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charts/chart5.xml" ContentType="application/vnd.openxmlformats-officedocument.drawingml.chart+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xWindow="120" yWindow="975" windowWidth="11595" windowHeight="6480" tabRatio="860"/>
  </bookViews>
  <sheets>
    <sheet name="Contents" sheetId="52" r:id="rId1"/>
    <sheet name="Introduction" sheetId="70" r:id="rId2"/>
    <sheet name="Information" sheetId="71" r:id="rId3"/>
    <sheet name="Incidence by year" sheetId="28" r:id="rId4"/>
    <sheet name="Percent by Route - Overall" sheetId="50" r:id="rId5"/>
    <sheet name="Survival by Route - Overall" sheetId="23" r:id="rId6"/>
    <sheet name="Surv. by Route &amp; time - overall" sheetId="72" r:id="rId7"/>
    <sheet name="Overview of incidence metrics" sheetId="81" r:id="rId8"/>
    <sheet name="Overview of survival metrics" sheetId="44" r:id="rId9"/>
    <sheet name="Incidence by Route -age 0-24" sheetId="32" r:id="rId10"/>
    <sheet name="All sites data" sheetId="82" state="veryHidden" r:id="rId11"/>
    <sheet name="All sites breakdown data" sheetId="33" state="veryHidden" r:id="rId12"/>
    <sheet name="Sex data" sheetId="19" state="veryHidden" r:id="rId13"/>
    <sheet name="Age data" sheetId="20" state="veryHidden" r:id="rId14"/>
    <sheet name="Deprivation data" sheetId="21" state="veryHidden" r:id="rId15"/>
    <sheet name="Ethnicity data" sheetId="83" state="veryHidden" r:id="rId16"/>
    <sheet name="Soverall data" sheetId="41" state="veryHidden" r:id="rId17"/>
    <sheet name="SSex data" sheetId="39" state="veryHidden" r:id="rId18"/>
    <sheet name="Sage data" sheetId="37" state="veryHidden" r:id="rId19"/>
    <sheet name="SDep data" sheetId="34" state="veryHidden" r:id="rId20"/>
    <sheet name="Hide Selection" sheetId="14" state="hidden" r:id="rId21"/>
  </sheets>
  <definedNames>
    <definedName name="_xlnm._FilterDatabase" localSheetId="13" hidden="1">'Age data'!$A$3:$AB$2116</definedName>
    <definedName name="_xlnm._FilterDatabase" localSheetId="11" hidden="1">'All sites breakdown data'!$A$5:$K$357</definedName>
    <definedName name="_xlnm._FilterDatabase" localSheetId="14" hidden="1">'Deprivation data'!$A$3:$AB$1764</definedName>
    <definedName name="_xlnm._FilterDatabase" localSheetId="15" hidden="1">'Ethnicity data'!$A$3:$AB$410</definedName>
    <definedName name="_xlnm._FilterDatabase" localSheetId="20" hidden="1">'Hide Selection'!$S$2:$S$115</definedName>
    <definedName name="_xlnm._FilterDatabase" localSheetId="18" hidden="1">'Sage data'!$A$3:$AL$1152</definedName>
    <definedName name="_xlnm._FilterDatabase" localSheetId="19" hidden="1">'SDep data'!$A$3:$AL$1964</definedName>
    <definedName name="_xlnm._FilterDatabase" localSheetId="12" hidden="1">'Sex data'!$A$3:$AB$628</definedName>
    <definedName name="_xlnm._FilterDatabase" localSheetId="16" hidden="1">'Soverall data'!$A$3:$AL$409</definedName>
    <definedName name="_xlnm._FilterDatabase" localSheetId="17" hidden="1">'SSex data'!$A$3:$AL$711</definedName>
    <definedName name="cancersites" localSheetId="4">'Hide Selection'!$D$2:$D$44</definedName>
    <definedName name="cancersites">'Hide Selection'!$D$2:$D$44</definedName>
    <definedName name="ethnicity">'Hide Selection'!$J$2:$J$6</definedName>
    <definedName name="surv_month">'Hide Selection'!$N$12</definedName>
    <definedName name="survival">'Hide Selection'!$F$2:$F$40</definedName>
    <definedName name="Z_4611C2BB_2855_47D1_8180_05177E376C54_.wvu.PrintArea" localSheetId="9" hidden="1">'Incidence by Route -age 0-24'!$A$1:$X$18</definedName>
    <definedName name="Z_4611C2BB_2855_47D1_8180_05177E376C54_.wvu.PrintArea" localSheetId="3" hidden="1">'Incidence by year'!$A$1:$X$6</definedName>
    <definedName name="Z_4611C2BB_2855_47D1_8180_05177E376C54_.wvu.PrintArea" localSheetId="7" hidden="1">'Overview of incidence metrics'!$A$1:$X$6</definedName>
    <definedName name="Z_4611C2BB_2855_47D1_8180_05177E376C54_.wvu.PrintArea" localSheetId="4" hidden="1">'Percent by Route - Overall'!$A$1:$X$48</definedName>
    <definedName name="Z_4611C2BB_2855_47D1_8180_05177E376C54_.wvu.PrintArea" localSheetId="5" hidden="1">'Survival by Route - Overall'!$A$1:$W$46</definedName>
    <definedName name="Z_7DCD1B54_9EC3_4A1D_8C85_3B1D59C71ADF_.wvu.PrintArea" localSheetId="9" hidden="1">'Incidence by Route -age 0-24'!$A$1:$X$18</definedName>
    <definedName name="Z_7DCD1B54_9EC3_4A1D_8C85_3B1D59C71ADF_.wvu.PrintArea" localSheetId="3" hidden="1">'Incidence by year'!$A$1:$X$6</definedName>
    <definedName name="Z_7DCD1B54_9EC3_4A1D_8C85_3B1D59C71ADF_.wvu.PrintArea" localSheetId="7" hidden="1">'Overview of incidence metrics'!$A$1:$X$6</definedName>
    <definedName name="Z_7DCD1B54_9EC3_4A1D_8C85_3B1D59C71ADF_.wvu.PrintArea" localSheetId="4" hidden="1">'Percent by Route - Overall'!$A$1:$X$48</definedName>
    <definedName name="Z_7DCD1B54_9EC3_4A1D_8C85_3B1D59C71ADF_.wvu.PrintArea" localSheetId="5" hidden="1">'Survival by Route - Overall'!$A$1:$W$46</definedName>
  </definedNames>
  <calcPr calcId="145621"/>
  <customWorkbookViews>
    <customWorkbookView name="smcphail - Personal View" guid="{7DCD1B54-9EC3-4A1D-8C85-3B1D59C71ADF}" mergeInterval="0" personalView="1" maximized="1" xWindow="1" yWindow="1" windowWidth="1148" windowHeight="523" tabRatio="962" activeSheetId="1"/>
    <customWorkbookView name="J Shelton - Personal View" guid="{4611C2BB-2855-47D1-8180-05177E376C54}" mergeInterval="0" personalView="1" maximized="1" xWindow="1" yWindow="1" windowWidth="1596" windowHeight="670" tabRatio="962" activeSheetId="1"/>
  </customWorkbookViews>
  <fileRecoveryPr autoRecover="0"/>
</workbook>
</file>

<file path=xl/calcChain.xml><?xml version="1.0" encoding="utf-8"?>
<calcChain xmlns="http://schemas.openxmlformats.org/spreadsheetml/2006/main">
  <c r="I30" i="23" l="1"/>
  <c r="H30" i="23"/>
  <c r="R61" i="14"/>
  <c r="P2" i="14"/>
  <c r="D48" i="14"/>
  <c r="P5" i="14"/>
  <c r="B63" i="14"/>
  <c r="L12" i="14"/>
  <c r="D8" i="28"/>
  <c r="H17" i="14"/>
  <c r="T9" i="14"/>
  <c r="N12" i="14"/>
  <c r="D6" i="23"/>
  <c r="J20" i="14"/>
  <c r="N61" i="50"/>
  <c r="N62" i="50"/>
  <c r="R91" i="50"/>
  <c r="R92" i="50"/>
  <c r="H83" i="50"/>
  <c r="L17" i="50"/>
  <c r="M18" i="50"/>
  <c r="L71" i="50"/>
  <c r="L72" i="50"/>
  <c r="P19" i="50"/>
  <c r="P20" i="50"/>
  <c r="L93" i="50"/>
  <c r="L94" i="50"/>
  <c r="T69" i="50"/>
  <c r="U70" i="50"/>
  <c r="N33" i="50"/>
  <c r="O34" i="50"/>
  <c r="R59" i="50"/>
  <c r="S60" i="50"/>
  <c r="N25" i="50"/>
  <c r="N26" i="50"/>
  <c r="O26" i="50"/>
  <c r="R39" i="50"/>
  <c r="S40" i="50"/>
  <c r="F45" i="50"/>
  <c r="G46" i="50"/>
  <c r="F49" i="50"/>
  <c r="G50" i="50"/>
  <c r="W71" i="50"/>
  <c r="R85" i="50"/>
  <c r="S86" i="50"/>
  <c r="R29" i="50"/>
  <c r="R30" i="50"/>
  <c r="R101" i="50"/>
  <c r="S102" i="50"/>
  <c r="R31" i="50"/>
  <c r="R32" i="50"/>
  <c r="F27" i="50"/>
  <c r="F28" i="50"/>
  <c r="J49" i="50"/>
  <c r="J50" i="50"/>
  <c r="F103" i="50"/>
  <c r="G104" i="50"/>
  <c r="T83" i="50"/>
  <c r="U84" i="50"/>
  <c r="H13" i="50"/>
  <c r="H14" i="50"/>
  <c r="P51" i="50"/>
  <c r="Q52" i="50"/>
  <c r="P73" i="50"/>
  <c r="Q74" i="50"/>
  <c r="T29" i="50"/>
  <c r="T30" i="50"/>
  <c r="P95" i="50"/>
  <c r="Q96" i="50"/>
  <c r="T105" i="50"/>
  <c r="T106" i="50"/>
  <c r="F33" i="50"/>
  <c r="F34" i="50"/>
  <c r="F61" i="50"/>
  <c r="F62" i="50"/>
  <c r="F119" i="50"/>
  <c r="J89" i="50"/>
  <c r="K90" i="50"/>
  <c r="J95" i="50"/>
  <c r="K96" i="50"/>
  <c r="T57" i="50"/>
  <c r="T58" i="50"/>
  <c r="T91" i="50"/>
  <c r="U92" i="50"/>
  <c r="H21" i="50"/>
  <c r="I22" i="50"/>
  <c r="J37" i="50"/>
  <c r="J38" i="50"/>
  <c r="J91" i="50"/>
  <c r="J92" i="50"/>
  <c r="F113" i="50"/>
  <c r="F114" i="50"/>
  <c r="W35" i="50"/>
  <c r="J23" i="50"/>
  <c r="J24" i="50"/>
  <c r="W53" i="50"/>
  <c r="J29" i="50"/>
  <c r="J30" i="50"/>
  <c r="F93" i="50"/>
  <c r="F94" i="50"/>
  <c r="G94" i="50"/>
  <c r="F95" i="50"/>
  <c r="G96" i="50"/>
  <c r="N117" i="50"/>
  <c r="N118" i="50"/>
  <c r="J63" i="50"/>
  <c r="K64" i="50"/>
  <c r="H9" i="50"/>
  <c r="I10" i="50"/>
  <c r="T27" i="50"/>
  <c r="T28" i="50"/>
  <c r="P47" i="50"/>
  <c r="P48" i="50"/>
  <c r="H73" i="50"/>
  <c r="I74" i="50"/>
  <c r="H97" i="50"/>
  <c r="I98" i="50"/>
  <c r="R69" i="50"/>
  <c r="S70" i="50"/>
  <c r="R9" i="50"/>
  <c r="S10" i="50"/>
  <c r="T31" i="50"/>
  <c r="T32" i="50"/>
  <c r="H39" i="50"/>
  <c r="H40" i="50"/>
  <c r="L51" i="50"/>
  <c r="L52" i="50"/>
  <c r="L75" i="50"/>
  <c r="L76" i="50"/>
  <c r="J55" i="50"/>
  <c r="K56" i="50"/>
  <c r="W101" i="50"/>
  <c r="W9" i="50"/>
  <c r="W31" i="50"/>
  <c r="W37" i="50"/>
  <c r="F57" i="50"/>
  <c r="F58" i="50"/>
  <c r="W75" i="50"/>
  <c r="W93" i="50"/>
  <c r="W65" i="50"/>
  <c r="J75" i="50"/>
  <c r="K76" i="50"/>
  <c r="R89" i="50"/>
  <c r="R90" i="50"/>
  <c r="H35" i="50"/>
  <c r="H36" i="50"/>
  <c r="P45" i="50"/>
  <c r="P46" i="50"/>
  <c r="T19" i="50"/>
  <c r="U20" i="50"/>
  <c r="R73" i="50"/>
  <c r="S74" i="50"/>
  <c r="R53" i="50"/>
  <c r="T37" i="50"/>
  <c r="U38" i="50"/>
  <c r="L41" i="50"/>
  <c r="L42" i="50"/>
  <c r="T47" i="50"/>
  <c r="T17" i="50"/>
  <c r="T18" i="50"/>
  <c r="L67" i="50"/>
  <c r="M68" i="50"/>
  <c r="T73" i="50"/>
  <c r="U74" i="50"/>
  <c r="L77" i="50"/>
  <c r="L78" i="50"/>
  <c r="T77" i="50"/>
  <c r="P29" i="50"/>
  <c r="P30" i="50"/>
  <c r="T93" i="50"/>
  <c r="U94" i="50"/>
  <c r="J53" i="50"/>
  <c r="K54" i="50"/>
  <c r="R83" i="50"/>
  <c r="R84" i="50"/>
  <c r="R27" i="50"/>
  <c r="R28" i="50"/>
  <c r="W25" i="50"/>
  <c r="F71" i="50"/>
  <c r="G72" i="50"/>
  <c r="F73" i="50"/>
  <c r="F74" i="50"/>
  <c r="W81" i="50"/>
  <c r="N65" i="50"/>
  <c r="O66" i="50"/>
  <c r="J35" i="50"/>
  <c r="K36" i="50"/>
  <c r="N19" i="50"/>
  <c r="O20" i="50"/>
  <c r="L11" i="50"/>
  <c r="M12" i="50"/>
  <c r="T33" i="50"/>
  <c r="T34" i="50"/>
  <c r="H65" i="50"/>
  <c r="I66" i="50"/>
  <c r="W7" i="50"/>
  <c r="W39" i="50"/>
  <c r="Q48" i="50"/>
  <c r="K38" i="50"/>
  <c r="J96" i="50"/>
  <c r="U30" i="50"/>
  <c r="S32" i="50"/>
  <c r="D11" i="28"/>
  <c r="D16" i="28"/>
  <c r="D29" i="28"/>
  <c r="N25" i="32"/>
  <c r="F49" i="32"/>
  <c r="F50" i="32"/>
  <c r="G50" i="32"/>
  <c r="P43" i="32"/>
  <c r="Q44" i="32"/>
  <c r="N53" i="32"/>
  <c r="N54" i="32"/>
  <c r="R35" i="32"/>
  <c r="S36" i="32"/>
  <c r="H43" i="32"/>
  <c r="H44" i="32"/>
  <c r="W25" i="32"/>
  <c r="T57" i="32"/>
  <c r="U58" i="32"/>
  <c r="T58" i="32"/>
  <c r="L43" i="32"/>
  <c r="F29" i="32"/>
  <c r="F30" i="32"/>
  <c r="N29" i="32"/>
  <c r="L9" i="32"/>
  <c r="L25" i="32"/>
  <c r="R15" i="32"/>
  <c r="F45" i="32"/>
  <c r="P21" i="32"/>
  <c r="R7" i="32"/>
  <c r="H7" i="32"/>
  <c r="H8" i="32"/>
  <c r="H59" i="32"/>
  <c r="H60" i="32"/>
  <c r="J25" i="32"/>
  <c r="W19" i="32"/>
  <c r="H19" i="32"/>
  <c r="H20" i="32"/>
  <c r="P9" i="32"/>
  <c r="N15" i="32"/>
  <c r="P11" i="32"/>
  <c r="J45" i="32"/>
  <c r="T15" i="32"/>
  <c r="U16" i="32"/>
  <c r="W15" i="32"/>
  <c r="J13" i="32"/>
  <c r="J27" i="32"/>
  <c r="T59" i="32"/>
  <c r="L51" i="32"/>
  <c r="N11" i="32"/>
  <c r="P39" i="32"/>
  <c r="L55" i="32"/>
  <c r="F41" i="32"/>
  <c r="R39" i="32"/>
  <c r="R11" i="32"/>
  <c r="F53" i="32"/>
  <c r="N17" i="32"/>
  <c r="J9" i="32"/>
  <c r="R43" i="32"/>
  <c r="P45" i="32"/>
  <c r="H57" i="32"/>
  <c r="T37" i="32"/>
  <c r="P33" i="32"/>
  <c r="H31" i="32"/>
  <c r="N35" i="32"/>
  <c r="L35" i="32"/>
  <c r="J33" i="32"/>
  <c r="P27" i="32"/>
  <c r="R33" i="32"/>
  <c r="F59" i="32"/>
  <c r="W57" i="32"/>
  <c r="N59" i="32"/>
  <c r="W51" i="32"/>
  <c r="F17" i="32"/>
  <c r="P37" i="32"/>
  <c r="L49" i="32"/>
  <c r="J21" i="32"/>
  <c r="W9" i="32"/>
  <c r="J39" i="32"/>
  <c r="J7" i="32"/>
  <c r="H35" i="32"/>
  <c r="F31" i="32"/>
  <c r="J17" i="32"/>
  <c r="R45" i="32"/>
  <c r="P13" i="32"/>
  <c r="N31" i="32"/>
  <c r="T47" i="32"/>
  <c r="P7" i="32"/>
  <c r="R19" i="32"/>
  <c r="P55" i="32"/>
  <c r="T9" i="32"/>
  <c r="J47" i="32"/>
  <c r="L53" i="32"/>
  <c r="P25" i="32"/>
  <c r="T13" i="32"/>
  <c r="R37" i="32"/>
  <c r="P49" i="32"/>
  <c r="L45" i="32"/>
  <c r="H37" i="32"/>
  <c r="L23" i="32"/>
  <c r="H9" i="32"/>
  <c r="N41" i="32"/>
  <c r="T39" i="32"/>
  <c r="H21" i="32"/>
  <c r="H22" i="32"/>
  <c r="H17" i="32"/>
  <c r="P51" i="32"/>
  <c r="J41" i="32"/>
  <c r="J42" i="32"/>
  <c r="T35" i="32"/>
  <c r="T53" i="32"/>
  <c r="N33" i="32"/>
  <c r="W41" i="32"/>
  <c r="T45" i="32"/>
  <c r="W37" i="32"/>
  <c r="R29" i="32"/>
  <c r="R30" i="32"/>
  <c r="W43" i="32"/>
  <c r="W47" i="32"/>
  <c r="H27" i="32"/>
  <c r="H28" i="32"/>
  <c r="N45" i="32"/>
  <c r="L7" i="32"/>
  <c r="P47" i="32"/>
  <c r="P48" i="32"/>
  <c r="H45" i="32"/>
  <c r="J49" i="32"/>
  <c r="H15" i="32"/>
  <c r="H16" i="32"/>
  <c r="J11" i="32"/>
  <c r="F43" i="32"/>
  <c r="W33" i="32"/>
  <c r="T7" i="32"/>
  <c r="T8" i="32"/>
  <c r="H29" i="32"/>
  <c r="R51" i="32"/>
  <c r="S52" i="32"/>
  <c r="L59" i="32"/>
  <c r="L60" i="32"/>
  <c r="N19" i="32"/>
  <c r="P15" i="32"/>
  <c r="L11" i="32"/>
  <c r="W17" i="32"/>
  <c r="F19" i="32"/>
  <c r="J53" i="32"/>
  <c r="L57" i="32"/>
  <c r="R27" i="32"/>
  <c r="R28" i="32"/>
  <c r="R25" i="32"/>
  <c r="S26" i="32"/>
  <c r="L47" i="32"/>
  <c r="P41" i="32"/>
  <c r="P42" i="32"/>
  <c r="F9" i="32"/>
  <c r="F10" i="32"/>
  <c r="P23" i="32"/>
  <c r="L15" i="32"/>
  <c r="L21" i="32"/>
  <c r="R13" i="32"/>
  <c r="F23" i="32"/>
  <c r="G24" i="32"/>
  <c r="W7" i="32"/>
  <c r="P53" i="32"/>
  <c r="W13" i="32"/>
  <c r="F57" i="32"/>
  <c r="L41" i="32"/>
  <c r="M42" i="32"/>
  <c r="T25" i="32"/>
  <c r="J55" i="32"/>
  <c r="H47" i="32"/>
  <c r="H48" i="32"/>
  <c r="T49" i="32"/>
  <c r="N39" i="32"/>
  <c r="J31" i="32"/>
  <c r="N49" i="32"/>
  <c r="L39" i="32"/>
  <c r="N43" i="32"/>
  <c r="N21" i="32"/>
  <c r="P17" i="32"/>
  <c r="W39" i="32"/>
  <c r="H39" i="32"/>
  <c r="N57" i="32"/>
  <c r="T33" i="32"/>
  <c r="P57" i="32"/>
  <c r="R55" i="32"/>
  <c r="R56" i="32"/>
  <c r="T21" i="32"/>
  <c r="T22" i="32"/>
  <c r="T51" i="32"/>
  <c r="T52" i="32"/>
  <c r="W31" i="32"/>
  <c r="P59" i="32"/>
  <c r="R53" i="32"/>
  <c r="W45" i="32"/>
  <c r="J59" i="32"/>
  <c r="F37" i="32"/>
  <c r="G38" i="32"/>
  <c r="T43" i="32"/>
  <c r="T41" i="32"/>
  <c r="T42" i="32"/>
  <c r="P19" i="32"/>
  <c r="Q20" i="32"/>
  <c r="F27" i="32"/>
  <c r="P35" i="32"/>
  <c r="W29" i="32"/>
  <c r="L13" i="32"/>
  <c r="N55" i="32"/>
  <c r="O56" i="32"/>
  <c r="R41" i="32"/>
  <c r="F11" i="32"/>
  <c r="J19" i="32"/>
  <c r="J20" i="32"/>
  <c r="F13" i="32"/>
  <c r="N27" i="32"/>
  <c r="O28" i="32"/>
  <c r="P29" i="32"/>
  <c r="W21" i="32"/>
  <c r="N37" i="32"/>
  <c r="T19" i="32"/>
  <c r="U20" i="32"/>
  <c r="T27" i="32"/>
  <c r="W53" i="32"/>
  <c r="L33" i="32"/>
  <c r="J29" i="32"/>
  <c r="N23" i="32"/>
  <c r="N9" i="32"/>
  <c r="W23" i="32"/>
  <c r="R49" i="32"/>
  <c r="R21" i="32"/>
  <c r="R22" i="32"/>
  <c r="T55" i="32"/>
  <c r="W55" i="32"/>
  <c r="F55" i="32"/>
  <c r="F21" i="32"/>
  <c r="T31" i="32"/>
  <c r="R31" i="32"/>
  <c r="H49" i="32"/>
  <c r="W49" i="32"/>
  <c r="W35" i="32"/>
  <c r="H13" i="32"/>
  <c r="W27" i="32"/>
  <c r="F35" i="32"/>
  <c r="G36" i="32"/>
  <c r="H11" i="32"/>
  <c r="I12" i="32"/>
  <c r="L17" i="32"/>
  <c r="H55" i="32"/>
  <c r="F25" i="32"/>
  <c r="G26" i="32"/>
  <c r="J15" i="32"/>
  <c r="H25" i="32"/>
  <c r="I26" i="32"/>
  <c r="F47" i="32"/>
  <c r="G48" i="32"/>
  <c r="F15" i="32"/>
  <c r="J23" i="32"/>
  <c r="J24" i="32"/>
  <c r="T11" i="32"/>
  <c r="U12" i="32"/>
  <c r="N47" i="32"/>
  <c r="N13" i="32"/>
  <c r="O14" i="32"/>
  <c r="N51" i="32"/>
  <c r="H33" i="32"/>
  <c r="W59" i="32"/>
  <c r="J57" i="32"/>
  <c r="R57" i="32"/>
  <c r="T23" i="32"/>
  <c r="F7" i="32"/>
  <c r="J51" i="32"/>
  <c r="R17" i="32"/>
  <c r="R47" i="32"/>
  <c r="S48" i="32"/>
  <c r="T29" i="32"/>
  <c r="L29" i="32"/>
  <c r="J35" i="32"/>
  <c r="J36" i="32"/>
  <c r="H41" i="32"/>
  <c r="N7" i="32"/>
  <c r="J43" i="32"/>
  <c r="J37" i="32"/>
  <c r="K38" i="32"/>
  <c r="F39" i="32"/>
  <c r="F40" i="32"/>
  <c r="T17" i="32"/>
  <c r="P31" i="32"/>
  <c r="L37" i="32"/>
  <c r="R9" i="32"/>
  <c r="W11" i="32"/>
  <c r="H51" i="32"/>
  <c r="I52" i="32"/>
  <c r="R23" i="32"/>
  <c r="H53" i="32"/>
  <c r="H23" i="32"/>
  <c r="F51" i="32"/>
  <c r="U52" i="32"/>
  <c r="I20" i="32"/>
  <c r="P11" i="14"/>
  <c r="P7" i="14"/>
  <c r="P14" i="14"/>
  <c r="D6" i="28"/>
  <c r="R13" i="28"/>
  <c r="P4" i="14"/>
  <c r="P6" i="14"/>
  <c r="P3" i="14"/>
  <c r="P13" i="14"/>
  <c r="P12" i="14"/>
  <c r="F46" i="50"/>
  <c r="G34" i="50"/>
  <c r="T92" i="50"/>
  <c r="U34" i="50"/>
  <c r="F48" i="32"/>
  <c r="T16" i="32"/>
  <c r="K36" i="32"/>
  <c r="H26" i="32"/>
  <c r="R48" i="32"/>
  <c r="S56" i="32"/>
  <c r="P20" i="32"/>
  <c r="P44" i="32"/>
  <c r="N26" i="32"/>
  <c r="O26" i="32"/>
  <c r="T20" i="32"/>
  <c r="T12" i="32"/>
  <c r="I60" i="32"/>
  <c r="T30" i="32"/>
  <c r="U30" i="32"/>
  <c r="I50" i="32"/>
  <c r="H50" i="32"/>
  <c r="T44" i="32"/>
  <c r="U44" i="32"/>
  <c r="J32" i="32"/>
  <c r="K32" i="32"/>
  <c r="N28" i="32"/>
  <c r="L38" i="32"/>
  <c r="M38" i="32"/>
  <c r="S58" i="32"/>
  <c r="R58" i="32"/>
  <c r="U32" i="32"/>
  <c r="T32" i="32"/>
  <c r="G40" i="32"/>
  <c r="K24" i="32"/>
  <c r="G10" i="32"/>
  <c r="H12" i="32"/>
  <c r="S30" i="32"/>
  <c r="U22" i="32"/>
  <c r="I24" i="32"/>
  <c r="H24" i="32"/>
  <c r="U18" i="32"/>
  <c r="T18" i="32"/>
  <c r="J44" i="32"/>
  <c r="K44" i="32"/>
  <c r="M30" i="32"/>
  <c r="L30" i="32"/>
  <c r="J52" i="32"/>
  <c r="K52" i="32"/>
  <c r="K58" i="32"/>
  <c r="J58" i="32"/>
  <c r="F16" i="32"/>
  <c r="G16" i="32"/>
  <c r="F22" i="32"/>
  <c r="G22" i="32"/>
  <c r="N24" i="32"/>
  <c r="O24" i="32"/>
  <c r="U28" i="32"/>
  <c r="T28" i="32"/>
  <c r="P30" i="32"/>
  <c r="Q30" i="32"/>
  <c r="F12" i="32"/>
  <c r="G12" i="32"/>
  <c r="U34" i="32"/>
  <c r="T34" i="32"/>
  <c r="P18" i="32"/>
  <c r="Q18" i="32"/>
  <c r="N50" i="32"/>
  <c r="O50" i="32"/>
  <c r="F58" i="32"/>
  <c r="G58" i="32"/>
  <c r="Q24" i="32"/>
  <c r="P24" i="32"/>
  <c r="G20" i="32"/>
  <c r="F20" i="32"/>
  <c r="N20" i="32"/>
  <c r="O20" i="32"/>
  <c r="M8" i="32"/>
  <c r="L8" i="32"/>
  <c r="U40" i="32"/>
  <c r="T40" i="32"/>
  <c r="H38" i="32"/>
  <c r="I38" i="32"/>
  <c r="T14" i="32"/>
  <c r="U14" i="32"/>
  <c r="U10" i="32"/>
  <c r="T10" i="32"/>
  <c r="T48" i="32"/>
  <c r="U48" i="32"/>
  <c r="K18" i="32"/>
  <c r="J18" i="32"/>
  <c r="K40" i="32"/>
  <c r="J40" i="32"/>
  <c r="P38" i="32"/>
  <c r="Q38" i="32"/>
  <c r="J34" i="32"/>
  <c r="K34" i="32"/>
  <c r="P34" i="32"/>
  <c r="Q34" i="32"/>
  <c r="S44" i="32"/>
  <c r="R44" i="32"/>
  <c r="S12" i="32"/>
  <c r="R12" i="32"/>
  <c r="Q40" i="32"/>
  <c r="P40" i="32"/>
  <c r="O16" i="32"/>
  <c r="N16" i="32"/>
  <c r="J26" i="32"/>
  <c r="K26" i="32"/>
  <c r="Q22" i="32"/>
  <c r="P22" i="32"/>
  <c r="L10" i="32"/>
  <c r="M10" i="32"/>
  <c r="R10" i="32"/>
  <c r="S10" i="32"/>
  <c r="G8" i="32"/>
  <c r="F8" i="32"/>
  <c r="H56" i="32"/>
  <c r="I56" i="32"/>
  <c r="R50" i="32"/>
  <c r="S50" i="32"/>
  <c r="S42" i="32"/>
  <c r="R42" i="32"/>
  <c r="N58" i="32"/>
  <c r="O58" i="32"/>
  <c r="S14" i="32"/>
  <c r="R14" i="32"/>
  <c r="K50" i="32"/>
  <c r="J50" i="32"/>
  <c r="N46" i="32"/>
  <c r="O46" i="32"/>
  <c r="O34" i="32"/>
  <c r="N34" i="32"/>
  <c r="P52" i="32"/>
  <c r="Q52" i="32"/>
  <c r="N42" i="32"/>
  <c r="O42" i="32"/>
  <c r="L46" i="32"/>
  <c r="M46" i="32"/>
  <c r="P26" i="32"/>
  <c r="Q26" i="32"/>
  <c r="P56" i="32"/>
  <c r="Q56" i="32"/>
  <c r="O32" i="32"/>
  <c r="N32" i="32"/>
  <c r="G32" i="32"/>
  <c r="F32" i="32"/>
  <c r="F18" i="32"/>
  <c r="G18" i="32"/>
  <c r="F60" i="32"/>
  <c r="G60" i="32"/>
  <c r="L36" i="32"/>
  <c r="M36" i="32"/>
  <c r="U38" i="32"/>
  <c r="T38" i="32"/>
  <c r="J10" i="32"/>
  <c r="K10" i="32"/>
  <c r="S40" i="32"/>
  <c r="R40" i="32"/>
  <c r="O12" i="32"/>
  <c r="N12" i="32"/>
  <c r="Q10" i="32"/>
  <c r="P10" i="32"/>
  <c r="G46" i="32"/>
  <c r="F46" i="32"/>
  <c r="N30" i="32"/>
  <c r="O30" i="32"/>
  <c r="O48" i="32"/>
  <c r="N48" i="32"/>
  <c r="G56" i="32"/>
  <c r="F56" i="32"/>
  <c r="J30" i="32"/>
  <c r="K30" i="32"/>
  <c r="S54" i="32"/>
  <c r="R54" i="32"/>
  <c r="N22" i="32"/>
  <c r="O22" i="32"/>
  <c r="S24" i="32"/>
  <c r="R24" i="32"/>
  <c r="H42" i="32"/>
  <c r="I42" i="32"/>
  <c r="H34" i="32"/>
  <c r="I34" i="32"/>
  <c r="M18" i="32"/>
  <c r="L18" i="32"/>
  <c r="I14" i="32"/>
  <c r="H14" i="32"/>
  <c r="R32" i="32"/>
  <c r="S32" i="32"/>
  <c r="M34" i="32"/>
  <c r="L34" i="32"/>
  <c r="O38" i="32"/>
  <c r="N38" i="32"/>
  <c r="G14" i="32"/>
  <c r="F14" i="32"/>
  <c r="G28" i="32"/>
  <c r="F28" i="32"/>
  <c r="Q60" i="32"/>
  <c r="P60" i="32"/>
  <c r="H40" i="32"/>
  <c r="I40" i="32"/>
  <c r="O44" i="32"/>
  <c r="N44" i="32"/>
  <c r="N40" i="32"/>
  <c r="O40" i="32"/>
  <c r="U26" i="32"/>
  <c r="T26" i="32"/>
  <c r="Q54" i="32"/>
  <c r="P54" i="32"/>
  <c r="M22" i="32"/>
  <c r="L22" i="32"/>
  <c r="M58" i="32"/>
  <c r="L58" i="32"/>
  <c r="L12" i="32"/>
  <c r="M12" i="32"/>
  <c r="G44" i="32"/>
  <c r="F44" i="32"/>
  <c r="I46" i="32"/>
  <c r="H46" i="32"/>
  <c r="T54" i="32"/>
  <c r="U54" i="32"/>
  <c r="H18" i="32"/>
  <c r="I18" i="32"/>
  <c r="H10" i="32"/>
  <c r="I10" i="32"/>
  <c r="P50" i="32"/>
  <c r="Q50" i="32"/>
  <c r="M54" i="32"/>
  <c r="L54" i="32"/>
  <c r="R20" i="32"/>
  <c r="S20" i="32"/>
  <c r="Q14" i="32"/>
  <c r="P14" i="32"/>
  <c r="H36" i="32"/>
  <c r="I36" i="32"/>
  <c r="J22" i="32"/>
  <c r="K22" i="32"/>
  <c r="R34" i="32"/>
  <c r="S34" i="32"/>
  <c r="O36" i="32"/>
  <c r="N36" i="32"/>
  <c r="I58" i="32"/>
  <c r="H58" i="32"/>
  <c r="O18" i="32"/>
  <c r="N18" i="32"/>
  <c r="G42" i="32"/>
  <c r="F42" i="32"/>
  <c r="L52" i="32"/>
  <c r="M52" i="32"/>
  <c r="J28" i="32"/>
  <c r="K28" i="32"/>
  <c r="K46" i="32"/>
  <c r="J46" i="32"/>
  <c r="R16" i="32"/>
  <c r="S16" i="32"/>
  <c r="H54" i="32"/>
  <c r="I54" i="32"/>
  <c r="O8" i="32"/>
  <c r="N8" i="32"/>
  <c r="Q36" i="32"/>
  <c r="P36" i="32"/>
  <c r="K56" i="32"/>
  <c r="J56" i="32"/>
  <c r="S28" i="32"/>
  <c r="T24" i="32"/>
  <c r="U24" i="32"/>
  <c r="M60" i="32"/>
  <c r="J38" i="32"/>
  <c r="G52" i="32"/>
  <c r="F52" i="32"/>
  <c r="P32" i="32"/>
  <c r="Q32" i="32"/>
  <c r="S18" i="32"/>
  <c r="R18" i="32"/>
  <c r="O52" i="32"/>
  <c r="N52" i="32"/>
  <c r="J16" i="32"/>
  <c r="K16" i="32"/>
  <c r="T56" i="32"/>
  <c r="U56" i="32"/>
  <c r="O10" i="32"/>
  <c r="N10" i="32"/>
  <c r="L14" i="32"/>
  <c r="M14" i="32"/>
  <c r="K60" i="32"/>
  <c r="J60" i="32"/>
  <c r="Q58" i="32"/>
  <c r="P58" i="32"/>
  <c r="M40" i="32"/>
  <c r="L40" i="32"/>
  <c r="U50" i="32"/>
  <c r="T50" i="32"/>
  <c r="M16" i="32"/>
  <c r="L16" i="32"/>
  <c r="L48" i="32"/>
  <c r="M48" i="32"/>
  <c r="J54" i="32"/>
  <c r="K54" i="32"/>
  <c r="P16" i="32"/>
  <c r="Q16" i="32"/>
  <c r="H30" i="32"/>
  <c r="I30" i="32"/>
  <c r="J12" i="32"/>
  <c r="K12" i="32"/>
  <c r="T46" i="32"/>
  <c r="U46" i="32"/>
  <c r="T36" i="32"/>
  <c r="U36" i="32"/>
  <c r="L24" i="32"/>
  <c r="M24" i="32"/>
  <c r="S38" i="32"/>
  <c r="R38" i="32"/>
  <c r="J48" i="32"/>
  <c r="K48" i="32"/>
  <c r="P8" i="32"/>
  <c r="Q8" i="32"/>
  <c r="S46" i="32"/>
  <c r="R46" i="32"/>
  <c r="K8" i="32"/>
  <c r="J8" i="32"/>
  <c r="L50" i="32"/>
  <c r="M50" i="32"/>
  <c r="N60" i="32"/>
  <c r="O60" i="32"/>
  <c r="P28" i="32"/>
  <c r="Q28" i="32"/>
  <c r="I32" i="32"/>
  <c r="H32" i="32"/>
  <c r="P46" i="32"/>
  <c r="Q46" i="32"/>
  <c r="G54" i="32"/>
  <c r="F54" i="32"/>
  <c r="M56" i="32"/>
  <c r="L56" i="32"/>
  <c r="U60" i="32"/>
  <c r="T60" i="32"/>
  <c r="J14" i="32"/>
  <c r="K14" i="32"/>
  <c r="Q12" i="32"/>
  <c r="P12" i="32"/>
  <c r="S8" i="32"/>
  <c r="R8" i="32"/>
  <c r="L26" i="32"/>
  <c r="M26" i="32"/>
  <c r="M44" i="32"/>
  <c r="L44" i="32"/>
  <c r="I49" i="28"/>
  <c r="AE48" i="28"/>
  <c r="R35" i="28"/>
  <c r="S36" i="28"/>
  <c r="AN35" i="28"/>
  <c r="N35" i="28"/>
  <c r="N36" i="28"/>
  <c r="AC35" i="28"/>
  <c r="AE51" i="28"/>
  <c r="I48" i="28"/>
  <c r="AD55" i="28"/>
  <c r="H22" i="28"/>
  <c r="H23" i="28"/>
  <c r="Z23" i="28"/>
  <c r="J48" i="28"/>
  <c r="AH53" i="28"/>
  <c r="J35" i="28"/>
  <c r="J36" i="28"/>
  <c r="AA35" i="28"/>
  <c r="AJ51" i="28"/>
  <c r="G49" i="28"/>
  <c r="AF50" i="28"/>
  <c r="AH52" i="28"/>
  <c r="AD52" i="28"/>
  <c r="F31" i="28"/>
  <c r="AA55" i="28"/>
  <c r="L8" i="28"/>
  <c r="L9" i="28"/>
  <c r="L20" i="28"/>
  <c r="M21" i="28"/>
  <c r="AK21" i="28"/>
  <c r="R22" i="28"/>
  <c r="AN48" i="28"/>
  <c r="AE54" i="28"/>
  <c r="N20" i="28"/>
  <c r="N21" i="28"/>
  <c r="AB53" i="28"/>
  <c r="L13" i="28"/>
  <c r="L14" i="28"/>
  <c r="AB14" i="28"/>
  <c r="H49" i="28"/>
  <c r="F13" i="28"/>
  <c r="F48" i="28"/>
  <c r="AF52" i="28"/>
  <c r="AK49" i="28"/>
  <c r="K51" i="28"/>
  <c r="N11" i="28"/>
  <c r="O12" i="28"/>
  <c r="AL12" i="28"/>
  <c r="AF55" i="28"/>
  <c r="T29" i="28"/>
  <c r="T30" i="28"/>
  <c r="AF29" i="28"/>
  <c r="AM55" i="28"/>
  <c r="AD54" i="28"/>
  <c r="Z49" i="28"/>
  <c r="J29" i="28"/>
  <c r="AK48" i="28"/>
  <c r="L18" i="28"/>
  <c r="M19" i="28"/>
  <c r="AK19" i="28"/>
  <c r="AJ55" i="28"/>
  <c r="Z54" i="28"/>
  <c r="AN53" i="28"/>
  <c r="AN50" i="28"/>
  <c r="Z51" i="28"/>
  <c r="Z52" i="28"/>
  <c r="J8" i="28"/>
  <c r="K9" i="28"/>
  <c r="AJ9" i="28"/>
  <c r="P18" i="28"/>
  <c r="AL50" i="28"/>
  <c r="J31" i="28"/>
  <c r="J32" i="28"/>
  <c r="AA31" i="28"/>
  <c r="G54" i="28"/>
  <c r="H52" i="28"/>
  <c r="H26" i="28"/>
  <c r="I27" i="28"/>
  <c r="AI27" i="28"/>
  <c r="AE53" i="28"/>
  <c r="W35" i="28"/>
  <c r="AK54" i="28"/>
  <c r="F52" i="28"/>
  <c r="T11" i="28"/>
  <c r="AO51" i="28"/>
  <c r="AO50" i="28"/>
  <c r="J26" i="28"/>
  <c r="W13" i="28"/>
  <c r="AH51" i="28"/>
  <c r="N37" i="28"/>
  <c r="O38" i="28"/>
  <c r="AL37" i="28"/>
  <c r="AL53" i="28"/>
  <c r="K52" i="28"/>
  <c r="F20" i="28"/>
  <c r="G21" i="28"/>
  <c r="AH21" i="28"/>
  <c r="AJ50" i="28"/>
  <c r="Y54" i="28"/>
  <c r="AI49" i="28"/>
  <c r="AK50" i="28"/>
  <c r="N18" i="28"/>
  <c r="O19" i="28"/>
  <c r="AL19" i="28"/>
  <c r="P26" i="28"/>
  <c r="Q27" i="28"/>
  <c r="AM27" i="28"/>
  <c r="F54" i="28"/>
  <c r="R8" i="28"/>
  <c r="R9" i="28"/>
  <c r="H55" i="28"/>
  <c r="AI48" i="28"/>
  <c r="P37" i="28"/>
  <c r="Q38" i="28"/>
  <c r="AM37" i="28"/>
  <c r="P16" i="28"/>
  <c r="Q17" i="28"/>
  <c r="AM17" i="28"/>
  <c r="P31" i="28"/>
  <c r="Q32" i="28"/>
  <c r="AM31" i="28"/>
  <c r="R24" i="28"/>
  <c r="R25" i="28"/>
  <c r="AE25" i="28"/>
  <c r="AF48" i="28"/>
  <c r="AM49" i="28"/>
  <c r="T24" i="28"/>
  <c r="U25" i="28"/>
  <c r="AO25" i="28"/>
  <c r="AN54" i="28"/>
  <c r="AK52" i="28"/>
  <c r="W8" i="28"/>
  <c r="N26" i="28"/>
  <c r="O27" i="28"/>
  <c r="AL27" i="28"/>
  <c r="F53" i="28"/>
  <c r="W29" i="28"/>
  <c r="N33" i="28"/>
  <c r="O34" i="28"/>
  <c r="AL33" i="28"/>
  <c r="L51" i="28"/>
  <c r="K50" i="28"/>
  <c r="AF51" i="28"/>
  <c r="F26" i="28"/>
  <c r="H24" i="28"/>
  <c r="I25" i="28"/>
  <c r="AI25" i="28"/>
  <c r="AF54" i="28"/>
  <c r="P22" i="28"/>
  <c r="Q23" i="28"/>
  <c r="AM23" i="28"/>
  <c r="P13" i="28"/>
  <c r="P14" i="28"/>
  <c r="H53" i="28"/>
  <c r="AD48" i="28"/>
  <c r="Y51" i="28"/>
  <c r="AB55" i="28"/>
  <c r="AC54" i="28"/>
  <c r="F18" i="28"/>
  <c r="G19" i="28"/>
  <c r="AH19" i="28"/>
  <c r="K49" i="28"/>
  <c r="AC50" i="28"/>
  <c r="N22" i="28"/>
  <c r="H11" i="28"/>
  <c r="I12" i="28"/>
  <c r="AI12" i="28"/>
  <c r="P33" i="28"/>
  <c r="AD33" i="28"/>
  <c r="P34" i="28"/>
  <c r="AH54" i="28"/>
  <c r="H48" i="28"/>
  <c r="T18" i="28"/>
  <c r="T19" i="28"/>
  <c r="AF19" i="28"/>
  <c r="AJ48" i="28"/>
  <c r="H31" i="28"/>
  <c r="I32" i="28"/>
  <c r="AI31" i="28"/>
  <c r="AI54" i="28"/>
  <c r="AO55" i="28"/>
  <c r="F8" i="28"/>
  <c r="G9" i="28"/>
  <c r="AH9" i="28"/>
  <c r="K54" i="28"/>
  <c r="AA53" i="28"/>
  <c r="Z50" i="28"/>
  <c r="F55" i="28"/>
  <c r="L29" i="28"/>
  <c r="M30" i="28"/>
  <c r="AK29" i="28"/>
  <c r="AO48" i="28"/>
  <c r="M55" i="28"/>
  <c r="F24" i="28"/>
  <c r="G25" i="28"/>
  <c r="AH25" i="28"/>
  <c r="W26" i="28"/>
  <c r="H13" i="28"/>
  <c r="I14" i="28"/>
  <c r="AI14" i="28"/>
  <c r="H29" i="28"/>
  <c r="H30" i="28"/>
  <c r="AC55" i="28"/>
  <c r="AH55" i="28"/>
  <c r="T22" i="28"/>
  <c r="N24" i="28"/>
  <c r="O25" i="28"/>
  <c r="AL25" i="28"/>
  <c r="AM54" i="28"/>
  <c r="AD49" i="28"/>
  <c r="N31" i="28"/>
  <c r="T13" i="28"/>
  <c r="U14" i="28"/>
  <c r="AO14" i="28"/>
  <c r="I51" i="28"/>
  <c r="F33" i="28"/>
  <c r="G34" i="28"/>
  <c r="AH33" i="28"/>
  <c r="G52" i="28"/>
  <c r="AE50" i="28"/>
  <c r="L16" i="28"/>
  <c r="AB17" i="28"/>
  <c r="M17" i="28"/>
  <c r="AK17" i="28"/>
  <c r="W20" i="28"/>
  <c r="AI51" i="28"/>
  <c r="J51" i="28"/>
  <c r="R37" i="28"/>
  <c r="R11" i="28"/>
  <c r="R12" i="28"/>
  <c r="AE12" i="28"/>
  <c r="AE49" i="28"/>
  <c r="R14" i="28"/>
  <c r="AE14" i="28"/>
  <c r="S14" i="28"/>
  <c r="AN14" i="28"/>
  <c r="I55" i="28"/>
  <c r="Y50" i="28"/>
  <c r="Y49" i="28"/>
  <c r="J52" i="28"/>
  <c r="G48" i="28"/>
  <c r="G50" i="28"/>
  <c r="AE55" i="28"/>
  <c r="N29" i="28"/>
  <c r="AK51" i="28"/>
  <c r="J22" i="28"/>
  <c r="G53" i="28"/>
  <c r="I54" i="28"/>
  <c r="AL51" i="28"/>
  <c r="AN52" i="28"/>
  <c r="Z48" i="28"/>
  <c r="Y52" i="28"/>
  <c r="AA50" i="28"/>
  <c r="AI53" i="28"/>
  <c r="W24" i="28"/>
  <c r="AM52" i="28"/>
  <c r="J54" i="28"/>
  <c r="J33" i="28"/>
  <c r="K34" i="28"/>
  <c r="AJ33" i="28"/>
  <c r="AL55" i="28"/>
  <c r="K48" i="28"/>
  <c r="AM53" i="28"/>
  <c r="AJ53" i="28"/>
  <c r="Z55" i="28"/>
  <c r="R16" i="28"/>
  <c r="J49" i="28"/>
  <c r="AB51" i="28"/>
  <c r="H37" i="28"/>
  <c r="Z37" i="28"/>
  <c r="H38" i="28"/>
  <c r="N13" i="28"/>
  <c r="O14" i="28"/>
  <c r="AL14" i="28"/>
  <c r="AM48" i="28"/>
  <c r="R31" i="28"/>
  <c r="R32" i="28"/>
  <c r="AE31" i="28"/>
  <c r="L52" i="28"/>
  <c r="K53" i="28"/>
  <c r="L49" i="28"/>
  <c r="M53" i="28"/>
  <c r="AK53" i="28"/>
  <c r="J53" i="28"/>
  <c r="W18" i="28"/>
  <c r="L24" i="28"/>
  <c r="AB25" i="28"/>
  <c r="L25" i="28"/>
  <c r="T26" i="28"/>
  <c r="T27" i="28"/>
  <c r="AF27" i="28"/>
  <c r="AC51" i="28"/>
  <c r="H50" i="28"/>
  <c r="L50" i="28"/>
  <c r="F22" i="28"/>
  <c r="F23" i="28"/>
  <c r="Y23" i="28"/>
  <c r="H33" i="28"/>
  <c r="H34" i="28"/>
  <c r="Z33" i="28"/>
  <c r="T31" i="28"/>
  <c r="F11" i="28"/>
  <c r="G12" i="28"/>
  <c r="AH12" i="28"/>
  <c r="H54" i="28"/>
  <c r="AH50" i="28"/>
  <c r="W16" i="28"/>
  <c r="W37" i="28"/>
  <c r="M51" i="28"/>
  <c r="AB54" i="28"/>
  <c r="AB52" i="28"/>
  <c r="AN51" i="28"/>
  <c r="AK55" i="28"/>
  <c r="AH49" i="28"/>
  <c r="J24" i="28"/>
  <c r="K25" i="28"/>
  <c r="AJ25" i="28"/>
  <c r="J25" i="28"/>
  <c r="AA25" i="28"/>
  <c r="P24" i="28"/>
  <c r="Q25" i="28"/>
  <c r="AM25" i="28"/>
  <c r="R33" i="28"/>
  <c r="S34" i="28"/>
  <c r="AN33" i="28"/>
  <c r="I53" i="28"/>
  <c r="AI52" i="28"/>
  <c r="N8" i="28"/>
  <c r="AD53" i="28"/>
  <c r="W33" i="28"/>
  <c r="J37" i="28"/>
  <c r="J38" i="28"/>
  <c r="P11" i="28"/>
  <c r="AJ54" i="28"/>
  <c r="M48" i="28"/>
  <c r="L54" i="28"/>
  <c r="Z53" i="28"/>
  <c r="F49" i="28"/>
  <c r="L37" i="28"/>
  <c r="L38" i="28"/>
  <c r="AB37" i="28"/>
  <c r="P20" i="28"/>
  <c r="Q21" i="28"/>
  <c r="AM21" i="28"/>
  <c r="G51" i="28"/>
  <c r="L35" i="28"/>
  <c r="L36" i="28"/>
  <c r="AB35" i="28"/>
  <c r="AD50" i="28"/>
  <c r="G55" i="28"/>
  <c r="AF53" i="28"/>
  <c r="AH48" i="28"/>
  <c r="AC52" i="28"/>
  <c r="J18" i="28"/>
  <c r="P35" i="28"/>
  <c r="Q36" i="28"/>
  <c r="AM35" i="28"/>
  <c r="H16" i="28"/>
  <c r="H17" i="28"/>
  <c r="AL49" i="28"/>
  <c r="AA48" i="28"/>
  <c r="H8" i="28"/>
  <c r="H9" i="28"/>
  <c r="Z9" i="28"/>
  <c r="T8" i="28"/>
  <c r="T9" i="28"/>
  <c r="AO49" i="28"/>
  <c r="AL52" i="28"/>
  <c r="AC49" i="28"/>
  <c r="F50" i="28"/>
  <c r="P29" i="28"/>
  <c r="P30" i="28"/>
  <c r="J20" i="28"/>
  <c r="H51" i="28"/>
  <c r="AB48" i="28"/>
  <c r="AL48" i="28"/>
  <c r="M52" i="28"/>
  <c r="T35" i="28"/>
  <c r="U36" i="28"/>
  <c r="AO35" i="28"/>
  <c r="AN49" i="28"/>
  <c r="F16" i="28"/>
  <c r="AE52" i="28"/>
  <c r="I52" i="28"/>
  <c r="AC53" i="28"/>
  <c r="L22" i="28"/>
  <c r="AJ52" i="28"/>
  <c r="F35" i="28"/>
  <c r="F36" i="28"/>
  <c r="Y35" i="28"/>
  <c r="AA52" i="28"/>
  <c r="AD51" i="28"/>
  <c r="AI55" i="28"/>
  <c r="T20" i="28"/>
  <c r="AB49" i="28"/>
  <c r="L55" i="28"/>
  <c r="T37" i="28"/>
  <c r="U38" i="28"/>
  <c r="AO37" i="28"/>
  <c r="AC48" i="28"/>
  <c r="W31" i="28"/>
  <c r="AA51" i="28"/>
  <c r="AM50" i="28"/>
  <c r="R20" i="28"/>
  <c r="S21" i="28"/>
  <c r="AN21" i="28"/>
  <c r="J55" i="28"/>
  <c r="K55" i="28"/>
  <c r="L33" i="28"/>
  <c r="M34" i="28"/>
  <c r="AK33" i="28"/>
  <c r="R29" i="28"/>
  <c r="S30" i="28"/>
  <c r="AN29" i="28"/>
  <c r="AA54" i="28"/>
  <c r="AJ49" i="28"/>
  <c r="I50" i="28"/>
  <c r="AO54" i="28"/>
  <c r="AM51" i="28"/>
  <c r="M50" i="28"/>
  <c r="M54" i="28"/>
  <c r="M49" i="28"/>
  <c r="W22" i="28"/>
  <c r="L26" i="28"/>
  <c r="M27" i="28"/>
  <c r="AK27" i="28"/>
  <c r="J16" i="28"/>
  <c r="K17" i="28"/>
  <c r="AJ17" i="28"/>
  <c r="H18" i="28"/>
  <c r="I19" i="28"/>
  <c r="AI19" i="28"/>
  <c r="Y53" i="28"/>
  <c r="L53" i="28"/>
  <c r="Y55" i="28"/>
  <c r="H35" i="28"/>
  <c r="H36" i="28"/>
  <c r="F29" i="28"/>
  <c r="F30" i="28"/>
  <c r="J13" i="28"/>
  <c r="K14" i="28"/>
  <c r="AJ14" i="28"/>
  <c r="W11" i="28"/>
  <c r="AB50" i="28"/>
  <c r="J11" i="28"/>
  <c r="K12" i="28"/>
  <c r="AJ12" i="28"/>
  <c r="L48" i="28"/>
  <c r="F37" i="28"/>
  <c r="G38" i="28"/>
  <c r="AH37" i="28"/>
  <c r="AN55" i="28"/>
  <c r="AI50" i="28"/>
  <c r="AF49" i="28"/>
  <c r="P8" i="28"/>
  <c r="Q9" i="28"/>
  <c r="AM9" i="28"/>
  <c r="AO53" i="28"/>
  <c r="N16" i="28"/>
  <c r="N17" i="28"/>
  <c r="AC17" i="28"/>
  <c r="T16" i="28"/>
  <c r="U17" i="28"/>
  <c r="AO17" i="28"/>
  <c r="H20" i="28"/>
  <c r="F51" i="28"/>
  <c r="AA49" i="28"/>
  <c r="AL54" i="28"/>
  <c r="R26" i="28"/>
  <c r="AE27" i="28"/>
  <c r="R27" i="28"/>
  <c r="T33" i="28"/>
  <c r="U34" i="28"/>
  <c r="AO33" i="28"/>
  <c r="L31" i="28"/>
  <c r="L11" i="28"/>
  <c r="L12" i="28"/>
  <c r="AB12" i="28"/>
  <c r="AO52" i="28"/>
  <c r="R18" i="28"/>
  <c r="R19" i="28"/>
  <c r="AE19" i="28"/>
  <c r="J50" i="28"/>
  <c r="Y48" i="28"/>
  <c r="N19" i="28"/>
  <c r="L21" i="28"/>
  <c r="AB21" i="28"/>
  <c r="M32" i="28"/>
  <c r="AK31" i="28"/>
  <c r="G14" i="28"/>
  <c r="AH14" i="28"/>
  <c r="I23" i="28"/>
  <c r="AI23" i="28"/>
  <c r="N34" i="28"/>
  <c r="L17" i="28"/>
  <c r="L34" i="28"/>
  <c r="N14" i="28"/>
  <c r="L27" i="28"/>
  <c r="V33" i="28"/>
  <c r="U9" i="28"/>
  <c r="AO9" i="28"/>
  <c r="M25" i="28"/>
  <c r="AK25" i="28"/>
  <c r="K38" i="28"/>
  <c r="AJ37" i="28"/>
  <c r="O21" i="28"/>
  <c r="AL21" i="28"/>
  <c r="T25" i="28"/>
  <c r="J56" i="50"/>
  <c r="U78" i="50"/>
  <c r="T78" i="50"/>
  <c r="R54" i="50"/>
  <c r="S54" i="50"/>
  <c r="T20" i="50"/>
  <c r="I40" i="50"/>
  <c r="T48" i="50"/>
  <c r="U48" i="50"/>
  <c r="F120" i="50"/>
  <c r="G120" i="50"/>
  <c r="Q14" i="28"/>
  <c r="AM14" i="28"/>
  <c r="G74" i="50"/>
  <c r="I84" i="50"/>
  <c r="H84" i="50"/>
  <c r="G58" i="50"/>
  <c r="F27" i="28"/>
  <c r="Y27" i="28"/>
  <c r="G27" i="28"/>
  <c r="AH27" i="28"/>
  <c r="T21" i="28"/>
  <c r="AF21" i="28"/>
  <c r="U21" i="28"/>
  <c r="AO21" i="28"/>
  <c r="T32" i="28"/>
  <c r="U32" i="28"/>
  <c r="AO31" i="28"/>
  <c r="K23" i="28"/>
  <c r="AJ23" i="28"/>
  <c r="S12" i="28"/>
  <c r="AN12" i="28"/>
  <c r="AE29" i="28"/>
  <c r="R30" i="28"/>
  <c r="K21" i="28"/>
  <c r="AJ21" i="28"/>
  <c r="J21" i="28"/>
  <c r="AA21" i="28"/>
  <c r="K19" i="28"/>
  <c r="AJ19" i="28"/>
  <c r="J19" i="28"/>
  <c r="AA19" i="28"/>
  <c r="P21" i="28"/>
  <c r="AD21" i="28"/>
  <c r="M14" i="28"/>
  <c r="AK14" i="28"/>
  <c r="P38" i="28"/>
  <c r="AD37" i="28"/>
  <c r="J27" i="28"/>
  <c r="AA27" i="28"/>
  <c r="F32" i="28"/>
  <c r="Y31" i="28"/>
  <c r="K36" i="28"/>
  <c r="AJ35" i="28"/>
  <c r="I22" i="32"/>
  <c r="H52" i="32"/>
  <c r="K20" i="32"/>
  <c r="N56" i="32"/>
  <c r="L18" i="50"/>
  <c r="H22" i="50"/>
  <c r="N20" i="50"/>
  <c r="H74" i="50"/>
  <c r="P74" i="50"/>
  <c r="T17" i="28"/>
  <c r="T34" i="28"/>
  <c r="AF33" i="28"/>
  <c r="S25" i="28"/>
  <c r="AN25" i="28"/>
  <c r="Q34" i="28"/>
  <c r="AM33" i="28"/>
  <c r="T38" i="28"/>
  <c r="AF37" i="28"/>
  <c r="F34" i="28"/>
  <c r="Y33" i="28"/>
  <c r="I34" i="28"/>
  <c r="AI33" i="28"/>
  <c r="K27" i="28"/>
  <c r="AJ27" i="28"/>
  <c r="G32" i="28"/>
  <c r="AH31" i="28"/>
  <c r="O17" i="28"/>
  <c r="AL17" i="28"/>
  <c r="P9" i="28"/>
  <c r="AD9" i="28"/>
  <c r="H19" i="28"/>
  <c r="AB27" i="28"/>
  <c r="I38" i="28"/>
  <c r="AI37" i="28"/>
  <c r="N66" i="50"/>
  <c r="Q48" i="32"/>
  <c r="O54" i="32"/>
  <c r="R40" i="50"/>
  <c r="U106" i="50"/>
  <c r="O118" i="50"/>
  <c r="Q30" i="50"/>
  <c r="I9" i="28"/>
  <c r="AI9" i="28"/>
  <c r="L23" i="28"/>
  <c r="AB23" i="28"/>
  <c r="J17" i="28"/>
  <c r="AA17" i="28"/>
  <c r="H27" i="28"/>
  <c r="M12" i="28"/>
  <c r="AK12" i="28"/>
  <c r="M23" i="28"/>
  <c r="AK23" i="28"/>
  <c r="F72" i="50"/>
  <c r="R102" i="50"/>
  <c r="I48" i="32"/>
  <c r="F36" i="32"/>
  <c r="U42" i="32"/>
  <c r="K24" i="50"/>
  <c r="R10" i="50"/>
  <c r="U18" i="50"/>
  <c r="J54" i="50"/>
  <c r="S84" i="50"/>
  <c r="S92" i="50"/>
  <c r="N37" i="50"/>
  <c r="N38" i="50"/>
  <c r="F107" i="50"/>
  <c r="W67" i="50"/>
  <c r="F65" i="50"/>
  <c r="J85" i="50"/>
  <c r="J86" i="50"/>
  <c r="W87" i="50"/>
  <c r="M36" i="28"/>
  <c r="AK35" i="28"/>
  <c r="V35" i="28"/>
  <c r="F17" i="28"/>
  <c r="Y17" i="28"/>
  <c r="S27" i="28"/>
  <c r="AN27" i="28"/>
  <c r="P32" i="28"/>
  <c r="I36" i="28"/>
  <c r="AI35" i="28"/>
  <c r="AF31" i="28"/>
  <c r="F21" i="28"/>
  <c r="Y21" i="28"/>
  <c r="Z35" i="28"/>
  <c r="H12" i="28"/>
  <c r="F38" i="28"/>
  <c r="Y37" i="28"/>
  <c r="R36" i="28"/>
  <c r="AE35" i="28"/>
  <c r="L30" i="28"/>
  <c r="AB29" i="28"/>
  <c r="G23" i="28"/>
  <c r="AH23" i="28"/>
  <c r="N38" i="28"/>
  <c r="AC37" i="28"/>
  <c r="J14" i="28"/>
  <c r="R21" i="28"/>
  <c r="AE21" i="28"/>
  <c r="G17" i="28"/>
  <c r="AH17" i="28"/>
  <c r="J9" i="28"/>
  <c r="AA9" i="28"/>
  <c r="Z17" i="28"/>
  <c r="V18" i="28"/>
  <c r="I44" i="32"/>
  <c r="Q20" i="50"/>
  <c r="U28" i="50"/>
  <c r="H98" i="50"/>
  <c r="M78" i="50"/>
  <c r="L12" i="50"/>
  <c r="T94" i="50"/>
  <c r="N34" i="50"/>
  <c r="T70" i="50"/>
  <c r="K50" i="50"/>
  <c r="P52" i="50"/>
  <c r="P96" i="50"/>
  <c r="G62" i="50"/>
  <c r="K92" i="50"/>
  <c r="M42" i="50"/>
  <c r="F104" i="50"/>
  <c r="O62" i="50"/>
  <c r="L42" i="32"/>
  <c r="R52" i="32"/>
  <c r="S90" i="50"/>
  <c r="O38" i="50"/>
  <c r="J115" i="50"/>
  <c r="J116" i="50"/>
  <c r="J59" i="50"/>
  <c r="T75" i="50"/>
  <c r="J119" i="50"/>
  <c r="J19" i="50"/>
  <c r="K20" i="50"/>
  <c r="N23" i="50"/>
  <c r="O24" i="50"/>
  <c r="W107" i="50"/>
  <c r="L97" i="50"/>
  <c r="J57" i="50"/>
  <c r="J17" i="50"/>
  <c r="J18" i="50"/>
  <c r="F66" i="50"/>
  <c r="G66" i="50"/>
  <c r="K86" i="50"/>
  <c r="F108" i="50"/>
  <c r="G108" i="50"/>
  <c r="H103" i="50"/>
  <c r="I104" i="50"/>
  <c r="J83" i="50"/>
  <c r="R7" i="50"/>
  <c r="N9" i="50"/>
  <c r="P49" i="50"/>
  <c r="P50" i="50"/>
  <c r="H57" i="50"/>
  <c r="L9" i="50"/>
  <c r="L105" i="50"/>
  <c r="R97" i="50"/>
  <c r="R98" i="50"/>
  <c r="H67" i="50"/>
  <c r="H87" i="50"/>
  <c r="J45" i="50"/>
  <c r="P15" i="50"/>
  <c r="Q16" i="50"/>
  <c r="W111" i="50"/>
  <c r="P27" i="50"/>
  <c r="H101" i="50"/>
  <c r="H71" i="50"/>
  <c r="H72" i="50"/>
  <c r="F53" i="50"/>
  <c r="J61" i="50"/>
  <c r="L39" i="50"/>
  <c r="P37" i="50"/>
  <c r="Q38" i="50"/>
  <c r="H55" i="50"/>
  <c r="L19" i="50"/>
  <c r="W11" i="50"/>
  <c r="L47" i="50"/>
  <c r="M48" i="50"/>
  <c r="P77" i="50"/>
  <c r="R63" i="50"/>
  <c r="L115" i="50"/>
  <c r="T95" i="50"/>
  <c r="T96" i="50"/>
  <c r="J25" i="50"/>
  <c r="P33" i="50"/>
  <c r="N77" i="50"/>
  <c r="T119" i="50"/>
  <c r="U120" i="50"/>
  <c r="N97" i="50"/>
  <c r="R99" i="50"/>
  <c r="F105" i="50"/>
  <c r="L95" i="50"/>
  <c r="M96" i="50"/>
  <c r="J111" i="50"/>
  <c r="P39" i="50"/>
  <c r="R87" i="50"/>
  <c r="T85" i="50"/>
  <c r="U86" i="50"/>
  <c r="T9" i="50"/>
  <c r="H17" i="50"/>
  <c r="L15" i="50"/>
  <c r="H61" i="50"/>
  <c r="H62" i="50"/>
  <c r="R111" i="50"/>
  <c r="R67" i="50"/>
  <c r="P17" i="50"/>
  <c r="T51" i="50"/>
  <c r="T52" i="50"/>
  <c r="P35" i="50"/>
  <c r="N73" i="50"/>
  <c r="L35" i="50"/>
  <c r="T7" i="50"/>
  <c r="U8" i="50"/>
  <c r="N17" i="50"/>
  <c r="R57" i="50"/>
  <c r="R35" i="50"/>
  <c r="W13" i="50"/>
  <c r="J33" i="50"/>
  <c r="P91" i="50"/>
  <c r="F51" i="50"/>
  <c r="H47" i="50"/>
  <c r="I48" i="50"/>
  <c r="P81" i="50"/>
  <c r="L101" i="50"/>
  <c r="F75" i="50"/>
  <c r="P111" i="50"/>
  <c r="P112" i="50"/>
  <c r="H27" i="50"/>
  <c r="W33" i="50"/>
  <c r="J105" i="50"/>
  <c r="J43" i="50"/>
  <c r="K44" i="50"/>
  <c r="L25" i="50"/>
  <c r="H69" i="50"/>
  <c r="I70" i="50"/>
  <c r="H109" i="50"/>
  <c r="H110" i="50"/>
  <c r="W21" i="50"/>
  <c r="L121" i="50"/>
  <c r="R107" i="50"/>
  <c r="S108" i="50"/>
  <c r="T113" i="50"/>
  <c r="R103" i="50"/>
  <c r="R104" i="50"/>
  <c r="W115" i="50"/>
  <c r="T103" i="50"/>
  <c r="T104" i="50"/>
  <c r="P115" i="50"/>
  <c r="R77" i="50"/>
  <c r="R78" i="50"/>
  <c r="F83" i="50"/>
  <c r="L7" i="50"/>
  <c r="M8" i="50"/>
  <c r="T67" i="50"/>
  <c r="U68" i="50"/>
  <c r="T45" i="50"/>
  <c r="F31" i="50"/>
  <c r="H11" i="50"/>
  <c r="J47" i="50"/>
  <c r="J48" i="50"/>
  <c r="P69" i="50"/>
  <c r="N75" i="50"/>
  <c r="T65" i="50"/>
  <c r="H31" i="50"/>
  <c r="I32" i="50"/>
  <c r="T81" i="50"/>
  <c r="R37" i="50"/>
  <c r="H113" i="50"/>
  <c r="J31" i="50"/>
  <c r="K32" i="50"/>
  <c r="W41" i="50"/>
  <c r="F29" i="50"/>
  <c r="F59" i="50"/>
  <c r="T109" i="50"/>
  <c r="T110" i="50"/>
  <c r="H79" i="50"/>
  <c r="W97" i="50"/>
  <c r="F117" i="50"/>
  <c r="N101" i="50"/>
  <c r="O102" i="50"/>
  <c r="W113" i="50"/>
  <c r="J97" i="50"/>
  <c r="J101" i="50"/>
  <c r="P83" i="50"/>
  <c r="P84" i="50"/>
  <c r="J81" i="50"/>
  <c r="T89" i="50"/>
  <c r="U90" i="50"/>
  <c r="W105" i="50"/>
  <c r="P55" i="50"/>
  <c r="W17" i="50"/>
  <c r="P65" i="50"/>
  <c r="W99" i="50"/>
  <c r="L23" i="50"/>
  <c r="W77" i="50"/>
  <c r="W119" i="50"/>
  <c r="W69" i="50"/>
  <c r="H25" i="50"/>
  <c r="I26" i="50"/>
  <c r="J117" i="50"/>
  <c r="K118" i="50"/>
  <c r="F11" i="50"/>
  <c r="R113" i="50"/>
  <c r="F85" i="50"/>
  <c r="H29" i="50"/>
  <c r="H30" i="50"/>
  <c r="L119" i="50"/>
  <c r="J15" i="50"/>
  <c r="T49" i="50"/>
  <c r="U50" i="50"/>
  <c r="R75" i="50"/>
  <c r="R76" i="50"/>
  <c r="J93" i="50"/>
  <c r="R121" i="50"/>
  <c r="S122" i="50"/>
  <c r="L61" i="50"/>
  <c r="L91" i="50"/>
  <c r="L92" i="50"/>
  <c r="J109" i="50"/>
  <c r="J110" i="50"/>
  <c r="N105" i="50"/>
  <c r="N35" i="50"/>
  <c r="N43" i="50"/>
  <c r="H93" i="50"/>
  <c r="I94" i="50"/>
  <c r="F9" i="50"/>
  <c r="P13" i="50"/>
  <c r="P14" i="50"/>
  <c r="W29" i="50"/>
  <c r="W55" i="50"/>
  <c r="R49" i="50"/>
  <c r="J51" i="50"/>
  <c r="K52" i="50"/>
  <c r="L57" i="50"/>
  <c r="N91" i="50"/>
  <c r="O92" i="50"/>
  <c r="W85" i="50"/>
  <c r="N107" i="50"/>
  <c r="T25" i="50"/>
  <c r="J13" i="50"/>
  <c r="J7" i="50"/>
  <c r="K8" i="50"/>
  <c r="L59" i="50"/>
  <c r="L65" i="50"/>
  <c r="R41" i="50"/>
  <c r="W43" i="50"/>
  <c r="W59" i="50"/>
  <c r="P79" i="50"/>
  <c r="N39" i="50"/>
  <c r="L31" i="50"/>
  <c r="L32" i="50"/>
  <c r="R25" i="50"/>
  <c r="H111" i="50"/>
  <c r="L99" i="50"/>
  <c r="L111" i="50"/>
  <c r="L112" i="50"/>
  <c r="L117" i="50"/>
  <c r="R115" i="50"/>
  <c r="T115" i="50"/>
  <c r="T117" i="50"/>
  <c r="U118" i="50"/>
  <c r="F55" i="50"/>
  <c r="T121" i="50"/>
  <c r="J87" i="50"/>
  <c r="L63" i="50"/>
  <c r="M64" i="50"/>
  <c r="N119" i="50"/>
  <c r="N69" i="50"/>
  <c r="R81" i="50"/>
  <c r="F25" i="50"/>
  <c r="F26" i="50"/>
  <c r="T107" i="50"/>
  <c r="H49" i="50"/>
  <c r="F63" i="50"/>
  <c r="F19" i="50"/>
  <c r="G20" i="50"/>
  <c r="F81" i="50"/>
  <c r="L83" i="50"/>
  <c r="T63" i="50"/>
  <c r="H63" i="50"/>
  <c r="H64" i="50"/>
  <c r="R43" i="50"/>
  <c r="N41" i="50"/>
  <c r="W73" i="50"/>
  <c r="N71" i="50"/>
  <c r="N72" i="50"/>
  <c r="J71" i="50"/>
  <c r="H107" i="50"/>
  <c r="P53" i="50"/>
  <c r="H15" i="50"/>
  <c r="I16" i="50"/>
  <c r="F101" i="50"/>
  <c r="J113" i="50"/>
  <c r="W109" i="50"/>
  <c r="R95" i="50"/>
  <c r="R96" i="50"/>
  <c r="P97" i="50"/>
  <c r="T87" i="50"/>
  <c r="F47" i="50"/>
  <c r="N95" i="50"/>
  <c r="O96" i="50"/>
  <c r="H7" i="50"/>
  <c r="N7" i="50"/>
  <c r="R11" i="50"/>
  <c r="T21" i="50"/>
  <c r="T22" i="50"/>
  <c r="L27" i="50"/>
  <c r="L53" i="50"/>
  <c r="F15" i="50"/>
  <c r="J27" i="50"/>
  <c r="K28" i="50"/>
  <c r="T39" i="50"/>
  <c r="H51" i="50"/>
  <c r="W117" i="50"/>
  <c r="R61" i="50"/>
  <c r="R62" i="50"/>
  <c r="H41" i="50"/>
  <c r="P7" i="50"/>
  <c r="P25" i="50"/>
  <c r="J69" i="50"/>
  <c r="K70" i="50"/>
  <c r="W91" i="50"/>
  <c r="H99" i="50"/>
  <c r="J21" i="50"/>
  <c r="N121" i="50"/>
  <c r="N122" i="50"/>
  <c r="H23" i="50"/>
  <c r="P31" i="50"/>
  <c r="P59" i="50"/>
  <c r="F109" i="50"/>
  <c r="F110" i="50"/>
  <c r="J103" i="50"/>
  <c r="N87" i="50"/>
  <c r="R15" i="50"/>
  <c r="L29" i="50"/>
  <c r="M30" i="50"/>
  <c r="P57" i="50"/>
  <c r="W57" i="50"/>
  <c r="T55" i="50"/>
  <c r="T79" i="50"/>
  <c r="T80" i="50"/>
  <c r="F43" i="50"/>
  <c r="W47" i="50"/>
  <c r="F89" i="50"/>
  <c r="G90" i="50"/>
  <c r="F97" i="50"/>
  <c r="R79" i="50"/>
  <c r="L113" i="50"/>
  <c r="F87" i="50"/>
  <c r="F88" i="50"/>
  <c r="F99" i="50"/>
  <c r="H33" i="50"/>
  <c r="H34" i="50"/>
  <c r="F17" i="50"/>
  <c r="F18" i="50"/>
  <c r="R117" i="50"/>
  <c r="F21" i="50"/>
  <c r="F13" i="50"/>
  <c r="G14" i="50"/>
  <c r="R109" i="50"/>
  <c r="W15" i="50"/>
  <c r="F39" i="50"/>
  <c r="H91" i="50"/>
  <c r="I92" i="50"/>
  <c r="L85" i="50"/>
  <c r="L37" i="50"/>
  <c r="M38" i="50"/>
  <c r="R51" i="50"/>
  <c r="S52" i="50"/>
  <c r="H115" i="50"/>
  <c r="J99" i="50"/>
  <c r="H59" i="50"/>
  <c r="H60" i="50"/>
  <c r="W19" i="50"/>
  <c r="H81" i="50"/>
  <c r="F115" i="50"/>
  <c r="G116" i="50"/>
  <c r="H119" i="50"/>
  <c r="R23" i="50"/>
  <c r="L69" i="50"/>
  <c r="L73" i="50"/>
  <c r="L74" i="50"/>
  <c r="N57" i="50"/>
  <c r="N58" i="50"/>
  <c r="N11" i="50"/>
  <c r="O12" i="50"/>
  <c r="H43" i="50"/>
  <c r="F77" i="50"/>
  <c r="P85" i="50"/>
  <c r="R21" i="50"/>
  <c r="S22" i="50"/>
  <c r="H95" i="50"/>
  <c r="T111" i="50"/>
  <c r="F7" i="50"/>
  <c r="L81" i="50"/>
  <c r="L82" i="50"/>
  <c r="P41" i="50"/>
  <c r="W121" i="50"/>
  <c r="P107" i="50"/>
  <c r="T53" i="50"/>
  <c r="U54" i="50"/>
  <c r="F37" i="50"/>
  <c r="F38" i="50"/>
  <c r="P89" i="50"/>
  <c r="N49" i="50"/>
  <c r="N50" i="50"/>
  <c r="N111" i="50"/>
  <c r="N55" i="50"/>
  <c r="R71" i="50"/>
  <c r="L13" i="50"/>
  <c r="M14" i="50"/>
  <c r="R47" i="50"/>
  <c r="N89" i="50"/>
  <c r="F41" i="50"/>
  <c r="J41" i="50"/>
  <c r="J42" i="50"/>
  <c r="H85" i="50"/>
  <c r="N51" i="50"/>
  <c r="P63" i="50"/>
  <c r="W45" i="50"/>
  <c r="J73" i="50"/>
  <c r="L107" i="50"/>
  <c r="L79" i="50"/>
  <c r="T71" i="50"/>
  <c r="U72" i="50"/>
  <c r="H19" i="50"/>
  <c r="H20" i="50"/>
  <c r="P11" i="50"/>
  <c r="N113" i="50"/>
  <c r="N114" i="50"/>
  <c r="L87" i="50"/>
  <c r="H89" i="50"/>
  <c r="J65" i="50"/>
  <c r="P121" i="50"/>
  <c r="P122" i="50"/>
  <c r="P87" i="50"/>
  <c r="N27" i="50"/>
  <c r="N29" i="50"/>
  <c r="T99" i="50"/>
  <c r="U100" i="50"/>
  <c r="J121" i="50"/>
  <c r="N99" i="50"/>
  <c r="W103" i="50"/>
  <c r="L45" i="50"/>
  <c r="M46" i="50"/>
  <c r="L43" i="50"/>
  <c r="N21" i="50"/>
  <c r="L55" i="50"/>
  <c r="N79" i="50"/>
  <c r="O80" i="50"/>
  <c r="R17" i="50"/>
  <c r="N63" i="50"/>
  <c r="L33" i="50"/>
  <c r="N31" i="50"/>
  <c r="N32" i="50"/>
  <c r="T101" i="50"/>
  <c r="F111" i="50"/>
  <c r="F112" i="50"/>
  <c r="F67" i="50"/>
  <c r="F68" i="50"/>
  <c r="N13" i="50"/>
  <c r="T35" i="50"/>
  <c r="N15" i="50"/>
  <c r="J11" i="50"/>
  <c r="K12" i="50"/>
  <c r="P117" i="50"/>
  <c r="H117" i="50"/>
  <c r="F35" i="50"/>
  <c r="H37" i="50"/>
  <c r="H38" i="50"/>
  <c r="W83" i="50"/>
  <c r="H121" i="50"/>
  <c r="P99" i="50"/>
  <c r="P93" i="50"/>
  <c r="P94" i="50"/>
  <c r="P119" i="50"/>
  <c r="J77" i="50"/>
  <c r="L89" i="50"/>
  <c r="F79" i="50"/>
  <c r="G80" i="50"/>
  <c r="J107" i="50"/>
  <c r="T41" i="50"/>
  <c r="P71" i="50"/>
  <c r="W61" i="50"/>
  <c r="J39" i="50"/>
  <c r="P23" i="50"/>
  <c r="W79" i="50"/>
  <c r="T23" i="50"/>
  <c r="T24" i="50"/>
  <c r="N115" i="50"/>
  <c r="T15" i="50"/>
  <c r="W63" i="50"/>
  <c r="N45" i="50"/>
  <c r="O46" i="50"/>
  <c r="P75" i="50"/>
  <c r="N83" i="50"/>
  <c r="N67" i="50"/>
  <c r="N85" i="50"/>
  <c r="N86" i="50"/>
  <c r="T59" i="50"/>
  <c r="W49" i="50"/>
  <c r="N93" i="50"/>
  <c r="N94" i="50"/>
  <c r="R119" i="50"/>
  <c r="L103" i="50"/>
  <c r="N47" i="50"/>
  <c r="R13" i="50"/>
  <c r="S14" i="50"/>
  <c r="P43" i="50"/>
  <c r="P101" i="50"/>
  <c r="T13" i="50"/>
  <c r="R45" i="50"/>
  <c r="R46" i="50"/>
  <c r="R65" i="50"/>
  <c r="F69" i="50"/>
  <c r="W95" i="50"/>
  <c r="F23" i="50"/>
  <c r="G24" i="50"/>
  <c r="P9" i="50"/>
  <c r="H45" i="50"/>
  <c r="L49" i="50"/>
  <c r="L21" i="50"/>
  <c r="L22" i="50"/>
  <c r="H75" i="50"/>
  <c r="J67" i="50"/>
  <c r="J9" i="50"/>
  <c r="P61" i="50"/>
  <c r="P62" i="50"/>
  <c r="W51" i="50"/>
  <c r="N53" i="50"/>
  <c r="T61" i="50"/>
  <c r="P109" i="50"/>
  <c r="P110" i="50"/>
  <c r="H105" i="50"/>
  <c r="W23" i="50"/>
  <c r="R55" i="50"/>
  <c r="R19" i="50"/>
  <c r="S20" i="50"/>
  <c r="N109" i="50"/>
  <c r="R93" i="50"/>
  <c r="N81" i="50"/>
  <c r="W89" i="50"/>
  <c r="F91" i="50"/>
  <c r="T97" i="50"/>
  <c r="W27" i="50"/>
  <c r="P105" i="50"/>
  <c r="Q106" i="50"/>
  <c r="N103" i="50"/>
  <c r="P113" i="50"/>
  <c r="J79" i="50"/>
  <c r="P21" i="50"/>
  <c r="P22" i="50"/>
  <c r="F121" i="50"/>
  <c r="F122" i="50"/>
  <c r="T11" i="50"/>
  <c r="P103" i="50"/>
  <c r="P104" i="50"/>
  <c r="N59" i="50"/>
  <c r="H53" i="50"/>
  <c r="L109" i="50"/>
  <c r="P67" i="50"/>
  <c r="P68" i="50"/>
  <c r="R105" i="50"/>
  <c r="S106" i="50"/>
  <c r="T43" i="50"/>
  <c r="R33" i="50"/>
  <c r="S34" i="50"/>
  <c r="H77" i="50"/>
  <c r="I78" i="50"/>
  <c r="L31" i="32"/>
  <c r="M32" i="32"/>
  <c r="L19" i="32"/>
  <c r="F33" i="32"/>
  <c r="R59" i="32"/>
  <c r="L27" i="32"/>
  <c r="M28" i="32"/>
  <c r="O9" i="28"/>
  <c r="AL9" i="28"/>
  <c r="N9" i="28"/>
  <c r="AC9" i="28"/>
  <c r="S32" i="28"/>
  <c r="AN31" i="28"/>
  <c r="J30" i="28"/>
  <c r="AA29" i="28"/>
  <c r="M38" i="28"/>
  <c r="AK37" i="28"/>
  <c r="I30" i="28"/>
  <c r="AI29" i="28"/>
  <c r="H21" i="28"/>
  <c r="Z21" i="28"/>
  <c r="AA14" i="28"/>
  <c r="H25" i="28"/>
  <c r="Z25" i="28"/>
  <c r="S23" i="28"/>
  <c r="AN23" i="28"/>
  <c r="V37" i="28"/>
  <c r="I17" i="28"/>
  <c r="AI17" i="28"/>
  <c r="AF9" i="28"/>
  <c r="I21" i="28"/>
  <c r="AI21" i="28"/>
  <c r="S19" i="28"/>
  <c r="AN19" i="28"/>
  <c r="F19" i="28"/>
  <c r="Y19" i="28"/>
  <c r="AD31" i="28"/>
  <c r="V31" i="28"/>
  <c r="F9" i="28"/>
  <c r="Y9" i="28"/>
  <c r="K30" i="28"/>
  <c r="AJ29" i="28"/>
  <c r="U19" i="28"/>
  <c r="AO19" i="28"/>
  <c r="G30" i="28"/>
  <c r="AH29" i="28"/>
  <c r="Y29" i="28"/>
  <c r="V29" i="28"/>
  <c r="Z19" i="28"/>
  <c r="P12" i="28"/>
  <c r="Q12" i="28"/>
  <c r="AM12" i="28"/>
  <c r="AD12" i="28"/>
  <c r="J34" i="28"/>
  <c r="AA33" i="28"/>
  <c r="AD14" i="28"/>
  <c r="K32" i="28"/>
  <c r="AJ31" i="28"/>
  <c r="L19" i="28"/>
  <c r="AB19" i="28"/>
  <c r="AC21" i="28"/>
  <c r="T12" i="28"/>
  <c r="AF12" i="28"/>
  <c r="V13" i="28"/>
  <c r="H32" i="28"/>
  <c r="Z31" i="28"/>
  <c r="AC19" i="28"/>
  <c r="AD29" i="28"/>
  <c r="V11" i="28"/>
  <c r="V8" i="28"/>
  <c r="P25" i="28"/>
  <c r="AD25" i="28"/>
  <c r="O36" i="28"/>
  <c r="AL35" i="28"/>
  <c r="U12" i="28"/>
  <c r="AO12" i="28"/>
  <c r="R34" i="28"/>
  <c r="AE33" i="28"/>
  <c r="R23" i="28"/>
  <c r="AE23" i="28"/>
  <c r="L32" i="28"/>
  <c r="AB31" i="28"/>
  <c r="F12" i="28"/>
  <c r="Y12" i="28"/>
  <c r="R38" i="28"/>
  <c r="AE37" i="28"/>
  <c r="S38" i="28"/>
  <c r="AN37" i="28"/>
  <c r="O32" i="28"/>
  <c r="AL31" i="28"/>
  <c r="N32" i="28"/>
  <c r="AC31" i="28"/>
  <c r="F25" i="28"/>
  <c r="Y25" i="28"/>
  <c r="V24" i="28"/>
  <c r="N23" i="28"/>
  <c r="AC23" i="28"/>
  <c r="O23" i="28"/>
  <c r="AL23" i="28"/>
  <c r="P23" i="28"/>
  <c r="AD23" i="28"/>
  <c r="V20" i="28"/>
  <c r="F14" i="28"/>
  <c r="Y14" i="28"/>
  <c r="R17" i="28"/>
  <c r="AE17" i="28"/>
  <c r="S17" i="28"/>
  <c r="AN17" i="28"/>
  <c r="Z29" i="28"/>
  <c r="T23" i="28"/>
  <c r="AF23" i="28"/>
  <c r="U23" i="28"/>
  <c r="AO23" i="28"/>
  <c r="Q19" i="28"/>
  <c r="AM19" i="28"/>
  <c r="P19" i="28"/>
  <c r="AD19" i="28"/>
  <c r="Q30" i="28"/>
  <c r="AM29" i="28"/>
  <c r="J12" i="28"/>
  <c r="AA12" i="28"/>
  <c r="V16" i="28"/>
  <c r="H14" i="28"/>
  <c r="Z14" i="28"/>
  <c r="AC33" i="28"/>
  <c r="H66" i="50"/>
  <c r="F38" i="32"/>
  <c r="I16" i="32"/>
  <c r="F26" i="32"/>
  <c r="F24" i="32"/>
  <c r="Q42" i="32"/>
  <c r="I28" i="32"/>
  <c r="R36" i="32"/>
  <c r="G30" i="32"/>
  <c r="M94" i="50"/>
  <c r="R74" i="50"/>
  <c r="T74" i="50"/>
  <c r="G114" i="50"/>
  <c r="F50" i="50"/>
  <c r="M72" i="50"/>
  <c r="K30" i="50"/>
  <c r="I8" i="32"/>
  <c r="S30" i="50"/>
  <c r="G28" i="50"/>
  <c r="T84" i="50"/>
  <c r="J90" i="50"/>
  <c r="F96" i="50"/>
  <c r="H10" i="50"/>
  <c r="U32" i="50"/>
  <c r="M76" i="50"/>
  <c r="Q46" i="50"/>
  <c r="T38" i="50"/>
  <c r="S28" i="50"/>
  <c r="J36" i="50"/>
  <c r="V26" i="28"/>
  <c r="N14" i="32"/>
  <c r="R26" i="32"/>
  <c r="S22" i="32"/>
  <c r="U8" i="32"/>
  <c r="R60" i="50"/>
  <c r="I20" i="50"/>
  <c r="J40" i="50"/>
  <c r="K40" i="50"/>
  <c r="Q122" i="50"/>
  <c r="P102" i="50"/>
  <c r="Q102" i="50"/>
  <c r="H106" i="50"/>
  <c r="I106" i="50"/>
  <c r="T42" i="50"/>
  <c r="U42" i="50"/>
  <c r="M88" i="50"/>
  <c r="L88" i="50"/>
  <c r="R106" i="50"/>
  <c r="K116" i="50"/>
  <c r="M90" i="50"/>
  <c r="L90" i="50"/>
  <c r="N48" i="50"/>
  <c r="O48" i="50"/>
  <c r="O54" i="50"/>
  <c r="N54" i="50"/>
  <c r="Q94" i="50"/>
  <c r="M108" i="50"/>
  <c r="L108" i="50"/>
  <c r="H54" i="50"/>
  <c r="I54" i="50"/>
  <c r="Q64" i="50"/>
  <c r="P64" i="50"/>
  <c r="S76" i="50"/>
  <c r="Q14" i="50"/>
  <c r="M92" i="50"/>
  <c r="N92" i="50"/>
  <c r="J10" i="50"/>
  <c r="K10" i="50"/>
  <c r="I118" i="50"/>
  <c r="H118" i="50"/>
  <c r="K42" i="50"/>
  <c r="M58" i="50"/>
  <c r="L58" i="50"/>
  <c r="J52" i="50"/>
  <c r="R50" i="50"/>
  <c r="S50" i="50"/>
  <c r="F10" i="50"/>
  <c r="G10" i="50"/>
  <c r="O44" i="50"/>
  <c r="N44" i="50"/>
  <c r="N36" i="50"/>
  <c r="O36" i="50"/>
  <c r="O106" i="50"/>
  <c r="N106" i="50"/>
  <c r="M62" i="50"/>
  <c r="L62" i="50"/>
  <c r="R122" i="50"/>
  <c r="J94" i="50"/>
  <c r="K94" i="50"/>
  <c r="K16" i="50"/>
  <c r="J16" i="50"/>
  <c r="M120" i="50"/>
  <c r="L120" i="50"/>
  <c r="I30" i="50"/>
  <c r="T50" i="50"/>
  <c r="H94" i="50"/>
  <c r="O94" i="50"/>
  <c r="I34" i="50"/>
  <c r="F14" i="50"/>
  <c r="L38" i="50"/>
  <c r="F116" i="50"/>
  <c r="O58" i="50"/>
  <c r="I110" i="50"/>
  <c r="U104" i="50"/>
  <c r="T90" i="50"/>
  <c r="J118" i="50"/>
  <c r="M70" i="50"/>
  <c r="L70" i="50"/>
  <c r="H82" i="50"/>
  <c r="I82" i="50"/>
  <c r="R52" i="50"/>
  <c r="F40" i="50"/>
  <c r="G40" i="50"/>
  <c r="S118" i="50"/>
  <c r="R118" i="50"/>
  <c r="T60" i="50"/>
  <c r="U60" i="50"/>
  <c r="T36" i="50"/>
  <c r="U36" i="50"/>
  <c r="S114" i="50"/>
  <c r="R114" i="50"/>
  <c r="L24" i="50"/>
  <c r="M24" i="50"/>
  <c r="T68" i="50"/>
  <c r="P116" i="50"/>
  <c r="Q116" i="50"/>
  <c r="R108" i="50"/>
  <c r="I60" i="50"/>
  <c r="H70" i="50"/>
  <c r="S104" i="50"/>
  <c r="L8" i="50"/>
  <c r="H26" i="50"/>
  <c r="G122" i="50"/>
  <c r="G38" i="50"/>
  <c r="U80" i="50"/>
  <c r="G112" i="50"/>
  <c r="R34" i="50"/>
  <c r="R60" i="32"/>
  <c r="S60" i="32"/>
  <c r="U44" i="50"/>
  <c r="T44" i="50"/>
  <c r="N104" i="50"/>
  <c r="O104" i="50"/>
  <c r="G92" i="50"/>
  <c r="F92" i="50"/>
  <c r="N110" i="50"/>
  <c r="O110" i="50"/>
  <c r="H76" i="50"/>
  <c r="I76" i="50"/>
  <c r="P10" i="50"/>
  <c r="Q10" i="50"/>
  <c r="S66" i="50"/>
  <c r="R66" i="50"/>
  <c r="P44" i="50"/>
  <c r="Q44" i="50"/>
  <c r="R120" i="50"/>
  <c r="S120" i="50"/>
  <c r="O86" i="50"/>
  <c r="N46" i="50"/>
  <c r="U24" i="50"/>
  <c r="F80" i="50"/>
  <c r="I38" i="50"/>
  <c r="J12" i="50"/>
  <c r="G68" i="50"/>
  <c r="M34" i="50"/>
  <c r="L34" i="50"/>
  <c r="M56" i="50"/>
  <c r="L56" i="50"/>
  <c r="O30" i="50"/>
  <c r="N30" i="50"/>
  <c r="K66" i="50"/>
  <c r="J66" i="50"/>
  <c r="P12" i="50"/>
  <c r="Q12" i="50"/>
  <c r="N52" i="50"/>
  <c r="O52" i="50"/>
  <c r="N90" i="50"/>
  <c r="O90" i="50"/>
  <c r="O56" i="50"/>
  <c r="N56" i="50"/>
  <c r="P42" i="50"/>
  <c r="Q42" i="50"/>
  <c r="H96" i="50"/>
  <c r="I96" i="50"/>
  <c r="H44" i="50"/>
  <c r="I44" i="50"/>
  <c r="H116" i="50"/>
  <c r="I116" i="50"/>
  <c r="H92" i="50"/>
  <c r="S80" i="50"/>
  <c r="R80" i="50"/>
  <c r="F44" i="50"/>
  <c r="G44" i="50"/>
  <c r="P58" i="50"/>
  <c r="Q58" i="50"/>
  <c r="K104" i="50"/>
  <c r="J104" i="50"/>
  <c r="I24" i="50"/>
  <c r="H24" i="50"/>
  <c r="H42" i="50"/>
  <c r="I42" i="50"/>
  <c r="U40" i="50"/>
  <c r="T40" i="50"/>
  <c r="M28" i="50"/>
  <c r="L28" i="50"/>
  <c r="I8" i="50"/>
  <c r="H8" i="50"/>
  <c r="P98" i="50"/>
  <c r="Q98" i="50"/>
  <c r="G102" i="50"/>
  <c r="F102" i="50"/>
  <c r="J72" i="50"/>
  <c r="K72" i="50"/>
  <c r="R44" i="50"/>
  <c r="S44" i="50"/>
  <c r="F82" i="50"/>
  <c r="G82" i="50"/>
  <c r="U108" i="50"/>
  <c r="T108" i="50"/>
  <c r="O120" i="50"/>
  <c r="N120" i="50"/>
  <c r="G56" i="50"/>
  <c r="F56" i="50"/>
  <c r="M118" i="50"/>
  <c r="L118" i="50"/>
  <c r="R26" i="50"/>
  <c r="S26" i="50"/>
  <c r="M60" i="50"/>
  <c r="L60" i="50"/>
  <c r="O108" i="50"/>
  <c r="N108" i="50"/>
  <c r="F86" i="50"/>
  <c r="G86" i="50"/>
  <c r="P56" i="50"/>
  <c r="Q56" i="50"/>
  <c r="Q84" i="50"/>
  <c r="N102" i="50"/>
  <c r="U110" i="50"/>
  <c r="J32" i="50"/>
  <c r="H32" i="50"/>
  <c r="K48" i="50"/>
  <c r="T114" i="50"/>
  <c r="U114" i="50"/>
  <c r="J106" i="50"/>
  <c r="K106" i="50"/>
  <c r="G76" i="50"/>
  <c r="F76" i="50"/>
  <c r="F52" i="50"/>
  <c r="G52" i="50"/>
  <c r="R36" i="50"/>
  <c r="S36" i="50"/>
  <c r="M36" i="50"/>
  <c r="L36" i="50"/>
  <c r="P18" i="50"/>
  <c r="Q18" i="50"/>
  <c r="L16" i="50"/>
  <c r="M16" i="50"/>
  <c r="R88" i="50"/>
  <c r="S88" i="50"/>
  <c r="G106" i="50"/>
  <c r="F106" i="50"/>
  <c r="N78" i="50"/>
  <c r="O78" i="50"/>
  <c r="L116" i="50"/>
  <c r="M116" i="50"/>
  <c r="M40" i="50"/>
  <c r="L40" i="50"/>
  <c r="H102" i="50"/>
  <c r="I102" i="50"/>
  <c r="K46" i="50"/>
  <c r="J46" i="50"/>
  <c r="L106" i="50"/>
  <c r="M106" i="50"/>
  <c r="O10" i="50"/>
  <c r="N10" i="50"/>
  <c r="K120" i="50"/>
  <c r="J120" i="50"/>
  <c r="G34" i="32"/>
  <c r="F34" i="32"/>
  <c r="O60" i="50"/>
  <c r="N60" i="50"/>
  <c r="Q22" i="50"/>
  <c r="P106" i="50"/>
  <c r="R20" i="50"/>
  <c r="Q110" i="50"/>
  <c r="Q62" i="50"/>
  <c r="M22" i="50"/>
  <c r="F24" i="50"/>
  <c r="S46" i="50"/>
  <c r="R14" i="50"/>
  <c r="O68" i="50"/>
  <c r="N68" i="50"/>
  <c r="Q72" i="50"/>
  <c r="P72" i="50"/>
  <c r="P100" i="50"/>
  <c r="Q100" i="50"/>
  <c r="G36" i="50"/>
  <c r="F36" i="50"/>
  <c r="O16" i="50"/>
  <c r="N16" i="50"/>
  <c r="N64" i="50"/>
  <c r="O64" i="50"/>
  <c r="N22" i="50"/>
  <c r="O22" i="50"/>
  <c r="N100" i="50"/>
  <c r="O100" i="50"/>
  <c r="O28" i="50"/>
  <c r="N28" i="50"/>
  <c r="H90" i="50"/>
  <c r="I90" i="50"/>
  <c r="J74" i="50"/>
  <c r="K74" i="50"/>
  <c r="I86" i="50"/>
  <c r="H86" i="50"/>
  <c r="R48" i="50"/>
  <c r="S48" i="50"/>
  <c r="O112" i="50"/>
  <c r="N112" i="50"/>
  <c r="T54" i="50"/>
  <c r="M82" i="50"/>
  <c r="R22" i="50"/>
  <c r="N12" i="50"/>
  <c r="R24" i="50"/>
  <c r="S24" i="50"/>
  <c r="F22" i="50"/>
  <c r="G22" i="50"/>
  <c r="F100" i="50"/>
  <c r="G100" i="50"/>
  <c r="F98" i="50"/>
  <c r="G98" i="50"/>
  <c r="L30" i="50"/>
  <c r="G110" i="50"/>
  <c r="O122" i="50"/>
  <c r="J70" i="50"/>
  <c r="S62" i="50"/>
  <c r="J28" i="50"/>
  <c r="U22" i="50"/>
  <c r="N96" i="50"/>
  <c r="S96" i="50"/>
  <c r="H16" i="50"/>
  <c r="O72" i="50"/>
  <c r="I64" i="50"/>
  <c r="F20" i="50"/>
  <c r="G26" i="50"/>
  <c r="L64" i="50"/>
  <c r="T118" i="50"/>
  <c r="M112" i="50"/>
  <c r="M32" i="50"/>
  <c r="J8" i="50"/>
  <c r="K102" i="50"/>
  <c r="J102" i="50"/>
  <c r="G118" i="50"/>
  <c r="F118" i="50"/>
  <c r="G60" i="50"/>
  <c r="F60" i="50"/>
  <c r="H114" i="50"/>
  <c r="I114" i="50"/>
  <c r="U66" i="50"/>
  <c r="T66" i="50"/>
  <c r="H12" i="50"/>
  <c r="I12" i="50"/>
  <c r="M102" i="50"/>
  <c r="L102" i="50"/>
  <c r="P92" i="50"/>
  <c r="Q92" i="50"/>
  <c r="R58" i="50"/>
  <c r="S58" i="50"/>
  <c r="N74" i="50"/>
  <c r="O74" i="50"/>
  <c r="R68" i="50"/>
  <c r="S68" i="50"/>
  <c r="H18" i="50"/>
  <c r="I18" i="50"/>
  <c r="Q40" i="50"/>
  <c r="P40" i="50"/>
  <c r="S100" i="50"/>
  <c r="R100" i="50"/>
  <c r="Q34" i="50"/>
  <c r="P34" i="50"/>
  <c r="R64" i="50"/>
  <c r="S64" i="50"/>
  <c r="M20" i="50"/>
  <c r="L20" i="50"/>
  <c r="J62" i="50"/>
  <c r="K62" i="50"/>
  <c r="Q28" i="50"/>
  <c r="P28" i="50"/>
  <c r="H88" i="50"/>
  <c r="I88" i="50"/>
  <c r="L10" i="50"/>
  <c r="M10" i="50"/>
  <c r="R8" i="50"/>
  <c r="S8" i="50"/>
  <c r="K18" i="50"/>
  <c r="N24" i="50"/>
  <c r="T76" i="50"/>
  <c r="U76" i="50"/>
  <c r="L20" i="32"/>
  <c r="M20" i="32"/>
  <c r="H78" i="50"/>
  <c r="Q68" i="50"/>
  <c r="Q104" i="50"/>
  <c r="J80" i="50"/>
  <c r="K80" i="50"/>
  <c r="O82" i="50"/>
  <c r="N82" i="50"/>
  <c r="R56" i="50"/>
  <c r="S56" i="50"/>
  <c r="T62" i="50"/>
  <c r="U62" i="50"/>
  <c r="M50" i="50"/>
  <c r="L50" i="50"/>
  <c r="T14" i="50"/>
  <c r="U14" i="50"/>
  <c r="N84" i="50"/>
  <c r="O84" i="50"/>
  <c r="T16" i="50"/>
  <c r="U16" i="50"/>
  <c r="Q24" i="50"/>
  <c r="P24" i="50"/>
  <c r="J78" i="50"/>
  <c r="K78" i="50"/>
  <c r="H122" i="50"/>
  <c r="I122" i="50"/>
  <c r="T102" i="50"/>
  <c r="U102" i="50"/>
  <c r="R18" i="50"/>
  <c r="S18" i="50"/>
  <c r="M44" i="50"/>
  <c r="L44" i="50"/>
  <c r="J122" i="50"/>
  <c r="K122" i="50"/>
  <c r="Q88" i="50"/>
  <c r="P88" i="50"/>
  <c r="T72" i="50"/>
  <c r="L14" i="50"/>
  <c r="O50" i="50"/>
  <c r="P108" i="50"/>
  <c r="Q108" i="50"/>
  <c r="G8" i="50"/>
  <c r="F8" i="50"/>
  <c r="P86" i="50"/>
  <c r="Q86" i="50"/>
  <c r="H120" i="50"/>
  <c r="I120" i="50"/>
  <c r="G88" i="50"/>
  <c r="F90" i="50"/>
  <c r="U56" i="50"/>
  <c r="T56" i="50"/>
  <c r="S16" i="50"/>
  <c r="R16" i="50"/>
  <c r="Q60" i="50"/>
  <c r="P60" i="50"/>
  <c r="K22" i="50"/>
  <c r="J22" i="50"/>
  <c r="P26" i="50"/>
  <c r="Q26" i="50"/>
  <c r="F16" i="50"/>
  <c r="G16" i="50"/>
  <c r="R12" i="50"/>
  <c r="S12" i="50"/>
  <c r="F48" i="50"/>
  <c r="G48" i="50"/>
  <c r="P54" i="50"/>
  <c r="Q54" i="50"/>
  <c r="U64" i="50"/>
  <c r="T64" i="50"/>
  <c r="G64" i="50"/>
  <c r="F64" i="50"/>
  <c r="R82" i="50"/>
  <c r="S82" i="50"/>
  <c r="J88" i="50"/>
  <c r="K88" i="50"/>
  <c r="T116" i="50"/>
  <c r="U116" i="50"/>
  <c r="L100" i="50"/>
  <c r="M100" i="50"/>
  <c r="O40" i="50"/>
  <c r="N40" i="50"/>
  <c r="S42" i="50"/>
  <c r="R42" i="50"/>
  <c r="K14" i="50"/>
  <c r="J14" i="50"/>
  <c r="K110" i="50"/>
  <c r="G12" i="50"/>
  <c r="F12" i="50"/>
  <c r="Q66" i="50"/>
  <c r="P66" i="50"/>
  <c r="K98" i="50"/>
  <c r="J98" i="50"/>
  <c r="F30" i="50"/>
  <c r="G30" i="50"/>
  <c r="S38" i="50"/>
  <c r="R38" i="50"/>
  <c r="O76" i="50"/>
  <c r="N76" i="50"/>
  <c r="G32" i="50"/>
  <c r="F32" i="50"/>
  <c r="F84" i="50"/>
  <c r="G84" i="50"/>
  <c r="M122" i="50"/>
  <c r="L122" i="50"/>
  <c r="M26" i="50"/>
  <c r="L26" i="50"/>
  <c r="I28" i="50"/>
  <c r="H28" i="50"/>
  <c r="P82" i="50"/>
  <c r="Q82" i="50"/>
  <c r="K34" i="50"/>
  <c r="J34" i="50"/>
  <c r="O18" i="50"/>
  <c r="N18" i="50"/>
  <c r="P36" i="50"/>
  <c r="Q36" i="50"/>
  <c r="R112" i="50"/>
  <c r="S112" i="50"/>
  <c r="T10" i="50"/>
  <c r="U10" i="50"/>
  <c r="K112" i="50"/>
  <c r="J112" i="50"/>
  <c r="O98" i="50"/>
  <c r="N98" i="50"/>
  <c r="J26" i="50"/>
  <c r="K26" i="50"/>
  <c r="Q78" i="50"/>
  <c r="P78" i="50"/>
  <c r="I56" i="50"/>
  <c r="H56" i="50"/>
  <c r="G54" i="50"/>
  <c r="F54" i="50"/>
  <c r="I68" i="50"/>
  <c r="H68" i="50"/>
  <c r="I58" i="50"/>
  <c r="H58" i="50"/>
  <c r="J84" i="50"/>
  <c r="K84" i="50"/>
  <c r="J58" i="50"/>
  <c r="K58" i="50"/>
  <c r="K60" i="50"/>
  <c r="J60" i="50"/>
  <c r="L28" i="32"/>
  <c r="L32" i="32"/>
  <c r="M110" i="50"/>
  <c r="L110" i="50"/>
  <c r="U12" i="50"/>
  <c r="T12" i="50"/>
  <c r="P114" i="50"/>
  <c r="Q114" i="50"/>
  <c r="T98" i="50"/>
  <c r="U98" i="50"/>
  <c r="S94" i="50"/>
  <c r="R94" i="50"/>
  <c r="J68" i="50"/>
  <c r="K68" i="50"/>
  <c r="H46" i="50"/>
  <c r="I46" i="50"/>
  <c r="F70" i="50"/>
  <c r="G70" i="50"/>
  <c r="L104" i="50"/>
  <c r="M104" i="50"/>
  <c r="Q76" i="50"/>
  <c r="P76" i="50"/>
  <c r="O116" i="50"/>
  <c r="N116" i="50"/>
  <c r="K108" i="50"/>
  <c r="J108" i="50"/>
  <c r="P120" i="50"/>
  <c r="Q120" i="50"/>
  <c r="P118" i="50"/>
  <c r="Q118" i="50"/>
  <c r="O14" i="50"/>
  <c r="N14" i="50"/>
  <c r="O32" i="50"/>
  <c r="N80" i="50"/>
  <c r="L46" i="50"/>
  <c r="T100" i="50"/>
  <c r="O114" i="50"/>
  <c r="M80" i="50"/>
  <c r="L80" i="50"/>
  <c r="G42" i="50"/>
  <c r="F42" i="50"/>
  <c r="S72" i="50"/>
  <c r="R72" i="50"/>
  <c r="Q90" i="50"/>
  <c r="P90" i="50"/>
  <c r="U112" i="50"/>
  <c r="T112" i="50"/>
  <c r="G78" i="50"/>
  <c r="F78" i="50"/>
  <c r="K100" i="50"/>
  <c r="J100" i="50"/>
  <c r="M86" i="50"/>
  <c r="L86" i="50"/>
  <c r="R110" i="50"/>
  <c r="S110" i="50"/>
  <c r="G18" i="50"/>
  <c r="M114" i="50"/>
  <c r="L114" i="50"/>
  <c r="N88" i="50"/>
  <c r="O88" i="50"/>
  <c r="P32" i="50"/>
  <c r="Q32" i="50"/>
  <c r="I100" i="50"/>
  <c r="H100" i="50"/>
  <c r="P8" i="50"/>
  <c r="Q8" i="50"/>
  <c r="I52" i="50"/>
  <c r="H52" i="50"/>
  <c r="L54" i="50"/>
  <c r="M54" i="50"/>
  <c r="O8" i="50"/>
  <c r="N8" i="50"/>
  <c r="U88" i="50"/>
  <c r="T88" i="50"/>
  <c r="K114" i="50"/>
  <c r="J114" i="50"/>
  <c r="H108" i="50"/>
  <c r="I108" i="50"/>
  <c r="O42" i="50"/>
  <c r="N42" i="50"/>
  <c r="L84" i="50"/>
  <c r="M84" i="50"/>
  <c r="I50" i="50"/>
  <c r="H50" i="50"/>
  <c r="N70" i="50"/>
  <c r="O70" i="50"/>
  <c r="T122" i="50"/>
  <c r="U122" i="50"/>
  <c r="S116" i="50"/>
  <c r="R116" i="50"/>
  <c r="H112" i="50"/>
  <c r="I112" i="50"/>
  <c r="P80" i="50"/>
  <c r="Q80" i="50"/>
  <c r="M66" i="50"/>
  <c r="L66" i="50"/>
  <c r="U26" i="50"/>
  <c r="T26" i="50"/>
  <c r="K82" i="50"/>
  <c r="J82" i="50"/>
  <c r="I80" i="50"/>
  <c r="H80" i="50"/>
  <c r="U82" i="50"/>
  <c r="T82" i="50"/>
  <c r="P70" i="50"/>
  <c r="Q70" i="50"/>
  <c r="U46" i="50"/>
  <c r="T46" i="50"/>
  <c r="S78" i="50"/>
  <c r="J44" i="50"/>
  <c r="Q112" i="50"/>
  <c r="H48" i="50"/>
  <c r="T8" i="50"/>
  <c r="U52" i="50"/>
  <c r="I62" i="50"/>
  <c r="T86" i="50"/>
  <c r="L96" i="50"/>
  <c r="T120" i="50"/>
  <c r="U96" i="50"/>
  <c r="L48" i="50"/>
  <c r="P38" i="50"/>
  <c r="I72" i="50"/>
  <c r="P16" i="50"/>
  <c r="S98" i="50"/>
  <c r="Q50" i="50"/>
  <c r="H104" i="50"/>
  <c r="M98" i="50"/>
  <c r="L98" i="50"/>
  <c r="AB9" i="28"/>
  <c r="M9" i="28"/>
  <c r="AK9" i="28"/>
  <c r="J23" i="28"/>
  <c r="AA23" i="28"/>
  <c r="N30" i="28"/>
  <c r="AC29" i="28"/>
  <c r="G36" i="28"/>
  <c r="AH35" i="28"/>
  <c r="S9" i="28"/>
  <c r="AN9" i="28"/>
  <c r="AE9" i="28"/>
  <c r="M74" i="50"/>
  <c r="J20" i="50"/>
  <c r="Z12" i="28"/>
  <c r="Z27" i="28"/>
  <c r="V22" i="28"/>
  <c r="AA37" i="28"/>
  <c r="N27" i="28"/>
  <c r="AC27" i="28"/>
  <c r="P17" i="28"/>
  <c r="AD17" i="28"/>
  <c r="AF17" i="28"/>
  <c r="AF25" i="28"/>
  <c r="P36" i="28"/>
  <c r="AD35" i="28"/>
  <c r="N25" i="28"/>
  <c r="AC25" i="28"/>
  <c r="AB33" i="28"/>
  <c r="T36" i="28"/>
  <c r="AF35" i="28"/>
  <c r="T14" i="28"/>
  <c r="AF14" i="28"/>
  <c r="P27" i="28"/>
  <c r="AD27" i="28"/>
  <c r="O30" i="28"/>
  <c r="AL29" i="28"/>
  <c r="U30" i="28"/>
  <c r="AO29" i="28"/>
  <c r="N12" i="28"/>
  <c r="AC12" i="28"/>
  <c r="AC14" i="28"/>
  <c r="U27" i="28"/>
  <c r="AO27" i="28"/>
  <c r="J64" i="50"/>
  <c r="I36" i="50"/>
  <c r="M52" i="50"/>
  <c r="K42" i="32"/>
  <c r="R86" i="50"/>
  <c r="L68" i="50"/>
  <c r="J76" i="50"/>
  <c r="R70" i="50"/>
  <c r="U58" i="50"/>
  <c r="I14" i="50"/>
  <c r="D6" i="72"/>
  <c r="N15" i="72"/>
  <c r="D6" i="81"/>
  <c r="F37" i="81"/>
  <c r="G38" i="81"/>
  <c r="AH37" i="81"/>
  <c r="J21" i="72"/>
  <c r="L52" i="81"/>
  <c r="M53" i="81"/>
  <c r="F81" i="23"/>
  <c r="J9" i="23"/>
  <c r="K10" i="23"/>
  <c r="J13" i="23"/>
  <c r="K14" i="23"/>
  <c r="J81" i="23"/>
  <c r="J82" i="23"/>
  <c r="H33" i="23"/>
  <c r="F45" i="23"/>
  <c r="G46" i="23"/>
  <c r="F71" i="23"/>
  <c r="G72" i="23"/>
  <c r="L89" i="23"/>
  <c r="L90" i="23"/>
  <c r="R117" i="23"/>
  <c r="R45" i="23"/>
  <c r="R46" i="23"/>
  <c r="R19" i="23"/>
  <c r="R20" i="23"/>
  <c r="F85" i="23"/>
  <c r="F86" i="23"/>
  <c r="R69" i="23"/>
  <c r="R13" i="23"/>
  <c r="S14" i="23"/>
  <c r="R63" i="23"/>
  <c r="R64" i="23"/>
  <c r="V85" i="23"/>
  <c r="T41" i="23"/>
  <c r="U42" i="23"/>
  <c r="R9" i="23"/>
  <c r="S10" i="23"/>
  <c r="F13" i="23"/>
  <c r="G14" i="23"/>
  <c r="H23" i="23"/>
  <c r="I24" i="23"/>
  <c r="F83" i="23"/>
  <c r="V81" i="23"/>
  <c r="J49" i="23"/>
  <c r="J50" i="23"/>
  <c r="J43" i="23"/>
  <c r="J44" i="23"/>
  <c r="J23" i="23"/>
  <c r="L79" i="23"/>
  <c r="L80" i="23"/>
  <c r="F91" i="23"/>
  <c r="F92" i="23"/>
  <c r="J21" i="23"/>
  <c r="K22" i="23"/>
  <c r="T81" i="23"/>
  <c r="J31" i="23"/>
  <c r="J32" i="23"/>
  <c r="L15" i="23"/>
  <c r="L16" i="23"/>
  <c r="H7" i="23"/>
  <c r="H8" i="23"/>
  <c r="L91" i="23"/>
  <c r="M92" i="23"/>
  <c r="L85" i="23"/>
  <c r="L86" i="23"/>
  <c r="L23" i="23"/>
  <c r="T25" i="23"/>
  <c r="T26" i="23"/>
  <c r="L81" i="23"/>
  <c r="L9" i="23"/>
  <c r="L10" i="23"/>
  <c r="V7" i="23"/>
  <c r="H9" i="23"/>
  <c r="I10" i="23"/>
  <c r="J25" i="23"/>
  <c r="H49" i="23"/>
  <c r="I50" i="23"/>
  <c r="H79" i="23"/>
  <c r="I80" i="23"/>
  <c r="J109" i="23"/>
  <c r="J110" i="23"/>
  <c r="R37" i="23"/>
  <c r="V31" i="23"/>
  <c r="R87" i="23"/>
  <c r="S88" i="23"/>
  <c r="R105" i="23"/>
  <c r="R106" i="23"/>
  <c r="T77" i="23"/>
  <c r="U78" i="23"/>
  <c r="L75" i="23"/>
  <c r="M76" i="23"/>
  <c r="L63" i="23"/>
  <c r="M64" i="23"/>
  <c r="F55" i="23"/>
  <c r="F56" i="23"/>
  <c r="L101" i="23"/>
  <c r="M102" i="23"/>
  <c r="F41" i="23"/>
  <c r="N81" i="23"/>
  <c r="N82" i="23"/>
  <c r="P7" i="23"/>
  <c r="Q8" i="23"/>
  <c r="L53" i="23"/>
  <c r="V47" i="23"/>
  <c r="J97" i="23"/>
  <c r="K98" i="23"/>
  <c r="T9" i="23"/>
  <c r="T10" i="23"/>
  <c r="F7" i="23"/>
  <c r="F8" i="23"/>
  <c r="H43" i="23"/>
  <c r="H44" i="23"/>
  <c r="F87" i="23"/>
  <c r="G88" i="23"/>
  <c r="L77" i="23"/>
  <c r="M78" i="23"/>
  <c r="R111" i="23"/>
  <c r="V101" i="23"/>
  <c r="N26" i="81"/>
  <c r="N27" i="81"/>
  <c r="N18" i="81"/>
  <c r="N19" i="81"/>
  <c r="N31" i="81"/>
  <c r="N32" i="81"/>
  <c r="W48" i="81"/>
  <c r="H46" i="81"/>
  <c r="I47" i="81"/>
  <c r="F42" i="81"/>
  <c r="F43" i="81"/>
  <c r="L22" i="81"/>
  <c r="M23" i="81"/>
  <c r="AK23" i="81"/>
  <c r="N46" i="81"/>
  <c r="N47" i="81"/>
  <c r="L13" i="81"/>
  <c r="M14" i="81"/>
  <c r="AK14" i="81"/>
  <c r="L31" i="81"/>
  <c r="L32" i="81"/>
  <c r="W13" i="81"/>
  <c r="P8" i="14"/>
  <c r="P9" i="14"/>
  <c r="P10" i="14"/>
  <c r="D6" i="44"/>
  <c r="T9" i="44"/>
  <c r="W29" i="81"/>
  <c r="T50" i="81"/>
  <c r="N37" i="81"/>
  <c r="F35" i="81"/>
  <c r="L18" i="81"/>
  <c r="R42" i="81"/>
  <c r="L20" i="81"/>
  <c r="P29" i="81"/>
  <c r="P30" i="81"/>
  <c r="J24" i="81"/>
  <c r="K25" i="81"/>
  <c r="AJ25" i="81"/>
  <c r="H37" i="81"/>
  <c r="I38" i="81"/>
  <c r="AI37" i="81"/>
  <c r="R31" i="81"/>
  <c r="R32" i="81"/>
  <c r="P24" i="81"/>
  <c r="P25" i="81"/>
  <c r="J16" i="81"/>
  <c r="J17" i="81"/>
  <c r="J50" i="81"/>
  <c r="K51" i="81"/>
  <c r="W44" i="81"/>
  <c r="T31" i="81"/>
  <c r="U32" i="81"/>
  <c r="AO31" i="81"/>
  <c r="H26" i="81"/>
  <c r="H27" i="81"/>
  <c r="Z27" i="81"/>
  <c r="N22" i="81"/>
  <c r="J8" i="81"/>
  <c r="P48" i="81"/>
  <c r="T24" i="81"/>
  <c r="H48" i="81"/>
  <c r="T52" i="81"/>
  <c r="H31" i="81"/>
  <c r="R44" i="81"/>
  <c r="H8" i="81"/>
  <c r="J35" i="81"/>
  <c r="W8" i="81"/>
  <c r="H20" i="81"/>
  <c r="R24" i="81"/>
  <c r="T20" i="81"/>
  <c r="W11" i="81"/>
  <c r="T29" i="81"/>
  <c r="J37" i="81"/>
  <c r="W18" i="81"/>
  <c r="R8" i="81"/>
  <c r="P18" i="81"/>
  <c r="T35" i="81"/>
  <c r="H42" i="81"/>
  <c r="W26" i="81"/>
  <c r="H50" i="81"/>
  <c r="L37" i="81"/>
  <c r="P11" i="81"/>
  <c r="P26" i="81"/>
  <c r="R13" i="81"/>
  <c r="J46" i="81"/>
  <c r="J31" i="81"/>
  <c r="P35" i="81"/>
  <c r="R18" i="81"/>
  <c r="N52" i="81"/>
  <c r="J42" i="81"/>
  <c r="H16" i="81"/>
  <c r="T40" i="81"/>
  <c r="F46" i="81"/>
  <c r="R16" i="81"/>
  <c r="L50" i="81"/>
  <c r="L26" i="81"/>
  <c r="F33" i="81"/>
  <c r="J20" i="81"/>
  <c r="T16" i="81"/>
  <c r="P13" i="81"/>
  <c r="F40" i="81"/>
  <c r="W50" i="81"/>
  <c r="N33" i="81"/>
  <c r="J18" i="81"/>
  <c r="L24" i="81"/>
  <c r="H33" i="81"/>
  <c r="F24" i="81"/>
  <c r="F52" i="81"/>
  <c r="T22" i="81"/>
  <c r="L35" i="81"/>
  <c r="W52" i="81"/>
  <c r="F18" i="81"/>
  <c r="F26" i="81"/>
  <c r="W22" i="81"/>
  <c r="T33" i="81"/>
  <c r="R29" i="81"/>
  <c r="L42" i="81"/>
  <c r="H22" i="81"/>
  <c r="T44" i="81"/>
  <c r="L46" i="81"/>
  <c r="N29" i="81"/>
  <c r="L33" i="81"/>
  <c r="T46" i="81"/>
  <c r="H44" i="81"/>
  <c r="P37" i="81"/>
  <c r="W35" i="81"/>
  <c r="R26" i="81"/>
  <c r="R37" i="81"/>
  <c r="T26" i="81"/>
  <c r="R20" i="81"/>
  <c r="W31" i="81"/>
  <c r="L16" i="81"/>
  <c r="R35" i="81"/>
  <c r="P42" i="81"/>
  <c r="R33" i="81"/>
  <c r="P8" i="81"/>
  <c r="F44" i="81"/>
  <c r="F11" i="81"/>
  <c r="H18" i="81"/>
  <c r="W20" i="81"/>
  <c r="R11" i="81"/>
  <c r="N35" i="81"/>
  <c r="H29" i="81"/>
  <c r="T18" i="81"/>
  <c r="F13" i="81"/>
  <c r="P31" i="81"/>
  <c r="F20" i="81"/>
  <c r="L48" i="81"/>
  <c r="J44" i="81"/>
  <c r="F50" i="81"/>
  <c r="J22" i="81"/>
  <c r="J23" i="81"/>
  <c r="P44" i="81"/>
  <c r="N40" i="81"/>
  <c r="N41" i="81"/>
  <c r="J33" i="81"/>
  <c r="K34" i="81"/>
  <c r="AJ33" i="81"/>
  <c r="W33" i="81"/>
  <c r="F29" i="81"/>
  <c r="F30" i="81"/>
  <c r="Y29" i="81"/>
  <c r="F22" i="81"/>
  <c r="F23" i="81"/>
  <c r="Y23" i="81"/>
  <c r="W46" i="81"/>
  <c r="H40" i="81"/>
  <c r="J29" i="81"/>
  <c r="H35" i="81"/>
  <c r="I36" i="81"/>
  <c r="AI35" i="81"/>
  <c r="P52" i="81"/>
  <c r="Q53" i="81"/>
  <c r="R48" i="81"/>
  <c r="R49" i="81"/>
  <c r="N11" i="81"/>
  <c r="N12" i="81"/>
  <c r="N50" i="81"/>
  <c r="N24" i="81"/>
  <c r="N44" i="81"/>
  <c r="J52" i="81"/>
  <c r="K53" i="81"/>
  <c r="J13" i="81"/>
  <c r="J14" i="81"/>
  <c r="T37" i="81"/>
  <c r="R52" i="81"/>
  <c r="S53" i="81"/>
  <c r="W37" i="81"/>
  <c r="L8" i="81"/>
  <c r="M9" i="81"/>
  <c r="AK9" i="81"/>
  <c r="T8" i="81"/>
  <c r="N42" i="81"/>
  <c r="T11" i="81"/>
  <c r="H52" i="81"/>
  <c r="P33" i="81"/>
  <c r="F16" i="81"/>
  <c r="N8" i="81"/>
  <c r="T13" i="81"/>
  <c r="R22" i="81"/>
  <c r="W16" i="81"/>
  <c r="P40" i="81"/>
  <c r="N48" i="81"/>
  <c r="W42" i="81"/>
  <c r="H13" i="81"/>
  <c r="J11" i="81"/>
  <c r="R40" i="81"/>
  <c r="W40" i="81"/>
  <c r="L44" i="81"/>
  <c r="P50" i="81"/>
  <c r="W24" i="81"/>
  <c r="P20" i="81"/>
  <c r="R50" i="81"/>
  <c r="P46" i="81"/>
  <c r="T42" i="81"/>
  <c r="L11" i="81"/>
  <c r="L29" i="81"/>
  <c r="F48" i="81"/>
  <c r="P16" i="81"/>
  <c r="J48" i="81"/>
  <c r="H11" i="81"/>
  <c r="N13" i="81"/>
  <c r="F8" i="81"/>
  <c r="H24" i="81"/>
  <c r="N16" i="81"/>
  <c r="F31" i="81"/>
  <c r="N20" i="81"/>
  <c r="J26" i="81"/>
  <c r="R46" i="81"/>
  <c r="T48" i="81"/>
  <c r="J40" i="81"/>
  <c r="L40" i="81"/>
  <c r="P22" i="81"/>
  <c r="J34" i="81"/>
  <c r="AA33" i="81"/>
  <c r="AE31" i="81"/>
  <c r="L53" i="81"/>
  <c r="M32" i="81"/>
  <c r="AK31" i="81"/>
  <c r="F38" i="81"/>
  <c r="Y37" i="81"/>
  <c r="AB31" i="81"/>
  <c r="L7" i="72"/>
  <c r="L8" i="72"/>
  <c r="R7" i="72"/>
  <c r="F15" i="72"/>
  <c r="T21" i="72"/>
  <c r="J7" i="72"/>
  <c r="L13" i="72"/>
  <c r="M14" i="72"/>
  <c r="AK14" i="72"/>
  <c r="H15" i="72"/>
  <c r="H16" i="72"/>
  <c r="Z16" i="72"/>
  <c r="T42" i="23"/>
  <c r="R70" i="23"/>
  <c r="J8" i="72"/>
  <c r="AA8" i="72"/>
  <c r="S112" i="23"/>
  <c r="L54" i="23"/>
  <c r="M54" i="23"/>
  <c r="G8" i="23"/>
  <c r="J10" i="23"/>
  <c r="L82" i="23"/>
  <c r="M82" i="23"/>
  <c r="K24" i="23"/>
  <c r="G84" i="23"/>
  <c r="F84" i="23"/>
  <c r="F46" i="23"/>
  <c r="F82" i="23"/>
  <c r="G82" i="23"/>
  <c r="G42" i="23"/>
  <c r="H50" i="23"/>
  <c r="I44" i="23"/>
  <c r="H34" i="23"/>
  <c r="I34" i="23"/>
  <c r="N16" i="72"/>
  <c r="AC16" i="72"/>
  <c r="O16" i="72"/>
  <c r="AL16" i="72"/>
  <c r="R10" i="23"/>
  <c r="U82" i="23"/>
  <c r="T82" i="23"/>
  <c r="S38" i="23"/>
  <c r="S118" i="23"/>
  <c r="K26" i="23"/>
  <c r="J26" i="23"/>
  <c r="K32" i="23"/>
  <c r="M10" i="23"/>
  <c r="P107" i="23"/>
  <c r="P99" i="23"/>
  <c r="P89" i="23"/>
  <c r="P27" i="23"/>
  <c r="P39" i="23"/>
  <c r="S8" i="72"/>
  <c r="AN8" i="72"/>
  <c r="R112" i="23"/>
  <c r="H9" i="72"/>
  <c r="J19" i="72"/>
  <c r="R11" i="72"/>
  <c r="P9" i="72"/>
  <c r="T17" i="72"/>
  <c r="L25" i="23"/>
  <c r="T61" i="23"/>
  <c r="V45" i="23"/>
  <c r="T97" i="23"/>
  <c r="L57" i="23"/>
  <c r="V95" i="23"/>
  <c r="V113" i="23"/>
  <c r="P63" i="23"/>
  <c r="V75" i="23"/>
  <c r="J119" i="23"/>
  <c r="T73" i="23"/>
  <c r="T55" i="23"/>
  <c r="H67" i="23"/>
  <c r="R67" i="23"/>
  <c r="T19" i="23"/>
  <c r="N47" i="23"/>
  <c r="F117" i="23"/>
  <c r="L49" i="23"/>
  <c r="R25" i="23"/>
  <c r="L103" i="23"/>
  <c r="T33" i="23"/>
  <c r="F103" i="23"/>
  <c r="R47" i="23"/>
  <c r="H105" i="23"/>
  <c r="N91" i="23"/>
  <c r="F21" i="23"/>
  <c r="T65" i="23"/>
  <c r="H97" i="23"/>
  <c r="R103" i="23"/>
  <c r="H119" i="23"/>
  <c r="V21" i="23"/>
  <c r="V57" i="23"/>
  <c r="F115" i="23"/>
  <c r="L19" i="23"/>
  <c r="L43" i="23"/>
  <c r="J39" i="23"/>
  <c r="F15" i="23"/>
  <c r="H115" i="23"/>
  <c r="R23" i="23"/>
  <c r="V25" i="23"/>
  <c r="N109" i="23"/>
  <c r="N67" i="23"/>
  <c r="R91" i="23"/>
  <c r="F111" i="23"/>
  <c r="N9" i="72"/>
  <c r="F17" i="72"/>
  <c r="V11" i="23"/>
  <c r="N11" i="23"/>
  <c r="H87" i="23"/>
  <c r="V27" i="23"/>
  <c r="N39" i="23"/>
  <c r="P21" i="23"/>
  <c r="H13" i="23"/>
  <c r="G16" i="72"/>
  <c r="AH16" i="72"/>
  <c r="F42" i="23"/>
  <c r="P15" i="72"/>
  <c r="T7" i="72"/>
  <c r="R8" i="72"/>
  <c r="AE8" i="72"/>
  <c r="T13" i="72"/>
  <c r="N11" i="72"/>
  <c r="L11" i="72"/>
  <c r="L17" i="72"/>
  <c r="J17" i="72"/>
  <c r="F16" i="72"/>
  <c r="Y16" i="72"/>
  <c r="H19" i="72"/>
  <c r="N21" i="72"/>
  <c r="R19" i="72"/>
  <c r="K8" i="72"/>
  <c r="AJ8" i="72"/>
  <c r="F13" i="72"/>
  <c r="M8" i="72"/>
  <c r="AK8" i="72"/>
  <c r="H11" i="72"/>
  <c r="R21" i="72"/>
  <c r="R61" i="23"/>
  <c r="T21" i="23"/>
  <c r="L69" i="23"/>
  <c r="P113" i="23"/>
  <c r="J101" i="23"/>
  <c r="V19" i="23"/>
  <c r="J63" i="23"/>
  <c r="J115" i="23"/>
  <c r="F47" i="23"/>
  <c r="P85" i="23"/>
  <c r="J41" i="23"/>
  <c r="V37" i="23"/>
  <c r="H53" i="23"/>
  <c r="L29" i="23"/>
  <c r="V61" i="23"/>
  <c r="L35" i="23"/>
  <c r="P59" i="23"/>
  <c r="L97" i="23"/>
  <c r="P47" i="23"/>
  <c r="P43" i="23"/>
  <c r="N115" i="23"/>
  <c r="V87" i="23"/>
  <c r="N13" i="23"/>
  <c r="R93" i="23"/>
  <c r="V33" i="23"/>
  <c r="P41" i="23"/>
  <c r="L21" i="23"/>
  <c r="V41" i="23"/>
  <c r="F17" i="23"/>
  <c r="L93" i="23"/>
  <c r="N73" i="23"/>
  <c r="L59" i="23"/>
  <c r="L113" i="23"/>
  <c r="N49" i="23"/>
  <c r="N117" i="23"/>
  <c r="R41" i="23"/>
  <c r="H15" i="23"/>
  <c r="P75" i="23"/>
  <c r="R115" i="23"/>
  <c r="F23" i="23"/>
  <c r="P23" i="23"/>
  <c r="T37" i="23"/>
  <c r="F27" i="23"/>
  <c r="H25" i="23"/>
  <c r="H93" i="23"/>
  <c r="J69" i="23"/>
  <c r="R107" i="23"/>
  <c r="T83" i="23"/>
  <c r="N63" i="23"/>
  <c r="L107" i="23"/>
  <c r="M86" i="23"/>
  <c r="P19" i="23"/>
  <c r="H83" i="23"/>
  <c r="J61" i="23"/>
  <c r="H45" i="23"/>
  <c r="T99" i="23"/>
  <c r="V59" i="23"/>
  <c r="L65" i="23"/>
  <c r="T63" i="23"/>
  <c r="V63" i="23"/>
  <c r="P79" i="23"/>
  <c r="L27" i="23"/>
  <c r="V109" i="23"/>
  <c r="N15" i="23"/>
  <c r="M80" i="23"/>
  <c r="P101" i="23"/>
  <c r="T78" i="23"/>
  <c r="V79" i="23"/>
  <c r="V73" i="23"/>
  <c r="H113" i="23"/>
  <c r="R27" i="23"/>
  <c r="T111" i="23"/>
  <c r="H73" i="23"/>
  <c r="J79" i="23"/>
  <c r="H39" i="23"/>
  <c r="N95" i="23"/>
  <c r="V77" i="23"/>
  <c r="T49" i="23"/>
  <c r="L99" i="23"/>
  <c r="F19" i="23"/>
  <c r="V97" i="23"/>
  <c r="V49" i="23"/>
  <c r="P95" i="23"/>
  <c r="J85" i="23"/>
  <c r="R73" i="23"/>
  <c r="T35" i="23"/>
  <c r="T39" i="23"/>
  <c r="V83" i="23"/>
  <c r="N31" i="23"/>
  <c r="T69" i="23"/>
  <c r="J93" i="23"/>
  <c r="N27" i="23"/>
  <c r="F31" i="23"/>
  <c r="F25" i="23"/>
  <c r="P67" i="23"/>
  <c r="F99" i="23"/>
  <c r="P111" i="23"/>
  <c r="L109" i="23"/>
  <c r="N93" i="23"/>
  <c r="T67" i="23"/>
  <c r="T31" i="23"/>
  <c r="N43" i="23"/>
  <c r="H37" i="23"/>
  <c r="N55" i="23"/>
  <c r="F93" i="23"/>
  <c r="N97" i="23"/>
  <c r="F11" i="23"/>
  <c r="J17" i="23"/>
  <c r="F53" i="23"/>
  <c r="F107" i="23"/>
  <c r="L39" i="23"/>
  <c r="F101" i="23"/>
  <c r="N75" i="23"/>
  <c r="R53" i="23"/>
  <c r="L115" i="23"/>
  <c r="J89" i="23"/>
  <c r="T17" i="23"/>
  <c r="N107" i="23"/>
  <c r="N33" i="23"/>
  <c r="N53" i="23"/>
  <c r="T27" i="23"/>
  <c r="R29" i="23"/>
  <c r="L87" i="23"/>
  <c r="V65" i="23"/>
  <c r="P51" i="23"/>
  <c r="F73" i="23"/>
  <c r="R59" i="23"/>
  <c r="F11" i="72"/>
  <c r="N19" i="72"/>
  <c r="J11" i="23"/>
  <c r="T119" i="23"/>
  <c r="L119" i="23"/>
  <c r="V117" i="23"/>
  <c r="R118" i="23"/>
  <c r="R113" i="23"/>
  <c r="J113" i="23"/>
  <c r="P109" i="23"/>
  <c r="H109" i="23"/>
  <c r="J107" i="23"/>
  <c r="L105" i="23"/>
  <c r="N103" i="23"/>
  <c r="H101" i="23"/>
  <c r="H85" i="23"/>
  <c r="L83" i="23"/>
  <c r="N79" i="23"/>
  <c r="F79" i="23"/>
  <c r="J73" i="23"/>
  <c r="T71" i="23"/>
  <c r="V69" i="23"/>
  <c r="N69" i="23"/>
  <c r="F69" i="23"/>
  <c r="P65" i="23"/>
  <c r="N59" i="23"/>
  <c r="P55" i="23"/>
  <c r="T51" i="23"/>
  <c r="T45" i="23"/>
  <c r="F43" i="23"/>
  <c r="H41" i="23"/>
  <c r="R39" i="23"/>
  <c r="J24" i="23"/>
  <c r="P25" i="23"/>
  <c r="F33" i="23"/>
  <c r="P31" i="23"/>
  <c r="H31" i="23"/>
  <c r="L13" i="23"/>
  <c r="V9" i="23"/>
  <c r="N9" i="23"/>
  <c r="F9" i="23"/>
  <c r="P81" i="23"/>
  <c r="H81" i="23"/>
  <c r="H11" i="23"/>
  <c r="P53" i="23"/>
  <c r="P29" i="23"/>
  <c r="S70" i="23"/>
  <c r="L21" i="72"/>
  <c r="N7" i="72"/>
  <c r="F7" i="72"/>
  <c r="J13" i="72"/>
  <c r="P21" i="72"/>
  <c r="F9" i="72"/>
  <c r="T109" i="23"/>
  <c r="F75" i="23"/>
  <c r="P33" i="23"/>
  <c r="F65" i="23"/>
  <c r="L33" i="23"/>
  <c r="V29" i="23"/>
  <c r="N105" i="23"/>
  <c r="N57" i="23"/>
  <c r="V71" i="23"/>
  <c r="H27" i="23"/>
  <c r="N21" i="23"/>
  <c r="N113" i="23"/>
  <c r="R71" i="23"/>
  <c r="T79" i="23"/>
  <c r="V55" i="23"/>
  <c r="R75" i="23"/>
  <c r="N23" i="23"/>
  <c r="F97" i="23"/>
  <c r="V103" i="23"/>
  <c r="N111" i="23"/>
  <c r="H17" i="23"/>
  <c r="P49" i="23"/>
  <c r="R99" i="23"/>
  <c r="J57" i="23"/>
  <c r="T75" i="23"/>
  <c r="V43" i="23"/>
  <c r="J117" i="23"/>
  <c r="R83" i="23"/>
  <c r="L71" i="23"/>
  <c r="R51" i="23"/>
  <c r="N51" i="23"/>
  <c r="L111" i="23"/>
  <c r="F67" i="23"/>
  <c r="H59" i="23"/>
  <c r="H57" i="23"/>
  <c r="L51" i="23"/>
  <c r="L41" i="23"/>
  <c r="N45" i="23"/>
  <c r="L117" i="23"/>
  <c r="N7" i="23"/>
  <c r="N29" i="23"/>
  <c r="R15" i="23"/>
  <c r="H51" i="23"/>
  <c r="F113" i="23"/>
  <c r="H61" i="23"/>
  <c r="F57" i="23"/>
  <c r="P37" i="23"/>
  <c r="P17" i="72"/>
  <c r="H17" i="72"/>
  <c r="P15" i="23"/>
  <c r="P35" i="23"/>
  <c r="AB8" i="72"/>
  <c r="J11" i="72"/>
  <c r="R9" i="72"/>
  <c r="L19" i="72"/>
  <c r="T9" i="72"/>
  <c r="P7" i="72"/>
  <c r="H35" i="23"/>
  <c r="H21" i="23"/>
  <c r="R21" i="23"/>
  <c r="F63" i="23"/>
  <c r="P11" i="23"/>
  <c r="V15" i="23"/>
  <c r="R77" i="23"/>
  <c r="N77" i="23"/>
  <c r="H99" i="23"/>
  <c r="L61" i="23"/>
  <c r="P87" i="23"/>
  <c r="F61" i="23"/>
  <c r="T89" i="23"/>
  <c r="T87" i="23"/>
  <c r="T95" i="23"/>
  <c r="P105" i="23"/>
  <c r="V67" i="23"/>
  <c r="J65" i="23"/>
  <c r="L55" i="23"/>
  <c r="J47" i="23"/>
  <c r="J103" i="23"/>
  <c r="V107" i="23"/>
  <c r="N17" i="23"/>
  <c r="H69" i="23"/>
  <c r="L73" i="23"/>
  <c r="H19" i="23"/>
  <c r="N37" i="23"/>
  <c r="H91" i="23"/>
  <c r="L45" i="23"/>
  <c r="F89" i="23"/>
  <c r="R89" i="23"/>
  <c r="F59" i="23"/>
  <c r="F35" i="23"/>
  <c r="L95" i="23"/>
  <c r="H111" i="23"/>
  <c r="V39" i="23"/>
  <c r="R119" i="23"/>
  <c r="P115" i="23"/>
  <c r="J87" i="23"/>
  <c r="F39" i="23"/>
  <c r="V89" i="23"/>
  <c r="H71" i="23"/>
  <c r="P45" i="23"/>
  <c r="F29" i="23"/>
  <c r="T11" i="72"/>
  <c r="R17" i="72"/>
  <c r="N17" i="72"/>
  <c r="H7" i="72"/>
  <c r="H13" i="72"/>
  <c r="H21" i="72"/>
  <c r="P19" i="72"/>
  <c r="T19" i="72"/>
  <c r="F19" i="72"/>
  <c r="N13" i="72"/>
  <c r="P13" i="72"/>
  <c r="F21" i="72"/>
  <c r="P11" i="72"/>
  <c r="L9" i="72"/>
  <c r="R13" i="72"/>
  <c r="P91" i="23"/>
  <c r="N85" i="23"/>
  <c r="T105" i="23"/>
  <c r="L11" i="23"/>
  <c r="F51" i="23"/>
  <c r="P73" i="23"/>
  <c r="N41" i="23"/>
  <c r="H77" i="23"/>
  <c r="T59" i="23"/>
  <c r="T113" i="23"/>
  <c r="P77" i="23"/>
  <c r="N19" i="23"/>
  <c r="L17" i="23"/>
  <c r="R97" i="23"/>
  <c r="J83" i="23"/>
  <c r="J29" i="23"/>
  <c r="H63" i="23"/>
  <c r="P17" i="23"/>
  <c r="R101" i="23"/>
  <c r="R57" i="23"/>
  <c r="T23" i="23"/>
  <c r="H75" i="23"/>
  <c r="N101" i="23"/>
  <c r="T43" i="23"/>
  <c r="V115" i="23"/>
  <c r="J37" i="23"/>
  <c r="L67" i="23"/>
  <c r="J91" i="23"/>
  <c r="F95" i="23"/>
  <c r="J53" i="23"/>
  <c r="P83" i="23"/>
  <c r="T103" i="23"/>
  <c r="V99" i="23"/>
  <c r="J45" i="23"/>
  <c r="R109" i="23"/>
  <c r="N25" i="23"/>
  <c r="P93" i="23"/>
  <c r="J111" i="23"/>
  <c r="R33" i="23"/>
  <c r="T115" i="23"/>
  <c r="F49" i="23"/>
  <c r="P57" i="23"/>
  <c r="L37" i="23"/>
  <c r="J77" i="23"/>
  <c r="N35" i="23"/>
  <c r="V17" i="23"/>
  <c r="F105" i="23"/>
  <c r="P61" i="23"/>
  <c r="H103" i="23"/>
  <c r="H65" i="23"/>
  <c r="J19" i="23"/>
  <c r="H55" i="23"/>
  <c r="F37" i="23"/>
  <c r="V119" i="23"/>
  <c r="J27" i="23"/>
  <c r="P13" i="23"/>
  <c r="T29" i="23"/>
  <c r="J15" i="23"/>
  <c r="T57" i="23"/>
  <c r="V53" i="23"/>
  <c r="J95" i="23"/>
  <c r="R49" i="23"/>
  <c r="R17" i="23"/>
  <c r="R11" i="23"/>
  <c r="F119" i="23"/>
  <c r="J55" i="23"/>
  <c r="J67" i="23"/>
  <c r="L47" i="23"/>
  <c r="R43" i="23"/>
  <c r="P97" i="23"/>
  <c r="T101" i="23"/>
  <c r="V111" i="23"/>
  <c r="H89" i="23"/>
  <c r="N61" i="23"/>
  <c r="F109" i="23"/>
  <c r="J99" i="23"/>
  <c r="T93" i="23"/>
  <c r="T85" i="23"/>
  <c r="H95" i="23"/>
  <c r="H107" i="23"/>
  <c r="R35" i="23"/>
  <c r="N89" i="23"/>
  <c r="R31" i="23"/>
  <c r="V51" i="23"/>
  <c r="T53" i="23"/>
  <c r="J75" i="23"/>
  <c r="R85" i="23"/>
  <c r="H117" i="23"/>
  <c r="P119" i="23"/>
  <c r="P103" i="23"/>
  <c r="T47" i="23"/>
  <c r="V23" i="23"/>
  <c r="N99" i="23"/>
  <c r="V91" i="23"/>
  <c r="V35" i="23"/>
  <c r="N83" i="23"/>
  <c r="P71" i="23"/>
  <c r="J59" i="23"/>
  <c r="J35" i="23"/>
  <c r="T13" i="23"/>
  <c r="J33" i="23"/>
  <c r="N71" i="23"/>
  <c r="L31" i="23"/>
  <c r="J51" i="23"/>
  <c r="T117" i="23"/>
  <c r="T91" i="23"/>
  <c r="N65" i="23"/>
  <c r="F77" i="23"/>
  <c r="R95" i="23"/>
  <c r="H47" i="23"/>
  <c r="J71" i="23"/>
  <c r="R79" i="23"/>
  <c r="J105" i="23"/>
  <c r="J9" i="72"/>
  <c r="T11" i="23"/>
  <c r="N119" i="23"/>
  <c r="P117" i="23"/>
  <c r="T107" i="23"/>
  <c r="V105" i="23"/>
  <c r="L102" i="23"/>
  <c r="V93" i="23"/>
  <c r="L92" i="23"/>
  <c r="N87" i="23"/>
  <c r="P69" i="23"/>
  <c r="R65" i="23"/>
  <c r="T15" i="23"/>
  <c r="R55" i="23"/>
  <c r="K50" i="23"/>
  <c r="R38" i="23"/>
  <c r="V13" i="23"/>
  <c r="P9" i="23"/>
  <c r="R81" i="23"/>
  <c r="O27" i="81"/>
  <c r="AL27" i="81"/>
  <c r="K14" i="81"/>
  <c r="AJ14" i="81"/>
  <c r="AC27" i="81"/>
  <c r="S20" i="23"/>
  <c r="R88" i="23"/>
  <c r="F88" i="23"/>
  <c r="S64" i="23"/>
  <c r="J98" i="23"/>
  <c r="J14" i="23"/>
  <c r="L76" i="23"/>
  <c r="S46" i="23"/>
  <c r="R14" i="23"/>
  <c r="K82" i="23"/>
  <c r="J22" i="23"/>
  <c r="O82" i="23"/>
  <c r="H24" i="23"/>
  <c r="U10" i="23"/>
  <c r="F72" i="23"/>
  <c r="K44" i="23"/>
  <c r="M16" i="23"/>
  <c r="K110" i="23"/>
  <c r="H10" i="23"/>
  <c r="F14" i="23"/>
  <c r="G86" i="23"/>
  <c r="L78" i="23"/>
  <c r="I8" i="23"/>
  <c r="U26" i="23"/>
  <c r="G56" i="23"/>
  <c r="S106" i="23"/>
  <c r="P8" i="23"/>
  <c r="H80" i="23"/>
  <c r="G92" i="23"/>
  <c r="M90" i="23"/>
  <c r="M24" i="23"/>
  <c r="L24" i="23"/>
  <c r="L64" i="23"/>
  <c r="N19" i="44"/>
  <c r="AA23" i="81"/>
  <c r="P53" i="81"/>
  <c r="S49" i="81"/>
  <c r="H20" i="44"/>
  <c r="I21" i="44"/>
  <c r="AI21" i="44"/>
  <c r="N12" i="44"/>
  <c r="P7" i="44"/>
  <c r="P8" i="44"/>
  <c r="AD8" i="44"/>
  <c r="J12" i="44"/>
  <c r="H12" i="44"/>
  <c r="H9" i="44"/>
  <c r="J25" i="81"/>
  <c r="AA25" i="81"/>
  <c r="O12" i="81"/>
  <c r="AL12" i="81"/>
  <c r="V20" i="81"/>
  <c r="L10" i="44"/>
  <c r="M11" i="44"/>
  <c r="AK11" i="44"/>
  <c r="H7" i="44"/>
  <c r="I8" i="44"/>
  <c r="AI8" i="44"/>
  <c r="R10" i="44"/>
  <c r="S11" i="44"/>
  <c r="AN11" i="44"/>
  <c r="AC19" i="81"/>
  <c r="V33" i="81"/>
  <c r="F9" i="44"/>
  <c r="L20" i="44"/>
  <c r="M21" i="44"/>
  <c r="AK21" i="44"/>
  <c r="T14" i="44"/>
  <c r="U15" i="44"/>
  <c r="AO15" i="44"/>
  <c r="P9" i="44"/>
  <c r="O19" i="81"/>
  <c r="AL19" i="81"/>
  <c r="AC31" i="81"/>
  <c r="G23" i="81"/>
  <c r="AH23" i="81"/>
  <c r="G30" i="81"/>
  <c r="AH29" i="81"/>
  <c r="L23" i="81"/>
  <c r="AB23" i="81"/>
  <c r="K17" i="81"/>
  <c r="AJ17" i="81"/>
  <c r="O32" i="81"/>
  <c r="AL31" i="81"/>
  <c r="AC12" i="81"/>
  <c r="J53" i="81"/>
  <c r="O41" i="81"/>
  <c r="G43" i="81"/>
  <c r="AA17" i="81"/>
  <c r="L17" i="44"/>
  <c r="L18" i="44"/>
  <c r="AB18" i="44"/>
  <c r="J14" i="44"/>
  <c r="J15" i="44"/>
  <c r="AA15" i="44"/>
  <c r="L12" i="44"/>
  <c r="L7" i="44"/>
  <c r="M8" i="44"/>
  <c r="AK8" i="44"/>
  <c r="L9" i="44"/>
  <c r="P10" i="44"/>
  <c r="P11" i="44"/>
  <c r="AD11" i="44"/>
  <c r="L22" i="44"/>
  <c r="P16" i="44"/>
  <c r="R12" i="44"/>
  <c r="H36" i="81"/>
  <c r="Z35" i="81"/>
  <c r="AA14" i="81"/>
  <c r="H47" i="81"/>
  <c r="T10" i="44"/>
  <c r="T11" i="44"/>
  <c r="AF11" i="44"/>
  <c r="P14" i="44"/>
  <c r="P15" i="44"/>
  <c r="AD15" i="44"/>
  <c r="R22" i="44"/>
  <c r="T22" i="44"/>
  <c r="F7" i="44"/>
  <c r="F8" i="44"/>
  <c r="Y8" i="44"/>
  <c r="F19" i="44"/>
  <c r="T12" i="44"/>
  <c r="J22" i="44"/>
  <c r="J16" i="44"/>
  <c r="J10" i="44"/>
  <c r="J11" i="44"/>
  <c r="AA11" i="44"/>
  <c r="L16" i="44"/>
  <c r="L14" i="81"/>
  <c r="AB14" i="81"/>
  <c r="O47" i="81"/>
  <c r="Q30" i="81"/>
  <c r="AM29" i="81"/>
  <c r="AD25" i="81"/>
  <c r="Q25" i="81"/>
  <c r="AM25" i="81"/>
  <c r="P20" i="44"/>
  <c r="P21" i="44"/>
  <c r="AD21" i="44"/>
  <c r="J7" i="44"/>
  <c r="J8" i="44"/>
  <c r="AA8" i="44"/>
  <c r="H19" i="44"/>
  <c r="F12" i="44"/>
  <c r="H14" i="44"/>
  <c r="I15" i="44"/>
  <c r="AI15" i="44"/>
  <c r="R9" i="44"/>
  <c r="R19" i="44"/>
  <c r="H22" i="44"/>
  <c r="P17" i="44"/>
  <c r="P18" i="44"/>
  <c r="AD18" i="44"/>
  <c r="H10" i="44"/>
  <c r="H11" i="44"/>
  <c r="Z11" i="44"/>
  <c r="N17" i="44"/>
  <c r="N18" i="44"/>
  <c r="AC18" i="44"/>
  <c r="N20" i="44"/>
  <c r="N21" i="44"/>
  <c r="J9" i="44"/>
  <c r="S32" i="81"/>
  <c r="AN31" i="81"/>
  <c r="T32" i="81"/>
  <c r="AF31" i="81"/>
  <c r="AD29" i="81"/>
  <c r="L9" i="81"/>
  <c r="AB9" i="81"/>
  <c r="V8" i="81"/>
  <c r="Q23" i="81"/>
  <c r="AM23" i="81"/>
  <c r="P23" i="81"/>
  <c r="AD23" i="81"/>
  <c r="R47" i="81"/>
  <c r="S47" i="81"/>
  <c r="L30" i="81"/>
  <c r="AB29" i="81"/>
  <c r="M30" i="81"/>
  <c r="AK29" i="81"/>
  <c r="M45" i="81"/>
  <c r="L45" i="81"/>
  <c r="G17" i="81"/>
  <c r="AH17" i="81"/>
  <c r="F17" i="81"/>
  <c r="Y17" i="81"/>
  <c r="N43" i="81"/>
  <c r="O43" i="81"/>
  <c r="I41" i="81"/>
  <c r="H41" i="81"/>
  <c r="F21" i="81"/>
  <c r="Y21" i="81"/>
  <c r="G21" i="81"/>
  <c r="AH21" i="81"/>
  <c r="H19" i="81"/>
  <c r="Z19" i="81"/>
  <c r="I19" i="81"/>
  <c r="AI19" i="81"/>
  <c r="S27" i="81"/>
  <c r="AN27" i="81"/>
  <c r="R27" i="81"/>
  <c r="AE27" i="81"/>
  <c r="U34" i="81"/>
  <c r="AO33" i="81"/>
  <c r="T34" i="81"/>
  <c r="AF33" i="81"/>
  <c r="N34" i="81"/>
  <c r="AC33" i="81"/>
  <c r="O34" i="81"/>
  <c r="AL33" i="81"/>
  <c r="H17" i="81"/>
  <c r="Z17" i="81"/>
  <c r="I17" i="81"/>
  <c r="AI17" i="81"/>
  <c r="P27" i="81"/>
  <c r="AD27" i="81"/>
  <c r="Q27" i="81"/>
  <c r="AM27" i="81"/>
  <c r="I32" i="81"/>
  <c r="AI31" i="81"/>
  <c r="H32" i="81"/>
  <c r="Z31" i="81"/>
  <c r="Q49" i="81"/>
  <c r="P49" i="81"/>
  <c r="U51" i="81"/>
  <c r="T51" i="81"/>
  <c r="V16" i="81"/>
  <c r="V22" i="81"/>
  <c r="L41" i="81"/>
  <c r="M41" i="81"/>
  <c r="V24" i="81"/>
  <c r="I25" i="81"/>
  <c r="AI25" i="81"/>
  <c r="H25" i="81"/>
  <c r="Z25" i="81"/>
  <c r="P21" i="81"/>
  <c r="AD21" i="81"/>
  <c r="Q21" i="81"/>
  <c r="AM21" i="81"/>
  <c r="Q34" i="81"/>
  <c r="AM33" i="81"/>
  <c r="P34" i="81"/>
  <c r="AD33" i="81"/>
  <c r="T9" i="81"/>
  <c r="AF9" i="81"/>
  <c r="N25" i="81"/>
  <c r="AC25" i="81"/>
  <c r="O25" i="81"/>
  <c r="AL25" i="81"/>
  <c r="F51" i="81"/>
  <c r="G51" i="81"/>
  <c r="Q32" i="81"/>
  <c r="AM31" i="81"/>
  <c r="P32" i="81"/>
  <c r="AD31" i="81"/>
  <c r="R21" i="81"/>
  <c r="AE21" i="81"/>
  <c r="S21" i="81"/>
  <c r="AN21" i="81"/>
  <c r="L34" i="81"/>
  <c r="AB33" i="81"/>
  <c r="M34" i="81"/>
  <c r="AK33" i="81"/>
  <c r="H34" i="81"/>
  <c r="Z33" i="81"/>
  <c r="I34" i="81"/>
  <c r="AI33" i="81"/>
  <c r="S17" i="81"/>
  <c r="AN17" i="81"/>
  <c r="R17" i="81"/>
  <c r="AE17" i="81"/>
  <c r="K43" i="81"/>
  <c r="J43" i="81"/>
  <c r="T21" i="81"/>
  <c r="AF21" i="81"/>
  <c r="U21" i="81"/>
  <c r="AO21" i="81"/>
  <c r="T53" i="81"/>
  <c r="U53" i="81"/>
  <c r="U9" i="81"/>
  <c r="AO9" i="81"/>
  <c r="J41" i="81"/>
  <c r="K41" i="81"/>
  <c r="N21" i="81"/>
  <c r="AC21" i="81"/>
  <c r="O21" i="81"/>
  <c r="AL21" i="81"/>
  <c r="F9" i="81"/>
  <c r="Y9" i="81"/>
  <c r="G9" i="81"/>
  <c r="AH9" i="81"/>
  <c r="Q17" i="81"/>
  <c r="AM17" i="81"/>
  <c r="P17" i="81"/>
  <c r="AD17" i="81"/>
  <c r="U43" i="81"/>
  <c r="T43" i="81"/>
  <c r="S41" i="81"/>
  <c r="R41" i="81"/>
  <c r="N49" i="81"/>
  <c r="O49" i="81"/>
  <c r="U14" i="81"/>
  <c r="AO14" i="81"/>
  <c r="T14" i="81"/>
  <c r="AF14" i="81"/>
  <c r="H53" i="81"/>
  <c r="I53" i="81"/>
  <c r="N51" i="81"/>
  <c r="O51" i="81"/>
  <c r="K45" i="81"/>
  <c r="J45" i="81"/>
  <c r="F14" i="81"/>
  <c r="Y14" i="81"/>
  <c r="G14" i="81"/>
  <c r="AH14" i="81"/>
  <c r="R12" i="81"/>
  <c r="AE12" i="81"/>
  <c r="S12" i="81"/>
  <c r="AN12" i="81"/>
  <c r="F45" i="81"/>
  <c r="G45" i="81"/>
  <c r="S36" i="81"/>
  <c r="AN35" i="81"/>
  <c r="R36" i="81"/>
  <c r="AE35" i="81"/>
  <c r="T27" i="81"/>
  <c r="AF27" i="81"/>
  <c r="U27" i="81"/>
  <c r="AO27" i="81"/>
  <c r="P38" i="81"/>
  <c r="AD37" i="81"/>
  <c r="Q38" i="81"/>
  <c r="AM37" i="81"/>
  <c r="O30" i="81"/>
  <c r="AL29" i="81"/>
  <c r="N30" i="81"/>
  <c r="AC29" i="81"/>
  <c r="M43" i="81"/>
  <c r="L43" i="81"/>
  <c r="F27" i="81"/>
  <c r="Y27" i="81"/>
  <c r="G27" i="81"/>
  <c r="AH27" i="81"/>
  <c r="T23" i="81"/>
  <c r="AF23" i="81"/>
  <c r="U23" i="81"/>
  <c r="AO23" i="81"/>
  <c r="L25" i="81"/>
  <c r="AB25" i="81"/>
  <c r="M25" i="81"/>
  <c r="AK25" i="81"/>
  <c r="F41" i="81"/>
  <c r="G41" i="81"/>
  <c r="F34" i="81"/>
  <c r="Y33" i="81"/>
  <c r="G34" i="81"/>
  <c r="AH33" i="81"/>
  <c r="F47" i="81"/>
  <c r="G47" i="81"/>
  <c r="O53" i="81"/>
  <c r="N53" i="81"/>
  <c r="K47" i="81"/>
  <c r="J47" i="81"/>
  <c r="L38" i="81"/>
  <c r="AB37" i="81"/>
  <c r="M38" i="81"/>
  <c r="AK37" i="81"/>
  <c r="T36" i="81"/>
  <c r="AF35" i="81"/>
  <c r="U36" i="81"/>
  <c r="AO35" i="81"/>
  <c r="K38" i="81"/>
  <c r="AJ37" i="81"/>
  <c r="J38" i="81"/>
  <c r="AA37" i="81"/>
  <c r="S25" i="81"/>
  <c r="AN25" i="81"/>
  <c r="R25" i="81"/>
  <c r="AE25" i="81"/>
  <c r="I9" i="81"/>
  <c r="AI9" i="81"/>
  <c r="H9" i="81"/>
  <c r="Z9" i="81"/>
  <c r="H49" i="81"/>
  <c r="I49" i="81"/>
  <c r="O23" i="81"/>
  <c r="AL23" i="81"/>
  <c r="N23" i="81"/>
  <c r="AC23" i="81"/>
  <c r="V35" i="81"/>
  <c r="G36" i="81"/>
  <c r="AH35" i="81"/>
  <c r="F36" i="81"/>
  <c r="Y35" i="81"/>
  <c r="J17" i="44"/>
  <c r="T24" i="44"/>
  <c r="R24" i="44"/>
  <c r="L24" i="44"/>
  <c r="R20" i="44"/>
  <c r="R17" i="44"/>
  <c r="R28" i="44"/>
  <c r="J32" i="44"/>
  <c r="N7" i="44"/>
  <c r="T30" i="44"/>
  <c r="J24" i="44"/>
  <c r="P12" i="44"/>
  <c r="F20" i="44"/>
  <c r="P24" i="44"/>
  <c r="H24" i="44"/>
  <c r="F26" i="44"/>
  <c r="H26" i="44"/>
  <c r="F10" i="44"/>
  <c r="T20" i="44"/>
  <c r="N22" i="44"/>
  <c r="N32" i="44"/>
  <c r="L32" i="44"/>
  <c r="N26" i="44"/>
  <c r="H17" i="44"/>
  <c r="P30" i="44"/>
  <c r="L14" i="44"/>
  <c r="T17" i="44"/>
  <c r="F22" i="44"/>
  <c r="T19" i="44"/>
  <c r="R26" i="44"/>
  <c r="F30" i="44"/>
  <c r="N14" i="44"/>
  <c r="P19" i="44"/>
  <c r="T26" i="44"/>
  <c r="P28" i="44"/>
  <c r="D2" i="44"/>
  <c r="J19" i="44"/>
  <c r="R14" i="44"/>
  <c r="P22" i="44"/>
  <c r="J30" i="44"/>
  <c r="F32" i="44"/>
  <c r="P26" i="44"/>
  <c r="P32" i="44"/>
  <c r="F17" i="44"/>
  <c r="N28" i="44"/>
  <c r="H16" i="44"/>
  <c r="H30" i="44"/>
  <c r="F28" i="44"/>
  <c r="N24" i="44"/>
  <c r="J26" i="44"/>
  <c r="L28" i="44"/>
  <c r="N16" i="44"/>
  <c r="R16" i="44"/>
  <c r="L30" i="44"/>
  <c r="R32" i="44"/>
  <c r="J20" i="44"/>
  <c r="H32" i="44"/>
  <c r="T32" i="44"/>
  <c r="J28" i="44"/>
  <c r="N9" i="44"/>
  <c r="L19" i="44"/>
  <c r="R30" i="44"/>
  <c r="F14" i="44"/>
  <c r="T16" i="44"/>
  <c r="N30" i="44"/>
  <c r="T28" i="44"/>
  <c r="L26" i="44"/>
  <c r="H28" i="44"/>
  <c r="F24" i="44"/>
  <c r="F16" i="44"/>
  <c r="N10" i="44"/>
  <c r="R7" i="44"/>
  <c r="T7" i="44"/>
  <c r="O17" i="81"/>
  <c r="AL17" i="81"/>
  <c r="N17" i="81"/>
  <c r="AC17" i="81"/>
  <c r="I12" i="81"/>
  <c r="AI12" i="81"/>
  <c r="H12" i="81"/>
  <c r="Z12" i="81"/>
  <c r="R51" i="81"/>
  <c r="S51" i="81"/>
  <c r="I14" i="81"/>
  <c r="AI14" i="81"/>
  <c r="H14" i="81"/>
  <c r="Z14" i="81"/>
  <c r="O45" i="81"/>
  <c r="N45" i="81"/>
  <c r="I30" i="81"/>
  <c r="AI29" i="81"/>
  <c r="H30" i="81"/>
  <c r="Z29" i="81"/>
  <c r="S34" i="81"/>
  <c r="AN33" i="81"/>
  <c r="R34" i="81"/>
  <c r="AE33" i="81"/>
  <c r="U47" i="81"/>
  <c r="T47" i="81"/>
  <c r="T45" i="81"/>
  <c r="U45" i="81"/>
  <c r="F25" i="81"/>
  <c r="Y25" i="81"/>
  <c r="G25" i="81"/>
  <c r="AH25" i="81"/>
  <c r="T17" i="81"/>
  <c r="AF17" i="81"/>
  <c r="U17" i="81"/>
  <c r="AO17" i="81"/>
  <c r="L51" i="81"/>
  <c r="M51" i="81"/>
  <c r="Q36" i="81"/>
  <c r="AM35" i="81"/>
  <c r="P36" i="81"/>
  <c r="AD35" i="81"/>
  <c r="R9" i="81"/>
  <c r="AE9" i="81"/>
  <c r="S9" i="81"/>
  <c r="AN9" i="81"/>
  <c r="S43" i="81"/>
  <c r="R43" i="81"/>
  <c r="V11" i="81"/>
  <c r="H38" i="81"/>
  <c r="Z37" i="81"/>
  <c r="V13" i="81"/>
  <c r="V31" i="81"/>
  <c r="K27" i="81"/>
  <c r="AJ27" i="81"/>
  <c r="J27" i="81"/>
  <c r="AA27" i="81"/>
  <c r="K49" i="81"/>
  <c r="J49" i="81"/>
  <c r="L12" i="81"/>
  <c r="AB12" i="81"/>
  <c r="M12" i="81"/>
  <c r="AK12" i="81"/>
  <c r="R23" i="81"/>
  <c r="AE23" i="81"/>
  <c r="S23" i="81"/>
  <c r="AN23" i="81"/>
  <c r="T38" i="81"/>
  <c r="AF37" i="81"/>
  <c r="U38" i="81"/>
  <c r="AO37" i="81"/>
  <c r="O36" i="81"/>
  <c r="AL35" i="81"/>
  <c r="N36" i="81"/>
  <c r="AC35" i="81"/>
  <c r="F12" i="81"/>
  <c r="Y12" i="81"/>
  <c r="G12" i="81"/>
  <c r="AH12" i="81"/>
  <c r="P43" i="81"/>
  <c r="Q43" i="81"/>
  <c r="H23" i="81"/>
  <c r="Z23" i="81"/>
  <c r="I23" i="81"/>
  <c r="AI23" i="81"/>
  <c r="M36" i="81"/>
  <c r="AK35" i="81"/>
  <c r="L36" i="81"/>
  <c r="AB35" i="81"/>
  <c r="K21" i="81"/>
  <c r="AJ21" i="81"/>
  <c r="J21" i="81"/>
  <c r="AA21" i="81"/>
  <c r="J32" i="81"/>
  <c r="AA31" i="81"/>
  <c r="K32" i="81"/>
  <c r="AJ31" i="81"/>
  <c r="P12" i="81"/>
  <c r="AD12" i="81"/>
  <c r="Q12" i="81"/>
  <c r="AM12" i="81"/>
  <c r="H43" i="81"/>
  <c r="I43" i="81"/>
  <c r="K36" i="81"/>
  <c r="AJ35" i="81"/>
  <c r="J36" i="81"/>
  <c r="AA35" i="81"/>
  <c r="K9" i="81"/>
  <c r="AJ9" i="81"/>
  <c r="J9" i="81"/>
  <c r="AA9" i="81"/>
  <c r="V26" i="81"/>
  <c r="I27" i="81"/>
  <c r="AI27" i="81"/>
  <c r="M19" i="81"/>
  <c r="AK19" i="81"/>
  <c r="L19" i="81"/>
  <c r="AB19" i="81"/>
  <c r="V18" i="81"/>
  <c r="V37" i="81"/>
  <c r="J51" i="81"/>
  <c r="R53" i="81"/>
  <c r="K23" i="81"/>
  <c r="AJ23" i="81"/>
  <c r="U49" i="81"/>
  <c r="T49" i="81"/>
  <c r="G32" i="81"/>
  <c r="AH31" i="81"/>
  <c r="F32" i="81"/>
  <c r="Y31" i="81"/>
  <c r="O14" i="81"/>
  <c r="AL14" i="81"/>
  <c r="N14" i="81"/>
  <c r="AC14" i="81"/>
  <c r="F49" i="81"/>
  <c r="G49" i="81"/>
  <c r="Q47" i="81"/>
  <c r="P47" i="81"/>
  <c r="Q51" i="81"/>
  <c r="P51" i="81"/>
  <c r="J12" i="81"/>
  <c r="AA12" i="81"/>
  <c r="K12" i="81"/>
  <c r="AJ12" i="81"/>
  <c r="Q41" i="81"/>
  <c r="P41" i="81"/>
  <c r="O9" i="81"/>
  <c r="AL9" i="81"/>
  <c r="N9" i="81"/>
  <c r="AC9" i="81"/>
  <c r="T12" i="81"/>
  <c r="AF12" i="81"/>
  <c r="U12" i="81"/>
  <c r="AO12" i="81"/>
  <c r="K30" i="81"/>
  <c r="AJ29" i="81"/>
  <c r="J30" i="81"/>
  <c r="AA29" i="81"/>
  <c r="V29" i="81"/>
  <c r="Q45" i="81"/>
  <c r="P45" i="81"/>
  <c r="M49" i="81"/>
  <c r="L49" i="81"/>
  <c r="T19" i="81"/>
  <c r="AF19" i="81"/>
  <c r="U19" i="81"/>
  <c r="AO19" i="81"/>
  <c r="Q9" i="81"/>
  <c r="AM9" i="81"/>
  <c r="P9" i="81"/>
  <c r="AD9" i="81"/>
  <c r="L17" i="81"/>
  <c r="AB17" i="81"/>
  <c r="M17" i="81"/>
  <c r="AK17" i="81"/>
  <c r="R38" i="81"/>
  <c r="AE37" i="81"/>
  <c r="S38" i="81"/>
  <c r="AN37" i="81"/>
  <c r="I45" i="81"/>
  <c r="H45" i="81"/>
  <c r="L47" i="81"/>
  <c r="M47" i="81"/>
  <c r="S30" i="81"/>
  <c r="AN29" i="81"/>
  <c r="R30" i="81"/>
  <c r="AE29" i="81"/>
  <c r="G19" i="81"/>
  <c r="AH19" i="81"/>
  <c r="F19" i="81"/>
  <c r="Y19" i="81"/>
  <c r="G53" i="81"/>
  <c r="F53" i="81"/>
  <c r="K19" i="81"/>
  <c r="AJ19" i="81"/>
  <c r="J19" i="81"/>
  <c r="AA19" i="81"/>
  <c r="P14" i="81"/>
  <c r="AD14" i="81"/>
  <c r="Q14" i="81"/>
  <c r="AM14" i="81"/>
  <c r="L27" i="81"/>
  <c r="AB27" i="81"/>
  <c r="M27" i="81"/>
  <c r="AK27" i="81"/>
  <c r="U41" i="81"/>
  <c r="T41" i="81"/>
  <c r="S19" i="81"/>
  <c r="AN19" i="81"/>
  <c r="R19" i="81"/>
  <c r="AE19" i="81"/>
  <c r="S14" i="81"/>
  <c r="AN14" i="81"/>
  <c r="R14" i="81"/>
  <c r="AE14" i="81"/>
  <c r="H51" i="81"/>
  <c r="I51" i="81"/>
  <c r="Q19" i="81"/>
  <c r="AM19" i="81"/>
  <c r="P19" i="81"/>
  <c r="AD19" i="81"/>
  <c r="U30" i="81"/>
  <c r="AO29" i="81"/>
  <c r="T30" i="81"/>
  <c r="AF29" i="81"/>
  <c r="I21" i="81"/>
  <c r="AI21" i="81"/>
  <c r="H21" i="81"/>
  <c r="Z21" i="81"/>
  <c r="S45" i="81"/>
  <c r="R45" i="81"/>
  <c r="T25" i="81"/>
  <c r="AF25" i="81"/>
  <c r="U25" i="81"/>
  <c r="AO25" i="81"/>
  <c r="L21" i="81"/>
  <c r="AB21" i="81"/>
  <c r="M21" i="81"/>
  <c r="AK21" i="81"/>
  <c r="O38" i="81"/>
  <c r="AL37" i="81"/>
  <c r="N38" i="81"/>
  <c r="AC37" i="81"/>
  <c r="I16" i="72"/>
  <c r="AI16" i="72"/>
  <c r="L14" i="72"/>
  <c r="AB14" i="72"/>
  <c r="R82" i="23"/>
  <c r="S82" i="23"/>
  <c r="P10" i="23"/>
  <c r="Q10" i="23"/>
  <c r="S56" i="23"/>
  <c r="R56" i="23"/>
  <c r="U16" i="23"/>
  <c r="T16" i="23"/>
  <c r="R66" i="23"/>
  <c r="S66" i="23"/>
  <c r="P70" i="23"/>
  <c r="Q70" i="23"/>
  <c r="O88" i="23"/>
  <c r="N88" i="23"/>
  <c r="U108" i="23"/>
  <c r="T108" i="23"/>
  <c r="P118" i="23"/>
  <c r="Q118" i="23"/>
  <c r="O120" i="23"/>
  <c r="N120" i="23"/>
  <c r="U12" i="23"/>
  <c r="T12" i="23"/>
  <c r="R15" i="72"/>
  <c r="R7" i="23"/>
  <c r="J7" i="23"/>
  <c r="J15" i="72"/>
  <c r="K10" i="72"/>
  <c r="AJ10" i="72"/>
  <c r="J10" i="72"/>
  <c r="AA10" i="72"/>
  <c r="J106" i="23"/>
  <c r="K106" i="23"/>
  <c r="R80" i="23"/>
  <c r="S80" i="23"/>
  <c r="J72" i="23"/>
  <c r="K72" i="23"/>
  <c r="I48" i="23"/>
  <c r="H48" i="23"/>
  <c r="S96" i="23"/>
  <c r="R96" i="23"/>
  <c r="F78" i="23"/>
  <c r="G78" i="23"/>
  <c r="N66" i="23"/>
  <c r="O66" i="23"/>
  <c r="T92" i="23"/>
  <c r="U92" i="23"/>
  <c r="U118" i="23"/>
  <c r="T118" i="23"/>
  <c r="J52" i="23"/>
  <c r="K52" i="23"/>
  <c r="L32" i="23"/>
  <c r="M32" i="23"/>
  <c r="N72" i="23"/>
  <c r="O72" i="23"/>
  <c r="J34" i="23"/>
  <c r="K34" i="23"/>
  <c r="U14" i="23"/>
  <c r="T14" i="23"/>
  <c r="J36" i="23"/>
  <c r="K36" i="23"/>
  <c r="K60" i="23"/>
  <c r="J60" i="23"/>
  <c r="Q72" i="23"/>
  <c r="P72" i="23"/>
  <c r="O84" i="23"/>
  <c r="N84" i="23"/>
  <c r="O100" i="23"/>
  <c r="N100" i="23"/>
  <c r="T48" i="23"/>
  <c r="U48" i="23"/>
  <c r="P104" i="23"/>
  <c r="Q104" i="23"/>
  <c r="Q120" i="23"/>
  <c r="P120" i="23"/>
  <c r="I118" i="23"/>
  <c r="H118" i="23"/>
  <c r="S86" i="23"/>
  <c r="R86" i="23"/>
  <c r="J76" i="23"/>
  <c r="K76" i="23"/>
  <c r="T54" i="23"/>
  <c r="U54" i="23"/>
  <c r="S32" i="23"/>
  <c r="R32" i="23"/>
  <c r="O90" i="23"/>
  <c r="N90" i="23"/>
  <c r="R36" i="23"/>
  <c r="S36" i="23"/>
  <c r="H108" i="23"/>
  <c r="I108" i="23"/>
  <c r="H96" i="23"/>
  <c r="I96" i="23"/>
  <c r="U86" i="23"/>
  <c r="T86" i="23"/>
  <c r="U94" i="23"/>
  <c r="T94" i="23"/>
  <c r="J100" i="23"/>
  <c r="K100" i="23"/>
  <c r="F110" i="23"/>
  <c r="G110" i="23"/>
  <c r="N62" i="23"/>
  <c r="O62" i="23"/>
  <c r="H90" i="23"/>
  <c r="I90" i="23"/>
  <c r="U102" i="23"/>
  <c r="T102" i="23"/>
  <c r="Q98" i="23"/>
  <c r="P98" i="23"/>
  <c r="S44" i="23"/>
  <c r="R44" i="23"/>
  <c r="M48" i="23"/>
  <c r="L48" i="23"/>
  <c r="K68" i="23"/>
  <c r="J68" i="23"/>
  <c r="J56" i="23"/>
  <c r="K56" i="23"/>
  <c r="F120" i="23"/>
  <c r="G120" i="23"/>
  <c r="S12" i="23"/>
  <c r="R12" i="23"/>
  <c r="S18" i="23"/>
  <c r="R18" i="23"/>
  <c r="R50" i="23"/>
  <c r="S50" i="23"/>
  <c r="K96" i="23"/>
  <c r="J96" i="23"/>
  <c r="T58" i="23"/>
  <c r="U58" i="23"/>
  <c r="K16" i="23"/>
  <c r="J16" i="23"/>
  <c r="U30" i="23"/>
  <c r="T30" i="23"/>
  <c r="Q14" i="23"/>
  <c r="P14" i="23"/>
  <c r="K28" i="23"/>
  <c r="J28" i="23"/>
  <c r="G38" i="23"/>
  <c r="F38" i="23"/>
  <c r="I56" i="23"/>
  <c r="H56" i="23"/>
  <c r="J20" i="23"/>
  <c r="K20" i="23"/>
  <c r="I66" i="23"/>
  <c r="H66" i="23"/>
  <c r="I104" i="23"/>
  <c r="H104" i="23"/>
  <c r="Q62" i="23"/>
  <c r="P62" i="23"/>
  <c r="F106" i="23"/>
  <c r="G106" i="23"/>
  <c r="N36" i="23"/>
  <c r="O36" i="23"/>
  <c r="J78" i="23"/>
  <c r="K78" i="23"/>
  <c r="L38" i="23"/>
  <c r="M38" i="23"/>
  <c r="Q58" i="23"/>
  <c r="P58" i="23"/>
  <c r="G50" i="23"/>
  <c r="F50" i="23"/>
  <c r="U116" i="23"/>
  <c r="T116" i="23"/>
  <c r="R34" i="23"/>
  <c r="S34" i="23"/>
  <c r="K112" i="23"/>
  <c r="J112" i="23"/>
  <c r="Q94" i="23"/>
  <c r="P94" i="23"/>
  <c r="N26" i="23"/>
  <c r="O26" i="23"/>
  <c r="S110" i="23"/>
  <c r="R110" i="23"/>
  <c r="K46" i="23"/>
  <c r="J46" i="23"/>
  <c r="T104" i="23"/>
  <c r="U104" i="23"/>
  <c r="P84" i="23"/>
  <c r="Q84" i="23"/>
  <c r="K54" i="23"/>
  <c r="J54" i="23"/>
  <c r="G96" i="23"/>
  <c r="F96" i="23"/>
  <c r="J92" i="23"/>
  <c r="K92" i="23"/>
  <c r="L68" i="23"/>
  <c r="M68" i="23"/>
  <c r="J38" i="23"/>
  <c r="K38" i="23"/>
  <c r="U44" i="23"/>
  <c r="T44" i="23"/>
  <c r="O102" i="23"/>
  <c r="N102" i="23"/>
  <c r="H76" i="23"/>
  <c r="I76" i="23"/>
  <c r="T24" i="23"/>
  <c r="U24" i="23"/>
  <c r="R58" i="23"/>
  <c r="S58" i="23"/>
  <c r="S102" i="23"/>
  <c r="R102" i="23"/>
  <c r="P18" i="23"/>
  <c r="Q18" i="23"/>
  <c r="H64" i="23"/>
  <c r="I64" i="23"/>
  <c r="J30" i="23"/>
  <c r="K30" i="23"/>
  <c r="K84" i="23"/>
  <c r="J84" i="23"/>
  <c r="R98" i="23"/>
  <c r="S98" i="23"/>
  <c r="L18" i="23"/>
  <c r="M18" i="23"/>
  <c r="O20" i="23"/>
  <c r="N20" i="23"/>
  <c r="P78" i="23"/>
  <c r="Q78" i="23"/>
  <c r="T114" i="23"/>
  <c r="U114" i="23"/>
  <c r="T60" i="23"/>
  <c r="U60" i="23"/>
  <c r="I78" i="23"/>
  <c r="H78" i="23"/>
  <c r="N42" i="23"/>
  <c r="O42" i="23"/>
  <c r="Q74" i="23"/>
  <c r="P74" i="23"/>
  <c r="G52" i="23"/>
  <c r="F52" i="23"/>
  <c r="M12" i="23"/>
  <c r="L12" i="23"/>
  <c r="T106" i="23"/>
  <c r="U106" i="23"/>
  <c r="O86" i="23"/>
  <c r="N86" i="23"/>
  <c r="P92" i="23"/>
  <c r="Q92" i="23"/>
  <c r="S14" i="72"/>
  <c r="AN14" i="72"/>
  <c r="R14" i="72"/>
  <c r="AE14" i="72"/>
  <c r="L10" i="72"/>
  <c r="AB10" i="72"/>
  <c r="M10" i="72"/>
  <c r="AK10" i="72"/>
  <c r="P12" i="72"/>
  <c r="AD12" i="72"/>
  <c r="Q12" i="72"/>
  <c r="AM12" i="72"/>
  <c r="Q14" i="72"/>
  <c r="AM14" i="72"/>
  <c r="P14" i="72"/>
  <c r="AD14" i="72"/>
  <c r="O14" i="72"/>
  <c r="AL14" i="72"/>
  <c r="N14" i="72"/>
  <c r="AC14" i="72"/>
  <c r="G20" i="72"/>
  <c r="AH20" i="72"/>
  <c r="F20" i="72"/>
  <c r="Y20" i="72"/>
  <c r="T20" i="72"/>
  <c r="AF20" i="72"/>
  <c r="U20" i="72"/>
  <c r="AO20" i="72"/>
  <c r="Q20" i="72"/>
  <c r="AM20" i="72"/>
  <c r="P20" i="72"/>
  <c r="AD20" i="72"/>
  <c r="I14" i="72"/>
  <c r="AI14" i="72"/>
  <c r="H14" i="72"/>
  <c r="Z14" i="72"/>
  <c r="H8" i="72"/>
  <c r="Z8" i="72"/>
  <c r="I8" i="72"/>
  <c r="AI8" i="72"/>
  <c r="N18" i="72"/>
  <c r="AC18" i="72"/>
  <c r="O18" i="72"/>
  <c r="AL18" i="72"/>
  <c r="S18" i="72"/>
  <c r="AN18" i="72"/>
  <c r="R18" i="72"/>
  <c r="AE18" i="72"/>
  <c r="T12" i="72"/>
  <c r="AF12" i="72"/>
  <c r="U12" i="72"/>
  <c r="AO12" i="72"/>
  <c r="F30" i="23"/>
  <c r="G30" i="23"/>
  <c r="P46" i="23"/>
  <c r="Q46" i="23"/>
  <c r="H72" i="23"/>
  <c r="I72" i="23"/>
  <c r="F40" i="23"/>
  <c r="G40" i="23"/>
  <c r="J88" i="23"/>
  <c r="K88" i="23"/>
  <c r="P116" i="23"/>
  <c r="Q116" i="23"/>
  <c r="R120" i="23"/>
  <c r="S120" i="23"/>
  <c r="H112" i="23"/>
  <c r="I112" i="23"/>
  <c r="M96" i="23"/>
  <c r="L96" i="23"/>
  <c r="F36" i="23"/>
  <c r="G36" i="23"/>
  <c r="F60" i="23"/>
  <c r="G60" i="23"/>
  <c r="S90" i="23"/>
  <c r="R90" i="23"/>
  <c r="G90" i="23"/>
  <c r="F90" i="23"/>
  <c r="M46" i="23"/>
  <c r="L46" i="23"/>
  <c r="H92" i="23"/>
  <c r="I92" i="23"/>
  <c r="O38" i="23"/>
  <c r="N38" i="23"/>
  <c r="I20" i="23"/>
  <c r="H20" i="23"/>
  <c r="M74" i="23"/>
  <c r="L74" i="23"/>
  <c r="I70" i="23"/>
  <c r="H70" i="23"/>
  <c r="N18" i="23"/>
  <c r="O18" i="23"/>
  <c r="K104" i="23"/>
  <c r="J104" i="23"/>
  <c r="J48" i="23"/>
  <c r="K48" i="23"/>
  <c r="M56" i="23"/>
  <c r="L56" i="23"/>
  <c r="J66" i="23"/>
  <c r="K66" i="23"/>
  <c r="P106" i="23"/>
  <c r="Q106" i="23"/>
  <c r="U96" i="23"/>
  <c r="T96" i="23"/>
  <c r="T88" i="23"/>
  <c r="U88" i="23"/>
  <c r="T90" i="23"/>
  <c r="U90" i="23"/>
  <c r="G62" i="23"/>
  <c r="F62" i="23"/>
  <c r="Q88" i="23"/>
  <c r="P88" i="23"/>
  <c r="M62" i="23"/>
  <c r="L62" i="23"/>
  <c r="H100" i="23"/>
  <c r="I100" i="23"/>
  <c r="N78" i="23"/>
  <c r="O78" i="23"/>
  <c r="S78" i="23"/>
  <c r="R78" i="23"/>
  <c r="P12" i="23"/>
  <c r="Q12" i="23"/>
  <c r="F64" i="23"/>
  <c r="G64" i="23"/>
  <c r="S22" i="23"/>
  <c r="R22" i="23"/>
  <c r="H22" i="23"/>
  <c r="I22" i="23"/>
  <c r="I36" i="23"/>
  <c r="H36" i="23"/>
  <c r="Q8" i="72"/>
  <c r="AM8" i="72"/>
  <c r="P8" i="72"/>
  <c r="AD8" i="72"/>
  <c r="T10" i="72"/>
  <c r="AF10" i="72"/>
  <c r="U10" i="72"/>
  <c r="AO10" i="72"/>
  <c r="M20" i="72"/>
  <c r="AK20" i="72"/>
  <c r="L20" i="72"/>
  <c r="AB20" i="72"/>
  <c r="S10" i="72"/>
  <c r="AN10" i="72"/>
  <c r="R10" i="72"/>
  <c r="AE10" i="72"/>
  <c r="J12" i="72"/>
  <c r="AA12" i="72"/>
  <c r="K12" i="72"/>
  <c r="AJ12" i="72"/>
  <c r="P36" i="23"/>
  <c r="Q36" i="23"/>
  <c r="P16" i="23"/>
  <c r="Q16" i="23"/>
  <c r="H18" i="72"/>
  <c r="Z18" i="72"/>
  <c r="I18" i="72"/>
  <c r="AI18" i="72"/>
  <c r="Q18" i="72"/>
  <c r="AM18" i="72"/>
  <c r="P18" i="72"/>
  <c r="AD18" i="72"/>
  <c r="Q38" i="23"/>
  <c r="P38" i="23"/>
  <c r="F58" i="23"/>
  <c r="G58" i="23"/>
  <c r="I62" i="23"/>
  <c r="H62" i="23"/>
  <c r="G114" i="23"/>
  <c r="F114" i="23"/>
  <c r="I52" i="23"/>
  <c r="H52" i="23"/>
  <c r="S16" i="23"/>
  <c r="R16" i="23"/>
  <c r="N30" i="23"/>
  <c r="O30" i="23"/>
  <c r="O8" i="23"/>
  <c r="N8" i="23"/>
  <c r="M118" i="23"/>
  <c r="L118" i="23"/>
  <c r="N46" i="23"/>
  <c r="O46" i="23"/>
  <c r="L42" i="23"/>
  <c r="M42" i="23"/>
  <c r="L52" i="23"/>
  <c r="M52" i="23"/>
  <c r="I58" i="23"/>
  <c r="H58" i="23"/>
  <c r="I60" i="23"/>
  <c r="H60" i="23"/>
  <c r="G68" i="23"/>
  <c r="F68" i="23"/>
  <c r="M112" i="23"/>
  <c r="L112" i="23"/>
  <c r="O52" i="23"/>
  <c r="N52" i="23"/>
  <c r="R52" i="23"/>
  <c r="S52" i="23"/>
  <c r="M72" i="23"/>
  <c r="L72" i="23"/>
  <c r="S84" i="23"/>
  <c r="R84" i="23"/>
  <c r="K118" i="23"/>
  <c r="J118" i="23"/>
  <c r="U76" i="23"/>
  <c r="T76" i="23"/>
  <c r="K58" i="23"/>
  <c r="J58" i="23"/>
  <c r="S100" i="23"/>
  <c r="R100" i="23"/>
  <c r="P50" i="23"/>
  <c r="Q50" i="23"/>
  <c r="H18" i="23"/>
  <c r="I18" i="23"/>
  <c r="N112" i="23"/>
  <c r="O112" i="23"/>
  <c r="F98" i="23"/>
  <c r="G98" i="23"/>
  <c r="O24" i="23"/>
  <c r="N24" i="23"/>
  <c r="R76" i="23"/>
  <c r="S76" i="23"/>
  <c r="U80" i="23"/>
  <c r="T80" i="23"/>
  <c r="R72" i="23"/>
  <c r="S72" i="23"/>
  <c r="O114" i="23"/>
  <c r="N114" i="23"/>
  <c r="O22" i="23"/>
  <c r="N22" i="23"/>
  <c r="H28" i="23"/>
  <c r="I28" i="23"/>
  <c r="N58" i="23"/>
  <c r="O58" i="23"/>
  <c r="O106" i="23"/>
  <c r="N106" i="23"/>
  <c r="L34" i="23"/>
  <c r="M34" i="23"/>
  <c r="G66" i="23"/>
  <c r="F66" i="23"/>
  <c r="P34" i="23"/>
  <c r="Q34" i="23"/>
  <c r="G76" i="23"/>
  <c r="F76" i="23"/>
  <c r="T110" i="23"/>
  <c r="U110" i="23"/>
  <c r="G10" i="72"/>
  <c r="AH10" i="72"/>
  <c r="F10" i="72"/>
  <c r="Y10" i="72"/>
  <c r="J14" i="72"/>
  <c r="AA14" i="72"/>
  <c r="K14" i="72"/>
  <c r="AJ14" i="72"/>
  <c r="G8" i="72"/>
  <c r="AH8" i="72"/>
  <c r="F8" i="72"/>
  <c r="Y8" i="72"/>
  <c r="N8" i="72"/>
  <c r="AC8" i="72"/>
  <c r="O8" i="72"/>
  <c r="AL8" i="72"/>
  <c r="P30" i="23"/>
  <c r="Q30" i="23"/>
  <c r="P54" i="23"/>
  <c r="Q54" i="23"/>
  <c r="I12" i="23"/>
  <c r="H12" i="23"/>
  <c r="I82" i="23"/>
  <c r="H82" i="23"/>
  <c r="Q82" i="23"/>
  <c r="P82" i="23"/>
  <c r="F10" i="23"/>
  <c r="G10" i="23"/>
  <c r="O10" i="23"/>
  <c r="N10" i="23"/>
  <c r="M14" i="23"/>
  <c r="L14" i="23"/>
  <c r="H32" i="23"/>
  <c r="I32" i="23"/>
  <c r="P32" i="23"/>
  <c r="Q32" i="23"/>
  <c r="G34" i="23"/>
  <c r="F34" i="23"/>
  <c r="Q26" i="23"/>
  <c r="P26" i="23"/>
  <c r="S40" i="23"/>
  <c r="R40" i="23"/>
  <c r="I42" i="23"/>
  <c r="H42" i="23"/>
  <c r="F44" i="23"/>
  <c r="G44" i="23"/>
  <c r="U46" i="23"/>
  <c r="T46" i="23"/>
  <c r="T52" i="23"/>
  <c r="U52" i="23"/>
  <c r="Q56" i="23"/>
  <c r="P56" i="23"/>
  <c r="O60" i="23"/>
  <c r="N60" i="23"/>
  <c r="Q66" i="23"/>
  <c r="P66" i="23"/>
  <c r="G70" i="23"/>
  <c r="F70" i="23"/>
  <c r="N70" i="23"/>
  <c r="O70" i="23"/>
  <c r="U72" i="23"/>
  <c r="T72" i="23"/>
  <c r="J74" i="23"/>
  <c r="K74" i="23"/>
  <c r="G80" i="23"/>
  <c r="F80" i="23"/>
  <c r="N80" i="23"/>
  <c r="O80" i="23"/>
  <c r="L84" i="23"/>
  <c r="M84" i="23"/>
  <c r="H86" i="23"/>
  <c r="I86" i="23"/>
  <c r="H102" i="23"/>
  <c r="I102" i="23"/>
  <c r="O104" i="23"/>
  <c r="N104" i="23"/>
  <c r="M106" i="23"/>
  <c r="L106" i="23"/>
  <c r="K108" i="23"/>
  <c r="J108" i="23"/>
  <c r="H110" i="23"/>
  <c r="I110" i="23"/>
  <c r="P110" i="23"/>
  <c r="Q110" i="23"/>
  <c r="K114" i="23"/>
  <c r="J114" i="23"/>
  <c r="S114" i="23"/>
  <c r="R114" i="23"/>
  <c r="L120" i="23"/>
  <c r="M120" i="23"/>
  <c r="U120" i="23"/>
  <c r="T120" i="23"/>
  <c r="K12" i="23"/>
  <c r="J12" i="23"/>
  <c r="N20" i="72"/>
  <c r="AC20" i="72"/>
  <c r="O20" i="72"/>
  <c r="AL20" i="72"/>
  <c r="F12" i="72"/>
  <c r="Y12" i="72"/>
  <c r="G12" i="72"/>
  <c r="AH12" i="72"/>
  <c r="T15" i="72"/>
  <c r="T7" i="23"/>
  <c r="L7" i="23"/>
  <c r="L15" i="72"/>
  <c r="R60" i="23"/>
  <c r="S60" i="23"/>
  <c r="G74" i="23"/>
  <c r="F74" i="23"/>
  <c r="P52" i="23"/>
  <c r="Q52" i="23"/>
  <c r="M88" i="23"/>
  <c r="L88" i="23"/>
  <c r="R30" i="23"/>
  <c r="S30" i="23"/>
  <c r="T28" i="23"/>
  <c r="U28" i="23"/>
  <c r="N54" i="23"/>
  <c r="O54" i="23"/>
  <c r="O34" i="23"/>
  <c r="N34" i="23"/>
  <c r="O108" i="23"/>
  <c r="N108" i="23"/>
  <c r="T18" i="23"/>
  <c r="U18" i="23"/>
  <c r="J90" i="23"/>
  <c r="K90" i="23"/>
  <c r="M116" i="23"/>
  <c r="L116" i="23"/>
  <c r="R54" i="23"/>
  <c r="S54" i="23"/>
  <c r="O76" i="23"/>
  <c r="N76" i="23"/>
  <c r="G102" i="23"/>
  <c r="F102" i="23"/>
  <c r="M40" i="23"/>
  <c r="L40" i="23"/>
  <c r="G108" i="23"/>
  <c r="F108" i="23"/>
  <c r="F54" i="23"/>
  <c r="G54" i="23"/>
  <c r="J18" i="23"/>
  <c r="K18" i="23"/>
  <c r="G12" i="23"/>
  <c r="F12" i="23"/>
  <c r="N98" i="23"/>
  <c r="O98" i="23"/>
  <c r="G94" i="23"/>
  <c r="F94" i="23"/>
  <c r="O56" i="23"/>
  <c r="N56" i="23"/>
  <c r="H38" i="23"/>
  <c r="I38" i="23"/>
  <c r="O44" i="23"/>
  <c r="N44" i="23"/>
  <c r="U32" i="23"/>
  <c r="T32" i="23"/>
  <c r="T68" i="23"/>
  <c r="U68" i="23"/>
  <c r="O94" i="23"/>
  <c r="N94" i="23"/>
  <c r="M110" i="23"/>
  <c r="L110" i="23"/>
  <c r="P112" i="23"/>
  <c r="Q112" i="23"/>
  <c r="G100" i="23"/>
  <c r="F100" i="23"/>
  <c r="P68" i="23"/>
  <c r="Q68" i="23"/>
  <c r="F26" i="23"/>
  <c r="G26" i="23"/>
  <c r="F32" i="23"/>
  <c r="G32" i="23"/>
  <c r="O28" i="23"/>
  <c r="N28" i="23"/>
  <c r="K94" i="23"/>
  <c r="J94" i="23"/>
  <c r="T70" i="23"/>
  <c r="U70" i="23"/>
  <c r="N32" i="23"/>
  <c r="O32" i="23"/>
  <c r="T40" i="23"/>
  <c r="U40" i="23"/>
  <c r="U36" i="23"/>
  <c r="T36" i="23"/>
  <c r="R74" i="23"/>
  <c r="S74" i="23"/>
  <c r="J86" i="23"/>
  <c r="K86" i="23"/>
  <c r="Q96" i="23"/>
  <c r="P96" i="23"/>
  <c r="F20" i="23"/>
  <c r="G20" i="23"/>
  <c r="L100" i="23"/>
  <c r="M100" i="23"/>
  <c r="T50" i="23"/>
  <c r="U50" i="23"/>
  <c r="O96" i="23"/>
  <c r="N96" i="23"/>
  <c r="I40" i="23"/>
  <c r="H40" i="23"/>
  <c r="K80" i="23"/>
  <c r="J80" i="23"/>
  <c r="H74" i="23"/>
  <c r="I74" i="23"/>
  <c r="U112" i="23"/>
  <c r="T112" i="23"/>
  <c r="R28" i="23"/>
  <c r="S28" i="23"/>
  <c r="I114" i="23"/>
  <c r="H114" i="23"/>
  <c r="P102" i="23"/>
  <c r="Q102" i="23"/>
  <c r="N16" i="23"/>
  <c r="O16" i="23"/>
  <c r="M28" i="23"/>
  <c r="L28" i="23"/>
  <c r="P80" i="23"/>
  <c r="Q80" i="23"/>
  <c r="U64" i="23"/>
  <c r="T64" i="23"/>
  <c r="L66" i="23"/>
  <c r="M66" i="23"/>
  <c r="U100" i="23"/>
  <c r="T100" i="23"/>
  <c r="H46" i="23"/>
  <c r="I46" i="23"/>
  <c r="J62" i="23"/>
  <c r="K62" i="23"/>
  <c r="I84" i="23"/>
  <c r="H84" i="23"/>
  <c r="P20" i="23"/>
  <c r="Q20" i="23"/>
  <c r="L108" i="23"/>
  <c r="M108" i="23"/>
  <c r="O64" i="23"/>
  <c r="N64" i="23"/>
  <c r="T84" i="23"/>
  <c r="U84" i="23"/>
  <c r="S108" i="23"/>
  <c r="R108" i="23"/>
  <c r="J70" i="23"/>
  <c r="K70" i="23"/>
  <c r="I94" i="23"/>
  <c r="H94" i="23"/>
  <c r="I26" i="23"/>
  <c r="H26" i="23"/>
  <c r="G28" i="23"/>
  <c r="F28" i="23"/>
  <c r="U38" i="23"/>
  <c r="T38" i="23"/>
  <c r="P24" i="23"/>
  <c r="Q24" i="23"/>
  <c r="F24" i="23"/>
  <c r="G24" i="23"/>
  <c r="R116" i="23"/>
  <c r="S116" i="23"/>
  <c r="Q76" i="23"/>
  <c r="P76" i="23"/>
  <c r="I16" i="23"/>
  <c r="H16" i="23"/>
  <c r="S42" i="23"/>
  <c r="R42" i="23"/>
  <c r="N118" i="23"/>
  <c r="O118" i="23"/>
  <c r="O50" i="23"/>
  <c r="N50" i="23"/>
  <c r="L114" i="23"/>
  <c r="M114" i="23"/>
  <c r="M60" i="23"/>
  <c r="L60" i="23"/>
  <c r="N74" i="23"/>
  <c r="O74" i="23"/>
  <c r="M94" i="23"/>
  <c r="L94" i="23"/>
  <c r="G18" i="23"/>
  <c r="F18" i="23"/>
  <c r="M22" i="23"/>
  <c r="L22" i="23"/>
  <c r="P42" i="23"/>
  <c r="Q42" i="23"/>
  <c r="R94" i="23"/>
  <c r="S94" i="23"/>
  <c r="N14" i="23"/>
  <c r="O14" i="23"/>
  <c r="N116" i="23"/>
  <c r="O116" i="23"/>
  <c r="P44" i="23"/>
  <c r="Q44" i="23"/>
  <c r="Q48" i="23"/>
  <c r="P48" i="23"/>
  <c r="M98" i="23"/>
  <c r="L98" i="23"/>
  <c r="Q60" i="23"/>
  <c r="P60" i="23"/>
  <c r="M36" i="23"/>
  <c r="L36" i="23"/>
  <c r="L30" i="23"/>
  <c r="M30" i="23"/>
  <c r="H54" i="23"/>
  <c r="I54" i="23"/>
  <c r="K42" i="23"/>
  <c r="J42" i="23"/>
  <c r="P86" i="23"/>
  <c r="Q86" i="23"/>
  <c r="F48" i="23"/>
  <c r="G48" i="23"/>
  <c r="K116" i="23"/>
  <c r="J116" i="23"/>
  <c r="J64" i="23"/>
  <c r="K64" i="23"/>
  <c r="K102" i="23"/>
  <c r="J102" i="23"/>
  <c r="P114" i="23"/>
  <c r="Q114" i="23"/>
  <c r="M70" i="23"/>
  <c r="L70" i="23"/>
  <c r="T22" i="23"/>
  <c r="U22" i="23"/>
  <c r="S62" i="23"/>
  <c r="R62" i="23"/>
  <c r="I12" i="72"/>
  <c r="AI12" i="72"/>
  <c r="H12" i="72"/>
  <c r="Z12" i="72"/>
  <c r="F14" i="72"/>
  <c r="Y14" i="72"/>
  <c r="G14" i="72"/>
  <c r="AH14" i="72"/>
  <c r="S20" i="72"/>
  <c r="AN20" i="72"/>
  <c r="R20" i="72"/>
  <c r="AE20" i="72"/>
  <c r="I20" i="72"/>
  <c r="AI20" i="72"/>
  <c r="H20" i="72"/>
  <c r="Z20" i="72"/>
  <c r="J18" i="72"/>
  <c r="AA18" i="72"/>
  <c r="K18" i="72"/>
  <c r="AJ18" i="72"/>
  <c r="L18" i="72"/>
  <c r="AB18" i="72"/>
  <c r="M18" i="72"/>
  <c r="AK18" i="72"/>
  <c r="L12" i="72"/>
  <c r="AB12" i="72"/>
  <c r="M12" i="72"/>
  <c r="AK12" i="72"/>
  <c r="O12" i="72"/>
  <c r="AL12" i="72"/>
  <c r="N12" i="72"/>
  <c r="AC12" i="72"/>
  <c r="T14" i="72"/>
  <c r="AF14" i="72"/>
  <c r="U14" i="72"/>
  <c r="AO14" i="72"/>
  <c r="T8" i="72"/>
  <c r="AF8" i="72"/>
  <c r="U8" i="72"/>
  <c r="AO8" i="72"/>
  <c r="P16" i="72"/>
  <c r="AD16" i="72"/>
  <c r="Q16" i="72"/>
  <c r="AM16" i="72"/>
  <c r="I14" i="23"/>
  <c r="H14" i="23"/>
  <c r="P22" i="23"/>
  <c r="Q22" i="23"/>
  <c r="O40" i="23"/>
  <c r="N40" i="23"/>
  <c r="I88" i="23"/>
  <c r="H88" i="23"/>
  <c r="N12" i="23"/>
  <c r="O12" i="23"/>
  <c r="F18" i="72"/>
  <c r="Y18" i="72"/>
  <c r="G18" i="72"/>
  <c r="AH18" i="72"/>
  <c r="N10" i="72"/>
  <c r="AC10" i="72"/>
  <c r="O10" i="72"/>
  <c r="AL10" i="72"/>
  <c r="G112" i="23"/>
  <c r="F112" i="23"/>
  <c r="R92" i="23"/>
  <c r="S92" i="23"/>
  <c r="O68" i="23"/>
  <c r="N68" i="23"/>
  <c r="N110" i="23"/>
  <c r="O110" i="23"/>
  <c r="R24" i="23"/>
  <c r="S24" i="23"/>
  <c r="I116" i="23"/>
  <c r="H116" i="23"/>
  <c r="F16" i="23"/>
  <c r="G16" i="23"/>
  <c r="J40" i="23"/>
  <c r="K40" i="23"/>
  <c r="L44" i="23"/>
  <c r="M44" i="23"/>
  <c r="L20" i="23"/>
  <c r="M20" i="23"/>
  <c r="F116" i="23"/>
  <c r="G116" i="23"/>
  <c r="I120" i="23"/>
  <c r="H120" i="23"/>
  <c r="R104" i="23"/>
  <c r="S104" i="23"/>
  <c r="I98" i="23"/>
  <c r="H98" i="23"/>
  <c r="U66" i="23"/>
  <c r="T66" i="23"/>
  <c r="G22" i="23"/>
  <c r="F22" i="23"/>
  <c r="N92" i="23"/>
  <c r="O92" i="23"/>
  <c r="I106" i="23"/>
  <c r="H106" i="23"/>
  <c r="S48" i="23"/>
  <c r="R48" i="23"/>
  <c r="G104" i="23"/>
  <c r="F104" i="23"/>
  <c r="U34" i="23"/>
  <c r="T34" i="23"/>
  <c r="M104" i="23"/>
  <c r="L104" i="23"/>
  <c r="S26" i="23"/>
  <c r="R26" i="23"/>
  <c r="M50" i="23"/>
  <c r="L50" i="23"/>
  <c r="G118" i="23"/>
  <c r="F118" i="23"/>
  <c r="N48" i="23"/>
  <c r="O48" i="23"/>
  <c r="U20" i="23"/>
  <c r="T20" i="23"/>
  <c r="R68" i="23"/>
  <c r="S68" i="23"/>
  <c r="H68" i="23"/>
  <c r="I68" i="23"/>
  <c r="U56" i="23"/>
  <c r="T56" i="23"/>
  <c r="U74" i="23"/>
  <c r="T74" i="23"/>
  <c r="J120" i="23"/>
  <c r="K120" i="23"/>
  <c r="Q64" i="23"/>
  <c r="P64" i="23"/>
  <c r="L58" i="23"/>
  <c r="M58" i="23"/>
  <c r="U98" i="23"/>
  <c r="T98" i="23"/>
  <c r="T62" i="23"/>
  <c r="U62" i="23"/>
  <c r="L26" i="23"/>
  <c r="M26" i="23"/>
  <c r="U18" i="72"/>
  <c r="AO18" i="72"/>
  <c r="T18" i="72"/>
  <c r="AF18" i="72"/>
  <c r="Q10" i="72"/>
  <c r="AM10" i="72"/>
  <c r="P10" i="72"/>
  <c r="AD10" i="72"/>
  <c r="R12" i="72"/>
  <c r="AE12" i="72"/>
  <c r="S12" i="72"/>
  <c r="AN12" i="72"/>
  <c r="J20" i="72"/>
  <c r="AA20" i="72"/>
  <c r="K20" i="72"/>
  <c r="AJ20" i="72"/>
  <c r="H10" i="72"/>
  <c r="Z10" i="72"/>
  <c r="I10" i="72"/>
  <c r="AI10" i="72"/>
  <c r="P40" i="23"/>
  <c r="Q40" i="23"/>
  <c r="P28" i="23"/>
  <c r="Q28" i="23"/>
  <c r="P90" i="23"/>
  <c r="Q90" i="23"/>
  <c r="Q100" i="23"/>
  <c r="P100" i="23"/>
  <c r="P108" i="23"/>
  <c r="Q108" i="23"/>
  <c r="H8" i="44"/>
  <c r="Z8" i="44"/>
  <c r="H21" i="44"/>
  <c r="Z21" i="44"/>
  <c r="H15" i="44"/>
  <c r="Z15" i="44"/>
  <c r="Q18" i="44"/>
  <c r="AM18" i="44"/>
  <c r="U11" i="44"/>
  <c r="AO11" i="44"/>
  <c r="T15" i="44"/>
  <c r="AF15" i="44"/>
  <c r="G8" i="44"/>
  <c r="AH8" i="44"/>
  <c r="Q15" i="44"/>
  <c r="AM15" i="44"/>
  <c r="Q21" i="44"/>
  <c r="AM21" i="44"/>
  <c r="K11" i="44"/>
  <c r="AJ11" i="44"/>
  <c r="Q8" i="44"/>
  <c r="AM8" i="44"/>
  <c r="K15" i="44"/>
  <c r="AJ15" i="44"/>
  <c r="M18" i="44"/>
  <c r="AK18" i="44"/>
  <c r="R11" i="44"/>
  <c r="AE11" i="44"/>
  <c r="I11" i="44"/>
  <c r="AI11" i="44"/>
  <c r="Q11" i="44"/>
  <c r="AM11" i="44"/>
  <c r="L21" i="44"/>
  <c r="AB21" i="44"/>
  <c r="K8" i="44"/>
  <c r="AJ8" i="44"/>
  <c r="L11" i="44"/>
  <c r="AB11" i="44"/>
  <c r="O18" i="44"/>
  <c r="AL18" i="44"/>
  <c r="L8" i="44"/>
  <c r="AB8" i="44"/>
  <c r="AC21" i="44"/>
  <c r="O21" i="44"/>
  <c r="AL21" i="44"/>
  <c r="U33" i="44"/>
  <c r="AO33" i="44"/>
  <c r="T33" i="44"/>
  <c r="AF33" i="44"/>
  <c r="K27" i="44"/>
  <c r="AJ27" i="44"/>
  <c r="J27" i="44"/>
  <c r="AA27" i="44"/>
  <c r="R15" i="44"/>
  <c r="AE15" i="44"/>
  <c r="S15" i="44"/>
  <c r="AN15" i="44"/>
  <c r="S27" i="44"/>
  <c r="AN27" i="44"/>
  <c r="R27" i="44"/>
  <c r="AE27" i="44"/>
  <c r="L15" i="44"/>
  <c r="AB15" i="44"/>
  <c r="M15" i="44"/>
  <c r="AK15" i="44"/>
  <c r="Q25" i="44"/>
  <c r="AM25" i="44"/>
  <c r="P25" i="44"/>
  <c r="AD25" i="44"/>
  <c r="S18" i="44"/>
  <c r="AN18" i="44"/>
  <c r="R18" i="44"/>
  <c r="AE18" i="44"/>
  <c r="S8" i="44"/>
  <c r="AN8" i="44"/>
  <c r="R8" i="44"/>
  <c r="AE8" i="44"/>
  <c r="I29" i="44"/>
  <c r="AI29" i="44"/>
  <c r="H29" i="44"/>
  <c r="Z29" i="44"/>
  <c r="K21" i="44"/>
  <c r="AJ21" i="44"/>
  <c r="J21" i="44"/>
  <c r="AA21" i="44"/>
  <c r="F29" i="44"/>
  <c r="Y29" i="44"/>
  <c r="G29" i="44"/>
  <c r="AH29" i="44"/>
  <c r="F18" i="44"/>
  <c r="Y18" i="44"/>
  <c r="G18" i="44"/>
  <c r="AH18" i="44"/>
  <c r="J31" i="44"/>
  <c r="AA31" i="44"/>
  <c r="K31" i="44"/>
  <c r="AJ31" i="44"/>
  <c r="O15" i="44"/>
  <c r="AL15" i="44"/>
  <c r="N15" i="44"/>
  <c r="AC15" i="44"/>
  <c r="H18" i="44"/>
  <c r="Z18" i="44"/>
  <c r="I18" i="44"/>
  <c r="AI18" i="44"/>
  <c r="F27" i="44"/>
  <c r="Y27" i="44"/>
  <c r="G27" i="44"/>
  <c r="AH27" i="44"/>
  <c r="K33" i="44"/>
  <c r="AJ33" i="44"/>
  <c r="J33" i="44"/>
  <c r="AA33" i="44"/>
  <c r="M25" i="44"/>
  <c r="AK25" i="44"/>
  <c r="L25" i="44"/>
  <c r="AB25" i="44"/>
  <c r="O11" i="44"/>
  <c r="AL11" i="44"/>
  <c r="N11" i="44"/>
  <c r="AC11" i="44"/>
  <c r="M27" i="44"/>
  <c r="AK27" i="44"/>
  <c r="L27" i="44"/>
  <c r="AB27" i="44"/>
  <c r="G15" i="44"/>
  <c r="AH15" i="44"/>
  <c r="F15" i="44"/>
  <c r="Y15" i="44"/>
  <c r="K29" i="44"/>
  <c r="AJ29" i="44"/>
  <c r="J29" i="44"/>
  <c r="AA29" i="44"/>
  <c r="R33" i="44"/>
  <c r="AE33" i="44"/>
  <c r="S33" i="44"/>
  <c r="AN33" i="44"/>
  <c r="L29" i="44"/>
  <c r="AB29" i="44"/>
  <c r="M29" i="44"/>
  <c r="AK29" i="44"/>
  <c r="I31" i="44"/>
  <c r="AI31" i="44"/>
  <c r="H31" i="44"/>
  <c r="Z31" i="44"/>
  <c r="Q33" i="44"/>
  <c r="AM33" i="44"/>
  <c r="P33" i="44"/>
  <c r="AD33" i="44"/>
  <c r="P29" i="44"/>
  <c r="AD29" i="44"/>
  <c r="Q29" i="44"/>
  <c r="AM29" i="44"/>
  <c r="F31" i="44"/>
  <c r="Y31" i="44"/>
  <c r="G31" i="44"/>
  <c r="AH31" i="44"/>
  <c r="T18" i="44"/>
  <c r="AF18" i="44"/>
  <c r="U18" i="44"/>
  <c r="AO18" i="44"/>
  <c r="O27" i="44"/>
  <c r="AL27" i="44"/>
  <c r="N27" i="44"/>
  <c r="AC27" i="44"/>
  <c r="T21" i="44"/>
  <c r="AF21" i="44"/>
  <c r="U21" i="44"/>
  <c r="AO21" i="44"/>
  <c r="H25" i="44"/>
  <c r="Z25" i="44"/>
  <c r="I25" i="44"/>
  <c r="AI25" i="44"/>
  <c r="K25" i="44"/>
  <c r="AJ25" i="44"/>
  <c r="J25" i="44"/>
  <c r="AA25" i="44"/>
  <c r="R29" i="44"/>
  <c r="AE29" i="44"/>
  <c r="S29" i="44"/>
  <c r="AN29" i="44"/>
  <c r="S25" i="44"/>
  <c r="AN25" i="44"/>
  <c r="R25" i="44"/>
  <c r="AE25" i="44"/>
  <c r="T29" i="44"/>
  <c r="AF29" i="44"/>
  <c r="U29" i="44"/>
  <c r="AO29" i="44"/>
  <c r="R31" i="44"/>
  <c r="AE31" i="44"/>
  <c r="S31" i="44"/>
  <c r="AN31" i="44"/>
  <c r="M31" i="44"/>
  <c r="AK31" i="44"/>
  <c r="L31" i="44"/>
  <c r="AB31" i="44"/>
  <c r="P27" i="44"/>
  <c r="AD27" i="44"/>
  <c r="Q27" i="44"/>
  <c r="AM27" i="44"/>
  <c r="T27" i="44"/>
  <c r="AF27" i="44"/>
  <c r="U27" i="44"/>
  <c r="AO27" i="44"/>
  <c r="M33" i="44"/>
  <c r="AK33" i="44"/>
  <c r="L33" i="44"/>
  <c r="AB33" i="44"/>
  <c r="F11" i="44"/>
  <c r="Y11" i="44"/>
  <c r="G11" i="44"/>
  <c r="AH11" i="44"/>
  <c r="U31" i="44"/>
  <c r="AO31" i="44"/>
  <c r="T31" i="44"/>
  <c r="AF31" i="44"/>
  <c r="T25" i="44"/>
  <c r="AF25" i="44"/>
  <c r="U25" i="44"/>
  <c r="AO25" i="44"/>
  <c r="U8" i="44"/>
  <c r="AO8" i="44"/>
  <c r="T8" i="44"/>
  <c r="AF8" i="44"/>
  <c r="G25" i="44"/>
  <c r="AH25" i="44"/>
  <c r="F25" i="44"/>
  <c r="Y25" i="44"/>
  <c r="N31" i="44"/>
  <c r="AC31" i="44"/>
  <c r="O31" i="44"/>
  <c r="AL31" i="44"/>
  <c r="I33" i="44"/>
  <c r="AI33" i="44"/>
  <c r="H33" i="44"/>
  <c r="Z33" i="44"/>
  <c r="N25" i="44"/>
  <c r="AC25" i="44"/>
  <c r="O25" i="44"/>
  <c r="AL25" i="44"/>
  <c r="N29" i="44"/>
  <c r="AC29" i="44"/>
  <c r="O29" i="44"/>
  <c r="AL29" i="44"/>
  <c r="G33" i="44"/>
  <c r="AH33" i="44"/>
  <c r="F33" i="44"/>
  <c r="Y33" i="44"/>
  <c r="Q31" i="44"/>
  <c r="AM31" i="44"/>
  <c r="P31" i="44"/>
  <c r="AD31" i="44"/>
  <c r="O33" i="44"/>
  <c r="AL33" i="44"/>
  <c r="N33" i="44"/>
  <c r="AC33" i="44"/>
  <c r="I27" i="44"/>
  <c r="AI27" i="44"/>
  <c r="H27" i="44"/>
  <c r="Z27" i="44"/>
  <c r="G21" i="44"/>
  <c r="AH21" i="44"/>
  <c r="F21" i="44"/>
  <c r="Y21" i="44"/>
  <c r="N8" i="44"/>
  <c r="AC8" i="44"/>
  <c r="O8" i="44"/>
  <c r="AL8" i="44"/>
  <c r="S21" i="44"/>
  <c r="AN21" i="44"/>
  <c r="R21" i="44"/>
  <c r="AE21" i="44"/>
  <c r="J18" i="44"/>
  <c r="AA18" i="44"/>
  <c r="K18" i="44"/>
  <c r="AJ18" i="44"/>
  <c r="M16" i="72"/>
  <c r="AK16" i="72"/>
  <c r="L16" i="72"/>
  <c r="AB16" i="72"/>
  <c r="L8" i="23"/>
  <c r="M8" i="23"/>
  <c r="T8" i="23"/>
  <c r="U8" i="23"/>
  <c r="T16" i="72"/>
  <c r="AF16" i="72"/>
  <c r="U16" i="72"/>
  <c r="AO16" i="72"/>
  <c r="J16" i="72"/>
  <c r="AA16" i="72"/>
  <c r="K16" i="72"/>
  <c r="AJ16" i="72"/>
  <c r="K8" i="23"/>
  <c r="J8" i="23"/>
  <c r="S8" i="23"/>
  <c r="R8" i="23"/>
  <c r="S16" i="72"/>
  <c r="AN16" i="72"/>
  <c r="R16" i="72"/>
  <c r="AE16" i="72"/>
</calcChain>
</file>

<file path=xl/sharedStrings.xml><?xml version="1.0" encoding="utf-8"?>
<sst xmlns="http://schemas.openxmlformats.org/spreadsheetml/2006/main" count="78130" uniqueCount="10605">
  <si>
    <t>Unknown</t>
  </si>
  <si>
    <t>Uterus</t>
  </si>
  <si>
    <t>Breast</t>
  </si>
  <si>
    <t>Inpatient elective</t>
  </si>
  <si>
    <t>DCO</t>
  </si>
  <si>
    <t>GP referral</t>
  </si>
  <si>
    <t>Colorectal</t>
  </si>
  <si>
    <t>Stomach</t>
  </si>
  <si>
    <t>Other outpatient</t>
  </si>
  <si>
    <t>Pancreas</t>
  </si>
  <si>
    <t>Bladder</t>
  </si>
  <si>
    <t>TWW</t>
  </si>
  <si>
    <t>Oesophagus</t>
  </si>
  <si>
    <t>Emergency presentation</t>
  </si>
  <si>
    <t>Ovary</t>
  </si>
  <si>
    <t>Lung</t>
  </si>
  <si>
    <t>All Cancers</t>
  </si>
  <si>
    <t>Multiple myeloma</t>
  </si>
  <si>
    <t>Prostate</t>
  </si>
  <si>
    <t>Testis</t>
  </si>
  <si>
    <t>Melanoma</t>
  </si>
  <si>
    <t>Screening</t>
  </si>
  <si>
    <t>Cervix</t>
  </si>
  <si>
    <t>85+</t>
  </si>
  <si>
    <t>Two Week Wait</t>
  </si>
  <si>
    <t>Screen detected</t>
  </si>
  <si>
    <t>Total</t>
  </si>
  <si>
    <t>Female</t>
  </si>
  <si>
    <t>Male</t>
  </si>
  <si>
    <t>East Midlands</t>
  </si>
  <si>
    <t>Thames Valley</t>
  </si>
  <si>
    <t>0-64</t>
  </si>
  <si>
    <t>65-84</t>
  </si>
  <si>
    <t>Select cancer site from box below</t>
  </si>
  <si>
    <t>Death Certificate Only</t>
  </si>
  <si>
    <t>Non-Hodgkin lymphoma</t>
  </si>
  <si>
    <t>1 (least deprived)</t>
  </si>
  <si>
    <t>5 (most deprived)</t>
  </si>
  <si>
    <t>Confidence interval</t>
  </si>
  <si>
    <t>50-59</t>
  </si>
  <si>
    <t>60-69</t>
  </si>
  <si>
    <t>70-79</t>
  </si>
  <si>
    <t>Cancer sites</t>
  </si>
  <si>
    <t>CHECK</t>
  </si>
  <si>
    <t>Total tumours</t>
  </si>
  <si>
    <t>Under 50</t>
  </si>
  <si>
    <t>80-84</t>
  </si>
  <si>
    <t>Year</t>
  </si>
  <si>
    <t>Persons</t>
  </si>
  <si>
    <t>Hodgkin lymphoma</t>
  </si>
  <si>
    <t>Mesothelioma</t>
  </si>
  <si>
    <t>Other malignant neoplasms</t>
  </si>
  <si>
    <t>Vulva</t>
  </si>
  <si>
    <t>England</t>
  </si>
  <si>
    <t>Leukaemia: other (all excluding AML and CLL)</t>
  </si>
  <si>
    <t>1-month</t>
  </si>
  <si>
    <t>3-month</t>
  </si>
  <si>
    <t>6-month</t>
  </si>
  <si>
    <t>9-month</t>
  </si>
  <si>
    <t>12-month</t>
  </si>
  <si>
    <t>Lower bounds</t>
  </si>
  <si>
    <t>Upper bounds</t>
  </si>
  <si>
    <t>Emergency 
presentation</t>
  </si>
  <si>
    <t>Survival</t>
  </si>
  <si>
    <t>Emergency
presentation</t>
  </si>
  <si>
    <t>Head and neck - Hypopharynx</t>
  </si>
  <si>
    <t>Head and neck - Oropharynx</t>
  </si>
  <si>
    <t>Head and neck - Oral cavity</t>
  </si>
  <si>
    <t>Head and neck - Salivary glands</t>
  </si>
  <si>
    <t>Chart titles</t>
  </si>
  <si>
    <t>All routes</t>
  </si>
  <si>
    <t>5 (Most deprived)</t>
  </si>
  <si>
    <t>1 (Least deprived)</t>
  </si>
  <si>
    <t>By deprivation</t>
  </si>
  <si>
    <t>By age</t>
  </si>
  <si>
    <t>By sex</t>
  </si>
  <si>
    <t>GP Referral</t>
  </si>
  <si>
    <t>Other Outpatient</t>
  </si>
  <si>
    <t>Inpatient Elective</t>
  </si>
  <si>
    <t>screening</t>
  </si>
  <si>
    <t>emergency presentation</t>
  </si>
  <si>
    <t>unknown</t>
  </si>
  <si>
    <t>Survival by route - Overall</t>
  </si>
  <si>
    <t>Back to Contents page</t>
  </si>
  <si>
    <t xml:space="preserve"> </t>
  </si>
  <si>
    <t>- All the figures have been rounded to the nearest whole number. This may result in the upper or lower confidence interval being equal to its main figure.</t>
  </si>
  <si>
    <t>Note</t>
  </si>
  <si>
    <t>All percentages are shown with no decimal places. This may result in the upper or lower confidence interval being equal to the spot estimate.</t>
  </si>
  <si>
    <t>- All percentages are shown with no decimal places. This may result in the upper or lower confidence interval being equal to the spot estimate.</t>
  </si>
  <si>
    <t>Overview of incidence metrics</t>
  </si>
  <si>
    <t>Incidence by route - Overall</t>
  </si>
  <si>
    <t>Peer-reviewed paper in the British Journal of Cancer</t>
  </si>
  <si>
    <t>Select survival time from box below</t>
  </si>
  <si>
    <t>Select diagnosis year and cancer site from boxes below</t>
  </si>
  <si>
    <t>Select survival time and cancer site from boxes below</t>
  </si>
  <si>
    <t xml:space="preserve">Incidence shows the percentage of patients assigned to each Route. </t>
  </si>
  <si>
    <t>Incidence by route - children and TYA</t>
  </si>
  <si>
    <t>Route</t>
  </si>
  <si>
    <t>Description</t>
  </si>
  <si>
    <t>Screen Detected</t>
  </si>
  <si>
    <t>Detected via the breast, cervical or bowel screening programmes</t>
  </si>
  <si>
    <t>Routine and urgent referrals where the patient was not referred under the Two Week Wait referral route</t>
  </si>
  <si>
    <t>Where no earlier admission can be found prior to admission from a waiting list, booked or planned</t>
  </si>
  <si>
    <t>Emergency Presentation</t>
  </si>
  <si>
    <t xml:space="preserve">If you have any queries regarding any of these data, please contact: </t>
  </si>
  <si>
    <t>Description of each Route</t>
  </si>
  <si>
    <t>The following ICD 10 groups were used for the cancer sites/groups contained within this spreadsheet:</t>
  </si>
  <si>
    <t>C15</t>
  </si>
  <si>
    <t>C16</t>
  </si>
  <si>
    <t>C25</t>
  </si>
  <si>
    <t>C32</t>
  </si>
  <si>
    <t>C43</t>
  </si>
  <si>
    <t>C45</t>
  </si>
  <si>
    <t>C50</t>
  </si>
  <si>
    <t>C51</t>
  </si>
  <si>
    <t>C53</t>
  </si>
  <si>
    <t>C61</t>
  </si>
  <si>
    <t>C62</t>
  </si>
  <si>
    <t>C67</t>
  </si>
  <si>
    <t>C73</t>
  </si>
  <si>
    <t>C81</t>
  </si>
  <si>
    <t>C911</t>
  </si>
  <si>
    <t>Cancer site/group</t>
  </si>
  <si>
    <t>ICD10 codes included</t>
  </si>
  <si>
    <t>ICD10 codes</t>
  </si>
  <si>
    <t>Children (0-14 yrs)</t>
  </si>
  <si>
    <t>TYA (15-24 yrs)</t>
  </si>
  <si>
    <t>C910</t>
  </si>
  <si>
    <t>C921</t>
  </si>
  <si>
    <t>Available results</t>
  </si>
  <si>
    <t>Other documentation on Routes to Diagnosis are also available. These include:</t>
  </si>
  <si>
    <t>Survival shows the relative survival estimates for patients assigned to each route.</t>
  </si>
  <si>
    <t>Overview of relative survival</t>
  </si>
  <si>
    <t>Number of cases</t>
  </si>
  <si>
    <t>Summary sheets</t>
  </si>
  <si>
    <t>- Due to known data issues, the screening percentage for cervical cancer under reports the proportion of screen detected cervical cancers.</t>
  </si>
  <si>
    <t>Anus</t>
  </si>
  <si>
    <t>Cervix (in-situ)</t>
  </si>
  <si>
    <t>Female breast cancer</t>
  </si>
  <si>
    <t>Gallbladder</t>
  </si>
  <si>
    <t>Head and neck - Eye</t>
  </si>
  <si>
    <t>Head and neck – Larynx</t>
  </si>
  <si>
    <t>Head and neck - Nasopharynx</t>
  </si>
  <si>
    <t>Head and Neck - non specific</t>
  </si>
  <si>
    <t>Head and neck - Palate</t>
  </si>
  <si>
    <t>Head and neck – Thyroid</t>
  </si>
  <si>
    <t>Heart, Mediastinum and Pleura</t>
  </si>
  <si>
    <t>Leukaemia: acute lymphoblastic</t>
  </si>
  <si>
    <t>Leukaemia: acute myeloid</t>
  </si>
  <si>
    <t>Leukaemia: chronic lymphocytic</t>
  </si>
  <si>
    <t>Leukaemia: chronic myeloid</t>
  </si>
  <si>
    <t>Male breast cancer</t>
  </si>
  <si>
    <t>Nasal Cavity and Middle Ear</t>
  </si>
  <si>
    <t>Penis</t>
  </si>
  <si>
    <t>Sarcoma: Bone</t>
  </si>
  <si>
    <t>Sarcoma: connective and soft tissue</t>
  </si>
  <si>
    <t>Small Intestine</t>
  </si>
  <si>
    <t>Vagina</t>
  </si>
  <si>
    <t>Cancer of Unknown Primary</t>
  </si>
  <si>
    <t>Head and neck - Other (excl. oral cavity, oropharynx, larynx &amp; thyroid)</t>
  </si>
  <si>
    <t>Cheshire and Mersey</t>
  </si>
  <si>
    <t>East of England</t>
  </si>
  <si>
    <t>Greater Manchester Lancashire and South Cumbria</t>
  </si>
  <si>
    <t>London</t>
  </si>
  <si>
    <t>North East Cumbria and North Yorkshire</t>
  </si>
  <si>
    <t>South East Coast</t>
  </si>
  <si>
    <t>South West</t>
  </si>
  <si>
    <t>Wessex</t>
  </si>
  <si>
    <t>West Midlands</t>
  </si>
  <si>
    <t>Yorkshire and the Humber</t>
  </si>
  <si>
    <t>Strategic Clinical Network</t>
  </si>
  <si>
    <t>24-month</t>
  </si>
  <si>
    <t>36-month</t>
  </si>
  <si>
    <t>RSM</t>
  </si>
  <si>
    <t>CI</t>
  </si>
  <si>
    <t>Total cohort</t>
  </si>
  <si>
    <t>C21</t>
  </si>
  <si>
    <t>D090</t>
  </si>
  <si>
    <t>Breast (in-situ)</t>
  </si>
  <si>
    <t>D05</t>
  </si>
  <si>
    <t>D06</t>
  </si>
  <si>
    <t>C23</t>
  </si>
  <si>
    <t>C69</t>
  </si>
  <si>
    <t>C11</t>
  </si>
  <si>
    <t>C00, C14, C31</t>
  </si>
  <si>
    <t>C05</t>
  </si>
  <si>
    <t>C38</t>
  </si>
  <si>
    <t>C60</t>
  </si>
  <si>
    <t>C17</t>
  </si>
  <si>
    <t>C52</t>
  </si>
  <si>
    <t>Female breast (in-situ)</t>
  </si>
  <si>
    <t>All Malignant Neoplasms (excl. NMSC)</t>
  </si>
  <si>
    <t>w</t>
  </si>
  <si>
    <t>C01, C09, C10</t>
  </si>
  <si>
    <t>C30</t>
  </si>
  <si>
    <t>number  in cohort*</t>
  </si>
  <si>
    <t>Number in cohort*</t>
  </si>
  <si>
    <t>number in cohort*</t>
  </si>
  <si>
    <t>Survival by Route and survival time - overall</t>
  </si>
  <si>
    <t xml:space="preserve">- There is a known under recording of the proportion of screen detected cervical cancers </t>
  </si>
  <si>
    <t>CCGs</t>
  </si>
  <si>
    <t>Asian</t>
  </si>
  <si>
    <t>Black</t>
  </si>
  <si>
    <t>Chinese</t>
  </si>
  <si>
    <t>Mixed</t>
  </si>
  <si>
    <t>White</t>
  </si>
  <si>
    <t>Other ethnic group</t>
  </si>
  <si>
    <t>site</t>
  </si>
  <si>
    <t>- Caution is advised when interpretting results by ethnic group as they do not take into account any affect of age, sex or deprivation.</t>
  </si>
  <si>
    <t>- Results by year are only available for selected cancer sites.</t>
  </si>
  <si>
    <t>Incidence by year</t>
  </si>
  <si>
    <t>Cancer sites for breakdown</t>
  </si>
  <si>
    <t>Sites by year and survival</t>
  </si>
  <si>
    <t>Technical document explaining how Routes are calculated</t>
  </si>
  <si>
    <t>- relative survival estimates are not available for all malignant neoplasms</t>
  </si>
  <si>
    <t xml:space="preserve">Routes to diagnosis 2006-2013 workbook </t>
  </si>
  <si>
    <t>Routes to Diagnosis 2006-2013 workbook 1.0b</t>
  </si>
  <si>
    <t>ncinanalysts@phe.gov.uk</t>
  </si>
  <si>
    <t>Brain</t>
  </si>
  <si>
    <t>C71, D330-D332, D430-D432</t>
  </si>
  <si>
    <t>Intracranial endocrine</t>
  </si>
  <si>
    <t>C751-C753, D352-D354, D443-D445</t>
  </si>
  <si>
    <t>Meninges</t>
  </si>
  <si>
    <t>C70, D32, D42</t>
  </si>
  <si>
    <t>Spinal cord and Cranial nerves</t>
  </si>
  <si>
    <t>C720-C725, D333, D334, D433-D434</t>
  </si>
  <si>
    <t>CNS unspecified/unknown</t>
  </si>
  <si>
    <t>C728, C729, D337, D339, D437-D439</t>
  </si>
  <si>
    <t>Other CNS and intracranial tumours</t>
  </si>
  <si>
    <t>C72, C75, D333-D339, D352-D354, D433-D439, D443-D445</t>
  </si>
  <si>
    <t>C77, C78, C79, C80</t>
  </si>
  <si>
    <t>C18, C19, C20</t>
  </si>
  <si>
    <t>C12, C13</t>
  </si>
  <si>
    <t>C02, C03, C04, C06</t>
  </si>
  <si>
    <t>C07, C08</t>
  </si>
  <si>
    <t>C05, C07, C08, C11, C12, C13</t>
  </si>
  <si>
    <t>C82, C83, C84, C85</t>
  </si>
  <si>
    <t>Kidney</t>
  </si>
  <si>
    <t>C64</t>
  </si>
  <si>
    <t>Other and unspecified urinary</t>
  </si>
  <si>
    <t>C65, C66, C68</t>
  </si>
  <si>
    <t>C920, C924, C925 C930, C940, C942</t>
  </si>
  <si>
    <t>C910, C921</t>
  </si>
  <si>
    <t>Other haematological malignancies</t>
  </si>
  <si>
    <t>C88, C912-C919, C922, C923, C927-C929, C931-C939, C943-C947, C95, C96</t>
  </si>
  <si>
    <t>Liver (excl intrahepatic bile duct)</t>
  </si>
  <si>
    <t>C220, C222-C229</t>
  </si>
  <si>
    <t>Biliary tract cancer</t>
  </si>
  <si>
    <t>C221, C240, C248-C249</t>
  </si>
  <si>
    <t>C33, C34</t>
  </si>
  <si>
    <t>C90</t>
  </si>
  <si>
    <t>C17, C21, C23, C26, C30, C37, C38, C39, C46, C47, C52, C58, C60, C63, C69, C74, C75, C76, C97</t>
  </si>
  <si>
    <t>C56, C57</t>
  </si>
  <si>
    <t>C40, C41</t>
  </si>
  <si>
    <t>C48, C49</t>
  </si>
  <si>
    <t>C54, C55</t>
  </si>
  <si>
    <t>C241, C26, C37, C39, C46, C47, C58, C63, C74, C750, C754-C759 C76, C97</t>
  </si>
  <si>
    <t>2006-2013</t>
  </si>
  <si>
    <t>Relative survival estimates by presentation route and site, persons (except breast (f and m) and sex specific sites), 2006-2013, for selected survival time</t>
  </si>
  <si>
    <t>Surv/EP by age</t>
  </si>
  <si>
    <t>- Approximately one quarter of childhood tumours are not included except in the ‘all malignant neoplasms' figures.</t>
  </si>
  <si>
    <r>
      <t>Percentage of diagnoses by route -</t>
    </r>
    <r>
      <rPr>
        <b/>
        <sz val="12"/>
        <color indexed="8"/>
        <rFont val="Arial"/>
        <family val="2"/>
      </rPr>
      <t xml:space="preserve"> 2006 to 2013</t>
    </r>
  </si>
  <si>
    <t>Head and neck - Larynx</t>
  </si>
  <si>
    <t>Head and neck - Thyroid</t>
  </si>
  <si>
    <t>Full name</t>
  </si>
  <si>
    <t>-  Only cancer types with more than 100 cases across the eight year period are shown. The sum total number of patients for these specific cancer types does not equal the total number of patients for all cancers.</t>
  </si>
  <si>
    <t>This workbook contains both incidence breakdowns and relative survival estimates.</t>
  </si>
  <si>
    <t>This workbook presents updated results  for Routes to Diagnosis. All malignant tumours newly diagnosed between 2006 and 2013 are included as well as selected benign and in-situ tumours. The methodology is consistent with previous Routes to Diagnosis work. Improved linkage to HES data has helped to reduce the proportion of tumours with an unknown Route and provided a better understanding of how other Routes originated.</t>
  </si>
  <si>
    <t>Overall incidence, overall incidence metrics and  survival estimates</t>
  </si>
  <si>
    <t>- Due to known data issues, the screen detected percentage for cervical cancer under reports the proportion of screen detected cervical cancers.</t>
  </si>
  <si>
    <t>Bladder (in-situ)</t>
  </si>
  <si>
    <t>Relative survival estimates by route, persons (except for breast (f and m) and sex specific sites), for 1-month, 3-months, 6-months, 9-months, 12-months, 24-months and 36-months post diagnosis</t>
  </si>
  <si>
    <r>
      <t xml:space="preserve">Percentage of diagnoses by route - </t>
    </r>
    <r>
      <rPr>
        <b/>
        <sz val="12"/>
        <color indexed="8"/>
        <rFont val="Arial"/>
        <family val="2"/>
      </rPr>
      <t>by Sex, Age, and Deprivation</t>
    </r>
  </si>
  <si>
    <r>
      <t xml:space="preserve">Percentage of diagnoses by route - </t>
    </r>
    <r>
      <rPr>
        <b/>
        <sz val="12"/>
        <color indexed="8"/>
        <rFont val="Arial"/>
        <family val="2"/>
      </rPr>
      <t>by Sex, Age, Deprivation and Ethnicity</t>
    </r>
  </si>
  <si>
    <r>
      <t xml:space="preserve">Percentage of diagnoses by route - </t>
    </r>
    <r>
      <rPr>
        <b/>
        <sz val="12"/>
        <color indexed="8"/>
        <rFont val="Arial"/>
        <family val="2"/>
      </rPr>
      <t>Children (0-14 yrs) and Teenagers and Young Adults (TYA, 15-24yrs)</t>
    </r>
  </si>
  <si>
    <t>Urgent GP referral with a suspicion of cancer, using the two week wait (TWW) guidelines</t>
  </si>
  <si>
    <t>An elective route starting with an outpatient appointment: either self-referral, consultant to consultant or other referral</t>
  </si>
  <si>
    <t>An emergency route via A&amp;E, emergency GP referral, emergency transfer, emergency consultant outpatient referral or emergency admission or attendance</t>
  </si>
  <si>
    <t>No data available from Inpatient or outpatient Hospital Episode Statistics (HES), cancer waiting times (CWT), screening and with a death certificate only diagnosis flagged by the registry in the cancer analysis system</t>
  </si>
  <si>
    <t>No data available from inpatient or outpatient HES, CWT, screening within set time parameters or unknown referral</t>
  </si>
  <si>
    <t>SD</t>
  </si>
  <si>
    <t>Tww</t>
  </si>
  <si>
    <t>GP</t>
  </si>
  <si>
    <t>OO</t>
  </si>
  <si>
    <t>IE</t>
  </si>
  <si>
    <t>Unk</t>
  </si>
  <si>
    <t>EP</t>
  </si>
  <si>
    <t>By Year and site</t>
  </si>
  <si>
    <t>total Deaths</t>
  </si>
  <si>
    <t>Deaths in cohort</t>
  </si>
  <si>
    <t>The full selection of materials published by the National Cancer Intelligence Network (NCIN) is available online.</t>
  </si>
  <si>
    <t>All Malignant Neoplasms (excl. NMSC)2006-2013</t>
  </si>
  <si>
    <t>Anus2006-2013</t>
  </si>
  <si>
    <t>Biliary tract cancer2006-2013</t>
  </si>
  <si>
    <t/>
  </si>
  <si>
    <t>Bladder2006-2013</t>
  </si>
  <si>
    <t>Bladder (in-situ)2006-2013</t>
  </si>
  <si>
    <t>Brain2006-2013</t>
  </si>
  <si>
    <t>Cancer of Unknown Primary2006-2013</t>
  </si>
  <si>
    <t>Cervix2006-2013</t>
  </si>
  <si>
    <t>Cervix (in-situ)2006-2013</t>
  </si>
  <si>
    <t>CNS unspecified/unknown2006-2013</t>
  </si>
  <si>
    <t>Colorectal2006-2013</t>
  </si>
  <si>
    <t>Female breast (in-situ)2006-2013</t>
  </si>
  <si>
    <t>Female breast cancer2006-2013</t>
  </si>
  <si>
    <t>Gallbladder2006-2013</t>
  </si>
  <si>
    <t>Head and neck - Eye2006-2013</t>
  </si>
  <si>
    <t>Head and neck - Hypopharynx2006-2013</t>
  </si>
  <si>
    <t>Head and neck - Larynx2006-2013</t>
  </si>
  <si>
    <t>Head and neck - Nasopharynx2006-2013</t>
  </si>
  <si>
    <t>Head and Neck - non specific2006-2013</t>
  </si>
  <si>
    <t>Head and neck - Oral cavity2006-2013</t>
  </si>
  <si>
    <t>Head and neck - Oropharynx2006-2013</t>
  </si>
  <si>
    <t>Head and neck - Palate2006-2013</t>
  </si>
  <si>
    <t>Head and neck - Salivary glands2006-2013</t>
  </si>
  <si>
    <t>Head and neck - Thyroid2006-2013</t>
  </si>
  <si>
    <t>Heart, Mediastinum and Pleura2006-2013</t>
  </si>
  <si>
    <t>Hodgkin lymphoma2006-2013</t>
  </si>
  <si>
    <t>Intracranial endocrine2006-2013</t>
  </si>
  <si>
    <t>Kidney2006-2013</t>
  </si>
  <si>
    <t>Leukaemia: acute lymphoblastic2006-2013</t>
  </si>
  <si>
    <t>Leukaemia: acute myeloid2006-2013</t>
  </si>
  <si>
    <t>Leukaemia: chronic lymphocytic2006-2013</t>
  </si>
  <si>
    <t>Leukaemia: chronic myeloid2006-2013</t>
  </si>
  <si>
    <t>Liver (excl intrahepatic bile duct)2006-2013</t>
  </si>
  <si>
    <t>Lung2006-2013</t>
  </si>
  <si>
    <t>Male breast cancer2006-2013</t>
  </si>
  <si>
    <t>Melanoma2006-2013</t>
  </si>
  <si>
    <t>Meninges2006-2013</t>
  </si>
  <si>
    <t>Mesothelioma2006-2013</t>
  </si>
  <si>
    <t>Multiple myeloma2006-2013</t>
  </si>
  <si>
    <t>Nasal Cavity and Middle Ear2006-2013</t>
  </si>
  <si>
    <t>Non-Hodgkin lymphoma2006-2013</t>
  </si>
  <si>
    <t>Oesophagus2006-2013</t>
  </si>
  <si>
    <t>Other and unspecified urinary2006-2013</t>
  </si>
  <si>
    <t>Other haematological malignancies2006-2013</t>
  </si>
  <si>
    <t>Other malignant neoplasms2006-2013</t>
  </si>
  <si>
    <t>Ovary2006-2013</t>
  </si>
  <si>
    <t>Pancreas2006-2013</t>
  </si>
  <si>
    <t>Penis2006-2013</t>
  </si>
  <si>
    <t>Prostate2006-2013</t>
  </si>
  <si>
    <t>Sarcoma: Bone2006-2013</t>
  </si>
  <si>
    <t>Sarcoma: connective and soft tissue2006-2013</t>
  </si>
  <si>
    <t>Small Intestine2006-2013</t>
  </si>
  <si>
    <t>Spinal cord and Cranial nerves2006-2013</t>
  </si>
  <si>
    <t>Stomach2006-2013</t>
  </si>
  <si>
    <t>Testis2006-2013</t>
  </si>
  <si>
    <t>Uterus2006-2013</t>
  </si>
  <si>
    <t>Vagina2006-2013</t>
  </si>
  <si>
    <t>Vulva2006-2013</t>
  </si>
  <si>
    <t>All Malignant Neoplasms (excl. NMSC)2006</t>
  </si>
  <si>
    <t>Biliary tract cancer2006</t>
  </si>
  <si>
    <t>Bladder2006</t>
  </si>
  <si>
    <t>Brain2006</t>
  </si>
  <si>
    <t>Cancer of Unknown Primary2006</t>
  </si>
  <si>
    <t>Cervix2006</t>
  </si>
  <si>
    <t>Cervix (in-situ)2006</t>
  </si>
  <si>
    <t>Colorectal2006</t>
  </si>
  <si>
    <t>Female breast (in-situ)2006</t>
  </si>
  <si>
    <t>Female breast cancer2006</t>
  </si>
  <si>
    <t>Head and neck - Larynx2006</t>
  </si>
  <si>
    <t>Head and Neck - non specific2006</t>
  </si>
  <si>
    <t>Head and neck - Oral cavity2006</t>
  </si>
  <si>
    <t>Head and neck - Oropharynx2006</t>
  </si>
  <si>
    <t>Head and neck - Other (excl. oral cavity, oropharynx, larynx &amp; thyroid)2006</t>
  </si>
  <si>
    <t>Head and neck - Thyroid2006</t>
  </si>
  <si>
    <t>Hodgkin lymphoma2006</t>
  </si>
  <si>
    <t>Kidney2006</t>
  </si>
  <si>
    <t>Leukaemia: acute myeloid2006</t>
  </si>
  <si>
    <t>Leukaemia: chronic lymphocytic2006</t>
  </si>
  <si>
    <t>Leukaemia: other (all excluding AML and CLL)2006</t>
  </si>
  <si>
    <t>Liver (excl intrahepatic bile duct)2006</t>
  </si>
  <si>
    <t>Lung2006</t>
  </si>
  <si>
    <t>Male breast cancer2006</t>
  </si>
  <si>
    <t>Melanoma2006</t>
  </si>
  <si>
    <t>Meninges2006</t>
  </si>
  <si>
    <t>Mesothelioma2006</t>
  </si>
  <si>
    <t>Multiple myeloma2006</t>
  </si>
  <si>
    <t>Non-Hodgkin lymphoma2006</t>
  </si>
  <si>
    <t>Oesophagus2006</t>
  </si>
  <si>
    <t>Other and unspecified urinary2006</t>
  </si>
  <si>
    <t>Other CNS and intracranial tumours2006</t>
  </si>
  <si>
    <t>Other haematological malignancies2006</t>
  </si>
  <si>
    <t>Other malignant neoplasms2006</t>
  </si>
  <si>
    <t>Ovary2006</t>
  </si>
  <si>
    <t>Pancreas2006</t>
  </si>
  <si>
    <t>Prostate2006</t>
  </si>
  <si>
    <t>Sarcoma: Bone2006</t>
  </si>
  <si>
    <t>Sarcoma: connective and soft tissue2006</t>
  </si>
  <si>
    <t>Stomach2006</t>
  </si>
  <si>
    <t>Testis2006</t>
  </si>
  <si>
    <t>Uterus2006</t>
  </si>
  <si>
    <t>Vulva2006</t>
  </si>
  <si>
    <t>Bladder (in-situ)2006</t>
  </si>
  <si>
    <t>All Malignant Neoplasms (excl. NMSC)2007</t>
  </si>
  <si>
    <t>Biliary tract cancer2007</t>
  </si>
  <si>
    <t>Bladder2007</t>
  </si>
  <si>
    <t>Brain2007</t>
  </si>
  <si>
    <t>Cancer of Unknown Primary2007</t>
  </si>
  <si>
    <t>Cervix2007</t>
  </si>
  <si>
    <t>Cervix (in-situ)2007</t>
  </si>
  <si>
    <t>Colorectal2007</t>
  </si>
  <si>
    <t>Female breast (in-situ)2007</t>
  </si>
  <si>
    <t>Female breast cancer2007</t>
  </si>
  <si>
    <t>Head and neck - Larynx2007</t>
  </si>
  <si>
    <t>Head and Neck - non specific2007</t>
  </si>
  <si>
    <t>Head and neck - Oral cavity2007</t>
  </si>
  <si>
    <t>Head and neck - Oropharynx2007</t>
  </si>
  <si>
    <t>Head and neck - Other (excl. oral cavity, oropharynx, larynx &amp; thyroid)2007</t>
  </si>
  <si>
    <t>Head and neck - Thyroid2007</t>
  </si>
  <si>
    <t>Hodgkin lymphoma2007</t>
  </si>
  <si>
    <t>Kidney2007</t>
  </si>
  <si>
    <t>Leukaemia: acute myeloid2007</t>
  </si>
  <si>
    <t>Leukaemia: chronic lymphocytic2007</t>
  </si>
  <si>
    <t>Leukaemia: other (all excluding AML and CLL)2007</t>
  </si>
  <si>
    <t>Liver (excl intrahepatic bile duct)2007</t>
  </si>
  <si>
    <t>Lung2007</t>
  </si>
  <si>
    <t>Male breast cancer2007</t>
  </si>
  <si>
    <t>Melanoma2007</t>
  </si>
  <si>
    <t>Meninges2007</t>
  </si>
  <si>
    <t>Mesothelioma2007</t>
  </si>
  <si>
    <t>Multiple myeloma2007</t>
  </si>
  <si>
    <t>Non-Hodgkin lymphoma2007</t>
  </si>
  <si>
    <t>Oesophagus2007</t>
  </si>
  <si>
    <t>Other and unspecified urinary2007</t>
  </si>
  <si>
    <t>Other CNS and intracranial tumours2007</t>
  </si>
  <si>
    <t>Other haematological malignancies2007</t>
  </si>
  <si>
    <t>Other malignant neoplasms2007</t>
  </si>
  <si>
    <t>Ovary2007</t>
  </si>
  <si>
    <t>Pancreas2007</t>
  </si>
  <si>
    <t>Prostate2007</t>
  </si>
  <si>
    <t>Sarcoma: Bone2007</t>
  </si>
  <si>
    <t>Sarcoma: connective and soft tissue2007</t>
  </si>
  <si>
    <t>Stomach2007</t>
  </si>
  <si>
    <t>Testis2007</t>
  </si>
  <si>
    <t>Uterus2007</t>
  </si>
  <si>
    <t>Vulva2007</t>
  </si>
  <si>
    <t>Bladder (in-situ)2007</t>
  </si>
  <si>
    <t>All Malignant Neoplasms (excl. NMSC)2008</t>
  </si>
  <si>
    <t>Biliary tract cancer2008</t>
  </si>
  <si>
    <t>Bladder2008</t>
  </si>
  <si>
    <t>Brain2008</t>
  </si>
  <si>
    <t>Cancer of Unknown Primary2008</t>
  </si>
  <si>
    <t>Cervix2008</t>
  </si>
  <si>
    <t>Cervix (in-situ)2008</t>
  </si>
  <si>
    <t>Colorectal2008</t>
  </si>
  <si>
    <t>Female breast (in-situ)2008</t>
  </si>
  <si>
    <t>Female breast cancer2008</t>
  </si>
  <si>
    <t>Head and neck - Larynx2008</t>
  </si>
  <si>
    <t>Head and Neck - non specific2008</t>
  </si>
  <si>
    <t>Head and neck - Oral cavity2008</t>
  </si>
  <si>
    <t>Head and neck - Oropharynx2008</t>
  </si>
  <si>
    <t>Head and neck - Other (excl. oral cavity, oropharynx, larynx &amp; thyroid)2008</t>
  </si>
  <si>
    <t>Head and neck - Thyroid2008</t>
  </si>
  <si>
    <t>Hodgkin lymphoma2008</t>
  </si>
  <si>
    <t>Kidney2008</t>
  </si>
  <si>
    <t>Leukaemia: acute myeloid2008</t>
  </si>
  <si>
    <t>Leukaemia: chronic lymphocytic2008</t>
  </si>
  <si>
    <t>Leukaemia: other (all excluding AML and CLL)2008</t>
  </si>
  <si>
    <t>Liver (excl intrahepatic bile duct)2008</t>
  </si>
  <si>
    <t>Lung2008</t>
  </si>
  <si>
    <t>Male breast cancer2008</t>
  </si>
  <si>
    <t>Melanoma2008</t>
  </si>
  <si>
    <t>Meninges2008</t>
  </si>
  <si>
    <t>Mesothelioma2008</t>
  </si>
  <si>
    <t>Multiple myeloma2008</t>
  </si>
  <si>
    <t>Non-Hodgkin lymphoma2008</t>
  </si>
  <si>
    <t>Oesophagus2008</t>
  </si>
  <si>
    <t>Other and unspecified urinary2008</t>
  </si>
  <si>
    <t>Other CNS and intracranial tumours2008</t>
  </si>
  <si>
    <t>Other haematological malignancies2008</t>
  </si>
  <si>
    <t>Other malignant neoplasms2008</t>
  </si>
  <si>
    <t>Ovary2008</t>
  </si>
  <si>
    <t>Pancreas2008</t>
  </si>
  <si>
    <t>Prostate2008</t>
  </si>
  <si>
    <t>Sarcoma: Bone2008</t>
  </si>
  <si>
    <t>Sarcoma: connective and soft tissue2008</t>
  </si>
  <si>
    <t>Stomach2008</t>
  </si>
  <si>
    <t>Testis2008</t>
  </si>
  <si>
    <t>Uterus2008</t>
  </si>
  <si>
    <t>Vulva2008</t>
  </si>
  <si>
    <t>Bladder (in-situ)2008</t>
  </si>
  <si>
    <t>All Malignant Neoplasms (excl. NMSC)2009</t>
  </si>
  <si>
    <t>Biliary tract cancer2009</t>
  </si>
  <si>
    <t>Bladder2009</t>
  </si>
  <si>
    <t>Brain2009</t>
  </si>
  <si>
    <t>Cancer of Unknown Primary2009</t>
  </si>
  <si>
    <t>Cervix2009</t>
  </si>
  <si>
    <t>Cervix (in-situ)2009</t>
  </si>
  <si>
    <t>Colorectal2009</t>
  </si>
  <si>
    <t>Female breast (in-situ)2009</t>
  </si>
  <si>
    <t>Female breast cancer2009</t>
  </si>
  <si>
    <t>Head and neck - Larynx2009</t>
  </si>
  <si>
    <t>Head and Neck - non specific2009</t>
  </si>
  <si>
    <t>Head and neck - Oral cavity2009</t>
  </si>
  <si>
    <t>Head and neck - Oropharynx2009</t>
  </si>
  <si>
    <t>Head and neck - Other (excl. oral cavity, oropharynx, larynx &amp; thyroid)2009</t>
  </si>
  <si>
    <t>Head and neck - Thyroid2009</t>
  </si>
  <si>
    <t>Hodgkin lymphoma2009</t>
  </si>
  <si>
    <t>Kidney2009</t>
  </si>
  <si>
    <t>Leukaemia: acute myeloid2009</t>
  </si>
  <si>
    <t>Leukaemia: chronic lymphocytic2009</t>
  </si>
  <si>
    <t>Leukaemia: other (all excluding AML and CLL)2009</t>
  </si>
  <si>
    <t>Liver (excl intrahepatic bile duct)2009</t>
  </si>
  <si>
    <t>Lung2009</t>
  </si>
  <si>
    <t>Male breast cancer2009</t>
  </si>
  <si>
    <t>Melanoma2009</t>
  </si>
  <si>
    <t>Meninges2009</t>
  </si>
  <si>
    <t>Mesothelioma2009</t>
  </si>
  <si>
    <t>Multiple myeloma2009</t>
  </si>
  <si>
    <t>Non-Hodgkin lymphoma2009</t>
  </si>
  <si>
    <t>Oesophagus2009</t>
  </si>
  <si>
    <t>Other and unspecified urinary2009</t>
  </si>
  <si>
    <t>Other CNS and intracranial tumours2009</t>
  </si>
  <si>
    <t>Other haematological malignancies2009</t>
  </si>
  <si>
    <t>Other malignant neoplasms2009</t>
  </si>
  <si>
    <t>Ovary2009</t>
  </si>
  <si>
    <t>Pancreas2009</t>
  </si>
  <si>
    <t>Prostate2009</t>
  </si>
  <si>
    <t>Sarcoma: Bone2009</t>
  </si>
  <si>
    <t>Sarcoma: connective and soft tissue2009</t>
  </si>
  <si>
    <t>Stomach2009</t>
  </si>
  <si>
    <t>Testis2009</t>
  </si>
  <si>
    <t>Uterus2009</t>
  </si>
  <si>
    <t>Vulva2009</t>
  </si>
  <si>
    <t>Bladder (in-situ)2009</t>
  </si>
  <si>
    <t>All Malignant Neoplasms (excl. NMSC)2010</t>
  </si>
  <si>
    <t>Biliary tract cancer2010</t>
  </si>
  <si>
    <t>Bladder2010</t>
  </si>
  <si>
    <t>Brain2010</t>
  </si>
  <si>
    <t>Cancer of Unknown Primary2010</t>
  </si>
  <si>
    <t>Cervix2010</t>
  </si>
  <si>
    <t>Cervix (in-situ)2010</t>
  </si>
  <si>
    <t>Colorectal2010</t>
  </si>
  <si>
    <t>Female breast (in-situ)2010</t>
  </si>
  <si>
    <t>Female breast cancer2010</t>
  </si>
  <si>
    <t>Head and neck - Larynx2010</t>
  </si>
  <si>
    <t>Head and Neck - non specific2010</t>
  </si>
  <si>
    <t>Head and neck - Oral cavity2010</t>
  </si>
  <si>
    <t>Head and neck - Oropharynx2010</t>
  </si>
  <si>
    <t>Head and neck - Other (excl. oral cavity, oropharynx, larynx &amp; thyroid)2010</t>
  </si>
  <si>
    <t>Head and neck - Thyroid2010</t>
  </si>
  <si>
    <t>Hodgkin lymphoma2010</t>
  </si>
  <si>
    <t>Kidney2010</t>
  </si>
  <si>
    <t>Leukaemia: acute myeloid2010</t>
  </si>
  <si>
    <t>Leukaemia: chronic lymphocytic2010</t>
  </si>
  <si>
    <t>Leukaemia: other (all excluding AML and CLL)2010</t>
  </si>
  <si>
    <t>Liver (excl intrahepatic bile duct)2010</t>
  </si>
  <si>
    <t>Lung2010</t>
  </si>
  <si>
    <t>Male breast cancer2010</t>
  </si>
  <si>
    <t>Melanoma2010</t>
  </si>
  <si>
    <t>Meninges2010</t>
  </si>
  <si>
    <t>Mesothelioma2010</t>
  </si>
  <si>
    <t>Multiple myeloma2010</t>
  </si>
  <si>
    <t>Non-Hodgkin lymphoma2010</t>
  </si>
  <si>
    <t>Oesophagus2010</t>
  </si>
  <si>
    <t>Other and unspecified urinary2010</t>
  </si>
  <si>
    <t>Other CNS and intracranial tumours2010</t>
  </si>
  <si>
    <t>Other haematological malignancies2010</t>
  </si>
  <si>
    <t>Other malignant neoplasms2010</t>
  </si>
  <si>
    <t>Ovary2010</t>
  </si>
  <si>
    <t>Pancreas2010</t>
  </si>
  <si>
    <t>Prostate2010</t>
  </si>
  <si>
    <t>Sarcoma: Bone2010</t>
  </si>
  <si>
    <t>Sarcoma: connective and soft tissue2010</t>
  </si>
  <si>
    <t>Stomach2010</t>
  </si>
  <si>
    <t>Testis2010</t>
  </si>
  <si>
    <t>Uterus2010</t>
  </si>
  <si>
    <t>Vulva2010</t>
  </si>
  <si>
    <t>Bladder (in-situ)2010</t>
  </si>
  <si>
    <t>All Malignant Neoplasms (excl. NMSC)2011</t>
  </si>
  <si>
    <t>Biliary tract cancer2011</t>
  </si>
  <si>
    <t>Bladder2011</t>
  </si>
  <si>
    <t>Brain2011</t>
  </si>
  <si>
    <t>Cancer of Unknown Primary2011</t>
  </si>
  <si>
    <t>Cervix2011</t>
  </si>
  <si>
    <t>Cervix (in-situ)2011</t>
  </si>
  <si>
    <t>Colorectal2011</t>
  </si>
  <si>
    <t>Female breast (in-situ)2011</t>
  </si>
  <si>
    <t>Female breast cancer2011</t>
  </si>
  <si>
    <t>Head and neck - Larynx2011</t>
  </si>
  <si>
    <t>Head and Neck - non specific2011</t>
  </si>
  <si>
    <t>Head and neck - Oral cavity2011</t>
  </si>
  <si>
    <t>Head and neck - Oropharynx2011</t>
  </si>
  <si>
    <t>Head and neck - Other (excl. oral cavity, oropharynx, larynx &amp; thyroid)2011</t>
  </si>
  <si>
    <t>Head and neck - Thyroid2011</t>
  </si>
  <si>
    <t>Hodgkin lymphoma2011</t>
  </si>
  <si>
    <t>Kidney2011</t>
  </si>
  <si>
    <t>Leukaemia: acute myeloid2011</t>
  </si>
  <si>
    <t>Leukaemia: chronic lymphocytic2011</t>
  </si>
  <si>
    <t>Leukaemia: other (all excluding AML and CLL)2011</t>
  </si>
  <si>
    <t>Liver (excl intrahepatic bile duct)2011</t>
  </si>
  <si>
    <t>Lung2011</t>
  </si>
  <si>
    <t>Male breast cancer2011</t>
  </si>
  <si>
    <t>Melanoma2011</t>
  </si>
  <si>
    <t>Meninges2011</t>
  </si>
  <si>
    <t>Mesothelioma2011</t>
  </si>
  <si>
    <t>Multiple myeloma2011</t>
  </si>
  <si>
    <t>Non-Hodgkin lymphoma2011</t>
  </si>
  <si>
    <t>Oesophagus2011</t>
  </si>
  <si>
    <t>Other and unspecified urinary2011</t>
  </si>
  <si>
    <t>Other CNS and intracranial tumours2011</t>
  </si>
  <si>
    <t>Other haematological malignancies2011</t>
  </si>
  <si>
    <t>Other malignant neoplasms2011</t>
  </si>
  <si>
    <t>Ovary2011</t>
  </si>
  <si>
    <t>Pancreas2011</t>
  </si>
  <si>
    <t>Prostate2011</t>
  </si>
  <si>
    <t>Sarcoma: Bone2011</t>
  </si>
  <si>
    <t>Sarcoma: connective and soft tissue2011</t>
  </si>
  <si>
    <t>Stomach2011</t>
  </si>
  <si>
    <t>Testis2011</t>
  </si>
  <si>
    <t>Uterus2011</t>
  </si>
  <si>
    <t>Vulva2011</t>
  </si>
  <si>
    <t>Bladder (in-situ)2011</t>
  </si>
  <si>
    <t>All Malignant Neoplasms (excl. NMSC)2013</t>
  </si>
  <si>
    <t>Biliary tract cancer2013</t>
  </si>
  <si>
    <t>Bladder2013</t>
  </si>
  <si>
    <t>Brain2013</t>
  </si>
  <si>
    <t>Cancer of Unknown Primary2013</t>
  </si>
  <si>
    <t>Cervix2013</t>
  </si>
  <si>
    <t>Cervix (in-situ)2013</t>
  </si>
  <si>
    <t>Colorectal2013</t>
  </si>
  <si>
    <t>Female breast (in-situ)2013</t>
  </si>
  <si>
    <t>Female breast cancer2013</t>
  </si>
  <si>
    <t>Head and neck - Larynx2013</t>
  </si>
  <si>
    <t>Head and Neck - non specific2013</t>
  </si>
  <si>
    <t>Head and neck - Oral cavity2013</t>
  </si>
  <si>
    <t>Head and neck - Oropharynx2013</t>
  </si>
  <si>
    <t>Head and neck - Other (excl. oral cavity, oropharynx, larynx &amp; thyroid)2013</t>
  </si>
  <si>
    <t>Head and neck - Thyroid2013</t>
  </si>
  <si>
    <t>Hodgkin lymphoma2013</t>
  </si>
  <si>
    <t>Kidney2013</t>
  </si>
  <si>
    <t>Leukaemia: acute myeloid2013</t>
  </si>
  <si>
    <t>Leukaemia: chronic lymphocytic2013</t>
  </si>
  <si>
    <t>Leukaemia: other (all excluding AML and CLL)2013</t>
  </si>
  <si>
    <t>Liver (excl intrahepatic bile duct)2013</t>
  </si>
  <si>
    <t>Lung2013</t>
  </si>
  <si>
    <t>Male breast cancer2013</t>
  </si>
  <si>
    <t>Melanoma2013</t>
  </si>
  <si>
    <t>Meninges2013</t>
  </si>
  <si>
    <t>Mesothelioma2013</t>
  </si>
  <si>
    <t>Multiple myeloma2013</t>
  </si>
  <si>
    <t>Non-Hodgkin lymphoma2013</t>
  </si>
  <si>
    <t>Oesophagus2013</t>
  </si>
  <si>
    <t>Other and unspecified urinary2013</t>
  </si>
  <si>
    <t>Other CNS and intracranial tumours2013</t>
  </si>
  <si>
    <t>Other haematological malignancies2013</t>
  </si>
  <si>
    <t>Other malignant neoplasms2013</t>
  </si>
  <si>
    <t>Ovary2013</t>
  </si>
  <si>
    <t>Pancreas2013</t>
  </si>
  <si>
    <t>Prostate2013</t>
  </si>
  <si>
    <t>Sarcoma: Bone2013</t>
  </si>
  <si>
    <t>Sarcoma: connective and soft tissue2013</t>
  </si>
  <si>
    <t>Stomach2013</t>
  </si>
  <si>
    <t>Testis2013</t>
  </si>
  <si>
    <t>Uterus2013</t>
  </si>
  <si>
    <t>Vulva2013</t>
  </si>
  <si>
    <t>Bladder (in-situ)2013</t>
  </si>
  <si>
    <t>All Malignant Neoplasms (excl. NMSC)2012</t>
  </si>
  <si>
    <t>Biliary tract cancer2012</t>
  </si>
  <si>
    <t>Bladder2012</t>
  </si>
  <si>
    <t>Brain2012</t>
  </si>
  <si>
    <t>Cancer of Unknown Primary2012</t>
  </si>
  <si>
    <t>Cervix2012</t>
  </si>
  <si>
    <t>Cervix (in-situ)2012</t>
  </si>
  <si>
    <t>Colorectal2012</t>
  </si>
  <si>
    <t>Female breast (in-situ)2012</t>
  </si>
  <si>
    <t>Female breast cancer2012</t>
  </si>
  <si>
    <t>Head and neck - Larynx2012</t>
  </si>
  <si>
    <t>Head and Neck - non specific2012</t>
  </si>
  <si>
    <t>Head and neck - Oral cavity2012</t>
  </si>
  <si>
    <t>Head and neck - Oropharynx2012</t>
  </si>
  <si>
    <t>Head and neck - Other (excl. oral cavity, oropharynx, larynx &amp; thyroid)2012</t>
  </si>
  <si>
    <t>Head and neck - Thyroid2012</t>
  </si>
  <si>
    <t>Hodgkin lymphoma2012</t>
  </si>
  <si>
    <t>Kidney2012</t>
  </si>
  <si>
    <t>Leukaemia: acute myeloid2012</t>
  </si>
  <si>
    <t>Leukaemia: chronic lymphocytic2012</t>
  </si>
  <si>
    <t>Leukaemia: other (all excluding AML and CLL)2012</t>
  </si>
  <si>
    <t>Liver (excl intrahepatic bile duct)2012</t>
  </si>
  <si>
    <t>Lung2012</t>
  </si>
  <si>
    <t>Male breast cancer2012</t>
  </si>
  <si>
    <t>Melanoma2012</t>
  </si>
  <si>
    <t>Meninges2012</t>
  </si>
  <si>
    <t>Mesothelioma2012</t>
  </si>
  <si>
    <t>Multiple myeloma2012</t>
  </si>
  <si>
    <t>Non-Hodgkin lymphoma2012</t>
  </si>
  <si>
    <t>Oesophagus2012</t>
  </si>
  <si>
    <t>Other and unspecified urinary2012</t>
  </si>
  <si>
    <t>Other CNS and intracranial tumours2012</t>
  </si>
  <si>
    <t>Other haematological malignancies2012</t>
  </si>
  <si>
    <t>Other malignant neoplasms2012</t>
  </si>
  <si>
    <t>Ovary2012</t>
  </si>
  <si>
    <t>Pancreas2012</t>
  </si>
  <si>
    <t>Prostate2012</t>
  </si>
  <si>
    <t>Sarcoma: Bone2012</t>
  </si>
  <si>
    <t>Sarcoma: connective and soft tissue2012</t>
  </si>
  <si>
    <t>Stomach2012</t>
  </si>
  <si>
    <t>Testis2012</t>
  </si>
  <si>
    <t>Uterus2012</t>
  </si>
  <si>
    <t>Vulva2012</t>
  </si>
  <si>
    <t>Bladder (in-situ)2012</t>
  </si>
  <si>
    <t>MaleAll Malignant Neoplasms (excl. NMSC)2006</t>
  </si>
  <si>
    <t>MaleBiliary tract cancer2006</t>
  </si>
  <si>
    <t>MaleBladder2006</t>
  </si>
  <si>
    <t>MaleBrain2006</t>
  </si>
  <si>
    <t>MaleCancer of Unknown Primary2006</t>
  </si>
  <si>
    <t>MaleColorectal2006</t>
  </si>
  <si>
    <t>MaleHead and neck - Larynx2006</t>
  </si>
  <si>
    <t>MaleHead and Neck - non specific2006</t>
  </si>
  <si>
    <t>MaleHead and neck - Oral cavity2006</t>
  </si>
  <si>
    <t>MaleHead and neck - Oropharynx2006</t>
  </si>
  <si>
    <t>MaleHead and neck - Other (excl. oral cavity, oropharynx, larynx &amp; thyroid)2006</t>
  </si>
  <si>
    <t>MaleHead and neck - Thyroid2006</t>
  </si>
  <si>
    <t>MaleHodgkin lymphoma2006</t>
  </si>
  <si>
    <t>MaleKidney2006</t>
  </si>
  <si>
    <t>MaleLeukaemia: acute myeloid2006</t>
  </si>
  <si>
    <t>MaleLeukaemia: chronic lymphocytic2006</t>
  </si>
  <si>
    <t>MaleLeukaemia: other (all excluding AML and CLL)2006</t>
  </si>
  <si>
    <t>MaleLiver (excl intrahepatic bile duct)2006</t>
  </si>
  <si>
    <t>MaleLung2006</t>
  </si>
  <si>
    <t>MaleMale breast cancer2006</t>
  </si>
  <si>
    <t>MaleMelanoma2006</t>
  </si>
  <si>
    <t>MaleMeninges2006</t>
  </si>
  <si>
    <t>MaleMesothelioma2006</t>
  </si>
  <si>
    <t>MaleMultiple myeloma2006</t>
  </si>
  <si>
    <t>MaleNon-Hodgkin lymphoma2006</t>
  </si>
  <si>
    <t>MaleOesophagus2006</t>
  </si>
  <si>
    <t>MaleOther and unspecified urinary2006</t>
  </si>
  <si>
    <t>MaleOther CNS and intracranial tumours2006</t>
  </si>
  <si>
    <t>MaleOther haematological malignancies2006</t>
  </si>
  <si>
    <t>MaleOther malignant neoplasms2006</t>
  </si>
  <si>
    <t>MalePancreas2006</t>
  </si>
  <si>
    <t>MaleProstate2006</t>
  </si>
  <si>
    <t>MaleSarcoma: Bone2006</t>
  </si>
  <si>
    <t>MaleSarcoma: connective and soft tissue2006</t>
  </si>
  <si>
    <t>MaleStomach2006</t>
  </si>
  <si>
    <t>MaleTestis2006</t>
  </si>
  <si>
    <t>MaleBladder (in-situ)2006</t>
  </si>
  <si>
    <t>FemaleAll Malignant Neoplasms (excl. NMSC)2006</t>
  </si>
  <si>
    <t>FemaleBiliary tract cancer2006</t>
  </si>
  <si>
    <t>FemaleBladder2006</t>
  </si>
  <si>
    <t>FemaleBrain2006</t>
  </si>
  <si>
    <t>FemaleCancer of Unknown Primary2006</t>
  </si>
  <si>
    <t>FemaleCervix2006</t>
  </si>
  <si>
    <t>FemaleCervix (in-situ)2006</t>
  </si>
  <si>
    <t>FemaleColorectal2006</t>
  </si>
  <si>
    <t>FemaleFemale breast (in-situ)2006</t>
  </si>
  <si>
    <t>FemaleFemale breast cancer2006</t>
  </si>
  <si>
    <t>FemaleHead and neck - Larynx2006</t>
  </si>
  <si>
    <t>FemaleHead and Neck - non specific2006</t>
  </si>
  <si>
    <t>FemaleHead and neck - Oral cavity2006</t>
  </si>
  <si>
    <t>FemaleHead and neck - Oropharynx2006</t>
  </si>
  <si>
    <t>FemaleHead and neck - Other (excl. oral cavity, oropharynx, larynx &amp; thyroid)2006</t>
  </si>
  <si>
    <t>FemaleHead and neck - Thyroid2006</t>
  </si>
  <si>
    <t>FemaleHodgkin lymphoma2006</t>
  </si>
  <si>
    <t>FemaleKidney2006</t>
  </si>
  <si>
    <t>FemaleLeukaemia: acute myeloid2006</t>
  </si>
  <si>
    <t>FemaleLeukaemia: chronic lymphocytic2006</t>
  </si>
  <si>
    <t>FemaleLeukaemia: other (all excluding AML and CLL)2006</t>
  </si>
  <si>
    <t>FemaleLiver (excl intrahepatic bile duct)2006</t>
  </si>
  <si>
    <t>FemaleLung2006</t>
  </si>
  <si>
    <t>FemaleMelanoma2006</t>
  </si>
  <si>
    <t>FemaleMeninges2006</t>
  </si>
  <si>
    <t>FemaleMesothelioma2006</t>
  </si>
  <si>
    <t>FemaleMultiple myeloma2006</t>
  </si>
  <si>
    <t>FemaleNon-Hodgkin lymphoma2006</t>
  </si>
  <si>
    <t>FemaleOesophagus2006</t>
  </si>
  <si>
    <t>FemaleOther and unspecified urinary2006</t>
  </si>
  <si>
    <t>FemaleOther CNS and intracranial tumours2006</t>
  </si>
  <si>
    <t>FemaleOther haematological malignancies2006</t>
  </si>
  <si>
    <t>FemaleOther malignant neoplasms2006</t>
  </si>
  <si>
    <t>FemaleOvary2006</t>
  </si>
  <si>
    <t>FemalePancreas2006</t>
  </si>
  <si>
    <t>FemaleSarcoma: Bone2006</t>
  </si>
  <si>
    <t>FemaleSarcoma: connective and soft tissue2006</t>
  </si>
  <si>
    <t>FemaleStomach2006</t>
  </si>
  <si>
    <t>FemaleUterus2006</t>
  </si>
  <si>
    <t>FemaleVulva2006</t>
  </si>
  <si>
    <t>FemaleBladder (in-situ)2006</t>
  </si>
  <si>
    <t>MaleAll Malignant Neoplasms (excl. NMSC)2007</t>
  </si>
  <si>
    <t>MaleBiliary tract cancer2007</t>
  </si>
  <si>
    <t>MaleBladder2007</t>
  </si>
  <si>
    <t>MaleBrain2007</t>
  </si>
  <si>
    <t>MaleCancer of Unknown Primary2007</t>
  </si>
  <si>
    <t>MaleColorectal2007</t>
  </si>
  <si>
    <t>MaleHead and neck - Larynx2007</t>
  </si>
  <si>
    <t>MaleHead and Neck - non specific2007</t>
  </si>
  <si>
    <t>MaleHead and neck - Oral cavity2007</t>
  </si>
  <si>
    <t>MaleHead and neck - Oropharynx2007</t>
  </si>
  <si>
    <t>MaleHead and neck - Other (excl. oral cavity, oropharynx, larynx &amp; thyroid)2007</t>
  </si>
  <si>
    <t>MaleHead and neck - Thyroid2007</t>
  </si>
  <si>
    <t>MaleHodgkin lymphoma2007</t>
  </si>
  <si>
    <t>MaleKidney2007</t>
  </si>
  <si>
    <t>MaleLeukaemia: acute myeloid2007</t>
  </si>
  <si>
    <t>MaleLeukaemia: chronic lymphocytic2007</t>
  </si>
  <si>
    <t>MaleLeukaemia: other (all excluding AML and CLL)2007</t>
  </si>
  <si>
    <t>MaleLiver (excl intrahepatic bile duct)2007</t>
  </si>
  <si>
    <t>MaleLung2007</t>
  </si>
  <si>
    <t>MaleMale breast cancer2007</t>
  </si>
  <si>
    <t>MaleMelanoma2007</t>
  </si>
  <si>
    <t>MaleMeninges2007</t>
  </si>
  <si>
    <t>MaleMesothelioma2007</t>
  </si>
  <si>
    <t>MaleMultiple myeloma2007</t>
  </si>
  <si>
    <t>MaleNon-Hodgkin lymphoma2007</t>
  </si>
  <si>
    <t>MaleOesophagus2007</t>
  </si>
  <si>
    <t>MaleOther and unspecified urinary2007</t>
  </si>
  <si>
    <t>MaleOther CNS and intracranial tumours2007</t>
  </si>
  <si>
    <t>MaleOther haematological malignancies2007</t>
  </si>
  <si>
    <t>MaleOther malignant neoplasms2007</t>
  </si>
  <si>
    <t>MalePancreas2007</t>
  </si>
  <si>
    <t>MaleProstate2007</t>
  </si>
  <si>
    <t>MaleSarcoma: Bone2007</t>
  </si>
  <si>
    <t>MaleSarcoma: connective and soft tissue2007</t>
  </si>
  <si>
    <t>MaleStomach2007</t>
  </si>
  <si>
    <t>MaleTestis2007</t>
  </si>
  <si>
    <t>MaleBladder (in-situ)2007</t>
  </si>
  <si>
    <t>FemaleAll Malignant Neoplasms (excl. NMSC)2007</t>
  </si>
  <si>
    <t>FemaleBiliary tract cancer2007</t>
  </si>
  <si>
    <t>FemaleBladder2007</t>
  </si>
  <si>
    <t>FemaleBrain2007</t>
  </si>
  <si>
    <t>FemaleCancer of Unknown Primary2007</t>
  </si>
  <si>
    <t>FemaleCervix2007</t>
  </si>
  <si>
    <t>FemaleCervix (in-situ)2007</t>
  </si>
  <si>
    <t>FemaleColorectal2007</t>
  </si>
  <si>
    <t>FemaleFemale breast (in-situ)2007</t>
  </si>
  <si>
    <t>FemaleFemale breast cancer2007</t>
  </si>
  <si>
    <t>FemaleHead and neck - Larynx2007</t>
  </si>
  <si>
    <t>FemaleHead and Neck - non specific2007</t>
  </si>
  <si>
    <t>FemaleHead and neck - Oral cavity2007</t>
  </si>
  <si>
    <t>FemaleHead and neck - Oropharynx2007</t>
  </si>
  <si>
    <t>FemaleHead and neck - Other (excl. oral cavity, oropharynx, larynx &amp; thyroid)2007</t>
  </si>
  <si>
    <t>FemaleHead and neck - Thyroid2007</t>
  </si>
  <si>
    <t>FemaleHodgkin lymphoma2007</t>
  </si>
  <si>
    <t>FemaleKidney2007</t>
  </si>
  <si>
    <t>FemaleLeukaemia: acute myeloid2007</t>
  </si>
  <si>
    <t>FemaleLeukaemia: chronic lymphocytic2007</t>
  </si>
  <si>
    <t>FemaleLeukaemia: other (all excluding AML and CLL)2007</t>
  </si>
  <si>
    <t>FemaleLiver (excl intrahepatic bile duct)2007</t>
  </si>
  <si>
    <t>FemaleLung2007</t>
  </si>
  <si>
    <t>FemaleMelanoma2007</t>
  </si>
  <si>
    <t>FemaleMeninges2007</t>
  </si>
  <si>
    <t>FemaleMesothelioma2007</t>
  </si>
  <si>
    <t>FemaleMultiple myeloma2007</t>
  </si>
  <si>
    <t>FemaleNon-Hodgkin lymphoma2007</t>
  </si>
  <si>
    <t>FemaleOesophagus2007</t>
  </si>
  <si>
    <t>FemaleOther and unspecified urinary2007</t>
  </si>
  <si>
    <t>FemaleOther CNS and intracranial tumours2007</t>
  </si>
  <si>
    <t>FemaleOther haematological malignancies2007</t>
  </si>
  <si>
    <t>FemaleOther malignant neoplasms2007</t>
  </si>
  <si>
    <t>FemaleOvary2007</t>
  </si>
  <si>
    <t>FemalePancreas2007</t>
  </si>
  <si>
    <t>FemaleSarcoma: Bone2007</t>
  </si>
  <si>
    <t>FemaleSarcoma: connective and soft tissue2007</t>
  </si>
  <si>
    <t>FemaleStomach2007</t>
  </si>
  <si>
    <t>FemaleUterus2007</t>
  </si>
  <si>
    <t>FemaleVulva2007</t>
  </si>
  <si>
    <t>FemaleBladder (in-situ)2007</t>
  </si>
  <si>
    <t>MaleAll Malignant Neoplasms (excl. NMSC)2008</t>
  </si>
  <si>
    <t>MaleBiliary tract cancer2008</t>
  </si>
  <si>
    <t>MaleBladder2008</t>
  </si>
  <si>
    <t>MaleBrain2008</t>
  </si>
  <si>
    <t>MaleCancer of Unknown Primary2008</t>
  </si>
  <si>
    <t>MaleColorectal2008</t>
  </si>
  <si>
    <t>MaleHead and neck - Larynx2008</t>
  </si>
  <si>
    <t>MaleHead and Neck - non specific2008</t>
  </si>
  <si>
    <t>MaleHead and neck - Oral cavity2008</t>
  </si>
  <si>
    <t>MaleHead and neck - Oropharynx2008</t>
  </si>
  <si>
    <t>MaleHead and neck - Other (excl. oral cavity, oropharynx, larynx &amp; thyroid)2008</t>
  </si>
  <si>
    <t>MaleHead and neck - Thyroid2008</t>
  </si>
  <si>
    <t>MaleHodgkin lymphoma2008</t>
  </si>
  <si>
    <t>MaleKidney2008</t>
  </si>
  <si>
    <t>MaleLeukaemia: acute myeloid2008</t>
  </si>
  <si>
    <t>MaleLeukaemia: chronic lymphocytic2008</t>
  </si>
  <si>
    <t>MaleLeukaemia: other (all excluding AML and CLL)2008</t>
  </si>
  <si>
    <t>MaleLiver (excl intrahepatic bile duct)2008</t>
  </si>
  <si>
    <t>MaleLung2008</t>
  </si>
  <si>
    <t>MaleMale breast cancer2008</t>
  </si>
  <si>
    <t>MaleMelanoma2008</t>
  </si>
  <si>
    <t>MaleMeninges2008</t>
  </si>
  <si>
    <t>MaleMesothelioma2008</t>
  </si>
  <si>
    <t>MaleMultiple myeloma2008</t>
  </si>
  <si>
    <t>MaleNon-Hodgkin lymphoma2008</t>
  </si>
  <si>
    <t>MaleOesophagus2008</t>
  </si>
  <si>
    <t>MaleOther and unspecified urinary2008</t>
  </si>
  <si>
    <t>MaleOther CNS and intracranial tumours2008</t>
  </si>
  <si>
    <t>MaleOther haematological malignancies2008</t>
  </si>
  <si>
    <t>MaleOther malignant neoplasms2008</t>
  </si>
  <si>
    <t>MalePancreas2008</t>
  </si>
  <si>
    <t>MaleProstate2008</t>
  </si>
  <si>
    <t>MaleSarcoma: Bone2008</t>
  </si>
  <si>
    <t>MaleSarcoma: connective and soft tissue2008</t>
  </si>
  <si>
    <t>MaleStomach2008</t>
  </si>
  <si>
    <t>MaleTestis2008</t>
  </si>
  <si>
    <t>MaleBladder (in-situ)2008</t>
  </si>
  <si>
    <t>FemaleAll Malignant Neoplasms (excl. NMSC)2008</t>
  </si>
  <si>
    <t>FemaleBiliary tract cancer2008</t>
  </si>
  <si>
    <t>FemaleBladder2008</t>
  </si>
  <si>
    <t>FemaleBrain2008</t>
  </si>
  <si>
    <t>FemaleCancer of Unknown Primary2008</t>
  </si>
  <si>
    <t>FemaleCervix2008</t>
  </si>
  <si>
    <t>FemaleCervix (in-situ)2008</t>
  </si>
  <si>
    <t>FemaleColorectal2008</t>
  </si>
  <si>
    <t>FemaleFemale breast (in-situ)2008</t>
  </si>
  <si>
    <t>FemaleFemale breast cancer2008</t>
  </si>
  <si>
    <t>FemaleHead and neck - Larynx2008</t>
  </si>
  <si>
    <t>FemaleHead and Neck - non specific2008</t>
  </si>
  <si>
    <t>FemaleHead and neck - Oral cavity2008</t>
  </si>
  <si>
    <t>FemaleHead and neck - Oropharynx2008</t>
  </si>
  <si>
    <t>FemaleHead and neck - Other (excl. oral cavity, oropharynx, larynx &amp; thyroid)2008</t>
  </si>
  <si>
    <t>FemaleHead and neck - Thyroid2008</t>
  </si>
  <si>
    <t>FemaleHodgkin lymphoma2008</t>
  </si>
  <si>
    <t>FemaleKidney2008</t>
  </si>
  <si>
    <t>FemaleLeukaemia: acute myeloid2008</t>
  </si>
  <si>
    <t>FemaleLeukaemia: chronic lymphocytic2008</t>
  </si>
  <si>
    <t>FemaleLeukaemia: other (all excluding AML and CLL)2008</t>
  </si>
  <si>
    <t>FemaleLiver (excl intrahepatic bile duct)2008</t>
  </si>
  <si>
    <t>FemaleLung2008</t>
  </si>
  <si>
    <t>FemaleMelanoma2008</t>
  </si>
  <si>
    <t>FemaleMeninges2008</t>
  </si>
  <si>
    <t>FemaleMesothelioma2008</t>
  </si>
  <si>
    <t>FemaleMultiple myeloma2008</t>
  </si>
  <si>
    <t>FemaleNon-Hodgkin lymphoma2008</t>
  </si>
  <si>
    <t>FemaleOesophagus2008</t>
  </si>
  <si>
    <t>FemaleOther and unspecified urinary2008</t>
  </si>
  <si>
    <t>FemaleOther CNS and intracranial tumours2008</t>
  </si>
  <si>
    <t>FemaleOther haematological malignancies2008</t>
  </si>
  <si>
    <t>FemaleOther malignant neoplasms2008</t>
  </si>
  <si>
    <t>FemaleOvary2008</t>
  </si>
  <si>
    <t>FemalePancreas2008</t>
  </si>
  <si>
    <t>FemaleSarcoma: Bone2008</t>
  </si>
  <si>
    <t>FemaleSarcoma: connective and soft tissue2008</t>
  </si>
  <si>
    <t>FemaleStomach2008</t>
  </si>
  <si>
    <t>FemaleUterus2008</t>
  </si>
  <si>
    <t>FemaleVulva2008</t>
  </si>
  <si>
    <t>FemaleBladder (in-situ)2008</t>
  </si>
  <si>
    <t>MaleAll Malignant Neoplasms (excl. NMSC)2009</t>
  </si>
  <si>
    <t>MaleBiliary tract cancer2009</t>
  </si>
  <si>
    <t>MaleBladder2009</t>
  </si>
  <si>
    <t>MaleBrain2009</t>
  </si>
  <si>
    <t>MaleCancer of Unknown Primary2009</t>
  </si>
  <si>
    <t>MaleColorectal2009</t>
  </si>
  <si>
    <t>MaleHead and neck - Larynx2009</t>
  </si>
  <si>
    <t>MaleHead and Neck - non specific2009</t>
  </si>
  <si>
    <t>MaleHead and neck - Oral cavity2009</t>
  </si>
  <si>
    <t>MaleHead and neck - Oropharynx2009</t>
  </si>
  <si>
    <t>MaleHead and neck - Other (excl. oral cavity, oropharynx, larynx &amp; thyroid)2009</t>
  </si>
  <si>
    <t>MaleHead and neck - Thyroid2009</t>
  </si>
  <si>
    <t>MaleHodgkin lymphoma2009</t>
  </si>
  <si>
    <t>MaleKidney2009</t>
  </si>
  <si>
    <t>MaleLeukaemia: acute myeloid2009</t>
  </si>
  <si>
    <t>MaleLeukaemia: chronic lymphocytic2009</t>
  </si>
  <si>
    <t>MaleLeukaemia: other (all excluding AML and CLL)2009</t>
  </si>
  <si>
    <t>MaleLiver (excl intrahepatic bile duct)2009</t>
  </si>
  <si>
    <t>MaleLung2009</t>
  </si>
  <si>
    <t>MaleMale breast cancer2009</t>
  </si>
  <si>
    <t>MaleMelanoma2009</t>
  </si>
  <si>
    <t>MaleMeninges2009</t>
  </si>
  <si>
    <t>MaleMesothelioma2009</t>
  </si>
  <si>
    <t>MaleMultiple myeloma2009</t>
  </si>
  <si>
    <t>MaleNon-Hodgkin lymphoma2009</t>
  </si>
  <si>
    <t>MaleOesophagus2009</t>
  </si>
  <si>
    <t>MaleOther and unspecified urinary2009</t>
  </si>
  <si>
    <t>MaleOther CNS and intracranial tumours2009</t>
  </si>
  <si>
    <t>MaleOther haematological malignancies2009</t>
  </si>
  <si>
    <t>MaleOther malignant neoplasms2009</t>
  </si>
  <si>
    <t>MalePancreas2009</t>
  </si>
  <si>
    <t>MaleProstate2009</t>
  </si>
  <si>
    <t>MaleSarcoma: Bone2009</t>
  </si>
  <si>
    <t>MaleSarcoma: connective and soft tissue2009</t>
  </si>
  <si>
    <t>MaleStomach2009</t>
  </si>
  <si>
    <t>MaleTestis2009</t>
  </si>
  <si>
    <t>MaleBladder (in-situ)2009</t>
  </si>
  <si>
    <t>FemaleAll Malignant Neoplasms (excl. NMSC)2009</t>
  </si>
  <si>
    <t>FemaleBiliary tract cancer2009</t>
  </si>
  <si>
    <t>FemaleBladder2009</t>
  </si>
  <si>
    <t>FemaleBrain2009</t>
  </si>
  <si>
    <t>FemaleCancer of Unknown Primary2009</t>
  </si>
  <si>
    <t>FemaleCervix2009</t>
  </si>
  <si>
    <t>FemaleCervix (in-situ)2009</t>
  </si>
  <si>
    <t>FemaleColorectal2009</t>
  </si>
  <si>
    <t>FemaleFemale breast (in-situ)2009</t>
  </si>
  <si>
    <t>FemaleFemale breast cancer2009</t>
  </si>
  <si>
    <t>FemaleHead and neck - Larynx2009</t>
  </si>
  <si>
    <t>FemaleHead and Neck - non specific2009</t>
  </si>
  <si>
    <t>FemaleHead and neck - Oral cavity2009</t>
  </si>
  <si>
    <t>FemaleHead and neck - Oropharynx2009</t>
  </si>
  <si>
    <t>FemaleHead and neck - Other (excl. oral cavity, oropharynx, larynx &amp; thyroid)2009</t>
  </si>
  <si>
    <t>FemaleHead and neck - Thyroid2009</t>
  </si>
  <si>
    <t>FemaleHodgkin lymphoma2009</t>
  </si>
  <si>
    <t>FemaleKidney2009</t>
  </si>
  <si>
    <t>FemaleLeukaemia: acute myeloid2009</t>
  </si>
  <si>
    <t>FemaleLeukaemia: chronic lymphocytic2009</t>
  </si>
  <si>
    <t>FemaleLeukaemia: other (all excluding AML and CLL)2009</t>
  </si>
  <si>
    <t>FemaleLiver (excl intrahepatic bile duct)2009</t>
  </si>
  <si>
    <t>FemaleLung2009</t>
  </si>
  <si>
    <t>FemaleMelanoma2009</t>
  </si>
  <si>
    <t>FemaleMeninges2009</t>
  </si>
  <si>
    <t>FemaleMesothelioma2009</t>
  </si>
  <si>
    <t>FemaleMultiple myeloma2009</t>
  </si>
  <si>
    <t>FemaleNon-Hodgkin lymphoma2009</t>
  </si>
  <si>
    <t>FemaleOesophagus2009</t>
  </si>
  <si>
    <t>FemaleOther and unspecified urinary2009</t>
  </si>
  <si>
    <t>FemaleOther CNS and intracranial tumours2009</t>
  </si>
  <si>
    <t>FemaleOther haematological malignancies2009</t>
  </si>
  <si>
    <t>FemaleOther malignant neoplasms2009</t>
  </si>
  <si>
    <t>FemaleOvary2009</t>
  </si>
  <si>
    <t>FemalePancreas2009</t>
  </si>
  <si>
    <t>FemaleSarcoma: Bone2009</t>
  </si>
  <si>
    <t>FemaleSarcoma: connective and soft tissue2009</t>
  </si>
  <si>
    <t>FemaleStomach2009</t>
  </si>
  <si>
    <t>FemaleUterus2009</t>
  </si>
  <si>
    <t>FemaleVulva2009</t>
  </si>
  <si>
    <t>FemaleBladder (in-situ)2009</t>
  </si>
  <si>
    <t>MaleAll Malignant Neoplasms (excl. NMSC)2010</t>
  </si>
  <si>
    <t>MaleBiliary tract cancer2010</t>
  </si>
  <si>
    <t>MaleBladder2010</t>
  </si>
  <si>
    <t>MaleBrain2010</t>
  </si>
  <si>
    <t>MaleCancer of Unknown Primary2010</t>
  </si>
  <si>
    <t>MaleColorectal2010</t>
  </si>
  <si>
    <t>MaleHead and neck - Larynx2010</t>
  </si>
  <si>
    <t>MaleHead and Neck - non specific2010</t>
  </si>
  <si>
    <t>MaleHead and neck - Oral cavity2010</t>
  </si>
  <si>
    <t>MaleHead and neck - Oropharynx2010</t>
  </si>
  <si>
    <t>MaleHead and neck - Other (excl. oral cavity, oropharynx, larynx &amp; thyroid)2010</t>
  </si>
  <si>
    <t>MaleHead and neck - Thyroid2010</t>
  </si>
  <si>
    <t>MaleHodgkin lymphoma2010</t>
  </si>
  <si>
    <t>MaleKidney2010</t>
  </si>
  <si>
    <t>MaleLeukaemia: acute myeloid2010</t>
  </si>
  <si>
    <t>MaleLeukaemia: chronic lymphocytic2010</t>
  </si>
  <si>
    <t>MaleLeukaemia: other (all excluding AML and CLL)2010</t>
  </si>
  <si>
    <t>MaleLiver (excl intrahepatic bile duct)2010</t>
  </si>
  <si>
    <t>MaleLung2010</t>
  </si>
  <si>
    <t>MaleMale breast cancer2010</t>
  </si>
  <si>
    <t>MaleMelanoma2010</t>
  </si>
  <si>
    <t>MaleMeninges2010</t>
  </si>
  <si>
    <t>MaleMesothelioma2010</t>
  </si>
  <si>
    <t>MaleMultiple myeloma2010</t>
  </si>
  <si>
    <t>MaleNon-Hodgkin lymphoma2010</t>
  </si>
  <si>
    <t>MaleOesophagus2010</t>
  </si>
  <si>
    <t>MaleOther and unspecified urinary2010</t>
  </si>
  <si>
    <t>MaleOther CNS and intracranial tumours2010</t>
  </si>
  <si>
    <t>MaleOther haematological malignancies2010</t>
  </si>
  <si>
    <t>MaleOther malignant neoplasms2010</t>
  </si>
  <si>
    <t>MalePancreas2010</t>
  </si>
  <si>
    <t>MaleProstate2010</t>
  </si>
  <si>
    <t>MaleSarcoma: Bone2010</t>
  </si>
  <si>
    <t>MaleSarcoma: connective and soft tissue2010</t>
  </si>
  <si>
    <t>MaleStomach2010</t>
  </si>
  <si>
    <t>MaleTestis2010</t>
  </si>
  <si>
    <t>MaleBladder (in-situ)2010</t>
  </si>
  <si>
    <t>FemaleAll Malignant Neoplasms (excl. NMSC)2010</t>
  </si>
  <si>
    <t>FemaleBiliary tract cancer2010</t>
  </si>
  <si>
    <t>FemaleBladder2010</t>
  </si>
  <si>
    <t>FemaleBrain2010</t>
  </si>
  <si>
    <t>FemaleCancer of Unknown Primary2010</t>
  </si>
  <si>
    <t>FemaleCervix2010</t>
  </si>
  <si>
    <t>FemaleCervix (in-situ)2010</t>
  </si>
  <si>
    <t>FemaleColorectal2010</t>
  </si>
  <si>
    <t>FemaleFemale breast (in-situ)2010</t>
  </si>
  <si>
    <t>FemaleFemale breast cancer2010</t>
  </si>
  <si>
    <t>FemaleHead and neck - Larynx2010</t>
  </si>
  <si>
    <t>FemaleHead and Neck - non specific2010</t>
  </si>
  <si>
    <t>FemaleHead and neck - Oral cavity2010</t>
  </si>
  <si>
    <t>FemaleHead and neck - Oropharynx2010</t>
  </si>
  <si>
    <t>FemaleHead and neck - Other (excl. oral cavity, oropharynx, larynx &amp; thyroid)2010</t>
  </si>
  <si>
    <t>FemaleHead and neck - Thyroid2010</t>
  </si>
  <si>
    <t>FemaleHodgkin lymphoma2010</t>
  </si>
  <si>
    <t>FemaleKidney2010</t>
  </si>
  <si>
    <t>FemaleLeukaemia: acute myeloid2010</t>
  </si>
  <si>
    <t>FemaleLeukaemia: chronic lymphocytic2010</t>
  </si>
  <si>
    <t>FemaleLeukaemia: other (all excluding AML and CLL)2010</t>
  </si>
  <si>
    <t>FemaleLiver (excl intrahepatic bile duct)2010</t>
  </si>
  <si>
    <t>FemaleLung2010</t>
  </si>
  <si>
    <t>FemaleMelanoma2010</t>
  </si>
  <si>
    <t>FemaleMeninges2010</t>
  </si>
  <si>
    <t>FemaleMesothelioma2010</t>
  </si>
  <si>
    <t>FemaleMultiple myeloma2010</t>
  </si>
  <si>
    <t>FemaleNon-Hodgkin lymphoma2010</t>
  </si>
  <si>
    <t>FemaleOesophagus2010</t>
  </si>
  <si>
    <t>FemaleOther and unspecified urinary2010</t>
  </si>
  <si>
    <t>FemaleOther CNS and intracranial tumours2010</t>
  </si>
  <si>
    <t>FemaleOther haematological malignancies2010</t>
  </si>
  <si>
    <t>FemaleOther malignant neoplasms2010</t>
  </si>
  <si>
    <t>FemaleOvary2010</t>
  </si>
  <si>
    <t>FemalePancreas2010</t>
  </si>
  <si>
    <t>FemaleSarcoma: Bone2010</t>
  </si>
  <si>
    <t>FemaleSarcoma: connective and soft tissue2010</t>
  </si>
  <si>
    <t>FemaleStomach2010</t>
  </si>
  <si>
    <t>FemaleUterus2010</t>
  </si>
  <si>
    <t>FemaleVulva2010</t>
  </si>
  <si>
    <t>FemaleBladder (in-situ)2010</t>
  </si>
  <si>
    <t>MaleAll Malignant Neoplasms (excl. NMSC)2011</t>
  </si>
  <si>
    <t>MaleBiliary tract cancer2011</t>
  </si>
  <si>
    <t>MaleBladder2011</t>
  </si>
  <si>
    <t>MaleBrain2011</t>
  </si>
  <si>
    <t>MaleCancer of Unknown Primary2011</t>
  </si>
  <si>
    <t>MaleColorectal2011</t>
  </si>
  <si>
    <t>MaleHead and neck - Larynx2011</t>
  </si>
  <si>
    <t>MaleHead and Neck - non specific2011</t>
  </si>
  <si>
    <t>MaleHead and neck - Oral cavity2011</t>
  </si>
  <si>
    <t>MaleHead and neck - Oropharynx2011</t>
  </si>
  <si>
    <t>MaleHead and neck - Other (excl. oral cavity, oropharynx, larynx &amp; thyroid)2011</t>
  </si>
  <si>
    <t>MaleHead and neck - Thyroid2011</t>
  </si>
  <si>
    <t>MaleHodgkin lymphoma2011</t>
  </si>
  <si>
    <t>MaleKidney2011</t>
  </si>
  <si>
    <t>MaleLeukaemia: acute myeloid2011</t>
  </si>
  <si>
    <t>MaleLeukaemia: chronic lymphocytic2011</t>
  </si>
  <si>
    <t>MaleLeukaemia: other (all excluding AML and CLL)2011</t>
  </si>
  <si>
    <t>MaleLiver (excl intrahepatic bile duct)2011</t>
  </si>
  <si>
    <t>MaleLung2011</t>
  </si>
  <si>
    <t>MaleMale breast cancer2011</t>
  </si>
  <si>
    <t>MaleMelanoma2011</t>
  </si>
  <si>
    <t>MaleMeninges2011</t>
  </si>
  <si>
    <t>MaleMesothelioma2011</t>
  </si>
  <si>
    <t>MaleMultiple myeloma2011</t>
  </si>
  <si>
    <t>MaleNon-Hodgkin lymphoma2011</t>
  </si>
  <si>
    <t>MaleOesophagus2011</t>
  </si>
  <si>
    <t>MaleOther and unspecified urinary2011</t>
  </si>
  <si>
    <t>MaleOther CNS and intracranial tumours2011</t>
  </si>
  <si>
    <t>MaleOther haematological malignancies2011</t>
  </si>
  <si>
    <t>MaleOther malignant neoplasms2011</t>
  </si>
  <si>
    <t>MalePancreas2011</t>
  </si>
  <si>
    <t>MaleProstate2011</t>
  </si>
  <si>
    <t>MaleSarcoma: Bone2011</t>
  </si>
  <si>
    <t>MaleSarcoma: connective and soft tissue2011</t>
  </si>
  <si>
    <t>MaleStomach2011</t>
  </si>
  <si>
    <t>MaleTestis2011</t>
  </si>
  <si>
    <t>MaleBladder (in-situ)2011</t>
  </si>
  <si>
    <t>FemaleAll Malignant Neoplasms (excl. NMSC)2011</t>
  </si>
  <si>
    <t>FemaleBiliary tract cancer2011</t>
  </si>
  <si>
    <t>FemaleBladder2011</t>
  </si>
  <si>
    <t>FemaleBrain2011</t>
  </si>
  <si>
    <t>FemaleCancer of Unknown Primary2011</t>
  </si>
  <si>
    <t>FemaleCervix2011</t>
  </si>
  <si>
    <t>FemaleCervix (in-situ)2011</t>
  </si>
  <si>
    <t>FemaleColorectal2011</t>
  </si>
  <si>
    <t>FemaleFemale breast (in-situ)2011</t>
  </si>
  <si>
    <t>FemaleFemale breast cancer2011</t>
  </si>
  <si>
    <t>FemaleHead and neck - Larynx2011</t>
  </si>
  <si>
    <t>FemaleHead and Neck - non specific2011</t>
  </si>
  <si>
    <t>FemaleHead and neck - Oral cavity2011</t>
  </si>
  <si>
    <t>FemaleHead and neck - Oropharynx2011</t>
  </si>
  <si>
    <t>FemaleHead and neck - Other (excl. oral cavity, oropharynx, larynx &amp; thyroid)2011</t>
  </si>
  <si>
    <t>FemaleHead and neck - Thyroid2011</t>
  </si>
  <si>
    <t>FemaleHodgkin lymphoma2011</t>
  </si>
  <si>
    <t>FemaleKidney2011</t>
  </si>
  <si>
    <t>FemaleLeukaemia: acute myeloid2011</t>
  </si>
  <si>
    <t>FemaleLeukaemia: chronic lymphocytic2011</t>
  </si>
  <si>
    <t>FemaleLeukaemia: other (all excluding AML and CLL)2011</t>
  </si>
  <si>
    <t>FemaleLiver (excl intrahepatic bile duct)2011</t>
  </si>
  <si>
    <t>FemaleLung2011</t>
  </si>
  <si>
    <t>FemaleMelanoma2011</t>
  </si>
  <si>
    <t>FemaleMeninges2011</t>
  </si>
  <si>
    <t>FemaleMesothelioma2011</t>
  </si>
  <si>
    <t>FemaleMultiple myeloma2011</t>
  </si>
  <si>
    <t>FemaleNon-Hodgkin lymphoma2011</t>
  </si>
  <si>
    <t>FemaleOesophagus2011</t>
  </si>
  <si>
    <t>FemaleOther and unspecified urinary2011</t>
  </si>
  <si>
    <t>FemaleOther CNS and intracranial tumours2011</t>
  </si>
  <si>
    <t>FemaleOther haematological malignancies2011</t>
  </si>
  <si>
    <t>FemaleOther malignant neoplasms2011</t>
  </si>
  <si>
    <t>FemaleOvary2011</t>
  </si>
  <si>
    <t>FemalePancreas2011</t>
  </si>
  <si>
    <t>FemaleSarcoma: Bone2011</t>
  </si>
  <si>
    <t>FemaleSarcoma: connective and soft tissue2011</t>
  </si>
  <si>
    <t>FemaleStomach2011</t>
  </si>
  <si>
    <t>FemaleUterus2011</t>
  </si>
  <si>
    <t>FemaleVulva2011</t>
  </si>
  <si>
    <t>FemaleBladder (in-situ)2011</t>
  </si>
  <si>
    <t>MaleAll Malignant Neoplasms (excl. NMSC)2012</t>
  </si>
  <si>
    <t>MaleBiliary tract cancer2012</t>
  </si>
  <si>
    <t>MaleBladder2012</t>
  </si>
  <si>
    <t>MaleBrain2012</t>
  </si>
  <si>
    <t>MaleCancer of Unknown Primary2012</t>
  </si>
  <si>
    <t>MaleColorectal2012</t>
  </si>
  <si>
    <t>MaleHead and neck - Larynx2012</t>
  </si>
  <si>
    <t>MaleHead and Neck - non specific2012</t>
  </si>
  <si>
    <t>MaleHead and neck - Oral cavity2012</t>
  </si>
  <si>
    <t>MaleHead and neck - Oropharynx2012</t>
  </si>
  <si>
    <t>MaleHead and neck - Other (excl. oral cavity, oropharynx, larynx &amp; thyroid)2012</t>
  </si>
  <si>
    <t>MaleHead and neck - Thyroid2012</t>
  </si>
  <si>
    <t>MaleHodgkin lymphoma2012</t>
  </si>
  <si>
    <t>MaleKidney2012</t>
  </si>
  <si>
    <t>MaleLeukaemia: acute myeloid2012</t>
  </si>
  <si>
    <t>MaleLeukaemia: chronic lymphocytic2012</t>
  </si>
  <si>
    <t>MaleLeukaemia: other (all excluding AML and CLL)2012</t>
  </si>
  <si>
    <t>MaleLiver (excl intrahepatic bile duct)2012</t>
  </si>
  <si>
    <t>MaleLung2012</t>
  </si>
  <si>
    <t>MaleMale breast cancer2012</t>
  </si>
  <si>
    <t>MaleMelanoma2012</t>
  </si>
  <si>
    <t>MaleMeninges2012</t>
  </si>
  <si>
    <t>MaleMesothelioma2012</t>
  </si>
  <si>
    <t>MaleMultiple myeloma2012</t>
  </si>
  <si>
    <t>MaleNon-Hodgkin lymphoma2012</t>
  </si>
  <si>
    <t>MaleOesophagus2012</t>
  </si>
  <si>
    <t>MaleOther and unspecified urinary2012</t>
  </si>
  <si>
    <t>MaleOther CNS and intracranial tumours2012</t>
  </si>
  <si>
    <t>MaleOther haematological malignancies2012</t>
  </si>
  <si>
    <t>MaleOther malignant neoplasms2012</t>
  </si>
  <si>
    <t>MalePancreas2012</t>
  </si>
  <si>
    <t>MaleProstate2012</t>
  </si>
  <si>
    <t>MaleSarcoma: Bone2012</t>
  </si>
  <si>
    <t>MaleSarcoma: connective and soft tissue2012</t>
  </si>
  <si>
    <t>MaleStomach2012</t>
  </si>
  <si>
    <t>MaleTestis2012</t>
  </si>
  <si>
    <t>MaleBladder (in-situ)2012</t>
  </si>
  <si>
    <t>FemaleAll Malignant Neoplasms (excl. NMSC)2012</t>
  </si>
  <si>
    <t>FemaleBiliary tract cancer2012</t>
  </si>
  <si>
    <t>FemaleBladder2012</t>
  </si>
  <si>
    <t>FemaleBrain2012</t>
  </si>
  <si>
    <t>FemaleCancer of Unknown Primary2012</t>
  </si>
  <si>
    <t>FemaleCervix2012</t>
  </si>
  <si>
    <t>FemaleCervix (in-situ)2012</t>
  </si>
  <si>
    <t>FemaleColorectal2012</t>
  </si>
  <si>
    <t>FemaleFemale breast (in-situ)2012</t>
  </si>
  <si>
    <t>FemaleFemale breast cancer2012</t>
  </si>
  <si>
    <t>FemaleHead and neck - Larynx2012</t>
  </si>
  <si>
    <t>FemaleHead and Neck - non specific2012</t>
  </si>
  <si>
    <t>FemaleHead and neck - Oral cavity2012</t>
  </si>
  <si>
    <t>FemaleHead and neck - Oropharynx2012</t>
  </si>
  <si>
    <t>FemaleHead and neck - Other (excl. oral cavity, oropharynx, larynx &amp; thyroid)2012</t>
  </si>
  <si>
    <t>FemaleHead and neck - Thyroid2012</t>
  </si>
  <si>
    <t>FemaleHodgkin lymphoma2012</t>
  </si>
  <si>
    <t>FemaleKidney2012</t>
  </si>
  <si>
    <t>FemaleLeukaemia: acute myeloid2012</t>
  </si>
  <si>
    <t>FemaleLeukaemia: chronic lymphocytic2012</t>
  </si>
  <si>
    <t>FemaleLeukaemia: other (all excluding AML and CLL)2012</t>
  </si>
  <si>
    <t>FemaleLiver (excl intrahepatic bile duct)2012</t>
  </si>
  <si>
    <t>FemaleLung2012</t>
  </si>
  <si>
    <t>FemaleMelanoma2012</t>
  </si>
  <si>
    <t>FemaleMeninges2012</t>
  </si>
  <si>
    <t>FemaleMesothelioma2012</t>
  </si>
  <si>
    <t>FemaleMultiple myeloma2012</t>
  </si>
  <si>
    <t>FemaleNon-Hodgkin lymphoma2012</t>
  </si>
  <si>
    <t>FemaleOesophagus2012</t>
  </si>
  <si>
    <t>FemaleOther and unspecified urinary2012</t>
  </si>
  <si>
    <t>FemaleOther CNS and intracranial tumours2012</t>
  </si>
  <si>
    <t>FemaleOther haematological malignancies2012</t>
  </si>
  <si>
    <t>FemaleOther malignant neoplasms2012</t>
  </si>
  <si>
    <t>FemaleOvary2012</t>
  </si>
  <si>
    <t>FemalePancreas2012</t>
  </si>
  <si>
    <t>FemaleSarcoma: Bone2012</t>
  </si>
  <si>
    <t>FemaleSarcoma: connective and soft tissue2012</t>
  </si>
  <si>
    <t>FemaleStomach2012</t>
  </si>
  <si>
    <t>FemaleUterus2012</t>
  </si>
  <si>
    <t>FemaleVulva2012</t>
  </si>
  <si>
    <t>FemaleBladder (in-situ)2012</t>
  </si>
  <si>
    <t>MaleAll Malignant Neoplasms (excl. NMSC)2013</t>
  </si>
  <si>
    <t>MaleBiliary tract cancer2013</t>
  </si>
  <si>
    <t>MaleBladder2013</t>
  </si>
  <si>
    <t>MaleBrain2013</t>
  </si>
  <si>
    <t>MaleCancer of Unknown Primary2013</t>
  </si>
  <si>
    <t>MaleColorectal2013</t>
  </si>
  <si>
    <t>MaleHead and neck - Larynx2013</t>
  </si>
  <si>
    <t>MaleHead and Neck - non specific2013</t>
  </si>
  <si>
    <t>MaleHead and neck - Oral cavity2013</t>
  </si>
  <si>
    <t>MaleHead and neck - Oropharynx2013</t>
  </si>
  <si>
    <t>MaleHead and neck - Other (excl. oral cavity, oropharynx, larynx &amp; thyroid)2013</t>
  </si>
  <si>
    <t>MaleHead and neck - Thyroid2013</t>
  </si>
  <si>
    <t>MaleHodgkin lymphoma2013</t>
  </si>
  <si>
    <t>MaleKidney2013</t>
  </si>
  <si>
    <t>MaleLeukaemia: acute myeloid2013</t>
  </si>
  <si>
    <t>MaleLeukaemia: chronic lymphocytic2013</t>
  </si>
  <si>
    <t>MaleLeukaemia: other (all excluding AML and CLL)2013</t>
  </si>
  <si>
    <t>MaleLiver (excl intrahepatic bile duct)2013</t>
  </si>
  <si>
    <t>MaleLung2013</t>
  </si>
  <si>
    <t>MaleMale breast cancer2013</t>
  </si>
  <si>
    <t>MaleMelanoma2013</t>
  </si>
  <si>
    <t>MaleMeninges2013</t>
  </si>
  <si>
    <t>MaleMesothelioma2013</t>
  </si>
  <si>
    <t>MaleMultiple myeloma2013</t>
  </si>
  <si>
    <t>MaleNon-Hodgkin lymphoma2013</t>
  </si>
  <si>
    <t>MaleOesophagus2013</t>
  </si>
  <si>
    <t>MaleOther and unspecified urinary2013</t>
  </si>
  <si>
    <t>MaleOther CNS and intracranial tumours2013</t>
  </si>
  <si>
    <t>MaleOther haematological malignancies2013</t>
  </si>
  <si>
    <t>MaleOther malignant neoplasms2013</t>
  </si>
  <si>
    <t>MalePancreas2013</t>
  </si>
  <si>
    <t>MaleProstate2013</t>
  </si>
  <si>
    <t>MaleSarcoma: Bone2013</t>
  </si>
  <si>
    <t>MaleSarcoma: connective and soft tissue2013</t>
  </si>
  <si>
    <t>MaleStomach2013</t>
  </si>
  <si>
    <t>MaleTestis2013</t>
  </si>
  <si>
    <t>MaleBladder (in-situ)2013</t>
  </si>
  <si>
    <t>FemaleAll Malignant Neoplasms (excl. NMSC)2013</t>
  </si>
  <si>
    <t>FemaleBiliary tract cancer2013</t>
  </si>
  <si>
    <t>FemaleBladder2013</t>
  </si>
  <si>
    <t>FemaleBrain2013</t>
  </si>
  <si>
    <t>FemaleCancer of Unknown Primary2013</t>
  </si>
  <si>
    <t>FemaleCervix2013</t>
  </si>
  <si>
    <t>FemaleCervix (in-situ)2013</t>
  </si>
  <si>
    <t>FemaleColorectal2013</t>
  </si>
  <si>
    <t>FemaleFemale breast (in-situ)2013</t>
  </si>
  <si>
    <t>FemaleFemale breast cancer2013</t>
  </si>
  <si>
    <t>FemaleHead and neck - Larynx2013</t>
  </si>
  <si>
    <t>FemaleHead and Neck - non specific2013</t>
  </si>
  <si>
    <t>FemaleHead and neck - Oral cavity2013</t>
  </si>
  <si>
    <t>FemaleHead and neck - Oropharynx2013</t>
  </si>
  <si>
    <t>FemaleHead and neck - Other (excl. oral cavity, oropharynx, larynx &amp; thyroid)2013</t>
  </si>
  <si>
    <t>FemaleHead and neck - Thyroid2013</t>
  </si>
  <si>
    <t>FemaleHodgkin lymphoma2013</t>
  </si>
  <si>
    <t>FemaleKidney2013</t>
  </si>
  <si>
    <t>FemaleLeukaemia: acute myeloid2013</t>
  </si>
  <si>
    <t>FemaleLeukaemia: chronic lymphocytic2013</t>
  </si>
  <si>
    <t>FemaleLeukaemia: other (all excluding AML and CLL)2013</t>
  </si>
  <si>
    <t>FemaleLiver (excl intrahepatic bile duct)2013</t>
  </si>
  <si>
    <t>FemaleLung2013</t>
  </si>
  <si>
    <t>FemaleMelanoma2013</t>
  </si>
  <si>
    <t>FemaleMeninges2013</t>
  </si>
  <si>
    <t>FemaleMesothelioma2013</t>
  </si>
  <si>
    <t>FemaleMultiple myeloma2013</t>
  </si>
  <si>
    <t>FemaleNon-Hodgkin lymphoma2013</t>
  </si>
  <si>
    <t>FemaleOesophagus2013</t>
  </si>
  <si>
    <t>FemaleOther and unspecified urinary2013</t>
  </si>
  <si>
    <t>FemaleOther CNS and intracranial tumours2013</t>
  </si>
  <si>
    <t>FemaleOther haematological malignancies2013</t>
  </si>
  <si>
    <t>FemaleOther malignant neoplasms2013</t>
  </si>
  <si>
    <t>FemaleOvary2013</t>
  </si>
  <si>
    <t>FemalePancreas2013</t>
  </si>
  <si>
    <t>FemaleSarcoma: Bone2013</t>
  </si>
  <si>
    <t>FemaleSarcoma: connective and soft tissue2013</t>
  </si>
  <si>
    <t>FemaleStomach2013</t>
  </si>
  <si>
    <t>FemaleUterus2013</t>
  </si>
  <si>
    <t>FemaleVulva2013</t>
  </si>
  <si>
    <t>FemaleBladder (in-situ)2013</t>
  </si>
  <si>
    <t>MaleAll Malignant Neoplasms (excl. NMSC)2006-2013</t>
  </si>
  <si>
    <t>MaleAnus2006-2013</t>
  </si>
  <si>
    <t>MaleBiliary tract cancer2006-2013</t>
  </si>
  <si>
    <t>MaleBladder2006-2013</t>
  </si>
  <si>
    <t>MaleBrain2006-2013</t>
  </si>
  <si>
    <t>MaleCancer of Unknown Primary2006-2013</t>
  </si>
  <si>
    <t>MaleCNS unspecified/unknown2006-2013</t>
  </si>
  <si>
    <t>MaleColorectal2006-2013</t>
  </si>
  <si>
    <t>MaleGallbladder2006-2013</t>
  </si>
  <si>
    <t>MaleHead and neck - Eye2006-2013</t>
  </si>
  <si>
    <t>MaleHead and neck - Hypopharynx2006-2013</t>
  </si>
  <si>
    <t>MaleHead and neck - Larynx2006-2013</t>
  </si>
  <si>
    <t>MaleHead and neck - Nasopharynx2006-2013</t>
  </si>
  <si>
    <t>MaleHead and Neck - non specific2006-2013</t>
  </si>
  <si>
    <t>MaleHead and neck - Oral cavity2006-2013</t>
  </si>
  <si>
    <t>MaleHead and neck - Oropharynx2006-2013</t>
  </si>
  <si>
    <t>MaleHead and neck - Palate2006-2013</t>
  </si>
  <si>
    <t>MaleHead and neck - Salivary glands2006-2013</t>
  </si>
  <si>
    <t>MaleHead and neck - Thyroid2006-2013</t>
  </si>
  <si>
    <t>MaleHeart, Mediastinum and Pleura2006-2013</t>
  </si>
  <si>
    <t>MaleHodgkin lymphoma2006-2013</t>
  </si>
  <si>
    <t>MaleIntracranial endocrine2006-2013</t>
  </si>
  <si>
    <t>MaleKidney2006-2013</t>
  </si>
  <si>
    <t>MaleLeukaemia: acute lymphoblastic2006-2013</t>
  </si>
  <si>
    <t>MaleLeukaemia: acute myeloid2006-2013</t>
  </si>
  <si>
    <t>MaleLeukaemia: chronic lymphocytic2006-2013</t>
  </si>
  <si>
    <t>MaleLeukaemia: chronic myeloid2006-2013</t>
  </si>
  <si>
    <t>MaleLiver (excl intrahepatic bile duct)2006-2013</t>
  </si>
  <si>
    <t>MaleLung2006-2013</t>
  </si>
  <si>
    <t>MaleMale breast cancer2006-2013</t>
  </si>
  <si>
    <t>MaleMelanoma2006-2013</t>
  </si>
  <si>
    <t>MaleMeninges2006-2013</t>
  </si>
  <si>
    <t>MaleMesothelioma2006-2013</t>
  </si>
  <si>
    <t>MaleMultiple myeloma2006-2013</t>
  </si>
  <si>
    <t>MaleNasal Cavity and Middle Ear2006-2013</t>
  </si>
  <si>
    <t>MaleNon-Hodgkin lymphoma2006-2013</t>
  </si>
  <si>
    <t>MaleOesophagus2006-2013</t>
  </si>
  <si>
    <t>MaleOther and unspecified urinary2006-2013</t>
  </si>
  <si>
    <t>MaleOther haematological malignancies2006-2013</t>
  </si>
  <si>
    <t>MaleOther malignant neoplasms2006-2013</t>
  </si>
  <si>
    <t>MalePancreas2006-2013</t>
  </si>
  <si>
    <t>MalePenis2006-2013</t>
  </si>
  <si>
    <t>MaleProstate2006-2013</t>
  </si>
  <si>
    <t>MaleSarcoma: Bone2006-2013</t>
  </si>
  <si>
    <t>MaleSarcoma: connective and soft tissue2006-2013</t>
  </si>
  <si>
    <t>MaleSmall Intestine2006-2013</t>
  </si>
  <si>
    <t>MaleSpinal cord and Cranial nerves2006-2013</t>
  </si>
  <si>
    <t>MaleStomach2006-2013</t>
  </si>
  <si>
    <t>MaleTestis2006-2013</t>
  </si>
  <si>
    <t>MaleBladder (in-situ)2006-2013</t>
  </si>
  <si>
    <t>Male Total2006-2013</t>
  </si>
  <si>
    <t>FemaleAll Malignant Neoplasms (excl. NMSC)2006-2013</t>
  </si>
  <si>
    <t>FemaleAnus2006-2013</t>
  </si>
  <si>
    <t>FemaleBiliary tract cancer2006-2013</t>
  </si>
  <si>
    <t>FemaleBladder2006-2013</t>
  </si>
  <si>
    <t>FemaleBrain2006-2013</t>
  </si>
  <si>
    <t>FemaleCancer of Unknown Primary2006-2013</t>
  </si>
  <si>
    <t>FemaleCervix2006-2013</t>
  </si>
  <si>
    <t>FemaleCervix (in-situ)2006-2013</t>
  </si>
  <si>
    <t>FemaleCNS unspecified/unknown2006-2013</t>
  </si>
  <si>
    <t>FemaleColorectal2006-2013</t>
  </si>
  <si>
    <t>FemaleFemale breast (in-situ)2006-2013</t>
  </si>
  <si>
    <t>FemaleFemale breast cancer2006-2013</t>
  </si>
  <si>
    <t>FemaleGallbladder2006-2013</t>
  </si>
  <si>
    <t>FemaleHead and neck - Eye2006-2013</t>
  </si>
  <si>
    <t>FemaleHead and neck - Hypopharynx2006-2013</t>
  </si>
  <si>
    <t>FemaleHead and neck - Larynx2006-2013</t>
  </si>
  <si>
    <t>FemaleHead and neck - Nasopharynx2006-2013</t>
  </si>
  <si>
    <t>FemaleHead and Neck - non specific2006-2013</t>
  </si>
  <si>
    <t>FemaleHead and neck - Oral cavity2006-2013</t>
  </si>
  <si>
    <t>FemaleHead and neck - Oropharynx2006-2013</t>
  </si>
  <si>
    <t>FemaleHead and neck - Palate2006-2013</t>
  </si>
  <si>
    <t>FemaleHead and neck - Salivary glands2006-2013</t>
  </si>
  <si>
    <t>FemaleHead and neck - Thyroid2006-2013</t>
  </si>
  <si>
    <t>FemaleHeart, Mediastinum and Pleura2006-2013</t>
  </si>
  <si>
    <t>FemaleHodgkin lymphoma2006-2013</t>
  </si>
  <si>
    <t>FemaleIntracranial endocrine2006-2013</t>
  </si>
  <si>
    <t>FemaleKidney2006-2013</t>
  </si>
  <si>
    <t>FemaleLeukaemia: acute lymphoblastic2006-2013</t>
  </si>
  <si>
    <t>FemaleLeukaemia: acute myeloid2006-2013</t>
  </si>
  <si>
    <t>FemaleLeukaemia: chronic lymphocytic2006-2013</t>
  </si>
  <si>
    <t>FemaleLeukaemia: chronic myeloid2006-2013</t>
  </si>
  <si>
    <t>FemaleLiver (excl intrahepatic bile duct)2006-2013</t>
  </si>
  <si>
    <t>FemaleLung2006-2013</t>
  </si>
  <si>
    <t>FemaleMelanoma2006-2013</t>
  </si>
  <si>
    <t>FemaleMeninges2006-2013</t>
  </si>
  <si>
    <t>FemaleMesothelioma2006-2013</t>
  </si>
  <si>
    <t>FemaleMultiple myeloma2006-2013</t>
  </si>
  <si>
    <t>FemaleNasal Cavity and Middle Ear2006-2013</t>
  </si>
  <si>
    <t>FemaleNon-Hodgkin lymphoma2006-2013</t>
  </si>
  <si>
    <t>FemaleOesophagus2006-2013</t>
  </si>
  <si>
    <t>FemaleOther and unspecified urinary2006-2013</t>
  </si>
  <si>
    <t>FemaleOther haematological malignancies2006-2013</t>
  </si>
  <si>
    <t>FemaleOther malignant neoplasms2006-2013</t>
  </si>
  <si>
    <t>FemaleOvary2006-2013</t>
  </si>
  <si>
    <t>FemalePancreas2006-2013</t>
  </si>
  <si>
    <t>FemaleSarcoma: Bone2006-2013</t>
  </si>
  <si>
    <t>FemaleSarcoma: connective and soft tissue2006-2013</t>
  </si>
  <si>
    <t>FemaleSmall Intestine2006-2013</t>
  </si>
  <si>
    <t>FemaleSpinal cord and Cranial nerves2006-2013</t>
  </si>
  <si>
    <t>FemaleStomach2006-2013</t>
  </si>
  <si>
    <t>FemaleUterus2006-2013</t>
  </si>
  <si>
    <t>FemaleVagina2006-2013</t>
  </si>
  <si>
    <t>FemaleVulva2006-2013</t>
  </si>
  <si>
    <t>FemaleBladder (in-situ)2006-2013</t>
  </si>
  <si>
    <t>50-59All Malignant Neoplasms (excl. NMSC)2006</t>
  </si>
  <si>
    <t>50-59Biliary tract cancer2006</t>
  </si>
  <si>
    <t>50-59Bladder2006</t>
  </si>
  <si>
    <t>50-59Brain2006</t>
  </si>
  <si>
    <t>50-59Cancer of Unknown Primary2006</t>
  </si>
  <si>
    <t>50-59Cervix2006</t>
  </si>
  <si>
    <t>50-59Cervix (in-situ)2006</t>
  </si>
  <si>
    <t>50-59Colorectal2006</t>
  </si>
  <si>
    <t>50-59Female breast (in-situ)2006</t>
  </si>
  <si>
    <t>50-59Female breast cancer2006</t>
  </si>
  <si>
    <t>50-59Head and neck - Larynx2006</t>
  </si>
  <si>
    <t>50-59Head and Neck - non specific2006</t>
  </si>
  <si>
    <t>50-59Head and neck - Oral cavity2006</t>
  </si>
  <si>
    <t>50-59Head and neck - Oropharynx2006</t>
  </si>
  <si>
    <t>50-59Head and neck - Other (excl. oral cavity, oropharynx, larynx &amp; thyroid)2006</t>
  </si>
  <si>
    <t>50-59Head and neck - Thyroid2006</t>
  </si>
  <si>
    <t>50-59Hodgkin lymphoma2006</t>
  </si>
  <si>
    <t>50-59Kidney2006</t>
  </si>
  <si>
    <t>50-59Leukaemia: acute myeloid2006</t>
  </si>
  <si>
    <t>50-59Leukaemia: chronic lymphocytic2006</t>
  </si>
  <si>
    <t>50-59Leukaemia: other (all excluding AML and CLL)2006</t>
  </si>
  <si>
    <t>50-59Liver (excl intrahepatic bile duct)2006</t>
  </si>
  <si>
    <t>50-59Lung2006</t>
  </si>
  <si>
    <t>50-59Male breast cancer2006</t>
  </si>
  <si>
    <t>50-59Melanoma2006</t>
  </si>
  <si>
    <t>50-59Meninges2006</t>
  </si>
  <si>
    <t>50-59Mesothelioma2006</t>
  </si>
  <si>
    <t>50-59Multiple myeloma2006</t>
  </si>
  <si>
    <t>50-59Non-Hodgkin lymphoma2006</t>
  </si>
  <si>
    <t>50-59Oesophagus2006</t>
  </si>
  <si>
    <t>50-59Other and unspecified urinary2006</t>
  </si>
  <si>
    <t>50-59Other CNS and intracranial tumours2006</t>
  </si>
  <si>
    <t>50-59Other haematological malignancies2006</t>
  </si>
  <si>
    <t>50-59Other malignant neoplasms2006</t>
  </si>
  <si>
    <t>50-59Ovary2006</t>
  </si>
  <si>
    <t>50-59Pancreas2006</t>
  </si>
  <si>
    <t>50-59Prostate2006</t>
  </si>
  <si>
    <t>50-59Sarcoma: Bone2006</t>
  </si>
  <si>
    <t>50-59Sarcoma: connective and soft tissue2006</t>
  </si>
  <si>
    <t>50-59Stomach2006</t>
  </si>
  <si>
    <t>50-59Testis2006</t>
  </si>
  <si>
    <t>50-59Uterus2006</t>
  </si>
  <si>
    <t>50-59Vulva2006</t>
  </si>
  <si>
    <t>50-59Bladder (in-situ)2006</t>
  </si>
  <si>
    <t>60-69All Malignant Neoplasms (excl. NMSC)2006</t>
  </si>
  <si>
    <t>60-69Biliary tract cancer2006</t>
  </si>
  <si>
    <t>60-69Bladder2006</t>
  </si>
  <si>
    <t>60-69Brain2006</t>
  </si>
  <si>
    <t>60-69Cancer of Unknown Primary2006</t>
  </si>
  <si>
    <t>60-69Cervix2006</t>
  </si>
  <si>
    <t>60-69Cervix (in-situ)2006</t>
  </si>
  <si>
    <t>60-69Colorectal2006</t>
  </si>
  <si>
    <t>60-69Female breast (in-situ)2006</t>
  </si>
  <si>
    <t>60-69Female breast cancer2006</t>
  </si>
  <si>
    <t>60-69Head and neck - Larynx2006</t>
  </si>
  <si>
    <t>60-69Head and Neck - non specific2006</t>
  </si>
  <si>
    <t>60-69Head and neck - Oral cavity2006</t>
  </si>
  <si>
    <t>60-69Head and neck - Oropharynx2006</t>
  </si>
  <si>
    <t>60-69Head and neck - Other (excl. oral cavity, oropharynx, larynx &amp; thyroid)2006</t>
  </si>
  <si>
    <t>60-69Head and neck - Thyroid2006</t>
  </si>
  <si>
    <t>60-69Hodgkin lymphoma2006</t>
  </si>
  <si>
    <t>60-69Kidney2006</t>
  </si>
  <si>
    <t>60-69Leukaemia: acute myeloid2006</t>
  </si>
  <si>
    <t>60-69Leukaemia: chronic lymphocytic2006</t>
  </si>
  <si>
    <t>60-69Leukaemia: other (all excluding AML and CLL)2006</t>
  </si>
  <si>
    <t>60-69Liver (excl intrahepatic bile duct)2006</t>
  </si>
  <si>
    <t>60-69Lung2006</t>
  </si>
  <si>
    <t>60-69Male breast cancer2006</t>
  </si>
  <si>
    <t>60-69Melanoma2006</t>
  </si>
  <si>
    <t>60-69Meninges2006</t>
  </si>
  <si>
    <t>60-69Mesothelioma2006</t>
  </si>
  <si>
    <t>60-69Multiple myeloma2006</t>
  </si>
  <si>
    <t>60-69Non-Hodgkin lymphoma2006</t>
  </si>
  <si>
    <t>60-69Oesophagus2006</t>
  </si>
  <si>
    <t>60-69Other and unspecified urinary2006</t>
  </si>
  <si>
    <t>60-69Other CNS and intracranial tumours2006</t>
  </si>
  <si>
    <t>60-69Other haematological malignancies2006</t>
  </si>
  <si>
    <t>60-69Other malignant neoplasms2006</t>
  </si>
  <si>
    <t>60-69Ovary2006</t>
  </si>
  <si>
    <t>60-69Pancreas2006</t>
  </si>
  <si>
    <t>60-69Prostate2006</t>
  </si>
  <si>
    <t>60-69Sarcoma: Bone2006</t>
  </si>
  <si>
    <t>60-69Sarcoma: connective and soft tissue2006</t>
  </si>
  <si>
    <t>60-69Stomach2006</t>
  </si>
  <si>
    <t>60-69Testis2006</t>
  </si>
  <si>
    <t>60-69Uterus2006</t>
  </si>
  <si>
    <t>60-69Vulva2006</t>
  </si>
  <si>
    <t>60-69Bladder (in-situ)2006</t>
  </si>
  <si>
    <t>70-79All Malignant Neoplasms (excl. NMSC)2006</t>
  </si>
  <si>
    <t>70-79Biliary tract cancer2006</t>
  </si>
  <si>
    <t>70-79Bladder2006</t>
  </si>
  <si>
    <t>70-79Brain2006</t>
  </si>
  <si>
    <t>70-79Cancer of Unknown Primary2006</t>
  </si>
  <si>
    <t>70-79Cervix2006</t>
  </si>
  <si>
    <t>70-79Cervix (in-situ)2006</t>
  </si>
  <si>
    <t>70-79Colorectal2006</t>
  </si>
  <si>
    <t>70-79Female breast (in-situ)2006</t>
  </si>
  <si>
    <t>70-79Female breast cancer2006</t>
  </si>
  <si>
    <t>70-79Head and neck - Larynx2006</t>
  </si>
  <si>
    <t>70-79Head and Neck - non specific2006</t>
  </si>
  <si>
    <t>70-79Head and neck - Oral cavity2006</t>
  </si>
  <si>
    <t>70-79Head and neck - Oropharynx2006</t>
  </si>
  <si>
    <t>70-79Head and neck - Other (excl. oral cavity, oropharynx, larynx &amp; thyroid)2006</t>
  </si>
  <si>
    <t>70-79Head and neck - Thyroid2006</t>
  </si>
  <si>
    <t>70-79Hodgkin lymphoma2006</t>
  </si>
  <si>
    <t>70-79Kidney2006</t>
  </si>
  <si>
    <t>70-79Leukaemia: acute myeloid2006</t>
  </si>
  <si>
    <t>70-79Leukaemia: chronic lymphocytic2006</t>
  </si>
  <si>
    <t>70-79Leukaemia: other (all excluding AML and CLL)2006</t>
  </si>
  <si>
    <t>70-79Liver (excl intrahepatic bile duct)2006</t>
  </si>
  <si>
    <t>70-79Lung2006</t>
  </si>
  <si>
    <t>70-79Male breast cancer2006</t>
  </si>
  <si>
    <t>70-79Melanoma2006</t>
  </si>
  <si>
    <t>70-79Meninges2006</t>
  </si>
  <si>
    <t>70-79Mesothelioma2006</t>
  </si>
  <si>
    <t>70-79Multiple myeloma2006</t>
  </si>
  <si>
    <t>70-79Non-Hodgkin lymphoma2006</t>
  </si>
  <si>
    <t>70-79Oesophagus2006</t>
  </si>
  <si>
    <t>70-79Other and unspecified urinary2006</t>
  </si>
  <si>
    <t>70-79Other CNS and intracranial tumours2006</t>
  </si>
  <si>
    <t>70-79Other haematological malignancies2006</t>
  </si>
  <si>
    <t>70-79Other malignant neoplasms2006</t>
  </si>
  <si>
    <t>70-79Ovary2006</t>
  </si>
  <si>
    <t>70-79Pancreas2006</t>
  </si>
  <si>
    <t>70-79Prostate2006</t>
  </si>
  <si>
    <t>70-79Sarcoma: Bone2006</t>
  </si>
  <si>
    <t>70-79Sarcoma: connective and soft tissue2006</t>
  </si>
  <si>
    <t>70-79Stomach2006</t>
  </si>
  <si>
    <t>70-79Testis2006</t>
  </si>
  <si>
    <t>70-79Uterus2006</t>
  </si>
  <si>
    <t>70-79Vulva2006</t>
  </si>
  <si>
    <t>70-79Bladder (in-situ)2006</t>
  </si>
  <si>
    <t>80-84All Malignant Neoplasms (excl. NMSC)2006</t>
  </si>
  <si>
    <t>80-84Biliary tract cancer2006</t>
  </si>
  <si>
    <t>80-84Bladder2006</t>
  </si>
  <si>
    <t>80-84Brain2006</t>
  </si>
  <si>
    <t>80-84Cancer of Unknown Primary2006</t>
  </si>
  <si>
    <t>80-84Cervix2006</t>
  </si>
  <si>
    <t>80-84Cervix (in-situ)2006</t>
  </si>
  <si>
    <t>80-84Colorectal2006</t>
  </si>
  <si>
    <t>80-84Female breast (in-situ)2006</t>
  </si>
  <si>
    <t>80-84Female breast cancer2006</t>
  </si>
  <si>
    <t>80-84Head and neck - Larynx2006</t>
  </si>
  <si>
    <t>80-84Head and Neck - non specific2006</t>
  </si>
  <si>
    <t>80-84Head and neck - Oral cavity2006</t>
  </si>
  <si>
    <t>80-84Head and neck - Oropharynx2006</t>
  </si>
  <si>
    <t>80-84Head and neck - Other (excl. oral cavity, oropharynx, larynx &amp; thyroid)2006</t>
  </si>
  <si>
    <t>80-84Head and neck - Thyroid2006</t>
  </si>
  <si>
    <t>80-84Hodgkin lymphoma2006</t>
  </si>
  <si>
    <t>80-84Kidney2006</t>
  </si>
  <si>
    <t>80-84Leukaemia: acute myeloid2006</t>
  </si>
  <si>
    <t>80-84Leukaemia: chronic lymphocytic2006</t>
  </si>
  <si>
    <t>80-84Leukaemia: other (all excluding AML and CLL)2006</t>
  </si>
  <si>
    <t>80-84Liver (excl intrahepatic bile duct)2006</t>
  </si>
  <si>
    <t>80-84Lung2006</t>
  </si>
  <si>
    <t>80-84Male breast cancer2006</t>
  </si>
  <si>
    <t>80-84Melanoma2006</t>
  </si>
  <si>
    <t>80-84Meninges2006</t>
  </si>
  <si>
    <t>80-84Mesothelioma2006</t>
  </si>
  <si>
    <t>80-84Multiple myeloma2006</t>
  </si>
  <si>
    <t>80-84Non-Hodgkin lymphoma2006</t>
  </si>
  <si>
    <t>80-84Oesophagus2006</t>
  </si>
  <si>
    <t>80-84Other and unspecified urinary2006</t>
  </si>
  <si>
    <t>80-84Other CNS and intracranial tumours2006</t>
  </si>
  <si>
    <t>80-84Other haematological malignancies2006</t>
  </si>
  <si>
    <t>80-84Other malignant neoplasms2006</t>
  </si>
  <si>
    <t>80-84Ovary2006</t>
  </si>
  <si>
    <t>80-84Pancreas2006</t>
  </si>
  <si>
    <t>80-84Prostate2006</t>
  </si>
  <si>
    <t>80-84Sarcoma: Bone2006</t>
  </si>
  <si>
    <t>80-84Sarcoma: connective and soft tissue2006</t>
  </si>
  <si>
    <t>80-84Stomach2006</t>
  </si>
  <si>
    <t>80-84Testis2006</t>
  </si>
  <si>
    <t>80-84Uterus2006</t>
  </si>
  <si>
    <t>80-84Vulva2006</t>
  </si>
  <si>
    <t>80-84Bladder (in-situ)2006</t>
  </si>
  <si>
    <t>85+All Malignant Neoplasms (excl. NMSC)2006</t>
  </si>
  <si>
    <t>85+Biliary tract cancer2006</t>
  </si>
  <si>
    <t>85+Bladder2006</t>
  </si>
  <si>
    <t>85+Brain2006</t>
  </si>
  <si>
    <t>85+Cancer of Unknown Primary2006</t>
  </si>
  <si>
    <t>85+Cervix2006</t>
  </si>
  <si>
    <t>85+Cervix (in-situ)2006</t>
  </si>
  <si>
    <t>85+Colorectal2006</t>
  </si>
  <si>
    <t>85+Female breast (in-situ)2006</t>
  </si>
  <si>
    <t>85+Female breast cancer2006</t>
  </si>
  <si>
    <t>85+Head and neck - Larynx2006</t>
  </si>
  <si>
    <t>85+Head and Neck - non specific2006</t>
  </si>
  <si>
    <t>85+Head and neck - Oral cavity2006</t>
  </si>
  <si>
    <t>85+Head and neck - Oropharynx2006</t>
  </si>
  <si>
    <t>85+Head and neck - Other (excl. oral cavity, oropharynx, larynx &amp; thyroid)2006</t>
  </si>
  <si>
    <t>85+Head and neck - Thyroid2006</t>
  </si>
  <si>
    <t>85+Hodgkin lymphoma2006</t>
  </si>
  <si>
    <t>85+Kidney2006</t>
  </si>
  <si>
    <t>85+Leukaemia: acute myeloid2006</t>
  </si>
  <si>
    <t>85+Leukaemia: chronic lymphocytic2006</t>
  </si>
  <si>
    <t>85+Leukaemia: other (all excluding AML and CLL)2006</t>
  </si>
  <si>
    <t>85+Liver (excl intrahepatic bile duct)2006</t>
  </si>
  <si>
    <t>85+Lung2006</t>
  </si>
  <si>
    <t>85+Male breast cancer2006</t>
  </si>
  <si>
    <t>85+Melanoma2006</t>
  </si>
  <si>
    <t>85+Meninges2006</t>
  </si>
  <si>
    <t>85+Mesothelioma2006</t>
  </si>
  <si>
    <t>85+Multiple myeloma2006</t>
  </si>
  <si>
    <t>85+Non-Hodgkin lymphoma2006</t>
  </si>
  <si>
    <t>85+Oesophagus2006</t>
  </si>
  <si>
    <t>85+Other and unspecified urinary2006</t>
  </si>
  <si>
    <t>85+Other CNS and intracranial tumours2006</t>
  </si>
  <si>
    <t>85+Other haematological malignancies2006</t>
  </si>
  <si>
    <t>85+Other malignant neoplasms2006</t>
  </si>
  <si>
    <t>85+Ovary2006</t>
  </si>
  <si>
    <t>85+Pancreas2006</t>
  </si>
  <si>
    <t>85+Prostate2006</t>
  </si>
  <si>
    <t>85+Sarcoma: Bone2006</t>
  </si>
  <si>
    <t>85+Sarcoma: connective and soft tissue2006</t>
  </si>
  <si>
    <t>85+Stomach2006</t>
  </si>
  <si>
    <t>85+Testis2006</t>
  </si>
  <si>
    <t>85+Uterus2006</t>
  </si>
  <si>
    <t>85+Vulva2006</t>
  </si>
  <si>
    <t>85+Bladder (in-situ)2006</t>
  </si>
  <si>
    <t>Under 50All Malignant Neoplasms (excl. NMSC)2006</t>
  </si>
  <si>
    <t>Under 50Biliary tract cancer2006</t>
  </si>
  <si>
    <t>Under 50Bladder2006</t>
  </si>
  <si>
    <t>Under 50Brain2006</t>
  </si>
  <si>
    <t>Under 50Cancer of Unknown Primary2006</t>
  </si>
  <si>
    <t>Under 50Cervix2006</t>
  </si>
  <si>
    <t>Under 50Cervix (in-situ)2006</t>
  </si>
  <si>
    <t>Under 50Colorectal2006</t>
  </si>
  <si>
    <t>Under 50Female breast (in-situ)2006</t>
  </si>
  <si>
    <t>Under 50Female breast cancer2006</t>
  </si>
  <si>
    <t>Under 50Head and neck - Larynx2006</t>
  </si>
  <si>
    <t>Under 50Head and Neck - non specific2006</t>
  </si>
  <si>
    <t>Under 50Head and neck - Oral cavity2006</t>
  </si>
  <si>
    <t>Under 50Head and neck - Oropharynx2006</t>
  </si>
  <si>
    <t>Under 50Head and neck - Other (excl. oral cavity, oropharynx, larynx &amp; thyroid)2006</t>
  </si>
  <si>
    <t>Under 50Head and neck - Thyroid2006</t>
  </si>
  <si>
    <t>Under 50Hodgkin lymphoma2006</t>
  </si>
  <si>
    <t>Under 50Kidney2006</t>
  </si>
  <si>
    <t>Under 50Leukaemia: acute myeloid2006</t>
  </si>
  <si>
    <t>Under 50Leukaemia: chronic lymphocytic2006</t>
  </si>
  <si>
    <t>Under 50Leukaemia: other (all excluding AML and CLL)2006</t>
  </si>
  <si>
    <t>Under 50Liver (excl intrahepatic bile duct)2006</t>
  </si>
  <si>
    <t>Under 50Lung2006</t>
  </si>
  <si>
    <t>Under 50Male breast cancer2006</t>
  </si>
  <si>
    <t>Under 50Melanoma2006</t>
  </si>
  <si>
    <t>Under 50Meninges2006</t>
  </si>
  <si>
    <t>Under 50Mesothelioma2006</t>
  </si>
  <si>
    <t>Under 50Multiple myeloma2006</t>
  </si>
  <si>
    <t>Under 50Non-Hodgkin lymphoma2006</t>
  </si>
  <si>
    <t>Under 50Oesophagus2006</t>
  </si>
  <si>
    <t>Under 50Other and unspecified urinary2006</t>
  </si>
  <si>
    <t>Under 50Other CNS and intracranial tumours2006</t>
  </si>
  <si>
    <t>Under 50Other haematological malignancies2006</t>
  </si>
  <si>
    <t>Under 50Other malignant neoplasms2006</t>
  </si>
  <si>
    <t>Under 50Ovary2006</t>
  </si>
  <si>
    <t>Under 50Pancreas2006</t>
  </si>
  <si>
    <t>Under 50Prostate2006</t>
  </si>
  <si>
    <t>Under 50Sarcoma: Bone2006</t>
  </si>
  <si>
    <t>Under 50Sarcoma: connective and soft tissue2006</t>
  </si>
  <si>
    <t>Under 50Stomach2006</t>
  </si>
  <si>
    <t>Under 50Testis2006</t>
  </si>
  <si>
    <t>Under 50Uterus2006</t>
  </si>
  <si>
    <t>Under 50Vulva2006</t>
  </si>
  <si>
    <t>Under 50Bladder (in-situ)2006</t>
  </si>
  <si>
    <t>50-59All Malignant Neoplasms (excl. NMSC)2007</t>
  </si>
  <si>
    <t>50-59Biliary tract cancer2007</t>
  </si>
  <si>
    <t>50-59Bladder2007</t>
  </si>
  <si>
    <t>50-59Brain2007</t>
  </si>
  <si>
    <t>50-59Cancer of Unknown Primary2007</t>
  </si>
  <si>
    <t>50-59Cervix2007</t>
  </si>
  <si>
    <t>50-59Cervix (in-situ)2007</t>
  </si>
  <si>
    <t>50-59Colorectal2007</t>
  </si>
  <si>
    <t>50-59Female breast (in-situ)2007</t>
  </si>
  <si>
    <t>50-59Female breast cancer2007</t>
  </si>
  <si>
    <t>50-59Head and neck - Larynx2007</t>
  </si>
  <si>
    <t>50-59Head and Neck - non specific2007</t>
  </si>
  <si>
    <t>50-59Head and neck - Oral cavity2007</t>
  </si>
  <si>
    <t>50-59Head and neck - Oropharynx2007</t>
  </si>
  <si>
    <t>50-59Head and neck - Other (excl. oral cavity, oropharynx, larynx &amp; thyroid)2007</t>
  </si>
  <si>
    <t>50-59Head and neck - Thyroid2007</t>
  </si>
  <si>
    <t>50-59Hodgkin lymphoma2007</t>
  </si>
  <si>
    <t>50-59Kidney2007</t>
  </si>
  <si>
    <t>50-59Leukaemia: acute myeloid2007</t>
  </si>
  <si>
    <t>50-59Leukaemia: chronic lymphocytic2007</t>
  </si>
  <si>
    <t>50-59Leukaemia: other (all excluding AML and CLL)2007</t>
  </si>
  <si>
    <t>50-59Liver (excl intrahepatic bile duct)2007</t>
  </si>
  <si>
    <t>50-59Lung2007</t>
  </si>
  <si>
    <t>50-59Male breast cancer2007</t>
  </si>
  <si>
    <t>50-59Melanoma2007</t>
  </si>
  <si>
    <t>50-59Meninges2007</t>
  </si>
  <si>
    <t>50-59Mesothelioma2007</t>
  </si>
  <si>
    <t>50-59Multiple myeloma2007</t>
  </si>
  <si>
    <t>50-59Non-Hodgkin lymphoma2007</t>
  </si>
  <si>
    <t>50-59Oesophagus2007</t>
  </si>
  <si>
    <t>50-59Other and unspecified urinary2007</t>
  </si>
  <si>
    <t>50-59Other CNS and intracranial tumours2007</t>
  </si>
  <si>
    <t>50-59Other haematological malignancies2007</t>
  </si>
  <si>
    <t>50-59Other malignant neoplasms2007</t>
  </si>
  <si>
    <t>50-59Ovary2007</t>
  </si>
  <si>
    <t>50-59Pancreas2007</t>
  </si>
  <si>
    <t>50-59Prostate2007</t>
  </si>
  <si>
    <t>50-59Sarcoma: Bone2007</t>
  </si>
  <si>
    <t>50-59Sarcoma: connective and soft tissue2007</t>
  </si>
  <si>
    <t>50-59Stomach2007</t>
  </si>
  <si>
    <t>50-59Testis2007</t>
  </si>
  <si>
    <t>50-59Uterus2007</t>
  </si>
  <si>
    <t>50-59Vulva2007</t>
  </si>
  <si>
    <t>50-59Bladder (in-situ)2007</t>
  </si>
  <si>
    <t>60-69All Malignant Neoplasms (excl. NMSC)2007</t>
  </si>
  <si>
    <t>60-69Biliary tract cancer2007</t>
  </si>
  <si>
    <t>60-69Bladder2007</t>
  </si>
  <si>
    <t>60-69Brain2007</t>
  </si>
  <si>
    <t>60-69Cancer of Unknown Primary2007</t>
  </si>
  <si>
    <t>60-69Cervix2007</t>
  </si>
  <si>
    <t>60-69Cervix (in-situ)2007</t>
  </si>
  <si>
    <t>60-69Colorectal2007</t>
  </si>
  <si>
    <t>60-69Female breast (in-situ)2007</t>
  </si>
  <si>
    <t>60-69Female breast cancer2007</t>
  </si>
  <si>
    <t>60-69Head and neck - Larynx2007</t>
  </si>
  <si>
    <t>60-69Head and Neck - non specific2007</t>
  </si>
  <si>
    <t>60-69Head and neck - Oral cavity2007</t>
  </si>
  <si>
    <t>60-69Head and neck - Oropharynx2007</t>
  </si>
  <si>
    <t>60-69Head and neck - Other (excl. oral cavity, oropharynx, larynx &amp; thyroid)2007</t>
  </si>
  <si>
    <t>60-69Head and neck - Thyroid2007</t>
  </si>
  <si>
    <t>60-69Hodgkin lymphoma2007</t>
  </si>
  <si>
    <t>60-69Kidney2007</t>
  </si>
  <si>
    <t>60-69Leukaemia: acute myeloid2007</t>
  </si>
  <si>
    <t>60-69Leukaemia: chronic lymphocytic2007</t>
  </si>
  <si>
    <t>60-69Leukaemia: other (all excluding AML and CLL)2007</t>
  </si>
  <si>
    <t>60-69Liver (excl intrahepatic bile duct)2007</t>
  </si>
  <si>
    <t>60-69Lung2007</t>
  </si>
  <si>
    <t>60-69Male breast cancer2007</t>
  </si>
  <si>
    <t>60-69Melanoma2007</t>
  </si>
  <si>
    <t>60-69Meninges2007</t>
  </si>
  <si>
    <t>60-69Mesothelioma2007</t>
  </si>
  <si>
    <t>60-69Multiple myeloma2007</t>
  </si>
  <si>
    <t>60-69Non-Hodgkin lymphoma2007</t>
  </si>
  <si>
    <t>60-69Oesophagus2007</t>
  </si>
  <si>
    <t>60-69Other and unspecified urinary2007</t>
  </si>
  <si>
    <t>60-69Other CNS and intracranial tumours2007</t>
  </si>
  <si>
    <t>60-69Other haematological malignancies2007</t>
  </si>
  <si>
    <t>60-69Other malignant neoplasms2007</t>
  </si>
  <si>
    <t>60-69Ovary2007</t>
  </si>
  <si>
    <t>60-69Pancreas2007</t>
  </si>
  <si>
    <t>60-69Prostate2007</t>
  </si>
  <si>
    <t>60-69Sarcoma: Bone2007</t>
  </si>
  <si>
    <t>60-69Sarcoma: connective and soft tissue2007</t>
  </si>
  <si>
    <t>60-69Stomach2007</t>
  </si>
  <si>
    <t>60-69Testis2007</t>
  </si>
  <si>
    <t>60-69Uterus2007</t>
  </si>
  <si>
    <t>60-69Vulva2007</t>
  </si>
  <si>
    <t>60-69Bladder (in-situ)2007</t>
  </si>
  <si>
    <t>70-79All Malignant Neoplasms (excl. NMSC)2007</t>
  </si>
  <si>
    <t>70-79Biliary tract cancer2007</t>
  </si>
  <si>
    <t>70-79Bladder2007</t>
  </si>
  <si>
    <t>70-79Brain2007</t>
  </si>
  <si>
    <t>70-79Cancer of Unknown Primary2007</t>
  </si>
  <si>
    <t>70-79Cervix2007</t>
  </si>
  <si>
    <t>70-79Cervix (in-situ)2007</t>
  </si>
  <si>
    <t>70-79Colorectal2007</t>
  </si>
  <si>
    <t>70-79Female breast (in-situ)2007</t>
  </si>
  <si>
    <t>70-79Female breast cancer2007</t>
  </si>
  <si>
    <t>70-79Head and neck - Larynx2007</t>
  </si>
  <si>
    <t>70-79Head and Neck - non specific2007</t>
  </si>
  <si>
    <t>70-79Head and neck - Oral cavity2007</t>
  </si>
  <si>
    <t>70-79Head and neck - Oropharynx2007</t>
  </si>
  <si>
    <t>70-79Head and neck - Other (excl. oral cavity, oropharynx, larynx &amp; thyroid)2007</t>
  </si>
  <si>
    <t>70-79Head and neck - Thyroid2007</t>
  </si>
  <si>
    <t>70-79Hodgkin lymphoma2007</t>
  </si>
  <si>
    <t>70-79Kidney2007</t>
  </si>
  <si>
    <t>70-79Leukaemia: acute myeloid2007</t>
  </si>
  <si>
    <t>70-79Leukaemia: chronic lymphocytic2007</t>
  </si>
  <si>
    <t>70-79Leukaemia: other (all excluding AML and CLL)2007</t>
  </si>
  <si>
    <t>70-79Liver (excl intrahepatic bile duct)2007</t>
  </si>
  <si>
    <t>70-79Lung2007</t>
  </si>
  <si>
    <t>70-79Male breast cancer2007</t>
  </si>
  <si>
    <t>70-79Melanoma2007</t>
  </si>
  <si>
    <t>70-79Meninges2007</t>
  </si>
  <si>
    <t>70-79Mesothelioma2007</t>
  </si>
  <si>
    <t>70-79Multiple myeloma2007</t>
  </si>
  <si>
    <t>70-79Non-Hodgkin lymphoma2007</t>
  </si>
  <si>
    <t>70-79Oesophagus2007</t>
  </si>
  <si>
    <t>70-79Other and unspecified urinary2007</t>
  </si>
  <si>
    <t>70-79Other CNS and intracranial tumours2007</t>
  </si>
  <si>
    <t>70-79Other haematological malignancies2007</t>
  </si>
  <si>
    <t>70-79Other malignant neoplasms2007</t>
  </si>
  <si>
    <t>70-79Ovary2007</t>
  </si>
  <si>
    <t>70-79Pancreas2007</t>
  </si>
  <si>
    <t>70-79Prostate2007</t>
  </si>
  <si>
    <t>70-79Sarcoma: Bone2007</t>
  </si>
  <si>
    <t>70-79Sarcoma: connective and soft tissue2007</t>
  </si>
  <si>
    <t>70-79Stomach2007</t>
  </si>
  <si>
    <t>70-79Testis2007</t>
  </si>
  <si>
    <t>70-79Uterus2007</t>
  </si>
  <si>
    <t>70-79Vulva2007</t>
  </si>
  <si>
    <t>70-79Bladder (in-situ)2007</t>
  </si>
  <si>
    <t>80-84All Malignant Neoplasms (excl. NMSC)2007</t>
  </si>
  <si>
    <t>80-84Biliary tract cancer2007</t>
  </si>
  <si>
    <t>80-84Bladder2007</t>
  </si>
  <si>
    <t>80-84Brain2007</t>
  </si>
  <si>
    <t>80-84Cancer of Unknown Primary2007</t>
  </si>
  <si>
    <t>80-84Cervix2007</t>
  </si>
  <si>
    <t>80-84Cervix (in-situ)2007</t>
  </si>
  <si>
    <t>80-84Colorectal2007</t>
  </si>
  <si>
    <t>80-84Female breast (in-situ)2007</t>
  </si>
  <si>
    <t>80-84Female breast cancer2007</t>
  </si>
  <si>
    <t>80-84Head and neck - Larynx2007</t>
  </si>
  <si>
    <t>80-84Head and Neck - non specific2007</t>
  </si>
  <si>
    <t>80-84Head and neck - Oral cavity2007</t>
  </si>
  <si>
    <t>80-84Head and neck - Oropharynx2007</t>
  </si>
  <si>
    <t>80-84Head and neck - Other (excl. oral cavity, oropharynx, larynx &amp; thyroid)2007</t>
  </si>
  <si>
    <t>80-84Head and neck - Thyroid2007</t>
  </si>
  <si>
    <t>80-84Hodgkin lymphoma2007</t>
  </si>
  <si>
    <t>80-84Kidney2007</t>
  </si>
  <si>
    <t>80-84Leukaemia: acute myeloid2007</t>
  </si>
  <si>
    <t>80-84Leukaemia: chronic lymphocytic2007</t>
  </si>
  <si>
    <t>80-84Leukaemia: other (all excluding AML and CLL)2007</t>
  </si>
  <si>
    <t>80-84Liver (excl intrahepatic bile duct)2007</t>
  </si>
  <si>
    <t>80-84Lung2007</t>
  </si>
  <si>
    <t>80-84Male breast cancer2007</t>
  </si>
  <si>
    <t>80-84Melanoma2007</t>
  </si>
  <si>
    <t>80-84Meninges2007</t>
  </si>
  <si>
    <t>80-84Mesothelioma2007</t>
  </si>
  <si>
    <t>80-84Multiple myeloma2007</t>
  </si>
  <si>
    <t>80-84Non-Hodgkin lymphoma2007</t>
  </si>
  <si>
    <t>80-84Oesophagus2007</t>
  </si>
  <si>
    <t>80-84Other and unspecified urinary2007</t>
  </si>
  <si>
    <t>80-84Other CNS and intracranial tumours2007</t>
  </si>
  <si>
    <t>80-84Other haematological malignancies2007</t>
  </si>
  <si>
    <t>80-84Other malignant neoplasms2007</t>
  </si>
  <si>
    <t>80-84Ovary2007</t>
  </si>
  <si>
    <t>80-84Pancreas2007</t>
  </si>
  <si>
    <t>80-84Prostate2007</t>
  </si>
  <si>
    <t>80-84Sarcoma: Bone2007</t>
  </si>
  <si>
    <t>80-84Sarcoma: connective and soft tissue2007</t>
  </si>
  <si>
    <t>80-84Stomach2007</t>
  </si>
  <si>
    <t>80-84Testis2007</t>
  </si>
  <si>
    <t>80-84Uterus2007</t>
  </si>
  <si>
    <t>80-84Vulva2007</t>
  </si>
  <si>
    <t>80-84Bladder (in-situ)2007</t>
  </si>
  <si>
    <t>85+All Malignant Neoplasms (excl. NMSC)2007</t>
  </si>
  <si>
    <t>85+Biliary tract cancer2007</t>
  </si>
  <si>
    <t>85+Bladder2007</t>
  </si>
  <si>
    <t>85+Brain2007</t>
  </si>
  <si>
    <t>85+Cancer of Unknown Primary2007</t>
  </si>
  <si>
    <t>85+Cervix2007</t>
  </si>
  <si>
    <t>85+Cervix (in-situ)2007</t>
  </si>
  <si>
    <t>85+Colorectal2007</t>
  </si>
  <si>
    <t>85+Female breast (in-situ)2007</t>
  </si>
  <si>
    <t>85+Female breast cancer2007</t>
  </si>
  <si>
    <t>85+Head and neck - Larynx2007</t>
  </si>
  <si>
    <t>85+Head and Neck - non specific2007</t>
  </si>
  <si>
    <t>85+Head and neck - Oral cavity2007</t>
  </si>
  <si>
    <t>85+Head and neck - Oropharynx2007</t>
  </si>
  <si>
    <t>85+Head and neck - Other (excl. oral cavity, oropharynx, larynx &amp; thyroid)2007</t>
  </si>
  <si>
    <t>85+Head and neck - Thyroid2007</t>
  </si>
  <si>
    <t>85+Hodgkin lymphoma2007</t>
  </si>
  <si>
    <t>85+Kidney2007</t>
  </si>
  <si>
    <t>85+Leukaemia: acute myeloid2007</t>
  </si>
  <si>
    <t>85+Leukaemia: chronic lymphocytic2007</t>
  </si>
  <si>
    <t>85+Leukaemia: other (all excluding AML and CLL)2007</t>
  </si>
  <si>
    <t>85+Liver (excl intrahepatic bile duct)2007</t>
  </si>
  <si>
    <t>85+Lung2007</t>
  </si>
  <si>
    <t>85+Male breast cancer2007</t>
  </si>
  <si>
    <t>85+Melanoma2007</t>
  </si>
  <si>
    <t>85+Meninges2007</t>
  </si>
  <si>
    <t>85+Mesothelioma2007</t>
  </si>
  <si>
    <t>85+Multiple myeloma2007</t>
  </si>
  <si>
    <t>85+Non-Hodgkin lymphoma2007</t>
  </si>
  <si>
    <t>85+Oesophagus2007</t>
  </si>
  <si>
    <t>85+Other and unspecified urinary2007</t>
  </si>
  <si>
    <t>85+Other CNS and intracranial tumours2007</t>
  </si>
  <si>
    <t>85+Other haematological malignancies2007</t>
  </si>
  <si>
    <t>85+Other malignant neoplasms2007</t>
  </si>
  <si>
    <t>85+Ovary2007</t>
  </si>
  <si>
    <t>85+Pancreas2007</t>
  </si>
  <si>
    <t>85+Prostate2007</t>
  </si>
  <si>
    <t>85+Sarcoma: Bone2007</t>
  </si>
  <si>
    <t>85+Sarcoma: connective and soft tissue2007</t>
  </si>
  <si>
    <t>85+Stomach2007</t>
  </si>
  <si>
    <t>85+Testis2007</t>
  </si>
  <si>
    <t>85+Uterus2007</t>
  </si>
  <si>
    <t>85+Vulva2007</t>
  </si>
  <si>
    <t>85+Bladder (in-situ)2007</t>
  </si>
  <si>
    <t>Under 50All Malignant Neoplasms (excl. NMSC)2007</t>
  </si>
  <si>
    <t>Under 50Biliary tract cancer2007</t>
  </si>
  <si>
    <t>Under 50Bladder2007</t>
  </si>
  <si>
    <t>Under 50Brain2007</t>
  </si>
  <si>
    <t>Under 50Cancer of Unknown Primary2007</t>
  </si>
  <si>
    <t>Under 50Cervix2007</t>
  </si>
  <si>
    <t>Under 50Cervix (in-situ)2007</t>
  </si>
  <si>
    <t>Under 50Colorectal2007</t>
  </si>
  <si>
    <t>Under 50Female breast (in-situ)2007</t>
  </si>
  <si>
    <t>Under 50Female breast cancer2007</t>
  </si>
  <si>
    <t>Under 50Head and neck - Larynx2007</t>
  </si>
  <si>
    <t>Under 50Head and Neck - non specific2007</t>
  </si>
  <si>
    <t>Under 50Head and neck - Oral cavity2007</t>
  </si>
  <si>
    <t>Under 50Head and neck - Oropharynx2007</t>
  </si>
  <si>
    <t>Under 50Head and neck - Other (excl. oral cavity, oropharynx, larynx &amp; thyroid)2007</t>
  </si>
  <si>
    <t>Under 50Head and neck - Thyroid2007</t>
  </si>
  <si>
    <t>Under 50Hodgkin lymphoma2007</t>
  </si>
  <si>
    <t>Under 50Kidney2007</t>
  </si>
  <si>
    <t>Under 50Leukaemia: acute myeloid2007</t>
  </si>
  <si>
    <t>Under 50Leukaemia: chronic lymphocytic2007</t>
  </si>
  <si>
    <t>Under 50Leukaemia: other (all excluding AML and CLL)2007</t>
  </si>
  <si>
    <t>Under 50Liver (excl intrahepatic bile duct)2007</t>
  </si>
  <si>
    <t>Under 50Lung2007</t>
  </si>
  <si>
    <t>Under 50Male breast cancer2007</t>
  </si>
  <si>
    <t>Under 50Melanoma2007</t>
  </si>
  <si>
    <t>Under 50Meninges2007</t>
  </si>
  <si>
    <t>Under 50Mesothelioma2007</t>
  </si>
  <si>
    <t>Under 50Multiple myeloma2007</t>
  </si>
  <si>
    <t>Under 50Non-Hodgkin lymphoma2007</t>
  </si>
  <si>
    <t>Under 50Oesophagus2007</t>
  </si>
  <si>
    <t>Under 50Other and unspecified urinary2007</t>
  </si>
  <si>
    <t>Under 50Other CNS and intracranial tumours2007</t>
  </si>
  <si>
    <t>Under 50Other haematological malignancies2007</t>
  </si>
  <si>
    <t>Under 50Other malignant neoplasms2007</t>
  </si>
  <si>
    <t>Under 50Ovary2007</t>
  </si>
  <si>
    <t>Under 50Pancreas2007</t>
  </si>
  <si>
    <t>Under 50Prostate2007</t>
  </si>
  <si>
    <t>Under 50Sarcoma: Bone2007</t>
  </si>
  <si>
    <t>Under 50Sarcoma: connective and soft tissue2007</t>
  </si>
  <si>
    <t>Under 50Stomach2007</t>
  </si>
  <si>
    <t>Under 50Testis2007</t>
  </si>
  <si>
    <t>Under 50Uterus2007</t>
  </si>
  <si>
    <t>Under 50Vulva2007</t>
  </si>
  <si>
    <t>Under 50Bladder (in-situ)2007</t>
  </si>
  <si>
    <t>50-59All Malignant Neoplasms (excl. NMSC)2008</t>
  </si>
  <si>
    <t>50-59Biliary tract cancer2008</t>
  </si>
  <si>
    <t>50-59Bladder2008</t>
  </si>
  <si>
    <t>50-59Brain2008</t>
  </si>
  <si>
    <t>50-59Cancer of Unknown Primary2008</t>
  </si>
  <si>
    <t>50-59Cervix2008</t>
  </si>
  <si>
    <t>50-59Cervix (in-situ)2008</t>
  </si>
  <si>
    <t>50-59Colorectal2008</t>
  </si>
  <si>
    <t>50-59Female breast (in-situ)2008</t>
  </si>
  <si>
    <t>50-59Female breast cancer2008</t>
  </si>
  <si>
    <t>50-59Head and neck - Larynx2008</t>
  </si>
  <si>
    <t>50-59Head and Neck - non specific2008</t>
  </si>
  <si>
    <t>50-59Head and neck - Oral cavity2008</t>
  </si>
  <si>
    <t>50-59Head and neck - Oropharynx2008</t>
  </si>
  <si>
    <t>50-59Head and neck - Other (excl. oral cavity, oropharynx, larynx &amp; thyroid)2008</t>
  </si>
  <si>
    <t>50-59Head and neck - Thyroid2008</t>
  </si>
  <si>
    <t>50-59Hodgkin lymphoma2008</t>
  </si>
  <si>
    <t>50-59Kidney2008</t>
  </si>
  <si>
    <t>50-59Leukaemia: acute myeloid2008</t>
  </si>
  <si>
    <t>50-59Leukaemia: chronic lymphocytic2008</t>
  </si>
  <si>
    <t>50-59Leukaemia: other (all excluding AML and CLL)2008</t>
  </si>
  <si>
    <t>50-59Liver (excl intrahepatic bile duct)2008</t>
  </si>
  <si>
    <t>50-59Lung2008</t>
  </si>
  <si>
    <t>50-59Male breast cancer2008</t>
  </si>
  <si>
    <t>50-59Melanoma2008</t>
  </si>
  <si>
    <t>50-59Meninges2008</t>
  </si>
  <si>
    <t>50-59Mesothelioma2008</t>
  </si>
  <si>
    <t>50-59Multiple myeloma2008</t>
  </si>
  <si>
    <t>50-59Non-Hodgkin lymphoma2008</t>
  </si>
  <si>
    <t>50-59Oesophagus2008</t>
  </si>
  <si>
    <t>50-59Other and unspecified urinary2008</t>
  </si>
  <si>
    <t>50-59Other CNS and intracranial tumours2008</t>
  </si>
  <si>
    <t>50-59Other haematological malignancies2008</t>
  </si>
  <si>
    <t>50-59Other malignant neoplasms2008</t>
  </si>
  <si>
    <t>50-59Ovary2008</t>
  </si>
  <si>
    <t>50-59Pancreas2008</t>
  </si>
  <si>
    <t>50-59Prostate2008</t>
  </si>
  <si>
    <t>50-59Sarcoma: Bone2008</t>
  </si>
  <si>
    <t>50-59Sarcoma: connective and soft tissue2008</t>
  </si>
  <si>
    <t>50-59Stomach2008</t>
  </si>
  <si>
    <t>50-59Testis2008</t>
  </si>
  <si>
    <t>50-59Uterus2008</t>
  </si>
  <si>
    <t>50-59Vulva2008</t>
  </si>
  <si>
    <t>50-59Bladder (in-situ)2008</t>
  </si>
  <si>
    <t>60-69All Malignant Neoplasms (excl. NMSC)2008</t>
  </si>
  <si>
    <t>60-69Biliary tract cancer2008</t>
  </si>
  <si>
    <t>60-69Bladder2008</t>
  </si>
  <si>
    <t>60-69Brain2008</t>
  </si>
  <si>
    <t>60-69Cancer of Unknown Primary2008</t>
  </si>
  <si>
    <t>60-69Cervix2008</t>
  </si>
  <si>
    <t>60-69Cervix (in-situ)2008</t>
  </si>
  <si>
    <t>60-69Colorectal2008</t>
  </si>
  <si>
    <t>60-69Female breast (in-situ)2008</t>
  </si>
  <si>
    <t>60-69Female breast cancer2008</t>
  </si>
  <si>
    <t>60-69Head and neck - Larynx2008</t>
  </si>
  <si>
    <t>60-69Head and Neck - non specific2008</t>
  </si>
  <si>
    <t>60-69Head and neck - Oral cavity2008</t>
  </si>
  <si>
    <t>60-69Head and neck - Oropharynx2008</t>
  </si>
  <si>
    <t>60-69Head and neck - Other (excl. oral cavity, oropharynx, larynx &amp; thyroid)2008</t>
  </si>
  <si>
    <t>60-69Head and neck - Thyroid2008</t>
  </si>
  <si>
    <t>60-69Hodgkin lymphoma2008</t>
  </si>
  <si>
    <t>60-69Kidney2008</t>
  </si>
  <si>
    <t>60-69Leukaemia: acute myeloid2008</t>
  </si>
  <si>
    <t>60-69Leukaemia: chronic lymphocytic2008</t>
  </si>
  <si>
    <t>60-69Leukaemia: other (all excluding AML and CLL)2008</t>
  </si>
  <si>
    <t>60-69Liver (excl intrahepatic bile duct)2008</t>
  </si>
  <si>
    <t>60-69Lung2008</t>
  </si>
  <si>
    <t>60-69Male breast cancer2008</t>
  </si>
  <si>
    <t>60-69Melanoma2008</t>
  </si>
  <si>
    <t>60-69Meninges2008</t>
  </si>
  <si>
    <t>60-69Mesothelioma2008</t>
  </si>
  <si>
    <t>60-69Multiple myeloma2008</t>
  </si>
  <si>
    <t>60-69Non-Hodgkin lymphoma2008</t>
  </si>
  <si>
    <t>60-69Oesophagus2008</t>
  </si>
  <si>
    <t>60-69Other and unspecified urinary2008</t>
  </si>
  <si>
    <t>60-69Other CNS and intracranial tumours2008</t>
  </si>
  <si>
    <t>60-69Other haematological malignancies2008</t>
  </si>
  <si>
    <t>60-69Other malignant neoplasms2008</t>
  </si>
  <si>
    <t>60-69Ovary2008</t>
  </si>
  <si>
    <t>60-69Pancreas2008</t>
  </si>
  <si>
    <t>60-69Prostate2008</t>
  </si>
  <si>
    <t>60-69Sarcoma: Bone2008</t>
  </si>
  <si>
    <t>60-69Sarcoma: connective and soft tissue2008</t>
  </si>
  <si>
    <t>60-69Stomach2008</t>
  </si>
  <si>
    <t>60-69Testis2008</t>
  </si>
  <si>
    <t>60-69Uterus2008</t>
  </si>
  <si>
    <t>60-69Vulva2008</t>
  </si>
  <si>
    <t>60-69Bladder (in-situ)2008</t>
  </si>
  <si>
    <t>70-79All Malignant Neoplasms (excl. NMSC)2008</t>
  </si>
  <si>
    <t>70-79Biliary tract cancer2008</t>
  </si>
  <si>
    <t>70-79Bladder2008</t>
  </si>
  <si>
    <t>70-79Brain2008</t>
  </si>
  <si>
    <t>70-79Cancer of Unknown Primary2008</t>
  </si>
  <si>
    <t>70-79Cervix2008</t>
  </si>
  <si>
    <t>70-79Cervix (in-situ)2008</t>
  </si>
  <si>
    <t>70-79Colorectal2008</t>
  </si>
  <si>
    <t>70-79Female breast (in-situ)2008</t>
  </si>
  <si>
    <t>70-79Female breast cancer2008</t>
  </si>
  <si>
    <t>70-79Head and neck - Larynx2008</t>
  </si>
  <si>
    <t>70-79Head and Neck - non specific2008</t>
  </si>
  <si>
    <t>70-79Head and neck - Oral cavity2008</t>
  </si>
  <si>
    <t>70-79Head and neck - Oropharynx2008</t>
  </si>
  <si>
    <t>70-79Head and neck - Other (excl. oral cavity, oropharynx, larynx &amp; thyroid)2008</t>
  </si>
  <si>
    <t>70-79Head and neck - Thyroid2008</t>
  </si>
  <si>
    <t>70-79Hodgkin lymphoma2008</t>
  </si>
  <si>
    <t>70-79Kidney2008</t>
  </si>
  <si>
    <t>70-79Leukaemia: acute myeloid2008</t>
  </si>
  <si>
    <t>70-79Leukaemia: chronic lymphocytic2008</t>
  </si>
  <si>
    <t>70-79Leukaemia: other (all excluding AML and CLL)2008</t>
  </si>
  <si>
    <t>70-79Liver (excl intrahepatic bile duct)2008</t>
  </si>
  <si>
    <t>70-79Lung2008</t>
  </si>
  <si>
    <t>70-79Male breast cancer2008</t>
  </si>
  <si>
    <t>70-79Melanoma2008</t>
  </si>
  <si>
    <t>70-79Meninges2008</t>
  </si>
  <si>
    <t>70-79Mesothelioma2008</t>
  </si>
  <si>
    <t>70-79Multiple myeloma2008</t>
  </si>
  <si>
    <t>70-79Non-Hodgkin lymphoma2008</t>
  </si>
  <si>
    <t>70-79Oesophagus2008</t>
  </si>
  <si>
    <t>70-79Other and unspecified urinary2008</t>
  </si>
  <si>
    <t>70-79Other CNS and intracranial tumours2008</t>
  </si>
  <si>
    <t>70-79Other haematological malignancies2008</t>
  </si>
  <si>
    <t>70-79Other malignant neoplasms2008</t>
  </si>
  <si>
    <t>70-79Ovary2008</t>
  </si>
  <si>
    <t>70-79Pancreas2008</t>
  </si>
  <si>
    <t>70-79Prostate2008</t>
  </si>
  <si>
    <t>70-79Sarcoma: Bone2008</t>
  </si>
  <si>
    <t>70-79Sarcoma: connective and soft tissue2008</t>
  </si>
  <si>
    <t>70-79Stomach2008</t>
  </si>
  <si>
    <t>70-79Testis2008</t>
  </si>
  <si>
    <t>70-79Uterus2008</t>
  </si>
  <si>
    <t>70-79Vulva2008</t>
  </si>
  <si>
    <t>70-79Bladder (in-situ)2008</t>
  </si>
  <si>
    <t>80-84All Malignant Neoplasms (excl. NMSC)2008</t>
  </si>
  <si>
    <t>80-84Biliary tract cancer2008</t>
  </si>
  <si>
    <t>80-84Bladder2008</t>
  </si>
  <si>
    <t>80-84Brain2008</t>
  </si>
  <si>
    <t>80-84Cancer of Unknown Primary2008</t>
  </si>
  <si>
    <t>80-84Cervix2008</t>
  </si>
  <si>
    <t>80-84Cervix (in-situ)2008</t>
  </si>
  <si>
    <t>80-84Colorectal2008</t>
  </si>
  <si>
    <t>80-84Female breast (in-situ)2008</t>
  </si>
  <si>
    <t>80-84Female breast cancer2008</t>
  </si>
  <si>
    <t>80-84Head and neck - Larynx2008</t>
  </si>
  <si>
    <t>80-84Head and Neck - non specific2008</t>
  </si>
  <si>
    <t>80-84Head and neck - Oral cavity2008</t>
  </si>
  <si>
    <t>80-84Head and neck - Oropharynx2008</t>
  </si>
  <si>
    <t>80-84Head and neck - Other (excl. oral cavity, oropharynx, larynx &amp; thyroid)2008</t>
  </si>
  <si>
    <t>80-84Head and neck - Thyroid2008</t>
  </si>
  <si>
    <t>80-84Hodgkin lymphoma2008</t>
  </si>
  <si>
    <t>80-84Kidney2008</t>
  </si>
  <si>
    <t>80-84Leukaemia: acute myeloid2008</t>
  </si>
  <si>
    <t>80-84Leukaemia: chronic lymphocytic2008</t>
  </si>
  <si>
    <t>80-84Leukaemia: other (all excluding AML and CLL)2008</t>
  </si>
  <si>
    <t>80-84Liver (excl intrahepatic bile duct)2008</t>
  </si>
  <si>
    <t>80-84Lung2008</t>
  </si>
  <si>
    <t>80-84Male breast cancer2008</t>
  </si>
  <si>
    <t>80-84Melanoma2008</t>
  </si>
  <si>
    <t>80-84Meninges2008</t>
  </si>
  <si>
    <t>80-84Mesothelioma2008</t>
  </si>
  <si>
    <t>80-84Multiple myeloma2008</t>
  </si>
  <si>
    <t>80-84Non-Hodgkin lymphoma2008</t>
  </si>
  <si>
    <t>80-84Oesophagus2008</t>
  </si>
  <si>
    <t>80-84Other and unspecified urinary2008</t>
  </si>
  <si>
    <t>80-84Other CNS and intracranial tumours2008</t>
  </si>
  <si>
    <t>80-84Other haematological malignancies2008</t>
  </si>
  <si>
    <t>80-84Other malignant neoplasms2008</t>
  </si>
  <si>
    <t>80-84Ovary2008</t>
  </si>
  <si>
    <t>80-84Pancreas2008</t>
  </si>
  <si>
    <t>80-84Prostate2008</t>
  </si>
  <si>
    <t>80-84Sarcoma: Bone2008</t>
  </si>
  <si>
    <t>80-84Sarcoma: connective and soft tissue2008</t>
  </si>
  <si>
    <t>80-84Stomach2008</t>
  </si>
  <si>
    <t>80-84Testis2008</t>
  </si>
  <si>
    <t>80-84Uterus2008</t>
  </si>
  <si>
    <t>80-84Vulva2008</t>
  </si>
  <si>
    <t>80-84Bladder (in-situ)2008</t>
  </si>
  <si>
    <t>85+All Malignant Neoplasms (excl. NMSC)2008</t>
  </si>
  <si>
    <t>85+Biliary tract cancer2008</t>
  </si>
  <si>
    <t>85+Bladder2008</t>
  </si>
  <si>
    <t>85+Brain2008</t>
  </si>
  <si>
    <t>85+Cancer of Unknown Primary2008</t>
  </si>
  <si>
    <t>85+Cervix2008</t>
  </si>
  <si>
    <t>85+Cervix (in-situ)2008</t>
  </si>
  <si>
    <t>85+Colorectal2008</t>
  </si>
  <si>
    <t>85+Female breast (in-situ)2008</t>
  </si>
  <si>
    <t>85+Female breast cancer2008</t>
  </si>
  <si>
    <t>85+Head and neck - Larynx2008</t>
  </si>
  <si>
    <t>85+Head and Neck - non specific2008</t>
  </si>
  <si>
    <t>85+Head and neck - Oral cavity2008</t>
  </si>
  <si>
    <t>85+Head and neck - Oropharynx2008</t>
  </si>
  <si>
    <t>85+Head and neck - Other (excl. oral cavity, oropharynx, larynx &amp; thyroid)2008</t>
  </si>
  <si>
    <t>85+Head and neck - Thyroid2008</t>
  </si>
  <si>
    <t>85+Hodgkin lymphoma2008</t>
  </si>
  <si>
    <t>85+Kidney2008</t>
  </si>
  <si>
    <t>85+Leukaemia: acute myeloid2008</t>
  </si>
  <si>
    <t>85+Leukaemia: chronic lymphocytic2008</t>
  </si>
  <si>
    <t>85+Leukaemia: other (all excluding AML and CLL)2008</t>
  </si>
  <si>
    <t>85+Liver (excl intrahepatic bile duct)2008</t>
  </si>
  <si>
    <t>85+Lung2008</t>
  </si>
  <si>
    <t>85+Male breast cancer2008</t>
  </si>
  <si>
    <t>85+Melanoma2008</t>
  </si>
  <si>
    <t>85+Meninges2008</t>
  </si>
  <si>
    <t>85+Mesothelioma2008</t>
  </si>
  <si>
    <t>85+Multiple myeloma2008</t>
  </si>
  <si>
    <t>85+Non-Hodgkin lymphoma2008</t>
  </si>
  <si>
    <t>85+Oesophagus2008</t>
  </si>
  <si>
    <t>85+Other and unspecified urinary2008</t>
  </si>
  <si>
    <t>85+Other CNS and intracranial tumours2008</t>
  </si>
  <si>
    <t>85+Other haematological malignancies2008</t>
  </si>
  <si>
    <t>85+Other malignant neoplasms2008</t>
  </si>
  <si>
    <t>85+Ovary2008</t>
  </si>
  <si>
    <t>85+Pancreas2008</t>
  </si>
  <si>
    <t>85+Prostate2008</t>
  </si>
  <si>
    <t>85+Sarcoma: Bone2008</t>
  </si>
  <si>
    <t>85+Sarcoma: connective and soft tissue2008</t>
  </si>
  <si>
    <t>85+Stomach2008</t>
  </si>
  <si>
    <t>85+Testis2008</t>
  </si>
  <si>
    <t>85+Uterus2008</t>
  </si>
  <si>
    <t>85+Vulva2008</t>
  </si>
  <si>
    <t>85+Bladder (in-situ)2008</t>
  </si>
  <si>
    <t>Under 50All Malignant Neoplasms (excl. NMSC)2008</t>
  </si>
  <si>
    <t>Under 50Biliary tract cancer2008</t>
  </si>
  <si>
    <t>Under 50Bladder2008</t>
  </si>
  <si>
    <t>Under 50Brain2008</t>
  </si>
  <si>
    <t>Under 50Cancer of Unknown Primary2008</t>
  </si>
  <si>
    <t>Under 50Cervix2008</t>
  </si>
  <si>
    <t>Under 50Cervix (in-situ)2008</t>
  </si>
  <si>
    <t>Under 50Colorectal2008</t>
  </si>
  <si>
    <t>Under 50Female breast (in-situ)2008</t>
  </si>
  <si>
    <t>Under 50Female breast cancer2008</t>
  </si>
  <si>
    <t>Under 50Head and neck - Larynx2008</t>
  </si>
  <si>
    <t>Under 50Head and Neck - non specific2008</t>
  </si>
  <si>
    <t>Under 50Head and neck - Oral cavity2008</t>
  </si>
  <si>
    <t>Under 50Head and neck - Oropharynx2008</t>
  </si>
  <si>
    <t>Under 50Head and neck - Other (excl. oral cavity, oropharynx, larynx &amp; thyroid)2008</t>
  </si>
  <si>
    <t>Under 50Head and neck - Thyroid2008</t>
  </si>
  <si>
    <t>Under 50Hodgkin lymphoma2008</t>
  </si>
  <si>
    <t>Under 50Kidney2008</t>
  </si>
  <si>
    <t>Under 50Leukaemia: acute myeloid2008</t>
  </si>
  <si>
    <t>Under 50Leukaemia: chronic lymphocytic2008</t>
  </si>
  <si>
    <t>Under 50Leukaemia: other (all excluding AML and CLL)2008</t>
  </si>
  <si>
    <t>Under 50Liver (excl intrahepatic bile duct)2008</t>
  </si>
  <si>
    <t>Under 50Lung2008</t>
  </si>
  <si>
    <t>Under 50Male breast cancer2008</t>
  </si>
  <si>
    <t>Under 50Melanoma2008</t>
  </si>
  <si>
    <t>Under 50Meninges2008</t>
  </si>
  <si>
    <t>Under 50Mesothelioma2008</t>
  </si>
  <si>
    <t>Under 50Multiple myeloma2008</t>
  </si>
  <si>
    <t>Under 50Non-Hodgkin lymphoma2008</t>
  </si>
  <si>
    <t>Under 50Oesophagus2008</t>
  </si>
  <si>
    <t>Under 50Other and unspecified urinary2008</t>
  </si>
  <si>
    <t>Under 50Other CNS and intracranial tumours2008</t>
  </si>
  <si>
    <t>Under 50Other haematological malignancies2008</t>
  </si>
  <si>
    <t>Under 50Other malignant neoplasms2008</t>
  </si>
  <si>
    <t>Under 50Ovary2008</t>
  </si>
  <si>
    <t>Under 50Pancreas2008</t>
  </si>
  <si>
    <t>Under 50Prostate2008</t>
  </si>
  <si>
    <t>Under 50Sarcoma: Bone2008</t>
  </si>
  <si>
    <t>Under 50Sarcoma: connective and soft tissue2008</t>
  </si>
  <si>
    <t>Under 50Stomach2008</t>
  </si>
  <si>
    <t>Under 50Testis2008</t>
  </si>
  <si>
    <t>Under 50Uterus2008</t>
  </si>
  <si>
    <t>Under 50Vulva2008</t>
  </si>
  <si>
    <t>Under 50Bladder (in-situ)2008</t>
  </si>
  <si>
    <t>50-59All Malignant Neoplasms (excl. NMSC)2009</t>
  </si>
  <si>
    <t>50-59Biliary tract cancer2009</t>
  </si>
  <si>
    <t>50-59Bladder2009</t>
  </si>
  <si>
    <t>50-59Brain2009</t>
  </si>
  <si>
    <t>50-59Cancer of Unknown Primary2009</t>
  </si>
  <si>
    <t>50-59Cervix2009</t>
  </si>
  <si>
    <t>50-59Cervix (in-situ)2009</t>
  </si>
  <si>
    <t>50-59Colorectal2009</t>
  </si>
  <si>
    <t>50-59Female breast (in-situ)2009</t>
  </si>
  <si>
    <t>50-59Female breast cancer2009</t>
  </si>
  <si>
    <t>50-59Head and neck - Larynx2009</t>
  </si>
  <si>
    <t>50-59Head and Neck - non specific2009</t>
  </si>
  <si>
    <t>50-59Head and neck - Oral cavity2009</t>
  </si>
  <si>
    <t>50-59Head and neck - Oropharynx2009</t>
  </si>
  <si>
    <t>50-59Head and neck - Other (excl. oral cavity, oropharynx, larynx &amp; thyroid)2009</t>
  </si>
  <si>
    <t>50-59Head and neck - Thyroid2009</t>
  </si>
  <si>
    <t>50-59Hodgkin lymphoma2009</t>
  </si>
  <si>
    <t>50-59Kidney2009</t>
  </si>
  <si>
    <t>50-59Leukaemia: acute myeloid2009</t>
  </si>
  <si>
    <t>50-59Leukaemia: chronic lymphocytic2009</t>
  </si>
  <si>
    <t>50-59Leukaemia: other (all excluding AML and CLL)2009</t>
  </si>
  <si>
    <t>50-59Liver (excl intrahepatic bile duct)2009</t>
  </si>
  <si>
    <t>50-59Lung2009</t>
  </si>
  <si>
    <t>50-59Male breast cancer2009</t>
  </si>
  <si>
    <t>50-59Melanoma2009</t>
  </si>
  <si>
    <t>50-59Meninges2009</t>
  </si>
  <si>
    <t>50-59Mesothelioma2009</t>
  </si>
  <si>
    <t>50-59Multiple myeloma2009</t>
  </si>
  <si>
    <t>50-59Non-Hodgkin lymphoma2009</t>
  </si>
  <si>
    <t>50-59Oesophagus2009</t>
  </si>
  <si>
    <t>50-59Other and unspecified urinary2009</t>
  </si>
  <si>
    <t>50-59Other CNS and intracranial tumours2009</t>
  </si>
  <si>
    <t>50-59Other haematological malignancies2009</t>
  </si>
  <si>
    <t>50-59Other malignant neoplasms2009</t>
  </si>
  <si>
    <t>50-59Ovary2009</t>
  </si>
  <si>
    <t>50-59Pancreas2009</t>
  </si>
  <si>
    <t>50-59Prostate2009</t>
  </si>
  <si>
    <t>50-59Sarcoma: Bone2009</t>
  </si>
  <si>
    <t>50-59Sarcoma: connective and soft tissue2009</t>
  </si>
  <si>
    <t>50-59Stomach2009</t>
  </si>
  <si>
    <t>50-59Testis2009</t>
  </si>
  <si>
    <t>50-59Uterus2009</t>
  </si>
  <si>
    <t>50-59Vulva2009</t>
  </si>
  <si>
    <t>50-59Bladder (in-situ)2009</t>
  </si>
  <si>
    <t>60-69All Malignant Neoplasms (excl. NMSC)2009</t>
  </si>
  <si>
    <t>60-69Biliary tract cancer2009</t>
  </si>
  <si>
    <t>60-69Bladder2009</t>
  </si>
  <si>
    <t>60-69Brain2009</t>
  </si>
  <si>
    <t>60-69Cancer of Unknown Primary2009</t>
  </si>
  <si>
    <t>60-69Cervix2009</t>
  </si>
  <si>
    <t>60-69Cervix (in-situ)2009</t>
  </si>
  <si>
    <t>60-69Colorectal2009</t>
  </si>
  <si>
    <t>60-69Female breast (in-situ)2009</t>
  </si>
  <si>
    <t>60-69Female breast cancer2009</t>
  </si>
  <si>
    <t>60-69Head and neck - Larynx2009</t>
  </si>
  <si>
    <t>60-69Head and Neck - non specific2009</t>
  </si>
  <si>
    <t>60-69Head and neck - Oral cavity2009</t>
  </si>
  <si>
    <t>60-69Head and neck - Oropharynx2009</t>
  </si>
  <si>
    <t>60-69Head and neck - Other (excl. oral cavity, oropharynx, larynx &amp; thyroid)2009</t>
  </si>
  <si>
    <t>60-69Head and neck - Thyroid2009</t>
  </si>
  <si>
    <t>60-69Hodgkin lymphoma2009</t>
  </si>
  <si>
    <t>60-69Kidney2009</t>
  </si>
  <si>
    <t>60-69Leukaemia: acute myeloid2009</t>
  </si>
  <si>
    <t>60-69Leukaemia: chronic lymphocytic2009</t>
  </si>
  <si>
    <t>60-69Leukaemia: other (all excluding AML and CLL)2009</t>
  </si>
  <si>
    <t>60-69Liver (excl intrahepatic bile duct)2009</t>
  </si>
  <si>
    <t>60-69Lung2009</t>
  </si>
  <si>
    <t>60-69Male breast cancer2009</t>
  </si>
  <si>
    <t>60-69Melanoma2009</t>
  </si>
  <si>
    <t>60-69Meninges2009</t>
  </si>
  <si>
    <t>60-69Mesothelioma2009</t>
  </si>
  <si>
    <t>60-69Multiple myeloma2009</t>
  </si>
  <si>
    <t>60-69Non-Hodgkin lymphoma2009</t>
  </si>
  <si>
    <t>60-69Oesophagus2009</t>
  </si>
  <si>
    <t>60-69Other and unspecified urinary2009</t>
  </si>
  <si>
    <t>60-69Other CNS and intracranial tumours2009</t>
  </si>
  <si>
    <t>60-69Other haematological malignancies2009</t>
  </si>
  <si>
    <t>60-69Other malignant neoplasms2009</t>
  </si>
  <si>
    <t>60-69Ovary2009</t>
  </si>
  <si>
    <t>60-69Pancreas2009</t>
  </si>
  <si>
    <t>60-69Prostate2009</t>
  </si>
  <si>
    <t>60-69Sarcoma: Bone2009</t>
  </si>
  <si>
    <t>60-69Sarcoma: connective and soft tissue2009</t>
  </si>
  <si>
    <t>60-69Stomach2009</t>
  </si>
  <si>
    <t>60-69Testis2009</t>
  </si>
  <si>
    <t>60-69Uterus2009</t>
  </si>
  <si>
    <t>60-69Vulva2009</t>
  </si>
  <si>
    <t>60-69Bladder (in-situ)2009</t>
  </si>
  <si>
    <t>70-79All Malignant Neoplasms (excl. NMSC)2009</t>
  </si>
  <si>
    <t>70-79Biliary tract cancer2009</t>
  </si>
  <si>
    <t>70-79Bladder2009</t>
  </si>
  <si>
    <t>70-79Brain2009</t>
  </si>
  <si>
    <t>70-79Cancer of Unknown Primary2009</t>
  </si>
  <si>
    <t>70-79Cervix2009</t>
  </si>
  <si>
    <t>70-79Cervix (in-situ)2009</t>
  </si>
  <si>
    <t>70-79Colorectal2009</t>
  </si>
  <si>
    <t>70-79Female breast (in-situ)2009</t>
  </si>
  <si>
    <t>70-79Female breast cancer2009</t>
  </si>
  <si>
    <t>70-79Head and neck - Larynx2009</t>
  </si>
  <si>
    <t>70-79Head and Neck - non specific2009</t>
  </si>
  <si>
    <t>70-79Head and neck - Oral cavity2009</t>
  </si>
  <si>
    <t>70-79Head and neck - Oropharynx2009</t>
  </si>
  <si>
    <t>70-79Head and neck - Other (excl. oral cavity, oropharynx, larynx &amp; thyroid)2009</t>
  </si>
  <si>
    <t>70-79Head and neck - Thyroid2009</t>
  </si>
  <si>
    <t>70-79Hodgkin lymphoma2009</t>
  </si>
  <si>
    <t>70-79Kidney2009</t>
  </si>
  <si>
    <t>70-79Leukaemia: acute myeloid2009</t>
  </si>
  <si>
    <t>70-79Leukaemia: chronic lymphocytic2009</t>
  </si>
  <si>
    <t>70-79Leukaemia: other (all excluding AML and CLL)2009</t>
  </si>
  <si>
    <t>70-79Liver (excl intrahepatic bile duct)2009</t>
  </si>
  <si>
    <t>70-79Lung2009</t>
  </si>
  <si>
    <t>70-79Male breast cancer2009</t>
  </si>
  <si>
    <t>70-79Melanoma2009</t>
  </si>
  <si>
    <t>70-79Meninges2009</t>
  </si>
  <si>
    <t>70-79Mesothelioma2009</t>
  </si>
  <si>
    <t>70-79Multiple myeloma2009</t>
  </si>
  <si>
    <t>70-79Non-Hodgkin lymphoma2009</t>
  </si>
  <si>
    <t>70-79Oesophagus2009</t>
  </si>
  <si>
    <t>70-79Other and unspecified urinary2009</t>
  </si>
  <si>
    <t>70-79Other CNS and intracranial tumours2009</t>
  </si>
  <si>
    <t>70-79Other haematological malignancies2009</t>
  </si>
  <si>
    <t>70-79Other malignant neoplasms2009</t>
  </si>
  <si>
    <t>70-79Ovary2009</t>
  </si>
  <si>
    <t>70-79Pancreas2009</t>
  </si>
  <si>
    <t>70-79Prostate2009</t>
  </si>
  <si>
    <t>70-79Sarcoma: Bone2009</t>
  </si>
  <si>
    <t>70-79Sarcoma: connective and soft tissue2009</t>
  </si>
  <si>
    <t>70-79Stomach2009</t>
  </si>
  <si>
    <t>70-79Testis2009</t>
  </si>
  <si>
    <t>70-79Uterus2009</t>
  </si>
  <si>
    <t>70-79Vulva2009</t>
  </si>
  <si>
    <t>70-79Bladder (in-situ)2009</t>
  </si>
  <si>
    <t>80-84All Malignant Neoplasms (excl. NMSC)2009</t>
  </si>
  <si>
    <t>80-84Biliary tract cancer2009</t>
  </si>
  <si>
    <t>80-84Bladder2009</t>
  </si>
  <si>
    <t>80-84Brain2009</t>
  </si>
  <si>
    <t>80-84Cancer of Unknown Primary2009</t>
  </si>
  <si>
    <t>80-84Cervix2009</t>
  </si>
  <si>
    <t>80-84Cervix (in-situ)2009</t>
  </si>
  <si>
    <t>80-84Colorectal2009</t>
  </si>
  <si>
    <t>80-84Female breast (in-situ)2009</t>
  </si>
  <si>
    <t>80-84Female breast cancer2009</t>
  </si>
  <si>
    <t>80-84Head and neck - Larynx2009</t>
  </si>
  <si>
    <t>80-84Head and Neck - non specific2009</t>
  </si>
  <si>
    <t>80-84Head and neck - Oral cavity2009</t>
  </si>
  <si>
    <t>80-84Head and neck - Oropharynx2009</t>
  </si>
  <si>
    <t>80-84Head and neck - Other (excl. oral cavity, oropharynx, larynx &amp; thyroid)2009</t>
  </si>
  <si>
    <t>80-84Head and neck - Thyroid2009</t>
  </si>
  <si>
    <t>80-84Hodgkin lymphoma2009</t>
  </si>
  <si>
    <t>80-84Kidney2009</t>
  </si>
  <si>
    <t>80-84Leukaemia: acute myeloid2009</t>
  </si>
  <si>
    <t>80-84Leukaemia: chronic lymphocytic2009</t>
  </si>
  <si>
    <t>80-84Leukaemia: other (all excluding AML and CLL)2009</t>
  </si>
  <si>
    <t>80-84Liver (excl intrahepatic bile duct)2009</t>
  </si>
  <si>
    <t>80-84Lung2009</t>
  </si>
  <si>
    <t>80-84Male breast cancer2009</t>
  </si>
  <si>
    <t>80-84Melanoma2009</t>
  </si>
  <si>
    <t>80-84Meninges2009</t>
  </si>
  <si>
    <t>80-84Mesothelioma2009</t>
  </si>
  <si>
    <t>80-84Multiple myeloma2009</t>
  </si>
  <si>
    <t>80-84Non-Hodgkin lymphoma2009</t>
  </si>
  <si>
    <t>80-84Oesophagus2009</t>
  </si>
  <si>
    <t>80-84Other and unspecified urinary2009</t>
  </si>
  <si>
    <t>80-84Other CNS and intracranial tumours2009</t>
  </si>
  <si>
    <t>80-84Other haematological malignancies2009</t>
  </si>
  <si>
    <t>80-84Other malignant neoplasms2009</t>
  </si>
  <si>
    <t>80-84Ovary2009</t>
  </si>
  <si>
    <t>80-84Pancreas2009</t>
  </si>
  <si>
    <t>80-84Prostate2009</t>
  </si>
  <si>
    <t>80-84Sarcoma: Bone2009</t>
  </si>
  <si>
    <t>80-84Sarcoma: connective and soft tissue2009</t>
  </si>
  <si>
    <t>80-84Stomach2009</t>
  </si>
  <si>
    <t>80-84Testis2009</t>
  </si>
  <si>
    <t>80-84Uterus2009</t>
  </si>
  <si>
    <t>80-84Vulva2009</t>
  </si>
  <si>
    <t>80-84Bladder (in-situ)2009</t>
  </si>
  <si>
    <t>85+All Malignant Neoplasms (excl. NMSC)2009</t>
  </si>
  <si>
    <t>85+Biliary tract cancer2009</t>
  </si>
  <si>
    <t>85+Bladder2009</t>
  </si>
  <si>
    <t>85+Brain2009</t>
  </si>
  <si>
    <t>85+Cancer of Unknown Primary2009</t>
  </si>
  <si>
    <t>85+Cervix2009</t>
  </si>
  <si>
    <t>85+Cervix (in-situ)2009</t>
  </si>
  <si>
    <t>85+Colorectal2009</t>
  </si>
  <si>
    <t>85+Female breast (in-situ)2009</t>
  </si>
  <si>
    <t>85+Female breast cancer2009</t>
  </si>
  <si>
    <t>85+Head and neck - Larynx2009</t>
  </si>
  <si>
    <t>85+Head and Neck - non specific2009</t>
  </si>
  <si>
    <t>85+Head and neck - Oral cavity2009</t>
  </si>
  <si>
    <t>85+Head and neck - Oropharynx2009</t>
  </si>
  <si>
    <t>85+Head and neck - Other (excl. oral cavity, oropharynx, larynx &amp; thyroid)2009</t>
  </si>
  <si>
    <t>85+Head and neck - Thyroid2009</t>
  </si>
  <si>
    <t>85+Hodgkin lymphoma2009</t>
  </si>
  <si>
    <t>85+Kidney2009</t>
  </si>
  <si>
    <t>85+Leukaemia: acute myeloid2009</t>
  </si>
  <si>
    <t>85+Leukaemia: chronic lymphocytic2009</t>
  </si>
  <si>
    <t>85+Leukaemia: other (all excluding AML and CLL)2009</t>
  </si>
  <si>
    <t>85+Liver (excl intrahepatic bile duct)2009</t>
  </si>
  <si>
    <t>85+Lung2009</t>
  </si>
  <si>
    <t>85+Male breast cancer2009</t>
  </si>
  <si>
    <t>85+Melanoma2009</t>
  </si>
  <si>
    <t>85+Meninges2009</t>
  </si>
  <si>
    <t>85+Mesothelioma2009</t>
  </si>
  <si>
    <t>85+Multiple myeloma2009</t>
  </si>
  <si>
    <t>85+Non-Hodgkin lymphoma2009</t>
  </si>
  <si>
    <t>85+Oesophagus2009</t>
  </si>
  <si>
    <t>85+Other and unspecified urinary2009</t>
  </si>
  <si>
    <t>85+Other CNS and intracranial tumours2009</t>
  </si>
  <si>
    <t>85+Other haematological malignancies2009</t>
  </si>
  <si>
    <t>85+Other malignant neoplasms2009</t>
  </si>
  <si>
    <t>85+Ovary2009</t>
  </si>
  <si>
    <t>85+Pancreas2009</t>
  </si>
  <si>
    <t>85+Prostate2009</t>
  </si>
  <si>
    <t>85+Sarcoma: Bone2009</t>
  </si>
  <si>
    <t>85+Sarcoma: connective and soft tissue2009</t>
  </si>
  <si>
    <t>85+Stomach2009</t>
  </si>
  <si>
    <t>85+Testis2009</t>
  </si>
  <si>
    <t>85+Uterus2009</t>
  </si>
  <si>
    <t>85+Vulva2009</t>
  </si>
  <si>
    <t>85+Bladder (in-situ)2009</t>
  </si>
  <si>
    <t>Under 50All Malignant Neoplasms (excl. NMSC)2009</t>
  </si>
  <si>
    <t>Under 50Biliary tract cancer2009</t>
  </si>
  <si>
    <t>Under 50Bladder2009</t>
  </si>
  <si>
    <t>Under 50Brain2009</t>
  </si>
  <si>
    <t>Under 50Cancer of Unknown Primary2009</t>
  </si>
  <si>
    <t>Under 50Cervix2009</t>
  </si>
  <si>
    <t>Under 50Cervix (in-situ)2009</t>
  </si>
  <si>
    <t>Under 50Colorectal2009</t>
  </si>
  <si>
    <t>Under 50Female breast (in-situ)2009</t>
  </si>
  <si>
    <t>Under 50Female breast cancer2009</t>
  </si>
  <si>
    <t>Under 50Head and neck - Larynx2009</t>
  </si>
  <si>
    <t>Under 50Head and Neck - non specific2009</t>
  </si>
  <si>
    <t>Under 50Head and neck - Oral cavity2009</t>
  </si>
  <si>
    <t>Under 50Head and neck - Oropharynx2009</t>
  </si>
  <si>
    <t>Under 50Head and neck - Other (excl. oral cavity, oropharynx, larynx &amp; thyroid)2009</t>
  </si>
  <si>
    <t>Under 50Head and neck - Thyroid2009</t>
  </si>
  <si>
    <t>Under 50Hodgkin lymphoma2009</t>
  </si>
  <si>
    <t>Under 50Kidney2009</t>
  </si>
  <si>
    <t>Under 50Leukaemia: acute myeloid2009</t>
  </si>
  <si>
    <t>Under 50Leukaemia: chronic lymphocytic2009</t>
  </si>
  <si>
    <t>Under 50Leukaemia: other (all excluding AML and CLL)2009</t>
  </si>
  <si>
    <t>Under 50Liver (excl intrahepatic bile duct)2009</t>
  </si>
  <si>
    <t>Under 50Lung2009</t>
  </si>
  <si>
    <t>Under 50Male breast cancer2009</t>
  </si>
  <si>
    <t>Under 50Melanoma2009</t>
  </si>
  <si>
    <t>Under 50Meninges2009</t>
  </si>
  <si>
    <t>Under 50Mesothelioma2009</t>
  </si>
  <si>
    <t>Under 50Multiple myeloma2009</t>
  </si>
  <si>
    <t>Under 50Non-Hodgkin lymphoma2009</t>
  </si>
  <si>
    <t>Under 50Oesophagus2009</t>
  </si>
  <si>
    <t>Under 50Other and unspecified urinary2009</t>
  </si>
  <si>
    <t>Under 50Other CNS and intracranial tumours2009</t>
  </si>
  <si>
    <t>Under 50Other haematological malignancies2009</t>
  </si>
  <si>
    <t>Under 50Other malignant neoplasms2009</t>
  </si>
  <si>
    <t>Under 50Ovary2009</t>
  </si>
  <si>
    <t>Under 50Pancreas2009</t>
  </si>
  <si>
    <t>Under 50Prostate2009</t>
  </si>
  <si>
    <t>Under 50Sarcoma: Bone2009</t>
  </si>
  <si>
    <t>Under 50Sarcoma: connective and soft tissue2009</t>
  </si>
  <si>
    <t>Under 50Stomach2009</t>
  </si>
  <si>
    <t>Under 50Testis2009</t>
  </si>
  <si>
    <t>Under 50Uterus2009</t>
  </si>
  <si>
    <t>Under 50Vulva2009</t>
  </si>
  <si>
    <t>Under 50Bladder (in-situ)2009</t>
  </si>
  <si>
    <t>50-59All Malignant Neoplasms (excl. NMSC)2010</t>
  </si>
  <si>
    <t>50-59Biliary tract cancer2010</t>
  </si>
  <si>
    <t>50-59Bladder2010</t>
  </si>
  <si>
    <t>50-59Brain2010</t>
  </si>
  <si>
    <t>50-59Cancer of Unknown Primary2010</t>
  </si>
  <si>
    <t>50-59Cervix2010</t>
  </si>
  <si>
    <t>50-59Cervix (in-situ)2010</t>
  </si>
  <si>
    <t>50-59Colorectal2010</t>
  </si>
  <si>
    <t>50-59Female breast (in-situ)2010</t>
  </si>
  <si>
    <t>50-59Female breast cancer2010</t>
  </si>
  <si>
    <t>50-59Head and neck - Larynx2010</t>
  </si>
  <si>
    <t>50-59Head and Neck - non specific2010</t>
  </si>
  <si>
    <t>50-59Head and neck - Oral cavity2010</t>
  </si>
  <si>
    <t>50-59Head and neck - Oropharynx2010</t>
  </si>
  <si>
    <t>50-59Head and neck - Other (excl. oral cavity, oropharynx, larynx &amp; thyroid)2010</t>
  </si>
  <si>
    <t>50-59Head and neck - Thyroid2010</t>
  </si>
  <si>
    <t>50-59Hodgkin lymphoma2010</t>
  </si>
  <si>
    <t>50-59Kidney2010</t>
  </si>
  <si>
    <t>50-59Leukaemia: acute myeloid2010</t>
  </si>
  <si>
    <t>50-59Leukaemia: chronic lymphocytic2010</t>
  </si>
  <si>
    <t>50-59Leukaemia: other (all excluding AML and CLL)2010</t>
  </si>
  <si>
    <t>50-59Liver (excl intrahepatic bile duct)2010</t>
  </si>
  <si>
    <t>50-59Lung2010</t>
  </si>
  <si>
    <t>50-59Male breast cancer2010</t>
  </si>
  <si>
    <t>50-59Melanoma2010</t>
  </si>
  <si>
    <t>50-59Meninges2010</t>
  </si>
  <si>
    <t>50-59Mesothelioma2010</t>
  </si>
  <si>
    <t>50-59Multiple myeloma2010</t>
  </si>
  <si>
    <t>50-59Non-Hodgkin lymphoma2010</t>
  </si>
  <si>
    <t>50-59Oesophagus2010</t>
  </si>
  <si>
    <t>50-59Other and unspecified urinary2010</t>
  </si>
  <si>
    <t>50-59Other CNS and intracranial tumours2010</t>
  </si>
  <si>
    <t>50-59Other haematological malignancies2010</t>
  </si>
  <si>
    <t>50-59Other malignant neoplasms2010</t>
  </si>
  <si>
    <t>50-59Ovary2010</t>
  </si>
  <si>
    <t>50-59Pancreas2010</t>
  </si>
  <si>
    <t>50-59Prostate2010</t>
  </si>
  <si>
    <t>50-59Sarcoma: Bone2010</t>
  </si>
  <si>
    <t>50-59Sarcoma: connective and soft tissue2010</t>
  </si>
  <si>
    <t>50-59Stomach2010</t>
  </si>
  <si>
    <t>50-59Testis2010</t>
  </si>
  <si>
    <t>50-59Uterus2010</t>
  </si>
  <si>
    <t>50-59Vulva2010</t>
  </si>
  <si>
    <t>50-59Bladder (in-situ)2010</t>
  </si>
  <si>
    <t>60-69All Malignant Neoplasms (excl. NMSC)2010</t>
  </si>
  <si>
    <t>60-69Biliary tract cancer2010</t>
  </si>
  <si>
    <t>60-69Bladder2010</t>
  </si>
  <si>
    <t>60-69Brain2010</t>
  </si>
  <si>
    <t>60-69Cancer of Unknown Primary2010</t>
  </si>
  <si>
    <t>60-69Cervix2010</t>
  </si>
  <si>
    <t>60-69Cervix (in-situ)2010</t>
  </si>
  <si>
    <t>60-69Colorectal2010</t>
  </si>
  <si>
    <t>60-69Female breast (in-situ)2010</t>
  </si>
  <si>
    <t>60-69Female breast cancer2010</t>
  </si>
  <si>
    <t>60-69Head and neck - Larynx2010</t>
  </si>
  <si>
    <t>60-69Head and Neck - non specific2010</t>
  </si>
  <si>
    <t>60-69Head and neck - Oral cavity2010</t>
  </si>
  <si>
    <t>60-69Head and neck - Oropharynx2010</t>
  </si>
  <si>
    <t>60-69Head and neck - Other (excl. oral cavity, oropharynx, larynx &amp; thyroid)2010</t>
  </si>
  <si>
    <t>60-69Head and neck - Thyroid2010</t>
  </si>
  <si>
    <t>60-69Hodgkin lymphoma2010</t>
  </si>
  <si>
    <t>60-69Kidney2010</t>
  </si>
  <si>
    <t>60-69Leukaemia: acute myeloid2010</t>
  </si>
  <si>
    <t>60-69Leukaemia: chronic lymphocytic2010</t>
  </si>
  <si>
    <t>60-69Leukaemia: other (all excluding AML and CLL)2010</t>
  </si>
  <si>
    <t>60-69Liver (excl intrahepatic bile duct)2010</t>
  </si>
  <si>
    <t>60-69Lung2010</t>
  </si>
  <si>
    <t>60-69Male breast cancer2010</t>
  </si>
  <si>
    <t>60-69Melanoma2010</t>
  </si>
  <si>
    <t>60-69Meninges2010</t>
  </si>
  <si>
    <t>60-69Mesothelioma2010</t>
  </si>
  <si>
    <t>60-69Multiple myeloma2010</t>
  </si>
  <si>
    <t>60-69Non-Hodgkin lymphoma2010</t>
  </si>
  <si>
    <t>60-69Oesophagus2010</t>
  </si>
  <si>
    <t>60-69Other and unspecified urinary2010</t>
  </si>
  <si>
    <t>60-69Other CNS and intracranial tumours2010</t>
  </si>
  <si>
    <t>60-69Other haematological malignancies2010</t>
  </si>
  <si>
    <t>60-69Other malignant neoplasms2010</t>
  </si>
  <si>
    <t>60-69Ovary2010</t>
  </si>
  <si>
    <t>60-69Pancreas2010</t>
  </si>
  <si>
    <t>60-69Prostate2010</t>
  </si>
  <si>
    <t>60-69Sarcoma: Bone2010</t>
  </si>
  <si>
    <t>60-69Sarcoma: connective and soft tissue2010</t>
  </si>
  <si>
    <t>60-69Stomach2010</t>
  </si>
  <si>
    <t>60-69Testis2010</t>
  </si>
  <si>
    <t>60-69Uterus2010</t>
  </si>
  <si>
    <t>60-69Vulva2010</t>
  </si>
  <si>
    <t>60-69Bladder (in-situ)2010</t>
  </si>
  <si>
    <t>70-79All Malignant Neoplasms (excl. NMSC)2010</t>
  </si>
  <si>
    <t>70-79Biliary tract cancer2010</t>
  </si>
  <si>
    <t>70-79Bladder2010</t>
  </si>
  <si>
    <t>70-79Brain2010</t>
  </si>
  <si>
    <t>70-79Cancer of Unknown Primary2010</t>
  </si>
  <si>
    <t>70-79Cervix2010</t>
  </si>
  <si>
    <t>70-79Cervix (in-situ)2010</t>
  </si>
  <si>
    <t>70-79Colorectal2010</t>
  </si>
  <si>
    <t>70-79Female breast (in-situ)2010</t>
  </si>
  <si>
    <t>70-79Female breast cancer2010</t>
  </si>
  <si>
    <t>70-79Head and neck - Larynx2010</t>
  </si>
  <si>
    <t>70-79Head and Neck - non specific2010</t>
  </si>
  <si>
    <t>70-79Head and neck - Oral cavity2010</t>
  </si>
  <si>
    <t>70-79Head and neck - Oropharynx2010</t>
  </si>
  <si>
    <t>70-79Head and neck - Other (excl. oral cavity, oropharynx, larynx &amp; thyroid)2010</t>
  </si>
  <si>
    <t>70-79Head and neck - Thyroid2010</t>
  </si>
  <si>
    <t>70-79Hodgkin lymphoma2010</t>
  </si>
  <si>
    <t>70-79Kidney2010</t>
  </si>
  <si>
    <t>70-79Leukaemia: acute myeloid2010</t>
  </si>
  <si>
    <t>70-79Leukaemia: chronic lymphocytic2010</t>
  </si>
  <si>
    <t>70-79Leukaemia: other (all excluding AML and CLL)2010</t>
  </si>
  <si>
    <t>70-79Liver (excl intrahepatic bile duct)2010</t>
  </si>
  <si>
    <t>70-79Lung2010</t>
  </si>
  <si>
    <t>70-79Male breast cancer2010</t>
  </si>
  <si>
    <t>70-79Melanoma2010</t>
  </si>
  <si>
    <t>70-79Meninges2010</t>
  </si>
  <si>
    <t>70-79Mesothelioma2010</t>
  </si>
  <si>
    <t>70-79Multiple myeloma2010</t>
  </si>
  <si>
    <t>70-79Non-Hodgkin lymphoma2010</t>
  </si>
  <si>
    <t>70-79Oesophagus2010</t>
  </si>
  <si>
    <t>70-79Other and unspecified urinary2010</t>
  </si>
  <si>
    <t>70-79Other CNS and intracranial tumours2010</t>
  </si>
  <si>
    <t>70-79Other haematological malignancies2010</t>
  </si>
  <si>
    <t>70-79Other malignant neoplasms2010</t>
  </si>
  <si>
    <t>70-79Ovary2010</t>
  </si>
  <si>
    <t>70-79Pancreas2010</t>
  </si>
  <si>
    <t>70-79Prostate2010</t>
  </si>
  <si>
    <t>70-79Sarcoma: Bone2010</t>
  </si>
  <si>
    <t>70-79Sarcoma: connective and soft tissue2010</t>
  </si>
  <si>
    <t>70-79Stomach2010</t>
  </si>
  <si>
    <t>70-79Testis2010</t>
  </si>
  <si>
    <t>70-79Uterus2010</t>
  </si>
  <si>
    <t>70-79Vulva2010</t>
  </si>
  <si>
    <t>70-79Bladder (in-situ)2010</t>
  </si>
  <si>
    <t>80-84All Malignant Neoplasms (excl. NMSC)2010</t>
  </si>
  <si>
    <t>80-84Biliary tract cancer2010</t>
  </si>
  <si>
    <t>80-84Bladder2010</t>
  </si>
  <si>
    <t>80-84Brain2010</t>
  </si>
  <si>
    <t>80-84Cancer of Unknown Primary2010</t>
  </si>
  <si>
    <t>80-84Cervix2010</t>
  </si>
  <si>
    <t>80-84Cervix (in-situ)2010</t>
  </si>
  <si>
    <t>80-84Colorectal2010</t>
  </si>
  <si>
    <t>80-84Female breast (in-situ)2010</t>
  </si>
  <si>
    <t>80-84Female breast cancer2010</t>
  </si>
  <si>
    <t>80-84Head and neck - Larynx2010</t>
  </si>
  <si>
    <t>80-84Head and Neck - non specific2010</t>
  </si>
  <si>
    <t>80-84Head and neck - Oral cavity2010</t>
  </si>
  <si>
    <t>80-84Head and neck - Oropharynx2010</t>
  </si>
  <si>
    <t>80-84Head and neck - Other (excl. oral cavity, oropharynx, larynx &amp; thyroid)2010</t>
  </si>
  <si>
    <t>80-84Head and neck - Thyroid2010</t>
  </si>
  <si>
    <t>80-84Hodgkin lymphoma2010</t>
  </si>
  <si>
    <t>80-84Kidney2010</t>
  </si>
  <si>
    <t>80-84Leukaemia: acute myeloid2010</t>
  </si>
  <si>
    <t>80-84Leukaemia: chronic lymphocytic2010</t>
  </si>
  <si>
    <t>80-84Leukaemia: other (all excluding AML and CLL)2010</t>
  </si>
  <si>
    <t>80-84Liver (excl intrahepatic bile duct)2010</t>
  </si>
  <si>
    <t>80-84Lung2010</t>
  </si>
  <si>
    <t>80-84Male breast cancer2010</t>
  </si>
  <si>
    <t>80-84Melanoma2010</t>
  </si>
  <si>
    <t>80-84Meninges2010</t>
  </si>
  <si>
    <t>80-84Mesothelioma2010</t>
  </si>
  <si>
    <t>80-84Multiple myeloma2010</t>
  </si>
  <si>
    <t>80-84Non-Hodgkin lymphoma2010</t>
  </si>
  <si>
    <t>80-84Oesophagus2010</t>
  </si>
  <si>
    <t>80-84Other and unspecified urinary2010</t>
  </si>
  <si>
    <t>80-84Other CNS and intracranial tumours2010</t>
  </si>
  <si>
    <t>80-84Other haematological malignancies2010</t>
  </si>
  <si>
    <t>80-84Other malignant neoplasms2010</t>
  </si>
  <si>
    <t>80-84Ovary2010</t>
  </si>
  <si>
    <t>80-84Pancreas2010</t>
  </si>
  <si>
    <t>80-84Prostate2010</t>
  </si>
  <si>
    <t>80-84Sarcoma: Bone2010</t>
  </si>
  <si>
    <t>80-84Sarcoma: connective and soft tissue2010</t>
  </si>
  <si>
    <t>80-84Stomach2010</t>
  </si>
  <si>
    <t>80-84Testis2010</t>
  </si>
  <si>
    <t>80-84Uterus2010</t>
  </si>
  <si>
    <t>80-84Vulva2010</t>
  </si>
  <si>
    <t>80-84Bladder (in-situ)2010</t>
  </si>
  <si>
    <t>85+All Malignant Neoplasms (excl. NMSC)2010</t>
  </si>
  <si>
    <t>85+Biliary tract cancer2010</t>
  </si>
  <si>
    <t>85+Bladder2010</t>
  </si>
  <si>
    <t>85+Brain2010</t>
  </si>
  <si>
    <t>85+Cancer of Unknown Primary2010</t>
  </si>
  <si>
    <t>85+Cervix2010</t>
  </si>
  <si>
    <t>85+Cervix (in-situ)2010</t>
  </si>
  <si>
    <t>85+Colorectal2010</t>
  </si>
  <si>
    <t>85+Female breast (in-situ)2010</t>
  </si>
  <si>
    <t>85+Female breast cancer2010</t>
  </si>
  <si>
    <t>85+Head and neck - Larynx2010</t>
  </si>
  <si>
    <t>85+Head and Neck - non specific2010</t>
  </si>
  <si>
    <t>85+Head and neck - Oral cavity2010</t>
  </si>
  <si>
    <t>85+Head and neck - Oropharynx2010</t>
  </si>
  <si>
    <t>85+Head and neck - Other (excl. oral cavity, oropharynx, larynx &amp; thyroid)2010</t>
  </si>
  <si>
    <t>85+Head and neck - Thyroid2010</t>
  </si>
  <si>
    <t>85+Hodgkin lymphoma2010</t>
  </si>
  <si>
    <t>85+Kidney2010</t>
  </si>
  <si>
    <t>85+Leukaemia: acute myeloid2010</t>
  </si>
  <si>
    <t>85+Leukaemia: chronic lymphocytic2010</t>
  </si>
  <si>
    <t>85+Leukaemia: other (all excluding AML and CLL)2010</t>
  </si>
  <si>
    <t>85+Liver (excl intrahepatic bile duct)2010</t>
  </si>
  <si>
    <t>85+Lung2010</t>
  </si>
  <si>
    <t>85+Male breast cancer2010</t>
  </si>
  <si>
    <t>85+Melanoma2010</t>
  </si>
  <si>
    <t>85+Meninges2010</t>
  </si>
  <si>
    <t>85+Mesothelioma2010</t>
  </si>
  <si>
    <t>85+Multiple myeloma2010</t>
  </si>
  <si>
    <t>85+Non-Hodgkin lymphoma2010</t>
  </si>
  <si>
    <t>85+Oesophagus2010</t>
  </si>
  <si>
    <t>85+Other and unspecified urinary2010</t>
  </si>
  <si>
    <t>85+Other CNS and intracranial tumours2010</t>
  </si>
  <si>
    <t>85+Other haematological malignancies2010</t>
  </si>
  <si>
    <t>85+Other malignant neoplasms2010</t>
  </si>
  <si>
    <t>85+Ovary2010</t>
  </si>
  <si>
    <t>85+Pancreas2010</t>
  </si>
  <si>
    <t>85+Prostate2010</t>
  </si>
  <si>
    <t>85+Sarcoma: Bone2010</t>
  </si>
  <si>
    <t>85+Sarcoma: connective and soft tissue2010</t>
  </si>
  <si>
    <t>85+Stomach2010</t>
  </si>
  <si>
    <t>85+Testis2010</t>
  </si>
  <si>
    <t>85+Uterus2010</t>
  </si>
  <si>
    <t>85+Vulva2010</t>
  </si>
  <si>
    <t>85+Bladder (in-situ)2010</t>
  </si>
  <si>
    <t>Under 50All Malignant Neoplasms (excl. NMSC)2010</t>
  </si>
  <si>
    <t>Under 50Biliary tract cancer2010</t>
  </si>
  <si>
    <t>Under 50Bladder2010</t>
  </si>
  <si>
    <t>Under 50Brain2010</t>
  </si>
  <si>
    <t>Under 50Cancer of Unknown Primary2010</t>
  </si>
  <si>
    <t>Under 50Cervix2010</t>
  </si>
  <si>
    <t>Under 50Cervix (in-situ)2010</t>
  </si>
  <si>
    <t>Under 50Colorectal2010</t>
  </si>
  <si>
    <t>Under 50Female breast (in-situ)2010</t>
  </si>
  <si>
    <t>Under 50Female breast cancer2010</t>
  </si>
  <si>
    <t>Under 50Head and neck - Larynx2010</t>
  </si>
  <si>
    <t>Under 50Head and Neck - non specific2010</t>
  </si>
  <si>
    <t>Under 50Head and neck - Oral cavity2010</t>
  </si>
  <si>
    <t>Under 50Head and neck - Oropharynx2010</t>
  </si>
  <si>
    <t>Under 50Head and neck - Other (excl. oral cavity, oropharynx, larynx &amp; thyroid)2010</t>
  </si>
  <si>
    <t>Under 50Head and neck - Thyroid2010</t>
  </si>
  <si>
    <t>Under 50Hodgkin lymphoma2010</t>
  </si>
  <si>
    <t>Under 50Kidney2010</t>
  </si>
  <si>
    <t>Under 50Leukaemia: acute myeloid2010</t>
  </si>
  <si>
    <t>Under 50Leukaemia: chronic lymphocytic2010</t>
  </si>
  <si>
    <t>Under 50Leukaemia: other (all excluding AML and CLL)2010</t>
  </si>
  <si>
    <t>Under 50Liver (excl intrahepatic bile duct)2010</t>
  </si>
  <si>
    <t>Under 50Lung2010</t>
  </si>
  <si>
    <t>Under 50Male breast cancer2010</t>
  </si>
  <si>
    <t>Under 50Melanoma2010</t>
  </si>
  <si>
    <t>Under 50Meninges2010</t>
  </si>
  <si>
    <t>Under 50Mesothelioma2010</t>
  </si>
  <si>
    <t>Under 50Multiple myeloma2010</t>
  </si>
  <si>
    <t>Under 50Non-Hodgkin lymphoma2010</t>
  </si>
  <si>
    <t>Under 50Oesophagus2010</t>
  </si>
  <si>
    <t>Under 50Other and unspecified urinary2010</t>
  </si>
  <si>
    <t>Under 50Other CNS and intracranial tumours2010</t>
  </si>
  <si>
    <t>Under 50Other haematological malignancies2010</t>
  </si>
  <si>
    <t>Under 50Other malignant neoplasms2010</t>
  </si>
  <si>
    <t>Under 50Ovary2010</t>
  </si>
  <si>
    <t>Under 50Pancreas2010</t>
  </si>
  <si>
    <t>Under 50Prostate2010</t>
  </si>
  <si>
    <t>Under 50Sarcoma: Bone2010</t>
  </si>
  <si>
    <t>Under 50Sarcoma: connective and soft tissue2010</t>
  </si>
  <si>
    <t>Under 50Stomach2010</t>
  </si>
  <si>
    <t>Under 50Testis2010</t>
  </si>
  <si>
    <t>Under 50Uterus2010</t>
  </si>
  <si>
    <t>Under 50Vulva2010</t>
  </si>
  <si>
    <t>Under 50Bladder (in-situ)2010</t>
  </si>
  <si>
    <t>50-59All Malignant Neoplasms (excl. NMSC)2011</t>
  </si>
  <si>
    <t>50-59Biliary tract cancer2011</t>
  </si>
  <si>
    <t>50-59Bladder2011</t>
  </si>
  <si>
    <t>50-59Brain2011</t>
  </si>
  <si>
    <t>50-59Cancer of Unknown Primary2011</t>
  </si>
  <si>
    <t>50-59Cervix2011</t>
  </si>
  <si>
    <t>50-59Cervix (in-situ)2011</t>
  </si>
  <si>
    <t>50-59Colorectal2011</t>
  </si>
  <si>
    <t>50-59Female breast (in-situ)2011</t>
  </si>
  <si>
    <t>50-59Female breast cancer2011</t>
  </si>
  <si>
    <t>50-59Head and neck - Larynx2011</t>
  </si>
  <si>
    <t>50-59Head and Neck - non specific2011</t>
  </si>
  <si>
    <t>50-59Head and neck - Oral cavity2011</t>
  </si>
  <si>
    <t>50-59Head and neck - Oropharynx2011</t>
  </si>
  <si>
    <t>50-59Head and neck - Other (excl. oral cavity, oropharynx, larynx &amp; thyroid)2011</t>
  </si>
  <si>
    <t>50-59Head and neck - Thyroid2011</t>
  </si>
  <si>
    <t>50-59Hodgkin lymphoma2011</t>
  </si>
  <si>
    <t>50-59Kidney2011</t>
  </si>
  <si>
    <t>50-59Leukaemia: acute myeloid2011</t>
  </si>
  <si>
    <t>50-59Leukaemia: chronic lymphocytic2011</t>
  </si>
  <si>
    <t>50-59Leukaemia: other (all excluding AML and CLL)2011</t>
  </si>
  <si>
    <t>50-59Liver (excl intrahepatic bile duct)2011</t>
  </si>
  <si>
    <t>50-59Lung2011</t>
  </si>
  <si>
    <t>50-59Male breast cancer2011</t>
  </si>
  <si>
    <t>50-59Melanoma2011</t>
  </si>
  <si>
    <t>50-59Meninges2011</t>
  </si>
  <si>
    <t>50-59Mesothelioma2011</t>
  </si>
  <si>
    <t>50-59Multiple myeloma2011</t>
  </si>
  <si>
    <t>50-59Non-Hodgkin lymphoma2011</t>
  </si>
  <si>
    <t>50-59Oesophagus2011</t>
  </si>
  <si>
    <t>50-59Other and unspecified urinary2011</t>
  </si>
  <si>
    <t>50-59Other CNS and intracranial tumours2011</t>
  </si>
  <si>
    <t>50-59Other haematological malignancies2011</t>
  </si>
  <si>
    <t>50-59Other malignant neoplasms2011</t>
  </si>
  <si>
    <t>50-59Ovary2011</t>
  </si>
  <si>
    <t>50-59Pancreas2011</t>
  </si>
  <si>
    <t>50-59Prostate2011</t>
  </si>
  <si>
    <t>50-59Sarcoma: Bone2011</t>
  </si>
  <si>
    <t>50-59Sarcoma: connective and soft tissue2011</t>
  </si>
  <si>
    <t>50-59Stomach2011</t>
  </si>
  <si>
    <t>50-59Testis2011</t>
  </si>
  <si>
    <t>50-59Uterus2011</t>
  </si>
  <si>
    <t>50-59Vulva2011</t>
  </si>
  <si>
    <t>50-59Bladder (in-situ)2011</t>
  </si>
  <si>
    <t>60-69All Malignant Neoplasms (excl. NMSC)2011</t>
  </si>
  <si>
    <t>60-69Biliary tract cancer2011</t>
  </si>
  <si>
    <t>60-69Bladder2011</t>
  </si>
  <si>
    <t>60-69Brain2011</t>
  </si>
  <si>
    <t>60-69Cancer of Unknown Primary2011</t>
  </si>
  <si>
    <t>60-69Cervix2011</t>
  </si>
  <si>
    <t>60-69Cervix (in-situ)2011</t>
  </si>
  <si>
    <t>60-69Colorectal2011</t>
  </si>
  <si>
    <t>60-69Female breast (in-situ)2011</t>
  </si>
  <si>
    <t>60-69Female breast cancer2011</t>
  </si>
  <si>
    <t>60-69Head and neck - Larynx2011</t>
  </si>
  <si>
    <t>60-69Head and Neck - non specific2011</t>
  </si>
  <si>
    <t>60-69Head and neck - Oral cavity2011</t>
  </si>
  <si>
    <t>60-69Head and neck - Oropharynx2011</t>
  </si>
  <si>
    <t>60-69Head and neck - Other (excl. oral cavity, oropharynx, larynx &amp; thyroid)2011</t>
  </si>
  <si>
    <t>60-69Head and neck - Thyroid2011</t>
  </si>
  <si>
    <t>60-69Hodgkin lymphoma2011</t>
  </si>
  <si>
    <t>60-69Kidney2011</t>
  </si>
  <si>
    <t>60-69Leukaemia: acute myeloid2011</t>
  </si>
  <si>
    <t>60-69Leukaemia: chronic lymphocytic2011</t>
  </si>
  <si>
    <t>60-69Leukaemia: other (all excluding AML and CLL)2011</t>
  </si>
  <si>
    <t>60-69Liver (excl intrahepatic bile duct)2011</t>
  </si>
  <si>
    <t>60-69Lung2011</t>
  </si>
  <si>
    <t>60-69Male breast cancer2011</t>
  </si>
  <si>
    <t>60-69Melanoma2011</t>
  </si>
  <si>
    <t>60-69Meninges2011</t>
  </si>
  <si>
    <t>60-69Mesothelioma2011</t>
  </si>
  <si>
    <t>60-69Multiple myeloma2011</t>
  </si>
  <si>
    <t>60-69Non-Hodgkin lymphoma2011</t>
  </si>
  <si>
    <t>60-69Oesophagus2011</t>
  </si>
  <si>
    <t>60-69Other and unspecified urinary2011</t>
  </si>
  <si>
    <t>60-69Other CNS and intracranial tumours2011</t>
  </si>
  <si>
    <t>60-69Other haematological malignancies2011</t>
  </si>
  <si>
    <t>60-69Other malignant neoplasms2011</t>
  </si>
  <si>
    <t>60-69Ovary2011</t>
  </si>
  <si>
    <t>60-69Pancreas2011</t>
  </si>
  <si>
    <t>60-69Prostate2011</t>
  </si>
  <si>
    <t>60-69Sarcoma: Bone2011</t>
  </si>
  <si>
    <t>60-69Sarcoma: connective and soft tissue2011</t>
  </si>
  <si>
    <t>60-69Stomach2011</t>
  </si>
  <si>
    <t>60-69Testis2011</t>
  </si>
  <si>
    <t>60-69Uterus2011</t>
  </si>
  <si>
    <t>60-69Vulva2011</t>
  </si>
  <si>
    <t>60-69Bladder (in-situ)2011</t>
  </si>
  <si>
    <t>70-79All Malignant Neoplasms (excl. NMSC)2011</t>
  </si>
  <si>
    <t>70-79Biliary tract cancer2011</t>
  </si>
  <si>
    <t>70-79Bladder2011</t>
  </si>
  <si>
    <t>70-79Brain2011</t>
  </si>
  <si>
    <t>70-79Cancer of Unknown Primary2011</t>
  </si>
  <si>
    <t>70-79Cervix2011</t>
  </si>
  <si>
    <t>70-79Cervix (in-situ)2011</t>
  </si>
  <si>
    <t>70-79Colorectal2011</t>
  </si>
  <si>
    <t>70-79Female breast (in-situ)2011</t>
  </si>
  <si>
    <t>70-79Female breast cancer2011</t>
  </si>
  <si>
    <t>70-79Head and neck - Larynx2011</t>
  </si>
  <si>
    <t>70-79Head and Neck - non specific2011</t>
  </si>
  <si>
    <t>70-79Head and neck - Oral cavity2011</t>
  </si>
  <si>
    <t>70-79Head and neck - Oropharynx2011</t>
  </si>
  <si>
    <t>70-79Head and neck - Other (excl. oral cavity, oropharynx, larynx &amp; thyroid)2011</t>
  </si>
  <si>
    <t>70-79Head and neck - Thyroid2011</t>
  </si>
  <si>
    <t>70-79Hodgkin lymphoma2011</t>
  </si>
  <si>
    <t>70-79Kidney2011</t>
  </si>
  <si>
    <t>70-79Leukaemia: acute myeloid2011</t>
  </si>
  <si>
    <t>70-79Leukaemia: chronic lymphocytic2011</t>
  </si>
  <si>
    <t>70-79Leukaemia: other (all excluding AML and CLL)2011</t>
  </si>
  <si>
    <t>70-79Liver (excl intrahepatic bile duct)2011</t>
  </si>
  <si>
    <t>70-79Lung2011</t>
  </si>
  <si>
    <t>70-79Male breast cancer2011</t>
  </si>
  <si>
    <t>70-79Melanoma2011</t>
  </si>
  <si>
    <t>70-79Meninges2011</t>
  </si>
  <si>
    <t>70-79Mesothelioma2011</t>
  </si>
  <si>
    <t>70-79Multiple myeloma2011</t>
  </si>
  <si>
    <t>70-79Non-Hodgkin lymphoma2011</t>
  </si>
  <si>
    <t>70-79Oesophagus2011</t>
  </si>
  <si>
    <t>70-79Other and unspecified urinary2011</t>
  </si>
  <si>
    <t>70-79Other CNS and intracranial tumours2011</t>
  </si>
  <si>
    <t>70-79Other haematological malignancies2011</t>
  </si>
  <si>
    <t>70-79Other malignant neoplasms2011</t>
  </si>
  <si>
    <t>70-79Ovary2011</t>
  </si>
  <si>
    <t>70-79Pancreas2011</t>
  </si>
  <si>
    <t>70-79Prostate2011</t>
  </si>
  <si>
    <t>70-79Sarcoma: Bone2011</t>
  </si>
  <si>
    <t>70-79Sarcoma: connective and soft tissue2011</t>
  </si>
  <si>
    <t>70-79Stomach2011</t>
  </si>
  <si>
    <t>70-79Testis2011</t>
  </si>
  <si>
    <t>70-79Uterus2011</t>
  </si>
  <si>
    <t>70-79Vulva2011</t>
  </si>
  <si>
    <t>70-79Bladder (in-situ)2011</t>
  </si>
  <si>
    <t>80-84All Malignant Neoplasms (excl. NMSC)2011</t>
  </si>
  <si>
    <t>80-84Biliary tract cancer2011</t>
  </si>
  <si>
    <t>80-84Bladder2011</t>
  </si>
  <si>
    <t>80-84Brain2011</t>
  </si>
  <si>
    <t>80-84Cancer of Unknown Primary2011</t>
  </si>
  <si>
    <t>80-84Cervix2011</t>
  </si>
  <si>
    <t>80-84Cervix (in-situ)2011</t>
  </si>
  <si>
    <t>80-84Colorectal2011</t>
  </si>
  <si>
    <t>80-84Female breast (in-situ)2011</t>
  </si>
  <si>
    <t>80-84Female breast cancer2011</t>
  </si>
  <si>
    <t>80-84Head and neck - Larynx2011</t>
  </si>
  <si>
    <t>80-84Head and Neck - non specific2011</t>
  </si>
  <si>
    <t>80-84Head and neck - Oral cavity2011</t>
  </si>
  <si>
    <t>80-84Head and neck - Oropharynx2011</t>
  </si>
  <si>
    <t>80-84Head and neck - Other (excl. oral cavity, oropharynx, larynx &amp; thyroid)2011</t>
  </si>
  <si>
    <t>80-84Head and neck - Thyroid2011</t>
  </si>
  <si>
    <t>80-84Hodgkin lymphoma2011</t>
  </si>
  <si>
    <t>80-84Kidney2011</t>
  </si>
  <si>
    <t>80-84Leukaemia: acute myeloid2011</t>
  </si>
  <si>
    <t>80-84Leukaemia: chronic lymphocytic2011</t>
  </si>
  <si>
    <t>80-84Leukaemia: other (all excluding AML and CLL)2011</t>
  </si>
  <si>
    <t>80-84Liver (excl intrahepatic bile duct)2011</t>
  </si>
  <si>
    <t>80-84Lung2011</t>
  </si>
  <si>
    <t>80-84Male breast cancer2011</t>
  </si>
  <si>
    <t>80-84Melanoma2011</t>
  </si>
  <si>
    <t>80-84Meninges2011</t>
  </si>
  <si>
    <t>80-84Mesothelioma2011</t>
  </si>
  <si>
    <t>80-84Multiple myeloma2011</t>
  </si>
  <si>
    <t>80-84Non-Hodgkin lymphoma2011</t>
  </si>
  <si>
    <t>80-84Oesophagus2011</t>
  </si>
  <si>
    <t>80-84Other and unspecified urinary2011</t>
  </si>
  <si>
    <t>80-84Other CNS and intracranial tumours2011</t>
  </si>
  <si>
    <t>80-84Other haematological malignancies2011</t>
  </si>
  <si>
    <t>80-84Other malignant neoplasms2011</t>
  </si>
  <si>
    <t>80-84Ovary2011</t>
  </si>
  <si>
    <t>80-84Pancreas2011</t>
  </si>
  <si>
    <t>80-84Prostate2011</t>
  </si>
  <si>
    <t>80-84Sarcoma: Bone2011</t>
  </si>
  <si>
    <t>80-84Sarcoma: connective and soft tissue2011</t>
  </si>
  <si>
    <t>80-84Stomach2011</t>
  </si>
  <si>
    <t>80-84Testis2011</t>
  </si>
  <si>
    <t>80-84Uterus2011</t>
  </si>
  <si>
    <t>80-84Vulva2011</t>
  </si>
  <si>
    <t>80-84Bladder (in-situ)2011</t>
  </si>
  <si>
    <t>85+All Malignant Neoplasms (excl. NMSC)2011</t>
  </si>
  <si>
    <t>85+Biliary tract cancer2011</t>
  </si>
  <si>
    <t>85+Bladder2011</t>
  </si>
  <si>
    <t>85+Brain2011</t>
  </si>
  <si>
    <t>85+Cancer of Unknown Primary2011</t>
  </si>
  <si>
    <t>85+Cervix2011</t>
  </si>
  <si>
    <t>85+Cervix (in-situ)2011</t>
  </si>
  <si>
    <t>85+Colorectal2011</t>
  </si>
  <si>
    <t>85+Female breast (in-situ)2011</t>
  </si>
  <si>
    <t>85+Female breast cancer2011</t>
  </si>
  <si>
    <t>85+Head and neck - Larynx2011</t>
  </si>
  <si>
    <t>85+Head and Neck - non specific2011</t>
  </si>
  <si>
    <t>85+Head and neck - Oral cavity2011</t>
  </si>
  <si>
    <t>85+Head and neck - Oropharynx2011</t>
  </si>
  <si>
    <t>85+Head and neck - Other (excl. oral cavity, oropharynx, larynx &amp; thyroid)2011</t>
  </si>
  <si>
    <t>85+Head and neck - Thyroid2011</t>
  </si>
  <si>
    <t>85+Hodgkin lymphoma2011</t>
  </si>
  <si>
    <t>85+Kidney2011</t>
  </si>
  <si>
    <t>85+Leukaemia: acute myeloid2011</t>
  </si>
  <si>
    <t>85+Leukaemia: chronic lymphocytic2011</t>
  </si>
  <si>
    <t>85+Leukaemia: other (all excluding AML and CLL)2011</t>
  </si>
  <si>
    <t>85+Liver (excl intrahepatic bile duct)2011</t>
  </si>
  <si>
    <t>85+Lung2011</t>
  </si>
  <si>
    <t>85+Male breast cancer2011</t>
  </si>
  <si>
    <t>85+Melanoma2011</t>
  </si>
  <si>
    <t>85+Meninges2011</t>
  </si>
  <si>
    <t>85+Mesothelioma2011</t>
  </si>
  <si>
    <t>85+Multiple myeloma2011</t>
  </si>
  <si>
    <t>85+Non-Hodgkin lymphoma2011</t>
  </si>
  <si>
    <t>85+Oesophagus2011</t>
  </si>
  <si>
    <t>85+Other and unspecified urinary2011</t>
  </si>
  <si>
    <t>85+Other CNS and intracranial tumours2011</t>
  </si>
  <si>
    <t>85+Other haematological malignancies2011</t>
  </si>
  <si>
    <t>85+Other malignant neoplasms2011</t>
  </si>
  <si>
    <t>85+Ovary2011</t>
  </si>
  <si>
    <t>85+Pancreas2011</t>
  </si>
  <si>
    <t>85+Prostate2011</t>
  </si>
  <si>
    <t>85+Sarcoma: Bone2011</t>
  </si>
  <si>
    <t>85+Sarcoma: connective and soft tissue2011</t>
  </si>
  <si>
    <t>85+Stomach2011</t>
  </si>
  <si>
    <t>85+Testis2011</t>
  </si>
  <si>
    <t>85+Uterus2011</t>
  </si>
  <si>
    <t>85+Vulva2011</t>
  </si>
  <si>
    <t>85+Bladder (in-situ)2011</t>
  </si>
  <si>
    <t>Under 50All Malignant Neoplasms (excl. NMSC)2011</t>
  </si>
  <si>
    <t>Under 50Biliary tract cancer2011</t>
  </si>
  <si>
    <t>Under 50Bladder2011</t>
  </si>
  <si>
    <t>Under 50Brain2011</t>
  </si>
  <si>
    <t>Under 50Cancer of Unknown Primary2011</t>
  </si>
  <si>
    <t>Under 50Cervix2011</t>
  </si>
  <si>
    <t>Under 50Cervix (in-situ)2011</t>
  </si>
  <si>
    <t>Under 50Colorectal2011</t>
  </si>
  <si>
    <t>Under 50Female breast (in-situ)2011</t>
  </si>
  <si>
    <t>Under 50Female breast cancer2011</t>
  </si>
  <si>
    <t>Under 50Head and neck - Larynx2011</t>
  </si>
  <si>
    <t>Under 50Head and Neck - non specific2011</t>
  </si>
  <si>
    <t>Under 50Head and neck - Oral cavity2011</t>
  </si>
  <si>
    <t>Under 50Head and neck - Oropharynx2011</t>
  </si>
  <si>
    <t>Under 50Head and neck - Other (excl. oral cavity, oropharynx, larynx &amp; thyroid)2011</t>
  </si>
  <si>
    <t>Under 50Head and neck - Thyroid2011</t>
  </si>
  <si>
    <t>Under 50Hodgkin lymphoma2011</t>
  </si>
  <si>
    <t>Under 50Kidney2011</t>
  </si>
  <si>
    <t>Under 50Leukaemia: acute myeloid2011</t>
  </si>
  <si>
    <t>Under 50Leukaemia: chronic lymphocytic2011</t>
  </si>
  <si>
    <t>Under 50Leukaemia: other (all excluding AML and CLL)2011</t>
  </si>
  <si>
    <t>Under 50Liver (excl intrahepatic bile duct)2011</t>
  </si>
  <si>
    <t>Under 50Lung2011</t>
  </si>
  <si>
    <t>Under 50Male breast cancer2011</t>
  </si>
  <si>
    <t>Under 50Melanoma2011</t>
  </si>
  <si>
    <t>Under 50Meninges2011</t>
  </si>
  <si>
    <t>Under 50Mesothelioma2011</t>
  </si>
  <si>
    <t>Under 50Multiple myeloma2011</t>
  </si>
  <si>
    <t>Under 50Non-Hodgkin lymphoma2011</t>
  </si>
  <si>
    <t>Under 50Oesophagus2011</t>
  </si>
  <si>
    <t>Under 50Other and unspecified urinary2011</t>
  </si>
  <si>
    <t>Under 50Other CNS and intracranial tumours2011</t>
  </si>
  <si>
    <t>Under 50Other haematological malignancies2011</t>
  </si>
  <si>
    <t>Under 50Other malignant neoplasms2011</t>
  </si>
  <si>
    <t>Under 50Ovary2011</t>
  </si>
  <si>
    <t>Under 50Pancreas2011</t>
  </si>
  <si>
    <t>Under 50Prostate2011</t>
  </si>
  <si>
    <t>Under 50Sarcoma: Bone2011</t>
  </si>
  <si>
    <t>Under 50Sarcoma: connective and soft tissue2011</t>
  </si>
  <si>
    <t>Under 50Stomach2011</t>
  </si>
  <si>
    <t>Under 50Testis2011</t>
  </si>
  <si>
    <t>Under 50Uterus2011</t>
  </si>
  <si>
    <t>Under 50Vulva2011</t>
  </si>
  <si>
    <t>Under 50Bladder (in-situ)2011</t>
  </si>
  <si>
    <t>50-59All Malignant Neoplasms (excl. NMSC)2013</t>
  </si>
  <si>
    <t>50-59Biliary tract cancer2013</t>
  </si>
  <si>
    <t>50-59Bladder2013</t>
  </si>
  <si>
    <t>50-59Brain2013</t>
  </si>
  <si>
    <t>50-59Cancer of Unknown Primary2013</t>
  </si>
  <si>
    <t>50-59Cervix2013</t>
  </si>
  <si>
    <t>50-59Cervix (in-situ)2013</t>
  </si>
  <si>
    <t>50-59Colorectal2013</t>
  </si>
  <si>
    <t>50-59Female breast (in-situ)2013</t>
  </si>
  <si>
    <t>50-59Female breast cancer2013</t>
  </si>
  <si>
    <t>50-59Head and neck - Larynx2013</t>
  </si>
  <si>
    <t>50-59Head and Neck - non specific2013</t>
  </si>
  <si>
    <t>50-59Head and neck - Oral cavity2013</t>
  </si>
  <si>
    <t>50-59Head and neck - Oropharynx2013</t>
  </si>
  <si>
    <t>50-59Head and neck - Other (excl. oral cavity, oropharynx, larynx &amp; thyroid)2013</t>
  </si>
  <si>
    <t>50-59Head and neck - Thyroid2013</t>
  </si>
  <si>
    <t>50-59Hodgkin lymphoma2013</t>
  </si>
  <si>
    <t>50-59Kidney2013</t>
  </si>
  <si>
    <t>50-59Leukaemia: acute myeloid2013</t>
  </si>
  <si>
    <t>50-59Leukaemia: chronic lymphocytic2013</t>
  </si>
  <si>
    <t>50-59Leukaemia: other (all excluding AML and CLL)2013</t>
  </si>
  <si>
    <t>50-59Liver (excl intrahepatic bile duct)2013</t>
  </si>
  <si>
    <t>50-59Lung2013</t>
  </si>
  <si>
    <t>50-59Male breast cancer2013</t>
  </si>
  <si>
    <t>50-59Melanoma2013</t>
  </si>
  <si>
    <t>50-59Meninges2013</t>
  </si>
  <si>
    <t>50-59Mesothelioma2013</t>
  </si>
  <si>
    <t>50-59Multiple myeloma2013</t>
  </si>
  <si>
    <t>50-59Non-Hodgkin lymphoma2013</t>
  </si>
  <si>
    <t>50-59Oesophagus2013</t>
  </si>
  <si>
    <t>50-59Other and unspecified urinary2013</t>
  </si>
  <si>
    <t>50-59Other CNS and intracranial tumours2013</t>
  </si>
  <si>
    <t>50-59Other haematological malignancies2013</t>
  </si>
  <si>
    <t>50-59Other malignant neoplasms2013</t>
  </si>
  <si>
    <t>50-59Ovary2013</t>
  </si>
  <si>
    <t>50-59Pancreas2013</t>
  </si>
  <si>
    <t>50-59Prostate2013</t>
  </si>
  <si>
    <t>50-59Sarcoma: Bone2013</t>
  </si>
  <si>
    <t>50-59Sarcoma: connective and soft tissue2013</t>
  </si>
  <si>
    <t>50-59Stomach2013</t>
  </si>
  <si>
    <t>50-59Testis2013</t>
  </si>
  <si>
    <t>50-59Uterus2013</t>
  </si>
  <si>
    <t>50-59Vulva2013</t>
  </si>
  <si>
    <t>50-59Bladder (in-situ)2013</t>
  </si>
  <si>
    <t>60-69All Malignant Neoplasms (excl. NMSC)2013</t>
  </si>
  <si>
    <t>60-69Biliary tract cancer2013</t>
  </si>
  <si>
    <t>60-69Bladder2013</t>
  </si>
  <si>
    <t>60-69Brain2013</t>
  </si>
  <si>
    <t>60-69Cancer of Unknown Primary2013</t>
  </si>
  <si>
    <t>60-69Cervix2013</t>
  </si>
  <si>
    <t>60-69Cervix (in-situ)2013</t>
  </si>
  <si>
    <t>60-69Colorectal2013</t>
  </si>
  <si>
    <t>60-69Female breast (in-situ)2013</t>
  </si>
  <si>
    <t>60-69Female breast cancer2013</t>
  </si>
  <si>
    <t>60-69Head and neck - Larynx2013</t>
  </si>
  <si>
    <t>60-69Head and Neck - non specific2013</t>
  </si>
  <si>
    <t>60-69Head and neck - Oral cavity2013</t>
  </si>
  <si>
    <t>60-69Head and neck - Oropharynx2013</t>
  </si>
  <si>
    <t>60-69Head and neck - Other (excl. oral cavity, oropharynx, larynx &amp; thyroid)2013</t>
  </si>
  <si>
    <t>60-69Head and neck - Thyroid2013</t>
  </si>
  <si>
    <t>60-69Hodgkin lymphoma2013</t>
  </si>
  <si>
    <t>60-69Kidney2013</t>
  </si>
  <si>
    <t>60-69Leukaemia: acute myeloid2013</t>
  </si>
  <si>
    <t>60-69Leukaemia: chronic lymphocytic2013</t>
  </si>
  <si>
    <t>60-69Leukaemia: other (all excluding AML and CLL)2013</t>
  </si>
  <si>
    <t>60-69Liver (excl intrahepatic bile duct)2013</t>
  </si>
  <si>
    <t>60-69Lung2013</t>
  </si>
  <si>
    <t>60-69Male breast cancer2013</t>
  </si>
  <si>
    <t>60-69Melanoma2013</t>
  </si>
  <si>
    <t>60-69Meninges2013</t>
  </si>
  <si>
    <t>60-69Mesothelioma2013</t>
  </si>
  <si>
    <t>60-69Multiple myeloma2013</t>
  </si>
  <si>
    <t>60-69Non-Hodgkin lymphoma2013</t>
  </si>
  <si>
    <t>60-69Oesophagus2013</t>
  </si>
  <si>
    <t>60-69Other and unspecified urinary2013</t>
  </si>
  <si>
    <t>60-69Other CNS and intracranial tumours2013</t>
  </si>
  <si>
    <t>60-69Other haematological malignancies2013</t>
  </si>
  <si>
    <t>60-69Other malignant neoplasms2013</t>
  </si>
  <si>
    <t>60-69Ovary2013</t>
  </si>
  <si>
    <t>60-69Pancreas2013</t>
  </si>
  <si>
    <t>60-69Prostate2013</t>
  </si>
  <si>
    <t>60-69Sarcoma: Bone2013</t>
  </si>
  <si>
    <t>60-69Sarcoma: connective and soft tissue2013</t>
  </si>
  <si>
    <t>60-69Stomach2013</t>
  </si>
  <si>
    <t>60-69Testis2013</t>
  </si>
  <si>
    <t>60-69Uterus2013</t>
  </si>
  <si>
    <t>60-69Vulva2013</t>
  </si>
  <si>
    <t>60-69Bladder (in-situ)2013</t>
  </si>
  <si>
    <t>70-79All Malignant Neoplasms (excl. NMSC)2013</t>
  </si>
  <si>
    <t>70-79Biliary tract cancer2013</t>
  </si>
  <si>
    <t>70-79Bladder2013</t>
  </si>
  <si>
    <t>70-79Brain2013</t>
  </si>
  <si>
    <t>70-79Cancer of Unknown Primary2013</t>
  </si>
  <si>
    <t>70-79Cervix2013</t>
  </si>
  <si>
    <t>70-79Cervix (in-situ)2013</t>
  </si>
  <si>
    <t>70-79Colorectal2013</t>
  </si>
  <si>
    <t>70-79Female breast (in-situ)2013</t>
  </si>
  <si>
    <t>70-79Female breast cancer2013</t>
  </si>
  <si>
    <t>70-79Head and neck - Larynx2013</t>
  </si>
  <si>
    <t>70-79Head and Neck - non specific2013</t>
  </si>
  <si>
    <t>70-79Head and neck - Oral cavity2013</t>
  </si>
  <si>
    <t>70-79Head and neck - Oropharynx2013</t>
  </si>
  <si>
    <t>70-79Head and neck - Other (excl. oral cavity, oropharynx, larynx &amp; thyroid)2013</t>
  </si>
  <si>
    <t>70-79Head and neck - Thyroid2013</t>
  </si>
  <si>
    <t>70-79Hodgkin lymphoma2013</t>
  </si>
  <si>
    <t>70-79Kidney2013</t>
  </si>
  <si>
    <t>70-79Leukaemia: acute myeloid2013</t>
  </si>
  <si>
    <t>70-79Leukaemia: chronic lymphocytic2013</t>
  </si>
  <si>
    <t>70-79Leukaemia: other (all excluding AML and CLL)2013</t>
  </si>
  <si>
    <t>70-79Liver (excl intrahepatic bile duct)2013</t>
  </si>
  <si>
    <t>70-79Lung2013</t>
  </si>
  <si>
    <t>70-79Male breast cancer2013</t>
  </si>
  <si>
    <t>70-79Melanoma2013</t>
  </si>
  <si>
    <t>70-79Meninges2013</t>
  </si>
  <si>
    <t>70-79Mesothelioma2013</t>
  </si>
  <si>
    <t>70-79Multiple myeloma2013</t>
  </si>
  <si>
    <t>70-79Non-Hodgkin lymphoma2013</t>
  </si>
  <si>
    <t>70-79Oesophagus2013</t>
  </si>
  <si>
    <t>70-79Other and unspecified urinary2013</t>
  </si>
  <si>
    <t>70-79Other CNS and intracranial tumours2013</t>
  </si>
  <si>
    <t>70-79Other haematological malignancies2013</t>
  </si>
  <si>
    <t>70-79Other malignant neoplasms2013</t>
  </si>
  <si>
    <t>70-79Ovary2013</t>
  </si>
  <si>
    <t>70-79Pancreas2013</t>
  </si>
  <si>
    <t>70-79Prostate2013</t>
  </si>
  <si>
    <t>70-79Sarcoma: Bone2013</t>
  </si>
  <si>
    <t>70-79Sarcoma: connective and soft tissue2013</t>
  </si>
  <si>
    <t>70-79Stomach2013</t>
  </si>
  <si>
    <t>70-79Testis2013</t>
  </si>
  <si>
    <t>70-79Uterus2013</t>
  </si>
  <si>
    <t>70-79Vulva2013</t>
  </si>
  <si>
    <t>70-79Bladder (in-situ)2013</t>
  </si>
  <si>
    <t>80-84All Malignant Neoplasms (excl. NMSC)2013</t>
  </si>
  <si>
    <t>80-84Biliary tract cancer2013</t>
  </si>
  <si>
    <t>80-84Bladder2013</t>
  </si>
  <si>
    <t>80-84Brain2013</t>
  </si>
  <si>
    <t>80-84Cancer of Unknown Primary2013</t>
  </si>
  <si>
    <t>80-84Cervix2013</t>
  </si>
  <si>
    <t>80-84Cervix (in-situ)2013</t>
  </si>
  <si>
    <t>80-84Colorectal2013</t>
  </si>
  <si>
    <t>80-84Female breast (in-situ)2013</t>
  </si>
  <si>
    <t>80-84Female breast cancer2013</t>
  </si>
  <si>
    <t>80-84Head and neck - Larynx2013</t>
  </si>
  <si>
    <t>80-84Head and Neck - non specific2013</t>
  </si>
  <si>
    <t>80-84Head and neck - Oral cavity2013</t>
  </si>
  <si>
    <t>80-84Head and neck - Oropharynx2013</t>
  </si>
  <si>
    <t>80-84Head and neck - Other (excl. oral cavity, oropharynx, larynx &amp; thyroid)2013</t>
  </si>
  <si>
    <t>80-84Head and neck - Thyroid2013</t>
  </si>
  <si>
    <t>80-84Hodgkin lymphoma2013</t>
  </si>
  <si>
    <t>80-84Kidney2013</t>
  </si>
  <si>
    <t>80-84Leukaemia: acute myeloid2013</t>
  </si>
  <si>
    <t>80-84Leukaemia: chronic lymphocytic2013</t>
  </si>
  <si>
    <t>80-84Leukaemia: other (all excluding AML and CLL)2013</t>
  </si>
  <si>
    <t>80-84Liver (excl intrahepatic bile duct)2013</t>
  </si>
  <si>
    <t>80-84Lung2013</t>
  </si>
  <si>
    <t>80-84Male breast cancer2013</t>
  </si>
  <si>
    <t>80-84Melanoma2013</t>
  </si>
  <si>
    <t>80-84Meninges2013</t>
  </si>
  <si>
    <t>80-84Mesothelioma2013</t>
  </si>
  <si>
    <t>80-84Multiple myeloma2013</t>
  </si>
  <si>
    <t>80-84Non-Hodgkin lymphoma2013</t>
  </si>
  <si>
    <t>80-84Oesophagus2013</t>
  </si>
  <si>
    <t>80-84Other and unspecified urinary2013</t>
  </si>
  <si>
    <t>80-84Other CNS and intracranial tumours2013</t>
  </si>
  <si>
    <t>80-84Other haematological malignancies2013</t>
  </si>
  <si>
    <t>80-84Other malignant neoplasms2013</t>
  </si>
  <si>
    <t>80-84Ovary2013</t>
  </si>
  <si>
    <t>80-84Pancreas2013</t>
  </si>
  <si>
    <t>80-84Prostate2013</t>
  </si>
  <si>
    <t>80-84Sarcoma: Bone2013</t>
  </si>
  <si>
    <t>80-84Sarcoma: connective and soft tissue2013</t>
  </si>
  <si>
    <t>80-84Stomach2013</t>
  </si>
  <si>
    <t>80-84Testis2013</t>
  </si>
  <si>
    <t>80-84Uterus2013</t>
  </si>
  <si>
    <t>80-84Vulva2013</t>
  </si>
  <si>
    <t>80-84Bladder (in-situ)2013</t>
  </si>
  <si>
    <t>85+All Malignant Neoplasms (excl. NMSC)2013</t>
  </si>
  <si>
    <t>85+Biliary tract cancer2013</t>
  </si>
  <si>
    <t>85+Bladder2013</t>
  </si>
  <si>
    <t>85+Brain2013</t>
  </si>
  <si>
    <t>85+Cancer of Unknown Primary2013</t>
  </si>
  <si>
    <t>85+Cervix2013</t>
  </si>
  <si>
    <t>85+Cervix (in-situ)2013</t>
  </si>
  <si>
    <t>85+Colorectal2013</t>
  </si>
  <si>
    <t>85+Female breast (in-situ)2013</t>
  </si>
  <si>
    <t>85+Female breast cancer2013</t>
  </si>
  <si>
    <t>85+Head and neck - Larynx2013</t>
  </si>
  <si>
    <t>85+Head and Neck - non specific2013</t>
  </si>
  <si>
    <t>85+Head and neck - Oral cavity2013</t>
  </si>
  <si>
    <t>85+Head and neck - Oropharynx2013</t>
  </si>
  <si>
    <t>85+Head and neck - Other (excl. oral cavity, oropharynx, larynx &amp; thyroid)2013</t>
  </si>
  <si>
    <t>85+Head and neck - Thyroid2013</t>
  </si>
  <si>
    <t>85+Hodgkin lymphoma2013</t>
  </si>
  <si>
    <t>85+Kidney2013</t>
  </si>
  <si>
    <t>85+Leukaemia: acute myeloid2013</t>
  </si>
  <si>
    <t>85+Leukaemia: chronic lymphocytic2013</t>
  </si>
  <si>
    <t>85+Leukaemia: other (all excluding AML and CLL)2013</t>
  </si>
  <si>
    <t>85+Liver (excl intrahepatic bile duct)2013</t>
  </si>
  <si>
    <t>85+Lung2013</t>
  </si>
  <si>
    <t>85+Male breast cancer2013</t>
  </si>
  <si>
    <t>85+Melanoma2013</t>
  </si>
  <si>
    <t>85+Meninges2013</t>
  </si>
  <si>
    <t>85+Mesothelioma2013</t>
  </si>
  <si>
    <t>85+Multiple myeloma2013</t>
  </si>
  <si>
    <t>85+Non-Hodgkin lymphoma2013</t>
  </si>
  <si>
    <t>85+Oesophagus2013</t>
  </si>
  <si>
    <t>85+Other and unspecified urinary2013</t>
  </si>
  <si>
    <t>85+Other CNS and intracranial tumours2013</t>
  </si>
  <si>
    <t>85+Other haematological malignancies2013</t>
  </si>
  <si>
    <t>85+Other malignant neoplasms2013</t>
  </si>
  <si>
    <t>85+Ovary2013</t>
  </si>
  <si>
    <t>85+Pancreas2013</t>
  </si>
  <si>
    <t>85+Prostate2013</t>
  </si>
  <si>
    <t>85+Sarcoma: Bone2013</t>
  </si>
  <si>
    <t>85+Sarcoma: connective and soft tissue2013</t>
  </si>
  <si>
    <t>85+Stomach2013</t>
  </si>
  <si>
    <t>85+Testis2013</t>
  </si>
  <si>
    <t>85+Uterus2013</t>
  </si>
  <si>
    <t>85+Vulva2013</t>
  </si>
  <si>
    <t>85+Bladder (in-situ)2013</t>
  </si>
  <si>
    <t>Under 50All Malignant Neoplasms (excl. NMSC)2013</t>
  </si>
  <si>
    <t>Under 50Biliary tract cancer2013</t>
  </si>
  <si>
    <t>Under 50Bladder2013</t>
  </si>
  <si>
    <t>Under 50Brain2013</t>
  </si>
  <si>
    <t>Under 50Cancer of Unknown Primary2013</t>
  </si>
  <si>
    <t>Under 50Cervix2013</t>
  </si>
  <si>
    <t>Under 50Cervix (in-situ)2013</t>
  </si>
  <si>
    <t>Under 50Colorectal2013</t>
  </si>
  <si>
    <t>Under 50Female breast (in-situ)2013</t>
  </si>
  <si>
    <t>Under 50Female breast cancer2013</t>
  </si>
  <si>
    <t>Under 50Head and neck - Larynx2013</t>
  </si>
  <si>
    <t>Under 50Head and Neck - non specific2013</t>
  </si>
  <si>
    <t>Under 50Head and neck - Oral cavity2013</t>
  </si>
  <si>
    <t>Under 50Head and neck - Oropharynx2013</t>
  </si>
  <si>
    <t>Under 50Head and neck - Other (excl. oral cavity, oropharynx, larynx &amp; thyroid)2013</t>
  </si>
  <si>
    <t>Under 50Head and neck - Thyroid2013</t>
  </si>
  <si>
    <t>Under 50Hodgkin lymphoma2013</t>
  </si>
  <si>
    <t>Under 50Kidney2013</t>
  </si>
  <si>
    <t>Under 50Leukaemia: acute myeloid2013</t>
  </si>
  <si>
    <t>Under 50Leukaemia: chronic lymphocytic2013</t>
  </si>
  <si>
    <t>Under 50Leukaemia: other (all excluding AML and CLL)2013</t>
  </si>
  <si>
    <t>Under 50Liver (excl intrahepatic bile duct)2013</t>
  </si>
  <si>
    <t>Under 50Lung2013</t>
  </si>
  <si>
    <t>Under 50Male breast cancer2013</t>
  </si>
  <si>
    <t>Under 50Melanoma2013</t>
  </si>
  <si>
    <t>Under 50Meninges2013</t>
  </si>
  <si>
    <t>Under 50Mesothelioma2013</t>
  </si>
  <si>
    <t>Under 50Multiple myeloma2013</t>
  </si>
  <si>
    <t>Under 50Non-Hodgkin lymphoma2013</t>
  </si>
  <si>
    <t>Under 50Oesophagus2013</t>
  </si>
  <si>
    <t>Under 50Other and unspecified urinary2013</t>
  </si>
  <si>
    <t>Under 50Other CNS and intracranial tumours2013</t>
  </si>
  <si>
    <t>Under 50Other haematological malignancies2013</t>
  </si>
  <si>
    <t>Under 50Other malignant neoplasms2013</t>
  </si>
  <si>
    <t>Under 50Ovary2013</t>
  </si>
  <si>
    <t>Under 50Pancreas2013</t>
  </si>
  <si>
    <t>Under 50Prostate2013</t>
  </si>
  <si>
    <t>Under 50Sarcoma: Bone2013</t>
  </si>
  <si>
    <t>Under 50Sarcoma: connective and soft tissue2013</t>
  </si>
  <si>
    <t>Under 50Stomach2013</t>
  </si>
  <si>
    <t>Under 50Testis2013</t>
  </si>
  <si>
    <t>Under 50Uterus2013</t>
  </si>
  <si>
    <t>Under 50Vulva2013</t>
  </si>
  <si>
    <t>Under 50Bladder (in-situ)2013</t>
  </si>
  <si>
    <t>50-59All Malignant Neoplasms (excl. NMSC)2012</t>
  </si>
  <si>
    <t>50-59Biliary tract cancer2012</t>
  </si>
  <si>
    <t>50-59Bladder2012</t>
  </si>
  <si>
    <t>50-59Brain2012</t>
  </si>
  <si>
    <t>50-59Cancer of Unknown Primary2012</t>
  </si>
  <si>
    <t>50-59Cervix2012</t>
  </si>
  <si>
    <t>50-59Cervix (in-situ)2012</t>
  </si>
  <si>
    <t>50-59Colorectal2012</t>
  </si>
  <si>
    <t>50-59Female breast (in-situ)2012</t>
  </si>
  <si>
    <t>50-59Female breast cancer2012</t>
  </si>
  <si>
    <t>50-59Head and neck - Larynx2012</t>
  </si>
  <si>
    <t>50-59Head and Neck - non specific2012</t>
  </si>
  <si>
    <t>50-59Head and neck - Oral cavity2012</t>
  </si>
  <si>
    <t>50-59Head and neck - Oropharynx2012</t>
  </si>
  <si>
    <t>50-59Head and neck - Other (excl. oral cavity, oropharynx, larynx &amp; thyroid)2012</t>
  </si>
  <si>
    <t>50-59Head and neck - Thyroid2012</t>
  </si>
  <si>
    <t>50-59Hodgkin lymphoma2012</t>
  </si>
  <si>
    <t>50-59Kidney2012</t>
  </si>
  <si>
    <t>50-59Leukaemia: acute myeloid2012</t>
  </si>
  <si>
    <t>50-59Leukaemia: chronic lymphocytic2012</t>
  </si>
  <si>
    <t>50-59Leukaemia: other (all excluding AML and CLL)2012</t>
  </si>
  <si>
    <t>50-59Liver (excl intrahepatic bile duct)2012</t>
  </si>
  <si>
    <t>50-59Lung2012</t>
  </si>
  <si>
    <t>50-59Male breast cancer2012</t>
  </si>
  <si>
    <t>50-59Melanoma2012</t>
  </si>
  <si>
    <t>50-59Meninges2012</t>
  </si>
  <si>
    <t>50-59Mesothelioma2012</t>
  </si>
  <si>
    <t>50-59Multiple myeloma2012</t>
  </si>
  <si>
    <t>50-59Non-Hodgkin lymphoma2012</t>
  </si>
  <si>
    <t>50-59Oesophagus2012</t>
  </si>
  <si>
    <t>50-59Other and unspecified urinary2012</t>
  </si>
  <si>
    <t>50-59Other CNS and intracranial tumours2012</t>
  </si>
  <si>
    <t>50-59Other haematological malignancies2012</t>
  </si>
  <si>
    <t>50-59Other malignant neoplasms2012</t>
  </si>
  <si>
    <t>50-59Ovary2012</t>
  </si>
  <si>
    <t>50-59Pancreas2012</t>
  </si>
  <si>
    <t>50-59Prostate2012</t>
  </si>
  <si>
    <t>50-59Sarcoma: Bone2012</t>
  </si>
  <si>
    <t>50-59Sarcoma: connective and soft tissue2012</t>
  </si>
  <si>
    <t>50-59Stomach2012</t>
  </si>
  <si>
    <t>50-59Testis2012</t>
  </si>
  <si>
    <t>50-59Uterus2012</t>
  </si>
  <si>
    <t>50-59Vulva2012</t>
  </si>
  <si>
    <t>50-59Bladder (in-situ)2012</t>
  </si>
  <si>
    <t>60-69All Malignant Neoplasms (excl. NMSC)2012</t>
  </si>
  <si>
    <t>60-69Biliary tract cancer2012</t>
  </si>
  <si>
    <t>60-69Bladder2012</t>
  </si>
  <si>
    <t>60-69Brain2012</t>
  </si>
  <si>
    <t>60-69Cancer of Unknown Primary2012</t>
  </si>
  <si>
    <t>60-69Cervix2012</t>
  </si>
  <si>
    <t>60-69Cervix (in-situ)2012</t>
  </si>
  <si>
    <t>60-69Colorectal2012</t>
  </si>
  <si>
    <t>60-69Female breast (in-situ)2012</t>
  </si>
  <si>
    <t>60-69Female breast cancer2012</t>
  </si>
  <si>
    <t>60-69Head and neck - Larynx2012</t>
  </si>
  <si>
    <t>60-69Head and Neck - non specific2012</t>
  </si>
  <si>
    <t>60-69Head and neck - Oral cavity2012</t>
  </si>
  <si>
    <t>60-69Head and neck - Oropharynx2012</t>
  </si>
  <si>
    <t>60-69Head and neck - Other (excl. oral cavity, oropharynx, larynx &amp; thyroid)2012</t>
  </si>
  <si>
    <t>60-69Head and neck - Thyroid2012</t>
  </si>
  <si>
    <t>60-69Hodgkin lymphoma2012</t>
  </si>
  <si>
    <t>60-69Kidney2012</t>
  </si>
  <si>
    <t>60-69Leukaemia: acute myeloid2012</t>
  </si>
  <si>
    <t>60-69Leukaemia: chronic lymphocytic2012</t>
  </si>
  <si>
    <t>60-69Leukaemia: other (all excluding AML and CLL)2012</t>
  </si>
  <si>
    <t>60-69Liver (excl intrahepatic bile duct)2012</t>
  </si>
  <si>
    <t>60-69Lung2012</t>
  </si>
  <si>
    <t>60-69Male breast cancer2012</t>
  </si>
  <si>
    <t>60-69Melanoma2012</t>
  </si>
  <si>
    <t>60-69Meninges2012</t>
  </si>
  <si>
    <t>60-69Mesothelioma2012</t>
  </si>
  <si>
    <t>60-69Multiple myeloma2012</t>
  </si>
  <si>
    <t>60-69Non-Hodgkin lymphoma2012</t>
  </si>
  <si>
    <t>60-69Oesophagus2012</t>
  </si>
  <si>
    <t>60-69Other and unspecified urinary2012</t>
  </si>
  <si>
    <t>60-69Other CNS and intracranial tumours2012</t>
  </si>
  <si>
    <t>60-69Other haematological malignancies2012</t>
  </si>
  <si>
    <t>60-69Other malignant neoplasms2012</t>
  </si>
  <si>
    <t>60-69Ovary2012</t>
  </si>
  <si>
    <t>60-69Pancreas2012</t>
  </si>
  <si>
    <t>60-69Prostate2012</t>
  </si>
  <si>
    <t>60-69Sarcoma: Bone2012</t>
  </si>
  <si>
    <t>60-69Sarcoma: connective and soft tissue2012</t>
  </si>
  <si>
    <t>60-69Stomach2012</t>
  </si>
  <si>
    <t>60-69Testis2012</t>
  </si>
  <si>
    <t>60-69Uterus2012</t>
  </si>
  <si>
    <t>60-69Vulva2012</t>
  </si>
  <si>
    <t>60-69Bladder (in-situ)2012</t>
  </si>
  <si>
    <t>70-79All Malignant Neoplasms (excl. NMSC)2012</t>
  </si>
  <si>
    <t>70-79Biliary tract cancer2012</t>
  </si>
  <si>
    <t>70-79Bladder2012</t>
  </si>
  <si>
    <t>70-79Brain2012</t>
  </si>
  <si>
    <t>70-79Cancer of Unknown Primary2012</t>
  </si>
  <si>
    <t>70-79Cervix2012</t>
  </si>
  <si>
    <t>70-79Cervix (in-situ)2012</t>
  </si>
  <si>
    <t>70-79Colorectal2012</t>
  </si>
  <si>
    <t>70-79Female breast (in-situ)2012</t>
  </si>
  <si>
    <t>70-79Female breast cancer2012</t>
  </si>
  <si>
    <t>70-79Head and neck - Larynx2012</t>
  </si>
  <si>
    <t>70-79Head and Neck - non specific2012</t>
  </si>
  <si>
    <t>70-79Head and neck - Oral cavity2012</t>
  </si>
  <si>
    <t>70-79Head and neck - Oropharynx2012</t>
  </si>
  <si>
    <t>70-79Head and neck - Other (excl. oral cavity, oropharynx, larynx &amp; thyroid)2012</t>
  </si>
  <si>
    <t>70-79Head and neck - Thyroid2012</t>
  </si>
  <si>
    <t>70-79Hodgkin lymphoma2012</t>
  </si>
  <si>
    <t>70-79Kidney2012</t>
  </si>
  <si>
    <t>70-79Leukaemia: acute myeloid2012</t>
  </si>
  <si>
    <t>70-79Leukaemia: chronic lymphocytic2012</t>
  </si>
  <si>
    <t>70-79Leukaemia: other (all excluding AML and CLL)2012</t>
  </si>
  <si>
    <t>70-79Liver (excl intrahepatic bile duct)2012</t>
  </si>
  <si>
    <t>70-79Lung2012</t>
  </si>
  <si>
    <t>70-79Male breast cancer2012</t>
  </si>
  <si>
    <t>70-79Melanoma2012</t>
  </si>
  <si>
    <t>70-79Meninges2012</t>
  </si>
  <si>
    <t>70-79Mesothelioma2012</t>
  </si>
  <si>
    <t>70-79Multiple myeloma2012</t>
  </si>
  <si>
    <t>70-79Non-Hodgkin lymphoma2012</t>
  </si>
  <si>
    <t>70-79Oesophagus2012</t>
  </si>
  <si>
    <t>70-79Other and unspecified urinary2012</t>
  </si>
  <si>
    <t>70-79Other CNS and intracranial tumours2012</t>
  </si>
  <si>
    <t>70-79Other haematological malignancies2012</t>
  </si>
  <si>
    <t>70-79Other malignant neoplasms2012</t>
  </si>
  <si>
    <t>70-79Ovary2012</t>
  </si>
  <si>
    <t>70-79Pancreas2012</t>
  </si>
  <si>
    <t>70-79Prostate2012</t>
  </si>
  <si>
    <t>70-79Sarcoma: Bone2012</t>
  </si>
  <si>
    <t>70-79Sarcoma: connective and soft tissue2012</t>
  </si>
  <si>
    <t>70-79Stomach2012</t>
  </si>
  <si>
    <t>70-79Testis2012</t>
  </si>
  <si>
    <t>70-79Uterus2012</t>
  </si>
  <si>
    <t>70-79Vulva2012</t>
  </si>
  <si>
    <t>70-79Bladder (in-situ)2012</t>
  </si>
  <si>
    <t>80-84All Malignant Neoplasms (excl. NMSC)2012</t>
  </si>
  <si>
    <t>80-84Biliary tract cancer2012</t>
  </si>
  <si>
    <t>80-84Bladder2012</t>
  </si>
  <si>
    <t>80-84Brain2012</t>
  </si>
  <si>
    <t>80-84Cancer of Unknown Primary2012</t>
  </si>
  <si>
    <t>80-84Cervix2012</t>
  </si>
  <si>
    <t>80-84Cervix (in-situ)2012</t>
  </si>
  <si>
    <t>80-84Colorectal2012</t>
  </si>
  <si>
    <t>80-84Female breast (in-situ)2012</t>
  </si>
  <si>
    <t>80-84Female breast cancer2012</t>
  </si>
  <si>
    <t>80-84Head and neck - Larynx2012</t>
  </si>
  <si>
    <t>80-84Head and Neck - non specific2012</t>
  </si>
  <si>
    <t>80-84Head and neck - Oral cavity2012</t>
  </si>
  <si>
    <t>80-84Head and neck - Oropharynx2012</t>
  </si>
  <si>
    <t>80-84Head and neck - Other (excl. oral cavity, oropharynx, larynx &amp; thyroid)2012</t>
  </si>
  <si>
    <t>80-84Head and neck - Thyroid2012</t>
  </si>
  <si>
    <t>80-84Hodgkin lymphoma2012</t>
  </si>
  <si>
    <t>80-84Kidney2012</t>
  </si>
  <si>
    <t>80-84Leukaemia: acute myeloid2012</t>
  </si>
  <si>
    <t>80-84Leukaemia: chronic lymphocytic2012</t>
  </si>
  <si>
    <t>80-84Leukaemia: other (all excluding AML and CLL)2012</t>
  </si>
  <si>
    <t>80-84Liver (excl intrahepatic bile duct)2012</t>
  </si>
  <si>
    <t>80-84Lung2012</t>
  </si>
  <si>
    <t>80-84Male breast cancer2012</t>
  </si>
  <si>
    <t>80-84Melanoma2012</t>
  </si>
  <si>
    <t>80-84Meninges2012</t>
  </si>
  <si>
    <t>80-84Mesothelioma2012</t>
  </si>
  <si>
    <t>80-84Multiple myeloma2012</t>
  </si>
  <si>
    <t>80-84Non-Hodgkin lymphoma2012</t>
  </si>
  <si>
    <t>80-84Oesophagus2012</t>
  </si>
  <si>
    <t>80-84Other and unspecified urinary2012</t>
  </si>
  <si>
    <t>80-84Other CNS and intracranial tumours2012</t>
  </si>
  <si>
    <t>80-84Other haematological malignancies2012</t>
  </si>
  <si>
    <t>80-84Other malignant neoplasms2012</t>
  </si>
  <si>
    <t>80-84Ovary2012</t>
  </si>
  <si>
    <t>80-84Pancreas2012</t>
  </si>
  <si>
    <t>80-84Prostate2012</t>
  </si>
  <si>
    <t>80-84Sarcoma: Bone2012</t>
  </si>
  <si>
    <t>80-84Sarcoma: connective and soft tissue2012</t>
  </si>
  <si>
    <t>80-84Stomach2012</t>
  </si>
  <si>
    <t>80-84Testis2012</t>
  </si>
  <si>
    <t>80-84Uterus2012</t>
  </si>
  <si>
    <t>80-84Vulva2012</t>
  </si>
  <si>
    <t>80-84Bladder (in-situ)2012</t>
  </si>
  <si>
    <t>85+All Malignant Neoplasms (excl. NMSC)2012</t>
  </si>
  <si>
    <t>85+Biliary tract cancer2012</t>
  </si>
  <si>
    <t>85+Bladder2012</t>
  </si>
  <si>
    <t>85+Brain2012</t>
  </si>
  <si>
    <t>85+Cancer of Unknown Primary2012</t>
  </si>
  <si>
    <t>85+Cervix2012</t>
  </si>
  <si>
    <t>85+Cervix (in-situ)2012</t>
  </si>
  <si>
    <t>85+Colorectal2012</t>
  </si>
  <si>
    <t>85+Female breast (in-situ)2012</t>
  </si>
  <si>
    <t>85+Female breast cancer2012</t>
  </si>
  <si>
    <t>85+Head and neck - Larynx2012</t>
  </si>
  <si>
    <t>85+Head and Neck - non specific2012</t>
  </si>
  <si>
    <t>85+Head and neck - Oral cavity2012</t>
  </si>
  <si>
    <t>85+Head and neck - Oropharynx2012</t>
  </si>
  <si>
    <t>85+Head and neck - Other (excl. oral cavity, oropharynx, larynx &amp; thyroid)2012</t>
  </si>
  <si>
    <t>85+Head and neck - Thyroid2012</t>
  </si>
  <si>
    <t>85+Hodgkin lymphoma2012</t>
  </si>
  <si>
    <t>85+Kidney2012</t>
  </si>
  <si>
    <t>85+Leukaemia: acute myeloid2012</t>
  </si>
  <si>
    <t>85+Leukaemia: chronic lymphocytic2012</t>
  </si>
  <si>
    <t>85+Leukaemia: other (all excluding AML and CLL)2012</t>
  </si>
  <si>
    <t>85+Liver (excl intrahepatic bile duct)2012</t>
  </si>
  <si>
    <t>85+Lung2012</t>
  </si>
  <si>
    <t>85+Male breast cancer2012</t>
  </si>
  <si>
    <t>85+Melanoma2012</t>
  </si>
  <si>
    <t>85+Meninges2012</t>
  </si>
  <si>
    <t>85+Mesothelioma2012</t>
  </si>
  <si>
    <t>85+Multiple myeloma2012</t>
  </si>
  <si>
    <t>85+Non-Hodgkin lymphoma2012</t>
  </si>
  <si>
    <t>85+Oesophagus2012</t>
  </si>
  <si>
    <t>85+Other and unspecified urinary2012</t>
  </si>
  <si>
    <t>85+Other CNS and intracranial tumours2012</t>
  </si>
  <si>
    <t>85+Other haematological malignancies2012</t>
  </si>
  <si>
    <t>85+Other malignant neoplasms2012</t>
  </si>
  <si>
    <t>85+Ovary2012</t>
  </si>
  <si>
    <t>85+Pancreas2012</t>
  </si>
  <si>
    <t>85+Prostate2012</t>
  </si>
  <si>
    <t>85+Sarcoma: Bone2012</t>
  </si>
  <si>
    <t>85+Sarcoma: connective and soft tissue2012</t>
  </si>
  <si>
    <t>85+Stomach2012</t>
  </si>
  <si>
    <t>85+Testis2012</t>
  </si>
  <si>
    <t>85+Uterus2012</t>
  </si>
  <si>
    <t>85+Vulva2012</t>
  </si>
  <si>
    <t>85+Bladder (in-situ)2012</t>
  </si>
  <si>
    <t>Under 50All Malignant Neoplasms (excl. NMSC)2012</t>
  </si>
  <si>
    <t>Under 50Biliary tract cancer2012</t>
  </si>
  <si>
    <t>Under 50Bladder2012</t>
  </si>
  <si>
    <t>Under 50Brain2012</t>
  </si>
  <si>
    <t>Under 50Cancer of Unknown Primary2012</t>
  </si>
  <si>
    <t>Under 50Cervix2012</t>
  </si>
  <si>
    <t>Under 50Cervix (in-situ)2012</t>
  </si>
  <si>
    <t>Under 50Colorectal2012</t>
  </si>
  <si>
    <t>Under 50Female breast (in-situ)2012</t>
  </si>
  <si>
    <t>Under 50Female breast cancer2012</t>
  </si>
  <si>
    <t>Under 50Head and neck - Larynx2012</t>
  </si>
  <si>
    <t>Under 50Head and Neck - non specific2012</t>
  </si>
  <si>
    <t>Under 50Head and neck - Oral cavity2012</t>
  </si>
  <si>
    <t>Under 50Head and neck - Oropharynx2012</t>
  </si>
  <si>
    <t>Under 50Head and neck - Other (excl. oral cavity, oropharynx, larynx &amp; thyroid)2012</t>
  </si>
  <si>
    <t>Under 50Head and neck - Thyroid2012</t>
  </si>
  <si>
    <t>Under 50Hodgkin lymphoma2012</t>
  </si>
  <si>
    <t>Under 50Kidney2012</t>
  </si>
  <si>
    <t>Under 50Leukaemia: acute myeloid2012</t>
  </si>
  <si>
    <t>Under 50Leukaemia: chronic lymphocytic2012</t>
  </si>
  <si>
    <t>Under 50Leukaemia: other (all excluding AML and CLL)2012</t>
  </si>
  <si>
    <t>Under 50Liver (excl intrahepatic bile duct)2012</t>
  </si>
  <si>
    <t>Under 50Lung2012</t>
  </si>
  <si>
    <t>Under 50Male breast cancer2012</t>
  </si>
  <si>
    <t>Under 50Melanoma2012</t>
  </si>
  <si>
    <t>Under 50Meninges2012</t>
  </si>
  <si>
    <t>Under 50Mesothelioma2012</t>
  </si>
  <si>
    <t>Under 50Multiple myeloma2012</t>
  </si>
  <si>
    <t>Under 50Non-Hodgkin lymphoma2012</t>
  </si>
  <si>
    <t>Under 50Oesophagus2012</t>
  </si>
  <si>
    <t>Under 50Other and unspecified urinary2012</t>
  </si>
  <si>
    <t>Under 50Other CNS and intracranial tumours2012</t>
  </si>
  <si>
    <t>Under 50Other haematological malignancies2012</t>
  </si>
  <si>
    <t>Under 50Other malignant neoplasms2012</t>
  </si>
  <si>
    <t>Under 50Ovary2012</t>
  </si>
  <si>
    <t>Under 50Pancreas2012</t>
  </si>
  <si>
    <t>Under 50Prostate2012</t>
  </si>
  <si>
    <t>Under 50Sarcoma: Bone2012</t>
  </si>
  <si>
    <t>Under 50Sarcoma: connective and soft tissue2012</t>
  </si>
  <si>
    <t>Under 50Stomach2012</t>
  </si>
  <si>
    <t>Under 50Testis2012</t>
  </si>
  <si>
    <t>Under 50Uterus2012</t>
  </si>
  <si>
    <t>Under 50Vulva2012</t>
  </si>
  <si>
    <t>Under 50Bladder (in-situ)2012</t>
  </si>
  <si>
    <t>50-59All Malignant Neoplasms (excl. NMSC)2006-2013</t>
  </si>
  <si>
    <t>50-59Anus2006-2013</t>
  </si>
  <si>
    <t>50-59Biliary tract cancer2006-2013</t>
  </si>
  <si>
    <t>50-59Bladder2006-2013</t>
  </si>
  <si>
    <t>50-59Brain2006-2013</t>
  </si>
  <si>
    <t>50-59Cancer of Unknown Primary2006-2013</t>
  </si>
  <si>
    <t>50-59Cervix2006-2013</t>
  </si>
  <si>
    <t>50-59Cervix (in-situ)2006-2013</t>
  </si>
  <si>
    <t>50-59CNS unspecified/unknown2006-2013</t>
  </si>
  <si>
    <t>50-59Colorectal2006-2013</t>
  </si>
  <si>
    <t>50-59Female breast (in-situ)2006-2013</t>
  </si>
  <si>
    <t>50-59Female breast cancer2006-2013</t>
  </si>
  <si>
    <t>50-59Gallbladder2006-2013</t>
  </si>
  <si>
    <t>50-59Head and neck - Eye2006-2013</t>
  </si>
  <si>
    <t>50-59Head and neck - Hypopharynx2006-2013</t>
  </si>
  <si>
    <t>50-59Head and neck - Larynx2006-2013</t>
  </si>
  <si>
    <t>50-59Head and neck - Nasopharynx2006-2013</t>
  </si>
  <si>
    <t>50-59Head and Neck - non specific2006-2013</t>
  </si>
  <si>
    <t>50-59Head and neck - Oral cavity2006-2013</t>
  </si>
  <si>
    <t>50-59Head and neck - Oropharynx2006-2013</t>
  </si>
  <si>
    <t>50-59Head and neck - Palate2006-2013</t>
  </si>
  <si>
    <t>50-59Head and neck - Salivary glands2006-2013</t>
  </si>
  <si>
    <t>50-59Head and neck - Thyroid2006-2013</t>
  </si>
  <si>
    <t>50-59Heart, Mediastinum and Pleura2006-2013</t>
  </si>
  <si>
    <t>50-59Hodgkin lymphoma2006-2013</t>
  </si>
  <si>
    <t>50-59Intracranial endocrine2006-2013</t>
  </si>
  <si>
    <t>50-59Kidney2006-2013</t>
  </si>
  <si>
    <t>50-59Leukaemia: acute lymphoblastic2006-2013</t>
  </si>
  <si>
    <t>50-59Leukaemia: acute myeloid2006-2013</t>
  </si>
  <si>
    <t>50-59Leukaemia: chronic lymphocytic2006-2013</t>
  </si>
  <si>
    <t>50-59Leukaemia: chronic myeloid2006-2013</t>
  </si>
  <si>
    <t>50-59Liver (excl intrahepatic bile duct)2006-2013</t>
  </si>
  <si>
    <t>50-59Lung2006-2013</t>
  </si>
  <si>
    <t>50-59Male breast cancer2006-2013</t>
  </si>
  <si>
    <t>50-59Melanoma2006-2013</t>
  </si>
  <si>
    <t>50-59Meninges2006-2013</t>
  </si>
  <si>
    <t>50-59Mesothelioma2006-2013</t>
  </si>
  <si>
    <t>50-59Multiple myeloma2006-2013</t>
  </si>
  <si>
    <t>50-59Nasal Cavity and Middle Ear2006-2013</t>
  </si>
  <si>
    <t>50-59Non-Hodgkin lymphoma2006-2013</t>
  </si>
  <si>
    <t>50-59Oesophagus2006-2013</t>
  </si>
  <si>
    <t>50-59Other and unspecified urinary2006-2013</t>
  </si>
  <si>
    <t>50-59Other haematological malignancies2006-2013</t>
  </si>
  <si>
    <t>50-59Other malignant neoplasms2006-2013</t>
  </si>
  <si>
    <t>50-59Ovary2006-2013</t>
  </si>
  <si>
    <t>50-59Pancreas2006-2013</t>
  </si>
  <si>
    <t>50-59Penis2006-2013</t>
  </si>
  <si>
    <t>50-59Prostate2006-2013</t>
  </si>
  <si>
    <t>50-59Sarcoma: Bone2006-2013</t>
  </si>
  <si>
    <t>50-59Sarcoma: connective and soft tissue2006-2013</t>
  </si>
  <si>
    <t>50-59Small Intestine2006-2013</t>
  </si>
  <si>
    <t>50-59Spinal cord and Cranial nerves2006-2013</t>
  </si>
  <si>
    <t>50-59Stomach2006-2013</t>
  </si>
  <si>
    <t>50-59Testis2006-2013</t>
  </si>
  <si>
    <t>50-59Uterus2006-2013</t>
  </si>
  <si>
    <t>50-59Vagina2006-2013</t>
  </si>
  <si>
    <t>50-59Vulva2006-2013</t>
  </si>
  <si>
    <t>50-59Bladder (in-situ)2006-2013</t>
  </si>
  <si>
    <t>50-59 Total2006-2013</t>
  </si>
  <si>
    <t>60-69All Malignant Neoplasms (excl. NMSC)2006-2013</t>
  </si>
  <si>
    <t>60-69Anus2006-2013</t>
  </si>
  <si>
    <t>60-69Biliary tract cancer2006-2013</t>
  </si>
  <si>
    <t>60-69Bladder2006-2013</t>
  </si>
  <si>
    <t>60-69Brain2006-2013</t>
  </si>
  <si>
    <t>60-69Cancer of Unknown Primary2006-2013</t>
  </si>
  <si>
    <t>60-69Cervix2006-2013</t>
  </si>
  <si>
    <t>60-69Cervix (in-situ)2006-2013</t>
  </si>
  <si>
    <t>60-69CNS unspecified/unknown2006-2013</t>
  </si>
  <si>
    <t>60-69Colorectal2006-2013</t>
  </si>
  <si>
    <t>60-69Female breast (in-situ)2006-2013</t>
  </si>
  <si>
    <t>60-69Female breast cancer2006-2013</t>
  </si>
  <si>
    <t>60-69Gallbladder2006-2013</t>
  </si>
  <si>
    <t>60-69Head and neck - Eye2006-2013</t>
  </si>
  <si>
    <t>60-69Head and neck - Hypopharynx2006-2013</t>
  </si>
  <si>
    <t>60-69Head and neck - Larynx2006-2013</t>
  </si>
  <si>
    <t>60-69Head and neck - Nasopharynx2006-2013</t>
  </si>
  <si>
    <t>60-69Head and Neck - non specific2006-2013</t>
  </si>
  <si>
    <t>60-69Head and neck - Oral cavity2006-2013</t>
  </si>
  <si>
    <t>60-69Head and neck - Oropharynx2006-2013</t>
  </si>
  <si>
    <t>60-69Head and neck - Palate2006-2013</t>
  </si>
  <si>
    <t>60-69Head and neck - Salivary glands2006-2013</t>
  </si>
  <si>
    <t>60-69Head and neck - Thyroid2006-2013</t>
  </si>
  <si>
    <t>60-69Heart, Mediastinum and Pleura2006-2013</t>
  </si>
  <si>
    <t>60-69Hodgkin lymphoma2006-2013</t>
  </si>
  <si>
    <t>60-69Intracranial endocrine2006-2013</t>
  </si>
  <si>
    <t>60-69Kidney2006-2013</t>
  </si>
  <si>
    <t>60-69Leukaemia: acute lymphoblastic2006-2013</t>
  </si>
  <si>
    <t>60-69Leukaemia: acute myeloid2006-2013</t>
  </si>
  <si>
    <t>60-69Leukaemia: chronic lymphocytic2006-2013</t>
  </si>
  <si>
    <t>60-69Leukaemia: chronic myeloid2006-2013</t>
  </si>
  <si>
    <t>60-69Liver (excl intrahepatic bile duct)2006-2013</t>
  </si>
  <si>
    <t>60-69Lung2006-2013</t>
  </si>
  <si>
    <t>60-69Male breast cancer2006-2013</t>
  </si>
  <si>
    <t>60-69Melanoma2006-2013</t>
  </si>
  <si>
    <t>60-69Meninges2006-2013</t>
  </si>
  <si>
    <t>60-69Mesothelioma2006-2013</t>
  </si>
  <si>
    <t>60-69Multiple myeloma2006-2013</t>
  </si>
  <si>
    <t>60-69Nasal Cavity and Middle Ear2006-2013</t>
  </si>
  <si>
    <t>60-69Non-Hodgkin lymphoma2006-2013</t>
  </si>
  <si>
    <t>60-69Oesophagus2006-2013</t>
  </si>
  <si>
    <t>60-69Other and unspecified urinary2006-2013</t>
  </si>
  <si>
    <t>60-69Other haematological malignancies2006-2013</t>
  </si>
  <si>
    <t>60-69Other malignant neoplasms2006-2013</t>
  </si>
  <si>
    <t>60-69Ovary2006-2013</t>
  </si>
  <si>
    <t>60-69Pancreas2006-2013</t>
  </si>
  <si>
    <t>60-69Penis2006-2013</t>
  </si>
  <si>
    <t>60-69Prostate2006-2013</t>
  </si>
  <si>
    <t>60-69Sarcoma: Bone2006-2013</t>
  </si>
  <si>
    <t>60-69Sarcoma: connective and soft tissue2006-2013</t>
  </si>
  <si>
    <t>60-69Small Intestine2006-2013</t>
  </si>
  <si>
    <t>60-69Spinal cord and Cranial nerves2006-2013</t>
  </si>
  <si>
    <t>60-69Stomach2006-2013</t>
  </si>
  <si>
    <t>60-69Testis2006-2013</t>
  </si>
  <si>
    <t>60-69Uterus2006-2013</t>
  </si>
  <si>
    <t>60-69Vagina2006-2013</t>
  </si>
  <si>
    <t>60-69Vulva2006-2013</t>
  </si>
  <si>
    <t>60-69Bladder (in-situ)2006-2013</t>
  </si>
  <si>
    <t>60-69 Total2006-2013</t>
  </si>
  <si>
    <t>70-79All Malignant Neoplasms (excl. NMSC)2006-2013</t>
  </si>
  <si>
    <t>70-79Anus2006-2013</t>
  </si>
  <si>
    <t>70-79Biliary tract cancer2006-2013</t>
  </si>
  <si>
    <t>70-79Bladder2006-2013</t>
  </si>
  <si>
    <t>70-79Brain2006-2013</t>
  </si>
  <si>
    <t>70-79Cancer of Unknown Primary2006-2013</t>
  </si>
  <si>
    <t>70-79Cervix2006-2013</t>
  </si>
  <si>
    <t>70-79Cervix (in-situ)2006-2013</t>
  </si>
  <si>
    <t>70-79CNS unspecified/unknown2006-2013</t>
  </si>
  <si>
    <t>70-79Colorectal2006-2013</t>
  </si>
  <si>
    <t>70-79Female breast (in-situ)2006-2013</t>
  </si>
  <si>
    <t>70-79Female breast cancer2006-2013</t>
  </si>
  <si>
    <t>70-79Gallbladder2006-2013</t>
  </si>
  <si>
    <t>70-79Head and neck - Eye2006-2013</t>
  </si>
  <si>
    <t>70-79Head and neck - Hypopharynx2006-2013</t>
  </si>
  <si>
    <t>70-79Head and neck - Larynx2006-2013</t>
  </si>
  <si>
    <t>70-79Head and neck - Nasopharynx2006-2013</t>
  </si>
  <si>
    <t>70-79Head and Neck - non specific2006-2013</t>
  </si>
  <si>
    <t>70-79Head and neck - Oral cavity2006-2013</t>
  </si>
  <si>
    <t>70-79Head and neck - Oropharynx2006-2013</t>
  </si>
  <si>
    <t>70-79Head and neck - Palate2006-2013</t>
  </si>
  <si>
    <t>70-79Head and neck - Salivary glands2006-2013</t>
  </si>
  <si>
    <t>70-79Head and neck - Thyroid2006-2013</t>
  </si>
  <si>
    <t>70-79Heart, Mediastinum and Pleura2006-2013</t>
  </si>
  <si>
    <t>70-79Hodgkin lymphoma2006-2013</t>
  </si>
  <si>
    <t>70-79Intracranial endocrine2006-2013</t>
  </si>
  <si>
    <t>70-79Kidney2006-2013</t>
  </si>
  <si>
    <t>70-79Leukaemia: acute lymphoblastic2006-2013</t>
  </si>
  <si>
    <t>70-79Leukaemia: acute myeloid2006-2013</t>
  </si>
  <si>
    <t>70-79Leukaemia: chronic lymphocytic2006-2013</t>
  </si>
  <si>
    <t>70-79Leukaemia: chronic myeloid2006-2013</t>
  </si>
  <si>
    <t>70-79Liver (excl intrahepatic bile duct)2006-2013</t>
  </si>
  <si>
    <t>70-79Lung2006-2013</t>
  </si>
  <si>
    <t>70-79Male breast cancer2006-2013</t>
  </si>
  <si>
    <t>70-79Melanoma2006-2013</t>
  </si>
  <si>
    <t>70-79Meninges2006-2013</t>
  </si>
  <si>
    <t>70-79Mesothelioma2006-2013</t>
  </si>
  <si>
    <t>70-79Multiple myeloma2006-2013</t>
  </si>
  <si>
    <t>70-79Nasal Cavity and Middle Ear2006-2013</t>
  </si>
  <si>
    <t>70-79Non-Hodgkin lymphoma2006-2013</t>
  </si>
  <si>
    <t>70-79Oesophagus2006-2013</t>
  </si>
  <si>
    <t>70-79Other and unspecified urinary2006-2013</t>
  </si>
  <si>
    <t>70-79Other haematological malignancies2006-2013</t>
  </si>
  <si>
    <t>70-79Other malignant neoplasms2006-2013</t>
  </si>
  <si>
    <t>70-79Ovary2006-2013</t>
  </si>
  <si>
    <t>70-79Pancreas2006-2013</t>
  </si>
  <si>
    <t>70-79Penis2006-2013</t>
  </si>
  <si>
    <t>70-79Prostate2006-2013</t>
  </si>
  <si>
    <t>70-79Sarcoma: Bone2006-2013</t>
  </si>
  <si>
    <t>70-79Sarcoma: connective and soft tissue2006-2013</t>
  </si>
  <si>
    <t>70-79Small Intestine2006-2013</t>
  </si>
  <si>
    <t>70-79Spinal cord and Cranial nerves2006-2013</t>
  </si>
  <si>
    <t>70-79Stomach2006-2013</t>
  </si>
  <si>
    <t>70-79Testis2006-2013</t>
  </si>
  <si>
    <t>70-79Uterus2006-2013</t>
  </si>
  <si>
    <t>70-79Vagina2006-2013</t>
  </si>
  <si>
    <t>70-79Vulva2006-2013</t>
  </si>
  <si>
    <t>70-79Bladder (in-situ)2006-2013</t>
  </si>
  <si>
    <t>70-79 Total2006-2013</t>
  </si>
  <si>
    <t>80-84All Malignant Neoplasms (excl. NMSC)2006-2013</t>
  </si>
  <si>
    <t>80-84Anus2006-2013</t>
  </si>
  <si>
    <t>80-84Biliary tract cancer2006-2013</t>
  </si>
  <si>
    <t>80-84Bladder2006-2013</t>
  </si>
  <si>
    <t>80-84Brain2006-2013</t>
  </si>
  <si>
    <t>80-84Cancer of Unknown Primary2006-2013</t>
  </si>
  <si>
    <t>80-84Cervix2006-2013</t>
  </si>
  <si>
    <t>80-84Cervix (in-situ)2006-2013</t>
  </si>
  <si>
    <t>80-84CNS unspecified/unknown2006-2013</t>
  </si>
  <si>
    <t>80-84Colorectal2006-2013</t>
  </si>
  <si>
    <t>80-84Female breast (in-situ)2006-2013</t>
  </si>
  <si>
    <t>80-84Female breast cancer2006-2013</t>
  </si>
  <si>
    <t>80-84Gallbladder2006-2013</t>
  </si>
  <si>
    <t>80-84Head and neck - Eye2006-2013</t>
  </si>
  <si>
    <t>80-84Head and neck - Hypopharynx2006-2013</t>
  </si>
  <si>
    <t>80-84Head and neck - Larynx2006-2013</t>
  </si>
  <si>
    <t>80-84Head and neck - Nasopharynx2006-2013</t>
  </si>
  <si>
    <t>80-84Head and Neck - non specific2006-2013</t>
  </si>
  <si>
    <t>80-84Head and neck - Oral cavity2006-2013</t>
  </si>
  <si>
    <t>80-84Head and neck - Oropharynx2006-2013</t>
  </si>
  <si>
    <t>80-84Head and neck - Palate2006-2013</t>
  </si>
  <si>
    <t>80-84Head and neck - Salivary glands2006-2013</t>
  </si>
  <si>
    <t>80-84Head and neck - Thyroid2006-2013</t>
  </si>
  <si>
    <t>80-84Heart, Mediastinum and Pleura2006-2013</t>
  </si>
  <si>
    <t>80-84Hodgkin lymphoma2006-2013</t>
  </si>
  <si>
    <t>80-84Intracranial endocrine2006-2013</t>
  </si>
  <si>
    <t>80-84Kidney2006-2013</t>
  </si>
  <si>
    <t>80-84Leukaemia: acute lymphoblastic2006-2013</t>
  </si>
  <si>
    <t>80-84Leukaemia: acute myeloid2006-2013</t>
  </si>
  <si>
    <t>80-84Leukaemia: chronic lymphocytic2006-2013</t>
  </si>
  <si>
    <t>80-84Leukaemia: chronic myeloid2006-2013</t>
  </si>
  <si>
    <t>80-84Liver (excl intrahepatic bile duct)2006-2013</t>
  </si>
  <si>
    <t>80-84Lung2006-2013</t>
  </si>
  <si>
    <t>80-84Male breast cancer2006-2013</t>
  </si>
  <si>
    <t>80-84Melanoma2006-2013</t>
  </si>
  <si>
    <t>80-84Meninges2006-2013</t>
  </si>
  <si>
    <t>80-84Mesothelioma2006-2013</t>
  </si>
  <si>
    <t>80-84Multiple myeloma2006-2013</t>
  </si>
  <si>
    <t>80-84Nasal Cavity and Middle Ear2006-2013</t>
  </si>
  <si>
    <t>80-84Non-Hodgkin lymphoma2006-2013</t>
  </si>
  <si>
    <t>80-84Oesophagus2006-2013</t>
  </si>
  <si>
    <t>80-84Other and unspecified urinary2006-2013</t>
  </si>
  <si>
    <t>80-84Other haematological malignancies2006-2013</t>
  </si>
  <si>
    <t>80-84Other malignant neoplasms2006-2013</t>
  </si>
  <si>
    <t>80-84Ovary2006-2013</t>
  </si>
  <si>
    <t>80-84Pancreas2006-2013</t>
  </si>
  <si>
    <t>80-84Penis2006-2013</t>
  </si>
  <si>
    <t>80-84Prostate2006-2013</t>
  </si>
  <si>
    <t>80-84Sarcoma: Bone2006-2013</t>
  </si>
  <si>
    <t>80-84Sarcoma: connective and soft tissue2006-2013</t>
  </si>
  <si>
    <t>80-84Small Intestine2006-2013</t>
  </si>
  <si>
    <t>80-84Spinal cord and Cranial nerves2006-2013</t>
  </si>
  <si>
    <t>80-84Stomach2006-2013</t>
  </si>
  <si>
    <t>80-84Testis2006-2013</t>
  </si>
  <si>
    <t>80-84Uterus2006-2013</t>
  </si>
  <si>
    <t>80-84Vagina2006-2013</t>
  </si>
  <si>
    <t>80-84Vulva2006-2013</t>
  </si>
  <si>
    <t>80-84Bladder (in-situ)2006-2013</t>
  </si>
  <si>
    <t>80-84 Total2006-2013</t>
  </si>
  <si>
    <t>85+All Malignant Neoplasms (excl. NMSC)2006-2013</t>
  </si>
  <si>
    <t>85+Anus2006-2013</t>
  </si>
  <si>
    <t>85+Biliary tract cancer2006-2013</t>
  </si>
  <si>
    <t>85+Bladder2006-2013</t>
  </si>
  <si>
    <t>85+Brain2006-2013</t>
  </si>
  <si>
    <t>85+Cancer of Unknown Primary2006-2013</t>
  </si>
  <si>
    <t>85+Cervix2006-2013</t>
  </si>
  <si>
    <t>85+Cervix (in-situ)2006-2013</t>
  </si>
  <si>
    <t>85+CNS unspecified/unknown2006-2013</t>
  </si>
  <si>
    <t>85+Colorectal2006-2013</t>
  </si>
  <si>
    <t>85+Female breast (in-situ)2006-2013</t>
  </si>
  <si>
    <t>85+Female breast cancer2006-2013</t>
  </si>
  <si>
    <t>85+Gallbladder2006-2013</t>
  </si>
  <si>
    <t>85+Head and neck - Eye2006-2013</t>
  </si>
  <si>
    <t>85+Head and neck - Hypopharynx2006-2013</t>
  </si>
  <si>
    <t>85+Head and neck - Larynx2006-2013</t>
  </si>
  <si>
    <t>85+Head and neck - Nasopharynx2006-2013</t>
  </si>
  <si>
    <t>85+Head and Neck - non specific2006-2013</t>
  </si>
  <si>
    <t>85+Head and neck - Oral cavity2006-2013</t>
  </si>
  <si>
    <t>85+Head and neck - Oropharynx2006-2013</t>
  </si>
  <si>
    <t>85+Head and neck - Palate2006-2013</t>
  </si>
  <si>
    <t>85+Head and neck - Salivary glands2006-2013</t>
  </si>
  <si>
    <t>85+Head and neck - Thyroid2006-2013</t>
  </si>
  <si>
    <t>85+Heart, Mediastinum and Pleura2006-2013</t>
  </si>
  <si>
    <t>85+Hodgkin lymphoma2006-2013</t>
  </si>
  <si>
    <t>85+Intracranial endocrine2006-2013</t>
  </si>
  <si>
    <t>85+Kidney2006-2013</t>
  </si>
  <si>
    <t>85+Leukaemia: acute lymphoblastic2006-2013</t>
  </si>
  <si>
    <t>85+Leukaemia: acute myeloid2006-2013</t>
  </si>
  <si>
    <t>85+Leukaemia: chronic lymphocytic2006-2013</t>
  </si>
  <si>
    <t>85+Leukaemia: chronic myeloid2006-2013</t>
  </si>
  <si>
    <t>85+Liver (excl intrahepatic bile duct)2006-2013</t>
  </si>
  <si>
    <t>85+Lung2006-2013</t>
  </si>
  <si>
    <t>85+Male breast cancer2006-2013</t>
  </si>
  <si>
    <t>85+Melanoma2006-2013</t>
  </si>
  <si>
    <t>85+Meninges2006-2013</t>
  </si>
  <si>
    <t>85+Mesothelioma2006-2013</t>
  </si>
  <si>
    <t>85+Multiple myeloma2006-2013</t>
  </si>
  <si>
    <t>85+Nasal Cavity and Middle Ear2006-2013</t>
  </si>
  <si>
    <t>85+Non-Hodgkin lymphoma2006-2013</t>
  </si>
  <si>
    <t>85+Oesophagus2006-2013</t>
  </si>
  <si>
    <t>85+Other and unspecified urinary2006-2013</t>
  </si>
  <si>
    <t>85+Other haematological malignancies2006-2013</t>
  </si>
  <si>
    <t>85+Other malignant neoplasms2006-2013</t>
  </si>
  <si>
    <t>85+Ovary2006-2013</t>
  </si>
  <si>
    <t>85+Pancreas2006-2013</t>
  </si>
  <si>
    <t>85+Penis2006-2013</t>
  </si>
  <si>
    <t>85+Prostate2006-2013</t>
  </si>
  <si>
    <t>85+Sarcoma: Bone2006-2013</t>
  </si>
  <si>
    <t>85+Sarcoma: connective and soft tissue2006-2013</t>
  </si>
  <si>
    <t>85+Small Intestine2006-2013</t>
  </si>
  <si>
    <t>85+Spinal cord and Cranial nerves2006-2013</t>
  </si>
  <si>
    <t>85+Stomach2006-2013</t>
  </si>
  <si>
    <t>85+Testis2006-2013</t>
  </si>
  <si>
    <t>85+Uterus2006-2013</t>
  </si>
  <si>
    <t>85+Vagina2006-2013</t>
  </si>
  <si>
    <t>85+Vulva2006-2013</t>
  </si>
  <si>
    <t>85+Bladder (in-situ)2006-2013</t>
  </si>
  <si>
    <t>85+ Total2006-2013</t>
  </si>
  <si>
    <t>Under 50All Malignant Neoplasms (excl. NMSC)2006-2013</t>
  </si>
  <si>
    <t>Under 50Anus2006-2013</t>
  </si>
  <si>
    <t>Under 50Biliary tract cancer2006-2013</t>
  </si>
  <si>
    <t>Under 50Bladder2006-2013</t>
  </si>
  <si>
    <t>Under 50Brain2006-2013</t>
  </si>
  <si>
    <t>Under 50Cancer of Unknown Primary2006-2013</t>
  </si>
  <si>
    <t>Under 50Cervix2006-2013</t>
  </si>
  <si>
    <t>Under 50Cervix (in-situ)2006-2013</t>
  </si>
  <si>
    <t>Under 50CNS unspecified/unknown2006-2013</t>
  </si>
  <si>
    <t>Under 50Colorectal2006-2013</t>
  </si>
  <si>
    <t>Under 50Female breast (in-situ)2006-2013</t>
  </si>
  <si>
    <t>Under 50Female breast cancer2006-2013</t>
  </si>
  <si>
    <t>Under 50Gallbladder2006-2013</t>
  </si>
  <si>
    <t>Under 50Head and neck - Eye2006-2013</t>
  </si>
  <si>
    <t>Under 50Head and neck - Hypopharynx2006-2013</t>
  </si>
  <si>
    <t>Under 50Head and neck - Larynx2006-2013</t>
  </si>
  <si>
    <t>Under 50Head and neck - Nasopharynx2006-2013</t>
  </si>
  <si>
    <t>Under 50Head and Neck - non specific2006-2013</t>
  </si>
  <si>
    <t>Under 50Head and neck - Oral cavity2006-2013</t>
  </si>
  <si>
    <t>Under 50Head and neck - Oropharynx2006-2013</t>
  </si>
  <si>
    <t>Under 50Head and neck - Palate2006-2013</t>
  </si>
  <si>
    <t>Under 50Head and neck - Salivary glands2006-2013</t>
  </si>
  <si>
    <t>Under 50Head and neck - Thyroid2006-2013</t>
  </si>
  <si>
    <t>Under 50Heart, Mediastinum and Pleura2006-2013</t>
  </si>
  <si>
    <t>Under 50Hodgkin lymphoma2006-2013</t>
  </si>
  <si>
    <t>Under 50Intracranial endocrine2006-2013</t>
  </si>
  <si>
    <t>Under 50Kidney2006-2013</t>
  </si>
  <si>
    <t>Under 50Leukaemia: acute lymphoblastic2006-2013</t>
  </si>
  <si>
    <t>Under 50Leukaemia: acute myeloid2006-2013</t>
  </si>
  <si>
    <t>Under 50Leukaemia: chronic lymphocytic2006-2013</t>
  </si>
  <si>
    <t>Under 50Leukaemia: chronic myeloid2006-2013</t>
  </si>
  <si>
    <t>Under 50Liver (excl intrahepatic bile duct)2006-2013</t>
  </si>
  <si>
    <t>Under 50Lung2006-2013</t>
  </si>
  <si>
    <t>Under 50Male breast cancer2006-2013</t>
  </si>
  <si>
    <t>Under 50Melanoma2006-2013</t>
  </si>
  <si>
    <t>Under 50Meninges2006-2013</t>
  </si>
  <si>
    <t>Under 50Mesothelioma2006-2013</t>
  </si>
  <si>
    <t>Under 50Multiple myeloma2006-2013</t>
  </si>
  <si>
    <t>Under 50Nasal Cavity and Middle Ear2006-2013</t>
  </si>
  <si>
    <t>Under 50Non-Hodgkin lymphoma2006-2013</t>
  </si>
  <si>
    <t>Under 50Oesophagus2006-2013</t>
  </si>
  <si>
    <t>Under 50Other and unspecified urinary2006-2013</t>
  </si>
  <si>
    <t>Under 50Other haematological malignancies2006-2013</t>
  </si>
  <si>
    <t>Under 50Other malignant neoplasms2006-2013</t>
  </si>
  <si>
    <t>Under 50Ovary2006-2013</t>
  </si>
  <si>
    <t>Under 50Pancreas2006-2013</t>
  </si>
  <si>
    <t>Under 50Penis2006-2013</t>
  </si>
  <si>
    <t>Under 50Prostate2006-2013</t>
  </si>
  <si>
    <t>Under 50Sarcoma: Bone2006-2013</t>
  </si>
  <si>
    <t>Under 50Sarcoma: connective and soft tissue2006-2013</t>
  </si>
  <si>
    <t>Under 50Small Intestine2006-2013</t>
  </si>
  <si>
    <t>Under 50Spinal cord and Cranial nerves2006-2013</t>
  </si>
  <si>
    <t>Under 50Stomach2006-2013</t>
  </si>
  <si>
    <t>Under 50Testis2006-2013</t>
  </si>
  <si>
    <t>Under 50Uterus2006-2013</t>
  </si>
  <si>
    <t>Under 50Vagina2006-2013</t>
  </si>
  <si>
    <t>Under 50Vulva2006-2013</t>
  </si>
  <si>
    <t>Under 50Bladder (in-situ)2006-2013</t>
  </si>
  <si>
    <t>Children (0-14 yrs)All Malignant Neoplasms (excl. NMSC)2006-2013</t>
  </si>
  <si>
    <t>Children (0-14 yrs)Brain2006-2013</t>
  </si>
  <si>
    <t>Children (0-14 yrs)Hodgkin lymphoma2006-2013</t>
  </si>
  <si>
    <t>Children (0-14 yrs)Kidney2006-2013</t>
  </si>
  <si>
    <t>Children (0-14 yrs)Leukaemia: acute lymphoblastic2006-2013</t>
  </si>
  <si>
    <t>Children (0-14 yrs)Leukaemia: acute myeloid2006-2013</t>
  </si>
  <si>
    <t>Children (0-14 yrs)Leukaemia: chronic lymphocytic2006-2013</t>
  </si>
  <si>
    <t>Children (0-14 yrs)Leukaemia: chronic myeloid2006-2013</t>
  </si>
  <si>
    <t>Children (0-14 yrs)Meninges2006-2013</t>
  </si>
  <si>
    <t>Children (0-14 yrs)Non-Hodgkin lymphoma2006-2013</t>
  </si>
  <si>
    <t>Children (0-14 yrs)Sarcoma: Bone2006-2013</t>
  </si>
  <si>
    <t>Children (0-14 yrs)Sarcoma: connective and soft tissue2006-2013</t>
  </si>
  <si>
    <t>TYA (15-24 yrs)All Malignant Neoplasms (excl. NMSC)2006-2013</t>
  </si>
  <si>
    <t>TYA (15-24 yrs)Brain2006-2013</t>
  </si>
  <si>
    <t>TYA (15-24 yrs)Cervix2006-2013</t>
  </si>
  <si>
    <t>TYA (15-24 yrs)Cervix (in-situ)2006-2013</t>
  </si>
  <si>
    <t>TYA (15-24 yrs)Colorectal2006-2013</t>
  </si>
  <si>
    <t>TYA (15-24 yrs)Female breast cancer2006-2013</t>
  </si>
  <si>
    <t>TYA (15-24 yrs)Head and neck - Thyroid2006-2013</t>
  </si>
  <si>
    <t>TYA (15-24 yrs)Hodgkin lymphoma2006-2013</t>
  </si>
  <si>
    <t>TYA (15-24 yrs)Leukaemia: acute lymphoblastic2006-2013</t>
  </si>
  <si>
    <t>TYA (15-24 yrs)Leukaemia: acute myeloid2006-2013</t>
  </si>
  <si>
    <t>TYA (15-24 yrs)Leukaemia: chronic lymphocytic2006-2013</t>
  </si>
  <si>
    <t>TYA (15-24 yrs)Leukaemia: chronic myeloid2006-2013</t>
  </si>
  <si>
    <t>TYA (15-24 yrs)Melanoma2006-2013</t>
  </si>
  <si>
    <t>TYA (15-24 yrs)Meninges2006-2013</t>
  </si>
  <si>
    <t>TYA (15-24 yrs)Non-Hodgkin lymphoma2006-2013</t>
  </si>
  <si>
    <t>TYA (15-24 yrs)Ovary2006-2013</t>
  </si>
  <si>
    <t>TYA (15-24 yrs)Sarcoma: Bone2006-2013</t>
  </si>
  <si>
    <t>TYA (15-24 yrs)Sarcoma: connective and soft tissue2006-2013</t>
  </si>
  <si>
    <t>TYA (15-24 yrs)Testis2006-2013</t>
  </si>
  <si>
    <t>2All Malignant Neoplasms (excl. NMSC)2006</t>
  </si>
  <si>
    <t>2Biliary tract cancer2006</t>
  </si>
  <si>
    <t>2Bladder2006</t>
  </si>
  <si>
    <t>2Brain2006</t>
  </si>
  <si>
    <t>2Cancer of Unknown Primary2006</t>
  </si>
  <si>
    <t>2Cervix2006</t>
  </si>
  <si>
    <t>2Cervix (in-situ)2006</t>
  </si>
  <si>
    <t>2Colorectal2006</t>
  </si>
  <si>
    <t>2Female breast (in-situ)2006</t>
  </si>
  <si>
    <t>2Female breast cancer2006</t>
  </si>
  <si>
    <t>2Head and neck - Larynx2006</t>
  </si>
  <si>
    <t>2Head and Neck - non specific2006</t>
  </si>
  <si>
    <t>2Head and neck - Oral cavity2006</t>
  </si>
  <si>
    <t>2Head and neck - Oropharynx2006</t>
  </si>
  <si>
    <t>2Head and neck - Other (excl. oral cavity, oropharynx, larynx &amp; thyroid)2006</t>
  </si>
  <si>
    <t>2Head and neck - Thyroid2006</t>
  </si>
  <si>
    <t>2Hodgkin lymphoma2006</t>
  </si>
  <si>
    <t>2Kidney2006</t>
  </si>
  <si>
    <t>2Leukaemia: acute myeloid2006</t>
  </si>
  <si>
    <t>2Leukaemia: chronic lymphocytic2006</t>
  </si>
  <si>
    <t>2Leukaemia: other (all excluding AML and CLL)2006</t>
  </si>
  <si>
    <t>2Liver (excl intrahepatic bile duct)2006</t>
  </si>
  <si>
    <t>2Lung2006</t>
  </si>
  <si>
    <t>2Male breast cancer2006</t>
  </si>
  <si>
    <t>2Melanoma2006</t>
  </si>
  <si>
    <t>2Meninges2006</t>
  </si>
  <si>
    <t>2Mesothelioma2006</t>
  </si>
  <si>
    <t>2Multiple myeloma2006</t>
  </si>
  <si>
    <t>2Non-Hodgkin lymphoma2006</t>
  </si>
  <si>
    <t>2Oesophagus2006</t>
  </si>
  <si>
    <t>2Other and unspecified urinary2006</t>
  </si>
  <si>
    <t>2Other CNS and intracranial tumours2006</t>
  </si>
  <si>
    <t>2Other haematological malignancies2006</t>
  </si>
  <si>
    <t>2Other malignant neoplasms2006</t>
  </si>
  <si>
    <t>2Ovary2006</t>
  </si>
  <si>
    <t>2Pancreas2006</t>
  </si>
  <si>
    <t>2Prostate2006</t>
  </si>
  <si>
    <t>2Sarcoma: Bone2006</t>
  </si>
  <si>
    <t>2Sarcoma: connective and soft tissue2006</t>
  </si>
  <si>
    <t>2Stomach2006</t>
  </si>
  <si>
    <t>2Testis2006</t>
  </si>
  <si>
    <t>2Uterus2006</t>
  </si>
  <si>
    <t>2Vulva2006</t>
  </si>
  <si>
    <t>2Bladder (in-situ)2006</t>
  </si>
  <si>
    <t>3All Malignant Neoplasms (excl. NMSC)2006</t>
  </si>
  <si>
    <t>3Biliary tract cancer2006</t>
  </si>
  <si>
    <t>3Bladder2006</t>
  </si>
  <si>
    <t>3Brain2006</t>
  </si>
  <si>
    <t>3Cancer of Unknown Primary2006</t>
  </si>
  <si>
    <t>3Cervix2006</t>
  </si>
  <si>
    <t>3Cervix (in-situ)2006</t>
  </si>
  <si>
    <t>3Colorectal2006</t>
  </si>
  <si>
    <t>3Female breast (in-situ)2006</t>
  </si>
  <si>
    <t>3Female breast cancer2006</t>
  </si>
  <si>
    <t>3Head and neck - Larynx2006</t>
  </si>
  <si>
    <t>3Head and Neck - non specific2006</t>
  </si>
  <si>
    <t>3Head and neck - Oral cavity2006</t>
  </si>
  <si>
    <t>3Head and neck - Oropharynx2006</t>
  </si>
  <si>
    <t>3Head and neck - Other (excl. oral cavity, oropharynx, larynx &amp; thyroid)2006</t>
  </si>
  <si>
    <t>3Head and neck - Thyroid2006</t>
  </si>
  <si>
    <t>3Hodgkin lymphoma2006</t>
  </si>
  <si>
    <t>3Kidney2006</t>
  </si>
  <si>
    <t>3Leukaemia: acute myeloid2006</t>
  </si>
  <si>
    <t>3Leukaemia: chronic lymphocytic2006</t>
  </si>
  <si>
    <t>3Leukaemia: other (all excluding AML and CLL)2006</t>
  </si>
  <si>
    <t>3Liver (excl intrahepatic bile duct)2006</t>
  </si>
  <si>
    <t>3Lung2006</t>
  </si>
  <si>
    <t>3Male breast cancer2006</t>
  </si>
  <si>
    <t>3Melanoma2006</t>
  </si>
  <si>
    <t>3Meninges2006</t>
  </si>
  <si>
    <t>3Mesothelioma2006</t>
  </si>
  <si>
    <t>3Multiple myeloma2006</t>
  </si>
  <si>
    <t>3Non-Hodgkin lymphoma2006</t>
  </si>
  <si>
    <t>3Oesophagus2006</t>
  </si>
  <si>
    <t>3Other and unspecified urinary2006</t>
  </si>
  <si>
    <t>3Other CNS and intracranial tumours2006</t>
  </si>
  <si>
    <t>3Other haematological malignancies2006</t>
  </si>
  <si>
    <t>3Other malignant neoplasms2006</t>
  </si>
  <si>
    <t>3Ovary2006</t>
  </si>
  <si>
    <t>3Pancreas2006</t>
  </si>
  <si>
    <t>3Prostate2006</t>
  </si>
  <si>
    <t>3Sarcoma: Bone2006</t>
  </si>
  <si>
    <t>3Sarcoma: connective and soft tissue2006</t>
  </si>
  <si>
    <t>3Stomach2006</t>
  </si>
  <si>
    <t>3Testis2006</t>
  </si>
  <si>
    <t>3Uterus2006</t>
  </si>
  <si>
    <t>3Vulva2006</t>
  </si>
  <si>
    <t>3Bladder (in-situ)2006</t>
  </si>
  <si>
    <t>4All Malignant Neoplasms (excl. NMSC)2006</t>
  </si>
  <si>
    <t>4Biliary tract cancer2006</t>
  </si>
  <si>
    <t>4Bladder2006</t>
  </si>
  <si>
    <t>4Brain2006</t>
  </si>
  <si>
    <t>4Cancer of Unknown Primary2006</t>
  </si>
  <si>
    <t>4Cervix2006</t>
  </si>
  <si>
    <t>4Cervix (in-situ)2006</t>
  </si>
  <si>
    <t>4Colorectal2006</t>
  </si>
  <si>
    <t>4Female breast (in-situ)2006</t>
  </si>
  <si>
    <t>4Female breast cancer2006</t>
  </si>
  <si>
    <t>4Head and neck - Larynx2006</t>
  </si>
  <si>
    <t>4Head and Neck - non specific2006</t>
  </si>
  <si>
    <t>4Head and neck - Oral cavity2006</t>
  </si>
  <si>
    <t>4Head and neck - Oropharynx2006</t>
  </si>
  <si>
    <t>4Head and neck - Other (excl. oral cavity, oropharynx, larynx &amp; thyroid)2006</t>
  </si>
  <si>
    <t>4Head and neck - Thyroid2006</t>
  </si>
  <si>
    <t>4Hodgkin lymphoma2006</t>
  </si>
  <si>
    <t>4Kidney2006</t>
  </si>
  <si>
    <t>4Leukaemia: acute myeloid2006</t>
  </si>
  <si>
    <t>4Leukaemia: chronic lymphocytic2006</t>
  </si>
  <si>
    <t>4Leukaemia: other (all excluding AML and CLL)2006</t>
  </si>
  <si>
    <t>4Liver (excl intrahepatic bile duct)2006</t>
  </si>
  <si>
    <t>4Lung2006</t>
  </si>
  <si>
    <t>4Male breast cancer2006</t>
  </si>
  <si>
    <t>4Melanoma2006</t>
  </si>
  <si>
    <t>4Meninges2006</t>
  </si>
  <si>
    <t>4Mesothelioma2006</t>
  </si>
  <si>
    <t>4Multiple myeloma2006</t>
  </si>
  <si>
    <t>4Non-Hodgkin lymphoma2006</t>
  </si>
  <si>
    <t>4Oesophagus2006</t>
  </si>
  <si>
    <t>4Other and unspecified urinary2006</t>
  </si>
  <si>
    <t>4Other CNS and intracranial tumours2006</t>
  </si>
  <si>
    <t>4Other haematological malignancies2006</t>
  </si>
  <si>
    <t>4Other malignant neoplasms2006</t>
  </si>
  <si>
    <t>4Ovary2006</t>
  </si>
  <si>
    <t>4Pancreas2006</t>
  </si>
  <si>
    <t>4Prostate2006</t>
  </si>
  <si>
    <t>4Sarcoma: Bone2006</t>
  </si>
  <si>
    <t>4Sarcoma: connective and soft tissue2006</t>
  </si>
  <si>
    <t>4Stomach2006</t>
  </si>
  <si>
    <t>4Testis2006</t>
  </si>
  <si>
    <t>4Uterus2006</t>
  </si>
  <si>
    <t>4Vulva2006</t>
  </si>
  <si>
    <t>4Bladder (in-situ)2006</t>
  </si>
  <si>
    <t>5 (most deprived)All Malignant Neoplasms (excl. NMSC)2006</t>
  </si>
  <si>
    <t>5 (most deprived)Biliary tract cancer2006</t>
  </si>
  <si>
    <t>5 (most deprived)Bladder2006</t>
  </si>
  <si>
    <t>5 (most deprived)Brain2006</t>
  </si>
  <si>
    <t>5 (most deprived)Cancer of Unknown Primary2006</t>
  </si>
  <si>
    <t>5 (most deprived)Cervix2006</t>
  </si>
  <si>
    <t>5 (most deprived)Cervix (in-situ)2006</t>
  </si>
  <si>
    <t>5 (most deprived)Colorectal2006</t>
  </si>
  <si>
    <t>5 (most deprived)Female breast (in-situ)2006</t>
  </si>
  <si>
    <t>5 (most deprived)Female breast cancer2006</t>
  </si>
  <si>
    <t>5 (most deprived)Head and neck - Larynx2006</t>
  </si>
  <si>
    <t>5 (most deprived)Head and Neck - non specific2006</t>
  </si>
  <si>
    <t>5 (most deprived)Head and neck - Oral cavity2006</t>
  </si>
  <si>
    <t>5 (most deprived)Head and neck - Oropharynx2006</t>
  </si>
  <si>
    <t>5 (most deprived)Head and neck - Other (excl. oral cavity, oropharynx, larynx &amp; thyroid)2006</t>
  </si>
  <si>
    <t>5 (most deprived)Head and neck - Thyroid2006</t>
  </si>
  <si>
    <t>5 (most deprived)Hodgkin lymphoma2006</t>
  </si>
  <si>
    <t>5 (most deprived)Kidney2006</t>
  </si>
  <si>
    <t>5 (most deprived)Leukaemia: acute myeloid2006</t>
  </si>
  <si>
    <t>5 (most deprived)Leukaemia: chronic lymphocytic2006</t>
  </si>
  <si>
    <t>5 (most deprived)Leukaemia: other (all excluding AML and CLL)2006</t>
  </si>
  <si>
    <t>5 (most deprived)Liver (excl intrahepatic bile duct)2006</t>
  </si>
  <si>
    <t>5 (most deprived)Lung2006</t>
  </si>
  <si>
    <t>5 (most deprived)Male breast cancer2006</t>
  </si>
  <si>
    <t>5 (most deprived)Melanoma2006</t>
  </si>
  <si>
    <t>5 (most deprived)Meninges2006</t>
  </si>
  <si>
    <t>5 (most deprived)Mesothelioma2006</t>
  </si>
  <si>
    <t>5 (most deprived)Multiple myeloma2006</t>
  </si>
  <si>
    <t>5 (most deprived)Non-Hodgkin lymphoma2006</t>
  </si>
  <si>
    <t>5 (most deprived)Oesophagus2006</t>
  </si>
  <si>
    <t>5 (most deprived)Other and unspecified urinary2006</t>
  </si>
  <si>
    <t>5 (most deprived)Other CNS and intracranial tumours2006</t>
  </si>
  <si>
    <t>5 (most deprived)Other haematological malignancies2006</t>
  </si>
  <si>
    <t>5 (most deprived)Other malignant neoplasms2006</t>
  </si>
  <si>
    <t>5 (most deprived)Ovary2006</t>
  </si>
  <si>
    <t>5 (most deprived)Pancreas2006</t>
  </si>
  <si>
    <t>5 (most deprived)Prostate2006</t>
  </si>
  <si>
    <t>5 (most deprived)Sarcoma: Bone2006</t>
  </si>
  <si>
    <t>5 (most deprived)Sarcoma: connective and soft tissue2006</t>
  </si>
  <si>
    <t>5 (most deprived)Stomach2006</t>
  </si>
  <si>
    <t>5 (most deprived)Testis2006</t>
  </si>
  <si>
    <t>5 (most deprived)Uterus2006</t>
  </si>
  <si>
    <t>5 (most deprived)Vulva2006</t>
  </si>
  <si>
    <t>5 (most deprived)Bladder (in-situ)2006</t>
  </si>
  <si>
    <t>1 (least deprived)All Malignant Neoplasms (excl. NMSC)2006</t>
  </si>
  <si>
    <t>1 (least deprived)Biliary tract cancer2006</t>
  </si>
  <si>
    <t>1 (least deprived)Bladder2006</t>
  </si>
  <si>
    <t>1 (least deprived)Brain2006</t>
  </si>
  <si>
    <t>1 (least deprived)Cancer of Unknown Primary2006</t>
  </si>
  <si>
    <t>1 (least deprived)Cervix2006</t>
  </si>
  <si>
    <t>1 (least deprived)Cervix (in-situ)2006</t>
  </si>
  <si>
    <t>1 (least deprived)Colorectal2006</t>
  </si>
  <si>
    <t>1 (least deprived)Female breast (in-situ)2006</t>
  </si>
  <si>
    <t>1 (least deprived)Female breast cancer2006</t>
  </si>
  <si>
    <t>1 (least deprived)Head and neck - Larynx2006</t>
  </si>
  <si>
    <t>1 (least deprived)Head and Neck - non specific2006</t>
  </si>
  <si>
    <t>1 (least deprived)Head and neck - Oral cavity2006</t>
  </si>
  <si>
    <t>1 (least deprived)Head and neck - Oropharynx2006</t>
  </si>
  <si>
    <t>1 (least deprived)Head and neck - Other (excl. oral cavity, oropharynx, larynx &amp; thyroid)2006</t>
  </si>
  <si>
    <t>1 (least deprived)Head and neck - Thyroid2006</t>
  </si>
  <si>
    <t>1 (least deprived)Hodgkin lymphoma2006</t>
  </si>
  <si>
    <t>1 (least deprived)Kidney2006</t>
  </si>
  <si>
    <t>1 (least deprived)Leukaemia: acute myeloid2006</t>
  </si>
  <si>
    <t>1 (least deprived)Leukaemia: chronic lymphocytic2006</t>
  </si>
  <si>
    <t>1 (least deprived)Leukaemia: other (all excluding AML and CLL)2006</t>
  </si>
  <si>
    <t>1 (least deprived)Liver (excl intrahepatic bile duct)2006</t>
  </si>
  <si>
    <t>1 (least deprived)Lung2006</t>
  </si>
  <si>
    <t>1 (least deprived)Male breast cancer2006</t>
  </si>
  <si>
    <t>1 (least deprived)Melanoma2006</t>
  </si>
  <si>
    <t>1 (least deprived)Meninges2006</t>
  </si>
  <si>
    <t>1 (least deprived)Mesothelioma2006</t>
  </si>
  <si>
    <t>1 (least deprived)Multiple myeloma2006</t>
  </si>
  <si>
    <t>1 (least deprived)Non-Hodgkin lymphoma2006</t>
  </si>
  <si>
    <t>1 (least deprived)Oesophagus2006</t>
  </si>
  <si>
    <t>1 (least deprived)Other and unspecified urinary2006</t>
  </si>
  <si>
    <t>1 (least deprived)Other CNS and intracranial tumours2006</t>
  </si>
  <si>
    <t>1 (least deprived)Other haematological malignancies2006</t>
  </si>
  <si>
    <t>1 (least deprived)Other malignant neoplasms2006</t>
  </si>
  <si>
    <t>1 (least deprived)Ovary2006</t>
  </si>
  <si>
    <t>1 (least deprived)Pancreas2006</t>
  </si>
  <si>
    <t>1 (least deprived)Prostate2006</t>
  </si>
  <si>
    <t>1 (least deprived)Sarcoma: Bone2006</t>
  </si>
  <si>
    <t>1 (least deprived)Sarcoma: connective and soft tissue2006</t>
  </si>
  <si>
    <t>1 (least deprived)Stomach2006</t>
  </si>
  <si>
    <t>1 (least deprived)Testis2006</t>
  </si>
  <si>
    <t>1 (least deprived)Uterus2006</t>
  </si>
  <si>
    <t>1 (least deprived)Vulva2006</t>
  </si>
  <si>
    <t>1 (least deprived)Bladder (in-situ)2006</t>
  </si>
  <si>
    <t>2All Malignant Neoplasms (excl. NMSC)2007</t>
  </si>
  <si>
    <t>2Biliary tract cancer2007</t>
  </si>
  <si>
    <t>2Bladder2007</t>
  </si>
  <si>
    <t>2Brain2007</t>
  </si>
  <si>
    <t>2Cancer of Unknown Primary2007</t>
  </si>
  <si>
    <t>2Cervix2007</t>
  </si>
  <si>
    <t>2Cervix (in-situ)2007</t>
  </si>
  <si>
    <t>2Colorectal2007</t>
  </si>
  <si>
    <t>2Female breast (in-situ)2007</t>
  </si>
  <si>
    <t>2Female breast cancer2007</t>
  </si>
  <si>
    <t>2Head and neck - Larynx2007</t>
  </si>
  <si>
    <t>2Head and Neck - non specific2007</t>
  </si>
  <si>
    <t>2Head and neck - Oral cavity2007</t>
  </si>
  <si>
    <t>2Head and neck - Oropharynx2007</t>
  </si>
  <si>
    <t>2Head and neck - Other (excl. oral cavity, oropharynx, larynx &amp; thyroid)2007</t>
  </si>
  <si>
    <t>2Head and neck - Thyroid2007</t>
  </si>
  <si>
    <t>2Hodgkin lymphoma2007</t>
  </si>
  <si>
    <t>2Kidney2007</t>
  </si>
  <si>
    <t>2Leukaemia: acute myeloid2007</t>
  </si>
  <si>
    <t>2Leukaemia: chronic lymphocytic2007</t>
  </si>
  <si>
    <t>2Leukaemia: other (all excluding AML and CLL)2007</t>
  </si>
  <si>
    <t>2Liver (excl intrahepatic bile duct)2007</t>
  </si>
  <si>
    <t>2Lung2007</t>
  </si>
  <si>
    <t>2Male breast cancer2007</t>
  </si>
  <si>
    <t>2Melanoma2007</t>
  </si>
  <si>
    <t>2Meninges2007</t>
  </si>
  <si>
    <t>2Mesothelioma2007</t>
  </si>
  <si>
    <t>2Multiple myeloma2007</t>
  </si>
  <si>
    <t>2Non-Hodgkin lymphoma2007</t>
  </si>
  <si>
    <t>2Oesophagus2007</t>
  </si>
  <si>
    <t>2Other and unspecified urinary2007</t>
  </si>
  <si>
    <t>2Other CNS and intracranial tumours2007</t>
  </si>
  <si>
    <t>2Other haematological malignancies2007</t>
  </si>
  <si>
    <t>2Other malignant neoplasms2007</t>
  </si>
  <si>
    <t>2Ovary2007</t>
  </si>
  <si>
    <t>2Pancreas2007</t>
  </si>
  <si>
    <t>2Prostate2007</t>
  </si>
  <si>
    <t>2Sarcoma: Bone2007</t>
  </si>
  <si>
    <t>2Sarcoma: connective and soft tissue2007</t>
  </si>
  <si>
    <t>2Stomach2007</t>
  </si>
  <si>
    <t>2Testis2007</t>
  </si>
  <si>
    <t>2Uterus2007</t>
  </si>
  <si>
    <t>2Vulva2007</t>
  </si>
  <si>
    <t>2Bladder (in-situ)2007</t>
  </si>
  <si>
    <t>3All Malignant Neoplasms (excl. NMSC)2007</t>
  </si>
  <si>
    <t>3Biliary tract cancer2007</t>
  </si>
  <si>
    <t>3Bladder2007</t>
  </si>
  <si>
    <t>3Brain2007</t>
  </si>
  <si>
    <t>3Cancer of Unknown Primary2007</t>
  </si>
  <si>
    <t>3Cervix2007</t>
  </si>
  <si>
    <t>3Cervix (in-situ)2007</t>
  </si>
  <si>
    <t>3Colorectal2007</t>
  </si>
  <si>
    <t>3Female breast (in-situ)2007</t>
  </si>
  <si>
    <t>3Female breast cancer2007</t>
  </si>
  <si>
    <t>3Head and neck - Larynx2007</t>
  </si>
  <si>
    <t>3Head and Neck - non specific2007</t>
  </si>
  <si>
    <t>3Head and neck - Oral cavity2007</t>
  </si>
  <si>
    <t>3Head and neck - Oropharynx2007</t>
  </si>
  <si>
    <t>3Head and neck - Other (excl. oral cavity, oropharynx, larynx &amp; thyroid)2007</t>
  </si>
  <si>
    <t>3Head and neck - Thyroid2007</t>
  </si>
  <si>
    <t>3Hodgkin lymphoma2007</t>
  </si>
  <si>
    <t>3Kidney2007</t>
  </si>
  <si>
    <t>3Leukaemia: acute myeloid2007</t>
  </si>
  <si>
    <t>3Leukaemia: chronic lymphocytic2007</t>
  </si>
  <si>
    <t>3Leukaemia: other (all excluding AML and CLL)2007</t>
  </si>
  <si>
    <t>3Liver (excl intrahepatic bile duct)2007</t>
  </si>
  <si>
    <t>3Lung2007</t>
  </si>
  <si>
    <t>3Male breast cancer2007</t>
  </si>
  <si>
    <t>3Melanoma2007</t>
  </si>
  <si>
    <t>3Meninges2007</t>
  </si>
  <si>
    <t>3Mesothelioma2007</t>
  </si>
  <si>
    <t>3Multiple myeloma2007</t>
  </si>
  <si>
    <t>3Non-Hodgkin lymphoma2007</t>
  </si>
  <si>
    <t>3Oesophagus2007</t>
  </si>
  <si>
    <t>3Other and unspecified urinary2007</t>
  </si>
  <si>
    <t>3Other CNS and intracranial tumours2007</t>
  </si>
  <si>
    <t>3Other haematological malignancies2007</t>
  </si>
  <si>
    <t>3Other malignant neoplasms2007</t>
  </si>
  <si>
    <t>3Ovary2007</t>
  </si>
  <si>
    <t>3Pancreas2007</t>
  </si>
  <si>
    <t>3Prostate2007</t>
  </si>
  <si>
    <t>3Sarcoma: Bone2007</t>
  </si>
  <si>
    <t>3Sarcoma: connective and soft tissue2007</t>
  </si>
  <si>
    <t>3Stomach2007</t>
  </si>
  <si>
    <t>3Testis2007</t>
  </si>
  <si>
    <t>3Uterus2007</t>
  </si>
  <si>
    <t>3Vulva2007</t>
  </si>
  <si>
    <t>3Bladder (in-situ)2007</t>
  </si>
  <si>
    <t>4All Malignant Neoplasms (excl. NMSC)2007</t>
  </si>
  <si>
    <t>4Biliary tract cancer2007</t>
  </si>
  <si>
    <t>4Bladder2007</t>
  </si>
  <si>
    <t>4Brain2007</t>
  </si>
  <si>
    <t>4Cancer of Unknown Primary2007</t>
  </si>
  <si>
    <t>4Cervix2007</t>
  </si>
  <si>
    <t>4Cervix (in-situ)2007</t>
  </si>
  <si>
    <t>4Colorectal2007</t>
  </si>
  <si>
    <t>4Female breast (in-situ)2007</t>
  </si>
  <si>
    <t>4Female breast cancer2007</t>
  </si>
  <si>
    <t>4Head and neck - Larynx2007</t>
  </si>
  <si>
    <t>4Head and Neck - non specific2007</t>
  </si>
  <si>
    <t>4Head and neck - Oral cavity2007</t>
  </si>
  <si>
    <t>4Head and neck - Oropharynx2007</t>
  </si>
  <si>
    <t>4Head and neck - Other (excl. oral cavity, oropharynx, larynx &amp; thyroid)2007</t>
  </si>
  <si>
    <t>4Head and neck - Thyroid2007</t>
  </si>
  <si>
    <t>4Hodgkin lymphoma2007</t>
  </si>
  <si>
    <t>4Kidney2007</t>
  </si>
  <si>
    <t>4Leukaemia: acute myeloid2007</t>
  </si>
  <si>
    <t>4Leukaemia: chronic lymphocytic2007</t>
  </si>
  <si>
    <t>4Leukaemia: other (all excluding AML and CLL)2007</t>
  </si>
  <si>
    <t>4Liver (excl intrahepatic bile duct)2007</t>
  </si>
  <si>
    <t>4Lung2007</t>
  </si>
  <si>
    <t>4Male breast cancer2007</t>
  </si>
  <si>
    <t>4Melanoma2007</t>
  </si>
  <si>
    <t>4Meninges2007</t>
  </si>
  <si>
    <t>4Mesothelioma2007</t>
  </si>
  <si>
    <t>4Multiple myeloma2007</t>
  </si>
  <si>
    <t>4Non-Hodgkin lymphoma2007</t>
  </si>
  <si>
    <t>4Oesophagus2007</t>
  </si>
  <si>
    <t>4Other and unspecified urinary2007</t>
  </si>
  <si>
    <t>4Other CNS and intracranial tumours2007</t>
  </si>
  <si>
    <t>4Other haematological malignancies2007</t>
  </si>
  <si>
    <t>4Other malignant neoplasms2007</t>
  </si>
  <si>
    <t>4Ovary2007</t>
  </si>
  <si>
    <t>4Pancreas2007</t>
  </si>
  <si>
    <t>4Prostate2007</t>
  </si>
  <si>
    <t>4Sarcoma: Bone2007</t>
  </si>
  <si>
    <t>4Sarcoma: connective and soft tissue2007</t>
  </si>
  <si>
    <t>4Stomach2007</t>
  </si>
  <si>
    <t>4Testis2007</t>
  </si>
  <si>
    <t>4Uterus2007</t>
  </si>
  <si>
    <t>4Vulva2007</t>
  </si>
  <si>
    <t>4Bladder (in-situ)2007</t>
  </si>
  <si>
    <t>5 (most deprived)All Malignant Neoplasms (excl. NMSC)2007</t>
  </si>
  <si>
    <t>5 (most deprived)Biliary tract cancer2007</t>
  </si>
  <si>
    <t>5 (most deprived)Bladder2007</t>
  </si>
  <si>
    <t>5 (most deprived)Brain2007</t>
  </si>
  <si>
    <t>5 (most deprived)Cancer of Unknown Primary2007</t>
  </si>
  <si>
    <t>5 (most deprived)Cervix2007</t>
  </si>
  <si>
    <t>5 (most deprived)Cervix (in-situ)2007</t>
  </si>
  <si>
    <t>5 (most deprived)Colorectal2007</t>
  </si>
  <si>
    <t>5 (most deprived)Female breast (in-situ)2007</t>
  </si>
  <si>
    <t>5 (most deprived)Female breast cancer2007</t>
  </si>
  <si>
    <t>5 (most deprived)Head and neck - Larynx2007</t>
  </si>
  <si>
    <t>5 (most deprived)Head and Neck - non specific2007</t>
  </si>
  <si>
    <t>5 (most deprived)Head and neck - Oral cavity2007</t>
  </si>
  <si>
    <t>5 (most deprived)Head and neck - Oropharynx2007</t>
  </si>
  <si>
    <t>5 (most deprived)Head and neck - Other (excl. oral cavity, oropharynx, larynx &amp; thyroid)2007</t>
  </si>
  <si>
    <t>5 (most deprived)Head and neck - Thyroid2007</t>
  </si>
  <si>
    <t>5 (most deprived)Hodgkin lymphoma2007</t>
  </si>
  <si>
    <t>5 (most deprived)Kidney2007</t>
  </si>
  <si>
    <t>5 (most deprived)Leukaemia: acute myeloid2007</t>
  </si>
  <si>
    <t>5 (most deprived)Leukaemia: chronic lymphocytic2007</t>
  </si>
  <si>
    <t>5 (most deprived)Leukaemia: other (all excluding AML and CLL)2007</t>
  </si>
  <si>
    <t>5 (most deprived)Liver (excl intrahepatic bile duct)2007</t>
  </si>
  <si>
    <t>5 (most deprived)Lung2007</t>
  </si>
  <si>
    <t>5 (most deprived)Male breast cancer2007</t>
  </si>
  <si>
    <t>5 (most deprived)Melanoma2007</t>
  </si>
  <si>
    <t>5 (most deprived)Meninges2007</t>
  </si>
  <si>
    <t>5 (most deprived)Mesothelioma2007</t>
  </si>
  <si>
    <t>5 (most deprived)Multiple myeloma2007</t>
  </si>
  <si>
    <t>5 (most deprived)Non-Hodgkin lymphoma2007</t>
  </si>
  <si>
    <t>5 (most deprived)Oesophagus2007</t>
  </si>
  <si>
    <t>5 (most deprived)Other and unspecified urinary2007</t>
  </si>
  <si>
    <t>5 (most deprived)Other CNS and intracranial tumours2007</t>
  </si>
  <si>
    <t>5 (most deprived)Other haematological malignancies2007</t>
  </si>
  <si>
    <t>5 (most deprived)Other malignant neoplasms2007</t>
  </si>
  <si>
    <t>5 (most deprived)Ovary2007</t>
  </si>
  <si>
    <t>5 (most deprived)Pancreas2007</t>
  </si>
  <si>
    <t>5 (most deprived)Prostate2007</t>
  </si>
  <si>
    <t>5 (most deprived)Sarcoma: Bone2007</t>
  </si>
  <si>
    <t>5 (most deprived)Sarcoma: connective and soft tissue2007</t>
  </si>
  <si>
    <t>5 (most deprived)Stomach2007</t>
  </si>
  <si>
    <t>5 (most deprived)Testis2007</t>
  </si>
  <si>
    <t>5 (most deprived)Uterus2007</t>
  </si>
  <si>
    <t>5 (most deprived)Vulva2007</t>
  </si>
  <si>
    <t>5 (most deprived)Bladder (in-situ)2007</t>
  </si>
  <si>
    <t>1 (least deprived)All Malignant Neoplasms (excl. NMSC)2007</t>
  </si>
  <si>
    <t>1 (least deprived)Biliary tract cancer2007</t>
  </si>
  <si>
    <t>1 (least deprived)Bladder2007</t>
  </si>
  <si>
    <t>1 (least deprived)Brain2007</t>
  </si>
  <si>
    <t>1 (least deprived)Cancer of Unknown Primary2007</t>
  </si>
  <si>
    <t>1 (least deprived)Cervix2007</t>
  </si>
  <si>
    <t>1 (least deprived)Cervix (in-situ)2007</t>
  </si>
  <si>
    <t>1 (least deprived)Colorectal2007</t>
  </si>
  <si>
    <t>1 (least deprived)Female breast (in-situ)2007</t>
  </si>
  <si>
    <t>1 (least deprived)Female breast cancer2007</t>
  </si>
  <si>
    <t>1 (least deprived)Head and neck - Larynx2007</t>
  </si>
  <si>
    <t>1 (least deprived)Head and Neck - non specific2007</t>
  </si>
  <si>
    <t>1 (least deprived)Head and neck - Oral cavity2007</t>
  </si>
  <si>
    <t>1 (least deprived)Head and neck - Oropharynx2007</t>
  </si>
  <si>
    <t>1 (least deprived)Head and neck - Other (excl. oral cavity, oropharynx, larynx &amp; thyroid)2007</t>
  </si>
  <si>
    <t>1 (least deprived)Head and neck - Thyroid2007</t>
  </si>
  <si>
    <t>1 (least deprived)Hodgkin lymphoma2007</t>
  </si>
  <si>
    <t>1 (least deprived)Kidney2007</t>
  </si>
  <si>
    <t>1 (least deprived)Leukaemia: acute myeloid2007</t>
  </si>
  <si>
    <t>1 (least deprived)Leukaemia: chronic lymphocytic2007</t>
  </si>
  <si>
    <t>1 (least deprived)Leukaemia: other (all excluding AML and CLL)2007</t>
  </si>
  <si>
    <t>1 (least deprived)Liver (excl intrahepatic bile duct)2007</t>
  </si>
  <si>
    <t>1 (least deprived)Lung2007</t>
  </si>
  <si>
    <t>1 (least deprived)Male breast cancer2007</t>
  </si>
  <si>
    <t>1 (least deprived)Melanoma2007</t>
  </si>
  <si>
    <t>1 (least deprived)Meninges2007</t>
  </si>
  <si>
    <t>1 (least deprived)Mesothelioma2007</t>
  </si>
  <si>
    <t>1 (least deprived)Multiple myeloma2007</t>
  </si>
  <si>
    <t>1 (least deprived)Non-Hodgkin lymphoma2007</t>
  </si>
  <si>
    <t>1 (least deprived)Oesophagus2007</t>
  </si>
  <si>
    <t>1 (least deprived)Other and unspecified urinary2007</t>
  </si>
  <si>
    <t>1 (least deprived)Other CNS and intracranial tumours2007</t>
  </si>
  <si>
    <t>1 (least deprived)Other haematological malignancies2007</t>
  </si>
  <si>
    <t>1 (least deprived)Other malignant neoplasms2007</t>
  </si>
  <si>
    <t>1 (least deprived)Ovary2007</t>
  </si>
  <si>
    <t>1 (least deprived)Pancreas2007</t>
  </si>
  <si>
    <t>1 (least deprived)Prostate2007</t>
  </si>
  <si>
    <t>1 (least deprived)Sarcoma: Bone2007</t>
  </si>
  <si>
    <t>1 (least deprived)Sarcoma: connective and soft tissue2007</t>
  </si>
  <si>
    <t>1 (least deprived)Stomach2007</t>
  </si>
  <si>
    <t>1 (least deprived)Testis2007</t>
  </si>
  <si>
    <t>1 (least deprived)Uterus2007</t>
  </si>
  <si>
    <t>1 (least deprived)Vulva2007</t>
  </si>
  <si>
    <t>1 (least deprived)Bladder (in-situ)2007</t>
  </si>
  <si>
    <t>2All Malignant Neoplasms (excl. NMSC)2008</t>
  </si>
  <si>
    <t>2Biliary tract cancer2008</t>
  </si>
  <si>
    <t>2Bladder2008</t>
  </si>
  <si>
    <t>2Brain2008</t>
  </si>
  <si>
    <t>2Cancer of Unknown Primary2008</t>
  </si>
  <si>
    <t>2Cervix2008</t>
  </si>
  <si>
    <t>2Cervix (in-situ)2008</t>
  </si>
  <si>
    <t>2Colorectal2008</t>
  </si>
  <si>
    <t>2Female breast (in-situ)2008</t>
  </si>
  <si>
    <t>2Female breast cancer2008</t>
  </si>
  <si>
    <t>2Head and neck - Larynx2008</t>
  </si>
  <si>
    <t>2Head and Neck - non specific2008</t>
  </si>
  <si>
    <t>2Head and neck - Oral cavity2008</t>
  </si>
  <si>
    <t>2Head and neck - Oropharynx2008</t>
  </si>
  <si>
    <t>2Head and neck - Other (excl. oral cavity, oropharynx, larynx &amp; thyroid)2008</t>
  </si>
  <si>
    <t>2Head and neck - Thyroid2008</t>
  </si>
  <si>
    <t>2Hodgkin lymphoma2008</t>
  </si>
  <si>
    <t>2Kidney2008</t>
  </si>
  <si>
    <t>2Leukaemia: acute myeloid2008</t>
  </si>
  <si>
    <t>2Leukaemia: chronic lymphocytic2008</t>
  </si>
  <si>
    <t>2Leukaemia: other (all excluding AML and CLL)2008</t>
  </si>
  <si>
    <t>2Liver (excl intrahepatic bile duct)2008</t>
  </si>
  <si>
    <t>2Lung2008</t>
  </si>
  <si>
    <t>2Male breast cancer2008</t>
  </si>
  <si>
    <t>2Melanoma2008</t>
  </si>
  <si>
    <t>2Meninges2008</t>
  </si>
  <si>
    <t>2Mesothelioma2008</t>
  </si>
  <si>
    <t>2Multiple myeloma2008</t>
  </si>
  <si>
    <t>2Non-Hodgkin lymphoma2008</t>
  </si>
  <si>
    <t>2Oesophagus2008</t>
  </si>
  <si>
    <t>2Other and unspecified urinary2008</t>
  </si>
  <si>
    <t>2Other CNS and intracranial tumours2008</t>
  </si>
  <si>
    <t>2Other haematological malignancies2008</t>
  </si>
  <si>
    <t>2Other malignant neoplasms2008</t>
  </si>
  <si>
    <t>2Ovary2008</t>
  </si>
  <si>
    <t>2Pancreas2008</t>
  </si>
  <si>
    <t>2Prostate2008</t>
  </si>
  <si>
    <t>2Sarcoma: Bone2008</t>
  </si>
  <si>
    <t>2Sarcoma: connective and soft tissue2008</t>
  </si>
  <si>
    <t>2Stomach2008</t>
  </si>
  <si>
    <t>2Testis2008</t>
  </si>
  <si>
    <t>2Uterus2008</t>
  </si>
  <si>
    <t>2Vulva2008</t>
  </si>
  <si>
    <t>2Bladder (in-situ)2008</t>
  </si>
  <si>
    <t>3All Malignant Neoplasms (excl. NMSC)2008</t>
  </si>
  <si>
    <t>3Biliary tract cancer2008</t>
  </si>
  <si>
    <t>3Bladder2008</t>
  </si>
  <si>
    <t>3Brain2008</t>
  </si>
  <si>
    <t>3Cancer of Unknown Primary2008</t>
  </si>
  <si>
    <t>3Cervix2008</t>
  </si>
  <si>
    <t>3Cervix (in-situ)2008</t>
  </si>
  <si>
    <t>3Colorectal2008</t>
  </si>
  <si>
    <t>3Female breast (in-situ)2008</t>
  </si>
  <si>
    <t>3Female breast cancer2008</t>
  </si>
  <si>
    <t>3Head and neck - Larynx2008</t>
  </si>
  <si>
    <t>3Head and Neck - non specific2008</t>
  </si>
  <si>
    <t>3Head and neck - Oral cavity2008</t>
  </si>
  <si>
    <t>3Head and neck - Oropharynx2008</t>
  </si>
  <si>
    <t>3Head and neck - Other (excl. oral cavity, oropharynx, larynx &amp; thyroid)2008</t>
  </si>
  <si>
    <t>3Head and neck - Thyroid2008</t>
  </si>
  <si>
    <t>3Hodgkin lymphoma2008</t>
  </si>
  <si>
    <t>3Kidney2008</t>
  </si>
  <si>
    <t>3Leukaemia: acute myeloid2008</t>
  </si>
  <si>
    <t>3Leukaemia: chronic lymphocytic2008</t>
  </si>
  <si>
    <t>3Leukaemia: other (all excluding AML and CLL)2008</t>
  </si>
  <si>
    <t>3Liver (excl intrahepatic bile duct)2008</t>
  </si>
  <si>
    <t>3Lung2008</t>
  </si>
  <si>
    <t>3Male breast cancer2008</t>
  </si>
  <si>
    <t>3Melanoma2008</t>
  </si>
  <si>
    <t>3Meninges2008</t>
  </si>
  <si>
    <t>3Mesothelioma2008</t>
  </si>
  <si>
    <t>3Multiple myeloma2008</t>
  </si>
  <si>
    <t>3Non-Hodgkin lymphoma2008</t>
  </si>
  <si>
    <t>3Oesophagus2008</t>
  </si>
  <si>
    <t>3Other and unspecified urinary2008</t>
  </si>
  <si>
    <t>3Other CNS and intracranial tumours2008</t>
  </si>
  <si>
    <t>3Other haematological malignancies2008</t>
  </si>
  <si>
    <t>3Other malignant neoplasms2008</t>
  </si>
  <si>
    <t>3Ovary2008</t>
  </si>
  <si>
    <t>3Pancreas2008</t>
  </si>
  <si>
    <t>3Prostate2008</t>
  </si>
  <si>
    <t>3Sarcoma: Bone2008</t>
  </si>
  <si>
    <t>3Sarcoma: connective and soft tissue2008</t>
  </si>
  <si>
    <t>3Stomach2008</t>
  </si>
  <si>
    <t>3Testis2008</t>
  </si>
  <si>
    <t>3Uterus2008</t>
  </si>
  <si>
    <t>3Vulva2008</t>
  </si>
  <si>
    <t>3Bladder (in-situ)2008</t>
  </si>
  <si>
    <t>4All Malignant Neoplasms (excl. NMSC)2008</t>
  </si>
  <si>
    <t>4Biliary tract cancer2008</t>
  </si>
  <si>
    <t>4Bladder2008</t>
  </si>
  <si>
    <t>4Brain2008</t>
  </si>
  <si>
    <t>4Cancer of Unknown Primary2008</t>
  </si>
  <si>
    <t>4Cervix2008</t>
  </si>
  <si>
    <t>4Cervix (in-situ)2008</t>
  </si>
  <si>
    <t>4Colorectal2008</t>
  </si>
  <si>
    <t>4Female breast (in-situ)2008</t>
  </si>
  <si>
    <t>4Female breast cancer2008</t>
  </si>
  <si>
    <t>4Head and neck - Larynx2008</t>
  </si>
  <si>
    <t>4Head and Neck - non specific2008</t>
  </si>
  <si>
    <t>4Head and neck - Oral cavity2008</t>
  </si>
  <si>
    <t>4Head and neck - Oropharynx2008</t>
  </si>
  <si>
    <t>4Head and neck - Other (excl. oral cavity, oropharynx, larynx &amp; thyroid)2008</t>
  </si>
  <si>
    <t>4Head and neck - Thyroid2008</t>
  </si>
  <si>
    <t>4Hodgkin lymphoma2008</t>
  </si>
  <si>
    <t>4Kidney2008</t>
  </si>
  <si>
    <t>4Leukaemia: acute myeloid2008</t>
  </si>
  <si>
    <t>4Leukaemia: chronic lymphocytic2008</t>
  </si>
  <si>
    <t>4Leukaemia: other (all excluding AML and CLL)2008</t>
  </si>
  <si>
    <t>4Liver (excl intrahepatic bile duct)2008</t>
  </si>
  <si>
    <t>4Lung2008</t>
  </si>
  <si>
    <t>4Male breast cancer2008</t>
  </si>
  <si>
    <t>4Melanoma2008</t>
  </si>
  <si>
    <t>4Meninges2008</t>
  </si>
  <si>
    <t>4Mesothelioma2008</t>
  </si>
  <si>
    <t>4Multiple myeloma2008</t>
  </si>
  <si>
    <t>4Non-Hodgkin lymphoma2008</t>
  </si>
  <si>
    <t>4Oesophagus2008</t>
  </si>
  <si>
    <t>4Other and unspecified urinary2008</t>
  </si>
  <si>
    <t>4Other CNS and intracranial tumours2008</t>
  </si>
  <si>
    <t>4Other haematological malignancies2008</t>
  </si>
  <si>
    <t>4Other malignant neoplasms2008</t>
  </si>
  <si>
    <t>4Ovary2008</t>
  </si>
  <si>
    <t>4Pancreas2008</t>
  </si>
  <si>
    <t>4Prostate2008</t>
  </si>
  <si>
    <t>4Sarcoma: Bone2008</t>
  </si>
  <si>
    <t>4Sarcoma: connective and soft tissue2008</t>
  </si>
  <si>
    <t>4Stomach2008</t>
  </si>
  <si>
    <t>4Testis2008</t>
  </si>
  <si>
    <t>4Uterus2008</t>
  </si>
  <si>
    <t>4Vulva2008</t>
  </si>
  <si>
    <t>4Bladder (in-situ)2008</t>
  </si>
  <si>
    <t>5 (most deprived)All Malignant Neoplasms (excl. NMSC)2008</t>
  </si>
  <si>
    <t>5 (most deprived)Biliary tract cancer2008</t>
  </si>
  <si>
    <t>5 (most deprived)Bladder2008</t>
  </si>
  <si>
    <t>5 (most deprived)Brain2008</t>
  </si>
  <si>
    <t>5 (most deprived)Cancer of Unknown Primary2008</t>
  </si>
  <si>
    <t>5 (most deprived)Cervix2008</t>
  </si>
  <si>
    <t>5 (most deprived)Cervix (in-situ)2008</t>
  </si>
  <si>
    <t>5 (most deprived)Colorectal2008</t>
  </si>
  <si>
    <t>5 (most deprived)Female breast (in-situ)2008</t>
  </si>
  <si>
    <t>5 (most deprived)Female breast cancer2008</t>
  </si>
  <si>
    <t>5 (most deprived)Head and neck - Larynx2008</t>
  </si>
  <si>
    <t>5 (most deprived)Head and Neck - non specific2008</t>
  </si>
  <si>
    <t>5 (most deprived)Head and neck - Oral cavity2008</t>
  </si>
  <si>
    <t>5 (most deprived)Head and neck - Oropharynx2008</t>
  </si>
  <si>
    <t>5 (most deprived)Head and neck - Other (excl. oral cavity, oropharynx, larynx &amp; thyroid)2008</t>
  </si>
  <si>
    <t>5 (most deprived)Head and neck - Thyroid2008</t>
  </si>
  <si>
    <t>5 (most deprived)Hodgkin lymphoma2008</t>
  </si>
  <si>
    <t>5 (most deprived)Kidney2008</t>
  </si>
  <si>
    <t>5 (most deprived)Leukaemia: acute myeloid2008</t>
  </si>
  <si>
    <t>5 (most deprived)Leukaemia: chronic lymphocytic2008</t>
  </si>
  <si>
    <t>5 (most deprived)Leukaemia: other (all excluding AML and CLL)2008</t>
  </si>
  <si>
    <t>5 (most deprived)Liver (excl intrahepatic bile duct)2008</t>
  </si>
  <si>
    <t>5 (most deprived)Lung2008</t>
  </si>
  <si>
    <t>5 (most deprived)Male breast cancer2008</t>
  </si>
  <si>
    <t>5 (most deprived)Melanoma2008</t>
  </si>
  <si>
    <t>5 (most deprived)Meninges2008</t>
  </si>
  <si>
    <t>5 (most deprived)Mesothelioma2008</t>
  </si>
  <si>
    <t>5 (most deprived)Multiple myeloma2008</t>
  </si>
  <si>
    <t>5 (most deprived)Non-Hodgkin lymphoma2008</t>
  </si>
  <si>
    <t>5 (most deprived)Oesophagus2008</t>
  </si>
  <si>
    <t>5 (most deprived)Other and unspecified urinary2008</t>
  </si>
  <si>
    <t>5 (most deprived)Other CNS and intracranial tumours2008</t>
  </si>
  <si>
    <t>5 (most deprived)Other haematological malignancies2008</t>
  </si>
  <si>
    <t>5 (most deprived)Other malignant neoplasms2008</t>
  </si>
  <si>
    <t>5 (most deprived)Ovary2008</t>
  </si>
  <si>
    <t>5 (most deprived)Pancreas2008</t>
  </si>
  <si>
    <t>5 (most deprived)Prostate2008</t>
  </si>
  <si>
    <t>5 (most deprived)Sarcoma: Bone2008</t>
  </si>
  <si>
    <t>5 (most deprived)Sarcoma: connective and soft tissue2008</t>
  </si>
  <si>
    <t>5 (most deprived)Stomach2008</t>
  </si>
  <si>
    <t>5 (most deprived)Testis2008</t>
  </si>
  <si>
    <t>5 (most deprived)Uterus2008</t>
  </si>
  <si>
    <t>5 (most deprived)Vulva2008</t>
  </si>
  <si>
    <t>5 (most deprived)Bladder (in-situ)2008</t>
  </si>
  <si>
    <t>1 (least deprived)All Malignant Neoplasms (excl. NMSC)2008</t>
  </si>
  <si>
    <t>1 (least deprived)Biliary tract cancer2008</t>
  </si>
  <si>
    <t>1 (least deprived)Bladder2008</t>
  </si>
  <si>
    <t>1 (least deprived)Brain2008</t>
  </si>
  <si>
    <t>1 (least deprived)Cancer of Unknown Primary2008</t>
  </si>
  <si>
    <t>1 (least deprived)Cervix2008</t>
  </si>
  <si>
    <t>1 (least deprived)Cervix (in-situ)2008</t>
  </si>
  <si>
    <t>1 (least deprived)Colorectal2008</t>
  </si>
  <si>
    <t>1 (least deprived)Female breast (in-situ)2008</t>
  </si>
  <si>
    <t>1 (least deprived)Female breast cancer2008</t>
  </si>
  <si>
    <t>1 (least deprived)Head and neck - Larynx2008</t>
  </si>
  <si>
    <t>1 (least deprived)Head and Neck - non specific2008</t>
  </si>
  <si>
    <t>1 (least deprived)Head and neck - Oral cavity2008</t>
  </si>
  <si>
    <t>1 (least deprived)Head and neck - Oropharynx2008</t>
  </si>
  <si>
    <t>1 (least deprived)Head and neck - Other (excl. oral cavity, oropharynx, larynx &amp; thyroid)2008</t>
  </si>
  <si>
    <t>1 (least deprived)Head and neck - Thyroid2008</t>
  </si>
  <si>
    <t>1 (least deprived)Hodgkin lymphoma2008</t>
  </si>
  <si>
    <t>1 (least deprived)Kidney2008</t>
  </si>
  <si>
    <t>1 (least deprived)Leukaemia: acute myeloid2008</t>
  </si>
  <si>
    <t>1 (least deprived)Leukaemia: chronic lymphocytic2008</t>
  </si>
  <si>
    <t>1 (least deprived)Leukaemia: other (all excluding AML and CLL)2008</t>
  </si>
  <si>
    <t>1 (least deprived)Liver (excl intrahepatic bile duct)2008</t>
  </si>
  <si>
    <t>1 (least deprived)Lung2008</t>
  </si>
  <si>
    <t>1 (least deprived)Male breast cancer2008</t>
  </si>
  <si>
    <t>1 (least deprived)Melanoma2008</t>
  </si>
  <si>
    <t>1 (least deprived)Meninges2008</t>
  </si>
  <si>
    <t>1 (least deprived)Mesothelioma2008</t>
  </si>
  <si>
    <t>1 (least deprived)Multiple myeloma2008</t>
  </si>
  <si>
    <t>1 (least deprived)Non-Hodgkin lymphoma2008</t>
  </si>
  <si>
    <t>1 (least deprived)Oesophagus2008</t>
  </si>
  <si>
    <t>1 (least deprived)Other and unspecified urinary2008</t>
  </si>
  <si>
    <t>1 (least deprived)Other CNS and intracranial tumours2008</t>
  </si>
  <si>
    <t>1 (least deprived)Other haematological malignancies2008</t>
  </si>
  <si>
    <t>1 (least deprived)Other malignant neoplasms2008</t>
  </si>
  <si>
    <t>1 (least deprived)Ovary2008</t>
  </si>
  <si>
    <t>1 (least deprived)Pancreas2008</t>
  </si>
  <si>
    <t>1 (least deprived)Prostate2008</t>
  </si>
  <si>
    <t>1 (least deprived)Sarcoma: Bone2008</t>
  </si>
  <si>
    <t>1 (least deprived)Sarcoma: connective and soft tissue2008</t>
  </si>
  <si>
    <t>1 (least deprived)Stomach2008</t>
  </si>
  <si>
    <t>1 (least deprived)Testis2008</t>
  </si>
  <si>
    <t>1 (least deprived)Uterus2008</t>
  </si>
  <si>
    <t>1 (least deprived)Vulva2008</t>
  </si>
  <si>
    <t>1 (least deprived)Bladder (in-situ)2008</t>
  </si>
  <si>
    <t>2All Malignant Neoplasms (excl. NMSC)2009</t>
  </si>
  <si>
    <t>2Biliary tract cancer2009</t>
  </si>
  <si>
    <t>2Bladder2009</t>
  </si>
  <si>
    <t>2Brain2009</t>
  </si>
  <si>
    <t>2Cancer of Unknown Primary2009</t>
  </si>
  <si>
    <t>2Cervix2009</t>
  </si>
  <si>
    <t>2Cervix (in-situ)2009</t>
  </si>
  <si>
    <t>2Colorectal2009</t>
  </si>
  <si>
    <t>2Female breast (in-situ)2009</t>
  </si>
  <si>
    <t>2Female breast cancer2009</t>
  </si>
  <si>
    <t>2Head and neck - Larynx2009</t>
  </si>
  <si>
    <t>2Head and Neck - non specific2009</t>
  </si>
  <si>
    <t>2Head and neck - Oral cavity2009</t>
  </si>
  <si>
    <t>2Head and neck - Oropharynx2009</t>
  </si>
  <si>
    <t>2Head and neck - Other (excl. oral cavity, oropharynx, larynx &amp; thyroid)2009</t>
  </si>
  <si>
    <t>2Head and neck - Thyroid2009</t>
  </si>
  <si>
    <t>2Hodgkin lymphoma2009</t>
  </si>
  <si>
    <t>2Kidney2009</t>
  </si>
  <si>
    <t>2Leukaemia: acute myeloid2009</t>
  </si>
  <si>
    <t>2Leukaemia: chronic lymphocytic2009</t>
  </si>
  <si>
    <t>2Leukaemia: other (all excluding AML and CLL)2009</t>
  </si>
  <si>
    <t>2Liver (excl intrahepatic bile duct)2009</t>
  </si>
  <si>
    <t>2Lung2009</t>
  </si>
  <si>
    <t>2Male breast cancer2009</t>
  </si>
  <si>
    <t>2Melanoma2009</t>
  </si>
  <si>
    <t>2Meninges2009</t>
  </si>
  <si>
    <t>2Mesothelioma2009</t>
  </si>
  <si>
    <t>2Multiple myeloma2009</t>
  </si>
  <si>
    <t>2Non-Hodgkin lymphoma2009</t>
  </si>
  <si>
    <t>2Oesophagus2009</t>
  </si>
  <si>
    <t>2Other and unspecified urinary2009</t>
  </si>
  <si>
    <t>2Other CNS and intracranial tumours2009</t>
  </si>
  <si>
    <t>2Other haematological malignancies2009</t>
  </si>
  <si>
    <t>2Other malignant neoplasms2009</t>
  </si>
  <si>
    <t>2Ovary2009</t>
  </si>
  <si>
    <t>2Pancreas2009</t>
  </si>
  <si>
    <t>2Prostate2009</t>
  </si>
  <si>
    <t>2Sarcoma: Bone2009</t>
  </si>
  <si>
    <t>2Sarcoma: connective and soft tissue2009</t>
  </si>
  <si>
    <t>2Stomach2009</t>
  </si>
  <si>
    <t>2Testis2009</t>
  </si>
  <si>
    <t>2Uterus2009</t>
  </si>
  <si>
    <t>2Vulva2009</t>
  </si>
  <si>
    <t>2Bladder (in-situ)2009</t>
  </si>
  <si>
    <t>3All Malignant Neoplasms (excl. NMSC)2009</t>
  </si>
  <si>
    <t>3Biliary tract cancer2009</t>
  </si>
  <si>
    <t>3Bladder2009</t>
  </si>
  <si>
    <t>3Brain2009</t>
  </si>
  <si>
    <t>3Cancer of Unknown Primary2009</t>
  </si>
  <si>
    <t>3Cervix2009</t>
  </si>
  <si>
    <t>3Cervix (in-situ)2009</t>
  </si>
  <si>
    <t>3Colorectal2009</t>
  </si>
  <si>
    <t>3Female breast (in-situ)2009</t>
  </si>
  <si>
    <t>3Female breast cancer2009</t>
  </si>
  <si>
    <t>3Head and neck - Larynx2009</t>
  </si>
  <si>
    <t>3Head and Neck - non specific2009</t>
  </si>
  <si>
    <t>3Head and neck - Oral cavity2009</t>
  </si>
  <si>
    <t>3Head and neck - Oropharynx2009</t>
  </si>
  <si>
    <t>3Head and neck - Other (excl. oral cavity, oropharynx, larynx &amp; thyroid)2009</t>
  </si>
  <si>
    <t>3Head and neck - Thyroid2009</t>
  </si>
  <si>
    <t>3Hodgkin lymphoma2009</t>
  </si>
  <si>
    <t>3Kidney2009</t>
  </si>
  <si>
    <t>3Leukaemia: acute myeloid2009</t>
  </si>
  <si>
    <t>3Leukaemia: chronic lymphocytic2009</t>
  </si>
  <si>
    <t>3Leukaemia: other (all excluding AML and CLL)2009</t>
  </si>
  <si>
    <t>3Liver (excl intrahepatic bile duct)2009</t>
  </si>
  <si>
    <t>3Lung2009</t>
  </si>
  <si>
    <t>3Male breast cancer2009</t>
  </si>
  <si>
    <t>3Melanoma2009</t>
  </si>
  <si>
    <t>3Meninges2009</t>
  </si>
  <si>
    <t>3Mesothelioma2009</t>
  </si>
  <si>
    <t>3Multiple myeloma2009</t>
  </si>
  <si>
    <t>3Non-Hodgkin lymphoma2009</t>
  </si>
  <si>
    <t>3Oesophagus2009</t>
  </si>
  <si>
    <t>3Other and unspecified urinary2009</t>
  </si>
  <si>
    <t>3Other CNS and intracranial tumours2009</t>
  </si>
  <si>
    <t>3Other haematological malignancies2009</t>
  </si>
  <si>
    <t>3Other malignant neoplasms2009</t>
  </si>
  <si>
    <t>3Ovary2009</t>
  </si>
  <si>
    <t>3Pancreas2009</t>
  </si>
  <si>
    <t>3Prostate2009</t>
  </si>
  <si>
    <t>3Sarcoma: Bone2009</t>
  </si>
  <si>
    <t>3Sarcoma: connective and soft tissue2009</t>
  </si>
  <si>
    <t>3Stomach2009</t>
  </si>
  <si>
    <t>3Testis2009</t>
  </si>
  <si>
    <t>3Uterus2009</t>
  </si>
  <si>
    <t>3Vulva2009</t>
  </si>
  <si>
    <t>3Bladder (in-situ)2009</t>
  </si>
  <si>
    <t>4All Malignant Neoplasms (excl. NMSC)2009</t>
  </si>
  <si>
    <t>4Biliary tract cancer2009</t>
  </si>
  <si>
    <t>4Bladder2009</t>
  </si>
  <si>
    <t>4Brain2009</t>
  </si>
  <si>
    <t>4Cancer of Unknown Primary2009</t>
  </si>
  <si>
    <t>4Cervix2009</t>
  </si>
  <si>
    <t>4Cervix (in-situ)2009</t>
  </si>
  <si>
    <t>4Colorectal2009</t>
  </si>
  <si>
    <t>4Female breast (in-situ)2009</t>
  </si>
  <si>
    <t>4Female breast cancer2009</t>
  </si>
  <si>
    <t>4Head and neck - Larynx2009</t>
  </si>
  <si>
    <t>4Head and Neck - non specific2009</t>
  </si>
  <si>
    <t>4Head and neck - Oral cavity2009</t>
  </si>
  <si>
    <t>4Head and neck - Oropharynx2009</t>
  </si>
  <si>
    <t>4Head and neck - Other (excl. oral cavity, oropharynx, larynx &amp; thyroid)2009</t>
  </si>
  <si>
    <t>4Head and neck - Thyroid2009</t>
  </si>
  <si>
    <t>4Hodgkin lymphoma2009</t>
  </si>
  <si>
    <t>4Kidney2009</t>
  </si>
  <si>
    <t>4Leukaemia: acute myeloid2009</t>
  </si>
  <si>
    <t>4Leukaemia: chronic lymphocytic2009</t>
  </si>
  <si>
    <t>4Leukaemia: other (all excluding AML and CLL)2009</t>
  </si>
  <si>
    <t>4Liver (excl intrahepatic bile duct)2009</t>
  </si>
  <si>
    <t>4Lung2009</t>
  </si>
  <si>
    <t>4Male breast cancer2009</t>
  </si>
  <si>
    <t>4Melanoma2009</t>
  </si>
  <si>
    <t>4Meninges2009</t>
  </si>
  <si>
    <t>4Mesothelioma2009</t>
  </si>
  <si>
    <t>4Multiple myeloma2009</t>
  </si>
  <si>
    <t>4Non-Hodgkin lymphoma2009</t>
  </si>
  <si>
    <t>4Oesophagus2009</t>
  </si>
  <si>
    <t>4Other and unspecified urinary2009</t>
  </si>
  <si>
    <t>4Other CNS and intracranial tumours2009</t>
  </si>
  <si>
    <t>4Other haematological malignancies2009</t>
  </si>
  <si>
    <t>4Other malignant neoplasms2009</t>
  </si>
  <si>
    <t>4Ovary2009</t>
  </si>
  <si>
    <t>4Pancreas2009</t>
  </si>
  <si>
    <t>4Prostate2009</t>
  </si>
  <si>
    <t>4Sarcoma: Bone2009</t>
  </si>
  <si>
    <t>4Sarcoma: connective and soft tissue2009</t>
  </si>
  <si>
    <t>4Stomach2009</t>
  </si>
  <si>
    <t>4Testis2009</t>
  </si>
  <si>
    <t>4Uterus2009</t>
  </si>
  <si>
    <t>4Vulva2009</t>
  </si>
  <si>
    <t>4Bladder (in-situ)2009</t>
  </si>
  <si>
    <t>5 (most deprived)All Malignant Neoplasms (excl. NMSC)2009</t>
  </si>
  <si>
    <t>5 (most deprived)Biliary tract cancer2009</t>
  </si>
  <si>
    <t>5 (most deprived)Bladder2009</t>
  </si>
  <si>
    <t>5 (most deprived)Brain2009</t>
  </si>
  <si>
    <t>5 (most deprived)Cancer of Unknown Primary2009</t>
  </si>
  <si>
    <t>5 (most deprived)Cervix2009</t>
  </si>
  <si>
    <t>5 (most deprived)Cervix (in-situ)2009</t>
  </si>
  <si>
    <t>5 (most deprived)Colorectal2009</t>
  </si>
  <si>
    <t>5 (most deprived)Female breast (in-situ)2009</t>
  </si>
  <si>
    <t>5 (most deprived)Female breast cancer2009</t>
  </si>
  <si>
    <t>5 (most deprived)Head and neck - Larynx2009</t>
  </si>
  <si>
    <t>5 (most deprived)Head and Neck - non specific2009</t>
  </si>
  <si>
    <t>5 (most deprived)Head and neck - Oral cavity2009</t>
  </si>
  <si>
    <t>5 (most deprived)Head and neck - Oropharynx2009</t>
  </si>
  <si>
    <t>5 (most deprived)Head and neck - Other (excl. oral cavity, oropharynx, larynx &amp; thyroid)2009</t>
  </si>
  <si>
    <t>5 (most deprived)Head and neck - Thyroid2009</t>
  </si>
  <si>
    <t>5 (most deprived)Hodgkin lymphoma2009</t>
  </si>
  <si>
    <t>5 (most deprived)Kidney2009</t>
  </si>
  <si>
    <t>5 (most deprived)Leukaemia: acute myeloid2009</t>
  </si>
  <si>
    <t>5 (most deprived)Leukaemia: chronic lymphocytic2009</t>
  </si>
  <si>
    <t>5 (most deprived)Leukaemia: other (all excluding AML and CLL)2009</t>
  </si>
  <si>
    <t>5 (most deprived)Liver (excl intrahepatic bile duct)2009</t>
  </si>
  <si>
    <t>5 (most deprived)Lung2009</t>
  </si>
  <si>
    <t>5 (most deprived)Male breast cancer2009</t>
  </si>
  <si>
    <t>5 (most deprived)Melanoma2009</t>
  </si>
  <si>
    <t>5 (most deprived)Meninges2009</t>
  </si>
  <si>
    <t>5 (most deprived)Mesothelioma2009</t>
  </si>
  <si>
    <t>5 (most deprived)Multiple myeloma2009</t>
  </si>
  <si>
    <t>5 (most deprived)Non-Hodgkin lymphoma2009</t>
  </si>
  <si>
    <t>5 (most deprived)Oesophagus2009</t>
  </si>
  <si>
    <t>5 (most deprived)Other and unspecified urinary2009</t>
  </si>
  <si>
    <t>5 (most deprived)Other CNS and intracranial tumours2009</t>
  </si>
  <si>
    <t>5 (most deprived)Other haematological malignancies2009</t>
  </si>
  <si>
    <t>5 (most deprived)Other malignant neoplasms2009</t>
  </si>
  <si>
    <t>5 (most deprived)Ovary2009</t>
  </si>
  <si>
    <t>5 (most deprived)Pancreas2009</t>
  </si>
  <si>
    <t>5 (most deprived)Prostate2009</t>
  </si>
  <si>
    <t>5 (most deprived)Sarcoma: Bone2009</t>
  </si>
  <si>
    <t>5 (most deprived)Sarcoma: connective and soft tissue2009</t>
  </si>
  <si>
    <t>5 (most deprived)Stomach2009</t>
  </si>
  <si>
    <t>5 (most deprived)Testis2009</t>
  </si>
  <si>
    <t>5 (most deprived)Uterus2009</t>
  </si>
  <si>
    <t>5 (most deprived)Vulva2009</t>
  </si>
  <si>
    <t>5 (most deprived)Bladder (in-situ)2009</t>
  </si>
  <si>
    <t>1 (least deprived)All Malignant Neoplasms (excl. NMSC)2009</t>
  </si>
  <si>
    <t>1 (least deprived)Biliary tract cancer2009</t>
  </si>
  <si>
    <t>1 (least deprived)Bladder2009</t>
  </si>
  <si>
    <t>1 (least deprived)Brain2009</t>
  </si>
  <si>
    <t>1 (least deprived)Cancer of Unknown Primary2009</t>
  </si>
  <si>
    <t>1 (least deprived)Cervix2009</t>
  </si>
  <si>
    <t>1 (least deprived)Cervix (in-situ)2009</t>
  </si>
  <si>
    <t>1 (least deprived)Colorectal2009</t>
  </si>
  <si>
    <t>1 (least deprived)Female breast (in-situ)2009</t>
  </si>
  <si>
    <t>1 (least deprived)Female breast cancer2009</t>
  </si>
  <si>
    <t>1 (least deprived)Head and neck - Larynx2009</t>
  </si>
  <si>
    <t>1 (least deprived)Head and Neck - non specific2009</t>
  </si>
  <si>
    <t>1 (least deprived)Head and neck - Oral cavity2009</t>
  </si>
  <si>
    <t>1 (least deprived)Head and neck - Oropharynx2009</t>
  </si>
  <si>
    <t>1 (least deprived)Head and neck - Other (excl. oral cavity, oropharynx, larynx &amp; thyroid)2009</t>
  </si>
  <si>
    <t>1 (least deprived)Head and neck - Thyroid2009</t>
  </si>
  <si>
    <t>1 (least deprived)Hodgkin lymphoma2009</t>
  </si>
  <si>
    <t>1 (least deprived)Kidney2009</t>
  </si>
  <si>
    <t>1 (least deprived)Leukaemia: acute myeloid2009</t>
  </si>
  <si>
    <t>1 (least deprived)Leukaemia: chronic lymphocytic2009</t>
  </si>
  <si>
    <t>1 (least deprived)Leukaemia: other (all excluding AML and CLL)2009</t>
  </si>
  <si>
    <t>1 (least deprived)Liver (excl intrahepatic bile duct)2009</t>
  </si>
  <si>
    <t>1 (least deprived)Lung2009</t>
  </si>
  <si>
    <t>1 (least deprived)Male breast cancer2009</t>
  </si>
  <si>
    <t>1 (least deprived)Melanoma2009</t>
  </si>
  <si>
    <t>1 (least deprived)Meninges2009</t>
  </si>
  <si>
    <t>1 (least deprived)Mesothelioma2009</t>
  </si>
  <si>
    <t>1 (least deprived)Multiple myeloma2009</t>
  </si>
  <si>
    <t>1 (least deprived)Non-Hodgkin lymphoma2009</t>
  </si>
  <si>
    <t>1 (least deprived)Oesophagus2009</t>
  </si>
  <si>
    <t>1 (least deprived)Other and unspecified urinary2009</t>
  </si>
  <si>
    <t>1 (least deprived)Other CNS and intracranial tumours2009</t>
  </si>
  <si>
    <t>1 (least deprived)Other haematological malignancies2009</t>
  </si>
  <si>
    <t>1 (least deprived)Other malignant neoplasms2009</t>
  </si>
  <si>
    <t>1 (least deprived)Ovary2009</t>
  </si>
  <si>
    <t>1 (least deprived)Pancreas2009</t>
  </si>
  <si>
    <t>1 (least deprived)Prostate2009</t>
  </si>
  <si>
    <t>1 (least deprived)Sarcoma: Bone2009</t>
  </si>
  <si>
    <t>1 (least deprived)Sarcoma: connective and soft tissue2009</t>
  </si>
  <si>
    <t>1 (least deprived)Stomach2009</t>
  </si>
  <si>
    <t>1 (least deprived)Testis2009</t>
  </si>
  <si>
    <t>1 (least deprived)Uterus2009</t>
  </si>
  <si>
    <t>1 (least deprived)Vulva2009</t>
  </si>
  <si>
    <t>1 (least deprived)Bladder (in-situ)2009</t>
  </si>
  <si>
    <t>2All Malignant Neoplasms (excl. NMSC)2010</t>
  </si>
  <si>
    <t>2Biliary tract cancer2010</t>
  </si>
  <si>
    <t>2Bladder2010</t>
  </si>
  <si>
    <t>2Brain2010</t>
  </si>
  <si>
    <t>2Cancer of Unknown Primary2010</t>
  </si>
  <si>
    <t>2Cervix2010</t>
  </si>
  <si>
    <t>2Cervix (in-situ)2010</t>
  </si>
  <si>
    <t>2Colorectal2010</t>
  </si>
  <si>
    <t>2Female breast (in-situ)2010</t>
  </si>
  <si>
    <t>2Female breast cancer2010</t>
  </si>
  <si>
    <t>2Head and neck - Larynx2010</t>
  </si>
  <si>
    <t>2Head and Neck - non specific2010</t>
  </si>
  <si>
    <t>2Head and neck - Oral cavity2010</t>
  </si>
  <si>
    <t>2Head and neck - Oropharynx2010</t>
  </si>
  <si>
    <t>2Head and neck - Other (excl. oral cavity, oropharynx, larynx &amp; thyroid)2010</t>
  </si>
  <si>
    <t>2Head and neck - Thyroid2010</t>
  </si>
  <si>
    <t>2Hodgkin lymphoma2010</t>
  </si>
  <si>
    <t>2Kidney2010</t>
  </si>
  <si>
    <t>2Leukaemia: acute myeloid2010</t>
  </si>
  <si>
    <t>2Leukaemia: chronic lymphocytic2010</t>
  </si>
  <si>
    <t>2Leukaemia: other (all excluding AML and CLL)2010</t>
  </si>
  <si>
    <t>2Liver (excl intrahepatic bile duct)2010</t>
  </si>
  <si>
    <t>2Lung2010</t>
  </si>
  <si>
    <t>2Male breast cancer2010</t>
  </si>
  <si>
    <t>2Melanoma2010</t>
  </si>
  <si>
    <t>2Meninges2010</t>
  </si>
  <si>
    <t>2Mesothelioma2010</t>
  </si>
  <si>
    <t>2Multiple myeloma2010</t>
  </si>
  <si>
    <t>2Non-Hodgkin lymphoma2010</t>
  </si>
  <si>
    <t>2Oesophagus2010</t>
  </si>
  <si>
    <t>2Other and unspecified urinary2010</t>
  </si>
  <si>
    <t>2Other CNS and intracranial tumours2010</t>
  </si>
  <si>
    <t>2Other haematological malignancies2010</t>
  </si>
  <si>
    <t>2Other malignant neoplasms2010</t>
  </si>
  <si>
    <t>2Ovary2010</t>
  </si>
  <si>
    <t>2Pancreas2010</t>
  </si>
  <si>
    <t>2Prostate2010</t>
  </si>
  <si>
    <t>2Sarcoma: Bone2010</t>
  </si>
  <si>
    <t>2Sarcoma: connective and soft tissue2010</t>
  </si>
  <si>
    <t>2Stomach2010</t>
  </si>
  <si>
    <t>2Testis2010</t>
  </si>
  <si>
    <t>2Uterus2010</t>
  </si>
  <si>
    <t>2Vulva2010</t>
  </si>
  <si>
    <t>2Bladder (in-situ)2010</t>
  </si>
  <si>
    <t>3All Malignant Neoplasms (excl. NMSC)2010</t>
  </si>
  <si>
    <t>3Biliary tract cancer2010</t>
  </si>
  <si>
    <t>3Bladder2010</t>
  </si>
  <si>
    <t>3Brain2010</t>
  </si>
  <si>
    <t>3Cancer of Unknown Primary2010</t>
  </si>
  <si>
    <t>3Cervix2010</t>
  </si>
  <si>
    <t>3Cervix (in-situ)2010</t>
  </si>
  <si>
    <t>3Colorectal2010</t>
  </si>
  <si>
    <t>3Female breast (in-situ)2010</t>
  </si>
  <si>
    <t>3Female breast cancer2010</t>
  </si>
  <si>
    <t>3Head and neck - Larynx2010</t>
  </si>
  <si>
    <t>3Head and Neck - non specific2010</t>
  </si>
  <si>
    <t>3Head and neck - Oral cavity2010</t>
  </si>
  <si>
    <t>3Head and neck - Oropharynx2010</t>
  </si>
  <si>
    <t>3Head and neck - Other (excl. oral cavity, oropharynx, larynx &amp; thyroid)2010</t>
  </si>
  <si>
    <t>3Head and neck - Thyroid2010</t>
  </si>
  <si>
    <t>3Hodgkin lymphoma2010</t>
  </si>
  <si>
    <t>3Kidney2010</t>
  </si>
  <si>
    <t>3Leukaemia: acute myeloid2010</t>
  </si>
  <si>
    <t>3Leukaemia: chronic lymphocytic2010</t>
  </si>
  <si>
    <t>3Leukaemia: other (all excluding AML and CLL)2010</t>
  </si>
  <si>
    <t>3Liver (excl intrahepatic bile duct)2010</t>
  </si>
  <si>
    <t>3Lung2010</t>
  </si>
  <si>
    <t>3Male breast cancer2010</t>
  </si>
  <si>
    <t>3Melanoma2010</t>
  </si>
  <si>
    <t>3Meninges2010</t>
  </si>
  <si>
    <t>3Mesothelioma2010</t>
  </si>
  <si>
    <t>3Multiple myeloma2010</t>
  </si>
  <si>
    <t>3Non-Hodgkin lymphoma2010</t>
  </si>
  <si>
    <t>3Oesophagus2010</t>
  </si>
  <si>
    <t>3Other and unspecified urinary2010</t>
  </si>
  <si>
    <t>3Other CNS and intracranial tumours2010</t>
  </si>
  <si>
    <t>3Other haematological malignancies2010</t>
  </si>
  <si>
    <t>3Other malignant neoplasms2010</t>
  </si>
  <si>
    <t>3Ovary2010</t>
  </si>
  <si>
    <t>3Pancreas2010</t>
  </si>
  <si>
    <t>3Prostate2010</t>
  </si>
  <si>
    <t>3Sarcoma: Bone2010</t>
  </si>
  <si>
    <t>3Sarcoma: connective and soft tissue2010</t>
  </si>
  <si>
    <t>3Stomach2010</t>
  </si>
  <si>
    <t>3Testis2010</t>
  </si>
  <si>
    <t>3Uterus2010</t>
  </si>
  <si>
    <t>3Vulva2010</t>
  </si>
  <si>
    <t>3Bladder (in-situ)2010</t>
  </si>
  <si>
    <t>4All Malignant Neoplasms (excl. NMSC)2010</t>
  </si>
  <si>
    <t>4Biliary tract cancer2010</t>
  </si>
  <si>
    <t>4Bladder2010</t>
  </si>
  <si>
    <t>4Brain2010</t>
  </si>
  <si>
    <t>4Cancer of Unknown Primary2010</t>
  </si>
  <si>
    <t>4Cervix2010</t>
  </si>
  <si>
    <t>4Cervix (in-situ)2010</t>
  </si>
  <si>
    <t>4Colorectal2010</t>
  </si>
  <si>
    <t>4Female breast (in-situ)2010</t>
  </si>
  <si>
    <t>4Female breast cancer2010</t>
  </si>
  <si>
    <t>4Head and neck - Larynx2010</t>
  </si>
  <si>
    <t>4Head and Neck - non specific2010</t>
  </si>
  <si>
    <t>4Head and neck - Oral cavity2010</t>
  </si>
  <si>
    <t>4Head and neck - Oropharynx2010</t>
  </si>
  <si>
    <t>4Head and neck - Other (excl. oral cavity, oropharynx, larynx &amp; thyroid)2010</t>
  </si>
  <si>
    <t>4Head and neck - Thyroid2010</t>
  </si>
  <si>
    <t>4Hodgkin lymphoma2010</t>
  </si>
  <si>
    <t>4Kidney2010</t>
  </si>
  <si>
    <t>4Leukaemia: acute myeloid2010</t>
  </si>
  <si>
    <t>4Leukaemia: chronic lymphocytic2010</t>
  </si>
  <si>
    <t>4Leukaemia: other (all excluding AML and CLL)2010</t>
  </si>
  <si>
    <t>4Liver (excl intrahepatic bile duct)2010</t>
  </si>
  <si>
    <t>4Lung2010</t>
  </si>
  <si>
    <t>4Male breast cancer2010</t>
  </si>
  <si>
    <t>4Melanoma2010</t>
  </si>
  <si>
    <t>4Meninges2010</t>
  </si>
  <si>
    <t>4Mesothelioma2010</t>
  </si>
  <si>
    <t>4Multiple myeloma2010</t>
  </si>
  <si>
    <t>4Non-Hodgkin lymphoma2010</t>
  </si>
  <si>
    <t>4Oesophagus2010</t>
  </si>
  <si>
    <t>4Other and unspecified urinary2010</t>
  </si>
  <si>
    <t>4Other CNS and intracranial tumours2010</t>
  </si>
  <si>
    <t>4Other haematological malignancies2010</t>
  </si>
  <si>
    <t>4Other malignant neoplasms2010</t>
  </si>
  <si>
    <t>4Ovary2010</t>
  </si>
  <si>
    <t>4Pancreas2010</t>
  </si>
  <si>
    <t>4Prostate2010</t>
  </si>
  <si>
    <t>4Sarcoma: Bone2010</t>
  </si>
  <si>
    <t>4Sarcoma: connective and soft tissue2010</t>
  </si>
  <si>
    <t>4Stomach2010</t>
  </si>
  <si>
    <t>4Testis2010</t>
  </si>
  <si>
    <t>4Uterus2010</t>
  </si>
  <si>
    <t>4Vulva2010</t>
  </si>
  <si>
    <t>4Bladder (in-situ)2010</t>
  </si>
  <si>
    <t>5 (most deprived)All Malignant Neoplasms (excl. NMSC)2010</t>
  </si>
  <si>
    <t>5 (most deprived)Biliary tract cancer2010</t>
  </si>
  <si>
    <t>5 (most deprived)Bladder2010</t>
  </si>
  <si>
    <t>5 (most deprived)Brain2010</t>
  </si>
  <si>
    <t>5 (most deprived)Cancer of Unknown Primary2010</t>
  </si>
  <si>
    <t>5 (most deprived)Cervix2010</t>
  </si>
  <si>
    <t>5 (most deprived)Cervix (in-situ)2010</t>
  </si>
  <si>
    <t>5 (most deprived)Colorectal2010</t>
  </si>
  <si>
    <t>5 (most deprived)Female breast (in-situ)2010</t>
  </si>
  <si>
    <t>5 (most deprived)Female breast cancer2010</t>
  </si>
  <si>
    <t>5 (most deprived)Head and neck - Larynx2010</t>
  </si>
  <si>
    <t>5 (most deprived)Head and Neck - non specific2010</t>
  </si>
  <si>
    <t>5 (most deprived)Head and neck - Oral cavity2010</t>
  </si>
  <si>
    <t>5 (most deprived)Head and neck - Oropharynx2010</t>
  </si>
  <si>
    <t>5 (most deprived)Head and neck - Other (excl. oral cavity, oropharynx, larynx &amp; thyroid)2010</t>
  </si>
  <si>
    <t>5 (most deprived)Head and neck - Thyroid2010</t>
  </si>
  <si>
    <t>5 (most deprived)Hodgkin lymphoma2010</t>
  </si>
  <si>
    <t>5 (most deprived)Kidney2010</t>
  </si>
  <si>
    <t>5 (most deprived)Leukaemia: acute myeloid2010</t>
  </si>
  <si>
    <t>5 (most deprived)Leukaemia: chronic lymphocytic2010</t>
  </si>
  <si>
    <t>5 (most deprived)Leukaemia: other (all excluding AML and CLL)2010</t>
  </si>
  <si>
    <t>5 (most deprived)Liver (excl intrahepatic bile duct)2010</t>
  </si>
  <si>
    <t>5 (most deprived)Lung2010</t>
  </si>
  <si>
    <t>5 (most deprived)Male breast cancer2010</t>
  </si>
  <si>
    <t>5 (most deprived)Melanoma2010</t>
  </si>
  <si>
    <t>5 (most deprived)Meninges2010</t>
  </si>
  <si>
    <t>5 (most deprived)Mesothelioma2010</t>
  </si>
  <si>
    <t>5 (most deprived)Multiple myeloma2010</t>
  </si>
  <si>
    <t>5 (most deprived)Non-Hodgkin lymphoma2010</t>
  </si>
  <si>
    <t>5 (most deprived)Oesophagus2010</t>
  </si>
  <si>
    <t>5 (most deprived)Other and unspecified urinary2010</t>
  </si>
  <si>
    <t>5 (most deprived)Other CNS and intracranial tumours2010</t>
  </si>
  <si>
    <t>5 (most deprived)Other haematological malignancies2010</t>
  </si>
  <si>
    <t>5 (most deprived)Other malignant neoplasms2010</t>
  </si>
  <si>
    <t>5 (most deprived)Ovary2010</t>
  </si>
  <si>
    <t>5 (most deprived)Pancreas2010</t>
  </si>
  <si>
    <t>5 (most deprived)Prostate2010</t>
  </si>
  <si>
    <t>5 (most deprived)Sarcoma: Bone2010</t>
  </si>
  <si>
    <t>5 (most deprived)Sarcoma: connective and soft tissue2010</t>
  </si>
  <si>
    <t>5 (most deprived)Stomach2010</t>
  </si>
  <si>
    <t>5 (most deprived)Testis2010</t>
  </si>
  <si>
    <t>5 (most deprived)Uterus2010</t>
  </si>
  <si>
    <t>5 (most deprived)Vulva2010</t>
  </si>
  <si>
    <t>5 (most deprived)Bladder (in-situ)2010</t>
  </si>
  <si>
    <t>1 (least deprived)All Malignant Neoplasms (excl. NMSC)2010</t>
  </si>
  <si>
    <t>1 (least deprived)Biliary tract cancer2010</t>
  </si>
  <si>
    <t>1 (least deprived)Bladder2010</t>
  </si>
  <si>
    <t>1 (least deprived)Brain2010</t>
  </si>
  <si>
    <t>1 (least deprived)Cancer of Unknown Primary2010</t>
  </si>
  <si>
    <t>1 (least deprived)Cervix2010</t>
  </si>
  <si>
    <t>1 (least deprived)Cervix (in-situ)2010</t>
  </si>
  <si>
    <t>1 (least deprived)Colorectal2010</t>
  </si>
  <si>
    <t>1 (least deprived)Female breast (in-situ)2010</t>
  </si>
  <si>
    <t>1 (least deprived)Female breast cancer2010</t>
  </si>
  <si>
    <t>1 (least deprived)Head and neck - Larynx2010</t>
  </si>
  <si>
    <t>1 (least deprived)Head and Neck - non specific2010</t>
  </si>
  <si>
    <t>1 (least deprived)Head and neck - Oral cavity2010</t>
  </si>
  <si>
    <t>1 (least deprived)Head and neck - Oropharynx2010</t>
  </si>
  <si>
    <t>1 (least deprived)Head and neck - Other (excl. oral cavity, oropharynx, larynx &amp; thyroid)2010</t>
  </si>
  <si>
    <t>1 (least deprived)Head and neck - Thyroid2010</t>
  </si>
  <si>
    <t>1 (least deprived)Hodgkin lymphoma2010</t>
  </si>
  <si>
    <t>1 (least deprived)Kidney2010</t>
  </si>
  <si>
    <t>1 (least deprived)Leukaemia: acute myeloid2010</t>
  </si>
  <si>
    <t>1 (least deprived)Leukaemia: chronic lymphocytic2010</t>
  </si>
  <si>
    <t>1 (least deprived)Leukaemia: other (all excluding AML and CLL)2010</t>
  </si>
  <si>
    <t>1 (least deprived)Liver (excl intrahepatic bile duct)2010</t>
  </si>
  <si>
    <t>1 (least deprived)Lung2010</t>
  </si>
  <si>
    <t>1 (least deprived)Male breast cancer2010</t>
  </si>
  <si>
    <t>1 (least deprived)Melanoma2010</t>
  </si>
  <si>
    <t>1 (least deprived)Meninges2010</t>
  </si>
  <si>
    <t>1 (least deprived)Mesothelioma2010</t>
  </si>
  <si>
    <t>1 (least deprived)Multiple myeloma2010</t>
  </si>
  <si>
    <t>1 (least deprived)Non-Hodgkin lymphoma2010</t>
  </si>
  <si>
    <t>1 (least deprived)Oesophagus2010</t>
  </si>
  <si>
    <t>1 (least deprived)Other and unspecified urinary2010</t>
  </si>
  <si>
    <t>1 (least deprived)Other CNS and intracranial tumours2010</t>
  </si>
  <si>
    <t>1 (least deprived)Other haematological malignancies2010</t>
  </si>
  <si>
    <t>1 (least deprived)Other malignant neoplasms2010</t>
  </si>
  <si>
    <t>1 (least deprived)Ovary2010</t>
  </si>
  <si>
    <t>1 (least deprived)Pancreas2010</t>
  </si>
  <si>
    <t>1 (least deprived)Prostate2010</t>
  </si>
  <si>
    <t>1 (least deprived)Sarcoma: Bone2010</t>
  </si>
  <si>
    <t>1 (least deprived)Sarcoma: connective and soft tissue2010</t>
  </si>
  <si>
    <t>1 (least deprived)Stomach2010</t>
  </si>
  <si>
    <t>1 (least deprived)Testis2010</t>
  </si>
  <si>
    <t>1 (least deprived)Uterus2010</t>
  </si>
  <si>
    <t>1 (least deprived)Vulva2010</t>
  </si>
  <si>
    <t>1 (least deprived)Bladder (in-situ)2010</t>
  </si>
  <si>
    <t>2All Malignant Neoplasms (excl. NMSC)2011</t>
  </si>
  <si>
    <t>2Biliary tract cancer2011</t>
  </si>
  <si>
    <t>2Bladder2011</t>
  </si>
  <si>
    <t>2Brain2011</t>
  </si>
  <si>
    <t>2Cancer of Unknown Primary2011</t>
  </si>
  <si>
    <t>2Cervix2011</t>
  </si>
  <si>
    <t>2Cervix (in-situ)2011</t>
  </si>
  <si>
    <t>2Colorectal2011</t>
  </si>
  <si>
    <t>2Female breast (in-situ)2011</t>
  </si>
  <si>
    <t>2Female breast cancer2011</t>
  </si>
  <si>
    <t>2Head and neck - Larynx2011</t>
  </si>
  <si>
    <t>2Head and Neck - non specific2011</t>
  </si>
  <si>
    <t>2Head and neck - Oral cavity2011</t>
  </si>
  <si>
    <t>2Head and neck - Oropharynx2011</t>
  </si>
  <si>
    <t>2Head and neck - Other (excl. oral cavity, oropharynx, larynx &amp; thyroid)2011</t>
  </si>
  <si>
    <t>2Head and neck - Thyroid2011</t>
  </si>
  <si>
    <t>2Hodgkin lymphoma2011</t>
  </si>
  <si>
    <t>2Kidney2011</t>
  </si>
  <si>
    <t>2Leukaemia: acute myeloid2011</t>
  </si>
  <si>
    <t>2Leukaemia: chronic lymphocytic2011</t>
  </si>
  <si>
    <t>2Leukaemia: other (all excluding AML and CLL)2011</t>
  </si>
  <si>
    <t>2Liver (excl intrahepatic bile duct)2011</t>
  </si>
  <si>
    <t>2Lung2011</t>
  </si>
  <si>
    <t>2Male breast cancer2011</t>
  </si>
  <si>
    <t>2Melanoma2011</t>
  </si>
  <si>
    <t>2Meninges2011</t>
  </si>
  <si>
    <t>2Mesothelioma2011</t>
  </si>
  <si>
    <t>2Multiple myeloma2011</t>
  </si>
  <si>
    <t>2Non-Hodgkin lymphoma2011</t>
  </si>
  <si>
    <t>2Oesophagus2011</t>
  </si>
  <si>
    <t>2Other and unspecified urinary2011</t>
  </si>
  <si>
    <t>2Other CNS and intracranial tumours2011</t>
  </si>
  <si>
    <t>2Other haematological malignancies2011</t>
  </si>
  <si>
    <t>2Other malignant neoplasms2011</t>
  </si>
  <si>
    <t>2Ovary2011</t>
  </si>
  <si>
    <t>2Pancreas2011</t>
  </si>
  <si>
    <t>2Prostate2011</t>
  </si>
  <si>
    <t>2Sarcoma: Bone2011</t>
  </si>
  <si>
    <t>2Sarcoma: connective and soft tissue2011</t>
  </si>
  <si>
    <t>2Stomach2011</t>
  </si>
  <si>
    <t>2Testis2011</t>
  </si>
  <si>
    <t>2Uterus2011</t>
  </si>
  <si>
    <t>2Vulva2011</t>
  </si>
  <si>
    <t>2Bladder (in-situ)2011</t>
  </si>
  <si>
    <t>3All Malignant Neoplasms (excl. NMSC)2011</t>
  </si>
  <si>
    <t>3Biliary tract cancer2011</t>
  </si>
  <si>
    <t>3Bladder2011</t>
  </si>
  <si>
    <t>3Brain2011</t>
  </si>
  <si>
    <t>3Cancer of Unknown Primary2011</t>
  </si>
  <si>
    <t>3Cervix2011</t>
  </si>
  <si>
    <t>3Cervix (in-situ)2011</t>
  </si>
  <si>
    <t>3Colorectal2011</t>
  </si>
  <si>
    <t>3Female breast (in-situ)2011</t>
  </si>
  <si>
    <t>3Female breast cancer2011</t>
  </si>
  <si>
    <t>3Head and neck - Larynx2011</t>
  </si>
  <si>
    <t>3Head and Neck - non specific2011</t>
  </si>
  <si>
    <t>3Head and neck - Oral cavity2011</t>
  </si>
  <si>
    <t>3Head and neck - Oropharynx2011</t>
  </si>
  <si>
    <t>3Head and neck - Other (excl. oral cavity, oropharynx, larynx &amp; thyroid)2011</t>
  </si>
  <si>
    <t>3Head and neck - Thyroid2011</t>
  </si>
  <si>
    <t>3Hodgkin lymphoma2011</t>
  </si>
  <si>
    <t>3Kidney2011</t>
  </si>
  <si>
    <t>3Leukaemia: acute myeloid2011</t>
  </si>
  <si>
    <t>3Leukaemia: chronic lymphocytic2011</t>
  </si>
  <si>
    <t>3Leukaemia: other (all excluding AML and CLL)2011</t>
  </si>
  <si>
    <t>3Liver (excl intrahepatic bile duct)2011</t>
  </si>
  <si>
    <t>3Lung2011</t>
  </si>
  <si>
    <t>3Male breast cancer2011</t>
  </si>
  <si>
    <t>3Melanoma2011</t>
  </si>
  <si>
    <t>3Meninges2011</t>
  </si>
  <si>
    <t>3Mesothelioma2011</t>
  </si>
  <si>
    <t>3Multiple myeloma2011</t>
  </si>
  <si>
    <t>3Non-Hodgkin lymphoma2011</t>
  </si>
  <si>
    <t>3Oesophagus2011</t>
  </si>
  <si>
    <t>3Other and unspecified urinary2011</t>
  </si>
  <si>
    <t>3Other CNS and intracranial tumours2011</t>
  </si>
  <si>
    <t>3Other haematological malignancies2011</t>
  </si>
  <si>
    <t>3Other malignant neoplasms2011</t>
  </si>
  <si>
    <t>3Ovary2011</t>
  </si>
  <si>
    <t>3Pancreas2011</t>
  </si>
  <si>
    <t>3Prostate2011</t>
  </si>
  <si>
    <t>3Sarcoma: Bone2011</t>
  </si>
  <si>
    <t>3Sarcoma: connective and soft tissue2011</t>
  </si>
  <si>
    <t>3Stomach2011</t>
  </si>
  <si>
    <t>3Testis2011</t>
  </si>
  <si>
    <t>3Uterus2011</t>
  </si>
  <si>
    <t>3Vulva2011</t>
  </si>
  <si>
    <t>3Bladder (in-situ)2011</t>
  </si>
  <si>
    <t>4All Malignant Neoplasms (excl. NMSC)2011</t>
  </si>
  <si>
    <t>4Biliary tract cancer2011</t>
  </si>
  <si>
    <t>4Bladder2011</t>
  </si>
  <si>
    <t>4Brain2011</t>
  </si>
  <si>
    <t>4Cancer of Unknown Primary2011</t>
  </si>
  <si>
    <t>4Cervix2011</t>
  </si>
  <si>
    <t>4Cervix (in-situ)2011</t>
  </si>
  <si>
    <t>4Colorectal2011</t>
  </si>
  <si>
    <t>4Female breast (in-situ)2011</t>
  </si>
  <si>
    <t>4Female breast cancer2011</t>
  </si>
  <si>
    <t>4Head and neck - Larynx2011</t>
  </si>
  <si>
    <t>4Head and Neck - non specific2011</t>
  </si>
  <si>
    <t>4Head and neck - Oral cavity2011</t>
  </si>
  <si>
    <t>4Head and neck - Oropharynx2011</t>
  </si>
  <si>
    <t>4Head and neck - Other (excl. oral cavity, oropharynx, larynx &amp; thyroid)2011</t>
  </si>
  <si>
    <t>4Head and neck - Thyroid2011</t>
  </si>
  <si>
    <t>4Hodgkin lymphoma2011</t>
  </si>
  <si>
    <t>4Kidney2011</t>
  </si>
  <si>
    <t>4Leukaemia: acute myeloid2011</t>
  </si>
  <si>
    <t>4Leukaemia: chronic lymphocytic2011</t>
  </si>
  <si>
    <t>4Leukaemia: other (all excluding AML and CLL)2011</t>
  </si>
  <si>
    <t>4Liver (excl intrahepatic bile duct)2011</t>
  </si>
  <si>
    <t>4Lung2011</t>
  </si>
  <si>
    <t>4Male breast cancer2011</t>
  </si>
  <si>
    <t>4Melanoma2011</t>
  </si>
  <si>
    <t>4Meninges2011</t>
  </si>
  <si>
    <t>4Mesothelioma2011</t>
  </si>
  <si>
    <t>4Multiple myeloma2011</t>
  </si>
  <si>
    <t>4Non-Hodgkin lymphoma2011</t>
  </si>
  <si>
    <t>4Oesophagus2011</t>
  </si>
  <si>
    <t>4Other and unspecified urinary2011</t>
  </si>
  <si>
    <t>4Other CNS and intracranial tumours2011</t>
  </si>
  <si>
    <t>4Other haematological malignancies2011</t>
  </si>
  <si>
    <t>4Other malignant neoplasms2011</t>
  </si>
  <si>
    <t>4Ovary2011</t>
  </si>
  <si>
    <t>4Pancreas2011</t>
  </si>
  <si>
    <t>4Prostate2011</t>
  </si>
  <si>
    <t>4Sarcoma: Bone2011</t>
  </si>
  <si>
    <t>4Sarcoma: connective and soft tissue2011</t>
  </si>
  <si>
    <t>4Stomach2011</t>
  </si>
  <si>
    <t>4Testis2011</t>
  </si>
  <si>
    <t>4Uterus2011</t>
  </si>
  <si>
    <t>4Vulva2011</t>
  </si>
  <si>
    <t>4Bladder (in-situ)2011</t>
  </si>
  <si>
    <t>5 (most deprived)All Malignant Neoplasms (excl. NMSC)2011</t>
  </si>
  <si>
    <t>5 (most deprived)Biliary tract cancer2011</t>
  </si>
  <si>
    <t>5 (most deprived)Bladder2011</t>
  </si>
  <si>
    <t>5 (most deprived)Brain2011</t>
  </si>
  <si>
    <t>5 (most deprived)Cancer of Unknown Primary2011</t>
  </si>
  <si>
    <t>5 (most deprived)Cervix2011</t>
  </si>
  <si>
    <t>5 (most deprived)Cervix (in-situ)2011</t>
  </si>
  <si>
    <t>5 (most deprived)Colorectal2011</t>
  </si>
  <si>
    <t>5 (most deprived)Female breast (in-situ)2011</t>
  </si>
  <si>
    <t>5 (most deprived)Female breast cancer2011</t>
  </si>
  <si>
    <t>5 (most deprived)Head and neck - Larynx2011</t>
  </si>
  <si>
    <t>5 (most deprived)Head and Neck - non specific2011</t>
  </si>
  <si>
    <t>5 (most deprived)Head and neck - Oral cavity2011</t>
  </si>
  <si>
    <t>5 (most deprived)Head and neck - Oropharynx2011</t>
  </si>
  <si>
    <t>5 (most deprived)Head and neck - Other (excl. oral cavity, oropharynx, larynx &amp; thyroid)2011</t>
  </si>
  <si>
    <t>5 (most deprived)Head and neck - Thyroid2011</t>
  </si>
  <si>
    <t>5 (most deprived)Hodgkin lymphoma2011</t>
  </si>
  <si>
    <t>5 (most deprived)Kidney2011</t>
  </si>
  <si>
    <t>5 (most deprived)Leukaemia: acute myeloid2011</t>
  </si>
  <si>
    <t>5 (most deprived)Leukaemia: chronic lymphocytic2011</t>
  </si>
  <si>
    <t>5 (most deprived)Leukaemia: other (all excluding AML and CLL)2011</t>
  </si>
  <si>
    <t>5 (most deprived)Liver (excl intrahepatic bile duct)2011</t>
  </si>
  <si>
    <t>5 (most deprived)Lung2011</t>
  </si>
  <si>
    <t>5 (most deprived)Male breast cancer2011</t>
  </si>
  <si>
    <t>5 (most deprived)Melanoma2011</t>
  </si>
  <si>
    <t>5 (most deprived)Meninges2011</t>
  </si>
  <si>
    <t>5 (most deprived)Mesothelioma2011</t>
  </si>
  <si>
    <t>5 (most deprived)Multiple myeloma2011</t>
  </si>
  <si>
    <t>5 (most deprived)Non-Hodgkin lymphoma2011</t>
  </si>
  <si>
    <t>5 (most deprived)Oesophagus2011</t>
  </si>
  <si>
    <t>5 (most deprived)Other and unspecified urinary2011</t>
  </si>
  <si>
    <t>5 (most deprived)Other CNS and intracranial tumours2011</t>
  </si>
  <si>
    <t>5 (most deprived)Other haematological malignancies2011</t>
  </si>
  <si>
    <t>5 (most deprived)Other malignant neoplasms2011</t>
  </si>
  <si>
    <t>5 (most deprived)Ovary2011</t>
  </si>
  <si>
    <t>5 (most deprived)Pancreas2011</t>
  </si>
  <si>
    <t>5 (most deprived)Prostate2011</t>
  </si>
  <si>
    <t>5 (most deprived)Sarcoma: Bone2011</t>
  </si>
  <si>
    <t>5 (most deprived)Sarcoma: connective and soft tissue2011</t>
  </si>
  <si>
    <t>5 (most deprived)Stomach2011</t>
  </si>
  <si>
    <t>5 (most deprived)Testis2011</t>
  </si>
  <si>
    <t>5 (most deprived)Uterus2011</t>
  </si>
  <si>
    <t>5 (most deprived)Vulva2011</t>
  </si>
  <si>
    <t>5 (most deprived)Bladder (in-situ)2011</t>
  </si>
  <si>
    <t>1 (least deprived)All Malignant Neoplasms (excl. NMSC)2011</t>
  </si>
  <si>
    <t>1 (least deprived)Biliary tract cancer2011</t>
  </si>
  <si>
    <t>1 (least deprived)Bladder2011</t>
  </si>
  <si>
    <t>1 (least deprived)Brain2011</t>
  </si>
  <si>
    <t>1 (least deprived)Cancer of Unknown Primary2011</t>
  </si>
  <si>
    <t>1 (least deprived)Cervix2011</t>
  </si>
  <si>
    <t>1 (least deprived)Cervix (in-situ)2011</t>
  </si>
  <si>
    <t>1 (least deprived)Colorectal2011</t>
  </si>
  <si>
    <t>1 (least deprived)Female breast (in-situ)2011</t>
  </si>
  <si>
    <t>1 (least deprived)Female breast cancer2011</t>
  </si>
  <si>
    <t>1 (least deprived)Head and neck - Larynx2011</t>
  </si>
  <si>
    <t>1 (least deprived)Head and Neck - non specific2011</t>
  </si>
  <si>
    <t>1 (least deprived)Head and neck - Oral cavity2011</t>
  </si>
  <si>
    <t>1 (least deprived)Head and neck - Oropharynx2011</t>
  </si>
  <si>
    <t>1 (least deprived)Head and neck - Other (excl. oral cavity, oropharynx, larynx &amp; thyroid)2011</t>
  </si>
  <si>
    <t>1 (least deprived)Head and neck - Thyroid2011</t>
  </si>
  <si>
    <t>1 (least deprived)Hodgkin lymphoma2011</t>
  </si>
  <si>
    <t>1 (least deprived)Kidney2011</t>
  </si>
  <si>
    <t>1 (least deprived)Leukaemia: acute myeloid2011</t>
  </si>
  <si>
    <t>1 (least deprived)Leukaemia: chronic lymphocytic2011</t>
  </si>
  <si>
    <t>1 (least deprived)Leukaemia: other (all excluding AML and CLL)2011</t>
  </si>
  <si>
    <t>1 (least deprived)Liver (excl intrahepatic bile duct)2011</t>
  </si>
  <si>
    <t>1 (least deprived)Lung2011</t>
  </si>
  <si>
    <t>1 (least deprived)Male breast cancer2011</t>
  </si>
  <si>
    <t>1 (least deprived)Melanoma2011</t>
  </si>
  <si>
    <t>1 (least deprived)Meninges2011</t>
  </si>
  <si>
    <t>1 (least deprived)Mesothelioma2011</t>
  </si>
  <si>
    <t>1 (least deprived)Multiple myeloma2011</t>
  </si>
  <si>
    <t>1 (least deprived)Non-Hodgkin lymphoma2011</t>
  </si>
  <si>
    <t>1 (least deprived)Oesophagus2011</t>
  </si>
  <si>
    <t>1 (least deprived)Other and unspecified urinary2011</t>
  </si>
  <si>
    <t>1 (least deprived)Other CNS and intracranial tumours2011</t>
  </si>
  <si>
    <t>1 (least deprived)Other haematological malignancies2011</t>
  </si>
  <si>
    <t>1 (least deprived)Other malignant neoplasms2011</t>
  </si>
  <si>
    <t>1 (least deprived)Ovary2011</t>
  </si>
  <si>
    <t>1 (least deprived)Pancreas2011</t>
  </si>
  <si>
    <t>1 (least deprived)Prostate2011</t>
  </si>
  <si>
    <t>1 (least deprived)Sarcoma: Bone2011</t>
  </si>
  <si>
    <t>1 (least deprived)Sarcoma: connective and soft tissue2011</t>
  </si>
  <si>
    <t>1 (least deprived)Stomach2011</t>
  </si>
  <si>
    <t>1 (least deprived)Testis2011</t>
  </si>
  <si>
    <t>1 (least deprived)Uterus2011</t>
  </si>
  <si>
    <t>1 (least deprived)Vulva2011</t>
  </si>
  <si>
    <t>1 (least deprived)Bladder (in-situ)2011</t>
  </si>
  <si>
    <t>2All Malignant Neoplasms (excl. NMSC)2013</t>
  </si>
  <si>
    <t>2Biliary tract cancer2013</t>
  </si>
  <si>
    <t>2Bladder2013</t>
  </si>
  <si>
    <t>2Brain2013</t>
  </si>
  <si>
    <t>2Cancer of Unknown Primary2013</t>
  </si>
  <si>
    <t>2Cervix2013</t>
  </si>
  <si>
    <t>2Cervix (in-situ)2013</t>
  </si>
  <si>
    <t>2Colorectal2013</t>
  </si>
  <si>
    <t>2Female breast (in-situ)2013</t>
  </si>
  <si>
    <t>2Female breast cancer2013</t>
  </si>
  <si>
    <t>2Head and neck - Larynx2013</t>
  </si>
  <si>
    <t>2Head and Neck - non specific2013</t>
  </si>
  <si>
    <t>2Head and neck - Oral cavity2013</t>
  </si>
  <si>
    <t>2Head and neck - Oropharynx2013</t>
  </si>
  <si>
    <t>2Head and neck - Other (excl. oral cavity, oropharynx, larynx &amp; thyroid)2013</t>
  </si>
  <si>
    <t>2Head and neck - Thyroid2013</t>
  </si>
  <si>
    <t>2Hodgkin lymphoma2013</t>
  </si>
  <si>
    <t>2Kidney2013</t>
  </si>
  <si>
    <t>2Leukaemia: acute myeloid2013</t>
  </si>
  <si>
    <t>2Leukaemia: chronic lymphocytic2013</t>
  </si>
  <si>
    <t>2Leukaemia: other (all excluding AML and CLL)2013</t>
  </si>
  <si>
    <t>2Liver (excl intrahepatic bile duct)2013</t>
  </si>
  <si>
    <t>2Lung2013</t>
  </si>
  <si>
    <t>2Male breast cancer2013</t>
  </si>
  <si>
    <t>2Melanoma2013</t>
  </si>
  <si>
    <t>2Meninges2013</t>
  </si>
  <si>
    <t>2Mesothelioma2013</t>
  </si>
  <si>
    <t>2Multiple myeloma2013</t>
  </si>
  <si>
    <t>2Non-Hodgkin lymphoma2013</t>
  </si>
  <si>
    <t>2Oesophagus2013</t>
  </si>
  <si>
    <t>2Other and unspecified urinary2013</t>
  </si>
  <si>
    <t>2Other CNS and intracranial tumours2013</t>
  </si>
  <si>
    <t>2Other haematological malignancies2013</t>
  </si>
  <si>
    <t>2Other malignant neoplasms2013</t>
  </si>
  <si>
    <t>2Ovary2013</t>
  </si>
  <si>
    <t>2Pancreas2013</t>
  </si>
  <si>
    <t>2Prostate2013</t>
  </si>
  <si>
    <t>2Sarcoma: Bone2013</t>
  </si>
  <si>
    <t>2Sarcoma: connective and soft tissue2013</t>
  </si>
  <si>
    <t>2Stomach2013</t>
  </si>
  <si>
    <t>2Testis2013</t>
  </si>
  <si>
    <t>2Uterus2013</t>
  </si>
  <si>
    <t>2Vulva2013</t>
  </si>
  <si>
    <t>2Bladder (in-situ)2013</t>
  </si>
  <si>
    <t>3All Malignant Neoplasms (excl. NMSC)2013</t>
  </si>
  <si>
    <t>3Biliary tract cancer2013</t>
  </si>
  <si>
    <t>3Bladder2013</t>
  </si>
  <si>
    <t>3Brain2013</t>
  </si>
  <si>
    <t>3Cancer of Unknown Primary2013</t>
  </si>
  <si>
    <t>3Cervix2013</t>
  </si>
  <si>
    <t>3Cervix (in-situ)2013</t>
  </si>
  <si>
    <t>3Colorectal2013</t>
  </si>
  <si>
    <t>3Female breast (in-situ)2013</t>
  </si>
  <si>
    <t>3Female breast cancer2013</t>
  </si>
  <si>
    <t>3Head and neck - Larynx2013</t>
  </si>
  <si>
    <t>3Head and Neck - non specific2013</t>
  </si>
  <si>
    <t>3Head and neck - Oral cavity2013</t>
  </si>
  <si>
    <t>3Head and neck - Oropharynx2013</t>
  </si>
  <si>
    <t>3Head and neck - Other (excl. oral cavity, oropharynx, larynx &amp; thyroid)2013</t>
  </si>
  <si>
    <t>3Head and neck - Thyroid2013</t>
  </si>
  <si>
    <t>3Hodgkin lymphoma2013</t>
  </si>
  <si>
    <t>3Kidney2013</t>
  </si>
  <si>
    <t>3Leukaemia: acute myeloid2013</t>
  </si>
  <si>
    <t>3Leukaemia: chronic lymphocytic2013</t>
  </si>
  <si>
    <t>3Leukaemia: other (all excluding AML and CLL)2013</t>
  </si>
  <si>
    <t>3Liver (excl intrahepatic bile duct)2013</t>
  </si>
  <si>
    <t>3Lung2013</t>
  </si>
  <si>
    <t>3Male breast cancer2013</t>
  </si>
  <si>
    <t>3Melanoma2013</t>
  </si>
  <si>
    <t>3Meninges2013</t>
  </si>
  <si>
    <t>3Mesothelioma2013</t>
  </si>
  <si>
    <t>3Multiple myeloma2013</t>
  </si>
  <si>
    <t>3Non-Hodgkin lymphoma2013</t>
  </si>
  <si>
    <t>3Oesophagus2013</t>
  </si>
  <si>
    <t>3Other and unspecified urinary2013</t>
  </si>
  <si>
    <t>3Other CNS and intracranial tumours2013</t>
  </si>
  <si>
    <t>3Other haematological malignancies2013</t>
  </si>
  <si>
    <t>3Other malignant neoplasms2013</t>
  </si>
  <si>
    <t>3Ovary2013</t>
  </si>
  <si>
    <t>3Pancreas2013</t>
  </si>
  <si>
    <t>3Prostate2013</t>
  </si>
  <si>
    <t>3Sarcoma: Bone2013</t>
  </si>
  <si>
    <t>3Sarcoma: connective and soft tissue2013</t>
  </si>
  <si>
    <t>3Stomach2013</t>
  </si>
  <si>
    <t>3Testis2013</t>
  </si>
  <si>
    <t>3Uterus2013</t>
  </si>
  <si>
    <t>3Vulva2013</t>
  </si>
  <si>
    <t>3Bladder (in-situ)2013</t>
  </si>
  <si>
    <t>4All Malignant Neoplasms (excl. NMSC)2013</t>
  </si>
  <si>
    <t>4Biliary tract cancer2013</t>
  </si>
  <si>
    <t>4Bladder2013</t>
  </si>
  <si>
    <t>4Brain2013</t>
  </si>
  <si>
    <t>4Cancer of Unknown Primary2013</t>
  </si>
  <si>
    <t>4Cervix2013</t>
  </si>
  <si>
    <t>4Cervix (in-situ)2013</t>
  </si>
  <si>
    <t>4Colorectal2013</t>
  </si>
  <si>
    <t>4Female breast (in-situ)2013</t>
  </si>
  <si>
    <t>4Female breast cancer2013</t>
  </si>
  <si>
    <t>4Head and neck - Larynx2013</t>
  </si>
  <si>
    <t>4Head and Neck - non specific2013</t>
  </si>
  <si>
    <t>4Head and neck - Oral cavity2013</t>
  </si>
  <si>
    <t>4Head and neck - Oropharynx2013</t>
  </si>
  <si>
    <t>4Head and neck - Other (excl. oral cavity, oropharynx, larynx &amp; thyroid)2013</t>
  </si>
  <si>
    <t>4Head and neck - Thyroid2013</t>
  </si>
  <si>
    <t>4Hodgkin lymphoma2013</t>
  </si>
  <si>
    <t>4Kidney2013</t>
  </si>
  <si>
    <t>4Leukaemia: acute myeloid2013</t>
  </si>
  <si>
    <t>4Leukaemia: chronic lymphocytic2013</t>
  </si>
  <si>
    <t>4Leukaemia: other (all excluding AML and CLL)2013</t>
  </si>
  <si>
    <t>4Liver (excl intrahepatic bile duct)2013</t>
  </si>
  <si>
    <t>4Lung2013</t>
  </si>
  <si>
    <t>4Male breast cancer2013</t>
  </si>
  <si>
    <t>4Melanoma2013</t>
  </si>
  <si>
    <t>4Meninges2013</t>
  </si>
  <si>
    <t>4Mesothelioma2013</t>
  </si>
  <si>
    <t>4Multiple myeloma2013</t>
  </si>
  <si>
    <t>4Non-Hodgkin lymphoma2013</t>
  </si>
  <si>
    <t>4Oesophagus2013</t>
  </si>
  <si>
    <t>4Other and unspecified urinary2013</t>
  </si>
  <si>
    <t>4Other CNS and intracranial tumours2013</t>
  </si>
  <si>
    <t>4Other haematological malignancies2013</t>
  </si>
  <si>
    <t>4Other malignant neoplasms2013</t>
  </si>
  <si>
    <t>4Ovary2013</t>
  </si>
  <si>
    <t>4Pancreas2013</t>
  </si>
  <si>
    <t>4Prostate2013</t>
  </si>
  <si>
    <t>4Sarcoma: Bone2013</t>
  </si>
  <si>
    <t>4Sarcoma: connective and soft tissue2013</t>
  </si>
  <si>
    <t>4Stomach2013</t>
  </si>
  <si>
    <t>4Testis2013</t>
  </si>
  <si>
    <t>4Uterus2013</t>
  </si>
  <si>
    <t>4Vulva2013</t>
  </si>
  <si>
    <t>4Bladder (in-situ)2013</t>
  </si>
  <si>
    <t>5 (most deprived)All Malignant Neoplasms (excl. NMSC)2013</t>
  </si>
  <si>
    <t>5 (most deprived)Biliary tract cancer2013</t>
  </si>
  <si>
    <t>5 (most deprived)Bladder2013</t>
  </si>
  <si>
    <t>5 (most deprived)Brain2013</t>
  </si>
  <si>
    <t>5 (most deprived)Cancer of Unknown Primary2013</t>
  </si>
  <si>
    <t>5 (most deprived)Cervix2013</t>
  </si>
  <si>
    <t>5 (most deprived)Cervix (in-situ)2013</t>
  </si>
  <si>
    <t>5 (most deprived)Colorectal2013</t>
  </si>
  <si>
    <t>5 (most deprived)Female breast (in-situ)2013</t>
  </si>
  <si>
    <t>5 (most deprived)Female breast cancer2013</t>
  </si>
  <si>
    <t>5 (most deprived)Head and neck - Larynx2013</t>
  </si>
  <si>
    <t>5 (most deprived)Head and Neck - non specific2013</t>
  </si>
  <si>
    <t>5 (most deprived)Head and neck - Oral cavity2013</t>
  </si>
  <si>
    <t>5 (most deprived)Head and neck - Oropharynx2013</t>
  </si>
  <si>
    <t>5 (most deprived)Head and neck - Other (excl. oral cavity, oropharynx, larynx &amp; thyroid)2013</t>
  </si>
  <si>
    <t>5 (most deprived)Head and neck - Thyroid2013</t>
  </si>
  <si>
    <t>5 (most deprived)Hodgkin lymphoma2013</t>
  </si>
  <si>
    <t>5 (most deprived)Kidney2013</t>
  </si>
  <si>
    <t>5 (most deprived)Leukaemia: acute myeloid2013</t>
  </si>
  <si>
    <t>5 (most deprived)Leukaemia: chronic lymphocytic2013</t>
  </si>
  <si>
    <t>5 (most deprived)Leukaemia: other (all excluding AML and CLL)2013</t>
  </si>
  <si>
    <t>5 (most deprived)Liver (excl intrahepatic bile duct)2013</t>
  </si>
  <si>
    <t>5 (most deprived)Lung2013</t>
  </si>
  <si>
    <t>5 (most deprived)Male breast cancer2013</t>
  </si>
  <si>
    <t>5 (most deprived)Melanoma2013</t>
  </si>
  <si>
    <t>5 (most deprived)Meninges2013</t>
  </si>
  <si>
    <t>5 (most deprived)Mesothelioma2013</t>
  </si>
  <si>
    <t>5 (most deprived)Multiple myeloma2013</t>
  </si>
  <si>
    <t>5 (most deprived)Non-Hodgkin lymphoma2013</t>
  </si>
  <si>
    <t>5 (most deprived)Oesophagus2013</t>
  </si>
  <si>
    <t>5 (most deprived)Other and unspecified urinary2013</t>
  </si>
  <si>
    <t>5 (most deprived)Other CNS and intracranial tumours2013</t>
  </si>
  <si>
    <t>5 (most deprived)Other haematological malignancies2013</t>
  </si>
  <si>
    <t>5 (most deprived)Other malignant neoplasms2013</t>
  </si>
  <si>
    <t>5 (most deprived)Ovary2013</t>
  </si>
  <si>
    <t>5 (most deprived)Pancreas2013</t>
  </si>
  <si>
    <t>5 (most deprived)Prostate2013</t>
  </si>
  <si>
    <t>5 (most deprived)Sarcoma: Bone2013</t>
  </si>
  <si>
    <t>5 (most deprived)Sarcoma: connective and soft tissue2013</t>
  </si>
  <si>
    <t>5 (most deprived)Stomach2013</t>
  </si>
  <si>
    <t>5 (most deprived)Testis2013</t>
  </si>
  <si>
    <t>5 (most deprived)Uterus2013</t>
  </si>
  <si>
    <t>5 (most deprived)Vulva2013</t>
  </si>
  <si>
    <t>5 (most deprived)Bladder (in-situ)2013</t>
  </si>
  <si>
    <t>1 (least deprived)All Malignant Neoplasms (excl. NMSC)2013</t>
  </si>
  <si>
    <t>1 (least deprived)Biliary tract cancer2013</t>
  </si>
  <si>
    <t>1 (least deprived)Bladder2013</t>
  </si>
  <si>
    <t>1 (least deprived)Brain2013</t>
  </si>
  <si>
    <t>1 (least deprived)Cancer of Unknown Primary2013</t>
  </si>
  <si>
    <t>1 (least deprived)Cervix2013</t>
  </si>
  <si>
    <t>1 (least deprived)Cervix (in-situ)2013</t>
  </si>
  <si>
    <t>1 (least deprived)Colorectal2013</t>
  </si>
  <si>
    <t>1 (least deprived)Female breast (in-situ)2013</t>
  </si>
  <si>
    <t>1 (least deprived)Female breast cancer2013</t>
  </si>
  <si>
    <t>1 (least deprived)Head and neck - Larynx2013</t>
  </si>
  <si>
    <t>1 (least deprived)Head and Neck - non specific2013</t>
  </si>
  <si>
    <t>1 (least deprived)Head and neck - Oral cavity2013</t>
  </si>
  <si>
    <t>1 (least deprived)Head and neck - Oropharynx2013</t>
  </si>
  <si>
    <t>1 (least deprived)Head and neck - Other (excl. oral cavity, oropharynx, larynx &amp; thyroid)2013</t>
  </si>
  <si>
    <t>1 (least deprived)Head and neck - Thyroid2013</t>
  </si>
  <si>
    <t>1 (least deprived)Hodgkin lymphoma2013</t>
  </si>
  <si>
    <t>1 (least deprived)Kidney2013</t>
  </si>
  <si>
    <t>1 (least deprived)Leukaemia: acute myeloid2013</t>
  </si>
  <si>
    <t>1 (least deprived)Leukaemia: chronic lymphocytic2013</t>
  </si>
  <si>
    <t>1 (least deprived)Leukaemia: other (all excluding AML and CLL)2013</t>
  </si>
  <si>
    <t>1 (least deprived)Liver (excl intrahepatic bile duct)2013</t>
  </si>
  <si>
    <t>1 (least deprived)Lung2013</t>
  </si>
  <si>
    <t>1 (least deprived)Male breast cancer2013</t>
  </si>
  <si>
    <t>1 (least deprived)Melanoma2013</t>
  </si>
  <si>
    <t>1 (least deprived)Meninges2013</t>
  </si>
  <si>
    <t>1 (least deprived)Mesothelioma2013</t>
  </si>
  <si>
    <t>1 (least deprived)Multiple myeloma2013</t>
  </si>
  <si>
    <t>1 (least deprived)Non-Hodgkin lymphoma2013</t>
  </si>
  <si>
    <t>1 (least deprived)Oesophagus2013</t>
  </si>
  <si>
    <t>1 (least deprived)Other and unspecified urinary2013</t>
  </si>
  <si>
    <t>1 (least deprived)Other CNS and intracranial tumours2013</t>
  </si>
  <si>
    <t>1 (least deprived)Other haematological malignancies2013</t>
  </si>
  <si>
    <t>1 (least deprived)Other malignant neoplasms2013</t>
  </si>
  <si>
    <t>1 (least deprived)Ovary2013</t>
  </si>
  <si>
    <t>1 (least deprived)Pancreas2013</t>
  </si>
  <si>
    <t>1 (least deprived)Prostate2013</t>
  </si>
  <si>
    <t>1 (least deprived)Sarcoma: Bone2013</t>
  </si>
  <si>
    <t>1 (least deprived)Sarcoma: connective and soft tissue2013</t>
  </si>
  <si>
    <t>1 (least deprived)Stomach2013</t>
  </si>
  <si>
    <t>1 (least deprived)Testis2013</t>
  </si>
  <si>
    <t>1 (least deprived)Uterus2013</t>
  </si>
  <si>
    <t>1 (least deprived)Vulva2013</t>
  </si>
  <si>
    <t>1 (least deprived)Bladder (in-situ)2013</t>
  </si>
  <si>
    <t>2All Malignant Neoplasms (excl. NMSC)2012</t>
  </si>
  <si>
    <t>2Biliary tract cancer2012</t>
  </si>
  <si>
    <t>2Bladder2012</t>
  </si>
  <si>
    <t>2Brain2012</t>
  </si>
  <si>
    <t>2Cancer of Unknown Primary2012</t>
  </si>
  <si>
    <t>2Cervix2012</t>
  </si>
  <si>
    <t>2Cervix (in-situ)2012</t>
  </si>
  <si>
    <t>2Colorectal2012</t>
  </si>
  <si>
    <t>2Female breast (in-situ)2012</t>
  </si>
  <si>
    <t>2Female breast cancer2012</t>
  </si>
  <si>
    <t>2Head and neck - Larynx2012</t>
  </si>
  <si>
    <t>2Head and Neck - non specific2012</t>
  </si>
  <si>
    <t>2Head and neck - Oral cavity2012</t>
  </si>
  <si>
    <t>2Head and neck - Oropharynx2012</t>
  </si>
  <si>
    <t>2Head and neck - Other (excl. oral cavity, oropharynx, larynx &amp; thyroid)2012</t>
  </si>
  <si>
    <t>2Head and neck - Thyroid2012</t>
  </si>
  <si>
    <t>2Hodgkin lymphoma2012</t>
  </si>
  <si>
    <t>2Kidney2012</t>
  </si>
  <si>
    <t>2Leukaemia: acute myeloid2012</t>
  </si>
  <si>
    <t>2Leukaemia: chronic lymphocytic2012</t>
  </si>
  <si>
    <t>2Leukaemia: other (all excluding AML and CLL)2012</t>
  </si>
  <si>
    <t>2Liver (excl intrahepatic bile duct)2012</t>
  </si>
  <si>
    <t>2Lung2012</t>
  </si>
  <si>
    <t>2Male breast cancer2012</t>
  </si>
  <si>
    <t>2Melanoma2012</t>
  </si>
  <si>
    <t>2Meninges2012</t>
  </si>
  <si>
    <t>2Mesothelioma2012</t>
  </si>
  <si>
    <t>2Multiple myeloma2012</t>
  </si>
  <si>
    <t>2Non-Hodgkin lymphoma2012</t>
  </si>
  <si>
    <t>2Oesophagus2012</t>
  </si>
  <si>
    <t>2Other and unspecified urinary2012</t>
  </si>
  <si>
    <t>2Other CNS and intracranial tumours2012</t>
  </si>
  <si>
    <t>2Other haematological malignancies2012</t>
  </si>
  <si>
    <t>2Other malignant neoplasms2012</t>
  </si>
  <si>
    <t>2Ovary2012</t>
  </si>
  <si>
    <t>2Pancreas2012</t>
  </si>
  <si>
    <t>2Prostate2012</t>
  </si>
  <si>
    <t>2Sarcoma: Bone2012</t>
  </si>
  <si>
    <t>2Sarcoma: connective and soft tissue2012</t>
  </si>
  <si>
    <t>2Stomach2012</t>
  </si>
  <si>
    <t>2Testis2012</t>
  </si>
  <si>
    <t>2Uterus2012</t>
  </si>
  <si>
    <t>2Vulva2012</t>
  </si>
  <si>
    <t>2Bladder (in-situ)2012</t>
  </si>
  <si>
    <t>3All Malignant Neoplasms (excl. NMSC)2012</t>
  </si>
  <si>
    <t>3Biliary tract cancer2012</t>
  </si>
  <si>
    <t>3Bladder2012</t>
  </si>
  <si>
    <t>3Brain2012</t>
  </si>
  <si>
    <t>3Cancer of Unknown Primary2012</t>
  </si>
  <si>
    <t>3Cervix2012</t>
  </si>
  <si>
    <t>3Cervix (in-situ)2012</t>
  </si>
  <si>
    <t>3Colorectal2012</t>
  </si>
  <si>
    <t>3Female breast (in-situ)2012</t>
  </si>
  <si>
    <t>3Female breast cancer2012</t>
  </si>
  <si>
    <t>3Head and neck - Larynx2012</t>
  </si>
  <si>
    <t>3Head and Neck - non specific2012</t>
  </si>
  <si>
    <t>3Head and neck - Oral cavity2012</t>
  </si>
  <si>
    <t>3Head and neck - Oropharynx2012</t>
  </si>
  <si>
    <t>3Head and neck - Other (excl. oral cavity, oropharynx, larynx &amp; thyroid)2012</t>
  </si>
  <si>
    <t>3Head and neck - Thyroid2012</t>
  </si>
  <si>
    <t>3Hodgkin lymphoma2012</t>
  </si>
  <si>
    <t>3Kidney2012</t>
  </si>
  <si>
    <t>3Leukaemia: acute myeloid2012</t>
  </si>
  <si>
    <t>3Leukaemia: chronic lymphocytic2012</t>
  </si>
  <si>
    <t>3Leukaemia: other (all excluding AML and CLL)2012</t>
  </si>
  <si>
    <t>3Liver (excl intrahepatic bile duct)2012</t>
  </si>
  <si>
    <t>3Lung2012</t>
  </si>
  <si>
    <t>3Male breast cancer2012</t>
  </si>
  <si>
    <t>3Melanoma2012</t>
  </si>
  <si>
    <t>3Meninges2012</t>
  </si>
  <si>
    <t>3Mesothelioma2012</t>
  </si>
  <si>
    <t>3Multiple myeloma2012</t>
  </si>
  <si>
    <t>3Non-Hodgkin lymphoma2012</t>
  </si>
  <si>
    <t>3Oesophagus2012</t>
  </si>
  <si>
    <t>3Other and unspecified urinary2012</t>
  </si>
  <si>
    <t>3Other CNS and intracranial tumours2012</t>
  </si>
  <si>
    <t>3Other haematological malignancies2012</t>
  </si>
  <si>
    <t>3Other malignant neoplasms2012</t>
  </si>
  <si>
    <t>3Ovary2012</t>
  </si>
  <si>
    <t>3Pancreas2012</t>
  </si>
  <si>
    <t>3Prostate2012</t>
  </si>
  <si>
    <t>3Sarcoma: Bone2012</t>
  </si>
  <si>
    <t>3Sarcoma: connective and soft tissue2012</t>
  </si>
  <si>
    <t>3Stomach2012</t>
  </si>
  <si>
    <t>3Testis2012</t>
  </si>
  <si>
    <t>3Uterus2012</t>
  </si>
  <si>
    <t>3Vulva2012</t>
  </si>
  <si>
    <t>3Bladder (in-situ)2012</t>
  </si>
  <si>
    <t>4All Malignant Neoplasms (excl. NMSC)2012</t>
  </si>
  <si>
    <t>4Biliary tract cancer2012</t>
  </si>
  <si>
    <t>4Bladder2012</t>
  </si>
  <si>
    <t>4Brain2012</t>
  </si>
  <si>
    <t>4Cancer of Unknown Primary2012</t>
  </si>
  <si>
    <t>4Cervix2012</t>
  </si>
  <si>
    <t>4Cervix (in-situ)2012</t>
  </si>
  <si>
    <t>4Colorectal2012</t>
  </si>
  <si>
    <t>4Female breast (in-situ)2012</t>
  </si>
  <si>
    <t>4Female breast cancer2012</t>
  </si>
  <si>
    <t>4Head and neck - Larynx2012</t>
  </si>
  <si>
    <t>4Head and Neck - non specific2012</t>
  </si>
  <si>
    <t>4Head and neck - Oral cavity2012</t>
  </si>
  <si>
    <t>4Head and neck - Oropharynx2012</t>
  </si>
  <si>
    <t>4Head and neck - Other (excl. oral cavity, oropharynx, larynx &amp; thyroid)2012</t>
  </si>
  <si>
    <t>4Head and neck - Thyroid2012</t>
  </si>
  <si>
    <t>4Hodgkin lymphoma2012</t>
  </si>
  <si>
    <t>4Kidney2012</t>
  </si>
  <si>
    <t>4Leukaemia: acute myeloid2012</t>
  </si>
  <si>
    <t>4Leukaemia: chronic lymphocytic2012</t>
  </si>
  <si>
    <t>4Leukaemia: other (all excluding AML and CLL)2012</t>
  </si>
  <si>
    <t>4Liver (excl intrahepatic bile duct)2012</t>
  </si>
  <si>
    <t>4Lung2012</t>
  </si>
  <si>
    <t>4Male breast cancer2012</t>
  </si>
  <si>
    <t>4Melanoma2012</t>
  </si>
  <si>
    <t>4Meninges2012</t>
  </si>
  <si>
    <t>4Mesothelioma2012</t>
  </si>
  <si>
    <t>4Multiple myeloma2012</t>
  </si>
  <si>
    <t>4Non-Hodgkin lymphoma2012</t>
  </si>
  <si>
    <t>4Oesophagus2012</t>
  </si>
  <si>
    <t>4Other and unspecified urinary2012</t>
  </si>
  <si>
    <t>4Other CNS and intracranial tumours2012</t>
  </si>
  <si>
    <t>4Other haematological malignancies2012</t>
  </si>
  <si>
    <t>4Other malignant neoplasms2012</t>
  </si>
  <si>
    <t>4Ovary2012</t>
  </si>
  <si>
    <t>4Pancreas2012</t>
  </si>
  <si>
    <t>4Prostate2012</t>
  </si>
  <si>
    <t>4Sarcoma: Bone2012</t>
  </si>
  <si>
    <t>4Sarcoma: connective and soft tissue2012</t>
  </si>
  <si>
    <t>4Stomach2012</t>
  </si>
  <si>
    <t>4Testis2012</t>
  </si>
  <si>
    <t>4Uterus2012</t>
  </si>
  <si>
    <t>4Vulva2012</t>
  </si>
  <si>
    <t>4Bladder (in-situ)2012</t>
  </si>
  <si>
    <t>5 (most deprived)All Malignant Neoplasms (excl. NMSC)2012</t>
  </si>
  <si>
    <t>5 (most deprived)Biliary tract cancer2012</t>
  </si>
  <si>
    <t>5 (most deprived)Bladder2012</t>
  </si>
  <si>
    <t>5 (most deprived)Brain2012</t>
  </si>
  <si>
    <t>5 (most deprived)Cancer of Unknown Primary2012</t>
  </si>
  <si>
    <t>5 (most deprived)Cervix2012</t>
  </si>
  <si>
    <t>5 (most deprived)Cervix (in-situ)2012</t>
  </si>
  <si>
    <t>5 (most deprived)Colorectal2012</t>
  </si>
  <si>
    <t>5 (most deprived)Female breast (in-situ)2012</t>
  </si>
  <si>
    <t>5 (most deprived)Female breast cancer2012</t>
  </si>
  <si>
    <t>5 (most deprived)Head and neck - Larynx2012</t>
  </si>
  <si>
    <t>5 (most deprived)Head and Neck - non specific2012</t>
  </si>
  <si>
    <t>5 (most deprived)Head and neck - Oral cavity2012</t>
  </si>
  <si>
    <t>5 (most deprived)Head and neck - Oropharynx2012</t>
  </si>
  <si>
    <t>5 (most deprived)Head and neck - Other (excl. oral cavity, oropharynx, larynx &amp; thyroid)2012</t>
  </si>
  <si>
    <t>5 (most deprived)Head and neck - Thyroid2012</t>
  </si>
  <si>
    <t>5 (most deprived)Hodgkin lymphoma2012</t>
  </si>
  <si>
    <t>5 (most deprived)Kidney2012</t>
  </si>
  <si>
    <t>5 (most deprived)Leukaemia: acute myeloid2012</t>
  </si>
  <si>
    <t>5 (most deprived)Leukaemia: chronic lymphocytic2012</t>
  </si>
  <si>
    <t>5 (most deprived)Leukaemia: other (all excluding AML and CLL)2012</t>
  </si>
  <si>
    <t>5 (most deprived)Liver (excl intrahepatic bile duct)2012</t>
  </si>
  <si>
    <t>5 (most deprived)Lung2012</t>
  </si>
  <si>
    <t>5 (most deprived)Male breast cancer2012</t>
  </si>
  <si>
    <t>5 (most deprived)Melanoma2012</t>
  </si>
  <si>
    <t>5 (most deprived)Meninges2012</t>
  </si>
  <si>
    <t>5 (most deprived)Mesothelioma2012</t>
  </si>
  <si>
    <t>5 (most deprived)Multiple myeloma2012</t>
  </si>
  <si>
    <t>5 (most deprived)Non-Hodgkin lymphoma2012</t>
  </si>
  <si>
    <t>5 (most deprived)Oesophagus2012</t>
  </si>
  <si>
    <t>5 (most deprived)Other and unspecified urinary2012</t>
  </si>
  <si>
    <t>5 (most deprived)Other CNS and intracranial tumours2012</t>
  </si>
  <si>
    <t>5 (most deprived)Other haematological malignancies2012</t>
  </si>
  <si>
    <t>5 (most deprived)Other malignant neoplasms2012</t>
  </si>
  <si>
    <t>5 (most deprived)Ovary2012</t>
  </si>
  <si>
    <t>5 (most deprived)Pancreas2012</t>
  </si>
  <si>
    <t>5 (most deprived)Prostate2012</t>
  </si>
  <si>
    <t>5 (most deprived)Sarcoma: Bone2012</t>
  </si>
  <si>
    <t>5 (most deprived)Sarcoma: connective and soft tissue2012</t>
  </si>
  <si>
    <t>5 (most deprived)Stomach2012</t>
  </si>
  <si>
    <t>5 (most deprived)Testis2012</t>
  </si>
  <si>
    <t>5 (most deprived)Uterus2012</t>
  </si>
  <si>
    <t>5 (most deprived)Vulva2012</t>
  </si>
  <si>
    <t>5 (most deprived)Bladder (in-situ)2012</t>
  </si>
  <si>
    <t>1 (least deprived)All Malignant Neoplasms (excl. NMSC)2012</t>
  </si>
  <si>
    <t>1 (least deprived)Biliary tract cancer2012</t>
  </si>
  <si>
    <t>1 (least deprived)Bladder2012</t>
  </si>
  <si>
    <t>1 (least deprived)Brain2012</t>
  </si>
  <si>
    <t>1 (least deprived)Cancer of Unknown Primary2012</t>
  </si>
  <si>
    <t>1 (least deprived)Cervix2012</t>
  </si>
  <si>
    <t>1 (least deprived)Cervix (in-situ)2012</t>
  </si>
  <si>
    <t>1 (least deprived)Colorectal2012</t>
  </si>
  <si>
    <t>1 (least deprived)Female breast (in-situ)2012</t>
  </si>
  <si>
    <t>1 (least deprived)Female breast cancer2012</t>
  </si>
  <si>
    <t>1 (least deprived)Head and neck - Larynx2012</t>
  </si>
  <si>
    <t>1 (least deprived)Head and Neck - non specific2012</t>
  </si>
  <si>
    <t>1 (least deprived)Head and neck - Oral cavity2012</t>
  </si>
  <si>
    <t>1 (least deprived)Head and neck - Oropharynx2012</t>
  </si>
  <si>
    <t>1 (least deprived)Head and neck - Other (excl. oral cavity, oropharynx, larynx &amp; thyroid)2012</t>
  </si>
  <si>
    <t>1 (least deprived)Head and neck - Thyroid2012</t>
  </si>
  <si>
    <t>1 (least deprived)Hodgkin lymphoma2012</t>
  </si>
  <si>
    <t>1 (least deprived)Kidney2012</t>
  </si>
  <si>
    <t>1 (least deprived)Leukaemia: acute myeloid2012</t>
  </si>
  <si>
    <t>1 (least deprived)Leukaemia: chronic lymphocytic2012</t>
  </si>
  <si>
    <t>1 (least deprived)Leukaemia: other (all excluding AML and CLL)2012</t>
  </si>
  <si>
    <t>1 (least deprived)Liver (excl intrahepatic bile duct)2012</t>
  </si>
  <si>
    <t>1 (least deprived)Lung2012</t>
  </si>
  <si>
    <t>1 (least deprived)Male breast cancer2012</t>
  </si>
  <si>
    <t>1 (least deprived)Melanoma2012</t>
  </si>
  <si>
    <t>1 (least deprived)Meninges2012</t>
  </si>
  <si>
    <t>1 (least deprived)Mesothelioma2012</t>
  </si>
  <si>
    <t>1 (least deprived)Multiple myeloma2012</t>
  </si>
  <si>
    <t>1 (least deprived)Non-Hodgkin lymphoma2012</t>
  </si>
  <si>
    <t>1 (least deprived)Oesophagus2012</t>
  </si>
  <si>
    <t>1 (least deprived)Other and unspecified urinary2012</t>
  </si>
  <si>
    <t>1 (least deprived)Other CNS and intracranial tumours2012</t>
  </si>
  <si>
    <t>1 (least deprived)Other haematological malignancies2012</t>
  </si>
  <si>
    <t>1 (least deprived)Other malignant neoplasms2012</t>
  </si>
  <si>
    <t>1 (least deprived)Ovary2012</t>
  </si>
  <si>
    <t>1 (least deprived)Pancreas2012</t>
  </si>
  <si>
    <t>1 (least deprived)Prostate2012</t>
  </si>
  <si>
    <t>1 (least deprived)Sarcoma: Bone2012</t>
  </si>
  <si>
    <t>1 (least deprived)Sarcoma: connective and soft tissue2012</t>
  </si>
  <si>
    <t>1 (least deprived)Stomach2012</t>
  </si>
  <si>
    <t>1 (least deprived)Testis2012</t>
  </si>
  <si>
    <t>1 (least deprived)Uterus2012</t>
  </si>
  <si>
    <t>1 (least deprived)Vulva2012</t>
  </si>
  <si>
    <t>1 (least deprived)Bladder (in-situ)2012</t>
  </si>
  <si>
    <t>2All Malignant Neoplasms (excl. NMSC)2006-2013</t>
  </si>
  <si>
    <t>2Anus2006-2013</t>
  </si>
  <si>
    <t>2Biliary tract cancer2006-2013</t>
  </si>
  <si>
    <t>2Bladder2006-2013</t>
  </si>
  <si>
    <t>2Brain2006-2013</t>
  </si>
  <si>
    <t>2Cancer of Unknown Primary2006-2013</t>
  </si>
  <si>
    <t>2Cervix2006-2013</t>
  </si>
  <si>
    <t>2Cervix (in-situ)2006-2013</t>
  </si>
  <si>
    <t>2CNS unspecified/unknown2006-2013</t>
  </si>
  <si>
    <t>2Colorectal2006-2013</t>
  </si>
  <si>
    <t>2Female breast (in-situ)2006-2013</t>
  </si>
  <si>
    <t>2Female breast cancer2006-2013</t>
  </si>
  <si>
    <t>2Gallbladder2006-2013</t>
  </si>
  <si>
    <t>2Head and neck - Eye2006-2013</t>
  </si>
  <si>
    <t>2Head and neck - Hypopharynx2006-2013</t>
  </si>
  <si>
    <t>2Head and neck - Larynx2006-2013</t>
  </si>
  <si>
    <t>2Head and neck - Nasopharynx2006-2013</t>
  </si>
  <si>
    <t>2Head and Neck - non specific2006-2013</t>
  </si>
  <si>
    <t>2Head and neck - Oral cavity2006-2013</t>
  </si>
  <si>
    <t>2Head and neck - Oropharynx2006-2013</t>
  </si>
  <si>
    <t>2Head and neck - Palate2006-2013</t>
  </si>
  <si>
    <t>2Head and neck - Salivary glands2006-2013</t>
  </si>
  <si>
    <t>2Head and neck - Thyroid2006-2013</t>
  </si>
  <si>
    <t>2Heart, Mediastinum and Pleura2006-2013</t>
  </si>
  <si>
    <t>2Hodgkin lymphoma2006-2013</t>
  </si>
  <si>
    <t>2Intracranial endocrine2006-2013</t>
  </si>
  <si>
    <t>2Kidney2006-2013</t>
  </si>
  <si>
    <t>2Leukaemia: acute lymphoblastic2006-2013</t>
  </si>
  <si>
    <t>2Leukaemia: acute myeloid2006-2013</t>
  </si>
  <si>
    <t>2Leukaemia: chronic lymphocytic2006-2013</t>
  </si>
  <si>
    <t>2Leukaemia: chronic myeloid2006-2013</t>
  </si>
  <si>
    <t>2Liver (excl intrahepatic bile duct)2006-2013</t>
  </si>
  <si>
    <t>2Lung2006-2013</t>
  </si>
  <si>
    <t>2Male breast cancer2006-2013</t>
  </si>
  <si>
    <t>2Melanoma2006-2013</t>
  </si>
  <si>
    <t>2Meninges2006-2013</t>
  </si>
  <si>
    <t>2Mesothelioma2006-2013</t>
  </si>
  <si>
    <t>2Multiple myeloma2006-2013</t>
  </si>
  <si>
    <t>2Nasal Cavity and Middle Ear2006-2013</t>
  </si>
  <si>
    <t>2Non-Hodgkin lymphoma2006-2013</t>
  </si>
  <si>
    <t>2Oesophagus2006-2013</t>
  </si>
  <si>
    <t>2Other and unspecified urinary2006-2013</t>
  </si>
  <si>
    <t>2Other haematological malignancies2006-2013</t>
  </si>
  <si>
    <t>2Other malignant neoplasms2006-2013</t>
  </si>
  <si>
    <t>2Ovary2006-2013</t>
  </si>
  <si>
    <t>2Pancreas2006-2013</t>
  </si>
  <si>
    <t>2Penis2006-2013</t>
  </si>
  <si>
    <t>2Prostate2006-2013</t>
  </si>
  <si>
    <t>2Sarcoma: Bone2006-2013</t>
  </si>
  <si>
    <t>2Sarcoma: connective and soft tissue2006-2013</t>
  </si>
  <si>
    <t>2Small Intestine2006-2013</t>
  </si>
  <si>
    <t>2Spinal cord and Cranial nerves2006-2013</t>
  </si>
  <si>
    <t>2Stomach2006-2013</t>
  </si>
  <si>
    <t>2Testis2006-2013</t>
  </si>
  <si>
    <t>2Uterus2006-2013</t>
  </si>
  <si>
    <t>2Vagina2006-2013</t>
  </si>
  <si>
    <t>2Vulva2006-2013</t>
  </si>
  <si>
    <t>2Bladder (in-situ)2006-2013</t>
  </si>
  <si>
    <t>3All Malignant Neoplasms (excl. NMSC)2006-2013</t>
  </si>
  <si>
    <t>3Anus2006-2013</t>
  </si>
  <si>
    <t>3Biliary tract cancer2006-2013</t>
  </si>
  <si>
    <t>3Bladder2006-2013</t>
  </si>
  <si>
    <t>3Brain2006-2013</t>
  </si>
  <si>
    <t>3Cancer of Unknown Primary2006-2013</t>
  </si>
  <si>
    <t>3Cervix2006-2013</t>
  </si>
  <si>
    <t>3Cervix (in-situ)2006-2013</t>
  </si>
  <si>
    <t>3CNS unspecified/unknown2006-2013</t>
  </si>
  <si>
    <t>3Colorectal2006-2013</t>
  </si>
  <si>
    <t>3Female breast (in-situ)2006-2013</t>
  </si>
  <si>
    <t>3Female breast cancer2006-2013</t>
  </si>
  <si>
    <t>3Gallbladder2006-2013</t>
  </si>
  <si>
    <t>3Head and neck - Eye2006-2013</t>
  </si>
  <si>
    <t>3Head and neck - Hypopharynx2006-2013</t>
  </si>
  <si>
    <t>3Head and neck - Larynx2006-2013</t>
  </si>
  <si>
    <t>3Head and neck - Nasopharynx2006-2013</t>
  </si>
  <si>
    <t>3Head and Neck - non specific2006-2013</t>
  </si>
  <si>
    <t>3Head and neck - Oral cavity2006-2013</t>
  </si>
  <si>
    <t>3Head and neck - Oropharynx2006-2013</t>
  </si>
  <si>
    <t>3Head and neck - Palate2006-2013</t>
  </si>
  <si>
    <t>3Head and neck - Salivary glands2006-2013</t>
  </si>
  <si>
    <t>3Head and neck - Thyroid2006-2013</t>
  </si>
  <si>
    <t>3Heart, Mediastinum and Pleura2006-2013</t>
  </si>
  <si>
    <t>3Hodgkin lymphoma2006-2013</t>
  </si>
  <si>
    <t>3Intracranial endocrine2006-2013</t>
  </si>
  <si>
    <t>3Kidney2006-2013</t>
  </si>
  <si>
    <t>3Leukaemia: acute lymphoblastic2006-2013</t>
  </si>
  <si>
    <t>3Leukaemia: acute myeloid2006-2013</t>
  </si>
  <si>
    <t>3Leukaemia: chronic lymphocytic2006-2013</t>
  </si>
  <si>
    <t>3Leukaemia: chronic myeloid2006-2013</t>
  </si>
  <si>
    <t>3Liver (excl intrahepatic bile duct)2006-2013</t>
  </si>
  <si>
    <t>3Lung2006-2013</t>
  </si>
  <si>
    <t>3Male breast cancer2006-2013</t>
  </si>
  <si>
    <t>3Melanoma2006-2013</t>
  </si>
  <si>
    <t>3Meninges2006-2013</t>
  </si>
  <si>
    <t>3Mesothelioma2006-2013</t>
  </si>
  <si>
    <t>3Multiple myeloma2006-2013</t>
  </si>
  <si>
    <t>3Nasal Cavity and Middle Ear2006-2013</t>
  </si>
  <si>
    <t>3Non-Hodgkin lymphoma2006-2013</t>
  </si>
  <si>
    <t>3Oesophagus2006-2013</t>
  </si>
  <si>
    <t>3Other and unspecified urinary2006-2013</t>
  </si>
  <si>
    <t>3Other haematological malignancies2006-2013</t>
  </si>
  <si>
    <t>3Other malignant neoplasms2006-2013</t>
  </si>
  <si>
    <t>3Ovary2006-2013</t>
  </si>
  <si>
    <t>3Pancreas2006-2013</t>
  </si>
  <si>
    <t>3Penis2006-2013</t>
  </si>
  <si>
    <t>3Prostate2006-2013</t>
  </si>
  <si>
    <t>3Sarcoma: Bone2006-2013</t>
  </si>
  <si>
    <t>3Sarcoma: connective and soft tissue2006-2013</t>
  </si>
  <si>
    <t>3Small Intestine2006-2013</t>
  </si>
  <si>
    <t>3Spinal cord and Cranial nerves2006-2013</t>
  </si>
  <si>
    <t>3Stomach2006-2013</t>
  </si>
  <si>
    <t>3Testis2006-2013</t>
  </si>
  <si>
    <t>3Uterus2006-2013</t>
  </si>
  <si>
    <t>3Vagina2006-2013</t>
  </si>
  <si>
    <t>3Vulva2006-2013</t>
  </si>
  <si>
    <t>3Bladder (in-situ)2006-2013</t>
  </si>
  <si>
    <t>4All Malignant Neoplasms (excl. NMSC)2006-2013</t>
  </si>
  <si>
    <t>4Anus2006-2013</t>
  </si>
  <si>
    <t>4Biliary tract cancer2006-2013</t>
  </si>
  <si>
    <t>4Bladder2006-2013</t>
  </si>
  <si>
    <t>4Brain2006-2013</t>
  </si>
  <si>
    <t>4Cancer of Unknown Primary2006-2013</t>
  </si>
  <si>
    <t>4Cervix2006-2013</t>
  </si>
  <si>
    <t>4Cervix (in-situ)2006-2013</t>
  </si>
  <si>
    <t>4CNS unspecified/unknown2006-2013</t>
  </si>
  <si>
    <t>4Colorectal2006-2013</t>
  </si>
  <si>
    <t>4Female breast (in-situ)2006-2013</t>
  </si>
  <si>
    <t>4Female breast cancer2006-2013</t>
  </si>
  <si>
    <t>4Gallbladder2006-2013</t>
  </si>
  <si>
    <t>4Head and neck - Eye2006-2013</t>
  </si>
  <si>
    <t>4Head and neck - Hypopharynx2006-2013</t>
  </si>
  <si>
    <t>4Head and neck - Larynx2006-2013</t>
  </si>
  <si>
    <t>4Head and neck - Nasopharynx2006-2013</t>
  </si>
  <si>
    <t>4Head and Neck - non specific2006-2013</t>
  </si>
  <si>
    <t>4Head and neck - Oral cavity2006-2013</t>
  </si>
  <si>
    <t>4Head and neck - Oropharynx2006-2013</t>
  </si>
  <si>
    <t>4Head and neck - Palate2006-2013</t>
  </si>
  <si>
    <t>4Head and neck - Salivary glands2006-2013</t>
  </si>
  <si>
    <t>4Head and neck - Thyroid2006-2013</t>
  </si>
  <si>
    <t>4Heart, Mediastinum and Pleura2006-2013</t>
  </si>
  <si>
    <t>4Hodgkin lymphoma2006-2013</t>
  </si>
  <si>
    <t>4Intracranial endocrine2006-2013</t>
  </si>
  <si>
    <t>4Kidney2006-2013</t>
  </si>
  <si>
    <t>4Leukaemia: acute lymphoblastic2006-2013</t>
  </si>
  <si>
    <t>4Leukaemia: acute myeloid2006-2013</t>
  </si>
  <si>
    <t>4Leukaemia: chronic lymphocytic2006-2013</t>
  </si>
  <si>
    <t>4Leukaemia: chronic myeloid2006-2013</t>
  </si>
  <si>
    <t>4Liver (excl intrahepatic bile duct)2006-2013</t>
  </si>
  <si>
    <t>4Lung2006-2013</t>
  </si>
  <si>
    <t>4Male breast cancer2006-2013</t>
  </si>
  <si>
    <t>4Melanoma2006-2013</t>
  </si>
  <si>
    <t>4Meninges2006-2013</t>
  </si>
  <si>
    <t>4Mesothelioma2006-2013</t>
  </si>
  <si>
    <t>4Multiple myeloma2006-2013</t>
  </si>
  <si>
    <t>4Nasal Cavity and Middle Ear2006-2013</t>
  </si>
  <si>
    <t>4Non-Hodgkin lymphoma2006-2013</t>
  </si>
  <si>
    <t>4Oesophagus2006-2013</t>
  </si>
  <si>
    <t>4Other and unspecified urinary2006-2013</t>
  </si>
  <si>
    <t>4Other haematological malignancies2006-2013</t>
  </si>
  <si>
    <t>4Other malignant neoplasms2006-2013</t>
  </si>
  <si>
    <t>4Ovary2006-2013</t>
  </si>
  <si>
    <t>4Pancreas2006-2013</t>
  </si>
  <si>
    <t>4Penis2006-2013</t>
  </si>
  <si>
    <t>4Prostate2006-2013</t>
  </si>
  <si>
    <t>4Sarcoma: Bone2006-2013</t>
  </si>
  <si>
    <t>4Sarcoma: connective and soft tissue2006-2013</t>
  </si>
  <si>
    <t>4Small Intestine2006-2013</t>
  </si>
  <si>
    <t>4Spinal cord and Cranial nerves2006-2013</t>
  </si>
  <si>
    <t>4Stomach2006-2013</t>
  </si>
  <si>
    <t>4Testis2006-2013</t>
  </si>
  <si>
    <t>4Uterus2006-2013</t>
  </si>
  <si>
    <t>4Vagina2006-2013</t>
  </si>
  <si>
    <t>4Vulva2006-2013</t>
  </si>
  <si>
    <t>4Bladder (in-situ)2006-2013</t>
  </si>
  <si>
    <t>1 (least deprived)All Malignant Neoplasms (excl. NMSC)2006-2013</t>
  </si>
  <si>
    <t>1 (least deprived)Anus2006-2013</t>
  </si>
  <si>
    <t>1 (least deprived)Biliary tract cancer2006-2013</t>
  </si>
  <si>
    <t>1 (least deprived)Bladder2006-2013</t>
  </si>
  <si>
    <t>1 (least deprived)Brain2006-2013</t>
  </si>
  <si>
    <t>1 (least deprived)Cancer of Unknown Primary2006-2013</t>
  </si>
  <si>
    <t>1 (least deprived)Cervix2006-2013</t>
  </si>
  <si>
    <t>1 (least deprived)Cervix (in-situ)2006-2013</t>
  </si>
  <si>
    <t>1 (least deprived)CNS unspecified/unknown2006-2013</t>
  </si>
  <si>
    <t>1 (least deprived)Colorectal2006-2013</t>
  </si>
  <si>
    <t>1 (least deprived)Female breast (in-situ)2006-2013</t>
  </si>
  <si>
    <t>1 (least deprived)Female breast cancer2006-2013</t>
  </si>
  <si>
    <t>1 (least deprived)Gallbladder2006-2013</t>
  </si>
  <si>
    <t>1 (least deprived)Head and neck - Eye2006-2013</t>
  </si>
  <si>
    <t>1 (least deprived)Head and neck - Hypopharynx2006-2013</t>
  </si>
  <si>
    <t>1 (least deprived)Head and neck - Larynx2006-2013</t>
  </si>
  <si>
    <t>1 (least deprived)Head and neck - Nasopharynx2006-2013</t>
  </si>
  <si>
    <t>1 (least deprived)Head and Neck - non specific2006-2013</t>
  </si>
  <si>
    <t>1 (least deprived)Head and neck - Oral cavity2006-2013</t>
  </si>
  <si>
    <t>1 (least deprived)Head and neck - Oropharynx2006-2013</t>
  </si>
  <si>
    <t>1 (least deprived)Head and neck - Palate2006-2013</t>
  </si>
  <si>
    <t>1 (least deprived)Head and neck - Salivary glands2006-2013</t>
  </si>
  <si>
    <t>1 (least deprived)Head and neck - Thyroid2006-2013</t>
  </si>
  <si>
    <t>1 (least deprived)Heart, Mediastinum and Pleura2006-2013</t>
  </si>
  <si>
    <t>1 (least deprived)Hodgkin lymphoma2006-2013</t>
  </si>
  <si>
    <t>1 (least deprived)Intracranial endocrine2006-2013</t>
  </si>
  <si>
    <t>1 (least deprived)Kidney2006-2013</t>
  </si>
  <si>
    <t>1 (least deprived)Leukaemia: acute lymphoblastic2006-2013</t>
  </si>
  <si>
    <t>1 (least deprived)Leukaemia: acute myeloid2006-2013</t>
  </si>
  <si>
    <t>1 (least deprived)Leukaemia: chronic lymphocytic2006-2013</t>
  </si>
  <si>
    <t>1 (least deprived)Leukaemia: chronic myeloid2006-2013</t>
  </si>
  <si>
    <t>1 (least deprived)Liver (excl intrahepatic bile duct)2006-2013</t>
  </si>
  <si>
    <t>1 (least deprived)Lung2006-2013</t>
  </si>
  <si>
    <t>1 (least deprived)Male breast cancer2006-2013</t>
  </si>
  <si>
    <t>1 (least deprived)Melanoma2006-2013</t>
  </si>
  <si>
    <t>1 (least deprived)Meninges2006-2013</t>
  </si>
  <si>
    <t>1 (least deprived)Mesothelioma2006-2013</t>
  </si>
  <si>
    <t>1 (least deprived)Multiple myeloma2006-2013</t>
  </si>
  <si>
    <t>1 (least deprived)Nasal Cavity and Middle Ear2006-2013</t>
  </si>
  <si>
    <t>1 (least deprived)Non-Hodgkin lymphoma2006-2013</t>
  </si>
  <si>
    <t>1 (least deprived)Oesophagus2006-2013</t>
  </si>
  <si>
    <t>1 (least deprived)Other and unspecified urinary2006-2013</t>
  </si>
  <si>
    <t>1 (least deprived)Other haematological malignancies2006-2013</t>
  </si>
  <si>
    <t>1 (least deprived)Other malignant neoplasms2006-2013</t>
  </si>
  <si>
    <t>1 (least deprived)Ovary2006-2013</t>
  </si>
  <si>
    <t>1 (least deprived)Pancreas2006-2013</t>
  </si>
  <si>
    <t>1 (least deprived)Penis2006-2013</t>
  </si>
  <si>
    <t>1 (least deprived)Prostate2006-2013</t>
  </si>
  <si>
    <t>1 (least deprived)Sarcoma: Bone2006-2013</t>
  </si>
  <si>
    <t>1 (least deprived)Sarcoma: connective and soft tissue2006-2013</t>
  </si>
  <si>
    <t>1 (least deprived)Small Intestine2006-2013</t>
  </si>
  <si>
    <t>1 (least deprived)Spinal cord and Cranial nerves2006-2013</t>
  </si>
  <si>
    <t>1 (least deprived)Stomach2006-2013</t>
  </si>
  <si>
    <t>1 (least deprived)Testis2006-2013</t>
  </si>
  <si>
    <t>1 (least deprived)Uterus2006-2013</t>
  </si>
  <si>
    <t>1 (least deprived)Vagina2006-2013</t>
  </si>
  <si>
    <t>1 (least deprived)Vulva2006-2013</t>
  </si>
  <si>
    <t>1 (least deprived)Bladder (in-situ)2006-2013</t>
  </si>
  <si>
    <t>5 (most deprived)All Malignant Neoplasms (excl. NMSC)2006-2013</t>
  </si>
  <si>
    <t>5 (most deprived)Anus2006-2013</t>
  </si>
  <si>
    <t>5 (most deprived)Biliary tract cancer2006-2013</t>
  </si>
  <si>
    <t>5 (most deprived)Bladder2006-2013</t>
  </si>
  <si>
    <t>5 (most deprived)Brain2006-2013</t>
  </si>
  <si>
    <t>5 (most deprived)Cancer of Unknown Primary2006-2013</t>
  </si>
  <si>
    <t>5 (most deprived)Cervix2006-2013</t>
  </si>
  <si>
    <t>5 (most deprived)Cervix (in-situ)2006-2013</t>
  </si>
  <si>
    <t>5 (most deprived)CNS unspecified/unknown2006-2013</t>
  </si>
  <si>
    <t>5 (most deprived)Colorectal2006-2013</t>
  </si>
  <si>
    <t>5 (most deprived)Female breast (in-situ)2006-2013</t>
  </si>
  <si>
    <t>5 (most deprived)Female breast cancer2006-2013</t>
  </si>
  <si>
    <t>5 (most deprived)Gallbladder2006-2013</t>
  </si>
  <si>
    <t>5 (most deprived)Head and neck - Eye2006-2013</t>
  </si>
  <si>
    <t>5 (most deprived)Head and neck - Hypopharynx2006-2013</t>
  </si>
  <si>
    <t>5 (most deprived)Head and neck - Larynx2006-2013</t>
  </si>
  <si>
    <t>5 (most deprived)Head and neck - Nasopharynx2006-2013</t>
  </si>
  <si>
    <t>5 (most deprived)Head and Neck - non specific2006-2013</t>
  </si>
  <si>
    <t>5 (most deprived)Head and neck - Oral cavity2006-2013</t>
  </si>
  <si>
    <t>5 (most deprived)Head and neck - Oropharynx2006-2013</t>
  </si>
  <si>
    <t>5 (most deprived)Head and neck - Palate2006-2013</t>
  </si>
  <si>
    <t>5 (most deprived)Head and neck - Salivary glands2006-2013</t>
  </si>
  <si>
    <t>5 (most deprived)Head and neck - Thyroid2006-2013</t>
  </si>
  <si>
    <t>5 (most deprived)Heart, Mediastinum and Pleura2006-2013</t>
  </si>
  <si>
    <t>5 (most deprived)Hodgkin lymphoma2006-2013</t>
  </si>
  <si>
    <t>5 (most deprived)Intracranial endocrine2006-2013</t>
  </si>
  <si>
    <t>5 (most deprived)Kidney2006-2013</t>
  </si>
  <si>
    <t>5 (most deprived)Leukaemia: acute lymphoblastic2006-2013</t>
  </si>
  <si>
    <t>5 (most deprived)Leukaemia: acute myeloid2006-2013</t>
  </si>
  <si>
    <t>5 (most deprived)Leukaemia: chronic lymphocytic2006-2013</t>
  </si>
  <si>
    <t>5 (most deprived)Leukaemia: chronic myeloid2006-2013</t>
  </si>
  <si>
    <t>5 (most deprived)Liver (excl intrahepatic bile duct)2006-2013</t>
  </si>
  <si>
    <t>5 (most deprived)Lung2006-2013</t>
  </si>
  <si>
    <t>5 (most deprived)Male breast cancer2006-2013</t>
  </si>
  <si>
    <t>5 (most deprived)Melanoma2006-2013</t>
  </si>
  <si>
    <t>5 (most deprived)Meninges2006-2013</t>
  </si>
  <si>
    <t>5 (most deprived)Mesothelioma2006-2013</t>
  </si>
  <si>
    <t>5 (most deprived)Multiple myeloma2006-2013</t>
  </si>
  <si>
    <t>5 (most deprived)Nasal Cavity and Middle Ear2006-2013</t>
  </si>
  <si>
    <t>5 (most deprived)Non-Hodgkin lymphoma2006-2013</t>
  </si>
  <si>
    <t>5 (most deprived)Oesophagus2006-2013</t>
  </si>
  <si>
    <t>5 (most deprived)Other and unspecified urinary2006-2013</t>
  </si>
  <si>
    <t>5 (most deprived)Other haematological malignancies2006-2013</t>
  </si>
  <si>
    <t>5 (most deprived)Other malignant neoplasms2006-2013</t>
  </si>
  <si>
    <t>5 (most deprived)Ovary2006-2013</t>
  </si>
  <si>
    <t>5 (most deprived)Pancreas2006-2013</t>
  </si>
  <si>
    <t>5 (most deprived)Penis2006-2013</t>
  </si>
  <si>
    <t>5 (most deprived)Prostate2006-2013</t>
  </si>
  <si>
    <t>5 (most deprived)Sarcoma: Bone2006-2013</t>
  </si>
  <si>
    <t>5 (most deprived)Sarcoma: connective and soft tissue2006-2013</t>
  </si>
  <si>
    <t>5 (most deprived)Small Intestine2006-2013</t>
  </si>
  <si>
    <t>5 (most deprived)Spinal cord and Cranial nerves2006-2013</t>
  </si>
  <si>
    <t>5 (most deprived)Stomach2006-2013</t>
  </si>
  <si>
    <t>5 (most deprived)Testis2006-2013</t>
  </si>
  <si>
    <t>5 (most deprived)Uterus2006-2013</t>
  </si>
  <si>
    <t>5 (most deprived)Vagina2006-2013</t>
  </si>
  <si>
    <t>5 (most deprived)Vulva2006-2013</t>
  </si>
  <si>
    <t>5 (most deprived)Bladder (in-situ)2006-2013</t>
  </si>
  <si>
    <t>AsianAll Malignant Neoplasms (excl. NMSC)2006-2013</t>
  </si>
  <si>
    <t>AsianAnus2006-2013</t>
  </si>
  <si>
    <t>AsianBiliary tract cancer2006-2013</t>
  </si>
  <si>
    <t>AsianBladder2006-2013</t>
  </si>
  <si>
    <t>AsianBrain2006-2013</t>
  </si>
  <si>
    <t>AsianCancer of Unknown Primary2006-2013</t>
  </si>
  <si>
    <t>AsianCervix2006-2013</t>
  </si>
  <si>
    <t>AsianCervix (in-situ)2006-2013</t>
  </si>
  <si>
    <t>AsianCNS unspecified/unknown2006-2013</t>
  </si>
  <si>
    <t>AsianColorectal2006-2013</t>
  </si>
  <si>
    <t>AsianFemale breast (in-situ)2006-2013</t>
  </si>
  <si>
    <t>AsianFemale breast cancer2006-2013</t>
  </si>
  <si>
    <t>AsianGallbladder2006-2013</t>
  </si>
  <si>
    <t>AsianHead and neck - Eye2006-2013</t>
  </si>
  <si>
    <t>AsianHead and neck - Hypopharynx2006-2013</t>
  </si>
  <si>
    <t>AsianHead and neck - Larynx2006-2013</t>
  </si>
  <si>
    <t>AsianHead and neck - Nasopharynx2006-2013</t>
  </si>
  <si>
    <t>AsianHead and Neck - non specific2006-2013</t>
  </si>
  <si>
    <t>AsianHead and neck - Oral cavity2006-2013</t>
  </si>
  <si>
    <t>AsianHead and neck - Oropharynx2006-2013</t>
  </si>
  <si>
    <t>AsianHead and neck - Palate2006-2013</t>
  </si>
  <si>
    <t>AsianHead and neck - Salivary glands2006-2013</t>
  </si>
  <si>
    <t>AsianHead and neck - Thyroid2006-2013</t>
  </si>
  <si>
    <t>AsianHeart, Mediastinum and Pleura2006-2013</t>
  </si>
  <si>
    <t>AsianHodgkin lymphoma2006-2013</t>
  </si>
  <si>
    <t>AsianIntracranial endocrine2006-2013</t>
  </si>
  <si>
    <t>AsianKidney2006-2013</t>
  </si>
  <si>
    <t>AsianLeukaemia: acute lymphoblastic2006-2013</t>
  </si>
  <si>
    <t>AsianLeukaemia: acute myeloid2006-2013</t>
  </si>
  <si>
    <t>AsianLeukaemia: chronic lymphocytic2006-2013</t>
  </si>
  <si>
    <t>AsianLeukaemia: chronic myeloid2006-2013</t>
  </si>
  <si>
    <t>AsianLiver (excl intrahepatic bile duct)2006-2013</t>
  </si>
  <si>
    <t>AsianLung2006-2013</t>
  </si>
  <si>
    <t>AsianMale breast cancer2006-2013</t>
  </si>
  <si>
    <t>AsianMelanoma2006-2013</t>
  </si>
  <si>
    <t>AsianMeninges2006-2013</t>
  </si>
  <si>
    <t>AsianMesothelioma2006-2013</t>
  </si>
  <si>
    <t>AsianMultiple myeloma2006-2013</t>
  </si>
  <si>
    <t>AsianNasal Cavity and Middle Ear2006-2013</t>
  </si>
  <si>
    <t>AsianNon-Hodgkin lymphoma2006-2013</t>
  </si>
  <si>
    <t>AsianOesophagus2006-2013</t>
  </si>
  <si>
    <t>AsianOther and unspecified urinary2006-2013</t>
  </si>
  <si>
    <t>AsianOther haematological malignancies2006-2013</t>
  </si>
  <si>
    <t>AsianOther malignant neoplasms2006-2013</t>
  </si>
  <si>
    <t>AsianOvary2006-2013</t>
  </si>
  <si>
    <t>AsianPancreas2006-2013</t>
  </si>
  <si>
    <t>AsianPenis2006-2013</t>
  </si>
  <si>
    <t>AsianProstate2006-2013</t>
  </si>
  <si>
    <t>AsianSarcoma: Bone2006-2013</t>
  </si>
  <si>
    <t>AsianSarcoma: connective and soft tissue2006-2013</t>
  </si>
  <si>
    <t>AsianSmall Intestine2006-2013</t>
  </si>
  <si>
    <t>AsianSpinal cord and Cranial nerves2006-2013</t>
  </si>
  <si>
    <t>AsianStomach2006-2013</t>
  </si>
  <si>
    <t>AsianTestis2006-2013</t>
  </si>
  <si>
    <t>AsianUterus2006-2013</t>
  </si>
  <si>
    <t>AsianVagina2006-2013</t>
  </si>
  <si>
    <t>AsianVulva2006-2013</t>
  </si>
  <si>
    <t>AsianBladder (in-situ)2006-2013</t>
  </si>
  <si>
    <t>BlackAll Malignant Neoplasms (excl. NMSC)2006-2013</t>
  </si>
  <si>
    <t>BlackAnus2006-2013</t>
  </si>
  <si>
    <t>BlackBiliary tract cancer2006-2013</t>
  </si>
  <si>
    <t>BlackBladder2006-2013</t>
  </si>
  <si>
    <t>BlackBrain2006-2013</t>
  </si>
  <si>
    <t>BlackCancer of Unknown Primary2006-2013</t>
  </si>
  <si>
    <t>BlackCervix2006-2013</t>
  </si>
  <si>
    <t>BlackCervix (in-situ)2006-2013</t>
  </si>
  <si>
    <t>BlackCNS unspecified/unknown2006-2013</t>
  </si>
  <si>
    <t>BlackColorectal2006-2013</t>
  </si>
  <si>
    <t>BlackFemale breast (in-situ)2006-2013</t>
  </si>
  <si>
    <t>BlackFemale breast cancer2006-2013</t>
  </si>
  <si>
    <t>BlackGallbladder2006-2013</t>
  </si>
  <si>
    <t>BlackHead and neck - Eye2006-2013</t>
  </si>
  <si>
    <t>BlackHead and neck - Hypopharynx2006-2013</t>
  </si>
  <si>
    <t>BlackHead and neck - Larynx2006-2013</t>
  </si>
  <si>
    <t>BlackHead and neck - Nasopharynx2006-2013</t>
  </si>
  <si>
    <t>BlackHead and Neck - non specific2006-2013</t>
  </si>
  <si>
    <t>BlackHead and neck - Oral cavity2006-2013</t>
  </si>
  <si>
    <t>BlackHead and neck - Oropharynx2006-2013</t>
  </si>
  <si>
    <t>BlackHead and neck - Palate2006-2013</t>
  </si>
  <si>
    <t>BlackHead and neck - Salivary glands2006-2013</t>
  </si>
  <si>
    <t>BlackHead and neck - Thyroid2006-2013</t>
  </si>
  <si>
    <t>BlackHeart, Mediastinum and Pleura2006-2013</t>
  </si>
  <si>
    <t>BlackHodgkin lymphoma2006-2013</t>
  </si>
  <si>
    <t>BlackIntracranial endocrine2006-2013</t>
  </si>
  <si>
    <t>BlackKidney2006-2013</t>
  </si>
  <si>
    <t>BlackLeukaemia: acute lymphoblastic2006-2013</t>
  </si>
  <si>
    <t>BlackLeukaemia: acute myeloid2006-2013</t>
  </si>
  <si>
    <t>BlackLeukaemia: chronic lymphocytic2006-2013</t>
  </si>
  <si>
    <t>BlackLeukaemia: chronic myeloid2006-2013</t>
  </si>
  <si>
    <t>BlackLiver (excl intrahepatic bile duct)2006-2013</t>
  </si>
  <si>
    <t>BlackLung2006-2013</t>
  </si>
  <si>
    <t>BlackMale breast cancer2006-2013</t>
  </si>
  <si>
    <t>BlackMelanoma2006-2013</t>
  </si>
  <si>
    <t>BlackMeninges2006-2013</t>
  </si>
  <si>
    <t>BlackMesothelioma2006-2013</t>
  </si>
  <si>
    <t>BlackMultiple myeloma2006-2013</t>
  </si>
  <si>
    <t>BlackNasal Cavity and Middle Ear2006-2013</t>
  </si>
  <si>
    <t>BlackNon-Hodgkin lymphoma2006-2013</t>
  </si>
  <si>
    <t>BlackOesophagus2006-2013</t>
  </si>
  <si>
    <t>BlackOther and unspecified urinary2006-2013</t>
  </si>
  <si>
    <t>BlackOther haematological malignancies2006-2013</t>
  </si>
  <si>
    <t>BlackOther malignant neoplasms2006-2013</t>
  </si>
  <si>
    <t>BlackOvary2006-2013</t>
  </si>
  <si>
    <t>BlackPancreas2006-2013</t>
  </si>
  <si>
    <t>BlackPenis2006-2013</t>
  </si>
  <si>
    <t>BlackProstate2006-2013</t>
  </si>
  <si>
    <t>BlackSarcoma: Bone2006-2013</t>
  </si>
  <si>
    <t>BlackSarcoma: connective and soft tissue2006-2013</t>
  </si>
  <si>
    <t>BlackSmall Intestine2006-2013</t>
  </si>
  <si>
    <t>BlackSpinal cord and Cranial nerves2006-2013</t>
  </si>
  <si>
    <t>BlackStomach2006-2013</t>
  </si>
  <si>
    <t>BlackTestis2006-2013</t>
  </si>
  <si>
    <t>BlackUterus2006-2013</t>
  </si>
  <si>
    <t>BlackVagina2006-2013</t>
  </si>
  <si>
    <t>BlackVulva2006-2013</t>
  </si>
  <si>
    <t>BlackBladder (in-situ)2006-2013</t>
  </si>
  <si>
    <t>ChineseAll Malignant Neoplasms (excl. NMSC)2006-2013</t>
  </si>
  <si>
    <t>ChineseAnus2006-2013</t>
  </si>
  <si>
    <t>ChineseBiliary tract cancer2006-2013</t>
  </si>
  <si>
    <t>ChineseBladder2006-2013</t>
  </si>
  <si>
    <t>ChineseBrain2006-2013</t>
  </si>
  <si>
    <t>ChineseCancer of Unknown Primary2006-2013</t>
  </si>
  <si>
    <t>ChineseCervix2006-2013</t>
  </si>
  <si>
    <t>ChineseCervix (in-situ)2006-2013</t>
  </si>
  <si>
    <t>ChineseCNS unspecified/unknown2006-2013</t>
  </si>
  <si>
    <t>ChineseColorectal2006-2013</t>
  </si>
  <si>
    <t>ChineseFemale breast (in-situ)2006-2013</t>
  </si>
  <si>
    <t>ChineseFemale breast cancer2006-2013</t>
  </si>
  <si>
    <t>ChineseGallbladder2006-2013</t>
  </si>
  <si>
    <t>ChineseHead and neck - Eye2006-2013</t>
  </si>
  <si>
    <t>ChineseHead and neck - Hypopharynx2006-2013</t>
  </si>
  <si>
    <t>ChineseHead and neck - Larynx2006-2013</t>
  </si>
  <si>
    <t>ChineseHead and neck - Nasopharynx2006-2013</t>
  </si>
  <si>
    <t>ChineseHead and Neck - non specific2006-2013</t>
  </si>
  <si>
    <t>ChineseHead and neck - Oral cavity2006-2013</t>
  </si>
  <si>
    <t>ChineseHead and neck - Oropharynx2006-2013</t>
  </si>
  <si>
    <t>ChineseHead and neck - Palate2006-2013</t>
  </si>
  <si>
    <t>ChineseHead and neck - Salivary glands2006-2013</t>
  </si>
  <si>
    <t>ChineseHead and neck - Thyroid2006-2013</t>
  </si>
  <si>
    <t>ChineseHeart, Mediastinum and Pleura2006-2013</t>
  </si>
  <si>
    <t>ChineseHodgkin lymphoma2006-2013</t>
  </si>
  <si>
    <t>ChineseIntracranial endocrine2006-2013</t>
  </si>
  <si>
    <t>ChineseKidney2006-2013</t>
  </si>
  <si>
    <t>ChineseLeukaemia: acute lymphoblastic2006-2013</t>
  </si>
  <si>
    <t>ChineseLeukaemia: acute myeloid2006-2013</t>
  </si>
  <si>
    <t>ChineseLeukaemia: chronic lymphocytic2006-2013</t>
  </si>
  <si>
    <t>ChineseLeukaemia: chronic myeloid2006-2013</t>
  </si>
  <si>
    <t>ChineseLiver (excl intrahepatic bile duct)2006-2013</t>
  </si>
  <si>
    <t>ChineseLung2006-2013</t>
  </si>
  <si>
    <t>ChineseMale breast cancer2006-2013</t>
  </si>
  <si>
    <t>ChineseMelanoma2006-2013</t>
  </si>
  <si>
    <t>ChineseMeninges2006-2013</t>
  </si>
  <si>
    <t>ChineseMesothelioma2006-2013</t>
  </si>
  <si>
    <t>ChineseMultiple myeloma2006-2013</t>
  </si>
  <si>
    <t>ChineseNasal Cavity and Middle Ear2006-2013</t>
  </si>
  <si>
    <t>ChineseNon-Hodgkin lymphoma2006-2013</t>
  </si>
  <si>
    <t>ChineseOesophagus2006-2013</t>
  </si>
  <si>
    <t>ChineseOther and unspecified urinary2006-2013</t>
  </si>
  <si>
    <t>ChineseOther haematological malignancies2006-2013</t>
  </si>
  <si>
    <t>ChineseOther malignant neoplasms2006-2013</t>
  </si>
  <si>
    <t>ChineseOvary2006-2013</t>
  </si>
  <si>
    <t>ChinesePancreas2006-2013</t>
  </si>
  <si>
    <t>ChinesePenis2006-2013</t>
  </si>
  <si>
    <t>ChineseProstate2006-2013</t>
  </si>
  <si>
    <t>ChineseSarcoma: Bone2006-2013</t>
  </si>
  <si>
    <t>ChineseSarcoma: connective and soft tissue2006-2013</t>
  </si>
  <si>
    <t>ChineseSmall Intestine2006-2013</t>
  </si>
  <si>
    <t>ChineseSpinal cord and Cranial nerves2006-2013</t>
  </si>
  <si>
    <t>ChineseStomach2006-2013</t>
  </si>
  <si>
    <t>ChineseTestis2006-2013</t>
  </si>
  <si>
    <t>ChineseUterus2006-2013</t>
  </si>
  <si>
    <t>ChineseVagina2006-2013</t>
  </si>
  <si>
    <t>ChineseVulva2006-2013</t>
  </si>
  <si>
    <t>ChineseBladder (in-situ)2006-2013</t>
  </si>
  <si>
    <t>MixedAll Malignant Neoplasms (excl. NMSC)2006-2013</t>
  </si>
  <si>
    <t>MixedAnus2006-2013</t>
  </si>
  <si>
    <t>MixedBiliary tract cancer2006-2013</t>
  </si>
  <si>
    <t>MixedBladder2006-2013</t>
  </si>
  <si>
    <t>MixedBrain2006-2013</t>
  </si>
  <si>
    <t>MixedCancer of Unknown Primary2006-2013</t>
  </si>
  <si>
    <t>MixedCervix2006-2013</t>
  </si>
  <si>
    <t>MixedCervix (in-situ)2006-2013</t>
  </si>
  <si>
    <t>MixedCNS unspecified/unknown2006-2013</t>
  </si>
  <si>
    <t>MixedColorectal2006-2013</t>
  </si>
  <si>
    <t>MixedFemale breast (in-situ)2006-2013</t>
  </si>
  <si>
    <t>MixedFemale breast cancer2006-2013</t>
  </si>
  <si>
    <t>MixedGallbladder2006-2013</t>
  </si>
  <si>
    <t>MixedHead and neck - Eye2006-2013</t>
  </si>
  <si>
    <t>MixedHead and neck - Hypopharynx2006-2013</t>
  </si>
  <si>
    <t>MixedHead and neck - Larynx2006-2013</t>
  </si>
  <si>
    <t>MixedHead and neck - Nasopharynx2006-2013</t>
  </si>
  <si>
    <t>MixedHead and Neck - non specific2006-2013</t>
  </si>
  <si>
    <t>MixedHead and neck - Oral cavity2006-2013</t>
  </si>
  <si>
    <t>MixedHead and neck - Oropharynx2006-2013</t>
  </si>
  <si>
    <t>MixedHead and neck - Palate2006-2013</t>
  </si>
  <si>
    <t>MixedHead and neck - Salivary glands2006-2013</t>
  </si>
  <si>
    <t>MixedHead and neck - Thyroid2006-2013</t>
  </si>
  <si>
    <t>MixedHeart, Mediastinum and Pleura2006-2013</t>
  </si>
  <si>
    <t>MixedHodgkin lymphoma2006-2013</t>
  </si>
  <si>
    <t>MixedIntracranial endocrine2006-2013</t>
  </si>
  <si>
    <t>MixedKidney2006-2013</t>
  </si>
  <si>
    <t>MixedLeukaemia: acute lymphoblastic2006-2013</t>
  </si>
  <si>
    <t>MixedLeukaemia: acute myeloid2006-2013</t>
  </si>
  <si>
    <t>MixedLeukaemia: chronic lymphocytic2006-2013</t>
  </si>
  <si>
    <t>MixedLeukaemia: chronic myeloid2006-2013</t>
  </si>
  <si>
    <t>MixedLiver (excl intrahepatic bile duct)2006-2013</t>
  </si>
  <si>
    <t>MixedLung2006-2013</t>
  </si>
  <si>
    <t>MixedMale breast cancer2006-2013</t>
  </si>
  <si>
    <t>MixedMelanoma2006-2013</t>
  </si>
  <si>
    <t>MixedMeninges2006-2013</t>
  </si>
  <si>
    <t>MixedMesothelioma2006-2013</t>
  </si>
  <si>
    <t>MixedMultiple myeloma2006-2013</t>
  </si>
  <si>
    <t>MixedNasal Cavity and Middle Ear2006-2013</t>
  </si>
  <si>
    <t>MixedNon-Hodgkin lymphoma2006-2013</t>
  </si>
  <si>
    <t>MixedOesophagus2006-2013</t>
  </si>
  <si>
    <t>MixedOther and unspecified urinary2006-2013</t>
  </si>
  <si>
    <t>MixedOther haematological malignancies2006-2013</t>
  </si>
  <si>
    <t>MixedOther malignant neoplasms2006-2013</t>
  </si>
  <si>
    <t>MixedOvary2006-2013</t>
  </si>
  <si>
    <t>MixedPancreas2006-2013</t>
  </si>
  <si>
    <t>MixedPenis2006-2013</t>
  </si>
  <si>
    <t>MixedProstate2006-2013</t>
  </si>
  <si>
    <t>MixedSarcoma: Bone2006-2013</t>
  </si>
  <si>
    <t>MixedSarcoma: connective and soft tissue2006-2013</t>
  </si>
  <si>
    <t>MixedSmall Intestine2006-2013</t>
  </si>
  <si>
    <t>MixedSpinal cord and Cranial nerves2006-2013</t>
  </si>
  <si>
    <t>MixedStomach2006-2013</t>
  </si>
  <si>
    <t>MixedTestis2006-2013</t>
  </si>
  <si>
    <t>MixedUterus2006-2013</t>
  </si>
  <si>
    <t>MixedVagina2006-2013</t>
  </si>
  <si>
    <t>MixedVulva2006-2013</t>
  </si>
  <si>
    <t>MixedBladder (in-situ)2006-2013</t>
  </si>
  <si>
    <t>UnknownAll Malignant Neoplasms (excl. NMSC)2006-2013</t>
  </si>
  <si>
    <t>UnknownAnus2006-2013</t>
  </si>
  <si>
    <t>UnknownBiliary tract cancer2006-2013</t>
  </si>
  <si>
    <t>UnknownBladder2006-2013</t>
  </si>
  <si>
    <t>UnknownBrain2006-2013</t>
  </si>
  <si>
    <t>UnknownCancer of Unknown Primary2006-2013</t>
  </si>
  <si>
    <t>UnknownCervix2006-2013</t>
  </si>
  <si>
    <t>UnknownCervix (in-situ)2006-2013</t>
  </si>
  <si>
    <t>UnknownCNS unspecified/unknown2006-2013</t>
  </si>
  <si>
    <t>UnknownColorectal2006-2013</t>
  </si>
  <si>
    <t>UnknownFemale breast (in-situ)2006-2013</t>
  </si>
  <si>
    <t>UnknownFemale breast cancer2006-2013</t>
  </si>
  <si>
    <t>UnknownGallbladder2006-2013</t>
  </si>
  <si>
    <t>UnknownHead and neck - Eye2006-2013</t>
  </si>
  <si>
    <t>UnknownHead and neck - Hypopharynx2006-2013</t>
  </si>
  <si>
    <t>UnknownHead and neck - Larynx2006-2013</t>
  </si>
  <si>
    <t>UnknownHead and neck - Nasopharynx2006-2013</t>
  </si>
  <si>
    <t>UnknownHead and Neck - non specific2006-2013</t>
  </si>
  <si>
    <t>UnknownHead and neck - Oral cavity2006-2013</t>
  </si>
  <si>
    <t>UnknownHead and neck - Oropharynx2006-2013</t>
  </si>
  <si>
    <t>UnknownHead and neck - Palate2006-2013</t>
  </si>
  <si>
    <t>UnknownHead and neck - Salivary glands2006-2013</t>
  </si>
  <si>
    <t>UnknownHead and neck - Thyroid2006-2013</t>
  </si>
  <si>
    <t>UnknownHeart, Mediastinum and Pleura2006-2013</t>
  </si>
  <si>
    <t>UnknownHodgkin lymphoma2006-2013</t>
  </si>
  <si>
    <t>UnknownIntracranial endocrine2006-2013</t>
  </si>
  <si>
    <t>UnknownKidney2006-2013</t>
  </si>
  <si>
    <t>UnknownLeukaemia: acute lymphoblastic2006-2013</t>
  </si>
  <si>
    <t>UnknownLeukaemia: acute myeloid2006-2013</t>
  </si>
  <si>
    <t>UnknownLeukaemia: chronic lymphocytic2006-2013</t>
  </si>
  <si>
    <t>UnknownLeukaemia: chronic myeloid2006-2013</t>
  </si>
  <si>
    <t>UnknownLiver (excl intrahepatic bile duct)2006-2013</t>
  </si>
  <si>
    <t>UnknownLung2006-2013</t>
  </si>
  <si>
    <t>UnknownMale breast cancer2006-2013</t>
  </si>
  <si>
    <t>UnknownMelanoma2006-2013</t>
  </si>
  <si>
    <t>UnknownMeninges2006-2013</t>
  </si>
  <si>
    <t>UnknownMesothelioma2006-2013</t>
  </si>
  <si>
    <t>UnknownMultiple myeloma2006-2013</t>
  </si>
  <si>
    <t>UnknownNasal Cavity and Middle Ear2006-2013</t>
  </si>
  <si>
    <t>UnknownNon-Hodgkin lymphoma2006-2013</t>
  </si>
  <si>
    <t>UnknownOesophagus2006-2013</t>
  </si>
  <si>
    <t>UnknownOther and unspecified urinary2006-2013</t>
  </si>
  <si>
    <t>UnknownOther haematological malignancies2006-2013</t>
  </si>
  <si>
    <t>UnknownOther malignant neoplasms2006-2013</t>
  </si>
  <si>
    <t>UnknownOvary2006-2013</t>
  </si>
  <si>
    <t>UnknownPancreas2006-2013</t>
  </si>
  <si>
    <t>UnknownPenis2006-2013</t>
  </si>
  <si>
    <t>UnknownProstate2006-2013</t>
  </si>
  <si>
    <t>UnknownSarcoma: Bone2006-2013</t>
  </si>
  <si>
    <t>UnknownSarcoma: connective and soft tissue2006-2013</t>
  </si>
  <si>
    <t>UnknownSmall Intestine2006-2013</t>
  </si>
  <si>
    <t>UnknownSpinal cord and Cranial nerves2006-2013</t>
  </si>
  <si>
    <t>UnknownStomach2006-2013</t>
  </si>
  <si>
    <t>UnknownTestis2006-2013</t>
  </si>
  <si>
    <t>UnknownUterus2006-2013</t>
  </si>
  <si>
    <t>UnknownVagina2006-2013</t>
  </si>
  <si>
    <t>UnknownVulva2006-2013</t>
  </si>
  <si>
    <t>UnknownBladder (in-situ)2006-2013</t>
  </si>
  <si>
    <t>WhiteAll Malignant Neoplasms (excl. NMSC)2006-2013</t>
  </si>
  <si>
    <t>WhiteAnus2006-2013</t>
  </si>
  <si>
    <t>WhiteBiliary tract cancer2006-2013</t>
  </si>
  <si>
    <t>WhiteBladder2006-2013</t>
  </si>
  <si>
    <t>WhiteBrain2006-2013</t>
  </si>
  <si>
    <t>WhiteCancer of Unknown Primary2006-2013</t>
  </si>
  <si>
    <t>WhiteCervix2006-2013</t>
  </si>
  <si>
    <t>WhiteCervix (in-situ)2006-2013</t>
  </si>
  <si>
    <t>WhiteCNS unspecified/unknown2006-2013</t>
  </si>
  <si>
    <t>WhiteColorectal2006-2013</t>
  </si>
  <si>
    <t>WhiteFemale breast (in-situ)2006-2013</t>
  </si>
  <si>
    <t>WhiteFemale breast cancer2006-2013</t>
  </si>
  <si>
    <t>WhiteGallbladder2006-2013</t>
  </si>
  <si>
    <t>WhiteHead and neck - Eye2006-2013</t>
  </si>
  <si>
    <t>WhiteHead and neck - Hypopharynx2006-2013</t>
  </si>
  <si>
    <t>WhiteHead and neck - Larynx2006-2013</t>
  </si>
  <si>
    <t>WhiteHead and neck - Nasopharynx2006-2013</t>
  </si>
  <si>
    <t>WhiteHead and Neck - non specific2006-2013</t>
  </si>
  <si>
    <t>WhiteHead and neck - Oral cavity2006-2013</t>
  </si>
  <si>
    <t>WhiteHead and neck - Oropharynx2006-2013</t>
  </si>
  <si>
    <t>WhiteHead and neck - Palate2006-2013</t>
  </si>
  <si>
    <t>WhiteHead and neck - Salivary glands2006-2013</t>
  </si>
  <si>
    <t>WhiteHead and neck - Thyroid2006-2013</t>
  </si>
  <si>
    <t>WhiteHeart, Mediastinum and Pleura2006-2013</t>
  </si>
  <si>
    <t>WhiteHodgkin lymphoma2006-2013</t>
  </si>
  <si>
    <t>WhiteIntracranial endocrine2006-2013</t>
  </si>
  <si>
    <t>WhiteKidney2006-2013</t>
  </si>
  <si>
    <t>WhiteLeukaemia: acute lymphoblastic2006-2013</t>
  </si>
  <si>
    <t>WhiteLeukaemia: acute myeloid2006-2013</t>
  </si>
  <si>
    <t>WhiteLeukaemia: chronic lymphocytic2006-2013</t>
  </si>
  <si>
    <t>WhiteLeukaemia: chronic myeloid2006-2013</t>
  </si>
  <si>
    <t>WhiteLiver (excl intrahepatic bile duct)2006-2013</t>
  </si>
  <si>
    <t>WhiteLung2006-2013</t>
  </si>
  <si>
    <t>WhiteMale breast cancer2006-2013</t>
  </si>
  <si>
    <t>WhiteMelanoma2006-2013</t>
  </si>
  <si>
    <t>WhiteMeninges2006-2013</t>
  </si>
  <si>
    <t>WhiteMesothelioma2006-2013</t>
  </si>
  <si>
    <t>WhiteMultiple myeloma2006-2013</t>
  </si>
  <si>
    <t>WhiteNasal Cavity and Middle Ear2006-2013</t>
  </si>
  <si>
    <t>WhiteNon-Hodgkin lymphoma2006-2013</t>
  </si>
  <si>
    <t>WhiteOesophagus2006-2013</t>
  </si>
  <si>
    <t>WhiteOther and unspecified urinary2006-2013</t>
  </si>
  <si>
    <t>WhiteOther haematological malignancies2006-2013</t>
  </si>
  <si>
    <t>WhiteOther malignant neoplasms2006-2013</t>
  </si>
  <si>
    <t>WhiteOvary2006-2013</t>
  </si>
  <si>
    <t>WhitePancreas2006-2013</t>
  </si>
  <si>
    <t>WhitePenis2006-2013</t>
  </si>
  <si>
    <t>WhiteProstate2006-2013</t>
  </si>
  <si>
    <t>WhiteSarcoma: Bone2006-2013</t>
  </si>
  <si>
    <t>WhiteSarcoma: connective and soft tissue2006-2013</t>
  </si>
  <si>
    <t>WhiteSmall Intestine2006-2013</t>
  </si>
  <si>
    <t>WhiteSpinal cord and Cranial nerves2006-2013</t>
  </si>
  <si>
    <t>WhiteStomach2006-2013</t>
  </si>
  <si>
    <t>WhiteTestis2006-2013</t>
  </si>
  <si>
    <t>WhiteUterus2006-2013</t>
  </si>
  <si>
    <t>WhiteVagina2006-2013</t>
  </si>
  <si>
    <t>WhiteVulva2006-2013</t>
  </si>
  <si>
    <t>WhiteBladder (in-situ)2006-2013</t>
  </si>
  <si>
    <t>Other ethnic groupAll Malignant Neoplasms (excl. NMSC)2006-2013</t>
  </si>
  <si>
    <t>Other ethnic groupAnus2006-2013</t>
  </si>
  <si>
    <t>Other ethnic groupBiliary tract cancer2006-2013</t>
  </si>
  <si>
    <t>Other ethnic groupBladder2006-2013</t>
  </si>
  <si>
    <t>Other ethnic groupBrain2006-2013</t>
  </si>
  <si>
    <t>Other ethnic groupCancer of Unknown Primary2006-2013</t>
  </si>
  <si>
    <t>Other ethnic groupCervix2006-2013</t>
  </si>
  <si>
    <t>Other ethnic groupCervix (in-situ)2006-2013</t>
  </si>
  <si>
    <t>Other ethnic groupCNS unspecified/unknown2006-2013</t>
  </si>
  <si>
    <t>Other ethnic groupColorectal2006-2013</t>
  </si>
  <si>
    <t>Other ethnic groupFemale breast (in-situ)2006-2013</t>
  </si>
  <si>
    <t>Other ethnic groupFemale breast cancer2006-2013</t>
  </si>
  <si>
    <t>Other ethnic groupGallbladder2006-2013</t>
  </si>
  <si>
    <t>Other ethnic groupHead and neck - Eye2006-2013</t>
  </si>
  <si>
    <t>Other ethnic groupHead and neck - Hypopharynx2006-2013</t>
  </si>
  <si>
    <t>Other ethnic groupHead and neck - Larynx2006-2013</t>
  </si>
  <si>
    <t>Other ethnic groupHead and neck - Nasopharynx2006-2013</t>
  </si>
  <si>
    <t>Other ethnic groupHead and Neck - non specific2006-2013</t>
  </si>
  <si>
    <t>Other ethnic groupHead and neck - Oral cavity2006-2013</t>
  </si>
  <si>
    <t>Other ethnic groupHead and neck - Oropharynx2006-2013</t>
  </si>
  <si>
    <t>Other ethnic groupHead and neck - Palate2006-2013</t>
  </si>
  <si>
    <t>Other ethnic groupHead and neck - Salivary glands2006-2013</t>
  </si>
  <si>
    <t>Other ethnic groupHead and neck - Thyroid2006-2013</t>
  </si>
  <si>
    <t>Other ethnic groupHeart, Mediastinum and Pleura2006-2013</t>
  </si>
  <si>
    <t>Other ethnic groupHodgkin lymphoma2006-2013</t>
  </si>
  <si>
    <t>Other ethnic groupIntracranial endocrine2006-2013</t>
  </si>
  <si>
    <t>Other ethnic groupKidney2006-2013</t>
  </si>
  <si>
    <t>Other ethnic groupLeukaemia: acute lymphoblastic2006-2013</t>
  </si>
  <si>
    <t>Other ethnic groupLeukaemia: acute myeloid2006-2013</t>
  </si>
  <si>
    <t>Other ethnic groupLeukaemia: chronic lymphocytic2006-2013</t>
  </si>
  <si>
    <t>Other ethnic groupLeukaemia: chronic myeloid2006-2013</t>
  </si>
  <si>
    <t>Other ethnic groupLiver (excl intrahepatic bile duct)2006-2013</t>
  </si>
  <si>
    <t>Other ethnic groupLung2006-2013</t>
  </si>
  <si>
    <t>Other ethnic groupMale breast cancer2006-2013</t>
  </si>
  <si>
    <t>Other ethnic groupMelanoma2006-2013</t>
  </si>
  <si>
    <t>Other ethnic groupMeninges2006-2013</t>
  </si>
  <si>
    <t>Other ethnic groupMesothelioma2006-2013</t>
  </si>
  <si>
    <t>Other ethnic groupMultiple myeloma2006-2013</t>
  </si>
  <si>
    <t>Other ethnic groupNasal Cavity and Middle Ear2006-2013</t>
  </si>
  <si>
    <t>Other ethnic groupNon-Hodgkin lymphoma2006-2013</t>
  </si>
  <si>
    <t>Other ethnic groupOesophagus2006-2013</t>
  </si>
  <si>
    <t>Other ethnic groupOther and unspecified urinary2006-2013</t>
  </si>
  <si>
    <t>Other ethnic groupOther haematological malignancies2006-2013</t>
  </si>
  <si>
    <t>Other ethnic groupOther malignant neoplasms2006-2013</t>
  </si>
  <si>
    <t>Other ethnic groupOvary2006-2013</t>
  </si>
  <si>
    <t>Other ethnic groupPancreas2006-2013</t>
  </si>
  <si>
    <t>Other ethnic groupPenis2006-2013</t>
  </si>
  <si>
    <t>Other ethnic groupProstate2006-2013</t>
  </si>
  <si>
    <t>Other ethnic groupSarcoma: Bone2006-2013</t>
  </si>
  <si>
    <t>Other ethnic groupSarcoma: connective and soft tissue2006-2013</t>
  </si>
  <si>
    <t>Other ethnic groupSmall Intestine2006-2013</t>
  </si>
  <si>
    <t>Other ethnic groupSpinal cord and Cranial nerves2006-2013</t>
  </si>
  <si>
    <t>Other ethnic groupStomach2006-2013</t>
  </si>
  <si>
    <t>Other ethnic groupTestis2006-2013</t>
  </si>
  <si>
    <t>Other ethnic groupUterus2006-2013</t>
  </si>
  <si>
    <t>Other ethnic groupVagina2006-2013</t>
  </si>
  <si>
    <t>Other ethnic groupVulva2006-2013</t>
  </si>
  <si>
    <t>Other ethnic groupBladder (in-situ)2006-2013</t>
  </si>
  <si>
    <t>Version 2.1a, December 2015</t>
  </si>
  <si>
    <t>Survival estimates are not available when there are less than 10 deaths in the survival time or where the cohort of patients is less than 100.
*The number in cohort does not apply to 24-month or 36-month survival estimates. 24-month survival uses the 2006-2012 cohort whilst 36-month survival is based on the 2006-2011 cohort.</t>
  </si>
  <si>
    <t>AnusPersons12-month</t>
  </si>
  <si>
    <t>Biliary tract cancerPersons12-month</t>
  </si>
  <si>
    <t>BladderPersons12-month</t>
  </si>
  <si>
    <t>BrainPersons12-month</t>
  </si>
  <si>
    <t>Cancer of Unknown PrimaryPersons12-month</t>
  </si>
  <si>
    <t>CervixPersons12-month</t>
  </si>
  <si>
    <t>Cervix (in-situ)Persons12-month</t>
  </si>
  <si>
    <t>CNS unspecified/unknownPersons12-month</t>
  </si>
  <si>
    <t>ColorectalPersons12-month</t>
  </si>
  <si>
    <t>Female breast (in-situ)Persons12-month</t>
  </si>
  <si>
    <t>Female breast cancerPersons12-month</t>
  </si>
  <si>
    <t>GallbladderPersons12-month</t>
  </si>
  <si>
    <t>Head and neck - EyePersons12-month</t>
  </si>
  <si>
    <t>Head and neck - HypopharynxPersons12-month</t>
  </si>
  <si>
    <t>Head and neck - LarynxPersons12-month</t>
  </si>
  <si>
    <t>Head and neck - NasopharynxPersons12-month</t>
  </si>
  <si>
    <t>Head and Neck - non specificPersons12-month</t>
  </si>
  <si>
    <t>Head and neck - Oral cavityPersons12-month</t>
  </si>
  <si>
    <t>Head and neck - OropharynxPersons12-month</t>
  </si>
  <si>
    <t>Head and neck - PalatePersons12-month</t>
  </si>
  <si>
    <t>Head and neck - Salivary glandsPersons12-month</t>
  </si>
  <si>
    <t>Head and neck - ThyroidPersons12-month</t>
  </si>
  <si>
    <t>Heart, Mediastinum and PleuraPersons12-month</t>
  </si>
  <si>
    <t>Hodgkin lymphomaPersons12-month</t>
  </si>
  <si>
    <t>Intracranial endocrinePersons12-month</t>
  </si>
  <si>
    <t>KidneyPersons12-month</t>
  </si>
  <si>
    <t>Leukaemia: acute lymphoblasticPersons12-month</t>
  </si>
  <si>
    <t>Leukaemia: acute myeloidPersons12-month</t>
  </si>
  <si>
    <t>Leukaemia: chronic lymphocyticPersons12-month</t>
  </si>
  <si>
    <t>Leukaemia: chronic myeloidPersons12-month</t>
  </si>
  <si>
    <t>Liver (excl intrahepatic bile duct)Persons12-month</t>
  </si>
  <si>
    <t>LungPersons12-month</t>
  </si>
  <si>
    <t>Male breast cancerPersons12-month</t>
  </si>
  <si>
    <t>MelanomaPersons12-month</t>
  </si>
  <si>
    <t>MeningesPersons12-month</t>
  </si>
  <si>
    <t>MesotheliomaPersons12-month</t>
  </si>
  <si>
    <t>Multiple myelomaPersons12-month</t>
  </si>
  <si>
    <t>Nasal Cavity and Middle EarPersons12-month</t>
  </si>
  <si>
    <t>Non-Hodgkin lymphomaPersons12-month</t>
  </si>
  <si>
    <t>OesophagusPersons12-month</t>
  </si>
  <si>
    <t>Other and unspecified urinaryPersons12-month</t>
  </si>
  <si>
    <t>Other haematological malignanciesPersons12-month</t>
  </si>
  <si>
    <t>Other malignant neoplasmsPersons12-month</t>
  </si>
  <si>
    <t>OvaryPersons12-month</t>
  </si>
  <si>
    <t>PancreasPersons12-month</t>
  </si>
  <si>
    <t>PenisPersons12-month</t>
  </si>
  <si>
    <t>ProstatePersons12-month</t>
  </si>
  <si>
    <t>Sarcoma: BonePersons12-month</t>
  </si>
  <si>
    <t>Sarcoma: connective and soft tissuePersons12-month</t>
  </si>
  <si>
    <t>Small IntestinePersons12-month</t>
  </si>
  <si>
    <t>Spinal cord and Cranial nervesPersons12-month</t>
  </si>
  <si>
    <t>StomachPersons12-month</t>
  </si>
  <si>
    <t>TestisPersons12-month</t>
  </si>
  <si>
    <t>UterusPersons12-month</t>
  </si>
  <si>
    <t>VaginaPersons12-month</t>
  </si>
  <si>
    <t>VulvaPersons12-month</t>
  </si>
  <si>
    <t>Bladder (in-situ)Persons12-month</t>
  </si>
  <si>
    <t xml:space="preserve"> Persons12-month Total</t>
  </si>
  <si>
    <t>AnusPersons1-month</t>
  </si>
  <si>
    <t>Biliary tract cancerPersons1-month</t>
  </si>
  <si>
    <t>BladderPersons1-month</t>
  </si>
  <si>
    <t>BrainPersons1-month</t>
  </si>
  <si>
    <t>Cancer of Unknown PrimaryPersons1-month</t>
  </si>
  <si>
    <t>CervixPersons1-month</t>
  </si>
  <si>
    <t>Cervix (in-situ)Persons1-month</t>
  </si>
  <si>
    <t>CNS unspecified/unknownPersons1-month</t>
  </si>
  <si>
    <t>ColorectalPersons1-month</t>
  </si>
  <si>
    <t>Female breast (in-situ)Persons1-month</t>
  </si>
  <si>
    <t>Female breast cancerPersons1-month</t>
  </si>
  <si>
    <t>GallbladderPersons1-month</t>
  </si>
  <si>
    <t>Head and neck - EyePersons1-month</t>
  </si>
  <si>
    <t>Head and neck - HypopharynxPersons1-month</t>
  </si>
  <si>
    <t>Head and neck - LarynxPersons1-month</t>
  </si>
  <si>
    <t>Head and neck - NasopharynxPersons1-month</t>
  </si>
  <si>
    <t>Head and Neck - non specificPersons1-month</t>
  </si>
  <si>
    <t>Head and neck - Oral cavityPersons1-month</t>
  </si>
  <si>
    <t>Head and neck - OropharynxPersons1-month</t>
  </si>
  <si>
    <t>Head and neck - PalatePersons1-month</t>
  </si>
  <si>
    <t>Head and neck - Salivary glandsPersons1-month</t>
  </si>
  <si>
    <t>Head and neck - ThyroidPersons1-month</t>
  </si>
  <si>
    <t>Heart, Mediastinum and PleuraPersons1-month</t>
  </si>
  <si>
    <t>Hodgkin lymphomaPersons1-month</t>
  </si>
  <si>
    <t>Intracranial endocrinePersons1-month</t>
  </si>
  <si>
    <t>KidneyPersons1-month</t>
  </si>
  <si>
    <t>Leukaemia: acute lymphoblasticPersons1-month</t>
  </si>
  <si>
    <t>Leukaemia: acute myeloidPersons1-month</t>
  </si>
  <si>
    <t>Leukaemia: chronic lymphocyticPersons1-month</t>
  </si>
  <si>
    <t>Leukaemia: chronic myeloidPersons1-month</t>
  </si>
  <si>
    <t>Liver (excl intrahepatic bile duct)Persons1-month</t>
  </si>
  <si>
    <t>LungPersons1-month</t>
  </si>
  <si>
    <t>Male breast cancerPersons1-month</t>
  </si>
  <si>
    <t>MelanomaPersons1-month</t>
  </si>
  <si>
    <t>MeningesPersons1-month</t>
  </si>
  <si>
    <t>MesotheliomaPersons1-month</t>
  </si>
  <si>
    <t>Multiple myelomaPersons1-month</t>
  </si>
  <si>
    <t>Nasal Cavity and Middle EarPersons1-month</t>
  </si>
  <si>
    <t>Non-Hodgkin lymphomaPersons1-month</t>
  </si>
  <si>
    <t>OesophagusPersons1-month</t>
  </si>
  <si>
    <t>Other and unspecified urinaryPersons1-month</t>
  </si>
  <si>
    <t>Other haematological malignanciesPersons1-month</t>
  </si>
  <si>
    <t>Other malignant neoplasmsPersons1-month</t>
  </si>
  <si>
    <t>OvaryPersons1-month</t>
  </si>
  <si>
    <t>PancreasPersons1-month</t>
  </si>
  <si>
    <t>PenisPersons1-month</t>
  </si>
  <si>
    <t>ProstatePersons1-month</t>
  </si>
  <si>
    <t>Sarcoma: BonePersons1-month</t>
  </si>
  <si>
    <t>Sarcoma: connective and soft tissuePersons1-month</t>
  </si>
  <si>
    <t>Small IntestinePersons1-month</t>
  </si>
  <si>
    <t>Spinal cord and Cranial nervesPersons1-month</t>
  </si>
  <si>
    <t>StomachPersons1-month</t>
  </si>
  <si>
    <t>TestisPersons1-month</t>
  </si>
  <si>
    <t>UterusPersons1-month</t>
  </si>
  <si>
    <t>VaginaPersons1-month</t>
  </si>
  <si>
    <t>VulvaPersons1-month</t>
  </si>
  <si>
    <t>Bladder (in-situ)Persons1-month</t>
  </si>
  <si>
    <t xml:space="preserve"> Persons1-month Total</t>
  </si>
  <si>
    <t>AnusPersons24-month</t>
  </si>
  <si>
    <t>Biliary tract cancerPersons24-month</t>
  </si>
  <si>
    <t>BladderPersons24-month</t>
  </si>
  <si>
    <t>BrainPersons24-month</t>
  </si>
  <si>
    <t>Cancer of Unknown PrimaryPersons24-month</t>
  </si>
  <si>
    <t>CervixPersons24-month</t>
  </si>
  <si>
    <t>Cervix (in-situ)Persons24-month</t>
  </si>
  <si>
    <t>CNS unspecified/unknownPersons24-month</t>
  </si>
  <si>
    <t>ColorectalPersons24-month</t>
  </si>
  <si>
    <t>Female breast (in-situ)Persons24-month</t>
  </si>
  <si>
    <t>Female breast cancerPersons24-month</t>
  </si>
  <si>
    <t>GallbladderPersons24-month</t>
  </si>
  <si>
    <t>Head and neck - EyePersons24-month</t>
  </si>
  <si>
    <t>Head and neck - HypopharynxPersons24-month</t>
  </si>
  <si>
    <t>Head and neck - LarynxPersons24-month</t>
  </si>
  <si>
    <t>Head and neck - NasopharynxPersons24-month</t>
  </si>
  <si>
    <t>Head and Neck - non specificPersons24-month</t>
  </si>
  <si>
    <t>Head and neck - Oral cavityPersons24-month</t>
  </si>
  <si>
    <t>Head and neck - OropharynxPersons24-month</t>
  </si>
  <si>
    <t>Head and neck - PalatePersons24-month</t>
  </si>
  <si>
    <t>Head and neck - Salivary glandsPersons24-month</t>
  </si>
  <si>
    <t>Head and neck - ThyroidPersons24-month</t>
  </si>
  <si>
    <t>Heart, Mediastinum and PleuraPersons24-month</t>
  </si>
  <si>
    <t>Hodgkin lymphomaPersons24-month</t>
  </si>
  <si>
    <t>Intracranial endocrinePersons24-month</t>
  </si>
  <si>
    <t>KidneyPersons24-month</t>
  </si>
  <si>
    <t>Leukaemia: acute lymphoblasticPersons24-month</t>
  </si>
  <si>
    <t>Leukaemia: acute myeloidPersons24-month</t>
  </si>
  <si>
    <t>Leukaemia: chronic lymphocyticPersons24-month</t>
  </si>
  <si>
    <t>Leukaemia: chronic myeloidPersons24-month</t>
  </si>
  <si>
    <t>Liver (excl intrahepatic bile duct)Persons24-month</t>
  </si>
  <si>
    <t>LungPersons24-month</t>
  </si>
  <si>
    <t>Male breast cancerPersons24-month</t>
  </si>
  <si>
    <t>MelanomaPersons24-month</t>
  </si>
  <si>
    <t>MeningesPersons24-month</t>
  </si>
  <si>
    <t>MesotheliomaPersons24-month</t>
  </si>
  <si>
    <t>Multiple myelomaPersons24-month</t>
  </si>
  <si>
    <t>Nasal Cavity and Middle EarPersons24-month</t>
  </si>
  <si>
    <t>Non-Hodgkin lymphomaPersons24-month</t>
  </si>
  <si>
    <t>OesophagusPersons24-month</t>
  </si>
  <si>
    <t>Other and unspecified urinaryPersons24-month</t>
  </si>
  <si>
    <t>Other haematological malignanciesPersons24-month</t>
  </si>
  <si>
    <t>Other malignant neoplasmsPersons24-month</t>
  </si>
  <si>
    <t>OvaryPersons24-month</t>
  </si>
  <si>
    <t>PancreasPersons24-month</t>
  </si>
  <si>
    <t>PenisPersons24-month</t>
  </si>
  <si>
    <t>ProstatePersons24-month</t>
  </si>
  <si>
    <t>Sarcoma: BonePersons24-month</t>
  </si>
  <si>
    <t>Sarcoma: connective and soft tissuePersons24-month</t>
  </si>
  <si>
    <t>Small IntestinePersons24-month</t>
  </si>
  <si>
    <t>Spinal cord and Cranial nervesPersons24-month</t>
  </si>
  <si>
    <t>StomachPersons24-month</t>
  </si>
  <si>
    <t>TestisPersons24-month</t>
  </si>
  <si>
    <t>UterusPersons24-month</t>
  </si>
  <si>
    <t>VaginaPersons24-month</t>
  </si>
  <si>
    <t>VulvaPersons24-month</t>
  </si>
  <si>
    <t>Bladder (in-situ)Persons24-month</t>
  </si>
  <si>
    <t xml:space="preserve"> Persons24-month Total</t>
  </si>
  <si>
    <t>AnusPersons36-month</t>
  </si>
  <si>
    <t>Biliary tract cancerPersons36-month</t>
  </si>
  <si>
    <t>BladderPersons36-month</t>
  </si>
  <si>
    <t>BrainPersons36-month</t>
  </si>
  <si>
    <t>Cancer of Unknown PrimaryPersons36-month</t>
  </si>
  <si>
    <t>CervixPersons36-month</t>
  </si>
  <si>
    <t>Cervix (in-situ)Persons36-month</t>
  </si>
  <si>
    <t>CNS unspecified/unknownPersons36-month</t>
  </si>
  <si>
    <t>ColorectalPersons36-month</t>
  </si>
  <si>
    <t>Female breast (in-situ)Persons36-month</t>
  </si>
  <si>
    <t>Female breast cancerPersons36-month</t>
  </si>
  <si>
    <t>GallbladderPersons36-month</t>
  </si>
  <si>
    <t>Head and neck - EyePersons36-month</t>
  </si>
  <si>
    <t>Head and neck - HypopharynxPersons36-month</t>
  </si>
  <si>
    <t>Head and neck - LarynxPersons36-month</t>
  </si>
  <si>
    <t>Head and neck - NasopharynxPersons36-month</t>
  </si>
  <si>
    <t>Head and Neck - non specificPersons36-month</t>
  </si>
  <si>
    <t>Head and neck - Oral cavityPersons36-month</t>
  </si>
  <si>
    <t>Head and neck - OropharynxPersons36-month</t>
  </si>
  <si>
    <t>Head and neck - PalatePersons36-month</t>
  </si>
  <si>
    <t>Head and neck - Salivary glandsPersons36-month</t>
  </si>
  <si>
    <t>Head and neck - ThyroidPersons36-month</t>
  </si>
  <si>
    <t>Heart, Mediastinum and PleuraPersons36-month</t>
  </si>
  <si>
    <t>Hodgkin lymphomaPersons36-month</t>
  </si>
  <si>
    <t>Intracranial endocrinePersons36-month</t>
  </si>
  <si>
    <t>KidneyPersons36-month</t>
  </si>
  <si>
    <t>Leukaemia: acute lymphoblasticPersons36-month</t>
  </si>
  <si>
    <t>Leukaemia: acute myeloidPersons36-month</t>
  </si>
  <si>
    <t>Leukaemia: chronic lymphocyticPersons36-month</t>
  </si>
  <si>
    <t>Leukaemia: chronic myeloidPersons36-month</t>
  </si>
  <si>
    <t>Liver (excl intrahepatic bile duct)Persons36-month</t>
  </si>
  <si>
    <t>LungPersons36-month</t>
  </si>
  <si>
    <t>Male breast cancerPersons36-month</t>
  </si>
  <si>
    <t>MelanomaPersons36-month</t>
  </si>
  <si>
    <t>MeningesPersons36-month</t>
  </si>
  <si>
    <t>MesotheliomaPersons36-month</t>
  </si>
  <si>
    <t>Multiple myelomaPersons36-month</t>
  </si>
  <si>
    <t>Nasal Cavity and Middle EarPersons36-month</t>
  </si>
  <si>
    <t>Non-Hodgkin lymphomaPersons36-month</t>
  </si>
  <si>
    <t>OesophagusPersons36-month</t>
  </si>
  <si>
    <t>Other and unspecified urinaryPersons36-month</t>
  </si>
  <si>
    <t>Other haematological malignanciesPersons36-month</t>
  </si>
  <si>
    <t>Other malignant neoplasmsPersons36-month</t>
  </si>
  <si>
    <t>OvaryPersons36-month</t>
  </si>
  <si>
    <t>PancreasPersons36-month</t>
  </si>
  <si>
    <t>PenisPersons36-month</t>
  </si>
  <si>
    <t>ProstatePersons36-month</t>
  </si>
  <si>
    <t>Sarcoma: BonePersons36-month</t>
  </si>
  <si>
    <t>Sarcoma: connective and soft tissuePersons36-month</t>
  </si>
  <si>
    <t>Small IntestinePersons36-month</t>
  </si>
  <si>
    <t>Spinal cord and Cranial nervesPersons36-month</t>
  </si>
  <si>
    <t>StomachPersons36-month</t>
  </si>
  <si>
    <t>TestisPersons36-month</t>
  </si>
  <si>
    <t>UterusPersons36-month</t>
  </si>
  <si>
    <t>VaginaPersons36-month</t>
  </si>
  <si>
    <t>VulvaPersons36-month</t>
  </si>
  <si>
    <t>Bladder (in-situ)Persons36-month</t>
  </si>
  <si>
    <t xml:space="preserve"> Persons36-month Total</t>
  </si>
  <si>
    <t>AnusPersons3-month</t>
  </si>
  <si>
    <t>Biliary tract cancerPersons3-month</t>
  </si>
  <si>
    <t>BladderPersons3-month</t>
  </si>
  <si>
    <t>BrainPersons3-month</t>
  </si>
  <si>
    <t>Cancer of Unknown PrimaryPersons3-month</t>
  </si>
  <si>
    <t>CervixPersons3-month</t>
  </si>
  <si>
    <t>Cervix (in-situ)Persons3-month</t>
  </si>
  <si>
    <t>CNS unspecified/unknownPersons3-month</t>
  </si>
  <si>
    <t>ColorectalPersons3-month</t>
  </si>
  <si>
    <t>Female breast (in-situ)Persons3-month</t>
  </si>
  <si>
    <t>Female breast cancerPersons3-month</t>
  </si>
  <si>
    <t>GallbladderPersons3-month</t>
  </si>
  <si>
    <t>Head and neck - EyePersons3-month</t>
  </si>
  <si>
    <t>Head and neck - HypopharynxPersons3-month</t>
  </si>
  <si>
    <t>Head and neck - LarynxPersons3-month</t>
  </si>
  <si>
    <t>Head and neck - NasopharynxPersons3-month</t>
  </si>
  <si>
    <t>Head and Neck - non specificPersons3-month</t>
  </si>
  <si>
    <t>Head and neck - Oral cavityPersons3-month</t>
  </si>
  <si>
    <t>Head and neck - OropharynxPersons3-month</t>
  </si>
  <si>
    <t>Head and neck - PalatePersons3-month</t>
  </si>
  <si>
    <t>Head and neck - Salivary glandsPersons3-month</t>
  </si>
  <si>
    <t>Head and neck - ThyroidPersons3-month</t>
  </si>
  <si>
    <t>Heart, Mediastinum and PleuraPersons3-month</t>
  </si>
  <si>
    <t>Hodgkin lymphomaPersons3-month</t>
  </si>
  <si>
    <t>Intracranial endocrinePersons3-month</t>
  </si>
  <si>
    <t>KidneyPersons3-month</t>
  </si>
  <si>
    <t>Leukaemia: acute lymphoblasticPersons3-month</t>
  </si>
  <si>
    <t>Leukaemia: acute myeloidPersons3-month</t>
  </si>
  <si>
    <t>Leukaemia: chronic lymphocyticPersons3-month</t>
  </si>
  <si>
    <t>Leukaemia: chronic myeloidPersons3-month</t>
  </si>
  <si>
    <t>Liver (excl intrahepatic bile duct)Persons3-month</t>
  </si>
  <si>
    <t>LungPersons3-month</t>
  </si>
  <si>
    <t>Male breast cancerPersons3-month</t>
  </si>
  <si>
    <t>MelanomaPersons3-month</t>
  </si>
  <si>
    <t>MeningesPersons3-month</t>
  </si>
  <si>
    <t>MesotheliomaPersons3-month</t>
  </si>
  <si>
    <t>Multiple myelomaPersons3-month</t>
  </si>
  <si>
    <t>Nasal Cavity and Middle EarPersons3-month</t>
  </si>
  <si>
    <t>Non-Hodgkin lymphomaPersons3-month</t>
  </si>
  <si>
    <t>OesophagusPersons3-month</t>
  </si>
  <si>
    <t>Other and unspecified urinaryPersons3-month</t>
  </si>
  <si>
    <t>Other haematological malignanciesPersons3-month</t>
  </si>
  <si>
    <t>Other malignant neoplasmsPersons3-month</t>
  </si>
  <si>
    <t>OvaryPersons3-month</t>
  </si>
  <si>
    <t>PancreasPersons3-month</t>
  </si>
  <si>
    <t>PenisPersons3-month</t>
  </si>
  <si>
    <t>ProstatePersons3-month</t>
  </si>
  <si>
    <t>Sarcoma: BonePersons3-month</t>
  </si>
  <si>
    <t>Sarcoma: connective and soft tissuePersons3-month</t>
  </si>
  <si>
    <t>Small IntestinePersons3-month</t>
  </si>
  <si>
    <t>Spinal cord and Cranial nervesPersons3-month</t>
  </si>
  <si>
    <t>StomachPersons3-month</t>
  </si>
  <si>
    <t>TestisPersons3-month</t>
  </si>
  <si>
    <t>UterusPersons3-month</t>
  </si>
  <si>
    <t>VaginaPersons3-month</t>
  </si>
  <si>
    <t>VulvaPersons3-month</t>
  </si>
  <si>
    <t>Bladder (in-situ)Persons3-month</t>
  </si>
  <si>
    <t xml:space="preserve"> Persons3-month Total</t>
  </si>
  <si>
    <t>AnusPersons6-month</t>
  </si>
  <si>
    <t>Biliary tract cancerPersons6-month</t>
  </si>
  <si>
    <t>BladderPersons6-month</t>
  </si>
  <si>
    <t>BrainPersons6-month</t>
  </si>
  <si>
    <t>Cancer of Unknown PrimaryPersons6-month</t>
  </si>
  <si>
    <t>CervixPersons6-month</t>
  </si>
  <si>
    <t>Cervix (in-situ)Persons6-month</t>
  </si>
  <si>
    <t>CNS unspecified/unknownPersons6-month</t>
  </si>
  <si>
    <t>ColorectalPersons6-month</t>
  </si>
  <si>
    <t>Female breast (in-situ)Persons6-month</t>
  </si>
  <si>
    <t>Female breast cancerPersons6-month</t>
  </si>
  <si>
    <t>GallbladderPersons6-month</t>
  </si>
  <si>
    <t>Head and neck - EyePersons6-month</t>
  </si>
  <si>
    <t>Head and neck - HypopharynxPersons6-month</t>
  </si>
  <si>
    <t>Head and neck - LarynxPersons6-month</t>
  </si>
  <si>
    <t>Head and neck - NasopharynxPersons6-month</t>
  </si>
  <si>
    <t>Head and Neck - non specificPersons6-month</t>
  </si>
  <si>
    <t>Head and neck - Oral cavityPersons6-month</t>
  </si>
  <si>
    <t>Head and neck - OropharynxPersons6-month</t>
  </si>
  <si>
    <t>Head and neck - PalatePersons6-month</t>
  </si>
  <si>
    <t>Head and neck - Salivary glandsPersons6-month</t>
  </si>
  <si>
    <t>Head and neck - ThyroidPersons6-month</t>
  </si>
  <si>
    <t>Heart, Mediastinum and PleuraPersons6-month</t>
  </si>
  <si>
    <t>Hodgkin lymphomaPersons6-month</t>
  </si>
  <si>
    <t>Intracranial endocrinePersons6-month</t>
  </si>
  <si>
    <t>KidneyPersons6-month</t>
  </si>
  <si>
    <t>Leukaemia: acute lymphoblasticPersons6-month</t>
  </si>
  <si>
    <t>Leukaemia: acute myeloidPersons6-month</t>
  </si>
  <si>
    <t>Leukaemia: chronic lymphocyticPersons6-month</t>
  </si>
  <si>
    <t>Leukaemia: chronic myeloidPersons6-month</t>
  </si>
  <si>
    <t>Liver (excl intrahepatic bile duct)Persons6-month</t>
  </si>
  <si>
    <t>LungPersons6-month</t>
  </si>
  <si>
    <t>Male breast cancerPersons6-month</t>
  </si>
  <si>
    <t>MelanomaPersons6-month</t>
  </si>
  <si>
    <t>MeningesPersons6-month</t>
  </si>
  <si>
    <t>MesotheliomaPersons6-month</t>
  </si>
  <si>
    <t>Multiple myelomaPersons6-month</t>
  </si>
  <si>
    <t>Nasal Cavity and Middle EarPersons6-month</t>
  </si>
  <si>
    <t>Non-Hodgkin lymphomaPersons6-month</t>
  </si>
  <si>
    <t>OesophagusPersons6-month</t>
  </si>
  <si>
    <t>Other and unspecified urinaryPersons6-month</t>
  </si>
  <si>
    <t>Other haematological malignanciesPersons6-month</t>
  </si>
  <si>
    <t>Other malignant neoplasmsPersons6-month</t>
  </si>
  <si>
    <t>OvaryPersons6-month</t>
  </si>
  <si>
    <t>PancreasPersons6-month</t>
  </si>
  <si>
    <t>PenisPersons6-month</t>
  </si>
  <si>
    <t>ProstatePersons6-month</t>
  </si>
  <si>
    <t>Sarcoma: BonePersons6-month</t>
  </si>
  <si>
    <t>Sarcoma: connective and soft tissuePersons6-month</t>
  </si>
  <si>
    <t>Small IntestinePersons6-month</t>
  </si>
  <si>
    <t>Spinal cord and Cranial nervesPersons6-month</t>
  </si>
  <si>
    <t>StomachPersons6-month</t>
  </si>
  <si>
    <t>TestisPersons6-month</t>
  </si>
  <si>
    <t>UterusPersons6-month</t>
  </si>
  <si>
    <t>VaginaPersons6-month</t>
  </si>
  <si>
    <t>VulvaPersons6-month</t>
  </si>
  <si>
    <t>Bladder (in-situ)Persons6-month</t>
  </si>
  <si>
    <t xml:space="preserve"> Persons6-month Total</t>
  </si>
  <si>
    <t>AnusPersons9-month</t>
  </si>
  <si>
    <t>Biliary tract cancerPersons9-month</t>
  </si>
  <si>
    <t>BladderPersons9-month</t>
  </si>
  <si>
    <t>BrainPersons9-month</t>
  </si>
  <si>
    <t>Cancer of Unknown PrimaryPersons9-month</t>
  </si>
  <si>
    <t>CervixPersons9-month</t>
  </si>
  <si>
    <t>Cervix (in-situ)Persons9-month</t>
  </si>
  <si>
    <t>CNS unspecified/unknownPersons9-month</t>
  </si>
  <si>
    <t>ColorectalPersons9-month</t>
  </si>
  <si>
    <t>Female breast (in-situ)Persons9-month</t>
  </si>
  <si>
    <t>Female breast cancerPersons9-month</t>
  </si>
  <si>
    <t>GallbladderPersons9-month</t>
  </si>
  <si>
    <t>Head and neck - EyePersons9-month</t>
  </si>
  <si>
    <t>Head and neck - HypopharynxPersons9-month</t>
  </si>
  <si>
    <t>Head and neck - LarynxPersons9-month</t>
  </si>
  <si>
    <t>Head and neck - NasopharynxPersons9-month</t>
  </si>
  <si>
    <t>Head and Neck - non specificPersons9-month</t>
  </si>
  <si>
    <t>Head and neck - Oral cavityPersons9-month</t>
  </si>
  <si>
    <t>Head and neck - OropharynxPersons9-month</t>
  </si>
  <si>
    <t>Head and neck - PalatePersons9-month</t>
  </si>
  <si>
    <t>Head and neck - Salivary glandsPersons9-month</t>
  </si>
  <si>
    <t>Head and neck - ThyroidPersons9-month</t>
  </si>
  <si>
    <t>Heart, Mediastinum and PleuraPersons9-month</t>
  </si>
  <si>
    <t>Hodgkin lymphomaPersons9-month</t>
  </si>
  <si>
    <t>Intracranial endocrinePersons9-month</t>
  </si>
  <si>
    <t>KidneyPersons9-month</t>
  </si>
  <si>
    <t>Leukaemia: acute lymphoblasticPersons9-month</t>
  </si>
  <si>
    <t>Leukaemia: acute myeloidPersons9-month</t>
  </si>
  <si>
    <t>Leukaemia: chronic lymphocyticPersons9-month</t>
  </si>
  <si>
    <t>Leukaemia: chronic myeloidPersons9-month</t>
  </si>
  <si>
    <t>Liver (excl intrahepatic bile duct)Persons9-month</t>
  </si>
  <si>
    <t>LungPersons9-month</t>
  </si>
  <si>
    <t>Male breast cancerPersons9-month</t>
  </si>
  <si>
    <t>MelanomaPersons9-month</t>
  </si>
  <si>
    <t>MeningesPersons9-month</t>
  </si>
  <si>
    <t>MesotheliomaPersons9-month</t>
  </si>
  <si>
    <t>Multiple myelomaPersons9-month</t>
  </si>
  <si>
    <t>Nasal Cavity and Middle EarPersons9-month</t>
  </si>
  <si>
    <t>Non-Hodgkin lymphomaPersons9-month</t>
  </si>
  <si>
    <t>OesophagusPersons9-month</t>
  </si>
  <si>
    <t>Other and unspecified urinaryPersons9-month</t>
  </si>
  <si>
    <t>Other haematological malignanciesPersons9-month</t>
  </si>
  <si>
    <t>Other malignant neoplasmsPersons9-month</t>
  </si>
  <si>
    <t>OvaryPersons9-month</t>
  </si>
  <si>
    <t>PancreasPersons9-month</t>
  </si>
  <si>
    <t>PenisPersons9-month</t>
  </si>
  <si>
    <t>ProstatePersons9-month</t>
  </si>
  <si>
    <t>Sarcoma: BonePersons9-month</t>
  </si>
  <si>
    <t>Sarcoma: connective and soft tissuePersons9-month</t>
  </si>
  <si>
    <t>Small IntestinePersons9-month</t>
  </si>
  <si>
    <t>Spinal cord and Cranial nervesPersons9-month</t>
  </si>
  <si>
    <t>StomachPersons9-month</t>
  </si>
  <si>
    <t>TestisPersons9-month</t>
  </si>
  <si>
    <t>UterusPersons9-month</t>
  </si>
  <si>
    <t>VaginaPersons9-month</t>
  </si>
  <si>
    <t>VulvaPersons9-month</t>
  </si>
  <si>
    <t>Bladder (in-situ)Persons9-month</t>
  </si>
  <si>
    <t>AnusFemale12-month</t>
  </si>
  <si>
    <t>AnusMale12-month</t>
  </si>
  <si>
    <t>AnusFemale1-month</t>
  </si>
  <si>
    <t>AnusMale1-month</t>
  </si>
  <si>
    <t>AnusFemale24-month</t>
  </si>
  <si>
    <t>AnusMale24-month</t>
  </si>
  <si>
    <t>AnusFemale36-month</t>
  </si>
  <si>
    <t>AnusMale36-month</t>
  </si>
  <si>
    <t>AnusFemale3-month</t>
  </si>
  <si>
    <t>AnusMale3-month</t>
  </si>
  <si>
    <t>AnusFemale6-month</t>
  </si>
  <si>
    <t>AnusMale6-month</t>
  </si>
  <si>
    <t>AnusFemale9-month</t>
  </si>
  <si>
    <t>AnusMale9-month</t>
  </si>
  <si>
    <t>Biliary tract cancerFemale12-month</t>
  </si>
  <si>
    <t>Biliary tract cancerMale12-month</t>
  </si>
  <si>
    <t>Biliary tract cancerFemale1-month</t>
  </si>
  <si>
    <t>Biliary tract cancerMale1-month</t>
  </si>
  <si>
    <t>Biliary tract cancerFemale24-month</t>
  </si>
  <si>
    <t>Biliary tract cancerMale24-month</t>
  </si>
  <si>
    <t>Biliary tract cancerFemale36-month</t>
  </si>
  <si>
    <t>Biliary tract cancerMale36-month</t>
  </si>
  <si>
    <t>Biliary tract cancerFemale3-month</t>
  </si>
  <si>
    <t>Biliary tract cancerMale3-month</t>
  </si>
  <si>
    <t>Biliary tract cancerFemale6-month</t>
  </si>
  <si>
    <t>Biliary tract cancerMale6-month</t>
  </si>
  <si>
    <t>Biliary tract cancerFemale9-month</t>
  </si>
  <si>
    <t>Biliary tract cancerMale9-month</t>
  </si>
  <si>
    <t>BladderFemale12-month</t>
  </si>
  <si>
    <t>BladderMale12-month</t>
  </si>
  <si>
    <t>BladderFemale1-month</t>
  </si>
  <si>
    <t>BladderMale1-month</t>
  </si>
  <si>
    <t>BladderFemale24-month</t>
  </si>
  <si>
    <t>BladderMale24-month</t>
  </si>
  <si>
    <t>BladderFemale36-month</t>
  </si>
  <si>
    <t>BladderMale36-month</t>
  </si>
  <si>
    <t>BladderFemale3-month</t>
  </si>
  <si>
    <t>BladderMale3-month</t>
  </si>
  <si>
    <t>BladderFemale6-month</t>
  </si>
  <si>
    <t>BladderMale6-month</t>
  </si>
  <si>
    <t>BladderFemale9-month</t>
  </si>
  <si>
    <t>BladderMale9-month</t>
  </si>
  <si>
    <t>BrainFemale12-month</t>
  </si>
  <si>
    <t>BrainMale12-month</t>
  </si>
  <si>
    <t>BrainFemale1-month</t>
  </si>
  <si>
    <t>BrainMale1-month</t>
  </si>
  <si>
    <t>BrainFemale24-month</t>
  </si>
  <si>
    <t>BrainMale24-month</t>
  </si>
  <si>
    <t>BrainFemale36-month</t>
  </si>
  <si>
    <t>BrainMale36-month</t>
  </si>
  <si>
    <t>BrainFemale3-month</t>
  </si>
  <si>
    <t>BrainMale3-month</t>
  </si>
  <si>
    <t>BrainFemale6-month</t>
  </si>
  <si>
    <t>BrainMale6-month</t>
  </si>
  <si>
    <t>BrainFemale9-month</t>
  </si>
  <si>
    <t>BrainMale9-month</t>
  </si>
  <si>
    <t>Cancer of Unknown PrimaryFemale12-month</t>
  </si>
  <si>
    <t>Cancer of Unknown PrimaryMale12-month</t>
  </si>
  <si>
    <t>Cancer of Unknown PrimaryFemale1-month</t>
  </si>
  <si>
    <t>Cancer of Unknown PrimaryMale1-month</t>
  </si>
  <si>
    <t>Cancer of Unknown PrimaryFemale24-month</t>
  </si>
  <si>
    <t>Cancer of Unknown PrimaryMale24-month</t>
  </si>
  <si>
    <t>Cancer of Unknown PrimaryFemale36-month</t>
  </si>
  <si>
    <t>Cancer of Unknown PrimaryMale36-month</t>
  </si>
  <si>
    <t>Cancer of Unknown PrimaryFemale3-month</t>
  </si>
  <si>
    <t>Cancer of Unknown PrimaryMale3-month</t>
  </si>
  <si>
    <t>Cancer of Unknown PrimaryFemale6-month</t>
  </si>
  <si>
    <t>Cancer of Unknown PrimaryMale6-month</t>
  </si>
  <si>
    <t>Cancer of Unknown PrimaryFemale9-month</t>
  </si>
  <si>
    <t>Cancer of Unknown PrimaryMale9-month</t>
  </si>
  <si>
    <t>CervixFemale12-month</t>
  </si>
  <si>
    <t>CervixFemale1-month</t>
  </si>
  <si>
    <t>CervixFemale24-month</t>
  </si>
  <si>
    <t>CervixFemale36-month</t>
  </si>
  <si>
    <t>CervixFemale3-month</t>
  </si>
  <si>
    <t>CervixFemale6-month</t>
  </si>
  <si>
    <t>CervixFemale9-month</t>
  </si>
  <si>
    <t>Cervix (in-situ)Female12-month</t>
  </si>
  <si>
    <t>Cervix (in-situ)Female1-month</t>
  </si>
  <si>
    <t>Cervix (in-situ)Female24-month</t>
  </si>
  <si>
    <t>Cervix (in-situ)Female36-month</t>
  </si>
  <si>
    <t>Cervix (in-situ)Female3-month</t>
  </si>
  <si>
    <t>Cervix (in-situ)Female6-month</t>
  </si>
  <si>
    <t>Cervix (in-situ)Female9-month</t>
  </si>
  <si>
    <t>CNS unspecified/unknownMale12-month</t>
  </si>
  <si>
    <t>CNS unspecified/unknownMale1-month</t>
  </si>
  <si>
    <t>CNS unspecified/unknownMale24-month</t>
  </si>
  <si>
    <t>CNS unspecified/unknownMale36-month</t>
  </si>
  <si>
    <t>CNS unspecified/unknownMale3-month</t>
  </si>
  <si>
    <t>CNS unspecified/unknownMale6-month</t>
  </si>
  <si>
    <t>CNS unspecified/unknownMale9-month</t>
  </si>
  <si>
    <t>ColorectalFemale12-month</t>
  </si>
  <si>
    <t>ColorectalMale12-month</t>
  </si>
  <si>
    <t>ColorectalFemale1-month</t>
  </si>
  <si>
    <t>ColorectalMale1-month</t>
  </si>
  <si>
    <t>ColorectalFemale24-month</t>
  </si>
  <si>
    <t>ColorectalMale24-month</t>
  </si>
  <si>
    <t>ColorectalFemale36-month</t>
  </si>
  <si>
    <t>ColorectalMale36-month</t>
  </si>
  <si>
    <t>ColorectalFemale3-month</t>
  </si>
  <si>
    <t>ColorectalMale3-month</t>
  </si>
  <si>
    <t>ColorectalFemale6-month</t>
  </si>
  <si>
    <t>ColorectalMale6-month</t>
  </si>
  <si>
    <t>ColorectalFemale9-month</t>
  </si>
  <si>
    <t>ColorectalMale9-month</t>
  </si>
  <si>
    <t>Female breast (in-situ)Female12-month</t>
  </si>
  <si>
    <t>Female breast (in-situ)Female1-month</t>
  </si>
  <si>
    <t>Female breast (in-situ)Female24-month</t>
  </si>
  <si>
    <t>Female breast (in-situ)Female36-month</t>
  </si>
  <si>
    <t>Female breast (in-situ)Female3-month</t>
  </si>
  <si>
    <t>Female breast (in-situ)Female6-month</t>
  </si>
  <si>
    <t>Female breast (in-situ)Female9-month</t>
  </si>
  <si>
    <t>Female breast cancerFemale12-month</t>
  </si>
  <si>
    <t>Female breast cancerFemale1-month</t>
  </si>
  <si>
    <t>Female breast cancerFemale24-month</t>
  </si>
  <si>
    <t>Female breast cancerFemale36-month</t>
  </si>
  <si>
    <t>Female breast cancerFemale3-month</t>
  </si>
  <si>
    <t>Female breast cancerFemale6-month</t>
  </si>
  <si>
    <t>Female breast cancerFemale9-month</t>
  </si>
  <si>
    <t>GallbladderFemale12-month</t>
  </si>
  <si>
    <t>GallbladderMale12-month</t>
  </si>
  <si>
    <t>GallbladderFemale1-month</t>
  </si>
  <si>
    <t>GallbladderMale1-month</t>
  </si>
  <si>
    <t>GallbladderFemale24-month</t>
  </si>
  <si>
    <t>GallbladderMale24-month</t>
  </si>
  <si>
    <t>GallbladderFemale36-month</t>
  </si>
  <si>
    <t>GallbladderMale36-month</t>
  </si>
  <si>
    <t>GallbladderFemale3-month</t>
  </si>
  <si>
    <t>GallbladderMale3-month</t>
  </si>
  <si>
    <t>GallbladderFemale6-month</t>
  </si>
  <si>
    <t>GallbladderMale6-month</t>
  </si>
  <si>
    <t>GallbladderFemale9-month</t>
  </si>
  <si>
    <t>GallbladderMale9-month</t>
  </si>
  <si>
    <t>Head and neck - EyeFemale12-month</t>
  </si>
  <si>
    <t>Head and neck - EyeMale12-month</t>
  </si>
  <si>
    <t>Head and neck - EyeFemale1-month</t>
  </si>
  <si>
    <t>Head and neck - EyeMale1-month</t>
  </si>
  <si>
    <t>Head and neck - EyeFemale24-month</t>
  </si>
  <si>
    <t>Head and neck - EyeMale24-month</t>
  </si>
  <si>
    <t>Head and neck - EyeFemale36-month</t>
  </si>
  <si>
    <t>Head and neck - EyeMale36-month</t>
  </si>
  <si>
    <t>Head and neck - EyeFemale3-month</t>
  </si>
  <si>
    <t>Head and neck - EyeMale3-month</t>
  </si>
  <si>
    <t>Head and neck - EyeFemale6-month</t>
  </si>
  <si>
    <t>Head and neck - EyeMale6-month</t>
  </si>
  <si>
    <t>Head and neck - EyeFemale9-month</t>
  </si>
  <si>
    <t>Head and neck - EyeMale9-month</t>
  </si>
  <si>
    <t>Head and neck - HypopharynxFemale12-month</t>
  </si>
  <si>
    <t>Head and neck - HypopharynxMale12-month</t>
  </si>
  <si>
    <t>Head and neck - HypopharynxFemale1-month</t>
  </si>
  <si>
    <t>Head and neck - HypopharynxMale1-month</t>
  </si>
  <si>
    <t>Head and neck - HypopharynxFemale24-month</t>
  </si>
  <si>
    <t>Head and neck - HypopharynxMale24-month</t>
  </si>
  <si>
    <t>Head and neck - HypopharynxFemale36-month</t>
  </si>
  <si>
    <t>Head and neck - HypopharynxMale36-month</t>
  </si>
  <si>
    <t>Head and neck - HypopharynxFemale3-month</t>
  </si>
  <si>
    <t>Head and neck - HypopharynxMale3-month</t>
  </si>
  <si>
    <t>Head and neck - HypopharynxFemale6-month</t>
  </si>
  <si>
    <t>Head and neck - HypopharynxMale6-month</t>
  </si>
  <si>
    <t>Head and neck - HypopharynxFemale9-month</t>
  </si>
  <si>
    <t>Head and neck - HypopharynxMale9-month</t>
  </si>
  <si>
    <t>Head and neck - LarynxFemale12-month</t>
  </si>
  <si>
    <t>Head and neck - LarynxMale12-month</t>
  </si>
  <si>
    <t>Head and neck - LarynxFemale1-month</t>
  </si>
  <si>
    <t>Head and neck - LarynxMale1-month</t>
  </si>
  <si>
    <t>Head and neck - LarynxFemale24-month</t>
  </si>
  <si>
    <t>Head and neck - LarynxMale24-month</t>
  </si>
  <si>
    <t>Head and neck - LarynxFemale36-month</t>
  </si>
  <si>
    <t>Head and neck - LarynxMale36-month</t>
  </si>
  <si>
    <t>Head and neck - LarynxFemale3-month</t>
  </si>
  <si>
    <t>Head and neck - LarynxMale3-month</t>
  </si>
  <si>
    <t>Head and neck - LarynxFemale6-month</t>
  </si>
  <si>
    <t>Head and neck - LarynxMale6-month</t>
  </si>
  <si>
    <t>Head and neck - LarynxFemale9-month</t>
  </si>
  <si>
    <t>Head and neck - LarynxMale9-month</t>
  </si>
  <si>
    <t>Head and neck - NasopharynxFemale12-month</t>
  </si>
  <si>
    <t>Head and neck - NasopharynxMale12-month</t>
  </si>
  <si>
    <t>Head and neck - NasopharynxFemale1-month</t>
  </si>
  <si>
    <t>Head and neck - NasopharynxMale1-month</t>
  </si>
  <si>
    <t>Head and neck - NasopharynxFemale24-month</t>
  </si>
  <si>
    <t>Head and neck - NasopharynxMale24-month</t>
  </si>
  <si>
    <t>Head and neck - NasopharynxFemale36-month</t>
  </si>
  <si>
    <t>Head and neck - NasopharynxMale36-month</t>
  </si>
  <si>
    <t>Head and neck - NasopharynxFemale3-month</t>
  </si>
  <si>
    <t>Head and neck - NasopharynxMale3-month</t>
  </si>
  <si>
    <t>Head and neck - NasopharynxFemale6-month</t>
  </si>
  <si>
    <t>Head and neck - NasopharynxMale6-month</t>
  </si>
  <si>
    <t>Head and neck - NasopharynxFemale9-month</t>
  </si>
  <si>
    <t>Head and neck - NasopharynxMale9-month</t>
  </si>
  <si>
    <t>Head and Neck - non specificFemale12-month</t>
  </si>
  <si>
    <t>Head and Neck - non specificMale12-month</t>
  </si>
  <si>
    <t>Head and Neck - non specificFemale1-month</t>
  </si>
  <si>
    <t>Head and Neck - non specificMale1-month</t>
  </si>
  <si>
    <t>Head and Neck - non specificFemale24-month</t>
  </si>
  <si>
    <t>Head and Neck - non specificMale24-month</t>
  </si>
  <si>
    <t>Head and Neck - non specificFemale36-month</t>
  </si>
  <si>
    <t>Head and Neck - non specificMale36-month</t>
  </si>
  <si>
    <t>Head and Neck - non specificFemale3-month</t>
  </si>
  <si>
    <t>Head and Neck - non specificMale3-month</t>
  </si>
  <si>
    <t>Head and Neck - non specificFemale6-month</t>
  </si>
  <si>
    <t>Head and Neck - non specificMale6-month</t>
  </si>
  <si>
    <t>Head and Neck - non specificFemale9-month</t>
  </si>
  <si>
    <t>Head and Neck - non specificMale9-month</t>
  </si>
  <si>
    <t>Head and neck - Oral cavityFemale12-month</t>
  </si>
  <si>
    <t>Head and neck - Oral cavityMale12-month</t>
  </si>
  <si>
    <t>Head and neck - Oral cavityFemale1-month</t>
  </si>
  <si>
    <t>Head and neck - Oral cavityMale1-month</t>
  </si>
  <si>
    <t>Head and neck - Oral cavityFemale24-month</t>
  </si>
  <si>
    <t>Head and neck - Oral cavityMale24-month</t>
  </si>
  <si>
    <t>Head and neck - Oral cavityFemale36-month</t>
  </si>
  <si>
    <t>Head and neck - Oral cavityMale36-month</t>
  </si>
  <si>
    <t>Head and neck - Oral cavityFemale3-month</t>
  </si>
  <si>
    <t>Head and neck - Oral cavityMale3-month</t>
  </si>
  <si>
    <t>Head and neck - Oral cavityFemale6-month</t>
  </si>
  <si>
    <t>Head and neck - Oral cavityMale6-month</t>
  </si>
  <si>
    <t>Head and neck - Oral cavityFemale9-month</t>
  </si>
  <si>
    <t>Head and neck - Oral cavityMale9-month</t>
  </si>
  <si>
    <t>Head and neck - OropharynxFemale12-month</t>
  </si>
  <si>
    <t>Head and neck - OropharynxMale12-month</t>
  </si>
  <si>
    <t>Head and neck - OropharynxFemale1-month</t>
  </si>
  <si>
    <t>Head and neck - OropharynxMale1-month</t>
  </si>
  <si>
    <t>Head and neck - OropharynxFemale24-month</t>
  </si>
  <si>
    <t>Head and neck - OropharynxMale24-month</t>
  </si>
  <si>
    <t>Head and neck - OropharynxFemale36-month</t>
  </si>
  <si>
    <t>Head and neck - OropharynxMale36-month</t>
  </si>
  <si>
    <t>Head and neck - OropharynxFemale3-month</t>
  </si>
  <si>
    <t>Head and neck - OropharynxMale3-month</t>
  </si>
  <si>
    <t>Head and neck - OropharynxFemale6-month</t>
  </si>
  <si>
    <t>Head and neck - OropharynxMale6-month</t>
  </si>
  <si>
    <t>Head and neck - OropharynxFemale9-month</t>
  </si>
  <si>
    <t>Head and neck - OropharynxMale9-month</t>
  </si>
  <si>
    <t>Head and neck - PalateFemale12-month</t>
  </si>
  <si>
    <t>Head and neck - PalateMale12-month</t>
  </si>
  <si>
    <t>Head and neck - PalateFemale1-month</t>
  </si>
  <si>
    <t>Head and neck - PalateMale1-month</t>
  </si>
  <si>
    <t>Head and neck - PalateFemale24-month</t>
  </si>
  <si>
    <t>Head and neck - PalateMale24-month</t>
  </si>
  <si>
    <t>Head and neck - PalateFemale36-month</t>
  </si>
  <si>
    <t>Head and neck - PalateMale36-month</t>
  </si>
  <si>
    <t>Head and neck - PalateFemale3-month</t>
  </si>
  <si>
    <t>Head and neck - PalateMale3-month</t>
  </si>
  <si>
    <t>Head and neck - PalateFemale6-month</t>
  </si>
  <si>
    <t>Head and neck - PalateMale6-month</t>
  </si>
  <si>
    <t>Head and neck - PalateFemale9-month</t>
  </si>
  <si>
    <t>Head and neck - PalateMale9-month</t>
  </si>
  <si>
    <t>Head and neck - Salivary glandsFemale12-month</t>
  </si>
  <si>
    <t>Head and neck - Salivary glandsMale12-month</t>
  </si>
  <si>
    <t>Head and neck - Salivary glandsFemale1-month</t>
  </si>
  <si>
    <t>Head and neck - Salivary glandsMale1-month</t>
  </si>
  <si>
    <t>Head and neck - Salivary glandsFemale24-month</t>
  </si>
  <si>
    <t>Head and neck - Salivary glandsMale24-month</t>
  </si>
  <si>
    <t>Head and neck - Salivary glandsFemale36-month</t>
  </si>
  <si>
    <t>Head and neck - Salivary glandsMale36-month</t>
  </si>
  <si>
    <t>Head and neck - Salivary glandsFemale3-month</t>
  </si>
  <si>
    <t>Head and neck - Salivary glandsMale3-month</t>
  </si>
  <si>
    <t>Head and neck - Salivary glandsFemale6-month</t>
  </si>
  <si>
    <t>Head and neck - Salivary glandsMale6-month</t>
  </si>
  <si>
    <t>Head and neck - Salivary glandsFemale9-month</t>
  </si>
  <si>
    <t>Head and neck - Salivary glandsMale9-month</t>
  </si>
  <si>
    <t>Head and neck - ThyroidFemale12-month</t>
  </si>
  <si>
    <t>Head and neck - ThyroidMale12-month</t>
  </si>
  <si>
    <t>Head and neck - ThyroidFemale1-month</t>
  </si>
  <si>
    <t>Head and neck - ThyroidMale1-month</t>
  </si>
  <si>
    <t>Head and neck - ThyroidFemale24-month</t>
  </si>
  <si>
    <t>Head and neck - ThyroidMale24-month</t>
  </si>
  <si>
    <t>Head and neck - ThyroidFemale36-month</t>
  </si>
  <si>
    <t>Head and neck - ThyroidMale36-month</t>
  </si>
  <si>
    <t>Head and neck - ThyroidFemale3-month</t>
  </si>
  <si>
    <t>Head and neck - ThyroidMale3-month</t>
  </si>
  <si>
    <t>Head and neck - ThyroidFemale6-month</t>
  </si>
  <si>
    <t>Head and neck - ThyroidMale6-month</t>
  </si>
  <si>
    <t>Head and neck - ThyroidFemale9-month</t>
  </si>
  <si>
    <t>Head and neck - ThyroidMale9-month</t>
  </si>
  <si>
    <t>Heart, Mediastinum and PleuraFemale12-month</t>
  </si>
  <si>
    <t>Heart, Mediastinum and PleuraMale12-month</t>
  </si>
  <si>
    <t>Heart, Mediastinum and PleuraFemale1-month</t>
  </si>
  <si>
    <t>Heart, Mediastinum and PleuraMale1-month</t>
  </si>
  <si>
    <t>Heart, Mediastinum and PleuraFemale24-month</t>
  </si>
  <si>
    <t>Heart, Mediastinum and PleuraMale24-month</t>
  </si>
  <si>
    <t>Heart, Mediastinum and PleuraFemale36-month</t>
  </si>
  <si>
    <t>Heart, Mediastinum and PleuraMale36-month</t>
  </si>
  <si>
    <t>Heart, Mediastinum and PleuraFemale3-month</t>
  </si>
  <si>
    <t>Heart, Mediastinum and PleuraMale3-month</t>
  </si>
  <si>
    <t>Heart, Mediastinum and PleuraFemale6-month</t>
  </si>
  <si>
    <t>Heart, Mediastinum and PleuraMale6-month</t>
  </si>
  <si>
    <t>Heart, Mediastinum and PleuraFemale9-month</t>
  </si>
  <si>
    <t>Heart, Mediastinum and PleuraMale9-month</t>
  </si>
  <si>
    <t>Hodgkin lymphomaFemale12-month</t>
  </si>
  <si>
    <t>Hodgkin lymphomaMale12-month</t>
  </si>
  <si>
    <t>Hodgkin lymphomaFemale1-month</t>
  </si>
  <si>
    <t>Hodgkin lymphomaMale1-month</t>
  </si>
  <si>
    <t>Hodgkin lymphomaFemale24-month</t>
  </si>
  <si>
    <t>Hodgkin lymphomaMale24-month</t>
  </si>
  <si>
    <t>Hodgkin lymphomaFemale36-month</t>
  </si>
  <si>
    <t>Hodgkin lymphomaMale36-month</t>
  </si>
  <si>
    <t>Hodgkin lymphomaFemale3-month</t>
  </si>
  <si>
    <t>Hodgkin lymphomaMale3-month</t>
  </si>
  <si>
    <t>Hodgkin lymphomaFemale6-month</t>
  </si>
  <si>
    <t>Hodgkin lymphomaMale6-month</t>
  </si>
  <si>
    <t>Hodgkin lymphomaFemale9-month</t>
  </si>
  <si>
    <t>Hodgkin lymphomaMale9-month</t>
  </si>
  <si>
    <t>Intracranial endocrineFemale12-month</t>
  </si>
  <si>
    <t>Intracranial endocrineMale12-month</t>
  </si>
  <si>
    <t>Intracranial endocrineFemale1-month</t>
  </si>
  <si>
    <t>Intracranial endocrineMale1-month</t>
  </si>
  <si>
    <t>Intracranial endocrineFemale24-month</t>
  </si>
  <si>
    <t>Intracranial endocrineMale24-month</t>
  </si>
  <si>
    <t>Intracranial endocrineFemale36-month</t>
  </si>
  <si>
    <t>Intracranial endocrineMale36-month</t>
  </si>
  <si>
    <t>Intracranial endocrineFemale3-month</t>
  </si>
  <si>
    <t>Intracranial endocrineMale3-month</t>
  </si>
  <si>
    <t>Intracranial endocrineFemale6-month</t>
  </si>
  <si>
    <t>Intracranial endocrineMale6-month</t>
  </si>
  <si>
    <t>Intracranial endocrineFemale9-month</t>
  </si>
  <si>
    <t>Intracranial endocrineMale9-month</t>
  </si>
  <si>
    <t>KidneyFemale12-month</t>
  </si>
  <si>
    <t>KidneyMale12-month</t>
  </si>
  <si>
    <t>KidneyFemale1-month</t>
  </si>
  <si>
    <t>KidneyMale1-month</t>
  </si>
  <si>
    <t>KidneyFemale24-month</t>
  </si>
  <si>
    <t>KidneyMale24-month</t>
  </si>
  <si>
    <t>KidneyFemale36-month</t>
  </si>
  <si>
    <t>KidneyMale36-month</t>
  </si>
  <si>
    <t>KidneyFemale3-month</t>
  </si>
  <si>
    <t>KidneyMale3-month</t>
  </si>
  <si>
    <t>KidneyFemale6-month</t>
  </si>
  <si>
    <t>KidneyMale6-month</t>
  </si>
  <si>
    <t>KidneyFemale9-month</t>
  </si>
  <si>
    <t>KidneyMale9-month</t>
  </si>
  <si>
    <t>Leukaemia: acute lymphoblasticFemale12-month</t>
  </si>
  <si>
    <t>Leukaemia: acute lymphoblasticMale12-month</t>
  </si>
  <si>
    <t>Leukaemia: acute lymphoblasticFemale1-month</t>
  </si>
  <si>
    <t>Leukaemia: acute lymphoblasticMale1-month</t>
  </si>
  <si>
    <t>Leukaemia: acute lymphoblasticFemale24-month</t>
  </si>
  <si>
    <t>Leukaemia: acute lymphoblasticMale24-month</t>
  </si>
  <si>
    <t>Leukaemia: acute lymphoblasticFemale36-month</t>
  </si>
  <si>
    <t>Leukaemia: acute lymphoblasticMale36-month</t>
  </si>
  <si>
    <t>Leukaemia: acute lymphoblasticFemale3-month</t>
  </si>
  <si>
    <t>Leukaemia: acute lymphoblasticMale3-month</t>
  </si>
  <si>
    <t>Leukaemia: acute lymphoblasticFemale6-month</t>
  </si>
  <si>
    <t>Leukaemia: acute lymphoblasticMale6-month</t>
  </si>
  <si>
    <t>Leukaemia: acute lymphoblasticFemale9-month</t>
  </si>
  <si>
    <t>Leukaemia: acute lymphoblasticMale9-month</t>
  </si>
  <si>
    <t>Leukaemia: acute myeloidFemale12-month</t>
  </si>
  <si>
    <t>Leukaemia: acute myeloidMale12-month</t>
  </si>
  <si>
    <t>Leukaemia: acute myeloidFemale1-month</t>
  </si>
  <si>
    <t>Leukaemia: acute myeloidMale1-month</t>
  </si>
  <si>
    <t>Leukaemia: acute myeloidFemale24-month</t>
  </si>
  <si>
    <t>Leukaemia: acute myeloidMale24-month</t>
  </si>
  <si>
    <t>Leukaemia: acute myeloidFemale36-month</t>
  </si>
  <si>
    <t>Leukaemia: acute myeloidMale36-month</t>
  </si>
  <si>
    <t>Leukaemia: acute myeloidFemale3-month</t>
  </si>
  <si>
    <t>Leukaemia: acute myeloidMale3-month</t>
  </si>
  <si>
    <t>Leukaemia: acute myeloidFemale6-month</t>
  </si>
  <si>
    <t>Leukaemia: acute myeloidMale6-month</t>
  </si>
  <si>
    <t>Leukaemia: acute myeloidFemale9-month</t>
  </si>
  <si>
    <t>Leukaemia: acute myeloidMale9-month</t>
  </si>
  <si>
    <t>Leukaemia: chronic lymphocyticFemale12-month</t>
  </si>
  <si>
    <t>Leukaemia: chronic lymphocyticMale12-month</t>
  </si>
  <si>
    <t>Leukaemia: chronic lymphocyticFemale1-month</t>
  </si>
  <si>
    <t>Leukaemia: chronic lymphocyticMale1-month</t>
  </si>
  <si>
    <t>Leukaemia: chronic lymphocyticFemale24-month</t>
  </si>
  <si>
    <t>Leukaemia: chronic lymphocyticMale24-month</t>
  </si>
  <si>
    <t>Leukaemia: chronic lymphocyticFemale36-month</t>
  </si>
  <si>
    <t>Leukaemia: chronic lymphocyticMale36-month</t>
  </si>
  <si>
    <t>Leukaemia: chronic lymphocyticFemale3-month</t>
  </si>
  <si>
    <t>Leukaemia: chronic lymphocyticMale3-month</t>
  </si>
  <si>
    <t>Leukaemia: chronic lymphocyticFemale6-month</t>
  </si>
  <si>
    <t>Leukaemia: chronic lymphocyticMale6-month</t>
  </si>
  <si>
    <t>Leukaemia: chronic lymphocyticFemale9-month</t>
  </si>
  <si>
    <t>Leukaemia: chronic lymphocyticMale9-month</t>
  </si>
  <si>
    <t>Leukaemia: chronic myeloidFemale12-month</t>
  </si>
  <si>
    <t>Leukaemia: chronic myeloidMale12-month</t>
  </si>
  <si>
    <t>Leukaemia: chronic myeloidFemale1-month</t>
  </si>
  <si>
    <t>Leukaemia: chronic myeloidMale1-month</t>
  </si>
  <si>
    <t>Leukaemia: chronic myeloidFemale24-month</t>
  </si>
  <si>
    <t>Leukaemia: chronic myeloidMale24-month</t>
  </si>
  <si>
    <t>Leukaemia: chronic myeloidFemale36-month</t>
  </si>
  <si>
    <t>Leukaemia: chronic myeloidMale36-month</t>
  </si>
  <si>
    <t>Leukaemia: chronic myeloidFemale3-month</t>
  </si>
  <si>
    <t>Leukaemia: chronic myeloidMale3-month</t>
  </si>
  <si>
    <t>Leukaemia: chronic myeloidFemale6-month</t>
  </si>
  <si>
    <t>Leukaemia: chronic myeloidMale6-month</t>
  </si>
  <si>
    <t>Leukaemia: chronic myeloidFemale9-month</t>
  </si>
  <si>
    <t>Leukaemia: chronic myeloidMale9-month</t>
  </si>
  <si>
    <t>Liver (excl intrahepatic bile duct)Female12-month</t>
  </si>
  <si>
    <t>Liver (excl intrahepatic bile duct)Male12-month</t>
  </si>
  <si>
    <t>Liver (excl intrahepatic bile duct)Female1-month</t>
  </si>
  <si>
    <t>Liver (excl intrahepatic bile duct)Male1-month</t>
  </si>
  <si>
    <t>Liver (excl intrahepatic bile duct)Female24-month</t>
  </si>
  <si>
    <t>Liver (excl intrahepatic bile duct)Male24-month</t>
  </si>
  <si>
    <t>Liver (excl intrahepatic bile duct)Female36-month</t>
  </si>
  <si>
    <t>Liver (excl intrahepatic bile duct)Male36-month</t>
  </si>
  <si>
    <t>Liver (excl intrahepatic bile duct)Female3-month</t>
  </si>
  <si>
    <t>Liver (excl intrahepatic bile duct)Male3-month</t>
  </si>
  <si>
    <t>Liver (excl intrahepatic bile duct)Female6-month</t>
  </si>
  <si>
    <t>Liver (excl intrahepatic bile duct)Male6-month</t>
  </si>
  <si>
    <t>Liver (excl intrahepatic bile duct)Female9-month</t>
  </si>
  <si>
    <t>Liver (excl intrahepatic bile duct)Male9-month</t>
  </si>
  <si>
    <t>LungFemale12-month</t>
  </si>
  <si>
    <t>LungMale12-month</t>
  </si>
  <si>
    <t>LungFemale1-month</t>
  </si>
  <si>
    <t>LungMale1-month</t>
  </si>
  <si>
    <t>LungFemale24-month</t>
  </si>
  <si>
    <t>LungMale24-month</t>
  </si>
  <si>
    <t>LungFemale36-month</t>
  </si>
  <si>
    <t>LungMale36-month</t>
  </si>
  <si>
    <t>LungFemale3-month</t>
  </si>
  <si>
    <t>LungMale3-month</t>
  </si>
  <si>
    <t>LungFemale6-month</t>
  </si>
  <si>
    <t>LungMale6-month</t>
  </si>
  <si>
    <t>LungFemale9-month</t>
  </si>
  <si>
    <t>LungMale9-month</t>
  </si>
  <si>
    <t>Male breast cancerMale12-month</t>
  </si>
  <si>
    <t>Male breast cancerMale1-month</t>
  </si>
  <si>
    <t>Male breast cancerMale24-month</t>
  </si>
  <si>
    <t>Male breast cancerMale36-month</t>
  </si>
  <si>
    <t>Male breast cancerMale3-month</t>
  </si>
  <si>
    <t>Male breast cancerMale6-month</t>
  </si>
  <si>
    <t>Male breast cancerMale9-month</t>
  </si>
  <si>
    <t>MelanomaFemale12-month</t>
  </si>
  <si>
    <t>MelanomaMale12-month</t>
  </si>
  <si>
    <t>MelanomaFemale1-month</t>
  </si>
  <si>
    <t>MelanomaMale1-month</t>
  </si>
  <si>
    <t>MelanomaFemale24-month</t>
  </si>
  <si>
    <t>MelanomaMale24-month</t>
  </si>
  <si>
    <t>MelanomaFemale36-month</t>
  </si>
  <si>
    <t>MelanomaMale36-month</t>
  </si>
  <si>
    <t>MelanomaFemale3-month</t>
  </si>
  <si>
    <t>MelanomaMale3-month</t>
  </si>
  <si>
    <t>MelanomaFemale6-month</t>
  </si>
  <si>
    <t>MelanomaMale6-month</t>
  </si>
  <si>
    <t>MelanomaFemale9-month</t>
  </si>
  <si>
    <t>MelanomaMale9-month</t>
  </si>
  <si>
    <t>MeningesFemale12-month</t>
  </si>
  <si>
    <t>MeningesMale12-month</t>
  </si>
  <si>
    <t>MeningesFemale1-month</t>
  </si>
  <si>
    <t>MeningesMale1-month</t>
  </si>
  <si>
    <t>MeningesFemale24-month</t>
  </si>
  <si>
    <t>MeningesMale24-month</t>
  </si>
  <si>
    <t>MeningesFemale36-month</t>
  </si>
  <si>
    <t>MeningesMale36-month</t>
  </si>
  <si>
    <t>MeningesFemale3-month</t>
  </si>
  <si>
    <t>MeningesMale3-month</t>
  </si>
  <si>
    <t>MeningesFemale6-month</t>
  </si>
  <si>
    <t>MeningesMale6-month</t>
  </si>
  <si>
    <t>MeningesFemale9-month</t>
  </si>
  <si>
    <t>MeningesMale9-month</t>
  </si>
  <si>
    <t>MesotheliomaFemale12-month</t>
  </si>
  <si>
    <t>MesotheliomaMale12-month</t>
  </si>
  <si>
    <t>MesotheliomaFemale1-month</t>
  </si>
  <si>
    <t>MesotheliomaMale1-month</t>
  </si>
  <si>
    <t>MesotheliomaFemale24-month</t>
  </si>
  <si>
    <t>MesotheliomaMale24-month</t>
  </si>
  <si>
    <t>MesotheliomaFemale36-month</t>
  </si>
  <si>
    <t>MesotheliomaMale36-month</t>
  </si>
  <si>
    <t>MesotheliomaFemale3-month</t>
  </si>
  <si>
    <t>MesotheliomaMale3-month</t>
  </si>
  <si>
    <t>MesotheliomaFemale6-month</t>
  </si>
  <si>
    <t>MesotheliomaMale6-month</t>
  </si>
  <si>
    <t>MesotheliomaFemale9-month</t>
  </si>
  <si>
    <t>MesotheliomaMale9-month</t>
  </si>
  <si>
    <t>Multiple myelomaFemale12-month</t>
  </si>
  <si>
    <t>Multiple myelomaMale12-month</t>
  </si>
  <si>
    <t>Multiple myelomaFemale1-month</t>
  </si>
  <si>
    <t>Multiple myelomaMale1-month</t>
  </si>
  <si>
    <t>Multiple myelomaFemale24-month</t>
  </si>
  <si>
    <t>Multiple myelomaMale24-month</t>
  </si>
  <si>
    <t>Multiple myelomaFemale36-month</t>
  </si>
  <si>
    <t>Multiple myelomaMale36-month</t>
  </si>
  <si>
    <t>Multiple myelomaFemale3-month</t>
  </si>
  <si>
    <t>Multiple myelomaMale3-month</t>
  </si>
  <si>
    <t>Multiple myelomaFemale6-month</t>
  </si>
  <si>
    <t>Multiple myelomaMale6-month</t>
  </si>
  <si>
    <t>Multiple myelomaFemale9-month</t>
  </si>
  <si>
    <t>Multiple myelomaMale9-month</t>
  </si>
  <si>
    <t>Nasal Cavity and Middle EarFemale12-month</t>
  </si>
  <si>
    <t>Nasal Cavity and Middle EarMale12-month</t>
  </si>
  <si>
    <t>Nasal Cavity and Middle EarFemale1-month</t>
  </si>
  <si>
    <t>Nasal Cavity and Middle EarMale1-month</t>
  </si>
  <si>
    <t>Nasal Cavity and Middle EarFemale24-month</t>
  </si>
  <si>
    <t>Nasal Cavity and Middle EarMale24-month</t>
  </si>
  <si>
    <t>Nasal Cavity and Middle EarFemale36-month</t>
  </si>
  <si>
    <t>Nasal Cavity and Middle EarMale36-month</t>
  </si>
  <si>
    <t>Nasal Cavity and Middle EarFemale3-month</t>
  </si>
  <si>
    <t>Nasal Cavity and Middle EarMale3-month</t>
  </si>
  <si>
    <t>Nasal Cavity and Middle EarFemale6-month</t>
  </si>
  <si>
    <t>Nasal Cavity and Middle EarMale6-month</t>
  </si>
  <si>
    <t>Nasal Cavity and Middle EarFemale9-month</t>
  </si>
  <si>
    <t>Nasal Cavity and Middle EarMale9-month</t>
  </si>
  <si>
    <t>Non-Hodgkin lymphomaFemale12-month</t>
  </si>
  <si>
    <t>Non-Hodgkin lymphomaMale12-month</t>
  </si>
  <si>
    <t>Non-Hodgkin lymphomaFemale1-month</t>
  </si>
  <si>
    <t>Non-Hodgkin lymphomaMale1-month</t>
  </si>
  <si>
    <t>Non-Hodgkin lymphomaFemale24-month</t>
  </si>
  <si>
    <t>Non-Hodgkin lymphomaMale24-month</t>
  </si>
  <si>
    <t>Non-Hodgkin lymphomaFemale36-month</t>
  </si>
  <si>
    <t>Non-Hodgkin lymphomaMale36-month</t>
  </si>
  <si>
    <t>Non-Hodgkin lymphomaFemale3-month</t>
  </si>
  <si>
    <t>Non-Hodgkin lymphomaMale3-month</t>
  </si>
  <si>
    <t>Non-Hodgkin lymphomaFemale6-month</t>
  </si>
  <si>
    <t>Non-Hodgkin lymphomaMale6-month</t>
  </si>
  <si>
    <t>Non-Hodgkin lymphomaFemale9-month</t>
  </si>
  <si>
    <t>Non-Hodgkin lymphomaMale9-month</t>
  </si>
  <si>
    <t>OesophagusFemale12-month</t>
  </si>
  <si>
    <t>OesophagusMale12-month</t>
  </si>
  <si>
    <t>OesophagusFemale1-month</t>
  </si>
  <si>
    <t>OesophagusMale1-month</t>
  </si>
  <si>
    <t>OesophagusFemale24-month</t>
  </si>
  <si>
    <t>OesophagusMale24-month</t>
  </si>
  <si>
    <t>OesophagusFemale36-month</t>
  </si>
  <si>
    <t>OesophagusMale36-month</t>
  </si>
  <si>
    <t>OesophagusFemale3-month</t>
  </si>
  <si>
    <t>OesophagusMale3-month</t>
  </si>
  <si>
    <t>OesophagusFemale6-month</t>
  </si>
  <si>
    <t>OesophagusMale6-month</t>
  </si>
  <si>
    <t>OesophagusFemale9-month</t>
  </si>
  <si>
    <t>OesophagusMale9-month</t>
  </si>
  <si>
    <t>Other and unspecified urinaryFemale12-month</t>
  </si>
  <si>
    <t>Other and unspecified urinaryMale12-month</t>
  </si>
  <si>
    <t>Other and unspecified urinaryFemale1-month</t>
  </si>
  <si>
    <t>Other and unspecified urinaryMale1-month</t>
  </si>
  <si>
    <t>Other and unspecified urinaryFemale24-month</t>
  </si>
  <si>
    <t>Other and unspecified urinaryMale24-month</t>
  </si>
  <si>
    <t>Other and unspecified urinaryFemale36-month</t>
  </si>
  <si>
    <t>Other and unspecified urinaryMale36-month</t>
  </si>
  <si>
    <t>Other and unspecified urinaryFemale3-month</t>
  </si>
  <si>
    <t>Other and unspecified urinaryMale3-month</t>
  </si>
  <si>
    <t>Other and unspecified urinaryFemale6-month</t>
  </si>
  <si>
    <t>Other and unspecified urinaryMale6-month</t>
  </si>
  <si>
    <t>Other and unspecified urinaryFemale9-month</t>
  </si>
  <si>
    <t>Other and unspecified urinaryMale9-month</t>
  </si>
  <si>
    <t>Other haematological malignanciesFemale12-month</t>
  </si>
  <si>
    <t>Other haematological malignanciesMale12-month</t>
  </si>
  <si>
    <t>Other haematological malignanciesFemale1-month</t>
  </si>
  <si>
    <t>Other haematological malignanciesMale1-month</t>
  </si>
  <si>
    <t>Other haematological malignanciesFemale24-month</t>
  </si>
  <si>
    <t>Other haematological malignanciesMale24-month</t>
  </si>
  <si>
    <t>Other haematological malignanciesFemale36-month</t>
  </si>
  <si>
    <t>Other haematological malignanciesMale36-month</t>
  </si>
  <si>
    <t>Other haematological malignanciesFemale3-month</t>
  </si>
  <si>
    <t>Other haematological malignanciesMale3-month</t>
  </si>
  <si>
    <t>Other haematological malignanciesFemale6-month</t>
  </si>
  <si>
    <t>Other haematological malignanciesMale6-month</t>
  </si>
  <si>
    <t>Other haematological malignanciesFemale9-month</t>
  </si>
  <si>
    <t>Other haematological malignanciesMale9-month</t>
  </si>
  <si>
    <t>Other malignant neoplasmsFemale12-month</t>
  </si>
  <si>
    <t>Other malignant neoplasmsMale12-month</t>
  </si>
  <si>
    <t>Other malignant neoplasmsFemale1-month</t>
  </si>
  <si>
    <t>Other malignant neoplasmsMale1-month</t>
  </si>
  <si>
    <t>Other malignant neoplasmsFemale24-month</t>
  </si>
  <si>
    <t>Other malignant neoplasmsMale24-month</t>
  </si>
  <si>
    <t>Other malignant neoplasmsFemale36-month</t>
  </si>
  <si>
    <t>Other malignant neoplasmsMale36-month</t>
  </si>
  <si>
    <t>Other malignant neoplasmsFemale3-month</t>
  </si>
  <si>
    <t>Other malignant neoplasmsMale3-month</t>
  </si>
  <si>
    <t>Other malignant neoplasmsFemale6-month</t>
  </si>
  <si>
    <t>Other malignant neoplasmsMale6-month</t>
  </si>
  <si>
    <t>Other malignant neoplasmsFemale9-month</t>
  </si>
  <si>
    <t>Other malignant neoplasmsMale9-month</t>
  </si>
  <si>
    <t>OvaryFemale12-month</t>
  </si>
  <si>
    <t>OvaryFemale1-month</t>
  </si>
  <si>
    <t>OvaryFemale24-month</t>
  </si>
  <si>
    <t>OvaryFemale36-month</t>
  </si>
  <si>
    <t>OvaryFemale3-month</t>
  </si>
  <si>
    <t>OvaryFemale6-month</t>
  </si>
  <si>
    <t>OvaryFemale9-month</t>
  </si>
  <si>
    <t>PancreasFemale12-month</t>
  </si>
  <si>
    <t>PancreasMale12-month</t>
  </si>
  <si>
    <t>PancreasFemale1-month</t>
  </si>
  <si>
    <t>PancreasMale1-month</t>
  </si>
  <si>
    <t>PancreasFemale24-month</t>
  </si>
  <si>
    <t>PancreasMale24-month</t>
  </si>
  <si>
    <t>PancreasFemale36-month</t>
  </si>
  <si>
    <t>PancreasMale36-month</t>
  </si>
  <si>
    <t>PancreasFemale3-month</t>
  </si>
  <si>
    <t>PancreasMale3-month</t>
  </si>
  <si>
    <t>PancreasFemale6-month</t>
  </si>
  <si>
    <t>PancreasMale6-month</t>
  </si>
  <si>
    <t>PancreasFemale9-month</t>
  </si>
  <si>
    <t>PancreasMale9-month</t>
  </si>
  <si>
    <t>PenisMale12-month</t>
  </si>
  <si>
    <t>PenisMale1-month</t>
  </si>
  <si>
    <t>PenisMale24-month</t>
  </si>
  <si>
    <t>PenisMale36-month</t>
  </si>
  <si>
    <t>PenisMale3-month</t>
  </si>
  <si>
    <t>PenisMale6-month</t>
  </si>
  <si>
    <t>PenisMale9-month</t>
  </si>
  <si>
    <t>ProstateMale12-month</t>
  </si>
  <si>
    <t>ProstateMale1-month</t>
  </si>
  <si>
    <t>ProstateMale24-month</t>
  </si>
  <si>
    <t>ProstateMale36-month</t>
  </si>
  <si>
    <t>ProstateMale3-month</t>
  </si>
  <si>
    <t>ProstateMale6-month</t>
  </si>
  <si>
    <t>ProstateMale9-month</t>
  </si>
  <si>
    <t>Sarcoma: BoneFemale12-month</t>
  </si>
  <si>
    <t>Sarcoma: BoneMale12-month</t>
  </si>
  <si>
    <t>Sarcoma: BoneFemale1-month</t>
  </si>
  <si>
    <t>Sarcoma: BoneMale1-month</t>
  </si>
  <si>
    <t>Sarcoma: BoneFemale24-month</t>
  </si>
  <si>
    <t>Sarcoma: BoneMale24-month</t>
  </si>
  <si>
    <t>Sarcoma: BoneFemale36-month</t>
  </si>
  <si>
    <t>Sarcoma: BoneMale36-month</t>
  </si>
  <si>
    <t>Sarcoma: BoneFemale3-month</t>
  </si>
  <si>
    <t>Sarcoma: BoneMale3-month</t>
  </si>
  <si>
    <t>Sarcoma: BoneFemale6-month</t>
  </si>
  <si>
    <t>Sarcoma: BoneMale6-month</t>
  </si>
  <si>
    <t>Sarcoma: BoneFemale9-month</t>
  </si>
  <si>
    <t>Sarcoma: BoneMale9-month</t>
  </si>
  <si>
    <t>Sarcoma: connective and soft tissueFemale12-month</t>
  </si>
  <si>
    <t>Sarcoma: connective and soft tissueMale12-month</t>
  </si>
  <si>
    <t>Sarcoma: connective and soft tissueFemale1-month</t>
  </si>
  <si>
    <t>Sarcoma: connective and soft tissueMale1-month</t>
  </si>
  <si>
    <t>Sarcoma: connective and soft tissueFemale24-month</t>
  </si>
  <si>
    <t>Sarcoma: connective and soft tissueMale24-month</t>
  </si>
  <si>
    <t>Sarcoma: connective and soft tissueFemale36-month</t>
  </si>
  <si>
    <t>Sarcoma: connective and soft tissueMale36-month</t>
  </si>
  <si>
    <t>Sarcoma: connective and soft tissueFemale3-month</t>
  </si>
  <si>
    <t>Sarcoma: connective and soft tissueMale3-month</t>
  </si>
  <si>
    <t>Sarcoma: connective and soft tissueFemale6-month</t>
  </si>
  <si>
    <t>Sarcoma: connective and soft tissueMale6-month</t>
  </si>
  <si>
    <t>Sarcoma: connective and soft tissueFemale9-month</t>
  </si>
  <si>
    <t>Sarcoma: connective and soft tissueMale9-month</t>
  </si>
  <si>
    <t>Small IntestineFemale12-month</t>
  </si>
  <si>
    <t>Small IntestineMale12-month</t>
  </si>
  <si>
    <t>Small IntestineFemale1-month</t>
  </si>
  <si>
    <t>Small IntestineMale1-month</t>
  </si>
  <si>
    <t>Small IntestineFemale24-month</t>
  </si>
  <si>
    <t>Small IntestineMale24-month</t>
  </si>
  <si>
    <t>Small IntestineFemale36-month</t>
  </si>
  <si>
    <t>Small IntestineMale36-month</t>
  </si>
  <si>
    <t>Small IntestineFemale3-month</t>
  </si>
  <si>
    <t>Small IntestineMale3-month</t>
  </si>
  <si>
    <t>Small IntestineFemale6-month</t>
  </si>
  <si>
    <t>Small IntestineMale6-month</t>
  </si>
  <si>
    <t>Small IntestineFemale9-month</t>
  </si>
  <si>
    <t>Small IntestineMale9-month</t>
  </si>
  <si>
    <t>Spinal cord and Cranial nervesFemale12-month</t>
  </si>
  <si>
    <t>Spinal cord and Cranial nervesMale12-month</t>
  </si>
  <si>
    <t>Spinal cord and Cranial nervesFemale1-month</t>
  </si>
  <si>
    <t>Spinal cord and Cranial nervesMale1-month</t>
  </si>
  <si>
    <t>Spinal cord and Cranial nervesFemale24-month</t>
  </si>
  <si>
    <t>Spinal cord and Cranial nervesMale24-month</t>
  </si>
  <si>
    <t>Spinal cord and Cranial nervesFemale36-month</t>
  </si>
  <si>
    <t>Spinal cord and Cranial nervesMale36-month</t>
  </si>
  <si>
    <t>Spinal cord and Cranial nervesFemale3-month</t>
  </si>
  <si>
    <t>Spinal cord and Cranial nervesMale3-month</t>
  </si>
  <si>
    <t>Spinal cord and Cranial nervesFemale6-month</t>
  </si>
  <si>
    <t>Spinal cord and Cranial nervesMale6-month</t>
  </si>
  <si>
    <t>Spinal cord and Cranial nervesFemale9-month</t>
  </si>
  <si>
    <t>Spinal cord and Cranial nervesMale9-month</t>
  </si>
  <si>
    <t>StomachFemale12-month</t>
  </si>
  <si>
    <t>StomachMale12-month</t>
  </si>
  <si>
    <t>StomachFemale1-month</t>
  </si>
  <si>
    <t>StomachMale1-month</t>
  </si>
  <si>
    <t>StomachFemale24-month</t>
  </si>
  <si>
    <t>StomachMale24-month</t>
  </si>
  <si>
    <t>StomachFemale36-month</t>
  </si>
  <si>
    <t>StomachMale36-month</t>
  </si>
  <si>
    <t>StomachFemale3-month</t>
  </si>
  <si>
    <t>StomachMale3-month</t>
  </si>
  <si>
    <t>StomachFemale6-month</t>
  </si>
  <si>
    <t>StomachMale6-month</t>
  </si>
  <si>
    <t>StomachFemale9-month</t>
  </si>
  <si>
    <t>StomachMale9-month</t>
  </si>
  <si>
    <t>TestisMale12-month</t>
  </si>
  <si>
    <t>TestisMale1-month</t>
  </si>
  <si>
    <t>TestisMale24-month</t>
  </si>
  <si>
    <t>TestisMale36-month</t>
  </si>
  <si>
    <t>TestisMale3-month</t>
  </si>
  <si>
    <t>TestisMale6-month</t>
  </si>
  <si>
    <t>TestisMale9-month</t>
  </si>
  <si>
    <t>UterusFemale12-month</t>
  </si>
  <si>
    <t>UterusFemale1-month</t>
  </si>
  <si>
    <t>UterusFemale24-month</t>
  </si>
  <si>
    <t>UterusFemale36-month</t>
  </si>
  <si>
    <t>UterusFemale3-month</t>
  </si>
  <si>
    <t>UterusFemale6-month</t>
  </si>
  <si>
    <t>UterusFemale9-month</t>
  </si>
  <si>
    <t>VaginaFemale12-month</t>
  </si>
  <si>
    <t>VaginaFemale1-month</t>
  </si>
  <si>
    <t>VaginaFemale24-month</t>
  </si>
  <si>
    <t>VaginaFemale36-month</t>
  </si>
  <si>
    <t>VaginaFemale3-month</t>
  </si>
  <si>
    <t>VaginaFemale6-month</t>
  </si>
  <si>
    <t>VaginaFemale9-month</t>
  </si>
  <si>
    <t>VulvaFemale12-month</t>
  </si>
  <si>
    <t>VulvaFemale1-month</t>
  </si>
  <si>
    <t>VulvaFemale24-month</t>
  </si>
  <si>
    <t>VulvaFemale36-month</t>
  </si>
  <si>
    <t>VulvaFemale3-month</t>
  </si>
  <si>
    <t>VulvaFemale6-month</t>
  </si>
  <si>
    <t>VulvaFemale9-month</t>
  </si>
  <si>
    <t>Bladder (in-situ)Female12-month</t>
  </si>
  <si>
    <t>Bladder (in-situ)Male12-month</t>
  </si>
  <si>
    <t>Bladder (in-situ)Female1-month</t>
  </si>
  <si>
    <t>Bladder (in-situ)Male1-month</t>
  </si>
  <si>
    <t>Bladder (in-situ)Female24-month</t>
  </si>
  <si>
    <t>Bladder (in-situ)Male24-month</t>
  </si>
  <si>
    <t>Bladder (in-situ)Female36-month</t>
  </si>
  <si>
    <t>Bladder (in-situ)Male36-month</t>
  </si>
  <si>
    <t>Bladder (in-situ)Female3-month</t>
  </si>
  <si>
    <t>Bladder (in-situ)Male3-month</t>
  </si>
  <si>
    <t>Bladder (in-situ)Female6-month</t>
  </si>
  <si>
    <t>Bladder (in-situ)Male6-month</t>
  </si>
  <si>
    <t>Bladder (in-situ)Female9-month</t>
  </si>
  <si>
    <t>Bladder (in-situ)Male9-month</t>
  </si>
  <si>
    <t>Anus0-6412-month</t>
  </si>
  <si>
    <t>Anus65-8412-month</t>
  </si>
  <si>
    <t>Anus85+12-month</t>
  </si>
  <si>
    <t>Anus0-641-month</t>
  </si>
  <si>
    <t>Anus65-841-month</t>
  </si>
  <si>
    <t>Anus85+1-month</t>
  </si>
  <si>
    <t>Anus0-6424-month</t>
  </si>
  <si>
    <t>Anus65-8424-month</t>
  </si>
  <si>
    <t>Anus85+24-month</t>
  </si>
  <si>
    <t>Anus0-6436-month</t>
  </si>
  <si>
    <t>Anus65-8436-month</t>
  </si>
  <si>
    <t>Anus85+36-month</t>
  </si>
  <si>
    <t>Anus0-643-month</t>
  </si>
  <si>
    <t>Anus65-843-month</t>
  </si>
  <si>
    <t>Anus85+3-month</t>
  </si>
  <si>
    <t>Anus0-646-month</t>
  </si>
  <si>
    <t>Anus65-846-month</t>
  </si>
  <si>
    <t>Anus85+6-month</t>
  </si>
  <si>
    <t>Anus0-649-month</t>
  </si>
  <si>
    <t>Anus65-849-month</t>
  </si>
  <si>
    <t>Anus85+9-month</t>
  </si>
  <si>
    <t>Biliary tract cancer0-6412-month</t>
  </si>
  <si>
    <t>Biliary tract cancer65-8412-month</t>
  </si>
  <si>
    <t>Biliary tract cancer85+12-month</t>
  </si>
  <si>
    <t>Biliary tract cancer0-641-month</t>
  </si>
  <si>
    <t>Biliary tract cancer65-841-month</t>
  </si>
  <si>
    <t>Biliary tract cancer85+1-month</t>
  </si>
  <si>
    <t>Biliary tract cancer0-6424-month</t>
  </si>
  <si>
    <t>Biliary tract cancer65-8424-month</t>
  </si>
  <si>
    <t>Biliary tract cancer85+24-month</t>
  </si>
  <si>
    <t>Biliary tract cancer0-6436-month</t>
  </si>
  <si>
    <t>Biliary tract cancer65-8436-month</t>
  </si>
  <si>
    <t>Biliary tract cancer85+36-month</t>
  </si>
  <si>
    <t>Biliary tract cancer0-643-month</t>
  </si>
  <si>
    <t>Biliary tract cancer65-843-month</t>
  </si>
  <si>
    <t>Biliary tract cancer85+3-month</t>
  </si>
  <si>
    <t>Biliary tract cancer0-646-month</t>
  </si>
  <si>
    <t>Biliary tract cancer65-846-month</t>
  </si>
  <si>
    <t>Biliary tract cancer85+6-month</t>
  </si>
  <si>
    <t>Biliary tract cancer0-649-month</t>
  </si>
  <si>
    <t>Biliary tract cancer65-849-month</t>
  </si>
  <si>
    <t>Biliary tract cancer85+9-month</t>
  </si>
  <si>
    <t>Bladder0-6412-month</t>
  </si>
  <si>
    <t>Bladder65-8412-month</t>
  </si>
  <si>
    <t>Bladder85+12-month</t>
  </si>
  <si>
    <t>Bladder0-641-month</t>
  </si>
  <si>
    <t>Bladder65-841-month</t>
  </si>
  <si>
    <t>Bladder85+1-month</t>
  </si>
  <si>
    <t>Bladder0-6424-month</t>
  </si>
  <si>
    <t>Bladder65-8424-month</t>
  </si>
  <si>
    <t>Bladder85+24-month</t>
  </si>
  <si>
    <t>Bladder0-6436-month</t>
  </si>
  <si>
    <t>Bladder65-8436-month</t>
  </si>
  <si>
    <t>Bladder85+36-month</t>
  </si>
  <si>
    <t>Bladder0-643-month</t>
  </si>
  <si>
    <t>Bladder65-843-month</t>
  </si>
  <si>
    <t>Bladder85+3-month</t>
  </si>
  <si>
    <t>Bladder0-646-month</t>
  </si>
  <si>
    <t>Bladder65-846-month</t>
  </si>
  <si>
    <t>Bladder85+6-month</t>
  </si>
  <si>
    <t>Bladder0-649-month</t>
  </si>
  <si>
    <t>Bladder65-849-month</t>
  </si>
  <si>
    <t>Bladder85+9-month</t>
  </si>
  <si>
    <t>Brain0-6412-month</t>
  </si>
  <si>
    <t>Brain65-8412-month</t>
  </si>
  <si>
    <t>Brain85+12-month</t>
  </si>
  <si>
    <t>Brain0-641-month</t>
  </si>
  <si>
    <t>Brain65-841-month</t>
  </si>
  <si>
    <t>Brain85+1-month</t>
  </si>
  <si>
    <t>Brain0-6424-month</t>
  </si>
  <si>
    <t>Brain65-8424-month</t>
  </si>
  <si>
    <t>Brain85+24-month</t>
  </si>
  <si>
    <t>Brain0-6436-month</t>
  </si>
  <si>
    <t>Brain65-8436-month</t>
  </si>
  <si>
    <t>Brain85+36-month</t>
  </si>
  <si>
    <t>Brain0-643-month</t>
  </si>
  <si>
    <t>Brain65-843-month</t>
  </si>
  <si>
    <t>Brain85+3-month</t>
  </si>
  <si>
    <t>Brain0-646-month</t>
  </si>
  <si>
    <t>Brain65-846-month</t>
  </si>
  <si>
    <t>Brain85+6-month</t>
  </si>
  <si>
    <t>Brain0-649-month</t>
  </si>
  <si>
    <t>Brain65-849-month</t>
  </si>
  <si>
    <t>Brain85+9-month</t>
  </si>
  <si>
    <t>Cancer of Unknown Primary0-6412-month</t>
  </si>
  <si>
    <t>Cancer of Unknown Primary65-8412-month</t>
  </si>
  <si>
    <t>Cancer of Unknown Primary85+12-month</t>
  </si>
  <si>
    <t>Cancer of Unknown Primary0-641-month</t>
  </si>
  <si>
    <t>Cancer of Unknown Primary65-841-month</t>
  </si>
  <si>
    <t>Cancer of Unknown Primary85+1-month</t>
  </si>
  <si>
    <t>Cancer of Unknown Primary0-6424-month</t>
  </si>
  <si>
    <t>Cancer of Unknown Primary65-8424-month</t>
  </si>
  <si>
    <t>Cancer of Unknown Primary85+24-month</t>
  </si>
  <si>
    <t>Cancer of Unknown Primary0-6436-month</t>
  </si>
  <si>
    <t>Cancer of Unknown Primary65-8436-month</t>
  </si>
  <si>
    <t>Cancer of Unknown Primary85+36-month</t>
  </si>
  <si>
    <t>Cancer of Unknown Primary0-643-month</t>
  </si>
  <si>
    <t>Cancer of Unknown Primary65-843-month</t>
  </si>
  <si>
    <t>Cancer of Unknown Primary85+3-month</t>
  </si>
  <si>
    <t>Cancer of Unknown Primary0-646-month</t>
  </si>
  <si>
    <t>Cancer of Unknown Primary65-846-month</t>
  </si>
  <si>
    <t>Cancer of Unknown Primary85+6-month</t>
  </si>
  <si>
    <t>Cancer of Unknown Primary0-649-month</t>
  </si>
  <si>
    <t>Cancer of Unknown Primary65-849-month</t>
  </si>
  <si>
    <t>Cancer of Unknown Primary85+9-month</t>
  </si>
  <si>
    <t>Cervix0-6412-month</t>
  </si>
  <si>
    <t>Cervix65-8412-month</t>
  </si>
  <si>
    <t>Cervix85+12-month</t>
  </si>
  <si>
    <t>Cervix0-641-month</t>
  </si>
  <si>
    <t>Cervix65-841-month</t>
  </si>
  <si>
    <t>Cervix85+1-month</t>
  </si>
  <si>
    <t>Cervix0-6424-month</t>
  </si>
  <si>
    <t>Cervix65-8424-month</t>
  </si>
  <si>
    <t>Cervix85+24-month</t>
  </si>
  <si>
    <t>Cervix0-6436-month</t>
  </si>
  <si>
    <t>Cervix65-8436-month</t>
  </si>
  <si>
    <t>Cervix85+36-month</t>
  </si>
  <si>
    <t>Cervix0-643-month</t>
  </si>
  <si>
    <t>Cervix65-843-month</t>
  </si>
  <si>
    <t>Cervix85+3-month</t>
  </si>
  <si>
    <t>Cervix0-646-month</t>
  </si>
  <si>
    <t>Cervix65-846-month</t>
  </si>
  <si>
    <t>Cervix85+6-month</t>
  </si>
  <si>
    <t>Cervix0-649-month</t>
  </si>
  <si>
    <t>Cervix65-849-month</t>
  </si>
  <si>
    <t>Cervix85+9-month</t>
  </si>
  <si>
    <t>Cervix (in-situ)0-6412-month</t>
  </si>
  <si>
    <t>Cervix (in-situ)65-8412-month</t>
  </si>
  <si>
    <t>Cervix (in-situ)0-641-month</t>
  </si>
  <si>
    <t>Cervix (in-situ)65-841-month</t>
  </si>
  <si>
    <t>Cervix (in-situ)0-6424-month</t>
  </si>
  <si>
    <t>Cervix (in-situ)65-8424-month</t>
  </si>
  <si>
    <t>Cervix (in-situ)0-6436-month</t>
  </si>
  <si>
    <t>Cervix (in-situ)65-8436-month</t>
  </si>
  <si>
    <t>Cervix (in-situ)0-643-month</t>
  </si>
  <si>
    <t>Cervix (in-situ)65-843-month</t>
  </si>
  <si>
    <t>Cervix (in-situ)0-646-month</t>
  </si>
  <si>
    <t>Cervix (in-situ)65-846-month</t>
  </si>
  <si>
    <t>Cervix (in-situ)0-649-month</t>
  </si>
  <si>
    <t>Cervix (in-situ)65-849-month</t>
  </si>
  <si>
    <t>CNS unspecified/unknown0-6412-month</t>
  </si>
  <si>
    <t>CNS unspecified/unknown0-641-month</t>
  </si>
  <si>
    <t>CNS unspecified/unknown0-6424-month</t>
  </si>
  <si>
    <t>CNS unspecified/unknown0-6436-month</t>
  </si>
  <si>
    <t>CNS unspecified/unknown0-643-month</t>
  </si>
  <si>
    <t>CNS unspecified/unknown0-646-month</t>
  </si>
  <si>
    <t>CNS unspecified/unknown0-649-month</t>
  </si>
  <si>
    <t>Colorectal0-6412-month</t>
  </si>
  <si>
    <t>Colorectal65-8412-month</t>
  </si>
  <si>
    <t>Colorectal85+12-month</t>
  </si>
  <si>
    <t>Colorectal0-641-month</t>
  </si>
  <si>
    <t>Colorectal65-841-month</t>
  </si>
  <si>
    <t>Colorectal85+1-month</t>
  </si>
  <si>
    <t>Colorectal0-6424-month</t>
  </si>
  <si>
    <t>Colorectal65-8424-month</t>
  </si>
  <si>
    <t>Colorectal85+24-month</t>
  </si>
  <si>
    <t>Colorectal0-6436-month</t>
  </si>
  <si>
    <t>Colorectal65-8436-month</t>
  </si>
  <si>
    <t>Colorectal85+36-month</t>
  </si>
  <si>
    <t>Colorectal0-643-month</t>
  </si>
  <si>
    <t>Colorectal65-843-month</t>
  </si>
  <si>
    <t>Colorectal85+3-month</t>
  </si>
  <si>
    <t>Colorectal0-646-month</t>
  </si>
  <si>
    <t>Colorectal65-846-month</t>
  </si>
  <si>
    <t>Colorectal85+6-month</t>
  </si>
  <si>
    <t>Colorectal0-649-month</t>
  </si>
  <si>
    <t>Colorectal65-849-month</t>
  </si>
  <si>
    <t>Colorectal85+9-month</t>
  </si>
  <si>
    <t>Female breast (in-situ)0-6412-month</t>
  </si>
  <si>
    <t>Female breast (in-situ)65-8412-month</t>
  </si>
  <si>
    <t>Female breast (in-situ)85+12-month</t>
  </si>
  <si>
    <t>Female breast (in-situ)0-641-month</t>
  </si>
  <si>
    <t>Female breast (in-situ)65-841-month</t>
  </si>
  <si>
    <t>Female breast (in-situ)85+1-month</t>
  </si>
  <si>
    <t>Female breast (in-situ)0-6424-month</t>
  </si>
  <si>
    <t>Female breast (in-situ)65-8424-month</t>
  </si>
  <si>
    <t>Female breast (in-situ)85+24-month</t>
  </si>
  <si>
    <t>Female breast (in-situ)0-6436-month</t>
  </si>
  <si>
    <t>Female breast (in-situ)65-8436-month</t>
  </si>
  <si>
    <t>Female breast (in-situ)85+36-month</t>
  </si>
  <si>
    <t>Female breast (in-situ)0-643-month</t>
  </si>
  <si>
    <t>Female breast (in-situ)65-843-month</t>
  </si>
  <si>
    <t>Female breast (in-situ)85+3-month</t>
  </si>
  <si>
    <t>Female breast (in-situ)0-646-month</t>
  </si>
  <si>
    <t>Female breast (in-situ)65-846-month</t>
  </si>
  <si>
    <t>Female breast (in-situ)85+6-month</t>
  </si>
  <si>
    <t>Female breast (in-situ)0-649-month</t>
  </si>
  <si>
    <t>Female breast (in-situ)65-849-month</t>
  </si>
  <si>
    <t>Female breast (in-situ)85+9-month</t>
  </si>
  <si>
    <t>Female breast cancer0-6412-month</t>
  </si>
  <si>
    <t>Female breast cancer65-8412-month</t>
  </si>
  <si>
    <t>Female breast cancer85+12-month</t>
  </si>
  <si>
    <t>Female breast cancer0-641-month</t>
  </si>
  <si>
    <t>Female breast cancer65-841-month</t>
  </si>
  <si>
    <t>Female breast cancer85+1-month</t>
  </si>
  <si>
    <t>Female breast cancer0-6424-month</t>
  </si>
  <si>
    <t>Female breast cancer65-8424-month</t>
  </si>
  <si>
    <t>Female breast cancer85+24-month</t>
  </si>
  <si>
    <t>Female breast cancer0-6436-month</t>
  </si>
  <si>
    <t>Female breast cancer65-8436-month</t>
  </si>
  <si>
    <t>Female breast cancer85+36-month</t>
  </si>
  <si>
    <t>Female breast cancer0-643-month</t>
  </si>
  <si>
    <t>Female breast cancer65-843-month</t>
  </si>
  <si>
    <t>Female breast cancer85+3-month</t>
  </si>
  <si>
    <t>Female breast cancer0-646-month</t>
  </si>
  <si>
    <t>Female breast cancer65-846-month</t>
  </si>
  <si>
    <t>Female breast cancer85+6-month</t>
  </si>
  <si>
    <t>Female breast cancer0-649-month</t>
  </si>
  <si>
    <t>Female breast cancer65-849-month</t>
  </si>
  <si>
    <t>Female breast cancer85+9-month</t>
  </si>
  <si>
    <t>Gallbladder0-6412-month</t>
  </si>
  <si>
    <t>Gallbladder65-8412-month</t>
  </si>
  <si>
    <t>Gallbladder85+12-month</t>
  </si>
  <si>
    <t>Gallbladder0-641-month</t>
  </si>
  <si>
    <t>Gallbladder65-841-month</t>
  </si>
  <si>
    <t>Gallbladder85+1-month</t>
  </si>
  <si>
    <t>Gallbladder0-6424-month</t>
  </si>
  <si>
    <t>Gallbladder65-8424-month</t>
  </si>
  <si>
    <t>Gallbladder85+24-month</t>
  </si>
  <si>
    <t>Gallbladder0-6436-month</t>
  </si>
  <si>
    <t>Gallbladder65-8436-month</t>
  </si>
  <si>
    <t>Gallbladder85+36-month</t>
  </si>
  <si>
    <t>Gallbladder0-643-month</t>
  </si>
  <si>
    <t>Gallbladder65-843-month</t>
  </si>
  <si>
    <t>Gallbladder85+3-month</t>
  </si>
  <si>
    <t>Gallbladder0-646-month</t>
  </si>
  <si>
    <t>Gallbladder65-846-month</t>
  </si>
  <si>
    <t>Gallbladder85+6-month</t>
  </si>
  <si>
    <t>Gallbladder0-649-month</t>
  </si>
  <si>
    <t>Gallbladder65-849-month</t>
  </si>
  <si>
    <t>Gallbladder85+9-month</t>
  </si>
  <si>
    <t>Head and neck - Eye0-6412-month</t>
  </si>
  <si>
    <t>Head and neck - Eye65-8412-month</t>
  </si>
  <si>
    <t>Head and neck - Eye85+12-month</t>
  </si>
  <si>
    <t>Head and neck - Eye0-641-month</t>
  </si>
  <si>
    <t>Head and neck - Eye65-841-month</t>
  </si>
  <si>
    <t>Head and neck - Eye85+1-month</t>
  </si>
  <si>
    <t>Head and neck - Eye0-6424-month</t>
  </si>
  <si>
    <t>Head and neck - Eye65-8424-month</t>
  </si>
  <si>
    <t>Head and neck - Eye85+24-month</t>
  </si>
  <si>
    <t>Head and neck - Eye0-6436-month</t>
  </si>
  <si>
    <t>Head and neck - Eye65-8436-month</t>
  </si>
  <si>
    <t>Head and neck - Eye85+36-month</t>
  </si>
  <si>
    <t>Head and neck - Eye0-643-month</t>
  </si>
  <si>
    <t>Head and neck - Eye65-843-month</t>
  </si>
  <si>
    <t>Head and neck - Eye85+3-month</t>
  </si>
  <si>
    <t>Head and neck - Eye0-646-month</t>
  </si>
  <si>
    <t>Head and neck - Eye65-846-month</t>
  </si>
  <si>
    <t>Head and neck - Eye85+6-month</t>
  </si>
  <si>
    <t>Head and neck - Eye0-649-month</t>
  </si>
  <si>
    <t>Head and neck - Eye65-849-month</t>
  </si>
  <si>
    <t>Head and neck - Eye85+9-month</t>
  </si>
  <si>
    <t>Head and neck - Hypopharynx0-6412-month</t>
  </si>
  <si>
    <t>Head and neck - Hypopharynx65-8412-month</t>
  </si>
  <si>
    <t>Head and neck - Hypopharynx85+12-month</t>
  </si>
  <si>
    <t>Head and neck - Hypopharynx0-641-month</t>
  </si>
  <si>
    <t>Head and neck - Hypopharynx65-841-month</t>
  </si>
  <si>
    <t>Head and neck - Hypopharynx85+1-month</t>
  </si>
  <si>
    <t>Head and neck - Hypopharynx0-6424-month</t>
  </si>
  <si>
    <t>Head and neck - Hypopharynx65-8424-month</t>
  </si>
  <si>
    <t>Head and neck - Hypopharynx85+24-month</t>
  </si>
  <si>
    <t>Head and neck - Hypopharynx0-6436-month</t>
  </si>
  <si>
    <t>Head and neck - Hypopharynx65-8436-month</t>
  </si>
  <si>
    <t>Head and neck - Hypopharynx85+36-month</t>
  </si>
  <si>
    <t>Head and neck - Hypopharynx0-643-month</t>
  </si>
  <si>
    <t>Head and neck - Hypopharynx65-843-month</t>
  </si>
  <si>
    <t>Head and neck - Hypopharynx85+3-month</t>
  </si>
  <si>
    <t>Head and neck - Hypopharynx0-646-month</t>
  </si>
  <si>
    <t>Head and neck - Hypopharynx65-846-month</t>
  </si>
  <si>
    <t>Head and neck - Hypopharynx85+6-month</t>
  </si>
  <si>
    <t>Head and neck - Hypopharynx0-649-month</t>
  </si>
  <si>
    <t>Head and neck - Hypopharynx65-849-month</t>
  </si>
  <si>
    <t>Head and neck - Hypopharynx85+9-month</t>
  </si>
  <si>
    <t>Head and neck - Larynx0-6412-month</t>
  </si>
  <si>
    <t>Head and neck - Larynx65-8412-month</t>
  </si>
  <si>
    <t>Head and neck - Larynx85+12-month</t>
  </si>
  <si>
    <t>Head and neck - Larynx0-641-month</t>
  </si>
  <si>
    <t>Head and neck - Larynx65-841-month</t>
  </si>
  <si>
    <t>Head and neck - Larynx85+1-month</t>
  </si>
  <si>
    <t>Head and neck - Larynx0-6424-month</t>
  </si>
  <si>
    <t>Head and neck - Larynx65-8424-month</t>
  </si>
  <si>
    <t>Head and neck - Larynx85+24-month</t>
  </si>
  <si>
    <t>Head and neck - Larynx0-6436-month</t>
  </si>
  <si>
    <t>Head and neck - Larynx65-8436-month</t>
  </si>
  <si>
    <t>Head and neck - Larynx85+36-month</t>
  </si>
  <si>
    <t>Head and neck - Larynx0-643-month</t>
  </si>
  <si>
    <t>Head and neck - Larynx65-843-month</t>
  </si>
  <si>
    <t>Head and neck - Larynx85+3-month</t>
  </si>
  <si>
    <t>Head and neck - Larynx0-646-month</t>
  </si>
  <si>
    <t>Head and neck - Larynx65-846-month</t>
  </si>
  <si>
    <t>Head and neck - Larynx85+6-month</t>
  </si>
  <si>
    <t>Head and neck - Larynx0-649-month</t>
  </si>
  <si>
    <t>Head and neck - Larynx65-849-month</t>
  </si>
  <si>
    <t>Head and neck - Larynx85+9-month</t>
  </si>
  <si>
    <t>Head and neck - Nasopharynx0-6412-month</t>
  </si>
  <si>
    <t>Head and neck - Nasopharynx65-8412-month</t>
  </si>
  <si>
    <t>Head and neck - Nasopharynx0-641-month</t>
  </si>
  <si>
    <t>Head and neck - Nasopharynx65-841-month</t>
  </si>
  <si>
    <t>Head and neck - Nasopharynx0-6424-month</t>
  </si>
  <si>
    <t>Head and neck - Nasopharynx65-8424-month</t>
  </si>
  <si>
    <t>Head and neck - Nasopharynx0-6436-month</t>
  </si>
  <si>
    <t>Head and neck - Nasopharynx65-8436-month</t>
  </si>
  <si>
    <t>Head and neck - Nasopharynx0-643-month</t>
  </si>
  <si>
    <t>Head and neck - Nasopharynx65-843-month</t>
  </si>
  <si>
    <t>Head and neck - Nasopharynx0-646-month</t>
  </si>
  <si>
    <t>Head and neck - Nasopharynx65-846-month</t>
  </si>
  <si>
    <t>Head and neck - Nasopharynx0-649-month</t>
  </si>
  <si>
    <t>Head and neck - Nasopharynx65-849-month</t>
  </si>
  <si>
    <t>Head and Neck - non specific0-6412-month</t>
  </si>
  <si>
    <t>Head and Neck - non specific65-8412-month</t>
  </si>
  <si>
    <t>Head and Neck - non specific85+12-month</t>
  </si>
  <si>
    <t>Head and Neck - non specific0-641-month</t>
  </si>
  <si>
    <t>Head and Neck - non specific65-841-month</t>
  </si>
  <si>
    <t>Head and Neck - non specific85+1-month</t>
  </si>
  <si>
    <t>Head and Neck - non specific0-6424-month</t>
  </si>
  <si>
    <t>Head and Neck - non specific65-8424-month</t>
  </si>
  <si>
    <t>Head and Neck - non specific85+24-month</t>
  </si>
  <si>
    <t>Head and Neck - non specific0-6436-month</t>
  </si>
  <si>
    <t>Head and Neck - non specific65-8436-month</t>
  </si>
  <si>
    <t>Head and Neck - non specific85+36-month</t>
  </si>
  <si>
    <t>Head and Neck - non specific0-643-month</t>
  </si>
  <si>
    <t>Head and Neck - non specific65-843-month</t>
  </si>
  <si>
    <t>Head and Neck - non specific85+3-month</t>
  </si>
  <si>
    <t>Head and Neck - non specific0-646-month</t>
  </si>
  <si>
    <t>Head and Neck - non specific65-846-month</t>
  </si>
  <si>
    <t>Head and Neck - non specific85+6-month</t>
  </si>
  <si>
    <t>Head and Neck - non specific0-649-month</t>
  </si>
  <si>
    <t>Head and Neck - non specific65-849-month</t>
  </si>
  <si>
    <t>Head and Neck - non specific85+9-month</t>
  </si>
  <si>
    <t>Head and neck - Oral cavity0-6412-month</t>
  </si>
  <si>
    <t>Head and neck - Oral cavity65-8412-month</t>
  </si>
  <si>
    <t>Head and neck - Oral cavity85+12-month</t>
  </si>
  <si>
    <t>Head and neck - Oral cavity0-641-month</t>
  </si>
  <si>
    <t>Head and neck - Oral cavity65-841-month</t>
  </si>
  <si>
    <t>Head and neck - Oral cavity85+1-month</t>
  </si>
  <si>
    <t>Head and neck - Oral cavity0-6424-month</t>
  </si>
  <si>
    <t>Head and neck - Oral cavity65-8424-month</t>
  </si>
  <si>
    <t>Head and neck - Oral cavity85+24-month</t>
  </si>
  <si>
    <t>Head and neck - Oral cavity0-6436-month</t>
  </si>
  <si>
    <t>Head and neck - Oral cavity65-8436-month</t>
  </si>
  <si>
    <t>Head and neck - Oral cavity85+36-month</t>
  </si>
  <si>
    <t>Head and neck - Oral cavity0-643-month</t>
  </si>
  <si>
    <t>Head and neck - Oral cavity65-843-month</t>
  </si>
  <si>
    <t>Head and neck - Oral cavity85+3-month</t>
  </si>
  <si>
    <t>Head and neck - Oral cavity0-646-month</t>
  </si>
  <si>
    <t>Head and neck - Oral cavity65-846-month</t>
  </si>
  <si>
    <t>Head and neck - Oral cavity85+6-month</t>
  </si>
  <si>
    <t>Head and neck - Oral cavity0-649-month</t>
  </si>
  <si>
    <t>Head and neck - Oral cavity65-849-month</t>
  </si>
  <si>
    <t>Head and neck - Oral cavity85+9-month</t>
  </si>
  <si>
    <t>Head and neck - Oropharynx0-6412-month</t>
  </si>
  <si>
    <t>Head and neck - Oropharynx65-8412-month</t>
  </si>
  <si>
    <t>Head and neck - Oropharynx85+12-month</t>
  </si>
  <si>
    <t>Head and neck - Oropharynx0-641-month</t>
  </si>
  <si>
    <t>Head and neck - Oropharynx65-841-month</t>
  </si>
  <si>
    <t>Head and neck - Oropharynx85+1-month</t>
  </si>
  <si>
    <t>Head and neck - Oropharynx0-6424-month</t>
  </si>
  <si>
    <t>Head and neck - Oropharynx65-8424-month</t>
  </si>
  <si>
    <t>Head and neck - Oropharynx85+24-month</t>
  </si>
  <si>
    <t>Head and neck - Oropharynx0-6436-month</t>
  </si>
  <si>
    <t>Head and neck - Oropharynx65-8436-month</t>
  </si>
  <si>
    <t>Head and neck - Oropharynx85+36-month</t>
  </si>
  <si>
    <t>Head and neck - Oropharynx0-643-month</t>
  </si>
  <si>
    <t>Head and neck - Oropharynx65-843-month</t>
  </si>
  <si>
    <t>Head and neck - Oropharynx85+3-month</t>
  </si>
  <si>
    <t>Head and neck - Oropharynx0-646-month</t>
  </si>
  <si>
    <t>Head and neck - Oropharynx65-846-month</t>
  </si>
  <si>
    <t>Head and neck - Oropharynx85+6-month</t>
  </si>
  <si>
    <t>Head and neck - Oropharynx0-649-month</t>
  </si>
  <si>
    <t>Head and neck - Oropharynx65-849-month</t>
  </si>
  <si>
    <t>Head and neck - Oropharynx85+9-month</t>
  </si>
  <si>
    <t>Head and neck - Palate0-6412-month</t>
  </si>
  <si>
    <t>Head and neck - Palate65-8412-month</t>
  </si>
  <si>
    <t>Head and neck - Palate85+12-month</t>
  </si>
  <si>
    <t>Head and neck - Palate0-641-month</t>
  </si>
  <si>
    <t>Head and neck - Palate65-841-month</t>
  </si>
  <si>
    <t>Head and neck - Palate85+1-month</t>
  </si>
  <si>
    <t>Head and neck - Palate0-6424-month</t>
  </si>
  <si>
    <t>Head and neck - Palate65-8424-month</t>
  </si>
  <si>
    <t>Head and neck - Palate85+24-month</t>
  </si>
  <si>
    <t>Head and neck - Palate0-6436-month</t>
  </si>
  <si>
    <t>Head and neck - Palate65-8436-month</t>
  </si>
  <si>
    <t>Head and neck - Palate85+36-month</t>
  </si>
  <si>
    <t>Head and neck - Palate0-643-month</t>
  </si>
  <si>
    <t>Head and neck - Palate65-843-month</t>
  </si>
  <si>
    <t>Head and neck - Palate85+3-month</t>
  </si>
  <si>
    <t>Head and neck - Palate0-646-month</t>
  </si>
  <si>
    <t>Head and neck - Palate65-846-month</t>
  </si>
  <si>
    <t>Head and neck - Palate85+6-month</t>
  </si>
  <si>
    <t>Head and neck - Palate0-649-month</t>
  </si>
  <si>
    <t>Head and neck - Palate65-849-month</t>
  </si>
  <si>
    <t>Head and neck - Palate85+9-month</t>
  </si>
  <si>
    <t>Head and neck - Salivary glands0-6412-month</t>
  </si>
  <si>
    <t>Head and neck - Salivary glands65-8412-month</t>
  </si>
  <si>
    <t>Head and neck - Salivary glands85+12-month</t>
  </si>
  <si>
    <t>Head and neck - Salivary glands0-641-month</t>
  </si>
  <si>
    <t>Head and neck - Salivary glands65-841-month</t>
  </si>
  <si>
    <t>Head and neck - Salivary glands85+1-month</t>
  </si>
  <si>
    <t>Head and neck - Salivary glands0-6424-month</t>
  </si>
  <si>
    <t>Head and neck - Salivary glands65-8424-month</t>
  </si>
  <si>
    <t>Head and neck - Salivary glands85+24-month</t>
  </si>
  <si>
    <t>Head and neck - Salivary glands0-6436-month</t>
  </si>
  <si>
    <t>Head and neck - Salivary glands65-8436-month</t>
  </si>
  <si>
    <t>Head and neck - Salivary glands85+36-month</t>
  </si>
  <si>
    <t>Head and neck - Salivary glands0-643-month</t>
  </si>
  <si>
    <t>Head and neck - Salivary glands65-843-month</t>
  </si>
  <si>
    <t>Head and neck - Salivary glands85+3-month</t>
  </si>
  <si>
    <t>Head and neck - Salivary glands0-646-month</t>
  </si>
  <si>
    <t>Head and neck - Salivary glands65-846-month</t>
  </si>
  <si>
    <t>Head and neck - Salivary glands85+6-month</t>
  </si>
  <si>
    <t>Head and neck - Salivary glands0-649-month</t>
  </si>
  <si>
    <t>Head and neck - Salivary glands65-849-month</t>
  </si>
  <si>
    <t>Head and neck - Salivary glands85+9-month</t>
  </si>
  <si>
    <t>Head and neck - Thyroid0-6412-month</t>
  </si>
  <si>
    <t>Head and neck - Thyroid65-8412-month</t>
  </si>
  <si>
    <t>Head and neck - Thyroid85+12-month</t>
  </si>
  <si>
    <t>Head and neck - Thyroid0-641-month</t>
  </si>
  <si>
    <t>Head and neck - Thyroid65-841-month</t>
  </si>
  <si>
    <t>Head and neck - Thyroid85+1-month</t>
  </si>
  <si>
    <t>Head and neck - Thyroid0-6424-month</t>
  </si>
  <si>
    <t>Head and neck - Thyroid65-8424-month</t>
  </si>
  <si>
    <t>Head and neck - Thyroid85+24-month</t>
  </si>
  <si>
    <t>Head and neck - Thyroid0-6436-month</t>
  </si>
  <si>
    <t>Head and neck - Thyroid65-8436-month</t>
  </si>
  <si>
    <t>Head and neck - Thyroid85+36-month</t>
  </si>
  <si>
    <t>Head and neck - Thyroid0-643-month</t>
  </si>
  <si>
    <t>Head and neck - Thyroid65-843-month</t>
  </si>
  <si>
    <t>Head and neck - Thyroid85+3-month</t>
  </si>
  <si>
    <t>Head and neck - Thyroid0-646-month</t>
  </si>
  <si>
    <t>Head and neck - Thyroid65-846-month</t>
  </si>
  <si>
    <t>Head and neck - Thyroid85+6-month</t>
  </si>
  <si>
    <t>Head and neck - Thyroid0-649-month</t>
  </si>
  <si>
    <t>Head and neck - Thyroid65-849-month</t>
  </si>
  <si>
    <t>Head and neck - Thyroid85+9-month</t>
  </si>
  <si>
    <t>Heart, Mediastinum and Pleura0-6412-month</t>
  </si>
  <si>
    <t>Heart, Mediastinum and Pleura65-8412-month</t>
  </si>
  <si>
    <t>Heart, Mediastinum and Pleura85+12-month</t>
  </si>
  <si>
    <t>Heart, Mediastinum and Pleura0-641-month</t>
  </si>
  <si>
    <t>Heart, Mediastinum and Pleura65-841-month</t>
  </si>
  <si>
    <t>Heart, Mediastinum and Pleura85+1-month</t>
  </si>
  <si>
    <t>Heart, Mediastinum and Pleura0-6424-month</t>
  </si>
  <si>
    <t>Heart, Mediastinum and Pleura65-8424-month</t>
  </si>
  <si>
    <t>Heart, Mediastinum and Pleura85+24-month</t>
  </si>
  <si>
    <t>Heart, Mediastinum and Pleura0-6436-month</t>
  </si>
  <si>
    <t>Heart, Mediastinum and Pleura65-8436-month</t>
  </si>
  <si>
    <t>Heart, Mediastinum and Pleura85+36-month</t>
  </si>
  <si>
    <t>Heart, Mediastinum and Pleura0-643-month</t>
  </si>
  <si>
    <t>Heart, Mediastinum and Pleura65-843-month</t>
  </si>
  <si>
    <t>Heart, Mediastinum and Pleura85+3-month</t>
  </si>
  <si>
    <t>Heart, Mediastinum and Pleura0-646-month</t>
  </si>
  <si>
    <t>Heart, Mediastinum and Pleura65-846-month</t>
  </si>
  <si>
    <t>Heart, Mediastinum and Pleura85+6-month</t>
  </si>
  <si>
    <t>Heart, Mediastinum and Pleura0-649-month</t>
  </si>
  <si>
    <t>Heart, Mediastinum and Pleura65-849-month</t>
  </si>
  <si>
    <t>Heart, Mediastinum and Pleura85+9-month</t>
  </si>
  <si>
    <t>Hodgkin lymphoma0-6412-month</t>
  </si>
  <si>
    <t>Hodgkin lymphoma65-8412-month</t>
  </si>
  <si>
    <t>Hodgkin lymphoma85+12-month</t>
  </si>
  <si>
    <t>Hodgkin lymphoma0-641-month</t>
  </si>
  <si>
    <t>Hodgkin lymphoma65-841-month</t>
  </si>
  <si>
    <t>Hodgkin lymphoma85+1-month</t>
  </si>
  <si>
    <t>Hodgkin lymphoma0-6424-month</t>
  </si>
  <si>
    <t>Hodgkin lymphoma65-8424-month</t>
  </si>
  <si>
    <t>Hodgkin lymphoma85+24-month</t>
  </si>
  <si>
    <t>Hodgkin lymphoma0-6436-month</t>
  </si>
  <si>
    <t>Hodgkin lymphoma65-8436-month</t>
  </si>
  <si>
    <t>Hodgkin lymphoma85+36-month</t>
  </si>
  <si>
    <t>Hodgkin lymphoma0-643-month</t>
  </si>
  <si>
    <t>Hodgkin lymphoma65-843-month</t>
  </si>
  <si>
    <t>Hodgkin lymphoma85+3-month</t>
  </si>
  <si>
    <t>Hodgkin lymphoma0-646-month</t>
  </si>
  <si>
    <t>Hodgkin lymphoma65-846-month</t>
  </si>
  <si>
    <t>Hodgkin lymphoma85+6-month</t>
  </si>
  <si>
    <t>Hodgkin lymphoma0-649-month</t>
  </si>
  <si>
    <t>Hodgkin lymphoma65-849-month</t>
  </si>
  <si>
    <t>Hodgkin lymphoma85+9-month</t>
  </si>
  <si>
    <t>Intracranial endocrine0-6412-month</t>
  </si>
  <si>
    <t>Intracranial endocrine65-8412-month</t>
  </si>
  <si>
    <t>Intracranial endocrine85+12-month</t>
  </si>
  <si>
    <t>Intracranial endocrine0-641-month</t>
  </si>
  <si>
    <t>Intracranial endocrine65-841-month</t>
  </si>
  <si>
    <t>Intracranial endocrine85+1-month</t>
  </si>
  <si>
    <t>Intracranial endocrine0-6424-month</t>
  </si>
  <si>
    <t>Intracranial endocrine65-8424-month</t>
  </si>
  <si>
    <t>Intracranial endocrine85+24-month</t>
  </si>
  <si>
    <t>Intracranial endocrine0-6436-month</t>
  </si>
  <si>
    <t>Intracranial endocrine65-8436-month</t>
  </si>
  <si>
    <t>Intracranial endocrine85+36-month</t>
  </si>
  <si>
    <t>Intracranial endocrine0-643-month</t>
  </si>
  <si>
    <t>Intracranial endocrine65-843-month</t>
  </si>
  <si>
    <t>Intracranial endocrine85+3-month</t>
  </si>
  <si>
    <t>Intracranial endocrine0-646-month</t>
  </si>
  <si>
    <t>Intracranial endocrine65-846-month</t>
  </si>
  <si>
    <t>Intracranial endocrine85+6-month</t>
  </si>
  <si>
    <t>Intracranial endocrine0-649-month</t>
  </si>
  <si>
    <t>Intracranial endocrine65-849-month</t>
  </si>
  <si>
    <t>Intracranial endocrine85+9-month</t>
  </si>
  <si>
    <t>Kidney0-6412-month</t>
  </si>
  <si>
    <t>Kidney65-8412-month</t>
  </si>
  <si>
    <t>Kidney85+12-month</t>
  </si>
  <si>
    <t>Kidney0-641-month</t>
  </si>
  <si>
    <t>Kidney65-841-month</t>
  </si>
  <si>
    <t>Kidney85+1-month</t>
  </si>
  <si>
    <t>Kidney0-6424-month</t>
  </si>
  <si>
    <t>Kidney65-8424-month</t>
  </si>
  <si>
    <t>Kidney85+24-month</t>
  </si>
  <si>
    <t>Kidney0-6436-month</t>
  </si>
  <si>
    <t>Kidney65-8436-month</t>
  </si>
  <si>
    <t>Kidney85+36-month</t>
  </si>
  <si>
    <t>Kidney0-643-month</t>
  </si>
  <si>
    <t>Kidney65-843-month</t>
  </si>
  <si>
    <t>Kidney85+3-month</t>
  </si>
  <si>
    <t>Kidney0-646-month</t>
  </si>
  <si>
    <t>Kidney65-846-month</t>
  </si>
  <si>
    <t>Kidney85+6-month</t>
  </si>
  <si>
    <t>Kidney0-649-month</t>
  </si>
  <si>
    <t>Kidney65-849-month</t>
  </si>
  <si>
    <t>Kidney85+9-month</t>
  </si>
  <si>
    <t>Leukaemia: acute lymphoblastic0-6412-month</t>
  </si>
  <si>
    <t>Leukaemia: acute lymphoblastic65-8412-month</t>
  </si>
  <si>
    <t>Leukaemia: acute lymphoblastic0-641-month</t>
  </si>
  <si>
    <t>Leukaemia: acute lymphoblastic65-841-month</t>
  </si>
  <si>
    <t>Leukaemia: acute lymphoblastic0-6424-month</t>
  </si>
  <si>
    <t>Leukaemia: acute lymphoblastic65-8424-month</t>
  </si>
  <si>
    <t>Leukaemia: acute lymphoblastic0-6436-month</t>
  </si>
  <si>
    <t>Leukaemia: acute lymphoblastic65-8436-month</t>
  </si>
  <si>
    <t>Leukaemia: acute lymphoblastic0-643-month</t>
  </si>
  <si>
    <t>Leukaemia: acute lymphoblastic65-843-month</t>
  </si>
  <si>
    <t>Leukaemia: acute lymphoblastic0-646-month</t>
  </si>
  <si>
    <t>Leukaemia: acute lymphoblastic65-846-month</t>
  </si>
  <si>
    <t>Leukaemia: acute lymphoblastic0-649-month</t>
  </si>
  <si>
    <t>Leukaemia: acute lymphoblastic65-849-month</t>
  </si>
  <si>
    <t>Leukaemia: acute myeloid0-6412-month</t>
  </si>
  <si>
    <t>Leukaemia: acute myeloid65-8412-month</t>
  </si>
  <si>
    <t>Leukaemia: acute myeloid85+12-month</t>
  </si>
  <si>
    <t>Leukaemia: acute myeloid0-641-month</t>
  </si>
  <si>
    <t>Leukaemia: acute myeloid65-841-month</t>
  </si>
  <si>
    <t>Leukaemia: acute myeloid85+1-month</t>
  </si>
  <si>
    <t>Leukaemia: acute myeloid0-6424-month</t>
  </si>
  <si>
    <t>Leukaemia: acute myeloid65-8424-month</t>
  </si>
  <si>
    <t>Leukaemia: acute myeloid85+24-month</t>
  </si>
  <si>
    <t>Leukaemia: acute myeloid0-6436-month</t>
  </si>
  <si>
    <t>Leukaemia: acute myeloid65-8436-month</t>
  </si>
  <si>
    <t>Leukaemia: acute myeloid85+36-month</t>
  </si>
  <si>
    <t>Leukaemia: acute myeloid0-643-month</t>
  </si>
  <si>
    <t>Leukaemia: acute myeloid65-843-month</t>
  </si>
  <si>
    <t>Leukaemia: acute myeloid85+3-month</t>
  </si>
  <si>
    <t>Leukaemia: acute myeloid0-646-month</t>
  </si>
  <si>
    <t>Leukaemia: acute myeloid65-846-month</t>
  </si>
  <si>
    <t>Leukaemia: acute myeloid85+6-month</t>
  </si>
  <si>
    <t>Leukaemia: acute myeloid0-649-month</t>
  </si>
  <si>
    <t>Leukaemia: acute myeloid65-849-month</t>
  </si>
  <si>
    <t>Leukaemia: acute myeloid85+9-month</t>
  </si>
  <si>
    <t>Leukaemia: chronic lymphocytic0-6412-month</t>
  </si>
  <si>
    <t>Leukaemia: chronic lymphocytic65-8412-month</t>
  </si>
  <si>
    <t>Leukaemia: chronic lymphocytic85+12-month</t>
  </si>
  <si>
    <t>Leukaemia: chronic lymphocytic0-641-month</t>
  </si>
  <si>
    <t>Leukaemia: chronic lymphocytic65-841-month</t>
  </si>
  <si>
    <t>Leukaemia: chronic lymphocytic85+1-month</t>
  </si>
  <si>
    <t>Leukaemia: chronic lymphocytic0-6424-month</t>
  </si>
  <si>
    <t>Leukaemia: chronic lymphocytic65-8424-month</t>
  </si>
  <si>
    <t>Leukaemia: chronic lymphocytic85+24-month</t>
  </si>
  <si>
    <t>Leukaemia: chronic lymphocytic0-6436-month</t>
  </si>
  <si>
    <t>Leukaemia: chronic lymphocytic65-8436-month</t>
  </si>
  <si>
    <t>Leukaemia: chronic lymphocytic85+36-month</t>
  </si>
  <si>
    <t>Leukaemia: chronic lymphocytic0-643-month</t>
  </si>
  <si>
    <t>Leukaemia: chronic lymphocytic65-843-month</t>
  </si>
  <si>
    <t>Leukaemia: chronic lymphocytic85+3-month</t>
  </si>
  <si>
    <t>Leukaemia: chronic lymphocytic0-646-month</t>
  </si>
  <si>
    <t>Leukaemia: chronic lymphocytic65-846-month</t>
  </si>
  <si>
    <t>Leukaemia: chronic lymphocytic85+6-month</t>
  </si>
  <si>
    <t>Leukaemia: chronic lymphocytic0-649-month</t>
  </si>
  <si>
    <t>Leukaemia: chronic lymphocytic65-849-month</t>
  </si>
  <si>
    <t>Leukaemia: chronic lymphocytic85+9-month</t>
  </si>
  <si>
    <t>Leukaemia: chronic myeloid0-6412-month</t>
  </si>
  <si>
    <t>Leukaemia: chronic myeloid65-8412-month</t>
  </si>
  <si>
    <t>Leukaemia: chronic myeloid85+12-month</t>
  </si>
  <si>
    <t>Leukaemia: chronic myeloid0-641-month</t>
  </si>
  <si>
    <t>Leukaemia: chronic myeloid65-841-month</t>
  </si>
  <si>
    <t>Leukaemia: chronic myeloid85+1-month</t>
  </si>
  <si>
    <t>Leukaemia: chronic myeloid0-6424-month</t>
  </si>
  <si>
    <t>Leukaemia: chronic myeloid65-8424-month</t>
  </si>
  <si>
    <t>Leukaemia: chronic myeloid85+24-month</t>
  </si>
  <si>
    <t>Leukaemia: chronic myeloid0-6436-month</t>
  </si>
  <si>
    <t>Leukaemia: chronic myeloid65-8436-month</t>
  </si>
  <si>
    <t>Leukaemia: chronic myeloid85+36-month</t>
  </si>
  <si>
    <t>Leukaemia: chronic myeloid0-643-month</t>
  </si>
  <si>
    <t>Leukaemia: chronic myeloid65-843-month</t>
  </si>
  <si>
    <t>Leukaemia: chronic myeloid85+3-month</t>
  </si>
  <si>
    <t>Leukaemia: chronic myeloid0-646-month</t>
  </si>
  <si>
    <t>Leukaemia: chronic myeloid65-846-month</t>
  </si>
  <si>
    <t>Leukaemia: chronic myeloid85+6-month</t>
  </si>
  <si>
    <t>Leukaemia: chronic myeloid0-649-month</t>
  </si>
  <si>
    <t>Leukaemia: chronic myeloid65-849-month</t>
  </si>
  <si>
    <t>Leukaemia: chronic myeloid85+9-month</t>
  </si>
  <si>
    <t>Liver (excl intrahepatic bile duct)0-6412-month</t>
  </si>
  <si>
    <t>Liver (excl intrahepatic bile duct)65-8412-month</t>
  </si>
  <si>
    <t>Liver (excl intrahepatic bile duct)85+12-month</t>
  </si>
  <si>
    <t>Liver (excl intrahepatic bile duct)0-641-month</t>
  </si>
  <si>
    <t>Liver (excl intrahepatic bile duct)65-841-month</t>
  </si>
  <si>
    <t>Liver (excl intrahepatic bile duct)85+1-month</t>
  </si>
  <si>
    <t>Liver (excl intrahepatic bile duct)0-6424-month</t>
  </si>
  <si>
    <t>Liver (excl intrahepatic bile duct)65-8424-month</t>
  </si>
  <si>
    <t>Liver (excl intrahepatic bile duct)85+24-month</t>
  </si>
  <si>
    <t>Liver (excl intrahepatic bile duct)0-6436-month</t>
  </si>
  <si>
    <t>Liver (excl intrahepatic bile duct)65-8436-month</t>
  </si>
  <si>
    <t>Liver (excl intrahepatic bile duct)85+36-month</t>
  </si>
  <si>
    <t>Liver (excl intrahepatic bile duct)0-643-month</t>
  </si>
  <si>
    <t>Liver (excl intrahepatic bile duct)65-843-month</t>
  </si>
  <si>
    <t>Liver (excl intrahepatic bile duct)85+3-month</t>
  </si>
  <si>
    <t>Liver (excl intrahepatic bile duct)0-646-month</t>
  </si>
  <si>
    <t>Liver (excl intrahepatic bile duct)65-846-month</t>
  </si>
  <si>
    <t>Liver (excl intrahepatic bile duct)85+6-month</t>
  </si>
  <si>
    <t>Liver (excl intrahepatic bile duct)0-649-month</t>
  </si>
  <si>
    <t>Liver (excl intrahepatic bile duct)65-849-month</t>
  </si>
  <si>
    <t>Liver (excl intrahepatic bile duct)85+9-month</t>
  </si>
  <si>
    <t>Lung0-6412-month</t>
  </si>
  <si>
    <t>Lung65-8412-month</t>
  </si>
  <si>
    <t>Lung85+12-month</t>
  </si>
  <si>
    <t>Lung0-641-month</t>
  </si>
  <si>
    <t>Lung65-841-month</t>
  </si>
  <si>
    <t>Lung85+1-month</t>
  </si>
  <si>
    <t>Lung0-6424-month</t>
  </si>
  <si>
    <t>Lung65-8424-month</t>
  </si>
  <si>
    <t>Lung85+24-month</t>
  </si>
  <si>
    <t>Lung0-6436-month</t>
  </si>
  <si>
    <t>Lung65-8436-month</t>
  </si>
  <si>
    <t>Lung85+36-month</t>
  </si>
  <si>
    <t>Lung0-643-month</t>
  </si>
  <si>
    <t>Lung65-843-month</t>
  </si>
  <si>
    <t>Lung85+3-month</t>
  </si>
  <si>
    <t>Lung0-646-month</t>
  </si>
  <si>
    <t>Lung65-846-month</t>
  </si>
  <si>
    <t>Lung85+6-month</t>
  </si>
  <si>
    <t>Lung0-649-month</t>
  </si>
  <si>
    <t>Lung65-849-month</t>
  </si>
  <si>
    <t>Lung85+9-month</t>
  </si>
  <si>
    <t>Male breast cancer0-6412-month</t>
  </si>
  <si>
    <t>Male breast cancer65-8412-month</t>
  </si>
  <si>
    <t>Male breast cancer85+12-month</t>
  </si>
  <si>
    <t>Male breast cancer0-641-month</t>
  </si>
  <si>
    <t>Male breast cancer65-841-month</t>
  </si>
  <si>
    <t>Male breast cancer85+1-month</t>
  </si>
  <si>
    <t>Male breast cancer0-6424-month</t>
  </si>
  <si>
    <t>Male breast cancer65-8424-month</t>
  </si>
  <si>
    <t>Male breast cancer85+24-month</t>
  </si>
  <si>
    <t>Male breast cancer0-6436-month</t>
  </si>
  <si>
    <t>Male breast cancer65-8436-month</t>
  </si>
  <si>
    <t>Male breast cancer85+36-month</t>
  </si>
  <si>
    <t>Male breast cancer0-643-month</t>
  </si>
  <si>
    <t>Male breast cancer65-843-month</t>
  </si>
  <si>
    <t>Male breast cancer85+3-month</t>
  </si>
  <si>
    <t>Male breast cancer0-646-month</t>
  </si>
  <si>
    <t>Male breast cancer65-846-month</t>
  </si>
  <si>
    <t>Male breast cancer85+6-month</t>
  </si>
  <si>
    <t>Male breast cancer0-649-month</t>
  </si>
  <si>
    <t>Male breast cancer65-849-month</t>
  </si>
  <si>
    <t>Male breast cancer85+9-month</t>
  </si>
  <si>
    <t>Melanoma0-6412-month</t>
  </si>
  <si>
    <t>Melanoma65-8412-month</t>
  </si>
  <si>
    <t>Melanoma85+12-month</t>
  </si>
  <si>
    <t>Melanoma0-641-month</t>
  </si>
  <si>
    <t>Melanoma65-841-month</t>
  </si>
  <si>
    <t>Melanoma85+1-month</t>
  </si>
  <si>
    <t>Melanoma0-6424-month</t>
  </si>
  <si>
    <t>Melanoma65-8424-month</t>
  </si>
  <si>
    <t>Melanoma85+24-month</t>
  </si>
  <si>
    <t>Melanoma0-6436-month</t>
  </si>
  <si>
    <t>Melanoma65-8436-month</t>
  </si>
  <si>
    <t>Melanoma85+36-month</t>
  </si>
  <si>
    <t>Melanoma0-643-month</t>
  </si>
  <si>
    <t>Melanoma65-843-month</t>
  </si>
  <si>
    <t>Melanoma85+3-month</t>
  </si>
  <si>
    <t>Melanoma0-646-month</t>
  </si>
  <si>
    <t>Melanoma65-846-month</t>
  </si>
  <si>
    <t>Melanoma85+6-month</t>
  </si>
  <si>
    <t>Melanoma0-649-month</t>
  </si>
  <si>
    <t>Melanoma65-849-month</t>
  </si>
  <si>
    <t>Melanoma85+9-month</t>
  </si>
  <si>
    <t>Meninges0-6412-month</t>
  </si>
  <si>
    <t>Meninges65-8412-month</t>
  </si>
  <si>
    <t>Meninges85+12-month</t>
  </si>
  <si>
    <t>Meninges0-641-month</t>
  </si>
  <si>
    <t>Meninges65-841-month</t>
  </si>
  <si>
    <t>Meninges85+1-month</t>
  </si>
  <si>
    <t>Meninges0-6424-month</t>
  </si>
  <si>
    <t>Meninges65-8424-month</t>
  </si>
  <si>
    <t>Meninges85+24-month</t>
  </si>
  <si>
    <t>Meninges0-6436-month</t>
  </si>
  <si>
    <t>Meninges65-8436-month</t>
  </si>
  <si>
    <t>Meninges85+36-month</t>
  </si>
  <si>
    <t>Meninges0-643-month</t>
  </si>
  <si>
    <t>Meninges65-843-month</t>
  </si>
  <si>
    <t>Meninges85+3-month</t>
  </si>
  <si>
    <t>Meninges0-646-month</t>
  </si>
  <si>
    <t>Meninges65-846-month</t>
  </si>
  <si>
    <t>Meninges85+6-month</t>
  </si>
  <si>
    <t>Meninges0-649-month</t>
  </si>
  <si>
    <t>Meninges65-849-month</t>
  </si>
  <si>
    <t>Meninges85+9-month</t>
  </si>
  <si>
    <t>Mesothelioma0-6412-month</t>
  </si>
  <si>
    <t>Mesothelioma65-8412-month</t>
  </si>
  <si>
    <t>Mesothelioma85+12-month</t>
  </si>
  <si>
    <t>Mesothelioma0-641-month</t>
  </si>
  <si>
    <t>Mesothelioma65-841-month</t>
  </si>
  <si>
    <t>Mesothelioma85+1-month</t>
  </si>
  <si>
    <t>Mesothelioma0-6424-month</t>
  </si>
  <si>
    <t>Mesothelioma65-8424-month</t>
  </si>
  <si>
    <t>Mesothelioma85+24-month</t>
  </si>
  <si>
    <t>Mesothelioma0-6436-month</t>
  </si>
  <si>
    <t>Mesothelioma65-8436-month</t>
  </si>
  <si>
    <t>Mesothelioma85+36-month</t>
  </si>
  <si>
    <t>Mesothelioma0-643-month</t>
  </si>
  <si>
    <t>Mesothelioma65-843-month</t>
  </si>
  <si>
    <t>Mesothelioma85+3-month</t>
  </si>
  <si>
    <t>Mesothelioma0-646-month</t>
  </si>
  <si>
    <t>Mesothelioma65-846-month</t>
  </si>
  <si>
    <t>Mesothelioma85+6-month</t>
  </si>
  <si>
    <t>Mesothelioma0-649-month</t>
  </si>
  <si>
    <t>Mesothelioma65-849-month</t>
  </si>
  <si>
    <t>Mesothelioma85+9-month</t>
  </si>
  <si>
    <t>Multiple myeloma0-6412-month</t>
  </si>
  <si>
    <t>Multiple myeloma65-8412-month</t>
  </si>
  <si>
    <t>Multiple myeloma85+12-month</t>
  </si>
  <si>
    <t>Multiple myeloma0-641-month</t>
  </si>
  <si>
    <t>Multiple myeloma65-841-month</t>
  </si>
  <si>
    <t>Multiple myeloma85+1-month</t>
  </si>
  <si>
    <t>Multiple myeloma0-6424-month</t>
  </si>
  <si>
    <t>Multiple myeloma65-8424-month</t>
  </si>
  <si>
    <t>Multiple myeloma85+24-month</t>
  </si>
  <si>
    <t>Multiple myeloma0-6436-month</t>
  </si>
  <si>
    <t>Multiple myeloma65-8436-month</t>
  </si>
  <si>
    <t>Multiple myeloma85+36-month</t>
  </si>
  <si>
    <t>Multiple myeloma0-643-month</t>
  </si>
  <si>
    <t>Multiple myeloma65-843-month</t>
  </si>
  <si>
    <t>Multiple myeloma85+3-month</t>
  </si>
  <si>
    <t>Multiple myeloma0-646-month</t>
  </si>
  <si>
    <t>Multiple myeloma65-846-month</t>
  </si>
  <si>
    <t>Multiple myeloma85+6-month</t>
  </si>
  <si>
    <t>Multiple myeloma0-649-month</t>
  </si>
  <si>
    <t>Multiple myeloma65-849-month</t>
  </si>
  <si>
    <t>Multiple myeloma85+9-month</t>
  </si>
  <si>
    <t>Nasal Cavity and Middle Ear0-6412-month</t>
  </si>
  <si>
    <t>Nasal Cavity and Middle Ear65-8412-month</t>
  </si>
  <si>
    <t>Nasal Cavity and Middle Ear85+12-month</t>
  </si>
  <si>
    <t>Nasal Cavity and Middle Ear0-641-month</t>
  </si>
  <si>
    <t>Nasal Cavity and Middle Ear65-841-month</t>
  </si>
  <si>
    <t>Nasal Cavity and Middle Ear85+1-month</t>
  </si>
  <si>
    <t>Nasal Cavity and Middle Ear0-6424-month</t>
  </si>
  <si>
    <t>Nasal Cavity and Middle Ear65-8424-month</t>
  </si>
  <si>
    <t>Nasal Cavity and Middle Ear85+24-month</t>
  </si>
  <si>
    <t>Nasal Cavity and Middle Ear0-6436-month</t>
  </si>
  <si>
    <t>Nasal Cavity and Middle Ear65-8436-month</t>
  </si>
  <si>
    <t>Nasal Cavity and Middle Ear85+36-month</t>
  </si>
  <si>
    <t>Nasal Cavity and Middle Ear0-643-month</t>
  </si>
  <si>
    <t>Nasal Cavity and Middle Ear65-843-month</t>
  </si>
  <si>
    <t>Nasal Cavity and Middle Ear85+3-month</t>
  </si>
  <si>
    <t>Nasal Cavity and Middle Ear0-646-month</t>
  </si>
  <si>
    <t>Nasal Cavity and Middle Ear65-846-month</t>
  </si>
  <si>
    <t>Nasal Cavity and Middle Ear85+6-month</t>
  </si>
  <si>
    <t>Nasal Cavity and Middle Ear0-649-month</t>
  </si>
  <si>
    <t>Nasal Cavity and Middle Ear65-849-month</t>
  </si>
  <si>
    <t>Nasal Cavity and Middle Ear85+9-month</t>
  </si>
  <si>
    <t>Non-Hodgkin lymphoma0-6412-month</t>
  </si>
  <si>
    <t>Non-Hodgkin lymphoma65-8412-month</t>
  </si>
  <si>
    <t>Non-Hodgkin lymphoma85+12-month</t>
  </si>
  <si>
    <t>Non-Hodgkin lymphoma0-641-month</t>
  </si>
  <si>
    <t>Non-Hodgkin lymphoma65-841-month</t>
  </si>
  <si>
    <t>Non-Hodgkin lymphoma85+1-month</t>
  </si>
  <si>
    <t>Non-Hodgkin lymphoma0-6424-month</t>
  </si>
  <si>
    <t>Non-Hodgkin lymphoma65-8424-month</t>
  </si>
  <si>
    <t>Non-Hodgkin lymphoma85+24-month</t>
  </si>
  <si>
    <t>Non-Hodgkin lymphoma0-6436-month</t>
  </si>
  <si>
    <t>Non-Hodgkin lymphoma65-8436-month</t>
  </si>
  <si>
    <t>Non-Hodgkin lymphoma85+36-month</t>
  </si>
  <si>
    <t>Non-Hodgkin lymphoma0-643-month</t>
  </si>
  <si>
    <t>Non-Hodgkin lymphoma65-843-month</t>
  </si>
  <si>
    <t>Non-Hodgkin lymphoma85+3-month</t>
  </si>
  <si>
    <t>Non-Hodgkin lymphoma0-646-month</t>
  </si>
  <si>
    <t>Non-Hodgkin lymphoma65-846-month</t>
  </si>
  <si>
    <t>Non-Hodgkin lymphoma85+6-month</t>
  </si>
  <si>
    <t>Non-Hodgkin lymphoma0-649-month</t>
  </si>
  <si>
    <t>Non-Hodgkin lymphoma65-849-month</t>
  </si>
  <si>
    <t>Non-Hodgkin lymphoma85+9-month</t>
  </si>
  <si>
    <t>Oesophagus0-6412-month</t>
  </si>
  <si>
    <t>Oesophagus65-8412-month</t>
  </si>
  <si>
    <t>Oesophagus85+12-month</t>
  </si>
  <si>
    <t>Oesophagus0-641-month</t>
  </si>
  <si>
    <t>Oesophagus65-841-month</t>
  </si>
  <si>
    <t>Oesophagus85+1-month</t>
  </si>
  <si>
    <t>Oesophagus0-6424-month</t>
  </si>
  <si>
    <t>Oesophagus65-8424-month</t>
  </si>
  <si>
    <t>Oesophagus85+24-month</t>
  </si>
  <si>
    <t>Oesophagus0-6436-month</t>
  </si>
  <si>
    <t>Oesophagus65-8436-month</t>
  </si>
  <si>
    <t>Oesophagus85+36-month</t>
  </si>
  <si>
    <t>Oesophagus0-643-month</t>
  </si>
  <si>
    <t>Oesophagus65-843-month</t>
  </si>
  <si>
    <t>Oesophagus85+3-month</t>
  </si>
  <si>
    <t>Oesophagus0-646-month</t>
  </si>
  <si>
    <t>Oesophagus65-846-month</t>
  </si>
  <si>
    <t>Oesophagus85+6-month</t>
  </si>
  <si>
    <t>Oesophagus0-649-month</t>
  </si>
  <si>
    <t>Oesophagus65-849-month</t>
  </si>
  <si>
    <t>Oesophagus85+9-month</t>
  </si>
  <si>
    <t>Other and unspecified urinary0-6412-month</t>
  </si>
  <si>
    <t>Other and unspecified urinary65-8412-month</t>
  </si>
  <si>
    <t>Other and unspecified urinary85+12-month</t>
  </si>
  <si>
    <t>Other and unspecified urinary0-641-month</t>
  </si>
  <si>
    <t>Other and unspecified urinary65-841-month</t>
  </si>
  <si>
    <t>Other and unspecified urinary85+1-month</t>
  </si>
  <si>
    <t>Other and unspecified urinary0-6424-month</t>
  </si>
  <si>
    <t>Other and unspecified urinary65-8424-month</t>
  </si>
  <si>
    <t>Other and unspecified urinary85+24-month</t>
  </si>
  <si>
    <t>Other and unspecified urinary0-6436-month</t>
  </si>
  <si>
    <t>Other and unspecified urinary65-8436-month</t>
  </si>
  <si>
    <t>Other and unspecified urinary85+36-month</t>
  </si>
  <si>
    <t>Other and unspecified urinary0-643-month</t>
  </si>
  <si>
    <t>Other and unspecified urinary65-843-month</t>
  </si>
  <si>
    <t>Other and unspecified urinary85+3-month</t>
  </si>
  <si>
    <t>Other and unspecified urinary0-646-month</t>
  </si>
  <si>
    <t>Other and unspecified urinary65-846-month</t>
  </si>
  <si>
    <t>Other and unspecified urinary85+6-month</t>
  </si>
  <si>
    <t>Other and unspecified urinary0-649-month</t>
  </si>
  <si>
    <t>Other and unspecified urinary65-849-month</t>
  </si>
  <si>
    <t>Other and unspecified urinary85+9-month</t>
  </si>
  <si>
    <t>Other haematological malignancies0-6412-month</t>
  </si>
  <si>
    <t>Other haematological malignancies65-8412-month</t>
  </si>
  <si>
    <t>Other haematological malignancies85+12-month</t>
  </si>
  <si>
    <t>Other haematological malignancies0-641-month</t>
  </si>
  <si>
    <t>Other haematological malignancies65-841-month</t>
  </si>
  <si>
    <t>Other haematological malignancies85+1-month</t>
  </si>
  <si>
    <t>Other haematological malignancies0-6424-month</t>
  </si>
  <si>
    <t>Other haematological malignancies65-8424-month</t>
  </si>
  <si>
    <t>Other haematological malignancies85+24-month</t>
  </si>
  <si>
    <t>Other haematological malignancies0-6436-month</t>
  </si>
  <si>
    <t>Other haematological malignancies65-8436-month</t>
  </si>
  <si>
    <t>Other haematological malignancies85+36-month</t>
  </si>
  <si>
    <t>Other haematological malignancies0-643-month</t>
  </si>
  <si>
    <t>Other haematological malignancies65-843-month</t>
  </si>
  <si>
    <t>Other haematological malignancies85+3-month</t>
  </si>
  <si>
    <t>Other haematological malignancies0-646-month</t>
  </si>
  <si>
    <t>Other haematological malignancies65-846-month</t>
  </si>
  <si>
    <t>Other haematological malignancies85+6-month</t>
  </si>
  <si>
    <t>Other haematological malignancies0-649-month</t>
  </si>
  <si>
    <t>Other haematological malignancies65-849-month</t>
  </si>
  <si>
    <t>Other haematological malignancies85+9-month</t>
  </si>
  <si>
    <t>Other malignant neoplasms0-6412-month</t>
  </si>
  <si>
    <t>Other malignant neoplasms65-8412-month</t>
  </si>
  <si>
    <t>Other malignant neoplasms85+12-month</t>
  </si>
  <si>
    <t>Other malignant neoplasms0-641-month</t>
  </si>
  <si>
    <t>Other malignant neoplasms65-841-month</t>
  </si>
  <si>
    <t>Other malignant neoplasms85+1-month</t>
  </si>
  <si>
    <t>Other malignant neoplasms0-6424-month</t>
  </si>
  <si>
    <t>Other malignant neoplasms65-8424-month</t>
  </si>
  <si>
    <t>Other malignant neoplasms85+24-month</t>
  </si>
  <si>
    <t>Other malignant neoplasms0-6436-month</t>
  </si>
  <si>
    <t>Other malignant neoplasms65-8436-month</t>
  </si>
  <si>
    <t>Other malignant neoplasms85+36-month</t>
  </si>
  <si>
    <t>Other malignant neoplasms0-643-month</t>
  </si>
  <si>
    <t>Other malignant neoplasms65-843-month</t>
  </si>
  <si>
    <t>Other malignant neoplasms85+3-month</t>
  </si>
  <si>
    <t>Other malignant neoplasms0-646-month</t>
  </si>
  <si>
    <t>Other malignant neoplasms65-846-month</t>
  </si>
  <si>
    <t>Other malignant neoplasms85+6-month</t>
  </si>
  <si>
    <t>Other malignant neoplasms0-649-month</t>
  </si>
  <si>
    <t>Other malignant neoplasms65-849-month</t>
  </si>
  <si>
    <t>Other malignant neoplasms85+9-month</t>
  </si>
  <si>
    <t>Ovary0-6412-month</t>
  </si>
  <si>
    <t>Ovary65-8412-month</t>
  </si>
  <si>
    <t>Ovary85+12-month</t>
  </si>
  <si>
    <t>Ovary0-641-month</t>
  </si>
  <si>
    <t>Ovary65-841-month</t>
  </si>
  <si>
    <t>Ovary85+1-month</t>
  </si>
  <si>
    <t>Ovary0-6424-month</t>
  </si>
  <si>
    <t>Ovary65-8424-month</t>
  </si>
  <si>
    <t>Ovary85+24-month</t>
  </si>
  <si>
    <t>Ovary0-6436-month</t>
  </si>
  <si>
    <t>Ovary65-8436-month</t>
  </si>
  <si>
    <t>Ovary85+36-month</t>
  </si>
  <si>
    <t>Ovary0-643-month</t>
  </si>
  <si>
    <t>Ovary65-843-month</t>
  </si>
  <si>
    <t>Ovary85+3-month</t>
  </si>
  <si>
    <t>Ovary0-646-month</t>
  </si>
  <si>
    <t>Ovary65-846-month</t>
  </si>
  <si>
    <t>Ovary85+6-month</t>
  </si>
  <si>
    <t>Ovary0-649-month</t>
  </si>
  <si>
    <t>Ovary65-849-month</t>
  </si>
  <si>
    <t>Ovary85+9-month</t>
  </si>
  <si>
    <t>Pancreas0-6412-month</t>
  </si>
  <si>
    <t>Pancreas65-8412-month</t>
  </si>
  <si>
    <t>Pancreas85+12-month</t>
  </si>
  <si>
    <t>Pancreas0-641-month</t>
  </si>
  <si>
    <t>Pancreas65-841-month</t>
  </si>
  <si>
    <t>Pancreas85+1-month</t>
  </si>
  <si>
    <t>Pancreas0-6424-month</t>
  </si>
  <si>
    <t>Pancreas65-8424-month</t>
  </si>
  <si>
    <t>Pancreas85+24-month</t>
  </si>
  <si>
    <t>Pancreas0-6436-month</t>
  </si>
  <si>
    <t>Pancreas65-8436-month</t>
  </si>
  <si>
    <t>Pancreas85+36-month</t>
  </si>
  <si>
    <t>Pancreas0-643-month</t>
  </si>
  <si>
    <t>Pancreas65-843-month</t>
  </si>
  <si>
    <t>Pancreas85+3-month</t>
  </si>
  <si>
    <t>Pancreas0-646-month</t>
  </si>
  <si>
    <t>Pancreas65-846-month</t>
  </si>
  <si>
    <t>Pancreas85+6-month</t>
  </si>
  <si>
    <t>Pancreas0-649-month</t>
  </si>
  <si>
    <t>Pancreas65-849-month</t>
  </si>
  <si>
    <t>Pancreas85+9-month</t>
  </si>
  <si>
    <t>Penis0-6412-month</t>
  </si>
  <si>
    <t>Penis65-8412-month</t>
  </si>
  <si>
    <t>Penis85+12-month</t>
  </si>
  <si>
    <t>Penis0-641-month</t>
  </si>
  <si>
    <t>Penis65-841-month</t>
  </si>
  <si>
    <t>Penis85+1-month</t>
  </si>
  <si>
    <t>Penis0-6424-month</t>
  </si>
  <si>
    <t>Penis65-8424-month</t>
  </si>
  <si>
    <t>Penis85+24-month</t>
  </si>
  <si>
    <t>Penis0-6436-month</t>
  </si>
  <si>
    <t>Penis65-8436-month</t>
  </si>
  <si>
    <t>Penis85+36-month</t>
  </si>
  <si>
    <t>Penis0-643-month</t>
  </si>
  <si>
    <t>Penis65-843-month</t>
  </si>
  <si>
    <t>Penis85+3-month</t>
  </si>
  <si>
    <t>Penis0-646-month</t>
  </si>
  <si>
    <t>Penis65-846-month</t>
  </si>
  <si>
    <t>Penis85+6-month</t>
  </si>
  <si>
    <t>Penis0-649-month</t>
  </si>
  <si>
    <t>Penis65-849-month</t>
  </si>
  <si>
    <t>Penis85+9-month</t>
  </si>
  <si>
    <t>Prostate0-6412-month</t>
  </si>
  <si>
    <t>Prostate65-8412-month</t>
  </si>
  <si>
    <t>Prostate85+12-month</t>
  </si>
  <si>
    <t>Prostate0-641-month</t>
  </si>
  <si>
    <t>Prostate65-841-month</t>
  </si>
  <si>
    <t>Prostate85+1-month</t>
  </si>
  <si>
    <t>Prostate0-6424-month</t>
  </si>
  <si>
    <t>Prostate65-8424-month</t>
  </si>
  <si>
    <t>Prostate85+24-month</t>
  </si>
  <si>
    <t>Prostate0-6436-month</t>
  </si>
  <si>
    <t>Prostate65-8436-month</t>
  </si>
  <si>
    <t>Prostate85+36-month</t>
  </si>
  <si>
    <t>Prostate0-643-month</t>
  </si>
  <si>
    <t>Prostate65-843-month</t>
  </si>
  <si>
    <t>Prostate85+3-month</t>
  </si>
  <si>
    <t>Prostate0-646-month</t>
  </si>
  <si>
    <t>Prostate65-846-month</t>
  </si>
  <si>
    <t>Prostate85+6-month</t>
  </si>
  <si>
    <t>Prostate0-649-month</t>
  </si>
  <si>
    <t>Prostate65-849-month</t>
  </si>
  <si>
    <t>Prostate85+9-month</t>
  </si>
  <si>
    <t>Sarcoma: Bone0-6412-month</t>
  </si>
  <si>
    <t>Sarcoma: Bone65-8412-month</t>
  </si>
  <si>
    <t>Sarcoma: Bone85+12-month</t>
  </si>
  <si>
    <t>Sarcoma: Bone0-641-month</t>
  </si>
  <si>
    <t>Sarcoma: Bone65-841-month</t>
  </si>
  <si>
    <t>Sarcoma: Bone85+1-month</t>
  </si>
  <si>
    <t>Sarcoma: Bone0-6424-month</t>
  </si>
  <si>
    <t>Sarcoma: Bone65-8424-month</t>
  </si>
  <si>
    <t>Sarcoma: Bone85+24-month</t>
  </si>
  <si>
    <t>Sarcoma: Bone0-6436-month</t>
  </si>
  <si>
    <t>Sarcoma: Bone65-8436-month</t>
  </si>
  <si>
    <t>Sarcoma: Bone85+36-month</t>
  </si>
  <si>
    <t>Sarcoma: Bone0-643-month</t>
  </si>
  <si>
    <t>Sarcoma: Bone65-843-month</t>
  </si>
  <si>
    <t>Sarcoma: Bone85+3-month</t>
  </si>
  <si>
    <t>Sarcoma: Bone0-646-month</t>
  </si>
  <si>
    <t>Sarcoma: Bone65-846-month</t>
  </si>
  <si>
    <t>Sarcoma: Bone85+6-month</t>
  </si>
  <si>
    <t>Sarcoma: Bone0-649-month</t>
  </si>
  <si>
    <t>Sarcoma: Bone65-849-month</t>
  </si>
  <si>
    <t>Sarcoma: Bone85+9-month</t>
  </si>
  <si>
    <t>Sarcoma: connective and soft tissue0-6412-month</t>
  </si>
  <si>
    <t>Sarcoma: connective and soft tissue65-8412-month</t>
  </si>
  <si>
    <t>Sarcoma: connective and soft tissue85+12-month</t>
  </si>
  <si>
    <t>Sarcoma: connective and soft tissue0-641-month</t>
  </si>
  <si>
    <t>Sarcoma: connective and soft tissue65-841-month</t>
  </si>
  <si>
    <t>Sarcoma: connective and soft tissue85+1-month</t>
  </si>
  <si>
    <t>Sarcoma: connective and soft tissue0-6424-month</t>
  </si>
  <si>
    <t>Sarcoma: connective and soft tissue65-8424-month</t>
  </si>
  <si>
    <t>Sarcoma: connective and soft tissue85+24-month</t>
  </si>
  <si>
    <t>Sarcoma: connective and soft tissue0-6436-month</t>
  </si>
  <si>
    <t>Sarcoma: connective and soft tissue65-8436-month</t>
  </si>
  <si>
    <t>Sarcoma: connective and soft tissue85+36-month</t>
  </si>
  <si>
    <t>Sarcoma: connective and soft tissue0-643-month</t>
  </si>
  <si>
    <t>Sarcoma: connective and soft tissue65-843-month</t>
  </si>
  <si>
    <t>Sarcoma: connective and soft tissue85+3-month</t>
  </si>
  <si>
    <t>Sarcoma: connective and soft tissue0-646-month</t>
  </si>
  <si>
    <t>Sarcoma: connective and soft tissue65-846-month</t>
  </si>
  <si>
    <t>Sarcoma: connective and soft tissue85+6-month</t>
  </si>
  <si>
    <t>Sarcoma: connective and soft tissue0-649-month</t>
  </si>
  <si>
    <t>Sarcoma: connective and soft tissue65-849-month</t>
  </si>
  <si>
    <t>Sarcoma: connective and soft tissue85+9-month</t>
  </si>
  <si>
    <t>Small Intestine0-6412-month</t>
  </si>
  <si>
    <t>Small Intestine65-8412-month</t>
  </si>
  <si>
    <t>Small Intestine85+12-month</t>
  </si>
  <si>
    <t>Small Intestine0-641-month</t>
  </si>
  <si>
    <t>Small Intestine65-841-month</t>
  </si>
  <si>
    <t>Small Intestine85+1-month</t>
  </si>
  <si>
    <t>Small Intestine0-6424-month</t>
  </si>
  <si>
    <t>Small Intestine65-8424-month</t>
  </si>
  <si>
    <t>Small Intestine85+24-month</t>
  </si>
  <si>
    <t>Small Intestine0-6436-month</t>
  </si>
  <si>
    <t>Small Intestine65-8436-month</t>
  </si>
  <si>
    <t>Small Intestine85+36-month</t>
  </si>
  <si>
    <t>Small Intestine0-643-month</t>
  </si>
  <si>
    <t>Small Intestine65-843-month</t>
  </si>
  <si>
    <t>Small Intestine85+3-month</t>
  </si>
  <si>
    <t>Small Intestine0-646-month</t>
  </si>
  <si>
    <t>Small Intestine65-846-month</t>
  </si>
  <si>
    <t>Small Intestine85+6-month</t>
  </si>
  <si>
    <t>Small Intestine0-649-month</t>
  </si>
  <si>
    <t>Small Intestine65-849-month</t>
  </si>
  <si>
    <t>Small Intestine85+9-month</t>
  </si>
  <si>
    <t>Spinal cord and Cranial nerves0-6412-month</t>
  </si>
  <si>
    <t>Spinal cord and Cranial nerves65-8412-month</t>
  </si>
  <si>
    <t>Spinal cord and Cranial nerves0-641-month</t>
  </si>
  <si>
    <t>Spinal cord and Cranial nerves65-841-month</t>
  </si>
  <si>
    <t>Spinal cord and Cranial nerves0-6424-month</t>
  </si>
  <si>
    <t>Spinal cord and Cranial nerves65-8424-month</t>
  </si>
  <si>
    <t>Spinal cord and Cranial nerves0-6436-month</t>
  </si>
  <si>
    <t>Spinal cord and Cranial nerves65-8436-month</t>
  </si>
  <si>
    <t>Spinal cord and Cranial nerves0-643-month</t>
  </si>
  <si>
    <t>Spinal cord and Cranial nerves65-843-month</t>
  </si>
  <si>
    <t>Spinal cord and Cranial nerves0-646-month</t>
  </si>
  <si>
    <t>Spinal cord and Cranial nerves65-846-month</t>
  </si>
  <si>
    <t>Spinal cord and Cranial nerves0-649-month</t>
  </si>
  <si>
    <t>Spinal cord and Cranial nerves65-849-month</t>
  </si>
  <si>
    <t>Stomach0-6412-month</t>
  </si>
  <si>
    <t>Stomach65-8412-month</t>
  </si>
  <si>
    <t>Stomach85+12-month</t>
  </si>
  <si>
    <t>Stomach0-641-month</t>
  </si>
  <si>
    <t>Stomach65-841-month</t>
  </si>
  <si>
    <t>Stomach85+1-month</t>
  </si>
  <si>
    <t>Stomach0-6424-month</t>
  </si>
  <si>
    <t>Stomach65-8424-month</t>
  </si>
  <si>
    <t>Stomach85+24-month</t>
  </si>
  <si>
    <t>Stomach0-6436-month</t>
  </si>
  <si>
    <t>Stomach65-8436-month</t>
  </si>
  <si>
    <t>Stomach85+36-month</t>
  </si>
  <si>
    <t>Stomach0-643-month</t>
  </si>
  <si>
    <t>Stomach65-843-month</t>
  </si>
  <si>
    <t>Stomach85+3-month</t>
  </si>
  <si>
    <t>Stomach0-646-month</t>
  </si>
  <si>
    <t>Stomach65-846-month</t>
  </si>
  <si>
    <t>Stomach85+6-month</t>
  </si>
  <si>
    <t>Stomach0-649-month</t>
  </si>
  <si>
    <t>Stomach65-849-month</t>
  </si>
  <si>
    <t>Stomach85+9-month</t>
  </si>
  <si>
    <t>Testis0-6412-month</t>
  </si>
  <si>
    <t>Testis65-8412-month</t>
  </si>
  <si>
    <t>Testis0-641-month</t>
  </si>
  <si>
    <t>Testis65-841-month</t>
  </si>
  <si>
    <t>Testis0-6424-month</t>
  </si>
  <si>
    <t>Testis65-8424-month</t>
  </si>
  <si>
    <t>Testis0-6436-month</t>
  </si>
  <si>
    <t>Testis65-8436-month</t>
  </si>
  <si>
    <t>Testis0-643-month</t>
  </si>
  <si>
    <t>Testis65-843-month</t>
  </si>
  <si>
    <t>Testis0-646-month</t>
  </si>
  <si>
    <t>Testis65-846-month</t>
  </si>
  <si>
    <t>Testis0-649-month</t>
  </si>
  <si>
    <t>Testis65-849-month</t>
  </si>
  <si>
    <t>Uterus0-6412-month</t>
  </si>
  <si>
    <t>Uterus65-8412-month</t>
  </si>
  <si>
    <t>Uterus85+12-month</t>
  </si>
  <si>
    <t>Uterus0-641-month</t>
  </si>
  <si>
    <t>Uterus65-841-month</t>
  </si>
  <si>
    <t>Uterus85+1-month</t>
  </si>
  <si>
    <t>Uterus0-6424-month</t>
  </si>
  <si>
    <t>Uterus65-8424-month</t>
  </si>
  <si>
    <t>Uterus85+24-month</t>
  </si>
  <si>
    <t>Uterus0-6436-month</t>
  </si>
  <si>
    <t>Uterus65-8436-month</t>
  </si>
  <si>
    <t>Uterus85+36-month</t>
  </si>
  <si>
    <t>Uterus0-643-month</t>
  </si>
  <si>
    <t>Uterus65-843-month</t>
  </si>
  <si>
    <t>Uterus85+3-month</t>
  </si>
  <si>
    <t>Uterus0-646-month</t>
  </si>
  <si>
    <t>Uterus65-846-month</t>
  </si>
  <si>
    <t>Uterus85+6-month</t>
  </si>
  <si>
    <t>Uterus0-649-month</t>
  </si>
  <si>
    <t>Uterus65-849-month</t>
  </si>
  <si>
    <t>Uterus85+9-month</t>
  </si>
  <si>
    <t>Vagina0-6412-month</t>
  </si>
  <si>
    <t>Vagina65-8412-month</t>
  </si>
  <si>
    <t>Vagina85+12-month</t>
  </si>
  <si>
    <t>Vagina0-641-month</t>
  </si>
  <si>
    <t>Vagina65-841-month</t>
  </si>
  <si>
    <t>Vagina85+1-month</t>
  </si>
  <si>
    <t>Vagina0-6424-month</t>
  </si>
  <si>
    <t>Vagina65-8424-month</t>
  </si>
  <si>
    <t>Vagina85+24-month</t>
  </si>
  <si>
    <t>Vagina0-6436-month</t>
  </si>
  <si>
    <t>Vagina65-8436-month</t>
  </si>
  <si>
    <t>Vagina85+36-month</t>
  </si>
  <si>
    <t>Vagina0-643-month</t>
  </si>
  <si>
    <t>Vagina65-843-month</t>
  </si>
  <si>
    <t>Vagina85+3-month</t>
  </si>
  <si>
    <t>Vagina0-646-month</t>
  </si>
  <si>
    <t>Vagina65-846-month</t>
  </si>
  <si>
    <t>Vagina85+6-month</t>
  </si>
  <si>
    <t>Vagina0-649-month</t>
  </si>
  <si>
    <t>Vagina65-849-month</t>
  </si>
  <si>
    <t>Vagina85+9-month</t>
  </si>
  <si>
    <t>Vulva0-6412-month</t>
  </si>
  <si>
    <t>Vulva65-8412-month</t>
  </si>
  <si>
    <t>Vulva85+12-month</t>
  </si>
  <si>
    <t>Vulva0-641-month</t>
  </si>
  <si>
    <t>Vulva65-841-month</t>
  </si>
  <si>
    <t>Vulva85+1-month</t>
  </si>
  <si>
    <t>Vulva0-6424-month</t>
  </si>
  <si>
    <t>Vulva65-8424-month</t>
  </si>
  <si>
    <t>Vulva85+24-month</t>
  </si>
  <si>
    <t>Vulva0-6436-month</t>
  </si>
  <si>
    <t>Vulva65-8436-month</t>
  </si>
  <si>
    <t>Vulva85+36-month</t>
  </si>
  <si>
    <t>Vulva0-643-month</t>
  </si>
  <si>
    <t>Vulva65-843-month</t>
  </si>
  <si>
    <t>Vulva85+3-month</t>
  </si>
  <si>
    <t>Vulva0-646-month</t>
  </si>
  <si>
    <t>Vulva65-846-month</t>
  </si>
  <si>
    <t>Vulva85+6-month</t>
  </si>
  <si>
    <t>Vulva0-649-month</t>
  </si>
  <si>
    <t>Vulva65-849-month</t>
  </si>
  <si>
    <t>Vulva85+9-month</t>
  </si>
  <si>
    <t>Bladder (in-situ)0-6412-month</t>
  </si>
  <si>
    <t>Bladder (in-situ)65-8412-month</t>
  </si>
  <si>
    <t>Bladder (in-situ)85+12-month</t>
  </si>
  <si>
    <t>Bladder (in-situ)0-641-month</t>
  </si>
  <si>
    <t>Bladder (in-situ)65-841-month</t>
  </si>
  <si>
    <t>Bladder (in-situ)85+1-month</t>
  </si>
  <si>
    <t>Bladder (in-situ)0-6424-month</t>
  </si>
  <si>
    <t>Bladder (in-situ)65-8424-month</t>
  </si>
  <si>
    <t>Bladder (in-situ)85+24-month</t>
  </si>
  <si>
    <t>Bladder (in-situ)0-6436-month</t>
  </si>
  <si>
    <t>Bladder (in-situ)65-8436-month</t>
  </si>
  <si>
    <t>Bladder (in-situ)85+36-month</t>
  </si>
  <si>
    <t>Bladder (in-situ)0-643-month</t>
  </si>
  <si>
    <t>Bladder (in-situ)65-843-month</t>
  </si>
  <si>
    <t>Bladder (in-situ)85+3-month</t>
  </si>
  <si>
    <t>Bladder (in-situ)0-646-month</t>
  </si>
  <si>
    <t>Bladder (in-situ)65-846-month</t>
  </si>
  <si>
    <t>Bladder (in-situ)85+6-month</t>
  </si>
  <si>
    <t>Bladder (in-situ)0-649-month</t>
  </si>
  <si>
    <t>Bladder (in-situ)65-849-month</t>
  </si>
  <si>
    <t>Bladder (in-situ)85+9-month</t>
  </si>
  <si>
    <t>Anus212-month</t>
  </si>
  <si>
    <t>Anus312-month</t>
  </si>
  <si>
    <t>Anus412-month</t>
  </si>
  <si>
    <t>Anus1 (least deprived)12-month</t>
  </si>
  <si>
    <t>Anus5 (most deprived)12-month</t>
  </si>
  <si>
    <t>Anus21-month</t>
  </si>
  <si>
    <t>Anus31-month</t>
  </si>
  <si>
    <t>Anus41-month</t>
  </si>
  <si>
    <t>Anus1 (least deprived)1-month</t>
  </si>
  <si>
    <t>Anus5 (most deprived)1-month</t>
  </si>
  <si>
    <t>Anus224-month</t>
  </si>
  <si>
    <t>Anus324-month</t>
  </si>
  <si>
    <t>Anus424-month</t>
  </si>
  <si>
    <t>Anus1 (least deprived)24-month</t>
  </si>
  <si>
    <t>Anus5 (most deprived)24-month</t>
  </si>
  <si>
    <t>Anus236-month</t>
  </si>
  <si>
    <t>Anus336-month</t>
  </si>
  <si>
    <t>Anus436-month</t>
  </si>
  <si>
    <t>Anus1 (least deprived)36-month</t>
  </si>
  <si>
    <t>Anus5 (most deprived)36-month</t>
  </si>
  <si>
    <t>Anus23-month</t>
  </si>
  <si>
    <t>Anus33-month</t>
  </si>
  <si>
    <t>Anus43-month</t>
  </si>
  <si>
    <t>Anus1 (least deprived)3-month</t>
  </si>
  <si>
    <t>Anus5 (most deprived)3-month</t>
  </si>
  <si>
    <t>Anus26-month</t>
  </si>
  <si>
    <t>Anus36-month</t>
  </si>
  <si>
    <t>Anus46-month</t>
  </si>
  <si>
    <t>Anus1 (least deprived)6-month</t>
  </si>
  <si>
    <t>Anus5 (most deprived)6-month</t>
  </si>
  <si>
    <t>Anus29-month</t>
  </si>
  <si>
    <t>Anus39-month</t>
  </si>
  <si>
    <t>Anus49-month</t>
  </si>
  <si>
    <t>Anus1 (least deprived)9-month</t>
  </si>
  <si>
    <t>Anus5 (most deprived)9-month</t>
  </si>
  <si>
    <t>Biliary tract cancer212-month</t>
  </si>
  <si>
    <t>Biliary tract cancer312-month</t>
  </si>
  <si>
    <t>Biliary tract cancer412-month</t>
  </si>
  <si>
    <t>Biliary tract cancer1 (least deprived)12-month</t>
  </si>
  <si>
    <t>Biliary tract cancer5 (most deprived)12-month</t>
  </si>
  <si>
    <t>Biliary tract cancer21-month</t>
  </si>
  <si>
    <t>Biliary tract cancer31-month</t>
  </si>
  <si>
    <t>Biliary tract cancer41-month</t>
  </si>
  <si>
    <t>Biliary tract cancer1 (least deprived)1-month</t>
  </si>
  <si>
    <t>Biliary tract cancer5 (most deprived)1-month</t>
  </si>
  <si>
    <t>Biliary tract cancer224-month</t>
  </si>
  <si>
    <t>Biliary tract cancer324-month</t>
  </si>
  <si>
    <t>Biliary tract cancer424-month</t>
  </si>
  <si>
    <t>Biliary tract cancer1 (least deprived)24-month</t>
  </si>
  <si>
    <t>Biliary tract cancer5 (most deprived)24-month</t>
  </si>
  <si>
    <t>Biliary tract cancer236-month</t>
  </si>
  <si>
    <t>Biliary tract cancer336-month</t>
  </si>
  <si>
    <t>Biliary tract cancer436-month</t>
  </si>
  <si>
    <t>Biliary tract cancer1 (least deprived)36-month</t>
  </si>
  <si>
    <t>Biliary tract cancer5 (most deprived)36-month</t>
  </si>
  <si>
    <t>Biliary tract cancer23-month</t>
  </si>
  <si>
    <t>Biliary tract cancer33-month</t>
  </si>
  <si>
    <t>Biliary tract cancer43-month</t>
  </si>
  <si>
    <t>Biliary tract cancer1 (least deprived)3-month</t>
  </si>
  <si>
    <t>Biliary tract cancer5 (most deprived)3-month</t>
  </si>
  <si>
    <t>Biliary tract cancer26-month</t>
  </si>
  <si>
    <t>Biliary tract cancer36-month</t>
  </si>
  <si>
    <t>Biliary tract cancer46-month</t>
  </si>
  <si>
    <t>Biliary tract cancer1 (least deprived)6-month</t>
  </si>
  <si>
    <t>Biliary tract cancer5 (most deprived)6-month</t>
  </si>
  <si>
    <t>Biliary tract cancer29-month</t>
  </si>
  <si>
    <t>Biliary tract cancer39-month</t>
  </si>
  <si>
    <t>Biliary tract cancer49-month</t>
  </si>
  <si>
    <t>Biliary tract cancer1 (least deprived)9-month</t>
  </si>
  <si>
    <t>Biliary tract cancer5 (most deprived)9-month</t>
  </si>
  <si>
    <t>Bladder212-month</t>
  </si>
  <si>
    <t>Bladder312-month</t>
  </si>
  <si>
    <t>Bladder412-month</t>
  </si>
  <si>
    <t>Bladder1 (least deprived)12-month</t>
  </si>
  <si>
    <t>Bladder5 (most deprived)12-month</t>
  </si>
  <si>
    <t>Bladder21-month</t>
  </si>
  <si>
    <t>Bladder31-month</t>
  </si>
  <si>
    <t>Bladder41-month</t>
  </si>
  <si>
    <t>Bladder1 (least deprived)1-month</t>
  </si>
  <si>
    <t>Bladder5 (most deprived)1-month</t>
  </si>
  <si>
    <t>Bladder224-month</t>
  </si>
  <si>
    <t>Bladder324-month</t>
  </si>
  <si>
    <t>Bladder424-month</t>
  </si>
  <si>
    <t>Bladder1 (least deprived)24-month</t>
  </si>
  <si>
    <t>Bladder5 (most deprived)24-month</t>
  </si>
  <si>
    <t>Bladder236-month</t>
  </si>
  <si>
    <t>Bladder336-month</t>
  </si>
  <si>
    <t>Bladder436-month</t>
  </si>
  <si>
    <t>Bladder1 (least deprived)36-month</t>
  </si>
  <si>
    <t>Bladder5 (most deprived)36-month</t>
  </si>
  <si>
    <t>Bladder23-month</t>
  </si>
  <si>
    <t>Bladder33-month</t>
  </si>
  <si>
    <t>Bladder43-month</t>
  </si>
  <si>
    <t>Bladder1 (least deprived)3-month</t>
  </si>
  <si>
    <t>Bladder5 (most deprived)3-month</t>
  </si>
  <si>
    <t>Bladder26-month</t>
  </si>
  <si>
    <t>Bladder36-month</t>
  </si>
  <si>
    <t>Bladder46-month</t>
  </si>
  <si>
    <t>Bladder1 (least deprived)6-month</t>
  </si>
  <si>
    <t>Bladder5 (most deprived)6-month</t>
  </si>
  <si>
    <t>Bladder29-month</t>
  </si>
  <si>
    <t>Bladder39-month</t>
  </si>
  <si>
    <t>Bladder49-month</t>
  </si>
  <si>
    <t>Bladder1 (least deprived)9-month</t>
  </si>
  <si>
    <t>Bladder5 (most deprived)9-month</t>
  </si>
  <si>
    <t>Brain212-month</t>
  </si>
  <si>
    <t>Brain312-month</t>
  </si>
  <si>
    <t>Brain412-month</t>
  </si>
  <si>
    <t>Brain1 (least deprived)12-month</t>
  </si>
  <si>
    <t>Brain5 (most deprived)12-month</t>
  </si>
  <si>
    <t>Brain21-month</t>
  </si>
  <si>
    <t>Brain31-month</t>
  </si>
  <si>
    <t>Brain41-month</t>
  </si>
  <si>
    <t>Brain1 (least deprived)1-month</t>
  </si>
  <si>
    <t>Brain5 (most deprived)1-month</t>
  </si>
  <si>
    <t>Brain224-month</t>
  </si>
  <si>
    <t>Brain324-month</t>
  </si>
  <si>
    <t>Brain424-month</t>
  </si>
  <si>
    <t>Brain1 (least deprived)24-month</t>
  </si>
  <si>
    <t>Brain5 (most deprived)24-month</t>
  </si>
  <si>
    <t>Brain236-month</t>
  </si>
  <si>
    <t>Brain336-month</t>
  </si>
  <si>
    <t>Brain436-month</t>
  </si>
  <si>
    <t>Brain1 (least deprived)36-month</t>
  </si>
  <si>
    <t>Brain5 (most deprived)36-month</t>
  </si>
  <si>
    <t>Brain23-month</t>
  </si>
  <si>
    <t>Brain33-month</t>
  </si>
  <si>
    <t>Brain43-month</t>
  </si>
  <si>
    <t>Brain1 (least deprived)3-month</t>
  </si>
  <si>
    <t>Brain5 (most deprived)3-month</t>
  </si>
  <si>
    <t>Brain26-month</t>
  </si>
  <si>
    <t>Brain36-month</t>
  </si>
  <si>
    <t>Brain46-month</t>
  </si>
  <si>
    <t>Brain1 (least deprived)6-month</t>
  </si>
  <si>
    <t>Brain5 (most deprived)6-month</t>
  </si>
  <si>
    <t>Brain29-month</t>
  </si>
  <si>
    <t>Brain39-month</t>
  </si>
  <si>
    <t>Brain49-month</t>
  </si>
  <si>
    <t>Brain1 (least deprived)9-month</t>
  </si>
  <si>
    <t>Brain5 (most deprived)9-month</t>
  </si>
  <si>
    <t>Cancer of Unknown Primary212-month</t>
  </si>
  <si>
    <t>Cancer of Unknown Primary312-month</t>
  </si>
  <si>
    <t>Cancer of Unknown Primary412-month</t>
  </si>
  <si>
    <t>Cancer of Unknown Primary1 (least deprived)12-month</t>
  </si>
  <si>
    <t>Cancer of Unknown Primary5 (most deprived)12-month</t>
  </si>
  <si>
    <t>Cancer of Unknown Primary21-month</t>
  </si>
  <si>
    <t>Cancer of Unknown Primary31-month</t>
  </si>
  <si>
    <t>Cancer of Unknown Primary41-month</t>
  </si>
  <si>
    <t>Cancer of Unknown Primary1 (least deprived)1-month</t>
  </si>
  <si>
    <t>Cancer of Unknown Primary5 (most deprived)1-month</t>
  </si>
  <si>
    <t>Cancer of Unknown Primary224-month</t>
  </si>
  <si>
    <t>Cancer of Unknown Primary324-month</t>
  </si>
  <si>
    <t>Cancer of Unknown Primary424-month</t>
  </si>
  <si>
    <t>Cancer of Unknown Primary1 (least deprived)24-month</t>
  </si>
  <si>
    <t>Cancer of Unknown Primary5 (most deprived)24-month</t>
  </si>
  <si>
    <t>Cancer of Unknown Primary236-month</t>
  </si>
  <si>
    <t>Cancer of Unknown Primary336-month</t>
  </si>
  <si>
    <t>Cancer of Unknown Primary436-month</t>
  </si>
  <si>
    <t>Cancer of Unknown Primary1 (least deprived)36-month</t>
  </si>
  <si>
    <t>Cancer of Unknown Primary5 (most deprived)36-month</t>
  </si>
  <si>
    <t>Cancer of Unknown Primary23-month</t>
  </si>
  <si>
    <t>Cancer of Unknown Primary33-month</t>
  </si>
  <si>
    <t>Cancer of Unknown Primary43-month</t>
  </si>
  <si>
    <t>Cancer of Unknown Primary1 (least deprived)3-month</t>
  </si>
  <si>
    <t>Cancer of Unknown Primary5 (most deprived)3-month</t>
  </si>
  <si>
    <t>Cancer of Unknown Primary26-month</t>
  </si>
  <si>
    <t>Cancer of Unknown Primary36-month</t>
  </si>
  <si>
    <t>Cancer of Unknown Primary46-month</t>
  </si>
  <si>
    <t>Cancer of Unknown Primary1 (least deprived)6-month</t>
  </si>
  <si>
    <t>Cancer of Unknown Primary5 (most deprived)6-month</t>
  </si>
  <si>
    <t>Cancer of Unknown Primary29-month</t>
  </si>
  <si>
    <t>Cancer of Unknown Primary39-month</t>
  </si>
  <si>
    <t>Cancer of Unknown Primary49-month</t>
  </si>
  <si>
    <t>Cancer of Unknown Primary1 (least deprived)9-month</t>
  </si>
  <si>
    <t>Cancer of Unknown Primary5 (most deprived)9-month</t>
  </si>
  <si>
    <t>Cervix212-month</t>
  </si>
  <si>
    <t>Cervix312-month</t>
  </si>
  <si>
    <t>Cervix412-month</t>
  </si>
  <si>
    <t>Cervix1 (least deprived)12-month</t>
  </si>
  <si>
    <t>Cervix5 (most deprived)12-month</t>
  </si>
  <si>
    <t>Cervix21-month</t>
  </si>
  <si>
    <t>Cervix31-month</t>
  </si>
  <si>
    <t>Cervix41-month</t>
  </si>
  <si>
    <t>Cervix1 (least deprived)1-month</t>
  </si>
  <si>
    <t>Cervix5 (most deprived)1-month</t>
  </si>
  <si>
    <t>Cervix224-month</t>
  </si>
  <si>
    <t>Cervix324-month</t>
  </si>
  <si>
    <t>Cervix424-month</t>
  </si>
  <si>
    <t>Cervix1 (least deprived)24-month</t>
  </si>
  <si>
    <t>Cervix5 (most deprived)24-month</t>
  </si>
  <si>
    <t>Cervix236-month</t>
  </si>
  <si>
    <t>Cervix336-month</t>
  </si>
  <si>
    <t>Cervix436-month</t>
  </si>
  <si>
    <t>Cervix1 (least deprived)36-month</t>
  </si>
  <si>
    <t>Cervix5 (most deprived)36-month</t>
  </si>
  <si>
    <t>Cervix23-month</t>
  </si>
  <si>
    <t>Cervix33-month</t>
  </si>
  <si>
    <t>Cervix43-month</t>
  </si>
  <si>
    <t>Cervix1 (least deprived)3-month</t>
  </si>
  <si>
    <t>Cervix5 (most deprived)3-month</t>
  </si>
  <si>
    <t>Cervix26-month</t>
  </si>
  <si>
    <t>Cervix36-month</t>
  </si>
  <si>
    <t>Cervix46-month</t>
  </si>
  <si>
    <t>Cervix1 (least deprived)6-month</t>
  </si>
  <si>
    <t>Cervix5 (most deprived)6-month</t>
  </si>
  <si>
    <t>Cervix29-month</t>
  </si>
  <si>
    <t>Cervix39-month</t>
  </si>
  <si>
    <t>Cervix49-month</t>
  </si>
  <si>
    <t>Cervix1 (least deprived)9-month</t>
  </si>
  <si>
    <t>Cervix5 (most deprived)9-month</t>
  </si>
  <si>
    <t>Cervix (in-situ)212-month</t>
  </si>
  <si>
    <t>Cervix (in-situ)312-month</t>
  </si>
  <si>
    <t>Cervix (in-situ)412-month</t>
  </si>
  <si>
    <t>Cervix (in-situ)1 (least deprived)12-month</t>
  </si>
  <si>
    <t>Cervix (in-situ)5 (most deprived)12-month</t>
  </si>
  <si>
    <t>Cervix (in-situ)21-month</t>
  </si>
  <si>
    <t>Cervix (in-situ)31-month</t>
  </si>
  <si>
    <t>Cervix (in-situ)41-month</t>
  </si>
  <si>
    <t>Cervix (in-situ)1 (least deprived)1-month</t>
  </si>
  <si>
    <t>Cervix (in-situ)5 (most deprived)1-month</t>
  </si>
  <si>
    <t>Cervix (in-situ)224-month</t>
  </si>
  <si>
    <t>Cervix (in-situ)324-month</t>
  </si>
  <si>
    <t>Cervix (in-situ)424-month</t>
  </si>
  <si>
    <t>Cervix (in-situ)1 (least deprived)24-month</t>
  </si>
  <si>
    <t>Cervix (in-situ)5 (most deprived)24-month</t>
  </si>
  <si>
    <t>Cervix (in-situ)236-month</t>
  </si>
  <si>
    <t>Cervix (in-situ)336-month</t>
  </si>
  <si>
    <t>Cervix (in-situ)436-month</t>
  </si>
  <si>
    <t>Cervix (in-situ)1 (least deprived)36-month</t>
  </si>
  <si>
    <t>Cervix (in-situ)5 (most deprived)36-month</t>
  </si>
  <si>
    <t>Cervix (in-situ)23-month</t>
  </si>
  <si>
    <t>Cervix (in-situ)33-month</t>
  </si>
  <si>
    <t>Cervix (in-situ)43-month</t>
  </si>
  <si>
    <t>Cervix (in-situ)1 (least deprived)3-month</t>
  </si>
  <si>
    <t>Cervix (in-situ)5 (most deprived)3-month</t>
  </si>
  <si>
    <t>Cervix (in-situ)26-month</t>
  </si>
  <si>
    <t>Cervix (in-situ)36-month</t>
  </si>
  <si>
    <t>Cervix (in-situ)46-month</t>
  </si>
  <si>
    <t>Cervix (in-situ)1 (least deprived)6-month</t>
  </si>
  <si>
    <t>Cervix (in-situ)5 (most deprived)6-month</t>
  </si>
  <si>
    <t>Cervix (in-situ)29-month</t>
  </si>
  <si>
    <t>Cervix (in-situ)39-month</t>
  </si>
  <si>
    <t>Cervix (in-situ)49-month</t>
  </si>
  <si>
    <t>Cervix (in-situ)1 (least deprived)9-month</t>
  </si>
  <si>
    <t>Cervix (in-situ)5 (most deprived)9-month</t>
  </si>
  <si>
    <t>Colorectal212-month</t>
  </si>
  <si>
    <t>Colorectal312-month</t>
  </si>
  <si>
    <t>Colorectal412-month</t>
  </si>
  <si>
    <t>Colorectal1 (least deprived)12-month</t>
  </si>
  <si>
    <t>Colorectal5 (most deprived)12-month</t>
  </si>
  <si>
    <t>Colorectal21-month</t>
  </si>
  <si>
    <t>Colorectal31-month</t>
  </si>
  <si>
    <t>Colorectal41-month</t>
  </si>
  <si>
    <t>Colorectal1 (least deprived)1-month</t>
  </si>
  <si>
    <t>Colorectal5 (most deprived)1-month</t>
  </si>
  <si>
    <t>Colorectal224-month</t>
  </si>
  <si>
    <t>Colorectal324-month</t>
  </si>
  <si>
    <t>Colorectal424-month</t>
  </si>
  <si>
    <t>Colorectal1 (least deprived)24-month</t>
  </si>
  <si>
    <t>Colorectal5 (most deprived)24-month</t>
  </si>
  <si>
    <t>Colorectal236-month</t>
  </si>
  <si>
    <t>Colorectal336-month</t>
  </si>
  <si>
    <t>Colorectal436-month</t>
  </si>
  <si>
    <t>Colorectal1 (least deprived)36-month</t>
  </si>
  <si>
    <t>Colorectal5 (most deprived)36-month</t>
  </si>
  <si>
    <t>Colorectal23-month</t>
  </si>
  <si>
    <t>Colorectal33-month</t>
  </si>
  <si>
    <t>Colorectal43-month</t>
  </si>
  <si>
    <t>Colorectal1 (least deprived)3-month</t>
  </si>
  <si>
    <t>Colorectal5 (most deprived)3-month</t>
  </si>
  <si>
    <t>Colorectal26-month</t>
  </si>
  <si>
    <t>Colorectal36-month</t>
  </si>
  <si>
    <t>Colorectal46-month</t>
  </si>
  <si>
    <t>Colorectal1 (least deprived)6-month</t>
  </si>
  <si>
    <t>Colorectal5 (most deprived)6-month</t>
  </si>
  <si>
    <t>Colorectal29-month</t>
  </si>
  <si>
    <t>Colorectal39-month</t>
  </si>
  <si>
    <t>Colorectal49-month</t>
  </si>
  <si>
    <t>Colorectal1 (least deprived)9-month</t>
  </si>
  <si>
    <t>Colorectal5 (most deprived)9-month</t>
  </si>
  <si>
    <t>Female breast (in-situ)212-month</t>
  </si>
  <si>
    <t>Female breast (in-situ)312-month</t>
  </si>
  <si>
    <t>Female breast (in-situ)412-month</t>
  </si>
  <si>
    <t>Female breast (in-situ)1 (least deprived)12-month</t>
  </si>
  <si>
    <t>Female breast (in-situ)5 (most deprived)12-month</t>
  </si>
  <si>
    <t>Female breast (in-situ)21-month</t>
  </si>
  <si>
    <t>Female breast (in-situ)31-month</t>
  </si>
  <si>
    <t>Female breast (in-situ)41-month</t>
  </si>
  <si>
    <t>Female breast (in-situ)1 (least deprived)1-month</t>
  </si>
  <si>
    <t>Female breast (in-situ)5 (most deprived)1-month</t>
  </si>
  <si>
    <t>Female breast (in-situ)224-month</t>
  </si>
  <si>
    <t>Female breast (in-situ)324-month</t>
  </si>
  <si>
    <t>Female breast (in-situ)424-month</t>
  </si>
  <si>
    <t>Female breast (in-situ)1 (least deprived)24-month</t>
  </si>
  <si>
    <t>Female breast (in-situ)5 (most deprived)24-month</t>
  </si>
  <si>
    <t>Female breast (in-situ)236-month</t>
  </si>
  <si>
    <t>Female breast (in-situ)336-month</t>
  </si>
  <si>
    <t>Female breast (in-situ)436-month</t>
  </si>
  <si>
    <t>Female breast (in-situ)1 (least deprived)36-month</t>
  </si>
  <si>
    <t>Female breast (in-situ)5 (most deprived)36-month</t>
  </si>
  <si>
    <t>Female breast (in-situ)23-month</t>
  </si>
  <si>
    <t>Female breast (in-situ)33-month</t>
  </si>
  <si>
    <t>Female breast (in-situ)43-month</t>
  </si>
  <si>
    <t>Female breast (in-situ)1 (least deprived)3-month</t>
  </si>
  <si>
    <t>Female breast (in-situ)5 (most deprived)3-month</t>
  </si>
  <si>
    <t>Female breast (in-situ)26-month</t>
  </si>
  <si>
    <t>Female breast (in-situ)36-month</t>
  </si>
  <si>
    <t>Female breast (in-situ)46-month</t>
  </si>
  <si>
    <t>Female breast (in-situ)1 (least deprived)6-month</t>
  </si>
  <si>
    <t>Female breast (in-situ)5 (most deprived)6-month</t>
  </si>
  <si>
    <t>Female breast (in-situ)29-month</t>
  </si>
  <si>
    <t>Female breast (in-situ)39-month</t>
  </si>
  <si>
    <t>Female breast (in-situ)49-month</t>
  </si>
  <si>
    <t>Female breast (in-situ)1 (least deprived)9-month</t>
  </si>
  <si>
    <t>Female breast (in-situ)5 (most deprived)9-month</t>
  </si>
  <si>
    <t>Female breast cancer212-month</t>
  </si>
  <si>
    <t>Female breast cancer312-month</t>
  </si>
  <si>
    <t>Female breast cancer412-month</t>
  </si>
  <si>
    <t>Female breast cancer1 (least deprived)12-month</t>
  </si>
  <si>
    <t>Female breast cancer5 (most deprived)12-month</t>
  </si>
  <si>
    <t>Female breast cancer21-month</t>
  </si>
  <si>
    <t>Female breast cancer31-month</t>
  </si>
  <si>
    <t>Female breast cancer41-month</t>
  </si>
  <si>
    <t>Female breast cancer1 (least deprived)1-month</t>
  </si>
  <si>
    <t>Female breast cancer5 (most deprived)1-month</t>
  </si>
  <si>
    <t>Female breast cancer224-month</t>
  </si>
  <si>
    <t>Female breast cancer324-month</t>
  </si>
  <si>
    <t>Female breast cancer424-month</t>
  </si>
  <si>
    <t>Female breast cancer1 (least deprived)24-month</t>
  </si>
  <si>
    <t>Female breast cancer5 (most deprived)24-month</t>
  </si>
  <si>
    <t>Female breast cancer236-month</t>
  </si>
  <si>
    <t>Female breast cancer336-month</t>
  </si>
  <si>
    <t>Female breast cancer436-month</t>
  </si>
  <si>
    <t>Female breast cancer1 (least deprived)36-month</t>
  </si>
  <si>
    <t>Female breast cancer5 (most deprived)36-month</t>
  </si>
  <si>
    <t>Female breast cancer23-month</t>
  </si>
  <si>
    <t>Female breast cancer33-month</t>
  </si>
  <si>
    <t>Female breast cancer43-month</t>
  </si>
  <si>
    <t>Female breast cancer1 (least deprived)3-month</t>
  </si>
  <si>
    <t>Female breast cancer5 (most deprived)3-month</t>
  </si>
  <si>
    <t>Female breast cancer26-month</t>
  </si>
  <si>
    <t>Female breast cancer36-month</t>
  </si>
  <si>
    <t>Female breast cancer46-month</t>
  </si>
  <si>
    <t>Female breast cancer1 (least deprived)6-month</t>
  </si>
  <si>
    <t>Female breast cancer5 (most deprived)6-month</t>
  </si>
  <si>
    <t>Female breast cancer29-month</t>
  </si>
  <si>
    <t>Female breast cancer39-month</t>
  </si>
  <si>
    <t>Female breast cancer49-month</t>
  </si>
  <si>
    <t>Female breast cancer1 (least deprived)9-month</t>
  </si>
  <si>
    <t>Female breast cancer5 (most deprived)9-month</t>
  </si>
  <si>
    <t>Gallbladder212-month</t>
  </si>
  <si>
    <t>Gallbladder312-month</t>
  </si>
  <si>
    <t>Gallbladder412-month</t>
  </si>
  <si>
    <t>Gallbladder1 (least deprived)12-month</t>
  </si>
  <si>
    <t>Gallbladder5 (most deprived)12-month</t>
  </si>
  <si>
    <t>Gallbladder21-month</t>
  </si>
  <si>
    <t>Gallbladder31-month</t>
  </si>
  <si>
    <t>Gallbladder41-month</t>
  </si>
  <si>
    <t>Gallbladder1 (least deprived)1-month</t>
  </si>
  <si>
    <t>Gallbladder5 (most deprived)1-month</t>
  </si>
  <si>
    <t>Gallbladder224-month</t>
  </si>
  <si>
    <t>Gallbladder324-month</t>
  </si>
  <si>
    <t>Gallbladder424-month</t>
  </si>
  <si>
    <t>Gallbladder1 (least deprived)24-month</t>
  </si>
  <si>
    <t>Gallbladder5 (most deprived)24-month</t>
  </si>
  <si>
    <t>Gallbladder236-month</t>
  </si>
  <si>
    <t>Gallbladder336-month</t>
  </si>
  <si>
    <t>Gallbladder436-month</t>
  </si>
  <si>
    <t>Gallbladder1 (least deprived)36-month</t>
  </si>
  <si>
    <t>Gallbladder5 (most deprived)36-month</t>
  </si>
  <si>
    <t>Gallbladder23-month</t>
  </si>
  <si>
    <t>Gallbladder33-month</t>
  </si>
  <si>
    <t>Gallbladder43-month</t>
  </si>
  <si>
    <t>Gallbladder1 (least deprived)3-month</t>
  </si>
  <si>
    <t>Gallbladder5 (most deprived)3-month</t>
  </si>
  <si>
    <t>Gallbladder26-month</t>
  </si>
  <si>
    <t>Gallbladder36-month</t>
  </si>
  <si>
    <t>Gallbladder46-month</t>
  </si>
  <si>
    <t>Gallbladder1 (least deprived)6-month</t>
  </si>
  <si>
    <t>Gallbladder5 (most deprived)6-month</t>
  </si>
  <si>
    <t>Gallbladder29-month</t>
  </si>
  <si>
    <t>Gallbladder39-month</t>
  </si>
  <si>
    <t>Gallbladder49-month</t>
  </si>
  <si>
    <t>Gallbladder1 (least deprived)9-month</t>
  </si>
  <si>
    <t>Gallbladder5 (most deprived)9-month</t>
  </si>
  <si>
    <t>Head and neck - Eye212-month</t>
  </si>
  <si>
    <t>Head and neck - Eye312-month</t>
  </si>
  <si>
    <t>Head and neck - Eye412-month</t>
  </si>
  <si>
    <t>Head and neck - Eye1 (least deprived)12-month</t>
  </si>
  <si>
    <t>Head and neck - Eye5 (most deprived)12-month</t>
  </si>
  <si>
    <t>Head and neck - Eye21-month</t>
  </si>
  <si>
    <t>Head and neck - Eye31-month</t>
  </si>
  <si>
    <t>Head and neck - Eye41-month</t>
  </si>
  <si>
    <t>Head and neck - Eye1 (least deprived)1-month</t>
  </si>
  <si>
    <t>Head and neck - Eye5 (most deprived)1-month</t>
  </si>
  <si>
    <t>Head and neck - Eye224-month</t>
  </si>
  <si>
    <t>Head and neck - Eye324-month</t>
  </si>
  <si>
    <t>Head and neck - Eye424-month</t>
  </si>
  <si>
    <t>Head and neck - Eye1 (least deprived)24-month</t>
  </si>
  <si>
    <t>Head and neck - Eye5 (most deprived)24-month</t>
  </si>
  <si>
    <t>Head and neck - Eye236-month</t>
  </si>
  <si>
    <t>Head and neck - Eye336-month</t>
  </si>
  <si>
    <t>Head and neck - Eye436-month</t>
  </si>
  <si>
    <t>Head and neck - Eye1 (least deprived)36-month</t>
  </si>
  <si>
    <t>Head and neck - Eye5 (most deprived)36-month</t>
  </si>
  <si>
    <t>Head and neck - Eye23-month</t>
  </si>
  <si>
    <t>Head and neck - Eye33-month</t>
  </si>
  <si>
    <t>Head and neck - Eye43-month</t>
  </si>
  <si>
    <t>Head and neck - Eye1 (least deprived)3-month</t>
  </si>
  <si>
    <t>Head and neck - Eye5 (most deprived)3-month</t>
  </si>
  <si>
    <t>Head and neck - Eye26-month</t>
  </si>
  <si>
    <t>Head and neck - Eye36-month</t>
  </si>
  <si>
    <t>Head and neck - Eye46-month</t>
  </si>
  <si>
    <t>Head and neck - Eye1 (least deprived)6-month</t>
  </si>
  <si>
    <t>Head and neck - Eye5 (most deprived)6-month</t>
  </si>
  <si>
    <t>Head and neck - Eye29-month</t>
  </si>
  <si>
    <t>Head and neck - Eye39-month</t>
  </si>
  <si>
    <t>Head and neck - Eye49-month</t>
  </si>
  <si>
    <t>Head and neck - Eye1 (least deprived)9-month</t>
  </si>
  <si>
    <t>Head and neck - Eye5 (most deprived)9-month</t>
  </si>
  <si>
    <t>Head and neck - Hypopharynx212-month</t>
  </si>
  <si>
    <t>Head and neck - Hypopharynx312-month</t>
  </si>
  <si>
    <t>Head and neck - Hypopharynx412-month</t>
  </si>
  <si>
    <t>Head and neck - Hypopharynx1 (least deprived)12-month</t>
  </si>
  <si>
    <t>Head and neck - Hypopharynx5 (most deprived)12-month</t>
  </si>
  <si>
    <t>Head and neck - Hypopharynx21-month</t>
  </si>
  <si>
    <t>Head and neck - Hypopharynx31-month</t>
  </si>
  <si>
    <t>Head and neck - Hypopharynx41-month</t>
  </si>
  <si>
    <t>Head and neck - Hypopharynx1 (least deprived)1-month</t>
  </si>
  <si>
    <t>Head and neck - Hypopharynx5 (most deprived)1-month</t>
  </si>
  <si>
    <t>Head and neck - Hypopharynx224-month</t>
  </si>
  <si>
    <t>Head and neck - Hypopharynx324-month</t>
  </si>
  <si>
    <t>Head and neck - Hypopharynx424-month</t>
  </si>
  <si>
    <t>Head and neck - Hypopharynx1 (least deprived)24-month</t>
  </si>
  <si>
    <t>Head and neck - Hypopharynx5 (most deprived)24-month</t>
  </si>
  <si>
    <t>Head and neck - Hypopharynx236-month</t>
  </si>
  <si>
    <t>Head and neck - Hypopharynx336-month</t>
  </si>
  <si>
    <t>Head and neck - Hypopharynx436-month</t>
  </si>
  <si>
    <t>Head and neck - Hypopharynx1 (least deprived)36-month</t>
  </si>
  <si>
    <t>Head and neck - Hypopharynx5 (most deprived)36-month</t>
  </si>
  <si>
    <t>Head and neck - Hypopharynx23-month</t>
  </si>
  <si>
    <t>Head and neck - Hypopharynx33-month</t>
  </si>
  <si>
    <t>Head and neck - Hypopharynx43-month</t>
  </si>
  <si>
    <t>Head and neck - Hypopharynx1 (least deprived)3-month</t>
  </si>
  <si>
    <t>Head and neck - Hypopharynx5 (most deprived)3-month</t>
  </si>
  <si>
    <t>Head and neck - Hypopharynx26-month</t>
  </si>
  <si>
    <t>Head and neck - Hypopharynx36-month</t>
  </si>
  <si>
    <t>Head and neck - Hypopharynx46-month</t>
  </si>
  <si>
    <t>Head and neck - Hypopharynx1 (least deprived)6-month</t>
  </si>
  <si>
    <t>Head and neck - Hypopharynx5 (most deprived)6-month</t>
  </si>
  <si>
    <t>Head and neck - Hypopharynx29-month</t>
  </si>
  <si>
    <t>Head and neck - Hypopharynx39-month</t>
  </si>
  <si>
    <t>Head and neck - Hypopharynx49-month</t>
  </si>
  <si>
    <t>Head and neck - Hypopharynx1 (least deprived)9-month</t>
  </si>
  <si>
    <t>Head and neck - Hypopharynx5 (most deprived)9-month</t>
  </si>
  <si>
    <t>Head and neck - Larynx212-month</t>
  </si>
  <si>
    <t>Head and neck - Larynx312-month</t>
  </si>
  <si>
    <t>Head and neck - Larynx412-month</t>
  </si>
  <si>
    <t>Head and neck - Larynx1 (least deprived)12-month</t>
  </si>
  <si>
    <t>Head and neck - Larynx5 (most deprived)12-month</t>
  </si>
  <si>
    <t>Head and neck - Larynx21-month</t>
  </si>
  <si>
    <t>Head and neck - Larynx31-month</t>
  </si>
  <si>
    <t>Head and neck - Larynx41-month</t>
  </si>
  <si>
    <t>Head and neck - Larynx1 (least deprived)1-month</t>
  </si>
  <si>
    <t>Head and neck - Larynx5 (most deprived)1-month</t>
  </si>
  <si>
    <t>Head and neck - Larynx224-month</t>
  </si>
  <si>
    <t>Head and neck - Larynx324-month</t>
  </si>
  <si>
    <t>Head and neck - Larynx424-month</t>
  </si>
  <si>
    <t>Head and neck - Larynx1 (least deprived)24-month</t>
  </si>
  <si>
    <t>Head and neck - Larynx5 (most deprived)24-month</t>
  </si>
  <si>
    <t>Head and neck - Larynx236-month</t>
  </si>
  <si>
    <t>Head and neck - Larynx336-month</t>
  </si>
  <si>
    <t>Head and neck - Larynx436-month</t>
  </si>
  <si>
    <t>Head and neck - Larynx1 (least deprived)36-month</t>
  </si>
  <si>
    <t>Head and neck - Larynx5 (most deprived)36-month</t>
  </si>
  <si>
    <t>Head and neck - Larynx23-month</t>
  </si>
  <si>
    <t>Head and neck - Larynx33-month</t>
  </si>
  <si>
    <t>Head and neck - Larynx43-month</t>
  </si>
  <si>
    <t>Head and neck - Larynx1 (least deprived)3-month</t>
  </si>
  <si>
    <t>Head and neck - Larynx5 (most deprived)3-month</t>
  </si>
  <si>
    <t>Head and neck - Larynx26-month</t>
  </si>
  <si>
    <t>Head and neck - Larynx36-month</t>
  </si>
  <si>
    <t>Head and neck - Larynx46-month</t>
  </si>
  <si>
    <t>Head and neck - Larynx1 (least deprived)6-month</t>
  </si>
  <si>
    <t>Head and neck - Larynx5 (most deprived)6-month</t>
  </si>
  <si>
    <t>Head and neck - Larynx29-month</t>
  </si>
  <si>
    <t>Head and neck - Larynx39-month</t>
  </si>
  <si>
    <t>Head and neck - Larynx49-month</t>
  </si>
  <si>
    <t>Head and neck - Larynx1 (least deprived)9-month</t>
  </si>
  <si>
    <t>Head and neck - Larynx5 (most deprived)9-month</t>
  </si>
  <si>
    <t>Head and neck - Nasopharynx212-month</t>
  </si>
  <si>
    <t>Head and neck - Nasopharynx312-month</t>
  </si>
  <si>
    <t>Head and neck - Nasopharynx412-month</t>
  </si>
  <si>
    <t>Head and neck - Nasopharynx1 (least deprived)12-month</t>
  </si>
  <si>
    <t>Head and neck - Nasopharynx5 (most deprived)12-month</t>
  </si>
  <si>
    <t>Head and neck - Nasopharynx21-month</t>
  </si>
  <si>
    <t>Head and neck - Nasopharynx31-month</t>
  </si>
  <si>
    <t>Head and neck - Nasopharynx41-month</t>
  </si>
  <si>
    <t>Head and neck - Nasopharynx1 (least deprived)1-month</t>
  </si>
  <si>
    <t>Head and neck - Nasopharynx5 (most deprived)1-month</t>
  </si>
  <si>
    <t>Head and neck - Nasopharynx224-month</t>
  </si>
  <si>
    <t>Head and neck - Nasopharynx324-month</t>
  </si>
  <si>
    <t>Head and neck - Nasopharynx424-month</t>
  </si>
  <si>
    <t>Head and neck - Nasopharynx1 (least deprived)24-month</t>
  </si>
  <si>
    <t>Head and neck - Nasopharynx5 (most deprived)24-month</t>
  </si>
  <si>
    <t>Head and neck - Nasopharynx236-month</t>
  </si>
  <si>
    <t>Head and neck - Nasopharynx336-month</t>
  </si>
  <si>
    <t>Head and neck - Nasopharynx436-month</t>
  </si>
  <si>
    <t>Head and neck - Nasopharynx1 (least deprived)36-month</t>
  </si>
  <si>
    <t>Head and neck - Nasopharynx5 (most deprived)36-month</t>
  </si>
  <si>
    <t>Head and neck - Nasopharynx23-month</t>
  </si>
  <si>
    <t>Head and neck - Nasopharynx33-month</t>
  </si>
  <si>
    <t>Head and neck - Nasopharynx43-month</t>
  </si>
  <si>
    <t>Head and neck - Nasopharynx1 (least deprived)3-month</t>
  </si>
  <si>
    <t>Head and neck - Nasopharynx5 (most deprived)3-month</t>
  </si>
  <si>
    <t>Head and neck - Nasopharynx26-month</t>
  </si>
  <si>
    <t>Head and neck - Nasopharynx36-month</t>
  </si>
  <si>
    <t>Head and neck - Nasopharynx46-month</t>
  </si>
  <si>
    <t>Head and neck - Nasopharynx1 (least deprived)6-month</t>
  </si>
  <si>
    <t>Head and neck - Nasopharynx5 (most deprived)6-month</t>
  </si>
  <si>
    <t>Head and neck - Nasopharynx29-month</t>
  </si>
  <si>
    <t>Head and neck - Nasopharynx39-month</t>
  </si>
  <si>
    <t>Head and neck - Nasopharynx49-month</t>
  </si>
  <si>
    <t>Head and neck - Nasopharynx1 (least deprived)9-month</t>
  </si>
  <si>
    <t>Head and neck - Nasopharynx5 (most deprived)9-month</t>
  </si>
  <si>
    <t>Head and Neck - non specific212-month</t>
  </si>
  <si>
    <t>Head and Neck - non specific312-month</t>
  </si>
  <si>
    <t>Head and Neck - non specific412-month</t>
  </si>
  <si>
    <t>Head and Neck - non specific1 (least deprived)12-month</t>
  </si>
  <si>
    <t>Head and Neck - non specific5 (most deprived)12-month</t>
  </si>
  <si>
    <t>Head and Neck - non specific21-month</t>
  </si>
  <si>
    <t>Head and Neck - non specific31-month</t>
  </si>
  <si>
    <t>Head and Neck - non specific41-month</t>
  </si>
  <si>
    <t>Head and Neck - non specific1 (least deprived)1-month</t>
  </si>
  <si>
    <t>Head and Neck - non specific5 (most deprived)1-month</t>
  </si>
  <si>
    <t>Head and Neck - non specific224-month</t>
  </si>
  <si>
    <t>Head and Neck - non specific324-month</t>
  </si>
  <si>
    <t>Head and Neck - non specific424-month</t>
  </si>
  <si>
    <t>Head and Neck - non specific1 (least deprived)24-month</t>
  </si>
  <si>
    <t>Head and Neck - non specific5 (most deprived)24-month</t>
  </si>
  <si>
    <t>Head and Neck - non specific236-month</t>
  </si>
  <si>
    <t>Head and Neck - non specific336-month</t>
  </si>
  <si>
    <t>Head and Neck - non specific436-month</t>
  </si>
  <si>
    <t>Head and Neck - non specific1 (least deprived)36-month</t>
  </si>
  <si>
    <t>Head and Neck - non specific5 (most deprived)36-month</t>
  </si>
  <si>
    <t>Head and Neck - non specific23-month</t>
  </si>
  <si>
    <t>Head and Neck - non specific33-month</t>
  </si>
  <si>
    <t>Head and Neck - non specific43-month</t>
  </si>
  <si>
    <t>Head and Neck - non specific1 (least deprived)3-month</t>
  </si>
  <si>
    <t>Head and Neck - non specific5 (most deprived)3-month</t>
  </si>
  <si>
    <t>Head and Neck - non specific26-month</t>
  </si>
  <si>
    <t>Head and Neck - non specific36-month</t>
  </si>
  <si>
    <t>Head and Neck - non specific46-month</t>
  </si>
  <si>
    <t>Head and Neck - non specific1 (least deprived)6-month</t>
  </si>
  <si>
    <t>Head and Neck - non specific5 (most deprived)6-month</t>
  </si>
  <si>
    <t>Head and Neck - non specific29-month</t>
  </si>
  <si>
    <t>Head and Neck - non specific39-month</t>
  </si>
  <si>
    <t>Head and Neck - non specific49-month</t>
  </si>
  <si>
    <t>Head and Neck - non specific1 (least deprived)9-month</t>
  </si>
  <si>
    <t>Head and Neck - non specific5 (most deprived)9-month</t>
  </si>
  <si>
    <t>Head and neck - Oral cavity212-month</t>
  </si>
  <si>
    <t>Head and neck - Oral cavity312-month</t>
  </si>
  <si>
    <t>Head and neck - Oral cavity412-month</t>
  </si>
  <si>
    <t>Head and neck - Oral cavity1 (least deprived)12-month</t>
  </si>
  <si>
    <t>Head and neck - Oral cavity5 (most deprived)12-month</t>
  </si>
  <si>
    <t>Head and neck - Oral cavity21-month</t>
  </si>
  <si>
    <t>Head and neck - Oral cavity31-month</t>
  </si>
  <si>
    <t>Head and neck - Oral cavity41-month</t>
  </si>
  <si>
    <t>Head and neck - Oral cavity1 (least deprived)1-month</t>
  </si>
  <si>
    <t>Head and neck - Oral cavity5 (most deprived)1-month</t>
  </si>
  <si>
    <t>Head and neck - Oral cavity224-month</t>
  </si>
  <si>
    <t>Head and neck - Oral cavity324-month</t>
  </si>
  <si>
    <t>Head and neck - Oral cavity424-month</t>
  </si>
  <si>
    <t>Head and neck - Oral cavity1 (least deprived)24-month</t>
  </si>
  <si>
    <t>Head and neck - Oral cavity5 (most deprived)24-month</t>
  </si>
  <si>
    <t>Head and neck - Oral cavity236-month</t>
  </si>
  <si>
    <t>Head and neck - Oral cavity336-month</t>
  </si>
  <si>
    <t>Head and neck - Oral cavity436-month</t>
  </si>
  <si>
    <t>Head and neck - Oral cavity1 (least deprived)36-month</t>
  </si>
  <si>
    <t>Head and neck - Oral cavity5 (most deprived)36-month</t>
  </si>
  <si>
    <t>Head and neck - Oral cavity23-month</t>
  </si>
  <si>
    <t>Head and neck - Oral cavity33-month</t>
  </si>
  <si>
    <t>Head and neck - Oral cavity43-month</t>
  </si>
  <si>
    <t>Head and neck - Oral cavity1 (least deprived)3-month</t>
  </si>
  <si>
    <t>Head and neck - Oral cavity5 (most deprived)3-month</t>
  </si>
  <si>
    <t>Head and neck - Oral cavity26-month</t>
  </si>
  <si>
    <t>Head and neck - Oral cavity36-month</t>
  </si>
  <si>
    <t>Head and neck - Oral cavity46-month</t>
  </si>
  <si>
    <t>Head and neck - Oral cavity1 (least deprived)6-month</t>
  </si>
  <si>
    <t>Head and neck - Oral cavity5 (most deprived)6-month</t>
  </si>
  <si>
    <t>Head and neck - Oral cavity29-month</t>
  </si>
  <si>
    <t>Head and neck - Oral cavity39-month</t>
  </si>
  <si>
    <t>Head and neck - Oral cavity49-month</t>
  </si>
  <si>
    <t>Head and neck - Oral cavity1 (least deprived)9-month</t>
  </si>
  <si>
    <t>Head and neck - Oral cavity5 (most deprived)9-month</t>
  </si>
  <si>
    <t>Head and neck - Oropharynx212-month</t>
  </si>
  <si>
    <t>Head and neck - Oropharynx312-month</t>
  </si>
  <si>
    <t>Head and neck - Oropharynx412-month</t>
  </si>
  <si>
    <t>Head and neck - Oropharynx1 (least deprived)12-month</t>
  </si>
  <si>
    <t>Head and neck - Oropharynx5 (most deprived)12-month</t>
  </si>
  <si>
    <t>Head and neck - Oropharynx21-month</t>
  </si>
  <si>
    <t>Head and neck - Oropharynx31-month</t>
  </si>
  <si>
    <t>Head and neck - Oropharynx41-month</t>
  </si>
  <si>
    <t>Head and neck - Oropharynx1 (least deprived)1-month</t>
  </si>
  <si>
    <t>Head and neck - Oropharynx5 (most deprived)1-month</t>
  </si>
  <si>
    <t>Head and neck - Oropharynx224-month</t>
  </si>
  <si>
    <t>Head and neck - Oropharynx324-month</t>
  </si>
  <si>
    <t>Head and neck - Oropharynx424-month</t>
  </si>
  <si>
    <t>Head and neck - Oropharynx1 (least deprived)24-month</t>
  </si>
  <si>
    <t>Head and neck - Oropharynx5 (most deprived)24-month</t>
  </si>
  <si>
    <t>Head and neck - Oropharynx236-month</t>
  </si>
  <si>
    <t>Head and neck - Oropharynx336-month</t>
  </si>
  <si>
    <t>Head and neck - Oropharynx436-month</t>
  </si>
  <si>
    <t>Head and neck - Oropharynx1 (least deprived)36-month</t>
  </si>
  <si>
    <t>Head and neck - Oropharynx5 (most deprived)36-month</t>
  </si>
  <si>
    <t>Head and neck - Oropharynx23-month</t>
  </si>
  <si>
    <t>Head and neck - Oropharynx33-month</t>
  </si>
  <si>
    <t>Head and neck - Oropharynx43-month</t>
  </si>
  <si>
    <t>Head and neck - Oropharynx1 (least deprived)3-month</t>
  </si>
  <si>
    <t>Head and neck - Oropharynx5 (most deprived)3-month</t>
  </si>
  <si>
    <t>Head and neck - Oropharynx26-month</t>
  </si>
  <si>
    <t>Head and neck - Oropharynx36-month</t>
  </si>
  <si>
    <t>Head and neck - Oropharynx46-month</t>
  </si>
  <si>
    <t>Head and neck - Oropharynx1 (least deprived)6-month</t>
  </si>
  <si>
    <t>Head and neck - Oropharynx5 (most deprived)6-month</t>
  </si>
  <si>
    <t>Head and neck - Oropharynx29-month</t>
  </si>
  <si>
    <t>Head and neck - Oropharynx39-month</t>
  </si>
  <si>
    <t>Head and neck - Oropharynx49-month</t>
  </si>
  <si>
    <t>Head and neck - Oropharynx1 (least deprived)9-month</t>
  </si>
  <si>
    <t>Head and neck - Oropharynx5 (most deprived)9-month</t>
  </si>
  <si>
    <t>Head and neck - Palate212-month</t>
  </si>
  <si>
    <t>Head and neck - Palate312-month</t>
  </si>
  <si>
    <t>Head and neck - Palate412-month</t>
  </si>
  <si>
    <t>Head and neck - Palate1 (least deprived)12-month</t>
  </si>
  <si>
    <t>Head and neck - Palate5 (most deprived)12-month</t>
  </si>
  <si>
    <t>Head and neck - Palate21-month</t>
  </si>
  <si>
    <t>Head and neck - Palate31-month</t>
  </si>
  <si>
    <t>Head and neck - Palate41-month</t>
  </si>
  <si>
    <t>Head and neck - Palate1 (least deprived)1-month</t>
  </si>
  <si>
    <t>Head and neck - Palate5 (most deprived)1-month</t>
  </si>
  <si>
    <t>Head and neck - Palate224-month</t>
  </si>
  <si>
    <t>Head and neck - Palate324-month</t>
  </si>
  <si>
    <t>Head and neck - Palate424-month</t>
  </si>
  <si>
    <t>Head and neck - Palate1 (least deprived)24-month</t>
  </si>
  <si>
    <t>Head and neck - Palate5 (most deprived)24-month</t>
  </si>
  <si>
    <t>Head and neck - Palate236-month</t>
  </si>
  <si>
    <t>Head and neck - Palate336-month</t>
  </si>
  <si>
    <t>Head and neck - Palate436-month</t>
  </si>
  <si>
    <t>Head and neck - Palate1 (least deprived)36-month</t>
  </si>
  <si>
    <t>Head and neck - Palate5 (most deprived)36-month</t>
  </si>
  <si>
    <t>Head and neck - Palate23-month</t>
  </si>
  <si>
    <t>Head and neck - Palate33-month</t>
  </si>
  <si>
    <t>Head and neck - Palate43-month</t>
  </si>
  <si>
    <t>Head and neck - Palate1 (least deprived)3-month</t>
  </si>
  <si>
    <t>Head and neck - Palate5 (most deprived)3-month</t>
  </si>
  <si>
    <t>Head and neck - Palate26-month</t>
  </si>
  <si>
    <t>Head and neck - Palate36-month</t>
  </si>
  <si>
    <t>Head and neck - Palate46-month</t>
  </si>
  <si>
    <t>Head and neck - Palate1 (least deprived)6-month</t>
  </si>
  <si>
    <t>Head and neck - Palate5 (most deprived)6-month</t>
  </si>
  <si>
    <t>Head and neck - Palate29-month</t>
  </si>
  <si>
    <t>Head and neck - Palate39-month</t>
  </si>
  <si>
    <t>Head and neck - Palate49-month</t>
  </si>
  <si>
    <t>Head and neck - Palate1 (least deprived)9-month</t>
  </si>
  <si>
    <t>Head and neck - Palate5 (most deprived)9-month</t>
  </si>
  <si>
    <t>Head and neck - Salivary glands212-month</t>
  </si>
  <si>
    <t>Head and neck - Salivary glands312-month</t>
  </si>
  <si>
    <t>Head and neck - Salivary glands412-month</t>
  </si>
  <si>
    <t>Head and neck - Salivary glands1 (least deprived)12-month</t>
  </si>
  <si>
    <t>Head and neck - Salivary glands5 (most deprived)12-month</t>
  </si>
  <si>
    <t>Head and neck - Salivary glands21-month</t>
  </si>
  <si>
    <t>Head and neck - Salivary glands31-month</t>
  </si>
  <si>
    <t>Head and neck - Salivary glands41-month</t>
  </si>
  <si>
    <t>Head and neck - Salivary glands1 (least deprived)1-month</t>
  </si>
  <si>
    <t>Head and neck - Salivary glands5 (most deprived)1-month</t>
  </si>
  <si>
    <t>Head and neck - Salivary glands224-month</t>
  </si>
  <si>
    <t>Head and neck - Salivary glands324-month</t>
  </si>
  <si>
    <t>Head and neck - Salivary glands424-month</t>
  </si>
  <si>
    <t>Head and neck - Salivary glands1 (least deprived)24-month</t>
  </si>
  <si>
    <t>Head and neck - Salivary glands5 (most deprived)24-month</t>
  </si>
  <si>
    <t>Head and neck - Salivary glands236-month</t>
  </si>
  <si>
    <t>Head and neck - Salivary glands336-month</t>
  </si>
  <si>
    <t>Head and neck - Salivary glands436-month</t>
  </si>
  <si>
    <t>Head and neck - Salivary glands1 (least deprived)36-month</t>
  </si>
  <si>
    <t>Head and neck - Salivary glands5 (most deprived)36-month</t>
  </si>
  <si>
    <t>Head and neck - Salivary glands23-month</t>
  </si>
  <si>
    <t>Head and neck - Salivary glands33-month</t>
  </si>
  <si>
    <t>Head and neck - Salivary glands43-month</t>
  </si>
  <si>
    <t>Head and neck - Salivary glands1 (least deprived)3-month</t>
  </si>
  <si>
    <t>Head and neck - Salivary glands5 (most deprived)3-month</t>
  </si>
  <si>
    <t>Head and neck - Salivary glands26-month</t>
  </si>
  <si>
    <t>Head and neck - Salivary glands36-month</t>
  </si>
  <si>
    <t>Head and neck - Salivary glands46-month</t>
  </si>
  <si>
    <t>Head and neck - Salivary glands1 (least deprived)6-month</t>
  </si>
  <si>
    <t>Head and neck - Salivary glands5 (most deprived)6-month</t>
  </si>
  <si>
    <t>Head and neck - Salivary glands29-month</t>
  </si>
  <si>
    <t>Head and neck - Salivary glands39-month</t>
  </si>
  <si>
    <t>Head and neck - Salivary glands49-month</t>
  </si>
  <si>
    <t>Head and neck - Salivary glands1 (least deprived)9-month</t>
  </si>
  <si>
    <t>Head and neck - Salivary glands5 (most deprived)9-month</t>
  </si>
  <si>
    <t>Head and neck - Thyroid212-month</t>
  </si>
  <si>
    <t>Head and neck - Thyroid312-month</t>
  </si>
  <si>
    <t>Head and neck - Thyroid412-month</t>
  </si>
  <si>
    <t>Head and neck - Thyroid1 (least deprived)12-month</t>
  </si>
  <si>
    <t>Head and neck - Thyroid5 (most deprived)12-month</t>
  </si>
  <si>
    <t>Head and neck - Thyroid21-month</t>
  </si>
  <si>
    <t>Head and neck - Thyroid31-month</t>
  </si>
  <si>
    <t>Head and neck - Thyroid41-month</t>
  </si>
  <si>
    <t>Head and neck - Thyroid1 (least deprived)1-month</t>
  </si>
  <si>
    <t>Head and neck - Thyroid5 (most deprived)1-month</t>
  </si>
  <si>
    <t>Head and neck - Thyroid224-month</t>
  </si>
  <si>
    <t>Head and neck - Thyroid324-month</t>
  </si>
  <si>
    <t>Head and neck - Thyroid424-month</t>
  </si>
  <si>
    <t>Head and neck - Thyroid1 (least deprived)24-month</t>
  </si>
  <si>
    <t>Head and neck - Thyroid5 (most deprived)24-month</t>
  </si>
  <si>
    <t>Head and neck - Thyroid236-month</t>
  </si>
  <si>
    <t>Head and neck - Thyroid336-month</t>
  </si>
  <si>
    <t>Head and neck - Thyroid436-month</t>
  </si>
  <si>
    <t>Head and neck - Thyroid1 (least deprived)36-month</t>
  </si>
  <si>
    <t>Head and neck - Thyroid5 (most deprived)36-month</t>
  </si>
  <si>
    <t>Head and neck - Thyroid23-month</t>
  </si>
  <si>
    <t>Head and neck - Thyroid33-month</t>
  </si>
  <si>
    <t>Head and neck - Thyroid43-month</t>
  </si>
  <si>
    <t>Head and neck - Thyroid1 (least deprived)3-month</t>
  </si>
  <si>
    <t>Head and neck - Thyroid5 (most deprived)3-month</t>
  </si>
  <si>
    <t>Head and neck - Thyroid26-month</t>
  </si>
  <si>
    <t>Head and neck - Thyroid36-month</t>
  </si>
  <si>
    <t>Head and neck - Thyroid46-month</t>
  </si>
  <si>
    <t>Head and neck - Thyroid1 (least deprived)6-month</t>
  </si>
  <si>
    <t>Head and neck - Thyroid5 (most deprived)6-month</t>
  </si>
  <si>
    <t>Head and neck - Thyroid29-month</t>
  </si>
  <si>
    <t>Head and neck - Thyroid39-month</t>
  </si>
  <si>
    <t>Head and neck - Thyroid49-month</t>
  </si>
  <si>
    <t>Head and neck - Thyroid1 (least deprived)9-month</t>
  </si>
  <si>
    <t>Head and neck - Thyroid5 (most deprived)9-month</t>
  </si>
  <si>
    <t>Heart, Mediastinum and Pleura212-month</t>
  </si>
  <si>
    <t>Heart, Mediastinum and Pleura312-month</t>
  </si>
  <si>
    <t>Heart, Mediastinum and Pleura412-month</t>
  </si>
  <si>
    <t>Heart, Mediastinum and Pleura1 (least deprived)12-month</t>
  </si>
  <si>
    <t>Heart, Mediastinum and Pleura5 (most deprived)12-month</t>
  </si>
  <si>
    <t>Heart, Mediastinum and Pleura21-month</t>
  </si>
  <si>
    <t>Heart, Mediastinum and Pleura31-month</t>
  </si>
  <si>
    <t>Heart, Mediastinum and Pleura41-month</t>
  </si>
  <si>
    <t>Heart, Mediastinum and Pleura1 (least deprived)1-month</t>
  </si>
  <si>
    <t>Heart, Mediastinum and Pleura5 (most deprived)1-month</t>
  </si>
  <si>
    <t>Heart, Mediastinum and Pleura224-month</t>
  </si>
  <si>
    <t>Heart, Mediastinum and Pleura324-month</t>
  </si>
  <si>
    <t>Heart, Mediastinum and Pleura424-month</t>
  </si>
  <si>
    <t>Heart, Mediastinum and Pleura1 (least deprived)24-month</t>
  </si>
  <si>
    <t>Heart, Mediastinum and Pleura5 (most deprived)24-month</t>
  </si>
  <si>
    <t>Heart, Mediastinum and Pleura236-month</t>
  </si>
  <si>
    <t>Heart, Mediastinum and Pleura336-month</t>
  </si>
  <si>
    <t>Heart, Mediastinum and Pleura436-month</t>
  </si>
  <si>
    <t>Heart, Mediastinum and Pleura1 (least deprived)36-month</t>
  </si>
  <si>
    <t>Heart, Mediastinum and Pleura5 (most deprived)36-month</t>
  </si>
  <si>
    <t>Heart, Mediastinum and Pleura23-month</t>
  </si>
  <si>
    <t>Heart, Mediastinum and Pleura33-month</t>
  </si>
  <si>
    <t>Heart, Mediastinum and Pleura43-month</t>
  </si>
  <si>
    <t>Heart, Mediastinum and Pleura1 (least deprived)3-month</t>
  </si>
  <si>
    <t>Heart, Mediastinum and Pleura5 (most deprived)3-month</t>
  </si>
  <si>
    <t>Heart, Mediastinum and Pleura26-month</t>
  </si>
  <si>
    <t>Heart, Mediastinum and Pleura36-month</t>
  </si>
  <si>
    <t>Heart, Mediastinum and Pleura46-month</t>
  </si>
  <si>
    <t>Heart, Mediastinum and Pleura1 (least deprived)6-month</t>
  </si>
  <si>
    <t>Heart, Mediastinum and Pleura5 (most deprived)6-month</t>
  </si>
  <si>
    <t>Heart, Mediastinum and Pleura29-month</t>
  </si>
  <si>
    <t>Heart, Mediastinum and Pleura39-month</t>
  </si>
  <si>
    <t>Heart, Mediastinum and Pleura49-month</t>
  </si>
  <si>
    <t>Heart, Mediastinum and Pleura1 (least deprived)9-month</t>
  </si>
  <si>
    <t>Heart, Mediastinum and Pleura5 (most deprived)9-month</t>
  </si>
  <si>
    <t>Hodgkin lymphoma212-month</t>
  </si>
  <si>
    <t>Hodgkin lymphoma312-month</t>
  </si>
  <si>
    <t>Hodgkin lymphoma412-month</t>
  </si>
  <si>
    <t>Hodgkin lymphoma1 (least deprived)12-month</t>
  </si>
  <si>
    <t>Hodgkin lymphoma5 (most deprived)12-month</t>
  </si>
  <si>
    <t>Hodgkin lymphoma21-month</t>
  </si>
  <si>
    <t>Hodgkin lymphoma31-month</t>
  </si>
  <si>
    <t>Hodgkin lymphoma41-month</t>
  </si>
  <si>
    <t>Hodgkin lymphoma1 (least deprived)1-month</t>
  </si>
  <si>
    <t>Hodgkin lymphoma5 (most deprived)1-month</t>
  </si>
  <si>
    <t>Hodgkin lymphoma224-month</t>
  </si>
  <si>
    <t>Hodgkin lymphoma324-month</t>
  </si>
  <si>
    <t>Hodgkin lymphoma424-month</t>
  </si>
  <si>
    <t>Hodgkin lymphoma1 (least deprived)24-month</t>
  </si>
  <si>
    <t>Hodgkin lymphoma5 (most deprived)24-month</t>
  </si>
  <si>
    <t>Hodgkin lymphoma236-month</t>
  </si>
  <si>
    <t>Hodgkin lymphoma336-month</t>
  </si>
  <si>
    <t>Hodgkin lymphoma436-month</t>
  </si>
  <si>
    <t>Hodgkin lymphoma1 (least deprived)36-month</t>
  </si>
  <si>
    <t>Hodgkin lymphoma5 (most deprived)36-month</t>
  </si>
  <si>
    <t>Hodgkin lymphoma23-month</t>
  </si>
  <si>
    <t>Hodgkin lymphoma33-month</t>
  </si>
  <si>
    <t>Hodgkin lymphoma43-month</t>
  </si>
  <si>
    <t>Hodgkin lymphoma1 (least deprived)3-month</t>
  </si>
  <si>
    <t>Hodgkin lymphoma5 (most deprived)3-month</t>
  </si>
  <si>
    <t>Hodgkin lymphoma26-month</t>
  </si>
  <si>
    <t>Hodgkin lymphoma36-month</t>
  </si>
  <si>
    <t>Hodgkin lymphoma46-month</t>
  </si>
  <si>
    <t>Hodgkin lymphoma1 (least deprived)6-month</t>
  </si>
  <si>
    <t>Hodgkin lymphoma5 (most deprived)6-month</t>
  </si>
  <si>
    <t>Hodgkin lymphoma29-month</t>
  </si>
  <si>
    <t>Hodgkin lymphoma39-month</t>
  </si>
  <si>
    <t>Hodgkin lymphoma49-month</t>
  </si>
  <si>
    <t>Hodgkin lymphoma1 (least deprived)9-month</t>
  </si>
  <si>
    <t>Hodgkin lymphoma5 (most deprived)9-month</t>
  </si>
  <si>
    <t>Intracranial endocrine212-month</t>
  </si>
  <si>
    <t>Intracranial endocrine312-month</t>
  </si>
  <si>
    <t>Intracranial endocrine412-month</t>
  </si>
  <si>
    <t>Intracranial endocrine1 (least deprived)12-month</t>
  </si>
  <si>
    <t>Intracranial endocrine5 (most deprived)12-month</t>
  </si>
  <si>
    <t>Intracranial endocrine21-month</t>
  </si>
  <si>
    <t>Intracranial endocrine31-month</t>
  </si>
  <si>
    <t>Intracranial endocrine41-month</t>
  </si>
  <si>
    <t>Intracranial endocrine1 (least deprived)1-month</t>
  </si>
  <si>
    <t>Intracranial endocrine5 (most deprived)1-month</t>
  </si>
  <si>
    <t>Intracranial endocrine224-month</t>
  </si>
  <si>
    <t>Intracranial endocrine324-month</t>
  </si>
  <si>
    <t>Intracranial endocrine424-month</t>
  </si>
  <si>
    <t>Intracranial endocrine1 (least deprived)24-month</t>
  </si>
  <si>
    <t>Intracranial endocrine5 (most deprived)24-month</t>
  </si>
  <si>
    <t>Intracranial endocrine236-month</t>
  </si>
  <si>
    <t>Intracranial endocrine336-month</t>
  </si>
  <si>
    <t>Intracranial endocrine436-month</t>
  </si>
  <si>
    <t>Intracranial endocrine1 (least deprived)36-month</t>
  </si>
  <si>
    <t>Intracranial endocrine5 (most deprived)36-month</t>
  </si>
  <si>
    <t>Intracranial endocrine23-month</t>
  </si>
  <si>
    <t>Intracranial endocrine33-month</t>
  </si>
  <si>
    <t>Intracranial endocrine43-month</t>
  </si>
  <si>
    <t>Intracranial endocrine1 (least deprived)3-month</t>
  </si>
  <si>
    <t>Intracranial endocrine5 (most deprived)3-month</t>
  </si>
  <si>
    <t>Intracranial endocrine26-month</t>
  </si>
  <si>
    <t>Intracranial endocrine36-month</t>
  </si>
  <si>
    <t>Intracranial endocrine46-month</t>
  </si>
  <si>
    <t>Intracranial endocrine1 (least deprived)6-month</t>
  </si>
  <si>
    <t>Intracranial endocrine5 (most deprived)6-month</t>
  </si>
  <si>
    <t>Intracranial endocrine29-month</t>
  </si>
  <si>
    <t>Intracranial endocrine39-month</t>
  </si>
  <si>
    <t>Intracranial endocrine49-month</t>
  </si>
  <si>
    <t>Intracranial endocrine1 (least deprived)9-month</t>
  </si>
  <si>
    <t>Intracranial endocrine5 (most deprived)9-month</t>
  </si>
  <si>
    <t>Kidney212-month</t>
  </si>
  <si>
    <t>Kidney312-month</t>
  </si>
  <si>
    <t>Kidney412-month</t>
  </si>
  <si>
    <t>Kidney1 (least deprived)12-month</t>
  </si>
  <si>
    <t>Kidney5 (most deprived)12-month</t>
  </si>
  <si>
    <t>Kidney21-month</t>
  </si>
  <si>
    <t>Kidney31-month</t>
  </si>
  <si>
    <t>Kidney41-month</t>
  </si>
  <si>
    <t>Kidney1 (least deprived)1-month</t>
  </si>
  <si>
    <t>Kidney5 (most deprived)1-month</t>
  </si>
  <si>
    <t>Kidney224-month</t>
  </si>
  <si>
    <t>Kidney324-month</t>
  </si>
  <si>
    <t>Kidney424-month</t>
  </si>
  <si>
    <t>Kidney1 (least deprived)24-month</t>
  </si>
  <si>
    <t>Kidney5 (most deprived)24-month</t>
  </si>
  <si>
    <t>Kidney236-month</t>
  </si>
  <si>
    <t>Kidney336-month</t>
  </si>
  <si>
    <t>Kidney436-month</t>
  </si>
  <si>
    <t>Kidney1 (least deprived)36-month</t>
  </si>
  <si>
    <t>Kidney5 (most deprived)36-month</t>
  </si>
  <si>
    <t>Kidney23-month</t>
  </si>
  <si>
    <t>Kidney33-month</t>
  </si>
  <si>
    <t>Kidney43-month</t>
  </si>
  <si>
    <t>Kidney1 (least deprived)3-month</t>
  </si>
  <si>
    <t>Kidney5 (most deprived)3-month</t>
  </si>
  <si>
    <t>Kidney26-month</t>
  </si>
  <si>
    <t>Kidney36-month</t>
  </si>
  <si>
    <t>Kidney46-month</t>
  </si>
  <si>
    <t>Kidney1 (least deprived)6-month</t>
  </si>
  <si>
    <t>Kidney5 (most deprived)6-month</t>
  </si>
  <si>
    <t>Kidney29-month</t>
  </si>
  <si>
    <t>Kidney39-month</t>
  </si>
  <si>
    <t>Kidney49-month</t>
  </si>
  <si>
    <t>Kidney1 (least deprived)9-month</t>
  </si>
  <si>
    <t>Kidney5 (most deprived)9-month</t>
  </si>
  <si>
    <t>Leukaemia: acute lymphoblastic212-month</t>
  </si>
  <si>
    <t>Leukaemia: acute lymphoblastic312-month</t>
  </si>
  <si>
    <t>Leukaemia: acute lymphoblastic412-month</t>
  </si>
  <si>
    <t>Leukaemia: acute lymphoblastic1 (least deprived)12-month</t>
  </si>
  <si>
    <t>Leukaemia: acute lymphoblastic5 (most deprived)12-month</t>
  </si>
  <si>
    <t>Leukaemia: acute lymphoblastic21-month</t>
  </si>
  <si>
    <t>Leukaemia: acute lymphoblastic31-month</t>
  </si>
  <si>
    <t>Leukaemia: acute lymphoblastic41-month</t>
  </si>
  <si>
    <t>Leukaemia: acute lymphoblastic1 (least deprived)1-month</t>
  </si>
  <si>
    <t>Leukaemia: acute lymphoblastic5 (most deprived)1-month</t>
  </si>
  <si>
    <t>Leukaemia: acute lymphoblastic224-month</t>
  </si>
  <si>
    <t>Leukaemia: acute lymphoblastic324-month</t>
  </si>
  <si>
    <t>Leukaemia: acute lymphoblastic424-month</t>
  </si>
  <si>
    <t>Leukaemia: acute lymphoblastic1 (least deprived)24-month</t>
  </si>
  <si>
    <t>Leukaemia: acute lymphoblastic5 (most deprived)24-month</t>
  </si>
  <si>
    <t>Leukaemia: acute lymphoblastic236-month</t>
  </si>
  <si>
    <t>Leukaemia: acute lymphoblastic336-month</t>
  </si>
  <si>
    <t>Leukaemia: acute lymphoblastic436-month</t>
  </si>
  <si>
    <t>Leukaemia: acute lymphoblastic1 (least deprived)36-month</t>
  </si>
  <si>
    <t>Leukaemia: acute lymphoblastic5 (most deprived)36-month</t>
  </si>
  <si>
    <t>Leukaemia: acute lymphoblastic23-month</t>
  </si>
  <si>
    <t>Leukaemia: acute lymphoblastic33-month</t>
  </si>
  <si>
    <t>Leukaemia: acute lymphoblastic43-month</t>
  </si>
  <si>
    <t>Leukaemia: acute lymphoblastic1 (least deprived)3-month</t>
  </si>
  <si>
    <t>Leukaemia: acute lymphoblastic5 (most deprived)3-month</t>
  </si>
  <si>
    <t>Leukaemia: acute lymphoblastic26-month</t>
  </si>
  <si>
    <t>Leukaemia: acute lymphoblastic36-month</t>
  </si>
  <si>
    <t>Leukaemia: acute lymphoblastic46-month</t>
  </si>
  <si>
    <t>Leukaemia: acute lymphoblastic1 (least deprived)6-month</t>
  </si>
  <si>
    <t>Leukaemia: acute lymphoblastic5 (most deprived)6-month</t>
  </si>
  <si>
    <t>Leukaemia: acute lymphoblastic29-month</t>
  </si>
  <si>
    <t>Leukaemia: acute lymphoblastic39-month</t>
  </si>
  <si>
    <t>Leukaemia: acute lymphoblastic49-month</t>
  </si>
  <si>
    <t>Leukaemia: acute lymphoblastic1 (least deprived)9-month</t>
  </si>
  <si>
    <t>Leukaemia: acute lymphoblastic5 (most deprived)9-month</t>
  </si>
  <si>
    <t>Leukaemia: acute myeloid212-month</t>
  </si>
  <si>
    <t>Leukaemia: acute myeloid312-month</t>
  </si>
  <si>
    <t>Leukaemia: acute myeloid412-month</t>
  </si>
  <si>
    <t>Leukaemia: acute myeloid1 (least deprived)12-month</t>
  </si>
  <si>
    <t>Leukaemia: acute myeloid5 (most deprived)12-month</t>
  </si>
  <si>
    <t>Leukaemia: acute myeloid21-month</t>
  </si>
  <si>
    <t>Leukaemia: acute myeloid31-month</t>
  </si>
  <si>
    <t>Leukaemia: acute myeloid41-month</t>
  </si>
  <si>
    <t>Leukaemia: acute myeloid1 (least deprived)1-month</t>
  </si>
  <si>
    <t>Leukaemia: acute myeloid5 (most deprived)1-month</t>
  </si>
  <si>
    <t>Leukaemia: acute myeloid224-month</t>
  </si>
  <si>
    <t>Leukaemia: acute myeloid324-month</t>
  </si>
  <si>
    <t>Leukaemia: acute myeloid424-month</t>
  </si>
  <si>
    <t>Leukaemia: acute myeloid1 (least deprived)24-month</t>
  </si>
  <si>
    <t>Leukaemia: acute myeloid5 (most deprived)24-month</t>
  </si>
  <si>
    <t>Leukaemia: acute myeloid236-month</t>
  </si>
  <si>
    <t>Leukaemia: acute myeloid336-month</t>
  </si>
  <si>
    <t>Leukaemia: acute myeloid436-month</t>
  </si>
  <si>
    <t>Leukaemia: acute myeloid1 (least deprived)36-month</t>
  </si>
  <si>
    <t>Leukaemia: acute myeloid5 (most deprived)36-month</t>
  </si>
  <si>
    <t>Leukaemia: acute myeloid23-month</t>
  </si>
  <si>
    <t>Leukaemia: acute myeloid33-month</t>
  </si>
  <si>
    <t>Leukaemia: acute myeloid43-month</t>
  </si>
  <si>
    <t>Leukaemia: acute myeloid1 (least deprived)3-month</t>
  </si>
  <si>
    <t>Leukaemia: acute myeloid5 (most deprived)3-month</t>
  </si>
  <si>
    <t>Leukaemia: acute myeloid26-month</t>
  </si>
  <si>
    <t>Leukaemia: acute myeloid36-month</t>
  </si>
  <si>
    <t>Leukaemia: acute myeloid46-month</t>
  </si>
  <si>
    <t>Leukaemia: acute myeloid1 (least deprived)6-month</t>
  </si>
  <si>
    <t>Leukaemia: acute myeloid5 (most deprived)6-month</t>
  </si>
  <si>
    <t>Leukaemia: acute myeloid29-month</t>
  </si>
  <si>
    <t>Leukaemia: acute myeloid39-month</t>
  </si>
  <si>
    <t>Leukaemia: acute myeloid49-month</t>
  </si>
  <si>
    <t>Leukaemia: acute myeloid1 (least deprived)9-month</t>
  </si>
  <si>
    <t>Leukaemia: acute myeloid5 (most deprived)9-month</t>
  </si>
  <si>
    <t>Leukaemia: chronic lymphocytic212-month</t>
  </si>
  <si>
    <t>Leukaemia: chronic lymphocytic312-month</t>
  </si>
  <si>
    <t>Leukaemia: chronic lymphocytic412-month</t>
  </si>
  <si>
    <t>Leukaemia: chronic lymphocytic1 (least deprived)12-month</t>
  </si>
  <si>
    <t>Leukaemia: chronic lymphocytic5 (most deprived)12-month</t>
  </si>
  <si>
    <t>Leukaemia: chronic lymphocytic21-month</t>
  </si>
  <si>
    <t>Leukaemia: chronic lymphocytic31-month</t>
  </si>
  <si>
    <t>Leukaemia: chronic lymphocytic41-month</t>
  </si>
  <si>
    <t>Leukaemia: chronic lymphocytic1 (least deprived)1-month</t>
  </si>
  <si>
    <t>Leukaemia: chronic lymphocytic5 (most deprived)1-month</t>
  </si>
  <si>
    <t>Leukaemia: chronic lymphocytic224-month</t>
  </si>
  <si>
    <t>Leukaemia: chronic lymphocytic324-month</t>
  </si>
  <si>
    <t>Leukaemia: chronic lymphocytic424-month</t>
  </si>
  <si>
    <t>Leukaemia: chronic lymphocytic1 (least deprived)24-month</t>
  </si>
  <si>
    <t>Leukaemia: chronic lymphocytic5 (most deprived)24-month</t>
  </si>
  <si>
    <t>Leukaemia: chronic lymphocytic236-month</t>
  </si>
  <si>
    <t>Leukaemia: chronic lymphocytic336-month</t>
  </si>
  <si>
    <t>Leukaemia: chronic lymphocytic436-month</t>
  </si>
  <si>
    <t>Leukaemia: chronic lymphocytic1 (least deprived)36-month</t>
  </si>
  <si>
    <t>Leukaemia: chronic lymphocytic5 (most deprived)36-month</t>
  </si>
  <si>
    <t>Leukaemia: chronic lymphocytic23-month</t>
  </si>
  <si>
    <t>Leukaemia: chronic lymphocytic33-month</t>
  </si>
  <si>
    <t>Leukaemia: chronic lymphocytic43-month</t>
  </si>
  <si>
    <t>Leukaemia: chronic lymphocytic1 (least deprived)3-month</t>
  </si>
  <si>
    <t>Leukaemia: chronic lymphocytic5 (most deprived)3-month</t>
  </si>
  <si>
    <t>Leukaemia: chronic lymphocytic26-month</t>
  </si>
  <si>
    <t>Leukaemia: chronic lymphocytic36-month</t>
  </si>
  <si>
    <t>Leukaemia: chronic lymphocytic46-month</t>
  </si>
  <si>
    <t>Leukaemia: chronic lymphocytic1 (least deprived)6-month</t>
  </si>
  <si>
    <t>Leukaemia: chronic lymphocytic5 (most deprived)6-month</t>
  </si>
  <si>
    <t>Leukaemia: chronic lymphocytic29-month</t>
  </si>
  <si>
    <t>Leukaemia: chronic lymphocytic39-month</t>
  </si>
  <si>
    <t>Leukaemia: chronic lymphocytic49-month</t>
  </si>
  <si>
    <t>Leukaemia: chronic lymphocytic1 (least deprived)9-month</t>
  </si>
  <si>
    <t>Leukaemia: chronic lymphocytic5 (most deprived)9-month</t>
  </si>
  <si>
    <t>Leukaemia: chronic myeloid212-month</t>
  </si>
  <si>
    <t>Leukaemia: chronic myeloid312-month</t>
  </si>
  <si>
    <t>Leukaemia: chronic myeloid412-month</t>
  </si>
  <si>
    <t>Leukaemia: chronic myeloid1 (least deprived)12-month</t>
  </si>
  <si>
    <t>Leukaemia: chronic myeloid5 (most deprived)12-month</t>
  </si>
  <si>
    <t>Leukaemia: chronic myeloid21-month</t>
  </si>
  <si>
    <t>Leukaemia: chronic myeloid31-month</t>
  </si>
  <si>
    <t>Leukaemia: chronic myeloid41-month</t>
  </si>
  <si>
    <t>Leukaemia: chronic myeloid1 (least deprived)1-month</t>
  </si>
  <si>
    <t>Leukaemia: chronic myeloid5 (most deprived)1-month</t>
  </si>
  <si>
    <t>Leukaemia: chronic myeloid224-month</t>
  </si>
  <si>
    <t>Leukaemia: chronic myeloid324-month</t>
  </si>
  <si>
    <t>Leukaemia: chronic myeloid424-month</t>
  </si>
  <si>
    <t>Leukaemia: chronic myeloid1 (least deprived)24-month</t>
  </si>
  <si>
    <t>Leukaemia: chronic myeloid5 (most deprived)24-month</t>
  </si>
  <si>
    <t>Leukaemia: chronic myeloid236-month</t>
  </si>
  <si>
    <t>Leukaemia: chronic myeloid336-month</t>
  </si>
  <si>
    <t>Leukaemia: chronic myeloid436-month</t>
  </si>
  <si>
    <t>Leukaemia: chronic myeloid1 (least deprived)36-month</t>
  </si>
  <si>
    <t>Leukaemia: chronic myeloid5 (most deprived)36-month</t>
  </si>
  <si>
    <t>Leukaemia: chronic myeloid23-month</t>
  </si>
  <si>
    <t>Leukaemia: chronic myeloid33-month</t>
  </si>
  <si>
    <t>Leukaemia: chronic myeloid43-month</t>
  </si>
  <si>
    <t>Leukaemia: chronic myeloid1 (least deprived)3-month</t>
  </si>
  <si>
    <t>Leukaemia: chronic myeloid5 (most deprived)3-month</t>
  </si>
  <si>
    <t>Leukaemia: chronic myeloid26-month</t>
  </si>
  <si>
    <t>Leukaemia: chronic myeloid36-month</t>
  </si>
  <si>
    <t>Leukaemia: chronic myeloid46-month</t>
  </si>
  <si>
    <t>Leukaemia: chronic myeloid1 (least deprived)6-month</t>
  </si>
  <si>
    <t>Leukaemia: chronic myeloid5 (most deprived)6-month</t>
  </si>
  <si>
    <t>Leukaemia: chronic myeloid29-month</t>
  </si>
  <si>
    <t>Leukaemia: chronic myeloid39-month</t>
  </si>
  <si>
    <t>Leukaemia: chronic myeloid49-month</t>
  </si>
  <si>
    <t>Leukaemia: chronic myeloid1 (least deprived)9-month</t>
  </si>
  <si>
    <t>Leukaemia: chronic myeloid5 (most deprived)9-month</t>
  </si>
  <si>
    <t>Liver (excl intrahepatic bile duct)212-month</t>
  </si>
  <si>
    <t>Liver (excl intrahepatic bile duct)312-month</t>
  </si>
  <si>
    <t>Liver (excl intrahepatic bile duct)412-month</t>
  </si>
  <si>
    <t>Liver (excl intrahepatic bile duct)1 (least deprived)12-month</t>
  </si>
  <si>
    <t>Liver (excl intrahepatic bile duct)5 (most deprived)12-month</t>
  </si>
  <si>
    <t>Liver (excl intrahepatic bile duct)21-month</t>
  </si>
  <si>
    <t>Liver (excl intrahepatic bile duct)31-month</t>
  </si>
  <si>
    <t>Liver (excl intrahepatic bile duct)41-month</t>
  </si>
  <si>
    <t>Liver (excl intrahepatic bile duct)1 (least deprived)1-month</t>
  </si>
  <si>
    <t>Liver (excl intrahepatic bile duct)5 (most deprived)1-month</t>
  </si>
  <si>
    <t>Liver (excl intrahepatic bile duct)224-month</t>
  </si>
  <si>
    <t>Liver (excl intrahepatic bile duct)324-month</t>
  </si>
  <si>
    <t>Liver (excl intrahepatic bile duct)424-month</t>
  </si>
  <si>
    <t>Liver (excl intrahepatic bile duct)1 (least deprived)24-month</t>
  </si>
  <si>
    <t>Liver (excl intrahepatic bile duct)5 (most deprived)24-month</t>
  </si>
  <si>
    <t>Liver (excl intrahepatic bile duct)236-month</t>
  </si>
  <si>
    <t>Liver (excl intrahepatic bile duct)336-month</t>
  </si>
  <si>
    <t>Liver (excl intrahepatic bile duct)436-month</t>
  </si>
  <si>
    <t>Liver (excl intrahepatic bile duct)1 (least deprived)36-month</t>
  </si>
  <si>
    <t>Liver (excl intrahepatic bile duct)5 (most deprived)36-month</t>
  </si>
  <si>
    <t>Liver (excl intrahepatic bile duct)23-month</t>
  </si>
  <si>
    <t>Liver (excl intrahepatic bile duct)33-month</t>
  </si>
  <si>
    <t>Liver (excl intrahepatic bile duct)43-month</t>
  </si>
  <si>
    <t>Liver (excl intrahepatic bile duct)1 (least deprived)3-month</t>
  </si>
  <si>
    <t>Liver (excl intrahepatic bile duct)5 (most deprived)3-month</t>
  </si>
  <si>
    <t>Liver (excl intrahepatic bile duct)26-month</t>
  </si>
  <si>
    <t>Liver (excl intrahepatic bile duct)36-month</t>
  </si>
  <si>
    <t>Liver (excl intrahepatic bile duct)46-month</t>
  </si>
  <si>
    <t>Liver (excl intrahepatic bile duct)1 (least deprived)6-month</t>
  </si>
  <si>
    <t>Liver (excl intrahepatic bile duct)5 (most deprived)6-month</t>
  </si>
  <si>
    <t>Liver (excl intrahepatic bile duct)29-month</t>
  </si>
  <si>
    <t>Liver (excl intrahepatic bile duct)39-month</t>
  </si>
  <si>
    <t>Liver (excl intrahepatic bile duct)49-month</t>
  </si>
  <si>
    <t>Liver (excl intrahepatic bile duct)1 (least deprived)9-month</t>
  </si>
  <si>
    <t>Liver (excl intrahepatic bile duct)5 (most deprived)9-month</t>
  </si>
  <si>
    <t>Lung212-month</t>
  </si>
  <si>
    <t>Lung312-month</t>
  </si>
  <si>
    <t>Lung412-month</t>
  </si>
  <si>
    <t>Lung1 (least deprived)12-month</t>
  </si>
  <si>
    <t>Lung5 (most deprived)12-month</t>
  </si>
  <si>
    <t>Lung21-month</t>
  </si>
  <si>
    <t>Lung31-month</t>
  </si>
  <si>
    <t>Lung41-month</t>
  </si>
  <si>
    <t>Lung1 (least deprived)1-month</t>
  </si>
  <si>
    <t>Lung5 (most deprived)1-month</t>
  </si>
  <si>
    <t>Lung224-month</t>
  </si>
  <si>
    <t>Lung324-month</t>
  </si>
  <si>
    <t>Lung424-month</t>
  </si>
  <si>
    <t>Lung1 (least deprived)24-month</t>
  </si>
  <si>
    <t>Lung5 (most deprived)24-month</t>
  </si>
  <si>
    <t>Lung236-month</t>
  </si>
  <si>
    <t>Lung336-month</t>
  </si>
  <si>
    <t>Lung436-month</t>
  </si>
  <si>
    <t>Lung1 (least deprived)36-month</t>
  </si>
  <si>
    <t>Lung5 (most deprived)36-month</t>
  </si>
  <si>
    <t>Lung23-month</t>
  </si>
  <si>
    <t>Lung33-month</t>
  </si>
  <si>
    <t>Lung43-month</t>
  </si>
  <si>
    <t>Lung1 (least deprived)3-month</t>
  </si>
  <si>
    <t>Lung5 (most deprived)3-month</t>
  </si>
  <si>
    <t>Lung26-month</t>
  </si>
  <si>
    <t>Lung36-month</t>
  </si>
  <si>
    <t>Lung46-month</t>
  </si>
  <si>
    <t>Lung1 (least deprived)6-month</t>
  </si>
  <si>
    <t>Lung5 (most deprived)6-month</t>
  </si>
  <si>
    <t>Lung29-month</t>
  </si>
  <si>
    <t>Lung39-month</t>
  </si>
  <si>
    <t>Lung49-month</t>
  </si>
  <si>
    <t>Lung1 (least deprived)9-month</t>
  </si>
  <si>
    <t>Lung5 (most deprived)9-month</t>
  </si>
  <si>
    <t>Male breast cancer212-month</t>
  </si>
  <si>
    <t>Male breast cancer312-month</t>
  </si>
  <si>
    <t>Male breast cancer412-month</t>
  </si>
  <si>
    <t>Male breast cancer1 (least deprived)12-month</t>
  </si>
  <si>
    <t>Male breast cancer5 (most deprived)12-month</t>
  </si>
  <si>
    <t>Male breast cancer21-month</t>
  </si>
  <si>
    <t>Male breast cancer31-month</t>
  </si>
  <si>
    <t>Male breast cancer41-month</t>
  </si>
  <si>
    <t>Male breast cancer1 (least deprived)1-month</t>
  </si>
  <si>
    <t>Male breast cancer5 (most deprived)1-month</t>
  </si>
  <si>
    <t>Male breast cancer224-month</t>
  </si>
  <si>
    <t>Male breast cancer324-month</t>
  </si>
  <si>
    <t>Male breast cancer424-month</t>
  </si>
  <si>
    <t>Male breast cancer1 (least deprived)24-month</t>
  </si>
  <si>
    <t>Male breast cancer5 (most deprived)24-month</t>
  </si>
  <si>
    <t>Male breast cancer236-month</t>
  </si>
  <si>
    <t>Male breast cancer336-month</t>
  </si>
  <si>
    <t>Male breast cancer436-month</t>
  </si>
  <si>
    <t>Male breast cancer1 (least deprived)36-month</t>
  </si>
  <si>
    <t>Male breast cancer5 (most deprived)36-month</t>
  </si>
  <si>
    <t>Male breast cancer23-month</t>
  </si>
  <si>
    <t>Male breast cancer33-month</t>
  </si>
  <si>
    <t>Male breast cancer43-month</t>
  </si>
  <si>
    <t>Male breast cancer1 (least deprived)3-month</t>
  </si>
  <si>
    <t>Male breast cancer5 (most deprived)3-month</t>
  </si>
  <si>
    <t>Male breast cancer26-month</t>
  </si>
  <si>
    <t>Male breast cancer36-month</t>
  </si>
  <si>
    <t>Male breast cancer46-month</t>
  </si>
  <si>
    <t>Male breast cancer1 (least deprived)6-month</t>
  </si>
  <si>
    <t>Male breast cancer5 (most deprived)6-month</t>
  </si>
  <si>
    <t>Male breast cancer29-month</t>
  </si>
  <si>
    <t>Male breast cancer39-month</t>
  </si>
  <si>
    <t>Male breast cancer49-month</t>
  </si>
  <si>
    <t>Male breast cancer1 (least deprived)9-month</t>
  </si>
  <si>
    <t>Male breast cancer5 (most deprived)9-month</t>
  </si>
  <si>
    <t>Melanoma212-month</t>
  </si>
  <si>
    <t>Melanoma312-month</t>
  </si>
  <si>
    <t>Melanoma412-month</t>
  </si>
  <si>
    <t>Melanoma1 (least deprived)12-month</t>
  </si>
  <si>
    <t>Melanoma5 (most deprived)12-month</t>
  </si>
  <si>
    <t>Melanoma21-month</t>
  </si>
  <si>
    <t>Melanoma31-month</t>
  </si>
  <si>
    <t>Melanoma41-month</t>
  </si>
  <si>
    <t>Melanoma1 (least deprived)1-month</t>
  </si>
  <si>
    <t>Melanoma5 (most deprived)1-month</t>
  </si>
  <si>
    <t>Melanoma224-month</t>
  </si>
  <si>
    <t>Melanoma324-month</t>
  </si>
  <si>
    <t>Melanoma424-month</t>
  </si>
  <si>
    <t>Melanoma1 (least deprived)24-month</t>
  </si>
  <si>
    <t>Melanoma5 (most deprived)24-month</t>
  </si>
  <si>
    <t>Melanoma236-month</t>
  </si>
  <si>
    <t>Melanoma336-month</t>
  </si>
  <si>
    <t>Melanoma436-month</t>
  </si>
  <si>
    <t>Melanoma1 (least deprived)36-month</t>
  </si>
  <si>
    <t>Melanoma5 (most deprived)36-month</t>
  </si>
  <si>
    <t>Melanoma23-month</t>
  </si>
  <si>
    <t>Melanoma33-month</t>
  </si>
  <si>
    <t>Melanoma43-month</t>
  </si>
  <si>
    <t>Melanoma1 (least deprived)3-month</t>
  </si>
  <si>
    <t>Melanoma5 (most deprived)3-month</t>
  </si>
  <si>
    <t>Melanoma26-month</t>
  </si>
  <si>
    <t>Melanoma36-month</t>
  </si>
  <si>
    <t>Melanoma46-month</t>
  </si>
  <si>
    <t>Melanoma1 (least deprived)6-month</t>
  </si>
  <si>
    <t>Melanoma5 (most deprived)6-month</t>
  </si>
  <si>
    <t>Melanoma29-month</t>
  </si>
  <si>
    <t>Melanoma39-month</t>
  </si>
  <si>
    <t>Melanoma49-month</t>
  </si>
  <si>
    <t>Melanoma1 (least deprived)9-month</t>
  </si>
  <si>
    <t>Melanoma5 (most deprived)9-month</t>
  </si>
  <si>
    <t>Meninges212-month</t>
  </si>
  <si>
    <t>Meninges312-month</t>
  </si>
  <si>
    <t>Meninges412-month</t>
  </si>
  <si>
    <t>Meninges1 (least deprived)12-month</t>
  </si>
  <si>
    <t>Meninges5 (most deprived)12-month</t>
  </si>
  <si>
    <t>Meninges21-month</t>
  </si>
  <si>
    <t>Meninges31-month</t>
  </si>
  <si>
    <t>Meninges41-month</t>
  </si>
  <si>
    <t>Meninges1 (least deprived)1-month</t>
  </si>
  <si>
    <t>Meninges5 (most deprived)1-month</t>
  </si>
  <si>
    <t>Meninges224-month</t>
  </si>
  <si>
    <t>Meninges324-month</t>
  </si>
  <si>
    <t>Meninges424-month</t>
  </si>
  <si>
    <t>Meninges1 (least deprived)24-month</t>
  </si>
  <si>
    <t>Meninges5 (most deprived)24-month</t>
  </si>
  <si>
    <t>Meninges236-month</t>
  </si>
  <si>
    <t>Meninges336-month</t>
  </si>
  <si>
    <t>Meninges436-month</t>
  </si>
  <si>
    <t>Meninges1 (least deprived)36-month</t>
  </si>
  <si>
    <t>Meninges5 (most deprived)36-month</t>
  </si>
  <si>
    <t>Meninges23-month</t>
  </si>
  <si>
    <t>Meninges33-month</t>
  </si>
  <si>
    <t>Meninges43-month</t>
  </si>
  <si>
    <t>Meninges1 (least deprived)3-month</t>
  </si>
  <si>
    <t>Meninges5 (most deprived)3-month</t>
  </si>
  <si>
    <t>Meninges26-month</t>
  </si>
  <si>
    <t>Meninges36-month</t>
  </si>
  <si>
    <t>Meninges46-month</t>
  </si>
  <si>
    <t>Meninges1 (least deprived)6-month</t>
  </si>
  <si>
    <t>Meninges5 (most deprived)6-month</t>
  </si>
  <si>
    <t>Meninges29-month</t>
  </si>
  <si>
    <t>Meninges39-month</t>
  </si>
  <si>
    <t>Meninges49-month</t>
  </si>
  <si>
    <t>Meninges1 (least deprived)9-month</t>
  </si>
  <si>
    <t>Meninges5 (most deprived)9-month</t>
  </si>
  <si>
    <t>Mesothelioma212-month</t>
  </si>
  <si>
    <t>Mesothelioma312-month</t>
  </si>
  <si>
    <t>Mesothelioma412-month</t>
  </si>
  <si>
    <t>Mesothelioma1 (least deprived)12-month</t>
  </si>
  <si>
    <t>Mesothelioma5 (most deprived)12-month</t>
  </si>
  <si>
    <t>Mesothelioma21-month</t>
  </si>
  <si>
    <t>Mesothelioma31-month</t>
  </si>
  <si>
    <t>Mesothelioma41-month</t>
  </si>
  <si>
    <t>Mesothelioma1 (least deprived)1-month</t>
  </si>
  <si>
    <t>Mesothelioma5 (most deprived)1-month</t>
  </si>
  <si>
    <t>Mesothelioma224-month</t>
  </si>
  <si>
    <t>Mesothelioma324-month</t>
  </si>
  <si>
    <t>Mesothelioma424-month</t>
  </si>
  <si>
    <t>Mesothelioma1 (least deprived)24-month</t>
  </si>
  <si>
    <t>Mesothelioma5 (most deprived)24-month</t>
  </si>
  <si>
    <t>Mesothelioma236-month</t>
  </si>
  <si>
    <t>Mesothelioma336-month</t>
  </si>
  <si>
    <t>Mesothelioma436-month</t>
  </si>
  <si>
    <t>Mesothelioma1 (least deprived)36-month</t>
  </si>
  <si>
    <t>Mesothelioma5 (most deprived)36-month</t>
  </si>
  <si>
    <t>Mesothelioma23-month</t>
  </si>
  <si>
    <t>Mesothelioma33-month</t>
  </si>
  <si>
    <t>Mesothelioma43-month</t>
  </si>
  <si>
    <t>Mesothelioma1 (least deprived)3-month</t>
  </si>
  <si>
    <t>Mesothelioma5 (most deprived)3-month</t>
  </si>
  <si>
    <t>Mesothelioma26-month</t>
  </si>
  <si>
    <t>Mesothelioma36-month</t>
  </si>
  <si>
    <t>Mesothelioma46-month</t>
  </si>
  <si>
    <t>Mesothelioma1 (least deprived)6-month</t>
  </si>
  <si>
    <t>Mesothelioma5 (most deprived)6-month</t>
  </si>
  <si>
    <t>Mesothelioma29-month</t>
  </si>
  <si>
    <t>Mesothelioma39-month</t>
  </si>
  <si>
    <t>Mesothelioma49-month</t>
  </si>
  <si>
    <t>Mesothelioma1 (least deprived)9-month</t>
  </si>
  <si>
    <t>Mesothelioma5 (most deprived)9-month</t>
  </si>
  <si>
    <t>Multiple myeloma212-month</t>
  </si>
  <si>
    <t>Multiple myeloma312-month</t>
  </si>
  <si>
    <t>Multiple myeloma412-month</t>
  </si>
  <si>
    <t>Multiple myeloma1 (least deprived)12-month</t>
  </si>
  <si>
    <t>Multiple myeloma5 (most deprived)12-month</t>
  </si>
  <si>
    <t>Multiple myeloma21-month</t>
  </si>
  <si>
    <t>Multiple myeloma31-month</t>
  </si>
  <si>
    <t>Multiple myeloma41-month</t>
  </si>
  <si>
    <t>Multiple myeloma1 (least deprived)1-month</t>
  </si>
  <si>
    <t>Multiple myeloma5 (most deprived)1-month</t>
  </si>
  <si>
    <t>Multiple myeloma224-month</t>
  </si>
  <si>
    <t>Multiple myeloma324-month</t>
  </si>
  <si>
    <t>Multiple myeloma424-month</t>
  </si>
  <si>
    <t>Multiple myeloma1 (least deprived)24-month</t>
  </si>
  <si>
    <t>Multiple myeloma5 (most deprived)24-month</t>
  </si>
  <si>
    <t>Multiple myeloma236-month</t>
  </si>
  <si>
    <t>Multiple myeloma336-month</t>
  </si>
  <si>
    <t>Multiple myeloma436-month</t>
  </si>
  <si>
    <t>Multiple myeloma1 (least deprived)36-month</t>
  </si>
  <si>
    <t>Multiple myeloma5 (most deprived)36-month</t>
  </si>
  <si>
    <t>Multiple myeloma23-month</t>
  </si>
  <si>
    <t>Multiple myeloma33-month</t>
  </si>
  <si>
    <t>Multiple myeloma43-month</t>
  </si>
  <si>
    <t>Multiple myeloma1 (least deprived)3-month</t>
  </si>
  <si>
    <t>Multiple myeloma5 (most deprived)3-month</t>
  </si>
  <si>
    <t>Multiple myeloma26-month</t>
  </si>
  <si>
    <t>Multiple myeloma36-month</t>
  </si>
  <si>
    <t>Multiple myeloma46-month</t>
  </si>
  <si>
    <t>Multiple myeloma1 (least deprived)6-month</t>
  </si>
  <si>
    <t>Multiple myeloma5 (most deprived)6-month</t>
  </si>
  <si>
    <t>Multiple myeloma29-month</t>
  </si>
  <si>
    <t>Multiple myeloma39-month</t>
  </si>
  <si>
    <t>Multiple myeloma49-month</t>
  </si>
  <si>
    <t>Multiple myeloma1 (least deprived)9-month</t>
  </si>
  <si>
    <t>Multiple myeloma5 (most deprived)9-month</t>
  </si>
  <si>
    <t>Nasal Cavity and Middle Ear212-month</t>
  </si>
  <si>
    <t>Nasal Cavity and Middle Ear312-month</t>
  </si>
  <si>
    <t>Nasal Cavity and Middle Ear412-month</t>
  </si>
  <si>
    <t>Nasal Cavity and Middle Ear1 (least deprived)12-month</t>
  </si>
  <si>
    <t>Nasal Cavity and Middle Ear5 (most deprived)12-month</t>
  </si>
  <si>
    <t>Nasal Cavity and Middle Ear21-month</t>
  </si>
  <si>
    <t>Nasal Cavity and Middle Ear31-month</t>
  </si>
  <si>
    <t>Nasal Cavity and Middle Ear41-month</t>
  </si>
  <si>
    <t>Nasal Cavity and Middle Ear1 (least deprived)1-month</t>
  </si>
  <si>
    <t>Nasal Cavity and Middle Ear5 (most deprived)1-month</t>
  </si>
  <si>
    <t>Nasal Cavity and Middle Ear224-month</t>
  </si>
  <si>
    <t>Nasal Cavity and Middle Ear324-month</t>
  </si>
  <si>
    <t>Nasal Cavity and Middle Ear424-month</t>
  </si>
  <si>
    <t>Nasal Cavity and Middle Ear1 (least deprived)24-month</t>
  </si>
  <si>
    <t>Nasal Cavity and Middle Ear5 (most deprived)24-month</t>
  </si>
  <si>
    <t>Nasal Cavity and Middle Ear236-month</t>
  </si>
  <si>
    <t>Nasal Cavity and Middle Ear336-month</t>
  </si>
  <si>
    <t>Nasal Cavity and Middle Ear436-month</t>
  </si>
  <si>
    <t>Nasal Cavity and Middle Ear1 (least deprived)36-month</t>
  </si>
  <si>
    <t>Nasal Cavity and Middle Ear5 (most deprived)36-month</t>
  </si>
  <si>
    <t>Nasal Cavity and Middle Ear23-month</t>
  </si>
  <si>
    <t>Nasal Cavity and Middle Ear33-month</t>
  </si>
  <si>
    <t>Nasal Cavity and Middle Ear43-month</t>
  </si>
  <si>
    <t>Nasal Cavity and Middle Ear1 (least deprived)3-month</t>
  </si>
  <si>
    <t>Nasal Cavity and Middle Ear5 (most deprived)3-month</t>
  </si>
  <si>
    <t>Nasal Cavity and Middle Ear26-month</t>
  </si>
  <si>
    <t>Nasal Cavity and Middle Ear36-month</t>
  </si>
  <si>
    <t>Nasal Cavity and Middle Ear46-month</t>
  </si>
  <si>
    <t>Nasal Cavity and Middle Ear1 (least deprived)6-month</t>
  </si>
  <si>
    <t>Nasal Cavity and Middle Ear5 (most deprived)6-month</t>
  </si>
  <si>
    <t>Nasal Cavity and Middle Ear29-month</t>
  </si>
  <si>
    <t>Nasal Cavity and Middle Ear39-month</t>
  </si>
  <si>
    <t>Nasal Cavity and Middle Ear49-month</t>
  </si>
  <si>
    <t>Nasal Cavity and Middle Ear1 (least deprived)9-month</t>
  </si>
  <si>
    <t>Nasal Cavity and Middle Ear5 (most deprived)9-month</t>
  </si>
  <si>
    <t>Non-Hodgkin lymphoma212-month</t>
  </si>
  <si>
    <t>Non-Hodgkin lymphoma312-month</t>
  </si>
  <si>
    <t>Non-Hodgkin lymphoma412-month</t>
  </si>
  <si>
    <t>Non-Hodgkin lymphoma1 (least deprived)12-month</t>
  </si>
  <si>
    <t>Non-Hodgkin lymphoma5 (most deprived)12-month</t>
  </si>
  <si>
    <t>Non-Hodgkin lymphoma21-month</t>
  </si>
  <si>
    <t>Non-Hodgkin lymphoma31-month</t>
  </si>
  <si>
    <t>Non-Hodgkin lymphoma41-month</t>
  </si>
  <si>
    <t>Non-Hodgkin lymphoma1 (least deprived)1-month</t>
  </si>
  <si>
    <t>Non-Hodgkin lymphoma5 (most deprived)1-month</t>
  </si>
  <si>
    <t>Non-Hodgkin lymphoma224-month</t>
  </si>
  <si>
    <t>Non-Hodgkin lymphoma324-month</t>
  </si>
  <si>
    <t>Non-Hodgkin lymphoma424-month</t>
  </si>
  <si>
    <t>Non-Hodgkin lymphoma1 (least deprived)24-month</t>
  </si>
  <si>
    <t>Non-Hodgkin lymphoma5 (most deprived)24-month</t>
  </si>
  <si>
    <t>Non-Hodgkin lymphoma236-month</t>
  </si>
  <si>
    <t>Non-Hodgkin lymphoma336-month</t>
  </si>
  <si>
    <t>Non-Hodgkin lymphoma436-month</t>
  </si>
  <si>
    <t>Non-Hodgkin lymphoma1 (least deprived)36-month</t>
  </si>
  <si>
    <t>Non-Hodgkin lymphoma5 (most deprived)36-month</t>
  </si>
  <si>
    <t>Non-Hodgkin lymphoma23-month</t>
  </si>
  <si>
    <t>Non-Hodgkin lymphoma33-month</t>
  </si>
  <si>
    <t>Non-Hodgkin lymphoma43-month</t>
  </si>
  <si>
    <t>Non-Hodgkin lymphoma1 (least deprived)3-month</t>
  </si>
  <si>
    <t>Non-Hodgkin lymphoma5 (most deprived)3-month</t>
  </si>
  <si>
    <t>Non-Hodgkin lymphoma26-month</t>
  </si>
  <si>
    <t>Non-Hodgkin lymphoma36-month</t>
  </si>
  <si>
    <t>Non-Hodgkin lymphoma46-month</t>
  </si>
  <si>
    <t>Non-Hodgkin lymphoma1 (least deprived)6-month</t>
  </si>
  <si>
    <t>Non-Hodgkin lymphoma5 (most deprived)6-month</t>
  </si>
  <si>
    <t>Non-Hodgkin lymphoma29-month</t>
  </si>
  <si>
    <t>Non-Hodgkin lymphoma39-month</t>
  </si>
  <si>
    <t>Non-Hodgkin lymphoma49-month</t>
  </si>
  <si>
    <t>Non-Hodgkin lymphoma1 (least deprived)9-month</t>
  </si>
  <si>
    <t>Non-Hodgkin lymphoma5 (most deprived)9-month</t>
  </si>
  <si>
    <t>Oesophagus212-month</t>
  </si>
  <si>
    <t>Oesophagus312-month</t>
  </si>
  <si>
    <t>Oesophagus412-month</t>
  </si>
  <si>
    <t>Oesophagus1 (least deprived)12-month</t>
  </si>
  <si>
    <t>Oesophagus5 (most deprived)12-month</t>
  </si>
  <si>
    <t>Oesophagus21-month</t>
  </si>
  <si>
    <t>Oesophagus31-month</t>
  </si>
  <si>
    <t>Oesophagus41-month</t>
  </si>
  <si>
    <t>Oesophagus1 (least deprived)1-month</t>
  </si>
  <si>
    <t>Oesophagus5 (most deprived)1-month</t>
  </si>
  <si>
    <t>Oesophagus224-month</t>
  </si>
  <si>
    <t>Oesophagus324-month</t>
  </si>
  <si>
    <t>Oesophagus424-month</t>
  </si>
  <si>
    <t>Oesophagus1 (least deprived)24-month</t>
  </si>
  <si>
    <t>Oesophagus5 (most deprived)24-month</t>
  </si>
  <si>
    <t>Oesophagus236-month</t>
  </si>
  <si>
    <t>Oesophagus336-month</t>
  </si>
  <si>
    <t>Oesophagus436-month</t>
  </si>
  <si>
    <t>Oesophagus1 (least deprived)36-month</t>
  </si>
  <si>
    <t>Oesophagus5 (most deprived)36-month</t>
  </si>
  <si>
    <t>Oesophagus23-month</t>
  </si>
  <si>
    <t>Oesophagus33-month</t>
  </si>
  <si>
    <t>Oesophagus43-month</t>
  </si>
  <si>
    <t>Oesophagus1 (least deprived)3-month</t>
  </si>
  <si>
    <t>Oesophagus5 (most deprived)3-month</t>
  </si>
  <si>
    <t>Oesophagus26-month</t>
  </si>
  <si>
    <t>Oesophagus36-month</t>
  </si>
  <si>
    <t>Oesophagus46-month</t>
  </si>
  <si>
    <t>Oesophagus1 (least deprived)6-month</t>
  </si>
  <si>
    <t>Oesophagus5 (most deprived)6-month</t>
  </si>
  <si>
    <t>Oesophagus29-month</t>
  </si>
  <si>
    <t>Oesophagus39-month</t>
  </si>
  <si>
    <t>Oesophagus49-month</t>
  </si>
  <si>
    <t>Oesophagus1 (least deprived)9-month</t>
  </si>
  <si>
    <t>Oesophagus5 (most deprived)9-month</t>
  </si>
  <si>
    <t>Other and unspecified urinary212-month</t>
  </si>
  <si>
    <t>Other and unspecified urinary312-month</t>
  </si>
  <si>
    <t>Other and unspecified urinary412-month</t>
  </si>
  <si>
    <t>Other and unspecified urinary1 (least deprived)12-month</t>
  </si>
  <si>
    <t>Other and unspecified urinary5 (most deprived)12-month</t>
  </si>
  <si>
    <t>Other and unspecified urinary21-month</t>
  </si>
  <si>
    <t>Other and unspecified urinary31-month</t>
  </si>
  <si>
    <t>Other and unspecified urinary41-month</t>
  </si>
  <si>
    <t>Other and unspecified urinary1 (least deprived)1-month</t>
  </si>
  <si>
    <t>Other and unspecified urinary5 (most deprived)1-month</t>
  </si>
  <si>
    <t>Other and unspecified urinary224-month</t>
  </si>
  <si>
    <t>Other and unspecified urinary324-month</t>
  </si>
  <si>
    <t>Other and unspecified urinary424-month</t>
  </si>
  <si>
    <t>Other and unspecified urinary1 (least deprived)24-month</t>
  </si>
  <si>
    <t>Other and unspecified urinary5 (most deprived)24-month</t>
  </si>
  <si>
    <t>Other and unspecified urinary236-month</t>
  </si>
  <si>
    <t>Other and unspecified urinary336-month</t>
  </si>
  <si>
    <t>Other and unspecified urinary436-month</t>
  </si>
  <si>
    <t>Other and unspecified urinary1 (least deprived)36-month</t>
  </si>
  <si>
    <t>Other and unspecified urinary5 (most deprived)36-month</t>
  </si>
  <si>
    <t>Other and unspecified urinary23-month</t>
  </si>
  <si>
    <t>Other and unspecified urinary33-month</t>
  </si>
  <si>
    <t>Other and unspecified urinary43-month</t>
  </si>
  <si>
    <t>Other and unspecified urinary1 (least deprived)3-month</t>
  </si>
  <si>
    <t>Other and unspecified urinary5 (most deprived)3-month</t>
  </si>
  <si>
    <t>Other and unspecified urinary26-month</t>
  </si>
  <si>
    <t>Other and unspecified urinary36-month</t>
  </si>
  <si>
    <t>Other and unspecified urinary46-month</t>
  </si>
  <si>
    <t>Other and unspecified urinary1 (least deprived)6-month</t>
  </si>
  <si>
    <t>Other and unspecified urinary5 (most deprived)6-month</t>
  </si>
  <si>
    <t>Other and unspecified urinary29-month</t>
  </si>
  <si>
    <t>Other and unspecified urinary39-month</t>
  </si>
  <si>
    <t>Other and unspecified urinary49-month</t>
  </si>
  <si>
    <t>Other and unspecified urinary1 (least deprived)9-month</t>
  </si>
  <si>
    <t>Other and unspecified urinary5 (most deprived)9-month</t>
  </si>
  <si>
    <t>Other haematological malignancies212-month</t>
  </si>
  <si>
    <t>Other haematological malignancies312-month</t>
  </si>
  <si>
    <t>Other haematological malignancies412-month</t>
  </si>
  <si>
    <t>Other haematological malignancies1 (least deprived)12-month</t>
  </si>
  <si>
    <t>Other haematological malignancies5 (most deprived)12-month</t>
  </si>
  <si>
    <t>Other haematological malignancies21-month</t>
  </si>
  <si>
    <t>Other haematological malignancies31-month</t>
  </si>
  <si>
    <t>Other haematological malignancies41-month</t>
  </si>
  <si>
    <t>Other haematological malignancies1 (least deprived)1-month</t>
  </si>
  <si>
    <t>Other haematological malignancies5 (most deprived)1-month</t>
  </si>
  <si>
    <t>Other haematological malignancies224-month</t>
  </si>
  <si>
    <t>Other haematological malignancies324-month</t>
  </si>
  <si>
    <t>Other haematological malignancies424-month</t>
  </si>
  <si>
    <t>Other haematological malignancies1 (least deprived)24-month</t>
  </si>
  <si>
    <t>Other haematological malignancies5 (most deprived)24-month</t>
  </si>
  <si>
    <t>Other haematological malignancies236-month</t>
  </si>
  <si>
    <t>Other haematological malignancies336-month</t>
  </si>
  <si>
    <t>Other haematological malignancies436-month</t>
  </si>
  <si>
    <t>Other haematological malignancies1 (least deprived)36-month</t>
  </si>
  <si>
    <t>Other haematological malignancies5 (most deprived)36-month</t>
  </si>
  <si>
    <t>Other haematological malignancies23-month</t>
  </si>
  <si>
    <t>Other haematological malignancies33-month</t>
  </si>
  <si>
    <t>Other haematological malignancies43-month</t>
  </si>
  <si>
    <t>Other haematological malignancies1 (least deprived)3-month</t>
  </si>
  <si>
    <t>Other haematological malignancies5 (most deprived)3-month</t>
  </si>
  <si>
    <t>Other haematological malignancies26-month</t>
  </si>
  <si>
    <t>Other haematological malignancies36-month</t>
  </si>
  <si>
    <t>Other haematological malignancies46-month</t>
  </si>
  <si>
    <t>Other haematological malignancies1 (least deprived)6-month</t>
  </si>
  <si>
    <t>Other haematological malignancies5 (most deprived)6-month</t>
  </si>
  <si>
    <t>Other haematological malignancies29-month</t>
  </si>
  <si>
    <t>Other haematological malignancies39-month</t>
  </si>
  <si>
    <t>Other haematological malignancies49-month</t>
  </si>
  <si>
    <t>Other haematological malignancies1 (least deprived)9-month</t>
  </si>
  <si>
    <t>Other haematological malignancies5 (most deprived)9-month</t>
  </si>
  <si>
    <t>Other malignant neoplasms212-month</t>
  </si>
  <si>
    <t>Other malignant neoplasms312-month</t>
  </si>
  <si>
    <t>Other malignant neoplasms412-month</t>
  </si>
  <si>
    <t>Other malignant neoplasms1 (least deprived)12-month</t>
  </si>
  <si>
    <t>Other malignant neoplasms5 (most deprived)12-month</t>
  </si>
  <si>
    <t>Other malignant neoplasms21-month</t>
  </si>
  <si>
    <t>Other malignant neoplasms31-month</t>
  </si>
  <si>
    <t>Other malignant neoplasms41-month</t>
  </si>
  <si>
    <t>Other malignant neoplasms1 (least deprived)1-month</t>
  </si>
  <si>
    <t>Other malignant neoplasms5 (most deprived)1-month</t>
  </si>
  <si>
    <t>Other malignant neoplasms224-month</t>
  </si>
  <si>
    <t>Other malignant neoplasms324-month</t>
  </si>
  <si>
    <t>Other malignant neoplasms424-month</t>
  </si>
  <si>
    <t>Other malignant neoplasms1 (least deprived)24-month</t>
  </si>
  <si>
    <t>Other malignant neoplasms5 (most deprived)24-month</t>
  </si>
  <si>
    <t>Other malignant neoplasms236-month</t>
  </si>
  <si>
    <t>Other malignant neoplasms336-month</t>
  </si>
  <si>
    <t>Other malignant neoplasms436-month</t>
  </si>
  <si>
    <t>Other malignant neoplasms1 (least deprived)36-month</t>
  </si>
  <si>
    <t>Other malignant neoplasms5 (most deprived)36-month</t>
  </si>
  <si>
    <t>Other malignant neoplasms23-month</t>
  </si>
  <si>
    <t>Other malignant neoplasms33-month</t>
  </si>
  <si>
    <t>Other malignant neoplasms43-month</t>
  </si>
  <si>
    <t>Other malignant neoplasms1 (least deprived)3-month</t>
  </si>
  <si>
    <t>Other malignant neoplasms5 (most deprived)3-month</t>
  </si>
  <si>
    <t>Other malignant neoplasms26-month</t>
  </si>
  <si>
    <t>Other malignant neoplasms36-month</t>
  </si>
  <si>
    <t>Other malignant neoplasms46-month</t>
  </si>
  <si>
    <t>Other malignant neoplasms1 (least deprived)6-month</t>
  </si>
  <si>
    <t>Other malignant neoplasms5 (most deprived)6-month</t>
  </si>
  <si>
    <t>Other malignant neoplasms29-month</t>
  </si>
  <si>
    <t>Other malignant neoplasms39-month</t>
  </si>
  <si>
    <t>Other malignant neoplasms49-month</t>
  </si>
  <si>
    <t>Other malignant neoplasms1 (least deprived)9-month</t>
  </si>
  <si>
    <t>Other malignant neoplasms5 (most deprived)9-month</t>
  </si>
  <si>
    <t>Ovary212-month</t>
  </si>
  <si>
    <t>Ovary312-month</t>
  </si>
  <si>
    <t>Ovary412-month</t>
  </si>
  <si>
    <t>Ovary1 (least deprived)12-month</t>
  </si>
  <si>
    <t>Ovary5 (most deprived)12-month</t>
  </si>
  <si>
    <t>Ovary21-month</t>
  </si>
  <si>
    <t>Ovary31-month</t>
  </si>
  <si>
    <t>Ovary41-month</t>
  </si>
  <si>
    <t>Ovary1 (least deprived)1-month</t>
  </si>
  <si>
    <t>Ovary5 (most deprived)1-month</t>
  </si>
  <si>
    <t>Ovary224-month</t>
  </si>
  <si>
    <t>Ovary324-month</t>
  </si>
  <si>
    <t>Ovary424-month</t>
  </si>
  <si>
    <t>Ovary1 (least deprived)24-month</t>
  </si>
  <si>
    <t>Ovary5 (most deprived)24-month</t>
  </si>
  <si>
    <t>Ovary236-month</t>
  </si>
  <si>
    <t>Ovary336-month</t>
  </si>
  <si>
    <t>Ovary436-month</t>
  </si>
  <si>
    <t>Ovary1 (least deprived)36-month</t>
  </si>
  <si>
    <t>Ovary5 (most deprived)36-month</t>
  </si>
  <si>
    <t>Ovary23-month</t>
  </si>
  <si>
    <t>Ovary33-month</t>
  </si>
  <si>
    <t>Ovary43-month</t>
  </si>
  <si>
    <t>Ovary1 (least deprived)3-month</t>
  </si>
  <si>
    <t>Ovary5 (most deprived)3-month</t>
  </si>
  <si>
    <t>Ovary26-month</t>
  </si>
  <si>
    <t>Ovary36-month</t>
  </si>
  <si>
    <t>Ovary46-month</t>
  </si>
  <si>
    <t>Ovary1 (least deprived)6-month</t>
  </si>
  <si>
    <t>Ovary5 (most deprived)6-month</t>
  </si>
  <si>
    <t>Ovary29-month</t>
  </si>
  <si>
    <t>Ovary39-month</t>
  </si>
  <si>
    <t>Ovary49-month</t>
  </si>
  <si>
    <t>Ovary1 (least deprived)9-month</t>
  </si>
  <si>
    <t>Ovary5 (most deprived)9-month</t>
  </si>
  <si>
    <t>Pancreas212-month</t>
  </si>
  <si>
    <t>Pancreas312-month</t>
  </si>
  <si>
    <t>Pancreas412-month</t>
  </si>
  <si>
    <t>Pancreas1 (least deprived)12-month</t>
  </si>
  <si>
    <t>Pancreas5 (most deprived)12-month</t>
  </si>
  <si>
    <t>Pancreas21-month</t>
  </si>
  <si>
    <t>Pancreas31-month</t>
  </si>
  <si>
    <t>Pancreas41-month</t>
  </si>
  <si>
    <t>Pancreas1 (least deprived)1-month</t>
  </si>
  <si>
    <t>Pancreas5 (most deprived)1-month</t>
  </si>
  <si>
    <t>Pancreas224-month</t>
  </si>
  <si>
    <t>Pancreas324-month</t>
  </si>
  <si>
    <t>Pancreas424-month</t>
  </si>
  <si>
    <t>Pancreas1 (least deprived)24-month</t>
  </si>
  <si>
    <t>Pancreas5 (most deprived)24-month</t>
  </si>
  <si>
    <t>Pancreas236-month</t>
  </si>
  <si>
    <t>Pancreas336-month</t>
  </si>
  <si>
    <t>Pancreas436-month</t>
  </si>
  <si>
    <t>Pancreas1 (least deprived)36-month</t>
  </si>
  <si>
    <t>Pancreas5 (most deprived)36-month</t>
  </si>
  <si>
    <t>Pancreas23-month</t>
  </si>
  <si>
    <t>Pancreas33-month</t>
  </si>
  <si>
    <t>Pancreas43-month</t>
  </si>
  <si>
    <t>Pancreas1 (least deprived)3-month</t>
  </si>
  <si>
    <t>Pancreas5 (most deprived)3-month</t>
  </si>
  <si>
    <t>Pancreas26-month</t>
  </si>
  <si>
    <t>Pancreas36-month</t>
  </si>
  <si>
    <t>Pancreas46-month</t>
  </si>
  <si>
    <t>Pancreas1 (least deprived)6-month</t>
  </si>
  <si>
    <t>Pancreas5 (most deprived)6-month</t>
  </si>
  <si>
    <t>Pancreas29-month</t>
  </si>
  <si>
    <t>Pancreas39-month</t>
  </si>
  <si>
    <t>Pancreas49-month</t>
  </si>
  <si>
    <t>Pancreas1 (least deprived)9-month</t>
  </si>
  <si>
    <t>Pancreas5 (most deprived)9-month</t>
  </si>
  <si>
    <t>Penis212-month</t>
  </si>
  <si>
    <t>Penis312-month</t>
  </si>
  <si>
    <t>Penis412-month</t>
  </si>
  <si>
    <t>Penis1 (least deprived)12-month</t>
  </si>
  <si>
    <t>Penis5 (most deprived)12-month</t>
  </si>
  <si>
    <t>Penis21-month</t>
  </si>
  <si>
    <t>Penis31-month</t>
  </si>
  <si>
    <t>Penis41-month</t>
  </si>
  <si>
    <t>Penis1 (least deprived)1-month</t>
  </si>
  <si>
    <t>Penis5 (most deprived)1-month</t>
  </si>
  <si>
    <t>Penis224-month</t>
  </si>
  <si>
    <t>Penis324-month</t>
  </si>
  <si>
    <t>Penis424-month</t>
  </si>
  <si>
    <t>Penis1 (least deprived)24-month</t>
  </si>
  <si>
    <t>Penis5 (most deprived)24-month</t>
  </si>
  <si>
    <t>Penis236-month</t>
  </si>
  <si>
    <t>Penis336-month</t>
  </si>
  <si>
    <t>Penis436-month</t>
  </si>
  <si>
    <t>Penis1 (least deprived)36-month</t>
  </si>
  <si>
    <t>Penis5 (most deprived)36-month</t>
  </si>
  <si>
    <t>Penis23-month</t>
  </si>
  <si>
    <t>Penis33-month</t>
  </si>
  <si>
    <t>Penis43-month</t>
  </si>
  <si>
    <t>Penis1 (least deprived)3-month</t>
  </si>
  <si>
    <t>Penis5 (most deprived)3-month</t>
  </si>
  <si>
    <t>Penis26-month</t>
  </si>
  <si>
    <t>Penis36-month</t>
  </si>
  <si>
    <t>Penis46-month</t>
  </si>
  <si>
    <t>Penis1 (least deprived)6-month</t>
  </si>
  <si>
    <t>Penis5 (most deprived)6-month</t>
  </si>
  <si>
    <t>Penis29-month</t>
  </si>
  <si>
    <t>Penis39-month</t>
  </si>
  <si>
    <t>Penis49-month</t>
  </si>
  <si>
    <t>Penis1 (least deprived)9-month</t>
  </si>
  <si>
    <t>Penis5 (most deprived)9-month</t>
  </si>
  <si>
    <t>Prostate212-month</t>
  </si>
  <si>
    <t>Prostate312-month</t>
  </si>
  <si>
    <t>Prostate412-month</t>
  </si>
  <si>
    <t>Prostate1 (least deprived)12-month</t>
  </si>
  <si>
    <t>Prostate5 (most deprived)12-month</t>
  </si>
  <si>
    <t>Prostate21-month</t>
  </si>
  <si>
    <t>Prostate31-month</t>
  </si>
  <si>
    <t>Prostate41-month</t>
  </si>
  <si>
    <t>Prostate1 (least deprived)1-month</t>
  </si>
  <si>
    <t>Prostate5 (most deprived)1-month</t>
  </si>
  <si>
    <t>Prostate224-month</t>
  </si>
  <si>
    <t>Prostate324-month</t>
  </si>
  <si>
    <t>Prostate424-month</t>
  </si>
  <si>
    <t>Prostate1 (least deprived)24-month</t>
  </si>
  <si>
    <t>Prostate5 (most deprived)24-month</t>
  </si>
  <si>
    <t>Prostate236-month</t>
  </si>
  <si>
    <t>Prostate336-month</t>
  </si>
  <si>
    <t>Prostate436-month</t>
  </si>
  <si>
    <t>Prostate1 (least deprived)36-month</t>
  </si>
  <si>
    <t>Prostate5 (most deprived)36-month</t>
  </si>
  <si>
    <t>Prostate23-month</t>
  </si>
  <si>
    <t>Prostate33-month</t>
  </si>
  <si>
    <t>Prostate43-month</t>
  </si>
  <si>
    <t>Prostate1 (least deprived)3-month</t>
  </si>
  <si>
    <t>Prostate5 (most deprived)3-month</t>
  </si>
  <si>
    <t>Prostate26-month</t>
  </si>
  <si>
    <t>Prostate36-month</t>
  </si>
  <si>
    <t>Prostate46-month</t>
  </si>
  <si>
    <t>Prostate1 (least deprived)6-month</t>
  </si>
  <si>
    <t>Prostate5 (most deprived)6-month</t>
  </si>
  <si>
    <t>Prostate29-month</t>
  </si>
  <si>
    <t>Prostate39-month</t>
  </si>
  <si>
    <t>Prostate49-month</t>
  </si>
  <si>
    <t>Prostate1 (least deprived)9-month</t>
  </si>
  <si>
    <t>Prostate5 (most deprived)9-month</t>
  </si>
  <si>
    <t>Sarcoma: Bone212-month</t>
  </si>
  <si>
    <t>Sarcoma: Bone312-month</t>
  </si>
  <si>
    <t>Sarcoma: Bone412-month</t>
  </si>
  <si>
    <t>Sarcoma: Bone1 (least deprived)12-month</t>
  </si>
  <si>
    <t>Sarcoma: Bone5 (most deprived)12-month</t>
  </si>
  <si>
    <t>Sarcoma: Bone21-month</t>
  </si>
  <si>
    <t>Sarcoma: Bone31-month</t>
  </si>
  <si>
    <t>Sarcoma: Bone41-month</t>
  </si>
  <si>
    <t>Sarcoma: Bone1 (least deprived)1-month</t>
  </si>
  <si>
    <t>Sarcoma: Bone5 (most deprived)1-month</t>
  </si>
  <si>
    <t>Sarcoma: Bone224-month</t>
  </si>
  <si>
    <t>Sarcoma: Bone324-month</t>
  </si>
  <si>
    <t>Sarcoma: Bone424-month</t>
  </si>
  <si>
    <t>Sarcoma: Bone1 (least deprived)24-month</t>
  </si>
  <si>
    <t>Sarcoma: Bone5 (most deprived)24-month</t>
  </si>
  <si>
    <t>Sarcoma: Bone236-month</t>
  </si>
  <si>
    <t>Sarcoma: Bone336-month</t>
  </si>
  <si>
    <t>Sarcoma: Bone436-month</t>
  </si>
  <si>
    <t>Sarcoma: Bone1 (least deprived)36-month</t>
  </si>
  <si>
    <t>Sarcoma: Bone5 (most deprived)36-month</t>
  </si>
  <si>
    <t>Sarcoma: Bone23-month</t>
  </si>
  <si>
    <t>Sarcoma: Bone33-month</t>
  </si>
  <si>
    <t>Sarcoma: Bone43-month</t>
  </si>
  <si>
    <t>Sarcoma: Bone1 (least deprived)3-month</t>
  </si>
  <si>
    <t>Sarcoma: Bone5 (most deprived)3-month</t>
  </si>
  <si>
    <t>Sarcoma: Bone26-month</t>
  </si>
  <si>
    <t>Sarcoma: Bone36-month</t>
  </si>
  <si>
    <t>Sarcoma: Bone46-month</t>
  </si>
  <si>
    <t>Sarcoma: Bone1 (least deprived)6-month</t>
  </si>
  <si>
    <t>Sarcoma: Bone5 (most deprived)6-month</t>
  </si>
  <si>
    <t>Sarcoma: Bone29-month</t>
  </si>
  <si>
    <t>Sarcoma: Bone39-month</t>
  </si>
  <si>
    <t>Sarcoma: Bone49-month</t>
  </si>
  <si>
    <t>Sarcoma: Bone1 (least deprived)9-month</t>
  </si>
  <si>
    <t>Sarcoma: Bone5 (most deprived)9-month</t>
  </si>
  <si>
    <t>Sarcoma: connective and soft tissue212-month</t>
  </si>
  <si>
    <t>Sarcoma: connective and soft tissue312-month</t>
  </si>
  <si>
    <t>Sarcoma: connective and soft tissue412-month</t>
  </si>
  <si>
    <t>Sarcoma: connective and soft tissue1 (least deprived)12-month</t>
  </si>
  <si>
    <t>Sarcoma: connective and soft tissue5 (most deprived)12-month</t>
  </si>
  <si>
    <t>Sarcoma: connective and soft tissue21-month</t>
  </si>
  <si>
    <t>Sarcoma: connective and soft tissue31-month</t>
  </si>
  <si>
    <t>Sarcoma: connective and soft tissue41-month</t>
  </si>
  <si>
    <t>Sarcoma: connective and soft tissue1 (least deprived)1-month</t>
  </si>
  <si>
    <t>Sarcoma: connective and soft tissue5 (most deprived)1-month</t>
  </si>
  <si>
    <t>Sarcoma: connective and soft tissue224-month</t>
  </si>
  <si>
    <t>Sarcoma: connective and soft tissue324-month</t>
  </si>
  <si>
    <t>Sarcoma: connective and soft tissue424-month</t>
  </si>
  <si>
    <t>Sarcoma: connective and soft tissue1 (least deprived)24-month</t>
  </si>
  <si>
    <t>Sarcoma: connective and soft tissue5 (most deprived)24-month</t>
  </si>
  <si>
    <t>Sarcoma: connective and soft tissue236-month</t>
  </si>
  <si>
    <t>Sarcoma: connective and soft tissue336-month</t>
  </si>
  <si>
    <t>Sarcoma: connective and soft tissue436-month</t>
  </si>
  <si>
    <t>Sarcoma: connective and soft tissue1 (least deprived)36-month</t>
  </si>
  <si>
    <t>Sarcoma: connective and soft tissue5 (most deprived)36-month</t>
  </si>
  <si>
    <t>Sarcoma: connective and soft tissue23-month</t>
  </si>
  <si>
    <t>Sarcoma: connective and soft tissue33-month</t>
  </si>
  <si>
    <t>Sarcoma: connective and soft tissue43-month</t>
  </si>
  <si>
    <t>Sarcoma: connective and soft tissue1 (least deprived)3-month</t>
  </si>
  <si>
    <t>Sarcoma: connective and soft tissue5 (most deprived)3-month</t>
  </si>
  <si>
    <t>Sarcoma: connective and soft tissue26-month</t>
  </si>
  <si>
    <t>Sarcoma: connective and soft tissue36-month</t>
  </si>
  <si>
    <t>Sarcoma: connective and soft tissue46-month</t>
  </si>
  <si>
    <t>Sarcoma: connective and soft tissue1 (least deprived)6-month</t>
  </si>
  <si>
    <t>Sarcoma: connective and soft tissue5 (most deprived)6-month</t>
  </si>
  <si>
    <t>Sarcoma: connective and soft tissue29-month</t>
  </si>
  <si>
    <t>Sarcoma: connective and soft tissue39-month</t>
  </si>
  <si>
    <t>Sarcoma: connective and soft tissue49-month</t>
  </si>
  <si>
    <t>Sarcoma: connective and soft tissue1 (least deprived)9-month</t>
  </si>
  <si>
    <t>Sarcoma: connective and soft tissue5 (most deprived)9-month</t>
  </si>
  <si>
    <t>Small Intestine212-month</t>
  </si>
  <si>
    <t>Small Intestine312-month</t>
  </si>
  <si>
    <t>Small Intestine412-month</t>
  </si>
  <si>
    <t>Small Intestine1 (least deprived)12-month</t>
  </si>
  <si>
    <t>Small Intestine5 (most deprived)12-month</t>
  </si>
  <si>
    <t>Small Intestine21-month</t>
  </si>
  <si>
    <t>Small Intestine31-month</t>
  </si>
  <si>
    <t>Small Intestine41-month</t>
  </si>
  <si>
    <t>Small Intestine1 (least deprived)1-month</t>
  </si>
  <si>
    <t>Small Intestine5 (most deprived)1-month</t>
  </si>
  <si>
    <t>Small Intestine224-month</t>
  </si>
  <si>
    <t>Small Intestine324-month</t>
  </si>
  <si>
    <t>Small Intestine424-month</t>
  </si>
  <si>
    <t>Small Intestine1 (least deprived)24-month</t>
  </si>
  <si>
    <t>Small Intestine5 (most deprived)24-month</t>
  </si>
  <si>
    <t>Small Intestine236-month</t>
  </si>
  <si>
    <t>Small Intestine336-month</t>
  </si>
  <si>
    <t>Small Intestine436-month</t>
  </si>
  <si>
    <t>Small Intestine1 (least deprived)36-month</t>
  </si>
  <si>
    <t>Small Intestine5 (most deprived)36-month</t>
  </si>
  <si>
    <t>Small Intestine23-month</t>
  </si>
  <si>
    <t>Small Intestine33-month</t>
  </si>
  <si>
    <t>Small Intestine43-month</t>
  </si>
  <si>
    <t>Small Intestine1 (least deprived)3-month</t>
  </si>
  <si>
    <t>Small Intestine5 (most deprived)3-month</t>
  </si>
  <si>
    <t>Small Intestine26-month</t>
  </si>
  <si>
    <t>Small Intestine36-month</t>
  </si>
  <si>
    <t>Small Intestine46-month</t>
  </si>
  <si>
    <t>Small Intestine1 (least deprived)6-month</t>
  </si>
  <si>
    <t>Small Intestine5 (most deprived)6-month</t>
  </si>
  <si>
    <t>Small Intestine29-month</t>
  </si>
  <si>
    <t>Small Intestine39-month</t>
  </si>
  <si>
    <t>Small Intestine49-month</t>
  </si>
  <si>
    <t>Small Intestine1 (least deprived)9-month</t>
  </si>
  <si>
    <t>Small Intestine5 (most deprived)9-month</t>
  </si>
  <si>
    <t>Spinal cord and Cranial nerves212-month</t>
  </si>
  <si>
    <t>Spinal cord and Cranial nerves312-month</t>
  </si>
  <si>
    <t>Spinal cord and Cranial nerves412-month</t>
  </si>
  <si>
    <t>Spinal cord and Cranial nerves1 (least deprived)12-month</t>
  </si>
  <si>
    <t>Spinal cord and Cranial nerves5 (most deprived)12-month</t>
  </si>
  <si>
    <t>Spinal cord and Cranial nerves21-month</t>
  </si>
  <si>
    <t>Spinal cord and Cranial nerves31-month</t>
  </si>
  <si>
    <t>Spinal cord and Cranial nerves41-month</t>
  </si>
  <si>
    <t>Spinal cord and Cranial nerves1 (least deprived)1-month</t>
  </si>
  <si>
    <t>Spinal cord and Cranial nerves5 (most deprived)1-month</t>
  </si>
  <si>
    <t>Spinal cord and Cranial nerves224-month</t>
  </si>
  <si>
    <t>Spinal cord and Cranial nerves324-month</t>
  </si>
  <si>
    <t>Spinal cord and Cranial nerves424-month</t>
  </si>
  <si>
    <t>Spinal cord and Cranial nerves1 (least deprived)24-month</t>
  </si>
  <si>
    <t>Spinal cord and Cranial nerves5 (most deprived)24-month</t>
  </si>
  <si>
    <t>Spinal cord and Cranial nerves236-month</t>
  </si>
  <si>
    <t>Spinal cord and Cranial nerves336-month</t>
  </si>
  <si>
    <t>Spinal cord and Cranial nerves436-month</t>
  </si>
  <si>
    <t>Spinal cord and Cranial nerves1 (least deprived)36-month</t>
  </si>
  <si>
    <t>Spinal cord and Cranial nerves5 (most deprived)36-month</t>
  </si>
  <si>
    <t>Spinal cord and Cranial nerves23-month</t>
  </si>
  <si>
    <t>Spinal cord and Cranial nerves33-month</t>
  </si>
  <si>
    <t>Spinal cord and Cranial nerves43-month</t>
  </si>
  <si>
    <t>Spinal cord and Cranial nerves1 (least deprived)3-month</t>
  </si>
  <si>
    <t>Spinal cord and Cranial nerves5 (most deprived)3-month</t>
  </si>
  <si>
    <t>Spinal cord and Cranial nerves26-month</t>
  </si>
  <si>
    <t>Spinal cord and Cranial nerves36-month</t>
  </si>
  <si>
    <t>Spinal cord and Cranial nerves46-month</t>
  </si>
  <si>
    <t>Spinal cord and Cranial nerves1 (least deprived)6-month</t>
  </si>
  <si>
    <t>Spinal cord and Cranial nerves5 (most deprived)6-month</t>
  </si>
  <si>
    <t>Spinal cord and Cranial nerves29-month</t>
  </si>
  <si>
    <t>Spinal cord and Cranial nerves39-month</t>
  </si>
  <si>
    <t>Spinal cord and Cranial nerves49-month</t>
  </si>
  <si>
    <t>Spinal cord and Cranial nerves1 (least deprived)9-month</t>
  </si>
  <si>
    <t>Spinal cord and Cranial nerves5 (most deprived)9-month</t>
  </si>
  <si>
    <t>Stomach212-month</t>
  </si>
  <si>
    <t>Stomach312-month</t>
  </si>
  <si>
    <t>Stomach412-month</t>
  </si>
  <si>
    <t>Stomach1 (least deprived)12-month</t>
  </si>
  <si>
    <t>Stomach5 (most deprived)12-month</t>
  </si>
  <si>
    <t>Stomach21-month</t>
  </si>
  <si>
    <t>Stomach31-month</t>
  </si>
  <si>
    <t>Stomach41-month</t>
  </si>
  <si>
    <t>Stomach1 (least deprived)1-month</t>
  </si>
  <si>
    <t>Stomach5 (most deprived)1-month</t>
  </si>
  <si>
    <t>Stomach224-month</t>
  </si>
  <si>
    <t>Stomach324-month</t>
  </si>
  <si>
    <t>Stomach424-month</t>
  </si>
  <si>
    <t>Stomach1 (least deprived)24-month</t>
  </si>
  <si>
    <t>Stomach5 (most deprived)24-month</t>
  </si>
  <si>
    <t>Stomach236-month</t>
  </si>
  <si>
    <t>Stomach336-month</t>
  </si>
  <si>
    <t>Stomach436-month</t>
  </si>
  <si>
    <t>Stomach1 (least deprived)36-month</t>
  </si>
  <si>
    <t>Stomach5 (most deprived)36-month</t>
  </si>
  <si>
    <t>Stomach23-month</t>
  </si>
  <si>
    <t>Stomach33-month</t>
  </si>
  <si>
    <t>Stomach43-month</t>
  </si>
  <si>
    <t>Stomach1 (least deprived)3-month</t>
  </si>
  <si>
    <t>Stomach5 (most deprived)3-month</t>
  </si>
  <si>
    <t>Stomach26-month</t>
  </si>
  <si>
    <t>Stomach36-month</t>
  </si>
  <si>
    <t>Stomach46-month</t>
  </si>
  <si>
    <t>Stomach1 (least deprived)6-month</t>
  </si>
  <si>
    <t>Stomach5 (most deprived)6-month</t>
  </si>
  <si>
    <t>Stomach29-month</t>
  </si>
  <si>
    <t>Stomach39-month</t>
  </si>
  <si>
    <t>Stomach49-month</t>
  </si>
  <si>
    <t>Stomach1 (least deprived)9-month</t>
  </si>
  <si>
    <t>Stomach5 (most deprived)9-month</t>
  </si>
  <si>
    <t>Testis212-month</t>
  </si>
  <si>
    <t>Testis312-month</t>
  </si>
  <si>
    <t>Testis412-month</t>
  </si>
  <si>
    <t>Testis1 (least deprived)12-month</t>
  </si>
  <si>
    <t>Testis5 (most deprived)12-month</t>
  </si>
  <si>
    <t>Testis21-month</t>
  </si>
  <si>
    <t>Testis31-month</t>
  </si>
  <si>
    <t>Testis41-month</t>
  </si>
  <si>
    <t>Testis1 (least deprived)1-month</t>
  </si>
  <si>
    <t>Testis5 (most deprived)1-month</t>
  </si>
  <si>
    <t>Testis224-month</t>
  </si>
  <si>
    <t>Testis324-month</t>
  </si>
  <si>
    <t>Testis424-month</t>
  </si>
  <si>
    <t>Testis1 (least deprived)24-month</t>
  </si>
  <si>
    <t>Testis5 (most deprived)24-month</t>
  </si>
  <si>
    <t>Testis236-month</t>
  </si>
  <si>
    <t>Testis336-month</t>
  </si>
  <si>
    <t>Testis436-month</t>
  </si>
  <si>
    <t>Testis1 (least deprived)36-month</t>
  </si>
  <si>
    <t>Testis5 (most deprived)36-month</t>
  </si>
  <si>
    <t>Testis23-month</t>
  </si>
  <si>
    <t>Testis33-month</t>
  </si>
  <si>
    <t>Testis43-month</t>
  </si>
  <si>
    <t>Testis1 (least deprived)3-month</t>
  </si>
  <si>
    <t>Testis5 (most deprived)3-month</t>
  </si>
  <si>
    <t>Testis26-month</t>
  </si>
  <si>
    <t>Testis36-month</t>
  </si>
  <si>
    <t>Testis46-month</t>
  </si>
  <si>
    <t>Testis1 (least deprived)6-month</t>
  </si>
  <si>
    <t>Testis5 (most deprived)6-month</t>
  </si>
  <si>
    <t>Testis29-month</t>
  </si>
  <si>
    <t>Testis39-month</t>
  </si>
  <si>
    <t>Testis49-month</t>
  </si>
  <si>
    <t>Testis1 (least deprived)9-month</t>
  </si>
  <si>
    <t>Testis5 (most deprived)9-month</t>
  </si>
  <si>
    <t>Uterus212-month</t>
  </si>
  <si>
    <t>Uterus312-month</t>
  </si>
  <si>
    <t>Uterus412-month</t>
  </si>
  <si>
    <t>Uterus1 (least deprived)12-month</t>
  </si>
  <si>
    <t>Uterus5 (most deprived)12-month</t>
  </si>
  <si>
    <t>Uterus21-month</t>
  </si>
  <si>
    <t>Uterus31-month</t>
  </si>
  <si>
    <t>Uterus41-month</t>
  </si>
  <si>
    <t>Uterus1 (least deprived)1-month</t>
  </si>
  <si>
    <t>Uterus5 (most deprived)1-month</t>
  </si>
  <si>
    <t>Uterus224-month</t>
  </si>
  <si>
    <t>Uterus324-month</t>
  </si>
  <si>
    <t>Uterus424-month</t>
  </si>
  <si>
    <t>Uterus1 (least deprived)24-month</t>
  </si>
  <si>
    <t>Uterus5 (most deprived)24-month</t>
  </si>
  <si>
    <t>Uterus236-month</t>
  </si>
  <si>
    <t>Uterus336-month</t>
  </si>
  <si>
    <t>Uterus436-month</t>
  </si>
  <si>
    <t>Uterus1 (least deprived)36-month</t>
  </si>
  <si>
    <t>Uterus5 (most deprived)36-month</t>
  </si>
  <si>
    <t>Uterus23-month</t>
  </si>
  <si>
    <t>Uterus33-month</t>
  </si>
  <si>
    <t>Uterus43-month</t>
  </si>
  <si>
    <t>Uterus1 (least deprived)3-month</t>
  </si>
  <si>
    <t>Uterus5 (most deprived)3-month</t>
  </si>
  <si>
    <t>Uterus26-month</t>
  </si>
  <si>
    <t>Uterus36-month</t>
  </si>
  <si>
    <t>Uterus46-month</t>
  </si>
  <si>
    <t>Uterus1 (least deprived)6-month</t>
  </si>
  <si>
    <t>Uterus5 (most deprived)6-month</t>
  </si>
  <si>
    <t>Uterus29-month</t>
  </si>
  <si>
    <t>Uterus39-month</t>
  </si>
  <si>
    <t>Uterus49-month</t>
  </si>
  <si>
    <t>Uterus1 (least deprived)9-month</t>
  </si>
  <si>
    <t>Uterus5 (most deprived)9-month</t>
  </si>
  <si>
    <t>Vagina212-month</t>
  </si>
  <si>
    <t>Vagina312-month</t>
  </si>
  <si>
    <t>Vagina412-month</t>
  </si>
  <si>
    <t>Vagina1 (least deprived)12-month</t>
  </si>
  <si>
    <t>Vagina5 (most deprived)12-month</t>
  </si>
  <si>
    <t>Vagina21-month</t>
  </si>
  <si>
    <t>Vagina31-month</t>
  </si>
  <si>
    <t>Vagina41-month</t>
  </si>
  <si>
    <t>Vagina1 (least deprived)1-month</t>
  </si>
  <si>
    <t>Vagina5 (most deprived)1-month</t>
  </si>
  <si>
    <t>Vagina224-month</t>
  </si>
  <si>
    <t>Vagina324-month</t>
  </si>
  <si>
    <t>Vagina424-month</t>
  </si>
  <si>
    <t>Vagina1 (least deprived)24-month</t>
  </si>
  <si>
    <t>Vagina5 (most deprived)24-month</t>
  </si>
  <si>
    <t>Vagina236-month</t>
  </si>
  <si>
    <t>Vagina336-month</t>
  </si>
  <si>
    <t>Vagina436-month</t>
  </si>
  <si>
    <t>Vagina1 (least deprived)36-month</t>
  </si>
  <si>
    <t>Vagina5 (most deprived)36-month</t>
  </si>
  <si>
    <t>Vagina23-month</t>
  </si>
  <si>
    <t>Vagina33-month</t>
  </si>
  <si>
    <t>Vagina43-month</t>
  </si>
  <si>
    <t>Vagina1 (least deprived)3-month</t>
  </si>
  <si>
    <t>Vagina5 (most deprived)3-month</t>
  </si>
  <si>
    <t>Vagina26-month</t>
  </si>
  <si>
    <t>Vagina36-month</t>
  </si>
  <si>
    <t>Vagina46-month</t>
  </si>
  <si>
    <t>Vagina1 (least deprived)6-month</t>
  </si>
  <si>
    <t>Vagina5 (most deprived)6-month</t>
  </si>
  <si>
    <t>Vagina29-month</t>
  </si>
  <si>
    <t>Vagina39-month</t>
  </si>
  <si>
    <t>Vagina49-month</t>
  </si>
  <si>
    <t>Vagina1 (least deprived)9-month</t>
  </si>
  <si>
    <t>Vagina5 (most deprived)9-month</t>
  </si>
  <si>
    <t>Vulva212-month</t>
  </si>
  <si>
    <t>Vulva312-month</t>
  </si>
  <si>
    <t>Vulva412-month</t>
  </si>
  <si>
    <t>Vulva1 (least deprived)12-month</t>
  </si>
  <si>
    <t>Vulva5 (most deprived)12-month</t>
  </si>
  <si>
    <t>Vulva21-month</t>
  </si>
  <si>
    <t>Vulva31-month</t>
  </si>
  <si>
    <t>Vulva41-month</t>
  </si>
  <si>
    <t>Vulva1 (least deprived)1-month</t>
  </si>
  <si>
    <t>Vulva5 (most deprived)1-month</t>
  </si>
  <si>
    <t>Vulva224-month</t>
  </si>
  <si>
    <t>Vulva324-month</t>
  </si>
  <si>
    <t>Vulva424-month</t>
  </si>
  <si>
    <t>Vulva1 (least deprived)24-month</t>
  </si>
  <si>
    <t>Vulva5 (most deprived)24-month</t>
  </si>
  <si>
    <t>Vulva236-month</t>
  </si>
  <si>
    <t>Vulva336-month</t>
  </si>
  <si>
    <t>Vulva436-month</t>
  </si>
  <si>
    <t>Vulva1 (least deprived)36-month</t>
  </si>
  <si>
    <t>Vulva5 (most deprived)36-month</t>
  </si>
  <si>
    <t>Vulva23-month</t>
  </si>
  <si>
    <t>Vulva33-month</t>
  </si>
  <si>
    <t>Vulva43-month</t>
  </si>
  <si>
    <t>Vulva1 (least deprived)3-month</t>
  </si>
  <si>
    <t>Vulva5 (most deprived)3-month</t>
  </si>
  <si>
    <t>Vulva26-month</t>
  </si>
  <si>
    <t>Vulva36-month</t>
  </si>
  <si>
    <t>Vulva46-month</t>
  </si>
  <si>
    <t>Vulva1 (least deprived)6-month</t>
  </si>
  <si>
    <t>Vulva5 (most deprived)6-month</t>
  </si>
  <si>
    <t>Vulva29-month</t>
  </si>
  <si>
    <t>Vulva39-month</t>
  </si>
  <si>
    <t>Vulva49-month</t>
  </si>
  <si>
    <t>Vulva1 (least deprived)9-month</t>
  </si>
  <si>
    <t>Vulva5 (most deprived)9-month</t>
  </si>
  <si>
    <t>Bladder (in-situ)212-month</t>
  </si>
  <si>
    <t>Bladder (in-situ)312-month</t>
  </si>
  <si>
    <t>Bladder (in-situ)412-month</t>
  </si>
  <si>
    <t>Bladder (in-situ)1 (least deprived)12-month</t>
  </si>
  <si>
    <t>Bladder (in-situ)5 (most deprived)12-month</t>
  </si>
  <si>
    <t>Bladder (in-situ)21-month</t>
  </si>
  <si>
    <t>Bladder (in-situ)31-month</t>
  </si>
  <si>
    <t>Bladder (in-situ)41-month</t>
  </si>
  <si>
    <t>Bladder (in-situ)1 (least deprived)1-month</t>
  </si>
  <si>
    <t>Bladder (in-situ)5 (most deprived)1-month</t>
  </si>
  <si>
    <t>Bladder (in-situ)224-month</t>
  </si>
  <si>
    <t>Bladder (in-situ)324-month</t>
  </si>
  <si>
    <t>Bladder (in-situ)424-month</t>
  </si>
  <si>
    <t>Bladder (in-situ)1 (least deprived)24-month</t>
  </si>
  <si>
    <t>Bladder (in-situ)5 (most deprived)24-month</t>
  </si>
  <si>
    <t>Bladder (in-situ)236-month</t>
  </si>
  <si>
    <t>Bladder (in-situ)336-month</t>
  </si>
  <si>
    <t>Bladder (in-situ)436-month</t>
  </si>
  <si>
    <t>Bladder (in-situ)1 (least deprived)36-month</t>
  </si>
  <si>
    <t>Bladder (in-situ)5 (most deprived)36-month</t>
  </si>
  <si>
    <t>Bladder (in-situ)23-month</t>
  </si>
  <si>
    <t>Bladder (in-situ)33-month</t>
  </si>
  <si>
    <t>Bladder (in-situ)43-month</t>
  </si>
  <si>
    <t>Bladder (in-situ)1 (least deprived)3-month</t>
  </si>
  <si>
    <t>Bladder (in-situ)5 (most deprived)3-month</t>
  </si>
  <si>
    <t>Bladder (in-situ)26-month</t>
  </si>
  <si>
    <t>Bladder (in-situ)36-month</t>
  </si>
  <si>
    <t>Bladder (in-situ)46-month</t>
  </si>
  <si>
    <t>Bladder (in-situ)1 (least deprived)6-month</t>
  </si>
  <si>
    <t>Bladder (in-situ)5 (most deprived)6-month</t>
  </si>
  <si>
    <t>Bladder (in-situ)29-month</t>
  </si>
  <si>
    <t>Bladder (in-situ)39-month</t>
  </si>
  <si>
    <t>Bladder (in-situ)49-month</t>
  </si>
  <si>
    <t>Bladder (in-situ)1 (least deprived)9-month</t>
  </si>
  <si>
    <t>Bladder (in-situ)5 (most deprived)9-month</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</si>
</sst>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6" formatCode="0.0"/>
    <numFmt numFmtId="167" formatCode="0.00000"/>
  </numFmts>
  <fonts count="48" x14ac:knownFonts="1">
    <font>
      <sz val="11"/>
      <color theme="1"/>
      <name val="Calibri"/>
      <family val="2"/>
      <scheme val="minor"/>
    </font>
    <font>
      <sz val="10"/>
      <name val="Arial"/>
      <family val="2"/>
    </font>
    <font>
      <b/>
      <sz val="12"/>
      <name val="Arial"/>
      <family val="2"/>
    </font>
    <font>
      <b/>
      <sz val="10"/>
      <name val="Arial"/>
      <family val="2"/>
    </font>
    <font>
      <sz val="12"/>
      <name val="Arial"/>
      <family val="2"/>
    </font>
    <font>
      <sz val="11"/>
      <name val="Arial"/>
      <family val="2"/>
    </font>
    <font>
      <b/>
      <sz val="12"/>
      <color indexed="8"/>
      <name val="Arial"/>
      <family val="2"/>
    </font>
    <font>
      <sz val="11"/>
      <color theme="1"/>
      <name val="Calibri"/>
      <family val="2"/>
      <scheme val="minor"/>
    </font>
    <font>
      <u/>
      <sz val="11"/>
      <color theme="10"/>
      <name val="Calibri"/>
      <family val="2"/>
      <scheme val="minor"/>
    </font>
    <font>
      <b/>
      <sz val="11"/>
      <color theme="1"/>
      <name val="Calibri"/>
      <family val="2"/>
      <scheme val="minor"/>
    </font>
    <font>
      <b/>
      <sz val="10"/>
      <color theme="1"/>
      <name val="Arial"/>
      <family val="2"/>
    </font>
    <font>
      <i/>
      <sz val="8"/>
      <color theme="1"/>
      <name val="Arial"/>
      <family val="2"/>
    </font>
    <font>
      <b/>
      <sz val="12"/>
      <color theme="1"/>
      <name val="Arial"/>
      <family val="2"/>
    </font>
    <font>
      <sz val="11"/>
      <color rgb="FFCCE3F1"/>
      <name val="Calibri"/>
      <family val="2"/>
      <scheme val="minor"/>
    </font>
    <font>
      <sz val="12"/>
      <color theme="1"/>
      <name val="Arial"/>
      <family val="2"/>
    </font>
    <font>
      <sz val="12"/>
      <color theme="1"/>
      <name val="Calibri"/>
      <family val="2"/>
      <scheme val="minor"/>
    </font>
    <font>
      <sz val="20"/>
      <name val="Calibri"/>
      <family val="2"/>
      <scheme val="minor"/>
    </font>
    <font>
      <sz val="10"/>
      <color theme="1"/>
      <name val="Calibri"/>
      <family val="2"/>
      <scheme val="minor"/>
    </font>
    <font>
      <i/>
      <sz val="11"/>
      <color theme="1"/>
      <name val="Calibri"/>
      <family val="2"/>
      <scheme val="minor"/>
    </font>
    <font>
      <sz val="11"/>
      <color theme="1"/>
      <name val="Arial"/>
      <family val="2"/>
    </font>
    <font>
      <sz val="11"/>
      <name val="Calibri"/>
      <family val="2"/>
      <scheme val="minor"/>
    </font>
    <font>
      <u/>
      <sz val="11"/>
      <color theme="10"/>
      <name val="Arial"/>
      <family val="2"/>
    </font>
    <font>
      <b/>
      <sz val="11"/>
      <color theme="1"/>
      <name val="Arial"/>
      <family val="2"/>
    </font>
    <font>
      <u/>
      <sz val="12"/>
      <color theme="1"/>
      <name val="Arial"/>
      <family val="2"/>
    </font>
    <font>
      <b/>
      <sz val="14"/>
      <color theme="1"/>
      <name val="Calibri"/>
      <family val="2"/>
      <scheme val="minor"/>
    </font>
    <font>
      <u/>
      <sz val="12"/>
      <color theme="10"/>
      <name val="Arial"/>
      <family val="2"/>
    </font>
    <font>
      <b/>
      <u/>
      <sz val="11"/>
      <color theme="1"/>
      <name val="Calibri"/>
      <family val="2"/>
      <scheme val="minor"/>
    </font>
    <font>
      <sz val="8"/>
      <color theme="1"/>
      <name val="Arial"/>
      <family val="2"/>
    </font>
    <font>
      <sz val="11"/>
      <color theme="8" tint="0.59999389629810485"/>
      <name val="Calibri"/>
      <family val="2"/>
      <scheme val="minor"/>
    </font>
    <font>
      <b/>
      <sz val="20"/>
      <color rgb="FF98002E"/>
      <name val="Arial"/>
      <family val="2"/>
    </font>
    <font>
      <b/>
      <sz val="11"/>
      <color rgb="FF98002E"/>
      <name val="Arial"/>
      <family val="2"/>
    </font>
    <font>
      <b/>
      <sz val="14"/>
      <color rgb="FF98002E"/>
      <name val="Arial"/>
      <family val="2"/>
    </font>
    <font>
      <b/>
      <sz val="12"/>
      <color rgb="FF98002E"/>
      <name val="Arial"/>
      <family val="2"/>
    </font>
    <font>
      <sz val="12"/>
      <color theme="1"/>
      <name val="Wingdings"/>
      <charset val="2"/>
    </font>
    <font>
      <sz val="10"/>
      <name val="Calibri"/>
      <family val="2"/>
      <scheme val="minor"/>
    </font>
    <font>
      <sz val="12"/>
      <name val="Calibri"/>
      <family val="2"/>
      <scheme val="minor"/>
    </font>
    <font>
      <sz val="20"/>
      <color theme="1"/>
      <name val="Arial"/>
      <family val="2"/>
    </font>
    <font>
      <sz val="10"/>
      <color rgb="FFCCE3F1"/>
      <name val="Calibri"/>
      <family val="2"/>
      <scheme val="minor"/>
    </font>
    <font>
      <sz val="12"/>
      <color rgb="FFCCE3F1"/>
      <name val="Calibri"/>
      <family val="2"/>
      <scheme val="minor"/>
    </font>
    <font>
      <b/>
      <sz val="10"/>
      <color rgb="FFCCE3F1"/>
      <name val="Arial"/>
      <family val="2"/>
    </font>
    <font>
      <b/>
      <sz val="12"/>
      <color rgb="FF000000"/>
      <name val="Arial"/>
      <family val="2"/>
    </font>
    <font>
      <sz val="20"/>
      <color theme="1"/>
      <name val="Calibri"/>
      <family val="2"/>
      <scheme val="minor"/>
    </font>
    <font>
      <sz val="14"/>
      <color theme="1"/>
      <name val="Calibri"/>
      <family val="2"/>
      <scheme val="minor"/>
    </font>
    <font>
      <i/>
      <sz val="10"/>
      <color theme="1"/>
      <name val="Arial"/>
      <family val="2"/>
    </font>
    <font>
      <sz val="10"/>
      <color theme="1"/>
      <name val="Arial"/>
      <family val="2"/>
    </font>
    <font>
      <sz val="20"/>
      <color theme="0"/>
      <name val="Calibri"/>
      <family val="2"/>
      <scheme val="minor"/>
    </font>
    <font>
      <b/>
      <sz val="12"/>
      <color theme="0"/>
      <name val="Arial"/>
      <family val="2"/>
    </font>
    <font>
      <sz val="9"/>
      <color theme="1"/>
      <name val="Arial"/>
      <family val="2"/>
    </font>
  </fonts>
  <fills count="11">
    <fill>
      <patternFill patternType="none"/>
    </fill>
    <fill>
      <patternFill patternType="gray125"/>
    </fill>
    <fill>
      <patternFill patternType="solid">
        <fgColor theme="4" tint="0.79998168889431442"/>
        <bgColor indexed="65"/>
      </patternFill>
    </fill>
    <fill>
      <patternFill patternType="solid">
        <fgColor theme="0"/>
        <bgColor indexed="64"/>
      </patternFill>
    </fill>
    <fill>
      <patternFill patternType="solid">
        <fgColor theme="0" tint="-0.14999847407452621"/>
        <bgColor indexed="64"/>
      </patternFill>
    </fill>
    <fill>
      <patternFill patternType="solid">
        <fgColor rgb="FFCCE3F1"/>
        <bgColor indexed="64"/>
      </patternFill>
    </fill>
    <fill>
      <patternFill patternType="solid">
        <fgColor theme="4" tint="0.79998168889431442"/>
        <bgColor indexed="64"/>
      </patternFill>
    </fill>
    <fill>
      <patternFill patternType="solid">
        <fgColor rgb="FF810262"/>
        <bgColor indexed="64"/>
      </patternFill>
    </fill>
    <fill>
      <patternFill patternType="solid">
        <fgColor rgb="FFCD6934"/>
        <bgColor indexed="64"/>
      </patternFill>
    </fill>
    <fill>
      <patternFill patternType="solid">
        <fgColor rgb="FF99C6E3"/>
        <bgColor indexed="64"/>
      </patternFill>
    </fill>
    <fill>
      <patternFill patternType="solid">
        <fgColor rgb="FFBEB0CC"/>
        <bgColor indexed="64"/>
      </patternFill>
    </fill>
  </fills>
  <borders count="63">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thin">
        <color indexed="8"/>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rgb="FF00B092"/>
      </right>
      <top/>
      <bottom/>
      <diagonal/>
    </border>
    <border>
      <left style="medium">
        <color rgb="FF00B092"/>
      </left>
      <right style="medium">
        <color rgb="FF00B092"/>
      </right>
      <top/>
      <bottom/>
      <diagonal/>
    </border>
    <border>
      <left style="medium">
        <color rgb="FF00B092"/>
      </left>
      <right style="medium">
        <color rgb="FF00B092"/>
      </right>
      <top/>
      <bottom style="medium">
        <color rgb="FF00B092"/>
      </bottom>
      <diagonal/>
    </border>
    <border>
      <left/>
      <right style="medium">
        <color rgb="FF00B092"/>
      </right>
      <top/>
      <bottom style="medium">
        <color rgb="FF00B092"/>
      </bottom>
      <diagonal/>
    </border>
    <border>
      <left/>
      <right style="medium">
        <color rgb="FF00B092"/>
      </right>
      <top style="medium">
        <color rgb="FF00B092"/>
      </top>
      <bottom/>
      <diagonal/>
    </border>
    <border>
      <left style="medium">
        <color rgb="FF00B092"/>
      </left>
      <right style="medium">
        <color rgb="FF00B092"/>
      </right>
      <top style="medium">
        <color rgb="FF00B092"/>
      </top>
      <bottom/>
      <diagonal/>
    </border>
    <border>
      <left style="medium">
        <color rgb="FF00B092"/>
      </left>
      <right style="medium">
        <color rgb="FF00B092"/>
      </right>
      <top style="medium">
        <color rgb="FF00B092"/>
      </top>
      <bottom style="medium">
        <color rgb="FF00B092"/>
      </bottom>
      <diagonal/>
    </border>
    <border>
      <left style="medium">
        <color rgb="FF00B092"/>
      </left>
      <right/>
      <top style="medium">
        <color rgb="FF00B092"/>
      </top>
      <bottom style="medium">
        <color rgb="FF00B092"/>
      </bottom>
      <diagonal/>
    </border>
    <border>
      <left/>
      <right style="medium">
        <color rgb="FF00B092"/>
      </right>
      <top style="medium">
        <color rgb="FF00B092"/>
      </top>
      <bottom style="medium">
        <color rgb="FF00B092"/>
      </bottom>
      <diagonal/>
    </border>
    <border>
      <left style="medium">
        <color rgb="FF00B092"/>
      </left>
      <right/>
      <top/>
      <bottom/>
      <diagonal/>
    </border>
    <border>
      <left/>
      <right/>
      <top style="medium">
        <color rgb="FF00B092"/>
      </top>
      <bottom style="medium">
        <color rgb="FF00B092"/>
      </bottom>
      <diagonal/>
    </border>
    <border>
      <left style="medium">
        <color rgb="FF00B092"/>
      </left>
      <right/>
      <top style="medium">
        <color rgb="FF00B092"/>
      </top>
      <bottom/>
      <diagonal/>
    </border>
    <border>
      <left/>
      <right/>
      <top style="medium">
        <color rgb="FF00B092"/>
      </top>
      <bottom/>
      <diagonal/>
    </border>
  </borders>
  <cellStyleXfs count="6">
    <xf numFmtId="0" fontId="0" fillId="0" borderId="0"/>
    <xf numFmtId="0" fontId="7" fillId="2" borderId="0" applyNumberFormat="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1" fillId="0" borderId="0"/>
    <xf numFmtId="9" fontId="7" fillId="0" borderId="0" applyFont="0" applyFill="0" applyBorder="0" applyAlignment="0" applyProtection="0"/>
  </cellStyleXfs>
  <cellXfs count="326">
    <xf numFmtId="0" fontId="0" fillId="0" borderId="0" xfId="0"/>
    <xf numFmtId="164" fontId="10" fillId="3" borderId="1" xfId="2" applyNumberFormat="1" applyFont="1" applyFill="1" applyBorder="1" applyAlignment="1">
      <alignment horizontal="center" textRotation="90"/>
    </xf>
    <xf numFmtId="9" fontId="11" fillId="4" borderId="2" xfId="0" applyNumberFormat="1" applyFont="1" applyFill="1" applyBorder="1" applyAlignment="1">
      <alignment horizontal="right"/>
    </xf>
    <xf numFmtId="9" fontId="11" fillId="4" borderId="3" xfId="0" applyNumberFormat="1" applyFont="1" applyFill="1" applyBorder="1" applyAlignment="1">
      <alignment horizontal="right"/>
    </xf>
    <xf numFmtId="9" fontId="11" fillId="4" borderId="0" xfId="0" applyNumberFormat="1" applyFont="1" applyFill="1" applyBorder="1" applyAlignment="1">
      <alignment horizontal="right"/>
    </xf>
    <xf numFmtId="9" fontId="11" fillId="4" borderId="4" xfId="0" applyNumberFormat="1" applyFont="1" applyFill="1" applyBorder="1" applyAlignment="1">
      <alignment horizontal="right"/>
    </xf>
    <xf numFmtId="9" fontId="11" fillId="4" borderId="5" xfId="0" applyNumberFormat="1" applyFont="1" applyFill="1" applyBorder="1" applyAlignment="1">
      <alignment horizontal="right"/>
    </xf>
    <xf numFmtId="0" fontId="10" fillId="3" borderId="6" xfId="0" applyFont="1" applyFill="1" applyBorder="1" applyAlignment="1">
      <alignment horizontal="center"/>
    </xf>
    <xf numFmtId="0" fontId="11" fillId="4" borderId="7" xfId="0" applyFont="1" applyFill="1" applyBorder="1" applyAlignment="1">
      <alignment horizontal="center"/>
    </xf>
    <xf numFmtId="0" fontId="11" fillId="4" borderId="8" xfId="0" applyFont="1" applyFill="1" applyBorder="1" applyAlignment="1">
      <alignment horizontal="center"/>
    </xf>
    <xf numFmtId="0" fontId="11" fillId="4" borderId="9" xfId="0" applyFont="1" applyFill="1" applyBorder="1" applyAlignment="1">
      <alignment horizontal="center"/>
    </xf>
    <xf numFmtId="9" fontId="11" fillId="4" borderId="10" xfId="0" applyNumberFormat="1" applyFont="1" applyFill="1" applyBorder="1" applyAlignment="1">
      <alignment horizontal="right"/>
    </xf>
    <xf numFmtId="0" fontId="11" fillId="4" borderId="11" xfId="0" applyFont="1" applyFill="1" applyBorder="1" applyAlignment="1">
      <alignment horizontal="center"/>
    </xf>
    <xf numFmtId="9" fontId="11" fillId="4" borderId="12" xfId="0" applyNumberFormat="1" applyFont="1" applyFill="1" applyBorder="1" applyAlignment="1">
      <alignment horizontal="right"/>
    </xf>
    <xf numFmtId="9" fontId="11" fillId="4" borderId="13" xfId="0" applyNumberFormat="1" applyFont="1" applyFill="1" applyBorder="1" applyAlignment="1">
      <alignment horizontal="right"/>
    </xf>
    <xf numFmtId="9" fontId="11" fillId="4" borderId="14" xfId="0" applyNumberFormat="1" applyFont="1" applyFill="1" applyBorder="1" applyAlignment="1">
      <alignment horizontal="right"/>
    </xf>
    <xf numFmtId="9" fontId="11" fillId="4" borderId="15" xfId="0" applyNumberFormat="1" applyFont="1" applyFill="1" applyBorder="1" applyAlignment="1">
      <alignment horizontal="right"/>
    </xf>
    <xf numFmtId="0" fontId="11" fillId="4" borderId="16" xfId="0" applyFont="1" applyFill="1" applyBorder="1" applyAlignment="1">
      <alignment horizontal="center"/>
    </xf>
    <xf numFmtId="9" fontId="11" fillId="4" borderId="17" xfId="0" applyNumberFormat="1" applyFont="1" applyFill="1" applyBorder="1" applyAlignment="1">
      <alignment horizontal="right"/>
    </xf>
    <xf numFmtId="9" fontId="11" fillId="4" borderId="18" xfId="0" applyNumberFormat="1" applyFont="1" applyFill="1" applyBorder="1" applyAlignment="1">
      <alignment horizontal="right"/>
    </xf>
    <xf numFmtId="0" fontId="0" fillId="5" borderId="0" xfId="0" applyFill="1"/>
    <xf numFmtId="0" fontId="0" fillId="5" borderId="0" xfId="0" applyFill="1" applyBorder="1"/>
    <xf numFmtId="0" fontId="12" fillId="5" borderId="0" xfId="0" applyFont="1" applyFill="1" applyBorder="1" applyAlignment="1">
      <alignment vertical="center" wrapText="1"/>
    </xf>
    <xf numFmtId="0" fontId="10" fillId="0" borderId="19" xfId="0" applyFont="1" applyFill="1" applyBorder="1" applyAlignment="1">
      <alignment horizontal="center"/>
    </xf>
    <xf numFmtId="0" fontId="11" fillId="4" borderId="8" xfId="0" applyFont="1" applyFill="1" applyBorder="1" applyAlignment="1">
      <alignment horizontal="left"/>
    </xf>
    <xf numFmtId="0" fontId="0" fillId="0" borderId="0" xfId="0" applyFill="1" applyBorder="1"/>
    <xf numFmtId="0" fontId="0" fillId="0" borderId="0" xfId="0" applyBorder="1"/>
    <xf numFmtId="166" fontId="0" fillId="0" borderId="0" xfId="0" applyNumberFormat="1"/>
    <xf numFmtId="9" fontId="0" fillId="5" borderId="0" xfId="0" applyNumberFormat="1" applyFill="1"/>
    <xf numFmtId="0" fontId="13" fillId="5" borderId="0" xfId="0" applyFont="1" applyFill="1" applyBorder="1"/>
    <xf numFmtId="0" fontId="10" fillId="0" borderId="19" xfId="0" applyFont="1" applyFill="1" applyBorder="1" applyAlignment="1">
      <alignment horizontal="center"/>
    </xf>
    <xf numFmtId="0" fontId="10" fillId="3" borderId="19" xfId="0" applyFont="1" applyFill="1" applyBorder="1" applyAlignment="1">
      <alignment horizontal="center"/>
    </xf>
    <xf numFmtId="0" fontId="0" fillId="0" borderId="0" xfId="0" applyFill="1"/>
    <xf numFmtId="0" fontId="0" fillId="5" borderId="0" xfId="0" applyFont="1" applyFill="1"/>
    <xf numFmtId="0" fontId="14" fillId="3" borderId="19" xfId="0" applyFont="1" applyFill="1" applyBorder="1" applyAlignment="1">
      <alignment horizontal="center"/>
    </xf>
    <xf numFmtId="0" fontId="15" fillId="5" borderId="0" xfId="0" applyFont="1" applyFill="1"/>
    <xf numFmtId="0" fontId="14" fillId="3" borderId="6" xfId="0" applyFont="1" applyFill="1" applyBorder="1" applyAlignment="1">
      <alignment horizontal="center"/>
    </xf>
    <xf numFmtId="0" fontId="14" fillId="3" borderId="19" xfId="0" applyFont="1" applyFill="1" applyBorder="1" applyAlignment="1">
      <alignment horizontal="center"/>
    </xf>
    <xf numFmtId="49" fontId="14" fillId="3" borderId="6" xfId="0" applyNumberFormat="1" applyFont="1" applyFill="1" applyBorder="1" applyAlignment="1">
      <alignment horizontal="center"/>
    </xf>
    <xf numFmtId="49" fontId="14" fillId="3" borderId="19" xfId="0" applyNumberFormat="1" applyFont="1" applyFill="1" applyBorder="1" applyAlignment="1">
      <alignment horizontal="center"/>
    </xf>
    <xf numFmtId="0" fontId="14" fillId="3" borderId="6" xfId="0" applyFont="1" applyFill="1" applyBorder="1" applyAlignment="1">
      <alignment horizontal="left"/>
    </xf>
    <xf numFmtId="0" fontId="14" fillId="5" borderId="0" xfId="0" applyFont="1" applyFill="1"/>
    <xf numFmtId="0" fontId="13" fillId="5" borderId="0" xfId="0" applyFont="1" applyFill="1"/>
    <xf numFmtId="0" fontId="16" fillId="5" borderId="17" xfId="0" applyFont="1" applyFill="1" applyBorder="1" applyAlignment="1">
      <alignment vertical="center" textRotation="90"/>
    </xf>
    <xf numFmtId="0" fontId="17" fillId="5" borderId="0" xfId="0" applyFont="1" applyFill="1"/>
    <xf numFmtId="0" fontId="18" fillId="0" borderId="0" xfId="0" applyFont="1" applyBorder="1"/>
    <xf numFmtId="0" fontId="19" fillId="3" borderId="20" xfId="0" applyFont="1" applyFill="1" applyBorder="1" applyAlignment="1">
      <alignment horizontal="center"/>
    </xf>
    <xf numFmtId="166" fontId="0" fillId="0" borderId="0" xfId="0" applyNumberFormat="1" applyFill="1"/>
    <xf numFmtId="0" fontId="20" fillId="0" borderId="0" xfId="0" applyFont="1" applyFill="1"/>
    <xf numFmtId="1" fontId="0" fillId="0" borderId="0" xfId="0" applyNumberFormat="1" applyBorder="1"/>
    <xf numFmtId="0" fontId="21" fillId="5" borderId="0" xfId="3" applyFont="1" applyFill="1"/>
    <xf numFmtId="0" fontId="19" fillId="0" borderId="0" xfId="0" applyFont="1"/>
    <xf numFmtId="0" fontId="22" fillId="0" borderId="0" xfId="0" applyFont="1"/>
    <xf numFmtId="0" fontId="2" fillId="0" borderId="0" xfId="4" applyFont="1"/>
    <xf numFmtId="0" fontId="3" fillId="0" borderId="0" xfId="4" applyFont="1"/>
    <xf numFmtId="0" fontId="21" fillId="5" borderId="0" xfId="3" applyFont="1" applyFill="1" applyAlignment="1">
      <alignment horizontal="left"/>
    </xf>
    <xf numFmtId="0" fontId="14" fillId="5" borderId="0" xfId="0" applyFont="1" applyFill="1" applyAlignment="1">
      <alignment wrapText="1"/>
    </xf>
    <xf numFmtId="0" fontId="23" fillId="5" borderId="0" xfId="0" applyFont="1" applyFill="1"/>
    <xf numFmtId="0" fontId="4" fillId="0" borderId="0" xfId="4" applyFont="1"/>
    <xf numFmtId="0" fontId="24" fillId="0" borderId="0" xfId="0" applyFont="1"/>
    <xf numFmtId="0" fontId="14" fillId="0" borderId="0" xfId="0" applyFont="1"/>
    <xf numFmtId="0" fontId="25" fillId="0" borderId="0" xfId="3" applyFont="1"/>
    <xf numFmtId="0" fontId="0" fillId="5" borderId="0" xfId="0" quotePrefix="1" applyFill="1"/>
    <xf numFmtId="0" fontId="26" fillId="5" borderId="0" xfId="0" applyFont="1" applyFill="1" applyAlignment="1">
      <alignment wrapText="1"/>
    </xf>
    <xf numFmtId="0" fontId="8" fillId="0" borderId="0" xfId="3"/>
    <xf numFmtId="0" fontId="27" fillId="0" borderId="0" xfId="0" applyFont="1"/>
    <xf numFmtId="0" fontId="16" fillId="5" borderId="0" xfId="0" applyFont="1" applyFill="1" applyBorder="1" applyAlignment="1">
      <alignment vertical="center" textRotation="90"/>
    </xf>
    <xf numFmtId="49" fontId="14" fillId="3" borderId="19" xfId="0" applyNumberFormat="1" applyFont="1" applyFill="1" applyBorder="1" applyAlignment="1">
      <alignment horizontal="center"/>
    </xf>
    <xf numFmtId="0" fontId="26" fillId="5" borderId="0" xfId="0" applyFont="1" applyFill="1" applyAlignment="1">
      <alignment wrapText="1"/>
    </xf>
    <xf numFmtId="0" fontId="14" fillId="3" borderId="19" xfId="0" applyFont="1" applyFill="1" applyBorder="1" applyAlignment="1">
      <alignment horizontal="center"/>
    </xf>
    <xf numFmtId="0" fontId="10" fillId="3" borderId="1" xfId="0" applyFont="1" applyFill="1" applyBorder="1" applyAlignment="1">
      <alignment horizontal="center" textRotation="90" wrapText="1"/>
    </xf>
    <xf numFmtId="0" fontId="10" fillId="3" borderId="21" xfId="0" applyFont="1" applyFill="1" applyBorder="1" applyAlignment="1">
      <alignment horizontal="center" textRotation="90" wrapText="1"/>
    </xf>
    <xf numFmtId="0" fontId="10" fillId="3" borderId="22" xfId="0" applyFont="1" applyFill="1" applyBorder="1" applyAlignment="1">
      <alignment horizontal="center" textRotation="90" wrapText="1"/>
    </xf>
    <xf numFmtId="0" fontId="20" fillId="5" borderId="0" xfId="0" applyFont="1" applyFill="1"/>
    <xf numFmtId="0" fontId="20" fillId="5" borderId="0" xfId="0" applyFont="1" applyFill="1" applyBorder="1"/>
    <xf numFmtId="0" fontId="10" fillId="3" borderId="21" xfId="0" applyFont="1" applyFill="1" applyBorder="1" applyAlignment="1">
      <alignment horizontal="center" textRotation="90" wrapText="1"/>
    </xf>
    <xf numFmtId="0" fontId="0" fillId="0" borderId="0" xfId="0" applyAlignment="1">
      <alignment wrapText="1"/>
    </xf>
    <xf numFmtId="0" fontId="26" fillId="5" borderId="0" xfId="0" applyFont="1" applyFill="1" applyAlignment="1">
      <alignment wrapText="1"/>
    </xf>
    <xf numFmtId="3" fontId="0" fillId="5" borderId="0" xfId="0" applyNumberFormat="1" applyFill="1"/>
    <xf numFmtId="0" fontId="10" fillId="3" borderId="23" xfId="0" applyFont="1" applyFill="1" applyBorder="1" applyAlignment="1">
      <alignment horizontal="center"/>
    </xf>
    <xf numFmtId="0" fontId="10" fillId="0" borderId="24" xfId="0" applyFont="1" applyFill="1" applyBorder="1" applyAlignment="1">
      <alignment horizontal="center"/>
    </xf>
    <xf numFmtId="0" fontId="10" fillId="3" borderId="24" xfId="0" applyFont="1" applyFill="1" applyBorder="1" applyAlignment="1">
      <alignment horizontal="center"/>
    </xf>
    <xf numFmtId="0" fontId="19" fillId="3" borderId="25" xfId="0" applyFont="1" applyFill="1" applyBorder="1" applyAlignment="1">
      <alignment horizontal="center"/>
    </xf>
    <xf numFmtId="0" fontId="10" fillId="3" borderId="16" xfId="0" applyFont="1" applyFill="1" applyBorder="1" applyAlignment="1">
      <alignment horizontal="center"/>
    </xf>
    <xf numFmtId="0" fontId="28" fillId="5" borderId="0" xfId="0" applyFont="1" applyFill="1"/>
    <xf numFmtId="167" fontId="14" fillId="5" borderId="0" xfId="0" applyNumberFormat="1" applyFont="1" applyFill="1"/>
    <xf numFmtId="0" fontId="0" fillId="0" borderId="0" xfId="0"/>
    <xf numFmtId="0" fontId="0" fillId="0" borderId="0" xfId="0" applyBorder="1"/>
    <xf numFmtId="0" fontId="10" fillId="3" borderId="21" xfId="0" applyFont="1" applyFill="1" applyBorder="1" applyAlignment="1">
      <alignment horizontal="center" textRotation="90" wrapText="1"/>
    </xf>
    <xf numFmtId="0" fontId="0" fillId="5" borderId="0" xfId="0" applyFill="1"/>
    <xf numFmtId="3" fontId="15" fillId="5" borderId="0" xfId="0" applyNumberFormat="1" applyFont="1" applyFill="1"/>
    <xf numFmtId="0" fontId="0" fillId="5" borderId="0" xfId="0" applyFill="1"/>
    <xf numFmtId="0" fontId="0" fillId="5" borderId="0" xfId="0" quotePrefix="1" applyFill="1" applyBorder="1"/>
    <xf numFmtId="9" fontId="7" fillId="5" borderId="0" xfId="5" applyNumberFormat="1" applyFont="1" applyFill="1"/>
    <xf numFmtId="0" fontId="0" fillId="5" borderId="0" xfId="0" applyFill="1"/>
    <xf numFmtId="0" fontId="9" fillId="5" borderId="0" xfId="0" quotePrefix="1" applyFont="1" applyFill="1" applyBorder="1"/>
    <xf numFmtId="0" fontId="29" fillId="0" borderId="0" xfId="0" applyFont="1"/>
    <xf numFmtId="0" fontId="30" fillId="0" borderId="0" xfId="0" applyFont="1"/>
    <xf numFmtId="0" fontId="12" fillId="0" borderId="0" xfId="0" applyFont="1"/>
    <xf numFmtId="0" fontId="12" fillId="0" borderId="0" xfId="0" applyFont="1" applyAlignment="1">
      <alignment vertical="center"/>
    </xf>
    <xf numFmtId="0" fontId="14" fillId="0" borderId="0" xfId="0" applyFont="1" applyAlignment="1">
      <alignment vertical="center" wrapText="1"/>
    </xf>
    <xf numFmtId="0" fontId="14" fillId="2" borderId="0" xfId="1" applyFont="1" applyAlignment="1">
      <alignment vertical="center" wrapText="1"/>
    </xf>
    <xf numFmtId="0" fontId="14" fillId="6" borderId="0" xfId="0" applyFont="1" applyFill="1" applyAlignment="1">
      <alignment vertical="center" wrapText="1"/>
    </xf>
    <xf numFmtId="0" fontId="14" fillId="3" borderId="0" xfId="1" applyFont="1" applyFill="1" applyAlignment="1">
      <alignment vertical="center" wrapText="1"/>
    </xf>
    <xf numFmtId="0" fontId="14" fillId="6" borderId="0" xfId="1" applyFont="1" applyFill="1" applyBorder="1" applyAlignment="1">
      <alignment vertical="center" wrapText="1"/>
    </xf>
    <xf numFmtId="0" fontId="14" fillId="3" borderId="0" xfId="0" applyFont="1" applyFill="1" applyAlignment="1">
      <alignment vertical="center"/>
    </xf>
    <xf numFmtId="0" fontId="31" fillId="0" borderId="0" xfId="0" applyFont="1"/>
    <xf numFmtId="0" fontId="32" fillId="0" borderId="0" xfId="0" applyFont="1" applyBorder="1" applyAlignment="1">
      <alignment vertical="top" wrapText="1"/>
    </xf>
    <xf numFmtId="0" fontId="14" fillId="0" borderId="0" xfId="0" applyFont="1" applyBorder="1"/>
    <xf numFmtId="0" fontId="14" fillId="3" borderId="50" xfId="1" applyFont="1" applyFill="1" applyBorder="1" applyAlignment="1">
      <alignment vertical="center" wrapText="1"/>
    </xf>
    <xf numFmtId="0" fontId="14" fillId="6" borderId="50" xfId="0" applyFont="1" applyFill="1" applyBorder="1" applyAlignment="1">
      <alignment vertical="center" wrapText="1"/>
    </xf>
    <xf numFmtId="0" fontId="14" fillId="6" borderId="50" xfId="1" applyFont="1" applyFill="1" applyBorder="1" applyAlignment="1">
      <alignment vertical="center" wrapText="1"/>
    </xf>
    <xf numFmtId="0" fontId="14" fillId="3" borderId="50" xfId="0" applyFont="1" applyFill="1" applyBorder="1"/>
    <xf numFmtId="0" fontId="33" fillId="3" borderId="51" xfId="1" applyFont="1" applyFill="1" applyBorder="1" applyAlignment="1">
      <alignment horizontal="center" vertical="center" wrapText="1"/>
    </xf>
    <xf numFmtId="0" fontId="33" fillId="6" borderId="51" xfId="0" applyFont="1" applyFill="1" applyBorder="1" applyAlignment="1">
      <alignment horizontal="center" vertical="center" wrapText="1"/>
    </xf>
    <xf numFmtId="0" fontId="33" fillId="6" borderId="51" xfId="1" applyFont="1" applyFill="1" applyBorder="1" applyAlignment="1">
      <alignment horizontal="center" vertical="center" wrapText="1"/>
    </xf>
    <xf numFmtId="0" fontId="33" fillId="3" borderId="52" xfId="0" applyFont="1" applyFill="1" applyBorder="1" applyAlignment="1">
      <alignment horizontal="center"/>
    </xf>
    <xf numFmtId="0" fontId="33" fillId="3" borderId="50" xfId="1" applyFont="1" applyFill="1" applyBorder="1" applyAlignment="1">
      <alignment horizontal="center" vertical="center" wrapText="1"/>
    </xf>
    <xf numFmtId="0" fontId="33" fillId="6" borderId="50" xfId="1" applyFont="1" applyFill="1" applyBorder="1" applyAlignment="1">
      <alignment horizontal="center" vertical="center" wrapText="1"/>
    </xf>
    <xf numFmtId="0" fontId="33" fillId="6" borderId="50" xfId="0" applyFont="1" applyFill="1" applyBorder="1" applyAlignment="1">
      <alignment horizontal="center" vertical="center" wrapText="1"/>
    </xf>
    <xf numFmtId="0" fontId="33" fillId="3" borderId="53" xfId="0" applyFont="1" applyFill="1" applyBorder="1" applyAlignment="1">
      <alignment horizontal="center"/>
    </xf>
    <xf numFmtId="0" fontId="14" fillId="0" borderId="50" xfId="0" applyFont="1" applyBorder="1" applyAlignment="1">
      <alignment vertical="center" wrapText="1"/>
    </xf>
    <xf numFmtId="0" fontId="14" fillId="2" borderId="50" xfId="1" applyFont="1" applyBorder="1" applyAlignment="1">
      <alignment vertical="center" wrapText="1"/>
    </xf>
    <xf numFmtId="0" fontId="33" fillId="3" borderId="51" xfId="0" applyFont="1" applyFill="1" applyBorder="1" applyAlignment="1">
      <alignment horizontal="center" vertical="center" wrapText="1"/>
    </xf>
    <xf numFmtId="0" fontId="33" fillId="2" borderId="51" xfId="1" applyFont="1" applyBorder="1" applyAlignment="1">
      <alignment horizontal="center" vertical="center" wrapText="1"/>
    </xf>
    <xf numFmtId="0" fontId="33" fillId="2" borderId="50" xfId="1" applyFont="1" applyBorder="1" applyAlignment="1">
      <alignment horizontal="center" vertical="center" wrapText="1"/>
    </xf>
    <xf numFmtId="0" fontId="33" fillId="3" borderId="50" xfId="0" applyFont="1" applyFill="1" applyBorder="1" applyAlignment="1">
      <alignment horizontal="center" vertical="center" wrapText="1"/>
    </xf>
    <xf numFmtId="0" fontId="12" fillId="0" borderId="54" xfId="0" applyFont="1" applyBorder="1" applyAlignment="1">
      <alignment horizontal="center" wrapText="1"/>
    </xf>
    <xf numFmtId="0" fontId="12" fillId="0" borderId="50" xfId="0" applyFont="1" applyBorder="1" applyAlignment="1">
      <alignment vertical="center"/>
    </xf>
    <xf numFmtId="0" fontId="12" fillId="0" borderId="55" xfId="0" applyFont="1" applyBorder="1" applyAlignment="1">
      <alignment vertical="center" wrapText="1"/>
    </xf>
    <xf numFmtId="0" fontId="12" fillId="0" borderId="56" xfId="0" applyFont="1" applyBorder="1" applyAlignment="1">
      <alignment vertical="center" wrapText="1"/>
    </xf>
    <xf numFmtId="0" fontId="12" fillId="0" borderId="51" xfId="0" applyFont="1" applyBorder="1" applyAlignment="1">
      <alignment vertical="center" wrapText="1"/>
    </xf>
    <xf numFmtId="0" fontId="14" fillId="5" borderId="0" xfId="0" quotePrefix="1" applyFont="1" applyFill="1"/>
    <xf numFmtId="0" fontId="25" fillId="5" borderId="0" xfId="3" applyFont="1" applyFill="1"/>
    <xf numFmtId="0" fontId="11" fillId="4" borderId="9" xfId="0" applyFont="1" applyFill="1" applyBorder="1" applyAlignment="1">
      <alignment horizontal="left"/>
    </xf>
    <xf numFmtId="0" fontId="11" fillId="4" borderId="8" xfId="0" applyFont="1" applyFill="1" applyBorder="1" applyAlignment="1">
      <alignment horizontal="left"/>
    </xf>
    <xf numFmtId="0" fontId="11" fillId="4" borderId="7" xfId="0" applyFont="1" applyFill="1" applyBorder="1" applyAlignment="1">
      <alignment horizontal="left"/>
    </xf>
    <xf numFmtId="0" fontId="14" fillId="3" borderId="19" xfId="0" applyFont="1" applyFill="1" applyBorder="1" applyAlignment="1">
      <alignment horizontal="left"/>
    </xf>
    <xf numFmtId="0" fontId="14" fillId="3" borderId="24" xfId="0" applyFont="1" applyFill="1" applyBorder="1"/>
    <xf numFmtId="0" fontId="14" fillId="3" borderId="16" xfId="0" applyFont="1" applyFill="1" applyBorder="1"/>
    <xf numFmtId="0" fontId="0" fillId="0" borderId="0" xfId="0" applyFont="1" applyBorder="1"/>
    <xf numFmtId="0" fontId="0" fillId="0" borderId="0" xfId="0"/>
    <xf numFmtId="0" fontId="11" fillId="4" borderId="9" xfId="0" applyFont="1" applyFill="1" applyBorder="1" applyAlignment="1">
      <alignment horizontal="left"/>
    </xf>
    <xf numFmtId="0" fontId="11" fillId="4" borderId="8" xfId="0" applyFont="1" applyFill="1" applyBorder="1" applyAlignment="1">
      <alignment horizontal="left"/>
    </xf>
    <xf numFmtId="0" fontId="11" fillId="4" borderId="7" xfId="0" applyFont="1" applyFill="1" applyBorder="1" applyAlignment="1">
      <alignment horizontal="left"/>
    </xf>
    <xf numFmtId="0" fontId="14" fillId="3" borderId="19" xfId="0" applyFont="1" applyFill="1" applyBorder="1" applyAlignment="1">
      <alignment horizontal="left"/>
    </xf>
    <xf numFmtId="0" fontId="14" fillId="3" borderId="24" xfId="0" applyFont="1" applyFill="1" applyBorder="1"/>
    <xf numFmtId="0" fontId="14" fillId="3" borderId="16" xfId="0" applyFont="1" applyFill="1" applyBorder="1"/>
    <xf numFmtId="0" fontId="34" fillId="5" borderId="0" xfId="0" applyFont="1" applyFill="1"/>
    <xf numFmtId="9" fontId="20" fillId="5" borderId="0" xfId="0" applyNumberFormat="1" applyFont="1" applyFill="1"/>
    <xf numFmtId="0" fontId="35" fillId="5" borderId="0" xfId="0" applyFont="1" applyFill="1"/>
    <xf numFmtId="9" fontId="0" fillId="0" borderId="0" xfId="0" applyNumberFormat="1" applyFill="1" applyBorder="1"/>
    <xf numFmtId="10" fontId="0" fillId="0" borderId="0" xfId="0" applyNumberFormat="1" applyFill="1" applyBorder="1"/>
    <xf numFmtId="0" fontId="36" fillId="0" borderId="26" xfId="0" applyFont="1" applyFill="1" applyBorder="1" applyAlignment="1">
      <alignment horizontal="center" vertical="center"/>
    </xf>
    <xf numFmtId="0" fontId="0" fillId="0" borderId="0" xfId="0" applyAlignment="1">
      <alignment horizontal="center"/>
    </xf>
    <xf numFmtId="9" fontId="7" fillId="0" borderId="0" xfId="5" applyFont="1" applyFill="1" applyBorder="1"/>
    <xf numFmtId="9" fontId="7" fillId="0" borderId="0" xfId="5" applyFont="1" applyBorder="1"/>
    <xf numFmtId="9" fontId="7" fillId="0" borderId="0" xfId="5" applyFont="1"/>
    <xf numFmtId="9" fontId="7" fillId="0" borderId="0" xfId="5" applyFont="1"/>
    <xf numFmtId="0" fontId="0" fillId="0" borderId="0" xfId="0"/>
    <xf numFmtId="9" fontId="11" fillId="4" borderId="2" xfId="0" applyNumberFormat="1" applyFont="1" applyFill="1" applyBorder="1" applyAlignment="1">
      <alignment horizontal="right"/>
    </xf>
    <xf numFmtId="0" fontId="11" fillId="4" borderId="8" xfId="0" applyFont="1" applyFill="1" applyBorder="1" applyAlignment="1">
      <alignment horizontal="center"/>
    </xf>
    <xf numFmtId="0" fontId="11" fillId="4" borderId="9" xfId="0" applyFont="1" applyFill="1" applyBorder="1" applyAlignment="1">
      <alignment horizontal="center"/>
    </xf>
    <xf numFmtId="9" fontId="11" fillId="4" borderId="12" xfId="0" applyNumberFormat="1" applyFont="1" applyFill="1" applyBorder="1" applyAlignment="1">
      <alignment horizontal="right"/>
    </xf>
    <xf numFmtId="9" fontId="11" fillId="4" borderId="13" xfId="0" applyNumberFormat="1" applyFont="1" applyFill="1" applyBorder="1" applyAlignment="1">
      <alignment horizontal="right"/>
    </xf>
    <xf numFmtId="0" fontId="14" fillId="3" borderId="19" xfId="0" applyFont="1" applyFill="1" applyBorder="1" applyAlignment="1">
      <alignment horizontal="center"/>
    </xf>
    <xf numFmtId="0" fontId="14" fillId="3" borderId="6" xfId="0" applyFont="1" applyFill="1" applyBorder="1" applyAlignment="1">
      <alignment horizontal="center"/>
    </xf>
    <xf numFmtId="0" fontId="14" fillId="3" borderId="7" xfId="0" applyFont="1" applyFill="1" applyBorder="1" applyAlignment="1">
      <alignment horizontal="center"/>
    </xf>
    <xf numFmtId="0" fontId="0" fillId="0" borderId="27" xfId="0" applyBorder="1"/>
    <xf numFmtId="0" fontId="0" fillId="0" borderId="2" xfId="0" applyBorder="1"/>
    <xf numFmtId="0" fontId="0" fillId="0" borderId="13" xfId="0" applyBorder="1"/>
    <xf numFmtId="0" fontId="0" fillId="0" borderId="28" xfId="0" applyBorder="1"/>
    <xf numFmtId="0" fontId="0" fillId="5" borderId="0" xfId="0" applyFill="1"/>
    <xf numFmtId="0" fontId="37" fillId="5" borderId="0" xfId="0" applyFont="1" applyFill="1"/>
    <xf numFmtId="0" fontId="38" fillId="5" borderId="0" xfId="0" applyFont="1" applyFill="1"/>
    <xf numFmtId="9" fontId="13" fillId="5" borderId="0" xfId="0" applyNumberFormat="1" applyFont="1" applyFill="1"/>
    <xf numFmtId="0" fontId="7" fillId="0" borderId="0" xfId="5" applyNumberFormat="1" applyFont="1"/>
    <xf numFmtId="0" fontId="39" fillId="5" borderId="0" xfId="0" applyFont="1" applyFill="1" applyBorder="1" applyAlignment="1">
      <alignment textRotation="90"/>
    </xf>
    <xf numFmtId="0" fontId="12" fillId="0" borderId="55" xfId="0" applyFont="1" applyBorder="1" applyAlignment="1">
      <alignment horizontal="center" vertical="center" wrapText="1"/>
    </xf>
    <xf numFmtId="9" fontId="13" fillId="5" borderId="0" xfId="5" applyFont="1" applyFill="1"/>
    <xf numFmtId="0" fontId="0" fillId="5" borderId="0" xfId="0" applyFill="1" applyAlignment="1">
      <alignment horizontal="right" vertical="center"/>
    </xf>
    <xf numFmtId="3" fontId="7" fillId="0" borderId="0" xfId="5" applyNumberFormat="1" applyFont="1"/>
    <xf numFmtId="0" fontId="40" fillId="0" borderId="0" xfId="0" applyFont="1" applyAlignment="1">
      <alignment horizontal="left" wrapText="1"/>
    </xf>
    <xf numFmtId="0" fontId="25" fillId="0" borderId="0" xfId="3" applyFont="1" applyAlignment="1">
      <alignment horizontal="center"/>
    </xf>
    <xf numFmtId="0" fontId="12" fillId="0" borderId="57" xfId="0" applyFont="1" applyBorder="1" applyAlignment="1">
      <alignment horizontal="center"/>
    </xf>
    <xf numFmtId="0" fontId="12" fillId="0" borderId="58" xfId="0" applyFont="1" applyBorder="1" applyAlignment="1">
      <alignment horizontal="center"/>
    </xf>
    <xf numFmtId="0" fontId="14" fillId="0" borderId="59" xfId="0" applyFont="1" applyBorder="1" applyAlignment="1">
      <alignment horizontal="left" vertical="top" wrapText="1"/>
    </xf>
    <xf numFmtId="0" fontId="14" fillId="0" borderId="0" xfId="0" applyFont="1" applyBorder="1" applyAlignment="1">
      <alignment horizontal="left" vertical="top" wrapText="1"/>
    </xf>
    <xf numFmtId="0" fontId="14" fillId="0" borderId="50" xfId="0" applyFont="1" applyBorder="1" applyAlignment="1">
      <alignment horizontal="left" vertical="top" wrapText="1"/>
    </xf>
    <xf numFmtId="0" fontId="14" fillId="0" borderId="57" xfId="0" applyFont="1" applyBorder="1" applyAlignment="1">
      <alignment horizontal="left" vertical="center" wrapText="1"/>
    </xf>
    <xf numFmtId="0" fontId="14" fillId="0" borderId="60" xfId="0" applyFont="1" applyBorder="1" applyAlignment="1">
      <alignment horizontal="left" vertical="center" wrapText="1"/>
    </xf>
    <xf numFmtId="0" fontId="14" fillId="0" borderId="58" xfId="0" applyFont="1" applyBorder="1" applyAlignment="1">
      <alignment horizontal="left" vertical="center" wrapText="1"/>
    </xf>
    <xf numFmtId="0" fontId="14" fillId="0" borderId="61" xfId="0" applyFont="1" applyBorder="1" applyAlignment="1">
      <alignment horizontal="left" vertical="center" wrapText="1"/>
    </xf>
    <xf numFmtId="0" fontId="14" fillId="0" borderId="62" xfId="0" applyFont="1" applyBorder="1" applyAlignment="1">
      <alignment horizontal="left" vertical="center" wrapText="1"/>
    </xf>
    <xf numFmtId="0" fontId="14" fillId="0" borderId="54" xfId="0" applyFont="1" applyBorder="1" applyAlignment="1">
      <alignment horizontal="left" vertical="center" wrapText="1"/>
    </xf>
    <xf numFmtId="0" fontId="14" fillId="0" borderId="59" xfId="0" applyFont="1" applyBorder="1" applyAlignment="1">
      <alignment horizontal="left" vertical="center" wrapText="1"/>
    </xf>
    <xf numFmtId="0" fontId="14" fillId="0" borderId="0" xfId="0" applyFont="1" applyBorder="1" applyAlignment="1">
      <alignment horizontal="left" vertical="center" wrapText="1"/>
    </xf>
    <xf numFmtId="0" fontId="14" fillId="0" borderId="50" xfId="0" applyFont="1" applyBorder="1" applyAlignment="1">
      <alignment horizontal="left" vertical="center" wrapText="1"/>
    </xf>
    <xf numFmtId="0" fontId="39" fillId="5" borderId="0" xfId="0" applyFont="1" applyFill="1" applyBorder="1" applyAlignment="1">
      <alignment horizontal="center" textRotation="90"/>
    </xf>
    <xf numFmtId="0" fontId="13" fillId="5" borderId="0" xfId="0" applyFont="1" applyFill="1" applyBorder="1" applyAlignment="1">
      <alignment horizontal="center"/>
    </xf>
    <xf numFmtId="0" fontId="41" fillId="0" borderId="26" xfId="0" applyFont="1" applyFill="1" applyBorder="1" applyAlignment="1">
      <alignment horizontal="center" vertical="center" textRotation="90"/>
    </xf>
    <xf numFmtId="0" fontId="41" fillId="0" borderId="32" xfId="0" applyFont="1" applyFill="1" applyBorder="1" applyAlignment="1">
      <alignment horizontal="center" vertical="center" textRotation="90"/>
    </xf>
    <xf numFmtId="0" fontId="41" fillId="0" borderId="33" xfId="0" applyFont="1" applyFill="1" applyBorder="1" applyAlignment="1">
      <alignment horizontal="center" vertical="center" textRotation="90"/>
    </xf>
    <xf numFmtId="9" fontId="12" fillId="3" borderId="34" xfId="0" applyNumberFormat="1" applyFont="1" applyFill="1" applyBorder="1" applyAlignment="1">
      <alignment horizontal="center" vertical="center"/>
    </xf>
    <xf numFmtId="9" fontId="12" fillId="3" borderId="28" xfId="0" applyNumberFormat="1" applyFont="1" applyFill="1" applyBorder="1" applyAlignment="1">
      <alignment horizontal="center" vertical="center"/>
    </xf>
    <xf numFmtId="0" fontId="26" fillId="5" borderId="0" xfId="0" applyFont="1" applyFill="1" applyAlignment="1">
      <alignment wrapText="1"/>
    </xf>
    <xf numFmtId="0" fontId="9" fillId="0" borderId="0" xfId="0" applyFont="1" applyAlignment="1">
      <alignment wrapText="1"/>
    </xf>
    <xf numFmtId="0" fontId="0" fillId="5" borderId="0" xfId="0" quotePrefix="1" applyFill="1" applyAlignment="1">
      <alignment wrapText="1"/>
    </xf>
    <xf numFmtId="0" fontId="0" fillId="0" borderId="0" xfId="0" applyAlignment="1">
      <alignment wrapText="1"/>
    </xf>
    <xf numFmtId="9" fontId="12" fillId="3" borderId="37" xfId="0" applyNumberFormat="1" applyFont="1" applyFill="1" applyBorder="1" applyAlignment="1">
      <alignment horizontal="center" vertical="center"/>
    </xf>
    <xf numFmtId="9" fontId="19" fillId="3" borderId="34" xfId="0" applyNumberFormat="1" applyFont="1" applyFill="1" applyBorder="1" applyAlignment="1">
      <alignment horizontal="center" vertical="center"/>
    </xf>
    <xf numFmtId="9" fontId="19" fillId="3" borderId="12" xfId="0" applyNumberFormat="1" applyFont="1" applyFill="1" applyBorder="1" applyAlignment="1">
      <alignment horizontal="center" vertical="center"/>
    </xf>
    <xf numFmtId="3" fontId="19" fillId="3" borderId="39" xfId="0" applyNumberFormat="1" applyFont="1" applyFill="1" applyBorder="1" applyAlignment="1">
      <alignment horizontal="center" vertical="center"/>
    </xf>
    <xf numFmtId="3" fontId="19" fillId="3" borderId="38" xfId="0" applyNumberFormat="1" applyFont="1" applyFill="1" applyBorder="1" applyAlignment="1">
      <alignment horizontal="center" vertical="center"/>
    </xf>
    <xf numFmtId="9" fontId="19" fillId="3" borderId="5" xfId="0" applyNumberFormat="1" applyFont="1" applyFill="1" applyBorder="1" applyAlignment="1">
      <alignment horizontal="center" vertical="center"/>
    </xf>
    <xf numFmtId="3" fontId="19" fillId="3" borderId="33" xfId="0" applyNumberFormat="1" applyFont="1" applyFill="1" applyBorder="1" applyAlignment="1">
      <alignment horizontal="center" vertical="center"/>
    </xf>
    <xf numFmtId="9" fontId="19" fillId="3" borderId="40" xfId="0" applyNumberFormat="1" applyFont="1" applyFill="1" applyBorder="1" applyAlignment="1">
      <alignment horizontal="center" vertical="center"/>
    </xf>
    <xf numFmtId="3" fontId="5" fillId="3" borderId="41" xfId="0" applyNumberFormat="1" applyFont="1" applyFill="1" applyBorder="1" applyAlignment="1">
      <alignment horizontal="center" vertical="center"/>
    </xf>
    <xf numFmtId="3" fontId="19" fillId="3" borderId="26" xfId="0" applyNumberFormat="1" applyFont="1" applyFill="1" applyBorder="1" applyAlignment="1">
      <alignment horizontal="center" vertical="center"/>
    </xf>
    <xf numFmtId="9" fontId="12" fillId="3" borderId="27" xfId="0" applyNumberFormat="1" applyFont="1" applyFill="1" applyBorder="1" applyAlignment="1">
      <alignment horizontal="center" vertical="center"/>
    </xf>
    <xf numFmtId="9" fontId="12" fillId="3" borderId="36" xfId="0" applyNumberFormat="1" applyFont="1" applyFill="1" applyBorder="1" applyAlignment="1">
      <alignment horizontal="center" vertical="center"/>
    </xf>
    <xf numFmtId="9" fontId="19" fillId="3" borderId="31" xfId="0" applyNumberFormat="1" applyFont="1" applyFill="1" applyBorder="1" applyAlignment="1">
      <alignment horizontal="center" vertical="center"/>
    </xf>
    <xf numFmtId="9" fontId="19" fillId="3" borderId="10" xfId="0" applyNumberFormat="1" applyFont="1" applyFill="1" applyBorder="1" applyAlignment="1">
      <alignment horizontal="center" vertical="center"/>
    </xf>
    <xf numFmtId="3" fontId="19" fillId="3" borderId="32" xfId="0" applyNumberFormat="1" applyFont="1" applyFill="1" applyBorder="1" applyAlignment="1">
      <alignment horizontal="center" vertical="center"/>
    </xf>
    <xf numFmtId="9" fontId="12" fillId="3" borderId="31" xfId="0" applyNumberFormat="1" applyFont="1" applyFill="1" applyBorder="1" applyAlignment="1">
      <alignment horizontal="center" vertical="center"/>
    </xf>
    <xf numFmtId="0" fontId="10" fillId="0" borderId="35"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43" fillId="0" borderId="26" xfId="0" applyFont="1" applyFill="1" applyBorder="1" applyAlignment="1">
      <alignment horizontal="center" vertical="center" wrapText="1"/>
    </xf>
    <xf numFmtId="0" fontId="43" fillId="0" borderId="32" xfId="0" applyFont="1" applyFill="1" applyBorder="1" applyAlignment="1">
      <alignment horizontal="center" vertical="center" wrapText="1"/>
    </xf>
    <xf numFmtId="0" fontId="43" fillId="0" borderId="33" xfId="0" applyFont="1" applyFill="1" applyBorder="1" applyAlignment="1">
      <alignment horizontal="center" vertical="center" wrapText="1"/>
    </xf>
    <xf numFmtId="0" fontId="10" fillId="3" borderId="35" xfId="0" applyFont="1" applyFill="1" applyBorder="1" applyAlignment="1">
      <alignment horizontal="center" textRotation="90" wrapText="1"/>
    </xf>
    <xf numFmtId="0" fontId="10" fillId="3" borderId="21" xfId="0" applyFont="1" applyFill="1" applyBorder="1" applyAlignment="1">
      <alignment horizontal="center" textRotation="90" wrapText="1"/>
    </xf>
    <xf numFmtId="0" fontId="41" fillId="0" borderId="26" xfId="0" applyFont="1" applyFill="1" applyBorder="1" applyAlignment="1">
      <alignment horizontal="center" vertical="center" textRotation="90" wrapText="1"/>
    </xf>
    <xf numFmtId="0" fontId="41" fillId="0" borderId="32" xfId="0" applyFont="1" applyFill="1" applyBorder="1" applyAlignment="1">
      <alignment horizontal="center" vertical="center" textRotation="90" wrapText="1"/>
    </xf>
    <xf numFmtId="0" fontId="41" fillId="0" borderId="33" xfId="0" applyFont="1" applyFill="1" applyBorder="1" applyAlignment="1">
      <alignment horizontal="center" vertical="center" textRotation="90" wrapText="1"/>
    </xf>
    <xf numFmtId="0" fontId="42" fillId="0" borderId="26" xfId="0" applyFont="1" applyFill="1" applyBorder="1" applyAlignment="1">
      <alignment horizontal="center" vertical="center" wrapText="1"/>
    </xf>
    <xf numFmtId="0" fontId="42" fillId="0" borderId="33" xfId="0" applyFont="1" applyFill="1" applyBorder="1" applyAlignment="1">
      <alignment horizontal="center" vertical="center" wrapText="1"/>
    </xf>
    <xf numFmtId="0" fontId="10" fillId="3" borderId="22" xfId="0" applyFont="1" applyFill="1" applyBorder="1" applyAlignment="1">
      <alignment horizontal="center" textRotation="90" wrapText="1"/>
    </xf>
    <xf numFmtId="0" fontId="12" fillId="3" borderId="23" xfId="0" applyFont="1" applyFill="1" applyBorder="1" applyAlignment="1">
      <alignment horizontal="center" vertical="center"/>
    </xf>
    <xf numFmtId="0" fontId="12" fillId="3" borderId="27" xfId="0" applyFont="1" applyFill="1" applyBorder="1" applyAlignment="1">
      <alignment horizontal="center" vertical="center"/>
    </xf>
    <xf numFmtId="0" fontId="12" fillId="3" borderId="29"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0" xfId="0" applyFont="1" applyFill="1" applyBorder="1" applyAlignment="1">
      <alignment horizontal="center" vertical="center"/>
    </xf>
    <xf numFmtId="0" fontId="12" fillId="3" borderId="17" xfId="0" applyFont="1" applyFill="1" applyBorder="1" applyAlignment="1">
      <alignment horizontal="center" vertical="center"/>
    </xf>
    <xf numFmtId="0" fontId="12" fillId="3" borderId="30"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8" xfId="0" applyFont="1" applyFill="1" applyBorder="1" applyAlignment="1">
      <alignment horizontal="center" vertical="center"/>
    </xf>
    <xf numFmtId="9" fontId="12" fillId="3" borderId="0" xfId="0" applyNumberFormat="1" applyFont="1" applyFill="1" applyBorder="1" applyAlignment="1">
      <alignment horizontal="center" vertical="center"/>
    </xf>
    <xf numFmtId="9" fontId="12" fillId="3" borderId="17" xfId="0" applyNumberFormat="1" applyFont="1" applyFill="1" applyBorder="1" applyAlignment="1">
      <alignment horizontal="center" vertical="center"/>
    </xf>
    <xf numFmtId="9" fontId="44" fillId="3" borderId="32" xfId="0" applyNumberFormat="1" applyFont="1" applyFill="1" applyBorder="1" applyAlignment="1">
      <alignment horizontal="center" vertical="center"/>
    </xf>
    <xf numFmtId="9" fontId="44" fillId="3" borderId="38" xfId="0" applyNumberFormat="1" applyFont="1" applyFill="1" applyBorder="1" applyAlignment="1">
      <alignment horizontal="center" vertical="center"/>
    </xf>
    <xf numFmtId="3" fontId="10" fillId="3" borderId="32" xfId="0" applyNumberFormat="1" applyFont="1" applyFill="1" applyBorder="1" applyAlignment="1">
      <alignment horizontal="center" vertical="center"/>
    </xf>
    <xf numFmtId="3" fontId="10" fillId="3" borderId="38" xfId="0" applyNumberFormat="1" applyFont="1" applyFill="1" applyBorder="1" applyAlignment="1">
      <alignment horizontal="center" vertical="center"/>
    </xf>
    <xf numFmtId="9" fontId="12" fillId="3" borderId="10" xfId="0" applyNumberFormat="1" applyFont="1" applyFill="1" applyBorder="1" applyAlignment="1">
      <alignment horizontal="center" vertical="center"/>
    </xf>
    <xf numFmtId="9" fontId="44" fillId="3" borderId="33" xfId="0" applyNumberFormat="1" applyFont="1" applyFill="1" applyBorder="1" applyAlignment="1">
      <alignment horizontal="center" vertical="center"/>
    </xf>
    <xf numFmtId="3" fontId="10" fillId="3" borderId="33" xfId="0" applyNumberFormat="1" applyFont="1" applyFill="1" applyBorder="1" applyAlignment="1">
      <alignment horizontal="center" vertical="center"/>
    </xf>
    <xf numFmtId="0" fontId="14" fillId="5" borderId="0" xfId="0" quotePrefix="1" applyFont="1" applyFill="1" applyAlignment="1">
      <alignment wrapText="1"/>
    </xf>
    <xf numFmtId="0" fontId="14" fillId="0" borderId="0" xfId="0" applyFont="1" applyAlignment="1">
      <alignment wrapText="1"/>
    </xf>
    <xf numFmtId="3" fontId="10" fillId="3" borderId="26" xfId="0" applyNumberFormat="1" applyFont="1" applyFill="1" applyBorder="1" applyAlignment="1">
      <alignment horizontal="center" vertical="center"/>
    </xf>
    <xf numFmtId="9" fontId="44" fillId="3" borderId="26" xfId="0" applyNumberFormat="1" applyFont="1" applyFill="1" applyBorder="1" applyAlignment="1">
      <alignment horizontal="center" vertical="center"/>
    </xf>
    <xf numFmtId="0" fontId="14" fillId="5" borderId="0" xfId="0" applyFont="1" applyFill="1" applyAlignment="1">
      <alignment horizontal="left" wrapText="1"/>
    </xf>
    <xf numFmtId="0" fontId="47" fillId="5" borderId="0" xfId="0" applyFont="1" applyFill="1" applyAlignment="1">
      <alignment horizontal="left" vertical="top" wrapText="1"/>
    </xf>
    <xf numFmtId="9" fontId="46" fillId="3" borderId="34" xfId="0" applyNumberFormat="1" applyFont="1" applyFill="1" applyBorder="1" applyAlignment="1">
      <alignment horizontal="center" vertical="center"/>
    </xf>
    <xf numFmtId="9" fontId="46" fillId="3" borderId="28" xfId="0" applyNumberFormat="1" applyFont="1" applyFill="1" applyBorder="1" applyAlignment="1">
      <alignment horizontal="center" vertical="center"/>
    </xf>
    <xf numFmtId="9" fontId="46" fillId="3" borderId="43" xfId="0" applyNumberFormat="1" applyFont="1" applyFill="1" applyBorder="1" applyAlignment="1">
      <alignment horizontal="center" vertical="center"/>
    </xf>
    <xf numFmtId="3" fontId="10" fillId="3" borderId="41" xfId="0" applyNumberFormat="1" applyFont="1" applyFill="1" applyBorder="1" applyAlignment="1">
      <alignment horizontal="center" vertical="center"/>
    </xf>
    <xf numFmtId="9" fontId="46" fillId="3" borderId="27" xfId="0" applyNumberFormat="1" applyFont="1" applyFill="1" applyBorder="1" applyAlignment="1">
      <alignment horizontal="center" vertical="center"/>
    </xf>
    <xf numFmtId="9" fontId="46" fillId="3" borderId="29" xfId="0" applyNumberFormat="1" applyFont="1" applyFill="1" applyBorder="1" applyAlignment="1">
      <alignment horizontal="center" vertical="center"/>
    </xf>
    <xf numFmtId="3" fontId="10" fillId="3" borderId="45" xfId="0" applyNumberFormat="1" applyFont="1" applyFill="1" applyBorder="1" applyAlignment="1">
      <alignment horizontal="center" vertical="center"/>
    </xf>
    <xf numFmtId="3" fontId="10" fillId="3" borderId="43" xfId="0" applyNumberFormat="1" applyFont="1" applyFill="1" applyBorder="1" applyAlignment="1">
      <alignment horizontal="center" vertical="center"/>
    </xf>
    <xf numFmtId="0" fontId="10" fillId="3" borderId="21" xfId="0" applyFont="1" applyFill="1" applyBorder="1" applyAlignment="1">
      <alignment horizontal="center" textRotation="90"/>
    </xf>
    <xf numFmtId="0" fontId="10" fillId="3" borderId="44" xfId="0" applyFont="1" applyFill="1" applyBorder="1" applyAlignment="1">
      <alignment horizontal="center" textRotation="90"/>
    </xf>
    <xf numFmtId="0" fontId="41" fillId="0" borderId="35" xfId="0" applyFont="1" applyFill="1" applyBorder="1" applyAlignment="1">
      <alignment horizontal="center" vertical="center" wrapText="1"/>
    </xf>
    <xf numFmtId="0" fontId="41" fillId="0" borderId="22" xfId="0" applyFont="1" applyFill="1" applyBorder="1" applyAlignment="1">
      <alignment horizontal="center" vertical="center" wrapText="1"/>
    </xf>
    <xf numFmtId="0" fontId="12" fillId="3" borderId="23" xfId="0"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30"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18" xfId="0" applyFont="1" applyFill="1" applyBorder="1" applyAlignment="1">
      <alignment horizontal="center" vertical="center" wrapText="1"/>
    </xf>
    <xf numFmtId="3" fontId="10" fillId="3" borderId="42" xfId="0" applyNumberFormat="1" applyFont="1" applyFill="1" applyBorder="1" applyAlignment="1">
      <alignment horizontal="center" vertical="center"/>
    </xf>
    <xf numFmtId="0" fontId="45" fillId="7" borderId="26" xfId="0" applyFont="1" applyFill="1" applyBorder="1" applyAlignment="1">
      <alignment horizontal="center" vertical="center" textRotation="90"/>
    </xf>
    <xf numFmtId="0" fontId="45" fillId="7" borderId="32" xfId="0" applyFont="1" applyFill="1" applyBorder="1" applyAlignment="1">
      <alignment horizontal="center" vertical="center" textRotation="90"/>
    </xf>
    <xf numFmtId="0" fontId="45" fillId="7" borderId="33" xfId="0" applyFont="1" applyFill="1" applyBorder="1" applyAlignment="1">
      <alignment horizontal="center" vertical="center" textRotation="90"/>
    </xf>
    <xf numFmtId="9" fontId="46" fillId="3" borderId="0" xfId="0" applyNumberFormat="1" applyFont="1" applyFill="1" applyBorder="1" applyAlignment="1">
      <alignment horizontal="center" vertical="center"/>
    </xf>
    <xf numFmtId="3" fontId="19" fillId="3" borderId="21" xfId="0" applyNumberFormat="1" applyFont="1" applyFill="1" applyBorder="1" applyAlignment="1">
      <alignment horizontal="center" vertical="center"/>
    </xf>
    <xf numFmtId="3" fontId="19" fillId="3" borderId="22" xfId="0" applyNumberFormat="1" applyFont="1" applyFill="1" applyBorder="1" applyAlignment="1">
      <alignment horizontal="center" vertical="center"/>
    </xf>
    <xf numFmtId="3" fontId="19" fillId="3" borderId="46" xfId="0" applyNumberFormat="1" applyFont="1" applyFill="1" applyBorder="1" applyAlignment="1">
      <alignment horizontal="center" vertical="center"/>
    </xf>
    <xf numFmtId="9" fontId="46" fillId="3" borderId="17" xfId="0" applyNumberFormat="1" applyFont="1" applyFill="1" applyBorder="1" applyAlignment="1">
      <alignment horizontal="center" vertical="center"/>
    </xf>
    <xf numFmtId="9" fontId="46" fillId="3" borderId="10" xfId="0" applyNumberFormat="1" applyFont="1" applyFill="1" applyBorder="1" applyAlignment="1">
      <alignment horizontal="center" vertical="center"/>
    </xf>
    <xf numFmtId="0" fontId="10" fillId="3" borderId="35" xfId="0" applyFont="1" applyFill="1" applyBorder="1" applyAlignment="1">
      <alignment horizontal="center" textRotation="90"/>
    </xf>
    <xf numFmtId="0" fontId="10" fillId="3" borderId="22" xfId="0" applyFont="1" applyFill="1" applyBorder="1" applyAlignment="1">
      <alignment horizontal="center" textRotation="90"/>
    </xf>
    <xf numFmtId="0" fontId="12" fillId="3" borderId="35" xfId="0" applyFont="1" applyFill="1" applyBorder="1" applyAlignment="1">
      <alignment horizontal="center" vertical="center" wrapText="1"/>
    </xf>
    <xf numFmtId="0" fontId="12" fillId="3" borderId="22" xfId="0" applyFont="1" applyFill="1" applyBorder="1" applyAlignment="1">
      <alignment horizontal="center" vertical="center" wrapText="1"/>
    </xf>
    <xf numFmtId="9" fontId="46" fillId="3" borderId="31" xfId="0" applyNumberFormat="1" applyFont="1" applyFill="1" applyBorder="1" applyAlignment="1">
      <alignment horizontal="center" vertical="center"/>
    </xf>
    <xf numFmtId="0" fontId="20" fillId="5" borderId="0" xfId="0" applyFont="1" applyFill="1" applyBorder="1" applyAlignment="1">
      <alignment horizontal="center"/>
    </xf>
    <xf numFmtId="0" fontId="3" fillId="5" borderId="0" xfId="0" applyFont="1" applyFill="1" applyBorder="1" applyAlignment="1">
      <alignment horizontal="center" textRotation="90"/>
    </xf>
    <xf numFmtId="9" fontId="12" fillId="3" borderId="4" xfId="0" applyNumberFormat="1" applyFont="1" applyFill="1" applyBorder="1" applyAlignment="1">
      <alignment horizontal="center" vertical="center"/>
    </xf>
    <xf numFmtId="3" fontId="19" fillId="0" borderId="39" xfId="0" applyNumberFormat="1" applyFont="1" applyBorder="1" applyAlignment="1">
      <alignment horizontal="center" vertical="center"/>
    </xf>
    <xf numFmtId="3" fontId="19" fillId="0" borderId="38" xfId="0" applyNumberFormat="1" applyFont="1" applyBorder="1" applyAlignment="1">
      <alignment horizontal="center" vertical="center"/>
    </xf>
    <xf numFmtId="3" fontId="19" fillId="0" borderId="32" xfId="0" applyNumberFormat="1" applyFont="1" applyBorder="1" applyAlignment="1">
      <alignment horizontal="center" vertical="center"/>
    </xf>
    <xf numFmtId="3" fontId="19" fillId="0" borderId="33" xfId="0" applyNumberFormat="1" applyFont="1" applyBorder="1" applyAlignment="1">
      <alignment horizontal="center" vertical="center"/>
    </xf>
    <xf numFmtId="3" fontId="19" fillId="0" borderId="26" xfId="0" applyNumberFormat="1" applyFont="1" applyBorder="1" applyAlignment="1">
      <alignment horizontal="center" vertical="center"/>
    </xf>
    <xf numFmtId="3" fontId="19" fillId="3" borderId="47" xfId="0" applyNumberFormat="1" applyFont="1" applyFill="1" applyBorder="1" applyAlignment="1">
      <alignment horizontal="center" vertical="center"/>
    </xf>
    <xf numFmtId="3" fontId="19" fillId="3" borderId="48" xfId="0" applyNumberFormat="1" applyFont="1" applyFill="1" applyBorder="1" applyAlignment="1">
      <alignment horizontal="center" vertical="center"/>
    </xf>
    <xf numFmtId="0" fontId="0" fillId="5" borderId="0" xfId="0" quotePrefix="1" applyFont="1" applyFill="1" applyAlignment="1">
      <alignment horizontal="left" wrapText="1"/>
    </xf>
    <xf numFmtId="9" fontId="10" fillId="3" borderId="10" xfId="0" applyNumberFormat="1" applyFont="1" applyFill="1" applyBorder="1" applyAlignment="1">
      <alignment horizontal="center" vertical="center"/>
    </xf>
    <xf numFmtId="9" fontId="10" fillId="3" borderId="5" xfId="0" applyNumberFormat="1" applyFont="1" applyFill="1" applyBorder="1" applyAlignment="1">
      <alignment horizontal="center" vertical="center"/>
    </xf>
    <xf numFmtId="9" fontId="10" fillId="3" borderId="12" xfId="0" applyNumberFormat="1" applyFont="1" applyFill="1" applyBorder="1" applyAlignment="1">
      <alignment horizontal="center" vertical="center"/>
    </xf>
    <xf numFmtId="0" fontId="41" fillId="10" borderId="26" xfId="0" applyFont="1" applyFill="1" applyBorder="1" applyAlignment="1">
      <alignment horizontal="center" vertical="center" textRotation="90"/>
    </xf>
    <xf numFmtId="0" fontId="41" fillId="10" borderId="32" xfId="0" applyFont="1" applyFill="1" applyBorder="1" applyAlignment="1">
      <alignment horizontal="center" vertical="center" textRotation="90"/>
    </xf>
    <xf numFmtId="0" fontId="41" fillId="10" borderId="33" xfId="0" applyFont="1" applyFill="1" applyBorder="1" applyAlignment="1">
      <alignment horizontal="center" vertical="center" textRotation="90"/>
    </xf>
    <xf numFmtId="3" fontId="10" fillId="3" borderId="39" xfId="0" applyNumberFormat="1" applyFont="1" applyFill="1" applyBorder="1" applyAlignment="1">
      <alignment horizontal="center" vertical="center"/>
    </xf>
    <xf numFmtId="9" fontId="10" fillId="3" borderId="31" xfId="0" applyNumberFormat="1" applyFont="1" applyFill="1" applyBorder="1" applyAlignment="1">
      <alignment horizontal="center" vertical="center"/>
    </xf>
    <xf numFmtId="0" fontId="10" fillId="3" borderId="49" xfId="0" applyFont="1" applyFill="1" applyBorder="1" applyAlignment="1">
      <alignment horizontal="center" textRotation="90" wrapText="1"/>
    </xf>
    <xf numFmtId="0" fontId="12" fillId="9" borderId="35"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0" fillId="3" borderId="46" xfId="0" applyFont="1" applyFill="1" applyBorder="1" applyAlignment="1">
      <alignment horizontal="center" textRotation="90" wrapText="1"/>
    </xf>
    <xf numFmtId="0" fontId="0" fillId="5" borderId="0" xfId="0" quotePrefix="1" applyFill="1" applyAlignment="1">
      <alignment horizontal="left" wrapText="1"/>
    </xf>
    <xf numFmtId="0" fontId="41" fillId="8" borderId="26" xfId="0" applyFont="1" applyFill="1" applyBorder="1" applyAlignment="1">
      <alignment horizontal="center" vertical="center" textRotation="90"/>
    </xf>
    <xf numFmtId="0" fontId="41" fillId="8" borderId="32" xfId="0" applyFont="1" applyFill="1" applyBorder="1" applyAlignment="1">
      <alignment horizontal="center" vertical="center" textRotation="90"/>
    </xf>
    <xf numFmtId="0" fontId="41" fillId="8" borderId="33" xfId="0" applyFont="1" applyFill="1" applyBorder="1" applyAlignment="1">
      <alignment horizontal="center" vertical="center" textRotation="90"/>
    </xf>
    <xf numFmtId="0" fontId="0" fillId="0" borderId="0" xfId="0" applyAlignment="1">
      <alignment horizontal="center"/>
    </xf>
  </cellXfs>
  <cellStyles count="6">
    <cellStyle name="20% - Accent1" xfId="1" builtinId="30"/>
    <cellStyle name="Comma" xfId="2" builtinId="3"/>
    <cellStyle name="Hyperlink" xfId="3" builtinId="8"/>
    <cellStyle name="Normal" xfId="0" builtinId="0"/>
    <cellStyle name="Normal 5" xfId="4"/>
    <cellStyle name="Percent" xfId="5" builtinId="5"/>
  </cellStyles>
  <dxfs count="661">
    <dxf>
      <fill>
        <patternFill>
          <bgColor rgb="FF009E4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99C6E3"/>
        </patternFill>
      </fill>
    </dxf>
    <dxf>
      <font>
        <color auto="1"/>
      </font>
      <fill>
        <patternFill>
          <bgColor rgb="FFCBA0C7"/>
        </patternFill>
      </fill>
    </dxf>
    <dxf>
      <fill>
        <patternFill>
          <bgColor rgb="FF009E49"/>
        </patternFill>
      </fill>
    </dxf>
    <dxf>
      <font>
        <color theme="0"/>
      </font>
      <fill>
        <patternFill>
          <bgColor rgb="FF98002E"/>
        </patternFill>
      </fill>
    </dxf>
    <dxf>
      <font>
        <color theme="0"/>
      </font>
    </dxf>
    <dxf>
      <font>
        <color theme="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99C6E3"/>
        </patternFill>
      </fill>
    </dxf>
    <dxf>
      <font>
        <color auto="1"/>
      </font>
      <fill>
        <patternFill>
          <bgColor rgb="FFCBA0C7"/>
        </patternFill>
      </fill>
    </dxf>
    <dxf>
      <fill>
        <patternFill>
          <bgColor rgb="FF009E49"/>
        </patternFill>
      </fill>
    </dxf>
    <dxf>
      <fill>
        <patternFill>
          <bgColor rgb="FF009E49"/>
        </patternFill>
      </fill>
    </dxf>
    <dxf>
      <fill>
        <patternFill>
          <bgColor rgb="FF99C6E3"/>
        </patternFill>
      </fill>
    </dxf>
    <dxf>
      <fill>
        <patternFill>
          <bgColor rgb="FF009E49"/>
        </patternFill>
      </fill>
    </dxf>
    <dxf>
      <fill>
        <patternFill>
          <bgColor rgb="FF009E49"/>
        </patternFill>
      </fill>
    </dxf>
    <dxf>
      <fill>
        <patternFill>
          <bgColor rgb="FF99C6E3"/>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rgb="FF99C6E3"/>
        </patternFill>
      </fill>
    </dxf>
    <dxf>
      <fill>
        <patternFill>
          <bgColor rgb="FF009E49"/>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rgb="FF99C6E3"/>
        </patternFill>
      </fill>
    </dxf>
    <dxf>
      <fill>
        <patternFill>
          <bgColor rgb="FF009E49"/>
        </patternFill>
      </fill>
    </dxf>
    <dxf>
      <fill>
        <patternFill>
          <bgColor theme="0" tint="-0.14996795556505021"/>
        </patternFill>
      </fill>
    </dxf>
    <dxf>
      <fill>
        <patternFill>
          <bgColor rgb="FF009E49"/>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theme="4" tint="0.39994506668294322"/>
        </patternFill>
      </fill>
    </dxf>
    <dxf>
      <fill>
        <patternFill>
          <bgColor theme="5" tint="0.39994506668294322"/>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rgb="FF99C6E3"/>
        </patternFill>
      </fill>
    </dxf>
    <dxf>
      <fill>
        <patternFill>
          <bgColor rgb="FF009E49"/>
        </patternFill>
      </fill>
    </dxf>
    <dxf>
      <fill>
        <patternFill>
          <bgColor rgb="FF99C6E3"/>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9C6E3"/>
        </patternFill>
      </fill>
    </dxf>
    <dxf>
      <fill>
        <patternFill>
          <bgColor rgb="FF009E49"/>
        </patternFill>
      </fill>
    </dxf>
    <dxf>
      <fill>
        <patternFill>
          <bgColor rgb="FF99C6E3"/>
        </patternFill>
      </fill>
    </dxf>
    <dxf>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Selection'!$P$11</c:f>
          <c:strCache>
            <c:ptCount val="1"/>
            <c:pt idx="0">
              <c:v>Percentage of diagnoses by presentation route, 
All Malignant Neoplasms (excl. NMSC), 2013, by sex</c:v>
            </c:pt>
          </c:strCache>
        </c:strRef>
      </c:tx>
      <c:layout>
        <c:manualLayout>
          <c:xMode val="edge"/>
          <c:yMode val="edge"/>
          <c:x val="0.23861594142837408"/>
          <c:y val="1.7031538320679506E-2"/>
        </c:manualLayout>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586555010541715"/>
          <c:y val="0.15584554667892794"/>
          <c:w val="0.83142039677472745"/>
          <c:h val="0.75350575703584965"/>
        </c:manualLayout>
      </c:layout>
      <c:barChart>
        <c:barDir val="col"/>
        <c:grouping val="clustered"/>
        <c:varyColors val="0"/>
        <c:ser>
          <c:idx val="2"/>
          <c:order val="0"/>
          <c:tx>
            <c:strRef>
              <c:f>'Incidence by year'!$E$8</c:f>
              <c:strCache>
                <c:ptCount val="1"/>
                <c:pt idx="0">
                  <c:v>Persons</c:v>
                </c:pt>
              </c:strCache>
            </c:strRef>
          </c:tx>
          <c:spPr>
            <a:solidFill>
              <a:srgbClr val="810262"/>
            </a:solidFill>
          </c:spPr>
          <c:invertIfNegative val="0"/>
          <c:errBars>
            <c:errBarType val="both"/>
            <c:errValType val="cust"/>
            <c:noEndCap val="0"/>
            <c:plus>
              <c:numRef>
                <c:f>'Incidence by year'!$AH$9:$AO$9</c:f>
                <c:numCache>
                  <c:formatCode>General</c:formatCode>
                  <c:ptCount val="8"/>
                  <c:pt idx="0">
                    <c:v>1.1535053829907771E-3</c:v>
                  </c:pt>
                  <c:pt idx="1">
                    <c:v>2.1589141297068681E-3</c:v>
                  </c:pt>
                  <c:pt idx="2">
                    <c:v>1.9860746235340621E-3</c:v>
                  </c:pt>
                  <c:pt idx="3">
                    <c:v>7.0378955682617872E-4</c:v>
                  </c:pt>
                  <c:pt idx="4">
                    <c:v>8.918594069266296E-4</c:v>
                  </c:pt>
                  <c:pt idx="5">
                    <c:v>1.0329160871580811E-3</c:v>
                  </c:pt>
                  <c:pt idx="6">
                    <c:v>3.8797026047837375E-4</c:v>
                  </c:pt>
                  <c:pt idx="7">
                    <c:v>6.8497055237898979E-4</c:v>
                  </c:pt>
                </c:numCache>
              </c:numRef>
            </c:plus>
            <c:minus>
              <c:numRef>
                <c:f>'Incidence by year'!$Y$9:$AF$9</c:f>
                <c:numCache>
                  <c:formatCode>General</c:formatCode>
                  <c:ptCount val="8"/>
                  <c:pt idx="0">
                    <c:v>8.4649461700922468E-4</c:v>
                  </c:pt>
                  <c:pt idx="1">
                    <c:v>1.8410858702930799E-3</c:v>
                  </c:pt>
                  <c:pt idx="2">
                    <c:v>2.0139253764659415E-3</c:v>
                  </c:pt>
                  <c:pt idx="3">
                    <c:v>1.2962104431738231E-3</c:v>
                  </c:pt>
                  <c:pt idx="4">
                    <c:v>1.0814059307337129E-4</c:v>
                  </c:pt>
                  <c:pt idx="5">
                    <c:v>9.6708391284189288E-4</c:v>
                  </c:pt>
                  <c:pt idx="6">
                    <c:v>6.1202973952162627E-4</c:v>
                  </c:pt>
                  <c:pt idx="7">
                    <c:v>3.1502944762101109E-4</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year'!$F$8,'Incidence by year'!$H$8,'Incidence by year'!$J$8,'Incidence by year'!$L$8,'Incidence by year'!$N$8,'Incidence by year'!$P$8,'Incidence by year'!$R$8,'Incidence by year'!$T$8)</c:f>
              <c:numCache>
                <c:formatCode>0%</c:formatCode>
                <c:ptCount val="8"/>
                <c:pt idx="0">
                  <c:v>5.9846494617009222E-2</c:v>
                </c:pt>
                <c:pt idx="1">
                  <c:v>0.34484108587029311</c:v>
                </c:pt>
                <c:pt idx="2">
                  <c:v>0.25101392537646594</c:v>
                </c:pt>
                <c:pt idx="3">
                  <c:v>9.129621044317382E-2</c:v>
                </c:pt>
                <c:pt idx="4">
                  <c:v>1.810814059307337E-2</c:v>
                </c:pt>
                <c:pt idx="5">
                  <c:v>0.20296708391284191</c:v>
                </c:pt>
                <c:pt idx="6">
                  <c:v>4.6120297395216264E-3</c:v>
                </c:pt>
                <c:pt idx="7">
                  <c:v>2.7315029447621011E-2</c:v>
                </c:pt>
              </c:numCache>
            </c:numRef>
          </c:val>
        </c:ser>
        <c:ser>
          <c:idx val="3"/>
          <c:order val="1"/>
          <c:tx>
            <c:strRef>
              <c:f>'Incidence by year'!$E$11</c:f>
              <c:strCache>
                <c:ptCount val="1"/>
                <c:pt idx="0">
                  <c:v>Male</c:v>
                </c:pt>
              </c:strCache>
            </c:strRef>
          </c:tx>
          <c:spPr>
            <a:solidFill>
              <a:srgbClr val="0071BD"/>
            </a:solidFill>
          </c:spPr>
          <c:invertIfNegative val="0"/>
          <c:errBars>
            <c:errBarType val="both"/>
            <c:errValType val="cust"/>
            <c:noEndCap val="0"/>
            <c:plus>
              <c:numRef>
                <c:f>'Incidence by year'!$AH$12:$AO$12</c:f>
                <c:numCache>
                  <c:formatCode>General</c:formatCode>
                  <c:ptCount val="8"/>
                  <c:pt idx="0">
                    <c:v>9.2798081637862108E-4</c:v>
                  </c:pt>
                  <c:pt idx="1">
                    <c:v>2.6484077459916766E-3</c:v>
                  </c:pt>
                  <c:pt idx="2">
                    <c:v>2.0761030918140522E-3</c:v>
                  </c:pt>
                  <c:pt idx="3">
                    <c:v>1.269249111682802E-3</c:v>
                  </c:pt>
                  <c:pt idx="4">
                    <c:v>1.0960121442533111E-3</c:v>
                  </c:pt>
                  <c:pt idx="5">
                    <c:v>2.1824996473598923E-3</c:v>
                  </c:pt>
                  <c:pt idx="6">
                    <c:v>3.3925992597916418E-4</c:v>
                  </c:pt>
                  <c:pt idx="7">
                    <c:v>4.6048751654050035E-4</c:v>
                  </c:pt>
                </c:numCache>
              </c:numRef>
            </c:plus>
            <c:minus>
              <c:numRef>
                <c:f>'Incidence by year'!$Y$12:$AF$12</c:f>
                <c:numCache>
                  <c:formatCode>General</c:formatCode>
                  <c:ptCount val="8"/>
                  <c:pt idx="0">
                    <c:v>1.072019183621379E-3</c:v>
                  </c:pt>
                  <c:pt idx="1">
                    <c:v>2.3515922540083278E-3</c:v>
                  </c:pt>
                  <c:pt idx="2">
                    <c:v>1.9238969081859514E-3</c:v>
                  </c:pt>
                  <c:pt idx="3">
                    <c:v>1.7307508883172007E-3</c:v>
                  </c:pt>
                  <c:pt idx="4">
                    <c:v>9.0398785574668725E-4</c:v>
                  </c:pt>
                  <c:pt idx="5">
                    <c:v>1.8175003526401112E-3</c:v>
                  </c:pt>
                  <c:pt idx="6">
                    <c:v>6.6074007402083584E-4</c:v>
                  </c:pt>
                  <c:pt idx="7">
                    <c:v>5.3951248345950054E-4</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year'!$F$11,'Incidence by year'!$H$11,'Incidence by year'!$J$11,'Incidence by year'!$L$11,'Incidence by year'!$N$11,'Incidence by year'!$P$11,'Incidence by year'!$R$11,'Incidence by year'!$T$11)</c:f>
              <c:numCache>
                <c:formatCode>0%</c:formatCode>
                <c:ptCount val="8"/>
                <c:pt idx="0">
                  <c:v>1.4072019183621378E-2</c:v>
                </c:pt>
                <c:pt idx="1">
                  <c:v>0.32835159225400834</c:v>
                </c:pt>
                <c:pt idx="2">
                  <c:v>0.28992389690818593</c:v>
                </c:pt>
                <c:pt idx="3">
                  <c:v>0.1047307508883172</c:v>
                </c:pt>
                <c:pt idx="4">
                  <c:v>2.1903987855746689E-2</c:v>
                </c:pt>
                <c:pt idx="5">
                  <c:v>0.2098175003526401</c:v>
                </c:pt>
                <c:pt idx="6">
                  <c:v>3.6607400740208359E-3</c:v>
                </c:pt>
                <c:pt idx="7">
                  <c:v>2.75395124834595E-2</c:v>
                </c:pt>
              </c:numCache>
            </c:numRef>
          </c:val>
        </c:ser>
        <c:ser>
          <c:idx val="4"/>
          <c:order val="2"/>
          <c:tx>
            <c:strRef>
              <c:f>'Incidence by year'!$E$13</c:f>
              <c:strCache>
                <c:ptCount val="1"/>
                <c:pt idx="0">
                  <c:v>Female</c:v>
                </c:pt>
              </c:strCache>
            </c:strRef>
          </c:tx>
          <c:spPr>
            <a:solidFill>
              <a:srgbClr val="BEB0CC"/>
            </a:solidFill>
          </c:spPr>
          <c:invertIfNegative val="0"/>
          <c:errBars>
            <c:errBarType val="both"/>
            <c:errValType val="cust"/>
            <c:noEndCap val="0"/>
            <c:plus>
              <c:numRef>
                <c:f>'Incidence by year'!$AH$14:$AO$14</c:f>
                <c:numCache>
                  <c:formatCode>General</c:formatCode>
                  <c:ptCount val="8"/>
                  <c:pt idx="0">
                    <c:v>1.2694248092300353E-3</c:v>
                  </c:pt>
                  <c:pt idx="1">
                    <c:v>2.9094703410671996E-3</c:v>
                  </c:pt>
                  <c:pt idx="2">
                    <c:v>1.6892873705363909E-3</c:v>
                  </c:pt>
                  <c:pt idx="3">
                    <c:v>1.7574867550134154E-3</c:v>
                  </c:pt>
                  <c:pt idx="4">
                    <c:v>8.6264562458719142E-4</c:v>
                  </c:pt>
                  <c:pt idx="5">
                    <c:v>2.1990472041484577E-3</c:v>
                  </c:pt>
                  <c:pt idx="6">
                    <c:v>3.9283857277364748E-4</c:v>
                  </c:pt>
                  <c:pt idx="7">
                    <c:v>9.1979932264365724E-4</c:v>
                  </c:pt>
                </c:numCache>
              </c:numRef>
            </c:plus>
            <c:minus>
              <c:numRef>
                <c:f>'Incidence by year'!$Y$14:$AF$14</c:f>
                <c:numCache>
                  <c:formatCode>General</c:formatCode>
                  <c:ptCount val="8"/>
                  <c:pt idx="0">
                    <c:v>1.7305751907699674E-3</c:v>
                  </c:pt>
                  <c:pt idx="1">
                    <c:v>2.0905296589328048E-3</c:v>
                  </c:pt>
                  <c:pt idx="2">
                    <c:v>2.3107126294636127E-3</c:v>
                  </c:pt>
                  <c:pt idx="3">
                    <c:v>1.2425132449865872E-3</c:v>
                  </c:pt>
                  <c:pt idx="4">
                    <c:v>1.3735437541280773E-4</c:v>
                  </c:pt>
                  <c:pt idx="5">
                    <c:v>1.8009527958515459E-3</c:v>
                  </c:pt>
                  <c:pt idx="6">
                    <c:v>6.0716142722635254E-4</c:v>
                  </c:pt>
                  <c:pt idx="7">
                    <c:v>1.0802006773563445E-3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year'!$F$13,'Incidence by year'!$H$13,'Incidence by year'!$J$13,'Incidence by year'!$L$13,'Incidence by year'!$N$13,'Incidence by year'!$P$13,'Incidence by year'!$R$13,'Incidence by year'!$T$13)</c:f>
              <c:numCache>
                <c:formatCode>0%</c:formatCode>
                <c:ptCount val="8"/>
                <c:pt idx="0">
                  <c:v>0.10773057519076996</c:v>
                </c:pt>
                <c:pt idx="1">
                  <c:v>0.36209052965893279</c:v>
                </c:pt>
                <c:pt idx="2">
                  <c:v>0.2103107126294636</c:v>
                </c:pt>
                <c:pt idx="3">
                  <c:v>7.7242513244986585E-2</c:v>
                </c:pt>
                <c:pt idx="4">
                  <c:v>1.4137354375412808E-2</c:v>
                </c:pt>
                <c:pt idx="5">
                  <c:v>0.19580095279585155</c:v>
                </c:pt>
                <c:pt idx="6">
                  <c:v>5.6071614272263526E-3</c:v>
                </c:pt>
                <c:pt idx="7">
                  <c:v>2.7080200677356343E-2</c:v>
                </c:pt>
              </c:numCache>
            </c:numRef>
          </c:val>
        </c:ser>
        <c:dLbls>
          <c:showLegendKey val="0"/>
          <c:showVal val="0"/>
          <c:showCatName val="0"/>
          <c:showSerName val="0"/>
          <c:showPercent val="0"/>
          <c:showBubbleSize val="0"/>
        </c:dLbls>
        <c:gapWidth val="150"/>
        <c:axId val="107223296"/>
        <c:axId val="107237376"/>
      </c:barChart>
      <c:catAx>
        <c:axId val="1072232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237376"/>
        <c:crosses val="autoZero"/>
        <c:auto val="1"/>
        <c:lblAlgn val="ctr"/>
        <c:lblOffset val="100"/>
        <c:noMultiLvlLbl val="0"/>
      </c:catAx>
      <c:valAx>
        <c:axId val="107237376"/>
        <c:scaling>
          <c:orientation val="minMax"/>
          <c:max val="0.8"/>
          <c:min val="0"/>
        </c:scaling>
        <c:delete val="0"/>
        <c:axPos val="l"/>
        <c:majorGridlines>
          <c:spPr>
            <a:ln>
              <a:solidFill>
                <a:schemeClr val="accent1"/>
              </a:solidFill>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223296"/>
        <c:crosses val="autoZero"/>
        <c:crossBetween val="between"/>
      </c:valAx>
    </c:plotArea>
    <c:legend>
      <c:legendPos val="r"/>
      <c:layout>
        <c:manualLayout>
          <c:xMode val="edge"/>
          <c:yMode val="edge"/>
          <c:wMode val="edge"/>
          <c:hMode val="edge"/>
          <c:x val="1.3126011880093935E-2"/>
          <c:y val="0.40332783983397424"/>
          <c:w val="9.070225169222268E-2"/>
          <c:h val="0.62331459909192921"/>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55" l="0.70000000000000062" r="0.70000000000000062" t="0.750000000000006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Selection'!$P$12</c:f>
          <c:strCache>
            <c:ptCount val="1"/>
            <c:pt idx="0">
              <c:v>Percentage of diagnoses by presentation route, 
All Malignant Neoplasms (excl. NMSC), 2013, by age</c:v>
            </c:pt>
          </c:strCache>
        </c:strRef>
      </c:tx>
      <c:layout>
        <c:manualLayout>
          <c:xMode val="edge"/>
          <c:yMode val="edge"/>
          <c:x val="0.26568863102638485"/>
          <c:y val="1.4598540145985401E-2"/>
        </c:manualLayout>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586555010541715"/>
          <c:y val="0.15584554667892794"/>
          <c:w val="0.83142039677472745"/>
          <c:h val="0.75350575703584965"/>
        </c:manualLayout>
      </c:layout>
      <c:barChart>
        <c:barDir val="col"/>
        <c:grouping val="clustered"/>
        <c:varyColors val="0"/>
        <c:ser>
          <c:idx val="2"/>
          <c:order val="0"/>
          <c:tx>
            <c:strRef>
              <c:f>'Incidence by year'!$E$16</c:f>
              <c:strCache>
                <c:ptCount val="1"/>
                <c:pt idx="0">
                  <c:v>Under 50</c:v>
                </c:pt>
              </c:strCache>
            </c:strRef>
          </c:tx>
          <c:spPr>
            <a:solidFill>
              <a:srgbClr val="C7B4A0"/>
            </a:solidFill>
          </c:spPr>
          <c:invertIfNegative val="0"/>
          <c:errBars>
            <c:errBarType val="both"/>
            <c:errValType val="cust"/>
            <c:noEndCap val="0"/>
            <c:plus>
              <c:numRef>
                <c:f>'Incidence by year'!$AH$17:$AO$17</c:f>
                <c:numCache>
                  <c:formatCode>General</c:formatCode>
                  <c:ptCount val="8"/>
                  <c:pt idx="0">
                    <c:v>2.4739185948740305E-3</c:v>
                  </c:pt>
                  <c:pt idx="1">
                    <c:v>5.683784372956302E-3</c:v>
                  </c:pt>
                  <c:pt idx="2">
                    <c:v>4.6980785400641545E-3</c:v>
                  </c:pt>
                  <c:pt idx="3">
                    <c:v>3.3837314315966482E-3</c:v>
                  </c:pt>
                  <c:pt idx="4">
                    <c:v>1.8338264146242692E-3</c:v>
                  </c:pt>
                  <c:pt idx="5">
                    <c:v>3.7607361963190034E-3</c:v>
                  </c:pt>
                  <c:pt idx="6">
                    <c:v>9.688268817539163E-5</c:v>
                  </c:pt>
                  <c:pt idx="7">
                    <c:v>2.0690417613901807E-3</c:v>
                  </c:pt>
                </c:numCache>
              </c:numRef>
            </c:plus>
            <c:minus>
              <c:numRef>
                <c:f>'Incidence by year'!$Y$17:$AF$17</c:f>
                <c:numCache>
                  <c:formatCode>General</c:formatCode>
                  <c:ptCount val="8"/>
                  <c:pt idx="0">
                    <c:v>1.526081405125973E-3</c:v>
                  </c:pt>
                  <c:pt idx="1">
                    <c:v>5.3162156270437078E-3</c:v>
                  </c:pt>
                  <c:pt idx="2">
                    <c:v>4.3019214599358535E-3</c:v>
                  </c:pt>
                  <c:pt idx="3">
                    <c:v>3.6162685684033441E-3</c:v>
                  </c:pt>
                  <c:pt idx="4">
                    <c:v>1.16617358537573E-3</c:v>
                  </c:pt>
                  <c:pt idx="5">
                    <c:v>4.2392638036810038E-3</c:v>
                  </c:pt>
                  <c:pt idx="6">
                    <c:v>-9.688268817539163E-5</c:v>
                  </c:pt>
                  <c:pt idx="7">
                    <c:v>1.9309582386098229E-3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year'!$F$16,'Incidence by year'!$H$16,'Incidence by year'!$J$16,'Incidence by year'!$L$16,'Incidence by year'!$N$16,'Incidence by year'!$P$16,'Incidence by year'!$R$16,'Incidence by year'!$T$16)</c:f>
              <c:numCache>
                <c:formatCode>0%</c:formatCode>
                <c:ptCount val="8"/>
                <c:pt idx="0">
                  <c:v>3.752608140512597E-2</c:v>
                </c:pt>
                <c:pt idx="1">
                  <c:v>0.38631621562704371</c:v>
                </c:pt>
                <c:pt idx="2">
                  <c:v>0.25530192145993585</c:v>
                </c:pt>
                <c:pt idx="3">
                  <c:v>0.10161626856840335</c:v>
                </c:pt>
                <c:pt idx="4">
                  <c:v>2.416617358537573E-2</c:v>
                </c:pt>
                <c:pt idx="5">
                  <c:v>0.14723926380368099</c:v>
                </c:pt>
                <c:pt idx="6">
                  <c:v>9.0311731182460839E-4</c:v>
                </c:pt>
                <c:pt idx="7">
                  <c:v>4.6930958238609821E-2</c:v>
                </c:pt>
              </c:numCache>
            </c:numRef>
          </c:val>
        </c:ser>
        <c:ser>
          <c:idx val="3"/>
          <c:order val="1"/>
          <c:tx>
            <c:strRef>
              <c:f>'Incidence by year'!$E$18</c:f>
              <c:strCache>
                <c:ptCount val="1"/>
                <c:pt idx="0">
                  <c:v>50-59</c:v>
                </c:pt>
              </c:strCache>
            </c:strRef>
          </c:tx>
          <c:spPr>
            <a:solidFill>
              <a:srgbClr val="009E49"/>
            </a:solidFill>
          </c:spPr>
          <c:invertIfNegative val="0"/>
          <c:errBars>
            <c:errBarType val="both"/>
            <c:errValType val="cust"/>
            <c:noEndCap val="0"/>
            <c:plus>
              <c:numRef>
                <c:f>'Incidence by year'!$AH$19:$AO$19</c:f>
                <c:numCache>
                  <c:formatCode>General</c:formatCode>
                  <c:ptCount val="8"/>
                  <c:pt idx="0">
                    <c:v>3.1730094950477294E-3</c:v>
                  </c:pt>
                  <c:pt idx="1">
                    <c:v>5.1439101169605261E-3</c:v>
                  </c:pt>
                  <c:pt idx="2">
                    <c:v>3.973331968366911E-3</c:v>
                  </c:pt>
                  <c:pt idx="3">
                    <c:v>2.5813733268497396E-3</c:v>
                  </c:pt>
                  <c:pt idx="4">
                    <c:v>1.3207585800936693E-3</c:v>
                  </c:pt>
                  <c:pt idx="5">
                    <c:v>3.7110280756532665E-3</c:v>
                  </c:pt>
                  <c:pt idx="6">
                    <c:v>-1.0050418447521306E-4</c:v>
                  </c:pt>
                  <c:pt idx="7">
                    <c:v>2.1970926215033396E-3</c:v>
                  </c:pt>
                </c:numCache>
              </c:numRef>
            </c:plus>
            <c:minus>
              <c:numRef>
                <c:f>'Incidence by year'!$Y$19:$AF$19</c:f>
                <c:numCache>
                  <c:formatCode>General</c:formatCode>
                  <c:ptCount val="8"/>
                  <c:pt idx="0">
                    <c:v>2.826990504952262E-3</c:v>
                  </c:pt>
                  <c:pt idx="1">
                    <c:v>4.8560898830394827E-3</c:v>
                  </c:pt>
                  <c:pt idx="2">
                    <c:v>4.0266680316330961E-3</c:v>
                  </c:pt>
                  <c:pt idx="3">
                    <c:v>2.4186266731502648E-3</c:v>
                  </c:pt>
                  <c:pt idx="4">
                    <c:v>1.6792414199063299E-3</c:v>
                  </c:pt>
                  <c:pt idx="5">
                    <c:v>3.2889719243467397E-3</c:v>
                  </c:pt>
                  <c:pt idx="6">
                    <c:v>1.0050418447521306E-4</c:v>
                  </c:pt>
                  <c:pt idx="7">
                    <c:v>1.8029073784966571E-3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year'!$F$18,'Incidence by year'!$H$18,'Incidence by year'!$J$18,'Incidence by year'!$L$18,'Incidence by year'!$N$18,'Incidence by year'!$P$18,'Incidence by year'!$R$18,'Incidence by year'!$T$18)</c:f>
              <c:numCache>
                <c:formatCode>0%</c:formatCode>
                <c:ptCount val="8"/>
                <c:pt idx="0">
                  <c:v>0.11982699050495227</c:v>
                </c:pt>
                <c:pt idx="1">
                  <c:v>0.35085608988303946</c:v>
                </c:pt>
                <c:pt idx="2">
                  <c:v>0.24602666803163309</c:v>
                </c:pt>
                <c:pt idx="3">
                  <c:v>9.1418626673150261E-2</c:v>
                </c:pt>
                <c:pt idx="4">
                  <c:v>2.0679241419906329E-2</c:v>
                </c:pt>
                <c:pt idx="5">
                  <c:v>0.13328897192434674</c:v>
                </c:pt>
                <c:pt idx="6">
                  <c:v>1.1005041844752131E-3</c:v>
                </c:pt>
                <c:pt idx="7">
                  <c:v>3.680290737849666E-2</c:v>
                </c:pt>
              </c:numCache>
            </c:numRef>
          </c:val>
        </c:ser>
        <c:ser>
          <c:idx val="4"/>
          <c:order val="2"/>
          <c:tx>
            <c:strRef>
              <c:f>'Incidence by year'!$E$20</c:f>
              <c:strCache>
                <c:ptCount val="1"/>
                <c:pt idx="0">
                  <c:v>60-69</c:v>
                </c:pt>
              </c:strCache>
            </c:strRef>
          </c:tx>
          <c:spPr>
            <a:solidFill>
              <a:srgbClr val="006B54"/>
            </a:solidFill>
          </c:spPr>
          <c:invertIfNegative val="0"/>
          <c:errBars>
            <c:errBarType val="both"/>
            <c:errValType val="cust"/>
            <c:noEndCap val="0"/>
            <c:plus>
              <c:numRef>
                <c:f>'Incidence by year'!$AH$21:$AO$21</c:f>
                <c:numCache>
                  <c:formatCode>General</c:formatCode>
                  <c:ptCount val="8"/>
                  <c:pt idx="0">
                    <c:v>2.6405098054900072E-3</c:v>
                  </c:pt>
                  <c:pt idx="1">
                    <c:v>3.7342852191070142E-3</c:v>
                  </c:pt>
                  <c:pt idx="2">
                    <c:v>2.777413377061444E-3</c:v>
                  </c:pt>
                  <c:pt idx="3">
                    <c:v>1.7044088042768163E-3</c:v>
                  </c:pt>
                  <c:pt idx="4">
                    <c:v>6.4232292124944898E-4</c:v>
                  </c:pt>
                  <c:pt idx="5">
                    <c:v>2.7907584423202403E-3</c:v>
                  </c:pt>
                  <c:pt idx="6">
                    <c:v>2.5354290818435134E-4</c:v>
                  </c:pt>
                  <c:pt idx="7">
                    <c:v>1.4567585223106555E-3</c:v>
                  </c:pt>
                </c:numCache>
              </c:numRef>
            </c:plus>
            <c:minus>
              <c:numRef>
                <c:f>'Incidence by year'!$Y$21:$AF$21</c:f>
                <c:numCache>
                  <c:formatCode>General</c:formatCode>
                  <c:ptCount val="8"/>
                  <c:pt idx="0">
                    <c:v>2.3594901945099833E-3</c:v>
                  </c:pt>
                  <c:pt idx="1">
                    <c:v>3.2657147808929365E-3</c:v>
                  </c:pt>
                  <c:pt idx="2">
                    <c:v>3.2225866229385614E-3</c:v>
                  </c:pt>
                  <c:pt idx="3">
                    <c:v>2.2955911957231873E-3</c:v>
                  </c:pt>
                  <c:pt idx="4">
                    <c:v>1.3576770787505528E-3</c:v>
                  </c:pt>
                  <c:pt idx="5">
                    <c:v>2.2092415576797642E-3</c:v>
                  </c:pt>
                  <c:pt idx="6">
                    <c:v>7.4645709181564868E-4</c:v>
                  </c:pt>
                  <c:pt idx="7">
                    <c:v>1.5432414776893437E-3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year'!$F$20,'Incidence by year'!$H$20,'Incidence by year'!$J$20,'Incidence by year'!$L$20,'Incidence by year'!$N$20,'Incidence by year'!$P$20,'Incidence by year'!$R$20,'Incidence by year'!$T$20)</c:f>
              <c:numCache>
                <c:formatCode>0%</c:formatCode>
                <c:ptCount val="8"/>
                <c:pt idx="0">
                  <c:v>0.11535949019450999</c:v>
                </c:pt>
                <c:pt idx="1">
                  <c:v>0.34126571478089296</c:v>
                </c:pt>
                <c:pt idx="2">
                  <c:v>0.25622258662293856</c:v>
                </c:pt>
                <c:pt idx="3">
                  <c:v>9.2295591195723184E-2</c:v>
                </c:pt>
                <c:pt idx="4">
                  <c:v>1.9357677078750551E-2</c:v>
                </c:pt>
                <c:pt idx="5">
                  <c:v>0.14520924155767975</c:v>
                </c:pt>
                <c:pt idx="6">
                  <c:v>1.7464570918156487E-3</c:v>
                </c:pt>
                <c:pt idx="7">
                  <c:v>2.8543241477689343E-2</c:v>
                </c:pt>
              </c:numCache>
            </c:numRef>
          </c:val>
        </c:ser>
        <c:ser>
          <c:idx val="0"/>
          <c:order val="3"/>
          <c:tx>
            <c:strRef>
              <c:f>'Incidence by year'!$E$22</c:f>
              <c:strCache>
                <c:ptCount val="1"/>
                <c:pt idx="0">
                  <c:v>70-79</c:v>
                </c:pt>
              </c:strCache>
            </c:strRef>
          </c:tx>
          <c:invertIfNegative val="0"/>
          <c:errBars>
            <c:errBarType val="both"/>
            <c:errValType val="cust"/>
            <c:noEndCap val="0"/>
            <c:plus>
              <c:numRef>
                <c:f>'Incidence by year'!$AH$23:$AO$23</c:f>
                <c:numCache>
                  <c:formatCode>General</c:formatCode>
                  <c:ptCount val="8"/>
                  <c:pt idx="0">
                    <c:v>9.8486270094452072E-4</c:v>
                  </c:pt>
                  <c:pt idx="1">
                    <c:v>3.5954838306123671E-3</c:v>
                  </c:pt>
                  <c:pt idx="2">
                    <c:v>3.5810971414274029E-3</c:v>
                  </c:pt>
                  <c:pt idx="3">
                    <c:v>2.3589791705760921E-3</c:v>
                  </c:pt>
                  <c:pt idx="4">
                    <c:v>9.611559392005975E-4</c:v>
                  </c:pt>
                  <c:pt idx="5">
                    <c:v>2.5129167448552092E-3</c:v>
                  </c:pt>
                  <c:pt idx="6">
                    <c:v>9.7641833990116857E-5</c:v>
                  </c:pt>
                  <c:pt idx="7">
                    <c:v>9.0786263839369441E-4</c:v>
                  </c:pt>
                </c:numCache>
              </c:numRef>
            </c:plus>
            <c:minus>
              <c:numRef>
                <c:f>'Incidence by year'!$Y$23:$AF$23</c:f>
                <c:numCache>
                  <c:formatCode>General</c:formatCode>
                  <c:ptCount val="8"/>
                  <c:pt idx="0">
                    <c:v>1.0151372990554811E-3</c:v>
                  </c:pt>
                  <c:pt idx="1">
                    <c:v>3.4045161693876391E-3</c:v>
                  </c:pt>
                  <c:pt idx="2">
                    <c:v>3.4189028585726033E-3</c:v>
                  </c:pt>
                  <c:pt idx="3">
                    <c:v>1.6410208294239115E-3</c:v>
                  </c:pt>
                  <c:pt idx="4">
                    <c:v>1.0388440607994008E-3</c:v>
                  </c:pt>
                  <c:pt idx="5">
                    <c:v>2.4870832551447952E-3</c:v>
                  </c:pt>
                  <c:pt idx="6">
                    <c:v>-9.7641833990116857E-5</c:v>
                  </c:pt>
                  <c:pt idx="7">
                    <c:v>1.0921373616063039E-3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year'!$F$22,'Incidence by year'!$H$22,'Incidence by year'!$J$22,'Incidence by year'!$L$22,'Incidence by year'!$N$22,'Incidence by year'!$P$22,'Incidence by year'!$R$22,'Incidence by year'!$T$22)</c:f>
              <c:numCache>
                <c:formatCode>0%</c:formatCode>
                <c:ptCount val="8"/>
                <c:pt idx="0">
                  <c:v>3.4015137299055483E-2</c:v>
                </c:pt>
                <c:pt idx="1">
                  <c:v>0.35940451616938762</c:v>
                </c:pt>
                <c:pt idx="2">
                  <c:v>0.26941890285857262</c:v>
                </c:pt>
                <c:pt idx="3">
                  <c:v>9.6641020829423913E-2</c:v>
                </c:pt>
                <c:pt idx="4">
                  <c:v>1.7038844060799401E-2</c:v>
                </c:pt>
                <c:pt idx="5">
                  <c:v>0.1994870832551448</c:v>
                </c:pt>
                <c:pt idx="6">
                  <c:v>2.9023581660098832E-3</c:v>
                </c:pt>
                <c:pt idx="7">
                  <c:v>2.1092137361606304E-2</c:v>
                </c:pt>
              </c:numCache>
            </c:numRef>
          </c:val>
        </c:ser>
        <c:ser>
          <c:idx val="1"/>
          <c:order val="4"/>
          <c:tx>
            <c:strRef>
              <c:f>'Incidence by year'!$E$24</c:f>
              <c:strCache>
                <c:ptCount val="1"/>
                <c:pt idx="0">
                  <c:v>80-84</c:v>
                </c:pt>
              </c:strCache>
            </c:strRef>
          </c:tx>
          <c:invertIfNegative val="0"/>
          <c:errBars>
            <c:errBarType val="both"/>
            <c:errValType val="cust"/>
            <c:noEndCap val="0"/>
            <c:plus>
              <c:numRef>
                <c:f>'Incidence by year'!$AH$25:$AO$25</c:f>
                <c:numCache>
                  <c:formatCode>General</c:formatCode>
                  <c:ptCount val="8"/>
                  <c:pt idx="0">
                    <c:v>5.217060167555217E-4</c:v>
                  </c:pt>
                  <c:pt idx="1">
                    <c:v>5.5491241431835925E-3</c:v>
                  </c:pt>
                  <c:pt idx="2">
                    <c:v>4.1865955826351775E-3</c:v>
                  </c:pt>
                  <c:pt idx="3">
                    <c:v>3.0594059405940621E-3</c:v>
                  </c:pt>
                  <c:pt idx="4">
                    <c:v>1.5849200304645858E-3</c:v>
                  </c:pt>
                  <c:pt idx="5">
                    <c:v>4.9573495811119361E-3</c:v>
                  </c:pt>
                  <c:pt idx="6">
                    <c:v>9.0175171363290202E-4</c:v>
                  </c:pt>
                  <c:pt idx="7">
                    <c:v>1.2391469916222392E-3</c:v>
                  </c:pt>
                </c:numCache>
              </c:numRef>
            </c:plus>
            <c:minus>
              <c:numRef>
                <c:f>'Incidence by year'!$Y$25:$AF$25</c:f>
                <c:numCache>
                  <c:formatCode>General</c:formatCode>
                  <c:ptCount val="8"/>
                  <c:pt idx="0">
                    <c:v>4.7829398324447832E-4</c:v>
                  </c:pt>
                  <c:pt idx="1">
                    <c:v>5.4508758568164173E-3</c:v>
                  </c:pt>
                  <c:pt idx="2">
                    <c:v>4.8134044173648305E-3</c:v>
                  </c:pt>
                  <c:pt idx="3">
                    <c:v>2.9405940594059293E-3</c:v>
                  </c:pt>
                  <c:pt idx="4">
                    <c:v>1.4150799695354151E-3</c:v>
                  </c:pt>
                  <c:pt idx="5">
                    <c:v>5.0426504188880727E-3</c:v>
                  </c:pt>
                  <c:pt idx="6">
                    <c:v>1.098248286367098E-3</c:v>
                  </c:pt>
                  <c:pt idx="7">
                    <c:v>1.76085300837776E-3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year'!$F$24,'Incidence by year'!$H$24,'Incidence by year'!$J$24,'Incidence by year'!$L$24,'Incidence by year'!$N$24,'Incidence by year'!$P$24,'Incidence by year'!$R$24,'Incidence by year'!$T$24)</c:f>
              <c:numCache>
                <c:formatCode>0%</c:formatCode>
                <c:ptCount val="8"/>
                <c:pt idx="0">
                  <c:v>4.4782939832444784E-3</c:v>
                </c:pt>
                <c:pt idx="1">
                  <c:v>0.33645087585681643</c:v>
                </c:pt>
                <c:pt idx="2">
                  <c:v>0.24481340441736482</c:v>
                </c:pt>
                <c:pt idx="3">
                  <c:v>8.5940594059405934E-2</c:v>
                </c:pt>
                <c:pt idx="4">
                  <c:v>1.5415079969535415E-2</c:v>
                </c:pt>
                <c:pt idx="5">
                  <c:v>0.28804265041888805</c:v>
                </c:pt>
                <c:pt idx="6">
                  <c:v>7.0982482863670981E-3</c:v>
                </c:pt>
                <c:pt idx="7">
                  <c:v>1.776085300837776E-2</c:v>
                </c:pt>
              </c:numCache>
            </c:numRef>
          </c:val>
        </c:ser>
        <c:ser>
          <c:idx val="5"/>
          <c:order val="5"/>
          <c:tx>
            <c:strRef>
              <c:f>'Incidence by year'!$E$26</c:f>
              <c:strCache>
                <c:ptCount val="1"/>
                <c:pt idx="0">
                  <c:v>85+</c:v>
                </c:pt>
              </c:strCache>
            </c:strRef>
          </c:tx>
          <c:invertIfNegative val="0"/>
          <c:errBars>
            <c:errBarType val="both"/>
            <c:errValType val="cust"/>
            <c:noEndCap val="0"/>
            <c:plus>
              <c:numRef>
                <c:f>'Incidence by year'!$AH$27:$AO$27</c:f>
                <c:numCache>
                  <c:formatCode>General</c:formatCode>
                  <c:ptCount val="8"/>
                  <c:pt idx="0">
                    <c:v>3.4867564046895359E-4</c:v>
                  </c:pt>
                  <c:pt idx="1">
                    <c:v>5.001054525153481E-3</c:v>
                  </c:pt>
                  <c:pt idx="2">
                    <c:v>4.6477265678307733E-3</c:v>
                  </c:pt>
                  <c:pt idx="3">
                    <c:v>3.2537683766515751E-3</c:v>
                  </c:pt>
                  <c:pt idx="4">
                    <c:v>1.5553005396687549E-3</c:v>
                  </c:pt>
                  <c:pt idx="5">
                    <c:v>5.7071521617765852E-3</c:v>
                  </c:pt>
                  <c:pt idx="6">
                    <c:v>2.0645741579306508E-3</c:v>
                  </c:pt>
                  <c:pt idx="7">
                    <c:v>1.4217480305191987E-3</c:v>
                  </c:pt>
                </c:numCache>
              </c:numRef>
            </c:plus>
            <c:minus>
              <c:numRef>
                <c:f>'Incidence by year'!$Y$27:$AF$27</c:f>
                <c:numCache>
                  <c:formatCode>General</c:formatCode>
                  <c:ptCount val="8"/>
                  <c:pt idx="0">
                    <c:v>6.5132435953104643E-4</c:v>
                  </c:pt>
                  <c:pt idx="1">
                    <c:v>4.9989454748464723E-3</c:v>
                  </c:pt>
                  <c:pt idx="2">
                    <c:v>4.3522734321692069E-3</c:v>
                  </c:pt>
                  <c:pt idx="3">
                    <c:v>2.7462316233484163E-3</c:v>
                  </c:pt>
                  <c:pt idx="4">
                    <c:v>1.4446994603312443E-3</c:v>
                  </c:pt>
                  <c:pt idx="5">
                    <c:v>5.2928478382234245E-3</c:v>
                  </c:pt>
                  <c:pt idx="6">
                    <c:v>1.9354258420693493E-3</c:v>
                  </c:pt>
                  <c:pt idx="7">
                    <c:v>1.5782519694808005E-3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year'!$F$26,'Incidence by year'!$H$26,'Incidence by year'!$J$26,'Incidence by year'!$L$26,'Incidence by year'!$N$26,'Incidence by year'!$P$26,'Incidence by year'!$R$26,'Incidence by year'!$T$26)</c:f>
              <c:numCache>
                <c:formatCode>0%</c:formatCode>
                <c:ptCount val="8"/>
                <c:pt idx="0">
                  <c:v>6.5132435953104643E-4</c:v>
                </c:pt>
                <c:pt idx="1">
                  <c:v>0.27699894547484649</c:v>
                </c:pt>
                <c:pt idx="2">
                  <c:v>0.20135227343216922</c:v>
                </c:pt>
                <c:pt idx="3">
                  <c:v>7.0746231623348421E-2</c:v>
                </c:pt>
                <c:pt idx="4">
                  <c:v>1.1444699460331244E-2</c:v>
                </c:pt>
                <c:pt idx="5">
                  <c:v>0.39929284783822344</c:v>
                </c:pt>
                <c:pt idx="6">
                  <c:v>2.0935425842069349E-2</c:v>
                </c:pt>
                <c:pt idx="7">
                  <c:v>1.8578251969480802E-2</c:v>
                </c:pt>
              </c:numCache>
            </c:numRef>
          </c:val>
        </c:ser>
        <c:dLbls>
          <c:showLegendKey val="0"/>
          <c:showVal val="0"/>
          <c:showCatName val="0"/>
          <c:showSerName val="0"/>
          <c:showPercent val="0"/>
          <c:showBubbleSize val="0"/>
        </c:dLbls>
        <c:gapWidth val="150"/>
        <c:axId val="126888960"/>
        <c:axId val="126894848"/>
      </c:barChart>
      <c:catAx>
        <c:axId val="1268889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6894848"/>
        <c:crosses val="autoZero"/>
        <c:auto val="1"/>
        <c:lblAlgn val="ctr"/>
        <c:lblOffset val="100"/>
        <c:noMultiLvlLbl val="0"/>
      </c:catAx>
      <c:valAx>
        <c:axId val="126894848"/>
        <c:scaling>
          <c:orientation val="minMax"/>
          <c:max val="0.8"/>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26888960"/>
        <c:crosses val="autoZero"/>
        <c:crossBetween val="between"/>
      </c:valAx>
    </c:plotArea>
    <c:legend>
      <c:legendPos val="r"/>
      <c:layout>
        <c:manualLayout>
          <c:xMode val="edge"/>
          <c:yMode val="edge"/>
          <c:wMode val="edge"/>
          <c:hMode val="edge"/>
          <c:x val="1.3126011880093935E-2"/>
          <c:y val="0.40332777745847459"/>
          <c:w val="8.6519242989363171E-2"/>
          <c:h val="0.667311914477843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77" l="0.70000000000000062" r="0.70000000000000062" t="0.750000000000006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Selection'!$P$13</c:f>
          <c:strCache>
            <c:ptCount val="1"/>
            <c:pt idx="0">
              <c:v>Percentage of diagnoses by presentation route, All Malignant Neoplasms (excl. NMSC), 2013, by deprivation quintile</c:v>
            </c:pt>
          </c:strCache>
        </c:strRef>
      </c:tx>
      <c:layout>
        <c:manualLayout>
          <c:xMode val="edge"/>
          <c:yMode val="edge"/>
          <c:x val="0.15604398397568725"/>
          <c:y val="1.4598540145985401E-2"/>
        </c:manualLayout>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586555010541715"/>
          <c:y val="0.15584554667892794"/>
          <c:w val="0.83142039677472745"/>
          <c:h val="0.75350575703584965"/>
        </c:manualLayout>
      </c:layout>
      <c:barChart>
        <c:barDir val="col"/>
        <c:grouping val="clustered"/>
        <c:varyColors val="0"/>
        <c:ser>
          <c:idx val="0"/>
          <c:order val="0"/>
          <c:tx>
            <c:strRef>
              <c:f>'Incidence by year'!$E$29</c:f>
              <c:strCache>
                <c:ptCount val="1"/>
                <c:pt idx="0">
                  <c:v>1 (least deprived)</c:v>
                </c:pt>
              </c:strCache>
            </c:strRef>
          </c:tx>
          <c:spPr>
            <a:solidFill>
              <a:srgbClr val="99C6E3"/>
            </a:solidFill>
          </c:spPr>
          <c:invertIfNegative val="0"/>
          <c:errBars>
            <c:errBarType val="both"/>
            <c:errValType val="cust"/>
            <c:noEndCap val="0"/>
            <c:plus>
              <c:numRef>
                <c:f>'Incidence by year'!$AH$29:$AO$29</c:f>
                <c:numCache>
                  <c:formatCode>General</c:formatCode>
                  <c:ptCount val="8"/>
                  <c:pt idx="0">
                    <c:v>2.429747778205496E-3</c:v>
                  </c:pt>
                  <c:pt idx="1">
                    <c:v>4.2704313042896125E-3</c:v>
                  </c:pt>
                  <c:pt idx="2">
                    <c:v>3.7111248723827872E-3</c:v>
                  </c:pt>
                  <c:pt idx="3">
                    <c:v>2.1909655391721961E-3</c:v>
                  </c:pt>
                  <c:pt idx="4">
                    <c:v>1.2925237242464305E-3</c:v>
                  </c:pt>
                  <c:pt idx="5">
                    <c:v>3.1896935513565094E-3</c:v>
                  </c:pt>
                  <c:pt idx="6">
                    <c:v>1.0035314398567328E-4</c:v>
                  </c:pt>
                  <c:pt idx="7">
                    <c:v>1.8151600863612755E-3</c:v>
                  </c:pt>
                </c:numCache>
              </c:numRef>
            </c:plus>
            <c:minus>
              <c:numRef>
                <c:f>'Incidence by year'!$Y$29:$AF$29</c:f>
                <c:numCache>
                  <c:formatCode>General</c:formatCode>
                  <c:ptCount val="8"/>
                  <c:pt idx="0">
                    <c:v>1.5702522217945075E-3</c:v>
                  </c:pt>
                  <c:pt idx="1">
                    <c:v>3.7295686957103391E-3</c:v>
                  </c:pt>
                  <c:pt idx="2">
                    <c:v>3.288875127617219E-3</c:v>
                  </c:pt>
                  <c:pt idx="3">
                    <c:v>1.8090344608278075E-3</c:v>
                  </c:pt>
                  <c:pt idx="4">
                    <c:v>7.0747627575356783E-4</c:v>
                  </c:pt>
                  <c:pt idx="5">
                    <c:v>2.8103064486434959E-3</c:v>
                  </c:pt>
                  <c:pt idx="6">
                    <c:v>8.9964685601432674E-4</c:v>
                  </c:pt>
                  <c:pt idx="7">
                    <c:v>1.1848399136387272E-3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year'!$F$29,'Incidence by year'!$H$29,'Incidence by year'!$J$29,'Incidence by year'!$L$29,'Incidence by year'!$N$29,'Incidence by year'!$P$29,'Incidence by year'!$R$29,'Incidence by year'!$T$29)</c:f>
              <c:numCache>
                <c:formatCode>0%</c:formatCode>
                <c:ptCount val="8"/>
                <c:pt idx="0">
                  <c:v>7.2570252221794501E-2</c:v>
                </c:pt>
                <c:pt idx="1">
                  <c:v>0.34172956869571036</c:v>
                </c:pt>
                <c:pt idx="2">
                  <c:v>0.26028887512761723</c:v>
                </c:pt>
                <c:pt idx="3">
                  <c:v>8.9809034460827802E-2</c:v>
                </c:pt>
                <c:pt idx="4">
                  <c:v>2.1707476275753569E-2</c:v>
                </c:pt>
                <c:pt idx="5">
                  <c:v>0.1658103064486435</c:v>
                </c:pt>
                <c:pt idx="6">
                  <c:v>3.8996468560143268E-3</c:v>
                </c:pt>
                <c:pt idx="7">
                  <c:v>4.4184839913638724E-2</c:v>
                </c:pt>
              </c:numCache>
            </c:numRef>
          </c:val>
        </c:ser>
        <c:ser>
          <c:idx val="1"/>
          <c:order val="1"/>
          <c:tx>
            <c:strRef>
              <c:f>'Incidence by year'!$E$31</c:f>
              <c:strCache>
                <c:ptCount val="1"/>
                <c:pt idx="0">
                  <c:v>2</c:v>
                </c:pt>
              </c:strCache>
            </c:strRef>
          </c:tx>
          <c:spPr>
            <a:solidFill>
              <a:srgbClr val="9AABBC"/>
            </a:solidFill>
          </c:spPr>
          <c:invertIfNegative val="0"/>
          <c:errBars>
            <c:errBarType val="both"/>
            <c:errValType val="cust"/>
            <c:noEndCap val="0"/>
            <c:plus>
              <c:numRef>
                <c:f>'Incidence by year'!$AH$31:$AO$31</c:f>
                <c:numCache>
                  <c:formatCode>General</c:formatCode>
                  <c:ptCount val="8"/>
                  <c:pt idx="0">
                    <c:v>2.4246549442238641E-3</c:v>
                  </c:pt>
                  <c:pt idx="1">
                    <c:v>3.4266086846914678E-3</c:v>
                  </c:pt>
                  <c:pt idx="2">
                    <c:v>3.5641898279448192E-3</c:v>
                  </c:pt>
                  <c:pt idx="3">
                    <c:v>2.0417848364530089E-3</c:v>
                  </c:pt>
                  <c:pt idx="4">
                    <c:v>1.2587760761328531E-3</c:v>
                  </c:pt>
                  <c:pt idx="5">
                    <c:v>3.2548685951975798E-3</c:v>
                  </c:pt>
                  <c:pt idx="6">
                    <c:v>6.9023760005041887E-4</c:v>
                  </c:pt>
                  <c:pt idx="7">
                    <c:v>1.3388794353059799E-3</c:v>
                  </c:pt>
                </c:numCache>
              </c:numRef>
            </c:plus>
            <c:minus>
              <c:numRef>
                <c:f>'Incidence by year'!$Y$31:$AF$31</c:f>
                <c:numCache>
                  <c:formatCode>General</c:formatCode>
                  <c:ptCount val="8"/>
                  <c:pt idx="0">
                    <c:v>1.5753450557761395E-3</c:v>
                  </c:pt>
                  <c:pt idx="1">
                    <c:v>3.5733913153085384E-3</c:v>
                  </c:pt>
                  <c:pt idx="2">
                    <c:v>3.435810172055187E-3</c:v>
                  </c:pt>
                  <c:pt idx="3">
                    <c:v>1.9582151635469947E-3</c:v>
                  </c:pt>
                  <c:pt idx="4">
                    <c:v>7.4122392386714517E-4</c:v>
                  </c:pt>
                  <c:pt idx="5">
                    <c:v>2.7451314048024256E-3</c:v>
                  </c:pt>
                  <c:pt idx="6">
                    <c:v>3.0976239994958115E-4</c:v>
                  </c:pt>
                  <c:pt idx="7">
                    <c:v>1.6611205646940193E-3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year'!$F$31,'Incidence by year'!$H$31,'Incidence by year'!$J$31,'Incidence by year'!$L$31,'Incidence by year'!$N$31,'Incidence by year'!$P$31,'Incidence by year'!$R$31,'Incidence by year'!$T$31)</c:f>
              <c:numCache>
                <c:formatCode>0%</c:formatCode>
                <c:ptCount val="8"/>
                <c:pt idx="0">
                  <c:v>6.3575345055776139E-2</c:v>
                </c:pt>
                <c:pt idx="1">
                  <c:v>0.35657339131530852</c:v>
                </c:pt>
                <c:pt idx="2">
                  <c:v>0.25543581017205519</c:v>
                </c:pt>
                <c:pt idx="3">
                  <c:v>8.8958215163546989E-2</c:v>
                </c:pt>
                <c:pt idx="4">
                  <c:v>1.7741223923867146E-2</c:v>
                </c:pt>
                <c:pt idx="5">
                  <c:v>0.18174513140480242</c:v>
                </c:pt>
                <c:pt idx="6">
                  <c:v>5.3097623999495813E-3</c:v>
                </c:pt>
                <c:pt idx="7">
                  <c:v>3.0661120564694021E-2</c:v>
                </c:pt>
              </c:numCache>
            </c:numRef>
          </c:val>
        </c:ser>
        <c:ser>
          <c:idx val="2"/>
          <c:order val="2"/>
          <c:tx>
            <c:strRef>
              <c:f>'Incidence by year'!$E$33</c:f>
              <c:strCache>
                <c:ptCount val="1"/>
                <c:pt idx="0">
                  <c:v>3</c:v>
                </c:pt>
              </c:strCache>
            </c:strRef>
          </c:tx>
          <c:spPr>
            <a:solidFill>
              <a:srgbClr val="E5CFE3"/>
            </a:solidFill>
          </c:spPr>
          <c:invertIfNegative val="0"/>
          <c:errBars>
            <c:errBarType val="both"/>
            <c:errValType val="cust"/>
            <c:noEndCap val="0"/>
            <c:plus>
              <c:numRef>
                <c:f>'Incidence by year'!$AH$33:$AO$33</c:f>
                <c:numCache>
                  <c:formatCode>General</c:formatCode>
                  <c:ptCount val="8"/>
                  <c:pt idx="0">
                    <c:v>1.8067428180351605E-3</c:v>
                  </c:pt>
                  <c:pt idx="1">
                    <c:v>4.0127262950349074E-3</c:v>
                  </c:pt>
                  <c:pt idx="2">
                    <c:v>3.3377275171503351E-3</c:v>
                  </c:pt>
                  <c:pt idx="3">
                    <c:v>2.1011911551434698E-3</c:v>
                  </c:pt>
                  <c:pt idx="4">
                    <c:v>7.3344848376215993E-4</c:v>
                  </c:pt>
                  <c:pt idx="5">
                    <c:v>2.7583307533119161E-3</c:v>
                  </c:pt>
                  <c:pt idx="6">
                    <c:v>4.2114096693770479E-4</c:v>
                  </c:pt>
                  <c:pt idx="7">
                    <c:v>8.2869201062425735E-4</c:v>
                  </c:pt>
                </c:numCache>
              </c:numRef>
            </c:plus>
            <c:minus>
              <c:numRef>
                <c:f>'Incidence by year'!$Y$33:$AF$33</c:f>
                <c:numCache>
                  <c:formatCode>General</c:formatCode>
                  <c:ptCount val="8"/>
                  <c:pt idx="0">
                    <c:v>2.1932571819648361E-3</c:v>
                  </c:pt>
                  <c:pt idx="1">
                    <c:v>3.9872737049650997E-3</c:v>
                  </c:pt>
                  <c:pt idx="2">
                    <c:v>3.6622724828496711E-3</c:v>
                  </c:pt>
                  <c:pt idx="3">
                    <c:v>1.8988088448565338E-3</c:v>
                  </c:pt>
                  <c:pt idx="4">
                    <c:v>1.2665515162378384E-3</c:v>
                  </c:pt>
                  <c:pt idx="5">
                    <c:v>3.2416692466880614E-3</c:v>
                  </c:pt>
                  <c:pt idx="6">
                    <c:v>5.7885903306229523E-4</c:v>
                  </c:pt>
                  <c:pt idx="7">
                    <c:v>1.1713079893757444E-3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year'!$F$33,'Incidence by year'!$H$33,'Incidence by year'!$J$33,'Incidence by year'!$L$33,'Incidence by year'!$N$33,'Incidence by year'!$P$33,'Incidence by year'!$R$33,'Incidence by year'!$T$33)</c:f>
              <c:numCache>
                <c:formatCode>0%</c:formatCode>
                <c:ptCount val="8"/>
                <c:pt idx="0">
                  <c:v>6.0193257181964839E-2</c:v>
                </c:pt>
                <c:pt idx="1">
                  <c:v>0.34898727370496507</c:v>
                </c:pt>
                <c:pt idx="2">
                  <c:v>0.25366227248284967</c:v>
                </c:pt>
                <c:pt idx="3">
                  <c:v>8.9898808844856529E-2</c:v>
                </c:pt>
                <c:pt idx="4">
                  <c:v>1.826655151623784E-2</c:v>
                </c:pt>
                <c:pt idx="5">
                  <c:v>0.20124166924668807</c:v>
                </c:pt>
                <c:pt idx="6">
                  <c:v>4.5788590330622953E-3</c:v>
                </c:pt>
                <c:pt idx="7">
                  <c:v>2.3171307989375743E-2</c:v>
                </c:pt>
              </c:numCache>
            </c:numRef>
          </c:val>
        </c:ser>
        <c:ser>
          <c:idx val="3"/>
          <c:order val="3"/>
          <c:tx>
            <c:strRef>
              <c:f>'Incidence by year'!$E$35</c:f>
              <c:strCache>
                <c:ptCount val="1"/>
                <c:pt idx="0">
                  <c:v>4</c:v>
                </c:pt>
              </c:strCache>
            </c:strRef>
          </c:tx>
          <c:spPr>
            <a:solidFill>
              <a:srgbClr val="9BC4BA"/>
            </a:solidFill>
          </c:spPr>
          <c:invertIfNegative val="0"/>
          <c:errBars>
            <c:errBarType val="both"/>
            <c:errValType val="cust"/>
            <c:noEndCap val="0"/>
            <c:plus>
              <c:numRef>
                <c:f>'Incidence by year'!$AH$35:$AO$35</c:f>
                <c:numCache>
                  <c:formatCode>General</c:formatCode>
                  <c:ptCount val="8"/>
                  <c:pt idx="0">
                    <c:v>1.5584341839088647E-3</c:v>
                  </c:pt>
                  <c:pt idx="1">
                    <c:v>3.5106292366113845E-3</c:v>
                  </c:pt>
                  <c:pt idx="2">
                    <c:v>3.7342158498065714E-3</c:v>
                  </c:pt>
                  <c:pt idx="3">
                    <c:v>2.6196898179366157E-3</c:v>
                  </c:pt>
                  <c:pt idx="4">
                    <c:v>1.2842389182666711E-3</c:v>
                  </c:pt>
                  <c:pt idx="5">
                    <c:v>3.0647691379493969E-3</c:v>
                  </c:pt>
                  <c:pt idx="6">
                    <c:v>4.3954288959080143E-4</c:v>
                  </c:pt>
                  <c:pt idx="7">
                    <c:v>7.8847996592966083E-4</c:v>
                  </c:pt>
                </c:numCache>
              </c:numRef>
            </c:plus>
            <c:minus>
              <c:numRef>
                <c:f>'Incidence by year'!$Y$35:$AF$35</c:f>
                <c:numCache>
                  <c:formatCode>General</c:formatCode>
                  <c:ptCount val="8"/>
                  <c:pt idx="0">
                    <c:v>1.4415658160911379E-3</c:v>
                  </c:pt>
                  <c:pt idx="1">
                    <c:v>3.4893707633885662E-3</c:v>
                  </c:pt>
                  <c:pt idx="2">
                    <c:v>3.2657841501934348E-3</c:v>
                  </c:pt>
                  <c:pt idx="3">
                    <c:v>2.3803101820633887E-3</c:v>
                  </c:pt>
                  <c:pt idx="4">
                    <c:v>7.1576108173332723E-4</c:v>
                  </c:pt>
                  <c:pt idx="5">
                    <c:v>2.9352308620506085E-3</c:v>
                  </c:pt>
                  <c:pt idx="6">
                    <c:v>5.6045711040919859E-4</c:v>
                  </c:pt>
                  <c:pt idx="7">
                    <c:v>1.211520034070341E-3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year'!$F$35,'Incidence by year'!$H$35,'Incidence by year'!$J$35,'Incidence by year'!$L$35,'Incidence by year'!$N$35,'Incidence by year'!$P$35,'Incidence by year'!$R$35,'Incidence by year'!$T$35)</c:f>
              <c:numCache>
                <c:formatCode>0%</c:formatCode>
                <c:ptCount val="8"/>
                <c:pt idx="0">
                  <c:v>5.4441565816091136E-2</c:v>
                </c:pt>
                <c:pt idx="1">
                  <c:v>0.34348937076338859</c:v>
                </c:pt>
                <c:pt idx="2">
                  <c:v>0.24326578415019343</c:v>
                </c:pt>
                <c:pt idx="3">
                  <c:v>9.2380310182063385E-2</c:v>
                </c:pt>
                <c:pt idx="4">
                  <c:v>1.6715761081733328E-2</c:v>
                </c:pt>
                <c:pt idx="5">
                  <c:v>0.22493523086205061</c:v>
                </c:pt>
                <c:pt idx="6">
                  <c:v>4.5604571104091987E-3</c:v>
                </c:pt>
                <c:pt idx="7">
                  <c:v>2.021152003407034E-2</c:v>
                </c:pt>
              </c:numCache>
            </c:numRef>
          </c:val>
        </c:ser>
        <c:ser>
          <c:idx val="4"/>
          <c:order val="4"/>
          <c:tx>
            <c:strRef>
              <c:f>'Incidence by year'!$E$37</c:f>
              <c:strCache>
                <c:ptCount val="1"/>
                <c:pt idx="0">
                  <c:v>5 (most deprived)</c:v>
                </c:pt>
              </c:strCache>
            </c:strRef>
          </c:tx>
          <c:spPr>
            <a:solidFill>
              <a:srgbClr val="A5D9B6"/>
            </a:solidFill>
          </c:spPr>
          <c:invertIfNegative val="0"/>
          <c:errBars>
            <c:errBarType val="both"/>
            <c:errValType val="cust"/>
            <c:noEndCap val="0"/>
            <c:plus>
              <c:numRef>
                <c:f>'Incidence by year'!$AH$37:$AO$37</c:f>
                <c:numCache>
                  <c:formatCode>General</c:formatCode>
                  <c:ptCount val="8"/>
                  <c:pt idx="0">
                    <c:v>2.35280071634663E-3</c:v>
                  </c:pt>
                  <c:pt idx="1">
                    <c:v>3.8238981195901078E-3</c:v>
                  </c:pt>
                  <c:pt idx="2">
                    <c:v>4.1432693264351617E-3</c:v>
                  </c:pt>
                  <c:pt idx="3">
                    <c:v>2.4921898318575331E-3</c:v>
                  </c:pt>
                  <c:pt idx="4">
                    <c:v>1.3398666799323451E-3</c:v>
                  </c:pt>
                  <c:pt idx="5">
                    <c:v>3.5822306238185164E-3</c:v>
                  </c:pt>
                  <c:pt idx="6">
                    <c:v>3.2384837329618981E-4</c:v>
                  </c:pt>
                  <c:pt idx="7">
                    <c:v>9.4189632872351131E-4</c:v>
                  </c:pt>
                </c:numCache>
              </c:numRef>
            </c:plus>
            <c:minus>
              <c:numRef>
                <c:f>'Incidence by year'!$Y$37:$AF$37</c:f>
                <c:numCache>
                  <c:formatCode>General</c:formatCode>
                  <c:ptCount val="8"/>
                  <c:pt idx="0">
                    <c:v>1.6471992836533736E-3</c:v>
                  </c:pt>
                  <c:pt idx="1">
                    <c:v>4.1761018804098993E-3</c:v>
                  </c:pt>
                  <c:pt idx="2">
                    <c:v>3.8567306735648454E-3</c:v>
                  </c:pt>
                  <c:pt idx="3">
                    <c:v>2.5078101681424714E-3</c:v>
                  </c:pt>
                  <c:pt idx="4">
                    <c:v>6.6013332006765665E-4</c:v>
                  </c:pt>
                  <c:pt idx="5">
                    <c:v>3.4177693761814898E-3</c:v>
                  </c:pt>
                  <c:pt idx="6">
                    <c:v>6.7615162670381021E-4</c:v>
                  </c:pt>
                  <c:pt idx="7">
                    <c:v>1.0581036712764905E-3</c:v>
                  </c:pt>
                </c:numCache>
              </c:numRef>
            </c:minus>
          </c:errBars>
          <c:cat>
            <c:strRef>
              <c:f>('Incidence by year'!$F$6,'Incidence by year'!$H$6,'Incidence by year'!$J$6,'Incidence by year'!$L$6,'Incidence by year'!$N$6,'Incidence by year'!$P$6,'Incidence by year'!$R$6,'Incidence by year'!$T$6)</c:f>
              <c:strCache>
                <c:ptCount val="8"/>
                <c:pt idx="0">
                  <c:v>Screen detected</c:v>
                </c:pt>
                <c:pt idx="1">
                  <c:v>Two Week Wait</c:v>
                </c:pt>
                <c:pt idx="2">
                  <c:v>GP referral</c:v>
                </c:pt>
                <c:pt idx="3">
                  <c:v>Other Outpatient</c:v>
                </c:pt>
                <c:pt idx="4">
                  <c:v>Inpatient Elective</c:v>
                </c:pt>
                <c:pt idx="5">
                  <c:v>Emergency presentation</c:v>
                </c:pt>
                <c:pt idx="6">
                  <c:v>Death Certificate Only</c:v>
                </c:pt>
                <c:pt idx="7">
                  <c:v>Unknown</c:v>
                </c:pt>
              </c:strCache>
            </c:strRef>
          </c:cat>
          <c:val>
            <c:numRef>
              <c:f>('Incidence by year'!$F$37,'Incidence by year'!$H$37,'Incidence by year'!$J$37,'Incidence by year'!$L$37,'Incidence by year'!$N$37,'Incidence by year'!$P$37,'Incidence by year'!$R$37,'Incidence by year'!$T$37)</c:f>
              <c:numCache>
                <c:formatCode>0%</c:formatCode>
                <c:ptCount val="8"/>
                <c:pt idx="0">
                  <c:v>4.5647199283653371E-2</c:v>
                </c:pt>
                <c:pt idx="1">
                  <c:v>0.33017610188040991</c:v>
                </c:pt>
                <c:pt idx="2">
                  <c:v>0.23985673067356483</c:v>
                </c:pt>
                <c:pt idx="3">
                  <c:v>9.6507810168142472E-2</c:v>
                </c:pt>
                <c:pt idx="4">
                  <c:v>1.5660133320067656E-2</c:v>
                </c:pt>
                <c:pt idx="5">
                  <c:v>0.25141776937618149</c:v>
                </c:pt>
                <c:pt idx="6">
                  <c:v>4.6761516267038103E-3</c:v>
                </c:pt>
                <c:pt idx="7">
                  <c:v>1.605810367127649E-2</c:v>
                </c:pt>
              </c:numCache>
            </c:numRef>
          </c:val>
        </c:ser>
        <c:dLbls>
          <c:showLegendKey val="0"/>
          <c:showVal val="0"/>
          <c:showCatName val="0"/>
          <c:showSerName val="0"/>
          <c:showPercent val="0"/>
          <c:showBubbleSize val="0"/>
        </c:dLbls>
        <c:gapWidth val="150"/>
        <c:axId val="158742400"/>
        <c:axId val="158743936"/>
      </c:barChart>
      <c:catAx>
        <c:axId val="1587424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8743936"/>
        <c:crosses val="autoZero"/>
        <c:auto val="1"/>
        <c:lblAlgn val="ctr"/>
        <c:lblOffset val="100"/>
        <c:noMultiLvlLbl val="0"/>
      </c:catAx>
      <c:valAx>
        <c:axId val="158743936"/>
        <c:scaling>
          <c:orientation val="minMax"/>
          <c:max val="0.8"/>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8742400"/>
        <c:crosses val="autoZero"/>
        <c:crossBetween val="between"/>
      </c:valAx>
    </c:plotArea>
    <c:legend>
      <c:legendPos val="r"/>
      <c:layout>
        <c:manualLayout>
          <c:xMode val="edge"/>
          <c:yMode val="edge"/>
          <c:wMode val="edge"/>
          <c:hMode val="edge"/>
          <c:x val="1.3126011880093935E-2"/>
          <c:y val="0.40332777745847459"/>
          <c:w val="0.10288514988258046"/>
          <c:h val="0.67440944881889764"/>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55" l="0.70000000000000062" r="0.70000000000000062" t="0.750000000000006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Selection'!$P$14</c:f>
          <c:strCache>
            <c:ptCount val="1"/>
            <c:pt idx="0">
              <c:v>Percentage of diagnoses by presentation route, 
All Malignant Neoplasms (excl. NMSC), by year</c:v>
            </c:pt>
          </c:strCache>
        </c:strRef>
      </c:tx>
      <c:layout>
        <c:manualLayout>
          <c:xMode val="edge"/>
          <c:yMode val="edge"/>
          <c:x val="0.25966857300732143"/>
          <c:y val="1.4646326633142236E-2"/>
        </c:manualLayout>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586555010541715"/>
          <c:y val="0.15584554667892794"/>
          <c:w val="0.83142039677472745"/>
          <c:h val="0.75350575703584965"/>
        </c:manualLayout>
      </c:layout>
      <c:lineChart>
        <c:grouping val="standard"/>
        <c:varyColors val="0"/>
        <c:ser>
          <c:idx val="0"/>
          <c:order val="0"/>
          <c:tx>
            <c:strRef>
              <c:f>'Incidence by year'!$F$6:$G$6</c:f>
              <c:strCache>
                <c:ptCount val="1"/>
                <c:pt idx="0">
                  <c:v>Screen detected</c:v>
                </c:pt>
              </c:strCache>
            </c:strRef>
          </c:tx>
          <c:spPr>
            <a:ln>
              <a:solidFill>
                <a:schemeClr val="accent1"/>
              </a:solidFill>
            </a:ln>
          </c:spPr>
          <c:marker>
            <c:symbol val="none"/>
          </c:marker>
          <c:cat>
            <c:numRef>
              <c:f>'Incidence by year'!$E$48:$E$55</c:f>
              <c:numCache>
                <c:formatCode>General</c:formatCode>
                <c:ptCount val="8"/>
                <c:pt idx="0">
                  <c:v>2006</c:v>
                </c:pt>
                <c:pt idx="1">
                  <c:v>2007</c:v>
                </c:pt>
                <c:pt idx="2">
                  <c:v>2008</c:v>
                </c:pt>
                <c:pt idx="3">
                  <c:v>2009</c:v>
                </c:pt>
                <c:pt idx="4">
                  <c:v>2010</c:v>
                </c:pt>
                <c:pt idx="5">
                  <c:v>2011</c:v>
                </c:pt>
                <c:pt idx="6">
                  <c:v>2012</c:v>
                </c:pt>
                <c:pt idx="7">
                  <c:v>2013</c:v>
                </c:pt>
              </c:numCache>
            </c:numRef>
          </c:cat>
          <c:val>
            <c:numRef>
              <c:f>'Incidence by year'!$F$48:$F$55</c:f>
              <c:numCache>
                <c:formatCode>0%</c:formatCode>
                <c:ptCount val="8"/>
                <c:pt idx="0">
                  <c:v>4.3447873733985114E-2</c:v>
                </c:pt>
                <c:pt idx="1">
                  <c:v>4.7292920675545441E-2</c:v>
                </c:pt>
                <c:pt idx="2">
                  <c:v>5.2020837489067225E-2</c:v>
                </c:pt>
                <c:pt idx="3">
                  <c:v>5.3791025939586977E-2</c:v>
                </c:pt>
                <c:pt idx="4">
                  <c:v>5.7290253520707969E-2</c:v>
                </c:pt>
                <c:pt idx="5">
                  <c:v>6.0034510943601856E-2</c:v>
                </c:pt>
                <c:pt idx="6">
                  <c:v>5.9943840800879014E-2</c:v>
                </c:pt>
                <c:pt idx="7">
                  <c:v>5.9846494617009222E-2</c:v>
                </c:pt>
              </c:numCache>
            </c:numRef>
          </c:val>
          <c:smooth val="0"/>
        </c:ser>
        <c:ser>
          <c:idx val="1"/>
          <c:order val="1"/>
          <c:tx>
            <c:strRef>
              <c:f>'Incidence by year'!$H$6:$I$6</c:f>
              <c:strCache>
                <c:ptCount val="1"/>
                <c:pt idx="0">
                  <c:v>Two Week Wait</c:v>
                </c:pt>
              </c:strCache>
            </c:strRef>
          </c:tx>
          <c:spPr>
            <a:ln>
              <a:solidFill>
                <a:srgbClr val="00B050"/>
              </a:solidFill>
            </a:ln>
          </c:spPr>
          <c:marker>
            <c:symbol val="none"/>
          </c:marker>
          <c:cat>
            <c:numRef>
              <c:f>'Incidence by year'!$E$48:$E$55</c:f>
              <c:numCache>
                <c:formatCode>General</c:formatCode>
                <c:ptCount val="8"/>
                <c:pt idx="0">
                  <c:v>2006</c:v>
                </c:pt>
                <c:pt idx="1">
                  <c:v>2007</c:v>
                </c:pt>
                <c:pt idx="2">
                  <c:v>2008</c:v>
                </c:pt>
                <c:pt idx="3">
                  <c:v>2009</c:v>
                </c:pt>
                <c:pt idx="4">
                  <c:v>2010</c:v>
                </c:pt>
                <c:pt idx="5">
                  <c:v>2011</c:v>
                </c:pt>
                <c:pt idx="6">
                  <c:v>2012</c:v>
                </c:pt>
                <c:pt idx="7">
                  <c:v>2013</c:v>
                </c:pt>
              </c:numCache>
            </c:numRef>
          </c:cat>
          <c:val>
            <c:numRef>
              <c:f>'Incidence by year'!$G$48:$G$55</c:f>
              <c:numCache>
                <c:formatCode>0%</c:formatCode>
                <c:ptCount val="8"/>
                <c:pt idx="0">
                  <c:v>0.24559490718553309</c:v>
                </c:pt>
                <c:pt idx="1">
                  <c:v>0.26545886850877609</c:v>
                </c:pt>
                <c:pt idx="2">
                  <c:v>0.27107916097650797</c:v>
                </c:pt>
                <c:pt idx="3">
                  <c:v>0.28350248277830781</c:v>
                </c:pt>
                <c:pt idx="4">
                  <c:v>0.31051362009433153</c:v>
                </c:pt>
                <c:pt idx="5">
                  <c:v>0.32265189356098445</c:v>
                </c:pt>
                <c:pt idx="6">
                  <c:v>0.33173343565237107</c:v>
                </c:pt>
                <c:pt idx="7">
                  <c:v>0.34484108587029311</c:v>
                </c:pt>
              </c:numCache>
            </c:numRef>
          </c:val>
          <c:smooth val="0"/>
        </c:ser>
        <c:ser>
          <c:idx val="2"/>
          <c:order val="2"/>
          <c:tx>
            <c:strRef>
              <c:f>'Incidence by year'!$J$6:$K$6</c:f>
              <c:strCache>
                <c:ptCount val="1"/>
                <c:pt idx="0">
                  <c:v>GP referral</c:v>
                </c:pt>
              </c:strCache>
            </c:strRef>
          </c:tx>
          <c:spPr>
            <a:ln>
              <a:solidFill>
                <a:schemeClr val="accent3"/>
              </a:solidFill>
            </a:ln>
          </c:spPr>
          <c:marker>
            <c:symbol val="none"/>
          </c:marker>
          <c:cat>
            <c:numRef>
              <c:f>'Incidence by year'!$E$48:$E$55</c:f>
              <c:numCache>
                <c:formatCode>General</c:formatCode>
                <c:ptCount val="8"/>
                <c:pt idx="0">
                  <c:v>2006</c:v>
                </c:pt>
                <c:pt idx="1">
                  <c:v>2007</c:v>
                </c:pt>
                <c:pt idx="2">
                  <c:v>2008</c:v>
                </c:pt>
                <c:pt idx="3">
                  <c:v>2009</c:v>
                </c:pt>
                <c:pt idx="4">
                  <c:v>2010</c:v>
                </c:pt>
                <c:pt idx="5">
                  <c:v>2011</c:v>
                </c:pt>
                <c:pt idx="6">
                  <c:v>2012</c:v>
                </c:pt>
                <c:pt idx="7">
                  <c:v>2013</c:v>
                </c:pt>
              </c:numCache>
            </c:numRef>
          </c:cat>
          <c:val>
            <c:numRef>
              <c:f>'Incidence by year'!$H$48:$H$55</c:f>
              <c:numCache>
                <c:formatCode>0%</c:formatCode>
                <c:ptCount val="8"/>
                <c:pt idx="0">
                  <c:v>0.27494488641809645</c:v>
                </c:pt>
                <c:pt idx="1">
                  <c:v>0.26597627059734269</c:v>
                </c:pt>
                <c:pt idx="2">
                  <c:v>0.27038483374507066</c:v>
                </c:pt>
                <c:pt idx="3">
                  <c:v>0.27217034638701293</c:v>
                </c:pt>
                <c:pt idx="4">
                  <c:v>0.26085760692210769</c:v>
                </c:pt>
                <c:pt idx="5">
                  <c:v>0.25684860593951503</c:v>
                </c:pt>
                <c:pt idx="6">
                  <c:v>0.25412560824598429</c:v>
                </c:pt>
                <c:pt idx="7">
                  <c:v>0.25101392537646594</c:v>
                </c:pt>
              </c:numCache>
            </c:numRef>
          </c:val>
          <c:smooth val="0"/>
        </c:ser>
        <c:ser>
          <c:idx val="3"/>
          <c:order val="3"/>
          <c:tx>
            <c:strRef>
              <c:f>'Incidence by year'!$L$6:$M$6</c:f>
              <c:strCache>
                <c:ptCount val="1"/>
                <c:pt idx="0">
                  <c:v>Other Outpatient</c:v>
                </c:pt>
              </c:strCache>
            </c:strRef>
          </c:tx>
          <c:spPr>
            <a:ln>
              <a:solidFill>
                <a:schemeClr val="accent4"/>
              </a:solidFill>
            </a:ln>
          </c:spPr>
          <c:marker>
            <c:symbol val="none"/>
          </c:marker>
          <c:cat>
            <c:numRef>
              <c:f>'Incidence by year'!$E$48:$E$55</c:f>
              <c:numCache>
                <c:formatCode>General</c:formatCode>
                <c:ptCount val="8"/>
                <c:pt idx="0">
                  <c:v>2006</c:v>
                </c:pt>
                <c:pt idx="1">
                  <c:v>2007</c:v>
                </c:pt>
                <c:pt idx="2">
                  <c:v>2008</c:v>
                </c:pt>
                <c:pt idx="3">
                  <c:v>2009</c:v>
                </c:pt>
                <c:pt idx="4">
                  <c:v>2010</c:v>
                </c:pt>
                <c:pt idx="5">
                  <c:v>2011</c:v>
                </c:pt>
                <c:pt idx="6">
                  <c:v>2012</c:v>
                </c:pt>
                <c:pt idx="7">
                  <c:v>2013</c:v>
                </c:pt>
              </c:numCache>
            </c:numRef>
          </c:cat>
          <c:val>
            <c:numRef>
              <c:f>'Incidence by year'!$I$48:$I$55</c:f>
              <c:numCache>
                <c:formatCode>0%</c:formatCode>
                <c:ptCount val="8"/>
                <c:pt idx="0">
                  <c:v>0.10242340010862967</c:v>
                </c:pt>
                <c:pt idx="1">
                  <c:v>0.10289587184226741</c:v>
                </c:pt>
                <c:pt idx="2">
                  <c:v>0.10249957803317426</c:v>
                </c:pt>
                <c:pt idx="3">
                  <c:v>0.10343532381288641</c:v>
                </c:pt>
                <c:pt idx="4">
                  <c:v>9.9943876811459539E-2</c:v>
                </c:pt>
                <c:pt idx="5">
                  <c:v>9.4018708564163112E-2</c:v>
                </c:pt>
                <c:pt idx="6">
                  <c:v>9.1982489491951092E-2</c:v>
                </c:pt>
                <c:pt idx="7">
                  <c:v>9.129621044317382E-2</c:v>
                </c:pt>
              </c:numCache>
            </c:numRef>
          </c:val>
          <c:smooth val="0"/>
        </c:ser>
        <c:ser>
          <c:idx val="4"/>
          <c:order val="4"/>
          <c:tx>
            <c:strRef>
              <c:f>'Incidence by year'!$N$6:$O$6</c:f>
              <c:strCache>
                <c:ptCount val="1"/>
                <c:pt idx="0">
                  <c:v>Inpatient Elective</c:v>
                </c:pt>
              </c:strCache>
            </c:strRef>
          </c:tx>
          <c:spPr>
            <a:ln>
              <a:solidFill>
                <a:schemeClr val="accent5"/>
              </a:solidFill>
            </a:ln>
          </c:spPr>
          <c:marker>
            <c:symbol val="none"/>
          </c:marker>
          <c:cat>
            <c:numRef>
              <c:f>'Incidence by year'!$E$48:$E$55</c:f>
              <c:numCache>
                <c:formatCode>General</c:formatCode>
                <c:ptCount val="8"/>
                <c:pt idx="0">
                  <c:v>2006</c:v>
                </c:pt>
                <c:pt idx="1">
                  <c:v>2007</c:v>
                </c:pt>
                <c:pt idx="2">
                  <c:v>2008</c:v>
                </c:pt>
                <c:pt idx="3">
                  <c:v>2009</c:v>
                </c:pt>
                <c:pt idx="4">
                  <c:v>2010</c:v>
                </c:pt>
                <c:pt idx="5">
                  <c:v>2011</c:v>
                </c:pt>
                <c:pt idx="6">
                  <c:v>2012</c:v>
                </c:pt>
                <c:pt idx="7">
                  <c:v>2013</c:v>
                </c:pt>
              </c:numCache>
            </c:numRef>
          </c:cat>
          <c:val>
            <c:numRef>
              <c:f>'Incidence by year'!$J$48:$J$55</c:f>
              <c:numCache>
                <c:formatCode>0%</c:formatCode>
                <c:ptCount val="8"/>
                <c:pt idx="0">
                  <c:v>3.5688041151474489E-2</c:v>
                </c:pt>
                <c:pt idx="1">
                  <c:v>3.226456230153088E-2</c:v>
                </c:pt>
                <c:pt idx="2">
                  <c:v>2.8969940617759433E-2</c:v>
                </c:pt>
                <c:pt idx="3">
                  <c:v>2.43470030123876E-2</c:v>
                </c:pt>
                <c:pt idx="4">
                  <c:v>2.077673006233019E-2</c:v>
                </c:pt>
                <c:pt idx="5">
                  <c:v>1.9231677413495595E-2</c:v>
                </c:pt>
                <c:pt idx="6">
                  <c:v>1.8082564487154892E-2</c:v>
                </c:pt>
                <c:pt idx="7">
                  <c:v>1.810814059307337E-2</c:v>
                </c:pt>
              </c:numCache>
            </c:numRef>
          </c:val>
          <c:smooth val="0"/>
        </c:ser>
        <c:ser>
          <c:idx val="5"/>
          <c:order val="5"/>
          <c:tx>
            <c:strRef>
              <c:f>'Incidence by year'!$P$6:$Q$6</c:f>
              <c:strCache>
                <c:ptCount val="1"/>
                <c:pt idx="0">
                  <c:v>Emergency presentation</c:v>
                </c:pt>
              </c:strCache>
            </c:strRef>
          </c:tx>
          <c:spPr>
            <a:ln>
              <a:solidFill>
                <a:srgbClr val="FF0000"/>
              </a:solidFill>
            </a:ln>
          </c:spPr>
          <c:marker>
            <c:symbol val="none"/>
          </c:marker>
          <c:cat>
            <c:numRef>
              <c:f>'Incidence by year'!$E$48:$E$55</c:f>
              <c:numCache>
                <c:formatCode>General</c:formatCode>
                <c:ptCount val="8"/>
                <c:pt idx="0">
                  <c:v>2006</c:v>
                </c:pt>
                <c:pt idx="1">
                  <c:v>2007</c:v>
                </c:pt>
                <c:pt idx="2">
                  <c:v>2008</c:v>
                </c:pt>
                <c:pt idx="3">
                  <c:v>2009</c:v>
                </c:pt>
                <c:pt idx="4">
                  <c:v>2010</c:v>
                </c:pt>
                <c:pt idx="5">
                  <c:v>2011</c:v>
                </c:pt>
                <c:pt idx="6">
                  <c:v>2012</c:v>
                </c:pt>
                <c:pt idx="7">
                  <c:v>2013</c:v>
                </c:pt>
              </c:numCache>
            </c:numRef>
          </c:cat>
          <c:val>
            <c:numRef>
              <c:f>'Incidence by year'!$K$48:$K$55</c:f>
              <c:numCache>
                <c:formatCode>0%</c:formatCode>
                <c:ptCount val="8"/>
                <c:pt idx="0">
                  <c:v>0.24062669733857311</c:v>
                </c:pt>
                <c:pt idx="1">
                  <c:v>0.22941055658246046</c:v>
                </c:pt>
                <c:pt idx="2">
                  <c:v>0.22620874315262923</c:v>
                </c:pt>
                <c:pt idx="3">
                  <c:v>0.2212452203700504</c:v>
                </c:pt>
                <c:pt idx="4">
                  <c:v>0.21269201749854116</c:v>
                </c:pt>
                <c:pt idx="5">
                  <c:v>0.21263100535827809</c:v>
                </c:pt>
                <c:pt idx="6">
                  <c:v>0.21120742278110122</c:v>
                </c:pt>
                <c:pt idx="7">
                  <c:v>0.20296708391284191</c:v>
                </c:pt>
              </c:numCache>
            </c:numRef>
          </c:val>
          <c:smooth val="0"/>
        </c:ser>
        <c:ser>
          <c:idx val="6"/>
          <c:order val="6"/>
          <c:tx>
            <c:strRef>
              <c:f>'Incidence by year'!$R$6:$S$6</c:f>
              <c:strCache>
                <c:ptCount val="1"/>
                <c:pt idx="0">
                  <c:v>Death Certificate Only</c:v>
                </c:pt>
              </c:strCache>
            </c:strRef>
          </c:tx>
          <c:spPr>
            <a:ln>
              <a:solidFill>
                <a:schemeClr val="accent2"/>
              </a:solidFill>
            </a:ln>
          </c:spPr>
          <c:marker>
            <c:symbol val="none"/>
          </c:marker>
          <c:cat>
            <c:numRef>
              <c:f>'Incidence by year'!$E$48:$E$55</c:f>
              <c:numCache>
                <c:formatCode>General</c:formatCode>
                <c:ptCount val="8"/>
                <c:pt idx="0">
                  <c:v>2006</c:v>
                </c:pt>
                <c:pt idx="1">
                  <c:v>2007</c:v>
                </c:pt>
                <c:pt idx="2">
                  <c:v>2008</c:v>
                </c:pt>
                <c:pt idx="3">
                  <c:v>2009</c:v>
                </c:pt>
                <c:pt idx="4">
                  <c:v>2010</c:v>
                </c:pt>
                <c:pt idx="5">
                  <c:v>2011</c:v>
                </c:pt>
                <c:pt idx="6">
                  <c:v>2012</c:v>
                </c:pt>
                <c:pt idx="7">
                  <c:v>2013</c:v>
                </c:pt>
              </c:numCache>
            </c:numRef>
          </c:cat>
          <c:val>
            <c:numRef>
              <c:f>'Incidence by year'!$L$48:$L$55</c:f>
              <c:numCache>
                <c:formatCode>0%</c:formatCode>
                <c:ptCount val="8"/>
                <c:pt idx="0">
                  <c:v>3.8499632576120641E-3</c:v>
                </c:pt>
                <c:pt idx="1">
                  <c:v>4.5578779405027097E-3</c:v>
                </c:pt>
                <c:pt idx="2">
                  <c:v>4.3769468014914614E-3</c:v>
                </c:pt>
                <c:pt idx="3">
                  <c:v>3.0687290128233059E-3</c:v>
                </c:pt>
                <c:pt idx="4">
                  <c:v>2.9511133576905495E-3</c:v>
                </c:pt>
                <c:pt idx="5">
                  <c:v>3.9633094178548722E-3</c:v>
                </c:pt>
                <c:pt idx="6">
                  <c:v>3.9834661736749396E-3</c:v>
                </c:pt>
                <c:pt idx="7">
                  <c:v>4.6120297395216264E-3</c:v>
                </c:pt>
              </c:numCache>
            </c:numRef>
          </c:val>
          <c:smooth val="0"/>
        </c:ser>
        <c:ser>
          <c:idx val="7"/>
          <c:order val="7"/>
          <c:tx>
            <c:strRef>
              <c:f>'Incidence by year'!$T$6:$U$6</c:f>
              <c:strCache>
                <c:ptCount val="1"/>
                <c:pt idx="0">
                  <c:v>Unknown</c:v>
                </c:pt>
              </c:strCache>
            </c:strRef>
          </c:tx>
          <c:spPr>
            <a:ln>
              <a:solidFill>
                <a:schemeClr val="accent6"/>
              </a:solidFill>
            </a:ln>
          </c:spPr>
          <c:marker>
            <c:symbol val="none"/>
          </c:marker>
          <c:cat>
            <c:numRef>
              <c:f>'Incidence by year'!$E$48:$E$55</c:f>
              <c:numCache>
                <c:formatCode>General</c:formatCode>
                <c:ptCount val="8"/>
                <c:pt idx="0">
                  <c:v>2006</c:v>
                </c:pt>
                <c:pt idx="1">
                  <c:v>2007</c:v>
                </c:pt>
                <c:pt idx="2">
                  <c:v>2008</c:v>
                </c:pt>
                <c:pt idx="3">
                  <c:v>2009</c:v>
                </c:pt>
                <c:pt idx="4">
                  <c:v>2010</c:v>
                </c:pt>
                <c:pt idx="5">
                  <c:v>2011</c:v>
                </c:pt>
                <c:pt idx="6">
                  <c:v>2012</c:v>
                </c:pt>
                <c:pt idx="7">
                  <c:v>2013</c:v>
                </c:pt>
              </c:numCache>
            </c:numRef>
          </c:cat>
          <c:val>
            <c:numRef>
              <c:f>'Incidence by year'!$M$48:$M$55</c:f>
              <c:numCache>
                <c:formatCode>0%</c:formatCode>
                <c:ptCount val="8"/>
                <c:pt idx="0">
                  <c:v>5.342423080609604E-2</c:v>
                </c:pt>
                <c:pt idx="1">
                  <c:v>5.2143071551574327E-2</c:v>
                </c:pt>
                <c:pt idx="2">
                  <c:v>4.4459959184299763E-2</c:v>
                </c:pt>
                <c:pt idx="3">
                  <c:v>3.8439868686944566E-2</c:v>
                </c:pt>
                <c:pt idx="4">
                  <c:v>3.497478173283132E-2</c:v>
                </c:pt>
                <c:pt idx="5">
                  <c:v>3.0620288802106984E-2</c:v>
                </c:pt>
                <c:pt idx="6">
                  <c:v>2.8941172366883514E-2</c:v>
                </c:pt>
                <c:pt idx="7">
                  <c:v>2.7315029447621011E-2</c:v>
                </c:pt>
              </c:numCache>
            </c:numRef>
          </c:val>
          <c:smooth val="0"/>
        </c:ser>
        <c:ser>
          <c:idx val="8"/>
          <c:order val="8"/>
          <c:tx>
            <c:v>SD LCI</c:v>
          </c:tx>
          <c:spPr>
            <a:ln w="12700">
              <a:solidFill>
                <a:schemeClr val="accent1"/>
              </a:solidFill>
              <a:prstDash val="dash"/>
            </a:ln>
          </c:spPr>
          <c:marker>
            <c:symbol val="none"/>
          </c:marker>
          <c:val>
            <c:numRef>
              <c:f>'Incidence by year'!$Y$48:$Y$55</c:f>
              <c:numCache>
                <c:formatCode>0%</c:formatCode>
                <c:ptCount val="8"/>
                <c:pt idx="0">
                  <c:v>4.2999999999999997E-2</c:v>
                </c:pt>
                <c:pt idx="1">
                  <c:v>4.5999999999999999E-2</c:v>
                </c:pt>
                <c:pt idx="2">
                  <c:v>5.0999999999999997E-2</c:v>
                </c:pt>
                <c:pt idx="3">
                  <c:v>5.2999999999999999E-2</c:v>
                </c:pt>
                <c:pt idx="4">
                  <c:v>5.6000000000000001E-2</c:v>
                </c:pt>
                <c:pt idx="5">
                  <c:v>5.8999999999999997E-2</c:v>
                </c:pt>
                <c:pt idx="6">
                  <c:v>5.8999999999999997E-2</c:v>
                </c:pt>
                <c:pt idx="7">
                  <c:v>5.8999999999999997E-2</c:v>
                </c:pt>
              </c:numCache>
            </c:numRef>
          </c:val>
          <c:smooth val="0"/>
        </c:ser>
        <c:ser>
          <c:idx val="9"/>
          <c:order val="9"/>
          <c:tx>
            <c:v>SD UCI</c:v>
          </c:tx>
          <c:spPr>
            <a:ln w="12700">
              <a:solidFill>
                <a:schemeClr val="accent1"/>
              </a:solidFill>
              <a:prstDash val="dash"/>
            </a:ln>
          </c:spPr>
          <c:marker>
            <c:symbol val="none"/>
          </c:marker>
          <c:val>
            <c:numRef>
              <c:f>'Incidence by year'!$AH$48:$AH$55</c:f>
              <c:numCache>
                <c:formatCode>0%</c:formatCode>
                <c:ptCount val="8"/>
                <c:pt idx="0">
                  <c:v>4.3999999999999997E-2</c:v>
                </c:pt>
                <c:pt idx="1">
                  <c:v>4.8000000000000001E-2</c:v>
                </c:pt>
                <c:pt idx="2">
                  <c:v>5.2999999999999999E-2</c:v>
                </c:pt>
                <c:pt idx="3">
                  <c:v>5.5E-2</c:v>
                </c:pt>
                <c:pt idx="4">
                  <c:v>5.8000000000000003E-2</c:v>
                </c:pt>
                <c:pt idx="5">
                  <c:v>6.0999999999999999E-2</c:v>
                </c:pt>
                <c:pt idx="6">
                  <c:v>6.0999999999999999E-2</c:v>
                </c:pt>
                <c:pt idx="7">
                  <c:v>6.0999999999999999E-2</c:v>
                </c:pt>
              </c:numCache>
            </c:numRef>
          </c:val>
          <c:smooth val="0"/>
        </c:ser>
        <c:ser>
          <c:idx val="10"/>
          <c:order val="10"/>
          <c:tx>
            <c:v>TWW LCI</c:v>
          </c:tx>
          <c:spPr>
            <a:ln w="12700">
              <a:solidFill>
                <a:srgbClr val="00B050"/>
              </a:solidFill>
              <a:prstDash val="dash"/>
            </a:ln>
          </c:spPr>
          <c:marker>
            <c:symbol val="none"/>
          </c:marker>
          <c:val>
            <c:numRef>
              <c:f>'Incidence by year'!$Z$48:$Z$55</c:f>
              <c:numCache>
                <c:formatCode>0%</c:formatCode>
                <c:ptCount val="8"/>
                <c:pt idx="0">
                  <c:v>0.24399999999999999</c:v>
                </c:pt>
                <c:pt idx="1">
                  <c:v>0.26400000000000001</c:v>
                </c:pt>
                <c:pt idx="2">
                  <c:v>0.26900000000000002</c:v>
                </c:pt>
                <c:pt idx="3">
                  <c:v>0.28199999999999997</c:v>
                </c:pt>
                <c:pt idx="4">
                  <c:v>0.309</c:v>
                </c:pt>
                <c:pt idx="5">
                  <c:v>0.32100000000000001</c:v>
                </c:pt>
                <c:pt idx="6">
                  <c:v>0.33</c:v>
                </c:pt>
                <c:pt idx="7">
                  <c:v>0.34300000000000003</c:v>
                </c:pt>
              </c:numCache>
            </c:numRef>
          </c:val>
          <c:smooth val="0"/>
        </c:ser>
        <c:ser>
          <c:idx val="11"/>
          <c:order val="11"/>
          <c:tx>
            <c:v>TWW UCI</c:v>
          </c:tx>
          <c:spPr>
            <a:ln w="12700">
              <a:solidFill>
                <a:srgbClr val="00B050"/>
              </a:solidFill>
              <a:prstDash val="dash"/>
            </a:ln>
          </c:spPr>
          <c:marker>
            <c:symbol val="none"/>
          </c:marker>
          <c:val>
            <c:numRef>
              <c:f>'Incidence by year'!$AI$48:$AI$55</c:f>
              <c:numCache>
                <c:formatCode>0%</c:formatCode>
                <c:ptCount val="8"/>
                <c:pt idx="0">
                  <c:v>0.247</c:v>
                </c:pt>
                <c:pt idx="1">
                  <c:v>0.26700000000000002</c:v>
                </c:pt>
                <c:pt idx="2">
                  <c:v>0.27300000000000002</c:v>
                </c:pt>
                <c:pt idx="3">
                  <c:v>0.28499999999999998</c:v>
                </c:pt>
                <c:pt idx="4">
                  <c:v>0.312</c:v>
                </c:pt>
                <c:pt idx="5">
                  <c:v>0.32400000000000001</c:v>
                </c:pt>
                <c:pt idx="6">
                  <c:v>0.33300000000000002</c:v>
                </c:pt>
                <c:pt idx="7">
                  <c:v>0.34699999999999998</c:v>
                </c:pt>
              </c:numCache>
            </c:numRef>
          </c:val>
          <c:smooth val="0"/>
        </c:ser>
        <c:ser>
          <c:idx val="12"/>
          <c:order val="12"/>
          <c:tx>
            <c:v>GP LCI</c:v>
          </c:tx>
          <c:spPr>
            <a:ln w="12700">
              <a:solidFill>
                <a:schemeClr val="accent3"/>
              </a:solidFill>
              <a:prstDash val="dash"/>
            </a:ln>
          </c:spPr>
          <c:marker>
            <c:symbol val="none"/>
          </c:marker>
          <c:val>
            <c:numRef>
              <c:f>'Incidence by year'!$AA$48:$AA$55</c:f>
              <c:numCache>
                <c:formatCode>0%</c:formatCode>
                <c:ptCount val="8"/>
                <c:pt idx="0">
                  <c:v>0.27300000000000002</c:v>
                </c:pt>
                <c:pt idx="1">
                  <c:v>0.26400000000000001</c:v>
                </c:pt>
                <c:pt idx="2">
                  <c:v>0.26900000000000002</c:v>
                </c:pt>
                <c:pt idx="3">
                  <c:v>0.27</c:v>
                </c:pt>
                <c:pt idx="4">
                  <c:v>0.25900000000000001</c:v>
                </c:pt>
                <c:pt idx="5">
                  <c:v>0.255</c:v>
                </c:pt>
                <c:pt idx="6">
                  <c:v>0.253</c:v>
                </c:pt>
                <c:pt idx="7">
                  <c:v>0.249</c:v>
                </c:pt>
              </c:numCache>
            </c:numRef>
          </c:val>
          <c:smooth val="0"/>
        </c:ser>
        <c:ser>
          <c:idx val="13"/>
          <c:order val="13"/>
          <c:tx>
            <c:v>GP UCI</c:v>
          </c:tx>
          <c:spPr>
            <a:ln w="12700">
              <a:solidFill>
                <a:schemeClr val="accent3"/>
              </a:solidFill>
              <a:prstDash val="dash"/>
            </a:ln>
          </c:spPr>
          <c:marker>
            <c:symbol val="none"/>
          </c:marker>
          <c:val>
            <c:numRef>
              <c:f>'Incidence by year'!$AJ$48:$AJ$55</c:f>
              <c:numCache>
                <c:formatCode>0%</c:formatCode>
                <c:ptCount val="8"/>
                <c:pt idx="0">
                  <c:v>0.27700000000000002</c:v>
                </c:pt>
                <c:pt idx="1">
                  <c:v>0.26800000000000002</c:v>
                </c:pt>
                <c:pt idx="2">
                  <c:v>0.27200000000000002</c:v>
                </c:pt>
                <c:pt idx="3">
                  <c:v>0.27400000000000002</c:v>
                </c:pt>
                <c:pt idx="4">
                  <c:v>0.26300000000000001</c:v>
                </c:pt>
                <c:pt idx="5">
                  <c:v>0.25800000000000001</c:v>
                </c:pt>
                <c:pt idx="6">
                  <c:v>0.25600000000000001</c:v>
                </c:pt>
                <c:pt idx="7">
                  <c:v>0.253</c:v>
                </c:pt>
              </c:numCache>
            </c:numRef>
          </c:val>
          <c:smooth val="0"/>
        </c:ser>
        <c:ser>
          <c:idx val="14"/>
          <c:order val="14"/>
          <c:tx>
            <c:v>OO LCI</c:v>
          </c:tx>
          <c:spPr>
            <a:ln w="12700">
              <a:solidFill>
                <a:schemeClr val="accent4"/>
              </a:solidFill>
              <a:prstDash val="dash"/>
            </a:ln>
          </c:spPr>
          <c:marker>
            <c:symbol val="none"/>
          </c:marker>
          <c:val>
            <c:numRef>
              <c:f>'Incidence by year'!$AB$48:$AB$55</c:f>
              <c:numCache>
                <c:formatCode>0%</c:formatCode>
                <c:ptCount val="8"/>
                <c:pt idx="0">
                  <c:v>0.10100000000000001</c:v>
                </c:pt>
                <c:pt idx="1">
                  <c:v>0.10199999999999999</c:v>
                </c:pt>
                <c:pt idx="2">
                  <c:v>0.10100000000000001</c:v>
                </c:pt>
                <c:pt idx="3">
                  <c:v>0.10199999999999999</c:v>
                </c:pt>
                <c:pt idx="4">
                  <c:v>9.9000000000000005E-2</c:v>
                </c:pt>
                <c:pt idx="5">
                  <c:v>9.2999999999999999E-2</c:v>
                </c:pt>
                <c:pt idx="6">
                  <c:v>9.0999999999999998E-2</c:v>
                </c:pt>
                <c:pt idx="7">
                  <c:v>0.09</c:v>
                </c:pt>
              </c:numCache>
            </c:numRef>
          </c:val>
          <c:smooth val="0"/>
        </c:ser>
        <c:ser>
          <c:idx val="15"/>
          <c:order val="15"/>
          <c:tx>
            <c:v>OO UCI</c:v>
          </c:tx>
          <c:spPr>
            <a:ln w="12700">
              <a:solidFill>
                <a:schemeClr val="accent4"/>
              </a:solidFill>
              <a:prstDash val="dash"/>
            </a:ln>
          </c:spPr>
          <c:marker>
            <c:symbol val="none"/>
          </c:marker>
          <c:val>
            <c:numRef>
              <c:f>'Incidence by year'!$AK$48:$AK$55</c:f>
              <c:numCache>
                <c:formatCode>0%</c:formatCode>
                <c:ptCount val="8"/>
                <c:pt idx="0">
                  <c:v>0.104</c:v>
                </c:pt>
                <c:pt idx="1">
                  <c:v>0.104</c:v>
                </c:pt>
                <c:pt idx="2">
                  <c:v>0.104</c:v>
                </c:pt>
                <c:pt idx="3">
                  <c:v>0.105</c:v>
                </c:pt>
                <c:pt idx="4">
                  <c:v>0.10100000000000001</c:v>
                </c:pt>
                <c:pt idx="5">
                  <c:v>9.5000000000000001E-2</c:v>
                </c:pt>
                <c:pt idx="6">
                  <c:v>9.2999999999999999E-2</c:v>
                </c:pt>
                <c:pt idx="7">
                  <c:v>9.1999999999999998E-2</c:v>
                </c:pt>
              </c:numCache>
            </c:numRef>
          </c:val>
          <c:smooth val="0"/>
        </c:ser>
        <c:ser>
          <c:idx val="16"/>
          <c:order val="16"/>
          <c:tx>
            <c:v>IP LCI</c:v>
          </c:tx>
          <c:spPr>
            <a:ln w="12700">
              <a:solidFill>
                <a:schemeClr val="accent5"/>
              </a:solidFill>
              <a:prstDash val="dash"/>
            </a:ln>
          </c:spPr>
          <c:marker>
            <c:symbol val="none"/>
          </c:marker>
          <c:val>
            <c:numRef>
              <c:f>'Incidence by year'!$AC$48:$AC$55</c:f>
              <c:numCache>
                <c:formatCode>0%</c:formatCode>
                <c:ptCount val="8"/>
                <c:pt idx="0">
                  <c:v>3.5000000000000003E-2</c:v>
                </c:pt>
                <c:pt idx="1">
                  <c:v>3.2000000000000001E-2</c:v>
                </c:pt>
                <c:pt idx="2">
                  <c:v>2.8000000000000001E-2</c:v>
                </c:pt>
                <c:pt idx="3">
                  <c:v>2.4E-2</c:v>
                </c:pt>
                <c:pt idx="4">
                  <c:v>0.02</c:v>
                </c:pt>
                <c:pt idx="5">
                  <c:v>1.9E-2</c:v>
                </c:pt>
                <c:pt idx="6">
                  <c:v>1.7999999999999999E-2</c:v>
                </c:pt>
                <c:pt idx="7">
                  <c:v>1.7999999999999999E-2</c:v>
                </c:pt>
              </c:numCache>
            </c:numRef>
          </c:val>
          <c:smooth val="0"/>
        </c:ser>
        <c:ser>
          <c:idx val="17"/>
          <c:order val="17"/>
          <c:tx>
            <c:v>IP UCI</c:v>
          </c:tx>
          <c:spPr>
            <a:ln w="12700">
              <a:solidFill>
                <a:schemeClr val="accent5"/>
              </a:solidFill>
              <a:prstDash val="dash"/>
            </a:ln>
          </c:spPr>
          <c:marker>
            <c:symbol val="none"/>
          </c:marker>
          <c:val>
            <c:numRef>
              <c:f>'Incidence by year'!$AL$48:$AL$55</c:f>
              <c:numCache>
                <c:formatCode>0%</c:formatCode>
                <c:ptCount val="8"/>
                <c:pt idx="0">
                  <c:v>3.5999999999999997E-2</c:v>
                </c:pt>
                <c:pt idx="1">
                  <c:v>3.3000000000000002E-2</c:v>
                </c:pt>
                <c:pt idx="2">
                  <c:v>0.03</c:v>
                </c:pt>
                <c:pt idx="3">
                  <c:v>2.5000000000000001E-2</c:v>
                </c:pt>
                <c:pt idx="4">
                  <c:v>2.1000000000000001E-2</c:v>
                </c:pt>
                <c:pt idx="5">
                  <c:v>0.02</c:v>
                </c:pt>
                <c:pt idx="6">
                  <c:v>1.9E-2</c:v>
                </c:pt>
                <c:pt idx="7">
                  <c:v>1.9E-2</c:v>
                </c:pt>
              </c:numCache>
            </c:numRef>
          </c:val>
          <c:smooth val="0"/>
        </c:ser>
        <c:ser>
          <c:idx val="18"/>
          <c:order val="18"/>
          <c:tx>
            <c:v>EP LCI</c:v>
          </c:tx>
          <c:spPr>
            <a:ln w="12700">
              <a:solidFill>
                <a:srgbClr val="FF0000"/>
              </a:solidFill>
              <a:prstDash val="dash"/>
            </a:ln>
          </c:spPr>
          <c:marker>
            <c:symbol val="none"/>
          </c:marker>
          <c:val>
            <c:numRef>
              <c:f>'Incidence by year'!$AD$48:$AD$55</c:f>
              <c:numCache>
                <c:formatCode>0%</c:formatCode>
                <c:ptCount val="8"/>
                <c:pt idx="0">
                  <c:v>0.23899999999999999</c:v>
                </c:pt>
                <c:pt idx="1">
                  <c:v>0.22800000000000001</c:v>
                </c:pt>
                <c:pt idx="2">
                  <c:v>0.22500000000000001</c:v>
                </c:pt>
                <c:pt idx="3">
                  <c:v>0.22</c:v>
                </c:pt>
                <c:pt idx="4">
                  <c:v>0.21099999999999999</c:v>
                </c:pt>
                <c:pt idx="5">
                  <c:v>0.21099999999999999</c:v>
                </c:pt>
                <c:pt idx="6">
                  <c:v>0.21</c:v>
                </c:pt>
                <c:pt idx="7">
                  <c:v>0.20200000000000001</c:v>
                </c:pt>
              </c:numCache>
            </c:numRef>
          </c:val>
          <c:smooth val="0"/>
        </c:ser>
        <c:ser>
          <c:idx val="19"/>
          <c:order val="19"/>
          <c:tx>
            <c:v>EP UCI</c:v>
          </c:tx>
          <c:spPr>
            <a:ln w="12700">
              <a:solidFill>
                <a:srgbClr val="FF0000"/>
              </a:solidFill>
              <a:prstDash val="dash"/>
            </a:ln>
          </c:spPr>
          <c:marker>
            <c:symbol val="none"/>
          </c:marker>
          <c:val>
            <c:numRef>
              <c:f>'Incidence by year'!$AM$48:$AM$55</c:f>
              <c:numCache>
                <c:formatCode>0%</c:formatCode>
                <c:ptCount val="8"/>
                <c:pt idx="0">
                  <c:v>0.24199999999999999</c:v>
                </c:pt>
                <c:pt idx="1">
                  <c:v>0.23100000000000001</c:v>
                </c:pt>
                <c:pt idx="2">
                  <c:v>0.22800000000000001</c:v>
                </c:pt>
                <c:pt idx="3">
                  <c:v>0.223</c:v>
                </c:pt>
                <c:pt idx="4">
                  <c:v>0.214</c:v>
                </c:pt>
                <c:pt idx="5">
                  <c:v>0.214</c:v>
                </c:pt>
                <c:pt idx="6">
                  <c:v>0.21299999999999999</c:v>
                </c:pt>
                <c:pt idx="7">
                  <c:v>0.20399999999999999</c:v>
                </c:pt>
              </c:numCache>
            </c:numRef>
          </c:val>
          <c:smooth val="0"/>
        </c:ser>
        <c:ser>
          <c:idx val="20"/>
          <c:order val="20"/>
          <c:tx>
            <c:v>DCO LCI</c:v>
          </c:tx>
          <c:spPr>
            <a:ln w="12700">
              <a:solidFill>
                <a:schemeClr val="accent2"/>
              </a:solidFill>
              <a:prstDash val="dash"/>
            </a:ln>
          </c:spPr>
          <c:marker>
            <c:symbol val="none"/>
          </c:marker>
          <c:val>
            <c:numRef>
              <c:f>'Incidence by year'!$AE$48:$AE$55</c:f>
              <c:numCache>
                <c:formatCode>0%</c:formatCode>
                <c:ptCount val="8"/>
                <c:pt idx="0">
                  <c:v>4.0000000000000001E-3</c:v>
                </c:pt>
                <c:pt idx="1">
                  <c:v>4.0000000000000001E-3</c:v>
                </c:pt>
                <c:pt idx="2">
                  <c:v>4.0000000000000001E-3</c:v>
                </c:pt>
                <c:pt idx="3">
                  <c:v>3.0000000000000001E-3</c:v>
                </c:pt>
                <c:pt idx="4">
                  <c:v>3.0000000000000001E-3</c:v>
                </c:pt>
                <c:pt idx="5">
                  <c:v>4.0000000000000001E-3</c:v>
                </c:pt>
                <c:pt idx="6">
                  <c:v>4.0000000000000001E-3</c:v>
                </c:pt>
                <c:pt idx="7">
                  <c:v>4.0000000000000001E-3</c:v>
                </c:pt>
              </c:numCache>
            </c:numRef>
          </c:val>
          <c:smooth val="0"/>
        </c:ser>
        <c:ser>
          <c:idx val="21"/>
          <c:order val="21"/>
          <c:tx>
            <c:v>DCO UCI</c:v>
          </c:tx>
          <c:spPr>
            <a:ln w="12700">
              <a:solidFill>
                <a:schemeClr val="accent2"/>
              </a:solidFill>
              <a:prstDash val="dash"/>
            </a:ln>
          </c:spPr>
          <c:marker>
            <c:symbol val="none"/>
          </c:marker>
          <c:val>
            <c:numRef>
              <c:f>'Incidence by year'!$AN$48:$AN$55</c:f>
              <c:numCache>
                <c:formatCode>0%</c:formatCode>
                <c:ptCount val="8"/>
                <c:pt idx="0">
                  <c:v>4.0000000000000001E-3</c:v>
                </c:pt>
                <c:pt idx="1">
                  <c:v>5.0000000000000001E-3</c:v>
                </c:pt>
                <c:pt idx="2">
                  <c:v>5.0000000000000001E-3</c:v>
                </c:pt>
                <c:pt idx="3">
                  <c:v>3.0000000000000001E-3</c:v>
                </c:pt>
                <c:pt idx="4">
                  <c:v>3.0000000000000001E-3</c:v>
                </c:pt>
                <c:pt idx="5">
                  <c:v>4.0000000000000001E-3</c:v>
                </c:pt>
                <c:pt idx="6">
                  <c:v>4.0000000000000001E-3</c:v>
                </c:pt>
                <c:pt idx="7">
                  <c:v>5.0000000000000001E-3</c:v>
                </c:pt>
              </c:numCache>
            </c:numRef>
          </c:val>
          <c:smooth val="0"/>
        </c:ser>
        <c:ser>
          <c:idx val="22"/>
          <c:order val="22"/>
          <c:tx>
            <c:v>UNK LCI</c:v>
          </c:tx>
          <c:spPr>
            <a:ln w="12700">
              <a:solidFill>
                <a:schemeClr val="accent6"/>
              </a:solidFill>
              <a:prstDash val="dash"/>
            </a:ln>
          </c:spPr>
          <c:marker>
            <c:symbol val="none"/>
          </c:marker>
          <c:val>
            <c:numRef>
              <c:f>'Incidence by year'!$AF$48:$AF$55</c:f>
              <c:numCache>
                <c:formatCode>0%</c:formatCode>
                <c:ptCount val="8"/>
                <c:pt idx="0">
                  <c:v>5.2999999999999999E-2</c:v>
                </c:pt>
                <c:pt idx="1">
                  <c:v>5.0999999999999997E-2</c:v>
                </c:pt>
                <c:pt idx="2">
                  <c:v>4.3999999999999997E-2</c:v>
                </c:pt>
                <c:pt idx="3">
                  <c:v>3.7999999999999999E-2</c:v>
                </c:pt>
                <c:pt idx="4">
                  <c:v>3.4000000000000002E-2</c:v>
                </c:pt>
                <c:pt idx="5">
                  <c:v>0.03</c:v>
                </c:pt>
                <c:pt idx="6">
                  <c:v>2.8000000000000001E-2</c:v>
                </c:pt>
                <c:pt idx="7">
                  <c:v>2.7E-2</c:v>
                </c:pt>
              </c:numCache>
            </c:numRef>
          </c:val>
          <c:smooth val="0"/>
        </c:ser>
        <c:ser>
          <c:idx val="23"/>
          <c:order val="23"/>
          <c:tx>
            <c:v>UNK UCI</c:v>
          </c:tx>
          <c:spPr>
            <a:ln w="12700">
              <a:solidFill>
                <a:schemeClr val="accent6"/>
              </a:solidFill>
              <a:prstDash val="dash"/>
            </a:ln>
          </c:spPr>
          <c:marker>
            <c:symbol val="none"/>
          </c:marker>
          <c:val>
            <c:numRef>
              <c:f>'Incidence by year'!$AO$48:$AO$55</c:f>
              <c:numCache>
                <c:formatCode>0%</c:formatCode>
                <c:ptCount val="8"/>
                <c:pt idx="0">
                  <c:v>5.3999999999999999E-2</c:v>
                </c:pt>
                <c:pt idx="1">
                  <c:v>5.2999999999999999E-2</c:v>
                </c:pt>
                <c:pt idx="2">
                  <c:v>4.4999999999999998E-2</c:v>
                </c:pt>
                <c:pt idx="3">
                  <c:v>3.9E-2</c:v>
                </c:pt>
                <c:pt idx="4">
                  <c:v>3.5999999999999997E-2</c:v>
                </c:pt>
                <c:pt idx="5">
                  <c:v>3.1E-2</c:v>
                </c:pt>
                <c:pt idx="6">
                  <c:v>0.03</c:v>
                </c:pt>
                <c:pt idx="7">
                  <c:v>2.8000000000000001E-2</c:v>
                </c:pt>
              </c:numCache>
            </c:numRef>
          </c:val>
          <c:smooth val="0"/>
        </c:ser>
        <c:dLbls>
          <c:showLegendKey val="0"/>
          <c:showVal val="0"/>
          <c:showCatName val="0"/>
          <c:showSerName val="0"/>
          <c:showPercent val="0"/>
          <c:showBubbleSize val="0"/>
        </c:dLbls>
        <c:marker val="1"/>
        <c:smooth val="0"/>
        <c:axId val="158908416"/>
        <c:axId val="158910336"/>
      </c:lineChart>
      <c:catAx>
        <c:axId val="158908416"/>
        <c:scaling>
          <c:orientation val="minMax"/>
        </c:scaling>
        <c:delete val="0"/>
        <c:axPos val="b"/>
        <c:title>
          <c:tx>
            <c:rich>
              <a:bodyPr/>
              <a:lstStyle/>
              <a:p>
                <a:pPr>
                  <a:defRPr sz="1000" b="0" i="0" u="none" strike="noStrike" baseline="0">
                    <a:solidFill>
                      <a:srgbClr val="000000"/>
                    </a:solidFill>
                    <a:latin typeface="Calibri"/>
                    <a:ea typeface="Calibri"/>
                    <a:cs typeface="Calibri"/>
                  </a:defRPr>
                </a:pPr>
                <a:r>
                  <a:t>Year of diagnosis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8910336"/>
        <c:crosses val="autoZero"/>
        <c:auto val="1"/>
        <c:lblAlgn val="ctr"/>
        <c:lblOffset val="100"/>
        <c:noMultiLvlLbl val="0"/>
      </c:catAx>
      <c:valAx>
        <c:axId val="158910336"/>
        <c:scaling>
          <c:orientation val="minMax"/>
          <c:max val="0.8"/>
          <c:min val="0"/>
        </c:scaling>
        <c:delete val="0"/>
        <c:axPos val="l"/>
        <c:majorGridlines>
          <c:spPr>
            <a:ln>
              <a:solidFill>
                <a:schemeClr val="accent1"/>
              </a:solidFill>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8908416"/>
        <c:crosses val="autoZero"/>
        <c:crossBetween val="between"/>
      </c:valAx>
    </c:plotArea>
    <c:legend>
      <c:legendPos val="l"/>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egendEntry>
        <c:idx val="23"/>
        <c:delete val="1"/>
      </c:legendEntry>
      <c:layout>
        <c:manualLayout>
          <c:xMode val="edge"/>
          <c:yMode val="edge"/>
          <c:wMode val="edge"/>
          <c:hMode val="edge"/>
          <c:x val="8.4210526315789472E-3"/>
          <c:y val="0.20457566238924962"/>
          <c:w val="0.12274468849288576"/>
          <c:h val="0.90979523802816242"/>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55" l="0.70000000000000062" r="0.70000000000000062" t="0.750000000000006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Selection'!$P$2</c:f>
          <c:strCache>
            <c:ptCount val="1"/>
            <c:pt idx="0">
              <c:v>Relative survival estimates by presentation route and survival time, 
Anus, 2006-2013</c:v>
            </c:pt>
          </c:strCache>
        </c:strRef>
      </c:tx>
      <c:layout>
        <c:manualLayout>
          <c:xMode val="edge"/>
          <c:yMode val="edge"/>
          <c:x val="0.19910323269892771"/>
          <c:y val="2.1897810218978103E-2"/>
        </c:manualLayout>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586555010541715"/>
          <c:y val="0.15584554667892794"/>
          <c:w val="0.83142039677472745"/>
          <c:h val="0.75350575703584965"/>
        </c:manualLayout>
      </c:layout>
      <c:barChart>
        <c:barDir val="col"/>
        <c:grouping val="clustered"/>
        <c:varyColors val="0"/>
        <c:ser>
          <c:idx val="0"/>
          <c:order val="0"/>
          <c:tx>
            <c:strRef>
              <c:f>'Surv. by Route &amp; time - overall'!$E$7</c:f>
              <c:strCache>
                <c:ptCount val="1"/>
                <c:pt idx="0">
                  <c:v>1-month</c:v>
                </c:pt>
              </c:strCache>
            </c:strRef>
          </c:tx>
          <c:spPr>
            <a:solidFill>
              <a:srgbClr val="810262"/>
            </a:solidFill>
          </c:spPr>
          <c:invertIfNegative val="0"/>
          <c:errBars>
            <c:errBarType val="both"/>
            <c:errValType val="cust"/>
            <c:noEndCap val="0"/>
            <c:plus>
              <c:numRef>
                <c:f>'Surv. by Route &amp; time - overall'!$AH$8:$AO$8</c:f>
                <c:numCache>
                  <c:formatCode>General</c:formatCode>
                  <c:ptCount val="8"/>
                  <c:pt idx="0">
                    <c:v>3.0999999999999917E-3</c:v>
                  </c:pt>
                  <c:pt idx="1">
                    <c:v>0</c:v>
                  </c:pt>
                  <c:pt idx="2">
                    <c:v>1.9000000000000128E-3</c:v>
                  </c:pt>
                  <c:pt idx="3">
                    <c:v>2.7000000000000357E-3</c:v>
                  </c:pt>
                  <c:pt idx="4">
                    <c:v>6.3999999999999613E-3</c:v>
                  </c:pt>
                  <c:pt idx="5">
                    <c:v>1.3900000000000023E-2</c:v>
                  </c:pt>
                  <c:pt idx="6">
                    <c:v>1.8500000000000072E-2</c:v>
                  </c:pt>
                  <c:pt idx="7">
                    <c:v>1.4499999999999957E-2</c:v>
                  </c:pt>
                </c:numCache>
              </c:numRef>
            </c:plus>
            <c:minus>
              <c:numRef>
                <c:f>'Surv. by Route &amp; time - overall'!$Y$8:$AF$8</c:f>
                <c:numCache>
                  <c:formatCode>General</c:formatCode>
                  <c:ptCount val="8"/>
                  <c:pt idx="0">
                    <c:v>3.7000000000000366E-3</c:v>
                  </c:pt>
                  <c:pt idx="1">
                    <c:v>0</c:v>
                  </c:pt>
                  <c:pt idx="2">
                    <c:v>5.1999999999999824E-3</c:v>
                  </c:pt>
                  <c:pt idx="3">
                    <c:v>4.4999999999999485E-3</c:v>
                  </c:pt>
                  <c:pt idx="4">
                    <c:v>1.1900000000000022E-2</c:v>
                  </c:pt>
                  <c:pt idx="5">
                    <c:v>4.6299999999999897E-2</c:v>
                  </c:pt>
                  <c:pt idx="6">
                    <c:v>2.2100000000000009E-2</c:v>
                  </c:pt>
                  <c:pt idx="7">
                    <c:v>2.8100000000000014E-2</c:v>
                  </c:pt>
                </c:numCache>
              </c:numRef>
            </c:minus>
          </c:errBars>
          <c:cat>
            <c:strRef>
              <c:f>('Surv. by Route &amp; time - overall'!$F$6,'Surv. by Route &amp; time - overall'!$H$6,'Surv. by Route &amp; time - overall'!$J$6,'Surv. by Route &amp; time - overall'!$L$6,'Surv. by Route &amp; time - overall'!$N$6,'Surv. by Route &amp; time - overall'!$P$6,'Surv. by Route &amp; time - overall'!$R$6,'Surv. by Route &amp; time - overall'!$T$6)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('Surv. by Route &amp; time - overall'!$F$7,'Surv. by Route &amp; time - overall'!$H$7,'Surv. by Route &amp; time - overall'!$J$7,'Surv. by Route &amp; time - overall'!$L$7,'Surv. by Route &amp; time - overall'!$N$7,'Surv. by Route &amp; time - overall'!$P$7,'Surv. by Route &amp; time - overall'!$R$7,'Surv. by Route &amp; time - overall'!$T$7)</c:f>
              <c:numCache>
                <c:formatCode>0%</c:formatCode>
                <c:ptCount val="8"/>
                <c:pt idx="0">
                  <c:v>0.97970000000000002</c:v>
                </c:pt>
                <c:pt idx="1">
                  <c:v>0</c:v>
                </c:pt>
                <c:pt idx="2">
                  <c:v>0.997</c:v>
                </c:pt>
                <c:pt idx="3">
                  <c:v>0.99319999999999997</c:v>
                </c:pt>
                <c:pt idx="4">
                  <c:v>0.98640000000000005</c:v>
                </c:pt>
                <c:pt idx="5">
                  <c:v>0.98029999999999995</c:v>
                </c:pt>
                <c:pt idx="6">
                  <c:v>0.89239999999999997</c:v>
                </c:pt>
                <c:pt idx="7">
                  <c:v>0.97030000000000005</c:v>
                </c:pt>
              </c:numCache>
            </c:numRef>
          </c:val>
        </c:ser>
        <c:ser>
          <c:idx val="1"/>
          <c:order val="1"/>
          <c:tx>
            <c:strRef>
              <c:f>'Surv. by Route &amp; time - overall'!$E$9</c:f>
              <c:strCache>
                <c:ptCount val="1"/>
                <c:pt idx="0">
                  <c:v>3-month</c:v>
                </c:pt>
              </c:strCache>
            </c:strRef>
          </c:tx>
          <c:spPr>
            <a:solidFill>
              <a:srgbClr val="810262">
                <a:alpha val="84000"/>
              </a:srgbClr>
            </a:solidFill>
            <a:ln>
              <a:solidFill>
                <a:srgbClr val="012D59"/>
              </a:solidFill>
            </a:ln>
          </c:spPr>
          <c:invertIfNegative val="0"/>
          <c:errBars>
            <c:errBarType val="both"/>
            <c:errValType val="cust"/>
            <c:noEndCap val="0"/>
            <c:plus>
              <c:numRef>
                <c:f>'Surv. by Route &amp; time - overall'!$AH$10:$AO$10</c:f>
                <c:numCache>
                  <c:formatCode>General</c:formatCode>
                  <c:ptCount val="8"/>
                  <c:pt idx="0">
                    <c:v>5.2999999999999714E-3</c:v>
                  </c:pt>
                  <c:pt idx="1">
                    <c:v>0</c:v>
                  </c:pt>
                  <c:pt idx="2">
                    <c:v>6.2999999999999723E-3</c:v>
                  </c:pt>
                  <c:pt idx="3">
                    <c:v>6.2999999999999723E-3</c:v>
                  </c:pt>
                  <c:pt idx="4">
                    <c:v>1.1800000000000033E-2</c:v>
                  </c:pt>
                  <c:pt idx="5">
                    <c:v>2.2500000000000075E-2</c:v>
                  </c:pt>
                  <c:pt idx="6">
                    <c:v>2.6100000000000012E-2</c:v>
                  </c:pt>
                  <c:pt idx="7">
                    <c:v>1.8199999999999994E-2</c:v>
                  </c:pt>
                </c:numCache>
              </c:numRef>
            </c:plus>
            <c:minus>
              <c:numRef>
                <c:f>'Surv. by Route &amp; time - overall'!$Y$10:$AF$10</c:f>
                <c:numCache>
                  <c:formatCode>General</c:formatCode>
                  <c:ptCount val="8"/>
                  <c:pt idx="0">
                    <c:v>5.8000000000000274E-3</c:v>
                  </c:pt>
                  <c:pt idx="1">
                    <c:v>0</c:v>
                  </c:pt>
                  <c:pt idx="2">
                    <c:v>8.4000000000000741E-3</c:v>
                  </c:pt>
                  <c:pt idx="3">
                    <c:v>7.9000000000000181E-3</c:v>
                  </c:pt>
                  <c:pt idx="4">
                    <c:v>1.7100000000000004E-2</c:v>
                  </c:pt>
                  <c:pt idx="5">
                    <c:v>5.3499999999999992E-2</c:v>
                  </c:pt>
                  <c:pt idx="6">
                    <c:v>2.8800000000000048E-2</c:v>
                  </c:pt>
                  <c:pt idx="7">
                    <c:v>3.2000000000000028E-2</c:v>
                  </c:pt>
                </c:numCache>
              </c:numRef>
            </c:minus>
          </c:errBars>
          <c:cat>
            <c:strRef>
              <c:f>('Surv. by Route &amp; time - overall'!$F$6,'Surv. by Route &amp; time - overall'!$H$6,'Surv. by Route &amp; time - overall'!$J$6,'Surv. by Route &amp; time - overall'!$L$6,'Surv. by Route &amp; time - overall'!$N$6,'Surv. by Route &amp; time - overall'!$P$6,'Surv. by Route &amp; time - overall'!$R$6,'Surv. by Route &amp; time - overall'!$T$6)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('Surv. by Route &amp; time - overall'!$F$9,'Surv. by Route &amp; time - overall'!$H$9,'Surv. by Route &amp; time - overall'!$J$9,'Surv. by Route &amp; time - overall'!$L$9,'Surv. by Route &amp; time - overall'!$N$9,'Surv. by Route &amp; time - overall'!$P$9,'Surv. by Route &amp; time - overall'!$R$9,'Surv. by Route &amp; time - overall'!$T$9)</c:f>
              <c:numCache>
                <c:formatCode>0%</c:formatCode>
                <c:ptCount val="8"/>
                <c:pt idx="0">
                  <c:v>0.9446</c:v>
                </c:pt>
                <c:pt idx="1">
                  <c:v>0</c:v>
                </c:pt>
                <c:pt idx="2">
                  <c:v>0.97560000000000002</c:v>
                </c:pt>
                <c:pt idx="3">
                  <c:v>0.96840000000000004</c:v>
                </c:pt>
                <c:pt idx="4">
                  <c:v>0.96260000000000001</c:v>
                </c:pt>
                <c:pt idx="5">
                  <c:v>0.96209999999999996</c:v>
                </c:pt>
                <c:pt idx="6">
                  <c:v>0.77380000000000004</c:v>
                </c:pt>
                <c:pt idx="7">
                  <c:v>0.95850000000000002</c:v>
                </c:pt>
              </c:numCache>
            </c:numRef>
          </c:val>
        </c:ser>
        <c:ser>
          <c:idx val="2"/>
          <c:order val="2"/>
          <c:tx>
            <c:strRef>
              <c:f>'Surv. by Route &amp; time - overall'!$E$11</c:f>
              <c:strCache>
                <c:ptCount val="1"/>
                <c:pt idx="0">
                  <c:v>6-month</c:v>
                </c:pt>
              </c:strCache>
            </c:strRef>
          </c:tx>
          <c:spPr>
            <a:solidFill>
              <a:srgbClr val="810262">
                <a:alpha val="68000"/>
              </a:srgbClr>
            </a:solidFill>
          </c:spPr>
          <c:invertIfNegative val="0"/>
          <c:errBars>
            <c:errBarType val="both"/>
            <c:errValType val="cust"/>
            <c:noEndCap val="0"/>
            <c:plus>
              <c:numRef>
                <c:f>'Surv. by Route &amp; time - overall'!$AH$12:$AO$12</c:f>
                <c:numCache>
                  <c:formatCode>General</c:formatCode>
                  <c:ptCount val="8"/>
                  <c:pt idx="0">
                    <c:v>7.0999999999999952E-3</c:v>
                  </c:pt>
                  <c:pt idx="1">
                    <c:v>0</c:v>
                  </c:pt>
                  <c:pt idx="2">
                    <c:v>1.0300000000000087E-2</c:v>
                  </c:pt>
                  <c:pt idx="3">
                    <c:v>9.3999999999999639E-3</c:v>
                  </c:pt>
                  <c:pt idx="4">
                    <c:v>1.6700000000000048E-2</c:v>
                  </c:pt>
                  <c:pt idx="5">
                    <c:v>3.9100000000000024E-2</c:v>
                  </c:pt>
                  <c:pt idx="6">
                    <c:v>2.9800000000000049E-2</c:v>
                  </c:pt>
                  <c:pt idx="7">
                    <c:v>2.629999999999999E-2</c:v>
                  </c:pt>
                </c:numCache>
              </c:numRef>
            </c:plus>
            <c:minus>
              <c:numRef>
                <c:f>'Surv. by Route &amp; time - overall'!$Y$12:$AF$12</c:f>
                <c:numCache>
                  <c:formatCode>General</c:formatCode>
                  <c:ptCount val="8"/>
                  <c:pt idx="0">
                    <c:v>7.4999999999999512E-3</c:v>
                  </c:pt>
                  <c:pt idx="1">
                    <c:v>0</c:v>
                  </c:pt>
                  <c:pt idx="2">
                    <c:v>1.2199999999999989E-2</c:v>
                  </c:pt>
                  <c:pt idx="3">
                    <c:v>1.0900000000000021E-2</c:v>
                  </c:pt>
                  <c:pt idx="4">
                    <c:v>2.1800000000000042E-2</c:v>
                  </c:pt>
                  <c:pt idx="5">
                    <c:v>6.590000000000007E-2</c:v>
                  </c:pt>
                  <c:pt idx="6">
                    <c:v>3.1999999999999917E-2</c:v>
                  </c:pt>
                  <c:pt idx="7">
                    <c:v>3.9100000000000024E-2</c:v>
                  </c:pt>
                </c:numCache>
              </c:numRef>
            </c:minus>
          </c:errBars>
          <c:cat>
            <c:strRef>
              <c:f>('Surv. by Route &amp; time - overall'!$F$6,'Surv. by Route &amp; time - overall'!$H$6,'Surv. by Route &amp; time - overall'!$J$6,'Surv. by Route &amp; time - overall'!$L$6,'Surv. by Route &amp; time - overall'!$N$6,'Surv. by Route &amp; time - overall'!$P$6,'Surv. by Route &amp; time - overall'!$R$6,'Surv. by Route &amp; time - overall'!$T$6)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('Surv. by Route &amp; time - overall'!$F$11,'Surv. by Route &amp; time - overall'!$H$11,'Surv. by Route &amp; time - overall'!$J$11,'Surv. by Route &amp; time - overall'!$L$11,'Surv. by Route &amp; time - overall'!$N$11,'Surv. by Route &amp; time - overall'!$P$11,'Surv. by Route &amp; time - overall'!$R$11,'Surv. by Route &amp; time - overall'!$T$11)</c:f>
              <c:numCache>
                <c:formatCode>0%</c:formatCode>
                <c:ptCount val="8"/>
                <c:pt idx="0">
                  <c:v>0.90049999999999997</c:v>
                </c:pt>
                <c:pt idx="1">
                  <c:v>0</c:v>
                </c:pt>
                <c:pt idx="2">
                  <c:v>0.93679999999999997</c:v>
                </c:pt>
                <c:pt idx="3">
                  <c:v>0.93210000000000004</c:v>
                </c:pt>
                <c:pt idx="4">
                  <c:v>0.93049999999999999</c:v>
                </c:pt>
                <c:pt idx="5">
                  <c:v>0.90900000000000003</c:v>
                </c:pt>
                <c:pt idx="6">
                  <c:v>0.67879999999999996</c:v>
                </c:pt>
                <c:pt idx="7">
                  <c:v>0.92320000000000002</c:v>
                </c:pt>
              </c:numCache>
            </c:numRef>
          </c:val>
        </c:ser>
        <c:ser>
          <c:idx val="3"/>
          <c:order val="3"/>
          <c:tx>
            <c:strRef>
              <c:f>'Surv. by Route &amp; time - overall'!$E$13</c:f>
              <c:strCache>
                <c:ptCount val="1"/>
                <c:pt idx="0">
                  <c:v>9-month</c:v>
                </c:pt>
              </c:strCache>
            </c:strRef>
          </c:tx>
          <c:spPr>
            <a:solidFill>
              <a:srgbClr val="810262">
                <a:alpha val="52000"/>
              </a:srgbClr>
            </a:solidFill>
            <a:ln>
              <a:solidFill>
                <a:srgbClr val="012D59"/>
              </a:solidFill>
            </a:ln>
          </c:spPr>
          <c:invertIfNegative val="0"/>
          <c:errBars>
            <c:errBarType val="both"/>
            <c:errValType val="cust"/>
            <c:noEndCap val="0"/>
            <c:plus>
              <c:numRef>
                <c:f>'Surv. by Route &amp; time - overall'!$AH$14:$AO$14</c:f>
                <c:numCache>
                  <c:formatCode>General</c:formatCode>
                  <c:ptCount val="8"/>
                  <c:pt idx="0">
                    <c:v>8.0999999999999961E-3</c:v>
                  </c:pt>
                  <c:pt idx="1">
                    <c:v>0</c:v>
                  </c:pt>
                  <c:pt idx="2">
                    <c:v>1.2899999999999912E-2</c:v>
                  </c:pt>
                  <c:pt idx="3">
                    <c:v>1.1199999999999988E-2</c:v>
                  </c:pt>
                  <c:pt idx="4">
                    <c:v>1.969999999999994E-2</c:v>
                  </c:pt>
                  <c:pt idx="5">
                    <c:v>4.6600000000000086E-2</c:v>
                  </c:pt>
                  <c:pt idx="6">
                    <c:v>3.1299999999999994E-2</c:v>
                  </c:pt>
                  <c:pt idx="7">
                    <c:v>3.0300000000000105E-2</c:v>
                  </c:pt>
                </c:numCache>
              </c:numRef>
            </c:plus>
            <c:minus>
              <c:numRef>
                <c:f>'Surv. by Route &amp; time - overall'!$Y$14:$AF$14</c:f>
                <c:numCache>
                  <c:formatCode>General</c:formatCode>
                  <c:ptCount val="8"/>
                  <c:pt idx="0">
                    <c:v>8.600000000000052E-3</c:v>
                  </c:pt>
                  <c:pt idx="1">
                    <c:v>0</c:v>
                  </c:pt>
                  <c:pt idx="2">
                    <c:v>1.4700000000000046E-2</c:v>
                  </c:pt>
                  <c:pt idx="3">
                    <c:v>1.2599999999999945E-2</c:v>
                  </c:pt>
                  <c:pt idx="4">
                    <c:v>2.4600000000000066E-2</c:v>
                  </c:pt>
                  <c:pt idx="5">
                    <c:v>7.2099999999999942E-2</c:v>
                  </c:pt>
                  <c:pt idx="6">
                    <c:v>3.3200000000000007E-2</c:v>
                  </c:pt>
                  <c:pt idx="7">
                    <c:v>4.269999999999996E-2</c:v>
                  </c:pt>
                </c:numCache>
              </c:numRef>
            </c:minus>
          </c:errBars>
          <c:cat>
            <c:strRef>
              <c:f>('Surv. by Route &amp; time - overall'!$F$6,'Surv. by Route &amp; time - overall'!$H$6,'Surv. by Route &amp; time - overall'!$J$6,'Surv. by Route &amp; time - overall'!$L$6,'Surv. by Route &amp; time - overall'!$N$6,'Surv. by Route &amp; time - overall'!$P$6,'Surv. by Route &amp; time - overall'!$R$6,'Surv. by Route &amp; time - overall'!$T$6)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('Surv. by Route &amp; time - overall'!$F$13,'Surv. by Route &amp; time - overall'!$H$13,'Surv. by Route &amp; time - overall'!$J$13,'Surv. by Route &amp; time - overall'!$L$13,'Surv. by Route &amp; time - overall'!$N$13,'Surv. by Route &amp; time - overall'!$P$13,'Surv. by Route &amp; time - overall'!$R$13,'Surv. by Route &amp; time - overall'!$T$13)</c:f>
              <c:numCache>
                <c:formatCode>0%</c:formatCode>
                <c:ptCount val="8"/>
                <c:pt idx="0">
                  <c:v>0.86670000000000003</c:v>
                </c:pt>
                <c:pt idx="1">
                  <c:v>0</c:v>
                </c:pt>
                <c:pt idx="2">
                  <c:v>0.89870000000000005</c:v>
                </c:pt>
                <c:pt idx="3">
                  <c:v>0.90439999999999998</c:v>
                </c:pt>
                <c:pt idx="4">
                  <c:v>0.90610000000000002</c:v>
                </c:pt>
                <c:pt idx="5">
                  <c:v>0.87749999999999995</c:v>
                </c:pt>
                <c:pt idx="6">
                  <c:v>0.62309999999999999</c:v>
                </c:pt>
                <c:pt idx="7">
                  <c:v>0.90169999999999995</c:v>
                </c:pt>
              </c:numCache>
            </c:numRef>
          </c:val>
        </c:ser>
        <c:ser>
          <c:idx val="4"/>
          <c:order val="4"/>
          <c:tx>
            <c:strRef>
              <c:f>'Surv. by Route &amp; time - overall'!$E$15</c:f>
              <c:strCache>
                <c:ptCount val="1"/>
                <c:pt idx="0">
                  <c:v>12-month</c:v>
                </c:pt>
              </c:strCache>
            </c:strRef>
          </c:tx>
          <c:spPr>
            <a:solidFill>
              <a:srgbClr val="810262">
                <a:alpha val="36000"/>
              </a:srgbClr>
            </a:solidFill>
            <a:ln>
              <a:solidFill>
                <a:srgbClr val="012D59"/>
              </a:solidFill>
            </a:ln>
          </c:spPr>
          <c:invertIfNegative val="0"/>
          <c:errBars>
            <c:errBarType val="both"/>
            <c:errValType val="cust"/>
            <c:noEndCap val="0"/>
            <c:plus>
              <c:numRef>
                <c:f>'Surv. by Route &amp; time - overall'!$AH$16:$AO$16</c:f>
                <c:numCache>
                  <c:formatCode>General</c:formatCode>
                  <c:ptCount val="8"/>
                  <c:pt idx="0">
                    <c:v>9.000000000000008E-3</c:v>
                  </c:pt>
                  <c:pt idx="1">
                    <c:v>0</c:v>
                  </c:pt>
                  <c:pt idx="2">
                    <c:v>1.5199999999999991E-2</c:v>
                  </c:pt>
                  <c:pt idx="3">
                    <c:v>1.2500000000000067E-2</c:v>
                  </c:pt>
                  <c:pt idx="4">
                    <c:v>2.2699999999999942E-2</c:v>
                  </c:pt>
                  <c:pt idx="5">
                    <c:v>5.3799999999999959E-2</c:v>
                  </c:pt>
                  <c:pt idx="6">
                    <c:v>3.2399999999999984E-2</c:v>
                  </c:pt>
                  <c:pt idx="7">
                    <c:v>3.1199999999999894E-2</c:v>
                  </c:pt>
                </c:numCache>
              </c:numRef>
            </c:plus>
            <c:minus>
              <c:numRef>
                <c:f>'Surv. by Route &amp; time - overall'!$Y$16:$AF$16</c:f>
                <c:numCache>
                  <c:formatCode>General</c:formatCode>
                  <c:ptCount val="8"/>
                  <c:pt idx="0">
                    <c:v>9.4999999999999529E-3</c:v>
                  </c:pt>
                  <c:pt idx="1">
                    <c:v>0</c:v>
                  </c:pt>
                  <c:pt idx="2">
                    <c:v>1.6800000000000037E-2</c:v>
                  </c:pt>
                  <c:pt idx="3">
                    <c:v>1.3899999999999912E-2</c:v>
                  </c:pt>
                  <c:pt idx="4">
                    <c:v>2.739999999999998E-2</c:v>
                  </c:pt>
                  <c:pt idx="5">
                    <c:v>7.8000000000000069E-2</c:v>
                  </c:pt>
                  <c:pt idx="6">
                    <c:v>3.389999999999993E-2</c:v>
                  </c:pt>
                  <c:pt idx="7">
                    <c:v>4.390000000000005E-2</c:v>
                  </c:pt>
                </c:numCache>
              </c:numRef>
            </c:minus>
          </c:errBars>
          <c:cat>
            <c:strRef>
              <c:f>('Surv. by Route &amp; time - overall'!$F$6,'Surv. by Route &amp; time - overall'!$H$6,'Surv. by Route &amp; time - overall'!$J$6,'Surv. by Route &amp; time - overall'!$L$6,'Surv. by Route &amp; time - overall'!$N$6,'Surv. by Route &amp; time - overall'!$P$6,'Surv. by Route &amp; time - overall'!$R$6,'Surv. by Route &amp; time - overall'!$T$6)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('Surv. by Route &amp; time - overall'!$F$15,'Surv. by Route &amp; time - overall'!$H$15,'Surv. by Route &amp; time - overall'!$J$15,'Surv. by Route &amp; time - overall'!$L$15,'Surv. by Route &amp; time - overall'!$N$15,'Surv. by Route &amp; time - overall'!$P$15,'Surv. by Route &amp; time - overall'!$R$15,'Surv. by Route &amp; time - overall'!$T$15)</c:f>
              <c:numCache>
                <c:formatCode>0%</c:formatCode>
                <c:ptCount val="8"/>
                <c:pt idx="0">
                  <c:v>0.83299999999999996</c:v>
                </c:pt>
                <c:pt idx="1">
                  <c:v>0</c:v>
                </c:pt>
                <c:pt idx="2">
                  <c:v>0.85589999999999999</c:v>
                </c:pt>
                <c:pt idx="3">
                  <c:v>0.87949999999999995</c:v>
                </c:pt>
                <c:pt idx="4">
                  <c:v>0.87470000000000003</c:v>
                </c:pt>
                <c:pt idx="5">
                  <c:v>0.84330000000000005</c:v>
                </c:pt>
                <c:pt idx="6">
                  <c:v>0.57089999999999996</c:v>
                </c:pt>
                <c:pt idx="7">
                  <c:v>0.89770000000000005</c:v>
                </c:pt>
              </c:numCache>
            </c:numRef>
          </c:val>
        </c:ser>
        <c:ser>
          <c:idx val="5"/>
          <c:order val="5"/>
          <c:tx>
            <c:strRef>
              <c:f>'Surv. by Route &amp; time - overall'!$E$17</c:f>
              <c:strCache>
                <c:ptCount val="1"/>
                <c:pt idx="0">
                  <c:v>24-month</c:v>
                </c:pt>
              </c:strCache>
            </c:strRef>
          </c:tx>
          <c:spPr>
            <a:solidFill>
              <a:srgbClr val="810262">
                <a:alpha val="20000"/>
              </a:srgbClr>
            </a:solidFill>
            <a:ln>
              <a:solidFill>
                <a:schemeClr val="tx1"/>
              </a:solidFill>
            </a:ln>
          </c:spPr>
          <c:invertIfNegative val="0"/>
          <c:errBars>
            <c:errBarType val="both"/>
            <c:errValType val="cust"/>
            <c:noEndCap val="0"/>
            <c:plus>
              <c:numRef>
                <c:f>'Surv. by Route &amp; time - overall'!$AH$18:$AO$18</c:f>
                <c:numCache>
                  <c:formatCode>General</c:formatCode>
                  <c:ptCount val="8"/>
                  <c:pt idx="0">
                    <c:v>1.1200000000000099E-2</c:v>
                  </c:pt>
                  <c:pt idx="1">
                    <c:v>0</c:v>
                  </c:pt>
                  <c:pt idx="2">
                    <c:v>1.980000000000004E-2</c:v>
                  </c:pt>
                  <c:pt idx="3">
                    <c:v>1.6699999999999937E-2</c:v>
                  </c:pt>
                  <c:pt idx="4">
                    <c:v>3.0299999999999994E-2</c:v>
                  </c:pt>
                  <c:pt idx="5">
                    <c:v>7.1500000000000008E-2</c:v>
                  </c:pt>
                  <c:pt idx="6">
                    <c:v>3.4200000000000008E-2</c:v>
                  </c:pt>
                  <c:pt idx="7">
                    <c:v>4.0900000000000047E-2</c:v>
                  </c:pt>
                </c:numCache>
              </c:numRef>
            </c:plus>
            <c:minus>
              <c:numRef>
                <c:f>'Surv. by Route &amp; time - overall'!$Y$18:$AF$18</c:f>
                <c:numCache>
                  <c:formatCode>General</c:formatCode>
                  <c:ptCount val="8"/>
                  <c:pt idx="0">
                    <c:v>1.1599999999999944E-2</c:v>
                  </c:pt>
                  <c:pt idx="1">
                    <c:v>0</c:v>
                  </c:pt>
                  <c:pt idx="2">
                    <c:v>2.1100000000000008E-2</c:v>
                  </c:pt>
                  <c:pt idx="3">
                    <c:v>1.7800000000000038E-2</c:v>
                  </c:pt>
                  <c:pt idx="4">
                    <c:v>3.4200000000000008E-2</c:v>
                  </c:pt>
                  <c:pt idx="5">
                    <c:v>9.0799999999999992E-2</c:v>
                  </c:pt>
                  <c:pt idx="6">
                    <c:v>3.4799999999999998E-2</c:v>
                  </c:pt>
                  <c:pt idx="7">
                    <c:v>5.3400000000000003E-2</c:v>
                  </c:pt>
                </c:numCache>
              </c:numRef>
            </c:minus>
          </c:errBars>
          <c:val>
            <c:numRef>
              <c:f>('Surv. by Route &amp; time - overall'!$F$17,'Surv. by Route &amp; time - overall'!$H$17,'Surv. by Route &amp; time - overall'!$J$17,'Surv. by Route &amp; time - overall'!$L$17,'Surv. by Route &amp; time - overall'!$N$17,'Surv. by Route &amp; time - overall'!$P$17,'Surv. by Route &amp; time - overall'!$R$17,'Surv. by Route &amp; time - overall'!$T$17)</c:f>
              <c:numCache>
                <c:formatCode>0%</c:formatCode>
                <c:ptCount val="8"/>
                <c:pt idx="0">
                  <c:v>0.73029999999999995</c:v>
                </c:pt>
                <c:pt idx="1">
                  <c:v>0</c:v>
                </c:pt>
                <c:pt idx="2">
                  <c:v>0.74639999999999995</c:v>
                </c:pt>
                <c:pt idx="3">
                  <c:v>0.78710000000000002</c:v>
                </c:pt>
                <c:pt idx="4">
                  <c:v>0.7762</c:v>
                </c:pt>
                <c:pt idx="5">
                  <c:v>0.73050000000000004</c:v>
                </c:pt>
                <c:pt idx="6">
                  <c:v>0.43009999999999998</c:v>
                </c:pt>
                <c:pt idx="7">
                  <c:v>0.84289999999999998</c:v>
                </c:pt>
              </c:numCache>
            </c:numRef>
          </c:val>
        </c:ser>
        <c:ser>
          <c:idx val="6"/>
          <c:order val="6"/>
          <c:tx>
            <c:strRef>
              <c:f>'Surv. by Route &amp; time - overall'!$E$19</c:f>
              <c:strCache>
                <c:ptCount val="1"/>
                <c:pt idx="0">
                  <c:v>36-month</c:v>
                </c:pt>
              </c:strCache>
            </c:strRef>
          </c:tx>
          <c:spPr>
            <a:solidFill>
              <a:srgbClr val="810262">
                <a:alpha val="10000"/>
              </a:srgbClr>
            </a:solidFill>
            <a:ln>
              <a:solidFill>
                <a:schemeClr val="tx1"/>
              </a:solidFill>
            </a:ln>
          </c:spPr>
          <c:invertIfNegative val="0"/>
          <c:errBars>
            <c:errBarType val="both"/>
            <c:errValType val="cust"/>
            <c:noEndCap val="0"/>
            <c:plus>
              <c:numRef>
                <c:f>'Surv. by Route &amp; time - overall'!$AH$20:$AO$20</c:f>
                <c:numCache>
                  <c:formatCode>General</c:formatCode>
                  <c:ptCount val="8"/>
                  <c:pt idx="0">
                    <c:v>1.2500000000000067E-2</c:v>
                  </c:pt>
                  <c:pt idx="1">
                    <c:v>0</c:v>
                  </c:pt>
                  <c:pt idx="2">
                    <c:v>2.2499999999999964E-2</c:v>
                  </c:pt>
                  <c:pt idx="3">
                    <c:v>1.9000000000000017E-2</c:v>
                  </c:pt>
                  <c:pt idx="4">
                    <c:v>3.4200000000000008E-2</c:v>
                  </c:pt>
                  <c:pt idx="5">
                    <c:v>7.9099999999999948E-2</c:v>
                  </c:pt>
                  <c:pt idx="6">
                    <c:v>3.5399999999999987E-2</c:v>
                  </c:pt>
                  <c:pt idx="7">
                    <c:v>4.6099999999999919E-2</c:v>
                  </c:pt>
                </c:numCache>
              </c:numRef>
            </c:plus>
            <c:minus>
              <c:numRef>
                <c:f>'Surv. by Route &amp; time - overall'!$Y$20:$AF$20</c:f>
                <c:numCache>
                  <c:formatCode>General</c:formatCode>
                  <c:ptCount val="8"/>
                  <c:pt idx="0">
                    <c:v>1.2799999999999923E-2</c:v>
                  </c:pt>
                  <c:pt idx="1">
                    <c:v>0</c:v>
                  </c:pt>
                  <c:pt idx="2">
                    <c:v>2.3800000000000043E-2</c:v>
                  </c:pt>
                  <c:pt idx="3">
                    <c:v>2.0100000000000007E-2</c:v>
                  </c:pt>
                  <c:pt idx="4">
                    <c:v>3.7900000000000045E-2</c:v>
                  </c:pt>
                  <c:pt idx="5">
                    <c:v>9.7200000000000064E-2</c:v>
                  </c:pt>
                  <c:pt idx="6">
                    <c:v>3.5200000000000009E-2</c:v>
                  </c:pt>
                  <c:pt idx="7">
                    <c:v>5.8800000000000074E-2</c:v>
                  </c:pt>
                </c:numCache>
              </c:numRef>
            </c:minus>
          </c:errBars>
          <c:val>
            <c:numRef>
              <c:f>('Surv. by Route &amp; time - overall'!$F$19,'Surv. by Route &amp; time - overall'!$H$19,'Surv. by Route &amp; time - overall'!$J$19,'Surv. by Route &amp; time - overall'!$L$19,'Surv. by Route &amp; time - overall'!$N$19,'Surv. by Route &amp; time - overall'!$P$19,'Surv. by Route &amp; time - overall'!$R$19,'Surv. by Route &amp; time - overall'!$T$19)</c:f>
              <c:numCache>
                <c:formatCode>0%</c:formatCode>
                <c:ptCount val="8"/>
                <c:pt idx="0">
                  <c:v>0.67589999999999995</c:v>
                </c:pt>
                <c:pt idx="1">
                  <c:v>0</c:v>
                </c:pt>
                <c:pt idx="2">
                  <c:v>0.68759999999999999</c:v>
                </c:pt>
                <c:pt idx="3">
                  <c:v>0.73709999999999998</c:v>
                </c:pt>
                <c:pt idx="4">
                  <c:v>0.72640000000000005</c:v>
                </c:pt>
                <c:pt idx="5">
                  <c:v>0.68220000000000003</c:v>
                </c:pt>
                <c:pt idx="6">
                  <c:v>0.36049999999999999</c:v>
                </c:pt>
                <c:pt idx="7">
                  <c:v>0.81120000000000003</c:v>
                </c:pt>
              </c:numCache>
            </c:numRef>
          </c:val>
        </c:ser>
        <c:dLbls>
          <c:showLegendKey val="0"/>
          <c:showVal val="0"/>
          <c:showCatName val="0"/>
          <c:showSerName val="0"/>
          <c:showPercent val="0"/>
          <c:showBubbleSize val="0"/>
        </c:dLbls>
        <c:gapWidth val="150"/>
        <c:axId val="160298880"/>
        <c:axId val="160300416"/>
      </c:barChart>
      <c:catAx>
        <c:axId val="160298880"/>
        <c:scaling>
          <c:orientation val="minMax"/>
        </c:scaling>
        <c:delete val="0"/>
        <c:axPos val="b"/>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n-US"/>
          </a:p>
        </c:txPr>
        <c:crossAx val="160300416"/>
        <c:crosses val="autoZero"/>
        <c:auto val="1"/>
        <c:lblAlgn val="ctr"/>
        <c:lblOffset val="100"/>
        <c:noMultiLvlLbl val="0"/>
      </c:catAx>
      <c:valAx>
        <c:axId val="160300416"/>
        <c:scaling>
          <c:orientation val="minMax"/>
          <c:max val="1"/>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0298880"/>
        <c:crosses val="autoZero"/>
        <c:crossBetween val="between"/>
      </c:valAx>
    </c:plotArea>
    <c:legend>
      <c:legendPos val="r"/>
      <c:layout>
        <c:manualLayout>
          <c:xMode val="edge"/>
          <c:yMode val="edge"/>
          <c:wMode val="edge"/>
          <c:hMode val="edge"/>
          <c:x val="1.3125997441274614E-2"/>
          <c:y val="0.40332777745847459"/>
          <c:w val="8.9922789802028516E-2"/>
          <c:h val="0.7113092706477383"/>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Selection'!$P$8</c:f>
          <c:strCache>
            <c:ptCount val="1"/>
            <c:pt idx="0">
              <c:v>12-month relative survival estimates by presentation route, 
All Malignant Neoplasms (excl. NMSC), 2006-2013, by sex</c:v>
            </c:pt>
          </c:strCache>
        </c:strRef>
      </c:tx>
      <c:layout>
        <c:manualLayout>
          <c:xMode val="edge"/>
          <c:yMode val="edge"/>
          <c:x val="0.23861596697397749"/>
          <c:y val="1.7031538320679506E-2"/>
        </c:manualLayout>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586555010541715"/>
          <c:y val="0.15584554667892794"/>
          <c:w val="0.83142039677472745"/>
          <c:h val="0.75350575703584965"/>
        </c:manualLayout>
      </c:layout>
      <c:barChart>
        <c:barDir val="col"/>
        <c:grouping val="clustered"/>
        <c:varyColors val="0"/>
        <c:ser>
          <c:idx val="3"/>
          <c:order val="0"/>
          <c:tx>
            <c:strRef>
              <c:f>'Overview of survival metrics'!$E$7</c:f>
              <c:strCache>
                <c:ptCount val="1"/>
                <c:pt idx="0">
                  <c:v>Male</c:v>
                </c:pt>
              </c:strCache>
            </c:strRef>
          </c:tx>
          <c:spPr>
            <a:solidFill>
              <a:srgbClr val="0071BD"/>
            </a:solidFill>
          </c:spPr>
          <c:invertIfNegative val="0"/>
          <c:errBars>
            <c:errBarType val="both"/>
            <c:errValType val="cust"/>
            <c:noEndCap val="0"/>
            <c:plus>
              <c:numRef>
                <c:f>'Overview of survival metrics'!$AH$8:$AO$8</c:f>
                <c:numCache>
                  <c:formatCode>General</c:formatCode>
                  <c:ptCount val="8"/>
                  <c:pt idx="0">
                    <c:v>0</c:v>
                  </c:pt>
                  <c:pt idx="1">
                    <c:v>0</c:v>
                  </c:pt>
                  <c:pt idx="2">
                    <c:v>0</c:v>
                  </c:pt>
                  <c:pt idx="3">
                    <c:v>0</c:v>
                  </c:pt>
                  <c:pt idx="4">
                    <c:v>0</c:v>
                  </c:pt>
                  <c:pt idx="5">
                    <c:v>0</c:v>
                  </c:pt>
                  <c:pt idx="6">
                    <c:v>0</c:v>
                  </c:pt>
                  <c:pt idx="7">
                    <c:v>0</c:v>
                  </c:pt>
                </c:numCache>
              </c:numRef>
            </c:plus>
            <c:minus>
              <c:numRef>
                <c:f>'Overview of survival metrics'!$Y$8:$AF$8</c:f>
                <c:numCache>
                  <c:formatCode>General</c:formatCode>
                  <c:ptCount val="8"/>
                  <c:pt idx="0">
                    <c:v>0</c:v>
                  </c:pt>
                  <c:pt idx="1">
                    <c:v>0</c:v>
                  </c:pt>
                  <c:pt idx="2">
                    <c:v>0</c:v>
                  </c:pt>
                  <c:pt idx="3">
                    <c:v>0</c:v>
                  </c:pt>
                  <c:pt idx="4">
                    <c:v>0</c:v>
                  </c:pt>
                  <c:pt idx="5">
                    <c:v>0</c:v>
                  </c:pt>
                  <c:pt idx="6">
                    <c:v>0</c:v>
                  </c:pt>
                  <c:pt idx="7">
                    <c:v>0</c:v>
                  </c:pt>
                </c:numCache>
              </c:numRef>
            </c:minus>
          </c:errBars>
          <c:cat>
            <c:strRef>
              <c:f>('Overview of survival metrics'!$F$6,'Overview of survival metrics'!$H$6,'Overview of survival metrics'!$J$6,'Overview of survival metrics'!$L$6,'Overview of survival metrics'!$N$6,'Overview of survival metrics'!$P$6,'Overview of survival metrics'!$R$6,'Overview of survival metrics'!$T$6)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('Overview of survival metrics'!$F$7,'Overview of survival metrics'!$H$7,'Overview of survival metrics'!$J$7,'Overview of survival metrics'!$L$7,'Overview of survival metrics'!$N$7,'Overview of survival metrics'!$P$7,'Overview of survival metrics'!$R$7,'Overview of survival metrics'!$T$7)</c:f>
              <c:numCache>
                <c:formatCode>0%</c:formatCode>
                <c:ptCount val="8"/>
                <c:pt idx="0">
                  <c:v>0</c:v>
                </c:pt>
                <c:pt idx="1">
                  <c:v>0</c:v>
                </c:pt>
                <c:pt idx="2">
                  <c:v>0</c:v>
                </c:pt>
                <c:pt idx="3">
                  <c:v>0</c:v>
                </c:pt>
                <c:pt idx="4">
                  <c:v>0</c:v>
                </c:pt>
                <c:pt idx="5">
                  <c:v>0</c:v>
                </c:pt>
                <c:pt idx="6">
                  <c:v>0</c:v>
                </c:pt>
                <c:pt idx="7">
                  <c:v>0</c:v>
                </c:pt>
              </c:numCache>
            </c:numRef>
          </c:val>
        </c:ser>
        <c:ser>
          <c:idx val="4"/>
          <c:order val="1"/>
          <c:tx>
            <c:strRef>
              <c:f>'Overview of survival metrics'!$E$10</c:f>
              <c:strCache>
                <c:ptCount val="1"/>
                <c:pt idx="0">
                  <c:v>Female</c:v>
                </c:pt>
              </c:strCache>
            </c:strRef>
          </c:tx>
          <c:spPr>
            <a:solidFill>
              <a:srgbClr val="BEB0CC"/>
            </a:solidFill>
          </c:spPr>
          <c:invertIfNegative val="0"/>
          <c:errBars>
            <c:errBarType val="both"/>
            <c:errValType val="cust"/>
            <c:noEndCap val="0"/>
            <c:plus>
              <c:numRef>
                <c:f>'Overview of survival metrics'!$AH$11:$AO$11</c:f>
                <c:numCache>
                  <c:formatCode>General</c:formatCode>
                  <c:ptCount val="8"/>
                  <c:pt idx="0">
                    <c:v>0</c:v>
                  </c:pt>
                  <c:pt idx="1">
                    <c:v>0</c:v>
                  </c:pt>
                  <c:pt idx="2">
                    <c:v>0</c:v>
                  </c:pt>
                  <c:pt idx="3">
                    <c:v>0</c:v>
                  </c:pt>
                  <c:pt idx="4">
                    <c:v>0</c:v>
                  </c:pt>
                  <c:pt idx="5">
                    <c:v>0</c:v>
                  </c:pt>
                  <c:pt idx="6">
                    <c:v>0</c:v>
                  </c:pt>
                  <c:pt idx="7">
                    <c:v>0</c:v>
                  </c:pt>
                </c:numCache>
              </c:numRef>
            </c:plus>
            <c:minus>
              <c:numRef>
                <c:f>'Overview of survival metrics'!$Y$11:$AF$11</c:f>
                <c:numCache>
                  <c:formatCode>General</c:formatCode>
                  <c:ptCount val="8"/>
                  <c:pt idx="0">
                    <c:v>0</c:v>
                  </c:pt>
                  <c:pt idx="1">
                    <c:v>0</c:v>
                  </c:pt>
                  <c:pt idx="2">
                    <c:v>0</c:v>
                  </c:pt>
                  <c:pt idx="3">
                    <c:v>0</c:v>
                  </c:pt>
                  <c:pt idx="4">
                    <c:v>0</c:v>
                  </c:pt>
                  <c:pt idx="5">
                    <c:v>0</c:v>
                  </c:pt>
                  <c:pt idx="6">
                    <c:v>0</c:v>
                  </c:pt>
                  <c:pt idx="7">
                    <c:v>0</c:v>
                  </c:pt>
                </c:numCache>
              </c:numRef>
            </c:minus>
          </c:errBars>
          <c:cat>
            <c:strRef>
              <c:f>('Overview of survival metrics'!$F$6,'Overview of survival metrics'!$H$6,'Overview of survival metrics'!$J$6,'Overview of survival metrics'!$L$6,'Overview of survival metrics'!$N$6,'Overview of survival metrics'!$P$6,'Overview of survival metrics'!$R$6,'Overview of survival metrics'!$T$6)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('Overview of survival metrics'!$F$10,'Overview of survival metrics'!$H$10,'Overview of survival metrics'!$J$10,'Overview of survival metrics'!$L$10,'Overview of survival metrics'!$N$10,'Overview of survival metrics'!$P$10,'Overview of survival metrics'!$R$10,'Overview of survival metrics'!$T$10)</c:f>
              <c:numCache>
                <c:formatCode>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axId val="158998528"/>
        <c:axId val="159000064"/>
      </c:barChart>
      <c:catAx>
        <c:axId val="1589985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9000064"/>
        <c:crosses val="autoZero"/>
        <c:auto val="1"/>
        <c:lblAlgn val="ctr"/>
        <c:lblOffset val="100"/>
        <c:noMultiLvlLbl val="0"/>
      </c:catAx>
      <c:valAx>
        <c:axId val="159000064"/>
        <c:scaling>
          <c:orientation val="minMax"/>
          <c:max val="1"/>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8998528"/>
        <c:crosses val="autoZero"/>
        <c:crossBetween val="between"/>
      </c:valAx>
    </c:plotArea>
    <c:legend>
      <c:legendPos val="r"/>
      <c:layout>
        <c:manualLayout>
          <c:xMode val="edge"/>
          <c:yMode val="edge"/>
          <c:wMode val="edge"/>
          <c:hMode val="edge"/>
          <c:x val="1.3125997441274614E-2"/>
          <c:y val="0.40332783983397424"/>
          <c:w val="9.0702330550389745E-2"/>
          <c:h val="0.62331459909192921"/>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55" l="0.70000000000000062" r="0.70000000000000062" t="0.750000000000006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Selection'!$P$10</c:f>
          <c:strCache>
            <c:ptCount val="1"/>
            <c:pt idx="0">
              <c:v>12-month relative survival estimates by presentation route, All Malignant Neoplasms (excl. NMSC), 2006-2013, by deprivation quintile</c:v>
            </c:pt>
          </c:strCache>
        </c:strRef>
      </c:tx>
      <c:layout>
        <c:manualLayout>
          <c:xMode val="edge"/>
          <c:yMode val="edge"/>
          <c:x val="0.15604394676796055"/>
          <c:y val="1.4598540145985401E-2"/>
        </c:manualLayout>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586555010541715"/>
          <c:y val="0.15584554667892794"/>
          <c:w val="0.83142039677472745"/>
          <c:h val="0.75350575703584965"/>
        </c:manualLayout>
      </c:layout>
      <c:barChart>
        <c:barDir val="col"/>
        <c:grouping val="clustered"/>
        <c:varyColors val="0"/>
        <c:ser>
          <c:idx val="0"/>
          <c:order val="0"/>
          <c:tx>
            <c:strRef>
              <c:f>'Overview of survival metrics'!$E$24</c:f>
              <c:strCache>
                <c:ptCount val="1"/>
                <c:pt idx="0">
                  <c:v>1 (Least deprived)</c:v>
                </c:pt>
              </c:strCache>
            </c:strRef>
          </c:tx>
          <c:spPr>
            <a:solidFill>
              <a:srgbClr val="99C6E3"/>
            </a:solidFill>
          </c:spPr>
          <c:invertIfNegative val="0"/>
          <c:errBars>
            <c:errBarType val="both"/>
            <c:errValType val="cust"/>
            <c:noEndCap val="0"/>
            <c:plus>
              <c:numRef>
                <c:f>'Overview of survival metrics'!$AH$25:$AO$25</c:f>
                <c:numCache>
                  <c:formatCode>General</c:formatCode>
                  <c:ptCount val="8"/>
                  <c:pt idx="0">
                    <c:v>0</c:v>
                  </c:pt>
                  <c:pt idx="1">
                    <c:v>0</c:v>
                  </c:pt>
                  <c:pt idx="2">
                    <c:v>0</c:v>
                  </c:pt>
                  <c:pt idx="3">
                    <c:v>0</c:v>
                  </c:pt>
                  <c:pt idx="4">
                    <c:v>0</c:v>
                  </c:pt>
                  <c:pt idx="5">
                    <c:v>0</c:v>
                  </c:pt>
                  <c:pt idx="6">
                    <c:v>0</c:v>
                  </c:pt>
                  <c:pt idx="7">
                    <c:v>0</c:v>
                  </c:pt>
                </c:numCache>
              </c:numRef>
            </c:plus>
            <c:minus>
              <c:numRef>
                <c:f>'Overview of survival metrics'!$Y$25:$AF$25</c:f>
                <c:numCache>
                  <c:formatCode>General</c:formatCode>
                  <c:ptCount val="8"/>
                  <c:pt idx="0">
                    <c:v>0</c:v>
                  </c:pt>
                  <c:pt idx="1">
                    <c:v>0</c:v>
                  </c:pt>
                  <c:pt idx="2">
                    <c:v>0</c:v>
                  </c:pt>
                  <c:pt idx="3">
                    <c:v>0</c:v>
                  </c:pt>
                  <c:pt idx="4">
                    <c:v>0</c:v>
                  </c:pt>
                  <c:pt idx="5">
                    <c:v>0</c:v>
                  </c:pt>
                  <c:pt idx="6">
                    <c:v>0</c:v>
                  </c:pt>
                  <c:pt idx="7">
                    <c:v>0</c:v>
                  </c:pt>
                </c:numCache>
              </c:numRef>
            </c:minus>
          </c:errBars>
          <c:cat>
            <c:strRef>
              <c:f>('Overview of survival metrics'!$F$6,'Overview of survival metrics'!$H$6,'Overview of survival metrics'!$J$6,'Overview of survival metrics'!$L$6,'Overview of survival metrics'!$N$6,'Overview of survival metrics'!$P$6,'Overview of survival metrics'!$R$6,'Overview of survival metrics'!$T$6)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('Overview of survival metrics'!$F$24,'Overview of survival metrics'!$H$24,'Overview of survival metrics'!$J$24,'Overview of survival metrics'!$L$24,'Overview of survival metrics'!$N$24,'Overview of survival metrics'!$P$24,'Overview of survival metrics'!$R$24,'Overview of survival metrics'!$T$24)</c:f>
              <c:numCache>
                <c:formatCode>0%</c:formatCode>
                <c:ptCount val="8"/>
                <c:pt idx="0">
                  <c:v>0</c:v>
                </c:pt>
                <c:pt idx="1">
                  <c:v>0</c:v>
                </c:pt>
                <c:pt idx="2">
                  <c:v>0</c:v>
                </c:pt>
                <c:pt idx="3">
                  <c:v>0</c:v>
                </c:pt>
                <c:pt idx="4">
                  <c:v>0</c:v>
                </c:pt>
                <c:pt idx="5">
                  <c:v>0</c:v>
                </c:pt>
                <c:pt idx="6">
                  <c:v>0</c:v>
                </c:pt>
                <c:pt idx="7">
                  <c:v>0</c:v>
                </c:pt>
              </c:numCache>
            </c:numRef>
          </c:val>
        </c:ser>
        <c:ser>
          <c:idx val="1"/>
          <c:order val="1"/>
          <c:tx>
            <c:strRef>
              <c:f>'Overview of survival metrics'!$E$26</c:f>
              <c:strCache>
                <c:ptCount val="1"/>
                <c:pt idx="0">
                  <c:v>2</c:v>
                </c:pt>
              </c:strCache>
            </c:strRef>
          </c:tx>
          <c:spPr>
            <a:solidFill>
              <a:srgbClr val="9AABBC"/>
            </a:solidFill>
          </c:spPr>
          <c:invertIfNegative val="0"/>
          <c:errBars>
            <c:errBarType val="both"/>
            <c:errValType val="cust"/>
            <c:noEndCap val="0"/>
            <c:plus>
              <c:numRef>
                <c:f>'Overview of survival metrics'!$AH$27:$AO$27</c:f>
                <c:numCache>
                  <c:formatCode>General</c:formatCode>
                  <c:ptCount val="8"/>
                  <c:pt idx="0">
                    <c:v>0</c:v>
                  </c:pt>
                  <c:pt idx="1">
                    <c:v>0</c:v>
                  </c:pt>
                  <c:pt idx="2">
                    <c:v>0</c:v>
                  </c:pt>
                  <c:pt idx="3">
                    <c:v>0</c:v>
                  </c:pt>
                  <c:pt idx="4">
                    <c:v>0</c:v>
                  </c:pt>
                  <c:pt idx="5">
                    <c:v>0</c:v>
                  </c:pt>
                  <c:pt idx="6">
                    <c:v>0</c:v>
                  </c:pt>
                  <c:pt idx="7">
                    <c:v>0</c:v>
                  </c:pt>
                </c:numCache>
              </c:numRef>
            </c:plus>
            <c:minus>
              <c:numRef>
                <c:f>'Overview of survival metrics'!$Y$27:$AF$27</c:f>
                <c:numCache>
                  <c:formatCode>General</c:formatCode>
                  <c:ptCount val="8"/>
                  <c:pt idx="0">
                    <c:v>0</c:v>
                  </c:pt>
                  <c:pt idx="1">
                    <c:v>0</c:v>
                  </c:pt>
                  <c:pt idx="2">
                    <c:v>0</c:v>
                  </c:pt>
                  <c:pt idx="3">
                    <c:v>0</c:v>
                  </c:pt>
                  <c:pt idx="4">
                    <c:v>0</c:v>
                  </c:pt>
                  <c:pt idx="5">
                    <c:v>0</c:v>
                  </c:pt>
                  <c:pt idx="6">
                    <c:v>0</c:v>
                  </c:pt>
                  <c:pt idx="7">
                    <c:v>0</c:v>
                  </c:pt>
                </c:numCache>
              </c:numRef>
            </c:minus>
          </c:errBars>
          <c:cat>
            <c:strRef>
              <c:f>('Overview of survival metrics'!$F$6,'Overview of survival metrics'!$H$6,'Overview of survival metrics'!$J$6,'Overview of survival metrics'!$L$6,'Overview of survival metrics'!$N$6,'Overview of survival metrics'!$P$6,'Overview of survival metrics'!$R$6,'Overview of survival metrics'!$T$6)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('Overview of survival metrics'!$F$26,'Overview of survival metrics'!$H$26,'Overview of survival metrics'!$J$26,'Overview of survival metrics'!$L$26,'Overview of survival metrics'!$N$26,'Overview of survival metrics'!$P$26,'Overview of survival metrics'!$R$26,'Overview of survival metrics'!$T$26)</c:f>
              <c:numCache>
                <c:formatCode>0%</c:formatCode>
                <c:ptCount val="8"/>
                <c:pt idx="0">
                  <c:v>0</c:v>
                </c:pt>
                <c:pt idx="1">
                  <c:v>0</c:v>
                </c:pt>
                <c:pt idx="2">
                  <c:v>0</c:v>
                </c:pt>
                <c:pt idx="3">
                  <c:v>0</c:v>
                </c:pt>
                <c:pt idx="4">
                  <c:v>0</c:v>
                </c:pt>
                <c:pt idx="5">
                  <c:v>0</c:v>
                </c:pt>
                <c:pt idx="6">
                  <c:v>0</c:v>
                </c:pt>
                <c:pt idx="7">
                  <c:v>0</c:v>
                </c:pt>
              </c:numCache>
            </c:numRef>
          </c:val>
        </c:ser>
        <c:ser>
          <c:idx val="2"/>
          <c:order val="2"/>
          <c:tx>
            <c:strRef>
              <c:f>'Overview of survival metrics'!$E$28</c:f>
              <c:strCache>
                <c:ptCount val="1"/>
                <c:pt idx="0">
                  <c:v>3</c:v>
                </c:pt>
              </c:strCache>
            </c:strRef>
          </c:tx>
          <c:spPr>
            <a:solidFill>
              <a:srgbClr val="E5CFE3"/>
            </a:solidFill>
          </c:spPr>
          <c:invertIfNegative val="0"/>
          <c:errBars>
            <c:errBarType val="both"/>
            <c:errValType val="cust"/>
            <c:noEndCap val="0"/>
            <c:plus>
              <c:numRef>
                <c:f>'Overview of survival metrics'!$AH$29:$AO$29</c:f>
                <c:numCache>
                  <c:formatCode>General</c:formatCode>
                  <c:ptCount val="8"/>
                  <c:pt idx="0">
                    <c:v>0</c:v>
                  </c:pt>
                  <c:pt idx="1">
                    <c:v>0</c:v>
                  </c:pt>
                  <c:pt idx="2">
                    <c:v>0</c:v>
                  </c:pt>
                  <c:pt idx="3">
                    <c:v>0</c:v>
                  </c:pt>
                  <c:pt idx="4">
                    <c:v>0</c:v>
                  </c:pt>
                  <c:pt idx="5">
                    <c:v>0</c:v>
                  </c:pt>
                  <c:pt idx="6">
                    <c:v>0</c:v>
                  </c:pt>
                  <c:pt idx="7">
                    <c:v>0</c:v>
                  </c:pt>
                </c:numCache>
              </c:numRef>
            </c:plus>
            <c:minus>
              <c:numRef>
                <c:f>'Overview of survival metrics'!$Y$29:$AF$29</c:f>
                <c:numCache>
                  <c:formatCode>General</c:formatCode>
                  <c:ptCount val="8"/>
                  <c:pt idx="0">
                    <c:v>0</c:v>
                  </c:pt>
                  <c:pt idx="1">
                    <c:v>0</c:v>
                  </c:pt>
                  <c:pt idx="2">
                    <c:v>0</c:v>
                  </c:pt>
                  <c:pt idx="3">
                    <c:v>0</c:v>
                  </c:pt>
                  <c:pt idx="4">
                    <c:v>0</c:v>
                  </c:pt>
                  <c:pt idx="5">
                    <c:v>0</c:v>
                  </c:pt>
                  <c:pt idx="6">
                    <c:v>0</c:v>
                  </c:pt>
                  <c:pt idx="7">
                    <c:v>0</c:v>
                  </c:pt>
                </c:numCache>
              </c:numRef>
            </c:minus>
          </c:errBars>
          <c:cat>
            <c:strRef>
              <c:f>('Overview of survival metrics'!$F$6,'Overview of survival metrics'!$H$6,'Overview of survival metrics'!$J$6,'Overview of survival metrics'!$L$6,'Overview of survival metrics'!$N$6,'Overview of survival metrics'!$P$6,'Overview of survival metrics'!$R$6,'Overview of survival metrics'!$T$6)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('Overview of survival metrics'!$F$28,'Overview of survival metrics'!$H$28,'Overview of survival metrics'!$J$28,'Overview of survival metrics'!$L$28,'Overview of survival metrics'!$N$28,'Overview of survival metrics'!$P$28,'Overview of survival metrics'!$R$28,'Overview of survival metrics'!$T$28)</c:f>
              <c:numCache>
                <c:formatCode>0%</c:formatCode>
                <c:ptCount val="8"/>
                <c:pt idx="0">
                  <c:v>0</c:v>
                </c:pt>
                <c:pt idx="1">
                  <c:v>0</c:v>
                </c:pt>
                <c:pt idx="2">
                  <c:v>0</c:v>
                </c:pt>
                <c:pt idx="3">
                  <c:v>0</c:v>
                </c:pt>
                <c:pt idx="4">
                  <c:v>0</c:v>
                </c:pt>
                <c:pt idx="5">
                  <c:v>0</c:v>
                </c:pt>
                <c:pt idx="6">
                  <c:v>0</c:v>
                </c:pt>
                <c:pt idx="7">
                  <c:v>0</c:v>
                </c:pt>
              </c:numCache>
            </c:numRef>
          </c:val>
        </c:ser>
        <c:ser>
          <c:idx val="3"/>
          <c:order val="3"/>
          <c:tx>
            <c:strRef>
              <c:f>'Overview of survival metrics'!$E$30</c:f>
              <c:strCache>
                <c:ptCount val="1"/>
                <c:pt idx="0">
                  <c:v>4</c:v>
                </c:pt>
              </c:strCache>
            </c:strRef>
          </c:tx>
          <c:spPr>
            <a:solidFill>
              <a:srgbClr val="9BC4BA"/>
            </a:solidFill>
          </c:spPr>
          <c:invertIfNegative val="0"/>
          <c:errBars>
            <c:errBarType val="both"/>
            <c:errValType val="cust"/>
            <c:noEndCap val="0"/>
            <c:plus>
              <c:numRef>
                <c:f>'Overview of survival metrics'!$AH$31:$AO$31</c:f>
                <c:numCache>
                  <c:formatCode>General</c:formatCode>
                  <c:ptCount val="8"/>
                  <c:pt idx="0">
                    <c:v>0</c:v>
                  </c:pt>
                  <c:pt idx="1">
                    <c:v>0</c:v>
                  </c:pt>
                  <c:pt idx="2">
                    <c:v>0</c:v>
                  </c:pt>
                  <c:pt idx="3">
                    <c:v>0</c:v>
                  </c:pt>
                  <c:pt idx="4">
                    <c:v>0</c:v>
                  </c:pt>
                  <c:pt idx="5">
                    <c:v>0</c:v>
                  </c:pt>
                  <c:pt idx="6">
                    <c:v>0</c:v>
                  </c:pt>
                  <c:pt idx="7">
                    <c:v>0</c:v>
                  </c:pt>
                </c:numCache>
              </c:numRef>
            </c:plus>
            <c:minus>
              <c:numRef>
                <c:f>'Overview of survival metrics'!$Y$31:$AF$31</c:f>
                <c:numCache>
                  <c:formatCode>General</c:formatCode>
                  <c:ptCount val="8"/>
                  <c:pt idx="0">
                    <c:v>0</c:v>
                  </c:pt>
                  <c:pt idx="1">
                    <c:v>0</c:v>
                  </c:pt>
                  <c:pt idx="2">
                    <c:v>0</c:v>
                  </c:pt>
                  <c:pt idx="3">
                    <c:v>0</c:v>
                  </c:pt>
                  <c:pt idx="4">
                    <c:v>0</c:v>
                  </c:pt>
                  <c:pt idx="5">
                    <c:v>0</c:v>
                  </c:pt>
                  <c:pt idx="6">
                    <c:v>0</c:v>
                  </c:pt>
                  <c:pt idx="7">
                    <c:v>0</c:v>
                  </c:pt>
                </c:numCache>
              </c:numRef>
            </c:minus>
          </c:errBars>
          <c:cat>
            <c:strRef>
              <c:f>('Overview of survival metrics'!$F$6,'Overview of survival metrics'!$H$6,'Overview of survival metrics'!$J$6,'Overview of survival metrics'!$L$6,'Overview of survival metrics'!$N$6,'Overview of survival metrics'!$P$6,'Overview of survival metrics'!$R$6,'Overview of survival metrics'!$T$6)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('Overview of survival metrics'!$F$30,'Overview of survival metrics'!$H$30,'Overview of survival metrics'!$J$30,'Overview of survival metrics'!$L$30,'Overview of survival metrics'!$N$30,'Overview of survival metrics'!$P$30,'Overview of survival metrics'!$R$30,'Overview of survival metrics'!$T$30)</c:f>
              <c:numCache>
                <c:formatCode>0%</c:formatCode>
                <c:ptCount val="8"/>
                <c:pt idx="0">
                  <c:v>0</c:v>
                </c:pt>
                <c:pt idx="1">
                  <c:v>0</c:v>
                </c:pt>
                <c:pt idx="2">
                  <c:v>0</c:v>
                </c:pt>
                <c:pt idx="3">
                  <c:v>0</c:v>
                </c:pt>
                <c:pt idx="4">
                  <c:v>0</c:v>
                </c:pt>
                <c:pt idx="5">
                  <c:v>0</c:v>
                </c:pt>
                <c:pt idx="6">
                  <c:v>0</c:v>
                </c:pt>
                <c:pt idx="7">
                  <c:v>0</c:v>
                </c:pt>
              </c:numCache>
            </c:numRef>
          </c:val>
        </c:ser>
        <c:ser>
          <c:idx val="4"/>
          <c:order val="4"/>
          <c:tx>
            <c:strRef>
              <c:f>'Overview of survival metrics'!$E$32</c:f>
              <c:strCache>
                <c:ptCount val="1"/>
                <c:pt idx="0">
                  <c:v>5 (Most deprived)</c:v>
                </c:pt>
              </c:strCache>
            </c:strRef>
          </c:tx>
          <c:spPr>
            <a:solidFill>
              <a:srgbClr val="A5D9B6"/>
            </a:solidFill>
          </c:spPr>
          <c:invertIfNegative val="0"/>
          <c:errBars>
            <c:errBarType val="both"/>
            <c:errValType val="cust"/>
            <c:noEndCap val="0"/>
            <c:plus>
              <c:numRef>
                <c:f>'Overview of survival metrics'!$AH$33:$AO$33</c:f>
                <c:numCache>
                  <c:formatCode>General</c:formatCode>
                  <c:ptCount val="8"/>
                  <c:pt idx="0">
                    <c:v>0</c:v>
                  </c:pt>
                  <c:pt idx="1">
                    <c:v>0</c:v>
                  </c:pt>
                  <c:pt idx="2">
                    <c:v>0</c:v>
                  </c:pt>
                  <c:pt idx="3">
                    <c:v>0</c:v>
                  </c:pt>
                  <c:pt idx="4">
                    <c:v>0</c:v>
                  </c:pt>
                  <c:pt idx="5">
                    <c:v>0</c:v>
                  </c:pt>
                  <c:pt idx="6">
                    <c:v>0</c:v>
                  </c:pt>
                  <c:pt idx="7">
                    <c:v>0</c:v>
                  </c:pt>
                </c:numCache>
              </c:numRef>
            </c:plus>
            <c:minus>
              <c:numRef>
                <c:f>'Overview of survival metrics'!$Y$33:$AF$33</c:f>
                <c:numCache>
                  <c:formatCode>General</c:formatCode>
                  <c:ptCount val="8"/>
                  <c:pt idx="0">
                    <c:v>0</c:v>
                  </c:pt>
                  <c:pt idx="1">
                    <c:v>0</c:v>
                  </c:pt>
                  <c:pt idx="2">
                    <c:v>0</c:v>
                  </c:pt>
                  <c:pt idx="3">
                    <c:v>0</c:v>
                  </c:pt>
                  <c:pt idx="4">
                    <c:v>0</c:v>
                  </c:pt>
                  <c:pt idx="5">
                    <c:v>0</c:v>
                  </c:pt>
                  <c:pt idx="6">
                    <c:v>0</c:v>
                  </c:pt>
                  <c:pt idx="7">
                    <c:v>0</c:v>
                  </c:pt>
                </c:numCache>
              </c:numRef>
            </c:minus>
          </c:errBars>
          <c:cat>
            <c:strRef>
              <c:f>('Overview of survival metrics'!$F$6,'Overview of survival metrics'!$H$6,'Overview of survival metrics'!$J$6,'Overview of survival metrics'!$L$6,'Overview of survival metrics'!$N$6,'Overview of survival metrics'!$P$6,'Overview of survival metrics'!$R$6,'Overview of survival metrics'!$T$6)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('Overview of survival metrics'!$F$32,'Overview of survival metrics'!$H$32,'Overview of survival metrics'!$J$32,'Overview of survival metrics'!$L$32,'Overview of survival metrics'!$N$32,'Overview of survival metrics'!$P$32,'Overview of survival metrics'!$R$32,'Overview of survival metrics'!$T$32)</c:f>
              <c:numCache>
                <c:formatCode>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axId val="159041408"/>
        <c:axId val="159042944"/>
      </c:barChart>
      <c:catAx>
        <c:axId val="1590414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9042944"/>
        <c:crosses val="autoZero"/>
        <c:auto val="1"/>
        <c:lblAlgn val="ctr"/>
        <c:lblOffset val="100"/>
        <c:noMultiLvlLbl val="0"/>
      </c:catAx>
      <c:valAx>
        <c:axId val="159042944"/>
        <c:scaling>
          <c:orientation val="minMax"/>
          <c:max val="1"/>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9041408"/>
        <c:crosses val="autoZero"/>
        <c:crossBetween val="between"/>
      </c:valAx>
    </c:plotArea>
    <c:legend>
      <c:legendPos val="r"/>
      <c:layout>
        <c:manualLayout>
          <c:xMode val="edge"/>
          <c:yMode val="edge"/>
          <c:wMode val="edge"/>
          <c:hMode val="edge"/>
          <c:x val="1.3125997441274614E-2"/>
          <c:y val="0.40332777745847459"/>
          <c:w val="0.10288513433308273"/>
          <c:h val="0.67440944881889764"/>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55" l="0.70000000000000062" r="0.70000000000000062" t="0.750000000000006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'Hide Selection'!$P$9</c:f>
          <c:strCache>
            <c:ptCount val="1"/>
            <c:pt idx="0">
              <c:v>12-month relative survival estimates by presentation route, 
All Malignant Neoplasms (excl. NMSC), 2006-2013, by age</c:v>
            </c:pt>
          </c:strCache>
        </c:strRef>
      </c:tx>
      <c:layout>
        <c:manualLayout>
          <c:xMode val="edge"/>
          <c:yMode val="edge"/>
          <c:x val="0.26568865323995305"/>
          <c:y val="1.4598540145985401E-2"/>
        </c:manualLayout>
      </c:layout>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586555010541715"/>
          <c:y val="0.15584554667892794"/>
          <c:w val="0.83142039677472745"/>
          <c:h val="0.75350575703584965"/>
        </c:manualLayout>
      </c:layout>
      <c:barChart>
        <c:barDir val="col"/>
        <c:grouping val="clustered"/>
        <c:varyColors val="0"/>
        <c:ser>
          <c:idx val="2"/>
          <c:order val="0"/>
          <c:tx>
            <c:strRef>
              <c:f>'Overview of survival metrics'!$E$14</c:f>
              <c:strCache>
                <c:ptCount val="1"/>
                <c:pt idx="0">
                  <c:v>0-64</c:v>
                </c:pt>
              </c:strCache>
            </c:strRef>
          </c:tx>
          <c:spPr>
            <a:solidFill>
              <a:srgbClr val="C7B4A0"/>
            </a:solidFill>
          </c:spPr>
          <c:invertIfNegative val="0"/>
          <c:errBars>
            <c:errBarType val="both"/>
            <c:errValType val="cust"/>
            <c:noEndCap val="0"/>
            <c:plus>
              <c:numRef>
                <c:f>'Overview of survival metrics'!$AH$15:$AO$15</c:f>
                <c:numCache>
                  <c:formatCode>General</c:formatCode>
                  <c:ptCount val="8"/>
                  <c:pt idx="0">
                    <c:v>0</c:v>
                  </c:pt>
                  <c:pt idx="1">
                    <c:v>0</c:v>
                  </c:pt>
                  <c:pt idx="2">
                    <c:v>0</c:v>
                  </c:pt>
                  <c:pt idx="3">
                    <c:v>0</c:v>
                  </c:pt>
                  <c:pt idx="4">
                    <c:v>0</c:v>
                  </c:pt>
                  <c:pt idx="5">
                    <c:v>0</c:v>
                  </c:pt>
                  <c:pt idx="6">
                    <c:v>0</c:v>
                  </c:pt>
                  <c:pt idx="7">
                    <c:v>0</c:v>
                  </c:pt>
                </c:numCache>
              </c:numRef>
            </c:plus>
            <c:minus>
              <c:numRef>
                <c:f>'Overview of survival metrics'!$Y$15:$AF$15</c:f>
                <c:numCache>
                  <c:formatCode>General</c:formatCode>
                  <c:ptCount val="8"/>
                  <c:pt idx="0">
                    <c:v>0</c:v>
                  </c:pt>
                  <c:pt idx="1">
                    <c:v>0</c:v>
                  </c:pt>
                  <c:pt idx="2">
                    <c:v>0</c:v>
                  </c:pt>
                  <c:pt idx="3">
                    <c:v>0</c:v>
                  </c:pt>
                  <c:pt idx="4">
                    <c:v>0</c:v>
                  </c:pt>
                  <c:pt idx="5">
                    <c:v>0</c:v>
                  </c:pt>
                  <c:pt idx="6">
                    <c:v>0</c:v>
                  </c:pt>
                  <c:pt idx="7">
                    <c:v>0</c:v>
                  </c:pt>
                </c:numCache>
              </c:numRef>
            </c:minus>
          </c:errBars>
          <c:cat>
            <c:strRef>
              <c:f>('Overview of survival metrics'!$F$6,'Overview of survival metrics'!$H$6,'Overview of survival metrics'!$J$6,'Overview of survival metrics'!$L$6,'Overview of survival metrics'!$N$6,'Overview of survival metrics'!$P$6,'Overview of survival metrics'!$R$6,'Overview of survival metrics'!$T$6)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('Overview of survival metrics'!$F$14,'Overview of survival metrics'!$H$14,'Overview of survival metrics'!$J$14,'Overview of survival metrics'!$L$14,'Overview of survival metrics'!$N$14,'Overview of survival metrics'!$P$14,'Overview of survival metrics'!$R$14,'Overview of survival metrics'!$T$14)</c:f>
              <c:numCache>
                <c:formatCode>0%</c:formatCode>
                <c:ptCount val="8"/>
                <c:pt idx="0">
                  <c:v>0</c:v>
                </c:pt>
                <c:pt idx="1">
                  <c:v>0</c:v>
                </c:pt>
                <c:pt idx="2">
                  <c:v>0</c:v>
                </c:pt>
                <c:pt idx="3">
                  <c:v>0</c:v>
                </c:pt>
                <c:pt idx="4">
                  <c:v>0</c:v>
                </c:pt>
                <c:pt idx="5">
                  <c:v>0</c:v>
                </c:pt>
                <c:pt idx="6">
                  <c:v>0</c:v>
                </c:pt>
                <c:pt idx="7">
                  <c:v>0</c:v>
                </c:pt>
              </c:numCache>
            </c:numRef>
          </c:val>
        </c:ser>
        <c:ser>
          <c:idx val="3"/>
          <c:order val="1"/>
          <c:tx>
            <c:strRef>
              <c:f>'Overview of survival metrics'!$E$17</c:f>
              <c:strCache>
                <c:ptCount val="1"/>
                <c:pt idx="0">
                  <c:v>65-84</c:v>
                </c:pt>
              </c:strCache>
            </c:strRef>
          </c:tx>
          <c:spPr>
            <a:solidFill>
              <a:srgbClr val="009E49"/>
            </a:solidFill>
          </c:spPr>
          <c:invertIfNegative val="0"/>
          <c:errBars>
            <c:errBarType val="both"/>
            <c:errValType val="cust"/>
            <c:noEndCap val="0"/>
            <c:plus>
              <c:numRef>
                <c:f>'Overview of survival metrics'!$AH$18:$AO$18</c:f>
                <c:numCache>
                  <c:formatCode>General</c:formatCode>
                  <c:ptCount val="8"/>
                  <c:pt idx="0">
                    <c:v>0</c:v>
                  </c:pt>
                  <c:pt idx="1">
                    <c:v>0</c:v>
                  </c:pt>
                  <c:pt idx="2">
                    <c:v>0</c:v>
                  </c:pt>
                  <c:pt idx="3">
                    <c:v>0</c:v>
                  </c:pt>
                  <c:pt idx="4">
                    <c:v>0</c:v>
                  </c:pt>
                  <c:pt idx="5">
                    <c:v>0</c:v>
                  </c:pt>
                  <c:pt idx="6">
                    <c:v>0</c:v>
                  </c:pt>
                  <c:pt idx="7">
                    <c:v>0</c:v>
                  </c:pt>
                </c:numCache>
              </c:numRef>
            </c:plus>
            <c:minus>
              <c:numRef>
                <c:f>'Overview of survival metrics'!$Y$18:$AF$18</c:f>
                <c:numCache>
                  <c:formatCode>General</c:formatCode>
                  <c:ptCount val="8"/>
                  <c:pt idx="0">
                    <c:v>0</c:v>
                  </c:pt>
                  <c:pt idx="1">
                    <c:v>0</c:v>
                  </c:pt>
                  <c:pt idx="2">
                    <c:v>0</c:v>
                  </c:pt>
                  <c:pt idx="3">
                    <c:v>0</c:v>
                  </c:pt>
                  <c:pt idx="4">
                    <c:v>0</c:v>
                  </c:pt>
                  <c:pt idx="5">
                    <c:v>0</c:v>
                  </c:pt>
                  <c:pt idx="6">
                    <c:v>0</c:v>
                  </c:pt>
                  <c:pt idx="7">
                    <c:v>0</c:v>
                  </c:pt>
                </c:numCache>
              </c:numRef>
            </c:minus>
          </c:errBars>
          <c:cat>
            <c:strRef>
              <c:f>('Overview of survival metrics'!$F$6,'Overview of survival metrics'!$H$6,'Overview of survival metrics'!$J$6,'Overview of survival metrics'!$L$6,'Overview of survival metrics'!$N$6,'Overview of survival metrics'!$P$6,'Overview of survival metrics'!$R$6,'Overview of survival metrics'!$T$6)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('Overview of survival metrics'!$F$17,'Overview of survival metrics'!$H$17,'Overview of survival metrics'!$J$17,'Overview of survival metrics'!$L$17,'Overview of survival metrics'!$N$17,'Overview of survival metrics'!$P$17,'Overview of survival metrics'!$R$17,'Overview of survival metrics'!$T$17)</c:f>
              <c:numCache>
                <c:formatCode>0%</c:formatCode>
                <c:ptCount val="8"/>
                <c:pt idx="0">
                  <c:v>0</c:v>
                </c:pt>
                <c:pt idx="1">
                  <c:v>0</c:v>
                </c:pt>
                <c:pt idx="2">
                  <c:v>0</c:v>
                </c:pt>
                <c:pt idx="3">
                  <c:v>0</c:v>
                </c:pt>
                <c:pt idx="4">
                  <c:v>0</c:v>
                </c:pt>
                <c:pt idx="5">
                  <c:v>0</c:v>
                </c:pt>
                <c:pt idx="6">
                  <c:v>0</c:v>
                </c:pt>
                <c:pt idx="7">
                  <c:v>0</c:v>
                </c:pt>
              </c:numCache>
            </c:numRef>
          </c:val>
        </c:ser>
        <c:ser>
          <c:idx val="4"/>
          <c:order val="2"/>
          <c:tx>
            <c:strRef>
              <c:f>'Overview of survival metrics'!$E$20</c:f>
              <c:strCache>
                <c:ptCount val="1"/>
                <c:pt idx="0">
                  <c:v>85+</c:v>
                </c:pt>
              </c:strCache>
            </c:strRef>
          </c:tx>
          <c:spPr>
            <a:solidFill>
              <a:srgbClr val="006B54"/>
            </a:solidFill>
          </c:spPr>
          <c:invertIfNegative val="0"/>
          <c:errBars>
            <c:errBarType val="both"/>
            <c:errValType val="cust"/>
            <c:noEndCap val="0"/>
            <c:plus>
              <c:numRef>
                <c:f>'Overview of survival metrics'!$AH$21:$AO$21</c:f>
                <c:numCache>
                  <c:formatCode>General</c:formatCode>
                  <c:ptCount val="8"/>
                  <c:pt idx="0">
                    <c:v>0</c:v>
                  </c:pt>
                  <c:pt idx="1">
                    <c:v>0</c:v>
                  </c:pt>
                  <c:pt idx="2">
                    <c:v>0</c:v>
                  </c:pt>
                  <c:pt idx="3">
                    <c:v>0</c:v>
                  </c:pt>
                  <c:pt idx="4">
                    <c:v>0</c:v>
                  </c:pt>
                  <c:pt idx="5">
                    <c:v>0</c:v>
                  </c:pt>
                  <c:pt idx="6">
                    <c:v>0</c:v>
                  </c:pt>
                  <c:pt idx="7">
                    <c:v>0</c:v>
                  </c:pt>
                </c:numCache>
              </c:numRef>
            </c:plus>
            <c:minus>
              <c:numRef>
                <c:f>'Overview of survival metrics'!$Y$21:$AF$21</c:f>
                <c:numCache>
                  <c:formatCode>General</c:formatCode>
                  <c:ptCount val="8"/>
                  <c:pt idx="0">
                    <c:v>0</c:v>
                  </c:pt>
                  <c:pt idx="1">
                    <c:v>0</c:v>
                  </c:pt>
                  <c:pt idx="2">
                    <c:v>0</c:v>
                  </c:pt>
                  <c:pt idx="3">
                    <c:v>0</c:v>
                  </c:pt>
                  <c:pt idx="4">
                    <c:v>0</c:v>
                  </c:pt>
                  <c:pt idx="5">
                    <c:v>0</c:v>
                  </c:pt>
                  <c:pt idx="6">
                    <c:v>0</c:v>
                  </c:pt>
                  <c:pt idx="7">
                    <c:v>0</c:v>
                  </c:pt>
                </c:numCache>
              </c:numRef>
            </c:minus>
          </c:errBars>
          <c:cat>
            <c:strRef>
              <c:f>('Overview of survival metrics'!$F$6,'Overview of survival metrics'!$H$6,'Overview of survival metrics'!$J$6,'Overview of survival metrics'!$L$6,'Overview of survival metrics'!$N$6,'Overview of survival metrics'!$P$6,'Overview of survival metrics'!$R$6,'Overview of survival metrics'!$T$6)</c:f>
              <c:strCache>
                <c:ptCount val="8"/>
                <c:pt idx="0">
                  <c:v>All routes</c:v>
                </c:pt>
                <c:pt idx="1">
                  <c:v>Screening</c:v>
                </c:pt>
                <c:pt idx="2">
                  <c:v>Two Week Wait</c:v>
                </c:pt>
                <c:pt idx="3">
                  <c:v>GP referral</c:v>
                </c:pt>
                <c:pt idx="4">
                  <c:v>Other Outpatient</c:v>
                </c:pt>
                <c:pt idx="5">
                  <c:v>Inpatient Elective</c:v>
                </c:pt>
                <c:pt idx="6">
                  <c:v>Emergency 
presentation</c:v>
                </c:pt>
                <c:pt idx="7">
                  <c:v>Unknown</c:v>
                </c:pt>
              </c:strCache>
            </c:strRef>
          </c:cat>
          <c:val>
            <c:numRef>
              <c:f>('Overview of survival metrics'!$F$20,'Overview of survival metrics'!$H$20,'Overview of survival metrics'!$J$20,'Overview of survival metrics'!$L$20,'Overview of survival metrics'!$N$20,'Overview of survival metrics'!$P$20,'Overview of survival metrics'!$R$20,'Overview of survival metrics'!$T$20)</c:f>
              <c:numCache>
                <c:formatCode>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axId val="160256384"/>
        <c:axId val="160257920"/>
      </c:barChart>
      <c:catAx>
        <c:axId val="1602563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0257920"/>
        <c:crosses val="autoZero"/>
        <c:auto val="1"/>
        <c:lblAlgn val="ctr"/>
        <c:lblOffset val="100"/>
        <c:noMultiLvlLbl val="0"/>
      </c:catAx>
      <c:valAx>
        <c:axId val="160257920"/>
        <c:scaling>
          <c:orientation val="minMax"/>
          <c:max val="1"/>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0256384"/>
        <c:crosses val="autoZero"/>
        <c:crossBetween val="between"/>
      </c:valAx>
    </c:plotArea>
    <c:legend>
      <c:legendPos val="r"/>
      <c:layout>
        <c:manualLayout>
          <c:xMode val="edge"/>
          <c:yMode val="edge"/>
          <c:wMode val="edge"/>
          <c:hMode val="edge"/>
          <c:x val="1.3125997441274614E-2"/>
          <c:y val="0.40332777745847459"/>
          <c:w val="9.0702330550389745E-2"/>
          <c:h val="0.62331455830794869"/>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77" l="0.70000000000000062" r="0.70000000000000062" t="0.75000000000000677" header="0.30000000000000032" footer="0.30000000000000032"/>
    <c:pageSetup/>
  </c:printSettings>
</c:chartSpace>
</file>

<file path=xl/ctrlProps/ctrlProp1.xml><?xml version="1.0" encoding="utf-8"?>
<formControlPr xmlns="http://schemas.microsoft.com/office/spreadsheetml/2009/9/main" objectType="List" dx="16" fmlaLink="'Hide Selection'!$L$11" fmlaRange="'Hide Selection'!$L$2:$L$9" noThreeD="1" sel="8" val="3"/>
</file>

<file path=xl/ctrlProps/ctrlProp2.xml><?xml version="1.0" encoding="utf-8"?>
<formControlPr xmlns="http://schemas.microsoft.com/office/spreadsheetml/2009/9/main" objectType="List" dx="16" fmlaLink="'Hide Selection'!$D$47" fmlaRange="cancersites" noThreeD="1" val="0"/>
</file>

<file path=xl/ctrlProps/ctrlProp3.xml><?xml version="1.0" encoding="utf-8"?>
<formControlPr xmlns="http://schemas.microsoft.com/office/spreadsheetml/2009/9/main" objectType="List" dx="16" fmlaLink="'Hide Selection'!$N$11" fmlaRange="'Hide Selection'!$N$2:$N$8" noThreeD="1" sel="5" val="0"/>
</file>

<file path=xl/ctrlProps/ctrlProp4.xml><?xml version="1.0" encoding="utf-8"?>
<formControlPr xmlns="http://schemas.microsoft.com/office/spreadsheetml/2009/9/main" objectType="List" dx="16" fmlaLink="'Hide Selection'!$R$60" fmlaRange="'Hide Selection'!$R$2:$R$58" noThreeD="1" val="0"/>
</file>

<file path=xl/ctrlProps/ctrlProp5.xml><?xml version="1.0" encoding="utf-8"?>
<formControlPr xmlns="http://schemas.microsoft.com/office/spreadsheetml/2009/9/main" objectType="List" dx="16" fmlaLink="'Hide Selection'!$B$62" fmlaRange="'Hide Selection'!$B$2:$B$59" noThreeD="1" val="0"/>
</file>

<file path=xl/ctrlProps/ctrlProp6.xml><?xml version="1.0" encoding="utf-8"?>
<formControlPr xmlns="http://schemas.microsoft.com/office/spreadsheetml/2009/9/main" objectType="List" dx="16" fmlaLink="'Hide Selection'!$B$62" fmlaRange="'Hide Selection'!$B$2:$B$59" noThreeD="1" val="0"/>
</file>

<file path=xl/ctrlProps/ctrlProp7.xml><?xml version="1.0" encoding="utf-8"?>
<formControlPr xmlns="http://schemas.microsoft.com/office/spreadsheetml/2009/9/main" objectType="List" dx="16" fmlaLink="'Hide Selection'!$N$11" fmlaRange="'Hide Selection'!$N$2:$N$8" noThreeD="1" sel="5"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114299</xdr:colOff>
      <xdr:row>8</xdr:row>
      <xdr:rowOff>161925</xdr:rowOff>
    </xdr:from>
    <xdr:to>
      <xdr:col>8</xdr:col>
      <xdr:colOff>66674</xdr:colOff>
      <xdr:row>41</xdr:row>
      <xdr:rowOff>66675</xdr:rowOff>
    </xdr:to>
    <xdr:sp macro="" textlink="">
      <xdr:nvSpPr>
        <xdr:cNvPr id="3" name="Rectangle 2"/>
        <xdr:cNvSpPr/>
      </xdr:nvSpPr>
      <xdr:spPr>
        <a:xfrm>
          <a:off x="114299" y="1609725"/>
          <a:ext cx="8582025" cy="7343775"/>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76200</xdr:colOff>
      <xdr:row>0</xdr:row>
      <xdr:rowOff>47625</xdr:rowOff>
    </xdr:from>
    <xdr:to>
      <xdr:col>1</xdr:col>
      <xdr:colOff>1438275</xdr:colOff>
      <xdr:row>7</xdr:row>
      <xdr:rowOff>161925</xdr:rowOff>
    </xdr:to>
    <xdr:pic>
      <xdr:nvPicPr>
        <xdr:cNvPr id="141022" name="Picture 3" descr="PPT-poster-logo-colour.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7625"/>
          <a:ext cx="15906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76198</xdr:colOff>
      <xdr:row>0</xdr:row>
      <xdr:rowOff>104775</xdr:rowOff>
    </xdr:from>
    <xdr:to>
      <xdr:col>17</xdr:col>
      <xdr:colOff>38100</xdr:colOff>
      <xdr:row>43</xdr:row>
      <xdr:rowOff>123825</xdr:rowOff>
    </xdr:to>
    <xdr:sp macro="" textlink="">
      <xdr:nvSpPr>
        <xdr:cNvPr id="2" name="TextBox 1"/>
        <xdr:cNvSpPr txBox="1"/>
      </xdr:nvSpPr>
      <xdr:spPr>
        <a:xfrm>
          <a:off x="76198" y="104775"/>
          <a:ext cx="10325102" cy="8267700"/>
        </a:xfrm>
        <a:prstGeom prst="rect">
          <a:avLst/>
        </a:prstGeom>
        <a:solidFill>
          <a:schemeClr val="lt1"/>
        </a:solidFill>
        <a:ln w="19050" cmpd="sng">
          <a:solidFill>
            <a:srgbClr val="00B092"/>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b="1">
              <a:solidFill>
                <a:srgbClr val="98002E"/>
              </a:solidFill>
              <a:latin typeface="Arial" pitchFamily="34" charset="0"/>
              <a:cs typeface="Arial" pitchFamily="34" charset="0"/>
            </a:rPr>
            <a:t>Background</a:t>
          </a:r>
        </a:p>
        <a:p>
          <a:endParaRPr lang="en-GB" sz="1200" b="1">
            <a:latin typeface="Arial" pitchFamily="34" charset="0"/>
            <a:cs typeface="Arial" pitchFamily="34" charset="0"/>
          </a:endParaRPr>
        </a:p>
        <a:p>
          <a:r>
            <a:rPr lang="en-GB" sz="1200">
              <a:latin typeface="Arial" pitchFamily="34" charset="0"/>
              <a:cs typeface="Arial" pitchFamily="34" charset="0"/>
            </a:rPr>
            <a:t>Improving cancer survival is a key challenge identified in Improving Outcomes: A Strategy for Cancer. Cancer survival estimates in the UK currently fall below those in many European countries. The survival difference in the first 12 months after diagnosis has been partly attributed to later stage at diagnosis. The National Awareness and Early Diagnosis Initiative (NAEDI) aims to coordinate and provide support to activities and research that promote the earlier diagnosis of cancer and thereby improve survival rates and reduce cancer mortality. Understanding the routes taken by patients to their cancer diagnoses and the impact of different routes on patient survival will inform targeted implementation of awareness and early diagnosis initiatives and enable assessment of their success.</a:t>
          </a:r>
        </a:p>
        <a:p>
          <a:endParaRPr lang="en-GB" sz="1200">
            <a:latin typeface="Arial" pitchFamily="34" charset="0"/>
            <a:cs typeface="Arial" pitchFamily="34" charset="0"/>
          </a:endParaRPr>
        </a:p>
        <a:p>
          <a:r>
            <a:rPr lang="en-GB" sz="1200">
              <a:latin typeface="Arial" pitchFamily="34" charset="0"/>
              <a:cs typeface="Arial" pitchFamily="34" charset="0"/>
            </a:rPr>
            <a:t>Routes to Diagnosis uses routinely collected data sources to work backwards through patient pathways to examine the sequence of events that led to a cancer diagnosis. The methodology categorises patients into one of eight Routes (see </a:t>
          </a:r>
          <a:r>
            <a:rPr lang="en-GB" sz="1200" i="1">
              <a:latin typeface="Arial" pitchFamily="34" charset="0"/>
              <a:cs typeface="Arial" pitchFamily="34" charset="0"/>
            </a:rPr>
            <a:t>information </a:t>
          </a:r>
          <a:r>
            <a:rPr lang="en-GB" sz="1200">
              <a:latin typeface="Arial" pitchFamily="34" charset="0"/>
              <a:cs typeface="Arial" pitchFamily="34" charset="0"/>
            </a:rPr>
            <a:t>tab for the description of each Route). This spreadsheet contains breakdowns of Routes for 56 cancer sites nationally, as well as for "all malignant neoplasms excluding Non-Melanoma</a:t>
          </a:r>
          <a:r>
            <a:rPr lang="en-GB" sz="1200" baseline="0">
              <a:latin typeface="Arial" pitchFamily="34" charset="0"/>
              <a:cs typeface="Arial" pitchFamily="34" charset="0"/>
            </a:rPr>
            <a:t> Skin Cancer (NMSC)". </a:t>
          </a:r>
          <a:r>
            <a:rPr lang="en-GB" sz="1200">
              <a:latin typeface="Arial" pitchFamily="34" charset="0"/>
              <a:cs typeface="Arial" pitchFamily="34" charset="0"/>
            </a:rPr>
            <a:t>All newly diagnosed malignant neoplasms and selected benign and in-situ tumours</a:t>
          </a:r>
          <a:r>
            <a:rPr lang="en-GB" sz="1200" baseline="0">
              <a:latin typeface="Arial" pitchFamily="34" charset="0"/>
              <a:cs typeface="Arial" pitchFamily="34" charset="0"/>
            </a:rPr>
            <a:t> </a:t>
          </a:r>
          <a:r>
            <a:rPr lang="en-GB" sz="1200">
              <a:latin typeface="Arial" pitchFamily="34" charset="0"/>
              <a:cs typeface="Arial" pitchFamily="34" charset="0"/>
            </a:rPr>
            <a:t>between 2006 and 2013 are included. Results are further broken down by cancer type,  sex, age group,</a:t>
          </a:r>
          <a:r>
            <a:rPr lang="en-GB" sz="1200" baseline="0">
              <a:latin typeface="Arial" pitchFamily="34" charset="0"/>
              <a:cs typeface="Arial" pitchFamily="34" charset="0"/>
            </a:rPr>
            <a:t> </a:t>
          </a:r>
          <a:r>
            <a:rPr lang="en-GB" sz="1200">
              <a:latin typeface="Arial" pitchFamily="34" charset="0"/>
              <a:cs typeface="Arial" pitchFamily="34" charset="0"/>
            </a:rPr>
            <a:t>deprivation quintile and ethnic group. The breakdown by</a:t>
          </a:r>
          <a:r>
            <a:rPr lang="en-GB" sz="1200" baseline="0">
              <a:latin typeface="Arial" pitchFamily="34" charset="0"/>
              <a:cs typeface="Arial" pitchFamily="34" charset="0"/>
            </a:rPr>
            <a:t> Route is also presented for a selection of sites for children (aged 0-14) and for Teenage and Young Adults (15-24). </a:t>
          </a:r>
          <a:r>
            <a:rPr lang="en-GB" sz="1200">
              <a:latin typeface="Arial" pitchFamily="34" charset="0"/>
              <a:cs typeface="Arial" pitchFamily="34" charset="0"/>
            </a:rPr>
            <a:t>Associated relative survival estimates are </a:t>
          </a:r>
          <a:r>
            <a:rPr lang="en-GB" sz="1200" baseline="0">
              <a:latin typeface="Arial" pitchFamily="34" charset="0"/>
              <a:cs typeface="Arial" pitchFamily="34" charset="0"/>
            </a:rPr>
            <a:t>presented </a:t>
          </a:r>
          <a:r>
            <a:rPr lang="en-GB" sz="1200">
              <a:latin typeface="Arial" pitchFamily="34" charset="0"/>
              <a:cs typeface="Arial" pitchFamily="34" charset="0"/>
            </a:rPr>
            <a:t>for 1, 3, 6, 9, 12, 24 and 36 month survival intervals and</a:t>
          </a:r>
          <a:r>
            <a:rPr lang="en-GB" sz="1200" baseline="0">
              <a:latin typeface="Arial" pitchFamily="34" charset="0"/>
              <a:cs typeface="Arial" pitchFamily="34" charset="0"/>
            </a:rPr>
            <a:t> are available by sex, age and deprivation quintile</a:t>
          </a:r>
          <a:r>
            <a:rPr lang="en-GB" sz="1200">
              <a:latin typeface="Arial" pitchFamily="34" charset="0"/>
              <a:cs typeface="Arial" pitchFamily="34" charset="0"/>
            </a:rPr>
            <a:t>.</a:t>
          </a:r>
        </a:p>
        <a:p>
          <a:endParaRPr lang="en-GB" sz="1200">
            <a:latin typeface="Arial" pitchFamily="34" charset="0"/>
            <a:cs typeface="Arial" pitchFamily="34" charset="0"/>
          </a:endParaRPr>
        </a:p>
        <a:p>
          <a:r>
            <a:rPr lang="en-GB" sz="1200">
              <a:latin typeface="Arial" pitchFamily="34" charset="0"/>
              <a:cs typeface="Arial" pitchFamily="34" charset="0"/>
            </a:rPr>
            <a:t>A separate work book contains results by Cancer Commissioning</a:t>
          </a:r>
          <a:r>
            <a:rPr lang="en-GB" sz="1200" baseline="0">
              <a:latin typeface="Arial" pitchFamily="34" charset="0"/>
              <a:cs typeface="Arial" pitchFamily="34" charset="0"/>
            </a:rPr>
            <a:t> Groups, Strategic Clinical Networks and a breakdown of Emergency Routes.</a:t>
          </a:r>
        </a:p>
        <a:p>
          <a:endParaRPr lang="en-GB" sz="1200" b="1" baseline="0">
            <a:latin typeface="Arial" pitchFamily="34" charset="0"/>
            <a:cs typeface="Arial" pitchFamily="34" charset="0"/>
          </a:endParaRPr>
        </a:p>
        <a:p>
          <a:r>
            <a:rPr lang="en-GB" sz="1400" b="1">
              <a:solidFill>
                <a:srgbClr val="98002E"/>
              </a:solidFill>
              <a:latin typeface="Arial" pitchFamily="34" charset="0"/>
              <a:cs typeface="Arial" pitchFamily="34" charset="0"/>
            </a:rPr>
            <a:t>Methods</a:t>
          </a:r>
          <a:endParaRPr lang="en-GB" sz="1200" b="1">
            <a:solidFill>
              <a:srgbClr val="98002E"/>
            </a:solidFill>
            <a:latin typeface="Arial" pitchFamily="34" charset="0"/>
            <a:cs typeface="Arial" pitchFamily="34" charset="0"/>
          </a:endParaRPr>
        </a:p>
        <a:p>
          <a:endParaRPr lang="en-GB" sz="1200" b="1">
            <a:latin typeface="Arial" pitchFamily="34" charset="0"/>
            <a:cs typeface="Arial" pitchFamily="34" charset="0"/>
          </a:endParaRPr>
        </a:p>
        <a:p>
          <a:r>
            <a:rPr lang="en-GB" sz="1200">
              <a:latin typeface="Arial" pitchFamily="34" charset="0"/>
              <a:cs typeface="Arial" pitchFamily="34" charset="0"/>
            </a:rPr>
            <a:t>The Routes to Diagnosis methodology is described in detail in the British Journal of Cancer article “Routes to Diagnosis for cancer - Determining the patient journey using multiple routine datasets” (Br J Cancer, Volume</a:t>
          </a:r>
          <a:r>
            <a:rPr lang="en-GB" sz="1200" baseline="0">
              <a:latin typeface="Arial" pitchFamily="34" charset="0"/>
              <a:cs typeface="Arial" pitchFamily="34" charset="0"/>
            </a:rPr>
            <a:t> 107, Number 8</a:t>
          </a:r>
          <a:r>
            <a:rPr lang="en-GB" sz="1200">
              <a:latin typeface="Arial" pitchFamily="34" charset="0"/>
              <a:cs typeface="Arial" pitchFamily="34" charset="0"/>
            </a:rPr>
            <a:t>), a brief summary is provided below to aid interpretation of the results presented in this spreadsheet.</a:t>
          </a:r>
        </a:p>
        <a:p>
          <a:endParaRPr lang="en-GB" sz="1200">
            <a:latin typeface="Arial" pitchFamily="34" charset="0"/>
            <a:cs typeface="Arial" pitchFamily="34" charset="0"/>
          </a:endParaRPr>
        </a:p>
        <a:p>
          <a:r>
            <a:rPr lang="en-GB" sz="1200">
              <a:latin typeface="Arial" pitchFamily="34" charset="0"/>
              <a:cs typeface="Arial" pitchFamily="34" charset="0"/>
            </a:rPr>
            <a:t>All newly diagnosed malignant cancers excluding NMSC, and selected</a:t>
          </a:r>
          <a:r>
            <a:rPr lang="en-GB" sz="1200" baseline="0">
              <a:latin typeface="Arial" pitchFamily="34" charset="0"/>
              <a:cs typeface="Arial" pitchFamily="34" charset="0"/>
            </a:rPr>
            <a:t> benign and in situ tumours </a:t>
          </a:r>
          <a:r>
            <a:rPr lang="en-GB" sz="1200">
              <a:latin typeface="Arial" pitchFamily="34" charset="0"/>
              <a:cs typeface="Arial" pitchFamily="34" charset="0"/>
            </a:rPr>
            <a:t>diagnosed between 2006 and 2013 in residents of England were extracted from the Cancer Analysis System (CAS). These records were linked at patient level to Admitted Patient Care (Inpatient) and Outpatient Hospital Episode Statistics (HES) datasets; the National Cancer Waiting Times (CWT) Monitoring Dataset; national breast screening data and </a:t>
          </a:r>
          <a:r>
            <a:rPr lang="en-GB" sz="1200">
              <a:solidFill>
                <a:sysClr val="windowText" lastClr="000000"/>
              </a:solidFill>
              <a:latin typeface="Arial" pitchFamily="34" charset="0"/>
              <a:cs typeface="Arial" pitchFamily="34" charset="0"/>
            </a:rPr>
            <a:t>national bowel cancer screening data</a:t>
          </a:r>
          <a:r>
            <a:rPr lang="en-GB" sz="1200">
              <a:latin typeface="Arial" pitchFamily="34" charset="0"/>
              <a:cs typeface="Arial" pitchFamily="34" charset="0"/>
            </a:rPr>
            <a:t>. The CAS provided screening identification for cervical cancers.</a:t>
          </a:r>
          <a:r>
            <a:rPr lang="en-GB" sz="1200" baseline="0">
              <a:latin typeface="Arial" pitchFamily="34" charset="0"/>
              <a:cs typeface="Arial" pitchFamily="34" charset="0"/>
            </a:rPr>
            <a:t> It is known that the identification of screening as a Route for cervical cancers is not complete, and a national dataset of screen detected tumours for cervical cancer is not currently available.</a:t>
          </a:r>
          <a:endParaRPr lang="en-GB" sz="1200">
            <a:latin typeface="Arial" pitchFamily="34" charset="0"/>
            <a:cs typeface="Arial" pitchFamily="34" charset="0"/>
          </a:endParaRPr>
        </a:p>
        <a:p>
          <a:endParaRPr lang="en-GB" sz="1200">
            <a:latin typeface="Arial" pitchFamily="34" charset="0"/>
            <a:cs typeface="Arial" pitchFamily="34" charset="0"/>
          </a:endParaRPr>
        </a:p>
        <a:p>
          <a:r>
            <a:rPr lang="en-GB" sz="1200">
              <a:latin typeface="Arial" pitchFamily="34" charset="0"/>
              <a:cs typeface="Arial" pitchFamily="34" charset="0"/>
            </a:rPr>
            <a:t>Firstly, HES data were used to categorise the Route for each cancer individually. Screening and CWT data were then examined with the Route assignment potentially changing to either a Screen</a:t>
          </a:r>
          <a:r>
            <a:rPr lang="en-GB" sz="1200" baseline="0">
              <a:latin typeface="Arial" pitchFamily="34" charset="0"/>
              <a:cs typeface="Arial" pitchFamily="34" charset="0"/>
            </a:rPr>
            <a:t> Detected</a:t>
          </a:r>
          <a:r>
            <a:rPr lang="en-GB" sz="1200">
              <a:latin typeface="Arial" pitchFamily="34" charset="0"/>
              <a:cs typeface="Arial" pitchFamily="34" charset="0"/>
            </a:rPr>
            <a:t> or Two Week Wait (TWW) Route. </a:t>
          </a:r>
        </a:p>
        <a:p>
          <a:endParaRPr lang="en-GB" sz="1200">
            <a:latin typeface="Arial" pitchFamily="34" charset="0"/>
            <a:cs typeface="Arial" pitchFamily="34" charset="0"/>
          </a:endParaRPr>
        </a:p>
        <a:p>
          <a:r>
            <a:rPr lang="en-GB" sz="1200">
              <a:latin typeface="Arial" pitchFamily="34" charset="0"/>
              <a:cs typeface="Arial" pitchFamily="34" charset="0"/>
            </a:rPr>
            <a:t>For patients with HES activity, a specific inpatient or outpatient episode was identified in HES as the end-point of the route by its proximity to the date of diagnosis. The end-point was assumed to be the clinical care event that led most immediately to diagnosis. From this episode HES data were examined to work backwards through the hospital journey to identity a start-point of the route: the initial referral into secondary care. The characteristics of this start-point enabled an initial Route to be assigned.</a:t>
          </a:r>
        </a:p>
        <a:p>
          <a:endParaRPr lang="en-GB" sz="1200">
            <a:latin typeface="Arial" pitchFamily="34" charset="0"/>
            <a:cs typeface="Arial" pitchFamily="34" charset="0"/>
          </a:endParaRPr>
        </a:p>
        <a:p>
          <a:r>
            <a:rPr lang="en-GB" sz="1200">
              <a:latin typeface="Arial" pitchFamily="34" charset="0"/>
              <a:cs typeface="Arial" pitchFamily="34" charset="0"/>
            </a:rPr>
            <a:t>For cases with no HES activity in the six months prior to date of diagnosis, the Route was classified as Unknown or Death Certificate Only (DCO).</a:t>
          </a:r>
        </a:p>
        <a:p>
          <a:r>
            <a:rPr lang="en-GB" sz="1200">
              <a:latin typeface="Arial" pitchFamily="34" charset="0"/>
              <a:cs typeface="Arial" pitchFamily="34" charset="0"/>
            </a:rPr>
            <a:t>After Routes were allocated to each case from the HES data, screening and CWT data were examined. Where a case could be linked to a two</a:t>
          </a:r>
          <a:r>
            <a:rPr lang="en-GB" sz="1200" baseline="0">
              <a:latin typeface="Arial" pitchFamily="34" charset="0"/>
              <a:cs typeface="Arial" pitchFamily="34" charset="0"/>
            </a:rPr>
            <a:t> week wait</a:t>
          </a:r>
          <a:r>
            <a:rPr lang="en-GB" sz="1200">
              <a:latin typeface="Arial" pitchFamily="34" charset="0"/>
              <a:cs typeface="Arial" pitchFamily="34" charset="0"/>
            </a:rPr>
            <a:t> urgent referral for suspected cancer it was classified as a TWW Route, unless the Route categorised using HES data was an Emergency Presentation with an admission date within 28 days prior to the decision to treat date. Where the case could be linked to a screening event it was classified as a Screen</a:t>
          </a:r>
          <a:r>
            <a:rPr lang="en-GB" sz="1200" baseline="0">
              <a:latin typeface="Arial" pitchFamily="34" charset="0"/>
              <a:cs typeface="Arial" pitchFamily="34" charset="0"/>
            </a:rPr>
            <a:t> Detected</a:t>
          </a:r>
          <a:r>
            <a:rPr lang="en-GB" sz="1200">
              <a:latin typeface="Arial" pitchFamily="34" charset="0"/>
              <a:cs typeface="Arial" pitchFamily="34" charset="0"/>
            </a:rPr>
            <a:t> Route. If both screening data and TWW data were available for a patient then a Screen Detected Route took priority over a TWW.</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5</xdr:row>
          <xdr:rowOff>0</xdr:rowOff>
        </xdr:from>
        <xdr:to>
          <xdr:col>1</xdr:col>
          <xdr:colOff>1485900</xdr:colOff>
          <xdr:row>5</xdr:row>
          <xdr:rowOff>704850</xdr:rowOff>
        </xdr:to>
        <xdr:sp macro="" textlink="">
          <xdr:nvSpPr>
            <xdr:cNvPr id="70657" name="List Box 1" hidden="1">
              <a:extLst>
                <a:ext uri="{63B3BB69-23CF-44E3-9099-C40C66FF867C}">
                  <a14:compatExt spid="_x0000_s70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xdr:row>
          <xdr:rowOff>104775</xdr:rowOff>
        </xdr:from>
        <xdr:to>
          <xdr:col>1</xdr:col>
          <xdr:colOff>1485900</xdr:colOff>
          <xdr:row>21</xdr:row>
          <xdr:rowOff>123825</xdr:rowOff>
        </xdr:to>
        <xdr:sp macro="" textlink="">
          <xdr:nvSpPr>
            <xdr:cNvPr id="70659" name="List Box 3" hidden="1">
              <a:extLst>
                <a:ext uri="{63B3BB69-23CF-44E3-9099-C40C66FF867C}">
                  <a14:compatExt spid="_x0000_s70659"/>
                </a:ext>
              </a:extLst>
            </xdr:cNvPr>
            <xdr:cNvSpPr/>
          </xdr:nvSpPr>
          <xdr:spPr>
            <a:xfrm>
              <a:off x="0" y="0"/>
              <a:ext cx="0" cy="0"/>
            </a:xfrm>
            <a:prstGeom prst="rect">
              <a:avLst/>
            </a:prstGeom>
          </xdr:spPr>
        </xdr:sp>
        <xdr:clientData/>
      </xdr:twoCellAnchor>
    </mc:Choice>
    <mc:Fallback/>
  </mc:AlternateContent>
  <xdr:twoCellAnchor>
    <xdr:from>
      <xdr:col>3</xdr:col>
      <xdr:colOff>9525</xdr:colOff>
      <xdr:row>72</xdr:row>
      <xdr:rowOff>133350</xdr:rowOff>
    </xdr:from>
    <xdr:to>
      <xdr:col>23</xdr:col>
      <xdr:colOff>571500</xdr:colOff>
      <xdr:row>100</xdr:row>
      <xdr:rowOff>123825</xdr:rowOff>
    </xdr:to>
    <xdr:graphicFrame macro="">
      <xdr:nvGraphicFramePr>
        <xdr:cNvPr id="56146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102</xdr:row>
      <xdr:rowOff>9525</xdr:rowOff>
    </xdr:from>
    <xdr:to>
      <xdr:col>23</xdr:col>
      <xdr:colOff>561975</xdr:colOff>
      <xdr:row>129</xdr:row>
      <xdr:rowOff>85725</xdr:rowOff>
    </xdr:to>
    <xdr:graphicFrame macro="">
      <xdr:nvGraphicFramePr>
        <xdr:cNvPr id="56146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9525</xdr:colOff>
      <xdr:row>130</xdr:row>
      <xdr:rowOff>133350</xdr:rowOff>
    </xdr:from>
    <xdr:to>
      <xdr:col>23</xdr:col>
      <xdr:colOff>571500</xdr:colOff>
      <xdr:row>158</xdr:row>
      <xdr:rowOff>19050</xdr:rowOff>
    </xdr:to>
    <xdr:graphicFrame macro="">
      <xdr:nvGraphicFramePr>
        <xdr:cNvPr id="561464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43</xdr:row>
      <xdr:rowOff>95250</xdr:rowOff>
    </xdr:from>
    <xdr:to>
      <xdr:col>23</xdr:col>
      <xdr:colOff>561975</xdr:colOff>
      <xdr:row>71</xdr:row>
      <xdr:rowOff>85725</xdr:rowOff>
    </xdr:to>
    <xdr:graphicFrame macro="">
      <xdr:nvGraphicFramePr>
        <xdr:cNvPr id="561464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19050</xdr:rowOff>
        </xdr:from>
        <xdr:to>
          <xdr:col>1</xdr:col>
          <xdr:colOff>1466850</xdr:colOff>
          <xdr:row>5</xdr:row>
          <xdr:rowOff>952500</xdr:rowOff>
        </xdr:to>
        <xdr:sp macro="" textlink="">
          <xdr:nvSpPr>
            <xdr:cNvPr id="64516" name="List Box 4" hidden="1">
              <a:extLst>
                <a:ext uri="{63B3BB69-23CF-44E3-9099-C40C66FF867C}">
                  <a14:compatExt spid="_x0000_s6451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247650</xdr:colOff>
      <xdr:row>27</xdr:row>
      <xdr:rowOff>19050</xdr:rowOff>
    </xdr:from>
    <xdr:to>
      <xdr:col>21</xdr:col>
      <xdr:colOff>133350</xdr:colOff>
      <xdr:row>54</xdr:row>
      <xdr:rowOff>95250</xdr:rowOff>
    </xdr:to>
    <xdr:graphicFrame macro="">
      <xdr:nvGraphicFramePr>
        <xdr:cNvPr id="1338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1495425</xdr:colOff>
          <xdr:row>16</xdr:row>
          <xdr:rowOff>19050</xdr:rowOff>
        </xdr:to>
        <xdr:sp macro="" textlink="">
          <xdr:nvSpPr>
            <xdr:cNvPr id="133121" name="List Box 1" hidden="1">
              <a:extLst>
                <a:ext uri="{63B3BB69-23CF-44E3-9099-C40C66FF867C}">
                  <a14:compatExt spid="_x0000_s13312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6</xdr:row>
          <xdr:rowOff>104775</xdr:rowOff>
        </xdr:from>
        <xdr:to>
          <xdr:col>1</xdr:col>
          <xdr:colOff>1466850</xdr:colOff>
          <xdr:row>21</xdr:row>
          <xdr:rowOff>171450</xdr:rowOff>
        </xdr:to>
        <xdr:sp macro="" textlink="">
          <xdr:nvSpPr>
            <xdr:cNvPr id="1860610" name="List Box 2" hidden="1">
              <a:extLst>
                <a:ext uri="{63B3BB69-23CF-44E3-9099-C40C66FF867C}">
                  <a14:compatExt spid="_x0000_s1860610"/>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3</xdr:col>
      <xdr:colOff>0</xdr:colOff>
      <xdr:row>39</xdr:row>
      <xdr:rowOff>0</xdr:rowOff>
    </xdr:from>
    <xdr:to>
      <xdr:col>20</xdr:col>
      <xdr:colOff>371475</xdr:colOff>
      <xdr:row>66</xdr:row>
      <xdr:rowOff>76200</xdr:rowOff>
    </xdr:to>
    <xdr:graphicFrame macro="">
      <xdr:nvGraphicFramePr>
        <xdr:cNvPr id="562077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99</xdr:row>
      <xdr:rowOff>0</xdr:rowOff>
    </xdr:from>
    <xdr:to>
      <xdr:col>20</xdr:col>
      <xdr:colOff>371475</xdr:colOff>
      <xdr:row>126</xdr:row>
      <xdr:rowOff>76200</xdr:rowOff>
    </xdr:to>
    <xdr:graphicFrame macro="">
      <xdr:nvGraphicFramePr>
        <xdr:cNvPr id="562077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69</xdr:row>
      <xdr:rowOff>0</xdr:rowOff>
    </xdr:from>
    <xdr:to>
      <xdr:col>20</xdr:col>
      <xdr:colOff>371475</xdr:colOff>
      <xdr:row>96</xdr:row>
      <xdr:rowOff>76200</xdr:rowOff>
    </xdr:to>
    <xdr:graphicFrame macro="">
      <xdr:nvGraphicFramePr>
        <xdr:cNvPr id="562077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990600</xdr:rowOff>
        </xdr:from>
        <xdr:to>
          <xdr:col>1</xdr:col>
          <xdr:colOff>1495425</xdr:colOff>
          <xdr:row>24</xdr:row>
          <xdr:rowOff>180975</xdr:rowOff>
        </xdr:to>
        <xdr:sp macro="" textlink="">
          <xdr:nvSpPr>
            <xdr:cNvPr id="83969" name="List Box 1" hidden="1">
              <a:extLst>
                <a:ext uri="{63B3BB69-23CF-44E3-9099-C40C66FF867C}">
                  <a14:compatExt spid="_x0000_s83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2</xdr:col>
          <xdr:colOff>0</xdr:colOff>
          <xdr:row>5</xdr:row>
          <xdr:rowOff>942975</xdr:rowOff>
        </xdr:to>
        <xdr:sp macro="" textlink="">
          <xdr:nvSpPr>
            <xdr:cNvPr id="83971" name="List Box 3" hidden="1">
              <a:extLst>
                <a:ext uri="{63B3BB69-23CF-44E3-9099-C40C66FF867C}">
                  <a14:compatExt spid="_x0000_s8397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ncin.org.uk/publications/routes_to_diagnosis" TargetMode="External"/><Relationship Id="rId2" Type="http://schemas.openxmlformats.org/officeDocument/2006/relationships/hyperlink" Target="http://www.nature.com/bjc/journal/v107/n8/abs/bjc2012408a.html" TargetMode="External"/><Relationship Id="rId1" Type="http://schemas.openxmlformats.org/officeDocument/2006/relationships/hyperlink" Target="mailto:ncinanalysts@phe.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contents"/>
  <dimension ref="B5:H41"/>
  <sheetViews>
    <sheetView showGridLines="0" tabSelected="1" zoomScaleNormal="100" workbookViewId="0"/>
  </sheetViews>
  <sheetFormatPr defaultRowHeight="14.25" x14ac:dyDescent="0.2"/>
  <cols>
    <col min="1" max="1" width="3.42578125" style="51" customWidth="1"/>
    <col min="2" max="2" width="45.7109375" style="51" bestFit="1" customWidth="1"/>
    <col min="3" max="3" width="18.5703125" style="51" customWidth="1"/>
    <col min="4" max="4" width="25.140625" style="51" bestFit="1" customWidth="1"/>
    <col min="5" max="16384" width="9.140625" style="51"/>
  </cols>
  <sheetData>
    <row r="5" spans="2:8" ht="14.25" customHeight="1" x14ac:dyDescent="0.4">
      <c r="E5" s="96"/>
    </row>
    <row r="10" spans="2:8" ht="26.25" x14ac:dyDescent="0.4">
      <c r="B10" s="96" t="s">
        <v>215</v>
      </c>
    </row>
    <row r="11" spans="2:8" x14ac:dyDescent="0.2">
      <c r="B11" s="65" t="s">
        <v>6383</v>
      </c>
    </row>
    <row r="13" spans="2:8" ht="86.25" customHeight="1" x14ac:dyDescent="0.25">
      <c r="B13" s="182" t="s">
        <v>267</v>
      </c>
      <c r="C13" s="182"/>
      <c r="D13" s="182"/>
      <c r="E13" s="182"/>
      <c r="F13" s="182"/>
      <c r="G13" s="182"/>
      <c r="H13" s="182"/>
    </row>
    <row r="14" spans="2:8" ht="15.75" x14ac:dyDescent="0.25">
      <c r="B14" s="53"/>
    </row>
    <row r="15" spans="2:8" ht="15.75" x14ac:dyDescent="0.25">
      <c r="B15" s="53"/>
    </row>
    <row r="16" spans="2:8" ht="15" x14ac:dyDescent="0.2">
      <c r="B16" s="58" t="s">
        <v>130</v>
      </c>
    </row>
    <row r="17" spans="2:6" ht="15.75" x14ac:dyDescent="0.25">
      <c r="B17" s="53"/>
    </row>
    <row r="18" spans="2:6" ht="15" x14ac:dyDescent="0.2">
      <c r="B18" s="61" t="s">
        <v>91</v>
      </c>
    </row>
    <row r="19" spans="2:6" ht="15.75" x14ac:dyDescent="0.25">
      <c r="B19" s="98" t="s">
        <v>213</v>
      </c>
    </row>
    <row r="20" spans="2:6" ht="15.75" x14ac:dyDescent="0.25">
      <c r="B20" s="53" t="s">
        <v>216</v>
      </c>
    </row>
    <row r="21" spans="2:6" ht="15.75" x14ac:dyDescent="0.25">
      <c r="B21" s="53"/>
    </row>
    <row r="22" spans="2:6" ht="15" x14ac:dyDescent="0.2">
      <c r="B22" s="183" t="s">
        <v>290</v>
      </c>
      <c r="C22" s="183"/>
      <c r="D22" s="183"/>
      <c r="E22" s="183"/>
      <c r="F22" s="183"/>
    </row>
    <row r="23" spans="2:6" ht="15.75" x14ac:dyDescent="0.25">
      <c r="B23" s="53"/>
    </row>
    <row r="24" spans="2:6" ht="15" x14ac:dyDescent="0.2">
      <c r="B24" s="58" t="s">
        <v>266</v>
      </c>
    </row>
    <row r="25" spans="2:6" ht="15" x14ac:dyDescent="0.2">
      <c r="B25" s="58" t="s">
        <v>95</v>
      </c>
    </row>
    <row r="26" spans="2:6" ht="15" x14ac:dyDescent="0.2">
      <c r="B26" s="58" t="s">
        <v>131</v>
      </c>
    </row>
    <row r="27" spans="2:6" x14ac:dyDescent="0.2">
      <c r="B27" s="54"/>
    </row>
    <row r="28" spans="2:6" x14ac:dyDescent="0.2">
      <c r="B28" s="54"/>
    </row>
    <row r="29" spans="2:6" ht="15" x14ac:dyDescent="0.25">
      <c r="B29" s="97" t="s">
        <v>134</v>
      </c>
      <c r="D29" s="52"/>
    </row>
    <row r="30" spans="2:6" s="60" customFormat="1" ht="22.5" customHeight="1" x14ac:dyDescent="0.2">
      <c r="B30" s="61" t="s">
        <v>210</v>
      </c>
    </row>
    <row r="31" spans="2:6" s="60" customFormat="1" ht="22.5" customHeight="1" x14ac:dyDescent="0.2">
      <c r="B31" s="61" t="s">
        <v>90</v>
      </c>
      <c r="D31" s="61"/>
    </row>
    <row r="32" spans="2:6" s="60" customFormat="1" ht="22.5" customHeight="1" x14ac:dyDescent="0.2">
      <c r="B32" s="61" t="s">
        <v>82</v>
      </c>
      <c r="D32" s="61"/>
    </row>
    <row r="33" spans="2:4" s="60" customFormat="1" ht="22.5" customHeight="1" x14ac:dyDescent="0.2">
      <c r="B33" s="61" t="s">
        <v>198</v>
      </c>
      <c r="C33" s="61"/>
      <c r="D33" s="61"/>
    </row>
    <row r="34" spans="2:4" s="60" customFormat="1" ht="22.5" customHeight="1" x14ac:dyDescent="0.2">
      <c r="B34" s="61" t="s">
        <v>89</v>
      </c>
      <c r="C34" s="61"/>
      <c r="D34" s="61"/>
    </row>
    <row r="35" spans="2:4" s="60" customFormat="1" ht="22.5" customHeight="1" x14ac:dyDescent="0.2">
      <c r="B35" s="61" t="s">
        <v>132</v>
      </c>
      <c r="C35" s="61"/>
      <c r="D35" s="61"/>
    </row>
    <row r="36" spans="2:4" s="60" customFormat="1" ht="22.5" customHeight="1" x14ac:dyDescent="0.25">
      <c r="B36" s="61" t="s">
        <v>96</v>
      </c>
      <c r="D36"/>
    </row>
    <row r="37" spans="2:4" ht="22.5" customHeight="1" x14ac:dyDescent="0.2"/>
    <row r="40" spans="2:4" x14ac:dyDescent="0.2">
      <c r="B40" s="51" t="s">
        <v>104</v>
      </c>
    </row>
    <row r="41" spans="2:4" ht="15" x14ac:dyDescent="0.25">
      <c r="B41" s="64" t="s">
        <v>217</v>
      </c>
    </row>
  </sheetData>
  <sheetProtection sheet="1" objects="1" scenarios="1"/>
  <mergeCells count="2">
    <mergeCell ref="B13:H13"/>
    <mergeCell ref="B22:F22"/>
  </mergeCells>
  <hyperlinks>
    <hyperlink ref="B31" location="'Percent by route - Overall'!A1" display="Incidence by route - Overall"/>
    <hyperlink ref="B34" location="'Overview of incidence metrics'!A1" display="Overview of incidence metrics"/>
    <hyperlink ref="B32" location="'Survival by route - Overall'!A1" display="Survival by route - Overall"/>
    <hyperlink ref="B35" location="'Overview of survival metrics'!A1" display="Survival - by 1, 3, 6, 9 and 12 month follow up periods"/>
    <hyperlink ref="B41" r:id="rId1"/>
    <hyperlink ref="B36" location="'Incidence by route -age 0-24'!A1" display="Incidence by route - children and TYA"/>
    <hyperlink ref="B18" r:id="rId2"/>
    <hyperlink ref="B33" location="'Surv. by Route &amp; time - overall'!A1" display="Survival by Route and survival time - overall"/>
    <hyperlink ref="B30" location="'Incidence by year'!A1" display="Incidence by year"/>
    <hyperlink ref="B22" r:id="rId3" display="The full selection of materials published by the National Cancer Intellgience Netowrk (NCIN) is available online."/>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TYA">
    <tabColor rgb="FF009E49"/>
  </sheetPr>
  <dimension ref="B1:W64"/>
  <sheetViews>
    <sheetView showGridLines="0" zoomScaleSheetLayoutView="100" workbookViewId="0">
      <pane ySplit="6" topLeftCell="A7" activePane="bottomLeft" state="frozen"/>
      <selection activeCell="N85" sqref="N85:O86"/>
      <selection pane="bottomLeft"/>
    </sheetView>
  </sheetViews>
  <sheetFormatPr defaultRowHeight="15" x14ac:dyDescent="0.25"/>
  <cols>
    <col min="1" max="1" width="1.7109375" style="20" customWidth="1"/>
    <col min="2" max="2" width="21.5703125" style="20" customWidth="1"/>
    <col min="3" max="3" width="1.5703125" style="20" customWidth="1"/>
    <col min="4" max="4" width="9.140625" style="20" customWidth="1"/>
    <col min="5" max="5" width="64.42578125" style="20" bestFit="1" customWidth="1"/>
    <col min="6" max="21" width="5" style="20" customWidth="1"/>
    <col min="22" max="22" width="0" style="20" hidden="1" customWidth="1"/>
    <col min="23" max="23" width="11.28515625" style="20" bestFit="1" customWidth="1"/>
    <col min="24" max="24" width="8" style="20" customWidth="1"/>
    <col min="25" max="16384" width="9.140625" style="20"/>
  </cols>
  <sheetData>
    <row r="1" spans="2:23" ht="15.75" thickBot="1" x14ac:dyDescent="0.3"/>
    <row r="2" spans="2:23" ht="15.75" customHeight="1" x14ac:dyDescent="0.25">
      <c r="D2" s="238" t="s">
        <v>274</v>
      </c>
      <c r="E2" s="239"/>
      <c r="F2" s="239"/>
      <c r="G2" s="239"/>
      <c r="H2" s="239"/>
      <c r="I2" s="239"/>
      <c r="J2" s="239"/>
      <c r="K2" s="239"/>
      <c r="L2" s="239"/>
      <c r="M2" s="239"/>
      <c r="N2" s="239"/>
      <c r="O2" s="239"/>
      <c r="P2" s="239"/>
      <c r="Q2" s="239"/>
      <c r="R2" s="239"/>
      <c r="S2" s="239"/>
      <c r="T2" s="239"/>
      <c r="U2" s="239"/>
      <c r="V2" s="239"/>
      <c r="W2" s="240"/>
    </row>
    <row r="3" spans="2:23" ht="15.75" customHeight="1" x14ac:dyDescent="0.25">
      <c r="D3" s="241"/>
      <c r="E3" s="242"/>
      <c r="F3" s="242"/>
      <c r="G3" s="242"/>
      <c r="H3" s="242"/>
      <c r="I3" s="242"/>
      <c r="J3" s="242"/>
      <c r="K3" s="242"/>
      <c r="L3" s="242"/>
      <c r="M3" s="242"/>
      <c r="N3" s="242"/>
      <c r="O3" s="242"/>
      <c r="P3" s="242"/>
      <c r="Q3" s="242"/>
      <c r="R3" s="242"/>
      <c r="S3" s="242"/>
      <c r="T3" s="242"/>
      <c r="U3" s="242"/>
      <c r="V3" s="242"/>
      <c r="W3" s="243"/>
    </row>
    <row r="4" spans="2:23" ht="15.75" customHeight="1" thickBot="1" x14ac:dyDescent="0.3">
      <c r="D4" s="244"/>
      <c r="E4" s="245"/>
      <c r="F4" s="245"/>
      <c r="G4" s="245"/>
      <c r="H4" s="245"/>
      <c r="I4" s="245"/>
      <c r="J4" s="245"/>
      <c r="K4" s="245"/>
      <c r="L4" s="245"/>
      <c r="M4" s="245"/>
      <c r="N4" s="245"/>
      <c r="O4" s="245"/>
      <c r="P4" s="245"/>
      <c r="Q4" s="245"/>
      <c r="R4" s="245"/>
      <c r="S4" s="245"/>
      <c r="T4" s="245"/>
      <c r="U4" s="245"/>
      <c r="V4" s="245"/>
      <c r="W4" s="246"/>
    </row>
    <row r="5" spans="2:23" ht="15.75" thickBot="1" x14ac:dyDescent="0.3"/>
    <row r="6" spans="2:23" ht="65.25" customHeight="1" thickBot="1" x14ac:dyDescent="0.3">
      <c r="B6" s="50" t="s">
        <v>83</v>
      </c>
      <c r="D6" s="318" t="s">
        <v>257</v>
      </c>
      <c r="E6" s="319"/>
      <c r="F6" s="320" t="s">
        <v>25</v>
      </c>
      <c r="G6" s="231"/>
      <c r="H6" s="231" t="s">
        <v>24</v>
      </c>
      <c r="I6" s="231"/>
      <c r="J6" s="231" t="s">
        <v>5</v>
      </c>
      <c r="K6" s="231"/>
      <c r="L6" s="231" t="s">
        <v>77</v>
      </c>
      <c r="M6" s="231"/>
      <c r="N6" s="231" t="s">
        <v>78</v>
      </c>
      <c r="O6" s="231"/>
      <c r="P6" s="231" t="s">
        <v>13</v>
      </c>
      <c r="Q6" s="231"/>
      <c r="R6" s="231" t="s">
        <v>34</v>
      </c>
      <c r="S6" s="231"/>
      <c r="T6" s="231" t="s">
        <v>0</v>
      </c>
      <c r="U6" s="317"/>
      <c r="V6" s="71" t="s">
        <v>26</v>
      </c>
      <c r="W6" s="70" t="s">
        <v>133</v>
      </c>
    </row>
    <row r="7" spans="2:23" ht="15.75" x14ac:dyDescent="0.25">
      <c r="D7" s="322" t="s">
        <v>125</v>
      </c>
      <c r="E7" s="166" t="s">
        <v>191</v>
      </c>
      <c r="F7" s="224">
        <f>IF(OR(ISERROR(VLOOKUP($D$7&amp;$E7&amp;$D$6,'Age data'!$A:$AC,'Age data'!B$3,FALSE)),ISBLANK(VLOOKUP($D$7&amp;$E7&amp;$D$6,'Age data'!$A:$AC,'Age data'!B$3,FALSE))),"",VLOOKUP($D$7&amp;$E7&amp;$D$6,'Age data'!$A:$AC,'Age data'!B$3,FALSE))</f>
        <v>1E-4</v>
      </c>
      <c r="G7" s="219"/>
      <c r="H7" s="219">
        <f>IF(OR(ISERROR(VLOOKUP($D$7&amp;$E7&amp;$D$6,'Age data'!$A:$AC,'Age data'!C$3,FALSE)),ISBLANK(VLOOKUP($D$7&amp;$E7&amp;$D$6,'Age data'!$A:$AC,'Age data'!C$3,FALSE))),"",VLOOKUP($D$7&amp;$E7&amp;$D$6,'Age data'!$A:$AC,'Age data'!C$3,FALSE))</f>
        <v>1.55E-2</v>
      </c>
      <c r="I7" s="219"/>
      <c r="J7" s="219">
        <f>IF(OR(ISERROR(VLOOKUP($D$7&amp;$E7&amp;$D$6,'Age data'!$A:$AC,'Age data'!D$3,FALSE)),ISBLANK(VLOOKUP($D$7&amp;$E7&amp;$D$6,'Age data'!$A:$AC,'Age data'!D$3,FALSE))),"",VLOOKUP($D$7&amp;$E7&amp;$D$6,'Age data'!$A:$AC,'Age data'!D$3,FALSE))</f>
        <v>0.17199999999999999</v>
      </c>
      <c r="K7" s="219"/>
      <c r="L7" s="219">
        <f>IF(OR(ISERROR(VLOOKUP($D$7&amp;$E7&amp;$D$6,'Age data'!$A:$AC,'Age data'!E$3,FALSE)),ISBLANK(VLOOKUP($D$7&amp;$E7&amp;$D$6,'Age data'!$A:$AC,'Age data'!E$3,FALSE))),"",VLOOKUP($D$7&amp;$E7&amp;$D$6,'Age data'!$A:$AC,'Age data'!E$3,FALSE))</f>
        <v>0.1613</v>
      </c>
      <c r="M7" s="219"/>
      <c r="N7" s="219">
        <f>IF(OR(ISERROR(VLOOKUP($D$7&amp;$E7&amp;$D$6,'Age data'!$A:$AC,'Age data'!F$3,FALSE)),ISBLANK(VLOOKUP($D$7&amp;$E7&amp;$D$6,'Age data'!$A:$AC,'Age data'!F$3,FALSE))),"",VLOOKUP($D$7&amp;$E7&amp;$D$6,'Age data'!$A:$AC,'Age data'!F$3,FALSE))</f>
        <v>9.01E-2</v>
      </c>
      <c r="O7" s="219"/>
      <c r="P7" s="219">
        <f>IF(OR(ISERROR(VLOOKUP($D$7&amp;$E7&amp;$D$6,'Age data'!$A:$AC,'Age data'!G$3,FALSE)),ISBLANK(VLOOKUP($D$7&amp;$E7&amp;$D$6,'Age data'!$A:$AC,'Age data'!G$3,FALSE))),"",VLOOKUP($D$7&amp;$E7&amp;$D$6,'Age data'!$A:$AC,'Age data'!G$3,FALSE))</f>
        <v>0.52959999999999996</v>
      </c>
      <c r="Q7" s="219"/>
      <c r="R7" s="219">
        <f>IF(OR(ISERROR(VLOOKUP($D$7&amp;$E7&amp;$D$6,'Age data'!$A:$AC,'Age data'!H$3,FALSE)),ISBLANK(VLOOKUP($D$7&amp;$E7&amp;$D$6,'Age data'!$A:$AC,'Age data'!H$3,FALSE))),"",VLOOKUP($D$7&amp;$E7&amp;$D$6,'Age data'!$A:$AC,'Age data'!H$3,FALSE))</f>
        <v>5.0000000000000001E-4</v>
      </c>
      <c r="S7" s="219"/>
      <c r="T7" s="219">
        <f>IF(OR(ISERROR(VLOOKUP($D$7&amp;$E7&amp;$D$6,'Age data'!$A:$AC,'Age data'!I$3,FALSE)),ISBLANK(VLOOKUP($D$7&amp;$E7&amp;$D$6,'Age data'!$A:$AC,'Age data'!I$3,FALSE))),"",VLOOKUP($D$7&amp;$E7&amp;$D$6,'Age data'!$A:$AC,'Age data'!I$3,FALSE))</f>
        <v>3.09E-2</v>
      </c>
      <c r="U7" s="220"/>
      <c r="V7" s="316">
        <v>1</v>
      </c>
      <c r="W7" s="258">
        <f>IF(ISERROR(VLOOKUP($D$7&amp;$E7&amp;$D$6,'Age data'!$A:$AC,'Age data'!K$3,FALSE)),0,VLOOKUP($D$7&amp;$E7&amp;$D$6,'Age data'!$A:$AC,'Age data'!K$3,FALSE))</f>
        <v>10000</v>
      </c>
    </row>
    <row r="8" spans="2:23" ht="15.75" thickBot="1" x14ac:dyDescent="0.3">
      <c r="D8" s="323"/>
      <c r="E8" s="162" t="s">
        <v>38</v>
      </c>
      <c r="F8" s="4">
        <f>IF(F7="","",VLOOKUP($D$7&amp;$E7&amp;$D$6,'Age data'!$A:$AC,'Age data'!M$3,FALSE))</f>
        <v>0</v>
      </c>
      <c r="G8" s="4">
        <f>IF(F7="","",VLOOKUP($D$7&amp;$E7&amp;$D$6,'Age data'!$A:$AC,'Age data'!N$3,FALSE))</f>
        <v>1E-3</v>
      </c>
      <c r="H8" s="4">
        <f>IF(H7="","",VLOOKUP($D$7&amp;$E7&amp;$D$6,'Age data'!$A:$AC,'Age data'!O$3,FALSE))</f>
        <v>1.2999999999999999E-2</v>
      </c>
      <c r="I8" s="4">
        <f>IF(H7="","",VLOOKUP($D$7&amp;$E7&amp;$D$6,'Age data'!$A:$AC,'Age data'!P$3,FALSE))</f>
        <v>1.7999999999999999E-2</v>
      </c>
      <c r="J8" s="4">
        <f>IF(J7="","",VLOOKUP($D$7&amp;$E7&amp;$D$6,'Age data'!$A:$AC,'Age data'!Q$3,FALSE))</f>
        <v>0.16500000000000001</v>
      </c>
      <c r="K8" s="4">
        <f>IF(J7="","",VLOOKUP($D$7&amp;$E7&amp;$D$6,'Age data'!$A:$AC,'Age data'!R$3,FALSE))</f>
        <v>0.18</v>
      </c>
      <c r="L8" s="4">
        <f>IF(L7="","",VLOOKUP($D$7&amp;$E7&amp;$D$6,'Age data'!$A:$AC,'Age data'!S$3,FALSE))</f>
        <v>0.154</v>
      </c>
      <c r="M8" s="4">
        <f>IF(L7="","",VLOOKUP($D$7&amp;$E7&amp;$D$6,'Age data'!$A:$AC,'Age data'!T$3,FALSE))</f>
        <v>0.16900000000000001</v>
      </c>
      <c r="N8" s="4">
        <f>IF(N7="","",VLOOKUP($D$7&amp;$E7&amp;$D$6,'Age data'!$A:$AC,'Age data'!U$3,FALSE))</f>
        <v>8.5000000000000006E-2</v>
      </c>
      <c r="O8" s="4">
        <f>IF(N7="","",VLOOKUP($D$7&amp;$E7&amp;$D$6,'Age data'!$A:$AC,'Age data'!V$3,FALSE))</f>
        <v>9.6000000000000002E-2</v>
      </c>
      <c r="P8" s="4">
        <f>IF(P7="","",VLOOKUP($D$7&amp;$E7&amp;$D$6,'Age data'!$A:$AC,'Age data'!W$3,FALSE))</f>
        <v>0.52</v>
      </c>
      <c r="Q8" s="4">
        <f>IF(P7="","",VLOOKUP($D$7&amp;$E7&amp;$D$6,'Age data'!$A:$AC,'Age data'!X$3,FALSE))</f>
        <v>0.53900000000000003</v>
      </c>
      <c r="R8" s="4">
        <f>IF(R7="","",VLOOKUP($D$7&amp;$E7&amp;$D$6,'Age data'!$A:$AC,'Age data'!Y$3,FALSE))</f>
        <v>0</v>
      </c>
      <c r="S8" s="4">
        <f>IF(R7="","",VLOOKUP($D$7&amp;$E7&amp;$D$6,'Age data'!$A:$AC,'Age data'!Z$3,FALSE))</f>
        <v>1E-3</v>
      </c>
      <c r="T8" s="4">
        <f>IF(T7="","",VLOOKUP($D$7&amp;$E7&amp;$D$6,'Age data'!$A:$AC,'Age data'!AA$3,FALSE))</f>
        <v>2.8000000000000001E-2</v>
      </c>
      <c r="U8" s="4">
        <f>IF(T7="","",VLOOKUP($D$7&amp;$E7&amp;$D$6,'Age data'!$A:$AC,'Age data'!AB$3,FALSE))</f>
        <v>3.4000000000000002E-2</v>
      </c>
      <c r="V8" s="309"/>
      <c r="W8" s="252"/>
    </row>
    <row r="9" spans="2:23" ht="15.75" x14ac:dyDescent="0.25">
      <c r="D9" s="323"/>
      <c r="E9" s="167" t="s">
        <v>218</v>
      </c>
      <c r="F9" s="203" t="str">
        <f>IF(OR(ISERROR(VLOOKUP($D$7&amp;$E9&amp;$D$6,'Age data'!$A:$AC,'Age data'!B$3,FALSE)),ISBLANK(VLOOKUP($D$7&amp;$E9&amp;$D$6,'Age data'!$A:$AC,'Age data'!B$3,FALSE))),"",VLOOKUP($D$7&amp;$E9&amp;$D$6,'Age data'!$A:$AC,'Age data'!B$3,FALSE))</f>
        <v/>
      </c>
      <c r="G9" s="204"/>
      <c r="H9" s="204">
        <f>IF(OR(ISERROR(VLOOKUP($D$7&amp;$E9&amp;$D$6,'Age data'!$A:$AC,'Age data'!C$3,FALSE)),ISBLANK(VLOOKUP($D$7&amp;$E9&amp;$D$6,'Age data'!$A:$AC,'Age data'!C$3,FALSE))),"",VLOOKUP($D$7&amp;$E9&amp;$D$6,'Age data'!$A:$AC,'Age data'!C$3,FALSE))</f>
        <v>2.7359781121751026E-3</v>
      </c>
      <c r="I9" s="204"/>
      <c r="J9" s="204">
        <f>IF(OR(ISERROR(VLOOKUP($D$7&amp;$E9&amp;$D$6,'Age data'!$A:$AC,'Age data'!D$3,FALSE)),ISBLANK(VLOOKUP($D$7&amp;$E9&amp;$D$6,'Age data'!$A:$AC,'Age data'!D$3,FALSE))),"",VLOOKUP($D$7&amp;$E9&amp;$D$6,'Age data'!$A:$AC,'Age data'!D$3,FALSE))</f>
        <v>0.17054263565891473</v>
      </c>
      <c r="K9" s="204"/>
      <c r="L9" s="204">
        <f>IF(OR(ISERROR(VLOOKUP($D$7&amp;$E9&amp;$D$6,'Age data'!$A:$AC,'Age data'!E$3,FALSE)),ISBLANK(VLOOKUP($D$7&amp;$E9&amp;$D$6,'Age data'!$A:$AC,'Age data'!E$3,FALSE))),"",VLOOKUP($D$7&amp;$E9&amp;$D$6,'Age data'!$A:$AC,'Age data'!E$3,FALSE))</f>
        <v>0.16051071591427268</v>
      </c>
      <c r="M9" s="204"/>
      <c r="N9" s="204">
        <f>IF(OR(ISERROR(VLOOKUP($D$7&amp;$E9&amp;$D$6,'Age data'!$A:$AC,'Age data'!F$3,FALSE)),ISBLANK(VLOOKUP($D$7&amp;$E9&amp;$D$6,'Age data'!$A:$AC,'Age data'!F$3,FALSE))),"",VLOOKUP($D$7&amp;$E9&amp;$D$6,'Age data'!$A:$AC,'Age data'!F$3,FALSE))</f>
        <v>5.4719562243502051E-2</v>
      </c>
      <c r="O9" s="204"/>
      <c r="P9" s="204">
        <f>IF(OR(ISERROR(VLOOKUP($D$7&amp;$E9&amp;$D$6,'Age data'!$A:$AC,'Age data'!G$3,FALSE)),ISBLANK(VLOOKUP($D$7&amp;$E9&amp;$D$6,'Age data'!$A:$AC,'Age data'!G$3,FALSE))),"",VLOOKUP($D$7&amp;$E9&amp;$D$6,'Age data'!$A:$AC,'Age data'!G$3,FALSE))</f>
        <v>0.58367533059735521</v>
      </c>
      <c r="Q9" s="204"/>
      <c r="R9" s="204" t="str">
        <f>IF(OR(ISERROR(VLOOKUP($D$7&amp;$E9&amp;$D$6,'Age data'!$A:$AC,'Age data'!H$3,FALSE)),ISBLANK(VLOOKUP($D$7&amp;$E9&amp;$D$6,'Age data'!$A:$AC,'Age data'!H$3,FALSE))),"",VLOOKUP($D$7&amp;$E9&amp;$D$6,'Age data'!$A:$AC,'Age data'!H$3,FALSE))</f>
        <v/>
      </c>
      <c r="S9" s="204"/>
      <c r="T9" s="204">
        <f>IF(OR(ISERROR(VLOOKUP($D$7&amp;$E9&amp;$D$6,'Age data'!$A:$AC,'Age data'!I$3,FALSE)),ISBLANK(VLOOKUP($D$7&amp;$E9&amp;$D$6,'Age data'!$A:$AC,'Age data'!I$3,FALSE))),"",VLOOKUP($D$7&amp;$E9&amp;$D$6,'Age data'!$A:$AC,'Age data'!I$3,FALSE))</f>
        <v>2.7815777473780209E-2</v>
      </c>
      <c r="U9" s="209"/>
      <c r="V9" s="316">
        <v>1</v>
      </c>
      <c r="W9" s="315">
        <f>IF(ISERROR(VLOOKUP($D$7&amp;$E9&amp;$D$6,'Age data'!$A:$AC,'Age data'!K$3,FALSE)),0,VLOOKUP($D$7&amp;$E9&amp;$D$6,'Age data'!$A:$AC,'Age data'!K$3,FALSE))</f>
        <v>2193</v>
      </c>
    </row>
    <row r="10" spans="2:23" ht="15.75" thickBot="1" x14ac:dyDescent="0.3">
      <c r="D10" s="323"/>
      <c r="E10" s="162" t="s">
        <v>38</v>
      </c>
      <c r="F10" s="4" t="str">
        <f>IF(F9="","",VLOOKUP($D$7&amp;$E9&amp;$D$6,'Age data'!$A:$AC,'Age data'!M$3,FALSE))</f>
        <v/>
      </c>
      <c r="G10" s="4" t="str">
        <f>IF(F9="","",VLOOKUP($D$7&amp;$E9&amp;$D$6,'Age data'!$A:$AC,'Age data'!N$3,FALSE))</f>
        <v/>
      </c>
      <c r="H10" s="4">
        <f>IF(H9="","",VLOOKUP($D$7&amp;$E9&amp;$D$6,'Age data'!$A:$AC,'Age data'!O$3,FALSE))</f>
        <v>1E-3</v>
      </c>
      <c r="I10" s="4">
        <f>IF(H9="","",VLOOKUP($D$7&amp;$E9&amp;$D$6,'Age data'!$A:$AC,'Age data'!P$3,FALSE))</f>
        <v>6.0000000000000001E-3</v>
      </c>
      <c r="J10" s="4">
        <f>IF(J9="","",VLOOKUP($D$7&amp;$E9&amp;$D$6,'Age data'!$A:$AC,'Age data'!Q$3,FALSE))</f>
        <v>0.155</v>
      </c>
      <c r="K10" s="4">
        <f>IF(J9="","",VLOOKUP($D$7&amp;$E9&amp;$D$6,'Age data'!$A:$AC,'Age data'!R$3,FALSE))</f>
        <v>0.187</v>
      </c>
      <c r="L10" s="4">
        <f>IF(L9="","",VLOOKUP($D$7&amp;$E9&amp;$D$6,'Age data'!$A:$AC,'Age data'!S$3,FALSE))</f>
        <v>0.14599999999999999</v>
      </c>
      <c r="M10" s="4">
        <f>IF(L9="","",VLOOKUP($D$7&amp;$E9&amp;$D$6,'Age data'!$A:$AC,'Age data'!T$3,FALSE))</f>
        <v>0.17599999999999999</v>
      </c>
      <c r="N10" s="4">
        <f>IF(N9="","",VLOOKUP($D$7&amp;$E9&amp;$D$6,'Age data'!$A:$AC,'Age data'!U$3,FALSE))</f>
        <v>4.5999999999999999E-2</v>
      </c>
      <c r="O10" s="4">
        <f>IF(N9="","",VLOOKUP($D$7&amp;$E9&amp;$D$6,'Age data'!$A:$AC,'Age data'!V$3,FALSE))</f>
        <v>6.5000000000000002E-2</v>
      </c>
      <c r="P10" s="4">
        <f>IF(P9="","",VLOOKUP($D$7&amp;$E9&amp;$D$6,'Age data'!$A:$AC,'Age data'!W$3,FALSE))</f>
        <v>0.56299999999999994</v>
      </c>
      <c r="Q10" s="4">
        <f>IF(P9="","",VLOOKUP($D$7&amp;$E9&amp;$D$6,'Age data'!$A:$AC,'Age data'!X$3,FALSE))</f>
        <v>0.60399999999999998</v>
      </c>
      <c r="R10" s="4" t="str">
        <f>IF(R9="","",VLOOKUP($D$7&amp;$E9&amp;$D$6,'Age data'!$A:$AC,'Age data'!Y$3,FALSE))</f>
        <v/>
      </c>
      <c r="S10" s="4" t="str">
        <f>IF(R9="","",VLOOKUP($D$7&amp;$E9&amp;$D$6,'Age data'!$A:$AC,'Age data'!Z$3,FALSE))</f>
        <v/>
      </c>
      <c r="T10" s="4">
        <f>IF(T9="","",VLOOKUP($D$7&amp;$E9&amp;$D$6,'Age data'!$A:$AC,'Age data'!AA$3,FALSE))</f>
        <v>2.1999999999999999E-2</v>
      </c>
      <c r="U10" s="4">
        <f>IF(T9="","",VLOOKUP($D$7&amp;$E9&amp;$D$6,'Age data'!$A:$AC,'Age data'!AB$3,FALSE))</f>
        <v>3.5999999999999997E-2</v>
      </c>
      <c r="V10" s="309"/>
      <c r="W10" s="252"/>
    </row>
    <row r="11" spans="2:23" ht="15.75" x14ac:dyDescent="0.25">
      <c r="D11" s="323"/>
      <c r="E11" s="165" t="s">
        <v>49</v>
      </c>
      <c r="F11" s="203" t="str">
        <f>IF(OR(ISERROR(VLOOKUP($D$7&amp;$E11&amp;$D$6,'Age data'!$A:$AC,'Age data'!B$3,FALSE)),ISBLANK(VLOOKUP($D$7&amp;$E11&amp;$D$6,'Age data'!$A:$AC,'Age data'!B$3,FALSE))),"",VLOOKUP($D$7&amp;$E11&amp;$D$6,'Age data'!$A:$AC,'Age data'!B$3,FALSE))</f>
        <v/>
      </c>
      <c r="G11" s="204"/>
      <c r="H11" s="204">
        <f>IF(OR(ISERROR(VLOOKUP($D$7&amp;$E11&amp;$D$6,'Age data'!$A:$AC,'Age data'!C$3,FALSE)),ISBLANK(VLOOKUP($D$7&amp;$E11&amp;$D$6,'Age data'!$A:$AC,'Age data'!C$3,FALSE))),"",VLOOKUP($D$7&amp;$E11&amp;$D$6,'Age data'!$A:$AC,'Age data'!C$3,FALSE))</f>
        <v>7.9107505070993914E-2</v>
      </c>
      <c r="I11" s="204"/>
      <c r="J11" s="204">
        <f>IF(OR(ISERROR(VLOOKUP($D$7&amp;$E11&amp;$D$6,'Age data'!$A:$AC,'Age data'!D$3,FALSE)),ISBLANK(VLOOKUP($D$7&amp;$E11&amp;$D$6,'Age data'!$A:$AC,'Age data'!D$3,FALSE))),"",VLOOKUP($D$7&amp;$E11&amp;$D$6,'Age data'!$A:$AC,'Age data'!D$3,FALSE))</f>
        <v>0.38945233265720081</v>
      </c>
      <c r="K11" s="204"/>
      <c r="L11" s="204">
        <f>IF(OR(ISERROR(VLOOKUP($D$7&amp;$E11&amp;$D$6,'Age data'!$A:$AC,'Age data'!E$3,FALSE)),ISBLANK(VLOOKUP($D$7&amp;$E11&amp;$D$6,'Age data'!$A:$AC,'Age data'!E$3,FALSE))),"",VLOOKUP($D$7&amp;$E11&amp;$D$6,'Age data'!$A:$AC,'Age data'!E$3,FALSE))</f>
        <v>0.18458417849898581</v>
      </c>
      <c r="M11" s="204"/>
      <c r="N11" s="204">
        <f>IF(OR(ISERROR(VLOOKUP($D$7&amp;$E11&amp;$D$6,'Age data'!$A:$AC,'Age data'!F$3,FALSE)),ISBLANK(VLOOKUP($D$7&amp;$E11&amp;$D$6,'Age data'!$A:$AC,'Age data'!F$3,FALSE))),"",VLOOKUP($D$7&amp;$E11&amp;$D$6,'Age data'!$A:$AC,'Age data'!F$3,FALSE))</f>
        <v>6.6937119675456389E-2</v>
      </c>
      <c r="O11" s="204"/>
      <c r="P11" s="204">
        <f>IF(OR(ISERROR(VLOOKUP($D$7&amp;$E11&amp;$D$6,'Age data'!$A:$AC,'Age data'!G$3,FALSE)),ISBLANK(VLOOKUP($D$7&amp;$E11&amp;$D$6,'Age data'!$A:$AC,'Age data'!G$3,FALSE))),"",VLOOKUP($D$7&amp;$E11&amp;$D$6,'Age data'!$A:$AC,'Age data'!G$3,FALSE))</f>
        <v>0.25354969574036512</v>
      </c>
      <c r="Q11" s="204"/>
      <c r="R11" s="204" t="str">
        <f>IF(OR(ISERROR(VLOOKUP($D$7&amp;$E11&amp;$D$6,'Age data'!$A:$AC,'Age data'!H$3,FALSE)),ISBLANK(VLOOKUP($D$7&amp;$E11&amp;$D$6,'Age data'!$A:$AC,'Age data'!H$3,FALSE))),"",VLOOKUP($D$7&amp;$E11&amp;$D$6,'Age data'!$A:$AC,'Age data'!H$3,FALSE))</f>
        <v/>
      </c>
      <c r="S11" s="204"/>
      <c r="T11" s="204">
        <f>IF(OR(ISERROR(VLOOKUP($D$7&amp;$E11&amp;$D$6,'Age data'!$A:$AC,'Age data'!I$3,FALSE)),ISBLANK(VLOOKUP($D$7&amp;$E11&amp;$D$6,'Age data'!$A:$AC,'Age data'!I$3,FALSE))),"",VLOOKUP($D$7&amp;$E11&amp;$D$6,'Age data'!$A:$AC,'Age data'!I$3,FALSE))</f>
        <v>2.6369168356997971E-2</v>
      </c>
      <c r="U11" s="209"/>
      <c r="V11" s="316">
        <v>1</v>
      </c>
      <c r="W11" s="315">
        <f>IF(ISERROR(VLOOKUP($D$7&amp;$E11&amp;$D$6,'Age data'!$A:$AC,'Age data'!K$3,FALSE)),0,VLOOKUP($D$7&amp;$E11&amp;$D$6,'Age data'!$A:$AC,'Age data'!K$3,FALSE))</f>
        <v>493</v>
      </c>
    </row>
    <row r="12" spans="2:23" ht="15.75" thickBot="1" x14ac:dyDescent="0.3">
      <c r="D12" s="323"/>
      <c r="E12" s="8" t="s">
        <v>38</v>
      </c>
      <c r="F12" s="4" t="str">
        <f>IF(F11="","",VLOOKUP($D$7&amp;$E11&amp;$D$6,'Age data'!$A:$AC,'Age data'!M$3,FALSE))</f>
        <v/>
      </c>
      <c r="G12" s="4" t="str">
        <f>IF(F11="","",VLOOKUP($D$7&amp;$E11&amp;$D$6,'Age data'!$A:$AC,'Age data'!N$3,FALSE))</f>
        <v/>
      </c>
      <c r="H12" s="4">
        <f>IF(H11="","",VLOOKUP($D$7&amp;$E11&amp;$D$6,'Age data'!$A:$AC,'Age data'!O$3,FALSE))</f>
        <v>5.8000000000000003E-2</v>
      </c>
      <c r="I12" s="4">
        <f>IF(H11="","",VLOOKUP($D$7&amp;$E11&amp;$D$6,'Age data'!$A:$AC,'Age data'!P$3,FALSE))</f>
        <v>0.106</v>
      </c>
      <c r="J12" s="4">
        <f>IF(J11="","",VLOOKUP($D$7&amp;$E11&amp;$D$6,'Age data'!$A:$AC,'Age data'!Q$3,FALSE))</f>
        <v>0.34699999999999998</v>
      </c>
      <c r="K12" s="4">
        <f>IF(J11="","",VLOOKUP($D$7&amp;$E11&amp;$D$6,'Age data'!$A:$AC,'Age data'!R$3,FALSE))</f>
        <v>0.433</v>
      </c>
      <c r="L12" s="4">
        <f>IF(L11="","",VLOOKUP($D$7&amp;$E11&amp;$D$6,'Age data'!$A:$AC,'Age data'!S$3,FALSE))</f>
        <v>0.153</v>
      </c>
      <c r="M12" s="4">
        <f>IF(L11="","",VLOOKUP($D$7&amp;$E11&amp;$D$6,'Age data'!$A:$AC,'Age data'!T$3,FALSE))</f>
        <v>0.221</v>
      </c>
      <c r="N12" s="4">
        <f>IF(N11="","",VLOOKUP($D$7&amp;$E11&amp;$D$6,'Age data'!$A:$AC,'Age data'!U$3,FALSE))</f>
        <v>4.8000000000000001E-2</v>
      </c>
      <c r="O12" s="4">
        <f>IF(N11="","",VLOOKUP($D$7&amp;$E11&amp;$D$6,'Age data'!$A:$AC,'Age data'!V$3,FALSE))</f>
        <v>9.2999999999999999E-2</v>
      </c>
      <c r="P12" s="4">
        <f>IF(P11="","",VLOOKUP($D$7&amp;$E11&amp;$D$6,'Age data'!$A:$AC,'Age data'!W$3,FALSE))</f>
        <v>0.217</v>
      </c>
      <c r="Q12" s="4">
        <f>IF(P11="","",VLOOKUP($D$7&amp;$E11&amp;$D$6,'Age data'!$A:$AC,'Age data'!X$3,FALSE))</f>
        <v>0.29399999999999998</v>
      </c>
      <c r="R12" s="4" t="str">
        <f>IF(R11="","",VLOOKUP($D$7&amp;$E11&amp;$D$6,'Age data'!$A:$AC,'Age data'!Y$3,FALSE))</f>
        <v/>
      </c>
      <c r="S12" s="4" t="str">
        <f>IF(R11="","",VLOOKUP($D$7&amp;$E11&amp;$D$6,'Age data'!$A:$AC,'Age data'!Z$3,FALSE))</f>
        <v/>
      </c>
      <c r="T12" s="4">
        <f>IF(T11="","",VLOOKUP($D$7&amp;$E11&amp;$D$6,'Age data'!$A:$AC,'Age data'!AA$3,FALSE))</f>
        <v>1.4999999999999999E-2</v>
      </c>
      <c r="U12" s="4">
        <f>IF(T11="","",VLOOKUP($D$7&amp;$E11&amp;$D$6,'Age data'!$A:$AC,'Age data'!AB$3,FALSE))</f>
        <v>4.4999999999999998E-2</v>
      </c>
      <c r="V12" s="309"/>
      <c r="W12" s="252"/>
    </row>
    <row r="13" spans="2:23" ht="15.75" x14ac:dyDescent="0.25">
      <c r="D13" s="323"/>
      <c r="E13" s="165" t="s">
        <v>35</v>
      </c>
      <c r="F13" s="203" t="str">
        <f>IF(OR(ISERROR(VLOOKUP($D$7&amp;$E13&amp;$D$6,'Age data'!$A:$AC,'Age data'!B$3,FALSE)),ISBLANK(VLOOKUP($D$7&amp;$E13&amp;$D$6,'Age data'!$A:$AC,'Age data'!B$3,FALSE))),"",VLOOKUP($D$7&amp;$E13&amp;$D$6,'Age data'!$A:$AC,'Age data'!B$3,FALSE))</f>
        <v/>
      </c>
      <c r="G13" s="204"/>
      <c r="H13" s="204">
        <f>IF(OR(ISERROR(VLOOKUP($D$7&amp;$E13&amp;$D$6,'Age data'!$A:$AC,'Age data'!C$3,FALSE)),ISBLANK(VLOOKUP($D$7&amp;$E13&amp;$D$6,'Age data'!$A:$AC,'Age data'!C$3,FALSE))),"",VLOOKUP($D$7&amp;$E13&amp;$D$6,'Age data'!$A:$AC,'Age data'!C$3,FALSE))</f>
        <v>1.1326860841423949E-2</v>
      </c>
      <c r="I13" s="204"/>
      <c r="J13" s="204">
        <f>IF(OR(ISERROR(VLOOKUP($D$7&amp;$E13&amp;$D$6,'Age data'!$A:$AC,'Age data'!D$3,FALSE)),ISBLANK(VLOOKUP($D$7&amp;$E13&amp;$D$6,'Age data'!$A:$AC,'Age data'!D$3,FALSE))),"",VLOOKUP($D$7&amp;$E13&amp;$D$6,'Age data'!$A:$AC,'Age data'!D$3,FALSE))</f>
        <v>0.19255663430420711</v>
      </c>
      <c r="K13" s="204"/>
      <c r="L13" s="204">
        <f>IF(OR(ISERROR(VLOOKUP($D$7&amp;$E13&amp;$D$6,'Age data'!$A:$AC,'Age data'!E$3,FALSE)),ISBLANK(VLOOKUP($D$7&amp;$E13&amp;$D$6,'Age data'!$A:$AC,'Age data'!E$3,FALSE))),"",VLOOKUP($D$7&amp;$E13&amp;$D$6,'Age data'!$A:$AC,'Age data'!E$3,FALSE))</f>
        <v>0.14239482200647249</v>
      </c>
      <c r="M13" s="204"/>
      <c r="N13" s="204">
        <f>IF(OR(ISERROR(VLOOKUP($D$7&amp;$E13&amp;$D$6,'Age data'!$A:$AC,'Age data'!F$3,FALSE)),ISBLANK(VLOOKUP($D$7&amp;$E13&amp;$D$6,'Age data'!$A:$AC,'Age data'!F$3,FALSE))),"",VLOOKUP($D$7&amp;$E13&amp;$D$6,'Age data'!$A:$AC,'Age data'!F$3,FALSE))</f>
        <v>5.5016181229773461E-2</v>
      </c>
      <c r="O13" s="204"/>
      <c r="P13" s="204">
        <f>IF(OR(ISERROR(VLOOKUP($D$7&amp;$E13&amp;$D$6,'Age data'!$A:$AC,'Age data'!G$3,FALSE)),ISBLANK(VLOOKUP($D$7&amp;$E13&amp;$D$6,'Age data'!$A:$AC,'Age data'!G$3,FALSE))),"",VLOOKUP($D$7&amp;$E13&amp;$D$6,'Age data'!$A:$AC,'Age data'!G$3,FALSE))</f>
        <v>0.56472491909385114</v>
      </c>
      <c r="Q13" s="204"/>
      <c r="R13" s="204" t="str">
        <f>IF(OR(ISERROR(VLOOKUP($D$7&amp;$E13&amp;$D$6,'Age data'!$A:$AC,'Age data'!H$3,FALSE)),ISBLANK(VLOOKUP($D$7&amp;$E13&amp;$D$6,'Age data'!$A:$AC,'Age data'!H$3,FALSE))),"",VLOOKUP($D$7&amp;$E13&amp;$D$6,'Age data'!$A:$AC,'Age data'!H$3,FALSE))</f>
        <v/>
      </c>
      <c r="S13" s="204"/>
      <c r="T13" s="204">
        <f>IF(OR(ISERROR(VLOOKUP($D$7&amp;$E13&amp;$D$6,'Age data'!$A:$AC,'Age data'!I$3,FALSE)),ISBLANK(VLOOKUP($D$7&amp;$E13&amp;$D$6,'Age data'!$A:$AC,'Age data'!I$3,FALSE))),"",VLOOKUP($D$7&amp;$E13&amp;$D$6,'Age data'!$A:$AC,'Age data'!I$3,FALSE))</f>
        <v>3.3980582524271843E-2</v>
      </c>
      <c r="U13" s="209"/>
      <c r="V13" s="316">
        <v>1</v>
      </c>
      <c r="W13" s="251">
        <f>IF(ISERROR(VLOOKUP($D$7&amp;$E13&amp;$D$6,'Age data'!$A:$AC,'Age data'!K$3,FALSE)),0,VLOOKUP($D$7&amp;$E13&amp;$D$6,'Age data'!$A:$AC,'Age data'!K$3,FALSE))</f>
        <v>618</v>
      </c>
    </row>
    <row r="14" spans="2:23" ht="15.75" thickBot="1" x14ac:dyDescent="0.3">
      <c r="D14" s="323"/>
      <c r="E14" s="162" t="s">
        <v>38</v>
      </c>
      <c r="F14" s="4" t="str">
        <f>IF(F13="","",VLOOKUP($D$7&amp;$E13&amp;$D$6,'Age data'!$A:$AC,'Age data'!M$3,FALSE))</f>
        <v/>
      </c>
      <c r="G14" s="4" t="str">
        <f>IF(F13="","",VLOOKUP($D$7&amp;$E13&amp;$D$6,'Age data'!$A:$AC,'Age data'!N$3,FALSE))</f>
        <v/>
      </c>
      <c r="H14" s="4">
        <f>IF(H13="","",VLOOKUP($D$7&amp;$E13&amp;$D$6,'Age data'!$A:$AC,'Age data'!O$3,FALSE))</f>
        <v>5.0000000000000001E-3</v>
      </c>
      <c r="I14" s="4">
        <f>IF(H13="","",VLOOKUP($D$7&amp;$E13&amp;$D$6,'Age data'!$A:$AC,'Age data'!P$3,FALSE))</f>
        <v>2.3E-2</v>
      </c>
      <c r="J14" s="4">
        <f>IF(J13="","",VLOOKUP($D$7&amp;$E13&amp;$D$6,'Age data'!$A:$AC,'Age data'!Q$3,FALSE))</f>
        <v>0.16300000000000001</v>
      </c>
      <c r="K14" s="4">
        <f>IF(J13="","",VLOOKUP($D$7&amp;$E13&amp;$D$6,'Age data'!$A:$AC,'Age data'!R$3,FALSE))</f>
        <v>0.22600000000000001</v>
      </c>
      <c r="L14" s="4">
        <f>IF(L13="","",VLOOKUP($D$7&amp;$E13&amp;$D$6,'Age data'!$A:$AC,'Age data'!S$3,FALSE))</f>
        <v>0.11700000000000001</v>
      </c>
      <c r="M14" s="4">
        <f>IF(L13="","",VLOOKUP($D$7&amp;$E13&amp;$D$6,'Age data'!$A:$AC,'Age data'!T$3,FALSE))</f>
        <v>0.17199999999999999</v>
      </c>
      <c r="N14" s="4">
        <f>IF(N13="","",VLOOKUP($D$7&amp;$E13&amp;$D$6,'Age data'!$A:$AC,'Age data'!U$3,FALSE))</f>
        <v>0.04</v>
      </c>
      <c r="O14" s="4">
        <f>IF(N13="","",VLOOKUP($D$7&amp;$E13&amp;$D$6,'Age data'!$A:$AC,'Age data'!V$3,FALSE))</f>
        <v>7.5999999999999998E-2</v>
      </c>
      <c r="P14" s="4">
        <f>IF(P13="","",VLOOKUP($D$7&amp;$E13&amp;$D$6,'Age data'!$A:$AC,'Age data'!W$3,FALSE))</f>
        <v>0.52500000000000002</v>
      </c>
      <c r="Q14" s="4">
        <f>IF(P13="","",VLOOKUP($D$7&amp;$E13&amp;$D$6,'Age data'!$A:$AC,'Age data'!X$3,FALSE))</f>
        <v>0.60299999999999998</v>
      </c>
      <c r="R14" s="4" t="str">
        <f>IF(R13="","",VLOOKUP($D$7&amp;$E13&amp;$D$6,'Age data'!$A:$AC,'Age data'!Y$3,FALSE))</f>
        <v/>
      </c>
      <c r="S14" s="4" t="str">
        <f>IF(R13="","",VLOOKUP($D$7&amp;$E13&amp;$D$6,'Age data'!$A:$AC,'Age data'!Z$3,FALSE))</f>
        <v/>
      </c>
      <c r="T14" s="4">
        <f>IF(T13="","",VLOOKUP($D$7&amp;$E13&amp;$D$6,'Age data'!$A:$AC,'Age data'!AA$3,FALSE))</f>
        <v>2.1999999999999999E-2</v>
      </c>
      <c r="U14" s="4">
        <f>IF(T13="","",VLOOKUP($D$7&amp;$E13&amp;$D$6,'Age data'!$A:$AC,'Age data'!AB$3,FALSE))</f>
        <v>5.0999999999999997E-2</v>
      </c>
      <c r="V14" s="309"/>
      <c r="W14" s="252"/>
    </row>
    <row r="15" spans="2:23" ht="15.75" x14ac:dyDescent="0.25">
      <c r="D15" s="323"/>
      <c r="E15" s="167" t="s">
        <v>237</v>
      </c>
      <c r="F15" s="203" t="str">
        <f>IF(OR(ISERROR(VLOOKUP($D$7&amp;$E15&amp;$D$6,'Age data'!$A:$AC,'Age data'!B$3,FALSE)),ISBLANK(VLOOKUP($D$7&amp;$E15&amp;$D$6,'Age data'!$A:$AC,'Age data'!B$3,FALSE))),"",VLOOKUP($D$7&amp;$E15&amp;$D$6,'Age data'!$A:$AC,'Age data'!B$3,FALSE))</f>
        <v/>
      </c>
      <c r="G15" s="204"/>
      <c r="H15" s="204">
        <f>IF(OR(ISERROR(VLOOKUP($D$7&amp;$E15&amp;$D$6,'Age data'!$A:$AC,'Age data'!C$3,FALSE)),ISBLANK(VLOOKUP($D$7&amp;$E15&amp;$D$6,'Age data'!$A:$AC,'Age data'!C$3,FALSE))),"",VLOOKUP($D$7&amp;$E15&amp;$D$6,'Age data'!$A:$AC,'Age data'!C$3,FALSE))</f>
        <v>1.6207455429497569E-2</v>
      </c>
      <c r="I15" s="204"/>
      <c r="J15" s="204">
        <f>IF(OR(ISERROR(VLOOKUP($D$7&amp;$E15&amp;$D$6,'Age data'!$A:$AC,'Age data'!D$3,FALSE)),ISBLANK(VLOOKUP($D$7&amp;$E15&amp;$D$6,'Age data'!$A:$AC,'Age data'!D$3,FALSE))),"",VLOOKUP($D$7&amp;$E15&amp;$D$6,'Age data'!$A:$AC,'Age data'!D$3,FALSE))</f>
        <v>0.1280388978930308</v>
      </c>
      <c r="K15" s="204"/>
      <c r="L15" s="204">
        <f>IF(OR(ISERROR(VLOOKUP($D$7&amp;$E15&amp;$D$6,'Age data'!$A:$AC,'Age data'!E$3,FALSE)),ISBLANK(VLOOKUP($D$7&amp;$E15&amp;$D$6,'Age data'!$A:$AC,'Age data'!E$3,FALSE))),"",VLOOKUP($D$7&amp;$E15&amp;$D$6,'Age data'!$A:$AC,'Age data'!E$3,FALSE))</f>
        <v>0.21069692058346839</v>
      </c>
      <c r="M15" s="204"/>
      <c r="N15" s="204">
        <f>IF(OR(ISERROR(VLOOKUP($D$7&amp;$E15&amp;$D$6,'Age data'!$A:$AC,'Age data'!F$3,FALSE)),ISBLANK(VLOOKUP($D$7&amp;$E15&amp;$D$6,'Age data'!$A:$AC,'Age data'!F$3,FALSE))),"",VLOOKUP($D$7&amp;$E15&amp;$D$6,'Age data'!$A:$AC,'Age data'!F$3,FALSE))</f>
        <v>0.14262560777957861</v>
      </c>
      <c r="O15" s="204"/>
      <c r="P15" s="204">
        <f>IF(OR(ISERROR(VLOOKUP($D$7&amp;$E15&amp;$D$6,'Age data'!$A:$AC,'Age data'!G$3,FALSE)),ISBLANK(VLOOKUP($D$7&amp;$E15&amp;$D$6,'Age data'!$A:$AC,'Age data'!G$3,FALSE))),"",VLOOKUP($D$7&amp;$E15&amp;$D$6,'Age data'!$A:$AC,'Age data'!G$3,FALSE))</f>
        <v>0.47649918962722854</v>
      </c>
      <c r="Q15" s="204"/>
      <c r="R15" s="204" t="str">
        <f>IF(OR(ISERROR(VLOOKUP($D$7&amp;$E15&amp;$D$6,'Age data'!$A:$AC,'Age data'!H$3,FALSE)),ISBLANK(VLOOKUP($D$7&amp;$E15&amp;$D$6,'Age data'!$A:$AC,'Age data'!H$3,FALSE))),"",VLOOKUP($D$7&amp;$E15&amp;$D$6,'Age data'!$A:$AC,'Age data'!H$3,FALSE))</f>
        <v/>
      </c>
      <c r="S15" s="204"/>
      <c r="T15" s="204">
        <f>IF(OR(ISERROR(VLOOKUP($D$7&amp;$E15&amp;$D$6,'Age data'!$A:$AC,'Age data'!I$3,FALSE)),ISBLANK(VLOOKUP($D$7&amp;$E15&amp;$D$6,'Age data'!$A:$AC,'Age data'!I$3,FALSE))),"",VLOOKUP($D$7&amp;$E15&amp;$D$6,'Age data'!$A:$AC,'Age data'!I$3,FALSE))</f>
        <v>2.5931928687196109E-2</v>
      </c>
      <c r="U15" s="209"/>
      <c r="V15" s="316">
        <v>1</v>
      </c>
      <c r="W15" s="315">
        <f>IF(ISERROR(VLOOKUP($D$7&amp;$E15&amp;$D$6,'Age data'!$A:$AC,'Age data'!K$3,FALSE)),0,VLOOKUP($D$7&amp;$E15&amp;$D$6,'Age data'!$A:$AC,'Age data'!K$3,FALSE))</f>
        <v>617</v>
      </c>
    </row>
    <row r="16" spans="2:23" ht="15.75" thickBot="1" x14ac:dyDescent="0.3">
      <c r="D16" s="323"/>
      <c r="E16" s="162" t="s">
        <v>38</v>
      </c>
      <c r="F16" s="4" t="str">
        <f>IF(F15="","",VLOOKUP($D$7&amp;$E15&amp;$D$6,'Age data'!$A:$AC,'Age data'!M$3,FALSE))</f>
        <v/>
      </c>
      <c r="G16" s="4" t="str">
        <f>IF(F15="","",VLOOKUP($D$7&amp;$E15&amp;$D$6,'Age data'!$A:$AC,'Age data'!N$3,FALSE))</f>
        <v/>
      </c>
      <c r="H16" s="4">
        <f>IF(H15="","",VLOOKUP($D$7&amp;$E15&amp;$D$6,'Age data'!$A:$AC,'Age data'!O$3,FALSE))</f>
        <v>8.9999999999999993E-3</v>
      </c>
      <c r="I16" s="4">
        <f>IF(H15="","",VLOOKUP($D$7&amp;$E15&amp;$D$6,'Age data'!$A:$AC,'Age data'!P$3,FALSE))</f>
        <v>0.03</v>
      </c>
      <c r="J16" s="4">
        <f>IF(J15="","",VLOOKUP($D$7&amp;$E15&amp;$D$6,'Age data'!$A:$AC,'Age data'!Q$3,FALSE))</f>
        <v>0.104</v>
      </c>
      <c r="K16" s="4">
        <f>IF(J15="","",VLOOKUP($D$7&amp;$E15&amp;$D$6,'Age data'!$A:$AC,'Age data'!R$3,FALSE))</f>
        <v>0.157</v>
      </c>
      <c r="L16" s="4">
        <f>IF(L15="","",VLOOKUP($D$7&amp;$E15&amp;$D$6,'Age data'!$A:$AC,'Age data'!S$3,FALSE))</f>
        <v>0.18</v>
      </c>
      <c r="M16" s="4">
        <f>IF(L15="","",VLOOKUP($D$7&amp;$E15&amp;$D$6,'Age data'!$A:$AC,'Age data'!T$3,FALSE))</f>
        <v>0.245</v>
      </c>
      <c r="N16" s="4">
        <f>IF(N15="","",VLOOKUP($D$7&amp;$E15&amp;$D$6,'Age data'!$A:$AC,'Age data'!U$3,FALSE))</f>
        <v>0.11700000000000001</v>
      </c>
      <c r="O16" s="4">
        <f>IF(N15="","",VLOOKUP($D$7&amp;$E15&amp;$D$6,'Age data'!$A:$AC,'Age data'!V$3,FALSE))</f>
        <v>0.17199999999999999</v>
      </c>
      <c r="P16" s="4">
        <f>IF(P15="","",VLOOKUP($D$7&amp;$E15&amp;$D$6,'Age data'!$A:$AC,'Age data'!W$3,FALSE))</f>
        <v>0.437</v>
      </c>
      <c r="Q16" s="4">
        <f>IF(P15="","",VLOOKUP($D$7&amp;$E15&amp;$D$6,'Age data'!$A:$AC,'Age data'!X$3,FALSE))</f>
        <v>0.51600000000000001</v>
      </c>
      <c r="R16" s="4" t="str">
        <f>IF(R15="","",VLOOKUP($D$7&amp;$E15&amp;$D$6,'Age data'!$A:$AC,'Age data'!Y$3,FALSE))</f>
        <v/>
      </c>
      <c r="S16" s="4" t="str">
        <f>IF(R15="","",VLOOKUP($D$7&amp;$E15&amp;$D$6,'Age data'!$A:$AC,'Age data'!Z$3,FALSE))</f>
        <v/>
      </c>
      <c r="T16" s="4">
        <f>IF(T15="","",VLOOKUP($D$7&amp;$E15&amp;$D$6,'Age data'!$A:$AC,'Age data'!AA$3,FALSE))</f>
        <v>1.6E-2</v>
      </c>
      <c r="U16" s="4">
        <f>IF(T15="","",VLOOKUP($D$7&amp;$E15&amp;$D$6,'Age data'!$A:$AC,'Age data'!AB$3,FALSE))</f>
        <v>4.2000000000000003E-2</v>
      </c>
      <c r="V16" s="309"/>
      <c r="W16" s="252"/>
    </row>
    <row r="17" spans="4:23" ht="15.75" x14ac:dyDescent="0.25">
      <c r="D17" s="323"/>
      <c r="E17" s="167" t="s">
        <v>147</v>
      </c>
      <c r="F17" s="203" t="str">
        <f>IF(OR(ISERROR(VLOOKUP($D$7&amp;$E17&amp;$D$6,'Age data'!$A:$AC,'Age data'!B$3,FALSE)),ISBLANK(VLOOKUP($D$7&amp;$E17&amp;$D$6,'Age data'!$A:$AC,'Age data'!B$3,FALSE))),"",VLOOKUP($D$7&amp;$E17&amp;$D$6,'Age data'!$A:$AC,'Age data'!B$3,FALSE))</f>
        <v/>
      </c>
      <c r="G17" s="204"/>
      <c r="H17" s="204">
        <f>IF(OR(ISERROR(VLOOKUP($D$7&amp;$E17&amp;$D$6,'Age data'!$A:$AC,'Age data'!C$3,FALSE)),ISBLANK(VLOOKUP($D$7&amp;$E17&amp;$D$6,'Age data'!$A:$AC,'Age data'!C$3,FALSE))),"",VLOOKUP($D$7&amp;$E17&amp;$D$6,'Age data'!$A:$AC,'Age data'!C$3,FALSE))</f>
        <v>5.9571088165210487E-3</v>
      </c>
      <c r="I17" s="204"/>
      <c r="J17" s="204">
        <f>IF(OR(ISERROR(VLOOKUP($D$7&amp;$E17&amp;$D$6,'Age data'!$A:$AC,'Age data'!D$3,FALSE)),ISBLANK(VLOOKUP($D$7&amp;$E17&amp;$D$6,'Age data'!$A:$AC,'Age data'!D$3,FALSE))),"",VLOOKUP($D$7&amp;$E17&amp;$D$6,'Age data'!$A:$AC,'Age data'!D$3,FALSE))</f>
        <v>8.6179507545671163E-2</v>
      </c>
      <c r="K17" s="204"/>
      <c r="L17" s="204">
        <f>IF(OR(ISERROR(VLOOKUP($D$7&amp;$E17&amp;$D$6,'Age data'!$A:$AC,'Age data'!E$3,FALSE)),ISBLANK(VLOOKUP($D$7&amp;$E17&amp;$D$6,'Age data'!$A:$AC,'Age data'!E$3,FALSE))),"",VLOOKUP($D$7&amp;$E17&amp;$D$6,'Age data'!$A:$AC,'Age data'!E$3,FALSE))</f>
        <v>9.6108022239872914E-2</v>
      </c>
      <c r="M17" s="204"/>
      <c r="N17" s="204">
        <f>IF(OR(ISERROR(VLOOKUP($D$7&amp;$E17&amp;$D$6,'Age data'!$A:$AC,'Age data'!F$3,FALSE)),ISBLANK(VLOOKUP($D$7&amp;$E17&amp;$D$6,'Age data'!$A:$AC,'Age data'!F$3,FALSE))),"",VLOOKUP($D$7&amp;$E17&amp;$D$6,'Age data'!$A:$AC,'Age data'!F$3,FALSE))</f>
        <v>9.1342335186656076E-2</v>
      </c>
      <c r="O17" s="204"/>
      <c r="P17" s="204">
        <f>IF(OR(ISERROR(VLOOKUP($D$7&amp;$E17&amp;$D$6,'Age data'!$A:$AC,'Age data'!G$3,FALSE)),ISBLANK(VLOOKUP($D$7&amp;$E17&amp;$D$6,'Age data'!$A:$AC,'Age data'!G$3,FALSE))),"",VLOOKUP($D$7&amp;$E17&amp;$D$6,'Age data'!$A:$AC,'Age data'!G$3,FALSE))</f>
        <v>0.69221604447974583</v>
      </c>
      <c r="Q17" s="204"/>
      <c r="R17" s="204">
        <f>IF(OR(ISERROR(VLOOKUP($D$7&amp;$E17&amp;$D$6,'Age data'!$A:$AC,'Age data'!H$3,FALSE)),ISBLANK(VLOOKUP($D$7&amp;$E17&amp;$D$6,'Age data'!$A:$AC,'Age data'!H$3,FALSE))),"",VLOOKUP($D$7&amp;$E17&amp;$D$6,'Age data'!$A:$AC,'Age data'!H$3,FALSE))</f>
        <v>7.9428117553613975E-4</v>
      </c>
      <c r="S17" s="204"/>
      <c r="T17" s="204">
        <f>IF(OR(ISERROR(VLOOKUP($D$7&amp;$E17&amp;$D$6,'Age data'!$A:$AC,'Age data'!I$3,FALSE)),ISBLANK(VLOOKUP($D$7&amp;$E17&amp;$D$6,'Age data'!$A:$AC,'Age data'!I$3,FALSE))),"",VLOOKUP($D$7&amp;$E17&amp;$D$6,'Age data'!$A:$AC,'Age data'!I$3,FALSE))</f>
        <v>2.7402700555996824E-2</v>
      </c>
      <c r="U17" s="209"/>
      <c r="V17" s="316">
        <v>1</v>
      </c>
      <c r="W17" s="251">
        <f>IF(ISERROR(VLOOKUP($D$7&amp;$E17&amp;$D$6,'Age data'!$A:$AC,'Age data'!K$3,FALSE)),0,VLOOKUP($D$7&amp;$E17&amp;$D$6,'Age data'!$A:$AC,'Age data'!K$3,FALSE))</f>
        <v>2518</v>
      </c>
    </row>
    <row r="18" spans="4:23" ht="15.75" thickBot="1" x14ac:dyDescent="0.3">
      <c r="D18" s="323"/>
      <c r="E18" s="162" t="s">
        <v>38</v>
      </c>
      <c r="F18" s="4" t="str">
        <f>IF(F17="","",VLOOKUP($D$7&amp;$E17&amp;$D$6,'Age data'!$A:$AC,'Age data'!M$3,FALSE))</f>
        <v/>
      </c>
      <c r="G18" s="4" t="str">
        <f>IF(F17="","",VLOOKUP($D$7&amp;$E17&amp;$D$6,'Age data'!$A:$AC,'Age data'!N$3,FALSE))</f>
        <v/>
      </c>
      <c r="H18" s="4">
        <f>IF(H17="","",VLOOKUP($D$7&amp;$E17&amp;$D$6,'Age data'!$A:$AC,'Age data'!O$3,FALSE))</f>
        <v>4.0000000000000001E-3</v>
      </c>
      <c r="I18" s="4">
        <f>IF(H17="","",VLOOKUP($D$7&amp;$E17&amp;$D$6,'Age data'!$A:$AC,'Age data'!P$3,FALSE))</f>
        <v>0.01</v>
      </c>
      <c r="J18" s="4">
        <f>IF(J17="","",VLOOKUP($D$7&amp;$E17&amp;$D$6,'Age data'!$A:$AC,'Age data'!Q$3,FALSE))</f>
        <v>7.5999999999999998E-2</v>
      </c>
      <c r="K18" s="4">
        <f>IF(J17="","",VLOOKUP($D$7&amp;$E17&amp;$D$6,'Age data'!$A:$AC,'Age data'!R$3,FALSE))</f>
        <v>9.8000000000000004E-2</v>
      </c>
      <c r="L18" s="4">
        <f>IF(L17="","",VLOOKUP($D$7&amp;$E17&amp;$D$6,'Age data'!$A:$AC,'Age data'!S$3,FALSE))</f>
        <v>8.5000000000000006E-2</v>
      </c>
      <c r="M18" s="4">
        <f>IF(L17="","",VLOOKUP($D$7&amp;$E17&amp;$D$6,'Age data'!$A:$AC,'Age data'!T$3,FALSE))</f>
        <v>0.108</v>
      </c>
      <c r="N18" s="4">
        <f>IF(N17="","",VLOOKUP($D$7&amp;$E17&amp;$D$6,'Age data'!$A:$AC,'Age data'!U$3,FALSE))</f>
        <v>8.1000000000000003E-2</v>
      </c>
      <c r="O18" s="4">
        <f>IF(N17="","",VLOOKUP($D$7&amp;$E17&amp;$D$6,'Age data'!$A:$AC,'Age data'!V$3,FALSE))</f>
        <v>0.10299999999999999</v>
      </c>
      <c r="P18" s="4">
        <f>IF(P17="","",VLOOKUP($D$7&amp;$E17&amp;$D$6,'Age data'!$A:$AC,'Age data'!W$3,FALSE))</f>
        <v>0.67400000000000004</v>
      </c>
      <c r="Q18" s="4">
        <f>IF(P17="","",VLOOKUP($D$7&amp;$E17&amp;$D$6,'Age data'!$A:$AC,'Age data'!X$3,FALSE))</f>
        <v>0.71</v>
      </c>
      <c r="R18" s="4">
        <f>IF(R17="","",VLOOKUP($D$7&amp;$E17&amp;$D$6,'Age data'!$A:$AC,'Age data'!Y$3,FALSE))</f>
        <v>0</v>
      </c>
      <c r="S18" s="4">
        <f>IF(R17="","",VLOOKUP($D$7&amp;$E17&amp;$D$6,'Age data'!$A:$AC,'Age data'!Z$3,FALSE))</f>
        <v>3.0000000000000001E-3</v>
      </c>
      <c r="T18" s="4">
        <f>IF(T17="","",VLOOKUP($D$7&amp;$E17&amp;$D$6,'Age data'!$A:$AC,'Age data'!AA$3,FALSE))</f>
        <v>2.1999999999999999E-2</v>
      </c>
      <c r="U18" s="4">
        <f>IF(T17="","",VLOOKUP($D$7&amp;$E17&amp;$D$6,'Age data'!$A:$AC,'Age data'!AB$3,FALSE))</f>
        <v>3.5000000000000003E-2</v>
      </c>
      <c r="V18" s="309"/>
      <c r="W18" s="252"/>
    </row>
    <row r="19" spans="4:23" ht="15.75" x14ac:dyDescent="0.25">
      <c r="D19" s="323"/>
      <c r="E19" s="165" t="s">
        <v>148</v>
      </c>
      <c r="F19" s="203" t="str">
        <f>IF(OR(ISERROR(VLOOKUP($D$7&amp;$E19&amp;$D$6,'Age data'!$A:$AC,'Age data'!B$3,FALSE)),ISBLANK(VLOOKUP($D$7&amp;$E19&amp;$D$6,'Age data'!$A:$AC,'Age data'!B$3,FALSE))),"",VLOOKUP($D$7&amp;$E19&amp;$D$6,'Age data'!$A:$AC,'Age data'!B$3,FALSE))</f>
        <v/>
      </c>
      <c r="G19" s="204"/>
      <c r="H19" s="204">
        <f>IF(OR(ISERROR(VLOOKUP($D$7&amp;$E19&amp;$D$6,'Age data'!$A:$AC,'Age data'!C$3,FALSE)),ISBLANK(VLOOKUP($D$7&amp;$E19&amp;$D$6,'Age data'!$A:$AC,'Age data'!C$3,FALSE))),"",VLOOKUP($D$7&amp;$E19&amp;$D$6,'Age data'!$A:$AC,'Age data'!C$3,FALSE))</f>
        <v>6.0120240480961923E-3</v>
      </c>
      <c r="I19" s="204"/>
      <c r="J19" s="204">
        <f>IF(OR(ISERROR(VLOOKUP($D$7&amp;$E19&amp;$D$6,'Age data'!$A:$AC,'Age data'!D$3,FALSE)),ISBLANK(VLOOKUP($D$7&amp;$E19&amp;$D$6,'Age data'!$A:$AC,'Age data'!D$3,FALSE))),"",VLOOKUP($D$7&amp;$E19&amp;$D$6,'Age data'!$A:$AC,'Age data'!D$3,FALSE))</f>
        <v>0.10220440881763528</v>
      </c>
      <c r="K19" s="204"/>
      <c r="L19" s="204">
        <f>IF(OR(ISERROR(VLOOKUP($D$7&amp;$E19&amp;$D$6,'Age data'!$A:$AC,'Age data'!E$3,FALSE)),ISBLANK(VLOOKUP($D$7&amp;$E19&amp;$D$6,'Age data'!$A:$AC,'Age data'!E$3,FALSE))),"",VLOOKUP($D$7&amp;$E19&amp;$D$6,'Age data'!$A:$AC,'Age data'!E$3,FALSE))</f>
        <v>0.13627254509018036</v>
      </c>
      <c r="M19" s="204"/>
      <c r="N19" s="204">
        <f>IF(OR(ISERROR(VLOOKUP($D$7&amp;$E19&amp;$D$6,'Age data'!$A:$AC,'Age data'!F$3,FALSE)),ISBLANK(VLOOKUP($D$7&amp;$E19&amp;$D$6,'Age data'!$A:$AC,'Age data'!F$3,FALSE))),"",VLOOKUP($D$7&amp;$E19&amp;$D$6,'Age data'!$A:$AC,'Age data'!F$3,FALSE))</f>
        <v>7.8156312625250496E-2</v>
      </c>
      <c r="O19" s="204"/>
      <c r="P19" s="204">
        <f>IF(OR(ISERROR(VLOOKUP($D$7&amp;$E19&amp;$D$6,'Age data'!$A:$AC,'Age data'!G$3,FALSE)),ISBLANK(VLOOKUP($D$7&amp;$E19&amp;$D$6,'Age data'!$A:$AC,'Age data'!G$3,FALSE))),"",VLOOKUP($D$7&amp;$E19&amp;$D$6,'Age data'!$A:$AC,'Age data'!G$3,FALSE))</f>
        <v>0.65330661322645289</v>
      </c>
      <c r="Q19" s="204"/>
      <c r="R19" s="204" t="str">
        <f>IF(OR(ISERROR(VLOOKUP($D$7&amp;$E19&amp;$D$6,'Age data'!$A:$AC,'Age data'!H$3,FALSE)),ISBLANK(VLOOKUP($D$7&amp;$E19&amp;$D$6,'Age data'!$A:$AC,'Age data'!H$3,FALSE))),"",VLOOKUP($D$7&amp;$E19&amp;$D$6,'Age data'!$A:$AC,'Age data'!H$3,FALSE))</f>
        <v/>
      </c>
      <c r="S19" s="204"/>
      <c r="T19" s="204">
        <f>IF(OR(ISERROR(VLOOKUP($D$7&amp;$E19&amp;$D$6,'Age data'!$A:$AC,'Age data'!I$3,FALSE)),ISBLANK(VLOOKUP($D$7&amp;$E19&amp;$D$6,'Age data'!$A:$AC,'Age data'!I$3,FALSE))),"",VLOOKUP($D$7&amp;$E19&amp;$D$6,'Age data'!$A:$AC,'Age data'!I$3,FALSE))</f>
        <v>2.4048096192384769E-2</v>
      </c>
      <c r="U19" s="209"/>
      <c r="V19" s="316">
        <v>1</v>
      </c>
      <c r="W19" s="315">
        <f>IF(ISERROR(VLOOKUP($D$7&amp;$E19&amp;$D$6,'Age data'!$A:$AC,'Age data'!K$3,FALSE)),0,VLOOKUP($D$7&amp;$E19&amp;$D$6,'Age data'!$A:$AC,'Age data'!K$3,FALSE))</f>
        <v>499</v>
      </c>
    </row>
    <row r="20" spans="4:23" ht="15.75" thickBot="1" x14ac:dyDescent="0.3">
      <c r="D20" s="323"/>
      <c r="E20" s="162" t="s">
        <v>38</v>
      </c>
      <c r="F20" s="4" t="str">
        <f>IF(F19="","",VLOOKUP($D$7&amp;$E19&amp;$D$6,'Age data'!$A:$AC,'Age data'!M$3,FALSE))</f>
        <v/>
      </c>
      <c r="G20" s="4" t="str">
        <f>IF(F19="","",VLOOKUP($D$7&amp;$E19&amp;$D$6,'Age data'!$A:$AC,'Age data'!N$3,FALSE))</f>
        <v/>
      </c>
      <c r="H20" s="4">
        <f>IF(H19="","",VLOOKUP($D$7&amp;$E19&amp;$D$6,'Age data'!$A:$AC,'Age data'!O$3,FALSE))</f>
        <v>2E-3</v>
      </c>
      <c r="I20" s="4">
        <f>IF(H19="","",VLOOKUP($D$7&amp;$E19&amp;$D$6,'Age data'!$A:$AC,'Age data'!P$3,FALSE))</f>
        <v>1.7999999999999999E-2</v>
      </c>
      <c r="J20" s="4">
        <f>IF(J19="","",VLOOKUP($D$7&amp;$E19&amp;$D$6,'Age data'!$A:$AC,'Age data'!Q$3,FALSE))</f>
        <v>7.9000000000000001E-2</v>
      </c>
      <c r="K20" s="4">
        <f>IF(J19="","",VLOOKUP($D$7&amp;$E19&amp;$D$6,'Age data'!$A:$AC,'Age data'!R$3,FALSE))</f>
        <v>0.13200000000000001</v>
      </c>
      <c r="L20" s="4">
        <f>IF(L19="","",VLOOKUP($D$7&amp;$E19&amp;$D$6,'Age data'!$A:$AC,'Age data'!S$3,FALSE))</f>
        <v>0.109</v>
      </c>
      <c r="M20" s="4">
        <f>IF(L19="","",VLOOKUP($D$7&amp;$E19&amp;$D$6,'Age data'!$A:$AC,'Age data'!T$3,FALSE))</f>
        <v>0.16900000000000001</v>
      </c>
      <c r="N20" s="4">
        <f>IF(N19="","",VLOOKUP($D$7&amp;$E19&amp;$D$6,'Age data'!$A:$AC,'Age data'!U$3,FALSE))</f>
        <v>5.8000000000000003E-2</v>
      </c>
      <c r="O20" s="4">
        <f>IF(N19="","",VLOOKUP($D$7&amp;$E19&amp;$D$6,'Age data'!$A:$AC,'Age data'!V$3,FALSE))</f>
        <v>0.105</v>
      </c>
      <c r="P20" s="4">
        <f>IF(P19="","",VLOOKUP($D$7&amp;$E19&amp;$D$6,'Age data'!$A:$AC,'Age data'!W$3,FALSE))</f>
        <v>0.61099999999999999</v>
      </c>
      <c r="Q20" s="4">
        <f>IF(P19="","",VLOOKUP($D$7&amp;$E19&amp;$D$6,'Age data'!$A:$AC,'Age data'!X$3,FALSE))</f>
        <v>0.69399999999999995</v>
      </c>
      <c r="R20" s="4" t="str">
        <f>IF(R19="","",VLOOKUP($D$7&amp;$E19&amp;$D$6,'Age data'!$A:$AC,'Age data'!Y$3,FALSE))</f>
        <v/>
      </c>
      <c r="S20" s="4" t="str">
        <f>IF(R19="","",VLOOKUP($D$7&amp;$E19&amp;$D$6,'Age data'!$A:$AC,'Age data'!Z$3,FALSE))</f>
        <v/>
      </c>
      <c r="T20" s="4">
        <f>IF(T19="","",VLOOKUP($D$7&amp;$E19&amp;$D$6,'Age data'!$A:$AC,'Age data'!AA$3,FALSE))</f>
        <v>1.4E-2</v>
      </c>
      <c r="U20" s="4">
        <f>IF(T19="","",VLOOKUP($D$7&amp;$E19&amp;$D$6,'Age data'!$A:$AC,'Age data'!AB$3,FALSE))</f>
        <v>4.2000000000000003E-2</v>
      </c>
      <c r="V20" s="309"/>
      <c r="W20" s="252"/>
    </row>
    <row r="21" spans="4:23" ht="15.75" x14ac:dyDescent="0.25">
      <c r="D21" s="323"/>
      <c r="E21" s="165" t="s">
        <v>155</v>
      </c>
      <c r="F21" s="203" t="str">
        <f>IF(OR(ISERROR(VLOOKUP($D$7&amp;$E21&amp;$D$6,'Age data'!$A:$AC,'Age data'!B$3,FALSE)),ISBLANK(VLOOKUP($D$7&amp;$E21&amp;$D$6,'Age data'!$A:$AC,'Age data'!B$3,FALSE))),"",VLOOKUP($D$7&amp;$E21&amp;$D$6,'Age data'!$A:$AC,'Age data'!B$3,FALSE))</f>
        <v/>
      </c>
      <c r="G21" s="204"/>
      <c r="H21" s="204">
        <f>IF(OR(ISERROR(VLOOKUP($D$7&amp;$E21&amp;$D$6,'Age data'!$A:$AC,'Age data'!C$3,FALSE)),ISBLANK(VLOOKUP($D$7&amp;$E21&amp;$D$6,'Age data'!$A:$AC,'Age data'!C$3,FALSE))),"",VLOOKUP($D$7&amp;$E21&amp;$D$6,'Age data'!$A:$AC,'Age data'!C$3,FALSE))</f>
        <v>1.9148936170212766E-2</v>
      </c>
      <c r="I21" s="204"/>
      <c r="J21" s="204">
        <f>IF(OR(ISERROR(VLOOKUP($D$7&amp;$E21&amp;$D$6,'Age data'!$A:$AC,'Age data'!D$3,FALSE)),ISBLANK(VLOOKUP($D$7&amp;$E21&amp;$D$6,'Age data'!$A:$AC,'Age data'!D$3,FALSE))),"",VLOOKUP($D$7&amp;$E21&amp;$D$6,'Age data'!$A:$AC,'Age data'!D$3,FALSE))</f>
        <v>0.27021276595744681</v>
      </c>
      <c r="K21" s="204"/>
      <c r="L21" s="204">
        <f>IF(OR(ISERROR(VLOOKUP($D$7&amp;$E21&amp;$D$6,'Age data'!$A:$AC,'Age data'!E$3,FALSE)),ISBLANK(VLOOKUP($D$7&amp;$E21&amp;$D$6,'Age data'!$A:$AC,'Age data'!E$3,FALSE))),"",VLOOKUP($D$7&amp;$E21&amp;$D$6,'Age data'!$A:$AC,'Age data'!E$3,FALSE))</f>
        <v>0.17659574468085107</v>
      </c>
      <c r="M21" s="204"/>
      <c r="N21" s="204">
        <f>IF(OR(ISERROR(VLOOKUP($D$7&amp;$E21&amp;$D$6,'Age data'!$A:$AC,'Age data'!F$3,FALSE)),ISBLANK(VLOOKUP($D$7&amp;$E21&amp;$D$6,'Age data'!$A:$AC,'Age data'!F$3,FALSE))),"",VLOOKUP($D$7&amp;$E21&amp;$D$6,'Age data'!$A:$AC,'Age data'!F$3,FALSE))</f>
        <v>0.11276595744680851</v>
      </c>
      <c r="O21" s="204"/>
      <c r="P21" s="204">
        <f>IF(OR(ISERROR(VLOOKUP($D$7&amp;$E21&amp;$D$6,'Age data'!$A:$AC,'Age data'!G$3,FALSE)),ISBLANK(VLOOKUP($D$7&amp;$E21&amp;$D$6,'Age data'!$A:$AC,'Age data'!G$3,FALSE))),"",VLOOKUP($D$7&amp;$E21&amp;$D$6,'Age data'!$A:$AC,'Age data'!G$3,FALSE))</f>
        <v>0.38723404255319149</v>
      </c>
      <c r="Q21" s="204"/>
      <c r="R21" s="204" t="str">
        <f>IF(OR(ISERROR(VLOOKUP($D$7&amp;$E21&amp;$D$6,'Age data'!$A:$AC,'Age data'!H$3,FALSE)),ISBLANK(VLOOKUP($D$7&amp;$E21&amp;$D$6,'Age data'!$A:$AC,'Age data'!H$3,FALSE))),"",VLOOKUP($D$7&amp;$E21&amp;$D$6,'Age data'!$A:$AC,'Age data'!H$3,FALSE))</f>
        <v/>
      </c>
      <c r="S21" s="204"/>
      <c r="T21" s="204">
        <f>IF(OR(ISERROR(VLOOKUP($D$7&amp;$E21&amp;$D$6,'Age data'!$A:$AC,'Age data'!I$3,FALSE)),ISBLANK(VLOOKUP($D$7&amp;$E21&amp;$D$6,'Age data'!$A:$AC,'Age data'!I$3,FALSE))),"",VLOOKUP($D$7&amp;$E21&amp;$D$6,'Age data'!$A:$AC,'Age data'!I$3,FALSE))</f>
        <v>3.4042553191489362E-2</v>
      </c>
      <c r="U21" s="209"/>
      <c r="V21" s="316">
        <v>1</v>
      </c>
      <c r="W21" s="315">
        <f>IF(ISERROR(VLOOKUP($D$7&amp;$E21&amp;$D$6,'Age data'!$A:$AC,'Age data'!K$3,FALSE)),0,VLOOKUP($D$7&amp;$E21&amp;$D$6,'Age data'!$A:$AC,'Age data'!K$3,FALSE))</f>
        <v>470</v>
      </c>
    </row>
    <row r="22" spans="4:23" ht="15.75" thickBot="1" x14ac:dyDescent="0.3">
      <c r="D22" s="323"/>
      <c r="E22" s="162" t="s">
        <v>38</v>
      </c>
      <c r="F22" s="4" t="str">
        <f>IF(F21="","",VLOOKUP($D$7&amp;$E21&amp;$D$6,'Age data'!$A:$AC,'Age data'!M$3,FALSE))</f>
        <v/>
      </c>
      <c r="G22" s="4" t="str">
        <f>IF(F21="","",VLOOKUP($D$7&amp;$E21&amp;$D$6,'Age data'!$A:$AC,'Age data'!N$3,FALSE))</f>
        <v/>
      </c>
      <c r="H22" s="4">
        <f>IF(H21="","",VLOOKUP($D$7&amp;$E21&amp;$D$6,'Age data'!$A:$AC,'Age data'!O$3,FALSE))</f>
        <v>0.01</v>
      </c>
      <c r="I22" s="4">
        <f>IF(H21="","",VLOOKUP($D$7&amp;$E21&amp;$D$6,'Age data'!$A:$AC,'Age data'!P$3,FALSE))</f>
        <v>3.5999999999999997E-2</v>
      </c>
      <c r="J22" s="4">
        <f>IF(J21="","",VLOOKUP($D$7&amp;$E21&amp;$D$6,'Age data'!$A:$AC,'Age data'!Q$3,FALSE))</f>
        <v>0.23200000000000001</v>
      </c>
      <c r="K22" s="4">
        <f>IF(J21="","",VLOOKUP($D$7&amp;$E21&amp;$D$6,'Age data'!$A:$AC,'Age data'!R$3,FALSE))</f>
        <v>0.312</v>
      </c>
      <c r="L22" s="4">
        <f>IF(L21="","",VLOOKUP($D$7&amp;$E21&amp;$D$6,'Age data'!$A:$AC,'Age data'!S$3,FALSE))</f>
        <v>0.14499999999999999</v>
      </c>
      <c r="M22" s="4">
        <f>IF(L21="","",VLOOKUP($D$7&amp;$E21&amp;$D$6,'Age data'!$A:$AC,'Age data'!T$3,FALSE))</f>
        <v>0.214</v>
      </c>
      <c r="N22" s="4">
        <f>IF(N21="","",VLOOKUP($D$7&amp;$E21&amp;$D$6,'Age data'!$A:$AC,'Age data'!U$3,FALSE))</f>
        <v>8.6999999999999994E-2</v>
      </c>
      <c r="O22" s="4">
        <f>IF(N21="","",VLOOKUP($D$7&amp;$E21&amp;$D$6,'Age data'!$A:$AC,'Age data'!V$3,FALSE))</f>
        <v>0.14499999999999999</v>
      </c>
      <c r="P22" s="4">
        <f>IF(P21="","",VLOOKUP($D$7&amp;$E21&amp;$D$6,'Age data'!$A:$AC,'Age data'!W$3,FALSE))</f>
        <v>0.34399999999999997</v>
      </c>
      <c r="Q22" s="4">
        <f>IF(P21="","",VLOOKUP($D$7&amp;$E21&amp;$D$6,'Age data'!$A:$AC,'Age data'!X$3,FALSE))</f>
        <v>0.432</v>
      </c>
      <c r="R22" s="4" t="str">
        <f>IF(R21="","",VLOOKUP($D$7&amp;$E21&amp;$D$6,'Age data'!$A:$AC,'Age data'!Y$3,FALSE))</f>
        <v/>
      </c>
      <c r="S22" s="4" t="str">
        <f>IF(R21="","",VLOOKUP($D$7&amp;$E21&amp;$D$6,'Age data'!$A:$AC,'Age data'!Z$3,FALSE))</f>
        <v/>
      </c>
      <c r="T22" s="4">
        <f>IF(T21="","",VLOOKUP($D$7&amp;$E21&amp;$D$6,'Age data'!$A:$AC,'Age data'!AA$3,FALSE))</f>
        <v>2.1000000000000001E-2</v>
      </c>
      <c r="U22" s="4">
        <f>IF(T21="","",VLOOKUP($D$7&amp;$E21&amp;$D$6,'Age data'!$A:$AC,'Age data'!AB$3,FALSE))</f>
        <v>5.5E-2</v>
      </c>
      <c r="V22" s="309"/>
      <c r="W22" s="252"/>
    </row>
    <row r="23" spans="4:23" ht="15.75" x14ac:dyDescent="0.25">
      <c r="D23" s="323"/>
      <c r="E23" s="165" t="s">
        <v>154</v>
      </c>
      <c r="F23" s="203" t="str">
        <f>IF(OR(ISERROR(VLOOKUP($D$7&amp;$E23&amp;$D$6,'Age data'!$A:$AC,'Age data'!B$3,FALSE)),ISBLANK(VLOOKUP($D$7&amp;$E23&amp;$D$6,'Age data'!$A:$AC,'Age data'!B$3,FALSE))),"",VLOOKUP($D$7&amp;$E23&amp;$D$6,'Age data'!$A:$AC,'Age data'!B$3,FALSE))</f>
        <v/>
      </c>
      <c r="G23" s="204"/>
      <c r="H23" s="204">
        <f>IF(OR(ISERROR(VLOOKUP($D$7&amp;$E23&amp;$D$6,'Age data'!$A:$AC,'Age data'!C$3,FALSE)),ISBLANK(VLOOKUP($D$7&amp;$E23&amp;$D$6,'Age data'!$A:$AC,'Age data'!C$3,FALSE))),"",VLOOKUP($D$7&amp;$E23&amp;$D$6,'Age data'!$A:$AC,'Age data'!C$3,FALSE))</f>
        <v>6.4377682403433473E-2</v>
      </c>
      <c r="I23" s="204"/>
      <c r="J23" s="204">
        <f>IF(OR(ISERROR(VLOOKUP($D$7&amp;$E23&amp;$D$6,'Age data'!$A:$AC,'Age data'!D$3,FALSE)),ISBLANK(VLOOKUP($D$7&amp;$E23&amp;$D$6,'Age data'!$A:$AC,'Age data'!D$3,FALSE))),"",VLOOKUP($D$7&amp;$E23&amp;$D$6,'Age data'!$A:$AC,'Age data'!D$3,FALSE))</f>
        <v>0.20815450643776823</v>
      </c>
      <c r="K23" s="204"/>
      <c r="L23" s="204">
        <f>IF(OR(ISERROR(VLOOKUP($D$7&amp;$E23&amp;$D$6,'Age data'!$A:$AC,'Age data'!E$3,FALSE)),ISBLANK(VLOOKUP($D$7&amp;$E23&amp;$D$6,'Age data'!$A:$AC,'Age data'!E$3,FALSE))),"",VLOOKUP($D$7&amp;$E23&amp;$D$6,'Age data'!$A:$AC,'Age data'!E$3,FALSE))</f>
        <v>0.25965665236051499</v>
      </c>
      <c r="M23" s="204"/>
      <c r="N23" s="204">
        <f>IF(OR(ISERROR(VLOOKUP($D$7&amp;$E23&amp;$D$6,'Age data'!$A:$AC,'Age data'!F$3,FALSE)),ISBLANK(VLOOKUP($D$7&amp;$E23&amp;$D$6,'Age data'!$A:$AC,'Age data'!F$3,FALSE))),"",VLOOKUP($D$7&amp;$E23&amp;$D$6,'Age data'!$A:$AC,'Age data'!F$3,FALSE))</f>
        <v>0.15236051502145923</v>
      </c>
      <c r="O23" s="204"/>
      <c r="P23" s="204">
        <f>IF(OR(ISERROR(VLOOKUP($D$7&amp;$E23&amp;$D$6,'Age data'!$A:$AC,'Age data'!G$3,FALSE)),ISBLANK(VLOOKUP($D$7&amp;$E23&amp;$D$6,'Age data'!$A:$AC,'Age data'!G$3,FALSE))),"",VLOOKUP($D$7&amp;$E23&amp;$D$6,'Age data'!$A:$AC,'Age data'!G$3,FALSE))</f>
        <v>0.27467811158798283</v>
      </c>
      <c r="Q23" s="204"/>
      <c r="R23" s="204" t="str">
        <f>IF(OR(ISERROR(VLOOKUP($D$7&amp;$E23&amp;$D$6,'Age data'!$A:$AC,'Age data'!H$3,FALSE)),ISBLANK(VLOOKUP($D$7&amp;$E23&amp;$D$6,'Age data'!$A:$AC,'Age data'!H$3,FALSE))),"",VLOOKUP($D$7&amp;$E23&amp;$D$6,'Age data'!$A:$AC,'Age data'!H$3,FALSE))</f>
        <v/>
      </c>
      <c r="S23" s="204"/>
      <c r="T23" s="204">
        <f>IF(OR(ISERROR(VLOOKUP($D$7&amp;$E23&amp;$D$6,'Age data'!$A:$AC,'Age data'!I$3,FALSE)),ISBLANK(VLOOKUP($D$7&amp;$E23&amp;$D$6,'Age data'!$A:$AC,'Age data'!I$3,FALSE))),"",VLOOKUP($D$7&amp;$E23&amp;$D$6,'Age data'!$A:$AC,'Age data'!I$3,FALSE))</f>
        <v>4.07725321888412E-2</v>
      </c>
      <c r="U23" s="209"/>
      <c r="V23" s="316">
        <v>1</v>
      </c>
      <c r="W23" s="251">
        <f>IF(ISERROR(VLOOKUP($D$7&amp;$E23&amp;$D$6,'Age data'!$A:$AC,'Age data'!K$3,FALSE)),0,VLOOKUP($D$7&amp;$E23&amp;$D$6,'Age data'!$A:$AC,'Age data'!K$3,FALSE))</f>
        <v>466</v>
      </c>
    </row>
    <row r="24" spans="4:23" ht="15.75" thickBot="1" x14ac:dyDescent="0.3">
      <c r="D24" s="324"/>
      <c r="E24" s="161" t="s">
        <v>38</v>
      </c>
      <c r="F24" s="160" t="str">
        <f>IF(F23="","",VLOOKUP($D$7&amp;$E23&amp;$D$6,'Age data'!$A:$AC,'Age data'!M$3,FALSE))</f>
        <v/>
      </c>
      <c r="G24" s="160" t="str">
        <f>IF(F23="","",VLOOKUP($D$7&amp;$E23&amp;$D$6,'Age data'!$A:$AC,'Age data'!N$3,FALSE))</f>
        <v/>
      </c>
      <c r="H24" s="160">
        <f>IF(H23="","",VLOOKUP($D$7&amp;$E23&amp;$D$6,'Age data'!$A:$AC,'Age data'!O$3,FALSE))</f>
        <v>4.4999999999999998E-2</v>
      </c>
      <c r="I24" s="160">
        <f>IF(H23="","",VLOOKUP($D$7&amp;$E23&amp;$D$6,'Age data'!$A:$AC,'Age data'!P$3,FALSE))</f>
        <v>0.09</v>
      </c>
      <c r="J24" s="160">
        <f>IF(J23="","",VLOOKUP($D$7&amp;$E23&amp;$D$6,'Age data'!$A:$AC,'Age data'!Q$3,FALSE))</f>
        <v>0.17399999999999999</v>
      </c>
      <c r="K24" s="160">
        <f>IF(J23="","",VLOOKUP($D$7&amp;$E23&amp;$D$6,'Age data'!$A:$AC,'Age data'!R$3,FALSE))</f>
        <v>0.247</v>
      </c>
      <c r="L24" s="160">
        <f>IF(L23="","",VLOOKUP($D$7&amp;$E23&amp;$D$6,'Age data'!$A:$AC,'Age data'!S$3,FALSE))</f>
        <v>0.222</v>
      </c>
      <c r="M24" s="160">
        <f>IF(L23="","",VLOOKUP($D$7&amp;$E23&amp;$D$6,'Age data'!$A:$AC,'Age data'!T$3,FALSE))</f>
        <v>0.30099999999999999</v>
      </c>
      <c r="N24" s="160">
        <f>IF(N23="","",VLOOKUP($D$7&amp;$E23&amp;$D$6,'Age data'!$A:$AC,'Age data'!U$3,FALSE))</f>
        <v>0.123</v>
      </c>
      <c r="O24" s="160">
        <f>IF(N23="","",VLOOKUP($D$7&amp;$E23&amp;$D$6,'Age data'!$A:$AC,'Age data'!V$3,FALSE))</f>
        <v>0.188</v>
      </c>
      <c r="P24" s="160">
        <f>IF(P23="","",VLOOKUP($D$7&amp;$E23&amp;$D$6,'Age data'!$A:$AC,'Age data'!W$3,FALSE))</f>
        <v>0.23599999999999999</v>
      </c>
      <c r="Q24" s="160">
        <f>IF(P23="","",VLOOKUP($D$7&amp;$E23&amp;$D$6,'Age data'!$A:$AC,'Age data'!X$3,FALSE))</f>
        <v>0.317</v>
      </c>
      <c r="R24" s="160" t="str">
        <f>IF(R23="","",VLOOKUP($D$7&amp;$E23&amp;$D$6,'Age data'!$A:$AC,'Age data'!Y$3,FALSE))</f>
        <v/>
      </c>
      <c r="S24" s="160" t="str">
        <f>IF(R23="","",VLOOKUP($D$7&amp;$E23&amp;$D$6,'Age data'!$A:$AC,'Age data'!Z$3,FALSE))</f>
        <v/>
      </c>
      <c r="T24" s="160">
        <f>IF(T23="","",VLOOKUP($D$7&amp;$E23&amp;$D$6,'Age data'!$A:$AC,'Age data'!AA$3,FALSE))</f>
        <v>2.5999999999999999E-2</v>
      </c>
      <c r="U24" s="160">
        <f>IF(T23="","",VLOOKUP($D$7&amp;$E23&amp;$D$6,'Age data'!$A:$AC,'Age data'!AB$3,FALSE))</f>
        <v>6.3E-2</v>
      </c>
      <c r="V24" s="310"/>
      <c r="W24" s="255"/>
    </row>
    <row r="25" spans="4:23" ht="15.75" x14ac:dyDescent="0.25">
      <c r="D25" s="312" t="s">
        <v>126</v>
      </c>
      <c r="E25" s="166" t="s">
        <v>191</v>
      </c>
      <c r="F25" s="224">
        <f>IF(OR(ISERROR(VLOOKUP($D$25&amp;$E25&amp;$D$6,'Age data'!$A:$AC,'Age data'!B$3,FALSE)),ISBLANK(VLOOKUP($D$25&amp;$E25&amp;$D$6,'Age data'!$A:$AC,'Age data'!B$3,FALSE))),"",VLOOKUP($D$25&amp;$E25&amp;$D$6,'Age data'!$A:$AC,'Age data'!B$3,FALSE))</f>
        <v>7.1051860533255197E-3</v>
      </c>
      <c r="G25" s="219"/>
      <c r="H25" s="219">
        <f>IF(OR(ISERROR(VLOOKUP($D$25&amp;$E25&amp;$D$6,'Age data'!$A:$AC,'Age data'!C$3,FALSE)),ISBLANK(VLOOKUP($D$25&amp;$E25&amp;$D$6,'Age data'!$A:$AC,'Age data'!C$3,FALSE))),"",VLOOKUP($D$25&amp;$E25&amp;$D$6,'Age data'!$A:$AC,'Age data'!C$3,FALSE))</f>
        <v>0.22135950776443011</v>
      </c>
      <c r="I25" s="219"/>
      <c r="J25" s="219">
        <f>IF(OR(ISERROR(VLOOKUP($D$25&amp;$E25&amp;$D$6,'Age data'!$A:$AC,'Age data'!D$3,FALSE)),ISBLANK(VLOOKUP($D$25&amp;$E25&amp;$D$6,'Age data'!$A:$AC,'Age data'!D$3,FALSE))),"",VLOOKUP($D$25&amp;$E25&amp;$D$6,'Age data'!$A:$AC,'Age data'!D$3,FALSE))</f>
        <v>0.28113096982127161</v>
      </c>
      <c r="K25" s="219"/>
      <c r="L25" s="219">
        <f>IF(OR(ISERROR(VLOOKUP($D$25&amp;$E25&amp;$D$6,'Age data'!$A:$AC,'Age data'!E$3,FALSE)),ISBLANK(VLOOKUP($D$25&amp;$E25&amp;$D$6,'Age data'!$A:$AC,'Age data'!E$3,FALSE))),"",VLOOKUP($D$25&amp;$E25&amp;$D$6,'Age data'!$A:$AC,'Age data'!E$3,FALSE))</f>
        <v>0.13272780544975096</v>
      </c>
      <c r="M25" s="219"/>
      <c r="N25" s="219">
        <f>IF(OR(ISERROR(VLOOKUP($D$25&amp;$E25&amp;$D$6,'Age data'!$A:$AC,'Age data'!F$3,FALSE)),ISBLANK(VLOOKUP($D$25&amp;$E25&amp;$D$6,'Age data'!$A:$AC,'Age data'!F$3,FALSE))),"",VLOOKUP($D$25&amp;$E25&amp;$D$6,'Age data'!$A:$AC,'Age data'!F$3,FALSE))</f>
        <v>3.9627893348959858E-2</v>
      </c>
      <c r="O25" s="219"/>
      <c r="P25" s="219">
        <f>IF(OR(ISERROR(VLOOKUP($D$25&amp;$E25&amp;$D$6,'Age data'!$A:$AC,'Age data'!G$3,FALSE)),ISBLANK(VLOOKUP($D$25&amp;$E25&amp;$D$6,'Age data'!$A:$AC,'Age data'!G$3,FALSE))),"",VLOOKUP($D$25&amp;$E25&amp;$D$6,'Age data'!$A:$AC,'Age data'!G$3,FALSE))</f>
        <v>0.25886317023146793</v>
      </c>
      <c r="Q25" s="219"/>
      <c r="R25" s="219">
        <f>IF(OR(ISERROR(VLOOKUP($D$25&amp;$E25&amp;$D$6,'Age data'!$A:$AC,'Age data'!H$3,FALSE)),ISBLANK(VLOOKUP($D$25&amp;$E25&amp;$D$6,'Age data'!$A:$AC,'Age data'!H$3,FALSE))),"",VLOOKUP($D$25&amp;$E25&amp;$D$6,'Age data'!$A:$AC,'Age data'!H$3,FALSE))</f>
        <v>2.9299736302373279E-4</v>
      </c>
      <c r="S25" s="219"/>
      <c r="T25" s="219">
        <f>IF(OR(ISERROR(VLOOKUP($D$25&amp;$E25&amp;$D$6,'Age data'!$A:$AC,'Age data'!I$3,FALSE)),ISBLANK(VLOOKUP($D$25&amp;$E25&amp;$D$6,'Age data'!$A:$AC,'Age data'!I$3,FALSE))),"",VLOOKUP($D$25&amp;$E25&amp;$D$6,'Age data'!$A:$AC,'Age data'!I$3,FALSE))</f>
        <v>5.889246996777029E-2</v>
      </c>
      <c r="U25" s="220"/>
      <c r="V25" s="316">
        <v>1</v>
      </c>
      <c r="W25" s="258">
        <f>IF(ISERROR(VLOOKUP($D$25&amp;$E25&amp;$D$6,'Age data'!$A:$AC,'Age data'!K$3,FALSE)),0,VLOOKUP($D$25&amp;$E25&amp;$D$6,'Age data'!$A:$AC,'Age data'!K$3,FALSE))</f>
        <v>13652</v>
      </c>
    </row>
    <row r="26" spans="4:23" x14ac:dyDescent="0.25">
      <c r="D26" s="313"/>
      <c r="E26" s="162" t="s">
        <v>38</v>
      </c>
      <c r="F26" s="163">
        <f>IF(F25="","",VLOOKUP($D$25&amp;$E25&amp;$D$6,'Age data'!$A:$AC,'Age data'!M$3,FALSE))</f>
        <v>6.0000000000000001E-3</v>
      </c>
      <c r="G26" s="164">
        <f>IF(F25="","",VLOOKUP($D$25&amp;$E25&amp;$D$6,'Age data'!$A:$AC,'Age data'!N$3,FALSE))</f>
        <v>8.9999999999999993E-3</v>
      </c>
      <c r="H26" s="164">
        <f>IF(H25="","",VLOOKUP($D$25&amp;$E25&amp;$D$6,'Age data'!$A:$AC,'Age data'!O$3,FALSE))</f>
        <v>0.214</v>
      </c>
      <c r="I26" s="164">
        <f>IF(H25="","",VLOOKUP($D$25&amp;$E25&amp;$D$6,'Age data'!$A:$AC,'Age data'!P$3,FALSE))</f>
        <v>0.22800000000000001</v>
      </c>
      <c r="J26" s="164">
        <f>IF(J25="","",VLOOKUP($D$25&amp;$E25&amp;$D$6,'Age data'!$A:$AC,'Age data'!Q$3,FALSE))</f>
        <v>0.27400000000000002</v>
      </c>
      <c r="K26" s="164">
        <f>IF(J25="","",VLOOKUP($D$25&amp;$E25&amp;$D$6,'Age data'!$A:$AC,'Age data'!R$3,FALSE))</f>
        <v>0.28899999999999998</v>
      </c>
      <c r="L26" s="164">
        <f>IF(L25="","",VLOOKUP($D$25&amp;$E25&amp;$D$6,'Age data'!$A:$AC,'Age data'!S$3,FALSE))</f>
        <v>0.127</v>
      </c>
      <c r="M26" s="164">
        <f>IF(L25="","",VLOOKUP($D$25&amp;$E25&amp;$D$6,'Age data'!$A:$AC,'Age data'!T$3,FALSE))</f>
        <v>0.13900000000000001</v>
      </c>
      <c r="N26" s="164">
        <f>IF(N25="","",VLOOKUP($D$25&amp;$E25&amp;$D$6,'Age data'!$A:$AC,'Age data'!U$3,FALSE))</f>
        <v>3.5999999999999997E-2</v>
      </c>
      <c r="O26" s="164">
        <f>IF(N25="","",VLOOKUP($D$25&amp;$E25&amp;$D$6,'Age data'!$A:$AC,'Age data'!V$3,FALSE))</f>
        <v>4.2999999999999997E-2</v>
      </c>
      <c r="P26" s="164">
        <f>IF(P25="","",VLOOKUP($D$25&amp;$E25&amp;$D$6,'Age data'!$A:$AC,'Age data'!W$3,FALSE))</f>
        <v>0.252</v>
      </c>
      <c r="Q26" s="164">
        <f>IF(P25="","",VLOOKUP($D$25&amp;$E25&amp;$D$6,'Age data'!$A:$AC,'Age data'!X$3,FALSE))</f>
        <v>0.26600000000000001</v>
      </c>
      <c r="R26" s="164">
        <f>IF(R25="","",VLOOKUP($D$25&amp;$E25&amp;$D$6,'Age data'!$A:$AC,'Age data'!Y$3,FALSE))</f>
        <v>0</v>
      </c>
      <c r="S26" s="164">
        <f>IF(R25="","",VLOOKUP($D$25&amp;$E25&amp;$D$6,'Age data'!$A:$AC,'Age data'!Z$3,FALSE))</f>
        <v>1E-3</v>
      </c>
      <c r="T26" s="164">
        <f>IF(T25="","",VLOOKUP($D$25&amp;$E25&amp;$D$6,'Age data'!$A:$AC,'Age data'!AA$3,FALSE))</f>
        <v>5.5E-2</v>
      </c>
      <c r="U26" s="164">
        <f>IF(T25="","",VLOOKUP($D$25&amp;$E25&amp;$D$6,'Age data'!$A:$AC,'Age data'!AB$3,FALSE))</f>
        <v>6.3E-2</v>
      </c>
      <c r="V26" s="311"/>
      <c r="W26" s="252"/>
    </row>
    <row r="27" spans="4:23" ht="15.75" x14ac:dyDescent="0.25">
      <c r="D27" s="313"/>
      <c r="E27" s="167" t="s">
        <v>218</v>
      </c>
      <c r="F27" s="253" t="str">
        <f>IF(OR(ISERROR(VLOOKUP($D$25&amp;$E27&amp;$D$6,'Age data'!$A:$AC,'Age data'!B$3,FALSE)),ISBLANK(VLOOKUP($D$25&amp;$E27&amp;$D$6,'Age data'!$A:$AC,'Age data'!B$3,FALSE))),"",VLOOKUP($D$25&amp;$E27&amp;$D$6,'Age data'!$A:$AC,'Age data'!B$3,FALSE))</f>
        <v/>
      </c>
      <c r="G27" s="247"/>
      <c r="H27" s="247">
        <f>IF(OR(ISERROR(VLOOKUP($D$25&amp;$E27&amp;$D$6,'Age data'!$A:$AC,'Age data'!C$3,FALSE)),ISBLANK(VLOOKUP($D$25&amp;$E27&amp;$D$6,'Age data'!$A:$AC,'Age data'!C$3,FALSE))),"",VLOOKUP($D$25&amp;$E27&amp;$D$6,'Age data'!$A:$AC,'Age data'!C$3,FALSE))</f>
        <v>6.5306122448979594E-3</v>
      </c>
      <c r="I27" s="247"/>
      <c r="J27" s="247">
        <f>IF(OR(ISERROR(VLOOKUP($D$25&amp;$E27&amp;$D$6,'Age data'!$A:$AC,'Age data'!D$3,FALSE)),ISBLANK(VLOOKUP($D$25&amp;$E27&amp;$D$6,'Age data'!$A:$AC,'Age data'!D$3,FALSE))),"",VLOOKUP($D$25&amp;$E27&amp;$D$6,'Age data'!$A:$AC,'Age data'!D$3,FALSE))</f>
        <v>0.21306122448979592</v>
      </c>
      <c r="K27" s="247"/>
      <c r="L27" s="247">
        <f>IF(OR(ISERROR(VLOOKUP($D$25&amp;$E27&amp;$D$6,'Age data'!$A:$AC,'Age data'!E$3,FALSE)),ISBLANK(VLOOKUP($D$25&amp;$E27&amp;$D$6,'Age data'!$A:$AC,'Age data'!E$3,FALSE))),"",VLOOKUP($D$25&amp;$E27&amp;$D$6,'Age data'!$A:$AC,'Age data'!E$3,FALSE))</f>
        <v>0.23346938775510204</v>
      </c>
      <c r="M27" s="247"/>
      <c r="N27" s="247">
        <f>IF(OR(ISERROR(VLOOKUP($D$25&amp;$E27&amp;$D$6,'Age data'!$A:$AC,'Age data'!F$3,FALSE)),ISBLANK(VLOOKUP($D$25&amp;$E27&amp;$D$6,'Age data'!$A:$AC,'Age data'!F$3,FALSE))),"",VLOOKUP($D$25&amp;$E27&amp;$D$6,'Age data'!$A:$AC,'Age data'!F$3,FALSE))</f>
        <v>0.04</v>
      </c>
      <c r="O27" s="247"/>
      <c r="P27" s="247">
        <f>IF(OR(ISERROR(VLOOKUP($D$25&amp;$E27&amp;$D$6,'Age data'!$A:$AC,'Age data'!G$3,FALSE)),ISBLANK(VLOOKUP($D$25&amp;$E27&amp;$D$6,'Age data'!$A:$AC,'Age data'!G$3,FALSE))),"",VLOOKUP($D$25&amp;$E27&amp;$D$6,'Age data'!$A:$AC,'Age data'!G$3,FALSE))</f>
        <v>0.46857142857142858</v>
      </c>
      <c r="Q27" s="247"/>
      <c r="R27" s="247" t="str">
        <f>IF(OR(ISERROR(VLOOKUP($D$25&amp;$E27&amp;$D$6,'Age data'!$A:$AC,'Age data'!H$3,FALSE)),ISBLANK(VLOOKUP($D$25&amp;$E27&amp;$D$6,'Age data'!$A:$AC,'Age data'!H$3,FALSE))),"",VLOOKUP($D$25&amp;$E27&amp;$D$6,'Age data'!$A:$AC,'Age data'!H$3,FALSE))</f>
        <v/>
      </c>
      <c r="S27" s="247"/>
      <c r="T27" s="247">
        <f>IF(OR(ISERROR(VLOOKUP($D$25&amp;$E27&amp;$D$6,'Age data'!$A:$AC,'Age data'!I$3,FALSE)),ISBLANK(VLOOKUP($D$25&amp;$E27&amp;$D$6,'Age data'!$A:$AC,'Age data'!I$3,FALSE))),"",VLOOKUP($D$25&amp;$E27&amp;$D$6,'Age data'!$A:$AC,'Age data'!I$3,FALSE))</f>
        <v>3.8367346938775512E-2</v>
      </c>
      <c r="U27" s="300"/>
      <c r="V27" s="309">
        <v>1</v>
      </c>
      <c r="W27" s="251">
        <f>IF(ISERROR(VLOOKUP($D$25&amp;$E27&amp;$D$6,'Age data'!$A:$AC,'Age data'!K$3,FALSE)),0,VLOOKUP($D$25&amp;$E27&amp;$D$6,'Age data'!$A:$AC,'Age data'!K$3,FALSE))</f>
        <v>1225</v>
      </c>
    </row>
    <row r="28" spans="4:23" x14ac:dyDescent="0.25">
      <c r="D28" s="313"/>
      <c r="E28" s="8" t="s">
        <v>38</v>
      </c>
      <c r="F28" s="163" t="str">
        <f>IF(F27="","",VLOOKUP($D$25&amp;$E27&amp;$D$6,'Age data'!$A:$AC,'Age data'!M$3,FALSE))</f>
        <v/>
      </c>
      <c r="G28" s="164" t="str">
        <f>IF(F27="","",VLOOKUP($D$25&amp;$E27&amp;$D$6,'Age data'!$A:$AC,'Age data'!N$3,FALSE))</f>
        <v/>
      </c>
      <c r="H28" s="164">
        <f>IF(H27="","",VLOOKUP($D$25&amp;$E27&amp;$D$6,'Age data'!$A:$AC,'Age data'!O$3,FALSE))</f>
        <v>3.0000000000000001E-3</v>
      </c>
      <c r="I28" s="164">
        <f>IF(H27="","",VLOOKUP($D$25&amp;$E27&amp;$D$6,'Age data'!$A:$AC,'Age data'!P$3,FALSE))</f>
        <v>1.2999999999999999E-2</v>
      </c>
      <c r="J28" s="164">
        <f>IF(J27="","",VLOOKUP($D$25&amp;$E27&amp;$D$6,'Age data'!$A:$AC,'Age data'!Q$3,FALSE))</f>
        <v>0.191</v>
      </c>
      <c r="K28" s="164">
        <f>IF(J27="","",VLOOKUP($D$25&amp;$E27&amp;$D$6,'Age data'!$A:$AC,'Age data'!R$3,FALSE))</f>
        <v>0.23699999999999999</v>
      </c>
      <c r="L28" s="164">
        <f>IF(L27="","",VLOOKUP($D$25&amp;$E27&amp;$D$6,'Age data'!$A:$AC,'Age data'!S$3,FALSE))</f>
        <v>0.21099999999999999</v>
      </c>
      <c r="M28" s="164">
        <f>IF(L27="","",VLOOKUP($D$25&amp;$E27&amp;$D$6,'Age data'!$A:$AC,'Age data'!T$3,FALSE))</f>
        <v>0.25800000000000001</v>
      </c>
      <c r="N28" s="164">
        <f>IF(N27="","",VLOOKUP($D$25&amp;$E27&amp;$D$6,'Age data'!$A:$AC,'Age data'!U$3,FALSE))</f>
        <v>0.03</v>
      </c>
      <c r="O28" s="164">
        <f>IF(N27="","",VLOOKUP($D$25&amp;$E27&amp;$D$6,'Age data'!$A:$AC,'Age data'!V$3,FALSE))</f>
        <v>5.1999999999999998E-2</v>
      </c>
      <c r="P28" s="164">
        <f>IF(P27="","",VLOOKUP($D$25&amp;$E27&amp;$D$6,'Age data'!$A:$AC,'Age data'!W$3,FALSE))</f>
        <v>0.441</v>
      </c>
      <c r="Q28" s="164">
        <f>IF(P27="","",VLOOKUP($D$25&amp;$E27&amp;$D$6,'Age data'!$A:$AC,'Age data'!X$3,FALSE))</f>
        <v>0.497</v>
      </c>
      <c r="R28" s="164" t="str">
        <f>IF(R27="","",VLOOKUP($D$25&amp;$E27&amp;$D$6,'Age data'!$A:$AC,'Age data'!Y$3,FALSE))</f>
        <v/>
      </c>
      <c r="S28" s="164" t="str">
        <f>IF(R27="","",VLOOKUP($D$25&amp;$E27&amp;$D$6,'Age data'!$A:$AC,'Age data'!Z$3,FALSE))</f>
        <v/>
      </c>
      <c r="T28" s="164">
        <f>IF(T27="","",VLOOKUP($D$25&amp;$E27&amp;$D$6,'Age data'!$A:$AC,'Age data'!AA$3,FALSE))</f>
        <v>2.9000000000000001E-2</v>
      </c>
      <c r="U28" s="164">
        <f>IF(T27="","",VLOOKUP($D$25&amp;$E27&amp;$D$6,'Age data'!$A:$AC,'Age data'!AB$3,FALSE))</f>
        <v>5.0999999999999997E-2</v>
      </c>
      <c r="V28" s="311"/>
      <c r="W28" s="252"/>
    </row>
    <row r="29" spans="4:23" ht="15.75" x14ac:dyDescent="0.25">
      <c r="D29" s="313"/>
      <c r="E29" s="165" t="s">
        <v>222</v>
      </c>
      <c r="F29" s="253" t="str">
        <f>IF(OR(ISERROR(VLOOKUP($D$25&amp;$E29&amp;$D$6,'Age data'!$A:$AC,'Age data'!B$3,FALSE)),ISBLANK(VLOOKUP($D$25&amp;$E29&amp;$D$6,'Age data'!$A:$AC,'Age data'!B$3,FALSE))),"",VLOOKUP($D$25&amp;$E29&amp;$D$6,'Age data'!$A:$AC,'Age data'!B$3,FALSE))</f>
        <v/>
      </c>
      <c r="G29" s="247"/>
      <c r="H29" s="247" t="str">
        <f>IF(OR(ISERROR(VLOOKUP($D$25&amp;$E29&amp;$D$6,'Age data'!$A:$AC,'Age data'!C$3,FALSE)),ISBLANK(VLOOKUP($D$25&amp;$E29&amp;$D$6,'Age data'!$A:$AC,'Age data'!C$3,FALSE))),"",VLOOKUP($D$25&amp;$E29&amp;$D$6,'Age data'!$A:$AC,'Age data'!C$3,FALSE))</f>
        <v/>
      </c>
      <c r="I29" s="247"/>
      <c r="J29" s="247">
        <f>IF(OR(ISERROR(VLOOKUP($D$25&amp;$E29&amp;$D$6,'Age data'!$A:$AC,'Age data'!D$3,FALSE)),ISBLANK(VLOOKUP($D$25&amp;$E29&amp;$D$6,'Age data'!$A:$AC,'Age data'!D$3,FALSE))),"",VLOOKUP($D$25&amp;$E29&amp;$D$6,'Age data'!$A:$AC,'Age data'!D$3,FALSE))</f>
        <v>0.23529411764705882</v>
      </c>
      <c r="K29" s="247"/>
      <c r="L29" s="247">
        <f>IF(OR(ISERROR(VLOOKUP($D$25&amp;$E29&amp;$D$6,'Age data'!$A:$AC,'Age data'!E$3,FALSE)),ISBLANK(VLOOKUP($D$25&amp;$E29&amp;$D$6,'Age data'!$A:$AC,'Age data'!E$3,FALSE))),"",VLOOKUP($D$25&amp;$E29&amp;$D$6,'Age data'!$A:$AC,'Age data'!E$3,FALSE))</f>
        <v>0.30252100840336132</v>
      </c>
      <c r="M29" s="247"/>
      <c r="N29" s="247">
        <f>IF(OR(ISERROR(VLOOKUP($D$25&amp;$E29&amp;$D$6,'Age data'!$A:$AC,'Age data'!F$3,FALSE)),ISBLANK(VLOOKUP($D$25&amp;$E29&amp;$D$6,'Age data'!$A:$AC,'Age data'!F$3,FALSE))),"",VLOOKUP($D$25&amp;$E29&amp;$D$6,'Age data'!$A:$AC,'Age data'!F$3,FALSE))</f>
        <v>9.2436974789915971E-2</v>
      </c>
      <c r="O29" s="247"/>
      <c r="P29" s="247">
        <f>IF(OR(ISERROR(VLOOKUP($D$25&amp;$E29&amp;$D$6,'Age data'!$A:$AC,'Age data'!G$3,FALSE)),ISBLANK(VLOOKUP($D$25&amp;$E29&amp;$D$6,'Age data'!$A:$AC,'Age data'!G$3,FALSE))),"",VLOOKUP($D$25&amp;$E29&amp;$D$6,'Age data'!$A:$AC,'Age data'!G$3,FALSE))</f>
        <v>0.36134453781512604</v>
      </c>
      <c r="Q29" s="247"/>
      <c r="R29" s="247" t="str">
        <f>IF(OR(ISERROR(VLOOKUP($D$25&amp;$E29&amp;$D$6,'Age data'!$A:$AC,'Age data'!H$3,FALSE)),ISBLANK(VLOOKUP($D$25&amp;$E29&amp;$D$6,'Age data'!$A:$AC,'Age data'!H$3,FALSE))),"",VLOOKUP($D$25&amp;$E29&amp;$D$6,'Age data'!$A:$AC,'Age data'!H$3,FALSE))</f>
        <v/>
      </c>
      <c r="S29" s="247"/>
      <c r="T29" s="247">
        <f>IF(OR(ISERROR(VLOOKUP($D$25&amp;$E29&amp;$D$6,'Age data'!$A:$AC,'Age data'!I$3,FALSE)),ISBLANK(VLOOKUP($D$25&amp;$E29&amp;$D$6,'Age data'!$A:$AC,'Age data'!I$3,FALSE))),"",VLOOKUP($D$25&amp;$E29&amp;$D$6,'Age data'!$A:$AC,'Age data'!I$3,FALSE))</f>
        <v>8.4033613445378148E-3</v>
      </c>
      <c r="U29" s="300"/>
      <c r="V29" s="309">
        <v>1</v>
      </c>
      <c r="W29" s="251">
        <f>IF(ISERROR(VLOOKUP($D$25&amp;$E29&amp;$D$6,'Age data'!$A:$AC,'Age data'!K$3,FALSE)),0,VLOOKUP($D$25&amp;$E29&amp;$D$6,'Age data'!$A:$AC,'Age data'!K$3,FALSE))</f>
        <v>119</v>
      </c>
    </row>
    <row r="30" spans="4:23" x14ac:dyDescent="0.25">
      <c r="D30" s="313"/>
      <c r="E30" s="8" t="s">
        <v>38</v>
      </c>
      <c r="F30" s="163" t="str">
        <f>IF(F29="","",VLOOKUP($D$25&amp;$E29&amp;$D$6,'Age data'!$A:$AC,'Age data'!M$3,FALSE))</f>
        <v/>
      </c>
      <c r="G30" s="164" t="str">
        <f>IF(F29="","",VLOOKUP($D$25&amp;$E29&amp;$D$6,'Age data'!$A:$AC,'Age data'!N$3,FALSE))</f>
        <v/>
      </c>
      <c r="H30" s="164" t="str">
        <f>IF(H29="","",VLOOKUP($D$25&amp;$E29&amp;$D$6,'Age data'!$A:$AC,'Age data'!O$3,FALSE))</f>
        <v/>
      </c>
      <c r="I30" s="164" t="str">
        <f>IF(H29="","",VLOOKUP($D$25&amp;$E29&amp;$D$6,'Age data'!$A:$AC,'Age data'!P$3,FALSE))</f>
        <v/>
      </c>
      <c r="J30" s="164">
        <f>IF(J29="","",VLOOKUP($D$25&amp;$E29&amp;$D$6,'Age data'!$A:$AC,'Age data'!Q$3,FALSE))</f>
        <v>0.16800000000000001</v>
      </c>
      <c r="K30" s="164">
        <f>IF(J29="","",VLOOKUP($D$25&amp;$E29&amp;$D$6,'Age data'!$A:$AC,'Age data'!R$3,FALSE))</f>
        <v>0.31900000000000001</v>
      </c>
      <c r="L30" s="164">
        <f>IF(L29="","",VLOOKUP($D$25&amp;$E29&amp;$D$6,'Age data'!$A:$AC,'Age data'!S$3,FALSE))</f>
        <v>0.22700000000000001</v>
      </c>
      <c r="M30" s="164">
        <f>IF(L29="","",VLOOKUP($D$25&amp;$E29&amp;$D$6,'Age data'!$A:$AC,'Age data'!T$3,FALSE))</f>
        <v>0.39</v>
      </c>
      <c r="N30" s="164">
        <f>IF(N29="","",VLOOKUP($D$25&amp;$E29&amp;$D$6,'Age data'!$A:$AC,'Age data'!U$3,FALSE))</f>
        <v>5.1999999999999998E-2</v>
      </c>
      <c r="O30" s="164">
        <f>IF(N29="","",VLOOKUP($D$25&amp;$E29&amp;$D$6,'Age data'!$A:$AC,'Age data'!V$3,FALSE))</f>
        <v>0.158</v>
      </c>
      <c r="P30" s="164">
        <f>IF(P29="","",VLOOKUP($D$25&amp;$E29&amp;$D$6,'Age data'!$A:$AC,'Age data'!W$3,FALSE))</f>
        <v>0.28100000000000003</v>
      </c>
      <c r="Q30" s="164">
        <f>IF(P29="","",VLOOKUP($D$25&amp;$E29&amp;$D$6,'Age data'!$A:$AC,'Age data'!X$3,FALSE))</f>
        <v>0.45100000000000001</v>
      </c>
      <c r="R30" s="164" t="str">
        <f>IF(R29="","",VLOOKUP($D$25&amp;$E29&amp;$D$6,'Age data'!$A:$AC,'Age data'!Y$3,FALSE))</f>
        <v/>
      </c>
      <c r="S30" s="164" t="str">
        <f>IF(R29="","",VLOOKUP($D$25&amp;$E29&amp;$D$6,'Age data'!$A:$AC,'Age data'!Z$3,FALSE))</f>
        <v/>
      </c>
      <c r="T30" s="164">
        <f>IF(T29="","",VLOOKUP($D$25&amp;$E29&amp;$D$6,'Age data'!$A:$AC,'Age data'!AA$3,FALSE))</f>
        <v>1E-3</v>
      </c>
      <c r="U30" s="164">
        <f>IF(T29="","",VLOOKUP($D$25&amp;$E29&amp;$D$6,'Age data'!$A:$AC,'Age data'!AB$3,FALSE))</f>
        <v>4.5999999999999999E-2</v>
      </c>
      <c r="V30" s="311"/>
      <c r="W30" s="252"/>
    </row>
    <row r="31" spans="4:23" ht="15.75" x14ac:dyDescent="0.25">
      <c r="D31" s="313"/>
      <c r="E31" s="165" t="s">
        <v>22</v>
      </c>
      <c r="F31" s="253">
        <f>IF(OR(ISERROR(VLOOKUP($D$25&amp;$E31&amp;$D$6,'Age data'!$A:$AC,'Age data'!B$3,FALSE)),ISBLANK(VLOOKUP($D$25&amp;$E31&amp;$D$6,'Age data'!$A:$AC,'Age data'!B$3,FALSE))),"",VLOOKUP($D$25&amp;$E31&amp;$D$6,'Age data'!$A:$AC,'Age data'!B$3,FALSE))</f>
        <v>0.22985781990521326</v>
      </c>
      <c r="G31" s="247"/>
      <c r="H31" s="247">
        <f>IF(OR(ISERROR(VLOOKUP($D$25&amp;$E31&amp;$D$6,'Age data'!$A:$AC,'Age data'!C$3,FALSE)),ISBLANK(VLOOKUP($D$25&amp;$E31&amp;$D$6,'Age data'!$A:$AC,'Age data'!C$3,FALSE))),"",VLOOKUP($D$25&amp;$E31&amp;$D$6,'Age data'!$A:$AC,'Age data'!C$3,FALSE))</f>
        <v>0.12322274881516587</v>
      </c>
      <c r="I31" s="247"/>
      <c r="J31" s="247">
        <f>IF(OR(ISERROR(VLOOKUP($D$25&amp;$E31&amp;$D$6,'Age data'!$A:$AC,'Age data'!D$3,FALSE)),ISBLANK(VLOOKUP($D$25&amp;$E31&amp;$D$6,'Age data'!$A:$AC,'Age data'!D$3,FALSE))),"",VLOOKUP($D$25&amp;$E31&amp;$D$6,'Age data'!$A:$AC,'Age data'!D$3,FALSE))</f>
        <v>0.36492890995260663</v>
      </c>
      <c r="K31" s="247"/>
      <c r="L31" s="247">
        <f>IF(OR(ISERROR(VLOOKUP($D$25&amp;$E31&amp;$D$6,'Age data'!$A:$AC,'Age data'!E$3,FALSE)),ISBLANK(VLOOKUP($D$25&amp;$E31&amp;$D$6,'Age data'!$A:$AC,'Age data'!E$3,FALSE))),"",VLOOKUP($D$25&amp;$E31&amp;$D$6,'Age data'!$A:$AC,'Age data'!E$3,FALSE))</f>
        <v>0.13033175355450238</v>
      </c>
      <c r="M31" s="247"/>
      <c r="N31" s="247">
        <f>IF(OR(ISERROR(VLOOKUP($D$25&amp;$E31&amp;$D$6,'Age data'!$A:$AC,'Age data'!F$3,FALSE)),ISBLANK(VLOOKUP($D$25&amp;$E31&amp;$D$6,'Age data'!$A:$AC,'Age data'!F$3,FALSE))),"",VLOOKUP($D$25&amp;$E31&amp;$D$6,'Age data'!$A:$AC,'Age data'!F$3,FALSE))</f>
        <v>2.843601895734597E-2</v>
      </c>
      <c r="O31" s="247"/>
      <c r="P31" s="247">
        <f>IF(OR(ISERROR(VLOOKUP($D$25&amp;$E31&amp;$D$6,'Age data'!$A:$AC,'Age data'!G$3,FALSE)),ISBLANK(VLOOKUP($D$25&amp;$E31&amp;$D$6,'Age data'!$A:$AC,'Age data'!G$3,FALSE))),"",VLOOKUP($D$25&amp;$E31&amp;$D$6,'Age data'!$A:$AC,'Age data'!G$3,FALSE))</f>
        <v>9.004739336492891E-2</v>
      </c>
      <c r="Q31" s="247"/>
      <c r="R31" s="247" t="str">
        <f>IF(OR(ISERROR(VLOOKUP($D$25&amp;$E31&amp;$D$6,'Age data'!$A:$AC,'Age data'!H$3,FALSE)),ISBLANK(VLOOKUP($D$25&amp;$E31&amp;$D$6,'Age data'!$A:$AC,'Age data'!H$3,FALSE))),"",VLOOKUP($D$25&amp;$E31&amp;$D$6,'Age data'!$A:$AC,'Age data'!H$3,FALSE))</f>
        <v/>
      </c>
      <c r="S31" s="247"/>
      <c r="T31" s="247">
        <f>IF(OR(ISERROR(VLOOKUP($D$25&amp;$E31&amp;$D$6,'Age data'!$A:$AC,'Age data'!I$3,FALSE)),ISBLANK(VLOOKUP($D$25&amp;$E31&amp;$D$6,'Age data'!$A:$AC,'Age data'!I$3,FALSE))),"",VLOOKUP($D$25&amp;$E31&amp;$D$6,'Age data'!$A:$AC,'Age data'!I$3,FALSE))</f>
        <v>3.3175355450236969E-2</v>
      </c>
      <c r="U31" s="300"/>
      <c r="V31" s="309">
        <v>1</v>
      </c>
      <c r="W31" s="251">
        <f>IF(ISERROR(VLOOKUP($D$25&amp;$E31&amp;$D$6,'Age data'!$A:$AC,'Age data'!K$3,FALSE)),0,VLOOKUP($D$25&amp;$E31&amp;$D$6,'Age data'!$A:$AC,'Age data'!K$3,FALSE))</f>
        <v>422</v>
      </c>
    </row>
    <row r="32" spans="4:23" x14ac:dyDescent="0.25">
      <c r="D32" s="313"/>
      <c r="E32" s="8" t="s">
        <v>38</v>
      </c>
      <c r="F32" s="163">
        <f>IF(F31="","",VLOOKUP($D$25&amp;$E31&amp;$D$6,'Age data'!$A:$AC,'Age data'!M$3,FALSE))</f>
        <v>0.192</v>
      </c>
      <c r="G32" s="164">
        <f>IF(F31="","",VLOOKUP($D$25&amp;$E31&amp;$D$6,'Age data'!$A:$AC,'Age data'!N$3,FALSE))</f>
        <v>0.27200000000000002</v>
      </c>
      <c r="H32" s="164">
        <f>IF(H31="","",VLOOKUP($D$25&amp;$E31&amp;$D$6,'Age data'!$A:$AC,'Age data'!O$3,FALSE))</f>
        <v>9.5000000000000001E-2</v>
      </c>
      <c r="I32" s="164">
        <f>IF(H31="","",VLOOKUP($D$25&amp;$E31&amp;$D$6,'Age data'!$A:$AC,'Age data'!P$3,FALSE))</f>
        <v>0.158</v>
      </c>
      <c r="J32" s="164">
        <f>IF(J31="","",VLOOKUP($D$25&amp;$E31&amp;$D$6,'Age data'!$A:$AC,'Age data'!Q$3,FALSE))</f>
        <v>0.32</v>
      </c>
      <c r="K32" s="164">
        <f>IF(J31="","",VLOOKUP($D$25&amp;$E31&amp;$D$6,'Age data'!$A:$AC,'Age data'!R$3,FALSE))</f>
        <v>0.41199999999999998</v>
      </c>
      <c r="L32" s="164">
        <f>IF(L31="","",VLOOKUP($D$25&amp;$E31&amp;$D$6,'Age data'!$A:$AC,'Age data'!S$3,FALSE))</f>
        <v>0.10199999999999999</v>
      </c>
      <c r="M32" s="164">
        <f>IF(L31="","",VLOOKUP($D$25&amp;$E31&amp;$D$6,'Age data'!$A:$AC,'Age data'!T$3,FALSE))</f>
        <v>0.16600000000000001</v>
      </c>
      <c r="N32" s="164">
        <f>IF(N31="","",VLOOKUP($D$25&amp;$E31&amp;$D$6,'Age data'!$A:$AC,'Age data'!U$3,FALSE))</f>
        <v>1.6E-2</v>
      </c>
      <c r="O32" s="164">
        <f>IF(N31="","",VLOOKUP($D$25&amp;$E31&amp;$D$6,'Age data'!$A:$AC,'Age data'!V$3,FALSE))</f>
        <v>4.9000000000000002E-2</v>
      </c>
      <c r="P32" s="164">
        <f>IF(P31="","",VLOOKUP($D$25&amp;$E31&amp;$D$6,'Age data'!$A:$AC,'Age data'!W$3,FALSE))</f>
        <v>6.6000000000000003E-2</v>
      </c>
      <c r="Q32" s="164">
        <f>IF(P31="","",VLOOKUP($D$25&amp;$E31&amp;$D$6,'Age data'!$A:$AC,'Age data'!X$3,FALSE))</f>
        <v>0.121</v>
      </c>
      <c r="R32" s="164" t="str">
        <f>IF(R31="","",VLOOKUP($D$25&amp;$E31&amp;$D$6,'Age data'!$A:$AC,'Age data'!Y$3,FALSE))</f>
        <v/>
      </c>
      <c r="S32" s="164" t="str">
        <f>IF(R31="","",VLOOKUP($D$25&amp;$E31&amp;$D$6,'Age data'!$A:$AC,'Age data'!Z$3,FALSE))</f>
        <v/>
      </c>
      <c r="T32" s="164">
        <f>IF(T31="","",VLOOKUP($D$25&amp;$E31&amp;$D$6,'Age data'!$A:$AC,'Age data'!AA$3,FALSE))</f>
        <v>0.02</v>
      </c>
      <c r="U32" s="164">
        <f>IF(T31="","",VLOOKUP($D$25&amp;$E31&amp;$D$6,'Age data'!$A:$AC,'Age data'!AB$3,FALSE))</f>
        <v>5.5E-2</v>
      </c>
      <c r="V32" s="311"/>
      <c r="W32" s="252"/>
    </row>
    <row r="33" spans="4:23" ht="15.75" x14ac:dyDescent="0.25">
      <c r="D33" s="313"/>
      <c r="E33" s="165" t="s">
        <v>137</v>
      </c>
      <c r="F33" s="253">
        <f>IF(OR(ISERROR(VLOOKUP($D$25&amp;$E33&amp;$D$6,'Age data'!$A:$AC,'Age data'!B$3,FALSE)),ISBLANK(VLOOKUP($D$25&amp;$E33&amp;$D$6,'Age data'!$A:$AC,'Age data'!B$3,FALSE))),"",VLOOKUP($D$25&amp;$E33&amp;$D$6,'Age data'!$A:$AC,'Age data'!B$3,FALSE))</f>
        <v>8.9159717767799865E-2</v>
      </c>
      <c r="G33" s="247"/>
      <c r="H33" s="247">
        <f>IF(OR(ISERROR(VLOOKUP($D$25&amp;$E33&amp;$D$6,'Age data'!$A:$AC,'Age data'!C$3,FALSE)),ISBLANK(VLOOKUP($D$25&amp;$E33&amp;$D$6,'Age data'!$A:$AC,'Age data'!C$3,FALSE))),"",VLOOKUP($D$25&amp;$E33&amp;$D$6,'Age data'!$A:$AC,'Age data'!C$3,FALSE))</f>
        <v>4.2762454564892024E-4</v>
      </c>
      <c r="I33" s="247"/>
      <c r="J33" s="247">
        <f>IF(OR(ISERROR(VLOOKUP($D$25&amp;$E33&amp;$D$6,'Age data'!$A:$AC,'Age data'!D$3,FALSE)),ISBLANK(VLOOKUP($D$25&amp;$E33&amp;$D$6,'Age data'!$A:$AC,'Age data'!D$3,FALSE))),"",VLOOKUP($D$25&amp;$E33&amp;$D$6,'Age data'!$A:$AC,'Age data'!D$3,FALSE))</f>
        <v>0.59511082602808063</v>
      </c>
      <c r="K33" s="247"/>
      <c r="L33" s="247">
        <f>IF(OR(ISERROR(VLOOKUP($D$25&amp;$E33&amp;$D$6,'Age data'!$A:$AC,'Age data'!E$3,FALSE)),ISBLANK(VLOOKUP($D$25&amp;$E33&amp;$D$6,'Age data'!$A:$AC,'Age data'!E$3,FALSE))),"",VLOOKUP($D$25&amp;$E33&amp;$D$6,'Age data'!$A:$AC,'Age data'!E$3,FALSE))</f>
        <v>0.20597248948756325</v>
      </c>
      <c r="M33" s="247"/>
      <c r="N33" s="247">
        <f>IF(OR(ISERROR(VLOOKUP($D$25&amp;$E33&amp;$D$6,'Age data'!$A:$AC,'Age data'!F$3,FALSE)),ISBLANK(VLOOKUP($D$25&amp;$E33&amp;$D$6,'Age data'!$A:$AC,'Age data'!F$3,FALSE))),"",VLOOKUP($D$25&amp;$E33&amp;$D$6,'Age data'!$A:$AC,'Age data'!F$3,FALSE))</f>
        <v>4.8606656688760602E-2</v>
      </c>
      <c r="O33" s="247"/>
      <c r="P33" s="247">
        <f>IF(OR(ISERROR(VLOOKUP($D$25&amp;$E33&amp;$D$6,'Age data'!$A:$AC,'Age data'!G$3,FALSE)),ISBLANK(VLOOKUP($D$25&amp;$E33&amp;$D$6,'Age data'!$A:$AC,'Age data'!G$3,FALSE))),"",VLOOKUP($D$25&amp;$E33&amp;$D$6,'Age data'!$A:$AC,'Age data'!G$3,FALSE))</f>
        <v>1.2472382581426841E-2</v>
      </c>
      <c r="Q33" s="247"/>
      <c r="R33" s="247" t="str">
        <f>IF(OR(ISERROR(VLOOKUP($D$25&amp;$E33&amp;$D$6,'Age data'!$A:$AC,'Age data'!H$3,FALSE)),ISBLANK(VLOOKUP($D$25&amp;$E33&amp;$D$6,'Age data'!$A:$AC,'Age data'!H$3,FALSE))),"",VLOOKUP($D$25&amp;$E33&amp;$D$6,'Age data'!$A:$AC,'Age data'!H$3,FALSE))</f>
        <v/>
      </c>
      <c r="S33" s="247"/>
      <c r="T33" s="247">
        <f>IF(OR(ISERROR(VLOOKUP($D$25&amp;$E33&amp;$D$6,'Age data'!$A:$AC,'Age data'!I$3,FALSE)),ISBLANK(VLOOKUP($D$25&amp;$E33&amp;$D$6,'Age data'!$A:$AC,'Age data'!I$3,FALSE))),"",VLOOKUP($D$25&amp;$E33&amp;$D$6,'Age data'!$A:$AC,'Age data'!I$3,FALSE))</f>
        <v>4.8250302900719834E-2</v>
      </c>
      <c r="U33" s="300"/>
      <c r="V33" s="309">
        <v>1</v>
      </c>
      <c r="W33" s="251">
        <f>IF(ISERROR(VLOOKUP($D$25&amp;$E33&amp;$D$6,'Age data'!$A:$AC,'Age data'!K$3,FALSE)),0,VLOOKUP($D$25&amp;$E33&amp;$D$6,'Age data'!$A:$AC,'Age data'!K$3,FALSE))</f>
        <v>14031</v>
      </c>
    </row>
    <row r="34" spans="4:23" x14ac:dyDescent="0.25">
      <c r="D34" s="313"/>
      <c r="E34" s="8" t="s">
        <v>38</v>
      </c>
      <c r="F34" s="163">
        <f>IF(F33="","",VLOOKUP($D$25&amp;$E33&amp;$D$6,'Age data'!$A:$AC,'Age data'!M$3,FALSE))</f>
        <v>8.5000000000000006E-2</v>
      </c>
      <c r="G34" s="164">
        <f>IF(F33="","",VLOOKUP($D$25&amp;$E33&amp;$D$6,'Age data'!$A:$AC,'Age data'!N$3,FALSE))</f>
        <v>9.4E-2</v>
      </c>
      <c r="H34" s="164">
        <f>IF(H33="","",VLOOKUP($D$25&amp;$E33&amp;$D$6,'Age data'!$A:$AC,'Age data'!O$3,FALSE))</f>
        <v>0</v>
      </c>
      <c r="I34" s="164">
        <f>IF(H33="","",VLOOKUP($D$25&amp;$E33&amp;$D$6,'Age data'!$A:$AC,'Age data'!P$3,FALSE))</f>
        <v>1E-3</v>
      </c>
      <c r="J34" s="164">
        <f>IF(J33="","",VLOOKUP($D$25&amp;$E33&amp;$D$6,'Age data'!$A:$AC,'Age data'!Q$3,FALSE))</f>
        <v>0.58699999999999997</v>
      </c>
      <c r="K34" s="164">
        <f>IF(J33="","",VLOOKUP($D$25&amp;$E33&amp;$D$6,'Age data'!$A:$AC,'Age data'!R$3,FALSE))</f>
        <v>0.60299999999999998</v>
      </c>
      <c r="L34" s="164">
        <f>IF(L33="","",VLOOKUP($D$25&amp;$E33&amp;$D$6,'Age data'!$A:$AC,'Age data'!S$3,FALSE))</f>
        <v>0.19900000000000001</v>
      </c>
      <c r="M34" s="164">
        <f>IF(L33="","",VLOOKUP($D$25&amp;$E33&amp;$D$6,'Age data'!$A:$AC,'Age data'!T$3,FALSE))</f>
        <v>0.21299999999999999</v>
      </c>
      <c r="N34" s="164">
        <f>IF(N33="","",VLOOKUP($D$25&amp;$E33&amp;$D$6,'Age data'!$A:$AC,'Age data'!U$3,FALSE))</f>
        <v>4.4999999999999998E-2</v>
      </c>
      <c r="O34" s="164">
        <f>IF(N33="","",VLOOKUP($D$25&amp;$E33&amp;$D$6,'Age data'!$A:$AC,'Age data'!V$3,FALSE))</f>
        <v>5.1999999999999998E-2</v>
      </c>
      <c r="P34" s="164">
        <f>IF(P33="","",VLOOKUP($D$25&amp;$E33&amp;$D$6,'Age data'!$A:$AC,'Age data'!W$3,FALSE))</f>
        <v>1.0999999999999999E-2</v>
      </c>
      <c r="Q34" s="164">
        <f>IF(P33="","",VLOOKUP($D$25&amp;$E33&amp;$D$6,'Age data'!$A:$AC,'Age data'!X$3,FALSE))</f>
        <v>1.4E-2</v>
      </c>
      <c r="R34" s="164" t="str">
        <f>IF(R33="","",VLOOKUP($D$25&amp;$E33&amp;$D$6,'Age data'!$A:$AC,'Age data'!Y$3,FALSE))</f>
        <v/>
      </c>
      <c r="S34" s="164" t="str">
        <f>IF(R33="","",VLOOKUP($D$25&amp;$E33&amp;$D$6,'Age data'!$A:$AC,'Age data'!Z$3,FALSE))</f>
        <v/>
      </c>
      <c r="T34" s="164">
        <f>IF(T33="","",VLOOKUP($D$25&amp;$E33&amp;$D$6,'Age data'!$A:$AC,'Age data'!AA$3,FALSE))</f>
        <v>4.4999999999999998E-2</v>
      </c>
      <c r="U34" s="164">
        <f>IF(T33="","",VLOOKUP($D$25&amp;$E33&amp;$D$6,'Age data'!$A:$AC,'Age data'!AB$3,FALSE))</f>
        <v>5.1999999999999998E-2</v>
      </c>
      <c r="V34" s="311"/>
      <c r="W34" s="252"/>
    </row>
    <row r="35" spans="4:23" ht="15.75" x14ac:dyDescent="0.25">
      <c r="D35" s="313"/>
      <c r="E35" s="165" t="s">
        <v>6</v>
      </c>
      <c r="F35" s="253" t="str">
        <f>IF(OR(ISERROR(VLOOKUP($D$25&amp;$E35&amp;$D$6,'Age data'!$A:$AC,'Age data'!B$3,FALSE)),ISBLANK(VLOOKUP($D$25&amp;$E35&amp;$D$6,'Age data'!$A:$AC,'Age data'!B$3,FALSE))),"",VLOOKUP($D$25&amp;$E35&amp;$D$6,'Age data'!$A:$AC,'Age data'!B$3,FALSE))</f>
        <v/>
      </c>
      <c r="G35" s="247"/>
      <c r="H35" s="247">
        <f>IF(OR(ISERROR(VLOOKUP($D$25&amp;$E35&amp;$D$6,'Age data'!$A:$AC,'Age data'!C$3,FALSE)),ISBLANK(VLOOKUP($D$25&amp;$E35&amp;$D$6,'Age data'!$A:$AC,'Age data'!C$3,FALSE))),"",VLOOKUP($D$25&amp;$E35&amp;$D$6,'Age data'!$A:$AC,'Age data'!C$3,FALSE))</f>
        <v>2.1311475409836064E-2</v>
      </c>
      <c r="I35" s="247"/>
      <c r="J35" s="247">
        <f>IF(OR(ISERROR(VLOOKUP($D$25&amp;$E35&amp;$D$6,'Age data'!$A:$AC,'Age data'!D$3,FALSE)),ISBLANK(VLOOKUP($D$25&amp;$E35&amp;$D$6,'Age data'!$A:$AC,'Age data'!D$3,FALSE))),"",VLOOKUP($D$25&amp;$E35&amp;$D$6,'Age data'!$A:$AC,'Age data'!D$3,FALSE))</f>
        <v>0.14262295081967213</v>
      </c>
      <c r="K35" s="247"/>
      <c r="L35" s="247">
        <f>IF(OR(ISERROR(VLOOKUP($D$25&amp;$E35&amp;$D$6,'Age data'!$A:$AC,'Age data'!E$3,FALSE)),ISBLANK(VLOOKUP($D$25&amp;$E35&amp;$D$6,'Age data'!$A:$AC,'Age data'!E$3,FALSE))),"",VLOOKUP($D$25&amp;$E35&amp;$D$6,'Age data'!$A:$AC,'Age data'!E$3,FALSE))</f>
        <v>6.7213114754098358E-2</v>
      </c>
      <c r="M35" s="247"/>
      <c r="N35" s="247">
        <f>IF(OR(ISERROR(VLOOKUP($D$25&amp;$E35&amp;$D$6,'Age data'!$A:$AC,'Age data'!F$3,FALSE)),ISBLANK(VLOOKUP($D$25&amp;$E35&amp;$D$6,'Age data'!$A:$AC,'Age data'!F$3,FALSE))),"",VLOOKUP($D$25&amp;$E35&amp;$D$6,'Age data'!$A:$AC,'Age data'!F$3,FALSE))</f>
        <v>4.2622950819672129E-2</v>
      </c>
      <c r="O35" s="247"/>
      <c r="P35" s="247">
        <f>IF(OR(ISERROR(VLOOKUP($D$25&amp;$E35&amp;$D$6,'Age data'!$A:$AC,'Age data'!G$3,FALSE)),ISBLANK(VLOOKUP($D$25&amp;$E35&amp;$D$6,'Age data'!$A:$AC,'Age data'!G$3,FALSE))),"",VLOOKUP($D$25&amp;$E35&amp;$D$6,'Age data'!$A:$AC,'Age data'!G$3,FALSE))</f>
        <v>0.68196721311475406</v>
      </c>
      <c r="Q35" s="247"/>
      <c r="R35" s="247" t="str">
        <f>IF(OR(ISERROR(VLOOKUP($D$25&amp;$E35&amp;$D$6,'Age data'!$A:$AC,'Age data'!H$3,FALSE)),ISBLANK(VLOOKUP($D$25&amp;$E35&amp;$D$6,'Age data'!$A:$AC,'Age data'!H$3,FALSE))),"",VLOOKUP($D$25&amp;$E35&amp;$D$6,'Age data'!$A:$AC,'Age data'!H$3,FALSE))</f>
        <v/>
      </c>
      <c r="S35" s="247"/>
      <c r="T35" s="247">
        <f>IF(OR(ISERROR(VLOOKUP($D$25&amp;$E35&amp;$D$6,'Age data'!$A:$AC,'Age data'!I$3,FALSE)),ISBLANK(VLOOKUP($D$25&amp;$E35&amp;$D$6,'Age data'!$A:$AC,'Age data'!I$3,FALSE))),"",VLOOKUP($D$25&amp;$E35&amp;$D$6,'Age data'!$A:$AC,'Age data'!I$3,FALSE))</f>
        <v>4.4262295081967211E-2</v>
      </c>
      <c r="U35" s="300"/>
      <c r="V35" s="309">
        <v>1</v>
      </c>
      <c r="W35" s="251">
        <f>IF(ISERROR(VLOOKUP($D$25&amp;$E35&amp;$D$6,'Age data'!$A:$AC,'Age data'!K$3,FALSE)),0,VLOOKUP($D$25&amp;$E35&amp;$D$6,'Age data'!$A:$AC,'Age data'!K$3,FALSE))</f>
        <v>610</v>
      </c>
    </row>
    <row r="36" spans="4:23" x14ac:dyDescent="0.25">
      <c r="D36" s="313"/>
      <c r="E36" s="162" t="s">
        <v>38</v>
      </c>
      <c r="F36" s="163" t="str">
        <f>IF(F35="","",VLOOKUP($D$25&amp;$E35&amp;$D$6,'Age data'!$A:$AC,'Age data'!M$3,FALSE))</f>
        <v/>
      </c>
      <c r="G36" s="164" t="str">
        <f>IF(F35="","",VLOOKUP($D$25&amp;$E35&amp;$D$6,'Age data'!$A:$AC,'Age data'!N$3,FALSE))</f>
        <v/>
      </c>
      <c r="H36" s="164">
        <f>IF(H35="","",VLOOKUP($D$25&amp;$E35&amp;$D$6,'Age data'!$A:$AC,'Age data'!O$3,FALSE))</f>
        <v>1.2E-2</v>
      </c>
      <c r="I36" s="164">
        <f>IF(H35="","",VLOOKUP($D$25&amp;$E35&amp;$D$6,'Age data'!$A:$AC,'Age data'!P$3,FALSE))</f>
        <v>3.5999999999999997E-2</v>
      </c>
      <c r="J36" s="164">
        <f>IF(J35="","",VLOOKUP($D$25&amp;$E35&amp;$D$6,'Age data'!$A:$AC,'Age data'!Q$3,FALSE))</f>
        <v>0.11700000000000001</v>
      </c>
      <c r="K36" s="164">
        <f>IF(J35="","",VLOOKUP($D$25&amp;$E35&amp;$D$6,'Age data'!$A:$AC,'Age data'!R$3,FALSE))</f>
        <v>0.17299999999999999</v>
      </c>
      <c r="L36" s="164">
        <f>IF(L35="","",VLOOKUP($D$25&amp;$E35&amp;$D$6,'Age data'!$A:$AC,'Age data'!S$3,FALSE))</f>
        <v>0.05</v>
      </c>
      <c r="M36" s="164">
        <f>IF(L35="","",VLOOKUP($D$25&amp;$E35&amp;$D$6,'Age data'!$A:$AC,'Age data'!T$3,FALSE))</f>
        <v>0.09</v>
      </c>
      <c r="N36" s="164">
        <f>IF(N35="","",VLOOKUP($D$25&amp;$E35&amp;$D$6,'Age data'!$A:$AC,'Age data'!U$3,FALSE))</f>
        <v>2.9000000000000001E-2</v>
      </c>
      <c r="O36" s="164">
        <f>IF(N35="","",VLOOKUP($D$25&amp;$E35&amp;$D$6,'Age data'!$A:$AC,'Age data'!V$3,FALSE))</f>
        <v>6.2E-2</v>
      </c>
      <c r="P36" s="164">
        <f>IF(P35="","",VLOOKUP($D$25&amp;$E35&amp;$D$6,'Age data'!$A:$AC,'Age data'!W$3,FALSE))</f>
        <v>0.64400000000000002</v>
      </c>
      <c r="Q36" s="164">
        <f>IF(P35="","",VLOOKUP($D$25&amp;$E35&amp;$D$6,'Age data'!$A:$AC,'Age data'!X$3,FALSE))</f>
        <v>0.71799999999999997</v>
      </c>
      <c r="R36" s="164" t="str">
        <f>IF(R35="","",VLOOKUP($D$25&amp;$E35&amp;$D$6,'Age data'!$A:$AC,'Age data'!Y$3,FALSE))</f>
        <v/>
      </c>
      <c r="S36" s="164" t="str">
        <f>IF(R35="","",VLOOKUP($D$25&amp;$E35&amp;$D$6,'Age data'!$A:$AC,'Age data'!Z$3,FALSE))</f>
        <v/>
      </c>
      <c r="T36" s="164">
        <f>IF(T35="","",VLOOKUP($D$25&amp;$E35&amp;$D$6,'Age data'!$A:$AC,'Age data'!AA$3,FALSE))</f>
        <v>3.1E-2</v>
      </c>
      <c r="U36" s="164">
        <f>IF(T35="","",VLOOKUP($D$25&amp;$E35&amp;$D$6,'Age data'!$A:$AC,'Age data'!AB$3,FALSE))</f>
        <v>6.4000000000000001E-2</v>
      </c>
      <c r="V36" s="311"/>
      <c r="W36" s="252"/>
    </row>
    <row r="37" spans="4:23" ht="15.75" x14ac:dyDescent="0.25">
      <c r="D37" s="313"/>
      <c r="E37" s="167" t="s">
        <v>138</v>
      </c>
      <c r="F37" s="253" t="str">
        <f>IF(OR(ISERROR(VLOOKUP($D$25&amp;$E37&amp;$D$6,'Age data'!$A:$AC,'Age data'!B$3,FALSE)),ISBLANK(VLOOKUP($D$25&amp;$E37&amp;$D$6,'Age data'!$A:$AC,'Age data'!B$3,FALSE))),"",VLOOKUP($D$25&amp;$E37&amp;$D$6,'Age data'!$A:$AC,'Age data'!B$3,FALSE))</f>
        <v/>
      </c>
      <c r="G37" s="247"/>
      <c r="H37" s="247">
        <f>IF(OR(ISERROR(VLOOKUP($D$25&amp;$E37&amp;$D$6,'Age data'!$A:$AC,'Age data'!C$3,FALSE)),ISBLANK(VLOOKUP($D$25&amp;$E37&amp;$D$6,'Age data'!$A:$AC,'Age data'!C$3,FALSE))),"",VLOOKUP($D$25&amp;$E37&amp;$D$6,'Age data'!$A:$AC,'Age data'!C$3,FALSE))</f>
        <v>0.5580357142857143</v>
      </c>
      <c r="I37" s="247"/>
      <c r="J37" s="247">
        <f>IF(OR(ISERROR(VLOOKUP($D$25&amp;$E37&amp;$D$6,'Age data'!$A:$AC,'Age data'!D$3,FALSE)),ISBLANK(VLOOKUP($D$25&amp;$E37&amp;$D$6,'Age data'!$A:$AC,'Age data'!D$3,FALSE))),"",VLOOKUP($D$25&amp;$E37&amp;$D$6,'Age data'!$A:$AC,'Age data'!D$3,FALSE))</f>
        <v>0.30357142857142855</v>
      </c>
      <c r="K37" s="247"/>
      <c r="L37" s="247">
        <f>IF(OR(ISERROR(VLOOKUP($D$25&amp;$E37&amp;$D$6,'Age data'!$A:$AC,'Age data'!E$3,FALSE)),ISBLANK(VLOOKUP($D$25&amp;$E37&amp;$D$6,'Age data'!$A:$AC,'Age data'!E$3,FALSE))),"",VLOOKUP($D$25&amp;$E37&amp;$D$6,'Age data'!$A:$AC,'Age data'!E$3,FALSE))</f>
        <v>7.5892857142857137E-2</v>
      </c>
      <c r="M37" s="247"/>
      <c r="N37" s="247" t="str">
        <f>IF(OR(ISERROR(VLOOKUP($D$25&amp;$E37&amp;$D$6,'Age data'!$A:$AC,'Age data'!F$3,FALSE)),ISBLANK(VLOOKUP($D$25&amp;$E37&amp;$D$6,'Age data'!$A:$AC,'Age data'!F$3,FALSE))),"",VLOOKUP($D$25&amp;$E37&amp;$D$6,'Age data'!$A:$AC,'Age data'!F$3,FALSE))</f>
        <v/>
      </c>
      <c r="O37" s="247"/>
      <c r="P37" s="247">
        <f>IF(OR(ISERROR(VLOOKUP($D$25&amp;$E37&amp;$D$6,'Age data'!$A:$AC,'Age data'!G$3,FALSE)),ISBLANK(VLOOKUP($D$25&amp;$E37&amp;$D$6,'Age data'!$A:$AC,'Age data'!G$3,FALSE))),"",VLOOKUP($D$25&amp;$E37&amp;$D$6,'Age data'!$A:$AC,'Age data'!G$3,FALSE))</f>
        <v>3.5714285714285712E-2</v>
      </c>
      <c r="Q37" s="247"/>
      <c r="R37" s="247" t="str">
        <f>IF(OR(ISERROR(VLOOKUP($D$25&amp;$E37&amp;$D$6,'Age data'!$A:$AC,'Age data'!H$3,FALSE)),ISBLANK(VLOOKUP($D$25&amp;$E37&amp;$D$6,'Age data'!$A:$AC,'Age data'!H$3,FALSE))),"",VLOOKUP($D$25&amp;$E37&amp;$D$6,'Age data'!$A:$AC,'Age data'!H$3,FALSE))</f>
        <v/>
      </c>
      <c r="S37" s="247"/>
      <c r="T37" s="247">
        <f>IF(OR(ISERROR(VLOOKUP($D$25&amp;$E37&amp;$D$6,'Age data'!$A:$AC,'Age data'!I$3,FALSE)),ISBLANK(VLOOKUP($D$25&amp;$E37&amp;$D$6,'Age data'!$A:$AC,'Age data'!I$3,FALSE))),"",VLOOKUP($D$25&amp;$E37&amp;$D$6,'Age data'!$A:$AC,'Age data'!I$3,FALSE))</f>
        <v>2.6785714285714284E-2</v>
      </c>
      <c r="U37" s="300"/>
      <c r="V37" s="309">
        <v>1</v>
      </c>
      <c r="W37" s="251">
        <f>IF(ISERROR(VLOOKUP($D$25&amp;$E37&amp;$D$6,'Age data'!$A:$AC,'Age data'!K$3,FALSE)),0,VLOOKUP($D$25&amp;$E37&amp;$D$6,'Age data'!$A:$AC,'Age data'!K$3,FALSE))</f>
        <v>224</v>
      </c>
    </row>
    <row r="38" spans="4:23" x14ac:dyDescent="0.25">
      <c r="D38" s="313"/>
      <c r="E38" s="8" t="s">
        <v>38</v>
      </c>
      <c r="F38" s="163" t="str">
        <f>IF(F37="","",VLOOKUP($D$25&amp;$E37&amp;$D$6,'Age data'!$A:$AC,'Age data'!M$3,FALSE))</f>
        <v/>
      </c>
      <c r="G38" s="164" t="str">
        <f>IF(F37="","",VLOOKUP($D$25&amp;$E37&amp;$D$6,'Age data'!$A:$AC,'Age data'!N$3,FALSE))</f>
        <v/>
      </c>
      <c r="H38" s="164">
        <f>IF(H37="","",VLOOKUP($D$25&amp;$E37&amp;$D$6,'Age data'!$A:$AC,'Age data'!O$3,FALSE))</f>
        <v>0.49299999999999999</v>
      </c>
      <c r="I38" s="164">
        <f>IF(H37="","",VLOOKUP($D$25&amp;$E37&amp;$D$6,'Age data'!$A:$AC,'Age data'!P$3,FALSE))</f>
        <v>0.622</v>
      </c>
      <c r="J38" s="164">
        <f>IF(J37="","",VLOOKUP($D$25&amp;$E37&amp;$D$6,'Age data'!$A:$AC,'Age data'!Q$3,FALSE))</f>
        <v>0.247</v>
      </c>
      <c r="K38" s="164">
        <f>IF(J37="","",VLOOKUP($D$25&amp;$E37&amp;$D$6,'Age data'!$A:$AC,'Age data'!R$3,FALSE))</f>
        <v>0.36699999999999999</v>
      </c>
      <c r="L38" s="164">
        <f>IF(L37="","",VLOOKUP($D$25&amp;$E37&amp;$D$6,'Age data'!$A:$AC,'Age data'!S$3,FALSE))</f>
        <v>4.8000000000000001E-2</v>
      </c>
      <c r="M38" s="164">
        <f>IF(L37="","",VLOOKUP($D$25&amp;$E37&amp;$D$6,'Age data'!$A:$AC,'Age data'!T$3,FALSE))</f>
        <v>0.11799999999999999</v>
      </c>
      <c r="N38" s="164" t="str">
        <f>IF(N37="","",VLOOKUP($D$25&amp;$E37&amp;$D$6,'Age data'!$A:$AC,'Age data'!U$3,FALSE))</f>
        <v/>
      </c>
      <c r="O38" s="164" t="str">
        <f>IF(N37="","",VLOOKUP($D$25&amp;$E37&amp;$D$6,'Age data'!$A:$AC,'Age data'!V$3,FALSE))</f>
        <v/>
      </c>
      <c r="P38" s="164">
        <f>IF(P37="","",VLOOKUP($D$25&amp;$E37&amp;$D$6,'Age data'!$A:$AC,'Age data'!W$3,FALSE))</f>
        <v>1.7999999999999999E-2</v>
      </c>
      <c r="Q38" s="164">
        <f>IF(P37="","",VLOOKUP($D$25&amp;$E37&amp;$D$6,'Age data'!$A:$AC,'Age data'!X$3,FALSE))</f>
        <v>6.9000000000000006E-2</v>
      </c>
      <c r="R38" s="164" t="str">
        <f>IF(R37="","",VLOOKUP($D$25&amp;$E37&amp;$D$6,'Age data'!$A:$AC,'Age data'!Y$3,FALSE))</f>
        <v/>
      </c>
      <c r="S38" s="164" t="str">
        <f>IF(R37="","",VLOOKUP($D$25&amp;$E37&amp;$D$6,'Age data'!$A:$AC,'Age data'!Z$3,FALSE))</f>
        <v/>
      </c>
      <c r="T38" s="164">
        <f>IF(T37="","",VLOOKUP($D$25&amp;$E37&amp;$D$6,'Age data'!$A:$AC,'Age data'!AA$3,FALSE))</f>
        <v>1.2E-2</v>
      </c>
      <c r="U38" s="164">
        <f>IF(T37="","",VLOOKUP($D$25&amp;$E37&amp;$D$6,'Age data'!$A:$AC,'Age data'!AB$3,FALSE))</f>
        <v>5.7000000000000002E-2</v>
      </c>
      <c r="V38" s="311"/>
      <c r="W38" s="252"/>
    </row>
    <row r="39" spans="4:23" ht="15.75" x14ac:dyDescent="0.25">
      <c r="D39" s="313"/>
      <c r="E39" s="165" t="s">
        <v>263</v>
      </c>
      <c r="F39" s="253" t="str">
        <f>IF(OR(ISERROR(VLOOKUP($D$25&amp;$E39&amp;$D$6,'Age data'!$A:$AC,'Age data'!B$3,FALSE)),ISBLANK(VLOOKUP($D$25&amp;$E39&amp;$D$6,'Age data'!$A:$AC,'Age data'!B$3,FALSE))),"",VLOOKUP($D$25&amp;$E39&amp;$D$6,'Age data'!$A:$AC,'Age data'!B$3,FALSE))</f>
        <v/>
      </c>
      <c r="G39" s="247"/>
      <c r="H39" s="247">
        <f>IF(OR(ISERROR(VLOOKUP($D$25&amp;$E39&amp;$D$6,'Age data'!$A:$AC,'Age data'!C$3,FALSE)),ISBLANK(VLOOKUP($D$25&amp;$E39&amp;$D$6,'Age data'!$A:$AC,'Age data'!C$3,FALSE))),"",VLOOKUP($D$25&amp;$E39&amp;$D$6,'Age data'!$A:$AC,'Age data'!C$3,FALSE))</f>
        <v>0.17146433041301626</v>
      </c>
      <c r="I39" s="247"/>
      <c r="J39" s="247">
        <f>IF(OR(ISERROR(VLOOKUP($D$25&amp;$E39&amp;$D$6,'Age data'!$A:$AC,'Age data'!D$3,FALSE)),ISBLANK(VLOOKUP($D$25&amp;$E39&amp;$D$6,'Age data'!$A:$AC,'Age data'!D$3,FALSE))),"",VLOOKUP($D$25&amp;$E39&amp;$D$6,'Age data'!$A:$AC,'Age data'!D$3,FALSE))</f>
        <v>0.56320400500625778</v>
      </c>
      <c r="K39" s="247"/>
      <c r="L39" s="247">
        <f>IF(OR(ISERROR(VLOOKUP($D$25&amp;$E39&amp;$D$6,'Age data'!$A:$AC,'Age data'!E$3,FALSE)),ISBLANK(VLOOKUP($D$25&amp;$E39&amp;$D$6,'Age data'!$A:$AC,'Age data'!E$3,FALSE))),"",VLOOKUP($D$25&amp;$E39&amp;$D$6,'Age data'!$A:$AC,'Age data'!E$3,FALSE))</f>
        <v>0.16270337922403003</v>
      </c>
      <c r="M39" s="247"/>
      <c r="N39" s="247">
        <f>IF(OR(ISERROR(VLOOKUP($D$25&amp;$E39&amp;$D$6,'Age data'!$A:$AC,'Age data'!F$3,FALSE)),ISBLANK(VLOOKUP($D$25&amp;$E39&amp;$D$6,'Age data'!$A:$AC,'Age data'!F$3,FALSE))),"",VLOOKUP($D$25&amp;$E39&amp;$D$6,'Age data'!$A:$AC,'Age data'!F$3,FALSE))</f>
        <v>1.5018773466833541E-2</v>
      </c>
      <c r="O39" s="247"/>
      <c r="P39" s="247">
        <f>IF(OR(ISERROR(VLOOKUP($D$25&amp;$E39&amp;$D$6,'Age data'!$A:$AC,'Age data'!G$3,FALSE)),ISBLANK(VLOOKUP($D$25&amp;$E39&amp;$D$6,'Age data'!$A:$AC,'Age data'!G$3,FALSE))),"",VLOOKUP($D$25&amp;$E39&amp;$D$6,'Age data'!$A:$AC,'Age data'!G$3,FALSE))</f>
        <v>2.7534418022528161E-2</v>
      </c>
      <c r="Q39" s="247"/>
      <c r="R39" s="247" t="str">
        <f>IF(OR(ISERROR(VLOOKUP($D$25&amp;$E39&amp;$D$6,'Age data'!$A:$AC,'Age data'!H$3,FALSE)),ISBLANK(VLOOKUP($D$25&amp;$E39&amp;$D$6,'Age data'!$A:$AC,'Age data'!H$3,FALSE))),"",VLOOKUP($D$25&amp;$E39&amp;$D$6,'Age data'!$A:$AC,'Age data'!H$3,FALSE))</f>
        <v/>
      </c>
      <c r="S39" s="247"/>
      <c r="T39" s="247">
        <f>IF(OR(ISERROR(VLOOKUP($D$25&amp;$E39&amp;$D$6,'Age data'!$A:$AC,'Age data'!I$3,FALSE)),ISBLANK(VLOOKUP($D$25&amp;$E39&amp;$D$6,'Age data'!$A:$AC,'Age data'!I$3,FALSE))),"",VLOOKUP($D$25&amp;$E39&amp;$D$6,'Age data'!$A:$AC,'Age data'!I$3,FALSE))</f>
        <v>6.0075093867334166E-2</v>
      </c>
      <c r="U39" s="300"/>
      <c r="V39" s="309">
        <v>1</v>
      </c>
      <c r="W39" s="251">
        <f>IF(ISERROR(VLOOKUP($D$25&amp;$E39&amp;$D$6,'Age data'!$A:$AC,'Age data'!K$3,FALSE)),0,VLOOKUP($D$25&amp;$E39&amp;$D$6,'Age data'!$A:$AC,'Age data'!K$3,FALSE))</f>
        <v>799</v>
      </c>
    </row>
    <row r="40" spans="4:23" x14ac:dyDescent="0.25">
      <c r="D40" s="313"/>
      <c r="E40" s="8" t="s">
        <v>38</v>
      </c>
      <c r="F40" s="163" t="str">
        <f>IF(F39="","",VLOOKUP($D$25&amp;$E39&amp;$D$6,'Age data'!$A:$AC,'Age data'!M$3,FALSE))</f>
        <v/>
      </c>
      <c r="G40" s="164" t="str">
        <f>IF(F39="","",VLOOKUP($D$25&amp;$E39&amp;$D$6,'Age data'!$A:$AC,'Age data'!N$3,FALSE))</f>
        <v/>
      </c>
      <c r="H40" s="164">
        <f>IF(H39="","",VLOOKUP($D$25&amp;$E39&amp;$D$6,'Age data'!$A:$AC,'Age data'!O$3,FALSE))</f>
        <v>0.14699999999999999</v>
      </c>
      <c r="I40" s="164">
        <f>IF(H39="","",VLOOKUP($D$25&amp;$E39&amp;$D$6,'Age data'!$A:$AC,'Age data'!P$3,FALSE))</f>
        <v>0.19900000000000001</v>
      </c>
      <c r="J40" s="164">
        <f>IF(J39="","",VLOOKUP($D$25&amp;$E39&amp;$D$6,'Age data'!$A:$AC,'Age data'!Q$3,FALSE))</f>
        <v>0.52900000000000003</v>
      </c>
      <c r="K40" s="164">
        <f>IF(J39="","",VLOOKUP($D$25&amp;$E39&amp;$D$6,'Age data'!$A:$AC,'Age data'!R$3,FALSE))</f>
        <v>0.59699999999999998</v>
      </c>
      <c r="L40" s="164">
        <f>IF(L39="","",VLOOKUP($D$25&amp;$E39&amp;$D$6,'Age data'!$A:$AC,'Age data'!S$3,FALSE))</f>
        <v>0.13900000000000001</v>
      </c>
      <c r="M40" s="164">
        <f>IF(L39="","",VLOOKUP($D$25&amp;$E39&amp;$D$6,'Age data'!$A:$AC,'Age data'!T$3,FALSE))</f>
        <v>0.19</v>
      </c>
      <c r="N40" s="164">
        <f>IF(N39="","",VLOOKUP($D$25&amp;$E39&amp;$D$6,'Age data'!$A:$AC,'Age data'!U$3,FALSE))</f>
        <v>8.9999999999999993E-3</v>
      </c>
      <c r="O40" s="164">
        <f>IF(N39="","",VLOOKUP($D$25&amp;$E39&amp;$D$6,'Age data'!$A:$AC,'Age data'!V$3,FALSE))</f>
        <v>2.5999999999999999E-2</v>
      </c>
      <c r="P40" s="164">
        <f>IF(P39="","",VLOOKUP($D$25&amp;$E39&amp;$D$6,'Age data'!$A:$AC,'Age data'!W$3,FALSE))</f>
        <v>1.7999999999999999E-2</v>
      </c>
      <c r="Q40" s="164">
        <f>IF(P39="","",VLOOKUP($D$25&amp;$E39&amp;$D$6,'Age data'!$A:$AC,'Age data'!X$3,FALSE))</f>
        <v>4.1000000000000002E-2</v>
      </c>
      <c r="R40" s="164" t="str">
        <f>IF(R39="","",VLOOKUP($D$25&amp;$E39&amp;$D$6,'Age data'!$A:$AC,'Age data'!Y$3,FALSE))</f>
        <v/>
      </c>
      <c r="S40" s="164" t="str">
        <f>IF(R39="","",VLOOKUP($D$25&amp;$E39&amp;$D$6,'Age data'!$A:$AC,'Age data'!Z$3,FALSE))</f>
        <v/>
      </c>
      <c r="T40" s="164">
        <f>IF(T39="","",VLOOKUP($D$25&amp;$E39&amp;$D$6,'Age data'!$A:$AC,'Age data'!AA$3,FALSE))</f>
        <v>4.5999999999999999E-2</v>
      </c>
      <c r="U40" s="164">
        <f>IF(T39="","",VLOOKUP($D$25&amp;$E39&amp;$D$6,'Age data'!$A:$AC,'Age data'!AB$3,FALSE))</f>
        <v>7.9000000000000001E-2</v>
      </c>
      <c r="V40" s="311"/>
      <c r="W40" s="252"/>
    </row>
    <row r="41" spans="4:23" ht="15.75" x14ac:dyDescent="0.25">
      <c r="D41" s="313"/>
      <c r="E41" s="165" t="s">
        <v>49</v>
      </c>
      <c r="F41" s="253" t="str">
        <f>IF(OR(ISERROR(VLOOKUP($D$25&amp;$E41&amp;$D$6,'Age data'!$A:$AC,'Age data'!B$3,FALSE)),ISBLANK(VLOOKUP($D$25&amp;$E41&amp;$D$6,'Age data'!$A:$AC,'Age data'!B$3,FALSE))),"",VLOOKUP($D$25&amp;$E41&amp;$D$6,'Age data'!$A:$AC,'Age data'!B$3,FALSE))</f>
        <v/>
      </c>
      <c r="G41" s="247"/>
      <c r="H41" s="247">
        <f>IF(OR(ISERROR(VLOOKUP($D$25&amp;$E41&amp;$D$6,'Age data'!$A:$AC,'Age data'!C$3,FALSE)),ISBLANK(VLOOKUP($D$25&amp;$E41&amp;$D$6,'Age data'!$A:$AC,'Age data'!C$3,FALSE))),"",VLOOKUP($D$25&amp;$E41&amp;$D$6,'Age data'!$A:$AC,'Age data'!C$3,FALSE))</f>
        <v>0.32412177985948476</v>
      </c>
      <c r="I41" s="247"/>
      <c r="J41" s="247">
        <f>IF(OR(ISERROR(VLOOKUP($D$25&amp;$E41&amp;$D$6,'Age data'!$A:$AC,'Age data'!D$3,FALSE)),ISBLANK(VLOOKUP($D$25&amp;$E41&amp;$D$6,'Age data'!$A:$AC,'Age data'!D$3,FALSE))),"",VLOOKUP($D$25&amp;$E41&amp;$D$6,'Age data'!$A:$AC,'Age data'!D$3,FALSE))</f>
        <v>0.33957845433255268</v>
      </c>
      <c r="K41" s="247"/>
      <c r="L41" s="247">
        <f>IF(OR(ISERROR(VLOOKUP($D$25&amp;$E41&amp;$D$6,'Age data'!$A:$AC,'Age data'!E$3,FALSE)),ISBLANK(VLOOKUP($D$25&amp;$E41&amp;$D$6,'Age data'!$A:$AC,'Age data'!E$3,FALSE))),"",VLOOKUP($D$25&amp;$E41&amp;$D$6,'Age data'!$A:$AC,'Age data'!E$3,FALSE))</f>
        <v>0.10117096018735364</v>
      </c>
      <c r="M41" s="247"/>
      <c r="N41" s="247">
        <f>IF(OR(ISERROR(VLOOKUP($D$25&amp;$E41&amp;$D$6,'Age data'!$A:$AC,'Age data'!F$3,FALSE)),ISBLANK(VLOOKUP($D$25&amp;$E41&amp;$D$6,'Age data'!$A:$AC,'Age data'!F$3,FALSE))),"",VLOOKUP($D$25&amp;$E41&amp;$D$6,'Age data'!$A:$AC,'Age data'!F$3,FALSE))</f>
        <v>2.6229508196721311E-2</v>
      </c>
      <c r="O41" s="247"/>
      <c r="P41" s="247">
        <f>IF(OR(ISERROR(VLOOKUP($D$25&amp;$E41&amp;$D$6,'Age data'!$A:$AC,'Age data'!G$3,FALSE)),ISBLANK(VLOOKUP($D$25&amp;$E41&amp;$D$6,'Age data'!$A:$AC,'Age data'!G$3,FALSE))),"",VLOOKUP($D$25&amp;$E41&amp;$D$6,'Age data'!$A:$AC,'Age data'!G$3,FALSE))</f>
        <v>0.1629976580796253</v>
      </c>
      <c r="Q41" s="247"/>
      <c r="R41" s="247" t="str">
        <f>IF(OR(ISERROR(VLOOKUP($D$25&amp;$E41&amp;$D$6,'Age data'!$A:$AC,'Age data'!H$3,FALSE)),ISBLANK(VLOOKUP($D$25&amp;$E41&amp;$D$6,'Age data'!$A:$AC,'Age data'!H$3,FALSE))),"",VLOOKUP($D$25&amp;$E41&amp;$D$6,'Age data'!$A:$AC,'Age data'!H$3,FALSE))</f>
        <v/>
      </c>
      <c r="S41" s="247"/>
      <c r="T41" s="247">
        <f>IF(OR(ISERROR(VLOOKUP($D$25&amp;$E41&amp;$D$6,'Age data'!$A:$AC,'Age data'!I$3,FALSE)),ISBLANK(VLOOKUP($D$25&amp;$E41&amp;$D$6,'Age data'!$A:$AC,'Age data'!I$3,FALSE))),"",VLOOKUP($D$25&amp;$E41&amp;$D$6,'Age data'!$A:$AC,'Age data'!I$3,FALSE))</f>
        <v>4.5901639344262293E-2</v>
      </c>
      <c r="U41" s="300"/>
      <c r="V41" s="309">
        <v>1</v>
      </c>
      <c r="W41" s="251">
        <f>IF(ISERROR(VLOOKUP($D$25&amp;$E41&amp;$D$6,'Age data'!$A:$AC,'Age data'!K$3,FALSE)),0,VLOOKUP($D$25&amp;$E41&amp;$D$6,'Age data'!$A:$AC,'Age data'!K$3,FALSE))</f>
        <v>2135</v>
      </c>
    </row>
    <row r="42" spans="4:23" x14ac:dyDescent="0.25">
      <c r="D42" s="313"/>
      <c r="E42" s="8" t="s">
        <v>38</v>
      </c>
      <c r="F42" s="163" t="str">
        <f>IF(F41="","",VLOOKUP($D$25&amp;$E41&amp;$D$6,'Age data'!$A:$AC,'Age data'!M$3,FALSE))</f>
        <v/>
      </c>
      <c r="G42" s="164" t="str">
        <f>IF(F41="","",VLOOKUP($D$25&amp;$E41&amp;$D$6,'Age data'!$A:$AC,'Age data'!N$3,FALSE))</f>
        <v/>
      </c>
      <c r="H42" s="164">
        <f>IF(H41="","",VLOOKUP($D$25&amp;$E41&amp;$D$6,'Age data'!$A:$AC,'Age data'!O$3,FALSE))</f>
        <v>0.30499999999999999</v>
      </c>
      <c r="I42" s="164">
        <f>IF(H41="","",VLOOKUP($D$25&amp;$E41&amp;$D$6,'Age data'!$A:$AC,'Age data'!P$3,FALSE))</f>
        <v>0.34399999999999997</v>
      </c>
      <c r="J42" s="164">
        <f>IF(J41="","",VLOOKUP($D$25&amp;$E41&amp;$D$6,'Age data'!$A:$AC,'Age data'!Q$3,FALSE))</f>
        <v>0.32</v>
      </c>
      <c r="K42" s="164">
        <f>IF(J41="","",VLOOKUP($D$25&amp;$E41&amp;$D$6,'Age data'!$A:$AC,'Age data'!R$3,FALSE))</f>
        <v>0.36</v>
      </c>
      <c r="L42" s="164">
        <f>IF(L41="","",VLOOKUP($D$25&amp;$E41&amp;$D$6,'Age data'!$A:$AC,'Age data'!S$3,FALSE))</f>
        <v>8.8999999999999996E-2</v>
      </c>
      <c r="M42" s="164">
        <f>IF(L41="","",VLOOKUP($D$25&amp;$E41&amp;$D$6,'Age data'!$A:$AC,'Age data'!T$3,FALSE))</f>
        <v>0.115</v>
      </c>
      <c r="N42" s="164">
        <f>IF(N41="","",VLOOKUP($D$25&amp;$E41&amp;$D$6,'Age data'!$A:$AC,'Age data'!U$3,FALSE))</f>
        <v>0.02</v>
      </c>
      <c r="O42" s="164">
        <f>IF(N41="","",VLOOKUP($D$25&amp;$E41&amp;$D$6,'Age data'!$A:$AC,'Age data'!V$3,FALSE))</f>
        <v>3.4000000000000002E-2</v>
      </c>
      <c r="P42" s="164">
        <f>IF(P41="","",VLOOKUP($D$25&amp;$E41&amp;$D$6,'Age data'!$A:$AC,'Age data'!W$3,FALSE))</f>
        <v>0.14799999999999999</v>
      </c>
      <c r="Q42" s="164">
        <f>IF(P41="","",VLOOKUP($D$25&amp;$E41&amp;$D$6,'Age data'!$A:$AC,'Age data'!X$3,FALSE))</f>
        <v>0.17899999999999999</v>
      </c>
      <c r="R42" s="164" t="str">
        <f>IF(R41="","",VLOOKUP($D$25&amp;$E41&amp;$D$6,'Age data'!$A:$AC,'Age data'!Y$3,FALSE))</f>
        <v/>
      </c>
      <c r="S42" s="164" t="str">
        <f>IF(R41="","",VLOOKUP($D$25&amp;$E41&amp;$D$6,'Age data'!$A:$AC,'Age data'!Z$3,FALSE))</f>
        <v/>
      </c>
      <c r="T42" s="164">
        <f>IF(T41="","",VLOOKUP($D$25&amp;$E41&amp;$D$6,'Age data'!$A:$AC,'Age data'!AA$3,FALSE))</f>
        <v>3.7999999999999999E-2</v>
      </c>
      <c r="U42" s="164">
        <f>IF(T41="","",VLOOKUP($D$25&amp;$E41&amp;$D$6,'Age data'!$A:$AC,'Age data'!AB$3,FALSE))</f>
        <v>5.6000000000000001E-2</v>
      </c>
      <c r="V42" s="311"/>
      <c r="W42" s="252"/>
    </row>
    <row r="43" spans="4:23" ht="15.75" x14ac:dyDescent="0.25">
      <c r="D43" s="313"/>
      <c r="E43" s="165" t="s">
        <v>35</v>
      </c>
      <c r="F43" s="253" t="str">
        <f>IF(OR(ISERROR(VLOOKUP($D$25&amp;$E43&amp;$D$6,'Age data'!$A:$AC,'Age data'!B$3,FALSE)),ISBLANK(VLOOKUP($D$25&amp;$E43&amp;$D$6,'Age data'!$A:$AC,'Age data'!B$3,FALSE))),"",VLOOKUP($D$25&amp;$E43&amp;$D$6,'Age data'!$A:$AC,'Age data'!B$3,FALSE))</f>
        <v/>
      </c>
      <c r="G43" s="247"/>
      <c r="H43" s="247">
        <f>IF(OR(ISERROR(VLOOKUP($D$25&amp;$E43&amp;$D$6,'Age data'!$A:$AC,'Age data'!C$3,FALSE)),ISBLANK(VLOOKUP($D$25&amp;$E43&amp;$D$6,'Age data'!$A:$AC,'Age data'!C$3,FALSE))),"",VLOOKUP($D$25&amp;$E43&amp;$D$6,'Age data'!$A:$AC,'Age data'!C$3,FALSE))</f>
        <v>0.12653975363941769</v>
      </c>
      <c r="I43" s="247"/>
      <c r="J43" s="247">
        <f>IF(OR(ISERROR(VLOOKUP($D$25&amp;$E43&amp;$D$6,'Age data'!$A:$AC,'Age data'!D$3,FALSE)),ISBLANK(VLOOKUP($D$25&amp;$E43&amp;$D$6,'Age data'!$A:$AC,'Age data'!D$3,FALSE))),"",VLOOKUP($D$25&amp;$E43&amp;$D$6,'Age data'!$A:$AC,'Age data'!D$3,FALSE))</f>
        <v>0.26987681970884658</v>
      </c>
      <c r="K43" s="247"/>
      <c r="L43" s="247">
        <f>IF(OR(ISERROR(VLOOKUP($D$25&amp;$E43&amp;$D$6,'Age data'!$A:$AC,'Age data'!E$3,FALSE)),ISBLANK(VLOOKUP($D$25&amp;$E43&amp;$D$6,'Age data'!$A:$AC,'Age data'!E$3,FALSE))),"",VLOOKUP($D$25&amp;$E43&amp;$D$6,'Age data'!$A:$AC,'Age data'!E$3,FALSE))</f>
        <v>0.13437849944008959</v>
      </c>
      <c r="M43" s="247"/>
      <c r="N43" s="247">
        <f>IF(OR(ISERROR(VLOOKUP($D$25&amp;$E43&amp;$D$6,'Age data'!$A:$AC,'Age data'!F$3,FALSE)),ISBLANK(VLOOKUP($D$25&amp;$E43&amp;$D$6,'Age data'!$A:$AC,'Age data'!F$3,FALSE))),"",VLOOKUP($D$25&amp;$E43&amp;$D$6,'Age data'!$A:$AC,'Age data'!F$3,FALSE))</f>
        <v>3.2474804031354984E-2</v>
      </c>
      <c r="O43" s="247"/>
      <c r="P43" s="247">
        <f>IF(OR(ISERROR(VLOOKUP($D$25&amp;$E43&amp;$D$6,'Age data'!$A:$AC,'Age data'!G$3,FALSE)),ISBLANK(VLOOKUP($D$25&amp;$E43&amp;$D$6,'Age data'!$A:$AC,'Age data'!G$3,FALSE))),"",VLOOKUP($D$25&amp;$E43&amp;$D$6,'Age data'!$A:$AC,'Age data'!G$3,FALSE))</f>
        <v>0.37290033594624861</v>
      </c>
      <c r="Q43" s="247"/>
      <c r="R43" s="247">
        <f>IF(OR(ISERROR(VLOOKUP($D$25&amp;$E43&amp;$D$6,'Age data'!$A:$AC,'Age data'!H$3,FALSE)),ISBLANK(VLOOKUP($D$25&amp;$E43&amp;$D$6,'Age data'!$A:$AC,'Age data'!H$3,FALSE))),"",VLOOKUP($D$25&amp;$E43&amp;$D$6,'Age data'!$A:$AC,'Age data'!H$3,FALSE))</f>
        <v>2.2396416573348264E-3</v>
      </c>
      <c r="S43" s="247"/>
      <c r="T43" s="247">
        <f>IF(OR(ISERROR(VLOOKUP($D$25&amp;$E43&amp;$D$6,'Age data'!$A:$AC,'Age data'!I$3,FALSE)),ISBLANK(VLOOKUP($D$25&amp;$E43&amp;$D$6,'Age data'!$A:$AC,'Age data'!I$3,FALSE))),"",VLOOKUP($D$25&amp;$E43&amp;$D$6,'Age data'!$A:$AC,'Age data'!I$3,FALSE))</f>
        <v>6.1590145576707729E-2</v>
      </c>
      <c r="U43" s="300"/>
      <c r="V43" s="309">
        <v>1</v>
      </c>
      <c r="W43" s="251">
        <f>IF(ISERROR(VLOOKUP($D$25&amp;$E43&amp;$D$6,'Age data'!$A:$AC,'Age data'!K$3,FALSE)),0,VLOOKUP($D$25&amp;$E43&amp;$D$6,'Age data'!$A:$AC,'Age data'!K$3,FALSE))</f>
        <v>893</v>
      </c>
    </row>
    <row r="44" spans="4:23" x14ac:dyDescent="0.25">
      <c r="D44" s="313"/>
      <c r="E44" s="8" t="s">
        <v>38</v>
      </c>
      <c r="F44" s="163" t="str">
        <f>IF(F43="","",VLOOKUP($D$25&amp;$E43&amp;$D$6,'Age data'!$A:$AC,'Age data'!M$3,FALSE))</f>
        <v/>
      </c>
      <c r="G44" s="164" t="str">
        <f>IF(F43="","",VLOOKUP($D$25&amp;$E43&amp;$D$6,'Age data'!$A:$AC,'Age data'!N$3,FALSE))</f>
        <v/>
      </c>
      <c r="H44" s="164">
        <f>IF(H43="","",VLOOKUP($D$25&amp;$E43&amp;$D$6,'Age data'!$A:$AC,'Age data'!O$3,FALSE))</f>
        <v>0.106</v>
      </c>
      <c r="I44" s="164">
        <f>IF(H43="","",VLOOKUP($D$25&amp;$E43&amp;$D$6,'Age data'!$A:$AC,'Age data'!P$3,FALSE))</f>
        <v>0.15</v>
      </c>
      <c r="J44" s="164">
        <f>IF(J43="","",VLOOKUP($D$25&amp;$E43&amp;$D$6,'Age data'!$A:$AC,'Age data'!Q$3,FALSE))</f>
        <v>0.24199999999999999</v>
      </c>
      <c r="K44" s="164">
        <f>IF(J43="","",VLOOKUP($D$25&amp;$E43&amp;$D$6,'Age data'!$A:$AC,'Age data'!R$3,FALSE))</f>
        <v>0.3</v>
      </c>
      <c r="L44" s="164">
        <f>IF(L43="","",VLOOKUP($D$25&amp;$E43&amp;$D$6,'Age data'!$A:$AC,'Age data'!S$3,FALSE))</f>
        <v>0.114</v>
      </c>
      <c r="M44" s="164">
        <f>IF(L43="","",VLOOKUP($D$25&amp;$E43&amp;$D$6,'Age data'!$A:$AC,'Age data'!T$3,FALSE))</f>
        <v>0.158</v>
      </c>
      <c r="N44" s="164">
        <f>IF(N43="","",VLOOKUP($D$25&amp;$E43&amp;$D$6,'Age data'!$A:$AC,'Age data'!U$3,FALSE))</f>
        <v>2.3E-2</v>
      </c>
      <c r="O44" s="164">
        <f>IF(N43="","",VLOOKUP($D$25&amp;$E43&amp;$D$6,'Age data'!$A:$AC,'Age data'!V$3,FALSE))</f>
        <v>4.5999999999999999E-2</v>
      </c>
      <c r="P44" s="164">
        <f>IF(P43="","",VLOOKUP($D$25&amp;$E43&amp;$D$6,'Age data'!$A:$AC,'Age data'!W$3,FALSE))</f>
        <v>0.34200000000000003</v>
      </c>
      <c r="Q44" s="164">
        <f>IF(P43="","",VLOOKUP($D$25&amp;$E43&amp;$D$6,'Age data'!$A:$AC,'Age data'!X$3,FALSE))</f>
        <v>0.40500000000000003</v>
      </c>
      <c r="R44" s="164">
        <f>IF(R43="","",VLOOKUP($D$25&amp;$E43&amp;$D$6,'Age data'!$A:$AC,'Age data'!Y$3,FALSE))</f>
        <v>1E-3</v>
      </c>
      <c r="S44" s="164">
        <f>IF(R43="","",VLOOKUP($D$25&amp;$E43&amp;$D$6,'Age data'!$A:$AC,'Age data'!Z$3,FALSE))</f>
        <v>8.0000000000000002E-3</v>
      </c>
      <c r="T44" s="164">
        <f>IF(T43="","",VLOOKUP($D$25&amp;$E43&amp;$D$6,'Age data'!$A:$AC,'Age data'!AA$3,FALSE))</f>
        <v>4.8000000000000001E-2</v>
      </c>
      <c r="U44" s="164">
        <f>IF(T43="","",VLOOKUP($D$25&amp;$E43&amp;$D$6,'Age data'!$A:$AC,'Age data'!AB$3,FALSE))</f>
        <v>7.9000000000000001E-2</v>
      </c>
      <c r="V44" s="311"/>
      <c r="W44" s="252"/>
    </row>
    <row r="45" spans="4:23" ht="15.75" x14ac:dyDescent="0.25">
      <c r="D45" s="313"/>
      <c r="E45" s="165" t="s">
        <v>147</v>
      </c>
      <c r="F45" s="253" t="str">
        <f>IF(OR(ISERROR(VLOOKUP($D$25&amp;$E45&amp;$D$6,'Age data'!$A:$AC,'Age data'!B$3,FALSE)),ISBLANK(VLOOKUP($D$25&amp;$E45&amp;$D$6,'Age data'!$A:$AC,'Age data'!B$3,FALSE))),"",VLOOKUP($D$25&amp;$E45&amp;$D$6,'Age data'!$A:$AC,'Age data'!B$3,FALSE))</f>
        <v/>
      </c>
      <c r="G45" s="247"/>
      <c r="H45" s="247">
        <f>IF(OR(ISERROR(VLOOKUP($D$25&amp;$E45&amp;$D$6,'Age data'!$A:$AC,'Age data'!C$3,FALSE)),ISBLANK(VLOOKUP($D$25&amp;$E45&amp;$D$6,'Age data'!$A:$AC,'Age data'!C$3,FALSE))),"",VLOOKUP($D$25&amp;$E45&amp;$D$6,'Age data'!$A:$AC,'Age data'!C$3,FALSE))</f>
        <v>1.1560693641618497E-2</v>
      </c>
      <c r="I45" s="247"/>
      <c r="J45" s="247">
        <f>IF(OR(ISERROR(VLOOKUP($D$25&amp;$E45&amp;$D$6,'Age data'!$A:$AC,'Age data'!D$3,FALSE)),ISBLANK(VLOOKUP($D$25&amp;$E45&amp;$D$6,'Age data'!$A:$AC,'Age data'!D$3,FALSE))),"",VLOOKUP($D$25&amp;$E45&amp;$D$6,'Age data'!$A:$AC,'Age data'!D$3,FALSE))</f>
        <v>8.6705202312138727E-2</v>
      </c>
      <c r="K45" s="247"/>
      <c r="L45" s="247">
        <f>IF(OR(ISERROR(VLOOKUP($D$25&amp;$E45&amp;$D$6,'Age data'!$A:$AC,'Age data'!E$3,FALSE)),ISBLANK(VLOOKUP($D$25&amp;$E45&amp;$D$6,'Age data'!$A:$AC,'Age data'!E$3,FALSE))),"",VLOOKUP($D$25&amp;$E45&amp;$D$6,'Age data'!$A:$AC,'Age data'!E$3,FALSE))</f>
        <v>7.7071290944123308E-2</v>
      </c>
      <c r="M45" s="247"/>
      <c r="N45" s="247">
        <f>IF(OR(ISERROR(VLOOKUP($D$25&amp;$E45&amp;$D$6,'Age data'!$A:$AC,'Age data'!F$3,FALSE)),ISBLANK(VLOOKUP($D$25&amp;$E45&amp;$D$6,'Age data'!$A:$AC,'Age data'!F$3,FALSE))),"",VLOOKUP($D$25&amp;$E45&amp;$D$6,'Age data'!$A:$AC,'Age data'!F$3,FALSE))</f>
        <v>9.4412331406551059E-2</v>
      </c>
      <c r="O45" s="247"/>
      <c r="P45" s="247">
        <f>IF(OR(ISERROR(VLOOKUP($D$25&amp;$E45&amp;$D$6,'Age data'!$A:$AC,'Age data'!G$3,FALSE)),ISBLANK(VLOOKUP($D$25&amp;$E45&amp;$D$6,'Age data'!$A:$AC,'Age data'!G$3,FALSE))),"",VLOOKUP($D$25&amp;$E45&amp;$D$6,'Age data'!$A:$AC,'Age data'!G$3,FALSE))</f>
        <v>0.66473988439306353</v>
      </c>
      <c r="Q45" s="247"/>
      <c r="R45" s="247" t="str">
        <f>IF(OR(ISERROR(VLOOKUP($D$25&amp;$E45&amp;$D$6,'Age data'!$A:$AC,'Age data'!H$3,FALSE)),ISBLANK(VLOOKUP($D$25&amp;$E45&amp;$D$6,'Age data'!$A:$AC,'Age data'!H$3,FALSE))),"",VLOOKUP($D$25&amp;$E45&amp;$D$6,'Age data'!$A:$AC,'Age data'!H$3,FALSE))</f>
        <v/>
      </c>
      <c r="S45" s="247"/>
      <c r="T45" s="247">
        <f>IF(OR(ISERROR(VLOOKUP($D$25&amp;$E45&amp;$D$6,'Age data'!$A:$AC,'Age data'!I$3,FALSE)),ISBLANK(VLOOKUP($D$25&amp;$E45&amp;$D$6,'Age data'!$A:$AC,'Age data'!I$3,FALSE))),"",VLOOKUP($D$25&amp;$E45&amp;$D$6,'Age data'!$A:$AC,'Age data'!I$3,FALSE))</f>
        <v>6.5510597302504817E-2</v>
      </c>
      <c r="U45" s="300"/>
      <c r="V45" s="309">
        <v>1</v>
      </c>
      <c r="W45" s="251">
        <f>IF(ISERROR(VLOOKUP($D$25&amp;$E45&amp;$D$6,'Age data'!$A:$AC,'Age data'!K$3,FALSE)),0,VLOOKUP($D$25&amp;$E45&amp;$D$6,'Age data'!$A:$AC,'Age data'!K$3,FALSE))</f>
        <v>519</v>
      </c>
    </row>
    <row r="46" spans="4:23" x14ac:dyDescent="0.25">
      <c r="D46" s="313"/>
      <c r="E46" s="162" t="s">
        <v>38</v>
      </c>
      <c r="F46" s="163" t="str">
        <f>IF(F45="","",VLOOKUP($D$25&amp;$E45&amp;$D$6,'Age data'!$A:$AC,'Age data'!M$3,FALSE))</f>
        <v/>
      </c>
      <c r="G46" s="164" t="str">
        <f>IF(F45="","",VLOOKUP($D$25&amp;$E45&amp;$D$6,'Age data'!$A:$AC,'Age data'!N$3,FALSE))</f>
        <v/>
      </c>
      <c r="H46" s="164">
        <f>IF(H45="","",VLOOKUP($D$25&amp;$E45&amp;$D$6,'Age data'!$A:$AC,'Age data'!O$3,FALSE))</f>
        <v>5.0000000000000001E-3</v>
      </c>
      <c r="I46" s="164">
        <f>IF(H45="","",VLOOKUP($D$25&amp;$E45&amp;$D$6,'Age data'!$A:$AC,'Age data'!P$3,FALSE))</f>
        <v>2.5000000000000001E-2</v>
      </c>
      <c r="J46" s="164">
        <f>IF(J45="","",VLOOKUP($D$25&amp;$E45&amp;$D$6,'Age data'!$A:$AC,'Age data'!Q$3,FALSE))</f>
        <v>6.5000000000000002E-2</v>
      </c>
      <c r="K46" s="164">
        <f>IF(J45="","",VLOOKUP($D$25&amp;$E45&amp;$D$6,'Age data'!$A:$AC,'Age data'!R$3,FALSE))</f>
        <v>0.114</v>
      </c>
      <c r="L46" s="164">
        <f>IF(L45="","",VLOOKUP($D$25&amp;$E45&amp;$D$6,'Age data'!$A:$AC,'Age data'!S$3,FALSE))</f>
        <v>5.7000000000000002E-2</v>
      </c>
      <c r="M46" s="164">
        <f>IF(L45="","",VLOOKUP($D$25&amp;$E45&amp;$D$6,'Age data'!$A:$AC,'Age data'!T$3,FALSE))</f>
        <v>0.10299999999999999</v>
      </c>
      <c r="N46" s="164">
        <f>IF(N45="","",VLOOKUP($D$25&amp;$E45&amp;$D$6,'Age data'!$A:$AC,'Age data'!U$3,FALSE))</f>
        <v>7.1999999999999995E-2</v>
      </c>
      <c r="O46" s="164">
        <f>IF(N45="","",VLOOKUP($D$25&amp;$E45&amp;$D$6,'Age data'!$A:$AC,'Age data'!V$3,FALSE))</f>
        <v>0.123</v>
      </c>
      <c r="P46" s="164">
        <f>IF(P45="","",VLOOKUP($D$25&amp;$E45&amp;$D$6,'Age data'!$A:$AC,'Age data'!W$3,FALSE))</f>
        <v>0.623</v>
      </c>
      <c r="Q46" s="164">
        <f>IF(P45="","",VLOOKUP($D$25&amp;$E45&amp;$D$6,'Age data'!$A:$AC,'Age data'!X$3,FALSE))</f>
        <v>0.70399999999999996</v>
      </c>
      <c r="R46" s="164" t="str">
        <f>IF(R45="","",VLOOKUP($D$25&amp;$E45&amp;$D$6,'Age data'!$A:$AC,'Age data'!Y$3,FALSE))</f>
        <v/>
      </c>
      <c r="S46" s="164" t="str">
        <f>IF(R45="","",VLOOKUP($D$25&amp;$E45&amp;$D$6,'Age data'!$A:$AC,'Age data'!Z$3,FALSE))</f>
        <v/>
      </c>
      <c r="T46" s="164">
        <f>IF(T45="","",VLOOKUP($D$25&amp;$E45&amp;$D$6,'Age data'!$A:$AC,'Age data'!AA$3,FALSE))</f>
        <v>4.7E-2</v>
      </c>
      <c r="U46" s="164">
        <f>IF(T45="","",VLOOKUP($D$25&amp;$E45&amp;$D$6,'Age data'!$A:$AC,'Age data'!AB$3,FALSE))</f>
        <v>0.09</v>
      </c>
      <c r="V46" s="311"/>
      <c r="W46" s="252"/>
    </row>
    <row r="47" spans="4:23" ht="15.75" x14ac:dyDescent="0.25">
      <c r="D47" s="313"/>
      <c r="E47" s="167" t="s">
        <v>148</v>
      </c>
      <c r="F47" s="253" t="str">
        <f>IF(OR(ISERROR(VLOOKUP($D$25&amp;$E47&amp;$D$6,'Age data'!$A:$AC,'Age data'!B$3,FALSE)),ISBLANK(VLOOKUP($D$25&amp;$E47&amp;$D$6,'Age data'!$A:$AC,'Age data'!B$3,FALSE))),"",VLOOKUP($D$25&amp;$E47&amp;$D$6,'Age data'!$A:$AC,'Age data'!B$3,FALSE))</f>
        <v/>
      </c>
      <c r="G47" s="247"/>
      <c r="H47" s="247">
        <f>IF(OR(ISERROR(VLOOKUP($D$25&amp;$E47&amp;$D$6,'Age data'!$A:$AC,'Age data'!C$3,FALSE)),ISBLANK(VLOOKUP($D$25&amp;$E47&amp;$D$6,'Age data'!$A:$AC,'Age data'!C$3,FALSE))),"",VLOOKUP($D$25&amp;$E47&amp;$D$6,'Age data'!$A:$AC,'Age data'!C$3,FALSE))</f>
        <v>2.1459227467811159E-3</v>
      </c>
      <c r="I47" s="247"/>
      <c r="J47" s="247">
        <f>IF(OR(ISERROR(VLOOKUP($D$25&amp;$E47&amp;$D$6,'Age data'!$A:$AC,'Age data'!D$3,FALSE)),ISBLANK(VLOOKUP($D$25&amp;$E47&amp;$D$6,'Age data'!$A:$AC,'Age data'!D$3,FALSE))),"",VLOOKUP($D$25&amp;$E47&amp;$D$6,'Age data'!$A:$AC,'Age data'!D$3,FALSE))</f>
        <v>6.652360515021459E-2</v>
      </c>
      <c r="K47" s="247"/>
      <c r="L47" s="247">
        <f>IF(OR(ISERROR(VLOOKUP($D$25&amp;$E47&amp;$D$6,'Age data'!$A:$AC,'Age data'!E$3,FALSE)),ISBLANK(VLOOKUP($D$25&amp;$E47&amp;$D$6,'Age data'!$A:$AC,'Age data'!E$3,FALSE))),"",VLOOKUP($D$25&amp;$E47&amp;$D$6,'Age data'!$A:$AC,'Age data'!E$3,FALSE))</f>
        <v>7.7253218884120178E-2</v>
      </c>
      <c r="M47" s="247"/>
      <c r="N47" s="247">
        <f>IF(OR(ISERROR(VLOOKUP($D$25&amp;$E47&amp;$D$6,'Age data'!$A:$AC,'Age data'!F$3,FALSE)),ISBLANK(VLOOKUP($D$25&amp;$E47&amp;$D$6,'Age data'!$A:$AC,'Age data'!F$3,FALSE))),"",VLOOKUP($D$25&amp;$E47&amp;$D$6,'Age data'!$A:$AC,'Age data'!F$3,FALSE))</f>
        <v>8.5836909871244635E-2</v>
      </c>
      <c r="O47" s="247"/>
      <c r="P47" s="247">
        <f>IF(OR(ISERROR(VLOOKUP($D$25&amp;$E47&amp;$D$6,'Age data'!$A:$AC,'Age data'!G$3,FALSE)),ISBLANK(VLOOKUP($D$25&amp;$E47&amp;$D$6,'Age data'!$A:$AC,'Age data'!G$3,FALSE))),"",VLOOKUP($D$25&amp;$E47&amp;$D$6,'Age data'!$A:$AC,'Age data'!G$3,FALSE))</f>
        <v>0.70815450643776823</v>
      </c>
      <c r="Q47" s="247"/>
      <c r="R47" s="247" t="str">
        <f>IF(OR(ISERROR(VLOOKUP($D$25&amp;$E47&amp;$D$6,'Age data'!$A:$AC,'Age data'!H$3,FALSE)),ISBLANK(VLOOKUP($D$25&amp;$E47&amp;$D$6,'Age data'!$A:$AC,'Age data'!H$3,FALSE))),"",VLOOKUP($D$25&amp;$E47&amp;$D$6,'Age data'!$A:$AC,'Age data'!H$3,FALSE))</f>
        <v/>
      </c>
      <c r="S47" s="247"/>
      <c r="T47" s="247">
        <f>IF(OR(ISERROR(VLOOKUP($D$25&amp;$E47&amp;$D$6,'Age data'!$A:$AC,'Age data'!I$3,FALSE)),ISBLANK(VLOOKUP($D$25&amp;$E47&amp;$D$6,'Age data'!$A:$AC,'Age data'!I$3,FALSE))),"",VLOOKUP($D$25&amp;$E47&amp;$D$6,'Age data'!$A:$AC,'Age data'!I$3,FALSE))</f>
        <v>6.0085836909871244E-2</v>
      </c>
      <c r="U47" s="300"/>
      <c r="V47" s="309">
        <v>1</v>
      </c>
      <c r="W47" s="251">
        <f>IF(ISERROR(VLOOKUP($D$25&amp;$E47&amp;$D$6,'Age data'!$A:$AC,'Age data'!K$3,FALSE)),0,VLOOKUP($D$25&amp;$E47&amp;$D$6,'Age data'!$A:$AC,'Age data'!K$3,FALSE))</f>
        <v>466</v>
      </c>
    </row>
    <row r="48" spans="4:23" x14ac:dyDescent="0.25">
      <c r="D48" s="313"/>
      <c r="E48" s="162" t="s">
        <v>38</v>
      </c>
      <c r="F48" s="163" t="str">
        <f>IF(F47="","",VLOOKUP($D$25&amp;$E47&amp;$D$6,'Age data'!$A:$AC,'Age data'!M$3,FALSE))</f>
        <v/>
      </c>
      <c r="G48" s="164" t="str">
        <f>IF(F47="","",VLOOKUP($D$25&amp;$E47&amp;$D$6,'Age data'!$A:$AC,'Age data'!N$3,FALSE))</f>
        <v/>
      </c>
      <c r="H48" s="164">
        <f>IF(H47="","",VLOOKUP($D$25&amp;$E47&amp;$D$6,'Age data'!$A:$AC,'Age data'!O$3,FALSE))</f>
        <v>0</v>
      </c>
      <c r="I48" s="164">
        <f>IF(H47="","",VLOOKUP($D$25&amp;$E47&amp;$D$6,'Age data'!$A:$AC,'Age data'!P$3,FALSE))</f>
        <v>1.2E-2</v>
      </c>
      <c r="J48" s="164">
        <f>IF(J47="","",VLOOKUP($D$25&amp;$E47&amp;$D$6,'Age data'!$A:$AC,'Age data'!Q$3,FALSE))</f>
        <v>4.7E-2</v>
      </c>
      <c r="K48" s="164">
        <f>IF(J47="","",VLOOKUP($D$25&amp;$E47&amp;$D$6,'Age data'!$A:$AC,'Age data'!R$3,FALSE))</f>
        <v>9.2999999999999999E-2</v>
      </c>
      <c r="L48" s="164">
        <f>IF(L47="","",VLOOKUP($D$25&amp;$E47&amp;$D$6,'Age data'!$A:$AC,'Age data'!S$3,FALSE))</f>
        <v>5.6000000000000001E-2</v>
      </c>
      <c r="M48" s="164">
        <f>IF(L47="","",VLOOKUP($D$25&amp;$E47&amp;$D$6,'Age data'!$A:$AC,'Age data'!T$3,FALSE))</f>
        <v>0.105</v>
      </c>
      <c r="N48" s="164">
        <f>IF(N47="","",VLOOKUP($D$25&amp;$E47&amp;$D$6,'Age data'!$A:$AC,'Age data'!U$3,FALSE))</f>
        <v>6.4000000000000001E-2</v>
      </c>
      <c r="O48" s="164">
        <f>IF(N47="","",VLOOKUP($D$25&amp;$E47&amp;$D$6,'Age data'!$A:$AC,'Age data'!V$3,FALSE))</f>
        <v>0.115</v>
      </c>
      <c r="P48" s="164">
        <f>IF(P47="","",VLOOKUP($D$25&amp;$E47&amp;$D$6,'Age data'!$A:$AC,'Age data'!W$3,FALSE))</f>
        <v>0.66500000000000004</v>
      </c>
      <c r="Q48" s="164">
        <f>IF(P47="","",VLOOKUP($D$25&amp;$E47&amp;$D$6,'Age data'!$A:$AC,'Age data'!X$3,FALSE))</f>
        <v>0.748</v>
      </c>
      <c r="R48" s="164" t="str">
        <f>IF(R47="","",VLOOKUP($D$25&amp;$E47&amp;$D$6,'Age data'!$A:$AC,'Age data'!Y$3,FALSE))</f>
        <v/>
      </c>
      <c r="S48" s="164" t="str">
        <f>IF(R47="","",VLOOKUP($D$25&amp;$E47&amp;$D$6,'Age data'!$A:$AC,'Age data'!Z$3,FALSE))</f>
        <v/>
      </c>
      <c r="T48" s="164">
        <f>IF(T47="","",VLOOKUP($D$25&amp;$E47&amp;$D$6,'Age data'!$A:$AC,'Age data'!AA$3,FALSE))</f>
        <v>4.2000000000000003E-2</v>
      </c>
      <c r="U48" s="164">
        <f>IF(T47="","",VLOOKUP($D$25&amp;$E47&amp;$D$6,'Age data'!$A:$AC,'Age data'!AB$3,FALSE))</f>
        <v>8.5000000000000006E-2</v>
      </c>
      <c r="V48" s="311"/>
      <c r="W48" s="252"/>
    </row>
    <row r="49" spans="4:23" ht="15.75" x14ac:dyDescent="0.25">
      <c r="D49" s="313"/>
      <c r="E49" s="165" t="s">
        <v>150</v>
      </c>
      <c r="F49" s="253" t="str">
        <f>IF(OR(ISERROR(VLOOKUP($D$25&amp;$E49&amp;$D$6,'Age data'!$A:$AC,'Age data'!B$3,FALSE)),ISBLANK(VLOOKUP($D$25&amp;$E49&amp;$D$6,'Age data'!$A:$AC,'Age data'!B$3,FALSE))),"",VLOOKUP($D$25&amp;$E49&amp;$D$6,'Age data'!$A:$AC,'Age data'!B$3,FALSE))</f>
        <v/>
      </c>
      <c r="G49" s="247"/>
      <c r="H49" s="247">
        <f>IF(OR(ISERROR(VLOOKUP($D$25&amp;$E49&amp;$D$6,'Age data'!$A:$AC,'Age data'!C$3,FALSE)),ISBLANK(VLOOKUP($D$25&amp;$E49&amp;$D$6,'Age data'!$A:$AC,'Age data'!C$3,FALSE))),"",VLOOKUP($D$25&amp;$E49&amp;$D$6,'Age data'!$A:$AC,'Age data'!C$3,FALSE))</f>
        <v>7.5342465753424653E-2</v>
      </c>
      <c r="I49" s="247"/>
      <c r="J49" s="247">
        <f>IF(OR(ISERROR(VLOOKUP($D$25&amp;$E49&amp;$D$6,'Age data'!$A:$AC,'Age data'!D$3,FALSE)),ISBLANK(VLOOKUP($D$25&amp;$E49&amp;$D$6,'Age data'!$A:$AC,'Age data'!D$3,FALSE))),"",VLOOKUP($D$25&amp;$E49&amp;$D$6,'Age data'!$A:$AC,'Age data'!D$3,FALSE))</f>
        <v>0.22602739726027396</v>
      </c>
      <c r="K49" s="247"/>
      <c r="L49" s="247">
        <f>IF(OR(ISERROR(VLOOKUP($D$25&amp;$E49&amp;$D$6,'Age data'!$A:$AC,'Age data'!E$3,FALSE)),ISBLANK(VLOOKUP($D$25&amp;$E49&amp;$D$6,'Age data'!$A:$AC,'Age data'!E$3,FALSE))),"",VLOOKUP($D$25&amp;$E49&amp;$D$6,'Age data'!$A:$AC,'Age data'!E$3,FALSE))</f>
        <v>0.1095890410958904</v>
      </c>
      <c r="M49" s="247"/>
      <c r="N49" s="247">
        <f>IF(OR(ISERROR(VLOOKUP($D$25&amp;$E49&amp;$D$6,'Age data'!$A:$AC,'Age data'!F$3,FALSE)),ISBLANK(VLOOKUP($D$25&amp;$E49&amp;$D$6,'Age data'!$A:$AC,'Age data'!F$3,FALSE))),"",VLOOKUP($D$25&amp;$E49&amp;$D$6,'Age data'!$A:$AC,'Age data'!F$3,FALSE))</f>
        <v>0.10273972602739725</v>
      </c>
      <c r="O49" s="247"/>
      <c r="P49" s="247">
        <f>IF(OR(ISERROR(VLOOKUP($D$25&amp;$E49&amp;$D$6,'Age data'!$A:$AC,'Age data'!G$3,FALSE)),ISBLANK(VLOOKUP($D$25&amp;$E49&amp;$D$6,'Age data'!$A:$AC,'Age data'!G$3,FALSE))),"",VLOOKUP($D$25&amp;$E49&amp;$D$6,'Age data'!$A:$AC,'Age data'!G$3,FALSE))</f>
        <v>0.45205479452054792</v>
      </c>
      <c r="Q49" s="247"/>
      <c r="R49" s="247" t="str">
        <f>IF(OR(ISERROR(VLOOKUP($D$25&amp;$E49&amp;$D$6,'Age data'!$A:$AC,'Age data'!H$3,FALSE)),ISBLANK(VLOOKUP($D$25&amp;$E49&amp;$D$6,'Age data'!$A:$AC,'Age data'!H$3,FALSE))),"",VLOOKUP($D$25&amp;$E49&amp;$D$6,'Age data'!$A:$AC,'Age data'!H$3,FALSE))</f>
        <v/>
      </c>
      <c r="S49" s="247"/>
      <c r="T49" s="247">
        <f>IF(OR(ISERROR(VLOOKUP($D$25&amp;$E49&amp;$D$6,'Age data'!$A:$AC,'Age data'!I$3,FALSE)),ISBLANK(VLOOKUP($D$25&amp;$E49&amp;$D$6,'Age data'!$A:$AC,'Age data'!I$3,FALSE))),"",VLOOKUP($D$25&amp;$E49&amp;$D$6,'Age data'!$A:$AC,'Age data'!I$3,FALSE))</f>
        <v>3.4246575342465752E-2</v>
      </c>
      <c r="U49" s="300"/>
      <c r="V49" s="309">
        <v>1</v>
      </c>
      <c r="W49" s="251">
        <f>IF(ISERROR(VLOOKUP($D$25&amp;$E49&amp;$D$6,'Age data'!$A:$AC,'Age data'!K$3,FALSE)),0,VLOOKUP($D$25&amp;$E49&amp;$D$6,'Age data'!$A:$AC,'Age data'!K$3,FALSE))</f>
        <v>146</v>
      </c>
    </row>
    <row r="50" spans="4:23" x14ac:dyDescent="0.25">
      <c r="D50" s="313"/>
      <c r="E50" s="162" t="s">
        <v>38</v>
      </c>
      <c r="F50" s="163" t="str">
        <f>IF(F49="","",VLOOKUP($D$25&amp;$E49&amp;$D$6,'Age data'!$A:$AC,'Age data'!M$3,FALSE))</f>
        <v/>
      </c>
      <c r="G50" s="164" t="str">
        <f>IF(F49="","",VLOOKUP($D$25&amp;$E49&amp;$D$6,'Age data'!$A:$AC,'Age data'!N$3,FALSE))</f>
        <v/>
      </c>
      <c r="H50" s="164">
        <f>IF(H49="","",VLOOKUP($D$25&amp;$E49&amp;$D$6,'Age data'!$A:$AC,'Age data'!O$3,FALSE))</f>
        <v>4.2999999999999997E-2</v>
      </c>
      <c r="I50" s="164">
        <f>IF(H49="","",VLOOKUP($D$25&amp;$E49&amp;$D$6,'Age data'!$A:$AC,'Age data'!P$3,FALSE))</f>
        <v>0.13</v>
      </c>
      <c r="J50" s="164">
        <f>IF(J49="","",VLOOKUP($D$25&amp;$E49&amp;$D$6,'Age data'!$A:$AC,'Age data'!Q$3,FALSE))</f>
        <v>0.16600000000000001</v>
      </c>
      <c r="K50" s="164">
        <f>IF(J49="","",VLOOKUP($D$25&amp;$E49&amp;$D$6,'Age data'!$A:$AC,'Age data'!R$3,FALSE))</f>
        <v>0.3</v>
      </c>
      <c r="L50" s="164">
        <f>IF(L49="","",VLOOKUP($D$25&amp;$E49&amp;$D$6,'Age data'!$A:$AC,'Age data'!S$3,FALSE))</f>
        <v>6.9000000000000006E-2</v>
      </c>
      <c r="M50" s="164">
        <f>IF(L49="","",VLOOKUP($D$25&amp;$E49&amp;$D$6,'Age data'!$A:$AC,'Age data'!T$3,FALSE))</f>
        <v>0.17100000000000001</v>
      </c>
      <c r="N50" s="164">
        <f>IF(N49="","",VLOOKUP($D$25&amp;$E49&amp;$D$6,'Age data'!$A:$AC,'Age data'!U$3,FALSE))</f>
        <v>6.3E-2</v>
      </c>
      <c r="O50" s="164">
        <f>IF(N49="","",VLOOKUP($D$25&amp;$E49&amp;$D$6,'Age data'!$A:$AC,'Age data'!V$3,FALSE))</f>
        <v>0.16300000000000001</v>
      </c>
      <c r="P50" s="164">
        <f>IF(P49="","",VLOOKUP($D$25&amp;$E49&amp;$D$6,'Age data'!$A:$AC,'Age data'!W$3,FALSE))</f>
        <v>0.374</v>
      </c>
      <c r="Q50" s="164">
        <f>IF(P49="","",VLOOKUP($D$25&amp;$E49&amp;$D$6,'Age data'!$A:$AC,'Age data'!X$3,FALSE))</f>
        <v>0.53300000000000003</v>
      </c>
      <c r="R50" s="164" t="str">
        <f>IF(R49="","",VLOOKUP($D$25&amp;$E49&amp;$D$6,'Age data'!$A:$AC,'Age data'!Y$3,FALSE))</f>
        <v/>
      </c>
      <c r="S50" s="164" t="str">
        <f>IF(R49="","",VLOOKUP($D$25&amp;$E49&amp;$D$6,'Age data'!$A:$AC,'Age data'!Z$3,FALSE))</f>
        <v/>
      </c>
      <c r="T50" s="164">
        <f>IF(T49="","",VLOOKUP($D$25&amp;$E49&amp;$D$6,'Age data'!$A:$AC,'Age data'!AA$3,FALSE))</f>
        <v>1.4999999999999999E-2</v>
      </c>
      <c r="U50" s="164">
        <f>IF(T49="","",VLOOKUP($D$25&amp;$E49&amp;$D$6,'Age data'!$A:$AC,'Age data'!AB$3,FALSE))</f>
        <v>7.8E-2</v>
      </c>
      <c r="V50" s="311"/>
      <c r="W50" s="252"/>
    </row>
    <row r="51" spans="4:23" ht="15.75" x14ac:dyDescent="0.25">
      <c r="D51" s="313"/>
      <c r="E51" s="167" t="s">
        <v>20</v>
      </c>
      <c r="F51" s="253" t="str">
        <f>IF(OR(ISERROR(VLOOKUP($D$25&amp;$E51&amp;$D$6,'Age data'!$A:$AC,'Age data'!B$3,FALSE)),ISBLANK(VLOOKUP($D$25&amp;$E51&amp;$D$6,'Age data'!$A:$AC,'Age data'!B$3,FALSE))),"",VLOOKUP($D$25&amp;$E51&amp;$D$6,'Age data'!$A:$AC,'Age data'!B$3,FALSE))</f>
        <v/>
      </c>
      <c r="G51" s="247"/>
      <c r="H51" s="247">
        <f>IF(OR(ISERROR(VLOOKUP($D$25&amp;$E51&amp;$D$6,'Age data'!$A:$AC,'Age data'!C$3,FALSE)),ISBLANK(VLOOKUP($D$25&amp;$E51&amp;$D$6,'Age data'!$A:$AC,'Age data'!C$3,FALSE))),"",VLOOKUP($D$25&amp;$E51&amp;$D$6,'Age data'!$A:$AC,'Age data'!C$3,FALSE))</f>
        <v>0.43878273177636234</v>
      </c>
      <c r="I51" s="247"/>
      <c r="J51" s="247">
        <f>IF(OR(ISERROR(VLOOKUP($D$25&amp;$E51&amp;$D$6,'Age data'!$A:$AC,'Age data'!D$3,FALSE)),ISBLANK(VLOOKUP($D$25&amp;$E51&amp;$D$6,'Age data'!$A:$AC,'Age data'!D$3,FALSE))),"",VLOOKUP($D$25&amp;$E51&amp;$D$6,'Age data'!$A:$AC,'Age data'!D$3,FALSE))</f>
        <v>0.3602264685067233</v>
      </c>
      <c r="K51" s="247"/>
      <c r="L51" s="247">
        <f>IF(OR(ISERROR(VLOOKUP($D$25&amp;$E51&amp;$D$6,'Age data'!$A:$AC,'Age data'!E$3,FALSE)),ISBLANK(VLOOKUP($D$25&amp;$E51&amp;$D$6,'Age data'!$A:$AC,'Age data'!E$3,FALSE))),"",VLOOKUP($D$25&amp;$E51&amp;$D$6,'Age data'!$A:$AC,'Age data'!E$3,FALSE))</f>
        <v>5.1663128096249115E-2</v>
      </c>
      <c r="M51" s="247"/>
      <c r="N51" s="247">
        <f>IF(OR(ISERROR(VLOOKUP($D$25&amp;$E51&amp;$D$6,'Age data'!$A:$AC,'Age data'!F$3,FALSE)),ISBLANK(VLOOKUP($D$25&amp;$E51&amp;$D$6,'Age data'!$A:$AC,'Age data'!F$3,FALSE))),"",VLOOKUP($D$25&amp;$E51&amp;$D$6,'Age data'!$A:$AC,'Age data'!F$3,FALSE))</f>
        <v>7.7848549186128801E-3</v>
      </c>
      <c r="O51" s="247"/>
      <c r="P51" s="247">
        <f>IF(OR(ISERROR(VLOOKUP($D$25&amp;$E51&amp;$D$6,'Age data'!$A:$AC,'Age data'!G$3,FALSE)),ISBLANK(VLOOKUP($D$25&amp;$E51&amp;$D$6,'Age data'!$A:$AC,'Age data'!G$3,FALSE))),"",VLOOKUP($D$25&amp;$E51&amp;$D$6,'Age data'!$A:$AC,'Age data'!G$3,FALSE))</f>
        <v>1.6985138004246284E-2</v>
      </c>
      <c r="Q51" s="247"/>
      <c r="R51" s="247" t="str">
        <f>IF(OR(ISERROR(VLOOKUP($D$25&amp;$E51&amp;$D$6,'Age data'!$A:$AC,'Age data'!H$3,FALSE)),ISBLANK(VLOOKUP($D$25&amp;$E51&amp;$D$6,'Age data'!$A:$AC,'Age data'!H$3,FALSE))),"",VLOOKUP($D$25&amp;$E51&amp;$D$6,'Age data'!$A:$AC,'Age data'!H$3,FALSE))</f>
        <v/>
      </c>
      <c r="S51" s="247"/>
      <c r="T51" s="247">
        <f>IF(OR(ISERROR(VLOOKUP($D$25&amp;$E51&amp;$D$6,'Age data'!$A:$AC,'Age data'!I$3,FALSE)),ISBLANK(VLOOKUP($D$25&amp;$E51&amp;$D$6,'Age data'!$A:$AC,'Age data'!I$3,FALSE))),"",VLOOKUP($D$25&amp;$E51&amp;$D$6,'Age data'!$A:$AC,'Age data'!I$3,FALSE))</f>
        <v>0.12455767869780608</v>
      </c>
      <c r="U51" s="300"/>
      <c r="V51" s="309">
        <v>1</v>
      </c>
      <c r="W51" s="251">
        <f>IF(ISERROR(VLOOKUP($D$25&amp;$E51&amp;$D$6,'Age data'!$A:$AC,'Age data'!K$3,FALSE)),0,VLOOKUP($D$25&amp;$E51&amp;$D$6,'Age data'!$A:$AC,'Age data'!K$3,FALSE))</f>
        <v>1413</v>
      </c>
    </row>
    <row r="52" spans="4:23" x14ac:dyDescent="0.25">
      <c r="D52" s="313"/>
      <c r="E52" s="8" t="s">
        <v>38</v>
      </c>
      <c r="F52" s="163" t="str">
        <f>IF(F51="","",VLOOKUP($D$25&amp;$E51&amp;$D$6,'Age data'!$A:$AC,'Age data'!M$3,FALSE))</f>
        <v/>
      </c>
      <c r="G52" s="164" t="str">
        <f>IF(F51="","",VLOOKUP($D$25&amp;$E51&amp;$D$6,'Age data'!$A:$AC,'Age data'!N$3,FALSE))</f>
        <v/>
      </c>
      <c r="H52" s="164">
        <f>IF(H51="","",VLOOKUP($D$25&amp;$E51&amp;$D$6,'Age data'!$A:$AC,'Age data'!O$3,FALSE))</f>
        <v>0.41299999999999998</v>
      </c>
      <c r="I52" s="164">
        <f>IF(H51="","",VLOOKUP($D$25&amp;$E51&amp;$D$6,'Age data'!$A:$AC,'Age data'!P$3,FALSE))</f>
        <v>0.46500000000000002</v>
      </c>
      <c r="J52" s="164">
        <f>IF(J51="","",VLOOKUP($D$25&amp;$E51&amp;$D$6,'Age data'!$A:$AC,'Age data'!Q$3,FALSE))</f>
        <v>0.33600000000000002</v>
      </c>
      <c r="K52" s="164">
        <f>IF(J51="","",VLOOKUP($D$25&amp;$E51&amp;$D$6,'Age data'!$A:$AC,'Age data'!R$3,FALSE))</f>
        <v>0.38600000000000001</v>
      </c>
      <c r="L52" s="164">
        <f>IF(L51="","",VLOOKUP($D$25&amp;$E51&amp;$D$6,'Age data'!$A:$AC,'Age data'!S$3,FALSE))</f>
        <v>4.1000000000000002E-2</v>
      </c>
      <c r="M52" s="164">
        <f>IF(L51="","",VLOOKUP($D$25&amp;$E51&amp;$D$6,'Age data'!$A:$AC,'Age data'!T$3,FALSE))</f>
        <v>6.4000000000000001E-2</v>
      </c>
      <c r="N52" s="164">
        <f>IF(N51="","",VLOOKUP($D$25&amp;$E51&amp;$D$6,'Age data'!$A:$AC,'Age data'!U$3,FALSE))</f>
        <v>4.0000000000000001E-3</v>
      </c>
      <c r="O52" s="164">
        <f>IF(N51="","",VLOOKUP($D$25&amp;$E51&amp;$D$6,'Age data'!$A:$AC,'Age data'!V$3,FALSE))</f>
        <v>1.4E-2</v>
      </c>
      <c r="P52" s="164">
        <f>IF(P51="","",VLOOKUP($D$25&amp;$E51&amp;$D$6,'Age data'!$A:$AC,'Age data'!W$3,FALSE))</f>
        <v>1.0999999999999999E-2</v>
      </c>
      <c r="Q52" s="164">
        <f>IF(P51="","",VLOOKUP($D$25&amp;$E51&amp;$D$6,'Age data'!$A:$AC,'Age data'!X$3,FALSE))</f>
        <v>2.5000000000000001E-2</v>
      </c>
      <c r="R52" s="164" t="str">
        <f>IF(R51="","",VLOOKUP($D$25&amp;$E51&amp;$D$6,'Age data'!$A:$AC,'Age data'!Y$3,FALSE))</f>
        <v/>
      </c>
      <c r="S52" s="164" t="str">
        <f>IF(R51="","",VLOOKUP($D$25&amp;$E51&amp;$D$6,'Age data'!$A:$AC,'Age data'!Z$3,FALSE))</f>
        <v/>
      </c>
      <c r="T52" s="164">
        <f>IF(T51="","",VLOOKUP($D$25&amp;$E51&amp;$D$6,'Age data'!$A:$AC,'Age data'!AA$3,FALSE))</f>
        <v>0.108</v>
      </c>
      <c r="U52" s="164">
        <f>IF(T51="","",VLOOKUP($D$25&amp;$E51&amp;$D$6,'Age data'!$A:$AC,'Age data'!AB$3,FALSE))</f>
        <v>0.14299999999999999</v>
      </c>
      <c r="V52" s="311"/>
      <c r="W52" s="252"/>
    </row>
    <row r="53" spans="4:23" ht="15.75" x14ac:dyDescent="0.25">
      <c r="D53" s="313"/>
      <c r="E53" s="165" t="s">
        <v>14</v>
      </c>
      <c r="F53" s="253" t="str">
        <f>IF(OR(ISERROR(VLOOKUP($D$25&amp;$E53&amp;$D$6,'Age data'!$A:$AC,'Age data'!B$3,FALSE)),ISBLANK(VLOOKUP($D$25&amp;$E53&amp;$D$6,'Age data'!$A:$AC,'Age data'!B$3,FALSE))),"",VLOOKUP($D$25&amp;$E53&amp;$D$6,'Age data'!$A:$AC,'Age data'!B$3,FALSE))</f>
        <v/>
      </c>
      <c r="G53" s="247"/>
      <c r="H53" s="247">
        <f>IF(OR(ISERROR(VLOOKUP($D$25&amp;$E53&amp;$D$6,'Age data'!$A:$AC,'Age data'!C$3,FALSE)),ISBLANK(VLOOKUP($D$25&amp;$E53&amp;$D$6,'Age data'!$A:$AC,'Age data'!C$3,FALSE))),"",VLOOKUP($D$25&amp;$E53&amp;$D$6,'Age data'!$A:$AC,'Age data'!C$3,FALSE))</f>
        <v>0.10914454277286136</v>
      </c>
      <c r="I53" s="247"/>
      <c r="J53" s="247">
        <f>IF(OR(ISERROR(VLOOKUP($D$25&amp;$E53&amp;$D$6,'Age data'!$A:$AC,'Age data'!D$3,FALSE)),ISBLANK(VLOOKUP($D$25&amp;$E53&amp;$D$6,'Age data'!$A:$AC,'Age data'!D$3,FALSE))),"",VLOOKUP($D$25&amp;$E53&amp;$D$6,'Age data'!$A:$AC,'Age data'!D$3,FALSE))</f>
        <v>0.32448377581120946</v>
      </c>
      <c r="K53" s="247"/>
      <c r="L53" s="247">
        <f>IF(OR(ISERROR(VLOOKUP($D$25&amp;$E53&amp;$D$6,'Age data'!$A:$AC,'Age data'!E$3,FALSE)),ISBLANK(VLOOKUP($D$25&amp;$E53&amp;$D$6,'Age data'!$A:$AC,'Age data'!E$3,FALSE))),"",VLOOKUP($D$25&amp;$E53&amp;$D$6,'Age data'!$A:$AC,'Age data'!E$3,FALSE))</f>
        <v>0.18141592920353983</v>
      </c>
      <c r="M53" s="247"/>
      <c r="N53" s="247">
        <f>IF(OR(ISERROR(VLOOKUP($D$25&amp;$E53&amp;$D$6,'Age data'!$A:$AC,'Age data'!F$3,FALSE)),ISBLANK(VLOOKUP($D$25&amp;$E53&amp;$D$6,'Age data'!$A:$AC,'Age data'!F$3,FALSE))),"",VLOOKUP($D$25&amp;$E53&amp;$D$6,'Age data'!$A:$AC,'Age data'!F$3,FALSE))</f>
        <v>5.0147492625368731E-2</v>
      </c>
      <c r="O53" s="247"/>
      <c r="P53" s="247">
        <f>IF(OR(ISERROR(VLOOKUP($D$25&amp;$E53&amp;$D$6,'Age data'!$A:$AC,'Age data'!G$3,FALSE)),ISBLANK(VLOOKUP($D$25&amp;$E53&amp;$D$6,'Age data'!$A:$AC,'Age data'!G$3,FALSE))),"",VLOOKUP($D$25&amp;$E53&amp;$D$6,'Age data'!$A:$AC,'Age data'!G$3,FALSE))</f>
        <v>0.29793510324483774</v>
      </c>
      <c r="Q53" s="247"/>
      <c r="R53" s="247" t="str">
        <f>IF(OR(ISERROR(VLOOKUP($D$25&amp;$E53&amp;$D$6,'Age data'!$A:$AC,'Age data'!H$3,FALSE)),ISBLANK(VLOOKUP($D$25&amp;$E53&amp;$D$6,'Age data'!$A:$AC,'Age data'!H$3,FALSE))),"",VLOOKUP($D$25&amp;$E53&amp;$D$6,'Age data'!$A:$AC,'Age data'!H$3,FALSE))</f>
        <v/>
      </c>
      <c r="S53" s="247"/>
      <c r="T53" s="247">
        <f>IF(OR(ISERROR(VLOOKUP($D$25&amp;$E53&amp;$D$6,'Age data'!$A:$AC,'Age data'!I$3,FALSE)),ISBLANK(VLOOKUP($D$25&amp;$E53&amp;$D$6,'Age data'!$A:$AC,'Age data'!I$3,FALSE))),"",VLOOKUP($D$25&amp;$E53&amp;$D$6,'Age data'!$A:$AC,'Age data'!I$3,FALSE))</f>
        <v>3.687315634218289E-2</v>
      </c>
      <c r="U53" s="300"/>
      <c r="V53" s="309">
        <v>1</v>
      </c>
      <c r="W53" s="251">
        <f>IF(ISERROR(VLOOKUP($D$25&amp;$E53&amp;$D$6,'Age data'!$A:$AC,'Age data'!K$3,FALSE)),0,VLOOKUP($D$25&amp;$E53&amp;$D$6,'Age data'!$A:$AC,'Age data'!K$3,FALSE))</f>
        <v>678</v>
      </c>
    </row>
    <row r="54" spans="4:23" x14ac:dyDescent="0.25">
      <c r="D54" s="313"/>
      <c r="E54" s="8" t="s">
        <v>38</v>
      </c>
      <c r="F54" s="163" t="str">
        <f>IF(F53="","",VLOOKUP($D$25&amp;$E53&amp;$D$6,'Age data'!$A:$AC,'Age data'!M$3,FALSE))</f>
        <v/>
      </c>
      <c r="G54" s="164" t="str">
        <f>IF(F53="","",VLOOKUP($D$25&amp;$E53&amp;$D$6,'Age data'!$A:$AC,'Age data'!N$3,FALSE))</f>
        <v/>
      </c>
      <c r="H54" s="164">
        <f>IF(H53="","",VLOOKUP($D$25&amp;$E53&amp;$D$6,'Age data'!$A:$AC,'Age data'!O$3,FALSE))</f>
        <v>8.7999999999999995E-2</v>
      </c>
      <c r="I54" s="164">
        <f>IF(H53="","",VLOOKUP($D$25&amp;$E53&amp;$D$6,'Age data'!$A:$AC,'Age data'!P$3,FALSE))</f>
        <v>0.13500000000000001</v>
      </c>
      <c r="J54" s="164">
        <f>IF(J53="","",VLOOKUP($D$25&amp;$E53&amp;$D$6,'Age data'!$A:$AC,'Age data'!Q$3,FALSE))</f>
        <v>0.28999999999999998</v>
      </c>
      <c r="K54" s="164">
        <f>IF(J53="","",VLOOKUP($D$25&amp;$E53&amp;$D$6,'Age data'!$A:$AC,'Age data'!R$3,FALSE))</f>
        <v>0.36099999999999999</v>
      </c>
      <c r="L54" s="164">
        <f>IF(L53="","",VLOOKUP($D$25&amp;$E53&amp;$D$6,'Age data'!$A:$AC,'Age data'!S$3,FALSE))</f>
        <v>0.154</v>
      </c>
      <c r="M54" s="164">
        <f>IF(L53="","",VLOOKUP($D$25&amp;$E53&amp;$D$6,'Age data'!$A:$AC,'Age data'!T$3,FALSE))</f>
        <v>0.21199999999999999</v>
      </c>
      <c r="N54" s="164">
        <f>IF(N53="","",VLOOKUP($D$25&amp;$E53&amp;$D$6,'Age data'!$A:$AC,'Age data'!U$3,FALSE))</f>
        <v>3.5999999999999997E-2</v>
      </c>
      <c r="O54" s="164">
        <f>IF(N53="","",VLOOKUP($D$25&amp;$E53&amp;$D$6,'Age data'!$A:$AC,'Age data'!V$3,FALSE))</f>
        <v>6.9000000000000006E-2</v>
      </c>
      <c r="P54" s="164">
        <f>IF(P53="","",VLOOKUP($D$25&amp;$E53&amp;$D$6,'Age data'!$A:$AC,'Age data'!W$3,FALSE))</f>
        <v>0.26500000000000001</v>
      </c>
      <c r="Q54" s="164">
        <f>IF(P53="","",VLOOKUP($D$25&amp;$E53&amp;$D$6,'Age data'!$A:$AC,'Age data'!X$3,FALSE))</f>
        <v>0.33300000000000002</v>
      </c>
      <c r="R54" s="164" t="str">
        <f>IF(R53="","",VLOOKUP($D$25&amp;$E53&amp;$D$6,'Age data'!$A:$AC,'Age data'!Y$3,FALSE))</f>
        <v/>
      </c>
      <c r="S54" s="164" t="str">
        <f>IF(R53="","",VLOOKUP($D$25&amp;$E53&amp;$D$6,'Age data'!$A:$AC,'Age data'!Z$3,FALSE))</f>
        <v/>
      </c>
      <c r="T54" s="164">
        <f>IF(T53="","",VLOOKUP($D$25&amp;$E53&amp;$D$6,'Age data'!$A:$AC,'Age data'!AA$3,FALSE))</f>
        <v>2.5000000000000001E-2</v>
      </c>
      <c r="U54" s="164">
        <f>IF(T53="","",VLOOKUP($D$25&amp;$E53&amp;$D$6,'Age data'!$A:$AC,'Age data'!AB$3,FALSE))</f>
        <v>5.3999999999999999E-2</v>
      </c>
      <c r="V54" s="311"/>
      <c r="W54" s="252"/>
    </row>
    <row r="55" spans="4:23" ht="15.75" x14ac:dyDescent="0.25">
      <c r="D55" s="313"/>
      <c r="E55" s="167" t="s">
        <v>155</v>
      </c>
      <c r="F55" s="253" t="str">
        <f>IF(OR(ISERROR(VLOOKUP($D$25&amp;$E55&amp;$D$6,'Age data'!$A:$AC,'Age data'!B$3,FALSE)),ISBLANK(VLOOKUP($D$25&amp;$E55&amp;$D$6,'Age data'!$A:$AC,'Age data'!B$3,FALSE))),"",VLOOKUP($D$25&amp;$E55&amp;$D$6,'Age data'!$A:$AC,'Age data'!B$3,FALSE))</f>
        <v/>
      </c>
      <c r="G55" s="247"/>
      <c r="H55" s="247">
        <f>IF(OR(ISERROR(VLOOKUP($D$25&amp;$E55&amp;$D$6,'Age data'!$A:$AC,'Age data'!C$3,FALSE)),ISBLANK(VLOOKUP($D$25&amp;$E55&amp;$D$6,'Age data'!$A:$AC,'Age data'!C$3,FALSE))),"",VLOOKUP($D$25&amp;$E55&amp;$D$6,'Age data'!$A:$AC,'Age data'!C$3,FALSE))</f>
        <v>0.12472160356347439</v>
      </c>
      <c r="I55" s="247"/>
      <c r="J55" s="247">
        <f>IF(OR(ISERROR(VLOOKUP($D$25&amp;$E55&amp;$D$6,'Age data'!$A:$AC,'Age data'!D$3,FALSE)),ISBLANK(VLOOKUP($D$25&amp;$E55&amp;$D$6,'Age data'!$A:$AC,'Age data'!D$3,FALSE))),"",VLOOKUP($D$25&amp;$E55&amp;$D$6,'Age data'!$A:$AC,'Age data'!D$3,FALSE))</f>
        <v>0.34743875278396436</v>
      </c>
      <c r="K55" s="247"/>
      <c r="L55" s="247">
        <f>IF(OR(ISERROR(VLOOKUP($D$25&amp;$E55&amp;$D$6,'Age data'!$A:$AC,'Age data'!E$3,FALSE)),ISBLANK(VLOOKUP($D$25&amp;$E55&amp;$D$6,'Age data'!$A:$AC,'Age data'!E$3,FALSE))),"",VLOOKUP($D$25&amp;$E55&amp;$D$6,'Age data'!$A:$AC,'Age data'!E$3,FALSE))</f>
        <v>0.18262806236080179</v>
      </c>
      <c r="M55" s="247"/>
      <c r="N55" s="247">
        <f>IF(OR(ISERROR(VLOOKUP($D$25&amp;$E55&amp;$D$6,'Age data'!$A:$AC,'Age data'!F$3,FALSE)),ISBLANK(VLOOKUP($D$25&amp;$E55&amp;$D$6,'Age data'!$A:$AC,'Age data'!F$3,FALSE))),"",VLOOKUP($D$25&amp;$E55&amp;$D$6,'Age data'!$A:$AC,'Age data'!F$3,FALSE))</f>
        <v>2.4498886414253896E-2</v>
      </c>
      <c r="O55" s="247"/>
      <c r="P55" s="247">
        <f>IF(OR(ISERROR(VLOOKUP($D$25&amp;$E55&amp;$D$6,'Age data'!$A:$AC,'Age data'!G$3,FALSE)),ISBLANK(VLOOKUP($D$25&amp;$E55&amp;$D$6,'Age data'!$A:$AC,'Age data'!G$3,FALSE))),"",VLOOKUP($D$25&amp;$E55&amp;$D$6,'Age data'!$A:$AC,'Age data'!G$3,FALSE))</f>
        <v>0.23385300668151449</v>
      </c>
      <c r="Q55" s="247"/>
      <c r="R55" s="247" t="str">
        <f>IF(OR(ISERROR(VLOOKUP($D$25&amp;$E55&amp;$D$6,'Age data'!$A:$AC,'Age data'!H$3,FALSE)),ISBLANK(VLOOKUP($D$25&amp;$E55&amp;$D$6,'Age data'!$A:$AC,'Age data'!H$3,FALSE))),"",VLOOKUP($D$25&amp;$E55&amp;$D$6,'Age data'!$A:$AC,'Age data'!H$3,FALSE))</f>
        <v/>
      </c>
      <c r="S55" s="247"/>
      <c r="T55" s="247">
        <f>IF(OR(ISERROR(VLOOKUP($D$25&amp;$E55&amp;$D$6,'Age data'!$A:$AC,'Age data'!I$3,FALSE)),ISBLANK(VLOOKUP($D$25&amp;$E55&amp;$D$6,'Age data'!$A:$AC,'Age data'!I$3,FALSE))),"",VLOOKUP($D$25&amp;$E55&amp;$D$6,'Age data'!$A:$AC,'Age data'!I$3,FALSE))</f>
        <v>8.6859688195991089E-2</v>
      </c>
      <c r="U55" s="300"/>
      <c r="V55" s="309">
        <v>1</v>
      </c>
      <c r="W55" s="251">
        <f>IF(ISERROR(VLOOKUP($D$25&amp;$E55&amp;$D$6,'Age data'!$A:$AC,'Age data'!K$3,FALSE)),0,VLOOKUP($D$25&amp;$E55&amp;$D$6,'Age data'!$A:$AC,'Age data'!K$3,FALSE))</f>
        <v>449</v>
      </c>
    </row>
    <row r="56" spans="4:23" x14ac:dyDescent="0.25">
      <c r="D56" s="313"/>
      <c r="E56" s="8" t="s">
        <v>38</v>
      </c>
      <c r="F56" s="163" t="str">
        <f>IF(F55="","",VLOOKUP($D$25&amp;$E55&amp;$D$6,'Age data'!$A:$AC,'Age data'!M$3,FALSE))</f>
        <v/>
      </c>
      <c r="G56" s="164" t="str">
        <f>IF(F55="","",VLOOKUP($D$25&amp;$E55&amp;$D$6,'Age data'!$A:$AC,'Age data'!N$3,FALSE))</f>
        <v/>
      </c>
      <c r="H56" s="164">
        <f>IF(H55="","",VLOOKUP($D$25&amp;$E55&amp;$D$6,'Age data'!$A:$AC,'Age data'!O$3,FALSE))</f>
        <v>9.7000000000000003E-2</v>
      </c>
      <c r="I56" s="164">
        <f>IF(H55="","",VLOOKUP($D$25&amp;$E55&amp;$D$6,'Age data'!$A:$AC,'Age data'!P$3,FALSE))</f>
        <v>0.159</v>
      </c>
      <c r="J56" s="164">
        <f>IF(J55="","",VLOOKUP($D$25&amp;$E55&amp;$D$6,'Age data'!$A:$AC,'Age data'!Q$3,FALSE))</f>
        <v>0.30499999999999999</v>
      </c>
      <c r="K56" s="164">
        <f>IF(J55="","",VLOOKUP($D$25&amp;$E55&amp;$D$6,'Age data'!$A:$AC,'Age data'!R$3,FALSE))</f>
        <v>0.39300000000000002</v>
      </c>
      <c r="L56" s="164">
        <f>IF(L55="","",VLOOKUP($D$25&amp;$E55&amp;$D$6,'Age data'!$A:$AC,'Age data'!S$3,FALSE))</f>
        <v>0.15</v>
      </c>
      <c r="M56" s="164">
        <f>IF(L55="","",VLOOKUP($D$25&amp;$E55&amp;$D$6,'Age data'!$A:$AC,'Age data'!T$3,FALSE))</f>
        <v>0.221</v>
      </c>
      <c r="N56" s="164">
        <f>IF(N55="","",VLOOKUP($D$25&amp;$E55&amp;$D$6,'Age data'!$A:$AC,'Age data'!U$3,FALSE))</f>
        <v>1.4E-2</v>
      </c>
      <c r="O56" s="164">
        <f>IF(N55="","",VLOOKUP($D$25&amp;$E55&amp;$D$6,'Age data'!$A:$AC,'Age data'!V$3,FALSE))</f>
        <v>4.2999999999999997E-2</v>
      </c>
      <c r="P56" s="164">
        <f>IF(P55="","",VLOOKUP($D$25&amp;$E55&amp;$D$6,'Age data'!$A:$AC,'Age data'!W$3,FALSE))</f>
        <v>0.19700000000000001</v>
      </c>
      <c r="Q56" s="164">
        <f>IF(P55="","",VLOOKUP($D$25&amp;$E55&amp;$D$6,'Age data'!$A:$AC,'Age data'!X$3,FALSE))</f>
        <v>0.27500000000000002</v>
      </c>
      <c r="R56" s="164" t="str">
        <f>IF(R55="","",VLOOKUP($D$25&amp;$E55&amp;$D$6,'Age data'!$A:$AC,'Age data'!Y$3,FALSE))</f>
        <v/>
      </c>
      <c r="S56" s="164" t="str">
        <f>IF(R55="","",VLOOKUP($D$25&amp;$E55&amp;$D$6,'Age data'!$A:$AC,'Age data'!Z$3,FALSE))</f>
        <v/>
      </c>
      <c r="T56" s="164">
        <f>IF(T55="","",VLOOKUP($D$25&amp;$E55&amp;$D$6,'Age data'!$A:$AC,'Age data'!AA$3,FALSE))</f>
        <v>6.4000000000000001E-2</v>
      </c>
      <c r="U56" s="164">
        <f>IF(T55="","",VLOOKUP($D$25&amp;$E55&amp;$D$6,'Age data'!$A:$AC,'Age data'!AB$3,FALSE))</f>
        <v>0.11700000000000001</v>
      </c>
      <c r="V56" s="311"/>
      <c r="W56" s="252"/>
    </row>
    <row r="57" spans="4:23" ht="15.75" x14ac:dyDescent="0.25">
      <c r="D57" s="313"/>
      <c r="E57" s="165" t="s">
        <v>154</v>
      </c>
      <c r="F57" s="253" t="str">
        <f>IF(OR(ISERROR(VLOOKUP($D$25&amp;$E57&amp;$D$6,'Age data'!$A:$AC,'Age data'!B$3,FALSE)),ISBLANK(VLOOKUP($D$25&amp;$E57&amp;$D$6,'Age data'!$A:$AC,'Age data'!B$3,FALSE))),"",VLOOKUP($D$25&amp;$E57&amp;$D$6,'Age data'!$A:$AC,'Age data'!B$3,FALSE))</f>
        <v/>
      </c>
      <c r="G57" s="247"/>
      <c r="H57" s="247">
        <f>IF(OR(ISERROR(VLOOKUP($D$25&amp;$E57&amp;$D$6,'Age data'!$A:$AC,'Age data'!C$3,FALSE)),ISBLANK(VLOOKUP($D$25&amp;$E57&amp;$D$6,'Age data'!$A:$AC,'Age data'!C$3,FALSE))),"",VLOOKUP($D$25&amp;$E57&amp;$D$6,'Age data'!$A:$AC,'Age data'!C$3,FALSE))</f>
        <v>0.13</v>
      </c>
      <c r="I57" s="247"/>
      <c r="J57" s="247">
        <f>IF(OR(ISERROR(VLOOKUP($D$25&amp;$E57&amp;$D$6,'Age data'!$A:$AC,'Age data'!D$3,FALSE)),ISBLANK(VLOOKUP($D$25&amp;$E57&amp;$D$6,'Age data'!$A:$AC,'Age data'!D$3,FALSE))),"",VLOOKUP($D$25&amp;$E57&amp;$D$6,'Age data'!$A:$AC,'Age data'!D$3,FALSE))</f>
        <v>0.28166666666666668</v>
      </c>
      <c r="K57" s="247"/>
      <c r="L57" s="247">
        <f>IF(OR(ISERROR(VLOOKUP($D$25&amp;$E57&amp;$D$6,'Age data'!$A:$AC,'Age data'!E$3,FALSE)),ISBLANK(VLOOKUP($D$25&amp;$E57&amp;$D$6,'Age data'!$A:$AC,'Age data'!E$3,FALSE))),"",VLOOKUP($D$25&amp;$E57&amp;$D$6,'Age data'!$A:$AC,'Age data'!E$3,FALSE))</f>
        <v>0.20666666666666667</v>
      </c>
      <c r="M57" s="247"/>
      <c r="N57" s="247">
        <f>IF(OR(ISERROR(VLOOKUP($D$25&amp;$E57&amp;$D$6,'Age data'!$A:$AC,'Age data'!F$3,FALSE)),ISBLANK(VLOOKUP($D$25&amp;$E57&amp;$D$6,'Age data'!$A:$AC,'Age data'!F$3,FALSE))),"",VLOOKUP($D$25&amp;$E57&amp;$D$6,'Age data'!$A:$AC,'Age data'!F$3,FALSE))</f>
        <v>0.10333333333333333</v>
      </c>
      <c r="O57" s="247"/>
      <c r="P57" s="247">
        <f>IF(OR(ISERROR(VLOOKUP($D$25&amp;$E57&amp;$D$6,'Age data'!$A:$AC,'Age data'!G$3,FALSE)),ISBLANK(VLOOKUP($D$25&amp;$E57&amp;$D$6,'Age data'!$A:$AC,'Age data'!G$3,FALSE))),"",VLOOKUP($D$25&amp;$E57&amp;$D$6,'Age data'!$A:$AC,'Age data'!G$3,FALSE))</f>
        <v>0.23</v>
      </c>
      <c r="Q57" s="247"/>
      <c r="R57" s="247" t="str">
        <f>IF(OR(ISERROR(VLOOKUP($D$25&amp;$E57&amp;$D$6,'Age data'!$A:$AC,'Age data'!H$3,FALSE)),ISBLANK(VLOOKUP($D$25&amp;$E57&amp;$D$6,'Age data'!$A:$AC,'Age data'!H$3,FALSE))),"",VLOOKUP($D$25&amp;$E57&amp;$D$6,'Age data'!$A:$AC,'Age data'!H$3,FALSE))</f>
        <v/>
      </c>
      <c r="S57" s="247"/>
      <c r="T57" s="247">
        <f>IF(OR(ISERROR(VLOOKUP($D$25&amp;$E57&amp;$D$6,'Age data'!$A:$AC,'Age data'!I$3,FALSE)),ISBLANK(VLOOKUP($D$25&amp;$E57&amp;$D$6,'Age data'!$A:$AC,'Age data'!I$3,FALSE))),"",VLOOKUP($D$25&amp;$E57&amp;$D$6,'Age data'!$A:$AC,'Age data'!I$3,FALSE))</f>
        <v>4.8333333333333332E-2</v>
      </c>
      <c r="U57" s="300"/>
      <c r="V57" s="309">
        <v>1</v>
      </c>
      <c r="W57" s="251">
        <f>IF(ISERROR(VLOOKUP($D$25&amp;$E57&amp;$D$6,'Age data'!$A:$AC,'Age data'!K$3,FALSE)),0,VLOOKUP($D$25&amp;$E57&amp;$D$6,'Age data'!$A:$AC,'Age data'!K$3,FALSE))</f>
        <v>600</v>
      </c>
    </row>
    <row r="58" spans="4:23" x14ac:dyDescent="0.25">
      <c r="D58" s="313"/>
      <c r="E58" s="8" t="s">
        <v>38</v>
      </c>
      <c r="F58" s="163" t="str">
        <f>IF(F57="","",VLOOKUP($D$25&amp;$E57&amp;$D$6,'Age data'!$A:$AC,'Age data'!M$3,FALSE))</f>
        <v/>
      </c>
      <c r="G58" s="164" t="str">
        <f>IF(F57="","",VLOOKUP($D$25&amp;$E57&amp;$D$6,'Age data'!$A:$AC,'Age data'!N$3,FALSE))</f>
        <v/>
      </c>
      <c r="H58" s="164">
        <f>IF(H57="","",VLOOKUP($D$25&amp;$E57&amp;$D$6,'Age data'!$A:$AC,'Age data'!O$3,FALSE))</f>
        <v>0.105</v>
      </c>
      <c r="I58" s="164">
        <f>IF(H57="","",VLOOKUP($D$25&amp;$E57&amp;$D$6,'Age data'!$A:$AC,'Age data'!P$3,FALSE))</f>
        <v>0.159</v>
      </c>
      <c r="J58" s="164">
        <f>IF(J57="","",VLOOKUP($D$25&amp;$E57&amp;$D$6,'Age data'!$A:$AC,'Age data'!Q$3,FALSE))</f>
        <v>0.247</v>
      </c>
      <c r="K58" s="164">
        <f>IF(J57="","",VLOOKUP($D$25&amp;$E57&amp;$D$6,'Age data'!$A:$AC,'Age data'!R$3,FALSE))</f>
        <v>0.31900000000000001</v>
      </c>
      <c r="L58" s="164">
        <f>IF(L57="","",VLOOKUP($D$25&amp;$E57&amp;$D$6,'Age data'!$A:$AC,'Age data'!S$3,FALSE))</f>
        <v>0.17599999999999999</v>
      </c>
      <c r="M58" s="164">
        <f>IF(L57="","",VLOOKUP($D$25&amp;$E57&amp;$D$6,'Age data'!$A:$AC,'Age data'!T$3,FALSE))</f>
        <v>0.24099999999999999</v>
      </c>
      <c r="N58" s="164">
        <f>IF(N57="","",VLOOKUP($D$25&amp;$E57&amp;$D$6,'Age data'!$A:$AC,'Age data'!U$3,FALSE))</f>
        <v>8.1000000000000003E-2</v>
      </c>
      <c r="O58" s="164">
        <f>IF(N57="","",VLOOKUP($D$25&amp;$E57&amp;$D$6,'Age data'!$A:$AC,'Age data'!V$3,FALSE))</f>
        <v>0.13</v>
      </c>
      <c r="P58" s="164">
        <f>IF(P57="","",VLOOKUP($D$25&amp;$E57&amp;$D$6,'Age data'!$A:$AC,'Age data'!W$3,FALSE))</f>
        <v>0.19800000000000001</v>
      </c>
      <c r="Q58" s="164">
        <f>IF(P57="","",VLOOKUP($D$25&amp;$E57&amp;$D$6,'Age data'!$A:$AC,'Age data'!X$3,FALSE))</f>
        <v>0.26500000000000001</v>
      </c>
      <c r="R58" s="164" t="str">
        <f>IF(R57="","",VLOOKUP($D$25&amp;$E57&amp;$D$6,'Age data'!$A:$AC,'Age data'!Y$3,FALSE))</f>
        <v/>
      </c>
      <c r="S58" s="164" t="str">
        <f>IF(R57="","",VLOOKUP($D$25&amp;$E57&amp;$D$6,'Age data'!$A:$AC,'Age data'!Z$3,FALSE))</f>
        <v/>
      </c>
      <c r="T58" s="164">
        <f>IF(T57="","",VLOOKUP($D$25&amp;$E57&amp;$D$6,'Age data'!$A:$AC,'Age data'!AA$3,FALSE))</f>
        <v>3.4000000000000002E-2</v>
      </c>
      <c r="U58" s="164">
        <f>IF(T57="","",VLOOKUP($D$25&amp;$E57&amp;$D$6,'Age data'!$A:$AC,'Age data'!AB$3,FALSE))</f>
        <v>6.9000000000000006E-2</v>
      </c>
      <c r="V58" s="311"/>
      <c r="W58" s="252"/>
    </row>
    <row r="59" spans="4:23" ht="15.75" x14ac:dyDescent="0.25">
      <c r="D59" s="313"/>
      <c r="E59" s="165" t="s">
        <v>19</v>
      </c>
      <c r="F59" s="253" t="str">
        <f>IF(OR(ISERROR(VLOOKUP($D$25&amp;$E59&amp;$D$6,'Age data'!$A:$AC,'Age data'!B$3,FALSE)),ISBLANK(VLOOKUP($D$25&amp;$E59&amp;$D$6,'Age data'!$A:$AC,'Age data'!B$3,FALSE))),"",VLOOKUP($D$25&amp;$E59&amp;$D$6,'Age data'!$A:$AC,'Age data'!B$3,FALSE))</f>
        <v/>
      </c>
      <c r="G59" s="247"/>
      <c r="H59" s="247">
        <f>IF(OR(ISERROR(VLOOKUP($D$25&amp;$E59&amp;$D$6,'Age data'!$A:$AC,'Age data'!C$3,FALSE)),ISBLANK(VLOOKUP($D$25&amp;$E59&amp;$D$6,'Age data'!$A:$AC,'Age data'!C$3,FALSE))),"",VLOOKUP($D$25&amp;$E59&amp;$D$6,'Age data'!$A:$AC,'Age data'!C$3,FALSE))</f>
        <v>0.50784207679826932</v>
      </c>
      <c r="I59" s="247"/>
      <c r="J59" s="247">
        <f>IF(OR(ISERROR(VLOOKUP($D$25&amp;$E59&amp;$D$6,'Age data'!$A:$AC,'Age data'!D$3,FALSE)),ISBLANK(VLOOKUP($D$25&amp;$E59&amp;$D$6,'Age data'!$A:$AC,'Age data'!D$3,FALSE))),"",VLOOKUP($D$25&amp;$E59&amp;$D$6,'Age data'!$A:$AC,'Age data'!D$3,FALSE))</f>
        <v>0.15305570578691186</v>
      </c>
      <c r="K59" s="247"/>
      <c r="L59" s="247">
        <f>IF(OR(ISERROR(VLOOKUP($D$25&amp;$E59&amp;$D$6,'Age data'!$A:$AC,'Age data'!E$3,FALSE)),ISBLANK(VLOOKUP($D$25&amp;$E59&amp;$D$6,'Age data'!$A:$AC,'Age data'!E$3,FALSE))),"",VLOOKUP($D$25&amp;$E59&amp;$D$6,'Age data'!$A:$AC,'Age data'!E$3,FALSE))</f>
        <v>0.10167658193618172</v>
      </c>
      <c r="M59" s="247"/>
      <c r="N59" s="247">
        <f>IF(OR(ISERROR(VLOOKUP($D$25&amp;$E59&amp;$D$6,'Age data'!$A:$AC,'Age data'!F$3,FALSE)),ISBLANK(VLOOKUP($D$25&amp;$E59&amp;$D$6,'Age data'!$A:$AC,'Age data'!F$3,FALSE))),"",VLOOKUP($D$25&amp;$E59&amp;$D$6,'Age data'!$A:$AC,'Age data'!F$3,FALSE))</f>
        <v>4.1103299080584098E-2</v>
      </c>
      <c r="O59" s="247"/>
      <c r="P59" s="247">
        <f>IF(OR(ISERROR(VLOOKUP($D$25&amp;$E59&amp;$D$6,'Age data'!$A:$AC,'Age data'!G$3,FALSE)),ISBLANK(VLOOKUP($D$25&amp;$E59&amp;$D$6,'Age data'!$A:$AC,'Age data'!G$3,FALSE))),"",VLOOKUP($D$25&amp;$E59&amp;$D$6,'Age data'!$A:$AC,'Age data'!G$3,FALSE))</f>
        <v>0.14277988101676581</v>
      </c>
      <c r="Q59" s="247"/>
      <c r="R59" s="247" t="str">
        <f>IF(OR(ISERROR(VLOOKUP($D$25&amp;$E59&amp;$D$6,'Age data'!$A:$AC,'Age data'!H$3,FALSE)),ISBLANK(VLOOKUP($D$25&amp;$E59&amp;$D$6,'Age data'!$A:$AC,'Age data'!H$3,FALSE))),"",VLOOKUP($D$25&amp;$E59&amp;$D$6,'Age data'!$A:$AC,'Age data'!H$3,FALSE))</f>
        <v/>
      </c>
      <c r="S59" s="247"/>
      <c r="T59" s="247">
        <f>IF(OR(ISERROR(VLOOKUP($D$25&amp;$E59&amp;$D$6,'Age data'!$A:$AC,'Age data'!I$3,FALSE)),ISBLANK(VLOOKUP($D$25&amp;$E59&amp;$D$6,'Age data'!$A:$AC,'Age data'!I$3,FALSE))),"",VLOOKUP($D$25&amp;$E59&amp;$D$6,'Age data'!$A:$AC,'Age data'!I$3,FALSE))</f>
        <v>5.3542455381287185E-2</v>
      </c>
      <c r="U59" s="300"/>
      <c r="V59" s="309">
        <v>1</v>
      </c>
      <c r="W59" s="251">
        <f>IF(ISERROR(VLOOKUP($D$25&amp;$E59&amp;$D$6,'Age data'!$A:$AC,'Age data'!K$3,FALSE)),0,VLOOKUP($D$25&amp;$E59&amp;$D$6,'Age data'!$A:$AC,'Age data'!K$3,FALSE))</f>
        <v>1849</v>
      </c>
    </row>
    <row r="60" spans="4:23" ht="15.75" thickBot="1" x14ac:dyDescent="0.3">
      <c r="D60" s="314"/>
      <c r="E60" s="161" t="s">
        <v>38</v>
      </c>
      <c r="F60" s="160" t="str">
        <f>IF(F59="","",VLOOKUP($D$25&amp;$E59&amp;$D$6,'Age data'!$A:$AC,'Age data'!M$3,FALSE))</f>
        <v/>
      </c>
      <c r="G60" s="160" t="str">
        <f>IF(F59="","",VLOOKUP($D$25&amp;$E59&amp;$D$6,'Age data'!$A:$AC,'Age data'!N$3,FALSE))</f>
        <v/>
      </c>
      <c r="H60" s="160">
        <f>IF(H59="","",VLOOKUP($D$25&amp;$E59&amp;$D$6,'Age data'!$A:$AC,'Age data'!O$3,FALSE))</f>
        <v>0.48499999999999999</v>
      </c>
      <c r="I60" s="160">
        <f>IF(H59="","",VLOOKUP($D$25&amp;$E59&amp;$D$6,'Age data'!$A:$AC,'Age data'!P$3,FALSE))</f>
        <v>0.53100000000000003</v>
      </c>
      <c r="J60" s="160">
        <f>IF(J59="","",VLOOKUP($D$25&amp;$E59&amp;$D$6,'Age data'!$A:$AC,'Age data'!Q$3,FALSE))</f>
        <v>0.13700000000000001</v>
      </c>
      <c r="K60" s="160">
        <f>IF(J59="","",VLOOKUP($D$25&amp;$E59&amp;$D$6,'Age data'!$A:$AC,'Age data'!R$3,FALSE))</f>
        <v>0.17</v>
      </c>
      <c r="L60" s="160">
        <f>IF(L59="","",VLOOKUP($D$25&amp;$E59&amp;$D$6,'Age data'!$A:$AC,'Age data'!S$3,FALSE))</f>
        <v>8.8999999999999996E-2</v>
      </c>
      <c r="M60" s="160">
        <f>IF(L59="","",VLOOKUP($D$25&amp;$E59&amp;$D$6,'Age data'!$A:$AC,'Age data'!T$3,FALSE))</f>
        <v>0.11600000000000001</v>
      </c>
      <c r="N60" s="160">
        <f>IF(N59="","",VLOOKUP($D$25&amp;$E59&amp;$D$6,'Age data'!$A:$AC,'Age data'!U$3,FALSE))</f>
        <v>3.3000000000000002E-2</v>
      </c>
      <c r="O60" s="160">
        <f>IF(N59="","",VLOOKUP($D$25&amp;$E59&amp;$D$6,'Age data'!$A:$AC,'Age data'!V$3,FALSE))</f>
        <v>5.0999999999999997E-2</v>
      </c>
      <c r="P60" s="160">
        <f>IF(P59="","",VLOOKUP($D$25&amp;$E59&amp;$D$6,'Age data'!$A:$AC,'Age data'!W$3,FALSE))</f>
        <v>0.128</v>
      </c>
      <c r="Q60" s="160">
        <f>IF(P59="","",VLOOKUP($D$25&amp;$E59&amp;$D$6,'Age data'!$A:$AC,'Age data'!X$3,FALSE))</f>
        <v>0.159</v>
      </c>
      <c r="R60" s="160" t="str">
        <f>IF(R59="","",VLOOKUP($D$25&amp;$E59&amp;$D$6,'Age data'!$A:$AC,'Age data'!Y$3,FALSE))</f>
        <v/>
      </c>
      <c r="S60" s="160" t="str">
        <f>IF(R59="","",VLOOKUP($D$25&amp;$E59&amp;$D$6,'Age data'!$A:$AC,'Age data'!Z$3,FALSE))</f>
        <v/>
      </c>
      <c r="T60" s="160">
        <f>IF(T59="","",VLOOKUP($D$25&amp;$E59&amp;$D$6,'Age data'!$A:$AC,'Age data'!AA$3,FALSE))</f>
        <v>4.3999999999999997E-2</v>
      </c>
      <c r="U60" s="160">
        <f>IF(T59="","",VLOOKUP($D$25&amp;$E59&amp;$D$6,'Age data'!$A:$AC,'Age data'!AB$3,FALSE))</f>
        <v>6.5000000000000002E-2</v>
      </c>
      <c r="V60" s="310"/>
      <c r="W60" s="255"/>
    </row>
    <row r="62" spans="4:23" x14ac:dyDescent="0.25">
      <c r="D62" s="68" t="s">
        <v>86</v>
      </c>
    </row>
    <row r="63" spans="4:23" ht="39.75" customHeight="1" x14ac:dyDescent="0.25">
      <c r="D63" s="321" t="s">
        <v>265</v>
      </c>
      <c r="E63" s="321"/>
      <c r="F63" s="321"/>
      <c r="G63" s="321"/>
      <c r="H63" s="321"/>
      <c r="I63" s="321"/>
      <c r="J63" s="321"/>
      <c r="K63" s="321"/>
      <c r="L63" s="321"/>
      <c r="M63" s="321"/>
      <c r="N63" s="321"/>
      <c r="O63" s="321"/>
      <c r="P63" s="321"/>
      <c r="Q63" s="321"/>
      <c r="R63" s="321"/>
      <c r="S63" s="321"/>
      <c r="T63" s="321"/>
      <c r="U63" s="321"/>
      <c r="V63" s="321"/>
      <c r="W63" s="321"/>
    </row>
    <row r="64" spans="4:23" x14ac:dyDescent="0.25">
      <c r="D64" s="62" t="s">
        <v>260</v>
      </c>
    </row>
  </sheetData>
  <sheetCalcPr fullCalcOnLoad="1"/>
  <sheetProtection sheet="1" objects="1" scenarios="1"/>
  <mergeCells count="283">
    <mergeCell ref="J53:K53"/>
    <mergeCell ref="H53:I53"/>
    <mergeCell ref="P49:Q49"/>
    <mergeCell ref="P45:Q45"/>
    <mergeCell ref="T43:U43"/>
    <mergeCell ref="V43:V44"/>
    <mergeCell ref="L49:M49"/>
    <mergeCell ref="N49:O49"/>
    <mergeCell ref="L51:M51"/>
    <mergeCell ref="N51:O51"/>
    <mergeCell ref="F53:G53"/>
    <mergeCell ref="R53:S53"/>
    <mergeCell ref="P53:Q53"/>
    <mergeCell ref="N53:O53"/>
    <mergeCell ref="L53:M53"/>
    <mergeCell ref="V25:V26"/>
    <mergeCell ref="T25:U25"/>
    <mergeCell ref="R25:S25"/>
    <mergeCell ref="R51:S51"/>
    <mergeCell ref="T51:U51"/>
    <mergeCell ref="W25:W26"/>
    <mergeCell ref="W43:W44"/>
    <mergeCell ref="W45:W46"/>
    <mergeCell ref="V45:V46"/>
    <mergeCell ref="T45:U45"/>
    <mergeCell ref="R45:S45"/>
    <mergeCell ref="T41:U41"/>
    <mergeCell ref="R41:S41"/>
    <mergeCell ref="W39:W40"/>
    <mergeCell ref="W37:W38"/>
    <mergeCell ref="N21:O21"/>
    <mergeCell ref="P21:Q21"/>
    <mergeCell ref="V21:V22"/>
    <mergeCell ref="W21:W22"/>
    <mergeCell ref="F23:G23"/>
    <mergeCell ref="H23:I23"/>
    <mergeCell ref="J23:K23"/>
    <mergeCell ref="L23:M23"/>
    <mergeCell ref="N23:O23"/>
    <mergeCell ref="P23:Q23"/>
    <mergeCell ref="H19:I19"/>
    <mergeCell ref="J19:K19"/>
    <mergeCell ref="L19:M19"/>
    <mergeCell ref="F21:G21"/>
    <mergeCell ref="H21:I21"/>
    <mergeCell ref="J21:K21"/>
    <mergeCell ref="L21:M21"/>
    <mergeCell ref="P51:Q51"/>
    <mergeCell ref="R49:S49"/>
    <mergeCell ref="H51:I51"/>
    <mergeCell ref="J51:K51"/>
    <mergeCell ref="F49:G49"/>
    <mergeCell ref="H49:I49"/>
    <mergeCell ref="J49:K49"/>
    <mergeCell ref="D7:D24"/>
    <mergeCell ref="F17:G17"/>
    <mergeCell ref="H17:I17"/>
    <mergeCell ref="J17:K17"/>
    <mergeCell ref="F19:G19"/>
    <mergeCell ref="V39:V40"/>
    <mergeCell ref="R21:S21"/>
    <mergeCell ref="T21:U21"/>
    <mergeCell ref="F9:G9"/>
    <mergeCell ref="H9:I9"/>
    <mergeCell ref="W47:W48"/>
    <mergeCell ref="V51:V52"/>
    <mergeCell ref="D63:W63"/>
    <mergeCell ref="T53:U53"/>
    <mergeCell ref="V53:V54"/>
    <mergeCell ref="W53:W54"/>
    <mergeCell ref="W51:W52"/>
    <mergeCell ref="F51:G51"/>
    <mergeCell ref="V47:V48"/>
    <mergeCell ref="T49:U49"/>
    <mergeCell ref="V49:V50"/>
    <mergeCell ref="W49:W50"/>
    <mergeCell ref="L7:M7"/>
    <mergeCell ref="N7:O7"/>
    <mergeCell ref="P7:Q7"/>
    <mergeCell ref="P47:Q47"/>
    <mergeCell ref="R47:S47"/>
    <mergeCell ref="T47:U47"/>
    <mergeCell ref="R39:S39"/>
    <mergeCell ref="T39:U39"/>
    <mergeCell ref="T6:U6"/>
    <mergeCell ref="D2:W4"/>
    <mergeCell ref="D6:E6"/>
    <mergeCell ref="F6:G6"/>
    <mergeCell ref="H6:I6"/>
    <mergeCell ref="J6:K6"/>
    <mergeCell ref="J9:K9"/>
    <mergeCell ref="P9:Q9"/>
    <mergeCell ref="R7:S7"/>
    <mergeCell ref="L9:M9"/>
    <mergeCell ref="N9:O9"/>
    <mergeCell ref="F7:G7"/>
    <mergeCell ref="H7:I7"/>
    <mergeCell ref="J7:K7"/>
    <mergeCell ref="V31:V32"/>
    <mergeCell ref="W31:W32"/>
    <mergeCell ref="L6:M6"/>
    <mergeCell ref="N6:O6"/>
    <mergeCell ref="P6:Q6"/>
    <mergeCell ref="R6:S6"/>
    <mergeCell ref="V7:V8"/>
    <mergeCell ref="T7:U7"/>
    <mergeCell ref="V19:V20"/>
    <mergeCell ref="W15:W16"/>
    <mergeCell ref="T37:U37"/>
    <mergeCell ref="W7:W8"/>
    <mergeCell ref="R9:S9"/>
    <mergeCell ref="T9:U9"/>
    <mergeCell ref="V9:V10"/>
    <mergeCell ref="W9:W10"/>
    <mergeCell ref="R23:S23"/>
    <mergeCell ref="T23:U23"/>
    <mergeCell ref="V23:V24"/>
    <mergeCell ref="W23:W24"/>
    <mergeCell ref="V37:V38"/>
    <mergeCell ref="W33:W34"/>
    <mergeCell ref="V41:V42"/>
    <mergeCell ref="W29:W30"/>
    <mergeCell ref="W27:W28"/>
    <mergeCell ref="V35:V36"/>
    <mergeCell ref="W35:W36"/>
    <mergeCell ref="V27:V28"/>
    <mergeCell ref="W41:W42"/>
    <mergeCell ref="V33:V34"/>
    <mergeCell ref="V17:V18"/>
    <mergeCell ref="W17:W18"/>
    <mergeCell ref="R15:S15"/>
    <mergeCell ref="T15:U15"/>
    <mergeCell ref="V15:V16"/>
    <mergeCell ref="R17:S17"/>
    <mergeCell ref="T17:U17"/>
    <mergeCell ref="W11:W12"/>
    <mergeCell ref="F13:G13"/>
    <mergeCell ref="H13:I13"/>
    <mergeCell ref="J13:K13"/>
    <mergeCell ref="L13:M13"/>
    <mergeCell ref="N13:O13"/>
    <mergeCell ref="P13:Q13"/>
    <mergeCell ref="R13:S13"/>
    <mergeCell ref="T13:U13"/>
    <mergeCell ref="V13:V14"/>
    <mergeCell ref="W13:W14"/>
    <mergeCell ref="F11:G11"/>
    <mergeCell ref="H11:I11"/>
    <mergeCell ref="J11:K11"/>
    <mergeCell ref="L11:M11"/>
    <mergeCell ref="N11:O11"/>
    <mergeCell ref="P11:Q11"/>
    <mergeCell ref="R11:S11"/>
    <mergeCell ref="T11:U11"/>
    <mergeCell ref="V11:V12"/>
    <mergeCell ref="N17:O17"/>
    <mergeCell ref="P17:Q17"/>
    <mergeCell ref="F15:G15"/>
    <mergeCell ref="H15:I15"/>
    <mergeCell ref="J15:K15"/>
    <mergeCell ref="L15:M15"/>
    <mergeCell ref="N15:O15"/>
    <mergeCell ref="P15:Q15"/>
    <mergeCell ref="L17:M17"/>
    <mergeCell ref="F25:G25"/>
    <mergeCell ref="H25:I25"/>
    <mergeCell ref="J25:K25"/>
    <mergeCell ref="L25:M25"/>
    <mergeCell ref="N25:O25"/>
    <mergeCell ref="P25:Q25"/>
    <mergeCell ref="F29:G29"/>
    <mergeCell ref="H29:I29"/>
    <mergeCell ref="J29:K29"/>
    <mergeCell ref="L29:M29"/>
    <mergeCell ref="F27:G27"/>
    <mergeCell ref="H27:I27"/>
    <mergeCell ref="J27:K27"/>
    <mergeCell ref="L27:M27"/>
    <mergeCell ref="F31:G31"/>
    <mergeCell ref="H31:I31"/>
    <mergeCell ref="J31:K31"/>
    <mergeCell ref="L31:M31"/>
    <mergeCell ref="N31:O31"/>
    <mergeCell ref="P31:Q31"/>
    <mergeCell ref="J47:K47"/>
    <mergeCell ref="L47:M47"/>
    <mergeCell ref="N47:O47"/>
    <mergeCell ref="F45:G45"/>
    <mergeCell ref="H45:I45"/>
    <mergeCell ref="J45:K45"/>
    <mergeCell ref="L45:M45"/>
    <mergeCell ref="N45:O45"/>
    <mergeCell ref="F35:G35"/>
    <mergeCell ref="H35:I35"/>
    <mergeCell ref="J35:K35"/>
    <mergeCell ref="L35:M35"/>
    <mergeCell ref="N35:O35"/>
    <mergeCell ref="L39:M39"/>
    <mergeCell ref="F37:G37"/>
    <mergeCell ref="H37:I37"/>
    <mergeCell ref="F39:G39"/>
    <mergeCell ref="H39:I39"/>
    <mergeCell ref="F43:G43"/>
    <mergeCell ref="H43:I43"/>
    <mergeCell ref="J43:K43"/>
    <mergeCell ref="L43:M43"/>
    <mergeCell ref="F41:G41"/>
    <mergeCell ref="H41:I41"/>
    <mergeCell ref="J41:K41"/>
    <mergeCell ref="J39:K39"/>
    <mergeCell ref="L41:M41"/>
    <mergeCell ref="N41:O41"/>
    <mergeCell ref="N39:O39"/>
    <mergeCell ref="N43:O43"/>
    <mergeCell ref="J37:K37"/>
    <mergeCell ref="L37:M37"/>
    <mergeCell ref="P43:Q43"/>
    <mergeCell ref="R43:S43"/>
    <mergeCell ref="W19:W20"/>
    <mergeCell ref="N19:O19"/>
    <mergeCell ref="P19:Q19"/>
    <mergeCell ref="R19:S19"/>
    <mergeCell ref="T19:U19"/>
    <mergeCell ref="T29:U29"/>
    <mergeCell ref="R29:S29"/>
    <mergeCell ref="V29:V30"/>
    <mergeCell ref="N29:O29"/>
    <mergeCell ref="P29:Q29"/>
    <mergeCell ref="R27:S27"/>
    <mergeCell ref="N27:O27"/>
    <mergeCell ref="P27:Q27"/>
    <mergeCell ref="T27:U27"/>
    <mergeCell ref="R37:S37"/>
    <mergeCell ref="R31:S31"/>
    <mergeCell ref="R35:S35"/>
    <mergeCell ref="R33:S33"/>
    <mergeCell ref="P41:Q41"/>
    <mergeCell ref="T35:U35"/>
    <mergeCell ref="P35:Q35"/>
    <mergeCell ref="T33:U33"/>
    <mergeCell ref="P39:Q39"/>
    <mergeCell ref="T31:U31"/>
    <mergeCell ref="F33:G33"/>
    <mergeCell ref="H33:I33"/>
    <mergeCell ref="J33:K33"/>
    <mergeCell ref="L33:M33"/>
    <mergeCell ref="N33:O33"/>
    <mergeCell ref="P33:Q33"/>
    <mergeCell ref="D25:D60"/>
    <mergeCell ref="P55:Q55"/>
    <mergeCell ref="N37:O37"/>
    <mergeCell ref="P37:Q37"/>
    <mergeCell ref="F47:G47"/>
    <mergeCell ref="H47:I47"/>
    <mergeCell ref="F59:G59"/>
    <mergeCell ref="H59:I59"/>
    <mergeCell ref="J59:K59"/>
    <mergeCell ref="L59:M59"/>
    <mergeCell ref="F57:G57"/>
    <mergeCell ref="W55:W56"/>
    <mergeCell ref="F55:G55"/>
    <mergeCell ref="H55:I55"/>
    <mergeCell ref="J55:K55"/>
    <mergeCell ref="L55:M55"/>
    <mergeCell ref="N55:O55"/>
    <mergeCell ref="R55:S55"/>
    <mergeCell ref="T55:U55"/>
    <mergeCell ref="V55:V56"/>
    <mergeCell ref="H57:I57"/>
    <mergeCell ref="J57:K57"/>
    <mergeCell ref="L57:M57"/>
    <mergeCell ref="N57:O57"/>
    <mergeCell ref="P57:Q57"/>
    <mergeCell ref="R57:S57"/>
    <mergeCell ref="N59:O59"/>
    <mergeCell ref="P59:Q59"/>
    <mergeCell ref="T59:U59"/>
    <mergeCell ref="V59:V60"/>
    <mergeCell ref="W59:W60"/>
    <mergeCell ref="T57:U57"/>
    <mergeCell ref="V57:V58"/>
    <mergeCell ref="W57:W58"/>
    <mergeCell ref="R59:S59"/>
  </mergeCells>
  <conditionalFormatting sqref="D25 D7">
    <cfRule type="cellIs" dxfId="63" priority="1291" operator="equal">
      <formula>"2006-2008"</formula>
    </cfRule>
    <cfRule type="cellIs" dxfId="62" priority="1292" operator="equal">
      <formula>2007</formula>
    </cfRule>
    <cfRule type="cellIs" dxfId="61" priority="1293" operator="equal">
      <formula>2008</formula>
    </cfRule>
    <cfRule type="cellIs" dxfId="0" priority="1294" operator="equal">
      <formula>2006</formula>
    </cfRule>
  </conditionalFormatting>
  <conditionalFormatting sqref="F53 J53 L53 N53 P53 R53 T53">
    <cfRule type="containsBlanks" dxfId="60" priority="198">
      <formula>LEN(TRIM(F53))=0</formula>
    </cfRule>
    <cfRule type="colorScale" priority="197">
      <colorScale>
        <cfvo type="min"/>
        <cfvo type="max"/>
        <color rgb="FFFFEF9C"/>
        <color rgb="FFFF7128"/>
      </colorScale>
    </cfRule>
  </conditionalFormatting>
  <conditionalFormatting sqref="H55 J55 L55 N55 P55 R55 T55">
    <cfRule type="containsBlanks" dxfId="59" priority="198">
      <formula>LEN(TRIM(H55))=0</formula>
    </cfRule>
    <cfRule type="colorScale" priority="197">
      <colorScale>
        <cfvo type="min"/>
        <cfvo type="max"/>
        <color rgb="FFFFEF9C"/>
        <color rgb="FFFF7128"/>
      </colorScale>
    </cfRule>
  </conditionalFormatting>
  <conditionalFormatting sqref="H59 J59 L59 N59 P59 R59 T59">
    <cfRule type="containsBlanks" dxfId="58" priority="194">
      <formula>LEN(TRIM(H59))=0</formula>
    </cfRule>
    <cfRule type="colorScale" priority="193">
      <colorScale>
        <cfvo type="min"/>
        <cfvo type="max"/>
        <color rgb="FFFFEF9C"/>
        <color rgb="FFFF7128"/>
      </colorScale>
    </cfRule>
  </conditionalFormatting>
  <conditionalFormatting sqref="F7">
    <cfRule type="containsBlanks" dxfId="57" priority="180">
      <formula>LEN(TRIM(F7))=0</formula>
    </cfRule>
    <cfRule type="colorScale" priority="179">
      <colorScale>
        <cfvo type="min"/>
        <cfvo type="max"/>
        <color rgb="FFFFEF9C"/>
        <color rgb="FFFF7128"/>
      </colorScale>
    </cfRule>
  </conditionalFormatting>
  <conditionalFormatting sqref="H7 F7 J7 L7 N7 P7 R7 T7">
    <cfRule type="containsBlanks" dxfId="56" priority="178">
      <formula>LEN(TRIM(F7))=0</formula>
    </cfRule>
    <cfRule type="colorScale" priority="177">
      <colorScale>
        <cfvo type="min"/>
        <cfvo type="max"/>
        <color rgb="FFFFEF9C"/>
        <color rgb="FFFF7128"/>
      </colorScale>
    </cfRule>
  </conditionalFormatting>
  <conditionalFormatting sqref="F9">
    <cfRule type="containsBlanks" dxfId="55" priority="164">
      <formula>LEN(TRIM(F9))=0</formula>
    </cfRule>
    <cfRule type="colorScale" priority="163">
      <colorScale>
        <cfvo type="min"/>
        <cfvo type="max"/>
        <color rgb="FFFFEF9C"/>
        <color rgb="FFFF7128"/>
      </colorScale>
    </cfRule>
  </conditionalFormatting>
  <conditionalFormatting sqref="H9 F9 J9 L9 N9 P9 R9 T9">
    <cfRule type="containsBlanks" dxfId="54" priority="162">
      <formula>LEN(TRIM(F9))=0</formula>
    </cfRule>
    <cfRule type="colorScale" priority="161">
      <colorScale>
        <cfvo type="min"/>
        <cfvo type="max"/>
        <color rgb="FFFFEF9C"/>
        <color rgb="FFFF7128"/>
      </colorScale>
    </cfRule>
  </conditionalFormatting>
  <conditionalFormatting sqref="F11">
    <cfRule type="containsBlanks" dxfId="53" priority="156">
      <formula>LEN(TRIM(F11))=0</formula>
    </cfRule>
    <cfRule type="colorScale" priority="155">
      <colorScale>
        <cfvo type="min"/>
        <cfvo type="max"/>
        <color rgb="FFFFEF9C"/>
        <color rgb="FFFF7128"/>
      </colorScale>
    </cfRule>
  </conditionalFormatting>
  <conditionalFormatting sqref="H11 F11 J11 L11 N11 P11 R11 T11">
    <cfRule type="containsBlanks" dxfId="52" priority="154">
      <formula>LEN(TRIM(F11))=0</formula>
    </cfRule>
    <cfRule type="colorScale" priority="153">
      <colorScale>
        <cfvo type="min"/>
        <cfvo type="max"/>
        <color rgb="FFFFEF9C"/>
        <color rgb="FFFF7128"/>
      </colorScale>
    </cfRule>
  </conditionalFormatting>
  <conditionalFormatting sqref="F13">
    <cfRule type="containsBlanks" dxfId="51" priority="152">
      <formula>LEN(TRIM(F13))=0</formula>
    </cfRule>
    <cfRule type="colorScale" priority="151">
      <colorScale>
        <cfvo type="min"/>
        <cfvo type="max"/>
        <color rgb="FFFFEF9C"/>
        <color rgb="FFFF7128"/>
      </colorScale>
    </cfRule>
  </conditionalFormatting>
  <conditionalFormatting sqref="H13 F13 J13 L13 N13 P13 R13 T13">
    <cfRule type="containsBlanks" dxfId="50" priority="150">
      <formula>LEN(TRIM(F13))=0</formula>
    </cfRule>
    <cfRule type="colorScale" priority="149">
      <colorScale>
        <cfvo type="min"/>
        <cfvo type="max"/>
        <color rgb="FFFFEF9C"/>
        <color rgb="FFFF7128"/>
      </colorScale>
    </cfRule>
  </conditionalFormatting>
  <conditionalFormatting sqref="F15">
    <cfRule type="containsBlanks" dxfId="49" priority="148">
      <formula>LEN(TRIM(F15))=0</formula>
    </cfRule>
    <cfRule type="colorScale" priority="147">
      <colorScale>
        <cfvo type="min"/>
        <cfvo type="max"/>
        <color rgb="FFFFEF9C"/>
        <color rgb="FFFF7128"/>
      </colorScale>
    </cfRule>
  </conditionalFormatting>
  <conditionalFormatting sqref="F15 H15 J15 L15 N15 P15 R15 T15">
    <cfRule type="containsBlanks" dxfId="48" priority="146">
      <formula>LEN(TRIM(F15))=0</formula>
    </cfRule>
    <cfRule type="colorScale" priority="145">
      <colorScale>
        <cfvo type="min"/>
        <cfvo type="max"/>
        <color rgb="FFFFEF9C"/>
        <color rgb="FFFF7128"/>
      </colorScale>
    </cfRule>
  </conditionalFormatting>
  <conditionalFormatting sqref="F17">
    <cfRule type="containsBlanks" dxfId="47" priority="144">
      <formula>LEN(TRIM(F17))=0</formula>
    </cfRule>
    <cfRule type="colorScale" priority="143">
      <colorScale>
        <cfvo type="min"/>
        <cfvo type="max"/>
        <color rgb="FFFFEF9C"/>
        <color rgb="FFFF7128"/>
      </colorScale>
    </cfRule>
  </conditionalFormatting>
  <conditionalFormatting sqref="F17 H17 J17 L17 N17 P17 R17 T17">
    <cfRule type="containsBlanks" dxfId="46" priority="142">
      <formula>LEN(TRIM(F17))=0</formula>
    </cfRule>
    <cfRule type="colorScale" priority="141">
      <colorScale>
        <cfvo type="min"/>
        <cfvo type="max"/>
        <color rgb="FFFFEF9C"/>
        <color rgb="FFFF7128"/>
      </colorScale>
    </cfRule>
  </conditionalFormatting>
  <conditionalFormatting sqref="F19">
    <cfRule type="containsBlanks" dxfId="45" priority="140">
      <formula>LEN(TRIM(F19))=0</formula>
    </cfRule>
    <cfRule type="colorScale" priority="139">
      <colorScale>
        <cfvo type="min"/>
        <cfvo type="max"/>
        <color rgb="FFFFEF9C"/>
        <color rgb="FFFF7128"/>
      </colorScale>
    </cfRule>
  </conditionalFormatting>
  <conditionalFormatting sqref="H19 F19 J19 L19 N19 P19 R19 T19">
    <cfRule type="containsBlanks" dxfId="44" priority="138">
      <formula>LEN(TRIM(F19))=0</formula>
    </cfRule>
    <cfRule type="colorScale" priority="137">
      <colorScale>
        <cfvo type="min"/>
        <cfvo type="max"/>
        <color rgb="FFFFEF9C"/>
        <color rgb="FFFF7128"/>
      </colorScale>
    </cfRule>
  </conditionalFormatting>
  <conditionalFormatting sqref="H21 J21 L21 N21 P21 R21 T21">
    <cfRule type="containsBlanks" dxfId="43" priority="134">
      <formula>LEN(TRIM(H21))=0</formula>
    </cfRule>
    <cfRule type="colorScale" priority="133">
      <colorScale>
        <cfvo type="min"/>
        <cfvo type="max"/>
        <color rgb="FFFFEF9C"/>
        <color rgb="FFFF7128"/>
      </colorScale>
    </cfRule>
  </conditionalFormatting>
  <conditionalFormatting sqref="F21">
    <cfRule type="containsBlanks" dxfId="42" priority="120">
      <formula>LEN(TRIM(F21))=0</formula>
    </cfRule>
    <cfRule type="colorScale" priority="119">
      <colorScale>
        <cfvo type="min"/>
        <cfvo type="max"/>
        <color rgb="FFFFEF9C"/>
        <color rgb="FFFF7128"/>
      </colorScale>
    </cfRule>
  </conditionalFormatting>
  <conditionalFormatting sqref="F21">
    <cfRule type="containsBlanks" dxfId="41" priority="118">
      <formula>LEN(TRIM(F21))=0</formula>
    </cfRule>
    <cfRule type="colorScale" priority="117">
      <colorScale>
        <cfvo type="min"/>
        <cfvo type="max"/>
        <color rgb="FFFFEF9C"/>
        <color rgb="FFFF7128"/>
      </colorScale>
    </cfRule>
  </conditionalFormatting>
  <conditionalFormatting sqref="F23">
    <cfRule type="containsBlanks" dxfId="40" priority="116">
      <formula>LEN(TRIM(F23))=0</formula>
    </cfRule>
    <cfRule type="colorScale" priority="115">
      <colorScale>
        <cfvo type="min"/>
        <cfvo type="max"/>
        <color rgb="FFFFEF9C"/>
        <color rgb="FFFF7128"/>
      </colorScale>
    </cfRule>
  </conditionalFormatting>
  <conditionalFormatting sqref="F23 H23 J23 L23 N23 P23 R23 T23">
    <cfRule type="containsBlanks" dxfId="39" priority="114">
      <formula>LEN(TRIM(F23))=0</formula>
    </cfRule>
    <cfRule type="colorScale" priority="113">
      <colorScale>
        <cfvo type="min"/>
        <cfvo type="max"/>
        <color rgb="FFFFEF9C"/>
        <color rgb="FFFF7128"/>
      </colorScale>
    </cfRule>
  </conditionalFormatting>
  <conditionalFormatting sqref="F25">
    <cfRule type="containsBlanks" dxfId="38" priority="80">
      <formula>LEN(TRIM(F25))=0</formula>
    </cfRule>
    <cfRule type="colorScale" priority="79">
      <colorScale>
        <cfvo type="min"/>
        <cfvo type="max"/>
        <color rgb="FFFFEF9C"/>
        <color rgb="FFFF7128"/>
      </colorScale>
    </cfRule>
  </conditionalFormatting>
  <conditionalFormatting sqref="F25 H25 J25 L25 N25 P25 R25 T25">
    <cfRule type="containsBlanks" dxfId="37" priority="78">
      <formula>LEN(TRIM(F25))=0</formula>
    </cfRule>
    <cfRule type="colorScale" priority="77">
      <colorScale>
        <cfvo type="min"/>
        <cfvo type="max"/>
        <color rgb="FFFFEF9C"/>
        <color rgb="FFFF7128"/>
      </colorScale>
    </cfRule>
  </conditionalFormatting>
  <conditionalFormatting sqref="F27">
    <cfRule type="containsBlanks" dxfId="36" priority="76">
      <formula>LEN(TRIM(F27))=0</formula>
    </cfRule>
    <cfRule type="colorScale" priority="75">
      <colorScale>
        <cfvo type="min"/>
        <cfvo type="max"/>
        <color rgb="FFFFEF9C"/>
        <color rgb="FFFF7128"/>
      </colorScale>
    </cfRule>
  </conditionalFormatting>
  <conditionalFormatting sqref="F27 H27 J27 L27 N27 P27 R27 T27">
    <cfRule type="containsBlanks" dxfId="35" priority="74">
      <formula>LEN(TRIM(F27))=0</formula>
    </cfRule>
    <cfRule type="colorScale" priority="73">
      <colorScale>
        <cfvo type="min"/>
        <cfvo type="max"/>
        <color rgb="FFFFEF9C"/>
        <color rgb="FFFF7128"/>
      </colorScale>
    </cfRule>
  </conditionalFormatting>
  <conditionalFormatting sqref="F29">
    <cfRule type="containsBlanks" dxfId="34" priority="72">
      <formula>LEN(TRIM(F29))=0</formula>
    </cfRule>
    <cfRule type="colorScale" priority="71">
      <colorScale>
        <cfvo type="min"/>
        <cfvo type="max"/>
        <color rgb="FFFFEF9C"/>
        <color rgb="FFFF7128"/>
      </colorScale>
    </cfRule>
  </conditionalFormatting>
  <conditionalFormatting sqref="F29 H29 J29 L29 N29 P29 R29 T29">
    <cfRule type="containsBlanks" dxfId="33" priority="70">
      <formula>LEN(TRIM(F29))=0</formula>
    </cfRule>
    <cfRule type="colorScale" priority="69">
      <colorScale>
        <cfvo type="min"/>
        <cfvo type="max"/>
        <color rgb="FFFFEF9C"/>
        <color rgb="FFFF7128"/>
      </colorScale>
    </cfRule>
  </conditionalFormatting>
  <conditionalFormatting sqref="F31">
    <cfRule type="containsBlanks" dxfId="32" priority="68">
      <formula>LEN(TRIM(F31))=0</formula>
    </cfRule>
    <cfRule type="colorScale" priority="67">
      <colorScale>
        <cfvo type="min"/>
        <cfvo type="max"/>
        <color rgb="FFFFEF9C"/>
        <color rgb="FFFF7128"/>
      </colorScale>
    </cfRule>
  </conditionalFormatting>
  <conditionalFormatting sqref="H31 F31 J31 L31 N31 P31 R31 T31">
    <cfRule type="containsBlanks" dxfId="31" priority="66">
      <formula>LEN(TRIM(F31))=0</formula>
    </cfRule>
    <cfRule type="colorScale" priority="65">
      <colorScale>
        <cfvo type="min"/>
        <cfvo type="max"/>
        <color rgb="FFFFEF9C"/>
        <color rgb="FFFF7128"/>
      </colorScale>
    </cfRule>
  </conditionalFormatting>
  <conditionalFormatting sqref="F33">
    <cfRule type="containsBlanks" dxfId="30" priority="64">
      <formula>LEN(TRIM(F33))=0</formula>
    </cfRule>
    <cfRule type="colorScale" priority="63">
      <colorScale>
        <cfvo type="min"/>
        <cfvo type="max"/>
        <color rgb="FFFFEF9C"/>
        <color rgb="FFFF7128"/>
      </colorScale>
    </cfRule>
  </conditionalFormatting>
  <conditionalFormatting sqref="H33 F33 J33 L33 N33 P33 R33 T33">
    <cfRule type="containsBlanks" dxfId="29" priority="62">
      <formula>LEN(TRIM(F33))=0</formula>
    </cfRule>
    <cfRule type="colorScale" priority="61">
      <colorScale>
        <cfvo type="min"/>
        <cfvo type="max"/>
        <color rgb="FFFFEF9C"/>
        <color rgb="FFFF7128"/>
      </colorScale>
    </cfRule>
  </conditionalFormatting>
  <conditionalFormatting sqref="F35">
    <cfRule type="containsBlanks" dxfId="28" priority="60">
      <formula>LEN(TRIM(F35))=0</formula>
    </cfRule>
    <cfRule type="colorScale" priority="59">
      <colorScale>
        <cfvo type="min"/>
        <cfvo type="max"/>
        <color rgb="FFFFEF9C"/>
        <color rgb="FFFF7128"/>
      </colorScale>
    </cfRule>
  </conditionalFormatting>
  <conditionalFormatting sqref="F35 H35 J35 L35 N35 P35 R35 T35">
    <cfRule type="containsBlanks" dxfId="27" priority="58">
      <formula>LEN(TRIM(F35))=0</formula>
    </cfRule>
    <cfRule type="colorScale" priority="57">
      <colorScale>
        <cfvo type="min"/>
        <cfvo type="max"/>
        <color rgb="FFFFEF9C"/>
        <color rgb="FFFF7128"/>
      </colorScale>
    </cfRule>
  </conditionalFormatting>
  <conditionalFormatting sqref="F37">
    <cfRule type="containsBlanks" dxfId="26" priority="56">
      <formula>LEN(TRIM(F37))=0</formula>
    </cfRule>
    <cfRule type="colorScale" priority="55">
      <colorScale>
        <cfvo type="min"/>
        <cfvo type="max"/>
        <color rgb="FFFFEF9C"/>
        <color rgb="FFFF7128"/>
      </colorScale>
    </cfRule>
  </conditionalFormatting>
  <conditionalFormatting sqref="F37 H37 J37 L37 N37 P37 R37 T37">
    <cfRule type="containsBlanks" dxfId="25" priority="54">
      <formula>LEN(TRIM(F37))=0</formula>
    </cfRule>
    <cfRule type="colorScale" priority="53">
      <colorScale>
        <cfvo type="min"/>
        <cfvo type="max"/>
        <color rgb="FFFFEF9C"/>
        <color rgb="FFFF7128"/>
      </colorScale>
    </cfRule>
  </conditionalFormatting>
  <conditionalFormatting sqref="J39 F39 L39 N39 P39 R39 T39">
    <cfRule type="containsBlanks" dxfId="24" priority="50">
      <formula>LEN(TRIM(F39))=0</formula>
    </cfRule>
    <cfRule type="colorScale" priority="49">
      <colorScale>
        <cfvo type="min"/>
        <cfvo type="max"/>
        <color rgb="FFFFEF9C"/>
        <color rgb="FFFF7128"/>
      </colorScale>
    </cfRule>
  </conditionalFormatting>
  <conditionalFormatting sqref="F39">
    <cfRule type="containsBlanks" dxfId="23" priority="48">
      <formula>LEN(TRIM(F39))=0</formula>
    </cfRule>
    <cfRule type="colorScale" priority="47">
      <colorScale>
        <cfvo type="min"/>
        <cfvo type="max"/>
        <color rgb="FFFFEF9C"/>
        <color rgb="FFFF7128"/>
      </colorScale>
    </cfRule>
  </conditionalFormatting>
  <conditionalFormatting sqref="H39">
    <cfRule type="containsBlanks" dxfId="22" priority="46">
      <formula>LEN(TRIM(H39))=0</formula>
    </cfRule>
    <cfRule type="colorScale" priority="45">
      <colorScale>
        <cfvo type="min"/>
        <cfvo type="max"/>
        <color rgb="FFFFEF9C"/>
        <color rgb="FFFF7128"/>
      </colorScale>
    </cfRule>
  </conditionalFormatting>
  <conditionalFormatting sqref="F41">
    <cfRule type="containsBlanks" dxfId="21" priority="44">
      <formula>LEN(TRIM(F41))=0</formula>
    </cfRule>
    <cfRule type="colorScale" priority="43">
      <colorScale>
        <cfvo type="min"/>
        <cfvo type="max"/>
        <color rgb="FFFFEF9C"/>
        <color rgb="FFFF7128"/>
      </colorScale>
    </cfRule>
  </conditionalFormatting>
  <conditionalFormatting sqref="F41 H41 J41 L41 N41 P41 R41 T41">
    <cfRule type="containsBlanks" dxfId="20" priority="42">
      <formula>LEN(TRIM(F41))=0</formula>
    </cfRule>
    <cfRule type="colorScale" priority="41">
      <colorScale>
        <cfvo type="min"/>
        <cfvo type="max"/>
        <color rgb="FFFFEF9C"/>
        <color rgb="FFFF7128"/>
      </colorScale>
    </cfRule>
  </conditionalFormatting>
  <conditionalFormatting sqref="F43">
    <cfRule type="containsBlanks" dxfId="19" priority="40">
      <formula>LEN(TRIM(F43))=0</formula>
    </cfRule>
    <cfRule type="colorScale" priority="39">
      <colorScale>
        <cfvo type="min"/>
        <cfvo type="max"/>
        <color rgb="FFFFEF9C"/>
        <color rgb="FFFF7128"/>
      </colorScale>
    </cfRule>
  </conditionalFormatting>
  <conditionalFormatting sqref="F43 H43 J43 L43 N43 P43 R43 T43">
    <cfRule type="containsBlanks" dxfId="18" priority="38">
      <formula>LEN(TRIM(F43))=0</formula>
    </cfRule>
    <cfRule type="colorScale" priority="37">
      <colorScale>
        <cfvo type="min"/>
        <cfvo type="max"/>
        <color rgb="FFFFEF9C"/>
        <color rgb="FFFF7128"/>
      </colorScale>
    </cfRule>
  </conditionalFormatting>
  <conditionalFormatting sqref="F45">
    <cfRule type="containsBlanks" dxfId="17" priority="36">
      <formula>LEN(TRIM(F45))=0</formula>
    </cfRule>
    <cfRule type="colorScale" priority="35">
      <colorScale>
        <cfvo type="min"/>
        <cfvo type="max"/>
        <color rgb="FFFFEF9C"/>
        <color rgb="FFFF7128"/>
      </colorScale>
    </cfRule>
  </conditionalFormatting>
  <conditionalFormatting sqref="F45 H45 J45 L45 N45 P45 R45 T45">
    <cfRule type="containsBlanks" dxfId="16" priority="34">
      <formula>LEN(TRIM(F45))=0</formula>
    </cfRule>
    <cfRule type="colorScale" priority="33">
      <colorScale>
        <cfvo type="min"/>
        <cfvo type="max"/>
        <color rgb="FFFFEF9C"/>
        <color rgb="FFFF7128"/>
      </colorScale>
    </cfRule>
  </conditionalFormatting>
  <conditionalFormatting sqref="F47">
    <cfRule type="containsBlanks" dxfId="15" priority="32">
      <formula>LEN(TRIM(F47))=0</formula>
    </cfRule>
    <cfRule type="colorScale" priority="31">
      <colorScale>
        <cfvo type="min"/>
        <cfvo type="max"/>
        <color rgb="FFFFEF9C"/>
        <color rgb="FFFF7128"/>
      </colorScale>
    </cfRule>
  </conditionalFormatting>
  <conditionalFormatting sqref="F47 H47 J47 L47 N47 P47 R47 T47">
    <cfRule type="containsBlanks" dxfId="14" priority="30">
      <formula>LEN(TRIM(F47))=0</formula>
    </cfRule>
    <cfRule type="colorScale" priority="29">
      <colorScale>
        <cfvo type="min"/>
        <cfvo type="max"/>
        <color rgb="FFFFEF9C"/>
        <color rgb="FFFF7128"/>
      </colorScale>
    </cfRule>
  </conditionalFormatting>
  <conditionalFormatting sqref="J49 H49 L49 N49 P49 R49 T49">
    <cfRule type="containsBlanks" dxfId="13" priority="26">
      <formula>LEN(TRIM(H49))=0</formula>
    </cfRule>
    <cfRule type="colorScale" priority="25">
      <colorScale>
        <cfvo type="min"/>
        <cfvo type="max"/>
        <color rgb="FFFFEF9C"/>
        <color rgb="FFFF7128"/>
      </colorScale>
    </cfRule>
  </conditionalFormatting>
  <conditionalFormatting sqref="F49">
    <cfRule type="containsBlanks" dxfId="12" priority="24">
      <formula>LEN(TRIM(F49))=0</formula>
    </cfRule>
    <cfRule type="colorScale" priority="23">
      <colorScale>
        <cfvo type="min"/>
        <cfvo type="max"/>
        <color rgb="FFFFEF9C"/>
        <color rgb="FFFF7128"/>
      </colorScale>
    </cfRule>
  </conditionalFormatting>
  <conditionalFormatting sqref="F49">
    <cfRule type="containsBlanks" dxfId="11" priority="22">
      <formula>LEN(TRIM(F49))=0</formula>
    </cfRule>
    <cfRule type="colorScale" priority="21">
      <colorScale>
        <cfvo type="min"/>
        <cfvo type="max"/>
        <color rgb="FFFFEF9C"/>
        <color rgb="FFFF7128"/>
      </colorScale>
    </cfRule>
  </conditionalFormatting>
  <conditionalFormatting sqref="F51">
    <cfRule type="containsBlanks" dxfId="10" priority="20">
      <formula>LEN(TRIM(F51))=0</formula>
    </cfRule>
    <cfRule type="colorScale" priority="19">
      <colorScale>
        <cfvo type="min"/>
        <cfvo type="max"/>
        <color rgb="FFFFEF9C"/>
        <color rgb="FFFF7128"/>
      </colorScale>
    </cfRule>
  </conditionalFormatting>
  <conditionalFormatting sqref="H51 F51 J51 L51 N51 P51 R51 T51">
    <cfRule type="containsBlanks" dxfId="9" priority="18">
      <formula>LEN(TRIM(F51))=0</formula>
    </cfRule>
    <cfRule type="colorScale" priority="17">
      <colorScale>
        <cfvo type="min"/>
        <cfvo type="max"/>
        <color rgb="FFFFEF9C"/>
        <color rgb="FFFF7128"/>
      </colorScale>
    </cfRule>
  </conditionalFormatting>
  <conditionalFormatting sqref="F53">
    <cfRule type="containsBlanks" dxfId="8" priority="16">
      <formula>LEN(TRIM(F53))=0</formula>
    </cfRule>
    <cfRule type="colorScale" priority="15">
      <colorScale>
        <cfvo type="min"/>
        <cfvo type="max"/>
        <color rgb="FFFFEF9C"/>
        <color rgb="FFFF7128"/>
      </colorScale>
    </cfRule>
  </conditionalFormatting>
  <conditionalFormatting sqref="H53">
    <cfRule type="containsBlanks" dxfId="7" priority="14">
      <formula>LEN(TRIM(H53))=0</formula>
    </cfRule>
    <cfRule type="colorScale" priority="13">
      <colorScale>
        <cfvo type="min"/>
        <cfvo type="max"/>
        <color rgb="FFFFEF9C"/>
        <color rgb="FFFF7128"/>
      </colorScale>
    </cfRule>
  </conditionalFormatting>
  <conditionalFormatting sqref="F55">
    <cfRule type="containsBlanks" dxfId="6" priority="12">
      <formula>LEN(TRIM(F55))=0</formula>
    </cfRule>
    <cfRule type="colorScale" priority="11">
      <colorScale>
        <cfvo type="min"/>
        <cfvo type="max"/>
        <color rgb="FFFFEF9C"/>
        <color rgb="FFFF7128"/>
      </colorScale>
    </cfRule>
  </conditionalFormatting>
  <conditionalFormatting sqref="F55">
    <cfRule type="containsBlanks" dxfId="5" priority="10">
      <formula>LEN(TRIM(F55))=0</formula>
    </cfRule>
    <cfRule type="colorScale" priority="9">
      <colorScale>
        <cfvo type="min"/>
        <cfvo type="max"/>
        <color rgb="FFFFEF9C"/>
        <color rgb="FFFF7128"/>
      </colorScale>
    </cfRule>
  </conditionalFormatting>
  <conditionalFormatting sqref="F57">
    <cfRule type="containsBlanks" dxfId="4" priority="8">
      <formula>LEN(TRIM(F57))=0</formula>
    </cfRule>
    <cfRule type="colorScale" priority="7">
      <colorScale>
        <cfvo type="min"/>
        <cfvo type="max"/>
        <color rgb="FFFFEF9C"/>
        <color rgb="FFFF7128"/>
      </colorScale>
    </cfRule>
  </conditionalFormatting>
  <conditionalFormatting sqref="H57 F57 J57 L57 N57 P57 R57 T57">
    <cfRule type="containsBlanks" dxfId="3" priority="6">
      <formula>LEN(TRIM(F57))=0</formula>
    </cfRule>
    <cfRule type="colorScale" priority="5">
      <colorScale>
        <cfvo type="min"/>
        <cfvo type="max"/>
        <color rgb="FFFFEF9C"/>
        <color rgb="FFFF7128"/>
      </colorScale>
    </cfRule>
  </conditionalFormatting>
  <conditionalFormatting sqref="F59">
    <cfRule type="containsBlanks" dxfId="2" priority="4">
      <formula>LEN(TRIM(F59))=0</formula>
    </cfRule>
    <cfRule type="colorScale" priority="3">
      <colorScale>
        <cfvo type="min"/>
        <cfvo type="max"/>
        <color rgb="FFFFEF9C"/>
        <color rgb="FFFF7128"/>
      </colorScale>
    </cfRule>
  </conditionalFormatting>
  <conditionalFormatting sqref="F59">
    <cfRule type="containsBlanks" dxfId="1" priority="2">
      <formula>LEN(TRIM(F59))=0</formula>
    </cfRule>
    <cfRule type="colorScale" priority="1">
      <colorScale>
        <cfvo type="min"/>
        <cfvo type="max"/>
        <color rgb="FFFFEF9C"/>
        <color rgb="FFFF7128"/>
      </colorScale>
    </cfRule>
  </conditionalFormatting>
  <hyperlinks>
    <hyperlink ref="B6" location="Contents!A1" display="Back to Contents page"/>
  </hyperlinks>
  <pageMargins left="0.7" right="0.7" top="0.75" bottom="0.75" header="0.3" footer="0.3"/>
  <pageSetup paperSize="9" scale="39" orientation="landscape" r:id="rId1"/>
  <ignoredErrors>
    <ignoredError sqref="F7:W10 F26:U48 F21:W24 F11:W20 F49:U6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3:AR402"/>
  <sheetViews>
    <sheetView workbookViewId="0"/>
  </sheetViews>
  <sheetFormatPr defaultRowHeight="15" x14ac:dyDescent="0.25"/>
  <cols>
    <col min="1" max="1" width="65.42578125" style="87" bestFit="1" customWidth="1"/>
    <col min="2" max="4" width="12.140625" style="87" bestFit="1" customWidth="1"/>
    <col min="5" max="5" width="16.28515625" style="87" bestFit="1" customWidth="1"/>
    <col min="6" max="6" width="17" style="87" bestFit="1" customWidth="1"/>
    <col min="7" max="7" width="23.28515625" style="87" bestFit="1" customWidth="1"/>
    <col min="8" max="9" width="12.140625" style="87" bestFit="1" customWidth="1"/>
    <col min="10" max="10" width="7.140625" style="87" bestFit="1" customWidth="1"/>
    <col min="11" max="11" width="13.5703125" style="87" bestFit="1" customWidth="1"/>
    <col min="12" max="12" width="14" style="87" customWidth="1"/>
    <col min="13" max="14" width="9.85546875" style="87" bestFit="1" customWidth="1"/>
    <col min="15" max="16" width="7.140625" style="87" bestFit="1" customWidth="1"/>
    <col min="17" max="18" width="10.85546875" style="87" bestFit="1" customWidth="1"/>
    <col min="19" max="20" width="16.42578125" style="87" bestFit="1" customWidth="1"/>
    <col min="21" max="22" width="17.140625" style="87" bestFit="1" customWidth="1"/>
    <col min="23" max="24" width="23.42578125" style="87" bestFit="1" customWidth="1"/>
    <col min="25" max="26" width="6.28515625" style="87" bestFit="1" customWidth="1"/>
    <col min="27" max="28" width="9.5703125" style="87" bestFit="1" customWidth="1"/>
    <col min="29" max="16384" width="9.140625" style="87"/>
  </cols>
  <sheetData>
    <row r="3" spans="1:44" x14ac:dyDescent="0.25">
      <c r="A3" s="87">
        <v>1</v>
      </c>
      <c r="B3" s="87">
        <v>2</v>
      </c>
      <c r="C3" s="87">
        <v>3</v>
      </c>
      <c r="D3" s="87">
        <v>4</v>
      </c>
      <c r="E3" s="87">
        <v>5</v>
      </c>
      <c r="F3" s="87">
        <v>6</v>
      </c>
      <c r="G3" s="87">
        <v>7</v>
      </c>
      <c r="H3" s="87">
        <v>8</v>
      </c>
      <c r="I3" s="87">
        <v>9</v>
      </c>
      <c r="J3" s="87">
        <v>10</v>
      </c>
      <c r="K3" s="87">
        <v>11</v>
      </c>
      <c r="L3" s="87">
        <v>12</v>
      </c>
      <c r="M3" s="87">
        <v>13</v>
      </c>
      <c r="N3" s="87">
        <v>14</v>
      </c>
      <c r="O3" s="87">
        <v>15</v>
      </c>
      <c r="P3" s="87">
        <v>16</v>
      </c>
      <c r="Q3" s="87">
        <v>17</v>
      </c>
      <c r="R3" s="87">
        <v>18</v>
      </c>
      <c r="S3" s="87">
        <v>19</v>
      </c>
      <c r="T3" s="87">
        <v>20</v>
      </c>
      <c r="U3" s="87">
        <v>21</v>
      </c>
      <c r="V3" s="87">
        <v>22</v>
      </c>
      <c r="W3" s="87">
        <v>23</v>
      </c>
      <c r="X3" s="87">
        <v>24</v>
      </c>
      <c r="Y3" s="87">
        <v>25</v>
      </c>
      <c r="Z3" s="87">
        <v>26</v>
      </c>
      <c r="AA3" s="87">
        <v>27</v>
      </c>
      <c r="AB3" s="87">
        <v>28</v>
      </c>
    </row>
    <row r="5" spans="1:44" x14ac:dyDescent="0.25">
      <c r="A5" s="25"/>
      <c r="B5" s="25" t="s">
        <v>21</v>
      </c>
      <c r="C5" s="25" t="s">
        <v>11</v>
      </c>
      <c r="D5" s="25" t="s">
        <v>5</v>
      </c>
      <c r="E5" s="25" t="s">
        <v>8</v>
      </c>
      <c r="F5" s="25" t="s">
        <v>3</v>
      </c>
      <c r="G5" s="25" t="s">
        <v>13</v>
      </c>
      <c r="H5" s="25" t="s">
        <v>4</v>
      </c>
      <c r="I5" s="25" t="s">
        <v>0</v>
      </c>
      <c r="J5" s="25" t="s">
        <v>43</v>
      </c>
      <c r="K5" s="25" t="s">
        <v>44</v>
      </c>
      <c r="L5" s="25"/>
      <c r="M5" s="25" t="s">
        <v>21</v>
      </c>
      <c r="N5" s="25" t="s">
        <v>21</v>
      </c>
      <c r="O5" s="25" t="s">
        <v>11</v>
      </c>
      <c r="P5" s="25" t="s">
        <v>11</v>
      </c>
      <c r="Q5" s="25" t="s">
        <v>5</v>
      </c>
      <c r="R5" s="25" t="s">
        <v>5</v>
      </c>
      <c r="S5" s="25" t="s">
        <v>8</v>
      </c>
      <c r="T5" s="25" t="s">
        <v>8</v>
      </c>
      <c r="U5" s="25" t="s">
        <v>3</v>
      </c>
      <c r="V5" s="25" t="s">
        <v>3</v>
      </c>
      <c r="W5" s="25" t="s">
        <v>13</v>
      </c>
      <c r="X5" s="25" t="s">
        <v>13</v>
      </c>
      <c r="Y5" s="25" t="s">
        <v>4</v>
      </c>
      <c r="Z5" s="25" t="s">
        <v>4</v>
      </c>
      <c r="AA5" s="25" t="s">
        <v>0</v>
      </c>
      <c r="AB5" s="25" t="s">
        <v>0</v>
      </c>
    </row>
    <row r="6" spans="1:44" x14ac:dyDescent="0.25">
      <c r="A6" s="25" t="s">
        <v>291</v>
      </c>
      <c r="B6" s="155">
        <v>5.4483570430491138E-2</v>
      </c>
      <c r="C6" s="155">
        <v>0.29856914838268522</v>
      </c>
      <c r="D6" s="155">
        <v>0.26291027470567252</v>
      </c>
      <c r="E6" s="155">
        <v>9.8333073195385895E-2</v>
      </c>
      <c r="F6" s="155">
        <v>2.4378641931264121E-2</v>
      </c>
      <c r="G6" s="155">
        <v>0.21908121135093353</v>
      </c>
      <c r="H6" s="155">
        <v>3.9234376858128198E-3</v>
      </c>
      <c r="I6" s="155">
        <v>3.832064231775479E-2</v>
      </c>
      <c r="J6" s="155">
        <v>1</v>
      </c>
      <c r="K6" s="25">
        <v>2152704</v>
      </c>
      <c r="L6" s="25"/>
      <c r="M6" s="155">
        <v>5.3999999999999999E-2</v>
      </c>
      <c r="N6" s="155">
        <v>5.5E-2</v>
      </c>
      <c r="O6" s="155">
        <v>0.29799999999999999</v>
      </c>
      <c r="P6" s="155">
        <v>0.29899999999999999</v>
      </c>
      <c r="Q6" s="155">
        <v>0.26200000000000001</v>
      </c>
      <c r="R6" s="155">
        <v>0.26300000000000001</v>
      </c>
      <c r="S6" s="155">
        <v>9.8000000000000004E-2</v>
      </c>
      <c r="T6" s="155">
        <v>9.9000000000000005E-2</v>
      </c>
      <c r="U6" s="155">
        <v>2.4E-2</v>
      </c>
      <c r="V6" s="155">
        <v>2.5000000000000001E-2</v>
      </c>
      <c r="W6" s="155">
        <v>0.219</v>
      </c>
      <c r="X6" s="155">
        <v>0.22</v>
      </c>
      <c r="Y6" s="155">
        <v>4.0000000000000001E-3</v>
      </c>
      <c r="Z6" s="155">
        <v>4.0000000000000001E-3</v>
      </c>
      <c r="AA6" s="155">
        <v>3.7999999999999999E-2</v>
      </c>
      <c r="AB6" s="155">
        <v>3.9E-2</v>
      </c>
      <c r="AC6" s="25"/>
      <c r="AD6" s="25"/>
      <c r="AE6" s="25"/>
      <c r="AF6" s="25"/>
      <c r="AG6" s="25"/>
      <c r="AH6" s="25"/>
      <c r="AI6" s="25"/>
      <c r="AJ6" s="25"/>
      <c r="AK6" s="25"/>
      <c r="AL6" s="25"/>
      <c r="AM6" s="25"/>
      <c r="AN6" s="25"/>
      <c r="AO6" s="25"/>
      <c r="AP6" s="25"/>
      <c r="AQ6" s="25"/>
      <c r="AR6" s="25"/>
    </row>
    <row r="7" spans="1:44" x14ac:dyDescent="0.25">
      <c r="A7" s="25" t="s">
        <v>292</v>
      </c>
      <c r="B7" s="155">
        <v>7.7911427009294699E-3</v>
      </c>
      <c r="C7" s="155">
        <v>0.30740841990158557</v>
      </c>
      <c r="D7" s="155">
        <v>0.38914707490431932</v>
      </c>
      <c r="E7" s="155">
        <v>0.10757244395844724</v>
      </c>
      <c r="F7" s="155">
        <v>1.9136139967195188E-2</v>
      </c>
      <c r="G7" s="155">
        <v>0.1276653909240022</v>
      </c>
      <c r="H7" s="155">
        <v>1.2301804264625478E-3</v>
      </c>
      <c r="I7" s="155">
        <v>4.00492072170585E-2</v>
      </c>
      <c r="J7" s="155">
        <v>1</v>
      </c>
      <c r="K7" s="25">
        <v>7316</v>
      </c>
      <c r="L7" s="25"/>
      <c r="M7" s="155">
        <v>6.0000000000000001E-3</v>
      </c>
      <c r="N7" s="155">
        <v>0.01</v>
      </c>
      <c r="O7" s="155">
        <v>0.29699999999999999</v>
      </c>
      <c r="P7" s="155">
        <v>0.318</v>
      </c>
      <c r="Q7" s="155">
        <v>0.378</v>
      </c>
      <c r="R7" s="155">
        <v>0.4</v>
      </c>
      <c r="S7" s="155">
        <v>0.10100000000000001</v>
      </c>
      <c r="T7" s="155">
        <v>0.115</v>
      </c>
      <c r="U7" s="155">
        <v>1.6E-2</v>
      </c>
      <c r="V7" s="155">
        <v>2.3E-2</v>
      </c>
      <c r="W7" s="155">
        <v>0.12</v>
      </c>
      <c r="X7" s="155">
        <v>0.13600000000000001</v>
      </c>
      <c r="Y7" s="155">
        <v>1E-3</v>
      </c>
      <c r="Z7" s="155">
        <v>2E-3</v>
      </c>
      <c r="AA7" s="155">
        <v>3.5999999999999997E-2</v>
      </c>
      <c r="AB7" s="155">
        <v>4.4999999999999998E-2</v>
      </c>
      <c r="AC7" s="25"/>
      <c r="AD7" s="25"/>
      <c r="AE7" s="25"/>
      <c r="AF7" s="25"/>
      <c r="AG7" s="25"/>
      <c r="AH7" s="25"/>
      <c r="AI7" s="25"/>
      <c r="AJ7" s="25"/>
      <c r="AK7" s="25"/>
      <c r="AL7" s="25"/>
      <c r="AM7" s="25"/>
      <c r="AN7" s="25"/>
      <c r="AO7" s="25"/>
      <c r="AP7" s="25"/>
      <c r="AQ7" s="25"/>
      <c r="AR7" s="25"/>
    </row>
    <row r="8" spans="1:44" x14ac:dyDescent="0.25">
      <c r="A8" s="25" t="s">
        <v>293</v>
      </c>
      <c r="B8" s="155" t="s">
        <v>294</v>
      </c>
      <c r="C8" s="155">
        <v>0.12045646661031277</v>
      </c>
      <c r="D8" s="155">
        <v>0.1992814877430262</v>
      </c>
      <c r="E8" s="155">
        <v>0.11348267117497887</v>
      </c>
      <c r="F8" s="155">
        <v>3.0360664976049591E-2</v>
      </c>
      <c r="G8" s="155">
        <v>0.50676246830092986</v>
      </c>
      <c r="H8" s="155">
        <v>4.7196393350239507E-3</v>
      </c>
      <c r="I8" s="155">
        <v>2.4936601859678782E-2</v>
      </c>
      <c r="J8" s="155">
        <v>1</v>
      </c>
      <c r="K8" s="25">
        <v>14196</v>
      </c>
      <c r="L8" s="25"/>
      <c r="M8" s="155" t="s">
        <v>294</v>
      </c>
      <c r="N8" s="155" t="s">
        <v>294</v>
      </c>
      <c r="O8" s="155">
        <v>0.115</v>
      </c>
      <c r="P8" s="155">
        <v>0.126</v>
      </c>
      <c r="Q8" s="155">
        <v>0.193</v>
      </c>
      <c r="R8" s="155">
        <v>0.20599999999999999</v>
      </c>
      <c r="S8" s="155">
        <v>0.108</v>
      </c>
      <c r="T8" s="155">
        <v>0.11899999999999999</v>
      </c>
      <c r="U8" s="155">
        <v>2.8000000000000001E-2</v>
      </c>
      <c r="V8" s="155">
        <v>3.3000000000000002E-2</v>
      </c>
      <c r="W8" s="155">
        <v>0.499</v>
      </c>
      <c r="X8" s="155">
        <v>0.51500000000000001</v>
      </c>
      <c r="Y8" s="155">
        <v>4.0000000000000001E-3</v>
      </c>
      <c r="Z8" s="155">
        <v>6.0000000000000001E-3</v>
      </c>
      <c r="AA8" s="155">
        <v>2.1999999999999999E-2</v>
      </c>
      <c r="AB8" s="155">
        <v>2.8000000000000001E-2</v>
      </c>
      <c r="AC8" s="25"/>
      <c r="AD8" s="25"/>
      <c r="AE8" s="25"/>
      <c r="AF8" s="25"/>
      <c r="AG8" s="25"/>
      <c r="AH8" s="25"/>
      <c r="AI8" s="25"/>
      <c r="AJ8" s="25"/>
      <c r="AK8" s="25"/>
      <c r="AL8" s="25"/>
      <c r="AM8" s="25"/>
      <c r="AN8" s="25"/>
      <c r="AO8" s="25"/>
      <c r="AP8" s="25"/>
      <c r="AQ8" s="25"/>
      <c r="AR8" s="25"/>
    </row>
    <row r="9" spans="1:44" x14ac:dyDescent="0.25">
      <c r="A9" s="25" t="s">
        <v>295</v>
      </c>
      <c r="B9" s="155" t="s">
        <v>294</v>
      </c>
      <c r="C9" s="155">
        <v>0.34150450437588337</v>
      </c>
      <c r="D9" s="155">
        <v>0.28004225975472208</v>
      </c>
      <c r="E9" s="155">
        <v>0.12980597632882657</v>
      </c>
      <c r="F9" s="155">
        <v>3.4107619605099726E-2</v>
      </c>
      <c r="G9" s="155">
        <v>0.18258783889896207</v>
      </c>
      <c r="H9" s="155">
        <v>3.3265279899490313E-3</v>
      </c>
      <c r="I9" s="155">
        <v>2.8625273046557115E-2</v>
      </c>
      <c r="J9" s="155">
        <v>1</v>
      </c>
      <c r="K9" s="25">
        <v>70043</v>
      </c>
      <c r="L9" s="25"/>
      <c r="M9" s="155" t="s">
        <v>294</v>
      </c>
      <c r="N9" s="155" t="s">
        <v>294</v>
      </c>
      <c r="O9" s="155">
        <v>0.33800000000000002</v>
      </c>
      <c r="P9" s="155">
        <v>0.34499999999999997</v>
      </c>
      <c r="Q9" s="155">
        <v>0.27700000000000002</v>
      </c>
      <c r="R9" s="155">
        <v>0.28299999999999997</v>
      </c>
      <c r="S9" s="155">
        <v>0.127</v>
      </c>
      <c r="T9" s="155">
        <v>0.13200000000000001</v>
      </c>
      <c r="U9" s="155">
        <v>3.3000000000000002E-2</v>
      </c>
      <c r="V9" s="155">
        <v>3.5000000000000003E-2</v>
      </c>
      <c r="W9" s="155">
        <v>0.18</v>
      </c>
      <c r="X9" s="155">
        <v>0.185</v>
      </c>
      <c r="Y9" s="155">
        <v>3.0000000000000001E-3</v>
      </c>
      <c r="Z9" s="155">
        <v>4.0000000000000001E-3</v>
      </c>
      <c r="AA9" s="155">
        <v>2.7E-2</v>
      </c>
      <c r="AB9" s="155">
        <v>0.03</v>
      </c>
      <c r="AC9" s="25"/>
      <c r="AD9" s="25"/>
      <c r="AE9" s="25"/>
      <c r="AF9" s="25"/>
      <c r="AG9" s="25"/>
      <c r="AH9" s="25"/>
      <c r="AI9" s="25"/>
      <c r="AJ9" s="25"/>
      <c r="AK9" s="25"/>
      <c r="AL9" s="25"/>
      <c r="AM9" s="25"/>
      <c r="AN9" s="25"/>
      <c r="AO9" s="25"/>
      <c r="AP9" s="25"/>
      <c r="AQ9" s="25"/>
      <c r="AR9" s="25"/>
    </row>
    <row r="10" spans="1:44" x14ac:dyDescent="0.25">
      <c r="A10" s="25" t="s">
        <v>296</v>
      </c>
      <c r="B10" s="155" t="s">
        <v>294</v>
      </c>
      <c r="C10" s="155">
        <v>0.22874462260461478</v>
      </c>
      <c r="D10" s="155">
        <v>0.46656237778646853</v>
      </c>
      <c r="E10" s="155">
        <v>0.16323816973015251</v>
      </c>
      <c r="F10" s="155">
        <v>4.348846304262808E-2</v>
      </c>
      <c r="G10" s="155">
        <v>6.6992569417285888E-2</v>
      </c>
      <c r="H10" s="155">
        <v>7.8216660148611649E-5</v>
      </c>
      <c r="I10" s="155">
        <v>3.0895580758701604E-2</v>
      </c>
      <c r="J10" s="155">
        <v>1</v>
      </c>
      <c r="K10" s="25">
        <v>25570</v>
      </c>
      <c r="L10" s="25"/>
      <c r="M10" s="155" t="s">
        <v>294</v>
      </c>
      <c r="N10" s="155" t="s">
        <v>294</v>
      </c>
      <c r="O10" s="155">
        <v>0.224</v>
      </c>
      <c r="P10" s="155">
        <v>0.23400000000000001</v>
      </c>
      <c r="Q10" s="155">
        <v>0.46</v>
      </c>
      <c r="R10" s="155">
        <v>0.47299999999999998</v>
      </c>
      <c r="S10" s="155">
        <v>0.159</v>
      </c>
      <c r="T10" s="155">
        <v>0.16800000000000001</v>
      </c>
      <c r="U10" s="155">
        <v>4.1000000000000002E-2</v>
      </c>
      <c r="V10" s="155">
        <v>4.5999999999999999E-2</v>
      </c>
      <c r="W10" s="155">
        <v>6.4000000000000001E-2</v>
      </c>
      <c r="X10" s="155">
        <v>7.0000000000000007E-2</v>
      </c>
      <c r="Y10" s="155">
        <v>0</v>
      </c>
      <c r="Z10" s="155">
        <v>0</v>
      </c>
      <c r="AA10" s="155">
        <v>2.9000000000000001E-2</v>
      </c>
      <c r="AB10" s="155">
        <v>3.3000000000000002E-2</v>
      </c>
      <c r="AC10" s="25"/>
      <c r="AD10" s="25"/>
      <c r="AE10" s="25"/>
      <c r="AF10" s="25"/>
      <c r="AG10" s="25"/>
      <c r="AH10" s="25"/>
      <c r="AI10" s="25"/>
      <c r="AJ10" s="25"/>
      <c r="AK10" s="25"/>
      <c r="AL10" s="25"/>
      <c r="AM10" s="25"/>
      <c r="AN10" s="25"/>
      <c r="AO10" s="25"/>
      <c r="AP10" s="25"/>
      <c r="AQ10" s="25"/>
      <c r="AR10" s="25"/>
    </row>
    <row r="11" spans="1:44" x14ac:dyDescent="0.25">
      <c r="A11" s="25" t="s">
        <v>297</v>
      </c>
      <c r="B11" s="155" t="s">
        <v>294</v>
      </c>
      <c r="C11" s="155">
        <v>1.0262883486087481E-2</v>
      </c>
      <c r="D11" s="155">
        <v>0.16931013665550737</v>
      </c>
      <c r="E11" s="155">
        <v>0.1415674222051479</v>
      </c>
      <c r="F11" s="155">
        <v>4.0200867131331981E-2</v>
      </c>
      <c r="G11" s="155">
        <v>0.60625102903243511</v>
      </c>
      <c r="H11" s="155">
        <v>4.8570330936831127E-3</v>
      </c>
      <c r="I11" s="155">
        <v>2.7550628395807037E-2</v>
      </c>
      <c r="J11" s="155">
        <v>1</v>
      </c>
      <c r="K11" s="25">
        <v>36442</v>
      </c>
      <c r="L11" s="25"/>
      <c r="M11" s="155" t="s">
        <v>294</v>
      </c>
      <c r="N11" s="155" t="s">
        <v>294</v>
      </c>
      <c r="O11" s="155">
        <v>8.9999999999999993E-3</v>
      </c>
      <c r="P11" s="155">
        <v>1.0999999999999999E-2</v>
      </c>
      <c r="Q11" s="155">
        <v>0.16500000000000001</v>
      </c>
      <c r="R11" s="155">
        <v>0.17299999999999999</v>
      </c>
      <c r="S11" s="155">
        <v>0.13800000000000001</v>
      </c>
      <c r="T11" s="155">
        <v>0.14499999999999999</v>
      </c>
      <c r="U11" s="155">
        <v>3.7999999999999999E-2</v>
      </c>
      <c r="V11" s="155">
        <v>4.2000000000000003E-2</v>
      </c>
      <c r="W11" s="155">
        <v>0.60099999999999998</v>
      </c>
      <c r="X11" s="155">
        <v>0.61099999999999999</v>
      </c>
      <c r="Y11" s="155">
        <v>4.0000000000000001E-3</v>
      </c>
      <c r="Z11" s="155">
        <v>6.0000000000000001E-3</v>
      </c>
      <c r="AA11" s="155">
        <v>2.5999999999999999E-2</v>
      </c>
      <c r="AB11" s="155">
        <v>2.9000000000000001E-2</v>
      </c>
      <c r="AC11" s="25"/>
      <c r="AD11" s="25"/>
      <c r="AE11" s="25"/>
      <c r="AF11" s="25"/>
      <c r="AG11" s="25"/>
      <c r="AH11" s="25"/>
      <c r="AI11" s="25"/>
      <c r="AJ11" s="25"/>
      <c r="AK11" s="25"/>
      <c r="AL11" s="25"/>
      <c r="AM11" s="25"/>
      <c r="AN11" s="25"/>
      <c r="AO11" s="25"/>
      <c r="AP11" s="25"/>
      <c r="AQ11" s="25"/>
      <c r="AR11" s="25"/>
    </row>
    <row r="12" spans="1:44" x14ac:dyDescent="0.25">
      <c r="A12" s="25" t="s">
        <v>298</v>
      </c>
      <c r="B12" s="155" t="s">
        <v>294</v>
      </c>
      <c r="C12" s="155">
        <v>9.2602773196506019E-2</v>
      </c>
      <c r="D12" s="155">
        <v>0.19357400280984668</v>
      </c>
      <c r="E12" s="155">
        <v>7.2674241035978249E-2</v>
      </c>
      <c r="F12" s="155">
        <v>1.4110317024005864E-2</v>
      </c>
      <c r="G12" s="155">
        <v>0.56598558426485857</v>
      </c>
      <c r="H12" s="155">
        <v>1.788223077392951E-2</v>
      </c>
      <c r="I12" s="155">
        <v>4.3170850894875087E-2</v>
      </c>
      <c r="J12" s="155">
        <v>0.99999999999999989</v>
      </c>
      <c r="K12" s="25">
        <v>65484</v>
      </c>
      <c r="L12" s="25"/>
      <c r="M12" s="155" t="s">
        <v>294</v>
      </c>
      <c r="N12" s="155" t="s">
        <v>294</v>
      </c>
      <c r="O12" s="155">
        <v>0.09</v>
      </c>
      <c r="P12" s="155">
        <v>9.5000000000000001E-2</v>
      </c>
      <c r="Q12" s="155">
        <v>0.191</v>
      </c>
      <c r="R12" s="155">
        <v>0.19700000000000001</v>
      </c>
      <c r="S12" s="155">
        <v>7.0999999999999994E-2</v>
      </c>
      <c r="T12" s="155">
        <v>7.4999999999999997E-2</v>
      </c>
      <c r="U12" s="155">
        <v>1.2999999999999999E-2</v>
      </c>
      <c r="V12" s="155">
        <v>1.4999999999999999E-2</v>
      </c>
      <c r="W12" s="155">
        <v>0.56200000000000006</v>
      </c>
      <c r="X12" s="155">
        <v>0.56999999999999995</v>
      </c>
      <c r="Y12" s="155">
        <v>1.7000000000000001E-2</v>
      </c>
      <c r="Z12" s="155">
        <v>1.9E-2</v>
      </c>
      <c r="AA12" s="155">
        <v>4.2000000000000003E-2</v>
      </c>
      <c r="AB12" s="155">
        <v>4.4999999999999998E-2</v>
      </c>
      <c r="AC12" s="25"/>
      <c r="AD12" s="25"/>
      <c r="AE12" s="25"/>
      <c r="AF12" s="25"/>
      <c r="AG12" s="25"/>
      <c r="AH12" s="25"/>
      <c r="AI12" s="25"/>
      <c r="AJ12" s="25"/>
      <c r="AK12" s="25"/>
      <c r="AL12" s="25"/>
      <c r="AM12" s="25"/>
      <c r="AN12" s="25"/>
      <c r="AO12" s="25"/>
      <c r="AP12" s="25"/>
      <c r="AQ12" s="25"/>
      <c r="AR12" s="25"/>
    </row>
    <row r="13" spans="1:44" x14ac:dyDescent="0.25">
      <c r="A13" s="25" t="s">
        <v>299</v>
      </c>
      <c r="B13" s="155">
        <v>0.23370357340302558</v>
      </c>
      <c r="C13" s="155">
        <v>0.1835955169120973</v>
      </c>
      <c r="D13" s="155">
        <v>0.31718349499924614</v>
      </c>
      <c r="E13" s="155">
        <v>9.991455998391717E-2</v>
      </c>
      <c r="F13" s="155">
        <v>1.909835653616123E-2</v>
      </c>
      <c r="G13" s="155">
        <v>0.10730260843343217</v>
      </c>
      <c r="H13" s="155">
        <v>1.2062119917575513E-3</v>
      </c>
      <c r="I13" s="155">
        <v>3.7995677740362867E-2</v>
      </c>
      <c r="J13" s="155">
        <v>1</v>
      </c>
      <c r="K13" s="25">
        <v>19897</v>
      </c>
      <c r="L13" s="25"/>
      <c r="M13" s="155">
        <v>0.22800000000000001</v>
      </c>
      <c r="N13" s="155">
        <v>0.24</v>
      </c>
      <c r="O13" s="155">
        <v>0.17799999999999999</v>
      </c>
      <c r="P13" s="155">
        <v>0.189</v>
      </c>
      <c r="Q13" s="155">
        <v>0.311</v>
      </c>
      <c r="R13" s="155">
        <v>0.32400000000000001</v>
      </c>
      <c r="S13" s="155">
        <v>9.6000000000000002E-2</v>
      </c>
      <c r="T13" s="155">
        <v>0.104</v>
      </c>
      <c r="U13" s="155">
        <v>1.7000000000000001E-2</v>
      </c>
      <c r="V13" s="155">
        <v>2.1000000000000001E-2</v>
      </c>
      <c r="W13" s="155">
        <v>0.10299999999999999</v>
      </c>
      <c r="X13" s="155">
        <v>0.112</v>
      </c>
      <c r="Y13" s="155">
        <v>1E-3</v>
      </c>
      <c r="Z13" s="155">
        <v>2E-3</v>
      </c>
      <c r="AA13" s="155">
        <v>3.5000000000000003E-2</v>
      </c>
      <c r="AB13" s="155">
        <v>4.1000000000000002E-2</v>
      </c>
      <c r="AC13" s="25"/>
      <c r="AD13" s="25"/>
      <c r="AE13" s="25"/>
      <c r="AF13" s="25"/>
      <c r="AG13" s="25"/>
      <c r="AH13" s="25"/>
      <c r="AI13" s="25"/>
      <c r="AJ13" s="25"/>
      <c r="AK13" s="25"/>
      <c r="AL13" s="25"/>
      <c r="AM13" s="25"/>
      <c r="AN13" s="25"/>
      <c r="AO13" s="25"/>
      <c r="AP13" s="25"/>
      <c r="AQ13" s="25"/>
      <c r="AR13" s="25"/>
    </row>
    <row r="14" spans="1:44" x14ac:dyDescent="0.25">
      <c r="A14" s="25" t="s">
        <v>300</v>
      </c>
      <c r="B14" s="155">
        <v>0.15731925723442361</v>
      </c>
      <c r="C14" s="155">
        <v>1.1154051591416093E-3</v>
      </c>
      <c r="D14" s="155">
        <v>0.56435835401807688</v>
      </c>
      <c r="E14" s="155">
        <v>0.18940941129648831</v>
      </c>
      <c r="F14" s="155">
        <v>3.7798095956263551E-2</v>
      </c>
      <c r="G14" s="155">
        <v>8.9546611367706669E-3</v>
      </c>
      <c r="H14" s="155">
        <v>1.0473287879263938E-5</v>
      </c>
      <c r="I14" s="155">
        <v>4.1034341910956104E-2</v>
      </c>
      <c r="J14" s="155">
        <v>1</v>
      </c>
      <c r="K14" s="25">
        <v>190962</v>
      </c>
      <c r="L14" s="25"/>
      <c r="M14" s="155">
        <v>0.156</v>
      </c>
      <c r="N14" s="155">
        <v>0.159</v>
      </c>
      <c r="O14" s="155">
        <v>1E-3</v>
      </c>
      <c r="P14" s="155">
        <v>1E-3</v>
      </c>
      <c r="Q14" s="155">
        <v>0.56200000000000006</v>
      </c>
      <c r="R14" s="155">
        <v>0.56699999999999995</v>
      </c>
      <c r="S14" s="155">
        <v>0.188</v>
      </c>
      <c r="T14" s="155">
        <v>0.191</v>
      </c>
      <c r="U14" s="155">
        <v>3.6999999999999998E-2</v>
      </c>
      <c r="V14" s="155">
        <v>3.9E-2</v>
      </c>
      <c r="W14" s="155">
        <v>8.9999999999999993E-3</v>
      </c>
      <c r="X14" s="155">
        <v>8.9999999999999993E-3</v>
      </c>
      <c r="Y14" s="155">
        <v>0</v>
      </c>
      <c r="Z14" s="155">
        <v>0</v>
      </c>
      <c r="AA14" s="155">
        <v>0.04</v>
      </c>
      <c r="AB14" s="155">
        <v>4.2000000000000003E-2</v>
      </c>
      <c r="AC14" s="25"/>
      <c r="AD14" s="25"/>
      <c r="AE14" s="25"/>
      <c r="AF14" s="25"/>
      <c r="AG14" s="25"/>
      <c r="AH14" s="25"/>
      <c r="AI14" s="25"/>
      <c r="AJ14" s="25"/>
      <c r="AK14" s="25"/>
      <c r="AL14" s="25"/>
      <c r="AM14" s="25"/>
      <c r="AN14" s="25"/>
      <c r="AO14" s="25"/>
      <c r="AP14" s="25"/>
      <c r="AQ14" s="25"/>
      <c r="AR14" s="25"/>
    </row>
    <row r="15" spans="1:44" x14ac:dyDescent="0.25">
      <c r="A15" s="25" t="s">
        <v>301</v>
      </c>
      <c r="B15" s="155" t="s">
        <v>294</v>
      </c>
      <c r="C15" s="155">
        <v>4.2553191489361703E-3</v>
      </c>
      <c r="D15" s="155">
        <v>0.33617021276595743</v>
      </c>
      <c r="E15" s="155">
        <v>0.25957446808510637</v>
      </c>
      <c r="F15" s="155">
        <v>5.5319148936170209E-2</v>
      </c>
      <c r="G15" s="155">
        <v>0.28085106382978725</v>
      </c>
      <c r="H15" s="155">
        <v>8.5106382978723406E-3</v>
      </c>
      <c r="I15" s="155">
        <v>5.5319148936170209E-2</v>
      </c>
      <c r="J15" s="155">
        <v>1</v>
      </c>
      <c r="K15" s="25">
        <v>235</v>
      </c>
      <c r="L15" s="25"/>
      <c r="M15" s="155" t="s">
        <v>294</v>
      </c>
      <c r="N15" s="155" t="s">
        <v>294</v>
      </c>
      <c r="O15" s="155">
        <v>1E-3</v>
      </c>
      <c r="P15" s="155">
        <v>2.4E-2</v>
      </c>
      <c r="Q15" s="155">
        <v>0.27900000000000003</v>
      </c>
      <c r="R15" s="155">
        <v>0.39900000000000002</v>
      </c>
      <c r="S15" s="155">
        <v>0.20799999999999999</v>
      </c>
      <c r="T15" s="155">
        <v>0.31900000000000001</v>
      </c>
      <c r="U15" s="155">
        <v>3.3000000000000002E-2</v>
      </c>
      <c r="V15" s="155">
        <v>9.1999999999999998E-2</v>
      </c>
      <c r="W15" s="155">
        <v>0.22700000000000001</v>
      </c>
      <c r="X15" s="155">
        <v>0.34100000000000003</v>
      </c>
      <c r="Y15" s="155">
        <v>2E-3</v>
      </c>
      <c r="Z15" s="155">
        <v>0.03</v>
      </c>
      <c r="AA15" s="155">
        <v>3.3000000000000002E-2</v>
      </c>
      <c r="AB15" s="155">
        <v>9.1999999999999998E-2</v>
      </c>
      <c r="AC15" s="25"/>
      <c r="AD15" s="25"/>
      <c r="AE15" s="25"/>
      <c r="AF15" s="25"/>
      <c r="AG15" s="25"/>
      <c r="AH15" s="25"/>
      <c r="AI15" s="25"/>
      <c r="AJ15" s="25"/>
      <c r="AK15" s="25"/>
      <c r="AL15" s="25"/>
      <c r="AM15" s="25"/>
      <c r="AN15" s="25"/>
      <c r="AO15" s="25"/>
      <c r="AP15" s="25"/>
      <c r="AQ15" s="25"/>
      <c r="AR15" s="25"/>
    </row>
    <row r="16" spans="1:44" x14ac:dyDescent="0.25">
      <c r="A16" s="25" t="s">
        <v>302</v>
      </c>
      <c r="B16" s="155">
        <v>6.7659542216158858E-2</v>
      </c>
      <c r="C16" s="155">
        <v>0.27936562073669852</v>
      </c>
      <c r="D16" s="155">
        <v>0.24616871305138699</v>
      </c>
      <c r="E16" s="155">
        <v>8.2651205093224198E-2</v>
      </c>
      <c r="F16" s="155">
        <v>4.2936183113536454E-2</v>
      </c>
      <c r="G16" s="155">
        <v>0.24542974079126875</v>
      </c>
      <c r="H16" s="155">
        <v>3.9260269819614974E-3</v>
      </c>
      <c r="I16" s="155">
        <v>3.1862968015764742E-2</v>
      </c>
      <c r="J16" s="155">
        <v>1</v>
      </c>
      <c r="K16" s="25">
        <v>263880</v>
      </c>
      <c r="L16" s="25"/>
      <c r="M16" s="155">
        <v>6.7000000000000004E-2</v>
      </c>
      <c r="N16" s="155">
        <v>6.9000000000000006E-2</v>
      </c>
      <c r="O16" s="155">
        <v>0.27800000000000002</v>
      </c>
      <c r="P16" s="155">
        <v>0.28100000000000003</v>
      </c>
      <c r="Q16" s="155">
        <v>0.245</v>
      </c>
      <c r="R16" s="155">
        <v>0.248</v>
      </c>
      <c r="S16" s="155">
        <v>8.2000000000000003E-2</v>
      </c>
      <c r="T16" s="155">
        <v>8.4000000000000005E-2</v>
      </c>
      <c r="U16" s="155">
        <v>4.2000000000000003E-2</v>
      </c>
      <c r="V16" s="155">
        <v>4.3999999999999997E-2</v>
      </c>
      <c r="W16" s="155">
        <v>0.24399999999999999</v>
      </c>
      <c r="X16" s="155">
        <v>0.247</v>
      </c>
      <c r="Y16" s="155">
        <v>4.0000000000000001E-3</v>
      </c>
      <c r="Z16" s="155">
        <v>4.0000000000000001E-3</v>
      </c>
      <c r="AA16" s="155">
        <v>3.1E-2</v>
      </c>
      <c r="AB16" s="155">
        <v>3.3000000000000002E-2</v>
      </c>
      <c r="AC16" s="25"/>
      <c r="AD16" s="25"/>
      <c r="AE16" s="25"/>
      <c r="AF16" s="25"/>
      <c r="AG16" s="25"/>
      <c r="AH16" s="25"/>
      <c r="AI16" s="25"/>
      <c r="AJ16" s="25"/>
      <c r="AK16" s="25"/>
      <c r="AL16" s="25"/>
      <c r="AM16" s="25"/>
      <c r="AN16" s="25"/>
      <c r="AO16" s="25"/>
      <c r="AP16" s="25"/>
      <c r="AQ16" s="25"/>
      <c r="AR16" s="25"/>
    </row>
    <row r="17" spans="1:44" x14ac:dyDescent="0.25">
      <c r="A17" s="25" t="s">
        <v>303</v>
      </c>
      <c r="B17" s="155">
        <v>0.59929582740280174</v>
      </c>
      <c r="C17" s="155">
        <v>0.16895148200863985</v>
      </c>
      <c r="D17" s="155">
        <v>0.12720053936624467</v>
      </c>
      <c r="E17" s="155">
        <v>4.9391964441780907E-2</v>
      </c>
      <c r="F17" s="155">
        <v>2.9964791370140085E-3</v>
      </c>
      <c r="G17" s="155">
        <v>9.5138212600194769E-3</v>
      </c>
      <c r="H17" s="155">
        <v>2.4970659475116737E-5</v>
      </c>
      <c r="I17" s="155">
        <v>4.262491572402427E-2</v>
      </c>
      <c r="J17" s="155">
        <v>1</v>
      </c>
      <c r="K17" s="25">
        <v>40047</v>
      </c>
      <c r="L17" s="25"/>
      <c r="M17" s="155">
        <v>0.59399999999999997</v>
      </c>
      <c r="N17" s="155">
        <v>0.60399999999999998</v>
      </c>
      <c r="O17" s="155">
        <v>0.16500000000000001</v>
      </c>
      <c r="P17" s="155">
        <v>0.17299999999999999</v>
      </c>
      <c r="Q17" s="155">
        <v>0.124</v>
      </c>
      <c r="R17" s="155">
        <v>0.13</v>
      </c>
      <c r="S17" s="155">
        <v>4.7E-2</v>
      </c>
      <c r="T17" s="155">
        <v>5.1999999999999998E-2</v>
      </c>
      <c r="U17" s="155">
        <v>3.0000000000000001E-3</v>
      </c>
      <c r="V17" s="155">
        <v>4.0000000000000001E-3</v>
      </c>
      <c r="W17" s="155">
        <v>8.9999999999999993E-3</v>
      </c>
      <c r="X17" s="155">
        <v>1.0999999999999999E-2</v>
      </c>
      <c r="Y17" s="155">
        <v>0</v>
      </c>
      <c r="Z17" s="155">
        <v>0</v>
      </c>
      <c r="AA17" s="155">
        <v>4.1000000000000002E-2</v>
      </c>
      <c r="AB17" s="155">
        <v>4.4999999999999998E-2</v>
      </c>
      <c r="AC17" s="25"/>
      <c r="AD17" s="25"/>
      <c r="AE17" s="25"/>
      <c r="AF17" s="25"/>
      <c r="AG17" s="25"/>
      <c r="AH17" s="25"/>
      <c r="AI17" s="25"/>
      <c r="AJ17" s="25"/>
      <c r="AK17" s="25"/>
      <c r="AL17" s="25"/>
      <c r="AM17" s="25"/>
      <c r="AN17" s="25"/>
      <c r="AO17" s="25"/>
      <c r="AP17" s="25"/>
      <c r="AQ17" s="25"/>
      <c r="AR17" s="25"/>
    </row>
    <row r="18" spans="1:44" x14ac:dyDescent="0.25">
      <c r="A18" s="25" t="s">
        <v>304</v>
      </c>
      <c r="B18" s="155">
        <v>0.28890102080963287</v>
      </c>
      <c r="C18" s="155">
        <v>0.47541303598605572</v>
      </c>
      <c r="D18" s="155">
        <v>0.11821201243149108</v>
      </c>
      <c r="E18" s="155">
        <v>3.0700537091653272E-2</v>
      </c>
      <c r="F18" s="155">
        <v>1.8421542224675716E-3</v>
      </c>
      <c r="G18" s="155">
        <v>4.3546817861576138E-2</v>
      </c>
      <c r="H18" s="155">
        <v>2.8303296663077923E-3</v>
      </c>
      <c r="I18" s="155">
        <v>3.8554091930815521E-2</v>
      </c>
      <c r="J18" s="155">
        <v>0.99999999999999989</v>
      </c>
      <c r="K18" s="25">
        <v>327877</v>
      </c>
      <c r="L18" s="25"/>
      <c r="M18" s="155">
        <v>0.28699999999999998</v>
      </c>
      <c r="N18" s="155">
        <v>0.28999999999999998</v>
      </c>
      <c r="O18" s="155">
        <v>0.47399999999999998</v>
      </c>
      <c r="P18" s="155">
        <v>0.47699999999999998</v>
      </c>
      <c r="Q18" s="155">
        <v>0.11700000000000001</v>
      </c>
      <c r="R18" s="155">
        <v>0.11899999999999999</v>
      </c>
      <c r="S18" s="155">
        <v>0.03</v>
      </c>
      <c r="T18" s="155">
        <v>3.1E-2</v>
      </c>
      <c r="U18" s="155">
        <v>2E-3</v>
      </c>
      <c r="V18" s="155">
        <v>2E-3</v>
      </c>
      <c r="W18" s="155">
        <v>4.2999999999999997E-2</v>
      </c>
      <c r="X18" s="155">
        <v>4.3999999999999997E-2</v>
      </c>
      <c r="Y18" s="155">
        <v>3.0000000000000001E-3</v>
      </c>
      <c r="Z18" s="155">
        <v>3.0000000000000001E-3</v>
      </c>
      <c r="AA18" s="155">
        <v>3.7999999999999999E-2</v>
      </c>
      <c r="AB18" s="155">
        <v>3.9E-2</v>
      </c>
      <c r="AC18" s="25"/>
      <c r="AD18" s="25"/>
      <c r="AE18" s="25"/>
      <c r="AF18" s="25"/>
      <c r="AG18" s="25"/>
      <c r="AH18" s="25"/>
      <c r="AI18" s="25"/>
      <c r="AJ18" s="25"/>
      <c r="AK18" s="25"/>
      <c r="AL18" s="25"/>
      <c r="AM18" s="25"/>
      <c r="AN18" s="25"/>
      <c r="AO18" s="25"/>
      <c r="AP18" s="25"/>
      <c r="AQ18" s="25"/>
      <c r="AR18" s="25"/>
    </row>
    <row r="19" spans="1:44" x14ac:dyDescent="0.25">
      <c r="A19" s="25" t="s">
        <v>305</v>
      </c>
      <c r="B19" s="155" t="s">
        <v>294</v>
      </c>
      <c r="C19" s="155">
        <v>9.8582995951417007E-2</v>
      </c>
      <c r="D19" s="155">
        <v>0.25</v>
      </c>
      <c r="E19" s="155">
        <v>0.1368421052631579</v>
      </c>
      <c r="F19" s="155">
        <v>2.4898785425101214E-2</v>
      </c>
      <c r="G19" s="155">
        <v>0.45161943319838055</v>
      </c>
      <c r="H19" s="155">
        <v>5.263157894736842E-3</v>
      </c>
      <c r="I19" s="155">
        <v>3.2793522267206478E-2</v>
      </c>
      <c r="J19" s="155">
        <v>1</v>
      </c>
      <c r="K19" s="25">
        <v>4940</v>
      </c>
      <c r="L19" s="25"/>
      <c r="M19" s="155" t="s">
        <v>294</v>
      </c>
      <c r="N19" s="155" t="s">
        <v>294</v>
      </c>
      <c r="O19" s="155">
        <v>9.0999999999999998E-2</v>
      </c>
      <c r="P19" s="155">
        <v>0.107</v>
      </c>
      <c r="Q19" s="155">
        <v>0.23799999999999999</v>
      </c>
      <c r="R19" s="155">
        <v>0.26200000000000001</v>
      </c>
      <c r="S19" s="155">
        <v>0.128</v>
      </c>
      <c r="T19" s="155">
        <v>0.14699999999999999</v>
      </c>
      <c r="U19" s="155">
        <v>2.1000000000000001E-2</v>
      </c>
      <c r="V19" s="155">
        <v>0.03</v>
      </c>
      <c r="W19" s="155">
        <v>0.438</v>
      </c>
      <c r="X19" s="155">
        <v>0.46600000000000003</v>
      </c>
      <c r="Y19" s="155">
        <v>4.0000000000000001E-3</v>
      </c>
      <c r="Z19" s="155">
        <v>8.0000000000000002E-3</v>
      </c>
      <c r="AA19" s="155">
        <v>2.8000000000000001E-2</v>
      </c>
      <c r="AB19" s="155">
        <v>3.7999999999999999E-2</v>
      </c>
      <c r="AC19" s="25"/>
      <c r="AD19" s="25"/>
      <c r="AE19" s="25"/>
      <c r="AF19" s="25"/>
      <c r="AG19" s="25"/>
      <c r="AH19" s="25"/>
      <c r="AI19" s="25"/>
      <c r="AJ19" s="25"/>
      <c r="AK19" s="25"/>
      <c r="AL19" s="25"/>
      <c r="AM19" s="25"/>
      <c r="AN19" s="25"/>
      <c r="AO19" s="25"/>
      <c r="AP19" s="25"/>
      <c r="AQ19" s="25"/>
      <c r="AR19" s="25"/>
    </row>
    <row r="20" spans="1:44" x14ac:dyDescent="0.25">
      <c r="A20" s="25" t="s">
        <v>306</v>
      </c>
      <c r="B20" s="155" t="s">
        <v>294</v>
      </c>
      <c r="C20" s="155">
        <v>8.5299971566676139E-3</v>
      </c>
      <c r="D20" s="155">
        <v>0.28859823713392097</v>
      </c>
      <c r="E20" s="155">
        <v>0.52345749218083593</v>
      </c>
      <c r="F20" s="155">
        <v>2.5305658231447255E-2</v>
      </c>
      <c r="G20" s="155">
        <v>0.12254762581745807</v>
      </c>
      <c r="H20" s="155">
        <v>5.6866647711117425E-4</v>
      </c>
      <c r="I20" s="155">
        <v>3.0992323002559E-2</v>
      </c>
      <c r="J20" s="155">
        <v>1</v>
      </c>
      <c r="K20" s="25">
        <v>3517</v>
      </c>
      <c r="L20" s="25"/>
      <c r="M20" s="155" t="s">
        <v>294</v>
      </c>
      <c r="N20" s="155" t="s">
        <v>294</v>
      </c>
      <c r="O20" s="155">
        <v>6.0000000000000001E-3</v>
      </c>
      <c r="P20" s="155">
        <v>1.2E-2</v>
      </c>
      <c r="Q20" s="155">
        <v>0.27400000000000002</v>
      </c>
      <c r="R20" s="155">
        <v>0.30399999999999999</v>
      </c>
      <c r="S20" s="155">
        <v>0.50700000000000001</v>
      </c>
      <c r="T20" s="155">
        <v>0.54</v>
      </c>
      <c r="U20" s="155">
        <v>2.1000000000000001E-2</v>
      </c>
      <c r="V20" s="155">
        <v>3.1E-2</v>
      </c>
      <c r="W20" s="155">
        <v>0.112</v>
      </c>
      <c r="X20" s="155">
        <v>0.13400000000000001</v>
      </c>
      <c r="Y20" s="155">
        <v>0</v>
      </c>
      <c r="Z20" s="155">
        <v>2E-3</v>
      </c>
      <c r="AA20" s="155">
        <v>2.5999999999999999E-2</v>
      </c>
      <c r="AB20" s="155">
        <v>3.6999999999999998E-2</v>
      </c>
      <c r="AC20" s="25"/>
      <c r="AD20" s="25"/>
      <c r="AE20" s="25"/>
      <c r="AF20" s="25"/>
      <c r="AG20" s="25"/>
      <c r="AH20" s="25"/>
      <c r="AI20" s="25"/>
      <c r="AJ20" s="25"/>
      <c r="AK20" s="25"/>
      <c r="AL20" s="25"/>
      <c r="AM20" s="25"/>
      <c r="AN20" s="25"/>
      <c r="AO20" s="25"/>
      <c r="AP20" s="25"/>
      <c r="AQ20" s="25"/>
      <c r="AR20" s="25"/>
    </row>
    <row r="21" spans="1:44" x14ac:dyDescent="0.25">
      <c r="A21" s="25" t="s">
        <v>307</v>
      </c>
      <c r="B21" s="155" t="s">
        <v>294</v>
      </c>
      <c r="C21" s="155">
        <v>0.40442716123242595</v>
      </c>
      <c r="D21" s="155">
        <v>0.30780735865988634</v>
      </c>
      <c r="E21" s="155">
        <v>0.11247382590487585</v>
      </c>
      <c r="F21" s="155">
        <v>1.7050553395154055E-2</v>
      </c>
      <c r="G21" s="155">
        <v>0.13550702961411906</v>
      </c>
      <c r="H21" s="155">
        <v>2.9913251570445708E-4</v>
      </c>
      <c r="I21" s="155">
        <v>2.243493867783428E-2</v>
      </c>
      <c r="J21" s="155">
        <v>1</v>
      </c>
      <c r="K21" s="25">
        <v>3343</v>
      </c>
      <c r="L21" s="25"/>
      <c r="M21" s="155" t="s">
        <v>294</v>
      </c>
      <c r="N21" s="155" t="s">
        <v>294</v>
      </c>
      <c r="O21" s="155">
        <v>0.38800000000000001</v>
      </c>
      <c r="P21" s="155">
        <v>0.42099999999999999</v>
      </c>
      <c r="Q21" s="155">
        <v>0.29199999999999998</v>
      </c>
      <c r="R21" s="155">
        <v>0.32400000000000001</v>
      </c>
      <c r="S21" s="155">
        <v>0.10199999999999999</v>
      </c>
      <c r="T21" s="155">
        <v>0.124</v>
      </c>
      <c r="U21" s="155">
        <v>1.2999999999999999E-2</v>
      </c>
      <c r="V21" s="155">
        <v>2.1999999999999999E-2</v>
      </c>
      <c r="W21" s="155">
        <v>0.124</v>
      </c>
      <c r="X21" s="155">
        <v>0.14799999999999999</v>
      </c>
      <c r="Y21" s="155">
        <v>0</v>
      </c>
      <c r="Z21" s="155">
        <v>2E-3</v>
      </c>
      <c r="AA21" s="155">
        <v>1.7999999999999999E-2</v>
      </c>
      <c r="AB21" s="155">
        <v>2.8000000000000001E-2</v>
      </c>
      <c r="AC21" s="25"/>
      <c r="AD21" s="25"/>
      <c r="AE21" s="25"/>
      <c r="AF21" s="25"/>
      <c r="AG21" s="25"/>
      <c r="AH21" s="25"/>
      <c r="AI21" s="25"/>
      <c r="AJ21" s="25"/>
      <c r="AK21" s="25"/>
      <c r="AL21" s="25"/>
      <c r="AM21" s="25"/>
      <c r="AN21" s="25"/>
      <c r="AO21" s="25"/>
      <c r="AP21" s="25"/>
      <c r="AQ21" s="25"/>
      <c r="AR21" s="25"/>
    </row>
    <row r="22" spans="1:44" x14ac:dyDescent="0.25">
      <c r="A22" s="25" t="s">
        <v>308</v>
      </c>
      <c r="B22" s="155" t="s">
        <v>294</v>
      </c>
      <c r="C22" s="155">
        <v>0.36857280153772226</v>
      </c>
      <c r="D22" s="155">
        <v>0.38278300267728427</v>
      </c>
      <c r="E22" s="155">
        <v>0.10729731585089586</v>
      </c>
      <c r="F22" s="155">
        <v>1.2082103384361914E-2</v>
      </c>
      <c r="G22" s="155">
        <v>0.10393354843138601</v>
      </c>
      <c r="H22" s="155">
        <v>1.5102629230452393E-3</v>
      </c>
      <c r="I22" s="155">
        <v>2.3820965195304456E-2</v>
      </c>
      <c r="J22" s="155">
        <v>1</v>
      </c>
      <c r="K22" s="25">
        <v>14567</v>
      </c>
      <c r="L22" s="25"/>
      <c r="M22" s="155" t="s">
        <v>294</v>
      </c>
      <c r="N22" s="155" t="s">
        <v>294</v>
      </c>
      <c r="O22" s="155">
        <v>0.36099999999999999</v>
      </c>
      <c r="P22" s="155">
        <v>0.376</v>
      </c>
      <c r="Q22" s="155">
        <v>0.375</v>
      </c>
      <c r="R22" s="155">
        <v>0.39100000000000001</v>
      </c>
      <c r="S22" s="155">
        <v>0.10199999999999999</v>
      </c>
      <c r="T22" s="155">
        <v>0.112</v>
      </c>
      <c r="U22" s="155">
        <v>0.01</v>
      </c>
      <c r="V22" s="155">
        <v>1.4E-2</v>
      </c>
      <c r="W22" s="155">
        <v>9.9000000000000005E-2</v>
      </c>
      <c r="X22" s="155">
        <v>0.109</v>
      </c>
      <c r="Y22" s="155">
        <v>1E-3</v>
      </c>
      <c r="Z22" s="155">
        <v>2E-3</v>
      </c>
      <c r="AA22" s="155">
        <v>2.1000000000000001E-2</v>
      </c>
      <c r="AB22" s="155">
        <v>2.5999999999999999E-2</v>
      </c>
      <c r="AC22" s="25"/>
      <c r="AD22" s="25"/>
      <c r="AE22" s="25"/>
      <c r="AF22" s="25"/>
      <c r="AG22" s="25"/>
      <c r="AH22" s="25"/>
      <c r="AI22" s="25"/>
      <c r="AJ22" s="25"/>
      <c r="AK22" s="25"/>
      <c r="AL22" s="25"/>
      <c r="AM22" s="25"/>
      <c r="AN22" s="25"/>
      <c r="AO22" s="25"/>
      <c r="AP22" s="25"/>
      <c r="AQ22" s="25"/>
      <c r="AR22" s="25"/>
    </row>
    <row r="23" spans="1:44" x14ac:dyDescent="0.25">
      <c r="A23" s="25" t="s">
        <v>309</v>
      </c>
      <c r="B23" s="155" t="s">
        <v>294</v>
      </c>
      <c r="C23" s="155">
        <v>0.2589665653495441</v>
      </c>
      <c r="D23" s="155">
        <v>0.3860182370820669</v>
      </c>
      <c r="E23" s="155">
        <v>0.1276595744680851</v>
      </c>
      <c r="F23" s="155">
        <v>1.5805471124620062E-2</v>
      </c>
      <c r="G23" s="155">
        <v>0.15501519756838905</v>
      </c>
      <c r="H23" s="155">
        <v>3.0395136778115501E-3</v>
      </c>
      <c r="I23" s="155">
        <v>5.3495440729483285E-2</v>
      </c>
      <c r="J23" s="155">
        <v>1</v>
      </c>
      <c r="K23" s="25">
        <v>1645</v>
      </c>
      <c r="L23" s="25"/>
      <c r="M23" s="155" t="s">
        <v>294</v>
      </c>
      <c r="N23" s="155" t="s">
        <v>294</v>
      </c>
      <c r="O23" s="155">
        <v>0.23799999999999999</v>
      </c>
      <c r="P23" s="155">
        <v>0.28100000000000003</v>
      </c>
      <c r="Q23" s="155">
        <v>0.36299999999999999</v>
      </c>
      <c r="R23" s="155">
        <v>0.41</v>
      </c>
      <c r="S23" s="155">
        <v>0.112</v>
      </c>
      <c r="T23" s="155">
        <v>0.14499999999999999</v>
      </c>
      <c r="U23" s="155">
        <v>1.0999999999999999E-2</v>
      </c>
      <c r="V23" s="155">
        <v>2.3E-2</v>
      </c>
      <c r="W23" s="155">
        <v>0.13800000000000001</v>
      </c>
      <c r="X23" s="155">
        <v>0.17299999999999999</v>
      </c>
      <c r="Y23" s="155">
        <v>1E-3</v>
      </c>
      <c r="Z23" s="155">
        <v>7.0000000000000001E-3</v>
      </c>
      <c r="AA23" s="155">
        <v>4.3999999999999997E-2</v>
      </c>
      <c r="AB23" s="155">
        <v>6.5000000000000002E-2</v>
      </c>
      <c r="AC23" s="25"/>
      <c r="AD23" s="25"/>
      <c r="AE23" s="25"/>
      <c r="AF23" s="25"/>
      <c r="AG23" s="25"/>
      <c r="AH23" s="25"/>
      <c r="AI23" s="25"/>
      <c r="AJ23" s="25"/>
      <c r="AK23" s="25"/>
      <c r="AL23" s="25"/>
      <c r="AM23" s="25"/>
      <c r="AN23" s="25"/>
      <c r="AO23" s="25"/>
      <c r="AP23" s="25"/>
      <c r="AQ23" s="25"/>
      <c r="AR23" s="25"/>
    </row>
    <row r="24" spans="1:44" x14ac:dyDescent="0.25">
      <c r="A24" s="25" t="s">
        <v>310</v>
      </c>
      <c r="B24" s="155" t="s">
        <v>294</v>
      </c>
      <c r="C24" s="155">
        <v>0.27678374199248951</v>
      </c>
      <c r="D24" s="155">
        <v>0.3719902805389883</v>
      </c>
      <c r="E24" s="155">
        <v>0.18003092555776454</v>
      </c>
      <c r="F24" s="155">
        <v>1.2591119946984758E-2</v>
      </c>
      <c r="G24" s="155">
        <v>0.12436492158162138</v>
      </c>
      <c r="H24" s="155">
        <v>3.3134526176275677E-3</v>
      </c>
      <c r="I24" s="155">
        <v>3.0925557764523968E-2</v>
      </c>
      <c r="J24" s="155">
        <v>1</v>
      </c>
      <c r="K24" s="25">
        <v>4527</v>
      </c>
      <c r="L24" s="25"/>
      <c r="M24" s="155" t="s">
        <v>294</v>
      </c>
      <c r="N24" s="155" t="s">
        <v>294</v>
      </c>
      <c r="O24" s="155">
        <v>0.26400000000000001</v>
      </c>
      <c r="P24" s="155">
        <v>0.28999999999999998</v>
      </c>
      <c r="Q24" s="155">
        <v>0.35799999999999998</v>
      </c>
      <c r="R24" s="155">
        <v>0.38600000000000001</v>
      </c>
      <c r="S24" s="155">
        <v>0.16900000000000001</v>
      </c>
      <c r="T24" s="155">
        <v>0.191</v>
      </c>
      <c r="U24" s="155">
        <v>0.01</v>
      </c>
      <c r="V24" s="155">
        <v>1.6E-2</v>
      </c>
      <c r="W24" s="155">
        <v>0.115</v>
      </c>
      <c r="X24" s="155">
        <v>0.13400000000000001</v>
      </c>
      <c r="Y24" s="155">
        <v>2E-3</v>
      </c>
      <c r="Z24" s="155">
        <v>5.0000000000000001E-3</v>
      </c>
      <c r="AA24" s="155">
        <v>2.5999999999999999E-2</v>
      </c>
      <c r="AB24" s="155">
        <v>3.5999999999999997E-2</v>
      </c>
      <c r="AC24" s="25"/>
      <c r="AD24" s="25"/>
      <c r="AE24" s="25"/>
      <c r="AF24" s="25"/>
      <c r="AG24" s="25"/>
      <c r="AH24" s="25"/>
      <c r="AI24" s="25"/>
      <c r="AJ24" s="25"/>
      <c r="AK24" s="25"/>
      <c r="AL24" s="25"/>
      <c r="AM24" s="25"/>
      <c r="AN24" s="25"/>
      <c r="AO24" s="25"/>
      <c r="AP24" s="25"/>
      <c r="AQ24" s="25"/>
      <c r="AR24" s="25"/>
    </row>
    <row r="25" spans="1:44" x14ac:dyDescent="0.25">
      <c r="A25" s="25" t="s">
        <v>311</v>
      </c>
      <c r="B25" s="155" t="s">
        <v>294</v>
      </c>
      <c r="C25" s="155">
        <v>0.34252873563218389</v>
      </c>
      <c r="D25" s="155">
        <v>0.25079365079365079</v>
      </c>
      <c r="E25" s="155">
        <v>0.30251778872468527</v>
      </c>
      <c r="F25" s="155">
        <v>9.3048713738368913E-3</v>
      </c>
      <c r="G25" s="155">
        <v>5.8894362342638201E-2</v>
      </c>
      <c r="H25" s="155">
        <v>1.5873015873015873E-3</v>
      </c>
      <c r="I25" s="155">
        <v>3.4373289545703338E-2</v>
      </c>
      <c r="J25" s="155">
        <v>0.99999999999999989</v>
      </c>
      <c r="K25" s="25">
        <v>18270</v>
      </c>
      <c r="L25" s="25"/>
      <c r="M25" s="155" t="s">
        <v>294</v>
      </c>
      <c r="N25" s="155" t="s">
        <v>294</v>
      </c>
      <c r="O25" s="155">
        <v>0.33600000000000002</v>
      </c>
      <c r="P25" s="155">
        <v>0.34899999999999998</v>
      </c>
      <c r="Q25" s="155">
        <v>0.245</v>
      </c>
      <c r="R25" s="155">
        <v>0.25700000000000001</v>
      </c>
      <c r="S25" s="155">
        <v>0.29599999999999999</v>
      </c>
      <c r="T25" s="155">
        <v>0.309</v>
      </c>
      <c r="U25" s="155">
        <v>8.0000000000000002E-3</v>
      </c>
      <c r="V25" s="155">
        <v>1.0999999999999999E-2</v>
      </c>
      <c r="W25" s="155">
        <v>5.6000000000000001E-2</v>
      </c>
      <c r="X25" s="155">
        <v>6.2E-2</v>
      </c>
      <c r="Y25" s="155">
        <v>1E-3</v>
      </c>
      <c r="Z25" s="155">
        <v>2E-3</v>
      </c>
      <c r="AA25" s="155">
        <v>3.2000000000000001E-2</v>
      </c>
      <c r="AB25" s="155">
        <v>3.6999999999999998E-2</v>
      </c>
      <c r="AC25" s="25"/>
      <c r="AD25" s="25"/>
      <c r="AE25" s="25"/>
      <c r="AF25" s="25"/>
      <c r="AG25" s="25"/>
      <c r="AH25" s="25"/>
      <c r="AI25" s="25"/>
      <c r="AJ25" s="25"/>
      <c r="AK25" s="25"/>
      <c r="AL25" s="25"/>
      <c r="AM25" s="25"/>
      <c r="AN25" s="25"/>
      <c r="AO25" s="25"/>
      <c r="AP25" s="25"/>
      <c r="AQ25" s="25"/>
      <c r="AR25" s="25"/>
    </row>
    <row r="26" spans="1:44" x14ac:dyDescent="0.25">
      <c r="A26" s="25" t="s">
        <v>312</v>
      </c>
      <c r="B26" s="155" t="s">
        <v>294</v>
      </c>
      <c r="C26" s="155">
        <v>0.46902065289806794</v>
      </c>
      <c r="D26" s="155">
        <v>0.30061440521134059</v>
      </c>
      <c r="E26" s="155">
        <v>0.11281367976904286</v>
      </c>
      <c r="F26" s="155">
        <v>1.243615367532756E-2</v>
      </c>
      <c r="G26" s="155">
        <v>6.6622251832111928E-2</v>
      </c>
      <c r="H26" s="155">
        <v>5.9219779406321713E-4</v>
      </c>
      <c r="I26" s="155">
        <v>3.7900658820045896E-2</v>
      </c>
      <c r="J26" s="155">
        <v>0.99999999999999989</v>
      </c>
      <c r="K26" s="25">
        <v>13509</v>
      </c>
      <c r="L26" s="25"/>
      <c r="M26" s="155" t="s">
        <v>294</v>
      </c>
      <c r="N26" s="155" t="s">
        <v>294</v>
      </c>
      <c r="O26" s="155">
        <v>0.46100000000000002</v>
      </c>
      <c r="P26" s="155">
        <v>0.47699999999999998</v>
      </c>
      <c r="Q26" s="155">
        <v>0.29299999999999998</v>
      </c>
      <c r="R26" s="155">
        <v>0.308</v>
      </c>
      <c r="S26" s="155">
        <v>0.108</v>
      </c>
      <c r="T26" s="155">
        <v>0.11799999999999999</v>
      </c>
      <c r="U26" s="155">
        <v>1.0999999999999999E-2</v>
      </c>
      <c r="V26" s="155">
        <v>1.4E-2</v>
      </c>
      <c r="W26" s="155">
        <v>6.3E-2</v>
      </c>
      <c r="X26" s="155">
        <v>7.0999999999999994E-2</v>
      </c>
      <c r="Y26" s="155">
        <v>0</v>
      </c>
      <c r="Z26" s="155">
        <v>1E-3</v>
      </c>
      <c r="AA26" s="155">
        <v>3.5000000000000003E-2</v>
      </c>
      <c r="AB26" s="155">
        <v>4.1000000000000002E-2</v>
      </c>
      <c r="AC26" s="25"/>
      <c r="AD26" s="25"/>
      <c r="AE26" s="25"/>
      <c r="AF26" s="25"/>
      <c r="AG26" s="25"/>
      <c r="AH26" s="25"/>
      <c r="AI26" s="25"/>
      <c r="AJ26" s="25"/>
      <c r="AK26" s="25"/>
      <c r="AL26" s="25"/>
      <c r="AM26" s="25"/>
      <c r="AN26" s="25"/>
      <c r="AO26" s="25"/>
      <c r="AP26" s="25"/>
      <c r="AQ26" s="25"/>
      <c r="AR26" s="25"/>
    </row>
    <row r="27" spans="1:44" x14ac:dyDescent="0.25">
      <c r="A27" s="25" t="s">
        <v>313</v>
      </c>
      <c r="B27" s="155" t="s">
        <v>294</v>
      </c>
      <c r="C27" s="155">
        <v>0.36373586282378695</v>
      </c>
      <c r="D27" s="155">
        <v>0.27362276541408243</v>
      </c>
      <c r="E27" s="155">
        <v>0.27544691718350967</v>
      </c>
      <c r="F27" s="155">
        <v>9.1207588471360814E-3</v>
      </c>
      <c r="G27" s="155">
        <v>4.7063115651222183E-2</v>
      </c>
      <c r="H27" s="155">
        <v>7.2966070777088653E-4</v>
      </c>
      <c r="I27" s="155">
        <v>3.0280919372491791E-2</v>
      </c>
      <c r="J27" s="155">
        <v>1</v>
      </c>
      <c r="K27" s="25">
        <v>2741</v>
      </c>
      <c r="L27" s="25"/>
      <c r="M27" s="155" t="s">
        <v>294</v>
      </c>
      <c r="N27" s="155" t="s">
        <v>294</v>
      </c>
      <c r="O27" s="155">
        <v>0.34599999999999997</v>
      </c>
      <c r="P27" s="155">
        <v>0.38200000000000001</v>
      </c>
      <c r="Q27" s="155">
        <v>0.25700000000000001</v>
      </c>
      <c r="R27" s="155">
        <v>0.29099999999999998</v>
      </c>
      <c r="S27" s="155">
        <v>0.25900000000000001</v>
      </c>
      <c r="T27" s="155">
        <v>0.29199999999999998</v>
      </c>
      <c r="U27" s="155">
        <v>6.0000000000000001E-3</v>
      </c>
      <c r="V27" s="155">
        <v>1.2999999999999999E-2</v>
      </c>
      <c r="W27" s="155">
        <v>0.04</v>
      </c>
      <c r="X27" s="155">
        <v>5.6000000000000001E-2</v>
      </c>
      <c r="Y27" s="155">
        <v>0</v>
      </c>
      <c r="Z27" s="155">
        <v>3.0000000000000001E-3</v>
      </c>
      <c r="AA27" s="155">
        <v>2.4E-2</v>
      </c>
      <c r="AB27" s="155">
        <v>3.6999999999999998E-2</v>
      </c>
      <c r="AC27" s="25"/>
      <c r="AD27" s="25"/>
      <c r="AE27" s="25"/>
      <c r="AF27" s="25"/>
      <c r="AG27" s="25"/>
      <c r="AH27" s="25"/>
      <c r="AI27" s="25"/>
      <c r="AJ27" s="25"/>
      <c r="AK27" s="25"/>
      <c r="AL27" s="25"/>
      <c r="AM27" s="25"/>
      <c r="AN27" s="25"/>
      <c r="AO27" s="25"/>
      <c r="AP27" s="25"/>
      <c r="AQ27" s="25"/>
      <c r="AR27" s="25"/>
    </row>
    <row r="28" spans="1:44" x14ac:dyDescent="0.25">
      <c r="A28" s="25" t="s">
        <v>314</v>
      </c>
      <c r="B28" s="155" t="s">
        <v>294</v>
      </c>
      <c r="C28" s="155">
        <v>0.21530994926097508</v>
      </c>
      <c r="D28" s="155">
        <v>0.48003529671299361</v>
      </c>
      <c r="E28" s="155">
        <v>0.18376351202294286</v>
      </c>
      <c r="F28" s="155">
        <v>9.9272005294506957E-3</v>
      </c>
      <c r="G28" s="155">
        <v>6.7946172512684755E-2</v>
      </c>
      <c r="H28" s="155">
        <v>1.3236267372600927E-3</v>
      </c>
      <c r="I28" s="155">
        <v>4.1694242223692918E-2</v>
      </c>
      <c r="J28" s="155">
        <v>0.99999999999999989</v>
      </c>
      <c r="K28" s="25">
        <v>4533</v>
      </c>
      <c r="L28" s="25"/>
      <c r="M28" s="155" t="s">
        <v>294</v>
      </c>
      <c r="N28" s="155" t="s">
        <v>294</v>
      </c>
      <c r="O28" s="155">
        <v>0.20399999999999999</v>
      </c>
      <c r="P28" s="155">
        <v>0.22800000000000001</v>
      </c>
      <c r="Q28" s="155">
        <v>0.46600000000000003</v>
      </c>
      <c r="R28" s="155">
        <v>0.495</v>
      </c>
      <c r="S28" s="155">
        <v>0.17299999999999999</v>
      </c>
      <c r="T28" s="155">
        <v>0.19500000000000001</v>
      </c>
      <c r="U28" s="155">
        <v>7.0000000000000001E-3</v>
      </c>
      <c r="V28" s="155">
        <v>1.2999999999999999E-2</v>
      </c>
      <c r="W28" s="155">
        <v>6.0999999999999999E-2</v>
      </c>
      <c r="X28" s="155">
        <v>7.5999999999999998E-2</v>
      </c>
      <c r="Y28" s="155">
        <v>1E-3</v>
      </c>
      <c r="Z28" s="155">
        <v>3.0000000000000001E-3</v>
      </c>
      <c r="AA28" s="155">
        <v>3.5999999999999997E-2</v>
      </c>
      <c r="AB28" s="155">
        <v>4.8000000000000001E-2</v>
      </c>
      <c r="AC28" s="25"/>
      <c r="AD28" s="25"/>
      <c r="AE28" s="25"/>
      <c r="AF28" s="25"/>
      <c r="AG28" s="25"/>
      <c r="AH28" s="25"/>
      <c r="AI28" s="25"/>
      <c r="AJ28" s="25"/>
      <c r="AK28" s="25"/>
      <c r="AL28" s="25"/>
      <c r="AM28" s="25"/>
      <c r="AN28" s="25"/>
      <c r="AO28" s="25"/>
      <c r="AP28" s="25"/>
      <c r="AQ28" s="25"/>
      <c r="AR28" s="25"/>
    </row>
    <row r="29" spans="1:44" x14ac:dyDescent="0.25">
      <c r="A29" s="25" t="s">
        <v>315</v>
      </c>
      <c r="B29" s="155" t="s">
        <v>294</v>
      </c>
      <c r="C29" s="155">
        <v>0.15796734881581972</v>
      </c>
      <c r="D29" s="155">
        <v>0.53581283053575535</v>
      </c>
      <c r="E29" s="155">
        <v>0.16480800183950334</v>
      </c>
      <c r="F29" s="155">
        <v>1.4716026672798345E-2</v>
      </c>
      <c r="G29" s="155">
        <v>6.7026902736261204E-2</v>
      </c>
      <c r="H29" s="155">
        <v>9.1975166704989656E-4</v>
      </c>
      <c r="I29" s="155">
        <v>5.8749137732812144E-2</v>
      </c>
      <c r="J29" s="155">
        <v>1.0000000000000002</v>
      </c>
      <c r="K29" s="25">
        <v>17396</v>
      </c>
      <c r="L29" s="25"/>
      <c r="M29" s="155" t="s">
        <v>294</v>
      </c>
      <c r="N29" s="155" t="s">
        <v>294</v>
      </c>
      <c r="O29" s="155">
        <v>0.153</v>
      </c>
      <c r="P29" s="155">
        <v>0.16300000000000001</v>
      </c>
      <c r="Q29" s="155">
        <v>0.52800000000000002</v>
      </c>
      <c r="R29" s="155">
        <v>0.54300000000000004</v>
      </c>
      <c r="S29" s="155">
        <v>0.159</v>
      </c>
      <c r="T29" s="155">
        <v>0.17</v>
      </c>
      <c r="U29" s="155">
        <v>1.2999999999999999E-2</v>
      </c>
      <c r="V29" s="155">
        <v>1.7000000000000001E-2</v>
      </c>
      <c r="W29" s="155">
        <v>6.3E-2</v>
      </c>
      <c r="X29" s="155">
        <v>7.0999999999999994E-2</v>
      </c>
      <c r="Y29" s="155">
        <v>1E-3</v>
      </c>
      <c r="Z29" s="155">
        <v>1E-3</v>
      </c>
      <c r="AA29" s="155">
        <v>5.5E-2</v>
      </c>
      <c r="AB29" s="155">
        <v>6.2E-2</v>
      </c>
      <c r="AC29" s="25"/>
      <c r="AD29" s="25"/>
      <c r="AE29" s="25"/>
      <c r="AF29" s="25"/>
      <c r="AG29" s="25"/>
      <c r="AH29" s="25"/>
      <c r="AI29" s="25"/>
      <c r="AJ29" s="25"/>
      <c r="AK29" s="25"/>
      <c r="AL29" s="25"/>
      <c r="AM29" s="25"/>
      <c r="AN29" s="25"/>
      <c r="AO29" s="25"/>
      <c r="AP29" s="25"/>
      <c r="AQ29" s="25"/>
      <c r="AR29" s="25"/>
    </row>
    <row r="30" spans="1:44" x14ac:dyDescent="0.25">
      <c r="A30" s="25" t="s">
        <v>316</v>
      </c>
      <c r="B30" s="155" t="s">
        <v>294</v>
      </c>
      <c r="C30" s="155">
        <v>0.13929961089494164</v>
      </c>
      <c r="D30" s="155">
        <v>0.20933852140077822</v>
      </c>
      <c r="E30" s="155">
        <v>0.14552529182879378</v>
      </c>
      <c r="F30" s="155">
        <v>2.8015564202334631E-2</v>
      </c>
      <c r="G30" s="155">
        <v>0.43968871595330739</v>
      </c>
      <c r="H30" s="155">
        <v>3.8910505836575876E-3</v>
      </c>
      <c r="I30" s="155">
        <v>3.4241245136186774E-2</v>
      </c>
      <c r="J30" s="155">
        <v>1</v>
      </c>
      <c r="K30" s="25">
        <v>1285</v>
      </c>
      <c r="L30" s="25"/>
      <c r="M30" s="155" t="s">
        <v>294</v>
      </c>
      <c r="N30" s="155" t="s">
        <v>294</v>
      </c>
      <c r="O30" s="155">
        <v>0.121</v>
      </c>
      <c r="P30" s="155">
        <v>0.159</v>
      </c>
      <c r="Q30" s="155">
        <v>0.188</v>
      </c>
      <c r="R30" s="155">
        <v>0.23200000000000001</v>
      </c>
      <c r="S30" s="155">
        <v>0.127</v>
      </c>
      <c r="T30" s="155">
        <v>0.16600000000000001</v>
      </c>
      <c r="U30" s="155">
        <v>0.02</v>
      </c>
      <c r="V30" s="155">
        <v>3.9E-2</v>
      </c>
      <c r="W30" s="155">
        <v>0.41299999999999998</v>
      </c>
      <c r="X30" s="155">
        <v>0.46700000000000003</v>
      </c>
      <c r="Y30" s="155">
        <v>2E-3</v>
      </c>
      <c r="Z30" s="155">
        <v>8.9999999999999993E-3</v>
      </c>
      <c r="AA30" s="155">
        <v>2.5999999999999999E-2</v>
      </c>
      <c r="AB30" s="155">
        <v>4.5999999999999999E-2</v>
      </c>
      <c r="AC30" s="25"/>
      <c r="AD30" s="25"/>
      <c r="AE30" s="25"/>
      <c r="AF30" s="25"/>
      <c r="AG30" s="25"/>
      <c r="AH30" s="25"/>
      <c r="AI30" s="25"/>
      <c r="AJ30" s="25"/>
      <c r="AK30" s="25"/>
      <c r="AL30" s="25"/>
      <c r="AM30" s="25"/>
      <c r="AN30" s="25"/>
      <c r="AO30" s="25"/>
      <c r="AP30" s="25"/>
      <c r="AQ30" s="25"/>
      <c r="AR30" s="25"/>
    </row>
    <row r="31" spans="1:44" x14ac:dyDescent="0.25">
      <c r="A31" s="25" t="s">
        <v>317</v>
      </c>
      <c r="B31" s="155" t="s">
        <v>294</v>
      </c>
      <c r="C31" s="155">
        <v>0.30853100291302538</v>
      </c>
      <c r="D31" s="155">
        <v>0.33449854348730751</v>
      </c>
      <c r="E31" s="155">
        <v>0.12342904702455264</v>
      </c>
      <c r="F31" s="155">
        <v>1.9975031210986267E-2</v>
      </c>
      <c r="G31" s="155">
        <v>0.16529338327091136</v>
      </c>
      <c r="H31" s="155">
        <v>2.4968789013732833E-4</v>
      </c>
      <c r="I31" s="155">
        <v>4.8023304203079487E-2</v>
      </c>
      <c r="J31" s="155">
        <v>1</v>
      </c>
      <c r="K31" s="25">
        <v>12015</v>
      </c>
      <c r="L31" s="25"/>
      <c r="M31" s="155" t="s">
        <v>294</v>
      </c>
      <c r="N31" s="155" t="s">
        <v>294</v>
      </c>
      <c r="O31" s="155">
        <v>0.3</v>
      </c>
      <c r="P31" s="155">
        <v>0.317</v>
      </c>
      <c r="Q31" s="155">
        <v>0.32600000000000001</v>
      </c>
      <c r="R31" s="155">
        <v>0.34300000000000003</v>
      </c>
      <c r="S31" s="155">
        <v>0.11799999999999999</v>
      </c>
      <c r="T31" s="155">
        <v>0.129</v>
      </c>
      <c r="U31" s="155">
        <v>1.7999999999999999E-2</v>
      </c>
      <c r="V31" s="155">
        <v>2.3E-2</v>
      </c>
      <c r="W31" s="155">
        <v>0.159</v>
      </c>
      <c r="X31" s="155">
        <v>0.17199999999999999</v>
      </c>
      <c r="Y31" s="155">
        <v>0</v>
      </c>
      <c r="Z31" s="155">
        <v>1E-3</v>
      </c>
      <c r="AA31" s="155">
        <v>4.3999999999999997E-2</v>
      </c>
      <c r="AB31" s="155">
        <v>5.1999999999999998E-2</v>
      </c>
      <c r="AC31" s="25"/>
      <c r="AD31" s="25"/>
      <c r="AE31" s="25"/>
      <c r="AF31" s="25"/>
      <c r="AG31" s="25"/>
      <c r="AH31" s="25"/>
      <c r="AI31" s="25"/>
      <c r="AJ31" s="25"/>
      <c r="AK31" s="25"/>
      <c r="AL31" s="25"/>
      <c r="AM31" s="25"/>
      <c r="AN31" s="25"/>
      <c r="AO31" s="25"/>
      <c r="AP31" s="25"/>
      <c r="AQ31" s="25"/>
      <c r="AR31" s="25"/>
    </row>
    <row r="32" spans="1:44" x14ac:dyDescent="0.25">
      <c r="A32" s="25" t="s">
        <v>318</v>
      </c>
      <c r="B32" s="155" t="s">
        <v>294</v>
      </c>
      <c r="C32" s="155">
        <v>3.6044507130543802E-3</v>
      </c>
      <c r="D32" s="155">
        <v>0.4094969440526563</v>
      </c>
      <c r="E32" s="155">
        <v>0.28819934179595674</v>
      </c>
      <c r="F32" s="155">
        <v>2.7895314214073028E-2</v>
      </c>
      <c r="G32" s="155">
        <v>0.24275191976179283</v>
      </c>
      <c r="H32" s="155">
        <v>2.8208744710860366E-3</v>
      </c>
      <c r="I32" s="155">
        <v>2.523115499138066E-2</v>
      </c>
      <c r="J32" s="155">
        <v>1</v>
      </c>
      <c r="K32" s="25">
        <v>6381</v>
      </c>
      <c r="L32" s="25"/>
      <c r="M32" s="155" t="s">
        <v>294</v>
      </c>
      <c r="N32" s="155" t="s">
        <v>294</v>
      </c>
      <c r="O32" s="155">
        <v>2E-3</v>
      </c>
      <c r="P32" s="155">
        <v>5.0000000000000001E-3</v>
      </c>
      <c r="Q32" s="155">
        <v>0.39700000000000002</v>
      </c>
      <c r="R32" s="155">
        <v>0.42199999999999999</v>
      </c>
      <c r="S32" s="155">
        <v>0.27700000000000002</v>
      </c>
      <c r="T32" s="155">
        <v>0.29899999999999999</v>
      </c>
      <c r="U32" s="155">
        <v>2.4E-2</v>
      </c>
      <c r="V32" s="155">
        <v>3.2000000000000001E-2</v>
      </c>
      <c r="W32" s="155">
        <v>0.23200000000000001</v>
      </c>
      <c r="X32" s="155">
        <v>0.253</v>
      </c>
      <c r="Y32" s="155">
        <v>2E-3</v>
      </c>
      <c r="Z32" s="155">
        <v>4.0000000000000001E-3</v>
      </c>
      <c r="AA32" s="155">
        <v>2.1999999999999999E-2</v>
      </c>
      <c r="AB32" s="155">
        <v>2.9000000000000001E-2</v>
      </c>
      <c r="AC32" s="25"/>
      <c r="AD32" s="25"/>
      <c r="AE32" s="25"/>
      <c r="AF32" s="25"/>
      <c r="AG32" s="25"/>
      <c r="AH32" s="25"/>
      <c r="AI32" s="25"/>
      <c r="AJ32" s="25"/>
      <c r="AK32" s="25"/>
      <c r="AL32" s="25"/>
      <c r="AM32" s="25"/>
      <c r="AN32" s="25"/>
      <c r="AO32" s="25"/>
      <c r="AP32" s="25"/>
      <c r="AQ32" s="25"/>
      <c r="AR32" s="25"/>
    </row>
    <row r="33" spans="1:44" x14ac:dyDescent="0.25">
      <c r="A33" s="25" t="s">
        <v>319</v>
      </c>
      <c r="B33" s="155" t="s">
        <v>294</v>
      </c>
      <c r="C33" s="155">
        <v>0.22300622376610219</v>
      </c>
      <c r="D33" s="155">
        <v>0.29868649587494572</v>
      </c>
      <c r="E33" s="155">
        <v>0.17589376176002317</v>
      </c>
      <c r="F33" s="155">
        <v>2.0480532638587349E-2</v>
      </c>
      <c r="G33" s="155">
        <v>0.24607396149949343</v>
      </c>
      <c r="H33" s="155">
        <v>4.595455203357939E-3</v>
      </c>
      <c r="I33" s="155">
        <v>3.1263569257490229E-2</v>
      </c>
      <c r="J33" s="155">
        <v>1</v>
      </c>
      <c r="K33" s="25">
        <v>55272</v>
      </c>
      <c r="L33" s="25"/>
      <c r="M33" s="155" t="s">
        <v>294</v>
      </c>
      <c r="N33" s="155" t="s">
        <v>294</v>
      </c>
      <c r="O33" s="155">
        <v>0.22</v>
      </c>
      <c r="P33" s="155">
        <v>0.22600000000000001</v>
      </c>
      <c r="Q33" s="155">
        <v>0.29499999999999998</v>
      </c>
      <c r="R33" s="155">
        <v>0.30299999999999999</v>
      </c>
      <c r="S33" s="155">
        <v>0.17299999999999999</v>
      </c>
      <c r="T33" s="155">
        <v>0.17899999999999999</v>
      </c>
      <c r="U33" s="155">
        <v>1.9E-2</v>
      </c>
      <c r="V33" s="155">
        <v>2.1999999999999999E-2</v>
      </c>
      <c r="W33" s="155">
        <v>0.24299999999999999</v>
      </c>
      <c r="X33" s="155">
        <v>0.25</v>
      </c>
      <c r="Y33" s="155">
        <v>4.0000000000000001E-3</v>
      </c>
      <c r="Z33" s="155">
        <v>5.0000000000000001E-3</v>
      </c>
      <c r="AA33" s="155">
        <v>0.03</v>
      </c>
      <c r="AB33" s="155">
        <v>3.3000000000000002E-2</v>
      </c>
      <c r="AC33" s="25"/>
      <c r="AD33" s="25"/>
      <c r="AE33" s="25"/>
      <c r="AF33" s="25"/>
      <c r="AG33" s="25"/>
      <c r="AH33" s="25"/>
      <c r="AI33" s="25"/>
      <c r="AJ33" s="25"/>
      <c r="AK33" s="25"/>
      <c r="AL33" s="25"/>
      <c r="AM33" s="25"/>
      <c r="AN33" s="25"/>
      <c r="AO33" s="25"/>
      <c r="AP33" s="25"/>
      <c r="AQ33" s="25"/>
      <c r="AR33" s="25"/>
    </row>
    <row r="34" spans="1:44" x14ac:dyDescent="0.25">
      <c r="A34" s="25" t="s">
        <v>320</v>
      </c>
      <c r="B34" s="155" t="s">
        <v>294</v>
      </c>
      <c r="C34" s="155">
        <v>1.8980592876946045E-2</v>
      </c>
      <c r="D34" s="155">
        <v>0.12156110044785669</v>
      </c>
      <c r="E34" s="155">
        <v>9.44764342077202E-2</v>
      </c>
      <c r="F34" s="155">
        <v>7.5922371507784178E-2</v>
      </c>
      <c r="G34" s="155">
        <v>0.64470036255065044</v>
      </c>
      <c r="H34" s="155">
        <v>1.2795905310300703E-3</v>
      </c>
      <c r="I34" s="155">
        <v>4.3079547878012367E-2</v>
      </c>
      <c r="J34" s="155">
        <v>1</v>
      </c>
      <c r="K34" s="25">
        <v>4689</v>
      </c>
      <c r="L34" s="25"/>
      <c r="M34" s="155" t="s">
        <v>294</v>
      </c>
      <c r="N34" s="155" t="s">
        <v>294</v>
      </c>
      <c r="O34" s="155">
        <v>1.4999999999999999E-2</v>
      </c>
      <c r="P34" s="155">
        <v>2.3E-2</v>
      </c>
      <c r="Q34" s="155">
        <v>0.113</v>
      </c>
      <c r="R34" s="155">
        <v>0.13100000000000001</v>
      </c>
      <c r="S34" s="155">
        <v>8.5999999999999993E-2</v>
      </c>
      <c r="T34" s="155">
        <v>0.10299999999999999</v>
      </c>
      <c r="U34" s="155">
        <v>6.9000000000000006E-2</v>
      </c>
      <c r="V34" s="155">
        <v>8.4000000000000005E-2</v>
      </c>
      <c r="W34" s="155">
        <v>0.63100000000000001</v>
      </c>
      <c r="X34" s="155">
        <v>0.65800000000000003</v>
      </c>
      <c r="Y34" s="155">
        <v>1E-3</v>
      </c>
      <c r="Z34" s="155">
        <v>3.0000000000000001E-3</v>
      </c>
      <c r="AA34" s="155">
        <v>3.7999999999999999E-2</v>
      </c>
      <c r="AB34" s="155">
        <v>4.9000000000000002E-2</v>
      </c>
      <c r="AC34" s="25"/>
      <c r="AD34" s="25"/>
      <c r="AE34" s="25"/>
      <c r="AF34" s="25"/>
      <c r="AG34" s="25"/>
      <c r="AH34" s="25"/>
      <c r="AI34" s="25"/>
      <c r="AJ34" s="25"/>
      <c r="AK34" s="25"/>
      <c r="AL34" s="25"/>
      <c r="AM34" s="25"/>
      <c r="AN34" s="25"/>
      <c r="AO34" s="25"/>
      <c r="AP34" s="25"/>
      <c r="AQ34" s="25"/>
      <c r="AR34" s="25"/>
    </row>
    <row r="35" spans="1:44" x14ac:dyDescent="0.25">
      <c r="A35" s="25" t="s">
        <v>321</v>
      </c>
      <c r="B35" s="155" t="s">
        <v>294</v>
      </c>
      <c r="C35" s="155">
        <v>2.9708727599513665E-2</v>
      </c>
      <c r="D35" s="155">
        <v>0.23803985832848759</v>
      </c>
      <c r="E35" s="155">
        <v>0.12438547338372892</v>
      </c>
      <c r="F35" s="155">
        <v>4.2712903737379078E-2</v>
      </c>
      <c r="G35" s="155">
        <v>0.52862504625469153</v>
      </c>
      <c r="H35" s="155">
        <v>2.3788127081461122E-3</v>
      </c>
      <c r="I35" s="155">
        <v>3.4149177988053073E-2</v>
      </c>
      <c r="J35" s="155">
        <v>0.99999999999999989</v>
      </c>
      <c r="K35" s="25">
        <v>18917</v>
      </c>
      <c r="L35" s="25"/>
      <c r="M35" s="155" t="s">
        <v>294</v>
      </c>
      <c r="N35" s="155" t="s">
        <v>294</v>
      </c>
      <c r="O35" s="155">
        <v>2.7E-2</v>
      </c>
      <c r="P35" s="155">
        <v>3.2000000000000001E-2</v>
      </c>
      <c r="Q35" s="155">
        <v>0.23200000000000001</v>
      </c>
      <c r="R35" s="155">
        <v>0.24399999999999999</v>
      </c>
      <c r="S35" s="155">
        <v>0.12</v>
      </c>
      <c r="T35" s="155">
        <v>0.129</v>
      </c>
      <c r="U35" s="155">
        <v>0.04</v>
      </c>
      <c r="V35" s="155">
        <v>4.5999999999999999E-2</v>
      </c>
      <c r="W35" s="155">
        <v>0.52200000000000002</v>
      </c>
      <c r="X35" s="155">
        <v>0.53600000000000003</v>
      </c>
      <c r="Y35" s="155">
        <v>2E-3</v>
      </c>
      <c r="Z35" s="155">
        <v>3.0000000000000001E-3</v>
      </c>
      <c r="AA35" s="155">
        <v>3.2000000000000001E-2</v>
      </c>
      <c r="AB35" s="155">
        <v>3.6999999999999998E-2</v>
      </c>
      <c r="AC35" s="25"/>
      <c r="AD35" s="25"/>
      <c r="AE35" s="25"/>
      <c r="AF35" s="25"/>
      <c r="AG35" s="25"/>
      <c r="AH35" s="25"/>
      <c r="AI35" s="25"/>
      <c r="AJ35" s="25"/>
      <c r="AK35" s="25"/>
      <c r="AL35" s="25"/>
      <c r="AM35" s="25"/>
      <c r="AN35" s="25"/>
      <c r="AO35" s="25"/>
      <c r="AP35" s="25"/>
      <c r="AQ35" s="25"/>
      <c r="AR35" s="25"/>
    </row>
    <row r="36" spans="1:44" x14ac:dyDescent="0.25">
      <c r="A36" s="25" t="s">
        <v>322</v>
      </c>
      <c r="B36" s="155" t="s">
        <v>294</v>
      </c>
      <c r="C36" s="155">
        <v>0.13499721655223604</v>
      </c>
      <c r="D36" s="155">
        <v>0.45258860642048615</v>
      </c>
      <c r="E36" s="155">
        <v>0.11259046205232882</v>
      </c>
      <c r="F36" s="155">
        <v>1.2061606977175728E-2</v>
      </c>
      <c r="G36" s="155">
        <v>0.21070699573204676</v>
      </c>
      <c r="H36" s="155">
        <v>5.1493783633327151E-3</v>
      </c>
      <c r="I36" s="155">
        <v>7.190573390239377E-2</v>
      </c>
      <c r="J36" s="155">
        <v>1</v>
      </c>
      <c r="K36" s="25">
        <v>21556</v>
      </c>
      <c r="L36" s="25"/>
      <c r="M36" s="155" t="s">
        <v>294</v>
      </c>
      <c r="N36" s="155" t="s">
        <v>294</v>
      </c>
      <c r="O36" s="155">
        <v>0.13100000000000001</v>
      </c>
      <c r="P36" s="155">
        <v>0.14000000000000001</v>
      </c>
      <c r="Q36" s="155">
        <v>0.44600000000000001</v>
      </c>
      <c r="R36" s="155">
        <v>0.45900000000000002</v>
      </c>
      <c r="S36" s="155">
        <v>0.108</v>
      </c>
      <c r="T36" s="155">
        <v>0.11700000000000001</v>
      </c>
      <c r="U36" s="155">
        <v>1.0999999999999999E-2</v>
      </c>
      <c r="V36" s="155">
        <v>1.4E-2</v>
      </c>
      <c r="W36" s="155">
        <v>0.20499999999999999</v>
      </c>
      <c r="X36" s="155">
        <v>0.216</v>
      </c>
      <c r="Y36" s="155">
        <v>4.0000000000000001E-3</v>
      </c>
      <c r="Z36" s="155">
        <v>6.0000000000000001E-3</v>
      </c>
      <c r="AA36" s="155">
        <v>6.9000000000000006E-2</v>
      </c>
      <c r="AB36" s="155">
        <v>7.4999999999999997E-2</v>
      </c>
      <c r="AC36" s="25"/>
      <c r="AD36" s="25"/>
      <c r="AE36" s="25"/>
      <c r="AF36" s="25"/>
      <c r="AG36" s="25"/>
      <c r="AH36" s="25"/>
      <c r="AI36" s="25"/>
      <c r="AJ36" s="25"/>
      <c r="AK36" s="25"/>
      <c r="AL36" s="25"/>
      <c r="AM36" s="25"/>
      <c r="AN36" s="25"/>
      <c r="AO36" s="25"/>
      <c r="AP36" s="25"/>
      <c r="AQ36" s="25"/>
      <c r="AR36" s="25"/>
    </row>
    <row r="37" spans="1:44" x14ac:dyDescent="0.25">
      <c r="A37" s="25" t="s">
        <v>323</v>
      </c>
      <c r="B37" s="155" t="s">
        <v>294</v>
      </c>
      <c r="C37" s="155">
        <v>0.10669593852908892</v>
      </c>
      <c r="D37" s="155">
        <v>0.34160263446761802</v>
      </c>
      <c r="E37" s="155">
        <v>0.12755214050493963</v>
      </c>
      <c r="F37" s="155">
        <v>5.4665203073545554E-2</v>
      </c>
      <c r="G37" s="155">
        <v>0.32184412733260154</v>
      </c>
      <c r="H37" s="155">
        <v>5.9275521405049393E-3</v>
      </c>
      <c r="I37" s="155">
        <v>4.1712403951701428E-2</v>
      </c>
      <c r="J37" s="155">
        <v>1</v>
      </c>
      <c r="K37" s="25">
        <v>4555</v>
      </c>
      <c r="L37" s="25"/>
      <c r="M37" s="155" t="s">
        <v>294</v>
      </c>
      <c r="N37" s="155" t="s">
        <v>294</v>
      </c>
      <c r="O37" s="155">
        <v>9.8000000000000004E-2</v>
      </c>
      <c r="P37" s="155">
        <v>0.11600000000000001</v>
      </c>
      <c r="Q37" s="155">
        <v>0.32800000000000001</v>
      </c>
      <c r="R37" s="155">
        <v>0.35599999999999998</v>
      </c>
      <c r="S37" s="155">
        <v>0.11799999999999999</v>
      </c>
      <c r="T37" s="155">
        <v>0.13800000000000001</v>
      </c>
      <c r="U37" s="155">
        <v>4.8000000000000001E-2</v>
      </c>
      <c r="V37" s="155">
        <v>6.2E-2</v>
      </c>
      <c r="W37" s="155">
        <v>0.308</v>
      </c>
      <c r="X37" s="155">
        <v>0.33600000000000002</v>
      </c>
      <c r="Y37" s="155">
        <v>4.0000000000000001E-3</v>
      </c>
      <c r="Z37" s="155">
        <v>8.9999999999999993E-3</v>
      </c>
      <c r="AA37" s="155">
        <v>3.5999999999999997E-2</v>
      </c>
      <c r="AB37" s="155">
        <v>4.8000000000000001E-2</v>
      </c>
      <c r="AC37" s="25"/>
      <c r="AD37" s="25"/>
      <c r="AE37" s="25"/>
      <c r="AF37" s="25"/>
      <c r="AG37" s="25"/>
      <c r="AH37" s="25"/>
      <c r="AI37" s="25"/>
      <c r="AJ37" s="25"/>
      <c r="AK37" s="25"/>
      <c r="AL37" s="25"/>
      <c r="AM37" s="25"/>
      <c r="AN37" s="25"/>
      <c r="AO37" s="25"/>
      <c r="AP37" s="25"/>
      <c r="AQ37" s="25"/>
      <c r="AR37" s="25"/>
    </row>
    <row r="38" spans="1:44" x14ac:dyDescent="0.25">
      <c r="A38" s="25" t="s">
        <v>324</v>
      </c>
      <c r="B38" s="155" t="s">
        <v>294</v>
      </c>
      <c r="C38" s="155">
        <v>8.8899178145618707E-2</v>
      </c>
      <c r="D38" s="155">
        <v>0.26542423891654127</v>
      </c>
      <c r="E38" s="155">
        <v>0.16957981247829609</v>
      </c>
      <c r="F38" s="155">
        <v>1.7652506077092255E-2</v>
      </c>
      <c r="G38" s="155">
        <v>0.41457344600069451</v>
      </c>
      <c r="H38" s="155">
        <v>8.5079291584674154E-3</v>
      </c>
      <c r="I38" s="155">
        <v>3.5362889223289735E-2</v>
      </c>
      <c r="J38" s="155">
        <v>1</v>
      </c>
      <c r="K38" s="25">
        <v>17278</v>
      </c>
      <c r="L38" s="25"/>
      <c r="M38" s="155" t="s">
        <v>294</v>
      </c>
      <c r="N38" s="155" t="s">
        <v>294</v>
      </c>
      <c r="O38" s="155">
        <v>8.5000000000000006E-2</v>
      </c>
      <c r="P38" s="155">
        <v>9.2999999999999999E-2</v>
      </c>
      <c r="Q38" s="155">
        <v>0.25900000000000001</v>
      </c>
      <c r="R38" s="155">
        <v>0.27200000000000002</v>
      </c>
      <c r="S38" s="155">
        <v>0.16400000000000001</v>
      </c>
      <c r="T38" s="155">
        <v>0.17499999999999999</v>
      </c>
      <c r="U38" s="155">
        <v>1.6E-2</v>
      </c>
      <c r="V38" s="155">
        <v>0.02</v>
      </c>
      <c r="W38" s="155">
        <v>0.40699999999999997</v>
      </c>
      <c r="X38" s="155">
        <v>0.42199999999999999</v>
      </c>
      <c r="Y38" s="155">
        <v>7.0000000000000001E-3</v>
      </c>
      <c r="Z38" s="155">
        <v>0.01</v>
      </c>
      <c r="AA38" s="155">
        <v>3.3000000000000002E-2</v>
      </c>
      <c r="AB38" s="155">
        <v>3.7999999999999999E-2</v>
      </c>
      <c r="AC38" s="25"/>
      <c r="AD38" s="25"/>
      <c r="AE38" s="25"/>
      <c r="AF38" s="25"/>
      <c r="AG38" s="25"/>
      <c r="AH38" s="25"/>
      <c r="AI38" s="25"/>
      <c r="AJ38" s="25"/>
      <c r="AK38" s="25"/>
      <c r="AL38" s="25"/>
      <c r="AM38" s="25"/>
      <c r="AN38" s="25"/>
      <c r="AO38" s="25"/>
      <c r="AP38" s="25"/>
      <c r="AQ38" s="25"/>
      <c r="AR38" s="25"/>
    </row>
    <row r="39" spans="1:44" x14ac:dyDescent="0.25">
      <c r="A39" s="25" t="s">
        <v>325</v>
      </c>
      <c r="B39" s="155" t="s">
        <v>294</v>
      </c>
      <c r="C39" s="155">
        <v>0.25717834998746852</v>
      </c>
      <c r="D39" s="155">
        <v>0.21440791552702981</v>
      </c>
      <c r="E39" s="155">
        <v>0.10925984446454322</v>
      </c>
      <c r="F39" s="155">
        <v>1.7870958602578212E-2</v>
      </c>
      <c r="G39" s="155">
        <v>0.37008140003704953</v>
      </c>
      <c r="H39" s="155">
        <v>5.0997613573210993E-3</v>
      </c>
      <c r="I39" s="155">
        <v>2.6101770024009562E-2</v>
      </c>
      <c r="J39" s="155">
        <v>1</v>
      </c>
      <c r="K39" s="25">
        <v>275307</v>
      </c>
      <c r="L39" s="25"/>
      <c r="M39" s="155" t="s">
        <v>294</v>
      </c>
      <c r="N39" s="155" t="s">
        <v>294</v>
      </c>
      <c r="O39" s="155">
        <v>0.25600000000000001</v>
      </c>
      <c r="P39" s="155">
        <v>0.25900000000000001</v>
      </c>
      <c r="Q39" s="155">
        <v>0.21299999999999999</v>
      </c>
      <c r="R39" s="155">
        <v>0.216</v>
      </c>
      <c r="S39" s="155">
        <v>0.108</v>
      </c>
      <c r="T39" s="155">
        <v>0.11</v>
      </c>
      <c r="U39" s="155">
        <v>1.7000000000000001E-2</v>
      </c>
      <c r="V39" s="155">
        <v>1.7999999999999999E-2</v>
      </c>
      <c r="W39" s="155">
        <v>0.36799999999999999</v>
      </c>
      <c r="X39" s="155">
        <v>0.372</v>
      </c>
      <c r="Y39" s="155">
        <v>5.0000000000000001E-3</v>
      </c>
      <c r="Z39" s="155">
        <v>5.0000000000000001E-3</v>
      </c>
      <c r="AA39" s="155">
        <v>2.5999999999999999E-2</v>
      </c>
      <c r="AB39" s="155">
        <v>2.7E-2</v>
      </c>
      <c r="AC39" s="25"/>
      <c r="AD39" s="25"/>
      <c r="AE39" s="25"/>
      <c r="AF39" s="25"/>
      <c r="AG39" s="25"/>
      <c r="AH39" s="25"/>
      <c r="AI39" s="25"/>
      <c r="AJ39" s="25"/>
      <c r="AK39" s="25"/>
      <c r="AL39" s="25"/>
      <c r="AM39" s="25"/>
      <c r="AN39" s="25"/>
      <c r="AO39" s="25"/>
      <c r="AP39" s="25"/>
      <c r="AQ39" s="25"/>
      <c r="AR39" s="25"/>
    </row>
    <row r="40" spans="1:44" x14ac:dyDescent="0.25">
      <c r="A40" s="25" t="s">
        <v>326</v>
      </c>
      <c r="B40" s="155">
        <v>8.9405453732677696E-4</v>
      </c>
      <c r="C40" s="155">
        <v>0.64282521233795265</v>
      </c>
      <c r="D40" s="155">
        <v>0.21010281627179259</v>
      </c>
      <c r="E40" s="155">
        <v>4.2020563254358517E-2</v>
      </c>
      <c r="F40" s="155">
        <v>4.4702726866338843E-3</v>
      </c>
      <c r="G40" s="155">
        <v>5.8113544926240504E-2</v>
      </c>
      <c r="H40" s="155">
        <v>1.7881090746535539E-3</v>
      </c>
      <c r="I40" s="155">
        <v>3.9785426911041574E-2</v>
      </c>
      <c r="J40" s="155">
        <v>1.0000000000000002</v>
      </c>
      <c r="K40" s="25">
        <v>2237</v>
      </c>
      <c r="L40" s="25"/>
      <c r="M40" s="155">
        <v>0</v>
      </c>
      <c r="N40" s="155">
        <v>3.0000000000000001E-3</v>
      </c>
      <c r="O40" s="155">
        <v>0.623</v>
      </c>
      <c r="P40" s="155">
        <v>0.66200000000000003</v>
      </c>
      <c r="Q40" s="155">
        <v>0.19400000000000001</v>
      </c>
      <c r="R40" s="155">
        <v>0.22700000000000001</v>
      </c>
      <c r="S40" s="155">
        <v>3.4000000000000002E-2</v>
      </c>
      <c r="T40" s="155">
        <v>5.0999999999999997E-2</v>
      </c>
      <c r="U40" s="155">
        <v>2E-3</v>
      </c>
      <c r="V40" s="155">
        <v>8.0000000000000002E-3</v>
      </c>
      <c r="W40" s="155">
        <v>4.9000000000000002E-2</v>
      </c>
      <c r="X40" s="155">
        <v>6.9000000000000006E-2</v>
      </c>
      <c r="Y40" s="155">
        <v>1E-3</v>
      </c>
      <c r="Z40" s="155">
        <v>5.0000000000000001E-3</v>
      </c>
      <c r="AA40" s="155">
        <v>3.2000000000000001E-2</v>
      </c>
      <c r="AB40" s="155">
        <v>4.9000000000000002E-2</v>
      </c>
      <c r="AC40" s="25"/>
      <c r="AD40" s="25"/>
      <c r="AE40" s="25"/>
      <c r="AF40" s="25"/>
      <c r="AG40" s="25"/>
      <c r="AH40" s="25"/>
      <c r="AI40" s="25"/>
      <c r="AJ40" s="25"/>
      <c r="AK40" s="25"/>
      <c r="AL40" s="25"/>
      <c r="AM40" s="25"/>
      <c r="AN40" s="25"/>
      <c r="AO40" s="25"/>
      <c r="AP40" s="25"/>
      <c r="AQ40" s="25"/>
      <c r="AR40" s="25"/>
    </row>
    <row r="41" spans="1:44" x14ac:dyDescent="0.25">
      <c r="A41" s="25" t="s">
        <v>327</v>
      </c>
      <c r="B41" s="155" t="s">
        <v>294</v>
      </c>
      <c r="C41" s="155">
        <v>0.47789859850619221</v>
      </c>
      <c r="D41" s="155">
        <v>0.33345721787294241</v>
      </c>
      <c r="E41" s="155">
        <v>6.5015405641941706E-2</v>
      </c>
      <c r="F41" s="155">
        <v>6.7497092709594654E-3</v>
      </c>
      <c r="G41" s="155">
        <v>2.3629976861565021E-2</v>
      </c>
      <c r="H41" s="155">
        <v>5.2750836220642359E-4</v>
      </c>
      <c r="I41" s="155">
        <v>9.2721583484192738E-2</v>
      </c>
      <c r="J41" s="155">
        <v>0.99999999999999978</v>
      </c>
      <c r="K41" s="25">
        <v>83411</v>
      </c>
      <c r="L41" s="25"/>
      <c r="M41" s="155" t="s">
        <v>294</v>
      </c>
      <c r="N41" s="155" t="s">
        <v>294</v>
      </c>
      <c r="O41" s="155">
        <v>0.47499999999999998</v>
      </c>
      <c r="P41" s="155">
        <v>0.48099999999999998</v>
      </c>
      <c r="Q41" s="155">
        <v>0.33</v>
      </c>
      <c r="R41" s="155">
        <v>0.33700000000000002</v>
      </c>
      <c r="S41" s="155">
        <v>6.3E-2</v>
      </c>
      <c r="T41" s="155">
        <v>6.7000000000000004E-2</v>
      </c>
      <c r="U41" s="155">
        <v>6.0000000000000001E-3</v>
      </c>
      <c r="V41" s="155">
        <v>7.0000000000000001E-3</v>
      </c>
      <c r="W41" s="155">
        <v>2.3E-2</v>
      </c>
      <c r="X41" s="155">
        <v>2.5000000000000001E-2</v>
      </c>
      <c r="Y41" s="155">
        <v>0</v>
      </c>
      <c r="Z41" s="155">
        <v>1E-3</v>
      </c>
      <c r="AA41" s="155">
        <v>9.0999999999999998E-2</v>
      </c>
      <c r="AB41" s="155">
        <v>9.5000000000000001E-2</v>
      </c>
      <c r="AC41" s="25"/>
      <c r="AD41" s="25"/>
      <c r="AE41" s="25"/>
      <c r="AF41" s="25"/>
      <c r="AG41" s="25"/>
      <c r="AH41" s="25"/>
      <c r="AI41" s="25"/>
      <c r="AJ41" s="25"/>
      <c r="AK41" s="25"/>
      <c r="AL41" s="25"/>
      <c r="AM41" s="25"/>
      <c r="AN41" s="25"/>
      <c r="AO41" s="25"/>
      <c r="AP41" s="25"/>
      <c r="AQ41" s="25"/>
      <c r="AR41" s="25"/>
    </row>
    <row r="42" spans="1:44" x14ac:dyDescent="0.25">
      <c r="A42" s="25" t="s">
        <v>328</v>
      </c>
      <c r="B42" s="155" t="s">
        <v>294</v>
      </c>
      <c r="C42" s="155">
        <v>5.098477440983378E-3</v>
      </c>
      <c r="D42" s="155">
        <v>0.30157843274200308</v>
      </c>
      <c r="E42" s="155">
        <v>0.18976113982399775</v>
      </c>
      <c r="F42" s="155">
        <v>3.638776365414164E-2</v>
      </c>
      <c r="G42" s="155">
        <v>0.43197373934907107</v>
      </c>
      <c r="H42" s="155">
        <v>7.3334264562089678E-3</v>
      </c>
      <c r="I42" s="155">
        <v>2.7867020533594078E-2</v>
      </c>
      <c r="J42" s="155">
        <v>1</v>
      </c>
      <c r="K42" s="25">
        <v>14318</v>
      </c>
      <c r="L42" s="25"/>
      <c r="M42" s="155" t="s">
        <v>294</v>
      </c>
      <c r="N42" s="155" t="s">
        <v>294</v>
      </c>
      <c r="O42" s="155">
        <v>4.0000000000000001E-3</v>
      </c>
      <c r="P42" s="155">
        <v>6.0000000000000001E-3</v>
      </c>
      <c r="Q42" s="155">
        <v>0.29399999999999998</v>
      </c>
      <c r="R42" s="155">
        <v>0.309</v>
      </c>
      <c r="S42" s="155">
        <v>0.183</v>
      </c>
      <c r="T42" s="155">
        <v>0.19600000000000001</v>
      </c>
      <c r="U42" s="155">
        <v>3.3000000000000002E-2</v>
      </c>
      <c r="V42" s="155">
        <v>0.04</v>
      </c>
      <c r="W42" s="155">
        <v>0.42399999999999999</v>
      </c>
      <c r="X42" s="155">
        <v>0.44</v>
      </c>
      <c r="Y42" s="155">
        <v>6.0000000000000001E-3</v>
      </c>
      <c r="Z42" s="155">
        <v>8.9999999999999993E-3</v>
      </c>
      <c r="AA42" s="155">
        <v>2.5000000000000001E-2</v>
      </c>
      <c r="AB42" s="155">
        <v>3.1E-2</v>
      </c>
      <c r="AC42" s="25"/>
      <c r="AD42" s="25"/>
      <c r="AE42" s="25"/>
      <c r="AF42" s="25"/>
      <c r="AG42" s="25"/>
      <c r="AH42" s="25"/>
      <c r="AI42" s="25"/>
      <c r="AJ42" s="25"/>
      <c r="AK42" s="25"/>
      <c r="AL42" s="25"/>
      <c r="AM42" s="25"/>
      <c r="AN42" s="25"/>
      <c r="AO42" s="25"/>
      <c r="AP42" s="25"/>
      <c r="AQ42" s="25"/>
      <c r="AR42" s="25"/>
    </row>
    <row r="43" spans="1:44" x14ac:dyDescent="0.25">
      <c r="A43" s="25" t="s">
        <v>329</v>
      </c>
      <c r="B43" s="155" t="s">
        <v>294</v>
      </c>
      <c r="C43" s="155">
        <v>0.20776411657559199</v>
      </c>
      <c r="D43" s="155">
        <v>0.25614754098360654</v>
      </c>
      <c r="E43" s="155">
        <v>0.15681921675774135</v>
      </c>
      <c r="F43" s="155">
        <v>2.2199453551912569E-2</v>
      </c>
      <c r="G43" s="155">
        <v>0.33709016393442626</v>
      </c>
      <c r="H43" s="155">
        <v>1.366120218579235E-3</v>
      </c>
      <c r="I43" s="155">
        <v>1.8613387978142076E-2</v>
      </c>
      <c r="J43" s="155">
        <v>0.99999999999999989</v>
      </c>
      <c r="K43" s="25">
        <v>17568</v>
      </c>
      <c r="L43" s="25"/>
      <c r="M43" s="155" t="s">
        <v>294</v>
      </c>
      <c r="N43" s="155" t="s">
        <v>294</v>
      </c>
      <c r="O43" s="155">
        <v>0.20200000000000001</v>
      </c>
      <c r="P43" s="155">
        <v>0.214</v>
      </c>
      <c r="Q43" s="155">
        <v>0.25</v>
      </c>
      <c r="R43" s="155">
        <v>0.26300000000000001</v>
      </c>
      <c r="S43" s="155">
        <v>0.152</v>
      </c>
      <c r="T43" s="155">
        <v>0.16200000000000001</v>
      </c>
      <c r="U43" s="155">
        <v>0.02</v>
      </c>
      <c r="V43" s="155">
        <v>2.4E-2</v>
      </c>
      <c r="W43" s="155">
        <v>0.33</v>
      </c>
      <c r="X43" s="155">
        <v>0.34399999999999997</v>
      </c>
      <c r="Y43" s="155">
        <v>1E-3</v>
      </c>
      <c r="Z43" s="155">
        <v>2E-3</v>
      </c>
      <c r="AA43" s="155">
        <v>1.7000000000000001E-2</v>
      </c>
      <c r="AB43" s="155">
        <v>2.1000000000000001E-2</v>
      </c>
      <c r="AC43" s="25"/>
      <c r="AD43" s="25"/>
      <c r="AE43" s="25"/>
      <c r="AF43" s="25"/>
      <c r="AG43" s="25"/>
      <c r="AH43" s="25"/>
      <c r="AI43" s="25"/>
      <c r="AJ43" s="25"/>
      <c r="AK43" s="25"/>
      <c r="AL43" s="25"/>
      <c r="AM43" s="25"/>
      <c r="AN43" s="25"/>
      <c r="AO43" s="25"/>
      <c r="AP43" s="25"/>
      <c r="AQ43" s="25"/>
      <c r="AR43" s="25"/>
    </row>
    <row r="44" spans="1:44" x14ac:dyDescent="0.25">
      <c r="A44" s="25" t="s">
        <v>330</v>
      </c>
      <c r="B44" s="155" t="s">
        <v>294</v>
      </c>
      <c r="C44" s="155">
        <v>0.1402446558754479</v>
      </c>
      <c r="D44" s="155">
        <v>0.34532929692326703</v>
      </c>
      <c r="E44" s="155">
        <v>0.12186457432348943</v>
      </c>
      <c r="F44" s="155">
        <v>1.9306808352897567E-2</v>
      </c>
      <c r="G44" s="155">
        <v>0.34267268009390833</v>
      </c>
      <c r="H44" s="155">
        <v>3.3979982701099714E-3</v>
      </c>
      <c r="I44" s="155">
        <v>2.7183986160879772E-2</v>
      </c>
      <c r="J44" s="155">
        <v>1</v>
      </c>
      <c r="K44" s="25">
        <v>32372</v>
      </c>
      <c r="L44" s="25"/>
      <c r="M44" s="155" t="s">
        <v>294</v>
      </c>
      <c r="N44" s="155" t="s">
        <v>294</v>
      </c>
      <c r="O44" s="155">
        <v>0.13700000000000001</v>
      </c>
      <c r="P44" s="155">
        <v>0.14399999999999999</v>
      </c>
      <c r="Q44" s="155">
        <v>0.34</v>
      </c>
      <c r="R44" s="155">
        <v>0.35099999999999998</v>
      </c>
      <c r="S44" s="155">
        <v>0.11799999999999999</v>
      </c>
      <c r="T44" s="155">
        <v>0.125</v>
      </c>
      <c r="U44" s="155">
        <v>1.7999999999999999E-2</v>
      </c>
      <c r="V44" s="155">
        <v>2.1000000000000001E-2</v>
      </c>
      <c r="W44" s="155">
        <v>0.33800000000000002</v>
      </c>
      <c r="X44" s="155">
        <v>0.34799999999999998</v>
      </c>
      <c r="Y44" s="155">
        <v>3.0000000000000001E-3</v>
      </c>
      <c r="Z44" s="155">
        <v>4.0000000000000001E-3</v>
      </c>
      <c r="AA44" s="155">
        <v>2.5000000000000001E-2</v>
      </c>
      <c r="AB44" s="155">
        <v>2.9000000000000001E-2</v>
      </c>
      <c r="AC44" s="25"/>
      <c r="AD44" s="25"/>
      <c r="AE44" s="25"/>
      <c r="AF44" s="25"/>
      <c r="AG44" s="25"/>
      <c r="AH44" s="25"/>
      <c r="AI44" s="25"/>
      <c r="AJ44" s="25"/>
      <c r="AK44" s="25"/>
      <c r="AL44" s="25"/>
      <c r="AM44" s="25"/>
      <c r="AN44" s="25"/>
      <c r="AO44" s="25"/>
      <c r="AP44" s="25"/>
      <c r="AQ44" s="25"/>
      <c r="AR44" s="25"/>
    </row>
    <row r="45" spans="1:44" x14ac:dyDescent="0.25">
      <c r="A45" s="25" t="s">
        <v>331</v>
      </c>
      <c r="B45" s="155" t="s">
        <v>294</v>
      </c>
      <c r="C45" s="155">
        <v>0.15186802523047063</v>
      </c>
      <c r="D45" s="155">
        <v>0.54002911208151383</v>
      </c>
      <c r="E45" s="155">
        <v>0.1324599708879185</v>
      </c>
      <c r="F45" s="155">
        <v>1.9893255701115962E-2</v>
      </c>
      <c r="G45" s="155">
        <v>0.11159631246967491</v>
      </c>
      <c r="H45" s="155">
        <v>9.7040271712760793E-4</v>
      </c>
      <c r="I45" s="155">
        <v>4.3182920912178555E-2</v>
      </c>
      <c r="J45" s="155">
        <v>1</v>
      </c>
      <c r="K45" s="25">
        <v>2061</v>
      </c>
      <c r="L45" s="25"/>
      <c r="M45" s="155" t="s">
        <v>294</v>
      </c>
      <c r="N45" s="155" t="s">
        <v>294</v>
      </c>
      <c r="O45" s="155">
        <v>0.13700000000000001</v>
      </c>
      <c r="P45" s="155">
        <v>0.16800000000000001</v>
      </c>
      <c r="Q45" s="155">
        <v>0.51800000000000002</v>
      </c>
      <c r="R45" s="155">
        <v>0.56100000000000005</v>
      </c>
      <c r="S45" s="155">
        <v>0.11899999999999999</v>
      </c>
      <c r="T45" s="155">
        <v>0.14799999999999999</v>
      </c>
      <c r="U45" s="155">
        <v>1.4999999999999999E-2</v>
      </c>
      <c r="V45" s="155">
        <v>2.7E-2</v>
      </c>
      <c r="W45" s="155">
        <v>9.9000000000000005E-2</v>
      </c>
      <c r="X45" s="155">
        <v>0.126</v>
      </c>
      <c r="Y45" s="155">
        <v>0</v>
      </c>
      <c r="Z45" s="155">
        <v>4.0000000000000001E-3</v>
      </c>
      <c r="AA45" s="155">
        <v>3.5000000000000003E-2</v>
      </c>
      <c r="AB45" s="155">
        <v>5.2999999999999999E-2</v>
      </c>
      <c r="AC45" s="25"/>
      <c r="AD45" s="25"/>
      <c r="AE45" s="25"/>
      <c r="AF45" s="25"/>
      <c r="AG45" s="25"/>
      <c r="AH45" s="25"/>
      <c r="AI45" s="25"/>
      <c r="AJ45" s="25"/>
      <c r="AK45" s="25"/>
      <c r="AL45" s="25"/>
      <c r="AM45" s="25"/>
      <c r="AN45" s="25"/>
      <c r="AO45" s="25"/>
      <c r="AP45" s="25"/>
      <c r="AQ45" s="25"/>
      <c r="AR45" s="25"/>
    </row>
    <row r="46" spans="1:44" x14ac:dyDescent="0.25">
      <c r="A46" s="25" t="s">
        <v>332</v>
      </c>
      <c r="B46" s="155" t="s">
        <v>294</v>
      </c>
      <c r="C46" s="155">
        <v>0.20934933985574164</v>
      </c>
      <c r="D46" s="155">
        <v>0.33916939126962337</v>
      </c>
      <c r="E46" s="155">
        <v>0.12340579529288442</v>
      </c>
      <c r="F46" s="155">
        <v>2.1626275987720569E-2</v>
      </c>
      <c r="G46" s="155">
        <v>0.26051363965358026</v>
      </c>
      <c r="H46" s="155">
        <v>1.697157261586842E-3</v>
      </c>
      <c r="I46" s="155">
        <v>4.4238400678862908E-2</v>
      </c>
      <c r="J46" s="155">
        <v>1</v>
      </c>
      <c r="K46" s="25">
        <v>80134</v>
      </c>
      <c r="L46" s="25"/>
      <c r="M46" s="155" t="s">
        <v>294</v>
      </c>
      <c r="N46" s="155" t="s">
        <v>294</v>
      </c>
      <c r="O46" s="155">
        <v>0.20699999999999999</v>
      </c>
      <c r="P46" s="155">
        <v>0.21199999999999999</v>
      </c>
      <c r="Q46" s="155">
        <v>0.33600000000000002</v>
      </c>
      <c r="R46" s="155">
        <v>0.34200000000000003</v>
      </c>
      <c r="S46" s="155">
        <v>0.121</v>
      </c>
      <c r="T46" s="155">
        <v>0.126</v>
      </c>
      <c r="U46" s="155">
        <v>2.1000000000000001E-2</v>
      </c>
      <c r="V46" s="155">
        <v>2.3E-2</v>
      </c>
      <c r="W46" s="155">
        <v>0.25700000000000001</v>
      </c>
      <c r="X46" s="155">
        <v>0.26400000000000001</v>
      </c>
      <c r="Y46" s="155">
        <v>1E-3</v>
      </c>
      <c r="Z46" s="155">
        <v>2E-3</v>
      </c>
      <c r="AA46" s="155">
        <v>4.2999999999999997E-2</v>
      </c>
      <c r="AB46" s="155">
        <v>4.5999999999999999E-2</v>
      </c>
      <c r="AC46" s="25"/>
      <c r="AD46" s="25"/>
      <c r="AE46" s="25"/>
      <c r="AF46" s="25"/>
      <c r="AG46" s="25"/>
      <c r="AH46" s="25"/>
      <c r="AI46" s="25"/>
      <c r="AJ46" s="25"/>
      <c r="AK46" s="25"/>
      <c r="AL46" s="25"/>
      <c r="AM46" s="25"/>
      <c r="AN46" s="25"/>
      <c r="AO46" s="25"/>
      <c r="AP46" s="25"/>
      <c r="AQ46" s="25"/>
      <c r="AR46" s="25"/>
    </row>
    <row r="47" spans="1:44" x14ac:dyDescent="0.25">
      <c r="A47" s="25" t="s">
        <v>333</v>
      </c>
      <c r="B47" s="155" t="s">
        <v>294</v>
      </c>
      <c r="C47" s="155">
        <v>0.38103906505989005</v>
      </c>
      <c r="D47" s="155">
        <v>0.1963993155422871</v>
      </c>
      <c r="E47" s="155">
        <v>7.5672625332216845E-2</v>
      </c>
      <c r="F47" s="155">
        <v>0.10336039611169767</v>
      </c>
      <c r="G47" s="155">
        <v>0.20987002584920086</v>
      </c>
      <c r="H47" s="155">
        <v>3.3676775767284379E-3</v>
      </c>
      <c r="I47" s="155">
        <v>3.0290894527979031E-2</v>
      </c>
      <c r="J47" s="155">
        <v>1</v>
      </c>
      <c r="K47" s="25">
        <v>54934</v>
      </c>
      <c r="L47" s="25"/>
      <c r="M47" s="155" t="s">
        <v>294</v>
      </c>
      <c r="N47" s="155" t="s">
        <v>294</v>
      </c>
      <c r="O47" s="155">
        <v>0.377</v>
      </c>
      <c r="P47" s="155">
        <v>0.38500000000000001</v>
      </c>
      <c r="Q47" s="155">
        <v>0.193</v>
      </c>
      <c r="R47" s="155">
        <v>0.2</v>
      </c>
      <c r="S47" s="155">
        <v>7.2999999999999995E-2</v>
      </c>
      <c r="T47" s="155">
        <v>7.8E-2</v>
      </c>
      <c r="U47" s="155">
        <v>0.10100000000000001</v>
      </c>
      <c r="V47" s="155">
        <v>0.106</v>
      </c>
      <c r="W47" s="155">
        <v>0.20599999999999999</v>
      </c>
      <c r="X47" s="155">
        <v>0.21299999999999999</v>
      </c>
      <c r="Y47" s="155">
        <v>3.0000000000000001E-3</v>
      </c>
      <c r="Z47" s="155">
        <v>4.0000000000000001E-3</v>
      </c>
      <c r="AA47" s="155">
        <v>2.9000000000000001E-2</v>
      </c>
      <c r="AB47" s="155">
        <v>3.2000000000000001E-2</v>
      </c>
      <c r="AC47" s="25"/>
      <c r="AD47" s="25"/>
      <c r="AE47" s="25"/>
      <c r="AF47" s="25"/>
      <c r="AG47" s="25"/>
      <c r="AH47" s="25"/>
      <c r="AI47" s="25"/>
      <c r="AJ47" s="25"/>
      <c r="AK47" s="25"/>
      <c r="AL47" s="25"/>
      <c r="AM47" s="25"/>
      <c r="AN47" s="25"/>
      <c r="AO47" s="25"/>
      <c r="AP47" s="25"/>
      <c r="AQ47" s="25"/>
      <c r="AR47" s="25"/>
    </row>
    <row r="48" spans="1:44" x14ac:dyDescent="0.25">
      <c r="A48" s="25" t="s">
        <v>334</v>
      </c>
      <c r="B48" s="155" t="s">
        <v>294</v>
      </c>
      <c r="C48" s="155">
        <v>0.16979923109782144</v>
      </c>
      <c r="D48" s="155">
        <v>0.37184963690730455</v>
      </c>
      <c r="E48" s="155">
        <v>0.21892353695002137</v>
      </c>
      <c r="F48" s="155">
        <v>3.32123024348569E-2</v>
      </c>
      <c r="G48" s="155">
        <v>0.17695429303716362</v>
      </c>
      <c r="H48" s="155">
        <v>2.3494233233660828E-3</v>
      </c>
      <c r="I48" s="155">
        <v>2.6911576249466041E-2</v>
      </c>
      <c r="J48" s="155">
        <v>1</v>
      </c>
      <c r="K48" s="25">
        <v>9364</v>
      </c>
      <c r="L48" s="25"/>
      <c r="M48" s="155" t="s">
        <v>294</v>
      </c>
      <c r="N48" s="155" t="s">
        <v>294</v>
      </c>
      <c r="O48" s="155">
        <v>0.16200000000000001</v>
      </c>
      <c r="P48" s="155">
        <v>0.17799999999999999</v>
      </c>
      <c r="Q48" s="155">
        <v>0.36199999999999999</v>
      </c>
      <c r="R48" s="155">
        <v>0.38200000000000001</v>
      </c>
      <c r="S48" s="155">
        <v>0.21099999999999999</v>
      </c>
      <c r="T48" s="155">
        <v>0.22700000000000001</v>
      </c>
      <c r="U48" s="155">
        <v>0.03</v>
      </c>
      <c r="V48" s="155">
        <v>3.6999999999999998E-2</v>
      </c>
      <c r="W48" s="155">
        <v>0.16900000000000001</v>
      </c>
      <c r="X48" s="155">
        <v>0.185</v>
      </c>
      <c r="Y48" s="155">
        <v>2E-3</v>
      </c>
      <c r="Z48" s="155">
        <v>4.0000000000000001E-3</v>
      </c>
      <c r="AA48" s="155">
        <v>2.4E-2</v>
      </c>
      <c r="AB48" s="155">
        <v>0.03</v>
      </c>
      <c r="AC48" s="25"/>
      <c r="AD48" s="25"/>
      <c r="AE48" s="25"/>
      <c r="AF48" s="25"/>
      <c r="AG48" s="25"/>
      <c r="AH48" s="25"/>
      <c r="AI48" s="25"/>
      <c r="AJ48" s="25"/>
      <c r="AK48" s="25"/>
      <c r="AL48" s="25"/>
      <c r="AM48" s="25"/>
      <c r="AN48" s="25"/>
      <c r="AO48" s="25"/>
      <c r="AP48" s="25"/>
      <c r="AQ48" s="25"/>
      <c r="AR48" s="25"/>
    </row>
    <row r="49" spans="1:44" x14ac:dyDescent="0.25">
      <c r="A49" s="25" t="s">
        <v>335</v>
      </c>
      <c r="B49" s="155" t="s">
        <v>294</v>
      </c>
      <c r="C49" s="155">
        <v>8.0209592906086258E-2</v>
      </c>
      <c r="D49" s="155">
        <v>0.40941152760983474</v>
      </c>
      <c r="E49" s="155">
        <v>0.12313583232567513</v>
      </c>
      <c r="F49" s="155">
        <v>2.4989923417976623E-2</v>
      </c>
      <c r="G49" s="155">
        <v>0.31972994760177348</v>
      </c>
      <c r="H49" s="155">
        <v>5.2398226521563887E-3</v>
      </c>
      <c r="I49" s="155">
        <v>3.7283353486497382E-2</v>
      </c>
      <c r="J49" s="155">
        <v>1</v>
      </c>
      <c r="K49" s="25">
        <v>9924</v>
      </c>
      <c r="L49" s="25"/>
      <c r="M49" s="155" t="s">
        <v>294</v>
      </c>
      <c r="N49" s="155" t="s">
        <v>294</v>
      </c>
      <c r="O49" s="155">
        <v>7.4999999999999997E-2</v>
      </c>
      <c r="P49" s="155">
        <v>8.5999999999999993E-2</v>
      </c>
      <c r="Q49" s="155">
        <v>0.4</v>
      </c>
      <c r="R49" s="155">
        <v>0.41899999999999998</v>
      </c>
      <c r="S49" s="155">
        <v>0.11700000000000001</v>
      </c>
      <c r="T49" s="155">
        <v>0.13</v>
      </c>
      <c r="U49" s="155">
        <v>2.1999999999999999E-2</v>
      </c>
      <c r="V49" s="155">
        <v>2.8000000000000001E-2</v>
      </c>
      <c r="W49" s="155">
        <v>0.311</v>
      </c>
      <c r="X49" s="155">
        <v>0.32900000000000001</v>
      </c>
      <c r="Y49" s="155">
        <v>4.0000000000000001E-3</v>
      </c>
      <c r="Z49" s="155">
        <v>7.0000000000000001E-3</v>
      </c>
      <c r="AA49" s="155">
        <v>3.4000000000000002E-2</v>
      </c>
      <c r="AB49" s="155">
        <v>4.1000000000000002E-2</v>
      </c>
      <c r="AC49" s="25"/>
      <c r="AD49" s="25"/>
      <c r="AE49" s="25"/>
      <c r="AF49" s="25"/>
      <c r="AG49" s="25"/>
      <c r="AH49" s="25"/>
      <c r="AI49" s="25"/>
      <c r="AJ49" s="25"/>
      <c r="AK49" s="25"/>
      <c r="AL49" s="25"/>
      <c r="AM49" s="25"/>
      <c r="AN49" s="25"/>
      <c r="AO49" s="25"/>
      <c r="AP49" s="25"/>
      <c r="AQ49" s="25"/>
      <c r="AR49" s="25"/>
    </row>
    <row r="50" spans="1:44" x14ac:dyDescent="0.25">
      <c r="A50" s="25" t="s">
        <v>336</v>
      </c>
      <c r="B50" s="155" t="s">
        <v>294</v>
      </c>
      <c r="C50" s="155">
        <v>8.5344057193923142E-2</v>
      </c>
      <c r="D50" s="155">
        <v>0.26573471211540917</v>
      </c>
      <c r="E50" s="155">
        <v>0.1488573981871569</v>
      </c>
      <c r="F50" s="155">
        <v>3.2363079279969363E-2</v>
      </c>
      <c r="G50" s="155">
        <v>0.39557002425635135</v>
      </c>
      <c r="H50" s="155">
        <v>2.1128558662070727E-2</v>
      </c>
      <c r="I50" s="155">
        <v>5.1002170305119367E-2</v>
      </c>
      <c r="J50" s="155">
        <v>1</v>
      </c>
      <c r="K50" s="25">
        <v>15666</v>
      </c>
      <c r="L50" s="25"/>
      <c r="M50" s="155" t="s">
        <v>294</v>
      </c>
      <c r="N50" s="155" t="s">
        <v>294</v>
      </c>
      <c r="O50" s="155">
        <v>8.1000000000000003E-2</v>
      </c>
      <c r="P50" s="155">
        <v>0.09</v>
      </c>
      <c r="Q50" s="155">
        <v>0.25900000000000001</v>
      </c>
      <c r="R50" s="155">
        <v>0.27300000000000002</v>
      </c>
      <c r="S50" s="155">
        <v>0.14299999999999999</v>
      </c>
      <c r="T50" s="155">
        <v>0.155</v>
      </c>
      <c r="U50" s="155">
        <v>0.03</v>
      </c>
      <c r="V50" s="155">
        <v>3.5000000000000003E-2</v>
      </c>
      <c r="W50" s="155">
        <v>0.38800000000000001</v>
      </c>
      <c r="X50" s="155">
        <v>0.40300000000000002</v>
      </c>
      <c r="Y50" s="155">
        <v>1.9E-2</v>
      </c>
      <c r="Z50" s="155">
        <v>2.4E-2</v>
      </c>
      <c r="AA50" s="155">
        <v>4.8000000000000001E-2</v>
      </c>
      <c r="AB50" s="155">
        <v>5.5E-2</v>
      </c>
      <c r="AC50" s="25"/>
      <c r="AD50" s="25"/>
      <c r="AE50" s="25"/>
      <c r="AF50" s="25"/>
      <c r="AG50" s="25"/>
      <c r="AH50" s="25"/>
      <c r="AI50" s="25"/>
      <c r="AJ50" s="25"/>
      <c r="AK50" s="25"/>
      <c r="AL50" s="25"/>
      <c r="AM50" s="25"/>
      <c r="AN50" s="25"/>
      <c r="AO50" s="25"/>
      <c r="AP50" s="25"/>
      <c r="AQ50" s="25"/>
      <c r="AR50" s="25"/>
    </row>
    <row r="51" spans="1:44" x14ac:dyDescent="0.25">
      <c r="A51" s="25" t="s">
        <v>337</v>
      </c>
      <c r="B51" s="155" t="s">
        <v>294</v>
      </c>
      <c r="C51" s="155">
        <v>0.26612466124661249</v>
      </c>
      <c r="D51" s="155">
        <v>0.25732749635188662</v>
      </c>
      <c r="E51" s="155">
        <v>0.12180529497602668</v>
      </c>
      <c r="F51" s="155">
        <v>1.7656868876381071E-2</v>
      </c>
      <c r="G51" s="155">
        <v>0.29197415051073589</v>
      </c>
      <c r="H51" s="155">
        <v>5.5659787367104445E-3</v>
      </c>
      <c r="I51" s="155">
        <v>3.954554930164686E-2</v>
      </c>
      <c r="J51" s="155">
        <v>1.0000000000000002</v>
      </c>
      <c r="K51" s="25">
        <v>47970</v>
      </c>
      <c r="L51" s="25"/>
      <c r="M51" s="155" t="s">
        <v>294</v>
      </c>
      <c r="N51" s="155" t="s">
        <v>294</v>
      </c>
      <c r="O51" s="155">
        <v>0.26200000000000001</v>
      </c>
      <c r="P51" s="155">
        <v>0.27</v>
      </c>
      <c r="Q51" s="155">
        <v>0.253</v>
      </c>
      <c r="R51" s="155">
        <v>0.26100000000000001</v>
      </c>
      <c r="S51" s="155">
        <v>0.11899999999999999</v>
      </c>
      <c r="T51" s="155">
        <v>0.125</v>
      </c>
      <c r="U51" s="155">
        <v>1.7000000000000001E-2</v>
      </c>
      <c r="V51" s="155">
        <v>1.9E-2</v>
      </c>
      <c r="W51" s="155">
        <v>0.28799999999999998</v>
      </c>
      <c r="X51" s="155">
        <v>0.29599999999999999</v>
      </c>
      <c r="Y51" s="155">
        <v>5.0000000000000001E-3</v>
      </c>
      <c r="Z51" s="155">
        <v>6.0000000000000001E-3</v>
      </c>
      <c r="AA51" s="155">
        <v>3.7999999999999999E-2</v>
      </c>
      <c r="AB51" s="155">
        <v>4.1000000000000002E-2</v>
      </c>
      <c r="AC51" s="25"/>
      <c r="AD51" s="25"/>
      <c r="AE51" s="25"/>
      <c r="AF51" s="25"/>
      <c r="AG51" s="25"/>
      <c r="AH51" s="25"/>
      <c r="AI51" s="25"/>
      <c r="AJ51" s="25"/>
      <c r="AK51" s="25"/>
      <c r="AL51" s="25"/>
      <c r="AM51" s="25"/>
      <c r="AN51" s="25"/>
      <c r="AO51" s="25"/>
      <c r="AP51" s="25"/>
      <c r="AQ51" s="25"/>
      <c r="AR51" s="25"/>
    </row>
    <row r="52" spans="1:44" x14ac:dyDescent="0.25">
      <c r="A52" s="25" t="s">
        <v>338</v>
      </c>
      <c r="B52" s="155" t="s">
        <v>294</v>
      </c>
      <c r="C52" s="155">
        <v>0.13879720668450127</v>
      </c>
      <c r="D52" s="155">
        <v>0.20654553034777473</v>
      </c>
      <c r="E52" s="155">
        <v>0.1050446444081576</v>
      </c>
      <c r="F52" s="155">
        <v>3.1198971615189523E-2</v>
      </c>
      <c r="G52" s="155">
        <v>0.47486363478442134</v>
      </c>
      <c r="H52" s="155">
        <v>7.5565437932112707E-3</v>
      </c>
      <c r="I52" s="155">
        <v>3.5993468366744261E-2</v>
      </c>
      <c r="J52" s="155">
        <v>1</v>
      </c>
      <c r="K52" s="25">
        <v>57566</v>
      </c>
      <c r="L52" s="25"/>
      <c r="M52" s="155" t="s">
        <v>294</v>
      </c>
      <c r="N52" s="155" t="s">
        <v>294</v>
      </c>
      <c r="O52" s="155">
        <v>0.13600000000000001</v>
      </c>
      <c r="P52" s="155">
        <v>0.14199999999999999</v>
      </c>
      <c r="Q52" s="155">
        <v>0.20300000000000001</v>
      </c>
      <c r="R52" s="155">
        <v>0.21</v>
      </c>
      <c r="S52" s="155">
        <v>0.10299999999999999</v>
      </c>
      <c r="T52" s="155">
        <v>0.108</v>
      </c>
      <c r="U52" s="155">
        <v>0.03</v>
      </c>
      <c r="V52" s="155">
        <v>3.3000000000000002E-2</v>
      </c>
      <c r="W52" s="155">
        <v>0.47099999999999997</v>
      </c>
      <c r="X52" s="155">
        <v>0.47899999999999998</v>
      </c>
      <c r="Y52" s="155">
        <v>7.0000000000000001E-3</v>
      </c>
      <c r="Z52" s="155">
        <v>8.0000000000000002E-3</v>
      </c>
      <c r="AA52" s="155">
        <v>3.5000000000000003E-2</v>
      </c>
      <c r="AB52" s="155">
        <v>3.7999999999999999E-2</v>
      </c>
      <c r="AC52" s="25"/>
      <c r="AD52" s="25"/>
      <c r="AE52" s="25"/>
      <c r="AF52" s="25"/>
      <c r="AG52" s="25"/>
      <c r="AH52" s="25"/>
      <c r="AI52" s="25"/>
      <c r="AJ52" s="25"/>
      <c r="AK52" s="25"/>
      <c r="AL52" s="25"/>
      <c r="AM52" s="25"/>
      <c r="AN52" s="25"/>
      <c r="AO52" s="25"/>
      <c r="AP52" s="25"/>
      <c r="AQ52" s="25"/>
      <c r="AR52" s="25"/>
    </row>
    <row r="53" spans="1:44" x14ac:dyDescent="0.25">
      <c r="A53" s="25" t="s">
        <v>339</v>
      </c>
      <c r="B53" s="155" t="s">
        <v>294</v>
      </c>
      <c r="C53" s="155">
        <v>0.25622673919267108</v>
      </c>
      <c r="D53" s="155">
        <v>0.38018894932722586</v>
      </c>
      <c r="E53" s="155">
        <v>0.18580017177211566</v>
      </c>
      <c r="F53" s="155">
        <v>2.2902948754652163E-2</v>
      </c>
      <c r="G53" s="155">
        <v>0.11251073575722874</v>
      </c>
      <c r="H53" s="155">
        <v>1.145147437732608E-3</v>
      </c>
      <c r="I53" s="155">
        <v>4.1225307758373887E-2</v>
      </c>
      <c r="J53" s="155">
        <v>1</v>
      </c>
      <c r="K53" s="25">
        <v>3493</v>
      </c>
      <c r="L53" s="25"/>
      <c r="M53" s="155" t="s">
        <v>294</v>
      </c>
      <c r="N53" s="155" t="s">
        <v>294</v>
      </c>
      <c r="O53" s="155">
        <v>0.24199999999999999</v>
      </c>
      <c r="P53" s="155">
        <v>0.27100000000000002</v>
      </c>
      <c r="Q53" s="155">
        <v>0.36399999999999999</v>
      </c>
      <c r="R53" s="155">
        <v>0.39600000000000002</v>
      </c>
      <c r="S53" s="155">
        <v>0.17299999999999999</v>
      </c>
      <c r="T53" s="155">
        <v>0.19900000000000001</v>
      </c>
      <c r="U53" s="155">
        <v>1.7999999999999999E-2</v>
      </c>
      <c r="V53" s="155">
        <v>2.8000000000000001E-2</v>
      </c>
      <c r="W53" s="155">
        <v>0.10199999999999999</v>
      </c>
      <c r="X53" s="155">
        <v>0.123</v>
      </c>
      <c r="Y53" s="155">
        <v>0</v>
      </c>
      <c r="Z53" s="155">
        <v>3.0000000000000001E-3</v>
      </c>
      <c r="AA53" s="155">
        <v>3.5000000000000003E-2</v>
      </c>
      <c r="AB53" s="155">
        <v>4.8000000000000001E-2</v>
      </c>
      <c r="AC53" s="25"/>
      <c r="AD53" s="25"/>
      <c r="AE53" s="25"/>
      <c r="AF53" s="25"/>
      <c r="AG53" s="25"/>
      <c r="AH53" s="25"/>
      <c r="AI53" s="25"/>
      <c r="AJ53" s="25"/>
      <c r="AK53" s="25"/>
      <c r="AL53" s="25"/>
      <c r="AM53" s="25"/>
      <c r="AN53" s="25"/>
      <c r="AO53" s="25"/>
      <c r="AP53" s="25"/>
      <c r="AQ53" s="25"/>
      <c r="AR53" s="25"/>
    </row>
    <row r="54" spans="1:44" x14ac:dyDescent="0.25">
      <c r="A54" s="25" t="s">
        <v>340</v>
      </c>
      <c r="B54" s="155" t="s">
        <v>294</v>
      </c>
      <c r="C54" s="155">
        <v>0.32985667710614741</v>
      </c>
      <c r="D54" s="155">
        <v>0.40889472294949814</v>
      </c>
      <c r="E54" s="155">
        <v>0.10574789724126615</v>
      </c>
      <c r="F54" s="155">
        <v>2.2076291439863598E-2</v>
      </c>
      <c r="G54" s="155">
        <v>8.7827184978562206E-2</v>
      </c>
      <c r="H54" s="155">
        <v>2.1794496800382384E-3</v>
      </c>
      <c r="I54" s="155">
        <v>4.3417776604624286E-2</v>
      </c>
      <c r="J54" s="155">
        <v>1</v>
      </c>
      <c r="K54" s="25">
        <v>280346</v>
      </c>
      <c r="L54" s="25"/>
      <c r="M54" s="155" t="s">
        <v>294</v>
      </c>
      <c r="N54" s="155" t="s">
        <v>294</v>
      </c>
      <c r="O54" s="155">
        <v>0.32800000000000001</v>
      </c>
      <c r="P54" s="155">
        <v>0.33200000000000002</v>
      </c>
      <c r="Q54" s="155">
        <v>0.40699999999999997</v>
      </c>
      <c r="R54" s="155">
        <v>0.41099999999999998</v>
      </c>
      <c r="S54" s="155">
        <v>0.105</v>
      </c>
      <c r="T54" s="155">
        <v>0.107</v>
      </c>
      <c r="U54" s="155">
        <v>2.1999999999999999E-2</v>
      </c>
      <c r="V54" s="155">
        <v>2.3E-2</v>
      </c>
      <c r="W54" s="155">
        <v>8.6999999999999994E-2</v>
      </c>
      <c r="X54" s="155">
        <v>8.8999999999999996E-2</v>
      </c>
      <c r="Y54" s="155">
        <v>2E-3</v>
      </c>
      <c r="Z54" s="155">
        <v>2E-3</v>
      </c>
      <c r="AA54" s="155">
        <v>4.2999999999999997E-2</v>
      </c>
      <c r="AB54" s="155">
        <v>4.3999999999999997E-2</v>
      </c>
      <c r="AC54" s="25"/>
      <c r="AD54" s="25"/>
      <c r="AE54" s="25"/>
      <c r="AF54" s="25"/>
      <c r="AG54" s="25"/>
      <c r="AH54" s="25"/>
      <c r="AI54" s="25"/>
      <c r="AJ54" s="25"/>
      <c r="AK54" s="25"/>
      <c r="AL54" s="25"/>
      <c r="AM54" s="25"/>
      <c r="AN54" s="25"/>
      <c r="AO54" s="25"/>
      <c r="AP54" s="25"/>
      <c r="AQ54" s="25"/>
      <c r="AR54" s="25"/>
    </row>
    <row r="55" spans="1:44" x14ac:dyDescent="0.25">
      <c r="A55" s="25" t="s">
        <v>341</v>
      </c>
      <c r="B55" s="155" t="s">
        <v>294</v>
      </c>
      <c r="C55" s="155">
        <v>0.10440284735038229</v>
      </c>
      <c r="D55" s="155">
        <v>0.31874505668336411</v>
      </c>
      <c r="E55" s="155">
        <v>0.25072501977326656</v>
      </c>
      <c r="F55" s="155">
        <v>5.7474294753493277E-2</v>
      </c>
      <c r="G55" s="155">
        <v>0.2180332190877933</v>
      </c>
      <c r="H55" s="155">
        <v>2.3727919852359609E-3</v>
      </c>
      <c r="I55" s="155">
        <v>4.8246770366464541E-2</v>
      </c>
      <c r="J55" s="155">
        <v>1</v>
      </c>
      <c r="K55" s="25">
        <v>3793</v>
      </c>
      <c r="L55" s="25"/>
      <c r="M55" s="155" t="s">
        <v>294</v>
      </c>
      <c r="N55" s="155" t="s">
        <v>294</v>
      </c>
      <c r="O55" s="155">
        <v>9.5000000000000001E-2</v>
      </c>
      <c r="P55" s="155">
        <v>0.115</v>
      </c>
      <c r="Q55" s="155">
        <v>0.30399999999999999</v>
      </c>
      <c r="R55" s="155">
        <v>0.33400000000000002</v>
      </c>
      <c r="S55" s="155">
        <v>0.23699999999999999</v>
      </c>
      <c r="T55" s="155">
        <v>0.26500000000000001</v>
      </c>
      <c r="U55" s="155">
        <v>5.0999999999999997E-2</v>
      </c>
      <c r="V55" s="155">
        <v>6.5000000000000002E-2</v>
      </c>
      <c r="W55" s="155">
        <v>0.20499999999999999</v>
      </c>
      <c r="X55" s="155">
        <v>0.23100000000000001</v>
      </c>
      <c r="Y55" s="155">
        <v>1E-3</v>
      </c>
      <c r="Z55" s="155">
        <v>5.0000000000000001E-3</v>
      </c>
      <c r="AA55" s="155">
        <v>4.2000000000000003E-2</v>
      </c>
      <c r="AB55" s="155">
        <v>5.6000000000000001E-2</v>
      </c>
      <c r="AC55" s="25"/>
      <c r="AD55" s="25"/>
      <c r="AE55" s="25"/>
      <c r="AF55" s="25"/>
      <c r="AG55" s="25"/>
      <c r="AH55" s="25"/>
      <c r="AI55" s="25"/>
      <c r="AJ55" s="25"/>
      <c r="AK55" s="25"/>
      <c r="AL55" s="25"/>
      <c r="AM55" s="25"/>
      <c r="AN55" s="25"/>
      <c r="AO55" s="25"/>
      <c r="AP55" s="25"/>
      <c r="AQ55" s="25"/>
      <c r="AR55" s="25"/>
    </row>
    <row r="56" spans="1:44" x14ac:dyDescent="0.25">
      <c r="A56" s="25" t="s">
        <v>342</v>
      </c>
      <c r="B56" s="155" t="s">
        <v>294</v>
      </c>
      <c r="C56" s="155">
        <v>0.17709824333116461</v>
      </c>
      <c r="D56" s="155">
        <v>0.37839947950553027</v>
      </c>
      <c r="E56" s="155">
        <v>0.14808067664281066</v>
      </c>
      <c r="F56" s="155">
        <v>1.9973975276512686E-2</v>
      </c>
      <c r="G56" s="155">
        <v>0.21171112556929084</v>
      </c>
      <c r="H56" s="155">
        <v>2.4723487312947301E-3</v>
      </c>
      <c r="I56" s="155">
        <v>6.2264150943396226E-2</v>
      </c>
      <c r="J56" s="155">
        <v>1</v>
      </c>
      <c r="K56" s="25">
        <v>15370</v>
      </c>
      <c r="L56" s="25"/>
      <c r="M56" s="155" t="s">
        <v>294</v>
      </c>
      <c r="N56" s="155" t="s">
        <v>294</v>
      </c>
      <c r="O56" s="155">
        <v>0.17100000000000001</v>
      </c>
      <c r="P56" s="155">
        <v>0.183</v>
      </c>
      <c r="Q56" s="155">
        <v>0.371</v>
      </c>
      <c r="R56" s="155">
        <v>0.38600000000000001</v>
      </c>
      <c r="S56" s="155">
        <v>0.14299999999999999</v>
      </c>
      <c r="T56" s="155">
        <v>0.154</v>
      </c>
      <c r="U56" s="155">
        <v>1.7999999999999999E-2</v>
      </c>
      <c r="V56" s="155">
        <v>2.1999999999999999E-2</v>
      </c>
      <c r="W56" s="155">
        <v>0.20499999999999999</v>
      </c>
      <c r="X56" s="155">
        <v>0.218</v>
      </c>
      <c r="Y56" s="155">
        <v>2E-3</v>
      </c>
      <c r="Z56" s="155">
        <v>3.0000000000000001E-3</v>
      </c>
      <c r="AA56" s="155">
        <v>5.8999999999999997E-2</v>
      </c>
      <c r="AB56" s="155">
        <v>6.6000000000000003E-2</v>
      </c>
      <c r="AC56" s="25"/>
      <c r="AD56" s="25"/>
      <c r="AE56" s="25"/>
      <c r="AF56" s="25"/>
      <c r="AG56" s="25"/>
      <c r="AH56" s="25"/>
      <c r="AI56" s="25"/>
      <c r="AJ56" s="25"/>
      <c r="AK56" s="25"/>
      <c r="AL56" s="25"/>
      <c r="AM56" s="25"/>
      <c r="AN56" s="25"/>
      <c r="AO56" s="25"/>
      <c r="AP56" s="25"/>
      <c r="AQ56" s="25"/>
      <c r="AR56" s="25"/>
    </row>
    <row r="57" spans="1:44" x14ac:dyDescent="0.25">
      <c r="A57" s="25" t="s">
        <v>343</v>
      </c>
      <c r="B57" s="155" t="s">
        <v>294</v>
      </c>
      <c r="C57" s="155">
        <v>9.5059976783180705E-2</v>
      </c>
      <c r="D57" s="155">
        <v>0.24029407971107958</v>
      </c>
      <c r="E57" s="155">
        <v>0.1329807816329163</v>
      </c>
      <c r="F57" s="155">
        <v>4.1016380755836447E-2</v>
      </c>
      <c r="G57" s="155">
        <v>0.45982200438539922</v>
      </c>
      <c r="H57" s="155">
        <v>1.2898232942086935E-3</v>
      </c>
      <c r="I57" s="155">
        <v>2.9536953437379079E-2</v>
      </c>
      <c r="J57" s="155">
        <v>1</v>
      </c>
      <c r="K57" s="25">
        <v>7753</v>
      </c>
      <c r="L57" s="25"/>
      <c r="M57" s="155" t="s">
        <v>294</v>
      </c>
      <c r="N57" s="155" t="s">
        <v>294</v>
      </c>
      <c r="O57" s="155">
        <v>8.8999999999999996E-2</v>
      </c>
      <c r="P57" s="155">
        <v>0.10199999999999999</v>
      </c>
      <c r="Q57" s="155">
        <v>0.23100000000000001</v>
      </c>
      <c r="R57" s="155">
        <v>0.25</v>
      </c>
      <c r="S57" s="155">
        <v>0.126</v>
      </c>
      <c r="T57" s="155">
        <v>0.14099999999999999</v>
      </c>
      <c r="U57" s="155">
        <v>3.6999999999999998E-2</v>
      </c>
      <c r="V57" s="155">
        <v>4.5999999999999999E-2</v>
      </c>
      <c r="W57" s="155">
        <v>0.44900000000000001</v>
      </c>
      <c r="X57" s="155">
        <v>0.47099999999999997</v>
      </c>
      <c r="Y57" s="155">
        <v>1E-3</v>
      </c>
      <c r="Z57" s="155">
        <v>2E-3</v>
      </c>
      <c r="AA57" s="155">
        <v>2.5999999999999999E-2</v>
      </c>
      <c r="AB57" s="155">
        <v>3.4000000000000002E-2</v>
      </c>
      <c r="AC57" s="25"/>
      <c r="AD57" s="25"/>
      <c r="AE57" s="25"/>
      <c r="AF57" s="25"/>
      <c r="AG57" s="25"/>
      <c r="AH57" s="25"/>
      <c r="AI57" s="25"/>
      <c r="AJ57" s="25"/>
      <c r="AK57" s="25"/>
      <c r="AL57" s="25"/>
      <c r="AM57" s="25"/>
      <c r="AN57" s="25"/>
      <c r="AO57" s="25"/>
      <c r="AP57" s="25"/>
      <c r="AQ57" s="25"/>
      <c r="AR57" s="25"/>
    </row>
    <row r="58" spans="1:44" x14ac:dyDescent="0.25">
      <c r="A58" s="25" t="s">
        <v>344</v>
      </c>
      <c r="B58" s="155" t="s">
        <v>294</v>
      </c>
      <c r="C58" s="155">
        <v>4.4294452647120862E-3</v>
      </c>
      <c r="D58" s="155">
        <v>0.46614638261970048</v>
      </c>
      <c r="E58" s="155">
        <v>0.28432820080151866</v>
      </c>
      <c r="F58" s="155">
        <v>4.1552415102299095E-2</v>
      </c>
      <c r="G58" s="155">
        <v>0.15777262180974477</v>
      </c>
      <c r="H58" s="155">
        <v>1.8983336848766082E-3</v>
      </c>
      <c r="I58" s="155">
        <v>4.3872600717148283E-2</v>
      </c>
      <c r="J58" s="155">
        <v>0.99999999999999989</v>
      </c>
      <c r="K58" s="25">
        <v>4741</v>
      </c>
      <c r="L58" s="25"/>
      <c r="M58" s="155" t="s">
        <v>294</v>
      </c>
      <c r="N58" s="155" t="s">
        <v>294</v>
      </c>
      <c r="O58" s="155">
        <v>3.0000000000000001E-3</v>
      </c>
      <c r="P58" s="155">
        <v>7.0000000000000001E-3</v>
      </c>
      <c r="Q58" s="155">
        <v>0.45200000000000001</v>
      </c>
      <c r="R58" s="155">
        <v>0.48</v>
      </c>
      <c r="S58" s="155">
        <v>0.27200000000000002</v>
      </c>
      <c r="T58" s="155">
        <v>0.29699999999999999</v>
      </c>
      <c r="U58" s="155">
        <v>3.5999999999999997E-2</v>
      </c>
      <c r="V58" s="155">
        <v>4.8000000000000001E-2</v>
      </c>
      <c r="W58" s="155">
        <v>0.14799999999999999</v>
      </c>
      <c r="X58" s="155">
        <v>0.16800000000000001</v>
      </c>
      <c r="Y58" s="155">
        <v>1E-3</v>
      </c>
      <c r="Z58" s="155">
        <v>4.0000000000000001E-3</v>
      </c>
      <c r="AA58" s="155">
        <v>3.7999999999999999E-2</v>
      </c>
      <c r="AB58" s="155">
        <v>0.05</v>
      </c>
      <c r="AC58" s="25"/>
      <c r="AD58" s="25"/>
      <c r="AE58" s="25"/>
      <c r="AF58" s="25"/>
      <c r="AG58" s="25"/>
      <c r="AH58" s="25"/>
      <c r="AI58" s="25"/>
      <c r="AJ58" s="25"/>
      <c r="AK58" s="25"/>
      <c r="AL58" s="25"/>
      <c r="AM58" s="25"/>
      <c r="AN58" s="25"/>
      <c r="AO58" s="25"/>
      <c r="AP58" s="25"/>
      <c r="AQ58" s="25"/>
      <c r="AR58" s="25"/>
    </row>
    <row r="59" spans="1:44" x14ac:dyDescent="0.25">
      <c r="A59" s="25" t="s">
        <v>345</v>
      </c>
      <c r="B59" s="155" t="s">
        <v>294</v>
      </c>
      <c r="C59" s="155">
        <v>0.25114562382068134</v>
      </c>
      <c r="D59" s="155">
        <v>0.21877786302278807</v>
      </c>
      <c r="E59" s="155">
        <v>8.2236091815787837E-2</v>
      </c>
      <c r="F59" s="155">
        <v>8.9182408194579801E-2</v>
      </c>
      <c r="G59" s="155">
        <v>0.32311775561407513</v>
      </c>
      <c r="H59" s="155">
        <v>4.7898480104505772E-3</v>
      </c>
      <c r="I59" s="155">
        <v>3.0750409521637257E-2</v>
      </c>
      <c r="J59" s="155">
        <v>1</v>
      </c>
      <c r="K59" s="25">
        <v>48227</v>
      </c>
      <c r="L59" s="25"/>
      <c r="M59" s="155" t="s">
        <v>294</v>
      </c>
      <c r="N59" s="155" t="s">
        <v>294</v>
      </c>
      <c r="O59" s="155">
        <v>0.247</v>
      </c>
      <c r="P59" s="155">
        <v>0.255</v>
      </c>
      <c r="Q59" s="155">
        <v>0.215</v>
      </c>
      <c r="R59" s="155">
        <v>0.222</v>
      </c>
      <c r="S59" s="155">
        <v>0.08</v>
      </c>
      <c r="T59" s="155">
        <v>8.5000000000000006E-2</v>
      </c>
      <c r="U59" s="155">
        <v>8.6999999999999994E-2</v>
      </c>
      <c r="V59" s="155">
        <v>9.1999999999999998E-2</v>
      </c>
      <c r="W59" s="155">
        <v>0.31900000000000001</v>
      </c>
      <c r="X59" s="155">
        <v>0.32700000000000001</v>
      </c>
      <c r="Y59" s="155">
        <v>4.0000000000000001E-3</v>
      </c>
      <c r="Z59" s="155">
        <v>5.0000000000000001E-3</v>
      </c>
      <c r="AA59" s="155">
        <v>2.9000000000000001E-2</v>
      </c>
      <c r="AB59" s="155">
        <v>3.2000000000000001E-2</v>
      </c>
      <c r="AC59" s="25"/>
      <c r="AD59" s="25"/>
      <c r="AE59" s="25"/>
      <c r="AF59" s="25"/>
      <c r="AG59" s="25"/>
      <c r="AH59" s="25"/>
      <c r="AI59" s="25"/>
      <c r="AJ59" s="25"/>
      <c r="AK59" s="25"/>
      <c r="AL59" s="25"/>
      <c r="AM59" s="25"/>
      <c r="AN59" s="25"/>
      <c r="AO59" s="25"/>
      <c r="AP59" s="25"/>
      <c r="AQ59" s="25"/>
      <c r="AR59" s="25"/>
    </row>
    <row r="60" spans="1:44" x14ac:dyDescent="0.25">
      <c r="A60" s="25" t="s">
        <v>346</v>
      </c>
      <c r="B60" s="155" t="s">
        <v>294</v>
      </c>
      <c r="C60" s="155">
        <v>0.51641872900527863</v>
      </c>
      <c r="D60" s="155">
        <v>0.19195173784876945</v>
      </c>
      <c r="E60" s="155">
        <v>9.5975868924384727E-2</v>
      </c>
      <c r="F60" s="155">
        <v>3.2837458010557347E-2</v>
      </c>
      <c r="G60" s="155">
        <v>9.8923699184205113E-2</v>
      </c>
      <c r="H60" s="155">
        <v>2.7421676835538494E-4</v>
      </c>
      <c r="I60" s="155">
        <v>6.3618290258449298E-2</v>
      </c>
      <c r="J60" s="155">
        <v>0.99999999999999989</v>
      </c>
      <c r="K60" s="25">
        <v>14587</v>
      </c>
      <c r="L60" s="25"/>
      <c r="M60" s="155" t="s">
        <v>294</v>
      </c>
      <c r="N60" s="155" t="s">
        <v>294</v>
      </c>
      <c r="O60" s="155">
        <v>0.50800000000000001</v>
      </c>
      <c r="P60" s="155">
        <v>0.52500000000000002</v>
      </c>
      <c r="Q60" s="155">
        <v>0.186</v>
      </c>
      <c r="R60" s="155">
        <v>0.19800000000000001</v>
      </c>
      <c r="S60" s="155">
        <v>9.0999999999999998E-2</v>
      </c>
      <c r="T60" s="155">
        <v>0.10100000000000001</v>
      </c>
      <c r="U60" s="155">
        <v>0.03</v>
      </c>
      <c r="V60" s="155">
        <v>3.5999999999999997E-2</v>
      </c>
      <c r="W60" s="155">
        <v>9.4E-2</v>
      </c>
      <c r="X60" s="155">
        <v>0.104</v>
      </c>
      <c r="Y60" s="155">
        <v>0</v>
      </c>
      <c r="Z60" s="155">
        <v>1E-3</v>
      </c>
      <c r="AA60" s="155">
        <v>0.06</v>
      </c>
      <c r="AB60" s="155">
        <v>6.8000000000000005E-2</v>
      </c>
      <c r="AC60" s="25"/>
      <c r="AD60" s="25"/>
      <c r="AE60" s="25"/>
      <c r="AF60" s="25"/>
      <c r="AG60" s="25"/>
      <c r="AH60" s="25"/>
      <c r="AI60" s="25"/>
      <c r="AJ60" s="25"/>
      <c r="AK60" s="25"/>
      <c r="AL60" s="25"/>
      <c r="AM60" s="25"/>
      <c r="AN60" s="25"/>
      <c r="AO60" s="25"/>
      <c r="AP60" s="25"/>
      <c r="AQ60" s="25"/>
      <c r="AR60" s="25"/>
    </row>
    <row r="61" spans="1:44" x14ac:dyDescent="0.25">
      <c r="A61" s="25" t="s">
        <v>347</v>
      </c>
      <c r="B61" s="155" t="s">
        <v>294</v>
      </c>
      <c r="C61" s="155">
        <v>0.44780408223800078</v>
      </c>
      <c r="D61" s="155">
        <v>0.33964887562336626</v>
      </c>
      <c r="E61" s="155">
        <v>8.0087503012550756E-2</v>
      </c>
      <c r="F61" s="155">
        <v>1.1660888748818153E-2</v>
      </c>
      <c r="G61" s="155">
        <v>8.0217274429469229E-2</v>
      </c>
      <c r="H61" s="155">
        <v>2.8735099460521682E-3</v>
      </c>
      <c r="I61" s="155">
        <v>3.7707866001742647E-2</v>
      </c>
      <c r="J61" s="155">
        <v>1</v>
      </c>
      <c r="K61" s="25">
        <v>53941</v>
      </c>
      <c r="L61" s="25"/>
      <c r="M61" s="155" t="s">
        <v>294</v>
      </c>
      <c r="N61" s="155" t="s">
        <v>294</v>
      </c>
      <c r="O61" s="155">
        <v>0.44400000000000001</v>
      </c>
      <c r="P61" s="155">
        <v>0.45200000000000001</v>
      </c>
      <c r="Q61" s="155">
        <v>0.33600000000000002</v>
      </c>
      <c r="R61" s="155">
        <v>0.34399999999999997</v>
      </c>
      <c r="S61" s="155">
        <v>7.8E-2</v>
      </c>
      <c r="T61" s="155">
        <v>8.2000000000000003E-2</v>
      </c>
      <c r="U61" s="155">
        <v>1.0999999999999999E-2</v>
      </c>
      <c r="V61" s="155">
        <v>1.2999999999999999E-2</v>
      </c>
      <c r="W61" s="155">
        <v>7.8E-2</v>
      </c>
      <c r="X61" s="155">
        <v>8.3000000000000004E-2</v>
      </c>
      <c r="Y61" s="155">
        <v>2E-3</v>
      </c>
      <c r="Z61" s="155">
        <v>3.0000000000000001E-3</v>
      </c>
      <c r="AA61" s="155">
        <v>3.5999999999999997E-2</v>
      </c>
      <c r="AB61" s="155">
        <v>3.9E-2</v>
      </c>
      <c r="AC61" s="25"/>
      <c r="AD61" s="25"/>
      <c r="AE61" s="25"/>
      <c r="AF61" s="25"/>
      <c r="AG61" s="25"/>
      <c r="AH61" s="25"/>
      <c r="AI61" s="25"/>
      <c r="AJ61" s="25"/>
      <c r="AK61" s="25"/>
      <c r="AL61" s="25"/>
      <c r="AM61" s="25"/>
      <c r="AN61" s="25"/>
      <c r="AO61" s="25"/>
      <c r="AP61" s="25"/>
      <c r="AQ61" s="25"/>
      <c r="AR61" s="25"/>
    </row>
    <row r="62" spans="1:44" x14ac:dyDescent="0.25">
      <c r="A62" s="25" t="s">
        <v>348</v>
      </c>
      <c r="B62" s="155" t="s">
        <v>294</v>
      </c>
      <c r="C62" s="155">
        <v>0.2890625</v>
      </c>
      <c r="D62" s="155">
        <v>0.38161057692307693</v>
      </c>
      <c r="E62" s="155">
        <v>0.13822115384615385</v>
      </c>
      <c r="F62" s="155">
        <v>1.0817307692307692E-2</v>
      </c>
      <c r="G62" s="155">
        <v>0.14302884615384615</v>
      </c>
      <c r="H62" s="155">
        <v>1.8028846153846155E-3</v>
      </c>
      <c r="I62" s="155">
        <v>3.5456730769230768E-2</v>
      </c>
      <c r="J62" s="155">
        <v>0.99999999999999989</v>
      </c>
      <c r="K62" s="25">
        <v>1664</v>
      </c>
      <c r="L62" s="25"/>
      <c r="M62" s="155" t="s">
        <v>294</v>
      </c>
      <c r="N62" s="155" t="s">
        <v>294</v>
      </c>
      <c r="O62" s="155">
        <v>0.26800000000000002</v>
      </c>
      <c r="P62" s="155">
        <v>0.311</v>
      </c>
      <c r="Q62" s="155">
        <v>0.35899999999999999</v>
      </c>
      <c r="R62" s="155">
        <v>0.40500000000000003</v>
      </c>
      <c r="S62" s="155">
        <v>0.122</v>
      </c>
      <c r="T62" s="155">
        <v>0.156</v>
      </c>
      <c r="U62" s="155">
        <v>7.0000000000000001E-3</v>
      </c>
      <c r="V62" s="155">
        <v>1.7000000000000001E-2</v>
      </c>
      <c r="W62" s="155">
        <v>0.127</v>
      </c>
      <c r="X62" s="155">
        <v>0.161</v>
      </c>
      <c r="Y62" s="155">
        <v>1E-3</v>
      </c>
      <c r="Z62" s="155">
        <v>5.0000000000000001E-3</v>
      </c>
      <c r="AA62" s="155">
        <v>2.8000000000000001E-2</v>
      </c>
      <c r="AB62" s="155">
        <v>4.4999999999999998E-2</v>
      </c>
      <c r="AC62" s="25"/>
      <c r="AD62" s="25"/>
      <c r="AE62" s="25"/>
      <c r="AF62" s="25"/>
      <c r="AG62" s="25"/>
      <c r="AH62" s="25"/>
      <c r="AI62" s="25"/>
      <c r="AJ62" s="25"/>
      <c r="AK62" s="25"/>
      <c r="AL62" s="25"/>
      <c r="AM62" s="25"/>
      <c r="AN62" s="25"/>
      <c r="AO62" s="25"/>
      <c r="AP62" s="25"/>
      <c r="AQ62" s="25"/>
      <c r="AR62" s="25"/>
    </row>
    <row r="63" spans="1:44" x14ac:dyDescent="0.25">
      <c r="A63" s="25" t="s">
        <v>349</v>
      </c>
      <c r="B63" s="155" t="s">
        <v>294</v>
      </c>
      <c r="C63" s="155">
        <v>0.35814838300570706</v>
      </c>
      <c r="D63" s="155">
        <v>0.40266328471781865</v>
      </c>
      <c r="E63" s="155">
        <v>0.11794546607482562</v>
      </c>
      <c r="F63" s="155">
        <v>1.077996195307546E-2</v>
      </c>
      <c r="G63" s="155">
        <v>7.2415979708306918E-2</v>
      </c>
      <c r="H63" s="155">
        <v>3.4242232086239698E-3</v>
      </c>
      <c r="I63" s="155">
        <v>3.4622701331642358E-2</v>
      </c>
      <c r="J63" s="155">
        <v>1</v>
      </c>
      <c r="K63" s="25">
        <v>7885</v>
      </c>
      <c r="L63" s="25"/>
      <c r="M63" s="155" t="s">
        <v>294</v>
      </c>
      <c r="N63" s="155" t="s">
        <v>294</v>
      </c>
      <c r="O63" s="155">
        <v>0.34799999999999998</v>
      </c>
      <c r="P63" s="155">
        <v>0.36899999999999999</v>
      </c>
      <c r="Q63" s="155">
        <v>0.39200000000000002</v>
      </c>
      <c r="R63" s="155">
        <v>0.41399999999999998</v>
      </c>
      <c r="S63" s="155">
        <v>0.111</v>
      </c>
      <c r="T63" s="155">
        <v>0.125</v>
      </c>
      <c r="U63" s="155">
        <v>8.9999999999999993E-3</v>
      </c>
      <c r="V63" s="155">
        <v>1.2999999999999999E-2</v>
      </c>
      <c r="W63" s="155">
        <v>6.7000000000000004E-2</v>
      </c>
      <c r="X63" s="155">
        <v>7.8E-2</v>
      </c>
      <c r="Y63" s="155">
        <v>2E-3</v>
      </c>
      <c r="Z63" s="155">
        <v>5.0000000000000001E-3</v>
      </c>
      <c r="AA63" s="155">
        <v>3.1E-2</v>
      </c>
      <c r="AB63" s="155">
        <v>3.9E-2</v>
      </c>
      <c r="AC63" s="25"/>
      <c r="AD63" s="25"/>
      <c r="AE63" s="25"/>
      <c r="AF63" s="25"/>
      <c r="AG63" s="25"/>
      <c r="AH63" s="25"/>
      <c r="AI63" s="25"/>
      <c r="AJ63" s="25"/>
      <c r="AK63" s="25"/>
      <c r="AL63" s="25"/>
      <c r="AM63" s="25"/>
      <c r="AN63" s="25"/>
      <c r="AO63" s="25"/>
      <c r="AP63" s="25"/>
      <c r="AQ63" s="25"/>
      <c r="AR63" s="25"/>
    </row>
    <row r="64" spans="1:44" x14ac:dyDescent="0.25">
      <c r="A64" s="25"/>
      <c r="B64" s="155"/>
      <c r="C64" s="155"/>
      <c r="D64" s="155"/>
      <c r="E64" s="155"/>
      <c r="F64" s="155"/>
      <c r="G64" s="155"/>
      <c r="H64" s="155"/>
      <c r="I64" s="155"/>
      <c r="J64" s="155"/>
      <c r="K64" s="25"/>
      <c r="L64" s="25"/>
      <c r="M64" s="155"/>
      <c r="N64" s="155"/>
      <c r="O64" s="155"/>
      <c r="P64" s="155"/>
      <c r="Q64" s="155"/>
      <c r="R64" s="155"/>
      <c r="S64" s="155"/>
      <c r="T64" s="155"/>
      <c r="U64" s="155"/>
      <c r="V64" s="155"/>
      <c r="W64" s="155"/>
      <c r="X64" s="155"/>
      <c r="Y64" s="155"/>
      <c r="Z64" s="155"/>
      <c r="AA64" s="155"/>
      <c r="AB64" s="155"/>
      <c r="AC64" s="25"/>
      <c r="AD64" s="25"/>
      <c r="AE64" s="25"/>
      <c r="AF64" s="25"/>
      <c r="AG64" s="25"/>
      <c r="AH64" s="25"/>
      <c r="AI64" s="25"/>
      <c r="AJ64" s="25"/>
      <c r="AK64" s="25"/>
      <c r="AL64" s="25"/>
      <c r="AM64" s="25"/>
      <c r="AN64" s="25"/>
      <c r="AO64" s="25"/>
      <c r="AP64" s="25"/>
      <c r="AQ64" s="25"/>
      <c r="AR64" s="25"/>
    </row>
    <row r="65" spans="1:44" x14ac:dyDescent="0.25">
      <c r="A65" s="25"/>
      <c r="B65" s="151"/>
      <c r="C65" s="151"/>
      <c r="D65" s="151"/>
      <c r="E65" s="151"/>
      <c r="F65" s="151"/>
      <c r="G65" s="151"/>
      <c r="H65" s="151"/>
      <c r="I65" s="151"/>
      <c r="J65" s="151"/>
      <c r="K65" s="25"/>
      <c r="L65" s="25"/>
      <c r="M65" s="152"/>
      <c r="N65" s="152"/>
      <c r="O65" s="152"/>
      <c r="P65" s="152"/>
      <c r="Q65" s="152"/>
      <c r="R65" s="152"/>
      <c r="S65" s="152"/>
      <c r="T65" s="152"/>
      <c r="U65" s="152"/>
      <c r="V65" s="152"/>
      <c r="W65" s="152"/>
      <c r="X65" s="152"/>
      <c r="Y65" s="152"/>
      <c r="Z65" s="152"/>
      <c r="AA65" s="152"/>
      <c r="AB65" s="152"/>
      <c r="AC65" s="25"/>
      <c r="AD65" s="25"/>
      <c r="AE65" s="25"/>
      <c r="AF65" s="25"/>
      <c r="AG65" s="25"/>
      <c r="AH65" s="25"/>
      <c r="AI65" s="25"/>
      <c r="AJ65" s="25"/>
      <c r="AK65" s="25"/>
      <c r="AL65" s="25"/>
      <c r="AM65" s="25"/>
      <c r="AN65" s="25"/>
      <c r="AO65" s="25"/>
      <c r="AP65" s="25"/>
      <c r="AQ65" s="25"/>
      <c r="AR65" s="25"/>
    </row>
    <row r="66" spans="1:44" x14ac:dyDescent="0.25">
      <c r="A66" s="25"/>
      <c r="B66" s="151"/>
      <c r="C66" s="151"/>
      <c r="D66" s="151"/>
      <c r="E66" s="151"/>
      <c r="F66" s="151"/>
      <c r="G66" s="151"/>
      <c r="H66" s="151"/>
      <c r="I66" s="151"/>
      <c r="J66" s="151"/>
      <c r="K66" s="25"/>
      <c r="L66" s="25"/>
      <c r="M66" s="152"/>
      <c r="N66" s="152"/>
      <c r="O66" s="152"/>
      <c r="P66" s="152"/>
      <c r="Q66" s="152"/>
      <c r="R66" s="152"/>
      <c r="S66" s="152"/>
      <c r="T66" s="152"/>
      <c r="U66" s="152"/>
      <c r="V66" s="152"/>
      <c r="W66" s="152"/>
      <c r="X66" s="152"/>
      <c r="Y66" s="152"/>
      <c r="Z66" s="152"/>
      <c r="AA66" s="152"/>
      <c r="AB66" s="152"/>
      <c r="AC66" s="25"/>
      <c r="AD66" s="25"/>
      <c r="AE66" s="25"/>
      <c r="AF66" s="25"/>
      <c r="AG66" s="25"/>
      <c r="AH66" s="25"/>
      <c r="AI66" s="25"/>
      <c r="AJ66" s="25"/>
      <c r="AK66" s="25"/>
      <c r="AL66" s="25"/>
      <c r="AM66" s="25"/>
      <c r="AN66" s="25"/>
      <c r="AO66" s="25"/>
      <c r="AP66" s="25"/>
      <c r="AQ66" s="25"/>
      <c r="AR66" s="25"/>
    </row>
    <row r="67" spans="1:44" x14ac:dyDescent="0.25">
      <c r="A67" s="25"/>
      <c r="B67" s="151"/>
      <c r="C67" s="151"/>
      <c r="D67" s="151"/>
      <c r="E67" s="151"/>
      <c r="F67" s="151"/>
      <c r="G67" s="151"/>
      <c r="H67" s="151"/>
      <c r="I67" s="151"/>
      <c r="J67" s="151"/>
      <c r="K67" s="25"/>
      <c r="L67" s="25"/>
      <c r="M67" s="152"/>
      <c r="N67" s="152"/>
      <c r="O67" s="152"/>
      <c r="P67" s="152"/>
      <c r="Q67" s="152"/>
      <c r="R67" s="152"/>
      <c r="S67" s="152"/>
      <c r="T67" s="152"/>
      <c r="U67" s="152"/>
      <c r="V67" s="152"/>
      <c r="W67" s="152"/>
      <c r="X67" s="152"/>
      <c r="Y67" s="152"/>
      <c r="Z67" s="152"/>
      <c r="AA67" s="152"/>
      <c r="AB67" s="152"/>
      <c r="AC67" s="25"/>
      <c r="AD67" s="25"/>
      <c r="AE67" s="25"/>
      <c r="AF67" s="25"/>
      <c r="AG67" s="25"/>
      <c r="AH67" s="25"/>
      <c r="AI67" s="25"/>
      <c r="AJ67" s="25"/>
      <c r="AK67" s="25"/>
      <c r="AL67" s="25"/>
      <c r="AM67" s="25"/>
      <c r="AN67" s="25"/>
      <c r="AO67" s="25"/>
      <c r="AP67" s="25"/>
      <c r="AQ67" s="25"/>
      <c r="AR67" s="25"/>
    </row>
    <row r="68" spans="1:44" x14ac:dyDescent="0.25">
      <c r="A68" s="25"/>
      <c r="B68" s="151"/>
      <c r="C68" s="151"/>
      <c r="D68" s="151"/>
      <c r="E68" s="151"/>
      <c r="F68" s="151"/>
      <c r="G68" s="151"/>
      <c r="H68" s="151"/>
      <c r="I68" s="151"/>
      <c r="J68" s="151"/>
      <c r="K68" s="25"/>
      <c r="L68" s="25"/>
      <c r="M68" s="152"/>
      <c r="N68" s="152"/>
      <c r="O68" s="152"/>
      <c r="P68" s="152"/>
      <c r="Q68" s="152"/>
      <c r="R68" s="152"/>
      <c r="S68" s="152"/>
      <c r="T68" s="152"/>
      <c r="U68" s="152"/>
      <c r="V68" s="152"/>
      <c r="W68" s="152"/>
      <c r="X68" s="152"/>
      <c r="Y68" s="152"/>
      <c r="Z68" s="152"/>
      <c r="AA68" s="152"/>
      <c r="AB68" s="152"/>
      <c r="AC68" s="25"/>
      <c r="AD68" s="25"/>
      <c r="AE68" s="25"/>
      <c r="AF68" s="25"/>
      <c r="AG68" s="25"/>
      <c r="AH68" s="25"/>
      <c r="AI68" s="25"/>
      <c r="AJ68" s="25"/>
      <c r="AK68" s="25"/>
      <c r="AL68" s="25"/>
      <c r="AM68" s="25"/>
      <c r="AN68" s="25"/>
      <c r="AO68" s="25"/>
      <c r="AP68" s="25"/>
      <c r="AQ68" s="25"/>
      <c r="AR68" s="25"/>
    </row>
    <row r="69" spans="1:44" x14ac:dyDescent="0.25">
      <c r="A69" s="25"/>
      <c r="B69" s="151"/>
      <c r="C69" s="151"/>
      <c r="D69" s="151"/>
      <c r="E69" s="151"/>
      <c r="F69" s="151"/>
      <c r="G69" s="151"/>
      <c r="H69" s="151"/>
      <c r="I69" s="151"/>
      <c r="J69" s="151"/>
      <c r="K69" s="25"/>
      <c r="L69" s="25"/>
      <c r="M69" s="152"/>
      <c r="N69" s="152"/>
      <c r="O69" s="152"/>
      <c r="P69" s="152"/>
      <c r="Q69" s="152"/>
      <c r="R69" s="152"/>
      <c r="S69" s="152"/>
      <c r="T69" s="152"/>
      <c r="U69" s="152"/>
      <c r="V69" s="152"/>
      <c r="W69" s="152"/>
      <c r="X69" s="152"/>
      <c r="Y69" s="152"/>
      <c r="Z69" s="152"/>
      <c r="AA69" s="152"/>
      <c r="AB69" s="152"/>
      <c r="AC69" s="25"/>
      <c r="AD69" s="25"/>
      <c r="AE69" s="25"/>
      <c r="AF69" s="25"/>
      <c r="AG69" s="25"/>
      <c r="AH69" s="25"/>
      <c r="AI69" s="25"/>
      <c r="AJ69" s="25"/>
      <c r="AK69" s="25"/>
      <c r="AL69" s="25"/>
      <c r="AM69" s="25"/>
      <c r="AN69" s="25"/>
      <c r="AO69" s="25"/>
      <c r="AP69" s="25"/>
      <c r="AQ69" s="25"/>
      <c r="AR69" s="25"/>
    </row>
    <row r="70" spans="1:44" x14ac:dyDescent="0.25">
      <c r="A70" s="25"/>
      <c r="B70" s="151"/>
      <c r="C70" s="151"/>
      <c r="D70" s="151"/>
      <c r="E70" s="151"/>
      <c r="F70" s="151"/>
      <c r="G70" s="151"/>
      <c r="H70" s="151"/>
      <c r="I70" s="151"/>
      <c r="J70" s="151"/>
      <c r="K70" s="25"/>
      <c r="L70" s="25"/>
      <c r="M70" s="152"/>
      <c r="N70" s="152"/>
      <c r="O70" s="152"/>
      <c r="P70" s="152"/>
      <c r="Q70" s="152"/>
      <c r="R70" s="152"/>
      <c r="S70" s="152"/>
      <c r="T70" s="152"/>
      <c r="U70" s="152"/>
      <c r="V70" s="152"/>
      <c r="W70" s="152"/>
      <c r="X70" s="152"/>
      <c r="Y70" s="152"/>
      <c r="Z70" s="152"/>
      <c r="AA70" s="152"/>
      <c r="AB70" s="152"/>
      <c r="AC70" s="25"/>
      <c r="AD70" s="25"/>
      <c r="AE70" s="25"/>
      <c r="AF70" s="25"/>
      <c r="AG70" s="25"/>
      <c r="AH70" s="25"/>
      <c r="AI70" s="25"/>
      <c r="AJ70" s="25"/>
      <c r="AK70" s="25"/>
      <c r="AL70" s="25"/>
      <c r="AM70" s="25"/>
      <c r="AN70" s="25"/>
      <c r="AO70" s="25"/>
      <c r="AP70" s="25"/>
      <c r="AQ70" s="25"/>
      <c r="AR70" s="25"/>
    </row>
    <row r="71" spans="1:44" x14ac:dyDescent="0.25">
      <c r="A71" s="25"/>
      <c r="B71" s="151"/>
      <c r="C71" s="151"/>
      <c r="D71" s="151"/>
      <c r="E71" s="151"/>
      <c r="F71" s="151"/>
      <c r="G71" s="151"/>
      <c r="H71" s="151"/>
      <c r="I71" s="151"/>
      <c r="J71" s="151"/>
      <c r="K71" s="25"/>
      <c r="L71" s="25"/>
      <c r="M71" s="152"/>
      <c r="N71" s="152"/>
      <c r="O71" s="152"/>
      <c r="P71" s="152"/>
      <c r="Q71" s="152"/>
      <c r="R71" s="152"/>
      <c r="S71" s="152"/>
      <c r="T71" s="152"/>
      <c r="U71" s="152"/>
      <c r="V71" s="152"/>
      <c r="W71" s="152"/>
      <c r="X71" s="152"/>
      <c r="Y71" s="152"/>
      <c r="Z71" s="152"/>
      <c r="AA71" s="152"/>
      <c r="AB71" s="152"/>
      <c r="AC71" s="25"/>
      <c r="AD71" s="25"/>
      <c r="AE71" s="25"/>
      <c r="AF71" s="25"/>
      <c r="AG71" s="25"/>
      <c r="AH71" s="25"/>
      <c r="AI71" s="25"/>
      <c r="AJ71" s="25"/>
      <c r="AK71" s="25"/>
      <c r="AL71" s="25"/>
      <c r="AM71" s="25"/>
      <c r="AN71" s="25"/>
      <c r="AO71" s="25"/>
      <c r="AP71" s="25"/>
      <c r="AQ71" s="25"/>
      <c r="AR71" s="25"/>
    </row>
    <row r="72" spans="1:44" x14ac:dyDescent="0.25">
      <c r="A72" s="25"/>
      <c r="B72" s="151"/>
      <c r="C72" s="151"/>
      <c r="D72" s="151"/>
      <c r="E72" s="151"/>
      <c r="F72" s="151"/>
      <c r="G72" s="151"/>
      <c r="H72" s="151"/>
      <c r="I72" s="151"/>
      <c r="J72" s="151"/>
      <c r="K72" s="25"/>
      <c r="L72" s="25"/>
      <c r="M72" s="152"/>
      <c r="N72" s="152"/>
      <c r="O72" s="152"/>
      <c r="P72" s="152"/>
      <c r="Q72" s="152"/>
      <c r="R72" s="152"/>
      <c r="S72" s="152"/>
      <c r="T72" s="152"/>
      <c r="U72" s="152"/>
      <c r="V72" s="152"/>
      <c r="W72" s="152"/>
      <c r="X72" s="152"/>
      <c r="Y72" s="152"/>
      <c r="Z72" s="152"/>
      <c r="AA72" s="152"/>
      <c r="AB72" s="152"/>
      <c r="AC72" s="25"/>
      <c r="AD72" s="25"/>
      <c r="AE72" s="25"/>
      <c r="AF72" s="25"/>
      <c r="AG72" s="25"/>
      <c r="AH72" s="25"/>
      <c r="AI72" s="25"/>
      <c r="AJ72" s="25"/>
      <c r="AK72" s="25"/>
      <c r="AL72" s="25"/>
      <c r="AM72" s="25"/>
      <c r="AN72" s="25"/>
      <c r="AO72" s="25"/>
      <c r="AP72" s="25"/>
      <c r="AQ72" s="25"/>
      <c r="AR72" s="25"/>
    </row>
    <row r="73" spans="1:44" x14ac:dyDescent="0.25">
      <c r="A73" s="25"/>
      <c r="B73" s="151"/>
      <c r="C73" s="151"/>
      <c r="D73" s="151"/>
      <c r="E73" s="151"/>
      <c r="F73" s="151"/>
      <c r="G73" s="151"/>
      <c r="H73" s="151"/>
      <c r="I73" s="151"/>
      <c r="J73" s="151"/>
      <c r="K73" s="25"/>
      <c r="L73" s="25"/>
      <c r="M73" s="152"/>
      <c r="N73" s="152"/>
      <c r="O73" s="152"/>
      <c r="P73" s="152"/>
      <c r="Q73" s="152"/>
      <c r="R73" s="152"/>
      <c r="S73" s="152"/>
      <c r="T73" s="152"/>
      <c r="U73" s="152"/>
      <c r="V73" s="152"/>
      <c r="W73" s="152"/>
      <c r="X73" s="152"/>
      <c r="Y73" s="152"/>
      <c r="Z73" s="152"/>
      <c r="AA73" s="152"/>
      <c r="AB73" s="152"/>
      <c r="AC73" s="25"/>
      <c r="AD73" s="25"/>
      <c r="AE73" s="25"/>
      <c r="AF73" s="25"/>
      <c r="AG73" s="25"/>
      <c r="AH73" s="25"/>
      <c r="AI73" s="25"/>
      <c r="AJ73" s="25"/>
      <c r="AK73" s="25"/>
      <c r="AL73" s="25"/>
      <c r="AM73" s="25"/>
      <c r="AN73" s="25"/>
      <c r="AO73" s="25"/>
      <c r="AP73" s="25"/>
      <c r="AQ73" s="25"/>
      <c r="AR73" s="25"/>
    </row>
    <row r="74" spans="1:44" x14ac:dyDescent="0.25">
      <c r="A74" s="25"/>
      <c r="B74" s="151"/>
      <c r="C74" s="151"/>
      <c r="D74" s="151"/>
      <c r="E74" s="151"/>
      <c r="F74" s="151"/>
      <c r="G74" s="151"/>
      <c r="H74" s="151"/>
      <c r="I74" s="151"/>
      <c r="J74" s="151"/>
      <c r="K74" s="25"/>
      <c r="L74" s="25"/>
      <c r="M74" s="152"/>
      <c r="N74" s="152"/>
      <c r="O74" s="152"/>
      <c r="P74" s="152"/>
      <c r="Q74" s="152"/>
      <c r="R74" s="152"/>
      <c r="S74" s="152"/>
      <c r="T74" s="152"/>
      <c r="U74" s="152"/>
      <c r="V74" s="152"/>
      <c r="W74" s="152"/>
      <c r="X74" s="152"/>
      <c r="Y74" s="152"/>
      <c r="Z74" s="152"/>
      <c r="AA74" s="152"/>
      <c r="AB74" s="152"/>
      <c r="AC74" s="25"/>
      <c r="AD74" s="25"/>
      <c r="AE74" s="25"/>
      <c r="AF74" s="25"/>
      <c r="AG74" s="25"/>
      <c r="AH74" s="25"/>
      <c r="AI74" s="25"/>
      <c r="AJ74" s="25"/>
      <c r="AK74" s="25"/>
      <c r="AL74" s="25"/>
      <c r="AM74" s="25"/>
      <c r="AN74" s="25"/>
      <c r="AO74" s="25"/>
      <c r="AP74" s="25"/>
      <c r="AQ74" s="25"/>
      <c r="AR74" s="25"/>
    </row>
    <row r="75" spans="1:44" x14ac:dyDescent="0.25">
      <c r="A75" s="25"/>
      <c r="B75" s="151"/>
      <c r="C75" s="151"/>
      <c r="D75" s="151"/>
      <c r="E75" s="151"/>
      <c r="F75" s="151"/>
      <c r="G75" s="151"/>
      <c r="H75" s="151"/>
      <c r="I75" s="151"/>
      <c r="J75" s="151"/>
      <c r="K75" s="25"/>
      <c r="L75" s="25"/>
      <c r="M75" s="152"/>
      <c r="N75" s="152"/>
      <c r="O75" s="152"/>
      <c r="P75" s="152"/>
      <c r="Q75" s="152"/>
      <c r="R75" s="152"/>
      <c r="S75" s="152"/>
      <c r="T75" s="152"/>
      <c r="U75" s="152"/>
      <c r="V75" s="152"/>
      <c r="W75" s="152"/>
      <c r="X75" s="152"/>
      <c r="Y75" s="152"/>
      <c r="Z75" s="152"/>
      <c r="AA75" s="152"/>
      <c r="AB75" s="152"/>
      <c r="AC75" s="25"/>
      <c r="AD75" s="25"/>
      <c r="AE75" s="25"/>
      <c r="AF75" s="25"/>
      <c r="AG75" s="25"/>
      <c r="AH75" s="25"/>
      <c r="AI75" s="25"/>
      <c r="AJ75" s="25"/>
      <c r="AK75" s="25"/>
      <c r="AL75" s="25"/>
      <c r="AM75" s="25"/>
      <c r="AN75" s="25"/>
      <c r="AO75" s="25"/>
      <c r="AP75" s="25"/>
      <c r="AQ75" s="25"/>
      <c r="AR75" s="25"/>
    </row>
    <row r="76" spans="1:44"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44"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44"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44"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44"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row>
    <row r="220" spans="1:28"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row>
    <row r="221" spans="1:28"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row>
    <row r="222" spans="1:28"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row>
    <row r="223" spans="1:28"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c r="AB223" s="25"/>
    </row>
    <row r="224" spans="1:28"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c r="AB224" s="25"/>
    </row>
    <row r="225" spans="1:28"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row>
    <row r="226" spans="1:28"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c r="AB226" s="25"/>
    </row>
    <row r="227" spans="1:28"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c r="AB227" s="25"/>
    </row>
    <row r="228" spans="1:28"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row>
    <row r="229" spans="1:28"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c r="AB229" s="25"/>
    </row>
    <row r="230" spans="1:28"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row>
    <row r="231" spans="1:28"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c r="AB231" s="25"/>
    </row>
    <row r="232" spans="1:28"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row>
    <row r="233" spans="1:28"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c r="AB233" s="25"/>
    </row>
    <row r="234" spans="1:28"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c r="AB234" s="25"/>
    </row>
    <row r="235" spans="1:28"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row>
    <row r="236" spans="1:28"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row>
    <row r="237" spans="1:28"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c r="AB237" s="25"/>
    </row>
    <row r="238" spans="1:28"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row>
    <row r="239" spans="1:28"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c r="AB239" s="25"/>
    </row>
    <row r="240" spans="1:28"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c r="AB240" s="25"/>
    </row>
    <row r="241" spans="1:28"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row>
    <row r="242" spans="1:28"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row>
    <row r="243" spans="1:28"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c r="AB243" s="25"/>
    </row>
    <row r="244" spans="1:28"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c r="AB244" s="25"/>
    </row>
    <row r="245" spans="1:28"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c r="AB245" s="25"/>
    </row>
    <row r="246" spans="1:28"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row>
    <row r="247" spans="1:28"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c r="AB247" s="25"/>
    </row>
    <row r="248" spans="1:28"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c r="AB248" s="25"/>
    </row>
    <row r="249" spans="1:28"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5"/>
    </row>
    <row r="250" spans="1:28"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c r="AB250" s="25"/>
    </row>
    <row r="251" spans="1:28"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c r="AB251" s="25"/>
    </row>
    <row r="252" spans="1:28"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c r="AB252" s="25"/>
    </row>
    <row r="253" spans="1:28"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c r="AB253" s="25"/>
    </row>
    <row r="254" spans="1:28"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row>
    <row r="255" spans="1:28"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row>
    <row r="256" spans="1:28"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c r="AA256" s="25"/>
      <c r="AB256" s="25"/>
    </row>
    <row r="257" spans="1:28"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c r="AA257" s="25"/>
      <c r="AB257" s="25"/>
    </row>
    <row r="258" spans="1:28"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c r="AA258" s="25"/>
      <c r="AB258" s="25"/>
    </row>
    <row r="259" spans="1:28"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row>
    <row r="260" spans="1:28"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c r="AA260" s="25"/>
      <c r="AB260" s="25"/>
    </row>
    <row r="261" spans="1:28"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5"/>
    </row>
    <row r="262" spans="1:28"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row>
    <row r="263" spans="1:28"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row>
    <row r="264" spans="1:28"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row>
    <row r="265" spans="1:28"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row>
    <row r="266" spans="1:28"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c r="AA266" s="25"/>
      <c r="AB266" s="25"/>
    </row>
    <row r="267" spans="1:28"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c r="AA267" s="25"/>
      <c r="AB267" s="25"/>
    </row>
    <row r="268" spans="1:28"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c r="AA268" s="25"/>
      <c r="AB268" s="25"/>
    </row>
    <row r="269" spans="1:28"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row>
    <row r="270" spans="1:28"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row>
    <row r="271" spans="1:28"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c r="AA271" s="25"/>
      <c r="AB271" s="25"/>
    </row>
    <row r="272" spans="1:28"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c r="AA272" s="25"/>
      <c r="AB272" s="25"/>
    </row>
    <row r="273" spans="1:28"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c r="AA273" s="25"/>
      <c r="AB273" s="25"/>
    </row>
    <row r="274" spans="1:28"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row>
    <row r="275" spans="1:28"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c r="AA275" s="25"/>
      <c r="AB275" s="25"/>
    </row>
    <row r="276" spans="1:28"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c r="AA276" s="25"/>
      <c r="AB276" s="25"/>
    </row>
    <row r="277" spans="1:28"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c r="AA277" s="25"/>
      <c r="AB277" s="25"/>
    </row>
    <row r="278" spans="1:28"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row>
    <row r="279" spans="1:28"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c r="AA279" s="25"/>
      <c r="AB279" s="25"/>
    </row>
    <row r="280" spans="1:28"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c r="AA280" s="25"/>
      <c r="AB280" s="25"/>
    </row>
    <row r="281" spans="1:28"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row>
    <row r="282" spans="1:28"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c r="AA282" s="25"/>
      <c r="AB282" s="25"/>
    </row>
    <row r="283" spans="1:28"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c r="AA283" s="25"/>
      <c r="AB283" s="25"/>
    </row>
    <row r="284" spans="1:28"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c r="AA284" s="25"/>
      <c r="AB284" s="25"/>
    </row>
    <row r="285" spans="1:28"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c r="AA285" s="25"/>
      <c r="AB285" s="25"/>
    </row>
    <row r="286" spans="1:28"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row>
    <row r="287" spans="1:28"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c r="AA287" s="25"/>
      <c r="AB287" s="25"/>
    </row>
    <row r="288" spans="1:28"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c r="AA288" s="25"/>
      <c r="AB288" s="25"/>
    </row>
    <row r="289" spans="1:28"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5"/>
    </row>
    <row r="290" spans="1:28"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c r="AA290" s="25"/>
      <c r="AB290" s="25"/>
    </row>
    <row r="291" spans="1:28"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c r="AA291" s="25"/>
      <c r="AB291" s="25"/>
    </row>
    <row r="292" spans="1:28"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row>
    <row r="293" spans="1:28"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c r="AA293" s="25"/>
      <c r="AB293" s="25"/>
    </row>
    <row r="294" spans="1:28"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row>
    <row r="295" spans="1:28"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row>
    <row r="296" spans="1:28"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c r="AA296" s="25"/>
      <c r="AB296" s="25"/>
    </row>
    <row r="297" spans="1:28"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c r="AA297" s="25"/>
      <c r="AB297" s="25"/>
    </row>
    <row r="298" spans="1:28"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c r="AA298" s="25"/>
      <c r="AB298" s="25"/>
    </row>
    <row r="299" spans="1:28"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c r="AA299" s="25"/>
      <c r="AB299" s="25"/>
    </row>
    <row r="300" spans="1:28"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c r="AA300" s="25"/>
      <c r="AB300" s="25"/>
    </row>
    <row r="301" spans="1:28"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c r="AA301" s="25"/>
      <c r="AB301" s="25"/>
    </row>
    <row r="302" spans="1:28"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row>
    <row r="303" spans="1:28"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c r="AA303" s="25"/>
      <c r="AB303" s="25"/>
    </row>
    <row r="304" spans="1:28"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c r="AA304" s="25"/>
      <c r="AB304" s="25"/>
    </row>
    <row r="305" spans="1:28"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c r="AA305" s="25"/>
      <c r="AB305" s="25"/>
    </row>
    <row r="306" spans="1:28"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c r="AA306" s="25"/>
      <c r="AB306" s="25"/>
    </row>
    <row r="307" spans="1:28"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c r="AA307" s="25"/>
      <c r="AB307" s="25"/>
    </row>
    <row r="308" spans="1:28"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c r="AA308" s="25"/>
      <c r="AB308" s="25"/>
    </row>
    <row r="309" spans="1:28"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row>
    <row r="310" spans="1:28"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row>
    <row r="311" spans="1:28"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c r="AA311" s="25"/>
      <c r="AB311" s="25"/>
    </row>
    <row r="312" spans="1:28"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c r="AA312" s="25"/>
      <c r="AB312" s="25"/>
    </row>
    <row r="313" spans="1:28"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c r="AA313" s="25"/>
      <c r="AB313" s="25"/>
    </row>
    <row r="314" spans="1:28"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c r="AA314" s="25"/>
      <c r="AB314" s="25"/>
    </row>
    <row r="315" spans="1:28"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row>
    <row r="316" spans="1:28"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c r="AA316" s="25"/>
      <c r="AB316" s="25"/>
    </row>
    <row r="317" spans="1:28"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c r="AA317" s="25"/>
      <c r="AB317" s="25"/>
    </row>
    <row r="318" spans="1:28"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row>
    <row r="319" spans="1:28"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c r="AA319" s="25"/>
      <c r="AB319" s="25"/>
    </row>
    <row r="320" spans="1:28"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row>
    <row r="321" spans="1:28"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c r="AA321" s="25"/>
      <c r="AB321" s="25"/>
    </row>
    <row r="322" spans="1:28"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c r="AA322" s="25"/>
      <c r="AB322" s="25"/>
    </row>
    <row r="323" spans="1:28"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c r="AA323" s="25"/>
      <c r="AB323" s="25"/>
    </row>
    <row r="324" spans="1:28"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c r="AA324" s="25"/>
      <c r="AB324" s="25"/>
    </row>
    <row r="325" spans="1:28"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c r="AA325" s="25"/>
      <c r="AB325" s="25"/>
    </row>
    <row r="326" spans="1:28"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row>
    <row r="327" spans="1:28"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c r="AA327" s="25"/>
      <c r="AB327" s="25"/>
    </row>
    <row r="328" spans="1:28"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row>
    <row r="329" spans="1:28"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c r="AA329" s="25"/>
      <c r="AB329" s="25"/>
    </row>
    <row r="330" spans="1:28"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c r="AA330" s="25"/>
      <c r="AB330" s="25"/>
    </row>
    <row r="331" spans="1:28"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c r="AA331" s="25"/>
      <c r="AB331" s="25"/>
    </row>
    <row r="332" spans="1:28"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c r="AA332" s="25"/>
      <c r="AB332" s="25"/>
    </row>
    <row r="333" spans="1:28"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row>
    <row r="334" spans="1:28"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row>
    <row r="335" spans="1:28"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c r="AA335" s="25"/>
      <c r="AB335" s="25"/>
    </row>
    <row r="336" spans="1:28"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c r="AA336" s="25"/>
      <c r="AB336" s="25"/>
    </row>
    <row r="337" spans="1:28"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c r="AA337" s="25"/>
      <c r="AB337" s="25"/>
    </row>
    <row r="338" spans="1:28"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c r="AA338" s="25"/>
      <c r="AB338" s="25"/>
    </row>
    <row r="339" spans="1:28"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c r="AA339" s="25"/>
      <c r="AB339" s="25"/>
    </row>
    <row r="340" spans="1:28"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c r="AA340" s="25"/>
      <c r="AB340" s="25"/>
    </row>
    <row r="341" spans="1:28"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c r="AA341" s="25"/>
      <c r="AB341" s="25"/>
    </row>
    <row r="342" spans="1:28"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row>
    <row r="343" spans="1:28"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c r="AA343" s="25"/>
      <c r="AB343" s="25"/>
    </row>
    <row r="344" spans="1:28"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c r="AA344" s="25"/>
      <c r="AB344" s="25"/>
    </row>
    <row r="345" spans="1:28"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row>
    <row r="346" spans="1:28"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c r="AA346" s="25"/>
      <c r="AB346" s="25"/>
    </row>
    <row r="347" spans="1:28"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c r="AA347" s="25"/>
      <c r="AB347" s="25"/>
    </row>
    <row r="348" spans="1:28"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row>
    <row r="349" spans="1:28"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row>
    <row r="350" spans="1:28"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row>
    <row r="351" spans="1:28"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c r="AA351" s="25"/>
      <c r="AB351" s="25"/>
    </row>
    <row r="352" spans="1:28"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c r="AA352" s="25"/>
      <c r="AB352" s="25"/>
    </row>
    <row r="353" spans="1:28"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row>
    <row r="354" spans="1:28"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row>
    <row r="355" spans="1:28"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row>
    <row r="356" spans="1:28"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row>
    <row r="357" spans="1:28"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row>
    <row r="358" spans="1:28"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row>
    <row r="359" spans="1:28"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row>
    <row r="360" spans="1:28"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row>
    <row r="361" spans="1:28"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row>
    <row r="362" spans="1:28"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row>
    <row r="363" spans="1:28"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row>
    <row r="364" spans="1:28"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row>
    <row r="365" spans="1:28"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row>
    <row r="366" spans="1:28"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row>
    <row r="367" spans="1:28"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row>
    <row r="368" spans="1:28"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row>
    <row r="369" spans="1:28"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row>
    <row r="370" spans="1:28"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row>
    <row r="371" spans="1:28"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row>
    <row r="372" spans="1:28"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row>
    <row r="373" spans="1:28"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row>
    <row r="374" spans="1:28"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row>
    <row r="375" spans="1:28" x14ac:dyDescent="0.25">
      <c r="A37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row>
    <row r="376" spans="1:28" x14ac:dyDescent="0.25">
      <c r="A376"/>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row>
    <row r="377" spans="1:28" x14ac:dyDescent="0.25">
      <c r="A377"/>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row>
    <row r="378" spans="1:28" x14ac:dyDescent="0.25">
      <c r="A378"/>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row>
    <row r="379" spans="1:28" x14ac:dyDescent="0.25">
      <c r="A379"/>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row>
    <row r="380" spans="1:28" x14ac:dyDescent="0.25">
      <c r="A380"/>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row>
    <row r="381" spans="1:28" x14ac:dyDescent="0.25">
      <c r="A381"/>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row>
    <row r="382" spans="1:28" x14ac:dyDescent="0.25">
      <c r="A382"/>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row>
    <row r="383" spans="1:28" x14ac:dyDescent="0.25">
      <c r="A383"/>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row>
    <row r="384" spans="1:28" x14ac:dyDescent="0.25">
      <c r="A384"/>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row>
    <row r="385" spans="1:28" x14ac:dyDescent="0.25">
      <c r="A38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row>
    <row r="386" spans="1:28" x14ac:dyDescent="0.25">
      <c r="A386"/>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row>
    <row r="387" spans="1:28" x14ac:dyDescent="0.25">
      <c r="A387"/>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row>
    <row r="388" spans="1:28" x14ac:dyDescent="0.25">
      <c r="A388"/>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row>
    <row r="389" spans="1:28" x14ac:dyDescent="0.25">
      <c r="A389"/>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row>
    <row r="390" spans="1:28" x14ac:dyDescent="0.25">
      <c r="A390"/>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row>
    <row r="391" spans="1:28" x14ac:dyDescent="0.25">
      <c r="A391"/>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row>
    <row r="392" spans="1:28" x14ac:dyDescent="0.25">
      <c r="A392"/>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row>
    <row r="393" spans="1:28" x14ac:dyDescent="0.25">
      <c r="A393"/>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row>
    <row r="394" spans="1:28" x14ac:dyDescent="0.25">
      <c r="A394"/>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row>
    <row r="395" spans="1:28" x14ac:dyDescent="0.25">
      <c r="A39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row>
    <row r="396" spans="1:28" x14ac:dyDescent="0.25">
      <c r="A396"/>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row>
    <row r="397" spans="1:28" x14ac:dyDescent="0.25">
      <c r="A397"/>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row>
    <row r="398" spans="1:28" x14ac:dyDescent="0.25">
      <c r="A398"/>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row>
    <row r="399" spans="1:28" x14ac:dyDescent="0.25">
      <c r="A399"/>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row>
    <row r="400" spans="1:28"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row>
    <row r="401" spans="1:28"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row>
    <row r="402" spans="1:28"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incidence"/>
  <dimension ref="A3:AB475"/>
  <sheetViews>
    <sheetView workbookViewId="0"/>
  </sheetViews>
  <sheetFormatPr defaultRowHeight="15" x14ac:dyDescent="0.25"/>
  <cols>
    <col min="1" max="1" width="54.5703125" style="26" bestFit="1" customWidth="1"/>
    <col min="2" max="4" width="12" style="26" bestFit="1" customWidth="1"/>
    <col min="5" max="5" width="16.140625" style="26" bestFit="1" customWidth="1"/>
    <col min="6" max="6" width="16.85546875" style="26" bestFit="1" customWidth="1"/>
    <col min="7" max="7" width="23" style="26" bestFit="1" customWidth="1"/>
    <col min="8" max="9" width="12" style="26" bestFit="1" customWidth="1"/>
    <col min="10" max="10" width="8.42578125" style="26" bestFit="1" customWidth="1"/>
    <col min="11" max="11" width="13.42578125" style="49" bestFit="1" customWidth="1"/>
    <col min="12" max="12" width="8.5703125" style="26" customWidth="1"/>
    <col min="13" max="14" width="9.7109375" style="26" bestFit="1" customWidth="1"/>
    <col min="15" max="16" width="8.42578125" style="26" bestFit="1" customWidth="1"/>
    <col min="17" max="18" width="10.5703125" style="26" bestFit="1" customWidth="1"/>
    <col min="19" max="20" width="16.140625" style="26" bestFit="1" customWidth="1"/>
    <col min="21" max="22" width="16.85546875" style="26" bestFit="1" customWidth="1"/>
    <col min="23" max="24" width="23" style="26" bestFit="1" customWidth="1"/>
    <col min="25" max="26" width="8.42578125" style="26" bestFit="1" customWidth="1"/>
    <col min="27" max="28" width="9.42578125" style="26" bestFit="1" customWidth="1"/>
    <col min="29" max="16384" width="9.140625" style="26"/>
  </cols>
  <sheetData>
    <row r="3" spans="1:28" x14ac:dyDescent="0.25">
      <c r="A3" s="26">
        <v>1</v>
      </c>
      <c r="B3" s="26">
        <v>2</v>
      </c>
      <c r="C3" s="26">
        <v>3</v>
      </c>
      <c r="D3" s="26">
        <v>4</v>
      </c>
      <c r="E3" s="26">
        <v>5</v>
      </c>
      <c r="F3" s="26">
        <v>6</v>
      </c>
      <c r="G3" s="26">
        <v>7</v>
      </c>
      <c r="H3" s="26">
        <v>8</v>
      </c>
      <c r="I3" s="26">
        <v>9</v>
      </c>
      <c r="J3" s="26">
        <v>10</v>
      </c>
      <c r="K3" s="49">
        <v>11</v>
      </c>
      <c r="L3" s="26">
        <v>12</v>
      </c>
      <c r="M3" s="26">
        <v>13</v>
      </c>
      <c r="N3" s="26">
        <v>14</v>
      </c>
      <c r="O3" s="26">
        <v>15</v>
      </c>
      <c r="P3" s="26">
        <v>16</v>
      </c>
      <c r="Q3" s="26">
        <v>17</v>
      </c>
      <c r="R3" s="26">
        <v>18</v>
      </c>
      <c r="S3" s="26">
        <v>19</v>
      </c>
      <c r="T3" s="26">
        <v>20</v>
      </c>
      <c r="U3" s="26">
        <v>21</v>
      </c>
      <c r="V3" s="26">
        <v>22</v>
      </c>
      <c r="W3" s="26">
        <v>23</v>
      </c>
      <c r="X3" s="26">
        <v>24</v>
      </c>
      <c r="Y3" s="26">
        <v>25</v>
      </c>
      <c r="Z3" s="26">
        <v>26</v>
      </c>
      <c r="AA3" s="26">
        <v>27</v>
      </c>
      <c r="AB3" s="26">
        <v>28</v>
      </c>
    </row>
    <row r="5" spans="1:28" x14ac:dyDescent="0.25">
      <c r="A5" s="26" t="s">
        <v>207</v>
      </c>
      <c r="B5" s="26" t="s">
        <v>79</v>
      </c>
      <c r="C5" s="26" t="s">
        <v>11</v>
      </c>
      <c r="D5" s="26" t="s">
        <v>5</v>
      </c>
      <c r="E5" s="26" t="s">
        <v>8</v>
      </c>
      <c r="F5" s="26" t="s">
        <v>3</v>
      </c>
      <c r="G5" s="26" t="s">
        <v>80</v>
      </c>
      <c r="H5" s="26" t="s">
        <v>4</v>
      </c>
      <c r="I5" s="26" t="s">
        <v>81</v>
      </c>
      <c r="J5" s="26" t="s">
        <v>43</v>
      </c>
      <c r="K5" s="49" t="s">
        <v>44</v>
      </c>
      <c r="M5" s="26" t="s">
        <v>79</v>
      </c>
      <c r="N5" s="26" t="s">
        <v>79</v>
      </c>
      <c r="O5" s="26" t="s">
        <v>11</v>
      </c>
      <c r="P5" s="26" t="s">
        <v>11</v>
      </c>
      <c r="Q5" s="26" t="s">
        <v>5</v>
      </c>
      <c r="R5" s="26" t="s">
        <v>5</v>
      </c>
      <c r="S5" s="26" t="s">
        <v>8</v>
      </c>
      <c r="T5" s="26" t="s">
        <v>8</v>
      </c>
      <c r="U5" s="26" t="s">
        <v>3</v>
      </c>
      <c r="V5" s="26" t="s">
        <v>3</v>
      </c>
      <c r="W5" s="26" t="s">
        <v>80</v>
      </c>
      <c r="X5" s="26" t="s">
        <v>80</v>
      </c>
      <c r="Y5" s="26" t="s">
        <v>4</v>
      </c>
      <c r="Z5" s="26" t="s">
        <v>4</v>
      </c>
      <c r="AA5" s="26" t="s">
        <v>81</v>
      </c>
      <c r="AB5" s="26" t="s">
        <v>81</v>
      </c>
    </row>
    <row r="6" spans="1:28" x14ac:dyDescent="0.25">
      <c r="A6" s="26" t="s">
        <v>350</v>
      </c>
      <c r="B6" s="156">
        <v>4.3447873733985114E-2</v>
      </c>
      <c r="C6" s="156">
        <v>0.24559490718553309</v>
      </c>
      <c r="D6" s="156">
        <v>0.27494488641809645</v>
      </c>
      <c r="E6" s="156">
        <v>0.10242340010862967</v>
      </c>
      <c r="F6" s="156">
        <v>3.5688041151474489E-2</v>
      </c>
      <c r="G6" s="156">
        <v>0.24062669733857311</v>
      </c>
      <c r="H6" s="156">
        <v>3.8499632576120641E-3</v>
      </c>
      <c r="I6" s="156">
        <v>5.342423080609604E-2</v>
      </c>
      <c r="J6" s="156">
        <v>1</v>
      </c>
      <c r="K6" s="87">
        <v>250392</v>
      </c>
      <c r="L6" s="87"/>
      <c r="M6" s="156">
        <v>4.2999999999999997E-2</v>
      </c>
      <c r="N6" s="156">
        <v>4.3999999999999997E-2</v>
      </c>
      <c r="O6" s="156">
        <v>0.24399999999999999</v>
      </c>
      <c r="P6" s="156">
        <v>0.247</v>
      </c>
      <c r="Q6" s="156">
        <v>0.27300000000000002</v>
      </c>
      <c r="R6" s="156">
        <v>0.27700000000000002</v>
      </c>
      <c r="S6" s="156">
        <v>0.10100000000000001</v>
      </c>
      <c r="T6" s="156">
        <v>0.104</v>
      </c>
      <c r="U6" s="156">
        <v>3.5000000000000003E-2</v>
      </c>
      <c r="V6" s="156">
        <v>3.5999999999999997E-2</v>
      </c>
      <c r="W6" s="156">
        <v>0.23899999999999999</v>
      </c>
      <c r="X6" s="156">
        <v>0.24199999999999999</v>
      </c>
      <c r="Y6" s="156">
        <v>4.0000000000000001E-3</v>
      </c>
      <c r="Z6" s="156">
        <v>4.0000000000000001E-3</v>
      </c>
      <c r="AA6" s="156">
        <v>5.2999999999999999E-2</v>
      </c>
      <c r="AB6" s="156">
        <v>5.3999999999999999E-2</v>
      </c>
    </row>
    <row r="7" spans="1:28" x14ac:dyDescent="0.25">
      <c r="A7" s="87" t="s">
        <v>351</v>
      </c>
      <c r="B7" s="156" t="s">
        <v>294</v>
      </c>
      <c r="C7" s="156">
        <v>9.8276962348436497E-2</v>
      </c>
      <c r="D7" s="156">
        <v>0.18442884492661135</v>
      </c>
      <c r="E7" s="156">
        <v>0.11933631142310147</v>
      </c>
      <c r="F7" s="156">
        <v>4.7223994894703254E-2</v>
      </c>
      <c r="G7" s="156">
        <v>0.51372048500319079</v>
      </c>
      <c r="H7" s="156">
        <v>3.8289725590299937E-3</v>
      </c>
      <c r="I7" s="156">
        <v>3.318442884492661E-2</v>
      </c>
      <c r="J7" s="156">
        <v>0.99999999999999989</v>
      </c>
      <c r="K7" s="87">
        <v>1567</v>
      </c>
      <c r="L7" s="87"/>
      <c r="M7" s="156" t="s">
        <v>294</v>
      </c>
      <c r="N7" s="156" t="s">
        <v>294</v>
      </c>
      <c r="O7" s="156">
        <v>8.5000000000000006E-2</v>
      </c>
      <c r="P7" s="156">
        <v>0.114</v>
      </c>
      <c r="Q7" s="156">
        <v>0.16600000000000001</v>
      </c>
      <c r="R7" s="156">
        <v>0.20399999999999999</v>
      </c>
      <c r="S7" s="156">
        <v>0.104</v>
      </c>
      <c r="T7" s="156">
        <v>0.13600000000000001</v>
      </c>
      <c r="U7" s="156">
        <v>3.7999999999999999E-2</v>
      </c>
      <c r="V7" s="156">
        <v>5.8999999999999997E-2</v>
      </c>
      <c r="W7" s="156">
        <v>0.48899999999999999</v>
      </c>
      <c r="X7" s="156">
        <v>0.53800000000000003</v>
      </c>
      <c r="Y7" s="156">
        <v>2E-3</v>
      </c>
      <c r="Z7" s="156">
        <v>8.0000000000000002E-3</v>
      </c>
      <c r="AA7" s="156">
        <v>2.5000000000000001E-2</v>
      </c>
      <c r="AB7" s="156">
        <v>4.2999999999999997E-2</v>
      </c>
    </row>
    <row r="8" spans="1:28" x14ac:dyDescent="0.25">
      <c r="A8" s="87" t="s">
        <v>352</v>
      </c>
      <c r="B8" s="156" t="s">
        <v>294</v>
      </c>
      <c r="C8" s="156">
        <v>0.27021301635871486</v>
      </c>
      <c r="D8" s="156">
        <v>0.29598681887725081</v>
      </c>
      <c r="E8" s="156">
        <v>0.12051312227845122</v>
      </c>
      <c r="F8" s="156">
        <v>6.8024008473578909E-2</v>
      </c>
      <c r="G8" s="156">
        <v>0.20301282805696128</v>
      </c>
      <c r="H8" s="156">
        <v>2.5891491114511003E-3</v>
      </c>
      <c r="I8" s="156">
        <v>3.9661056843591856E-2</v>
      </c>
      <c r="J8" s="156">
        <v>1</v>
      </c>
      <c r="K8" s="87">
        <v>8497</v>
      </c>
      <c r="L8" s="87"/>
      <c r="M8" s="156" t="s">
        <v>294</v>
      </c>
      <c r="N8" s="156" t="s">
        <v>294</v>
      </c>
      <c r="O8" s="156">
        <v>0.26100000000000001</v>
      </c>
      <c r="P8" s="156">
        <v>0.28000000000000003</v>
      </c>
      <c r="Q8" s="156">
        <v>0.28599999999999998</v>
      </c>
      <c r="R8" s="156">
        <v>0.30599999999999999</v>
      </c>
      <c r="S8" s="156">
        <v>0.114</v>
      </c>
      <c r="T8" s="156">
        <v>0.128</v>
      </c>
      <c r="U8" s="156">
        <v>6.3E-2</v>
      </c>
      <c r="V8" s="156">
        <v>7.3999999999999996E-2</v>
      </c>
      <c r="W8" s="156">
        <v>0.19500000000000001</v>
      </c>
      <c r="X8" s="156">
        <v>0.21199999999999999</v>
      </c>
      <c r="Y8" s="156">
        <v>2E-3</v>
      </c>
      <c r="Z8" s="156">
        <v>4.0000000000000001E-3</v>
      </c>
      <c r="AA8" s="156">
        <v>3.5999999999999997E-2</v>
      </c>
      <c r="AB8" s="156">
        <v>4.3999999999999997E-2</v>
      </c>
    </row>
    <row r="9" spans="1:28" x14ac:dyDescent="0.25">
      <c r="A9" s="87" t="s">
        <v>353</v>
      </c>
      <c r="B9" s="156" t="s">
        <v>294</v>
      </c>
      <c r="C9" s="156">
        <v>6.9686411149825784E-3</v>
      </c>
      <c r="D9" s="156">
        <v>0.14680603948896631</v>
      </c>
      <c r="E9" s="156">
        <v>0.10894308943089431</v>
      </c>
      <c r="F9" s="156">
        <v>5.6445993031358888E-2</v>
      </c>
      <c r="G9" s="156">
        <v>0.63786295005807203</v>
      </c>
      <c r="H9" s="156">
        <v>4.6457607433217189E-3</v>
      </c>
      <c r="I9" s="156">
        <v>3.8327526132404179E-2</v>
      </c>
      <c r="J9" s="156">
        <v>1</v>
      </c>
      <c r="K9" s="87">
        <v>4305</v>
      </c>
      <c r="L9" s="87"/>
      <c r="M9" s="156" t="s">
        <v>294</v>
      </c>
      <c r="N9" s="156" t="s">
        <v>294</v>
      </c>
      <c r="O9" s="156">
        <v>5.0000000000000001E-3</v>
      </c>
      <c r="P9" s="156">
        <v>0.01</v>
      </c>
      <c r="Q9" s="156">
        <v>0.13700000000000001</v>
      </c>
      <c r="R9" s="156">
        <v>0.158</v>
      </c>
      <c r="S9" s="156">
        <v>0.1</v>
      </c>
      <c r="T9" s="156">
        <v>0.11899999999999999</v>
      </c>
      <c r="U9" s="156">
        <v>0.05</v>
      </c>
      <c r="V9" s="156">
        <v>6.4000000000000001E-2</v>
      </c>
      <c r="W9" s="156">
        <v>0.623</v>
      </c>
      <c r="X9" s="156">
        <v>0.65200000000000002</v>
      </c>
      <c r="Y9" s="156">
        <v>3.0000000000000001E-3</v>
      </c>
      <c r="Z9" s="156">
        <v>7.0000000000000001E-3</v>
      </c>
      <c r="AA9" s="156">
        <v>3.3000000000000002E-2</v>
      </c>
      <c r="AB9" s="156">
        <v>4.3999999999999997E-2</v>
      </c>
    </row>
    <row r="10" spans="1:28" x14ac:dyDescent="0.25">
      <c r="A10" s="87" t="s">
        <v>354</v>
      </c>
      <c r="B10" s="156" t="s">
        <v>294</v>
      </c>
      <c r="C10" s="156">
        <v>7.1292775665399238E-2</v>
      </c>
      <c r="D10" s="156">
        <v>0.18113645965356992</v>
      </c>
      <c r="E10" s="156">
        <v>6.7279256442754537E-2</v>
      </c>
      <c r="F10" s="156">
        <v>1.7955217574989437E-2</v>
      </c>
      <c r="G10" s="156">
        <v>0.59442332065906212</v>
      </c>
      <c r="H10" s="156">
        <v>1.3413603717786228E-2</v>
      </c>
      <c r="I10" s="156">
        <v>5.4499366286438533E-2</v>
      </c>
      <c r="J10" s="156">
        <v>1</v>
      </c>
      <c r="K10" s="87">
        <v>9468</v>
      </c>
      <c r="L10" s="87"/>
      <c r="M10" s="156" t="s">
        <v>294</v>
      </c>
      <c r="N10" s="156" t="s">
        <v>294</v>
      </c>
      <c r="O10" s="156">
        <v>6.6000000000000003E-2</v>
      </c>
      <c r="P10" s="156">
        <v>7.6999999999999999E-2</v>
      </c>
      <c r="Q10" s="156">
        <v>0.17399999999999999</v>
      </c>
      <c r="R10" s="156">
        <v>0.189</v>
      </c>
      <c r="S10" s="156">
        <v>6.2E-2</v>
      </c>
      <c r="T10" s="156">
        <v>7.2999999999999995E-2</v>
      </c>
      <c r="U10" s="156">
        <v>1.4999999999999999E-2</v>
      </c>
      <c r="V10" s="156">
        <v>2.1000000000000001E-2</v>
      </c>
      <c r="W10" s="156">
        <v>0.58399999999999996</v>
      </c>
      <c r="X10" s="156">
        <v>0.60399999999999998</v>
      </c>
      <c r="Y10" s="156">
        <v>1.0999999999999999E-2</v>
      </c>
      <c r="Z10" s="156">
        <v>1.6E-2</v>
      </c>
      <c r="AA10" s="156">
        <v>0.05</v>
      </c>
      <c r="AB10" s="156">
        <v>5.8999999999999997E-2</v>
      </c>
    </row>
    <row r="11" spans="1:28" x14ac:dyDescent="0.25">
      <c r="A11" s="87" t="s">
        <v>355</v>
      </c>
      <c r="B11" s="156">
        <v>0.17356754496026766</v>
      </c>
      <c r="C11" s="156">
        <v>0.15098285236302803</v>
      </c>
      <c r="D11" s="156">
        <v>0.3601003764115433</v>
      </c>
      <c r="E11" s="156">
        <v>0.11208699289000418</v>
      </c>
      <c r="F11" s="156">
        <v>2.9694688414889168E-2</v>
      </c>
      <c r="G11" s="156">
        <v>0.11668757841907151</v>
      </c>
      <c r="H11" s="156">
        <v>4.1823504809703052E-4</v>
      </c>
      <c r="I11" s="156">
        <v>5.6461731493099125E-2</v>
      </c>
      <c r="J11" s="156">
        <v>1</v>
      </c>
      <c r="K11" s="87">
        <v>2391</v>
      </c>
      <c r="L11" s="87"/>
      <c r="M11" s="156">
        <v>0.159</v>
      </c>
      <c r="N11" s="156">
        <v>0.189</v>
      </c>
      <c r="O11" s="156">
        <v>0.13700000000000001</v>
      </c>
      <c r="P11" s="156">
        <v>0.16600000000000001</v>
      </c>
      <c r="Q11" s="156">
        <v>0.34100000000000003</v>
      </c>
      <c r="R11" s="156">
        <v>0.38</v>
      </c>
      <c r="S11" s="156">
        <v>0.1</v>
      </c>
      <c r="T11" s="156">
        <v>0.125</v>
      </c>
      <c r="U11" s="156">
        <v>2.4E-2</v>
      </c>
      <c r="V11" s="156">
        <v>3.6999999999999998E-2</v>
      </c>
      <c r="W11" s="156">
        <v>0.104</v>
      </c>
      <c r="X11" s="156">
        <v>0.13</v>
      </c>
      <c r="Y11" s="156">
        <v>0</v>
      </c>
      <c r="Z11" s="156">
        <v>2E-3</v>
      </c>
      <c r="AA11" s="156">
        <v>4.8000000000000001E-2</v>
      </c>
      <c r="AB11" s="156">
        <v>6.6000000000000003E-2</v>
      </c>
    </row>
    <row r="12" spans="1:28" x14ac:dyDescent="0.25">
      <c r="A12" s="87" t="s">
        <v>356</v>
      </c>
      <c r="B12" s="156">
        <v>5.6072943585742845E-3</v>
      </c>
      <c r="C12" s="156">
        <v>1.0239407089570433E-3</v>
      </c>
      <c r="D12" s="156">
        <v>0.66916963284411723</v>
      </c>
      <c r="E12" s="156">
        <v>0.17621532010336927</v>
      </c>
      <c r="F12" s="156">
        <v>7.6649275927641522E-2</v>
      </c>
      <c r="G12" s="156">
        <v>1.0434443415086059E-2</v>
      </c>
      <c r="H12" s="156" t="s">
        <v>294</v>
      </c>
      <c r="I12" s="156">
        <v>6.090009264225462E-2</v>
      </c>
      <c r="J12" s="156">
        <v>1</v>
      </c>
      <c r="K12" s="87">
        <v>20509</v>
      </c>
      <c r="L12" s="87"/>
      <c r="M12" s="156">
        <v>5.0000000000000001E-3</v>
      </c>
      <c r="N12" s="156">
        <v>7.0000000000000001E-3</v>
      </c>
      <c r="O12" s="156">
        <v>1E-3</v>
      </c>
      <c r="P12" s="156">
        <v>2E-3</v>
      </c>
      <c r="Q12" s="156">
        <v>0.66300000000000003</v>
      </c>
      <c r="R12" s="156">
        <v>0.67600000000000005</v>
      </c>
      <c r="S12" s="156">
        <v>0.17100000000000001</v>
      </c>
      <c r="T12" s="156">
        <v>0.18099999999999999</v>
      </c>
      <c r="U12" s="156">
        <v>7.2999999999999995E-2</v>
      </c>
      <c r="V12" s="156">
        <v>0.08</v>
      </c>
      <c r="W12" s="156">
        <v>8.9999999999999993E-3</v>
      </c>
      <c r="X12" s="156">
        <v>1.2E-2</v>
      </c>
      <c r="Y12" s="156" t="s">
        <v>294</v>
      </c>
      <c r="Z12" s="156" t="s">
        <v>294</v>
      </c>
      <c r="AA12" s="156">
        <v>5.8000000000000003E-2</v>
      </c>
      <c r="AB12" s="156">
        <v>6.4000000000000001E-2</v>
      </c>
    </row>
    <row r="13" spans="1:28" x14ac:dyDescent="0.25">
      <c r="A13" s="87" t="s">
        <v>357</v>
      </c>
      <c r="B13" s="156">
        <v>1.1725238576034914E-3</v>
      </c>
      <c r="C13" s="156">
        <v>0.26290590496042732</v>
      </c>
      <c r="D13" s="156">
        <v>0.2577923981369899</v>
      </c>
      <c r="E13" s="156">
        <v>9.5853825359085432E-2</v>
      </c>
      <c r="F13" s="156">
        <v>5.8593622773018925E-2</v>
      </c>
      <c r="G13" s="156">
        <v>0.2726769371071231</v>
      </c>
      <c r="H13" s="156">
        <v>3.8758427515226527E-3</v>
      </c>
      <c r="I13" s="156">
        <v>4.7128945054229231E-2</v>
      </c>
      <c r="J13" s="156">
        <v>1</v>
      </c>
      <c r="K13" s="87">
        <v>30703</v>
      </c>
      <c r="L13" s="87"/>
      <c r="M13" s="156">
        <v>1E-3</v>
      </c>
      <c r="N13" s="156">
        <v>2E-3</v>
      </c>
      <c r="O13" s="156">
        <v>0.25800000000000001</v>
      </c>
      <c r="P13" s="156">
        <v>0.26800000000000002</v>
      </c>
      <c r="Q13" s="156">
        <v>0.253</v>
      </c>
      <c r="R13" s="156">
        <v>0.26300000000000001</v>
      </c>
      <c r="S13" s="156">
        <v>9.2999999999999999E-2</v>
      </c>
      <c r="T13" s="156">
        <v>9.9000000000000005E-2</v>
      </c>
      <c r="U13" s="156">
        <v>5.6000000000000001E-2</v>
      </c>
      <c r="V13" s="156">
        <v>6.0999999999999999E-2</v>
      </c>
      <c r="W13" s="156">
        <v>0.26800000000000002</v>
      </c>
      <c r="X13" s="156">
        <v>0.27800000000000002</v>
      </c>
      <c r="Y13" s="156">
        <v>3.0000000000000001E-3</v>
      </c>
      <c r="Z13" s="156">
        <v>5.0000000000000001E-3</v>
      </c>
      <c r="AA13" s="156">
        <v>4.4999999999999998E-2</v>
      </c>
      <c r="AB13" s="156">
        <v>0.05</v>
      </c>
    </row>
    <row r="14" spans="1:28" x14ac:dyDescent="0.25">
      <c r="A14" s="87" t="s">
        <v>358</v>
      </c>
      <c r="B14" s="156">
        <v>0.57496101581644021</v>
      </c>
      <c r="C14" s="156">
        <v>0.1298730229449766</v>
      </c>
      <c r="D14" s="156">
        <v>0.15682780129204724</v>
      </c>
      <c r="E14" s="156">
        <v>6.3265760748496325E-2</v>
      </c>
      <c r="F14" s="156">
        <v>7.5740699487636442E-3</v>
      </c>
      <c r="G14" s="156">
        <v>1.0247271107150813E-2</v>
      </c>
      <c r="H14" s="156">
        <v>2.2276676319893073E-4</v>
      </c>
      <c r="I14" s="156">
        <v>5.7028291378926267E-2</v>
      </c>
      <c r="J14" s="156">
        <v>1</v>
      </c>
      <c r="K14" s="87">
        <v>4489</v>
      </c>
      <c r="L14" s="87"/>
      <c r="M14" s="156">
        <v>0.56000000000000005</v>
      </c>
      <c r="N14" s="156">
        <v>0.58899999999999997</v>
      </c>
      <c r="O14" s="156">
        <v>0.12</v>
      </c>
      <c r="P14" s="156">
        <v>0.14000000000000001</v>
      </c>
      <c r="Q14" s="156">
        <v>0.14599999999999999</v>
      </c>
      <c r="R14" s="156">
        <v>0.16800000000000001</v>
      </c>
      <c r="S14" s="156">
        <v>5.7000000000000002E-2</v>
      </c>
      <c r="T14" s="156">
        <v>7.0999999999999994E-2</v>
      </c>
      <c r="U14" s="156">
        <v>5.0000000000000001E-3</v>
      </c>
      <c r="V14" s="156">
        <v>1.0999999999999999E-2</v>
      </c>
      <c r="W14" s="156">
        <v>8.0000000000000002E-3</v>
      </c>
      <c r="X14" s="156">
        <v>1.4E-2</v>
      </c>
      <c r="Y14" s="156">
        <v>0</v>
      </c>
      <c r="Z14" s="156">
        <v>1E-3</v>
      </c>
      <c r="AA14" s="156">
        <v>5.0999999999999997E-2</v>
      </c>
      <c r="AB14" s="156">
        <v>6.4000000000000001E-2</v>
      </c>
    </row>
    <row r="15" spans="1:28" x14ac:dyDescent="0.25">
      <c r="A15" s="87" t="s">
        <v>359</v>
      </c>
      <c r="B15" s="156">
        <v>0.26968035584979827</v>
      </c>
      <c r="C15" s="156">
        <v>0.41339091755456708</v>
      </c>
      <c r="D15" s="156">
        <v>0.16535636702182682</v>
      </c>
      <c r="E15" s="156">
        <v>4.230888590048619E-2</v>
      </c>
      <c r="F15" s="156">
        <v>3.7498706941139961E-3</v>
      </c>
      <c r="G15" s="156">
        <v>4.7688010758249716E-2</v>
      </c>
      <c r="H15" s="156">
        <v>2.7930071376849074E-3</v>
      </c>
      <c r="I15" s="156">
        <v>5.5032585083272988E-2</v>
      </c>
      <c r="J15" s="156">
        <v>1</v>
      </c>
      <c r="K15" s="87">
        <v>38668</v>
      </c>
      <c r="L15" s="87"/>
      <c r="M15" s="156">
        <v>0.26500000000000001</v>
      </c>
      <c r="N15" s="156">
        <v>0.27400000000000002</v>
      </c>
      <c r="O15" s="156">
        <v>0.40799999999999997</v>
      </c>
      <c r="P15" s="156">
        <v>0.41799999999999998</v>
      </c>
      <c r="Q15" s="156">
        <v>0.16200000000000001</v>
      </c>
      <c r="R15" s="156">
        <v>0.16900000000000001</v>
      </c>
      <c r="S15" s="156">
        <v>0.04</v>
      </c>
      <c r="T15" s="156">
        <v>4.3999999999999997E-2</v>
      </c>
      <c r="U15" s="156">
        <v>3.0000000000000001E-3</v>
      </c>
      <c r="V15" s="156">
        <v>4.0000000000000001E-3</v>
      </c>
      <c r="W15" s="156">
        <v>4.5999999999999999E-2</v>
      </c>
      <c r="X15" s="156">
        <v>0.05</v>
      </c>
      <c r="Y15" s="156">
        <v>2E-3</v>
      </c>
      <c r="Z15" s="156">
        <v>3.0000000000000001E-3</v>
      </c>
      <c r="AA15" s="156">
        <v>5.2999999999999999E-2</v>
      </c>
      <c r="AB15" s="156">
        <v>5.7000000000000002E-2</v>
      </c>
    </row>
    <row r="16" spans="1:28" x14ac:dyDescent="0.25">
      <c r="A16" s="87" t="s">
        <v>360</v>
      </c>
      <c r="B16" s="156" t="s">
        <v>294</v>
      </c>
      <c r="C16" s="156">
        <v>0.27963698241633578</v>
      </c>
      <c r="D16" s="156">
        <v>0.4293817356778219</v>
      </c>
      <c r="E16" s="156">
        <v>0.10323312535450936</v>
      </c>
      <c r="F16" s="156">
        <v>1.8150879183210438E-2</v>
      </c>
      <c r="G16" s="156">
        <v>0.12195121951219512</v>
      </c>
      <c r="H16" s="156">
        <v>1.1344299489506524E-3</v>
      </c>
      <c r="I16" s="156">
        <v>4.6511627906976744E-2</v>
      </c>
      <c r="J16" s="156">
        <v>0.99999999999999989</v>
      </c>
      <c r="K16" s="87">
        <v>1763</v>
      </c>
      <c r="L16" s="87"/>
      <c r="M16" s="156" t="s">
        <v>294</v>
      </c>
      <c r="N16" s="156" t="s">
        <v>294</v>
      </c>
      <c r="O16" s="156">
        <v>0.25900000000000001</v>
      </c>
      <c r="P16" s="156">
        <v>0.30099999999999999</v>
      </c>
      <c r="Q16" s="156">
        <v>0.40600000000000003</v>
      </c>
      <c r="R16" s="156">
        <v>0.45300000000000001</v>
      </c>
      <c r="S16" s="156">
        <v>0.09</v>
      </c>
      <c r="T16" s="156">
        <v>0.11799999999999999</v>
      </c>
      <c r="U16" s="156">
        <v>1.2999999999999999E-2</v>
      </c>
      <c r="V16" s="156">
        <v>2.5999999999999999E-2</v>
      </c>
      <c r="W16" s="156">
        <v>0.107</v>
      </c>
      <c r="X16" s="156">
        <v>0.13800000000000001</v>
      </c>
      <c r="Y16" s="156">
        <v>0</v>
      </c>
      <c r="Z16" s="156">
        <v>4.0000000000000001E-3</v>
      </c>
      <c r="AA16" s="156">
        <v>3.7999999999999999E-2</v>
      </c>
      <c r="AB16" s="156">
        <v>5.7000000000000002E-2</v>
      </c>
    </row>
    <row r="17" spans="1:28" x14ac:dyDescent="0.25">
      <c r="A17" s="87" t="s">
        <v>361</v>
      </c>
      <c r="B17" s="156" t="s">
        <v>294</v>
      </c>
      <c r="C17" s="156">
        <v>0.21942446043165467</v>
      </c>
      <c r="D17" s="156">
        <v>0.40467625899280574</v>
      </c>
      <c r="E17" s="156">
        <v>0.14568345323741008</v>
      </c>
      <c r="F17" s="156">
        <v>1.618705035971223E-2</v>
      </c>
      <c r="G17" s="156">
        <v>0.15107913669064749</v>
      </c>
      <c r="H17" s="156">
        <v>1.7985611510791368E-3</v>
      </c>
      <c r="I17" s="156">
        <v>6.1151079136690649E-2</v>
      </c>
      <c r="J17" s="156">
        <v>0.99999999999999989</v>
      </c>
      <c r="K17" s="87">
        <v>556</v>
      </c>
      <c r="L17" s="87"/>
      <c r="M17" s="156" t="s">
        <v>294</v>
      </c>
      <c r="N17" s="156" t="s">
        <v>294</v>
      </c>
      <c r="O17" s="156">
        <v>0.187</v>
      </c>
      <c r="P17" s="156">
        <v>0.25600000000000001</v>
      </c>
      <c r="Q17" s="156">
        <v>0.36499999999999999</v>
      </c>
      <c r="R17" s="156">
        <v>0.44600000000000001</v>
      </c>
      <c r="S17" s="156">
        <v>0.11899999999999999</v>
      </c>
      <c r="T17" s="156">
        <v>0.17699999999999999</v>
      </c>
      <c r="U17" s="156">
        <v>8.9999999999999993E-3</v>
      </c>
      <c r="V17" s="156">
        <v>0.03</v>
      </c>
      <c r="W17" s="156">
        <v>0.124</v>
      </c>
      <c r="X17" s="156">
        <v>0.183</v>
      </c>
      <c r="Y17" s="156">
        <v>0</v>
      </c>
      <c r="Z17" s="156">
        <v>0.01</v>
      </c>
      <c r="AA17" s="156">
        <v>4.3999999999999997E-2</v>
      </c>
      <c r="AB17" s="156">
        <v>8.4000000000000005E-2</v>
      </c>
    </row>
    <row r="18" spans="1:28" x14ac:dyDescent="0.25">
      <c r="A18" s="87" t="s">
        <v>362</v>
      </c>
      <c r="B18" s="156" t="s">
        <v>294</v>
      </c>
      <c r="C18" s="156">
        <v>0.27979274611398963</v>
      </c>
      <c r="D18" s="156">
        <v>0.26787564766839378</v>
      </c>
      <c r="E18" s="156">
        <v>0.29585492227979276</v>
      </c>
      <c r="F18" s="156">
        <v>2.2797927461139896E-2</v>
      </c>
      <c r="G18" s="156">
        <v>7.0984455958549228E-2</v>
      </c>
      <c r="H18" s="156">
        <v>1.0362694300518134E-3</v>
      </c>
      <c r="I18" s="156">
        <v>6.1658031088082904E-2</v>
      </c>
      <c r="J18" s="156">
        <v>1</v>
      </c>
      <c r="K18" s="87">
        <v>1930</v>
      </c>
      <c r="L18" s="87"/>
      <c r="M18" s="156" t="s">
        <v>294</v>
      </c>
      <c r="N18" s="156" t="s">
        <v>294</v>
      </c>
      <c r="O18" s="156">
        <v>0.26</v>
      </c>
      <c r="P18" s="156">
        <v>0.3</v>
      </c>
      <c r="Q18" s="156">
        <v>0.249</v>
      </c>
      <c r="R18" s="156">
        <v>0.28799999999999998</v>
      </c>
      <c r="S18" s="156">
        <v>0.27600000000000002</v>
      </c>
      <c r="T18" s="156">
        <v>0.317</v>
      </c>
      <c r="U18" s="156">
        <v>1.7000000000000001E-2</v>
      </c>
      <c r="V18" s="156">
        <v>0.03</v>
      </c>
      <c r="W18" s="156">
        <v>0.06</v>
      </c>
      <c r="X18" s="156">
        <v>8.3000000000000004E-2</v>
      </c>
      <c r="Y18" s="156">
        <v>0</v>
      </c>
      <c r="Z18" s="156">
        <v>4.0000000000000001E-3</v>
      </c>
      <c r="AA18" s="156">
        <v>5.1999999999999998E-2</v>
      </c>
      <c r="AB18" s="156">
        <v>7.2999999999999995E-2</v>
      </c>
    </row>
    <row r="19" spans="1:28" x14ac:dyDescent="0.25">
      <c r="A19" s="87" t="s">
        <v>363</v>
      </c>
      <c r="B19" s="156" t="s">
        <v>294</v>
      </c>
      <c r="C19" s="156">
        <v>0.33490196078431372</v>
      </c>
      <c r="D19" s="156">
        <v>0.34823529411764703</v>
      </c>
      <c r="E19" s="156">
        <v>0.13725490196078433</v>
      </c>
      <c r="F19" s="156">
        <v>3.2941176470588238E-2</v>
      </c>
      <c r="G19" s="156">
        <v>9.6470588235294114E-2</v>
      </c>
      <c r="H19" s="156" t="s">
        <v>294</v>
      </c>
      <c r="I19" s="156">
        <v>5.0196078431372547E-2</v>
      </c>
      <c r="J19" s="156">
        <v>0.99999999999999989</v>
      </c>
      <c r="K19" s="87">
        <v>1275</v>
      </c>
      <c r="L19" s="87"/>
      <c r="M19" s="156" t="s">
        <v>294</v>
      </c>
      <c r="N19" s="156" t="s">
        <v>294</v>
      </c>
      <c r="O19" s="156">
        <v>0.31</v>
      </c>
      <c r="P19" s="156">
        <v>0.36099999999999999</v>
      </c>
      <c r="Q19" s="156">
        <v>0.32300000000000001</v>
      </c>
      <c r="R19" s="156">
        <v>0.375</v>
      </c>
      <c r="S19" s="156">
        <v>0.11899999999999999</v>
      </c>
      <c r="T19" s="156">
        <v>0.157</v>
      </c>
      <c r="U19" s="156">
        <v>2.4E-2</v>
      </c>
      <c r="V19" s="156">
        <v>4.3999999999999997E-2</v>
      </c>
      <c r="W19" s="156">
        <v>8.1000000000000003E-2</v>
      </c>
      <c r="X19" s="156">
        <v>0.114</v>
      </c>
      <c r="Y19" s="156" t="s">
        <v>294</v>
      </c>
      <c r="Z19" s="156" t="s">
        <v>294</v>
      </c>
      <c r="AA19" s="156">
        <v>0.04</v>
      </c>
      <c r="AB19" s="156">
        <v>6.4000000000000001E-2</v>
      </c>
    </row>
    <row r="20" spans="1:28" x14ac:dyDescent="0.25">
      <c r="A20" s="87" t="s">
        <v>364</v>
      </c>
      <c r="B20" s="156" t="s">
        <v>294</v>
      </c>
      <c r="C20" s="156">
        <v>0.24277854195323245</v>
      </c>
      <c r="D20" s="156">
        <v>0.40990371389270974</v>
      </c>
      <c r="E20" s="156">
        <v>0.17950481430536452</v>
      </c>
      <c r="F20" s="156">
        <v>2.9573590096286108E-2</v>
      </c>
      <c r="G20" s="156">
        <v>9.2159559834938107E-2</v>
      </c>
      <c r="H20" s="156">
        <v>6.8775790921595599E-4</v>
      </c>
      <c r="I20" s="156">
        <v>4.5392022008253097E-2</v>
      </c>
      <c r="J20" s="156">
        <v>1</v>
      </c>
      <c r="K20" s="87">
        <v>1454</v>
      </c>
      <c r="L20" s="87"/>
      <c r="M20" s="156" t="s">
        <v>294</v>
      </c>
      <c r="N20" s="156" t="s">
        <v>294</v>
      </c>
      <c r="O20" s="156">
        <v>0.221</v>
      </c>
      <c r="P20" s="156">
        <v>0.26500000000000001</v>
      </c>
      <c r="Q20" s="156">
        <v>0.38500000000000001</v>
      </c>
      <c r="R20" s="156">
        <v>0.435</v>
      </c>
      <c r="S20" s="156">
        <v>0.161</v>
      </c>
      <c r="T20" s="156">
        <v>0.2</v>
      </c>
      <c r="U20" s="156">
        <v>2.1999999999999999E-2</v>
      </c>
      <c r="V20" s="156">
        <v>0.04</v>
      </c>
      <c r="W20" s="156">
        <v>7.8E-2</v>
      </c>
      <c r="X20" s="156">
        <v>0.108</v>
      </c>
      <c r="Y20" s="156">
        <v>0</v>
      </c>
      <c r="Z20" s="156">
        <v>4.0000000000000001E-3</v>
      </c>
      <c r="AA20" s="156">
        <v>3.5999999999999997E-2</v>
      </c>
      <c r="AB20" s="156">
        <v>5.7000000000000002E-2</v>
      </c>
    </row>
    <row r="21" spans="1:28" x14ac:dyDescent="0.25">
      <c r="A21" s="87" t="s">
        <v>365</v>
      </c>
      <c r="B21" s="156" t="s">
        <v>294</v>
      </c>
      <c r="C21" s="156">
        <v>0.11737361998837885</v>
      </c>
      <c r="D21" s="156">
        <v>0.54503195816385819</v>
      </c>
      <c r="E21" s="156">
        <v>0.16037187681580475</v>
      </c>
      <c r="F21" s="156">
        <v>3.2539221382916907E-2</v>
      </c>
      <c r="G21" s="156">
        <v>8.0766995932597327E-2</v>
      </c>
      <c r="H21" s="156">
        <v>5.8105752469494478E-4</v>
      </c>
      <c r="I21" s="156">
        <v>6.3335270191748977E-2</v>
      </c>
      <c r="J21" s="156">
        <v>0.99999999999999989</v>
      </c>
      <c r="K21" s="87">
        <v>1721</v>
      </c>
      <c r="L21" s="87"/>
      <c r="M21" s="156" t="s">
        <v>294</v>
      </c>
      <c r="N21" s="156" t="s">
        <v>294</v>
      </c>
      <c r="O21" s="156">
        <v>0.10299999999999999</v>
      </c>
      <c r="P21" s="156">
        <v>0.13300000000000001</v>
      </c>
      <c r="Q21" s="156">
        <v>0.52100000000000002</v>
      </c>
      <c r="R21" s="156">
        <v>0.56799999999999995</v>
      </c>
      <c r="S21" s="156">
        <v>0.14399999999999999</v>
      </c>
      <c r="T21" s="156">
        <v>0.17799999999999999</v>
      </c>
      <c r="U21" s="156">
        <v>2.5000000000000001E-2</v>
      </c>
      <c r="V21" s="156">
        <v>4.2000000000000003E-2</v>
      </c>
      <c r="W21" s="156">
        <v>6.9000000000000006E-2</v>
      </c>
      <c r="X21" s="156">
        <v>9.5000000000000001E-2</v>
      </c>
      <c r="Y21" s="156">
        <v>0</v>
      </c>
      <c r="Z21" s="156">
        <v>3.0000000000000001E-3</v>
      </c>
      <c r="AA21" s="156">
        <v>5.2999999999999999E-2</v>
      </c>
      <c r="AB21" s="156">
        <v>7.5999999999999998E-2</v>
      </c>
    </row>
    <row r="22" spans="1:28" x14ac:dyDescent="0.25">
      <c r="A22" s="87" t="s">
        <v>366</v>
      </c>
      <c r="B22" s="156" t="s">
        <v>294</v>
      </c>
      <c r="C22" s="156">
        <v>0.23705324580598103</v>
      </c>
      <c r="D22" s="156">
        <v>0.37345003646973013</v>
      </c>
      <c r="E22" s="156">
        <v>0.13274981765134938</v>
      </c>
      <c r="F22" s="156">
        <v>3.4281546316557256E-2</v>
      </c>
      <c r="G22" s="156">
        <v>0.16703136396790663</v>
      </c>
      <c r="H22" s="156">
        <v>1.4587892049598833E-3</v>
      </c>
      <c r="I22" s="156">
        <v>5.3975200583515681E-2</v>
      </c>
      <c r="J22" s="156">
        <v>1</v>
      </c>
      <c r="K22" s="87">
        <v>1371</v>
      </c>
      <c r="L22" s="87"/>
      <c r="M22" s="156" t="s">
        <v>294</v>
      </c>
      <c r="N22" s="156" t="s">
        <v>294</v>
      </c>
      <c r="O22" s="156">
        <v>0.215</v>
      </c>
      <c r="P22" s="156">
        <v>0.26</v>
      </c>
      <c r="Q22" s="156">
        <v>0.34799999999999998</v>
      </c>
      <c r="R22" s="156">
        <v>0.39900000000000002</v>
      </c>
      <c r="S22" s="156">
        <v>0.11600000000000001</v>
      </c>
      <c r="T22" s="156">
        <v>0.152</v>
      </c>
      <c r="U22" s="156">
        <v>2.5999999999999999E-2</v>
      </c>
      <c r="V22" s="156">
        <v>4.4999999999999998E-2</v>
      </c>
      <c r="W22" s="156">
        <v>0.14799999999999999</v>
      </c>
      <c r="X22" s="156">
        <v>0.188</v>
      </c>
      <c r="Y22" s="156">
        <v>0</v>
      </c>
      <c r="Z22" s="156">
        <v>5.0000000000000001E-3</v>
      </c>
      <c r="AA22" s="156">
        <v>4.2999999999999997E-2</v>
      </c>
      <c r="AB22" s="156">
        <v>6.7000000000000004E-2</v>
      </c>
    </row>
    <row r="23" spans="1:28" x14ac:dyDescent="0.25">
      <c r="A23" s="87" t="s">
        <v>367</v>
      </c>
      <c r="B23" s="156" t="s">
        <v>294</v>
      </c>
      <c r="C23" s="156">
        <v>0.17261396619429742</v>
      </c>
      <c r="D23" s="156">
        <v>0.28700700017073588</v>
      </c>
      <c r="E23" s="156">
        <v>0.17176028683626429</v>
      </c>
      <c r="F23" s="156">
        <v>3.722042001024415E-2</v>
      </c>
      <c r="G23" s="156">
        <v>0.28068977292129077</v>
      </c>
      <c r="H23" s="156">
        <v>4.4391326617722387E-3</v>
      </c>
      <c r="I23" s="156">
        <v>4.6269421205395254E-2</v>
      </c>
      <c r="J23" s="156">
        <v>1</v>
      </c>
      <c r="K23" s="87">
        <v>5857</v>
      </c>
      <c r="L23" s="87"/>
      <c r="M23" s="156" t="s">
        <v>294</v>
      </c>
      <c r="N23" s="156" t="s">
        <v>294</v>
      </c>
      <c r="O23" s="156">
        <v>0.16300000000000001</v>
      </c>
      <c r="P23" s="156">
        <v>0.183</v>
      </c>
      <c r="Q23" s="156">
        <v>0.27600000000000002</v>
      </c>
      <c r="R23" s="156">
        <v>0.29899999999999999</v>
      </c>
      <c r="S23" s="156">
        <v>0.16200000000000001</v>
      </c>
      <c r="T23" s="156">
        <v>0.182</v>
      </c>
      <c r="U23" s="156">
        <v>3.3000000000000002E-2</v>
      </c>
      <c r="V23" s="156">
        <v>4.2000000000000003E-2</v>
      </c>
      <c r="W23" s="156">
        <v>0.26900000000000002</v>
      </c>
      <c r="X23" s="156">
        <v>0.29199999999999998</v>
      </c>
      <c r="Y23" s="156">
        <v>3.0000000000000001E-3</v>
      </c>
      <c r="Z23" s="156">
        <v>6.0000000000000001E-3</v>
      </c>
      <c r="AA23" s="156">
        <v>4.1000000000000002E-2</v>
      </c>
      <c r="AB23" s="156">
        <v>5.1999999999999998E-2</v>
      </c>
    </row>
    <row r="24" spans="1:28" x14ac:dyDescent="0.25">
      <c r="A24" s="87" t="s">
        <v>368</v>
      </c>
      <c r="B24" s="156" t="s">
        <v>294</v>
      </c>
      <c r="C24" s="156">
        <v>2.4612579762989972E-2</v>
      </c>
      <c r="D24" s="156">
        <v>0.20647219690063812</v>
      </c>
      <c r="E24" s="156">
        <v>0.12579762989972654</v>
      </c>
      <c r="F24" s="156">
        <v>5.8796718322698269E-2</v>
      </c>
      <c r="G24" s="156">
        <v>0.53919781221513219</v>
      </c>
      <c r="H24" s="156">
        <v>1.3673655423883319E-3</v>
      </c>
      <c r="I24" s="156">
        <v>4.3755697356426621E-2</v>
      </c>
      <c r="J24" s="156">
        <v>1.0000000000000002</v>
      </c>
      <c r="K24" s="87">
        <v>2194</v>
      </c>
      <c r="L24" s="87"/>
      <c r="M24" s="156" t="s">
        <v>294</v>
      </c>
      <c r="N24" s="156" t="s">
        <v>294</v>
      </c>
      <c r="O24" s="156">
        <v>1.9E-2</v>
      </c>
      <c r="P24" s="156">
        <v>3.2000000000000001E-2</v>
      </c>
      <c r="Q24" s="156">
        <v>0.19</v>
      </c>
      <c r="R24" s="156">
        <v>0.224</v>
      </c>
      <c r="S24" s="156">
        <v>0.113</v>
      </c>
      <c r="T24" s="156">
        <v>0.14000000000000001</v>
      </c>
      <c r="U24" s="156">
        <v>0.05</v>
      </c>
      <c r="V24" s="156">
        <v>6.9000000000000006E-2</v>
      </c>
      <c r="W24" s="156">
        <v>0.51800000000000002</v>
      </c>
      <c r="X24" s="156">
        <v>0.56000000000000005</v>
      </c>
      <c r="Y24" s="156">
        <v>0</v>
      </c>
      <c r="Z24" s="156">
        <v>4.0000000000000001E-3</v>
      </c>
      <c r="AA24" s="156">
        <v>3.5999999999999997E-2</v>
      </c>
      <c r="AB24" s="156">
        <v>5.2999999999999999E-2</v>
      </c>
    </row>
    <row r="25" spans="1:28" x14ac:dyDescent="0.25">
      <c r="A25" s="87" t="s">
        <v>369</v>
      </c>
      <c r="B25" s="156" t="s">
        <v>294</v>
      </c>
      <c r="C25" s="156">
        <v>8.9371980676328497E-2</v>
      </c>
      <c r="D25" s="156">
        <v>0.43156199677938806</v>
      </c>
      <c r="E25" s="156">
        <v>0.11272141706924316</v>
      </c>
      <c r="F25" s="156">
        <v>1.8115942028985508E-2</v>
      </c>
      <c r="G25" s="156">
        <v>0.25442834138486314</v>
      </c>
      <c r="H25" s="156">
        <v>5.2334943639291464E-3</v>
      </c>
      <c r="I25" s="156">
        <v>8.8566827697262485E-2</v>
      </c>
      <c r="J25" s="156">
        <v>1</v>
      </c>
      <c r="K25" s="87">
        <v>2484</v>
      </c>
      <c r="L25" s="87"/>
      <c r="M25" s="156" t="s">
        <v>294</v>
      </c>
      <c r="N25" s="156" t="s">
        <v>294</v>
      </c>
      <c r="O25" s="156">
        <v>7.9000000000000001E-2</v>
      </c>
      <c r="P25" s="156">
        <v>0.10100000000000001</v>
      </c>
      <c r="Q25" s="156">
        <v>0.41199999999999998</v>
      </c>
      <c r="R25" s="156">
        <v>0.45100000000000001</v>
      </c>
      <c r="S25" s="156">
        <v>0.10100000000000001</v>
      </c>
      <c r="T25" s="156">
        <v>0.126</v>
      </c>
      <c r="U25" s="156">
        <v>1.4E-2</v>
      </c>
      <c r="V25" s="156">
        <v>2.4E-2</v>
      </c>
      <c r="W25" s="156">
        <v>0.23799999999999999</v>
      </c>
      <c r="X25" s="156">
        <v>0.27200000000000002</v>
      </c>
      <c r="Y25" s="156">
        <v>3.0000000000000001E-3</v>
      </c>
      <c r="Z25" s="156">
        <v>8.9999999999999993E-3</v>
      </c>
      <c r="AA25" s="156">
        <v>7.8E-2</v>
      </c>
      <c r="AB25" s="156">
        <v>0.1</v>
      </c>
    </row>
    <row r="26" spans="1:28" x14ac:dyDescent="0.25">
      <c r="A26" s="87" t="s">
        <v>370</v>
      </c>
      <c r="B26" s="156" t="s">
        <v>294</v>
      </c>
      <c r="C26" s="156">
        <v>4.6632124352331605E-2</v>
      </c>
      <c r="D26" s="156">
        <v>0.21934369602763384</v>
      </c>
      <c r="E26" s="156">
        <v>9.9309153713298792E-2</v>
      </c>
      <c r="F26" s="156">
        <v>7.9447322970639028E-2</v>
      </c>
      <c r="G26" s="156">
        <v>0.49654576856649396</v>
      </c>
      <c r="H26" s="156">
        <v>6.044905008635579E-3</v>
      </c>
      <c r="I26" s="156">
        <v>5.2677029360967187E-2</v>
      </c>
      <c r="J26" s="156">
        <v>0.99999999999999989</v>
      </c>
      <c r="K26" s="87">
        <v>1158</v>
      </c>
      <c r="L26" s="87"/>
      <c r="M26" s="156" t="s">
        <v>294</v>
      </c>
      <c r="N26" s="156" t="s">
        <v>294</v>
      </c>
      <c r="O26" s="156">
        <v>3.5999999999999997E-2</v>
      </c>
      <c r="P26" s="156">
        <v>0.06</v>
      </c>
      <c r="Q26" s="156">
        <v>0.19600000000000001</v>
      </c>
      <c r="R26" s="156">
        <v>0.24399999999999999</v>
      </c>
      <c r="S26" s="156">
        <v>8.3000000000000004E-2</v>
      </c>
      <c r="T26" s="156">
        <v>0.11799999999999999</v>
      </c>
      <c r="U26" s="156">
        <v>6.5000000000000002E-2</v>
      </c>
      <c r="V26" s="156">
        <v>9.6000000000000002E-2</v>
      </c>
      <c r="W26" s="156">
        <v>0.46800000000000003</v>
      </c>
      <c r="X26" s="156">
        <v>0.52500000000000002</v>
      </c>
      <c r="Y26" s="156">
        <v>3.0000000000000001E-3</v>
      </c>
      <c r="Z26" s="156">
        <v>1.2E-2</v>
      </c>
      <c r="AA26" s="156">
        <v>4.1000000000000002E-2</v>
      </c>
      <c r="AB26" s="156">
        <v>6.7000000000000004E-2</v>
      </c>
    </row>
    <row r="27" spans="1:28" x14ac:dyDescent="0.25">
      <c r="A27" s="87" t="s">
        <v>371</v>
      </c>
      <c r="B27" s="156" t="s">
        <v>294</v>
      </c>
      <c r="C27" s="156">
        <v>6.4975247524752477E-2</v>
      </c>
      <c r="D27" s="156">
        <v>0.24443069306930693</v>
      </c>
      <c r="E27" s="156">
        <v>0.1516089108910891</v>
      </c>
      <c r="F27" s="156">
        <v>3.5891089108910888E-2</v>
      </c>
      <c r="G27" s="156">
        <v>0.44368811881188119</v>
      </c>
      <c r="H27" s="156">
        <v>9.2821782178217817E-3</v>
      </c>
      <c r="I27" s="156">
        <v>5.0123762376237627E-2</v>
      </c>
      <c r="J27" s="156">
        <v>0.99999999999999989</v>
      </c>
      <c r="K27" s="87">
        <v>1616</v>
      </c>
      <c r="L27" s="87"/>
      <c r="M27" s="156" t="s">
        <v>294</v>
      </c>
      <c r="N27" s="156" t="s">
        <v>294</v>
      </c>
      <c r="O27" s="156">
        <v>5.3999999999999999E-2</v>
      </c>
      <c r="P27" s="156">
        <v>7.8E-2</v>
      </c>
      <c r="Q27" s="156">
        <v>0.224</v>
      </c>
      <c r="R27" s="156">
        <v>0.26600000000000001</v>
      </c>
      <c r="S27" s="156">
        <v>0.13500000000000001</v>
      </c>
      <c r="T27" s="156">
        <v>0.17</v>
      </c>
      <c r="U27" s="156">
        <v>2.8000000000000001E-2</v>
      </c>
      <c r="V27" s="156">
        <v>4.5999999999999999E-2</v>
      </c>
      <c r="W27" s="156">
        <v>0.42</v>
      </c>
      <c r="X27" s="156">
        <v>0.46800000000000003</v>
      </c>
      <c r="Y27" s="156">
        <v>6.0000000000000001E-3</v>
      </c>
      <c r="Z27" s="156">
        <v>1.4999999999999999E-2</v>
      </c>
      <c r="AA27" s="156">
        <v>4.1000000000000002E-2</v>
      </c>
      <c r="AB27" s="156">
        <v>6.2E-2</v>
      </c>
    </row>
    <row r="28" spans="1:28" x14ac:dyDescent="0.25">
      <c r="A28" s="87" t="s">
        <v>372</v>
      </c>
      <c r="B28" s="156" t="s">
        <v>294</v>
      </c>
      <c r="C28" s="156">
        <v>0.22227319997553069</v>
      </c>
      <c r="D28" s="156">
        <v>0.22273199975530678</v>
      </c>
      <c r="E28" s="156">
        <v>0.1028629106258029</v>
      </c>
      <c r="F28" s="156">
        <v>2.0462470178014315E-2</v>
      </c>
      <c r="G28" s="156">
        <v>0.38958218633388392</v>
      </c>
      <c r="H28" s="156">
        <v>5.0162109255520891E-3</v>
      </c>
      <c r="I28" s="156">
        <v>3.707102220590934E-2</v>
      </c>
      <c r="J28" s="156">
        <v>0.99999999999999989</v>
      </c>
      <c r="K28" s="87">
        <v>32694</v>
      </c>
      <c r="L28" s="87"/>
      <c r="M28" s="156" t="s">
        <v>294</v>
      </c>
      <c r="N28" s="156" t="s">
        <v>294</v>
      </c>
      <c r="O28" s="156">
        <v>0.218</v>
      </c>
      <c r="P28" s="156">
        <v>0.22700000000000001</v>
      </c>
      <c r="Q28" s="156">
        <v>0.218</v>
      </c>
      <c r="R28" s="156">
        <v>0.22700000000000001</v>
      </c>
      <c r="S28" s="156">
        <v>0.1</v>
      </c>
      <c r="T28" s="156">
        <v>0.106</v>
      </c>
      <c r="U28" s="156">
        <v>1.9E-2</v>
      </c>
      <c r="V28" s="156">
        <v>2.1999999999999999E-2</v>
      </c>
      <c r="W28" s="156">
        <v>0.38400000000000001</v>
      </c>
      <c r="X28" s="156">
        <v>0.39500000000000002</v>
      </c>
      <c r="Y28" s="156">
        <v>4.0000000000000001E-3</v>
      </c>
      <c r="Z28" s="156">
        <v>6.0000000000000001E-3</v>
      </c>
      <c r="AA28" s="156">
        <v>3.5000000000000003E-2</v>
      </c>
      <c r="AB28" s="156">
        <v>3.9E-2</v>
      </c>
    </row>
    <row r="29" spans="1:28" x14ac:dyDescent="0.25">
      <c r="A29" s="87" t="s">
        <v>373</v>
      </c>
      <c r="B29" s="156" t="s">
        <v>294</v>
      </c>
      <c r="C29" s="156">
        <v>0.50751879699248126</v>
      </c>
      <c r="D29" s="156">
        <v>0.31203007518796994</v>
      </c>
      <c r="E29" s="156">
        <v>6.0150375939849621E-2</v>
      </c>
      <c r="F29" s="156">
        <v>3.7593984962406013E-3</v>
      </c>
      <c r="G29" s="156">
        <v>6.0150375939849621E-2</v>
      </c>
      <c r="H29" s="156">
        <v>3.7593984962406013E-3</v>
      </c>
      <c r="I29" s="156">
        <v>5.2631578947368418E-2</v>
      </c>
      <c r="J29" s="156">
        <v>1</v>
      </c>
      <c r="K29" s="87">
        <v>266</v>
      </c>
      <c r="L29" s="87"/>
      <c r="M29" s="156" t="s">
        <v>294</v>
      </c>
      <c r="N29" s="156" t="s">
        <v>294</v>
      </c>
      <c r="O29" s="156">
        <v>0.44800000000000001</v>
      </c>
      <c r="P29" s="156">
        <v>0.56699999999999995</v>
      </c>
      <c r="Q29" s="156">
        <v>0.25900000000000001</v>
      </c>
      <c r="R29" s="156">
        <v>0.37</v>
      </c>
      <c r="S29" s="156">
        <v>3.6999999999999998E-2</v>
      </c>
      <c r="T29" s="156">
        <v>9.5000000000000001E-2</v>
      </c>
      <c r="U29" s="156">
        <v>1E-3</v>
      </c>
      <c r="V29" s="156">
        <v>2.1000000000000001E-2</v>
      </c>
      <c r="W29" s="156">
        <v>3.6999999999999998E-2</v>
      </c>
      <c r="X29" s="156">
        <v>9.5000000000000001E-2</v>
      </c>
      <c r="Y29" s="156">
        <v>1E-3</v>
      </c>
      <c r="Z29" s="156">
        <v>2.1000000000000001E-2</v>
      </c>
      <c r="AA29" s="156">
        <v>3.2000000000000001E-2</v>
      </c>
      <c r="AB29" s="156">
        <v>8.5999999999999993E-2</v>
      </c>
    </row>
    <row r="30" spans="1:28" x14ac:dyDescent="0.25">
      <c r="A30" s="87" t="s">
        <v>374</v>
      </c>
      <c r="B30" s="156" t="s">
        <v>294</v>
      </c>
      <c r="C30" s="156">
        <v>0.37368066472041322</v>
      </c>
      <c r="D30" s="156">
        <v>0.37514035481697733</v>
      </c>
      <c r="E30" s="156">
        <v>7.5117898046260942E-2</v>
      </c>
      <c r="F30" s="156">
        <v>1.1677520772512913E-2</v>
      </c>
      <c r="G30" s="156">
        <v>2.7397260273972601E-2</v>
      </c>
      <c r="H30" s="156">
        <v>1.1228385358185494E-3</v>
      </c>
      <c r="I30" s="156">
        <v>0.13586346283404446</v>
      </c>
      <c r="J30" s="156">
        <v>1</v>
      </c>
      <c r="K30" s="87">
        <v>8906</v>
      </c>
      <c r="L30" s="87"/>
      <c r="M30" s="156" t="s">
        <v>294</v>
      </c>
      <c r="N30" s="156" t="s">
        <v>294</v>
      </c>
      <c r="O30" s="156">
        <v>0.36399999999999999</v>
      </c>
      <c r="P30" s="156">
        <v>0.38400000000000001</v>
      </c>
      <c r="Q30" s="156">
        <v>0.36499999999999999</v>
      </c>
      <c r="R30" s="156">
        <v>0.38500000000000001</v>
      </c>
      <c r="S30" s="156">
        <v>7.0000000000000007E-2</v>
      </c>
      <c r="T30" s="156">
        <v>8.1000000000000003E-2</v>
      </c>
      <c r="U30" s="156">
        <v>0.01</v>
      </c>
      <c r="V30" s="156">
        <v>1.4E-2</v>
      </c>
      <c r="W30" s="156">
        <v>2.4E-2</v>
      </c>
      <c r="X30" s="156">
        <v>3.1E-2</v>
      </c>
      <c r="Y30" s="156">
        <v>1E-3</v>
      </c>
      <c r="Z30" s="156">
        <v>2E-3</v>
      </c>
      <c r="AA30" s="156">
        <v>0.129</v>
      </c>
      <c r="AB30" s="156">
        <v>0.14299999999999999</v>
      </c>
    </row>
    <row r="31" spans="1:28" x14ac:dyDescent="0.25">
      <c r="A31" s="87" t="s">
        <v>375</v>
      </c>
      <c r="B31" s="156" t="s">
        <v>294</v>
      </c>
      <c r="C31" s="156">
        <v>2.6648900732844771E-3</v>
      </c>
      <c r="D31" s="156">
        <v>0.27781479013990673</v>
      </c>
      <c r="E31" s="156">
        <v>0.18454363757495004</v>
      </c>
      <c r="F31" s="156">
        <v>6.1958694203864094E-2</v>
      </c>
      <c r="G31" s="156">
        <v>0.42504996668887407</v>
      </c>
      <c r="H31" s="156">
        <v>7.9946702198534312E-3</v>
      </c>
      <c r="I31" s="156">
        <v>3.9973351099267154E-2</v>
      </c>
      <c r="J31" s="156">
        <v>1</v>
      </c>
      <c r="K31" s="87">
        <v>1501</v>
      </c>
      <c r="L31" s="87"/>
      <c r="M31" s="156" t="s">
        <v>294</v>
      </c>
      <c r="N31" s="156" t="s">
        <v>294</v>
      </c>
      <c r="O31" s="156">
        <v>1E-3</v>
      </c>
      <c r="P31" s="156">
        <v>7.0000000000000001E-3</v>
      </c>
      <c r="Q31" s="156">
        <v>0.25600000000000001</v>
      </c>
      <c r="R31" s="156">
        <v>0.30099999999999999</v>
      </c>
      <c r="S31" s="156">
        <v>0.16600000000000001</v>
      </c>
      <c r="T31" s="156">
        <v>0.20499999999999999</v>
      </c>
      <c r="U31" s="156">
        <v>5.0999999999999997E-2</v>
      </c>
      <c r="V31" s="156">
        <v>7.4999999999999997E-2</v>
      </c>
      <c r="W31" s="156">
        <v>0.4</v>
      </c>
      <c r="X31" s="156">
        <v>0.45</v>
      </c>
      <c r="Y31" s="156">
        <v>5.0000000000000001E-3</v>
      </c>
      <c r="Z31" s="156">
        <v>1.4E-2</v>
      </c>
      <c r="AA31" s="156">
        <v>3.1E-2</v>
      </c>
      <c r="AB31" s="156">
        <v>5.0999999999999997E-2</v>
      </c>
    </row>
    <row r="32" spans="1:28" x14ac:dyDescent="0.25">
      <c r="A32" s="87" t="s">
        <v>376</v>
      </c>
      <c r="B32" s="156" t="s">
        <v>294</v>
      </c>
      <c r="C32" s="156">
        <v>0.15852490421455939</v>
      </c>
      <c r="D32" s="156">
        <v>0.27634099616858238</v>
      </c>
      <c r="E32" s="156">
        <v>0.14846743295019157</v>
      </c>
      <c r="F32" s="156">
        <v>3.3045977011494254E-2</v>
      </c>
      <c r="G32" s="156">
        <v>0.35727969348659006</v>
      </c>
      <c r="H32" s="156">
        <v>1.9157088122605363E-3</v>
      </c>
      <c r="I32" s="156">
        <v>2.442528735632184E-2</v>
      </c>
      <c r="J32" s="156">
        <v>1</v>
      </c>
      <c r="K32" s="87">
        <v>2088</v>
      </c>
      <c r="L32" s="87"/>
      <c r="M32" s="156" t="s">
        <v>294</v>
      </c>
      <c r="N32" s="156" t="s">
        <v>294</v>
      </c>
      <c r="O32" s="156">
        <v>0.14299999999999999</v>
      </c>
      <c r="P32" s="156">
        <v>0.17499999999999999</v>
      </c>
      <c r="Q32" s="156">
        <v>0.25800000000000001</v>
      </c>
      <c r="R32" s="156">
        <v>0.29599999999999999</v>
      </c>
      <c r="S32" s="156">
        <v>0.13400000000000001</v>
      </c>
      <c r="T32" s="156">
        <v>0.16400000000000001</v>
      </c>
      <c r="U32" s="156">
        <v>2.5999999999999999E-2</v>
      </c>
      <c r="V32" s="156">
        <v>4.2000000000000003E-2</v>
      </c>
      <c r="W32" s="156">
        <v>0.33700000000000002</v>
      </c>
      <c r="X32" s="156">
        <v>0.378</v>
      </c>
      <c r="Y32" s="156">
        <v>1E-3</v>
      </c>
      <c r="Z32" s="156">
        <v>5.0000000000000001E-3</v>
      </c>
      <c r="AA32" s="156">
        <v>1.9E-2</v>
      </c>
      <c r="AB32" s="156">
        <v>3.2000000000000001E-2</v>
      </c>
    </row>
    <row r="33" spans="1:28" x14ac:dyDescent="0.25">
      <c r="A33" s="87" t="s">
        <v>377</v>
      </c>
      <c r="B33" s="156" t="s">
        <v>294</v>
      </c>
      <c r="C33" s="156">
        <v>0.10830527497194165</v>
      </c>
      <c r="D33" s="156">
        <v>0.32154882154882153</v>
      </c>
      <c r="E33" s="156">
        <v>0.12654320987654322</v>
      </c>
      <c r="F33" s="156">
        <v>3.8439955106621772E-2</v>
      </c>
      <c r="G33" s="156">
        <v>0.367003367003367</v>
      </c>
      <c r="H33" s="156">
        <v>3.9281705948372618E-3</v>
      </c>
      <c r="I33" s="156">
        <v>3.4231200897867561E-2</v>
      </c>
      <c r="J33" s="156">
        <v>1</v>
      </c>
      <c r="K33" s="87">
        <v>3564</v>
      </c>
      <c r="L33" s="87"/>
      <c r="M33" s="156" t="s">
        <v>294</v>
      </c>
      <c r="N33" s="156" t="s">
        <v>294</v>
      </c>
      <c r="O33" s="156">
        <v>9.9000000000000005E-2</v>
      </c>
      <c r="P33" s="156">
        <v>0.11899999999999999</v>
      </c>
      <c r="Q33" s="156">
        <v>0.30599999999999999</v>
      </c>
      <c r="R33" s="156">
        <v>0.33700000000000002</v>
      </c>
      <c r="S33" s="156">
        <v>0.11600000000000001</v>
      </c>
      <c r="T33" s="156">
        <v>0.13800000000000001</v>
      </c>
      <c r="U33" s="156">
        <v>3.3000000000000002E-2</v>
      </c>
      <c r="V33" s="156">
        <v>4.4999999999999998E-2</v>
      </c>
      <c r="W33" s="156">
        <v>0.35099999999999998</v>
      </c>
      <c r="X33" s="156">
        <v>0.38300000000000001</v>
      </c>
      <c r="Y33" s="156">
        <v>2E-3</v>
      </c>
      <c r="Z33" s="156">
        <v>7.0000000000000001E-3</v>
      </c>
      <c r="AA33" s="156">
        <v>2.9000000000000001E-2</v>
      </c>
      <c r="AB33" s="156">
        <v>4.1000000000000002E-2</v>
      </c>
    </row>
    <row r="34" spans="1:28" x14ac:dyDescent="0.25">
      <c r="A34" s="87" t="s">
        <v>378</v>
      </c>
      <c r="B34" s="156" t="s">
        <v>294</v>
      </c>
      <c r="C34" s="156">
        <v>0.15988372093023256</v>
      </c>
      <c r="D34" s="156">
        <v>0.35034883720930232</v>
      </c>
      <c r="E34" s="156">
        <v>0.13255813953488371</v>
      </c>
      <c r="F34" s="156">
        <v>3.1860465116279067E-2</v>
      </c>
      <c r="G34" s="156">
        <v>0.276046511627907</v>
      </c>
      <c r="H34" s="156">
        <v>2.5581395348837207E-3</v>
      </c>
      <c r="I34" s="156">
        <v>4.6744186046511628E-2</v>
      </c>
      <c r="J34" s="156">
        <v>1</v>
      </c>
      <c r="K34" s="87">
        <v>8600</v>
      </c>
      <c r="L34" s="87"/>
      <c r="M34" s="156" t="s">
        <v>294</v>
      </c>
      <c r="N34" s="156" t="s">
        <v>294</v>
      </c>
      <c r="O34" s="156">
        <v>0.152</v>
      </c>
      <c r="P34" s="156">
        <v>0.16800000000000001</v>
      </c>
      <c r="Q34" s="156">
        <v>0.34</v>
      </c>
      <c r="R34" s="156">
        <v>0.36</v>
      </c>
      <c r="S34" s="156">
        <v>0.126</v>
      </c>
      <c r="T34" s="156">
        <v>0.14000000000000001</v>
      </c>
      <c r="U34" s="156">
        <v>2.8000000000000001E-2</v>
      </c>
      <c r="V34" s="156">
        <v>3.5999999999999997E-2</v>
      </c>
      <c r="W34" s="156">
        <v>0.26700000000000002</v>
      </c>
      <c r="X34" s="156">
        <v>0.28599999999999998</v>
      </c>
      <c r="Y34" s="156">
        <v>2E-3</v>
      </c>
      <c r="Z34" s="156">
        <v>4.0000000000000001E-3</v>
      </c>
      <c r="AA34" s="156">
        <v>4.2000000000000003E-2</v>
      </c>
      <c r="AB34" s="156">
        <v>5.0999999999999997E-2</v>
      </c>
    </row>
    <row r="35" spans="1:28" x14ac:dyDescent="0.25">
      <c r="A35" s="87" t="s">
        <v>379</v>
      </c>
      <c r="B35" s="156" t="s">
        <v>294</v>
      </c>
      <c r="C35" s="156">
        <v>0.32413579290032551</v>
      </c>
      <c r="D35" s="156">
        <v>0.19779879088513408</v>
      </c>
      <c r="E35" s="156">
        <v>9.3163850565803757E-2</v>
      </c>
      <c r="F35" s="156">
        <v>0.1097504262904976</v>
      </c>
      <c r="G35" s="156">
        <v>0.23081692760812278</v>
      </c>
      <c r="H35" s="156">
        <v>2.6352503487831343E-3</v>
      </c>
      <c r="I35" s="156">
        <v>4.1698961401333126E-2</v>
      </c>
      <c r="J35" s="156">
        <v>1</v>
      </c>
      <c r="K35" s="87">
        <v>6451</v>
      </c>
      <c r="L35" s="87"/>
      <c r="M35" s="156" t="s">
        <v>294</v>
      </c>
      <c r="N35" s="156" t="s">
        <v>294</v>
      </c>
      <c r="O35" s="156">
        <v>0.313</v>
      </c>
      <c r="P35" s="156">
        <v>0.33600000000000002</v>
      </c>
      <c r="Q35" s="156">
        <v>0.188</v>
      </c>
      <c r="R35" s="156">
        <v>0.20799999999999999</v>
      </c>
      <c r="S35" s="156">
        <v>8.5999999999999993E-2</v>
      </c>
      <c r="T35" s="156">
        <v>0.10100000000000001</v>
      </c>
      <c r="U35" s="156">
        <v>0.10199999999999999</v>
      </c>
      <c r="V35" s="156">
        <v>0.11799999999999999</v>
      </c>
      <c r="W35" s="156">
        <v>0.221</v>
      </c>
      <c r="X35" s="156">
        <v>0.24099999999999999</v>
      </c>
      <c r="Y35" s="156">
        <v>2E-3</v>
      </c>
      <c r="Z35" s="156">
        <v>4.0000000000000001E-3</v>
      </c>
      <c r="AA35" s="156">
        <v>3.6999999999999998E-2</v>
      </c>
      <c r="AB35" s="156">
        <v>4.7E-2</v>
      </c>
    </row>
    <row r="36" spans="1:28" x14ac:dyDescent="0.25">
      <c r="A36" s="87" t="s">
        <v>380</v>
      </c>
      <c r="B36" s="156" t="s">
        <v>294</v>
      </c>
      <c r="C36" s="156">
        <v>0.15668662674650699</v>
      </c>
      <c r="D36" s="156">
        <v>0.35728542914171657</v>
      </c>
      <c r="E36" s="156">
        <v>0.20359281437125748</v>
      </c>
      <c r="F36" s="156">
        <v>7.5848303393213579E-2</v>
      </c>
      <c r="G36" s="156">
        <v>0.16467065868263472</v>
      </c>
      <c r="H36" s="156">
        <v>9.9800399201596798E-4</v>
      </c>
      <c r="I36" s="156">
        <v>4.0918163672654689E-2</v>
      </c>
      <c r="J36" s="156">
        <v>1</v>
      </c>
      <c r="K36" s="87">
        <v>1002</v>
      </c>
      <c r="L36" s="87"/>
      <c r="M36" s="156" t="s">
        <v>294</v>
      </c>
      <c r="N36" s="156" t="s">
        <v>294</v>
      </c>
      <c r="O36" s="156">
        <v>0.13500000000000001</v>
      </c>
      <c r="P36" s="156">
        <v>0.18099999999999999</v>
      </c>
      <c r="Q36" s="156">
        <v>0.32800000000000001</v>
      </c>
      <c r="R36" s="156">
        <v>0.38700000000000001</v>
      </c>
      <c r="S36" s="156">
        <v>0.18</v>
      </c>
      <c r="T36" s="156">
        <v>0.23</v>
      </c>
      <c r="U36" s="156">
        <v>6.0999999999999999E-2</v>
      </c>
      <c r="V36" s="156">
        <v>9.4E-2</v>
      </c>
      <c r="W36" s="156">
        <v>0.14299999999999999</v>
      </c>
      <c r="X36" s="156">
        <v>0.189</v>
      </c>
      <c r="Y36" s="156">
        <v>0</v>
      </c>
      <c r="Z36" s="156">
        <v>6.0000000000000001E-3</v>
      </c>
      <c r="AA36" s="156">
        <v>0.03</v>
      </c>
      <c r="AB36" s="156">
        <v>5.5E-2</v>
      </c>
    </row>
    <row r="37" spans="1:28" x14ac:dyDescent="0.25">
      <c r="A37" s="87" t="s">
        <v>381</v>
      </c>
      <c r="B37" s="156" t="s">
        <v>294</v>
      </c>
      <c r="C37" s="156">
        <v>5.1357300073367569E-3</v>
      </c>
      <c r="D37" s="156">
        <v>0.39545121056493032</v>
      </c>
      <c r="E37" s="156">
        <v>0.26412325752017607</v>
      </c>
      <c r="F37" s="156">
        <v>6.676449009537784E-2</v>
      </c>
      <c r="G37" s="156">
        <v>0.22523844460748349</v>
      </c>
      <c r="H37" s="156">
        <v>2.2010271460014674E-3</v>
      </c>
      <c r="I37" s="156">
        <v>4.1085840058694055E-2</v>
      </c>
      <c r="J37" s="156">
        <v>1</v>
      </c>
      <c r="K37" s="87">
        <v>1363</v>
      </c>
      <c r="L37" s="87"/>
      <c r="M37" s="156" t="s">
        <v>294</v>
      </c>
      <c r="N37" s="156" t="s">
        <v>294</v>
      </c>
      <c r="O37" s="156">
        <v>2E-3</v>
      </c>
      <c r="P37" s="156">
        <v>1.0999999999999999E-2</v>
      </c>
      <c r="Q37" s="156">
        <v>0.37</v>
      </c>
      <c r="R37" s="156">
        <v>0.42199999999999999</v>
      </c>
      <c r="S37" s="156">
        <v>0.24099999999999999</v>
      </c>
      <c r="T37" s="156">
        <v>0.28799999999999998</v>
      </c>
      <c r="U37" s="156">
        <v>5.5E-2</v>
      </c>
      <c r="V37" s="156">
        <v>8.1000000000000003E-2</v>
      </c>
      <c r="W37" s="156">
        <v>0.20399999999999999</v>
      </c>
      <c r="X37" s="156">
        <v>0.248</v>
      </c>
      <c r="Y37" s="156">
        <v>1E-3</v>
      </c>
      <c r="Z37" s="156">
        <v>6.0000000000000001E-3</v>
      </c>
      <c r="AA37" s="156">
        <v>3.2000000000000001E-2</v>
      </c>
      <c r="AB37" s="156">
        <v>5.2999999999999999E-2</v>
      </c>
    </row>
    <row r="38" spans="1:28" x14ac:dyDescent="0.25">
      <c r="A38" s="87" t="s">
        <v>382</v>
      </c>
      <c r="B38" s="156" t="s">
        <v>294</v>
      </c>
      <c r="C38" s="156">
        <v>6.2176165803108807E-2</v>
      </c>
      <c r="D38" s="156">
        <v>0.35751295336787564</v>
      </c>
      <c r="E38" s="156">
        <v>0.10535405872193437</v>
      </c>
      <c r="F38" s="156">
        <v>3.1088082901554404E-2</v>
      </c>
      <c r="G38" s="156">
        <v>0.36787564766839376</v>
      </c>
      <c r="H38" s="156">
        <v>5.1813471502590676E-3</v>
      </c>
      <c r="I38" s="156">
        <v>7.0811744386873918E-2</v>
      </c>
      <c r="J38" s="156">
        <v>0.99999999999999989</v>
      </c>
      <c r="K38" s="87">
        <v>1158</v>
      </c>
      <c r="L38" s="87"/>
      <c r="M38" s="156" t="s">
        <v>294</v>
      </c>
      <c r="N38" s="156" t="s">
        <v>294</v>
      </c>
      <c r="O38" s="156">
        <v>0.05</v>
      </c>
      <c r="P38" s="156">
        <v>7.8E-2</v>
      </c>
      <c r="Q38" s="156">
        <v>0.33</v>
      </c>
      <c r="R38" s="156">
        <v>0.38600000000000001</v>
      </c>
      <c r="S38" s="156">
        <v>8.8999999999999996E-2</v>
      </c>
      <c r="T38" s="156">
        <v>0.124</v>
      </c>
      <c r="U38" s="156">
        <v>2.3E-2</v>
      </c>
      <c r="V38" s="156">
        <v>4.2999999999999997E-2</v>
      </c>
      <c r="W38" s="156">
        <v>0.34100000000000003</v>
      </c>
      <c r="X38" s="156">
        <v>0.39600000000000002</v>
      </c>
      <c r="Y38" s="156">
        <v>2E-3</v>
      </c>
      <c r="Z38" s="156">
        <v>1.0999999999999999E-2</v>
      </c>
      <c r="AA38" s="156">
        <v>5.7000000000000002E-2</v>
      </c>
      <c r="AB38" s="156">
        <v>8.6999999999999994E-2</v>
      </c>
    </row>
    <row r="39" spans="1:28" x14ac:dyDescent="0.25">
      <c r="A39" s="87" t="s">
        <v>383</v>
      </c>
      <c r="B39" s="156" t="s">
        <v>294</v>
      </c>
      <c r="C39" s="156">
        <v>0.11582175717120692</v>
      </c>
      <c r="D39" s="156">
        <v>0.29244091647122494</v>
      </c>
      <c r="E39" s="156">
        <v>0.15046003968969873</v>
      </c>
      <c r="F39" s="156">
        <v>4.2395814540862352E-2</v>
      </c>
      <c r="G39" s="156">
        <v>0.32798123759696918</v>
      </c>
      <c r="H39" s="156">
        <v>9.0203860725239036E-3</v>
      </c>
      <c r="I39" s="156">
        <v>6.1879848457513979E-2</v>
      </c>
      <c r="J39" s="156">
        <v>1</v>
      </c>
      <c r="K39" s="87">
        <v>5543</v>
      </c>
      <c r="L39" s="87"/>
      <c r="M39" s="156" t="s">
        <v>294</v>
      </c>
      <c r="N39" s="156" t="s">
        <v>294</v>
      </c>
      <c r="O39" s="156">
        <v>0.108</v>
      </c>
      <c r="P39" s="156">
        <v>0.125</v>
      </c>
      <c r="Q39" s="156">
        <v>0.28100000000000003</v>
      </c>
      <c r="R39" s="156">
        <v>0.30499999999999999</v>
      </c>
      <c r="S39" s="156">
        <v>0.14099999999999999</v>
      </c>
      <c r="T39" s="156">
        <v>0.16</v>
      </c>
      <c r="U39" s="156">
        <v>3.6999999999999998E-2</v>
      </c>
      <c r="V39" s="156">
        <v>4.8000000000000001E-2</v>
      </c>
      <c r="W39" s="156">
        <v>0.316</v>
      </c>
      <c r="X39" s="156">
        <v>0.34</v>
      </c>
      <c r="Y39" s="156">
        <v>7.0000000000000001E-3</v>
      </c>
      <c r="Z39" s="156">
        <v>1.2E-2</v>
      </c>
      <c r="AA39" s="156">
        <v>5.6000000000000001E-2</v>
      </c>
      <c r="AB39" s="156">
        <v>6.9000000000000006E-2</v>
      </c>
    </row>
    <row r="40" spans="1:28" x14ac:dyDescent="0.25">
      <c r="A40" s="87" t="s">
        <v>384</v>
      </c>
      <c r="B40" s="156" t="s">
        <v>294</v>
      </c>
      <c r="C40" s="156">
        <v>0.21742089145968016</v>
      </c>
      <c r="D40" s="156">
        <v>0.24753317454916637</v>
      </c>
      <c r="E40" s="156">
        <v>0.12946580469547464</v>
      </c>
      <c r="F40" s="156">
        <v>3.0282408982647158E-2</v>
      </c>
      <c r="G40" s="156">
        <v>0.31184076216400136</v>
      </c>
      <c r="H40" s="156">
        <v>4.0830214358625379E-3</v>
      </c>
      <c r="I40" s="156">
        <v>5.9373936713167742E-2</v>
      </c>
      <c r="J40" s="156">
        <v>0.99999999999999989</v>
      </c>
      <c r="K40" s="87">
        <v>5878</v>
      </c>
      <c r="L40" s="87"/>
      <c r="M40" s="156" t="s">
        <v>294</v>
      </c>
      <c r="N40" s="156" t="s">
        <v>294</v>
      </c>
      <c r="O40" s="156">
        <v>0.20699999999999999</v>
      </c>
      <c r="P40" s="156">
        <v>0.22800000000000001</v>
      </c>
      <c r="Q40" s="156">
        <v>0.23699999999999999</v>
      </c>
      <c r="R40" s="156">
        <v>0.25900000000000001</v>
      </c>
      <c r="S40" s="156">
        <v>0.121</v>
      </c>
      <c r="T40" s="156">
        <v>0.13800000000000001</v>
      </c>
      <c r="U40" s="156">
        <v>2.5999999999999999E-2</v>
      </c>
      <c r="V40" s="156">
        <v>3.5000000000000003E-2</v>
      </c>
      <c r="W40" s="156">
        <v>0.3</v>
      </c>
      <c r="X40" s="156">
        <v>0.32400000000000001</v>
      </c>
      <c r="Y40" s="156">
        <v>3.0000000000000001E-3</v>
      </c>
      <c r="Z40" s="156">
        <v>6.0000000000000001E-3</v>
      </c>
      <c r="AA40" s="156">
        <v>5.3999999999999999E-2</v>
      </c>
      <c r="AB40" s="156">
        <v>6.6000000000000003E-2</v>
      </c>
    </row>
    <row r="41" spans="1:28" x14ac:dyDescent="0.25">
      <c r="A41" s="87" t="s">
        <v>385</v>
      </c>
      <c r="B41" s="156" t="s">
        <v>294</v>
      </c>
      <c r="C41" s="156">
        <v>9.9657890822549458E-2</v>
      </c>
      <c r="D41" s="156">
        <v>0.19648966235311616</v>
      </c>
      <c r="E41" s="156">
        <v>0.10159155139074817</v>
      </c>
      <c r="F41" s="156">
        <v>4.1201844414695821E-2</v>
      </c>
      <c r="G41" s="156">
        <v>0.50409043581734347</v>
      </c>
      <c r="H41" s="156">
        <v>6.2472110664881751E-3</v>
      </c>
      <c r="I41" s="156">
        <v>5.0721404135058754E-2</v>
      </c>
      <c r="J41" s="156">
        <v>1</v>
      </c>
      <c r="K41" s="87">
        <v>6723</v>
      </c>
      <c r="L41" s="87"/>
      <c r="M41" s="156" t="s">
        <v>294</v>
      </c>
      <c r="N41" s="156" t="s">
        <v>294</v>
      </c>
      <c r="O41" s="156">
        <v>9.2999999999999999E-2</v>
      </c>
      <c r="P41" s="156">
        <v>0.107</v>
      </c>
      <c r="Q41" s="156">
        <v>0.187</v>
      </c>
      <c r="R41" s="156">
        <v>0.20599999999999999</v>
      </c>
      <c r="S41" s="156">
        <v>9.5000000000000001E-2</v>
      </c>
      <c r="T41" s="156">
        <v>0.109</v>
      </c>
      <c r="U41" s="156">
        <v>3.6999999999999998E-2</v>
      </c>
      <c r="V41" s="156">
        <v>4.5999999999999999E-2</v>
      </c>
      <c r="W41" s="156">
        <v>0.49199999999999999</v>
      </c>
      <c r="X41" s="156">
        <v>0.51600000000000001</v>
      </c>
      <c r="Y41" s="156">
        <v>5.0000000000000001E-3</v>
      </c>
      <c r="Z41" s="156">
        <v>8.0000000000000002E-3</v>
      </c>
      <c r="AA41" s="156">
        <v>4.5999999999999999E-2</v>
      </c>
      <c r="AB41" s="156">
        <v>5.6000000000000001E-2</v>
      </c>
    </row>
    <row r="42" spans="1:28" x14ac:dyDescent="0.25">
      <c r="A42" s="87" t="s">
        <v>386</v>
      </c>
      <c r="B42" s="156" t="s">
        <v>294</v>
      </c>
      <c r="C42" s="156">
        <v>0.23456169035341468</v>
      </c>
      <c r="D42" s="156">
        <v>0.42960005030813736</v>
      </c>
      <c r="E42" s="156">
        <v>0.12394667337441831</v>
      </c>
      <c r="F42" s="156">
        <v>4.1755753993208404E-2</v>
      </c>
      <c r="G42" s="156">
        <v>0.10517544962897749</v>
      </c>
      <c r="H42" s="156">
        <v>2.6097346245755253E-3</v>
      </c>
      <c r="I42" s="156">
        <v>6.2350647717268268E-2</v>
      </c>
      <c r="J42" s="156">
        <v>1</v>
      </c>
      <c r="K42" s="87">
        <v>31804</v>
      </c>
      <c r="L42" s="87"/>
      <c r="M42" s="156" t="s">
        <v>294</v>
      </c>
      <c r="N42" s="156" t="s">
        <v>294</v>
      </c>
      <c r="O42" s="156">
        <v>0.23</v>
      </c>
      <c r="P42" s="156">
        <v>0.23899999999999999</v>
      </c>
      <c r="Q42" s="156">
        <v>0.42399999999999999</v>
      </c>
      <c r="R42" s="156">
        <v>0.435</v>
      </c>
      <c r="S42" s="156">
        <v>0.12</v>
      </c>
      <c r="T42" s="156">
        <v>0.128</v>
      </c>
      <c r="U42" s="156">
        <v>0.04</v>
      </c>
      <c r="V42" s="156">
        <v>4.3999999999999997E-2</v>
      </c>
      <c r="W42" s="156">
        <v>0.10199999999999999</v>
      </c>
      <c r="X42" s="156">
        <v>0.109</v>
      </c>
      <c r="Y42" s="156">
        <v>2E-3</v>
      </c>
      <c r="Z42" s="156">
        <v>3.0000000000000001E-3</v>
      </c>
      <c r="AA42" s="156">
        <v>0.06</v>
      </c>
      <c r="AB42" s="156">
        <v>6.5000000000000002E-2</v>
      </c>
    </row>
    <row r="43" spans="1:28" x14ac:dyDescent="0.25">
      <c r="A43" s="87" t="s">
        <v>387</v>
      </c>
      <c r="B43" s="156" t="s">
        <v>294</v>
      </c>
      <c r="C43" s="156">
        <v>7.1925754060324823E-2</v>
      </c>
      <c r="D43" s="156">
        <v>0.3480278422273782</v>
      </c>
      <c r="E43" s="156">
        <v>0.17865429234338748</v>
      </c>
      <c r="F43" s="156">
        <v>8.584686774941995E-2</v>
      </c>
      <c r="G43" s="156">
        <v>0.24825986078886311</v>
      </c>
      <c r="H43" s="156">
        <v>2.3201856148491878E-3</v>
      </c>
      <c r="I43" s="156">
        <v>6.4965197215777259E-2</v>
      </c>
      <c r="J43" s="156">
        <v>1</v>
      </c>
      <c r="K43" s="87">
        <v>431</v>
      </c>
      <c r="L43" s="87"/>
      <c r="M43" s="156" t="s">
        <v>294</v>
      </c>
      <c r="N43" s="156" t="s">
        <v>294</v>
      </c>
      <c r="O43" s="156">
        <v>5.0999999999999997E-2</v>
      </c>
      <c r="P43" s="156">
        <v>0.1</v>
      </c>
      <c r="Q43" s="156">
        <v>0.30499999999999999</v>
      </c>
      <c r="R43" s="156">
        <v>0.39400000000000002</v>
      </c>
      <c r="S43" s="156">
        <v>0.14499999999999999</v>
      </c>
      <c r="T43" s="156">
        <v>0.218</v>
      </c>
      <c r="U43" s="156">
        <v>6.3E-2</v>
      </c>
      <c r="V43" s="156">
        <v>0.11600000000000001</v>
      </c>
      <c r="W43" s="156">
        <v>0.21</v>
      </c>
      <c r="X43" s="156">
        <v>0.29099999999999998</v>
      </c>
      <c r="Y43" s="156">
        <v>0</v>
      </c>
      <c r="Z43" s="156">
        <v>1.2999999999999999E-2</v>
      </c>
      <c r="AA43" s="156">
        <v>4.4999999999999998E-2</v>
      </c>
      <c r="AB43" s="156">
        <v>9.1999999999999998E-2</v>
      </c>
    </row>
    <row r="44" spans="1:28" x14ac:dyDescent="0.25">
      <c r="A44" s="87" t="s">
        <v>388</v>
      </c>
      <c r="B44" s="156" t="s">
        <v>294</v>
      </c>
      <c r="C44" s="156">
        <v>0.1135101789019124</v>
      </c>
      <c r="D44" s="156">
        <v>0.40407156076495993</v>
      </c>
      <c r="E44" s="156">
        <v>0.14188772362739049</v>
      </c>
      <c r="F44" s="156">
        <v>3.4546576187538557E-2</v>
      </c>
      <c r="G44" s="156">
        <v>0.22640345465761874</v>
      </c>
      <c r="H44" s="156">
        <v>4.9352251696483653E-3</v>
      </c>
      <c r="I44" s="156">
        <v>7.4645280690931529E-2</v>
      </c>
      <c r="J44" s="156">
        <v>1</v>
      </c>
      <c r="K44" s="87">
        <v>1621</v>
      </c>
      <c r="L44" s="87"/>
      <c r="M44" s="156" t="s">
        <v>294</v>
      </c>
      <c r="N44" s="156" t="s">
        <v>294</v>
      </c>
      <c r="O44" s="156">
        <v>9.9000000000000005E-2</v>
      </c>
      <c r="P44" s="156">
        <v>0.13</v>
      </c>
      <c r="Q44" s="156">
        <v>0.38</v>
      </c>
      <c r="R44" s="156">
        <v>0.42799999999999999</v>
      </c>
      <c r="S44" s="156">
        <v>0.126</v>
      </c>
      <c r="T44" s="156">
        <v>0.16</v>
      </c>
      <c r="U44" s="156">
        <v>2.7E-2</v>
      </c>
      <c r="V44" s="156">
        <v>4.4999999999999998E-2</v>
      </c>
      <c r="W44" s="156">
        <v>0.20699999999999999</v>
      </c>
      <c r="X44" s="156">
        <v>0.247</v>
      </c>
      <c r="Y44" s="156">
        <v>3.0000000000000001E-3</v>
      </c>
      <c r="Z44" s="156">
        <v>0.01</v>
      </c>
      <c r="AA44" s="156">
        <v>6.3E-2</v>
      </c>
      <c r="AB44" s="156">
        <v>8.7999999999999995E-2</v>
      </c>
    </row>
    <row r="45" spans="1:28" x14ac:dyDescent="0.25">
      <c r="A45" s="87" t="s">
        <v>389</v>
      </c>
      <c r="B45" s="156" t="s">
        <v>294</v>
      </c>
      <c r="C45" s="156">
        <v>0.21734340572867486</v>
      </c>
      <c r="D45" s="156">
        <v>0.21010387157695939</v>
      </c>
      <c r="E45" s="156">
        <v>9.3484419263456089E-2</v>
      </c>
      <c r="F45" s="156">
        <v>9.442870632672333E-2</v>
      </c>
      <c r="G45" s="156">
        <v>0.33632357570034621</v>
      </c>
      <c r="H45" s="156">
        <v>4.8788164935473716E-3</v>
      </c>
      <c r="I45" s="156">
        <v>4.343720491029273E-2</v>
      </c>
      <c r="J45" s="156">
        <v>0.99999999999999989</v>
      </c>
      <c r="K45" s="87">
        <v>6354</v>
      </c>
      <c r="L45" s="87"/>
      <c r="M45" s="156" t="s">
        <v>294</v>
      </c>
      <c r="N45" s="156" t="s">
        <v>294</v>
      </c>
      <c r="O45" s="156">
        <v>0.20699999999999999</v>
      </c>
      <c r="P45" s="156">
        <v>0.22800000000000001</v>
      </c>
      <c r="Q45" s="156">
        <v>0.2</v>
      </c>
      <c r="R45" s="156">
        <v>0.22</v>
      </c>
      <c r="S45" s="156">
        <v>8.6999999999999994E-2</v>
      </c>
      <c r="T45" s="156">
        <v>0.10100000000000001</v>
      </c>
      <c r="U45" s="156">
        <v>8.6999999999999994E-2</v>
      </c>
      <c r="V45" s="156">
        <v>0.10199999999999999</v>
      </c>
      <c r="W45" s="156">
        <v>0.32500000000000001</v>
      </c>
      <c r="X45" s="156">
        <v>0.34799999999999998</v>
      </c>
      <c r="Y45" s="156">
        <v>3.0000000000000001E-3</v>
      </c>
      <c r="Z45" s="156">
        <v>7.0000000000000001E-3</v>
      </c>
      <c r="AA45" s="156">
        <v>3.9E-2</v>
      </c>
      <c r="AB45" s="156">
        <v>4.9000000000000002E-2</v>
      </c>
    </row>
    <row r="46" spans="1:28" x14ac:dyDescent="0.25">
      <c r="A46" s="87" t="s">
        <v>390</v>
      </c>
      <c r="B46" s="156" t="s">
        <v>294</v>
      </c>
      <c r="C46" s="156">
        <v>0.47112635791881075</v>
      </c>
      <c r="D46" s="156">
        <v>0.19382504288164665</v>
      </c>
      <c r="E46" s="156">
        <v>9.7198399085191539E-2</v>
      </c>
      <c r="F46" s="156">
        <v>4.1738136077758718E-2</v>
      </c>
      <c r="G46" s="156">
        <v>0.1069182389937107</v>
      </c>
      <c r="H46" s="156">
        <v>5.717552887364208E-4</v>
      </c>
      <c r="I46" s="156">
        <v>8.862206975414523E-2</v>
      </c>
      <c r="J46" s="156">
        <v>0.99999999999999989</v>
      </c>
      <c r="K46" s="87">
        <v>1749</v>
      </c>
      <c r="L46" s="87"/>
      <c r="M46" s="156" t="s">
        <v>294</v>
      </c>
      <c r="N46" s="156" t="s">
        <v>294</v>
      </c>
      <c r="O46" s="156">
        <v>0.44800000000000001</v>
      </c>
      <c r="P46" s="156">
        <v>0.495</v>
      </c>
      <c r="Q46" s="156">
        <v>0.17599999999999999</v>
      </c>
      <c r="R46" s="156">
        <v>0.21299999999999999</v>
      </c>
      <c r="S46" s="156">
        <v>8.4000000000000005E-2</v>
      </c>
      <c r="T46" s="156">
        <v>0.112</v>
      </c>
      <c r="U46" s="156">
        <v>3.3000000000000002E-2</v>
      </c>
      <c r="V46" s="156">
        <v>5.1999999999999998E-2</v>
      </c>
      <c r="W46" s="156">
        <v>9.2999999999999999E-2</v>
      </c>
      <c r="X46" s="156">
        <v>0.122</v>
      </c>
      <c r="Y46" s="156">
        <v>0</v>
      </c>
      <c r="Z46" s="156">
        <v>3.0000000000000001E-3</v>
      </c>
      <c r="AA46" s="156">
        <v>7.5999999999999998E-2</v>
      </c>
      <c r="AB46" s="156">
        <v>0.10299999999999999</v>
      </c>
    </row>
    <row r="47" spans="1:28" x14ac:dyDescent="0.25">
      <c r="A47" s="87" t="s">
        <v>391</v>
      </c>
      <c r="B47" s="156" t="s">
        <v>294</v>
      </c>
      <c r="C47" s="156">
        <v>0.35208471211118464</v>
      </c>
      <c r="D47" s="156">
        <v>0.38534083388484447</v>
      </c>
      <c r="E47" s="156">
        <v>9.6955658504301781E-2</v>
      </c>
      <c r="F47" s="156">
        <v>2.7299801455989411E-2</v>
      </c>
      <c r="G47" s="156">
        <v>8.8848444738583721E-2</v>
      </c>
      <c r="H47" s="156">
        <v>1.6545334215751159E-3</v>
      </c>
      <c r="I47" s="156">
        <v>4.781601588352085E-2</v>
      </c>
      <c r="J47" s="156">
        <v>0.99999999999999989</v>
      </c>
      <c r="K47" s="87">
        <v>6044</v>
      </c>
      <c r="L47" s="87"/>
      <c r="M47" s="156" t="s">
        <v>294</v>
      </c>
      <c r="N47" s="156" t="s">
        <v>294</v>
      </c>
      <c r="O47" s="156">
        <v>0.34</v>
      </c>
      <c r="P47" s="156">
        <v>0.36399999999999999</v>
      </c>
      <c r="Q47" s="156">
        <v>0.373</v>
      </c>
      <c r="R47" s="156">
        <v>0.39800000000000002</v>
      </c>
      <c r="S47" s="156">
        <v>0.09</v>
      </c>
      <c r="T47" s="156">
        <v>0.105</v>
      </c>
      <c r="U47" s="156">
        <v>2.3E-2</v>
      </c>
      <c r="V47" s="156">
        <v>3.2000000000000001E-2</v>
      </c>
      <c r="W47" s="156">
        <v>8.2000000000000003E-2</v>
      </c>
      <c r="X47" s="156">
        <v>9.6000000000000002E-2</v>
      </c>
      <c r="Y47" s="156">
        <v>1E-3</v>
      </c>
      <c r="Z47" s="156">
        <v>3.0000000000000001E-3</v>
      </c>
      <c r="AA47" s="156">
        <v>4.2999999999999997E-2</v>
      </c>
      <c r="AB47" s="156">
        <v>5.2999999999999999E-2</v>
      </c>
    </row>
    <row r="48" spans="1:28" x14ac:dyDescent="0.25">
      <c r="A48" s="87" t="s">
        <v>392</v>
      </c>
      <c r="B48" s="156" t="s">
        <v>294</v>
      </c>
      <c r="C48" s="156">
        <v>0.31356898517673887</v>
      </c>
      <c r="D48" s="156">
        <v>0.41733181299885974</v>
      </c>
      <c r="E48" s="156">
        <v>0.12314709236031927</v>
      </c>
      <c r="F48" s="156">
        <v>2.1664766248574687E-2</v>
      </c>
      <c r="G48" s="156">
        <v>7.8677309007981755E-2</v>
      </c>
      <c r="H48" s="156">
        <v>2.2805017103762829E-3</v>
      </c>
      <c r="I48" s="156">
        <v>4.3329532497149374E-2</v>
      </c>
      <c r="J48" s="156">
        <v>1</v>
      </c>
      <c r="K48" s="87">
        <v>877</v>
      </c>
      <c r="L48" s="87"/>
      <c r="M48" s="156" t="s">
        <v>294</v>
      </c>
      <c r="N48" s="156" t="s">
        <v>294</v>
      </c>
      <c r="O48" s="156">
        <v>0.28399999999999997</v>
      </c>
      <c r="P48" s="156">
        <v>0.34499999999999997</v>
      </c>
      <c r="Q48" s="156">
        <v>0.38500000000000001</v>
      </c>
      <c r="R48" s="156">
        <v>0.45</v>
      </c>
      <c r="S48" s="156">
        <v>0.10299999999999999</v>
      </c>
      <c r="T48" s="156">
        <v>0.14699999999999999</v>
      </c>
      <c r="U48" s="156">
        <v>1.4E-2</v>
      </c>
      <c r="V48" s="156">
        <v>3.4000000000000002E-2</v>
      </c>
      <c r="W48" s="156">
        <v>6.3E-2</v>
      </c>
      <c r="X48" s="156">
        <v>9.8000000000000004E-2</v>
      </c>
      <c r="Y48" s="156">
        <v>1E-3</v>
      </c>
      <c r="Z48" s="156">
        <v>8.0000000000000002E-3</v>
      </c>
      <c r="AA48" s="156">
        <v>3.2000000000000001E-2</v>
      </c>
      <c r="AB48" s="156">
        <v>5.8999999999999997E-2</v>
      </c>
    </row>
    <row r="49" spans="1:28" x14ac:dyDescent="0.25">
      <c r="A49" s="87" t="s">
        <v>393</v>
      </c>
      <c r="B49" s="156" t="s">
        <v>294</v>
      </c>
      <c r="C49" s="156">
        <v>0.22774970851146523</v>
      </c>
      <c r="D49" s="156">
        <v>0.41624562767197826</v>
      </c>
      <c r="E49" s="156">
        <v>0.15196268946754762</v>
      </c>
      <c r="F49" s="156">
        <v>8.3171395258453171E-2</v>
      </c>
      <c r="G49" s="156">
        <v>7.850757870190439E-2</v>
      </c>
      <c r="H49" s="156" t="s">
        <v>294</v>
      </c>
      <c r="I49" s="156">
        <v>4.236300038865138E-2</v>
      </c>
      <c r="J49" s="156">
        <v>1.0000000000000002</v>
      </c>
      <c r="K49" s="87">
        <v>2573</v>
      </c>
      <c r="L49" s="87"/>
      <c r="M49" s="156" t="s">
        <v>294</v>
      </c>
      <c r="N49" s="156" t="s">
        <v>294</v>
      </c>
      <c r="O49" s="156">
        <v>0.21199999999999999</v>
      </c>
      <c r="P49" s="156">
        <v>0.24399999999999999</v>
      </c>
      <c r="Q49" s="156">
        <v>0.39700000000000002</v>
      </c>
      <c r="R49" s="156">
        <v>0.435</v>
      </c>
      <c r="S49" s="156">
        <v>0.13900000000000001</v>
      </c>
      <c r="T49" s="156">
        <v>0.16600000000000001</v>
      </c>
      <c r="U49" s="156">
        <v>7.2999999999999995E-2</v>
      </c>
      <c r="V49" s="156">
        <v>9.4E-2</v>
      </c>
      <c r="W49" s="156">
        <v>6.9000000000000006E-2</v>
      </c>
      <c r="X49" s="156">
        <v>0.09</v>
      </c>
      <c r="Y49" s="156" t="s">
        <v>294</v>
      </c>
      <c r="Z49" s="156" t="s">
        <v>294</v>
      </c>
      <c r="AA49" s="156">
        <v>3.5000000000000003E-2</v>
      </c>
      <c r="AB49" s="156">
        <v>5.0999999999999997E-2</v>
      </c>
    </row>
    <row r="50" spans="1:28" x14ac:dyDescent="0.25">
      <c r="A50" s="87" t="s">
        <v>394</v>
      </c>
      <c r="B50" s="156">
        <v>4.7292920675545441E-2</v>
      </c>
      <c r="C50" s="156">
        <v>0.26545886850877609</v>
      </c>
      <c r="D50" s="156">
        <v>0.26597627059734269</v>
      </c>
      <c r="E50" s="156">
        <v>0.10289587184226741</v>
      </c>
      <c r="F50" s="156">
        <v>3.226456230153088E-2</v>
      </c>
      <c r="G50" s="156">
        <v>0.22941055658246046</v>
      </c>
      <c r="H50" s="156">
        <v>4.5578779405027097E-3</v>
      </c>
      <c r="I50" s="156">
        <v>5.2143071551574327E-2</v>
      </c>
      <c r="J50" s="156">
        <v>1</v>
      </c>
      <c r="K50" s="87">
        <v>253188</v>
      </c>
      <c r="L50" s="87"/>
      <c r="M50" s="156">
        <v>4.5999999999999999E-2</v>
      </c>
      <c r="N50" s="156">
        <v>4.8000000000000001E-2</v>
      </c>
      <c r="O50" s="156">
        <v>0.26400000000000001</v>
      </c>
      <c r="P50" s="156">
        <v>0.26700000000000002</v>
      </c>
      <c r="Q50" s="156">
        <v>0.26400000000000001</v>
      </c>
      <c r="R50" s="156">
        <v>0.26800000000000002</v>
      </c>
      <c r="S50" s="156">
        <v>0.10199999999999999</v>
      </c>
      <c r="T50" s="156">
        <v>0.104</v>
      </c>
      <c r="U50" s="156">
        <v>3.2000000000000001E-2</v>
      </c>
      <c r="V50" s="156">
        <v>3.3000000000000002E-2</v>
      </c>
      <c r="W50" s="156">
        <v>0.22800000000000001</v>
      </c>
      <c r="X50" s="156">
        <v>0.23100000000000001</v>
      </c>
      <c r="Y50" s="156">
        <v>4.0000000000000001E-3</v>
      </c>
      <c r="Z50" s="156">
        <v>5.0000000000000001E-3</v>
      </c>
      <c r="AA50" s="156">
        <v>5.0999999999999997E-2</v>
      </c>
      <c r="AB50" s="156">
        <v>5.2999999999999999E-2</v>
      </c>
    </row>
    <row r="51" spans="1:28" x14ac:dyDescent="0.25">
      <c r="A51" s="87" t="s">
        <v>395</v>
      </c>
      <c r="B51" s="156" t="s">
        <v>294</v>
      </c>
      <c r="C51" s="156">
        <v>0.10026560424966799</v>
      </c>
      <c r="D51" s="156">
        <v>0.19920318725099601</v>
      </c>
      <c r="E51" s="156">
        <v>0.11885790172642763</v>
      </c>
      <c r="F51" s="156">
        <v>4.1832669322709161E-2</v>
      </c>
      <c r="G51" s="156">
        <v>0.50132802124833997</v>
      </c>
      <c r="H51" s="156">
        <v>5.9760956175298804E-3</v>
      </c>
      <c r="I51" s="156">
        <v>3.2536520584329348E-2</v>
      </c>
      <c r="J51" s="156">
        <v>1</v>
      </c>
      <c r="K51" s="87">
        <v>1506</v>
      </c>
      <c r="L51" s="87"/>
      <c r="M51" s="156" t="s">
        <v>294</v>
      </c>
      <c r="N51" s="156" t="s">
        <v>294</v>
      </c>
      <c r="O51" s="156">
        <v>8.5999999999999993E-2</v>
      </c>
      <c r="P51" s="156">
        <v>0.11600000000000001</v>
      </c>
      <c r="Q51" s="156">
        <v>0.18</v>
      </c>
      <c r="R51" s="156">
        <v>0.22</v>
      </c>
      <c r="S51" s="156">
        <v>0.10299999999999999</v>
      </c>
      <c r="T51" s="156">
        <v>0.13600000000000001</v>
      </c>
      <c r="U51" s="156">
        <v>3.3000000000000002E-2</v>
      </c>
      <c r="V51" s="156">
        <v>5.2999999999999999E-2</v>
      </c>
      <c r="W51" s="156">
        <v>0.47599999999999998</v>
      </c>
      <c r="X51" s="156">
        <v>0.52700000000000002</v>
      </c>
      <c r="Y51" s="156">
        <v>3.0000000000000001E-3</v>
      </c>
      <c r="Z51" s="156">
        <v>1.0999999999999999E-2</v>
      </c>
      <c r="AA51" s="156">
        <v>2.5000000000000001E-2</v>
      </c>
      <c r="AB51" s="156">
        <v>4.2999999999999997E-2</v>
      </c>
    </row>
    <row r="52" spans="1:28" x14ac:dyDescent="0.25">
      <c r="A52" s="87" t="s">
        <v>396</v>
      </c>
      <c r="B52" s="156" t="s">
        <v>294</v>
      </c>
      <c r="C52" s="156">
        <v>0.30440739894953184</v>
      </c>
      <c r="D52" s="156">
        <v>0.28762274491893125</v>
      </c>
      <c r="E52" s="156">
        <v>0.13507650148435715</v>
      </c>
      <c r="F52" s="156">
        <v>4.692852249372003E-2</v>
      </c>
      <c r="G52" s="156">
        <v>0.1841744690568623</v>
      </c>
      <c r="H52" s="156">
        <v>4.110527517698105E-3</v>
      </c>
      <c r="I52" s="156">
        <v>3.7679835578899291E-2</v>
      </c>
      <c r="J52" s="156">
        <v>1</v>
      </c>
      <c r="K52" s="87">
        <v>8758</v>
      </c>
      <c r="L52" s="87"/>
      <c r="M52" s="156" t="s">
        <v>294</v>
      </c>
      <c r="N52" s="156" t="s">
        <v>294</v>
      </c>
      <c r="O52" s="156">
        <v>0.29499999999999998</v>
      </c>
      <c r="P52" s="156">
        <v>0.314</v>
      </c>
      <c r="Q52" s="156">
        <v>0.27800000000000002</v>
      </c>
      <c r="R52" s="156">
        <v>0.29699999999999999</v>
      </c>
      <c r="S52" s="156">
        <v>0.128</v>
      </c>
      <c r="T52" s="156">
        <v>0.14199999999999999</v>
      </c>
      <c r="U52" s="156">
        <v>4.2999999999999997E-2</v>
      </c>
      <c r="V52" s="156">
        <v>5.1999999999999998E-2</v>
      </c>
      <c r="W52" s="156">
        <v>0.17599999999999999</v>
      </c>
      <c r="X52" s="156">
        <v>0.192</v>
      </c>
      <c r="Y52" s="156">
        <v>3.0000000000000001E-3</v>
      </c>
      <c r="Z52" s="156">
        <v>6.0000000000000001E-3</v>
      </c>
      <c r="AA52" s="156">
        <v>3.4000000000000002E-2</v>
      </c>
      <c r="AB52" s="156">
        <v>4.2000000000000003E-2</v>
      </c>
    </row>
    <row r="53" spans="1:28" x14ac:dyDescent="0.25">
      <c r="A53" s="87" t="s">
        <v>397</v>
      </c>
      <c r="B53" s="156" t="s">
        <v>294</v>
      </c>
      <c r="C53" s="156">
        <v>5.8930190389845875E-3</v>
      </c>
      <c r="D53" s="156">
        <v>0.15639165911151406</v>
      </c>
      <c r="E53" s="156">
        <v>0.11174070716228468</v>
      </c>
      <c r="F53" s="156">
        <v>4.9637352674524023E-2</v>
      </c>
      <c r="G53" s="156">
        <v>0.62987307343608345</v>
      </c>
      <c r="H53" s="156">
        <v>4.7597461468721668E-3</v>
      </c>
      <c r="I53" s="156">
        <v>4.1704442429737081E-2</v>
      </c>
      <c r="J53" s="156">
        <v>0.99999999999999989</v>
      </c>
      <c r="K53" s="87">
        <v>4412</v>
      </c>
      <c r="L53" s="87"/>
      <c r="M53" s="156" t="s">
        <v>294</v>
      </c>
      <c r="N53" s="156" t="s">
        <v>294</v>
      </c>
      <c r="O53" s="156">
        <v>4.0000000000000001E-3</v>
      </c>
      <c r="P53" s="156">
        <v>8.9999999999999993E-3</v>
      </c>
      <c r="Q53" s="156">
        <v>0.14599999999999999</v>
      </c>
      <c r="R53" s="156">
        <v>0.16700000000000001</v>
      </c>
      <c r="S53" s="156">
        <v>0.10299999999999999</v>
      </c>
      <c r="T53" s="156">
        <v>0.121</v>
      </c>
      <c r="U53" s="156">
        <v>4.3999999999999997E-2</v>
      </c>
      <c r="V53" s="156">
        <v>5.6000000000000001E-2</v>
      </c>
      <c r="W53" s="156">
        <v>0.61599999999999999</v>
      </c>
      <c r="X53" s="156">
        <v>0.64400000000000002</v>
      </c>
      <c r="Y53" s="156">
        <v>3.0000000000000001E-3</v>
      </c>
      <c r="Z53" s="156">
        <v>7.0000000000000001E-3</v>
      </c>
      <c r="AA53" s="156">
        <v>3.5999999999999997E-2</v>
      </c>
      <c r="AB53" s="156">
        <v>4.8000000000000001E-2</v>
      </c>
    </row>
    <row r="54" spans="1:28" x14ac:dyDescent="0.25">
      <c r="A54" s="87" t="s">
        <v>398</v>
      </c>
      <c r="B54" s="156" t="s">
        <v>294</v>
      </c>
      <c r="C54" s="156">
        <v>7.973348139922265E-2</v>
      </c>
      <c r="D54" s="156">
        <v>0.18578567462520823</v>
      </c>
      <c r="E54" s="156">
        <v>6.518600777345919E-2</v>
      </c>
      <c r="F54" s="156">
        <v>1.8101054969461409E-2</v>
      </c>
      <c r="G54" s="156">
        <v>0.57667962243198223</v>
      </c>
      <c r="H54" s="156">
        <v>2.0322043309272626E-2</v>
      </c>
      <c r="I54" s="156">
        <v>5.4192115491393668E-2</v>
      </c>
      <c r="J54" s="156">
        <v>1</v>
      </c>
      <c r="K54" s="87">
        <v>9005</v>
      </c>
      <c r="L54" s="87"/>
      <c r="M54" s="156" t="s">
        <v>294</v>
      </c>
      <c r="N54" s="156" t="s">
        <v>294</v>
      </c>
      <c r="O54" s="156">
        <v>7.3999999999999996E-2</v>
      </c>
      <c r="P54" s="156">
        <v>8.5999999999999993E-2</v>
      </c>
      <c r="Q54" s="156">
        <v>0.17799999999999999</v>
      </c>
      <c r="R54" s="156">
        <v>0.19400000000000001</v>
      </c>
      <c r="S54" s="156">
        <v>0.06</v>
      </c>
      <c r="T54" s="156">
        <v>7.0000000000000007E-2</v>
      </c>
      <c r="U54" s="156">
        <v>1.6E-2</v>
      </c>
      <c r="V54" s="156">
        <v>2.1000000000000001E-2</v>
      </c>
      <c r="W54" s="156">
        <v>0.56599999999999995</v>
      </c>
      <c r="X54" s="156">
        <v>0.58699999999999997</v>
      </c>
      <c r="Y54" s="156">
        <v>1.7999999999999999E-2</v>
      </c>
      <c r="Z54" s="156">
        <v>2.3E-2</v>
      </c>
      <c r="AA54" s="156">
        <v>0.05</v>
      </c>
      <c r="AB54" s="156">
        <v>5.8999999999999997E-2</v>
      </c>
    </row>
    <row r="55" spans="1:28" x14ac:dyDescent="0.25">
      <c r="A55" s="87" t="s">
        <v>399</v>
      </c>
      <c r="B55" s="156">
        <v>0.21994884910485935</v>
      </c>
      <c r="C55" s="156">
        <v>0.17178175618073316</v>
      </c>
      <c r="D55" s="156">
        <v>0.31244671781756178</v>
      </c>
      <c r="E55" s="156">
        <v>0.10144927536231885</v>
      </c>
      <c r="F55" s="156">
        <v>2.8132992327365727E-2</v>
      </c>
      <c r="G55" s="156">
        <v>0.12105711849957375</v>
      </c>
      <c r="H55" s="156">
        <v>1.7050298380221654E-3</v>
      </c>
      <c r="I55" s="156">
        <v>4.3478260869565216E-2</v>
      </c>
      <c r="J55" s="156">
        <v>1</v>
      </c>
      <c r="K55" s="87">
        <v>2346</v>
      </c>
      <c r="L55" s="87"/>
      <c r="M55" s="156">
        <v>0.20399999999999999</v>
      </c>
      <c r="N55" s="156">
        <v>0.23699999999999999</v>
      </c>
      <c r="O55" s="156">
        <v>0.157</v>
      </c>
      <c r="P55" s="156">
        <v>0.188</v>
      </c>
      <c r="Q55" s="156">
        <v>0.29399999999999998</v>
      </c>
      <c r="R55" s="156">
        <v>0.33100000000000002</v>
      </c>
      <c r="S55" s="156">
        <v>0.09</v>
      </c>
      <c r="T55" s="156">
        <v>0.114</v>
      </c>
      <c r="U55" s="156">
        <v>2.1999999999999999E-2</v>
      </c>
      <c r="V55" s="156">
        <v>3.5999999999999997E-2</v>
      </c>
      <c r="W55" s="156">
        <v>0.108</v>
      </c>
      <c r="X55" s="156">
        <v>0.13500000000000001</v>
      </c>
      <c r="Y55" s="156">
        <v>1E-3</v>
      </c>
      <c r="Z55" s="156">
        <v>4.0000000000000001E-3</v>
      </c>
      <c r="AA55" s="156">
        <v>3.5999999999999997E-2</v>
      </c>
      <c r="AB55" s="156">
        <v>5.2999999999999999E-2</v>
      </c>
    </row>
    <row r="56" spans="1:28" x14ac:dyDescent="0.25">
      <c r="A56" s="87" t="s">
        <v>400</v>
      </c>
      <c r="B56" s="156">
        <v>7.7806764611652705E-4</v>
      </c>
      <c r="C56" s="156">
        <v>7.7806764611652705E-4</v>
      </c>
      <c r="D56" s="156">
        <v>0.66918394434527895</v>
      </c>
      <c r="E56" s="156">
        <v>0.21392283399697926</v>
      </c>
      <c r="F56" s="156">
        <v>4.920133644560392E-2</v>
      </c>
      <c r="G56" s="156">
        <v>1.2128701542404688E-2</v>
      </c>
      <c r="H56" s="156">
        <v>4.5768685065678061E-5</v>
      </c>
      <c r="I56" s="156">
        <v>5.3961279692434437E-2</v>
      </c>
      <c r="J56" s="156">
        <v>0.99999999999999989</v>
      </c>
      <c r="K56" s="87">
        <v>21849</v>
      </c>
      <c r="L56" s="87"/>
      <c r="M56" s="156">
        <v>0</v>
      </c>
      <c r="N56" s="156">
        <v>1E-3</v>
      </c>
      <c r="O56" s="156">
        <v>0</v>
      </c>
      <c r="P56" s="156">
        <v>1E-3</v>
      </c>
      <c r="Q56" s="156">
        <v>0.66300000000000003</v>
      </c>
      <c r="R56" s="156">
        <v>0.67500000000000004</v>
      </c>
      <c r="S56" s="156">
        <v>0.20899999999999999</v>
      </c>
      <c r="T56" s="156">
        <v>0.219</v>
      </c>
      <c r="U56" s="156">
        <v>4.5999999999999999E-2</v>
      </c>
      <c r="V56" s="156">
        <v>5.1999999999999998E-2</v>
      </c>
      <c r="W56" s="156">
        <v>1.0999999999999999E-2</v>
      </c>
      <c r="X56" s="156">
        <v>1.4E-2</v>
      </c>
      <c r="Y56" s="156">
        <v>0</v>
      </c>
      <c r="Z56" s="156">
        <v>0</v>
      </c>
      <c r="AA56" s="156">
        <v>5.0999999999999997E-2</v>
      </c>
      <c r="AB56" s="156">
        <v>5.7000000000000002E-2</v>
      </c>
    </row>
    <row r="57" spans="1:28" x14ac:dyDescent="0.25">
      <c r="A57" s="87" t="s">
        <v>401</v>
      </c>
      <c r="B57" s="156">
        <v>1.7072782290173595E-2</v>
      </c>
      <c r="C57" s="156">
        <v>0.27791049530179968</v>
      </c>
      <c r="D57" s="156">
        <v>0.25325688803949675</v>
      </c>
      <c r="E57" s="156">
        <v>9.3295110686415036E-2</v>
      </c>
      <c r="F57" s="156">
        <v>5.4530976270106703E-2</v>
      </c>
      <c r="G57" s="156">
        <v>0.25625099538143015</v>
      </c>
      <c r="H57" s="156">
        <v>5.096352922439879E-3</v>
      </c>
      <c r="I57" s="156">
        <v>4.2586399108138238E-2</v>
      </c>
      <c r="J57" s="156">
        <v>1.0000000000000002</v>
      </c>
      <c r="K57" s="87">
        <v>31395</v>
      </c>
      <c r="L57" s="87"/>
      <c r="M57" s="156">
        <v>1.6E-2</v>
      </c>
      <c r="N57" s="156">
        <v>1.9E-2</v>
      </c>
      <c r="O57" s="156">
        <v>0.27300000000000002</v>
      </c>
      <c r="P57" s="156">
        <v>0.28299999999999997</v>
      </c>
      <c r="Q57" s="156">
        <v>0.248</v>
      </c>
      <c r="R57" s="156">
        <v>0.25800000000000001</v>
      </c>
      <c r="S57" s="156">
        <v>0.09</v>
      </c>
      <c r="T57" s="156">
        <v>9.7000000000000003E-2</v>
      </c>
      <c r="U57" s="156">
        <v>5.1999999999999998E-2</v>
      </c>
      <c r="V57" s="156">
        <v>5.7000000000000002E-2</v>
      </c>
      <c r="W57" s="156">
        <v>0.251</v>
      </c>
      <c r="X57" s="156">
        <v>0.26100000000000001</v>
      </c>
      <c r="Y57" s="156">
        <v>4.0000000000000001E-3</v>
      </c>
      <c r="Z57" s="156">
        <v>6.0000000000000001E-3</v>
      </c>
      <c r="AA57" s="156">
        <v>0.04</v>
      </c>
      <c r="AB57" s="156">
        <v>4.4999999999999998E-2</v>
      </c>
    </row>
    <row r="58" spans="1:28" x14ac:dyDescent="0.25">
      <c r="A58" s="87" t="s">
        <v>402</v>
      </c>
      <c r="B58" s="156">
        <v>0.59300064808814001</v>
      </c>
      <c r="C58" s="156">
        <v>0.13609850939727802</v>
      </c>
      <c r="D58" s="156">
        <v>0.14646791963707065</v>
      </c>
      <c r="E58" s="156">
        <v>6.2432490818751352E-2</v>
      </c>
      <c r="F58" s="156">
        <v>3.2404406999351912E-3</v>
      </c>
      <c r="G58" s="156">
        <v>9.5052927198098942E-3</v>
      </c>
      <c r="H58" s="156" t="s">
        <v>294</v>
      </c>
      <c r="I58" s="156">
        <v>4.9254698639014903E-2</v>
      </c>
      <c r="J58" s="156">
        <v>1</v>
      </c>
      <c r="K58" s="87">
        <v>4629</v>
      </c>
      <c r="L58" s="87"/>
      <c r="M58" s="156">
        <v>0.57899999999999996</v>
      </c>
      <c r="N58" s="156">
        <v>0.60699999999999998</v>
      </c>
      <c r="O58" s="156">
        <v>0.127</v>
      </c>
      <c r="P58" s="156">
        <v>0.14599999999999999</v>
      </c>
      <c r="Q58" s="156">
        <v>0.13700000000000001</v>
      </c>
      <c r="R58" s="156">
        <v>0.157</v>
      </c>
      <c r="S58" s="156">
        <v>5.6000000000000001E-2</v>
      </c>
      <c r="T58" s="156">
        <v>7.0000000000000007E-2</v>
      </c>
      <c r="U58" s="156">
        <v>2E-3</v>
      </c>
      <c r="V58" s="156">
        <v>5.0000000000000001E-3</v>
      </c>
      <c r="W58" s="156">
        <v>7.0000000000000001E-3</v>
      </c>
      <c r="X58" s="156">
        <v>1.2999999999999999E-2</v>
      </c>
      <c r="Y58" s="156" t="s">
        <v>294</v>
      </c>
      <c r="Z58" s="156" t="s">
        <v>294</v>
      </c>
      <c r="AA58" s="156">
        <v>4.2999999999999997E-2</v>
      </c>
      <c r="AB58" s="156">
        <v>5.6000000000000001E-2</v>
      </c>
    </row>
    <row r="59" spans="1:28" x14ac:dyDescent="0.25">
      <c r="A59" s="87" t="s">
        <v>403</v>
      </c>
      <c r="B59" s="156">
        <v>0.28236084899563091</v>
      </c>
      <c r="C59" s="156">
        <v>0.42299837129339984</v>
      </c>
      <c r="D59" s="156">
        <v>0.15108192652723559</v>
      </c>
      <c r="E59" s="156">
        <v>3.8339236317571933E-2</v>
      </c>
      <c r="F59" s="156">
        <v>2.9730358573976886E-3</v>
      </c>
      <c r="G59" s="156">
        <v>4.5474522375326384E-2</v>
      </c>
      <c r="H59" s="156">
        <v>3.2315607145627051E-3</v>
      </c>
      <c r="I59" s="156">
        <v>5.3540497918874899E-2</v>
      </c>
      <c r="J59" s="156">
        <v>1</v>
      </c>
      <c r="K59" s="87">
        <v>38681</v>
      </c>
      <c r="L59" s="87"/>
      <c r="M59" s="156">
        <v>0.27800000000000002</v>
      </c>
      <c r="N59" s="156">
        <v>0.28699999999999998</v>
      </c>
      <c r="O59" s="156">
        <v>0.41799999999999998</v>
      </c>
      <c r="P59" s="156">
        <v>0.42799999999999999</v>
      </c>
      <c r="Q59" s="156">
        <v>0.14799999999999999</v>
      </c>
      <c r="R59" s="156">
        <v>0.155</v>
      </c>
      <c r="S59" s="156">
        <v>3.5999999999999997E-2</v>
      </c>
      <c r="T59" s="156">
        <v>0.04</v>
      </c>
      <c r="U59" s="156">
        <v>2E-3</v>
      </c>
      <c r="V59" s="156">
        <v>4.0000000000000001E-3</v>
      </c>
      <c r="W59" s="156">
        <v>4.2999999999999997E-2</v>
      </c>
      <c r="X59" s="156">
        <v>4.8000000000000001E-2</v>
      </c>
      <c r="Y59" s="156">
        <v>3.0000000000000001E-3</v>
      </c>
      <c r="Z59" s="156">
        <v>4.0000000000000001E-3</v>
      </c>
      <c r="AA59" s="156">
        <v>5.0999999999999997E-2</v>
      </c>
      <c r="AB59" s="156">
        <v>5.6000000000000001E-2</v>
      </c>
    </row>
    <row r="60" spans="1:28" x14ac:dyDescent="0.25">
      <c r="A60" s="87" t="s">
        <v>404</v>
      </c>
      <c r="B60" s="156" t="s">
        <v>294</v>
      </c>
      <c r="C60" s="156">
        <v>0.32746878547105562</v>
      </c>
      <c r="D60" s="156">
        <v>0.41713961407491484</v>
      </c>
      <c r="E60" s="156">
        <v>0.10612939841089671</v>
      </c>
      <c r="F60" s="156">
        <v>1.872871736662883E-2</v>
      </c>
      <c r="G60" s="156">
        <v>9.8751418842224742E-2</v>
      </c>
      <c r="H60" s="156">
        <v>5.6753688989784334E-4</v>
      </c>
      <c r="I60" s="156">
        <v>3.1214528944381384E-2</v>
      </c>
      <c r="J60" s="156">
        <v>1</v>
      </c>
      <c r="K60" s="87">
        <v>1762</v>
      </c>
      <c r="L60" s="87"/>
      <c r="M60" s="156" t="s">
        <v>294</v>
      </c>
      <c r="N60" s="156" t="s">
        <v>294</v>
      </c>
      <c r="O60" s="156">
        <v>0.30599999999999999</v>
      </c>
      <c r="P60" s="156">
        <v>0.35</v>
      </c>
      <c r="Q60" s="156">
        <v>0.39400000000000002</v>
      </c>
      <c r="R60" s="156">
        <v>0.44</v>
      </c>
      <c r="S60" s="156">
        <v>9.2999999999999999E-2</v>
      </c>
      <c r="T60" s="156">
        <v>0.121</v>
      </c>
      <c r="U60" s="156">
        <v>1.2999999999999999E-2</v>
      </c>
      <c r="V60" s="156">
        <v>2.5999999999999999E-2</v>
      </c>
      <c r="W60" s="156">
        <v>8.5999999999999993E-2</v>
      </c>
      <c r="X60" s="156">
        <v>0.114</v>
      </c>
      <c r="Y60" s="156">
        <v>0</v>
      </c>
      <c r="Z60" s="156">
        <v>3.0000000000000001E-3</v>
      </c>
      <c r="AA60" s="156">
        <v>2.4E-2</v>
      </c>
      <c r="AB60" s="156">
        <v>0.04</v>
      </c>
    </row>
    <row r="61" spans="1:28" x14ac:dyDescent="0.25">
      <c r="A61" s="87" t="s">
        <v>405</v>
      </c>
      <c r="B61" s="156" t="s">
        <v>294</v>
      </c>
      <c r="C61" s="156">
        <v>0.25328330206378985</v>
      </c>
      <c r="D61" s="156">
        <v>0.35647279549718575</v>
      </c>
      <c r="E61" s="156">
        <v>0.1951219512195122</v>
      </c>
      <c r="F61" s="156">
        <v>1.50093808630394E-2</v>
      </c>
      <c r="G61" s="156">
        <v>0.12757973733583489</v>
      </c>
      <c r="H61" s="156">
        <v>7.5046904315196998E-3</v>
      </c>
      <c r="I61" s="156">
        <v>4.5028142589118199E-2</v>
      </c>
      <c r="J61" s="156">
        <v>1</v>
      </c>
      <c r="K61" s="87">
        <v>533</v>
      </c>
      <c r="L61" s="87"/>
      <c r="M61" s="156" t="s">
        <v>294</v>
      </c>
      <c r="N61" s="156" t="s">
        <v>294</v>
      </c>
      <c r="O61" s="156">
        <v>0.218</v>
      </c>
      <c r="P61" s="156">
        <v>0.29199999999999998</v>
      </c>
      <c r="Q61" s="156">
        <v>0.317</v>
      </c>
      <c r="R61" s="156">
        <v>0.39800000000000002</v>
      </c>
      <c r="S61" s="156">
        <v>0.16400000000000001</v>
      </c>
      <c r="T61" s="156">
        <v>0.23100000000000001</v>
      </c>
      <c r="U61" s="156">
        <v>8.0000000000000002E-3</v>
      </c>
      <c r="V61" s="156">
        <v>2.9000000000000001E-2</v>
      </c>
      <c r="W61" s="156">
        <v>0.10199999999999999</v>
      </c>
      <c r="X61" s="156">
        <v>0.159</v>
      </c>
      <c r="Y61" s="156">
        <v>3.0000000000000001E-3</v>
      </c>
      <c r="Z61" s="156">
        <v>1.9E-2</v>
      </c>
      <c r="AA61" s="156">
        <v>0.03</v>
      </c>
      <c r="AB61" s="156">
        <v>6.6000000000000003E-2</v>
      </c>
    </row>
    <row r="62" spans="1:28" x14ac:dyDescent="0.25">
      <c r="A62" s="87" t="s">
        <v>406</v>
      </c>
      <c r="B62" s="156" t="s">
        <v>294</v>
      </c>
      <c r="C62" s="156">
        <v>0.29740323370896621</v>
      </c>
      <c r="D62" s="156">
        <v>0.25918667319941208</v>
      </c>
      <c r="E62" s="156">
        <v>0.31945124938755515</v>
      </c>
      <c r="F62" s="156">
        <v>1.3718765311121999E-2</v>
      </c>
      <c r="G62" s="156">
        <v>6.1734443900048994E-2</v>
      </c>
      <c r="H62" s="156">
        <v>2.9397354238118569E-3</v>
      </c>
      <c r="I62" s="156">
        <v>4.556589906908378E-2</v>
      </c>
      <c r="J62" s="156">
        <v>1</v>
      </c>
      <c r="K62" s="87">
        <v>2041</v>
      </c>
      <c r="L62" s="87"/>
      <c r="M62" s="156" t="s">
        <v>294</v>
      </c>
      <c r="N62" s="156" t="s">
        <v>294</v>
      </c>
      <c r="O62" s="156">
        <v>0.27800000000000002</v>
      </c>
      <c r="P62" s="156">
        <v>0.318</v>
      </c>
      <c r="Q62" s="156">
        <v>0.24099999999999999</v>
      </c>
      <c r="R62" s="156">
        <v>0.27900000000000003</v>
      </c>
      <c r="S62" s="156">
        <v>0.3</v>
      </c>
      <c r="T62" s="156">
        <v>0.34</v>
      </c>
      <c r="U62" s="156">
        <v>0.01</v>
      </c>
      <c r="V62" s="156">
        <v>0.02</v>
      </c>
      <c r="W62" s="156">
        <v>5.1999999999999998E-2</v>
      </c>
      <c r="X62" s="156">
        <v>7.2999999999999995E-2</v>
      </c>
      <c r="Y62" s="156">
        <v>1E-3</v>
      </c>
      <c r="Z62" s="156">
        <v>6.0000000000000001E-3</v>
      </c>
      <c r="AA62" s="156">
        <v>3.6999999999999998E-2</v>
      </c>
      <c r="AB62" s="156">
        <v>5.5E-2</v>
      </c>
    </row>
    <row r="63" spans="1:28" x14ac:dyDescent="0.25">
      <c r="A63" s="87" t="s">
        <v>407</v>
      </c>
      <c r="B63" s="156" t="s">
        <v>294</v>
      </c>
      <c r="C63" s="156">
        <v>0.39924242424242423</v>
      </c>
      <c r="D63" s="156">
        <v>0.34621212121212119</v>
      </c>
      <c r="E63" s="156">
        <v>0.12121212121212122</v>
      </c>
      <c r="F63" s="156">
        <v>1.5909090909090907E-2</v>
      </c>
      <c r="G63" s="156">
        <v>6.5151515151515155E-2</v>
      </c>
      <c r="H63" s="156" t="s">
        <v>294</v>
      </c>
      <c r="I63" s="156">
        <v>5.2272727272727269E-2</v>
      </c>
      <c r="J63" s="156">
        <v>0.99999999999999989</v>
      </c>
      <c r="K63" s="87">
        <v>1320</v>
      </c>
      <c r="L63" s="87"/>
      <c r="M63" s="156" t="s">
        <v>294</v>
      </c>
      <c r="N63" s="156" t="s">
        <v>294</v>
      </c>
      <c r="O63" s="156">
        <v>0.373</v>
      </c>
      <c r="P63" s="156">
        <v>0.42599999999999999</v>
      </c>
      <c r="Q63" s="156">
        <v>0.32100000000000001</v>
      </c>
      <c r="R63" s="156">
        <v>0.372</v>
      </c>
      <c r="S63" s="156">
        <v>0.105</v>
      </c>
      <c r="T63" s="156">
        <v>0.14000000000000001</v>
      </c>
      <c r="U63" s="156">
        <v>0.01</v>
      </c>
      <c r="V63" s="156">
        <v>2.4E-2</v>
      </c>
      <c r="W63" s="156">
        <v>5.2999999999999999E-2</v>
      </c>
      <c r="X63" s="156">
        <v>0.08</v>
      </c>
      <c r="Y63" s="156" t="s">
        <v>294</v>
      </c>
      <c r="Z63" s="156" t="s">
        <v>294</v>
      </c>
      <c r="AA63" s="156">
        <v>4.2000000000000003E-2</v>
      </c>
      <c r="AB63" s="156">
        <v>6.6000000000000003E-2</v>
      </c>
    </row>
    <row r="64" spans="1:28" x14ac:dyDescent="0.25">
      <c r="A64" s="87" t="s">
        <v>408</v>
      </c>
      <c r="B64" s="156" t="s">
        <v>294</v>
      </c>
      <c r="C64" s="156">
        <v>0.27798647633358375</v>
      </c>
      <c r="D64" s="156">
        <v>0.38467317806160783</v>
      </c>
      <c r="E64" s="156">
        <v>0.16754320060105185</v>
      </c>
      <c r="F64" s="156">
        <v>2.02854996243426E-2</v>
      </c>
      <c r="G64" s="156">
        <v>9.9924868519909837E-2</v>
      </c>
      <c r="H64" s="156" t="s">
        <v>294</v>
      </c>
      <c r="I64" s="156">
        <v>4.9586776859504134E-2</v>
      </c>
      <c r="J64" s="156">
        <v>1</v>
      </c>
      <c r="K64" s="87">
        <v>1331</v>
      </c>
      <c r="L64" s="87"/>
      <c r="M64" s="156" t="s">
        <v>294</v>
      </c>
      <c r="N64" s="156" t="s">
        <v>294</v>
      </c>
      <c r="O64" s="156">
        <v>0.255</v>
      </c>
      <c r="P64" s="156">
        <v>0.30299999999999999</v>
      </c>
      <c r="Q64" s="156">
        <v>0.35899999999999999</v>
      </c>
      <c r="R64" s="156">
        <v>0.41099999999999998</v>
      </c>
      <c r="S64" s="156">
        <v>0.14799999999999999</v>
      </c>
      <c r="T64" s="156">
        <v>0.189</v>
      </c>
      <c r="U64" s="156">
        <v>1.4E-2</v>
      </c>
      <c r="V64" s="156">
        <v>2.9000000000000001E-2</v>
      </c>
      <c r="W64" s="156">
        <v>8.5000000000000006E-2</v>
      </c>
      <c r="X64" s="156">
        <v>0.11700000000000001</v>
      </c>
      <c r="Y64" s="156" t="s">
        <v>294</v>
      </c>
      <c r="Z64" s="156" t="s">
        <v>294</v>
      </c>
      <c r="AA64" s="156">
        <v>3.9E-2</v>
      </c>
      <c r="AB64" s="156">
        <v>6.3E-2</v>
      </c>
    </row>
    <row r="65" spans="1:28" x14ac:dyDescent="0.25">
      <c r="A65" s="87" t="s">
        <v>409</v>
      </c>
      <c r="B65" s="156" t="s">
        <v>294</v>
      </c>
      <c r="C65" s="156">
        <v>0.12547322877230935</v>
      </c>
      <c r="D65" s="156">
        <v>0.53001622498647916</v>
      </c>
      <c r="E65" s="156">
        <v>0.16387236343969713</v>
      </c>
      <c r="F65" s="156">
        <v>1.8388318009734991E-2</v>
      </c>
      <c r="G65" s="156">
        <v>7.5175770686857754E-2</v>
      </c>
      <c r="H65" s="156">
        <v>1.081665765278529E-3</v>
      </c>
      <c r="I65" s="156">
        <v>8.5992428339643046E-2</v>
      </c>
      <c r="J65" s="156">
        <v>1</v>
      </c>
      <c r="K65" s="87">
        <v>1849</v>
      </c>
      <c r="L65" s="87"/>
      <c r="M65" s="156" t="s">
        <v>294</v>
      </c>
      <c r="N65" s="156" t="s">
        <v>294</v>
      </c>
      <c r="O65" s="156">
        <v>0.111</v>
      </c>
      <c r="P65" s="156">
        <v>0.14099999999999999</v>
      </c>
      <c r="Q65" s="156">
        <v>0.50700000000000001</v>
      </c>
      <c r="R65" s="156">
        <v>0.55300000000000005</v>
      </c>
      <c r="S65" s="156">
        <v>0.14799999999999999</v>
      </c>
      <c r="T65" s="156">
        <v>0.18099999999999999</v>
      </c>
      <c r="U65" s="156">
        <v>1.2999999999999999E-2</v>
      </c>
      <c r="V65" s="156">
        <v>2.5999999999999999E-2</v>
      </c>
      <c r="W65" s="156">
        <v>6.4000000000000001E-2</v>
      </c>
      <c r="X65" s="156">
        <v>8.7999999999999995E-2</v>
      </c>
      <c r="Y65" s="156">
        <v>0</v>
      </c>
      <c r="Z65" s="156">
        <v>4.0000000000000001E-3</v>
      </c>
      <c r="AA65" s="156">
        <v>7.3999999999999996E-2</v>
      </c>
      <c r="AB65" s="156">
        <v>0.1</v>
      </c>
    </row>
    <row r="66" spans="1:28" x14ac:dyDescent="0.25">
      <c r="A66" s="87" t="s">
        <v>410</v>
      </c>
      <c r="B66" s="156" t="s">
        <v>294</v>
      </c>
      <c r="C66" s="156">
        <v>0.26719197707736392</v>
      </c>
      <c r="D66" s="156">
        <v>0.33954154727793695</v>
      </c>
      <c r="E66" s="156">
        <v>0.14398280802292263</v>
      </c>
      <c r="F66" s="156">
        <v>2.5071633237822348E-2</v>
      </c>
      <c r="G66" s="156">
        <v>0.166189111747851</v>
      </c>
      <c r="H66" s="156" t="s">
        <v>294</v>
      </c>
      <c r="I66" s="156">
        <v>5.8022922636103154E-2</v>
      </c>
      <c r="J66" s="156">
        <v>1</v>
      </c>
      <c r="K66" s="87">
        <v>1396</v>
      </c>
      <c r="L66" s="87"/>
      <c r="M66" s="156" t="s">
        <v>294</v>
      </c>
      <c r="N66" s="156" t="s">
        <v>294</v>
      </c>
      <c r="O66" s="156">
        <v>0.245</v>
      </c>
      <c r="P66" s="156">
        <v>0.29099999999999998</v>
      </c>
      <c r="Q66" s="156">
        <v>0.315</v>
      </c>
      <c r="R66" s="156">
        <v>0.36499999999999999</v>
      </c>
      <c r="S66" s="156">
        <v>0.127</v>
      </c>
      <c r="T66" s="156">
        <v>0.16300000000000001</v>
      </c>
      <c r="U66" s="156">
        <v>1.7999999999999999E-2</v>
      </c>
      <c r="V66" s="156">
        <v>3.5000000000000003E-2</v>
      </c>
      <c r="W66" s="156">
        <v>0.14799999999999999</v>
      </c>
      <c r="X66" s="156">
        <v>0.187</v>
      </c>
      <c r="Y66" s="156" t="s">
        <v>294</v>
      </c>
      <c r="Z66" s="156" t="s">
        <v>294</v>
      </c>
      <c r="AA66" s="156">
        <v>4.7E-2</v>
      </c>
      <c r="AB66" s="156">
        <v>7.1999999999999995E-2</v>
      </c>
    </row>
    <row r="67" spans="1:28" x14ac:dyDescent="0.25">
      <c r="A67" s="87" t="s">
        <v>411</v>
      </c>
      <c r="B67" s="156" t="s">
        <v>294</v>
      </c>
      <c r="C67" s="156">
        <v>0.20149861540967584</v>
      </c>
      <c r="D67" s="156">
        <v>0.29451050659716566</v>
      </c>
      <c r="E67" s="156">
        <v>0.1808112070369767</v>
      </c>
      <c r="F67" s="156">
        <v>2.6225769669327253E-2</v>
      </c>
      <c r="G67" s="156">
        <v>0.24433946896888745</v>
      </c>
      <c r="H67" s="156">
        <v>5.7012542759407071E-3</v>
      </c>
      <c r="I67" s="156">
        <v>4.6913178042026389E-2</v>
      </c>
      <c r="J67" s="156">
        <v>1</v>
      </c>
      <c r="K67" s="87">
        <v>6139</v>
      </c>
      <c r="L67" s="87"/>
      <c r="M67" s="156" t="s">
        <v>294</v>
      </c>
      <c r="N67" s="156" t="s">
        <v>294</v>
      </c>
      <c r="O67" s="156">
        <v>0.192</v>
      </c>
      <c r="P67" s="156">
        <v>0.21199999999999999</v>
      </c>
      <c r="Q67" s="156">
        <v>0.28299999999999997</v>
      </c>
      <c r="R67" s="156">
        <v>0.30599999999999999</v>
      </c>
      <c r="S67" s="156">
        <v>0.17100000000000001</v>
      </c>
      <c r="T67" s="156">
        <v>0.191</v>
      </c>
      <c r="U67" s="156">
        <v>2.3E-2</v>
      </c>
      <c r="V67" s="156">
        <v>3.1E-2</v>
      </c>
      <c r="W67" s="156">
        <v>0.23400000000000001</v>
      </c>
      <c r="X67" s="156">
        <v>0.255</v>
      </c>
      <c r="Y67" s="156">
        <v>4.0000000000000001E-3</v>
      </c>
      <c r="Z67" s="156">
        <v>8.0000000000000002E-3</v>
      </c>
      <c r="AA67" s="156">
        <v>4.2000000000000003E-2</v>
      </c>
      <c r="AB67" s="156">
        <v>5.1999999999999998E-2</v>
      </c>
    </row>
    <row r="68" spans="1:28" x14ac:dyDescent="0.25">
      <c r="A68" s="87" t="s">
        <v>412</v>
      </c>
      <c r="B68" s="156" t="s">
        <v>294</v>
      </c>
      <c r="C68" s="156">
        <v>2.6137899954934655E-2</v>
      </c>
      <c r="D68" s="156">
        <v>0.21766561514195584</v>
      </c>
      <c r="E68" s="156">
        <v>0.12257773771969356</v>
      </c>
      <c r="F68" s="156">
        <v>5.0022532672374942E-2</v>
      </c>
      <c r="G68" s="156">
        <v>0.53492564218116267</v>
      </c>
      <c r="H68" s="156">
        <v>2.2532672374943668E-3</v>
      </c>
      <c r="I68" s="156">
        <v>4.6417305092383954E-2</v>
      </c>
      <c r="J68" s="156">
        <v>1</v>
      </c>
      <c r="K68" s="87">
        <v>2219</v>
      </c>
      <c r="L68" s="87"/>
      <c r="M68" s="156" t="s">
        <v>294</v>
      </c>
      <c r="N68" s="156" t="s">
        <v>294</v>
      </c>
      <c r="O68" s="156">
        <v>0.02</v>
      </c>
      <c r="P68" s="156">
        <v>3.4000000000000002E-2</v>
      </c>
      <c r="Q68" s="156">
        <v>0.20100000000000001</v>
      </c>
      <c r="R68" s="156">
        <v>0.23499999999999999</v>
      </c>
      <c r="S68" s="156">
        <v>0.11</v>
      </c>
      <c r="T68" s="156">
        <v>0.13700000000000001</v>
      </c>
      <c r="U68" s="156">
        <v>4.2000000000000003E-2</v>
      </c>
      <c r="V68" s="156">
        <v>0.06</v>
      </c>
      <c r="W68" s="156">
        <v>0.51400000000000001</v>
      </c>
      <c r="X68" s="156">
        <v>0.55600000000000005</v>
      </c>
      <c r="Y68" s="156">
        <v>1E-3</v>
      </c>
      <c r="Z68" s="156">
        <v>5.0000000000000001E-3</v>
      </c>
      <c r="AA68" s="156">
        <v>3.7999999999999999E-2</v>
      </c>
      <c r="AB68" s="156">
        <v>5.6000000000000001E-2</v>
      </c>
    </row>
    <row r="69" spans="1:28" x14ac:dyDescent="0.25">
      <c r="A69" s="87" t="s">
        <v>413</v>
      </c>
      <c r="B69" s="156" t="s">
        <v>294</v>
      </c>
      <c r="C69" s="156">
        <v>0.11135758651286602</v>
      </c>
      <c r="D69" s="156">
        <v>0.43300798580301686</v>
      </c>
      <c r="E69" s="156">
        <v>0.11801242236024845</v>
      </c>
      <c r="F69" s="156">
        <v>1.6858917480035492E-2</v>
      </c>
      <c r="G69" s="156">
        <v>0.22981366459627328</v>
      </c>
      <c r="H69" s="156">
        <v>7.0984915705412602E-3</v>
      </c>
      <c r="I69" s="156">
        <v>8.3850931677018639E-2</v>
      </c>
      <c r="J69" s="156">
        <v>1</v>
      </c>
      <c r="K69" s="87">
        <v>2254</v>
      </c>
      <c r="L69" s="87"/>
      <c r="M69" s="156" t="s">
        <v>294</v>
      </c>
      <c r="N69" s="156" t="s">
        <v>294</v>
      </c>
      <c r="O69" s="156">
        <v>9.9000000000000005E-2</v>
      </c>
      <c r="P69" s="156">
        <v>0.125</v>
      </c>
      <c r="Q69" s="156">
        <v>0.41299999999999998</v>
      </c>
      <c r="R69" s="156">
        <v>0.45400000000000001</v>
      </c>
      <c r="S69" s="156">
        <v>0.105</v>
      </c>
      <c r="T69" s="156">
        <v>0.13200000000000001</v>
      </c>
      <c r="U69" s="156">
        <v>1.2E-2</v>
      </c>
      <c r="V69" s="156">
        <v>2.3E-2</v>
      </c>
      <c r="W69" s="156">
        <v>0.21299999999999999</v>
      </c>
      <c r="X69" s="156">
        <v>0.248</v>
      </c>
      <c r="Y69" s="156">
        <v>4.0000000000000001E-3</v>
      </c>
      <c r="Z69" s="156">
        <v>1.2E-2</v>
      </c>
      <c r="AA69" s="156">
        <v>7.2999999999999995E-2</v>
      </c>
      <c r="AB69" s="156">
        <v>9.6000000000000002E-2</v>
      </c>
    </row>
    <row r="70" spans="1:28" x14ac:dyDescent="0.25">
      <c r="A70" s="87" t="s">
        <v>414</v>
      </c>
      <c r="B70" s="156" t="s">
        <v>294</v>
      </c>
      <c r="C70" s="156">
        <v>4.9579045837231057E-2</v>
      </c>
      <c r="D70" s="156">
        <v>0.21234798877455566</v>
      </c>
      <c r="E70" s="156">
        <v>0.11693171188026193</v>
      </c>
      <c r="F70" s="156">
        <v>7.5771749298409727E-2</v>
      </c>
      <c r="G70" s="156">
        <v>0.47427502338634236</v>
      </c>
      <c r="H70" s="156">
        <v>3.7418147801683817E-3</v>
      </c>
      <c r="I70" s="156">
        <v>6.7352666043030876E-2</v>
      </c>
      <c r="J70" s="156">
        <v>1</v>
      </c>
      <c r="K70" s="87">
        <v>1069</v>
      </c>
      <c r="L70" s="87"/>
      <c r="M70" s="156" t="s">
        <v>294</v>
      </c>
      <c r="N70" s="156" t="s">
        <v>294</v>
      </c>
      <c r="O70" s="156">
        <v>3.7999999999999999E-2</v>
      </c>
      <c r="P70" s="156">
        <v>6.4000000000000001E-2</v>
      </c>
      <c r="Q70" s="156">
        <v>0.189</v>
      </c>
      <c r="R70" s="156">
        <v>0.23799999999999999</v>
      </c>
      <c r="S70" s="156">
        <v>9.9000000000000005E-2</v>
      </c>
      <c r="T70" s="156">
        <v>0.13800000000000001</v>
      </c>
      <c r="U70" s="156">
        <v>6.0999999999999999E-2</v>
      </c>
      <c r="V70" s="156">
        <v>9.2999999999999999E-2</v>
      </c>
      <c r="W70" s="156">
        <v>0.44400000000000001</v>
      </c>
      <c r="X70" s="156">
        <v>0.504</v>
      </c>
      <c r="Y70" s="156">
        <v>1E-3</v>
      </c>
      <c r="Z70" s="156">
        <v>0.01</v>
      </c>
      <c r="AA70" s="156">
        <v>5.3999999999999999E-2</v>
      </c>
      <c r="AB70" s="156">
        <v>8.4000000000000005E-2</v>
      </c>
    </row>
    <row r="71" spans="1:28" x14ac:dyDescent="0.25">
      <c r="A71" s="87" t="s">
        <v>415</v>
      </c>
      <c r="B71" s="156" t="s">
        <v>294</v>
      </c>
      <c r="C71" s="156">
        <v>7.9207920792079209E-2</v>
      </c>
      <c r="D71" s="156">
        <v>0.24257425742574257</v>
      </c>
      <c r="E71" s="156">
        <v>0.16006600660066006</v>
      </c>
      <c r="F71" s="156">
        <v>2.0902090209020903E-2</v>
      </c>
      <c r="G71" s="156">
        <v>0.43729372937293731</v>
      </c>
      <c r="H71" s="156">
        <v>1.0451045104510451E-2</v>
      </c>
      <c r="I71" s="156">
        <v>4.9504950495049507E-2</v>
      </c>
      <c r="J71" s="156">
        <v>1</v>
      </c>
      <c r="K71" s="87">
        <v>1818</v>
      </c>
      <c r="L71" s="87"/>
      <c r="M71" s="156" t="s">
        <v>294</v>
      </c>
      <c r="N71" s="156" t="s">
        <v>294</v>
      </c>
      <c r="O71" s="156">
        <v>6.8000000000000005E-2</v>
      </c>
      <c r="P71" s="156">
        <v>9.2999999999999999E-2</v>
      </c>
      <c r="Q71" s="156">
        <v>0.223</v>
      </c>
      <c r="R71" s="156">
        <v>0.26300000000000001</v>
      </c>
      <c r="S71" s="156">
        <v>0.14399999999999999</v>
      </c>
      <c r="T71" s="156">
        <v>0.17799999999999999</v>
      </c>
      <c r="U71" s="156">
        <v>1.4999999999999999E-2</v>
      </c>
      <c r="V71" s="156">
        <v>2.9000000000000001E-2</v>
      </c>
      <c r="W71" s="156">
        <v>0.41499999999999998</v>
      </c>
      <c r="X71" s="156">
        <v>0.46</v>
      </c>
      <c r="Y71" s="156">
        <v>7.0000000000000001E-3</v>
      </c>
      <c r="Z71" s="156">
        <v>1.6E-2</v>
      </c>
      <c r="AA71" s="156">
        <v>0.04</v>
      </c>
      <c r="AB71" s="156">
        <v>0.06</v>
      </c>
    </row>
    <row r="72" spans="1:28" x14ac:dyDescent="0.25">
      <c r="A72" s="87" t="s">
        <v>416</v>
      </c>
      <c r="B72" s="156" t="s">
        <v>294</v>
      </c>
      <c r="C72" s="156">
        <v>0.2414579280155642</v>
      </c>
      <c r="D72" s="156">
        <v>0.21583171206225682</v>
      </c>
      <c r="E72" s="156">
        <v>0.10165369649805447</v>
      </c>
      <c r="F72" s="156">
        <v>2.2373540856031129E-2</v>
      </c>
      <c r="G72" s="156">
        <v>0.37724951361867703</v>
      </c>
      <c r="H72" s="156">
        <v>5.6845817120622566E-3</v>
      </c>
      <c r="I72" s="156">
        <v>3.5749027237354083E-2</v>
      </c>
      <c r="J72" s="156">
        <v>1</v>
      </c>
      <c r="K72" s="87">
        <v>32896</v>
      </c>
      <c r="L72" s="87"/>
      <c r="M72" s="156" t="s">
        <v>294</v>
      </c>
      <c r="N72" s="156" t="s">
        <v>294</v>
      </c>
      <c r="O72" s="156">
        <v>0.23699999999999999</v>
      </c>
      <c r="P72" s="156">
        <v>0.246</v>
      </c>
      <c r="Q72" s="156">
        <v>0.21099999999999999</v>
      </c>
      <c r="R72" s="156">
        <v>0.22</v>
      </c>
      <c r="S72" s="156">
        <v>9.8000000000000004E-2</v>
      </c>
      <c r="T72" s="156">
        <v>0.105</v>
      </c>
      <c r="U72" s="156">
        <v>2.1000000000000001E-2</v>
      </c>
      <c r="V72" s="156">
        <v>2.4E-2</v>
      </c>
      <c r="W72" s="156">
        <v>0.372</v>
      </c>
      <c r="X72" s="156">
        <v>0.38300000000000001</v>
      </c>
      <c r="Y72" s="156">
        <v>5.0000000000000001E-3</v>
      </c>
      <c r="Z72" s="156">
        <v>7.0000000000000001E-3</v>
      </c>
      <c r="AA72" s="156">
        <v>3.4000000000000002E-2</v>
      </c>
      <c r="AB72" s="156">
        <v>3.7999999999999999E-2</v>
      </c>
    </row>
    <row r="73" spans="1:28" x14ac:dyDescent="0.25">
      <c r="A73" s="87" t="s">
        <v>417</v>
      </c>
      <c r="B73" s="156" t="s">
        <v>294</v>
      </c>
      <c r="C73" s="156">
        <v>0.57446808510638303</v>
      </c>
      <c r="D73" s="156">
        <v>0.26808510638297872</v>
      </c>
      <c r="E73" s="156">
        <v>3.4042553191489362E-2</v>
      </c>
      <c r="F73" s="156">
        <v>4.2553191489361703E-3</v>
      </c>
      <c r="G73" s="156">
        <v>5.5319148936170209E-2</v>
      </c>
      <c r="H73" s="156">
        <v>4.2553191489361703E-3</v>
      </c>
      <c r="I73" s="156">
        <v>5.9574468085106386E-2</v>
      </c>
      <c r="J73" s="156">
        <v>1.0000000000000002</v>
      </c>
      <c r="K73" s="87">
        <v>235</v>
      </c>
      <c r="L73" s="87"/>
      <c r="M73" s="156" t="s">
        <v>294</v>
      </c>
      <c r="N73" s="156" t="s">
        <v>294</v>
      </c>
      <c r="O73" s="156">
        <v>0.51100000000000001</v>
      </c>
      <c r="P73" s="156">
        <v>0.63600000000000001</v>
      </c>
      <c r="Q73" s="156">
        <v>0.216</v>
      </c>
      <c r="R73" s="156">
        <v>0.32800000000000001</v>
      </c>
      <c r="S73" s="156">
        <v>1.7000000000000001E-2</v>
      </c>
      <c r="T73" s="156">
        <v>6.6000000000000003E-2</v>
      </c>
      <c r="U73" s="156">
        <v>1E-3</v>
      </c>
      <c r="V73" s="156">
        <v>2.4E-2</v>
      </c>
      <c r="W73" s="156">
        <v>3.3000000000000002E-2</v>
      </c>
      <c r="X73" s="156">
        <v>9.1999999999999998E-2</v>
      </c>
      <c r="Y73" s="156">
        <v>1E-3</v>
      </c>
      <c r="Z73" s="156">
        <v>2.4E-2</v>
      </c>
      <c r="AA73" s="156">
        <v>3.5999999999999997E-2</v>
      </c>
      <c r="AB73" s="156">
        <v>9.8000000000000004E-2</v>
      </c>
    </row>
    <row r="74" spans="1:28" x14ac:dyDescent="0.25">
      <c r="A74" s="87" t="s">
        <v>418</v>
      </c>
      <c r="B74" s="156" t="s">
        <v>294</v>
      </c>
      <c r="C74" s="156">
        <v>0.4131346578366446</v>
      </c>
      <c r="D74" s="156">
        <v>0.34624724061810153</v>
      </c>
      <c r="E74" s="156">
        <v>7.4503311258278151E-2</v>
      </c>
      <c r="F74" s="156">
        <v>1.0154525386313467E-2</v>
      </c>
      <c r="G74" s="156">
        <v>2.7041942604856511E-2</v>
      </c>
      <c r="H74" s="156">
        <v>5.5187637969094923E-4</v>
      </c>
      <c r="I74" s="156">
        <v>0.12836644591611479</v>
      </c>
      <c r="J74" s="156">
        <v>0.99999999999999989</v>
      </c>
      <c r="K74" s="87">
        <v>9060</v>
      </c>
      <c r="L74" s="87"/>
      <c r="M74" s="156" t="s">
        <v>294</v>
      </c>
      <c r="N74" s="156" t="s">
        <v>294</v>
      </c>
      <c r="O74" s="156">
        <v>0.40300000000000002</v>
      </c>
      <c r="P74" s="156">
        <v>0.42299999999999999</v>
      </c>
      <c r="Q74" s="156">
        <v>0.33700000000000002</v>
      </c>
      <c r="R74" s="156">
        <v>0.35599999999999998</v>
      </c>
      <c r="S74" s="156">
        <v>6.9000000000000006E-2</v>
      </c>
      <c r="T74" s="156">
        <v>0.08</v>
      </c>
      <c r="U74" s="156">
        <v>8.0000000000000002E-3</v>
      </c>
      <c r="V74" s="156">
        <v>1.2E-2</v>
      </c>
      <c r="W74" s="156">
        <v>2.4E-2</v>
      </c>
      <c r="X74" s="156">
        <v>3.1E-2</v>
      </c>
      <c r="Y74" s="156">
        <v>0</v>
      </c>
      <c r="Z74" s="156">
        <v>1E-3</v>
      </c>
      <c r="AA74" s="156">
        <v>0.122</v>
      </c>
      <c r="AB74" s="156">
        <v>0.13500000000000001</v>
      </c>
    </row>
    <row r="75" spans="1:28" x14ac:dyDescent="0.25">
      <c r="A75" s="87" t="s">
        <v>419</v>
      </c>
      <c r="B75" s="156" t="s">
        <v>294</v>
      </c>
      <c r="C75" s="156">
        <v>3.5842293906810036E-3</v>
      </c>
      <c r="D75" s="156">
        <v>0.32078853046594979</v>
      </c>
      <c r="E75" s="156">
        <v>0.1959378733572282</v>
      </c>
      <c r="F75" s="156">
        <v>4.3010752688172046E-2</v>
      </c>
      <c r="G75" s="156">
        <v>0.40023894862604542</v>
      </c>
      <c r="H75" s="156">
        <v>5.3763440860215058E-3</v>
      </c>
      <c r="I75" s="156">
        <v>3.106332138590203E-2</v>
      </c>
      <c r="J75" s="156">
        <v>0.99999999999999989</v>
      </c>
      <c r="K75" s="87">
        <v>1674</v>
      </c>
      <c r="L75" s="87"/>
      <c r="M75" s="156" t="s">
        <v>294</v>
      </c>
      <c r="N75" s="156" t="s">
        <v>294</v>
      </c>
      <c r="O75" s="156">
        <v>2E-3</v>
      </c>
      <c r="P75" s="156">
        <v>8.0000000000000002E-3</v>
      </c>
      <c r="Q75" s="156">
        <v>0.29899999999999999</v>
      </c>
      <c r="R75" s="156">
        <v>0.34399999999999997</v>
      </c>
      <c r="S75" s="156">
        <v>0.17799999999999999</v>
      </c>
      <c r="T75" s="156">
        <v>0.216</v>
      </c>
      <c r="U75" s="156">
        <v>3.4000000000000002E-2</v>
      </c>
      <c r="V75" s="156">
        <v>5.3999999999999999E-2</v>
      </c>
      <c r="W75" s="156">
        <v>0.377</v>
      </c>
      <c r="X75" s="156">
        <v>0.42399999999999999</v>
      </c>
      <c r="Y75" s="156">
        <v>3.0000000000000001E-3</v>
      </c>
      <c r="Z75" s="156">
        <v>0.01</v>
      </c>
      <c r="AA75" s="156">
        <v>2.4E-2</v>
      </c>
      <c r="AB75" s="156">
        <v>4.1000000000000002E-2</v>
      </c>
    </row>
    <row r="76" spans="1:28" x14ac:dyDescent="0.25">
      <c r="A76" s="87" t="s">
        <v>420</v>
      </c>
      <c r="B76" s="156" t="s">
        <v>294</v>
      </c>
      <c r="C76" s="156">
        <v>0.19462465245597776</v>
      </c>
      <c r="D76" s="156">
        <v>0.25069508804448565</v>
      </c>
      <c r="E76" s="156">
        <v>0.15477293790546803</v>
      </c>
      <c r="F76" s="156">
        <v>2.4559777571825765E-2</v>
      </c>
      <c r="G76" s="156">
        <v>0.35125115848007415</v>
      </c>
      <c r="H76" s="156">
        <v>1.3901760889712697E-3</v>
      </c>
      <c r="I76" s="156">
        <v>2.2706209453197405E-2</v>
      </c>
      <c r="J76" s="156">
        <v>1.0000000000000002</v>
      </c>
      <c r="K76" s="87">
        <v>2158</v>
      </c>
      <c r="L76" s="87"/>
      <c r="M76" s="156" t="s">
        <v>294</v>
      </c>
      <c r="N76" s="156" t="s">
        <v>294</v>
      </c>
      <c r="O76" s="156">
        <v>0.17799999999999999</v>
      </c>
      <c r="P76" s="156">
        <v>0.21199999999999999</v>
      </c>
      <c r="Q76" s="156">
        <v>0.23300000000000001</v>
      </c>
      <c r="R76" s="156">
        <v>0.26900000000000002</v>
      </c>
      <c r="S76" s="156">
        <v>0.14000000000000001</v>
      </c>
      <c r="T76" s="156">
        <v>0.17100000000000001</v>
      </c>
      <c r="U76" s="156">
        <v>1.9E-2</v>
      </c>
      <c r="V76" s="156">
        <v>3.2000000000000001E-2</v>
      </c>
      <c r="W76" s="156">
        <v>0.33100000000000002</v>
      </c>
      <c r="X76" s="156">
        <v>0.372</v>
      </c>
      <c r="Y76" s="156">
        <v>0</v>
      </c>
      <c r="Z76" s="156">
        <v>4.0000000000000001E-3</v>
      </c>
      <c r="AA76" s="156">
        <v>1.7000000000000001E-2</v>
      </c>
      <c r="AB76" s="156">
        <v>0.03</v>
      </c>
    </row>
    <row r="77" spans="1:28" x14ac:dyDescent="0.25">
      <c r="A77" s="87" t="s">
        <v>421</v>
      </c>
      <c r="B77" s="156" t="s">
        <v>294</v>
      </c>
      <c r="C77" s="156">
        <v>0.12100518983884184</v>
      </c>
      <c r="D77" s="156">
        <v>0.31548757170172081</v>
      </c>
      <c r="E77" s="156">
        <v>0.13165801693526358</v>
      </c>
      <c r="F77" s="156">
        <v>2.2398251843758536E-2</v>
      </c>
      <c r="G77" s="156">
        <v>0.36438131658016937</v>
      </c>
      <c r="H77" s="156">
        <v>3.8240917782026767E-3</v>
      </c>
      <c r="I77" s="156">
        <v>4.1245561322043156E-2</v>
      </c>
      <c r="J77" s="156">
        <v>0.99999999999999989</v>
      </c>
      <c r="K77" s="87">
        <v>3661</v>
      </c>
      <c r="L77" s="87"/>
      <c r="M77" s="156" t="s">
        <v>294</v>
      </c>
      <c r="N77" s="156" t="s">
        <v>294</v>
      </c>
      <c r="O77" s="156">
        <v>0.111</v>
      </c>
      <c r="P77" s="156">
        <v>0.13200000000000001</v>
      </c>
      <c r="Q77" s="156">
        <v>0.30099999999999999</v>
      </c>
      <c r="R77" s="156">
        <v>0.33100000000000002</v>
      </c>
      <c r="S77" s="156">
        <v>0.121</v>
      </c>
      <c r="T77" s="156">
        <v>0.14299999999999999</v>
      </c>
      <c r="U77" s="156">
        <v>1.7999999999999999E-2</v>
      </c>
      <c r="V77" s="156">
        <v>2.8000000000000001E-2</v>
      </c>
      <c r="W77" s="156">
        <v>0.34899999999999998</v>
      </c>
      <c r="X77" s="156">
        <v>0.38</v>
      </c>
      <c r="Y77" s="156">
        <v>2E-3</v>
      </c>
      <c r="Z77" s="156">
        <v>6.0000000000000001E-3</v>
      </c>
      <c r="AA77" s="156">
        <v>3.5000000000000003E-2</v>
      </c>
      <c r="AB77" s="156">
        <v>4.8000000000000001E-2</v>
      </c>
    </row>
    <row r="78" spans="1:28" x14ac:dyDescent="0.25">
      <c r="A78" s="87" t="s">
        <v>422</v>
      </c>
      <c r="B78" s="156" t="s">
        <v>294</v>
      </c>
      <c r="C78" s="156">
        <v>0.18024032042723631</v>
      </c>
      <c r="D78" s="156">
        <v>0.33511348464619495</v>
      </c>
      <c r="E78" s="156">
        <v>0.12750333778371162</v>
      </c>
      <c r="F78" s="156">
        <v>3.0151312861593234E-2</v>
      </c>
      <c r="G78" s="156">
        <v>0.26680017801513128</v>
      </c>
      <c r="H78" s="156">
        <v>1.8914107699154429E-3</v>
      </c>
      <c r="I78" s="156">
        <v>5.8299955496217179E-2</v>
      </c>
      <c r="J78" s="156">
        <v>0.99999999999999989</v>
      </c>
      <c r="K78" s="87">
        <v>8988</v>
      </c>
      <c r="L78" s="87"/>
      <c r="M78" s="156" t="s">
        <v>294</v>
      </c>
      <c r="N78" s="156" t="s">
        <v>294</v>
      </c>
      <c r="O78" s="156">
        <v>0.17199999999999999</v>
      </c>
      <c r="P78" s="156">
        <v>0.188</v>
      </c>
      <c r="Q78" s="156">
        <v>0.32500000000000001</v>
      </c>
      <c r="R78" s="156">
        <v>0.34499999999999997</v>
      </c>
      <c r="S78" s="156">
        <v>0.121</v>
      </c>
      <c r="T78" s="156">
        <v>0.13500000000000001</v>
      </c>
      <c r="U78" s="156">
        <v>2.7E-2</v>
      </c>
      <c r="V78" s="156">
        <v>3.4000000000000002E-2</v>
      </c>
      <c r="W78" s="156">
        <v>0.25800000000000001</v>
      </c>
      <c r="X78" s="156">
        <v>0.27600000000000002</v>
      </c>
      <c r="Y78" s="156">
        <v>1E-3</v>
      </c>
      <c r="Z78" s="156">
        <v>3.0000000000000001E-3</v>
      </c>
      <c r="AA78" s="156">
        <v>5.3999999999999999E-2</v>
      </c>
      <c r="AB78" s="156">
        <v>6.3E-2</v>
      </c>
    </row>
    <row r="79" spans="1:28" x14ac:dyDescent="0.25">
      <c r="A79" s="87" t="s">
        <v>423</v>
      </c>
      <c r="B79" s="156" t="s">
        <v>294</v>
      </c>
      <c r="C79" s="156">
        <v>0.35827250608272504</v>
      </c>
      <c r="D79" s="156">
        <v>0.18978102189781021</v>
      </c>
      <c r="E79" s="156">
        <v>7.9987834549878345E-2</v>
      </c>
      <c r="F79" s="156">
        <v>0.11268248175182481</v>
      </c>
      <c r="G79" s="156">
        <v>0.21593673965936741</v>
      </c>
      <c r="H79" s="156">
        <v>3.8017031630170318E-3</v>
      </c>
      <c r="I79" s="156">
        <v>3.9537712895377129E-2</v>
      </c>
      <c r="J79" s="156">
        <v>0.99999999999999989</v>
      </c>
      <c r="K79" s="87">
        <v>6576</v>
      </c>
      <c r="L79" s="87"/>
      <c r="M79" s="156" t="s">
        <v>294</v>
      </c>
      <c r="N79" s="156" t="s">
        <v>294</v>
      </c>
      <c r="O79" s="156">
        <v>0.34699999999999998</v>
      </c>
      <c r="P79" s="156">
        <v>0.37</v>
      </c>
      <c r="Q79" s="156">
        <v>0.18</v>
      </c>
      <c r="R79" s="156">
        <v>0.19900000000000001</v>
      </c>
      <c r="S79" s="156">
        <v>7.3999999999999996E-2</v>
      </c>
      <c r="T79" s="156">
        <v>8.6999999999999994E-2</v>
      </c>
      <c r="U79" s="156">
        <v>0.105</v>
      </c>
      <c r="V79" s="156">
        <v>0.121</v>
      </c>
      <c r="W79" s="156">
        <v>0.20599999999999999</v>
      </c>
      <c r="X79" s="156">
        <v>0.22600000000000001</v>
      </c>
      <c r="Y79" s="156">
        <v>3.0000000000000001E-3</v>
      </c>
      <c r="Z79" s="156">
        <v>6.0000000000000001E-3</v>
      </c>
      <c r="AA79" s="156">
        <v>3.5000000000000003E-2</v>
      </c>
      <c r="AB79" s="156">
        <v>4.4999999999999998E-2</v>
      </c>
    </row>
    <row r="80" spans="1:28" x14ac:dyDescent="0.25">
      <c r="A80" s="87" t="s">
        <v>424</v>
      </c>
      <c r="B80" s="156" t="s">
        <v>294</v>
      </c>
      <c r="C80" s="156">
        <v>0.14091350826044705</v>
      </c>
      <c r="D80" s="156">
        <v>0.36248785228377067</v>
      </c>
      <c r="E80" s="156">
        <v>0.20796890184645286</v>
      </c>
      <c r="F80" s="156">
        <v>5.6365403304178816E-2</v>
      </c>
      <c r="G80" s="156">
        <v>0.184645286686103</v>
      </c>
      <c r="H80" s="156">
        <v>2.9154518950437317E-3</v>
      </c>
      <c r="I80" s="156">
        <v>4.470359572400389E-2</v>
      </c>
      <c r="J80" s="156">
        <v>1</v>
      </c>
      <c r="K80" s="87">
        <v>1029</v>
      </c>
      <c r="L80" s="87"/>
      <c r="M80" s="156" t="s">
        <v>294</v>
      </c>
      <c r="N80" s="156" t="s">
        <v>294</v>
      </c>
      <c r="O80" s="156">
        <v>0.121</v>
      </c>
      <c r="P80" s="156">
        <v>0.16400000000000001</v>
      </c>
      <c r="Q80" s="156">
        <v>0.33400000000000002</v>
      </c>
      <c r="R80" s="156">
        <v>0.39200000000000002</v>
      </c>
      <c r="S80" s="156">
        <v>0.184</v>
      </c>
      <c r="T80" s="156">
        <v>0.23400000000000001</v>
      </c>
      <c r="U80" s="156">
        <v>4.3999999999999997E-2</v>
      </c>
      <c r="V80" s="156">
        <v>7.1999999999999995E-2</v>
      </c>
      <c r="W80" s="156">
        <v>0.16200000000000001</v>
      </c>
      <c r="X80" s="156">
        <v>0.21</v>
      </c>
      <c r="Y80" s="156">
        <v>1E-3</v>
      </c>
      <c r="Z80" s="156">
        <v>8.9999999999999993E-3</v>
      </c>
      <c r="AA80" s="156">
        <v>3.4000000000000002E-2</v>
      </c>
      <c r="AB80" s="156">
        <v>5.8999999999999997E-2</v>
      </c>
    </row>
    <row r="81" spans="1:28" x14ac:dyDescent="0.25">
      <c r="A81" s="87" t="s">
        <v>425</v>
      </c>
      <c r="B81" s="156" t="s">
        <v>294</v>
      </c>
      <c r="C81" s="156">
        <v>2.6542800265428003E-3</v>
      </c>
      <c r="D81" s="156">
        <v>0.42468480424684807</v>
      </c>
      <c r="E81" s="156">
        <v>0.29927007299270075</v>
      </c>
      <c r="F81" s="156">
        <v>4.8440610484406108E-2</v>
      </c>
      <c r="G81" s="156">
        <v>0.17850033178500332</v>
      </c>
      <c r="H81" s="156">
        <v>6.6357000663570006E-4</v>
      </c>
      <c r="I81" s="156">
        <v>4.5786330457863303E-2</v>
      </c>
      <c r="J81" s="156">
        <v>1</v>
      </c>
      <c r="K81" s="87">
        <v>1507</v>
      </c>
      <c r="L81" s="87"/>
      <c r="M81" s="156" t="s">
        <v>294</v>
      </c>
      <c r="N81" s="156" t="s">
        <v>294</v>
      </c>
      <c r="O81" s="156">
        <v>1E-3</v>
      </c>
      <c r="P81" s="156">
        <v>7.0000000000000001E-3</v>
      </c>
      <c r="Q81" s="156">
        <v>0.4</v>
      </c>
      <c r="R81" s="156">
        <v>0.45</v>
      </c>
      <c r="S81" s="156">
        <v>0.27700000000000002</v>
      </c>
      <c r="T81" s="156">
        <v>0.32300000000000001</v>
      </c>
      <c r="U81" s="156">
        <v>3.9E-2</v>
      </c>
      <c r="V81" s="156">
        <v>0.06</v>
      </c>
      <c r="W81" s="156">
        <v>0.16</v>
      </c>
      <c r="X81" s="156">
        <v>0.19900000000000001</v>
      </c>
      <c r="Y81" s="156">
        <v>0</v>
      </c>
      <c r="Z81" s="156">
        <v>4.0000000000000001E-3</v>
      </c>
      <c r="AA81" s="156">
        <v>3.5999999999999997E-2</v>
      </c>
      <c r="AB81" s="156">
        <v>5.8000000000000003E-2</v>
      </c>
    </row>
    <row r="82" spans="1:28" x14ac:dyDescent="0.25">
      <c r="A82" s="87" t="s">
        <v>426</v>
      </c>
      <c r="B82" s="156" t="s">
        <v>294</v>
      </c>
      <c r="C82" s="156">
        <v>7.5783972125435542E-2</v>
      </c>
      <c r="D82" s="156">
        <v>0.39547038327526135</v>
      </c>
      <c r="E82" s="156">
        <v>0.12195121951219512</v>
      </c>
      <c r="F82" s="156">
        <v>2.8745644599303136E-2</v>
      </c>
      <c r="G82" s="156">
        <v>0.32926829268292684</v>
      </c>
      <c r="H82" s="156">
        <v>3.4843205574912892E-3</v>
      </c>
      <c r="I82" s="156">
        <v>4.5296167247386762E-2</v>
      </c>
      <c r="J82" s="156">
        <v>0.99999999999999989</v>
      </c>
      <c r="K82" s="87">
        <v>1148</v>
      </c>
      <c r="L82" s="87"/>
      <c r="M82" s="156" t="s">
        <v>294</v>
      </c>
      <c r="N82" s="156" t="s">
        <v>294</v>
      </c>
      <c r="O82" s="156">
        <v>6.2E-2</v>
      </c>
      <c r="P82" s="156">
        <v>9.2999999999999999E-2</v>
      </c>
      <c r="Q82" s="156">
        <v>0.36799999999999999</v>
      </c>
      <c r="R82" s="156">
        <v>0.42399999999999999</v>
      </c>
      <c r="S82" s="156">
        <v>0.104</v>
      </c>
      <c r="T82" s="156">
        <v>0.14199999999999999</v>
      </c>
      <c r="U82" s="156">
        <v>2.1000000000000001E-2</v>
      </c>
      <c r="V82" s="156">
        <v>0.04</v>
      </c>
      <c r="W82" s="156">
        <v>0.30299999999999999</v>
      </c>
      <c r="X82" s="156">
        <v>0.35699999999999998</v>
      </c>
      <c r="Y82" s="156">
        <v>1E-3</v>
      </c>
      <c r="Z82" s="156">
        <v>8.9999999999999993E-3</v>
      </c>
      <c r="AA82" s="156">
        <v>3.5000000000000003E-2</v>
      </c>
      <c r="AB82" s="156">
        <v>5.8999999999999997E-2</v>
      </c>
    </row>
    <row r="83" spans="1:28" x14ac:dyDescent="0.25">
      <c r="A83" s="87" t="s">
        <v>427</v>
      </c>
      <c r="B83" s="156" t="s">
        <v>294</v>
      </c>
      <c r="C83" s="156">
        <v>0.12889198121412421</v>
      </c>
      <c r="D83" s="156">
        <v>0.29709514698208384</v>
      </c>
      <c r="E83" s="156">
        <v>0.15985388763263175</v>
      </c>
      <c r="F83" s="156">
        <v>3.5832318664115501E-2</v>
      </c>
      <c r="G83" s="156">
        <v>0.31501130631414159</v>
      </c>
      <c r="H83" s="156">
        <v>6.783788484953905E-3</v>
      </c>
      <c r="I83" s="156">
        <v>5.6531570707949209E-2</v>
      </c>
      <c r="J83" s="156">
        <v>1</v>
      </c>
      <c r="K83" s="87">
        <v>5749</v>
      </c>
      <c r="L83" s="87"/>
      <c r="M83" s="156" t="s">
        <v>294</v>
      </c>
      <c r="N83" s="156" t="s">
        <v>294</v>
      </c>
      <c r="O83" s="156">
        <v>0.12</v>
      </c>
      <c r="P83" s="156">
        <v>0.13800000000000001</v>
      </c>
      <c r="Q83" s="156">
        <v>0.28499999999999998</v>
      </c>
      <c r="R83" s="156">
        <v>0.309</v>
      </c>
      <c r="S83" s="156">
        <v>0.151</v>
      </c>
      <c r="T83" s="156">
        <v>0.17</v>
      </c>
      <c r="U83" s="156">
        <v>3.1E-2</v>
      </c>
      <c r="V83" s="156">
        <v>4.1000000000000002E-2</v>
      </c>
      <c r="W83" s="156">
        <v>0.30299999999999999</v>
      </c>
      <c r="X83" s="156">
        <v>0.32700000000000001</v>
      </c>
      <c r="Y83" s="156">
        <v>5.0000000000000001E-3</v>
      </c>
      <c r="Z83" s="156">
        <v>8.9999999999999993E-3</v>
      </c>
      <c r="AA83" s="156">
        <v>5.0999999999999997E-2</v>
      </c>
      <c r="AB83" s="156">
        <v>6.3E-2</v>
      </c>
    </row>
    <row r="84" spans="1:28" x14ac:dyDescent="0.25">
      <c r="A84" s="87" t="s">
        <v>428</v>
      </c>
      <c r="B84" s="156" t="s">
        <v>294</v>
      </c>
      <c r="C84" s="156">
        <v>0.24323410013531799</v>
      </c>
      <c r="D84" s="156">
        <v>0.24983085250338294</v>
      </c>
      <c r="E84" s="156">
        <v>0.12635317997293641</v>
      </c>
      <c r="F84" s="156">
        <v>2.6387009472259811E-2</v>
      </c>
      <c r="G84" s="156">
        <v>0.30091339648173204</v>
      </c>
      <c r="H84" s="156">
        <v>4.3978349120433018E-3</v>
      </c>
      <c r="I84" s="156">
        <v>4.8883626522327472E-2</v>
      </c>
      <c r="J84" s="156">
        <v>0.99999999999999989</v>
      </c>
      <c r="K84" s="87">
        <v>5912</v>
      </c>
      <c r="L84" s="87"/>
      <c r="M84" s="156" t="s">
        <v>294</v>
      </c>
      <c r="N84" s="156" t="s">
        <v>294</v>
      </c>
      <c r="O84" s="156">
        <v>0.23200000000000001</v>
      </c>
      <c r="P84" s="156">
        <v>0.254</v>
      </c>
      <c r="Q84" s="156">
        <v>0.23899999999999999</v>
      </c>
      <c r="R84" s="156">
        <v>0.26100000000000001</v>
      </c>
      <c r="S84" s="156">
        <v>0.11799999999999999</v>
      </c>
      <c r="T84" s="156">
        <v>0.13500000000000001</v>
      </c>
      <c r="U84" s="156">
        <v>2.3E-2</v>
      </c>
      <c r="V84" s="156">
        <v>3.1E-2</v>
      </c>
      <c r="W84" s="156">
        <v>0.28899999999999998</v>
      </c>
      <c r="X84" s="156">
        <v>0.313</v>
      </c>
      <c r="Y84" s="156">
        <v>3.0000000000000001E-3</v>
      </c>
      <c r="Z84" s="156">
        <v>6.0000000000000001E-3</v>
      </c>
      <c r="AA84" s="156">
        <v>4.3999999999999997E-2</v>
      </c>
      <c r="AB84" s="156">
        <v>5.5E-2</v>
      </c>
    </row>
    <row r="85" spans="1:28" x14ac:dyDescent="0.25">
      <c r="A85" s="87" t="s">
        <v>429</v>
      </c>
      <c r="B85" s="156" t="s">
        <v>294</v>
      </c>
      <c r="C85" s="156">
        <v>0.11865425052568339</v>
      </c>
      <c r="D85" s="156">
        <v>0.1878942625413037</v>
      </c>
      <c r="E85" s="156">
        <v>0.10438570141183538</v>
      </c>
      <c r="F85" s="156">
        <v>4.0102132772604389E-2</v>
      </c>
      <c r="G85" s="156">
        <v>0.49188945629318115</v>
      </c>
      <c r="H85" s="156">
        <v>9.3121057374586959E-3</v>
      </c>
      <c r="I85" s="156">
        <v>4.776209071793331E-2</v>
      </c>
      <c r="J85" s="156">
        <v>1</v>
      </c>
      <c r="K85" s="87">
        <v>6658</v>
      </c>
      <c r="L85" s="87"/>
      <c r="M85" s="156" t="s">
        <v>294</v>
      </c>
      <c r="N85" s="156" t="s">
        <v>294</v>
      </c>
      <c r="O85" s="156">
        <v>0.111</v>
      </c>
      <c r="P85" s="156">
        <v>0.127</v>
      </c>
      <c r="Q85" s="156">
        <v>0.17899999999999999</v>
      </c>
      <c r="R85" s="156">
        <v>0.19700000000000001</v>
      </c>
      <c r="S85" s="156">
        <v>9.7000000000000003E-2</v>
      </c>
      <c r="T85" s="156">
        <v>0.112</v>
      </c>
      <c r="U85" s="156">
        <v>3.5999999999999997E-2</v>
      </c>
      <c r="V85" s="156">
        <v>4.4999999999999998E-2</v>
      </c>
      <c r="W85" s="156">
        <v>0.48</v>
      </c>
      <c r="X85" s="156">
        <v>0.504</v>
      </c>
      <c r="Y85" s="156">
        <v>7.0000000000000001E-3</v>
      </c>
      <c r="Z85" s="156">
        <v>1.2E-2</v>
      </c>
      <c r="AA85" s="156">
        <v>4.2999999999999997E-2</v>
      </c>
      <c r="AB85" s="156">
        <v>5.2999999999999999E-2</v>
      </c>
    </row>
    <row r="86" spans="1:28" x14ac:dyDescent="0.25">
      <c r="A86" s="87" t="s">
        <v>430</v>
      </c>
      <c r="B86" s="156" t="s">
        <v>294</v>
      </c>
      <c r="C86" s="156">
        <v>0.26773498266329304</v>
      </c>
      <c r="D86" s="156">
        <v>0.40970855589916594</v>
      </c>
      <c r="E86" s="156">
        <v>0.1243244931746478</v>
      </c>
      <c r="F86" s="156">
        <v>3.6485177896479558E-2</v>
      </c>
      <c r="G86" s="156">
        <v>9.583606659794458E-2</v>
      </c>
      <c r="H86" s="156">
        <v>2.6864086464873644E-3</v>
      </c>
      <c r="I86" s="156">
        <v>6.3224315121981692E-2</v>
      </c>
      <c r="J86" s="156">
        <v>1</v>
      </c>
      <c r="K86" s="87">
        <v>32013</v>
      </c>
      <c r="L86" s="87"/>
      <c r="M86" s="156" t="s">
        <v>294</v>
      </c>
      <c r="N86" s="156" t="s">
        <v>294</v>
      </c>
      <c r="O86" s="156">
        <v>0.26300000000000001</v>
      </c>
      <c r="P86" s="156">
        <v>0.27300000000000002</v>
      </c>
      <c r="Q86" s="156">
        <v>0.40400000000000003</v>
      </c>
      <c r="R86" s="156">
        <v>0.41499999999999998</v>
      </c>
      <c r="S86" s="156">
        <v>0.121</v>
      </c>
      <c r="T86" s="156">
        <v>0.128</v>
      </c>
      <c r="U86" s="156">
        <v>3.4000000000000002E-2</v>
      </c>
      <c r="V86" s="156">
        <v>3.9E-2</v>
      </c>
      <c r="W86" s="156">
        <v>9.2999999999999999E-2</v>
      </c>
      <c r="X86" s="156">
        <v>9.9000000000000005E-2</v>
      </c>
      <c r="Y86" s="156">
        <v>2E-3</v>
      </c>
      <c r="Z86" s="156">
        <v>3.0000000000000001E-3</v>
      </c>
      <c r="AA86" s="156">
        <v>6.0999999999999999E-2</v>
      </c>
      <c r="AB86" s="156">
        <v>6.6000000000000003E-2</v>
      </c>
    </row>
    <row r="87" spans="1:28" x14ac:dyDescent="0.25">
      <c r="A87" s="87" t="s">
        <v>431</v>
      </c>
      <c r="B87" s="156" t="s">
        <v>294</v>
      </c>
      <c r="C87" s="156">
        <v>9.6000000000000002E-2</v>
      </c>
      <c r="D87" s="156">
        <v>0.30399999999999999</v>
      </c>
      <c r="E87" s="156">
        <v>0.24</v>
      </c>
      <c r="F87" s="156">
        <v>0.08</v>
      </c>
      <c r="G87" s="156">
        <v>0.216</v>
      </c>
      <c r="H87" s="156">
        <v>4.0000000000000001E-3</v>
      </c>
      <c r="I87" s="156">
        <v>0.06</v>
      </c>
      <c r="J87" s="156">
        <v>1</v>
      </c>
      <c r="K87" s="87">
        <v>500</v>
      </c>
      <c r="L87" s="87"/>
      <c r="M87" s="156" t="s">
        <v>294</v>
      </c>
      <c r="N87" s="156" t="s">
        <v>294</v>
      </c>
      <c r="O87" s="156">
        <v>7.2999999999999995E-2</v>
      </c>
      <c r="P87" s="156">
        <v>0.125</v>
      </c>
      <c r="Q87" s="156">
        <v>0.26500000000000001</v>
      </c>
      <c r="R87" s="156">
        <v>0.34599999999999997</v>
      </c>
      <c r="S87" s="156">
        <v>0.20499999999999999</v>
      </c>
      <c r="T87" s="156">
        <v>0.27900000000000003</v>
      </c>
      <c r="U87" s="156">
        <v>5.8999999999999997E-2</v>
      </c>
      <c r="V87" s="156">
        <v>0.107</v>
      </c>
      <c r="W87" s="156">
        <v>0.182</v>
      </c>
      <c r="X87" s="156">
        <v>0.254</v>
      </c>
      <c r="Y87" s="156">
        <v>1E-3</v>
      </c>
      <c r="Z87" s="156">
        <v>1.4E-2</v>
      </c>
      <c r="AA87" s="156">
        <v>4.2000000000000003E-2</v>
      </c>
      <c r="AB87" s="156">
        <v>8.4000000000000005E-2</v>
      </c>
    </row>
    <row r="88" spans="1:28" x14ac:dyDescent="0.25">
      <c r="A88" s="87" t="s">
        <v>432</v>
      </c>
      <c r="B88" s="156" t="s">
        <v>294</v>
      </c>
      <c r="C88" s="156">
        <v>0.13024691358024693</v>
      </c>
      <c r="D88" s="156">
        <v>0.37962962962962965</v>
      </c>
      <c r="E88" s="156">
        <v>0.16975308641975309</v>
      </c>
      <c r="F88" s="156">
        <v>2.3456790123456792E-2</v>
      </c>
      <c r="G88" s="156">
        <v>0.21358024691358024</v>
      </c>
      <c r="H88" s="156">
        <v>3.7037037037037038E-3</v>
      </c>
      <c r="I88" s="156">
        <v>7.9629629629629634E-2</v>
      </c>
      <c r="J88" s="156">
        <v>1</v>
      </c>
      <c r="K88" s="87">
        <v>1620</v>
      </c>
      <c r="L88" s="87"/>
      <c r="M88" s="156" t="s">
        <v>294</v>
      </c>
      <c r="N88" s="156" t="s">
        <v>294</v>
      </c>
      <c r="O88" s="156">
        <v>0.115</v>
      </c>
      <c r="P88" s="156">
        <v>0.14799999999999999</v>
      </c>
      <c r="Q88" s="156">
        <v>0.35599999999999998</v>
      </c>
      <c r="R88" s="156">
        <v>0.40400000000000003</v>
      </c>
      <c r="S88" s="156">
        <v>0.152</v>
      </c>
      <c r="T88" s="156">
        <v>0.189</v>
      </c>
      <c r="U88" s="156">
        <v>1.7000000000000001E-2</v>
      </c>
      <c r="V88" s="156">
        <v>3.2000000000000001E-2</v>
      </c>
      <c r="W88" s="156">
        <v>0.19400000000000001</v>
      </c>
      <c r="X88" s="156">
        <v>0.23400000000000001</v>
      </c>
      <c r="Y88" s="156">
        <v>2E-3</v>
      </c>
      <c r="Z88" s="156">
        <v>8.0000000000000002E-3</v>
      </c>
      <c r="AA88" s="156">
        <v>6.7000000000000004E-2</v>
      </c>
      <c r="AB88" s="156">
        <v>9.4E-2</v>
      </c>
    </row>
    <row r="89" spans="1:28" x14ac:dyDescent="0.25">
      <c r="A89" s="87" t="s">
        <v>433</v>
      </c>
      <c r="B89" s="156" t="s">
        <v>294</v>
      </c>
      <c r="C89" s="156">
        <v>0.22809993830968539</v>
      </c>
      <c r="D89" s="156">
        <v>0.20604565083281925</v>
      </c>
      <c r="E89" s="156">
        <v>8.991363355953115E-2</v>
      </c>
      <c r="F89" s="156">
        <v>0.10302282541640963</v>
      </c>
      <c r="G89" s="156">
        <v>0.32449105490438002</v>
      </c>
      <c r="H89" s="156">
        <v>4.472547809993831E-3</v>
      </c>
      <c r="I89" s="156">
        <v>4.3954349167180752E-2</v>
      </c>
      <c r="J89" s="156">
        <v>1</v>
      </c>
      <c r="K89" s="87">
        <v>6484</v>
      </c>
      <c r="L89" s="87"/>
      <c r="M89" s="156" t="s">
        <v>294</v>
      </c>
      <c r="N89" s="156" t="s">
        <v>294</v>
      </c>
      <c r="O89" s="156">
        <v>0.218</v>
      </c>
      <c r="P89" s="156">
        <v>0.23799999999999999</v>
      </c>
      <c r="Q89" s="156">
        <v>0.19600000000000001</v>
      </c>
      <c r="R89" s="156">
        <v>0.216</v>
      </c>
      <c r="S89" s="156">
        <v>8.3000000000000004E-2</v>
      </c>
      <c r="T89" s="156">
        <v>9.7000000000000003E-2</v>
      </c>
      <c r="U89" s="156">
        <v>9.6000000000000002E-2</v>
      </c>
      <c r="V89" s="156">
        <v>0.111</v>
      </c>
      <c r="W89" s="156">
        <v>0.313</v>
      </c>
      <c r="X89" s="156">
        <v>0.33600000000000002</v>
      </c>
      <c r="Y89" s="156">
        <v>3.0000000000000001E-3</v>
      </c>
      <c r="Z89" s="156">
        <v>6.0000000000000001E-3</v>
      </c>
      <c r="AA89" s="156">
        <v>3.9E-2</v>
      </c>
      <c r="AB89" s="156">
        <v>4.9000000000000002E-2</v>
      </c>
    </row>
    <row r="90" spans="1:28" x14ac:dyDescent="0.25">
      <c r="A90" s="87" t="s">
        <v>434</v>
      </c>
      <c r="B90" s="156" t="s">
        <v>294</v>
      </c>
      <c r="C90" s="156">
        <v>0.46710136336692354</v>
      </c>
      <c r="D90" s="156">
        <v>0.19798458802608179</v>
      </c>
      <c r="E90" s="156">
        <v>0.1019561351511559</v>
      </c>
      <c r="F90" s="156">
        <v>4.1493775933609957E-2</v>
      </c>
      <c r="G90" s="156">
        <v>0.1043272080616479</v>
      </c>
      <c r="H90" s="156" t="s">
        <v>294</v>
      </c>
      <c r="I90" s="156">
        <v>8.7136929460580909E-2</v>
      </c>
      <c r="J90" s="156">
        <v>0.99999999999999989</v>
      </c>
      <c r="K90" s="87">
        <v>1687</v>
      </c>
      <c r="L90" s="87"/>
      <c r="M90" s="156" t="s">
        <v>294</v>
      </c>
      <c r="N90" s="156" t="s">
        <v>294</v>
      </c>
      <c r="O90" s="156">
        <v>0.443</v>
      </c>
      <c r="P90" s="156">
        <v>0.49099999999999999</v>
      </c>
      <c r="Q90" s="156">
        <v>0.18</v>
      </c>
      <c r="R90" s="156">
        <v>0.218</v>
      </c>
      <c r="S90" s="156">
        <v>8.7999999999999995E-2</v>
      </c>
      <c r="T90" s="156">
        <v>0.11700000000000001</v>
      </c>
      <c r="U90" s="156">
        <v>3.3000000000000002E-2</v>
      </c>
      <c r="V90" s="156">
        <v>5.1999999999999998E-2</v>
      </c>
      <c r="W90" s="156">
        <v>9.0999999999999998E-2</v>
      </c>
      <c r="X90" s="156">
        <v>0.12</v>
      </c>
      <c r="Y90" s="156" t="s">
        <v>294</v>
      </c>
      <c r="Z90" s="156" t="s">
        <v>294</v>
      </c>
      <c r="AA90" s="156">
        <v>7.4999999999999997E-2</v>
      </c>
      <c r="AB90" s="156">
        <v>0.10199999999999999</v>
      </c>
    </row>
    <row r="91" spans="1:28" x14ac:dyDescent="0.25">
      <c r="A91" s="87" t="s">
        <v>435</v>
      </c>
      <c r="B91" s="156" t="s">
        <v>294</v>
      </c>
      <c r="C91" s="156">
        <v>0.37080961416824793</v>
      </c>
      <c r="D91" s="156">
        <v>0.37618595825426943</v>
      </c>
      <c r="E91" s="156">
        <v>9.2346616065781151E-2</v>
      </c>
      <c r="F91" s="156">
        <v>1.7868437697659709E-2</v>
      </c>
      <c r="G91" s="156">
        <v>8.7444655281467429E-2</v>
      </c>
      <c r="H91" s="156">
        <v>2.8462998102466793E-3</v>
      </c>
      <c r="I91" s="156">
        <v>5.249841872232764E-2</v>
      </c>
      <c r="J91" s="156">
        <v>0.99999999999999989</v>
      </c>
      <c r="K91" s="87">
        <v>6324</v>
      </c>
      <c r="L91" s="87"/>
      <c r="M91" s="156" t="s">
        <v>294</v>
      </c>
      <c r="N91" s="156" t="s">
        <v>294</v>
      </c>
      <c r="O91" s="156">
        <v>0.35899999999999999</v>
      </c>
      <c r="P91" s="156">
        <v>0.38300000000000001</v>
      </c>
      <c r="Q91" s="156">
        <v>0.36399999999999999</v>
      </c>
      <c r="R91" s="156">
        <v>0.38800000000000001</v>
      </c>
      <c r="S91" s="156">
        <v>8.5000000000000006E-2</v>
      </c>
      <c r="T91" s="156">
        <v>0.1</v>
      </c>
      <c r="U91" s="156">
        <v>1.4999999999999999E-2</v>
      </c>
      <c r="V91" s="156">
        <v>2.1000000000000001E-2</v>
      </c>
      <c r="W91" s="156">
        <v>8.1000000000000003E-2</v>
      </c>
      <c r="X91" s="156">
        <v>9.5000000000000001E-2</v>
      </c>
      <c r="Y91" s="156">
        <v>2E-3</v>
      </c>
      <c r="Z91" s="156">
        <v>4.0000000000000001E-3</v>
      </c>
      <c r="AA91" s="156">
        <v>4.7E-2</v>
      </c>
      <c r="AB91" s="156">
        <v>5.8000000000000003E-2</v>
      </c>
    </row>
    <row r="92" spans="1:28" x14ac:dyDescent="0.25">
      <c r="A92" s="87" t="s">
        <v>436</v>
      </c>
      <c r="B92" s="156" t="s">
        <v>294</v>
      </c>
      <c r="C92" s="156">
        <v>0.30549682875264272</v>
      </c>
      <c r="D92" s="156">
        <v>0.41860465116279072</v>
      </c>
      <c r="E92" s="156">
        <v>0.13107822410147993</v>
      </c>
      <c r="F92" s="156">
        <v>1.7970401691331923E-2</v>
      </c>
      <c r="G92" s="156">
        <v>6.9767441860465115E-2</v>
      </c>
      <c r="H92" s="156">
        <v>3.1712473572938688E-3</v>
      </c>
      <c r="I92" s="156">
        <v>5.3911205073995772E-2</v>
      </c>
      <c r="J92" s="156">
        <v>1.0000000000000002</v>
      </c>
      <c r="K92" s="87">
        <v>946</v>
      </c>
      <c r="L92" s="87"/>
      <c r="M92" s="156" t="s">
        <v>294</v>
      </c>
      <c r="N92" s="156" t="s">
        <v>294</v>
      </c>
      <c r="O92" s="156">
        <v>0.27700000000000002</v>
      </c>
      <c r="P92" s="156">
        <v>0.33600000000000002</v>
      </c>
      <c r="Q92" s="156">
        <v>0.38800000000000001</v>
      </c>
      <c r="R92" s="156">
        <v>0.45</v>
      </c>
      <c r="S92" s="156">
        <v>0.111</v>
      </c>
      <c r="T92" s="156">
        <v>0.154</v>
      </c>
      <c r="U92" s="156">
        <v>1.0999999999999999E-2</v>
      </c>
      <c r="V92" s="156">
        <v>2.9000000000000001E-2</v>
      </c>
      <c r="W92" s="156">
        <v>5.5E-2</v>
      </c>
      <c r="X92" s="156">
        <v>8.7999999999999995E-2</v>
      </c>
      <c r="Y92" s="156">
        <v>1E-3</v>
      </c>
      <c r="Z92" s="156">
        <v>8.9999999999999993E-3</v>
      </c>
      <c r="AA92" s="156">
        <v>4.1000000000000002E-2</v>
      </c>
      <c r="AB92" s="156">
        <v>7.0000000000000007E-2</v>
      </c>
    </row>
    <row r="93" spans="1:28" x14ac:dyDescent="0.25">
      <c r="A93" s="87" t="s">
        <v>437</v>
      </c>
      <c r="B93" s="156" t="s">
        <v>294</v>
      </c>
      <c r="C93" s="156">
        <v>0.24336122226264095</v>
      </c>
      <c r="D93" s="156">
        <v>0.42633684976355041</v>
      </c>
      <c r="E93" s="156">
        <v>0.15241906147690068</v>
      </c>
      <c r="F93" s="156">
        <v>6.0021826118588577E-2</v>
      </c>
      <c r="G93" s="156">
        <v>7.6755183703164781E-2</v>
      </c>
      <c r="H93" s="156" t="s">
        <v>294</v>
      </c>
      <c r="I93" s="156">
        <v>4.1105856675154602E-2</v>
      </c>
      <c r="J93" s="156">
        <v>1</v>
      </c>
      <c r="K93" s="87">
        <v>2749</v>
      </c>
      <c r="L93" s="87"/>
      <c r="M93" s="156" t="s">
        <v>294</v>
      </c>
      <c r="N93" s="156" t="s">
        <v>294</v>
      </c>
      <c r="O93" s="156">
        <v>0.22800000000000001</v>
      </c>
      <c r="P93" s="156">
        <v>0.26</v>
      </c>
      <c r="Q93" s="156">
        <v>0.40799999999999997</v>
      </c>
      <c r="R93" s="156">
        <v>0.44500000000000001</v>
      </c>
      <c r="S93" s="156">
        <v>0.13900000000000001</v>
      </c>
      <c r="T93" s="156">
        <v>0.16600000000000001</v>
      </c>
      <c r="U93" s="156">
        <v>5.1999999999999998E-2</v>
      </c>
      <c r="V93" s="156">
        <v>7.0000000000000007E-2</v>
      </c>
      <c r="W93" s="156">
        <v>6.7000000000000004E-2</v>
      </c>
      <c r="X93" s="156">
        <v>8.6999999999999994E-2</v>
      </c>
      <c r="Y93" s="156" t="s">
        <v>294</v>
      </c>
      <c r="Z93" s="156" t="s">
        <v>294</v>
      </c>
      <c r="AA93" s="156">
        <v>3.4000000000000002E-2</v>
      </c>
      <c r="AB93" s="156">
        <v>4.9000000000000002E-2</v>
      </c>
    </row>
    <row r="94" spans="1:28" x14ac:dyDescent="0.25">
      <c r="A94" s="87" t="s">
        <v>438</v>
      </c>
      <c r="B94" s="156">
        <v>5.2020837489067225E-2</v>
      </c>
      <c r="C94" s="156">
        <v>0.27107916097650797</v>
      </c>
      <c r="D94" s="156">
        <v>0.27038483374507066</v>
      </c>
      <c r="E94" s="156">
        <v>0.10249957803317426</v>
      </c>
      <c r="F94" s="156">
        <v>2.8969940617759433E-2</v>
      </c>
      <c r="G94" s="156">
        <v>0.22620874315262923</v>
      </c>
      <c r="H94" s="156">
        <v>4.3769468014914614E-3</v>
      </c>
      <c r="I94" s="156">
        <v>4.4459959184299763E-2</v>
      </c>
      <c r="J94" s="156">
        <v>1</v>
      </c>
      <c r="K94" s="87">
        <v>260684</v>
      </c>
      <c r="L94" s="87"/>
      <c r="M94" s="156">
        <v>5.0999999999999997E-2</v>
      </c>
      <c r="N94" s="156">
        <v>5.2999999999999999E-2</v>
      </c>
      <c r="O94" s="156">
        <v>0.26900000000000002</v>
      </c>
      <c r="P94" s="156">
        <v>0.27300000000000002</v>
      </c>
      <c r="Q94" s="156">
        <v>0.26900000000000002</v>
      </c>
      <c r="R94" s="156">
        <v>0.27200000000000002</v>
      </c>
      <c r="S94" s="156">
        <v>0.10100000000000001</v>
      </c>
      <c r="T94" s="156">
        <v>0.104</v>
      </c>
      <c r="U94" s="156">
        <v>2.8000000000000001E-2</v>
      </c>
      <c r="V94" s="156">
        <v>0.03</v>
      </c>
      <c r="W94" s="156">
        <v>0.22500000000000001</v>
      </c>
      <c r="X94" s="156">
        <v>0.22800000000000001</v>
      </c>
      <c r="Y94" s="156">
        <v>4.0000000000000001E-3</v>
      </c>
      <c r="Z94" s="156">
        <v>5.0000000000000001E-3</v>
      </c>
      <c r="AA94" s="156">
        <v>4.3999999999999997E-2</v>
      </c>
      <c r="AB94" s="156">
        <v>4.4999999999999998E-2</v>
      </c>
    </row>
    <row r="95" spans="1:28" x14ac:dyDescent="0.25">
      <c r="A95" s="87" t="s">
        <v>439</v>
      </c>
      <c r="B95" s="156" t="s">
        <v>294</v>
      </c>
      <c r="C95" s="156">
        <v>0.10466507177033493</v>
      </c>
      <c r="D95" s="156">
        <v>0.18301435406698566</v>
      </c>
      <c r="E95" s="156">
        <v>0.11004784688995216</v>
      </c>
      <c r="F95" s="156">
        <v>4.6650717703349283E-2</v>
      </c>
      <c r="G95" s="156">
        <v>0.51734449760765555</v>
      </c>
      <c r="H95" s="156">
        <v>2.3923444976076554E-3</v>
      </c>
      <c r="I95" s="156">
        <v>3.5885167464114832E-2</v>
      </c>
      <c r="J95" s="156">
        <v>1</v>
      </c>
      <c r="K95" s="87">
        <v>1672</v>
      </c>
      <c r="L95" s="87"/>
      <c r="M95" s="156" t="s">
        <v>294</v>
      </c>
      <c r="N95" s="156" t="s">
        <v>294</v>
      </c>
      <c r="O95" s="156">
        <v>9.0999999999999998E-2</v>
      </c>
      <c r="P95" s="156">
        <v>0.12</v>
      </c>
      <c r="Q95" s="156">
        <v>0.16500000000000001</v>
      </c>
      <c r="R95" s="156">
        <v>0.20200000000000001</v>
      </c>
      <c r="S95" s="156">
        <v>9.6000000000000002E-2</v>
      </c>
      <c r="T95" s="156">
        <v>0.126</v>
      </c>
      <c r="U95" s="156">
        <v>3.7999999999999999E-2</v>
      </c>
      <c r="V95" s="156">
        <v>5.8000000000000003E-2</v>
      </c>
      <c r="W95" s="156">
        <v>0.49299999999999999</v>
      </c>
      <c r="X95" s="156">
        <v>0.54100000000000004</v>
      </c>
      <c r="Y95" s="156">
        <v>1E-3</v>
      </c>
      <c r="Z95" s="156">
        <v>6.0000000000000001E-3</v>
      </c>
      <c r="AA95" s="156">
        <v>2.8000000000000001E-2</v>
      </c>
      <c r="AB95" s="156">
        <v>4.5999999999999999E-2</v>
      </c>
    </row>
    <row r="96" spans="1:28" x14ac:dyDescent="0.25">
      <c r="A96" s="87" t="s">
        <v>440</v>
      </c>
      <c r="B96" s="156" t="s">
        <v>294</v>
      </c>
      <c r="C96" s="156">
        <v>0.31446755313103764</v>
      </c>
      <c r="D96" s="156">
        <v>0.28582793499261278</v>
      </c>
      <c r="E96" s="156">
        <v>0.13387884986930332</v>
      </c>
      <c r="F96" s="156">
        <v>4.4777815660870551E-2</v>
      </c>
      <c r="G96" s="156">
        <v>0.18388453233321969</v>
      </c>
      <c r="H96" s="156">
        <v>3.1821797931583136E-3</v>
      </c>
      <c r="I96" s="156">
        <v>3.3981134219797704E-2</v>
      </c>
      <c r="J96" s="156">
        <v>1</v>
      </c>
      <c r="K96" s="87">
        <v>8799</v>
      </c>
      <c r="L96" s="87"/>
      <c r="M96" s="156" t="s">
        <v>294</v>
      </c>
      <c r="N96" s="156" t="s">
        <v>294</v>
      </c>
      <c r="O96" s="156">
        <v>0.30499999999999999</v>
      </c>
      <c r="P96" s="156">
        <v>0.32400000000000001</v>
      </c>
      <c r="Q96" s="156">
        <v>0.27600000000000002</v>
      </c>
      <c r="R96" s="156">
        <v>0.29499999999999998</v>
      </c>
      <c r="S96" s="156">
        <v>0.127</v>
      </c>
      <c r="T96" s="156">
        <v>0.14099999999999999</v>
      </c>
      <c r="U96" s="156">
        <v>4.1000000000000002E-2</v>
      </c>
      <c r="V96" s="156">
        <v>4.9000000000000002E-2</v>
      </c>
      <c r="W96" s="156">
        <v>0.17599999999999999</v>
      </c>
      <c r="X96" s="156">
        <v>0.192</v>
      </c>
      <c r="Y96" s="156">
        <v>2E-3</v>
      </c>
      <c r="Z96" s="156">
        <v>5.0000000000000001E-3</v>
      </c>
      <c r="AA96" s="156">
        <v>0.03</v>
      </c>
      <c r="AB96" s="156">
        <v>3.7999999999999999E-2</v>
      </c>
    </row>
    <row r="97" spans="1:28" x14ac:dyDescent="0.25">
      <c r="A97" s="87" t="s">
        <v>441</v>
      </c>
      <c r="B97" s="156" t="s">
        <v>294</v>
      </c>
      <c r="C97" s="156">
        <v>8.0035571365051142E-3</v>
      </c>
      <c r="D97" s="156">
        <v>0.16807469986660739</v>
      </c>
      <c r="E97" s="156">
        <v>0.12738995108937307</v>
      </c>
      <c r="F97" s="156">
        <v>3.935082258781681E-2</v>
      </c>
      <c r="G97" s="156">
        <v>0.62227656736327253</v>
      </c>
      <c r="H97" s="156">
        <v>4.8910626945309022E-3</v>
      </c>
      <c r="I97" s="156">
        <v>3.0013339261894176E-2</v>
      </c>
      <c r="J97" s="156">
        <v>1</v>
      </c>
      <c r="K97" s="87">
        <v>4498</v>
      </c>
      <c r="L97" s="87"/>
      <c r="M97" s="156" t="s">
        <v>294</v>
      </c>
      <c r="N97" s="156" t="s">
        <v>294</v>
      </c>
      <c r="O97" s="156">
        <v>6.0000000000000001E-3</v>
      </c>
      <c r="P97" s="156">
        <v>1.0999999999999999E-2</v>
      </c>
      <c r="Q97" s="156">
        <v>0.157</v>
      </c>
      <c r="R97" s="156">
        <v>0.17899999999999999</v>
      </c>
      <c r="S97" s="156">
        <v>0.11799999999999999</v>
      </c>
      <c r="T97" s="156">
        <v>0.13700000000000001</v>
      </c>
      <c r="U97" s="156">
        <v>3.4000000000000002E-2</v>
      </c>
      <c r="V97" s="156">
        <v>4.4999999999999998E-2</v>
      </c>
      <c r="W97" s="156">
        <v>0.60799999999999998</v>
      </c>
      <c r="X97" s="156">
        <v>0.63600000000000001</v>
      </c>
      <c r="Y97" s="156">
        <v>3.0000000000000001E-3</v>
      </c>
      <c r="Z97" s="156">
        <v>7.0000000000000001E-3</v>
      </c>
      <c r="AA97" s="156">
        <v>2.5000000000000001E-2</v>
      </c>
      <c r="AB97" s="156">
        <v>3.5000000000000003E-2</v>
      </c>
    </row>
    <row r="98" spans="1:28" x14ac:dyDescent="0.25">
      <c r="A98" s="87" t="s">
        <v>442</v>
      </c>
      <c r="B98" s="156" t="s">
        <v>294</v>
      </c>
      <c r="C98" s="156">
        <v>8.4337349397590355E-2</v>
      </c>
      <c r="D98" s="156">
        <v>0.1822435372558194</v>
      </c>
      <c r="E98" s="156">
        <v>7.2523102117206695E-2</v>
      </c>
      <c r="F98" s="156">
        <v>1.6376184349046672E-2</v>
      </c>
      <c r="G98" s="156">
        <v>0.57889811673879987</v>
      </c>
      <c r="H98" s="156">
        <v>1.731196631184934E-2</v>
      </c>
      <c r="I98" s="156">
        <v>4.8309743829687682E-2</v>
      </c>
      <c r="J98" s="156">
        <v>1</v>
      </c>
      <c r="K98" s="87">
        <v>8549</v>
      </c>
      <c r="L98" s="87"/>
      <c r="M98" s="156" t="s">
        <v>294</v>
      </c>
      <c r="N98" s="156" t="s">
        <v>294</v>
      </c>
      <c r="O98" s="156">
        <v>7.9000000000000001E-2</v>
      </c>
      <c r="P98" s="156">
        <v>0.09</v>
      </c>
      <c r="Q98" s="156">
        <v>0.17399999999999999</v>
      </c>
      <c r="R98" s="156">
        <v>0.191</v>
      </c>
      <c r="S98" s="156">
        <v>6.7000000000000004E-2</v>
      </c>
      <c r="T98" s="156">
        <v>7.8E-2</v>
      </c>
      <c r="U98" s="156">
        <v>1.4E-2</v>
      </c>
      <c r="V98" s="156">
        <v>1.9E-2</v>
      </c>
      <c r="W98" s="156">
        <v>0.56799999999999995</v>
      </c>
      <c r="X98" s="156">
        <v>0.58899999999999997</v>
      </c>
      <c r="Y98" s="156">
        <v>1.4999999999999999E-2</v>
      </c>
      <c r="Z98" s="156">
        <v>0.02</v>
      </c>
      <c r="AA98" s="156">
        <v>4.3999999999999997E-2</v>
      </c>
      <c r="AB98" s="156">
        <v>5.2999999999999999E-2</v>
      </c>
    </row>
    <row r="99" spans="1:28" x14ac:dyDescent="0.25">
      <c r="A99" s="87" t="s">
        <v>443</v>
      </c>
      <c r="B99" s="156">
        <v>0.21812080536912751</v>
      </c>
      <c r="C99" s="156">
        <v>0.16526845637583892</v>
      </c>
      <c r="D99" s="156">
        <v>0.3351510067114094</v>
      </c>
      <c r="E99" s="156">
        <v>9.8573825503355708E-2</v>
      </c>
      <c r="F99" s="156">
        <v>2.2231543624161073E-2</v>
      </c>
      <c r="G99" s="156">
        <v>0.1174496644295302</v>
      </c>
      <c r="H99" s="156">
        <v>8.3892617449664428E-4</v>
      </c>
      <c r="I99" s="156">
        <v>4.2365771812080538E-2</v>
      </c>
      <c r="J99" s="156">
        <v>1</v>
      </c>
      <c r="K99" s="87">
        <v>2384</v>
      </c>
      <c r="L99" s="87"/>
      <c r="M99" s="156">
        <v>0.20200000000000001</v>
      </c>
      <c r="N99" s="156">
        <v>0.23499999999999999</v>
      </c>
      <c r="O99" s="156">
        <v>0.151</v>
      </c>
      <c r="P99" s="156">
        <v>0.18099999999999999</v>
      </c>
      <c r="Q99" s="156">
        <v>0.316</v>
      </c>
      <c r="R99" s="156">
        <v>0.35399999999999998</v>
      </c>
      <c r="S99" s="156">
        <v>8.6999999999999994E-2</v>
      </c>
      <c r="T99" s="156">
        <v>0.111</v>
      </c>
      <c r="U99" s="156">
        <v>1.7000000000000001E-2</v>
      </c>
      <c r="V99" s="156">
        <v>2.9000000000000001E-2</v>
      </c>
      <c r="W99" s="156">
        <v>0.105</v>
      </c>
      <c r="X99" s="156">
        <v>0.13100000000000001</v>
      </c>
      <c r="Y99" s="156">
        <v>0</v>
      </c>
      <c r="Z99" s="156">
        <v>3.0000000000000001E-3</v>
      </c>
      <c r="AA99" s="156">
        <v>3.5000000000000003E-2</v>
      </c>
      <c r="AB99" s="156">
        <v>5.0999999999999997E-2</v>
      </c>
    </row>
    <row r="100" spans="1:28" x14ac:dyDescent="0.25">
      <c r="A100" s="87" t="s">
        <v>444</v>
      </c>
      <c r="B100" s="156">
        <v>2.6292086639502468E-2</v>
      </c>
      <c r="C100" s="156">
        <v>8.1492601329616126E-4</v>
      </c>
      <c r="D100" s="156">
        <v>0.67081278147115586</v>
      </c>
      <c r="E100" s="156">
        <v>0.22037315033240404</v>
      </c>
      <c r="F100" s="156">
        <v>3.3540639073557796E-2</v>
      </c>
      <c r="G100" s="156">
        <v>7.8061333905211239E-3</v>
      </c>
      <c r="H100" s="156">
        <v>4.2890842805061117E-5</v>
      </c>
      <c r="I100" s="156">
        <v>4.0317392236757454E-2</v>
      </c>
      <c r="J100" s="156">
        <v>0.99999999999999989</v>
      </c>
      <c r="K100" s="87">
        <v>23315</v>
      </c>
      <c r="L100" s="87"/>
      <c r="M100" s="156">
        <v>2.4E-2</v>
      </c>
      <c r="N100" s="156">
        <v>2.8000000000000001E-2</v>
      </c>
      <c r="O100" s="156">
        <v>1E-3</v>
      </c>
      <c r="P100" s="156">
        <v>1E-3</v>
      </c>
      <c r="Q100" s="156">
        <v>0.66500000000000004</v>
      </c>
      <c r="R100" s="156">
        <v>0.67700000000000005</v>
      </c>
      <c r="S100" s="156">
        <v>0.215</v>
      </c>
      <c r="T100" s="156">
        <v>0.22600000000000001</v>
      </c>
      <c r="U100" s="156">
        <v>3.1E-2</v>
      </c>
      <c r="V100" s="156">
        <v>3.5999999999999997E-2</v>
      </c>
      <c r="W100" s="156">
        <v>7.0000000000000001E-3</v>
      </c>
      <c r="X100" s="156">
        <v>8.9999999999999993E-3</v>
      </c>
      <c r="Y100" s="156">
        <v>0</v>
      </c>
      <c r="Z100" s="156">
        <v>0</v>
      </c>
      <c r="AA100" s="156">
        <v>3.7999999999999999E-2</v>
      </c>
      <c r="AB100" s="156">
        <v>4.2999999999999997E-2</v>
      </c>
    </row>
    <row r="101" spans="1:28" x14ac:dyDescent="0.25">
      <c r="A101" s="87" t="s">
        <v>445</v>
      </c>
      <c r="B101" s="156">
        <v>4.9229254484477403E-2</v>
      </c>
      <c r="C101" s="156">
        <v>0.27122242392541768</v>
      </c>
      <c r="D101" s="156">
        <v>0.25029999076951476</v>
      </c>
      <c r="E101" s="156">
        <v>8.8335743515584139E-2</v>
      </c>
      <c r="F101" s="156">
        <v>5.0767668687117316E-2</v>
      </c>
      <c r="G101" s="156">
        <v>0.24854619857850527</v>
      </c>
      <c r="H101" s="156">
        <v>4.5537060398141592E-3</v>
      </c>
      <c r="I101" s="156">
        <v>3.7045013999569242E-2</v>
      </c>
      <c r="J101" s="156">
        <v>1</v>
      </c>
      <c r="K101" s="87">
        <v>32501</v>
      </c>
      <c r="L101" s="87"/>
      <c r="M101" s="156">
        <v>4.7E-2</v>
      </c>
      <c r="N101" s="156">
        <v>5.1999999999999998E-2</v>
      </c>
      <c r="O101" s="156">
        <v>0.26600000000000001</v>
      </c>
      <c r="P101" s="156">
        <v>0.27600000000000002</v>
      </c>
      <c r="Q101" s="156">
        <v>0.246</v>
      </c>
      <c r="R101" s="156">
        <v>0.255</v>
      </c>
      <c r="S101" s="156">
        <v>8.5000000000000006E-2</v>
      </c>
      <c r="T101" s="156">
        <v>9.0999999999999998E-2</v>
      </c>
      <c r="U101" s="156">
        <v>4.8000000000000001E-2</v>
      </c>
      <c r="V101" s="156">
        <v>5.2999999999999999E-2</v>
      </c>
      <c r="W101" s="156">
        <v>0.24399999999999999</v>
      </c>
      <c r="X101" s="156">
        <v>0.253</v>
      </c>
      <c r="Y101" s="156">
        <v>4.0000000000000001E-3</v>
      </c>
      <c r="Z101" s="156">
        <v>5.0000000000000001E-3</v>
      </c>
      <c r="AA101" s="156">
        <v>3.5000000000000003E-2</v>
      </c>
      <c r="AB101" s="156">
        <v>3.9E-2</v>
      </c>
    </row>
    <row r="102" spans="1:28" x14ac:dyDescent="0.25">
      <c r="A102" s="87" t="s">
        <v>446</v>
      </c>
      <c r="B102" s="156">
        <v>0.58471760797342198</v>
      </c>
      <c r="C102" s="156">
        <v>0.1384966777408638</v>
      </c>
      <c r="D102" s="156">
        <v>0.15137043189368771</v>
      </c>
      <c r="E102" s="156">
        <v>6.3330564784053162E-2</v>
      </c>
      <c r="F102" s="156">
        <v>4.152823920265781E-3</v>
      </c>
      <c r="G102" s="156">
        <v>9.9667774086378731E-3</v>
      </c>
      <c r="H102" s="156" t="s">
        <v>294</v>
      </c>
      <c r="I102" s="156">
        <v>4.7965116279069769E-2</v>
      </c>
      <c r="J102" s="156">
        <v>1.0000000000000002</v>
      </c>
      <c r="K102" s="87">
        <v>4816</v>
      </c>
      <c r="L102" s="87"/>
      <c r="M102" s="156">
        <v>0.57099999999999995</v>
      </c>
      <c r="N102" s="156">
        <v>0.59899999999999998</v>
      </c>
      <c r="O102" s="156">
        <v>0.129</v>
      </c>
      <c r="P102" s="156">
        <v>0.14899999999999999</v>
      </c>
      <c r="Q102" s="156">
        <v>0.14199999999999999</v>
      </c>
      <c r="R102" s="156">
        <v>0.16200000000000001</v>
      </c>
      <c r="S102" s="156">
        <v>5.7000000000000002E-2</v>
      </c>
      <c r="T102" s="156">
        <v>7.0999999999999994E-2</v>
      </c>
      <c r="U102" s="156">
        <v>3.0000000000000001E-3</v>
      </c>
      <c r="V102" s="156">
        <v>6.0000000000000001E-3</v>
      </c>
      <c r="W102" s="156">
        <v>8.0000000000000002E-3</v>
      </c>
      <c r="X102" s="156">
        <v>1.2999999999999999E-2</v>
      </c>
      <c r="Y102" s="156" t="s">
        <v>294</v>
      </c>
      <c r="Z102" s="156" t="s">
        <v>294</v>
      </c>
      <c r="AA102" s="156">
        <v>4.2000000000000003E-2</v>
      </c>
      <c r="AB102" s="156">
        <v>5.3999999999999999E-2</v>
      </c>
    </row>
    <row r="103" spans="1:28" x14ac:dyDescent="0.25">
      <c r="A103" s="87" t="s">
        <v>447</v>
      </c>
      <c r="B103" s="156">
        <v>0.28440344158750686</v>
      </c>
      <c r="C103" s="156">
        <v>0.42587158700949918</v>
      </c>
      <c r="D103" s="156">
        <v>0.15300641567613268</v>
      </c>
      <c r="E103" s="156">
        <v>3.7698314019993039E-2</v>
      </c>
      <c r="F103" s="156">
        <v>2.1385587108967027E-3</v>
      </c>
      <c r="G103" s="156">
        <v>4.6003879246033719E-2</v>
      </c>
      <c r="H103" s="156">
        <v>3.0337693340627644E-3</v>
      </c>
      <c r="I103" s="156">
        <v>4.7844034415875071E-2</v>
      </c>
      <c r="J103" s="156">
        <v>1</v>
      </c>
      <c r="K103" s="87">
        <v>40214</v>
      </c>
      <c r="L103" s="87"/>
      <c r="M103" s="156">
        <v>0.28000000000000003</v>
      </c>
      <c r="N103" s="156">
        <v>0.28899999999999998</v>
      </c>
      <c r="O103" s="156">
        <v>0.42099999999999999</v>
      </c>
      <c r="P103" s="156">
        <v>0.43099999999999999</v>
      </c>
      <c r="Q103" s="156">
        <v>0.15</v>
      </c>
      <c r="R103" s="156">
        <v>0.157</v>
      </c>
      <c r="S103" s="156">
        <v>3.5999999999999997E-2</v>
      </c>
      <c r="T103" s="156">
        <v>0.04</v>
      </c>
      <c r="U103" s="156">
        <v>2E-3</v>
      </c>
      <c r="V103" s="156">
        <v>3.0000000000000001E-3</v>
      </c>
      <c r="W103" s="156">
        <v>4.3999999999999997E-2</v>
      </c>
      <c r="X103" s="156">
        <v>4.8000000000000001E-2</v>
      </c>
      <c r="Y103" s="156">
        <v>3.0000000000000001E-3</v>
      </c>
      <c r="Z103" s="156">
        <v>4.0000000000000001E-3</v>
      </c>
      <c r="AA103" s="156">
        <v>4.5999999999999999E-2</v>
      </c>
      <c r="AB103" s="156">
        <v>0.05</v>
      </c>
    </row>
    <row r="104" spans="1:28" x14ac:dyDescent="0.25">
      <c r="A104" s="87" t="s">
        <v>448</v>
      </c>
      <c r="B104" s="156" t="s">
        <v>294</v>
      </c>
      <c r="C104" s="156">
        <v>0.34820936639118455</v>
      </c>
      <c r="D104" s="156">
        <v>0.39008264462809916</v>
      </c>
      <c r="E104" s="156">
        <v>0.11074380165289256</v>
      </c>
      <c r="F104" s="156">
        <v>1.7630853994490357E-2</v>
      </c>
      <c r="G104" s="156">
        <v>0.10358126721763085</v>
      </c>
      <c r="H104" s="156">
        <v>1.1019283746556473E-3</v>
      </c>
      <c r="I104" s="156">
        <v>2.8650137741046831E-2</v>
      </c>
      <c r="J104" s="156">
        <v>0.99999999999999989</v>
      </c>
      <c r="K104" s="87">
        <v>1815</v>
      </c>
      <c r="L104" s="87"/>
      <c r="M104" s="156" t="s">
        <v>294</v>
      </c>
      <c r="N104" s="156" t="s">
        <v>294</v>
      </c>
      <c r="O104" s="156">
        <v>0.32700000000000001</v>
      </c>
      <c r="P104" s="156">
        <v>0.37</v>
      </c>
      <c r="Q104" s="156">
        <v>0.36799999999999999</v>
      </c>
      <c r="R104" s="156">
        <v>0.41299999999999998</v>
      </c>
      <c r="S104" s="156">
        <v>9.7000000000000003E-2</v>
      </c>
      <c r="T104" s="156">
        <v>0.126</v>
      </c>
      <c r="U104" s="156">
        <v>1.2999999999999999E-2</v>
      </c>
      <c r="V104" s="156">
        <v>2.5000000000000001E-2</v>
      </c>
      <c r="W104" s="156">
        <v>0.09</v>
      </c>
      <c r="X104" s="156">
        <v>0.11799999999999999</v>
      </c>
      <c r="Y104" s="156">
        <v>0</v>
      </c>
      <c r="Z104" s="156">
        <v>4.0000000000000001E-3</v>
      </c>
      <c r="AA104" s="156">
        <v>2.1999999999999999E-2</v>
      </c>
      <c r="AB104" s="156">
        <v>3.6999999999999998E-2</v>
      </c>
    </row>
    <row r="105" spans="1:28" x14ac:dyDescent="0.25">
      <c r="A105" s="87" t="s">
        <v>449</v>
      </c>
      <c r="B105" s="156" t="s">
        <v>294</v>
      </c>
      <c r="C105" s="156">
        <v>0.23200000000000001</v>
      </c>
      <c r="D105" s="156">
        <v>0.41920000000000002</v>
      </c>
      <c r="E105" s="156">
        <v>0.17119999999999999</v>
      </c>
      <c r="F105" s="156">
        <v>9.5999999999999992E-3</v>
      </c>
      <c r="G105" s="156">
        <v>0.12640000000000001</v>
      </c>
      <c r="H105" s="156">
        <v>3.2000000000000002E-3</v>
      </c>
      <c r="I105" s="156">
        <v>3.8399999999999997E-2</v>
      </c>
      <c r="J105" s="156">
        <v>1.0000000000000002</v>
      </c>
      <c r="K105" s="87">
        <v>625</v>
      </c>
      <c r="L105" s="87"/>
      <c r="M105" s="156" t="s">
        <v>294</v>
      </c>
      <c r="N105" s="156" t="s">
        <v>294</v>
      </c>
      <c r="O105" s="156">
        <v>0.20100000000000001</v>
      </c>
      <c r="P105" s="156">
        <v>0.26700000000000002</v>
      </c>
      <c r="Q105" s="156">
        <v>0.38100000000000001</v>
      </c>
      <c r="R105" s="156">
        <v>0.45800000000000002</v>
      </c>
      <c r="S105" s="156">
        <v>0.14399999999999999</v>
      </c>
      <c r="T105" s="156">
        <v>0.20300000000000001</v>
      </c>
      <c r="U105" s="156">
        <v>4.0000000000000001E-3</v>
      </c>
      <c r="V105" s="156">
        <v>2.1000000000000001E-2</v>
      </c>
      <c r="W105" s="156">
        <v>0.10299999999999999</v>
      </c>
      <c r="X105" s="156">
        <v>0.155</v>
      </c>
      <c r="Y105" s="156">
        <v>1E-3</v>
      </c>
      <c r="Z105" s="156">
        <v>1.2E-2</v>
      </c>
      <c r="AA105" s="156">
        <v>2.5999999999999999E-2</v>
      </c>
      <c r="AB105" s="156">
        <v>5.7000000000000002E-2</v>
      </c>
    </row>
    <row r="106" spans="1:28" x14ac:dyDescent="0.25">
      <c r="A106" s="87" t="s">
        <v>450</v>
      </c>
      <c r="B106" s="156" t="s">
        <v>294</v>
      </c>
      <c r="C106" s="156">
        <v>0.31292827775239834</v>
      </c>
      <c r="D106" s="156">
        <v>0.27638190954773867</v>
      </c>
      <c r="E106" s="156">
        <v>0.30242119689355873</v>
      </c>
      <c r="F106" s="156">
        <v>1.3248058474189127E-2</v>
      </c>
      <c r="G106" s="156">
        <v>5.7103700319780723E-2</v>
      </c>
      <c r="H106" s="156">
        <v>4.5682960255824577E-4</v>
      </c>
      <c r="I106" s="156">
        <v>3.746002740977615E-2</v>
      </c>
      <c r="J106" s="156">
        <v>0.99999999999999989</v>
      </c>
      <c r="K106" s="87">
        <v>2189</v>
      </c>
      <c r="L106" s="87"/>
      <c r="M106" s="156" t="s">
        <v>294</v>
      </c>
      <c r="N106" s="156" t="s">
        <v>294</v>
      </c>
      <c r="O106" s="156">
        <v>0.29399999999999998</v>
      </c>
      <c r="P106" s="156">
        <v>0.33300000000000002</v>
      </c>
      <c r="Q106" s="156">
        <v>0.25800000000000001</v>
      </c>
      <c r="R106" s="156">
        <v>0.29499999999999998</v>
      </c>
      <c r="S106" s="156">
        <v>0.28399999999999997</v>
      </c>
      <c r="T106" s="156">
        <v>0.32200000000000001</v>
      </c>
      <c r="U106" s="156">
        <v>8.9999999999999993E-3</v>
      </c>
      <c r="V106" s="156">
        <v>1.9E-2</v>
      </c>
      <c r="W106" s="156">
        <v>4.8000000000000001E-2</v>
      </c>
      <c r="X106" s="156">
        <v>6.8000000000000005E-2</v>
      </c>
      <c r="Y106" s="156">
        <v>0</v>
      </c>
      <c r="Z106" s="156">
        <v>3.0000000000000001E-3</v>
      </c>
      <c r="AA106" s="156">
        <v>0.03</v>
      </c>
      <c r="AB106" s="156">
        <v>4.5999999999999999E-2</v>
      </c>
    </row>
    <row r="107" spans="1:28" x14ac:dyDescent="0.25">
      <c r="A107" s="87" t="s">
        <v>451</v>
      </c>
      <c r="B107" s="156" t="s">
        <v>294</v>
      </c>
      <c r="C107" s="156">
        <v>0.4373219373219373</v>
      </c>
      <c r="D107" s="156">
        <v>0.29985754985754987</v>
      </c>
      <c r="E107" s="156">
        <v>0.12606837606837606</v>
      </c>
      <c r="F107" s="156">
        <v>1.4245014245014245E-2</v>
      </c>
      <c r="G107" s="156">
        <v>7.6923076923076927E-2</v>
      </c>
      <c r="H107" s="156" t="s">
        <v>294</v>
      </c>
      <c r="I107" s="156">
        <v>4.5584045584045586E-2</v>
      </c>
      <c r="J107" s="156">
        <v>1</v>
      </c>
      <c r="K107" s="87">
        <v>1404</v>
      </c>
      <c r="L107" s="87"/>
      <c r="M107" s="156" t="s">
        <v>294</v>
      </c>
      <c r="N107" s="156" t="s">
        <v>294</v>
      </c>
      <c r="O107" s="156">
        <v>0.41199999999999998</v>
      </c>
      <c r="P107" s="156">
        <v>0.46300000000000002</v>
      </c>
      <c r="Q107" s="156">
        <v>0.27600000000000002</v>
      </c>
      <c r="R107" s="156">
        <v>0.32400000000000001</v>
      </c>
      <c r="S107" s="156">
        <v>0.11</v>
      </c>
      <c r="T107" s="156">
        <v>0.14399999999999999</v>
      </c>
      <c r="U107" s="156">
        <v>8.9999999999999993E-3</v>
      </c>
      <c r="V107" s="156">
        <v>2.1999999999999999E-2</v>
      </c>
      <c r="W107" s="156">
        <v>6.4000000000000001E-2</v>
      </c>
      <c r="X107" s="156">
        <v>9.1999999999999998E-2</v>
      </c>
      <c r="Y107" s="156" t="s">
        <v>294</v>
      </c>
      <c r="Z107" s="156" t="s">
        <v>294</v>
      </c>
      <c r="AA107" s="156">
        <v>3.5999999999999997E-2</v>
      </c>
      <c r="AB107" s="156">
        <v>5.8000000000000003E-2</v>
      </c>
    </row>
    <row r="108" spans="1:28" x14ac:dyDescent="0.25">
      <c r="A108" s="87" t="s">
        <v>452</v>
      </c>
      <c r="B108" s="156" t="s">
        <v>294</v>
      </c>
      <c r="C108" s="156">
        <v>0.27642276422764228</v>
      </c>
      <c r="D108" s="156">
        <v>0.38414634146341464</v>
      </c>
      <c r="E108" s="156">
        <v>0.17411924119241193</v>
      </c>
      <c r="F108" s="156">
        <v>1.6937669376693765E-2</v>
      </c>
      <c r="G108" s="156">
        <v>0.1002710027100271</v>
      </c>
      <c r="H108" s="156">
        <v>2.0325203252032522E-3</v>
      </c>
      <c r="I108" s="156">
        <v>4.6070460704607047E-2</v>
      </c>
      <c r="J108" s="156">
        <v>1</v>
      </c>
      <c r="K108" s="87">
        <v>1476</v>
      </c>
      <c r="L108" s="87"/>
      <c r="M108" s="156" t="s">
        <v>294</v>
      </c>
      <c r="N108" s="156" t="s">
        <v>294</v>
      </c>
      <c r="O108" s="156">
        <v>0.254</v>
      </c>
      <c r="P108" s="156">
        <v>0.3</v>
      </c>
      <c r="Q108" s="156">
        <v>0.36</v>
      </c>
      <c r="R108" s="156">
        <v>0.40899999999999997</v>
      </c>
      <c r="S108" s="156">
        <v>0.156</v>
      </c>
      <c r="T108" s="156">
        <v>0.19400000000000001</v>
      </c>
      <c r="U108" s="156">
        <v>1.0999999999999999E-2</v>
      </c>
      <c r="V108" s="156">
        <v>2.5000000000000001E-2</v>
      </c>
      <c r="W108" s="156">
        <v>8.5999999999999993E-2</v>
      </c>
      <c r="X108" s="156">
        <v>0.11700000000000001</v>
      </c>
      <c r="Y108" s="156">
        <v>1E-3</v>
      </c>
      <c r="Z108" s="156">
        <v>6.0000000000000001E-3</v>
      </c>
      <c r="AA108" s="156">
        <v>3.6999999999999998E-2</v>
      </c>
      <c r="AB108" s="156">
        <v>5.8000000000000003E-2</v>
      </c>
    </row>
    <row r="109" spans="1:28" x14ac:dyDescent="0.25">
      <c r="A109" s="87" t="s">
        <v>453</v>
      </c>
      <c r="B109" s="156" t="s">
        <v>294</v>
      </c>
      <c r="C109" s="156">
        <v>0.13050483351235231</v>
      </c>
      <c r="D109" s="156">
        <v>0.53866809881847477</v>
      </c>
      <c r="E109" s="156">
        <v>0.17883995703544575</v>
      </c>
      <c r="F109" s="156">
        <v>1.2352309344790547E-2</v>
      </c>
      <c r="G109" s="156">
        <v>7.1428571428571425E-2</v>
      </c>
      <c r="H109" s="156">
        <v>1.0741138560687433E-3</v>
      </c>
      <c r="I109" s="156">
        <v>6.7132116004296458E-2</v>
      </c>
      <c r="J109" s="156">
        <v>1</v>
      </c>
      <c r="K109" s="87">
        <v>1862</v>
      </c>
      <c r="L109" s="87"/>
      <c r="M109" s="156" t="s">
        <v>294</v>
      </c>
      <c r="N109" s="156" t="s">
        <v>294</v>
      </c>
      <c r="O109" s="156">
        <v>0.11600000000000001</v>
      </c>
      <c r="P109" s="156">
        <v>0.14699999999999999</v>
      </c>
      <c r="Q109" s="156">
        <v>0.51600000000000001</v>
      </c>
      <c r="R109" s="156">
        <v>0.56100000000000005</v>
      </c>
      <c r="S109" s="156">
        <v>0.16200000000000001</v>
      </c>
      <c r="T109" s="156">
        <v>0.19700000000000001</v>
      </c>
      <c r="U109" s="156">
        <v>8.0000000000000002E-3</v>
      </c>
      <c r="V109" s="156">
        <v>1.7999999999999999E-2</v>
      </c>
      <c r="W109" s="156">
        <v>6.0999999999999999E-2</v>
      </c>
      <c r="X109" s="156">
        <v>8.4000000000000005E-2</v>
      </c>
      <c r="Y109" s="156">
        <v>0</v>
      </c>
      <c r="Z109" s="156">
        <v>4.0000000000000001E-3</v>
      </c>
      <c r="AA109" s="156">
        <v>5.7000000000000002E-2</v>
      </c>
      <c r="AB109" s="156">
        <v>7.9000000000000001E-2</v>
      </c>
    </row>
    <row r="110" spans="1:28" x14ac:dyDescent="0.25">
      <c r="A110" s="87" t="s">
        <v>454</v>
      </c>
      <c r="B110" s="156" t="s">
        <v>294</v>
      </c>
      <c r="C110" s="156">
        <v>0.27375087966220973</v>
      </c>
      <c r="D110" s="156">
        <v>0.34271639690358902</v>
      </c>
      <c r="E110" s="156">
        <v>0.13511611541168192</v>
      </c>
      <c r="F110" s="156">
        <v>2.1815622800844477E-2</v>
      </c>
      <c r="G110" s="156">
        <v>0.17452498240675582</v>
      </c>
      <c r="H110" s="156">
        <v>7.0372976776917663E-4</v>
      </c>
      <c r="I110" s="156">
        <v>5.1372273047149891E-2</v>
      </c>
      <c r="J110" s="156">
        <v>1.0000000000000002</v>
      </c>
      <c r="K110" s="87">
        <v>1421</v>
      </c>
      <c r="L110" s="87"/>
      <c r="M110" s="156" t="s">
        <v>294</v>
      </c>
      <c r="N110" s="156" t="s">
        <v>294</v>
      </c>
      <c r="O110" s="156">
        <v>0.251</v>
      </c>
      <c r="P110" s="156">
        <v>0.29799999999999999</v>
      </c>
      <c r="Q110" s="156">
        <v>0.318</v>
      </c>
      <c r="R110" s="156">
        <v>0.36799999999999999</v>
      </c>
      <c r="S110" s="156">
        <v>0.11799999999999999</v>
      </c>
      <c r="T110" s="156">
        <v>0.154</v>
      </c>
      <c r="U110" s="156">
        <v>1.4999999999999999E-2</v>
      </c>
      <c r="V110" s="156">
        <v>3.1E-2</v>
      </c>
      <c r="W110" s="156">
        <v>0.156</v>
      </c>
      <c r="X110" s="156">
        <v>0.19500000000000001</v>
      </c>
      <c r="Y110" s="156">
        <v>0</v>
      </c>
      <c r="Z110" s="156">
        <v>4.0000000000000001E-3</v>
      </c>
      <c r="AA110" s="156">
        <v>4.1000000000000002E-2</v>
      </c>
      <c r="AB110" s="156">
        <v>6.4000000000000001E-2</v>
      </c>
    </row>
    <row r="111" spans="1:28" x14ac:dyDescent="0.25">
      <c r="A111" s="87" t="s">
        <v>455</v>
      </c>
      <c r="B111" s="156" t="s">
        <v>294</v>
      </c>
      <c r="C111" s="156">
        <v>0.21016059295861644</v>
      </c>
      <c r="D111" s="156">
        <v>0.30234712785670165</v>
      </c>
      <c r="E111" s="156">
        <v>0.16676961087090797</v>
      </c>
      <c r="F111" s="156">
        <v>2.455219271155034E-2</v>
      </c>
      <c r="G111" s="156">
        <v>0.25679431747992587</v>
      </c>
      <c r="H111" s="156">
        <v>5.7134033353922172E-3</v>
      </c>
      <c r="I111" s="156">
        <v>3.3662754786905495E-2</v>
      </c>
      <c r="J111" s="156">
        <v>1</v>
      </c>
      <c r="K111" s="87">
        <v>6476</v>
      </c>
      <c r="L111" s="87"/>
      <c r="M111" s="156" t="s">
        <v>294</v>
      </c>
      <c r="N111" s="156" t="s">
        <v>294</v>
      </c>
      <c r="O111" s="156">
        <v>0.2</v>
      </c>
      <c r="P111" s="156">
        <v>0.22</v>
      </c>
      <c r="Q111" s="156">
        <v>0.29099999999999998</v>
      </c>
      <c r="R111" s="156">
        <v>0.314</v>
      </c>
      <c r="S111" s="156">
        <v>0.158</v>
      </c>
      <c r="T111" s="156">
        <v>0.17599999999999999</v>
      </c>
      <c r="U111" s="156">
        <v>2.1000000000000001E-2</v>
      </c>
      <c r="V111" s="156">
        <v>2.9000000000000001E-2</v>
      </c>
      <c r="W111" s="156">
        <v>0.246</v>
      </c>
      <c r="X111" s="156">
        <v>0.26800000000000002</v>
      </c>
      <c r="Y111" s="156">
        <v>4.0000000000000001E-3</v>
      </c>
      <c r="Z111" s="156">
        <v>8.0000000000000002E-3</v>
      </c>
      <c r="AA111" s="156">
        <v>0.03</v>
      </c>
      <c r="AB111" s="156">
        <v>3.7999999999999999E-2</v>
      </c>
    </row>
    <row r="112" spans="1:28" x14ac:dyDescent="0.25">
      <c r="A112" s="87" t="s">
        <v>456</v>
      </c>
      <c r="B112" s="156" t="s">
        <v>294</v>
      </c>
      <c r="C112" s="156">
        <v>2.244165170556553E-2</v>
      </c>
      <c r="D112" s="156">
        <v>0.24236983842010773</v>
      </c>
      <c r="E112" s="156">
        <v>0.12881508078994613</v>
      </c>
      <c r="F112" s="156">
        <v>5.1166965888689409E-2</v>
      </c>
      <c r="G112" s="156">
        <v>0.5157091561938959</v>
      </c>
      <c r="H112" s="156">
        <v>3.1418312387791743E-3</v>
      </c>
      <c r="I112" s="156">
        <v>3.6355475763016155E-2</v>
      </c>
      <c r="J112" s="156">
        <v>1.0000000000000002</v>
      </c>
      <c r="K112" s="87">
        <v>2228</v>
      </c>
      <c r="L112" s="87"/>
      <c r="M112" s="156" t="s">
        <v>294</v>
      </c>
      <c r="N112" s="156" t="s">
        <v>294</v>
      </c>
      <c r="O112" s="156">
        <v>1.7000000000000001E-2</v>
      </c>
      <c r="P112" s="156">
        <v>2.9000000000000001E-2</v>
      </c>
      <c r="Q112" s="156">
        <v>0.22500000000000001</v>
      </c>
      <c r="R112" s="156">
        <v>0.26100000000000001</v>
      </c>
      <c r="S112" s="156">
        <v>0.11600000000000001</v>
      </c>
      <c r="T112" s="156">
        <v>0.14299999999999999</v>
      </c>
      <c r="U112" s="156">
        <v>4.2999999999999997E-2</v>
      </c>
      <c r="V112" s="156">
        <v>6.0999999999999999E-2</v>
      </c>
      <c r="W112" s="156">
        <v>0.495</v>
      </c>
      <c r="X112" s="156">
        <v>0.53600000000000003</v>
      </c>
      <c r="Y112" s="156">
        <v>2E-3</v>
      </c>
      <c r="Z112" s="156">
        <v>6.0000000000000001E-3</v>
      </c>
      <c r="AA112" s="156">
        <v>2.9000000000000001E-2</v>
      </c>
      <c r="AB112" s="156">
        <v>4.4999999999999998E-2</v>
      </c>
    </row>
    <row r="113" spans="1:28" x14ac:dyDescent="0.25">
      <c r="A113" s="87" t="s">
        <v>457</v>
      </c>
      <c r="B113" s="156" t="s">
        <v>294</v>
      </c>
      <c r="C113" s="156">
        <v>0.11405835543766578</v>
      </c>
      <c r="D113" s="156">
        <v>0.44600227358848049</v>
      </c>
      <c r="E113" s="156">
        <v>0.12087912087912088</v>
      </c>
      <c r="F113" s="156">
        <v>1.8946570670708603E-2</v>
      </c>
      <c r="G113" s="156">
        <v>0.22129594543387646</v>
      </c>
      <c r="H113" s="156">
        <v>6.4418340280409242E-3</v>
      </c>
      <c r="I113" s="156">
        <v>7.237589996210686E-2</v>
      </c>
      <c r="J113" s="156">
        <v>1</v>
      </c>
      <c r="K113" s="87">
        <v>2639</v>
      </c>
      <c r="L113" s="87"/>
      <c r="M113" s="156" t="s">
        <v>294</v>
      </c>
      <c r="N113" s="156" t="s">
        <v>294</v>
      </c>
      <c r="O113" s="156">
        <v>0.10199999999999999</v>
      </c>
      <c r="P113" s="156">
        <v>0.127</v>
      </c>
      <c r="Q113" s="156">
        <v>0.42699999999999999</v>
      </c>
      <c r="R113" s="156">
        <v>0.46500000000000002</v>
      </c>
      <c r="S113" s="156">
        <v>0.109</v>
      </c>
      <c r="T113" s="156">
        <v>0.13400000000000001</v>
      </c>
      <c r="U113" s="156">
        <v>1.4E-2</v>
      </c>
      <c r="V113" s="156">
        <v>2.5000000000000001E-2</v>
      </c>
      <c r="W113" s="156">
        <v>0.20599999999999999</v>
      </c>
      <c r="X113" s="156">
        <v>0.23799999999999999</v>
      </c>
      <c r="Y113" s="156">
        <v>4.0000000000000001E-3</v>
      </c>
      <c r="Z113" s="156">
        <v>0.01</v>
      </c>
      <c r="AA113" s="156">
        <v>6.3E-2</v>
      </c>
      <c r="AB113" s="156">
        <v>8.3000000000000004E-2</v>
      </c>
    </row>
    <row r="114" spans="1:28" x14ac:dyDescent="0.25">
      <c r="A114" s="87" t="s">
        <v>458</v>
      </c>
      <c r="B114" s="156" t="s">
        <v>294</v>
      </c>
      <c r="C114" s="156">
        <v>4.3516873889875664E-2</v>
      </c>
      <c r="D114" s="156">
        <v>0.2211367673179396</v>
      </c>
      <c r="E114" s="156">
        <v>0.11634103019538189</v>
      </c>
      <c r="F114" s="156">
        <v>7.9040852575488457E-2</v>
      </c>
      <c r="G114" s="156">
        <v>0.49822380106571934</v>
      </c>
      <c r="H114" s="156">
        <v>8.8809946714031975E-4</v>
      </c>
      <c r="I114" s="156">
        <v>4.0852575488454709E-2</v>
      </c>
      <c r="J114" s="156">
        <v>0.99999999999999989</v>
      </c>
      <c r="K114" s="87">
        <v>1126</v>
      </c>
      <c r="L114" s="87"/>
      <c r="M114" s="156" t="s">
        <v>294</v>
      </c>
      <c r="N114" s="156" t="s">
        <v>294</v>
      </c>
      <c r="O114" s="156">
        <v>3.3000000000000002E-2</v>
      </c>
      <c r="P114" s="156">
        <v>5.7000000000000002E-2</v>
      </c>
      <c r="Q114" s="156">
        <v>0.19800000000000001</v>
      </c>
      <c r="R114" s="156">
        <v>0.246</v>
      </c>
      <c r="S114" s="156">
        <v>9.9000000000000005E-2</v>
      </c>
      <c r="T114" s="156">
        <v>0.13600000000000001</v>
      </c>
      <c r="U114" s="156">
        <v>6.5000000000000002E-2</v>
      </c>
      <c r="V114" s="156">
        <v>9.6000000000000002E-2</v>
      </c>
      <c r="W114" s="156">
        <v>0.46899999999999997</v>
      </c>
      <c r="X114" s="156">
        <v>0.52700000000000002</v>
      </c>
      <c r="Y114" s="156">
        <v>0</v>
      </c>
      <c r="Z114" s="156">
        <v>5.0000000000000001E-3</v>
      </c>
      <c r="AA114" s="156">
        <v>3.1E-2</v>
      </c>
      <c r="AB114" s="156">
        <v>5.3999999999999999E-2</v>
      </c>
    </row>
    <row r="115" spans="1:28" x14ac:dyDescent="0.25">
      <c r="A115" s="87" t="s">
        <v>459</v>
      </c>
      <c r="B115" s="156" t="s">
        <v>294</v>
      </c>
      <c r="C115" s="156">
        <v>7.4416078218359591E-2</v>
      </c>
      <c r="D115" s="156">
        <v>0.26181423139598042</v>
      </c>
      <c r="E115" s="156">
        <v>0.17001629549158065</v>
      </c>
      <c r="F115" s="156">
        <v>2.0097772949483977E-2</v>
      </c>
      <c r="G115" s="156">
        <v>0.41988049972840846</v>
      </c>
      <c r="H115" s="156">
        <v>1.2493210211841391E-2</v>
      </c>
      <c r="I115" s="156">
        <v>4.1281912004345465E-2</v>
      </c>
      <c r="J115" s="156">
        <v>1</v>
      </c>
      <c r="K115" s="87">
        <v>1841</v>
      </c>
      <c r="L115" s="87"/>
      <c r="M115" s="156" t="s">
        <v>294</v>
      </c>
      <c r="N115" s="156" t="s">
        <v>294</v>
      </c>
      <c r="O115" s="156">
        <v>6.3E-2</v>
      </c>
      <c r="P115" s="156">
        <v>8.6999999999999994E-2</v>
      </c>
      <c r="Q115" s="156">
        <v>0.24199999999999999</v>
      </c>
      <c r="R115" s="156">
        <v>0.28199999999999997</v>
      </c>
      <c r="S115" s="156">
        <v>0.154</v>
      </c>
      <c r="T115" s="156">
        <v>0.188</v>
      </c>
      <c r="U115" s="156">
        <v>1.4999999999999999E-2</v>
      </c>
      <c r="V115" s="156">
        <v>2.8000000000000001E-2</v>
      </c>
      <c r="W115" s="156">
        <v>0.39800000000000002</v>
      </c>
      <c r="X115" s="156">
        <v>0.443</v>
      </c>
      <c r="Y115" s="156">
        <v>8.0000000000000002E-3</v>
      </c>
      <c r="Z115" s="156">
        <v>1.9E-2</v>
      </c>
      <c r="AA115" s="156">
        <v>3.3000000000000002E-2</v>
      </c>
      <c r="AB115" s="156">
        <v>5.0999999999999997E-2</v>
      </c>
    </row>
    <row r="116" spans="1:28" x14ac:dyDescent="0.25">
      <c r="A116" s="87" t="s">
        <v>460</v>
      </c>
      <c r="B116" s="156" t="s">
        <v>294</v>
      </c>
      <c r="C116" s="156">
        <v>0.24737511460767206</v>
      </c>
      <c r="D116" s="156">
        <v>0.21300760107657271</v>
      </c>
      <c r="E116" s="156">
        <v>0.10597142941646209</v>
      </c>
      <c r="F116" s="156">
        <v>1.9165360385673302E-2</v>
      </c>
      <c r="G116" s="156">
        <v>0.37827925822957026</v>
      </c>
      <c r="H116" s="156">
        <v>6.0631155541096089E-3</v>
      </c>
      <c r="I116" s="156">
        <v>3.013812072993996E-2</v>
      </c>
      <c r="J116" s="156">
        <v>1</v>
      </c>
      <c r="K116" s="87">
        <v>33811</v>
      </c>
      <c r="L116" s="87"/>
      <c r="M116" s="156" t="s">
        <v>294</v>
      </c>
      <c r="N116" s="156" t="s">
        <v>294</v>
      </c>
      <c r="O116" s="156">
        <v>0.24299999999999999</v>
      </c>
      <c r="P116" s="156">
        <v>0.252</v>
      </c>
      <c r="Q116" s="156">
        <v>0.20899999999999999</v>
      </c>
      <c r="R116" s="156">
        <v>0.217</v>
      </c>
      <c r="S116" s="156">
        <v>0.10299999999999999</v>
      </c>
      <c r="T116" s="156">
        <v>0.109</v>
      </c>
      <c r="U116" s="156">
        <v>1.7999999999999999E-2</v>
      </c>
      <c r="V116" s="156">
        <v>2.1000000000000001E-2</v>
      </c>
      <c r="W116" s="156">
        <v>0.373</v>
      </c>
      <c r="X116" s="156">
        <v>0.38300000000000001</v>
      </c>
      <c r="Y116" s="156">
        <v>5.0000000000000001E-3</v>
      </c>
      <c r="Z116" s="156">
        <v>7.0000000000000001E-3</v>
      </c>
      <c r="AA116" s="156">
        <v>2.8000000000000001E-2</v>
      </c>
      <c r="AB116" s="156">
        <v>3.2000000000000001E-2</v>
      </c>
    </row>
    <row r="117" spans="1:28" x14ac:dyDescent="0.25">
      <c r="A117" s="87" t="s">
        <v>461</v>
      </c>
      <c r="B117" s="156">
        <v>3.6231884057971015E-3</v>
      </c>
      <c r="C117" s="156">
        <v>0.47463768115942029</v>
      </c>
      <c r="D117" s="156">
        <v>0.34057971014492755</v>
      </c>
      <c r="E117" s="156">
        <v>6.8840579710144928E-2</v>
      </c>
      <c r="F117" s="156">
        <v>1.8115942028985508E-2</v>
      </c>
      <c r="G117" s="156">
        <v>2.5362318840579712E-2</v>
      </c>
      <c r="H117" s="156">
        <v>3.6231884057971015E-3</v>
      </c>
      <c r="I117" s="156">
        <v>6.5217391304347824E-2</v>
      </c>
      <c r="J117" s="156">
        <v>1</v>
      </c>
      <c r="K117" s="87">
        <v>276</v>
      </c>
      <c r="L117" s="87"/>
      <c r="M117" s="156">
        <v>1E-3</v>
      </c>
      <c r="N117" s="156">
        <v>0.02</v>
      </c>
      <c r="O117" s="156">
        <v>0.41599999999999998</v>
      </c>
      <c r="P117" s="156">
        <v>0.53300000000000003</v>
      </c>
      <c r="Q117" s="156">
        <v>0.28699999999999998</v>
      </c>
      <c r="R117" s="156">
        <v>0.39800000000000002</v>
      </c>
      <c r="S117" s="156">
        <v>4.4999999999999998E-2</v>
      </c>
      <c r="T117" s="156">
        <v>0.105</v>
      </c>
      <c r="U117" s="156">
        <v>8.0000000000000002E-3</v>
      </c>
      <c r="V117" s="156">
        <v>4.2000000000000003E-2</v>
      </c>
      <c r="W117" s="156">
        <v>1.2E-2</v>
      </c>
      <c r="X117" s="156">
        <v>5.0999999999999997E-2</v>
      </c>
      <c r="Y117" s="156">
        <v>1E-3</v>
      </c>
      <c r="Z117" s="156">
        <v>0.02</v>
      </c>
      <c r="AA117" s="156">
        <v>4.2000000000000003E-2</v>
      </c>
      <c r="AB117" s="156">
        <v>0.10100000000000001</v>
      </c>
    </row>
    <row r="118" spans="1:28" x14ac:dyDescent="0.25">
      <c r="A118" s="87" t="s">
        <v>462</v>
      </c>
      <c r="B118" s="156" t="s">
        <v>294</v>
      </c>
      <c r="C118" s="156">
        <v>0.43457613418207536</v>
      </c>
      <c r="D118" s="156">
        <v>0.35434980297059715</v>
      </c>
      <c r="E118" s="156">
        <v>7.315348085278367E-2</v>
      </c>
      <c r="F118" s="156">
        <v>8.8915833080731536E-3</v>
      </c>
      <c r="G118" s="156">
        <v>2.3845609780741638E-2</v>
      </c>
      <c r="H118" s="156">
        <v>6.062443164595332E-4</v>
      </c>
      <c r="I118" s="156">
        <v>0.10457714458926948</v>
      </c>
      <c r="J118" s="156">
        <v>0.99999999999999989</v>
      </c>
      <c r="K118" s="87">
        <v>9897</v>
      </c>
      <c r="L118" s="87"/>
      <c r="M118" s="156" t="s">
        <v>294</v>
      </c>
      <c r="N118" s="156" t="s">
        <v>294</v>
      </c>
      <c r="O118" s="156">
        <v>0.42499999999999999</v>
      </c>
      <c r="P118" s="156">
        <v>0.44400000000000001</v>
      </c>
      <c r="Q118" s="156">
        <v>0.34499999999999997</v>
      </c>
      <c r="R118" s="156">
        <v>0.36399999999999999</v>
      </c>
      <c r="S118" s="156">
        <v>6.8000000000000005E-2</v>
      </c>
      <c r="T118" s="156">
        <v>7.8E-2</v>
      </c>
      <c r="U118" s="156">
        <v>7.0000000000000001E-3</v>
      </c>
      <c r="V118" s="156">
        <v>1.0999999999999999E-2</v>
      </c>
      <c r="W118" s="156">
        <v>2.1000000000000001E-2</v>
      </c>
      <c r="X118" s="156">
        <v>2.7E-2</v>
      </c>
      <c r="Y118" s="156">
        <v>0</v>
      </c>
      <c r="Z118" s="156">
        <v>1E-3</v>
      </c>
      <c r="AA118" s="156">
        <v>9.9000000000000005E-2</v>
      </c>
      <c r="AB118" s="156">
        <v>0.111</v>
      </c>
    </row>
    <row r="119" spans="1:28" x14ac:dyDescent="0.25">
      <c r="A119" s="87" t="s">
        <v>463</v>
      </c>
      <c r="B119" s="156" t="s">
        <v>294</v>
      </c>
      <c r="C119" s="156">
        <v>3.3726812816188868E-3</v>
      </c>
      <c r="D119" s="156">
        <v>0.28836424957841483</v>
      </c>
      <c r="E119" s="156">
        <v>0.1821247892074199</v>
      </c>
      <c r="F119" s="156">
        <v>3.9910061832490164E-2</v>
      </c>
      <c r="G119" s="156">
        <v>0.45474985947161328</v>
      </c>
      <c r="H119" s="156">
        <v>5.621135469364812E-3</v>
      </c>
      <c r="I119" s="156">
        <v>2.5857223159078135E-2</v>
      </c>
      <c r="J119" s="156">
        <v>1</v>
      </c>
      <c r="K119" s="87">
        <v>1779</v>
      </c>
      <c r="L119" s="87"/>
      <c r="M119" s="156" t="s">
        <v>294</v>
      </c>
      <c r="N119" s="156" t="s">
        <v>294</v>
      </c>
      <c r="O119" s="156">
        <v>2E-3</v>
      </c>
      <c r="P119" s="156">
        <v>7.0000000000000001E-3</v>
      </c>
      <c r="Q119" s="156">
        <v>0.26800000000000002</v>
      </c>
      <c r="R119" s="156">
        <v>0.31</v>
      </c>
      <c r="S119" s="156">
        <v>0.16500000000000001</v>
      </c>
      <c r="T119" s="156">
        <v>0.20100000000000001</v>
      </c>
      <c r="U119" s="156">
        <v>3.2000000000000001E-2</v>
      </c>
      <c r="V119" s="156">
        <v>0.05</v>
      </c>
      <c r="W119" s="156">
        <v>0.432</v>
      </c>
      <c r="X119" s="156">
        <v>0.47799999999999998</v>
      </c>
      <c r="Y119" s="156">
        <v>3.0000000000000001E-3</v>
      </c>
      <c r="Z119" s="156">
        <v>0.01</v>
      </c>
      <c r="AA119" s="156">
        <v>1.9E-2</v>
      </c>
      <c r="AB119" s="156">
        <v>3.4000000000000002E-2</v>
      </c>
    </row>
    <row r="120" spans="1:28" x14ac:dyDescent="0.25">
      <c r="A120" s="87" t="s">
        <v>464</v>
      </c>
      <c r="B120" s="156" t="s">
        <v>294</v>
      </c>
      <c r="C120" s="156">
        <v>0.18881453154875716</v>
      </c>
      <c r="D120" s="156">
        <v>0.24856596558317401</v>
      </c>
      <c r="E120" s="156">
        <v>0.16539196940726578</v>
      </c>
      <c r="F120" s="156">
        <v>2.4856596558317401E-2</v>
      </c>
      <c r="G120" s="156">
        <v>0.3494263862332696</v>
      </c>
      <c r="H120" s="156">
        <v>9.5602294455066918E-4</v>
      </c>
      <c r="I120" s="156">
        <v>2.1988527724665391E-2</v>
      </c>
      <c r="J120" s="156">
        <v>1</v>
      </c>
      <c r="K120" s="87">
        <v>2092</v>
      </c>
      <c r="L120" s="87"/>
      <c r="M120" s="156" t="s">
        <v>294</v>
      </c>
      <c r="N120" s="156" t="s">
        <v>294</v>
      </c>
      <c r="O120" s="156">
        <v>0.17299999999999999</v>
      </c>
      <c r="P120" s="156">
        <v>0.20599999999999999</v>
      </c>
      <c r="Q120" s="156">
        <v>0.23100000000000001</v>
      </c>
      <c r="R120" s="156">
        <v>0.26800000000000002</v>
      </c>
      <c r="S120" s="156">
        <v>0.15</v>
      </c>
      <c r="T120" s="156">
        <v>0.182</v>
      </c>
      <c r="U120" s="156">
        <v>1.9E-2</v>
      </c>
      <c r="V120" s="156">
        <v>3.2000000000000001E-2</v>
      </c>
      <c r="W120" s="156">
        <v>0.32900000000000001</v>
      </c>
      <c r="X120" s="156">
        <v>0.37</v>
      </c>
      <c r="Y120" s="156">
        <v>0</v>
      </c>
      <c r="Z120" s="156">
        <v>3.0000000000000001E-3</v>
      </c>
      <c r="AA120" s="156">
        <v>1.7000000000000001E-2</v>
      </c>
      <c r="AB120" s="156">
        <v>2.9000000000000001E-2</v>
      </c>
    </row>
    <row r="121" spans="1:28" x14ac:dyDescent="0.25">
      <c r="A121" s="87" t="s">
        <v>465</v>
      </c>
      <c r="B121" s="156" t="s">
        <v>294</v>
      </c>
      <c r="C121" s="156">
        <v>0.11711045364891519</v>
      </c>
      <c r="D121" s="156">
        <v>0.34072978303747536</v>
      </c>
      <c r="E121" s="156">
        <v>0.13880670611439841</v>
      </c>
      <c r="F121" s="156">
        <v>2.6873767258382641E-2</v>
      </c>
      <c r="G121" s="156">
        <v>0.34171597633136097</v>
      </c>
      <c r="H121" s="156">
        <v>2.7120315581854043E-3</v>
      </c>
      <c r="I121" s="156">
        <v>3.2051282051282048E-2</v>
      </c>
      <c r="J121" s="156">
        <v>1</v>
      </c>
      <c r="K121" s="87">
        <v>4056</v>
      </c>
      <c r="L121" s="87"/>
      <c r="M121" s="156" t="s">
        <v>294</v>
      </c>
      <c r="N121" s="156" t="s">
        <v>294</v>
      </c>
      <c r="O121" s="156">
        <v>0.108</v>
      </c>
      <c r="P121" s="156">
        <v>0.127</v>
      </c>
      <c r="Q121" s="156">
        <v>0.32600000000000001</v>
      </c>
      <c r="R121" s="156">
        <v>0.35499999999999998</v>
      </c>
      <c r="S121" s="156">
        <v>0.129</v>
      </c>
      <c r="T121" s="156">
        <v>0.15</v>
      </c>
      <c r="U121" s="156">
        <v>2.1999999999999999E-2</v>
      </c>
      <c r="V121" s="156">
        <v>3.2000000000000001E-2</v>
      </c>
      <c r="W121" s="156">
        <v>0.32700000000000001</v>
      </c>
      <c r="X121" s="156">
        <v>0.35599999999999998</v>
      </c>
      <c r="Y121" s="156">
        <v>2E-3</v>
      </c>
      <c r="Z121" s="156">
        <v>5.0000000000000001E-3</v>
      </c>
      <c r="AA121" s="156">
        <v>2.7E-2</v>
      </c>
      <c r="AB121" s="156">
        <v>3.7999999999999999E-2</v>
      </c>
    </row>
    <row r="122" spans="1:28" x14ac:dyDescent="0.25">
      <c r="A122" s="87" t="s">
        <v>466</v>
      </c>
      <c r="B122" s="156" t="s">
        <v>294</v>
      </c>
      <c r="C122" s="156">
        <v>0.18591101694915255</v>
      </c>
      <c r="D122" s="156">
        <v>0.34417372881355934</v>
      </c>
      <c r="E122" s="156">
        <v>0.12870762711864406</v>
      </c>
      <c r="F122" s="156">
        <v>2.5529661016949153E-2</v>
      </c>
      <c r="G122" s="156">
        <v>0.25953389830508472</v>
      </c>
      <c r="H122" s="156">
        <v>2.1186440677966102E-3</v>
      </c>
      <c r="I122" s="156">
        <v>5.4025423728813561E-2</v>
      </c>
      <c r="J122" s="156">
        <v>1</v>
      </c>
      <c r="K122" s="87">
        <v>9440</v>
      </c>
      <c r="L122" s="87"/>
      <c r="M122" s="156" t="s">
        <v>294</v>
      </c>
      <c r="N122" s="156" t="s">
        <v>294</v>
      </c>
      <c r="O122" s="156">
        <v>0.17799999999999999</v>
      </c>
      <c r="P122" s="156">
        <v>0.19400000000000001</v>
      </c>
      <c r="Q122" s="156">
        <v>0.33500000000000002</v>
      </c>
      <c r="R122" s="156">
        <v>0.35399999999999998</v>
      </c>
      <c r="S122" s="156">
        <v>0.122</v>
      </c>
      <c r="T122" s="156">
        <v>0.13600000000000001</v>
      </c>
      <c r="U122" s="156">
        <v>2.3E-2</v>
      </c>
      <c r="V122" s="156">
        <v>2.9000000000000001E-2</v>
      </c>
      <c r="W122" s="156">
        <v>0.251</v>
      </c>
      <c r="X122" s="156">
        <v>0.26800000000000002</v>
      </c>
      <c r="Y122" s="156">
        <v>1E-3</v>
      </c>
      <c r="Z122" s="156">
        <v>3.0000000000000001E-3</v>
      </c>
      <c r="AA122" s="156">
        <v>0.05</v>
      </c>
      <c r="AB122" s="156">
        <v>5.8999999999999997E-2</v>
      </c>
    </row>
    <row r="123" spans="1:28" x14ac:dyDescent="0.25">
      <c r="A123" s="87" t="s">
        <v>467</v>
      </c>
      <c r="B123" s="156" t="s">
        <v>294</v>
      </c>
      <c r="C123" s="156">
        <v>0.34952170713760117</v>
      </c>
      <c r="D123" s="156">
        <v>0.2063281824871229</v>
      </c>
      <c r="E123" s="156">
        <v>8.7564385577630605E-2</v>
      </c>
      <c r="F123" s="156">
        <v>0.11390728476821192</v>
      </c>
      <c r="G123" s="156">
        <v>0.20367917586460632</v>
      </c>
      <c r="H123" s="156">
        <v>2.9433406916850625E-3</v>
      </c>
      <c r="I123" s="156">
        <v>3.6055923473142015E-2</v>
      </c>
      <c r="J123" s="156">
        <v>1</v>
      </c>
      <c r="K123" s="87">
        <v>6795</v>
      </c>
      <c r="L123" s="87"/>
      <c r="M123" s="156" t="s">
        <v>294</v>
      </c>
      <c r="N123" s="156" t="s">
        <v>294</v>
      </c>
      <c r="O123" s="156">
        <v>0.33800000000000002</v>
      </c>
      <c r="P123" s="156">
        <v>0.36099999999999999</v>
      </c>
      <c r="Q123" s="156">
        <v>0.19700000000000001</v>
      </c>
      <c r="R123" s="156">
        <v>0.216</v>
      </c>
      <c r="S123" s="156">
        <v>8.1000000000000003E-2</v>
      </c>
      <c r="T123" s="156">
        <v>9.5000000000000001E-2</v>
      </c>
      <c r="U123" s="156">
        <v>0.107</v>
      </c>
      <c r="V123" s="156">
        <v>0.122</v>
      </c>
      <c r="W123" s="156">
        <v>0.19400000000000001</v>
      </c>
      <c r="X123" s="156">
        <v>0.21299999999999999</v>
      </c>
      <c r="Y123" s="156">
        <v>2E-3</v>
      </c>
      <c r="Z123" s="156">
        <v>5.0000000000000001E-3</v>
      </c>
      <c r="AA123" s="156">
        <v>3.2000000000000001E-2</v>
      </c>
      <c r="AB123" s="156">
        <v>4.1000000000000002E-2</v>
      </c>
    </row>
    <row r="124" spans="1:28" x14ac:dyDescent="0.25">
      <c r="A124" s="87" t="s">
        <v>468</v>
      </c>
      <c r="B124" s="156" t="s">
        <v>294</v>
      </c>
      <c r="C124" s="156">
        <v>0.13697318007662834</v>
      </c>
      <c r="D124" s="156">
        <v>0.38314176245210729</v>
      </c>
      <c r="E124" s="156">
        <v>0.23180076628352492</v>
      </c>
      <c r="F124" s="156">
        <v>3.3524904214559385E-2</v>
      </c>
      <c r="G124" s="156">
        <v>0.18103448275862069</v>
      </c>
      <c r="H124" s="156">
        <v>1.9157088122605363E-3</v>
      </c>
      <c r="I124" s="156">
        <v>3.1609195402298854E-2</v>
      </c>
      <c r="J124" s="156">
        <v>1</v>
      </c>
      <c r="K124" s="87">
        <v>1044</v>
      </c>
      <c r="L124" s="87"/>
      <c r="M124" s="156" t="s">
        <v>294</v>
      </c>
      <c r="N124" s="156" t="s">
        <v>294</v>
      </c>
      <c r="O124" s="156">
        <v>0.11700000000000001</v>
      </c>
      <c r="P124" s="156">
        <v>0.159</v>
      </c>
      <c r="Q124" s="156">
        <v>0.35399999999999998</v>
      </c>
      <c r="R124" s="156">
        <v>0.41299999999999998</v>
      </c>
      <c r="S124" s="156">
        <v>0.20699999999999999</v>
      </c>
      <c r="T124" s="156">
        <v>0.25800000000000001</v>
      </c>
      <c r="U124" s="156">
        <v>2.4E-2</v>
      </c>
      <c r="V124" s="156">
        <v>4.5999999999999999E-2</v>
      </c>
      <c r="W124" s="156">
        <v>0.159</v>
      </c>
      <c r="X124" s="156">
        <v>0.20599999999999999</v>
      </c>
      <c r="Y124" s="156">
        <v>1E-3</v>
      </c>
      <c r="Z124" s="156">
        <v>7.0000000000000001E-3</v>
      </c>
      <c r="AA124" s="156">
        <v>2.3E-2</v>
      </c>
      <c r="AB124" s="156">
        <v>4.3999999999999997E-2</v>
      </c>
    </row>
    <row r="125" spans="1:28" x14ac:dyDescent="0.25">
      <c r="A125" s="87" t="s">
        <v>469</v>
      </c>
      <c r="B125" s="156" t="s">
        <v>294</v>
      </c>
      <c r="C125" s="156">
        <v>1.3046314416177429E-3</v>
      </c>
      <c r="D125" s="156">
        <v>0.43835616438356162</v>
      </c>
      <c r="E125" s="156">
        <v>0.28440965427266796</v>
      </c>
      <c r="F125" s="156">
        <v>3.4572733202870187E-2</v>
      </c>
      <c r="G125" s="156">
        <v>0.20874103065883887</v>
      </c>
      <c r="H125" s="156">
        <v>1.9569471624266144E-3</v>
      </c>
      <c r="I125" s="156">
        <v>3.0658838878016959E-2</v>
      </c>
      <c r="J125" s="156">
        <v>0.99999999999999978</v>
      </c>
      <c r="K125" s="87">
        <v>1533</v>
      </c>
      <c r="L125" s="87"/>
      <c r="M125" s="156" t="s">
        <v>294</v>
      </c>
      <c r="N125" s="156" t="s">
        <v>294</v>
      </c>
      <c r="O125" s="156">
        <v>0</v>
      </c>
      <c r="P125" s="156">
        <v>5.0000000000000001E-3</v>
      </c>
      <c r="Q125" s="156">
        <v>0.41399999999999998</v>
      </c>
      <c r="R125" s="156">
        <v>0.46300000000000002</v>
      </c>
      <c r="S125" s="156">
        <v>0.26200000000000001</v>
      </c>
      <c r="T125" s="156">
        <v>0.308</v>
      </c>
      <c r="U125" s="156">
        <v>2.7E-2</v>
      </c>
      <c r="V125" s="156">
        <v>4.4999999999999998E-2</v>
      </c>
      <c r="W125" s="156">
        <v>0.189</v>
      </c>
      <c r="X125" s="156">
        <v>0.23</v>
      </c>
      <c r="Y125" s="156">
        <v>1E-3</v>
      </c>
      <c r="Z125" s="156">
        <v>6.0000000000000001E-3</v>
      </c>
      <c r="AA125" s="156">
        <v>2.3E-2</v>
      </c>
      <c r="AB125" s="156">
        <v>4.1000000000000002E-2</v>
      </c>
    </row>
    <row r="126" spans="1:28" x14ac:dyDescent="0.25">
      <c r="A126" s="87" t="s">
        <v>470</v>
      </c>
      <c r="B126" s="156" t="s">
        <v>294</v>
      </c>
      <c r="C126" s="156">
        <v>7.7614379084967322E-2</v>
      </c>
      <c r="D126" s="156">
        <v>0.37826797385620914</v>
      </c>
      <c r="E126" s="156">
        <v>0.12826797385620914</v>
      </c>
      <c r="F126" s="156">
        <v>3.6764705882352942E-2</v>
      </c>
      <c r="G126" s="156">
        <v>0.33660130718954251</v>
      </c>
      <c r="H126" s="156">
        <v>6.5359477124183009E-3</v>
      </c>
      <c r="I126" s="156">
        <v>3.5947712418300651E-2</v>
      </c>
      <c r="J126" s="156">
        <v>0.99999999999999989</v>
      </c>
      <c r="K126" s="87">
        <v>1224</v>
      </c>
      <c r="L126" s="87"/>
      <c r="M126" s="156" t="s">
        <v>294</v>
      </c>
      <c r="N126" s="156" t="s">
        <v>294</v>
      </c>
      <c r="O126" s="156">
        <v>6.4000000000000001E-2</v>
      </c>
      <c r="P126" s="156">
        <v>9.4E-2</v>
      </c>
      <c r="Q126" s="156">
        <v>0.35199999999999998</v>
      </c>
      <c r="R126" s="156">
        <v>0.40600000000000003</v>
      </c>
      <c r="S126" s="156">
        <v>0.111</v>
      </c>
      <c r="T126" s="156">
        <v>0.14799999999999999</v>
      </c>
      <c r="U126" s="156">
        <v>2.8000000000000001E-2</v>
      </c>
      <c r="V126" s="156">
        <v>4.9000000000000002E-2</v>
      </c>
      <c r="W126" s="156">
        <v>0.311</v>
      </c>
      <c r="X126" s="156">
        <v>0.36399999999999999</v>
      </c>
      <c r="Y126" s="156">
        <v>3.0000000000000001E-3</v>
      </c>
      <c r="Z126" s="156">
        <v>1.2999999999999999E-2</v>
      </c>
      <c r="AA126" s="156">
        <v>2.7E-2</v>
      </c>
      <c r="AB126" s="156">
        <v>4.8000000000000001E-2</v>
      </c>
    </row>
    <row r="127" spans="1:28" x14ac:dyDescent="0.25">
      <c r="A127" s="87" t="s">
        <v>471</v>
      </c>
      <c r="B127" s="156">
        <v>5.1133458326231465E-4</v>
      </c>
      <c r="C127" s="156">
        <v>0.12595875234361684</v>
      </c>
      <c r="D127" s="156">
        <v>0.29827850690301688</v>
      </c>
      <c r="E127" s="156">
        <v>0.16328617692176581</v>
      </c>
      <c r="F127" s="156">
        <v>3.4600306800749957E-2</v>
      </c>
      <c r="G127" s="156">
        <v>0.3274245781489688</v>
      </c>
      <c r="H127" s="156">
        <v>8.6926879154593482E-3</v>
      </c>
      <c r="I127" s="156">
        <v>4.1247656383160046E-2</v>
      </c>
      <c r="J127" s="156">
        <v>1</v>
      </c>
      <c r="K127" s="87">
        <v>5867</v>
      </c>
      <c r="L127" s="87"/>
      <c r="M127" s="156">
        <v>0</v>
      </c>
      <c r="N127" s="156">
        <v>2E-3</v>
      </c>
      <c r="O127" s="156">
        <v>0.11799999999999999</v>
      </c>
      <c r="P127" s="156">
        <v>0.13500000000000001</v>
      </c>
      <c r="Q127" s="156">
        <v>0.28699999999999998</v>
      </c>
      <c r="R127" s="156">
        <v>0.31</v>
      </c>
      <c r="S127" s="156">
        <v>0.154</v>
      </c>
      <c r="T127" s="156">
        <v>0.17299999999999999</v>
      </c>
      <c r="U127" s="156">
        <v>0.03</v>
      </c>
      <c r="V127" s="156">
        <v>0.04</v>
      </c>
      <c r="W127" s="156">
        <v>0.316</v>
      </c>
      <c r="X127" s="156">
        <v>0.34</v>
      </c>
      <c r="Y127" s="156">
        <v>7.0000000000000001E-3</v>
      </c>
      <c r="Z127" s="156">
        <v>1.0999999999999999E-2</v>
      </c>
      <c r="AA127" s="156">
        <v>3.5999999999999997E-2</v>
      </c>
      <c r="AB127" s="156">
        <v>4.7E-2</v>
      </c>
    </row>
    <row r="128" spans="1:28" x14ac:dyDescent="0.25">
      <c r="A128" s="87" t="s">
        <v>472</v>
      </c>
      <c r="B128" s="156" t="s">
        <v>294</v>
      </c>
      <c r="C128" s="156">
        <v>0.22870032968939788</v>
      </c>
      <c r="D128" s="156">
        <v>0.25767829255596042</v>
      </c>
      <c r="E128" s="156">
        <v>0.13222280062467465</v>
      </c>
      <c r="F128" s="156">
        <v>1.9781363872982821E-2</v>
      </c>
      <c r="G128" s="156">
        <v>0.30661114003123374</v>
      </c>
      <c r="H128" s="156">
        <v>6.7673086933888599E-3</v>
      </c>
      <c r="I128" s="156">
        <v>4.8238764532361617E-2</v>
      </c>
      <c r="J128" s="156">
        <v>1</v>
      </c>
      <c r="K128" s="87">
        <v>5763</v>
      </c>
      <c r="L128" s="87"/>
      <c r="M128" s="156" t="s">
        <v>294</v>
      </c>
      <c r="N128" s="156" t="s">
        <v>294</v>
      </c>
      <c r="O128" s="156">
        <v>0.218</v>
      </c>
      <c r="P128" s="156">
        <v>0.24</v>
      </c>
      <c r="Q128" s="156">
        <v>0.247</v>
      </c>
      <c r="R128" s="156">
        <v>0.26900000000000002</v>
      </c>
      <c r="S128" s="156">
        <v>0.124</v>
      </c>
      <c r="T128" s="156">
        <v>0.14099999999999999</v>
      </c>
      <c r="U128" s="156">
        <v>1.6E-2</v>
      </c>
      <c r="V128" s="156">
        <v>2.4E-2</v>
      </c>
      <c r="W128" s="156">
        <v>0.29499999999999998</v>
      </c>
      <c r="X128" s="156">
        <v>0.31900000000000001</v>
      </c>
      <c r="Y128" s="156">
        <v>5.0000000000000001E-3</v>
      </c>
      <c r="Z128" s="156">
        <v>8.9999999999999993E-3</v>
      </c>
      <c r="AA128" s="156">
        <v>4.2999999999999997E-2</v>
      </c>
      <c r="AB128" s="156">
        <v>5.3999999999999999E-2</v>
      </c>
    </row>
    <row r="129" spans="1:28" x14ac:dyDescent="0.25">
      <c r="A129" s="87" t="s">
        <v>473</v>
      </c>
      <c r="B129" s="156" t="s">
        <v>294</v>
      </c>
      <c r="C129" s="156">
        <v>0.12294151050539466</v>
      </c>
      <c r="D129" s="156">
        <v>0.19676320272572401</v>
      </c>
      <c r="E129" s="156">
        <v>0.11101646791595685</v>
      </c>
      <c r="F129" s="156">
        <v>3.2935831913685404E-2</v>
      </c>
      <c r="G129" s="156">
        <v>0.48608745031232253</v>
      </c>
      <c r="H129" s="156">
        <v>9.3696763202725727E-3</v>
      </c>
      <c r="I129" s="156">
        <v>4.0885860306643949E-2</v>
      </c>
      <c r="J129" s="156">
        <v>0.99999999999999989</v>
      </c>
      <c r="K129" s="87">
        <v>7044</v>
      </c>
      <c r="L129" s="87"/>
      <c r="M129" s="156" t="s">
        <v>294</v>
      </c>
      <c r="N129" s="156" t="s">
        <v>294</v>
      </c>
      <c r="O129" s="156">
        <v>0.115</v>
      </c>
      <c r="P129" s="156">
        <v>0.13100000000000001</v>
      </c>
      <c r="Q129" s="156">
        <v>0.188</v>
      </c>
      <c r="R129" s="156">
        <v>0.20599999999999999</v>
      </c>
      <c r="S129" s="156">
        <v>0.104</v>
      </c>
      <c r="T129" s="156">
        <v>0.11899999999999999</v>
      </c>
      <c r="U129" s="156">
        <v>2.9000000000000001E-2</v>
      </c>
      <c r="V129" s="156">
        <v>3.6999999999999998E-2</v>
      </c>
      <c r="W129" s="156">
        <v>0.47399999999999998</v>
      </c>
      <c r="X129" s="156">
        <v>0.498</v>
      </c>
      <c r="Y129" s="156">
        <v>7.0000000000000001E-3</v>
      </c>
      <c r="Z129" s="156">
        <v>1.2E-2</v>
      </c>
      <c r="AA129" s="156">
        <v>3.6999999999999998E-2</v>
      </c>
      <c r="AB129" s="156">
        <v>4.5999999999999999E-2</v>
      </c>
    </row>
    <row r="130" spans="1:28" x14ac:dyDescent="0.25">
      <c r="A130" s="87" t="s">
        <v>474</v>
      </c>
      <c r="B130" s="156" t="s">
        <v>294</v>
      </c>
      <c r="C130" s="156">
        <v>0.28298605719963976</v>
      </c>
      <c r="D130" s="156">
        <v>0.42250721982424</v>
      </c>
      <c r="E130" s="156">
        <v>0.11719405024376611</v>
      </c>
      <c r="F130" s="156">
        <v>2.9717728161972486E-2</v>
      </c>
      <c r="G130" s="156">
        <v>9.3717976586032356E-2</v>
      </c>
      <c r="H130" s="156">
        <v>2.4842405987019842E-3</v>
      </c>
      <c r="I130" s="156">
        <v>5.1392727385647298E-2</v>
      </c>
      <c r="J130" s="156">
        <v>0.99999999999999989</v>
      </c>
      <c r="K130" s="87">
        <v>32203</v>
      </c>
      <c r="L130" s="87"/>
      <c r="M130" s="156" t="s">
        <v>294</v>
      </c>
      <c r="N130" s="156" t="s">
        <v>294</v>
      </c>
      <c r="O130" s="156">
        <v>0.27800000000000002</v>
      </c>
      <c r="P130" s="156">
        <v>0.28799999999999998</v>
      </c>
      <c r="Q130" s="156">
        <v>0.41699999999999998</v>
      </c>
      <c r="R130" s="156">
        <v>0.42799999999999999</v>
      </c>
      <c r="S130" s="156">
        <v>0.114</v>
      </c>
      <c r="T130" s="156">
        <v>0.121</v>
      </c>
      <c r="U130" s="156">
        <v>2.8000000000000001E-2</v>
      </c>
      <c r="V130" s="156">
        <v>3.2000000000000001E-2</v>
      </c>
      <c r="W130" s="156">
        <v>9.0999999999999998E-2</v>
      </c>
      <c r="X130" s="156">
        <v>9.7000000000000003E-2</v>
      </c>
      <c r="Y130" s="156">
        <v>2E-3</v>
      </c>
      <c r="Z130" s="156">
        <v>3.0000000000000001E-3</v>
      </c>
      <c r="AA130" s="156">
        <v>4.9000000000000002E-2</v>
      </c>
      <c r="AB130" s="156">
        <v>5.3999999999999999E-2</v>
      </c>
    </row>
    <row r="131" spans="1:28" x14ac:dyDescent="0.25">
      <c r="A131" s="87" t="s">
        <v>475</v>
      </c>
      <c r="B131" s="156" t="s">
        <v>294</v>
      </c>
      <c r="C131" s="156">
        <v>8.9820359281437126E-2</v>
      </c>
      <c r="D131" s="156">
        <v>0.31936127744510978</v>
      </c>
      <c r="E131" s="156">
        <v>0.21756487025948104</v>
      </c>
      <c r="F131" s="156">
        <v>7.5848303393213579E-2</v>
      </c>
      <c r="G131" s="156">
        <v>0.24151696606786427</v>
      </c>
      <c r="H131" s="156">
        <v>1.996007984031936E-3</v>
      </c>
      <c r="I131" s="156">
        <v>5.3892215568862277E-2</v>
      </c>
      <c r="J131" s="156">
        <v>1.0000000000000002</v>
      </c>
      <c r="K131" s="87">
        <v>501</v>
      </c>
      <c r="L131" s="87"/>
      <c r="M131" s="156" t="s">
        <v>294</v>
      </c>
      <c r="N131" s="156" t="s">
        <v>294</v>
      </c>
      <c r="O131" s="156">
        <v>6.8000000000000005E-2</v>
      </c>
      <c r="P131" s="156">
        <v>0.11799999999999999</v>
      </c>
      <c r="Q131" s="156">
        <v>0.28000000000000003</v>
      </c>
      <c r="R131" s="156">
        <v>0.36099999999999999</v>
      </c>
      <c r="S131" s="156">
        <v>0.184</v>
      </c>
      <c r="T131" s="156">
        <v>0.25600000000000001</v>
      </c>
      <c r="U131" s="156">
        <v>5.6000000000000001E-2</v>
      </c>
      <c r="V131" s="156">
        <v>0.10199999999999999</v>
      </c>
      <c r="W131" s="156">
        <v>0.20599999999999999</v>
      </c>
      <c r="X131" s="156">
        <v>0.28100000000000003</v>
      </c>
      <c r="Y131" s="156">
        <v>0</v>
      </c>
      <c r="Z131" s="156">
        <v>1.0999999999999999E-2</v>
      </c>
      <c r="AA131" s="156">
        <v>3.6999999999999998E-2</v>
      </c>
      <c r="AB131" s="156">
        <v>7.6999999999999999E-2</v>
      </c>
    </row>
    <row r="132" spans="1:28" x14ac:dyDescent="0.25">
      <c r="A132" s="87" t="s">
        <v>476</v>
      </c>
      <c r="B132" s="156" t="s">
        <v>294</v>
      </c>
      <c r="C132" s="156">
        <v>0.13791208791208792</v>
      </c>
      <c r="D132" s="156">
        <v>0.39010989010989011</v>
      </c>
      <c r="E132" s="156">
        <v>0.15219780219780218</v>
      </c>
      <c r="F132" s="156">
        <v>2.032967032967033E-2</v>
      </c>
      <c r="G132" s="156">
        <v>0.23131868131868133</v>
      </c>
      <c r="H132" s="156">
        <v>1.6483516483516484E-3</v>
      </c>
      <c r="I132" s="156">
        <v>6.6483516483516483E-2</v>
      </c>
      <c r="J132" s="156">
        <v>1</v>
      </c>
      <c r="K132" s="87">
        <v>1820</v>
      </c>
      <c r="L132" s="87"/>
      <c r="M132" s="156" t="s">
        <v>294</v>
      </c>
      <c r="N132" s="156" t="s">
        <v>294</v>
      </c>
      <c r="O132" s="156">
        <v>0.123</v>
      </c>
      <c r="P132" s="156">
        <v>0.155</v>
      </c>
      <c r="Q132" s="156">
        <v>0.36799999999999999</v>
      </c>
      <c r="R132" s="156">
        <v>0.41299999999999998</v>
      </c>
      <c r="S132" s="156">
        <v>0.13600000000000001</v>
      </c>
      <c r="T132" s="156">
        <v>0.16900000000000001</v>
      </c>
      <c r="U132" s="156">
        <v>1.4999999999999999E-2</v>
      </c>
      <c r="V132" s="156">
        <v>2.8000000000000001E-2</v>
      </c>
      <c r="W132" s="156">
        <v>0.21299999999999999</v>
      </c>
      <c r="X132" s="156">
        <v>0.251</v>
      </c>
      <c r="Y132" s="156">
        <v>1E-3</v>
      </c>
      <c r="Z132" s="156">
        <v>5.0000000000000001E-3</v>
      </c>
      <c r="AA132" s="156">
        <v>5.6000000000000001E-2</v>
      </c>
      <c r="AB132" s="156">
        <v>7.9000000000000001E-2</v>
      </c>
    </row>
    <row r="133" spans="1:28" x14ac:dyDescent="0.25">
      <c r="A133" s="87" t="s">
        <v>477</v>
      </c>
      <c r="B133" s="156" t="s">
        <v>294</v>
      </c>
      <c r="C133" s="156">
        <v>0.23377663835923732</v>
      </c>
      <c r="D133" s="156">
        <v>0.21615125781124819</v>
      </c>
      <c r="E133" s="156">
        <v>9.213267104630668E-2</v>
      </c>
      <c r="F133" s="156">
        <v>0.10030443839128345</v>
      </c>
      <c r="G133" s="156">
        <v>0.31869892645409392</v>
      </c>
      <c r="H133" s="156">
        <v>5.1273834321422847E-3</v>
      </c>
      <c r="I133" s="156">
        <v>3.3808684505688191E-2</v>
      </c>
      <c r="J133" s="156">
        <v>1</v>
      </c>
      <c r="K133" s="87">
        <v>6241</v>
      </c>
      <c r="L133" s="87"/>
      <c r="M133" s="156" t="s">
        <v>294</v>
      </c>
      <c r="N133" s="156" t="s">
        <v>294</v>
      </c>
      <c r="O133" s="156">
        <v>0.223</v>
      </c>
      <c r="P133" s="156">
        <v>0.24399999999999999</v>
      </c>
      <c r="Q133" s="156">
        <v>0.20599999999999999</v>
      </c>
      <c r="R133" s="156">
        <v>0.22700000000000001</v>
      </c>
      <c r="S133" s="156">
        <v>8.5000000000000006E-2</v>
      </c>
      <c r="T133" s="156">
        <v>0.1</v>
      </c>
      <c r="U133" s="156">
        <v>9.2999999999999999E-2</v>
      </c>
      <c r="V133" s="156">
        <v>0.108</v>
      </c>
      <c r="W133" s="156">
        <v>0.307</v>
      </c>
      <c r="X133" s="156">
        <v>0.33</v>
      </c>
      <c r="Y133" s="156">
        <v>4.0000000000000001E-3</v>
      </c>
      <c r="Z133" s="156">
        <v>7.0000000000000001E-3</v>
      </c>
      <c r="AA133" s="156">
        <v>0.03</v>
      </c>
      <c r="AB133" s="156">
        <v>3.9E-2</v>
      </c>
    </row>
    <row r="134" spans="1:28" x14ac:dyDescent="0.25">
      <c r="A134" s="87" t="s">
        <v>478</v>
      </c>
      <c r="B134" s="156" t="s">
        <v>294</v>
      </c>
      <c r="C134" s="156">
        <v>0.49187675070028009</v>
      </c>
      <c r="D134" s="156">
        <v>0.19383753501400561</v>
      </c>
      <c r="E134" s="156">
        <v>0.10364145658263306</v>
      </c>
      <c r="F134" s="156">
        <v>4.0896358543417367E-2</v>
      </c>
      <c r="G134" s="156">
        <v>9.2436974789915971E-2</v>
      </c>
      <c r="H134" s="156">
        <v>5.602240896358543E-4</v>
      </c>
      <c r="I134" s="156">
        <v>7.675070028011205E-2</v>
      </c>
      <c r="J134" s="156">
        <v>1</v>
      </c>
      <c r="K134" s="87">
        <v>1785</v>
      </c>
      <c r="L134" s="87"/>
      <c r="M134" s="156" t="s">
        <v>294</v>
      </c>
      <c r="N134" s="156" t="s">
        <v>294</v>
      </c>
      <c r="O134" s="156">
        <v>0.46899999999999997</v>
      </c>
      <c r="P134" s="156">
        <v>0.51500000000000001</v>
      </c>
      <c r="Q134" s="156">
        <v>0.17599999999999999</v>
      </c>
      <c r="R134" s="156">
        <v>0.21299999999999999</v>
      </c>
      <c r="S134" s="156">
        <v>0.09</v>
      </c>
      <c r="T134" s="156">
        <v>0.11899999999999999</v>
      </c>
      <c r="U134" s="156">
        <v>3.3000000000000002E-2</v>
      </c>
      <c r="V134" s="156">
        <v>5.0999999999999997E-2</v>
      </c>
      <c r="W134" s="156">
        <v>0.08</v>
      </c>
      <c r="X134" s="156">
        <v>0.107</v>
      </c>
      <c r="Y134" s="156">
        <v>0</v>
      </c>
      <c r="Z134" s="156">
        <v>3.0000000000000001E-3</v>
      </c>
      <c r="AA134" s="156">
        <v>6.5000000000000002E-2</v>
      </c>
      <c r="AB134" s="156">
        <v>0.09</v>
      </c>
    </row>
    <row r="135" spans="1:28" x14ac:dyDescent="0.25">
      <c r="A135" s="87" t="s">
        <v>479</v>
      </c>
      <c r="B135" s="156" t="s">
        <v>294</v>
      </c>
      <c r="C135" s="156">
        <v>0.39996893445169307</v>
      </c>
      <c r="D135" s="156">
        <v>0.37713575644610126</v>
      </c>
      <c r="E135" s="156">
        <v>8.449829139484312E-2</v>
      </c>
      <c r="F135" s="156">
        <v>1.3047530288909599E-2</v>
      </c>
      <c r="G135" s="156">
        <v>7.8440509474992232E-2</v>
      </c>
      <c r="H135" s="156">
        <v>3.727865796831314E-3</v>
      </c>
      <c r="I135" s="156">
        <v>4.318111214662939E-2</v>
      </c>
      <c r="J135" s="156">
        <v>0.99999999999999989</v>
      </c>
      <c r="K135" s="87">
        <v>6438</v>
      </c>
      <c r="L135" s="87"/>
      <c r="M135" s="156" t="s">
        <v>294</v>
      </c>
      <c r="N135" s="156" t="s">
        <v>294</v>
      </c>
      <c r="O135" s="156">
        <v>0.38800000000000001</v>
      </c>
      <c r="P135" s="156">
        <v>0.41199999999999998</v>
      </c>
      <c r="Q135" s="156">
        <v>0.36499999999999999</v>
      </c>
      <c r="R135" s="156">
        <v>0.38900000000000001</v>
      </c>
      <c r="S135" s="156">
        <v>7.8E-2</v>
      </c>
      <c r="T135" s="156">
        <v>9.1999999999999998E-2</v>
      </c>
      <c r="U135" s="156">
        <v>1.0999999999999999E-2</v>
      </c>
      <c r="V135" s="156">
        <v>1.6E-2</v>
      </c>
      <c r="W135" s="156">
        <v>7.1999999999999995E-2</v>
      </c>
      <c r="X135" s="156">
        <v>8.5000000000000006E-2</v>
      </c>
      <c r="Y135" s="156">
        <v>3.0000000000000001E-3</v>
      </c>
      <c r="Z135" s="156">
        <v>6.0000000000000001E-3</v>
      </c>
      <c r="AA135" s="156">
        <v>3.7999999999999999E-2</v>
      </c>
      <c r="AB135" s="156">
        <v>4.8000000000000001E-2</v>
      </c>
    </row>
    <row r="136" spans="1:28" x14ac:dyDescent="0.25">
      <c r="A136" s="87" t="s">
        <v>480</v>
      </c>
      <c r="B136" s="156" t="s">
        <v>294</v>
      </c>
      <c r="C136" s="156">
        <v>0.34277047522750254</v>
      </c>
      <c r="D136" s="156">
        <v>0.41456016177957533</v>
      </c>
      <c r="E136" s="156">
        <v>9.8078867542972695E-2</v>
      </c>
      <c r="F136" s="156">
        <v>1.0111223458038422E-2</v>
      </c>
      <c r="G136" s="156">
        <v>8.3923154701718905E-2</v>
      </c>
      <c r="H136" s="156">
        <v>2.0222446916076846E-3</v>
      </c>
      <c r="I136" s="156">
        <v>4.8533872598584431E-2</v>
      </c>
      <c r="J136" s="156">
        <v>0.99999999999999989</v>
      </c>
      <c r="K136" s="87">
        <v>989</v>
      </c>
      <c r="L136" s="87"/>
      <c r="M136" s="156" t="s">
        <v>294</v>
      </c>
      <c r="N136" s="156" t="s">
        <v>294</v>
      </c>
      <c r="O136" s="156">
        <v>0.314</v>
      </c>
      <c r="P136" s="156">
        <v>0.373</v>
      </c>
      <c r="Q136" s="156">
        <v>0.38400000000000001</v>
      </c>
      <c r="R136" s="156">
        <v>0.44600000000000001</v>
      </c>
      <c r="S136" s="156">
        <v>8.1000000000000003E-2</v>
      </c>
      <c r="T136" s="156">
        <v>0.11799999999999999</v>
      </c>
      <c r="U136" s="156">
        <v>6.0000000000000001E-3</v>
      </c>
      <c r="V136" s="156">
        <v>1.9E-2</v>
      </c>
      <c r="W136" s="156">
        <v>6.8000000000000005E-2</v>
      </c>
      <c r="X136" s="156">
        <v>0.10299999999999999</v>
      </c>
      <c r="Y136" s="156">
        <v>1E-3</v>
      </c>
      <c r="Z136" s="156">
        <v>7.0000000000000001E-3</v>
      </c>
      <c r="AA136" s="156">
        <v>3.6999999999999998E-2</v>
      </c>
      <c r="AB136" s="156">
        <v>6.4000000000000001E-2</v>
      </c>
    </row>
    <row r="137" spans="1:28" x14ac:dyDescent="0.25">
      <c r="A137" s="87" t="s">
        <v>481</v>
      </c>
      <c r="B137" s="156" t="s">
        <v>294</v>
      </c>
      <c r="C137" s="156">
        <v>0.25330313325783316</v>
      </c>
      <c r="D137" s="156">
        <v>0.41864854662136658</v>
      </c>
      <c r="E137" s="156">
        <v>0.16685541713854285</v>
      </c>
      <c r="F137" s="156">
        <v>4.9452623631559077E-2</v>
      </c>
      <c r="G137" s="156">
        <v>6.870517176292941E-2</v>
      </c>
      <c r="H137" s="156" t="s">
        <v>294</v>
      </c>
      <c r="I137" s="156">
        <v>4.3035107587768968E-2</v>
      </c>
      <c r="J137" s="156">
        <v>1.0000000000000002</v>
      </c>
      <c r="K137" s="87">
        <v>2649</v>
      </c>
      <c r="L137" s="87"/>
      <c r="M137" s="156" t="s">
        <v>294</v>
      </c>
      <c r="N137" s="156" t="s">
        <v>294</v>
      </c>
      <c r="O137" s="156">
        <v>0.23699999999999999</v>
      </c>
      <c r="P137" s="156">
        <v>0.27</v>
      </c>
      <c r="Q137" s="156">
        <v>0.4</v>
      </c>
      <c r="R137" s="156">
        <v>0.438</v>
      </c>
      <c r="S137" s="156">
        <v>0.153</v>
      </c>
      <c r="T137" s="156">
        <v>0.182</v>
      </c>
      <c r="U137" s="156">
        <v>4.2000000000000003E-2</v>
      </c>
      <c r="V137" s="156">
        <v>5.8000000000000003E-2</v>
      </c>
      <c r="W137" s="156">
        <v>0.06</v>
      </c>
      <c r="X137" s="156">
        <v>7.9000000000000001E-2</v>
      </c>
      <c r="Y137" s="156" t="s">
        <v>294</v>
      </c>
      <c r="Z137" s="156" t="s">
        <v>294</v>
      </c>
      <c r="AA137" s="156">
        <v>3.5999999999999997E-2</v>
      </c>
      <c r="AB137" s="156">
        <v>5.0999999999999997E-2</v>
      </c>
    </row>
    <row r="138" spans="1:28" x14ac:dyDescent="0.25">
      <c r="A138" s="87" t="s">
        <v>482</v>
      </c>
      <c r="B138" s="156">
        <v>5.3791025939586977E-2</v>
      </c>
      <c r="C138" s="156">
        <v>0.28350248277830781</v>
      </c>
      <c r="D138" s="156">
        <v>0.27217034638701293</v>
      </c>
      <c r="E138" s="156">
        <v>0.10343532381288641</v>
      </c>
      <c r="F138" s="156">
        <v>2.43470030123876E-2</v>
      </c>
      <c r="G138" s="156">
        <v>0.2212452203700504</v>
      </c>
      <c r="H138" s="156">
        <v>3.0687290128233059E-3</v>
      </c>
      <c r="I138" s="156">
        <v>3.8439868686944566E-2</v>
      </c>
      <c r="J138" s="156">
        <v>0.99999999999999989</v>
      </c>
      <c r="K138" s="87">
        <v>266234</v>
      </c>
      <c r="L138" s="87"/>
      <c r="M138" s="156">
        <v>5.2999999999999999E-2</v>
      </c>
      <c r="N138" s="156">
        <v>5.5E-2</v>
      </c>
      <c r="O138" s="156">
        <v>0.28199999999999997</v>
      </c>
      <c r="P138" s="156">
        <v>0.28499999999999998</v>
      </c>
      <c r="Q138" s="156">
        <v>0.27</v>
      </c>
      <c r="R138" s="156">
        <v>0.27400000000000002</v>
      </c>
      <c r="S138" s="156">
        <v>0.10199999999999999</v>
      </c>
      <c r="T138" s="156">
        <v>0.105</v>
      </c>
      <c r="U138" s="156">
        <v>2.4E-2</v>
      </c>
      <c r="V138" s="156">
        <v>2.5000000000000001E-2</v>
      </c>
      <c r="W138" s="156">
        <v>0.22</v>
      </c>
      <c r="X138" s="156">
        <v>0.223</v>
      </c>
      <c r="Y138" s="156">
        <v>3.0000000000000001E-3</v>
      </c>
      <c r="Z138" s="156">
        <v>3.0000000000000001E-3</v>
      </c>
      <c r="AA138" s="156">
        <v>3.7999999999999999E-2</v>
      </c>
      <c r="AB138" s="156">
        <v>3.9E-2</v>
      </c>
    </row>
    <row r="139" spans="1:28" x14ac:dyDescent="0.25">
      <c r="A139" s="87" t="s">
        <v>483</v>
      </c>
      <c r="B139" s="156" t="s">
        <v>294</v>
      </c>
      <c r="C139" s="156">
        <v>0.11092623405435385</v>
      </c>
      <c r="D139" s="156">
        <v>0.17581808097615087</v>
      </c>
      <c r="E139" s="156">
        <v>0.12978369384359401</v>
      </c>
      <c r="F139" s="156">
        <v>2.5513033832501388E-2</v>
      </c>
      <c r="G139" s="156">
        <v>0.52357182473655017</v>
      </c>
      <c r="H139" s="156">
        <v>4.4370493621741546E-3</v>
      </c>
      <c r="I139" s="156">
        <v>2.9950083194675542E-2</v>
      </c>
      <c r="J139" s="156">
        <v>1</v>
      </c>
      <c r="K139" s="87">
        <v>1803</v>
      </c>
      <c r="L139" s="87"/>
      <c r="M139" s="156" t="s">
        <v>294</v>
      </c>
      <c r="N139" s="156" t="s">
        <v>294</v>
      </c>
      <c r="O139" s="156">
        <v>9.7000000000000003E-2</v>
      </c>
      <c r="P139" s="156">
        <v>0.126</v>
      </c>
      <c r="Q139" s="156">
        <v>0.159</v>
      </c>
      <c r="R139" s="156">
        <v>0.19400000000000001</v>
      </c>
      <c r="S139" s="156">
        <v>0.115</v>
      </c>
      <c r="T139" s="156">
        <v>0.14599999999999999</v>
      </c>
      <c r="U139" s="156">
        <v>1.9E-2</v>
      </c>
      <c r="V139" s="156">
        <v>3.4000000000000002E-2</v>
      </c>
      <c r="W139" s="156">
        <v>0.5</v>
      </c>
      <c r="X139" s="156">
        <v>0.54700000000000004</v>
      </c>
      <c r="Y139" s="156">
        <v>2E-3</v>
      </c>
      <c r="Z139" s="156">
        <v>8.9999999999999993E-3</v>
      </c>
      <c r="AA139" s="156">
        <v>2.3E-2</v>
      </c>
      <c r="AB139" s="156">
        <v>3.9E-2</v>
      </c>
    </row>
    <row r="140" spans="1:28" x14ac:dyDescent="0.25">
      <c r="A140" s="87" t="s">
        <v>484</v>
      </c>
      <c r="B140" s="156" t="s">
        <v>294</v>
      </c>
      <c r="C140" s="156">
        <v>0.3291833238149629</v>
      </c>
      <c r="D140" s="156">
        <v>0.2887492861222159</v>
      </c>
      <c r="E140" s="156">
        <v>0.13752141633352369</v>
      </c>
      <c r="F140" s="156">
        <v>3.5636778983438033E-2</v>
      </c>
      <c r="G140" s="156">
        <v>0.17921187892632781</v>
      </c>
      <c r="H140" s="156">
        <v>3.3123929183323814E-3</v>
      </c>
      <c r="I140" s="156">
        <v>2.6384922901199315E-2</v>
      </c>
      <c r="J140" s="156">
        <v>1</v>
      </c>
      <c r="K140" s="87">
        <v>8755</v>
      </c>
      <c r="L140" s="87"/>
      <c r="M140" s="156" t="s">
        <v>294</v>
      </c>
      <c r="N140" s="156" t="s">
        <v>294</v>
      </c>
      <c r="O140" s="156">
        <v>0.31900000000000001</v>
      </c>
      <c r="P140" s="156">
        <v>0.33900000000000002</v>
      </c>
      <c r="Q140" s="156">
        <v>0.27900000000000003</v>
      </c>
      <c r="R140" s="156">
        <v>0.29799999999999999</v>
      </c>
      <c r="S140" s="156">
        <v>0.13</v>
      </c>
      <c r="T140" s="156">
        <v>0.14499999999999999</v>
      </c>
      <c r="U140" s="156">
        <v>3.2000000000000001E-2</v>
      </c>
      <c r="V140" s="156">
        <v>0.04</v>
      </c>
      <c r="W140" s="156">
        <v>0.17100000000000001</v>
      </c>
      <c r="X140" s="156">
        <v>0.187</v>
      </c>
      <c r="Y140" s="156">
        <v>2E-3</v>
      </c>
      <c r="Z140" s="156">
        <v>5.0000000000000001E-3</v>
      </c>
      <c r="AA140" s="156">
        <v>2.3E-2</v>
      </c>
      <c r="AB140" s="156">
        <v>0.03</v>
      </c>
    </row>
    <row r="141" spans="1:28" x14ac:dyDescent="0.25">
      <c r="A141" s="87" t="s">
        <v>485</v>
      </c>
      <c r="B141" s="156" t="s">
        <v>294</v>
      </c>
      <c r="C141" s="156">
        <v>1.4087656529516995E-2</v>
      </c>
      <c r="D141" s="156">
        <v>0.1542933810375671</v>
      </c>
      <c r="E141" s="156">
        <v>0.12835420393559929</v>
      </c>
      <c r="F141" s="156">
        <v>4.1368515205724508E-2</v>
      </c>
      <c r="G141" s="156">
        <v>0.63148479427549198</v>
      </c>
      <c r="H141" s="156">
        <v>3.1305903398926656E-3</v>
      </c>
      <c r="I141" s="156">
        <v>2.7280858676207512E-2</v>
      </c>
      <c r="J141" s="156">
        <v>1</v>
      </c>
      <c r="K141" s="87">
        <v>4472</v>
      </c>
      <c r="L141" s="87"/>
      <c r="M141" s="156" t="s">
        <v>294</v>
      </c>
      <c r="N141" s="156" t="s">
        <v>294</v>
      </c>
      <c r="O141" s="156">
        <v>1.0999999999999999E-2</v>
      </c>
      <c r="P141" s="156">
        <v>1.7999999999999999E-2</v>
      </c>
      <c r="Q141" s="156">
        <v>0.14399999999999999</v>
      </c>
      <c r="R141" s="156">
        <v>0.16500000000000001</v>
      </c>
      <c r="S141" s="156">
        <v>0.11899999999999999</v>
      </c>
      <c r="T141" s="156">
        <v>0.13800000000000001</v>
      </c>
      <c r="U141" s="156">
        <v>3.5999999999999997E-2</v>
      </c>
      <c r="V141" s="156">
        <v>4.8000000000000001E-2</v>
      </c>
      <c r="W141" s="156">
        <v>0.61699999999999999</v>
      </c>
      <c r="X141" s="156">
        <v>0.64600000000000002</v>
      </c>
      <c r="Y141" s="156">
        <v>2E-3</v>
      </c>
      <c r="Z141" s="156">
        <v>5.0000000000000001E-3</v>
      </c>
      <c r="AA141" s="156">
        <v>2.3E-2</v>
      </c>
      <c r="AB141" s="156">
        <v>3.2000000000000001E-2</v>
      </c>
    </row>
    <row r="142" spans="1:28" x14ac:dyDescent="0.25">
      <c r="A142" s="87" t="s">
        <v>486</v>
      </c>
      <c r="B142" s="156" t="s">
        <v>294</v>
      </c>
      <c r="C142" s="156">
        <v>9.4416762488820749E-2</v>
      </c>
      <c r="D142" s="156">
        <v>0.20148204931646863</v>
      </c>
      <c r="E142" s="156">
        <v>7.9596269324134411E-2</v>
      </c>
      <c r="F142" s="156">
        <v>1.4437204548358246E-2</v>
      </c>
      <c r="G142" s="156">
        <v>0.55168008176823813</v>
      </c>
      <c r="H142" s="156">
        <v>1.4692730292576978E-2</v>
      </c>
      <c r="I142" s="156">
        <v>4.3694902261402838E-2</v>
      </c>
      <c r="J142" s="156">
        <v>1</v>
      </c>
      <c r="K142" s="87">
        <v>7827</v>
      </c>
      <c r="L142" s="87"/>
      <c r="M142" s="156" t="s">
        <v>294</v>
      </c>
      <c r="N142" s="156" t="s">
        <v>294</v>
      </c>
      <c r="O142" s="156">
        <v>8.7999999999999995E-2</v>
      </c>
      <c r="P142" s="156">
        <v>0.10100000000000001</v>
      </c>
      <c r="Q142" s="156">
        <v>0.193</v>
      </c>
      <c r="R142" s="156">
        <v>0.21099999999999999</v>
      </c>
      <c r="S142" s="156">
        <v>7.3999999999999996E-2</v>
      </c>
      <c r="T142" s="156">
        <v>8.5999999999999993E-2</v>
      </c>
      <c r="U142" s="156">
        <v>1.2E-2</v>
      </c>
      <c r="V142" s="156">
        <v>1.7000000000000001E-2</v>
      </c>
      <c r="W142" s="156">
        <v>0.54100000000000004</v>
      </c>
      <c r="X142" s="156">
        <v>0.56299999999999994</v>
      </c>
      <c r="Y142" s="156">
        <v>1.2E-2</v>
      </c>
      <c r="Z142" s="156">
        <v>1.7999999999999999E-2</v>
      </c>
      <c r="AA142" s="156">
        <v>3.9E-2</v>
      </c>
      <c r="AB142" s="156">
        <v>4.8000000000000001E-2</v>
      </c>
    </row>
    <row r="143" spans="1:28" x14ac:dyDescent="0.25">
      <c r="A143" s="87" t="s">
        <v>487</v>
      </c>
      <c r="B143" s="156">
        <v>0.27874818049490541</v>
      </c>
      <c r="C143" s="156">
        <v>0.15756914119359533</v>
      </c>
      <c r="D143" s="156">
        <v>0.31259097525473073</v>
      </c>
      <c r="E143" s="156">
        <v>9.934497816593886E-2</v>
      </c>
      <c r="F143" s="156">
        <v>1.9286754002911209E-2</v>
      </c>
      <c r="G143" s="156">
        <v>9.4614264919941779E-2</v>
      </c>
      <c r="H143" s="156">
        <v>3.63901018922853E-4</v>
      </c>
      <c r="I143" s="156">
        <v>3.7481804949053857E-2</v>
      </c>
      <c r="J143" s="156">
        <v>1</v>
      </c>
      <c r="K143" s="87">
        <v>2748</v>
      </c>
      <c r="L143" s="87"/>
      <c r="M143" s="156">
        <v>0.26200000000000001</v>
      </c>
      <c r="N143" s="156">
        <v>0.29599999999999999</v>
      </c>
      <c r="O143" s="156">
        <v>0.14399999999999999</v>
      </c>
      <c r="P143" s="156">
        <v>0.17199999999999999</v>
      </c>
      <c r="Q143" s="156">
        <v>0.29599999999999999</v>
      </c>
      <c r="R143" s="156">
        <v>0.33</v>
      </c>
      <c r="S143" s="156">
        <v>8.8999999999999996E-2</v>
      </c>
      <c r="T143" s="156">
        <v>0.111</v>
      </c>
      <c r="U143" s="156">
        <v>1.4999999999999999E-2</v>
      </c>
      <c r="V143" s="156">
        <v>2.5000000000000001E-2</v>
      </c>
      <c r="W143" s="156">
        <v>8.4000000000000005E-2</v>
      </c>
      <c r="X143" s="156">
        <v>0.106</v>
      </c>
      <c r="Y143" s="156">
        <v>0</v>
      </c>
      <c r="Z143" s="156">
        <v>2E-3</v>
      </c>
      <c r="AA143" s="156">
        <v>3.1E-2</v>
      </c>
      <c r="AB143" s="156">
        <v>4.4999999999999998E-2</v>
      </c>
    </row>
    <row r="144" spans="1:28" x14ac:dyDescent="0.25">
      <c r="A144" s="87" t="s">
        <v>488</v>
      </c>
      <c r="B144" s="156">
        <v>0.11578327035740285</v>
      </c>
      <c r="C144" s="156">
        <v>1.2479633930738033E-3</v>
      </c>
      <c r="D144" s="156">
        <v>0.58962803757756443</v>
      </c>
      <c r="E144" s="156">
        <v>0.20563663465871668</v>
      </c>
      <c r="F144" s="156">
        <v>3.827087738759663E-2</v>
      </c>
      <c r="G144" s="156">
        <v>7.55711165805803E-3</v>
      </c>
      <c r="H144" s="156" t="s">
        <v>294</v>
      </c>
      <c r="I144" s="156">
        <v>4.1876104967587618E-2</v>
      </c>
      <c r="J144" s="156">
        <v>1</v>
      </c>
      <c r="K144" s="87">
        <v>28847</v>
      </c>
      <c r="L144" s="87"/>
      <c r="M144" s="156">
        <v>0.112</v>
      </c>
      <c r="N144" s="156">
        <v>0.12</v>
      </c>
      <c r="O144" s="156">
        <v>1E-3</v>
      </c>
      <c r="P144" s="156">
        <v>2E-3</v>
      </c>
      <c r="Q144" s="156">
        <v>0.58399999999999996</v>
      </c>
      <c r="R144" s="156">
        <v>0.59499999999999997</v>
      </c>
      <c r="S144" s="156">
        <v>0.20100000000000001</v>
      </c>
      <c r="T144" s="156">
        <v>0.21</v>
      </c>
      <c r="U144" s="156">
        <v>3.5999999999999997E-2</v>
      </c>
      <c r="V144" s="156">
        <v>4.1000000000000002E-2</v>
      </c>
      <c r="W144" s="156">
        <v>7.0000000000000001E-3</v>
      </c>
      <c r="X144" s="156">
        <v>8.9999999999999993E-3</v>
      </c>
      <c r="Y144" s="156" t="s">
        <v>294</v>
      </c>
      <c r="Z144" s="156" t="s">
        <v>294</v>
      </c>
      <c r="AA144" s="156">
        <v>0.04</v>
      </c>
      <c r="AB144" s="156">
        <v>4.3999999999999997E-2</v>
      </c>
    </row>
    <row r="145" spans="1:28" x14ac:dyDescent="0.25">
      <c r="A145" s="87" t="s">
        <v>489</v>
      </c>
      <c r="B145" s="156">
        <v>7.0580395007875926E-2</v>
      </c>
      <c r="C145" s="156">
        <v>0.26563067975281718</v>
      </c>
      <c r="D145" s="156">
        <v>0.2568157033805889</v>
      </c>
      <c r="E145" s="156">
        <v>8.939173633830122E-2</v>
      </c>
      <c r="F145" s="156">
        <v>4.2832909245122987E-2</v>
      </c>
      <c r="G145" s="156">
        <v>0.24136677571792076</v>
      </c>
      <c r="H145" s="156">
        <v>3.2109535926329821E-3</v>
      </c>
      <c r="I145" s="156">
        <v>3.0170846964740095E-2</v>
      </c>
      <c r="J145" s="156">
        <v>1</v>
      </c>
      <c r="K145" s="87">
        <v>33012</v>
      </c>
      <c r="L145" s="87"/>
      <c r="M145" s="156">
        <v>6.8000000000000005E-2</v>
      </c>
      <c r="N145" s="156">
        <v>7.2999999999999995E-2</v>
      </c>
      <c r="O145" s="156">
        <v>0.26100000000000001</v>
      </c>
      <c r="P145" s="156">
        <v>0.27</v>
      </c>
      <c r="Q145" s="156">
        <v>0.252</v>
      </c>
      <c r="R145" s="156">
        <v>0.26200000000000001</v>
      </c>
      <c r="S145" s="156">
        <v>8.5999999999999993E-2</v>
      </c>
      <c r="T145" s="156">
        <v>9.2999999999999999E-2</v>
      </c>
      <c r="U145" s="156">
        <v>4.1000000000000002E-2</v>
      </c>
      <c r="V145" s="156">
        <v>4.4999999999999998E-2</v>
      </c>
      <c r="W145" s="156">
        <v>0.23699999999999999</v>
      </c>
      <c r="X145" s="156">
        <v>0.246</v>
      </c>
      <c r="Y145" s="156">
        <v>3.0000000000000001E-3</v>
      </c>
      <c r="Z145" s="156">
        <v>4.0000000000000001E-3</v>
      </c>
      <c r="AA145" s="156">
        <v>2.8000000000000001E-2</v>
      </c>
      <c r="AB145" s="156">
        <v>3.2000000000000001E-2</v>
      </c>
    </row>
    <row r="146" spans="1:28" x14ac:dyDescent="0.25">
      <c r="A146" s="87" t="s">
        <v>490</v>
      </c>
      <c r="B146" s="156">
        <v>0.5802757158006363</v>
      </c>
      <c r="C146" s="156">
        <v>0.17094379639448568</v>
      </c>
      <c r="D146" s="156">
        <v>0.14422057264050903</v>
      </c>
      <c r="E146" s="156">
        <v>5.1961823966065745E-2</v>
      </c>
      <c r="F146" s="156">
        <v>1.6967126193001059E-3</v>
      </c>
      <c r="G146" s="156">
        <v>9.3319194061505829E-3</v>
      </c>
      <c r="H146" s="156" t="s">
        <v>294</v>
      </c>
      <c r="I146" s="156">
        <v>4.1569459172852596E-2</v>
      </c>
      <c r="J146" s="156">
        <v>1</v>
      </c>
      <c r="K146" s="87">
        <v>4715</v>
      </c>
      <c r="L146" s="87"/>
      <c r="M146" s="156">
        <v>0.56599999999999995</v>
      </c>
      <c r="N146" s="156">
        <v>0.59399999999999997</v>
      </c>
      <c r="O146" s="156">
        <v>0.16</v>
      </c>
      <c r="P146" s="156">
        <v>0.182</v>
      </c>
      <c r="Q146" s="156">
        <v>0.13400000000000001</v>
      </c>
      <c r="R146" s="156">
        <v>0.155</v>
      </c>
      <c r="S146" s="156">
        <v>4.5999999999999999E-2</v>
      </c>
      <c r="T146" s="156">
        <v>5.8999999999999997E-2</v>
      </c>
      <c r="U146" s="156">
        <v>1E-3</v>
      </c>
      <c r="V146" s="156">
        <v>3.0000000000000001E-3</v>
      </c>
      <c r="W146" s="156">
        <v>7.0000000000000001E-3</v>
      </c>
      <c r="X146" s="156">
        <v>1.2999999999999999E-2</v>
      </c>
      <c r="Y146" s="156" t="s">
        <v>294</v>
      </c>
      <c r="Z146" s="156" t="s">
        <v>294</v>
      </c>
      <c r="AA146" s="156">
        <v>3.5999999999999997E-2</v>
      </c>
      <c r="AB146" s="156">
        <v>4.8000000000000001E-2</v>
      </c>
    </row>
    <row r="147" spans="1:28" x14ac:dyDescent="0.25">
      <c r="A147" s="87" t="s">
        <v>491</v>
      </c>
      <c r="B147" s="156">
        <v>0.27902985074626868</v>
      </c>
      <c r="C147" s="156">
        <v>0.47233830845771146</v>
      </c>
      <c r="D147" s="156">
        <v>0.12800995024875622</v>
      </c>
      <c r="E147" s="156">
        <v>3.1616915422885569E-2</v>
      </c>
      <c r="F147" s="156">
        <v>2.1393034825870649E-3</v>
      </c>
      <c r="G147" s="156">
        <v>4.398009950248756E-2</v>
      </c>
      <c r="H147" s="156">
        <v>2.0398009950248755E-3</v>
      </c>
      <c r="I147" s="156">
        <v>4.0845771144278606E-2</v>
      </c>
      <c r="J147" s="156">
        <v>1.0000000000000002</v>
      </c>
      <c r="K147" s="87">
        <v>40200</v>
      </c>
      <c r="L147" s="87"/>
      <c r="M147" s="156">
        <v>0.27500000000000002</v>
      </c>
      <c r="N147" s="156">
        <v>0.28299999999999997</v>
      </c>
      <c r="O147" s="156">
        <v>0.46700000000000003</v>
      </c>
      <c r="P147" s="156">
        <v>0.47699999999999998</v>
      </c>
      <c r="Q147" s="156">
        <v>0.125</v>
      </c>
      <c r="R147" s="156">
        <v>0.13100000000000001</v>
      </c>
      <c r="S147" s="156">
        <v>0.03</v>
      </c>
      <c r="T147" s="156">
        <v>3.3000000000000002E-2</v>
      </c>
      <c r="U147" s="156">
        <v>2E-3</v>
      </c>
      <c r="V147" s="156">
        <v>3.0000000000000001E-3</v>
      </c>
      <c r="W147" s="156">
        <v>4.2000000000000003E-2</v>
      </c>
      <c r="X147" s="156">
        <v>4.5999999999999999E-2</v>
      </c>
      <c r="Y147" s="156">
        <v>2E-3</v>
      </c>
      <c r="Z147" s="156">
        <v>3.0000000000000001E-3</v>
      </c>
      <c r="AA147" s="156">
        <v>3.9E-2</v>
      </c>
      <c r="AB147" s="156">
        <v>4.2999999999999997E-2</v>
      </c>
    </row>
    <row r="148" spans="1:28" x14ac:dyDescent="0.25">
      <c r="A148" s="87" t="s">
        <v>492</v>
      </c>
      <c r="B148" s="156" t="s">
        <v>294</v>
      </c>
      <c r="C148" s="156">
        <v>0.34698395130049808</v>
      </c>
      <c r="D148" s="156">
        <v>0.38959601549529604</v>
      </c>
      <c r="E148" s="156">
        <v>0.12894299944659657</v>
      </c>
      <c r="F148" s="156">
        <v>7.7476480354178199E-3</v>
      </c>
      <c r="G148" s="156">
        <v>9.9612617598229106E-2</v>
      </c>
      <c r="H148" s="156">
        <v>2.2136137244050912E-3</v>
      </c>
      <c r="I148" s="156">
        <v>2.4903154399557276E-2</v>
      </c>
      <c r="J148" s="156">
        <v>1.0000000000000002</v>
      </c>
      <c r="K148" s="87">
        <v>1807</v>
      </c>
      <c r="L148" s="87"/>
      <c r="M148" s="156" t="s">
        <v>294</v>
      </c>
      <c r="N148" s="156" t="s">
        <v>294</v>
      </c>
      <c r="O148" s="156">
        <v>0.32500000000000001</v>
      </c>
      <c r="P148" s="156">
        <v>0.36899999999999999</v>
      </c>
      <c r="Q148" s="156">
        <v>0.36699999999999999</v>
      </c>
      <c r="R148" s="156">
        <v>0.41199999999999998</v>
      </c>
      <c r="S148" s="156">
        <v>0.114</v>
      </c>
      <c r="T148" s="156">
        <v>0.14499999999999999</v>
      </c>
      <c r="U148" s="156">
        <v>5.0000000000000001E-3</v>
      </c>
      <c r="V148" s="156">
        <v>1.2999999999999999E-2</v>
      </c>
      <c r="W148" s="156">
        <v>8.6999999999999994E-2</v>
      </c>
      <c r="X148" s="156">
        <v>0.114</v>
      </c>
      <c r="Y148" s="156">
        <v>1E-3</v>
      </c>
      <c r="Z148" s="156">
        <v>6.0000000000000001E-3</v>
      </c>
      <c r="AA148" s="156">
        <v>1.9E-2</v>
      </c>
      <c r="AB148" s="156">
        <v>3.3000000000000002E-2</v>
      </c>
    </row>
    <row r="149" spans="1:28" x14ac:dyDescent="0.25">
      <c r="A149" s="87" t="s">
        <v>493</v>
      </c>
      <c r="B149" s="156" t="s">
        <v>294</v>
      </c>
      <c r="C149" s="156">
        <v>0.28222996515679444</v>
      </c>
      <c r="D149" s="156">
        <v>0.39198606271777003</v>
      </c>
      <c r="E149" s="156">
        <v>0.18466898954703834</v>
      </c>
      <c r="F149" s="156">
        <v>1.2195121951219513E-2</v>
      </c>
      <c r="G149" s="156">
        <v>0.10627177700348432</v>
      </c>
      <c r="H149" s="156" t="s">
        <v>294</v>
      </c>
      <c r="I149" s="156">
        <v>2.2648083623693381E-2</v>
      </c>
      <c r="J149" s="156">
        <v>1</v>
      </c>
      <c r="K149" s="87">
        <v>574</v>
      </c>
      <c r="L149" s="87"/>
      <c r="M149" s="156" t="s">
        <v>294</v>
      </c>
      <c r="N149" s="156" t="s">
        <v>294</v>
      </c>
      <c r="O149" s="156">
        <v>0.247</v>
      </c>
      <c r="P149" s="156">
        <v>0.32</v>
      </c>
      <c r="Q149" s="156">
        <v>0.35299999999999998</v>
      </c>
      <c r="R149" s="156">
        <v>0.433</v>
      </c>
      <c r="S149" s="156">
        <v>0.155</v>
      </c>
      <c r="T149" s="156">
        <v>0.218</v>
      </c>
      <c r="U149" s="156">
        <v>6.0000000000000001E-3</v>
      </c>
      <c r="V149" s="156">
        <v>2.5000000000000001E-2</v>
      </c>
      <c r="W149" s="156">
        <v>8.4000000000000005E-2</v>
      </c>
      <c r="X149" s="156">
        <v>0.13400000000000001</v>
      </c>
      <c r="Y149" s="156" t="s">
        <v>294</v>
      </c>
      <c r="Z149" s="156" t="s">
        <v>294</v>
      </c>
      <c r="AA149" s="156">
        <v>1.2999999999999999E-2</v>
      </c>
      <c r="AB149" s="156">
        <v>3.7999999999999999E-2</v>
      </c>
    </row>
    <row r="150" spans="1:28" x14ac:dyDescent="0.25">
      <c r="A150" s="87" t="s">
        <v>494</v>
      </c>
      <c r="B150" s="156" t="s">
        <v>294</v>
      </c>
      <c r="C150" s="156">
        <v>0.31669611307420492</v>
      </c>
      <c r="D150" s="156">
        <v>0.2756183745583039</v>
      </c>
      <c r="E150" s="156">
        <v>0.29328621908127206</v>
      </c>
      <c r="F150" s="156">
        <v>7.5088339222614837E-3</v>
      </c>
      <c r="G150" s="156">
        <v>6.4487632508833923E-2</v>
      </c>
      <c r="H150" s="156">
        <v>4.4169611307420494E-4</v>
      </c>
      <c r="I150" s="156">
        <v>4.196113074204947E-2</v>
      </c>
      <c r="J150" s="156">
        <v>1</v>
      </c>
      <c r="K150" s="87">
        <v>2264</v>
      </c>
      <c r="L150" s="87"/>
      <c r="M150" s="156" t="s">
        <v>294</v>
      </c>
      <c r="N150" s="156" t="s">
        <v>294</v>
      </c>
      <c r="O150" s="156">
        <v>0.29799999999999999</v>
      </c>
      <c r="P150" s="156">
        <v>0.33600000000000002</v>
      </c>
      <c r="Q150" s="156">
        <v>0.25800000000000001</v>
      </c>
      <c r="R150" s="156">
        <v>0.29399999999999998</v>
      </c>
      <c r="S150" s="156">
        <v>0.27500000000000002</v>
      </c>
      <c r="T150" s="156">
        <v>0.312</v>
      </c>
      <c r="U150" s="156">
        <v>5.0000000000000001E-3</v>
      </c>
      <c r="V150" s="156">
        <v>1.2E-2</v>
      </c>
      <c r="W150" s="156">
        <v>5.5E-2</v>
      </c>
      <c r="X150" s="156">
        <v>7.4999999999999997E-2</v>
      </c>
      <c r="Y150" s="156">
        <v>0</v>
      </c>
      <c r="Z150" s="156">
        <v>2E-3</v>
      </c>
      <c r="AA150" s="156">
        <v>3.4000000000000002E-2</v>
      </c>
      <c r="AB150" s="156">
        <v>5.0999999999999997E-2</v>
      </c>
    </row>
    <row r="151" spans="1:28" x14ac:dyDescent="0.25">
      <c r="A151" s="87" t="s">
        <v>495</v>
      </c>
      <c r="B151" s="156" t="s">
        <v>294</v>
      </c>
      <c r="C151" s="156">
        <v>0.42921492921492921</v>
      </c>
      <c r="D151" s="156">
        <v>0.33140283140283139</v>
      </c>
      <c r="E151" s="156">
        <v>0.13449163449163448</v>
      </c>
      <c r="F151" s="156">
        <v>7.0785070785070788E-3</v>
      </c>
      <c r="G151" s="156">
        <v>5.727155727155727E-2</v>
      </c>
      <c r="H151" s="156" t="s">
        <v>294</v>
      </c>
      <c r="I151" s="156">
        <v>4.0540540540540543E-2</v>
      </c>
      <c r="J151" s="156">
        <v>1</v>
      </c>
      <c r="K151" s="87">
        <v>1554</v>
      </c>
      <c r="L151" s="87"/>
      <c r="M151" s="156" t="s">
        <v>294</v>
      </c>
      <c r="N151" s="156" t="s">
        <v>294</v>
      </c>
      <c r="O151" s="156">
        <v>0.40500000000000003</v>
      </c>
      <c r="P151" s="156">
        <v>0.45400000000000001</v>
      </c>
      <c r="Q151" s="156">
        <v>0.308</v>
      </c>
      <c r="R151" s="156">
        <v>0.35499999999999998</v>
      </c>
      <c r="S151" s="156">
        <v>0.11799999999999999</v>
      </c>
      <c r="T151" s="156">
        <v>0.152</v>
      </c>
      <c r="U151" s="156">
        <v>4.0000000000000001E-3</v>
      </c>
      <c r="V151" s="156">
        <v>1.2999999999999999E-2</v>
      </c>
      <c r="W151" s="156">
        <v>4.7E-2</v>
      </c>
      <c r="X151" s="156">
        <v>7.0000000000000007E-2</v>
      </c>
      <c r="Y151" s="156" t="s">
        <v>294</v>
      </c>
      <c r="Z151" s="156" t="s">
        <v>294</v>
      </c>
      <c r="AA151" s="156">
        <v>3.2000000000000001E-2</v>
      </c>
      <c r="AB151" s="156">
        <v>5.1999999999999998E-2</v>
      </c>
    </row>
    <row r="152" spans="1:28" x14ac:dyDescent="0.25">
      <c r="A152" s="87" t="s">
        <v>496</v>
      </c>
      <c r="B152" s="156" t="s">
        <v>294</v>
      </c>
      <c r="C152" s="156">
        <v>0.27781392322706572</v>
      </c>
      <c r="D152" s="156">
        <v>0.37996096291476905</v>
      </c>
      <c r="E152" s="156">
        <v>0.19713728041639558</v>
      </c>
      <c r="F152" s="156">
        <v>1.2361743656473649E-2</v>
      </c>
      <c r="G152" s="156">
        <v>9.6942094990240729E-2</v>
      </c>
      <c r="H152" s="156">
        <v>1.9518542615484711E-3</v>
      </c>
      <c r="I152" s="156">
        <v>3.3832140533506833E-2</v>
      </c>
      <c r="J152" s="156">
        <v>1</v>
      </c>
      <c r="K152" s="87">
        <v>1537</v>
      </c>
      <c r="L152" s="87"/>
      <c r="M152" s="156" t="s">
        <v>294</v>
      </c>
      <c r="N152" s="156" t="s">
        <v>294</v>
      </c>
      <c r="O152" s="156">
        <v>0.25600000000000001</v>
      </c>
      <c r="P152" s="156">
        <v>0.30099999999999999</v>
      </c>
      <c r="Q152" s="156">
        <v>0.35599999999999998</v>
      </c>
      <c r="R152" s="156">
        <v>0.40400000000000003</v>
      </c>
      <c r="S152" s="156">
        <v>0.17799999999999999</v>
      </c>
      <c r="T152" s="156">
        <v>0.218</v>
      </c>
      <c r="U152" s="156">
        <v>8.0000000000000002E-3</v>
      </c>
      <c r="V152" s="156">
        <v>1.9E-2</v>
      </c>
      <c r="W152" s="156">
        <v>8.3000000000000004E-2</v>
      </c>
      <c r="X152" s="156">
        <v>0.113</v>
      </c>
      <c r="Y152" s="156">
        <v>1E-3</v>
      </c>
      <c r="Z152" s="156">
        <v>6.0000000000000001E-3</v>
      </c>
      <c r="AA152" s="156">
        <v>2.5999999999999999E-2</v>
      </c>
      <c r="AB152" s="156">
        <v>4.3999999999999997E-2</v>
      </c>
    </row>
    <row r="153" spans="1:28" x14ac:dyDescent="0.25">
      <c r="A153" s="87" t="s">
        <v>497</v>
      </c>
      <c r="B153" s="156" t="s">
        <v>294</v>
      </c>
      <c r="C153" s="156">
        <v>0.13542688910696762</v>
      </c>
      <c r="D153" s="156">
        <v>0.52894995093228658</v>
      </c>
      <c r="E153" s="156">
        <v>0.19823356231599606</v>
      </c>
      <c r="F153" s="156">
        <v>1.324828263002944E-2</v>
      </c>
      <c r="G153" s="156">
        <v>5.3483807654563301E-2</v>
      </c>
      <c r="H153" s="156">
        <v>1.4720314033366045E-3</v>
      </c>
      <c r="I153" s="156">
        <v>6.9185475956820411E-2</v>
      </c>
      <c r="J153" s="156">
        <v>1</v>
      </c>
      <c r="K153" s="87">
        <v>2038</v>
      </c>
      <c r="L153" s="87"/>
      <c r="M153" s="156" t="s">
        <v>294</v>
      </c>
      <c r="N153" s="156" t="s">
        <v>294</v>
      </c>
      <c r="O153" s="156">
        <v>0.121</v>
      </c>
      <c r="P153" s="156">
        <v>0.151</v>
      </c>
      <c r="Q153" s="156">
        <v>0.50700000000000001</v>
      </c>
      <c r="R153" s="156">
        <v>0.55100000000000005</v>
      </c>
      <c r="S153" s="156">
        <v>0.18099999999999999</v>
      </c>
      <c r="T153" s="156">
        <v>0.216</v>
      </c>
      <c r="U153" s="156">
        <v>8.9999999999999993E-3</v>
      </c>
      <c r="V153" s="156">
        <v>1.9E-2</v>
      </c>
      <c r="W153" s="156">
        <v>4.4999999999999998E-2</v>
      </c>
      <c r="X153" s="156">
        <v>6.4000000000000001E-2</v>
      </c>
      <c r="Y153" s="156">
        <v>1E-3</v>
      </c>
      <c r="Z153" s="156">
        <v>4.0000000000000001E-3</v>
      </c>
      <c r="AA153" s="156">
        <v>5.8999999999999997E-2</v>
      </c>
      <c r="AB153" s="156">
        <v>8.1000000000000003E-2</v>
      </c>
    </row>
    <row r="154" spans="1:28" x14ac:dyDescent="0.25">
      <c r="A154" s="87" t="s">
        <v>498</v>
      </c>
      <c r="B154" s="156" t="s">
        <v>294</v>
      </c>
      <c r="C154" s="156">
        <v>0.30032154340836015</v>
      </c>
      <c r="D154" s="156">
        <v>0.3536977491961415</v>
      </c>
      <c r="E154" s="156">
        <v>0.11446945337620579</v>
      </c>
      <c r="F154" s="156">
        <v>2.122186495176849E-2</v>
      </c>
      <c r="G154" s="156">
        <v>0.15948553054662379</v>
      </c>
      <c r="H154" s="156" t="s">
        <v>294</v>
      </c>
      <c r="I154" s="156">
        <v>5.0803858520900323E-2</v>
      </c>
      <c r="J154" s="156">
        <v>1</v>
      </c>
      <c r="K154" s="87">
        <v>1555</v>
      </c>
      <c r="L154" s="87"/>
      <c r="M154" s="156" t="s">
        <v>294</v>
      </c>
      <c r="N154" s="156" t="s">
        <v>294</v>
      </c>
      <c r="O154" s="156">
        <v>0.27800000000000002</v>
      </c>
      <c r="P154" s="156">
        <v>0.32400000000000001</v>
      </c>
      <c r="Q154" s="156">
        <v>0.33</v>
      </c>
      <c r="R154" s="156">
        <v>0.378</v>
      </c>
      <c r="S154" s="156">
        <v>0.1</v>
      </c>
      <c r="T154" s="156">
        <v>0.13100000000000001</v>
      </c>
      <c r="U154" s="156">
        <v>1.4999999999999999E-2</v>
      </c>
      <c r="V154" s="156">
        <v>0.03</v>
      </c>
      <c r="W154" s="156">
        <v>0.14199999999999999</v>
      </c>
      <c r="X154" s="156">
        <v>0.17899999999999999</v>
      </c>
      <c r="Y154" s="156" t="s">
        <v>294</v>
      </c>
      <c r="Z154" s="156" t="s">
        <v>294</v>
      </c>
      <c r="AA154" s="156">
        <v>4.1000000000000002E-2</v>
      </c>
      <c r="AB154" s="156">
        <v>6.3E-2</v>
      </c>
    </row>
    <row r="155" spans="1:28" x14ac:dyDescent="0.25">
      <c r="A155" s="87" t="s">
        <v>499</v>
      </c>
      <c r="B155" s="156" t="s">
        <v>294</v>
      </c>
      <c r="C155" s="156">
        <v>0.20898467142206709</v>
      </c>
      <c r="D155" s="156">
        <v>0.29564425557747759</v>
      </c>
      <c r="E155" s="156">
        <v>0.17893458794961298</v>
      </c>
      <c r="F155" s="156">
        <v>2.1551069965093338E-2</v>
      </c>
      <c r="G155" s="156">
        <v>0.26088936105630595</v>
      </c>
      <c r="H155" s="156">
        <v>3.1871300652602822E-3</v>
      </c>
      <c r="I155" s="156">
        <v>3.0808923964182729E-2</v>
      </c>
      <c r="J155" s="156">
        <v>1</v>
      </c>
      <c r="K155" s="87">
        <v>6589</v>
      </c>
      <c r="L155" s="87"/>
      <c r="M155" s="156" t="s">
        <v>294</v>
      </c>
      <c r="N155" s="156" t="s">
        <v>294</v>
      </c>
      <c r="O155" s="156">
        <v>0.19900000000000001</v>
      </c>
      <c r="P155" s="156">
        <v>0.219</v>
      </c>
      <c r="Q155" s="156">
        <v>0.28499999999999998</v>
      </c>
      <c r="R155" s="156">
        <v>0.307</v>
      </c>
      <c r="S155" s="156">
        <v>0.17</v>
      </c>
      <c r="T155" s="156">
        <v>0.188</v>
      </c>
      <c r="U155" s="156">
        <v>1.7999999999999999E-2</v>
      </c>
      <c r="V155" s="156">
        <v>2.5000000000000001E-2</v>
      </c>
      <c r="W155" s="156">
        <v>0.25</v>
      </c>
      <c r="X155" s="156">
        <v>0.27200000000000002</v>
      </c>
      <c r="Y155" s="156">
        <v>2E-3</v>
      </c>
      <c r="Z155" s="156">
        <v>5.0000000000000001E-3</v>
      </c>
      <c r="AA155" s="156">
        <v>2.7E-2</v>
      </c>
      <c r="AB155" s="156">
        <v>3.5000000000000003E-2</v>
      </c>
    </row>
    <row r="156" spans="1:28" x14ac:dyDescent="0.25">
      <c r="A156" s="87" t="s">
        <v>500</v>
      </c>
      <c r="B156" s="156" t="s">
        <v>294</v>
      </c>
      <c r="C156" s="156">
        <v>2.7477102414654453E-2</v>
      </c>
      <c r="D156" s="156">
        <v>0.24396336386344714</v>
      </c>
      <c r="E156" s="156">
        <v>0.14029975020815988</v>
      </c>
      <c r="F156" s="156">
        <v>4.7460449625312241E-2</v>
      </c>
      <c r="G156" s="156">
        <v>0.50374687760199832</v>
      </c>
      <c r="H156" s="156">
        <v>2.0815986677768525E-3</v>
      </c>
      <c r="I156" s="156">
        <v>3.4970857618651124E-2</v>
      </c>
      <c r="J156" s="156">
        <v>1</v>
      </c>
      <c r="K156" s="87">
        <v>2402</v>
      </c>
      <c r="L156" s="87"/>
      <c r="M156" s="156" t="s">
        <v>294</v>
      </c>
      <c r="N156" s="156" t="s">
        <v>294</v>
      </c>
      <c r="O156" s="156">
        <v>2.1999999999999999E-2</v>
      </c>
      <c r="P156" s="156">
        <v>3.5000000000000003E-2</v>
      </c>
      <c r="Q156" s="156">
        <v>0.22700000000000001</v>
      </c>
      <c r="R156" s="156">
        <v>0.26200000000000001</v>
      </c>
      <c r="S156" s="156">
        <v>0.127</v>
      </c>
      <c r="T156" s="156">
        <v>0.155</v>
      </c>
      <c r="U156" s="156">
        <v>0.04</v>
      </c>
      <c r="V156" s="156">
        <v>5.7000000000000002E-2</v>
      </c>
      <c r="W156" s="156">
        <v>0.48399999999999999</v>
      </c>
      <c r="X156" s="156">
        <v>0.52400000000000002</v>
      </c>
      <c r="Y156" s="156">
        <v>1E-3</v>
      </c>
      <c r="Z156" s="156">
        <v>5.0000000000000001E-3</v>
      </c>
      <c r="AA156" s="156">
        <v>2.8000000000000001E-2</v>
      </c>
      <c r="AB156" s="156">
        <v>4.2999999999999997E-2</v>
      </c>
    </row>
    <row r="157" spans="1:28" x14ac:dyDescent="0.25">
      <c r="A157" s="87" t="s">
        <v>501</v>
      </c>
      <c r="B157" s="156" t="s">
        <v>294</v>
      </c>
      <c r="C157" s="156">
        <v>0.11913858978812088</v>
      </c>
      <c r="D157" s="156">
        <v>0.43001042028482112</v>
      </c>
      <c r="E157" s="156">
        <v>0.1292115317818687</v>
      </c>
      <c r="F157" s="156">
        <v>1.528308440430705E-2</v>
      </c>
      <c r="G157" s="156">
        <v>0.2372351510941299</v>
      </c>
      <c r="H157" s="156">
        <v>3.4734282737061478E-3</v>
      </c>
      <c r="I157" s="156">
        <v>6.56477943730462E-2</v>
      </c>
      <c r="J157" s="156">
        <v>1</v>
      </c>
      <c r="K157" s="87">
        <v>2879</v>
      </c>
      <c r="L157" s="87"/>
      <c r="M157" s="156" t="s">
        <v>294</v>
      </c>
      <c r="N157" s="156" t="s">
        <v>294</v>
      </c>
      <c r="O157" s="156">
        <v>0.108</v>
      </c>
      <c r="P157" s="156">
        <v>0.13100000000000001</v>
      </c>
      <c r="Q157" s="156">
        <v>0.41199999999999998</v>
      </c>
      <c r="R157" s="156">
        <v>0.44800000000000001</v>
      </c>
      <c r="S157" s="156">
        <v>0.11700000000000001</v>
      </c>
      <c r="T157" s="156">
        <v>0.14199999999999999</v>
      </c>
      <c r="U157" s="156">
        <v>1.0999999999999999E-2</v>
      </c>
      <c r="V157" s="156">
        <v>0.02</v>
      </c>
      <c r="W157" s="156">
        <v>0.222</v>
      </c>
      <c r="X157" s="156">
        <v>0.253</v>
      </c>
      <c r="Y157" s="156">
        <v>2E-3</v>
      </c>
      <c r="Z157" s="156">
        <v>6.0000000000000001E-3</v>
      </c>
      <c r="AA157" s="156">
        <v>5.7000000000000002E-2</v>
      </c>
      <c r="AB157" s="156">
        <v>7.4999999999999997E-2</v>
      </c>
    </row>
    <row r="158" spans="1:28" x14ac:dyDescent="0.25">
      <c r="A158" s="87" t="s">
        <v>502</v>
      </c>
      <c r="B158" s="156" t="s">
        <v>294</v>
      </c>
      <c r="C158" s="156">
        <v>6.3356164383561647E-2</v>
      </c>
      <c r="D158" s="156">
        <v>0.22517123287671234</v>
      </c>
      <c r="E158" s="156">
        <v>0.10445205479452055</v>
      </c>
      <c r="F158" s="156">
        <v>6.5068493150684928E-2</v>
      </c>
      <c r="G158" s="156">
        <v>0.5</v>
      </c>
      <c r="H158" s="156">
        <v>8.5616438356164379E-4</v>
      </c>
      <c r="I158" s="156">
        <v>4.1095890410958902E-2</v>
      </c>
      <c r="J158" s="156">
        <v>1</v>
      </c>
      <c r="K158" s="87">
        <v>1168</v>
      </c>
      <c r="L158" s="87"/>
      <c r="M158" s="156" t="s">
        <v>294</v>
      </c>
      <c r="N158" s="156" t="s">
        <v>294</v>
      </c>
      <c r="O158" s="156">
        <v>5.0999999999999997E-2</v>
      </c>
      <c r="P158" s="156">
        <v>7.9000000000000001E-2</v>
      </c>
      <c r="Q158" s="156">
        <v>0.20200000000000001</v>
      </c>
      <c r="R158" s="156">
        <v>0.25</v>
      </c>
      <c r="S158" s="156">
        <v>8.7999999999999995E-2</v>
      </c>
      <c r="T158" s="156">
        <v>0.123</v>
      </c>
      <c r="U158" s="156">
        <v>5.1999999999999998E-2</v>
      </c>
      <c r="V158" s="156">
        <v>8.1000000000000003E-2</v>
      </c>
      <c r="W158" s="156">
        <v>0.47099999999999997</v>
      </c>
      <c r="X158" s="156">
        <v>0.52900000000000003</v>
      </c>
      <c r="Y158" s="156">
        <v>0</v>
      </c>
      <c r="Z158" s="156">
        <v>5.0000000000000001E-3</v>
      </c>
      <c r="AA158" s="156">
        <v>3.1E-2</v>
      </c>
      <c r="AB158" s="156">
        <v>5.3999999999999999E-2</v>
      </c>
    </row>
    <row r="159" spans="1:28" x14ac:dyDescent="0.25">
      <c r="A159" s="87" t="s">
        <v>503</v>
      </c>
      <c r="B159" s="156" t="s">
        <v>294</v>
      </c>
      <c r="C159" s="156">
        <v>7.2564612326043734E-2</v>
      </c>
      <c r="D159" s="156">
        <v>0.2514910536779324</v>
      </c>
      <c r="E159" s="156">
        <v>0.17842942345924453</v>
      </c>
      <c r="F159" s="156">
        <v>1.5904572564612324E-2</v>
      </c>
      <c r="G159" s="156">
        <v>0.44184890656063619</v>
      </c>
      <c r="H159" s="156">
        <v>7.9522862823061622E-3</v>
      </c>
      <c r="I159" s="156">
        <v>3.1809145129224649E-2</v>
      </c>
      <c r="J159" s="156">
        <v>0.99999999999999989</v>
      </c>
      <c r="K159" s="87">
        <v>2012</v>
      </c>
      <c r="L159" s="87"/>
      <c r="M159" s="156" t="s">
        <v>294</v>
      </c>
      <c r="N159" s="156" t="s">
        <v>294</v>
      </c>
      <c r="O159" s="156">
        <v>6.2E-2</v>
      </c>
      <c r="P159" s="156">
        <v>8.5000000000000006E-2</v>
      </c>
      <c r="Q159" s="156">
        <v>0.23300000000000001</v>
      </c>
      <c r="R159" s="156">
        <v>0.27100000000000002</v>
      </c>
      <c r="S159" s="156">
        <v>0.16200000000000001</v>
      </c>
      <c r="T159" s="156">
        <v>0.19600000000000001</v>
      </c>
      <c r="U159" s="156">
        <v>1.0999999999999999E-2</v>
      </c>
      <c r="V159" s="156">
        <v>2.1999999999999999E-2</v>
      </c>
      <c r="W159" s="156">
        <v>0.42</v>
      </c>
      <c r="X159" s="156">
        <v>0.46400000000000002</v>
      </c>
      <c r="Y159" s="156">
        <v>5.0000000000000001E-3</v>
      </c>
      <c r="Z159" s="156">
        <v>1.2999999999999999E-2</v>
      </c>
      <c r="AA159" s="156">
        <v>2.5000000000000001E-2</v>
      </c>
      <c r="AB159" s="156">
        <v>0.04</v>
      </c>
    </row>
    <row r="160" spans="1:28" x14ac:dyDescent="0.25">
      <c r="A160" s="87" t="s">
        <v>504</v>
      </c>
      <c r="B160" s="156" t="s">
        <v>294</v>
      </c>
      <c r="C160" s="156">
        <v>0.24659046823241518</v>
      </c>
      <c r="D160" s="156">
        <v>0.21444984929421945</v>
      </c>
      <c r="E160" s="156">
        <v>0.11029872571547943</v>
      </c>
      <c r="F160" s="156">
        <v>1.7159569070995851E-2</v>
      </c>
      <c r="G160" s="156">
        <v>0.38085290518965054</v>
      </c>
      <c r="H160" s="156">
        <v>3.8497120176668956E-3</v>
      </c>
      <c r="I160" s="156">
        <v>2.6798770479572652E-2</v>
      </c>
      <c r="J160" s="156">
        <v>1</v>
      </c>
      <c r="K160" s="87">
        <v>33509</v>
      </c>
      <c r="L160" s="87"/>
      <c r="M160" s="156" t="s">
        <v>294</v>
      </c>
      <c r="N160" s="156" t="s">
        <v>294</v>
      </c>
      <c r="O160" s="156">
        <v>0.24199999999999999</v>
      </c>
      <c r="P160" s="156">
        <v>0.251</v>
      </c>
      <c r="Q160" s="156">
        <v>0.21</v>
      </c>
      <c r="R160" s="156">
        <v>0.219</v>
      </c>
      <c r="S160" s="156">
        <v>0.107</v>
      </c>
      <c r="T160" s="156">
        <v>0.114</v>
      </c>
      <c r="U160" s="156">
        <v>1.6E-2</v>
      </c>
      <c r="V160" s="156">
        <v>1.9E-2</v>
      </c>
      <c r="W160" s="156">
        <v>0.376</v>
      </c>
      <c r="X160" s="156">
        <v>0.38600000000000001</v>
      </c>
      <c r="Y160" s="156">
        <v>3.0000000000000001E-3</v>
      </c>
      <c r="Z160" s="156">
        <v>5.0000000000000001E-3</v>
      </c>
      <c r="AA160" s="156">
        <v>2.5000000000000001E-2</v>
      </c>
      <c r="AB160" s="156">
        <v>2.9000000000000001E-2</v>
      </c>
    </row>
    <row r="161" spans="1:28" x14ac:dyDescent="0.25">
      <c r="A161" s="87" t="s">
        <v>505</v>
      </c>
      <c r="B161" s="156">
        <v>3.6496350364963502E-3</v>
      </c>
      <c r="C161" s="156">
        <v>0.55839416058394165</v>
      </c>
      <c r="D161" s="156">
        <v>0.2518248175182482</v>
      </c>
      <c r="E161" s="156">
        <v>6.9343065693430656E-2</v>
      </c>
      <c r="F161" s="156">
        <v>7.2992700729927005E-3</v>
      </c>
      <c r="G161" s="156">
        <v>8.7591240875912413E-2</v>
      </c>
      <c r="H161" s="156" t="s">
        <v>294</v>
      </c>
      <c r="I161" s="156">
        <v>2.1897810218978103E-2</v>
      </c>
      <c r="J161" s="156">
        <v>1.0000000000000002</v>
      </c>
      <c r="K161" s="87">
        <v>274</v>
      </c>
      <c r="L161" s="87"/>
      <c r="M161" s="156">
        <v>1E-3</v>
      </c>
      <c r="N161" s="156">
        <v>0.02</v>
      </c>
      <c r="O161" s="156">
        <v>0.499</v>
      </c>
      <c r="P161" s="156">
        <v>0.61599999999999999</v>
      </c>
      <c r="Q161" s="156">
        <v>0.20399999999999999</v>
      </c>
      <c r="R161" s="156">
        <v>0.30599999999999999</v>
      </c>
      <c r="S161" s="156">
        <v>4.4999999999999998E-2</v>
      </c>
      <c r="T161" s="156">
        <v>0.106</v>
      </c>
      <c r="U161" s="156">
        <v>2E-3</v>
      </c>
      <c r="V161" s="156">
        <v>2.5999999999999999E-2</v>
      </c>
      <c r="W161" s="156">
        <v>0.06</v>
      </c>
      <c r="X161" s="156">
        <v>0.127</v>
      </c>
      <c r="Y161" s="156" t="s">
        <v>294</v>
      </c>
      <c r="Z161" s="156" t="s">
        <v>294</v>
      </c>
      <c r="AA161" s="156">
        <v>0.01</v>
      </c>
      <c r="AB161" s="156">
        <v>4.7E-2</v>
      </c>
    </row>
    <row r="162" spans="1:28" x14ac:dyDescent="0.25">
      <c r="A162" s="87" t="s">
        <v>506</v>
      </c>
      <c r="B162" s="156" t="s">
        <v>294</v>
      </c>
      <c r="C162" s="156">
        <v>0.44330410522120367</v>
      </c>
      <c r="D162" s="156">
        <v>0.35880829015544041</v>
      </c>
      <c r="E162" s="156">
        <v>7.3734555599840573E-2</v>
      </c>
      <c r="F162" s="156">
        <v>6.3770426464726986E-3</v>
      </c>
      <c r="G162" s="156">
        <v>2.3216420884814667E-2</v>
      </c>
      <c r="H162" s="156">
        <v>4.9820645675567956E-4</v>
      </c>
      <c r="I162" s="156">
        <v>9.4061379035472306E-2</v>
      </c>
      <c r="J162" s="156">
        <v>0.99999999999999989</v>
      </c>
      <c r="K162" s="87">
        <v>10036</v>
      </c>
      <c r="L162" s="87"/>
      <c r="M162" s="156" t="s">
        <v>294</v>
      </c>
      <c r="N162" s="156" t="s">
        <v>294</v>
      </c>
      <c r="O162" s="156">
        <v>0.434</v>
      </c>
      <c r="P162" s="156">
        <v>0.45300000000000001</v>
      </c>
      <c r="Q162" s="156">
        <v>0.34899999999999998</v>
      </c>
      <c r="R162" s="156">
        <v>0.36799999999999999</v>
      </c>
      <c r="S162" s="156">
        <v>6.9000000000000006E-2</v>
      </c>
      <c r="T162" s="156">
        <v>7.9000000000000001E-2</v>
      </c>
      <c r="U162" s="156">
        <v>5.0000000000000001E-3</v>
      </c>
      <c r="V162" s="156">
        <v>8.0000000000000002E-3</v>
      </c>
      <c r="W162" s="156">
        <v>0.02</v>
      </c>
      <c r="X162" s="156">
        <v>2.5999999999999999E-2</v>
      </c>
      <c r="Y162" s="156">
        <v>0</v>
      </c>
      <c r="Z162" s="156">
        <v>1E-3</v>
      </c>
      <c r="AA162" s="156">
        <v>8.8999999999999996E-2</v>
      </c>
      <c r="AB162" s="156">
        <v>0.1</v>
      </c>
    </row>
    <row r="163" spans="1:28" x14ac:dyDescent="0.25">
      <c r="A163" s="87" t="s">
        <v>507</v>
      </c>
      <c r="B163" s="156" t="s">
        <v>294</v>
      </c>
      <c r="C163" s="156">
        <v>5.7504312823461762E-3</v>
      </c>
      <c r="D163" s="156">
        <v>0.2978723404255319</v>
      </c>
      <c r="E163" s="156">
        <v>0.1702127659574468</v>
      </c>
      <c r="F163" s="156">
        <v>3.7952846463484763E-2</v>
      </c>
      <c r="G163" s="156">
        <v>0.4583093732029902</v>
      </c>
      <c r="H163" s="156">
        <v>6.3254744105807935E-3</v>
      </c>
      <c r="I163" s="156">
        <v>2.3576768257619323E-2</v>
      </c>
      <c r="J163" s="156">
        <v>1</v>
      </c>
      <c r="K163" s="87">
        <v>1739</v>
      </c>
      <c r="L163" s="87"/>
      <c r="M163" s="156" t="s">
        <v>294</v>
      </c>
      <c r="N163" s="156" t="s">
        <v>294</v>
      </c>
      <c r="O163" s="156">
        <v>3.0000000000000001E-3</v>
      </c>
      <c r="P163" s="156">
        <v>1.0999999999999999E-2</v>
      </c>
      <c r="Q163" s="156">
        <v>0.27700000000000002</v>
      </c>
      <c r="R163" s="156">
        <v>0.32</v>
      </c>
      <c r="S163" s="156">
        <v>0.153</v>
      </c>
      <c r="T163" s="156">
        <v>0.189</v>
      </c>
      <c r="U163" s="156">
        <v>0.03</v>
      </c>
      <c r="V163" s="156">
        <v>4.8000000000000001E-2</v>
      </c>
      <c r="W163" s="156">
        <v>0.435</v>
      </c>
      <c r="X163" s="156">
        <v>0.48199999999999998</v>
      </c>
      <c r="Y163" s="156">
        <v>4.0000000000000001E-3</v>
      </c>
      <c r="Z163" s="156">
        <v>1.0999999999999999E-2</v>
      </c>
      <c r="AA163" s="156">
        <v>1.7000000000000001E-2</v>
      </c>
      <c r="AB163" s="156">
        <v>3.2000000000000001E-2</v>
      </c>
    </row>
    <row r="164" spans="1:28" x14ac:dyDescent="0.25">
      <c r="A164" s="87" t="s">
        <v>508</v>
      </c>
      <c r="B164" s="156" t="s">
        <v>294</v>
      </c>
      <c r="C164" s="156">
        <v>0.19186315302820156</v>
      </c>
      <c r="D164" s="156">
        <v>0.26860841423948217</v>
      </c>
      <c r="E164" s="156">
        <v>0.1687471104946833</v>
      </c>
      <c r="F164" s="156">
        <v>1.9879796578825704E-2</v>
      </c>
      <c r="G164" s="156">
        <v>0.3324086916319926</v>
      </c>
      <c r="H164" s="156">
        <v>1.3869625520110957E-3</v>
      </c>
      <c r="I164" s="156">
        <v>1.7105871474803514E-2</v>
      </c>
      <c r="J164" s="156">
        <v>0.99999999999999989</v>
      </c>
      <c r="K164" s="87">
        <v>2163</v>
      </c>
      <c r="L164" s="87"/>
      <c r="M164" s="156" t="s">
        <v>294</v>
      </c>
      <c r="N164" s="156" t="s">
        <v>294</v>
      </c>
      <c r="O164" s="156">
        <v>0.17599999999999999</v>
      </c>
      <c r="P164" s="156">
        <v>0.20899999999999999</v>
      </c>
      <c r="Q164" s="156">
        <v>0.25</v>
      </c>
      <c r="R164" s="156">
        <v>0.28799999999999998</v>
      </c>
      <c r="S164" s="156">
        <v>0.154</v>
      </c>
      <c r="T164" s="156">
        <v>0.185</v>
      </c>
      <c r="U164" s="156">
        <v>1.4999999999999999E-2</v>
      </c>
      <c r="V164" s="156">
        <v>2.7E-2</v>
      </c>
      <c r="W164" s="156">
        <v>0.313</v>
      </c>
      <c r="X164" s="156">
        <v>0.35299999999999998</v>
      </c>
      <c r="Y164" s="156">
        <v>0</v>
      </c>
      <c r="Z164" s="156">
        <v>4.0000000000000001E-3</v>
      </c>
      <c r="AA164" s="156">
        <v>1.2E-2</v>
      </c>
      <c r="AB164" s="156">
        <v>2.3E-2</v>
      </c>
    </row>
    <row r="165" spans="1:28" x14ac:dyDescent="0.25">
      <c r="A165" s="87" t="s">
        <v>509</v>
      </c>
      <c r="B165" s="156" t="s">
        <v>294</v>
      </c>
      <c r="C165" s="156">
        <v>0.11859443631039532</v>
      </c>
      <c r="D165" s="156">
        <v>0.35017081503172282</v>
      </c>
      <c r="E165" s="156">
        <v>0.13128355295265984</v>
      </c>
      <c r="F165" s="156">
        <v>1.6837481698389459E-2</v>
      </c>
      <c r="G165" s="156">
        <v>0.35358711566617862</v>
      </c>
      <c r="H165" s="156">
        <v>3.4163006344558322E-3</v>
      </c>
      <c r="I165" s="156">
        <v>2.6110297706198146E-2</v>
      </c>
      <c r="J165" s="156">
        <v>1</v>
      </c>
      <c r="K165" s="87">
        <v>4098</v>
      </c>
      <c r="L165" s="87"/>
      <c r="M165" s="156" t="s">
        <v>294</v>
      </c>
      <c r="N165" s="156" t="s">
        <v>294</v>
      </c>
      <c r="O165" s="156">
        <v>0.109</v>
      </c>
      <c r="P165" s="156">
        <v>0.129</v>
      </c>
      <c r="Q165" s="156">
        <v>0.33600000000000002</v>
      </c>
      <c r="R165" s="156">
        <v>0.36499999999999999</v>
      </c>
      <c r="S165" s="156">
        <v>0.121</v>
      </c>
      <c r="T165" s="156">
        <v>0.14199999999999999</v>
      </c>
      <c r="U165" s="156">
        <v>1.2999999999999999E-2</v>
      </c>
      <c r="V165" s="156">
        <v>2.1000000000000001E-2</v>
      </c>
      <c r="W165" s="156">
        <v>0.33900000000000002</v>
      </c>
      <c r="X165" s="156">
        <v>0.36799999999999999</v>
      </c>
      <c r="Y165" s="156">
        <v>2E-3</v>
      </c>
      <c r="Z165" s="156">
        <v>6.0000000000000001E-3</v>
      </c>
      <c r="AA165" s="156">
        <v>2.1999999999999999E-2</v>
      </c>
      <c r="AB165" s="156">
        <v>3.1E-2</v>
      </c>
    </row>
    <row r="166" spans="1:28" x14ac:dyDescent="0.25">
      <c r="A166" s="87" t="s">
        <v>510</v>
      </c>
      <c r="B166" s="156" t="s">
        <v>294</v>
      </c>
      <c r="C166" s="156">
        <v>0.19344964799510253</v>
      </c>
      <c r="D166" s="156">
        <v>0.34272013059891848</v>
      </c>
      <c r="E166" s="156">
        <v>0.13508825630037752</v>
      </c>
      <c r="F166" s="156">
        <v>1.979389858177737E-2</v>
      </c>
      <c r="G166" s="156">
        <v>0.26027956330986635</v>
      </c>
      <c r="H166" s="156">
        <v>1.9385776961534538E-3</v>
      </c>
      <c r="I166" s="156">
        <v>4.6729925517804305E-2</v>
      </c>
      <c r="J166" s="156">
        <v>1</v>
      </c>
      <c r="K166" s="87">
        <v>9801</v>
      </c>
      <c r="L166" s="87"/>
      <c r="M166" s="156" t="s">
        <v>294</v>
      </c>
      <c r="N166" s="156" t="s">
        <v>294</v>
      </c>
      <c r="O166" s="156">
        <v>0.186</v>
      </c>
      <c r="P166" s="156">
        <v>0.20100000000000001</v>
      </c>
      <c r="Q166" s="156">
        <v>0.33300000000000002</v>
      </c>
      <c r="R166" s="156">
        <v>0.35199999999999998</v>
      </c>
      <c r="S166" s="156">
        <v>0.128</v>
      </c>
      <c r="T166" s="156">
        <v>0.14199999999999999</v>
      </c>
      <c r="U166" s="156">
        <v>1.7000000000000001E-2</v>
      </c>
      <c r="V166" s="156">
        <v>2.3E-2</v>
      </c>
      <c r="W166" s="156">
        <v>0.252</v>
      </c>
      <c r="X166" s="156">
        <v>0.26900000000000002</v>
      </c>
      <c r="Y166" s="156">
        <v>1E-3</v>
      </c>
      <c r="Z166" s="156">
        <v>3.0000000000000001E-3</v>
      </c>
      <c r="AA166" s="156">
        <v>4.2999999999999997E-2</v>
      </c>
      <c r="AB166" s="156">
        <v>5.0999999999999997E-2</v>
      </c>
    </row>
    <row r="167" spans="1:28" x14ac:dyDescent="0.25">
      <c r="A167" s="87" t="s">
        <v>511</v>
      </c>
      <c r="B167" s="156" t="s">
        <v>294</v>
      </c>
      <c r="C167" s="156">
        <v>0.36594094840441393</v>
      </c>
      <c r="D167" s="156">
        <v>0.1978824932895914</v>
      </c>
      <c r="E167" s="156">
        <v>7.694601849090367E-2</v>
      </c>
      <c r="F167" s="156">
        <v>0.11049806143751864</v>
      </c>
      <c r="G167" s="156">
        <v>0.21503131524008351</v>
      </c>
      <c r="H167" s="156">
        <v>4.1753653444676405E-3</v>
      </c>
      <c r="I167" s="156">
        <v>2.9525797793021176E-2</v>
      </c>
      <c r="J167" s="156">
        <v>1</v>
      </c>
      <c r="K167" s="87">
        <v>6706</v>
      </c>
      <c r="L167" s="87"/>
      <c r="M167" s="156" t="s">
        <v>294</v>
      </c>
      <c r="N167" s="156" t="s">
        <v>294</v>
      </c>
      <c r="O167" s="156">
        <v>0.35399999999999998</v>
      </c>
      <c r="P167" s="156">
        <v>0.378</v>
      </c>
      <c r="Q167" s="156">
        <v>0.189</v>
      </c>
      <c r="R167" s="156">
        <v>0.20799999999999999</v>
      </c>
      <c r="S167" s="156">
        <v>7.0999999999999994E-2</v>
      </c>
      <c r="T167" s="156">
        <v>8.4000000000000005E-2</v>
      </c>
      <c r="U167" s="156">
        <v>0.10299999999999999</v>
      </c>
      <c r="V167" s="156">
        <v>0.11799999999999999</v>
      </c>
      <c r="W167" s="156">
        <v>0.20499999999999999</v>
      </c>
      <c r="X167" s="156">
        <v>0.22500000000000001</v>
      </c>
      <c r="Y167" s="156">
        <v>3.0000000000000001E-3</v>
      </c>
      <c r="Z167" s="156">
        <v>6.0000000000000001E-3</v>
      </c>
      <c r="AA167" s="156">
        <v>2.5999999999999999E-2</v>
      </c>
      <c r="AB167" s="156">
        <v>3.4000000000000002E-2</v>
      </c>
    </row>
    <row r="168" spans="1:28" x14ac:dyDescent="0.25">
      <c r="A168" s="87" t="s">
        <v>512</v>
      </c>
      <c r="B168" s="156" t="s">
        <v>294</v>
      </c>
      <c r="C168" s="156">
        <v>0.14866032843560933</v>
      </c>
      <c r="D168" s="156">
        <v>0.39412273120138291</v>
      </c>
      <c r="E168" s="156">
        <v>0.21607605877268798</v>
      </c>
      <c r="F168" s="156">
        <v>3.8029386343993082E-2</v>
      </c>
      <c r="G168" s="156">
        <v>0.17113223854796888</v>
      </c>
      <c r="H168" s="156">
        <v>1.7286084701815039E-3</v>
      </c>
      <c r="I168" s="156">
        <v>3.025064822817632E-2</v>
      </c>
      <c r="J168" s="156">
        <v>1</v>
      </c>
      <c r="K168" s="87">
        <v>1157</v>
      </c>
      <c r="L168" s="87"/>
      <c r="M168" s="156" t="s">
        <v>294</v>
      </c>
      <c r="N168" s="156" t="s">
        <v>294</v>
      </c>
      <c r="O168" s="156">
        <v>0.129</v>
      </c>
      <c r="P168" s="156">
        <v>0.17</v>
      </c>
      <c r="Q168" s="156">
        <v>0.36599999999999999</v>
      </c>
      <c r="R168" s="156">
        <v>0.42299999999999999</v>
      </c>
      <c r="S168" s="156">
        <v>0.193</v>
      </c>
      <c r="T168" s="156">
        <v>0.24099999999999999</v>
      </c>
      <c r="U168" s="156">
        <v>2.8000000000000001E-2</v>
      </c>
      <c r="V168" s="156">
        <v>5.0999999999999997E-2</v>
      </c>
      <c r="W168" s="156">
        <v>0.151</v>
      </c>
      <c r="X168" s="156">
        <v>0.19400000000000001</v>
      </c>
      <c r="Y168" s="156">
        <v>0</v>
      </c>
      <c r="Z168" s="156">
        <v>6.0000000000000001E-3</v>
      </c>
      <c r="AA168" s="156">
        <v>2.1999999999999999E-2</v>
      </c>
      <c r="AB168" s="156">
        <v>4.2000000000000003E-2</v>
      </c>
    </row>
    <row r="169" spans="1:28" x14ac:dyDescent="0.25">
      <c r="A169" s="87" t="s">
        <v>513</v>
      </c>
      <c r="B169" s="156" t="s">
        <v>294</v>
      </c>
      <c r="C169" s="156">
        <v>2.1770682148040637E-3</v>
      </c>
      <c r="D169" s="156">
        <v>0.409288824383164</v>
      </c>
      <c r="E169" s="156">
        <v>0.31494920174165458</v>
      </c>
      <c r="F169" s="156">
        <v>3.1930333817126268E-2</v>
      </c>
      <c r="G169" s="156">
        <v>0.20246734397677793</v>
      </c>
      <c r="H169" s="156">
        <v>1.4513788098693759E-3</v>
      </c>
      <c r="I169" s="156">
        <v>3.7735849056603772E-2</v>
      </c>
      <c r="J169" s="156">
        <v>0.99999999999999989</v>
      </c>
      <c r="K169" s="87">
        <v>1378</v>
      </c>
      <c r="L169" s="87"/>
      <c r="M169" s="156" t="s">
        <v>294</v>
      </c>
      <c r="N169" s="156" t="s">
        <v>294</v>
      </c>
      <c r="O169" s="156">
        <v>1E-3</v>
      </c>
      <c r="P169" s="156">
        <v>6.0000000000000001E-3</v>
      </c>
      <c r="Q169" s="156">
        <v>0.38400000000000001</v>
      </c>
      <c r="R169" s="156">
        <v>0.435</v>
      </c>
      <c r="S169" s="156">
        <v>0.29099999999999998</v>
      </c>
      <c r="T169" s="156">
        <v>0.34</v>
      </c>
      <c r="U169" s="156">
        <v>2.4E-2</v>
      </c>
      <c r="V169" s="156">
        <v>4.2999999999999997E-2</v>
      </c>
      <c r="W169" s="156">
        <v>0.182</v>
      </c>
      <c r="X169" s="156">
        <v>0.224</v>
      </c>
      <c r="Y169" s="156">
        <v>0</v>
      </c>
      <c r="Z169" s="156">
        <v>5.0000000000000001E-3</v>
      </c>
      <c r="AA169" s="156">
        <v>2.9000000000000001E-2</v>
      </c>
      <c r="AB169" s="156">
        <v>4.9000000000000002E-2</v>
      </c>
    </row>
    <row r="170" spans="1:28" x14ac:dyDescent="0.25">
      <c r="A170" s="87" t="s">
        <v>514</v>
      </c>
      <c r="B170" s="156" t="s">
        <v>294</v>
      </c>
      <c r="C170" s="156">
        <v>6.9354838709677416E-2</v>
      </c>
      <c r="D170" s="156">
        <v>0.40080645161290324</v>
      </c>
      <c r="E170" s="156">
        <v>0.13870967741935483</v>
      </c>
      <c r="F170" s="156">
        <v>2.3387096774193549E-2</v>
      </c>
      <c r="G170" s="156">
        <v>0.33064516129032256</v>
      </c>
      <c r="H170" s="156">
        <v>1.6129032258064516E-3</v>
      </c>
      <c r="I170" s="156">
        <v>3.5483870967741936E-2</v>
      </c>
      <c r="J170" s="156">
        <v>1</v>
      </c>
      <c r="K170" s="87">
        <v>1240</v>
      </c>
      <c r="L170" s="87"/>
      <c r="M170" s="156" t="s">
        <v>294</v>
      </c>
      <c r="N170" s="156" t="s">
        <v>294</v>
      </c>
      <c r="O170" s="156">
        <v>5.7000000000000002E-2</v>
      </c>
      <c r="P170" s="156">
        <v>8.5000000000000006E-2</v>
      </c>
      <c r="Q170" s="156">
        <v>0.374</v>
      </c>
      <c r="R170" s="156">
        <v>0.42799999999999999</v>
      </c>
      <c r="S170" s="156">
        <v>0.121</v>
      </c>
      <c r="T170" s="156">
        <v>0.159</v>
      </c>
      <c r="U170" s="156">
        <v>1.6E-2</v>
      </c>
      <c r="V170" s="156">
        <v>3.3000000000000002E-2</v>
      </c>
      <c r="W170" s="156">
        <v>0.30499999999999999</v>
      </c>
      <c r="X170" s="156">
        <v>0.35699999999999998</v>
      </c>
      <c r="Y170" s="156">
        <v>0</v>
      </c>
      <c r="Z170" s="156">
        <v>6.0000000000000001E-3</v>
      </c>
      <c r="AA170" s="156">
        <v>2.7E-2</v>
      </c>
      <c r="AB170" s="156">
        <v>4.7E-2</v>
      </c>
    </row>
    <row r="171" spans="1:28" x14ac:dyDescent="0.25">
      <c r="A171" s="87" t="s">
        <v>515</v>
      </c>
      <c r="B171" s="156">
        <v>1.201510470305527E-3</v>
      </c>
      <c r="C171" s="156">
        <v>0.1364572605561277</v>
      </c>
      <c r="D171" s="156">
        <v>0.30655681428081016</v>
      </c>
      <c r="E171" s="156">
        <v>0.16632337796086508</v>
      </c>
      <c r="F171" s="156">
        <v>2.7119807758324749E-2</v>
      </c>
      <c r="G171" s="156">
        <v>0.31050463439752835</v>
      </c>
      <c r="H171" s="156">
        <v>6.694129763130793E-3</v>
      </c>
      <c r="I171" s="156">
        <v>4.5142464812907658E-2</v>
      </c>
      <c r="J171" s="156">
        <v>1</v>
      </c>
      <c r="K171" s="87">
        <v>5826</v>
      </c>
      <c r="L171" s="87"/>
      <c r="M171" s="156">
        <v>1E-3</v>
      </c>
      <c r="N171" s="156">
        <v>2E-3</v>
      </c>
      <c r="O171" s="156">
        <v>0.128</v>
      </c>
      <c r="P171" s="156">
        <v>0.14599999999999999</v>
      </c>
      <c r="Q171" s="156">
        <v>0.29499999999999998</v>
      </c>
      <c r="R171" s="156">
        <v>0.31900000000000001</v>
      </c>
      <c r="S171" s="156">
        <v>0.157</v>
      </c>
      <c r="T171" s="156">
        <v>0.17599999999999999</v>
      </c>
      <c r="U171" s="156">
        <v>2.3E-2</v>
      </c>
      <c r="V171" s="156">
        <v>3.2000000000000001E-2</v>
      </c>
      <c r="W171" s="156">
        <v>0.29899999999999999</v>
      </c>
      <c r="X171" s="156">
        <v>0.32300000000000001</v>
      </c>
      <c r="Y171" s="156">
        <v>5.0000000000000001E-3</v>
      </c>
      <c r="Z171" s="156">
        <v>8.9999999999999993E-3</v>
      </c>
      <c r="AA171" s="156">
        <v>0.04</v>
      </c>
      <c r="AB171" s="156">
        <v>5.0999999999999997E-2</v>
      </c>
    </row>
    <row r="172" spans="1:28" x14ac:dyDescent="0.25">
      <c r="A172" s="87" t="s">
        <v>516</v>
      </c>
      <c r="B172" s="156" t="s">
        <v>294</v>
      </c>
      <c r="C172" s="156">
        <v>0.24230321184889334</v>
      </c>
      <c r="D172" s="156">
        <v>0.26843068730237979</v>
      </c>
      <c r="E172" s="156">
        <v>0.12331502745881179</v>
      </c>
      <c r="F172" s="156">
        <v>1.7473789316025962E-2</v>
      </c>
      <c r="G172" s="156">
        <v>0.30654018971542685</v>
      </c>
      <c r="H172" s="156">
        <v>4.8260941920452655E-3</v>
      </c>
      <c r="I172" s="156">
        <v>3.7111000166417038E-2</v>
      </c>
      <c r="J172" s="156">
        <v>0.99999999999999989</v>
      </c>
      <c r="K172" s="87">
        <v>6009</v>
      </c>
      <c r="L172" s="87"/>
      <c r="M172" s="156" t="s">
        <v>294</v>
      </c>
      <c r="N172" s="156" t="s">
        <v>294</v>
      </c>
      <c r="O172" s="156">
        <v>0.23200000000000001</v>
      </c>
      <c r="P172" s="156">
        <v>0.253</v>
      </c>
      <c r="Q172" s="156">
        <v>0.25700000000000001</v>
      </c>
      <c r="R172" s="156">
        <v>0.28000000000000003</v>
      </c>
      <c r="S172" s="156">
        <v>0.115</v>
      </c>
      <c r="T172" s="156">
        <v>0.13200000000000001</v>
      </c>
      <c r="U172" s="156">
        <v>1.4E-2</v>
      </c>
      <c r="V172" s="156">
        <v>2.1000000000000001E-2</v>
      </c>
      <c r="W172" s="156">
        <v>0.29499999999999998</v>
      </c>
      <c r="X172" s="156">
        <v>0.318</v>
      </c>
      <c r="Y172" s="156">
        <v>3.0000000000000001E-3</v>
      </c>
      <c r="Z172" s="156">
        <v>7.0000000000000001E-3</v>
      </c>
      <c r="AA172" s="156">
        <v>3.3000000000000002E-2</v>
      </c>
      <c r="AB172" s="156">
        <v>4.2000000000000003E-2</v>
      </c>
    </row>
    <row r="173" spans="1:28" x14ac:dyDescent="0.25">
      <c r="A173" s="87" t="s">
        <v>517</v>
      </c>
      <c r="B173" s="156" t="s">
        <v>294</v>
      </c>
      <c r="C173" s="156">
        <v>0.13270608060665637</v>
      </c>
      <c r="D173" s="156">
        <v>0.21050414267659037</v>
      </c>
      <c r="E173" s="156">
        <v>0.10658615363010814</v>
      </c>
      <c r="F173" s="156">
        <v>2.8647661845246454E-2</v>
      </c>
      <c r="G173" s="156">
        <v>0.47858446847352898</v>
      </c>
      <c r="H173" s="156">
        <v>5.7576183120348267E-3</v>
      </c>
      <c r="I173" s="156">
        <v>3.7213874455834857E-2</v>
      </c>
      <c r="J173" s="156">
        <v>1</v>
      </c>
      <c r="K173" s="87">
        <v>7121</v>
      </c>
      <c r="L173" s="87"/>
      <c r="M173" s="156" t="s">
        <v>294</v>
      </c>
      <c r="N173" s="156" t="s">
        <v>294</v>
      </c>
      <c r="O173" s="156">
        <v>0.125</v>
      </c>
      <c r="P173" s="156">
        <v>0.14099999999999999</v>
      </c>
      <c r="Q173" s="156">
        <v>0.20100000000000001</v>
      </c>
      <c r="R173" s="156">
        <v>0.22</v>
      </c>
      <c r="S173" s="156">
        <v>0.1</v>
      </c>
      <c r="T173" s="156">
        <v>0.114</v>
      </c>
      <c r="U173" s="156">
        <v>2.5000000000000001E-2</v>
      </c>
      <c r="V173" s="156">
        <v>3.3000000000000002E-2</v>
      </c>
      <c r="W173" s="156">
        <v>0.46700000000000003</v>
      </c>
      <c r="X173" s="156">
        <v>0.49</v>
      </c>
      <c r="Y173" s="156">
        <v>4.0000000000000001E-3</v>
      </c>
      <c r="Z173" s="156">
        <v>8.0000000000000002E-3</v>
      </c>
      <c r="AA173" s="156">
        <v>3.3000000000000002E-2</v>
      </c>
      <c r="AB173" s="156">
        <v>4.2000000000000003E-2</v>
      </c>
    </row>
    <row r="174" spans="1:28" x14ac:dyDescent="0.25">
      <c r="A174" s="87" t="s">
        <v>518</v>
      </c>
      <c r="B174" s="156" t="s">
        <v>294</v>
      </c>
      <c r="C174" s="156">
        <v>0.30034986738897351</v>
      </c>
      <c r="D174" s="156">
        <v>0.43081654534168501</v>
      </c>
      <c r="E174" s="156">
        <v>0.11362225608035664</v>
      </c>
      <c r="F174" s="156">
        <v>2.1499915354663959E-2</v>
      </c>
      <c r="G174" s="156">
        <v>9.0316573556797022E-2</v>
      </c>
      <c r="H174" s="156">
        <v>1.297895152643756E-3</v>
      </c>
      <c r="I174" s="156">
        <v>4.2096947124880088E-2</v>
      </c>
      <c r="J174" s="156">
        <v>1</v>
      </c>
      <c r="K174" s="87">
        <v>35442</v>
      </c>
      <c r="L174" s="87"/>
      <c r="M174" s="156" t="s">
        <v>294</v>
      </c>
      <c r="N174" s="156" t="s">
        <v>294</v>
      </c>
      <c r="O174" s="156">
        <v>0.29599999999999999</v>
      </c>
      <c r="P174" s="156">
        <v>0.30499999999999999</v>
      </c>
      <c r="Q174" s="156">
        <v>0.42599999999999999</v>
      </c>
      <c r="R174" s="156">
        <v>0.436</v>
      </c>
      <c r="S174" s="156">
        <v>0.11</v>
      </c>
      <c r="T174" s="156">
        <v>0.11700000000000001</v>
      </c>
      <c r="U174" s="156">
        <v>0.02</v>
      </c>
      <c r="V174" s="156">
        <v>2.3E-2</v>
      </c>
      <c r="W174" s="156">
        <v>8.6999999999999994E-2</v>
      </c>
      <c r="X174" s="156">
        <v>9.2999999999999999E-2</v>
      </c>
      <c r="Y174" s="156">
        <v>1E-3</v>
      </c>
      <c r="Z174" s="156">
        <v>2E-3</v>
      </c>
      <c r="AA174" s="156">
        <v>0.04</v>
      </c>
      <c r="AB174" s="156">
        <v>4.3999999999999997E-2</v>
      </c>
    </row>
    <row r="175" spans="1:28" x14ac:dyDescent="0.25">
      <c r="A175" s="87" t="s">
        <v>519</v>
      </c>
      <c r="B175" s="156" t="s">
        <v>294</v>
      </c>
      <c r="C175" s="156">
        <v>9.3945720250521919E-2</v>
      </c>
      <c r="D175" s="156">
        <v>0.31524008350730687</v>
      </c>
      <c r="E175" s="156">
        <v>0.25678496868475992</v>
      </c>
      <c r="F175" s="156">
        <v>4.8016701461377868E-2</v>
      </c>
      <c r="G175" s="156">
        <v>0.24008350730688935</v>
      </c>
      <c r="H175" s="156" t="s">
        <v>294</v>
      </c>
      <c r="I175" s="156">
        <v>4.5929018789144051E-2</v>
      </c>
      <c r="J175" s="156">
        <v>0.99999999999999989</v>
      </c>
      <c r="K175" s="87">
        <v>479</v>
      </c>
      <c r="L175" s="87"/>
      <c r="M175" s="156" t="s">
        <v>294</v>
      </c>
      <c r="N175" s="156" t="s">
        <v>294</v>
      </c>
      <c r="O175" s="156">
        <v>7.0999999999999994E-2</v>
      </c>
      <c r="P175" s="156">
        <v>0.123</v>
      </c>
      <c r="Q175" s="156">
        <v>0.27500000000000002</v>
      </c>
      <c r="R175" s="156">
        <v>0.35799999999999998</v>
      </c>
      <c r="S175" s="156">
        <v>0.22</v>
      </c>
      <c r="T175" s="156">
        <v>0.29799999999999999</v>
      </c>
      <c r="U175" s="156">
        <v>3.2000000000000001E-2</v>
      </c>
      <c r="V175" s="156">
        <v>7.0999999999999994E-2</v>
      </c>
      <c r="W175" s="156">
        <v>0.20399999999999999</v>
      </c>
      <c r="X175" s="156">
        <v>0.28000000000000003</v>
      </c>
      <c r="Y175" s="156" t="s">
        <v>294</v>
      </c>
      <c r="Z175" s="156" t="s">
        <v>294</v>
      </c>
      <c r="AA175" s="156">
        <v>3.1E-2</v>
      </c>
      <c r="AB175" s="156">
        <v>6.9000000000000006E-2</v>
      </c>
    </row>
    <row r="176" spans="1:28" x14ac:dyDescent="0.25">
      <c r="A176" s="87" t="s">
        <v>520</v>
      </c>
      <c r="B176" s="156" t="s">
        <v>294</v>
      </c>
      <c r="C176" s="156">
        <v>0.15781249999999999</v>
      </c>
      <c r="D176" s="156">
        <v>0.37604166666666666</v>
      </c>
      <c r="E176" s="156">
        <v>0.16093750000000001</v>
      </c>
      <c r="F176" s="156">
        <v>2.1874999999999999E-2</v>
      </c>
      <c r="G176" s="156">
        <v>0.21875</v>
      </c>
      <c r="H176" s="156">
        <v>1.5625000000000001E-3</v>
      </c>
      <c r="I176" s="156">
        <v>6.3020833333333331E-2</v>
      </c>
      <c r="J176" s="156">
        <v>1</v>
      </c>
      <c r="K176" s="87">
        <v>1920</v>
      </c>
      <c r="L176" s="87"/>
      <c r="M176" s="156" t="s">
        <v>294</v>
      </c>
      <c r="N176" s="156" t="s">
        <v>294</v>
      </c>
      <c r="O176" s="156">
        <v>0.14199999999999999</v>
      </c>
      <c r="P176" s="156">
        <v>0.17499999999999999</v>
      </c>
      <c r="Q176" s="156">
        <v>0.35499999999999998</v>
      </c>
      <c r="R176" s="156">
        <v>0.39800000000000002</v>
      </c>
      <c r="S176" s="156">
        <v>0.14499999999999999</v>
      </c>
      <c r="T176" s="156">
        <v>0.17799999999999999</v>
      </c>
      <c r="U176" s="156">
        <v>1.6E-2</v>
      </c>
      <c r="V176" s="156">
        <v>2.9000000000000001E-2</v>
      </c>
      <c r="W176" s="156">
        <v>0.20100000000000001</v>
      </c>
      <c r="X176" s="156">
        <v>0.23799999999999999</v>
      </c>
      <c r="Y176" s="156">
        <v>1E-3</v>
      </c>
      <c r="Z176" s="156">
        <v>5.0000000000000001E-3</v>
      </c>
      <c r="AA176" s="156">
        <v>5.2999999999999999E-2</v>
      </c>
      <c r="AB176" s="156">
        <v>7.4999999999999997E-2</v>
      </c>
    </row>
    <row r="177" spans="1:28" x14ac:dyDescent="0.25">
      <c r="A177" s="87" t="s">
        <v>521</v>
      </c>
      <c r="B177" s="156" t="s">
        <v>294</v>
      </c>
      <c r="C177" s="156">
        <v>0.24131179637787567</v>
      </c>
      <c r="D177" s="156">
        <v>0.2233643334964921</v>
      </c>
      <c r="E177" s="156">
        <v>8.6963615597976829E-2</v>
      </c>
      <c r="F177" s="156">
        <v>8.777940936531245E-2</v>
      </c>
      <c r="G177" s="156">
        <v>0.33007015826399089</v>
      </c>
      <c r="H177" s="156">
        <v>3.9158100832109646E-3</v>
      </c>
      <c r="I177" s="156">
        <v>2.6594876815141132E-2</v>
      </c>
      <c r="J177" s="156">
        <v>1</v>
      </c>
      <c r="K177" s="87">
        <v>6129</v>
      </c>
      <c r="L177" s="87"/>
      <c r="M177" s="156" t="s">
        <v>294</v>
      </c>
      <c r="N177" s="156" t="s">
        <v>294</v>
      </c>
      <c r="O177" s="156">
        <v>0.23100000000000001</v>
      </c>
      <c r="P177" s="156">
        <v>0.252</v>
      </c>
      <c r="Q177" s="156">
        <v>0.21299999999999999</v>
      </c>
      <c r="R177" s="156">
        <v>0.23400000000000001</v>
      </c>
      <c r="S177" s="156">
        <v>0.08</v>
      </c>
      <c r="T177" s="156">
        <v>9.4E-2</v>
      </c>
      <c r="U177" s="156">
        <v>8.1000000000000003E-2</v>
      </c>
      <c r="V177" s="156">
        <v>9.5000000000000001E-2</v>
      </c>
      <c r="W177" s="156">
        <v>0.318</v>
      </c>
      <c r="X177" s="156">
        <v>0.34200000000000003</v>
      </c>
      <c r="Y177" s="156">
        <v>3.0000000000000001E-3</v>
      </c>
      <c r="Z177" s="156">
        <v>6.0000000000000001E-3</v>
      </c>
      <c r="AA177" s="156">
        <v>2.3E-2</v>
      </c>
      <c r="AB177" s="156">
        <v>3.1E-2</v>
      </c>
    </row>
    <row r="178" spans="1:28" x14ac:dyDescent="0.25">
      <c r="A178" s="87" t="s">
        <v>522</v>
      </c>
      <c r="B178" s="156" t="s">
        <v>294</v>
      </c>
      <c r="C178" s="156">
        <v>0.50461204557786221</v>
      </c>
      <c r="D178" s="156">
        <v>0.19316332067281605</v>
      </c>
      <c r="E178" s="156">
        <v>9.7666847531199127E-2</v>
      </c>
      <c r="F178" s="156">
        <v>3.2013022246337494E-2</v>
      </c>
      <c r="G178" s="156">
        <v>0.10363537710255019</v>
      </c>
      <c r="H178" s="156" t="s">
        <v>294</v>
      </c>
      <c r="I178" s="156">
        <v>6.8909386869234937E-2</v>
      </c>
      <c r="J178" s="156">
        <v>1</v>
      </c>
      <c r="K178" s="87">
        <v>1843</v>
      </c>
      <c r="L178" s="87"/>
      <c r="M178" s="156" t="s">
        <v>294</v>
      </c>
      <c r="N178" s="156" t="s">
        <v>294</v>
      </c>
      <c r="O178" s="156">
        <v>0.48199999999999998</v>
      </c>
      <c r="P178" s="156">
        <v>0.52700000000000002</v>
      </c>
      <c r="Q178" s="156">
        <v>0.17599999999999999</v>
      </c>
      <c r="R178" s="156">
        <v>0.21199999999999999</v>
      </c>
      <c r="S178" s="156">
        <v>8.5000000000000006E-2</v>
      </c>
      <c r="T178" s="156">
        <v>0.112</v>
      </c>
      <c r="U178" s="156">
        <v>2.5000000000000001E-2</v>
      </c>
      <c r="V178" s="156">
        <v>4.1000000000000002E-2</v>
      </c>
      <c r="W178" s="156">
        <v>9.0999999999999998E-2</v>
      </c>
      <c r="X178" s="156">
        <v>0.11799999999999999</v>
      </c>
      <c r="Y178" s="156" t="s">
        <v>294</v>
      </c>
      <c r="Z178" s="156" t="s">
        <v>294</v>
      </c>
      <c r="AA178" s="156">
        <v>5.8000000000000003E-2</v>
      </c>
      <c r="AB178" s="156">
        <v>8.1000000000000003E-2</v>
      </c>
    </row>
    <row r="179" spans="1:28" x14ac:dyDescent="0.25">
      <c r="A179" s="87" t="s">
        <v>523</v>
      </c>
      <c r="B179" s="156" t="s">
        <v>294</v>
      </c>
      <c r="C179" s="156">
        <v>0.42152948402948404</v>
      </c>
      <c r="D179" s="156">
        <v>0.363482800982801</v>
      </c>
      <c r="E179" s="156">
        <v>8.6916461916461921E-2</v>
      </c>
      <c r="F179" s="156">
        <v>1.2285012285012284E-2</v>
      </c>
      <c r="G179" s="156">
        <v>7.7856265356265358E-2</v>
      </c>
      <c r="H179" s="156">
        <v>2.1498771498771499E-3</v>
      </c>
      <c r="I179" s="156">
        <v>3.5780098280098281E-2</v>
      </c>
      <c r="J179" s="156">
        <v>1</v>
      </c>
      <c r="K179" s="87">
        <v>6512</v>
      </c>
      <c r="L179" s="87"/>
      <c r="M179" s="156" t="s">
        <v>294</v>
      </c>
      <c r="N179" s="156" t="s">
        <v>294</v>
      </c>
      <c r="O179" s="156">
        <v>0.41</v>
      </c>
      <c r="P179" s="156">
        <v>0.434</v>
      </c>
      <c r="Q179" s="156">
        <v>0.35199999999999998</v>
      </c>
      <c r="R179" s="156">
        <v>0.375</v>
      </c>
      <c r="S179" s="156">
        <v>0.08</v>
      </c>
      <c r="T179" s="156">
        <v>9.4E-2</v>
      </c>
      <c r="U179" s="156">
        <v>0.01</v>
      </c>
      <c r="V179" s="156">
        <v>1.4999999999999999E-2</v>
      </c>
      <c r="W179" s="156">
        <v>7.1999999999999995E-2</v>
      </c>
      <c r="X179" s="156">
        <v>8.5000000000000006E-2</v>
      </c>
      <c r="Y179" s="156">
        <v>1E-3</v>
      </c>
      <c r="Z179" s="156">
        <v>4.0000000000000001E-3</v>
      </c>
      <c r="AA179" s="156">
        <v>3.2000000000000001E-2</v>
      </c>
      <c r="AB179" s="156">
        <v>4.1000000000000002E-2</v>
      </c>
    </row>
    <row r="180" spans="1:28" x14ac:dyDescent="0.25">
      <c r="A180" s="87" t="s">
        <v>524</v>
      </c>
      <c r="B180" s="156" t="s">
        <v>294</v>
      </c>
      <c r="C180" s="156">
        <v>0.34698055271238487</v>
      </c>
      <c r="D180" s="156">
        <v>0.42886386898669399</v>
      </c>
      <c r="E180" s="156">
        <v>0.11975435005117707</v>
      </c>
      <c r="F180" s="156">
        <v>1.0235414534288639E-2</v>
      </c>
      <c r="G180" s="156">
        <v>5.8341862845445243E-2</v>
      </c>
      <c r="H180" s="156">
        <v>2.0470829068577278E-3</v>
      </c>
      <c r="I180" s="156">
        <v>3.3776867963152504E-2</v>
      </c>
      <c r="J180" s="156">
        <v>1.0000000000000002</v>
      </c>
      <c r="K180" s="87">
        <v>977</v>
      </c>
      <c r="L180" s="87"/>
      <c r="M180" s="156" t="s">
        <v>294</v>
      </c>
      <c r="N180" s="156" t="s">
        <v>294</v>
      </c>
      <c r="O180" s="156">
        <v>0.318</v>
      </c>
      <c r="P180" s="156">
        <v>0.377</v>
      </c>
      <c r="Q180" s="156">
        <v>0.39800000000000002</v>
      </c>
      <c r="R180" s="156">
        <v>0.46</v>
      </c>
      <c r="S180" s="156">
        <v>0.10100000000000001</v>
      </c>
      <c r="T180" s="156">
        <v>0.14199999999999999</v>
      </c>
      <c r="U180" s="156">
        <v>6.0000000000000001E-3</v>
      </c>
      <c r="V180" s="156">
        <v>1.9E-2</v>
      </c>
      <c r="W180" s="156">
        <v>4.4999999999999998E-2</v>
      </c>
      <c r="X180" s="156">
        <v>7.4999999999999997E-2</v>
      </c>
      <c r="Y180" s="156">
        <v>1E-3</v>
      </c>
      <c r="Z180" s="156">
        <v>7.0000000000000001E-3</v>
      </c>
      <c r="AA180" s="156">
        <v>2.4E-2</v>
      </c>
      <c r="AB180" s="156">
        <v>4.7E-2</v>
      </c>
    </row>
    <row r="181" spans="1:28" x14ac:dyDescent="0.25">
      <c r="A181" s="87" t="s">
        <v>525</v>
      </c>
      <c r="B181" s="156" t="s">
        <v>294</v>
      </c>
      <c r="C181" s="156">
        <v>0.22873134328358208</v>
      </c>
      <c r="D181" s="156">
        <v>0.44626865671641791</v>
      </c>
      <c r="E181" s="156">
        <v>0.17574626865671641</v>
      </c>
      <c r="F181" s="156">
        <v>4.7014925373134328E-2</v>
      </c>
      <c r="G181" s="156">
        <v>6.2686567164179099E-2</v>
      </c>
      <c r="H181" s="156" t="s">
        <v>294</v>
      </c>
      <c r="I181" s="156">
        <v>3.9552238805970148E-2</v>
      </c>
      <c r="J181" s="156">
        <v>1</v>
      </c>
      <c r="K181" s="87">
        <v>2680</v>
      </c>
      <c r="L181" s="87"/>
      <c r="M181" s="156" t="s">
        <v>294</v>
      </c>
      <c r="N181" s="156" t="s">
        <v>294</v>
      </c>
      <c r="O181" s="156">
        <v>0.21299999999999999</v>
      </c>
      <c r="P181" s="156">
        <v>0.245</v>
      </c>
      <c r="Q181" s="156">
        <v>0.42799999999999999</v>
      </c>
      <c r="R181" s="156">
        <v>0.46500000000000002</v>
      </c>
      <c r="S181" s="156">
        <v>0.16200000000000001</v>
      </c>
      <c r="T181" s="156">
        <v>0.191</v>
      </c>
      <c r="U181" s="156">
        <v>0.04</v>
      </c>
      <c r="V181" s="156">
        <v>5.6000000000000001E-2</v>
      </c>
      <c r="W181" s="156">
        <v>5.3999999999999999E-2</v>
      </c>
      <c r="X181" s="156">
        <v>7.2999999999999995E-2</v>
      </c>
      <c r="Y181" s="156" t="s">
        <v>294</v>
      </c>
      <c r="Z181" s="156" t="s">
        <v>294</v>
      </c>
      <c r="AA181" s="156">
        <v>3.3000000000000002E-2</v>
      </c>
      <c r="AB181" s="156">
        <v>4.8000000000000001E-2</v>
      </c>
    </row>
    <row r="182" spans="1:28" x14ac:dyDescent="0.25">
      <c r="A182" s="87" t="s">
        <v>526</v>
      </c>
      <c r="B182" s="156">
        <v>5.7290253520707969E-2</v>
      </c>
      <c r="C182" s="156">
        <v>0.31051362009433153</v>
      </c>
      <c r="D182" s="156">
        <v>0.26085760692210769</v>
      </c>
      <c r="E182" s="156">
        <v>9.9943876811459539E-2</v>
      </c>
      <c r="F182" s="156">
        <v>2.077673006233019E-2</v>
      </c>
      <c r="G182" s="156">
        <v>0.21269201749854116</v>
      </c>
      <c r="H182" s="156">
        <v>2.9511133576905495E-3</v>
      </c>
      <c r="I182" s="156">
        <v>3.497478173283132E-2</v>
      </c>
      <c r="J182" s="156">
        <v>1</v>
      </c>
      <c r="K182" s="87">
        <v>269051</v>
      </c>
      <c r="L182" s="87"/>
      <c r="M182" s="156">
        <v>5.6000000000000001E-2</v>
      </c>
      <c r="N182" s="156">
        <v>5.8000000000000003E-2</v>
      </c>
      <c r="O182" s="156">
        <v>0.309</v>
      </c>
      <c r="P182" s="156">
        <v>0.312</v>
      </c>
      <c r="Q182" s="156">
        <v>0.25900000000000001</v>
      </c>
      <c r="R182" s="156">
        <v>0.26300000000000001</v>
      </c>
      <c r="S182" s="156">
        <v>9.9000000000000005E-2</v>
      </c>
      <c r="T182" s="156">
        <v>0.10100000000000001</v>
      </c>
      <c r="U182" s="156">
        <v>0.02</v>
      </c>
      <c r="V182" s="156">
        <v>2.1000000000000001E-2</v>
      </c>
      <c r="W182" s="156">
        <v>0.21099999999999999</v>
      </c>
      <c r="X182" s="156">
        <v>0.214</v>
      </c>
      <c r="Y182" s="156">
        <v>3.0000000000000001E-3</v>
      </c>
      <c r="Z182" s="156">
        <v>3.0000000000000001E-3</v>
      </c>
      <c r="AA182" s="156">
        <v>3.4000000000000002E-2</v>
      </c>
      <c r="AB182" s="156">
        <v>3.5999999999999997E-2</v>
      </c>
    </row>
    <row r="183" spans="1:28" x14ac:dyDescent="0.25">
      <c r="A183" s="87" t="s">
        <v>527</v>
      </c>
      <c r="B183" s="156" t="s">
        <v>294</v>
      </c>
      <c r="C183" s="156">
        <v>0.11934604904632153</v>
      </c>
      <c r="D183" s="156">
        <v>0.1907356948228883</v>
      </c>
      <c r="E183" s="156">
        <v>0.13079019073569481</v>
      </c>
      <c r="F183" s="156">
        <v>2.5068119891008173E-2</v>
      </c>
      <c r="G183" s="156">
        <v>0.50790190735694818</v>
      </c>
      <c r="H183" s="156">
        <v>3.8147138964577656E-3</v>
      </c>
      <c r="I183" s="156">
        <v>2.2343324250681199E-2</v>
      </c>
      <c r="J183" s="156">
        <v>0.99999999999999989</v>
      </c>
      <c r="K183" s="87">
        <v>1835</v>
      </c>
      <c r="L183" s="87"/>
      <c r="M183" s="156" t="s">
        <v>294</v>
      </c>
      <c r="N183" s="156" t="s">
        <v>294</v>
      </c>
      <c r="O183" s="156">
        <v>0.105</v>
      </c>
      <c r="P183" s="156">
        <v>0.13500000000000001</v>
      </c>
      <c r="Q183" s="156">
        <v>0.17299999999999999</v>
      </c>
      <c r="R183" s="156">
        <v>0.20899999999999999</v>
      </c>
      <c r="S183" s="156">
        <v>0.11600000000000001</v>
      </c>
      <c r="T183" s="156">
        <v>0.14699999999999999</v>
      </c>
      <c r="U183" s="156">
        <v>1.9E-2</v>
      </c>
      <c r="V183" s="156">
        <v>3.3000000000000002E-2</v>
      </c>
      <c r="W183" s="156">
        <v>0.48499999999999999</v>
      </c>
      <c r="X183" s="156">
        <v>0.53100000000000003</v>
      </c>
      <c r="Y183" s="156">
        <v>2E-3</v>
      </c>
      <c r="Z183" s="156">
        <v>8.0000000000000002E-3</v>
      </c>
      <c r="AA183" s="156">
        <v>1.7000000000000001E-2</v>
      </c>
      <c r="AB183" s="156">
        <v>0.03</v>
      </c>
    </row>
    <row r="184" spans="1:28" x14ac:dyDescent="0.25">
      <c r="A184" s="87" t="s">
        <v>528</v>
      </c>
      <c r="B184" s="156" t="s">
        <v>294</v>
      </c>
      <c r="C184" s="156">
        <v>0.35076353540027766</v>
      </c>
      <c r="D184" s="156">
        <v>0.27950023137436369</v>
      </c>
      <c r="E184" s="156">
        <v>0.13975011568718185</v>
      </c>
      <c r="F184" s="156">
        <v>2.7880610828320222E-2</v>
      </c>
      <c r="G184" s="156">
        <v>0.17422489588153633</v>
      </c>
      <c r="H184" s="156">
        <v>1.9666820916242481E-3</v>
      </c>
      <c r="I184" s="156">
        <v>2.5913928736695974E-2</v>
      </c>
      <c r="J184" s="156">
        <v>1</v>
      </c>
      <c r="K184" s="87">
        <v>8644</v>
      </c>
      <c r="L184" s="87"/>
      <c r="M184" s="156" t="s">
        <v>294</v>
      </c>
      <c r="N184" s="156" t="s">
        <v>294</v>
      </c>
      <c r="O184" s="156">
        <v>0.34100000000000003</v>
      </c>
      <c r="P184" s="156">
        <v>0.36099999999999999</v>
      </c>
      <c r="Q184" s="156">
        <v>0.27</v>
      </c>
      <c r="R184" s="156">
        <v>0.28899999999999998</v>
      </c>
      <c r="S184" s="156">
        <v>0.13300000000000001</v>
      </c>
      <c r="T184" s="156">
        <v>0.14699999999999999</v>
      </c>
      <c r="U184" s="156">
        <v>2.5000000000000001E-2</v>
      </c>
      <c r="V184" s="156">
        <v>3.2000000000000001E-2</v>
      </c>
      <c r="W184" s="156">
        <v>0.16600000000000001</v>
      </c>
      <c r="X184" s="156">
        <v>0.182</v>
      </c>
      <c r="Y184" s="156">
        <v>1E-3</v>
      </c>
      <c r="Z184" s="156">
        <v>3.0000000000000001E-3</v>
      </c>
      <c r="AA184" s="156">
        <v>2.3E-2</v>
      </c>
      <c r="AB184" s="156">
        <v>2.9000000000000001E-2</v>
      </c>
    </row>
    <row r="185" spans="1:28" x14ac:dyDescent="0.25">
      <c r="A185" s="87" t="s">
        <v>529</v>
      </c>
      <c r="B185" s="156" t="s">
        <v>294</v>
      </c>
      <c r="C185" s="156">
        <v>9.8280098280098278E-3</v>
      </c>
      <c r="D185" s="156">
        <v>0.16126870672325216</v>
      </c>
      <c r="E185" s="156">
        <v>0.14496314496314497</v>
      </c>
      <c r="F185" s="156">
        <v>3.5738217556399374E-2</v>
      </c>
      <c r="G185" s="156">
        <v>0.61581416126870669</v>
      </c>
      <c r="H185" s="156">
        <v>3.1270940361849452E-3</v>
      </c>
      <c r="I185" s="156">
        <v>2.9260665624301987E-2</v>
      </c>
      <c r="J185" s="156">
        <v>1</v>
      </c>
      <c r="K185" s="87">
        <v>4477</v>
      </c>
      <c r="L185" s="87"/>
      <c r="M185" s="156" t="s">
        <v>294</v>
      </c>
      <c r="N185" s="156" t="s">
        <v>294</v>
      </c>
      <c r="O185" s="156">
        <v>7.0000000000000001E-3</v>
      </c>
      <c r="P185" s="156">
        <v>1.2999999999999999E-2</v>
      </c>
      <c r="Q185" s="156">
        <v>0.151</v>
      </c>
      <c r="R185" s="156">
        <v>0.17199999999999999</v>
      </c>
      <c r="S185" s="156">
        <v>0.13500000000000001</v>
      </c>
      <c r="T185" s="156">
        <v>0.156</v>
      </c>
      <c r="U185" s="156">
        <v>3.1E-2</v>
      </c>
      <c r="V185" s="156">
        <v>4.2000000000000003E-2</v>
      </c>
      <c r="W185" s="156">
        <v>0.60099999999999998</v>
      </c>
      <c r="X185" s="156">
        <v>0.63</v>
      </c>
      <c r="Y185" s="156">
        <v>2E-3</v>
      </c>
      <c r="Z185" s="156">
        <v>5.0000000000000001E-3</v>
      </c>
      <c r="AA185" s="156">
        <v>2.5000000000000001E-2</v>
      </c>
      <c r="AB185" s="156">
        <v>3.5000000000000003E-2</v>
      </c>
    </row>
    <row r="186" spans="1:28" x14ac:dyDescent="0.25">
      <c r="A186" s="87" t="s">
        <v>530</v>
      </c>
      <c r="B186" s="156" t="s">
        <v>294</v>
      </c>
      <c r="C186" s="156">
        <v>9.4188928669787939E-2</v>
      </c>
      <c r="D186" s="156">
        <v>0.19994491875516388</v>
      </c>
      <c r="E186" s="156">
        <v>7.4635086752960614E-2</v>
      </c>
      <c r="F186" s="156">
        <v>1.0327733406774993E-2</v>
      </c>
      <c r="G186" s="156">
        <v>0.56595979069126967</v>
      </c>
      <c r="H186" s="156">
        <v>1.3494904984852658E-2</v>
      </c>
      <c r="I186" s="156">
        <v>4.1448636739190303E-2</v>
      </c>
      <c r="J186" s="156">
        <v>1</v>
      </c>
      <c r="K186" s="87">
        <v>7262</v>
      </c>
      <c r="L186" s="87"/>
      <c r="M186" s="156" t="s">
        <v>294</v>
      </c>
      <c r="N186" s="156" t="s">
        <v>294</v>
      </c>
      <c r="O186" s="156">
        <v>8.7999999999999995E-2</v>
      </c>
      <c r="P186" s="156">
        <v>0.10100000000000001</v>
      </c>
      <c r="Q186" s="156">
        <v>0.191</v>
      </c>
      <c r="R186" s="156">
        <v>0.20899999999999999</v>
      </c>
      <c r="S186" s="156">
        <v>6.9000000000000006E-2</v>
      </c>
      <c r="T186" s="156">
        <v>8.1000000000000003E-2</v>
      </c>
      <c r="U186" s="156">
        <v>8.0000000000000002E-3</v>
      </c>
      <c r="V186" s="156">
        <v>1.2999999999999999E-2</v>
      </c>
      <c r="W186" s="156">
        <v>0.55500000000000005</v>
      </c>
      <c r="X186" s="156">
        <v>0.57699999999999996</v>
      </c>
      <c r="Y186" s="156">
        <v>1.0999999999999999E-2</v>
      </c>
      <c r="Z186" s="156">
        <v>1.6E-2</v>
      </c>
      <c r="AA186" s="156">
        <v>3.6999999999999998E-2</v>
      </c>
      <c r="AB186" s="156">
        <v>4.5999999999999999E-2</v>
      </c>
    </row>
    <row r="187" spans="1:28" x14ac:dyDescent="0.25">
      <c r="A187" s="87" t="s">
        <v>531</v>
      </c>
      <c r="B187" s="156">
        <v>0.22407883461868039</v>
      </c>
      <c r="C187" s="156">
        <v>0.18937446443873179</v>
      </c>
      <c r="D187" s="156">
        <v>0.30676949443016283</v>
      </c>
      <c r="E187" s="156">
        <v>0.11568123393316196</v>
      </c>
      <c r="F187" s="156">
        <v>1.4995715509854327E-2</v>
      </c>
      <c r="G187" s="156">
        <v>0.11096829477292203</v>
      </c>
      <c r="H187" s="156">
        <v>8.5689802913453304E-4</v>
      </c>
      <c r="I187" s="156">
        <v>3.7275064267352186E-2</v>
      </c>
      <c r="J187" s="156">
        <v>1.0000000000000002</v>
      </c>
      <c r="K187" s="87">
        <v>2334</v>
      </c>
      <c r="L187" s="87"/>
      <c r="M187" s="156">
        <v>0.20799999999999999</v>
      </c>
      <c r="N187" s="156">
        <v>0.24099999999999999</v>
      </c>
      <c r="O187" s="156">
        <v>0.17399999999999999</v>
      </c>
      <c r="P187" s="156">
        <v>0.20599999999999999</v>
      </c>
      <c r="Q187" s="156">
        <v>0.28799999999999998</v>
      </c>
      <c r="R187" s="156">
        <v>0.32600000000000001</v>
      </c>
      <c r="S187" s="156">
        <v>0.10299999999999999</v>
      </c>
      <c r="T187" s="156">
        <v>0.129</v>
      </c>
      <c r="U187" s="156">
        <v>1.0999999999999999E-2</v>
      </c>
      <c r="V187" s="156">
        <v>2.1000000000000001E-2</v>
      </c>
      <c r="W187" s="156">
        <v>9.9000000000000005E-2</v>
      </c>
      <c r="X187" s="156">
        <v>0.124</v>
      </c>
      <c r="Y187" s="156">
        <v>0</v>
      </c>
      <c r="Z187" s="156">
        <v>3.0000000000000001E-3</v>
      </c>
      <c r="AA187" s="156">
        <v>0.03</v>
      </c>
      <c r="AB187" s="156">
        <v>4.5999999999999999E-2</v>
      </c>
    </row>
    <row r="188" spans="1:28" x14ac:dyDescent="0.25">
      <c r="A188" s="87" t="s">
        <v>532</v>
      </c>
      <c r="B188" s="156">
        <v>0.20060364813437731</v>
      </c>
      <c r="C188" s="156">
        <v>1.0935654608284853E-3</v>
      </c>
      <c r="D188" s="156">
        <v>0.51813131534053625</v>
      </c>
      <c r="E188" s="156">
        <v>0.20279077905603429</v>
      </c>
      <c r="F188" s="156">
        <v>3.2500765495822578E-2</v>
      </c>
      <c r="G188" s="156">
        <v>9.1422072525261366E-3</v>
      </c>
      <c r="H188" s="156" t="s">
        <v>294</v>
      </c>
      <c r="I188" s="156">
        <v>3.5737719259874894E-2</v>
      </c>
      <c r="J188" s="156">
        <v>0.99999999999999989</v>
      </c>
      <c r="K188" s="87">
        <v>22861</v>
      </c>
      <c r="L188" s="87"/>
      <c r="M188" s="156">
        <v>0.19500000000000001</v>
      </c>
      <c r="N188" s="156">
        <v>0.20599999999999999</v>
      </c>
      <c r="O188" s="156">
        <v>1E-3</v>
      </c>
      <c r="P188" s="156">
        <v>2E-3</v>
      </c>
      <c r="Q188" s="156">
        <v>0.51200000000000001</v>
      </c>
      <c r="R188" s="156">
        <v>0.52500000000000002</v>
      </c>
      <c r="S188" s="156">
        <v>0.19800000000000001</v>
      </c>
      <c r="T188" s="156">
        <v>0.20799999999999999</v>
      </c>
      <c r="U188" s="156">
        <v>0.03</v>
      </c>
      <c r="V188" s="156">
        <v>3.5000000000000003E-2</v>
      </c>
      <c r="W188" s="156">
        <v>8.0000000000000002E-3</v>
      </c>
      <c r="X188" s="156">
        <v>0.01</v>
      </c>
      <c r="Y188" s="156" t="s">
        <v>294</v>
      </c>
      <c r="Z188" s="156" t="s">
        <v>294</v>
      </c>
      <c r="AA188" s="156">
        <v>3.3000000000000002E-2</v>
      </c>
      <c r="AB188" s="156">
        <v>3.7999999999999999E-2</v>
      </c>
    </row>
    <row r="189" spans="1:28" x14ac:dyDescent="0.25">
      <c r="A189" s="87" t="s">
        <v>533</v>
      </c>
      <c r="B189" s="156">
        <v>9.6964966527573471E-2</v>
      </c>
      <c r="C189" s="156">
        <v>0.27309297229143525</v>
      </c>
      <c r="D189" s="156">
        <v>0.24301281858845428</v>
      </c>
      <c r="E189" s="156">
        <v>8.2315151151271346E-2</v>
      </c>
      <c r="F189" s="156">
        <v>3.8395725135841011E-2</v>
      </c>
      <c r="G189" s="156">
        <v>0.23328630182222088</v>
      </c>
      <c r="H189" s="156">
        <v>3.032031461078923E-3</v>
      </c>
      <c r="I189" s="156">
        <v>2.9900033022124822E-2</v>
      </c>
      <c r="J189" s="156">
        <v>0.99999999999999989</v>
      </c>
      <c r="K189" s="87">
        <v>33311</v>
      </c>
      <c r="L189" s="87"/>
      <c r="M189" s="156">
        <v>9.4E-2</v>
      </c>
      <c r="N189" s="156">
        <v>0.1</v>
      </c>
      <c r="O189" s="156">
        <v>0.26800000000000002</v>
      </c>
      <c r="P189" s="156">
        <v>0.27800000000000002</v>
      </c>
      <c r="Q189" s="156">
        <v>0.23799999999999999</v>
      </c>
      <c r="R189" s="156">
        <v>0.248</v>
      </c>
      <c r="S189" s="156">
        <v>7.9000000000000001E-2</v>
      </c>
      <c r="T189" s="156">
        <v>8.5000000000000006E-2</v>
      </c>
      <c r="U189" s="156">
        <v>3.5999999999999997E-2</v>
      </c>
      <c r="V189" s="156">
        <v>4.1000000000000002E-2</v>
      </c>
      <c r="W189" s="156">
        <v>0.22900000000000001</v>
      </c>
      <c r="X189" s="156">
        <v>0.23799999999999999</v>
      </c>
      <c r="Y189" s="156">
        <v>2E-3</v>
      </c>
      <c r="Z189" s="156">
        <v>4.0000000000000001E-3</v>
      </c>
      <c r="AA189" s="156">
        <v>2.8000000000000001E-2</v>
      </c>
      <c r="AB189" s="156">
        <v>3.2000000000000001E-2</v>
      </c>
    </row>
    <row r="190" spans="1:28" x14ac:dyDescent="0.25">
      <c r="A190" s="87" t="s">
        <v>534</v>
      </c>
      <c r="B190" s="156">
        <v>0.59741657696447792</v>
      </c>
      <c r="C190" s="156">
        <v>0.18600645855758879</v>
      </c>
      <c r="D190" s="156">
        <v>0.12228202368137782</v>
      </c>
      <c r="E190" s="156">
        <v>4.3702906350914963E-2</v>
      </c>
      <c r="F190" s="156">
        <v>1.076426264800861E-3</v>
      </c>
      <c r="G190" s="156">
        <v>8.8266953713670611E-3</v>
      </c>
      <c r="H190" s="156" t="s">
        <v>294</v>
      </c>
      <c r="I190" s="156">
        <v>4.0688912809472552E-2</v>
      </c>
      <c r="J190" s="156">
        <v>1</v>
      </c>
      <c r="K190" s="87">
        <v>4645</v>
      </c>
      <c r="L190" s="87"/>
      <c r="M190" s="156">
        <v>0.58299999999999996</v>
      </c>
      <c r="N190" s="156">
        <v>0.61099999999999999</v>
      </c>
      <c r="O190" s="156">
        <v>0.17499999999999999</v>
      </c>
      <c r="P190" s="156">
        <v>0.19700000000000001</v>
      </c>
      <c r="Q190" s="156">
        <v>0.113</v>
      </c>
      <c r="R190" s="156">
        <v>0.13200000000000001</v>
      </c>
      <c r="S190" s="156">
        <v>3.7999999999999999E-2</v>
      </c>
      <c r="T190" s="156">
        <v>0.05</v>
      </c>
      <c r="U190" s="156">
        <v>0</v>
      </c>
      <c r="V190" s="156">
        <v>3.0000000000000001E-3</v>
      </c>
      <c r="W190" s="156">
        <v>7.0000000000000001E-3</v>
      </c>
      <c r="X190" s="156">
        <v>1.2E-2</v>
      </c>
      <c r="Y190" s="156" t="s">
        <v>294</v>
      </c>
      <c r="Z190" s="156" t="s">
        <v>294</v>
      </c>
      <c r="AA190" s="156">
        <v>3.5000000000000003E-2</v>
      </c>
      <c r="AB190" s="156">
        <v>4.7E-2</v>
      </c>
    </row>
    <row r="191" spans="1:28" x14ac:dyDescent="0.25">
      <c r="A191" s="87" t="s">
        <v>535</v>
      </c>
      <c r="B191" s="156">
        <v>0.282134548274525</v>
      </c>
      <c r="C191" s="156">
        <v>0.51761826289259405</v>
      </c>
      <c r="D191" s="156">
        <v>9.6015897634742151E-2</v>
      </c>
      <c r="E191" s="156">
        <v>2.7651221403644823E-2</v>
      </c>
      <c r="F191" s="156">
        <v>1.0905389685924778E-3</v>
      </c>
      <c r="G191" s="156">
        <v>3.9138231872818924E-2</v>
      </c>
      <c r="H191" s="156">
        <v>2.9323381155486623E-3</v>
      </c>
      <c r="I191" s="156">
        <v>3.3418960837533929E-2</v>
      </c>
      <c r="J191" s="156">
        <v>1</v>
      </c>
      <c r="K191" s="87">
        <v>41264</v>
      </c>
      <c r="L191" s="87"/>
      <c r="M191" s="156">
        <v>0.27800000000000002</v>
      </c>
      <c r="N191" s="156">
        <v>0.28599999999999998</v>
      </c>
      <c r="O191" s="156">
        <v>0.51300000000000001</v>
      </c>
      <c r="P191" s="156">
        <v>0.52200000000000002</v>
      </c>
      <c r="Q191" s="156">
        <v>9.2999999999999999E-2</v>
      </c>
      <c r="R191" s="156">
        <v>9.9000000000000005E-2</v>
      </c>
      <c r="S191" s="156">
        <v>2.5999999999999999E-2</v>
      </c>
      <c r="T191" s="156">
        <v>2.9000000000000001E-2</v>
      </c>
      <c r="U191" s="156">
        <v>1E-3</v>
      </c>
      <c r="V191" s="156">
        <v>1E-3</v>
      </c>
      <c r="W191" s="156">
        <v>3.6999999999999998E-2</v>
      </c>
      <c r="X191" s="156">
        <v>4.1000000000000002E-2</v>
      </c>
      <c r="Y191" s="156">
        <v>2E-3</v>
      </c>
      <c r="Z191" s="156">
        <v>4.0000000000000001E-3</v>
      </c>
      <c r="AA191" s="156">
        <v>3.2000000000000001E-2</v>
      </c>
      <c r="AB191" s="156">
        <v>3.5000000000000003E-2</v>
      </c>
    </row>
    <row r="192" spans="1:28" x14ac:dyDescent="0.25">
      <c r="A192" s="87" t="s">
        <v>536</v>
      </c>
      <c r="B192" s="156" t="s">
        <v>294</v>
      </c>
      <c r="C192" s="156">
        <v>0.37736870600974554</v>
      </c>
      <c r="D192" s="156">
        <v>0.37249593936112613</v>
      </c>
      <c r="E192" s="156">
        <v>0.11965349214943151</v>
      </c>
      <c r="F192" s="156">
        <v>7.0384407146724419E-3</v>
      </c>
      <c r="G192" s="156">
        <v>9.962100703844072E-2</v>
      </c>
      <c r="H192" s="156">
        <v>5.4141851651326478E-4</v>
      </c>
      <c r="I192" s="156">
        <v>2.3280996210070383E-2</v>
      </c>
      <c r="J192" s="156">
        <v>1</v>
      </c>
      <c r="K192" s="87">
        <v>1847</v>
      </c>
      <c r="L192" s="87"/>
      <c r="M192" s="156" t="s">
        <v>294</v>
      </c>
      <c r="N192" s="156" t="s">
        <v>294</v>
      </c>
      <c r="O192" s="156">
        <v>0.35599999999999998</v>
      </c>
      <c r="P192" s="156">
        <v>0.4</v>
      </c>
      <c r="Q192" s="156">
        <v>0.35099999999999998</v>
      </c>
      <c r="R192" s="156">
        <v>0.39500000000000002</v>
      </c>
      <c r="S192" s="156">
        <v>0.106</v>
      </c>
      <c r="T192" s="156">
        <v>0.13500000000000001</v>
      </c>
      <c r="U192" s="156">
        <v>4.0000000000000001E-3</v>
      </c>
      <c r="V192" s="156">
        <v>1.2E-2</v>
      </c>
      <c r="W192" s="156">
        <v>8.6999999999999994E-2</v>
      </c>
      <c r="X192" s="156">
        <v>0.114</v>
      </c>
      <c r="Y192" s="156">
        <v>0</v>
      </c>
      <c r="Z192" s="156">
        <v>3.0000000000000001E-3</v>
      </c>
      <c r="AA192" s="156">
        <v>1.7000000000000001E-2</v>
      </c>
      <c r="AB192" s="156">
        <v>3.1E-2</v>
      </c>
    </row>
    <row r="193" spans="1:28" x14ac:dyDescent="0.25">
      <c r="A193" s="87" t="s">
        <v>537</v>
      </c>
      <c r="B193" s="156" t="s">
        <v>294</v>
      </c>
      <c r="C193" s="156">
        <v>0.28268551236749118</v>
      </c>
      <c r="D193" s="156">
        <v>0.37102473498233218</v>
      </c>
      <c r="E193" s="156">
        <v>0.18197879858657243</v>
      </c>
      <c r="F193" s="156">
        <v>1.5901060070671377E-2</v>
      </c>
      <c r="G193" s="156">
        <v>0.13074204946996468</v>
      </c>
      <c r="H193" s="156">
        <v>1.7667844522968198E-3</v>
      </c>
      <c r="I193" s="156">
        <v>1.5901060070671377E-2</v>
      </c>
      <c r="J193" s="156">
        <v>1</v>
      </c>
      <c r="K193" s="87">
        <v>566</v>
      </c>
      <c r="L193" s="87"/>
      <c r="M193" s="156" t="s">
        <v>294</v>
      </c>
      <c r="N193" s="156" t="s">
        <v>294</v>
      </c>
      <c r="O193" s="156">
        <v>0.247</v>
      </c>
      <c r="P193" s="156">
        <v>0.32100000000000001</v>
      </c>
      <c r="Q193" s="156">
        <v>0.33200000000000002</v>
      </c>
      <c r="R193" s="156">
        <v>0.41199999999999998</v>
      </c>
      <c r="S193" s="156">
        <v>0.152</v>
      </c>
      <c r="T193" s="156">
        <v>0.216</v>
      </c>
      <c r="U193" s="156">
        <v>8.0000000000000002E-3</v>
      </c>
      <c r="V193" s="156">
        <v>0.03</v>
      </c>
      <c r="W193" s="156">
        <v>0.105</v>
      </c>
      <c r="X193" s="156">
        <v>0.161</v>
      </c>
      <c r="Y193" s="156">
        <v>0</v>
      </c>
      <c r="Z193" s="156">
        <v>0.01</v>
      </c>
      <c r="AA193" s="156">
        <v>8.0000000000000002E-3</v>
      </c>
      <c r="AB193" s="156">
        <v>0.03</v>
      </c>
    </row>
    <row r="194" spans="1:28" x14ac:dyDescent="0.25">
      <c r="A194" s="87" t="s">
        <v>538</v>
      </c>
      <c r="B194" s="156" t="s">
        <v>294</v>
      </c>
      <c r="C194" s="156">
        <v>0.34734997809899254</v>
      </c>
      <c r="D194" s="156">
        <v>0.24879544459045116</v>
      </c>
      <c r="E194" s="156">
        <v>0.31668856767411302</v>
      </c>
      <c r="F194" s="156">
        <v>7.4463425317564608E-3</v>
      </c>
      <c r="G194" s="156">
        <v>4.9934296977660969E-2</v>
      </c>
      <c r="H194" s="156">
        <v>8.7604029785370125E-4</v>
      </c>
      <c r="I194" s="156">
        <v>2.8909329829172142E-2</v>
      </c>
      <c r="J194" s="156">
        <v>1</v>
      </c>
      <c r="K194" s="87">
        <v>2283</v>
      </c>
      <c r="L194" s="87"/>
      <c r="M194" s="156" t="s">
        <v>294</v>
      </c>
      <c r="N194" s="156" t="s">
        <v>294</v>
      </c>
      <c r="O194" s="156">
        <v>0.32800000000000001</v>
      </c>
      <c r="P194" s="156">
        <v>0.36699999999999999</v>
      </c>
      <c r="Q194" s="156">
        <v>0.23100000000000001</v>
      </c>
      <c r="R194" s="156">
        <v>0.26700000000000002</v>
      </c>
      <c r="S194" s="156">
        <v>0.29799999999999999</v>
      </c>
      <c r="T194" s="156">
        <v>0.33600000000000002</v>
      </c>
      <c r="U194" s="156">
        <v>5.0000000000000001E-3</v>
      </c>
      <c r="V194" s="156">
        <v>1.2E-2</v>
      </c>
      <c r="W194" s="156">
        <v>4.2000000000000003E-2</v>
      </c>
      <c r="X194" s="156">
        <v>0.06</v>
      </c>
      <c r="Y194" s="156">
        <v>0</v>
      </c>
      <c r="Z194" s="156">
        <v>3.0000000000000001E-3</v>
      </c>
      <c r="AA194" s="156">
        <v>2.3E-2</v>
      </c>
      <c r="AB194" s="156">
        <v>3.6999999999999998E-2</v>
      </c>
    </row>
    <row r="195" spans="1:28" x14ac:dyDescent="0.25">
      <c r="A195" s="87" t="s">
        <v>539</v>
      </c>
      <c r="B195" s="156" t="s">
        <v>294</v>
      </c>
      <c r="C195" s="156">
        <v>0.46640755136035533</v>
      </c>
      <c r="D195" s="156">
        <v>0.2887284841754581</v>
      </c>
      <c r="E195" s="156">
        <v>0.12270960577456969</v>
      </c>
      <c r="F195" s="156">
        <v>9.9944475291504718E-3</v>
      </c>
      <c r="G195" s="156">
        <v>7.1626873958911721E-2</v>
      </c>
      <c r="H195" s="156">
        <v>5.5524708495280405E-4</v>
      </c>
      <c r="I195" s="156">
        <v>3.9977790116601887E-2</v>
      </c>
      <c r="J195" s="156">
        <v>1</v>
      </c>
      <c r="K195" s="87">
        <v>1801</v>
      </c>
      <c r="L195" s="87"/>
      <c r="M195" s="156" t="s">
        <v>294</v>
      </c>
      <c r="N195" s="156" t="s">
        <v>294</v>
      </c>
      <c r="O195" s="156">
        <v>0.443</v>
      </c>
      <c r="P195" s="156">
        <v>0.48899999999999999</v>
      </c>
      <c r="Q195" s="156">
        <v>0.26800000000000002</v>
      </c>
      <c r="R195" s="156">
        <v>0.31</v>
      </c>
      <c r="S195" s="156">
        <v>0.108</v>
      </c>
      <c r="T195" s="156">
        <v>0.13900000000000001</v>
      </c>
      <c r="U195" s="156">
        <v>6.0000000000000001E-3</v>
      </c>
      <c r="V195" s="156">
        <v>1.6E-2</v>
      </c>
      <c r="W195" s="156">
        <v>6.0999999999999999E-2</v>
      </c>
      <c r="X195" s="156">
        <v>8.4000000000000005E-2</v>
      </c>
      <c r="Y195" s="156">
        <v>0</v>
      </c>
      <c r="Z195" s="156">
        <v>3.0000000000000001E-3</v>
      </c>
      <c r="AA195" s="156">
        <v>3.2000000000000001E-2</v>
      </c>
      <c r="AB195" s="156">
        <v>0.05</v>
      </c>
    </row>
    <row r="196" spans="1:28" x14ac:dyDescent="0.25">
      <c r="A196" s="87" t="s">
        <v>540</v>
      </c>
      <c r="B196" s="156" t="s">
        <v>294</v>
      </c>
      <c r="C196" s="156">
        <v>0.31575520833333331</v>
      </c>
      <c r="D196" s="156">
        <v>0.365234375</v>
      </c>
      <c r="E196" s="156">
        <v>0.19921875</v>
      </c>
      <c r="F196" s="156">
        <v>5.208333333333333E-3</v>
      </c>
      <c r="G196" s="156">
        <v>8.9192708333333329E-2</v>
      </c>
      <c r="H196" s="156">
        <v>1.3020833333333333E-3</v>
      </c>
      <c r="I196" s="156">
        <v>2.4088541666666668E-2</v>
      </c>
      <c r="J196" s="156">
        <v>1</v>
      </c>
      <c r="K196" s="87">
        <v>1536</v>
      </c>
      <c r="L196" s="87"/>
      <c r="M196" s="156" t="s">
        <v>294</v>
      </c>
      <c r="N196" s="156" t="s">
        <v>294</v>
      </c>
      <c r="O196" s="156">
        <v>0.29299999999999998</v>
      </c>
      <c r="P196" s="156">
        <v>0.33900000000000002</v>
      </c>
      <c r="Q196" s="156">
        <v>0.34200000000000003</v>
      </c>
      <c r="R196" s="156">
        <v>0.39</v>
      </c>
      <c r="S196" s="156">
        <v>0.18</v>
      </c>
      <c r="T196" s="156">
        <v>0.22</v>
      </c>
      <c r="U196" s="156">
        <v>3.0000000000000001E-3</v>
      </c>
      <c r="V196" s="156">
        <v>0.01</v>
      </c>
      <c r="W196" s="156">
        <v>7.5999999999999998E-2</v>
      </c>
      <c r="X196" s="156">
        <v>0.104</v>
      </c>
      <c r="Y196" s="156">
        <v>0</v>
      </c>
      <c r="Z196" s="156">
        <v>5.0000000000000001E-3</v>
      </c>
      <c r="AA196" s="156">
        <v>1.7999999999999999E-2</v>
      </c>
      <c r="AB196" s="156">
        <v>3.3000000000000002E-2</v>
      </c>
    </row>
    <row r="197" spans="1:28" x14ac:dyDescent="0.25">
      <c r="A197" s="87" t="s">
        <v>541</v>
      </c>
      <c r="B197" s="156" t="s">
        <v>294</v>
      </c>
      <c r="C197" s="156">
        <v>0.15619307832422585</v>
      </c>
      <c r="D197" s="156">
        <v>0.5264116575591985</v>
      </c>
      <c r="E197" s="156">
        <v>0.1871584699453552</v>
      </c>
      <c r="F197" s="156">
        <v>1.0018214936247723E-2</v>
      </c>
      <c r="G197" s="156">
        <v>6.5573770491803282E-2</v>
      </c>
      <c r="H197" s="156">
        <v>4.5537340619307832E-4</v>
      </c>
      <c r="I197" s="156">
        <v>5.4189435336976323E-2</v>
      </c>
      <c r="J197" s="156">
        <v>1</v>
      </c>
      <c r="K197" s="87">
        <v>2196</v>
      </c>
      <c r="L197" s="87"/>
      <c r="M197" s="156" t="s">
        <v>294</v>
      </c>
      <c r="N197" s="156" t="s">
        <v>294</v>
      </c>
      <c r="O197" s="156">
        <v>0.14199999999999999</v>
      </c>
      <c r="P197" s="156">
        <v>0.17199999999999999</v>
      </c>
      <c r="Q197" s="156">
        <v>0.50600000000000001</v>
      </c>
      <c r="R197" s="156">
        <v>0.54700000000000004</v>
      </c>
      <c r="S197" s="156">
        <v>0.17100000000000001</v>
      </c>
      <c r="T197" s="156">
        <v>0.20399999999999999</v>
      </c>
      <c r="U197" s="156">
        <v>7.0000000000000001E-3</v>
      </c>
      <c r="V197" s="156">
        <v>1.4999999999999999E-2</v>
      </c>
      <c r="W197" s="156">
        <v>5.6000000000000001E-2</v>
      </c>
      <c r="X197" s="156">
        <v>7.6999999999999999E-2</v>
      </c>
      <c r="Y197" s="156">
        <v>0</v>
      </c>
      <c r="Z197" s="156">
        <v>3.0000000000000001E-3</v>
      </c>
      <c r="AA197" s="156">
        <v>4.4999999999999998E-2</v>
      </c>
      <c r="AB197" s="156">
        <v>6.4000000000000001E-2</v>
      </c>
    </row>
    <row r="198" spans="1:28" x14ac:dyDescent="0.25">
      <c r="A198" s="87" t="s">
        <v>542</v>
      </c>
      <c r="B198" s="156" t="s">
        <v>294</v>
      </c>
      <c r="C198" s="156">
        <v>0.31730769230769229</v>
      </c>
      <c r="D198" s="156">
        <v>0.3282051282051282</v>
      </c>
      <c r="E198" s="156">
        <v>0.11602564102564103</v>
      </c>
      <c r="F198" s="156">
        <v>1.4102564102564103E-2</v>
      </c>
      <c r="G198" s="156">
        <v>0.16217948717948719</v>
      </c>
      <c r="H198" s="156" t="s">
        <v>294</v>
      </c>
      <c r="I198" s="156">
        <v>6.2179487179487181E-2</v>
      </c>
      <c r="J198" s="156">
        <v>0.99999999999999989</v>
      </c>
      <c r="K198" s="87">
        <v>1560</v>
      </c>
      <c r="L198" s="87"/>
      <c r="M198" s="156" t="s">
        <v>294</v>
      </c>
      <c r="N198" s="156" t="s">
        <v>294</v>
      </c>
      <c r="O198" s="156">
        <v>0.29499999999999998</v>
      </c>
      <c r="P198" s="156">
        <v>0.34100000000000003</v>
      </c>
      <c r="Q198" s="156">
        <v>0.30499999999999999</v>
      </c>
      <c r="R198" s="156">
        <v>0.35199999999999998</v>
      </c>
      <c r="S198" s="156">
        <v>0.10100000000000001</v>
      </c>
      <c r="T198" s="156">
        <v>0.13300000000000001</v>
      </c>
      <c r="U198" s="156">
        <v>8.9999999999999993E-3</v>
      </c>
      <c r="V198" s="156">
        <v>2.1000000000000001E-2</v>
      </c>
      <c r="W198" s="156">
        <v>0.14499999999999999</v>
      </c>
      <c r="X198" s="156">
        <v>0.18099999999999999</v>
      </c>
      <c r="Y198" s="156" t="s">
        <v>294</v>
      </c>
      <c r="Z198" s="156" t="s">
        <v>294</v>
      </c>
      <c r="AA198" s="156">
        <v>5.0999999999999997E-2</v>
      </c>
      <c r="AB198" s="156">
        <v>7.4999999999999997E-2</v>
      </c>
    </row>
    <row r="199" spans="1:28" x14ac:dyDescent="0.25">
      <c r="A199" s="87" t="s">
        <v>543</v>
      </c>
      <c r="B199" s="156" t="s">
        <v>294</v>
      </c>
      <c r="C199" s="156">
        <v>0.22288369391607377</v>
      </c>
      <c r="D199" s="156">
        <v>0.29940467547553362</v>
      </c>
      <c r="E199" s="156">
        <v>0.18295339044576739</v>
      </c>
      <c r="F199" s="156">
        <v>1.6117322491650935E-2</v>
      </c>
      <c r="G199" s="156">
        <v>0.24553506606650211</v>
      </c>
      <c r="H199" s="156">
        <v>3.6300275882096703E-3</v>
      </c>
      <c r="I199" s="156">
        <v>2.9475824016262524E-2</v>
      </c>
      <c r="J199" s="156">
        <v>1</v>
      </c>
      <c r="K199" s="87">
        <v>6887</v>
      </c>
      <c r="L199" s="87"/>
      <c r="M199" s="156" t="s">
        <v>294</v>
      </c>
      <c r="N199" s="156" t="s">
        <v>294</v>
      </c>
      <c r="O199" s="156">
        <v>0.21299999999999999</v>
      </c>
      <c r="P199" s="156">
        <v>0.23300000000000001</v>
      </c>
      <c r="Q199" s="156">
        <v>0.28899999999999998</v>
      </c>
      <c r="R199" s="156">
        <v>0.31</v>
      </c>
      <c r="S199" s="156">
        <v>0.17399999999999999</v>
      </c>
      <c r="T199" s="156">
        <v>0.192</v>
      </c>
      <c r="U199" s="156">
        <v>1.2999999999999999E-2</v>
      </c>
      <c r="V199" s="156">
        <v>1.9E-2</v>
      </c>
      <c r="W199" s="156">
        <v>0.23599999999999999</v>
      </c>
      <c r="X199" s="156">
        <v>0.25600000000000001</v>
      </c>
      <c r="Y199" s="156">
        <v>2E-3</v>
      </c>
      <c r="Z199" s="156">
        <v>5.0000000000000001E-3</v>
      </c>
      <c r="AA199" s="156">
        <v>2.5999999999999999E-2</v>
      </c>
      <c r="AB199" s="156">
        <v>3.4000000000000002E-2</v>
      </c>
    </row>
    <row r="200" spans="1:28" x14ac:dyDescent="0.25">
      <c r="A200" s="87" t="s">
        <v>544</v>
      </c>
      <c r="B200" s="156" t="s">
        <v>294</v>
      </c>
      <c r="C200" s="156">
        <v>3.4793814432989692E-2</v>
      </c>
      <c r="D200" s="156">
        <v>0.24097938144329897</v>
      </c>
      <c r="E200" s="156">
        <v>0.12886597938144329</v>
      </c>
      <c r="F200" s="156">
        <v>3.6941580756013746E-2</v>
      </c>
      <c r="G200" s="156">
        <v>0.52491408934707906</v>
      </c>
      <c r="H200" s="156">
        <v>2.5773195876288659E-3</v>
      </c>
      <c r="I200" s="156">
        <v>3.0927835051546393E-2</v>
      </c>
      <c r="J200" s="156">
        <v>1</v>
      </c>
      <c r="K200" s="87">
        <v>2328</v>
      </c>
      <c r="L200" s="87"/>
      <c r="M200" s="156" t="s">
        <v>294</v>
      </c>
      <c r="N200" s="156" t="s">
        <v>294</v>
      </c>
      <c r="O200" s="156">
        <v>2.8000000000000001E-2</v>
      </c>
      <c r="P200" s="156">
        <v>4.2999999999999997E-2</v>
      </c>
      <c r="Q200" s="156">
        <v>0.224</v>
      </c>
      <c r="R200" s="156">
        <v>0.25900000000000001</v>
      </c>
      <c r="S200" s="156">
        <v>0.11600000000000001</v>
      </c>
      <c r="T200" s="156">
        <v>0.14299999999999999</v>
      </c>
      <c r="U200" s="156">
        <v>0.03</v>
      </c>
      <c r="V200" s="156">
        <v>4.4999999999999998E-2</v>
      </c>
      <c r="W200" s="156">
        <v>0.505</v>
      </c>
      <c r="X200" s="156">
        <v>0.54500000000000004</v>
      </c>
      <c r="Y200" s="156">
        <v>1E-3</v>
      </c>
      <c r="Z200" s="156">
        <v>6.0000000000000001E-3</v>
      </c>
      <c r="AA200" s="156">
        <v>2.5000000000000001E-2</v>
      </c>
      <c r="AB200" s="156">
        <v>3.9E-2</v>
      </c>
    </row>
    <row r="201" spans="1:28" x14ac:dyDescent="0.25">
      <c r="A201" s="87" t="s">
        <v>545</v>
      </c>
      <c r="B201" s="156" t="s">
        <v>294</v>
      </c>
      <c r="C201" s="156">
        <v>0.14017341040462428</v>
      </c>
      <c r="D201" s="156">
        <v>0.45592485549132949</v>
      </c>
      <c r="E201" s="156">
        <v>0.11849710982658959</v>
      </c>
      <c r="F201" s="156">
        <v>6.5028901734104048E-3</v>
      </c>
      <c r="G201" s="156">
        <v>0.21062138728323698</v>
      </c>
      <c r="H201" s="156">
        <v>2.8901734104046241E-3</v>
      </c>
      <c r="I201" s="156">
        <v>6.5390173410404623E-2</v>
      </c>
      <c r="J201" s="156">
        <v>1</v>
      </c>
      <c r="K201" s="87">
        <v>2768</v>
      </c>
      <c r="L201" s="87"/>
      <c r="M201" s="156" t="s">
        <v>294</v>
      </c>
      <c r="N201" s="156" t="s">
        <v>294</v>
      </c>
      <c r="O201" s="156">
        <v>0.128</v>
      </c>
      <c r="P201" s="156">
        <v>0.154</v>
      </c>
      <c r="Q201" s="156">
        <v>0.437</v>
      </c>
      <c r="R201" s="156">
        <v>0.47499999999999998</v>
      </c>
      <c r="S201" s="156">
        <v>0.107</v>
      </c>
      <c r="T201" s="156">
        <v>0.13100000000000001</v>
      </c>
      <c r="U201" s="156">
        <v>4.0000000000000001E-3</v>
      </c>
      <c r="V201" s="156">
        <v>0.01</v>
      </c>
      <c r="W201" s="156">
        <v>0.19600000000000001</v>
      </c>
      <c r="X201" s="156">
        <v>0.22600000000000001</v>
      </c>
      <c r="Y201" s="156">
        <v>1E-3</v>
      </c>
      <c r="Z201" s="156">
        <v>6.0000000000000001E-3</v>
      </c>
      <c r="AA201" s="156">
        <v>5.7000000000000002E-2</v>
      </c>
      <c r="AB201" s="156">
        <v>7.4999999999999997E-2</v>
      </c>
    </row>
    <row r="202" spans="1:28" x14ac:dyDescent="0.25">
      <c r="A202" s="87" t="s">
        <v>546</v>
      </c>
      <c r="B202" s="156" t="s">
        <v>294</v>
      </c>
      <c r="C202" s="156">
        <v>6.2122519413287315E-2</v>
      </c>
      <c r="D202" s="156">
        <v>0.22605694564279552</v>
      </c>
      <c r="E202" s="156">
        <v>0.12338222605694564</v>
      </c>
      <c r="F202" s="156">
        <v>5.3494391716997408E-2</v>
      </c>
      <c r="G202" s="156">
        <v>0.4926660914581536</v>
      </c>
      <c r="H202" s="156">
        <v>2.5884383088869713E-3</v>
      </c>
      <c r="I202" s="156">
        <v>3.9689387402933561E-2</v>
      </c>
      <c r="J202" s="156">
        <v>1</v>
      </c>
      <c r="K202" s="87">
        <v>1159</v>
      </c>
      <c r="L202" s="87"/>
      <c r="M202" s="156" t="s">
        <v>294</v>
      </c>
      <c r="N202" s="156" t="s">
        <v>294</v>
      </c>
      <c r="O202" s="156">
        <v>0.05</v>
      </c>
      <c r="P202" s="156">
        <v>7.8E-2</v>
      </c>
      <c r="Q202" s="156">
        <v>0.20300000000000001</v>
      </c>
      <c r="R202" s="156">
        <v>0.251</v>
      </c>
      <c r="S202" s="156">
        <v>0.106</v>
      </c>
      <c r="T202" s="156">
        <v>0.14399999999999999</v>
      </c>
      <c r="U202" s="156">
        <v>4.2000000000000003E-2</v>
      </c>
      <c r="V202" s="156">
        <v>6.8000000000000005E-2</v>
      </c>
      <c r="W202" s="156">
        <v>0.46400000000000002</v>
      </c>
      <c r="X202" s="156">
        <v>0.52100000000000002</v>
      </c>
      <c r="Y202" s="156">
        <v>1E-3</v>
      </c>
      <c r="Z202" s="156">
        <v>8.0000000000000002E-3</v>
      </c>
      <c r="AA202" s="156">
        <v>0.03</v>
      </c>
      <c r="AB202" s="156">
        <v>5.2999999999999999E-2</v>
      </c>
    </row>
    <row r="203" spans="1:28" x14ac:dyDescent="0.25">
      <c r="A203" s="87" t="s">
        <v>547</v>
      </c>
      <c r="B203" s="156" t="s">
        <v>294</v>
      </c>
      <c r="C203" s="156">
        <v>8.1200353045013246E-2</v>
      </c>
      <c r="D203" s="156">
        <v>0.26875551632833189</v>
      </c>
      <c r="E203" s="156">
        <v>0.19593998234774934</v>
      </c>
      <c r="F203" s="156">
        <v>1.412180052956752E-2</v>
      </c>
      <c r="G203" s="156">
        <v>0.40291262135922329</v>
      </c>
      <c r="H203" s="156">
        <v>6.1782877316857903E-3</v>
      </c>
      <c r="I203" s="156">
        <v>3.089143865842895E-2</v>
      </c>
      <c r="J203" s="156">
        <v>1</v>
      </c>
      <c r="K203" s="87">
        <v>2266</v>
      </c>
      <c r="L203" s="87"/>
      <c r="M203" s="156" t="s">
        <v>294</v>
      </c>
      <c r="N203" s="156" t="s">
        <v>294</v>
      </c>
      <c r="O203" s="156">
        <v>7.0999999999999994E-2</v>
      </c>
      <c r="P203" s="156">
        <v>9.2999999999999999E-2</v>
      </c>
      <c r="Q203" s="156">
        <v>0.251</v>
      </c>
      <c r="R203" s="156">
        <v>0.28699999999999998</v>
      </c>
      <c r="S203" s="156">
        <v>0.18</v>
      </c>
      <c r="T203" s="156">
        <v>0.21299999999999999</v>
      </c>
      <c r="U203" s="156">
        <v>0.01</v>
      </c>
      <c r="V203" s="156">
        <v>0.02</v>
      </c>
      <c r="W203" s="156">
        <v>0.38300000000000001</v>
      </c>
      <c r="X203" s="156">
        <v>0.42299999999999999</v>
      </c>
      <c r="Y203" s="156">
        <v>4.0000000000000001E-3</v>
      </c>
      <c r="Z203" s="156">
        <v>0.01</v>
      </c>
      <c r="AA203" s="156">
        <v>2.5000000000000001E-2</v>
      </c>
      <c r="AB203" s="156">
        <v>3.9E-2</v>
      </c>
    </row>
    <row r="204" spans="1:28" x14ac:dyDescent="0.25">
      <c r="A204" s="87" t="s">
        <v>548</v>
      </c>
      <c r="B204" s="156" t="s">
        <v>294</v>
      </c>
      <c r="C204" s="156">
        <v>0.26319654554533972</v>
      </c>
      <c r="D204" s="156">
        <v>0.21519842552066504</v>
      </c>
      <c r="E204" s="156">
        <v>0.1090385688687836</v>
      </c>
      <c r="F204" s="156">
        <v>1.6420409482125548E-2</v>
      </c>
      <c r="G204" s="156">
        <v>0.37094263137796318</v>
      </c>
      <c r="H204" s="156">
        <v>3.8186998795640809E-3</v>
      </c>
      <c r="I204" s="156">
        <v>2.1384719325558851E-2</v>
      </c>
      <c r="J204" s="156">
        <v>1</v>
      </c>
      <c r="K204" s="87">
        <v>34043</v>
      </c>
      <c r="L204" s="87"/>
      <c r="M204" s="156" t="s">
        <v>294</v>
      </c>
      <c r="N204" s="156" t="s">
        <v>294</v>
      </c>
      <c r="O204" s="156">
        <v>0.25900000000000001</v>
      </c>
      <c r="P204" s="156">
        <v>0.26800000000000002</v>
      </c>
      <c r="Q204" s="156">
        <v>0.21099999999999999</v>
      </c>
      <c r="R204" s="156">
        <v>0.22</v>
      </c>
      <c r="S204" s="156">
        <v>0.106</v>
      </c>
      <c r="T204" s="156">
        <v>0.112</v>
      </c>
      <c r="U204" s="156">
        <v>1.4999999999999999E-2</v>
      </c>
      <c r="V204" s="156">
        <v>1.7999999999999999E-2</v>
      </c>
      <c r="W204" s="156">
        <v>0.36599999999999999</v>
      </c>
      <c r="X204" s="156">
        <v>0.376</v>
      </c>
      <c r="Y204" s="156">
        <v>3.0000000000000001E-3</v>
      </c>
      <c r="Z204" s="156">
        <v>5.0000000000000001E-3</v>
      </c>
      <c r="AA204" s="156">
        <v>0.02</v>
      </c>
      <c r="AB204" s="156">
        <v>2.3E-2</v>
      </c>
    </row>
    <row r="205" spans="1:28" x14ac:dyDescent="0.25">
      <c r="A205" s="87" t="s">
        <v>549</v>
      </c>
      <c r="B205" s="156" t="s">
        <v>294</v>
      </c>
      <c r="C205" s="156">
        <v>0.73667711598746077</v>
      </c>
      <c r="D205" s="156">
        <v>0.15047021943573669</v>
      </c>
      <c r="E205" s="156">
        <v>1.5673981191222569E-2</v>
      </c>
      <c r="F205" s="156" t="s">
        <v>294</v>
      </c>
      <c r="G205" s="156">
        <v>6.2695924764890276E-2</v>
      </c>
      <c r="H205" s="156" t="s">
        <v>294</v>
      </c>
      <c r="I205" s="156">
        <v>3.4482758620689655E-2</v>
      </c>
      <c r="J205" s="156">
        <v>0.99999999999999989</v>
      </c>
      <c r="K205" s="87">
        <v>319</v>
      </c>
      <c r="L205" s="87"/>
      <c r="M205" s="156" t="s">
        <v>294</v>
      </c>
      <c r="N205" s="156" t="s">
        <v>294</v>
      </c>
      <c r="O205" s="156">
        <v>0.68600000000000005</v>
      </c>
      <c r="P205" s="156">
        <v>0.78200000000000003</v>
      </c>
      <c r="Q205" s="156">
        <v>0.115</v>
      </c>
      <c r="R205" s="156">
        <v>0.19400000000000001</v>
      </c>
      <c r="S205" s="156">
        <v>7.0000000000000001E-3</v>
      </c>
      <c r="T205" s="156">
        <v>3.5999999999999997E-2</v>
      </c>
      <c r="U205" s="156" t="s">
        <v>294</v>
      </c>
      <c r="V205" s="156" t="s">
        <v>294</v>
      </c>
      <c r="W205" s="156">
        <v>4.1000000000000002E-2</v>
      </c>
      <c r="X205" s="156">
        <v>9.5000000000000001E-2</v>
      </c>
      <c r="Y205" s="156" t="s">
        <v>294</v>
      </c>
      <c r="Z205" s="156" t="s">
        <v>294</v>
      </c>
      <c r="AA205" s="156">
        <v>1.9E-2</v>
      </c>
      <c r="AB205" s="156">
        <v>6.0999999999999999E-2</v>
      </c>
    </row>
    <row r="206" spans="1:28" x14ac:dyDescent="0.25">
      <c r="A206" s="87" t="s">
        <v>550</v>
      </c>
      <c r="B206" s="156" t="s">
        <v>294</v>
      </c>
      <c r="C206" s="156">
        <v>0.48898431665421954</v>
      </c>
      <c r="D206" s="156">
        <v>0.33448469006721432</v>
      </c>
      <c r="E206" s="156">
        <v>6.600074682598954E-2</v>
      </c>
      <c r="F206" s="156">
        <v>4.200896191187453E-3</v>
      </c>
      <c r="G206" s="156">
        <v>2.3898431665421958E-2</v>
      </c>
      <c r="H206" s="156" t="s">
        <v>294</v>
      </c>
      <c r="I206" s="156">
        <v>8.2430918595967143E-2</v>
      </c>
      <c r="J206" s="156">
        <v>1</v>
      </c>
      <c r="K206" s="87">
        <v>10712</v>
      </c>
      <c r="L206" s="87"/>
      <c r="M206" s="156" t="s">
        <v>294</v>
      </c>
      <c r="N206" s="156" t="s">
        <v>294</v>
      </c>
      <c r="O206" s="156">
        <v>0.48</v>
      </c>
      <c r="P206" s="156">
        <v>0.498</v>
      </c>
      <c r="Q206" s="156">
        <v>0.32600000000000001</v>
      </c>
      <c r="R206" s="156">
        <v>0.34300000000000003</v>
      </c>
      <c r="S206" s="156">
        <v>6.0999999999999999E-2</v>
      </c>
      <c r="T206" s="156">
        <v>7.0999999999999994E-2</v>
      </c>
      <c r="U206" s="156">
        <v>3.0000000000000001E-3</v>
      </c>
      <c r="V206" s="156">
        <v>6.0000000000000001E-3</v>
      </c>
      <c r="W206" s="156">
        <v>2.1000000000000001E-2</v>
      </c>
      <c r="X206" s="156">
        <v>2.7E-2</v>
      </c>
      <c r="Y206" s="156" t="s">
        <v>294</v>
      </c>
      <c r="Z206" s="156" t="s">
        <v>294</v>
      </c>
      <c r="AA206" s="156">
        <v>7.6999999999999999E-2</v>
      </c>
      <c r="AB206" s="156">
        <v>8.7999999999999995E-2</v>
      </c>
    </row>
    <row r="207" spans="1:28" x14ac:dyDescent="0.25">
      <c r="A207" s="87" t="s">
        <v>551</v>
      </c>
      <c r="B207" s="156" t="s">
        <v>294</v>
      </c>
      <c r="C207" s="156">
        <v>2.935995302407516E-3</v>
      </c>
      <c r="D207" s="156">
        <v>0.28772753963593656</v>
      </c>
      <c r="E207" s="156">
        <v>0.18438050499119202</v>
      </c>
      <c r="F207" s="156">
        <v>2.7598355842630651E-2</v>
      </c>
      <c r="G207" s="156">
        <v>0.46741045214327659</v>
      </c>
      <c r="H207" s="156">
        <v>7.046388725778039E-3</v>
      </c>
      <c r="I207" s="156">
        <v>2.2900763358778626E-2</v>
      </c>
      <c r="J207" s="156">
        <v>1</v>
      </c>
      <c r="K207" s="87">
        <v>1703</v>
      </c>
      <c r="L207" s="87"/>
      <c r="M207" s="156" t="s">
        <v>294</v>
      </c>
      <c r="N207" s="156" t="s">
        <v>294</v>
      </c>
      <c r="O207" s="156">
        <v>1E-3</v>
      </c>
      <c r="P207" s="156">
        <v>7.0000000000000001E-3</v>
      </c>
      <c r="Q207" s="156">
        <v>0.26700000000000002</v>
      </c>
      <c r="R207" s="156">
        <v>0.31</v>
      </c>
      <c r="S207" s="156">
        <v>0.16700000000000001</v>
      </c>
      <c r="T207" s="156">
        <v>0.20399999999999999</v>
      </c>
      <c r="U207" s="156">
        <v>2.1000000000000001E-2</v>
      </c>
      <c r="V207" s="156">
        <v>3.6999999999999998E-2</v>
      </c>
      <c r="W207" s="156">
        <v>0.44400000000000001</v>
      </c>
      <c r="X207" s="156">
        <v>0.49099999999999999</v>
      </c>
      <c r="Y207" s="156">
        <v>4.0000000000000001E-3</v>
      </c>
      <c r="Z207" s="156">
        <v>1.2E-2</v>
      </c>
      <c r="AA207" s="156">
        <v>1.7000000000000001E-2</v>
      </c>
      <c r="AB207" s="156">
        <v>3.1E-2</v>
      </c>
    </row>
    <row r="208" spans="1:28" x14ac:dyDescent="0.25">
      <c r="A208" s="87" t="s">
        <v>552</v>
      </c>
      <c r="B208" s="156" t="s">
        <v>294</v>
      </c>
      <c r="C208" s="156">
        <v>0.21930646672914714</v>
      </c>
      <c r="D208" s="156">
        <v>0.24414245548266167</v>
      </c>
      <c r="E208" s="156">
        <v>0.15745079662605435</v>
      </c>
      <c r="F208" s="156">
        <v>2.2492970946579195E-2</v>
      </c>
      <c r="G208" s="156">
        <v>0.33739456419868791</v>
      </c>
      <c r="H208" s="156">
        <v>9.372071227741331E-4</v>
      </c>
      <c r="I208" s="156">
        <v>1.8275538894095594E-2</v>
      </c>
      <c r="J208" s="156">
        <v>0.99999999999999989</v>
      </c>
      <c r="K208" s="87">
        <v>2134</v>
      </c>
      <c r="L208" s="87"/>
      <c r="M208" s="156" t="s">
        <v>294</v>
      </c>
      <c r="N208" s="156" t="s">
        <v>294</v>
      </c>
      <c r="O208" s="156">
        <v>0.20200000000000001</v>
      </c>
      <c r="P208" s="156">
        <v>0.23699999999999999</v>
      </c>
      <c r="Q208" s="156">
        <v>0.22600000000000001</v>
      </c>
      <c r="R208" s="156">
        <v>0.26300000000000001</v>
      </c>
      <c r="S208" s="156">
        <v>0.14299999999999999</v>
      </c>
      <c r="T208" s="156">
        <v>0.17399999999999999</v>
      </c>
      <c r="U208" s="156">
        <v>1.7000000000000001E-2</v>
      </c>
      <c r="V208" s="156">
        <v>0.03</v>
      </c>
      <c r="W208" s="156">
        <v>0.318</v>
      </c>
      <c r="X208" s="156">
        <v>0.35799999999999998</v>
      </c>
      <c r="Y208" s="156">
        <v>0</v>
      </c>
      <c r="Z208" s="156">
        <v>3.0000000000000001E-3</v>
      </c>
      <c r="AA208" s="156">
        <v>1.2999999999999999E-2</v>
      </c>
      <c r="AB208" s="156">
        <v>2.5000000000000001E-2</v>
      </c>
    </row>
    <row r="209" spans="1:28" x14ac:dyDescent="0.25">
      <c r="A209" s="87" t="s">
        <v>553</v>
      </c>
      <c r="B209" s="156" t="s">
        <v>294</v>
      </c>
      <c r="C209" s="156">
        <v>0.13688978359335682</v>
      </c>
      <c r="D209" s="156">
        <v>0.3553095118268747</v>
      </c>
      <c r="E209" s="156">
        <v>0.11852038248616004</v>
      </c>
      <c r="F209" s="156">
        <v>1.6859587317564168E-2</v>
      </c>
      <c r="G209" s="156">
        <v>0.34373427277302465</v>
      </c>
      <c r="H209" s="156">
        <v>2.2647206844489181E-3</v>
      </c>
      <c r="I209" s="156">
        <v>2.642174131857071E-2</v>
      </c>
      <c r="J209" s="156">
        <v>1</v>
      </c>
      <c r="K209" s="87">
        <v>3974</v>
      </c>
      <c r="L209" s="87"/>
      <c r="M209" s="156" t="s">
        <v>294</v>
      </c>
      <c r="N209" s="156" t="s">
        <v>294</v>
      </c>
      <c r="O209" s="156">
        <v>0.127</v>
      </c>
      <c r="P209" s="156">
        <v>0.14799999999999999</v>
      </c>
      <c r="Q209" s="156">
        <v>0.34100000000000003</v>
      </c>
      <c r="R209" s="156">
        <v>0.37</v>
      </c>
      <c r="S209" s="156">
        <v>0.109</v>
      </c>
      <c r="T209" s="156">
        <v>0.129</v>
      </c>
      <c r="U209" s="156">
        <v>1.2999999999999999E-2</v>
      </c>
      <c r="V209" s="156">
        <v>2.1000000000000001E-2</v>
      </c>
      <c r="W209" s="156">
        <v>0.32900000000000001</v>
      </c>
      <c r="X209" s="156">
        <v>0.35899999999999999</v>
      </c>
      <c r="Y209" s="156">
        <v>1E-3</v>
      </c>
      <c r="Z209" s="156">
        <v>4.0000000000000001E-3</v>
      </c>
      <c r="AA209" s="156">
        <v>2.1999999999999999E-2</v>
      </c>
      <c r="AB209" s="156">
        <v>3.2000000000000001E-2</v>
      </c>
    </row>
    <row r="210" spans="1:28" x14ac:dyDescent="0.25">
      <c r="A210" s="87" t="s">
        <v>554</v>
      </c>
      <c r="B210" s="156" t="s">
        <v>294</v>
      </c>
      <c r="C210" s="156">
        <v>0.2225</v>
      </c>
      <c r="D210" s="156">
        <v>0.33879999999999999</v>
      </c>
      <c r="E210" s="156">
        <v>0.1241</v>
      </c>
      <c r="F210" s="156">
        <v>1.9E-2</v>
      </c>
      <c r="G210" s="156">
        <v>0.25459999999999999</v>
      </c>
      <c r="H210" s="156">
        <v>1E-3</v>
      </c>
      <c r="I210" s="156">
        <v>0.04</v>
      </c>
      <c r="J210" s="156">
        <v>1</v>
      </c>
      <c r="K210" s="87">
        <v>10000</v>
      </c>
      <c r="L210" s="87"/>
      <c r="M210" s="156" t="s">
        <v>294</v>
      </c>
      <c r="N210" s="156" t="s">
        <v>294</v>
      </c>
      <c r="O210" s="156">
        <v>0.214</v>
      </c>
      <c r="P210" s="156">
        <v>0.23100000000000001</v>
      </c>
      <c r="Q210" s="156">
        <v>0.33</v>
      </c>
      <c r="R210" s="156">
        <v>0.34799999999999998</v>
      </c>
      <c r="S210" s="156">
        <v>0.11799999999999999</v>
      </c>
      <c r="T210" s="156">
        <v>0.13100000000000001</v>
      </c>
      <c r="U210" s="156">
        <v>1.7000000000000001E-2</v>
      </c>
      <c r="V210" s="156">
        <v>2.1999999999999999E-2</v>
      </c>
      <c r="W210" s="156">
        <v>0.246</v>
      </c>
      <c r="X210" s="156">
        <v>0.26300000000000001</v>
      </c>
      <c r="Y210" s="156">
        <v>1E-3</v>
      </c>
      <c r="Z210" s="156">
        <v>2E-3</v>
      </c>
      <c r="AA210" s="156">
        <v>3.5999999999999997E-2</v>
      </c>
      <c r="AB210" s="156">
        <v>4.3999999999999997E-2</v>
      </c>
    </row>
    <row r="211" spans="1:28" x14ac:dyDescent="0.25">
      <c r="A211" s="87" t="s">
        <v>555</v>
      </c>
      <c r="B211" s="156" t="s">
        <v>294</v>
      </c>
      <c r="C211" s="156">
        <v>0.39567723342939481</v>
      </c>
      <c r="D211" s="156">
        <v>0.19783861671469741</v>
      </c>
      <c r="E211" s="156">
        <v>7.1037463976945242E-2</v>
      </c>
      <c r="F211" s="156">
        <v>9.62536023054755E-2</v>
      </c>
      <c r="G211" s="156">
        <v>0.20706051873198847</v>
      </c>
      <c r="H211" s="156">
        <v>1.7291066282420749E-3</v>
      </c>
      <c r="I211" s="156">
        <v>3.0403458213256483E-2</v>
      </c>
      <c r="J211" s="156">
        <v>1</v>
      </c>
      <c r="K211" s="87">
        <v>6940</v>
      </c>
      <c r="L211" s="87"/>
      <c r="M211" s="156" t="s">
        <v>294</v>
      </c>
      <c r="N211" s="156" t="s">
        <v>294</v>
      </c>
      <c r="O211" s="156">
        <v>0.38400000000000001</v>
      </c>
      <c r="P211" s="156">
        <v>0.40699999999999997</v>
      </c>
      <c r="Q211" s="156">
        <v>0.189</v>
      </c>
      <c r="R211" s="156">
        <v>0.20699999999999999</v>
      </c>
      <c r="S211" s="156">
        <v>6.5000000000000002E-2</v>
      </c>
      <c r="T211" s="156">
        <v>7.6999999999999999E-2</v>
      </c>
      <c r="U211" s="156">
        <v>0.09</v>
      </c>
      <c r="V211" s="156">
        <v>0.10299999999999999</v>
      </c>
      <c r="W211" s="156">
        <v>0.19800000000000001</v>
      </c>
      <c r="X211" s="156">
        <v>0.217</v>
      </c>
      <c r="Y211" s="156">
        <v>1E-3</v>
      </c>
      <c r="Z211" s="156">
        <v>3.0000000000000001E-3</v>
      </c>
      <c r="AA211" s="156">
        <v>2.7E-2</v>
      </c>
      <c r="AB211" s="156">
        <v>3.5000000000000003E-2</v>
      </c>
    </row>
    <row r="212" spans="1:28" x14ac:dyDescent="0.25">
      <c r="A212" s="87" t="s">
        <v>556</v>
      </c>
      <c r="B212" s="156" t="s">
        <v>294</v>
      </c>
      <c r="C212" s="156">
        <v>0.17167381974248927</v>
      </c>
      <c r="D212" s="156">
        <v>0.38540772532188844</v>
      </c>
      <c r="E212" s="156">
        <v>0.23433476394849787</v>
      </c>
      <c r="F212" s="156">
        <v>2.1459227467811159E-2</v>
      </c>
      <c r="G212" s="156">
        <v>0.16137339055793992</v>
      </c>
      <c r="H212" s="156">
        <v>2.5751072961373391E-3</v>
      </c>
      <c r="I212" s="156">
        <v>2.317596566523605E-2</v>
      </c>
      <c r="J212" s="156">
        <v>0.99999999999999989</v>
      </c>
      <c r="K212" s="87">
        <v>1165</v>
      </c>
      <c r="L212" s="87"/>
      <c r="M212" s="156" t="s">
        <v>294</v>
      </c>
      <c r="N212" s="156" t="s">
        <v>294</v>
      </c>
      <c r="O212" s="156">
        <v>0.151</v>
      </c>
      <c r="P212" s="156">
        <v>0.19400000000000001</v>
      </c>
      <c r="Q212" s="156">
        <v>0.35799999999999998</v>
      </c>
      <c r="R212" s="156">
        <v>0.41399999999999998</v>
      </c>
      <c r="S212" s="156">
        <v>0.21099999999999999</v>
      </c>
      <c r="T212" s="156">
        <v>0.26</v>
      </c>
      <c r="U212" s="156">
        <v>1.4999999999999999E-2</v>
      </c>
      <c r="V212" s="156">
        <v>3.1E-2</v>
      </c>
      <c r="W212" s="156">
        <v>0.14099999999999999</v>
      </c>
      <c r="X212" s="156">
        <v>0.184</v>
      </c>
      <c r="Y212" s="156">
        <v>1E-3</v>
      </c>
      <c r="Z212" s="156">
        <v>8.0000000000000002E-3</v>
      </c>
      <c r="AA212" s="156">
        <v>1.6E-2</v>
      </c>
      <c r="AB212" s="156">
        <v>3.4000000000000002E-2</v>
      </c>
    </row>
    <row r="213" spans="1:28" x14ac:dyDescent="0.25">
      <c r="A213" s="87" t="s">
        <v>557</v>
      </c>
      <c r="B213" s="156" t="s">
        <v>294</v>
      </c>
      <c r="C213" s="156">
        <v>6.024096385542169E-3</v>
      </c>
      <c r="D213" s="156">
        <v>0.4246987951807229</v>
      </c>
      <c r="E213" s="156">
        <v>0.27033132530120479</v>
      </c>
      <c r="F213" s="156">
        <v>2.86144578313253E-2</v>
      </c>
      <c r="G213" s="156">
        <v>0.22816265060240964</v>
      </c>
      <c r="H213" s="156">
        <v>4.5180722891566263E-3</v>
      </c>
      <c r="I213" s="156">
        <v>3.7650602409638557E-2</v>
      </c>
      <c r="J213" s="156">
        <v>0.99999999999999989</v>
      </c>
      <c r="K213" s="87">
        <v>1328</v>
      </c>
      <c r="L213" s="87"/>
      <c r="M213" s="156" t="s">
        <v>294</v>
      </c>
      <c r="N213" s="156" t="s">
        <v>294</v>
      </c>
      <c r="O213" s="156">
        <v>3.0000000000000001E-3</v>
      </c>
      <c r="P213" s="156">
        <v>1.2E-2</v>
      </c>
      <c r="Q213" s="156">
        <v>0.39800000000000002</v>
      </c>
      <c r="R213" s="156">
        <v>0.45100000000000001</v>
      </c>
      <c r="S213" s="156">
        <v>0.247</v>
      </c>
      <c r="T213" s="156">
        <v>0.29499999999999998</v>
      </c>
      <c r="U213" s="156">
        <v>2.1000000000000001E-2</v>
      </c>
      <c r="V213" s="156">
        <v>3.9E-2</v>
      </c>
      <c r="W213" s="156">
        <v>0.20599999999999999</v>
      </c>
      <c r="X213" s="156">
        <v>0.251</v>
      </c>
      <c r="Y213" s="156">
        <v>2E-3</v>
      </c>
      <c r="Z213" s="156">
        <v>0.01</v>
      </c>
      <c r="AA213" s="156">
        <v>2.9000000000000001E-2</v>
      </c>
      <c r="AB213" s="156">
        <v>4.9000000000000002E-2</v>
      </c>
    </row>
    <row r="214" spans="1:28" x14ac:dyDescent="0.25">
      <c r="A214" s="87" t="s">
        <v>558</v>
      </c>
      <c r="B214" s="156" t="s">
        <v>294</v>
      </c>
      <c r="C214" s="156">
        <v>8.3333333333333329E-2</v>
      </c>
      <c r="D214" s="156">
        <v>0.40676567656765678</v>
      </c>
      <c r="E214" s="156">
        <v>0.14438943894389439</v>
      </c>
      <c r="F214" s="156">
        <v>2.7227722772277228E-2</v>
      </c>
      <c r="G214" s="156">
        <v>0.30280528052805278</v>
      </c>
      <c r="H214" s="156">
        <v>2.4752475247524753E-3</v>
      </c>
      <c r="I214" s="156">
        <v>3.3003300330033E-2</v>
      </c>
      <c r="J214" s="156">
        <v>1</v>
      </c>
      <c r="K214" s="87">
        <v>1212</v>
      </c>
      <c r="L214" s="87"/>
      <c r="M214" s="156" t="s">
        <v>294</v>
      </c>
      <c r="N214" s="156" t="s">
        <v>294</v>
      </c>
      <c r="O214" s="156">
        <v>6.9000000000000006E-2</v>
      </c>
      <c r="P214" s="156">
        <v>0.1</v>
      </c>
      <c r="Q214" s="156">
        <v>0.379</v>
      </c>
      <c r="R214" s="156">
        <v>0.435</v>
      </c>
      <c r="S214" s="156">
        <v>0.126</v>
      </c>
      <c r="T214" s="156">
        <v>0.16500000000000001</v>
      </c>
      <c r="U214" s="156">
        <v>1.9E-2</v>
      </c>
      <c r="V214" s="156">
        <v>3.7999999999999999E-2</v>
      </c>
      <c r="W214" s="156">
        <v>0.27800000000000002</v>
      </c>
      <c r="X214" s="156">
        <v>0.32900000000000001</v>
      </c>
      <c r="Y214" s="156">
        <v>1E-3</v>
      </c>
      <c r="Z214" s="156">
        <v>7.0000000000000001E-3</v>
      </c>
      <c r="AA214" s="156">
        <v>2.4E-2</v>
      </c>
      <c r="AB214" s="156">
        <v>4.4999999999999998E-2</v>
      </c>
    </row>
    <row r="215" spans="1:28" x14ac:dyDescent="0.25">
      <c r="A215" s="87" t="s">
        <v>559</v>
      </c>
      <c r="B215" s="156">
        <v>3.1592949783837711E-3</v>
      </c>
      <c r="C215" s="156">
        <v>0.13867642168274028</v>
      </c>
      <c r="D215" s="156">
        <v>0.31277020285999335</v>
      </c>
      <c r="E215" s="156">
        <v>0.17941469903558363</v>
      </c>
      <c r="F215" s="156">
        <v>2.2447622214832059E-2</v>
      </c>
      <c r="G215" s="156">
        <v>0.29980046558031259</v>
      </c>
      <c r="H215" s="156">
        <v>7.149983372131693E-3</v>
      </c>
      <c r="I215" s="156">
        <v>3.6581310276022613E-2</v>
      </c>
      <c r="J215" s="156">
        <v>1</v>
      </c>
      <c r="K215" s="87">
        <v>6014</v>
      </c>
      <c r="L215" s="87"/>
      <c r="M215" s="156">
        <v>2E-3</v>
      </c>
      <c r="N215" s="156">
        <v>5.0000000000000001E-3</v>
      </c>
      <c r="O215" s="156">
        <v>0.13</v>
      </c>
      <c r="P215" s="156">
        <v>0.14799999999999999</v>
      </c>
      <c r="Q215" s="156">
        <v>0.30099999999999999</v>
      </c>
      <c r="R215" s="156">
        <v>0.32500000000000001</v>
      </c>
      <c r="S215" s="156">
        <v>0.17</v>
      </c>
      <c r="T215" s="156">
        <v>0.189</v>
      </c>
      <c r="U215" s="156">
        <v>1.9E-2</v>
      </c>
      <c r="V215" s="156">
        <v>2.7E-2</v>
      </c>
      <c r="W215" s="156">
        <v>0.28799999999999998</v>
      </c>
      <c r="X215" s="156">
        <v>0.312</v>
      </c>
      <c r="Y215" s="156">
        <v>5.0000000000000001E-3</v>
      </c>
      <c r="Z215" s="156">
        <v>0.01</v>
      </c>
      <c r="AA215" s="156">
        <v>3.2000000000000001E-2</v>
      </c>
      <c r="AB215" s="156">
        <v>4.2000000000000003E-2</v>
      </c>
    </row>
    <row r="216" spans="1:28" x14ac:dyDescent="0.25">
      <c r="A216" s="87" t="s">
        <v>560</v>
      </c>
      <c r="B216" s="156" t="s">
        <v>294</v>
      </c>
      <c r="C216" s="156">
        <v>0.26812080536912752</v>
      </c>
      <c r="D216" s="156">
        <v>0.25553691275167784</v>
      </c>
      <c r="E216" s="156">
        <v>0.12701342281879194</v>
      </c>
      <c r="F216" s="156">
        <v>1.3926174496644295E-2</v>
      </c>
      <c r="G216" s="156">
        <v>0.29781879194630873</v>
      </c>
      <c r="H216" s="156">
        <v>4.3624161073825499E-3</v>
      </c>
      <c r="I216" s="156">
        <v>3.3221476510067113E-2</v>
      </c>
      <c r="J216" s="156">
        <v>0.99999999999999978</v>
      </c>
      <c r="K216" s="87">
        <v>5960</v>
      </c>
      <c r="L216" s="87"/>
      <c r="M216" s="156" t="s">
        <v>294</v>
      </c>
      <c r="N216" s="156" t="s">
        <v>294</v>
      </c>
      <c r="O216" s="156">
        <v>0.25700000000000001</v>
      </c>
      <c r="P216" s="156">
        <v>0.28000000000000003</v>
      </c>
      <c r="Q216" s="156">
        <v>0.245</v>
      </c>
      <c r="R216" s="156">
        <v>0.26700000000000002</v>
      </c>
      <c r="S216" s="156">
        <v>0.11899999999999999</v>
      </c>
      <c r="T216" s="156">
        <v>0.13600000000000001</v>
      </c>
      <c r="U216" s="156">
        <v>1.0999999999999999E-2</v>
      </c>
      <c r="V216" s="156">
        <v>1.7000000000000001E-2</v>
      </c>
      <c r="W216" s="156">
        <v>0.28599999999999998</v>
      </c>
      <c r="X216" s="156">
        <v>0.31</v>
      </c>
      <c r="Y216" s="156">
        <v>3.0000000000000001E-3</v>
      </c>
      <c r="Z216" s="156">
        <v>6.0000000000000001E-3</v>
      </c>
      <c r="AA216" s="156">
        <v>2.9000000000000001E-2</v>
      </c>
      <c r="AB216" s="156">
        <v>3.7999999999999999E-2</v>
      </c>
    </row>
    <row r="217" spans="1:28" x14ac:dyDescent="0.25">
      <c r="A217" s="87" t="s">
        <v>561</v>
      </c>
      <c r="B217" s="156" t="s">
        <v>294</v>
      </c>
      <c r="C217" s="156">
        <v>0.14275677954194183</v>
      </c>
      <c r="D217" s="156">
        <v>0.21708585077982295</v>
      </c>
      <c r="E217" s="156">
        <v>0.11114233525361809</v>
      </c>
      <c r="F217" s="156">
        <v>2.8523254180132077E-2</v>
      </c>
      <c r="G217" s="156">
        <v>0.45665308416467615</v>
      </c>
      <c r="H217" s="156">
        <v>6.744414781509063E-3</v>
      </c>
      <c r="I217" s="156">
        <v>3.7094281298299843E-2</v>
      </c>
      <c r="J217" s="156">
        <v>1</v>
      </c>
      <c r="K217" s="87">
        <v>7117</v>
      </c>
      <c r="L217" s="87"/>
      <c r="M217" s="156" t="s">
        <v>294</v>
      </c>
      <c r="N217" s="156" t="s">
        <v>294</v>
      </c>
      <c r="O217" s="156">
        <v>0.13500000000000001</v>
      </c>
      <c r="P217" s="156">
        <v>0.151</v>
      </c>
      <c r="Q217" s="156">
        <v>0.20799999999999999</v>
      </c>
      <c r="R217" s="156">
        <v>0.22700000000000001</v>
      </c>
      <c r="S217" s="156">
        <v>0.104</v>
      </c>
      <c r="T217" s="156">
        <v>0.11899999999999999</v>
      </c>
      <c r="U217" s="156">
        <v>2.5000000000000001E-2</v>
      </c>
      <c r="V217" s="156">
        <v>3.3000000000000002E-2</v>
      </c>
      <c r="W217" s="156">
        <v>0.44500000000000001</v>
      </c>
      <c r="X217" s="156">
        <v>0.46800000000000003</v>
      </c>
      <c r="Y217" s="156">
        <v>5.0000000000000001E-3</v>
      </c>
      <c r="Z217" s="156">
        <v>8.9999999999999993E-3</v>
      </c>
      <c r="AA217" s="156">
        <v>3.3000000000000002E-2</v>
      </c>
      <c r="AB217" s="156">
        <v>4.2000000000000003E-2</v>
      </c>
    </row>
    <row r="218" spans="1:28" x14ac:dyDescent="0.25">
      <c r="A218" s="87" t="s">
        <v>562</v>
      </c>
      <c r="B218" s="156" t="s">
        <v>294</v>
      </c>
      <c r="C218" s="156">
        <v>0.33988771969419135</v>
      </c>
      <c r="D218" s="156">
        <v>0.41464721979293029</v>
      </c>
      <c r="E218" s="156">
        <v>0.10494541145936187</v>
      </c>
      <c r="F218" s="156">
        <v>1.6023923040031595E-2</v>
      </c>
      <c r="G218" s="156">
        <v>8.1868705391147351E-2</v>
      </c>
      <c r="H218" s="156">
        <v>1.2977120771856575E-3</v>
      </c>
      <c r="I218" s="156">
        <v>4.1329308545151919E-2</v>
      </c>
      <c r="J218" s="156">
        <v>1</v>
      </c>
      <c r="K218" s="87">
        <v>35447</v>
      </c>
      <c r="L218" s="87"/>
      <c r="M218" s="156" t="s">
        <v>294</v>
      </c>
      <c r="N218" s="156" t="s">
        <v>294</v>
      </c>
      <c r="O218" s="156">
        <v>0.33500000000000002</v>
      </c>
      <c r="P218" s="156">
        <v>0.34499999999999997</v>
      </c>
      <c r="Q218" s="156">
        <v>0.41</v>
      </c>
      <c r="R218" s="156">
        <v>0.42</v>
      </c>
      <c r="S218" s="156">
        <v>0.10199999999999999</v>
      </c>
      <c r="T218" s="156">
        <v>0.108</v>
      </c>
      <c r="U218" s="156">
        <v>1.4999999999999999E-2</v>
      </c>
      <c r="V218" s="156">
        <v>1.7000000000000001E-2</v>
      </c>
      <c r="W218" s="156">
        <v>7.9000000000000001E-2</v>
      </c>
      <c r="X218" s="156">
        <v>8.5000000000000006E-2</v>
      </c>
      <c r="Y218" s="156">
        <v>1E-3</v>
      </c>
      <c r="Z218" s="156">
        <v>2E-3</v>
      </c>
      <c r="AA218" s="156">
        <v>3.9E-2</v>
      </c>
      <c r="AB218" s="156">
        <v>4.2999999999999997E-2</v>
      </c>
    </row>
    <row r="219" spans="1:28" x14ac:dyDescent="0.25">
      <c r="A219" s="87" t="s">
        <v>563</v>
      </c>
      <c r="B219" s="156" t="s">
        <v>294</v>
      </c>
      <c r="C219" s="156">
        <v>0.1010752688172043</v>
      </c>
      <c r="D219" s="156">
        <v>0.30752688172043013</v>
      </c>
      <c r="E219" s="156">
        <v>0.27311827956989249</v>
      </c>
      <c r="F219" s="156">
        <v>4.3010752688172046E-2</v>
      </c>
      <c r="G219" s="156">
        <v>0.22580645161290322</v>
      </c>
      <c r="H219" s="156">
        <v>2.1505376344086021E-3</v>
      </c>
      <c r="I219" s="156">
        <v>4.7311827956989246E-2</v>
      </c>
      <c r="J219" s="156">
        <v>1</v>
      </c>
      <c r="K219" s="87">
        <v>465</v>
      </c>
      <c r="L219" s="87"/>
      <c r="M219" s="156" t="s">
        <v>294</v>
      </c>
      <c r="N219" s="156" t="s">
        <v>294</v>
      </c>
      <c r="O219" s="156">
        <v>7.6999999999999999E-2</v>
      </c>
      <c r="P219" s="156">
        <v>0.13200000000000001</v>
      </c>
      <c r="Q219" s="156">
        <v>0.26700000000000002</v>
      </c>
      <c r="R219" s="156">
        <v>0.35099999999999998</v>
      </c>
      <c r="S219" s="156">
        <v>0.23499999999999999</v>
      </c>
      <c r="T219" s="156">
        <v>0.315</v>
      </c>
      <c r="U219" s="156">
        <v>2.8000000000000001E-2</v>
      </c>
      <c r="V219" s="156">
        <v>6.5000000000000002E-2</v>
      </c>
      <c r="W219" s="156">
        <v>0.19</v>
      </c>
      <c r="X219" s="156">
        <v>0.26600000000000001</v>
      </c>
      <c r="Y219" s="156">
        <v>0</v>
      </c>
      <c r="Z219" s="156">
        <v>1.2E-2</v>
      </c>
      <c r="AA219" s="156">
        <v>3.1E-2</v>
      </c>
      <c r="AB219" s="156">
        <v>7.0999999999999994E-2</v>
      </c>
    </row>
    <row r="220" spans="1:28" x14ac:dyDescent="0.25">
      <c r="A220" s="87" t="s">
        <v>564</v>
      </c>
      <c r="B220" s="156" t="s">
        <v>294</v>
      </c>
      <c r="C220" s="156">
        <v>0.17881136950904392</v>
      </c>
      <c r="D220" s="156">
        <v>0.38346253229974159</v>
      </c>
      <c r="E220" s="156">
        <v>0.14521963824289405</v>
      </c>
      <c r="F220" s="156">
        <v>1.6020671834625324E-2</v>
      </c>
      <c r="G220" s="156">
        <v>0.21705426356589147</v>
      </c>
      <c r="H220" s="156">
        <v>1.5503875968992248E-3</v>
      </c>
      <c r="I220" s="156">
        <v>5.788113695090439E-2</v>
      </c>
      <c r="J220" s="156">
        <v>0.99999999999999989</v>
      </c>
      <c r="K220" s="87">
        <v>1935</v>
      </c>
      <c r="L220" s="87"/>
      <c r="M220" s="156" t="s">
        <v>294</v>
      </c>
      <c r="N220" s="156" t="s">
        <v>294</v>
      </c>
      <c r="O220" s="156">
        <v>0.16200000000000001</v>
      </c>
      <c r="P220" s="156">
        <v>0.19700000000000001</v>
      </c>
      <c r="Q220" s="156">
        <v>0.36199999999999999</v>
      </c>
      <c r="R220" s="156">
        <v>0.40500000000000003</v>
      </c>
      <c r="S220" s="156">
        <v>0.13</v>
      </c>
      <c r="T220" s="156">
        <v>0.16200000000000001</v>
      </c>
      <c r="U220" s="156">
        <v>1.0999999999999999E-2</v>
      </c>
      <c r="V220" s="156">
        <v>2.3E-2</v>
      </c>
      <c r="W220" s="156">
        <v>0.19900000000000001</v>
      </c>
      <c r="X220" s="156">
        <v>0.23599999999999999</v>
      </c>
      <c r="Y220" s="156">
        <v>1E-3</v>
      </c>
      <c r="Z220" s="156">
        <v>5.0000000000000001E-3</v>
      </c>
      <c r="AA220" s="156">
        <v>4.8000000000000001E-2</v>
      </c>
      <c r="AB220" s="156">
        <v>6.9000000000000006E-2</v>
      </c>
    </row>
    <row r="221" spans="1:28" x14ac:dyDescent="0.25">
      <c r="A221" s="87" t="s">
        <v>565</v>
      </c>
      <c r="B221" s="156" t="s">
        <v>294</v>
      </c>
      <c r="C221" s="156">
        <v>0.25709487825356842</v>
      </c>
      <c r="D221" s="156">
        <v>0.22384550797649033</v>
      </c>
      <c r="E221" s="156">
        <v>8.1444164567590266E-2</v>
      </c>
      <c r="F221" s="156">
        <v>8.6146095717884133E-2</v>
      </c>
      <c r="G221" s="156">
        <v>0.32292191435768264</v>
      </c>
      <c r="H221" s="156">
        <v>2.8547439126784214E-3</v>
      </c>
      <c r="I221" s="156">
        <v>2.5692695214105794E-2</v>
      </c>
      <c r="J221" s="156">
        <v>1</v>
      </c>
      <c r="K221" s="87">
        <v>5955</v>
      </c>
      <c r="L221" s="87"/>
      <c r="M221" s="156" t="s">
        <v>294</v>
      </c>
      <c r="N221" s="156" t="s">
        <v>294</v>
      </c>
      <c r="O221" s="156">
        <v>0.246</v>
      </c>
      <c r="P221" s="156">
        <v>0.26800000000000002</v>
      </c>
      <c r="Q221" s="156">
        <v>0.21299999999999999</v>
      </c>
      <c r="R221" s="156">
        <v>0.23499999999999999</v>
      </c>
      <c r="S221" s="156">
        <v>7.4999999999999997E-2</v>
      </c>
      <c r="T221" s="156">
        <v>8.8999999999999996E-2</v>
      </c>
      <c r="U221" s="156">
        <v>7.9000000000000001E-2</v>
      </c>
      <c r="V221" s="156">
        <v>9.4E-2</v>
      </c>
      <c r="W221" s="156">
        <v>0.311</v>
      </c>
      <c r="X221" s="156">
        <v>0.33500000000000002</v>
      </c>
      <c r="Y221" s="156">
        <v>2E-3</v>
      </c>
      <c r="Z221" s="156">
        <v>5.0000000000000001E-3</v>
      </c>
      <c r="AA221" s="156">
        <v>2.1999999999999999E-2</v>
      </c>
      <c r="AB221" s="156">
        <v>0.03</v>
      </c>
    </row>
    <row r="222" spans="1:28" x14ac:dyDescent="0.25">
      <c r="A222" s="87" t="s">
        <v>566</v>
      </c>
      <c r="B222" s="156" t="s">
        <v>294</v>
      </c>
      <c r="C222" s="156">
        <v>0.53469607315761158</v>
      </c>
      <c r="D222" s="156">
        <v>0.19741796664873587</v>
      </c>
      <c r="E222" s="156">
        <v>9.4674556213017749E-2</v>
      </c>
      <c r="F222" s="156">
        <v>2.7972027972027972E-2</v>
      </c>
      <c r="G222" s="156">
        <v>9.1984938138784292E-2</v>
      </c>
      <c r="H222" s="156" t="s">
        <v>294</v>
      </c>
      <c r="I222" s="156">
        <v>5.3254437869822487E-2</v>
      </c>
      <c r="J222" s="156">
        <v>1</v>
      </c>
      <c r="K222" s="87">
        <v>1859</v>
      </c>
      <c r="L222" s="87"/>
      <c r="M222" s="156" t="s">
        <v>294</v>
      </c>
      <c r="N222" s="156" t="s">
        <v>294</v>
      </c>
      <c r="O222" s="156">
        <v>0.51200000000000001</v>
      </c>
      <c r="P222" s="156">
        <v>0.55700000000000005</v>
      </c>
      <c r="Q222" s="156">
        <v>0.18</v>
      </c>
      <c r="R222" s="156">
        <v>0.216</v>
      </c>
      <c r="S222" s="156">
        <v>8.2000000000000003E-2</v>
      </c>
      <c r="T222" s="156">
        <v>0.109</v>
      </c>
      <c r="U222" s="156">
        <v>2.1000000000000001E-2</v>
      </c>
      <c r="V222" s="156">
        <v>3.5999999999999997E-2</v>
      </c>
      <c r="W222" s="156">
        <v>0.08</v>
      </c>
      <c r="X222" s="156">
        <v>0.106</v>
      </c>
      <c r="Y222" s="156" t="s">
        <v>294</v>
      </c>
      <c r="Z222" s="156" t="s">
        <v>294</v>
      </c>
      <c r="AA222" s="156">
        <v>4.3999999999999997E-2</v>
      </c>
      <c r="AB222" s="156">
        <v>6.4000000000000001E-2</v>
      </c>
    </row>
    <row r="223" spans="1:28" x14ac:dyDescent="0.25">
      <c r="A223" s="87" t="s">
        <v>567</v>
      </c>
      <c r="B223" s="156" t="s">
        <v>294</v>
      </c>
      <c r="C223" s="156">
        <v>0.45098901098901101</v>
      </c>
      <c r="D223" s="156">
        <v>0.34256410256410258</v>
      </c>
      <c r="E223" s="156">
        <v>8.1904761904761911E-2</v>
      </c>
      <c r="F223" s="156">
        <v>7.1794871794871795E-3</v>
      </c>
      <c r="G223" s="156">
        <v>8.0879120879120886E-2</v>
      </c>
      <c r="H223" s="156">
        <v>1.9047619047619048E-3</v>
      </c>
      <c r="I223" s="156">
        <v>3.4578754578754582E-2</v>
      </c>
      <c r="J223" s="156">
        <v>0.99999999999999989</v>
      </c>
      <c r="K223" s="87">
        <v>6825</v>
      </c>
      <c r="L223" s="87"/>
      <c r="M223" s="156" t="s">
        <v>294</v>
      </c>
      <c r="N223" s="156" t="s">
        <v>294</v>
      </c>
      <c r="O223" s="156">
        <v>0.439</v>
      </c>
      <c r="P223" s="156">
        <v>0.46300000000000002</v>
      </c>
      <c r="Q223" s="156">
        <v>0.33100000000000002</v>
      </c>
      <c r="R223" s="156">
        <v>0.35399999999999998</v>
      </c>
      <c r="S223" s="156">
        <v>7.5999999999999998E-2</v>
      </c>
      <c r="T223" s="156">
        <v>8.8999999999999996E-2</v>
      </c>
      <c r="U223" s="156">
        <v>5.0000000000000001E-3</v>
      </c>
      <c r="V223" s="156">
        <v>8.9999999999999993E-3</v>
      </c>
      <c r="W223" s="156">
        <v>7.4999999999999997E-2</v>
      </c>
      <c r="X223" s="156">
        <v>8.7999999999999995E-2</v>
      </c>
      <c r="Y223" s="156">
        <v>1E-3</v>
      </c>
      <c r="Z223" s="156">
        <v>3.0000000000000001E-3</v>
      </c>
      <c r="AA223" s="156">
        <v>0.03</v>
      </c>
      <c r="AB223" s="156">
        <v>3.9E-2</v>
      </c>
    </row>
    <row r="224" spans="1:28" x14ac:dyDescent="0.25">
      <c r="A224" s="87" t="s">
        <v>568</v>
      </c>
      <c r="B224" s="156" t="s">
        <v>294</v>
      </c>
      <c r="C224" s="156">
        <v>0.39121552604698673</v>
      </c>
      <c r="D224" s="156">
        <v>0.37282941777323803</v>
      </c>
      <c r="E224" s="156">
        <v>0.12972420837589377</v>
      </c>
      <c r="F224" s="156">
        <v>1.0214504596527068E-2</v>
      </c>
      <c r="G224" s="156">
        <v>6.332992849846783E-2</v>
      </c>
      <c r="H224" s="156">
        <v>4.0858018386108275E-3</v>
      </c>
      <c r="I224" s="156">
        <v>2.8600612870275793E-2</v>
      </c>
      <c r="J224" s="156">
        <v>1.0000000000000002</v>
      </c>
      <c r="K224" s="87">
        <v>979</v>
      </c>
      <c r="L224" s="87"/>
      <c r="M224" s="156" t="s">
        <v>294</v>
      </c>
      <c r="N224" s="156" t="s">
        <v>294</v>
      </c>
      <c r="O224" s="156">
        <v>0.36099999999999999</v>
      </c>
      <c r="P224" s="156">
        <v>0.42199999999999999</v>
      </c>
      <c r="Q224" s="156">
        <v>0.34300000000000003</v>
      </c>
      <c r="R224" s="156">
        <v>0.40400000000000003</v>
      </c>
      <c r="S224" s="156">
        <v>0.11</v>
      </c>
      <c r="T224" s="156">
        <v>0.152</v>
      </c>
      <c r="U224" s="156">
        <v>6.0000000000000001E-3</v>
      </c>
      <c r="V224" s="156">
        <v>1.9E-2</v>
      </c>
      <c r="W224" s="156">
        <v>0.05</v>
      </c>
      <c r="X224" s="156">
        <v>0.08</v>
      </c>
      <c r="Y224" s="156">
        <v>2E-3</v>
      </c>
      <c r="Z224" s="156">
        <v>0.01</v>
      </c>
      <c r="AA224" s="156">
        <v>0.02</v>
      </c>
      <c r="AB224" s="156">
        <v>4.1000000000000002E-2</v>
      </c>
    </row>
    <row r="225" spans="1:28" x14ac:dyDescent="0.25">
      <c r="A225" s="87" t="s">
        <v>569</v>
      </c>
      <c r="B225" s="156" t="s">
        <v>294</v>
      </c>
      <c r="C225" s="156">
        <v>0.21916790490341753</v>
      </c>
      <c r="D225" s="156">
        <v>0.4810549777117385</v>
      </c>
      <c r="E225" s="156">
        <v>0.16084695393759288</v>
      </c>
      <c r="F225" s="156">
        <v>4.234769687964339E-2</v>
      </c>
      <c r="G225" s="156">
        <v>6.5750371471025262E-2</v>
      </c>
      <c r="H225" s="156">
        <v>3.714710252600297E-4</v>
      </c>
      <c r="I225" s="156">
        <v>3.0460624071322436E-2</v>
      </c>
      <c r="J225" s="156">
        <v>0.99999999999999989</v>
      </c>
      <c r="K225" s="87">
        <v>2692</v>
      </c>
      <c r="L225" s="87"/>
      <c r="M225" s="156" t="s">
        <v>294</v>
      </c>
      <c r="N225" s="156" t="s">
        <v>294</v>
      </c>
      <c r="O225" s="156">
        <v>0.20399999999999999</v>
      </c>
      <c r="P225" s="156">
        <v>0.23499999999999999</v>
      </c>
      <c r="Q225" s="156">
        <v>0.46200000000000002</v>
      </c>
      <c r="R225" s="156">
        <v>0.5</v>
      </c>
      <c r="S225" s="156">
        <v>0.14699999999999999</v>
      </c>
      <c r="T225" s="156">
        <v>0.17499999999999999</v>
      </c>
      <c r="U225" s="156">
        <v>3.5000000000000003E-2</v>
      </c>
      <c r="V225" s="156">
        <v>5.0999999999999997E-2</v>
      </c>
      <c r="W225" s="156">
        <v>5.7000000000000002E-2</v>
      </c>
      <c r="X225" s="156">
        <v>7.5999999999999998E-2</v>
      </c>
      <c r="Y225" s="156">
        <v>0</v>
      </c>
      <c r="Z225" s="156">
        <v>2E-3</v>
      </c>
      <c r="AA225" s="156">
        <v>2.5000000000000001E-2</v>
      </c>
      <c r="AB225" s="156">
        <v>3.7999999999999999E-2</v>
      </c>
    </row>
    <row r="226" spans="1:28" x14ac:dyDescent="0.25">
      <c r="A226" s="87" t="s">
        <v>570</v>
      </c>
      <c r="B226" s="156">
        <v>6.0034510943601856E-2</v>
      </c>
      <c r="C226" s="156">
        <v>0.32265189356098445</v>
      </c>
      <c r="D226" s="156">
        <v>0.25684860593951503</v>
      </c>
      <c r="E226" s="156">
        <v>9.4018708564163112E-2</v>
      </c>
      <c r="F226" s="156">
        <v>1.9231677413495595E-2</v>
      </c>
      <c r="G226" s="156">
        <v>0.21263100535827809</v>
      </c>
      <c r="H226" s="156">
        <v>3.9633094178548722E-3</v>
      </c>
      <c r="I226" s="156">
        <v>3.0620288802106984E-2</v>
      </c>
      <c r="J226" s="156">
        <v>0.99999999999999989</v>
      </c>
      <c r="K226" s="87">
        <v>275275</v>
      </c>
      <c r="L226" s="87"/>
      <c r="M226" s="156">
        <v>5.8999999999999997E-2</v>
      </c>
      <c r="N226" s="156">
        <v>6.0999999999999999E-2</v>
      </c>
      <c r="O226" s="156">
        <v>0.32100000000000001</v>
      </c>
      <c r="P226" s="156">
        <v>0.32400000000000001</v>
      </c>
      <c r="Q226" s="156">
        <v>0.255</v>
      </c>
      <c r="R226" s="156">
        <v>0.25800000000000001</v>
      </c>
      <c r="S226" s="156">
        <v>9.2999999999999999E-2</v>
      </c>
      <c r="T226" s="156">
        <v>9.5000000000000001E-2</v>
      </c>
      <c r="U226" s="156">
        <v>1.9E-2</v>
      </c>
      <c r="V226" s="156">
        <v>0.02</v>
      </c>
      <c r="W226" s="156">
        <v>0.21099999999999999</v>
      </c>
      <c r="X226" s="156">
        <v>0.214</v>
      </c>
      <c r="Y226" s="156">
        <v>4.0000000000000001E-3</v>
      </c>
      <c r="Z226" s="156">
        <v>4.0000000000000001E-3</v>
      </c>
      <c r="AA226" s="156">
        <v>0.03</v>
      </c>
      <c r="AB226" s="156">
        <v>3.1E-2</v>
      </c>
    </row>
    <row r="227" spans="1:28" x14ac:dyDescent="0.25">
      <c r="A227" s="87" t="s">
        <v>571</v>
      </c>
      <c r="B227" s="156" t="s">
        <v>294</v>
      </c>
      <c r="C227" s="156">
        <v>0.11928533893851813</v>
      </c>
      <c r="D227" s="156">
        <v>0.22385706778770362</v>
      </c>
      <c r="E227" s="156">
        <v>0.11035207566999475</v>
      </c>
      <c r="F227" s="156">
        <v>2.2595901208617972E-2</v>
      </c>
      <c r="G227" s="156">
        <v>0.49500788229111931</v>
      </c>
      <c r="H227" s="156">
        <v>6.3058328954282714E-3</v>
      </c>
      <c r="I227" s="156">
        <v>2.2595901208617972E-2</v>
      </c>
      <c r="J227" s="156">
        <v>1</v>
      </c>
      <c r="K227" s="87">
        <v>1903</v>
      </c>
      <c r="L227" s="87"/>
      <c r="M227" s="156" t="s">
        <v>294</v>
      </c>
      <c r="N227" s="156" t="s">
        <v>294</v>
      </c>
      <c r="O227" s="156">
        <v>0.105</v>
      </c>
      <c r="P227" s="156">
        <v>0.13500000000000001</v>
      </c>
      <c r="Q227" s="156">
        <v>0.20599999999999999</v>
      </c>
      <c r="R227" s="156">
        <v>0.24299999999999999</v>
      </c>
      <c r="S227" s="156">
        <v>9.7000000000000003E-2</v>
      </c>
      <c r="T227" s="156">
        <v>0.125</v>
      </c>
      <c r="U227" s="156">
        <v>1.7000000000000001E-2</v>
      </c>
      <c r="V227" s="156">
        <v>0.03</v>
      </c>
      <c r="W227" s="156">
        <v>0.47299999999999998</v>
      </c>
      <c r="X227" s="156">
        <v>0.51700000000000002</v>
      </c>
      <c r="Y227" s="156">
        <v>4.0000000000000001E-3</v>
      </c>
      <c r="Z227" s="156">
        <v>1.0999999999999999E-2</v>
      </c>
      <c r="AA227" s="156">
        <v>1.7000000000000001E-2</v>
      </c>
      <c r="AB227" s="156">
        <v>0.03</v>
      </c>
    </row>
    <row r="228" spans="1:28" x14ac:dyDescent="0.25">
      <c r="A228" s="87" t="s">
        <v>572</v>
      </c>
      <c r="B228" s="156" t="s">
        <v>294</v>
      </c>
      <c r="C228" s="156">
        <v>0.37728400631626435</v>
      </c>
      <c r="D228" s="156">
        <v>0.26077148657793819</v>
      </c>
      <c r="E228" s="156">
        <v>0.13297992330250394</v>
      </c>
      <c r="F228" s="156">
        <v>2.2783667944958268E-2</v>
      </c>
      <c r="G228" s="156">
        <v>0.17899842093390481</v>
      </c>
      <c r="H228" s="156">
        <v>3.1581321903902549E-3</v>
      </c>
      <c r="I228" s="156">
        <v>2.4024362734040152E-2</v>
      </c>
      <c r="J228" s="156">
        <v>1</v>
      </c>
      <c r="K228" s="87">
        <v>8866</v>
      </c>
      <c r="L228" s="87"/>
      <c r="M228" s="156" t="s">
        <v>294</v>
      </c>
      <c r="N228" s="156" t="s">
        <v>294</v>
      </c>
      <c r="O228" s="156">
        <v>0.36699999999999999</v>
      </c>
      <c r="P228" s="156">
        <v>0.38700000000000001</v>
      </c>
      <c r="Q228" s="156">
        <v>0.252</v>
      </c>
      <c r="R228" s="156">
        <v>0.27</v>
      </c>
      <c r="S228" s="156">
        <v>0.126</v>
      </c>
      <c r="T228" s="156">
        <v>0.14000000000000001</v>
      </c>
      <c r="U228" s="156">
        <v>0.02</v>
      </c>
      <c r="V228" s="156">
        <v>2.5999999999999999E-2</v>
      </c>
      <c r="W228" s="156">
        <v>0.17100000000000001</v>
      </c>
      <c r="X228" s="156">
        <v>0.187</v>
      </c>
      <c r="Y228" s="156">
        <v>2E-3</v>
      </c>
      <c r="Z228" s="156">
        <v>5.0000000000000001E-3</v>
      </c>
      <c r="AA228" s="156">
        <v>2.1000000000000001E-2</v>
      </c>
      <c r="AB228" s="156">
        <v>2.7E-2</v>
      </c>
    </row>
    <row r="229" spans="1:28" x14ac:dyDescent="0.25">
      <c r="A229" s="87" t="s">
        <v>573</v>
      </c>
      <c r="B229" s="156" t="s">
        <v>294</v>
      </c>
      <c r="C229" s="156">
        <v>1.2429132141299608E-2</v>
      </c>
      <c r="D229" s="156">
        <v>0.17269952027911034</v>
      </c>
      <c r="E229" s="156">
        <v>0.15089402529437418</v>
      </c>
      <c r="F229" s="156">
        <v>3.3798517226341036E-2</v>
      </c>
      <c r="G229" s="156">
        <v>0.60619276057566507</v>
      </c>
      <c r="H229" s="156">
        <v>5.0152638464893151E-3</v>
      </c>
      <c r="I229" s="156">
        <v>1.8970780636720454E-2</v>
      </c>
      <c r="J229" s="156">
        <v>0.99999999999999989</v>
      </c>
      <c r="K229" s="87">
        <v>4586</v>
      </c>
      <c r="L229" s="87"/>
      <c r="M229" s="156" t="s">
        <v>294</v>
      </c>
      <c r="N229" s="156" t="s">
        <v>294</v>
      </c>
      <c r="O229" s="156">
        <v>0.01</v>
      </c>
      <c r="P229" s="156">
        <v>1.6E-2</v>
      </c>
      <c r="Q229" s="156">
        <v>0.16200000000000001</v>
      </c>
      <c r="R229" s="156">
        <v>0.184</v>
      </c>
      <c r="S229" s="156">
        <v>0.14099999999999999</v>
      </c>
      <c r="T229" s="156">
        <v>0.16200000000000001</v>
      </c>
      <c r="U229" s="156">
        <v>2.9000000000000001E-2</v>
      </c>
      <c r="V229" s="156">
        <v>3.9E-2</v>
      </c>
      <c r="W229" s="156">
        <v>0.59199999999999997</v>
      </c>
      <c r="X229" s="156">
        <v>0.62</v>
      </c>
      <c r="Y229" s="156">
        <v>3.0000000000000001E-3</v>
      </c>
      <c r="Z229" s="156">
        <v>8.0000000000000002E-3</v>
      </c>
      <c r="AA229" s="156">
        <v>1.4999999999999999E-2</v>
      </c>
      <c r="AB229" s="156">
        <v>2.3E-2</v>
      </c>
    </row>
    <row r="230" spans="1:28" x14ac:dyDescent="0.25">
      <c r="A230" s="87" t="s">
        <v>574</v>
      </c>
      <c r="B230" s="156" t="s">
        <v>294</v>
      </c>
      <c r="C230" s="156">
        <v>0.10073960724305024</v>
      </c>
      <c r="D230" s="156">
        <v>0.19956643713338434</v>
      </c>
      <c r="E230" s="156">
        <v>7.1282836011221623E-2</v>
      </c>
      <c r="F230" s="156">
        <v>1.1731701096659015E-2</v>
      </c>
      <c r="G230" s="156">
        <v>0.55929609793420043</v>
      </c>
      <c r="H230" s="156">
        <v>1.9127773527161437E-2</v>
      </c>
      <c r="I230" s="156">
        <v>3.8255547054322873E-2</v>
      </c>
      <c r="J230" s="156">
        <v>1</v>
      </c>
      <c r="K230" s="87">
        <v>7842</v>
      </c>
      <c r="L230" s="87"/>
      <c r="M230" s="156" t="s">
        <v>294</v>
      </c>
      <c r="N230" s="156" t="s">
        <v>294</v>
      </c>
      <c r="O230" s="156">
        <v>9.4E-2</v>
      </c>
      <c r="P230" s="156">
        <v>0.108</v>
      </c>
      <c r="Q230" s="156">
        <v>0.191</v>
      </c>
      <c r="R230" s="156">
        <v>0.20899999999999999</v>
      </c>
      <c r="S230" s="156">
        <v>6.6000000000000003E-2</v>
      </c>
      <c r="T230" s="156">
        <v>7.6999999999999999E-2</v>
      </c>
      <c r="U230" s="156">
        <v>0.01</v>
      </c>
      <c r="V230" s="156">
        <v>1.4E-2</v>
      </c>
      <c r="W230" s="156">
        <v>0.54800000000000004</v>
      </c>
      <c r="X230" s="156">
        <v>0.56999999999999995</v>
      </c>
      <c r="Y230" s="156">
        <v>1.6E-2</v>
      </c>
      <c r="Z230" s="156">
        <v>2.1999999999999999E-2</v>
      </c>
      <c r="AA230" s="156">
        <v>3.4000000000000002E-2</v>
      </c>
      <c r="AB230" s="156">
        <v>4.2999999999999997E-2</v>
      </c>
    </row>
    <row r="231" spans="1:28" x14ac:dyDescent="0.25">
      <c r="A231" s="87" t="s">
        <v>575</v>
      </c>
      <c r="B231" s="156">
        <v>0.26386687797147385</v>
      </c>
      <c r="C231" s="156">
        <v>0.20681458003169573</v>
      </c>
      <c r="D231" s="156">
        <v>0.2908082408874802</v>
      </c>
      <c r="E231" s="156">
        <v>8.0031695721077656E-2</v>
      </c>
      <c r="F231" s="156">
        <v>1.9413629160063391E-2</v>
      </c>
      <c r="G231" s="156">
        <v>0.10301109350237718</v>
      </c>
      <c r="H231" s="156">
        <v>7.9239302694136295E-4</v>
      </c>
      <c r="I231" s="156">
        <v>3.5261489698890647E-2</v>
      </c>
      <c r="J231" s="156">
        <v>1</v>
      </c>
      <c r="K231" s="87">
        <v>2524</v>
      </c>
      <c r="L231" s="87"/>
      <c r="M231" s="156">
        <v>0.247</v>
      </c>
      <c r="N231" s="156">
        <v>0.28100000000000003</v>
      </c>
      <c r="O231" s="156">
        <v>0.191</v>
      </c>
      <c r="P231" s="156">
        <v>0.223</v>
      </c>
      <c r="Q231" s="156">
        <v>0.27300000000000002</v>
      </c>
      <c r="R231" s="156">
        <v>0.309</v>
      </c>
      <c r="S231" s="156">
        <v>7.0000000000000007E-2</v>
      </c>
      <c r="T231" s="156">
        <v>9.0999999999999998E-2</v>
      </c>
      <c r="U231" s="156">
        <v>1.4999999999999999E-2</v>
      </c>
      <c r="V231" s="156">
        <v>2.5999999999999999E-2</v>
      </c>
      <c r="W231" s="156">
        <v>9.1999999999999998E-2</v>
      </c>
      <c r="X231" s="156">
        <v>0.115</v>
      </c>
      <c r="Y231" s="156">
        <v>0</v>
      </c>
      <c r="Z231" s="156">
        <v>3.0000000000000001E-3</v>
      </c>
      <c r="AA231" s="156">
        <v>2.9000000000000001E-2</v>
      </c>
      <c r="AB231" s="156">
        <v>4.2999999999999997E-2</v>
      </c>
    </row>
    <row r="232" spans="1:28" x14ac:dyDescent="0.25">
      <c r="A232" s="87" t="s">
        <v>576</v>
      </c>
      <c r="B232" s="156">
        <v>0.26440735550176242</v>
      </c>
      <c r="C232" s="156">
        <v>1.4863889242791013E-3</v>
      </c>
      <c r="D232" s="156">
        <v>0.47912685267762345</v>
      </c>
      <c r="E232" s="156">
        <v>0.17887628997324501</v>
      </c>
      <c r="F232" s="156">
        <v>2.6712532382044421E-2</v>
      </c>
      <c r="G232" s="156">
        <v>8.6635240157981915E-3</v>
      </c>
      <c r="H232" s="156" t="s">
        <v>294</v>
      </c>
      <c r="I232" s="156">
        <v>4.0727056525247378E-2</v>
      </c>
      <c r="J232" s="156">
        <v>0.99999999999999989</v>
      </c>
      <c r="K232" s="87">
        <v>23547</v>
      </c>
      <c r="L232" s="87"/>
      <c r="M232" s="156">
        <v>0.25900000000000001</v>
      </c>
      <c r="N232" s="156">
        <v>0.27</v>
      </c>
      <c r="O232" s="156">
        <v>1E-3</v>
      </c>
      <c r="P232" s="156">
        <v>2E-3</v>
      </c>
      <c r="Q232" s="156">
        <v>0.47299999999999998</v>
      </c>
      <c r="R232" s="156">
        <v>0.48599999999999999</v>
      </c>
      <c r="S232" s="156">
        <v>0.17399999999999999</v>
      </c>
      <c r="T232" s="156">
        <v>0.184</v>
      </c>
      <c r="U232" s="156">
        <v>2.5000000000000001E-2</v>
      </c>
      <c r="V232" s="156">
        <v>2.9000000000000001E-2</v>
      </c>
      <c r="W232" s="156">
        <v>8.0000000000000002E-3</v>
      </c>
      <c r="X232" s="156">
        <v>0.01</v>
      </c>
      <c r="Y232" s="156" t="s">
        <v>294</v>
      </c>
      <c r="Z232" s="156" t="s">
        <v>294</v>
      </c>
      <c r="AA232" s="156">
        <v>3.7999999999999999E-2</v>
      </c>
      <c r="AB232" s="156">
        <v>4.2999999999999997E-2</v>
      </c>
    </row>
    <row r="233" spans="1:28" x14ac:dyDescent="0.25">
      <c r="A233" s="87" t="s">
        <v>577</v>
      </c>
      <c r="B233" s="156">
        <v>0.10276391442664098</v>
      </c>
      <c r="C233" s="156">
        <v>0.28643142748737704</v>
      </c>
      <c r="D233" s="156">
        <v>0.23865394156962322</v>
      </c>
      <c r="E233" s="156">
        <v>7.4015702069287564E-2</v>
      </c>
      <c r="F233" s="156">
        <v>3.4585412836003852E-2</v>
      </c>
      <c r="G233" s="156">
        <v>0.23523917928961272</v>
      </c>
      <c r="H233" s="156">
        <v>3.7649943087295335E-3</v>
      </c>
      <c r="I233" s="156">
        <v>2.4545428012725096E-2</v>
      </c>
      <c r="J233" s="156">
        <v>1</v>
      </c>
      <c r="K233" s="87">
        <v>34263</v>
      </c>
      <c r="L233" s="87"/>
      <c r="M233" s="156">
        <v>0.1</v>
      </c>
      <c r="N233" s="156">
        <v>0.106</v>
      </c>
      <c r="O233" s="156">
        <v>0.28199999999999997</v>
      </c>
      <c r="P233" s="156">
        <v>0.29099999999999998</v>
      </c>
      <c r="Q233" s="156">
        <v>0.23400000000000001</v>
      </c>
      <c r="R233" s="156">
        <v>0.24299999999999999</v>
      </c>
      <c r="S233" s="156">
        <v>7.0999999999999994E-2</v>
      </c>
      <c r="T233" s="156">
        <v>7.6999999999999999E-2</v>
      </c>
      <c r="U233" s="156">
        <v>3.3000000000000002E-2</v>
      </c>
      <c r="V233" s="156">
        <v>3.6999999999999998E-2</v>
      </c>
      <c r="W233" s="156">
        <v>0.23100000000000001</v>
      </c>
      <c r="X233" s="156">
        <v>0.24</v>
      </c>
      <c r="Y233" s="156">
        <v>3.0000000000000001E-3</v>
      </c>
      <c r="Z233" s="156">
        <v>4.0000000000000001E-3</v>
      </c>
      <c r="AA233" s="156">
        <v>2.3E-2</v>
      </c>
      <c r="AB233" s="156">
        <v>2.5999999999999999E-2</v>
      </c>
    </row>
    <row r="234" spans="1:28" x14ac:dyDescent="0.25">
      <c r="A234" s="87" t="s">
        <v>578</v>
      </c>
      <c r="B234" s="156">
        <v>0.60917207792207795</v>
      </c>
      <c r="C234" s="156">
        <v>0.18932629870129869</v>
      </c>
      <c r="D234" s="156">
        <v>0.10815746753246754</v>
      </c>
      <c r="E234" s="156">
        <v>4.3425324675324672E-2</v>
      </c>
      <c r="F234" s="156">
        <v>1.4204545454545455E-3</v>
      </c>
      <c r="G234" s="156">
        <v>1.1363636363636364E-2</v>
      </c>
      <c r="H234" s="156" t="s">
        <v>294</v>
      </c>
      <c r="I234" s="156">
        <v>3.7134740259740256E-2</v>
      </c>
      <c r="J234" s="156">
        <v>1</v>
      </c>
      <c r="K234" s="87">
        <v>4928</v>
      </c>
      <c r="L234" s="87"/>
      <c r="M234" s="156">
        <v>0.59499999999999997</v>
      </c>
      <c r="N234" s="156">
        <v>0.623</v>
      </c>
      <c r="O234" s="156">
        <v>0.17899999999999999</v>
      </c>
      <c r="P234" s="156">
        <v>0.20100000000000001</v>
      </c>
      <c r="Q234" s="156">
        <v>0.1</v>
      </c>
      <c r="R234" s="156">
        <v>0.11700000000000001</v>
      </c>
      <c r="S234" s="156">
        <v>3.7999999999999999E-2</v>
      </c>
      <c r="T234" s="156">
        <v>4.9000000000000002E-2</v>
      </c>
      <c r="U234" s="156">
        <v>1E-3</v>
      </c>
      <c r="V234" s="156">
        <v>3.0000000000000001E-3</v>
      </c>
      <c r="W234" s="156">
        <v>8.9999999999999993E-3</v>
      </c>
      <c r="X234" s="156">
        <v>1.4999999999999999E-2</v>
      </c>
      <c r="Y234" s="156" t="s">
        <v>294</v>
      </c>
      <c r="Z234" s="156" t="s">
        <v>294</v>
      </c>
      <c r="AA234" s="156">
        <v>3.2000000000000001E-2</v>
      </c>
      <c r="AB234" s="156">
        <v>4.2999999999999997E-2</v>
      </c>
    </row>
    <row r="235" spans="1:28" x14ac:dyDescent="0.25">
      <c r="A235" s="87" t="s">
        <v>579</v>
      </c>
      <c r="B235" s="156">
        <v>0.29729925247166628</v>
      </c>
      <c r="C235" s="156">
        <v>0.51352785145888591</v>
      </c>
      <c r="D235" s="156">
        <v>8.8738847359537021E-2</v>
      </c>
      <c r="E235" s="156">
        <v>2.5608873884735955E-2</v>
      </c>
      <c r="F235" s="156">
        <v>9.6455268869061975E-4</v>
      </c>
      <c r="G235" s="156">
        <v>4.2175066312997347E-2</v>
      </c>
      <c r="H235" s="156">
        <v>2.5801784422474078E-3</v>
      </c>
      <c r="I235" s="156">
        <v>2.9105377381239451E-2</v>
      </c>
      <c r="J235" s="156">
        <v>1</v>
      </c>
      <c r="K235" s="87">
        <v>41470</v>
      </c>
      <c r="L235" s="87"/>
      <c r="M235" s="156">
        <v>0.29299999999999998</v>
      </c>
      <c r="N235" s="156">
        <v>0.30199999999999999</v>
      </c>
      <c r="O235" s="156">
        <v>0.50900000000000001</v>
      </c>
      <c r="P235" s="156">
        <v>0.51800000000000002</v>
      </c>
      <c r="Q235" s="156">
        <v>8.5999999999999993E-2</v>
      </c>
      <c r="R235" s="156">
        <v>9.1999999999999998E-2</v>
      </c>
      <c r="S235" s="156">
        <v>2.4E-2</v>
      </c>
      <c r="T235" s="156">
        <v>2.7E-2</v>
      </c>
      <c r="U235" s="156">
        <v>1E-3</v>
      </c>
      <c r="V235" s="156">
        <v>1E-3</v>
      </c>
      <c r="W235" s="156">
        <v>0.04</v>
      </c>
      <c r="X235" s="156">
        <v>4.3999999999999997E-2</v>
      </c>
      <c r="Y235" s="156">
        <v>2E-3</v>
      </c>
      <c r="Z235" s="156">
        <v>3.0000000000000001E-3</v>
      </c>
      <c r="AA235" s="156">
        <v>2.8000000000000001E-2</v>
      </c>
      <c r="AB235" s="156">
        <v>3.1E-2</v>
      </c>
    </row>
    <row r="236" spans="1:28" x14ac:dyDescent="0.25">
      <c r="A236" s="87" t="s">
        <v>580</v>
      </c>
      <c r="B236" s="156" t="s">
        <v>294</v>
      </c>
      <c r="C236" s="156">
        <v>0.38810810810810809</v>
      </c>
      <c r="D236" s="156">
        <v>0.38108108108108107</v>
      </c>
      <c r="E236" s="156">
        <v>0.10864864864864865</v>
      </c>
      <c r="F236" s="156">
        <v>1.0270270270270269E-2</v>
      </c>
      <c r="G236" s="156">
        <v>9.7837837837837838E-2</v>
      </c>
      <c r="H236" s="156">
        <v>2.7027027027027029E-3</v>
      </c>
      <c r="I236" s="156">
        <v>1.1351351351351352E-2</v>
      </c>
      <c r="J236" s="156">
        <v>0.99999999999999989</v>
      </c>
      <c r="K236" s="87">
        <v>1850</v>
      </c>
      <c r="L236" s="87"/>
      <c r="M236" s="156" t="s">
        <v>294</v>
      </c>
      <c r="N236" s="156" t="s">
        <v>294</v>
      </c>
      <c r="O236" s="156">
        <v>0.36599999999999999</v>
      </c>
      <c r="P236" s="156">
        <v>0.41099999999999998</v>
      </c>
      <c r="Q236" s="156">
        <v>0.35899999999999999</v>
      </c>
      <c r="R236" s="156">
        <v>0.40300000000000002</v>
      </c>
      <c r="S236" s="156">
        <v>9.5000000000000001E-2</v>
      </c>
      <c r="T236" s="156">
        <v>0.124</v>
      </c>
      <c r="U236" s="156">
        <v>7.0000000000000001E-3</v>
      </c>
      <c r="V236" s="156">
        <v>1.6E-2</v>
      </c>
      <c r="W236" s="156">
        <v>8.5000000000000006E-2</v>
      </c>
      <c r="X236" s="156">
        <v>0.112</v>
      </c>
      <c r="Y236" s="156">
        <v>1E-3</v>
      </c>
      <c r="Z236" s="156">
        <v>6.0000000000000001E-3</v>
      </c>
      <c r="AA236" s="156">
        <v>7.0000000000000001E-3</v>
      </c>
      <c r="AB236" s="156">
        <v>1.7000000000000001E-2</v>
      </c>
    </row>
    <row r="237" spans="1:28" x14ac:dyDescent="0.25">
      <c r="A237" s="87" t="s">
        <v>581</v>
      </c>
      <c r="B237" s="156" t="s">
        <v>294</v>
      </c>
      <c r="C237" s="156">
        <v>0.31534569983136596</v>
      </c>
      <c r="D237" s="156">
        <v>0.35919055649241149</v>
      </c>
      <c r="E237" s="156">
        <v>0.17537942664418213</v>
      </c>
      <c r="F237" s="156">
        <v>8.4317032040472171E-3</v>
      </c>
      <c r="G237" s="156">
        <v>0.11467116357504216</v>
      </c>
      <c r="H237" s="156">
        <v>1.6863406408094434E-3</v>
      </c>
      <c r="I237" s="156">
        <v>2.5295109612141653E-2</v>
      </c>
      <c r="J237" s="156">
        <v>1</v>
      </c>
      <c r="K237" s="87">
        <v>593</v>
      </c>
      <c r="L237" s="87"/>
      <c r="M237" s="156" t="s">
        <v>294</v>
      </c>
      <c r="N237" s="156" t="s">
        <v>294</v>
      </c>
      <c r="O237" s="156">
        <v>0.27900000000000003</v>
      </c>
      <c r="P237" s="156">
        <v>0.35399999999999998</v>
      </c>
      <c r="Q237" s="156">
        <v>0.32200000000000001</v>
      </c>
      <c r="R237" s="156">
        <v>0.39900000000000002</v>
      </c>
      <c r="S237" s="156">
        <v>0.14699999999999999</v>
      </c>
      <c r="T237" s="156">
        <v>0.20799999999999999</v>
      </c>
      <c r="U237" s="156">
        <v>4.0000000000000001E-3</v>
      </c>
      <c r="V237" s="156">
        <v>0.02</v>
      </c>
      <c r="W237" s="156">
        <v>9.0999999999999998E-2</v>
      </c>
      <c r="X237" s="156">
        <v>0.14299999999999999</v>
      </c>
      <c r="Y237" s="156">
        <v>0</v>
      </c>
      <c r="Z237" s="156">
        <v>8.9999999999999993E-3</v>
      </c>
      <c r="AA237" s="156">
        <v>1.4999999999999999E-2</v>
      </c>
      <c r="AB237" s="156">
        <v>4.1000000000000002E-2</v>
      </c>
    </row>
    <row r="238" spans="1:28" x14ac:dyDescent="0.25">
      <c r="A238" s="87" t="s">
        <v>582</v>
      </c>
      <c r="B238" s="156" t="s">
        <v>294</v>
      </c>
      <c r="C238" s="156">
        <v>0.35732538330494035</v>
      </c>
      <c r="D238" s="156">
        <v>0.25255536626916525</v>
      </c>
      <c r="E238" s="156">
        <v>0.30153321976149916</v>
      </c>
      <c r="F238" s="156">
        <v>2.1294718909710391E-3</v>
      </c>
      <c r="G238" s="156">
        <v>5.5792163543441228E-2</v>
      </c>
      <c r="H238" s="156">
        <v>3.4071550255536627E-3</v>
      </c>
      <c r="I238" s="156">
        <v>2.7257240204429302E-2</v>
      </c>
      <c r="J238" s="156">
        <v>1</v>
      </c>
      <c r="K238" s="87">
        <v>2348</v>
      </c>
      <c r="L238" s="87"/>
      <c r="M238" s="156" t="s">
        <v>294</v>
      </c>
      <c r="N238" s="156" t="s">
        <v>294</v>
      </c>
      <c r="O238" s="156">
        <v>0.33800000000000002</v>
      </c>
      <c r="P238" s="156">
        <v>0.377</v>
      </c>
      <c r="Q238" s="156">
        <v>0.23499999999999999</v>
      </c>
      <c r="R238" s="156">
        <v>0.27100000000000002</v>
      </c>
      <c r="S238" s="156">
        <v>0.28299999999999997</v>
      </c>
      <c r="T238" s="156">
        <v>0.32</v>
      </c>
      <c r="U238" s="156">
        <v>1E-3</v>
      </c>
      <c r="V238" s="156">
        <v>5.0000000000000001E-3</v>
      </c>
      <c r="W238" s="156">
        <v>4.7E-2</v>
      </c>
      <c r="X238" s="156">
        <v>6.6000000000000003E-2</v>
      </c>
      <c r="Y238" s="156">
        <v>2E-3</v>
      </c>
      <c r="Z238" s="156">
        <v>7.0000000000000001E-3</v>
      </c>
      <c r="AA238" s="156">
        <v>2.1000000000000001E-2</v>
      </c>
      <c r="AB238" s="156">
        <v>3.5000000000000003E-2</v>
      </c>
    </row>
    <row r="239" spans="1:28" x14ac:dyDescent="0.25">
      <c r="A239" s="87" t="s">
        <v>583</v>
      </c>
      <c r="B239" s="156" t="s">
        <v>294</v>
      </c>
      <c r="C239" s="156">
        <v>0.49944444444444447</v>
      </c>
      <c r="D239" s="156">
        <v>0.29444444444444445</v>
      </c>
      <c r="E239" s="156">
        <v>0.10111111111111111</v>
      </c>
      <c r="F239" s="156">
        <v>7.2222222222222219E-3</v>
      </c>
      <c r="G239" s="156">
        <v>0.06</v>
      </c>
      <c r="H239" s="156">
        <v>1.1111111111111111E-3</v>
      </c>
      <c r="I239" s="156">
        <v>3.6666666666666667E-2</v>
      </c>
      <c r="J239" s="156">
        <v>1</v>
      </c>
      <c r="K239" s="87">
        <v>1800</v>
      </c>
      <c r="L239" s="87"/>
      <c r="M239" s="156" t="s">
        <v>294</v>
      </c>
      <c r="N239" s="156" t="s">
        <v>294</v>
      </c>
      <c r="O239" s="156">
        <v>0.47599999999999998</v>
      </c>
      <c r="P239" s="156">
        <v>0.52300000000000002</v>
      </c>
      <c r="Q239" s="156">
        <v>0.27400000000000002</v>
      </c>
      <c r="R239" s="156">
        <v>0.316</v>
      </c>
      <c r="S239" s="156">
        <v>8.7999999999999995E-2</v>
      </c>
      <c r="T239" s="156">
        <v>0.11600000000000001</v>
      </c>
      <c r="U239" s="156">
        <v>4.0000000000000001E-3</v>
      </c>
      <c r="V239" s="156">
        <v>1.2E-2</v>
      </c>
      <c r="W239" s="156">
        <v>0.05</v>
      </c>
      <c r="X239" s="156">
        <v>7.1999999999999995E-2</v>
      </c>
      <c r="Y239" s="156">
        <v>0</v>
      </c>
      <c r="Z239" s="156">
        <v>4.0000000000000001E-3</v>
      </c>
      <c r="AA239" s="156">
        <v>2.9000000000000001E-2</v>
      </c>
      <c r="AB239" s="156">
        <v>4.5999999999999999E-2</v>
      </c>
    </row>
    <row r="240" spans="1:28" x14ac:dyDescent="0.25">
      <c r="A240" s="87" t="s">
        <v>584</v>
      </c>
      <c r="B240" s="156" t="s">
        <v>294</v>
      </c>
      <c r="C240" s="156">
        <v>0.33904528763769892</v>
      </c>
      <c r="D240" s="156">
        <v>0.37086903304773561</v>
      </c>
      <c r="E240" s="156">
        <v>0.17135862913096694</v>
      </c>
      <c r="F240" s="156">
        <v>3.6719706242350062E-3</v>
      </c>
      <c r="G240" s="156">
        <v>8.935128518971848E-2</v>
      </c>
      <c r="H240" s="156">
        <v>1.2239902080783353E-3</v>
      </c>
      <c r="I240" s="156">
        <v>2.4479804161566709E-2</v>
      </c>
      <c r="J240" s="156">
        <v>1</v>
      </c>
      <c r="K240" s="87">
        <v>1634</v>
      </c>
      <c r="L240" s="87"/>
      <c r="M240" s="156" t="s">
        <v>294</v>
      </c>
      <c r="N240" s="156" t="s">
        <v>294</v>
      </c>
      <c r="O240" s="156">
        <v>0.316</v>
      </c>
      <c r="P240" s="156">
        <v>0.36199999999999999</v>
      </c>
      <c r="Q240" s="156">
        <v>0.34799999999999998</v>
      </c>
      <c r="R240" s="156">
        <v>0.39500000000000002</v>
      </c>
      <c r="S240" s="156">
        <v>0.154</v>
      </c>
      <c r="T240" s="156">
        <v>0.19</v>
      </c>
      <c r="U240" s="156">
        <v>2E-3</v>
      </c>
      <c r="V240" s="156">
        <v>8.0000000000000002E-3</v>
      </c>
      <c r="W240" s="156">
        <v>7.5999999999999998E-2</v>
      </c>
      <c r="X240" s="156">
        <v>0.104</v>
      </c>
      <c r="Y240" s="156">
        <v>0</v>
      </c>
      <c r="Z240" s="156">
        <v>4.0000000000000001E-3</v>
      </c>
      <c r="AA240" s="156">
        <v>1.7999999999999999E-2</v>
      </c>
      <c r="AB240" s="156">
        <v>3.3000000000000002E-2</v>
      </c>
    </row>
    <row r="241" spans="1:28" x14ac:dyDescent="0.25">
      <c r="A241" s="87" t="s">
        <v>585</v>
      </c>
      <c r="B241" s="156" t="s">
        <v>294</v>
      </c>
      <c r="C241" s="156">
        <v>0.18091537132987912</v>
      </c>
      <c r="D241" s="156">
        <v>0.5474956822107081</v>
      </c>
      <c r="E241" s="156">
        <v>0.15025906735751296</v>
      </c>
      <c r="F241" s="156">
        <v>9.4991364421416237E-3</v>
      </c>
      <c r="G241" s="156">
        <v>6.1312607944732297E-2</v>
      </c>
      <c r="H241" s="156">
        <v>8.6355785837651119E-4</v>
      </c>
      <c r="I241" s="156">
        <v>4.9654576856649396E-2</v>
      </c>
      <c r="J241" s="156">
        <v>1</v>
      </c>
      <c r="K241" s="87">
        <v>2316</v>
      </c>
      <c r="L241" s="87"/>
      <c r="M241" s="156" t="s">
        <v>294</v>
      </c>
      <c r="N241" s="156" t="s">
        <v>294</v>
      </c>
      <c r="O241" s="156">
        <v>0.16600000000000001</v>
      </c>
      <c r="P241" s="156">
        <v>0.19700000000000001</v>
      </c>
      <c r="Q241" s="156">
        <v>0.52700000000000002</v>
      </c>
      <c r="R241" s="156">
        <v>0.56799999999999995</v>
      </c>
      <c r="S241" s="156">
        <v>0.13600000000000001</v>
      </c>
      <c r="T241" s="156">
        <v>0.16500000000000001</v>
      </c>
      <c r="U241" s="156">
        <v>6.0000000000000001E-3</v>
      </c>
      <c r="V241" s="156">
        <v>1.4E-2</v>
      </c>
      <c r="W241" s="156">
        <v>5.1999999999999998E-2</v>
      </c>
      <c r="X241" s="156">
        <v>7.1999999999999995E-2</v>
      </c>
      <c r="Y241" s="156">
        <v>0</v>
      </c>
      <c r="Z241" s="156">
        <v>3.0000000000000001E-3</v>
      </c>
      <c r="AA241" s="156">
        <v>4.2000000000000003E-2</v>
      </c>
      <c r="AB241" s="156">
        <v>5.8999999999999997E-2</v>
      </c>
    </row>
    <row r="242" spans="1:28" x14ac:dyDescent="0.25">
      <c r="A242" s="87" t="s">
        <v>586</v>
      </c>
      <c r="B242" s="156" t="s">
        <v>294</v>
      </c>
      <c r="C242" s="156">
        <v>0.35192563081009298</v>
      </c>
      <c r="D242" s="156">
        <v>0.32005312084993359</v>
      </c>
      <c r="E242" s="156">
        <v>0.11620185922974767</v>
      </c>
      <c r="F242" s="156">
        <v>1.6600265604249667E-2</v>
      </c>
      <c r="G242" s="156">
        <v>0.16401062416998671</v>
      </c>
      <c r="H242" s="156" t="s">
        <v>294</v>
      </c>
      <c r="I242" s="156">
        <v>3.1208499335989376E-2</v>
      </c>
      <c r="J242" s="156">
        <v>1</v>
      </c>
      <c r="K242" s="87">
        <v>1506</v>
      </c>
      <c r="L242" s="87"/>
      <c r="M242" s="156" t="s">
        <v>294</v>
      </c>
      <c r="N242" s="156" t="s">
        <v>294</v>
      </c>
      <c r="O242" s="156">
        <v>0.32800000000000001</v>
      </c>
      <c r="P242" s="156">
        <v>0.376</v>
      </c>
      <c r="Q242" s="156">
        <v>0.29699999999999999</v>
      </c>
      <c r="R242" s="156">
        <v>0.34399999999999997</v>
      </c>
      <c r="S242" s="156">
        <v>0.10100000000000001</v>
      </c>
      <c r="T242" s="156">
        <v>0.13300000000000001</v>
      </c>
      <c r="U242" s="156">
        <v>1.0999999999999999E-2</v>
      </c>
      <c r="V242" s="156">
        <v>2.4E-2</v>
      </c>
      <c r="W242" s="156">
        <v>0.14599999999999999</v>
      </c>
      <c r="X242" s="156">
        <v>0.184</v>
      </c>
      <c r="Y242" s="156" t="s">
        <v>294</v>
      </c>
      <c r="Z242" s="156" t="s">
        <v>294</v>
      </c>
      <c r="AA242" s="156">
        <v>2.4E-2</v>
      </c>
      <c r="AB242" s="156">
        <v>4.1000000000000002E-2</v>
      </c>
    </row>
    <row r="243" spans="1:28" x14ac:dyDescent="0.25">
      <c r="A243" s="87" t="s">
        <v>587</v>
      </c>
      <c r="B243" s="156" t="s">
        <v>294</v>
      </c>
      <c r="C243" s="156">
        <v>0.23698060941828256</v>
      </c>
      <c r="D243" s="156">
        <v>0.29570637119113574</v>
      </c>
      <c r="E243" s="156">
        <v>0.18088642659279777</v>
      </c>
      <c r="F243" s="156">
        <v>1.5096952908587258E-2</v>
      </c>
      <c r="G243" s="156">
        <v>0.24072022160664819</v>
      </c>
      <c r="H243" s="156">
        <v>3.739612188365651E-3</v>
      </c>
      <c r="I243" s="156">
        <v>2.6869806094182824E-2</v>
      </c>
      <c r="J243" s="156">
        <v>1</v>
      </c>
      <c r="K243" s="87">
        <v>7220</v>
      </c>
      <c r="L243" s="87"/>
      <c r="M243" s="156" t="s">
        <v>294</v>
      </c>
      <c r="N243" s="156" t="s">
        <v>294</v>
      </c>
      <c r="O243" s="156">
        <v>0.22700000000000001</v>
      </c>
      <c r="P243" s="156">
        <v>0.247</v>
      </c>
      <c r="Q243" s="156">
        <v>0.28499999999999998</v>
      </c>
      <c r="R243" s="156">
        <v>0.30599999999999999</v>
      </c>
      <c r="S243" s="156">
        <v>0.17199999999999999</v>
      </c>
      <c r="T243" s="156">
        <v>0.19</v>
      </c>
      <c r="U243" s="156">
        <v>1.2999999999999999E-2</v>
      </c>
      <c r="V243" s="156">
        <v>1.7999999999999999E-2</v>
      </c>
      <c r="W243" s="156">
        <v>0.23100000000000001</v>
      </c>
      <c r="X243" s="156">
        <v>0.251</v>
      </c>
      <c r="Y243" s="156">
        <v>3.0000000000000001E-3</v>
      </c>
      <c r="Z243" s="156">
        <v>5.0000000000000001E-3</v>
      </c>
      <c r="AA243" s="156">
        <v>2.3E-2</v>
      </c>
      <c r="AB243" s="156">
        <v>3.1E-2</v>
      </c>
    </row>
    <row r="244" spans="1:28" x14ac:dyDescent="0.25">
      <c r="A244" s="87" t="s">
        <v>588</v>
      </c>
      <c r="B244" s="156" t="s">
        <v>294</v>
      </c>
      <c r="C244" s="156">
        <v>3.0278884462151396E-2</v>
      </c>
      <c r="D244" s="156">
        <v>0.26294820717131473</v>
      </c>
      <c r="E244" s="156">
        <v>0.11274900398406375</v>
      </c>
      <c r="F244" s="156">
        <v>3.6254980079681275E-2</v>
      </c>
      <c r="G244" s="156">
        <v>0.53227091633466139</v>
      </c>
      <c r="H244" s="156">
        <v>1.9920318725099601E-3</v>
      </c>
      <c r="I244" s="156">
        <v>2.3505976095617529E-2</v>
      </c>
      <c r="J244" s="156">
        <v>1</v>
      </c>
      <c r="K244" s="87">
        <v>2510</v>
      </c>
      <c r="L244" s="87"/>
      <c r="M244" s="156" t="s">
        <v>294</v>
      </c>
      <c r="N244" s="156" t="s">
        <v>294</v>
      </c>
      <c r="O244" s="156">
        <v>2.4E-2</v>
      </c>
      <c r="P244" s="156">
        <v>3.7999999999999999E-2</v>
      </c>
      <c r="Q244" s="156">
        <v>0.246</v>
      </c>
      <c r="R244" s="156">
        <v>0.28100000000000003</v>
      </c>
      <c r="S244" s="156">
        <v>0.10100000000000001</v>
      </c>
      <c r="T244" s="156">
        <v>0.126</v>
      </c>
      <c r="U244" s="156">
        <v>0.03</v>
      </c>
      <c r="V244" s="156">
        <v>4.3999999999999997E-2</v>
      </c>
      <c r="W244" s="156">
        <v>0.51300000000000001</v>
      </c>
      <c r="X244" s="156">
        <v>0.55200000000000005</v>
      </c>
      <c r="Y244" s="156">
        <v>1E-3</v>
      </c>
      <c r="Z244" s="156">
        <v>5.0000000000000001E-3</v>
      </c>
      <c r="AA244" s="156">
        <v>1.7999999999999999E-2</v>
      </c>
      <c r="AB244" s="156">
        <v>0.03</v>
      </c>
    </row>
    <row r="245" spans="1:28" x14ac:dyDescent="0.25">
      <c r="A245" s="87" t="s">
        <v>589</v>
      </c>
      <c r="B245" s="156" t="s">
        <v>294</v>
      </c>
      <c r="C245" s="156">
        <v>0.16372980910425844</v>
      </c>
      <c r="D245" s="156">
        <v>0.48861967694566816</v>
      </c>
      <c r="E245" s="156">
        <v>0.10866372980910426</v>
      </c>
      <c r="F245" s="156">
        <v>5.5066079295154188E-3</v>
      </c>
      <c r="G245" s="156">
        <v>0.16372980910425844</v>
      </c>
      <c r="H245" s="156">
        <v>6.2408223201174742E-3</v>
      </c>
      <c r="I245" s="156">
        <v>6.3509544787077821E-2</v>
      </c>
      <c r="J245" s="156">
        <v>1</v>
      </c>
      <c r="K245" s="87">
        <v>2724</v>
      </c>
      <c r="L245" s="87"/>
      <c r="M245" s="156" t="s">
        <v>294</v>
      </c>
      <c r="N245" s="156" t="s">
        <v>294</v>
      </c>
      <c r="O245" s="156">
        <v>0.15</v>
      </c>
      <c r="P245" s="156">
        <v>0.17799999999999999</v>
      </c>
      <c r="Q245" s="156">
        <v>0.47</v>
      </c>
      <c r="R245" s="156">
        <v>0.50700000000000001</v>
      </c>
      <c r="S245" s="156">
        <v>9.8000000000000004E-2</v>
      </c>
      <c r="T245" s="156">
        <v>0.121</v>
      </c>
      <c r="U245" s="156">
        <v>3.0000000000000001E-3</v>
      </c>
      <c r="V245" s="156">
        <v>8.9999999999999993E-3</v>
      </c>
      <c r="W245" s="156">
        <v>0.15</v>
      </c>
      <c r="X245" s="156">
        <v>0.17799999999999999</v>
      </c>
      <c r="Y245" s="156">
        <v>4.0000000000000001E-3</v>
      </c>
      <c r="Z245" s="156">
        <v>0.01</v>
      </c>
      <c r="AA245" s="156">
        <v>5.5E-2</v>
      </c>
      <c r="AB245" s="156">
        <v>7.2999999999999995E-2</v>
      </c>
    </row>
    <row r="246" spans="1:28" x14ac:dyDescent="0.25">
      <c r="A246" s="87" t="s">
        <v>590</v>
      </c>
      <c r="B246" s="156" t="s">
        <v>294</v>
      </c>
      <c r="C246" s="156">
        <v>7.866184448462929E-2</v>
      </c>
      <c r="D246" s="156">
        <v>0.25045207956600363</v>
      </c>
      <c r="E246" s="156">
        <v>0.10849909584086799</v>
      </c>
      <c r="F246" s="156">
        <v>5.1537070524412296E-2</v>
      </c>
      <c r="G246" s="156">
        <v>0.46654611211573238</v>
      </c>
      <c r="H246" s="156">
        <v>5.4249547920433997E-3</v>
      </c>
      <c r="I246" s="156">
        <v>3.8878842676311032E-2</v>
      </c>
      <c r="J246" s="156">
        <v>1</v>
      </c>
      <c r="K246" s="87">
        <v>1106</v>
      </c>
      <c r="L246" s="87"/>
      <c r="M246" s="156" t="s">
        <v>294</v>
      </c>
      <c r="N246" s="156" t="s">
        <v>294</v>
      </c>
      <c r="O246" s="156">
        <v>6.4000000000000001E-2</v>
      </c>
      <c r="P246" s="156">
        <v>9.6000000000000002E-2</v>
      </c>
      <c r="Q246" s="156">
        <v>0.22600000000000001</v>
      </c>
      <c r="R246" s="156">
        <v>0.27700000000000002</v>
      </c>
      <c r="S246" s="156">
        <v>9.1999999999999998E-2</v>
      </c>
      <c r="T246" s="156">
        <v>0.128</v>
      </c>
      <c r="U246" s="156">
        <v>0.04</v>
      </c>
      <c r="V246" s="156">
        <v>6.6000000000000003E-2</v>
      </c>
      <c r="W246" s="156">
        <v>0.437</v>
      </c>
      <c r="X246" s="156">
        <v>0.496</v>
      </c>
      <c r="Y246" s="156">
        <v>2E-3</v>
      </c>
      <c r="Z246" s="156">
        <v>1.2E-2</v>
      </c>
      <c r="AA246" s="156">
        <v>2.9000000000000001E-2</v>
      </c>
      <c r="AB246" s="156">
        <v>5.1999999999999998E-2</v>
      </c>
    </row>
    <row r="247" spans="1:28" x14ac:dyDescent="0.25">
      <c r="A247" s="87" t="s">
        <v>591</v>
      </c>
      <c r="B247" s="156" t="s">
        <v>294</v>
      </c>
      <c r="C247" s="156">
        <v>9.066059225512528E-2</v>
      </c>
      <c r="D247" s="156">
        <v>0.28382687927107064</v>
      </c>
      <c r="E247" s="156">
        <v>0.16537585421412301</v>
      </c>
      <c r="F247" s="156">
        <v>1.1389521640091117E-2</v>
      </c>
      <c r="G247" s="156">
        <v>0.40865603644646925</v>
      </c>
      <c r="H247" s="156">
        <v>5.92255125284738E-3</v>
      </c>
      <c r="I247" s="156">
        <v>3.4168564920273349E-2</v>
      </c>
      <c r="J247" s="156">
        <v>0.99999999999999989</v>
      </c>
      <c r="K247" s="87">
        <v>2195</v>
      </c>
      <c r="L247" s="87"/>
      <c r="M247" s="156" t="s">
        <v>294</v>
      </c>
      <c r="N247" s="156" t="s">
        <v>294</v>
      </c>
      <c r="O247" s="156">
        <v>7.9000000000000001E-2</v>
      </c>
      <c r="P247" s="156">
        <v>0.10299999999999999</v>
      </c>
      <c r="Q247" s="156">
        <v>0.26500000000000001</v>
      </c>
      <c r="R247" s="156">
        <v>0.30299999999999999</v>
      </c>
      <c r="S247" s="156">
        <v>0.15</v>
      </c>
      <c r="T247" s="156">
        <v>0.182</v>
      </c>
      <c r="U247" s="156">
        <v>8.0000000000000002E-3</v>
      </c>
      <c r="V247" s="156">
        <v>1.7000000000000001E-2</v>
      </c>
      <c r="W247" s="156">
        <v>0.38800000000000001</v>
      </c>
      <c r="X247" s="156">
        <v>0.42899999999999999</v>
      </c>
      <c r="Y247" s="156">
        <v>3.0000000000000001E-3</v>
      </c>
      <c r="Z247" s="156">
        <v>0.01</v>
      </c>
      <c r="AA247" s="156">
        <v>2.7E-2</v>
      </c>
      <c r="AB247" s="156">
        <v>4.2999999999999997E-2</v>
      </c>
    </row>
    <row r="248" spans="1:28" x14ac:dyDescent="0.25">
      <c r="A248" s="87" t="s">
        <v>592</v>
      </c>
      <c r="B248" s="156" t="s">
        <v>294</v>
      </c>
      <c r="C248" s="156">
        <v>0.27200659203273286</v>
      </c>
      <c r="D248" s="156">
        <v>0.21012104335966358</v>
      </c>
      <c r="E248" s="156">
        <v>0.11064385974882082</v>
      </c>
      <c r="F248" s="156">
        <v>1.6593737568903789E-2</v>
      </c>
      <c r="G248" s="156">
        <v>0.36492015684491674</v>
      </c>
      <c r="H248" s="156">
        <v>5.3986474967323977E-3</v>
      </c>
      <c r="I248" s="156">
        <v>2.0315962948229811E-2</v>
      </c>
      <c r="J248" s="156">
        <v>1</v>
      </c>
      <c r="K248" s="87">
        <v>35194</v>
      </c>
      <c r="L248" s="87"/>
      <c r="M248" s="156" t="s">
        <v>294</v>
      </c>
      <c r="N248" s="156" t="s">
        <v>294</v>
      </c>
      <c r="O248" s="156">
        <v>0.26700000000000002</v>
      </c>
      <c r="P248" s="156">
        <v>0.27700000000000002</v>
      </c>
      <c r="Q248" s="156">
        <v>0.20599999999999999</v>
      </c>
      <c r="R248" s="156">
        <v>0.214</v>
      </c>
      <c r="S248" s="156">
        <v>0.107</v>
      </c>
      <c r="T248" s="156">
        <v>0.114</v>
      </c>
      <c r="U248" s="156">
        <v>1.4999999999999999E-2</v>
      </c>
      <c r="V248" s="156">
        <v>1.7999999999999999E-2</v>
      </c>
      <c r="W248" s="156">
        <v>0.36</v>
      </c>
      <c r="X248" s="156">
        <v>0.37</v>
      </c>
      <c r="Y248" s="156">
        <v>5.0000000000000001E-3</v>
      </c>
      <c r="Z248" s="156">
        <v>6.0000000000000001E-3</v>
      </c>
      <c r="AA248" s="156">
        <v>1.9E-2</v>
      </c>
      <c r="AB248" s="156">
        <v>2.1999999999999999E-2</v>
      </c>
    </row>
    <row r="249" spans="1:28" x14ac:dyDescent="0.25">
      <c r="A249" s="87" t="s">
        <v>593</v>
      </c>
      <c r="B249" s="156" t="s">
        <v>294</v>
      </c>
      <c r="C249" s="156">
        <v>0.74402730375426618</v>
      </c>
      <c r="D249" s="156">
        <v>0.12627986348122866</v>
      </c>
      <c r="E249" s="156">
        <v>3.7542662116040959E-2</v>
      </c>
      <c r="F249" s="156">
        <v>3.4129692832764505E-3</v>
      </c>
      <c r="G249" s="156">
        <v>5.8020477815699661E-2</v>
      </c>
      <c r="H249" s="156" t="s">
        <v>294</v>
      </c>
      <c r="I249" s="156">
        <v>3.0716723549488054E-2</v>
      </c>
      <c r="J249" s="156">
        <v>1</v>
      </c>
      <c r="K249" s="87">
        <v>293</v>
      </c>
      <c r="L249" s="87"/>
      <c r="M249" s="156" t="s">
        <v>294</v>
      </c>
      <c r="N249" s="156" t="s">
        <v>294</v>
      </c>
      <c r="O249" s="156">
        <v>0.69099999999999995</v>
      </c>
      <c r="P249" s="156">
        <v>0.79100000000000004</v>
      </c>
      <c r="Q249" s="156">
        <v>9.2999999999999999E-2</v>
      </c>
      <c r="R249" s="156">
        <v>0.16900000000000001</v>
      </c>
      <c r="S249" s="156">
        <v>2.1000000000000001E-2</v>
      </c>
      <c r="T249" s="156">
        <v>6.6000000000000003E-2</v>
      </c>
      <c r="U249" s="156">
        <v>1E-3</v>
      </c>
      <c r="V249" s="156">
        <v>1.9E-2</v>
      </c>
      <c r="W249" s="156">
        <v>3.6999999999999998E-2</v>
      </c>
      <c r="X249" s="156">
        <v>9.0999999999999998E-2</v>
      </c>
      <c r="Y249" s="156" t="s">
        <v>294</v>
      </c>
      <c r="Z249" s="156" t="s">
        <v>294</v>
      </c>
      <c r="AA249" s="156">
        <v>1.6E-2</v>
      </c>
      <c r="AB249" s="156">
        <v>5.7000000000000002E-2</v>
      </c>
    </row>
    <row r="250" spans="1:28" x14ac:dyDescent="0.25">
      <c r="A250" s="87" t="s">
        <v>594</v>
      </c>
      <c r="B250" s="156" t="s">
        <v>294</v>
      </c>
      <c r="C250" s="156">
        <v>0.5159391414598804</v>
      </c>
      <c r="D250" s="156">
        <v>0.32050353196884623</v>
      </c>
      <c r="E250" s="156">
        <v>5.8413330918311898E-2</v>
      </c>
      <c r="F250" s="156">
        <v>4.2564752762180762E-3</v>
      </c>
      <c r="G250" s="156">
        <v>2.3003079152327476E-2</v>
      </c>
      <c r="H250" s="156">
        <v>3.622532149972831E-4</v>
      </c>
      <c r="I250" s="156">
        <v>7.7522188009418583E-2</v>
      </c>
      <c r="J250" s="156">
        <v>1</v>
      </c>
      <c r="K250" s="87">
        <v>11042</v>
      </c>
      <c r="L250" s="87"/>
      <c r="M250" s="156" t="s">
        <v>294</v>
      </c>
      <c r="N250" s="156" t="s">
        <v>294</v>
      </c>
      <c r="O250" s="156">
        <v>0.50700000000000001</v>
      </c>
      <c r="P250" s="156">
        <v>0.52500000000000002</v>
      </c>
      <c r="Q250" s="156">
        <v>0.312</v>
      </c>
      <c r="R250" s="156">
        <v>0.32900000000000001</v>
      </c>
      <c r="S250" s="156">
        <v>5.3999999999999999E-2</v>
      </c>
      <c r="T250" s="156">
        <v>6.3E-2</v>
      </c>
      <c r="U250" s="156">
        <v>3.0000000000000001E-3</v>
      </c>
      <c r="V250" s="156">
        <v>6.0000000000000001E-3</v>
      </c>
      <c r="W250" s="156">
        <v>0.02</v>
      </c>
      <c r="X250" s="156">
        <v>2.5999999999999999E-2</v>
      </c>
      <c r="Y250" s="156">
        <v>0</v>
      </c>
      <c r="Z250" s="156">
        <v>1E-3</v>
      </c>
      <c r="AA250" s="156">
        <v>7.2999999999999995E-2</v>
      </c>
      <c r="AB250" s="156">
        <v>8.3000000000000004E-2</v>
      </c>
    </row>
    <row r="251" spans="1:28" x14ac:dyDescent="0.25">
      <c r="A251" s="87" t="s">
        <v>595</v>
      </c>
      <c r="B251" s="156" t="s">
        <v>294</v>
      </c>
      <c r="C251" s="156">
        <v>8.0595164290142591E-3</v>
      </c>
      <c r="D251" s="156">
        <v>0.29386236825790452</v>
      </c>
      <c r="E251" s="156">
        <v>0.21636701797892127</v>
      </c>
      <c r="F251" s="156">
        <v>3.0998140111593304E-2</v>
      </c>
      <c r="G251" s="156">
        <v>0.42281463112213269</v>
      </c>
      <c r="H251" s="156">
        <v>4.9597024178549285E-3</v>
      </c>
      <c r="I251" s="156">
        <v>2.2938623682579044E-2</v>
      </c>
      <c r="J251" s="156">
        <v>1</v>
      </c>
      <c r="K251" s="87">
        <v>1613</v>
      </c>
      <c r="L251" s="87"/>
      <c r="M251" s="156" t="s">
        <v>294</v>
      </c>
      <c r="N251" s="156" t="s">
        <v>294</v>
      </c>
      <c r="O251" s="156">
        <v>5.0000000000000001E-3</v>
      </c>
      <c r="P251" s="156">
        <v>1.4E-2</v>
      </c>
      <c r="Q251" s="156">
        <v>0.27200000000000002</v>
      </c>
      <c r="R251" s="156">
        <v>0.317</v>
      </c>
      <c r="S251" s="156">
        <v>0.19700000000000001</v>
      </c>
      <c r="T251" s="156">
        <v>0.23699999999999999</v>
      </c>
      <c r="U251" s="156">
        <v>2.4E-2</v>
      </c>
      <c r="V251" s="156">
        <v>4.1000000000000002E-2</v>
      </c>
      <c r="W251" s="156">
        <v>0.39900000000000002</v>
      </c>
      <c r="X251" s="156">
        <v>0.44700000000000001</v>
      </c>
      <c r="Y251" s="156">
        <v>3.0000000000000001E-3</v>
      </c>
      <c r="Z251" s="156">
        <v>0.01</v>
      </c>
      <c r="AA251" s="156">
        <v>1.7000000000000001E-2</v>
      </c>
      <c r="AB251" s="156">
        <v>3.1E-2</v>
      </c>
    </row>
    <row r="252" spans="1:28" x14ac:dyDescent="0.25">
      <c r="A252" s="87" t="s">
        <v>596</v>
      </c>
      <c r="B252" s="156" t="s">
        <v>294</v>
      </c>
      <c r="C252" s="156">
        <v>0.23818019625334522</v>
      </c>
      <c r="D252" s="156">
        <v>0.25735950044603034</v>
      </c>
      <c r="E252" s="156">
        <v>0.14852809991079394</v>
      </c>
      <c r="F252" s="156">
        <v>1.9179304192685102E-2</v>
      </c>
      <c r="G252" s="156">
        <v>0.32069580731489739</v>
      </c>
      <c r="H252" s="156">
        <v>8.9206066012488853E-4</v>
      </c>
      <c r="I252" s="156">
        <v>1.5165031222123104E-2</v>
      </c>
      <c r="J252" s="156">
        <v>1</v>
      </c>
      <c r="K252" s="87">
        <v>2242</v>
      </c>
      <c r="L252" s="87"/>
      <c r="M252" s="156" t="s">
        <v>294</v>
      </c>
      <c r="N252" s="156" t="s">
        <v>294</v>
      </c>
      <c r="O252" s="156">
        <v>0.221</v>
      </c>
      <c r="P252" s="156">
        <v>0.25600000000000001</v>
      </c>
      <c r="Q252" s="156">
        <v>0.24</v>
      </c>
      <c r="R252" s="156">
        <v>0.27600000000000002</v>
      </c>
      <c r="S252" s="156">
        <v>0.13400000000000001</v>
      </c>
      <c r="T252" s="156">
        <v>0.16400000000000001</v>
      </c>
      <c r="U252" s="156">
        <v>1.4E-2</v>
      </c>
      <c r="V252" s="156">
        <v>2.5999999999999999E-2</v>
      </c>
      <c r="W252" s="156">
        <v>0.30199999999999999</v>
      </c>
      <c r="X252" s="156">
        <v>0.34</v>
      </c>
      <c r="Y252" s="156">
        <v>0</v>
      </c>
      <c r="Z252" s="156">
        <v>3.0000000000000001E-3</v>
      </c>
      <c r="AA252" s="156">
        <v>1.0999999999999999E-2</v>
      </c>
      <c r="AB252" s="156">
        <v>2.1000000000000001E-2</v>
      </c>
    </row>
    <row r="253" spans="1:28" x14ac:dyDescent="0.25">
      <c r="A253" s="87" t="s">
        <v>597</v>
      </c>
      <c r="B253" s="156" t="s">
        <v>294</v>
      </c>
      <c r="C253" s="156">
        <v>0.16621454993834772</v>
      </c>
      <c r="D253" s="156">
        <v>0.35659679408138101</v>
      </c>
      <c r="E253" s="156">
        <v>0.11294697903822441</v>
      </c>
      <c r="F253" s="156">
        <v>1.1097410604192354E-2</v>
      </c>
      <c r="G253" s="156">
        <v>0.33020961775585694</v>
      </c>
      <c r="H253" s="156">
        <v>3.4525277435265103E-3</v>
      </c>
      <c r="I253" s="156">
        <v>1.9482120838471024E-2</v>
      </c>
      <c r="J253" s="156">
        <v>0.99999999999999989</v>
      </c>
      <c r="K253" s="87">
        <v>4055</v>
      </c>
      <c r="L253" s="87"/>
      <c r="M253" s="156" t="s">
        <v>294</v>
      </c>
      <c r="N253" s="156" t="s">
        <v>294</v>
      </c>
      <c r="O253" s="156">
        <v>0.155</v>
      </c>
      <c r="P253" s="156">
        <v>0.17799999999999999</v>
      </c>
      <c r="Q253" s="156">
        <v>0.34200000000000003</v>
      </c>
      <c r="R253" s="156">
        <v>0.371</v>
      </c>
      <c r="S253" s="156">
        <v>0.104</v>
      </c>
      <c r="T253" s="156">
        <v>0.123</v>
      </c>
      <c r="U253" s="156">
        <v>8.0000000000000002E-3</v>
      </c>
      <c r="V253" s="156">
        <v>1.4999999999999999E-2</v>
      </c>
      <c r="W253" s="156">
        <v>0.316</v>
      </c>
      <c r="X253" s="156">
        <v>0.34499999999999997</v>
      </c>
      <c r="Y253" s="156">
        <v>2E-3</v>
      </c>
      <c r="Z253" s="156">
        <v>6.0000000000000001E-3</v>
      </c>
      <c r="AA253" s="156">
        <v>1.6E-2</v>
      </c>
      <c r="AB253" s="156">
        <v>2.4E-2</v>
      </c>
    </row>
    <row r="254" spans="1:28" x14ac:dyDescent="0.25">
      <c r="A254" s="87" t="s">
        <v>598</v>
      </c>
      <c r="B254" s="156" t="s">
        <v>294</v>
      </c>
      <c r="C254" s="156">
        <v>0.22629290406143029</v>
      </c>
      <c r="D254" s="156">
        <v>0.34212230548616895</v>
      </c>
      <c r="E254" s="156">
        <v>0.11666204089184938</v>
      </c>
      <c r="F254" s="156">
        <v>1.674530483856046E-2</v>
      </c>
      <c r="G254" s="156">
        <v>0.25700804884818207</v>
      </c>
      <c r="H254" s="156">
        <v>1.4802479415302063E-3</v>
      </c>
      <c r="I254" s="156">
        <v>3.9689147932278658E-2</v>
      </c>
      <c r="J254" s="156">
        <v>1</v>
      </c>
      <c r="K254" s="87">
        <v>10809</v>
      </c>
      <c r="L254" s="87"/>
      <c r="M254" s="156" t="s">
        <v>294</v>
      </c>
      <c r="N254" s="156" t="s">
        <v>294</v>
      </c>
      <c r="O254" s="156">
        <v>0.219</v>
      </c>
      <c r="P254" s="156">
        <v>0.23400000000000001</v>
      </c>
      <c r="Q254" s="156">
        <v>0.33300000000000002</v>
      </c>
      <c r="R254" s="156">
        <v>0.35099999999999998</v>
      </c>
      <c r="S254" s="156">
        <v>0.111</v>
      </c>
      <c r="T254" s="156">
        <v>0.123</v>
      </c>
      <c r="U254" s="156">
        <v>1.4E-2</v>
      </c>
      <c r="V254" s="156">
        <v>1.9E-2</v>
      </c>
      <c r="W254" s="156">
        <v>0.249</v>
      </c>
      <c r="X254" s="156">
        <v>0.26500000000000001</v>
      </c>
      <c r="Y254" s="156">
        <v>1E-3</v>
      </c>
      <c r="Z254" s="156">
        <v>2E-3</v>
      </c>
      <c r="AA254" s="156">
        <v>3.5999999999999997E-2</v>
      </c>
      <c r="AB254" s="156">
        <v>4.3999999999999997E-2</v>
      </c>
    </row>
    <row r="255" spans="1:28" x14ac:dyDescent="0.25">
      <c r="A255" s="87" t="s">
        <v>599</v>
      </c>
      <c r="B255" s="156" t="s">
        <v>294</v>
      </c>
      <c r="C255" s="156">
        <v>0.41168793503480278</v>
      </c>
      <c r="D255" s="156">
        <v>0.19272041763341066</v>
      </c>
      <c r="E255" s="156">
        <v>6.6850348027842232E-2</v>
      </c>
      <c r="F255" s="156">
        <v>9.8752900232018562E-2</v>
      </c>
      <c r="G255" s="156">
        <v>0.2021461716937355</v>
      </c>
      <c r="H255" s="156">
        <v>3.9153132250580045E-3</v>
      </c>
      <c r="I255" s="156">
        <v>2.392691415313225E-2</v>
      </c>
      <c r="J255" s="156">
        <v>1</v>
      </c>
      <c r="K255" s="87">
        <v>6896</v>
      </c>
      <c r="L255" s="87"/>
      <c r="M255" s="156" t="s">
        <v>294</v>
      </c>
      <c r="N255" s="156" t="s">
        <v>294</v>
      </c>
      <c r="O255" s="156">
        <v>0.4</v>
      </c>
      <c r="P255" s="156">
        <v>0.42299999999999999</v>
      </c>
      <c r="Q255" s="156">
        <v>0.184</v>
      </c>
      <c r="R255" s="156">
        <v>0.20200000000000001</v>
      </c>
      <c r="S255" s="156">
        <v>6.0999999999999999E-2</v>
      </c>
      <c r="T255" s="156">
        <v>7.2999999999999995E-2</v>
      </c>
      <c r="U255" s="156">
        <v>9.1999999999999998E-2</v>
      </c>
      <c r="V255" s="156">
        <v>0.106</v>
      </c>
      <c r="W255" s="156">
        <v>0.193</v>
      </c>
      <c r="X255" s="156">
        <v>0.21199999999999999</v>
      </c>
      <c r="Y255" s="156">
        <v>3.0000000000000001E-3</v>
      </c>
      <c r="Z255" s="156">
        <v>6.0000000000000001E-3</v>
      </c>
      <c r="AA255" s="156">
        <v>2.1000000000000001E-2</v>
      </c>
      <c r="AB255" s="156">
        <v>2.8000000000000001E-2</v>
      </c>
    </row>
    <row r="256" spans="1:28" x14ac:dyDescent="0.25">
      <c r="A256" s="87" t="s">
        <v>600</v>
      </c>
      <c r="B256" s="156" t="s">
        <v>294</v>
      </c>
      <c r="C256" s="156">
        <v>0.18421052631578946</v>
      </c>
      <c r="D256" s="156">
        <v>0.37001594896331741</v>
      </c>
      <c r="E256" s="156">
        <v>0.22966507177033493</v>
      </c>
      <c r="F256" s="156">
        <v>1.3556618819776715E-2</v>
      </c>
      <c r="G256" s="156">
        <v>0.18341307814992025</v>
      </c>
      <c r="H256" s="156">
        <v>4.7846889952153108E-3</v>
      </c>
      <c r="I256" s="156">
        <v>1.4354066985645933E-2</v>
      </c>
      <c r="J256" s="156">
        <v>1</v>
      </c>
      <c r="K256" s="87">
        <v>1254</v>
      </c>
      <c r="L256" s="87"/>
      <c r="M256" s="156" t="s">
        <v>294</v>
      </c>
      <c r="N256" s="156" t="s">
        <v>294</v>
      </c>
      <c r="O256" s="156">
        <v>0.16400000000000001</v>
      </c>
      <c r="P256" s="156">
        <v>0.20699999999999999</v>
      </c>
      <c r="Q256" s="156">
        <v>0.34399999999999997</v>
      </c>
      <c r="R256" s="156">
        <v>0.39700000000000002</v>
      </c>
      <c r="S256" s="156">
        <v>0.20699999999999999</v>
      </c>
      <c r="T256" s="156">
        <v>0.254</v>
      </c>
      <c r="U256" s="156">
        <v>8.0000000000000002E-3</v>
      </c>
      <c r="V256" s="156">
        <v>2.1999999999999999E-2</v>
      </c>
      <c r="W256" s="156">
        <v>0.16300000000000001</v>
      </c>
      <c r="X256" s="156">
        <v>0.20599999999999999</v>
      </c>
      <c r="Y256" s="156">
        <v>2E-3</v>
      </c>
      <c r="Z256" s="156">
        <v>0.01</v>
      </c>
      <c r="AA256" s="156">
        <v>8.9999999999999993E-3</v>
      </c>
      <c r="AB256" s="156">
        <v>2.3E-2</v>
      </c>
    </row>
    <row r="257" spans="1:28" x14ac:dyDescent="0.25">
      <c r="A257" s="87" t="s">
        <v>601</v>
      </c>
      <c r="B257" s="156" t="s">
        <v>294</v>
      </c>
      <c r="C257" s="156">
        <v>6.8493150684931503E-3</v>
      </c>
      <c r="D257" s="156">
        <v>0.4589041095890411</v>
      </c>
      <c r="E257" s="156">
        <v>0.27245053272450531</v>
      </c>
      <c r="F257" s="156">
        <v>1.5981735159817351E-2</v>
      </c>
      <c r="G257" s="156">
        <v>0.21537290715372906</v>
      </c>
      <c r="H257" s="156">
        <v>4.5662100456621002E-3</v>
      </c>
      <c r="I257" s="156">
        <v>2.5875190258751901E-2</v>
      </c>
      <c r="J257" s="156">
        <v>1</v>
      </c>
      <c r="K257" s="87">
        <v>1314</v>
      </c>
      <c r="L257" s="87"/>
      <c r="M257" s="156" t="s">
        <v>294</v>
      </c>
      <c r="N257" s="156" t="s">
        <v>294</v>
      </c>
      <c r="O257" s="156">
        <v>4.0000000000000001E-3</v>
      </c>
      <c r="P257" s="156">
        <v>1.2999999999999999E-2</v>
      </c>
      <c r="Q257" s="156">
        <v>0.432</v>
      </c>
      <c r="R257" s="156">
        <v>0.48599999999999999</v>
      </c>
      <c r="S257" s="156">
        <v>0.249</v>
      </c>
      <c r="T257" s="156">
        <v>0.29699999999999999</v>
      </c>
      <c r="U257" s="156">
        <v>0.01</v>
      </c>
      <c r="V257" s="156">
        <v>2.4E-2</v>
      </c>
      <c r="W257" s="156">
        <v>0.19400000000000001</v>
      </c>
      <c r="X257" s="156">
        <v>0.23799999999999999</v>
      </c>
      <c r="Y257" s="156">
        <v>2E-3</v>
      </c>
      <c r="Z257" s="156">
        <v>0.01</v>
      </c>
      <c r="AA257" s="156">
        <v>1.9E-2</v>
      </c>
      <c r="AB257" s="156">
        <v>3.5999999999999997E-2</v>
      </c>
    </row>
    <row r="258" spans="1:28" x14ac:dyDescent="0.25">
      <c r="A258" s="87" t="s">
        <v>602</v>
      </c>
      <c r="B258" s="156" t="s">
        <v>294</v>
      </c>
      <c r="C258" s="156">
        <v>8.1366965012205042E-2</v>
      </c>
      <c r="D258" s="156">
        <v>0.44182262001627337</v>
      </c>
      <c r="E258" s="156">
        <v>0.12123677786818551</v>
      </c>
      <c r="F258" s="156">
        <v>1.7087062652563059E-2</v>
      </c>
      <c r="G258" s="156">
        <v>0.30268510984540276</v>
      </c>
      <c r="H258" s="156">
        <v>7.3230268510984537E-3</v>
      </c>
      <c r="I258" s="156">
        <v>2.8478437754271765E-2</v>
      </c>
      <c r="J258" s="156">
        <v>1</v>
      </c>
      <c r="K258" s="87">
        <v>1229</v>
      </c>
      <c r="L258" s="87"/>
      <c r="M258" s="156" t="s">
        <v>294</v>
      </c>
      <c r="N258" s="156" t="s">
        <v>294</v>
      </c>
      <c r="O258" s="156">
        <v>6.7000000000000004E-2</v>
      </c>
      <c r="P258" s="156">
        <v>9.8000000000000004E-2</v>
      </c>
      <c r="Q258" s="156">
        <v>0.41399999999999998</v>
      </c>
      <c r="R258" s="156">
        <v>0.47</v>
      </c>
      <c r="S258" s="156">
        <v>0.104</v>
      </c>
      <c r="T258" s="156">
        <v>0.14099999999999999</v>
      </c>
      <c r="U258" s="156">
        <v>1.0999999999999999E-2</v>
      </c>
      <c r="V258" s="156">
        <v>2.5999999999999999E-2</v>
      </c>
      <c r="W258" s="156">
        <v>0.27800000000000002</v>
      </c>
      <c r="X258" s="156">
        <v>0.32900000000000001</v>
      </c>
      <c r="Y258" s="156">
        <v>4.0000000000000001E-3</v>
      </c>
      <c r="Z258" s="156">
        <v>1.4E-2</v>
      </c>
      <c r="AA258" s="156">
        <v>2.1000000000000001E-2</v>
      </c>
      <c r="AB258" s="156">
        <v>3.9E-2</v>
      </c>
    </row>
    <row r="259" spans="1:28" x14ac:dyDescent="0.25">
      <c r="A259" s="87" t="s">
        <v>603</v>
      </c>
      <c r="B259" s="156">
        <v>1.6561775422325273E-3</v>
      </c>
      <c r="C259" s="156">
        <v>0.15849619079165286</v>
      </c>
      <c r="D259" s="156">
        <v>0.30109307717787348</v>
      </c>
      <c r="E259" s="156">
        <v>0.16611460748592249</v>
      </c>
      <c r="F259" s="156">
        <v>2.2358396820139119E-2</v>
      </c>
      <c r="G259" s="156">
        <v>0.31003643590592911</v>
      </c>
      <c r="H259" s="156">
        <v>9.1089764822789004E-3</v>
      </c>
      <c r="I259" s="156">
        <v>3.1136137793971515E-2</v>
      </c>
      <c r="J259" s="156">
        <v>0.99999999999999989</v>
      </c>
      <c r="K259" s="87">
        <v>6038</v>
      </c>
      <c r="L259" s="87"/>
      <c r="M259" s="156">
        <v>1E-3</v>
      </c>
      <c r="N259" s="156">
        <v>3.0000000000000001E-3</v>
      </c>
      <c r="O259" s="156">
        <v>0.15</v>
      </c>
      <c r="P259" s="156">
        <v>0.16800000000000001</v>
      </c>
      <c r="Q259" s="156">
        <v>0.28999999999999998</v>
      </c>
      <c r="R259" s="156">
        <v>0.313</v>
      </c>
      <c r="S259" s="156">
        <v>0.157</v>
      </c>
      <c r="T259" s="156">
        <v>0.17599999999999999</v>
      </c>
      <c r="U259" s="156">
        <v>1.9E-2</v>
      </c>
      <c r="V259" s="156">
        <v>2.5999999999999999E-2</v>
      </c>
      <c r="W259" s="156">
        <v>0.29799999999999999</v>
      </c>
      <c r="X259" s="156">
        <v>0.32200000000000001</v>
      </c>
      <c r="Y259" s="156">
        <v>7.0000000000000001E-3</v>
      </c>
      <c r="Z259" s="156">
        <v>1.2E-2</v>
      </c>
      <c r="AA259" s="156">
        <v>2.7E-2</v>
      </c>
      <c r="AB259" s="156">
        <v>3.5999999999999997E-2</v>
      </c>
    </row>
    <row r="260" spans="1:28" x14ac:dyDescent="0.25">
      <c r="A260" s="87" t="s">
        <v>604</v>
      </c>
      <c r="B260" s="156" t="s">
        <v>294</v>
      </c>
      <c r="C260" s="156">
        <v>0.29276693455797931</v>
      </c>
      <c r="D260" s="156">
        <v>0.25717566016073479</v>
      </c>
      <c r="E260" s="156">
        <v>0.12153518123667377</v>
      </c>
      <c r="F260" s="156">
        <v>1.1317041167787437E-2</v>
      </c>
      <c r="G260" s="156">
        <v>0.27849762178120385</v>
      </c>
      <c r="H260" s="156">
        <v>5.4124979498113828E-3</v>
      </c>
      <c r="I260" s="156">
        <v>3.3295063145809413E-2</v>
      </c>
      <c r="J260" s="156">
        <v>0.99999999999999989</v>
      </c>
      <c r="K260" s="87">
        <v>6097</v>
      </c>
      <c r="L260" s="87"/>
      <c r="M260" s="156" t="s">
        <v>294</v>
      </c>
      <c r="N260" s="156" t="s">
        <v>294</v>
      </c>
      <c r="O260" s="156">
        <v>0.28100000000000003</v>
      </c>
      <c r="P260" s="156">
        <v>0.30399999999999999</v>
      </c>
      <c r="Q260" s="156">
        <v>0.246</v>
      </c>
      <c r="R260" s="156">
        <v>0.26800000000000002</v>
      </c>
      <c r="S260" s="156">
        <v>0.114</v>
      </c>
      <c r="T260" s="156">
        <v>0.13</v>
      </c>
      <c r="U260" s="156">
        <v>8.9999999999999993E-3</v>
      </c>
      <c r="V260" s="156">
        <v>1.4E-2</v>
      </c>
      <c r="W260" s="156">
        <v>0.26700000000000002</v>
      </c>
      <c r="X260" s="156">
        <v>0.28999999999999998</v>
      </c>
      <c r="Y260" s="156">
        <v>4.0000000000000001E-3</v>
      </c>
      <c r="Z260" s="156">
        <v>8.0000000000000002E-3</v>
      </c>
      <c r="AA260" s="156">
        <v>2.9000000000000001E-2</v>
      </c>
      <c r="AB260" s="156">
        <v>3.7999999999999999E-2</v>
      </c>
    </row>
    <row r="261" spans="1:28" x14ac:dyDescent="0.25">
      <c r="A261" s="87" t="s">
        <v>605</v>
      </c>
      <c r="B261" s="156" t="s">
        <v>294</v>
      </c>
      <c r="C261" s="156">
        <v>0.15291559059399212</v>
      </c>
      <c r="D261" s="156">
        <v>0.20837297811607994</v>
      </c>
      <c r="E261" s="156">
        <v>9.9225227674323777E-2</v>
      </c>
      <c r="F261" s="156">
        <v>2.9767568302297133E-2</v>
      </c>
      <c r="G261" s="156">
        <v>0.47560146798966968</v>
      </c>
      <c r="H261" s="156">
        <v>6.9321734402609759E-3</v>
      </c>
      <c r="I261" s="156">
        <v>2.7184993883376377E-2</v>
      </c>
      <c r="J261" s="156">
        <v>1</v>
      </c>
      <c r="K261" s="87">
        <v>7357</v>
      </c>
      <c r="L261" s="87"/>
      <c r="M261" s="156" t="s">
        <v>294</v>
      </c>
      <c r="N261" s="156" t="s">
        <v>294</v>
      </c>
      <c r="O261" s="156">
        <v>0.14499999999999999</v>
      </c>
      <c r="P261" s="156">
        <v>0.161</v>
      </c>
      <c r="Q261" s="156">
        <v>0.19900000000000001</v>
      </c>
      <c r="R261" s="156">
        <v>0.218</v>
      </c>
      <c r="S261" s="156">
        <v>9.2999999999999999E-2</v>
      </c>
      <c r="T261" s="156">
        <v>0.106</v>
      </c>
      <c r="U261" s="156">
        <v>2.5999999999999999E-2</v>
      </c>
      <c r="V261" s="156">
        <v>3.4000000000000002E-2</v>
      </c>
      <c r="W261" s="156">
        <v>0.46400000000000002</v>
      </c>
      <c r="X261" s="156">
        <v>0.48699999999999999</v>
      </c>
      <c r="Y261" s="156">
        <v>5.0000000000000001E-3</v>
      </c>
      <c r="Z261" s="156">
        <v>8.9999999999999993E-3</v>
      </c>
      <c r="AA261" s="156">
        <v>2.4E-2</v>
      </c>
      <c r="AB261" s="156">
        <v>3.1E-2</v>
      </c>
    </row>
    <row r="262" spans="1:28" x14ac:dyDescent="0.25">
      <c r="A262" s="87" t="s">
        <v>606</v>
      </c>
      <c r="B262" s="156" t="s">
        <v>294</v>
      </c>
      <c r="C262" s="156">
        <v>0.36196062002513618</v>
      </c>
      <c r="D262" s="156">
        <v>0.40893729925987993</v>
      </c>
      <c r="E262" s="156">
        <v>9.8086859377181965E-2</v>
      </c>
      <c r="F262" s="156">
        <v>1.3685239491691105E-2</v>
      </c>
      <c r="G262" s="156">
        <v>8.0854629241726012E-2</v>
      </c>
      <c r="H262" s="156">
        <v>2.3460410557184751E-3</v>
      </c>
      <c r="I262" s="156">
        <v>3.4129311548666386E-2</v>
      </c>
      <c r="J262" s="156">
        <v>1</v>
      </c>
      <c r="K262" s="87">
        <v>35805</v>
      </c>
      <c r="L262" s="87"/>
      <c r="M262" s="156" t="s">
        <v>294</v>
      </c>
      <c r="N262" s="156" t="s">
        <v>294</v>
      </c>
      <c r="O262" s="156">
        <v>0.35699999999999998</v>
      </c>
      <c r="P262" s="156">
        <v>0.36699999999999999</v>
      </c>
      <c r="Q262" s="156">
        <v>0.40400000000000003</v>
      </c>
      <c r="R262" s="156">
        <v>0.41399999999999998</v>
      </c>
      <c r="S262" s="156">
        <v>9.5000000000000001E-2</v>
      </c>
      <c r="T262" s="156">
        <v>0.10100000000000001</v>
      </c>
      <c r="U262" s="156">
        <v>1.2999999999999999E-2</v>
      </c>
      <c r="V262" s="156">
        <v>1.4999999999999999E-2</v>
      </c>
      <c r="W262" s="156">
        <v>7.8E-2</v>
      </c>
      <c r="X262" s="156">
        <v>8.4000000000000005E-2</v>
      </c>
      <c r="Y262" s="156">
        <v>2E-3</v>
      </c>
      <c r="Z262" s="156">
        <v>3.0000000000000001E-3</v>
      </c>
      <c r="AA262" s="156">
        <v>3.2000000000000001E-2</v>
      </c>
      <c r="AB262" s="156">
        <v>3.5999999999999997E-2</v>
      </c>
    </row>
    <row r="263" spans="1:28" x14ac:dyDescent="0.25">
      <c r="A263" s="87" t="s">
        <v>607</v>
      </c>
      <c r="B263" s="156" t="s">
        <v>294</v>
      </c>
      <c r="C263" s="156">
        <v>0.13181818181818181</v>
      </c>
      <c r="D263" s="156">
        <v>0.2818181818181818</v>
      </c>
      <c r="E263" s="156">
        <v>0.29772727272727273</v>
      </c>
      <c r="F263" s="156">
        <v>2.7272727272727271E-2</v>
      </c>
      <c r="G263" s="156">
        <v>0.22500000000000001</v>
      </c>
      <c r="H263" s="156">
        <v>2.2727272727272726E-3</v>
      </c>
      <c r="I263" s="156">
        <v>3.4090909090909088E-2</v>
      </c>
      <c r="J263" s="156">
        <v>0.99999999999999989</v>
      </c>
      <c r="K263" s="87">
        <v>440</v>
      </c>
      <c r="L263" s="87"/>
      <c r="M263" s="156" t="s">
        <v>294</v>
      </c>
      <c r="N263" s="156" t="s">
        <v>294</v>
      </c>
      <c r="O263" s="156">
        <v>0.10299999999999999</v>
      </c>
      <c r="P263" s="156">
        <v>0.16700000000000001</v>
      </c>
      <c r="Q263" s="156">
        <v>0.24199999999999999</v>
      </c>
      <c r="R263" s="156">
        <v>0.32600000000000001</v>
      </c>
      <c r="S263" s="156">
        <v>0.25700000000000001</v>
      </c>
      <c r="T263" s="156">
        <v>0.34200000000000003</v>
      </c>
      <c r="U263" s="156">
        <v>1.6E-2</v>
      </c>
      <c r="V263" s="156">
        <v>4.7E-2</v>
      </c>
      <c r="W263" s="156">
        <v>0.188</v>
      </c>
      <c r="X263" s="156">
        <v>0.26600000000000001</v>
      </c>
      <c r="Y263" s="156">
        <v>0</v>
      </c>
      <c r="Z263" s="156">
        <v>1.2999999999999999E-2</v>
      </c>
      <c r="AA263" s="156">
        <v>2.1000000000000001E-2</v>
      </c>
      <c r="AB263" s="156">
        <v>5.5E-2</v>
      </c>
    </row>
    <row r="264" spans="1:28" x14ac:dyDescent="0.25">
      <c r="A264" s="87" t="s">
        <v>608</v>
      </c>
      <c r="B264" s="156" t="s">
        <v>294</v>
      </c>
      <c r="C264" s="156">
        <v>0.21100917431192662</v>
      </c>
      <c r="D264" s="156">
        <v>0.36238532110091742</v>
      </c>
      <c r="E264" s="156">
        <v>0.1365953109072375</v>
      </c>
      <c r="F264" s="156">
        <v>1.6819571865443424E-2</v>
      </c>
      <c r="G264" s="156">
        <v>0.22222222222222221</v>
      </c>
      <c r="H264" s="156">
        <v>1.5290519877675841E-3</v>
      </c>
      <c r="I264" s="156">
        <v>4.943934760448522E-2</v>
      </c>
      <c r="J264" s="156">
        <v>1</v>
      </c>
      <c r="K264" s="87">
        <v>1962</v>
      </c>
      <c r="L264" s="87"/>
      <c r="M264" s="156" t="s">
        <v>294</v>
      </c>
      <c r="N264" s="156" t="s">
        <v>294</v>
      </c>
      <c r="O264" s="156">
        <v>0.19400000000000001</v>
      </c>
      <c r="P264" s="156">
        <v>0.23</v>
      </c>
      <c r="Q264" s="156">
        <v>0.34100000000000003</v>
      </c>
      <c r="R264" s="156">
        <v>0.38400000000000001</v>
      </c>
      <c r="S264" s="156">
        <v>0.122</v>
      </c>
      <c r="T264" s="156">
        <v>0.153</v>
      </c>
      <c r="U264" s="156">
        <v>1.2E-2</v>
      </c>
      <c r="V264" s="156">
        <v>2.4E-2</v>
      </c>
      <c r="W264" s="156">
        <v>0.20399999999999999</v>
      </c>
      <c r="X264" s="156">
        <v>0.24099999999999999</v>
      </c>
      <c r="Y264" s="156">
        <v>1E-3</v>
      </c>
      <c r="Z264" s="156">
        <v>4.0000000000000001E-3</v>
      </c>
      <c r="AA264" s="156">
        <v>4.1000000000000002E-2</v>
      </c>
      <c r="AB264" s="156">
        <v>0.06</v>
      </c>
    </row>
    <row r="265" spans="1:28" x14ac:dyDescent="0.25">
      <c r="A265" s="87" t="s">
        <v>609</v>
      </c>
      <c r="B265" s="156" t="s">
        <v>294</v>
      </c>
      <c r="C265" s="156">
        <v>0.27759314325695295</v>
      </c>
      <c r="D265" s="156">
        <v>0.23298933006821759</v>
      </c>
      <c r="E265" s="156">
        <v>6.8217596641595241E-2</v>
      </c>
      <c r="F265" s="156">
        <v>8.116144831205177E-2</v>
      </c>
      <c r="G265" s="156">
        <v>0.30925310477523177</v>
      </c>
      <c r="H265" s="156">
        <v>5.5973412629001223E-3</v>
      </c>
      <c r="I265" s="156">
        <v>2.5188035683050551E-2</v>
      </c>
      <c r="J265" s="156">
        <v>0.99999999999999989</v>
      </c>
      <c r="K265" s="87">
        <v>5717</v>
      </c>
      <c r="L265" s="87"/>
      <c r="M265" s="156" t="s">
        <v>294</v>
      </c>
      <c r="N265" s="156" t="s">
        <v>294</v>
      </c>
      <c r="O265" s="156">
        <v>0.26600000000000001</v>
      </c>
      <c r="P265" s="156">
        <v>0.28899999999999998</v>
      </c>
      <c r="Q265" s="156">
        <v>0.222</v>
      </c>
      <c r="R265" s="156">
        <v>0.24399999999999999</v>
      </c>
      <c r="S265" s="156">
        <v>6.2E-2</v>
      </c>
      <c r="T265" s="156">
        <v>7.4999999999999997E-2</v>
      </c>
      <c r="U265" s="156">
        <v>7.3999999999999996E-2</v>
      </c>
      <c r="V265" s="156">
        <v>8.8999999999999996E-2</v>
      </c>
      <c r="W265" s="156">
        <v>0.29699999999999999</v>
      </c>
      <c r="X265" s="156">
        <v>0.32100000000000001</v>
      </c>
      <c r="Y265" s="156">
        <v>4.0000000000000001E-3</v>
      </c>
      <c r="Z265" s="156">
        <v>8.0000000000000002E-3</v>
      </c>
      <c r="AA265" s="156">
        <v>2.1000000000000001E-2</v>
      </c>
      <c r="AB265" s="156">
        <v>0.03</v>
      </c>
    </row>
    <row r="266" spans="1:28" x14ac:dyDescent="0.25">
      <c r="A266" s="87" t="s">
        <v>610</v>
      </c>
      <c r="B266" s="156" t="s">
        <v>294</v>
      </c>
      <c r="C266" s="156">
        <v>0.55016538037486218</v>
      </c>
      <c r="D266" s="156">
        <v>0.18963616317530319</v>
      </c>
      <c r="E266" s="156">
        <v>8.4895259095920619E-2</v>
      </c>
      <c r="F266" s="156">
        <v>2.2050716648291068E-2</v>
      </c>
      <c r="G266" s="156">
        <v>0.10804851157662625</v>
      </c>
      <c r="H266" s="156" t="s">
        <v>294</v>
      </c>
      <c r="I266" s="156">
        <v>4.5203969128996692E-2</v>
      </c>
      <c r="J266" s="156">
        <v>1</v>
      </c>
      <c r="K266" s="87">
        <v>1814</v>
      </c>
      <c r="L266" s="87"/>
      <c r="M266" s="156" t="s">
        <v>294</v>
      </c>
      <c r="N266" s="156" t="s">
        <v>294</v>
      </c>
      <c r="O266" s="156">
        <v>0.52700000000000002</v>
      </c>
      <c r="P266" s="156">
        <v>0.57299999999999995</v>
      </c>
      <c r="Q266" s="156">
        <v>0.17199999999999999</v>
      </c>
      <c r="R266" s="156">
        <v>0.20799999999999999</v>
      </c>
      <c r="S266" s="156">
        <v>7.2999999999999995E-2</v>
      </c>
      <c r="T266" s="156">
        <v>9.9000000000000005E-2</v>
      </c>
      <c r="U266" s="156">
        <v>1.6E-2</v>
      </c>
      <c r="V266" s="156">
        <v>0.03</v>
      </c>
      <c r="W266" s="156">
        <v>9.5000000000000001E-2</v>
      </c>
      <c r="X266" s="156">
        <v>0.123</v>
      </c>
      <c r="Y266" s="156" t="s">
        <v>294</v>
      </c>
      <c r="Z266" s="156" t="s">
        <v>294</v>
      </c>
      <c r="AA266" s="156">
        <v>3.6999999999999998E-2</v>
      </c>
      <c r="AB266" s="156">
        <v>5.6000000000000001E-2</v>
      </c>
    </row>
    <row r="267" spans="1:28" x14ac:dyDescent="0.25">
      <c r="A267" s="87" t="s">
        <v>611</v>
      </c>
      <c r="B267" s="156" t="s">
        <v>294</v>
      </c>
      <c r="C267" s="156">
        <v>0.49668313338038111</v>
      </c>
      <c r="D267" s="156">
        <v>0.30374029640084688</v>
      </c>
      <c r="E267" s="156">
        <v>7.6076217360621035E-2</v>
      </c>
      <c r="F267" s="156">
        <v>7.4805928016937195E-3</v>
      </c>
      <c r="G267" s="156">
        <v>8.0028228652081868E-2</v>
      </c>
      <c r="H267" s="156">
        <v>3.3874382498235711E-3</v>
      </c>
      <c r="I267" s="156">
        <v>3.2604093154551872E-2</v>
      </c>
      <c r="J267" s="156">
        <v>1.0000000000000002</v>
      </c>
      <c r="K267" s="87">
        <v>7085</v>
      </c>
      <c r="L267" s="87"/>
      <c r="M267" s="156" t="s">
        <v>294</v>
      </c>
      <c r="N267" s="156" t="s">
        <v>294</v>
      </c>
      <c r="O267" s="156">
        <v>0.48499999999999999</v>
      </c>
      <c r="P267" s="156">
        <v>0.50800000000000001</v>
      </c>
      <c r="Q267" s="156">
        <v>0.29299999999999998</v>
      </c>
      <c r="R267" s="156">
        <v>0.315</v>
      </c>
      <c r="S267" s="156">
        <v>7.0000000000000007E-2</v>
      </c>
      <c r="T267" s="156">
        <v>8.2000000000000003E-2</v>
      </c>
      <c r="U267" s="156">
        <v>6.0000000000000001E-3</v>
      </c>
      <c r="V267" s="156">
        <v>0.01</v>
      </c>
      <c r="W267" s="156">
        <v>7.3999999999999996E-2</v>
      </c>
      <c r="X267" s="156">
        <v>8.6999999999999994E-2</v>
      </c>
      <c r="Y267" s="156">
        <v>2E-3</v>
      </c>
      <c r="Z267" s="156">
        <v>5.0000000000000001E-3</v>
      </c>
      <c r="AA267" s="156">
        <v>2.9000000000000001E-2</v>
      </c>
      <c r="AB267" s="156">
        <v>3.6999999999999998E-2</v>
      </c>
    </row>
    <row r="268" spans="1:28" x14ac:dyDescent="0.25">
      <c r="A268" s="87" t="s">
        <v>612</v>
      </c>
      <c r="B268" s="156" t="s">
        <v>294</v>
      </c>
      <c r="C268" s="156">
        <v>0.38090452261306534</v>
      </c>
      <c r="D268" s="156">
        <v>0.38693467336683418</v>
      </c>
      <c r="E268" s="156">
        <v>0.11256281407035176</v>
      </c>
      <c r="F268" s="156">
        <v>3.015075376884422E-3</v>
      </c>
      <c r="G268" s="156">
        <v>9.0452261306532666E-2</v>
      </c>
      <c r="H268" s="156">
        <v>5.0251256281407036E-3</v>
      </c>
      <c r="I268" s="156">
        <v>2.1105527638190954E-2</v>
      </c>
      <c r="J268" s="156">
        <v>1</v>
      </c>
      <c r="K268" s="87">
        <v>995</v>
      </c>
      <c r="L268" s="87"/>
      <c r="M268" s="156" t="s">
        <v>294</v>
      </c>
      <c r="N268" s="156" t="s">
        <v>294</v>
      </c>
      <c r="O268" s="156">
        <v>0.35099999999999998</v>
      </c>
      <c r="P268" s="156">
        <v>0.41099999999999998</v>
      </c>
      <c r="Q268" s="156">
        <v>0.35699999999999998</v>
      </c>
      <c r="R268" s="156">
        <v>0.41799999999999998</v>
      </c>
      <c r="S268" s="156">
        <v>9.4E-2</v>
      </c>
      <c r="T268" s="156">
        <v>0.13400000000000001</v>
      </c>
      <c r="U268" s="156">
        <v>1E-3</v>
      </c>
      <c r="V268" s="156">
        <v>8.9999999999999993E-3</v>
      </c>
      <c r="W268" s="156">
        <v>7.3999999999999996E-2</v>
      </c>
      <c r="X268" s="156">
        <v>0.11</v>
      </c>
      <c r="Y268" s="156">
        <v>2E-3</v>
      </c>
      <c r="Z268" s="156">
        <v>1.2E-2</v>
      </c>
      <c r="AA268" s="156">
        <v>1.4E-2</v>
      </c>
      <c r="AB268" s="156">
        <v>3.2000000000000001E-2</v>
      </c>
    </row>
    <row r="269" spans="1:28" x14ac:dyDescent="0.25">
      <c r="A269" s="87" t="s">
        <v>613</v>
      </c>
      <c r="B269" s="156" t="s">
        <v>294</v>
      </c>
      <c r="C269" s="156">
        <v>0.23008547008547009</v>
      </c>
      <c r="D269" s="156">
        <v>0.46769230769230768</v>
      </c>
      <c r="E269" s="156">
        <v>0.16102564102564101</v>
      </c>
      <c r="F269" s="156">
        <v>4.5128205128205132E-2</v>
      </c>
      <c r="G269" s="156">
        <v>7.2478632478632482E-2</v>
      </c>
      <c r="H269" s="156" t="s">
        <v>294</v>
      </c>
      <c r="I269" s="156">
        <v>2.3589743589743591E-2</v>
      </c>
      <c r="J269" s="156">
        <v>1</v>
      </c>
      <c r="K269" s="87">
        <v>2925</v>
      </c>
      <c r="L269" s="87"/>
      <c r="M269" s="156" t="s">
        <v>294</v>
      </c>
      <c r="N269" s="156" t="s">
        <v>294</v>
      </c>
      <c r="O269" s="156">
        <v>0.215</v>
      </c>
      <c r="P269" s="156">
        <v>0.246</v>
      </c>
      <c r="Q269" s="156">
        <v>0.45</v>
      </c>
      <c r="R269" s="156">
        <v>0.48599999999999999</v>
      </c>
      <c r="S269" s="156">
        <v>0.14799999999999999</v>
      </c>
      <c r="T269" s="156">
        <v>0.17499999999999999</v>
      </c>
      <c r="U269" s="156">
        <v>3.7999999999999999E-2</v>
      </c>
      <c r="V269" s="156">
        <v>5.2999999999999999E-2</v>
      </c>
      <c r="W269" s="156">
        <v>6.4000000000000001E-2</v>
      </c>
      <c r="X269" s="156">
        <v>8.2000000000000003E-2</v>
      </c>
      <c r="Y269" s="156" t="s">
        <v>294</v>
      </c>
      <c r="Z269" s="156" t="s">
        <v>294</v>
      </c>
      <c r="AA269" s="156">
        <v>1.9E-2</v>
      </c>
      <c r="AB269" s="156">
        <v>0.03</v>
      </c>
    </row>
    <row r="270" spans="1:28" x14ac:dyDescent="0.25">
      <c r="A270" s="87" t="s">
        <v>614</v>
      </c>
      <c r="B270" s="156">
        <v>5.9846494617009222E-2</v>
      </c>
      <c r="C270" s="156">
        <v>0.34484108587029311</v>
      </c>
      <c r="D270" s="156">
        <v>0.25101392537646594</v>
      </c>
      <c r="E270" s="156">
        <v>9.129621044317382E-2</v>
      </c>
      <c r="F270" s="156">
        <v>1.810814059307337E-2</v>
      </c>
      <c r="G270" s="156">
        <v>0.20296708391284191</v>
      </c>
      <c r="H270" s="156">
        <v>4.6120297395216264E-3</v>
      </c>
      <c r="I270" s="156">
        <v>2.7315029447621011E-2</v>
      </c>
      <c r="J270" s="156">
        <v>1</v>
      </c>
      <c r="K270" s="87">
        <v>291195</v>
      </c>
      <c r="L270" s="87"/>
      <c r="M270" s="156">
        <v>5.8999999999999997E-2</v>
      </c>
      <c r="N270" s="156">
        <v>6.0999999999999999E-2</v>
      </c>
      <c r="O270" s="156">
        <v>0.34300000000000003</v>
      </c>
      <c r="P270" s="156">
        <v>0.34699999999999998</v>
      </c>
      <c r="Q270" s="156">
        <v>0.249</v>
      </c>
      <c r="R270" s="156">
        <v>0.253</v>
      </c>
      <c r="S270" s="156">
        <v>0.09</v>
      </c>
      <c r="T270" s="156">
        <v>9.1999999999999998E-2</v>
      </c>
      <c r="U270" s="156">
        <v>1.7999999999999999E-2</v>
      </c>
      <c r="V270" s="156">
        <v>1.9E-2</v>
      </c>
      <c r="W270" s="156">
        <v>0.20200000000000001</v>
      </c>
      <c r="X270" s="156">
        <v>0.20399999999999999</v>
      </c>
      <c r="Y270" s="156">
        <v>4.0000000000000001E-3</v>
      </c>
      <c r="Z270" s="156">
        <v>5.0000000000000001E-3</v>
      </c>
      <c r="AA270" s="156">
        <v>2.7E-2</v>
      </c>
      <c r="AB270" s="156">
        <v>2.8000000000000001E-2</v>
      </c>
    </row>
    <row r="271" spans="1:28" x14ac:dyDescent="0.25">
      <c r="A271" s="87" t="s">
        <v>615</v>
      </c>
      <c r="B271" s="156" t="s">
        <v>294</v>
      </c>
      <c r="C271" s="156">
        <v>0.15267175572519084</v>
      </c>
      <c r="D271" s="156">
        <v>0.21221374045801528</v>
      </c>
      <c r="E271" s="156">
        <v>8.7531806615776087E-2</v>
      </c>
      <c r="F271" s="156">
        <v>2.1882951653944022E-2</v>
      </c>
      <c r="G271" s="156">
        <v>0.51043256997455466</v>
      </c>
      <c r="H271" s="156">
        <v>6.1068702290076335E-3</v>
      </c>
      <c r="I271" s="156">
        <v>9.1603053435114507E-3</v>
      </c>
      <c r="J271" s="156">
        <v>1</v>
      </c>
      <c r="K271" s="87">
        <v>1965</v>
      </c>
      <c r="L271" s="87"/>
      <c r="M271" s="156" t="s">
        <v>294</v>
      </c>
      <c r="N271" s="156" t="s">
        <v>294</v>
      </c>
      <c r="O271" s="156">
        <v>0.13700000000000001</v>
      </c>
      <c r="P271" s="156">
        <v>0.16900000000000001</v>
      </c>
      <c r="Q271" s="156">
        <v>0.19500000000000001</v>
      </c>
      <c r="R271" s="156">
        <v>0.23100000000000001</v>
      </c>
      <c r="S271" s="156">
        <v>7.5999999999999998E-2</v>
      </c>
      <c r="T271" s="156">
        <v>0.10100000000000001</v>
      </c>
      <c r="U271" s="156">
        <v>1.6E-2</v>
      </c>
      <c r="V271" s="156">
        <v>2.9000000000000001E-2</v>
      </c>
      <c r="W271" s="156">
        <v>0.48799999999999999</v>
      </c>
      <c r="X271" s="156">
        <v>0.53200000000000003</v>
      </c>
      <c r="Y271" s="156">
        <v>3.0000000000000001E-3</v>
      </c>
      <c r="Z271" s="156">
        <v>1.0999999999999999E-2</v>
      </c>
      <c r="AA271" s="156">
        <v>6.0000000000000001E-3</v>
      </c>
      <c r="AB271" s="156">
        <v>1.4E-2</v>
      </c>
    </row>
    <row r="272" spans="1:28" x14ac:dyDescent="0.25">
      <c r="A272" s="87" t="s">
        <v>616</v>
      </c>
      <c r="B272" s="156" t="s">
        <v>294</v>
      </c>
      <c r="C272" s="156">
        <v>0.40002293052052279</v>
      </c>
      <c r="D272" s="156">
        <v>0.26702591148819077</v>
      </c>
      <c r="E272" s="156">
        <v>0.12095849575785371</v>
      </c>
      <c r="F272" s="156">
        <v>1.2497133684934648E-2</v>
      </c>
      <c r="G272" s="156">
        <v>0.17645035542306811</v>
      </c>
      <c r="H272" s="156">
        <v>4.2421462967209356E-3</v>
      </c>
      <c r="I272" s="156">
        <v>1.8803026828709012E-2</v>
      </c>
      <c r="J272" s="156">
        <v>0.99999999999999989</v>
      </c>
      <c r="K272" s="87">
        <v>8722</v>
      </c>
      <c r="L272" s="87"/>
      <c r="M272" s="156" t="s">
        <v>294</v>
      </c>
      <c r="N272" s="156" t="s">
        <v>294</v>
      </c>
      <c r="O272" s="156">
        <v>0.39</v>
      </c>
      <c r="P272" s="156">
        <v>0.41</v>
      </c>
      <c r="Q272" s="156">
        <v>0.25800000000000001</v>
      </c>
      <c r="R272" s="156">
        <v>0.27600000000000002</v>
      </c>
      <c r="S272" s="156">
        <v>0.114</v>
      </c>
      <c r="T272" s="156">
        <v>0.128</v>
      </c>
      <c r="U272" s="156">
        <v>0.01</v>
      </c>
      <c r="V272" s="156">
        <v>1.4999999999999999E-2</v>
      </c>
      <c r="W272" s="156">
        <v>0.16900000000000001</v>
      </c>
      <c r="X272" s="156">
        <v>0.185</v>
      </c>
      <c r="Y272" s="156">
        <v>3.0000000000000001E-3</v>
      </c>
      <c r="Z272" s="156">
        <v>6.0000000000000001E-3</v>
      </c>
      <c r="AA272" s="156">
        <v>1.6E-2</v>
      </c>
      <c r="AB272" s="156">
        <v>2.1999999999999999E-2</v>
      </c>
    </row>
    <row r="273" spans="1:28" x14ac:dyDescent="0.25">
      <c r="A273" s="87" t="s">
        <v>617</v>
      </c>
      <c r="B273" s="156" t="s">
        <v>294</v>
      </c>
      <c r="C273" s="156">
        <v>1.1797640471905619E-2</v>
      </c>
      <c r="D273" s="156">
        <v>0.21055788842231554</v>
      </c>
      <c r="E273" s="156">
        <v>0.18836232753449311</v>
      </c>
      <c r="F273" s="156">
        <v>3.8992201559688064E-2</v>
      </c>
      <c r="G273" s="156">
        <v>0.52689462107578489</v>
      </c>
      <c r="H273" s="156">
        <v>5.99880023995201E-3</v>
      </c>
      <c r="I273" s="156">
        <v>1.7396520695860829E-2</v>
      </c>
      <c r="J273" s="156">
        <v>1</v>
      </c>
      <c r="K273" s="87">
        <v>5001</v>
      </c>
      <c r="L273" s="87"/>
      <c r="M273" s="156" t="s">
        <v>294</v>
      </c>
      <c r="N273" s="156" t="s">
        <v>294</v>
      </c>
      <c r="O273" s="156">
        <v>8.9999999999999993E-3</v>
      </c>
      <c r="P273" s="156">
        <v>1.4999999999999999E-2</v>
      </c>
      <c r="Q273" s="156">
        <v>0.19900000000000001</v>
      </c>
      <c r="R273" s="156">
        <v>0.222</v>
      </c>
      <c r="S273" s="156">
        <v>0.17799999999999999</v>
      </c>
      <c r="T273" s="156">
        <v>0.19900000000000001</v>
      </c>
      <c r="U273" s="156">
        <v>3.4000000000000002E-2</v>
      </c>
      <c r="V273" s="156">
        <v>4.4999999999999998E-2</v>
      </c>
      <c r="W273" s="156">
        <v>0.51300000000000001</v>
      </c>
      <c r="X273" s="156">
        <v>0.54100000000000004</v>
      </c>
      <c r="Y273" s="156">
        <v>4.0000000000000001E-3</v>
      </c>
      <c r="Z273" s="156">
        <v>8.9999999999999993E-3</v>
      </c>
      <c r="AA273" s="156">
        <v>1.4E-2</v>
      </c>
      <c r="AB273" s="156">
        <v>2.1000000000000001E-2</v>
      </c>
    </row>
    <row r="274" spans="1:28" x14ac:dyDescent="0.25">
      <c r="A274" s="87" t="s">
        <v>618</v>
      </c>
      <c r="B274" s="156" t="s">
        <v>294</v>
      </c>
      <c r="C274" s="156">
        <v>0.11458740711771608</v>
      </c>
      <c r="D274" s="156">
        <v>0.20310259418589494</v>
      </c>
      <c r="E274" s="156">
        <v>7.4696910441924128E-2</v>
      </c>
      <c r="F274" s="156">
        <v>1.0168165819319515E-2</v>
      </c>
      <c r="G274" s="156">
        <v>0.54438795463433709</v>
      </c>
      <c r="H274" s="156">
        <v>2.4898970147308044E-2</v>
      </c>
      <c r="I274" s="156">
        <v>2.8157997653500196E-2</v>
      </c>
      <c r="J274" s="156">
        <v>1</v>
      </c>
      <c r="K274" s="87">
        <v>7671</v>
      </c>
      <c r="L274" s="87"/>
      <c r="M274" s="156" t="s">
        <v>294</v>
      </c>
      <c r="N274" s="156" t="s">
        <v>294</v>
      </c>
      <c r="O274" s="156">
        <v>0.108</v>
      </c>
      <c r="P274" s="156">
        <v>0.122</v>
      </c>
      <c r="Q274" s="156">
        <v>0.19400000000000001</v>
      </c>
      <c r="R274" s="156">
        <v>0.21199999999999999</v>
      </c>
      <c r="S274" s="156">
        <v>6.9000000000000006E-2</v>
      </c>
      <c r="T274" s="156">
        <v>8.1000000000000003E-2</v>
      </c>
      <c r="U274" s="156">
        <v>8.0000000000000002E-3</v>
      </c>
      <c r="V274" s="156">
        <v>1.2999999999999999E-2</v>
      </c>
      <c r="W274" s="156">
        <v>0.53300000000000003</v>
      </c>
      <c r="X274" s="156">
        <v>0.55600000000000005</v>
      </c>
      <c r="Y274" s="156">
        <v>2.1999999999999999E-2</v>
      </c>
      <c r="Z274" s="156">
        <v>2.9000000000000001E-2</v>
      </c>
      <c r="AA274" s="156">
        <v>2.5000000000000001E-2</v>
      </c>
      <c r="AB274" s="156">
        <v>3.2000000000000001E-2</v>
      </c>
    </row>
    <row r="275" spans="1:28" x14ac:dyDescent="0.25">
      <c r="A275" s="87" t="s">
        <v>619</v>
      </c>
      <c r="B275" s="156">
        <v>0.17462121212121212</v>
      </c>
      <c r="C275" s="156">
        <v>0.22348484848484848</v>
      </c>
      <c r="D275" s="156">
        <v>0.35643939393939394</v>
      </c>
      <c r="E275" s="156">
        <v>0.1053030303030303</v>
      </c>
      <c r="F275" s="156">
        <v>1.0606060606060607E-2</v>
      </c>
      <c r="G275" s="156">
        <v>0.10037878787878787</v>
      </c>
      <c r="H275" s="156">
        <v>1.893939393939394E-3</v>
      </c>
      <c r="I275" s="156">
        <v>2.7272727272727271E-2</v>
      </c>
      <c r="J275" s="156">
        <v>1</v>
      </c>
      <c r="K275" s="87">
        <v>2640</v>
      </c>
      <c r="L275" s="87"/>
      <c r="M275" s="156">
        <v>0.161</v>
      </c>
      <c r="N275" s="156">
        <v>0.19</v>
      </c>
      <c r="O275" s="156">
        <v>0.20799999999999999</v>
      </c>
      <c r="P275" s="156">
        <v>0.24</v>
      </c>
      <c r="Q275" s="156">
        <v>0.33800000000000002</v>
      </c>
      <c r="R275" s="156">
        <v>0.375</v>
      </c>
      <c r="S275" s="156">
        <v>9.4E-2</v>
      </c>
      <c r="T275" s="156">
        <v>0.11799999999999999</v>
      </c>
      <c r="U275" s="156">
        <v>7.0000000000000001E-3</v>
      </c>
      <c r="V275" s="156">
        <v>1.4999999999999999E-2</v>
      </c>
      <c r="W275" s="156">
        <v>8.8999999999999996E-2</v>
      </c>
      <c r="X275" s="156">
        <v>0.112</v>
      </c>
      <c r="Y275" s="156">
        <v>1E-3</v>
      </c>
      <c r="Z275" s="156">
        <v>4.0000000000000001E-3</v>
      </c>
      <c r="AA275" s="156">
        <v>2.1999999999999999E-2</v>
      </c>
      <c r="AB275" s="156">
        <v>3.4000000000000002E-2</v>
      </c>
    </row>
    <row r="276" spans="1:28" x14ac:dyDescent="0.25">
      <c r="A276" s="87" t="s">
        <v>620</v>
      </c>
      <c r="B276" s="156">
        <v>0.31299474880476524</v>
      </c>
      <c r="C276" s="156">
        <v>1.1364527000548633E-3</v>
      </c>
      <c r="D276" s="156">
        <v>0.47017791362959482</v>
      </c>
      <c r="E276" s="156">
        <v>0.15016850850380123</v>
      </c>
      <c r="F276" s="156">
        <v>2.5433027666745042E-2</v>
      </c>
      <c r="G276" s="156">
        <v>8.6997413590406778E-3</v>
      </c>
      <c r="H276" s="156" t="s">
        <v>294</v>
      </c>
      <c r="I276" s="156">
        <v>3.1389607335998118E-2</v>
      </c>
      <c r="J276" s="156">
        <v>1</v>
      </c>
      <c r="K276" s="87">
        <v>25518</v>
      </c>
      <c r="L276" s="87"/>
      <c r="M276" s="156">
        <v>0.307</v>
      </c>
      <c r="N276" s="156">
        <v>0.31900000000000001</v>
      </c>
      <c r="O276" s="156">
        <v>1E-3</v>
      </c>
      <c r="P276" s="156">
        <v>2E-3</v>
      </c>
      <c r="Q276" s="156">
        <v>0.46400000000000002</v>
      </c>
      <c r="R276" s="156">
        <v>0.47599999999999998</v>
      </c>
      <c r="S276" s="156">
        <v>0.14599999999999999</v>
      </c>
      <c r="T276" s="156">
        <v>0.155</v>
      </c>
      <c r="U276" s="156">
        <v>2.4E-2</v>
      </c>
      <c r="V276" s="156">
        <v>2.7E-2</v>
      </c>
      <c r="W276" s="156">
        <v>8.0000000000000002E-3</v>
      </c>
      <c r="X276" s="156">
        <v>0.01</v>
      </c>
      <c r="Y276" s="156" t="s">
        <v>294</v>
      </c>
      <c r="Z276" s="156" t="s">
        <v>294</v>
      </c>
      <c r="AA276" s="156">
        <v>2.9000000000000001E-2</v>
      </c>
      <c r="AB276" s="156">
        <v>3.4000000000000002E-2</v>
      </c>
    </row>
    <row r="277" spans="1:28" x14ac:dyDescent="0.25">
      <c r="A277" s="87" t="s">
        <v>621</v>
      </c>
      <c r="B277" s="156">
        <v>9.4758423961490465E-2</v>
      </c>
      <c r="C277" s="156">
        <v>0.29898377607416654</v>
      </c>
      <c r="D277" s="156">
        <v>0.23105722945266535</v>
      </c>
      <c r="E277" s="156">
        <v>7.2502525702739642E-2</v>
      </c>
      <c r="F277" s="156">
        <v>3.3933559160872408E-2</v>
      </c>
      <c r="G277" s="156">
        <v>0.24285374695429965</v>
      </c>
      <c r="H277" s="156">
        <v>4.397694181969454E-3</v>
      </c>
      <c r="I277" s="156">
        <v>2.1513044511796517E-2</v>
      </c>
      <c r="J277" s="156">
        <v>0.99999999999999989</v>
      </c>
      <c r="K277" s="87">
        <v>33654</v>
      </c>
      <c r="L277" s="87"/>
      <c r="M277" s="156">
        <v>9.1999999999999998E-2</v>
      </c>
      <c r="N277" s="156">
        <v>9.8000000000000004E-2</v>
      </c>
      <c r="O277" s="156">
        <v>0.29399999999999998</v>
      </c>
      <c r="P277" s="156">
        <v>0.30399999999999999</v>
      </c>
      <c r="Q277" s="156">
        <v>0.22700000000000001</v>
      </c>
      <c r="R277" s="156">
        <v>0.23599999999999999</v>
      </c>
      <c r="S277" s="156">
        <v>7.0000000000000007E-2</v>
      </c>
      <c r="T277" s="156">
        <v>7.4999999999999997E-2</v>
      </c>
      <c r="U277" s="156">
        <v>3.2000000000000001E-2</v>
      </c>
      <c r="V277" s="156">
        <v>3.5999999999999997E-2</v>
      </c>
      <c r="W277" s="156">
        <v>0.23799999999999999</v>
      </c>
      <c r="X277" s="156">
        <v>0.247</v>
      </c>
      <c r="Y277" s="156">
        <v>4.0000000000000001E-3</v>
      </c>
      <c r="Z277" s="156">
        <v>5.0000000000000001E-3</v>
      </c>
      <c r="AA277" s="156">
        <v>0.02</v>
      </c>
      <c r="AB277" s="156">
        <v>2.3E-2</v>
      </c>
    </row>
    <row r="278" spans="1:28" x14ac:dyDescent="0.25">
      <c r="A278" s="87" t="s">
        <v>622</v>
      </c>
      <c r="B278" s="156">
        <v>0.6251388668465323</v>
      </c>
      <c r="C278" s="156">
        <v>0.19711156959212822</v>
      </c>
      <c r="D278" s="156">
        <v>9.4746865576892561E-2</v>
      </c>
      <c r="E278" s="156">
        <v>3.8565307094112045E-2</v>
      </c>
      <c r="F278" s="156">
        <v>2.0631645770512615E-3</v>
      </c>
      <c r="G278" s="156">
        <v>7.6178384383431205E-3</v>
      </c>
      <c r="H278" s="156" t="s">
        <v>294</v>
      </c>
      <c r="I278" s="156">
        <v>3.4756387874940488E-2</v>
      </c>
      <c r="J278" s="156">
        <v>1</v>
      </c>
      <c r="K278" s="87">
        <v>6301</v>
      </c>
      <c r="L278" s="87"/>
      <c r="M278" s="156">
        <v>0.61299999999999999</v>
      </c>
      <c r="N278" s="156">
        <v>0.63700000000000001</v>
      </c>
      <c r="O278" s="156">
        <v>0.187</v>
      </c>
      <c r="P278" s="156">
        <v>0.20699999999999999</v>
      </c>
      <c r="Q278" s="156">
        <v>8.7999999999999995E-2</v>
      </c>
      <c r="R278" s="156">
        <v>0.10199999999999999</v>
      </c>
      <c r="S278" s="156">
        <v>3.4000000000000002E-2</v>
      </c>
      <c r="T278" s="156">
        <v>4.3999999999999997E-2</v>
      </c>
      <c r="U278" s="156">
        <v>1E-3</v>
      </c>
      <c r="V278" s="156">
        <v>4.0000000000000001E-3</v>
      </c>
      <c r="W278" s="156">
        <v>6.0000000000000001E-3</v>
      </c>
      <c r="X278" s="156">
        <v>0.01</v>
      </c>
      <c r="Y278" s="156" t="s">
        <v>294</v>
      </c>
      <c r="Z278" s="156" t="s">
        <v>294</v>
      </c>
      <c r="AA278" s="156">
        <v>3.1E-2</v>
      </c>
      <c r="AB278" s="156">
        <v>0.04</v>
      </c>
    </row>
    <row r="279" spans="1:28" x14ac:dyDescent="0.25">
      <c r="A279" s="87" t="s">
        <v>623</v>
      </c>
      <c r="B279" s="156">
        <v>0.30952541534587802</v>
      </c>
      <c r="C279" s="156">
        <v>0.5129381084058362</v>
      </c>
      <c r="D279" s="156">
        <v>8.6846069108158536E-2</v>
      </c>
      <c r="E279" s="156">
        <v>2.2503990467840202E-2</v>
      </c>
      <c r="F279" s="156">
        <v>1.0341494121085407E-3</v>
      </c>
      <c r="G279" s="156">
        <v>3.8758121445111399E-2</v>
      </c>
      <c r="H279" s="156">
        <v>3.1474112542433847E-3</v>
      </c>
      <c r="I279" s="156">
        <v>2.5246734560823724E-2</v>
      </c>
      <c r="J279" s="156">
        <v>0.99999999999999989</v>
      </c>
      <c r="K279" s="87">
        <v>44481</v>
      </c>
      <c r="L279" s="87"/>
      <c r="M279" s="156">
        <v>0.30499999999999999</v>
      </c>
      <c r="N279" s="156">
        <v>0.314</v>
      </c>
      <c r="O279" s="156">
        <v>0.50800000000000001</v>
      </c>
      <c r="P279" s="156">
        <v>0.51800000000000002</v>
      </c>
      <c r="Q279" s="156">
        <v>8.4000000000000005E-2</v>
      </c>
      <c r="R279" s="156">
        <v>8.8999999999999996E-2</v>
      </c>
      <c r="S279" s="156">
        <v>2.1000000000000001E-2</v>
      </c>
      <c r="T279" s="156">
        <v>2.4E-2</v>
      </c>
      <c r="U279" s="156">
        <v>1E-3</v>
      </c>
      <c r="V279" s="156">
        <v>1E-3</v>
      </c>
      <c r="W279" s="156">
        <v>3.6999999999999998E-2</v>
      </c>
      <c r="X279" s="156">
        <v>4.1000000000000002E-2</v>
      </c>
      <c r="Y279" s="156">
        <v>3.0000000000000001E-3</v>
      </c>
      <c r="Z279" s="156">
        <v>4.0000000000000001E-3</v>
      </c>
      <c r="AA279" s="156">
        <v>2.4E-2</v>
      </c>
      <c r="AB279" s="156">
        <v>2.7E-2</v>
      </c>
    </row>
    <row r="280" spans="1:28" x14ac:dyDescent="0.25">
      <c r="A280" s="87" t="s">
        <v>624</v>
      </c>
      <c r="B280" s="156" t="s">
        <v>294</v>
      </c>
      <c r="C280" s="156">
        <v>0.43584070796460178</v>
      </c>
      <c r="D280" s="156">
        <v>0.34734513274336282</v>
      </c>
      <c r="E280" s="156">
        <v>9.0154867256637169E-2</v>
      </c>
      <c r="F280" s="156">
        <v>6.6371681415929203E-3</v>
      </c>
      <c r="G280" s="156">
        <v>0.10287610619469026</v>
      </c>
      <c r="H280" s="156">
        <v>1.1061946902654867E-3</v>
      </c>
      <c r="I280" s="156">
        <v>1.6039823008849558E-2</v>
      </c>
      <c r="J280" s="156">
        <v>0.99999999999999989</v>
      </c>
      <c r="K280" s="87">
        <v>1808</v>
      </c>
      <c r="L280" s="87"/>
      <c r="M280" s="156" t="s">
        <v>294</v>
      </c>
      <c r="N280" s="156" t="s">
        <v>294</v>
      </c>
      <c r="O280" s="156">
        <v>0.41299999999999998</v>
      </c>
      <c r="P280" s="156">
        <v>0.45900000000000002</v>
      </c>
      <c r="Q280" s="156">
        <v>0.32600000000000001</v>
      </c>
      <c r="R280" s="156">
        <v>0.37</v>
      </c>
      <c r="S280" s="156">
        <v>7.8E-2</v>
      </c>
      <c r="T280" s="156">
        <v>0.104</v>
      </c>
      <c r="U280" s="156">
        <v>4.0000000000000001E-3</v>
      </c>
      <c r="V280" s="156">
        <v>1.2E-2</v>
      </c>
      <c r="W280" s="156">
        <v>0.09</v>
      </c>
      <c r="X280" s="156">
        <v>0.11799999999999999</v>
      </c>
      <c r="Y280" s="156">
        <v>0</v>
      </c>
      <c r="Z280" s="156">
        <v>4.0000000000000001E-3</v>
      </c>
      <c r="AA280" s="156">
        <v>1.0999999999999999E-2</v>
      </c>
      <c r="AB280" s="156">
        <v>2.3E-2</v>
      </c>
    </row>
    <row r="281" spans="1:28" x14ac:dyDescent="0.25">
      <c r="A281" s="87" t="s">
        <v>625</v>
      </c>
      <c r="B281" s="156" t="s">
        <v>294</v>
      </c>
      <c r="C281" s="156">
        <v>0.31932773109243695</v>
      </c>
      <c r="D281" s="156">
        <v>0.33403361344537813</v>
      </c>
      <c r="E281" s="156">
        <v>0.18697478991596639</v>
      </c>
      <c r="F281" s="156">
        <v>1.050420168067227E-2</v>
      </c>
      <c r="G281" s="156">
        <v>0.12394957983193278</v>
      </c>
      <c r="H281" s="156">
        <v>8.4033613445378148E-3</v>
      </c>
      <c r="I281" s="156">
        <v>1.680672268907563E-2</v>
      </c>
      <c r="J281" s="156">
        <v>0.99999999999999989</v>
      </c>
      <c r="K281" s="87">
        <v>476</v>
      </c>
      <c r="L281" s="87"/>
      <c r="M281" s="156" t="s">
        <v>294</v>
      </c>
      <c r="N281" s="156" t="s">
        <v>294</v>
      </c>
      <c r="O281" s="156">
        <v>0.27900000000000003</v>
      </c>
      <c r="P281" s="156">
        <v>0.36299999999999999</v>
      </c>
      <c r="Q281" s="156">
        <v>0.29299999999999998</v>
      </c>
      <c r="R281" s="156">
        <v>0.378</v>
      </c>
      <c r="S281" s="156">
        <v>0.155</v>
      </c>
      <c r="T281" s="156">
        <v>0.224</v>
      </c>
      <c r="U281" s="156">
        <v>4.0000000000000001E-3</v>
      </c>
      <c r="V281" s="156">
        <v>2.4E-2</v>
      </c>
      <c r="W281" s="156">
        <v>9.7000000000000003E-2</v>
      </c>
      <c r="X281" s="156">
        <v>0.157</v>
      </c>
      <c r="Y281" s="156">
        <v>3.0000000000000001E-3</v>
      </c>
      <c r="Z281" s="156">
        <v>2.1000000000000001E-2</v>
      </c>
      <c r="AA281" s="156">
        <v>8.9999999999999993E-3</v>
      </c>
      <c r="AB281" s="156">
        <v>3.3000000000000002E-2</v>
      </c>
    </row>
    <row r="282" spans="1:28" x14ac:dyDescent="0.25">
      <c r="A282" s="87" t="s">
        <v>626</v>
      </c>
      <c r="B282" s="156" t="s">
        <v>294</v>
      </c>
      <c r="C282" s="156">
        <v>0.41638225255972694</v>
      </c>
      <c r="D282" s="156">
        <v>0.21198331437239287</v>
      </c>
      <c r="E282" s="156">
        <v>0.29465301478953354</v>
      </c>
      <c r="F282" s="156">
        <v>5.3090633295411454E-3</v>
      </c>
      <c r="G282" s="156">
        <v>5.1194539249146756E-2</v>
      </c>
      <c r="H282" s="156">
        <v>1.8960940462646946E-3</v>
      </c>
      <c r="I282" s="156">
        <v>1.8581721653394008E-2</v>
      </c>
      <c r="J282" s="156">
        <v>0.99999999999999989</v>
      </c>
      <c r="K282" s="87">
        <v>2637</v>
      </c>
      <c r="L282" s="87"/>
      <c r="M282" s="156" t="s">
        <v>294</v>
      </c>
      <c r="N282" s="156" t="s">
        <v>294</v>
      </c>
      <c r="O282" s="156">
        <v>0.39800000000000002</v>
      </c>
      <c r="P282" s="156">
        <v>0.435</v>
      </c>
      <c r="Q282" s="156">
        <v>0.19700000000000001</v>
      </c>
      <c r="R282" s="156">
        <v>0.22800000000000001</v>
      </c>
      <c r="S282" s="156">
        <v>0.27800000000000002</v>
      </c>
      <c r="T282" s="156">
        <v>0.312</v>
      </c>
      <c r="U282" s="156">
        <v>3.0000000000000001E-3</v>
      </c>
      <c r="V282" s="156">
        <v>8.9999999999999993E-3</v>
      </c>
      <c r="W282" s="156">
        <v>4.2999999999999997E-2</v>
      </c>
      <c r="X282" s="156">
        <v>0.06</v>
      </c>
      <c r="Y282" s="156">
        <v>1E-3</v>
      </c>
      <c r="Z282" s="156">
        <v>4.0000000000000001E-3</v>
      </c>
      <c r="AA282" s="156">
        <v>1.4E-2</v>
      </c>
      <c r="AB282" s="156">
        <v>2.4E-2</v>
      </c>
    </row>
    <row r="283" spans="1:28" x14ac:dyDescent="0.25">
      <c r="A283" s="87" t="s">
        <v>627</v>
      </c>
      <c r="B283" s="156" t="s">
        <v>294</v>
      </c>
      <c r="C283" s="156">
        <v>0.55437665782493373</v>
      </c>
      <c r="D283" s="156">
        <v>0.25773651635720601</v>
      </c>
      <c r="E283" s="156">
        <v>9.4164456233421748E-2</v>
      </c>
      <c r="F283" s="156">
        <v>1.0167992926613616E-2</v>
      </c>
      <c r="G283" s="156">
        <v>5.7913351016799293E-2</v>
      </c>
      <c r="H283" s="156">
        <v>1.7683465959328027E-3</v>
      </c>
      <c r="I283" s="156">
        <v>2.3872679045092837E-2</v>
      </c>
      <c r="J283" s="156">
        <v>1</v>
      </c>
      <c r="K283" s="87">
        <v>2262</v>
      </c>
      <c r="L283" s="87"/>
      <c r="M283" s="156" t="s">
        <v>294</v>
      </c>
      <c r="N283" s="156" t="s">
        <v>294</v>
      </c>
      <c r="O283" s="156">
        <v>0.53400000000000003</v>
      </c>
      <c r="P283" s="156">
        <v>0.57499999999999996</v>
      </c>
      <c r="Q283" s="156">
        <v>0.24</v>
      </c>
      <c r="R283" s="156">
        <v>0.27600000000000002</v>
      </c>
      <c r="S283" s="156">
        <v>8.3000000000000004E-2</v>
      </c>
      <c r="T283" s="156">
        <v>0.107</v>
      </c>
      <c r="U283" s="156">
        <v>7.0000000000000001E-3</v>
      </c>
      <c r="V283" s="156">
        <v>1.4999999999999999E-2</v>
      </c>
      <c r="W283" s="156">
        <v>4.9000000000000002E-2</v>
      </c>
      <c r="X283" s="156">
        <v>6.8000000000000005E-2</v>
      </c>
      <c r="Y283" s="156">
        <v>1E-3</v>
      </c>
      <c r="Z283" s="156">
        <v>5.0000000000000001E-3</v>
      </c>
      <c r="AA283" s="156">
        <v>1.7999999999999999E-2</v>
      </c>
      <c r="AB283" s="156">
        <v>3.1E-2</v>
      </c>
    </row>
    <row r="284" spans="1:28" x14ac:dyDescent="0.25">
      <c r="A284" s="87" t="s">
        <v>628</v>
      </c>
      <c r="B284" s="156" t="s">
        <v>294</v>
      </c>
      <c r="C284" s="156">
        <v>0.35595238095238096</v>
      </c>
      <c r="D284" s="156">
        <v>0.35059523809523807</v>
      </c>
      <c r="E284" s="156">
        <v>0.15952380952380951</v>
      </c>
      <c r="F284" s="156">
        <v>1.011904761904762E-2</v>
      </c>
      <c r="G284" s="156">
        <v>8.9880952380952381E-2</v>
      </c>
      <c r="H284" s="156">
        <v>1.7857142857142857E-3</v>
      </c>
      <c r="I284" s="156">
        <v>3.214285714285714E-2</v>
      </c>
      <c r="J284" s="156">
        <v>0.99999999999999989</v>
      </c>
      <c r="K284" s="87">
        <v>1680</v>
      </c>
      <c r="L284" s="87"/>
      <c r="M284" s="156" t="s">
        <v>294</v>
      </c>
      <c r="N284" s="156" t="s">
        <v>294</v>
      </c>
      <c r="O284" s="156">
        <v>0.33300000000000002</v>
      </c>
      <c r="P284" s="156">
        <v>0.379</v>
      </c>
      <c r="Q284" s="156">
        <v>0.32800000000000001</v>
      </c>
      <c r="R284" s="156">
        <v>0.374</v>
      </c>
      <c r="S284" s="156">
        <v>0.14299999999999999</v>
      </c>
      <c r="T284" s="156">
        <v>0.17799999999999999</v>
      </c>
      <c r="U284" s="156">
        <v>6.0000000000000001E-3</v>
      </c>
      <c r="V284" s="156">
        <v>1.6E-2</v>
      </c>
      <c r="W284" s="156">
        <v>7.6999999999999999E-2</v>
      </c>
      <c r="X284" s="156">
        <v>0.105</v>
      </c>
      <c r="Y284" s="156">
        <v>1E-3</v>
      </c>
      <c r="Z284" s="156">
        <v>5.0000000000000001E-3</v>
      </c>
      <c r="AA284" s="156">
        <v>2.5000000000000001E-2</v>
      </c>
      <c r="AB284" s="156">
        <v>4.2000000000000003E-2</v>
      </c>
    </row>
    <row r="285" spans="1:28" x14ac:dyDescent="0.25">
      <c r="A285" s="87" t="s">
        <v>629</v>
      </c>
      <c r="B285" s="156" t="s">
        <v>294</v>
      </c>
      <c r="C285" s="156">
        <v>0.20165646380986677</v>
      </c>
      <c r="D285" s="156">
        <v>0.51170327691753692</v>
      </c>
      <c r="E285" s="156">
        <v>0.1523226503420958</v>
      </c>
      <c r="F285" s="156">
        <v>1.9085343896290963E-2</v>
      </c>
      <c r="G285" s="156">
        <v>6.697875405113432E-2</v>
      </c>
      <c r="H285" s="156">
        <v>7.2020165646380992E-4</v>
      </c>
      <c r="I285" s="156">
        <v>4.7533309326611449E-2</v>
      </c>
      <c r="J285" s="156">
        <v>1</v>
      </c>
      <c r="K285" s="87">
        <v>2777</v>
      </c>
      <c r="L285" s="87"/>
      <c r="M285" s="156" t="s">
        <v>294</v>
      </c>
      <c r="N285" s="156" t="s">
        <v>294</v>
      </c>
      <c r="O285" s="156">
        <v>0.187</v>
      </c>
      <c r="P285" s="156">
        <v>0.217</v>
      </c>
      <c r="Q285" s="156">
        <v>0.49299999999999999</v>
      </c>
      <c r="R285" s="156">
        <v>0.53</v>
      </c>
      <c r="S285" s="156">
        <v>0.13900000000000001</v>
      </c>
      <c r="T285" s="156">
        <v>0.16600000000000001</v>
      </c>
      <c r="U285" s="156">
        <v>1.4999999999999999E-2</v>
      </c>
      <c r="V285" s="156">
        <v>2.5000000000000001E-2</v>
      </c>
      <c r="W285" s="156">
        <v>5.8000000000000003E-2</v>
      </c>
      <c r="X285" s="156">
        <v>7.6999999999999999E-2</v>
      </c>
      <c r="Y285" s="156">
        <v>0</v>
      </c>
      <c r="Z285" s="156">
        <v>3.0000000000000001E-3</v>
      </c>
      <c r="AA285" s="156">
        <v>0.04</v>
      </c>
      <c r="AB285" s="156">
        <v>5.6000000000000001E-2</v>
      </c>
    </row>
    <row r="286" spans="1:28" x14ac:dyDescent="0.25">
      <c r="A286" s="87" t="s">
        <v>630</v>
      </c>
      <c r="B286" s="156" t="s">
        <v>294</v>
      </c>
      <c r="C286" s="156">
        <v>0.36234567901234566</v>
      </c>
      <c r="D286" s="156">
        <v>0.30061728395061726</v>
      </c>
      <c r="E286" s="156">
        <v>0.11049382716049383</v>
      </c>
      <c r="F286" s="156">
        <v>1.5432098765432098E-2</v>
      </c>
      <c r="G286" s="156">
        <v>0.16975308641975309</v>
      </c>
      <c r="H286" s="156" t="s">
        <v>294</v>
      </c>
      <c r="I286" s="156">
        <v>4.1358024691358027E-2</v>
      </c>
      <c r="J286" s="156">
        <v>1</v>
      </c>
      <c r="K286" s="87">
        <v>1620</v>
      </c>
      <c r="L286" s="87"/>
      <c r="M286" s="156" t="s">
        <v>294</v>
      </c>
      <c r="N286" s="156" t="s">
        <v>294</v>
      </c>
      <c r="O286" s="156">
        <v>0.33900000000000002</v>
      </c>
      <c r="P286" s="156">
        <v>0.38600000000000001</v>
      </c>
      <c r="Q286" s="156">
        <v>0.27900000000000003</v>
      </c>
      <c r="R286" s="156">
        <v>0.32300000000000001</v>
      </c>
      <c r="S286" s="156">
        <v>9.6000000000000002E-2</v>
      </c>
      <c r="T286" s="156">
        <v>0.127</v>
      </c>
      <c r="U286" s="156">
        <v>0.01</v>
      </c>
      <c r="V286" s="156">
        <v>2.3E-2</v>
      </c>
      <c r="W286" s="156">
        <v>0.152</v>
      </c>
      <c r="X286" s="156">
        <v>0.189</v>
      </c>
      <c r="Y286" s="156" t="s">
        <v>294</v>
      </c>
      <c r="Z286" s="156" t="s">
        <v>294</v>
      </c>
      <c r="AA286" s="156">
        <v>3.3000000000000002E-2</v>
      </c>
      <c r="AB286" s="156">
        <v>5.1999999999999998E-2</v>
      </c>
    </row>
    <row r="287" spans="1:28" x14ac:dyDescent="0.25">
      <c r="A287" s="87" t="s">
        <v>631</v>
      </c>
      <c r="B287" s="156" t="s">
        <v>294</v>
      </c>
      <c r="C287" s="156">
        <v>0.261003677779096</v>
      </c>
      <c r="D287" s="156">
        <v>0.30917072013287461</v>
      </c>
      <c r="E287" s="156">
        <v>0.17166923715743268</v>
      </c>
      <c r="F287" s="156">
        <v>1.6134772808162296E-2</v>
      </c>
      <c r="G287" s="156">
        <v>0.21497212006169178</v>
      </c>
      <c r="H287" s="156">
        <v>5.101435520227785E-3</v>
      </c>
      <c r="I287" s="156">
        <v>2.194803654051489E-2</v>
      </c>
      <c r="J287" s="156">
        <v>1</v>
      </c>
      <c r="K287" s="87">
        <v>8429</v>
      </c>
      <c r="L287" s="87"/>
      <c r="M287" s="156" t="s">
        <v>294</v>
      </c>
      <c r="N287" s="156" t="s">
        <v>294</v>
      </c>
      <c r="O287" s="156">
        <v>0.252</v>
      </c>
      <c r="P287" s="156">
        <v>0.27</v>
      </c>
      <c r="Q287" s="156">
        <v>0.29899999999999999</v>
      </c>
      <c r="R287" s="156">
        <v>0.31900000000000001</v>
      </c>
      <c r="S287" s="156">
        <v>0.16400000000000001</v>
      </c>
      <c r="T287" s="156">
        <v>0.18</v>
      </c>
      <c r="U287" s="156">
        <v>1.4E-2</v>
      </c>
      <c r="V287" s="156">
        <v>1.9E-2</v>
      </c>
      <c r="W287" s="156">
        <v>0.20599999999999999</v>
      </c>
      <c r="X287" s="156">
        <v>0.224</v>
      </c>
      <c r="Y287" s="156">
        <v>4.0000000000000001E-3</v>
      </c>
      <c r="Z287" s="156">
        <v>7.0000000000000001E-3</v>
      </c>
      <c r="AA287" s="156">
        <v>1.9E-2</v>
      </c>
      <c r="AB287" s="156">
        <v>2.5000000000000001E-2</v>
      </c>
    </row>
    <row r="288" spans="1:28" x14ac:dyDescent="0.25">
      <c r="A288" s="87" t="s">
        <v>632</v>
      </c>
      <c r="B288" s="156" t="s">
        <v>294</v>
      </c>
      <c r="C288" s="156">
        <v>3.6254980079681275E-2</v>
      </c>
      <c r="D288" s="156">
        <v>0.25219123505976093</v>
      </c>
      <c r="E288" s="156">
        <v>0.11713147410358565</v>
      </c>
      <c r="F288" s="156">
        <v>3.2270916334661358E-2</v>
      </c>
      <c r="G288" s="156">
        <v>0.52988047808764938</v>
      </c>
      <c r="H288" s="156">
        <v>3.1872509960159364E-3</v>
      </c>
      <c r="I288" s="156">
        <v>2.9083665338645419E-2</v>
      </c>
      <c r="J288" s="156">
        <v>0.99999999999999978</v>
      </c>
      <c r="K288" s="87">
        <v>2510</v>
      </c>
      <c r="L288" s="87"/>
      <c r="M288" s="156" t="s">
        <v>294</v>
      </c>
      <c r="N288" s="156" t="s">
        <v>294</v>
      </c>
      <c r="O288" s="156">
        <v>0.03</v>
      </c>
      <c r="P288" s="156">
        <v>4.3999999999999997E-2</v>
      </c>
      <c r="Q288" s="156">
        <v>0.23599999999999999</v>
      </c>
      <c r="R288" s="156">
        <v>0.27</v>
      </c>
      <c r="S288" s="156">
        <v>0.105</v>
      </c>
      <c r="T288" s="156">
        <v>0.13</v>
      </c>
      <c r="U288" s="156">
        <v>2.5999999999999999E-2</v>
      </c>
      <c r="V288" s="156">
        <v>0.04</v>
      </c>
      <c r="W288" s="156">
        <v>0.51</v>
      </c>
      <c r="X288" s="156">
        <v>0.54900000000000004</v>
      </c>
      <c r="Y288" s="156">
        <v>2E-3</v>
      </c>
      <c r="Z288" s="156">
        <v>6.0000000000000001E-3</v>
      </c>
      <c r="AA288" s="156">
        <v>2.3E-2</v>
      </c>
      <c r="AB288" s="156">
        <v>3.5999999999999997E-2</v>
      </c>
    </row>
    <row r="289" spans="1:28" x14ac:dyDescent="0.25">
      <c r="A289" s="87" t="s">
        <v>633</v>
      </c>
      <c r="B289" s="156" t="s">
        <v>294</v>
      </c>
      <c r="C289" s="156">
        <v>0.1745104774991412</v>
      </c>
      <c r="D289" s="156">
        <v>0.46513225695637239</v>
      </c>
      <c r="E289" s="156">
        <v>9.9622122981793196E-2</v>
      </c>
      <c r="F289" s="156">
        <v>8.244589488148402E-3</v>
      </c>
      <c r="G289" s="156">
        <v>0.16557883888698041</v>
      </c>
      <c r="H289" s="156">
        <v>6.1834421161113019E-3</v>
      </c>
      <c r="I289" s="156">
        <v>8.0728272071453111E-2</v>
      </c>
      <c r="J289" s="156">
        <v>1</v>
      </c>
      <c r="K289" s="87">
        <v>2911</v>
      </c>
      <c r="L289" s="87"/>
      <c r="M289" s="156" t="s">
        <v>294</v>
      </c>
      <c r="N289" s="156" t="s">
        <v>294</v>
      </c>
      <c r="O289" s="156">
        <v>0.161</v>
      </c>
      <c r="P289" s="156">
        <v>0.189</v>
      </c>
      <c r="Q289" s="156">
        <v>0.44700000000000001</v>
      </c>
      <c r="R289" s="156">
        <v>0.48299999999999998</v>
      </c>
      <c r="S289" s="156">
        <v>8.8999999999999996E-2</v>
      </c>
      <c r="T289" s="156">
        <v>0.111</v>
      </c>
      <c r="U289" s="156">
        <v>6.0000000000000001E-3</v>
      </c>
      <c r="V289" s="156">
        <v>1.2E-2</v>
      </c>
      <c r="W289" s="156">
        <v>0.153</v>
      </c>
      <c r="X289" s="156">
        <v>0.18</v>
      </c>
      <c r="Y289" s="156">
        <v>4.0000000000000001E-3</v>
      </c>
      <c r="Z289" s="156">
        <v>0.01</v>
      </c>
      <c r="AA289" s="156">
        <v>7.0999999999999994E-2</v>
      </c>
      <c r="AB289" s="156">
        <v>9.0999999999999998E-2</v>
      </c>
    </row>
    <row r="290" spans="1:28" x14ac:dyDescent="0.25">
      <c r="A290" s="87" t="s">
        <v>634</v>
      </c>
      <c r="B290" s="156" t="s">
        <v>294</v>
      </c>
      <c r="C290" s="156">
        <v>7.6983503534956796E-2</v>
      </c>
      <c r="D290" s="156">
        <v>0.25058915946582877</v>
      </c>
      <c r="E290" s="156">
        <v>9.5051060487038486E-2</v>
      </c>
      <c r="F290" s="156">
        <v>6.1272584446190104E-2</v>
      </c>
      <c r="G290" s="156">
        <v>0.47446975648075412</v>
      </c>
      <c r="H290" s="156">
        <v>3.927729772191673E-3</v>
      </c>
      <c r="I290" s="156">
        <v>3.7706205813040065E-2</v>
      </c>
      <c r="J290" s="156">
        <v>1</v>
      </c>
      <c r="K290" s="87">
        <v>1273</v>
      </c>
      <c r="L290" s="87"/>
      <c r="M290" s="156" t="s">
        <v>294</v>
      </c>
      <c r="N290" s="156" t="s">
        <v>294</v>
      </c>
      <c r="O290" s="156">
        <v>6.4000000000000001E-2</v>
      </c>
      <c r="P290" s="156">
        <v>9.2999999999999999E-2</v>
      </c>
      <c r="Q290" s="156">
        <v>0.22800000000000001</v>
      </c>
      <c r="R290" s="156">
        <v>0.27500000000000002</v>
      </c>
      <c r="S290" s="156">
        <v>0.08</v>
      </c>
      <c r="T290" s="156">
        <v>0.112</v>
      </c>
      <c r="U290" s="156">
        <v>4.9000000000000002E-2</v>
      </c>
      <c r="V290" s="156">
        <v>7.5999999999999998E-2</v>
      </c>
      <c r="W290" s="156">
        <v>0.44700000000000001</v>
      </c>
      <c r="X290" s="156">
        <v>0.502</v>
      </c>
      <c r="Y290" s="156">
        <v>2E-3</v>
      </c>
      <c r="Z290" s="156">
        <v>8.9999999999999993E-3</v>
      </c>
      <c r="AA290" s="156">
        <v>2.9000000000000001E-2</v>
      </c>
      <c r="AB290" s="156">
        <v>0.05</v>
      </c>
    </row>
    <row r="291" spans="1:28" x14ac:dyDescent="0.25">
      <c r="A291" s="87" t="s">
        <v>635</v>
      </c>
      <c r="B291" s="156" t="s">
        <v>294</v>
      </c>
      <c r="C291" s="156">
        <v>0.11699550017307027</v>
      </c>
      <c r="D291" s="156">
        <v>0.27898926964347526</v>
      </c>
      <c r="E291" s="156">
        <v>0.16130148840429215</v>
      </c>
      <c r="F291" s="156">
        <v>1.4537902388369679E-2</v>
      </c>
      <c r="G291" s="156">
        <v>0.38560055382485287</v>
      </c>
      <c r="H291" s="156">
        <v>1.0384215991692628E-2</v>
      </c>
      <c r="I291" s="156">
        <v>3.2191069574247146E-2</v>
      </c>
      <c r="J291" s="156">
        <v>0.99999999999999989</v>
      </c>
      <c r="K291" s="87">
        <v>2889</v>
      </c>
      <c r="L291" s="87"/>
      <c r="M291" s="156" t="s">
        <v>294</v>
      </c>
      <c r="N291" s="156" t="s">
        <v>294</v>
      </c>
      <c r="O291" s="156">
        <v>0.106</v>
      </c>
      <c r="P291" s="156">
        <v>0.129</v>
      </c>
      <c r="Q291" s="156">
        <v>0.26300000000000001</v>
      </c>
      <c r="R291" s="156">
        <v>0.29599999999999999</v>
      </c>
      <c r="S291" s="156">
        <v>0.14799999999999999</v>
      </c>
      <c r="T291" s="156">
        <v>0.17499999999999999</v>
      </c>
      <c r="U291" s="156">
        <v>1.0999999999999999E-2</v>
      </c>
      <c r="V291" s="156">
        <v>0.02</v>
      </c>
      <c r="W291" s="156">
        <v>0.36799999999999999</v>
      </c>
      <c r="X291" s="156">
        <v>0.40300000000000002</v>
      </c>
      <c r="Y291" s="156">
        <v>7.0000000000000001E-3</v>
      </c>
      <c r="Z291" s="156">
        <v>1.4999999999999999E-2</v>
      </c>
      <c r="AA291" s="156">
        <v>2.5999999999999999E-2</v>
      </c>
      <c r="AB291" s="156">
        <v>3.9E-2</v>
      </c>
    </row>
    <row r="292" spans="1:28" x14ac:dyDescent="0.25">
      <c r="A292" s="87" t="s">
        <v>636</v>
      </c>
      <c r="B292" s="156" t="s">
        <v>294</v>
      </c>
      <c r="C292" s="156">
        <v>0.27793403926759319</v>
      </c>
      <c r="D292" s="156">
        <v>0.21263512022942863</v>
      </c>
      <c r="E292" s="156">
        <v>0.11777520405912199</v>
      </c>
      <c r="F292" s="156">
        <v>1.6710787557908668E-2</v>
      </c>
      <c r="G292" s="156">
        <v>0.34896867416721816</v>
      </c>
      <c r="H292" s="156">
        <v>6.2045003309066839E-3</v>
      </c>
      <c r="I292" s="156">
        <v>1.9771674387822635E-2</v>
      </c>
      <c r="J292" s="156">
        <v>1</v>
      </c>
      <c r="K292" s="87">
        <v>36264</v>
      </c>
      <c r="L292" s="87"/>
      <c r="M292" s="156" t="s">
        <v>294</v>
      </c>
      <c r="N292" s="156" t="s">
        <v>294</v>
      </c>
      <c r="O292" s="156">
        <v>0.27300000000000002</v>
      </c>
      <c r="P292" s="156">
        <v>0.28299999999999997</v>
      </c>
      <c r="Q292" s="156">
        <v>0.20799999999999999</v>
      </c>
      <c r="R292" s="156">
        <v>0.217</v>
      </c>
      <c r="S292" s="156">
        <v>0.114</v>
      </c>
      <c r="T292" s="156">
        <v>0.121</v>
      </c>
      <c r="U292" s="156">
        <v>1.4999999999999999E-2</v>
      </c>
      <c r="V292" s="156">
        <v>1.7999999999999999E-2</v>
      </c>
      <c r="W292" s="156">
        <v>0.34399999999999997</v>
      </c>
      <c r="X292" s="156">
        <v>0.35399999999999998</v>
      </c>
      <c r="Y292" s="156">
        <v>5.0000000000000001E-3</v>
      </c>
      <c r="Z292" s="156">
        <v>7.0000000000000001E-3</v>
      </c>
      <c r="AA292" s="156">
        <v>1.7999999999999999E-2</v>
      </c>
      <c r="AB292" s="156">
        <v>2.1000000000000001E-2</v>
      </c>
    </row>
    <row r="293" spans="1:28" x14ac:dyDescent="0.25">
      <c r="A293" s="87" t="s">
        <v>637</v>
      </c>
      <c r="B293" s="156" t="s">
        <v>294</v>
      </c>
      <c r="C293" s="156">
        <v>0.77083333333333337</v>
      </c>
      <c r="D293" s="156">
        <v>0.10416666666666667</v>
      </c>
      <c r="E293" s="156">
        <v>3.125E-2</v>
      </c>
      <c r="F293" s="156" t="s">
        <v>294</v>
      </c>
      <c r="G293" s="156">
        <v>5.5555555555555552E-2</v>
      </c>
      <c r="H293" s="156" t="s">
        <v>294</v>
      </c>
      <c r="I293" s="156">
        <v>3.8194444444444448E-2</v>
      </c>
      <c r="J293" s="156">
        <v>1</v>
      </c>
      <c r="K293" s="87">
        <v>288</v>
      </c>
      <c r="L293" s="87"/>
      <c r="M293" s="156" t="s">
        <v>294</v>
      </c>
      <c r="N293" s="156" t="s">
        <v>294</v>
      </c>
      <c r="O293" s="156">
        <v>0.71899999999999997</v>
      </c>
      <c r="P293" s="156">
        <v>0.81599999999999995</v>
      </c>
      <c r="Q293" s="156">
        <v>7.3999999999999996E-2</v>
      </c>
      <c r="R293" s="156">
        <v>0.14499999999999999</v>
      </c>
      <c r="S293" s="156">
        <v>1.7000000000000001E-2</v>
      </c>
      <c r="T293" s="156">
        <v>5.8000000000000003E-2</v>
      </c>
      <c r="U293" s="156" t="s">
        <v>294</v>
      </c>
      <c r="V293" s="156" t="s">
        <v>294</v>
      </c>
      <c r="W293" s="156">
        <v>3.4000000000000002E-2</v>
      </c>
      <c r="X293" s="156">
        <v>8.7999999999999995E-2</v>
      </c>
      <c r="Y293" s="156" t="s">
        <v>294</v>
      </c>
      <c r="Z293" s="156" t="s">
        <v>294</v>
      </c>
      <c r="AA293" s="156">
        <v>2.1000000000000001E-2</v>
      </c>
      <c r="AB293" s="156">
        <v>6.7000000000000004E-2</v>
      </c>
    </row>
    <row r="294" spans="1:28" x14ac:dyDescent="0.25">
      <c r="A294" s="87" t="s">
        <v>638</v>
      </c>
      <c r="B294" s="156" t="s">
        <v>294</v>
      </c>
      <c r="C294" s="156">
        <v>0.56408169908047845</v>
      </c>
      <c r="D294" s="156">
        <v>0.29400276670192854</v>
      </c>
      <c r="E294" s="156">
        <v>4.9882008300105786E-2</v>
      </c>
      <c r="F294" s="156">
        <v>6.0216453739116282E-3</v>
      </c>
      <c r="G294" s="156">
        <v>1.944828708601188E-2</v>
      </c>
      <c r="H294" s="156">
        <v>5.696151029375865E-4</v>
      </c>
      <c r="I294" s="156">
        <v>6.5993978354626087E-2</v>
      </c>
      <c r="J294" s="156">
        <v>0.99999999999999989</v>
      </c>
      <c r="K294" s="87">
        <v>12289</v>
      </c>
      <c r="L294" s="87"/>
      <c r="M294" s="156" t="s">
        <v>294</v>
      </c>
      <c r="N294" s="156" t="s">
        <v>294</v>
      </c>
      <c r="O294" s="156">
        <v>0.55500000000000005</v>
      </c>
      <c r="P294" s="156">
        <v>0.57299999999999995</v>
      </c>
      <c r="Q294" s="156">
        <v>0.28599999999999998</v>
      </c>
      <c r="R294" s="156">
        <v>0.30199999999999999</v>
      </c>
      <c r="S294" s="156">
        <v>4.5999999999999999E-2</v>
      </c>
      <c r="T294" s="156">
        <v>5.3999999999999999E-2</v>
      </c>
      <c r="U294" s="156">
        <v>5.0000000000000001E-3</v>
      </c>
      <c r="V294" s="156">
        <v>8.0000000000000002E-3</v>
      </c>
      <c r="W294" s="156">
        <v>1.7000000000000001E-2</v>
      </c>
      <c r="X294" s="156">
        <v>2.1999999999999999E-2</v>
      </c>
      <c r="Y294" s="156">
        <v>0</v>
      </c>
      <c r="Z294" s="156">
        <v>1E-3</v>
      </c>
      <c r="AA294" s="156">
        <v>6.2E-2</v>
      </c>
      <c r="AB294" s="156">
        <v>7.0999999999999994E-2</v>
      </c>
    </row>
    <row r="295" spans="1:28" x14ac:dyDescent="0.25">
      <c r="A295" s="87" t="s">
        <v>639</v>
      </c>
      <c r="B295" s="156" t="s">
        <v>294</v>
      </c>
      <c r="C295" s="156">
        <v>5.8903488898957865E-3</v>
      </c>
      <c r="D295" s="156">
        <v>0.33303126415949252</v>
      </c>
      <c r="E295" s="156">
        <v>0.18441323062981424</v>
      </c>
      <c r="F295" s="156">
        <v>3.2170367014046214E-2</v>
      </c>
      <c r="G295" s="156">
        <v>0.40099682827367467</v>
      </c>
      <c r="H295" s="156">
        <v>1.3140009062075216E-2</v>
      </c>
      <c r="I295" s="156">
        <v>3.035795197100136E-2</v>
      </c>
      <c r="J295" s="156">
        <v>1</v>
      </c>
      <c r="K295" s="87">
        <v>2207</v>
      </c>
      <c r="L295" s="87"/>
      <c r="M295" s="156" t="s">
        <v>294</v>
      </c>
      <c r="N295" s="156" t="s">
        <v>294</v>
      </c>
      <c r="O295" s="156">
        <v>3.0000000000000001E-3</v>
      </c>
      <c r="P295" s="156">
        <v>0.01</v>
      </c>
      <c r="Q295" s="156">
        <v>0.314</v>
      </c>
      <c r="R295" s="156">
        <v>0.35299999999999998</v>
      </c>
      <c r="S295" s="156">
        <v>0.16900000000000001</v>
      </c>
      <c r="T295" s="156">
        <v>0.20100000000000001</v>
      </c>
      <c r="U295" s="156">
        <v>2.5999999999999999E-2</v>
      </c>
      <c r="V295" s="156">
        <v>0.04</v>
      </c>
      <c r="W295" s="156">
        <v>0.38100000000000001</v>
      </c>
      <c r="X295" s="156">
        <v>0.42199999999999999</v>
      </c>
      <c r="Y295" s="156">
        <v>8.9999999999999993E-3</v>
      </c>
      <c r="Z295" s="156">
        <v>1.9E-2</v>
      </c>
      <c r="AA295" s="156">
        <v>2.4E-2</v>
      </c>
      <c r="AB295" s="156">
        <v>3.7999999999999999E-2</v>
      </c>
    </row>
    <row r="296" spans="1:28" x14ac:dyDescent="0.25">
      <c r="A296" s="87" t="s">
        <v>640</v>
      </c>
      <c r="B296" s="156" t="s">
        <v>294</v>
      </c>
      <c r="C296" s="156">
        <v>0.24343569203382287</v>
      </c>
      <c r="D296" s="156">
        <v>0.23720516243880729</v>
      </c>
      <c r="E296" s="156">
        <v>0.15665331553182021</v>
      </c>
      <c r="F296" s="156">
        <v>1.6911437472185136E-2</v>
      </c>
      <c r="G296" s="156">
        <v>0.32754784156653316</v>
      </c>
      <c r="H296" s="156">
        <v>1.7801513128615932E-3</v>
      </c>
      <c r="I296" s="156">
        <v>1.6466399643969738E-2</v>
      </c>
      <c r="J296" s="156">
        <v>1</v>
      </c>
      <c r="K296" s="87">
        <v>2247</v>
      </c>
      <c r="L296" s="87"/>
      <c r="M296" s="156" t="s">
        <v>294</v>
      </c>
      <c r="N296" s="156" t="s">
        <v>294</v>
      </c>
      <c r="O296" s="156">
        <v>0.22600000000000001</v>
      </c>
      <c r="P296" s="156">
        <v>0.26200000000000001</v>
      </c>
      <c r="Q296" s="156">
        <v>0.22</v>
      </c>
      <c r="R296" s="156">
        <v>0.255</v>
      </c>
      <c r="S296" s="156">
        <v>0.14199999999999999</v>
      </c>
      <c r="T296" s="156">
        <v>0.17199999999999999</v>
      </c>
      <c r="U296" s="156">
        <v>1.2E-2</v>
      </c>
      <c r="V296" s="156">
        <v>2.3E-2</v>
      </c>
      <c r="W296" s="156">
        <v>0.308</v>
      </c>
      <c r="X296" s="156">
        <v>0.34699999999999998</v>
      </c>
      <c r="Y296" s="156">
        <v>1E-3</v>
      </c>
      <c r="Z296" s="156">
        <v>5.0000000000000001E-3</v>
      </c>
      <c r="AA296" s="156">
        <v>1.2E-2</v>
      </c>
      <c r="AB296" s="156">
        <v>2.3E-2</v>
      </c>
    </row>
    <row r="297" spans="1:28" x14ac:dyDescent="0.25">
      <c r="A297" s="87" t="s">
        <v>641</v>
      </c>
      <c r="B297" s="156" t="s">
        <v>294</v>
      </c>
      <c r="C297" s="156">
        <v>0.17502691065662002</v>
      </c>
      <c r="D297" s="156">
        <v>0.35715823466092572</v>
      </c>
      <c r="E297" s="156">
        <v>0.10828848223896663</v>
      </c>
      <c r="F297" s="156">
        <v>1.5285252960172227E-2</v>
      </c>
      <c r="G297" s="156">
        <v>0.3171151776103337</v>
      </c>
      <c r="H297" s="156">
        <v>5.597416576964478E-3</v>
      </c>
      <c r="I297" s="156">
        <v>2.1528525296017224E-2</v>
      </c>
      <c r="J297" s="156">
        <v>0.99999999999999989</v>
      </c>
      <c r="K297" s="87">
        <v>4645</v>
      </c>
      <c r="L297" s="87"/>
      <c r="M297" s="156" t="s">
        <v>294</v>
      </c>
      <c r="N297" s="156" t="s">
        <v>294</v>
      </c>
      <c r="O297" s="156">
        <v>0.16400000000000001</v>
      </c>
      <c r="P297" s="156">
        <v>0.186</v>
      </c>
      <c r="Q297" s="156">
        <v>0.34399999999999997</v>
      </c>
      <c r="R297" s="156">
        <v>0.371</v>
      </c>
      <c r="S297" s="156">
        <v>0.1</v>
      </c>
      <c r="T297" s="156">
        <v>0.11799999999999999</v>
      </c>
      <c r="U297" s="156">
        <v>1.2E-2</v>
      </c>
      <c r="V297" s="156">
        <v>1.9E-2</v>
      </c>
      <c r="W297" s="156">
        <v>0.30399999999999999</v>
      </c>
      <c r="X297" s="156">
        <v>0.33100000000000002</v>
      </c>
      <c r="Y297" s="156">
        <v>4.0000000000000001E-3</v>
      </c>
      <c r="Z297" s="156">
        <v>8.0000000000000002E-3</v>
      </c>
      <c r="AA297" s="156">
        <v>1.7999999999999999E-2</v>
      </c>
      <c r="AB297" s="156">
        <v>2.5999999999999999E-2</v>
      </c>
    </row>
    <row r="298" spans="1:28" x14ac:dyDescent="0.25">
      <c r="A298" s="87" t="s">
        <v>642</v>
      </c>
      <c r="B298" s="156" t="s">
        <v>294</v>
      </c>
      <c r="C298" s="156">
        <v>0.24631671812968681</v>
      </c>
      <c r="D298" s="156">
        <v>0.32898103220114688</v>
      </c>
      <c r="E298" s="156">
        <v>0.11363034847816497</v>
      </c>
      <c r="F298" s="156">
        <v>1.5703573003970003E-2</v>
      </c>
      <c r="G298" s="156">
        <v>0.25840317600352891</v>
      </c>
      <c r="H298" s="156">
        <v>1.41155712395236E-3</v>
      </c>
      <c r="I298" s="156">
        <v>3.5553595059550067E-2</v>
      </c>
      <c r="J298" s="156">
        <v>0.99999999999999989</v>
      </c>
      <c r="K298" s="87">
        <v>11335</v>
      </c>
      <c r="L298" s="87"/>
      <c r="M298" s="156" t="s">
        <v>294</v>
      </c>
      <c r="N298" s="156" t="s">
        <v>294</v>
      </c>
      <c r="O298" s="156">
        <v>0.23799999999999999</v>
      </c>
      <c r="P298" s="156">
        <v>0.254</v>
      </c>
      <c r="Q298" s="156">
        <v>0.32</v>
      </c>
      <c r="R298" s="156">
        <v>0.33800000000000002</v>
      </c>
      <c r="S298" s="156">
        <v>0.108</v>
      </c>
      <c r="T298" s="156">
        <v>0.12</v>
      </c>
      <c r="U298" s="156">
        <v>1.4E-2</v>
      </c>
      <c r="V298" s="156">
        <v>1.7999999999999999E-2</v>
      </c>
      <c r="W298" s="156">
        <v>0.25</v>
      </c>
      <c r="X298" s="156">
        <v>0.26700000000000002</v>
      </c>
      <c r="Y298" s="156">
        <v>1E-3</v>
      </c>
      <c r="Z298" s="156">
        <v>2E-3</v>
      </c>
      <c r="AA298" s="156">
        <v>3.2000000000000001E-2</v>
      </c>
      <c r="AB298" s="156">
        <v>3.9E-2</v>
      </c>
    </row>
    <row r="299" spans="1:28" x14ac:dyDescent="0.25">
      <c r="A299" s="87" t="s">
        <v>643</v>
      </c>
      <c r="B299" s="156" t="s">
        <v>294</v>
      </c>
      <c r="C299" s="156">
        <v>0.42502771618625279</v>
      </c>
      <c r="D299" s="156">
        <v>0.19526053215077604</v>
      </c>
      <c r="E299" s="156">
        <v>6.6796008869179607E-2</v>
      </c>
      <c r="F299" s="156">
        <v>8.9800443458980042E-2</v>
      </c>
      <c r="G299" s="156">
        <v>0.19858647450110864</v>
      </c>
      <c r="H299" s="156">
        <v>2.6330376940133038E-3</v>
      </c>
      <c r="I299" s="156">
        <v>2.1895787139689579E-2</v>
      </c>
      <c r="J299" s="156">
        <v>1.0000000000000002</v>
      </c>
      <c r="K299" s="87">
        <v>7216</v>
      </c>
      <c r="L299" s="87"/>
      <c r="M299" s="156" t="s">
        <v>294</v>
      </c>
      <c r="N299" s="156" t="s">
        <v>294</v>
      </c>
      <c r="O299" s="156">
        <v>0.41399999999999998</v>
      </c>
      <c r="P299" s="156">
        <v>0.436</v>
      </c>
      <c r="Q299" s="156">
        <v>0.186</v>
      </c>
      <c r="R299" s="156">
        <v>0.20499999999999999</v>
      </c>
      <c r="S299" s="156">
        <v>6.0999999999999999E-2</v>
      </c>
      <c r="T299" s="156">
        <v>7.2999999999999995E-2</v>
      </c>
      <c r="U299" s="156">
        <v>8.3000000000000004E-2</v>
      </c>
      <c r="V299" s="156">
        <v>9.7000000000000003E-2</v>
      </c>
      <c r="W299" s="156">
        <v>0.19</v>
      </c>
      <c r="X299" s="156">
        <v>0.20799999999999999</v>
      </c>
      <c r="Y299" s="156">
        <v>2E-3</v>
      </c>
      <c r="Z299" s="156">
        <v>4.0000000000000001E-3</v>
      </c>
      <c r="AA299" s="156">
        <v>1.9E-2</v>
      </c>
      <c r="AB299" s="156">
        <v>2.5999999999999999E-2</v>
      </c>
    </row>
    <row r="300" spans="1:28" x14ac:dyDescent="0.25">
      <c r="A300" s="87" t="s">
        <v>644</v>
      </c>
      <c r="B300" s="156" t="s">
        <v>294</v>
      </c>
      <c r="C300" s="156">
        <v>0.20434782608695654</v>
      </c>
      <c r="D300" s="156">
        <v>0.34565217391304348</v>
      </c>
      <c r="E300" s="156">
        <v>0.2210144927536232</v>
      </c>
      <c r="F300" s="156">
        <v>2.1014492753623187E-2</v>
      </c>
      <c r="G300" s="156">
        <v>0.186231884057971</v>
      </c>
      <c r="H300" s="156">
        <v>2.8985507246376812E-3</v>
      </c>
      <c r="I300" s="156">
        <v>1.8840579710144929E-2</v>
      </c>
      <c r="J300" s="156">
        <v>1</v>
      </c>
      <c r="K300" s="87">
        <v>1380</v>
      </c>
      <c r="L300" s="87"/>
      <c r="M300" s="156" t="s">
        <v>294</v>
      </c>
      <c r="N300" s="156" t="s">
        <v>294</v>
      </c>
      <c r="O300" s="156">
        <v>0.184</v>
      </c>
      <c r="P300" s="156">
        <v>0.22600000000000001</v>
      </c>
      <c r="Q300" s="156">
        <v>0.32100000000000001</v>
      </c>
      <c r="R300" s="156">
        <v>0.371</v>
      </c>
      <c r="S300" s="156">
        <v>0.2</v>
      </c>
      <c r="T300" s="156">
        <v>0.24399999999999999</v>
      </c>
      <c r="U300" s="156">
        <v>1.4999999999999999E-2</v>
      </c>
      <c r="V300" s="156">
        <v>0.03</v>
      </c>
      <c r="W300" s="156">
        <v>0.16700000000000001</v>
      </c>
      <c r="X300" s="156">
        <v>0.20799999999999999</v>
      </c>
      <c r="Y300" s="156">
        <v>1E-3</v>
      </c>
      <c r="Z300" s="156">
        <v>7.0000000000000001E-3</v>
      </c>
      <c r="AA300" s="156">
        <v>1.2999999999999999E-2</v>
      </c>
      <c r="AB300" s="156">
        <v>2.7E-2</v>
      </c>
    </row>
    <row r="301" spans="1:28" x14ac:dyDescent="0.25">
      <c r="A301" s="87" t="s">
        <v>645</v>
      </c>
      <c r="B301" s="156" t="s">
        <v>294</v>
      </c>
      <c r="C301" s="156">
        <v>4.5016077170418004E-3</v>
      </c>
      <c r="D301" s="156">
        <v>0.44758842443729902</v>
      </c>
      <c r="E301" s="156">
        <v>0.27717041800643089</v>
      </c>
      <c r="F301" s="156">
        <v>2.7652733118971061E-2</v>
      </c>
      <c r="G301" s="156">
        <v>0.21028938906752412</v>
      </c>
      <c r="H301" s="156">
        <v>3.8585209003215433E-3</v>
      </c>
      <c r="I301" s="156">
        <v>2.8938906752411574E-2</v>
      </c>
      <c r="J301" s="156">
        <v>1</v>
      </c>
      <c r="K301" s="87">
        <v>1555</v>
      </c>
      <c r="L301" s="87"/>
      <c r="M301" s="156" t="s">
        <v>294</v>
      </c>
      <c r="N301" s="156" t="s">
        <v>294</v>
      </c>
      <c r="O301" s="156">
        <v>2E-3</v>
      </c>
      <c r="P301" s="156">
        <v>8.9999999999999993E-3</v>
      </c>
      <c r="Q301" s="156">
        <v>0.42299999999999999</v>
      </c>
      <c r="R301" s="156">
        <v>0.47199999999999998</v>
      </c>
      <c r="S301" s="156">
        <v>0.255</v>
      </c>
      <c r="T301" s="156">
        <v>0.3</v>
      </c>
      <c r="U301" s="156">
        <v>2.1000000000000001E-2</v>
      </c>
      <c r="V301" s="156">
        <v>3.6999999999999998E-2</v>
      </c>
      <c r="W301" s="156">
        <v>0.191</v>
      </c>
      <c r="X301" s="156">
        <v>0.23100000000000001</v>
      </c>
      <c r="Y301" s="156">
        <v>2E-3</v>
      </c>
      <c r="Z301" s="156">
        <v>8.0000000000000002E-3</v>
      </c>
      <c r="AA301" s="156">
        <v>2.1999999999999999E-2</v>
      </c>
      <c r="AB301" s="156">
        <v>3.9E-2</v>
      </c>
    </row>
    <row r="302" spans="1:28" x14ac:dyDescent="0.25">
      <c r="A302" s="87" t="s">
        <v>646</v>
      </c>
      <c r="B302" s="156" t="s">
        <v>294</v>
      </c>
      <c r="C302" s="156">
        <v>9.5065312046444125E-2</v>
      </c>
      <c r="D302" s="156">
        <v>0.46081277213352684</v>
      </c>
      <c r="E302" s="156">
        <v>0.11248185776487664</v>
      </c>
      <c r="F302" s="156">
        <v>1.6690856313497822E-2</v>
      </c>
      <c r="G302" s="156">
        <v>0.28374455732946297</v>
      </c>
      <c r="H302" s="156">
        <v>6.5312046444121917E-3</v>
      </c>
      <c r="I302" s="156">
        <v>2.4673439767779391E-2</v>
      </c>
      <c r="J302" s="156">
        <v>0.99999999999999989</v>
      </c>
      <c r="K302" s="87">
        <v>1378</v>
      </c>
      <c r="L302" s="87"/>
      <c r="M302" s="156" t="s">
        <v>294</v>
      </c>
      <c r="N302" s="156" t="s">
        <v>294</v>
      </c>
      <c r="O302" s="156">
        <v>8.1000000000000003E-2</v>
      </c>
      <c r="P302" s="156">
        <v>0.112</v>
      </c>
      <c r="Q302" s="156">
        <v>0.435</v>
      </c>
      <c r="R302" s="156">
        <v>0.48699999999999999</v>
      </c>
      <c r="S302" s="156">
        <v>9.7000000000000003E-2</v>
      </c>
      <c r="T302" s="156">
        <v>0.13</v>
      </c>
      <c r="U302" s="156">
        <v>1.0999999999999999E-2</v>
      </c>
      <c r="V302" s="156">
        <v>2.5000000000000001E-2</v>
      </c>
      <c r="W302" s="156">
        <v>0.26100000000000001</v>
      </c>
      <c r="X302" s="156">
        <v>0.308</v>
      </c>
      <c r="Y302" s="156">
        <v>3.0000000000000001E-3</v>
      </c>
      <c r="Z302" s="156">
        <v>1.2E-2</v>
      </c>
      <c r="AA302" s="156">
        <v>1.7999999999999999E-2</v>
      </c>
      <c r="AB302" s="156">
        <v>3.4000000000000002E-2</v>
      </c>
    </row>
    <row r="303" spans="1:28" x14ac:dyDescent="0.25">
      <c r="A303" s="87" t="s">
        <v>647</v>
      </c>
      <c r="B303" s="156">
        <v>1.4349489795918368E-3</v>
      </c>
      <c r="C303" s="156">
        <v>0.15816326530612246</v>
      </c>
      <c r="D303" s="156">
        <v>0.30691964285714285</v>
      </c>
      <c r="E303" s="156">
        <v>0.18176020408163265</v>
      </c>
      <c r="F303" s="156">
        <v>2.4075255102040817E-2</v>
      </c>
      <c r="G303" s="156">
        <v>0.29225127551020408</v>
      </c>
      <c r="H303" s="156">
        <v>8.7691326530612238E-3</v>
      </c>
      <c r="I303" s="156">
        <v>2.6626275510204082E-2</v>
      </c>
      <c r="J303" s="156">
        <v>1</v>
      </c>
      <c r="K303" s="87">
        <v>6272</v>
      </c>
      <c r="L303" s="87"/>
      <c r="M303" s="156">
        <v>1E-3</v>
      </c>
      <c r="N303" s="156">
        <v>3.0000000000000001E-3</v>
      </c>
      <c r="O303" s="156">
        <v>0.14899999999999999</v>
      </c>
      <c r="P303" s="156">
        <v>0.16700000000000001</v>
      </c>
      <c r="Q303" s="156">
        <v>0.29599999999999999</v>
      </c>
      <c r="R303" s="156">
        <v>0.318</v>
      </c>
      <c r="S303" s="156">
        <v>0.17199999999999999</v>
      </c>
      <c r="T303" s="156">
        <v>0.191</v>
      </c>
      <c r="U303" s="156">
        <v>2.1000000000000001E-2</v>
      </c>
      <c r="V303" s="156">
        <v>2.8000000000000001E-2</v>
      </c>
      <c r="W303" s="156">
        <v>0.28100000000000003</v>
      </c>
      <c r="X303" s="156">
        <v>0.30399999999999999</v>
      </c>
      <c r="Y303" s="156">
        <v>7.0000000000000001E-3</v>
      </c>
      <c r="Z303" s="156">
        <v>1.0999999999999999E-2</v>
      </c>
      <c r="AA303" s="156">
        <v>2.3E-2</v>
      </c>
      <c r="AB303" s="156">
        <v>3.1E-2</v>
      </c>
    </row>
    <row r="304" spans="1:28" x14ac:dyDescent="0.25">
      <c r="A304" s="87" t="s">
        <v>648</v>
      </c>
      <c r="B304" s="156" t="s">
        <v>294</v>
      </c>
      <c r="C304" s="156">
        <v>0.31476098191214469</v>
      </c>
      <c r="D304" s="156">
        <v>0.26146640826873385</v>
      </c>
      <c r="E304" s="156">
        <v>0.1119186046511628</v>
      </c>
      <c r="F304" s="156">
        <v>1.146640826873385E-2</v>
      </c>
      <c r="G304" s="156">
        <v>0.26324289405684753</v>
      </c>
      <c r="H304" s="156">
        <v>9.5284237726098193E-3</v>
      </c>
      <c r="I304" s="156">
        <v>2.7616279069767442E-2</v>
      </c>
      <c r="J304" s="156">
        <v>1</v>
      </c>
      <c r="K304" s="87">
        <v>6192</v>
      </c>
      <c r="L304" s="87"/>
      <c r="M304" s="156" t="s">
        <v>294</v>
      </c>
      <c r="N304" s="156" t="s">
        <v>294</v>
      </c>
      <c r="O304" s="156">
        <v>0.30299999999999999</v>
      </c>
      <c r="P304" s="156">
        <v>0.32600000000000001</v>
      </c>
      <c r="Q304" s="156">
        <v>0.251</v>
      </c>
      <c r="R304" s="156">
        <v>0.27300000000000002</v>
      </c>
      <c r="S304" s="156">
        <v>0.104</v>
      </c>
      <c r="T304" s="156">
        <v>0.12</v>
      </c>
      <c r="U304" s="156">
        <v>8.9999999999999993E-3</v>
      </c>
      <c r="V304" s="156">
        <v>1.4E-2</v>
      </c>
      <c r="W304" s="156">
        <v>0.252</v>
      </c>
      <c r="X304" s="156">
        <v>0.27400000000000002</v>
      </c>
      <c r="Y304" s="156">
        <v>7.0000000000000001E-3</v>
      </c>
      <c r="Z304" s="156">
        <v>1.2E-2</v>
      </c>
      <c r="AA304" s="156">
        <v>2.4E-2</v>
      </c>
      <c r="AB304" s="156">
        <v>3.2000000000000001E-2</v>
      </c>
    </row>
    <row r="305" spans="1:28" x14ac:dyDescent="0.25">
      <c r="A305" s="87" t="s">
        <v>649</v>
      </c>
      <c r="B305" s="156" t="s">
        <v>294</v>
      </c>
      <c r="C305" s="156">
        <v>0.17323439099283522</v>
      </c>
      <c r="D305" s="156">
        <v>0.21699078812691913</v>
      </c>
      <c r="E305" s="156">
        <v>0.1056806550665302</v>
      </c>
      <c r="F305" s="156">
        <v>2.6100307062436028E-2</v>
      </c>
      <c r="G305" s="156">
        <v>0.44588024564994883</v>
      </c>
      <c r="H305" s="156">
        <v>8.5721596724667344E-3</v>
      </c>
      <c r="I305" s="156">
        <v>2.3541453428863868E-2</v>
      </c>
      <c r="J305" s="156">
        <v>0.99999999999999989</v>
      </c>
      <c r="K305" s="87">
        <v>7816</v>
      </c>
      <c r="L305" s="87"/>
      <c r="M305" s="156" t="s">
        <v>294</v>
      </c>
      <c r="N305" s="156" t="s">
        <v>294</v>
      </c>
      <c r="O305" s="156">
        <v>0.16500000000000001</v>
      </c>
      <c r="P305" s="156">
        <v>0.182</v>
      </c>
      <c r="Q305" s="156">
        <v>0.20799999999999999</v>
      </c>
      <c r="R305" s="156">
        <v>0.22600000000000001</v>
      </c>
      <c r="S305" s="156">
        <v>9.9000000000000005E-2</v>
      </c>
      <c r="T305" s="156">
        <v>0.113</v>
      </c>
      <c r="U305" s="156">
        <v>2.3E-2</v>
      </c>
      <c r="V305" s="156">
        <v>0.03</v>
      </c>
      <c r="W305" s="156">
        <v>0.435</v>
      </c>
      <c r="X305" s="156">
        <v>0.45700000000000002</v>
      </c>
      <c r="Y305" s="156">
        <v>7.0000000000000001E-3</v>
      </c>
      <c r="Z305" s="156">
        <v>1.0999999999999999E-2</v>
      </c>
      <c r="AA305" s="156">
        <v>0.02</v>
      </c>
      <c r="AB305" s="156">
        <v>2.7E-2</v>
      </c>
    </row>
    <row r="306" spans="1:28" x14ac:dyDescent="0.25">
      <c r="A306" s="87" t="s">
        <v>650</v>
      </c>
      <c r="B306" s="156" t="s">
        <v>294</v>
      </c>
      <c r="C306" s="156">
        <v>0.42516252771066332</v>
      </c>
      <c r="D306" s="156">
        <v>0.37203277953520814</v>
      </c>
      <c r="E306" s="156">
        <v>8.2073380327297177E-2</v>
      </c>
      <c r="F306" s="156">
        <v>1.1457892245995966E-2</v>
      </c>
      <c r="G306" s="156">
        <v>7.8088026502602936E-2</v>
      </c>
      <c r="H306" s="156">
        <v>2.4410292176252272E-3</v>
      </c>
      <c r="I306" s="156">
        <v>2.8744364460607269E-2</v>
      </c>
      <c r="J306" s="156">
        <v>1</v>
      </c>
      <c r="K306" s="87">
        <v>40147</v>
      </c>
      <c r="L306" s="87"/>
      <c r="M306" s="156" t="s">
        <v>294</v>
      </c>
      <c r="N306" s="156" t="s">
        <v>294</v>
      </c>
      <c r="O306" s="156">
        <v>0.42</v>
      </c>
      <c r="P306" s="156">
        <v>0.43</v>
      </c>
      <c r="Q306" s="156">
        <v>0.36699999999999999</v>
      </c>
      <c r="R306" s="156">
        <v>0.377</v>
      </c>
      <c r="S306" s="156">
        <v>7.9000000000000001E-2</v>
      </c>
      <c r="T306" s="156">
        <v>8.5000000000000006E-2</v>
      </c>
      <c r="U306" s="156">
        <v>0.01</v>
      </c>
      <c r="V306" s="156">
        <v>1.2999999999999999E-2</v>
      </c>
      <c r="W306" s="156">
        <v>7.5999999999999998E-2</v>
      </c>
      <c r="X306" s="156">
        <v>8.1000000000000003E-2</v>
      </c>
      <c r="Y306" s="156">
        <v>2E-3</v>
      </c>
      <c r="Z306" s="156">
        <v>3.0000000000000001E-3</v>
      </c>
      <c r="AA306" s="156">
        <v>2.7E-2</v>
      </c>
      <c r="AB306" s="156">
        <v>0.03</v>
      </c>
    </row>
    <row r="307" spans="1:28" x14ac:dyDescent="0.25">
      <c r="A307" s="87" t="s">
        <v>651</v>
      </c>
      <c r="B307" s="156" t="s">
        <v>294</v>
      </c>
      <c r="C307" s="156">
        <v>0.1092436974789916</v>
      </c>
      <c r="D307" s="156">
        <v>0.36134453781512604</v>
      </c>
      <c r="E307" s="156">
        <v>0.27310924369747897</v>
      </c>
      <c r="F307" s="156">
        <v>4.2016806722689079E-2</v>
      </c>
      <c r="G307" s="156">
        <v>0.17647058823529413</v>
      </c>
      <c r="H307" s="156">
        <v>6.3025210084033615E-3</v>
      </c>
      <c r="I307" s="156">
        <v>3.1512605042016806E-2</v>
      </c>
      <c r="J307" s="156">
        <v>1</v>
      </c>
      <c r="K307" s="87">
        <v>476</v>
      </c>
      <c r="L307" s="87"/>
      <c r="M307" s="156" t="s">
        <v>294</v>
      </c>
      <c r="N307" s="156" t="s">
        <v>294</v>
      </c>
      <c r="O307" s="156">
        <v>8.4000000000000005E-2</v>
      </c>
      <c r="P307" s="156">
        <v>0.14000000000000001</v>
      </c>
      <c r="Q307" s="156">
        <v>0.31900000000000001</v>
      </c>
      <c r="R307" s="156">
        <v>0.40500000000000003</v>
      </c>
      <c r="S307" s="156">
        <v>0.23499999999999999</v>
      </c>
      <c r="T307" s="156">
        <v>0.315</v>
      </c>
      <c r="U307" s="156">
        <v>2.7E-2</v>
      </c>
      <c r="V307" s="156">
        <v>6.4000000000000001E-2</v>
      </c>
      <c r="W307" s="156">
        <v>0.14499999999999999</v>
      </c>
      <c r="X307" s="156">
        <v>0.21299999999999999</v>
      </c>
      <c r="Y307" s="156">
        <v>2E-3</v>
      </c>
      <c r="Z307" s="156">
        <v>1.7999999999999999E-2</v>
      </c>
      <c r="AA307" s="156">
        <v>1.9E-2</v>
      </c>
      <c r="AB307" s="156">
        <v>5.0999999999999997E-2</v>
      </c>
    </row>
    <row r="308" spans="1:28" x14ac:dyDescent="0.25">
      <c r="A308" s="87" t="s">
        <v>652</v>
      </c>
      <c r="B308" s="156" t="s">
        <v>294</v>
      </c>
      <c r="C308" s="156">
        <v>0.23933128024637043</v>
      </c>
      <c r="D308" s="156">
        <v>0.37571491421029474</v>
      </c>
      <c r="E308" s="156">
        <v>0.12758468983721954</v>
      </c>
      <c r="F308" s="156">
        <v>1.4958205015398152E-2</v>
      </c>
      <c r="G308" s="156">
        <v>0.18521777386713595</v>
      </c>
      <c r="H308" s="156">
        <v>1.3198416190057193E-3</v>
      </c>
      <c r="I308" s="156">
        <v>5.587329520457545E-2</v>
      </c>
      <c r="J308" s="156">
        <v>0.99999999999999989</v>
      </c>
      <c r="K308" s="87">
        <v>2273</v>
      </c>
      <c r="L308" s="87"/>
      <c r="M308" s="156" t="s">
        <v>294</v>
      </c>
      <c r="N308" s="156" t="s">
        <v>294</v>
      </c>
      <c r="O308" s="156">
        <v>0.222</v>
      </c>
      <c r="P308" s="156">
        <v>0.25700000000000001</v>
      </c>
      <c r="Q308" s="156">
        <v>0.35599999999999998</v>
      </c>
      <c r="R308" s="156">
        <v>0.39600000000000002</v>
      </c>
      <c r="S308" s="156">
        <v>0.114</v>
      </c>
      <c r="T308" s="156">
        <v>0.14199999999999999</v>
      </c>
      <c r="U308" s="156">
        <v>1.0999999999999999E-2</v>
      </c>
      <c r="V308" s="156">
        <v>2.1000000000000001E-2</v>
      </c>
      <c r="W308" s="156">
        <v>0.17</v>
      </c>
      <c r="X308" s="156">
        <v>0.20200000000000001</v>
      </c>
      <c r="Y308" s="156">
        <v>0</v>
      </c>
      <c r="Z308" s="156">
        <v>4.0000000000000001E-3</v>
      </c>
      <c r="AA308" s="156">
        <v>4.7E-2</v>
      </c>
      <c r="AB308" s="156">
        <v>6.6000000000000003E-2</v>
      </c>
    </row>
    <row r="309" spans="1:28" x14ac:dyDescent="0.25">
      <c r="A309" s="87" t="s">
        <v>653</v>
      </c>
      <c r="B309" s="156" t="s">
        <v>294</v>
      </c>
      <c r="C309" s="156">
        <v>0.28652886671418387</v>
      </c>
      <c r="D309" s="156">
        <v>0.218104062722737</v>
      </c>
      <c r="E309" s="156">
        <v>6.5039201710620095E-2</v>
      </c>
      <c r="F309" s="156">
        <v>7.5908766928011406E-2</v>
      </c>
      <c r="G309" s="156">
        <v>0.33018531717747684</v>
      </c>
      <c r="H309" s="156">
        <v>5.8802565930149682E-3</v>
      </c>
      <c r="I309" s="156">
        <v>1.8353528153955807E-2</v>
      </c>
      <c r="J309" s="156">
        <v>0.99999999999999989</v>
      </c>
      <c r="K309" s="87">
        <v>5612</v>
      </c>
      <c r="L309" s="87"/>
      <c r="M309" s="156" t="s">
        <v>294</v>
      </c>
      <c r="N309" s="156" t="s">
        <v>294</v>
      </c>
      <c r="O309" s="156">
        <v>0.27500000000000002</v>
      </c>
      <c r="P309" s="156">
        <v>0.29899999999999999</v>
      </c>
      <c r="Q309" s="156">
        <v>0.20699999999999999</v>
      </c>
      <c r="R309" s="156">
        <v>0.22900000000000001</v>
      </c>
      <c r="S309" s="156">
        <v>5.8999999999999997E-2</v>
      </c>
      <c r="T309" s="156">
        <v>7.1999999999999995E-2</v>
      </c>
      <c r="U309" s="156">
        <v>6.9000000000000006E-2</v>
      </c>
      <c r="V309" s="156">
        <v>8.3000000000000004E-2</v>
      </c>
      <c r="W309" s="156">
        <v>0.318</v>
      </c>
      <c r="X309" s="156">
        <v>0.34300000000000003</v>
      </c>
      <c r="Y309" s="156">
        <v>4.0000000000000001E-3</v>
      </c>
      <c r="Z309" s="156">
        <v>8.0000000000000002E-3</v>
      </c>
      <c r="AA309" s="156">
        <v>1.4999999999999999E-2</v>
      </c>
      <c r="AB309" s="156">
        <v>2.1999999999999999E-2</v>
      </c>
    </row>
    <row r="310" spans="1:28" x14ac:dyDescent="0.25">
      <c r="A310" s="87" t="s">
        <v>654</v>
      </c>
      <c r="B310" s="156" t="s">
        <v>294</v>
      </c>
      <c r="C310" s="156">
        <v>0.55704008221993828</v>
      </c>
      <c r="D310" s="156">
        <v>0.18448098663926002</v>
      </c>
      <c r="E310" s="156">
        <v>9.3525179856115109E-2</v>
      </c>
      <c r="F310" s="156">
        <v>2.8776978417266189E-2</v>
      </c>
      <c r="G310" s="156">
        <v>8.6844809866392605E-2</v>
      </c>
      <c r="H310" s="156">
        <v>5.1387461459403907E-4</v>
      </c>
      <c r="I310" s="156">
        <v>4.8818088386433707E-2</v>
      </c>
      <c r="J310" s="156">
        <v>1</v>
      </c>
      <c r="K310" s="87">
        <v>1946</v>
      </c>
      <c r="L310" s="87"/>
      <c r="M310" s="156" t="s">
        <v>294</v>
      </c>
      <c r="N310" s="156" t="s">
        <v>294</v>
      </c>
      <c r="O310" s="156">
        <v>0.53500000000000003</v>
      </c>
      <c r="P310" s="156">
        <v>0.57899999999999996</v>
      </c>
      <c r="Q310" s="156">
        <v>0.16800000000000001</v>
      </c>
      <c r="R310" s="156">
        <v>0.20200000000000001</v>
      </c>
      <c r="S310" s="156">
        <v>8.1000000000000003E-2</v>
      </c>
      <c r="T310" s="156">
        <v>0.107</v>
      </c>
      <c r="U310" s="156">
        <v>2.1999999999999999E-2</v>
      </c>
      <c r="V310" s="156">
        <v>3.6999999999999998E-2</v>
      </c>
      <c r="W310" s="156">
        <v>7.4999999999999997E-2</v>
      </c>
      <c r="X310" s="156">
        <v>0.1</v>
      </c>
      <c r="Y310" s="156">
        <v>0</v>
      </c>
      <c r="Z310" s="156">
        <v>3.0000000000000001E-3</v>
      </c>
      <c r="AA310" s="156">
        <v>0.04</v>
      </c>
      <c r="AB310" s="156">
        <v>5.8999999999999997E-2</v>
      </c>
    </row>
    <row r="311" spans="1:28" x14ac:dyDescent="0.25">
      <c r="A311" s="87" t="s">
        <v>655</v>
      </c>
      <c r="B311" s="156" t="s">
        <v>294</v>
      </c>
      <c r="C311" s="156">
        <v>0.54217192131500946</v>
      </c>
      <c r="D311" s="156">
        <v>0.2880625168418216</v>
      </c>
      <c r="E311" s="156">
        <v>6.1843168957154408E-2</v>
      </c>
      <c r="F311" s="156">
        <v>5.1199137698733493E-3</v>
      </c>
      <c r="G311" s="156">
        <v>7.2621934788466722E-2</v>
      </c>
      <c r="H311" s="156">
        <v>3.5030988951765024E-3</v>
      </c>
      <c r="I311" s="156">
        <v>2.6677445432497979E-2</v>
      </c>
      <c r="J311" s="156">
        <v>0.99999999999999989</v>
      </c>
      <c r="K311" s="87">
        <v>7422</v>
      </c>
      <c r="L311" s="87"/>
      <c r="M311" s="156" t="s">
        <v>294</v>
      </c>
      <c r="N311" s="156" t="s">
        <v>294</v>
      </c>
      <c r="O311" s="156">
        <v>0.53100000000000003</v>
      </c>
      <c r="P311" s="156">
        <v>0.55300000000000005</v>
      </c>
      <c r="Q311" s="156">
        <v>0.27800000000000002</v>
      </c>
      <c r="R311" s="156">
        <v>0.29799999999999999</v>
      </c>
      <c r="S311" s="156">
        <v>5.7000000000000002E-2</v>
      </c>
      <c r="T311" s="156">
        <v>6.8000000000000005E-2</v>
      </c>
      <c r="U311" s="156">
        <v>4.0000000000000001E-3</v>
      </c>
      <c r="V311" s="156">
        <v>7.0000000000000001E-3</v>
      </c>
      <c r="W311" s="156">
        <v>6.7000000000000004E-2</v>
      </c>
      <c r="X311" s="156">
        <v>7.9000000000000001E-2</v>
      </c>
      <c r="Y311" s="156">
        <v>2E-3</v>
      </c>
      <c r="Z311" s="156">
        <v>5.0000000000000001E-3</v>
      </c>
      <c r="AA311" s="156">
        <v>2.3E-2</v>
      </c>
      <c r="AB311" s="156">
        <v>3.1E-2</v>
      </c>
    </row>
    <row r="312" spans="1:28" x14ac:dyDescent="0.25">
      <c r="A312" s="87" t="s">
        <v>656</v>
      </c>
      <c r="B312" s="156" t="s">
        <v>294</v>
      </c>
      <c r="C312" s="156">
        <v>0.38526912181303113</v>
      </c>
      <c r="D312" s="156">
        <v>0.39848914069877245</v>
      </c>
      <c r="E312" s="156">
        <v>0.10764872521246459</v>
      </c>
      <c r="F312" s="156">
        <v>1.0387157695939566E-2</v>
      </c>
      <c r="G312" s="156">
        <v>7.1765816808309721E-2</v>
      </c>
      <c r="H312" s="156">
        <v>5.6657223796033997E-3</v>
      </c>
      <c r="I312" s="156">
        <v>2.0774315391879131E-2</v>
      </c>
      <c r="J312" s="156">
        <v>1</v>
      </c>
      <c r="K312" s="87">
        <v>1059</v>
      </c>
      <c r="L312" s="87"/>
      <c r="M312" s="156" t="s">
        <v>294</v>
      </c>
      <c r="N312" s="156" t="s">
        <v>294</v>
      </c>
      <c r="O312" s="156">
        <v>0.35599999999999998</v>
      </c>
      <c r="P312" s="156">
        <v>0.41499999999999998</v>
      </c>
      <c r="Q312" s="156">
        <v>0.36899999999999999</v>
      </c>
      <c r="R312" s="156">
        <v>0.42799999999999999</v>
      </c>
      <c r="S312" s="156">
        <v>0.09</v>
      </c>
      <c r="T312" s="156">
        <v>0.128</v>
      </c>
      <c r="U312" s="156">
        <v>6.0000000000000001E-3</v>
      </c>
      <c r="V312" s="156">
        <v>1.9E-2</v>
      </c>
      <c r="W312" s="156">
        <v>5.8000000000000003E-2</v>
      </c>
      <c r="X312" s="156">
        <v>8.8999999999999996E-2</v>
      </c>
      <c r="Y312" s="156">
        <v>3.0000000000000001E-3</v>
      </c>
      <c r="Z312" s="156">
        <v>1.2E-2</v>
      </c>
      <c r="AA312" s="156">
        <v>1.4E-2</v>
      </c>
      <c r="AB312" s="156">
        <v>3.1E-2</v>
      </c>
    </row>
    <row r="313" spans="1:28" x14ac:dyDescent="0.25">
      <c r="A313" s="87" t="s">
        <v>657</v>
      </c>
      <c r="B313" s="156" t="s">
        <v>294</v>
      </c>
      <c r="C313" s="156">
        <v>0.21191310441485633</v>
      </c>
      <c r="D313" s="156">
        <v>0.51969166082690965</v>
      </c>
      <c r="E313" s="156">
        <v>0.16888577435178698</v>
      </c>
      <c r="F313" s="156">
        <v>2.1583742116327961E-2</v>
      </c>
      <c r="G313" s="156">
        <v>5.7883672039243168E-2</v>
      </c>
      <c r="H313" s="156">
        <v>1.4015416958654519E-4</v>
      </c>
      <c r="I313" s="156">
        <v>1.9901892081289417E-2</v>
      </c>
      <c r="J313" s="156">
        <v>1</v>
      </c>
      <c r="K313" s="87">
        <v>7135</v>
      </c>
      <c r="L313" s="87"/>
      <c r="M313" s="156" t="s">
        <v>294</v>
      </c>
      <c r="N313" s="156" t="s">
        <v>294</v>
      </c>
      <c r="O313" s="156">
        <v>0.20300000000000001</v>
      </c>
      <c r="P313" s="156">
        <v>0.222</v>
      </c>
      <c r="Q313" s="156">
        <v>0.50800000000000001</v>
      </c>
      <c r="R313" s="156">
        <v>0.53100000000000003</v>
      </c>
      <c r="S313" s="156">
        <v>0.16</v>
      </c>
      <c r="T313" s="156">
        <v>0.17799999999999999</v>
      </c>
      <c r="U313" s="156">
        <v>1.7999999999999999E-2</v>
      </c>
      <c r="V313" s="156">
        <v>2.5000000000000001E-2</v>
      </c>
      <c r="W313" s="156">
        <v>5.2999999999999999E-2</v>
      </c>
      <c r="X313" s="156">
        <v>6.4000000000000001E-2</v>
      </c>
      <c r="Y313" s="156">
        <v>0</v>
      </c>
      <c r="Z313" s="156">
        <v>1E-3</v>
      </c>
      <c r="AA313" s="156">
        <v>1.7000000000000001E-2</v>
      </c>
      <c r="AB313" s="156">
        <v>2.3E-2</v>
      </c>
    </row>
    <row r="314" spans="1:28" x14ac:dyDescent="0.25">
      <c r="A314" s="87" t="s">
        <v>658</v>
      </c>
      <c r="B314" s="156">
        <v>5.9943840800879014E-2</v>
      </c>
      <c r="C314" s="156">
        <v>0.33173343565237107</v>
      </c>
      <c r="D314" s="156">
        <v>0.25412560824598429</v>
      </c>
      <c r="E314" s="156">
        <v>9.1982489491951092E-2</v>
      </c>
      <c r="F314" s="156">
        <v>1.8082564487154892E-2</v>
      </c>
      <c r="G314" s="156">
        <v>0.21120742278110122</v>
      </c>
      <c r="H314" s="156">
        <v>3.9834661736749396E-3</v>
      </c>
      <c r="I314" s="156">
        <v>2.8941172366883514E-2</v>
      </c>
      <c r="J314" s="156">
        <v>0.99999999999999989</v>
      </c>
      <c r="K314" s="87">
        <v>286685</v>
      </c>
      <c r="L314" s="87"/>
      <c r="M314" s="156">
        <v>5.8999999999999997E-2</v>
      </c>
      <c r="N314" s="156">
        <v>6.0999999999999999E-2</v>
      </c>
      <c r="O314" s="156">
        <v>0.33</v>
      </c>
      <c r="P314" s="156">
        <v>0.33300000000000002</v>
      </c>
      <c r="Q314" s="156">
        <v>0.253</v>
      </c>
      <c r="R314" s="156">
        <v>0.25600000000000001</v>
      </c>
      <c r="S314" s="156">
        <v>9.0999999999999998E-2</v>
      </c>
      <c r="T314" s="156">
        <v>9.2999999999999999E-2</v>
      </c>
      <c r="U314" s="156">
        <v>1.7999999999999999E-2</v>
      </c>
      <c r="V314" s="156">
        <v>1.9E-2</v>
      </c>
      <c r="W314" s="156">
        <v>0.21</v>
      </c>
      <c r="X314" s="156">
        <v>0.21299999999999999</v>
      </c>
      <c r="Y314" s="156">
        <v>4.0000000000000001E-3</v>
      </c>
      <c r="Z314" s="156">
        <v>4.0000000000000001E-3</v>
      </c>
      <c r="AA314" s="156">
        <v>2.8000000000000001E-2</v>
      </c>
      <c r="AB314" s="156">
        <v>0.03</v>
      </c>
    </row>
    <row r="315" spans="1:28" x14ac:dyDescent="0.25">
      <c r="A315" s="87" t="s">
        <v>659</v>
      </c>
      <c r="B315" s="156" t="s">
        <v>294</v>
      </c>
      <c r="C315" s="156">
        <v>0.14601542416452443</v>
      </c>
      <c r="D315" s="156">
        <v>0.21799485861182519</v>
      </c>
      <c r="E315" s="156">
        <v>0.10539845758354756</v>
      </c>
      <c r="F315" s="156">
        <v>1.9537275064267352E-2</v>
      </c>
      <c r="G315" s="156">
        <v>0.48740359897172236</v>
      </c>
      <c r="H315" s="156">
        <v>4.6272493573264782E-3</v>
      </c>
      <c r="I315" s="156">
        <v>1.9023136246786632E-2</v>
      </c>
      <c r="J315" s="156">
        <v>1</v>
      </c>
      <c r="K315" s="87">
        <v>1945</v>
      </c>
      <c r="L315" s="87"/>
      <c r="M315" s="156" t="s">
        <v>294</v>
      </c>
      <c r="N315" s="156" t="s">
        <v>294</v>
      </c>
      <c r="O315" s="156">
        <v>0.13100000000000001</v>
      </c>
      <c r="P315" s="156">
        <v>0.16200000000000001</v>
      </c>
      <c r="Q315" s="156">
        <v>0.2</v>
      </c>
      <c r="R315" s="156">
        <v>0.23699999999999999</v>
      </c>
      <c r="S315" s="156">
        <v>9.2999999999999999E-2</v>
      </c>
      <c r="T315" s="156">
        <v>0.12</v>
      </c>
      <c r="U315" s="156">
        <v>1.4E-2</v>
      </c>
      <c r="V315" s="156">
        <v>2.7E-2</v>
      </c>
      <c r="W315" s="156">
        <v>0.46500000000000002</v>
      </c>
      <c r="X315" s="156">
        <v>0.51</v>
      </c>
      <c r="Y315" s="156">
        <v>2E-3</v>
      </c>
      <c r="Z315" s="156">
        <v>8.9999999999999993E-3</v>
      </c>
      <c r="AA315" s="156">
        <v>1.4E-2</v>
      </c>
      <c r="AB315" s="156">
        <v>2.5999999999999999E-2</v>
      </c>
    </row>
    <row r="316" spans="1:28" x14ac:dyDescent="0.25">
      <c r="A316" s="87" t="s">
        <v>660</v>
      </c>
      <c r="B316" s="156" t="s">
        <v>294</v>
      </c>
      <c r="C316" s="156">
        <v>0.38247056209731173</v>
      </c>
      <c r="D316" s="156">
        <v>0.27560542101755164</v>
      </c>
      <c r="E316" s="156">
        <v>0.11786269717840479</v>
      </c>
      <c r="F316" s="156">
        <v>1.5774272383914687E-2</v>
      </c>
      <c r="G316" s="156">
        <v>0.18129304598978005</v>
      </c>
      <c r="H316" s="156">
        <v>3.9991113085980894E-3</v>
      </c>
      <c r="I316" s="156">
        <v>2.2994890024439014E-2</v>
      </c>
      <c r="J316" s="156">
        <v>1</v>
      </c>
      <c r="K316" s="87">
        <v>9002</v>
      </c>
      <c r="L316" s="87"/>
      <c r="M316" s="156" t="s">
        <v>294</v>
      </c>
      <c r="N316" s="156" t="s">
        <v>294</v>
      </c>
      <c r="O316" s="156">
        <v>0.372</v>
      </c>
      <c r="P316" s="156">
        <v>0.39300000000000002</v>
      </c>
      <c r="Q316" s="156">
        <v>0.26600000000000001</v>
      </c>
      <c r="R316" s="156">
        <v>0.28499999999999998</v>
      </c>
      <c r="S316" s="156">
        <v>0.111</v>
      </c>
      <c r="T316" s="156">
        <v>0.125</v>
      </c>
      <c r="U316" s="156">
        <v>1.2999999999999999E-2</v>
      </c>
      <c r="V316" s="156">
        <v>1.9E-2</v>
      </c>
      <c r="W316" s="156">
        <v>0.17299999999999999</v>
      </c>
      <c r="X316" s="156">
        <v>0.189</v>
      </c>
      <c r="Y316" s="156">
        <v>3.0000000000000001E-3</v>
      </c>
      <c r="Z316" s="156">
        <v>6.0000000000000001E-3</v>
      </c>
      <c r="AA316" s="156">
        <v>0.02</v>
      </c>
      <c r="AB316" s="156">
        <v>2.5999999999999999E-2</v>
      </c>
    </row>
    <row r="317" spans="1:28" x14ac:dyDescent="0.25">
      <c r="A317" s="87" t="s">
        <v>661</v>
      </c>
      <c r="B317" s="156" t="s">
        <v>294</v>
      </c>
      <c r="C317" s="156">
        <v>1.2577275634193136E-2</v>
      </c>
      <c r="D317" s="156">
        <v>0.17800042634832658</v>
      </c>
      <c r="E317" s="156">
        <v>0.16350458324451075</v>
      </c>
      <c r="F317" s="156">
        <v>2.7925815391174589E-2</v>
      </c>
      <c r="G317" s="156">
        <v>0.59113195480707736</v>
      </c>
      <c r="H317" s="156">
        <v>7.0347473886164993E-3</v>
      </c>
      <c r="I317" s="156">
        <v>1.9825197186101044E-2</v>
      </c>
      <c r="J317" s="156">
        <v>1</v>
      </c>
      <c r="K317" s="87">
        <v>4691</v>
      </c>
      <c r="L317" s="87"/>
      <c r="M317" s="156" t="s">
        <v>294</v>
      </c>
      <c r="N317" s="156" t="s">
        <v>294</v>
      </c>
      <c r="O317" s="156">
        <v>0.01</v>
      </c>
      <c r="P317" s="156">
        <v>1.6E-2</v>
      </c>
      <c r="Q317" s="156">
        <v>0.16700000000000001</v>
      </c>
      <c r="R317" s="156">
        <v>0.189</v>
      </c>
      <c r="S317" s="156">
        <v>0.153</v>
      </c>
      <c r="T317" s="156">
        <v>0.17399999999999999</v>
      </c>
      <c r="U317" s="156">
        <v>2.4E-2</v>
      </c>
      <c r="V317" s="156">
        <v>3.3000000000000002E-2</v>
      </c>
      <c r="W317" s="156">
        <v>0.57699999999999996</v>
      </c>
      <c r="X317" s="156">
        <v>0.60499999999999998</v>
      </c>
      <c r="Y317" s="156">
        <v>5.0000000000000001E-3</v>
      </c>
      <c r="Z317" s="156">
        <v>0.01</v>
      </c>
      <c r="AA317" s="156">
        <v>1.6E-2</v>
      </c>
      <c r="AB317" s="156">
        <v>2.4E-2</v>
      </c>
    </row>
    <row r="318" spans="1:28" x14ac:dyDescent="0.25">
      <c r="A318" s="87" t="s">
        <v>662</v>
      </c>
      <c r="B318" s="156" t="s">
        <v>294</v>
      </c>
      <c r="C318" s="156">
        <v>0.10916030534351145</v>
      </c>
      <c r="D318" s="156">
        <v>0.20076335877862594</v>
      </c>
      <c r="E318" s="156">
        <v>7.8625954198473277E-2</v>
      </c>
      <c r="F318" s="156">
        <v>1.183206106870229E-2</v>
      </c>
      <c r="G318" s="156">
        <v>0.54745547073791345</v>
      </c>
      <c r="H318" s="156">
        <v>2.0229007633587787E-2</v>
      </c>
      <c r="I318" s="156">
        <v>3.1933842239185752E-2</v>
      </c>
      <c r="J318" s="156">
        <v>1</v>
      </c>
      <c r="K318" s="87">
        <v>7860</v>
      </c>
      <c r="L318" s="87"/>
      <c r="M318" s="156" t="s">
        <v>294</v>
      </c>
      <c r="N318" s="156" t="s">
        <v>294</v>
      </c>
      <c r="O318" s="156">
        <v>0.10199999999999999</v>
      </c>
      <c r="P318" s="156">
        <v>0.11600000000000001</v>
      </c>
      <c r="Q318" s="156">
        <v>0.192</v>
      </c>
      <c r="R318" s="156">
        <v>0.21</v>
      </c>
      <c r="S318" s="156">
        <v>7.2999999999999995E-2</v>
      </c>
      <c r="T318" s="156">
        <v>8.5000000000000006E-2</v>
      </c>
      <c r="U318" s="156">
        <v>0.01</v>
      </c>
      <c r="V318" s="156">
        <v>1.4E-2</v>
      </c>
      <c r="W318" s="156">
        <v>0.53600000000000003</v>
      </c>
      <c r="X318" s="156">
        <v>0.55800000000000005</v>
      </c>
      <c r="Y318" s="156">
        <v>1.7000000000000001E-2</v>
      </c>
      <c r="Z318" s="156">
        <v>2.4E-2</v>
      </c>
      <c r="AA318" s="156">
        <v>2.8000000000000001E-2</v>
      </c>
      <c r="AB318" s="156">
        <v>3.5999999999999997E-2</v>
      </c>
    </row>
    <row r="319" spans="1:28" x14ac:dyDescent="0.25">
      <c r="A319" s="87" t="s">
        <v>663</v>
      </c>
      <c r="B319" s="156">
        <v>0.30948616600790513</v>
      </c>
      <c r="C319" s="156">
        <v>0.2007905138339921</v>
      </c>
      <c r="D319" s="156">
        <v>0.26403162055335966</v>
      </c>
      <c r="E319" s="156">
        <v>8.8537549407114627E-2</v>
      </c>
      <c r="F319" s="156">
        <v>9.881422924901186E-3</v>
      </c>
      <c r="G319" s="156">
        <v>9.8023715415019766E-2</v>
      </c>
      <c r="H319" s="156">
        <v>2.7667984189723321E-3</v>
      </c>
      <c r="I319" s="156">
        <v>2.6482213438735178E-2</v>
      </c>
      <c r="J319" s="156">
        <v>1</v>
      </c>
      <c r="K319" s="87">
        <v>2530</v>
      </c>
      <c r="L319" s="87"/>
      <c r="M319" s="156">
        <v>0.29199999999999998</v>
      </c>
      <c r="N319" s="156">
        <v>0.32800000000000001</v>
      </c>
      <c r="O319" s="156">
        <v>0.186</v>
      </c>
      <c r="P319" s="156">
        <v>0.217</v>
      </c>
      <c r="Q319" s="156">
        <v>0.247</v>
      </c>
      <c r="R319" s="156">
        <v>0.28199999999999997</v>
      </c>
      <c r="S319" s="156">
        <v>7.8E-2</v>
      </c>
      <c r="T319" s="156">
        <v>0.1</v>
      </c>
      <c r="U319" s="156">
        <v>7.0000000000000001E-3</v>
      </c>
      <c r="V319" s="156">
        <v>1.4999999999999999E-2</v>
      </c>
      <c r="W319" s="156">
        <v>8.6999999999999994E-2</v>
      </c>
      <c r="X319" s="156">
        <v>0.11</v>
      </c>
      <c r="Y319" s="156">
        <v>1E-3</v>
      </c>
      <c r="Z319" s="156">
        <v>6.0000000000000001E-3</v>
      </c>
      <c r="AA319" s="156">
        <v>2.1000000000000001E-2</v>
      </c>
      <c r="AB319" s="156">
        <v>3.3000000000000002E-2</v>
      </c>
    </row>
    <row r="320" spans="1:28" x14ac:dyDescent="0.25">
      <c r="A320" s="87" t="s">
        <v>664</v>
      </c>
      <c r="B320" s="156">
        <v>0.2919725893294175</v>
      </c>
      <c r="C320" s="156">
        <v>1.2644803393702072E-3</v>
      </c>
      <c r="D320" s="156">
        <v>0.47528144884973078</v>
      </c>
      <c r="E320" s="156">
        <v>0.16854299233153858</v>
      </c>
      <c r="F320" s="156">
        <v>2.7084353075542501E-2</v>
      </c>
      <c r="G320" s="156">
        <v>7.9947789198890513E-3</v>
      </c>
      <c r="H320" s="156" t="s">
        <v>294</v>
      </c>
      <c r="I320" s="156">
        <v>2.7859357154511339E-2</v>
      </c>
      <c r="J320" s="156">
        <v>1</v>
      </c>
      <c r="K320" s="87">
        <v>24516</v>
      </c>
      <c r="L320" s="87"/>
      <c r="M320" s="156">
        <v>0.28599999999999998</v>
      </c>
      <c r="N320" s="156">
        <v>0.29799999999999999</v>
      </c>
      <c r="O320" s="156">
        <v>1E-3</v>
      </c>
      <c r="P320" s="156">
        <v>2E-3</v>
      </c>
      <c r="Q320" s="156">
        <v>0.46899999999999997</v>
      </c>
      <c r="R320" s="156">
        <v>0.48199999999999998</v>
      </c>
      <c r="S320" s="156">
        <v>0.16400000000000001</v>
      </c>
      <c r="T320" s="156">
        <v>0.17299999999999999</v>
      </c>
      <c r="U320" s="156">
        <v>2.5000000000000001E-2</v>
      </c>
      <c r="V320" s="156">
        <v>2.9000000000000001E-2</v>
      </c>
      <c r="W320" s="156">
        <v>7.0000000000000001E-3</v>
      </c>
      <c r="X320" s="156">
        <v>8.9999999999999993E-3</v>
      </c>
      <c r="Y320" s="156" t="s">
        <v>294</v>
      </c>
      <c r="Z320" s="156" t="s">
        <v>294</v>
      </c>
      <c r="AA320" s="156">
        <v>2.5999999999999999E-2</v>
      </c>
      <c r="AB320" s="156">
        <v>0.03</v>
      </c>
    </row>
    <row r="321" spans="1:28" x14ac:dyDescent="0.25">
      <c r="A321" s="87" t="s">
        <v>665</v>
      </c>
      <c r="B321" s="156">
        <v>9.7371650352444286E-2</v>
      </c>
      <c r="C321" s="156">
        <v>0.29579635284381156</v>
      </c>
      <c r="D321" s="156">
        <v>0.24063240204332068</v>
      </c>
      <c r="E321" s="156">
        <v>6.8434120030821041E-2</v>
      </c>
      <c r="F321" s="156">
        <v>3.2790160098170713E-2</v>
      </c>
      <c r="G321" s="156">
        <v>0.23677977226677321</v>
      </c>
      <c r="H321" s="156">
        <v>3.567249793099512E-3</v>
      </c>
      <c r="I321" s="156">
        <v>2.4628292571559032E-2</v>
      </c>
      <c r="J321" s="156">
        <v>1</v>
      </c>
      <c r="K321" s="87">
        <v>35041</v>
      </c>
      <c r="L321" s="87"/>
      <c r="M321" s="156">
        <v>9.4E-2</v>
      </c>
      <c r="N321" s="156">
        <v>0.10100000000000001</v>
      </c>
      <c r="O321" s="156">
        <v>0.29099999999999998</v>
      </c>
      <c r="P321" s="156">
        <v>0.30099999999999999</v>
      </c>
      <c r="Q321" s="156">
        <v>0.23599999999999999</v>
      </c>
      <c r="R321" s="156">
        <v>0.245</v>
      </c>
      <c r="S321" s="156">
        <v>6.6000000000000003E-2</v>
      </c>
      <c r="T321" s="156">
        <v>7.0999999999999994E-2</v>
      </c>
      <c r="U321" s="156">
        <v>3.1E-2</v>
      </c>
      <c r="V321" s="156">
        <v>3.5000000000000003E-2</v>
      </c>
      <c r="W321" s="156">
        <v>0.23200000000000001</v>
      </c>
      <c r="X321" s="156">
        <v>0.24099999999999999</v>
      </c>
      <c r="Y321" s="156">
        <v>3.0000000000000001E-3</v>
      </c>
      <c r="Z321" s="156">
        <v>4.0000000000000001E-3</v>
      </c>
      <c r="AA321" s="156">
        <v>2.3E-2</v>
      </c>
      <c r="AB321" s="156">
        <v>2.5999999999999999E-2</v>
      </c>
    </row>
    <row r="322" spans="1:28" x14ac:dyDescent="0.25">
      <c r="A322" s="87" t="s">
        <v>666</v>
      </c>
      <c r="B322" s="156">
        <v>0.61658218682114407</v>
      </c>
      <c r="C322" s="156">
        <v>0.18845039826212889</v>
      </c>
      <c r="D322" s="156">
        <v>0.10952208544532947</v>
      </c>
      <c r="E322" s="156">
        <v>3.5300506879073136E-2</v>
      </c>
      <c r="F322" s="156">
        <v>3.2585083272990588E-3</v>
      </c>
      <c r="G322" s="156">
        <v>9.7755249818971754E-3</v>
      </c>
      <c r="H322" s="156" t="s">
        <v>294</v>
      </c>
      <c r="I322" s="156">
        <v>3.7110789283128165E-2</v>
      </c>
      <c r="J322" s="156">
        <v>0.99999999999999989</v>
      </c>
      <c r="K322" s="87">
        <v>5524</v>
      </c>
      <c r="L322" s="87"/>
      <c r="M322" s="156">
        <v>0.60399999999999998</v>
      </c>
      <c r="N322" s="156">
        <v>0.629</v>
      </c>
      <c r="O322" s="156">
        <v>0.17799999999999999</v>
      </c>
      <c r="P322" s="156">
        <v>0.19900000000000001</v>
      </c>
      <c r="Q322" s="156">
        <v>0.10199999999999999</v>
      </c>
      <c r="R322" s="156">
        <v>0.11799999999999999</v>
      </c>
      <c r="S322" s="156">
        <v>3.1E-2</v>
      </c>
      <c r="T322" s="156">
        <v>0.04</v>
      </c>
      <c r="U322" s="156">
        <v>2E-3</v>
      </c>
      <c r="V322" s="156">
        <v>5.0000000000000001E-3</v>
      </c>
      <c r="W322" s="156">
        <v>8.0000000000000002E-3</v>
      </c>
      <c r="X322" s="156">
        <v>1.2999999999999999E-2</v>
      </c>
      <c r="Y322" s="156" t="s">
        <v>294</v>
      </c>
      <c r="Z322" s="156" t="s">
        <v>294</v>
      </c>
      <c r="AA322" s="156">
        <v>3.2000000000000001E-2</v>
      </c>
      <c r="AB322" s="156">
        <v>4.2000000000000003E-2</v>
      </c>
    </row>
    <row r="323" spans="1:28" x14ac:dyDescent="0.25">
      <c r="A323" s="87" t="s">
        <v>667</v>
      </c>
      <c r="B323" s="156">
        <v>0.30259446607147023</v>
      </c>
      <c r="C323" s="156">
        <v>0.51155038578987855</v>
      </c>
      <c r="D323" s="156">
        <v>8.6645376349099051E-2</v>
      </c>
      <c r="E323" s="156">
        <v>2.2284901745961445E-2</v>
      </c>
      <c r="F323" s="156">
        <v>9.5573323387491548E-4</v>
      </c>
      <c r="G323" s="156">
        <v>4.589850579267582E-2</v>
      </c>
      <c r="H323" s="156">
        <v>2.8671997016247465E-3</v>
      </c>
      <c r="I323" s="156">
        <v>2.7203431315415277E-2</v>
      </c>
      <c r="J323" s="156">
        <v>1</v>
      </c>
      <c r="K323" s="87">
        <v>42899</v>
      </c>
      <c r="L323" s="87"/>
      <c r="M323" s="156">
        <v>0.29799999999999999</v>
      </c>
      <c r="N323" s="156">
        <v>0.307</v>
      </c>
      <c r="O323" s="156">
        <v>0.50700000000000001</v>
      </c>
      <c r="P323" s="156">
        <v>0.51600000000000001</v>
      </c>
      <c r="Q323" s="156">
        <v>8.4000000000000005E-2</v>
      </c>
      <c r="R323" s="156">
        <v>8.8999999999999996E-2</v>
      </c>
      <c r="S323" s="156">
        <v>2.1000000000000001E-2</v>
      </c>
      <c r="T323" s="156">
        <v>2.4E-2</v>
      </c>
      <c r="U323" s="156">
        <v>1E-3</v>
      </c>
      <c r="V323" s="156">
        <v>1E-3</v>
      </c>
      <c r="W323" s="156">
        <v>4.3999999999999997E-2</v>
      </c>
      <c r="X323" s="156">
        <v>4.8000000000000001E-2</v>
      </c>
      <c r="Y323" s="156">
        <v>2E-3</v>
      </c>
      <c r="Z323" s="156">
        <v>3.0000000000000001E-3</v>
      </c>
      <c r="AA323" s="156">
        <v>2.5999999999999999E-2</v>
      </c>
      <c r="AB323" s="156">
        <v>2.9000000000000001E-2</v>
      </c>
    </row>
    <row r="324" spans="1:28" x14ac:dyDescent="0.25">
      <c r="A324" s="87" t="s">
        <v>668</v>
      </c>
      <c r="B324" s="156" t="s">
        <v>294</v>
      </c>
      <c r="C324" s="156">
        <v>0.4370757180156658</v>
      </c>
      <c r="D324" s="156">
        <v>0.33994778067885117</v>
      </c>
      <c r="E324" s="156">
        <v>9.1383812010443863E-2</v>
      </c>
      <c r="F324" s="156">
        <v>1.0966057441253264E-2</v>
      </c>
      <c r="G324" s="156">
        <v>0.10757180156657964</v>
      </c>
      <c r="H324" s="156">
        <v>2.6109660574412533E-3</v>
      </c>
      <c r="I324" s="156">
        <v>1.0443864229765013E-2</v>
      </c>
      <c r="J324" s="156">
        <v>1</v>
      </c>
      <c r="K324" s="87">
        <v>1915</v>
      </c>
      <c r="L324" s="87"/>
      <c r="M324" s="156" t="s">
        <v>294</v>
      </c>
      <c r="N324" s="156" t="s">
        <v>294</v>
      </c>
      <c r="O324" s="156">
        <v>0.41499999999999998</v>
      </c>
      <c r="P324" s="156">
        <v>0.45900000000000002</v>
      </c>
      <c r="Q324" s="156">
        <v>0.31900000000000001</v>
      </c>
      <c r="R324" s="156">
        <v>0.36099999999999999</v>
      </c>
      <c r="S324" s="156">
        <v>7.9000000000000001E-2</v>
      </c>
      <c r="T324" s="156">
        <v>0.105</v>
      </c>
      <c r="U324" s="156">
        <v>7.0000000000000001E-3</v>
      </c>
      <c r="V324" s="156">
        <v>1.7000000000000001E-2</v>
      </c>
      <c r="W324" s="156">
        <v>9.4E-2</v>
      </c>
      <c r="X324" s="156">
        <v>0.122</v>
      </c>
      <c r="Y324" s="156">
        <v>1E-3</v>
      </c>
      <c r="Z324" s="156">
        <v>6.0000000000000001E-3</v>
      </c>
      <c r="AA324" s="156">
        <v>7.0000000000000001E-3</v>
      </c>
      <c r="AB324" s="156">
        <v>1.6E-2</v>
      </c>
    </row>
    <row r="325" spans="1:28" x14ac:dyDescent="0.25">
      <c r="A325" s="87" t="s">
        <v>669</v>
      </c>
      <c r="B325" s="156" t="s">
        <v>294</v>
      </c>
      <c r="C325" s="156">
        <v>0.31456953642384106</v>
      </c>
      <c r="D325" s="156">
        <v>0.33112582781456956</v>
      </c>
      <c r="E325" s="156">
        <v>0.20033112582781457</v>
      </c>
      <c r="F325" s="156">
        <v>1.3245033112582781E-2</v>
      </c>
      <c r="G325" s="156">
        <v>0.11589403973509933</v>
      </c>
      <c r="H325" s="156">
        <v>3.3112582781456954E-3</v>
      </c>
      <c r="I325" s="156">
        <v>2.1523178807947019E-2</v>
      </c>
      <c r="J325" s="156">
        <v>1</v>
      </c>
      <c r="K325" s="87">
        <v>604</v>
      </c>
      <c r="L325" s="87"/>
      <c r="M325" s="156" t="s">
        <v>294</v>
      </c>
      <c r="N325" s="156" t="s">
        <v>294</v>
      </c>
      <c r="O325" s="156">
        <v>0.27900000000000003</v>
      </c>
      <c r="P325" s="156">
        <v>0.35299999999999998</v>
      </c>
      <c r="Q325" s="156">
        <v>0.29499999999999998</v>
      </c>
      <c r="R325" s="156">
        <v>0.37</v>
      </c>
      <c r="S325" s="156">
        <v>0.17</v>
      </c>
      <c r="T325" s="156">
        <v>0.23400000000000001</v>
      </c>
      <c r="U325" s="156">
        <v>7.0000000000000001E-3</v>
      </c>
      <c r="V325" s="156">
        <v>2.5999999999999999E-2</v>
      </c>
      <c r="W325" s="156">
        <v>9.2999999999999999E-2</v>
      </c>
      <c r="X325" s="156">
        <v>0.14399999999999999</v>
      </c>
      <c r="Y325" s="156">
        <v>1E-3</v>
      </c>
      <c r="Z325" s="156">
        <v>1.2E-2</v>
      </c>
      <c r="AA325" s="156">
        <v>1.2999999999999999E-2</v>
      </c>
      <c r="AB325" s="156">
        <v>3.5999999999999997E-2</v>
      </c>
    </row>
    <row r="326" spans="1:28" x14ac:dyDescent="0.25">
      <c r="A326" s="87" t="s">
        <v>670</v>
      </c>
      <c r="B326" s="156" t="s">
        <v>294</v>
      </c>
      <c r="C326" s="156">
        <v>0.37975174553917768</v>
      </c>
      <c r="D326" s="156">
        <v>0.22769588828549264</v>
      </c>
      <c r="E326" s="156">
        <v>0.29868114817688129</v>
      </c>
      <c r="F326" s="156">
        <v>6.2063615205585725E-3</v>
      </c>
      <c r="G326" s="156">
        <v>6.2839410395655548E-2</v>
      </c>
      <c r="H326" s="156">
        <v>1.5515903801396431E-3</v>
      </c>
      <c r="I326" s="156">
        <v>2.3273855702094646E-2</v>
      </c>
      <c r="J326" s="156">
        <v>1</v>
      </c>
      <c r="K326" s="87">
        <v>2578</v>
      </c>
      <c r="L326" s="87"/>
      <c r="M326" s="156" t="s">
        <v>294</v>
      </c>
      <c r="N326" s="156" t="s">
        <v>294</v>
      </c>
      <c r="O326" s="156">
        <v>0.36099999999999999</v>
      </c>
      <c r="P326" s="156">
        <v>0.39900000000000002</v>
      </c>
      <c r="Q326" s="156">
        <v>0.21199999999999999</v>
      </c>
      <c r="R326" s="156">
        <v>0.24399999999999999</v>
      </c>
      <c r="S326" s="156">
        <v>0.28100000000000003</v>
      </c>
      <c r="T326" s="156">
        <v>0.317</v>
      </c>
      <c r="U326" s="156">
        <v>4.0000000000000001E-3</v>
      </c>
      <c r="V326" s="156">
        <v>0.01</v>
      </c>
      <c r="W326" s="156">
        <v>5.3999999999999999E-2</v>
      </c>
      <c r="X326" s="156">
        <v>7.2999999999999995E-2</v>
      </c>
      <c r="Y326" s="156">
        <v>1E-3</v>
      </c>
      <c r="Z326" s="156">
        <v>4.0000000000000001E-3</v>
      </c>
      <c r="AA326" s="156">
        <v>1.7999999999999999E-2</v>
      </c>
      <c r="AB326" s="156">
        <v>0.03</v>
      </c>
    </row>
    <row r="327" spans="1:28" x14ac:dyDescent="0.25">
      <c r="A327" s="87" t="s">
        <v>671</v>
      </c>
      <c r="B327" s="156" t="s">
        <v>294</v>
      </c>
      <c r="C327" s="156">
        <v>0.52938365981844238</v>
      </c>
      <c r="D327" s="156">
        <v>0.28236980410893453</v>
      </c>
      <c r="E327" s="156">
        <v>8.9345437171524128E-2</v>
      </c>
      <c r="F327" s="156">
        <v>9.5556617295747739E-3</v>
      </c>
      <c r="G327" s="156">
        <v>6.0200668896321072E-2</v>
      </c>
      <c r="H327" s="156">
        <v>4.7778308647873863E-4</v>
      </c>
      <c r="I327" s="156">
        <v>2.866698518872432E-2</v>
      </c>
      <c r="J327" s="156">
        <v>0.99999999999999989</v>
      </c>
      <c r="K327" s="87">
        <v>2093</v>
      </c>
      <c r="L327" s="87"/>
      <c r="M327" s="156" t="s">
        <v>294</v>
      </c>
      <c r="N327" s="156" t="s">
        <v>294</v>
      </c>
      <c r="O327" s="156">
        <v>0.50800000000000001</v>
      </c>
      <c r="P327" s="156">
        <v>0.55100000000000005</v>
      </c>
      <c r="Q327" s="156">
        <v>0.26300000000000001</v>
      </c>
      <c r="R327" s="156">
        <v>0.30199999999999999</v>
      </c>
      <c r="S327" s="156">
        <v>7.8E-2</v>
      </c>
      <c r="T327" s="156">
        <v>0.10199999999999999</v>
      </c>
      <c r="U327" s="156">
        <v>6.0000000000000001E-3</v>
      </c>
      <c r="V327" s="156">
        <v>1.4999999999999999E-2</v>
      </c>
      <c r="W327" s="156">
        <v>5.0999999999999997E-2</v>
      </c>
      <c r="X327" s="156">
        <v>7.0999999999999994E-2</v>
      </c>
      <c r="Y327" s="156">
        <v>0</v>
      </c>
      <c r="Z327" s="156">
        <v>3.0000000000000001E-3</v>
      </c>
      <c r="AA327" s="156">
        <v>2.1999999999999999E-2</v>
      </c>
      <c r="AB327" s="156">
        <v>3.6999999999999998E-2</v>
      </c>
    </row>
    <row r="328" spans="1:28" x14ac:dyDescent="0.25">
      <c r="A328" s="87" t="s">
        <v>672</v>
      </c>
      <c r="B328" s="156" t="s">
        <v>294</v>
      </c>
      <c r="C328" s="156">
        <v>0.34448574969021067</v>
      </c>
      <c r="D328" s="156">
        <v>0.35625774473358118</v>
      </c>
      <c r="E328" s="156">
        <v>0.17100371747211895</v>
      </c>
      <c r="F328" s="156">
        <v>4.9566294919454771E-3</v>
      </c>
      <c r="G328" s="156">
        <v>9.1078066914498143E-2</v>
      </c>
      <c r="H328" s="156" t="s">
        <v>294</v>
      </c>
      <c r="I328" s="156">
        <v>3.2218091697645598E-2</v>
      </c>
      <c r="J328" s="156">
        <v>1</v>
      </c>
      <c r="K328" s="87">
        <v>1614</v>
      </c>
      <c r="L328" s="87"/>
      <c r="M328" s="156" t="s">
        <v>294</v>
      </c>
      <c r="N328" s="156" t="s">
        <v>294</v>
      </c>
      <c r="O328" s="156">
        <v>0.32200000000000001</v>
      </c>
      <c r="P328" s="156">
        <v>0.36799999999999999</v>
      </c>
      <c r="Q328" s="156">
        <v>0.33300000000000002</v>
      </c>
      <c r="R328" s="156">
        <v>0.38</v>
      </c>
      <c r="S328" s="156">
        <v>0.153</v>
      </c>
      <c r="T328" s="156">
        <v>0.19</v>
      </c>
      <c r="U328" s="156">
        <v>3.0000000000000001E-3</v>
      </c>
      <c r="V328" s="156">
        <v>0.01</v>
      </c>
      <c r="W328" s="156">
        <v>7.8E-2</v>
      </c>
      <c r="X328" s="156">
        <v>0.106</v>
      </c>
      <c r="Y328" s="156" t="s">
        <v>294</v>
      </c>
      <c r="Z328" s="156" t="s">
        <v>294</v>
      </c>
      <c r="AA328" s="156">
        <v>2.5000000000000001E-2</v>
      </c>
      <c r="AB328" s="156">
        <v>4.2000000000000003E-2</v>
      </c>
    </row>
    <row r="329" spans="1:28" x14ac:dyDescent="0.25">
      <c r="A329" s="87" t="s">
        <v>673</v>
      </c>
      <c r="B329" s="156" t="s">
        <v>294</v>
      </c>
      <c r="C329" s="156">
        <v>0.17937049677664013</v>
      </c>
      <c r="D329" s="156">
        <v>0.56010618126659084</v>
      </c>
      <c r="E329" s="156">
        <v>0.13993174061433447</v>
      </c>
      <c r="F329" s="156">
        <v>7.2051573758058398E-3</v>
      </c>
      <c r="G329" s="156">
        <v>6.5984072810011382E-2</v>
      </c>
      <c r="H329" s="156">
        <v>1.1376564277588168E-3</v>
      </c>
      <c r="I329" s="156">
        <v>4.6264694728858552E-2</v>
      </c>
      <c r="J329" s="156">
        <v>1</v>
      </c>
      <c r="K329" s="87">
        <v>2637</v>
      </c>
      <c r="L329" s="87"/>
      <c r="M329" s="156" t="s">
        <v>294</v>
      </c>
      <c r="N329" s="156" t="s">
        <v>294</v>
      </c>
      <c r="O329" s="156">
        <v>0.16500000000000001</v>
      </c>
      <c r="P329" s="156">
        <v>0.19400000000000001</v>
      </c>
      <c r="Q329" s="156">
        <v>0.54100000000000004</v>
      </c>
      <c r="R329" s="156">
        <v>0.57899999999999996</v>
      </c>
      <c r="S329" s="156">
        <v>0.127</v>
      </c>
      <c r="T329" s="156">
        <v>0.154</v>
      </c>
      <c r="U329" s="156">
        <v>5.0000000000000001E-3</v>
      </c>
      <c r="V329" s="156">
        <v>1.0999999999999999E-2</v>
      </c>
      <c r="W329" s="156">
        <v>5.7000000000000002E-2</v>
      </c>
      <c r="X329" s="156">
        <v>7.5999999999999998E-2</v>
      </c>
      <c r="Y329" s="156">
        <v>0</v>
      </c>
      <c r="Z329" s="156">
        <v>3.0000000000000001E-3</v>
      </c>
      <c r="AA329" s="156">
        <v>3.9E-2</v>
      </c>
      <c r="AB329" s="156">
        <v>5.5E-2</v>
      </c>
    </row>
    <row r="330" spans="1:28" x14ac:dyDescent="0.25">
      <c r="A330" s="87" t="s">
        <v>674</v>
      </c>
      <c r="B330" s="156" t="s">
        <v>294</v>
      </c>
      <c r="C330" s="156">
        <v>0.34110970996216899</v>
      </c>
      <c r="D330" s="156">
        <v>0.32471626733921816</v>
      </c>
      <c r="E330" s="156">
        <v>0.12295081967213115</v>
      </c>
      <c r="F330" s="156">
        <v>1.3871374527112233E-2</v>
      </c>
      <c r="G330" s="156">
        <v>0.16015132408575031</v>
      </c>
      <c r="H330" s="156" t="s">
        <v>294</v>
      </c>
      <c r="I330" s="156">
        <v>3.7200504413619169E-2</v>
      </c>
      <c r="J330" s="156">
        <v>1</v>
      </c>
      <c r="K330" s="87">
        <v>1586</v>
      </c>
      <c r="L330" s="87"/>
      <c r="M330" s="156" t="s">
        <v>294</v>
      </c>
      <c r="N330" s="156" t="s">
        <v>294</v>
      </c>
      <c r="O330" s="156">
        <v>0.318</v>
      </c>
      <c r="P330" s="156">
        <v>0.36499999999999999</v>
      </c>
      <c r="Q330" s="156">
        <v>0.30199999999999999</v>
      </c>
      <c r="R330" s="156">
        <v>0.34799999999999998</v>
      </c>
      <c r="S330" s="156">
        <v>0.108</v>
      </c>
      <c r="T330" s="156">
        <v>0.14000000000000001</v>
      </c>
      <c r="U330" s="156">
        <v>8.9999999999999993E-3</v>
      </c>
      <c r="V330" s="156">
        <v>2.1000000000000001E-2</v>
      </c>
      <c r="W330" s="156">
        <v>0.14299999999999999</v>
      </c>
      <c r="X330" s="156">
        <v>0.17899999999999999</v>
      </c>
      <c r="Y330" s="156" t="s">
        <v>294</v>
      </c>
      <c r="Z330" s="156" t="s">
        <v>294</v>
      </c>
      <c r="AA330" s="156">
        <v>2.9000000000000001E-2</v>
      </c>
      <c r="AB330" s="156">
        <v>4.8000000000000001E-2</v>
      </c>
    </row>
    <row r="331" spans="1:28" x14ac:dyDescent="0.25">
      <c r="A331" s="87" t="s">
        <v>675</v>
      </c>
      <c r="B331" s="156" t="s">
        <v>294</v>
      </c>
      <c r="C331" s="156">
        <v>0.24677524429967426</v>
      </c>
      <c r="D331" s="156">
        <v>0.30110749185667751</v>
      </c>
      <c r="E331" s="156">
        <v>0.17381107491856679</v>
      </c>
      <c r="F331" s="156">
        <v>1.250814332247557E-2</v>
      </c>
      <c r="G331" s="156">
        <v>0.23895765472312702</v>
      </c>
      <c r="H331" s="156">
        <v>5.2117263843648211E-3</v>
      </c>
      <c r="I331" s="156">
        <v>2.1628664495114008E-2</v>
      </c>
      <c r="J331" s="156">
        <v>0.99999999999999989</v>
      </c>
      <c r="K331" s="87">
        <v>7675</v>
      </c>
      <c r="L331" s="87"/>
      <c r="M331" s="156" t="s">
        <v>294</v>
      </c>
      <c r="N331" s="156" t="s">
        <v>294</v>
      </c>
      <c r="O331" s="156">
        <v>0.23699999999999999</v>
      </c>
      <c r="P331" s="156">
        <v>0.25700000000000001</v>
      </c>
      <c r="Q331" s="156">
        <v>0.29099999999999998</v>
      </c>
      <c r="R331" s="156">
        <v>0.311</v>
      </c>
      <c r="S331" s="156">
        <v>0.16500000000000001</v>
      </c>
      <c r="T331" s="156">
        <v>0.182</v>
      </c>
      <c r="U331" s="156">
        <v>0.01</v>
      </c>
      <c r="V331" s="156">
        <v>1.4999999999999999E-2</v>
      </c>
      <c r="W331" s="156">
        <v>0.23</v>
      </c>
      <c r="X331" s="156">
        <v>0.249</v>
      </c>
      <c r="Y331" s="156">
        <v>4.0000000000000001E-3</v>
      </c>
      <c r="Z331" s="156">
        <v>7.0000000000000001E-3</v>
      </c>
      <c r="AA331" s="156">
        <v>1.9E-2</v>
      </c>
      <c r="AB331" s="156">
        <v>2.5000000000000001E-2</v>
      </c>
    </row>
    <row r="332" spans="1:28" x14ac:dyDescent="0.25">
      <c r="A332" s="87" t="s">
        <v>676</v>
      </c>
      <c r="B332" s="156" t="s">
        <v>294</v>
      </c>
      <c r="C332" s="156">
        <v>3.4045922406967535E-2</v>
      </c>
      <c r="D332" s="156">
        <v>0.23238321456848773</v>
      </c>
      <c r="E332" s="156">
        <v>0.12034837688044339</v>
      </c>
      <c r="F332" s="156">
        <v>3.2462391132224863E-2</v>
      </c>
      <c r="G332" s="156">
        <v>0.54750593824228033</v>
      </c>
      <c r="H332" s="156">
        <v>2.3752969121140144E-3</v>
      </c>
      <c r="I332" s="156">
        <v>3.0878859857482184E-2</v>
      </c>
      <c r="J332" s="156">
        <v>1.0000000000000002</v>
      </c>
      <c r="K332" s="87">
        <v>2526</v>
      </c>
      <c r="L332" s="87"/>
      <c r="M332" s="156" t="s">
        <v>294</v>
      </c>
      <c r="N332" s="156" t="s">
        <v>294</v>
      </c>
      <c r="O332" s="156">
        <v>2.8000000000000001E-2</v>
      </c>
      <c r="P332" s="156">
        <v>4.2000000000000003E-2</v>
      </c>
      <c r="Q332" s="156">
        <v>0.216</v>
      </c>
      <c r="R332" s="156">
        <v>0.249</v>
      </c>
      <c r="S332" s="156">
        <v>0.108</v>
      </c>
      <c r="T332" s="156">
        <v>0.13400000000000001</v>
      </c>
      <c r="U332" s="156">
        <v>2.5999999999999999E-2</v>
      </c>
      <c r="V332" s="156">
        <v>0.04</v>
      </c>
      <c r="W332" s="156">
        <v>0.52800000000000002</v>
      </c>
      <c r="X332" s="156">
        <v>0.56699999999999995</v>
      </c>
      <c r="Y332" s="156">
        <v>1E-3</v>
      </c>
      <c r="Z332" s="156">
        <v>5.0000000000000001E-3</v>
      </c>
      <c r="AA332" s="156">
        <v>2.5000000000000001E-2</v>
      </c>
      <c r="AB332" s="156">
        <v>3.7999999999999999E-2</v>
      </c>
    </row>
    <row r="333" spans="1:28" x14ac:dyDescent="0.25">
      <c r="A333" s="87" t="s">
        <v>677</v>
      </c>
      <c r="B333" s="156" t="s">
        <v>294</v>
      </c>
      <c r="C333" s="156">
        <v>0.15567828788401794</v>
      </c>
      <c r="D333" s="156">
        <v>0.46461857093545045</v>
      </c>
      <c r="E333" s="156">
        <v>9.5270969968933375E-2</v>
      </c>
      <c r="F333" s="156">
        <v>8.9748015188125651E-3</v>
      </c>
      <c r="G333" s="156">
        <v>0.21194338971349672</v>
      </c>
      <c r="H333" s="156">
        <v>4.1422160856057991E-3</v>
      </c>
      <c r="I333" s="156">
        <v>5.9371763893683122E-2</v>
      </c>
      <c r="J333" s="156">
        <v>1</v>
      </c>
      <c r="K333" s="87">
        <v>2897</v>
      </c>
      <c r="L333" s="87"/>
      <c r="M333" s="156" t="s">
        <v>294</v>
      </c>
      <c r="N333" s="156" t="s">
        <v>294</v>
      </c>
      <c r="O333" s="156">
        <v>0.14299999999999999</v>
      </c>
      <c r="P333" s="156">
        <v>0.16900000000000001</v>
      </c>
      <c r="Q333" s="156">
        <v>0.44700000000000001</v>
      </c>
      <c r="R333" s="156">
        <v>0.48299999999999998</v>
      </c>
      <c r="S333" s="156">
        <v>8.5000000000000006E-2</v>
      </c>
      <c r="T333" s="156">
        <v>0.107</v>
      </c>
      <c r="U333" s="156">
        <v>6.0000000000000001E-3</v>
      </c>
      <c r="V333" s="156">
        <v>1.2999999999999999E-2</v>
      </c>
      <c r="W333" s="156">
        <v>0.19700000000000001</v>
      </c>
      <c r="X333" s="156">
        <v>0.22700000000000001</v>
      </c>
      <c r="Y333" s="156">
        <v>2E-3</v>
      </c>
      <c r="Z333" s="156">
        <v>7.0000000000000001E-3</v>
      </c>
      <c r="AA333" s="156">
        <v>5.0999999999999997E-2</v>
      </c>
      <c r="AB333" s="156">
        <v>6.9000000000000006E-2</v>
      </c>
    </row>
    <row r="334" spans="1:28" x14ac:dyDescent="0.25">
      <c r="A334" s="87" t="s">
        <v>678</v>
      </c>
      <c r="B334" s="156" t="s">
        <v>294</v>
      </c>
      <c r="C334" s="156">
        <v>7.4261603375527424E-2</v>
      </c>
      <c r="D334" s="156">
        <v>0.2320675105485232</v>
      </c>
      <c r="E334" s="156">
        <v>0.1240506329113924</v>
      </c>
      <c r="F334" s="156">
        <v>5.9071729957805907E-2</v>
      </c>
      <c r="G334" s="156">
        <v>0.48185654008438816</v>
      </c>
      <c r="H334" s="156">
        <v>5.0632911392405064E-3</v>
      </c>
      <c r="I334" s="156">
        <v>2.3628691983122362E-2</v>
      </c>
      <c r="J334" s="156">
        <v>1</v>
      </c>
      <c r="K334" s="87">
        <v>1185</v>
      </c>
      <c r="L334" s="87"/>
      <c r="M334" s="156" t="s">
        <v>294</v>
      </c>
      <c r="N334" s="156" t="s">
        <v>294</v>
      </c>
      <c r="O334" s="156">
        <v>6.0999999999999999E-2</v>
      </c>
      <c r="P334" s="156">
        <v>9.0999999999999998E-2</v>
      </c>
      <c r="Q334" s="156">
        <v>0.20899999999999999</v>
      </c>
      <c r="R334" s="156">
        <v>0.25700000000000001</v>
      </c>
      <c r="S334" s="156">
        <v>0.106</v>
      </c>
      <c r="T334" s="156">
        <v>0.14399999999999999</v>
      </c>
      <c r="U334" s="156">
        <v>4.7E-2</v>
      </c>
      <c r="V334" s="156">
        <v>7.3999999999999996E-2</v>
      </c>
      <c r="W334" s="156">
        <v>0.45400000000000001</v>
      </c>
      <c r="X334" s="156">
        <v>0.51</v>
      </c>
      <c r="Y334" s="156">
        <v>2E-3</v>
      </c>
      <c r="Z334" s="156">
        <v>1.0999999999999999E-2</v>
      </c>
      <c r="AA334" s="156">
        <v>1.6E-2</v>
      </c>
      <c r="AB334" s="156">
        <v>3.4000000000000002E-2</v>
      </c>
    </row>
    <row r="335" spans="1:28" x14ac:dyDescent="0.25">
      <c r="A335" s="87" t="s">
        <v>679</v>
      </c>
      <c r="B335" s="156" t="s">
        <v>294</v>
      </c>
      <c r="C335" s="156">
        <v>0.10715638015903067</v>
      </c>
      <c r="D335" s="156">
        <v>0.27413858386974632</v>
      </c>
      <c r="E335" s="156">
        <v>0.17001135933358577</v>
      </c>
      <c r="F335" s="156">
        <v>1.552442256720939E-2</v>
      </c>
      <c r="G335" s="156">
        <v>0.4032563422945854</v>
      </c>
      <c r="H335" s="156">
        <v>6.4369556985990157E-3</v>
      </c>
      <c r="I335" s="156">
        <v>2.3475956077243468E-2</v>
      </c>
      <c r="J335" s="156">
        <v>1</v>
      </c>
      <c r="K335" s="87">
        <v>2641</v>
      </c>
      <c r="L335" s="87"/>
      <c r="M335" s="156" t="s">
        <v>294</v>
      </c>
      <c r="N335" s="156" t="s">
        <v>294</v>
      </c>
      <c r="O335" s="156">
        <v>9.6000000000000002E-2</v>
      </c>
      <c r="P335" s="156">
        <v>0.12</v>
      </c>
      <c r="Q335" s="156">
        <v>0.25700000000000001</v>
      </c>
      <c r="R335" s="156">
        <v>0.29099999999999998</v>
      </c>
      <c r="S335" s="156">
        <v>0.156</v>
      </c>
      <c r="T335" s="156">
        <v>0.185</v>
      </c>
      <c r="U335" s="156">
        <v>1.0999999999999999E-2</v>
      </c>
      <c r="V335" s="156">
        <v>2.1000000000000001E-2</v>
      </c>
      <c r="W335" s="156">
        <v>0.38500000000000001</v>
      </c>
      <c r="X335" s="156">
        <v>0.42199999999999999</v>
      </c>
      <c r="Y335" s="156">
        <v>4.0000000000000001E-3</v>
      </c>
      <c r="Z335" s="156">
        <v>0.01</v>
      </c>
      <c r="AA335" s="156">
        <v>1.7999999999999999E-2</v>
      </c>
      <c r="AB335" s="156">
        <v>0.03</v>
      </c>
    </row>
    <row r="336" spans="1:28" x14ac:dyDescent="0.25">
      <c r="A336" s="87" t="s">
        <v>680</v>
      </c>
      <c r="B336" s="156" t="s">
        <v>294</v>
      </c>
      <c r="C336" s="156">
        <v>0.2806266261925412</v>
      </c>
      <c r="D336" s="156">
        <v>0.21210971379011276</v>
      </c>
      <c r="E336" s="156">
        <v>0.11429423243712056</v>
      </c>
      <c r="F336" s="156">
        <v>1.4717042497831742E-2</v>
      </c>
      <c r="G336" s="156">
        <v>0.35399501300954034</v>
      </c>
      <c r="H336" s="156">
        <v>4.7159583694709453E-3</v>
      </c>
      <c r="I336" s="156">
        <v>1.9541413703382481E-2</v>
      </c>
      <c r="J336" s="156">
        <v>1</v>
      </c>
      <c r="K336" s="87">
        <v>36896</v>
      </c>
      <c r="L336" s="87"/>
      <c r="M336" s="156" t="s">
        <v>294</v>
      </c>
      <c r="N336" s="156" t="s">
        <v>294</v>
      </c>
      <c r="O336" s="156">
        <v>0.27600000000000002</v>
      </c>
      <c r="P336" s="156">
        <v>0.28499999999999998</v>
      </c>
      <c r="Q336" s="156">
        <v>0.20799999999999999</v>
      </c>
      <c r="R336" s="156">
        <v>0.216</v>
      </c>
      <c r="S336" s="156">
        <v>0.111</v>
      </c>
      <c r="T336" s="156">
        <v>0.11799999999999999</v>
      </c>
      <c r="U336" s="156">
        <v>1.4E-2</v>
      </c>
      <c r="V336" s="156">
        <v>1.6E-2</v>
      </c>
      <c r="W336" s="156">
        <v>0.34899999999999998</v>
      </c>
      <c r="X336" s="156">
        <v>0.35899999999999999</v>
      </c>
      <c r="Y336" s="156">
        <v>4.0000000000000001E-3</v>
      </c>
      <c r="Z336" s="156">
        <v>5.0000000000000001E-3</v>
      </c>
      <c r="AA336" s="156">
        <v>1.7999999999999999E-2</v>
      </c>
      <c r="AB336" s="156">
        <v>2.1000000000000001E-2</v>
      </c>
    </row>
    <row r="337" spans="1:28" x14ac:dyDescent="0.25">
      <c r="A337" s="87" t="s">
        <v>681</v>
      </c>
      <c r="B337" s="156" t="s">
        <v>294</v>
      </c>
      <c r="C337" s="156">
        <v>0.73076923076923073</v>
      </c>
      <c r="D337" s="156">
        <v>0.16083916083916083</v>
      </c>
      <c r="E337" s="156">
        <v>2.4475524475524476E-2</v>
      </c>
      <c r="F337" s="156" t="s">
        <v>294</v>
      </c>
      <c r="G337" s="156">
        <v>5.944055944055944E-2</v>
      </c>
      <c r="H337" s="156">
        <v>3.4965034965034965E-3</v>
      </c>
      <c r="I337" s="156">
        <v>2.097902097902098E-2</v>
      </c>
      <c r="J337" s="156">
        <v>1</v>
      </c>
      <c r="K337" s="87">
        <v>286</v>
      </c>
      <c r="L337" s="87"/>
      <c r="M337" s="156" t="s">
        <v>294</v>
      </c>
      <c r="N337" s="156" t="s">
        <v>294</v>
      </c>
      <c r="O337" s="156">
        <v>0.67700000000000005</v>
      </c>
      <c r="P337" s="156">
        <v>0.77900000000000003</v>
      </c>
      <c r="Q337" s="156">
        <v>0.123</v>
      </c>
      <c r="R337" s="156">
        <v>0.20799999999999999</v>
      </c>
      <c r="S337" s="156">
        <v>1.2E-2</v>
      </c>
      <c r="T337" s="156">
        <v>0.05</v>
      </c>
      <c r="U337" s="156" t="s">
        <v>294</v>
      </c>
      <c r="V337" s="156" t="s">
        <v>294</v>
      </c>
      <c r="W337" s="156">
        <v>3.6999999999999998E-2</v>
      </c>
      <c r="X337" s="156">
        <v>9.2999999999999999E-2</v>
      </c>
      <c r="Y337" s="156">
        <v>1E-3</v>
      </c>
      <c r="Z337" s="156">
        <v>0.02</v>
      </c>
      <c r="AA337" s="156">
        <v>0.01</v>
      </c>
      <c r="AB337" s="156">
        <v>4.4999999999999998E-2</v>
      </c>
    </row>
    <row r="338" spans="1:28" x14ac:dyDescent="0.25">
      <c r="A338" s="87" t="s">
        <v>682</v>
      </c>
      <c r="B338" s="156" t="s">
        <v>294</v>
      </c>
      <c r="C338" s="156">
        <v>0.53832069055715404</v>
      </c>
      <c r="D338" s="156">
        <v>0.3045601185805214</v>
      </c>
      <c r="E338" s="156">
        <v>5.6674513907053796E-2</v>
      </c>
      <c r="F338" s="156">
        <v>4.2723864329932866E-3</v>
      </c>
      <c r="G338" s="156">
        <v>2.3018571802249543E-2</v>
      </c>
      <c r="H338" s="156">
        <v>6.1034091899904094E-4</v>
      </c>
      <c r="I338" s="156">
        <v>7.254337780102886E-2</v>
      </c>
      <c r="J338" s="156">
        <v>0.99999999999999989</v>
      </c>
      <c r="K338" s="87">
        <v>11469</v>
      </c>
      <c r="L338" s="87"/>
      <c r="M338" s="156" t="s">
        <v>294</v>
      </c>
      <c r="N338" s="156" t="s">
        <v>294</v>
      </c>
      <c r="O338" s="156">
        <v>0.52900000000000003</v>
      </c>
      <c r="P338" s="156">
        <v>0.54700000000000004</v>
      </c>
      <c r="Q338" s="156">
        <v>0.29599999999999999</v>
      </c>
      <c r="R338" s="156">
        <v>0.313</v>
      </c>
      <c r="S338" s="156">
        <v>5.2999999999999999E-2</v>
      </c>
      <c r="T338" s="156">
        <v>6.0999999999999999E-2</v>
      </c>
      <c r="U338" s="156">
        <v>3.0000000000000001E-3</v>
      </c>
      <c r="V338" s="156">
        <v>6.0000000000000001E-3</v>
      </c>
      <c r="W338" s="156">
        <v>0.02</v>
      </c>
      <c r="X338" s="156">
        <v>2.5999999999999999E-2</v>
      </c>
      <c r="Y338" s="156">
        <v>0</v>
      </c>
      <c r="Z338" s="156">
        <v>1E-3</v>
      </c>
      <c r="AA338" s="156">
        <v>6.8000000000000005E-2</v>
      </c>
      <c r="AB338" s="156">
        <v>7.6999999999999999E-2</v>
      </c>
    </row>
    <row r="339" spans="1:28" x14ac:dyDescent="0.25">
      <c r="A339" s="87" t="s">
        <v>683</v>
      </c>
      <c r="B339" s="156" t="s">
        <v>294</v>
      </c>
      <c r="C339" s="156">
        <v>7.6117982873453857E-3</v>
      </c>
      <c r="D339" s="156">
        <v>0.30161750713606089</v>
      </c>
      <c r="E339" s="156">
        <v>0.20076117982873454</v>
      </c>
      <c r="F339" s="156">
        <v>2.4262607040913417E-2</v>
      </c>
      <c r="G339" s="156">
        <v>0.43196955280685062</v>
      </c>
      <c r="H339" s="156">
        <v>6.6603235014272124E-3</v>
      </c>
      <c r="I339" s="156">
        <v>2.7117031398667935E-2</v>
      </c>
      <c r="J339" s="156">
        <v>1</v>
      </c>
      <c r="K339" s="87">
        <v>2102</v>
      </c>
      <c r="L339" s="87"/>
      <c r="M339" s="156" t="s">
        <v>294</v>
      </c>
      <c r="N339" s="156" t="s">
        <v>294</v>
      </c>
      <c r="O339" s="156">
        <v>5.0000000000000001E-3</v>
      </c>
      <c r="P339" s="156">
        <v>1.2E-2</v>
      </c>
      <c r="Q339" s="156">
        <v>0.28199999999999997</v>
      </c>
      <c r="R339" s="156">
        <v>0.32200000000000001</v>
      </c>
      <c r="S339" s="156">
        <v>0.184</v>
      </c>
      <c r="T339" s="156">
        <v>0.218</v>
      </c>
      <c r="U339" s="156">
        <v>1.9E-2</v>
      </c>
      <c r="V339" s="156">
        <v>3.2000000000000001E-2</v>
      </c>
      <c r="W339" s="156">
        <v>0.41099999999999998</v>
      </c>
      <c r="X339" s="156">
        <v>0.45300000000000001</v>
      </c>
      <c r="Y339" s="156">
        <v>4.0000000000000001E-3</v>
      </c>
      <c r="Z339" s="156">
        <v>1.0999999999999999E-2</v>
      </c>
      <c r="AA339" s="156">
        <v>2.1000000000000001E-2</v>
      </c>
      <c r="AB339" s="156">
        <v>3.5000000000000003E-2</v>
      </c>
    </row>
    <row r="340" spans="1:28" x14ac:dyDescent="0.25">
      <c r="A340" s="87" t="s">
        <v>684</v>
      </c>
      <c r="B340" s="156" t="s">
        <v>294</v>
      </c>
      <c r="C340" s="156">
        <v>0.220949263502455</v>
      </c>
      <c r="D340" s="156">
        <v>0.26595744680851063</v>
      </c>
      <c r="E340" s="156">
        <v>0.15507364975450083</v>
      </c>
      <c r="F340" s="156">
        <v>1.8003273322422259E-2</v>
      </c>
      <c r="G340" s="156">
        <v>0.32446808510638298</v>
      </c>
      <c r="H340" s="156">
        <v>1.6366612111292963E-3</v>
      </c>
      <c r="I340" s="156">
        <v>1.3911620294599018E-2</v>
      </c>
      <c r="J340" s="156">
        <v>1</v>
      </c>
      <c r="K340" s="87">
        <v>2444</v>
      </c>
      <c r="L340" s="87"/>
      <c r="M340" s="156" t="s">
        <v>294</v>
      </c>
      <c r="N340" s="156" t="s">
        <v>294</v>
      </c>
      <c r="O340" s="156">
        <v>0.20499999999999999</v>
      </c>
      <c r="P340" s="156">
        <v>0.23799999999999999</v>
      </c>
      <c r="Q340" s="156">
        <v>0.249</v>
      </c>
      <c r="R340" s="156">
        <v>0.28399999999999997</v>
      </c>
      <c r="S340" s="156">
        <v>0.14099999999999999</v>
      </c>
      <c r="T340" s="156">
        <v>0.17</v>
      </c>
      <c r="U340" s="156">
        <v>1.2999999999999999E-2</v>
      </c>
      <c r="V340" s="156">
        <v>2.4E-2</v>
      </c>
      <c r="W340" s="156">
        <v>0.30599999999999999</v>
      </c>
      <c r="X340" s="156">
        <v>0.34300000000000003</v>
      </c>
      <c r="Y340" s="156">
        <v>1E-3</v>
      </c>
      <c r="Z340" s="156">
        <v>4.0000000000000001E-3</v>
      </c>
      <c r="AA340" s="156">
        <v>0.01</v>
      </c>
      <c r="AB340" s="156">
        <v>1.9E-2</v>
      </c>
    </row>
    <row r="341" spans="1:28" x14ac:dyDescent="0.25">
      <c r="A341" s="87" t="s">
        <v>685</v>
      </c>
      <c r="B341" s="156" t="s">
        <v>294</v>
      </c>
      <c r="C341" s="156">
        <v>0.16647372076869646</v>
      </c>
      <c r="D341" s="156">
        <v>0.35749015975920351</v>
      </c>
      <c r="E341" s="156">
        <v>0.11090530215327622</v>
      </c>
      <c r="F341" s="156">
        <v>1.0419078490391294E-2</v>
      </c>
      <c r="G341" s="156">
        <v>0.33294744153739292</v>
      </c>
      <c r="H341" s="156">
        <v>1.8522806205140078E-3</v>
      </c>
      <c r="I341" s="156">
        <v>1.9912016670525584E-2</v>
      </c>
      <c r="J341" s="156">
        <v>0.99999999999999989</v>
      </c>
      <c r="K341" s="87">
        <v>4319</v>
      </c>
      <c r="L341" s="87"/>
      <c r="M341" s="156" t="s">
        <v>294</v>
      </c>
      <c r="N341" s="156" t="s">
        <v>294</v>
      </c>
      <c r="O341" s="156">
        <v>0.156</v>
      </c>
      <c r="P341" s="156">
        <v>0.17799999999999999</v>
      </c>
      <c r="Q341" s="156">
        <v>0.34300000000000003</v>
      </c>
      <c r="R341" s="156">
        <v>0.372</v>
      </c>
      <c r="S341" s="156">
        <v>0.10199999999999999</v>
      </c>
      <c r="T341" s="156">
        <v>0.121</v>
      </c>
      <c r="U341" s="156">
        <v>8.0000000000000002E-3</v>
      </c>
      <c r="V341" s="156">
        <v>1.4E-2</v>
      </c>
      <c r="W341" s="156">
        <v>0.31900000000000001</v>
      </c>
      <c r="X341" s="156">
        <v>0.34699999999999998</v>
      </c>
      <c r="Y341" s="156">
        <v>1E-3</v>
      </c>
      <c r="Z341" s="156">
        <v>4.0000000000000001E-3</v>
      </c>
      <c r="AA341" s="156">
        <v>1.6E-2</v>
      </c>
      <c r="AB341" s="156">
        <v>2.5000000000000001E-2</v>
      </c>
    </row>
    <row r="342" spans="1:28" x14ac:dyDescent="0.25">
      <c r="A342" s="87" t="s">
        <v>686</v>
      </c>
      <c r="B342" s="156" t="s">
        <v>294</v>
      </c>
      <c r="C342" s="156">
        <v>0.2389570826986829</v>
      </c>
      <c r="D342" s="156">
        <v>0.33428904220051969</v>
      </c>
      <c r="E342" s="156">
        <v>0.11414747782456769</v>
      </c>
      <c r="F342" s="156">
        <v>1.8277932084938626E-2</v>
      </c>
      <c r="G342" s="156">
        <v>0.25535346295134842</v>
      </c>
      <c r="H342" s="156">
        <v>1.4335633007794999E-3</v>
      </c>
      <c r="I342" s="156">
        <v>3.754143893916316E-2</v>
      </c>
      <c r="J342" s="156">
        <v>1</v>
      </c>
      <c r="K342" s="87">
        <v>11161</v>
      </c>
      <c r="L342" s="87"/>
      <c r="M342" s="156" t="s">
        <v>294</v>
      </c>
      <c r="N342" s="156" t="s">
        <v>294</v>
      </c>
      <c r="O342" s="156">
        <v>0.23100000000000001</v>
      </c>
      <c r="P342" s="156">
        <v>0.247</v>
      </c>
      <c r="Q342" s="156">
        <v>0.32600000000000001</v>
      </c>
      <c r="R342" s="156">
        <v>0.34300000000000003</v>
      </c>
      <c r="S342" s="156">
        <v>0.108</v>
      </c>
      <c r="T342" s="156">
        <v>0.12</v>
      </c>
      <c r="U342" s="156">
        <v>1.6E-2</v>
      </c>
      <c r="V342" s="156">
        <v>2.1000000000000001E-2</v>
      </c>
      <c r="W342" s="156">
        <v>0.247</v>
      </c>
      <c r="X342" s="156">
        <v>0.26400000000000001</v>
      </c>
      <c r="Y342" s="156">
        <v>1E-3</v>
      </c>
      <c r="Z342" s="156">
        <v>2E-3</v>
      </c>
      <c r="AA342" s="156">
        <v>3.4000000000000002E-2</v>
      </c>
      <c r="AB342" s="156">
        <v>4.1000000000000002E-2</v>
      </c>
    </row>
    <row r="343" spans="1:28" x14ac:dyDescent="0.25">
      <c r="A343" s="87" t="s">
        <v>687</v>
      </c>
      <c r="B343" s="156" t="s">
        <v>294</v>
      </c>
      <c r="C343" s="156">
        <v>0.40848517813434865</v>
      </c>
      <c r="D343" s="156">
        <v>0.19377209681805821</v>
      </c>
      <c r="E343" s="156">
        <v>6.5678542289910255E-2</v>
      </c>
      <c r="F343" s="156">
        <v>9.7497960293717711E-2</v>
      </c>
      <c r="G343" s="156">
        <v>0.20805004079412565</v>
      </c>
      <c r="H343" s="156">
        <v>5.0312754963285286E-3</v>
      </c>
      <c r="I343" s="156">
        <v>2.1484906173511016E-2</v>
      </c>
      <c r="J343" s="156">
        <v>1</v>
      </c>
      <c r="K343" s="87">
        <v>7354</v>
      </c>
      <c r="L343" s="87"/>
      <c r="M343" s="156" t="s">
        <v>294</v>
      </c>
      <c r="N343" s="156" t="s">
        <v>294</v>
      </c>
      <c r="O343" s="156">
        <v>0.39700000000000002</v>
      </c>
      <c r="P343" s="156">
        <v>0.42</v>
      </c>
      <c r="Q343" s="156">
        <v>0.185</v>
      </c>
      <c r="R343" s="156">
        <v>0.20300000000000001</v>
      </c>
      <c r="S343" s="156">
        <v>0.06</v>
      </c>
      <c r="T343" s="156">
        <v>7.1999999999999995E-2</v>
      </c>
      <c r="U343" s="156">
        <v>9.0999999999999998E-2</v>
      </c>
      <c r="V343" s="156">
        <v>0.104</v>
      </c>
      <c r="W343" s="156">
        <v>0.19900000000000001</v>
      </c>
      <c r="X343" s="156">
        <v>0.217</v>
      </c>
      <c r="Y343" s="156">
        <v>4.0000000000000001E-3</v>
      </c>
      <c r="Z343" s="156">
        <v>7.0000000000000001E-3</v>
      </c>
      <c r="AA343" s="156">
        <v>1.7999999999999999E-2</v>
      </c>
      <c r="AB343" s="156">
        <v>2.5000000000000001E-2</v>
      </c>
    </row>
    <row r="344" spans="1:28" x14ac:dyDescent="0.25">
      <c r="A344" s="87" t="s">
        <v>688</v>
      </c>
      <c r="B344" s="156" t="s">
        <v>294</v>
      </c>
      <c r="C344" s="156">
        <v>0.19504876219054765</v>
      </c>
      <c r="D344" s="156">
        <v>0.37884471117779445</v>
      </c>
      <c r="E344" s="156">
        <v>0.20555138784696175</v>
      </c>
      <c r="F344" s="156">
        <v>2.0255063765941484E-2</v>
      </c>
      <c r="G344" s="156">
        <v>0.18004501125281319</v>
      </c>
      <c r="H344" s="156">
        <v>7.501875468867217E-4</v>
      </c>
      <c r="I344" s="156">
        <v>1.9504876219054765E-2</v>
      </c>
      <c r="J344" s="156">
        <v>0.99999999999999989</v>
      </c>
      <c r="K344" s="87">
        <v>1333</v>
      </c>
      <c r="L344" s="87"/>
      <c r="M344" s="156" t="s">
        <v>294</v>
      </c>
      <c r="N344" s="156" t="s">
        <v>294</v>
      </c>
      <c r="O344" s="156">
        <v>0.17499999999999999</v>
      </c>
      <c r="P344" s="156">
        <v>0.217</v>
      </c>
      <c r="Q344" s="156">
        <v>0.35299999999999998</v>
      </c>
      <c r="R344" s="156">
        <v>0.40500000000000003</v>
      </c>
      <c r="S344" s="156">
        <v>0.185</v>
      </c>
      <c r="T344" s="156">
        <v>0.22800000000000001</v>
      </c>
      <c r="U344" s="156">
        <v>1.4E-2</v>
      </c>
      <c r="V344" s="156">
        <v>2.9000000000000001E-2</v>
      </c>
      <c r="W344" s="156">
        <v>0.16</v>
      </c>
      <c r="X344" s="156">
        <v>0.20200000000000001</v>
      </c>
      <c r="Y344" s="156">
        <v>0</v>
      </c>
      <c r="Z344" s="156">
        <v>4.0000000000000001E-3</v>
      </c>
      <c r="AA344" s="156">
        <v>1.2999999999999999E-2</v>
      </c>
      <c r="AB344" s="156">
        <v>2.8000000000000001E-2</v>
      </c>
    </row>
    <row r="345" spans="1:28" x14ac:dyDescent="0.25">
      <c r="A345" s="87" t="s">
        <v>689</v>
      </c>
      <c r="B345" s="156" t="s">
        <v>294</v>
      </c>
      <c r="C345" s="156">
        <v>3.6258158085569255E-3</v>
      </c>
      <c r="D345" s="156">
        <v>0.45250181290790426</v>
      </c>
      <c r="E345" s="156">
        <v>0.30384336475707036</v>
      </c>
      <c r="F345" s="156">
        <v>1.8129079042784626E-2</v>
      </c>
      <c r="G345" s="156">
        <v>0.19941986947063089</v>
      </c>
      <c r="H345" s="156">
        <v>1.4503263234227702E-3</v>
      </c>
      <c r="I345" s="156">
        <v>2.1029731689630168E-2</v>
      </c>
      <c r="J345" s="156">
        <v>0.99999999999999989</v>
      </c>
      <c r="K345" s="87">
        <v>1379</v>
      </c>
      <c r="L345" s="87"/>
      <c r="M345" s="156" t="s">
        <v>294</v>
      </c>
      <c r="N345" s="156" t="s">
        <v>294</v>
      </c>
      <c r="O345" s="156">
        <v>2E-3</v>
      </c>
      <c r="P345" s="156">
        <v>8.0000000000000002E-3</v>
      </c>
      <c r="Q345" s="156">
        <v>0.42599999999999999</v>
      </c>
      <c r="R345" s="156">
        <v>0.47899999999999998</v>
      </c>
      <c r="S345" s="156">
        <v>0.28000000000000003</v>
      </c>
      <c r="T345" s="156">
        <v>0.32900000000000001</v>
      </c>
      <c r="U345" s="156">
        <v>1.2E-2</v>
      </c>
      <c r="V345" s="156">
        <v>2.7E-2</v>
      </c>
      <c r="W345" s="156">
        <v>0.17899999999999999</v>
      </c>
      <c r="X345" s="156">
        <v>0.221</v>
      </c>
      <c r="Y345" s="156">
        <v>0</v>
      </c>
      <c r="Z345" s="156">
        <v>5.0000000000000001E-3</v>
      </c>
      <c r="AA345" s="156">
        <v>1.4999999999999999E-2</v>
      </c>
      <c r="AB345" s="156">
        <v>0.03</v>
      </c>
    </row>
    <row r="346" spans="1:28" x14ac:dyDescent="0.25">
      <c r="A346" s="87" t="s">
        <v>690</v>
      </c>
      <c r="B346" s="156" t="s">
        <v>294</v>
      </c>
      <c r="C346" s="156">
        <v>9.2883895131086136E-2</v>
      </c>
      <c r="D346" s="156">
        <v>0.42247191011235957</v>
      </c>
      <c r="E346" s="156">
        <v>0.11385767790262172</v>
      </c>
      <c r="F346" s="156">
        <v>2.0973782771535582E-2</v>
      </c>
      <c r="G346" s="156">
        <v>0.31235955056179776</v>
      </c>
      <c r="H346" s="156">
        <v>8.2397003745318352E-3</v>
      </c>
      <c r="I346" s="156">
        <v>2.9213483146067417E-2</v>
      </c>
      <c r="J346" s="156">
        <v>1</v>
      </c>
      <c r="K346" s="87">
        <v>1335</v>
      </c>
      <c r="L346" s="87"/>
      <c r="M346" s="156" t="s">
        <v>294</v>
      </c>
      <c r="N346" s="156" t="s">
        <v>294</v>
      </c>
      <c r="O346" s="156">
        <v>7.8E-2</v>
      </c>
      <c r="P346" s="156">
        <v>0.11</v>
      </c>
      <c r="Q346" s="156">
        <v>0.39600000000000002</v>
      </c>
      <c r="R346" s="156">
        <v>0.44900000000000001</v>
      </c>
      <c r="S346" s="156">
        <v>9.8000000000000004E-2</v>
      </c>
      <c r="T346" s="156">
        <v>0.13200000000000001</v>
      </c>
      <c r="U346" s="156">
        <v>1.4999999999999999E-2</v>
      </c>
      <c r="V346" s="156">
        <v>0.03</v>
      </c>
      <c r="W346" s="156">
        <v>0.28799999999999998</v>
      </c>
      <c r="X346" s="156">
        <v>0.33800000000000002</v>
      </c>
      <c r="Y346" s="156">
        <v>5.0000000000000001E-3</v>
      </c>
      <c r="Z346" s="156">
        <v>1.4999999999999999E-2</v>
      </c>
      <c r="AA346" s="156">
        <v>2.1000000000000001E-2</v>
      </c>
      <c r="AB346" s="156">
        <v>0.04</v>
      </c>
    </row>
    <row r="347" spans="1:28" x14ac:dyDescent="0.25">
      <c r="A347" s="87" t="s">
        <v>691</v>
      </c>
      <c r="B347" s="156">
        <v>1.4093329157532101E-3</v>
      </c>
      <c r="C347" s="156">
        <v>0.15784528656435953</v>
      </c>
      <c r="D347" s="156">
        <v>0.30989664891951141</v>
      </c>
      <c r="E347" s="156">
        <v>0.17287817099906044</v>
      </c>
      <c r="F347" s="156">
        <v>2.0200438459129347E-2</v>
      </c>
      <c r="G347" s="156">
        <v>0.30018791105543374</v>
      </c>
      <c r="H347" s="156">
        <v>9.3955527716880673E-3</v>
      </c>
      <c r="I347" s="156">
        <v>2.8186658315064204E-2</v>
      </c>
      <c r="J347" s="156">
        <v>0.99999999999999989</v>
      </c>
      <c r="K347" s="87">
        <v>6386</v>
      </c>
      <c r="L347" s="87"/>
      <c r="M347" s="156">
        <v>1E-3</v>
      </c>
      <c r="N347" s="156">
        <v>3.0000000000000001E-3</v>
      </c>
      <c r="O347" s="156">
        <v>0.14899999999999999</v>
      </c>
      <c r="P347" s="156">
        <v>0.16700000000000001</v>
      </c>
      <c r="Q347" s="156">
        <v>0.29899999999999999</v>
      </c>
      <c r="R347" s="156">
        <v>0.32100000000000001</v>
      </c>
      <c r="S347" s="156">
        <v>0.16400000000000001</v>
      </c>
      <c r="T347" s="156">
        <v>0.182</v>
      </c>
      <c r="U347" s="156">
        <v>1.7000000000000001E-2</v>
      </c>
      <c r="V347" s="156">
        <v>2.4E-2</v>
      </c>
      <c r="W347" s="156">
        <v>0.28899999999999998</v>
      </c>
      <c r="X347" s="156">
        <v>0.312</v>
      </c>
      <c r="Y347" s="156">
        <v>7.0000000000000001E-3</v>
      </c>
      <c r="Z347" s="156">
        <v>1.2E-2</v>
      </c>
      <c r="AA347" s="156">
        <v>2.4E-2</v>
      </c>
      <c r="AB347" s="156">
        <v>3.3000000000000002E-2</v>
      </c>
    </row>
    <row r="348" spans="1:28" x14ac:dyDescent="0.25">
      <c r="A348" s="87" t="s">
        <v>692</v>
      </c>
      <c r="B348" s="156" t="s">
        <v>294</v>
      </c>
      <c r="C348" s="156">
        <v>0.31563565513882125</v>
      </c>
      <c r="D348" s="156">
        <v>0.26043188829355413</v>
      </c>
      <c r="E348" s="156">
        <v>0.10407533690534178</v>
      </c>
      <c r="F348" s="156">
        <v>1.1527845429452833E-2</v>
      </c>
      <c r="G348" s="156">
        <v>0.27309628186393897</v>
      </c>
      <c r="H348" s="156">
        <v>5.0332846241272931E-3</v>
      </c>
      <c r="I348" s="156">
        <v>3.019970774476376E-2</v>
      </c>
      <c r="J348" s="156">
        <v>1</v>
      </c>
      <c r="K348" s="87">
        <v>6159</v>
      </c>
      <c r="L348" s="87"/>
      <c r="M348" s="156" t="s">
        <v>294</v>
      </c>
      <c r="N348" s="156" t="s">
        <v>294</v>
      </c>
      <c r="O348" s="156">
        <v>0.30399999999999999</v>
      </c>
      <c r="P348" s="156">
        <v>0.32700000000000001</v>
      </c>
      <c r="Q348" s="156">
        <v>0.25</v>
      </c>
      <c r="R348" s="156">
        <v>0.27200000000000002</v>
      </c>
      <c r="S348" s="156">
        <v>9.7000000000000003E-2</v>
      </c>
      <c r="T348" s="156">
        <v>0.112</v>
      </c>
      <c r="U348" s="156">
        <v>8.9999999999999993E-3</v>
      </c>
      <c r="V348" s="156">
        <v>1.4999999999999999E-2</v>
      </c>
      <c r="W348" s="156">
        <v>0.26200000000000001</v>
      </c>
      <c r="X348" s="156">
        <v>0.28399999999999997</v>
      </c>
      <c r="Y348" s="156">
        <v>4.0000000000000001E-3</v>
      </c>
      <c r="Z348" s="156">
        <v>7.0000000000000001E-3</v>
      </c>
      <c r="AA348" s="156">
        <v>2.5999999999999999E-2</v>
      </c>
      <c r="AB348" s="156">
        <v>3.5000000000000003E-2</v>
      </c>
    </row>
    <row r="349" spans="1:28" x14ac:dyDescent="0.25">
      <c r="A349" s="87" t="s">
        <v>693</v>
      </c>
      <c r="B349" s="156" t="s">
        <v>294</v>
      </c>
      <c r="C349" s="156">
        <v>0.15834411384217334</v>
      </c>
      <c r="D349" s="156">
        <v>0.21461836998706338</v>
      </c>
      <c r="E349" s="156">
        <v>0.10103492884864165</v>
      </c>
      <c r="F349" s="156">
        <v>2.4579560155239329E-2</v>
      </c>
      <c r="G349" s="156">
        <v>0.4664941785252264</v>
      </c>
      <c r="H349" s="156">
        <v>7.5032341526520049E-3</v>
      </c>
      <c r="I349" s="156">
        <v>2.742561448900388E-2</v>
      </c>
      <c r="J349" s="156">
        <v>1</v>
      </c>
      <c r="K349" s="87">
        <v>7730</v>
      </c>
      <c r="L349" s="87"/>
      <c r="M349" s="156" t="s">
        <v>294</v>
      </c>
      <c r="N349" s="156" t="s">
        <v>294</v>
      </c>
      <c r="O349" s="156">
        <v>0.15</v>
      </c>
      <c r="P349" s="156">
        <v>0.16700000000000001</v>
      </c>
      <c r="Q349" s="156">
        <v>0.20599999999999999</v>
      </c>
      <c r="R349" s="156">
        <v>0.224</v>
      </c>
      <c r="S349" s="156">
        <v>9.5000000000000001E-2</v>
      </c>
      <c r="T349" s="156">
        <v>0.108</v>
      </c>
      <c r="U349" s="156">
        <v>2.1000000000000001E-2</v>
      </c>
      <c r="V349" s="156">
        <v>2.8000000000000001E-2</v>
      </c>
      <c r="W349" s="156">
        <v>0.45500000000000002</v>
      </c>
      <c r="X349" s="156">
        <v>0.47799999999999998</v>
      </c>
      <c r="Y349" s="156">
        <v>6.0000000000000001E-3</v>
      </c>
      <c r="Z349" s="156">
        <v>0.01</v>
      </c>
      <c r="AA349" s="156">
        <v>2.4E-2</v>
      </c>
      <c r="AB349" s="156">
        <v>3.1E-2</v>
      </c>
    </row>
    <row r="350" spans="1:28" x14ac:dyDescent="0.25">
      <c r="A350" s="87" t="s">
        <v>694</v>
      </c>
      <c r="B350" s="156" t="s">
        <v>294</v>
      </c>
      <c r="C350" s="156">
        <v>0.38970254768574097</v>
      </c>
      <c r="D350" s="156">
        <v>0.39221021742030143</v>
      </c>
      <c r="E350" s="156">
        <v>9.0596238495398163E-2</v>
      </c>
      <c r="F350" s="156">
        <v>1.2164865946378551E-2</v>
      </c>
      <c r="G350" s="156">
        <v>8.1579298386021071E-2</v>
      </c>
      <c r="H350" s="156">
        <v>2.3476057089502466E-3</v>
      </c>
      <c r="I350" s="156">
        <v>3.1399226357209549E-2</v>
      </c>
      <c r="J350" s="156">
        <v>1</v>
      </c>
      <c r="K350" s="87">
        <v>37485</v>
      </c>
      <c r="L350" s="87"/>
      <c r="M350" s="156" t="s">
        <v>294</v>
      </c>
      <c r="N350" s="156" t="s">
        <v>294</v>
      </c>
      <c r="O350" s="156">
        <v>0.38500000000000001</v>
      </c>
      <c r="P350" s="156">
        <v>0.39500000000000002</v>
      </c>
      <c r="Q350" s="156">
        <v>0.38700000000000001</v>
      </c>
      <c r="R350" s="156">
        <v>0.39700000000000002</v>
      </c>
      <c r="S350" s="156">
        <v>8.7999999999999995E-2</v>
      </c>
      <c r="T350" s="156">
        <v>9.4E-2</v>
      </c>
      <c r="U350" s="156">
        <v>1.0999999999999999E-2</v>
      </c>
      <c r="V350" s="156">
        <v>1.2999999999999999E-2</v>
      </c>
      <c r="W350" s="156">
        <v>7.9000000000000001E-2</v>
      </c>
      <c r="X350" s="156">
        <v>8.4000000000000005E-2</v>
      </c>
      <c r="Y350" s="156">
        <v>2E-3</v>
      </c>
      <c r="Z350" s="156">
        <v>3.0000000000000001E-3</v>
      </c>
      <c r="AA350" s="156">
        <v>0.03</v>
      </c>
      <c r="AB350" s="156">
        <v>3.3000000000000002E-2</v>
      </c>
    </row>
    <row r="351" spans="1:28" x14ac:dyDescent="0.25">
      <c r="A351" s="87" t="s">
        <v>695</v>
      </c>
      <c r="B351" s="156" t="s">
        <v>294</v>
      </c>
      <c r="C351" s="156">
        <v>0.13972055888223553</v>
      </c>
      <c r="D351" s="156">
        <v>0.31337325349301398</v>
      </c>
      <c r="E351" s="156">
        <v>0.26746506986027946</v>
      </c>
      <c r="F351" s="156">
        <v>5.588822355289421E-2</v>
      </c>
      <c r="G351" s="156">
        <v>0.17564870259481039</v>
      </c>
      <c r="H351" s="156" t="s">
        <v>294</v>
      </c>
      <c r="I351" s="156">
        <v>4.790419161676647E-2</v>
      </c>
      <c r="J351" s="156">
        <v>1</v>
      </c>
      <c r="K351" s="87">
        <v>501</v>
      </c>
      <c r="L351" s="87"/>
      <c r="M351" s="156" t="s">
        <v>294</v>
      </c>
      <c r="N351" s="156" t="s">
        <v>294</v>
      </c>
      <c r="O351" s="156">
        <v>0.112</v>
      </c>
      <c r="P351" s="156">
        <v>0.17299999999999999</v>
      </c>
      <c r="Q351" s="156">
        <v>0.27400000000000002</v>
      </c>
      <c r="R351" s="156">
        <v>0.35499999999999998</v>
      </c>
      <c r="S351" s="156">
        <v>0.23100000000000001</v>
      </c>
      <c r="T351" s="156">
        <v>0.308</v>
      </c>
      <c r="U351" s="156">
        <v>3.9E-2</v>
      </c>
      <c r="V351" s="156">
        <v>0.08</v>
      </c>
      <c r="W351" s="156">
        <v>0.14499999999999999</v>
      </c>
      <c r="X351" s="156">
        <v>0.21099999999999999</v>
      </c>
      <c r="Y351" s="156" t="s">
        <v>294</v>
      </c>
      <c r="Z351" s="156" t="s">
        <v>294</v>
      </c>
      <c r="AA351" s="156">
        <v>3.2000000000000001E-2</v>
      </c>
      <c r="AB351" s="156">
        <v>7.0000000000000007E-2</v>
      </c>
    </row>
    <row r="352" spans="1:28" x14ac:dyDescent="0.25">
      <c r="A352" s="87" t="s">
        <v>696</v>
      </c>
      <c r="B352" s="156" t="s">
        <v>294</v>
      </c>
      <c r="C352" s="156">
        <v>0.2113564668769716</v>
      </c>
      <c r="D352" s="156">
        <v>0.36367733213159081</v>
      </c>
      <c r="E352" s="156">
        <v>0.15592609283461017</v>
      </c>
      <c r="F352" s="156">
        <v>1.622352410995944E-2</v>
      </c>
      <c r="G352" s="156">
        <v>0.19062640829202343</v>
      </c>
      <c r="H352" s="156">
        <v>4.0558810274898601E-3</v>
      </c>
      <c r="I352" s="156">
        <v>5.8134294727354666E-2</v>
      </c>
      <c r="J352" s="156">
        <v>0.99999999999999989</v>
      </c>
      <c r="K352" s="87">
        <v>2219</v>
      </c>
      <c r="L352" s="87"/>
      <c r="M352" s="156" t="s">
        <v>294</v>
      </c>
      <c r="N352" s="156" t="s">
        <v>294</v>
      </c>
      <c r="O352" s="156">
        <v>0.19500000000000001</v>
      </c>
      <c r="P352" s="156">
        <v>0.22900000000000001</v>
      </c>
      <c r="Q352" s="156">
        <v>0.34399999999999997</v>
      </c>
      <c r="R352" s="156">
        <v>0.38400000000000001</v>
      </c>
      <c r="S352" s="156">
        <v>0.14099999999999999</v>
      </c>
      <c r="T352" s="156">
        <v>0.17199999999999999</v>
      </c>
      <c r="U352" s="156">
        <v>1.2E-2</v>
      </c>
      <c r="V352" s="156">
        <v>2.1999999999999999E-2</v>
      </c>
      <c r="W352" s="156">
        <v>0.17499999999999999</v>
      </c>
      <c r="X352" s="156">
        <v>0.20699999999999999</v>
      </c>
      <c r="Y352" s="156">
        <v>2E-3</v>
      </c>
      <c r="Z352" s="156">
        <v>8.0000000000000002E-3</v>
      </c>
      <c r="AA352" s="156">
        <v>4.9000000000000002E-2</v>
      </c>
      <c r="AB352" s="156">
        <v>6.9000000000000006E-2</v>
      </c>
    </row>
    <row r="353" spans="1:28" x14ac:dyDescent="0.25">
      <c r="A353" s="87" t="s">
        <v>697</v>
      </c>
      <c r="B353" s="156" t="s">
        <v>294</v>
      </c>
      <c r="C353" s="156">
        <v>0.27689625108979948</v>
      </c>
      <c r="D353" s="156">
        <v>0.22197035745422841</v>
      </c>
      <c r="E353" s="156">
        <v>7.6896251089799472E-2</v>
      </c>
      <c r="F353" s="156">
        <v>8.1255448997384475E-2</v>
      </c>
      <c r="G353" s="156">
        <v>0.3114210985178727</v>
      </c>
      <c r="H353" s="156">
        <v>5.7541412380122054E-3</v>
      </c>
      <c r="I353" s="156">
        <v>2.5806451612903226E-2</v>
      </c>
      <c r="J353" s="156">
        <v>0.99999999999999989</v>
      </c>
      <c r="K353" s="87">
        <v>5735</v>
      </c>
      <c r="L353" s="87"/>
      <c r="M353" s="156" t="s">
        <v>294</v>
      </c>
      <c r="N353" s="156" t="s">
        <v>294</v>
      </c>
      <c r="O353" s="156">
        <v>0.26500000000000001</v>
      </c>
      <c r="P353" s="156">
        <v>0.28899999999999998</v>
      </c>
      <c r="Q353" s="156">
        <v>0.21099999999999999</v>
      </c>
      <c r="R353" s="156">
        <v>0.23300000000000001</v>
      </c>
      <c r="S353" s="156">
        <v>7.0000000000000007E-2</v>
      </c>
      <c r="T353" s="156">
        <v>8.4000000000000005E-2</v>
      </c>
      <c r="U353" s="156">
        <v>7.3999999999999996E-2</v>
      </c>
      <c r="V353" s="156">
        <v>8.8999999999999996E-2</v>
      </c>
      <c r="W353" s="156">
        <v>0.3</v>
      </c>
      <c r="X353" s="156">
        <v>0.32400000000000001</v>
      </c>
      <c r="Y353" s="156">
        <v>4.0000000000000001E-3</v>
      </c>
      <c r="Z353" s="156">
        <v>8.0000000000000002E-3</v>
      </c>
      <c r="AA353" s="156">
        <v>2.1999999999999999E-2</v>
      </c>
      <c r="AB353" s="156">
        <v>0.03</v>
      </c>
    </row>
    <row r="354" spans="1:28" x14ac:dyDescent="0.25">
      <c r="A354" s="87" t="s">
        <v>698</v>
      </c>
      <c r="B354" s="156" t="s">
        <v>294</v>
      </c>
      <c r="C354" s="156">
        <v>0.5446428571428571</v>
      </c>
      <c r="D354" s="156">
        <v>0.18644957983193278</v>
      </c>
      <c r="E354" s="156">
        <v>9.5063025210084029E-2</v>
      </c>
      <c r="F354" s="156">
        <v>2.9411764705882353E-2</v>
      </c>
      <c r="G354" s="156">
        <v>9.8739495798319324E-2</v>
      </c>
      <c r="H354" s="156">
        <v>5.2521008403361342E-4</v>
      </c>
      <c r="I354" s="156">
        <v>4.5168067226890755E-2</v>
      </c>
      <c r="J354" s="156">
        <v>0.99999999999999989</v>
      </c>
      <c r="K354" s="87">
        <v>1904</v>
      </c>
      <c r="L354" s="87"/>
      <c r="M354" s="156" t="s">
        <v>294</v>
      </c>
      <c r="N354" s="156" t="s">
        <v>294</v>
      </c>
      <c r="O354" s="156">
        <v>0.52200000000000002</v>
      </c>
      <c r="P354" s="156">
        <v>0.56699999999999995</v>
      </c>
      <c r="Q354" s="156">
        <v>0.17</v>
      </c>
      <c r="R354" s="156">
        <v>0.20499999999999999</v>
      </c>
      <c r="S354" s="156">
        <v>8.3000000000000004E-2</v>
      </c>
      <c r="T354" s="156">
        <v>0.109</v>
      </c>
      <c r="U354" s="156">
        <v>2.3E-2</v>
      </c>
      <c r="V354" s="156">
        <v>3.7999999999999999E-2</v>
      </c>
      <c r="W354" s="156">
        <v>8.5999999999999993E-2</v>
      </c>
      <c r="X354" s="156">
        <v>0.113</v>
      </c>
      <c r="Y354" s="156">
        <v>0</v>
      </c>
      <c r="Z354" s="156">
        <v>3.0000000000000001E-3</v>
      </c>
      <c r="AA354" s="156">
        <v>3.6999999999999998E-2</v>
      </c>
      <c r="AB354" s="156">
        <v>5.5E-2</v>
      </c>
    </row>
    <row r="355" spans="1:28" x14ac:dyDescent="0.25">
      <c r="A355" s="87" t="s">
        <v>699</v>
      </c>
      <c r="B355" s="156" t="s">
        <v>294</v>
      </c>
      <c r="C355" s="156">
        <v>0.51309834041969549</v>
      </c>
      <c r="D355" s="156">
        <v>0.30037031957207516</v>
      </c>
      <c r="E355" s="156">
        <v>6.6246056782334389E-2</v>
      </c>
      <c r="F355" s="156">
        <v>6.4463036620491018E-3</v>
      </c>
      <c r="G355" s="156">
        <v>7.7767110135783843E-2</v>
      </c>
      <c r="H355" s="156">
        <v>3.5660403236867371E-3</v>
      </c>
      <c r="I355" s="156">
        <v>3.2505829104375258E-2</v>
      </c>
      <c r="J355" s="156">
        <v>1</v>
      </c>
      <c r="K355" s="87">
        <v>7291</v>
      </c>
      <c r="L355" s="87"/>
      <c r="M355" s="156" t="s">
        <v>294</v>
      </c>
      <c r="N355" s="156" t="s">
        <v>294</v>
      </c>
      <c r="O355" s="156">
        <v>0.502</v>
      </c>
      <c r="P355" s="156">
        <v>0.52500000000000002</v>
      </c>
      <c r="Q355" s="156">
        <v>0.28999999999999998</v>
      </c>
      <c r="R355" s="156">
        <v>0.311</v>
      </c>
      <c r="S355" s="156">
        <v>6.0999999999999999E-2</v>
      </c>
      <c r="T355" s="156">
        <v>7.1999999999999995E-2</v>
      </c>
      <c r="U355" s="156">
        <v>5.0000000000000001E-3</v>
      </c>
      <c r="V355" s="156">
        <v>8.9999999999999993E-3</v>
      </c>
      <c r="W355" s="156">
        <v>7.1999999999999995E-2</v>
      </c>
      <c r="X355" s="156">
        <v>8.4000000000000005E-2</v>
      </c>
      <c r="Y355" s="156">
        <v>2E-3</v>
      </c>
      <c r="Z355" s="156">
        <v>5.0000000000000001E-3</v>
      </c>
      <c r="AA355" s="156">
        <v>2.9000000000000001E-2</v>
      </c>
      <c r="AB355" s="156">
        <v>3.6999999999999998E-2</v>
      </c>
    </row>
    <row r="356" spans="1:28" x14ac:dyDescent="0.25">
      <c r="A356" s="87" t="s">
        <v>700</v>
      </c>
      <c r="B356" s="156" t="s">
        <v>294</v>
      </c>
      <c r="C356" s="156">
        <v>0.38758231420507994</v>
      </c>
      <c r="D356" s="156">
        <v>0.38758231420507994</v>
      </c>
      <c r="E356" s="156">
        <v>0.12323612417685795</v>
      </c>
      <c r="F356" s="156">
        <v>4.7036688617121351E-3</v>
      </c>
      <c r="G356" s="156">
        <v>6.3969896519285044E-2</v>
      </c>
      <c r="H356" s="156">
        <v>2.8222013170272815E-3</v>
      </c>
      <c r="I356" s="156">
        <v>3.0103480714957668E-2</v>
      </c>
      <c r="J356" s="156">
        <v>1</v>
      </c>
      <c r="K356" s="87">
        <v>1063</v>
      </c>
      <c r="L356" s="87"/>
      <c r="M356" s="156" t="s">
        <v>294</v>
      </c>
      <c r="N356" s="156" t="s">
        <v>294</v>
      </c>
      <c r="O356" s="156">
        <v>0.35899999999999999</v>
      </c>
      <c r="P356" s="156">
        <v>0.41699999999999998</v>
      </c>
      <c r="Q356" s="156">
        <v>0.35899999999999999</v>
      </c>
      <c r="R356" s="156">
        <v>0.41699999999999998</v>
      </c>
      <c r="S356" s="156">
        <v>0.105</v>
      </c>
      <c r="T356" s="156">
        <v>0.14399999999999999</v>
      </c>
      <c r="U356" s="156">
        <v>2E-3</v>
      </c>
      <c r="V356" s="156">
        <v>1.0999999999999999E-2</v>
      </c>
      <c r="W356" s="156">
        <v>5.0999999999999997E-2</v>
      </c>
      <c r="X356" s="156">
        <v>0.08</v>
      </c>
      <c r="Y356" s="156">
        <v>1E-3</v>
      </c>
      <c r="Z356" s="156">
        <v>8.0000000000000002E-3</v>
      </c>
      <c r="AA356" s="156">
        <v>2.1000000000000001E-2</v>
      </c>
      <c r="AB356" s="156">
        <v>4.2000000000000003E-2</v>
      </c>
    </row>
    <row r="357" spans="1:28" x14ac:dyDescent="0.25">
      <c r="A357" s="87" t="s">
        <v>701</v>
      </c>
      <c r="B357" s="156" t="s">
        <v>294</v>
      </c>
      <c r="C357" s="156">
        <v>0.24688509460083063</v>
      </c>
      <c r="D357" s="156">
        <v>0.46654360867558836</v>
      </c>
      <c r="E357" s="156">
        <v>0.15782187355791416</v>
      </c>
      <c r="F357" s="156">
        <v>3.5071527457314261E-2</v>
      </c>
      <c r="G357" s="156">
        <v>6.8297185048454084E-2</v>
      </c>
      <c r="H357" s="156" t="s">
        <v>294</v>
      </c>
      <c r="I357" s="156">
        <v>2.5380710659898477E-2</v>
      </c>
      <c r="J357" s="156">
        <v>1</v>
      </c>
      <c r="K357" s="87">
        <v>2167</v>
      </c>
      <c r="L357" s="87"/>
      <c r="M357" s="156" t="s">
        <v>294</v>
      </c>
      <c r="N357" s="156" t="s">
        <v>294</v>
      </c>
      <c r="O357" s="156">
        <v>0.22900000000000001</v>
      </c>
      <c r="P357" s="156">
        <v>0.26500000000000001</v>
      </c>
      <c r="Q357" s="156">
        <v>0.44600000000000001</v>
      </c>
      <c r="R357" s="156">
        <v>0.48799999999999999</v>
      </c>
      <c r="S357" s="156">
        <v>0.14299999999999999</v>
      </c>
      <c r="T357" s="156">
        <v>0.17399999999999999</v>
      </c>
      <c r="U357" s="156">
        <v>2.8000000000000001E-2</v>
      </c>
      <c r="V357" s="156">
        <v>4.3999999999999997E-2</v>
      </c>
      <c r="W357" s="156">
        <v>5.8000000000000003E-2</v>
      </c>
      <c r="X357" s="156">
        <v>0.08</v>
      </c>
      <c r="Y357" s="156" t="s">
        <v>294</v>
      </c>
      <c r="Z357" s="156" t="s">
        <v>294</v>
      </c>
      <c r="AA357" s="156">
        <v>0.02</v>
      </c>
      <c r="AB357" s="156">
        <v>3.3000000000000002E-2</v>
      </c>
    </row>
    <row r="358" spans="1:28" x14ac:dyDescent="0.25">
      <c r="A358" s="87"/>
      <c r="B358" s="156"/>
      <c r="C358" s="156"/>
      <c r="D358" s="156"/>
      <c r="E358" s="156"/>
      <c r="F358" s="156"/>
      <c r="G358" s="156"/>
      <c r="H358" s="156"/>
      <c r="I358" s="156"/>
      <c r="J358" s="156"/>
      <c r="M358" s="156"/>
      <c r="N358" s="156"/>
      <c r="O358" s="156"/>
      <c r="P358" s="156"/>
      <c r="Q358" s="156"/>
      <c r="R358" s="156"/>
      <c r="S358" s="156"/>
      <c r="T358" s="156"/>
      <c r="U358" s="156"/>
      <c r="V358" s="156"/>
      <c r="W358" s="156"/>
      <c r="X358" s="156"/>
      <c r="Y358" s="156"/>
      <c r="Z358" s="156"/>
      <c r="AA358" s="156"/>
      <c r="AB358" s="156"/>
    </row>
    <row r="359" spans="1:28" x14ac:dyDescent="0.25">
      <c r="A359" s="87"/>
      <c r="B359" s="156"/>
      <c r="C359" s="156"/>
      <c r="D359" s="156"/>
      <c r="E359" s="156"/>
      <c r="F359" s="156"/>
      <c r="G359" s="156"/>
      <c r="H359" s="156"/>
      <c r="I359" s="156"/>
      <c r="J359" s="156"/>
      <c r="M359" s="156"/>
      <c r="N359" s="156"/>
      <c r="O359" s="156"/>
      <c r="P359" s="156"/>
      <c r="Q359" s="156"/>
      <c r="R359" s="156"/>
      <c r="S359" s="156"/>
      <c r="T359" s="156"/>
      <c r="U359" s="156"/>
      <c r="V359" s="156"/>
      <c r="W359" s="156"/>
      <c r="X359" s="156"/>
      <c r="Y359" s="156"/>
      <c r="Z359" s="156"/>
      <c r="AA359" s="156"/>
      <c r="AB359" s="156"/>
    </row>
    <row r="360" spans="1:28" x14ac:dyDescent="0.25">
      <c r="A360" s="87"/>
      <c r="B360" s="156"/>
      <c r="C360" s="156"/>
      <c r="D360" s="156"/>
      <c r="E360" s="156"/>
      <c r="F360" s="156"/>
      <c r="G360" s="156"/>
      <c r="H360" s="156"/>
      <c r="I360" s="156"/>
      <c r="J360" s="156"/>
      <c r="M360" s="156"/>
      <c r="N360" s="156"/>
      <c r="O360" s="156"/>
      <c r="P360" s="156"/>
      <c r="Q360" s="156"/>
      <c r="R360" s="156"/>
      <c r="S360" s="156"/>
      <c r="T360" s="156"/>
      <c r="U360" s="156"/>
      <c r="V360" s="156"/>
      <c r="W360" s="156"/>
      <c r="X360" s="156"/>
      <c r="Y360" s="156"/>
      <c r="Z360" s="156"/>
      <c r="AA360" s="156"/>
      <c r="AB360" s="156"/>
    </row>
    <row r="361" spans="1:28" x14ac:dyDescent="0.25">
      <c r="A361" s="87"/>
      <c r="B361" s="156"/>
      <c r="C361" s="156"/>
      <c r="D361" s="156"/>
      <c r="E361" s="156"/>
      <c r="F361" s="156"/>
      <c r="G361" s="156"/>
      <c r="H361" s="156"/>
      <c r="I361" s="156"/>
      <c r="J361" s="156"/>
      <c r="M361" s="156"/>
      <c r="N361" s="156"/>
      <c r="O361" s="156"/>
      <c r="P361" s="156"/>
      <c r="Q361" s="156"/>
      <c r="R361" s="156"/>
      <c r="S361" s="156"/>
      <c r="T361" s="156"/>
      <c r="U361" s="156"/>
      <c r="V361" s="156"/>
      <c r="W361" s="156"/>
      <c r="X361" s="156"/>
      <c r="Y361" s="156"/>
      <c r="Z361" s="156"/>
      <c r="AA361" s="156"/>
      <c r="AB361" s="156"/>
    </row>
    <row r="362" spans="1:28" x14ac:dyDescent="0.25">
      <c r="A362" s="87"/>
      <c r="B362" s="156"/>
      <c r="C362" s="156"/>
      <c r="D362" s="156"/>
      <c r="E362" s="156"/>
      <c r="F362" s="156"/>
      <c r="G362" s="156"/>
      <c r="H362" s="156"/>
      <c r="I362" s="156"/>
      <c r="J362" s="156"/>
      <c r="M362" s="156"/>
      <c r="N362" s="156"/>
      <c r="O362" s="156"/>
      <c r="P362" s="156"/>
      <c r="Q362" s="156"/>
      <c r="R362" s="156"/>
      <c r="S362" s="156"/>
      <c r="T362" s="156"/>
      <c r="U362" s="156"/>
      <c r="V362" s="156"/>
      <c r="W362" s="156"/>
      <c r="X362" s="156"/>
      <c r="Y362" s="156"/>
      <c r="Z362" s="156"/>
      <c r="AA362" s="156"/>
      <c r="AB362" s="156"/>
    </row>
    <row r="363" spans="1:28" x14ac:dyDescent="0.25">
      <c r="A363" s="87"/>
      <c r="B363" s="156"/>
      <c r="C363" s="156"/>
      <c r="D363" s="156"/>
      <c r="E363" s="156"/>
      <c r="F363" s="156"/>
      <c r="G363" s="156"/>
      <c r="H363" s="156"/>
      <c r="I363" s="156"/>
      <c r="J363" s="156"/>
      <c r="M363" s="156"/>
      <c r="N363" s="156"/>
      <c r="O363" s="156"/>
      <c r="P363" s="156"/>
      <c r="Q363" s="156"/>
      <c r="R363" s="156"/>
      <c r="S363" s="156"/>
      <c r="T363" s="156"/>
      <c r="U363" s="156"/>
      <c r="V363" s="156"/>
      <c r="W363" s="156"/>
      <c r="X363" s="156"/>
      <c r="Y363" s="156"/>
      <c r="Z363" s="156"/>
      <c r="AA363" s="156"/>
      <c r="AB363" s="156"/>
    </row>
    <row r="364" spans="1:28" x14ac:dyDescent="0.25">
      <c r="A364" s="87" t="s">
        <v>291</v>
      </c>
      <c r="B364" s="156">
        <v>5.4483570430491138E-2</v>
      </c>
      <c r="C364" s="156">
        <v>0.29856914838268522</v>
      </c>
      <c r="D364" s="156">
        <v>0.26291027470567252</v>
      </c>
      <c r="E364" s="156">
        <v>9.8333073195385895E-2</v>
      </c>
      <c r="F364" s="156">
        <v>2.4378641931264121E-2</v>
      </c>
      <c r="G364" s="156">
        <v>0.21908121135093353</v>
      </c>
      <c r="H364" s="156">
        <v>3.9234376858128198E-3</v>
      </c>
      <c r="I364" s="156">
        <v>3.832064231775479E-2</v>
      </c>
      <c r="J364" s="156">
        <v>1</v>
      </c>
      <c r="K364" s="87">
        <v>2152704</v>
      </c>
      <c r="L364" s="87"/>
      <c r="M364" s="156">
        <v>5.3999999999999999E-2</v>
      </c>
      <c r="N364" s="156">
        <v>5.5E-2</v>
      </c>
      <c r="O364" s="156">
        <v>0.29799999999999999</v>
      </c>
      <c r="P364" s="156">
        <v>0.29899999999999999</v>
      </c>
      <c r="Q364" s="156">
        <v>0.26200000000000001</v>
      </c>
      <c r="R364" s="156">
        <v>0.26300000000000001</v>
      </c>
      <c r="S364" s="156">
        <v>9.8000000000000004E-2</v>
      </c>
      <c r="T364" s="156">
        <v>9.9000000000000005E-2</v>
      </c>
      <c r="U364" s="156">
        <v>2.4E-2</v>
      </c>
      <c r="V364" s="156">
        <v>2.5000000000000001E-2</v>
      </c>
      <c r="W364" s="156">
        <v>0.219</v>
      </c>
      <c r="X364" s="156">
        <v>0.22</v>
      </c>
      <c r="Y364" s="156">
        <v>4.0000000000000001E-3</v>
      </c>
      <c r="Z364" s="156">
        <v>4.0000000000000001E-3</v>
      </c>
      <c r="AA364" s="156">
        <v>3.7999999999999999E-2</v>
      </c>
      <c r="AB364" s="156">
        <v>3.9E-2</v>
      </c>
    </row>
    <row r="365" spans="1:28" x14ac:dyDescent="0.25">
      <c r="A365" s="87" t="s">
        <v>292</v>
      </c>
      <c r="B365" s="156">
        <v>7.7911427009294699E-3</v>
      </c>
      <c r="C365" s="156">
        <v>0.30740841990158557</v>
      </c>
      <c r="D365" s="156">
        <v>0.38914707490431932</v>
      </c>
      <c r="E365" s="156">
        <v>0.10757244395844724</v>
      </c>
      <c r="F365" s="156">
        <v>1.9136139967195188E-2</v>
      </c>
      <c r="G365" s="156">
        <v>0.1276653909240022</v>
      </c>
      <c r="H365" s="156">
        <v>1.2301804264625478E-3</v>
      </c>
      <c r="I365" s="156">
        <v>4.00492072170585E-2</v>
      </c>
      <c r="J365" s="156">
        <v>1</v>
      </c>
      <c r="K365" s="87">
        <v>7316</v>
      </c>
      <c r="L365" s="87"/>
      <c r="M365" s="156">
        <v>6.0000000000000001E-3</v>
      </c>
      <c r="N365" s="156">
        <v>0.01</v>
      </c>
      <c r="O365" s="156">
        <v>0.29699999999999999</v>
      </c>
      <c r="P365" s="156">
        <v>0.318</v>
      </c>
      <c r="Q365" s="156">
        <v>0.378</v>
      </c>
      <c r="R365" s="156">
        <v>0.4</v>
      </c>
      <c r="S365" s="156">
        <v>0.10100000000000001</v>
      </c>
      <c r="T365" s="156">
        <v>0.115</v>
      </c>
      <c r="U365" s="156">
        <v>1.6E-2</v>
      </c>
      <c r="V365" s="156">
        <v>2.3E-2</v>
      </c>
      <c r="W365" s="156">
        <v>0.12</v>
      </c>
      <c r="X365" s="156">
        <v>0.13600000000000001</v>
      </c>
      <c r="Y365" s="156">
        <v>1E-3</v>
      </c>
      <c r="Z365" s="156">
        <v>2E-3</v>
      </c>
      <c r="AA365" s="156">
        <v>3.5999999999999997E-2</v>
      </c>
      <c r="AB365" s="156">
        <v>4.4999999999999998E-2</v>
      </c>
    </row>
    <row r="366" spans="1:28" x14ac:dyDescent="0.25">
      <c r="A366" s="87" t="s">
        <v>293</v>
      </c>
      <c r="B366" s="156" t="s">
        <v>294</v>
      </c>
      <c r="C366" s="156">
        <v>0.12045646661031277</v>
      </c>
      <c r="D366" s="156">
        <v>0.1992814877430262</v>
      </c>
      <c r="E366" s="156">
        <v>0.11348267117497887</v>
      </c>
      <c r="F366" s="156">
        <v>3.0360664976049591E-2</v>
      </c>
      <c r="G366" s="156">
        <v>0.50676246830092986</v>
      </c>
      <c r="H366" s="156">
        <v>4.7196393350239507E-3</v>
      </c>
      <c r="I366" s="156">
        <v>2.4936601859678782E-2</v>
      </c>
      <c r="J366" s="156">
        <v>1</v>
      </c>
      <c r="K366" s="87">
        <v>14196</v>
      </c>
      <c r="L366" s="87"/>
      <c r="M366" s="156" t="s">
        <v>294</v>
      </c>
      <c r="N366" s="156" t="s">
        <v>294</v>
      </c>
      <c r="O366" s="156">
        <v>0.115</v>
      </c>
      <c r="P366" s="156">
        <v>0.126</v>
      </c>
      <c r="Q366" s="156">
        <v>0.193</v>
      </c>
      <c r="R366" s="156">
        <v>0.20599999999999999</v>
      </c>
      <c r="S366" s="156">
        <v>0.108</v>
      </c>
      <c r="T366" s="156">
        <v>0.11899999999999999</v>
      </c>
      <c r="U366" s="156">
        <v>2.8000000000000001E-2</v>
      </c>
      <c r="V366" s="156">
        <v>3.3000000000000002E-2</v>
      </c>
      <c r="W366" s="156">
        <v>0.499</v>
      </c>
      <c r="X366" s="156">
        <v>0.51500000000000001</v>
      </c>
      <c r="Y366" s="156">
        <v>4.0000000000000001E-3</v>
      </c>
      <c r="Z366" s="156">
        <v>6.0000000000000001E-3</v>
      </c>
      <c r="AA366" s="156">
        <v>2.1999999999999999E-2</v>
      </c>
      <c r="AB366" s="156">
        <v>2.8000000000000001E-2</v>
      </c>
    </row>
    <row r="367" spans="1:28" x14ac:dyDescent="0.25">
      <c r="A367" s="87" t="s">
        <v>295</v>
      </c>
      <c r="B367" s="156" t="s">
        <v>294</v>
      </c>
      <c r="C367" s="156">
        <v>0.34150450437588337</v>
      </c>
      <c r="D367" s="156">
        <v>0.28004225975472208</v>
      </c>
      <c r="E367" s="156">
        <v>0.12980597632882657</v>
      </c>
      <c r="F367" s="156">
        <v>3.4107619605099726E-2</v>
      </c>
      <c r="G367" s="156">
        <v>0.18258783889896207</v>
      </c>
      <c r="H367" s="156">
        <v>3.3265279899490313E-3</v>
      </c>
      <c r="I367" s="156">
        <v>2.8625273046557115E-2</v>
      </c>
      <c r="J367" s="156">
        <v>1</v>
      </c>
      <c r="K367" s="87">
        <v>70043</v>
      </c>
      <c r="L367" s="87"/>
      <c r="M367" s="156" t="s">
        <v>294</v>
      </c>
      <c r="N367" s="156" t="s">
        <v>294</v>
      </c>
      <c r="O367" s="156">
        <v>0.33800000000000002</v>
      </c>
      <c r="P367" s="156">
        <v>0.34499999999999997</v>
      </c>
      <c r="Q367" s="156">
        <v>0.27700000000000002</v>
      </c>
      <c r="R367" s="156">
        <v>0.28299999999999997</v>
      </c>
      <c r="S367" s="156">
        <v>0.127</v>
      </c>
      <c r="T367" s="156">
        <v>0.13200000000000001</v>
      </c>
      <c r="U367" s="156">
        <v>3.3000000000000002E-2</v>
      </c>
      <c r="V367" s="156">
        <v>3.5000000000000003E-2</v>
      </c>
      <c r="W367" s="156">
        <v>0.18</v>
      </c>
      <c r="X367" s="156">
        <v>0.185</v>
      </c>
      <c r="Y367" s="156">
        <v>3.0000000000000001E-3</v>
      </c>
      <c r="Z367" s="156">
        <v>4.0000000000000001E-3</v>
      </c>
      <c r="AA367" s="156">
        <v>2.7E-2</v>
      </c>
      <c r="AB367" s="156">
        <v>0.03</v>
      </c>
    </row>
    <row r="368" spans="1:28" x14ac:dyDescent="0.25">
      <c r="A368" s="87" t="s">
        <v>296</v>
      </c>
      <c r="B368" s="156" t="s">
        <v>294</v>
      </c>
      <c r="C368" s="156">
        <v>0.22874462260461478</v>
      </c>
      <c r="D368" s="156">
        <v>0.46656237778646853</v>
      </c>
      <c r="E368" s="156">
        <v>0.16323816973015251</v>
      </c>
      <c r="F368" s="156">
        <v>4.348846304262808E-2</v>
      </c>
      <c r="G368" s="156">
        <v>6.6992569417285888E-2</v>
      </c>
      <c r="H368" s="156">
        <v>7.8216660148611649E-5</v>
      </c>
      <c r="I368" s="156">
        <v>3.0895580758701604E-2</v>
      </c>
      <c r="J368" s="156">
        <v>1</v>
      </c>
      <c r="K368" s="87">
        <v>25570</v>
      </c>
      <c r="L368" s="87"/>
      <c r="M368" s="156" t="s">
        <v>294</v>
      </c>
      <c r="N368" s="156" t="s">
        <v>294</v>
      </c>
      <c r="O368" s="156">
        <v>0.224</v>
      </c>
      <c r="P368" s="156">
        <v>0.23400000000000001</v>
      </c>
      <c r="Q368" s="156">
        <v>0.46</v>
      </c>
      <c r="R368" s="156">
        <v>0.47299999999999998</v>
      </c>
      <c r="S368" s="156">
        <v>0.159</v>
      </c>
      <c r="T368" s="156">
        <v>0.16800000000000001</v>
      </c>
      <c r="U368" s="156">
        <v>4.1000000000000002E-2</v>
      </c>
      <c r="V368" s="156">
        <v>4.5999999999999999E-2</v>
      </c>
      <c r="W368" s="156">
        <v>6.4000000000000001E-2</v>
      </c>
      <c r="X368" s="156">
        <v>7.0000000000000007E-2</v>
      </c>
      <c r="Y368" s="156">
        <v>0</v>
      </c>
      <c r="Z368" s="156">
        <v>0</v>
      </c>
      <c r="AA368" s="156">
        <v>2.9000000000000001E-2</v>
      </c>
      <c r="AB368" s="156">
        <v>3.3000000000000002E-2</v>
      </c>
    </row>
    <row r="369" spans="1:28" x14ac:dyDescent="0.25">
      <c r="A369" s="87" t="s">
        <v>297</v>
      </c>
      <c r="B369" s="156" t="s">
        <v>294</v>
      </c>
      <c r="C369" s="156">
        <v>1.0262883486087481E-2</v>
      </c>
      <c r="D369" s="156">
        <v>0.16931013665550737</v>
      </c>
      <c r="E369" s="156">
        <v>0.1415674222051479</v>
      </c>
      <c r="F369" s="156">
        <v>4.0200867131331981E-2</v>
      </c>
      <c r="G369" s="156">
        <v>0.60625102903243511</v>
      </c>
      <c r="H369" s="156">
        <v>4.8570330936831127E-3</v>
      </c>
      <c r="I369" s="156">
        <v>2.7550628395807037E-2</v>
      </c>
      <c r="J369" s="156">
        <v>1</v>
      </c>
      <c r="K369" s="87">
        <v>36442</v>
      </c>
      <c r="L369" s="87"/>
      <c r="M369" s="156" t="s">
        <v>294</v>
      </c>
      <c r="N369" s="156" t="s">
        <v>294</v>
      </c>
      <c r="O369" s="156">
        <v>8.9999999999999993E-3</v>
      </c>
      <c r="P369" s="156">
        <v>1.0999999999999999E-2</v>
      </c>
      <c r="Q369" s="156">
        <v>0.16500000000000001</v>
      </c>
      <c r="R369" s="156">
        <v>0.17299999999999999</v>
      </c>
      <c r="S369" s="156">
        <v>0.13800000000000001</v>
      </c>
      <c r="T369" s="156">
        <v>0.14499999999999999</v>
      </c>
      <c r="U369" s="156">
        <v>3.7999999999999999E-2</v>
      </c>
      <c r="V369" s="156">
        <v>4.2000000000000003E-2</v>
      </c>
      <c r="W369" s="156">
        <v>0.60099999999999998</v>
      </c>
      <c r="X369" s="156">
        <v>0.61099999999999999</v>
      </c>
      <c r="Y369" s="156">
        <v>4.0000000000000001E-3</v>
      </c>
      <c r="Z369" s="156">
        <v>6.0000000000000001E-3</v>
      </c>
      <c r="AA369" s="156">
        <v>2.5999999999999999E-2</v>
      </c>
      <c r="AB369" s="156">
        <v>2.9000000000000001E-2</v>
      </c>
    </row>
    <row r="370" spans="1:28" x14ac:dyDescent="0.25">
      <c r="A370" s="87" t="s">
        <v>298</v>
      </c>
      <c r="B370" s="156" t="s">
        <v>294</v>
      </c>
      <c r="C370" s="156">
        <v>9.2602773196506019E-2</v>
      </c>
      <c r="D370" s="156">
        <v>0.19357400280984668</v>
      </c>
      <c r="E370" s="156">
        <v>7.2674241035978249E-2</v>
      </c>
      <c r="F370" s="156">
        <v>1.4110317024005864E-2</v>
      </c>
      <c r="G370" s="156">
        <v>0.56598558426485857</v>
      </c>
      <c r="H370" s="156">
        <v>1.788223077392951E-2</v>
      </c>
      <c r="I370" s="156">
        <v>4.3170850894875087E-2</v>
      </c>
      <c r="J370" s="156">
        <v>0.99999999999999989</v>
      </c>
      <c r="K370" s="87">
        <v>65484</v>
      </c>
      <c r="L370" s="87"/>
      <c r="M370" s="156" t="s">
        <v>294</v>
      </c>
      <c r="N370" s="156" t="s">
        <v>294</v>
      </c>
      <c r="O370" s="156">
        <v>0.09</v>
      </c>
      <c r="P370" s="156">
        <v>9.5000000000000001E-2</v>
      </c>
      <c r="Q370" s="156">
        <v>0.191</v>
      </c>
      <c r="R370" s="156">
        <v>0.19700000000000001</v>
      </c>
      <c r="S370" s="156">
        <v>7.0999999999999994E-2</v>
      </c>
      <c r="T370" s="156">
        <v>7.4999999999999997E-2</v>
      </c>
      <c r="U370" s="156">
        <v>1.2999999999999999E-2</v>
      </c>
      <c r="V370" s="156">
        <v>1.4999999999999999E-2</v>
      </c>
      <c r="W370" s="156">
        <v>0.56200000000000006</v>
      </c>
      <c r="X370" s="156">
        <v>0.56999999999999995</v>
      </c>
      <c r="Y370" s="156">
        <v>1.7000000000000001E-2</v>
      </c>
      <c r="Z370" s="156">
        <v>1.9E-2</v>
      </c>
      <c r="AA370" s="156">
        <v>4.2000000000000003E-2</v>
      </c>
      <c r="AB370" s="156">
        <v>4.4999999999999998E-2</v>
      </c>
    </row>
    <row r="371" spans="1:28" x14ac:dyDescent="0.25">
      <c r="A371" s="87" t="s">
        <v>299</v>
      </c>
      <c r="B371" s="156">
        <v>0.23370357340302558</v>
      </c>
      <c r="C371" s="156">
        <v>0.1835955169120973</v>
      </c>
      <c r="D371" s="156">
        <v>0.31718349499924614</v>
      </c>
      <c r="E371" s="156">
        <v>9.991455998391717E-2</v>
      </c>
      <c r="F371" s="156">
        <v>1.909835653616123E-2</v>
      </c>
      <c r="G371" s="156">
        <v>0.10730260843343217</v>
      </c>
      <c r="H371" s="156">
        <v>1.2062119917575513E-3</v>
      </c>
      <c r="I371" s="156">
        <v>3.7995677740362867E-2</v>
      </c>
      <c r="J371" s="156">
        <v>1</v>
      </c>
      <c r="K371" s="87">
        <v>19897</v>
      </c>
      <c r="L371" s="87"/>
      <c r="M371" s="156">
        <v>0.22800000000000001</v>
      </c>
      <c r="N371" s="156">
        <v>0.24</v>
      </c>
      <c r="O371" s="156">
        <v>0.17799999999999999</v>
      </c>
      <c r="P371" s="156">
        <v>0.189</v>
      </c>
      <c r="Q371" s="156">
        <v>0.311</v>
      </c>
      <c r="R371" s="156">
        <v>0.32400000000000001</v>
      </c>
      <c r="S371" s="156">
        <v>9.6000000000000002E-2</v>
      </c>
      <c r="T371" s="156">
        <v>0.104</v>
      </c>
      <c r="U371" s="156">
        <v>1.7000000000000001E-2</v>
      </c>
      <c r="V371" s="156">
        <v>2.1000000000000001E-2</v>
      </c>
      <c r="W371" s="156">
        <v>0.10299999999999999</v>
      </c>
      <c r="X371" s="156">
        <v>0.112</v>
      </c>
      <c r="Y371" s="156">
        <v>1E-3</v>
      </c>
      <c r="Z371" s="156">
        <v>2E-3</v>
      </c>
      <c r="AA371" s="156">
        <v>3.5000000000000003E-2</v>
      </c>
      <c r="AB371" s="156">
        <v>4.1000000000000002E-2</v>
      </c>
    </row>
    <row r="372" spans="1:28" x14ac:dyDescent="0.25">
      <c r="A372" s="87" t="s">
        <v>300</v>
      </c>
      <c r="B372" s="156">
        <v>0.15731925723442361</v>
      </c>
      <c r="C372" s="156">
        <v>1.1154051591416093E-3</v>
      </c>
      <c r="D372" s="156">
        <v>0.56435835401807688</v>
      </c>
      <c r="E372" s="156">
        <v>0.18940941129648831</v>
      </c>
      <c r="F372" s="156">
        <v>3.7798095956263551E-2</v>
      </c>
      <c r="G372" s="156">
        <v>8.9546611367706669E-3</v>
      </c>
      <c r="H372" s="156">
        <v>1.0473287879263938E-5</v>
      </c>
      <c r="I372" s="156">
        <v>4.1034341910956104E-2</v>
      </c>
      <c r="J372" s="156">
        <v>1</v>
      </c>
      <c r="K372" s="87">
        <v>190962</v>
      </c>
      <c r="L372" s="87"/>
      <c r="M372" s="156">
        <v>0.156</v>
      </c>
      <c r="N372" s="156">
        <v>0.159</v>
      </c>
      <c r="O372" s="156">
        <v>1E-3</v>
      </c>
      <c r="P372" s="156">
        <v>1E-3</v>
      </c>
      <c r="Q372" s="156">
        <v>0.56200000000000006</v>
      </c>
      <c r="R372" s="156">
        <v>0.56699999999999995</v>
      </c>
      <c r="S372" s="156">
        <v>0.188</v>
      </c>
      <c r="T372" s="156">
        <v>0.191</v>
      </c>
      <c r="U372" s="156">
        <v>3.6999999999999998E-2</v>
      </c>
      <c r="V372" s="156">
        <v>3.9E-2</v>
      </c>
      <c r="W372" s="156">
        <v>8.9999999999999993E-3</v>
      </c>
      <c r="X372" s="156">
        <v>8.9999999999999993E-3</v>
      </c>
      <c r="Y372" s="156">
        <v>0</v>
      </c>
      <c r="Z372" s="156">
        <v>0</v>
      </c>
      <c r="AA372" s="156">
        <v>0.04</v>
      </c>
      <c r="AB372" s="156">
        <v>4.2000000000000003E-2</v>
      </c>
    </row>
    <row r="373" spans="1:28" x14ac:dyDescent="0.25">
      <c r="A373" s="87" t="s">
        <v>301</v>
      </c>
      <c r="B373" s="156" t="s">
        <v>294</v>
      </c>
      <c r="C373" s="156">
        <v>4.2553191489361703E-3</v>
      </c>
      <c r="D373" s="156">
        <v>0.33617021276595743</v>
      </c>
      <c r="E373" s="156">
        <v>0.25957446808510637</v>
      </c>
      <c r="F373" s="156">
        <v>5.5319148936170209E-2</v>
      </c>
      <c r="G373" s="156">
        <v>0.28085106382978725</v>
      </c>
      <c r="H373" s="156">
        <v>8.5106382978723406E-3</v>
      </c>
      <c r="I373" s="156">
        <v>5.5319148936170209E-2</v>
      </c>
      <c r="J373" s="156">
        <v>1</v>
      </c>
      <c r="K373" s="87">
        <v>235</v>
      </c>
      <c r="L373" s="87"/>
      <c r="M373" s="156" t="s">
        <v>294</v>
      </c>
      <c r="N373" s="156" t="s">
        <v>294</v>
      </c>
      <c r="O373" s="156">
        <v>1E-3</v>
      </c>
      <c r="P373" s="156">
        <v>2.4E-2</v>
      </c>
      <c r="Q373" s="156">
        <v>0.27900000000000003</v>
      </c>
      <c r="R373" s="156">
        <v>0.39900000000000002</v>
      </c>
      <c r="S373" s="156">
        <v>0.20799999999999999</v>
      </c>
      <c r="T373" s="156">
        <v>0.31900000000000001</v>
      </c>
      <c r="U373" s="156">
        <v>3.3000000000000002E-2</v>
      </c>
      <c r="V373" s="156">
        <v>9.1999999999999998E-2</v>
      </c>
      <c r="W373" s="156">
        <v>0.22700000000000001</v>
      </c>
      <c r="X373" s="156">
        <v>0.34100000000000003</v>
      </c>
      <c r="Y373" s="156">
        <v>2E-3</v>
      </c>
      <c r="Z373" s="156">
        <v>0.03</v>
      </c>
      <c r="AA373" s="156">
        <v>3.3000000000000002E-2</v>
      </c>
      <c r="AB373" s="156">
        <v>9.1999999999999998E-2</v>
      </c>
    </row>
    <row r="374" spans="1:28" x14ac:dyDescent="0.25">
      <c r="A374" s="87" t="s">
        <v>302</v>
      </c>
      <c r="B374" s="156">
        <v>6.7659542216158858E-2</v>
      </c>
      <c r="C374" s="156">
        <v>0.27936562073669852</v>
      </c>
      <c r="D374" s="156">
        <v>0.24616871305138699</v>
      </c>
      <c r="E374" s="156">
        <v>8.2651205093224198E-2</v>
      </c>
      <c r="F374" s="156">
        <v>4.2936183113536454E-2</v>
      </c>
      <c r="G374" s="156">
        <v>0.24542974079126875</v>
      </c>
      <c r="H374" s="156">
        <v>3.9260269819614974E-3</v>
      </c>
      <c r="I374" s="156">
        <v>3.1862968015764742E-2</v>
      </c>
      <c r="J374" s="156">
        <v>1</v>
      </c>
      <c r="K374" s="87">
        <v>263880</v>
      </c>
      <c r="L374" s="87"/>
      <c r="M374" s="156">
        <v>6.7000000000000004E-2</v>
      </c>
      <c r="N374" s="156">
        <v>6.9000000000000006E-2</v>
      </c>
      <c r="O374" s="156">
        <v>0.27800000000000002</v>
      </c>
      <c r="P374" s="156">
        <v>0.28100000000000003</v>
      </c>
      <c r="Q374" s="156">
        <v>0.245</v>
      </c>
      <c r="R374" s="156">
        <v>0.248</v>
      </c>
      <c r="S374" s="156">
        <v>8.2000000000000003E-2</v>
      </c>
      <c r="T374" s="156">
        <v>8.4000000000000005E-2</v>
      </c>
      <c r="U374" s="156">
        <v>4.2000000000000003E-2</v>
      </c>
      <c r="V374" s="156">
        <v>4.3999999999999997E-2</v>
      </c>
      <c r="W374" s="156">
        <v>0.24399999999999999</v>
      </c>
      <c r="X374" s="156">
        <v>0.247</v>
      </c>
      <c r="Y374" s="156">
        <v>4.0000000000000001E-3</v>
      </c>
      <c r="Z374" s="156">
        <v>4.0000000000000001E-3</v>
      </c>
      <c r="AA374" s="156">
        <v>3.1E-2</v>
      </c>
      <c r="AB374" s="156">
        <v>3.3000000000000002E-2</v>
      </c>
    </row>
    <row r="375" spans="1:28" x14ac:dyDescent="0.25">
      <c r="A375" s="87" t="s">
        <v>303</v>
      </c>
      <c r="B375" s="156">
        <v>0.59929582740280174</v>
      </c>
      <c r="C375" s="156">
        <v>0.16895148200863985</v>
      </c>
      <c r="D375" s="156">
        <v>0.12720053936624467</v>
      </c>
      <c r="E375" s="156">
        <v>4.9391964441780907E-2</v>
      </c>
      <c r="F375" s="156">
        <v>2.9964791370140085E-3</v>
      </c>
      <c r="G375" s="156">
        <v>9.5138212600194769E-3</v>
      </c>
      <c r="H375" s="156">
        <v>2.4970659475116737E-5</v>
      </c>
      <c r="I375" s="156">
        <v>4.262491572402427E-2</v>
      </c>
      <c r="J375" s="156">
        <v>1</v>
      </c>
      <c r="K375" s="87">
        <v>40047</v>
      </c>
      <c r="L375" s="87"/>
      <c r="M375" s="156">
        <v>0.59399999999999997</v>
      </c>
      <c r="N375" s="156">
        <v>0.60399999999999998</v>
      </c>
      <c r="O375" s="156">
        <v>0.16500000000000001</v>
      </c>
      <c r="P375" s="156">
        <v>0.17299999999999999</v>
      </c>
      <c r="Q375" s="156">
        <v>0.124</v>
      </c>
      <c r="R375" s="156">
        <v>0.13</v>
      </c>
      <c r="S375" s="156">
        <v>4.7E-2</v>
      </c>
      <c r="T375" s="156">
        <v>5.1999999999999998E-2</v>
      </c>
      <c r="U375" s="156">
        <v>3.0000000000000001E-3</v>
      </c>
      <c r="V375" s="156">
        <v>4.0000000000000001E-3</v>
      </c>
      <c r="W375" s="156">
        <v>8.9999999999999993E-3</v>
      </c>
      <c r="X375" s="156">
        <v>1.0999999999999999E-2</v>
      </c>
      <c r="Y375" s="156">
        <v>0</v>
      </c>
      <c r="Z375" s="156">
        <v>0</v>
      </c>
      <c r="AA375" s="156">
        <v>4.1000000000000002E-2</v>
      </c>
      <c r="AB375" s="156">
        <v>4.4999999999999998E-2</v>
      </c>
    </row>
    <row r="376" spans="1:28" x14ac:dyDescent="0.25">
      <c r="A376" s="87" t="s">
        <v>304</v>
      </c>
      <c r="B376" s="156">
        <v>0.28890102080963287</v>
      </c>
      <c r="C376" s="156">
        <v>0.47541303598605572</v>
      </c>
      <c r="D376" s="156">
        <v>0.11821201243149108</v>
      </c>
      <c r="E376" s="156">
        <v>3.0700537091653272E-2</v>
      </c>
      <c r="F376" s="156">
        <v>1.8421542224675716E-3</v>
      </c>
      <c r="G376" s="156">
        <v>4.3546817861576138E-2</v>
      </c>
      <c r="H376" s="156">
        <v>2.8303296663077923E-3</v>
      </c>
      <c r="I376" s="156">
        <v>3.8554091930815521E-2</v>
      </c>
      <c r="J376" s="156">
        <v>0.99999999999999989</v>
      </c>
      <c r="K376" s="87">
        <v>327877</v>
      </c>
      <c r="L376" s="87"/>
      <c r="M376" s="156">
        <v>0.28699999999999998</v>
      </c>
      <c r="N376" s="156">
        <v>0.28999999999999998</v>
      </c>
      <c r="O376" s="156">
        <v>0.47399999999999998</v>
      </c>
      <c r="P376" s="156">
        <v>0.47699999999999998</v>
      </c>
      <c r="Q376" s="156">
        <v>0.11700000000000001</v>
      </c>
      <c r="R376" s="156">
        <v>0.11899999999999999</v>
      </c>
      <c r="S376" s="156">
        <v>0.03</v>
      </c>
      <c r="T376" s="156">
        <v>3.1E-2</v>
      </c>
      <c r="U376" s="156">
        <v>2E-3</v>
      </c>
      <c r="V376" s="156">
        <v>2E-3</v>
      </c>
      <c r="W376" s="156">
        <v>4.2999999999999997E-2</v>
      </c>
      <c r="X376" s="156">
        <v>4.3999999999999997E-2</v>
      </c>
      <c r="Y376" s="156">
        <v>3.0000000000000001E-3</v>
      </c>
      <c r="Z376" s="156">
        <v>3.0000000000000001E-3</v>
      </c>
      <c r="AA376" s="156">
        <v>3.7999999999999999E-2</v>
      </c>
      <c r="AB376" s="156">
        <v>3.9E-2</v>
      </c>
    </row>
    <row r="377" spans="1:28" x14ac:dyDescent="0.25">
      <c r="A377" s="87" t="s">
        <v>305</v>
      </c>
      <c r="B377" s="156" t="s">
        <v>294</v>
      </c>
      <c r="C377" s="156">
        <v>9.8582995951417007E-2</v>
      </c>
      <c r="D377" s="156">
        <v>0.25</v>
      </c>
      <c r="E377" s="156">
        <v>0.1368421052631579</v>
      </c>
      <c r="F377" s="156">
        <v>2.4898785425101214E-2</v>
      </c>
      <c r="G377" s="156">
        <v>0.45161943319838055</v>
      </c>
      <c r="H377" s="156">
        <v>5.263157894736842E-3</v>
      </c>
      <c r="I377" s="156">
        <v>3.2793522267206478E-2</v>
      </c>
      <c r="J377" s="156">
        <v>1</v>
      </c>
      <c r="K377" s="87">
        <v>4940</v>
      </c>
      <c r="L377" s="87"/>
      <c r="M377" s="156" t="s">
        <v>294</v>
      </c>
      <c r="N377" s="156" t="s">
        <v>294</v>
      </c>
      <c r="O377" s="156">
        <v>9.0999999999999998E-2</v>
      </c>
      <c r="P377" s="156">
        <v>0.107</v>
      </c>
      <c r="Q377" s="156">
        <v>0.23799999999999999</v>
      </c>
      <c r="R377" s="156">
        <v>0.26200000000000001</v>
      </c>
      <c r="S377" s="156">
        <v>0.128</v>
      </c>
      <c r="T377" s="156">
        <v>0.14699999999999999</v>
      </c>
      <c r="U377" s="156">
        <v>2.1000000000000001E-2</v>
      </c>
      <c r="V377" s="156">
        <v>0.03</v>
      </c>
      <c r="W377" s="156">
        <v>0.438</v>
      </c>
      <c r="X377" s="156">
        <v>0.46600000000000003</v>
      </c>
      <c r="Y377" s="156">
        <v>4.0000000000000001E-3</v>
      </c>
      <c r="Z377" s="156">
        <v>8.0000000000000002E-3</v>
      </c>
      <c r="AA377" s="156">
        <v>2.8000000000000001E-2</v>
      </c>
      <c r="AB377" s="156">
        <v>3.7999999999999999E-2</v>
      </c>
    </row>
    <row r="378" spans="1:28" x14ac:dyDescent="0.25">
      <c r="A378" s="87" t="s">
        <v>306</v>
      </c>
      <c r="B378" s="156" t="s">
        <v>294</v>
      </c>
      <c r="C378" s="156">
        <v>8.5299971566676139E-3</v>
      </c>
      <c r="D378" s="156">
        <v>0.28859823713392097</v>
      </c>
      <c r="E378" s="156">
        <v>0.52345749218083593</v>
      </c>
      <c r="F378" s="156">
        <v>2.5305658231447255E-2</v>
      </c>
      <c r="G378" s="156">
        <v>0.12254762581745807</v>
      </c>
      <c r="H378" s="156">
        <v>5.6866647711117425E-4</v>
      </c>
      <c r="I378" s="156">
        <v>3.0992323002559E-2</v>
      </c>
      <c r="J378" s="156">
        <v>1</v>
      </c>
      <c r="K378" s="87">
        <v>3517</v>
      </c>
      <c r="L378" s="87"/>
      <c r="M378" s="156" t="s">
        <v>294</v>
      </c>
      <c r="N378" s="156" t="s">
        <v>294</v>
      </c>
      <c r="O378" s="156">
        <v>6.0000000000000001E-3</v>
      </c>
      <c r="P378" s="156">
        <v>1.2E-2</v>
      </c>
      <c r="Q378" s="156">
        <v>0.27400000000000002</v>
      </c>
      <c r="R378" s="156">
        <v>0.30399999999999999</v>
      </c>
      <c r="S378" s="156">
        <v>0.50700000000000001</v>
      </c>
      <c r="T378" s="156">
        <v>0.54</v>
      </c>
      <c r="U378" s="156">
        <v>2.1000000000000001E-2</v>
      </c>
      <c r="V378" s="156">
        <v>3.1E-2</v>
      </c>
      <c r="W378" s="156">
        <v>0.112</v>
      </c>
      <c r="X378" s="156">
        <v>0.13400000000000001</v>
      </c>
      <c r="Y378" s="156">
        <v>0</v>
      </c>
      <c r="Z378" s="156">
        <v>2E-3</v>
      </c>
      <c r="AA378" s="156">
        <v>2.5999999999999999E-2</v>
      </c>
      <c r="AB378" s="156">
        <v>3.6999999999999998E-2</v>
      </c>
    </row>
    <row r="379" spans="1:28" x14ac:dyDescent="0.25">
      <c r="A379" s="87" t="s">
        <v>307</v>
      </c>
      <c r="B379" s="156" t="s">
        <v>294</v>
      </c>
      <c r="C379" s="156">
        <v>0.40442716123242595</v>
      </c>
      <c r="D379" s="156">
        <v>0.30780735865988634</v>
      </c>
      <c r="E379" s="156">
        <v>0.11247382590487585</v>
      </c>
      <c r="F379" s="156">
        <v>1.7050553395154055E-2</v>
      </c>
      <c r="G379" s="156">
        <v>0.13550702961411906</v>
      </c>
      <c r="H379" s="156">
        <v>2.9913251570445708E-4</v>
      </c>
      <c r="I379" s="156">
        <v>2.243493867783428E-2</v>
      </c>
      <c r="J379" s="156">
        <v>1</v>
      </c>
      <c r="K379" s="87">
        <v>3343</v>
      </c>
      <c r="L379" s="87"/>
      <c r="M379" s="156" t="s">
        <v>294</v>
      </c>
      <c r="N379" s="156" t="s">
        <v>294</v>
      </c>
      <c r="O379" s="156">
        <v>0.38800000000000001</v>
      </c>
      <c r="P379" s="156">
        <v>0.42099999999999999</v>
      </c>
      <c r="Q379" s="156">
        <v>0.29199999999999998</v>
      </c>
      <c r="R379" s="156">
        <v>0.32400000000000001</v>
      </c>
      <c r="S379" s="156">
        <v>0.10199999999999999</v>
      </c>
      <c r="T379" s="156">
        <v>0.124</v>
      </c>
      <c r="U379" s="156">
        <v>1.2999999999999999E-2</v>
      </c>
      <c r="V379" s="156">
        <v>2.1999999999999999E-2</v>
      </c>
      <c r="W379" s="156">
        <v>0.124</v>
      </c>
      <c r="X379" s="156">
        <v>0.14799999999999999</v>
      </c>
      <c r="Y379" s="156">
        <v>0</v>
      </c>
      <c r="Z379" s="156">
        <v>2E-3</v>
      </c>
      <c r="AA379" s="156">
        <v>1.7999999999999999E-2</v>
      </c>
      <c r="AB379" s="156">
        <v>2.8000000000000001E-2</v>
      </c>
    </row>
    <row r="380" spans="1:28" x14ac:dyDescent="0.25">
      <c r="A380" s="87" t="s">
        <v>308</v>
      </c>
      <c r="B380" s="156" t="s">
        <v>294</v>
      </c>
      <c r="C380" s="156">
        <v>0.36857280153772226</v>
      </c>
      <c r="D380" s="156">
        <v>0.38278300267728427</v>
      </c>
      <c r="E380" s="156">
        <v>0.10729731585089586</v>
      </c>
      <c r="F380" s="156">
        <v>1.2082103384361914E-2</v>
      </c>
      <c r="G380" s="156">
        <v>0.10393354843138601</v>
      </c>
      <c r="H380" s="156">
        <v>1.5102629230452393E-3</v>
      </c>
      <c r="I380" s="156">
        <v>2.3820965195304456E-2</v>
      </c>
      <c r="J380" s="156">
        <v>1</v>
      </c>
      <c r="K380" s="87">
        <v>14567</v>
      </c>
      <c r="L380" s="87"/>
      <c r="M380" s="156" t="s">
        <v>294</v>
      </c>
      <c r="N380" s="156" t="s">
        <v>294</v>
      </c>
      <c r="O380" s="156">
        <v>0.36099999999999999</v>
      </c>
      <c r="P380" s="156">
        <v>0.376</v>
      </c>
      <c r="Q380" s="156">
        <v>0.375</v>
      </c>
      <c r="R380" s="156">
        <v>0.39100000000000001</v>
      </c>
      <c r="S380" s="156">
        <v>0.10199999999999999</v>
      </c>
      <c r="T380" s="156">
        <v>0.112</v>
      </c>
      <c r="U380" s="156">
        <v>0.01</v>
      </c>
      <c r="V380" s="156">
        <v>1.4E-2</v>
      </c>
      <c r="W380" s="156">
        <v>9.9000000000000005E-2</v>
      </c>
      <c r="X380" s="156">
        <v>0.109</v>
      </c>
      <c r="Y380" s="156">
        <v>1E-3</v>
      </c>
      <c r="Z380" s="156">
        <v>2E-3</v>
      </c>
      <c r="AA380" s="156">
        <v>2.1000000000000001E-2</v>
      </c>
      <c r="AB380" s="156">
        <v>2.5999999999999999E-2</v>
      </c>
    </row>
    <row r="381" spans="1:28" x14ac:dyDescent="0.25">
      <c r="A381" s="87" t="s">
        <v>309</v>
      </c>
      <c r="B381" s="156" t="s">
        <v>294</v>
      </c>
      <c r="C381" s="156">
        <v>0.2589665653495441</v>
      </c>
      <c r="D381" s="156">
        <v>0.3860182370820669</v>
      </c>
      <c r="E381" s="156">
        <v>0.1276595744680851</v>
      </c>
      <c r="F381" s="156">
        <v>1.5805471124620062E-2</v>
      </c>
      <c r="G381" s="156">
        <v>0.15501519756838905</v>
      </c>
      <c r="H381" s="156">
        <v>3.0395136778115501E-3</v>
      </c>
      <c r="I381" s="156">
        <v>5.3495440729483285E-2</v>
      </c>
      <c r="J381" s="156">
        <v>1</v>
      </c>
      <c r="K381" s="87">
        <v>1645</v>
      </c>
      <c r="L381" s="87"/>
      <c r="M381" s="156" t="s">
        <v>294</v>
      </c>
      <c r="N381" s="156" t="s">
        <v>294</v>
      </c>
      <c r="O381" s="156">
        <v>0.23799999999999999</v>
      </c>
      <c r="P381" s="156">
        <v>0.28100000000000003</v>
      </c>
      <c r="Q381" s="156">
        <v>0.36299999999999999</v>
      </c>
      <c r="R381" s="156">
        <v>0.41</v>
      </c>
      <c r="S381" s="156">
        <v>0.112</v>
      </c>
      <c r="T381" s="156">
        <v>0.14499999999999999</v>
      </c>
      <c r="U381" s="156">
        <v>1.0999999999999999E-2</v>
      </c>
      <c r="V381" s="156">
        <v>2.3E-2</v>
      </c>
      <c r="W381" s="156">
        <v>0.13800000000000001</v>
      </c>
      <c r="X381" s="156">
        <v>0.17299999999999999</v>
      </c>
      <c r="Y381" s="156">
        <v>1E-3</v>
      </c>
      <c r="Z381" s="156">
        <v>7.0000000000000001E-3</v>
      </c>
      <c r="AA381" s="156">
        <v>4.3999999999999997E-2</v>
      </c>
      <c r="AB381" s="156">
        <v>6.5000000000000002E-2</v>
      </c>
    </row>
    <row r="382" spans="1:28" x14ac:dyDescent="0.25">
      <c r="A382" s="87" t="s">
        <v>310</v>
      </c>
      <c r="B382" s="156" t="s">
        <v>294</v>
      </c>
      <c r="C382" s="156">
        <v>0.27678374199248951</v>
      </c>
      <c r="D382" s="156">
        <v>0.3719902805389883</v>
      </c>
      <c r="E382" s="156">
        <v>0.18003092555776454</v>
      </c>
      <c r="F382" s="156">
        <v>1.2591119946984758E-2</v>
      </c>
      <c r="G382" s="156">
        <v>0.12436492158162138</v>
      </c>
      <c r="H382" s="156">
        <v>3.3134526176275677E-3</v>
      </c>
      <c r="I382" s="156">
        <v>3.0925557764523968E-2</v>
      </c>
      <c r="J382" s="156">
        <v>1</v>
      </c>
      <c r="K382" s="87">
        <v>4527</v>
      </c>
      <c r="L382" s="87"/>
      <c r="M382" s="156" t="s">
        <v>294</v>
      </c>
      <c r="N382" s="156" t="s">
        <v>294</v>
      </c>
      <c r="O382" s="156">
        <v>0.26400000000000001</v>
      </c>
      <c r="P382" s="156">
        <v>0.28999999999999998</v>
      </c>
      <c r="Q382" s="156">
        <v>0.35799999999999998</v>
      </c>
      <c r="R382" s="156">
        <v>0.38600000000000001</v>
      </c>
      <c r="S382" s="156">
        <v>0.16900000000000001</v>
      </c>
      <c r="T382" s="156">
        <v>0.191</v>
      </c>
      <c r="U382" s="156">
        <v>0.01</v>
      </c>
      <c r="V382" s="156">
        <v>1.6E-2</v>
      </c>
      <c r="W382" s="156">
        <v>0.115</v>
      </c>
      <c r="X382" s="156">
        <v>0.13400000000000001</v>
      </c>
      <c r="Y382" s="156">
        <v>2E-3</v>
      </c>
      <c r="Z382" s="156">
        <v>5.0000000000000001E-3</v>
      </c>
      <c r="AA382" s="156">
        <v>2.5999999999999999E-2</v>
      </c>
      <c r="AB382" s="156">
        <v>3.5999999999999997E-2</v>
      </c>
    </row>
    <row r="383" spans="1:28" x14ac:dyDescent="0.25">
      <c r="A383" s="87" t="s">
        <v>311</v>
      </c>
      <c r="B383" s="156" t="s">
        <v>294</v>
      </c>
      <c r="C383" s="156">
        <v>0.34252873563218389</v>
      </c>
      <c r="D383" s="156">
        <v>0.25079365079365079</v>
      </c>
      <c r="E383" s="156">
        <v>0.30251778872468527</v>
      </c>
      <c r="F383" s="156">
        <v>9.3048713738368913E-3</v>
      </c>
      <c r="G383" s="156">
        <v>5.8894362342638201E-2</v>
      </c>
      <c r="H383" s="156">
        <v>1.5873015873015873E-3</v>
      </c>
      <c r="I383" s="156">
        <v>3.4373289545703338E-2</v>
      </c>
      <c r="J383" s="156">
        <v>0.99999999999999989</v>
      </c>
      <c r="K383" s="87">
        <v>18270</v>
      </c>
      <c r="L383" s="87"/>
      <c r="M383" s="156" t="s">
        <v>294</v>
      </c>
      <c r="N383" s="156" t="s">
        <v>294</v>
      </c>
      <c r="O383" s="156">
        <v>0.33600000000000002</v>
      </c>
      <c r="P383" s="156">
        <v>0.34899999999999998</v>
      </c>
      <c r="Q383" s="156">
        <v>0.245</v>
      </c>
      <c r="R383" s="156">
        <v>0.25700000000000001</v>
      </c>
      <c r="S383" s="156">
        <v>0.29599999999999999</v>
      </c>
      <c r="T383" s="156">
        <v>0.309</v>
      </c>
      <c r="U383" s="156">
        <v>8.0000000000000002E-3</v>
      </c>
      <c r="V383" s="156">
        <v>1.0999999999999999E-2</v>
      </c>
      <c r="W383" s="156">
        <v>5.6000000000000001E-2</v>
      </c>
      <c r="X383" s="156">
        <v>6.2E-2</v>
      </c>
      <c r="Y383" s="156">
        <v>1E-3</v>
      </c>
      <c r="Z383" s="156">
        <v>2E-3</v>
      </c>
      <c r="AA383" s="156">
        <v>3.2000000000000001E-2</v>
      </c>
      <c r="AB383" s="156">
        <v>3.6999999999999998E-2</v>
      </c>
    </row>
    <row r="384" spans="1:28" x14ac:dyDescent="0.25">
      <c r="A384" s="87" t="s">
        <v>312</v>
      </c>
      <c r="B384" s="156" t="s">
        <v>294</v>
      </c>
      <c r="C384" s="156">
        <v>0.46902065289806794</v>
      </c>
      <c r="D384" s="156">
        <v>0.30061440521134059</v>
      </c>
      <c r="E384" s="156">
        <v>0.11281367976904286</v>
      </c>
      <c r="F384" s="156">
        <v>1.243615367532756E-2</v>
      </c>
      <c r="G384" s="156">
        <v>6.6622251832111928E-2</v>
      </c>
      <c r="H384" s="156">
        <v>5.9219779406321713E-4</v>
      </c>
      <c r="I384" s="156">
        <v>3.7900658820045896E-2</v>
      </c>
      <c r="J384" s="156">
        <v>0.99999999999999989</v>
      </c>
      <c r="K384" s="87">
        <v>13509</v>
      </c>
      <c r="L384" s="87"/>
      <c r="M384" s="156" t="s">
        <v>294</v>
      </c>
      <c r="N384" s="156" t="s">
        <v>294</v>
      </c>
      <c r="O384" s="156">
        <v>0.46100000000000002</v>
      </c>
      <c r="P384" s="156">
        <v>0.47699999999999998</v>
      </c>
      <c r="Q384" s="156">
        <v>0.29299999999999998</v>
      </c>
      <c r="R384" s="156">
        <v>0.308</v>
      </c>
      <c r="S384" s="156">
        <v>0.108</v>
      </c>
      <c r="T384" s="156">
        <v>0.11799999999999999</v>
      </c>
      <c r="U384" s="156">
        <v>1.0999999999999999E-2</v>
      </c>
      <c r="V384" s="156">
        <v>1.4E-2</v>
      </c>
      <c r="W384" s="156">
        <v>6.3E-2</v>
      </c>
      <c r="X384" s="156">
        <v>7.0999999999999994E-2</v>
      </c>
      <c r="Y384" s="156">
        <v>0</v>
      </c>
      <c r="Z384" s="156">
        <v>1E-3</v>
      </c>
      <c r="AA384" s="156">
        <v>3.5000000000000003E-2</v>
      </c>
      <c r="AB384" s="156">
        <v>4.1000000000000002E-2</v>
      </c>
    </row>
    <row r="385" spans="1:28" x14ac:dyDescent="0.25">
      <c r="A385" s="87" t="s">
        <v>313</v>
      </c>
      <c r="B385" s="156" t="s">
        <v>294</v>
      </c>
      <c r="C385" s="156">
        <v>0.36373586282378695</v>
      </c>
      <c r="D385" s="156">
        <v>0.27362276541408243</v>
      </c>
      <c r="E385" s="156">
        <v>0.27544691718350967</v>
      </c>
      <c r="F385" s="156">
        <v>9.1207588471360814E-3</v>
      </c>
      <c r="G385" s="156">
        <v>4.7063115651222183E-2</v>
      </c>
      <c r="H385" s="156">
        <v>7.2966070777088653E-4</v>
      </c>
      <c r="I385" s="156">
        <v>3.0280919372491791E-2</v>
      </c>
      <c r="J385" s="156">
        <v>1</v>
      </c>
      <c r="K385" s="87">
        <v>2741</v>
      </c>
      <c r="L385" s="87"/>
      <c r="M385" s="156" t="s">
        <v>294</v>
      </c>
      <c r="N385" s="156" t="s">
        <v>294</v>
      </c>
      <c r="O385" s="156">
        <v>0.34599999999999997</v>
      </c>
      <c r="P385" s="156">
        <v>0.38200000000000001</v>
      </c>
      <c r="Q385" s="156">
        <v>0.25700000000000001</v>
      </c>
      <c r="R385" s="156">
        <v>0.29099999999999998</v>
      </c>
      <c r="S385" s="156">
        <v>0.25900000000000001</v>
      </c>
      <c r="T385" s="156">
        <v>0.29199999999999998</v>
      </c>
      <c r="U385" s="156">
        <v>6.0000000000000001E-3</v>
      </c>
      <c r="V385" s="156">
        <v>1.2999999999999999E-2</v>
      </c>
      <c r="W385" s="156">
        <v>0.04</v>
      </c>
      <c r="X385" s="156">
        <v>5.6000000000000001E-2</v>
      </c>
      <c r="Y385" s="156">
        <v>0</v>
      </c>
      <c r="Z385" s="156">
        <v>3.0000000000000001E-3</v>
      </c>
      <c r="AA385" s="156">
        <v>2.4E-2</v>
      </c>
      <c r="AB385" s="156">
        <v>3.6999999999999998E-2</v>
      </c>
    </row>
    <row r="386" spans="1:28" x14ac:dyDescent="0.25">
      <c r="A386" s="87" t="s">
        <v>314</v>
      </c>
      <c r="B386" s="156" t="s">
        <v>294</v>
      </c>
      <c r="C386" s="156">
        <v>0.21530994926097508</v>
      </c>
      <c r="D386" s="156">
        <v>0.48003529671299361</v>
      </c>
      <c r="E386" s="156">
        <v>0.18376351202294286</v>
      </c>
      <c r="F386" s="156">
        <v>9.9272005294506957E-3</v>
      </c>
      <c r="G386" s="156">
        <v>6.7946172512684755E-2</v>
      </c>
      <c r="H386" s="156">
        <v>1.3236267372600927E-3</v>
      </c>
      <c r="I386" s="156">
        <v>4.1694242223692918E-2</v>
      </c>
      <c r="J386" s="156">
        <v>0.99999999999999989</v>
      </c>
      <c r="K386" s="87">
        <v>4533</v>
      </c>
      <c r="L386" s="87"/>
      <c r="M386" s="156" t="s">
        <v>294</v>
      </c>
      <c r="N386" s="156" t="s">
        <v>294</v>
      </c>
      <c r="O386" s="156">
        <v>0.20399999999999999</v>
      </c>
      <c r="P386" s="156">
        <v>0.22800000000000001</v>
      </c>
      <c r="Q386" s="156">
        <v>0.46600000000000003</v>
      </c>
      <c r="R386" s="156">
        <v>0.495</v>
      </c>
      <c r="S386" s="156">
        <v>0.17299999999999999</v>
      </c>
      <c r="T386" s="156">
        <v>0.19500000000000001</v>
      </c>
      <c r="U386" s="156">
        <v>7.0000000000000001E-3</v>
      </c>
      <c r="V386" s="156">
        <v>1.2999999999999999E-2</v>
      </c>
      <c r="W386" s="156">
        <v>6.0999999999999999E-2</v>
      </c>
      <c r="X386" s="156">
        <v>7.5999999999999998E-2</v>
      </c>
      <c r="Y386" s="156">
        <v>1E-3</v>
      </c>
      <c r="Z386" s="156">
        <v>3.0000000000000001E-3</v>
      </c>
      <c r="AA386" s="156">
        <v>3.5999999999999997E-2</v>
      </c>
      <c r="AB386" s="156">
        <v>4.8000000000000001E-2</v>
      </c>
    </row>
    <row r="387" spans="1:28" x14ac:dyDescent="0.25">
      <c r="A387" s="87" t="s">
        <v>315</v>
      </c>
      <c r="B387" s="156" t="s">
        <v>294</v>
      </c>
      <c r="C387" s="156">
        <v>0.15796734881581972</v>
      </c>
      <c r="D387" s="156">
        <v>0.53581283053575535</v>
      </c>
      <c r="E387" s="156">
        <v>0.16480800183950334</v>
      </c>
      <c r="F387" s="156">
        <v>1.4716026672798345E-2</v>
      </c>
      <c r="G387" s="156">
        <v>6.7026902736261204E-2</v>
      </c>
      <c r="H387" s="156">
        <v>9.1975166704989656E-4</v>
      </c>
      <c r="I387" s="156">
        <v>5.8749137732812144E-2</v>
      </c>
      <c r="J387" s="156">
        <v>1.0000000000000002</v>
      </c>
      <c r="K387" s="87">
        <v>17396</v>
      </c>
      <c r="L387" s="87"/>
      <c r="M387" s="156" t="s">
        <v>294</v>
      </c>
      <c r="N387" s="156" t="s">
        <v>294</v>
      </c>
      <c r="O387" s="156">
        <v>0.153</v>
      </c>
      <c r="P387" s="156">
        <v>0.16300000000000001</v>
      </c>
      <c r="Q387" s="156">
        <v>0.52800000000000002</v>
      </c>
      <c r="R387" s="156">
        <v>0.54300000000000004</v>
      </c>
      <c r="S387" s="156">
        <v>0.159</v>
      </c>
      <c r="T387" s="156">
        <v>0.17</v>
      </c>
      <c r="U387" s="156">
        <v>1.2999999999999999E-2</v>
      </c>
      <c r="V387" s="156">
        <v>1.7000000000000001E-2</v>
      </c>
      <c r="W387" s="156">
        <v>6.3E-2</v>
      </c>
      <c r="X387" s="156">
        <v>7.0999999999999994E-2</v>
      </c>
      <c r="Y387" s="156">
        <v>1E-3</v>
      </c>
      <c r="Z387" s="156">
        <v>1E-3</v>
      </c>
      <c r="AA387" s="156">
        <v>5.5E-2</v>
      </c>
      <c r="AB387" s="156">
        <v>6.2E-2</v>
      </c>
    </row>
    <row r="388" spans="1:28" x14ac:dyDescent="0.25">
      <c r="A388" s="87" t="s">
        <v>316</v>
      </c>
      <c r="B388" s="156" t="s">
        <v>294</v>
      </c>
      <c r="C388" s="156">
        <v>0.13929961089494164</v>
      </c>
      <c r="D388" s="156">
        <v>0.20933852140077822</v>
      </c>
      <c r="E388" s="156">
        <v>0.14552529182879378</v>
      </c>
      <c r="F388" s="156">
        <v>2.8015564202334631E-2</v>
      </c>
      <c r="G388" s="156">
        <v>0.43968871595330739</v>
      </c>
      <c r="H388" s="156">
        <v>3.8910505836575876E-3</v>
      </c>
      <c r="I388" s="156">
        <v>3.4241245136186774E-2</v>
      </c>
      <c r="J388" s="156">
        <v>1</v>
      </c>
      <c r="K388" s="87">
        <v>1285</v>
      </c>
      <c r="L388" s="87"/>
      <c r="M388" s="156" t="s">
        <v>294</v>
      </c>
      <c r="N388" s="156" t="s">
        <v>294</v>
      </c>
      <c r="O388" s="156">
        <v>0.121</v>
      </c>
      <c r="P388" s="156">
        <v>0.159</v>
      </c>
      <c r="Q388" s="156">
        <v>0.188</v>
      </c>
      <c r="R388" s="156">
        <v>0.23200000000000001</v>
      </c>
      <c r="S388" s="156">
        <v>0.127</v>
      </c>
      <c r="T388" s="156">
        <v>0.16600000000000001</v>
      </c>
      <c r="U388" s="156">
        <v>0.02</v>
      </c>
      <c r="V388" s="156">
        <v>3.9E-2</v>
      </c>
      <c r="W388" s="156">
        <v>0.41299999999999998</v>
      </c>
      <c r="X388" s="156">
        <v>0.46700000000000003</v>
      </c>
      <c r="Y388" s="156">
        <v>2E-3</v>
      </c>
      <c r="Z388" s="156">
        <v>8.9999999999999993E-3</v>
      </c>
      <c r="AA388" s="156">
        <v>2.5999999999999999E-2</v>
      </c>
      <c r="AB388" s="156">
        <v>4.5999999999999999E-2</v>
      </c>
    </row>
    <row r="389" spans="1:28" x14ac:dyDescent="0.25">
      <c r="A389" s="87" t="s">
        <v>317</v>
      </c>
      <c r="B389" s="156" t="s">
        <v>294</v>
      </c>
      <c r="C389" s="156">
        <v>0.30853100291302538</v>
      </c>
      <c r="D389" s="156">
        <v>0.33449854348730751</v>
      </c>
      <c r="E389" s="156">
        <v>0.12342904702455264</v>
      </c>
      <c r="F389" s="156">
        <v>1.9975031210986267E-2</v>
      </c>
      <c r="G389" s="156">
        <v>0.16529338327091136</v>
      </c>
      <c r="H389" s="156">
        <v>2.4968789013732833E-4</v>
      </c>
      <c r="I389" s="156">
        <v>4.8023304203079487E-2</v>
      </c>
      <c r="J389" s="156">
        <v>1</v>
      </c>
      <c r="K389" s="87">
        <v>12015</v>
      </c>
      <c r="L389" s="87"/>
      <c r="M389" s="156" t="s">
        <v>294</v>
      </c>
      <c r="N389" s="156" t="s">
        <v>294</v>
      </c>
      <c r="O389" s="156">
        <v>0.3</v>
      </c>
      <c r="P389" s="156">
        <v>0.317</v>
      </c>
      <c r="Q389" s="156">
        <v>0.32600000000000001</v>
      </c>
      <c r="R389" s="156">
        <v>0.34300000000000003</v>
      </c>
      <c r="S389" s="156">
        <v>0.11799999999999999</v>
      </c>
      <c r="T389" s="156">
        <v>0.129</v>
      </c>
      <c r="U389" s="156">
        <v>1.7999999999999999E-2</v>
      </c>
      <c r="V389" s="156">
        <v>2.3E-2</v>
      </c>
      <c r="W389" s="156">
        <v>0.159</v>
      </c>
      <c r="X389" s="156">
        <v>0.17199999999999999</v>
      </c>
      <c r="Y389" s="156">
        <v>0</v>
      </c>
      <c r="Z389" s="156">
        <v>1E-3</v>
      </c>
      <c r="AA389" s="156">
        <v>4.3999999999999997E-2</v>
      </c>
      <c r="AB389" s="156">
        <v>5.1999999999999998E-2</v>
      </c>
    </row>
    <row r="390" spans="1:28" x14ac:dyDescent="0.25">
      <c r="A390" s="87" t="s">
        <v>318</v>
      </c>
      <c r="B390" s="156" t="s">
        <v>294</v>
      </c>
      <c r="C390" s="156">
        <v>3.6044507130543802E-3</v>
      </c>
      <c r="D390" s="156">
        <v>0.4094969440526563</v>
      </c>
      <c r="E390" s="156">
        <v>0.28819934179595674</v>
      </c>
      <c r="F390" s="156">
        <v>2.7895314214073028E-2</v>
      </c>
      <c r="G390" s="156">
        <v>0.24275191976179283</v>
      </c>
      <c r="H390" s="156">
        <v>2.8208744710860366E-3</v>
      </c>
      <c r="I390" s="156">
        <v>2.523115499138066E-2</v>
      </c>
      <c r="J390" s="156">
        <v>1</v>
      </c>
      <c r="K390" s="87">
        <v>6381</v>
      </c>
      <c r="L390" s="87"/>
      <c r="M390" s="156" t="s">
        <v>294</v>
      </c>
      <c r="N390" s="156" t="s">
        <v>294</v>
      </c>
      <c r="O390" s="156">
        <v>2E-3</v>
      </c>
      <c r="P390" s="156">
        <v>5.0000000000000001E-3</v>
      </c>
      <c r="Q390" s="156">
        <v>0.39700000000000002</v>
      </c>
      <c r="R390" s="156">
        <v>0.42199999999999999</v>
      </c>
      <c r="S390" s="156">
        <v>0.27700000000000002</v>
      </c>
      <c r="T390" s="156">
        <v>0.29899999999999999</v>
      </c>
      <c r="U390" s="156">
        <v>2.4E-2</v>
      </c>
      <c r="V390" s="156">
        <v>3.2000000000000001E-2</v>
      </c>
      <c r="W390" s="156">
        <v>0.23200000000000001</v>
      </c>
      <c r="X390" s="156">
        <v>0.253</v>
      </c>
      <c r="Y390" s="156">
        <v>2E-3</v>
      </c>
      <c r="Z390" s="156">
        <v>4.0000000000000001E-3</v>
      </c>
      <c r="AA390" s="156">
        <v>2.1999999999999999E-2</v>
      </c>
      <c r="AB390" s="156">
        <v>2.9000000000000001E-2</v>
      </c>
    </row>
    <row r="391" spans="1:28" x14ac:dyDescent="0.25">
      <c r="A391" s="87" t="s">
        <v>319</v>
      </c>
      <c r="B391" s="156" t="s">
        <v>294</v>
      </c>
      <c r="C391" s="156">
        <v>0.22300622376610219</v>
      </c>
      <c r="D391" s="156">
        <v>0.29868649587494572</v>
      </c>
      <c r="E391" s="156">
        <v>0.17589376176002317</v>
      </c>
      <c r="F391" s="156">
        <v>2.0480532638587349E-2</v>
      </c>
      <c r="G391" s="156">
        <v>0.24607396149949343</v>
      </c>
      <c r="H391" s="156">
        <v>4.595455203357939E-3</v>
      </c>
      <c r="I391" s="156">
        <v>3.1263569257490229E-2</v>
      </c>
      <c r="J391" s="156">
        <v>1</v>
      </c>
      <c r="K391" s="87">
        <v>55272</v>
      </c>
      <c r="L391" s="87"/>
      <c r="M391" s="156" t="s">
        <v>294</v>
      </c>
      <c r="N391" s="156" t="s">
        <v>294</v>
      </c>
      <c r="O391" s="156">
        <v>0.22</v>
      </c>
      <c r="P391" s="156">
        <v>0.22600000000000001</v>
      </c>
      <c r="Q391" s="156">
        <v>0.29499999999999998</v>
      </c>
      <c r="R391" s="156">
        <v>0.30299999999999999</v>
      </c>
      <c r="S391" s="156">
        <v>0.17299999999999999</v>
      </c>
      <c r="T391" s="156">
        <v>0.17899999999999999</v>
      </c>
      <c r="U391" s="156">
        <v>1.9E-2</v>
      </c>
      <c r="V391" s="156">
        <v>2.1999999999999999E-2</v>
      </c>
      <c r="W391" s="156">
        <v>0.24299999999999999</v>
      </c>
      <c r="X391" s="156">
        <v>0.25</v>
      </c>
      <c r="Y391" s="156">
        <v>4.0000000000000001E-3</v>
      </c>
      <c r="Z391" s="156">
        <v>5.0000000000000001E-3</v>
      </c>
      <c r="AA391" s="156">
        <v>0.03</v>
      </c>
      <c r="AB391" s="156">
        <v>3.3000000000000002E-2</v>
      </c>
    </row>
    <row r="392" spans="1:28" x14ac:dyDescent="0.25">
      <c r="A392" s="87" t="s">
        <v>320</v>
      </c>
      <c r="B392" s="156" t="s">
        <v>294</v>
      </c>
      <c r="C392" s="156">
        <v>1.8980592876946045E-2</v>
      </c>
      <c r="D392" s="156">
        <v>0.12156110044785669</v>
      </c>
      <c r="E392" s="156">
        <v>9.44764342077202E-2</v>
      </c>
      <c r="F392" s="156">
        <v>7.5922371507784178E-2</v>
      </c>
      <c r="G392" s="156">
        <v>0.64470036255065044</v>
      </c>
      <c r="H392" s="156">
        <v>1.2795905310300703E-3</v>
      </c>
      <c r="I392" s="156">
        <v>4.3079547878012367E-2</v>
      </c>
      <c r="J392" s="156">
        <v>1</v>
      </c>
      <c r="K392" s="87">
        <v>4689</v>
      </c>
      <c r="L392" s="87"/>
      <c r="M392" s="156" t="s">
        <v>294</v>
      </c>
      <c r="N392" s="156" t="s">
        <v>294</v>
      </c>
      <c r="O392" s="156">
        <v>1.4999999999999999E-2</v>
      </c>
      <c r="P392" s="156">
        <v>2.3E-2</v>
      </c>
      <c r="Q392" s="156">
        <v>0.113</v>
      </c>
      <c r="R392" s="156">
        <v>0.13100000000000001</v>
      </c>
      <c r="S392" s="156">
        <v>8.5999999999999993E-2</v>
      </c>
      <c r="T392" s="156">
        <v>0.10299999999999999</v>
      </c>
      <c r="U392" s="156">
        <v>6.9000000000000006E-2</v>
      </c>
      <c r="V392" s="156">
        <v>8.4000000000000005E-2</v>
      </c>
      <c r="W392" s="156">
        <v>0.63100000000000001</v>
      </c>
      <c r="X392" s="156">
        <v>0.65800000000000003</v>
      </c>
      <c r="Y392" s="156">
        <v>1E-3</v>
      </c>
      <c r="Z392" s="156">
        <v>3.0000000000000001E-3</v>
      </c>
      <c r="AA392" s="156">
        <v>3.7999999999999999E-2</v>
      </c>
      <c r="AB392" s="156">
        <v>4.9000000000000002E-2</v>
      </c>
    </row>
    <row r="393" spans="1:28" x14ac:dyDescent="0.25">
      <c r="A393" s="87" t="s">
        <v>321</v>
      </c>
      <c r="B393" s="156" t="s">
        <v>294</v>
      </c>
      <c r="C393" s="156">
        <v>2.9708727599513665E-2</v>
      </c>
      <c r="D393" s="156">
        <v>0.23803985832848759</v>
      </c>
      <c r="E393" s="156">
        <v>0.12438547338372892</v>
      </c>
      <c r="F393" s="156">
        <v>4.2712903737379078E-2</v>
      </c>
      <c r="G393" s="156">
        <v>0.52862504625469153</v>
      </c>
      <c r="H393" s="156">
        <v>2.3788127081461122E-3</v>
      </c>
      <c r="I393" s="156">
        <v>3.4149177988053073E-2</v>
      </c>
      <c r="J393" s="156">
        <v>0.99999999999999989</v>
      </c>
      <c r="K393" s="87">
        <v>18917</v>
      </c>
      <c r="L393" s="87"/>
      <c r="M393" s="156" t="s">
        <v>294</v>
      </c>
      <c r="N393" s="156" t="s">
        <v>294</v>
      </c>
      <c r="O393" s="156">
        <v>2.7E-2</v>
      </c>
      <c r="P393" s="156">
        <v>3.2000000000000001E-2</v>
      </c>
      <c r="Q393" s="156">
        <v>0.23200000000000001</v>
      </c>
      <c r="R393" s="156">
        <v>0.24399999999999999</v>
      </c>
      <c r="S393" s="156">
        <v>0.12</v>
      </c>
      <c r="T393" s="156">
        <v>0.129</v>
      </c>
      <c r="U393" s="156">
        <v>0.04</v>
      </c>
      <c r="V393" s="156">
        <v>4.5999999999999999E-2</v>
      </c>
      <c r="W393" s="156">
        <v>0.52200000000000002</v>
      </c>
      <c r="X393" s="156">
        <v>0.53600000000000003</v>
      </c>
      <c r="Y393" s="156">
        <v>2E-3</v>
      </c>
      <c r="Z393" s="156">
        <v>3.0000000000000001E-3</v>
      </c>
      <c r="AA393" s="156">
        <v>3.2000000000000001E-2</v>
      </c>
      <c r="AB393" s="156">
        <v>3.6999999999999998E-2</v>
      </c>
    </row>
    <row r="394" spans="1:28" x14ac:dyDescent="0.25">
      <c r="A394" s="87" t="s">
        <v>322</v>
      </c>
      <c r="B394" s="156" t="s">
        <v>294</v>
      </c>
      <c r="C394" s="156">
        <v>0.13499721655223604</v>
      </c>
      <c r="D394" s="156">
        <v>0.45258860642048615</v>
      </c>
      <c r="E394" s="156">
        <v>0.11259046205232882</v>
      </c>
      <c r="F394" s="156">
        <v>1.2061606977175728E-2</v>
      </c>
      <c r="G394" s="156">
        <v>0.21070699573204676</v>
      </c>
      <c r="H394" s="156">
        <v>5.1493783633327151E-3</v>
      </c>
      <c r="I394" s="156">
        <v>7.190573390239377E-2</v>
      </c>
      <c r="J394" s="156">
        <v>1</v>
      </c>
      <c r="K394" s="87">
        <v>21556</v>
      </c>
      <c r="L394" s="87"/>
      <c r="M394" s="156" t="s">
        <v>294</v>
      </c>
      <c r="N394" s="156" t="s">
        <v>294</v>
      </c>
      <c r="O394" s="156">
        <v>0.13100000000000001</v>
      </c>
      <c r="P394" s="156">
        <v>0.14000000000000001</v>
      </c>
      <c r="Q394" s="156">
        <v>0.44600000000000001</v>
      </c>
      <c r="R394" s="156">
        <v>0.45900000000000002</v>
      </c>
      <c r="S394" s="156">
        <v>0.108</v>
      </c>
      <c r="T394" s="156">
        <v>0.11700000000000001</v>
      </c>
      <c r="U394" s="156">
        <v>1.0999999999999999E-2</v>
      </c>
      <c r="V394" s="156">
        <v>1.4E-2</v>
      </c>
      <c r="W394" s="156">
        <v>0.20499999999999999</v>
      </c>
      <c r="X394" s="156">
        <v>0.216</v>
      </c>
      <c r="Y394" s="156">
        <v>4.0000000000000001E-3</v>
      </c>
      <c r="Z394" s="156">
        <v>6.0000000000000001E-3</v>
      </c>
      <c r="AA394" s="156">
        <v>6.9000000000000006E-2</v>
      </c>
      <c r="AB394" s="156">
        <v>7.4999999999999997E-2</v>
      </c>
    </row>
    <row r="395" spans="1:28" x14ac:dyDescent="0.25">
      <c r="A395" s="87" t="s">
        <v>323</v>
      </c>
      <c r="B395" s="156" t="s">
        <v>294</v>
      </c>
      <c r="C395" s="156">
        <v>0.10669593852908892</v>
      </c>
      <c r="D395" s="156">
        <v>0.34160263446761802</v>
      </c>
      <c r="E395" s="156">
        <v>0.12755214050493963</v>
      </c>
      <c r="F395" s="156">
        <v>5.4665203073545554E-2</v>
      </c>
      <c r="G395" s="156">
        <v>0.32184412733260154</v>
      </c>
      <c r="H395" s="156">
        <v>5.9275521405049393E-3</v>
      </c>
      <c r="I395" s="156">
        <v>4.1712403951701428E-2</v>
      </c>
      <c r="J395" s="156">
        <v>1</v>
      </c>
      <c r="K395" s="87">
        <v>4555</v>
      </c>
      <c r="L395" s="87"/>
      <c r="M395" s="156" t="s">
        <v>294</v>
      </c>
      <c r="N395" s="156" t="s">
        <v>294</v>
      </c>
      <c r="O395" s="156">
        <v>9.8000000000000004E-2</v>
      </c>
      <c r="P395" s="156">
        <v>0.11600000000000001</v>
      </c>
      <c r="Q395" s="156">
        <v>0.32800000000000001</v>
      </c>
      <c r="R395" s="156">
        <v>0.35599999999999998</v>
      </c>
      <c r="S395" s="156">
        <v>0.11799999999999999</v>
      </c>
      <c r="T395" s="156">
        <v>0.13800000000000001</v>
      </c>
      <c r="U395" s="156">
        <v>4.8000000000000001E-2</v>
      </c>
      <c r="V395" s="156">
        <v>6.2E-2</v>
      </c>
      <c r="W395" s="156">
        <v>0.308</v>
      </c>
      <c r="X395" s="156">
        <v>0.33600000000000002</v>
      </c>
      <c r="Y395" s="156">
        <v>4.0000000000000001E-3</v>
      </c>
      <c r="Z395" s="156">
        <v>8.9999999999999993E-3</v>
      </c>
      <c r="AA395" s="156">
        <v>3.5999999999999997E-2</v>
      </c>
      <c r="AB395" s="156">
        <v>4.8000000000000001E-2</v>
      </c>
    </row>
    <row r="396" spans="1:28" x14ac:dyDescent="0.25">
      <c r="A396" s="87" t="s">
        <v>324</v>
      </c>
      <c r="B396" s="156" t="s">
        <v>294</v>
      </c>
      <c r="C396" s="156">
        <v>8.8899178145618707E-2</v>
      </c>
      <c r="D396" s="156">
        <v>0.26542423891654127</v>
      </c>
      <c r="E396" s="156">
        <v>0.16957981247829609</v>
      </c>
      <c r="F396" s="156">
        <v>1.7652506077092255E-2</v>
      </c>
      <c r="G396" s="156">
        <v>0.41457344600069451</v>
      </c>
      <c r="H396" s="156">
        <v>8.5079291584674154E-3</v>
      </c>
      <c r="I396" s="156">
        <v>3.5362889223289735E-2</v>
      </c>
      <c r="J396" s="156">
        <v>1</v>
      </c>
      <c r="K396" s="87">
        <v>17278</v>
      </c>
      <c r="L396" s="87"/>
      <c r="M396" s="156" t="s">
        <v>294</v>
      </c>
      <c r="N396" s="156" t="s">
        <v>294</v>
      </c>
      <c r="O396" s="156">
        <v>8.5000000000000006E-2</v>
      </c>
      <c r="P396" s="156">
        <v>9.2999999999999999E-2</v>
      </c>
      <c r="Q396" s="156">
        <v>0.25900000000000001</v>
      </c>
      <c r="R396" s="156">
        <v>0.27200000000000002</v>
      </c>
      <c r="S396" s="156">
        <v>0.16400000000000001</v>
      </c>
      <c r="T396" s="156">
        <v>0.17499999999999999</v>
      </c>
      <c r="U396" s="156">
        <v>1.6E-2</v>
      </c>
      <c r="V396" s="156">
        <v>0.02</v>
      </c>
      <c r="W396" s="156">
        <v>0.40699999999999997</v>
      </c>
      <c r="X396" s="156">
        <v>0.42199999999999999</v>
      </c>
      <c r="Y396" s="156">
        <v>7.0000000000000001E-3</v>
      </c>
      <c r="Z396" s="156">
        <v>0.01</v>
      </c>
      <c r="AA396" s="156">
        <v>3.3000000000000002E-2</v>
      </c>
      <c r="AB396" s="156">
        <v>3.7999999999999999E-2</v>
      </c>
    </row>
    <row r="397" spans="1:28" x14ac:dyDescent="0.25">
      <c r="A397" s="87" t="s">
        <v>325</v>
      </c>
      <c r="B397" s="156" t="s">
        <v>294</v>
      </c>
      <c r="C397" s="156">
        <v>0.25717834998746852</v>
      </c>
      <c r="D397" s="156">
        <v>0.21440791552702981</v>
      </c>
      <c r="E397" s="156">
        <v>0.10925984446454322</v>
      </c>
      <c r="F397" s="156">
        <v>1.7870958602578212E-2</v>
      </c>
      <c r="G397" s="156">
        <v>0.37008140003704953</v>
      </c>
      <c r="H397" s="156">
        <v>5.0997613573210993E-3</v>
      </c>
      <c r="I397" s="156">
        <v>2.6101770024009562E-2</v>
      </c>
      <c r="J397" s="156">
        <v>1</v>
      </c>
      <c r="K397" s="87">
        <v>275307</v>
      </c>
      <c r="L397" s="87"/>
      <c r="M397" s="156" t="s">
        <v>294</v>
      </c>
      <c r="N397" s="156" t="s">
        <v>294</v>
      </c>
      <c r="O397" s="156">
        <v>0.25600000000000001</v>
      </c>
      <c r="P397" s="156">
        <v>0.25900000000000001</v>
      </c>
      <c r="Q397" s="156">
        <v>0.21299999999999999</v>
      </c>
      <c r="R397" s="156">
        <v>0.216</v>
      </c>
      <c r="S397" s="156">
        <v>0.108</v>
      </c>
      <c r="T397" s="156">
        <v>0.11</v>
      </c>
      <c r="U397" s="156">
        <v>1.7000000000000001E-2</v>
      </c>
      <c r="V397" s="156">
        <v>1.7999999999999999E-2</v>
      </c>
      <c r="W397" s="156">
        <v>0.36799999999999999</v>
      </c>
      <c r="X397" s="156">
        <v>0.372</v>
      </c>
      <c r="Y397" s="156">
        <v>5.0000000000000001E-3</v>
      </c>
      <c r="Z397" s="156">
        <v>5.0000000000000001E-3</v>
      </c>
      <c r="AA397" s="156">
        <v>2.5999999999999999E-2</v>
      </c>
      <c r="AB397" s="156">
        <v>2.7E-2</v>
      </c>
    </row>
    <row r="398" spans="1:28" x14ac:dyDescent="0.25">
      <c r="A398" s="87" t="s">
        <v>326</v>
      </c>
      <c r="B398" s="156">
        <v>8.9405453732677696E-4</v>
      </c>
      <c r="C398" s="156">
        <v>0.64282521233795265</v>
      </c>
      <c r="D398" s="156">
        <v>0.21010281627179259</v>
      </c>
      <c r="E398" s="156">
        <v>4.2020563254358517E-2</v>
      </c>
      <c r="F398" s="156">
        <v>4.4702726866338843E-3</v>
      </c>
      <c r="G398" s="156">
        <v>5.8113544926240504E-2</v>
      </c>
      <c r="H398" s="156">
        <v>1.7881090746535539E-3</v>
      </c>
      <c r="I398" s="156">
        <v>3.9785426911041574E-2</v>
      </c>
      <c r="J398" s="156">
        <v>1.0000000000000002</v>
      </c>
      <c r="K398" s="87">
        <v>2237</v>
      </c>
      <c r="L398" s="87"/>
      <c r="M398" s="156">
        <v>0</v>
      </c>
      <c r="N398" s="156">
        <v>3.0000000000000001E-3</v>
      </c>
      <c r="O398" s="156">
        <v>0.623</v>
      </c>
      <c r="P398" s="156">
        <v>0.66200000000000003</v>
      </c>
      <c r="Q398" s="156">
        <v>0.19400000000000001</v>
      </c>
      <c r="R398" s="156">
        <v>0.22700000000000001</v>
      </c>
      <c r="S398" s="156">
        <v>3.4000000000000002E-2</v>
      </c>
      <c r="T398" s="156">
        <v>5.0999999999999997E-2</v>
      </c>
      <c r="U398" s="156">
        <v>2E-3</v>
      </c>
      <c r="V398" s="156">
        <v>8.0000000000000002E-3</v>
      </c>
      <c r="W398" s="156">
        <v>4.9000000000000002E-2</v>
      </c>
      <c r="X398" s="156">
        <v>6.9000000000000006E-2</v>
      </c>
      <c r="Y398" s="156">
        <v>1E-3</v>
      </c>
      <c r="Z398" s="156">
        <v>5.0000000000000001E-3</v>
      </c>
      <c r="AA398" s="156">
        <v>3.2000000000000001E-2</v>
      </c>
      <c r="AB398" s="156">
        <v>4.9000000000000002E-2</v>
      </c>
    </row>
    <row r="399" spans="1:28" x14ac:dyDescent="0.25">
      <c r="A399" s="87" t="s">
        <v>327</v>
      </c>
      <c r="B399" s="156" t="s">
        <v>294</v>
      </c>
      <c r="C399" s="156">
        <v>0.47789859850619221</v>
      </c>
      <c r="D399" s="156">
        <v>0.33345721787294241</v>
      </c>
      <c r="E399" s="156">
        <v>6.5015405641941706E-2</v>
      </c>
      <c r="F399" s="156">
        <v>6.7497092709594654E-3</v>
      </c>
      <c r="G399" s="156">
        <v>2.3629976861565021E-2</v>
      </c>
      <c r="H399" s="156">
        <v>5.2750836220642359E-4</v>
      </c>
      <c r="I399" s="156">
        <v>9.2721583484192738E-2</v>
      </c>
      <c r="J399" s="156">
        <v>0.99999999999999978</v>
      </c>
      <c r="K399" s="87">
        <v>83411</v>
      </c>
      <c r="L399" s="87"/>
      <c r="M399" s="156" t="s">
        <v>294</v>
      </c>
      <c r="N399" s="156" t="s">
        <v>294</v>
      </c>
      <c r="O399" s="156">
        <v>0.47499999999999998</v>
      </c>
      <c r="P399" s="156">
        <v>0.48099999999999998</v>
      </c>
      <c r="Q399" s="156">
        <v>0.33</v>
      </c>
      <c r="R399" s="156">
        <v>0.33700000000000002</v>
      </c>
      <c r="S399" s="156">
        <v>6.3E-2</v>
      </c>
      <c r="T399" s="156">
        <v>6.7000000000000004E-2</v>
      </c>
      <c r="U399" s="156">
        <v>6.0000000000000001E-3</v>
      </c>
      <c r="V399" s="156">
        <v>7.0000000000000001E-3</v>
      </c>
      <c r="W399" s="156">
        <v>2.3E-2</v>
      </c>
      <c r="X399" s="156">
        <v>2.5000000000000001E-2</v>
      </c>
      <c r="Y399" s="156">
        <v>0</v>
      </c>
      <c r="Z399" s="156">
        <v>1E-3</v>
      </c>
      <c r="AA399" s="156">
        <v>9.0999999999999998E-2</v>
      </c>
      <c r="AB399" s="156">
        <v>9.5000000000000001E-2</v>
      </c>
    </row>
    <row r="400" spans="1:28" x14ac:dyDescent="0.25">
      <c r="A400" s="87" t="s">
        <v>328</v>
      </c>
      <c r="B400" s="156" t="s">
        <v>294</v>
      </c>
      <c r="C400" s="156">
        <v>5.098477440983378E-3</v>
      </c>
      <c r="D400" s="156">
        <v>0.30157843274200308</v>
      </c>
      <c r="E400" s="156">
        <v>0.18976113982399775</v>
      </c>
      <c r="F400" s="156">
        <v>3.638776365414164E-2</v>
      </c>
      <c r="G400" s="156">
        <v>0.43197373934907107</v>
      </c>
      <c r="H400" s="156">
        <v>7.3334264562089678E-3</v>
      </c>
      <c r="I400" s="156">
        <v>2.7867020533594078E-2</v>
      </c>
      <c r="J400" s="156">
        <v>1</v>
      </c>
      <c r="K400" s="87">
        <v>14318</v>
      </c>
      <c r="L400" s="87"/>
      <c r="M400" s="156" t="s">
        <v>294</v>
      </c>
      <c r="N400" s="156" t="s">
        <v>294</v>
      </c>
      <c r="O400" s="156">
        <v>4.0000000000000001E-3</v>
      </c>
      <c r="P400" s="156">
        <v>6.0000000000000001E-3</v>
      </c>
      <c r="Q400" s="156">
        <v>0.29399999999999998</v>
      </c>
      <c r="R400" s="156">
        <v>0.309</v>
      </c>
      <c r="S400" s="156">
        <v>0.183</v>
      </c>
      <c r="T400" s="156">
        <v>0.19600000000000001</v>
      </c>
      <c r="U400" s="156">
        <v>3.3000000000000002E-2</v>
      </c>
      <c r="V400" s="156">
        <v>0.04</v>
      </c>
      <c r="W400" s="156">
        <v>0.42399999999999999</v>
      </c>
      <c r="X400" s="156">
        <v>0.44</v>
      </c>
      <c r="Y400" s="156">
        <v>6.0000000000000001E-3</v>
      </c>
      <c r="Z400" s="156">
        <v>8.9999999999999993E-3</v>
      </c>
      <c r="AA400" s="156">
        <v>2.5000000000000001E-2</v>
      </c>
      <c r="AB400" s="156">
        <v>3.1E-2</v>
      </c>
    </row>
    <row r="401" spans="1:28" x14ac:dyDescent="0.25">
      <c r="A401" s="87" t="s">
        <v>329</v>
      </c>
      <c r="B401" s="156" t="s">
        <v>294</v>
      </c>
      <c r="C401" s="156">
        <v>0.20776411657559199</v>
      </c>
      <c r="D401" s="156">
        <v>0.25614754098360654</v>
      </c>
      <c r="E401" s="156">
        <v>0.15681921675774135</v>
      </c>
      <c r="F401" s="156">
        <v>2.2199453551912569E-2</v>
      </c>
      <c r="G401" s="156">
        <v>0.33709016393442626</v>
      </c>
      <c r="H401" s="156">
        <v>1.366120218579235E-3</v>
      </c>
      <c r="I401" s="156">
        <v>1.8613387978142076E-2</v>
      </c>
      <c r="J401" s="156">
        <v>0.99999999999999989</v>
      </c>
      <c r="K401" s="87">
        <v>17568</v>
      </c>
      <c r="L401" s="87"/>
      <c r="M401" s="156" t="s">
        <v>294</v>
      </c>
      <c r="N401" s="156" t="s">
        <v>294</v>
      </c>
      <c r="O401" s="156">
        <v>0.20200000000000001</v>
      </c>
      <c r="P401" s="156">
        <v>0.214</v>
      </c>
      <c r="Q401" s="156">
        <v>0.25</v>
      </c>
      <c r="R401" s="156">
        <v>0.26300000000000001</v>
      </c>
      <c r="S401" s="156">
        <v>0.152</v>
      </c>
      <c r="T401" s="156">
        <v>0.16200000000000001</v>
      </c>
      <c r="U401" s="156">
        <v>0.02</v>
      </c>
      <c r="V401" s="156">
        <v>2.4E-2</v>
      </c>
      <c r="W401" s="156">
        <v>0.33</v>
      </c>
      <c r="X401" s="156">
        <v>0.34399999999999997</v>
      </c>
      <c r="Y401" s="156">
        <v>1E-3</v>
      </c>
      <c r="Z401" s="156">
        <v>2E-3</v>
      </c>
      <c r="AA401" s="156">
        <v>1.7000000000000001E-2</v>
      </c>
      <c r="AB401" s="156">
        <v>2.1000000000000001E-2</v>
      </c>
    </row>
    <row r="402" spans="1:28" x14ac:dyDescent="0.25">
      <c r="A402" s="87" t="s">
        <v>330</v>
      </c>
      <c r="B402" s="156" t="s">
        <v>294</v>
      </c>
      <c r="C402" s="156">
        <v>0.1402446558754479</v>
      </c>
      <c r="D402" s="156">
        <v>0.34532929692326703</v>
      </c>
      <c r="E402" s="156">
        <v>0.12186457432348943</v>
      </c>
      <c r="F402" s="156">
        <v>1.9306808352897567E-2</v>
      </c>
      <c r="G402" s="156">
        <v>0.34267268009390833</v>
      </c>
      <c r="H402" s="156">
        <v>3.3979982701099714E-3</v>
      </c>
      <c r="I402" s="156">
        <v>2.7183986160879772E-2</v>
      </c>
      <c r="J402" s="156">
        <v>1</v>
      </c>
      <c r="K402" s="87">
        <v>32372</v>
      </c>
      <c r="L402" s="87"/>
      <c r="M402" s="156" t="s">
        <v>294</v>
      </c>
      <c r="N402" s="156" t="s">
        <v>294</v>
      </c>
      <c r="O402" s="156">
        <v>0.13700000000000001</v>
      </c>
      <c r="P402" s="156">
        <v>0.14399999999999999</v>
      </c>
      <c r="Q402" s="156">
        <v>0.34</v>
      </c>
      <c r="R402" s="156">
        <v>0.35099999999999998</v>
      </c>
      <c r="S402" s="156">
        <v>0.11799999999999999</v>
      </c>
      <c r="T402" s="156">
        <v>0.125</v>
      </c>
      <c r="U402" s="156">
        <v>1.7999999999999999E-2</v>
      </c>
      <c r="V402" s="156">
        <v>2.1000000000000001E-2</v>
      </c>
      <c r="W402" s="156">
        <v>0.33800000000000002</v>
      </c>
      <c r="X402" s="156">
        <v>0.34799999999999998</v>
      </c>
      <c r="Y402" s="156">
        <v>3.0000000000000001E-3</v>
      </c>
      <c r="Z402" s="156">
        <v>4.0000000000000001E-3</v>
      </c>
      <c r="AA402" s="156">
        <v>2.5000000000000001E-2</v>
      </c>
      <c r="AB402" s="156">
        <v>2.9000000000000001E-2</v>
      </c>
    </row>
    <row r="403" spans="1:28" x14ac:dyDescent="0.25">
      <c r="A403" s="87" t="s">
        <v>331</v>
      </c>
      <c r="B403" s="156" t="s">
        <v>294</v>
      </c>
      <c r="C403" s="156">
        <v>0.15186802523047063</v>
      </c>
      <c r="D403" s="156">
        <v>0.54002911208151383</v>
      </c>
      <c r="E403" s="156">
        <v>0.1324599708879185</v>
      </c>
      <c r="F403" s="156">
        <v>1.9893255701115962E-2</v>
      </c>
      <c r="G403" s="156">
        <v>0.11159631246967491</v>
      </c>
      <c r="H403" s="156">
        <v>9.7040271712760793E-4</v>
      </c>
      <c r="I403" s="156">
        <v>4.3182920912178555E-2</v>
      </c>
      <c r="J403" s="156">
        <v>1</v>
      </c>
      <c r="K403" s="87">
        <v>2061</v>
      </c>
      <c r="L403" s="87"/>
      <c r="M403" s="156" t="s">
        <v>294</v>
      </c>
      <c r="N403" s="156" t="s">
        <v>294</v>
      </c>
      <c r="O403" s="156">
        <v>0.13700000000000001</v>
      </c>
      <c r="P403" s="156">
        <v>0.16800000000000001</v>
      </c>
      <c r="Q403" s="156">
        <v>0.51800000000000002</v>
      </c>
      <c r="R403" s="156">
        <v>0.56100000000000005</v>
      </c>
      <c r="S403" s="156">
        <v>0.11899999999999999</v>
      </c>
      <c r="T403" s="156">
        <v>0.14799999999999999</v>
      </c>
      <c r="U403" s="156">
        <v>1.4999999999999999E-2</v>
      </c>
      <c r="V403" s="156">
        <v>2.7E-2</v>
      </c>
      <c r="W403" s="156">
        <v>9.9000000000000005E-2</v>
      </c>
      <c r="X403" s="156">
        <v>0.126</v>
      </c>
      <c r="Y403" s="156">
        <v>0</v>
      </c>
      <c r="Z403" s="156">
        <v>4.0000000000000001E-3</v>
      </c>
      <c r="AA403" s="156">
        <v>3.5000000000000003E-2</v>
      </c>
      <c r="AB403" s="156">
        <v>5.2999999999999999E-2</v>
      </c>
    </row>
    <row r="404" spans="1:28" x14ac:dyDescent="0.25">
      <c r="A404" s="87" t="s">
        <v>332</v>
      </c>
      <c r="B404" s="156" t="s">
        <v>294</v>
      </c>
      <c r="C404" s="156">
        <v>0.20934933985574164</v>
      </c>
      <c r="D404" s="156">
        <v>0.33916939126962337</v>
      </c>
      <c r="E404" s="156">
        <v>0.12340579529288442</v>
      </c>
      <c r="F404" s="156">
        <v>2.1626275987720569E-2</v>
      </c>
      <c r="G404" s="156">
        <v>0.26051363965358026</v>
      </c>
      <c r="H404" s="156">
        <v>1.697157261586842E-3</v>
      </c>
      <c r="I404" s="156">
        <v>4.4238400678862908E-2</v>
      </c>
      <c r="J404" s="156">
        <v>1</v>
      </c>
      <c r="K404" s="87">
        <v>80134</v>
      </c>
      <c r="L404" s="87"/>
      <c r="M404" s="156" t="s">
        <v>294</v>
      </c>
      <c r="N404" s="156" t="s">
        <v>294</v>
      </c>
      <c r="O404" s="156">
        <v>0.20699999999999999</v>
      </c>
      <c r="P404" s="156">
        <v>0.21199999999999999</v>
      </c>
      <c r="Q404" s="156">
        <v>0.33600000000000002</v>
      </c>
      <c r="R404" s="156">
        <v>0.34200000000000003</v>
      </c>
      <c r="S404" s="156">
        <v>0.121</v>
      </c>
      <c r="T404" s="156">
        <v>0.126</v>
      </c>
      <c r="U404" s="156">
        <v>2.1000000000000001E-2</v>
      </c>
      <c r="V404" s="156">
        <v>2.3E-2</v>
      </c>
      <c r="W404" s="156">
        <v>0.25700000000000001</v>
      </c>
      <c r="X404" s="156">
        <v>0.26400000000000001</v>
      </c>
      <c r="Y404" s="156">
        <v>1E-3</v>
      </c>
      <c r="Z404" s="156">
        <v>2E-3</v>
      </c>
      <c r="AA404" s="156">
        <v>4.2999999999999997E-2</v>
      </c>
      <c r="AB404" s="156">
        <v>4.5999999999999999E-2</v>
      </c>
    </row>
    <row r="405" spans="1:28" x14ac:dyDescent="0.25">
      <c r="A405" s="87" t="s">
        <v>333</v>
      </c>
      <c r="B405" s="156" t="s">
        <v>294</v>
      </c>
      <c r="C405" s="156">
        <v>0.38103906505989005</v>
      </c>
      <c r="D405" s="156">
        <v>0.1963993155422871</v>
      </c>
      <c r="E405" s="156">
        <v>7.5672625332216845E-2</v>
      </c>
      <c r="F405" s="156">
        <v>0.10336039611169767</v>
      </c>
      <c r="G405" s="156">
        <v>0.20987002584920086</v>
      </c>
      <c r="H405" s="156">
        <v>3.3676775767284379E-3</v>
      </c>
      <c r="I405" s="156">
        <v>3.0290894527979031E-2</v>
      </c>
      <c r="J405" s="156">
        <v>1</v>
      </c>
      <c r="K405" s="87">
        <v>54934</v>
      </c>
      <c r="L405" s="87"/>
      <c r="M405" s="156" t="s">
        <v>294</v>
      </c>
      <c r="N405" s="156" t="s">
        <v>294</v>
      </c>
      <c r="O405" s="156">
        <v>0.377</v>
      </c>
      <c r="P405" s="156">
        <v>0.38500000000000001</v>
      </c>
      <c r="Q405" s="156">
        <v>0.193</v>
      </c>
      <c r="R405" s="156">
        <v>0.2</v>
      </c>
      <c r="S405" s="156">
        <v>7.2999999999999995E-2</v>
      </c>
      <c r="T405" s="156">
        <v>7.8E-2</v>
      </c>
      <c r="U405" s="156">
        <v>0.10100000000000001</v>
      </c>
      <c r="V405" s="156">
        <v>0.106</v>
      </c>
      <c r="W405" s="156">
        <v>0.20599999999999999</v>
      </c>
      <c r="X405" s="156">
        <v>0.21299999999999999</v>
      </c>
      <c r="Y405" s="156">
        <v>3.0000000000000001E-3</v>
      </c>
      <c r="Z405" s="156">
        <v>4.0000000000000001E-3</v>
      </c>
      <c r="AA405" s="156">
        <v>2.9000000000000001E-2</v>
      </c>
      <c r="AB405" s="156">
        <v>3.2000000000000001E-2</v>
      </c>
    </row>
    <row r="406" spans="1:28" x14ac:dyDescent="0.25">
      <c r="A406" s="87" t="s">
        <v>334</v>
      </c>
      <c r="B406" s="156" t="s">
        <v>294</v>
      </c>
      <c r="C406" s="156">
        <v>0.16979923109782144</v>
      </c>
      <c r="D406" s="156">
        <v>0.37184963690730455</v>
      </c>
      <c r="E406" s="156">
        <v>0.21892353695002137</v>
      </c>
      <c r="F406" s="156">
        <v>3.32123024348569E-2</v>
      </c>
      <c r="G406" s="156">
        <v>0.17695429303716362</v>
      </c>
      <c r="H406" s="156">
        <v>2.3494233233660828E-3</v>
      </c>
      <c r="I406" s="156">
        <v>2.6911576249466041E-2</v>
      </c>
      <c r="J406" s="156">
        <v>1</v>
      </c>
      <c r="K406" s="87">
        <v>9364</v>
      </c>
      <c r="L406" s="87"/>
      <c r="M406" s="156" t="s">
        <v>294</v>
      </c>
      <c r="N406" s="156" t="s">
        <v>294</v>
      </c>
      <c r="O406" s="156">
        <v>0.16200000000000001</v>
      </c>
      <c r="P406" s="156">
        <v>0.17799999999999999</v>
      </c>
      <c r="Q406" s="156">
        <v>0.36199999999999999</v>
      </c>
      <c r="R406" s="156">
        <v>0.38200000000000001</v>
      </c>
      <c r="S406" s="156">
        <v>0.21099999999999999</v>
      </c>
      <c r="T406" s="156">
        <v>0.22700000000000001</v>
      </c>
      <c r="U406" s="156">
        <v>0.03</v>
      </c>
      <c r="V406" s="156">
        <v>3.6999999999999998E-2</v>
      </c>
      <c r="W406" s="156">
        <v>0.16900000000000001</v>
      </c>
      <c r="X406" s="156">
        <v>0.185</v>
      </c>
      <c r="Y406" s="156">
        <v>2E-3</v>
      </c>
      <c r="Z406" s="156">
        <v>4.0000000000000001E-3</v>
      </c>
      <c r="AA406" s="156">
        <v>2.4E-2</v>
      </c>
      <c r="AB406" s="156">
        <v>0.03</v>
      </c>
    </row>
    <row r="407" spans="1:28" x14ac:dyDescent="0.25">
      <c r="A407" s="87" t="s">
        <v>335</v>
      </c>
      <c r="B407" s="156" t="s">
        <v>294</v>
      </c>
      <c r="C407" s="156">
        <v>8.0209592906086258E-2</v>
      </c>
      <c r="D407" s="156">
        <v>0.40941152760983474</v>
      </c>
      <c r="E407" s="156">
        <v>0.12313583232567513</v>
      </c>
      <c r="F407" s="156">
        <v>2.4989923417976623E-2</v>
      </c>
      <c r="G407" s="156">
        <v>0.31972994760177348</v>
      </c>
      <c r="H407" s="156">
        <v>5.2398226521563887E-3</v>
      </c>
      <c r="I407" s="156">
        <v>3.7283353486497382E-2</v>
      </c>
      <c r="J407" s="156">
        <v>1</v>
      </c>
      <c r="K407" s="87">
        <v>9924</v>
      </c>
      <c r="L407" s="87"/>
      <c r="M407" s="156" t="s">
        <v>294</v>
      </c>
      <c r="N407" s="156" t="s">
        <v>294</v>
      </c>
      <c r="O407" s="156">
        <v>7.4999999999999997E-2</v>
      </c>
      <c r="P407" s="156">
        <v>8.5999999999999993E-2</v>
      </c>
      <c r="Q407" s="156">
        <v>0.4</v>
      </c>
      <c r="R407" s="156">
        <v>0.41899999999999998</v>
      </c>
      <c r="S407" s="156">
        <v>0.11700000000000001</v>
      </c>
      <c r="T407" s="156">
        <v>0.13</v>
      </c>
      <c r="U407" s="156">
        <v>2.1999999999999999E-2</v>
      </c>
      <c r="V407" s="156">
        <v>2.8000000000000001E-2</v>
      </c>
      <c r="W407" s="156">
        <v>0.311</v>
      </c>
      <c r="X407" s="156">
        <v>0.32900000000000001</v>
      </c>
      <c r="Y407" s="156">
        <v>4.0000000000000001E-3</v>
      </c>
      <c r="Z407" s="156">
        <v>7.0000000000000001E-3</v>
      </c>
      <c r="AA407" s="156">
        <v>3.4000000000000002E-2</v>
      </c>
      <c r="AB407" s="156">
        <v>4.1000000000000002E-2</v>
      </c>
    </row>
    <row r="408" spans="1:28" x14ac:dyDescent="0.25">
      <c r="A408" s="87" t="s">
        <v>336</v>
      </c>
      <c r="B408" s="156" t="s">
        <v>294</v>
      </c>
      <c r="C408" s="156">
        <v>8.5344057193923142E-2</v>
      </c>
      <c r="D408" s="156">
        <v>0.26573471211540917</v>
      </c>
      <c r="E408" s="156">
        <v>0.1488573981871569</v>
      </c>
      <c r="F408" s="156">
        <v>3.2363079279969363E-2</v>
      </c>
      <c r="G408" s="156">
        <v>0.39557002425635135</v>
      </c>
      <c r="H408" s="156">
        <v>2.1128558662070727E-2</v>
      </c>
      <c r="I408" s="156">
        <v>5.1002170305119367E-2</v>
      </c>
      <c r="J408" s="156">
        <v>1</v>
      </c>
      <c r="K408" s="87">
        <v>15666</v>
      </c>
      <c r="L408" s="87"/>
      <c r="M408" s="156" t="s">
        <v>294</v>
      </c>
      <c r="N408" s="156" t="s">
        <v>294</v>
      </c>
      <c r="O408" s="156">
        <v>8.1000000000000003E-2</v>
      </c>
      <c r="P408" s="156">
        <v>0.09</v>
      </c>
      <c r="Q408" s="156">
        <v>0.25900000000000001</v>
      </c>
      <c r="R408" s="156">
        <v>0.27300000000000002</v>
      </c>
      <c r="S408" s="156">
        <v>0.14299999999999999</v>
      </c>
      <c r="T408" s="156">
        <v>0.155</v>
      </c>
      <c r="U408" s="156">
        <v>0.03</v>
      </c>
      <c r="V408" s="156">
        <v>3.5000000000000003E-2</v>
      </c>
      <c r="W408" s="156">
        <v>0.38800000000000001</v>
      </c>
      <c r="X408" s="156">
        <v>0.40300000000000002</v>
      </c>
      <c r="Y408" s="156">
        <v>1.9E-2</v>
      </c>
      <c r="Z408" s="156">
        <v>2.4E-2</v>
      </c>
      <c r="AA408" s="156">
        <v>4.8000000000000001E-2</v>
      </c>
      <c r="AB408" s="156">
        <v>5.5E-2</v>
      </c>
    </row>
    <row r="409" spans="1:28" x14ac:dyDescent="0.25">
      <c r="A409" s="87" t="s">
        <v>337</v>
      </c>
      <c r="B409" s="156" t="s">
        <v>294</v>
      </c>
      <c r="C409" s="156">
        <v>0.26612466124661249</v>
      </c>
      <c r="D409" s="156">
        <v>0.25732749635188662</v>
      </c>
      <c r="E409" s="156">
        <v>0.12180529497602668</v>
      </c>
      <c r="F409" s="156">
        <v>1.7656868876381071E-2</v>
      </c>
      <c r="G409" s="156">
        <v>0.29197415051073589</v>
      </c>
      <c r="H409" s="156">
        <v>5.5659787367104445E-3</v>
      </c>
      <c r="I409" s="156">
        <v>3.954554930164686E-2</v>
      </c>
      <c r="J409" s="156">
        <v>1.0000000000000002</v>
      </c>
      <c r="K409" s="87">
        <v>47970</v>
      </c>
      <c r="L409" s="87"/>
      <c r="M409" s="156" t="s">
        <v>294</v>
      </c>
      <c r="N409" s="156" t="s">
        <v>294</v>
      </c>
      <c r="O409" s="156">
        <v>0.26200000000000001</v>
      </c>
      <c r="P409" s="156">
        <v>0.27</v>
      </c>
      <c r="Q409" s="156">
        <v>0.253</v>
      </c>
      <c r="R409" s="156">
        <v>0.26100000000000001</v>
      </c>
      <c r="S409" s="156">
        <v>0.11899999999999999</v>
      </c>
      <c r="T409" s="156">
        <v>0.125</v>
      </c>
      <c r="U409" s="156">
        <v>1.7000000000000001E-2</v>
      </c>
      <c r="V409" s="156">
        <v>1.9E-2</v>
      </c>
      <c r="W409" s="156">
        <v>0.28799999999999998</v>
      </c>
      <c r="X409" s="156">
        <v>0.29599999999999999</v>
      </c>
      <c r="Y409" s="156">
        <v>5.0000000000000001E-3</v>
      </c>
      <c r="Z409" s="156">
        <v>6.0000000000000001E-3</v>
      </c>
      <c r="AA409" s="156">
        <v>3.7999999999999999E-2</v>
      </c>
      <c r="AB409" s="156">
        <v>4.1000000000000002E-2</v>
      </c>
    </row>
    <row r="410" spans="1:28" x14ac:dyDescent="0.25">
      <c r="A410" s="87" t="s">
        <v>338</v>
      </c>
      <c r="B410" s="156" t="s">
        <v>294</v>
      </c>
      <c r="C410" s="156">
        <v>0.13879720668450127</v>
      </c>
      <c r="D410" s="156">
        <v>0.20654553034777473</v>
      </c>
      <c r="E410" s="156">
        <v>0.1050446444081576</v>
      </c>
      <c r="F410" s="156">
        <v>3.1198971615189523E-2</v>
      </c>
      <c r="G410" s="156">
        <v>0.47486363478442134</v>
      </c>
      <c r="H410" s="156">
        <v>7.5565437932112707E-3</v>
      </c>
      <c r="I410" s="156">
        <v>3.5993468366744261E-2</v>
      </c>
      <c r="J410" s="156">
        <v>1</v>
      </c>
      <c r="K410" s="87">
        <v>57566</v>
      </c>
      <c r="L410" s="87"/>
      <c r="M410" s="156" t="s">
        <v>294</v>
      </c>
      <c r="N410" s="156" t="s">
        <v>294</v>
      </c>
      <c r="O410" s="156">
        <v>0.13600000000000001</v>
      </c>
      <c r="P410" s="156">
        <v>0.14199999999999999</v>
      </c>
      <c r="Q410" s="156">
        <v>0.20300000000000001</v>
      </c>
      <c r="R410" s="156">
        <v>0.21</v>
      </c>
      <c r="S410" s="156">
        <v>0.10299999999999999</v>
      </c>
      <c r="T410" s="156">
        <v>0.108</v>
      </c>
      <c r="U410" s="156">
        <v>0.03</v>
      </c>
      <c r="V410" s="156">
        <v>3.3000000000000002E-2</v>
      </c>
      <c r="W410" s="156">
        <v>0.47099999999999997</v>
      </c>
      <c r="X410" s="156">
        <v>0.47899999999999998</v>
      </c>
      <c r="Y410" s="156">
        <v>7.0000000000000001E-3</v>
      </c>
      <c r="Z410" s="156">
        <v>8.0000000000000002E-3</v>
      </c>
      <c r="AA410" s="156">
        <v>3.5000000000000003E-2</v>
      </c>
      <c r="AB410" s="156">
        <v>3.7999999999999999E-2</v>
      </c>
    </row>
    <row r="411" spans="1:28" x14ac:dyDescent="0.25">
      <c r="A411" s="87" t="s">
        <v>339</v>
      </c>
      <c r="B411" s="156" t="s">
        <v>294</v>
      </c>
      <c r="C411" s="156">
        <v>0.25622673919267108</v>
      </c>
      <c r="D411" s="156">
        <v>0.38018894932722586</v>
      </c>
      <c r="E411" s="156">
        <v>0.18580017177211566</v>
      </c>
      <c r="F411" s="156">
        <v>2.2902948754652163E-2</v>
      </c>
      <c r="G411" s="156">
        <v>0.11251073575722874</v>
      </c>
      <c r="H411" s="156">
        <v>1.145147437732608E-3</v>
      </c>
      <c r="I411" s="156">
        <v>4.1225307758373887E-2</v>
      </c>
      <c r="J411" s="156">
        <v>1</v>
      </c>
      <c r="K411" s="87">
        <v>3493</v>
      </c>
      <c r="L411" s="87"/>
      <c r="M411" s="156" t="s">
        <v>294</v>
      </c>
      <c r="N411" s="156" t="s">
        <v>294</v>
      </c>
      <c r="O411" s="156">
        <v>0.24199999999999999</v>
      </c>
      <c r="P411" s="156">
        <v>0.27100000000000002</v>
      </c>
      <c r="Q411" s="156">
        <v>0.36399999999999999</v>
      </c>
      <c r="R411" s="156">
        <v>0.39600000000000002</v>
      </c>
      <c r="S411" s="156">
        <v>0.17299999999999999</v>
      </c>
      <c r="T411" s="156">
        <v>0.19900000000000001</v>
      </c>
      <c r="U411" s="156">
        <v>1.7999999999999999E-2</v>
      </c>
      <c r="V411" s="156">
        <v>2.8000000000000001E-2</v>
      </c>
      <c r="W411" s="156">
        <v>0.10199999999999999</v>
      </c>
      <c r="X411" s="156">
        <v>0.123</v>
      </c>
      <c r="Y411" s="156">
        <v>0</v>
      </c>
      <c r="Z411" s="156">
        <v>3.0000000000000001E-3</v>
      </c>
      <c r="AA411" s="156">
        <v>3.5000000000000003E-2</v>
      </c>
      <c r="AB411" s="156">
        <v>4.8000000000000001E-2</v>
      </c>
    </row>
    <row r="412" spans="1:28" x14ac:dyDescent="0.25">
      <c r="A412" s="87" t="s">
        <v>340</v>
      </c>
      <c r="B412" s="156" t="s">
        <v>294</v>
      </c>
      <c r="C412" s="156">
        <v>0.32985667710614741</v>
      </c>
      <c r="D412" s="156">
        <v>0.40889472294949814</v>
      </c>
      <c r="E412" s="156">
        <v>0.10574789724126615</v>
      </c>
      <c r="F412" s="156">
        <v>2.2076291439863598E-2</v>
      </c>
      <c r="G412" s="156">
        <v>8.7827184978562206E-2</v>
      </c>
      <c r="H412" s="156">
        <v>2.1794496800382384E-3</v>
      </c>
      <c r="I412" s="156">
        <v>4.3417776604624286E-2</v>
      </c>
      <c r="J412" s="156">
        <v>1</v>
      </c>
      <c r="K412" s="87">
        <v>280346</v>
      </c>
      <c r="L412" s="87"/>
      <c r="M412" s="156" t="s">
        <v>294</v>
      </c>
      <c r="N412" s="156" t="s">
        <v>294</v>
      </c>
      <c r="O412" s="156">
        <v>0.32800000000000001</v>
      </c>
      <c r="P412" s="156">
        <v>0.33200000000000002</v>
      </c>
      <c r="Q412" s="156">
        <v>0.40699999999999997</v>
      </c>
      <c r="R412" s="156">
        <v>0.41099999999999998</v>
      </c>
      <c r="S412" s="156">
        <v>0.105</v>
      </c>
      <c r="T412" s="156">
        <v>0.107</v>
      </c>
      <c r="U412" s="156">
        <v>2.1999999999999999E-2</v>
      </c>
      <c r="V412" s="156">
        <v>2.3E-2</v>
      </c>
      <c r="W412" s="156">
        <v>8.6999999999999994E-2</v>
      </c>
      <c r="X412" s="156">
        <v>8.8999999999999996E-2</v>
      </c>
      <c r="Y412" s="156">
        <v>2E-3</v>
      </c>
      <c r="Z412" s="156">
        <v>2E-3</v>
      </c>
      <c r="AA412" s="156">
        <v>4.2999999999999997E-2</v>
      </c>
      <c r="AB412" s="156">
        <v>4.3999999999999997E-2</v>
      </c>
    </row>
    <row r="413" spans="1:28" x14ac:dyDescent="0.25">
      <c r="A413" s="87" t="s">
        <v>341</v>
      </c>
      <c r="B413" s="156" t="s">
        <v>294</v>
      </c>
      <c r="C413" s="156">
        <v>0.10440284735038229</v>
      </c>
      <c r="D413" s="156">
        <v>0.31874505668336411</v>
      </c>
      <c r="E413" s="156">
        <v>0.25072501977326656</v>
      </c>
      <c r="F413" s="156">
        <v>5.7474294753493277E-2</v>
      </c>
      <c r="G413" s="156">
        <v>0.2180332190877933</v>
      </c>
      <c r="H413" s="156">
        <v>2.3727919852359609E-3</v>
      </c>
      <c r="I413" s="156">
        <v>4.8246770366464541E-2</v>
      </c>
      <c r="J413" s="156">
        <v>1</v>
      </c>
      <c r="K413" s="87">
        <v>3793</v>
      </c>
      <c r="L413" s="87"/>
      <c r="M413" s="156" t="s">
        <v>294</v>
      </c>
      <c r="N413" s="156" t="s">
        <v>294</v>
      </c>
      <c r="O413" s="156">
        <v>9.5000000000000001E-2</v>
      </c>
      <c r="P413" s="156">
        <v>0.115</v>
      </c>
      <c r="Q413" s="156">
        <v>0.30399999999999999</v>
      </c>
      <c r="R413" s="156">
        <v>0.33400000000000002</v>
      </c>
      <c r="S413" s="156">
        <v>0.23699999999999999</v>
      </c>
      <c r="T413" s="156">
        <v>0.26500000000000001</v>
      </c>
      <c r="U413" s="156">
        <v>5.0999999999999997E-2</v>
      </c>
      <c r="V413" s="156">
        <v>6.5000000000000002E-2</v>
      </c>
      <c r="W413" s="156">
        <v>0.20499999999999999</v>
      </c>
      <c r="X413" s="156">
        <v>0.23100000000000001</v>
      </c>
      <c r="Y413" s="156">
        <v>1E-3</v>
      </c>
      <c r="Z413" s="156">
        <v>5.0000000000000001E-3</v>
      </c>
      <c r="AA413" s="156">
        <v>4.2000000000000003E-2</v>
      </c>
      <c r="AB413" s="156">
        <v>5.6000000000000001E-2</v>
      </c>
    </row>
    <row r="414" spans="1:28" x14ac:dyDescent="0.25">
      <c r="A414" s="87" t="s">
        <v>342</v>
      </c>
      <c r="B414" s="156" t="s">
        <v>294</v>
      </c>
      <c r="C414" s="156">
        <v>0.17709824333116461</v>
      </c>
      <c r="D414" s="156">
        <v>0.37839947950553027</v>
      </c>
      <c r="E414" s="156">
        <v>0.14808067664281066</v>
      </c>
      <c r="F414" s="156">
        <v>1.9973975276512686E-2</v>
      </c>
      <c r="G414" s="156">
        <v>0.21171112556929084</v>
      </c>
      <c r="H414" s="156">
        <v>2.4723487312947301E-3</v>
      </c>
      <c r="I414" s="156">
        <v>6.2264150943396226E-2</v>
      </c>
      <c r="J414" s="156">
        <v>1</v>
      </c>
      <c r="K414" s="87">
        <v>15370</v>
      </c>
      <c r="L414" s="87"/>
      <c r="M414" s="156" t="s">
        <v>294</v>
      </c>
      <c r="N414" s="156" t="s">
        <v>294</v>
      </c>
      <c r="O414" s="156">
        <v>0.17100000000000001</v>
      </c>
      <c r="P414" s="156">
        <v>0.183</v>
      </c>
      <c r="Q414" s="156">
        <v>0.371</v>
      </c>
      <c r="R414" s="156">
        <v>0.38600000000000001</v>
      </c>
      <c r="S414" s="156">
        <v>0.14299999999999999</v>
      </c>
      <c r="T414" s="156">
        <v>0.154</v>
      </c>
      <c r="U414" s="156">
        <v>1.7999999999999999E-2</v>
      </c>
      <c r="V414" s="156">
        <v>2.1999999999999999E-2</v>
      </c>
      <c r="W414" s="156">
        <v>0.20499999999999999</v>
      </c>
      <c r="X414" s="156">
        <v>0.218</v>
      </c>
      <c r="Y414" s="156">
        <v>2E-3</v>
      </c>
      <c r="Z414" s="156">
        <v>3.0000000000000001E-3</v>
      </c>
      <c r="AA414" s="156">
        <v>5.8999999999999997E-2</v>
      </c>
      <c r="AB414" s="156">
        <v>6.6000000000000003E-2</v>
      </c>
    </row>
    <row r="415" spans="1:28" x14ac:dyDescent="0.25">
      <c r="A415" s="87" t="s">
        <v>343</v>
      </c>
      <c r="B415" s="156" t="s">
        <v>294</v>
      </c>
      <c r="C415" s="156">
        <v>9.5059976783180705E-2</v>
      </c>
      <c r="D415" s="156">
        <v>0.24029407971107958</v>
      </c>
      <c r="E415" s="156">
        <v>0.1329807816329163</v>
      </c>
      <c r="F415" s="156">
        <v>4.1016380755836447E-2</v>
      </c>
      <c r="G415" s="156">
        <v>0.45982200438539922</v>
      </c>
      <c r="H415" s="156">
        <v>1.2898232942086935E-3</v>
      </c>
      <c r="I415" s="156">
        <v>2.9536953437379079E-2</v>
      </c>
      <c r="J415" s="156">
        <v>1</v>
      </c>
      <c r="K415" s="87">
        <v>7753</v>
      </c>
      <c r="L415" s="87"/>
      <c r="M415" s="156" t="s">
        <v>294</v>
      </c>
      <c r="N415" s="156" t="s">
        <v>294</v>
      </c>
      <c r="O415" s="156">
        <v>8.8999999999999996E-2</v>
      </c>
      <c r="P415" s="156">
        <v>0.10199999999999999</v>
      </c>
      <c r="Q415" s="156">
        <v>0.23100000000000001</v>
      </c>
      <c r="R415" s="156">
        <v>0.25</v>
      </c>
      <c r="S415" s="156">
        <v>0.126</v>
      </c>
      <c r="T415" s="156">
        <v>0.14099999999999999</v>
      </c>
      <c r="U415" s="156">
        <v>3.6999999999999998E-2</v>
      </c>
      <c r="V415" s="156">
        <v>4.5999999999999999E-2</v>
      </c>
      <c r="W415" s="156">
        <v>0.44900000000000001</v>
      </c>
      <c r="X415" s="156">
        <v>0.47099999999999997</v>
      </c>
      <c r="Y415" s="156">
        <v>1E-3</v>
      </c>
      <c r="Z415" s="156">
        <v>2E-3</v>
      </c>
      <c r="AA415" s="156">
        <v>2.5999999999999999E-2</v>
      </c>
      <c r="AB415" s="156">
        <v>3.4000000000000002E-2</v>
      </c>
    </row>
    <row r="416" spans="1:28" x14ac:dyDescent="0.25">
      <c r="A416" s="87" t="s">
        <v>344</v>
      </c>
      <c r="B416" s="156" t="s">
        <v>294</v>
      </c>
      <c r="C416" s="156">
        <v>4.4294452647120862E-3</v>
      </c>
      <c r="D416" s="156">
        <v>0.46614638261970048</v>
      </c>
      <c r="E416" s="156">
        <v>0.28432820080151866</v>
      </c>
      <c r="F416" s="156">
        <v>4.1552415102299095E-2</v>
      </c>
      <c r="G416" s="156">
        <v>0.15777262180974477</v>
      </c>
      <c r="H416" s="156">
        <v>1.8983336848766082E-3</v>
      </c>
      <c r="I416" s="156">
        <v>4.3872600717148283E-2</v>
      </c>
      <c r="J416" s="156">
        <v>0.99999999999999989</v>
      </c>
      <c r="K416" s="87">
        <v>4741</v>
      </c>
      <c r="L416" s="87"/>
      <c r="M416" s="156" t="s">
        <v>294</v>
      </c>
      <c r="N416" s="156" t="s">
        <v>294</v>
      </c>
      <c r="O416" s="156">
        <v>3.0000000000000001E-3</v>
      </c>
      <c r="P416" s="156">
        <v>7.0000000000000001E-3</v>
      </c>
      <c r="Q416" s="156">
        <v>0.45200000000000001</v>
      </c>
      <c r="R416" s="156">
        <v>0.48</v>
      </c>
      <c r="S416" s="156">
        <v>0.27200000000000002</v>
      </c>
      <c r="T416" s="156">
        <v>0.29699999999999999</v>
      </c>
      <c r="U416" s="156">
        <v>3.5999999999999997E-2</v>
      </c>
      <c r="V416" s="156">
        <v>4.8000000000000001E-2</v>
      </c>
      <c r="W416" s="156">
        <v>0.14799999999999999</v>
      </c>
      <c r="X416" s="156">
        <v>0.16800000000000001</v>
      </c>
      <c r="Y416" s="156">
        <v>1E-3</v>
      </c>
      <c r="Z416" s="156">
        <v>4.0000000000000001E-3</v>
      </c>
      <c r="AA416" s="156">
        <v>3.7999999999999999E-2</v>
      </c>
      <c r="AB416" s="156">
        <v>0.05</v>
      </c>
    </row>
    <row r="417" spans="1:28" x14ac:dyDescent="0.25">
      <c r="A417" s="87" t="s">
        <v>345</v>
      </c>
      <c r="B417" s="156" t="s">
        <v>294</v>
      </c>
      <c r="C417" s="156">
        <v>0.25114562382068134</v>
      </c>
      <c r="D417" s="156">
        <v>0.21877786302278807</v>
      </c>
      <c r="E417" s="156">
        <v>8.2236091815787837E-2</v>
      </c>
      <c r="F417" s="156">
        <v>8.9182408194579801E-2</v>
      </c>
      <c r="G417" s="156">
        <v>0.32311775561407513</v>
      </c>
      <c r="H417" s="156">
        <v>4.7898480104505772E-3</v>
      </c>
      <c r="I417" s="156">
        <v>3.0750409521637257E-2</v>
      </c>
      <c r="J417" s="156">
        <v>1</v>
      </c>
      <c r="K417" s="87">
        <v>48227</v>
      </c>
      <c r="L417" s="87"/>
      <c r="M417" s="156" t="s">
        <v>294</v>
      </c>
      <c r="N417" s="156" t="s">
        <v>294</v>
      </c>
      <c r="O417" s="156">
        <v>0.247</v>
      </c>
      <c r="P417" s="156">
        <v>0.255</v>
      </c>
      <c r="Q417" s="156">
        <v>0.215</v>
      </c>
      <c r="R417" s="156">
        <v>0.222</v>
      </c>
      <c r="S417" s="156">
        <v>0.08</v>
      </c>
      <c r="T417" s="156">
        <v>8.5000000000000006E-2</v>
      </c>
      <c r="U417" s="156">
        <v>8.6999999999999994E-2</v>
      </c>
      <c r="V417" s="156">
        <v>9.1999999999999998E-2</v>
      </c>
      <c r="W417" s="156">
        <v>0.31900000000000001</v>
      </c>
      <c r="X417" s="156">
        <v>0.32700000000000001</v>
      </c>
      <c r="Y417" s="156">
        <v>4.0000000000000001E-3</v>
      </c>
      <c r="Z417" s="156">
        <v>5.0000000000000001E-3</v>
      </c>
      <c r="AA417" s="156">
        <v>2.9000000000000001E-2</v>
      </c>
      <c r="AB417" s="156">
        <v>3.2000000000000001E-2</v>
      </c>
    </row>
    <row r="418" spans="1:28" x14ac:dyDescent="0.25">
      <c r="A418" s="87" t="s">
        <v>346</v>
      </c>
      <c r="B418" s="156" t="s">
        <v>294</v>
      </c>
      <c r="C418" s="156">
        <v>0.51641872900527863</v>
      </c>
      <c r="D418" s="156">
        <v>0.19195173784876945</v>
      </c>
      <c r="E418" s="156">
        <v>9.5975868924384727E-2</v>
      </c>
      <c r="F418" s="156">
        <v>3.2837458010557347E-2</v>
      </c>
      <c r="G418" s="156">
        <v>9.8923699184205113E-2</v>
      </c>
      <c r="H418" s="156">
        <v>2.7421676835538494E-4</v>
      </c>
      <c r="I418" s="156">
        <v>6.3618290258449298E-2</v>
      </c>
      <c r="J418" s="156">
        <v>0.99999999999999989</v>
      </c>
      <c r="K418" s="87">
        <v>14587</v>
      </c>
      <c r="L418" s="87"/>
      <c r="M418" s="156" t="s">
        <v>294</v>
      </c>
      <c r="N418" s="156" t="s">
        <v>294</v>
      </c>
      <c r="O418" s="156">
        <v>0.50800000000000001</v>
      </c>
      <c r="P418" s="156">
        <v>0.52500000000000002</v>
      </c>
      <c r="Q418" s="156">
        <v>0.186</v>
      </c>
      <c r="R418" s="156">
        <v>0.19800000000000001</v>
      </c>
      <c r="S418" s="156">
        <v>9.0999999999999998E-2</v>
      </c>
      <c r="T418" s="156">
        <v>0.10100000000000001</v>
      </c>
      <c r="U418" s="156">
        <v>0.03</v>
      </c>
      <c r="V418" s="156">
        <v>3.5999999999999997E-2</v>
      </c>
      <c r="W418" s="156">
        <v>9.4E-2</v>
      </c>
      <c r="X418" s="156">
        <v>0.104</v>
      </c>
      <c r="Y418" s="156">
        <v>0</v>
      </c>
      <c r="Z418" s="156">
        <v>1E-3</v>
      </c>
      <c r="AA418" s="156">
        <v>0.06</v>
      </c>
      <c r="AB418" s="156">
        <v>6.8000000000000005E-2</v>
      </c>
    </row>
    <row r="419" spans="1:28" x14ac:dyDescent="0.25">
      <c r="A419" s="87" t="s">
        <v>347</v>
      </c>
      <c r="B419" s="156" t="s">
        <v>294</v>
      </c>
      <c r="C419" s="156">
        <v>0.44780408223800078</v>
      </c>
      <c r="D419" s="156">
        <v>0.33964887562336626</v>
      </c>
      <c r="E419" s="156">
        <v>8.0087503012550756E-2</v>
      </c>
      <c r="F419" s="156">
        <v>1.1660888748818153E-2</v>
      </c>
      <c r="G419" s="156">
        <v>8.0217274429469229E-2</v>
      </c>
      <c r="H419" s="156">
        <v>2.8735099460521682E-3</v>
      </c>
      <c r="I419" s="156">
        <v>3.7707866001742647E-2</v>
      </c>
      <c r="J419" s="156">
        <v>1</v>
      </c>
      <c r="K419" s="87">
        <v>53941</v>
      </c>
      <c r="L419" s="87"/>
      <c r="M419" s="156" t="s">
        <v>294</v>
      </c>
      <c r="N419" s="156" t="s">
        <v>294</v>
      </c>
      <c r="O419" s="156">
        <v>0.44400000000000001</v>
      </c>
      <c r="P419" s="156">
        <v>0.45200000000000001</v>
      </c>
      <c r="Q419" s="156">
        <v>0.33600000000000002</v>
      </c>
      <c r="R419" s="156">
        <v>0.34399999999999997</v>
      </c>
      <c r="S419" s="156">
        <v>7.8E-2</v>
      </c>
      <c r="T419" s="156">
        <v>8.2000000000000003E-2</v>
      </c>
      <c r="U419" s="156">
        <v>1.0999999999999999E-2</v>
      </c>
      <c r="V419" s="156">
        <v>1.2999999999999999E-2</v>
      </c>
      <c r="W419" s="156">
        <v>7.8E-2</v>
      </c>
      <c r="X419" s="156">
        <v>8.3000000000000004E-2</v>
      </c>
      <c r="Y419" s="156">
        <v>2E-3</v>
      </c>
      <c r="Z419" s="156">
        <v>3.0000000000000001E-3</v>
      </c>
      <c r="AA419" s="156">
        <v>3.5999999999999997E-2</v>
      </c>
      <c r="AB419" s="156">
        <v>3.9E-2</v>
      </c>
    </row>
    <row r="420" spans="1:28" x14ac:dyDescent="0.25">
      <c r="A420" s="87" t="s">
        <v>348</v>
      </c>
      <c r="B420" s="156" t="s">
        <v>294</v>
      </c>
      <c r="C420" s="156">
        <v>0.2890625</v>
      </c>
      <c r="D420" s="156">
        <v>0.38161057692307693</v>
      </c>
      <c r="E420" s="156">
        <v>0.13822115384615385</v>
      </c>
      <c r="F420" s="156">
        <v>1.0817307692307692E-2</v>
      </c>
      <c r="G420" s="156">
        <v>0.14302884615384615</v>
      </c>
      <c r="H420" s="156">
        <v>1.8028846153846155E-3</v>
      </c>
      <c r="I420" s="156">
        <v>3.5456730769230768E-2</v>
      </c>
      <c r="J420" s="156">
        <v>0.99999999999999989</v>
      </c>
      <c r="K420" s="87">
        <v>1664</v>
      </c>
      <c r="L420" s="87"/>
      <c r="M420" s="156" t="s">
        <v>294</v>
      </c>
      <c r="N420" s="156" t="s">
        <v>294</v>
      </c>
      <c r="O420" s="156">
        <v>0.26800000000000002</v>
      </c>
      <c r="P420" s="156">
        <v>0.311</v>
      </c>
      <c r="Q420" s="156">
        <v>0.35899999999999999</v>
      </c>
      <c r="R420" s="156">
        <v>0.40500000000000003</v>
      </c>
      <c r="S420" s="156">
        <v>0.122</v>
      </c>
      <c r="T420" s="156">
        <v>0.156</v>
      </c>
      <c r="U420" s="156">
        <v>7.0000000000000001E-3</v>
      </c>
      <c r="V420" s="156">
        <v>1.7000000000000001E-2</v>
      </c>
      <c r="W420" s="156">
        <v>0.127</v>
      </c>
      <c r="X420" s="156">
        <v>0.161</v>
      </c>
      <c r="Y420" s="156">
        <v>1E-3</v>
      </c>
      <c r="Z420" s="156">
        <v>5.0000000000000001E-3</v>
      </c>
      <c r="AA420" s="156">
        <v>2.8000000000000001E-2</v>
      </c>
      <c r="AB420" s="156">
        <v>4.4999999999999998E-2</v>
      </c>
    </row>
    <row r="421" spans="1:28" x14ac:dyDescent="0.25">
      <c r="A421" s="87" t="s">
        <v>349</v>
      </c>
      <c r="B421" s="156" t="s">
        <v>294</v>
      </c>
      <c r="C421" s="156">
        <v>0.35814838300570706</v>
      </c>
      <c r="D421" s="156">
        <v>0.40266328471781865</v>
      </c>
      <c r="E421" s="156">
        <v>0.11794546607482562</v>
      </c>
      <c r="F421" s="156">
        <v>1.077996195307546E-2</v>
      </c>
      <c r="G421" s="156">
        <v>7.2415979708306918E-2</v>
      </c>
      <c r="H421" s="156">
        <v>3.4242232086239698E-3</v>
      </c>
      <c r="I421" s="156">
        <v>3.4622701331642358E-2</v>
      </c>
      <c r="J421" s="156">
        <v>1</v>
      </c>
      <c r="K421" s="87">
        <v>7885</v>
      </c>
      <c r="L421" s="87"/>
      <c r="M421" s="156" t="s">
        <v>294</v>
      </c>
      <c r="N421" s="156" t="s">
        <v>294</v>
      </c>
      <c r="O421" s="156">
        <v>0.34799999999999998</v>
      </c>
      <c r="P421" s="156">
        <v>0.36899999999999999</v>
      </c>
      <c r="Q421" s="156">
        <v>0.39200000000000002</v>
      </c>
      <c r="R421" s="156">
        <v>0.41399999999999998</v>
      </c>
      <c r="S421" s="156">
        <v>0.111</v>
      </c>
      <c r="T421" s="156">
        <v>0.125</v>
      </c>
      <c r="U421" s="156">
        <v>8.9999999999999993E-3</v>
      </c>
      <c r="V421" s="156">
        <v>1.2999999999999999E-2</v>
      </c>
      <c r="W421" s="156">
        <v>6.7000000000000004E-2</v>
      </c>
      <c r="X421" s="156">
        <v>7.8E-2</v>
      </c>
      <c r="Y421" s="156">
        <v>2E-3</v>
      </c>
      <c r="Z421" s="156">
        <v>5.0000000000000001E-3</v>
      </c>
      <c r="AA421" s="156">
        <v>3.1E-2</v>
      </c>
      <c r="AB421" s="156">
        <v>3.9E-2</v>
      </c>
    </row>
    <row r="422" spans="1:28" x14ac:dyDescent="0.25">
      <c r="A422" s="87"/>
    </row>
    <row r="423" spans="1:28" x14ac:dyDescent="0.25">
      <c r="A423" s="87"/>
    </row>
    <row r="424" spans="1:28" x14ac:dyDescent="0.25">
      <c r="A424" s="87"/>
    </row>
    <row r="425" spans="1:28" x14ac:dyDescent="0.25">
      <c r="A425" s="87"/>
    </row>
    <row r="426" spans="1:28" x14ac:dyDescent="0.25">
      <c r="A426" s="87"/>
    </row>
    <row r="427" spans="1:28" x14ac:dyDescent="0.25">
      <c r="A427" s="87"/>
    </row>
    <row r="428" spans="1:28" x14ac:dyDescent="0.25">
      <c r="A428" s="87"/>
    </row>
    <row r="429" spans="1:28" x14ac:dyDescent="0.25">
      <c r="A429" s="87"/>
    </row>
    <row r="430" spans="1:28" x14ac:dyDescent="0.25">
      <c r="A430" s="87"/>
    </row>
    <row r="431" spans="1:28" x14ac:dyDescent="0.25">
      <c r="A431" s="87"/>
    </row>
    <row r="432" spans="1:28" x14ac:dyDescent="0.25">
      <c r="A432" s="87"/>
    </row>
    <row r="433" spans="1:1" x14ac:dyDescent="0.25">
      <c r="A433" s="87"/>
    </row>
    <row r="434" spans="1:1" x14ac:dyDescent="0.25">
      <c r="A434" s="87"/>
    </row>
    <row r="435" spans="1:1" x14ac:dyDescent="0.25">
      <c r="A435" s="87"/>
    </row>
    <row r="436" spans="1:1" x14ac:dyDescent="0.25">
      <c r="A436" s="87"/>
    </row>
    <row r="437" spans="1:1" x14ac:dyDescent="0.25">
      <c r="A437" s="87"/>
    </row>
    <row r="438" spans="1:1" x14ac:dyDescent="0.25">
      <c r="A438" s="87"/>
    </row>
    <row r="439" spans="1:1" x14ac:dyDescent="0.25">
      <c r="A439" s="87"/>
    </row>
    <row r="440" spans="1:1" x14ac:dyDescent="0.25">
      <c r="A440" s="87"/>
    </row>
    <row r="441" spans="1:1" x14ac:dyDescent="0.25">
      <c r="A441" s="87"/>
    </row>
    <row r="442" spans="1:1" x14ac:dyDescent="0.25">
      <c r="A442" s="87"/>
    </row>
    <row r="443" spans="1:1" x14ac:dyDescent="0.25">
      <c r="A443" s="87"/>
    </row>
    <row r="444" spans="1:1" x14ac:dyDescent="0.25">
      <c r="A444" s="87"/>
    </row>
    <row r="445" spans="1:1" x14ac:dyDescent="0.25">
      <c r="A445" s="87"/>
    </row>
    <row r="446" spans="1:1" x14ac:dyDescent="0.25">
      <c r="A446" s="87"/>
    </row>
    <row r="447" spans="1:1" x14ac:dyDescent="0.25">
      <c r="A447" s="87"/>
    </row>
    <row r="448" spans="1:1" x14ac:dyDescent="0.25">
      <c r="A448" s="87"/>
    </row>
    <row r="449" spans="1:1" x14ac:dyDescent="0.25">
      <c r="A449" s="87"/>
    </row>
    <row r="450" spans="1:1" x14ac:dyDescent="0.25">
      <c r="A450" s="87"/>
    </row>
    <row r="451" spans="1:1" x14ac:dyDescent="0.25">
      <c r="A451" s="87"/>
    </row>
    <row r="452" spans="1:1" x14ac:dyDescent="0.25">
      <c r="A452" s="87"/>
    </row>
    <row r="453" spans="1:1" x14ac:dyDescent="0.25">
      <c r="A453" s="87"/>
    </row>
    <row r="454" spans="1:1" x14ac:dyDescent="0.25">
      <c r="A454" s="87"/>
    </row>
    <row r="455" spans="1:1" x14ac:dyDescent="0.25">
      <c r="A455" s="87"/>
    </row>
    <row r="456" spans="1:1" x14ac:dyDescent="0.25">
      <c r="A456" s="87"/>
    </row>
    <row r="457" spans="1:1" x14ac:dyDescent="0.25">
      <c r="A457" s="87"/>
    </row>
    <row r="458" spans="1:1" x14ac:dyDescent="0.25">
      <c r="A458" s="87"/>
    </row>
    <row r="459" spans="1:1" x14ac:dyDescent="0.25">
      <c r="A459" s="87"/>
    </row>
    <row r="460" spans="1:1" x14ac:dyDescent="0.25">
      <c r="A460" s="87"/>
    </row>
    <row r="461" spans="1:1" x14ac:dyDescent="0.25">
      <c r="A461" s="87"/>
    </row>
    <row r="462" spans="1:1" x14ac:dyDescent="0.25">
      <c r="A462" s="87"/>
    </row>
    <row r="463" spans="1:1" x14ac:dyDescent="0.25">
      <c r="A463" s="87"/>
    </row>
    <row r="464" spans="1:1" x14ac:dyDescent="0.25">
      <c r="A464" s="87"/>
    </row>
    <row r="465" spans="1:1" x14ac:dyDescent="0.25">
      <c r="A465" s="87"/>
    </row>
    <row r="466" spans="1:1" x14ac:dyDescent="0.25">
      <c r="A466" s="87"/>
    </row>
    <row r="467" spans="1:1" x14ac:dyDescent="0.25">
      <c r="A467" s="87"/>
    </row>
    <row r="468" spans="1:1" x14ac:dyDescent="0.25">
      <c r="A468" s="87"/>
    </row>
    <row r="469" spans="1:1" x14ac:dyDescent="0.25">
      <c r="A469" s="87"/>
    </row>
    <row r="470" spans="1:1" x14ac:dyDescent="0.25">
      <c r="A470" s="87"/>
    </row>
    <row r="471" spans="1:1" x14ac:dyDescent="0.25">
      <c r="A471" s="87"/>
    </row>
    <row r="472" spans="1:1" x14ac:dyDescent="0.25">
      <c r="A472" s="87"/>
    </row>
    <row r="473" spans="1:1" x14ac:dyDescent="0.25">
      <c r="A473" s="87"/>
    </row>
    <row r="474" spans="1:1" x14ac:dyDescent="0.25">
      <c r="A474" s="87"/>
    </row>
    <row r="475" spans="1:1" x14ac:dyDescent="0.25">
      <c r="A475" s="8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ex"/>
  <dimension ref="A3:AB885"/>
  <sheetViews>
    <sheetView workbookViewId="0"/>
  </sheetViews>
  <sheetFormatPr defaultRowHeight="15" x14ac:dyDescent="0.25"/>
  <cols>
    <col min="1" max="1" width="74.85546875" style="26" bestFit="1" customWidth="1"/>
    <col min="2" max="2" width="9.7109375" style="26" bestFit="1" customWidth="1"/>
    <col min="3" max="3" width="6.140625" style="26" bestFit="1" customWidth="1"/>
    <col min="4" max="4" width="10.7109375" style="26" bestFit="1" customWidth="1"/>
    <col min="5" max="5" width="16.28515625" style="26" bestFit="1" customWidth="1"/>
    <col min="6" max="6" width="17" style="26" bestFit="1" customWidth="1"/>
    <col min="7" max="7" width="23.28515625" style="26" bestFit="1" customWidth="1"/>
    <col min="8" max="8" width="5.140625" style="26" bestFit="1" customWidth="1"/>
    <col min="9" max="9" width="9.42578125" style="26" bestFit="1" customWidth="1"/>
    <col min="10" max="10" width="7.140625" style="26" bestFit="1" customWidth="1"/>
    <col min="11" max="11" width="13.42578125" style="26" bestFit="1" customWidth="1"/>
    <col min="12" max="12" width="7.140625" style="26" customWidth="1"/>
    <col min="13" max="14" width="9.5703125" style="26" bestFit="1" customWidth="1"/>
    <col min="15" max="16" width="6.140625" style="26" bestFit="1" customWidth="1"/>
    <col min="17" max="18" width="10.5703125" style="26" bestFit="1" customWidth="1"/>
    <col min="19" max="20" width="16.140625" style="26" bestFit="1" customWidth="1"/>
    <col min="21" max="22" width="16.85546875" style="26" bestFit="1" customWidth="1"/>
    <col min="23" max="24" width="23.140625" style="26" bestFit="1" customWidth="1"/>
    <col min="25" max="26" width="5.140625" style="26" bestFit="1" customWidth="1"/>
    <col min="27" max="28" width="9.28515625" style="26" bestFit="1" customWidth="1"/>
    <col min="29" max="16384" width="9.140625" style="26"/>
  </cols>
  <sheetData>
    <row r="3" spans="1:28" x14ac:dyDescent="0.25">
      <c r="A3" s="26">
        <v>1</v>
      </c>
      <c r="B3" s="26">
        <v>2</v>
      </c>
      <c r="C3" s="26">
        <v>3</v>
      </c>
      <c r="D3" s="26">
        <v>4</v>
      </c>
      <c r="E3" s="26">
        <v>5</v>
      </c>
      <c r="F3" s="26">
        <v>6</v>
      </c>
      <c r="G3" s="26">
        <v>7</v>
      </c>
      <c r="H3" s="26">
        <v>8</v>
      </c>
      <c r="I3" s="26">
        <v>9</v>
      </c>
      <c r="J3" s="26">
        <v>10</v>
      </c>
      <c r="K3" s="26">
        <v>11</v>
      </c>
      <c r="L3" s="26">
        <v>12</v>
      </c>
      <c r="M3" s="26">
        <v>13</v>
      </c>
      <c r="N3" s="26">
        <v>14</v>
      </c>
      <c r="O3" s="26">
        <v>15</v>
      </c>
      <c r="P3" s="26">
        <v>16</v>
      </c>
      <c r="Q3" s="26">
        <v>17</v>
      </c>
      <c r="R3" s="26">
        <v>18</v>
      </c>
      <c r="S3" s="26">
        <v>19</v>
      </c>
      <c r="T3" s="26">
        <v>20</v>
      </c>
      <c r="U3" s="26">
        <v>21</v>
      </c>
      <c r="V3" s="26">
        <v>22</v>
      </c>
      <c r="W3" s="26">
        <v>23</v>
      </c>
      <c r="X3" s="26">
        <v>24</v>
      </c>
      <c r="Y3" s="26">
        <v>25</v>
      </c>
      <c r="Z3" s="26">
        <v>26</v>
      </c>
      <c r="AA3" s="26">
        <v>27</v>
      </c>
      <c r="AB3" s="26">
        <v>28</v>
      </c>
    </row>
    <row r="4" spans="1:28" x14ac:dyDescent="0.25">
      <c r="B4" s="26" t="s">
        <v>21</v>
      </c>
      <c r="C4" s="26" t="s">
        <v>11</v>
      </c>
      <c r="D4" s="26" t="s">
        <v>5</v>
      </c>
      <c r="E4" s="26" t="s">
        <v>8</v>
      </c>
      <c r="F4" s="26" t="s">
        <v>3</v>
      </c>
      <c r="G4" s="26" t="s">
        <v>13</v>
      </c>
      <c r="H4" s="26" t="s">
        <v>4</v>
      </c>
      <c r="I4" s="26" t="s">
        <v>0</v>
      </c>
      <c r="J4" s="26" t="s">
        <v>43</v>
      </c>
      <c r="K4" s="26" t="s">
        <v>44</v>
      </c>
      <c r="M4" s="26" t="s">
        <v>21</v>
      </c>
      <c r="N4" s="26" t="s">
        <v>21</v>
      </c>
      <c r="O4" s="26" t="s">
        <v>11</v>
      </c>
      <c r="P4" s="26" t="s">
        <v>11</v>
      </c>
      <c r="Q4" s="26" t="s">
        <v>5</v>
      </c>
      <c r="R4" s="26" t="s">
        <v>5</v>
      </c>
      <c r="S4" s="26" t="s">
        <v>8</v>
      </c>
      <c r="T4" s="26" t="s">
        <v>8</v>
      </c>
      <c r="U4" s="26" t="s">
        <v>3</v>
      </c>
      <c r="V4" s="26" t="s">
        <v>3</v>
      </c>
      <c r="W4" s="26" t="s">
        <v>13</v>
      </c>
      <c r="X4" s="26" t="s">
        <v>13</v>
      </c>
      <c r="Y4" s="26" t="s">
        <v>4</v>
      </c>
      <c r="Z4" s="26" t="s">
        <v>4</v>
      </c>
      <c r="AA4" s="26" t="s">
        <v>0</v>
      </c>
      <c r="AB4" s="26" t="s">
        <v>0</v>
      </c>
    </row>
    <row r="5" spans="1:28" x14ac:dyDescent="0.25">
      <c r="A5" s="26" t="s">
        <v>702</v>
      </c>
      <c r="B5" s="156">
        <v>1.9780202391030864E-4</v>
      </c>
      <c r="C5" s="156">
        <v>0.22061255330764545</v>
      </c>
      <c r="D5" s="156">
        <v>0.30766126799009408</v>
      </c>
      <c r="E5" s="156">
        <v>0.11768429214567723</v>
      </c>
      <c r="F5" s="156">
        <v>4.4505455379819446E-2</v>
      </c>
      <c r="G5" s="156">
        <v>0.25318659060519505</v>
      </c>
      <c r="H5" s="156">
        <v>3.1410961396957015E-3</v>
      </c>
      <c r="I5" s="156">
        <v>5.3010942407962718E-2</v>
      </c>
      <c r="J5" s="156">
        <v>1</v>
      </c>
      <c r="K5" s="87">
        <v>126389</v>
      </c>
      <c r="L5" s="87"/>
      <c r="M5" s="156">
        <v>0</v>
      </c>
      <c r="N5" s="156">
        <v>0</v>
      </c>
      <c r="O5" s="156">
        <v>0.218</v>
      </c>
      <c r="P5" s="156">
        <v>0.223</v>
      </c>
      <c r="Q5" s="156">
        <v>0.30499999999999999</v>
      </c>
      <c r="R5" s="156">
        <v>0.31</v>
      </c>
      <c r="S5" s="156">
        <v>0.11600000000000001</v>
      </c>
      <c r="T5" s="156">
        <v>0.11899999999999999</v>
      </c>
      <c r="U5" s="156">
        <v>4.2999999999999997E-2</v>
      </c>
      <c r="V5" s="156">
        <v>4.5999999999999999E-2</v>
      </c>
      <c r="W5" s="156">
        <v>0.251</v>
      </c>
      <c r="X5" s="156">
        <v>0.25600000000000001</v>
      </c>
      <c r="Y5" s="156">
        <v>3.0000000000000001E-3</v>
      </c>
      <c r="Z5" s="156">
        <v>3.0000000000000001E-3</v>
      </c>
      <c r="AA5" s="156">
        <v>5.1999999999999998E-2</v>
      </c>
      <c r="AB5" s="156">
        <v>5.3999999999999999E-2</v>
      </c>
    </row>
    <row r="6" spans="1:28" x14ac:dyDescent="0.25">
      <c r="A6" s="87" t="s">
        <v>703</v>
      </c>
      <c r="B6" s="156" t="s">
        <v>294</v>
      </c>
      <c r="C6" s="156">
        <v>9.3385214007782102E-2</v>
      </c>
      <c r="D6" s="156">
        <v>0.1880674448767834</v>
      </c>
      <c r="E6" s="156">
        <v>0.13618677042801555</v>
      </c>
      <c r="F6" s="156">
        <v>5.0583657587548639E-2</v>
      </c>
      <c r="G6" s="156">
        <v>0.49805447470817121</v>
      </c>
      <c r="H6" s="156">
        <v>2.5940337224383916E-3</v>
      </c>
      <c r="I6" s="156">
        <v>3.1128404669260701E-2</v>
      </c>
      <c r="J6" s="156">
        <v>0.99999999999999989</v>
      </c>
      <c r="K6" s="87">
        <v>771</v>
      </c>
      <c r="L6" s="87"/>
      <c r="M6" s="156" t="s">
        <v>294</v>
      </c>
      <c r="N6" s="156" t="s">
        <v>294</v>
      </c>
      <c r="O6" s="156">
        <v>7.4999999999999997E-2</v>
      </c>
      <c r="P6" s="156">
        <v>0.11600000000000001</v>
      </c>
      <c r="Q6" s="156">
        <v>0.16200000000000001</v>
      </c>
      <c r="R6" s="156">
        <v>0.217</v>
      </c>
      <c r="S6" s="156">
        <v>0.114</v>
      </c>
      <c r="T6" s="156">
        <v>0.16200000000000001</v>
      </c>
      <c r="U6" s="156">
        <v>3.6999999999999998E-2</v>
      </c>
      <c r="V6" s="156">
        <v>6.8000000000000005E-2</v>
      </c>
      <c r="W6" s="156">
        <v>0.46300000000000002</v>
      </c>
      <c r="X6" s="156">
        <v>0.53300000000000003</v>
      </c>
      <c r="Y6" s="156">
        <v>1E-3</v>
      </c>
      <c r="Z6" s="156">
        <v>8.9999999999999993E-3</v>
      </c>
      <c r="AA6" s="156">
        <v>2.1000000000000001E-2</v>
      </c>
      <c r="AB6" s="156">
        <v>4.5999999999999999E-2</v>
      </c>
    </row>
    <row r="7" spans="1:28" x14ac:dyDescent="0.25">
      <c r="A7" s="87" t="s">
        <v>704</v>
      </c>
      <c r="B7" s="156" t="s">
        <v>294</v>
      </c>
      <c r="C7" s="156">
        <v>0.27728321793603694</v>
      </c>
      <c r="D7" s="156">
        <v>0.30069238377843721</v>
      </c>
      <c r="E7" s="156">
        <v>0.12792614573030003</v>
      </c>
      <c r="F7" s="156">
        <v>7.0227497527200797E-2</v>
      </c>
      <c r="G7" s="156">
        <v>0.18084404879657104</v>
      </c>
      <c r="H7" s="156">
        <v>2.1430926475436863E-3</v>
      </c>
      <c r="I7" s="156">
        <v>4.0883613583910322E-2</v>
      </c>
      <c r="J7" s="156">
        <v>1</v>
      </c>
      <c r="K7" s="87">
        <v>6066</v>
      </c>
      <c r="L7" s="87"/>
      <c r="M7" s="156" t="s">
        <v>294</v>
      </c>
      <c r="N7" s="156" t="s">
        <v>294</v>
      </c>
      <c r="O7" s="156">
        <v>0.26600000000000001</v>
      </c>
      <c r="P7" s="156">
        <v>0.28899999999999998</v>
      </c>
      <c r="Q7" s="156">
        <v>0.28899999999999998</v>
      </c>
      <c r="R7" s="156">
        <v>0.312</v>
      </c>
      <c r="S7" s="156">
        <v>0.12</v>
      </c>
      <c r="T7" s="156">
        <v>0.13700000000000001</v>
      </c>
      <c r="U7" s="156">
        <v>6.4000000000000001E-2</v>
      </c>
      <c r="V7" s="156">
        <v>7.6999999999999999E-2</v>
      </c>
      <c r="W7" s="156">
        <v>0.17100000000000001</v>
      </c>
      <c r="X7" s="156">
        <v>0.191</v>
      </c>
      <c r="Y7" s="156">
        <v>1E-3</v>
      </c>
      <c r="Z7" s="156">
        <v>4.0000000000000001E-3</v>
      </c>
      <c r="AA7" s="156">
        <v>3.5999999999999997E-2</v>
      </c>
      <c r="AB7" s="156">
        <v>4.5999999999999999E-2</v>
      </c>
    </row>
    <row r="8" spans="1:28" x14ac:dyDescent="0.25">
      <c r="A8" s="87" t="s">
        <v>705</v>
      </c>
      <c r="B8" s="156" t="s">
        <v>294</v>
      </c>
      <c r="C8" s="156">
        <v>5.6224899598393578E-3</v>
      </c>
      <c r="D8" s="156">
        <v>0.15622489959839359</v>
      </c>
      <c r="E8" s="156">
        <v>0.11004016064257029</v>
      </c>
      <c r="F8" s="156">
        <v>5.9839357429718874E-2</v>
      </c>
      <c r="G8" s="156">
        <v>0.6261044176706827</v>
      </c>
      <c r="H8" s="156">
        <v>5.2208835341365466E-3</v>
      </c>
      <c r="I8" s="156">
        <v>3.6947791164658635E-2</v>
      </c>
      <c r="J8" s="156">
        <v>0.99999999999999989</v>
      </c>
      <c r="K8" s="87">
        <v>2490</v>
      </c>
      <c r="L8" s="87"/>
      <c r="M8" s="156" t="s">
        <v>294</v>
      </c>
      <c r="N8" s="156" t="s">
        <v>294</v>
      </c>
      <c r="O8" s="156">
        <v>3.0000000000000001E-3</v>
      </c>
      <c r="P8" s="156">
        <v>8.9999999999999993E-3</v>
      </c>
      <c r="Q8" s="156">
        <v>0.14199999999999999</v>
      </c>
      <c r="R8" s="156">
        <v>0.17100000000000001</v>
      </c>
      <c r="S8" s="156">
        <v>9.8000000000000004E-2</v>
      </c>
      <c r="T8" s="156">
        <v>0.123</v>
      </c>
      <c r="U8" s="156">
        <v>5.0999999999999997E-2</v>
      </c>
      <c r="V8" s="156">
        <v>7.0000000000000007E-2</v>
      </c>
      <c r="W8" s="156">
        <v>0.60699999999999998</v>
      </c>
      <c r="X8" s="156">
        <v>0.64500000000000002</v>
      </c>
      <c r="Y8" s="156">
        <v>3.0000000000000001E-3</v>
      </c>
      <c r="Z8" s="156">
        <v>8.9999999999999993E-3</v>
      </c>
      <c r="AA8" s="156">
        <v>0.03</v>
      </c>
      <c r="AB8" s="156">
        <v>4.4999999999999998E-2</v>
      </c>
    </row>
    <row r="9" spans="1:28" x14ac:dyDescent="0.25">
      <c r="A9" s="87" t="s">
        <v>706</v>
      </c>
      <c r="B9" s="156" t="s">
        <v>294</v>
      </c>
      <c r="C9" s="156">
        <v>7.4031629612651847E-2</v>
      </c>
      <c r="D9" s="156">
        <v>0.18840247536099014</v>
      </c>
      <c r="E9" s="156">
        <v>6.9906027962411188E-2</v>
      </c>
      <c r="F9" s="156">
        <v>2.0628008251203301E-2</v>
      </c>
      <c r="G9" s="156">
        <v>0.58904423561769426</v>
      </c>
      <c r="H9" s="156">
        <v>7.3344029337611737E-3</v>
      </c>
      <c r="I9" s="156">
        <v>5.0653220261288101E-2</v>
      </c>
      <c r="J9" s="156">
        <v>1</v>
      </c>
      <c r="K9" s="87">
        <v>4363</v>
      </c>
      <c r="L9" s="87"/>
      <c r="M9" s="156" t="s">
        <v>294</v>
      </c>
      <c r="N9" s="156" t="s">
        <v>294</v>
      </c>
      <c r="O9" s="156">
        <v>6.7000000000000004E-2</v>
      </c>
      <c r="P9" s="156">
        <v>8.2000000000000003E-2</v>
      </c>
      <c r="Q9" s="156">
        <v>0.17699999999999999</v>
      </c>
      <c r="R9" s="156">
        <v>0.2</v>
      </c>
      <c r="S9" s="156">
        <v>6.3E-2</v>
      </c>
      <c r="T9" s="156">
        <v>7.8E-2</v>
      </c>
      <c r="U9" s="156">
        <v>1.7000000000000001E-2</v>
      </c>
      <c r="V9" s="156">
        <v>2.5000000000000001E-2</v>
      </c>
      <c r="W9" s="156">
        <v>0.57399999999999995</v>
      </c>
      <c r="X9" s="156">
        <v>0.60399999999999998</v>
      </c>
      <c r="Y9" s="156">
        <v>5.0000000000000001E-3</v>
      </c>
      <c r="Z9" s="156">
        <v>0.01</v>
      </c>
      <c r="AA9" s="156">
        <v>4.4999999999999998E-2</v>
      </c>
      <c r="AB9" s="156">
        <v>5.8000000000000003E-2</v>
      </c>
    </row>
    <row r="10" spans="1:28" x14ac:dyDescent="0.25">
      <c r="A10" s="87" t="s">
        <v>707</v>
      </c>
      <c r="B10" s="156">
        <v>1.4866793529971455E-3</v>
      </c>
      <c r="C10" s="156">
        <v>0.27551141769743104</v>
      </c>
      <c r="D10" s="156">
        <v>0.26403425309229306</v>
      </c>
      <c r="E10" s="156">
        <v>9.9726450999048519E-2</v>
      </c>
      <c r="F10" s="156">
        <v>6.1310656517602286E-2</v>
      </c>
      <c r="G10" s="156">
        <v>0.25</v>
      </c>
      <c r="H10" s="156">
        <v>3.0328258801141771E-3</v>
      </c>
      <c r="I10" s="156">
        <v>4.4897716460513798E-2</v>
      </c>
      <c r="J10" s="156">
        <v>1</v>
      </c>
      <c r="K10" s="87">
        <v>16816</v>
      </c>
      <c r="L10" s="87"/>
      <c r="M10" s="156">
        <v>1E-3</v>
      </c>
      <c r="N10" s="156">
        <v>2E-3</v>
      </c>
      <c r="O10" s="156">
        <v>0.26900000000000002</v>
      </c>
      <c r="P10" s="156">
        <v>0.28199999999999997</v>
      </c>
      <c r="Q10" s="156">
        <v>0.25700000000000001</v>
      </c>
      <c r="R10" s="156">
        <v>0.27100000000000002</v>
      </c>
      <c r="S10" s="156">
        <v>9.5000000000000001E-2</v>
      </c>
      <c r="T10" s="156">
        <v>0.104</v>
      </c>
      <c r="U10" s="156">
        <v>5.8000000000000003E-2</v>
      </c>
      <c r="V10" s="156">
        <v>6.5000000000000002E-2</v>
      </c>
      <c r="W10" s="156">
        <v>0.24399999999999999</v>
      </c>
      <c r="X10" s="156">
        <v>0.25700000000000001</v>
      </c>
      <c r="Y10" s="156">
        <v>2E-3</v>
      </c>
      <c r="Z10" s="156">
        <v>4.0000000000000001E-3</v>
      </c>
      <c r="AA10" s="156">
        <v>4.2000000000000003E-2</v>
      </c>
      <c r="AB10" s="156">
        <v>4.8000000000000001E-2</v>
      </c>
    </row>
    <row r="11" spans="1:28" x14ac:dyDescent="0.25">
      <c r="A11" s="87" t="s">
        <v>708</v>
      </c>
      <c r="B11" s="156" t="s">
        <v>294</v>
      </c>
      <c r="C11" s="156">
        <v>0.28719008264462809</v>
      </c>
      <c r="D11" s="156">
        <v>0.43112947658402206</v>
      </c>
      <c r="E11" s="156">
        <v>9.986225895316804E-2</v>
      </c>
      <c r="F11" s="156">
        <v>1.9972451790633609E-2</v>
      </c>
      <c r="G11" s="156">
        <v>0.11432506887052342</v>
      </c>
      <c r="H11" s="156" t="s">
        <v>294</v>
      </c>
      <c r="I11" s="156">
        <v>4.7520661157024795E-2</v>
      </c>
      <c r="J11" s="156">
        <v>1</v>
      </c>
      <c r="K11" s="87">
        <v>1452</v>
      </c>
      <c r="L11" s="87"/>
      <c r="M11" s="156" t="s">
        <v>294</v>
      </c>
      <c r="N11" s="156" t="s">
        <v>294</v>
      </c>
      <c r="O11" s="156">
        <v>0.26500000000000001</v>
      </c>
      <c r="P11" s="156">
        <v>0.311</v>
      </c>
      <c r="Q11" s="156">
        <v>0.40600000000000003</v>
      </c>
      <c r="R11" s="156">
        <v>0.45700000000000002</v>
      </c>
      <c r="S11" s="156">
        <v>8.5000000000000006E-2</v>
      </c>
      <c r="T11" s="156">
        <v>0.11600000000000001</v>
      </c>
      <c r="U11" s="156">
        <v>1.4E-2</v>
      </c>
      <c r="V11" s="156">
        <v>2.9000000000000001E-2</v>
      </c>
      <c r="W11" s="156">
        <v>9.9000000000000005E-2</v>
      </c>
      <c r="X11" s="156">
        <v>0.13200000000000001</v>
      </c>
      <c r="Y11" s="156" t="s">
        <v>294</v>
      </c>
      <c r="Z11" s="156" t="s">
        <v>294</v>
      </c>
      <c r="AA11" s="156">
        <v>3.7999999999999999E-2</v>
      </c>
      <c r="AB11" s="156">
        <v>0.06</v>
      </c>
    </row>
    <row r="12" spans="1:28" x14ac:dyDescent="0.25">
      <c r="A12" s="87" t="s">
        <v>709</v>
      </c>
      <c r="B12" s="156" t="s">
        <v>294</v>
      </c>
      <c r="C12" s="156">
        <v>0.24166666666666667</v>
      </c>
      <c r="D12" s="156">
        <v>0.39444444444444443</v>
      </c>
      <c r="E12" s="156">
        <v>0.15</v>
      </c>
      <c r="F12" s="156">
        <v>1.6666666666666666E-2</v>
      </c>
      <c r="G12" s="156">
        <v>0.1388888888888889</v>
      </c>
      <c r="H12" s="156" t="s">
        <v>294</v>
      </c>
      <c r="I12" s="156">
        <v>5.8333333333333334E-2</v>
      </c>
      <c r="J12" s="156">
        <v>1</v>
      </c>
      <c r="K12" s="87">
        <v>360</v>
      </c>
      <c r="L12" s="87"/>
      <c r="M12" s="156" t="s">
        <v>294</v>
      </c>
      <c r="N12" s="156" t="s">
        <v>294</v>
      </c>
      <c r="O12" s="156">
        <v>0.2</v>
      </c>
      <c r="P12" s="156">
        <v>0.28799999999999998</v>
      </c>
      <c r="Q12" s="156">
        <v>0.34499999999999997</v>
      </c>
      <c r="R12" s="156">
        <v>0.44600000000000001</v>
      </c>
      <c r="S12" s="156">
        <v>0.11700000000000001</v>
      </c>
      <c r="T12" s="156">
        <v>0.191</v>
      </c>
      <c r="U12" s="156">
        <v>8.0000000000000002E-3</v>
      </c>
      <c r="V12" s="156">
        <v>3.5999999999999997E-2</v>
      </c>
      <c r="W12" s="156">
        <v>0.107</v>
      </c>
      <c r="X12" s="156">
        <v>0.17799999999999999</v>
      </c>
      <c r="Y12" s="156" t="s">
        <v>294</v>
      </c>
      <c r="Z12" s="156" t="s">
        <v>294</v>
      </c>
      <c r="AA12" s="156">
        <v>3.7999999999999999E-2</v>
      </c>
      <c r="AB12" s="156">
        <v>8.7999999999999995E-2</v>
      </c>
    </row>
    <row r="13" spans="1:28" x14ac:dyDescent="0.25">
      <c r="A13" s="87" t="s">
        <v>710</v>
      </c>
      <c r="B13" s="156" t="s">
        <v>294</v>
      </c>
      <c r="C13" s="156">
        <v>0.30545774647887325</v>
      </c>
      <c r="D13" s="156">
        <v>0.25792253521126762</v>
      </c>
      <c r="E13" s="156">
        <v>0.27112676056338031</v>
      </c>
      <c r="F13" s="156">
        <v>1.936619718309859E-2</v>
      </c>
      <c r="G13" s="156">
        <v>8.2746478873239437E-2</v>
      </c>
      <c r="H13" s="156">
        <v>8.8028169014084509E-4</v>
      </c>
      <c r="I13" s="156">
        <v>6.25E-2</v>
      </c>
      <c r="J13" s="156">
        <v>1</v>
      </c>
      <c r="K13" s="87">
        <v>1136</v>
      </c>
      <c r="L13" s="87"/>
      <c r="M13" s="156" t="s">
        <v>294</v>
      </c>
      <c r="N13" s="156" t="s">
        <v>294</v>
      </c>
      <c r="O13" s="156">
        <v>0.27900000000000003</v>
      </c>
      <c r="P13" s="156">
        <v>0.33300000000000002</v>
      </c>
      <c r="Q13" s="156">
        <v>0.23300000000000001</v>
      </c>
      <c r="R13" s="156">
        <v>0.28399999999999997</v>
      </c>
      <c r="S13" s="156">
        <v>0.246</v>
      </c>
      <c r="T13" s="156">
        <v>0.29799999999999999</v>
      </c>
      <c r="U13" s="156">
        <v>1.2999999999999999E-2</v>
      </c>
      <c r="V13" s="156">
        <v>2.9000000000000001E-2</v>
      </c>
      <c r="W13" s="156">
        <v>6.8000000000000005E-2</v>
      </c>
      <c r="X13" s="156">
        <v>0.1</v>
      </c>
      <c r="Y13" s="156">
        <v>0</v>
      </c>
      <c r="Z13" s="156">
        <v>5.0000000000000001E-3</v>
      </c>
      <c r="AA13" s="156">
        <v>0.05</v>
      </c>
      <c r="AB13" s="156">
        <v>7.8E-2</v>
      </c>
    </row>
    <row r="14" spans="1:28" x14ac:dyDescent="0.25">
      <c r="A14" s="87" t="s">
        <v>711</v>
      </c>
      <c r="B14" s="156" t="s">
        <v>294</v>
      </c>
      <c r="C14" s="156">
        <v>0.33298647242455776</v>
      </c>
      <c r="D14" s="156">
        <v>0.3465140478668054</v>
      </c>
      <c r="E14" s="156">
        <v>0.13735691987513007</v>
      </c>
      <c r="F14" s="156">
        <v>3.7460978147762745E-2</v>
      </c>
      <c r="G14" s="156">
        <v>9.5733610822060347E-2</v>
      </c>
      <c r="H14" s="156" t="s">
        <v>294</v>
      </c>
      <c r="I14" s="156">
        <v>4.9947970863683661E-2</v>
      </c>
      <c r="J14" s="156">
        <v>0.99999999999999989</v>
      </c>
      <c r="K14" s="87">
        <v>961</v>
      </c>
      <c r="L14" s="87"/>
      <c r="M14" s="156" t="s">
        <v>294</v>
      </c>
      <c r="N14" s="156" t="s">
        <v>294</v>
      </c>
      <c r="O14" s="156">
        <v>0.30399999999999999</v>
      </c>
      <c r="P14" s="156">
        <v>0.36299999999999999</v>
      </c>
      <c r="Q14" s="156">
        <v>0.317</v>
      </c>
      <c r="R14" s="156">
        <v>0.377</v>
      </c>
      <c r="S14" s="156">
        <v>0.11700000000000001</v>
      </c>
      <c r="T14" s="156">
        <v>0.161</v>
      </c>
      <c r="U14" s="156">
        <v>2.7E-2</v>
      </c>
      <c r="V14" s="156">
        <v>5.0999999999999997E-2</v>
      </c>
      <c r="W14" s="156">
        <v>7.9000000000000001E-2</v>
      </c>
      <c r="X14" s="156">
        <v>0.11600000000000001</v>
      </c>
      <c r="Y14" s="156" t="s">
        <v>294</v>
      </c>
      <c r="Z14" s="156" t="s">
        <v>294</v>
      </c>
      <c r="AA14" s="156">
        <v>3.7999999999999999E-2</v>
      </c>
      <c r="AB14" s="156">
        <v>6.6000000000000003E-2</v>
      </c>
    </row>
    <row r="15" spans="1:28" x14ac:dyDescent="0.25">
      <c r="A15" s="87" t="s">
        <v>712</v>
      </c>
      <c r="B15" s="156" t="s">
        <v>294</v>
      </c>
      <c r="C15" s="156">
        <v>0.26631578947368423</v>
      </c>
      <c r="D15" s="156">
        <v>0.40421052631578946</v>
      </c>
      <c r="E15" s="156">
        <v>0.16736842105263158</v>
      </c>
      <c r="F15" s="156">
        <v>3.1578947368421054E-2</v>
      </c>
      <c r="G15" s="156">
        <v>8.6315789473684207E-2</v>
      </c>
      <c r="H15" s="156">
        <v>1.0526315789473684E-3</v>
      </c>
      <c r="I15" s="156">
        <v>4.3157894736842103E-2</v>
      </c>
      <c r="J15" s="156">
        <v>1</v>
      </c>
      <c r="K15" s="87">
        <v>950</v>
      </c>
      <c r="L15" s="87"/>
      <c r="M15" s="156" t="s">
        <v>294</v>
      </c>
      <c r="N15" s="156" t="s">
        <v>294</v>
      </c>
      <c r="O15" s="156">
        <v>0.23899999999999999</v>
      </c>
      <c r="P15" s="156">
        <v>0.29499999999999998</v>
      </c>
      <c r="Q15" s="156">
        <v>0.373</v>
      </c>
      <c r="R15" s="156">
        <v>0.436</v>
      </c>
      <c r="S15" s="156">
        <v>0.14499999999999999</v>
      </c>
      <c r="T15" s="156">
        <v>0.192</v>
      </c>
      <c r="U15" s="156">
        <v>2.1999999999999999E-2</v>
      </c>
      <c r="V15" s="156">
        <v>4.4999999999999998E-2</v>
      </c>
      <c r="W15" s="156">
        <v>7.0000000000000007E-2</v>
      </c>
      <c r="X15" s="156">
        <v>0.106</v>
      </c>
      <c r="Y15" s="156">
        <v>0</v>
      </c>
      <c r="Z15" s="156">
        <v>6.0000000000000001E-3</v>
      </c>
      <c r="AA15" s="156">
        <v>3.2000000000000001E-2</v>
      </c>
      <c r="AB15" s="156">
        <v>5.8000000000000003E-2</v>
      </c>
    </row>
    <row r="16" spans="1:28" x14ac:dyDescent="0.25">
      <c r="A16" s="87" t="s">
        <v>713</v>
      </c>
      <c r="B16" s="156" t="s">
        <v>294</v>
      </c>
      <c r="C16" s="156">
        <v>0.14252873563218391</v>
      </c>
      <c r="D16" s="156">
        <v>0.48505747126436782</v>
      </c>
      <c r="E16" s="156">
        <v>0.16321839080459771</v>
      </c>
      <c r="F16" s="156">
        <v>3.4482758620689655E-2</v>
      </c>
      <c r="G16" s="156">
        <v>0.11494252873563218</v>
      </c>
      <c r="H16" s="156" t="s">
        <v>294</v>
      </c>
      <c r="I16" s="156">
        <v>5.9770114942528735E-2</v>
      </c>
      <c r="J16" s="156">
        <v>1</v>
      </c>
      <c r="K16" s="87">
        <v>435</v>
      </c>
      <c r="L16" s="87"/>
      <c r="M16" s="156" t="s">
        <v>294</v>
      </c>
      <c r="N16" s="156" t="s">
        <v>294</v>
      </c>
      <c r="O16" s="156">
        <v>0.113</v>
      </c>
      <c r="P16" s="156">
        <v>0.17899999999999999</v>
      </c>
      <c r="Q16" s="156">
        <v>0.438</v>
      </c>
      <c r="R16" s="156">
        <v>0.53200000000000003</v>
      </c>
      <c r="S16" s="156">
        <v>0.13100000000000001</v>
      </c>
      <c r="T16" s="156">
        <v>0.20100000000000001</v>
      </c>
      <c r="U16" s="156">
        <v>2.1000000000000001E-2</v>
      </c>
      <c r="V16" s="156">
        <v>5.6000000000000001E-2</v>
      </c>
      <c r="W16" s="156">
        <v>8.7999999999999995E-2</v>
      </c>
      <c r="X16" s="156">
        <v>0.14799999999999999</v>
      </c>
      <c r="Y16" s="156" t="s">
        <v>294</v>
      </c>
      <c r="Z16" s="156" t="s">
        <v>294</v>
      </c>
      <c r="AA16" s="156">
        <v>4.1000000000000002E-2</v>
      </c>
      <c r="AB16" s="156">
        <v>8.5999999999999993E-2</v>
      </c>
    </row>
    <row r="17" spans="1:28" x14ac:dyDescent="0.25">
      <c r="A17" s="87" t="s">
        <v>714</v>
      </c>
      <c r="B17" s="156" t="s">
        <v>294</v>
      </c>
      <c r="C17" s="156">
        <v>0.21391076115485563</v>
      </c>
      <c r="D17" s="156">
        <v>0.36876640419947504</v>
      </c>
      <c r="E17" s="156">
        <v>0.12729658792650919</v>
      </c>
      <c r="F17" s="156">
        <v>4.1994750656167978E-2</v>
      </c>
      <c r="G17" s="156">
        <v>0.18372703412073491</v>
      </c>
      <c r="H17" s="156">
        <v>2.6246719160104987E-3</v>
      </c>
      <c r="I17" s="156">
        <v>6.1679790026246718E-2</v>
      </c>
      <c r="J17" s="156">
        <v>0.99999999999999989</v>
      </c>
      <c r="K17" s="87">
        <v>762</v>
      </c>
      <c r="L17" s="87"/>
      <c r="M17" s="156" t="s">
        <v>294</v>
      </c>
      <c r="N17" s="156" t="s">
        <v>294</v>
      </c>
      <c r="O17" s="156">
        <v>0.186</v>
      </c>
      <c r="P17" s="156">
        <v>0.24399999999999999</v>
      </c>
      <c r="Q17" s="156">
        <v>0.33500000000000002</v>
      </c>
      <c r="R17" s="156">
        <v>0.40400000000000003</v>
      </c>
      <c r="S17" s="156">
        <v>0.105</v>
      </c>
      <c r="T17" s="156">
        <v>0.153</v>
      </c>
      <c r="U17" s="156">
        <v>0.03</v>
      </c>
      <c r="V17" s="156">
        <v>5.8999999999999997E-2</v>
      </c>
      <c r="W17" s="156">
        <v>0.158</v>
      </c>
      <c r="X17" s="156">
        <v>0.21299999999999999</v>
      </c>
      <c r="Y17" s="156">
        <v>1E-3</v>
      </c>
      <c r="Z17" s="156">
        <v>0.01</v>
      </c>
      <c r="AA17" s="156">
        <v>4.7E-2</v>
      </c>
      <c r="AB17" s="156">
        <v>8.1000000000000003E-2</v>
      </c>
    </row>
    <row r="18" spans="1:28" x14ac:dyDescent="0.25">
      <c r="A18" s="87" t="s">
        <v>715</v>
      </c>
      <c r="B18" s="156" t="s">
        <v>294</v>
      </c>
      <c r="C18" s="156">
        <v>0.16716991490529784</v>
      </c>
      <c r="D18" s="156">
        <v>0.2915179796870711</v>
      </c>
      <c r="E18" s="156">
        <v>0.17265989569036508</v>
      </c>
      <c r="F18" s="156">
        <v>4.0900356848751027E-2</v>
      </c>
      <c r="G18" s="156">
        <v>0.2731265440570958</v>
      </c>
      <c r="H18" s="156">
        <v>5.2154817458138899E-3</v>
      </c>
      <c r="I18" s="156">
        <v>4.9409827065605268E-2</v>
      </c>
      <c r="J18" s="156">
        <v>1</v>
      </c>
      <c r="K18" s="87">
        <v>3643</v>
      </c>
      <c r="L18" s="87"/>
      <c r="M18" s="156" t="s">
        <v>294</v>
      </c>
      <c r="N18" s="156" t="s">
        <v>294</v>
      </c>
      <c r="O18" s="156">
        <v>0.155</v>
      </c>
      <c r="P18" s="156">
        <v>0.18</v>
      </c>
      <c r="Q18" s="156">
        <v>0.27700000000000002</v>
      </c>
      <c r="R18" s="156">
        <v>0.30599999999999999</v>
      </c>
      <c r="S18" s="156">
        <v>0.161</v>
      </c>
      <c r="T18" s="156">
        <v>0.185</v>
      </c>
      <c r="U18" s="156">
        <v>3.5000000000000003E-2</v>
      </c>
      <c r="V18" s="156">
        <v>4.8000000000000001E-2</v>
      </c>
      <c r="W18" s="156">
        <v>0.25900000000000001</v>
      </c>
      <c r="X18" s="156">
        <v>0.28799999999999998</v>
      </c>
      <c r="Y18" s="156">
        <v>3.0000000000000001E-3</v>
      </c>
      <c r="Z18" s="156">
        <v>8.0000000000000002E-3</v>
      </c>
      <c r="AA18" s="156">
        <v>4.2999999999999997E-2</v>
      </c>
      <c r="AB18" s="156">
        <v>5.7000000000000002E-2</v>
      </c>
    </row>
    <row r="19" spans="1:28" x14ac:dyDescent="0.25">
      <c r="A19" s="87" t="s">
        <v>716</v>
      </c>
      <c r="B19" s="156" t="s">
        <v>294</v>
      </c>
      <c r="C19" s="156">
        <v>2.4937655860349128E-2</v>
      </c>
      <c r="D19" s="156">
        <v>0.21363258520365752</v>
      </c>
      <c r="E19" s="156">
        <v>0.1288445552784705</v>
      </c>
      <c r="F19" s="156">
        <v>5.9850374064837904E-2</v>
      </c>
      <c r="G19" s="156">
        <v>0.53532834580216127</v>
      </c>
      <c r="H19" s="156">
        <v>1.6625103906899418E-3</v>
      </c>
      <c r="I19" s="156">
        <v>3.5743973399833748E-2</v>
      </c>
      <c r="J19" s="156">
        <v>1</v>
      </c>
      <c r="K19" s="87">
        <v>1203</v>
      </c>
      <c r="L19" s="87"/>
      <c r="M19" s="156" t="s">
        <v>294</v>
      </c>
      <c r="N19" s="156" t="s">
        <v>294</v>
      </c>
      <c r="O19" s="156">
        <v>1.7999999999999999E-2</v>
      </c>
      <c r="P19" s="156">
        <v>3.5000000000000003E-2</v>
      </c>
      <c r="Q19" s="156">
        <v>0.191</v>
      </c>
      <c r="R19" s="156">
        <v>0.23799999999999999</v>
      </c>
      <c r="S19" s="156">
        <v>0.111</v>
      </c>
      <c r="T19" s="156">
        <v>0.14899999999999999</v>
      </c>
      <c r="U19" s="156">
        <v>4.8000000000000001E-2</v>
      </c>
      <c r="V19" s="156">
        <v>7.4999999999999997E-2</v>
      </c>
      <c r="W19" s="156">
        <v>0.50700000000000001</v>
      </c>
      <c r="X19" s="156">
        <v>0.56299999999999994</v>
      </c>
      <c r="Y19" s="156">
        <v>0</v>
      </c>
      <c r="Z19" s="156">
        <v>6.0000000000000001E-3</v>
      </c>
      <c r="AA19" s="156">
        <v>2.7E-2</v>
      </c>
      <c r="AB19" s="156">
        <v>4.8000000000000001E-2</v>
      </c>
    </row>
    <row r="20" spans="1:28" x14ac:dyDescent="0.25">
      <c r="A20" s="87" t="s">
        <v>717</v>
      </c>
      <c r="B20" s="156" t="s">
        <v>294</v>
      </c>
      <c r="C20" s="156">
        <v>9.3377483443708609E-2</v>
      </c>
      <c r="D20" s="156">
        <v>0.42649006622516555</v>
      </c>
      <c r="E20" s="156">
        <v>0.12582781456953643</v>
      </c>
      <c r="F20" s="156">
        <v>2.052980132450331E-2</v>
      </c>
      <c r="G20" s="156">
        <v>0.24238410596026491</v>
      </c>
      <c r="H20" s="156">
        <v>4.6357615894039739E-3</v>
      </c>
      <c r="I20" s="156">
        <v>8.6754966887417212E-2</v>
      </c>
      <c r="J20" s="156">
        <v>1</v>
      </c>
      <c r="K20" s="87">
        <v>1510</v>
      </c>
      <c r="L20" s="87"/>
      <c r="M20" s="156" t="s">
        <v>294</v>
      </c>
      <c r="N20" s="156" t="s">
        <v>294</v>
      </c>
      <c r="O20" s="156">
        <v>0.08</v>
      </c>
      <c r="P20" s="156">
        <v>0.109</v>
      </c>
      <c r="Q20" s="156">
        <v>0.40200000000000002</v>
      </c>
      <c r="R20" s="156">
        <v>0.45200000000000001</v>
      </c>
      <c r="S20" s="156">
        <v>0.11</v>
      </c>
      <c r="T20" s="156">
        <v>0.14399999999999999</v>
      </c>
      <c r="U20" s="156">
        <v>1.4999999999999999E-2</v>
      </c>
      <c r="V20" s="156">
        <v>2.9000000000000001E-2</v>
      </c>
      <c r="W20" s="156">
        <v>0.221</v>
      </c>
      <c r="X20" s="156">
        <v>0.26500000000000001</v>
      </c>
      <c r="Y20" s="156">
        <v>2E-3</v>
      </c>
      <c r="Z20" s="156">
        <v>0.01</v>
      </c>
      <c r="AA20" s="156">
        <v>7.3999999999999996E-2</v>
      </c>
      <c r="AB20" s="156">
        <v>0.10199999999999999</v>
      </c>
    </row>
    <row r="21" spans="1:28" x14ac:dyDescent="0.25">
      <c r="A21" s="87" t="s">
        <v>718</v>
      </c>
      <c r="B21" s="156" t="s">
        <v>294</v>
      </c>
      <c r="C21" s="156">
        <v>5.1204819277108432E-2</v>
      </c>
      <c r="D21" s="156">
        <v>0.2289156626506024</v>
      </c>
      <c r="E21" s="156">
        <v>9.9397590361445784E-2</v>
      </c>
      <c r="F21" s="156">
        <v>6.9277108433734941E-2</v>
      </c>
      <c r="G21" s="156">
        <v>0.49096385542168675</v>
      </c>
      <c r="H21" s="156">
        <v>3.0120481927710845E-3</v>
      </c>
      <c r="I21" s="156">
        <v>5.7228915662650599E-2</v>
      </c>
      <c r="J21" s="156">
        <v>1</v>
      </c>
      <c r="K21" s="87">
        <v>664</v>
      </c>
      <c r="L21" s="87"/>
      <c r="M21" s="156" t="s">
        <v>294</v>
      </c>
      <c r="N21" s="156" t="s">
        <v>294</v>
      </c>
      <c r="O21" s="156">
        <v>3.6999999999999998E-2</v>
      </c>
      <c r="P21" s="156">
        <v>7.0999999999999994E-2</v>
      </c>
      <c r="Q21" s="156">
        <v>0.19900000000000001</v>
      </c>
      <c r="R21" s="156">
        <v>0.26200000000000001</v>
      </c>
      <c r="S21" s="156">
        <v>7.9000000000000001E-2</v>
      </c>
      <c r="T21" s="156">
        <v>0.125</v>
      </c>
      <c r="U21" s="156">
        <v>5.1999999999999998E-2</v>
      </c>
      <c r="V21" s="156">
        <v>9.0999999999999998E-2</v>
      </c>
      <c r="W21" s="156">
        <v>0.45300000000000001</v>
      </c>
      <c r="X21" s="156">
        <v>0.52900000000000003</v>
      </c>
      <c r="Y21" s="156">
        <v>1E-3</v>
      </c>
      <c r="Z21" s="156">
        <v>1.0999999999999999E-2</v>
      </c>
      <c r="AA21" s="156">
        <v>4.2000000000000003E-2</v>
      </c>
      <c r="AB21" s="156">
        <v>7.8E-2</v>
      </c>
    </row>
    <row r="22" spans="1:28" x14ac:dyDescent="0.25">
      <c r="A22" s="87" t="s">
        <v>719</v>
      </c>
      <c r="B22" s="156" t="s">
        <v>294</v>
      </c>
      <c r="C22" s="156">
        <v>6.1512884455527848E-2</v>
      </c>
      <c r="D22" s="156">
        <v>0.25020781379883622</v>
      </c>
      <c r="E22" s="156">
        <v>0.15045719035743974</v>
      </c>
      <c r="F22" s="156">
        <v>3.0756442227763924E-2</v>
      </c>
      <c r="G22" s="156">
        <v>0.44222776392352453</v>
      </c>
      <c r="H22" s="156">
        <v>8.3125519534497094E-3</v>
      </c>
      <c r="I22" s="156">
        <v>5.6525353283458021E-2</v>
      </c>
      <c r="J22" s="156">
        <v>0.99999999999999989</v>
      </c>
      <c r="K22" s="87">
        <v>1203</v>
      </c>
      <c r="L22" s="87"/>
      <c r="M22" s="156" t="s">
        <v>294</v>
      </c>
      <c r="N22" s="156" t="s">
        <v>294</v>
      </c>
      <c r="O22" s="156">
        <v>4.9000000000000002E-2</v>
      </c>
      <c r="P22" s="156">
        <v>7.6999999999999999E-2</v>
      </c>
      <c r="Q22" s="156">
        <v>0.22700000000000001</v>
      </c>
      <c r="R22" s="156">
        <v>0.27500000000000002</v>
      </c>
      <c r="S22" s="156">
        <v>0.13100000000000001</v>
      </c>
      <c r="T22" s="156">
        <v>0.17199999999999999</v>
      </c>
      <c r="U22" s="156">
        <v>2.1999999999999999E-2</v>
      </c>
      <c r="V22" s="156">
        <v>4.2000000000000003E-2</v>
      </c>
      <c r="W22" s="156">
        <v>0.41399999999999998</v>
      </c>
      <c r="X22" s="156">
        <v>0.47</v>
      </c>
      <c r="Y22" s="156">
        <v>5.0000000000000001E-3</v>
      </c>
      <c r="Z22" s="156">
        <v>1.4999999999999999E-2</v>
      </c>
      <c r="AA22" s="156">
        <v>4.4999999999999998E-2</v>
      </c>
      <c r="AB22" s="156">
        <v>7.0999999999999994E-2</v>
      </c>
    </row>
    <row r="23" spans="1:28" x14ac:dyDescent="0.25">
      <c r="A23" s="87" t="s">
        <v>720</v>
      </c>
      <c r="B23" s="156" t="s">
        <v>294</v>
      </c>
      <c r="C23" s="156">
        <v>0.22374695348097912</v>
      </c>
      <c r="D23" s="156">
        <v>0.22554837342375755</v>
      </c>
      <c r="E23" s="156">
        <v>0.10744940129278373</v>
      </c>
      <c r="F23" s="156">
        <v>2.1352124615873689E-2</v>
      </c>
      <c r="G23" s="156">
        <v>0.38232489138497405</v>
      </c>
      <c r="H23" s="156">
        <v>4.3446010384656144E-3</v>
      </c>
      <c r="I23" s="156">
        <v>3.5233654763166262E-2</v>
      </c>
      <c r="J23" s="156">
        <v>1</v>
      </c>
      <c r="K23" s="87">
        <v>18874</v>
      </c>
      <c r="L23" s="87"/>
      <c r="M23" s="156" t="s">
        <v>294</v>
      </c>
      <c r="N23" s="156" t="s">
        <v>294</v>
      </c>
      <c r="O23" s="156">
        <v>0.218</v>
      </c>
      <c r="P23" s="156">
        <v>0.23</v>
      </c>
      <c r="Q23" s="156">
        <v>0.22</v>
      </c>
      <c r="R23" s="156">
        <v>0.23200000000000001</v>
      </c>
      <c r="S23" s="156">
        <v>0.10299999999999999</v>
      </c>
      <c r="T23" s="156">
        <v>0.112</v>
      </c>
      <c r="U23" s="156">
        <v>1.9E-2</v>
      </c>
      <c r="V23" s="156">
        <v>2.4E-2</v>
      </c>
      <c r="W23" s="156">
        <v>0.375</v>
      </c>
      <c r="X23" s="156">
        <v>0.38900000000000001</v>
      </c>
      <c r="Y23" s="156">
        <v>4.0000000000000001E-3</v>
      </c>
      <c r="Z23" s="156">
        <v>5.0000000000000001E-3</v>
      </c>
      <c r="AA23" s="156">
        <v>3.3000000000000002E-2</v>
      </c>
      <c r="AB23" s="156">
        <v>3.7999999999999999E-2</v>
      </c>
    </row>
    <row r="24" spans="1:28" x14ac:dyDescent="0.25">
      <c r="A24" s="87" t="s">
        <v>721</v>
      </c>
      <c r="B24" s="156" t="s">
        <v>294</v>
      </c>
      <c r="C24" s="156">
        <v>0.50751879699248126</v>
      </c>
      <c r="D24" s="156">
        <v>0.31203007518796994</v>
      </c>
      <c r="E24" s="156">
        <v>6.0150375939849621E-2</v>
      </c>
      <c r="F24" s="156">
        <v>3.7593984962406013E-3</v>
      </c>
      <c r="G24" s="156">
        <v>6.0150375939849621E-2</v>
      </c>
      <c r="H24" s="156">
        <v>3.7593984962406013E-3</v>
      </c>
      <c r="I24" s="156">
        <v>5.2631578947368418E-2</v>
      </c>
      <c r="J24" s="156">
        <v>1</v>
      </c>
      <c r="K24" s="87">
        <v>266</v>
      </c>
      <c r="L24" s="87"/>
      <c r="M24" s="156" t="s">
        <v>294</v>
      </c>
      <c r="N24" s="156" t="s">
        <v>294</v>
      </c>
      <c r="O24" s="156">
        <v>0.44800000000000001</v>
      </c>
      <c r="P24" s="156">
        <v>0.56699999999999995</v>
      </c>
      <c r="Q24" s="156">
        <v>0.25900000000000001</v>
      </c>
      <c r="R24" s="156">
        <v>0.37</v>
      </c>
      <c r="S24" s="156">
        <v>3.6999999999999998E-2</v>
      </c>
      <c r="T24" s="156">
        <v>9.5000000000000001E-2</v>
      </c>
      <c r="U24" s="156">
        <v>1E-3</v>
      </c>
      <c r="V24" s="156">
        <v>2.1000000000000001E-2</v>
      </c>
      <c r="W24" s="156">
        <v>3.6999999999999998E-2</v>
      </c>
      <c r="X24" s="156">
        <v>9.5000000000000001E-2</v>
      </c>
      <c r="Y24" s="156">
        <v>1E-3</v>
      </c>
      <c r="Z24" s="156">
        <v>2.1000000000000001E-2</v>
      </c>
      <c r="AA24" s="156">
        <v>3.2000000000000001E-2</v>
      </c>
      <c r="AB24" s="156">
        <v>8.5999999999999993E-2</v>
      </c>
    </row>
    <row r="25" spans="1:28" x14ac:dyDescent="0.25">
      <c r="A25" s="87" t="s">
        <v>722</v>
      </c>
      <c r="B25" s="156" t="s">
        <v>294</v>
      </c>
      <c r="C25" s="156">
        <v>0.36944980694980695</v>
      </c>
      <c r="D25" s="156">
        <v>0.36751930501930502</v>
      </c>
      <c r="E25" s="156">
        <v>8.0357142857142863E-2</v>
      </c>
      <c r="F25" s="156">
        <v>9.8938223938223931E-3</v>
      </c>
      <c r="G25" s="156">
        <v>3.2577220077220075E-2</v>
      </c>
      <c r="H25" s="156">
        <v>4.8262548262548264E-4</v>
      </c>
      <c r="I25" s="156">
        <v>0.13972007722007723</v>
      </c>
      <c r="J25" s="156">
        <v>1</v>
      </c>
      <c r="K25" s="87">
        <v>4144</v>
      </c>
      <c r="L25" s="87"/>
      <c r="M25" s="156" t="s">
        <v>294</v>
      </c>
      <c r="N25" s="156" t="s">
        <v>294</v>
      </c>
      <c r="O25" s="156">
        <v>0.35499999999999998</v>
      </c>
      <c r="P25" s="156">
        <v>0.38400000000000001</v>
      </c>
      <c r="Q25" s="156">
        <v>0.35299999999999998</v>
      </c>
      <c r="R25" s="156">
        <v>0.38200000000000001</v>
      </c>
      <c r="S25" s="156">
        <v>7.1999999999999995E-2</v>
      </c>
      <c r="T25" s="156">
        <v>8.8999999999999996E-2</v>
      </c>
      <c r="U25" s="156">
        <v>7.0000000000000001E-3</v>
      </c>
      <c r="V25" s="156">
        <v>1.2999999999999999E-2</v>
      </c>
      <c r="W25" s="156">
        <v>2.8000000000000001E-2</v>
      </c>
      <c r="X25" s="156">
        <v>3.7999999999999999E-2</v>
      </c>
      <c r="Y25" s="156">
        <v>0</v>
      </c>
      <c r="Z25" s="156">
        <v>2E-3</v>
      </c>
      <c r="AA25" s="156">
        <v>0.129</v>
      </c>
      <c r="AB25" s="156">
        <v>0.151</v>
      </c>
    </row>
    <row r="26" spans="1:28" x14ac:dyDescent="0.25">
      <c r="A26" s="87" t="s">
        <v>723</v>
      </c>
      <c r="B26" s="156" t="s">
        <v>294</v>
      </c>
      <c r="C26" s="156">
        <v>4.9019607843137254E-3</v>
      </c>
      <c r="D26" s="156">
        <v>0.25245098039215685</v>
      </c>
      <c r="E26" s="156">
        <v>0.17156862745098039</v>
      </c>
      <c r="F26" s="156">
        <v>7.1078431372549017E-2</v>
      </c>
      <c r="G26" s="156">
        <v>0.44607843137254904</v>
      </c>
      <c r="H26" s="156">
        <v>9.8039215686274508E-3</v>
      </c>
      <c r="I26" s="156">
        <v>4.4117647058823532E-2</v>
      </c>
      <c r="J26" s="156">
        <v>0.99999999999999989</v>
      </c>
      <c r="K26" s="87">
        <v>408</v>
      </c>
      <c r="L26" s="87"/>
      <c r="M26" s="156" t="s">
        <v>294</v>
      </c>
      <c r="N26" s="156" t="s">
        <v>294</v>
      </c>
      <c r="O26" s="156">
        <v>1E-3</v>
      </c>
      <c r="P26" s="156">
        <v>1.7999999999999999E-2</v>
      </c>
      <c r="Q26" s="156">
        <v>0.21299999999999999</v>
      </c>
      <c r="R26" s="156">
        <v>0.29699999999999999</v>
      </c>
      <c r="S26" s="156">
        <v>0.13800000000000001</v>
      </c>
      <c r="T26" s="156">
        <v>0.21099999999999999</v>
      </c>
      <c r="U26" s="156">
        <v>0.05</v>
      </c>
      <c r="V26" s="156">
        <v>0.1</v>
      </c>
      <c r="W26" s="156">
        <v>0.39900000000000002</v>
      </c>
      <c r="X26" s="156">
        <v>0.495</v>
      </c>
      <c r="Y26" s="156">
        <v>4.0000000000000001E-3</v>
      </c>
      <c r="Z26" s="156">
        <v>2.5000000000000001E-2</v>
      </c>
      <c r="AA26" s="156">
        <v>2.8000000000000001E-2</v>
      </c>
      <c r="AB26" s="156">
        <v>6.9000000000000006E-2</v>
      </c>
    </row>
    <row r="27" spans="1:28" x14ac:dyDescent="0.25">
      <c r="A27" s="87" t="s">
        <v>724</v>
      </c>
      <c r="B27" s="156" t="s">
        <v>294</v>
      </c>
      <c r="C27" s="156">
        <v>0.15862870424171993</v>
      </c>
      <c r="D27" s="156">
        <v>0.27890761185357349</v>
      </c>
      <c r="E27" s="156">
        <v>0.14758861127251599</v>
      </c>
      <c r="F27" s="156">
        <v>3.6025566531086579E-2</v>
      </c>
      <c r="G27" s="156">
        <v>0.35328297501452643</v>
      </c>
      <c r="H27" s="156">
        <v>2.3242300987797791E-3</v>
      </c>
      <c r="I27" s="156">
        <v>2.3242300987797792E-2</v>
      </c>
      <c r="J27" s="156">
        <v>1</v>
      </c>
      <c r="K27" s="87">
        <v>1721</v>
      </c>
      <c r="L27" s="87"/>
      <c r="M27" s="156" t="s">
        <v>294</v>
      </c>
      <c r="N27" s="156" t="s">
        <v>294</v>
      </c>
      <c r="O27" s="156">
        <v>0.14199999999999999</v>
      </c>
      <c r="P27" s="156">
        <v>0.17699999999999999</v>
      </c>
      <c r="Q27" s="156">
        <v>0.25800000000000001</v>
      </c>
      <c r="R27" s="156">
        <v>0.30099999999999999</v>
      </c>
      <c r="S27" s="156">
        <v>0.13200000000000001</v>
      </c>
      <c r="T27" s="156">
        <v>0.16500000000000001</v>
      </c>
      <c r="U27" s="156">
        <v>2.8000000000000001E-2</v>
      </c>
      <c r="V27" s="156">
        <v>4.5999999999999999E-2</v>
      </c>
      <c r="W27" s="156">
        <v>0.33100000000000002</v>
      </c>
      <c r="X27" s="156">
        <v>0.376</v>
      </c>
      <c r="Y27" s="156">
        <v>1E-3</v>
      </c>
      <c r="Z27" s="156">
        <v>6.0000000000000001E-3</v>
      </c>
      <c r="AA27" s="156">
        <v>1.7000000000000001E-2</v>
      </c>
      <c r="AB27" s="156">
        <v>3.1E-2</v>
      </c>
    </row>
    <row r="28" spans="1:28" x14ac:dyDescent="0.25">
      <c r="A28" s="87" t="s">
        <v>725</v>
      </c>
      <c r="B28" s="156" t="s">
        <v>294</v>
      </c>
      <c r="C28" s="156">
        <v>0.11304347826086956</v>
      </c>
      <c r="D28" s="156">
        <v>0.30997442455242968</v>
      </c>
      <c r="E28" s="156">
        <v>0.13145780051150896</v>
      </c>
      <c r="F28" s="156">
        <v>3.9897698209718668E-2</v>
      </c>
      <c r="G28" s="156">
        <v>0.36777493606138106</v>
      </c>
      <c r="H28" s="156">
        <v>2.5575447570332483E-3</v>
      </c>
      <c r="I28" s="156">
        <v>3.5294117647058823E-2</v>
      </c>
      <c r="J28" s="156">
        <v>1</v>
      </c>
      <c r="K28" s="87">
        <v>1955</v>
      </c>
      <c r="L28" s="87"/>
      <c r="M28" s="156" t="s">
        <v>294</v>
      </c>
      <c r="N28" s="156" t="s">
        <v>294</v>
      </c>
      <c r="O28" s="156">
        <v>0.1</v>
      </c>
      <c r="P28" s="156">
        <v>0.128</v>
      </c>
      <c r="Q28" s="156">
        <v>0.28999999999999998</v>
      </c>
      <c r="R28" s="156">
        <v>0.33100000000000002</v>
      </c>
      <c r="S28" s="156">
        <v>0.11700000000000001</v>
      </c>
      <c r="T28" s="156">
        <v>0.14699999999999999</v>
      </c>
      <c r="U28" s="156">
        <v>3.2000000000000001E-2</v>
      </c>
      <c r="V28" s="156">
        <v>0.05</v>
      </c>
      <c r="W28" s="156">
        <v>0.34699999999999998</v>
      </c>
      <c r="X28" s="156">
        <v>0.38900000000000001</v>
      </c>
      <c r="Y28" s="156">
        <v>1E-3</v>
      </c>
      <c r="Z28" s="156">
        <v>6.0000000000000001E-3</v>
      </c>
      <c r="AA28" s="156">
        <v>2.8000000000000001E-2</v>
      </c>
      <c r="AB28" s="156">
        <v>4.3999999999999997E-2</v>
      </c>
    </row>
    <row r="29" spans="1:28" x14ac:dyDescent="0.25">
      <c r="A29" s="87" t="s">
        <v>726</v>
      </c>
      <c r="B29" s="156" t="s">
        <v>294</v>
      </c>
      <c r="C29" s="156">
        <v>0.15690512210935811</v>
      </c>
      <c r="D29" s="156">
        <v>0.33131618759455372</v>
      </c>
      <c r="E29" s="156">
        <v>0.13853468770261509</v>
      </c>
      <c r="F29" s="156">
        <v>3.2850659174411066E-2</v>
      </c>
      <c r="G29" s="156">
        <v>0.2857142857142857</v>
      </c>
      <c r="H29" s="156">
        <v>2.1612275772638859E-3</v>
      </c>
      <c r="I29" s="156">
        <v>5.2517830127512426E-2</v>
      </c>
      <c r="J29" s="156">
        <v>1</v>
      </c>
      <c r="K29" s="87">
        <v>4627</v>
      </c>
      <c r="L29" s="87"/>
      <c r="M29" s="156" t="s">
        <v>294</v>
      </c>
      <c r="N29" s="156" t="s">
        <v>294</v>
      </c>
      <c r="O29" s="156">
        <v>0.14699999999999999</v>
      </c>
      <c r="P29" s="156">
        <v>0.16800000000000001</v>
      </c>
      <c r="Q29" s="156">
        <v>0.318</v>
      </c>
      <c r="R29" s="156">
        <v>0.34499999999999997</v>
      </c>
      <c r="S29" s="156">
        <v>0.129</v>
      </c>
      <c r="T29" s="156">
        <v>0.14899999999999999</v>
      </c>
      <c r="U29" s="156">
        <v>2.8000000000000001E-2</v>
      </c>
      <c r="V29" s="156">
        <v>3.7999999999999999E-2</v>
      </c>
      <c r="W29" s="156">
        <v>0.27300000000000002</v>
      </c>
      <c r="X29" s="156">
        <v>0.29899999999999999</v>
      </c>
      <c r="Y29" s="156">
        <v>1E-3</v>
      </c>
      <c r="Z29" s="156">
        <v>4.0000000000000001E-3</v>
      </c>
      <c r="AA29" s="156">
        <v>4.5999999999999999E-2</v>
      </c>
      <c r="AB29" s="156">
        <v>5.8999999999999997E-2</v>
      </c>
    </row>
    <row r="30" spans="1:28" x14ac:dyDescent="0.25">
      <c r="A30" s="87" t="s">
        <v>727</v>
      </c>
      <c r="B30" s="156" t="s">
        <v>294</v>
      </c>
      <c r="C30" s="156">
        <v>0.32612352799807737</v>
      </c>
      <c r="D30" s="156">
        <v>0.20379716414323479</v>
      </c>
      <c r="E30" s="156">
        <v>9.6611391492429699E-2</v>
      </c>
      <c r="F30" s="156">
        <v>0.11848113434270607</v>
      </c>
      <c r="G30" s="156">
        <v>0.21172795001201633</v>
      </c>
      <c r="H30" s="156">
        <v>2.4032684450853159E-3</v>
      </c>
      <c r="I30" s="156">
        <v>4.085556356645037E-2</v>
      </c>
      <c r="J30" s="156">
        <v>1</v>
      </c>
      <c r="K30" s="87">
        <v>4161</v>
      </c>
      <c r="L30" s="87"/>
      <c r="M30" s="156" t="s">
        <v>294</v>
      </c>
      <c r="N30" s="156" t="s">
        <v>294</v>
      </c>
      <c r="O30" s="156">
        <v>0.312</v>
      </c>
      <c r="P30" s="156">
        <v>0.34100000000000003</v>
      </c>
      <c r="Q30" s="156">
        <v>0.192</v>
      </c>
      <c r="R30" s="156">
        <v>0.216</v>
      </c>
      <c r="S30" s="156">
        <v>8.7999999999999995E-2</v>
      </c>
      <c r="T30" s="156">
        <v>0.106</v>
      </c>
      <c r="U30" s="156">
        <v>0.109</v>
      </c>
      <c r="V30" s="156">
        <v>0.129</v>
      </c>
      <c r="W30" s="156">
        <v>0.2</v>
      </c>
      <c r="X30" s="156">
        <v>0.224</v>
      </c>
      <c r="Y30" s="156">
        <v>1E-3</v>
      </c>
      <c r="Z30" s="156">
        <v>4.0000000000000001E-3</v>
      </c>
      <c r="AA30" s="156">
        <v>3.5000000000000003E-2</v>
      </c>
      <c r="AB30" s="156">
        <v>4.7E-2</v>
      </c>
    </row>
    <row r="31" spans="1:28" x14ac:dyDescent="0.25">
      <c r="A31" s="87" t="s">
        <v>728</v>
      </c>
      <c r="B31" s="156" t="s">
        <v>294</v>
      </c>
      <c r="C31" s="156">
        <v>0.14241001564945227</v>
      </c>
      <c r="D31" s="156">
        <v>0.36306729264475746</v>
      </c>
      <c r="E31" s="156">
        <v>0.22535211267605634</v>
      </c>
      <c r="F31" s="156">
        <v>7.1987480438184662E-2</v>
      </c>
      <c r="G31" s="156">
        <v>0.15023474178403756</v>
      </c>
      <c r="H31" s="156" t="s">
        <v>294</v>
      </c>
      <c r="I31" s="156">
        <v>4.6948356807511735E-2</v>
      </c>
      <c r="J31" s="156">
        <v>1</v>
      </c>
      <c r="K31" s="87">
        <v>639</v>
      </c>
      <c r="L31" s="87"/>
      <c r="M31" s="156" t="s">
        <v>294</v>
      </c>
      <c r="N31" s="156" t="s">
        <v>294</v>
      </c>
      <c r="O31" s="156">
        <v>0.11700000000000001</v>
      </c>
      <c r="P31" s="156">
        <v>0.17199999999999999</v>
      </c>
      <c r="Q31" s="156">
        <v>0.32700000000000001</v>
      </c>
      <c r="R31" s="156">
        <v>0.40100000000000002</v>
      </c>
      <c r="S31" s="156">
        <v>0.19500000000000001</v>
      </c>
      <c r="T31" s="156">
        <v>0.25900000000000001</v>
      </c>
      <c r="U31" s="156">
        <v>5.3999999999999999E-2</v>
      </c>
      <c r="V31" s="156">
        <v>9.5000000000000001E-2</v>
      </c>
      <c r="W31" s="156">
        <v>0.125</v>
      </c>
      <c r="X31" s="156">
        <v>0.18</v>
      </c>
      <c r="Y31" s="156" t="s">
        <v>294</v>
      </c>
      <c r="Z31" s="156" t="s">
        <v>294</v>
      </c>
      <c r="AA31" s="156">
        <v>3.3000000000000002E-2</v>
      </c>
      <c r="AB31" s="156">
        <v>6.6000000000000003E-2</v>
      </c>
    </row>
    <row r="32" spans="1:28" x14ac:dyDescent="0.25">
      <c r="A32" s="87" t="s">
        <v>729</v>
      </c>
      <c r="B32" s="156" t="s">
        <v>294</v>
      </c>
      <c r="C32" s="156">
        <v>5.6657223796033997E-3</v>
      </c>
      <c r="D32" s="156">
        <v>0.37535410764872523</v>
      </c>
      <c r="E32" s="156">
        <v>0.29178470254957506</v>
      </c>
      <c r="F32" s="156">
        <v>6.79886685552408E-2</v>
      </c>
      <c r="G32" s="156">
        <v>0.21388101983002833</v>
      </c>
      <c r="H32" s="156">
        <v>2.8328611898016999E-3</v>
      </c>
      <c r="I32" s="156">
        <v>4.2492917847025496E-2</v>
      </c>
      <c r="J32" s="156">
        <v>1.0000000000000002</v>
      </c>
      <c r="K32" s="87">
        <v>706</v>
      </c>
      <c r="L32" s="87"/>
      <c r="M32" s="156" t="s">
        <v>294</v>
      </c>
      <c r="N32" s="156" t="s">
        <v>294</v>
      </c>
      <c r="O32" s="156">
        <v>2E-3</v>
      </c>
      <c r="P32" s="156">
        <v>1.4E-2</v>
      </c>
      <c r="Q32" s="156">
        <v>0.34</v>
      </c>
      <c r="R32" s="156">
        <v>0.41199999999999998</v>
      </c>
      <c r="S32" s="156">
        <v>0.25900000000000001</v>
      </c>
      <c r="T32" s="156">
        <v>0.32600000000000001</v>
      </c>
      <c r="U32" s="156">
        <v>5.1999999999999998E-2</v>
      </c>
      <c r="V32" s="156">
        <v>8.8999999999999996E-2</v>
      </c>
      <c r="W32" s="156">
        <v>0.185</v>
      </c>
      <c r="X32" s="156">
        <v>0.246</v>
      </c>
      <c r="Y32" s="156">
        <v>1E-3</v>
      </c>
      <c r="Z32" s="156">
        <v>0.01</v>
      </c>
      <c r="AA32" s="156">
        <v>0.03</v>
      </c>
      <c r="AB32" s="156">
        <v>0.06</v>
      </c>
    </row>
    <row r="33" spans="1:28" x14ac:dyDescent="0.25">
      <c r="A33" s="87" t="s">
        <v>730</v>
      </c>
      <c r="B33" s="156" t="s">
        <v>294</v>
      </c>
      <c r="C33" s="156">
        <v>5.9490084985835696E-2</v>
      </c>
      <c r="D33" s="156">
        <v>0.36685552407932009</v>
      </c>
      <c r="E33" s="156">
        <v>0.11048158640226628</v>
      </c>
      <c r="F33" s="156">
        <v>3.39943342776204E-2</v>
      </c>
      <c r="G33" s="156">
        <v>0.35410764872521244</v>
      </c>
      <c r="H33" s="156">
        <v>4.24929178470255E-3</v>
      </c>
      <c r="I33" s="156">
        <v>7.0821529745042494E-2</v>
      </c>
      <c r="J33" s="156">
        <v>1</v>
      </c>
      <c r="K33" s="87">
        <v>706</v>
      </c>
      <c r="L33" s="87"/>
      <c r="M33" s="156" t="s">
        <v>294</v>
      </c>
      <c r="N33" s="156" t="s">
        <v>294</v>
      </c>
      <c r="O33" s="156">
        <v>4.3999999999999997E-2</v>
      </c>
      <c r="P33" s="156">
        <v>7.9000000000000001E-2</v>
      </c>
      <c r="Q33" s="156">
        <v>0.33200000000000002</v>
      </c>
      <c r="R33" s="156">
        <v>0.40300000000000002</v>
      </c>
      <c r="S33" s="156">
        <v>8.8999999999999996E-2</v>
      </c>
      <c r="T33" s="156">
        <v>0.13600000000000001</v>
      </c>
      <c r="U33" s="156">
        <v>2.3E-2</v>
      </c>
      <c r="V33" s="156">
        <v>0.05</v>
      </c>
      <c r="W33" s="156">
        <v>0.32</v>
      </c>
      <c r="X33" s="156">
        <v>0.39</v>
      </c>
      <c r="Y33" s="156">
        <v>1E-3</v>
      </c>
      <c r="Z33" s="156">
        <v>1.2E-2</v>
      </c>
      <c r="AA33" s="156">
        <v>5.3999999999999999E-2</v>
      </c>
      <c r="AB33" s="156">
        <v>9.1999999999999998E-2</v>
      </c>
    </row>
    <row r="34" spans="1:28" x14ac:dyDescent="0.25">
      <c r="A34" s="87" t="s">
        <v>731</v>
      </c>
      <c r="B34" s="156" t="s">
        <v>294</v>
      </c>
      <c r="C34" s="156">
        <v>0.11803278688524591</v>
      </c>
      <c r="D34" s="156">
        <v>0.29180327868852457</v>
      </c>
      <c r="E34" s="156">
        <v>0.17122040072859745</v>
      </c>
      <c r="F34" s="156">
        <v>4.0072859744990891E-2</v>
      </c>
      <c r="G34" s="156">
        <v>0.31366120218579235</v>
      </c>
      <c r="H34" s="156">
        <v>5.1001821493624772E-3</v>
      </c>
      <c r="I34" s="156">
        <v>6.0109289617486336E-2</v>
      </c>
      <c r="J34" s="156">
        <v>1</v>
      </c>
      <c r="K34" s="87">
        <v>2745</v>
      </c>
      <c r="L34" s="87"/>
      <c r="M34" s="156" t="s">
        <v>294</v>
      </c>
      <c r="N34" s="156" t="s">
        <v>294</v>
      </c>
      <c r="O34" s="156">
        <v>0.106</v>
      </c>
      <c r="P34" s="156">
        <v>0.13100000000000001</v>
      </c>
      <c r="Q34" s="156">
        <v>0.27500000000000002</v>
      </c>
      <c r="R34" s="156">
        <v>0.309</v>
      </c>
      <c r="S34" s="156">
        <v>0.158</v>
      </c>
      <c r="T34" s="156">
        <v>0.186</v>
      </c>
      <c r="U34" s="156">
        <v>3.3000000000000002E-2</v>
      </c>
      <c r="V34" s="156">
        <v>4.8000000000000001E-2</v>
      </c>
      <c r="W34" s="156">
        <v>0.29699999999999999</v>
      </c>
      <c r="X34" s="156">
        <v>0.33100000000000002</v>
      </c>
      <c r="Y34" s="156">
        <v>3.0000000000000001E-3</v>
      </c>
      <c r="Z34" s="156">
        <v>8.9999999999999993E-3</v>
      </c>
      <c r="AA34" s="156">
        <v>5.1999999999999998E-2</v>
      </c>
      <c r="AB34" s="156">
        <v>7.0000000000000007E-2</v>
      </c>
    </row>
    <row r="35" spans="1:28" x14ac:dyDescent="0.25">
      <c r="A35" s="87" t="s">
        <v>732</v>
      </c>
      <c r="B35" s="156" t="s">
        <v>294</v>
      </c>
      <c r="C35" s="156">
        <v>0.10419859025436715</v>
      </c>
      <c r="D35" s="156">
        <v>0.2056389825314128</v>
      </c>
      <c r="E35" s="156">
        <v>0.10082745939319644</v>
      </c>
      <c r="F35" s="156">
        <v>3.8001838798651551E-2</v>
      </c>
      <c r="G35" s="156">
        <v>0.49616916947594236</v>
      </c>
      <c r="H35" s="156">
        <v>4.9034630707937479E-3</v>
      </c>
      <c r="I35" s="156">
        <v>5.0260496475635921E-2</v>
      </c>
      <c r="J35" s="156">
        <v>0.99999999999999989</v>
      </c>
      <c r="K35" s="87">
        <v>3263</v>
      </c>
      <c r="L35" s="87"/>
      <c r="M35" s="156" t="s">
        <v>294</v>
      </c>
      <c r="N35" s="156" t="s">
        <v>294</v>
      </c>
      <c r="O35" s="156">
        <v>9.4E-2</v>
      </c>
      <c r="P35" s="156">
        <v>0.115</v>
      </c>
      <c r="Q35" s="156">
        <v>0.192</v>
      </c>
      <c r="R35" s="156">
        <v>0.22</v>
      </c>
      <c r="S35" s="156">
        <v>9.0999999999999998E-2</v>
      </c>
      <c r="T35" s="156">
        <v>0.112</v>
      </c>
      <c r="U35" s="156">
        <v>3.2000000000000001E-2</v>
      </c>
      <c r="V35" s="156">
        <v>4.4999999999999998E-2</v>
      </c>
      <c r="W35" s="156">
        <v>0.47899999999999998</v>
      </c>
      <c r="X35" s="156">
        <v>0.51300000000000001</v>
      </c>
      <c r="Y35" s="156">
        <v>3.0000000000000001E-3</v>
      </c>
      <c r="Z35" s="156">
        <v>8.0000000000000002E-3</v>
      </c>
      <c r="AA35" s="156">
        <v>4.2999999999999997E-2</v>
      </c>
      <c r="AB35" s="156">
        <v>5.8000000000000003E-2</v>
      </c>
    </row>
    <row r="36" spans="1:28" x14ac:dyDescent="0.25">
      <c r="A36" s="87" t="s">
        <v>733</v>
      </c>
      <c r="B36" s="156" t="s">
        <v>294</v>
      </c>
      <c r="C36" s="156">
        <v>0.23456169035341468</v>
      </c>
      <c r="D36" s="156">
        <v>0.42960005030813736</v>
      </c>
      <c r="E36" s="156">
        <v>0.12394667337441831</v>
      </c>
      <c r="F36" s="156">
        <v>4.1755753993208404E-2</v>
      </c>
      <c r="G36" s="156">
        <v>0.10517544962897749</v>
      </c>
      <c r="H36" s="156">
        <v>2.6097346245755253E-3</v>
      </c>
      <c r="I36" s="156">
        <v>6.2350647717268268E-2</v>
      </c>
      <c r="J36" s="156">
        <v>1</v>
      </c>
      <c r="K36" s="87">
        <v>31804</v>
      </c>
      <c r="L36" s="87"/>
      <c r="M36" s="156" t="s">
        <v>294</v>
      </c>
      <c r="N36" s="156" t="s">
        <v>294</v>
      </c>
      <c r="O36" s="156">
        <v>0.23</v>
      </c>
      <c r="P36" s="156">
        <v>0.23899999999999999</v>
      </c>
      <c r="Q36" s="156">
        <v>0.42399999999999999</v>
      </c>
      <c r="R36" s="156">
        <v>0.435</v>
      </c>
      <c r="S36" s="156">
        <v>0.12</v>
      </c>
      <c r="T36" s="156">
        <v>0.128</v>
      </c>
      <c r="U36" s="156">
        <v>0.04</v>
      </c>
      <c r="V36" s="156">
        <v>4.3999999999999997E-2</v>
      </c>
      <c r="W36" s="156">
        <v>0.10199999999999999</v>
      </c>
      <c r="X36" s="156">
        <v>0.109</v>
      </c>
      <c r="Y36" s="156">
        <v>2E-3</v>
      </c>
      <c r="Z36" s="156">
        <v>3.0000000000000001E-3</v>
      </c>
      <c r="AA36" s="156">
        <v>0.06</v>
      </c>
      <c r="AB36" s="156">
        <v>6.5000000000000002E-2</v>
      </c>
    </row>
    <row r="37" spans="1:28" x14ac:dyDescent="0.25">
      <c r="A37" s="87" t="s">
        <v>734</v>
      </c>
      <c r="B37" s="156" t="s">
        <v>294</v>
      </c>
      <c r="C37" s="156">
        <v>7.9365079365079361E-2</v>
      </c>
      <c r="D37" s="156">
        <v>0.3611111111111111</v>
      </c>
      <c r="E37" s="156">
        <v>0.14682539682539683</v>
      </c>
      <c r="F37" s="156">
        <v>7.1428571428571425E-2</v>
      </c>
      <c r="G37" s="156">
        <v>0.27777777777777779</v>
      </c>
      <c r="H37" s="156" t="s">
        <v>294</v>
      </c>
      <c r="I37" s="156">
        <v>6.3492063492063489E-2</v>
      </c>
      <c r="J37" s="156">
        <v>1</v>
      </c>
      <c r="K37" s="87">
        <v>252</v>
      </c>
      <c r="L37" s="87"/>
      <c r="M37" s="156" t="s">
        <v>294</v>
      </c>
      <c r="N37" s="156" t="s">
        <v>294</v>
      </c>
      <c r="O37" s="156">
        <v>5.1999999999999998E-2</v>
      </c>
      <c r="P37" s="156">
        <v>0.11899999999999999</v>
      </c>
      <c r="Q37" s="156">
        <v>0.30399999999999999</v>
      </c>
      <c r="R37" s="156">
        <v>0.42199999999999999</v>
      </c>
      <c r="S37" s="156">
        <v>0.108</v>
      </c>
      <c r="T37" s="156">
        <v>0.19600000000000001</v>
      </c>
      <c r="U37" s="156">
        <v>4.5999999999999999E-2</v>
      </c>
      <c r="V37" s="156">
        <v>0.11</v>
      </c>
      <c r="W37" s="156">
        <v>0.22600000000000001</v>
      </c>
      <c r="X37" s="156">
        <v>0.33600000000000002</v>
      </c>
      <c r="Y37" s="156" t="s">
        <v>294</v>
      </c>
      <c r="Z37" s="156" t="s">
        <v>294</v>
      </c>
      <c r="AA37" s="156">
        <v>3.9E-2</v>
      </c>
      <c r="AB37" s="156">
        <v>0.10100000000000001</v>
      </c>
    </row>
    <row r="38" spans="1:28" x14ac:dyDescent="0.25">
      <c r="A38" s="87" t="s">
        <v>735</v>
      </c>
      <c r="B38" s="156" t="s">
        <v>294</v>
      </c>
      <c r="C38" s="156">
        <v>0.1012987012987013</v>
      </c>
      <c r="D38" s="156">
        <v>0.46103896103896103</v>
      </c>
      <c r="E38" s="156">
        <v>0.12857142857142856</v>
      </c>
      <c r="F38" s="156">
        <v>3.2467532467532464E-2</v>
      </c>
      <c r="G38" s="156">
        <v>0.19350649350649352</v>
      </c>
      <c r="H38" s="156">
        <v>3.8961038961038961E-3</v>
      </c>
      <c r="I38" s="156">
        <v>7.9220779220779219E-2</v>
      </c>
      <c r="J38" s="156">
        <v>0.99999999999999989</v>
      </c>
      <c r="K38" s="87">
        <v>770</v>
      </c>
      <c r="L38" s="87"/>
      <c r="M38" s="156" t="s">
        <v>294</v>
      </c>
      <c r="N38" s="156" t="s">
        <v>294</v>
      </c>
      <c r="O38" s="156">
        <v>8.2000000000000003E-2</v>
      </c>
      <c r="P38" s="156">
        <v>0.125</v>
      </c>
      <c r="Q38" s="156">
        <v>0.42599999999999999</v>
      </c>
      <c r="R38" s="156">
        <v>0.496</v>
      </c>
      <c r="S38" s="156">
        <v>0.107</v>
      </c>
      <c r="T38" s="156">
        <v>0.154</v>
      </c>
      <c r="U38" s="156">
        <v>2.1999999999999999E-2</v>
      </c>
      <c r="V38" s="156">
        <v>4.7E-2</v>
      </c>
      <c r="W38" s="156">
        <v>0.16700000000000001</v>
      </c>
      <c r="X38" s="156">
        <v>0.223</v>
      </c>
      <c r="Y38" s="156">
        <v>1E-3</v>
      </c>
      <c r="Z38" s="156">
        <v>1.0999999999999999E-2</v>
      </c>
      <c r="AA38" s="156">
        <v>6.2E-2</v>
      </c>
      <c r="AB38" s="156">
        <v>0.1</v>
      </c>
    </row>
    <row r="39" spans="1:28" x14ac:dyDescent="0.25">
      <c r="A39" s="87" t="s">
        <v>736</v>
      </c>
      <c r="B39" s="156" t="s">
        <v>294</v>
      </c>
      <c r="C39" s="156">
        <v>0.23726346433770015</v>
      </c>
      <c r="D39" s="156">
        <v>0.21154779233381854</v>
      </c>
      <c r="E39" s="156">
        <v>9.0247452692867547E-2</v>
      </c>
      <c r="F39" s="156">
        <v>9.8495875788452203E-2</v>
      </c>
      <c r="G39" s="156">
        <v>0.316836487142164</v>
      </c>
      <c r="H39" s="156">
        <v>2.911208151382824E-3</v>
      </c>
      <c r="I39" s="156">
        <v>4.2697719553614753E-2</v>
      </c>
      <c r="J39" s="156">
        <v>1</v>
      </c>
      <c r="K39" s="87">
        <v>4122</v>
      </c>
      <c r="L39" s="87"/>
      <c r="M39" s="156" t="s">
        <v>294</v>
      </c>
      <c r="N39" s="156" t="s">
        <v>294</v>
      </c>
      <c r="O39" s="156">
        <v>0.22500000000000001</v>
      </c>
      <c r="P39" s="156">
        <v>0.25</v>
      </c>
      <c r="Q39" s="156">
        <v>0.19900000000000001</v>
      </c>
      <c r="R39" s="156">
        <v>0.224</v>
      </c>
      <c r="S39" s="156">
        <v>8.2000000000000003E-2</v>
      </c>
      <c r="T39" s="156">
        <v>9.9000000000000005E-2</v>
      </c>
      <c r="U39" s="156">
        <v>0.09</v>
      </c>
      <c r="V39" s="156">
        <v>0.108</v>
      </c>
      <c r="W39" s="156">
        <v>0.30299999999999999</v>
      </c>
      <c r="X39" s="156">
        <v>0.33100000000000002</v>
      </c>
      <c r="Y39" s="156">
        <v>2E-3</v>
      </c>
      <c r="Z39" s="156">
        <v>5.0000000000000001E-3</v>
      </c>
      <c r="AA39" s="156">
        <v>3.6999999999999998E-2</v>
      </c>
      <c r="AB39" s="156">
        <v>4.9000000000000002E-2</v>
      </c>
    </row>
    <row r="40" spans="1:28" x14ac:dyDescent="0.25">
      <c r="A40" s="87" t="s">
        <v>737</v>
      </c>
      <c r="B40" s="156" t="s">
        <v>294</v>
      </c>
      <c r="C40" s="156">
        <v>0.47112635791881075</v>
      </c>
      <c r="D40" s="156">
        <v>0.19382504288164665</v>
      </c>
      <c r="E40" s="156">
        <v>9.7198399085191539E-2</v>
      </c>
      <c r="F40" s="156">
        <v>4.1738136077758718E-2</v>
      </c>
      <c r="G40" s="156">
        <v>0.1069182389937107</v>
      </c>
      <c r="H40" s="156">
        <v>5.717552887364208E-4</v>
      </c>
      <c r="I40" s="156">
        <v>8.862206975414523E-2</v>
      </c>
      <c r="J40" s="156">
        <v>0.99999999999999989</v>
      </c>
      <c r="K40" s="87">
        <v>1749</v>
      </c>
      <c r="L40" s="87"/>
      <c r="M40" s="156" t="s">
        <v>294</v>
      </c>
      <c r="N40" s="156" t="s">
        <v>294</v>
      </c>
      <c r="O40" s="156">
        <v>0.44800000000000001</v>
      </c>
      <c r="P40" s="156">
        <v>0.495</v>
      </c>
      <c r="Q40" s="156">
        <v>0.17599999999999999</v>
      </c>
      <c r="R40" s="156">
        <v>0.21299999999999999</v>
      </c>
      <c r="S40" s="156">
        <v>8.4000000000000005E-2</v>
      </c>
      <c r="T40" s="156">
        <v>0.112</v>
      </c>
      <c r="U40" s="156">
        <v>3.3000000000000002E-2</v>
      </c>
      <c r="V40" s="156">
        <v>5.1999999999999998E-2</v>
      </c>
      <c r="W40" s="156">
        <v>9.2999999999999999E-2</v>
      </c>
      <c r="X40" s="156">
        <v>0.122</v>
      </c>
      <c r="Y40" s="156">
        <v>0</v>
      </c>
      <c r="Z40" s="156">
        <v>3.0000000000000001E-3</v>
      </c>
      <c r="AA40" s="156">
        <v>7.5999999999999998E-2</v>
      </c>
      <c r="AB40" s="156">
        <v>0.10299999999999999</v>
      </c>
    </row>
    <row r="41" spans="1:28" x14ac:dyDescent="0.25">
      <c r="A41" s="87" t="s">
        <v>738</v>
      </c>
      <c r="B41" s="156" t="s">
        <v>294</v>
      </c>
      <c r="C41" s="156">
        <v>0.22075279755849442</v>
      </c>
      <c r="D41" s="156">
        <v>0.42217700915564599</v>
      </c>
      <c r="E41" s="156">
        <v>0.15818921668362157</v>
      </c>
      <c r="F41" s="156">
        <v>7.8840284842319433E-2</v>
      </c>
      <c r="G41" s="156">
        <v>7.8331637843336729E-2</v>
      </c>
      <c r="H41" s="156" t="s">
        <v>294</v>
      </c>
      <c r="I41" s="156">
        <v>4.170905391658189E-2</v>
      </c>
      <c r="J41" s="156">
        <v>1.0000000000000002</v>
      </c>
      <c r="K41" s="87">
        <v>1966</v>
      </c>
      <c r="L41" s="87"/>
      <c r="M41" s="156" t="s">
        <v>294</v>
      </c>
      <c r="N41" s="156" t="s">
        <v>294</v>
      </c>
      <c r="O41" s="156">
        <v>0.20300000000000001</v>
      </c>
      <c r="P41" s="156">
        <v>0.24</v>
      </c>
      <c r="Q41" s="156">
        <v>0.40100000000000002</v>
      </c>
      <c r="R41" s="156">
        <v>0.44400000000000001</v>
      </c>
      <c r="S41" s="156">
        <v>0.14299999999999999</v>
      </c>
      <c r="T41" s="156">
        <v>0.17499999999999999</v>
      </c>
      <c r="U41" s="156">
        <v>6.8000000000000005E-2</v>
      </c>
      <c r="V41" s="156">
        <v>9.1999999999999998E-2</v>
      </c>
      <c r="W41" s="156">
        <v>6.7000000000000004E-2</v>
      </c>
      <c r="X41" s="156">
        <v>9.0999999999999998E-2</v>
      </c>
      <c r="Y41" s="156" t="s">
        <v>294</v>
      </c>
      <c r="Z41" s="156" t="s">
        <v>294</v>
      </c>
      <c r="AA41" s="156">
        <v>3.4000000000000002E-2</v>
      </c>
      <c r="AB41" s="156">
        <v>5.0999999999999997E-2</v>
      </c>
    </row>
    <row r="42" spans="1:28" x14ac:dyDescent="0.25">
      <c r="A42" s="87" t="s">
        <v>739</v>
      </c>
      <c r="B42" s="156">
        <v>8.7530140399829037E-2</v>
      </c>
      <c r="C42" s="156">
        <v>0.27105795827520301</v>
      </c>
      <c r="D42" s="156">
        <v>0.24159899357273615</v>
      </c>
      <c r="E42" s="156">
        <v>8.6868866075820741E-2</v>
      </c>
      <c r="F42" s="156">
        <v>2.6700966912090836E-2</v>
      </c>
      <c r="G42" s="156">
        <v>0.22782513326290493</v>
      </c>
      <c r="H42" s="156">
        <v>4.5724700208865914E-3</v>
      </c>
      <c r="I42" s="156">
        <v>5.3845471480528699E-2</v>
      </c>
      <c r="J42" s="156">
        <v>1</v>
      </c>
      <c r="K42" s="87">
        <v>124003</v>
      </c>
      <c r="L42" s="87"/>
      <c r="M42" s="156">
        <v>8.5999999999999993E-2</v>
      </c>
      <c r="N42" s="156">
        <v>8.8999999999999996E-2</v>
      </c>
      <c r="O42" s="156">
        <v>0.26900000000000002</v>
      </c>
      <c r="P42" s="156">
        <v>0.27400000000000002</v>
      </c>
      <c r="Q42" s="156">
        <v>0.23899999999999999</v>
      </c>
      <c r="R42" s="156">
        <v>0.24399999999999999</v>
      </c>
      <c r="S42" s="156">
        <v>8.5000000000000006E-2</v>
      </c>
      <c r="T42" s="156">
        <v>8.7999999999999995E-2</v>
      </c>
      <c r="U42" s="156">
        <v>2.5999999999999999E-2</v>
      </c>
      <c r="V42" s="156">
        <v>2.8000000000000001E-2</v>
      </c>
      <c r="W42" s="156">
        <v>0.22500000000000001</v>
      </c>
      <c r="X42" s="156">
        <v>0.23</v>
      </c>
      <c r="Y42" s="156">
        <v>4.0000000000000001E-3</v>
      </c>
      <c r="Z42" s="156">
        <v>5.0000000000000001E-3</v>
      </c>
      <c r="AA42" s="156">
        <v>5.2999999999999999E-2</v>
      </c>
      <c r="AB42" s="156">
        <v>5.5E-2</v>
      </c>
    </row>
    <row r="43" spans="1:28" x14ac:dyDescent="0.25">
      <c r="A43" s="87" t="s">
        <v>740</v>
      </c>
      <c r="B43" s="156" t="s">
        <v>294</v>
      </c>
      <c r="C43" s="156">
        <v>0.10301507537688442</v>
      </c>
      <c r="D43" s="156">
        <v>0.18090452261306533</v>
      </c>
      <c r="E43" s="156">
        <v>0.10301507537688442</v>
      </c>
      <c r="F43" s="156">
        <v>4.3969849246231159E-2</v>
      </c>
      <c r="G43" s="156">
        <v>0.52889447236180909</v>
      </c>
      <c r="H43" s="156">
        <v>5.0251256281407036E-3</v>
      </c>
      <c r="I43" s="156">
        <v>3.5175879396984924E-2</v>
      </c>
      <c r="J43" s="156">
        <v>1</v>
      </c>
      <c r="K43" s="87">
        <v>796</v>
      </c>
      <c r="L43" s="87"/>
      <c r="M43" s="156" t="s">
        <v>294</v>
      </c>
      <c r="N43" s="156" t="s">
        <v>294</v>
      </c>
      <c r="O43" s="156">
        <v>8.4000000000000005E-2</v>
      </c>
      <c r="P43" s="156">
        <v>0.126</v>
      </c>
      <c r="Q43" s="156">
        <v>0.156</v>
      </c>
      <c r="R43" s="156">
        <v>0.20899999999999999</v>
      </c>
      <c r="S43" s="156">
        <v>8.4000000000000005E-2</v>
      </c>
      <c r="T43" s="156">
        <v>0.126</v>
      </c>
      <c r="U43" s="156">
        <v>3.2000000000000001E-2</v>
      </c>
      <c r="V43" s="156">
        <v>6.0999999999999999E-2</v>
      </c>
      <c r="W43" s="156">
        <v>0.49399999999999999</v>
      </c>
      <c r="X43" s="156">
        <v>0.56299999999999994</v>
      </c>
      <c r="Y43" s="156">
        <v>2E-3</v>
      </c>
      <c r="Z43" s="156">
        <v>1.2999999999999999E-2</v>
      </c>
      <c r="AA43" s="156">
        <v>2.4E-2</v>
      </c>
      <c r="AB43" s="156">
        <v>0.05</v>
      </c>
    </row>
    <row r="44" spans="1:28" x14ac:dyDescent="0.25">
      <c r="A44" s="87" t="s">
        <v>741</v>
      </c>
      <c r="B44" s="156" t="s">
        <v>294</v>
      </c>
      <c r="C44" s="156">
        <v>0.2525709584533114</v>
      </c>
      <c r="D44" s="156">
        <v>0.28424516659810778</v>
      </c>
      <c r="E44" s="156">
        <v>0.10201563142739613</v>
      </c>
      <c r="F44" s="156">
        <v>6.2525709584533115E-2</v>
      </c>
      <c r="G44" s="156">
        <v>0.25832990538872891</v>
      </c>
      <c r="H44" s="156">
        <v>3.7021801727684079E-3</v>
      </c>
      <c r="I44" s="156">
        <v>3.6610448375154259E-2</v>
      </c>
      <c r="J44" s="156">
        <v>0.99999999999999989</v>
      </c>
      <c r="K44" s="87">
        <v>2431</v>
      </c>
      <c r="L44" s="87"/>
      <c r="M44" s="156" t="s">
        <v>294</v>
      </c>
      <c r="N44" s="156" t="s">
        <v>294</v>
      </c>
      <c r="O44" s="156">
        <v>0.23599999999999999</v>
      </c>
      <c r="P44" s="156">
        <v>0.27</v>
      </c>
      <c r="Q44" s="156">
        <v>0.26700000000000002</v>
      </c>
      <c r="R44" s="156">
        <v>0.30299999999999999</v>
      </c>
      <c r="S44" s="156">
        <v>9.0999999999999998E-2</v>
      </c>
      <c r="T44" s="156">
        <v>0.115</v>
      </c>
      <c r="U44" s="156">
        <v>5.3999999999999999E-2</v>
      </c>
      <c r="V44" s="156">
        <v>7.2999999999999995E-2</v>
      </c>
      <c r="W44" s="156">
        <v>0.24099999999999999</v>
      </c>
      <c r="X44" s="156">
        <v>0.27600000000000002</v>
      </c>
      <c r="Y44" s="156">
        <v>2E-3</v>
      </c>
      <c r="Z44" s="156">
        <v>7.0000000000000001E-3</v>
      </c>
      <c r="AA44" s="156">
        <v>0.03</v>
      </c>
      <c r="AB44" s="156">
        <v>4.4999999999999998E-2</v>
      </c>
    </row>
    <row r="45" spans="1:28" x14ac:dyDescent="0.25">
      <c r="A45" s="87" t="s">
        <v>742</v>
      </c>
      <c r="B45" s="156" t="s">
        <v>294</v>
      </c>
      <c r="C45" s="156">
        <v>8.8154269972451783E-3</v>
      </c>
      <c r="D45" s="156">
        <v>0.13388429752066117</v>
      </c>
      <c r="E45" s="156">
        <v>0.10743801652892562</v>
      </c>
      <c r="F45" s="156">
        <v>5.1790633608815424E-2</v>
      </c>
      <c r="G45" s="156">
        <v>0.65399449035812673</v>
      </c>
      <c r="H45" s="156">
        <v>3.856749311294766E-3</v>
      </c>
      <c r="I45" s="156">
        <v>4.0220385674931129E-2</v>
      </c>
      <c r="J45" s="156">
        <v>1</v>
      </c>
      <c r="K45" s="87">
        <v>1815</v>
      </c>
      <c r="L45" s="87"/>
      <c r="M45" s="156" t="s">
        <v>294</v>
      </c>
      <c r="N45" s="156" t="s">
        <v>294</v>
      </c>
      <c r="O45" s="156">
        <v>5.0000000000000001E-3</v>
      </c>
      <c r="P45" s="156">
        <v>1.4E-2</v>
      </c>
      <c r="Q45" s="156">
        <v>0.11899999999999999</v>
      </c>
      <c r="R45" s="156">
        <v>0.15</v>
      </c>
      <c r="S45" s="156">
        <v>9.4E-2</v>
      </c>
      <c r="T45" s="156">
        <v>0.123</v>
      </c>
      <c r="U45" s="156">
        <v>4.2999999999999997E-2</v>
      </c>
      <c r="V45" s="156">
        <v>6.3E-2</v>
      </c>
      <c r="W45" s="156">
        <v>0.63200000000000001</v>
      </c>
      <c r="X45" s="156">
        <v>0.67600000000000005</v>
      </c>
      <c r="Y45" s="156">
        <v>2E-3</v>
      </c>
      <c r="Z45" s="156">
        <v>8.0000000000000002E-3</v>
      </c>
      <c r="AA45" s="156">
        <v>3.2000000000000001E-2</v>
      </c>
      <c r="AB45" s="156">
        <v>0.05</v>
      </c>
    </row>
    <row r="46" spans="1:28" x14ac:dyDescent="0.25">
      <c r="A46" s="87" t="s">
        <v>743</v>
      </c>
      <c r="B46" s="156" t="s">
        <v>294</v>
      </c>
      <c r="C46" s="156">
        <v>6.8952007835455437E-2</v>
      </c>
      <c r="D46" s="156">
        <v>0.17492654260528892</v>
      </c>
      <c r="E46" s="156">
        <v>6.5034280117531831E-2</v>
      </c>
      <c r="F46" s="156">
        <v>1.5670910871694418E-2</v>
      </c>
      <c r="G46" s="156">
        <v>0.59902056807051907</v>
      </c>
      <c r="H46" s="156">
        <v>1.8609206660137122E-2</v>
      </c>
      <c r="I46" s="156">
        <v>5.7786483839373161E-2</v>
      </c>
      <c r="J46" s="156">
        <v>0.99999999999999989</v>
      </c>
      <c r="K46" s="87">
        <v>5105</v>
      </c>
      <c r="L46" s="87"/>
      <c r="M46" s="156" t="s">
        <v>294</v>
      </c>
      <c r="N46" s="156" t="s">
        <v>294</v>
      </c>
      <c r="O46" s="156">
        <v>6.2E-2</v>
      </c>
      <c r="P46" s="156">
        <v>7.5999999999999998E-2</v>
      </c>
      <c r="Q46" s="156">
        <v>0.16500000000000001</v>
      </c>
      <c r="R46" s="156">
        <v>0.186</v>
      </c>
      <c r="S46" s="156">
        <v>5.8999999999999997E-2</v>
      </c>
      <c r="T46" s="156">
        <v>7.1999999999999995E-2</v>
      </c>
      <c r="U46" s="156">
        <v>1.2999999999999999E-2</v>
      </c>
      <c r="V46" s="156">
        <v>1.9E-2</v>
      </c>
      <c r="W46" s="156">
        <v>0.58599999999999997</v>
      </c>
      <c r="X46" s="156">
        <v>0.61199999999999999</v>
      </c>
      <c r="Y46" s="156">
        <v>1.4999999999999999E-2</v>
      </c>
      <c r="Z46" s="156">
        <v>2.3E-2</v>
      </c>
      <c r="AA46" s="156">
        <v>5.1999999999999998E-2</v>
      </c>
      <c r="AB46" s="156">
        <v>6.5000000000000002E-2</v>
      </c>
    </row>
    <row r="47" spans="1:28" x14ac:dyDescent="0.25">
      <c r="A47" s="87" t="s">
        <v>744</v>
      </c>
      <c r="B47" s="156">
        <v>0.17356754496026766</v>
      </c>
      <c r="C47" s="156">
        <v>0.15098285236302803</v>
      </c>
      <c r="D47" s="156">
        <v>0.3601003764115433</v>
      </c>
      <c r="E47" s="156">
        <v>0.11208699289000418</v>
      </c>
      <c r="F47" s="156">
        <v>2.9694688414889168E-2</v>
      </c>
      <c r="G47" s="156">
        <v>0.11668757841907151</v>
      </c>
      <c r="H47" s="156">
        <v>4.1823504809703052E-4</v>
      </c>
      <c r="I47" s="156">
        <v>5.6461731493099125E-2</v>
      </c>
      <c r="J47" s="156">
        <v>1</v>
      </c>
      <c r="K47" s="87">
        <v>2391</v>
      </c>
      <c r="L47" s="87"/>
      <c r="M47" s="156">
        <v>0.159</v>
      </c>
      <c r="N47" s="156">
        <v>0.189</v>
      </c>
      <c r="O47" s="156">
        <v>0.13700000000000001</v>
      </c>
      <c r="P47" s="156">
        <v>0.16600000000000001</v>
      </c>
      <c r="Q47" s="156">
        <v>0.34100000000000003</v>
      </c>
      <c r="R47" s="156">
        <v>0.38</v>
      </c>
      <c r="S47" s="156">
        <v>0.1</v>
      </c>
      <c r="T47" s="156">
        <v>0.125</v>
      </c>
      <c r="U47" s="156">
        <v>2.4E-2</v>
      </c>
      <c r="V47" s="156">
        <v>3.6999999999999998E-2</v>
      </c>
      <c r="W47" s="156">
        <v>0.104</v>
      </c>
      <c r="X47" s="156">
        <v>0.13</v>
      </c>
      <c r="Y47" s="156">
        <v>0</v>
      </c>
      <c r="Z47" s="156">
        <v>2E-3</v>
      </c>
      <c r="AA47" s="156">
        <v>4.8000000000000001E-2</v>
      </c>
      <c r="AB47" s="156">
        <v>6.6000000000000003E-2</v>
      </c>
    </row>
    <row r="48" spans="1:28" x14ac:dyDescent="0.25">
      <c r="A48" s="87" t="s">
        <v>745</v>
      </c>
      <c r="B48" s="156">
        <v>5.6072943585742845E-3</v>
      </c>
      <c r="C48" s="156">
        <v>1.0239407089570433E-3</v>
      </c>
      <c r="D48" s="156">
        <v>0.66916963284411723</v>
      </c>
      <c r="E48" s="156">
        <v>0.17621532010336927</v>
      </c>
      <c r="F48" s="156">
        <v>7.6649275927641522E-2</v>
      </c>
      <c r="G48" s="156">
        <v>1.0434443415086059E-2</v>
      </c>
      <c r="H48" s="156" t="s">
        <v>294</v>
      </c>
      <c r="I48" s="156">
        <v>6.090009264225462E-2</v>
      </c>
      <c r="J48" s="156">
        <v>1</v>
      </c>
      <c r="K48" s="87">
        <v>20509</v>
      </c>
      <c r="L48" s="87"/>
      <c r="M48" s="156">
        <v>5.0000000000000001E-3</v>
      </c>
      <c r="N48" s="156">
        <v>7.0000000000000001E-3</v>
      </c>
      <c r="O48" s="156">
        <v>1E-3</v>
      </c>
      <c r="P48" s="156">
        <v>2E-3</v>
      </c>
      <c r="Q48" s="156">
        <v>0.66300000000000003</v>
      </c>
      <c r="R48" s="156">
        <v>0.67600000000000005</v>
      </c>
      <c r="S48" s="156">
        <v>0.17100000000000001</v>
      </c>
      <c r="T48" s="156">
        <v>0.18099999999999999</v>
      </c>
      <c r="U48" s="156">
        <v>7.2999999999999995E-2</v>
      </c>
      <c r="V48" s="156">
        <v>0.08</v>
      </c>
      <c r="W48" s="156">
        <v>8.9999999999999993E-3</v>
      </c>
      <c r="X48" s="156">
        <v>1.2E-2</v>
      </c>
      <c r="Y48" s="156" t="s">
        <v>294</v>
      </c>
      <c r="Z48" s="156" t="s">
        <v>294</v>
      </c>
      <c r="AA48" s="156">
        <v>5.8000000000000003E-2</v>
      </c>
      <c r="AB48" s="156">
        <v>6.4000000000000001E-2</v>
      </c>
    </row>
    <row r="49" spans="1:28" x14ac:dyDescent="0.25">
      <c r="A49" s="87" t="s">
        <v>746</v>
      </c>
      <c r="B49" s="156">
        <v>7.9210772665082448E-4</v>
      </c>
      <c r="C49" s="156">
        <v>0.24764167926838049</v>
      </c>
      <c r="D49" s="156">
        <v>0.25023403182832865</v>
      </c>
      <c r="E49" s="156">
        <v>9.1164398358176718E-2</v>
      </c>
      <c r="F49" s="156">
        <v>5.530352127889393E-2</v>
      </c>
      <c r="G49" s="156">
        <v>0.3001368186073306</v>
      </c>
      <c r="H49" s="156">
        <v>4.8966659465687337E-3</v>
      </c>
      <c r="I49" s="156">
        <v>4.9830776985670053E-2</v>
      </c>
      <c r="J49" s="156">
        <v>0.99999999999999989</v>
      </c>
      <c r="K49" s="87">
        <v>13887</v>
      </c>
      <c r="L49" s="87"/>
      <c r="M49" s="156">
        <v>0</v>
      </c>
      <c r="N49" s="156">
        <v>1E-3</v>
      </c>
      <c r="O49" s="156">
        <v>0.24099999999999999</v>
      </c>
      <c r="P49" s="156">
        <v>0.255</v>
      </c>
      <c r="Q49" s="156">
        <v>0.24299999999999999</v>
      </c>
      <c r="R49" s="156">
        <v>0.25800000000000001</v>
      </c>
      <c r="S49" s="156">
        <v>8.5999999999999993E-2</v>
      </c>
      <c r="T49" s="156">
        <v>9.6000000000000002E-2</v>
      </c>
      <c r="U49" s="156">
        <v>5.1999999999999998E-2</v>
      </c>
      <c r="V49" s="156">
        <v>5.8999999999999997E-2</v>
      </c>
      <c r="W49" s="156">
        <v>0.29299999999999998</v>
      </c>
      <c r="X49" s="156">
        <v>0.308</v>
      </c>
      <c r="Y49" s="156">
        <v>4.0000000000000001E-3</v>
      </c>
      <c r="Z49" s="156">
        <v>6.0000000000000001E-3</v>
      </c>
      <c r="AA49" s="156">
        <v>4.5999999999999999E-2</v>
      </c>
      <c r="AB49" s="156">
        <v>5.3999999999999999E-2</v>
      </c>
    </row>
    <row r="50" spans="1:28" x14ac:dyDescent="0.25">
      <c r="A50" s="87" t="s">
        <v>747</v>
      </c>
      <c r="B50" s="156">
        <v>0.57496101581644021</v>
      </c>
      <c r="C50" s="156">
        <v>0.1298730229449766</v>
      </c>
      <c r="D50" s="156">
        <v>0.15682780129204724</v>
      </c>
      <c r="E50" s="156">
        <v>6.3265760748496325E-2</v>
      </c>
      <c r="F50" s="156">
        <v>7.5740699487636442E-3</v>
      </c>
      <c r="G50" s="156">
        <v>1.0247271107150813E-2</v>
      </c>
      <c r="H50" s="156">
        <v>2.2276676319893073E-4</v>
      </c>
      <c r="I50" s="156">
        <v>5.7028291378926267E-2</v>
      </c>
      <c r="J50" s="156">
        <v>1</v>
      </c>
      <c r="K50" s="87">
        <v>4489</v>
      </c>
      <c r="L50" s="87"/>
      <c r="M50" s="156">
        <v>0.56000000000000005</v>
      </c>
      <c r="N50" s="156">
        <v>0.58899999999999997</v>
      </c>
      <c r="O50" s="156">
        <v>0.12</v>
      </c>
      <c r="P50" s="156">
        <v>0.14000000000000001</v>
      </c>
      <c r="Q50" s="156">
        <v>0.14599999999999999</v>
      </c>
      <c r="R50" s="156">
        <v>0.16800000000000001</v>
      </c>
      <c r="S50" s="156">
        <v>5.7000000000000002E-2</v>
      </c>
      <c r="T50" s="156">
        <v>7.0999999999999994E-2</v>
      </c>
      <c r="U50" s="156">
        <v>5.0000000000000001E-3</v>
      </c>
      <c r="V50" s="156">
        <v>1.0999999999999999E-2</v>
      </c>
      <c r="W50" s="156">
        <v>8.0000000000000002E-3</v>
      </c>
      <c r="X50" s="156">
        <v>1.4E-2</v>
      </c>
      <c r="Y50" s="156">
        <v>0</v>
      </c>
      <c r="Z50" s="156">
        <v>1E-3</v>
      </c>
      <c r="AA50" s="156">
        <v>5.0999999999999997E-2</v>
      </c>
      <c r="AB50" s="156">
        <v>6.4000000000000001E-2</v>
      </c>
    </row>
    <row r="51" spans="1:28" x14ac:dyDescent="0.25">
      <c r="A51" s="87" t="s">
        <v>748</v>
      </c>
      <c r="B51" s="156">
        <v>0.26968035584979827</v>
      </c>
      <c r="C51" s="156">
        <v>0.41339091755456708</v>
      </c>
      <c r="D51" s="156">
        <v>0.16535636702182682</v>
      </c>
      <c r="E51" s="156">
        <v>4.230888590048619E-2</v>
      </c>
      <c r="F51" s="156">
        <v>3.7498706941139961E-3</v>
      </c>
      <c r="G51" s="156">
        <v>4.7688010758249716E-2</v>
      </c>
      <c r="H51" s="156">
        <v>2.7930071376849074E-3</v>
      </c>
      <c r="I51" s="156">
        <v>5.5032585083272988E-2</v>
      </c>
      <c r="J51" s="156">
        <v>1</v>
      </c>
      <c r="K51" s="87">
        <v>38668</v>
      </c>
      <c r="L51" s="87"/>
      <c r="M51" s="156">
        <v>0.26500000000000001</v>
      </c>
      <c r="N51" s="156">
        <v>0.27400000000000002</v>
      </c>
      <c r="O51" s="156">
        <v>0.40799999999999997</v>
      </c>
      <c r="P51" s="156">
        <v>0.41799999999999998</v>
      </c>
      <c r="Q51" s="156">
        <v>0.16200000000000001</v>
      </c>
      <c r="R51" s="156">
        <v>0.16900000000000001</v>
      </c>
      <c r="S51" s="156">
        <v>0.04</v>
      </c>
      <c r="T51" s="156">
        <v>4.3999999999999997E-2</v>
      </c>
      <c r="U51" s="156">
        <v>3.0000000000000001E-3</v>
      </c>
      <c r="V51" s="156">
        <v>4.0000000000000001E-3</v>
      </c>
      <c r="W51" s="156">
        <v>4.5999999999999999E-2</v>
      </c>
      <c r="X51" s="156">
        <v>0.05</v>
      </c>
      <c r="Y51" s="156">
        <v>2E-3</v>
      </c>
      <c r="Z51" s="156">
        <v>3.0000000000000001E-3</v>
      </c>
      <c r="AA51" s="156">
        <v>5.2999999999999999E-2</v>
      </c>
      <c r="AB51" s="156">
        <v>5.7000000000000002E-2</v>
      </c>
    </row>
    <row r="52" spans="1:28" x14ac:dyDescent="0.25">
      <c r="A52" s="87" t="s">
        <v>749</v>
      </c>
      <c r="B52" s="156" t="s">
        <v>294</v>
      </c>
      <c r="C52" s="156">
        <v>0.24437299035369775</v>
      </c>
      <c r="D52" s="156">
        <v>0.4212218649517685</v>
      </c>
      <c r="E52" s="156">
        <v>0.11897106109324759</v>
      </c>
      <c r="F52" s="156">
        <v>9.6463022508038593E-3</v>
      </c>
      <c r="G52" s="156">
        <v>0.15755627009646303</v>
      </c>
      <c r="H52" s="156">
        <v>6.4308681672025723E-3</v>
      </c>
      <c r="I52" s="156">
        <v>4.1800643086816719E-2</v>
      </c>
      <c r="J52" s="156">
        <v>1</v>
      </c>
      <c r="K52" s="87">
        <v>311</v>
      </c>
      <c r="L52" s="87"/>
      <c r="M52" s="156" t="s">
        <v>294</v>
      </c>
      <c r="N52" s="156" t="s">
        <v>294</v>
      </c>
      <c r="O52" s="156">
        <v>0.2</v>
      </c>
      <c r="P52" s="156">
        <v>0.29499999999999998</v>
      </c>
      <c r="Q52" s="156">
        <v>0.36799999999999999</v>
      </c>
      <c r="R52" s="156">
        <v>0.47699999999999998</v>
      </c>
      <c r="S52" s="156">
        <v>8.7999999999999995E-2</v>
      </c>
      <c r="T52" s="156">
        <v>0.16</v>
      </c>
      <c r="U52" s="156">
        <v>3.0000000000000001E-3</v>
      </c>
      <c r="V52" s="156">
        <v>2.8000000000000001E-2</v>
      </c>
      <c r="W52" s="156">
        <v>0.121</v>
      </c>
      <c r="X52" s="156">
        <v>0.20200000000000001</v>
      </c>
      <c r="Y52" s="156">
        <v>2E-3</v>
      </c>
      <c r="Z52" s="156">
        <v>2.3E-2</v>
      </c>
      <c r="AA52" s="156">
        <v>2.5000000000000001E-2</v>
      </c>
      <c r="AB52" s="156">
        <v>7.0000000000000007E-2</v>
      </c>
    </row>
    <row r="53" spans="1:28" x14ac:dyDescent="0.25">
      <c r="A53" s="87" t="s">
        <v>750</v>
      </c>
      <c r="B53" s="156" t="s">
        <v>294</v>
      </c>
      <c r="C53" s="156">
        <v>0.17857142857142858</v>
      </c>
      <c r="D53" s="156">
        <v>0.42346938775510207</v>
      </c>
      <c r="E53" s="156">
        <v>0.13775510204081631</v>
      </c>
      <c r="F53" s="156">
        <v>1.5306122448979591E-2</v>
      </c>
      <c r="G53" s="156">
        <v>0.17346938775510204</v>
      </c>
      <c r="H53" s="156">
        <v>5.1020408163265302E-3</v>
      </c>
      <c r="I53" s="156">
        <v>6.6326530612244902E-2</v>
      </c>
      <c r="J53" s="156">
        <v>0.99999999999999989</v>
      </c>
      <c r="K53" s="87">
        <v>196</v>
      </c>
      <c r="L53" s="87"/>
      <c r="M53" s="156" t="s">
        <v>294</v>
      </c>
      <c r="N53" s="156" t="s">
        <v>294</v>
      </c>
      <c r="O53" s="156">
        <v>0.13100000000000001</v>
      </c>
      <c r="P53" s="156">
        <v>0.23799999999999999</v>
      </c>
      <c r="Q53" s="156">
        <v>0.35599999999999998</v>
      </c>
      <c r="R53" s="156">
        <v>0.49299999999999999</v>
      </c>
      <c r="S53" s="156">
        <v>9.6000000000000002E-2</v>
      </c>
      <c r="T53" s="156">
        <v>0.193</v>
      </c>
      <c r="U53" s="156">
        <v>5.0000000000000001E-3</v>
      </c>
      <c r="V53" s="156">
        <v>4.3999999999999997E-2</v>
      </c>
      <c r="W53" s="156">
        <v>0.127</v>
      </c>
      <c r="X53" s="156">
        <v>0.23300000000000001</v>
      </c>
      <c r="Y53" s="156">
        <v>1E-3</v>
      </c>
      <c r="Z53" s="156">
        <v>2.8000000000000001E-2</v>
      </c>
      <c r="AA53" s="156">
        <v>3.9E-2</v>
      </c>
      <c r="AB53" s="156">
        <v>0.11</v>
      </c>
    </row>
    <row r="54" spans="1:28" x14ac:dyDescent="0.25">
      <c r="A54" s="87" t="s">
        <v>751</v>
      </c>
      <c r="B54" s="156" t="s">
        <v>294</v>
      </c>
      <c r="C54" s="156">
        <v>0.24307304785894207</v>
      </c>
      <c r="D54" s="156">
        <v>0.28211586901763225</v>
      </c>
      <c r="E54" s="156">
        <v>0.33123425692695213</v>
      </c>
      <c r="F54" s="156">
        <v>2.7707808564231738E-2</v>
      </c>
      <c r="G54" s="156">
        <v>5.4156171284634763E-2</v>
      </c>
      <c r="H54" s="156">
        <v>1.2594458438287153E-3</v>
      </c>
      <c r="I54" s="156">
        <v>6.0453400503778336E-2</v>
      </c>
      <c r="J54" s="156">
        <v>1</v>
      </c>
      <c r="K54" s="87">
        <v>794</v>
      </c>
      <c r="L54" s="87"/>
      <c r="M54" s="156" t="s">
        <v>294</v>
      </c>
      <c r="N54" s="156" t="s">
        <v>294</v>
      </c>
      <c r="O54" s="156">
        <v>0.215</v>
      </c>
      <c r="P54" s="156">
        <v>0.27400000000000002</v>
      </c>
      <c r="Q54" s="156">
        <v>0.252</v>
      </c>
      <c r="R54" s="156">
        <v>0.314</v>
      </c>
      <c r="S54" s="156">
        <v>0.29899999999999999</v>
      </c>
      <c r="T54" s="156">
        <v>0.36499999999999999</v>
      </c>
      <c r="U54" s="156">
        <v>1.7999999999999999E-2</v>
      </c>
      <c r="V54" s="156">
        <v>4.2000000000000003E-2</v>
      </c>
      <c r="W54" s="156">
        <v>0.04</v>
      </c>
      <c r="X54" s="156">
        <v>7.1999999999999995E-2</v>
      </c>
      <c r="Y54" s="156">
        <v>0</v>
      </c>
      <c r="Z54" s="156">
        <v>7.0000000000000001E-3</v>
      </c>
      <c r="AA54" s="156">
        <v>4.5999999999999999E-2</v>
      </c>
      <c r="AB54" s="156">
        <v>7.9000000000000001E-2</v>
      </c>
    </row>
    <row r="55" spans="1:28" x14ac:dyDescent="0.25">
      <c r="A55" s="87" t="s">
        <v>752</v>
      </c>
      <c r="B55" s="156" t="s">
        <v>294</v>
      </c>
      <c r="C55" s="156">
        <v>0.34076433121019106</v>
      </c>
      <c r="D55" s="156">
        <v>0.35350318471337577</v>
      </c>
      <c r="E55" s="156">
        <v>0.13694267515923567</v>
      </c>
      <c r="F55" s="156">
        <v>1.9108280254777069E-2</v>
      </c>
      <c r="G55" s="156">
        <v>9.8726114649681534E-2</v>
      </c>
      <c r="H55" s="156" t="s">
        <v>294</v>
      </c>
      <c r="I55" s="156">
        <v>5.0955414012738856E-2</v>
      </c>
      <c r="J55" s="156">
        <v>0.99999999999999989</v>
      </c>
      <c r="K55" s="87">
        <v>314</v>
      </c>
      <c r="L55" s="87"/>
      <c r="M55" s="156" t="s">
        <v>294</v>
      </c>
      <c r="N55" s="156" t="s">
        <v>294</v>
      </c>
      <c r="O55" s="156">
        <v>0.29099999999999998</v>
      </c>
      <c r="P55" s="156">
        <v>0.39500000000000002</v>
      </c>
      <c r="Q55" s="156">
        <v>0.30299999999999999</v>
      </c>
      <c r="R55" s="156">
        <v>0.40799999999999997</v>
      </c>
      <c r="S55" s="156">
        <v>0.10299999999999999</v>
      </c>
      <c r="T55" s="156">
        <v>0.17899999999999999</v>
      </c>
      <c r="U55" s="156">
        <v>8.9999999999999993E-3</v>
      </c>
      <c r="V55" s="156">
        <v>4.1000000000000002E-2</v>
      </c>
      <c r="W55" s="156">
        <v>7.0000000000000007E-2</v>
      </c>
      <c r="X55" s="156">
        <v>0.13700000000000001</v>
      </c>
      <c r="Y55" s="156" t="s">
        <v>294</v>
      </c>
      <c r="Z55" s="156" t="s">
        <v>294</v>
      </c>
      <c r="AA55" s="156">
        <v>3.2000000000000001E-2</v>
      </c>
      <c r="AB55" s="156">
        <v>8.1000000000000003E-2</v>
      </c>
    </row>
    <row r="56" spans="1:28" x14ac:dyDescent="0.25">
      <c r="A56" s="87" t="s">
        <v>753</v>
      </c>
      <c r="B56" s="156" t="s">
        <v>294</v>
      </c>
      <c r="C56" s="156">
        <v>0.1984126984126984</v>
      </c>
      <c r="D56" s="156">
        <v>0.42063492063492064</v>
      </c>
      <c r="E56" s="156">
        <v>0.20238095238095238</v>
      </c>
      <c r="F56" s="156">
        <v>2.5793650793650792E-2</v>
      </c>
      <c r="G56" s="156">
        <v>0.10317460317460317</v>
      </c>
      <c r="H56" s="156" t="s">
        <v>294</v>
      </c>
      <c r="I56" s="156">
        <v>4.96031746031746E-2</v>
      </c>
      <c r="J56" s="156">
        <v>1</v>
      </c>
      <c r="K56" s="87">
        <v>504</v>
      </c>
      <c r="L56" s="87"/>
      <c r="M56" s="156" t="s">
        <v>294</v>
      </c>
      <c r="N56" s="156" t="s">
        <v>294</v>
      </c>
      <c r="O56" s="156">
        <v>0.16600000000000001</v>
      </c>
      <c r="P56" s="156">
        <v>0.23499999999999999</v>
      </c>
      <c r="Q56" s="156">
        <v>0.378</v>
      </c>
      <c r="R56" s="156">
        <v>0.46400000000000002</v>
      </c>
      <c r="S56" s="156">
        <v>0.17</v>
      </c>
      <c r="T56" s="156">
        <v>0.24</v>
      </c>
      <c r="U56" s="156">
        <v>1.4999999999999999E-2</v>
      </c>
      <c r="V56" s="156">
        <v>4.3999999999999997E-2</v>
      </c>
      <c r="W56" s="156">
        <v>0.08</v>
      </c>
      <c r="X56" s="156">
        <v>0.13300000000000001</v>
      </c>
      <c r="Y56" s="156" t="s">
        <v>294</v>
      </c>
      <c r="Z56" s="156" t="s">
        <v>294</v>
      </c>
      <c r="AA56" s="156">
        <v>3.4000000000000002E-2</v>
      </c>
      <c r="AB56" s="156">
        <v>7.1999999999999995E-2</v>
      </c>
    </row>
    <row r="57" spans="1:28" x14ac:dyDescent="0.25">
      <c r="A57" s="87" t="s">
        <v>754</v>
      </c>
      <c r="B57" s="156" t="s">
        <v>294</v>
      </c>
      <c r="C57" s="156">
        <v>0.1088646967340591</v>
      </c>
      <c r="D57" s="156">
        <v>0.56531881804043549</v>
      </c>
      <c r="E57" s="156">
        <v>0.1594090202177294</v>
      </c>
      <c r="F57" s="156">
        <v>3.1881804043545882E-2</v>
      </c>
      <c r="G57" s="156">
        <v>6.9206842923794712E-2</v>
      </c>
      <c r="H57" s="156">
        <v>7.776049766718507E-4</v>
      </c>
      <c r="I57" s="156">
        <v>6.4541213063763606E-2</v>
      </c>
      <c r="J57" s="156">
        <v>1.0000000000000002</v>
      </c>
      <c r="K57" s="87">
        <v>1286</v>
      </c>
      <c r="L57" s="87"/>
      <c r="M57" s="156" t="s">
        <v>294</v>
      </c>
      <c r="N57" s="156" t="s">
        <v>294</v>
      </c>
      <c r="O57" s="156">
        <v>9.2999999999999999E-2</v>
      </c>
      <c r="P57" s="156">
        <v>0.127</v>
      </c>
      <c r="Q57" s="156">
        <v>0.53800000000000003</v>
      </c>
      <c r="R57" s="156">
        <v>0.59199999999999997</v>
      </c>
      <c r="S57" s="156">
        <v>0.14000000000000001</v>
      </c>
      <c r="T57" s="156">
        <v>0.18</v>
      </c>
      <c r="U57" s="156">
        <v>2.4E-2</v>
      </c>
      <c r="V57" s="156">
        <v>4.2999999999999997E-2</v>
      </c>
      <c r="W57" s="156">
        <v>5.7000000000000002E-2</v>
      </c>
      <c r="X57" s="156">
        <v>8.4000000000000005E-2</v>
      </c>
      <c r="Y57" s="156">
        <v>0</v>
      </c>
      <c r="Z57" s="156">
        <v>4.0000000000000001E-3</v>
      </c>
      <c r="AA57" s="156">
        <v>5.1999999999999998E-2</v>
      </c>
      <c r="AB57" s="156">
        <v>7.9000000000000001E-2</v>
      </c>
    </row>
    <row r="58" spans="1:28" x14ac:dyDescent="0.25">
      <c r="A58" s="87" t="s">
        <v>755</v>
      </c>
      <c r="B58" s="156" t="s">
        <v>294</v>
      </c>
      <c r="C58" s="156">
        <v>0.26600985221674878</v>
      </c>
      <c r="D58" s="156">
        <v>0.37931034482758619</v>
      </c>
      <c r="E58" s="156">
        <v>0.13957307060755336</v>
      </c>
      <c r="F58" s="156">
        <v>2.4630541871921183E-2</v>
      </c>
      <c r="G58" s="156">
        <v>0.14614121510673234</v>
      </c>
      <c r="H58" s="156" t="s">
        <v>294</v>
      </c>
      <c r="I58" s="156">
        <v>4.4334975369458129E-2</v>
      </c>
      <c r="J58" s="156">
        <v>1</v>
      </c>
      <c r="K58" s="87">
        <v>609</v>
      </c>
      <c r="L58" s="87"/>
      <c r="M58" s="156" t="s">
        <v>294</v>
      </c>
      <c r="N58" s="156" t="s">
        <v>294</v>
      </c>
      <c r="O58" s="156">
        <v>0.23200000000000001</v>
      </c>
      <c r="P58" s="156">
        <v>0.30199999999999999</v>
      </c>
      <c r="Q58" s="156">
        <v>0.34200000000000003</v>
      </c>
      <c r="R58" s="156">
        <v>0.41799999999999998</v>
      </c>
      <c r="S58" s="156">
        <v>0.114</v>
      </c>
      <c r="T58" s="156">
        <v>0.16900000000000001</v>
      </c>
      <c r="U58" s="156">
        <v>1.4999999999999999E-2</v>
      </c>
      <c r="V58" s="156">
        <v>0.04</v>
      </c>
      <c r="W58" s="156">
        <v>0.12</v>
      </c>
      <c r="X58" s="156">
        <v>0.17599999999999999</v>
      </c>
      <c r="Y58" s="156" t="s">
        <v>294</v>
      </c>
      <c r="Z58" s="156" t="s">
        <v>294</v>
      </c>
      <c r="AA58" s="156">
        <v>3.1E-2</v>
      </c>
      <c r="AB58" s="156">
        <v>6.4000000000000001E-2</v>
      </c>
    </row>
    <row r="59" spans="1:28" x14ac:dyDescent="0.25">
      <c r="A59" s="87" t="s">
        <v>756</v>
      </c>
      <c r="B59" s="156" t="s">
        <v>294</v>
      </c>
      <c r="C59" s="156">
        <v>0.18157181571815717</v>
      </c>
      <c r="D59" s="156">
        <v>0.27958446251129176</v>
      </c>
      <c r="E59" s="156">
        <v>0.17028003613369466</v>
      </c>
      <c r="F59" s="156">
        <v>3.1165311653116531E-2</v>
      </c>
      <c r="G59" s="156">
        <v>0.2931345980126468</v>
      </c>
      <c r="H59" s="156">
        <v>3.1616982836495033E-3</v>
      </c>
      <c r="I59" s="156">
        <v>4.110207768744354E-2</v>
      </c>
      <c r="J59" s="156">
        <v>1</v>
      </c>
      <c r="K59" s="87">
        <v>2214</v>
      </c>
      <c r="L59" s="87"/>
      <c r="M59" s="156" t="s">
        <v>294</v>
      </c>
      <c r="N59" s="156" t="s">
        <v>294</v>
      </c>
      <c r="O59" s="156">
        <v>0.16600000000000001</v>
      </c>
      <c r="P59" s="156">
        <v>0.19800000000000001</v>
      </c>
      <c r="Q59" s="156">
        <v>0.26100000000000001</v>
      </c>
      <c r="R59" s="156">
        <v>0.29899999999999999</v>
      </c>
      <c r="S59" s="156">
        <v>0.155</v>
      </c>
      <c r="T59" s="156">
        <v>0.187</v>
      </c>
      <c r="U59" s="156">
        <v>2.5000000000000001E-2</v>
      </c>
      <c r="V59" s="156">
        <v>3.9E-2</v>
      </c>
      <c r="W59" s="156">
        <v>0.27500000000000002</v>
      </c>
      <c r="X59" s="156">
        <v>0.312</v>
      </c>
      <c r="Y59" s="156">
        <v>2E-3</v>
      </c>
      <c r="Z59" s="156">
        <v>7.0000000000000001E-3</v>
      </c>
      <c r="AA59" s="156">
        <v>3.4000000000000002E-2</v>
      </c>
      <c r="AB59" s="156">
        <v>0.05</v>
      </c>
    </row>
    <row r="60" spans="1:28" x14ac:dyDescent="0.25">
      <c r="A60" s="87" t="s">
        <v>757</v>
      </c>
      <c r="B60" s="156" t="s">
        <v>294</v>
      </c>
      <c r="C60" s="156">
        <v>2.4217961654894045E-2</v>
      </c>
      <c r="D60" s="156">
        <v>0.19778002018163471</v>
      </c>
      <c r="E60" s="156">
        <v>0.12209889001009082</v>
      </c>
      <c r="F60" s="156">
        <v>5.7517658930373361E-2</v>
      </c>
      <c r="G60" s="156">
        <v>0.54389505549949546</v>
      </c>
      <c r="H60" s="156">
        <v>1.0090817356205853E-3</v>
      </c>
      <c r="I60" s="156">
        <v>5.3481331987891019E-2</v>
      </c>
      <c r="J60" s="156">
        <v>1</v>
      </c>
      <c r="K60" s="87">
        <v>991</v>
      </c>
      <c r="L60" s="87"/>
      <c r="M60" s="156" t="s">
        <v>294</v>
      </c>
      <c r="N60" s="156" t="s">
        <v>294</v>
      </c>
      <c r="O60" s="156">
        <v>1.6E-2</v>
      </c>
      <c r="P60" s="156">
        <v>3.5999999999999997E-2</v>
      </c>
      <c r="Q60" s="156">
        <v>0.17399999999999999</v>
      </c>
      <c r="R60" s="156">
        <v>0.224</v>
      </c>
      <c r="S60" s="156">
        <v>0.10299999999999999</v>
      </c>
      <c r="T60" s="156">
        <v>0.14399999999999999</v>
      </c>
      <c r="U60" s="156">
        <v>4.4999999999999998E-2</v>
      </c>
      <c r="V60" s="156">
        <v>7.3999999999999996E-2</v>
      </c>
      <c r="W60" s="156">
        <v>0.51300000000000001</v>
      </c>
      <c r="X60" s="156">
        <v>0.57499999999999996</v>
      </c>
      <c r="Y60" s="156">
        <v>0</v>
      </c>
      <c r="Z60" s="156">
        <v>6.0000000000000001E-3</v>
      </c>
      <c r="AA60" s="156">
        <v>4.1000000000000002E-2</v>
      </c>
      <c r="AB60" s="156">
        <v>6.9000000000000006E-2</v>
      </c>
    </row>
    <row r="61" spans="1:28" x14ac:dyDescent="0.25">
      <c r="A61" s="87" t="s">
        <v>758</v>
      </c>
      <c r="B61" s="156" t="s">
        <v>294</v>
      </c>
      <c r="C61" s="156">
        <v>8.3162217659137574E-2</v>
      </c>
      <c r="D61" s="156">
        <v>0.43942505133470228</v>
      </c>
      <c r="E61" s="156">
        <v>9.2402464065708415E-2</v>
      </c>
      <c r="F61" s="156">
        <v>1.4373716632443531E-2</v>
      </c>
      <c r="G61" s="156">
        <v>0.2731006160164271</v>
      </c>
      <c r="H61" s="156">
        <v>6.1601642710472282E-3</v>
      </c>
      <c r="I61" s="156">
        <v>9.1375770020533875E-2</v>
      </c>
      <c r="J61" s="156">
        <v>1</v>
      </c>
      <c r="K61" s="87">
        <v>974</v>
      </c>
      <c r="L61" s="87"/>
      <c r="M61" s="156" t="s">
        <v>294</v>
      </c>
      <c r="N61" s="156" t="s">
        <v>294</v>
      </c>
      <c r="O61" s="156">
        <v>6.7000000000000004E-2</v>
      </c>
      <c r="P61" s="156">
        <v>0.10199999999999999</v>
      </c>
      <c r="Q61" s="156">
        <v>0.40899999999999997</v>
      </c>
      <c r="R61" s="156">
        <v>0.47099999999999997</v>
      </c>
      <c r="S61" s="156">
        <v>7.5999999999999998E-2</v>
      </c>
      <c r="T61" s="156">
        <v>0.112</v>
      </c>
      <c r="U61" s="156">
        <v>8.9999999999999993E-3</v>
      </c>
      <c r="V61" s="156">
        <v>2.4E-2</v>
      </c>
      <c r="W61" s="156">
        <v>0.246</v>
      </c>
      <c r="X61" s="156">
        <v>0.30199999999999999</v>
      </c>
      <c r="Y61" s="156">
        <v>3.0000000000000001E-3</v>
      </c>
      <c r="Z61" s="156">
        <v>1.2999999999999999E-2</v>
      </c>
      <c r="AA61" s="156">
        <v>7.4999999999999997E-2</v>
      </c>
      <c r="AB61" s="156">
        <v>0.111</v>
      </c>
    </row>
    <row r="62" spans="1:28" x14ac:dyDescent="0.25">
      <c r="A62" s="87" t="s">
        <v>759</v>
      </c>
      <c r="B62" s="156" t="s">
        <v>294</v>
      </c>
      <c r="C62" s="156">
        <v>4.048582995951417E-2</v>
      </c>
      <c r="D62" s="156">
        <v>0.20647773279352227</v>
      </c>
      <c r="E62" s="156">
        <v>9.9190283400809723E-2</v>
      </c>
      <c r="F62" s="156">
        <v>9.3117408906882596E-2</v>
      </c>
      <c r="G62" s="156">
        <v>0.50404858299595146</v>
      </c>
      <c r="H62" s="156">
        <v>1.0121457489878543E-2</v>
      </c>
      <c r="I62" s="156">
        <v>4.6558704453441298E-2</v>
      </c>
      <c r="J62" s="156">
        <v>1</v>
      </c>
      <c r="K62" s="87">
        <v>494</v>
      </c>
      <c r="L62" s="87"/>
      <c r="M62" s="156" t="s">
        <v>294</v>
      </c>
      <c r="N62" s="156" t="s">
        <v>294</v>
      </c>
      <c r="O62" s="156">
        <v>2.5999999999999999E-2</v>
      </c>
      <c r="P62" s="156">
        <v>6.2E-2</v>
      </c>
      <c r="Q62" s="156">
        <v>0.17299999999999999</v>
      </c>
      <c r="R62" s="156">
        <v>0.24399999999999999</v>
      </c>
      <c r="S62" s="156">
        <v>7.5999999999999998E-2</v>
      </c>
      <c r="T62" s="156">
        <v>0.129</v>
      </c>
      <c r="U62" s="156">
        <v>7.0999999999999994E-2</v>
      </c>
      <c r="V62" s="156">
        <v>0.122</v>
      </c>
      <c r="W62" s="156">
        <v>0.46</v>
      </c>
      <c r="X62" s="156">
        <v>0.54800000000000004</v>
      </c>
      <c r="Y62" s="156">
        <v>4.0000000000000001E-3</v>
      </c>
      <c r="Z62" s="156">
        <v>2.3E-2</v>
      </c>
      <c r="AA62" s="156">
        <v>3.1E-2</v>
      </c>
      <c r="AB62" s="156">
        <v>6.9000000000000006E-2</v>
      </c>
    </row>
    <row r="63" spans="1:28" x14ac:dyDescent="0.25">
      <c r="A63" s="87" t="s">
        <v>760</v>
      </c>
      <c r="B63" s="156" t="s">
        <v>294</v>
      </c>
      <c r="C63" s="156">
        <v>7.5060532687651338E-2</v>
      </c>
      <c r="D63" s="156">
        <v>0.22760290556900725</v>
      </c>
      <c r="E63" s="156">
        <v>0.15496368038740921</v>
      </c>
      <c r="F63" s="156">
        <v>5.0847457627118647E-2</v>
      </c>
      <c r="G63" s="156">
        <v>0.44794188861985473</v>
      </c>
      <c r="H63" s="156">
        <v>1.2106537530266344E-2</v>
      </c>
      <c r="I63" s="156">
        <v>3.1476997578692496E-2</v>
      </c>
      <c r="J63" s="156">
        <v>1</v>
      </c>
      <c r="K63" s="87">
        <v>413</v>
      </c>
      <c r="L63" s="87"/>
      <c r="M63" s="156" t="s">
        <v>294</v>
      </c>
      <c r="N63" s="156" t="s">
        <v>294</v>
      </c>
      <c r="O63" s="156">
        <v>5.2999999999999999E-2</v>
      </c>
      <c r="P63" s="156">
        <v>0.105</v>
      </c>
      <c r="Q63" s="156">
        <v>0.19</v>
      </c>
      <c r="R63" s="156">
        <v>0.27</v>
      </c>
      <c r="S63" s="156">
        <v>0.123</v>
      </c>
      <c r="T63" s="156">
        <v>0.193</v>
      </c>
      <c r="U63" s="156">
        <v>3.3000000000000002E-2</v>
      </c>
      <c r="V63" s="156">
        <v>7.5999999999999998E-2</v>
      </c>
      <c r="W63" s="156">
        <v>0.40100000000000002</v>
      </c>
      <c r="X63" s="156">
        <v>0.496</v>
      </c>
      <c r="Y63" s="156">
        <v>5.0000000000000001E-3</v>
      </c>
      <c r="Z63" s="156">
        <v>2.8000000000000001E-2</v>
      </c>
      <c r="AA63" s="156">
        <v>1.7999999999999999E-2</v>
      </c>
      <c r="AB63" s="156">
        <v>5.2999999999999999E-2</v>
      </c>
    </row>
    <row r="64" spans="1:28" x14ac:dyDescent="0.25">
      <c r="A64" s="87" t="s">
        <v>761</v>
      </c>
      <c r="B64" s="156" t="s">
        <v>294</v>
      </c>
      <c r="C64" s="156">
        <v>0.22026049204052098</v>
      </c>
      <c r="D64" s="156">
        <v>0.21888567293777134</v>
      </c>
      <c r="E64" s="156">
        <v>9.6599131693198267E-2</v>
      </c>
      <c r="F64" s="156">
        <v>1.9247467438494936E-2</v>
      </c>
      <c r="G64" s="156">
        <v>0.39949348769898696</v>
      </c>
      <c r="H64" s="156">
        <v>5.9334298118668598E-3</v>
      </c>
      <c r="I64" s="156">
        <v>3.9580318379160637E-2</v>
      </c>
      <c r="J64" s="156">
        <v>0.99999999999999989</v>
      </c>
      <c r="K64" s="87">
        <v>13820</v>
      </c>
      <c r="L64" s="87"/>
      <c r="M64" s="156" t="s">
        <v>294</v>
      </c>
      <c r="N64" s="156" t="s">
        <v>294</v>
      </c>
      <c r="O64" s="156">
        <v>0.21299999999999999</v>
      </c>
      <c r="P64" s="156">
        <v>0.22700000000000001</v>
      </c>
      <c r="Q64" s="156">
        <v>0.21199999999999999</v>
      </c>
      <c r="R64" s="156">
        <v>0.22600000000000001</v>
      </c>
      <c r="S64" s="156">
        <v>9.1999999999999998E-2</v>
      </c>
      <c r="T64" s="156">
        <v>0.10199999999999999</v>
      </c>
      <c r="U64" s="156">
        <v>1.7000000000000001E-2</v>
      </c>
      <c r="V64" s="156">
        <v>2.1999999999999999E-2</v>
      </c>
      <c r="W64" s="156">
        <v>0.39100000000000001</v>
      </c>
      <c r="X64" s="156">
        <v>0.40799999999999997</v>
      </c>
      <c r="Y64" s="156">
        <v>5.0000000000000001E-3</v>
      </c>
      <c r="Z64" s="156">
        <v>7.0000000000000001E-3</v>
      </c>
      <c r="AA64" s="156">
        <v>3.5999999999999997E-2</v>
      </c>
      <c r="AB64" s="156">
        <v>4.2999999999999997E-2</v>
      </c>
    </row>
    <row r="65" spans="1:28" x14ac:dyDescent="0.25">
      <c r="A65" s="87" t="s">
        <v>762</v>
      </c>
      <c r="B65" s="156" t="s">
        <v>294</v>
      </c>
      <c r="C65" s="156">
        <v>0.37736245275094499</v>
      </c>
      <c r="D65" s="156">
        <v>0.38177236455270896</v>
      </c>
      <c r="E65" s="156">
        <v>7.055858882822344E-2</v>
      </c>
      <c r="F65" s="156">
        <v>1.3229735405291895E-2</v>
      </c>
      <c r="G65" s="156">
        <v>2.2889542209155816E-2</v>
      </c>
      <c r="H65" s="156">
        <v>1.6799664006719867E-3</v>
      </c>
      <c r="I65" s="156">
        <v>0.13250734985300294</v>
      </c>
      <c r="J65" s="156">
        <v>1</v>
      </c>
      <c r="K65" s="87">
        <v>4762</v>
      </c>
      <c r="L65" s="87"/>
      <c r="M65" s="156" t="s">
        <v>294</v>
      </c>
      <c r="N65" s="156" t="s">
        <v>294</v>
      </c>
      <c r="O65" s="156">
        <v>0.36399999999999999</v>
      </c>
      <c r="P65" s="156">
        <v>0.39100000000000001</v>
      </c>
      <c r="Q65" s="156">
        <v>0.36799999999999999</v>
      </c>
      <c r="R65" s="156">
        <v>0.39600000000000002</v>
      </c>
      <c r="S65" s="156">
        <v>6.4000000000000001E-2</v>
      </c>
      <c r="T65" s="156">
        <v>7.8E-2</v>
      </c>
      <c r="U65" s="156">
        <v>0.01</v>
      </c>
      <c r="V65" s="156">
        <v>1.7000000000000001E-2</v>
      </c>
      <c r="W65" s="156">
        <v>1.9E-2</v>
      </c>
      <c r="X65" s="156">
        <v>2.8000000000000001E-2</v>
      </c>
      <c r="Y65" s="156">
        <v>1E-3</v>
      </c>
      <c r="Z65" s="156">
        <v>3.0000000000000001E-3</v>
      </c>
      <c r="AA65" s="156">
        <v>0.123</v>
      </c>
      <c r="AB65" s="156">
        <v>0.14199999999999999</v>
      </c>
    </row>
    <row r="66" spans="1:28" x14ac:dyDescent="0.25">
      <c r="A66" s="87" t="s">
        <v>763</v>
      </c>
      <c r="B66" s="156" t="s">
        <v>294</v>
      </c>
      <c r="C66" s="156">
        <v>1.8298261665141812E-3</v>
      </c>
      <c r="D66" s="156">
        <v>0.28728270814272644</v>
      </c>
      <c r="E66" s="156">
        <v>0.18938700823421775</v>
      </c>
      <c r="F66" s="156">
        <v>5.85544373284538E-2</v>
      </c>
      <c r="G66" s="156">
        <v>0.4172003659652333</v>
      </c>
      <c r="H66" s="156">
        <v>7.319304666056725E-3</v>
      </c>
      <c r="I66" s="156">
        <v>3.8426349496797803E-2</v>
      </c>
      <c r="J66" s="156">
        <v>1</v>
      </c>
      <c r="K66" s="87">
        <v>1093</v>
      </c>
      <c r="L66" s="87"/>
      <c r="M66" s="156" t="s">
        <v>294</v>
      </c>
      <c r="N66" s="156" t="s">
        <v>294</v>
      </c>
      <c r="O66" s="156">
        <v>1E-3</v>
      </c>
      <c r="P66" s="156">
        <v>7.0000000000000001E-3</v>
      </c>
      <c r="Q66" s="156">
        <v>0.26100000000000001</v>
      </c>
      <c r="R66" s="156">
        <v>0.315</v>
      </c>
      <c r="S66" s="156">
        <v>0.16700000000000001</v>
      </c>
      <c r="T66" s="156">
        <v>0.214</v>
      </c>
      <c r="U66" s="156">
        <v>4.5999999999999999E-2</v>
      </c>
      <c r="V66" s="156">
        <v>7.3999999999999996E-2</v>
      </c>
      <c r="W66" s="156">
        <v>0.38800000000000001</v>
      </c>
      <c r="X66" s="156">
        <v>0.44700000000000001</v>
      </c>
      <c r="Y66" s="156">
        <v>4.0000000000000001E-3</v>
      </c>
      <c r="Z66" s="156">
        <v>1.4E-2</v>
      </c>
      <c r="AA66" s="156">
        <v>2.9000000000000001E-2</v>
      </c>
      <c r="AB66" s="156">
        <v>5.1999999999999998E-2</v>
      </c>
    </row>
    <row r="67" spans="1:28" x14ac:dyDescent="0.25">
      <c r="A67" s="87" t="s">
        <v>764</v>
      </c>
      <c r="B67" s="156" t="s">
        <v>294</v>
      </c>
      <c r="C67" s="156">
        <v>0.15803814713896458</v>
      </c>
      <c r="D67" s="156">
        <v>0.26430517711171664</v>
      </c>
      <c r="E67" s="156">
        <v>0.15258855585831063</v>
      </c>
      <c r="F67" s="156">
        <v>1.9073569482288829E-2</v>
      </c>
      <c r="G67" s="156">
        <v>0.37602179836512262</v>
      </c>
      <c r="H67" s="156" t="s">
        <v>294</v>
      </c>
      <c r="I67" s="156">
        <v>2.9972752043596729E-2</v>
      </c>
      <c r="J67" s="156">
        <v>1</v>
      </c>
      <c r="K67" s="87">
        <v>367</v>
      </c>
      <c r="L67" s="87"/>
      <c r="M67" s="156" t="s">
        <v>294</v>
      </c>
      <c r="N67" s="156" t="s">
        <v>294</v>
      </c>
      <c r="O67" s="156">
        <v>0.124</v>
      </c>
      <c r="P67" s="156">
        <v>0.19900000000000001</v>
      </c>
      <c r="Q67" s="156">
        <v>0.222</v>
      </c>
      <c r="R67" s="156">
        <v>0.312</v>
      </c>
      <c r="S67" s="156">
        <v>0.11899999999999999</v>
      </c>
      <c r="T67" s="156">
        <v>0.193</v>
      </c>
      <c r="U67" s="156">
        <v>8.9999999999999993E-3</v>
      </c>
      <c r="V67" s="156">
        <v>3.9E-2</v>
      </c>
      <c r="W67" s="156">
        <v>0.32800000000000001</v>
      </c>
      <c r="X67" s="156">
        <v>0.42699999999999999</v>
      </c>
      <c r="Y67" s="156" t="s">
        <v>294</v>
      </c>
      <c r="Z67" s="156" t="s">
        <v>294</v>
      </c>
      <c r="AA67" s="156">
        <v>1.7000000000000001E-2</v>
      </c>
      <c r="AB67" s="156">
        <v>5.2999999999999999E-2</v>
      </c>
    </row>
    <row r="68" spans="1:28" x14ac:dyDescent="0.25">
      <c r="A68" s="87" t="s">
        <v>765</v>
      </c>
      <c r="B68" s="156" t="s">
        <v>294</v>
      </c>
      <c r="C68" s="156">
        <v>0.10254816656308266</v>
      </c>
      <c r="D68" s="156">
        <v>0.33561218147917959</v>
      </c>
      <c r="E68" s="156">
        <v>0.12057178371659416</v>
      </c>
      <c r="F68" s="156">
        <v>3.6668738346799255E-2</v>
      </c>
      <c r="G68" s="156">
        <v>0.36606587942821628</v>
      </c>
      <c r="H68" s="156">
        <v>5.5935363579863269E-3</v>
      </c>
      <c r="I68" s="156">
        <v>3.2939714108141706E-2</v>
      </c>
      <c r="J68" s="156">
        <v>1</v>
      </c>
      <c r="K68" s="87">
        <v>1609</v>
      </c>
      <c r="L68" s="87"/>
      <c r="M68" s="156" t="s">
        <v>294</v>
      </c>
      <c r="N68" s="156" t="s">
        <v>294</v>
      </c>
      <c r="O68" s="156">
        <v>8.8999999999999996E-2</v>
      </c>
      <c r="P68" s="156">
        <v>0.11799999999999999</v>
      </c>
      <c r="Q68" s="156">
        <v>0.313</v>
      </c>
      <c r="R68" s="156">
        <v>0.35899999999999999</v>
      </c>
      <c r="S68" s="156">
        <v>0.106</v>
      </c>
      <c r="T68" s="156">
        <v>0.13700000000000001</v>
      </c>
      <c r="U68" s="156">
        <v>2.9000000000000001E-2</v>
      </c>
      <c r="V68" s="156">
        <v>4.7E-2</v>
      </c>
      <c r="W68" s="156">
        <v>0.34300000000000003</v>
      </c>
      <c r="X68" s="156">
        <v>0.39</v>
      </c>
      <c r="Y68" s="156">
        <v>3.0000000000000001E-3</v>
      </c>
      <c r="Z68" s="156">
        <v>1.0999999999999999E-2</v>
      </c>
      <c r="AA68" s="156">
        <v>2.5000000000000001E-2</v>
      </c>
      <c r="AB68" s="156">
        <v>4.2999999999999997E-2</v>
      </c>
    </row>
    <row r="69" spans="1:28" x14ac:dyDescent="0.25">
      <c r="A69" s="87" t="s">
        <v>766</v>
      </c>
      <c r="B69" s="156" t="s">
        <v>294</v>
      </c>
      <c r="C69" s="156">
        <v>0.16335263025421595</v>
      </c>
      <c r="D69" s="156">
        <v>0.37251447269066196</v>
      </c>
      <c r="E69" s="156">
        <v>0.12559778504908131</v>
      </c>
      <c r="F69" s="156">
        <v>3.070727410017619E-2</v>
      </c>
      <c r="G69" s="156">
        <v>0.26478731437201108</v>
      </c>
      <c r="H69" s="156">
        <v>3.0203876164107729E-3</v>
      </c>
      <c r="I69" s="156">
        <v>4.0020135917442738E-2</v>
      </c>
      <c r="J69" s="156">
        <v>1</v>
      </c>
      <c r="K69" s="87">
        <v>3973</v>
      </c>
      <c r="L69" s="87"/>
      <c r="M69" s="156" t="s">
        <v>294</v>
      </c>
      <c r="N69" s="156" t="s">
        <v>294</v>
      </c>
      <c r="O69" s="156">
        <v>0.152</v>
      </c>
      <c r="P69" s="156">
        <v>0.17499999999999999</v>
      </c>
      <c r="Q69" s="156">
        <v>0.35799999999999998</v>
      </c>
      <c r="R69" s="156">
        <v>0.38800000000000001</v>
      </c>
      <c r="S69" s="156">
        <v>0.11600000000000001</v>
      </c>
      <c r="T69" s="156">
        <v>0.13600000000000001</v>
      </c>
      <c r="U69" s="156">
        <v>2.5999999999999999E-2</v>
      </c>
      <c r="V69" s="156">
        <v>3.6999999999999998E-2</v>
      </c>
      <c r="W69" s="156">
        <v>0.251</v>
      </c>
      <c r="X69" s="156">
        <v>0.27900000000000003</v>
      </c>
      <c r="Y69" s="156">
        <v>2E-3</v>
      </c>
      <c r="Z69" s="156">
        <v>5.0000000000000001E-3</v>
      </c>
      <c r="AA69" s="156">
        <v>3.4000000000000002E-2</v>
      </c>
      <c r="AB69" s="156">
        <v>4.7E-2</v>
      </c>
    </row>
    <row r="70" spans="1:28" x14ac:dyDescent="0.25">
      <c r="A70" s="87" t="s">
        <v>767</v>
      </c>
      <c r="B70" s="156" t="s">
        <v>294</v>
      </c>
      <c r="C70" s="156">
        <v>0.3205240174672489</v>
      </c>
      <c r="D70" s="156">
        <v>0.1868995633187773</v>
      </c>
      <c r="E70" s="156">
        <v>8.6899563318777295E-2</v>
      </c>
      <c r="F70" s="156">
        <v>9.3886462882096067E-2</v>
      </c>
      <c r="G70" s="156">
        <v>0.26550218340611353</v>
      </c>
      <c r="H70" s="156">
        <v>3.0567685589519651E-3</v>
      </c>
      <c r="I70" s="156">
        <v>4.3231441048034933E-2</v>
      </c>
      <c r="J70" s="156">
        <v>1.0000000000000002</v>
      </c>
      <c r="K70" s="87">
        <v>2290</v>
      </c>
      <c r="L70" s="87"/>
      <c r="M70" s="156" t="s">
        <v>294</v>
      </c>
      <c r="N70" s="156" t="s">
        <v>294</v>
      </c>
      <c r="O70" s="156">
        <v>0.30199999999999999</v>
      </c>
      <c r="P70" s="156">
        <v>0.34</v>
      </c>
      <c r="Q70" s="156">
        <v>0.17100000000000001</v>
      </c>
      <c r="R70" s="156">
        <v>0.20300000000000001</v>
      </c>
      <c r="S70" s="156">
        <v>7.5999999999999998E-2</v>
      </c>
      <c r="T70" s="156">
        <v>9.9000000000000005E-2</v>
      </c>
      <c r="U70" s="156">
        <v>8.3000000000000004E-2</v>
      </c>
      <c r="V70" s="156">
        <v>0.107</v>
      </c>
      <c r="W70" s="156">
        <v>0.248</v>
      </c>
      <c r="X70" s="156">
        <v>0.28399999999999997</v>
      </c>
      <c r="Y70" s="156">
        <v>1E-3</v>
      </c>
      <c r="Z70" s="156">
        <v>6.0000000000000001E-3</v>
      </c>
      <c r="AA70" s="156">
        <v>3.5999999999999997E-2</v>
      </c>
      <c r="AB70" s="156">
        <v>5.1999999999999998E-2</v>
      </c>
    </row>
    <row r="71" spans="1:28" x14ac:dyDescent="0.25">
      <c r="A71" s="87" t="s">
        <v>768</v>
      </c>
      <c r="B71" s="156" t="s">
        <v>294</v>
      </c>
      <c r="C71" s="156">
        <v>0.18181818181818182</v>
      </c>
      <c r="D71" s="156">
        <v>0.34710743801652894</v>
      </c>
      <c r="E71" s="156">
        <v>0.16528925619834711</v>
      </c>
      <c r="F71" s="156">
        <v>8.2644628099173556E-2</v>
      </c>
      <c r="G71" s="156">
        <v>0.19008264462809918</v>
      </c>
      <c r="H71" s="156">
        <v>2.7548209366391185E-3</v>
      </c>
      <c r="I71" s="156">
        <v>3.0303030303030304E-2</v>
      </c>
      <c r="J71" s="156">
        <v>1.0000000000000002</v>
      </c>
      <c r="K71" s="87">
        <v>363</v>
      </c>
      <c r="L71" s="87"/>
      <c r="M71" s="156" t="s">
        <v>294</v>
      </c>
      <c r="N71" s="156" t="s">
        <v>294</v>
      </c>
      <c r="O71" s="156">
        <v>0.14599999999999999</v>
      </c>
      <c r="P71" s="156">
        <v>0.22500000000000001</v>
      </c>
      <c r="Q71" s="156">
        <v>0.3</v>
      </c>
      <c r="R71" s="156">
        <v>0.39700000000000002</v>
      </c>
      <c r="S71" s="156">
        <v>0.13100000000000001</v>
      </c>
      <c r="T71" s="156">
        <v>0.20699999999999999</v>
      </c>
      <c r="U71" s="156">
        <v>5.8999999999999997E-2</v>
      </c>
      <c r="V71" s="156">
        <v>0.11600000000000001</v>
      </c>
      <c r="W71" s="156">
        <v>0.153</v>
      </c>
      <c r="X71" s="156">
        <v>0.23400000000000001</v>
      </c>
      <c r="Y71" s="156">
        <v>0</v>
      </c>
      <c r="Z71" s="156">
        <v>1.4999999999999999E-2</v>
      </c>
      <c r="AA71" s="156">
        <v>1.7000000000000001E-2</v>
      </c>
      <c r="AB71" s="156">
        <v>5.2999999999999999E-2</v>
      </c>
    </row>
    <row r="72" spans="1:28" x14ac:dyDescent="0.25">
      <c r="A72" s="87" t="s">
        <v>769</v>
      </c>
      <c r="B72" s="156" t="s">
        <v>294</v>
      </c>
      <c r="C72" s="156">
        <v>4.5662100456621002E-3</v>
      </c>
      <c r="D72" s="156">
        <v>0.41704718417047182</v>
      </c>
      <c r="E72" s="156">
        <v>0.23439878234398781</v>
      </c>
      <c r="F72" s="156">
        <v>6.5449010654490103E-2</v>
      </c>
      <c r="G72" s="156">
        <v>0.23744292237442921</v>
      </c>
      <c r="H72" s="156">
        <v>1.5220700152207001E-3</v>
      </c>
      <c r="I72" s="156">
        <v>3.9573820395738202E-2</v>
      </c>
      <c r="J72" s="156">
        <v>0.99999999999999989</v>
      </c>
      <c r="K72" s="87">
        <v>657</v>
      </c>
      <c r="L72" s="87"/>
      <c r="M72" s="156" t="s">
        <v>294</v>
      </c>
      <c r="N72" s="156" t="s">
        <v>294</v>
      </c>
      <c r="O72" s="156">
        <v>2E-3</v>
      </c>
      <c r="P72" s="156">
        <v>1.2999999999999999E-2</v>
      </c>
      <c r="Q72" s="156">
        <v>0.38</v>
      </c>
      <c r="R72" s="156">
        <v>0.45500000000000002</v>
      </c>
      <c r="S72" s="156">
        <v>0.20399999999999999</v>
      </c>
      <c r="T72" s="156">
        <v>0.26800000000000002</v>
      </c>
      <c r="U72" s="156">
        <v>4.9000000000000002E-2</v>
      </c>
      <c r="V72" s="156">
        <v>8.6999999999999994E-2</v>
      </c>
      <c r="W72" s="156">
        <v>0.20599999999999999</v>
      </c>
      <c r="X72" s="156">
        <v>0.27100000000000002</v>
      </c>
      <c r="Y72" s="156">
        <v>0</v>
      </c>
      <c r="Z72" s="156">
        <v>8.9999999999999993E-3</v>
      </c>
      <c r="AA72" s="156">
        <v>2.7E-2</v>
      </c>
      <c r="AB72" s="156">
        <v>5.7000000000000002E-2</v>
      </c>
    </row>
    <row r="73" spans="1:28" x14ac:dyDescent="0.25">
      <c r="A73" s="87" t="s">
        <v>770</v>
      </c>
      <c r="B73" s="156" t="s">
        <v>294</v>
      </c>
      <c r="C73" s="156">
        <v>6.637168141592921E-2</v>
      </c>
      <c r="D73" s="156">
        <v>0.34292035398230086</v>
      </c>
      <c r="E73" s="156">
        <v>9.7345132743362831E-2</v>
      </c>
      <c r="F73" s="156">
        <v>2.6548672566371681E-2</v>
      </c>
      <c r="G73" s="156">
        <v>0.38938053097345132</v>
      </c>
      <c r="H73" s="156">
        <v>6.6371681415929203E-3</v>
      </c>
      <c r="I73" s="156">
        <v>7.0796460176991149E-2</v>
      </c>
      <c r="J73" s="156">
        <v>0.99999999999999989</v>
      </c>
      <c r="K73" s="87">
        <v>452</v>
      </c>
      <c r="L73" s="87"/>
      <c r="M73" s="156" t="s">
        <v>294</v>
      </c>
      <c r="N73" s="156" t="s">
        <v>294</v>
      </c>
      <c r="O73" s="156">
        <v>4.7E-2</v>
      </c>
      <c r="P73" s="156">
        <v>9.2999999999999999E-2</v>
      </c>
      <c r="Q73" s="156">
        <v>0.30099999999999999</v>
      </c>
      <c r="R73" s="156">
        <v>0.38800000000000001</v>
      </c>
      <c r="S73" s="156">
        <v>7.2999999999999995E-2</v>
      </c>
      <c r="T73" s="156">
        <v>0.128</v>
      </c>
      <c r="U73" s="156">
        <v>1.4999999999999999E-2</v>
      </c>
      <c r="V73" s="156">
        <v>4.5999999999999999E-2</v>
      </c>
      <c r="W73" s="156">
        <v>0.34599999999999997</v>
      </c>
      <c r="X73" s="156">
        <v>0.435</v>
      </c>
      <c r="Y73" s="156">
        <v>2E-3</v>
      </c>
      <c r="Z73" s="156">
        <v>1.9E-2</v>
      </c>
      <c r="AA73" s="156">
        <v>5.0999999999999997E-2</v>
      </c>
      <c r="AB73" s="156">
        <v>9.8000000000000004E-2</v>
      </c>
    </row>
    <row r="74" spans="1:28" x14ac:dyDescent="0.25">
      <c r="A74" s="87" t="s">
        <v>771</v>
      </c>
      <c r="B74" s="156" t="s">
        <v>294</v>
      </c>
      <c r="C74" s="156">
        <v>0.11365260900643316</v>
      </c>
      <c r="D74" s="156">
        <v>0.29306647605432451</v>
      </c>
      <c r="E74" s="156">
        <v>0.13009292351679771</v>
      </c>
      <c r="F74" s="156">
        <v>4.4674767691208005E-2</v>
      </c>
      <c r="G74" s="156">
        <v>0.3420300214438885</v>
      </c>
      <c r="H74" s="156">
        <v>1.2866333095067906E-2</v>
      </c>
      <c r="I74" s="156">
        <v>6.3616869192280198E-2</v>
      </c>
      <c r="J74" s="156">
        <v>1</v>
      </c>
      <c r="K74" s="87">
        <v>2798</v>
      </c>
      <c r="L74" s="87"/>
      <c r="M74" s="156" t="s">
        <v>294</v>
      </c>
      <c r="N74" s="156" t="s">
        <v>294</v>
      </c>
      <c r="O74" s="156">
        <v>0.10199999999999999</v>
      </c>
      <c r="P74" s="156">
        <v>0.126</v>
      </c>
      <c r="Q74" s="156">
        <v>0.27600000000000002</v>
      </c>
      <c r="R74" s="156">
        <v>0.31</v>
      </c>
      <c r="S74" s="156">
        <v>0.11799999999999999</v>
      </c>
      <c r="T74" s="156">
        <v>0.14299999999999999</v>
      </c>
      <c r="U74" s="156">
        <v>3.7999999999999999E-2</v>
      </c>
      <c r="V74" s="156">
        <v>5.2999999999999999E-2</v>
      </c>
      <c r="W74" s="156">
        <v>0.32500000000000001</v>
      </c>
      <c r="X74" s="156">
        <v>0.36</v>
      </c>
      <c r="Y74" s="156">
        <v>8.9999999999999993E-3</v>
      </c>
      <c r="Z74" s="156">
        <v>1.7999999999999999E-2</v>
      </c>
      <c r="AA74" s="156">
        <v>5.5E-2</v>
      </c>
      <c r="AB74" s="156">
        <v>7.2999999999999995E-2</v>
      </c>
    </row>
    <row r="75" spans="1:28" x14ac:dyDescent="0.25">
      <c r="A75" s="87" t="s">
        <v>772</v>
      </c>
      <c r="B75" s="156" t="s">
        <v>294</v>
      </c>
      <c r="C75" s="156">
        <v>0.21742089145968016</v>
      </c>
      <c r="D75" s="156">
        <v>0.24753317454916637</v>
      </c>
      <c r="E75" s="156">
        <v>0.12946580469547464</v>
      </c>
      <c r="F75" s="156">
        <v>3.0282408982647158E-2</v>
      </c>
      <c r="G75" s="156">
        <v>0.31184076216400136</v>
      </c>
      <c r="H75" s="156">
        <v>4.0830214358625379E-3</v>
      </c>
      <c r="I75" s="156">
        <v>5.9373936713167742E-2</v>
      </c>
      <c r="J75" s="156">
        <v>0.99999999999999989</v>
      </c>
      <c r="K75" s="87">
        <v>5878</v>
      </c>
      <c r="L75" s="87"/>
      <c r="M75" s="156" t="s">
        <v>294</v>
      </c>
      <c r="N75" s="156" t="s">
        <v>294</v>
      </c>
      <c r="O75" s="156">
        <v>0.20699999999999999</v>
      </c>
      <c r="P75" s="156">
        <v>0.22800000000000001</v>
      </c>
      <c r="Q75" s="156">
        <v>0.23699999999999999</v>
      </c>
      <c r="R75" s="156">
        <v>0.25900000000000001</v>
      </c>
      <c r="S75" s="156">
        <v>0.121</v>
      </c>
      <c r="T75" s="156">
        <v>0.13800000000000001</v>
      </c>
      <c r="U75" s="156">
        <v>2.5999999999999999E-2</v>
      </c>
      <c r="V75" s="156">
        <v>3.5000000000000003E-2</v>
      </c>
      <c r="W75" s="156">
        <v>0.3</v>
      </c>
      <c r="X75" s="156">
        <v>0.32400000000000001</v>
      </c>
      <c r="Y75" s="156">
        <v>3.0000000000000001E-3</v>
      </c>
      <c r="Z75" s="156">
        <v>6.0000000000000001E-3</v>
      </c>
      <c r="AA75" s="156">
        <v>5.3999999999999999E-2</v>
      </c>
      <c r="AB75" s="156">
        <v>6.6000000000000003E-2</v>
      </c>
    </row>
    <row r="76" spans="1:28" x14ac:dyDescent="0.25">
      <c r="A76" s="87" t="s">
        <v>773</v>
      </c>
      <c r="B76" s="156" t="s">
        <v>294</v>
      </c>
      <c r="C76" s="156">
        <v>9.5375722543352595E-2</v>
      </c>
      <c r="D76" s="156">
        <v>0.18786127167630057</v>
      </c>
      <c r="E76" s="156">
        <v>0.1023121387283237</v>
      </c>
      <c r="F76" s="156">
        <v>4.421965317919075E-2</v>
      </c>
      <c r="G76" s="156">
        <v>0.51156069364161849</v>
      </c>
      <c r="H76" s="156">
        <v>7.5144508670520228E-3</v>
      </c>
      <c r="I76" s="156">
        <v>5.1156069364161852E-2</v>
      </c>
      <c r="J76" s="156">
        <v>1</v>
      </c>
      <c r="K76" s="87">
        <v>3460</v>
      </c>
      <c r="L76" s="87"/>
      <c r="M76" s="156" t="s">
        <v>294</v>
      </c>
      <c r="N76" s="156" t="s">
        <v>294</v>
      </c>
      <c r="O76" s="156">
        <v>8.5999999999999993E-2</v>
      </c>
      <c r="P76" s="156">
        <v>0.106</v>
      </c>
      <c r="Q76" s="156">
        <v>0.17499999999999999</v>
      </c>
      <c r="R76" s="156">
        <v>0.20100000000000001</v>
      </c>
      <c r="S76" s="156">
        <v>9.2999999999999999E-2</v>
      </c>
      <c r="T76" s="156">
        <v>0.113</v>
      </c>
      <c r="U76" s="156">
        <v>3.7999999999999999E-2</v>
      </c>
      <c r="V76" s="156">
        <v>5.1999999999999998E-2</v>
      </c>
      <c r="W76" s="156">
        <v>0.495</v>
      </c>
      <c r="X76" s="156">
        <v>0.52800000000000002</v>
      </c>
      <c r="Y76" s="156">
        <v>5.0000000000000001E-3</v>
      </c>
      <c r="Z76" s="156">
        <v>1.0999999999999999E-2</v>
      </c>
      <c r="AA76" s="156">
        <v>4.3999999999999997E-2</v>
      </c>
      <c r="AB76" s="156">
        <v>5.8999999999999997E-2</v>
      </c>
    </row>
    <row r="77" spans="1:28" x14ac:dyDescent="0.25">
      <c r="A77" s="87" t="s">
        <v>774</v>
      </c>
      <c r="B77" s="156" t="s">
        <v>294</v>
      </c>
      <c r="C77" s="156">
        <v>6.1452513966480445E-2</v>
      </c>
      <c r="D77" s="156">
        <v>0.32960893854748602</v>
      </c>
      <c r="E77" s="156">
        <v>0.22346368715083798</v>
      </c>
      <c r="F77" s="156">
        <v>0.10614525139664804</v>
      </c>
      <c r="G77" s="156">
        <v>0.20670391061452514</v>
      </c>
      <c r="H77" s="156">
        <v>5.5865921787709499E-3</v>
      </c>
      <c r="I77" s="156">
        <v>6.7039106145251395E-2</v>
      </c>
      <c r="J77" s="156">
        <v>1</v>
      </c>
      <c r="K77" s="87">
        <v>179</v>
      </c>
      <c r="L77" s="87"/>
      <c r="M77" s="156" t="s">
        <v>294</v>
      </c>
      <c r="N77" s="156" t="s">
        <v>294</v>
      </c>
      <c r="O77" s="156">
        <v>3.5000000000000003E-2</v>
      </c>
      <c r="P77" s="156">
        <v>0.107</v>
      </c>
      <c r="Q77" s="156">
        <v>0.26500000000000001</v>
      </c>
      <c r="R77" s="156">
        <v>0.40100000000000002</v>
      </c>
      <c r="S77" s="156">
        <v>0.16900000000000001</v>
      </c>
      <c r="T77" s="156">
        <v>0.28999999999999998</v>
      </c>
      <c r="U77" s="156">
        <v>6.9000000000000006E-2</v>
      </c>
      <c r="V77" s="156">
        <v>0.16</v>
      </c>
      <c r="W77" s="156">
        <v>0.154</v>
      </c>
      <c r="X77" s="156">
        <v>0.27200000000000002</v>
      </c>
      <c r="Y77" s="156">
        <v>1E-3</v>
      </c>
      <c r="Z77" s="156">
        <v>3.1E-2</v>
      </c>
      <c r="AA77" s="156">
        <v>3.9E-2</v>
      </c>
      <c r="AB77" s="156">
        <v>0.114</v>
      </c>
    </row>
    <row r="78" spans="1:28" x14ac:dyDescent="0.25">
      <c r="A78" s="87" t="s">
        <v>775</v>
      </c>
      <c r="B78" s="156" t="s">
        <v>294</v>
      </c>
      <c r="C78" s="156">
        <v>0.1245593419506463</v>
      </c>
      <c r="D78" s="156">
        <v>0.3525264394829612</v>
      </c>
      <c r="E78" s="156">
        <v>0.15393654524089306</v>
      </c>
      <c r="F78" s="156">
        <v>3.6427732079905996E-2</v>
      </c>
      <c r="G78" s="156">
        <v>0.25616921269095183</v>
      </c>
      <c r="H78" s="156">
        <v>5.8754406580493537E-3</v>
      </c>
      <c r="I78" s="156">
        <v>7.0505287896592245E-2</v>
      </c>
      <c r="J78" s="156">
        <v>1</v>
      </c>
      <c r="K78" s="87">
        <v>851</v>
      </c>
      <c r="L78" s="87"/>
      <c r="M78" s="156" t="s">
        <v>294</v>
      </c>
      <c r="N78" s="156" t="s">
        <v>294</v>
      </c>
      <c r="O78" s="156">
        <v>0.104</v>
      </c>
      <c r="P78" s="156">
        <v>0.14799999999999999</v>
      </c>
      <c r="Q78" s="156">
        <v>0.32100000000000001</v>
      </c>
      <c r="R78" s="156">
        <v>0.38500000000000001</v>
      </c>
      <c r="S78" s="156">
        <v>0.13100000000000001</v>
      </c>
      <c r="T78" s="156">
        <v>0.18</v>
      </c>
      <c r="U78" s="156">
        <v>2.5999999999999999E-2</v>
      </c>
      <c r="V78" s="156">
        <v>5.0999999999999997E-2</v>
      </c>
      <c r="W78" s="156">
        <v>0.22800000000000001</v>
      </c>
      <c r="X78" s="156">
        <v>0.28699999999999998</v>
      </c>
      <c r="Y78" s="156">
        <v>3.0000000000000001E-3</v>
      </c>
      <c r="Z78" s="156">
        <v>1.4E-2</v>
      </c>
      <c r="AA78" s="156">
        <v>5.5E-2</v>
      </c>
      <c r="AB78" s="156">
        <v>0.09</v>
      </c>
    </row>
    <row r="79" spans="1:28" x14ac:dyDescent="0.25">
      <c r="A79" s="87" t="s">
        <v>776</v>
      </c>
      <c r="B79" s="156" t="s">
        <v>294</v>
      </c>
      <c r="C79" s="156">
        <v>0.18055555555555555</v>
      </c>
      <c r="D79" s="156">
        <v>0.20743727598566308</v>
      </c>
      <c r="E79" s="156">
        <v>9.9462365591397844E-2</v>
      </c>
      <c r="F79" s="156">
        <v>8.6917562724014338E-2</v>
      </c>
      <c r="G79" s="156">
        <v>0.37231182795698925</v>
      </c>
      <c r="H79" s="156">
        <v>8.512544802867384E-3</v>
      </c>
      <c r="I79" s="156">
        <v>4.4802867383512544E-2</v>
      </c>
      <c r="J79" s="156">
        <v>1</v>
      </c>
      <c r="K79" s="87">
        <v>2232</v>
      </c>
      <c r="L79" s="87"/>
      <c r="M79" s="156" t="s">
        <v>294</v>
      </c>
      <c r="N79" s="156" t="s">
        <v>294</v>
      </c>
      <c r="O79" s="156">
        <v>0.16500000000000001</v>
      </c>
      <c r="P79" s="156">
        <v>0.19700000000000001</v>
      </c>
      <c r="Q79" s="156">
        <v>0.191</v>
      </c>
      <c r="R79" s="156">
        <v>0.22500000000000001</v>
      </c>
      <c r="S79" s="156">
        <v>8.7999999999999995E-2</v>
      </c>
      <c r="T79" s="156">
        <v>0.113</v>
      </c>
      <c r="U79" s="156">
        <v>7.5999999999999998E-2</v>
      </c>
      <c r="V79" s="156">
        <v>9.9000000000000005E-2</v>
      </c>
      <c r="W79" s="156">
        <v>0.35199999999999998</v>
      </c>
      <c r="X79" s="156">
        <v>0.39300000000000002</v>
      </c>
      <c r="Y79" s="156">
        <v>5.0000000000000001E-3</v>
      </c>
      <c r="Z79" s="156">
        <v>1.2999999999999999E-2</v>
      </c>
      <c r="AA79" s="156">
        <v>3.6999999999999998E-2</v>
      </c>
      <c r="AB79" s="156">
        <v>5.3999999999999999E-2</v>
      </c>
    </row>
    <row r="80" spans="1:28" x14ac:dyDescent="0.25">
      <c r="A80" s="87" t="s">
        <v>777</v>
      </c>
      <c r="B80" s="156" t="s">
        <v>294</v>
      </c>
      <c r="C80" s="156">
        <v>0.35208471211118464</v>
      </c>
      <c r="D80" s="156">
        <v>0.38534083388484447</v>
      </c>
      <c r="E80" s="156">
        <v>9.6955658504301781E-2</v>
      </c>
      <c r="F80" s="156">
        <v>2.7299801455989411E-2</v>
      </c>
      <c r="G80" s="156">
        <v>8.8848444738583721E-2</v>
      </c>
      <c r="H80" s="156">
        <v>1.6545334215751159E-3</v>
      </c>
      <c r="I80" s="156">
        <v>4.781601588352085E-2</v>
      </c>
      <c r="J80" s="156">
        <v>0.99999999999999989</v>
      </c>
      <c r="K80" s="87">
        <v>6044</v>
      </c>
      <c r="L80" s="87"/>
      <c r="M80" s="156" t="s">
        <v>294</v>
      </c>
      <c r="N80" s="156" t="s">
        <v>294</v>
      </c>
      <c r="O80" s="156">
        <v>0.34</v>
      </c>
      <c r="P80" s="156">
        <v>0.36399999999999999</v>
      </c>
      <c r="Q80" s="156">
        <v>0.373</v>
      </c>
      <c r="R80" s="156">
        <v>0.39800000000000002</v>
      </c>
      <c r="S80" s="156">
        <v>0.09</v>
      </c>
      <c r="T80" s="156">
        <v>0.105</v>
      </c>
      <c r="U80" s="156">
        <v>2.3E-2</v>
      </c>
      <c r="V80" s="156">
        <v>3.2000000000000001E-2</v>
      </c>
      <c r="W80" s="156">
        <v>8.2000000000000003E-2</v>
      </c>
      <c r="X80" s="156">
        <v>9.6000000000000002E-2</v>
      </c>
      <c r="Y80" s="156">
        <v>1E-3</v>
      </c>
      <c r="Z80" s="156">
        <v>3.0000000000000001E-3</v>
      </c>
      <c r="AA80" s="156">
        <v>4.2999999999999997E-2</v>
      </c>
      <c r="AB80" s="156">
        <v>5.2999999999999999E-2</v>
      </c>
    </row>
    <row r="81" spans="1:28" x14ac:dyDescent="0.25">
      <c r="A81" s="87" t="s">
        <v>778</v>
      </c>
      <c r="B81" s="156" t="s">
        <v>294</v>
      </c>
      <c r="C81" s="156">
        <v>0.31356898517673887</v>
      </c>
      <c r="D81" s="156">
        <v>0.41733181299885974</v>
      </c>
      <c r="E81" s="156">
        <v>0.12314709236031927</v>
      </c>
      <c r="F81" s="156">
        <v>2.1664766248574687E-2</v>
      </c>
      <c r="G81" s="156">
        <v>7.8677309007981755E-2</v>
      </c>
      <c r="H81" s="156">
        <v>2.2805017103762829E-3</v>
      </c>
      <c r="I81" s="156">
        <v>4.3329532497149374E-2</v>
      </c>
      <c r="J81" s="156">
        <v>1</v>
      </c>
      <c r="K81" s="87">
        <v>877</v>
      </c>
      <c r="L81" s="87"/>
      <c r="M81" s="156" t="s">
        <v>294</v>
      </c>
      <c r="N81" s="156" t="s">
        <v>294</v>
      </c>
      <c r="O81" s="156">
        <v>0.28399999999999997</v>
      </c>
      <c r="P81" s="156">
        <v>0.34499999999999997</v>
      </c>
      <c r="Q81" s="156">
        <v>0.38500000000000001</v>
      </c>
      <c r="R81" s="156">
        <v>0.45</v>
      </c>
      <c r="S81" s="156">
        <v>0.10299999999999999</v>
      </c>
      <c r="T81" s="156">
        <v>0.14699999999999999</v>
      </c>
      <c r="U81" s="156">
        <v>1.4E-2</v>
      </c>
      <c r="V81" s="156">
        <v>3.4000000000000002E-2</v>
      </c>
      <c r="W81" s="156">
        <v>6.3E-2</v>
      </c>
      <c r="X81" s="156">
        <v>9.8000000000000004E-2</v>
      </c>
      <c r="Y81" s="156">
        <v>1E-3</v>
      </c>
      <c r="Z81" s="156">
        <v>8.0000000000000002E-3</v>
      </c>
      <c r="AA81" s="156">
        <v>3.2000000000000001E-2</v>
      </c>
      <c r="AB81" s="156">
        <v>5.8999999999999997E-2</v>
      </c>
    </row>
    <row r="82" spans="1:28" x14ac:dyDescent="0.25">
      <c r="A82" s="87" t="s">
        <v>779</v>
      </c>
      <c r="B82" s="156" t="s">
        <v>294</v>
      </c>
      <c r="C82" s="156">
        <v>0.25041186161449752</v>
      </c>
      <c r="D82" s="156">
        <v>0.39703459637561778</v>
      </c>
      <c r="E82" s="156">
        <v>0.13179571663920922</v>
      </c>
      <c r="F82" s="156">
        <v>9.7199341021416807E-2</v>
      </c>
      <c r="G82" s="156">
        <v>7.907742998352553E-2</v>
      </c>
      <c r="H82" s="156" t="s">
        <v>294</v>
      </c>
      <c r="I82" s="156">
        <v>4.4481054365733116E-2</v>
      </c>
      <c r="J82" s="156">
        <v>1</v>
      </c>
      <c r="K82" s="87">
        <v>607</v>
      </c>
      <c r="L82" s="87"/>
      <c r="M82" s="156" t="s">
        <v>294</v>
      </c>
      <c r="N82" s="156" t="s">
        <v>294</v>
      </c>
      <c r="O82" s="156">
        <v>0.218</v>
      </c>
      <c r="P82" s="156">
        <v>0.28599999999999998</v>
      </c>
      <c r="Q82" s="156">
        <v>0.35899999999999999</v>
      </c>
      <c r="R82" s="156">
        <v>0.436</v>
      </c>
      <c r="S82" s="156">
        <v>0.107</v>
      </c>
      <c r="T82" s="156">
        <v>0.161</v>
      </c>
      <c r="U82" s="156">
        <v>7.5999999999999998E-2</v>
      </c>
      <c r="V82" s="156">
        <v>0.123</v>
      </c>
      <c r="W82" s="156">
        <v>0.06</v>
      </c>
      <c r="X82" s="156">
        <v>0.10299999999999999</v>
      </c>
      <c r="Y82" s="156" t="s">
        <v>294</v>
      </c>
      <c r="Z82" s="156" t="s">
        <v>294</v>
      </c>
      <c r="AA82" s="156">
        <v>3.1E-2</v>
      </c>
      <c r="AB82" s="156">
        <v>6.4000000000000001E-2</v>
      </c>
    </row>
    <row r="83" spans="1:28" x14ac:dyDescent="0.25">
      <c r="A83" s="87" t="s">
        <v>780</v>
      </c>
      <c r="B83" s="156">
        <v>2.9047007610159404E-3</v>
      </c>
      <c r="C83" s="156">
        <v>0.2459287213053146</v>
      </c>
      <c r="D83" s="156">
        <v>0.29766527825624001</v>
      </c>
      <c r="E83" s="156">
        <v>0.11856816260060755</v>
      </c>
      <c r="F83" s="156">
        <v>4.0360464752121759E-2</v>
      </c>
      <c r="G83" s="156">
        <v>0.2389135949390874</v>
      </c>
      <c r="H83" s="156">
        <v>3.5075631831135885E-3</v>
      </c>
      <c r="I83" s="156">
        <v>5.2151514202499138E-2</v>
      </c>
      <c r="J83" s="156">
        <v>1</v>
      </c>
      <c r="K83" s="87">
        <v>127724</v>
      </c>
      <c r="L83" s="87"/>
      <c r="M83" s="156">
        <v>3.0000000000000001E-3</v>
      </c>
      <c r="N83" s="156">
        <v>3.0000000000000001E-3</v>
      </c>
      <c r="O83" s="156">
        <v>0.24399999999999999</v>
      </c>
      <c r="P83" s="156">
        <v>0.248</v>
      </c>
      <c r="Q83" s="156">
        <v>0.29499999999999998</v>
      </c>
      <c r="R83" s="156">
        <v>0.3</v>
      </c>
      <c r="S83" s="156">
        <v>0.11700000000000001</v>
      </c>
      <c r="T83" s="156">
        <v>0.12</v>
      </c>
      <c r="U83" s="156">
        <v>3.9E-2</v>
      </c>
      <c r="V83" s="156">
        <v>4.1000000000000002E-2</v>
      </c>
      <c r="W83" s="156">
        <v>0.23699999999999999</v>
      </c>
      <c r="X83" s="156">
        <v>0.24099999999999999</v>
      </c>
      <c r="Y83" s="156">
        <v>3.0000000000000001E-3</v>
      </c>
      <c r="Z83" s="156">
        <v>4.0000000000000001E-3</v>
      </c>
      <c r="AA83" s="156">
        <v>5.0999999999999997E-2</v>
      </c>
      <c r="AB83" s="156">
        <v>5.2999999999999999E-2</v>
      </c>
    </row>
    <row r="84" spans="1:28" x14ac:dyDescent="0.25">
      <c r="A84" s="87" t="s">
        <v>781</v>
      </c>
      <c r="B84" s="156" t="s">
        <v>294</v>
      </c>
      <c r="C84" s="156">
        <v>0.11220196353436185</v>
      </c>
      <c r="D84" s="156">
        <v>0.20336605890603085</v>
      </c>
      <c r="E84" s="156">
        <v>0.10799438990182328</v>
      </c>
      <c r="F84" s="156">
        <v>4.7685834502103785E-2</v>
      </c>
      <c r="G84" s="156">
        <v>0.49088359046283309</v>
      </c>
      <c r="H84" s="156">
        <v>2.8050490883590462E-3</v>
      </c>
      <c r="I84" s="156">
        <v>3.5063113604488078E-2</v>
      </c>
      <c r="J84" s="156">
        <v>1</v>
      </c>
      <c r="K84" s="87">
        <v>713</v>
      </c>
      <c r="L84" s="87"/>
      <c r="M84" s="156" t="s">
        <v>294</v>
      </c>
      <c r="N84" s="156" t="s">
        <v>294</v>
      </c>
      <c r="O84" s="156">
        <v>9.0999999999999998E-2</v>
      </c>
      <c r="P84" s="156">
        <v>0.13700000000000001</v>
      </c>
      <c r="Q84" s="156">
        <v>0.17499999999999999</v>
      </c>
      <c r="R84" s="156">
        <v>0.23400000000000001</v>
      </c>
      <c r="S84" s="156">
        <v>8.6999999999999994E-2</v>
      </c>
      <c r="T84" s="156">
        <v>0.13300000000000001</v>
      </c>
      <c r="U84" s="156">
        <v>3.4000000000000002E-2</v>
      </c>
      <c r="V84" s="156">
        <v>6.6000000000000003E-2</v>
      </c>
      <c r="W84" s="156">
        <v>0.45400000000000001</v>
      </c>
      <c r="X84" s="156">
        <v>0.52800000000000002</v>
      </c>
      <c r="Y84" s="156">
        <v>1E-3</v>
      </c>
      <c r="Z84" s="156">
        <v>0.01</v>
      </c>
      <c r="AA84" s="156">
        <v>2.4E-2</v>
      </c>
      <c r="AB84" s="156">
        <v>5.0999999999999997E-2</v>
      </c>
    </row>
    <row r="85" spans="1:28" x14ac:dyDescent="0.25">
      <c r="A85" s="87" t="s">
        <v>782</v>
      </c>
      <c r="B85" s="156" t="s">
        <v>294</v>
      </c>
      <c r="C85" s="156">
        <v>0.31226355611601514</v>
      </c>
      <c r="D85" s="156">
        <v>0.29744640605296341</v>
      </c>
      <c r="E85" s="156">
        <v>0.14202395964691047</v>
      </c>
      <c r="F85" s="156">
        <v>4.8549810844892814E-2</v>
      </c>
      <c r="G85" s="156">
        <v>0.15841740226986128</v>
      </c>
      <c r="H85" s="156">
        <v>2.9949558638083227E-3</v>
      </c>
      <c r="I85" s="156">
        <v>3.8303909205548548E-2</v>
      </c>
      <c r="J85" s="156">
        <v>1</v>
      </c>
      <c r="K85" s="87">
        <v>6344</v>
      </c>
      <c r="L85" s="87"/>
      <c r="M85" s="156" t="s">
        <v>294</v>
      </c>
      <c r="N85" s="156" t="s">
        <v>294</v>
      </c>
      <c r="O85" s="156">
        <v>0.30099999999999999</v>
      </c>
      <c r="P85" s="156">
        <v>0.32400000000000001</v>
      </c>
      <c r="Q85" s="156">
        <v>0.28599999999999998</v>
      </c>
      <c r="R85" s="156">
        <v>0.309</v>
      </c>
      <c r="S85" s="156">
        <v>0.13400000000000001</v>
      </c>
      <c r="T85" s="156">
        <v>0.151</v>
      </c>
      <c r="U85" s="156">
        <v>4.3999999999999997E-2</v>
      </c>
      <c r="V85" s="156">
        <v>5.3999999999999999E-2</v>
      </c>
      <c r="W85" s="156">
        <v>0.15</v>
      </c>
      <c r="X85" s="156">
        <v>0.16800000000000001</v>
      </c>
      <c r="Y85" s="156">
        <v>2E-3</v>
      </c>
      <c r="Z85" s="156">
        <v>5.0000000000000001E-3</v>
      </c>
      <c r="AA85" s="156">
        <v>3.4000000000000002E-2</v>
      </c>
      <c r="AB85" s="156">
        <v>4.2999999999999997E-2</v>
      </c>
    </row>
    <row r="86" spans="1:28" x14ac:dyDescent="0.25">
      <c r="A86" s="87" t="s">
        <v>783</v>
      </c>
      <c r="B86" s="156" t="s">
        <v>294</v>
      </c>
      <c r="C86" s="156">
        <v>7.1971211515393842E-3</v>
      </c>
      <c r="D86" s="156">
        <v>0.1519392243102759</v>
      </c>
      <c r="E86" s="156">
        <v>0.11515393842463015</v>
      </c>
      <c r="F86" s="156">
        <v>5.4378248700519792E-2</v>
      </c>
      <c r="G86" s="156">
        <v>0.62495001999200317</v>
      </c>
      <c r="H86" s="156">
        <v>3.9984006397441024E-3</v>
      </c>
      <c r="I86" s="156">
        <v>4.2383046781287487E-2</v>
      </c>
      <c r="J86" s="156">
        <v>1</v>
      </c>
      <c r="K86" s="87">
        <v>2501</v>
      </c>
      <c r="L86" s="87"/>
      <c r="M86" s="156" t="s">
        <v>294</v>
      </c>
      <c r="N86" s="156" t="s">
        <v>294</v>
      </c>
      <c r="O86" s="156">
        <v>5.0000000000000001E-3</v>
      </c>
      <c r="P86" s="156">
        <v>1.0999999999999999E-2</v>
      </c>
      <c r="Q86" s="156">
        <v>0.13800000000000001</v>
      </c>
      <c r="R86" s="156">
        <v>0.16700000000000001</v>
      </c>
      <c r="S86" s="156">
        <v>0.10299999999999999</v>
      </c>
      <c r="T86" s="156">
        <v>0.128</v>
      </c>
      <c r="U86" s="156">
        <v>4.5999999999999999E-2</v>
      </c>
      <c r="V86" s="156">
        <v>6.4000000000000001E-2</v>
      </c>
      <c r="W86" s="156">
        <v>0.60599999999999998</v>
      </c>
      <c r="X86" s="156">
        <v>0.64400000000000002</v>
      </c>
      <c r="Y86" s="156">
        <v>2E-3</v>
      </c>
      <c r="Z86" s="156">
        <v>7.0000000000000001E-3</v>
      </c>
      <c r="AA86" s="156">
        <v>3.5000000000000003E-2</v>
      </c>
      <c r="AB86" s="156">
        <v>5.0999999999999997E-2</v>
      </c>
    </row>
    <row r="87" spans="1:28" x14ac:dyDescent="0.25">
      <c r="A87" s="87" t="s">
        <v>784</v>
      </c>
      <c r="B87" s="156" t="s">
        <v>294</v>
      </c>
      <c r="C87" s="156">
        <v>8.7509166462967483E-2</v>
      </c>
      <c r="D87" s="156">
        <v>0.19530677096064533</v>
      </c>
      <c r="E87" s="156">
        <v>6.5754094353458817E-2</v>
      </c>
      <c r="F87" s="156">
        <v>1.8332925934979222E-2</v>
      </c>
      <c r="G87" s="156">
        <v>0.56807626497188957</v>
      </c>
      <c r="H87" s="156">
        <v>1.2710828648252261E-2</v>
      </c>
      <c r="I87" s="156">
        <v>5.2309948667807381E-2</v>
      </c>
      <c r="J87" s="156">
        <v>1</v>
      </c>
      <c r="K87" s="87">
        <v>4091</v>
      </c>
      <c r="L87" s="87"/>
      <c r="M87" s="156" t="s">
        <v>294</v>
      </c>
      <c r="N87" s="156" t="s">
        <v>294</v>
      </c>
      <c r="O87" s="156">
        <v>7.9000000000000001E-2</v>
      </c>
      <c r="P87" s="156">
        <v>9.7000000000000003E-2</v>
      </c>
      <c r="Q87" s="156">
        <v>0.183</v>
      </c>
      <c r="R87" s="156">
        <v>0.20799999999999999</v>
      </c>
      <c r="S87" s="156">
        <v>5.8999999999999997E-2</v>
      </c>
      <c r="T87" s="156">
        <v>7.3999999999999996E-2</v>
      </c>
      <c r="U87" s="156">
        <v>1.4999999999999999E-2</v>
      </c>
      <c r="V87" s="156">
        <v>2.3E-2</v>
      </c>
      <c r="W87" s="156">
        <v>0.55300000000000005</v>
      </c>
      <c r="X87" s="156">
        <v>0.58299999999999996</v>
      </c>
      <c r="Y87" s="156">
        <v>0.01</v>
      </c>
      <c r="Z87" s="156">
        <v>1.7000000000000001E-2</v>
      </c>
      <c r="AA87" s="156">
        <v>4.5999999999999999E-2</v>
      </c>
      <c r="AB87" s="156">
        <v>0.06</v>
      </c>
    </row>
    <row r="88" spans="1:28" x14ac:dyDescent="0.25">
      <c r="A88" s="87" t="s">
        <v>785</v>
      </c>
      <c r="B88" s="156">
        <v>2.1649063430005253E-2</v>
      </c>
      <c r="C88" s="156">
        <v>0.2925249460232246</v>
      </c>
      <c r="D88" s="156">
        <v>0.25500379296259557</v>
      </c>
      <c r="E88" s="156">
        <v>9.429888545252961E-2</v>
      </c>
      <c r="F88" s="156">
        <v>5.8469977242224427E-2</v>
      </c>
      <c r="G88" s="156">
        <v>0.23306296317908617</v>
      </c>
      <c r="H88" s="156">
        <v>3.3844897006477213E-3</v>
      </c>
      <c r="I88" s="156">
        <v>4.1605882009686644E-2</v>
      </c>
      <c r="J88" s="156">
        <v>1</v>
      </c>
      <c r="K88" s="87">
        <v>17137</v>
      </c>
      <c r="L88" s="87"/>
      <c r="M88" s="156">
        <v>0.02</v>
      </c>
      <c r="N88" s="156">
        <v>2.4E-2</v>
      </c>
      <c r="O88" s="156">
        <v>0.28599999999999998</v>
      </c>
      <c r="P88" s="156">
        <v>0.29899999999999999</v>
      </c>
      <c r="Q88" s="156">
        <v>0.249</v>
      </c>
      <c r="R88" s="156">
        <v>0.26200000000000001</v>
      </c>
      <c r="S88" s="156">
        <v>0.09</v>
      </c>
      <c r="T88" s="156">
        <v>9.9000000000000005E-2</v>
      </c>
      <c r="U88" s="156">
        <v>5.5E-2</v>
      </c>
      <c r="V88" s="156">
        <v>6.2E-2</v>
      </c>
      <c r="W88" s="156">
        <v>0.22700000000000001</v>
      </c>
      <c r="X88" s="156">
        <v>0.23899999999999999</v>
      </c>
      <c r="Y88" s="156">
        <v>3.0000000000000001E-3</v>
      </c>
      <c r="Z88" s="156">
        <v>4.0000000000000001E-3</v>
      </c>
      <c r="AA88" s="156">
        <v>3.9E-2</v>
      </c>
      <c r="AB88" s="156">
        <v>4.4999999999999998E-2</v>
      </c>
    </row>
    <row r="89" spans="1:28" x14ac:dyDescent="0.25">
      <c r="A89" s="87" t="s">
        <v>786</v>
      </c>
      <c r="B89" s="156" t="s">
        <v>294</v>
      </c>
      <c r="C89" s="156">
        <v>0.33626522327469555</v>
      </c>
      <c r="D89" s="156">
        <v>0.41204330175913395</v>
      </c>
      <c r="E89" s="156">
        <v>0.10622462787550745</v>
      </c>
      <c r="F89" s="156">
        <v>1.7591339648173207E-2</v>
      </c>
      <c r="G89" s="156">
        <v>9.5399188092016238E-2</v>
      </c>
      <c r="H89" s="156" t="s">
        <v>294</v>
      </c>
      <c r="I89" s="156">
        <v>3.2476319350473612E-2</v>
      </c>
      <c r="J89" s="156">
        <v>0.99999999999999989</v>
      </c>
      <c r="K89" s="87">
        <v>1478</v>
      </c>
      <c r="L89" s="87"/>
      <c r="M89" s="156" t="s">
        <v>294</v>
      </c>
      <c r="N89" s="156" t="s">
        <v>294</v>
      </c>
      <c r="O89" s="156">
        <v>0.313</v>
      </c>
      <c r="P89" s="156">
        <v>0.36099999999999999</v>
      </c>
      <c r="Q89" s="156">
        <v>0.38700000000000001</v>
      </c>
      <c r="R89" s="156">
        <v>0.437</v>
      </c>
      <c r="S89" s="156">
        <v>9.1999999999999998E-2</v>
      </c>
      <c r="T89" s="156">
        <v>0.123</v>
      </c>
      <c r="U89" s="156">
        <v>1.2E-2</v>
      </c>
      <c r="V89" s="156">
        <v>2.5999999999999999E-2</v>
      </c>
      <c r="W89" s="156">
        <v>8.1000000000000003E-2</v>
      </c>
      <c r="X89" s="156">
        <v>0.111</v>
      </c>
      <c r="Y89" s="156" t="s">
        <v>294</v>
      </c>
      <c r="Z89" s="156" t="s">
        <v>294</v>
      </c>
      <c r="AA89" s="156">
        <v>2.5000000000000001E-2</v>
      </c>
      <c r="AB89" s="156">
        <v>4.2999999999999997E-2</v>
      </c>
    </row>
    <row r="90" spans="1:28" x14ac:dyDescent="0.25">
      <c r="A90" s="87" t="s">
        <v>787</v>
      </c>
      <c r="B90" s="156" t="s">
        <v>294</v>
      </c>
      <c r="C90" s="156">
        <v>0.25779036827195467</v>
      </c>
      <c r="D90" s="156">
        <v>0.37677053824362605</v>
      </c>
      <c r="E90" s="156">
        <v>0.18130311614730879</v>
      </c>
      <c r="F90" s="156">
        <v>8.4985835694051E-3</v>
      </c>
      <c r="G90" s="156">
        <v>0.13314447592067988</v>
      </c>
      <c r="H90" s="156">
        <v>5.6657223796033997E-3</v>
      </c>
      <c r="I90" s="156">
        <v>3.6827195467422094E-2</v>
      </c>
      <c r="J90" s="156">
        <v>1</v>
      </c>
      <c r="K90" s="87">
        <v>353</v>
      </c>
      <c r="L90" s="87"/>
      <c r="M90" s="156" t="s">
        <v>294</v>
      </c>
      <c r="N90" s="156" t="s">
        <v>294</v>
      </c>
      <c r="O90" s="156">
        <v>0.215</v>
      </c>
      <c r="P90" s="156">
        <v>0.30599999999999999</v>
      </c>
      <c r="Q90" s="156">
        <v>0.32800000000000001</v>
      </c>
      <c r="R90" s="156">
        <v>0.42799999999999999</v>
      </c>
      <c r="S90" s="156">
        <v>0.14499999999999999</v>
      </c>
      <c r="T90" s="156">
        <v>0.22500000000000001</v>
      </c>
      <c r="U90" s="156">
        <v>3.0000000000000001E-3</v>
      </c>
      <c r="V90" s="156">
        <v>2.5000000000000001E-2</v>
      </c>
      <c r="W90" s="156">
        <v>0.10199999999999999</v>
      </c>
      <c r="X90" s="156">
        <v>0.17299999999999999</v>
      </c>
      <c r="Y90" s="156">
        <v>2E-3</v>
      </c>
      <c r="Z90" s="156">
        <v>0.02</v>
      </c>
      <c r="AA90" s="156">
        <v>2.1999999999999999E-2</v>
      </c>
      <c r="AB90" s="156">
        <v>6.2E-2</v>
      </c>
    </row>
    <row r="91" spans="1:28" x14ac:dyDescent="0.25">
      <c r="A91" s="87" t="s">
        <v>788</v>
      </c>
      <c r="B91" s="156" t="s">
        <v>294</v>
      </c>
      <c r="C91" s="156">
        <v>0.32403609515996717</v>
      </c>
      <c r="D91" s="156">
        <v>0.24118129614438064</v>
      </c>
      <c r="E91" s="156">
        <v>0.30516817063166529</v>
      </c>
      <c r="F91" s="156">
        <v>1.3125512715340444E-2</v>
      </c>
      <c r="G91" s="156">
        <v>7.1369975389663665E-2</v>
      </c>
      <c r="H91" s="156">
        <v>1.6406890894175555E-3</v>
      </c>
      <c r="I91" s="156">
        <v>4.3478260869565216E-2</v>
      </c>
      <c r="J91" s="156">
        <v>0.99999999999999989</v>
      </c>
      <c r="K91" s="87">
        <v>1219</v>
      </c>
      <c r="L91" s="87"/>
      <c r="M91" s="156" t="s">
        <v>294</v>
      </c>
      <c r="N91" s="156" t="s">
        <v>294</v>
      </c>
      <c r="O91" s="156">
        <v>0.29799999999999999</v>
      </c>
      <c r="P91" s="156">
        <v>0.35099999999999998</v>
      </c>
      <c r="Q91" s="156">
        <v>0.218</v>
      </c>
      <c r="R91" s="156">
        <v>0.26600000000000001</v>
      </c>
      <c r="S91" s="156">
        <v>0.28000000000000003</v>
      </c>
      <c r="T91" s="156">
        <v>0.33200000000000002</v>
      </c>
      <c r="U91" s="156">
        <v>8.0000000000000002E-3</v>
      </c>
      <c r="V91" s="156">
        <v>2.1000000000000001E-2</v>
      </c>
      <c r="W91" s="156">
        <v>5.8000000000000003E-2</v>
      </c>
      <c r="X91" s="156">
        <v>8.6999999999999994E-2</v>
      </c>
      <c r="Y91" s="156">
        <v>0</v>
      </c>
      <c r="Z91" s="156">
        <v>6.0000000000000001E-3</v>
      </c>
      <c r="AA91" s="156">
        <v>3.3000000000000002E-2</v>
      </c>
      <c r="AB91" s="156">
        <v>5.6000000000000001E-2</v>
      </c>
    </row>
    <row r="92" spans="1:28" x14ac:dyDescent="0.25">
      <c r="A92" s="87" t="s">
        <v>789</v>
      </c>
      <c r="B92" s="156" t="s">
        <v>294</v>
      </c>
      <c r="C92" s="156">
        <v>0.4051020408163265</v>
      </c>
      <c r="D92" s="156">
        <v>0.33877551020408164</v>
      </c>
      <c r="E92" s="156">
        <v>0.12142857142857143</v>
      </c>
      <c r="F92" s="156">
        <v>1.9387755102040816E-2</v>
      </c>
      <c r="G92" s="156">
        <v>5.8163265306122446E-2</v>
      </c>
      <c r="H92" s="156" t="s">
        <v>294</v>
      </c>
      <c r="I92" s="156">
        <v>5.7142857142857141E-2</v>
      </c>
      <c r="J92" s="156">
        <v>1</v>
      </c>
      <c r="K92" s="87">
        <v>980</v>
      </c>
      <c r="L92" s="87"/>
      <c r="M92" s="156" t="s">
        <v>294</v>
      </c>
      <c r="N92" s="156" t="s">
        <v>294</v>
      </c>
      <c r="O92" s="156">
        <v>0.375</v>
      </c>
      <c r="P92" s="156">
        <v>0.436</v>
      </c>
      <c r="Q92" s="156">
        <v>0.31</v>
      </c>
      <c r="R92" s="156">
        <v>0.36899999999999999</v>
      </c>
      <c r="S92" s="156">
        <v>0.10199999999999999</v>
      </c>
      <c r="T92" s="156">
        <v>0.14299999999999999</v>
      </c>
      <c r="U92" s="156">
        <v>1.2E-2</v>
      </c>
      <c r="V92" s="156">
        <v>0.03</v>
      </c>
      <c r="W92" s="156">
        <v>4.4999999999999998E-2</v>
      </c>
      <c r="X92" s="156">
        <v>7.4999999999999997E-2</v>
      </c>
      <c r="Y92" s="156" t="s">
        <v>294</v>
      </c>
      <c r="Z92" s="156" t="s">
        <v>294</v>
      </c>
      <c r="AA92" s="156">
        <v>4.3999999999999997E-2</v>
      </c>
      <c r="AB92" s="156">
        <v>7.2999999999999995E-2</v>
      </c>
    </row>
    <row r="93" spans="1:28" x14ac:dyDescent="0.25">
      <c r="A93" s="87" t="s">
        <v>790</v>
      </c>
      <c r="B93" s="156" t="s">
        <v>294</v>
      </c>
      <c r="C93" s="156">
        <v>0.30952380952380953</v>
      </c>
      <c r="D93" s="156">
        <v>0.37619047619047619</v>
      </c>
      <c r="E93" s="156">
        <v>0.15476190476190477</v>
      </c>
      <c r="F93" s="156">
        <v>1.3095238095238096E-2</v>
      </c>
      <c r="G93" s="156">
        <v>9.166666666666666E-2</v>
      </c>
      <c r="H93" s="156" t="s">
        <v>294</v>
      </c>
      <c r="I93" s="156">
        <v>5.4761904761904762E-2</v>
      </c>
      <c r="J93" s="156">
        <v>1</v>
      </c>
      <c r="K93" s="87">
        <v>840</v>
      </c>
      <c r="L93" s="87"/>
      <c r="M93" s="156" t="s">
        <v>294</v>
      </c>
      <c r="N93" s="156" t="s">
        <v>294</v>
      </c>
      <c r="O93" s="156">
        <v>0.27900000000000003</v>
      </c>
      <c r="P93" s="156">
        <v>0.34200000000000003</v>
      </c>
      <c r="Q93" s="156">
        <v>0.34399999999999997</v>
      </c>
      <c r="R93" s="156">
        <v>0.40899999999999997</v>
      </c>
      <c r="S93" s="156">
        <v>0.13200000000000001</v>
      </c>
      <c r="T93" s="156">
        <v>0.18099999999999999</v>
      </c>
      <c r="U93" s="156">
        <v>7.0000000000000001E-3</v>
      </c>
      <c r="V93" s="156">
        <v>2.3E-2</v>
      </c>
      <c r="W93" s="156">
        <v>7.3999999999999996E-2</v>
      </c>
      <c r="X93" s="156">
        <v>0.113</v>
      </c>
      <c r="Y93" s="156" t="s">
        <v>294</v>
      </c>
      <c r="Z93" s="156" t="s">
        <v>294</v>
      </c>
      <c r="AA93" s="156">
        <v>4.1000000000000002E-2</v>
      </c>
      <c r="AB93" s="156">
        <v>7.1999999999999995E-2</v>
      </c>
    </row>
    <row r="94" spans="1:28" x14ac:dyDescent="0.25">
      <c r="A94" s="87" t="s">
        <v>791</v>
      </c>
      <c r="B94" s="156" t="s">
        <v>294</v>
      </c>
      <c r="C94" s="156">
        <v>0.16265060240963855</v>
      </c>
      <c r="D94" s="156">
        <v>0.46586345381526106</v>
      </c>
      <c r="E94" s="156">
        <v>0.14859437751004015</v>
      </c>
      <c r="F94" s="156">
        <v>1.8072289156626505E-2</v>
      </c>
      <c r="G94" s="156">
        <v>0.10040160642570281</v>
      </c>
      <c r="H94" s="156">
        <v>2.008032128514056E-3</v>
      </c>
      <c r="I94" s="156">
        <v>0.10240963855421686</v>
      </c>
      <c r="J94" s="156">
        <v>1</v>
      </c>
      <c r="K94" s="87">
        <v>498</v>
      </c>
      <c r="L94" s="87"/>
      <c r="M94" s="156" t="s">
        <v>294</v>
      </c>
      <c r="N94" s="156" t="s">
        <v>294</v>
      </c>
      <c r="O94" s="156">
        <v>0.13300000000000001</v>
      </c>
      <c r="P94" s="156">
        <v>0.19800000000000001</v>
      </c>
      <c r="Q94" s="156">
        <v>0.42199999999999999</v>
      </c>
      <c r="R94" s="156">
        <v>0.51</v>
      </c>
      <c r="S94" s="156">
        <v>0.12</v>
      </c>
      <c r="T94" s="156">
        <v>0.183</v>
      </c>
      <c r="U94" s="156">
        <v>0.01</v>
      </c>
      <c r="V94" s="156">
        <v>3.4000000000000002E-2</v>
      </c>
      <c r="W94" s="156">
        <v>7.6999999999999999E-2</v>
      </c>
      <c r="X94" s="156">
        <v>0.13</v>
      </c>
      <c r="Y94" s="156">
        <v>0</v>
      </c>
      <c r="Z94" s="156">
        <v>1.0999999999999999E-2</v>
      </c>
      <c r="AA94" s="156">
        <v>7.9000000000000001E-2</v>
      </c>
      <c r="AB94" s="156">
        <v>0.13200000000000001</v>
      </c>
    </row>
    <row r="95" spans="1:28" x14ac:dyDescent="0.25">
      <c r="A95" s="87" t="s">
        <v>792</v>
      </c>
      <c r="B95" s="156" t="s">
        <v>294</v>
      </c>
      <c r="C95" s="156">
        <v>0.2373300370828183</v>
      </c>
      <c r="D95" s="156">
        <v>0.35228677379480838</v>
      </c>
      <c r="E95" s="156">
        <v>0.15698393077873918</v>
      </c>
      <c r="F95" s="156">
        <v>2.4721878862793572E-2</v>
      </c>
      <c r="G95" s="156">
        <v>0.16934487021013597</v>
      </c>
      <c r="H95" s="156" t="s">
        <v>294</v>
      </c>
      <c r="I95" s="156">
        <v>5.9332509270704575E-2</v>
      </c>
      <c r="J95" s="156">
        <v>1</v>
      </c>
      <c r="K95" s="87">
        <v>809</v>
      </c>
      <c r="L95" s="87"/>
      <c r="M95" s="156" t="s">
        <v>294</v>
      </c>
      <c r="N95" s="156" t="s">
        <v>294</v>
      </c>
      <c r="O95" s="156">
        <v>0.20899999999999999</v>
      </c>
      <c r="P95" s="156">
        <v>0.26800000000000002</v>
      </c>
      <c r="Q95" s="156">
        <v>0.32</v>
      </c>
      <c r="R95" s="156">
        <v>0.38600000000000001</v>
      </c>
      <c r="S95" s="156">
        <v>0.13400000000000001</v>
      </c>
      <c r="T95" s="156">
        <v>0.184</v>
      </c>
      <c r="U95" s="156">
        <v>1.6E-2</v>
      </c>
      <c r="V95" s="156">
        <v>3.7999999999999999E-2</v>
      </c>
      <c r="W95" s="156">
        <v>0.14499999999999999</v>
      </c>
      <c r="X95" s="156">
        <v>0.19700000000000001</v>
      </c>
      <c r="Y95" s="156" t="s">
        <v>294</v>
      </c>
      <c r="Z95" s="156" t="s">
        <v>294</v>
      </c>
      <c r="AA95" s="156">
        <v>4.4999999999999998E-2</v>
      </c>
      <c r="AB95" s="156">
        <v>7.8E-2</v>
      </c>
    </row>
    <row r="96" spans="1:28" x14ac:dyDescent="0.25">
      <c r="A96" s="87" t="s">
        <v>793</v>
      </c>
      <c r="B96" s="156" t="s">
        <v>294</v>
      </c>
      <c r="C96" s="156">
        <v>0.19633169723585636</v>
      </c>
      <c r="D96" s="156">
        <v>0.29398088349263757</v>
      </c>
      <c r="E96" s="156">
        <v>0.19013174890209247</v>
      </c>
      <c r="F96" s="156">
        <v>2.867476104365797E-2</v>
      </c>
      <c r="G96" s="156">
        <v>0.23482304314130717</v>
      </c>
      <c r="H96" s="156">
        <v>5.6832859726168947E-3</v>
      </c>
      <c r="I96" s="156">
        <v>5.0374580211831568E-2</v>
      </c>
      <c r="J96" s="156">
        <v>1</v>
      </c>
      <c r="K96" s="87">
        <v>3871</v>
      </c>
      <c r="L96" s="87"/>
      <c r="M96" s="156" t="s">
        <v>294</v>
      </c>
      <c r="N96" s="156" t="s">
        <v>294</v>
      </c>
      <c r="O96" s="156">
        <v>0.184</v>
      </c>
      <c r="P96" s="156">
        <v>0.20899999999999999</v>
      </c>
      <c r="Q96" s="156">
        <v>0.28000000000000003</v>
      </c>
      <c r="R96" s="156">
        <v>0.309</v>
      </c>
      <c r="S96" s="156">
        <v>0.17799999999999999</v>
      </c>
      <c r="T96" s="156">
        <v>0.20300000000000001</v>
      </c>
      <c r="U96" s="156">
        <v>2.4E-2</v>
      </c>
      <c r="V96" s="156">
        <v>3.4000000000000002E-2</v>
      </c>
      <c r="W96" s="156">
        <v>0.222</v>
      </c>
      <c r="X96" s="156">
        <v>0.248</v>
      </c>
      <c r="Y96" s="156">
        <v>4.0000000000000001E-3</v>
      </c>
      <c r="Z96" s="156">
        <v>8.9999999999999993E-3</v>
      </c>
      <c r="AA96" s="156">
        <v>4.3999999999999997E-2</v>
      </c>
      <c r="AB96" s="156">
        <v>5.8000000000000003E-2</v>
      </c>
    </row>
    <row r="97" spans="1:28" x14ac:dyDescent="0.25">
      <c r="A97" s="87" t="s">
        <v>794</v>
      </c>
      <c r="B97" s="156" t="s">
        <v>294</v>
      </c>
      <c r="C97" s="156">
        <v>2.4855012427506214E-2</v>
      </c>
      <c r="D97" s="156">
        <v>0.21955260977630489</v>
      </c>
      <c r="E97" s="156">
        <v>0.14084507042253522</v>
      </c>
      <c r="F97" s="156">
        <v>3.9768019884009943E-2</v>
      </c>
      <c r="G97" s="156">
        <v>0.53521126760563376</v>
      </c>
      <c r="H97" s="156">
        <v>1.6570008285004142E-3</v>
      </c>
      <c r="I97" s="156">
        <v>3.811101905550953E-2</v>
      </c>
      <c r="J97" s="156">
        <v>0.99999999999999989</v>
      </c>
      <c r="K97" s="87">
        <v>1207</v>
      </c>
      <c r="L97" s="87"/>
      <c r="M97" s="156" t="s">
        <v>294</v>
      </c>
      <c r="N97" s="156" t="s">
        <v>294</v>
      </c>
      <c r="O97" s="156">
        <v>1.7000000000000001E-2</v>
      </c>
      <c r="P97" s="156">
        <v>3.5000000000000003E-2</v>
      </c>
      <c r="Q97" s="156">
        <v>0.19700000000000001</v>
      </c>
      <c r="R97" s="156">
        <v>0.24399999999999999</v>
      </c>
      <c r="S97" s="156">
        <v>0.122</v>
      </c>
      <c r="T97" s="156">
        <v>0.16200000000000001</v>
      </c>
      <c r="U97" s="156">
        <v>0.03</v>
      </c>
      <c r="V97" s="156">
        <v>5.1999999999999998E-2</v>
      </c>
      <c r="W97" s="156">
        <v>0.50700000000000001</v>
      </c>
      <c r="X97" s="156">
        <v>0.56299999999999994</v>
      </c>
      <c r="Y97" s="156">
        <v>0</v>
      </c>
      <c r="Z97" s="156">
        <v>6.0000000000000001E-3</v>
      </c>
      <c r="AA97" s="156">
        <v>2.9000000000000001E-2</v>
      </c>
      <c r="AB97" s="156">
        <v>0.05</v>
      </c>
    </row>
    <row r="98" spans="1:28" x14ac:dyDescent="0.25">
      <c r="A98" s="87" t="s">
        <v>795</v>
      </c>
      <c r="B98" s="156" t="s">
        <v>294</v>
      </c>
      <c r="C98" s="156">
        <v>0.12490815576781777</v>
      </c>
      <c r="D98" s="156">
        <v>0.44746509919177074</v>
      </c>
      <c r="E98" s="156">
        <v>0.12196914033798678</v>
      </c>
      <c r="F98" s="156">
        <v>1.9103600293901544E-2</v>
      </c>
      <c r="G98" s="156">
        <v>0.2064658339456282</v>
      </c>
      <c r="H98" s="156">
        <v>3.6737692872887582E-3</v>
      </c>
      <c r="I98" s="156">
        <v>7.6414401175606175E-2</v>
      </c>
      <c r="J98" s="156">
        <v>1.0000000000000002</v>
      </c>
      <c r="K98" s="87">
        <v>1361</v>
      </c>
      <c r="L98" s="87"/>
      <c r="M98" s="156" t="s">
        <v>294</v>
      </c>
      <c r="N98" s="156" t="s">
        <v>294</v>
      </c>
      <c r="O98" s="156">
        <v>0.108</v>
      </c>
      <c r="P98" s="156">
        <v>0.14399999999999999</v>
      </c>
      <c r="Q98" s="156">
        <v>0.42099999999999999</v>
      </c>
      <c r="R98" s="156">
        <v>0.47399999999999998</v>
      </c>
      <c r="S98" s="156">
        <v>0.106</v>
      </c>
      <c r="T98" s="156">
        <v>0.14000000000000001</v>
      </c>
      <c r="U98" s="156">
        <v>1.2999999999999999E-2</v>
      </c>
      <c r="V98" s="156">
        <v>2.8000000000000001E-2</v>
      </c>
      <c r="W98" s="156">
        <v>0.186</v>
      </c>
      <c r="X98" s="156">
        <v>0.22900000000000001</v>
      </c>
      <c r="Y98" s="156">
        <v>2E-3</v>
      </c>
      <c r="Z98" s="156">
        <v>8.9999999999999993E-3</v>
      </c>
      <c r="AA98" s="156">
        <v>6.3E-2</v>
      </c>
      <c r="AB98" s="156">
        <v>9.1999999999999998E-2</v>
      </c>
    </row>
    <row r="99" spans="1:28" x14ac:dyDescent="0.25">
      <c r="A99" s="87" t="s">
        <v>796</v>
      </c>
      <c r="B99" s="156" t="s">
        <v>294</v>
      </c>
      <c r="C99" s="156">
        <v>4.8465266558966075E-2</v>
      </c>
      <c r="D99" s="156">
        <v>0.1938610662358643</v>
      </c>
      <c r="E99" s="156">
        <v>0.12439418416801293</v>
      </c>
      <c r="F99" s="156">
        <v>7.9159935379644594E-2</v>
      </c>
      <c r="G99" s="156">
        <v>0.48949919224555732</v>
      </c>
      <c r="H99" s="156">
        <v>1.6155088852988692E-3</v>
      </c>
      <c r="I99" s="156">
        <v>6.3004846526655903E-2</v>
      </c>
      <c r="J99" s="156">
        <v>1</v>
      </c>
      <c r="K99" s="87">
        <v>619</v>
      </c>
      <c r="L99" s="87"/>
      <c r="M99" s="156" t="s">
        <v>294</v>
      </c>
      <c r="N99" s="156" t="s">
        <v>294</v>
      </c>
      <c r="O99" s="156">
        <v>3.4000000000000002E-2</v>
      </c>
      <c r="P99" s="156">
        <v>6.8000000000000005E-2</v>
      </c>
      <c r="Q99" s="156">
        <v>0.16500000000000001</v>
      </c>
      <c r="R99" s="156">
        <v>0.22700000000000001</v>
      </c>
      <c r="S99" s="156">
        <v>0.10100000000000001</v>
      </c>
      <c r="T99" s="156">
        <v>0.153</v>
      </c>
      <c r="U99" s="156">
        <v>0.06</v>
      </c>
      <c r="V99" s="156">
        <v>0.10299999999999999</v>
      </c>
      <c r="W99" s="156">
        <v>0.45</v>
      </c>
      <c r="X99" s="156">
        <v>0.52900000000000003</v>
      </c>
      <c r="Y99" s="156">
        <v>0</v>
      </c>
      <c r="Z99" s="156">
        <v>8.9999999999999993E-3</v>
      </c>
      <c r="AA99" s="156">
        <v>4.5999999999999999E-2</v>
      </c>
      <c r="AB99" s="156">
        <v>8.5000000000000006E-2</v>
      </c>
    </row>
    <row r="100" spans="1:28" x14ac:dyDescent="0.25">
      <c r="A100" s="87" t="s">
        <v>797</v>
      </c>
      <c r="B100" s="156" t="s">
        <v>294</v>
      </c>
      <c r="C100" s="156">
        <v>7.7380952380952384E-2</v>
      </c>
      <c r="D100" s="156">
        <v>0.25297619047619047</v>
      </c>
      <c r="E100" s="156">
        <v>0.16443452380952381</v>
      </c>
      <c r="F100" s="156">
        <v>2.2321428571428572E-2</v>
      </c>
      <c r="G100" s="156">
        <v>0.42261904761904762</v>
      </c>
      <c r="H100" s="156">
        <v>8.9285714285714281E-3</v>
      </c>
      <c r="I100" s="156">
        <v>5.1339285714285712E-2</v>
      </c>
      <c r="J100" s="156">
        <v>0.99999999999999989</v>
      </c>
      <c r="K100" s="87">
        <v>1344</v>
      </c>
      <c r="L100" s="87"/>
      <c r="M100" s="156" t="s">
        <v>294</v>
      </c>
      <c r="N100" s="156" t="s">
        <v>294</v>
      </c>
      <c r="O100" s="156">
        <v>6.4000000000000001E-2</v>
      </c>
      <c r="P100" s="156">
        <v>9.2999999999999999E-2</v>
      </c>
      <c r="Q100" s="156">
        <v>0.23</v>
      </c>
      <c r="R100" s="156">
        <v>0.27700000000000002</v>
      </c>
      <c r="S100" s="156">
        <v>0.14599999999999999</v>
      </c>
      <c r="T100" s="156">
        <v>0.185</v>
      </c>
      <c r="U100" s="156">
        <v>1.6E-2</v>
      </c>
      <c r="V100" s="156">
        <v>3.2000000000000001E-2</v>
      </c>
      <c r="W100" s="156">
        <v>0.39600000000000002</v>
      </c>
      <c r="X100" s="156">
        <v>0.44900000000000001</v>
      </c>
      <c r="Y100" s="156">
        <v>5.0000000000000001E-3</v>
      </c>
      <c r="Z100" s="156">
        <v>1.6E-2</v>
      </c>
      <c r="AA100" s="156">
        <v>4.1000000000000002E-2</v>
      </c>
      <c r="AB100" s="156">
        <v>6.4000000000000001E-2</v>
      </c>
    </row>
    <row r="101" spans="1:28" x14ac:dyDescent="0.25">
      <c r="A101" s="87" t="s">
        <v>798</v>
      </c>
      <c r="B101" s="156" t="s">
        <v>294</v>
      </c>
      <c r="C101" s="156">
        <v>0.24630094546231504</v>
      </c>
      <c r="D101" s="156">
        <v>0.21825757171091287</v>
      </c>
      <c r="E101" s="156">
        <v>0.10063564980503178</v>
      </c>
      <c r="F101" s="156">
        <v>2.2274451151113723E-2</v>
      </c>
      <c r="G101" s="156">
        <v>0.37177501201858876</v>
      </c>
      <c r="H101" s="156">
        <v>5.2881790502644086E-3</v>
      </c>
      <c r="I101" s="156">
        <v>3.5468190801773408E-2</v>
      </c>
      <c r="J101" s="156">
        <v>1</v>
      </c>
      <c r="K101" s="87">
        <v>18721</v>
      </c>
      <c r="L101" s="87"/>
      <c r="M101" s="156" t="s">
        <v>294</v>
      </c>
      <c r="N101" s="156" t="s">
        <v>294</v>
      </c>
      <c r="O101" s="156">
        <v>0.24</v>
      </c>
      <c r="P101" s="156">
        <v>0.253</v>
      </c>
      <c r="Q101" s="156">
        <v>0.21199999999999999</v>
      </c>
      <c r="R101" s="156">
        <v>0.224</v>
      </c>
      <c r="S101" s="156">
        <v>9.6000000000000002E-2</v>
      </c>
      <c r="T101" s="156">
        <v>0.105</v>
      </c>
      <c r="U101" s="156">
        <v>0.02</v>
      </c>
      <c r="V101" s="156">
        <v>2.4E-2</v>
      </c>
      <c r="W101" s="156">
        <v>0.36499999999999999</v>
      </c>
      <c r="X101" s="156">
        <v>0.379</v>
      </c>
      <c r="Y101" s="156">
        <v>4.0000000000000001E-3</v>
      </c>
      <c r="Z101" s="156">
        <v>6.0000000000000001E-3</v>
      </c>
      <c r="AA101" s="156">
        <v>3.3000000000000002E-2</v>
      </c>
      <c r="AB101" s="156">
        <v>3.7999999999999999E-2</v>
      </c>
    </row>
    <row r="102" spans="1:28" x14ac:dyDescent="0.25">
      <c r="A102" s="87" t="s">
        <v>799</v>
      </c>
      <c r="B102" s="156" t="s">
        <v>294</v>
      </c>
      <c r="C102" s="156">
        <v>0.57446808510638303</v>
      </c>
      <c r="D102" s="156">
        <v>0.26808510638297872</v>
      </c>
      <c r="E102" s="156">
        <v>3.4042553191489362E-2</v>
      </c>
      <c r="F102" s="156">
        <v>4.2553191489361703E-3</v>
      </c>
      <c r="G102" s="156">
        <v>5.5319148936170209E-2</v>
      </c>
      <c r="H102" s="156">
        <v>4.2553191489361703E-3</v>
      </c>
      <c r="I102" s="156">
        <v>5.9574468085106386E-2</v>
      </c>
      <c r="J102" s="156">
        <v>1.0000000000000002</v>
      </c>
      <c r="K102" s="87">
        <v>235</v>
      </c>
      <c r="L102" s="87"/>
      <c r="M102" s="156" t="s">
        <v>294</v>
      </c>
      <c r="N102" s="156" t="s">
        <v>294</v>
      </c>
      <c r="O102" s="156">
        <v>0.51100000000000001</v>
      </c>
      <c r="P102" s="156">
        <v>0.63600000000000001</v>
      </c>
      <c r="Q102" s="156">
        <v>0.216</v>
      </c>
      <c r="R102" s="156">
        <v>0.32800000000000001</v>
      </c>
      <c r="S102" s="156">
        <v>1.7000000000000001E-2</v>
      </c>
      <c r="T102" s="156">
        <v>6.6000000000000003E-2</v>
      </c>
      <c r="U102" s="156">
        <v>1E-3</v>
      </c>
      <c r="V102" s="156">
        <v>2.4E-2</v>
      </c>
      <c r="W102" s="156">
        <v>3.3000000000000002E-2</v>
      </c>
      <c r="X102" s="156">
        <v>9.1999999999999998E-2</v>
      </c>
      <c r="Y102" s="156">
        <v>1E-3</v>
      </c>
      <c r="Z102" s="156">
        <v>2.4E-2</v>
      </c>
      <c r="AA102" s="156">
        <v>3.5999999999999997E-2</v>
      </c>
      <c r="AB102" s="156">
        <v>9.8000000000000004E-2</v>
      </c>
    </row>
    <row r="103" spans="1:28" x14ac:dyDescent="0.25">
      <c r="A103" s="87" t="s">
        <v>800</v>
      </c>
      <c r="B103" s="156" t="s">
        <v>294</v>
      </c>
      <c r="C103" s="156">
        <v>0.41725269573370838</v>
      </c>
      <c r="D103" s="156">
        <v>0.33802156586966714</v>
      </c>
      <c r="E103" s="156">
        <v>8.110642287857478E-2</v>
      </c>
      <c r="F103" s="156">
        <v>9.3764650726676051E-3</v>
      </c>
      <c r="G103" s="156">
        <v>3.2348804500703238E-2</v>
      </c>
      <c r="H103" s="156" t="s">
        <v>294</v>
      </c>
      <c r="I103" s="156">
        <v>0.12189404594467886</v>
      </c>
      <c r="J103" s="156">
        <v>1</v>
      </c>
      <c r="K103" s="87">
        <v>4266</v>
      </c>
      <c r="L103" s="87"/>
      <c r="M103" s="156" t="s">
        <v>294</v>
      </c>
      <c r="N103" s="156" t="s">
        <v>294</v>
      </c>
      <c r="O103" s="156">
        <v>0.40300000000000002</v>
      </c>
      <c r="P103" s="156">
        <v>0.432</v>
      </c>
      <c r="Q103" s="156">
        <v>0.32400000000000001</v>
      </c>
      <c r="R103" s="156">
        <v>0.35199999999999998</v>
      </c>
      <c r="S103" s="156">
        <v>7.2999999999999995E-2</v>
      </c>
      <c r="T103" s="156">
        <v>0.09</v>
      </c>
      <c r="U103" s="156">
        <v>7.0000000000000001E-3</v>
      </c>
      <c r="V103" s="156">
        <v>1.2999999999999999E-2</v>
      </c>
      <c r="W103" s="156">
        <v>2.7E-2</v>
      </c>
      <c r="X103" s="156">
        <v>3.7999999999999999E-2</v>
      </c>
      <c r="Y103" s="156" t="s">
        <v>294</v>
      </c>
      <c r="Z103" s="156" t="s">
        <v>294</v>
      </c>
      <c r="AA103" s="156">
        <v>0.112</v>
      </c>
      <c r="AB103" s="156">
        <v>0.13200000000000001</v>
      </c>
    </row>
    <row r="104" spans="1:28" x14ac:dyDescent="0.25">
      <c r="A104" s="87" t="s">
        <v>801</v>
      </c>
      <c r="B104" s="156" t="s">
        <v>294</v>
      </c>
      <c r="C104" s="156">
        <v>8.4210526315789472E-3</v>
      </c>
      <c r="D104" s="156">
        <v>0.27157894736842103</v>
      </c>
      <c r="E104" s="156">
        <v>0.19789473684210526</v>
      </c>
      <c r="F104" s="156">
        <v>5.2631578947368418E-2</v>
      </c>
      <c r="G104" s="156">
        <v>0.44842105263157894</v>
      </c>
      <c r="H104" s="156" t="s">
        <v>294</v>
      </c>
      <c r="I104" s="156">
        <v>2.1052631578947368E-2</v>
      </c>
      <c r="J104" s="156">
        <v>1</v>
      </c>
      <c r="K104" s="87">
        <v>475</v>
      </c>
      <c r="L104" s="87"/>
      <c r="M104" s="156" t="s">
        <v>294</v>
      </c>
      <c r="N104" s="156" t="s">
        <v>294</v>
      </c>
      <c r="O104" s="156">
        <v>3.0000000000000001E-3</v>
      </c>
      <c r="P104" s="156">
        <v>2.1000000000000001E-2</v>
      </c>
      <c r="Q104" s="156">
        <v>0.23400000000000001</v>
      </c>
      <c r="R104" s="156">
        <v>0.313</v>
      </c>
      <c r="S104" s="156">
        <v>0.16500000000000001</v>
      </c>
      <c r="T104" s="156">
        <v>0.23599999999999999</v>
      </c>
      <c r="U104" s="156">
        <v>3.5999999999999997E-2</v>
      </c>
      <c r="V104" s="156">
        <v>7.6999999999999999E-2</v>
      </c>
      <c r="W104" s="156">
        <v>0.40400000000000003</v>
      </c>
      <c r="X104" s="156">
        <v>0.49299999999999999</v>
      </c>
      <c r="Y104" s="156" t="s">
        <v>294</v>
      </c>
      <c r="Z104" s="156" t="s">
        <v>294</v>
      </c>
      <c r="AA104" s="156">
        <v>1.0999999999999999E-2</v>
      </c>
      <c r="AB104" s="156">
        <v>3.7999999999999999E-2</v>
      </c>
    </row>
    <row r="105" spans="1:28" x14ac:dyDescent="0.25">
      <c r="A105" s="87" t="s">
        <v>802</v>
      </c>
      <c r="B105" s="156" t="s">
        <v>294</v>
      </c>
      <c r="C105" s="156">
        <v>0.20271033314511575</v>
      </c>
      <c r="D105" s="156">
        <v>0.24223602484472051</v>
      </c>
      <c r="E105" s="156">
        <v>0.15358554488989271</v>
      </c>
      <c r="F105" s="156">
        <v>2.5409373235460192E-2</v>
      </c>
      <c r="G105" s="156">
        <v>0.35121400338791642</v>
      </c>
      <c r="H105" s="156">
        <v>1.129305477131564E-3</v>
      </c>
      <c r="I105" s="156">
        <v>2.3715415019762844E-2</v>
      </c>
      <c r="J105" s="156">
        <v>1</v>
      </c>
      <c r="K105" s="87">
        <v>1771</v>
      </c>
      <c r="L105" s="87"/>
      <c r="M105" s="156" t="s">
        <v>294</v>
      </c>
      <c r="N105" s="156" t="s">
        <v>294</v>
      </c>
      <c r="O105" s="156">
        <v>0.185</v>
      </c>
      <c r="P105" s="156">
        <v>0.222</v>
      </c>
      <c r="Q105" s="156">
        <v>0.223</v>
      </c>
      <c r="R105" s="156">
        <v>0.26300000000000001</v>
      </c>
      <c r="S105" s="156">
        <v>0.13800000000000001</v>
      </c>
      <c r="T105" s="156">
        <v>0.17100000000000001</v>
      </c>
      <c r="U105" s="156">
        <v>1.9E-2</v>
      </c>
      <c r="V105" s="156">
        <v>3.4000000000000002E-2</v>
      </c>
      <c r="W105" s="156">
        <v>0.32900000000000001</v>
      </c>
      <c r="X105" s="156">
        <v>0.374</v>
      </c>
      <c r="Y105" s="156">
        <v>0</v>
      </c>
      <c r="Z105" s="156">
        <v>4.0000000000000001E-3</v>
      </c>
      <c r="AA105" s="156">
        <v>1.7999999999999999E-2</v>
      </c>
      <c r="AB105" s="156">
        <v>3.2000000000000001E-2</v>
      </c>
    </row>
    <row r="106" spans="1:28" x14ac:dyDescent="0.25">
      <c r="A106" s="87" t="s">
        <v>803</v>
      </c>
      <c r="B106" s="156" t="s">
        <v>294</v>
      </c>
      <c r="C106" s="156">
        <v>0.12829438090502238</v>
      </c>
      <c r="D106" s="156">
        <v>0.31277971158627549</v>
      </c>
      <c r="E106" s="156">
        <v>0.13227250124316262</v>
      </c>
      <c r="F106" s="156">
        <v>2.3371456986573842E-2</v>
      </c>
      <c r="G106" s="156">
        <v>0.36051715564395825</v>
      </c>
      <c r="H106" s="156">
        <v>1.4917951268025858E-3</v>
      </c>
      <c r="I106" s="156">
        <v>4.1272998508204872E-2</v>
      </c>
      <c r="J106" s="156">
        <v>1</v>
      </c>
      <c r="K106" s="87">
        <v>2011</v>
      </c>
      <c r="L106" s="87"/>
      <c r="M106" s="156" t="s">
        <v>294</v>
      </c>
      <c r="N106" s="156" t="s">
        <v>294</v>
      </c>
      <c r="O106" s="156">
        <v>0.114</v>
      </c>
      <c r="P106" s="156">
        <v>0.14399999999999999</v>
      </c>
      <c r="Q106" s="156">
        <v>0.29299999999999998</v>
      </c>
      <c r="R106" s="156">
        <v>0.33300000000000002</v>
      </c>
      <c r="S106" s="156">
        <v>0.11799999999999999</v>
      </c>
      <c r="T106" s="156">
        <v>0.14799999999999999</v>
      </c>
      <c r="U106" s="156">
        <v>1.7999999999999999E-2</v>
      </c>
      <c r="V106" s="156">
        <v>3.1E-2</v>
      </c>
      <c r="W106" s="156">
        <v>0.34</v>
      </c>
      <c r="X106" s="156">
        <v>0.38200000000000001</v>
      </c>
      <c r="Y106" s="156">
        <v>1E-3</v>
      </c>
      <c r="Z106" s="156">
        <v>4.0000000000000001E-3</v>
      </c>
      <c r="AA106" s="156">
        <v>3.3000000000000002E-2</v>
      </c>
      <c r="AB106" s="156">
        <v>5.0999999999999997E-2</v>
      </c>
    </row>
    <row r="107" spans="1:28" x14ac:dyDescent="0.25">
      <c r="A107" s="87" t="s">
        <v>804</v>
      </c>
      <c r="B107" s="156" t="s">
        <v>294</v>
      </c>
      <c r="C107" s="156">
        <v>0.17760459392945038</v>
      </c>
      <c r="D107" s="156">
        <v>0.330188679245283</v>
      </c>
      <c r="E107" s="156">
        <v>0.12592288761279738</v>
      </c>
      <c r="F107" s="156">
        <v>3.2403609515996717E-2</v>
      </c>
      <c r="G107" s="156">
        <v>0.27173913043478259</v>
      </c>
      <c r="H107" s="156">
        <v>1.8457752255947497E-3</v>
      </c>
      <c r="I107" s="156">
        <v>6.0295324036095159E-2</v>
      </c>
      <c r="J107" s="156">
        <v>1</v>
      </c>
      <c r="K107" s="87">
        <v>4876</v>
      </c>
      <c r="L107" s="87"/>
      <c r="M107" s="156" t="s">
        <v>294</v>
      </c>
      <c r="N107" s="156" t="s">
        <v>294</v>
      </c>
      <c r="O107" s="156">
        <v>0.16700000000000001</v>
      </c>
      <c r="P107" s="156">
        <v>0.189</v>
      </c>
      <c r="Q107" s="156">
        <v>0.317</v>
      </c>
      <c r="R107" s="156">
        <v>0.34399999999999997</v>
      </c>
      <c r="S107" s="156">
        <v>0.11700000000000001</v>
      </c>
      <c r="T107" s="156">
        <v>0.13600000000000001</v>
      </c>
      <c r="U107" s="156">
        <v>2.8000000000000001E-2</v>
      </c>
      <c r="V107" s="156">
        <v>3.7999999999999999E-2</v>
      </c>
      <c r="W107" s="156">
        <v>0.25900000000000001</v>
      </c>
      <c r="X107" s="156">
        <v>0.28399999999999997</v>
      </c>
      <c r="Y107" s="156">
        <v>1E-3</v>
      </c>
      <c r="Z107" s="156">
        <v>4.0000000000000001E-3</v>
      </c>
      <c r="AA107" s="156">
        <v>5.3999999999999999E-2</v>
      </c>
      <c r="AB107" s="156">
        <v>6.7000000000000004E-2</v>
      </c>
    </row>
    <row r="108" spans="1:28" x14ac:dyDescent="0.25">
      <c r="A108" s="87" t="s">
        <v>805</v>
      </c>
      <c r="B108" s="156" t="s">
        <v>294</v>
      </c>
      <c r="C108" s="156">
        <v>0.35967555040556198</v>
      </c>
      <c r="D108" s="156">
        <v>0.19629200463499422</v>
      </c>
      <c r="E108" s="156">
        <v>8.5052143684820392E-2</v>
      </c>
      <c r="F108" s="156">
        <v>0.11355735805330243</v>
      </c>
      <c r="G108" s="156">
        <v>0.20370799536500581</v>
      </c>
      <c r="H108" s="156">
        <v>2.7809965237543454E-3</v>
      </c>
      <c r="I108" s="156">
        <v>3.8933951332560834E-2</v>
      </c>
      <c r="J108" s="156">
        <v>1</v>
      </c>
      <c r="K108" s="87">
        <v>4315</v>
      </c>
      <c r="L108" s="87"/>
      <c r="M108" s="156" t="s">
        <v>294</v>
      </c>
      <c r="N108" s="156" t="s">
        <v>294</v>
      </c>
      <c r="O108" s="156">
        <v>0.34499999999999997</v>
      </c>
      <c r="P108" s="156">
        <v>0.374</v>
      </c>
      <c r="Q108" s="156">
        <v>0.185</v>
      </c>
      <c r="R108" s="156">
        <v>0.20799999999999999</v>
      </c>
      <c r="S108" s="156">
        <v>7.6999999999999999E-2</v>
      </c>
      <c r="T108" s="156">
        <v>9.4E-2</v>
      </c>
      <c r="U108" s="156">
        <v>0.104</v>
      </c>
      <c r="V108" s="156">
        <v>0.123</v>
      </c>
      <c r="W108" s="156">
        <v>0.192</v>
      </c>
      <c r="X108" s="156">
        <v>0.216</v>
      </c>
      <c r="Y108" s="156">
        <v>2E-3</v>
      </c>
      <c r="Z108" s="156">
        <v>5.0000000000000001E-3</v>
      </c>
      <c r="AA108" s="156">
        <v>3.4000000000000002E-2</v>
      </c>
      <c r="AB108" s="156">
        <v>4.4999999999999998E-2</v>
      </c>
    </row>
    <row r="109" spans="1:28" x14ac:dyDescent="0.25">
      <c r="A109" s="87" t="s">
        <v>806</v>
      </c>
      <c r="B109" s="156" t="s">
        <v>294</v>
      </c>
      <c r="C109" s="156">
        <v>0.13824884792626729</v>
      </c>
      <c r="D109" s="156">
        <v>0.3794162826420891</v>
      </c>
      <c r="E109" s="156">
        <v>0.22734254992319508</v>
      </c>
      <c r="F109" s="156">
        <v>4.7619047619047616E-2</v>
      </c>
      <c r="G109" s="156">
        <v>0.16129032258064516</v>
      </c>
      <c r="H109" s="156" t="s">
        <v>294</v>
      </c>
      <c r="I109" s="156">
        <v>4.6082949308755762E-2</v>
      </c>
      <c r="J109" s="156">
        <v>1</v>
      </c>
      <c r="K109" s="87">
        <v>651</v>
      </c>
      <c r="L109" s="87"/>
      <c r="M109" s="156" t="s">
        <v>294</v>
      </c>
      <c r="N109" s="156" t="s">
        <v>294</v>
      </c>
      <c r="O109" s="156">
        <v>0.114</v>
      </c>
      <c r="P109" s="156">
        <v>0.16700000000000001</v>
      </c>
      <c r="Q109" s="156">
        <v>0.34300000000000003</v>
      </c>
      <c r="R109" s="156">
        <v>0.41699999999999998</v>
      </c>
      <c r="S109" s="156">
        <v>0.19700000000000001</v>
      </c>
      <c r="T109" s="156">
        <v>0.26100000000000001</v>
      </c>
      <c r="U109" s="156">
        <v>3.4000000000000002E-2</v>
      </c>
      <c r="V109" s="156">
        <v>6.7000000000000004E-2</v>
      </c>
      <c r="W109" s="156">
        <v>0.13500000000000001</v>
      </c>
      <c r="X109" s="156">
        <v>0.192</v>
      </c>
      <c r="Y109" s="156" t="s">
        <v>294</v>
      </c>
      <c r="Z109" s="156" t="s">
        <v>294</v>
      </c>
      <c r="AA109" s="156">
        <v>3.2000000000000001E-2</v>
      </c>
      <c r="AB109" s="156">
        <v>6.5000000000000002E-2</v>
      </c>
    </row>
    <row r="110" spans="1:28" x14ac:dyDescent="0.25">
      <c r="A110" s="87" t="s">
        <v>807</v>
      </c>
      <c r="B110" s="156" t="s">
        <v>294</v>
      </c>
      <c r="C110" s="156">
        <v>5.0825921219822112E-3</v>
      </c>
      <c r="D110" s="156">
        <v>0.40533672172808133</v>
      </c>
      <c r="E110" s="156">
        <v>0.31766200762388819</v>
      </c>
      <c r="F110" s="156">
        <v>4.3202033036848796E-2</v>
      </c>
      <c r="G110" s="156">
        <v>0.18551461245235071</v>
      </c>
      <c r="H110" s="156" t="s">
        <v>294</v>
      </c>
      <c r="I110" s="156">
        <v>4.3202033036848796E-2</v>
      </c>
      <c r="J110" s="156">
        <v>0.99999999999999989</v>
      </c>
      <c r="K110" s="87">
        <v>787</v>
      </c>
      <c r="L110" s="87"/>
      <c r="M110" s="156" t="s">
        <v>294</v>
      </c>
      <c r="N110" s="156" t="s">
        <v>294</v>
      </c>
      <c r="O110" s="156">
        <v>2E-3</v>
      </c>
      <c r="P110" s="156">
        <v>1.2999999999999999E-2</v>
      </c>
      <c r="Q110" s="156">
        <v>0.372</v>
      </c>
      <c r="R110" s="156">
        <v>0.44</v>
      </c>
      <c r="S110" s="156">
        <v>0.28599999999999998</v>
      </c>
      <c r="T110" s="156">
        <v>0.35099999999999998</v>
      </c>
      <c r="U110" s="156">
        <v>3.1E-2</v>
      </c>
      <c r="V110" s="156">
        <v>0.06</v>
      </c>
      <c r="W110" s="156">
        <v>0.16</v>
      </c>
      <c r="X110" s="156">
        <v>0.214</v>
      </c>
      <c r="Y110" s="156" t="s">
        <v>294</v>
      </c>
      <c r="Z110" s="156" t="s">
        <v>294</v>
      </c>
      <c r="AA110" s="156">
        <v>3.1E-2</v>
      </c>
      <c r="AB110" s="156">
        <v>0.06</v>
      </c>
    </row>
    <row r="111" spans="1:28" x14ac:dyDescent="0.25">
      <c r="A111" s="87" t="s">
        <v>808</v>
      </c>
      <c r="B111" s="156" t="s">
        <v>294</v>
      </c>
      <c r="C111" s="156">
        <v>8.2608695652173908E-2</v>
      </c>
      <c r="D111" s="156">
        <v>0.4</v>
      </c>
      <c r="E111" s="156">
        <v>0.12318840579710146</v>
      </c>
      <c r="F111" s="156">
        <v>3.0434782608695653E-2</v>
      </c>
      <c r="G111" s="156">
        <v>0.32028985507246377</v>
      </c>
      <c r="H111" s="156">
        <v>1.4492753623188406E-3</v>
      </c>
      <c r="I111" s="156">
        <v>4.2028985507246375E-2</v>
      </c>
      <c r="J111" s="156">
        <v>1</v>
      </c>
      <c r="K111" s="87">
        <v>690</v>
      </c>
      <c r="L111" s="87"/>
      <c r="M111" s="156" t="s">
        <v>294</v>
      </c>
      <c r="N111" s="156" t="s">
        <v>294</v>
      </c>
      <c r="O111" s="156">
        <v>6.4000000000000001E-2</v>
      </c>
      <c r="P111" s="156">
        <v>0.106</v>
      </c>
      <c r="Q111" s="156">
        <v>0.36399999999999999</v>
      </c>
      <c r="R111" s="156">
        <v>0.437</v>
      </c>
      <c r="S111" s="156">
        <v>0.10100000000000001</v>
      </c>
      <c r="T111" s="156">
        <v>0.15</v>
      </c>
      <c r="U111" s="156">
        <v>0.02</v>
      </c>
      <c r="V111" s="156">
        <v>4.5999999999999999E-2</v>
      </c>
      <c r="W111" s="156">
        <v>0.28699999999999998</v>
      </c>
      <c r="X111" s="156">
        <v>0.35599999999999998</v>
      </c>
      <c r="Y111" s="156">
        <v>0</v>
      </c>
      <c r="Z111" s="156">
        <v>8.0000000000000002E-3</v>
      </c>
      <c r="AA111" s="156">
        <v>2.9000000000000001E-2</v>
      </c>
      <c r="AB111" s="156">
        <v>0.06</v>
      </c>
    </row>
    <row r="112" spans="1:28" x14ac:dyDescent="0.25">
      <c r="A112" s="87" t="s">
        <v>809</v>
      </c>
      <c r="B112" s="156" t="s">
        <v>294</v>
      </c>
      <c r="C112" s="156">
        <v>0.11491011632005639</v>
      </c>
      <c r="D112" s="156">
        <v>0.30278463165315472</v>
      </c>
      <c r="E112" s="156">
        <v>0.17906238984843145</v>
      </c>
      <c r="F112" s="156">
        <v>3.6658442016214314E-2</v>
      </c>
      <c r="G112" s="156">
        <v>0.30807190694395487</v>
      </c>
      <c r="H112" s="156">
        <v>3.1723651744800848E-3</v>
      </c>
      <c r="I112" s="156">
        <v>5.534014804370814E-2</v>
      </c>
      <c r="J112" s="156">
        <v>0.99999999999999989</v>
      </c>
      <c r="K112" s="87">
        <v>2837</v>
      </c>
      <c r="L112" s="87"/>
      <c r="M112" s="156" t="s">
        <v>294</v>
      </c>
      <c r="N112" s="156" t="s">
        <v>294</v>
      </c>
      <c r="O112" s="156">
        <v>0.104</v>
      </c>
      <c r="P112" s="156">
        <v>0.127</v>
      </c>
      <c r="Q112" s="156">
        <v>0.28599999999999998</v>
      </c>
      <c r="R112" s="156">
        <v>0.32</v>
      </c>
      <c r="S112" s="156">
        <v>0.16500000000000001</v>
      </c>
      <c r="T112" s="156">
        <v>0.19400000000000001</v>
      </c>
      <c r="U112" s="156">
        <v>0.03</v>
      </c>
      <c r="V112" s="156">
        <v>4.3999999999999997E-2</v>
      </c>
      <c r="W112" s="156">
        <v>0.29099999999999998</v>
      </c>
      <c r="X112" s="156">
        <v>0.32500000000000001</v>
      </c>
      <c r="Y112" s="156">
        <v>2E-3</v>
      </c>
      <c r="Z112" s="156">
        <v>6.0000000000000001E-3</v>
      </c>
      <c r="AA112" s="156">
        <v>4.8000000000000001E-2</v>
      </c>
      <c r="AB112" s="156">
        <v>6.4000000000000001E-2</v>
      </c>
    </row>
    <row r="113" spans="1:28" x14ac:dyDescent="0.25">
      <c r="A113" s="87" t="s">
        <v>810</v>
      </c>
      <c r="B113" s="156" t="s">
        <v>294</v>
      </c>
      <c r="C113" s="156">
        <v>0.12174721189591078</v>
      </c>
      <c r="D113" s="156">
        <v>0.19206939281288724</v>
      </c>
      <c r="E113" s="156">
        <v>0.11245353159851301</v>
      </c>
      <c r="F113" s="156">
        <v>4.0892193308550186E-2</v>
      </c>
      <c r="G113" s="156">
        <v>0.47273853779429986</v>
      </c>
      <c r="H113" s="156">
        <v>8.3643122676579917E-3</v>
      </c>
      <c r="I113" s="156">
        <v>5.1734820322180915E-2</v>
      </c>
      <c r="J113" s="156">
        <v>1</v>
      </c>
      <c r="K113" s="87">
        <v>3228</v>
      </c>
      <c r="L113" s="87"/>
      <c r="M113" s="156" t="s">
        <v>294</v>
      </c>
      <c r="N113" s="156" t="s">
        <v>294</v>
      </c>
      <c r="O113" s="156">
        <v>0.111</v>
      </c>
      <c r="P113" s="156">
        <v>0.13300000000000001</v>
      </c>
      <c r="Q113" s="156">
        <v>0.17899999999999999</v>
      </c>
      <c r="R113" s="156">
        <v>0.20599999999999999</v>
      </c>
      <c r="S113" s="156">
        <v>0.10199999999999999</v>
      </c>
      <c r="T113" s="156">
        <v>0.124</v>
      </c>
      <c r="U113" s="156">
        <v>3.5000000000000003E-2</v>
      </c>
      <c r="V113" s="156">
        <v>4.8000000000000001E-2</v>
      </c>
      <c r="W113" s="156">
        <v>0.45600000000000002</v>
      </c>
      <c r="X113" s="156">
        <v>0.49</v>
      </c>
      <c r="Y113" s="156">
        <v>6.0000000000000001E-3</v>
      </c>
      <c r="Z113" s="156">
        <v>1.2E-2</v>
      </c>
      <c r="AA113" s="156">
        <v>4.4999999999999998E-2</v>
      </c>
      <c r="AB113" s="156">
        <v>0.06</v>
      </c>
    </row>
    <row r="114" spans="1:28" x14ac:dyDescent="0.25">
      <c r="A114" s="87" t="s">
        <v>811</v>
      </c>
      <c r="B114" s="156" t="s">
        <v>294</v>
      </c>
      <c r="C114" s="156">
        <v>0.26773498266329304</v>
      </c>
      <c r="D114" s="156">
        <v>0.40970855589916594</v>
      </c>
      <c r="E114" s="156">
        <v>0.1243244931746478</v>
      </c>
      <c r="F114" s="156">
        <v>3.6485177896479558E-2</v>
      </c>
      <c r="G114" s="156">
        <v>9.583606659794458E-2</v>
      </c>
      <c r="H114" s="156">
        <v>2.6864086464873644E-3</v>
      </c>
      <c r="I114" s="156">
        <v>6.3224315121981692E-2</v>
      </c>
      <c r="J114" s="156">
        <v>1</v>
      </c>
      <c r="K114" s="87">
        <v>32013</v>
      </c>
      <c r="L114" s="87"/>
      <c r="M114" s="156" t="s">
        <v>294</v>
      </c>
      <c r="N114" s="156" t="s">
        <v>294</v>
      </c>
      <c r="O114" s="156">
        <v>0.26300000000000001</v>
      </c>
      <c r="P114" s="156">
        <v>0.27300000000000002</v>
      </c>
      <c r="Q114" s="156">
        <v>0.40400000000000003</v>
      </c>
      <c r="R114" s="156">
        <v>0.41499999999999998</v>
      </c>
      <c r="S114" s="156">
        <v>0.121</v>
      </c>
      <c r="T114" s="156">
        <v>0.128</v>
      </c>
      <c r="U114" s="156">
        <v>3.4000000000000002E-2</v>
      </c>
      <c r="V114" s="156">
        <v>3.9E-2</v>
      </c>
      <c r="W114" s="156">
        <v>9.2999999999999999E-2</v>
      </c>
      <c r="X114" s="156">
        <v>9.9000000000000005E-2</v>
      </c>
      <c r="Y114" s="156">
        <v>2E-3</v>
      </c>
      <c r="Z114" s="156">
        <v>3.0000000000000001E-3</v>
      </c>
      <c r="AA114" s="156">
        <v>6.0999999999999999E-2</v>
      </c>
      <c r="AB114" s="156">
        <v>6.6000000000000003E-2</v>
      </c>
    </row>
    <row r="115" spans="1:28" x14ac:dyDescent="0.25">
      <c r="A115" s="87" t="s">
        <v>812</v>
      </c>
      <c r="B115" s="156" t="s">
        <v>294</v>
      </c>
      <c r="C115" s="156">
        <v>9.0909090909090912E-2</v>
      </c>
      <c r="D115" s="156">
        <v>0.2937062937062937</v>
      </c>
      <c r="E115" s="156">
        <v>0.24475524475524477</v>
      </c>
      <c r="F115" s="156">
        <v>8.0419580419580416E-2</v>
      </c>
      <c r="G115" s="156">
        <v>0.2062937062937063</v>
      </c>
      <c r="H115" s="156">
        <v>6.993006993006993E-3</v>
      </c>
      <c r="I115" s="156">
        <v>7.6923076923076927E-2</v>
      </c>
      <c r="J115" s="156">
        <v>1</v>
      </c>
      <c r="K115" s="87">
        <v>286</v>
      </c>
      <c r="L115" s="87"/>
      <c r="M115" s="156" t="s">
        <v>294</v>
      </c>
      <c r="N115" s="156" t="s">
        <v>294</v>
      </c>
      <c r="O115" s="156">
        <v>6.3E-2</v>
      </c>
      <c r="P115" s="156">
        <v>0.13</v>
      </c>
      <c r="Q115" s="156">
        <v>0.24399999999999999</v>
      </c>
      <c r="R115" s="156">
        <v>0.34899999999999998</v>
      </c>
      <c r="S115" s="156">
        <v>0.19900000000000001</v>
      </c>
      <c r="T115" s="156">
        <v>0.29799999999999999</v>
      </c>
      <c r="U115" s="156">
        <v>5.3999999999999999E-2</v>
      </c>
      <c r="V115" s="156">
        <v>0.11799999999999999</v>
      </c>
      <c r="W115" s="156">
        <v>0.16300000000000001</v>
      </c>
      <c r="X115" s="156">
        <v>0.25700000000000001</v>
      </c>
      <c r="Y115" s="156">
        <v>2E-3</v>
      </c>
      <c r="Z115" s="156">
        <v>2.5000000000000001E-2</v>
      </c>
      <c r="AA115" s="156">
        <v>5.0999999999999997E-2</v>
      </c>
      <c r="AB115" s="156">
        <v>0.114</v>
      </c>
    </row>
    <row r="116" spans="1:28" x14ac:dyDescent="0.25">
      <c r="A116" s="87" t="s">
        <v>813</v>
      </c>
      <c r="B116" s="156" t="s">
        <v>294</v>
      </c>
      <c r="C116" s="156">
        <v>0.12297297297297298</v>
      </c>
      <c r="D116" s="156">
        <v>0.41486486486486485</v>
      </c>
      <c r="E116" s="156">
        <v>0.17297297297297298</v>
      </c>
      <c r="F116" s="156">
        <v>3.1081081081081083E-2</v>
      </c>
      <c r="G116" s="156">
        <v>0.17567567567567569</v>
      </c>
      <c r="H116" s="156">
        <v>1.3513513513513514E-3</v>
      </c>
      <c r="I116" s="156">
        <v>8.1081081081081086E-2</v>
      </c>
      <c r="J116" s="156">
        <v>1</v>
      </c>
      <c r="K116" s="87">
        <v>740</v>
      </c>
      <c r="L116" s="87"/>
      <c r="M116" s="156" t="s">
        <v>294</v>
      </c>
      <c r="N116" s="156" t="s">
        <v>294</v>
      </c>
      <c r="O116" s="156">
        <v>0.10100000000000001</v>
      </c>
      <c r="P116" s="156">
        <v>0.14899999999999999</v>
      </c>
      <c r="Q116" s="156">
        <v>0.38</v>
      </c>
      <c r="R116" s="156">
        <v>0.45100000000000001</v>
      </c>
      <c r="S116" s="156">
        <v>0.14699999999999999</v>
      </c>
      <c r="T116" s="156">
        <v>0.20200000000000001</v>
      </c>
      <c r="U116" s="156">
        <v>2.1000000000000001E-2</v>
      </c>
      <c r="V116" s="156">
        <v>4.5999999999999999E-2</v>
      </c>
      <c r="W116" s="156">
        <v>0.15</v>
      </c>
      <c r="X116" s="156">
        <v>0.20499999999999999</v>
      </c>
      <c r="Y116" s="156">
        <v>0</v>
      </c>
      <c r="Z116" s="156">
        <v>8.0000000000000002E-3</v>
      </c>
      <c r="AA116" s="156">
        <v>6.4000000000000001E-2</v>
      </c>
      <c r="AB116" s="156">
        <v>0.10299999999999999</v>
      </c>
    </row>
    <row r="117" spans="1:28" x14ac:dyDescent="0.25">
      <c r="A117" s="87" t="s">
        <v>814</v>
      </c>
      <c r="B117" s="156" t="s">
        <v>294</v>
      </c>
      <c r="C117" s="156">
        <v>0.24970188409253519</v>
      </c>
      <c r="D117" s="156">
        <v>0.20152635344621989</v>
      </c>
      <c r="E117" s="156">
        <v>8.8719294061531118E-2</v>
      </c>
      <c r="F117" s="156">
        <v>0.11018363939899833</v>
      </c>
      <c r="G117" s="156">
        <v>0.30503219651800623</v>
      </c>
      <c r="H117" s="156">
        <v>2.8619127116622945E-3</v>
      </c>
      <c r="I117" s="156">
        <v>4.1974719771046984E-2</v>
      </c>
      <c r="J117" s="156">
        <v>1</v>
      </c>
      <c r="K117" s="87">
        <v>4193</v>
      </c>
      <c r="L117" s="87"/>
      <c r="M117" s="156" t="s">
        <v>294</v>
      </c>
      <c r="N117" s="156" t="s">
        <v>294</v>
      </c>
      <c r="O117" s="156">
        <v>0.23699999999999999</v>
      </c>
      <c r="P117" s="156">
        <v>0.26300000000000001</v>
      </c>
      <c r="Q117" s="156">
        <v>0.19</v>
      </c>
      <c r="R117" s="156">
        <v>0.214</v>
      </c>
      <c r="S117" s="156">
        <v>0.08</v>
      </c>
      <c r="T117" s="156">
        <v>9.8000000000000004E-2</v>
      </c>
      <c r="U117" s="156">
        <v>0.10100000000000001</v>
      </c>
      <c r="V117" s="156">
        <v>0.12</v>
      </c>
      <c r="W117" s="156">
        <v>0.29099999999999998</v>
      </c>
      <c r="X117" s="156">
        <v>0.31900000000000001</v>
      </c>
      <c r="Y117" s="156">
        <v>2E-3</v>
      </c>
      <c r="Z117" s="156">
        <v>5.0000000000000001E-3</v>
      </c>
      <c r="AA117" s="156">
        <v>3.5999999999999997E-2</v>
      </c>
      <c r="AB117" s="156">
        <v>4.8000000000000001E-2</v>
      </c>
    </row>
    <row r="118" spans="1:28" x14ac:dyDescent="0.25">
      <c r="A118" s="87" t="s">
        <v>815</v>
      </c>
      <c r="B118" s="156" t="s">
        <v>294</v>
      </c>
      <c r="C118" s="156">
        <v>0.46710136336692354</v>
      </c>
      <c r="D118" s="156">
        <v>0.19798458802608179</v>
      </c>
      <c r="E118" s="156">
        <v>0.1019561351511559</v>
      </c>
      <c r="F118" s="156">
        <v>4.1493775933609957E-2</v>
      </c>
      <c r="G118" s="156">
        <v>0.1043272080616479</v>
      </c>
      <c r="H118" s="156" t="s">
        <v>294</v>
      </c>
      <c r="I118" s="156">
        <v>8.7136929460580909E-2</v>
      </c>
      <c r="J118" s="156">
        <v>0.99999999999999989</v>
      </c>
      <c r="K118" s="87">
        <v>1687</v>
      </c>
      <c r="L118" s="87"/>
      <c r="M118" s="156" t="s">
        <v>294</v>
      </c>
      <c r="N118" s="156" t="s">
        <v>294</v>
      </c>
      <c r="O118" s="156">
        <v>0.443</v>
      </c>
      <c r="P118" s="156">
        <v>0.49099999999999999</v>
      </c>
      <c r="Q118" s="156">
        <v>0.18</v>
      </c>
      <c r="R118" s="156">
        <v>0.218</v>
      </c>
      <c r="S118" s="156">
        <v>8.7999999999999995E-2</v>
      </c>
      <c r="T118" s="156">
        <v>0.11700000000000001</v>
      </c>
      <c r="U118" s="156">
        <v>3.3000000000000002E-2</v>
      </c>
      <c r="V118" s="156">
        <v>5.1999999999999998E-2</v>
      </c>
      <c r="W118" s="156">
        <v>9.0999999999999998E-2</v>
      </c>
      <c r="X118" s="156">
        <v>0.12</v>
      </c>
      <c r="Y118" s="156" t="s">
        <v>294</v>
      </c>
      <c r="Z118" s="156" t="s">
        <v>294</v>
      </c>
      <c r="AA118" s="156">
        <v>7.4999999999999997E-2</v>
      </c>
      <c r="AB118" s="156">
        <v>0.10199999999999999</v>
      </c>
    </row>
    <row r="119" spans="1:28" x14ac:dyDescent="0.25">
      <c r="A119" s="87" t="s">
        <v>816</v>
      </c>
      <c r="B119" s="156" t="s">
        <v>294</v>
      </c>
      <c r="C119" s="156">
        <v>0.2418738049713193</v>
      </c>
      <c r="D119" s="156">
        <v>0.43164435946462715</v>
      </c>
      <c r="E119" s="156">
        <v>0.1586998087954111</v>
      </c>
      <c r="F119" s="156">
        <v>5.688336520076482E-2</v>
      </c>
      <c r="G119" s="156">
        <v>7.1701720841300193E-2</v>
      </c>
      <c r="H119" s="156" t="s">
        <v>294</v>
      </c>
      <c r="I119" s="156">
        <v>3.9196940726577437E-2</v>
      </c>
      <c r="J119" s="156">
        <v>1.0000000000000002</v>
      </c>
      <c r="K119" s="87">
        <v>2092</v>
      </c>
      <c r="L119" s="87"/>
      <c r="M119" s="156" t="s">
        <v>294</v>
      </c>
      <c r="N119" s="156" t="s">
        <v>294</v>
      </c>
      <c r="O119" s="156">
        <v>0.224</v>
      </c>
      <c r="P119" s="156">
        <v>0.26100000000000001</v>
      </c>
      <c r="Q119" s="156">
        <v>0.41099999999999998</v>
      </c>
      <c r="R119" s="156">
        <v>0.45300000000000001</v>
      </c>
      <c r="S119" s="156">
        <v>0.14399999999999999</v>
      </c>
      <c r="T119" s="156">
        <v>0.17499999999999999</v>
      </c>
      <c r="U119" s="156">
        <v>4.8000000000000001E-2</v>
      </c>
      <c r="V119" s="156">
        <v>6.8000000000000005E-2</v>
      </c>
      <c r="W119" s="156">
        <v>6.0999999999999999E-2</v>
      </c>
      <c r="X119" s="156">
        <v>8.4000000000000005E-2</v>
      </c>
      <c r="Y119" s="156" t="s">
        <v>294</v>
      </c>
      <c r="Z119" s="156" t="s">
        <v>294</v>
      </c>
      <c r="AA119" s="156">
        <v>3.2000000000000001E-2</v>
      </c>
      <c r="AB119" s="156">
        <v>4.8000000000000001E-2</v>
      </c>
    </row>
    <row r="120" spans="1:28" x14ac:dyDescent="0.25">
      <c r="A120" s="87" t="s">
        <v>817</v>
      </c>
      <c r="B120" s="156">
        <v>9.2480711598546192E-2</v>
      </c>
      <c r="C120" s="156">
        <v>0.28534081489510937</v>
      </c>
      <c r="D120" s="156">
        <v>0.23371644455780144</v>
      </c>
      <c r="E120" s="156">
        <v>8.6941273990945617E-2</v>
      </c>
      <c r="F120" s="156">
        <v>2.4022827265191608E-2</v>
      </c>
      <c r="G120" s="156">
        <v>0.21973633871070586</v>
      </c>
      <c r="H120" s="156">
        <v>5.6271121596633295E-3</v>
      </c>
      <c r="I120" s="156">
        <v>5.2134476822036598E-2</v>
      </c>
      <c r="J120" s="156">
        <v>1</v>
      </c>
      <c r="K120" s="87">
        <v>125464</v>
      </c>
      <c r="L120" s="87"/>
      <c r="M120" s="156">
        <v>9.0999999999999998E-2</v>
      </c>
      <c r="N120" s="156">
        <v>9.4E-2</v>
      </c>
      <c r="O120" s="156">
        <v>0.28299999999999997</v>
      </c>
      <c r="P120" s="156">
        <v>0.28799999999999998</v>
      </c>
      <c r="Q120" s="156">
        <v>0.23100000000000001</v>
      </c>
      <c r="R120" s="156">
        <v>0.23599999999999999</v>
      </c>
      <c r="S120" s="156">
        <v>8.5000000000000006E-2</v>
      </c>
      <c r="T120" s="156">
        <v>8.8999999999999996E-2</v>
      </c>
      <c r="U120" s="156">
        <v>2.3E-2</v>
      </c>
      <c r="V120" s="156">
        <v>2.5000000000000001E-2</v>
      </c>
      <c r="W120" s="156">
        <v>0.217</v>
      </c>
      <c r="X120" s="156">
        <v>0.222</v>
      </c>
      <c r="Y120" s="156">
        <v>5.0000000000000001E-3</v>
      </c>
      <c r="Z120" s="156">
        <v>6.0000000000000001E-3</v>
      </c>
      <c r="AA120" s="156">
        <v>5.0999999999999997E-2</v>
      </c>
      <c r="AB120" s="156">
        <v>5.2999999999999999E-2</v>
      </c>
    </row>
    <row r="121" spans="1:28" x14ac:dyDescent="0.25">
      <c r="A121" s="87" t="s">
        <v>818</v>
      </c>
      <c r="B121" s="156" t="s">
        <v>294</v>
      </c>
      <c r="C121" s="156">
        <v>8.953341740226986E-2</v>
      </c>
      <c r="D121" s="156">
        <v>0.19546027742749053</v>
      </c>
      <c r="E121" s="156">
        <v>0.12862547288776796</v>
      </c>
      <c r="F121" s="156">
        <v>3.6569987389659518E-2</v>
      </c>
      <c r="G121" s="156">
        <v>0.51071878940731397</v>
      </c>
      <c r="H121" s="156">
        <v>8.8272383354350576E-3</v>
      </c>
      <c r="I121" s="156">
        <v>3.0264817150063052E-2</v>
      </c>
      <c r="J121" s="156">
        <v>1</v>
      </c>
      <c r="K121" s="87">
        <v>793</v>
      </c>
      <c r="L121" s="87"/>
      <c r="M121" s="156" t="s">
        <v>294</v>
      </c>
      <c r="N121" s="156" t="s">
        <v>294</v>
      </c>
      <c r="O121" s="156">
        <v>7.1999999999999995E-2</v>
      </c>
      <c r="P121" s="156">
        <v>0.111</v>
      </c>
      <c r="Q121" s="156">
        <v>0.16900000000000001</v>
      </c>
      <c r="R121" s="156">
        <v>0.22500000000000001</v>
      </c>
      <c r="S121" s="156">
        <v>0.107</v>
      </c>
      <c r="T121" s="156">
        <v>0.154</v>
      </c>
      <c r="U121" s="156">
        <v>2.5999999999999999E-2</v>
      </c>
      <c r="V121" s="156">
        <v>5.1999999999999998E-2</v>
      </c>
      <c r="W121" s="156">
        <v>0.47599999999999998</v>
      </c>
      <c r="X121" s="156">
        <v>0.54500000000000004</v>
      </c>
      <c r="Y121" s="156">
        <v>4.0000000000000001E-3</v>
      </c>
      <c r="Z121" s="156">
        <v>1.7999999999999999E-2</v>
      </c>
      <c r="AA121" s="156">
        <v>0.02</v>
      </c>
      <c r="AB121" s="156">
        <v>4.4999999999999998E-2</v>
      </c>
    </row>
    <row r="122" spans="1:28" x14ac:dyDescent="0.25">
      <c r="A122" s="87" t="s">
        <v>819</v>
      </c>
      <c r="B122" s="156" t="s">
        <v>294</v>
      </c>
      <c r="C122" s="156">
        <v>0.28376139188069593</v>
      </c>
      <c r="D122" s="156">
        <v>0.26180613090306543</v>
      </c>
      <c r="E122" s="156">
        <v>0.11681855840927921</v>
      </c>
      <c r="F122" s="156">
        <v>4.2667771333885669E-2</v>
      </c>
      <c r="G122" s="156">
        <v>0.25186412593206298</v>
      </c>
      <c r="H122" s="156">
        <v>7.0422535211267607E-3</v>
      </c>
      <c r="I122" s="156">
        <v>3.6039768019884011E-2</v>
      </c>
      <c r="J122" s="156">
        <v>1</v>
      </c>
      <c r="K122" s="87">
        <v>2414</v>
      </c>
      <c r="L122" s="87"/>
      <c r="M122" s="156" t="s">
        <v>294</v>
      </c>
      <c r="N122" s="156" t="s">
        <v>294</v>
      </c>
      <c r="O122" s="156">
        <v>0.26600000000000001</v>
      </c>
      <c r="P122" s="156">
        <v>0.30199999999999999</v>
      </c>
      <c r="Q122" s="156">
        <v>0.245</v>
      </c>
      <c r="R122" s="156">
        <v>0.28000000000000003</v>
      </c>
      <c r="S122" s="156">
        <v>0.105</v>
      </c>
      <c r="T122" s="156">
        <v>0.13</v>
      </c>
      <c r="U122" s="156">
        <v>3.5000000000000003E-2</v>
      </c>
      <c r="V122" s="156">
        <v>5.0999999999999997E-2</v>
      </c>
      <c r="W122" s="156">
        <v>0.23499999999999999</v>
      </c>
      <c r="X122" s="156">
        <v>0.27</v>
      </c>
      <c r="Y122" s="156">
        <v>4.0000000000000001E-3</v>
      </c>
      <c r="Z122" s="156">
        <v>1.0999999999999999E-2</v>
      </c>
      <c r="AA122" s="156">
        <v>2.9000000000000001E-2</v>
      </c>
      <c r="AB122" s="156">
        <v>4.3999999999999997E-2</v>
      </c>
    </row>
    <row r="123" spans="1:28" x14ac:dyDescent="0.25">
      <c r="A123" s="87" t="s">
        <v>820</v>
      </c>
      <c r="B123" s="156" t="s">
        <v>294</v>
      </c>
      <c r="C123" s="156">
        <v>4.1862899005756151E-3</v>
      </c>
      <c r="D123" s="156">
        <v>0.16221873364730507</v>
      </c>
      <c r="E123" s="156">
        <v>0.10727367870225013</v>
      </c>
      <c r="F123" s="156">
        <v>4.3432757718472007E-2</v>
      </c>
      <c r="G123" s="156">
        <v>0.63631606488749348</v>
      </c>
      <c r="H123" s="156">
        <v>5.7561486132914706E-3</v>
      </c>
      <c r="I123" s="156">
        <v>4.0816326530612242E-2</v>
      </c>
      <c r="J123" s="156">
        <v>1</v>
      </c>
      <c r="K123" s="87">
        <v>1911</v>
      </c>
      <c r="L123" s="87"/>
      <c r="M123" s="156" t="s">
        <v>294</v>
      </c>
      <c r="N123" s="156" t="s">
        <v>294</v>
      </c>
      <c r="O123" s="156">
        <v>2E-3</v>
      </c>
      <c r="P123" s="156">
        <v>8.0000000000000002E-3</v>
      </c>
      <c r="Q123" s="156">
        <v>0.14599999999999999</v>
      </c>
      <c r="R123" s="156">
        <v>0.17899999999999999</v>
      </c>
      <c r="S123" s="156">
        <v>9.4E-2</v>
      </c>
      <c r="T123" s="156">
        <v>0.122</v>
      </c>
      <c r="U123" s="156">
        <v>3.5000000000000003E-2</v>
      </c>
      <c r="V123" s="156">
        <v>5.3999999999999999E-2</v>
      </c>
      <c r="W123" s="156">
        <v>0.61399999999999999</v>
      </c>
      <c r="X123" s="156">
        <v>0.65800000000000003</v>
      </c>
      <c r="Y123" s="156">
        <v>3.0000000000000001E-3</v>
      </c>
      <c r="Z123" s="156">
        <v>0.01</v>
      </c>
      <c r="AA123" s="156">
        <v>3.3000000000000002E-2</v>
      </c>
      <c r="AB123" s="156">
        <v>5.0999999999999997E-2</v>
      </c>
    </row>
    <row r="124" spans="1:28" x14ac:dyDescent="0.25">
      <c r="A124" s="87" t="s">
        <v>821</v>
      </c>
      <c r="B124" s="156" t="s">
        <v>294</v>
      </c>
      <c r="C124" s="156">
        <v>7.3260073260073263E-2</v>
      </c>
      <c r="D124" s="156">
        <v>0.17785917785917785</v>
      </c>
      <c r="E124" s="156">
        <v>6.4713064713064719E-2</v>
      </c>
      <c r="F124" s="156">
        <v>1.7908017908017909E-2</v>
      </c>
      <c r="G124" s="156">
        <v>0.5838420838420838</v>
      </c>
      <c r="H124" s="156">
        <v>2.6658526658526659E-2</v>
      </c>
      <c r="I124" s="156">
        <v>5.5759055759055758E-2</v>
      </c>
      <c r="J124" s="156">
        <v>0.99999999999999989</v>
      </c>
      <c r="K124" s="87">
        <v>4914</v>
      </c>
      <c r="L124" s="87"/>
      <c r="M124" s="156" t="s">
        <v>294</v>
      </c>
      <c r="N124" s="156" t="s">
        <v>294</v>
      </c>
      <c r="O124" s="156">
        <v>6.6000000000000003E-2</v>
      </c>
      <c r="P124" s="156">
        <v>8.1000000000000003E-2</v>
      </c>
      <c r="Q124" s="156">
        <v>0.16700000000000001</v>
      </c>
      <c r="R124" s="156">
        <v>0.189</v>
      </c>
      <c r="S124" s="156">
        <v>5.8000000000000003E-2</v>
      </c>
      <c r="T124" s="156">
        <v>7.1999999999999995E-2</v>
      </c>
      <c r="U124" s="156">
        <v>1.4999999999999999E-2</v>
      </c>
      <c r="V124" s="156">
        <v>2.1999999999999999E-2</v>
      </c>
      <c r="W124" s="156">
        <v>0.56999999999999995</v>
      </c>
      <c r="X124" s="156">
        <v>0.59799999999999998</v>
      </c>
      <c r="Y124" s="156">
        <v>2.3E-2</v>
      </c>
      <c r="Z124" s="156">
        <v>3.2000000000000001E-2</v>
      </c>
      <c r="AA124" s="156">
        <v>0.05</v>
      </c>
      <c r="AB124" s="156">
        <v>6.3E-2</v>
      </c>
    </row>
    <row r="125" spans="1:28" x14ac:dyDescent="0.25">
      <c r="A125" s="87" t="s">
        <v>822</v>
      </c>
      <c r="B125" s="156">
        <v>0.21994884910485935</v>
      </c>
      <c r="C125" s="156">
        <v>0.17178175618073316</v>
      </c>
      <c r="D125" s="156">
        <v>0.31244671781756178</v>
      </c>
      <c r="E125" s="156">
        <v>0.10144927536231885</v>
      </c>
      <c r="F125" s="156">
        <v>2.8132992327365727E-2</v>
      </c>
      <c r="G125" s="156">
        <v>0.12105711849957375</v>
      </c>
      <c r="H125" s="156">
        <v>1.7050298380221654E-3</v>
      </c>
      <c r="I125" s="156">
        <v>4.3478260869565216E-2</v>
      </c>
      <c r="J125" s="156">
        <v>1</v>
      </c>
      <c r="K125" s="87">
        <v>2346</v>
      </c>
      <c r="L125" s="87"/>
      <c r="M125" s="156">
        <v>0.20399999999999999</v>
      </c>
      <c r="N125" s="156">
        <v>0.23699999999999999</v>
      </c>
      <c r="O125" s="156">
        <v>0.157</v>
      </c>
      <c r="P125" s="156">
        <v>0.188</v>
      </c>
      <c r="Q125" s="156">
        <v>0.29399999999999998</v>
      </c>
      <c r="R125" s="156">
        <v>0.33100000000000002</v>
      </c>
      <c r="S125" s="156">
        <v>0.09</v>
      </c>
      <c r="T125" s="156">
        <v>0.114</v>
      </c>
      <c r="U125" s="156">
        <v>2.1999999999999999E-2</v>
      </c>
      <c r="V125" s="156">
        <v>3.5999999999999997E-2</v>
      </c>
      <c r="W125" s="156">
        <v>0.108</v>
      </c>
      <c r="X125" s="156">
        <v>0.13500000000000001</v>
      </c>
      <c r="Y125" s="156">
        <v>1E-3</v>
      </c>
      <c r="Z125" s="156">
        <v>4.0000000000000001E-3</v>
      </c>
      <c r="AA125" s="156">
        <v>3.5999999999999997E-2</v>
      </c>
      <c r="AB125" s="156">
        <v>5.2999999999999999E-2</v>
      </c>
    </row>
    <row r="126" spans="1:28" x14ac:dyDescent="0.25">
      <c r="A126" s="87" t="s">
        <v>823</v>
      </c>
      <c r="B126" s="156">
        <v>7.7806764611652705E-4</v>
      </c>
      <c r="C126" s="156">
        <v>7.7806764611652705E-4</v>
      </c>
      <c r="D126" s="156">
        <v>0.66918394434527895</v>
      </c>
      <c r="E126" s="156">
        <v>0.21392283399697926</v>
      </c>
      <c r="F126" s="156">
        <v>4.920133644560392E-2</v>
      </c>
      <c r="G126" s="156">
        <v>1.2128701542404688E-2</v>
      </c>
      <c r="H126" s="156">
        <v>4.5768685065678061E-5</v>
      </c>
      <c r="I126" s="156">
        <v>5.3961279692434437E-2</v>
      </c>
      <c r="J126" s="156">
        <v>0.99999999999999989</v>
      </c>
      <c r="K126" s="87">
        <v>21849</v>
      </c>
      <c r="L126" s="87"/>
      <c r="M126" s="156">
        <v>0</v>
      </c>
      <c r="N126" s="156">
        <v>1E-3</v>
      </c>
      <c r="O126" s="156">
        <v>0</v>
      </c>
      <c r="P126" s="156">
        <v>1E-3</v>
      </c>
      <c r="Q126" s="156">
        <v>0.66300000000000003</v>
      </c>
      <c r="R126" s="156">
        <v>0.67500000000000004</v>
      </c>
      <c r="S126" s="156">
        <v>0.20899999999999999</v>
      </c>
      <c r="T126" s="156">
        <v>0.219</v>
      </c>
      <c r="U126" s="156">
        <v>4.5999999999999999E-2</v>
      </c>
      <c r="V126" s="156">
        <v>5.1999999999999998E-2</v>
      </c>
      <c r="W126" s="156">
        <v>1.0999999999999999E-2</v>
      </c>
      <c r="X126" s="156">
        <v>1.4E-2</v>
      </c>
      <c r="Y126" s="156">
        <v>0</v>
      </c>
      <c r="Z126" s="156">
        <v>0</v>
      </c>
      <c r="AA126" s="156">
        <v>5.0999999999999997E-2</v>
      </c>
      <c r="AB126" s="156">
        <v>5.7000000000000002E-2</v>
      </c>
    </row>
    <row r="127" spans="1:28" x14ac:dyDescent="0.25">
      <c r="A127" s="87" t="s">
        <v>824</v>
      </c>
      <c r="B127" s="156">
        <v>1.1572450554074905E-2</v>
      </c>
      <c r="C127" s="156">
        <v>0.26034506943470331</v>
      </c>
      <c r="D127" s="156">
        <v>0.25115724505540749</v>
      </c>
      <c r="E127" s="156">
        <v>9.2088651984850611E-2</v>
      </c>
      <c r="F127" s="156">
        <v>4.979660541450414E-2</v>
      </c>
      <c r="G127" s="156">
        <v>0.28412119511852996</v>
      </c>
      <c r="H127" s="156">
        <v>7.1538785243372141E-3</v>
      </c>
      <c r="I127" s="156">
        <v>4.3764903913592369E-2</v>
      </c>
      <c r="J127" s="156">
        <v>1</v>
      </c>
      <c r="K127" s="87">
        <v>14258</v>
      </c>
      <c r="L127" s="87"/>
      <c r="M127" s="156">
        <v>0.01</v>
      </c>
      <c r="N127" s="156">
        <v>1.2999999999999999E-2</v>
      </c>
      <c r="O127" s="156">
        <v>0.253</v>
      </c>
      <c r="P127" s="156">
        <v>0.26800000000000002</v>
      </c>
      <c r="Q127" s="156">
        <v>0.24399999999999999</v>
      </c>
      <c r="R127" s="156">
        <v>0.25800000000000001</v>
      </c>
      <c r="S127" s="156">
        <v>8.6999999999999994E-2</v>
      </c>
      <c r="T127" s="156">
        <v>9.7000000000000003E-2</v>
      </c>
      <c r="U127" s="156">
        <v>4.5999999999999999E-2</v>
      </c>
      <c r="V127" s="156">
        <v>5.2999999999999999E-2</v>
      </c>
      <c r="W127" s="156">
        <v>0.27700000000000002</v>
      </c>
      <c r="X127" s="156">
        <v>0.29199999999999998</v>
      </c>
      <c r="Y127" s="156">
        <v>6.0000000000000001E-3</v>
      </c>
      <c r="Z127" s="156">
        <v>8.9999999999999993E-3</v>
      </c>
      <c r="AA127" s="156">
        <v>4.1000000000000002E-2</v>
      </c>
      <c r="AB127" s="156">
        <v>4.7E-2</v>
      </c>
    </row>
    <row r="128" spans="1:28" x14ac:dyDescent="0.25">
      <c r="A128" s="87" t="s">
        <v>825</v>
      </c>
      <c r="B128" s="156">
        <v>0.59300064808814001</v>
      </c>
      <c r="C128" s="156">
        <v>0.13609850939727802</v>
      </c>
      <c r="D128" s="156">
        <v>0.14646791963707065</v>
      </c>
      <c r="E128" s="156">
        <v>6.2432490818751352E-2</v>
      </c>
      <c r="F128" s="156">
        <v>3.2404406999351912E-3</v>
      </c>
      <c r="G128" s="156">
        <v>9.5052927198098942E-3</v>
      </c>
      <c r="H128" s="156" t="s">
        <v>294</v>
      </c>
      <c r="I128" s="156">
        <v>4.9254698639014903E-2</v>
      </c>
      <c r="J128" s="156">
        <v>1</v>
      </c>
      <c r="K128" s="87">
        <v>4629</v>
      </c>
      <c r="L128" s="87"/>
      <c r="M128" s="156">
        <v>0.57899999999999996</v>
      </c>
      <c r="N128" s="156">
        <v>0.60699999999999998</v>
      </c>
      <c r="O128" s="156">
        <v>0.127</v>
      </c>
      <c r="P128" s="156">
        <v>0.14599999999999999</v>
      </c>
      <c r="Q128" s="156">
        <v>0.13700000000000001</v>
      </c>
      <c r="R128" s="156">
        <v>0.157</v>
      </c>
      <c r="S128" s="156">
        <v>5.6000000000000001E-2</v>
      </c>
      <c r="T128" s="156">
        <v>7.0000000000000007E-2</v>
      </c>
      <c r="U128" s="156">
        <v>2E-3</v>
      </c>
      <c r="V128" s="156">
        <v>5.0000000000000001E-3</v>
      </c>
      <c r="W128" s="156">
        <v>7.0000000000000001E-3</v>
      </c>
      <c r="X128" s="156">
        <v>1.2999999999999999E-2</v>
      </c>
      <c r="Y128" s="156" t="s">
        <v>294</v>
      </c>
      <c r="Z128" s="156" t="s">
        <v>294</v>
      </c>
      <c r="AA128" s="156">
        <v>4.2999999999999997E-2</v>
      </c>
      <c r="AB128" s="156">
        <v>5.6000000000000001E-2</v>
      </c>
    </row>
    <row r="129" spans="1:28" x14ac:dyDescent="0.25">
      <c r="A129" s="87" t="s">
        <v>826</v>
      </c>
      <c r="B129" s="156">
        <v>0.28236084899563091</v>
      </c>
      <c r="C129" s="156">
        <v>0.42299837129339984</v>
      </c>
      <c r="D129" s="156">
        <v>0.15108192652723559</v>
      </c>
      <c r="E129" s="156">
        <v>3.8339236317571933E-2</v>
      </c>
      <c r="F129" s="156">
        <v>2.9730358573976886E-3</v>
      </c>
      <c r="G129" s="156">
        <v>4.5474522375326384E-2</v>
      </c>
      <c r="H129" s="156">
        <v>3.2315607145627051E-3</v>
      </c>
      <c r="I129" s="156">
        <v>5.3540497918874899E-2</v>
      </c>
      <c r="J129" s="156">
        <v>1</v>
      </c>
      <c r="K129" s="87">
        <v>38681</v>
      </c>
      <c r="L129" s="87"/>
      <c r="M129" s="156">
        <v>0.27800000000000002</v>
      </c>
      <c r="N129" s="156">
        <v>0.28699999999999998</v>
      </c>
      <c r="O129" s="156">
        <v>0.41799999999999998</v>
      </c>
      <c r="P129" s="156">
        <v>0.42799999999999999</v>
      </c>
      <c r="Q129" s="156">
        <v>0.14799999999999999</v>
      </c>
      <c r="R129" s="156">
        <v>0.155</v>
      </c>
      <c r="S129" s="156">
        <v>3.5999999999999997E-2</v>
      </c>
      <c r="T129" s="156">
        <v>0.04</v>
      </c>
      <c r="U129" s="156">
        <v>2E-3</v>
      </c>
      <c r="V129" s="156">
        <v>4.0000000000000001E-3</v>
      </c>
      <c r="W129" s="156">
        <v>4.2999999999999997E-2</v>
      </c>
      <c r="X129" s="156">
        <v>4.8000000000000001E-2</v>
      </c>
      <c r="Y129" s="156">
        <v>3.0000000000000001E-3</v>
      </c>
      <c r="Z129" s="156">
        <v>4.0000000000000001E-3</v>
      </c>
      <c r="AA129" s="156">
        <v>5.0999999999999997E-2</v>
      </c>
      <c r="AB129" s="156">
        <v>5.6000000000000001E-2</v>
      </c>
    </row>
    <row r="130" spans="1:28" x14ac:dyDescent="0.25">
      <c r="A130" s="87" t="s">
        <v>827</v>
      </c>
      <c r="B130" s="156" t="s">
        <v>294</v>
      </c>
      <c r="C130" s="156">
        <v>0.28169014084507044</v>
      </c>
      <c r="D130" s="156">
        <v>0.44366197183098594</v>
      </c>
      <c r="E130" s="156">
        <v>0.10563380281690141</v>
      </c>
      <c r="F130" s="156">
        <v>2.464788732394366E-2</v>
      </c>
      <c r="G130" s="156">
        <v>0.11619718309859155</v>
      </c>
      <c r="H130" s="156">
        <v>3.5211267605633804E-3</v>
      </c>
      <c r="I130" s="156">
        <v>2.464788732394366E-2</v>
      </c>
      <c r="J130" s="156">
        <v>0.99999999999999989</v>
      </c>
      <c r="K130" s="87">
        <v>284</v>
      </c>
      <c r="L130" s="87"/>
      <c r="M130" s="156" t="s">
        <v>294</v>
      </c>
      <c r="N130" s="156" t="s">
        <v>294</v>
      </c>
      <c r="O130" s="156">
        <v>0.23300000000000001</v>
      </c>
      <c r="P130" s="156">
        <v>0.33700000000000002</v>
      </c>
      <c r="Q130" s="156">
        <v>0.38700000000000001</v>
      </c>
      <c r="R130" s="156">
        <v>0.502</v>
      </c>
      <c r="S130" s="156">
        <v>7.4999999999999997E-2</v>
      </c>
      <c r="T130" s="156">
        <v>0.14699999999999999</v>
      </c>
      <c r="U130" s="156">
        <v>1.2E-2</v>
      </c>
      <c r="V130" s="156">
        <v>0.05</v>
      </c>
      <c r="W130" s="156">
        <v>8.4000000000000005E-2</v>
      </c>
      <c r="X130" s="156">
        <v>0.159</v>
      </c>
      <c r="Y130" s="156">
        <v>1E-3</v>
      </c>
      <c r="Z130" s="156">
        <v>0.02</v>
      </c>
      <c r="AA130" s="156">
        <v>1.2E-2</v>
      </c>
      <c r="AB130" s="156">
        <v>0.05</v>
      </c>
    </row>
    <row r="131" spans="1:28" x14ac:dyDescent="0.25">
      <c r="A131" s="87" t="s">
        <v>828</v>
      </c>
      <c r="B131" s="156" t="s">
        <v>294</v>
      </c>
      <c r="C131" s="156">
        <v>0.24444444444444444</v>
      </c>
      <c r="D131" s="156">
        <v>0.31666666666666665</v>
      </c>
      <c r="E131" s="156">
        <v>0.22222222222222221</v>
      </c>
      <c r="F131" s="156">
        <v>2.7777777777777776E-2</v>
      </c>
      <c r="G131" s="156">
        <v>0.11666666666666667</v>
      </c>
      <c r="H131" s="156">
        <v>1.1111111111111112E-2</v>
      </c>
      <c r="I131" s="156">
        <v>6.1111111111111109E-2</v>
      </c>
      <c r="J131" s="156">
        <v>1</v>
      </c>
      <c r="K131" s="87">
        <v>180</v>
      </c>
      <c r="L131" s="87"/>
      <c r="M131" s="156" t="s">
        <v>294</v>
      </c>
      <c r="N131" s="156" t="s">
        <v>294</v>
      </c>
      <c r="O131" s="156">
        <v>0.187</v>
      </c>
      <c r="P131" s="156">
        <v>0.312</v>
      </c>
      <c r="Q131" s="156">
        <v>0.253</v>
      </c>
      <c r="R131" s="156">
        <v>0.38800000000000001</v>
      </c>
      <c r="S131" s="156">
        <v>0.16800000000000001</v>
      </c>
      <c r="T131" s="156">
        <v>0.28799999999999998</v>
      </c>
      <c r="U131" s="156">
        <v>1.2E-2</v>
      </c>
      <c r="V131" s="156">
        <v>6.3E-2</v>
      </c>
      <c r="W131" s="156">
        <v>7.8E-2</v>
      </c>
      <c r="X131" s="156">
        <v>0.17199999999999999</v>
      </c>
      <c r="Y131" s="156">
        <v>3.0000000000000001E-3</v>
      </c>
      <c r="Z131" s="156">
        <v>0.04</v>
      </c>
      <c r="AA131" s="156">
        <v>3.4000000000000002E-2</v>
      </c>
      <c r="AB131" s="156">
        <v>0.106</v>
      </c>
    </row>
    <row r="132" spans="1:28" x14ac:dyDescent="0.25">
      <c r="A132" s="87" t="s">
        <v>829</v>
      </c>
      <c r="B132" s="156" t="s">
        <v>294</v>
      </c>
      <c r="C132" s="156">
        <v>0.25790754257907544</v>
      </c>
      <c r="D132" s="156">
        <v>0.28588807785888076</v>
      </c>
      <c r="E132" s="156">
        <v>0.34063260340632601</v>
      </c>
      <c r="F132" s="156">
        <v>1.4598540145985401E-2</v>
      </c>
      <c r="G132" s="156">
        <v>4.7445255474452552E-2</v>
      </c>
      <c r="H132" s="156">
        <v>4.8661800486618006E-3</v>
      </c>
      <c r="I132" s="156">
        <v>4.8661800486618008E-2</v>
      </c>
      <c r="J132" s="156">
        <v>1</v>
      </c>
      <c r="K132" s="87">
        <v>822</v>
      </c>
      <c r="L132" s="87"/>
      <c r="M132" s="156" t="s">
        <v>294</v>
      </c>
      <c r="N132" s="156" t="s">
        <v>294</v>
      </c>
      <c r="O132" s="156">
        <v>0.22900000000000001</v>
      </c>
      <c r="P132" s="156">
        <v>0.28899999999999998</v>
      </c>
      <c r="Q132" s="156">
        <v>0.25600000000000001</v>
      </c>
      <c r="R132" s="156">
        <v>0.318</v>
      </c>
      <c r="S132" s="156">
        <v>0.309</v>
      </c>
      <c r="T132" s="156">
        <v>0.374</v>
      </c>
      <c r="U132" s="156">
        <v>8.0000000000000002E-3</v>
      </c>
      <c r="V132" s="156">
        <v>2.5000000000000001E-2</v>
      </c>
      <c r="W132" s="156">
        <v>3.5000000000000003E-2</v>
      </c>
      <c r="X132" s="156">
        <v>6.4000000000000001E-2</v>
      </c>
      <c r="Y132" s="156">
        <v>2E-3</v>
      </c>
      <c r="Z132" s="156">
        <v>1.2E-2</v>
      </c>
      <c r="AA132" s="156">
        <v>3.5999999999999997E-2</v>
      </c>
      <c r="AB132" s="156">
        <v>6.6000000000000003E-2</v>
      </c>
    </row>
    <row r="133" spans="1:28" x14ac:dyDescent="0.25">
      <c r="A133" s="87" t="s">
        <v>830</v>
      </c>
      <c r="B133" s="156" t="s">
        <v>294</v>
      </c>
      <c r="C133" s="156">
        <v>0.38235294117647056</v>
      </c>
      <c r="D133" s="156">
        <v>0.36764705882352944</v>
      </c>
      <c r="E133" s="156">
        <v>0.12058823529411765</v>
      </c>
      <c r="F133" s="156">
        <v>5.8823529411764705E-3</v>
      </c>
      <c r="G133" s="156">
        <v>8.5294117647058826E-2</v>
      </c>
      <c r="H133" s="156" t="s">
        <v>294</v>
      </c>
      <c r="I133" s="156">
        <v>3.8235294117647062E-2</v>
      </c>
      <c r="J133" s="156">
        <v>1</v>
      </c>
      <c r="K133" s="87">
        <v>340</v>
      </c>
      <c r="L133" s="87"/>
      <c r="M133" s="156" t="s">
        <v>294</v>
      </c>
      <c r="N133" s="156" t="s">
        <v>294</v>
      </c>
      <c r="O133" s="156">
        <v>0.33200000000000002</v>
      </c>
      <c r="P133" s="156">
        <v>0.435</v>
      </c>
      <c r="Q133" s="156">
        <v>0.318</v>
      </c>
      <c r="R133" s="156">
        <v>0.42</v>
      </c>
      <c r="S133" s="156">
        <v>0.09</v>
      </c>
      <c r="T133" s="156">
        <v>0.16</v>
      </c>
      <c r="U133" s="156">
        <v>2E-3</v>
      </c>
      <c r="V133" s="156">
        <v>2.1000000000000001E-2</v>
      </c>
      <c r="W133" s="156">
        <v>0.06</v>
      </c>
      <c r="X133" s="156">
        <v>0.12</v>
      </c>
      <c r="Y133" s="156" t="s">
        <v>294</v>
      </c>
      <c r="Z133" s="156" t="s">
        <v>294</v>
      </c>
      <c r="AA133" s="156">
        <v>2.1999999999999999E-2</v>
      </c>
      <c r="AB133" s="156">
        <v>6.4000000000000001E-2</v>
      </c>
    </row>
    <row r="134" spans="1:28" x14ac:dyDescent="0.25">
      <c r="A134" s="87" t="s">
        <v>831</v>
      </c>
      <c r="B134" s="156" t="s">
        <v>294</v>
      </c>
      <c r="C134" s="156">
        <v>0.22403258655804481</v>
      </c>
      <c r="D134" s="156">
        <v>0.39918533604887985</v>
      </c>
      <c r="E134" s="156">
        <v>0.18940936863543789</v>
      </c>
      <c r="F134" s="156">
        <v>3.2586558044806514E-2</v>
      </c>
      <c r="G134" s="156">
        <v>0.11405295315682282</v>
      </c>
      <c r="H134" s="156" t="s">
        <v>294</v>
      </c>
      <c r="I134" s="156">
        <v>4.0733197556008148E-2</v>
      </c>
      <c r="J134" s="156">
        <v>1</v>
      </c>
      <c r="K134" s="87">
        <v>491</v>
      </c>
      <c r="L134" s="87"/>
      <c r="M134" s="156" t="s">
        <v>294</v>
      </c>
      <c r="N134" s="156" t="s">
        <v>294</v>
      </c>
      <c r="O134" s="156">
        <v>0.189</v>
      </c>
      <c r="P134" s="156">
        <v>0.26300000000000001</v>
      </c>
      <c r="Q134" s="156">
        <v>0.35699999999999998</v>
      </c>
      <c r="R134" s="156">
        <v>0.443</v>
      </c>
      <c r="S134" s="156">
        <v>0.157</v>
      </c>
      <c r="T134" s="156">
        <v>0.22600000000000001</v>
      </c>
      <c r="U134" s="156">
        <v>0.02</v>
      </c>
      <c r="V134" s="156">
        <v>5.1999999999999998E-2</v>
      </c>
      <c r="W134" s="156">
        <v>8.8999999999999996E-2</v>
      </c>
      <c r="X134" s="156">
        <v>0.14499999999999999</v>
      </c>
      <c r="Y134" s="156" t="s">
        <v>294</v>
      </c>
      <c r="Z134" s="156" t="s">
        <v>294</v>
      </c>
      <c r="AA134" s="156">
        <v>2.7E-2</v>
      </c>
      <c r="AB134" s="156">
        <v>6.2E-2</v>
      </c>
    </row>
    <row r="135" spans="1:28" x14ac:dyDescent="0.25">
      <c r="A135" s="87" t="s">
        <v>832</v>
      </c>
      <c r="B135" s="156" t="s">
        <v>294</v>
      </c>
      <c r="C135" s="156">
        <v>0.11176905995558846</v>
      </c>
      <c r="D135" s="156">
        <v>0.5536639526276832</v>
      </c>
      <c r="E135" s="156">
        <v>0.1695040710584752</v>
      </c>
      <c r="F135" s="156">
        <v>1.8504811250925242E-2</v>
      </c>
      <c r="G135" s="156">
        <v>6.5877128053293862E-2</v>
      </c>
      <c r="H135" s="156">
        <v>7.4019245003700959E-4</v>
      </c>
      <c r="I135" s="156">
        <v>7.9940784603997034E-2</v>
      </c>
      <c r="J135" s="156">
        <v>1</v>
      </c>
      <c r="K135" s="87">
        <v>1351</v>
      </c>
      <c r="L135" s="87"/>
      <c r="M135" s="156" t="s">
        <v>294</v>
      </c>
      <c r="N135" s="156" t="s">
        <v>294</v>
      </c>
      <c r="O135" s="156">
        <v>9.6000000000000002E-2</v>
      </c>
      <c r="P135" s="156">
        <v>0.13</v>
      </c>
      <c r="Q135" s="156">
        <v>0.52700000000000002</v>
      </c>
      <c r="R135" s="156">
        <v>0.57999999999999996</v>
      </c>
      <c r="S135" s="156">
        <v>0.15</v>
      </c>
      <c r="T135" s="156">
        <v>0.19</v>
      </c>
      <c r="U135" s="156">
        <v>1.2999999999999999E-2</v>
      </c>
      <c r="V135" s="156">
        <v>2.7E-2</v>
      </c>
      <c r="W135" s="156">
        <v>5.3999999999999999E-2</v>
      </c>
      <c r="X135" s="156">
        <v>0.08</v>
      </c>
      <c r="Y135" s="156">
        <v>0</v>
      </c>
      <c r="Z135" s="156">
        <v>4.0000000000000001E-3</v>
      </c>
      <c r="AA135" s="156">
        <v>6.7000000000000004E-2</v>
      </c>
      <c r="AB135" s="156">
        <v>9.6000000000000002E-2</v>
      </c>
    </row>
    <row r="136" spans="1:28" x14ac:dyDescent="0.25">
      <c r="A136" s="87" t="s">
        <v>833</v>
      </c>
      <c r="B136" s="156" t="s">
        <v>294</v>
      </c>
      <c r="C136" s="156">
        <v>0.30834752981260649</v>
      </c>
      <c r="D136" s="156">
        <v>0.3219761499148211</v>
      </c>
      <c r="E136" s="156">
        <v>0.12606473594548551</v>
      </c>
      <c r="F136" s="156">
        <v>2.5553662691652469E-2</v>
      </c>
      <c r="G136" s="156">
        <v>0.16183986371379896</v>
      </c>
      <c r="H136" s="156" t="s">
        <v>294</v>
      </c>
      <c r="I136" s="156">
        <v>5.6218057921635436E-2</v>
      </c>
      <c r="J136" s="156">
        <v>1</v>
      </c>
      <c r="K136" s="87">
        <v>587</v>
      </c>
      <c r="L136" s="87"/>
      <c r="M136" s="156" t="s">
        <v>294</v>
      </c>
      <c r="N136" s="156" t="s">
        <v>294</v>
      </c>
      <c r="O136" s="156">
        <v>0.27200000000000002</v>
      </c>
      <c r="P136" s="156">
        <v>0.34699999999999998</v>
      </c>
      <c r="Q136" s="156">
        <v>0.28499999999999998</v>
      </c>
      <c r="R136" s="156">
        <v>0.36099999999999999</v>
      </c>
      <c r="S136" s="156">
        <v>0.10199999999999999</v>
      </c>
      <c r="T136" s="156">
        <v>0.155</v>
      </c>
      <c r="U136" s="156">
        <v>1.6E-2</v>
      </c>
      <c r="V136" s="156">
        <v>4.2000000000000003E-2</v>
      </c>
      <c r="W136" s="156">
        <v>0.13400000000000001</v>
      </c>
      <c r="X136" s="156">
        <v>0.19400000000000001</v>
      </c>
      <c r="Y136" s="156" t="s">
        <v>294</v>
      </c>
      <c r="Z136" s="156" t="s">
        <v>294</v>
      </c>
      <c r="AA136" s="156">
        <v>0.04</v>
      </c>
      <c r="AB136" s="156">
        <v>7.8E-2</v>
      </c>
    </row>
    <row r="137" spans="1:28" x14ac:dyDescent="0.25">
      <c r="A137" s="87" t="s">
        <v>834</v>
      </c>
      <c r="B137" s="156" t="s">
        <v>294</v>
      </c>
      <c r="C137" s="156">
        <v>0.21031746031746032</v>
      </c>
      <c r="D137" s="156">
        <v>0.29541446208112876</v>
      </c>
      <c r="E137" s="156">
        <v>0.16490299823633156</v>
      </c>
      <c r="F137" s="156">
        <v>2.2045855379188711E-2</v>
      </c>
      <c r="G137" s="156">
        <v>0.26058201058201058</v>
      </c>
      <c r="H137" s="156">
        <v>5.7319223985890649E-3</v>
      </c>
      <c r="I137" s="156">
        <v>4.1005291005291003E-2</v>
      </c>
      <c r="J137" s="156">
        <v>1</v>
      </c>
      <c r="K137" s="87">
        <v>2268</v>
      </c>
      <c r="L137" s="87"/>
      <c r="M137" s="156" t="s">
        <v>294</v>
      </c>
      <c r="N137" s="156" t="s">
        <v>294</v>
      </c>
      <c r="O137" s="156">
        <v>0.19400000000000001</v>
      </c>
      <c r="P137" s="156">
        <v>0.22800000000000001</v>
      </c>
      <c r="Q137" s="156">
        <v>0.27700000000000002</v>
      </c>
      <c r="R137" s="156">
        <v>0.315</v>
      </c>
      <c r="S137" s="156">
        <v>0.15</v>
      </c>
      <c r="T137" s="156">
        <v>0.18099999999999999</v>
      </c>
      <c r="U137" s="156">
        <v>1.7000000000000001E-2</v>
      </c>
      <c r="V137" s="156">
        <v>2.9000000000000001E-2</v>
      </c>
      <c r="W137" s="156">
        <v>0.24299999999999999</v>
      </c>
      <c r="X137" s="156">
        <v>0.27900000000000003</v>
      </c>
      <c r="Y137" s="156">
        <v>3.0000000000000001E-3</v>
      </c>
      <c r="Z137" s="156">
        <v>0.01</v>
      </c>
      <c r="AA137" s="156">
        <v>3.4000000000000002E-2</v>
      </c>
      <c r="AB137" s="156">
        <v>0.05</v>
      </c>
    </row>
    <row r="138" spans="1:28" x14ac:dyDescent="0.25">
      <c r="A138" s="87" t="s">
        <v>835</v>
      </c>
      <c r="B138" s="156" t="s">
        <v>294</v>
      </c>
      <c r="C138" s="156">
        <v>2.766798418972332E-2</v>
      </c>
      <c r="D138" s="156">
        <v>0.21541501976284586</v>
      </c>
      <c r="E138" s="156">
        <v>0.1007905138339921</v>
      </c>
      <c r="F138" s="156">
        <v>6.2252964426877472E-2</v>
      </c>
      <c r="G138" s="156">
        <v>0.53458498023715417</v>
      </c>
      <c r="H138" s="156">
        <v>2.9644268774703555E-3</v>
      </c>
      <c r="I138" s="156">
        <v>5.632411067193676E-2</v>
      </c>
      <c r="J138" s="156">
        <v>1</v>
      </c>
      <c r="K138" s="87">
        <v>1012</v>
      </c>
      <c r="L138" s="87"/>
      <c r="M138" s="156" t="s">
        <v>294</v>
      </c>
      <c r="N138" s="156" t="s">
        <v>294</v>
      </c>
      <c r="O138" s="156">
        <v>1.9E-2</v>
      </c>
      <c r="P138" s="156">
        <v>0.04</v>
      </c>
      <c r="Q138" s="156">
        <v>0.191</v>
      </c>
      <c r="R138" s="156">
        <v>0.24199999999999999</v>
      </c>
      <c r="S138" s="156">
        <v>8.4000000000000005E-2</v>
      </c>
      <c r="T138" s="156">
        <v>0.121</v>
      </c>
      <c r="U138" s="156">
        <v>4.9000000000000002E-2</v>
      </c>
      <c r="V138" s="156">
        <v>7.9000000000000001E-2</v>
      </c>
      <c r="W138" s="156">
        <v>0.504</v>
      </c>
      <c r="X138" s="156">
        <v>0.56499999999999995</v>
      </c>
      <c r="Y138" s="156">
        <v>1E-3</v>
      </c>
      <c r="Z138" s="156">
        <v>8.9999999999999993E-3</v>
      </c>
      <c r="AA138" s="156">
        <v>4.3999999999999997E-2</v>
      </c>
      <c r="AB138" s="156">
        <v>7.1999999999999995E-2</v>
      </c>
    </row>
    <row r="139" spans="1:28" x14ac:dyDescent="0.25">
      <c r="A139" s="87" t="s">
        <v>836</v>
      </c>
      <c r="B139" s="156" t="s">
        <v>294</v>
      </c>
      <c r="C139" s="156">
        <v>9.0705487122060474E-2</v>
      </c>
      <c r="D139" s="156">
        <v>0.41097424412094063</v>
      </c>
      <c r="E139" s="156">
        <v>0.11198208286674133</v>
      </c>
      <c r="F139" s="156">
        <v>1.3437849944008958E-2</v>
      </c>
      <c r="G139" s="156">
        <v>0.26539753639417696</v>
      </c>
      <c r="H139" s="156">
        <v>1.2318029115341545E-2</v>
      </c>
      <c r="I139" s="156">
        <v>9.5184770436730126E-2</v>
      </c>
      <c r="J139" s="156">
        <v>1</v>
      </c>
      <c r="K139" s="87">
        <v>893</v>
      </c>
      <c r="L139" s="87"/>
      <c r="M139" s="156" t="s">
        <v>294</v>
      </c>
      <c r="N139" s="156" t="s">
        <v>294</v>
      </c>
      <c r="O139" s="156">
        <v>7.3999999999999996E-2</v>
      </c>
      <c r="P139" s="156">
        <v>0.111</v>
      </c>
      <c r="Q139" s="156">
        <v>0.379</v>
      </c>
      <c r="R139" s="156">
        <v>0.44400000000000001</v>
      </c>
      <c r="S139" s="156">
        <v>9.2999999999999999E-2</v>
      </c>
      <c r="T139" s="156">
        <v>0.13400000000000001</v>
      </c>
      <c r="U139" s="156">
        <v>8.0000000000000002E-3</v>
      </c>
      <c r="V139" s="156">
        <v>2.3E-2</v>
      </c>
      <c r="W139" s="156">
        <v>0.23699999999999999</v>
      </c>
      <c r="X139" s="156">
        <v>0.29499999999999998</v>
      </c>
      <c r="Y139" s="156">
        <v>7.0000000000000001E-3</v>
      </c>
      <c r="Z139" s="156">
        <v>2.1999999999999999E-2</v>
      </c>
      <c r="AA139" s="156">
        <v>7.8E-2</v>
      </c>
      <c r="AB139" s="156">
        <v>0.11600000000000001</v>
      </c>
    </row>
    <row r="140" spans="1:28" x14ac:dyDescent="0.25">
      <c r="A140" s="87" t="s">
        <v>837</v>
      </c>
      <c r="B140" s="156" t="s">
        <v>294</v>
      </c>
      <c r="C140" s="156">
        <v>5.1111111111111114E-2</v>
      </c>
      <c r="D140" s="156">
        <v>0.23777777777777778</v>
      </c>
      <c r="E140" s="156">
        <v>0.10666666666666667</v>
      </c>
      <c r="F140" s="156">
        <v>7.1111111111111111E-2</v>
      </c>
      <c r="G140" s="156">
        <v>0.45333333333333331</v>
      </c>
      <c r="H140" s="156">
        <v>6.6666666666666671E-3</v>
      </c>
      <c r="I140" s="156">
        <v>7.3333333333333334E-2</v>
      </c>
      <c r="J140" s="156">
        <v>1</v>
      </c>
      <c r="K140" s="87">
        <v>450</v>
      </c>
      <c r="L140" s="87"/>
      <c r="M140" s="156" t="s">
        <v>294</v>
      </c>
      <c r="N140" s="156" t="s">
        <v>294</v>
      </c>
      <c r="O140" s="156">
        <v>3.4000000000000002E-2</v>
      </c>
      <c r="P140" s="156">
        <v>7.5999999999999998E-2</v>
      </c>
      <c r="Q140" s="156">
        <v>0.20100000000000001</v>
      </c>
      <c r="R140" s="156">
        <v>0.27900000000000003</v>
      </c>
      <c r="S140" s="156">
        <v>8.1000000000000003E-2</v>
      </c>
      <c r="T140" s="156">
        <v>0.13900000000000001</v>
      </c>
      <c r="U140" s="156">
        <v>5.0999999999999997E-2</v>
      </c>
      <c r="V140" s="156">
        <v>9.9000000000000005E-2</v>
      </c>
      <c r="W140" s="156">
        <v>0.40799999999999997</v>
      </c>
      <c r="X140" s="156">
        <v>0.5</v>
      </c>
      <c r="Y140" s="156">
        <v>2E-3</v>
      </c>
      <c r="Z140" s="156">
        <v>1.9E-2</v>
      </c>
      <c r="AA140" s="156">
        <v>5.2999999999999999E-2</v>
      </c>
      <c r="AB140" s="156">
        <v>0.10100000000000001</v>
      </c>
    </row>
    <row r="141" spans="1:28" x14ac:dyDescent="0.25">
      <c r="A141" s="87" t="s">
        <v>838</v>
      </c>
      <c r="B141" s="156" t="s">
        <v>294</v>
      </c>
      <c r="C141" s="156">
        <v>8.4388185654008435E-2</v>
      </c>
      <c r="D141" s="156">
        <v>0.21308016877637131</v>
      </c>
      <c r="E141" s="156">
        <v>0.14767932489451477</v>
      </c>
      <c r="F141" s="156">
        <v>1.6877637130801686E-2</v>
      </c>
      <c r="G141" s="156">
        <v>0.47890295358649787</v>
      </c>
      <c r="H141" s="156">
        <v>1.4767932489451477E-2</v>
      </c>
      <c r="I141" s="156">
        <v>4.4303797468354431E-2</v>
      </c>
      <c r="J141" s="156">
        <v>1</v>
      </c>
      <c r="K141" s="87">
        <v>474</v>
      </c>
      <c r="L141" s="87"/>
      <c r="M141" s="156" t="s">
        <v>294</v>
      </c>
      <c r="N141" s="156" t="s">
        <v>294</v>
      </c>
      <c r="O141" s="156">
        <v>6.3E-2</v>
      </c>
      <c r="P141" s="156">
        <v>0.113</v>
      </c>
      <c r="Q141" s="156">
        <v>0.17899999999999999</v>
      </c>
      <c r="R141" s="156">
        <v>0.252</v>
      </c>
      <c r="S141" s="156">
        <v>0.11899999999999999</v>
      </c>
      <c r="T141" s="156">
        <v>0.182</v>
      </c>
      <c r="U141" s="156">
        <v>8.9999999999999993E-3</v>
      </c>
      <c r="V141" s="156">
        <v>3.3000000000000002E-2</v>
      </c>
      <c r="W141" s="156">
        <v>0.434</v>
      </c>
      <c r="X141" s="156">
        <v>0.52400000000000002</v>
      </c>
      <c r="Y141" s="156">
        <v>7.0000000000000001E-3</v>
      </c>
      <c r="Z141" s="156">
        <v>0.03</v>
      </c>
      <c r="AA141" s="156">
        <v>2.9000000000000001E-2</v>
      </c>
      <c r="AB141" s="156">
        <v>6.7000000000000004E-2</v>
      </c>
    </row>
    <row r="142" spans="1:28" x14ac:dyDescent="0.25">
      <c r="A142" s="87" t="s">
        <v>839</v>
      </c>
      <c r="B142" s="156" t="s">
        <v>294</v>
      </c>
      <c r="C142" s="156">
        <v>0.23506172839506173</v>
      </c>
      <c r="D142" s="156">
        <v>0.21262786596119929</v>
      </c>
      <c r="E142" s="156">
        <v>0.10299823633156967</v>
      </c>
      <c r="F142" s="156">
        <v>2.2504409171075837E-2</v>
      </c>
      <c r="G142" s="156">
        <v>0.38447971781305113</v>
      </c>
      <c r="H142" s="156">
        <v>6.2081128747795413E-3</v>
      </c>
      <c r="I142" s="156">
        <v>3.6119929453262783E-2</v>
      </c>
      <c r="J142" s="156">
        <v>1</v>
      </c>
      <c r="K142" s="87">
        <v>14175</v>
      </c>
      <c r="L142" s="87"/>
      <c r="M142" s="156" t="s">
        <v>294</v>
      </c>
      <c r="N142" s="156" t="s">
        <v>294</v>
      </c>
      <c r="O142" s="156">
        <v>0.22800000000000001</v>
      </c>
      <c r="P142" s="156">
        <v>0.24199999999999999</v>
      </c>
      <c r="Q142" s="156">
        <v>0.20599999999999999</v>
      </c>
      <c r="R142" s="156">
        <v>0.219</v>
      </c>
      <c r="S142" s="156">
        <v>9.8000000000000004E-2</v>
      </c>
      <c r="T142" s="156">
        <v>0.108</v>
      </c>
      <c r="U142" s="156">
        <v>0.02</v>
      </c>
      <c r="V142" s="156">
        <v>2.5000000000000001E-2</v>
      </c>
      <c r="W142" s="156">
        <v>0.377</v>
      </c>
      <c r="X142" s="156">
        <v>0.39300000000000002</v>
      </c>
      <c r="Y142" s="156">
        <v>5.0000000000000001E-3</v>
      </c>
      <c r="Z142" s="156">
        <v>8.0000000000000002E-3</v>
      </c>
      <c r="AA142" s="156">
        <v>3.3000000000000002E-2</v>
      </c>
      <c r="AB142" s="156">
        <v>3.9E-2</v>
      </c>
    </row>
    <row r="143" spans="1:28" x14ac:dyDescent="0.25">
      <c r="A143" s="87" t="s">
        <v>840</v>
      </c>
      <c r="B143" s="156" t="s">
        <v>294</v>
      </c>
      <c r="C143" s="156">
        <v>0.40947017104714228</v>
      </c>
      <c r="D143" s="156">
        <v>0.35356695869837296</v>
      </c>
      <c r="E143" s="156">
        <v>6.8627450980392163E-2</v>
      </c>
      <c r="F143" s="156">
        <v>1.0846891948268669E-2</v>
      </c>
      <c r="G143" s="156">
        <v>2.2319566124322069E-2</v>
      </c>
      <c r="H143" s="156">
        <v>1.0429703796412183E-3</v>
      </c>
      <c r="I143" s="156">
        <v>0.13412599082186066</v>
      </c>
      <c r="J143" s="156">
        <v>1</v>
      </c>
      <c r="K143" s="87">
        <v>4794</v>
      </c>
      <c r="L143" s="87"/>
      <c r="M143" s="156" t="s">
        <v>294</v>
      </c>
      <c r="N143" s="156" t="s">
        <v>294</v>
      </c>
      <c r="O143" s="156">
        <v>0.39600000000000002</v>
      </c>
      <c r="P143" s="156">
        <v>0.42299999999999999</v>
      </c>
      <c r="Q143" s="156">
        <v>0.34</v>
      </c>
      <c r="R143" s="156">
        <v>0.36699999999999999</v>
      </c>
      <c r="S143" s="156">
        <v>6.2E-2</v>
      </c>
      <c r="T143" s="156">
        <v>7.5999999999999998E-2</v>
      </c>
      <c r="U143" s="156">
        <v>8.0000000000000002E-3</v>
      </c>
      <c r="V143" s="156">
        <v>1.4E-2</v>
      </c>
      <c r="W143" s="156">
        <v>1.9E-2</v>
      </c>
      <c r="X143" s="156">
        <v>2.7E-2</v>
      </c>
      <c r="Y143" s="156">
        <v>0</v>
      </c>
      <c r="Z143" s="156">
        <v>2E-3</v>
      </c>
      <c r="AA143" s="156">
        <v>0.125</v>
      </c>
      <c r="AB143" s="156">
        <v>0.14399999999999999</v>
      </c>
    </row>
    <row r="144" spans="1:28" x14ac:dyDescent="0.25">
      <c r="A144" s="87" t="s">
        <v>841</v>
      </c>
      <c r="B144" s="156" t="s">
        <v>294</v>
      </c>
      <c r="C144" s="156">
        <v>1.6680567139282735E-3</v>
      </c>
      <c r="D144" s="156">
        <v>0.3402835696413678</v>
      </c>
      <c r="E144" s="156">
        <v>0.195162635529608</v>
      </c>
      <c r="F144" s="156">
        <v>3.9199332777314431E-2</v>
      </c>
      <c r="G144" s="156">
        <v>0.38115095913261049</v>
      </c>
      <c r="H144" s="156">
        <v>7.5062552126772307E-3</v>
      </c>
      <c r="I144" s="156">
        <v>3.5029190992493742E-2</v>
      </c>
      <c r="J144" s="156">
        <v>1</v>
      </c>
      <c r="K144" s="87">
        <v>1199</v>
      </c>
      <c r="L144" s="87"/>
      <c r="M144" s="156" t="s">
        <v>294</v>
      </c>
      <c r="N144" s="156" t="s">
        <v>294</v>
      </c>
      <c r="O144" s="156">
        <v>0</v>
      </c>
      <c r="P144" s="156">
        <v>6.0000000000000001E-3</v>
      </c>
      <c r="Q144" s="156">
        <v>0.314</v>
      </c>
      <c r="R144" s="156">
        <v>0.36799999999999999</v>
      </c>
      <c r="S144" s="156">
        <v>0.17399999999999999</v>
      </c>
      <c r="T144" s="156">
        <v>0.219</v>
      </c>
      <c r="U144" s="156">
        <v>0.03</v>
      </c>
      <c r="V144" s="156">
        <v>5.1999999999999998E-2</v>
      </c>
      <c r="W144" s="156">
        <v>0.35399999999999998</v>
      </c>
      <c r="X144" s="156">
        <v>0.40899999999999997</v>
      </c>
      <c r="Y144" s="156">
        <v>4.0000000000000001E-3</v>
      </c>
      <c r="Z144" s="156">
        <v>1.4E-2</v>
      </c>
      <c r="AA144" s="156">
        <v>2.5999999999999999E-2</v>
      </c>
      <c r="AB144" s="156">
        <v>4.7E-2</v>
      </c>
    </row>
    <row r="145" spans="1:28" x14ac:dyDescent="0.25">
      <c r="A145" s="87" t="s">
        <v>842</v>
      </c>
      <c r="B145" s="156" t="s">
        <v>294</v>
      </c>
      <c r="C145" s="156">
        <v>0.15762273901808785</v>
      </c>
      <c r="D145" s="156">
        <v>0.28940568475452194</v>
      </c>
      <c r="E145" s="156">
        <v>0.16020671834625322</v>
      </c>
      <c r="F145" s="156">
        <v>2.0671834625322998E-2</v>
      </c>
      <c r="G145" s="156">
        <v>0.35142118863049093</v>
      </c>
      <c r="H145" s="156">
        <v>2.5839793281653748E-3</v>
      </c>
      <c r="I145" s="156">
        <v>1.8087855297157621E-2</v>
      </c>
      <c r="J145" s="156">
        <v>0.99999999999999978</v>
      </c>
      <c r="K145" s="87">
        <v>387</v>
      </c>
      <c r="L145" s="87"/>
      <c r="M145" s="156" t="s">
        <v>294</v>
      </c>
      <c r="N145" s="156" t="s">
        <v>294</v>
      </c>
      <c r="O145" s="156">
        <v>0.125</v>
      </c>
      <c r="P145" s="156">
        <v>0.19700000000000001</v>
      </c>
      <c r="Q145" s="156">
        <v>0.246</v>
      </c>
      <c r="R145" s="156">
        <v>0.33600000000000002</v>
      </c>
      <c r="S145" s="156">
        <v>0.127</v>
      </c>
      <c r="T145" s="156">
        <v>0.2</v>
      </c>
      <c r="U145" s="156">
        <v>1.0999999999999999E-2</v>
      </c>
      <c r="V145" s="156">
        <v>0.04</v>
      </c>
      <c r="W145" s="156">
        <v>0.30599999999999999</v>
      </c>
      <c r="X145" s="156">
        <v>0.4</v>
      </c>
      <c r="Y145" s="156">
        <v>0</v>
      </c>
      <c r="Z145" s="156">
        <v>1.4E-2</v>
      </c>
      <c r="AA145" s="156">
        <v>8.9999999999999993E-3</v>
      </c>
      <c r="AB145" s="156">
        <v>3.6999999999999998E-2</v>
      </c>
    </row>
    <row r="146" spans="1:28" x14ac:dyDescent="0.25">
      <c r="A146" s="87" t="s">
        <v>843</v>
      </c>
      <c r="B146" s="156" t="s">
        <v>294</v>
      </c>
      <c r="C146" s="156">
        <v>0.11212121212121212</v>
      </c>
      <c r="D146" s="156">
        <v>0.31878787878787879</v>
      </c>
      <c r="E146" s="156">
        <v>0.13090909090909092</v>
      </c>
      <c r="F146" s="156">
        <v>2.1212121212121213E-2</v>
      </c>
      <c r="G146" s="156">
        <v>0.36909090909090908</v>
      </c>
      <c r="H146" s="156">
        <v>6.6666666666666671E-3</v>
      </c>
      <c r="I146" s="156">
        <v>4.1212121212121214E-2</v>
      </c>
      <c r="J146" s="156">
        <v>1</v>
      </c>
      <c r="K146" s="87">
        <v>1650</v>
      </c>
      <c r="L146" s="87"/>
      <c r="M146" s="156" t="s">
        <v>294</v>
      </c>
      <c r="N146" s="156" t="s">
        <v>294</v>
      </c>
      <c r="O146" s="156">
        <v>9.8000000000000004E-2</v>
      </c>
      <c r="P146" s="156">
        <v>0.128</v>
      </c>
      <c r="Q146" s="156">
        <v>0.29699999999999999</v>
      </c>
      <c r="R146" s="156">
        <v>0.34200000000000003</v>
      </c>
      <c r="S146" s="156">
        <v>0.115</v>
      </c>
      <c r="T146" s="156">
        <v>0.14799999999999999</v>
      </c>
      <c r="U146" s="156">
        <v>1.4999999999999999E-2</v>
      </c>
      <c r="V146" s="156">
        <v>2.9000000000000001E-2</v>
      </c>
      <c r="W146" s="156">
        <v>0.34599999999999997</v>
      </c>
      <c r="X146" s="156">
        <v>0.39300000000000002</v>
      </c>
      <c r="Y146" s="156">
        <v>4.0000000000000001E-3</v>
      </c>
      <c r="Z146" s="156">
        <v>1.2E-2</v>
      </c>
      <c r="AA146" s="156">
        <v>3.3000000000000002E-2</v>
      </c>
      <c r="AB146" s="156">
        <v>5.1999999999999998E-2</v>
      </c>
    </row>
    <row r="147" spans="1:28" x14ac:dyDescent="0.25">
      <c r="A147" s="87" t="s">
        <v>844</v>
      </c>
      <c r="B147" s="156" t="s">
        <v>294</v>
      </c>
      <c r="C147" s="156">
        <v>0.1833657587548638</v>
      </c>
      <c r="D147" s="156">
        <v>0.34095330739299612</v>
      </c>
      <c r="E147" s="156">
        <v>0.1293774319066148</v>
      </c>
      <c r="F147" s="156">
        <v>2.7480544747081712E-2</v>
      </c>
      <c r="G147" s="156">
        <v>0.26094357976653698</v>
      </c>
      <c r="H147" s="156">
        <v>1.9455252918287938E-3</v>
      </c>
      <c r="I147" s="156">
        <v>5.5933852140077824E-2</v>
      </c>
      <c r="J147" s="156">
        <v>1</v>
      </c>
      <c r="K147" s="87">
        <v>4112</v>
      </c>
      <c r="L147" s="87"/>
      <c r="M147" s="156" t="s">
        <v>294</v>
      </c>
      <c r="N147" s="156" t="s">
        <v>294</v>
      </c>
      <c r="O147" s="156">
        <v>0.17199999999999999</v>
      </c>
      <c r="P147" s="156">
        <v>0.19500000000000001</v>
      </c>
      <c r="Q147" s="156">
        <v>0.32700000000000001</v>
      </c>
      <c r="R147" s="156">
        <v>0.35599999999999998</v>
      </c>
      <c r="S147" s="156">
        <v>0.11899999999999999</v>
      </c>
      <c r="T147" s="156">
        <v>0.14000000000000001</v>
      </c>
      <c r="U147" s="156">
        <v>2.3E-2</v>
      </c>
      <c r="V147" s="156">
        <v>3.3000000000000002E-2</v>
      </c>
      <c r="W147" s="156">
        <v>0.248</v>
      </c>
      <c r="X147" s="156">
        <v>0.27500000000000002</v>
      </c>
      <c r="Y147" s="156">
        <v>1E-3</v>
      </c>
      <c r="Z147" s="156">
        <v>4.0000000000000001E-3</v>
      </c>
      <c r="AA147" s="156">
        <v>4.9000000000000002E-2</v>
      </c>
      <c r="AB147" s="156">
        <v>6.3E-2</v>
      </c>
    </row>
    <row r="148" spans="1:28" x14ac:dyDescent="0.25">
      <c r="A148" s="87" t="s">
        <v>845</v>
      </c>
      <c r="B148" s="156" t="s">
        <v>294</v>
      </c>
      <c r="C148" s="156">
        <v>0.35559486952675806</v>
      </c>
      <c r="D148" s="156">
        <v>0.17735515258735074</v>
      </c>
      <c r="E148" s="156">
        <v>7.0322865988500668E-2</v>
      </c>
      <c r="F148" s="156">
        <v>0.11101282618310482</v>
      </c>
      <c r="G148" s="156">
        <v>0.23927465723131358</v>
      </c>
      <c r="H148" s="156">
        <v>5.7496682883679791E-3</v>
      </c>
      <c r="I148" s="156">
        <v>4.0689960194604156E-2</v>
      </c>
      <c r="J148" s="156">
        <v>1</v>
      </c>
      <c r="K148" s="87">
        <v>2261</v>
      </c>
      <c r="L148" s="87"/>
      <c r="M148" s="156" t="s">
        <v>294</v>
      </c>
      <c r="N148" s="156" t="s">
        <v>294</v>
      </c>
      <c r="O148" s="156">
        <v>0.33600000000000002</v>
      </c>
      <c r="P148" s="156">
        <v>0.376</v>
      </c>
      <c r="Q148" s="156">
        <v>0.16200000000000001</v>
      </c>
      <c r="R148" s="156">
        <v>0.19400000000000001</v>
      </c>
      <c r="S148" s="156">
        <v>0.06</v>
      </c>
      <c r="T148" s="156">
        <v>8.2000000000000003E-2</v>
      </c>
      <c r="U148" s="156">
        <v>9.9000000000000005E-2</v>
      </c>
      <c r="V148" s="156">
        <v>0.125</v>
      </c>
      <c r="W148" s="156">
        <v>0.222</v>
      </c>
      <c r="X148" s="156">
        <v>0.25700000000000001</v>
      </c>
      <c r="Y148" s="156">
        <v>3.0000000000000001E-3</v>
      </c>
      <c r="Z148" s="156">
        <v>0.01</v>
      </c>
      <c r="AA148" s="156">
        <v>3.3000000000000002E-2</v>
      </c>
      <c r="AB148" s="156">
        <v>0.05</v>
      </c>
    </row>
    <row r="149" spans="1:28" x14ac:dyDescent="0.25">
      <c r="A149" s="87" t="s">
        <v>846</v>
      </c>
      <c r="B149" s="156" t="s">
        <v>294</v>
      </c>
      <c r="C149" s="156">
        <v>0.14550264550264549</v>
      </c>
      <c r="D149" s="156">
        <v>0.33333333333333331</v>
      </c>
      <c r="E149" s="156">
        <v>0.17460317460317459</v>
      </c>
      <c r="F149" s="156">
        <v>7.1428571428571425E-2</v>
      </c>
      <c r="G149" s="156">
        <v>0.22486772486772486</v>
      </c>
      <c r="H149" s="156">
        <v>7.9365079365079361E-3</v>
      </c>
      <c r="I149" s="156">
        <v>4.2328042328042326E-2</v>
      </c>
      <c r="J149" s="156">
        <v>1</v>
      </c>
      <c r="K149" s="87">
        <v>378</v>
      </c>
      <c r="L149" s="87"/>
      <c r="M149" s="156" t="s">
        <v>294</v>
      </c>
      <c r="N149" s="156" t="s">
        <v>294</v>
      </c>
      <c r="O149" s="156">
        <v>0.114</v>
      </c>
      <c r="P149" s="156">
        <v>0.185</v>
      </c>
      <c r="Q149" s="156">
        <v>0.28799999999999998</v>
      </c>
      <c r="R149" s="156">
        <v>0.38200000000000001</v>
      </c>
      <c r="S149" s="156">
        <v>0.14000000000000001</v>
      </c>
      <c r="T149" s="156">
        <v>0.216</v>
      </c>
      <c r="U149" s="156">
        <v>0.05</v>
      </c>
      <c r="V149" s="156">
        <v>0.10199999999999999</v>
      </c>
      <c r="W149" s="156">
        <v>0.186</v>
      </c>
      <c r="X149" s="156">
        <v>0.27</v>
      </c>
      <c r="Y149" s="156">
        <v>3.0000000000000001E-3</v>
      </c>
      <c r="Z149" s="156">
        <v>2.3E-2</v>
      </c>
      <c r="AA149" s="156">
        <v>2.5999999999999999E-2</v>
      </c>
      <c r="AB149" s="156">
        <v>6.8000000000000005E-2</v>
      </c>
    </row>
    <row r="150" spans="1:28" x14ac:dyDescent="0.25">
      <c r="A150" s="87" t="s">
        <v>847</v>
      </c>
      <c r="B150" s="156" t="s">
        <v>294</v>
      </c>
      <c r="C150" s="156" t="s">
        <v>294</v>
      </c>
      <c r="D150" s="156">
        <v>0.44583333333333336</v>
      </c>
      <c r="E150" s="156">
        <v>0.27916666666666667</v>
      </c>
      <c r="F150" s="156">
        <v>5.4166666666666669E-2</v>
      </c>
      <c r="G150" s="156">
        <v>0.17083333333333334</v>
      </c>
      <c r="H150" s="156">
        <v>1.3888888888888889E-3</v>
      </c>
      <c r="I150" s="156">
        <v>4.8611111111111112E-2</v>
      </c>
      <c r="J150" s="156">
        <v>1.0000000000000002</v>
      </c>
      <c r="K150" s="87">
        <v>720</v>
      </c>
      <c r="L150" s="87"/>
      <c r="M150" s="156" t="s">
        <v>294</v>
      </c>
      <c r="N150" s="156" t="s">
        <v>294</v>
      </c>
      <c r="O150" s="156" t="s">
        <v>294</v>
      </c>
      <c r="P150" s="156" t="s">
        <v>294</v>
      </c>
      <c r="Q150" s="156">
        <v>0.41</v>
      </c>
      <c r="R150" s="156">
        <v>0.48199999999999998</v>
      </c>
      <c r="S150" s="156">
        <v>0.248</v>
      </c>
      <c r="T150" s="156">
        <v>0.313</v>
      </c>
      <c r="U150" s="156">
        <v>0.04</v>
      </c>
      <c r="V150" s="156">
        <v>7.2999999999999995E-2</v>
      </c>
      <c r="W150" s="156">
        <v>0.14499999999999999</v>
      </c>
      <c r="X150" s="156">
        <v>0.2</v>
      </c>
      <c r="Y150" s="156">
        <v>0</v>
      </c>
      <c r="Z150" s="156">
        <v>8.0000000000000002E-3</v>
      </c>
      <c r="AA150" s="156">
        <v>3.5000000000000003E-2</v>
      </c>
      <c r="AB150" s="156">
        <v>6.7000000000000004E-2</v>
      </c>
    </row>
    <row r="151" spans="1:28" x14ac:dyDescent="0.25">
      <c r="A151" s="87" t="s">
        <v>848</v>
      </c>
      <c r="B151" s="156" t="s">
        <v>294</v>
      </c>
      <c r="C151" s="156">
        <v>6.5502183406113537E-2</v>
      </c>
      <c r="D151" s="156">
        <v>0.388646288209607</v>
      </c>
      <c r="E151" s="156">
        <v>0.12008733624454149</v>
      </c>
      <c r="F151" s="156">
        <v>2.6200873362445413E-2</v>
      </c>
      <c r="G151" s="156">
        <v>0.34279475982532753</v>
      </c>
      <c r="H151" s="156">
        <v>6.5502183406113534E-3</v>
      </c>
      <c r="I151" s="156">
        <v>5.0218340611353711E-2</v>
      </c>
      <c r="J151" s="156">
        <v>0.99999999999999989</v>
      </c>
      <c r="K151" s="87">
        <v>458</v>
      </c>
      <c r="L151" s="87"/>
      <c r="M151" s="156" t="s">
        <v>294</v>
      </c>
      <c r="N151" s="156" t="s">
        <v>294</v>
      </c>
      <c r="O151" s="156">
        <v>4.5999999999999999E-2</v>
      </c>
      <c r="P151" s="156">
        <v>9.1999999999999998E-2</v>
      </c>
      <c r="Q151" s="156">
        <v>0.34499999999999997</v>
      </c>
      <c r="R151" s="156">
        <v>0.434</v>
      </c>
      <c r="S151" s="156">
        <v>9.2999999999999999E-2</v>
      </c>
      <c r="T151" s="156">
        <v>0.153</v>
      </c>
      <c r="U151" s="156">
        <v>1.4999999999999999E-2</v>
      </c>
      <c r="V151" s="156">
        <v>4.4999999999999998E-2</v>
      </c>
      <c r="W151" s="156">
        <v>0.30099999999999999</v>
      </c>
      <c r="X151" s="156">
        <v>0.38700000000000001</v>
      </c>
      <c r="Y151" s="156">
        <v>2E-3</v>
      </c>
      <c r="Z151" s="156">
        <v>1.9E-2</v>
      </c>
      <c r="AA151" s="156">
        <v>3.4000000000000002E-2</v>
      </c>
      <c r="AB151" s="156">
        <v>7.3999999999999996E-2</v>
      </c>
    </row>
    <row r="152" spans="1:28" x14ac:dyDescent="0.25">
      <c r="A152" s="87" t="s">
        <v>849</v>
      </c>
      <c r="B152" s="156" t="s">
        <v>294</v>
      </c>
      <c r="C152" s="156">
        <v>0.14251373626373626</v>
      </c>
      <c r="D152" s="156">
        <v>0.29155219780219782</v>
      </c>
      <c r="E152" s="156">
        <v>0.14114010989010989</v>
      </c>
      <c r="F152" s="156">
        <v>3.5027472527472528E-2</v>
      </c>
      <c r="G152" s="156">
        <v>0.32177197802197804</v>
      </c>
      <c r="H152" s="156">
        <v>1.0302197802197802E-2</v>
      </c>
      <c r="I152" s="156">
        <v>5.7692307692307696E-2</v>
      </c>
      <c r="J152" s="156">
        <v>1</v>
      </c>
      <c r="K152" s="87">
        <v>2912</v>
      </c>
      <c r="L152" s="87"/>
      <c r="M152" s="156" t="s">
        <v>294</v>
      </c>
      <c r="N152" s="156" t="s">
        <v>294</v>
      </c>
      <c r="O152" s="156">
        <v>0.13</v>
      </c>
      <c r="P152" s="156">
        <v>0.156</v>
      </c>
      <c r="Q152" s="156">
        <v>0.27500000000000002</v>
      </c>
      <c r="R152" s="156">
        <v>0.308</v>
      </c>
      <c r="S152" s="156">
        <v>0.129</v>
      </c>
      <c r="T152" s="156">
        <v>0.154</v>
      </c>
      <c r="U152" s="156">
        <v>2.9000000000000001E-2</v>
      </c>
      <c r="V152" s="156">
        <v>4.2000000000000003E-2</v>
      </c>
      <c r="W152" s="156">
        <v>0.30499999999999999</v>
      </c>
      <c r="X152" s="156">
        <v>0.33900000000000002</v>
      </c>
      <c r="Y152" s="156">
        <v>7.0000000000000001E-3</v>
      </c>
      <c r="Z152" s="156">
        <v>1.4999999999999999E-2</v>
      </c>
      <c r="AA152" s="156">
        <v>0.05</v>
      </c>
      <c r="AB152" s="156">
        <v>6.7000000000000004E-2</v>
      </c>
    </row>
    <row r="153" spans="1:28" x14ac:dyDescent="0.25">
      <c r="A153" s="87" t="s">
        <v>850</v>
      </c>
      <c r="B153" s="156" t="s">
        <v>294</v>
      </c>
      <c r="C153" s="156">
        <v>0.24323410013531799</v>
      </c>
      <c r="D153" s="156">
        <v>0.24983085250338294</v>
      </c>
      <c r="E153" s="156">
        <v>0.12635317997293641</v>
      </c>
      <c r="F153" s="156">
        <v>2.6387009472259811E-2</v>
      </c>
      <c r="G153" s="156">
        <v>0.30091339648173204</v>
      </c>
      <c r="H153" s="156">
        <v>4.3978349120433018E-3</v>
      </c>
      <c r="I153" s="156">
        <v>4.8883626522327472E-2</v>
      </c>
      <c r="J153" s="156">
        <v>0.99999999999999989</v>
      </c>
      <c r="K153" s="87">
        <v>5912</v>
      </c>
      <c r="L153" s="87"/>
      <c r="M153" s="156" t="s">
        <v>294</v>
      </c>
      <c r="N153" s="156" t="s">
        <v>294</v>
      </c>
      <c r="O153" s="156">
        <v>0.23200000000000001</v>
      </c>
      <c r="P153" s="156">
        <v>0.254</v>
      </c>
      <c r="Q153" s="156">
        <v>0.23899999999999999</v>
      </c>
      <c r="R153" s="156">
        <v>0.26100000000000001</v>
      </c>
      <c r="S153" s="156">
        <v>0.11799999999999999</v>
      </c>
      <c r="T153" s="156">
        <v>0.13500000000000001</v>
      </c>
      <c r="U153" s="156">
        <v>2.3E-2</v>
      </c>
      <c r="V153" s="156">
        <v>3.1E-2</v>
      </c>
      <c r="W153" s="156">
        <v>0.28899999999999998</v>
      </c>
      <c r="X153" s="156">
        <v>0.313</v>
      </c>
      <c r="Y153" s="156">
        <v>3.0000000000000001E-3</v>
      </c>
      <c r="Z153" s="156">
        <v>6.0000000000000001E-3</v>
      </c>
      <c r="AA153" s="156">
        <v>4.3999999999999997E-2</v>
      </c>
      <c r="AB153" s="156">
        <v>5.5E-2</v>
      </c>
    </row>
    <row r="154" spans="1:28" x14ac:dyDescent="0.25">
      <c r="A154" s="87" t="s">
        <v>851</v>
      </c>
      <c r="B154" s="156" t="s">
        <v>294</v>
      </c>
      <c r="C154" s="156">
        <v>0.11574344023323616</v>
      </c>
      <c r="D154" s="156">
        <v>0.18396501457725947</v>
      </c>
      <c r="E154" s="156">
        <v>9.6793002915451898E-2</v>
      </c>
      <c r="F154" s="156">
        <v>3.9358600583090382E-2</v>
      </c>
      <c r="G154" s="156">
        <v>0.50991253644314871</v>
      </c>
      <c r="H154" s="156">
        <v>1.020408163265306E-2</v>
      </c>
      <c r="I154" s="156">
        <v>4.4023323615160349E-2</v>
      </c>
      <c r="J154" s="156">
        <v>1</v>
      </c>
      <c r="K154" s="87">
        <v>3430</v>
      </c>
      <c r="L154" s="87"/>
      <c r="M154" s="156" t="s">
        <v>294</v>
      </c>
      <c r="N154" s="156" t="s">
        <v>294</v>
      </c>
      <c r="O154" s="156">
        <v>0.105</v>
      </c>
      <c r="P154" s="156">
        <v>0.127</v>
      </c>
      <c r="Q154" s="156">
        <v>0.17100000000000001</v>
      </c>
      <c r="R154" s="156">
        <v>0.19700000000000001</v>
      </c>
      <c r="S154" s="156">
        <v>8.6999999999999994E-2</v>
      </c>
      <c r="T154" s="156">
        <v>0.107</v>
      </c>
      <c r="U154" s="156">
        <v>3.3000000000000002E-2</v>
      </c>
      <c r="V154" s="156">
        <v>4.5999999999999999E-2</v>
      </c>
      <c r="W154" s="156">
        <v>0.49299999999999999</v>
      </c>
      <c r="X154" s="156">
        <v>0.52700000000000002</v>
      </c>
      <c r="Y154" s="156">
        <v>7.0000000000000001E-3</v>
      </c>
      <c r="Z154" s="156">
        <v>1.4E-2</v>
      </c>
      <c r="AA154" s="156">
        <v>3.7999999999999999E-2</v>
      </c>
      <c r="AB154" s="156">
        <v>5.0999999999999997E-2</v>
      </c>
    </row>
    <row r="155" spans="1:28" x14ac:dyDescent="0.25">
      <c r="A155" s="87" t="s">
        <v>852</v>
      </c>
      <c r="B155" s="156" t="s">
        <v>294</v>
      </c>
      <c r="C155" s="156">
        <v>0.10280373831775701</v>
      </c>
      <c r="D155" s="156">
        <v>0.31775700934579437</v>
      </c>
      <c r="E155" s="156">
        <v>0.23364485981308411</v>
      </c>
      <c r="F155" s="156">
        <v>7.9439252336448593E-2</v>
      </c>
      <c r="G155" s="156">
        <v>0.22897196261682243</v>
      </c>
      <c r="H155" s="156" t="s">
        <v>294</v>
      </c>
      <c r="I155" s="156">
        <v>3.7383177570093455E-2</v>
      </c>
      <c r="J155" s="156">
        <v>0.99999999999999989</v>
      </c>
      <c r="K155" s="87">
        <v>214</v>
      </c>
      <c r="L155" s="87"/>
      <c r="M155" s="156" t="s">
        <v>294</v>
      </c>
      <c r="N155" s="156" t="s">
        <v>294</v>
      </c>
      <c r="O155" s="156">
        <v>6.9000000000000006E-2</v>
      </c>
      <c r="P155" s="156">
        <v>0.151</v>
      </c>
      <c r="Q155" s="156">
        <v>0.25900000000000001</v>
      </c>
      <c r="R155" s="156">
        <v>0.38300000000000001</v>
      </c>
      <c r="S155" s="156">
        <v>0.182</v>
      </c>
      <c r="T155" s="156">
        <v>0.29499999999999998</v>
      </c>
      <c r="U155" s="156">
        <v>0.05</v>
      </c>
      <c r="V155" s="156">
        <v>0.124</v>
      </c>
      <c r="W155" s="156">
        <v>0.17799999999999999</v>
      </c>
      <c r="X155" s="156">
        <v>0.28999999999999998</v>
      </c>
      <c r="Y155" s="156" t="s">
        <v>294</v>
      </c>
      <c r="Z155" s="156" t="s">
        <v>294</v>
      </c>
      <c r="AA155" s="156">
        <v>1.9E-2</v>
      </c>
      <c r="AB155" s="156">
        <v>7.1999999999999995E-2</v>
      </c>
    </row>
    <row r="156" spans="1:28" x14ac:dyDescent="0.25">
      <c r="A156" s="87" t="s">
        <v>853</v>
      </c>
      <c r="B156" s="156" t="s">
        <v>294</v>
      </c>
      <c r="C156" s="156">
        <v>0.13636363636363635</v>
      </c>
      <c r="D156" s="156">
        <v>0.35</v>
      </c>
      <c r="E156" s="156">
        <v>0.16704545454545455</v>
      </c>
      <c r="F156" s="156">
        <v>1.7045454545454544E-2</v>
      </c>
      <c r="G156" s="156">
        <v>0.24545454545454545</v>
      </c>
      <c r="H156" s="156">
        <v>5.681818181818182E-3</v>
      </c>
      <c r="I156" s="156">
        <v>7.8409090909090914E-2</v>
      </c>
      <c r="J156" s="156">
        <v>1</v>
      </c>
      <c r="K156" s="87">
        <v>880</v>
      </c>
      <c r="L156" s="87"/>
      <c r="M156" s="156" t="s">
        <v>294</v>
      </c>
      <c r="N156" s="156" t="s">
        <v>294</v>
      </c>
      <c r="O156" s="156">
        <v>0.115</v>
      </c>
      <c r="P156" s="156">
        <v>0.161</v>
      </c>
      <c r="Q156" s="156">
        <v>0.31900000000000001</v>
      </c>
      <c r="R156" s="156">
        <v>0.38200000000000001</v>
      </c>
      <c r="S156" s="156">
        <v>0.14399999999999999</v>
      </c>
      <c r="T156" s="156">
        <v>0.193</v>
      </c>
      <c r="U156" s="156">
        <v>0.01</v>
      </c>
      <c r="V156" s="156">
        <v>2.8000000000000001E-2</v>
      </c>
      <c r="W156" s="156">
        <v>0.218</v>
      </c>
      <c r="X156" s="156">
        <v>0.27500000000000002</v>
      </c>
      <c r="Y156" s="156">
        <v>2E-3</v>
      </c>
      <c r="Z156" s="156">
        <v>1.2999999999999999E-2</v>
      </c>
      <c r="AA156" s="156">
        <v>6.2E-2</v>
      </c>
      <c r="AB156" s="156">
        <v>9.8000000000000004E-2</v>
      </c>
    </row>
    <row r="157" spans="1:28" x14ac:dyDescent="0.25">
      <c r="A157" s="87" t="s">
        <v>854</v>
      </c>
      <c r="B157" s="156" t="s">
        <v>294</v>
      </c>
      <c r="C157" s="156">
        <v>0.18856394587516367</v>
      </c>
      <c r="D157" s="156">
        <v>0.21431689218681799</v>
      </c>
      <c r="E157" s="156">
        <v>9.2099519860322998E-2</v>
      </c>
      <c r="F157" s="156">
        <v>8.9917066783064159E-2</v>
      </c>
      <c r="G157" s="156">
        <v>0.36010475774770845</v>
      </c>
      <c r="H157" s="156">
        <v>7.4203404626800524E-3</v>
      </c>
      <c r="I157" s="156">
        <v>4.7577477084242689E-2</v>
      </c>
      <c r="J157" s="156">
        <v>1</v>
      </c>
      <c r="K157" s="87">
        <v>2291</v>
      </c>
      <c r="L157" s="87"/>
      <c r="M157" s="156" t="s">
        <v>294</v>
      </c>
      <c r="N157" s="156" t="s">
        <v>294</v>
      </c>
      <c r="O157" s="156">
        <v>0.17299999999999999</v>
      </c>
      <c r="P157" s="156">
        <v>0.20499999999999999</v>
      </c>
      <c r="Q157" s="156">
        <v>0.19800000000000001</v>
      </c>
      <c r="R157" s="156">
        <v>0.23200000000000001</v>
      </c>
      <c r="S157" s="156">
        <v>8.1000000000000003E-2</v>
      </c>
      <c r="T157" s="156">
        <v>0.105</v>
      </c>
      <c r="U157" s="156">
        <v>7.9000000000000001E-2</v>
      </c>
      <c r="V157" s="156">
        <v>0.10199999999999999</v>
      </c>
      <c r="W157" s="156">
        <v>0.34100000000000003</v>
      </c>
      <c r="X157" s="156">
        <v>0.38</v>
      </c>
      <c r="Y157" s="156">
        <v>5.0000000000000001E-3</v>
      </c>
      <c r="Z157" s="156">
        <v>1.2E-2</v>
      </c>
      <c r="AA157" s="156">
        <v>0.04</v>
      </c>
      <c r="AB157" s="156">
        <v>5.7000000000000002E-2</v>
      </c>
    </row>
    <row r="158" spans="1:28" x14ac:dyDescent="0.25">
      <c r="A158" s="87" t="s">
        <v>855</v>
      </c>
      <c r="B158" s="156" t="s">
        <v>294</v>
      </c>
      <c r="C158" s="156">
        <v>0.37080961416824793</v>
      </c>
      <c r="D158" s="156">
        <v>0.37618595825426943</v>
      </c>
      <c r="E158" s="156">
        <v>9.2346616065781151E-2</v>
      </c>
      <c r="F158" s="156">
        <v>1.7868437697659709E-2</v>
      </c>
      <c r="G158" s="156">
        <v>8.7444655281467429E-2</v>
      </c>
      <c r="H158" s="156">
        <v>2.8462998102466793E-3</v>
      </c>
      <c r="I158" s="156">
        <v>5.249841872232764E-2</v>
      </c>
      <c r="J158" s="156">
        <v>0.99999999999999989</v>
      </c>
      <c r="K158" s="87">
        <v>6324</v>
      </c>
      <c r="L158" s="87"/>
      <c r="M158" s="156" t="s">
        <v>294</v>
      </c>
      <c r="N158" s="156" t="s">
        <v>294</v>
      </c>
      <c r="O158" s="156">
        <v>0.35899999999999999</v>
      </c>
      <c r="P158" s="156">
        <v>0.38300000000000001</v>
      </c>
      <c r="Q158" s="156">
        <v>0.36399999999999999</v>
      </c>
      <c r="R158" s="156">
        <v>0.38800000000000001</v>
      </c>
      <c r="S158" s="156">
        <v>8.5000000000000006E-2</v>
      </c>
      <c r="T158" s="156">
        <v>0.1</v>
      </c>
      <c r="U158" s="156">
        <v>1.4999999999999999E-2</v>
      </c>
      <c r="V158" s="156">
        <v>2.1000000000000001E-2</v>
      </c>
      <c r="W158" s="156">
        <v>8.1000000000000003E-2</v>
      </c>
      <c r="X158" s="156">
        <v>9.5000000000000001E-2</v>
      </c>
      <c r="Y158" s="156">
        <v>2E-3</v>
      </c>
      <c r="Z158" s="156">
        <v>4.0000000000000001E-3</v>
      </c>
      <c r="AA158" s="156">
        <v>4.7E-2</v>
      </c>
      <c r="AB158" s="156">
        <v>5.8000000000000003E-2</v>
      </c>
    </row>
    <row r="159" spans="1:28" x14ac:dyDescent="0.25">
      <c r="A159" s="87" t="s">
        <v>856</v>
      </c>
      <c r="B159" s="156" t="s">
        <v>294</v>
      </c>
      <c r="C159" s="156">
        <v>0.30549682875264272</v>
      </c>
      <c r="D159" s="156">
        <v>0.41860465116279072</v>
      </c>
      <c r="E159" s="156">
        <v>0.13107822410147993</v>
      </c>
      <c r="F159" s="156">
        <v>1.7970401691331923E-2</v>
      </c>
      <c r="G159" s="156">
        <v>6.9767441860465115E-2</v>
      </c>
      <c r="H159" s="156">
        <v>3.1712473572938688E-3</v>
      </c>
      <c r="I159" s="156">
        <v>5.3911205073995772E-2</v>
      </c>
      <c r="J159" s="156">
        <v>1.0000000000000002</v>
      </c>
      <c r="K159" s="87">
        <v>946</v>
      </c>
      <c r="L159" s="87"/>
      <c r="M159" s="156" t="s">
        <v>294</v>
      </c>
      <c r="N159" s="156" t="s">
        <v>294</v>
      </c>
      <c r="O159" s="156">
        <v>0.27700000000000002</v>
      </c>
      <c r="P159" s="156">
        <v>0.33600000000000002</v>
      </c>
      <c r="Q159" s="156">
        <v>0.38800000000000001</v>
      </c>
      <c r="R159" s="156">
        <v>0.45</v>
      </c>
      <c r="S159" s="156">
        <v>0.111</v>
      </c>
      <c r="T159" s="156">
        <v>0.154</v>
      </c>
      <c r="U159" s="156">
        <v>1.0999999999999999E-2</v>
      </c>
      <c r="V159" s="156">
        <v>2.9000000000000001E-2</v>
      </c>
      <c r="W159" s="156">
        <v>5.5E-2</v>
      </c>
      <c r="X159" s="156">
        <v>8.7999999999999995E-2</v>
      </c>
      <c r="Y159" s="156">
        <v>1E-3</v>
      </c>
      <c r="Z159" s="156">
        <v>8.9999999999999993E-3</v>
      </c>
      <c r="AA159" s="156">
        <v>4.1000000000000002E-2</v>
      </c>
      <c r="AB159" s="156">
        <v>7.0000000000000007E-2</v>
      </c>
    </row>
    <row r="160" spans="1:28" x14ac:dyDescent="0.25">
      <c r="A160" s="87" t="s">
        <v>857</v>
      </c>
      <c r="B160" s="156" t="s">
        <v>294</v>
      </c>
      <c r="C160" s="156">
        <v>0.24809741248097411</v>
      </c>
      <c r="D160" s="156">
        <v>0.40943683409436832</v>
      </c>
      <c r="E160" s="156">
        <v>0.13242009132420091</v>
      </c>
      <c r="F160" s="156">
        <v>7.0015220700152203E-2</v>
      </c>
      <c r="G160" s="156">
        <v>9.2846270928462704E-2</v>
      </c>
      <c r="H160" s="156" t="s">
        <v>294</v>
      </c>
      <c r="I160" s="156">
        <v>4.7184170471841702E-2</v>
      </c>
      <c r="J160" s="156">
        <v>0.99999999999999978</v>
      </c>
      <c r="K160" s="87">
        <v>657</v>
      </c>
      <c r="L160" s="87"/>
      <c r="M160" s="156" t="s">
        <v>294</v>
      </c>
      <c r="N160" s="156" t="s">
        <v>294</v>
      </c>
      <c r="O160" s="156">
        <v>0.217</v>
      </c>
      <c r="P160" s="156">
        <v>0.28299999999999997</v>
      </c>
      <c r="Q160" s="156">
        <v>0.372</v>
      </c>
      <c r="R160" s="156">
        <v>0.44700000000000001</v>
      </c>
      <c r="S160" s="156">
        <v>0.109</v>
      </c>
      <c r="T160" s="156">
        <v>0.16</v>
      </c>
      <c r="U160" s="156">
        <v>5.2999999999999999E-2</v>
      </c>
      <c r="V160" s="156">
        <v>9.1999999999999998E-2</v>
      </c>
      <c r="W160" s="156">
        <v>7.2999999999999995E-2</v>
      </c>
      <c r="X160" s="156">
        <v>0.11700000000000001</v>
      </c>
      <c r="Y160" s="156" t="s">
        <v>294</v>
      </c>
      <c r="Z160" s="156" t="s">
        <v>294</v>
      </c>
      <c r="AA160" s="156">
        <v>3.3000000000000002E-2</v>
      </c>
      <c r="AB160" s="156">
        <v>6.6000000000000003E-2</v>
      </c>
    </row>
    <row r="161" spans="1:28" x14ac:dyDescent="0.25">
      <c r="A161" s="87" t="s">
        <v>858</v>
      </c>
      <c r="B161" s="156">
        <v>8.4747698563172446E-3</v>
      </c>
      <c r="C161" s="156">
        <v>0.25224813638820992</v>
      </c>
      <c r="D161" s="156">
        <v>0.30339371511676605</v>
      </c>
      <c r="E161" s="156">
        <v>0.11796148662539689</v>
      </c>
      <c r="F161" s="156">
        <v>3.697527621049105E-2</v>
      </c>
      <c r="G161" s="156">
        <v>0.23363866870731206</v>
      </c>
      <c r="H161" s="156">
        <v>3.4645285576139677E-3</v>
      </c>
      <c r="I161" s="156">
        <v>4.3843418537892802E-2</v>
      </c>
      <c r="J161" s="156">
        <v>0.99999999999999978</v>
      </c>
      <c r="K161" s="87">
        <v>131331</v>
      </c>
      <c r="L161" s="87"/>
      <c r="M161" s="156">
        <v>8.0000000000000002E-3</v>
      </c>
      <c r="N161" s="156">
        <v>8.9999999999999993E-3</v>
      </c>
      <c r="O161" s="156">
        <v>0.25</v>
      </c>
      <c r="P161" s="156">
        <v>0.255</v>
      </c>
      <c r="Q161" s="156">
        <v>0.30099999999999999</v>
      </c>
      <c r="R161" s="156">
        <v>0.30599999999999999</v>
      </c>
      <c r="S161" s="156">
        <v>0.11600000000000001</v>
      </c>
      <c r="T161" s="156">
        <v>0.12</v>
      </c>
      <c r="U161" s="156">
        <v>3.5999999999999997E-2</v>
      </c>
      <c r="V161" s="156">
        <v>3.7999999999999999E-2</v>
      </c>
      <c r="W161" s="156">
        <v>0.23100000000000001</v>
      </c>
      <c r="X161" s="156">
        <v>0.23599999999999999</v>
      </c>
      <c r="Y161" s="156">
        <v>3.0000000000000001E-3</v>
      </c>
      <c r="Z161" s="156">
        <v>4.0000000000000001E-3</v>
      </c>
      <c r="AA161" s="156">
        <v>4.2999999999999997E-2</v>
      </c>
      <c r="AB161" s="156">
        <v>4.4999999999999998E-2</v>
      </c>
    </row>
    <row r="162" spans="1:28" x14ac:dyDescent="0.25">
      <c r="A162" s="87" t="s">
        <v>859</v>
      </c>
      <c r="B162" s="156" t="s">
        <v>294</v>
      </c>
      <c r="C162" s="156">
        <v>0.1024390243902439</v>
      </c>
      <c r="D162" s="156">
        <v>0.18414634146341463</v>
      </c>
      <c r="E162" s="156">
        <v>0.11219512195121951</v>
      </c>
      <c r="F162" s="156">
        <v>5.6097560975609757E-2</v>
      </c>
      <c r="G162" s="156">
        <v>0.50609756097560976</v>
      </c>
      <c r="H162" s="156">
        <v>2.4390243902439024E-3</v>
      </c>
      <c r="I162" s="156">
        <v>3.6585365853658534E-2</v>
      </c>
      <c r="J162" s="156">
        <v>1</v>
      </c>
      <c r="K162" s="87">
        <v>820</v>
      </c>
      <c r="L162" s="87"/>
      <c r="M162" s="156" t="s">
        <v>294</v>
      </c>
      <c r="N162" s="156" t="s">
        <v>294</v>
      </c>
      <c r="O162" s="156">
        <v>8.4000000000000005E-2</v>
      </c>
      <c r="P162" s="156">
        <v>0.125</v>
      </c>
      <c r="Q162" s="156">
        <v>0.159</v>
      </c>
      <c r="R162" s="156">
        <v>0.21199999999999999</v>
      </c>
      <c r="S162" s="156">
        <v>9.1999999999999998E-2</v>
      </c>
      <c r="T162" s="156">
        <v>0.13600000000000001</v>
      </c>
      <c r="U162" s="156">
        <v>4.2000000000000003E-2</v>
      </c>
      <c r="V162" s="156">
        <v>7.3999999999999996E-2</v>
      </c>
      <c r="W162" s="156">
        <v>0.47199999999999998</v>
      </c>
      <c r="X162" s="156">
        <v>0.54</v>
      </c>
      <c r="Y162" s="156">
        <v>1E-3</v>
      </c>
      <c r="Z162" s="156">
        <v>8.9999999999999993E-3</v>
      </c>
      <c r="AA162" s="156">
        <v>2.5999999999999999E-2</v>
      </c>
      <c r="AB162" s="156">
        <v>5.1999999999999998E-2</v>
      </c>
    </row>
    <row r="163" spans="1:28" x14ac:dyDescent="0.25">
      <c r="A163" s="87" t="s">
        <v>860</v>
      </c>
      <c r="B163" s="156" t="s">
        <v>294</v>
      </c>
      <c r="C163" s="156">
        <v>0.32654350228959417</v>
      </c>
      <c r="D163" s="156">
        <v>0.29101531659561031</v>
      </c>
      <c r="E163" s="156">
        <v>0.14132322753829149</v>
      </c>
      <c r="F163" s="156">
        <v>4.6581399021001106E-2</v>
      </c>
      <c r="G163" s="156">
        <v>0.15774514448128849</v>
      </c>
      <c r="H163" s="156">
        <v>2.2106426654034425E-3</v>
      </c>
      <c r="I163" s="156">
        <v>3.458076740881099E-2</v>
      </c>
      <c r="J163" s="156">
        <v>1</v>
      </c>
      <c r="K163" s="87">
        <v>6333</v>
      </c>
      <c r="L163" s="87"/>
      <c r="M163" s="156" t="s">
        <v>294</v>
      </c>
      <c r="N163" s="156" t="s">
        <v>294</v>
      </c>
      <c r="O163" s="156">
        <v>0.315</v>
      </c>
      <c r="P163" s="156">
        <v>0.33800000000000002</v>
      </c>
      <c r="Q163" s="156">
        <v>0.28000000000000003</v>
      </c>
      <c r="R163" s="156">
        <v>0.30199999999999999</v>
      </c>
      <c r="S163" s="156">
        <v>0.13300000000000001</v>
      </c>
      <c r="T163" s="156">
        <v>0.15</v>
      </c>
      <c r="U163" s="156">
        <v>4.2000000000000003E-2</v>
      </c>
      <c r="V163" s="156">
        <v>5.1999999999999998E-2</v>
      </c>
      <c r="W163" s="156">
        <v>0.14899999999999999</v>
      </c>
      <c r="X163" s="156">
        <v>0.16700000000000001</v>
      </c>
      <c r="Y163" s="156">
        <v>1E-3</v>
      </c>
      <c r="Z163" s="156">
        <v>4.0000000000000001E-3</v>
      </c>
      <c r="AA163" s="156">
        <v>0.03</v>
      </c>
      <c r="AB163" s="156">
        <v>3.9E-2</v>
      </c>
    </row>
    <row r="164" spans="1:28" x14ac:dyDescent="0.25">
      <c r="A164" s="87" t="s">
        <v>861</v>
      </c>
      <c r="B164" s="156" t="s">
        <v>294</v>
      </c>
      <c r="C164" s="156">
        <v>8.3069620253164549E-3</v>
      </c>
      <c r="D164" s="156">
        <v>0.16613924050632911</v>
      </c>
      <c r="E164" s="156">
        <v>0.13924050632911392</v>
      </c>
      <c r="F164" s="156">
        <v>4.0348101265822785E-2</v>
      </c>
      <c r="G164" s="156">
        <v>0.61194620253164556</v>
      </c>
      <c r="H164" s="156">
        <v>5.1424050632911389E-3</v>
      </c>
      <c r="I164" s="156">
        <v>2.8876582278481014E-2</v>
      </c>
      <c r="J164" s="156">
        <v>0.99999999999999989</v>
      </c>
      <c r="K164" s="87">
        <v>2528</v>
      </c>
      <c r="L164" s="87"/>
      <c r="M164" s="156" t="s">
        <v>294</v>
      </c>
      <c r="N164" s="156" t="s">
        <v>294</v>
      </c>
      <c r="O164" s="156">
        <v>5.0000000000000001E-3</v>
      </c>
      <c r="P164" s="156">
        <v>1.2999999999999999E-2</v>
      </c>
      <c r="Q164" s="156">
        <v>0.152</v>
      </c>
      <c r="R164" s="156">
        <v>0.18099999999999999</v>
      </c>
      <c r="S164" s="156">
        <v>0.126</v>
      </c>
      <c r="T164" s="156">
        <v>0.153</v>
      </c>
      <c r="U164" s="156">
        <v>3.3000000000000002E-2</v>
      </c>
      <c r="V164" s="156">
        <v>4.9000000000000002E-2</v>
      </c>
      <c r="W164" s="156">
        <v>0.59299999999999997</v>
      </c>
      <c r="X164" s="156">
        <v>0.63100000000000001</v>
      </c>
      <c r="Y164" s="156">
        <v>3.0000000000000001E-3</v>
      </c>
      <c r="Z164" s="156">
        <v>8.9999999999999993E-3</v>
      </c>
      <c r="AA164" s="156">
        <v>2.3E-2</v>
      </c>
      <c r="AB164" s="156">
        <v>3.5999999999999997E-2</v>
      </c>
    </row>
    <row r="165" spans="1:28" x14ac:dyDescent="0.25">
      <c r="A165" s="87" t="s">
        <v>862</v>
      </c>
      <c r="B165" s="156" t="s">
        <v>294</v>
      </c>
      <c r="C165" s="156">
        <v>9.2993630573248401E-2</v>
      </c>
      <c r="D165" s="156">
        <v>0.19261146496815287</v>
      </c>
      <c r="E165" s="156">
        <v>7.8471337579617828E-2</v>
      </c>
      <c r="F165" s="156">
        <v>1.9108280254777069E-2</v>
      </c>
      <c r="G165" s="156">
        <v>0.56203821656050956</v>
      </c>
      <c r="H165" s="156">
        <v>1.070063694267516E-2</v>
      </c>
      <c r="I165" s="156">
        <v>4.407643312101911E-2</v>
      </c>
      <c r="J165" s="156">
        <v>1</v>
      </c>
      <c r="K165" s="87">
        <v>3925</v>
      </c>
      <c r="L165" s="87"/>
      <c r="M165" s="156" t="s">
        <v>294</v>
      </c>
      <c r="N165" s="156" t="s">
        <v>294</v>
      </c>
      <c r="O165" s="156">
        <v>8.4000000000000005E-2</v>
      </c>
      <c r="P165" s="156">
        <v>0.10199999999999999</v>
      </c>
      <c r="Q165" s="156">
        <v>0.18099999999999999</v>
      </c>
      <c r="R165" s="156">
        <v>0.20499999999999999</v>
      </c>
      <c r="S165" s="156">
        <v>7.0000000000000007E-2</v>
      </c>
      <c r="T165" s="156">
        <v>8.6999999999999994E-2</v>
      </c>
      <c r="U165" s="156">
        <v>1.4999999999999999E-2</v>
      </c>
      <c r="V165" s="156">
        <v>2.4E-2</v>
      </c>
      <c r="W165" s="156">
        <v>0.54600000000000004</v>
      </c>
      <c r="X165" s="156">
        <v>0.57699999999999996</v>
      </c>
      <c r="Y165" s="156">
        <v>8.0000000000000002E-3</v>
      </c>
      <c r="Z165" s="156">
        <v>1.4E-2</v>
      </c>
      <c r="AA165" s="156">
        <v>3.7999999999999999E-2</v>
      </c>
      <c r="AB165" s="156">
        <v>5.0999999999999997E-2</v>
      </c>
    </row>
    <row r="166" spans="1:28" x14ac:dyDescent="0.25">
      <c r="A166" s="87" t="s">
        <v>863</v>
      </c>
      <c r="B166" s="156">
        <v>6.1482220006646729E-2</v>
      </c>
      <c r="C166" s="156">
        <v>0.28425833610280271</v>
      </c>
      <c r="D166" s="156">
        <v>0.25030464163066357</v>
      </c>
      <c r="E166" s="156">
        <v>9.0007754514235067E-2</v>
      </c>
      <c r="F166" s="156">
        <v>5.3284590672427162E-2</v>
      </c>
      <c r="G166" s="156">
        <v>0.22078209814999447</v>
      </c>
      <c r="H166" s="156">
        <v>2.8802481444555224E-3</v>
      </c>
      <c r="I166" s="156">
        <v>3.7000110778774783E-2</v>
      </c>
      <c r="J166" s="156">
        <v>1</v>
      </c>
      <c r="K166" s="87">
        <v>18054</v>
      </c>
      <c r="L166" s="87"/>
      <c r="M166" s="156">
        <v>5.8000000000000003E-2</v>
      </c>
      <c r="N166" s="156">
        <v>6.5000000000000002E-2</v>
      </c>
      <c r="O166" s="156">
        <v>0.27800000000000002</v>
      </c>
      <c r="P166" s="156">
        <v>0.29099999999999998</v>
      </c>
      <c r="Q166" s="156">
        <v>0.24399999999999999</v>
      </c>
      <c r="R166" s="156">
        <v>0.25700000000000001</v>
      </c>
      <c r="S166" s="156">
        <v>8.5999999999999993E-2</v>
      </c>
      <c r="T166" s="156">
        <v>9.4E-2</v>
      </c>
      <c r="U166" s="156">
        <v>0.05</v>
      </c>
      <c r="V166" s="156">
        <v>5.7000000000000002E-2</v>
      </c>
      <c r="W166" s="156">
        <v>0.215</v>
      </c>
      <c r="X166" s="156">
        <v>0.22700000000000001</v>
      </c>
      <c r="Y166" s="156">
        <v>2E-3</v>
      </c>
      <c r="Z166" s="156">
        <v>4.0000000000000001E-3</v>
      </c>
      <c r="AA166" s="156">
        <v>3.4000000000000002E-2</v>
      </c>
      <c r="AB166" s="156">
        <v>0.04</v>
      </c>
    </row>
    <row r="167" spans="1:28" x14ac:dyDescent="0.25">
      <c r="A167" s="87" t="s">
        <v>864</v>
      </c>
      <c r="B167" s="156" t="s">
        <v>294</v>
      </c>
      <c r="C167" s="156">
        <v>0.36092715231788081</v>
      </c>
      <c r="D167" s="156">
        <v>0.38278145695364241</v>
      </c>
      <c r="E167" s="156">
        <v>0.10728476821192053</v>
      </c>
      <c r="F167" s="156">
        <v>1.9205298013245033E-2</v>
      </c>
      <c r="G167" s="156">
        <v>9.8013245033112581E-2</v>
      </c>
      <c r="H167" s="156">
        <v>1.3245033112582781E-3</v>
      </c>
      <c r="I167" s="156">
        <v>3.0463576158940398E-2</v>
      </c>
      <c r="J167" s="156">
        <v>1.0000000000000002</v>
      </c>
      <c r="K167" s="87">
        <v>1510</v>
      </c>
      <c r="L167" s="87"/>
      <c r="M167" s="156" t="s">
        <v>294</v>
      </c>
      <c r="N167" s="156" t="s">
        <v>294</v>
      </c>
      <c r="O167" s="156">
        <v>0.33700000000000002</v>
      </c>
      <c r="P167" s="156">
        <v>0.38500000000000001</v>
      </c>
      <c r="Q167" s="156">
        <v>0.35899999999999999</v>
      </c>
      <c r="R167" s="156">
        <v>0.40799999999999997</v>
      </c>
      <c r="S167" s="156">
        <v>9.2999999999999999E-2</v>
      </c>
      <c r="T167" s="156">
        <v>0.124</v>
      </c>
      <c r="U167" s="156">
        <v>1.2999999999999999E-2</v>
      </c>
      <c r="V167" s="156">
        <v>2.7E-2</v>
      </c>
      <c r="W167" s="156">
        <v>8.4000000000000005E-2</v>
      </c>
      <c r="X167" s="156">
        <v>0.114</v>
      </c>
      <c r="Y167" s="156">
        <v>0</v>
      </c>
      <c r="Z167" s="156">
        <v>5.0000000000000001E-3</v>
      </c>
      <c r="AA167" s="156">
        <v>2.3E-2</v>
      </c>
      <c r="AB167" s="156">
        <v>0.04</v>
      </c>
    </row>
    <row r="168" spans="1:28" x14ac:dyDescent="0.25">
      <c r="A168" s="87" t="s">
        <v>865</v>
      </c>
      <c r="B168" s="156" t="s">
        <v>294</v>
      </c>
      <c r="C168" s="156">
        <v>0.27696078431372551</v>
      </c>
      <c r="D168" s="156">
        <v>0.375</v>
      </c>
      <c r="E168" s="156">
        <v>0.15441176470588236</v>
      </c>
      <c r="F168" s="156">
        <v>9.8039215686274508E-3</v>
      </c>
      <c r="G168" s="156">
        <v>0.13970588235294118</v>
      </c>
      <c r="H168" s="156" t="s">
        <v>294</v>
      </c>
      <c r="I168" s="156">
        <v>4.4117647058823532E-2</v>
      </c>
      <c r="J168" s="156">
        <v>0.99999999999999989</v>
      </c>
      <c r="K168" s="87">
        <v>408</v>
      </c>
      <c r="L168" s="87"/>
      <c r="M168" s="156" t="s">
        <v>294</v>
      </c>
      <c r="N168" s="156" t="s">
        <v>294</v>
      </c>
      <c r="O168" s="156">
        <v>0.23599999999999999</v>
      </c>
      <c r="P168" s="156">
        <v>0.32200000000000001</v>
      </c>
      <c r="Q168" s="156">
        <v>0.32900000000000001</v>
      </c>
      <c r="R168" s="156">
        <v>0.42299999999999999</v>
      </c>
      <c r="S168" s="156">
        <v>0.123</v>
      </c>
      <c r="T168" s="156">
        <v>0.193</v>
      </c>
      <c r="U168" s="156">
        <v>4.0000000000000001E-3</v>
      </c>
      <c r="V168" s="156">
        <v>2.5000000000000001E-2</v>
      </c>
      <c r="W168" s="156">
        <v>0.109</v>
      </c>
      <c r="X168" s="156">
        <v>0.17699999999999999</v>
      </c>
      <c r="Y168" s="156" t="s">
        <v>294</v>
      </c>
      <c r="Z168" s="156" t="s">
        <v>294</v>
      </c>
      <c r="AA168" s="156">
        <v>2.8000000000000001E-2</v>
      </c>
      <c r="AB168" s="156">
        <v>6.9000000000000006E-2</v>
      </c>
    </row>
    <row r="169" spans="1:28" x14ac:dyDescent="0.25">
      <c r="A169" s="87" t="s">
        <v>866</v>
      </c>
      <c r="B169" s="156" t="s">
        <v>294</v>
      </c>
      <c r="C169" s="156">
        <v>0.34968847352024923</v>
      </c>
      <c r="D169" s="156">
        <v>0.26947040498442365</v>
      </c>
      <c r="E169" s="156">
        <v>0.26635514018691586</v>
      </c>
      <c r="F169" s="156">
        <v>1.0903426791277258E-2</v>
      </c>
      <c r="G169" s="156">
        <v>6.3084112149532703E-2</v>
      </c>
      <c r="H169" s="156">
        <v>7.7881619937694702E-4</v>
      </c>
      <c r="I169" s="156">
        <v>3.9719626168224297E-2</v>
      </c>
      <c r="J169" s="156">
        <v>0.99999999999999989</v>
      </c>
      <c r="K169" s="87">
        <v>1284</v>
      </c>
      <c r="L169" s="87"/>
      <c r="M169" s="156" t="s">
        <v>294</v>
      </c>
      <c r="N169" s="156" t="s">
        <v>294</v>
      </c>
      <c r="O169" s="156">
        <v>0.32400000000000001</v>
      </c>
      <c r="P169" s="156">
        <v>0.376</v>
      </c>
      <c r="Q169" s="156">
        <v>0.246</v>
      </c>
      <c r="R169" s="156">
        <v>0.29399999999999998</v>
      </c>
      <c r="S169" s="156">
        <v>0.24299999999999999</v>
      </c>
      <c r="T169" s="156">
        <v>0.29099999999999998</v>
      </c>
      <c r="U169" s="156">
        <v>7.0000000000000001E-3</v>
      </c>
      <c r="V169" s="156">
        <v>1.7999999999999999E-2</v>
      </c>
      <c r="W169" s="156">
        <v>5.0999999999999997E-2</v>
      </c>
      <c r="X169" s="156">
        <v>7.8E-2</v>
      </c>
      <c r="Y169" s="156">
        <v>0</v>
      </c>
      <c r="Z169" s="156">
        <v>4.0000000000000001E-3</v>
      </c>
      <c r="AA169" s="156">
        <v>0.03</v>
      </c>
      <c r="AB169" s="156">
        <v>5.1999999999999998E-2</v>
      </c>
    </row>
    <row r="170" spans="1:28" x14ac:dyDescent="0.25">
      <c r="A170" s="87" t="s">
        <v>867</v>
      </c>
      <c r="B170" s="156" t="s">
        <v>294</v>
      </c>
      <c r="C170" s="156">
        <v>0.44588344125809437</v>
      </c>
      <c r="D170" s="156">
        <v>0.29139685476410732</v>
      </c>
      <c r="E170" s="156">
        <v>0.1211840888066605</v>
      </c>
      <c r="F170" s="156">
        <v>1.3876040703052728E-2</v>
      </c>
      <c r="G170" s="156">
        <v>7.9555966697502312E-2</v>
      </c>
      <c r="H170" s="156" t="s">
        <v>294</v>
      </c>
      <c r="I170" s="156">
        <v>4.8103607770582792E-2</v>
      </c>
      <c r="J170" s="156">
        <v>1</v>
      </c>
      <c r="K170" s="87">
        <v>1081</v>
      </c>
      <c r="L170" s="87"/>
      <c r="M170" s="156" t="s">
        <v>294</v>
      </c>
      <c r="N170" s="156" t="s">
        <v>294</v>
      </c>
      <c r="O170" s="156">
        <v>0.41599999999999998</v>
      </c>
      <c r="P170" s="156">
        <v>0.47599999999999998</v>
      </c>
      <c r="Q170" s="156">
        <v>0.26500000000000001</v>
      </c>
      <c r="R170" s="156">
        <v>0.31900000000000001</v>
      </c>
      <c r="S170" s="156">
        <v>0.10299999999999999</v>
      </c>
      <c r="T170" s="156">
        <v>0.14199999999999999</v>
      </c>
      <c r="U170" s="156">
        <v>8.0000000000000002E-3</v>
      </c>
      <c r="V170" s="156">
        <v>2.3E-2</v>
      </c>
      <c r="W170" s="156">
        <v>6.5000000000000002E-2</v>
      </c>
      <c r="X170" s="156">
        <v>9.7000000000000003E-2</v>
      </c>
      <c r="Y170" s="156" t="s">
        <v>294</v>
      </c>
      <c r="Z170" s="156" t="s">
        <v>294</v>
      </c>
      <c r="AA170" s="156">
        <v>3.6999999999999998E-2</v>
      </c>
      <c r="AB170" s="156">
        <v>6.3E-2</v>
      </c>
    </row>
    <row r="171" spans="1:28" x14ac:dyDescent="0.25">
      <c r="A171" s="87" t="s">
        <v>868</v>
      </c>
      <c r="B171" s="156" t="s">
        <v>294</v>
      </c>
      <c r="C171" s="156">
        <v>0.30266075388026609</v>
      </c>
      <c r="D171" s="156">
        <v>0.37139689578713969</v>
      </c>
      <c r="E171" s="156">
        <v>0.1607538802660754</v>
      </c>
      <c r="F171" s="156">
        <v>1.7738359201773836E-2</v>
      </c>
      <c r="G171" s="156">
        <v>0.1008869179600887</v>
      </c>
      <c r="H171" s="156">
        <v>1.1086474501108647E-3</v>
      </c>
      <c r="I171" s="156">
        <v>4.5454545454545456E-2</v>
      </c>
      <c r="J171" s="156">
        <v>0.99999999999999989</v>
      </c>
      <c r="K171" s="87">
        <v>902</v>
      </c>
      <c r="L171" s="87"/>
      <c r="M171" s="156" t="s">
        <v>294</v>
      </c>
      <c r="N171" s="156" t="s">
        <v>294</v>
      </c>
      <c r="O171" s="156">
        <v>0.27400000000000002</v>
      </c>
      <c r="P171" s="156">
        <v>0.33300000000000002</v>
      </c>
      <c r="Q171" s="156">
        <v>0.34</v>
      </c>
      <c r="R171" s="156">
        <v>0.40300000000000002</v>
      </c>
      <c r="S171" s="156">
        <v>0.13800000000000001</v>
      </c>
      <c r="T171" s="156">
        <v>0.186</v>
      </c>
      <c r="U171" s="156">
        <v>1.0999999999999999E-2</v>
      </c>
      <c r="V171" s="156">
        <v>2.9000000000000001E-2</v>
      </c>
      <c r="W171" s="156">
        <v>8.3000000000000004E-2</v>
      </c>
      <c r="X171" s="156">
        <v>0.122</v>
      </c>
      <c r="Y171" s="156">
        <v>0</v>
      </c>
      <c r="Z171" s="156">
        <v>6.0000000000000001E-3</v>
      </c>
      <c r="AA171" s="156">
        <v>3.4000000000000002E-2</v>
      </c>
      <c r="AB171" s="156">
        <v>6.0999999999999999E-2</v>
      </c>
    </row>
    <row r="172" spans="1:28" x14ac:dyDescent="0.25">
      <c r="A172" s="87" t="s">
        <v>869</v>
      </c>
      <c r="B172" s="156" t="s">
        <v>294</v>
      </c>
      <c r="C172" s="156">
        <v>0.18376068376068377</v>
      </c>
      <c r="D172" s="156">
        <v>0.47863247863247865</v>
      </c>
      <c r="E172" s="156">
        <v>0.17735042735042736</v>
      </c>
      <c r="F172" s="156">
        <v>1.282051282051282E-2</v>
      </c>
      <c r="G172" s="156">
        <v>7.4786324786324784E-2</v>
      </c>
      <c r="H172" s="156">
        <v>2.136752136752137E-3</v>
      </c>
      <c r="I172" s="156">
        <v>7.0512820512820512E-2</v>
      </c>
      <c r="J172" s="156">
        <v>1</v>
      </c>
      <c r="K172" s="87">
        <v>468</v>
      </c>
      <c r="L172" s="87"/>
      <c r="M172" s="156" t="s">
        <v>294</v>
      </c>
      <c r="N172" s="156" t="s">
        <v>294</v>
      </c>
      <c r="O172" s="156">
        <v>0.151</v>
      </c>
      <c r="P172" s="156">
        <v>0.221</v>
      </c>
      <c r="Q172" s="156">
        <v>0.434</v>
      </c>
      <c r="R172" s="156">
        <v>0.52400000000000002</v>
      </c>
      <c r="S172" s="156">
        <v>0.14499999999999999</v>
      </c>
      <c r="T172" s="156">
        <v>0.215</v>
      </c>
      <c r="U172" s="156">
        <v>6.0000000000000001E-3</v>
      </c>
      <c r="V172" s="156">
        <v>2.8000000000000001E-2</v>
      </c>
      <c r="W172" s="156">
        <v>5.3999999999999999E-2</v>
      </c>
      <c r="X172" s="156">
        <v>0.10199999999999999</v>
      </c>
      <c r="Y172" s="156">
        <v>0</v>
      </c>
      <c r="Z172" s="156">
        <v>1.2E-2</v>
      </c>
      <c r="AA172" s="156">
        <v>5.0999999999999997E-2</v>
      </c>
      <c r="AB172" s="156">
        <v>9.7000000000000003E-2</v>
      </c>
    </row>
    <row r="173" spans="1:28" x14ac:dyDescent="0.25">
      <c r="A173" s="87" t="s">
        <v>870</v>
      </c>
      <c r="B173" s="156" t="s">
        <v>294</v>
      </c>
      <c r="C173" s="156">
        <v>0.27784891165172854</v>
      </c>
      <c r="D173" s="156">
        <v>0.32650448143405891</v>
      </c>
      <c r="E173" s="156">
        <v>0.14980793854033292</v>
      </c>
      <c r="F173" s="156">
        <v>2.0486555697823303E-2</v>
      </c>
      <c r="G173" s="156">
        <v>0.17541613316261204</v>
      </c>
      <c r="H173" s="156">
        <v>1.2804097311139564E-3</v>
      </c>
      <c r="I173" s="156">
        <v>4.8655569782330349E-2</v>
      </c>
      <c r="J173" s="156">
        <v>1</v>
      </c>
      <c r="K173" s="87">
        <v>781</v>
      </c>
      <c r="L173" s="87"/>
      <c r="M173" s="156" t="s">
        <v>294</v>
      </c>
      <c r="N173" s="156" t="s">
        <v>294</v>
      </c>
      <c r="O173" s="156">
        <v>0.248</v>
      </c>
      <c r="P173" s="156">
        <v>0.31</v>
      </c>
      <c r="Q173" s="156">
        <v>0.29499999999999998</v>
      </c>
      <c r="R173" s="156">
        <v>0.36</v>
      </c>
      <c r="S173" s="156">
        <v>0.126</v>
      </c>
      <c r="T173" s="156">
        <v>0.17699999999999999</v>
      </c>
      <c r="U173" s="156">
        <v>1.2999999999999999E-2</v>
      </c>
      <c r="V173" s="156">
        <v>3.3000000000000002E-2</v>
      </c>
      <c r="W173" s="156">
        <v>0.15</v>
      </c>
      <c r="X173" s="156">
        <v>0.20399999999999999</v>
      </c>
      <c r="Y173" s="156">
        <v>0</v>
      </c>
      <c r="Z173" s="156">
        <v>7.0000000000000001E-3</v>
      </c>
      <c r="AA173" s="156">
        <v>3.5999999999999997E-2</v>
      </c>
      <c r="AB173" s="156">
        <v>6.6000000000000003E-2</v>
      </c>
    </row>
    <row r="174" spans="1:28" x14ac:dyDescent="0.25">
      <c r="A174" s="87" t="s">
        <v>871</v>
      </c>
      <c r="B174" s="156" t="s">
        <v>294</v>
      </c>
      <c r="C174" s="156">
        <v>0.20176991150442478</v>
      </c>
      <c r="D174" s="156">
        <v>0.31125158027812894</v>
      </c>
      <c r="E174" s="156">
        <v>0.17420986093552465</v>
      </c>
      <c r="F174" s="156">
        <v>2.4778761061946902E-2</v>
      </c>
      <c r="G174" s="156">
        <v>0.24879898862199748</v>
      </c>
      <c r="H174" s="156">
        <v>4.8040455120101138E-3</v>
      </c>
      <c r="I174" s="156">
        <v>3.4386852085967132E-2</v>
      </c>
      <c r="J174" s="156">
        <v>1</v>
      </c>
      <c r="K174" s="87">
        <v>3955</v>
      </c>
      <c r="L174" s="87"/>
      <c r="M174" s="156" t="s">
        <v>294</v>
      </c>
      <c r="N174" s="156" t="s">
        <v>294</v>
      </c>
      <c r="O174" s="156">
        <v>0.19</v>
      </c>
      <c r="P174" s="156">
        <v>0.215</v>
      </c>
      <c r="Q174" s="156">
        <v>0.29699999999999999</v>
      </c>
      <c r="R174" s="156">
        <v>0.32600000000000001</v>
      </c>
      <c r="S174" s="156">
        <v>0.16300000000000001</v>
      </c>
      <c r="T174" s="156">
        <v>0.186</v>
      </c>
      <c r="U174" s="156">
        <v>0.02</v>
      </c>
      <c r="V174" s="156">
        <v>0.03</v>
      </c>
      <c r="W174" s="156">
        <v>0.23599999999999999</v>
      </c>
      <c r="X174" s="156">
        <v>0.26300000000000001</v>
      </c>
      <c r="Y174" s="156">
        <v>3.0000000000000001E-3</v>
      </c>
      <c r="Z174" s="156">
        <v>7.0000000000000001E-3</v>
      </c>
      <c r="AA174" s="156">
        <v>2.9000000000000001E-2</v>
      </c>
      <c r="AB174" s="156">
        <v>4.1000000000000002E-2</v>
      </c>
    </row>
    <row r="175" spans="1:28" x14ac:dyDescent="0.25">
      <c r="A175" s="87" t="s">
        <v>872</v>
      </c>
      <c r="B175" s="156" t="s">
        <v>294</v>
      </c>
      <c r="C175" s="156">
        <v>2.1086780210867802E-2</v>
      </c>
      <c r="D175" s="156">
        <v>0.24898621248986214</v>
      </c>
      <c r="E175" s="156">
        <v>0.13381995133819952</v>
      </c>
      <c r="F175" s="156">
        <v>4.9472830494728302E-2</v>
      </c>
      <c r="G175" s="156">
        <v>0.50770478507704786</v>
      </c>
      <c r="H175" s="156">
        <v>1.6220600162206002E-3</v>
      </c>
      <c r="I175" s="156">
        <v>3.7307380373073802E-2</v>
      </c>
      <c r="J175" s="156">
        <v>1</v>
      </c>
      <c r="K175" s="87">
        <v>1233</v>
      </c>
      <c r="L175" s="87"/>
      <c r="M175" s="156" t="s">
        <v>294</v>
      </c>
      <c r="N175" s="156" t="s">
        <v>294</v>
      </c>
      <c r="O175" s="156">
        <v>1.4E-2</v>
      </c>
      <c r="P175" s="156">
        <v>3.1E-2</v>
      </c>
      <c r="Q175" s="156">
        <v>0.22600000000000001</v>
      </c>
      <c r="R175" s="156">
        <v>0.27400000000000002</v>
      </c>
      <c r="S175" s="156">
        <v>0.11600000000000001</v>
      </c>
      <c r="T175" s="156">
        <v>0.154</v>
      </c>
      <c r="U175" s="156">
        <v>3.9E-2</v>
      </c>
      <c r="V175" s="156">
        <v>6.3E-2</v>
      </c>
      <c r="W175" s="156">
        <v>0.48</v>
      </c>
      <c r="X175" s="156">
        <v>0.53600000000000003</v>
      </c>
      <c r="Y175" s="156">
        <v>0</v>
      </c>
      <c r="Z175" s="156">
        <v>6.0000000000000001E-3</v>
      </c>
      <c r="AA175" s="156">
        <v>2.8000000000000001E-2</v>
      </c>
      <c r="AB175" s="156">
        <v>4.9000000000000002E-2</v>
      </c>
    </row>
    <row r="176" spans="1:28" x14ac:dyDescent="0.25">
      <c r="A176" s="87" t="s">
        <v>873</v>
      </c>
      <c r="B176" s="156" t="s">
        <v>294</v>
      </c>
      <c r="C176" s="156">
        <v>0.13021806853582554</v>
      </c>
      <c r="D176" s="156">
        <v>0.4473520249221184</v>
      </c>
      <c r="E176" s="156">
        <v>0.11962616822429907</v>
      </c>
      <c r="F176" s="156">
        <v>1.8691588785046728E-2</v>
      </c>
      <c r="G176" s="156">
        <v>0.20934579439252338</v>
      </c>
      <c r="H176" s="156">
        <v>4.3613707165109034E-3</v>
      </c>
      <c r="I176" s="156">
        <v>7.0404984423676015E-2</v>
      </c>
      <c r="J176" s="156">
        <v>1</v>
      </c>
      <c r="K176" s="87">
        <v>1605</v>
      </c>
      <c r="L176" s="87"/>
      <c r="M176" s="156" t="s">
        <v>294</v>
      </c>
      <c r="N176" s="156" t="s">
        <v>294</v>
      </c>
      <c r="O176" s="156">
        <v>0.115</v>
      </c>
      <c r="P176" s="156">
        <v>0.14799999999999999</v>
      </c>
      <c r="Q176" s="156">
        <v>0.42299999999999999</v>
      </c>
      <c r="R176" s="156">
        <v>0.47199999999999998</v>
      </c>
      <c r="S176" s="156">
        <v>0.105</v>
      </c>
      <c r="T176" s="156">
        <v>0.13600000000000001</v>
      </c>
      <c r="U176" s="156">
        <v>1.2999999999999999E-2</v>
      </c>
      <c r="V176" s="156">
        <v>2.7E-2</v>
      </c>
      <c r="W176" s="156">
        <v>0.19</v>
      </c>
      <c r="X176" s="156">
        <v>0.23</v>
      </c>
      <c r="Y176" s="156">
        <v>2E-3</v>
      </c>
      <c r="Z176" s="156">
        <v>8.9999999999999993E-3</v>
      </c>
      <c r="AA176" s="156">
        <v>5.8999999999999997E-2</v>
      </c>
      <c r="AB176" s="156">
        <v>8.4000000000000005E-2</v>
      </c>
    </row>
    <row r="177" spans="1:28" x14ac:dyDescent="0.25">
      <c r="A177" s="87" t="s">
        <v>874</v>
      </c>
      <c r="B177" s="156" t="s">
        <v>294</v>
      </c>
      <c r="C177" s="156">
        <v>4.6948356807511735E-2</v>
      </c>
      <c r="D177" s="156">
        <v>0.21126760563380281</v>
      </c>
      <c r="E177" s="156">
        <v>0.10641627543035993</v>
      </c>
      <c r="F177" s="156">
        <v>8.6071987480438178E-2</v>
      </c>
      <c r="G177" s="156">
        <v>0.51173708920187788</v>
      </c>
      <c r="H177" s="156">
        <v>1.5649452269170579E-3</v>
      </c>
      <c r="I177" s="156">
        <v>3.5993740219092331E-2</v>
      </c>
      <c r="J177" s="156">
        <v>0.99999999999999989</v>
      </c>
      <c r="K177" s="87">
        <v>639</v>
      </c>
      <c r="L177" s="87"/>
      <c r="M177" s="156" t="s">
        <v>294</v>
      </c>
      <c r="N177" s="156" t="s">
        <v>294</v>
      </c>
      <c r="O177" s="156">
        <v>3.3000000000000002E-2</v>
      </c>
      <c r="P177" s="156">
        <v>6.6000000000000003E-2</v>
      </c>
      <c r="Q177" s="156">
        <v>0.18099999999999999</v>
      </c>
      <c r="R177" s="156">
        <v>0.245</v>
      </c>
      <c r="S177" s="156">
        <v>8.5000000000000006E-2</v>
      </c>
      <c r="T177" s="156">
        <v>0.13300000000000001</v>
      </c>
      <c r="U177" s="156">
        <v>6.7000000000000004E-2</v>
      </c>
      <c r="V177" s="156">
        <v>0.11</v>
      </c>
      <c r="W177" s="156">
        <v>0.47299999999999998</v>
      </c>
      <c r="X177" s="156">
        <v>0.55000000000000004</v>
      </c>
      <c r="Y177" s="156">
        <v>0</v>
      </c>
      <c r="Z177" s="156">
        <v>8.9999999999999993E-3</v>
      </c>
      <c r="AA177" s="156">
        <v>2.4E-2</v>
      </c>
      <c r="AB177" s="156">
        <v>5.2999999999999999E-2</v>
      </c>
    </row>
    <row r="178" spans="1:28" x14ac:dyDescent="0.25">
      <c r="A178" s="87" t="s">
        <v>875</v>
      </c>
      <c r="B178" s="156" t="s">
        <v>294</v>
      </c>
      <c r="C178" s="156">
        <v>7.3367571533382248E-2</v>
      </c>
      <c r="D178" s="156">
        <v>0.26705796038151136</v>
      </c>
      <c r="E178" s="156">
        <v>0.17608217168011739</v>
      </c>
      <c r="F178" s="156">
        <v>1.8341892883345562E-2</v>
      </c>
      <c r="G178" s="156">
        <v>0.41232575201760824</v>
      </c>
      <c r="H178" s="156">
        <v>1.0271460014673514E-2</v>
      </c>
      <c r="I178" s="156">
        <v>4.2553191489361701E-2</v>
      </c>
      <c r="J178" s="156">
        <v>0.99999999999999989</v>
      </c>
      <c r="K178" s="87">
        <v>1363</v>
      </c>
      <c r="L178" s="87"/>
      <c r="M178" s="156" t="s">
        <v>294</v>
      </c>
      <c r="N178" s="156" t="s">
        <v>294</v>
      </c>
      <c r="O178" s="156">
        <v>6.0999999999999999E-2</v>
      </c>
      <c r="P178" s="156">
        <v>8.7999999999999995E-2</v>
      </c>
      <c r="Q178" s="156">
        <v>0.24399999999999999</v>
      </c>
      <c r="R178" s="156">
        <v>0.29099999999999998</v>
      </c>
      <c r="S178" s="156">
        <v>0.157</v>
      </c>
      <c r="T178" s="156">
        <v>0.19700000000000001</v>
      </c>
      <c r="U178" s="156">
        <v>1.2E-2</v>
      </c>
      <c r="V178" s="156">
        <v>2.7E-2</v>
      </c>
      <c r="W178" s="156">
        <v>0.38600000000000001</v>
      </c>
      <c r="X178" s="156">
        <v>0.439</v>
      </c>
      <c r="Y178" s="156">
        <v>6.0000000000000001E-3</v>
      </c>
      <c r="Z178" s="156">
        <v>1.7000000000000001E-2</v>
      </c>
      <c r="AA178" s="156">
        <v>3.3000000000000002E-2</v>
      </c>
      <c r="AB178" s="156">
        <v>5.5E-2</v>
      </c>
    </row>
    <row r="179" spans="1:28" x14ac:dyDescent="0.25">
      <c r="A179" s="87" t="s">
        <v>876</v>
      </c>
      <c r="B179" s="156" t="s">
        <v>294</v>
      </c>
      <c r="C179" s="156">
        <v>0.25301014774698988</v>
      </c>
      <c r="D179" s="156">
        <v>0.21725642778274357</v>
      </c>
      <c r="E179" s="156">
        <v>0.10783952889216047</v>
      </c>
      <c r="F179" s="156">
        <v>1.8823281981176717E-2</v>
      </c>
      <c r="G179" s="156">
        <v>0.36705399863294602</v>
      </c>
      <c r="H179" s="156">
        <v>6.1517429938482571E-3</v>
      </c>
      <c r="I179" s="156">
        <v>2.986487197013513E-2</v>
      </c>
      <c r="J179" s="156">
        <v>1</v>
      </c>
      <c r="K179" s="87">
        <v>19019</v>
      </c>
      <c r="L179" s="87"/>
      <c r="M179" s="156" t="s">
        <v>294</v>
      </c>
      <c r="N179" s="156" t="s">
        <v>294</v>
      </c>
      <c r="O179" s="156">
        <v>0.247</v>
      </c>
      <c r="P179" s="156">
        <v>0.25900000000000001</v>
      </c>
      <c r="Q179" s="156">
        <v>0.21099999999999999</v>
      </c>
      <c r="R179" s="156">
        <v>0.223</v>
      </c>
      <c r="S179" s="156">
        <v>0.104</v>
      </c>
      <c r="T179" s="156">
        <v>0.112</v>
      </c>
      <c r="U179" s="156">
        <v>1.7000000000000001E-2</v>
      </c>
      <c r="V179" s="156">
        <v>2.1000000000000001E-2</v>
      </c>
      <c r="W179" s="156">
        <v>0.36</v>
      </c>
      <c r="X179" s="156">
        <v>0.374</v>
      </c>
      <c r="Y179" s="156">
        <v>5.0000000000000001E-3</v>
      </c>
      <c r="Z179" s="156">
        <v>7.0000000000000001E-3</v>
      </c>
      <c r="AA179" s="156">
        <v>2.8000000000000001E-2</v>
      </c>
      <c r="AB179" s="156">
        <v>3.2000000000000001E-2</v>
      </c>
    </row>
    <row r="180" spans="1:28" x14ac:dyDescent="0.25">
      <c r="A180" s="87" t="s">
        <v>877</v>
      </c>
      <c r="B180" s="156">
        <v>3.6231884057971015E-3</v>
      </c>
      <c r="C180" s="156">
        <v>0.47463768115942029</v>
      </c>
      <c r="D180" s="156">
        <v>0.34057971014492755</v>
      </c>
      <c r="E180" s="156">
        <v>6.8840579710144928E-2</v>
      </c>
      <c r="F180" s="156">
        <v>1.8115942028985508E-2</v>
      </c>
      <c r="G180" s="156">
        <v>2.5362318840579712E-2</v>
      </c>
      <c r="H180" s="156">
        <v>3.6231884057971015E-3</v>
      </c>
      <c r="I180" s="156">
        <v>6.5217391304347824E-2</v>
      </c>
      <c r="J180" s="156">
        <v>1</v>
      </c>
      <c r="K180" s="87">
        <v>276</v>
      </c>
      <c r="L180" s="87"/>
      <c r="M180" s="156">
        <v>1E-3</v>
      </c>
      <c r="N180" s="156">
        <v>0.02</v>
      </c>
      <c r="O180" s="156">
        <v>0.41599999999999998</v>
      </c>
      <c r="P180" s="156">
        <v>0.53300000000000003</v>
      </c>
      <c r="Q180" s="156">
        <v>0.28699999999999998</v>
      </c>
      <c r="R180" s="156">
        <v>0.39800000000000002</v>
      </c>
      <c r="S180" s="156">
        <v>4.4999999999999998E-2</v>
      </c>
      <c r="T180" s="156">
        <v>0.105</v>
      </c>
      <c r="U180" s="156">
        <v>8.0000000000000002E-3</v>
      </c>
      <c r="V180" s="156">
        <v>4.2000000000000003E-2</v>
      </c>
      <c r="W180" s="156">
        <v>1.2E-2</v>
      </c>
      <c r="X180" s="156">
        <v>5.0999999999999997E-2</v>
      </c>
      <c r="Y180" s="156">
        <v>1E-3</v>
      </c>
      <c r="Z180" s="156">
        <v>0.02</v>
      </c>
      <c r="AA180" s="156">
        <v>4.2000000000000003E-2</v>
      </c>
      <c r="AB180" s="156">
        <v>0.10100000000000001</v>
      </c>
    </row>
    <row r="181" spans="1:28" x14ac:dyDescent="0.25">
      <c r="A181" s="87" t="s">
        <v>878</v>
      </c>
      <c r="B181" s="156" t="s">
        <v>294</v>
      </c>
      <c r="C181" s="156">
        <v>0.41698352344740175</v>
      </c>
      <c r="D181" s="156">
        <v>0.3681875792141952</v>
      </c>
      <c r="E181" s="156">
        <v>7.7735530207013098E-2</v>
      </c>
      <c r="F181" s="156">
        <v>8.8719898605830166E-3</v>
      </c>
      <c r="G181" s="156">
        <v>2.3024926066751161E-2</v>
      </c>
      <c r="H181" s="156">
        <v>4.224757076468103E-4</v>
      </c>
      <c r="I181" s="156">
        <v>0.10477397549640896</v>
      </c>
      <c r="J181" s="156">
        <v>1</v>
      </c>
      <c r="K181" s="87">
        <v>4734</v>
      </c>
      <c r="L181" s="87"/>
      <c r="M181" s="156" t="s">
        <v>294</v>
      </c>
      <c r="N181" s="156" t="s">
        <v>294</v>
      </c>
      <c r="O181" s="156">
        <v>0.40300000000000002</v>
      </c>
      <c r="P181" s="156">
        <v>0.43099999999999999</v>
      </c>
      <c r="Q181" s="156">
        <v>0.35499999999999998</v>
      </c>
      <c r="R181" s="156">
        <v>0.38200000000000001</v>
      </c>
      <c r="S181" s="156">
        <v>7.0000000000000007E-2</v>
      </c>
      <c r="T181" s="156">
        <v>8.5999999999999993E-2</v>
      </c>
      <c r="U181" s="156">
        <v>7.0000000000000001E-3</v>
      </c>
      <c r="V181" s="156">
        <v>1.2E-2</v>
      </c>
      <c r="W181" s="156">
        <v>1.9E-2</v>
      </c>
      <c r="X181" s="156">
        <v>2.8000000000000001E-2</v>
      </c>
      <c r="Y181" s="156">
        <v>0</v>
      </c>
      <c r="Z181" s="156">
        <v>2E-3</v>
      </c>
      <c r="AA181" s="156">
        <v>9.6000000000000002E-2</v>
      </c>
      <c r="AB181" s="156">
        <v>0.114</v>
      </c>
    </row>
    <row r="182" spans="1:28" x14ac:dyDescent="0.25">
      <c r="A182" s="87" t="s">
        <v>879</v>
      </c>
      <c r="B182" s="156" t="s">
        <v>294</v>
      </c>
      <c r="C182" s="156">
        <v>3.8684719535783366E-3</v>
      </c>
      <c r="D182" s="156">
        <v>0.27272727272727271</v>
      </c>
      <c r="E182" s="156">
        <v>0.17408123791102514</v>
      </c>
      <c r="F182" s="156">
        <v>4.4487427466150871E-2</v>
      </c>
      <c r="G182" s="156">
        <v>0.48549323017408125</v>
      </c>
      <c r="H182" s="156">
        <v>1.9342359767891683E-3</v>
      </c>
      <c r="I182" s="156">
        <v>1.7408123791102514E-2</v>
      </c>
      <c r="J182" s="156">
        <v>1</v>
      </c>
      <c r="K182" s="87">
        <v>517</v>
      </c>
      <c r="L182" s="87"/>
      <c r="M182" s="156" t="s">
        <v>294</v>
      </c>
      <c r="N182" s="156" t="s">
        <v>294</v>
      </c>
      <c r="O182" s="156">
        <v>1E-3</v>
      </c>
      <c r="P182" s="156">
        <v>1.4E-2</v>
      </c>
      <c r="Q182" s="156">
        <v>0.23599999999999999</v>
      </c>
      <c r="R182" s="156">
        <v>0.313</v>
      </c>
      <c r="S182" s="156">
        <v>0.14399999999999999</v>
      </c>
      <c r="T182" s="156">
        <v>0.20899999999999999</v>
      </c>
      <c r="U182" s="156">
        <v>0.03</v>
      </c>
      <c r="V182" s="156">
        <v>6.6000000000000003E-2</v>
      </c>
      <c r="W182" s="156">
        <v>0.443</v>
      </c>
      <c r="X182" s="156">
        <v>0.52900000000000003</v>
      </c>
      <c r="Y182" s="156">
        <v>0</v>
      </c>
      <c r="Z182" s="156">
        <v>1.0999999999999999E-2</v>
      </c>
      <c r="AA182" s="156">
        <v>8.9999999999999993E-3</v>
      </c>
      <c r="AB182" s="156">
        <v>3.3000000000000002E-2</v>
      </c>
    </row>
    <row r="183" spans="1:28" x14ac:dyDescent="0.25">
      <c r="A183" s="87" t="s">
        <v>880</v>
      </c>
      <c r="B183" s="156" t="s">
        <v>294</v>
      </c>
      <c r="C183" s="156">
        <v>0.19776995305164319</v>
      </c>
      <c r="D183" s="156">
        <v>0.24413145539906103</v>
      </c>
      <c r="E183" s="156">
        <v>0.16079812206572769</v>
      </c>
      <c r="F183" s="156">
        <v>2.6408450704225352E-2</v>
      </c>
      <c r="G183" s="156">
        <v>0.34741784037558687</v>
      </c>
      <c r="H183" s="156">
        <v>1.1737089201877935E-3</v>
      </c>
      <c r="I183" s="156">
        <v>2.2300469483568074E-2</v>
      </c>
      <c r="J183" s="156">
        <v>1</v>
      </c>
      <c r="K183" s="87">
        <v>1704</v>
      </c>
      <c r="L183" s="87"/>
      <c r="M183" s="156" t="s">
        <v>294</v>
      </c>
      <c r="N183" s="156" t="s">
        <v>294</v>
      </c>
      <c r="O183" s="156">
        <v>0.18</v>
      </c>
      <c r="P183" s="156">
        <v>0.217</v>
      </c>
      <c r="Q183" s="156">
        <v>0.224</v>
      </c>
      <c r="R183" s="156">
        <v>0.26500000000000001</v>
      </c>
      <c r="S183" s="156">
        <v>0.14399999999999999</v>
      </c>
      <c r="T183" s="156">
        <v>0.17899999999999999</v>
      </c>
      <c r="U183" s="156">
        <v>0.02</v>
      </c>
      <c r="V183" s="156">
        <v>3.5000000000000003E-2</v>
      </c>
      <c r="W183" s="156">
        <v>0.32500000000000001</v>
      </c>
      <c r="X183" s="156">
        <v>0.37</v>
      </c>
      <c r="Y183" s="156">
        <v>0</v>
      </c>
      <c r="Z183" s="156">
        <v>4.0000000000000001E-3</v>
      </c>
      <c r="AA183" s="156">
        <v>1.6E-2</v>
      </c>
      <c r="AB183" s="156">
        <v>0.03</v>
      </c>
    </row>
    <row r="184" spans="1:28" x14ac:dyDescent="0.25">
      <c r="A184" s="87" t="s">
        <v>881</v>
      </c>
      <c r="B184" s="156" t="s">
        <v>294</v>
      </c>
      <c r="C184" s="156">
        <v>0.12151215121512152</v>
      </c>
      <c r="D184" s="156">
        <v>0.32718271827182716</v>
      </c>
      <c r="E184" s="156">
        <v>0.13771377137713772</v>
      </c>
      <c r="F184" s="156">
        <v>2.7902790279027902E-2</v>
      </c>
      <c r="G184" s="156">
        <v>0.35013501350135012</v>
      </c>
      <c r="H184" s="156">
        <v>1.8001800180018001E-3</v>
      </c>
      <c r="I184" s="156">
        <v>3.3753375337533753E-2</v>
      </c>
      <c r="J184" s="156">
        <v>0.99999999999999989</v>
      </c>
      <c r="K184" s="87">
        <v>2222</v>
      </c>
      <c r="L184" s="87"/>
      <c r="M184" s="156" t="s">
        <v>294</v>
      </c>
      <c r="N184" s="156" t="s">
        <v>294</v>
      </c>
      <c r="O184" s="156">
        <v>0.109</v>
      </c>
      <c r="P184" s="156">
        <v>0.13600000000000001</v>
      </c>
      <c r="Q184" s="156">
        <v>0.308</v>
      </c>
      <c r="R184" s="156">
        <v>0.34699999999999998</v>
      </c>
      <c r="S184" s="156">
        <v>0.124</v>
      </c>
      <c r="T184" s="156">
        <v>0.153</v>
      </c>
      <c r="U184" s="156">
        <v>2.1999999999999999E-2</v>
      </c>
      <c r="V184" s="156">
        <v>3.5999999999999997E-2</v>
      </c>
      <c r="W184" s="156">
        <v>0.33100000000000002</v>
      </c>
      <c r="X184" s="156">
        <v>0.37</v>
      </c>
      <c r="Y184" s="156">
        <v>1E-3</v>
      </c>
      <c r="Z184" s="156">
        <v>5.0000000000000001E-3</v>
      </c>
      <c r="AA184" s="156">
        <v>2.7E-2</v>
      </c>
      <c r="AB184" s="156">
        <v>4.2000000000000003E-2</v>
      </c>
    </row>
    <row r="185" spans="1:28" x14ac:dyDescent="0.25">
      <c r="A185" s="87" t="s">
        <v>882</v>
      </c>
      <c r="B185" s="156" t="s">
        <v>294</v>
      </c>
      <c r="C185" s="156">
        <v>0.17300079176563737</v>
      </c>
      <c r="D185" s="156">
        <v>0.33630245447347584</v>
      </c>
      <c r="E185" s="156">
        <v>0.13024544734758511</v>
      </c>
      <c r="F185" s="156">
        <v>2.8305621536025335E-2</v>
      </c>
      <c r="G185" s="156">
        <v>0.2757323832145685</v>
      </c>
      <c r="H185" s="156">
        <v>2.1773555027711799E-3</v>
      </c>
      <c r="I185" s="156">
        <v>5.4235946159936661E-2</v>
      </c>
      <c r="J185" s="156">
        <v>1</v>
      </c>
      <c r="K185" s="87">
        <v>5052</v>
      </c>
      <c r="L185" s="87"/>
      <c r="M185" s="156" t="s">
        <v>294</v>
      </c>
      <c r="N185" s="156" t="s">
        <v>294</v>
      </c>
      <c r="O185" s="156">
        <v>0.16300000000000001</v>
      </c>
      <c r="P185" s="156">
        <v>0.184</v>
      </c>
      <c r="Q185" s="156">
        <v>0.32300000000000001</v>
      </c>
      <c r="R185" s="156">
        <v>0.34899999999999998</v>
      </c>
      <c r="S185" s="156">
        <v>0.121</v>
      </c>
      <c r="T185" s="156">
        <v>0.14000000000000001</v>
      </c>
      <c r="U185" s="156">
        <v>2.4E-2</v>
      </c>
      <c r="V185" s="156">
        <v>3.3000000000000002E-2</v>
      </c>
      <c r="W185" s="156">
        <v>0.26400000000000001</v>
      </c>
      <c r="X185" s="156">
        <v>0.28799999999999998</v>
      </c>
      <c r="Y185" s="156">
        <v>1E-3</v>
      </c>
      <c r="Z185" s="156">
        <v>4.0000000000000001E-3</v>
      </c>
      <c r="AA185" s="156">
        <v>4.8000000000000001E-2</v>
      </c>
      <c r="AB185" s="156">
        <v>6.0999999999999999E-2</v>
      </c>
    </row>
    <row r="186" spans="1:28" x14ac:dyDescent="0.25">
      <c r="A186" s="87" t="s">
        <v>883</v>
      </c>
      <c r="B186" s="156" t="s">
        <v>294</v>
      </c>
      <c r="C186" s="156">
        <v>0.35899122807017542</v>
      </c>
      <c r="D186" s="156">
        <v>0.20899122807017545</v>
      </c>
      <c r="E186" s="156">
        <v>8.7499999999999994E-2</v>
      </c>
      <c r="F186" s="156">
        <v>0.11907894736842105</v>
      </c>
      <c r="G186" s="156">
        <v>0.18837719298245614</v>
      </c>
      <c r="H186" s="156">
        <v>2.4122807017543861E-3</v>
      </c>
      <c r="I186" s="156">
        <v>3.4649122807017541E-2</v>
      </c>
      <c r="J186" s="156">
        <v>1</v>
      </c>
      <c r="K186" s="87">
        <v>4560</v>
      </c>
      <c r="L186" s="87"/>
      <c r="M186" s="156" t="s">
        <v>294</v>
      </c>
      <c r="N186" s="156" t="s">
        <v>294</v>
      </c>
      <c r="O186" s="156">
        <v>0.34499999999999997</v>
      </c>
      <c r="P186" s="156">
        <v>0.373</v>
      </c>
      <c r="Q186" s="156">
        <v>0.19700000000000001</v>
      </c>
      <c r="R186" s="156">
        <v>0.221</v>
      </c>
      <c r="S186" s="156">
        <v>0.08</v>
      </c>
      <c r="T186" s="156">
        <v>9.6000000000000002E-2</v>
      </c>
      <c r="U186" s="156">
        <v>0.11</v>
      </c>
      <c r="V186" s="156">
        <v>0.129</v>
      </c>
      <c r="W186" s="156">
        <v>0.17699999999999999</v>
      </c>
      <c r="X186" s="156">
        <v>0.2</v>
      </c>
      <c r="Y186" s="156">
        <v>1E-3</v>
      </c>
      <c r="Z186" s="156">
        <v>4.0000000000000001E-3</v>
      </c>
      <c r="AA186" s="156">
        <v>0.03</v>
      </c>
      <c r="AB186" s="156">
        <v>0.04</v>
      </c>
    </row>
    <row r="187" spans="1:28" x14ac:dyDescent="0.25">
      <c r="A187" s="87" t="s">
        <v>884</v>
      </c>
      <c r="B187" s="156" t="s">
        <v>294</v>
      </c>
      <c r="C187" s="156">
        <v>0.13004484304932734</v>
      </c>
      <c r="D187" s="156">
        <v>0.38714499252615847</v>
      </c>
      <c r="E187" s="156">
        <v>0.25859491778774291</v>
      </c>
      <c r="F187" s="156">
        <v>3.4379671150971597E-2</v>
      </c>
      <c r="G187" s="156">
        <v>0.15994020926756353</v>
      </c>
      <c r="H187" s="156" t="s">
        <v>294</v>
      </c>
      <c r="I187" s="156">
        <v>2.9895366218236172E-2</v>
      </c>
      <c r="J187" s="156">
        <v>1</v>
      </c>
      <c r="K187" s="87">
        <v>669</v>
      </c>
      <c r="L187" s="87"/>
      <c r="M187" s="156" t="s">
        <v>294</v>
      </c>
      <c r="N187" s="156" t="s">
        <v>294</v>
      </c>
      <c r="O187" s="156">
        <v>0.107</v>
      </c>
      <c r="P187" s="156">
        <v>0.158</v>
      </c>
      <c r="Q187" s="156">
        <v>0.35099999999999998</v>
      </c>
      <c r="R187" s="156">
        <v>0.42499999999999999</v>
      </c>
      <c r="S187" s="156">
        <v>0.22700000000000001</v>
      </c>
      <c r="T187" s="156">
        <v>0.29299999999999998</v>
      </c>
      <c r="U187" s="156">
        <v>2.3E-2</v>
      </c>
      <c r="V187" s="156">
        <v>5.0999999999999997E-2</v>
      </c>
      <c r="W187" s="156">
        <v>0.13400000000000001</v>
      </c>
      <c r="X187" s="156">
        <v>0.19</v>
      </c>
      <c r="Y187" s="156" t="s">
        <v>294</v>
      </c>
      <c r="Z187" s="156" t="s">
        <v>294</v>
      </c>
      <c r="AA187" s="156">
        <v>1.9E-2</v>
      </c>
      <c r="AB187" s="156">
        <v>4.5999999999999999E-2</v>
      </c>
    </row>
    <row r="188" spans="1:28" x14ac:dyDescent="0.25">
      <c r="A188" s="87" t="s">
        <v>885</v>
      </c>
      <c r="B188" s="156" t="s">
        <v>294</v>
      </c>
      <c r="C188" s="156">
        <v>1.2391573729863693E-3</v>
      </c>
      <c r="D188" s="156">
        <v>0.41883519206939279</v>
      </c>
      <c r="E188" s="156">
        <v>0.28872366790582404</v>
      </c>
      <c r="F188" s="156">
        <v>3.2218091697645598E-2</v>
      </c>
      <c r="G188" s="156">
        <v>0.22057001239157373</v>
      </c>
      <c r="H188" s="156">
        <v>2.4783147459727386E-3</v>
      </c>
      <c r="I188" s="156">
        <v>3.5935563816604711E-2</v>
      </c>
      <c r="J188" s="156">
        <v>0.99999999999999978</v>
      </c>
      <c r="K188" s="87">
        <v>807</v>
      </c>
      <c r="L188" s="87"/>
      <c r="M188" s="156" t="s">
        <v>294</v>
      </c>
      <c r="N188" s="156" t="s">
        <v>294</v>
      </c>
      <c r="O188" s="156">
        <v>0</v>
      </c>
      <c r="P188" s="156">
        <v>7.0000000000000001E-3</v>
      </c>
      <c r="Q188" s="156">
        <v>0.38500000000000001</v>
      </c>
      <c r="R188" s="156">
        <v>0.45300000000000001</v>
      </c>
      <c r="S188" s="156">
        <v>0.25900000000000001</v>
      </c>
      <c r="T188" s="156">
        <v>0.32100000000000001</v>
      </c>
      <c r="U188" s="156">
        <v>2.1999999999999999E-2</v>
      </c>
      <c r="V188" s="156">
        <v>4.7E-2</v>
      </c>
      <c r="W188" s="156">
        <v>0.193</v>
      </c>
      <c r="X188" s="156">
        <v>0.25</v>
      </c>
      <c r="Y188" s="156">
        <v>1E-3</v>
      </c>
      <c r="Z188" s="156">
        <v>8.9999999999999993E-3</v>
      </c>
      <c r="AA188" s="156">
        <v>2.5000000000000001E-2</v>
      </c>
      <c r="AB188" s="156">
        <v>5.0999999999999997E-2</v>
      </c>
    </row>
    <row r="189" spans="1:28" x14ac:dyDescent="0.25">
      <c r="A189" s="87" t="s">
        <v>886</v>
      </c>
      <c r="B189" s="156" t="s">
        <v>294</v>
      </c>
      <c r="C189" s="156">
        <v>9.2265943012211665E-2</v>
      </c>
      <c r="D189" s="156">
        <v>0.38263229308005425</v>
      </c>
      <c r="E189" s="156">
        <v>0.12890094979647218</v>
      </c>
      <c r="F189" s="156">
        <v>3.9348710990502037E-2</v>
      </c>
      <c r="G189" s="156">
        <v>0.31614654002713705</v>
      </c>
      <c r="H189" s="156">
        <v>2.7137042062415195E-3</v>
      </c>
      <c r="I189" s="156">
        <v>3.7991858887381276E-2</v>
      </c>
      <c r="J189" s="156">
        <v>1</v>
      </c>
      <c r="K189" s="87">
        <v>737</v>
      </c>
      <c r="L189" s="87"/>
      <c r="M189" s="156" t="s">
        <v>294</v>
      </c>
      <c r="N189" s="156" t="s">
        <v>294</v>
      </c>
      <c r="O189" s="156">
        <v>7.2999999999999995E-2</v>
      </c>
      <c r="P189" s="156">
        <v>0.115</v>
      </c>
      <c r="Q189" s="156">
        <v>0.34799999999999998</v>
      </c>
      <c r="R189" s="156">
        <v>0.41799999999999998</v>
      </c>
      <c r="S189" s="156">
        <v>0.107</v>
      </c>
      <c r="T189" s="156">
        <v>0.155</v>
      </c>
      <c r="U189" s="156">
        <v>2.8000000000000001E-2</v>
      </c>
      <c r="V189" s="156">
        <v>5.6000000000000001E-2</v>
      </c>
      <c r="W189" s="156">
        <v>0.28399999999999997</v>
      </c>
      <c r="X189" s="156">
        <v>0.35099999999999998</v>
      </c>
      <c r="Y189" s="156">
        <v>1E-3</v>
      </c>
      <c r="Z189" s="156">
        <v>0.01</v>
      </c>
      <c r="AA189" s="156">
        <v>2.5999999999999999E-2</v>
      </c>
      <c r="AB189" s="156">
        <v>5.3999999999999999E-2</v>
      </c>
    </row>
    <row r="190" spans="1:28" x14ac:dyDescent="0.25">
      <c r="A190" s="87" t="s">
        <v>887</v>
      </c>
      <c r="B190" s="156">
        <v>6.754474839581223E-4</v>
      </c>
      <c r="C190" s="156">
        <v>0.11719013846673421</v>
      </c>
      <c r="D190" s="156">
        <v>0.30665315771698748</v>
      </c>
      <c r="E190" s="156">
        <v>0.18405943937858832</v>
      </c>
      <c r="F190" s="156">
        <v>4.2215467747382641E-2</v>
      </c>
      <c r="G190" s="156">
        <v>0.30057413036136438</v>
      </c>
      <c r="H190" s="156">
        <v>4.7281323877068557E-3</v>
      </c>
      <c r="I190" s="156">
        <v>4.3904086457277947E-2</v>
      </c>
      <c r="J190" s="156">
        <v>1</v>
      </c>
      <c r="K190" s="87">
        <v>2961</v>
      </c>
      <c r="L190" s="87"/>
      <c r="M190" s="156">
        <v>0</v>
      </c>
      <c r="N190" s="156">
        <v>2E-3</v>
      </c>
      <c r="O190" s="156">
        <v>0.106</v>
      </c>
      <c r="P190" s="156">
        <v>0.129</v>
      </c>
      <c r="Q190" s="156">
        <v>0.28999999999999998</v>
      </c>
      <c r="R190" s="156">
        <v>0.32400000000000001</v>
      </c>
      <c r="S190" s="156">
        <v>0.17100000000000001</v>
      </c>
      <c r="T190" s="156">
        <v>0.19800000000000001</v>
      </c>
      <c r="U190" s="156">
        <v>3.5999999999999997E-2</v>
      </c>
      <c r="V190" s="156">
        <v>0.05</v>
      </c>
      <c r="W190" s="156">
        <v>0.28399999999999997</v>
      </c>
      <c r="X190" s="156">
        <v>0.317</v>
      </c>
      <c r="Y190" s="156">
        <v>3.0000000000000001E-3</v>
      </c>
      <c r="Z190" s="156">
        <v>8.0000000000000002E-3</v>
      </c>
      <c r="AA190" s="156">
        <v>3.6999999999999998E-2</v>
      </c>
      <c r="AB190" s="156">
        <v>5.1999999999999998E-2</v>
      </c>
    </row>
    <row r="191" spans="1:28" x14ac:dyDescent="0.25">
      <c r="A191" s="87" t="s">
        <v>888</v>
      </c>
      <c r="B191" s="156" t="s">
        <v>294</v>
      </c>
      <c r="C191" s="156">
        <v>0.12611063341931786</v>
      </c>
      <c r="D191" s="156">
        <v>0.20120378331900257</v>
      </c>
      <c r="E191" s="156">
        <v>0.12095156205216394</v>
      </c>
      <c r="F191" s="156">
        <v>3.3533963886500429E-2</v>
      </c>
      <c r="G191" s="156">
        <v>0.47320149039839493</v>
      </c>
      <c r="H191" s="156">
        <v>7.4519919747778737E-3</v>
      </c>
      <c r="I191" s="156">
        <v>3.7546574949842364E-2</v>
      </c>
      <c r="J191" s="156">
        <v>1</v>
      </c>
      <c r="K191" s="87">
        <v>3489</v>
      </c>
      <c r="L191" s="87"/>
      <c r="M191" s="156" t="s">
        <v>294</v>
      </c>
      <c r="N191" s="156" t="s">
        <v>294</v>
      </c>
      <c r="O191" s="156">
        <v>0.11600000000000001</v>
      </c>
      <c r="P191" s="156">
        <v>0.13800000000000001</v>
      </c>
      <c r="Q191" s="156">
        <v>0.188</v>
      </c>
      <c r="R191" s="156">
        <v>0.215</v>
      </c>
      <c r="S191" s="156">
        <v>0.111</v>
      </c>
      <c r="T191" s="156">
        <v>0.13200000000000001</v>
      </c>
      <c r="U191" s="156">
        <v>2.8000000000000001E-2</v>
      </c>
      <c r="V191" s="156">
        <v>0.04</v>
      </c>
      <c r="W191" s="156">
        <v>0.45700000000000002</v>
      </c>
      <c r="X191" s="156">
        <v>0.49</v>
      </c>
      <c r="Y191" s="156">
        <v>5.0000000000000001E-3</v>
      </c>
      <c r="Z191" s="156">
        <v>1.0999999999999999E-2</v>
      </c>
      <c r="AA191" s="156">
        <v>3.2000000000000001E-2</v>
      </c>
      <c r="AB191" s="156">
        <v>4.3999999999999997E-2</v>
      </c>
    </row>
    <row r="192" spans="1:28" x14ac:dyDescent="0.25">
      <c r="A192" s="87" t="s">
        <v>889</v>
      </c>
      <c r="B192" s="156" t="s">
        <v>294</v>
      </c>
      <c r="C192" s="156">
        <v>0.28298605719963976</v>
      </c>
      <c r="D192" s="156">
        <v>0.42250721982424</v>
      </c>
      <c r="E192" s="156">
        <v>0.11719405024376611</v>
      </c>
      <c r="F192" s="156">
        <v>2.9717728161972486E-2</v>
      </c>
      <c r="G192" s="156">
        <v>9.3717976586032356E-2</v>
      </c>
      <c r="H192" s="156">
        <v>2.4842405987019842E-3</v>
      </c>
      <c r="I192" s="156">
        <v>5.1392727385647298E-2</v>
      </c>
      <c r="J192" s="156">
        <v>0.99999999999999989</v>
      </c>
      <c r="K192" s="87">
        <v>32203</v>
      </c>
      <c r="L192" s="87"/>
      <c r="M192" s="156" t="s">
        <v>294</v>
      </c>
      <c r="N192" s="156" t="s">
        <v>294</v>
      </c>
      <c r="O192" s="156">
        <v>0.27800000000000002</v>
      </c>
      <c r="P192" s="156">
        <v>0.28799999999999998</v>
      </c>
      <c r="Q192" s="156">
        <v>0.41699999999999998</v>
      </c>
      <c r="R192" s="156">
        <v>0.42799999999999999</v>
      </c>
      <c r="S192" s="156">
        <v>0.114</v>
      </c>
      <c r="T192" s="156">
        <v>0.121</v>
      </c>
      <c r="U192" s="156">
        <v>2.8000000000000001E-2</v>
      </c>
      <c r="V192" s="156">
        <v>3.2000000000000001E-2</v>
      </c>
      <c r="W192" s="156">
        <v>9.0999999999999998E-2</v>
      </c>
      <c r="X192" s="156">
        <v>9.7000000000000003E-2</v>
      </c>
      <c r="Y192" s="156">
        <v>2E-3</v>
      </c>
      <c r="Z192" s="156">
        <v>3.0000000000000001E-3</v>
      </c>
      <c r="AA192" s="156">
        <v>4.9000000000000002E-2</v>
      </c>
      <c r="AB192" s="156">
        <v>5.3999999999999999E-2</v>
      </c>
    </row>
    <row r="193" spans="1:28" x14ac:dyDescent="0.25">
      <c r="A193" s="87" t="s">
        <v>890</v>
      </c>
      <c r="B193" s="156" t="s">
        <v>294</v>
      </c>
      <c r="C193" s="156">
        <v>0.1</v>
      </c>
      <c r="D193" s="156">
        <v>0.33214285714285713</v>
      </c>
      <c r="E193" s="156">
        <v>0.19642857142857142</v>
      </c>
      <c r="F193" s="156">
        <v>6.7857142857142852E-2</v>
      </c>
      <c r="G193" s="156">
        <v>0.24642857142857144</v>
      </c>
      <c r="H193" s="156" t="s">
        <v>294</v>
      </c>
      <c r="I193" s="156">
        <v>5.7142857142857141E-2</v>
      </c>
      <c r="J193" s="156">
        <v>1</v>
      </c>
      <c r="K193" s="87">
        <v>280</v>
      </c>
      <c r="L193" s="87"/>
      <c r="M193" s="156" t="s">
        <v>294</v>
      </c>
      <c r="N193" s="156" t="s">
        <v>294</v>
      </c>
      <c r="O193" s="156">
        <v>7.0000000000000007E-2</v>
      </c>
      <c r="P193" s="156">
        <v>0.14099999999999999</v>
      </c>
      <c r="Q193" s="156">
        <v>0.28000000000000003</v>
      </c>
      <c r="R193" s="156">
        <v>0.38900000000000001</v>
      </c>
      <c r="S193" s="156">
        <v>0.154</v>
      </c>
      <c r="T193" s="156">
        <v>0.247</v>
      </c>
      <c r="U193" s="156">
        <v>4.3999999999999997E-2</v>
      </c>
      <c r="V193" s="156">
        <v>0.104</v>
      </c>
      <c r="W193" s="156">
        <v>0.2</v>
      </c>
      <c r="X193" s="156">
        <v>0.3</v>
      </c>
      <c r="Y193" s="156" t="s">
        <v>294</v>
      </c>
      <c r="Z193" s="156" t="s">
        <v>294</v>
      </c>
      <c r="AA193" s="156">
        <v>3.5000000000000003E-2</v>
      </c>
      <c r="AB193" s="156">
        <v>9.0999999999999998E-2</v>
      </c>
    </row>
    <row r="194" spans="1:28" x14ac:dyDescent="0.25">
      <c r="A194" s="87" t="s">
        <v>891</v>
      </c>
      <c r="B194" s="156" t="s">
        <v>294</v>
      </c>
      <c r="C194" s="156">
        <v>0.13099415204678364</v>
      </c>
      <c r="D194" s="156">
        <v>0.43508771929824563</v>
      </c>
      <c r="E194" s="156">
        <v>0.15789473684210525</v>
      </c>
      <c r="F194" s="156">
        <v>2.5730994152046785E-2</v>
      </c>
      <c r="G194" s="156">
        <v>0.16842105263157894</v>
      </c>
      <c r="H194" s="156">
        <v>1.1695906432748538E-3</v>
      </c>
      <c r="I194" s="156">
        <v>8.0701754385964913E-2</v>
      </c>
      <c r="J194" s="156">
        <v>1</v>
      </c>
      <c r="K194" s="87">
        <v>855</v>
      </c>
      <c r="L194" s="87"/>
      <c r="M194" s="156" t="s">
        <v>294</v>
      </c>
      <c r="N194" s="156" t="s">
        <v>294</v>
      </c>
      <c r="O194" s="156">
        <v>0.11</v>
      </c>
      <c r="P194" s="156">
        <v>0.155</v>
      </c>
      <c r="Q194" s="156">
        <v>0.40200000000000002</v>
      </c>
      <c r="R194" s="156">
        <v>0.46899999999999997</v>
      </c>
      <c r="S194" s="156">
        <v>0.13500000000000001</v>
      </c>
      <c r="T194" s="156">
        <v>0.184</v>
      </c>
      <c r="U194" s="156">
        <v>1.7000000000000001E-2</v>
      </c>
      <c r="V194" s="156">
        <v>3.9E-2</v>
      </c>
      <c r="W194" s="156">
        <v>0.14499999999999999</v>
      </c>
      <c r="X194" s="156">
        <v>0.19500000000000001</v>
      </c>
      <c r="Y194" s="156">
        <v>0</v>
      </c>
      <c r="Z194" s="156">
        <v>7.0000000000000001E-3</v>
      </c>
      <c r="AA194" s="156">
        <v>6.4000000000000001E-2</v>
      </c>
      <c r="AB194" s="156">
        <v>0.10100000000000001</v>
      </c>
    </row>
    <row r="195" spans="1:28" x14ac:dyDescent="0.25">
      <c r="A195" s="87" t="s">
        <v>892</v>
      </c>
      <c r="B195" s="156" t="s">
        <v>294</v>
      </c>
      <c r="C195" s="156">
        <v>0.25178615422517864</v>
      </c>
      <c r="D195" s="156">
        <v>0.21680216802168023</v>
      </c>
      <c r="E195" s="156">
        <v>9.3865484109386554E-2</v>
      </c>
      <c r="F195" s="156">
        <v>0.11012564671101256</v>
      </c>
      <c r="G195" s="156">
        <v>0.29219019462921902</v>
      </c>
      <c r="H195" s="156">
        <v>3.2027593003202759E-3</v>
      </c>
      <c r="I195" s="156">
        <v>3.2027593003202758E-2</v>
      </c>
      <c r="J195" s="156">
        <v>1</v>
      </c>
      <c r="K195" s="87">
        <v>4059</v>
      </c>
      <c r="L195" s="87"/>
      <c r="M195" s="156" t="s">
        <v>294</v>
      </c>
      <c r="N195" s="156" t="s">
        <v>294</v>
      </c>
      <c r="O195" s="156">
        <v>0.23899999999999999</v>
      </c>
      <c r="P195" s="156">
        <v>0.26500000000000001</v>
      </c>
      <c r="Q195" s="156">
        <v>0.20399999999999999</v>
      </c>
      <c r="R195" s="156">
        <v>0.23</v>
      </c>
      <c r="S195" s="156">
        <v>8.5000000000000006E-2</v>
      </c>
      <c r="T195" s="156">
        <v>0.10299999999999999</v>
      </c>
      <c r="U195" s="156">
        <v>0.10100000000000001</v>
      </c>
      <c r="V195" s="156">
        <v>0.12</v>
      </c>
      <c r="W195" s="156">
        <v>0.27800000000000002</v>
      </c>
      <c r="X195" s="156">
        <v>0.30599999999999999</v>
      </c>
      <c r="Y195" s="156">
        <v>2E-3</v>
      </c>
      <c r="Z195" s="156">
        <v>5.0000000000000001E-3</v>
      </c>
      <c r="AA195" s="156">
        <v>2.7E-2</v>
      </c>
      <c r="AB195" s="156">
        <v>3.7999999999999999E-2</v>
      </c>
    </row>
    <row r="196" spans="1:28" x14ac:dyDescent="0.25">
      <c r="A196" s="87" t="s">
        <v>893</v>
      </c>
      <c r="B196" s="156" t="s">
        <v>294</v>
      </c>
      <c r="C196" s="156">
        <v>0.49187675070028009</v>
      </c>
      <c r="D196" s="156">
        <v>0.19383753501400561</v>
      </c>
      <c r="E196" s="156">
        <v>0.10364145658263306</v>
      </c>
      <c r="F196" s="156">
        <v>4.0896358543417367E-2</v>
      </c>
      <c r="G196" s="156">
        <v>9.2436974789915971E-2</v>
      </c>
      <c r="H196" s="156">
        <v>5.602240896358543E-4</v>
      </c>
      <c r="I196" s="156">
        <v>7.675070028011205E-2</v>
      </c>
      <c r="J196" s="156">
        <v>1</v>
      </c>
      <c r="K196" s="87">
        <v>1785</v>
      </c>
      <c r="L196" s="87"/>
      <c r="M196" s="156" t="s">
        <v>294</v>
      </c>
      <c r="N196" s="156" t="s">
        <v>294</v>
      </c>
      <c r="O196" s="156">
        <v>0.46899999999999997</v>
      </c>
      <c r="P196" s="156">
        <v>0.51500000000000001</v>
      </c>
      <c r="Q196" s="156">
        <v>0.17599999999999999</v>
      </c>
      <c r="R196" s="156">
        <v>0.21299999999999999</v>
      </c>
      <c r="S196" s="156">
        <v>0.09</v>
      </c>
      <c r="T196" s="156">
        <v>0.11899999999999999</v>
      </c>
      <c r="U196" s="156">
        <v>3.3000000000000002E-2</v>
      </c>
      <c r="V196" s="156">
        <v>5.0999999999999997E-2</v>
      </c>
      <c r="W196" s="156">
        <v>0.08</v>
      </c>
      <c r="X196" s="156">
        <v>0.107</v>
      </c>
      <c r="Y196" s="156">
        <v>0</v>
      </c>
      <c r="Z196" s="156">
        <v>3.0000000000000001E-3</v>
      </c>
      <c r="AA196" s="156">
        <v>6.5000000000000002E-2</v>
      </c>
      <c r="AB196" s="156">
        <v>0.09</v>
      </c>
    </row>
    <row r="197" spans="1:28" x14ac:dyDescent="0.25">
      <c r="A197" s="87" t="s">
        <v>894</v>
      </c>
      <c r="B197" s="156" t="s">
        <v>294</v>
      </c>
      <c r="C197" s="156">
        <v>0.25095238095238093</v>
      </c>
      <c r="D197" s="156">
        <v>0.42095238095238097</v>
      </c>
      <c r="E197" s="156">
        <v>0.16904761904761906</v>
      </c>
      <c r="F197" s="156">
        <v>4.9047619047619048E-2</v>
      </c>
      <c r="G197" s="156">
        <v>6.6190476190476188E-2</v>
      </c>
      <c r="H197" s="156" t="s">
        <v>294</v>
      </c>
      <c r="I197" s="156">
        <v>4.3809523809523812E-2</v>
      </c>
      <c r="J197" s="156">
        <v>0.99999999999999989</v>
      </c>
      <c r="K197" s="87">
        <v>2100</v>
      </c>
      <c r="L197" s="87"/>
      <c r="M197" s="156" t="s">
        <v>294</v>
      </c>
      <c r="N197" s="156" t="s">
        <v>294</v>
      </c>
      <c r="O197" s="156">
        <v>0.23300000000000001</v>
      </c>
      <c r="P197" s="156">
        <v>0.27</v>
      </c>
      <c r="Q197" s="156">
        <v>0.4</v>
      </c>
      <c r="R197" s="156">
        <v>0.442</v>
      </c>
      <c r="S197" s="156">
        <v>0.154</v>
      </c>
      <c r="T197" s="156">
        <v>0.186</v>
      </c>
      <c r="U197" s="156">
        <v>4.1000000000000002E-2</v>
      </c>
      <c r="V197" s="156">
        <v>5.8999999999999997E-2</v>
      </c>
      <c r="W197" s="156">
        <v>5.6000000000000001E-2</v>
      </c>
      <c r="X197" s="156">
        <v>7.8E-2</v>
      </c>
      <c r="Y197" s="156" t="s">
        <v>294</v>
      </c>
      <c r="Z197" s="156" t="s">
        <v>294</v>
      </c>
      <c r="AA197" s="156">
        <v>3.5999999999999997E-2</v>
      </c>
      <c r="AB197" s="156">
        <v>5.2999999999999999E-2</v>
      </c>
    </row>
    <row r="198" spans="1:28" x14ac:dyDescent="0.25">
      <c r="A198" s="87" t="s">
        <v>895</v>
      </c>
      <c r="B198" s="156">
        <v>9.6232789343888431E-2</v>
      </c>
      <c r="C198" s="156">
        <v>0.2901981399735607</v>
      </c>
      <c r="D198" s="156">
        <v>0.23687119742101073</v>
      </c>
      <c r="E198" s="156">
        <v>8.6801233832999619E-2</v>
      </c>
      <c r="F198" s="156">
        <v>2.0842191522423135E-2</v>
      </c>
      <c r="G198" s="156">
        <v>0.21866520297171307</v>
      </c>
      <c r="H198" s="156">
        <v>5.303317279073543E-3</v>
      </c>
      <c r="I198" s="156">
        <v>4.508592765533076E-2</v>
      </c>
      <c r="J198" s="156">
        <v>1</v>
      </c>
      <c r="K198" s="87">
        <v>129353</v>
      </c>
      <c r="L198" s="87"/>
      <c r="M198" s="156">
        <v>9.5000000000000001E-2</v>
      </c>
      <c r="N198" s="156">
        <v>9.8000000000000004E-2</v>
      </c>
      <c r="O198" s="156">
        <v>0.28799999999999998</v>
      </c>
      <c r="P198" s="156">
        <v>0.29299999999999998</v>
      </c>
      <c r="Q198" s="156">
        <v>0.23499999999999999</v>
      </c>
      <c r="R198" s="156">
        <v>0.23899999999999999</v>
      </c>
      <c r="S198" s="156">
        <v>8.5000000000000006E-2</v>
      </c>
      <c r="T198" s="156">
        <v>8.7999999999999995E-2</v>
      </c>
      <c r="U198" s="156">
        <v>0.02</v>
      </c>
      <c r="V198" s="156">
        <v>2.1999999999999999E-2</v>
      </c>
      <c r="W198" s="156">
        <v>0.216</v>
      </c>
      <c r="X198" s="156">
        <v>0.221</v>
      </c>
      <c r="Y198" s="156">
        <v>5.0000000000000001E-3</v>
      </c>
      <c r="Z198" s="156">
        <v>6.0000000000000001E-3</v>
      </c>
      <c r="AA198" s="156">
        <v>4.3999999999999997E-2</v>
      </c>
      <c r="AB198" s="156">
        <v>4.5999999999999999E-2</v>
      </c>
    </row>
    <row r="199" spans="1:28" x14ac:dyDescent="0.25">
      <c r="A199" s="87" t="s">
        <v>896</v>
      </c>
      <c r="B199" s="156" t="s">
        <v>294</v>
      </c>
      <c r="C199" s="156">
        <v>0.1068075117370892</v>
      </c>
      <c r="D199" s="156">
        <v>0.18192488262910797</v>
      </c>
      <c r="E199" s="156">
        <v>0.107981220657277</v>
      </c>
      <c r="F199" s="156">
        <v>3.7558685446009391E-2</v>
      </c>
      <c r="G199" s="156">
        <v>0.528169014084507</v>
      </c>
      <c r="H199" s="156">
        <v>2.3474178403755869E-3</v>
      </c>
      <c r="I199" s="156">
        <v>3.5211267605633804E-2</v>
      </c>
      <c r="J199" s="156">
        <v>0.99999999999999989</v>
      </c>
      <c r="K199" s="87">
        <v>852</v>
      </c>
      <c r="L199" s="87"/>
      <c r="M199" s="156" t="s">
        <v>294</v>
      </c>
      <c r="N199" s="156" t="s">
        <v>294</v>
      </c>
      <c r="O199" s="156">
        <v>8.7999999999999995E-2</v>
      </c>
      <c r="P199" s="156">
        <v>0.129</v>
      </c>
      <c r="Q199" s="156">
        <v>0.157</v>
      </c>
      <c r="R199" s="156">
        <v>0.20899999999999999</v>
      </c>
      <c r="S199" s="156">
        <v>8.8999999999999996E-2</v>
      </c>
      <c r="T199" s="156">
        <v>0.13100000000000001</v>
      </c>
      <c r="U199" s="156">
        <v>2.7E-2</v>
      </c>
      <c r="V199" s="156">
        <v>5.2999999999999999E-2</v>
      </c>
      <c r="W199" s="156">
        <v>0.495</v>
      </c>
      <c r="X199" s="156">
        <v>0.56100000000000005</v>
      </c>
      <c r="Y199" s="156">
        <v>1E-3</v>
      </c>
      <c r="Z199" s="156">
        <v>8.9999999999999993E-3</v>
      </c>
      <c r="AA199" s="156">
        <v>2.5000000000000001E-2</v>
      </c>
      <c r="AB199" s="156">
        <v>0.05</v>
      </c>
    </row>
    <row r="200" spans="1:28" x14ac:dyDescent="0.25">
      <c r="A200" s="87" t="s">
        <v>897</v>
      </c>
      <c r="B200" s="156" t="s">
        <v>294</v>
      </c>
      <c r="C200" s="156">
        <v>0.28345498783454987</v>
      </c>
      <c r="D200" s="156">
        <v>0.27250608272506083</v>
      </c>
      <c r="E200" s="156">
        <v>0.11476074614760746</v>
      </c>
      <c r="F200" s="156">
        <v>4.0145985401459854E-2</v>
      </c>
      <c r="G200" s="156">
        <v>0.25101378751013786</v>
      </c>
      <c r="H200" s="156">
        <v>5.6772100567721003E-3</v>
      </c>
      <c r="I200" s="156">
        <v>3.2441200324412001E-2</v>
      </c>
      <c r="J200" s="156">
        <v>1</v>
      </c>
      <c r="K200" s="87">
        <v>2466</v>
      </c>
      <c r="L200" s="87"/>
      <c r="M200" s="156" t="s">
        <v>294</v>
      </c>
      <c r="N200" s="156" t="s">
        <v>294</v>
      </c>
      <c r="O200" s="156">
        <v>0.26600000000000001</v>
      </c>
      <c r="P200" s="156">
        <v>0.30199999999999999</v>
      </c>
      <c r="Q200" s="156">
        <v>0.255</v>
      </c>
      <c r="R200" s="156">
        <v>0.28999999999999998</v>
      </c>
      <c r="S200" s="156">
        <v>0.10299999999999999</v>
      </c>
      <c r="T200" s="156">
        <v>0.128</v>
      </c>
      <c r="U200" s="156">
        <v>3.3000000000000002E-2</v>
      </c>
      <c r="V200" s="156">
        <v>4.9000000000000002E-2</v>
      </c>
      <c r="W200" s="156">
        <v>0.23400000000000001</v>
      </c>
      <c r="X200" s="156">
        <v>0.26900000000000002</v>
      </c>
      <c r="Y200" s="156">
        <v>3.0000000000000001E-3</v>
      </c>
      <c r="Z200" s="156">
        <v>0.01</v>
      </c>
      <c r="AA200" s="156">
        <v>2.5999999999999999E-2</v>
      </c>
      <c r="AB200" s="156">
        <v>0.04</v>
      </c>
    </row>
    <row r="201" spans="1:28" x14ac:dyDescent="0.25">
      <c r="A201" s="87" t="s">
        <v>898</v>
      </c>
      <c r="B201" s="156" t="s">
        <v>294</v>
      </c>
      <c r="C201" s="156">
        <v>7.6142131979695434E-3</v>
      </c>
      <c r="D201" s="156">
        <v>0.17055837563451776</v>
      </c>
      <c r="E201" s="156">
        <v>0.11218274111675126</v>
      </c>
      <c r="F201" s="156">
        <v>3.8071065989847719E-2</v>
      </c>
      <c r="G201" s="156">
        <v>0.63553299492385784</v>
      </c>
      <c r="H201" s="156">
        <v>4.5685279187817262E-3</v>
      </c>
      <c r="I201" s="156">
        <v>3.1472081218274113E-2</v>
      </c>
      <c r="J201" s="156">
        <v>1</v>
      </c>
      <c r="K201" s="87">
        <v>1970</v>
      </c>
      <c r="L201" s="87"/>
      <c r="M201" s="156" t="s">
        <v>294</v>
      </c>
      <c r="N201" s="156" t="s">
        <v>294</v>
      </c>
      <c r="O201" s="156">
        <v>5.0000000000000001E-3</v>
      </c>
      <c r="P201" s="156">
        <v>1.2999999999999999E-2</v>
      </c>
      <c r="Q201" s="156">
        <v>0.155</v>
      </c>
      <c r="R201" s="156">
        <v>0.188</v>
      </c>
      <c r="S201" s="156">
        <v>9.9000000000000005E-2</v>
      </c>
      <c r="T201" s="156">
        <v>0.127</v>
      </c>
      <c r="U201" s="156">
        <v>0.03</v>
      </c>
      <c r="V201" s="156">
        <v>4.7E-2</v>
      </c>
      <c r="W201" s="156">
        <v>0.61399999999999999</v>
      </c>
      <c r="X201" s="156">
        <v>0.65700000000000003</v>
      </c>
      <c r="Y201" s="156">
        <v>2E-3</v>
      </c>
      <c r="Z201" s="156">
        <v>8.9999999999999993E-3</v>
      </c>
      <c r="AA201" s="156">
        <v>2.5000000000000001E-2</v>
      </c>
      <c r="AB201" s="156">
        <v>0.04</v>
      </c>
    </row>
    <row r="202" spans="1:28" x14ac:dyDescent="0.25">
      <c r="A202" s="87" t="s">
        <v>899</v>
      </c>
      <c r="B202" s="156" t="s">
        <v>294</v>
      </c>
      <c r="C202" s="156">
        <v>7.698961937716263E-2</v>
      </c>
      <c r="D202" s="156">
        <v>0.17344290657439446</v>
      </c>
      <c r="E202" s="156">
        <v>6.7474048442906581E-2</v>
      </c>
      <c r="F202" s="156">
        <v>1.4057093425605537E-2</v>
      </c>
      <c r="G202" s="156">
        <v>0.59320934256055369</v>
      </c>
      <c r="H202" s="156">
        <v>2.2923875432525952E-2</v>
      </c>
      <c r="I202" s="156">
        <v>5.1903114186851208E-2</v>
      </c>
      <c r="J202" s="156">
        <v>1</v>
      </c>
      <c r="K202" s="87">
        <v>4624</v>
      </c>
      <c r="L202" s="87"/>
      <c r="M202" s="156" t="s">
        <v>294</v>
      </c>
      <c r="N202" s="156" t="s">
        <v>294</v>
      </c>
      <c r="O202" s="156">
        <v>7.0000000000000007E-2</v>
      </c>
      <c r="P202" s="156">
        <v>8.5000000000000006E-2</v>
      </c>
      <c r="Q202" s="156">
        <v>0.16300000000000001</v>
      </c>
      <c r="R202" s="156">
        <v>0.185</v>
      </c>
      <c r="S202" s="156">
        <v>6.0999999999999999E-2</v>
      </c>
      <c r="T202" s="156">
        <v>7.4999999999999997E-2</v>
      </c>
      <c r="U202" s="156">
        <v>1.0999999999999999E-2</v>
      </c>
      <c r="V202" s="156">
        <v>1.7999999999999999E-2</v>
      </c>
      <c r="W202" s="156">
        <v>0.57899999999999996</v>
      </c>
      <c r="X202" s="156">
        <v>0.60699999999999998</v>
      </c>
      <c r="Y202" s="156">
        <v>1.9E-2</v>
      </c>
      <c r="Z202" s="156">
        <v>2.8000000000000001E-2</v>
      </c>
      <c r="AA202" s="156">
        <v>4.5999999999999999E-2</v>
      </c>
      <c r="AB202" s="156">
        <v>5.8999999999999997E-2</v>
      </c>
    </row>
    <row r="203" spans="1:28" x14ac:dyDescent="0.25">
      <c r="A203" s="87" t="s">
        <v>900</v>
      </c>
      <c r="B203" s="156">
        <v>0.21812080536912751</v>
      </c>
      <c r="C203" s="156">
        <v>0.16526845637583892</v>
      </c>
      <c r="D203" s="156">
        <v>0.3351510067114094</v>
      </c>
      <c r="E203" s="156">
        <v>9.8573825503355708E-2</v>
      </c>
      <c r="F203" s="156">
        <v>2.2231543624161073E-2</v>
      </c>
      <c r="G203" s="156">
        <v>0.1174496644295302</v>
      </c>
      <c r="H203" s="156">
        <v>8.3892617449664428E-4</v>
      </c>
      <c r="I203" s="156">
        <v>4.2365771812080538E-2</v>
      </c>
      <c r="J203" s="156">
        <v>1</v>
      </c>
      <c r="K203" s="87">
        <v>2384</v>
      </c>
      <c r="L203" s="87"/>
      <c r="M203" s="156">
        <v>0.20200000000000001</v>
      </c>
      <c r="N203" s="156">
        <v>0.23499999999999999</v>
      </c>
      <c r="O203" s="156">
        <v>0.151</v>
      </c>
      <c r="P203" s="156">
        <v>0.18099999999999999</v>
      </c>
      <c r="Q203" s="156">
        <v>0.316</v>
      </c>
      <c r="R203" s="156">
        <v>0.35399999999999998</v>
      </c>
      <c r="S203" s="156">
        <v>8.6999999999999994E-2</v>
      </c>
      <c r="T203" s="156">
        <v>0.111</v>
      </c>
      <c r="U203" s="156">
        <v>1.7000000000000001E-2</v>
      </c>
      <c r="V203" s="156">
        <v>2.9000000000000001E-2</v>
      </c>
      <c r="W203" s="156">
        <v>0.105</v>
      </c>
      <c r="X203" s="156">
        <v>0.13100000000000001</v>
      </c>
      <c r="Y203" s="156">
        <v>0</v>
      </c>
      <c r="Z203" s="156">
        <v>3.0000000000000001E-3</v>
      </c>
      <c r="AA203" s="156">
        <v>3.5000000000000003E-2</v>
      </c>
      <c r="AB203" s="156">
        <v>5.0999999999999997E-2</v>
      </c>
    </row>
    <row r="204" spans="1:28" x14ac:dyDescent="0.25">
      <c r="A204" s="87" t="s">
        <v>901</v>
      </c>
      <c r="B204" s="156">
        <v>2.6292086639502468E-2</v>
      </c>
      <c r="C204" s="156">
        <v>8.1492601329616126E-4</v>
      </c>
      <c r="D204" s="156">
        <v>0.67081278147115586</v>
      </c>
      <c r="E204" s="156">
        <v>0.22037315033240404</v>
      </c>
      <c r="F204" s="156">
        <v>3.3540639073557796E-2</v>
      </c>
      <c r="G204" s="156">
        <v>7.8061333905211239E-3</v>
      </c>
      <c r="H204" s="156">
        <v>4.2890842805061117E-5</v>
      </c>
      <c r="I204" s="156">
        <v>4.0317392236757454E-2</v>
      </c>
      <c r="J204" s="156">
        <v>0.99999999999999989</v>
      </c>
      <c r="K204" s="87">
        <v>23315</v>
      </c>
      <c r="L204" s="87"/>
      <c r="M204" s="156">
        <v>2.4E-2</v>
      </c>
      <c r="N204" s="156">
        <v>2.8000000000000001E-2</v>
      </c>
      <c r="O204" s="156">
        <v>1E-3</v>
      </c>
      <c r="P204" s="156">
        <v>1E-3</v>
      </c>
      <c r="Q204" s="156">
        <v>0.66500000000000004</v>
      </c>
      <c r="R204" s="156">
        <v>0.67700000000000005</v>
      </c>
      <c r="S204" s="156">
        <v>0.215</v>
      </c>
      <c r="T204" s="156">
        <v>0.22600000000000001</v>
      </c>
      <c r="U204" s="156">
        <v>3.1E-2</v>
      </c>
      <c r="V204" s="156">
        <v>3.5999999999999997E-2</v>
      </c>
      <c r="W204" s="156">
        <v>7.0000000000000001E-3</v>
      </c>
      <c r="X204" s="156">
        <v>8.9999999999999993E-3</v>
      </c>
      <c r="Y204" s="156">
        <v>0</v>
      </c>
      <c r="Z204" s="156">
        <v>0</v>
      </c>
      <c r="AA204" s="156">
        <v>3.7999999999999999E-2</v>
      </c>
      <c r="AB204" s="156">
        <v>4.2999999999999997E-2</v>
      </c>
    </row>
    <row r="205" spans="1:28" x14ac:dyDescent="0.25">
      <c r="A205" s="87" t="s">
        <v>902</v>
      </c>
      <c r="B205" s="156">
        <v>3.3917076209593687E-2</v>
      </c>
      <c r="C205" s="156">
        <v>0.25493181975496643</v>
      </c>
      <c r="D205" s="156">
        <v>0.25029417872222609</v>
      </c>
      <c r="E205" s="156">
        <v>8.6246279504395382E-2</v>
      </c>
      <c r="F205" s="156">
        <v>4.7622343739184607E-2</v>
      </c>
      <c r="G205" s="156">
        <v>0.28324219561154562</v>
      </c>
      <c r="H205" s="156">
        <v>6.6449781961652942E-3</v>
      </c>
      <c r="I205" s="156">
        <v>3.710112826192289E-2</v>
      </c>
      <c r="J205" s="156">
        <v>1</v>
      </c>
      <c r="K205" s="87">
        <v>14447</v>
      </c>
      <c r="L205" s="87"/>
      <c r="M205" s="156">
        <v>3.1E-2</v>
      </c>
      <c r="N205" s="156">
        <v>3.6999999999999998E-2</v>
      </c>
      <c r="O205" s="156">
        <v>0.248</v>
      </c>
      <c r="P205" s="156">
        <v>0.26200000000000001</v>
      </c>
      <c r="Q205" s="156">
        <v>0.24299999999999999</v>
      </c>
      <c r="R205" s="156">
        <v>0.25700000000000001</v>
      </c>
      <c r="S205" s="156">
        <v>8.2000000000000003E-2</v>
      </c>
      <c r="T205" s="156">
        <v>9.0999999999999998E-2</v>
      </c>
      <c r="U205" s="156">
        <v>4.3999999999999997E-2</v>
      </c>
      <c r="V205" s="156">
        <v>5.0999999999999997E-2</v>
      </c>
      <c r="W205" s="156">
        <v>0.27600000000000002</v>
      </c>
      <c r="X205" s="156">
        <v>0.29099999999999998</v>
      </c>
      <c r="Y205" s="156">
        <v>5.0000000000000001E-3</v>
      </c>
      <c r="Z205" s="156">
        <v>8.0000000000000002E-3</v>
      </c>
      <c r="AA205" s="156">
        <v>3.4000000000000002E-2</v>
      </c>
      <c r="AB205" s="156">
        <v>0.04</v>
      </c>
    </row>
    <row r="206" spans="1:28" x14ac:dyDescent="0.25">
      <c r="A206" s="87" t="s">
        <v>903</v>
      </c>
      <c r="B206" s="156">
        <v>0.58471760797342198</v>
      </c>
      <c r="C206" s="156">
        <v>0.1384966777408638</v>
      </c>
      <c r="D206" s="156">
        <v>0.15137043189368771</v>
      </c>
      <c r="E206" s="156">
        <v>6.3330564784053162E-2</v>
      </c>
      <c r="F206" s="156">
        <v>4.152823920265781E-3</v>
      </c>
      <c r="G206" s="156">
        <v>9.9667774086378731E-3</v>
      </c>
      <c r="H206" s="156" t="s">
        <v>294</v>
      </c>
      <c r="I206" s="156">
        <v>4.7965116279069769E-2</v>
      </c>
      <c r="J206" s="156">
        <v>1.0000000000000002</v>
      </c>
      <c r="K206" s="87">
        <v>4816</v>
      </c>
      <c r="L206" s="87"/>
      <c r="M206" s="156">
        <v>0.57099999999999995</v>
      </c>
      <c r="N206" s="156">
        <v>0.59899999999999998</v>
      </c>
      <c r="O206" s="156">
        <v>0.129</v>
      </c>
      <c r="P206" s="156">
        <v>0.14899999999999999</v>
      </c>
      <c r="Q206" s="156">
        <v>0.14199999999999999</v>
      </c>
      <c r="R206" s="156">
        <v>0.16200000000000001</v>
      </c>
      <c r="S206" s="156">
        <v>5.7000000000000002E-2</v>
      </c>
      <c r="T206" s="156">
        <v>7.0999999999999994E-2</v>
      </c>
      <c r="U206" s="156">
        <v>3.0000000000000001E-3</v>
      </c>
      <c r="V206" s="156">
        <v>6.0000000000000001E-3</v>
      </c>
      <c r="W206" s="156">
        <v>8.0000000000000002E-3</v>
      </c>
      <c r="X206" s="156">
        <v>1.2999999999999999E-2</v>
      </c>
      <c r="Y206" s="156" t="s">
        <v>294</v>
      </c>
      <c r="Z206" s="156" t="s">
        <v>294</v>
      </c>
      <c r="AA206" s="156">
        <v>4.2000000000000003E-2</v>
      </c>
      <c r="AB206" s="156">
        <v>5.3999999999999999E-2</v>
      </c>
    </row>
    <row r="207" spans="1:28" x14ac:dyDescent="0.25">
      <c r="A207" s="87" t="s">
        <v>904</v>
      </c>
      <c r="B207" s="156">
        <v>0.28440344158750686</v>
      </c>
      <c r="C207" s="156">
        <v>0.42587158700949918</v>
      </c>
      <c r="D207" s="156">
        <v>0.15300641567613268</v>
      </c>
      <c r="E207" s="156">
        <v>3.7698314019993039E-2</v>
      </c>
      <c r="F207" s="156">
        <v>2.1385587108967027E-3</v>
      </c>
      <c r="G207" s="156">
        <v>4.6003879246033719E-2</v>
      </c>
      <c r="H207" s="156">
        <v>3.0337693340627644E-3</v>
      </c>
      <c r="I207" s="156">
        <v>4.7844034415875071E-2</v>
      </c>
      <c r="J207" s="156">
        <v>1</v>
      </c>
      <c r="K207" s="87">
        <v>40214</v>
      </c>
      <c r="L207" s="87"/>
      <c r="M207" s="156">
        <v>0.28000000000000003</v>
      </c>
      <c r="N207" s="156">
        <v>0.28899999999999998</v>
      </c>
      <c r="O207" s="156">
        <v>0.42099999999999999</v>
      </c>
      <c r="P207" s="156">
        <v>0.43099999999999999</v>
      </c>
      <c r="Q207" s="156">
        <v>0.15</v>
      </c>
      <c r="R207" s="156">
        <v>0.157</v>
      </c>
      <c r="S207" s="156">
        <v>3.5999999999999997E-2</v>
      </c>
      <c r="T207" s="156">
        <v>0.04</v>
      </c>
      <c r="U207" s="156">
        <v>2E-3</v>
      </c>
      <c r="V207" s="156">
        <v>3.0000000000000001E-3</v>
      </c>
      <c r="W207" s="156">
        <v>4.3999999999999997E-2</v>
      </c>
      <c r="X207" s="156">
        <v>4.8000000000000001E-2</v>
      </c>
      <c r="Y207" s="156">
        <v>3.0000000000000001E-3</v>
      </c>
      <c r="Z207" s="156">
        <v>4.0000000000000001E-3</v>
      </c>
      <c r="AA207" s="156">
        <v>4.5999999999999999E-2</v>
      </c>
      <c r="AB207" s="156">
        <v>0.05</v>
      </c>
    </row>
    <row r="208" spans="1:28" x14ac:dyDescent="0.25">
      <c r="A208" s="87" t="s">
        <v>905</v>
      </c>
      <c r="B208" s="156" t="s">
        <v>294</v>
      </c>
      <c r="C208" s="156">
        <v>0.28524590163934427</v>
      </c>
      <c r="D208" s="156">
        <v>0.42622950819672129</v>
      </c>
      <c r="E208" s="156">
        <v>0.12786885245901639</v>
      </c>
      <c r="F208" s="156">
        <v>9.8360655737704927E-3</v>
      </c>
      <c r="G208" s="156">
        <v>0.13114754098360656</v>
      </c>
      <c r="H208" s="156" t="s">
        <v>294</v>
      </c>
      <c r="I208" s="156">
        <v>1.9672131147540985E-2</v>
      </c>
      <c r="J208" s="156">
        <v>1</v>
      </c>
      <c r="K208" s="87">
        <v>305</v>
      </c>
      <c r="L208" s="87"/>
      <c r="M208" s="156" t="s">
        <v>294</v>
      </c>
      <c r="N208" s="156" t="s">
        <v>294</v>
      </c>
      <c r="O208" s="156">
        <v>0.23699999999999999</v>
      </c>
      <c r="P208" s="156">
        <v>0.33800000000000002</v>
      </c>
      <c r="Q208" s="156">
        <v>0.372</v>
      </c>
      <c r="R208" s="156">
        <v>0.48199999999999998</v>
      </c>
      <c r="S208" s="156">
        <v>9.5000000000000001E-2</v>
      </c>
      <c r="T208" s="156">
        <v>0.17</v>
      </c>
      <c r="U208" s="156">
        <v>3.0000000000000001E-3</v>
      </c>
      <c r="V208" s="156">
        <v>2.9000000000000001E-2</v>
      </c>
      <c r="W208" s="156">
        <v>9.8000000000000004E-2</v>
      </c>
      <c r="X208" s="156">
        <v>0.17399999999999999</v>
      </c>
      <c r="Y208" s="156" t="s">
        <v>294</v>
      </c>
      <c r="Z208" s="156" t="s">
        <v>294</v>
      </c>
      <c r="AA208" s="156">
        <v>8.9999999999999993E-3</v>
      </c>
      <c r="AB208" s="156">
        <v>4.2000000000000003E-2</v>
      </c>
    </row>
    <row r="209" spans="1:28" x14ac:dyDescent="0.25">
      <c r="A209" s="87" t="s">
        <v>906</v>
      </c>
      <c r="B209" s="156" t="s">
        <v>294</v>
      </c>
      <c r="C209" s="156">
        <v>0.14746543778801843</v>
      </c>
      <c r="D209" s="156">
        <v>0.50230414746543783</v>
      </c>
      <c r="E209" s="156">
        <v>0.20276497695852536</v>
      </c>
      <c r="F209" s="156">
        <v>9.2165898617511521E-3</v>
      </c>
      <c r="G209" s="156">
        <v>0.10138248847926268</v>
      </c>
      <c r="H209" s="156">
        <v>9.2165898617511521E-3</v>
      </c>
      <c r="I209" s="156">
        <v>2.7649769585253458E-2</v>
      </c>
      <c r="J209" s="156">
        <v>1</v>
      </c>
      <c r="K209" s="87">
        <v>217</v>
      </c>
      <c r="L209" s="87"/>
      <c r="M209" s="156" t="s">
        <v>294</v>
      </c>
      <c r="N209" s="156" t="s">
        <v>294</v>
      </c>
      <c r="O209" s="156">
        <v>0.106</v>
      </c>
      <c r="P209" s="156">
        <v>0.20100000000000001</v>
      </c>
      <c r="Q209" s="156">
        <v>0.436</v>
      </c>
      <c r="R209" s="156">
        <v>0.56799999999999995</v>
      </c>
      <c r="S209" s="156">
        <v>0.155</v>
      </c>
      <c r="T209" s="156">
        <v>0.26100000000000001</v>
      </c>
      <c r="U209" s="156">
        <v>3.0000000000000001E-3</v>
      </c>
      <c r="V209" s="156">
        <v>3.3000000000000002E-2</v>
      </c>
      <c r="W209" s="156">
        <v>6.8000000000000005E-2</v>
      </c>
      <c r="X209" s="156">
        <v>0.14899999999999999</v>
      </c>
      <c r="Y209" s="156">
        <v>3.0000000000000001E-3</v>
      </c>
      <c r="Z209" s="156">
        <v>3.3000000000000002E-2</v>
      </c>
      <c r="AA209" s="156">
        <v>1.2999999999999999E-2</v>
      </c>
      <c r="AB209" s="156">
        <v>5.8999999999999997E-2</v>
      </c>
    </row>
    <row r="210" spans="1:28" x14ac:dyDescent="0.25">
      <c r="A210" s="87" t="s">
        <v>907</v>
      </c>
      <c r="B210" s="156" t="s">
        <v>294</v>
      </c>
      <c r="C210" s="156">
        <v>0.26077348066298345</v>
      </c>
      <c r="D210" s="156">
        <v>0.28618784530386743</v>
      </c>
      <c r="E210" s="156">
        <v>0.35359116022099446</v>
      </c>
      <c r="F210" s="156">
        <v>1.6574585635359115E-2</v>
      </c>
      <c r="G210" s="156">
        <v>4.861878453038674E-2</v>
      </c>
      <c r="H210" s="156" t="s">
        <v>294</v>
      </c>
      <c r="I210" s="156">
        <v>3.4254143646408837E-2</v>
      </c>
      <c r="J210" s="156">
        <v>1</v>
      </c>
      <c r="K210" s="87">
        <v>905</v>
      </c>
      <c r="L210" s="87"/>
      <c r="M210" s="156" t="s">
        <v>294</v>
      </c>
      <c r="N210" s="156" t="s">
        <v>294</v>
      </c>
      <c r="O210" s="156">
        <v>0.23300000000000001</v>
      </c>
      <c r="P210" s="156">
        <v>0.28999999999999998</v>
      </c>
      <c r="Q210" s="156">
        <v>0.25800000000000001</v>
      </c>
      <c r="R210" s="156">
        <v>0.316</v>
      </c>
      <c r="S210" s="156">
        <v>0.32300000000000001</v>
      </c>
      <c r="T210" s="156">
        <v>0.38500000000000001</v>
      </c>
      <c r="U210" s="156">
        <v>0.01</v>
      </c>
      <c r="V210" s="156">
        <v>2.7E-2</v>
      </c>
      <c r="W210" s="156">
        <v>3.5999999999999997E-2</v>
      </c>
      <c r="X210" s="156">
        <v>6.5000000000000002E-2</v>
      </c>
      <c r="Y210" s="156" t="s">
        <v>294</v>
      </c>
      <c r="Z210" s="156" t="s">
        <v>294</v>
      </c>
      <c r="AA210" s="156">
        <v>2.4E-2</v>
      </c>
      <c r="AB210" s="156">
        <v>4.8000000000000001E-2</v>
      </c>
    </row>
    <row r="211" spans="1:28" x14ac:dyDescent="0.25">
      <c r="A211" s="87" t="s">
        <v>908</v>
      </c>
      <c r="B211" s="156" t="s">
        <v>294</v>
      </c>
      <c r="C211" s="156">
        <v>0.4086687306501548</v>
      </c>
      <c r="D211" s="156">
        <v>0.32817337461300311</v>
      </c>
      <c r="E211" s="156">
        <v>0.14241486068111456</v>
      </c>
      <c r="F211" s="156">
        <v>1.5479876160990712E-2</v>
      </c>
      <c r="G211" s="156">
        <v>6.8111455108359129E-2</v>
      </c>
      <c r="H211" s="156" t="s">
        <v>294</v>
      </c>
      <c r="I211" s="156">
        <v>3.7151702786377708E-2</v>
      </c>
      <c r="J211" s="156">
        <v>1</v>
      </c>
      <c r="K211" s="87">
        <v>323</v>
      </c>
      <c r="L211" s="87"/>
      <c r="M211" s="156" t="s">
        <v>294</v>
      </c>
      <c r="N211" s="156" t="s">
        <v>294</v>
      </c>
      <c r="O211" s="156">
        <v>0.35599999999999998</v>
      </c>
      <c r="P211" s="156">
        <v>0.46300000000000002</v>
      </c>
      <c r="Q211" s="156">
        <v>0.27900000000000003</v>
      </c>
      <c r="R211" s="156">
        <v>0.38100000000000001</v>
      </c>
      <c r="S211" s="156">
        <v>0.108</v>
      </c>
      <c r="T211" s="156">
        <v>0.185</v>
      </c>
      <c r="U211" s="156">
        <v>7.0000000000000001E-3</v>
      </c>
      <c r="V211" s="156">
        <v>3.5999999999999997E-2</v>
      </c>
      <c r="W211" s="156">
        <v>4.4999999999999998E-2</v>
      </c>
      <c r="X211" s="156">
        <v>0.10100000000000001</v>
      </c>
      <c r="Y211" s="156" t="s">
        <v>294</v>
      </c>
      <c r="Z211" s="156" t="s">
        <v>294</v>
      </c>
      <c r="AA211" s="156">
        <v>2.1000000000000001E-2</v>
      </c>
      <c r="AB211" s="156">
        <v>6.4000000000000001E-2</v>
      </c>
    </row>
    <row r="212" spans="1:28" x14ac:dyDescent="0.25">
      <c r="A212" s="87" t="s">
        <v>909</v>
      </c>
      <c r="B212" s="156" t="s">
        <v>294</v>
      </c>
      <c r="C212" s="156">
        <v>0.23519163763066203</v>
      </c>
      <c r="D212" s="156">
        <v>0.40418118466898956</v>
      </c>
      <c r="E212" s="156">
        <v>0.1951219512195122</v>
      </c>
      <c r="F212" s="156">
        <v>1.5679442508710801E-2</v>
      </c>
      <c r="G212" s="156">
        <v>9.9303135888501745E-2</v>
      </c>
      <c r="H212" s="156">
        <v>3.4843205574912892E-3</v>
      </c>
      <c r="I212" s="156">
        <v>4.7038327526132406E-2</v>
      </c>
      <c r="J212" s="156">
        <v>0.99999999999999978</v>
      </c>
      <c r="K212" s="87">
        <v>574</v>
      </c>
      <c r="L212" s="87"/>
      <c r="M212" s="156" t="s">
        <v>294</v>
      </c>
      <c r="N212" s="156" t="s">
        <v>294</v>
      </c>
      <c r="O212" s="156">
        <v>0.20200000000000001</v>
      </c>
      <c r="P212" s="156">
        <v>0.27200000000000002</v>
      </c>
      <c r="Q212" s="156">
        <v>0.36499999999999999</v>
      </c>
      <c r="R212" s="156">
        <v>0.44500000000000001</v>
      </c>
      <c r="S212" s="156">
        <v>0.16500000000000001</v>
      </c>
      <c r="T212" s="156">
        <v>0.23</v>
      </c>
      <c r="U212" s="156">
        <v>8.0000000000000002E-3</v>
      </c>
      <c r="V212" s="156">
        <v>0.03</v>
      </c>
      <c r="W212" s="156">
        <v>7.6999999999999999E-2</v>
      </c>
      <c r="X212" s="156">
        <v>0.126</v>
      </c>
      <c r="Y212" s="156">
        <v>1E-3</v>
      </c>
      <c r="Z212" s="156">
        <v>1.2999999999999999E-2</v>
      </c>
      <c r="AA212" s="156">
        <v>3.3000000000000002E-2</v>
      </c>
      <c r="AB212" s="156">
        <v>6.8000000000000005E-2</v>
      </c>
    </row>
    <row r="213" spans="1:28" x14ac:dyDescent="0.25">
      <c r="A213" s="87" t="s">
        <v>910</v>
      </c>
      <c r="B213" s="156" t="s">
        <v>294</v>
      </c>
      <c r="C213" s="156">
        <v>0.11262553802008608</v>
      </c>
      <c r="D213" s="156">
        <v>0.55882352941176472</v>
      </c>
      <c r="E213" s="156">
        <v>0.1793400286944046</v>
      </c>
      <c r="F213" s="156">
        <v>1.2195121951219513E-2</v>
      </c>
      <c r="G213" s="156">
        <v>7.0301291248206596E-2</v>
      </c>
      <c r="H213" s="156">
        <v>7.173601147776184E-4</v>
      </c>
      <c r="I213" s="156">
        <v>6.5997130559540887E-2</v>
      </c>
      <c r="J213" s="156">
        <v>1</v>
      </c>
      <c r="K213" s="87">
        <v>1394</v>
      </c>
      <c r="L213" s="87"/>
      <c r="M213" s="156" t="s">
        <v>294</v>
      </c>
      <c r="N213" s="156" t="s">
        <v>294</v>
      </c>
      <c r="O213" s="156">
        <v>9.7000000000000003E-2</v>
      </c>
      <c r="P213" s="156">
        <v>0.13</v>
      </c>
      <c r="Q213" s="156">
        <v>0.53300000000000003</v>
      </c>
      <c r="R213" s="156">
        <v>0.58499999999999996</v>
      </c>
      <c r="S213" s="156">
        <v>0.16</v>
      </c>
      <c r="T213" s="156">
        <v>0.2</v>
      </c>
      <c r="U213" s="156">
        <v>8.0000000000000002E-3</v>
      </c>
      <c r="V213" s="156">
        <v>1.9E-2</v>
      </c>
      <c r="W213" s="156">
        <v>5.8000000000000003E-2</v>
      </c>
      <c r="X213" s="156">
        <v>8.5000000000000006E-2</v>
      </c>
      <c r="Y213" s="156">
        <v>0</v>
      </c>
      <c r="Z213" s="156">
        <v>4.0000000000000001E-3</v>
      </c>
      <c r="AA213" s="156">
        <v>5.3999999999999999E-2</v>
      </c>
      <c r="AB213" s="156">
        <v>0.08</v>
      </c>
    </row>
    <row r="214" spans="1:28" x14ac:dyDescent="0.25">
      <c r="A214" s="87" t="s">
        <v>911</v>
      </c>
      <c r="B214" s="156" t="s">
        <v>294</v>
      </c>
      <c r="C214" s="156">
        <v>0.26874999999999999</v>
      </c>
      <c r="D214" s="156">
        <v>0.36249999999999999</v>
      </c>
      <c r="E214" s="156">
        <v>0.1171875</v>
      </c>
      <c r="F214" s="156">
        <v>2.34375E-2</v>
      </c>
      <c r="G214" s="156">
        <v>0.17343749999999999</v>
      </c>
      <c r="H214" s="156" t="s">
        <v>294</v>
      </c>
      <c r="I214" s="156">
        <v>5.46875E-2</v>
      </c>
      <c r="J214" s="156">
        <v>1</v>
      </c>
      <c r="K214" s="87">
        <v>640</v>
      </c>
      <c r="L214" s="87"/>
      <c r="M214" s="156" t="s">
        <v>294</v>
      </c>
      <c r="N214" s="156" t="s">
        <v>294</v>
      </c>
      <c r="O214" s="156">
        <v>0.23599999999999999</v>
      </c>
      <c r="P214" s="156">
        <v>0.30399999999999999</v>
      </c>
      <c r="Q214" s="156">
        <v>0.32600000000000001</v>
      </c>
      <c r="R214" s="156">
        <v>0.4</v>
      </c>
      <c r="S214" s="156">
        <v>9.5000000000000001E-2</v>
      </c>
      <c r="T214" s="156">
        <v>0.14399999999999999</v>
      </c>
      <c r="U214" s="156">
        <v>1.4E-2</v>
      </c>
      <c r="V214" s="156">
        <v>3.7999999999999999E-2</v>
      </c>
      <c r="W214" s="156">
        <v>0.14599999999999999</v>
      </c>
      <c r="X214" s="156">
        <v>0.20499999999999999</v>
      </c>
      <c r="Y214" s="156" t="s">
        <v>294</v>
      </c>
      <c r="Z214" s="156" t="s">
        <v>294</v>
      </c>
      <c r="AA214" s="156">
        <v>0.04</v>
      </c>
      <c r="AB214" s="156">
        <v>7.4999999999999997E-2</v>
      </c>
    </row>
    <row r="215" spans="1:28" x14ac:dyDescent="0.25">
      <c r="A215" s="87" t="s">
        <v>912</v>
      </c>
      <c r="B215" s="156" t="s">
        <v>294</v>
      </c>
      <c r="C215" s="156">
        <v>0.22332407774692584</v>
      </c>
      <c r="D215" s="156">
        <v>0.28837762792542643</v>
      </c>
      <c r="E215" s="156">
        <v>0.15509718365727887</v>
      </c>
      <c r="F215" s="156">
        <v>2.4196747322491077E-2</v>
      </c>
      <c r="G215" s="156">
        <v>0.26933756445854817</v>
      </c>
      <c r="H215" s="156">
        <v>7.1400238000793332E-3</v>
      </c>
      <c r="I215" s="156">
        <v>3.2526775089250295E-2</v>
      </c>
      <c r="J215" s="156">
        <v>1.0000000000000002</v>
      </c>
      <c r="K215" s="87">
        <v>2521</v>
      </c>
      <c r="L215" s="87"/>
      <c r="M215" s="156" t="s">
        <v>294</v>
      </c>
      <c r="N215" s="156" t="s">
        <v>294</v>
      </c>
      <c r="O215" s="156">
        <v>0.20699999999999999</v>
      </c>
      <c r="P215" s="156">
        <v>0.24</v>
      </c>
      <c r="Q215" s="156">
        <v>0.27100000000000002</v>
      </c>
      <c r="R215" s="156">
        <v>0.30599999999999999</v>
      </c>
      <c r="S215" s="156">
        <v>0.14099999999999999</v>
      </c>
      <c r="T215" s="156">
        <v>0.17</v>
      </c>
      <c r="U215" s="156">
        <v>1.9E-2</v>
      </c>
      <c r="V215" s="156">
        <v>3.1E-2</v>
      </c>
      <c r="W215" s="156">
        <v>0.252</v>
      </c>
      <c r="X215" s="156">
        <v>0.28699999999999998</v>
      </c>
      <c r="Y215" s="156">
        <v>5.0000000000000001E-3</v>
      </c>
      <c r="Z215" s="156">
        <v>1.0999999999999999E-2</v>
      </c>
      <c r="AA215" s="156">
        <v>2.5999999999999999E-2</v>
      </c>
      <c r="AB215" s="156">
        <v>0.04</v>
      </c>
    </row>
    <row r="216" spans="1:28" x14ac:dyDescent="0.25">
      <c r="A216" s="87" t="s">
        <v>913</v>
      </c>
      <c r="B216" s="156" t="s">
        <v>294</v>
      </c>
      <c r="C216" s="156">
        <v>2.4120603015075376E-2</v>
      </c>
      <c r="D216" s="156">
        <v>0.23417085427135678</v>
      </c>
      <c r="E216" s="156">
        <v>0.12261306532663317</v>
      </c>
      <c r="F216" s="156">
        <v>5.3266331658291456E-2</v>
      </c>
      <c r="G216" s="156">
        <v>0.5256281407035176</v>
      </c>
      <c r="H216" s="156">
        <v>5.0251256281407036E-3</v>
      </c>
      <c r="I216" s="156">
        <v>3.5175879396984924E-2</v>
      </c>
      <c r="J216" s="156">
        <v>1</v>
      </c>
      <c r="K216" s="87">
        <v>995</v>
      </c>
      <c r="L216" s="87"/>
      <c r="M216" s="156" t="s">
        <v>294</v>
      </c>
      <c r="N216" s="156" t="s">
        <v>294</v>
      </c>
      <c r="O216" s="156">
        <v>1.6E-2</v>
      </c>
      <c r="P216" s="156">
        <v>3.5999999999999997E-2</v>
      </c>
      <c r="Q216" s="156">
        <v>0.20899999999999999</v>
      </c>
      <c r="R216" s="156">
        <v>0.26100000000000001</v>
      </c>
      <c r="S216" s="156">
        <v>0.104</v>
      </c>
      <c r="T216" s="156">
        <v>0.14399999999999999</v>
      </c>
      <c r="U216" s="156">
        <v>4.1000000000000002E-2</v>
      </c>
      <c r="V216" s="156">
        <v>6.9000000000000006E-2</v>
      </c>
      <c r="W216" s="156">
        <v>0.495</v>
      </c>
      <c r="X216" s="156">
        <v>0.55600000000000005</v>
      </c>
      <c r="Y216" s="156">
        <v>2E-3</v>
      </c>
      <c r="Z216" s="156">
        <v>1.2E-2</v>
      </c>
      <c r="AA216" s="156">
        <v>2.5000000000000001E-2</v>
      </c>
      <c r="AB216" s="156">
        <v>4.9000000000000002E-2</v>
      </c>
    </row>
    <row r="217" spans="1:28" x14ac:dyDescent="0.25">
      <c r="A217" s="87" t="s">
        <v>914</v>
      </c>
      <c r="B217" s="156" t="s">
        <v>294</v>
      </c>
      <c r="C217" s="156">
        <v>8.8974854932301742E-2</v>
      </c>
      <c r="D217" s="156">
        <v>0.44390715667311414</v>
      </c>
      <c r="E217" s="156">
        <v>0.12282398452611218</v>
      </c>
      <c r="F217" s="156">
        <v>1.9342359767891684E-2</v>
      </c>
      <c r="G217" s="156">
        <v>0.23984526112185686</v>
      </c>
      <c r="H217" s="156">
        <v>9.6711798839458421E-3</v>
      </c>
      <c r="I217" s="156">
        <v>7.5435203094777567E-2</v>
      </c>
      <c r="J217" s="156">
        <v>1</v>
      </c>
      <c r="K217" s="87">
        <v>1034</v>
      </c>
      <c r="L217" s="87"/>
      <c r="M217" s="156" t="s">
        <v>294</v>
      </c>
      <c r="N217" s="156" t="s">
        <v>294</v>
      </c>
      <c r="O217" s="156">
        <v>7.2999999999999995E-2</v>
      </c>
      <c r="P217" s="156">
        <v>0.108</v>
      </c>
      <c r="Q217" s="156">
        <v>0.41399999999999998</v>
      </c>
      <c r="R217" s="156">
        <v>0.47399999999999998</v>
      </c>
      <c r="S217" s="156">
        <v>0.104</v>
      </c>
      <c r="T217" s="156">
        <v>0.14399999999999999</v>
      </c>
      <c r="U217" s="156">
        <v>1.2999999999999999E-2</v>
      </c>
      <c r="V217" s="156">
        <v>0.03</v>
      </c>
      <c r="W217" s="156">
        <v>0.215</v>
      </c>
      <c r="X217" s="156">
        <v>0.26700000000000002</v>
      </c>
      <c r="Y217" s="156">
        <v>5.0000000000000001E-3</v>
      </c>
      <c r="Z217" s="156">
        <v>1.7999999999999999E-2</v>
      </c>
      <c r="AA217" s="156">
        <v>6.0999999999999999E-2</v>
      </c>
      <c r="AB217" s="156">
        <v>9.2999999999999999E-2</v>
      </c>
    </row>
    <row r="218" spans="1:28" x14ac:dyDescent="0.25">
      <c r="A218" s="87" t="s">
        <v>915</v>
      </c>
      <c r="B218" s="156" t="s">
        <v>294</v>
      </c>
      <c r="C218" s="156">
        <v>3.9014373716632446E-2</v>
      </c>
      <c r="D218" s="156">
        <v>0.23408624229979466</v>
      </c>
      <c r="E218" s="156">
        <v>0.12936344969199179</v>
      </c>
      <c r="F218" s="156">
        <v>6.9815195071868577E-2</v>
      </c>
      <c r="G218" s="156">
        <v>0.48049281314168379</v>
      </c>
      <c r="H218" s="156" t="s">
        <v>294</v>
      </c>
      <c r="I218" s="156">
        <v>4.7227926078028747E-2</v>
      </c>
      <c r="J218" s="156">
        <v>0.99999999999999989</v>
      </c>
      <c r="K218" s="87">
        <v>487</v>
      </c>
      <c r="L218" s="87"/>
      <c r="M218" s="156" t="s">
        <v>294</v>
      </c>
      <c r="N218" s="156" t="s">
        <v>294</v>
      </c>
      <c r="O218" s="156">
        <v>2.5000000000000001E-2</v>
      </c>
      <c r="P218" s="156">
        <v>0.06</v>
      </c>
      <c r="Q218" s="156">
        <v>0.19900000000000001</v>
      </c>
      <c r="R218" s="156">
        <v>0.27400000000000002</v>
      </c>
      <c r="S218" s="156">
        <v>0.10199999999999999</v>
      </c>
      <c r="T218" s="156">
        <v>0.16200000000000001</v>
      </c>
      <c r="U218" s="156">
        <v>0.05</v>
      </c>
      <c r="V218" s="156">
        <v>9.6000000000000002E-2</v>
      </c>
      <c r="W218" s="156">
        <v>0.436</v>
      </c>
      <c r="X218" s="156">
        <v>0.52500000000000002</v>
      </c>
      <c r="Y218" s="156" t="s">
        <v>294</v>
      </c>
      <c r="Z218" s="156" t="s">
        <v>294</v>
      </c>
      <c r="AA218" s="156">
        <v>3.2000000000000001E-2</v>
      </c>
      <c r="AB218" s="156">
        <v>7.0000000000000007E-2</v>
      </c>
    </row>
    <row r="219" spans="1:28" x14ac:dyDescent="0.25">
      <c r="A219" s="87" t="s">
        <v>916</v>
      </c>
      <c r="B219" s="156" t="s">
        <v>294</v>
      </c>
      <c r="C219" s="156">
        <v>7.7405857740585768E-2</v>
      </c>
      <c r="D219" s="156">
        <v>0.24686192468619247</v>
      </c>
      <c r="E219" s="156">
        <v>0.15271966527196654</v>
      </c>
      <c r="F219" s="156">
        <v>2.5104602510460251E-2</v>
      </c>
      <c r="G219" s="156">
        <v>0.44142259414225943</v>
      </c>
      <c r="H219" s="156">
        <v>1.8828451882845189E-2</v>
      </c>
      <c r="I219" s="156">
        <v>3.7656903765690378E-2</v>
      </c>
      <c r="J219" s="156">
        <v>1</v>
      </c>
      <c r="K219" s="87">
        <v>478</v>
      </c>
      <c r="L219" s="87"/>
      <c r="M219" s="156" t="s">
        <v>294</v>
      </c>
      <c r="N219" s="156" t="s">
        <v>294</v>
      </c>
      <c r="O219" s="156">
        <v>5.7000000000000002E-2</v>
      </c>
      <c r="P219" s="156">
        <v>0.105</v>
      </c>
      <c r="Q219" s="156">
        <v>0.21</v>
      </c>
      <c r="R219" s="156">
        <v>0.28699999999999998</v>
      </c>
      <c r="S219" s="156">
        <v>0.123</v>
      </c>
      <c r="T219" s="156">
        <v>0.188</v>
      </c>
      <c r="U219" s="156">
        <v>1.4E-2</v>
      </c>
      <c r="V219" s="156">
        <v>4.2999999999999997E-2</v>
      </c>
      <c r="W219" s="156">
        <v>0.39800000000000002</v>
      </c>
      <c r="X219" s="156">
        <v>0.48599999999999999</v>
      </c>
      <c r="Y219" s="156">
        <v>0.01</v>
      </c>
      <c r="Z219" s="156">
        <v>3.5000000000000003E-2</v>
      </c>
      <c r="AA219" s="156">
        <v>2.4E-2</v>
      </c>
      <c r="AB219" s="156">
        <v>5.8999999999999997E-2</v>
      </c>
    </row>
    <row r="220" spans="1:28" x14ac:dyDescent="0.25">
      <c r="A220" s="87" t="s">
        <v>917</v>
      </c>
      <c r="B220" s="156" t="s">
        <v>294</v>
      </c>
      <c r="C220" s="156">
        <v>0.24012979989183342</v>
      </c>
      <c r="D220" s="156">
        <v>0.20754461871281774</v>
      </c>
      <c r="E220" s="156">
        <v>0.10356949702541915</v>
      </c>
      <c r="F220" s="156">
        <v>1.9605191995673336E-2</v>
      </c>
      <c r="G220" s="156">
        <v>0.3927122769064359</v>
      </c>
      <c r="H220" s="156">
        <v>5.9491617090319093E-3</v>
      </c>
      <c r="I220" s="156">
        <v>3.0489453758788535E-2</v>
      </c>
      <c r="J220" s="156">
        <v>1</v>
      </c>
      <c r="K220" s="87">
        <v>14792</v>
      </c>
      <c r="L220" s="87"/>
      <c r="M220" s="156" t="s">
        <v>294</v>
      </c>
      <c r="N220" s="156" t="s">
        <v>294</v>
      </c>
      <c r="O220" s="156">
        <v>0.23300000000000001</v>
      </c>
      <c r="P220" s="156">
        <v>0.247</v>
      </c>
      <c r="Q220" s="156">
        <v>0.20100000000000001</v>
      </c>
      <c r="R220" s="156">
        <v>0.214</v>
      </c>
      <c r="S220" s="156">
        <v>9.9000000000000005E-2</v>
      </c>
      <c r="T220" s="156">
        <v>0.109</v>
      </c>
      <c r="U220" s="156">
        <v>1.7000000000000001E-2</v>
      </c>
      <c r="V220" s="156">
        <v>2.1999999999999999E-2</v>
      </c>
      <c r="W220" s="156">
        <v>0.38500000000000001</v>
      </c>
      <c r="X220" s="156">
        <v>0.40100000000000002</v>
      </c>
      <c r="Y220" s="156">
        <v>5.0000000000000001E-3</v>
      </c>
      <c r="Z220" s="156">
        <v>7.0000000000000001E-3</v>
      </c>
      <c r="AA220" s="156">
        <v>2.8000000000000001E-2</v>
      </c>
      <c r="AB220" s="156">
        <v>3.3000000000000002E-2</v>
      </c>
    </row>
    <row r="221" spans="1:28" x14ac:dyDescent="0.25">
      <c r="A221" s="87" t="s">
        <v>918</v>
      </c>
      <c r="B221" s="156" t="s">
        <v>294</v>
      </c>
      <c r="C221" s="156">
        <v>0.45070695332171218</v>
      </c>
      <c r="D221" s="156">
        <v>0.34166182452062754</v>
      </c>
      <c r="E221" s="156">
        <v>6.8952159597133453E-2</v>
      </c>
      <c r="F221" s="156">
        <v>8.9095487119891532E-3</v>
      </c>
      <c r="G221" s="156">
        <v>2.4598101878752662E-2</v>
      </c>
      <c r="H221" s="156">
        <v>7.7474336625992641E-4</v>
      </c>
      <c r="I221" s="156">
        <v>0.10439666860352509</v>
      </c>
      <c r="J221" s="156">
        <v>1</v>
      </c>
      <c r="K221" s="87">
        <v>5163</v>
      </c>
      <c r="L221" s="87"/>
      <c r="M221" s="156" t="s">
        <v>294</v>
      </c>
      <c r="N221" s="156" t="s">
        <v>294</v>
      </c>
      <c r="O221" s="156">
        <v>0.437</v>
      </c>
      <c r="P221" s="156">
        <v>0.46400000000000002</v>
      </c>
      <c r="Q221" s="156">
        <v>0.32900000000000001</v>
      </c>
      <c r="R221" s="156">
        <v>0.35499999999999998</v>
      </c>
      <c r="S221" s="156">
        <v>6.2E-2</v>
      </c>
      <c r="T221" s="156">
        <v>7.5999999999999998E-2</v>
      </c>
      <c r="U221" s="156">
        <v>7.0000000000000001E-3</v>
      </c>
      <c r="V221" s="156">
        <v>1.2E-2</v>
      </c>
      <c r="W221" s="156">
        <v>2.1000000000000001E-2</v>
      </c>
      <c r="X221" s="156">
        <v>2.9000000000000001E-2</v>
      </c>
      <c r="Y221" s="156">
        <v>0</v>
      </c>
      <c r="Z221" s="156">
        <v>2E-3</v>
      </c>
      <c r="AA221" s="156">
        <v>9.6000000000000002E-2</v>
      </c>
      <c r="AB221" s="156">
        <v>0.113</v>
      </c>
    </row>
    <row r="222" spans="1:28" x14ac:dyDescent="0.25">
      <c r="A222" s="87" t="s">
        <v>919</v>
      </c>
      <c r="B222" s="156" t="s">
        <v>294</v>
      </c>
      <c r="C222" s="156">
        <v>3.1695721077654518E-3</v>
      </c>
      <c r="D222" s="156">
        <v>0.29477020602218701</v>
      </c>
      <c r="E222" s="156">
        <v>0.18541996830427893</v>
      </c>
      <c r="F222" s="156">
        <v>3.8034865293185421E-2</v>
      </c>
      <c r="G222" s="156">
        <v>0.44215530903328049</v>
      </c>
      <c r="H222" s="156">
        <v>7.1315372424722665E-3</v>
      </c>
      <c r="I222" s="156">
        <v>2.9318541996830427E-2</v>
      </c>
      <c r="J222" s="156">
        <v>1</v>
      </c>
      <c r="K222" s="87">
        <v>1262</v>
      </c>
      <c r="L222" s="87"/>
      <c r="M222" s="156" t="s">
        <v>294</v>
      </c>
      <c r="N222" s="156" t="s">
        <v>294</v>
      </c>
      <c r="O222" s="156">
        <v>1E-3</v>
      </c>
      <c r="P222" s="156">
        <v>8.0000000000000002E-3</v>
      </c>
      <c r="Q222" s="156">
        <v>0.27</v>
      </c>
      <c r="R222" s="156">
        <v>0.32100000000000001</v>
      </c>
      <c r="S222" s="156">
        <v>0.16500000000000001</v>
      </c>
      <c r="T222" s="156">
        <v>0.20799999999999999</v>
      </c>
      <c r="U222" s="156">
        <v>2.9000000000000001E-2</v>
      </c>
      <c r="V222" s="156">
        <v>0.05</v>
      </c>
      <c r="W222" s="156">
        <v>0.41499999999999998</v>
      </c>
      <c r="X222" s="156">
        <v>0.47</v>
      </c>
      <c r="Y222" s="156">
        <v>4.0000000000000001E-3</v>
      </c>
      <c r="Z222" s="156">
        <v>1.2999999999999999E-2</v>
      </c>
      <c r="AA222" s="156">
        <v>2.1000000000000001E-2</v>
      </c>
      <c r="AB222" s="156">
        <v>0.04</v>
      </c>
    </row>
    <row r="223" spans="1:28" x14ac:dyDescent="0.25">
      <c r="A223" s="87" t="s">
        <v>920</v>
      </c>
      <c r="B223" s="156" t="s">
        <v>294</v>
      </c>
      <c r="C223" s="156">
        <v>0.14948453608247422</v>
      </c>
      <c r="D223" s="156">
        <v>0.26804123711340205</v>
      </c>
      <c r="E223" s="156">
        <v>0.18556701030927836</v>
      </c>
      <c r="F223" s="156">
        <v>1.804123711340206E-2</v>
      </c>
      <c r="G223" s="156">
        <v>0.35824742268041238</v>
      </c>
      <c r="H223" s="156" t="s">
        <v>294</v>
      </c>
      <c r="I223" s="156">
        <v>2.0618556701030927E-2</v>
      </c>
      <c r="J223" s="156">
        <v>1</v>
      </c>
      <c r="K223" s="87">
        <v>388</v>
      </c>
      <c r="L223" s="87"/>
      <c r="M223" s="156" t="s">
        <v>294</v>
      </c>
      <c r="N223" s="156" t="s">
        <v>294</v>
      </c>
      <c r="O223" s="156">
        <v>0.11700000000000001</v>
      </c>
      <c r="P223" s="156">
        <v>0.188</v>
      </c>
      <c r="Q223" s="156">
        <v>0.22600000000000001</v>
      </c>
      <c r="R223" s="156">
        <v>0.314</v>
      </c>
      <c r="S223" s="156">
        <v>0.15</v>
      </c>
      <c r="T223" s="156">
        <v>0.22700000000000001</v>
      </c>
      <c r="U223" s="156">
        <v>8.9999999999999993E-3</v>
      </c>
      <c r="V223" s="156">
        <v>3.6999999999999998E-2</v>
      </c>
      <c r="W223" s="156">
        <v>0.312</v>
      </c>
      <c r="X223" s="156">
        <v>0.40699999999999997</v>
      </c>
      <c r="Y223" s="156" t="s">
        <v>294</v>
      </c>
      <c r="Z223" s="156" t="s">
        <v>294</v>
      </c>
      <c r="AA223" s="156">
        <v>0.01</v>
      </c>
      <c r="AB223" s="156">
        <v>0.04</v>
      </c>
    </row>
    <row r="224" spans="1:28" x14ac:dyDescent="0.25">
      <c r="A224" s="87" t="s">
        <v>921</v>
      </c>
      <c r="B224" s="156" t="s">
        <v>294</v>
      </c>
      <c r="C224" s="156">
        <v>0.11177753544165758</v>
      </c>
      <c r="D224" s="156">
        <v>0.35714285714285715</v>
      </c>
      <c r="E224" s="156">
        <v>0.14013086150490731</v>
      </c>
      <c r="F224" s="156">
        <v>2.5627044711014176E-2</v>
      </c>
      <c r="G224" s="156">
        <v>0.33151581243184297</v>
      </c>
      <c r="H224" s="156">
        <v>3.8167938931297708E-3</v>
      </c>
      <c r="I224" s="156">
        <v>2.9989094874591057E-2</v>
      </c>
      <c r="J224" s="156">
        <v>0.99999999999999989</v>
      </c>
      <c r="K224" s="87">
        <v>1834</v>
      </c>
      <c r="L224" s="87"/>
      <c r="M224" s="156" t="s">
        <v>294</v>
      </c>
      <c r="N224" s="156" t="s">
        <v>294</v>
      </c>
      <c r="O224" s="156">
        <v>9.8000000000000004E-2</v>
      </c>
      <c r="P224" s="156">
        <v>0.127</v>
      </c>
      <c r="Q224" s="156">
        <v>0.33600000000000002</v>
      </c>
      <c r="R224" s="156">
        <v>0.379</v>
      </c>
      <c r="S224" s="156">
        <v>0.125</v>
      </c>
      <c r="T224" s="156">
        <v>0.157</v>
      </c>
      <c r="U224" s="156">
        <v>1.9E-2</v>
      </c>
      <c r="V224" s="156">
        <v>3.4000000000000002E-2</v>
      </c>
      <c r="W224" s="156">
        <v>0.31</v>
      </c>
      <c r="X224" s="156">
        <v>0.35299999999999998</v>
      </c>
      <c r="Y224" s="156">
        <v>2E-3</v>
      </c>
      <c r="Z224" s="156">
        <v>8.0000000000000002E-3</v>
      </c>
      <c r="AA224" s="156">
        <v>2.3E-2</v>
      </c>
      <c r="AB224" s="156">
        <v>3.9E-2</v>
      </c>
    </row>
    <row r="225" spans="1:28" x14ac:dyDescent="0.25">
      <c r="A225" s="87" t="s">
        <v>922</v>
      </c>
      <c r="B225" s="156" t="s">
        <v>294</v>
      </c>
      <c r="C225" s="156">
        <v>0.20077484047402006</v>
      </c>
      <c r="D225" s="156">
        <v>0.35323609845031906</v>
      </c>
      <c r="E225" s="156">
        <v>0.12693710118505014</v>
      </c>
      <c r="F225" s="156">
        <v>2.2333637192342753E-2</v>
      </c>
      <c r="G225" s="156">
        <v>0.24088422971741111</v>
      </c>
      <c r="H225" s="156">
        <v>2.0510483135824978E-3</v>
      </c>
      <c r="I225" s="156">
        <v>5.3783044667274384E-2</v>
      </c>
      <c r="J225" s="156">
        <v>0.99999999999999989</v>
      </c>
      <c r="K225" s="87">
        <v>4388</v>
      </c>
      <c r="L225" s="87"/>
      <c r="M225" s="156" t="s">
        <v>294</v>
      </c>
      <c r="N225" s="156" t="s">
        <v>294</v>
      </c>
      <c r="O225" s="156">
        <v>0.189</v>
      </c>
      <c r="P225" s="156">
        <v>0.21299999999999999</v>
      </c>
      <c r="Q225" s="156">
        <v>0.33900000000000002</v>
      </c>
      <c r="R225" s="156">
        <v>0.36799999999999999</v>
      </c>
      <c r="S225" s="156">
        <v>0.11700000000000001</v>
      </c>
      <c r="T225" s="156">
        <v>0.13700000000000001</v>
      </c>
      <c r="U225" s="156">
        <v>1.7999999999999999E-2</v>
      </c>
      <c r="V225" s="156">
        <v>2.7E-2</v>
      </c>
      <c r="W225" s="156">
        <v>0.22800000000000001</v>
      </c>
      <c r="X225" s="156">
        <v>0.254</v>
      </c>
      <c r="Y225" s="156">
        <v>1E-3</v>
      </c>
      <c r="Z225" s="156">
        <v>4.0000000000000001E-3</v>
      </c>
      <c r="AA225" s="156">
        <v>4.7E-2</v>
      </c>
      <c r="AB225" s="156">
        <v>6.0999999999999999E-2</v>
      </c>
    </row>
    <row r="226" spans="1:28" x14ac:dyDescent="0.25">
      <c r="A226" s="87" t="s">
        <v>923</v>
      </c>
      <c r="B226" s="156" t="s">
        <v>294</v>
      </c>
      <c r="C226" s="156">
        <v>0.3302013422818792</v>
      </c>
      <c r="D226" s="156">
        <v>0.20089485458612977</v>
      </c>
      <c r="E226" s="156">
        <v>8.7695749440715884E-2</v>
      </c>
      <c r="F226" s="156">
        <v>0.10335570469798658</v>
      </c>
      <c r="G226" s="156">
        <v>0.2348993288590604</v>
      </c>
      <c r="H226" s="156">
        <v>4.0268456375838931E-3</v>
      </c>
      <c r="I226" s="156">
        <v>3.8926174496644296E-2</v>
      </c>
      <c r="J226" s="156">
        <v>1.0000000000000002</v>
      </c>
      <c r="K226" s="87">
        <v>2235</v>
      </c>
      <c r="L226" s="87"/>
      <c r="M226" s="156" t="s">
        <v>294</v>
      </c>
      <c r="N226" s="156" t="s">
        <v>294</v>
      </c>
      <c r="O226" s="156">
        <v>0.311</v>
      </c>
      <c r="P226" s="156">
        <v>0.35</v>
      </c>
      <c r="Q226" s="156">
        <v>0.185</v>
      </c>
      <c r="R226" s="156">
        <v>0.218</v>
      </c>
      <c r="S226" s="156">
        <v>7.6999999999999999E-2</v>
      </c>
      <c r="T226" s="156">
        <v>0.1</v>
      </c>
      <c r="U226" s="156">
        <v>9.0999999999999998E-2</v>
      </c>
      <c r="V226" s="156">
        <v>0.11700000000000001</v>
      </c>
      <c r="W226" s="156">
        <v>0.218</v>
      </c>
      <c r="X226" s="156">
        <v>0.253</v>
      </c>
      <c r="Y226" s="156">
        <v>2E-3</v>
      </c>
      <c r="Z226" s="156">
        <v>8.0000000000000002E-3</v>
      </c>
      <c r="AA226" s="156">
        <v>3.2000000000000001E-2</v>
      </c>
      <c r="AB226" s="156">
        <v>4.8000000000000001E-2</v>
      </c>
    </row>
    <row r="227" spans="1:28" x14ac:dyDescent="0.25">
      <c r="A227" s="87" t="s">
        <v>924</v>
      </c>
      <c r="B227" s="156" t="s">
        <v>294</v>
      </c>
      <c r="C227" s="156">
        <v>0.14933333333333335</v>
      </c>
      <c r="D227" s="156">
        <v>0.376</v>
      </c>
      <c r="E227" s="156">
        <v>0.184</v>
      </c>
      <c r="F227" s="156">
        <v>3.2000000000000001E-2</v>
      </c>
      <c r="G227" s="156">
        <v>0.21866666666666668</v>
      </c>
      <c r="H227" s="156">
        <v>5.3333333333333332E-3</v>
      </c>
      <c r="I227" s="156">
        <v>3.4666666666666665E-2</v>
      </c>
      <c r="J227" s="156">
        <v>1</v>
      </c>
      <c r="K227" s="87">
        <v>375</v>
      </c>
      <c r="L227" s="87"/>
      <c r="M227" s="156" t="s">
        <v>294</v>
      </c>
      <c r="N227" s="156" t="s">
        <v>294</v>
      </c>
      <c r="O227" s="156">
        <v>0.11700000000000001</v>
      </c>
      <c r="P227" s="156">
        <v>0.189</v>
      </c>
      <c r="Q227" s="156">
        <v>0.32800000000000001</v>
      </c>
      <c r="R227" s="156">
        <v>0.42599999999999999</v>
      </c>
      <c r="S227" s="156">
        <v>0.14799999999999999</v>
      </c>
      <c r="T227" s="156">
        <v>0.22600000000000001</v>
      </c>
      <c r="U227" s="156">
        <v>1.7999999999999999E-2</v>
      </c>
      <c r="V227" s="156">
        <v>5.5E-2</v>
      </c>
      <c r="W227" s="156">
        <v>0.18</v>
      </c>
      <c r="X227" s="156">
        <v>0.26300000000000001</v>
      </c>
      <c r="Y227" s="156">
        <v>1E-3</v>
      </c>
      <c r="Z227" s="156">
        <v>1.9E-2</v>
      </c>
      <c r="AA227" s="156">
        <v>0.02</v>
      </c>
      <c r="AB227" s="156">
        <v>5.8000000000000003E-2</v>
      </c>
    </row>
    <row r="228" spans="1:28" x14ac:dyDescent="0.25">
      <c r="A228" s="87" t="s">
        <v>925</v>
      </c>
      <c r="B228" s="156" t="s">
        <v>294</v>
      </c>
      <c r="C228" s="156">
        <v>1.3774104683195593E-3</v>
      </c>
      <c r="D228" s="156">
        <v>0.46005509641873277</v>
      </c>
      <c r="E228" s="156">
        <v>0.27961432506887052</v>
      </c>
      <c r="F228" s="156">
        <v>3.71900826446281E-2</v>
      </c>
      <c r="G228" s="156">
        <v>0.19559228650137742</v>
      </c>
      <c r="H228" s="156">
        <v>1.3774104683195593E-3</v>
      </c>
      <c r="I228" s="156">
        <v>2.4793388429752067E-2</v>
      </c>
      <c r="J228" s="156">
        <v>1</v>
      </c>
      <c r="K228" s="87">
        <v>726</v>
      </c>
      <c r="L228" s="87"/>
      <c r="M228" s="156" t="s">
        <v>294</v>
      </c>
      <c r="N228" s="156" t="s">
        <v>294</v>
      </c>
      <c r="O228" s="156">
        <v>0</v>
      </c>
      <c r="P228" s="156">
        <v>8.0000000000000002E-3</v>
      </c>
      <c r="Q228" s="156">
        <v>0.42399999999999999</v>
      </c>
      <c r="R228" s="156">
        <v>0.496</v>
      </c>
      <c r="S228" s="156">
        <v>0.248</v>
      </c>
      <c r="T228" s="156">
        <v>0.313</v>
      </c>
      <c r="U228" s="156">
        <v>2.5999999999999999E-2</v>
      </c>
      <c r="V228" s="156">
        <v>5.3999999999999999E-2</v>
      </c>
      <c r="W228" s="156">
        <v>0.16800000000000001</v>
      </c>
      <c r="X228" s="156">
        <v>0.22600000000000001</v>
      </c>
      <c r="Y228" s="156">
        <v>0</v>
      </c>
      <c r="Z228" s="156">
        <v>8.0000000000000002E-3</v>
      </c>
      <c r="AA228" s="156">
        <v>1.6E-2</v>
      </c>
      <c r="AB228" s="156">
        <v>3.9E-2</v>
      </c>
    </row>
    <row r="229" spans="1:28" x14ac:dyDescent="0.25">
      <c r="A229" s="87" t="s">
        <v>926</v>
      </c>
      <c r="B229" s="156" t="s">
        <v>294</v>
      </c>
      <c r="C229" s="156">
        <v>5.5441478439425054E-2</v>
      </c>
      <c r="D229" s="156">
        <v>0.37166324435318276</v>
      </c>
      <c r="E229" s="156">
        <v>0.12731006160164271</v>
      </c>
      <c r="F229" s="156">
        <v>3.2854209445585217E-2</v>
      </c>
      <c r="G229" s="156">
        <v>0.36755646817248461</v>
      </c>
      <c r="H229" s="156">
        <v>1.2320328542094456E-2</v>
      </c>
      <c r="I229" s="156">
        <v>3.2854209445585217E-2</v>
      </c>
      <c r="J229" s="156">
        <v>1</v>
      </c>
      <c r="K229" s="87">
        <v>487</v>
      </c>
      <c r="L229" s="87"/>
      <c r="M229" s="156" t="s">
        <v>294</v>
      </c>
      <c r="N229" s="156" t="s">
        <v>294</v>
      </c>
      <c r="O229" s="156">
        <v>3.7999999999999999E-2</v>
      </c>
      <c r="P229" s="156">
        <v>7.9000000000000001E-2</v>
      </c>
      <c r="Q229" s="156">
        <v>0.33</v>
      </c>
      <c r="R229" s="156">
        <v>0.41499999999999998</v>
      </c>
      <c r="S229" s="156">
        <v>0.10100000000000001</v>
      </c>
      <c r="T229" s="156">
        <v>0.16</v>
      </c>
      <c r="U229" s="156">
        <v>0.02</v>
      </c>
      <c r="V229" s="156">
        <v>5.2999999999999999E-2</v>
      </c>
      <c r="W229" s="156">
        <v>0.32600000000000001</v>
      </c>
      <c r="X229" s="156">
        <v>0.41099999999999998</v>
      </c>
      <c r="Y229" s="156">
        <v>6.0000000000000001E-3</v>
      </c>
      <c r="Z229" s="156">
        <v>2.7E-2</v>
      </c>
      <c r="AA229" s="156">
        <v>0.02</v>
      </c>
      <c r="AB229" s="156">
        <v>5.2999999999999999E-2</v>
      </c>
    </row>
    <row r="230" spans="1:28" x14ac:dyDescent="0.25">
      <c r="A230" s="87" t="s">
        <v>927</v>
      </c>
      <c r="B230" s="156">
        <v>3.4411562284927734E-4</v>
      </c>
      <c r="C230" s="156">
        <v>0.13489332415691671</v>
      </c>
      <c r="D230" s="156">
        <v>0.28974535443909155</v>
      </c>
      <c r="E230" s="156">
        <v>0.14211975223675155</v>
      </c>
      <c r="F230" s="156">
        <v>2.6841018582243633E-2</v>
      </c>
      <c r="G230" s="156">
        <v>0.35478320715760497</v>
      </c>
      <c r="H230" s="156">
        <v>1.2732278045423262E-2</v>
      </c>
      <c r="I230" s="156">
        <v>3.8540949759119064E-2</v>
      </c>
      <c r="J230" s="156">
        <v>1.0000000000000002</v>
      </c>
      <c r="K230" s="87">
        <v>2906</v>
      </c>
      <c r="L230" s="87"/>
      <c r="M230" s="156">
        <v>0</v>
      </c>
      <c r="N230" s="156">
        <v>2E-3</v>
      </c>
      <c r="O230" s="156">
        <v>0.123</v>
      </c>
      <c r="P230" s="156">
        <v>0.14799999999999999</v>
      </c>
      <c r="Q230" s="156">
        <v>0.27400000000000002</v>
      </c>
      <c r="R230" s="156">
        <v>0.307</v>
      </c>
      <c r="S230" s="156">
        <v>0.13</v>
      </c>
      <c r="T230" s="156">
        <v>0.155</v>
      </c>
      <c r="U230" s="156">
        <v>2.1999999999999999E-2</v>
      </c>
      <c r="V230" s="156">
        <v>3.3000000000000002E-2</v>
      </c>
      <c r="W230" s="156">
        <v>0.33800000000000002</v>
      </c>
      <c r="X230" s="156">
        <v>0.372</v>
      </c>
      <c r="Y230" s="156">
        <v>8.9999999999999993E-3</v>
      </c>
      <c r="Z230" s="156">
        <v>1.7000000000000001E-2</v>
      </c>
      <c r="AA230" s="156">
        <v>3.2000000000000001E-2</v>
      </c>
      <c r="AB230" s="156">
        <v>4.5999999999999999E-2</v>
      </c>
    </row>
    <row r="231" spans="1:28" x14ac:dyDescent="0.25">
      <c r="A231" s="87" t="s">
        <v>928</v>
      </c>
      <c r="B231" s="156" t="s">
        <v>294</v>
      </c>
      <c r="C231" s="156">
        <v>0.22870032968939788</v>
      </c>
      <c r="D231" s="156">
        <v>0.25767829255596042</v>
      </c>
      <c r="E231" s="156">
        <v>0.13222280062467465</v>
      </c>
      <c r="F231" s="156">
        <v>1.9781363872982821E-2</v>
      </c>
      <c r="G231" s="156">
        <v>0.30661114003123374</v>
      </c>
      <c r="H231" s="156">
        <v>6.7673086933888599E-3</v>
      </c>
      <c r="I231" s="156">
        <v>4.8238764532361617E-2</v>
      </c>
      <c r="J231" s="156">
        <v>1</v>
      </c>
      <c r="K231" s="87">
        <v>5763</v>
      </c>
      <c r="L231" s="87"/>
      <c r="M231" s="156" t="s">
        <v>294</v>
      </c>
      <c r="N231" s="156" t="s">
        <v>294</v>
      </c>
      <c r="O231" s="156">
        <v>0.218</v>
      </c>
      <c r="P231" s="156">
        <v>0.24</v>
      </c>
      <c r="Q231" s="156">
        <v>0.247</v>
      </c>
      <c r="R231" s="156">
        <v>0.26900000000000002</v>
      </c>
      <c r="S231" s="156">
        <v>0.124</v>
      </c>
      <c r="T231" s="156">
        <v>0.14099999999999999</v>
      </c>
      <c r="U231" s="156">
        <v>1.6E-2</v>
      </c>
      <c r="V231" s="156">
        <v>2.4E-2</v>
      </c>
      <c r="W231" s="156">
        <v>0.29499999999999998</v>
      </c>
      <c r="X231" s="156">
        <v>0.31900000000000001</v>
      </c>
      <c r="Y231" s="156">
        <v>5.0000000000000001E-3</v>
      </c>
      <c r="Z231" s="156">
        <v>8.9999999999999993E-3</v>
      </c>
      <c r="AA231" s="156">
        <v>4.2999999999999997E-2</v>
      </c>
      <c r="AB231" s="156">
        <v>5.3999999999999999E-2</v>
      </c>
    </row>
    <row r="232" spans="1:28" x14ac:dyDescent="0.25">
      <c r="A232" s="87" t="s">
        <v>929</v>
      </c>
      <c r="B232" s="156" t="s">
        <v>294</v>
      </c>
      <c r="C232" s="156">
        <v>0.11983122362869199</v>
      </c>
      <c r="D232" s="156">
        <v>0.19240506329113924</v>
      </c>
      <c r="E232" s="156">
        <v>0.10126582278481013</v>
      </c>
      <c r="F232" s="156">
        <v>3.2348804500703238E-2</v>
      </c>
      <c r="G232" s="156">
        <v>0.49873417721518987</v>
      </c>
      <c r="H232" s="156">
        <v>1.1251758087201125E-2</v>
      </c>
      <c r="I232" s="156">
        <v>4.4163150492264415E-2</v>
      </c>
      <c r="J232" s="156">
        <v>1</v>
      </c>
      <c r="K232" s="87">
        <v>3555</v>
      </c>
      <c r="L232" s="87"/>
      <c r="M232" s="156" t="s">
        <v>294</v>
      </c>
      <c r="N232" s="156" t="s">
        <v>294</v>
      </c>
      <c r="O232" s="156">
        <v>0.11</v>
      </c>
      <c r="P232" s="156">
        <v>0.13100000000000001</v>
      </c>
      <c r="Q232" s="156">
        <v>0.18</v>
      </c>
      <c r="R232" s="156">
        <v>0.20599999999999999</v>
      </c>
      <c r="S232" s="156">
        <v>9.1999999999999998E-2</v>
      </c>
      <c r="T232" s="156">
        <v>0.112</v>
      </c>
      <c r="U232" s="156">
        <v>2.7E-2</v>
      </c>
      <c r="V232" s="156">
        <v>3.9E-2</v>
      </c>
      <c r="W232" s="156">
        <v>0.48199999999999998</v>
      </c>
      <c r="X232" s="156">
        <v>0.51500000000000001</v>
      </c>
      <c r="Y232" s="156">
        <v>8.0000000000000002E-3</v>
      </c>
      <c r="Z232" s="156">
        <v>1.4999999999999999E-2</v>
      </c>
      <c r="AA232" s="156">
        <v>3.7999999999999999E-2</v>
      </c>
      <c r="AB232" s="156">
        <v>5.0999999999999997E-2</v>
      </c>
    </row>
    <row r="233" spans="1:28" x14ac:dyDescent="0.25">
      <c r="A233" s="87" t="s">
        <v>930</v>
      </c>
      <c r="B233" s="156" t="s">
        <v>294</v>
      </c>
      <c r="C233" s="156">
        <v>7.6923076923076927E-2</v>
      </c>
      <c r="D233" s="156">
        <v>0.30316742081447962</v>
      </c>
      <c r="E233" s="156">
        <v>0.24434389140271492</v>
      </c>
      <c r="F233" s="156">
        <v>8.5972850678733032E-2</v>
      </c>
      <c r="G233" s="156">
        <v>0.23529411764705882</v>
      </c>
      <c r="H233" s="156">
        <v>4.5248868778280547E-3</v>
      </c>
      <c r="I233" s="156">
        <v>4.9773755656108594E-2</v>
      </c>
      <c r="J233" s="156">
        <v>1</v>
      </c>
      <c r="K233" s="87">
        <v>221</v>
      </c>
      <c r="L233" s="87"/>
      <c r="M233" s="156" t="s">
        <v>294</v>
      </c>
      <c r="N233" s="156" t="s">
        <v>294</v>
      </c>
      <c r="O233" s="156">
        <v>4.9000000000000002E-2</v>
      </c>
      <c r="P233" s="156">
        <v>0.12</v>
      </c>
      <c r="Q233" s="156">
        <v>0.246</v>
      </c>
      <c r="R233" s="156">
        <v>0.36699999999999999</v>
      </c>
      <c r="S233" s="156">
        <v>0.192</v>
      </c>
      <c r="T233" s="156">
        <v>0.30499999999999999</v>
      </c>
      <c r="U233" s="156">
        <v>5.6000000000000001E-2</v>
      </c>
      <c r="V233" s="156">
        <v>0.13</v>
      </c>
      <c r="W233" s="156">
        <v>0.184</v>
      </c>
      <c r="X233" s="156">
        <v>0.29499999999999998</v>
      </c>
      <c r="Y233" s="156">
        <v>1E-3</v>
      </c>
      <c r="Z233" s="156">
        <v>2.5000000000000001E-2</v>
      </c>
      <c r="AA233" s="156">
        <v>2.8000000000000001E-2</v>
      </c>
      <c r="AB233" s="156">
        <v>8.6999999999999994E-2</v>
      </c>
    </row>
    <row r="234" spans="1:28" x14ac:dyDescent="0.25">
      <c r="A234" s="87" t="s">
        <v>931</v>
      </c>
      <c r="B234" s="156" t="s">
        <v>294</v>
      </c>
      <c r="C234" s="156">
        <v>0.14404145077720207</v>
      </c>
      <c r="D234" s="156">
        <v>0.35025906735751294</v>
      </c>
      <c r="E234" s="156">
        <v>0.14715025906735751</v>
      </c>
      <c r="F234" s="156">
        <v>1.5544041450777202E-2</v>
      </c>
      <c r="G234" s="156">
        <v>0.28704663212435233</v>
      </c>
      <c r="H234" s="156">
        <v>2.0725388601036268E-3</v>
      </c>
      <c r="I234" s="156">
        <v>5.3886010362694303E-2</v>
      </c>
      <c r="J234" s="156">
        <v>1</v>
      </c>
      <c r="K234" s="87">
        <v>965</v>
      </c>
      <c r="L234" s="87"/>
      <c r="M234" s="156" t="s">
        <v>294</v>
      </c>
      <c r="N234" s="156" t="s">
        <v>294</v>
      </c>
      <c r="O234" s="156">
        <v>0.123</v>
      </c>
      <c r="P234" s="156">
        <v>0.16800000000000001</v>
      </c>
      <c r="Q234" s="156">
        <v>0.32100000000000001</v>
      </c>
      <c r="R234" s="156">
        <v>0.38100000000000001</v>
      </c>
      <c r="S234" s="156">
        <v>0.126</v>
      </c>
      <c r="T234" s="156">
        <v>0.17100000000000001</v>
      </c>
      <c r="U234" s="156">
        <v>8.9999999999999993E-3</v>
      </c>
      <c r="V234" s="156">
        <v>2.5000000000000001E-2</v>
      </c>
      <c r="W234" s="156">
        <v>0.25900000000000001</v>
      </c>
      <c r="X234" s="156">
        <v>0.316</v>
      </c>
      <c r="Y234" s="156">
        <v>1E-3</v>
      </c>
      <c r="Z234" s="156">
        <v>8.0000000000000002E-3</v>
      </c>
      <c r="AA234" s="156">
        <v>4.1000000000000002E-2</v>
      </c>
      <c r="AB234" s="156">
        <v>7.0000000000000007E-2</v>
      </c>
    </row>
    <row r="235" spans="1:28" x14ac:dyDescent="0.25">
      <c r="A235" s="87" t="s">
        <v>932</v>
      </c>
      <c r="B235" s="156" t="s">
        <v>294</v>
      </c>
      <c r="C235" s="156">
        <v>0.20027497708524289</v>
      </c>
      <c r="D235" s="156">
        <v>0.21494042163153071</v>
      </c>
      <c r="E235" s="156">
        <v>8.8909257561869848E-2</v>
      </c>
      <c r="F235" s="156">
        <v>8.2034830430797429E-2</v>
      </c>
      <c r="G235" s="156">
        <v>0.36801099908340973</v>
      </c>
      <c r="H235" s="156">
        <v>8.7076076993583863E-3</v>
      </c>
      <c r="I235" s="156">
        <v>3.7121906507791021E-2</v>
      </c>
      <c r="J235" s="156">
        <v>1</v>
      </c>
      <c r="K235" s="87">
        <v>2182</v>
      </c>
      <c r="L235" s="87"/>
      <c r="M235" s="156" t="s">
        <v>294</v>
      </c>
      <c r="N235" s="156" t="s">
        <v>294</v>
      </c>
      <c r="O235" s="156">
        <v>0.184</v>
      </c>
      <c r="P235" s="156">
        <v>0.218</v>
      </c>
      <c r="Q235" s="156">
        <v>0.19800000000000001</v>
      </c>
      <c r="R235" s="156">
        <v>0.23300000000000001</v>
      </c>
      <c r="S235" s="156">
        <v>7.8E-2</v>
      </c>
      <c r="T235" s="156">
        <v>0.10199999999999999</v>
      </c>
      <c r="U235" s="156">
        <v>7.0999999999999994E-2</v>
      </c>
      <c r="V235" s="156">
        <v>9.4E-2</v>
      </c>
      <c r="W235" s="156">
        <v>0.34799999999999998</v>
      </c>
      <c r="X235" s="156">
        <v>0.38800000000000001</v>
      </c>
      <c r="Y235" s="156">
        <v>6.0000000000000001E-3</v>
      </c>
      <c r="Z235" s="156">
        <v>1.4E-2</v>
      </c>
      <c r="AA235" s="156">
        <v>0.03</v>
      </c>
      <c r="AB235" s="156">
        <v>4.5999999999999999E-2</v>
      </c>
    </row>
    <row r="236" spans="1:28" x14ac:dyDescent="0.25">
      <c r="A236" s="87" t="s">
        <v>933</v>
      </c>
      <c r="B236" s="156" t="s">
        <v>294</v>
      </c>
      <c r="C236" s="156">
        <v>0.39996893445169307</v>
      </c>
      <c r="D236" s="156">
        <v>0.37713575644610126</v>
      </c>
      <c r="E236" s="156">
        <v>8.449829139484312E-2</v>
      </c>
      <c r="F236" s="156">
        <v>1.3047530288909599E-2</v>
      </c>
      <c r="G236" s="156">
        <v>7.8440509474992232E-2</v>
      </c>
      <c r="H236" s="156">
        <v>3.727865796831314E-3</v>
      </c>
      <c r="I236" s="156">
        <v>4.318111214662939E-2</v>
      </c>
      <c r="J236" s="156">
        <v>0.99999999999999989</v>
      </c>
      <c r="K236" s="87">
        <v>6438</v>
      </c>
      <c r="L236" s="87"/>
      <c r="M236" s="156" t="s">
        <v>294</v>
      </c>
      <c r="N236" s="156" t="s">
        <v>294</v>
      </c>
      <c r="O236" s="156">
        <v>0.38800000000000001</v>
      </c>
      <c r="P236" s="156">
        <v>0.41199999999999998</v>
      </c>
      <c r="Q236" s="156">
        <v>0.36499999999999999</v>
      </c>
      <c r="R236" s="156">
        <v>0.38900000000000001</v>
      </c>
      <c r="S236" s="156">
        <v>7.8E-2</v>
      </c>
      <c r="T236" s="156">
        <v>9.1999999999999998E-2</v>
      </c>
      <c r="U236" s="156">
        <v>1.0999999999999999E-2</v>
      </c>
      <c r="V236" s="156">
        <v>1.6E-2</v>
      </c>
      <c r="W236" s="156">
        <v>7.1999999999999995E-2</v>
      </c>
      <c r="X236" s="156">
        <v>8.5000000000000006E-2</v>
      </c>
      <c r="Y236" s="156">
        <v>3.0000000000000001E-3</v>
      </c>
      <c r="Z236" s="156">
        <v>6.0000000000000001E-3</v>
      </c>
      <c r="AA236" s="156">
        <v>3.7999999999999999E-2</v>
      </c>
      <c r="AB236" s="156">
        <v>4.8000000000000001E-2</v>
      </c>
    </row>
    <row r="237" spans="1:28" x14ac:dyDescent="0.25">
      <c r="A237" s="87" t="s">
        <v>934</v>
      </c>
      <c r="B237" s="156" t="s">
        <v>294</v>
      </c>
      <c r="C237" s="156">
        <v>0.34277047522750254</v>
      </c>
      <c r="D237" s="156">
        <v>0.41456016177957533</v>
      </c>
      <c r="E237" s="156">
        <v>9.8078867542972695E-2</v>
      </c>
      <c r="F237" s="156">
        <v>1.0111223458038422E-2</v>
      </c>
      <c r="G237" s="156">
        <v>8.3923154701718905E-2</v>
      </c>
      <c r="H237" s="156">
        <v>2.0222446916076846E-3</v>
      </c>
      <c r="I237" s="156">
        <v>4.8533872598584431E-2</v>
      </c>
      <c r="J237" s="156">
        <v>0.99999999999999989</v>
      </c>
      <c r="K237" s="87">
        <v>989</v>
      </c>
      <c r="L237" s="87"/>
      <c r="M237" s="156" t="s">
        <v>294</v>
      </c>
      <c r="N237" s="156" t="s">
        <v>294</v>
      </c>
      <c r="O237" s="156">
        <v>0.314</v>
      </c>
      <c r="P237" s="156">
        <v>0.373</v>
      </c>
      <c r="Q237" s="156">
        <v>0.38400000000000001</v>
      </c>
      <c r="R237" s="156">
        <v>0.44600000000000001</v>
      </c>
      <c r="S237" s="156">
        <v>8.1000000000000003E-2</v>
      </c>
      <c r="T237" s="156">
        <v>0.11799999999999999</v>
      </c>
      <c r="U237" s="156">
        <v>6.0000000000000001E-3</v>
      </c>
      <c r="V237" s="156">
        <v>1.9E-2</v>
      </c>
      <c r="W237" s="156">
        <v>6.8000000000000005E-2</v>
      </c>
      <c r="X237" s="156">
        <v>0.10299999999999999</v>
      </c>
      <c r="Y237" s="156">
        <v>1E-3</v>
      </c>
      <c r="Z237" s="156">
        <v>7.0000000000000001E-3</v>
      </c>
      <c r="AA237" s="156">
        <v>3.6999999999999998E-2</v>
      </c>
      <c r="AB237" s="156">
        <v>6.4000000000000001E-2</v>
      </c>
    </row>
    <row r="238" spans="1:28" x14ac:dyDescent="0.25">
      <c r="A238" s="87" t="s">
        <v>935</v>
      </c>
      <c r="B238" s="156" t="s">
        <v>294</v>
      </c>
      <c r="C238" s="156">
        <v>0.26229508196721313</v>
      </c>
      <c r="D238" s="156">
        <v>0.4098360655737705</v>
      </c>
      <c r="E238" s="156">
        <v>0.15846994535519127</v>
      </c>
      <c r="F238" s="156">
        <v>5.1001821493624776E-2</v>
      </c>
      <c r="G238" s="156">
        <v>7.8324225865209471E-2</v>
      </c>
      <c r="H238" s="156" t="s">
        <v>294</v>
      </c>
      <c r="I238" s="156">
        <v>4.0072859744990891E-2</v>
      </c>
      <c r="J238" s="156">
        <v>1</v>
      </c>
      <c r="K238" s="87">
        <v>549</v>
      </c>
      <c r="L238" s="87"/>
      <c r="M238" s="156" t="s">
        <v>294</v>
      </c>
      <c r="N238" s="156" t="s">
        <v>294</v>
      </c>
      <c r="O238" s="156">
        <v>0.22700000000000001</v>
      </c>
      <c r="P238" s="156">
        <v>0.30099999999999999</v>
      </c>
      <c r="Q238" s="156">
        <v>0.36899999999999999</v>
      </c>
      <c r="R238" s="156">
        <v>0.45100000000000001</v>
      </c>
      <c r="S238" s="156">
        <v>0.13</v>
      </c>
      <c r="T238" s="156">
        <v>0.191</v>
      </c>
      <c r="U238" s="156">
        <v>3.5999999999999997E-2</v>
      </c>
      <c r="V238" s="156">
        <v>7.2999999999999995E-2</v>
      </c>
      <c r="W238" s="156">
        <v>5.8999999999999997E-2</v>
      </c>
      <c r="X238" s="156">
        <v>0.104</v>
      </c>
      <c r="Y238" s="156" t="s">
        <v>294</v>
      </c>
      <c r="Z238" s="156" t="s">
        <v>294</v>
      </c>
      <c r="AA238" s="156">
        <v>2.7E-2</v>
      </c>
      <c r="AB238" s="156">
        <v>0.06</v>
      </c>
    </row>
    <row r="239" spans="1:28" x14ac:dyDescent="0.25">
      <c r="A239" s="87" t="s">
        <v>936</v>
      </c>
      <c r="B239" s="156">
        <v>1.1697371037957528E-2</v>
      </c>
      <c r="C239" s="156">
        <v>0.25885957998482584</v>
      </c>
      <c r="D239" s="156">
        <v>0.31089372923679809</v>
      </c>
      <c r="E239" s="156">
        <v>0.11988332093372718</v>
      </c>
      <c r="F239" s="156">
        <v>3.0576692177935575E-2</v>
      </c>
      <c r="G239" s="156">
        <v>0.22831235221756521</v>
      </c>
      <c r="H239" s="156">
        <v>2.4676443940275638E-3</v>
      </c>
      <c r="I239" s="156">
        <v>3.7309310017163019E-2</v>
      </c>
      <c r="J239" s="156">
        <v>1</v>
      </c>
      <c r="K239" s="87">
        <v>135757</v>
      </c>
      <c r="L239" s="87"/>
      <c r="M239" s="156">
        <v>1.0999999999999999E-2</v>
      </c>
      <c r="N239" s="156">
        <v>1.2E-2</v>
      </c>
      <c r="O239" s="156">
        <v>0.25700000000000001</v>
      </c>
      <c r="P239" s="156">
        <v>0.26100000000000001</v>
      </c>
      <c r="Q239" s="156">
        <v>0.308</v>
      </c>
      <c r="R239" s="156">
        <v>0.313</v>
      </c>
      <c r="S239" s="156">
        <v>0.11799999999999999</v>
      </c>
      <c r="T239" s="156">
        <v>0.122</v>
      </c>
      <c r="U239" s="156">
        <v>0.03</v>
      </c>
      <c r="V239" s="156">
        <v>3.2000000000000001E-2</v>
      </c>
      <c r="W239" s="156">
        <v>0.22600000000000001</v>
      </c>
      <c r="X239" s="156">
        <v>0.23100000000000001</v>
      </c>
      <c r="Y239" s="156">
        <v>2E-3</v>
      </c>
      <c r="Z239" s="156">
        <v>3.0000000000000001E-3</v>
      </c>
      <c r="AA239" s="156">
        <v>3.5999999999999997E-2</v>
      </c>
      <c r="AB239" s="156">
        <v>3.7999999999999999E-2</v>
      </c>
    </row>
    <row r="240" spans="1:28" x14ac:dyDescent="0.25">
      <c r="A240" s="87" t="s">
        <v>937</v>
      </c>
      <c r="B240" s="156" t="s">
        <v>294</v>
      </c>
      <c r="C240" s="156">
        <v>0.11870503597122302</v>
      </c>
      <c r="D240" s="156">
        <v>0.18105515587529977</v>
      </c>
      <c r="E240" s="156">
        <v>0.15347721822541965</v>
      </c>
      <c r="F240" s="156">
        <v>2.6378896882494004E-2</v>
      </c>
      <c r="G240" s="156">
        <v>0.48561151079136688</v>
      </c>
      <c r="H240" s="156">
        <v>7.1942446043165471E-3</v>
      </c>
      <c r="I240" s="156">
        <v>2.7577937649880094E-2</v>
      </c>
      <c r="J240" s="156">
        <v>1</v>
      </c>
      <c r="K240" s="87">
        <v>834</v>
      </c>
      <c r="L240" s="87"/>
      <c r="M240" s="156" t="s">
        <v>294</v>
      </c>
      <c r="N240" s="156" t="s">
        <v>294</v>
      </c>
      <c r="O240" s="156">
        <v>9.8000000000000004E-2</v>
      </c>
      <c r="P240" s="156">
        <v>0.14199999999999999</v>
      </c>
      <c r="Q240" s="156">
        <v>0.156</v>
      </c>
      <c r="R240" s="156">
        <v>0.20899999999999999</v>
      </c>
      <c r="S240" s="156">
        <v>0.13100000000000001</v>
      </c>
      <c r="T240" s="156">
        <v>0.18</v>
      </c>
      <c r="U240" s="156">
        <v>1.7000000000000001E-2</v>
      </c>
      <c r="V240" s="156">
        <v>0.04</v>
      </c>
      <c r="W240" s="156">
        <v>0.45200000000000001</v>
      </c>
      <c r="X240" s="156">
        <v>0.52</v>
      </c>
      <c r="Y240" s="156">
        <v>3.0000000000000001E-3</v>
      </c>
      <c r="Z240" s="156">
        <v>1.6E-2</v>
      </c>
      <c r="AA240" s="156">
        <v>1.7999999999999999E-2</v>
      </c>
      <c r="AB240" s="156">
        <v>4.1000000000000002E-2</v>
      </c>
    </row>
    <row r="241" spans="1:28" x14ac:dyDescent="0.25">
      <c r="A241" s="87" t="s">
        <v>938</v>
      </c>
      <c r="B241" s="156" t="s">
        <v>294</v>
      </c>
      <c r="C241" s="156">
        <v>0.33198064616825346</v>
      </c>
      <c r="D241" s="156">
        <v>0.29655064772904638</v>
      </c>
      <c r="E241" s="156">
        <v>0.1439051037927267</v>
      </c>
      <c r="F241" s="156">
        <v>3.8551584204776029E-2</v>
      </c>
      <c r="G241" s="156">
        <v>0.15998127048540658</v>
      </c>
      <c r="H241" s="156">
        <v>2.3411893241766816E-3</v>
      </c>
      <c r="I241" s="156">
        <v>2.6689558295614171E-2</v>
      </c>
      <c r="J241" s="156">
        <v>0.99999999999999989</v>
      </c>
      <c r="K241" s="87">
        <v>6407</v>
      </c>
      <c r="L241" s="87"/>
      <c r="M241" s="156" t="s">
        <v>294</v>
      </c>
      <c r="N241" s="156" t="s">
        <v>294</v>
      </c>
      <c r="O241" s="156">
        <v>0.32100000000000001</v>
      </c>
      <c r="P241" s="156">
        <v>0.34399999999999997</v>
      </c>
      <c r="Q241" s="156">
        <v>0.28499999999999998</v>
      </c>
      <c r="R241" s="156">
        <v>0.308</v>
      </c>
      <c r="S241" s="156">
        <v>0.13600000000000001</v>
      </c>
      <c r="T241" s="156">
        <v>0.153</v>
      </c>
      <c r="U241" s="156">
        <v>3.4000000000000002E-2</v>
      </c>
      <c r="V241" s="156">
        <v>4.3999999999999997E-2</v>
      </c>
      <c r="W241" s="156">
        <v>0.151</v>
      </c>
      <c r="X241" s="156">
        <v>0.16900000000000001</v>
      </c>
      <c r="Y241" s="156">
        <v>1E-3</v>
      </c>
      <c r="Z241" s="156">
        <v>4.0000000000000001E-3</v>
      </c>
      <c r="AA241" s="156">
        <v>2.3E-2</v>
      </c>
      <c r="AB241" s="156">
        <v>3.1E-2</v>
      </c>
    </row>
    <row r="242" spans="1:28" x14ac:dyDescent="0.25">
      <c r="A242" s="87" t="s">
        <v>939</v>
      </c>
      <c r="B242" s="156" t="s">
        <v>294</v>
      </c>
      <c r="C242" s="156">
        <v>1.69424743892829E-2</v>
      </c>
      <c r="D242" s="156">
        <v>0.15760441292356187</v>
      </c>
      <c r="E242" s="156">
        <v>0.13790386130811663</v>
      </c>
      <c r="F242" s="156">
        <v>4.7675334909377462E-2</v>
      </c>
      <c r="G242" s="156">
        <v>0.60953506698187554</v>
      </c>
      <c r="H242" s="156">
        <v>3.5460992907801418E-3</v>
      </c>
      <c r="I242" s="156">
        <v>2.6792750197005517E-2</v>
      </c>
      <c r="J242" s="156">
        <v>1</v>
      </c>
      <c r="K242" s="87">
        <v>2538</v>
      </c>
      <c r="L242" s="87"/>
      <c r="M242" s="156" t="s">
        <v>294</v>
      </c>
      <c r="N242" s="156" t="s">
        <v>294</v>
      </c>
      <c r="O242" s="156">
        <v>1.2999999999999999E-2</v>
      </c>
      <c r="P242" s="156">
        <v>2.3E-2</v>
      </c>
      <c r="Q242" s="156">
        <v>0.14399999999999999</v>
      </c>
      <c r="R242" s="156">
        <v>0.17199999999999999</v>
      </c>
      <c r="S242" s="156">
        <v>0.125</v>
      </c>
      <c r="T242" s="156">
        <v>0.152</v>
      </c>
      <c r="U242" s="156">
        <v>0.04</v>
      </c>
      <c r="V242" s="156">
        <v>5.7000000000000002E-2</v>
      </c>
      <c r="W242" s="156">
        <v>0.59</v>
      </c>
      <c r="X242" s="156">
        <v>0.628</v>
      </c>
      <c r="Y242" s="156">
        <v>2E-3</v>
      </c>
      <c r="Z242" s="156">
        <v>7.0000000000000001E-3</v>
      </c>
      <c r="AA242" s="156">
        <v>2.1000000000000001E-2</v>
      </c>
      <c r="AB242" s="156">
        <v>3.4000000000000002E-2</v>
      </c>
    </row>
    <row r="243" spans="1:28" x14ac:dyDescent="0.25">
      <c r="A243" s="87" t="s">
        <v>940</v>
      </c>
      <c r="B243" s="156" t="s">
        <v>294</v>
      </c>
      <c r="C243" s="156">
        <v>0.10134949049848527</v>
      </c>
      <c r="D243" s="156">
        <v>0.21151198017075185</v>
      </c>
      <c r="E243" s="156">
        <v>8.0143211236573947E-2</v>
      </c>
      <c r="F243" s="156">
        <v>1.5147342329936657E-2</v>
      </c>
      <c r="G243" s="156">
        <v>0.54585513632608096</v>
      </c>
      <c r="H243" s="156">
        <v>7.9867805012393284E-3</v>
      </c>
      <c r="I243" s="156">
        <v>3.8006058936931972E-2</v>
      </c>
      <c r="J243" s="156">
        <v>1</v>
      </c>
      <c r="K243" s="87">
        <v>3631</v>
      </c>
      <c r="L243" s="87"/>
      <c r="M243" s="156" t="s">
        <v>294</v>
      </c>
      <c r="N243" s="156" t="s">
        <v>294</v>
      </c>
      <c r="O243" s="156">
        <v>9.1999999999999998E-2</v>
      </c>
      <c r="P243" s="156">
        <v>0.112</v>
      </c>
      <c r="Q243" s="156">
        <v>0.19900000000000001</v>
      </c>
      <c r="R243" s="156">
        <v>0.22500000000000001</v>
      </c>
      <c r="S243" s="156">
        <v>7.1999999999999995E-2</v>
      </c>
      <c r="T243" s="156">
        <v>8.8999999999999996E-2</v>
      </c>
      <c r="U243" s="156">
        <v>1.2E-2</v>
      </c>
      <c r="V243" s="156">
        <v>0.02</v>
      </c>
      <c r="W243" s="156">
        <v>0.53</v>
      </c>
      <c r="X243" s="156">
        <v>0.56200000000000006</v>
      </c>
      <c r="Y243" s="156">
        <v>6.0000000000000001E-3</v>
      </c>
      <c r="Z243" s="156">
        <v>1.0999999999999999E-2</v>
      </c>
      <c r="AA243" s="156">
        <v>3.2000000000000001E-2</v>
      </c>
      <c r="AB243" s="156">
        <v>4.4999999999999998E-2</v>
      </c>
    </row>
    <row r="244" spans="1:28" x14ac:dyDescent="0.25">
      <c r="A244" s="87" t="s">
        <v>941</v>
      </c>
      <c r="B244" s="156">
        <v>8.6239730126775119E-2</v>
      </c>
      <c r="C244" s="156">
        <v>0.27585831655693999</v>
      </c>
      <c r="D244" s="156">
        <v>0.25708689264921925</v>
      </c>
      <c r="E244" s="156">
        <v>8.9069046194025794E-2</v>
      </c>
      <c r="F244" s="156">
        <v>4.467054790793841E-2</v>
      </c>
      <c r="G244" s="156">
        <v>0.21595298982534414</v>
      </c>
      <c r="H244" s="156">
        <v>2.8837259916208715E-3</v>
      </c>
      <c r="I244" s="156">
        <v>2.8238750748136459E-2</v>
      </c>
      <c r="J244" s="156">
        <v>1</v>
      </c>
      <c r="K244" s="87">
        <v>18379</v>
      </c>
      <c r="L244" s="87"/>
      <c r="M244" s="156">
        <v>8.2000000000000003E-2</v>
      </c>
      <c r="N244" s="156">
        <v>0.09</v>
      </c>
      <c r="O244" s="156">
        <v>0.26900000000000002</v>
      </c>
      <c r="P244" s="156">
        <v>0.28199999999999997</v>
      </c>
      <c r="Q244" s="156">
        <v>0.251</v>
      </c>
      <c r="R244" s="156">
        <v>0.26300000000000001</v>
      </c>
      <c r="S244" s="156">
        <v>8.5000000000000006E-2</v>
      </c>
      <c r="T244" s="156">
        <v>9.2999999999999999E-2</v>
      </c>
      <c r="U244" s="156">
        <v>4.2000000000000003E-2</v>
      </c>
      <c r="V244" s="156">
        <v>4.8000000000000001E-2</v>
      </c>
      <c r="W244" s="156">
        <v>0.21</v>
      </c>
      <c r="X244" s="156">
        <v>0.222</v>
      </c>
      <c r="Y244" s="156">
        <v>2E-3</v>
      </c>
      <c r="Z244" s="156">
        <v>4.0000000000000001E-3</v>
      </c>
      <c r="AA244" s="156">
        <v>2.5999999999999999E-2</v>
      </c>
      <c r="AB244" s="156">
        <v>3.1E-2</v>
      </c>
    </row>
    <row r="245" spans="1:28" x14ac:dyDescent="0.25">
      <c r="A245" s="87" t="s">
        <v>942</v>
      </c>
      <c r="B245" s="156" t="s">
        <v>294</v>
      </c>
      <c r="C245" s="156">
        <v>0.35090060040026683</v>
      </c>
      <c r="D245" s="156">
        <v>0.39292861907938625</v>
      </c>
      <c r="E245" s="156">
        <v>0.12808539026017346</v>
      </c>
      <c r="F245" s="156">
        <v>7.3382254836557703E-3</v>
      </c>
      <c r="G245" s="156">
        <v>9.2728485657104731E-2</v>
      </c>
      <c r="H245" s="156">
        <v>2.66844563042028E-3</v>
      </c>
      <c r="I245" s="156">
        <v>2.5350233488992662E-2</v>
      </c>
      <c r="J245" s="156">
        <v>0.99999999999999989</v>
      </c>
      <c r="K245" s="87">
        <v>1499</v>
      </c>
      <c r="L245" s="87"/>
      <c r="M245" s="156" t="s">
        <v>294</v>
      </c>
      <c r="N245" s="156" t="s">
        <v>294</v>
      </c>
      <c r="O245" s="156">
        <v>0.32700000000000001</v>
      </c>
      <c r="P245" s="156">
        <v>0.375</v>
      </c>
      <c r="Q245" s="156">
        <v>0.36899999999999999</v>
      </c>
      <c r="R245" s="156">
        <v>0.41799999999999998</v>
      </c>
      <c r="S245" s="156">
        <v>0.112</v>
      </c>
      <c r="T245" s="156">
        <v>0.14599999999999999</v>
      </c>
      <c r="U245" s="156">
        <v>4.0000000000000001E-3</v>
      </c>
      <c r="V245" s="156">
        <v>1.2999999999999999E-2</v>
      </c>
      <c r="W245" s="156">
        <v>7.9000000000000001E-2</v>
      </c>
      <c r="X245" s="156">
        <v>0.108</v>
      </c>
      <c r="Y245" s="156">
        <v>1E-3</v>
      </c>
      <c r="Z245" s="156">
        <v>7.0000000000000001E-3</v>
      </c>
      <c r="AA245" s="156">
        <v>1.9E-2</v>
      </c>
      <c r="AB245" s="156">
        <v>3.5000000000000003E-2</v>
      </c>
    </row>
    <row r="246" spans="1:28" x14ac:dyDescent="0.25">
      <c r="A246" s="87" t="s">
        <v>943</v>
      </c>
      <c r="B246" s="156" t="s">
        <v>294</v>
      </c>
      <c r="C246" s="156">
        <v>0.31720430107526881</v>
      </c>
      <c r="D246" s="156">
        <v>0.35752688172043012</v>
      </c>
      <c r="E246" s="156">
        <v>0.17473118279569894</v>
      </c>
      <c r="F246" s="156">
        <v>1.3440860215053764E-2</v>
      </c>
      <c r="G246" s="156">
        <v>0.11290322580645161</v>
      </c>
      <c r="H246" s="156" t="s">
        <v>294</v>
      </c>
      <c r="I246" s="156">
        <v>2.4193548387096774E-2</v>
      </c>
      <c r="J246" s="156">
        <v>1.0000000000000002</v>
      </c>
      <c r="K246" s="87">
        <v>372</v>
      </c>
      <c r="L246" s="87"/>
      <c r="M246" s="156" t="s">
        <v>294</v>
      </c>
      <c r="N246" s="156" t="s">
        <v>294</v>
      </c>
      <c r="O246" s="156">
        <v>0.27200000000000002</v>
      </c>
      <c r="P246" s="156">
        <v>0.36599999999999999</v>
      </c>
      <c r="Q246" s="156">
        <v>0.311</v>
      </c>
      <c r="R246" s="156">
        <v>0.40699999999999997</v>
      </c>
      <c r="S246" s="156">
        <v>0.14000000000000001</v>
      </c>
      <c r="T246" s="156">
        <v>0.217</v>
      </c>
      <c r="U246" s="156">
        <v>6.0000000000000001E-3</v>
      </c>
      <c r="V246" s="156">
        <v>3.1E-2</v>
      </c>
      <c r="W246" s="156">
        <v>8.5000000000000006E-2</v>
      </c>
      <c r="X246" s="156">
        <v>0.14899999999999999</v>
      </c>
      <c r="Y246" s="156" t="s">
        <v>294</v>
      </c>
      <c r="Z246" s="156" t="s">
        <v>294</v>
      </c>
      <c r="AA246" s="156">
        <v>1.2999999999999999E-2</v>
      </c>
      <c r="AB246" s="156">
        <v>4.4999999999999998E-2</v>
      </c>
    </row>
    <row r="247" spans="1:28" x14ac:dyDescent="0.25">
      <c r="A247" s="87" t="s">
        <v>944</v>
      </c>
      <c r="B247" s="156" t="s">
        <v>294</v>
      </c>
      <c r="C247" s="156">
        <v>0.34137426900584794</v>
      </c>
      <c r="D247" s="156">
        <v>0.27850877192982454</v>
      </c>
      <c r="E247" s="156">
        <v>0.2638888888888889</v>
      </c>
      <c r="F247" s="156">
        <v>3.6549707602339179E-3</v>
      </c>
      <c r="G247" s="156">
        <v>6.725146198830409E-2</v>
      </c>
      <c r="H247" s="156" t="s">
        <v>294</v>
      </c>
      <c r="I247" s="156">
        <v>4.5321637426900582E-2</v>
      </c>
      <c r="J247" s="156">
        <v>1</v>
      </c>
      <c r="K247" s="87">
        <v>1368</v>
      </c>
      <c r="L247" s="87"/>
      <c r="M247" s="156" t="s">
        <v>294</v>
      </c>
      <c r="N247" s="156" t="s">
        <v>294</v>
      </c>
      <c r="O247" s="156">
        <v>0.317</v>
      </c>
      <c r="P247" s="156">
        <v>0.36699999999999999</v>
      </c>
      <c r="Q247" s="156">
        <v>0.255</v>
      </c>
      <c r="R247" s="156">
        <v>0.30299999999999999</v>
      </c>
      <c r="S247" s="156">
        <v>0.24099999999999999</v>
      </c>
      <c r="T247" s="156">
        <v>0.28799999999999998</v>
      </c>
      <c r="U247" s="156">
        <v>2E-3</v>
      </c>
      <c r="V247" s="156">
        <v>8.9999999999999993E-3</v>
      </c>
      <c r="W247" s="156">
        <v>5.5E-2</v>
      </c>
      <c r="X247" s="156">
        <v>8.2000000000000003E-2</v>
      </c>
      <c r="Y247" s="156" t="s">
        <v>294</v>
      </c>
      <c r="Z247" s="156" t="s">
        <v>294</v>
      </c>
      <c r="AA247" s="156">
        <v>3.5999999999999997E-2</v>
      </c>
      <c r="AB247" s="156">
        <v>5.8000000000000003E-2</v>
      </c>
    </row>
    <row r="248" spans="1:28" x14ac:dyDescent="0.25">
      <c r="A248" s="87" t="s">
        <v>945</v>
      </c>
      <c r="B248" s="156" t="s">
        <v>294</v>
      </c>
      <c r="C248" s="156">
        <v>0.44158075601374569</v>
      </c>
      <c r="D248" s="156">
        <v>0.30841924398625431</v>
      </c>
      <c r="E248" s="156">
        <v>0.13573883161512026</v>
      </c>
      <c r="F248" s="156">
        <v>7.7319587628865982E-3</v>
      </c>
      <c r="G248" s="156">
        <v>6.3573883161512024E-2</v>
      </c>
      <c r="H248" s="156" t="s">
        <v>294</v>
      </c>
      <c r="I248" s="156">
        <v>4.29553264604811E-2</v>
      </c>
      <c r="J248" s="156">
        <v>0.99999999999999989</v>
      </c>
      <c r="K248" s="87">
        <v>1164</v>
      </c>
      <c r="L248" s="87"/>
      <c r="M248" s="156" t="s">
        <v>294</v>
      </c>
      <c r="N248" s="156" t="s">
        <v>294</v>
      </c>
      <c r="O248" s="156">
        <v>0.41299999999999998</v>
      </c>
      <c r="P248" s="156">
        <v>0.47</v>
      </c>
      <c r="Q248" s="156">
        <v>0.28299999999999997</v>
      </c>
      <c r="R248" s="156">
        <v>0.33600000000000002</v>
      </c>
      <c r="S248" s="156">
        <v>0.11700000000000001</v>
      </c>
      <c r="T248" s="156">
        <v>0.157</v>
      </c>
      <c r="U248" s="156">
        <v>4.0000000000000001E-3</v>
      </c>
      <c r="V248" s="156">
        <v>1.4999999999999999E-2</v>
      </c>
      <c r="W248" s="156">
        <v>5.0999999999999997E-2</v>
      </c>
      <c r="X248" s="156">
        <v>7.9000000000000001E-2</v>
      </c>
      <c r="Y248" s="156" t="s">
        <v>294</v>
      </c>
      <c r="Z248" s="156" t="s">
        <v>294</v>
      </c>
      <c r="AA248" s="156">
        <v>3.3000000000000002E-2</v>
      </c>
      <c r="AB248" s="156">
        <v>5.6000000000000001E-2</v>
      </c>
    </row>
    <row r="249" spans="1:28" x14ac:dyDescent="0.25">
      <c r="A249" s="87" t="s">
        <v>946</v>
      </c>
      <c r="B249" s="156" t="s">
        <v>294</v>
      </c>
      <c r="C249" s="156">
        <v>0.31475748194014447</v>
      </c>
      <c r="D249" s="156">
        <v>0.36635706914344685</v>
      </c>
      <c r="E249" s="156">
        <v>0.18059855521155832</v>
      </c>
      <c r="F249" s="156">
        <v>1.4447884416924664E-2</v>
      </c>
      <c r="G249" s="156">
        <v>9.3911248710010317E-2</v>
      </c>
      <c r="H249" s="156" t="s">
        <v>294</v>
      </c>
      <c r="I249" s="156">
        <v>2.9927760577915376E-2</v>
      </c>
      <c r="J249" s="156">
        <v>1</v>
      </c>
      <c r="K249" s="87">
        <v>969</v>
      </c>
      <c r="L249" s="87"/>
      <c r="M249" s="156" t="s">
        <v>294</v>
      </c>
      <c r="N249" s="156" t="s">
        <v>294</v>
      </c>
      <c r="O249" s="156">
        <v>0.28599999999999998</v>
      </c>
      <c r="P249" s="156">
        <v>0.34499999999999997</v>
      </c>
      <c r="Q249" s="156">
        <v>0.33700000000000002</v>
      </c>
      <c r="R249" s="156">
        <v>0.39700000000000002</v>
      </c>
      <c r="S249" s="156">
        <v>0.158</v>
      </c>
      <c r="T249" s="156">
        <v>0.20599999999999999</v>
      </c>
      <c r="U249" s="156">
        <v>8.9999999999999993E-3</v>
      </c>
      <c r="V249" s="156">
        <v>2.4E-2</v>
      </c>
      <c r="W249" s="156">
        <v>7.6999999999999999E-2</v>
      </c>
      <c r="X249" s="156">
        <v>0.114</v>
      </c>
      <c r="Y249" s="156" t="s">
        <v>294</v>
      </c>
      <c r="Z249" s="156" t="s">
        <v>294</v>
      </c>
      <c r="AA249" s="156">
        <v>2.1000000000000001E-2</v>
      </c>
      <c r="AB249" s="156">
        <v>4.2999999999999997E-2</v>
      </c>
    </row>
    <row r="250" spans="1:28" x14ac:dyDescent="0.25">
      <c r="A250" s="87" t="s">
        <v>947</v>
      </c>
      <c r="B250" s="156" t="s">
        <v>294</v>
      </c>
      <c r="C250" s="156">
        <v>0.18864468864468864</v>
      </c>
      <c r="D250" s="156">
        <v>0.45970695970695968</v>
      </c>
      <c r="E250" s="156">
        <v>0.20146520146520147</v>
      </c>
      <c r="F250" s="156">
        <v>1.098901098901099E-2</v>
      </c>
      <c r="G250" s="156">
        <v>6.4102564102564097E-2</v>
      </c>
      <c r="H250" s="156">
        <v>1.8315018315018315E-3</v>
      </c>
      <c r="I250" s="156">
        <v>7.3260073260073263E-2</v>
      </c>
      <c r="J250" s="156">
        <v>0.99999999999999978</v>
      </c>
      <c r="K250" s="87">
        <v>546</v>
      </c>
      <c r="L250" s="87"/>
      <c r="M250" s="156" t="s">
        <v>294</v>
      </c>
      <c r="N250" s="156" t="s">
        <v>294</v>
      </c>
      <c r="O250" s="156">
        <v>0.158</v>
      </c>
      <c r="P250" s="156">
        <v>0.224</v>
      </c>
      <c r="Q250" s="156">
        <v>0.41799999999999998</v>
      </c>
      <c r="R250" s="156">
        <v>0.502</v>
      </c>
      <c r="S250" s="156">
        <v>0.17</v>
      </c>
      <c r="T250" s="156">
        <v>0.23699999999999999</v>
      </c>
      <c r="U250" s="156">
        <v>5.0000000000000001E-3</v>
      </c>
      <c r="V250" s="156">
        <v>2.4E-2</v>
      </c>
      <c r="W250" s="156">
        <v>4.5999999999999999E-2</v>
      </c>
      <c r="X250" s="156">
        <v>8.7999999999999995E-2</v>
      </c>
      <c r="Y250" s="156">
        <v>0</v>
      </c>
      <c r="Z250" s="156">
        <v>0.01</v>
      </c>
      <c r="AA250" s="156">
        <v>5.3999999999999999E-2</v>
      </c>
      <c r="AB250" s="156">
        <v>9.8000000000000004E-2</v>
      </c>
    </row>
    <row r="251" spans="1:28" x14ac:dyDescent="0.25">
      <c r="A251" s="87" t="s">
        <v>948</v>
      </c>
      <c r="B251" s="156" t="s">
        <v>294</v>
      </c>
      <c r="C251" s="156">
        <v>0.26892655367231638</v>
      </c>
      <c r="D251" s="156">
        <v>0.37514124293785311</v>
      </c>
      <c r="E251" s="156">
        <v>0.12655367231638417</v>
      </c>
      <c r="F251" s="156">
        <v>1.5819209039548022E-2</v>
      </c>
      <c r="G251" s="156">
        <v>0.16836158192090395</v>
      </c>
      <c r="H251" s="156" t="s">
        <v>294</v>
      </c>
      <c r="I251" s="156">
        <v>4.519774011299435E-2</v>
      </c>
      <c r="J251" s="156">
        <v>1</v>
      </c>
      <c r="K251" s="87">
        <v>885</v>
      </c>
      <c r="L251" s="87"/>
      <c r="M251" s="156" t="s">
        <v>294</v>
      </c>
      <c r="N251" s="156" t="s">
        <v>294</v>
      </c>
      <c r="O251" s="156">
        <v>0.24099999999999999</v>
      </c>
      <c r="P251" s="156">
        <v>0.29899999999999999</v>
      </c>
      <c r="Q251" s="156">
        <v>0.34399999999999997</v>
      </c>
      <c r="R251" s="156">
        <v>0.40799999999999997</v>
      </c>
      <c r="S251" s="156">
        <v>0.106</v>
      </c>
      <c r="T251" s="156">
        <v>0.15</v>
      </c>
      <c r="U251" s="156">
        <v>8.9999999999999993E-3</v>
      </c>
      <c r="V251" s="156">
        <v>2.5999999999999999E-2</v>
      </c>
      <c r="W251" s="156">
        <v>0.14499999999999999</v>
      </c>
      <c r="X251" s="156">
        <v>0.19400000000000001</v>
      </c>
      <c r="Y251" s="156" t="s">
        <v>294</v>
      </c>
      <c r="Z251" s="156" t="s">
        <v>294</v>
      </c>
      <c r="AA251" s="156">
        <v>3.3000000000000002E-2</v>
      </c>
      <c r="AB251" s="156">
        <v>6.0999999999999999E-2</v>
      </c>
    </row>
    <row r="252" spans="1:28" x14ac:dyDescent="0.25">
      <c r="A252" s="87" t="s">
        <v>949</v>
      </c>
      <c r="B252" s="156" t="s">
        <v>294</v>
      </c>
      <c r="C252" s="156">
        <v>0.20264965652600589</v>
      </c>
      <c r="D252" s="156">
        <v>0.29636898920510302</v>
      </c>
      <c r="E252" s="156">
        <v>0.19013738959764476</v>
      </c>
      <c r="F252" s="156">
        <v>2.3797841020608439E-2</v>
      </c>
      <c r="G252" s="156">
        <v>0.25318940137389595</v>
      </c>
      <c r="H252" s="156">
        <v>3.1894013738959764E-3</v>
      </c>
      <c r="I252" s="156">
        <v>3.0667320902845928E-2</v>
      </c>
      <c r="J252" s="156">
        <v>0.99999999999999989</v>
      </c>
      <c r="K252" s="87">
        <v>4076</v>
      </c>
      <c r="L252" s="87"/>
      <c r="M252" s="156" t="s">
        <v>294</v>
      </c>
      <c r="N252" s="156" t="s">
        <v>294</v>
      </c>
      <c r="O252" s="156">
        <v>0.191</v>
      </c>
      <c r="P252" s="156">
        <v>0.215</v>
      </c>
      <c r="Q252" s="156">
        <v>0.28299999999999997</v>
      </c>
      <c r="R252" s="156">
        <v>0.311</v>
      </c>
      <c r="S252" s="156">
        <v>0.17799999999999999</v>
      </c>
      <c r="T252" s="156">
        <v>0.20200000000000001</v>
      </c>
      <c r="U252" s="156">
        <v>0.02</v>
      </c>
      <c r="V252" s="156">
        <v>2.9000000000000001E-2</v>
      </c>
      <c r="W252" s="156">
        <v>0.24</v>
      </c>
      <c r="X252" s="156">
        <v>0.26700000000000002</v>
      </c>
      <c r="Y252" s="156">
        <v>2E-3</v>
      </c>
      <c r="Z252" s="156">
        <v>5.0000000000000001E-3</v>
      </c>
      <c r="AA252" s="156">
        <v>2.5999999999999999E-2</v>
      </c>
      <c r="AB252" s="156">
        <v>3.5999999999999997E-2</v>
      </c>
    </row>
    <row r="253" spans="1:28" x14ac:dyDescent="0.25">
      <c r="A253" s="87" t="s">
        <v>950</v>
      </c>
      <c r="B253" s="156" t="s">
        <v>294</v>
      </c>
      <c r="C253" s="156">
        <v>2.6455026455026454E-2</v>
      </c>
      <c r="D253" s="156">
        <v>0.25623582766439912</v>
      </c>
      <c r="E253" s="156">
        <v>0.15570672713529857</v>
      </c>
      <c r="F253" s="156">
        <v>4.6107331821617539E-2</v>
      </c>
      <c r="G253" s="156">
        <v>0.47770219198790626</v>
      </c>
      <c r="H253" s="156">
        <v>7.5585789871504159E-4</v>
      </c>
      <c r="I253" s="156">
        <v>3.7037037037037035E-2</v>
      </c>
      <c r="J253" s="156">
        <v>1</v>
      </c>
      <c r="K253" s="87">
        <v>1323</v>
      </c>
      <c r="L253" s="87"/>
      <c r="M253" s="156" t="s">
        <v>294</v>
      </c>
      <c r="N253" s="156" t="s">
        <v>294</v>
      </c>
      <c r="O253" s="156">
        <v>1.9E-2</v>
      </c>
      <c r="P253" s="156">
        <v>3.6999999999999998E-2</v>
      </c>
      <c r="Q253" s="156">
        <v>0.23300000000000001</v>
      </c>
      <c r="R253" s="156">
        <v>0.28000000000000003</v>
      </c>
      <c r="S253" s="156">
        <v>0.13700000000000001</v>
      </c>
      <c r="T253" s="156">
        <v>0.17599999999999999</v>
      </c>
      <c r="U253" s="156">
        <v>3.5999999999999997E-2</v>
      </c>
      <c r="V253" s="156">
        <v>5.8999999999999997E-2</v>
      </c>
      <c r="W253" s="156">
        <v>0.45100000000000001</v>
      </c>
      <c r="X253" s="156">
        <v>0.505</v>
      </c>
      <c r="Y253" s="156">
        <v>0</v>
      </c>
      <c r="Z253" s="156">
        <v>4.0000000000000001E-3</v>
      </c>
      <c r="AA253" s="156">
        <v>2.8000000000000001E-2</v>
      </c>
      <c r="AB253" s="156">
        <v>4.9000000000000002E-2</v>
      </c>
    </row>
    <row r="254" spans="1:28" x14ac:dyDescent="0.25">
      <c r="A254" s="87" t="s">
        <v>951</v>
      </c>
      <c r="B254" s="156" t="s">
        <v>294</v>
      </c>
      <c r="C254" s="156">
        <v>0.11657142857142858</v>
      </c>
      <c r="D254" s="156">
        <v>0.45028571428571429</v>
      </c>
      <c r="E254" s="156">
        <v>0.12914285714285714</v>
      </c>
      <c r="F254" s="156">
        <v>1.6E-2</v>
      </c>
      <c r="G254" s="156">
        <v>0.22057142857142858</v>
      </c>
      <c r="H254" s="156">
        <v>2.2857142857142859E-3</v>
      </c>
      <c r="I254" s="156">
        <v>6.5142857142857141E-2</v>
      </c>
      <c r="J254" s="156">
        <v>1</v>
      </c>
      <c r="K254" s="87">
        <v>1750</v>
      </c>
      <c r="L254" s="87"/>
      <c r="M254" s="156" t="s">
        <v>294</v>
      </c>
      <c r="N254" s="156" t="s">
        <v>294</v>
      </c>
      <c r="O254" s="156">
        <v>0.10199999999999999</v>
      </c>
      <c r="P254" s="156">
        <v>0.13200000000000001</v>
      </c>
      <c r="Q254" s="156">
        <v>0.42699999999999999</v>
      </c>
      <c r="R254" s="156">
        <v>0.47399999999999998</v>
      </c>
      <c r="S254" s="156">
        <v>0.114</v>
      </c>
      <c r="T254" s="156">
        <v>0.14599999999999999</v>
      </c>
      <c r="U254" s="156">
        <v>1.0999999999999999E-2</v>
      </c>
      <c r="V254" s="156">
        <v>2.3E-2</v>
      </c>
      <c r="W254" s="156">
        <v>0.20200000000000001</v>
      </c>
      <c r="X254" s="156">
        <v>0.24099999999999999</v>
      </c>
      <c r="Y254" s="156">
        <v>1E-3</v>
      </c>
      <c r="Z254" s="156">
        <v>6.0000000000000001E-3</v>
      </c>
      <c r="AA254" s="156">
        <v>5.5E-2</v>
      </c>
      <c r="AB254" s="156">
        <v>7.8E-2</v>
      </c>
    </row>
    <row r="255" spans="1:28" x14ac:dyDescent="0.25">
      <c r="A255" s="87" t="s">
        <v>952</v>
      </c>
      <c r="B255" s="156" t="s">
        <v>294</v>
      </c>
      <c r="C255" s="156">
        <v>7.0121951219512202E-2</v>
      </c>
      <c r="D255" s="156">
        <v>0.20121951219512196</v>
      </c>
      <c r="E255" s="156">
        <v>0.11280487804878049</v>
      </c>
      <c r="F255" s="156">
        <v>7.0121951219512202E-2</v>
      </c>
      <c r="G255" s="156">
        <v>0.50914634146341464</v>
      </c>
      <c r="H255" s="156">
        <v>1.5243902439024391E-3</v>
      </c>
      <c r="I255" s="156">
        <v>3.5060975609756101E-2</v>
      </c>
      <c r="J255" s="156">
        <v>0.99999999999999989</v>
      </c>
      <c r="K255" s="87">
        <v>656</v>
      </c>
      <c r="L255" s="87"/>
      <c r="M255" s="156" t="s">
        <v>294</v>
      </c>
      <c r="N255" s="156" t="s">
        <v>294</v>
      </c>
      <c r="O255" s="156">
        <v>5.2999999999999999E-2</v>
      </c>
      <c r="P255" s="156">
        <v>9.1999999999999998E-2</v>
      </c>
      <c r="Q255" s="156">
        <v>0.17199999999999999</v>
      </c>
      <c r="R255" s="156">
        <v>0.23400000000000001</v>
      </c>
      <c r="S255" s="156">
        <v>9.0999999999999998E-2</v>
      </c>
      <c r="T255" s="156">
        <v>0.13900000000000001</v>
      </c>
      <c r="U255" s="156">
        <v>5.2999999999999999E-2</v>
      </c>
      <c r="V255" s="156">
        <v>9.1999999999999998E-2</v>
      </c>
      <c r="W255" s="156">
        <v>0.47099999999999997</v>
      </c>
      <c r="X255" s="156">
        <v>0.54700000000000004</v>
      </c>
      <c r="Y255" s="156">
        <v>0</v>
      </c>
      <c r="Z255" s="156">
        <v>8.9999999999999993E-3</v>
      </c>
      <c r="AA255" s="156">
        <v>2.3E-2</v>
      </c>
      <c r="AB255" s="156">
        <v>5.1999999999999998E-2</v>
      </c>
    </row>
    <row r="256" spans="1:28" x14ac:dyDescent="0.25">
      <c r="A256" s="87" t="s">
        <v>953</v>
      </c>
      <c r="B256" s="156" t="s">
        <v>294</v>
      </c>
      <c r="C256" s="156">
        <v>7.2016460905349799E-2</v>
      </c>
      <c r="D256" s="156">
        <v>0.26200274348422498</v>
      </c>
      <c r="E256" s="156">
        <v>0.1803840877914952</v>
      </c>
      <c r="F256" s="156">
        <v>1.5089163237311385E-2</v>
      </c>
      <c r="G256" s="156">
        <v>0.43072702331961593</v>
      </c>
      <c r="H256" s="156">
        <v>5.4869684499314125E-3</v>
      </c>
      <c r="I256" s="156">
        <v>3.4293552812071332E-2</v>
      </c>
      <c r="J256" s="156">
        <v>1</v>
      </c>
      <c r="K256" s="87">
        <v>1458</v>
      </c>
      <c r="L256" s="87"/>
      <c r="M256" s="156" t="s">
        <v>294</v>
      </c>
      <c r="N256" s="156" t="s">
        <v>294</v>
      </c>
      <c r="O256" s="156">
        <v>0.06</v>
      </c>
      <c r="P256" s="156">
        <v>8.5999999999999993E-2</v>
      </c>
      <c r="Q256" s="156">
        <v>0.24</v>
      </c>
      <c r="R256" s="156">
        <v>0.28499999999999998</v>
      </c>
      <c r="S256" s="156">
        <v>0.161</v>
      </c>
      <c r="T256" s="156">
        <v>0.20100000000000001</v>
      </c>
      <c r="U256" s="156">
        <v>0.01</v>
      </c>
      <c r="V256" s="156">
        <v>2.3E-2</v>
      </c>
      <c r="W256" s="156">
        <v>0.40600000000000003</v>
      </c>
      <c r="X256" s="156">
        <v>0.45600000000000002</v>
      </c>
      <c r="Y256" s="156">
        <v>3.0000000000000001E-3</v>
      </c>
      <c r="Z256" s="156">
        <v>1.0999999999999999E-2</v>
      </c>
      <c r="AA256" s="156">
        <v>2.5999999999999999E-2</v>
      </c>
      <c r="AB256" s="156">
        <v>4.4999999999999998E-2</v>
      </c>
    </row>
    <row r="257" spans="1:28" x14ac:dyDescent="0.25">
      <c r="A257" s="87" t="s">
        <v>954</v>
      </c>
      <c r="B257" s="156" t="s">
        <v>294</v>
      </c>
      <c r="C257" s="156">
        <v>0.24532547548888295</v>
      </c>
      <c r="D257" s="156">
        <v>0.21944816501473347</v>
      </c>
      <c r="E257" s="156">
        <v>0.11336726493436915</v>
      </c>
      <c r="F257" s="156">
        <v>1.7948031074203053E-2</v>
      </c>
      <c r="G257" s="156">
        <v>0.37390838467720333</v>
      </c>
      <c r="H257" s="156">
        <v>3.8039110634878115E-3</v>
      </c>
      <c r="I257" s="156">
        <v>2.619876774712028E-2</v>
      </c>
      <c r="J257" s="156">
        <v>1</v>
      </c>
      <c r="K257" s="87">
        <v>18665</v>
      </c>
      <c r="L257" s="87"/>
      <c r="M257" s="156" t="s">
        <v>294</v>
      </c>
      <c r="N257" s="156" t="s">
        <v>294</v>
      </c>
      <c r="O257" s="156">
        <v>0.23899999999999999</v>
      </c>
      <c r="P257" s="156">
        <v>0.252</v>
      </c>
      <c r="Q257" s="156">
        <v>0.214</v>
      </c>
      <c r="R257" s="156">
        <v>0.22500000000000001</v>
      </c>
      <c r="S257" s="156">
        <v>0.109</v>
      </c>
      <c r="T257" s="156">
        <v>0.11799999999999999</v>
      </c>
      <c r="U257" s="156">
        <v>1.6E-2</v>
      </c>
      <c r="V257" s="156">
        <v>0.02</v>
      </c>
      <c r="W257" s="156">
        <v>0.36699999999999999</v>
      </c>
      <c r="X257" s="156">
        <v>0.38100000000000001</v>
      </c>
      <c r="Y257" s="156">
        <v>3.0000000000000001E-3</v>
      </c>
      <c r="Z257" s="156">
        <v>5.0000000000000001E-3</v>
      </c>
      <c r="AA257" s="156">
        <v>2.4E-2</v>
      </c>
      <c r="AB257" s="156">
        <v>2.9000000000000001E-2</v>
      </c>
    </row>
    <row r="258" spans="1:28" x14ac:dyDescent="0.25">
      <c r="A258" s="87" t="s">
        <v>955</v>
      </c>
      <c r="B258" s="156">
        <v>3.6496350364963502E-3</v>
      </c>
      <c r="C258" s="156">
        <v>0.55839416058394165</v>
      </c>
      <c r="D258" s="156">
        <v>0.2518248175182482</v>
      </c>
      <c r="E258" s="156">
        <v>6.9343065693430656E-2</v>
      </c>
      <c r="F258" s="156">
        <v>7.2992700729927005E-3</v>
      </c>
      <c r="G258" s="156">
        <v>8.7591240875912413E-2</v>
      </c>
      <c r="H258" s="156" t="s">
        <v>294</v>
      </c>
      <c r="I258" s="156">
        <v>2.1897810218978103E-2</v>
      </c>
      <c r="J258" s="156">
        <v>1.0000000000000002</v>
      </c>
      <c r="K258" s="87">
        <v>274</v>
      </c>
      <c r="L258" s="87"/>
      <c r="M258" s="156">
        <v>1E-3</v>
      </c>
      <c r="N258" s="156">
        <v>0.02</v>
      </c>
      <c r="O258" s="156">
        <v>0.499</v>
      </c>
      <c r="P258" s="156">
        <v>0.61599999999999999</v>
      </c>
      <c r="Q258" s="156">
        <v>0.20399999999999999</v>
      </c>
      <c r="R258" s="156">
        <v>0.30599999999999999</v>
      </c>
      <c r="S258" s="156">
        <v>4.4999999999999998E-2</v>
      </c>
      <c r="T258" s="156">
        <v>0.106</v>
      </c>
      <c r="U258" s="156">
        <v>2E-3</v>
      </c>
      <c r="V258" s="156">
        <v>2.5999999999999999E-2</v>
      </c>
      <c r="W258" s="156">
        <v>0.06</v>
      </c>
      <c r="X258" s="156">
        <v>0.127</v>
      </c>
      <c r="Y258" s="156" t="s">
        <v>294</v>
      </c>
      <c r="Z258" s="156" t="s">
        <v>294</v>
      </c>
      <c r="AA258" s="156">
        <v>0.01</v>
      </c>
      <c r="AB258" s="156">
        <v>4.7E-2</v>
      </c>
    </row>
    <row r="259" spans="1:28" x14ac:dyDescent="0.25">
      <c r="A259" s="87" t="s">
        <v>956</v>
      </c>
      <c r="B259" s="156" t="s">
        <v>294</v>
      </c>
      <c r="C259" s="156">
        <v>0.44327340359578427</v>
      </c>
      <c r="D259" s="156">
        <v>0.34841909485430872</v>
      </c>
      <c r="E259" s="156">
        <v>8.1628435627195697E-2</v>
      </c>
      <c r="F259" s="156">
        <v>5.5796652200867944E-3</v>
      </c>
      <c r="G259" s="156">
        <v>2.7898326100433975E-2</v>
      </c>
      <c r="H259" s="156" t="s">
        <v>294</v>
      </c>
      <c r="I259" s="156">
        <v>9.3201074602190528E-2</v>
      </c>
      <c r="J259" s="156">
        <v>1</v>
      </c>
      <c r="K259" s="87">
        <v>4839</v>
      </c>
      <c r="L259" s="87"/>
      <c r="M259" s="156" t="s">
        <v>294</v>
      </c>
      <c r="N259" s="156" t="s">
        <v>294</v>
      </c>
      <c r="O259" s="156">
        <v>0.42899999999999999</v>
      </c>
      <c r="P259" s="156">
        <v>0.45700000000000002</v>
      </c>
      <c r="Q259" s="156">
        <v>0.33500000000000002</v>
      </c>
      <c r="R259" s="156">
        <v>0.36199999999999999</v>
      </c>
      <c r="S259" s="156">
        <v>7.3999999999999996E-2</v>
      </c>
      <c r="T259" s="156">
        <v>0.09</v>
      </c>
      <c r="U259" s="156">
        <v>4.0000000000000001E-3</v>
      </c>
      <c r="V259" s="156">
        <v>8.0000000000000002E-3</v>
      </c>
      <c r="W259" s="156">
        <v>2.4E-2</v>
      </c>
      <c r="X259" s="156">
        <v>3.3000000000000002E-2</v>
      </c>
      <c r="Y259" s="156" t="s">
        <v>294</v>
      </c>
      <c r="Z259" s="156" t="s">
        <v>294</v>
      </c>
      <c r="AA259" s="156">
        <v>8.5000000000000006E-2</v>
      </c>
      <c r="AB259" s="156">
        <v>0.10199999999999999</v>
      </c>
    </row>
    <row r="260" spans="1:28" x14ac:dyDescent="0.25">
      <c r="A260" s="87" t="s">
        <v>957</v>
      </c>
      <c r="B260" s="156" t="s">
        <v>294</v>
      </c>
      <c r="C260" s="156">
        <v>3.7383177570093459E-3</v>
      </c>
      <c r="D260" s="156">
        <v>0.29345794392523367</v>
      </c>
      <c r="E260" s="156">
        <v>0.16635514018691588</v>
      </c>
      <c r="F260" s="156">
        <v>4.1121495327102804E-2</v>
      </c>
      <c r="G260" s="156">
        <v>0.46542056074766353</v>
      </c>
      <c r="H260" s="156">
        <v>3.7383177570093459E-3</v>
      </c>
      <c r="I260" s="156">
        <v>2.6168224299065422E-2</v>
      </c>
      <c r="J260" s="156">
        <v>1.0000000000000002</v>
      </c>
      <c r="K260" s="87">
        <v>535</v>
      </c>
      <c r="L260" s="87"/>
      <c r="M260" s="156" t="s">
        <v>294</v>
      </c>
      <c r="N260" s="156" t="s">
        <v>294</v>
      </c>
      <c r="O260" s="156">
        <v>1E-3</v>
      </c>
      <c r="P260" s="156">
        <v>1.4E-2</v>
      </c>
      <c r="Q260" s="156">
        <v>0.25600000000000001</v>
      </c>
      <c r="R260" s="156">
        <v>0.33300000000000002</v>
      </c>
      <c r="S260" s="156">
        <v>0.13700000000000001</v>
      </c>
      <c r="T260" s="156">
        <v>0.2</v>
      </c>
      <c r="U260" s="156">
        <v>2.7E-2</v>
      </c>
      <c r="V260" s="156">
        <v>6.0999999999999999E-2</v>
      </c>
      <c r="W260" s="156">
        <v>0.42399999999999999</v>
      </c>
      <c r="X260" s="156">
        <v>0.50800000000000001</v>
      </c>
      <c r="Y260" s="156">
        <v>1E-3</v>
      </c>
      <c r="Z260" s="156">
        <v>1.4E-2</v>
      </c>
      <c r="AA260" s="156">
        <v>1.6E-2</v>
      </c>
      <c r="AB260" s="156">
        <v>4.2999999999999997E-2</v>
      </c>
    </row>
    <row r="261" spans="1:28" x14ac:dyDescent="0.25">
      <c r="A261" s="87" t="s">
        <v>958</v>
      </c>
      <c r="B261" s="156" t="s">
        <v>294</v>
      </c>
      <c r="C261" s="156">
        <v>0.19508105086640581</v>
      </c>
      <c r="D261" s="156">
        <v>0.26718837339295698</v>
      </c>
      <c r="E261" s="156">
        <v>0.17495807713806596</v>
      </c>
      <c r="F261" s="156">
        <v>2.0122973728339856E-2</v>
      </c>
      <c r="G261" s="156">
        <v>0.32588038010061487</v>
      </c>
      <c r="H261" s="156">
        <v>1.6769144773616546E-3</v>
      </c>
      <c r="I261" s="156">
        <v>1.509223029625489E-2</v>
      </c>
      <c r="J261" s="156">
        <v>1</v>
      </c>
      <c r="K261" s="87">
        <v>1789</v>
      </c>
      <c r="L261" s="87"/>
      <c r="M261" s="156" t="s">
        <v>294</v>
      </c>
      <c r="N261" s="156" t="s">
        <v>294</v>
      </c>
      <c r="O261" s="156">
        <v>0.17699999999999999</v>
      </c>
      <c r="P261" s="156">
        <v>0.214</v>
      </c>
      <c r="Q261" s="156">
        <v>0.247</v>
      </c>
      <c r="R261" s="156">
        <v>0.28799999999999998</v>
      </c>
      <c r="S261" s="156">
        <v>0.158</v>
      </c>
      <c r="T261" s="156">
        <v>0.193</v>
      </c>
      <c r="U261" s="156">
        <v>1.4999999999999999E-2</v>
      </c>
      <c r="V261" s="156">
        <v>2.8000000000000001E-2</v>
      </c>
      <c r="W261" s="156">
        <v>0.30499999999999999</v>
      </c>
      <c r="X261" s="156">
        <v>0.34799999999999998</v>
      </c>
      <c r="Y261" s="156">
        <v>1E-3</v>
      </c>
      <c r="Z261" s="156">
        <v>5.0000000000000001E-3</v>
      </c>
      <c r="AA261" s="156">
        <v>0.01</v>
      </c>
      <c r="AB261" s="156">
        <v>2.1999999999999999E-2</v>
      </c>
    </row>
    <row r="262" spans="1:28" x14ac:dyDescent="0.25">
      <c r="A262" s="87" t="s">
        <v>959</v>
      </c>
      <c r="B262" s="156" t="s">
        <v>294</v>
      </c>
      <c r="C262" s="156">
        <v>0.12010331467929401</v>
      </c>
      <c r="D262" s="156">
        <v>0.34395178648299612</v>
      </c>
      <c r="E262" s="156">
        <v>0.13000430477830391</v>
      </c>
      <c r="F262" s="156">
        <v>1.5497201894102454E-2</v>
      </c>
      <c r="G262" s="156">
        <v>0.36030994403788202</v>
      </c>
      <c r="H262" s="156">
        <v>2.582866982350409E-3</v>
      </c>
      <c r="I262" s="156">
        <v>2.7550581145071029E-2</v>
      </c>
      <c r="J262" s="156">
        <v>0.99999999999999989</v>
      </c>
      <c r="K262" s="87">
        <v>2323</v>
      </c>
      <c r="L262" s="87"/>
      <c r="M262" s="156" t="s">
        <v>294</v>
      </c>
      <c r="N262" s="156" t="s">
        <v>294</v>
      </c>
      <c r="O262" s="156">
        <v>0.108</v>
      </c>
      <c r="P262" s="156">
        <v>0.13400000000000001</v>
      </c>
      <c r="Q262" s="156">
        <v>0.32500000000000001</v>
      </c>
      <c r="R262" s="156">
        <v>0.36399999999999999</v>
      </c>
      <c r="S262" s="156">
        <v>0.11700000000000001</v>
      </c>
      <c r="T262" s="156">
        <v>0.14399999999999999</v>
      </c>
      <c r="U262" s="156">
        <v>1.0999999999999999E-2</v>
      </c>
      <c r="V262" s="156">
        <v>2.1000000000000001E-2</v>
      </c>
      <c r="W262" s="156">
        <v>0.34100000000000003</v>
      </c>
      <c r="X262" s="156">
        <v>0.38</v>
      </c>
      <c r="Y262" s="156">
        <v>1E-3</v>
      </c>
      <c r="Z262" s="156">
        <v>6.0000000000000001E-3</v>
      </c>
      <c r="AA262" s="156">
        <v>2.1999999999999999E-2</v>
      </c>
      <c r="AB262" s="156">
        <v>3.5000000000000003E-2</v>
      </c>
    </row>
    <row r="263" spans="1:28" x14ac:dyDescent="0.25">
      <c r="A263" s="87" t="s">
        <v>960</v>
      </c>
      <c r="B263" s="156" t="s">
        <v>294</v>
      </c>
      <c r="C263" s="156">
        <v>0.1943083301922352</v>
      </c>
      <c r="D263" s="156">
        <v>0.33226535996984546</v>
      </c>
      <c r="E263" s="156">
        <v>0.13833396155295891</v>
      </c>
      <c r="F263" s="156">
        <v>2.5254428948360347E-2</v>
      </c>
      <c r="G263" s="156">
        <v>0.26064832265359972</v>
      </c>
      <c r="H263" s="156">
        <v>1.6961929890689784E-3</v>
      </c>
      <c r="I263" s="156">
        <v>4.7493403693931395E-2</v>
      </c>
      <c r="J263" s="156">
        <v>1</v>
      </c>
      <c r="K263" s="87">
        <v>5306</v>
      </c>
      <c r="L263" s="87"/>
      <c r="M263" s="156" t="s">
        <v>294</v>
      </c>
      <c r="N263" s="156" t="s">
        <v>294</v>
      </c>
      <c r="O263" s="156">
        <v>0.184</v>
      </c>
      <c r="P263" s="156">
        <v>0.20499999999999999</v>
      </c>
      <c r="Q263" s="156">
        <v>0.32</v>
      </c>
      <c r="R263" s="156">
        <v>0.34499999999999997</v>
      </c>
      <c r="S263" s="156">
        <v>0.129</v>
      </c>
      <c r="T263" s="156">
        <v>0.14799999999999999</v>
      </c>
      <c r="U263" s="156">
        <v>2.1000000000000001E-2</v>
      </c>
      <c r="V263" s="156">
        <v>0.03</v>
      </c>
      <c r="W263" s="156">
        <v>0.249</v>
      </c>
      <c r="X263" s="156">
        <v>0.27300000000000002</v>
      </c>
      <c r="Y263" s="156">
        <v>1E-3</v>
      </c>
      <c r="Z263" s="156">
        <v>3.0000000000000001E-3</v>
      </c>
      <c r="AA263" s="156">
        <v>4.2000000000000003E-2</v>
      </c>
      <c r="AB263" s="156">
        <v>5.3999999999999999E-2</v>
      </c>
    </row>
    <row r="264" spans="1:28" x14ac:dyDescent="0.25">
      <c r="A264" s="87" t="s">
        <v>961</v>
      </c>
      <c r="B264" s="156" t="s">
        <v>294</v>
      </c>
      <c r="C264" s="156">
        <v>0.36999109528049867</v>
      </c>
      <c r="D264" s="156">
        <v>0.18788958147818344</v>
      </c>
      <c r="E264" s="156">
        <v>8.4149599287622445E-2</v>
      </c>
      <c r="F264" s="156">
        <v>0.1157613535173642</v>
      </c>
      <c r="G264" s="156">
        <v>0.20725734639358862</v>
      </c>
      <c r="H264" s="156">
        <v>3.116651825467498E-3</v>
      </c>
      <c r="I264" s="156">
        <v>3.1834372217275156E-2</v>
      </c>
      <c r="J264" s="156">
        <v>1</v>
      </c>
      <c r="K264" s="87">
        <v>4492</v>
      </c>
      <c r="L264" s="87"/>
      <c r="M264" s="156" t="s">
        <v>294</v>
      </c>
      <c r="N264" s="156" t="s">
        <v>294</v>
      </c>
      <c r="O264" s="156">
        <v>0.35599999999999998</v>
      </c>
      <c r="P264" s="156">
        <v>0.38400000000000001</v>
      </c>
      <c r="Q264" s="156">
        <v>0.17699999999999999</v>
      </c>
      <c r="R264" s="156">
        <v>0.2</v>
      </c>
      <c r="S264" s="156">
        <v>7.5999999999999998E-2</v>
      </c>
      <c r="T264" s="156">
        <v>9.2999999999999999E-2</v>
      </c>
      <c r="U264" s="156">
        <v>0.107</v>
      </c>
      <c r="V264" s="156">
        <v>0.125</v>
      </c>
      <c r="W264" s="156">
        <v>0.19600000000000001</v>
      </c>
      <c r="X264" s="156">
        <v>0.219</v>
      </c>
      <c r="Y264" s="156">
        <v>2E-3</v>
      </c>
      <c r="Z264" s="156">
        <v>5.0000000000000001E-3</v>
      </c>
      <c r="AA264" s="156">
        <v>2.7E-2</v>
      </c>
      <c r="AB264" s="156">
        <v>3.6999999999999998E-2</v>
      </c>
    </row>
    <row r="265" spans="1:28" x14ac:dyDescent="0.25">
      <c r="A265" s="87" t="s">
        <v>962</v>
      </c>
      <c r="B265" s="156" t="s">
        <v>294</v>
      </c>
      <c r="C265" s="156">
        <v>0.13829787234042554</v>
      </c>
      <c r="D265" s="156">
        <v>0.39494680851063829</v>
      </c>
      <c r="E265" s="156">
        <v>0.23936170212765959</v>
      </c>
      <c r="F265" s="156">
        <v>3.7234042553191488E-2</v>
      </c>
      <c r="G265" s="156">
        <v>0.15957446808510639</v>
      </c>
      <c r="H265" s="156">
        <v>2.6595744680851063E-3</v>
      </c>
      <c r="I265" s="156">
        <v>2.7925531914893616E-2</v>
      </c>
      <c r="J265" s="156">
        <v>1</v>
      </c>
      <c r="K265" s="87">
        <v>752</v>
      </c>
      <c r="L265" s="87"/>
      <c r="M265" s="156" t="s">
        <v>294</v>
      </c>
      <c r="N265" s="156" t="s">
        <v>294</v>
      </c>
      <c r="O265" s="156">
        <v>0.115</v>
      </c>
      <c r="P265" s="156">
        <v>0.16500000000000001</v>
      </c>
      <c r="Q265" s="156">
        <v>0.36099999999999999</v>
      </c>
      <c r="R265" s="156">
        <v>0.43</v>
      </c>
      <c r="S265" s="156">
        <v>0.21</v>
      </c>
      <c r="T265" s="156">
        <v>0.27100000000000002</v>
      </c>
      <c r="U265" s="156">
        <v>2.5999999999999999E-2</v>
      </c>
      <c r="V265" s="156">
        <v>5.2999999999999999E-2</v>
      </c>
      <c r="W265" s="156">
        <v>0.13500000000000001</v>
      </c>
      <c r="X265" s="156">
        <v>0.187</v>
      </c>
      <c r="Y265" s="156">
        <v>1E-3</v>
      </c>
      <c r="Z265" s="156">
        <v>0.01</v>
      </c>
      <c r="AA265" s="156">
        <v>1.7999999999999999E-2</v>
      </c>
      <c r="AB265" s="156">
        <v>4.2000000000000003E-2</v>
      </c>
    </row>
    <row r="266" spans="1:28" x14ac:dyDescent="0.25">
      <c r="A266" s="87" t="s">
        <v>963</v>
      </c>
      <c r="B266" s="156" t="s">
        <v>294</v>
      </c>
      <c r="C266" s="156">
        <v>4.11522633744856E-3</v>
      </c>
      <c r="D266" s="156">
        <v>0.3936899862825789</v>
      </c>
      <c r="E266" s="156">
        <v>0.32784636488340191</v>
      </c>
      <c r="F266" s="156">
        <v>3.4293552812071332E-2</v>
      </c>
      <c r="G266" s="156">
        <v>0.19615912208504802</v>
      </c>
      <c r="H266" s="156">
        <v>2.7434842249657062E-3</v>
      </c>
      <c r="I266" s="156">
        <v>4.1152263374485597E-2</v>
      </c>
      <c r="J266" s="156">
        <v>1</v>
      </c>
      <c r="K266" s="87">
        <v>729</v>
      </c>
      <c r="L266" s="87"/>
      <c r="M266" s="156" t="s">
        <v>294</v>
      </c>
      <c r="N266" s="156" t="s">
        <v>294</v>
      </c>
      <c r="O266" s="156">
        <v>1E-3</v>
      </c>
      <c r="P266" s="156">
        <v>1.2E-2</v>
      </c>
      <c r="Q266" s="156">
        <v>0.35899999999999999</v>
      </c>
      <c r="R266" s="156">
        <v>0.43</v>
      </c>
      <c r="S266" s="156">
        <v>0.29499999999999998</v>
      </c>
      <c r="T266" s="156">
        <v>0.36299999999999999</v>
      </c>
      <c r="U266" s="156">
        <v>2.3E-2</v>
      </c>
      <c r="V266" s="156">
        <v>0.05</v>
      </c>
      <c r="W266" s="156">
        <v>0.16900000000000001</v>
      </c>
      <c r="X266" s="156">
        <v>0.22700000000000001</v>
      </c>
      <c r="Y266" s="156">
        <v>1E-3</v>
      </c>
      <c r="Z266" s="156">
        <v>0.01</v>
      </c>
      <c r="AA266" s="156">
        <v>2.9000000000000001E-2</v>
      </c>
      <c r="AB266" s="156">
        <v>5.8000000000000003E-2</v>
      </c>
    </row>
    <row r="267" spans="1:28" x14ac:dyDescent="0.25">
      <c r="A267" s="87" t="s">
        <v>964</v>
      </c>
      <c r="B267" s="156" t="s">
        <v>294</v>
      </c>
      <c r="C267" s="156">
        <v>7.307171853856563E-2</v>
      </c>
      <c r="D267" s="156">
        <v>0.40324763193504737</v>
      </c>
      <c r="E267" s="156">
        <v>0.14208389715832206</v>
      </c>
      <c r="F267" s="156">
        <v>2.3004059539918808E-2</v>
      </c>
      <c r="G267" s="156">
        <v>0.31935047361299052</v>
      </c>
      <c r="H267" s="156">
        <v>1.3531799729364006E-3</v>
      </c>
      <c r="I267" s="156">
        <v>3.7889039242219216E-2</v>
      </c>
      <c r="J267" s="156">
        <v>1</v>
      </c>
      <c r="K267" s="87">
        <v>739</v>
      </c>
      <c r="L267" s="87"/>
      <c r="M267" s="156" t="s">
        <v>294</v>
      </c>
      <c r="N267" s="156" t="s">
        <v>294</v>
      </c>
      <c r="O267" s="156">
        <v>5.6000000000000001E-2</v>
      </c>
      <c r="P267" s="156">
        <v>9.4E-2</v>
      </c>
      <c r="Q267" s="156">
        <v>0.36799999999999999</v>
      </c>
      <c r="R267" s="156">
        <v>0.439</v>
      </c>
      <c r="S267" s="156">
        <v>0.11899999999999999</v>
      </c>
      <c r="T267" s="156">
        <v>0.16900000000000001</v>
      </c>
      <c r="U267" s="156">
        <v>1.4E-2</v>
      </c>
      <c r="V267" s="156">
        <v>3.6999999999999998E-2</v>
      </c>
      <c r="W267" s="156">
        <v>0.28699999999999998</v>
      </c>
      <c r="X267" s="156">
        <v>0.35399999999999998</v>
      </c>
      <c r="Y267" s="156">
        <v>0</v>
      </c>
      <c r="Z267" s="156">
        <v>8.0000000000000002E-3</v>
      </c>
      <c r="AA267" s="156">
        <v>2.5999999999999999E-2</v>
      </c>
      <c r="AB267" s="156">
        <v>5.3999999999999999E-2</v>
      </c>
    </row>
    <row r="268" spans="1:28" x14ac:dyDescent="0.25">
      <c r="A268" s="87" t="s">
        <v>965</v>
      </c>
      <c r="B268" s="156">
        <v>6.8846815834767647E-4</v>
      </c>
      <c r="C268" s="156">
        <v>0.12495697074010327</v>
      </c>
      <c r="D268" s="156">
        <v>0.3263339070567986</v>
      </c>
      <c r="E268" s="156">
        <v>0.17693631669535284</v>
      </c>
      <c r="F268" s="156">
        <v>2.8227194492254734E-2</v>
      </c>
      <c r="G268" s="156">
        <v>0.29535283993115319</v>
      </c>
      <c r="H268" s="156">
        <v>4.8192771084337354E-3</v>
      </c>
      <c r="I268" s="156">
        <v>4.2685025817555941E-2</v>
      </c>
      <c r="J268" s="156">
        <v>1</v>
      </c>
      <c r="K268" s="87">
        <v>2905</v>
      </c>
      <c r="L268" s="87"/>
      <c r="M268" s="156">
        <v>0</v>
      </c>
      <c r="N268" s="156">
        <v>3.0000000000000001E-3</v>
      </c>
      <c r="O268" s="156">
        <v>0.113</v>
      </c>
      <c r="P268" s="156">
        <v>0.13700000000000001</v>
      </c>
      <c r="Q268" s="156">
        <v>0.31</v>
      </c>
      <c r="R268" s="156">
        <v>0.34399999999999997</v>
      </c>
      <c r="S268" s="156">
        <v>0.16300000000000001</v>
      </c>
      <c r="T268" s="156">
        <v>0.191</v>
      </c>
      <c r="U268" s="156">
        <v>2.3E-2</v>
      </c>
      <c r="V268" s="156">
        <v>3.5000000000000003E-2</v>
      </c>
      <c r="W268" s="156">
        <v>0.27900000000000003</v>
      </c>
      <c r="X268" s="156">
        <v>0.312</v>
      </c>
      <c r="Y268" s="156">
        <v>3.0000000000000001E-3</v>
      </c>
      <c r="Z268" s="156">
        <v>8.0000000000000002E-3</v>
      </c>
      <c r="AA268" s="156">
        <v>3.5999999999999997E-2</v>
      </c>
      <c r="AB268" s="156">
        <v>5.0999999999999997E-2</v>
      </c>
    </row>
    <row r="269" spans="1:28" x14ac:dyDescent="0.25">
      <c r="A269" s="87" t="s">
        <v>966</v>
      </c>
      <c r="B269" s="156" t="s">
        <v>294</v>
      </c>
      <c r="C269" s="156">
        <v>0.13296955772544514</v>
      </c>
      <c r="D269" s="156">
        <v>0.21309592188397472</v>
      </c>
      <c r="E269" s="156">
        <v>0.11458931648477887</v>
      </c>
      <c r="F269" s="156">
        <v>3.4462952326249283E-2</v>
      </c>
      <c r="G269" s="156">
        <v>0.46266513497989659</v>
      </c>
      <c r="H269" s="156">
        <v>3.733486502010339E-3</v>
      </c>
      <c r="I269" s="156">
        <v>3.8483630097645029E-2</v>
      </c>
      <c r="J269" s="156">
        <v>0.99999999999999989</v>
      </c>
      <c r="K269" s="87">
        <v>3482</v>
      </c>
      <c r="L269" s="87"/>
      <c r="M269" s="156" t="s">
        <v>294</v>
      </c>
      <c r="N269" s="156" t="s">
        <v>294</v>
      </c>
      <c r="O269" s="156">
        <v>0.122</v>
      </c>
      <c r="P269" s="156">
        <v>0.14499999999999999</v>
      </c>
      <c r="Q269" s="156">
        <v>0.2</v>
      </c>
      <c r="R269" s="156">
        <v>0.22700000000000001</v>
      </c>
      <c r="S269" s="156">
        <v>0.104</v>
      </c>
      <c r="T269" s="156">
        <v>0.126</v>
      </c>
      <c r="U269" s="156">
        <v>2.9000000000000001E-2</v>
      </c>
      <c r="V269" s="156">
        <v>4.1000000000000002E-2</v>
      </c>
      <c r="W269" s="156">
        <v>0.44600000000000001</v>
      </c>
      <c r="X269" s="156">
        <v>0.47899999999999998</v>
      </c>
      <c r="Y269" s="156">
        <v>2E-3</v>
      </c>
      <c r="Z269" s="156">
        <v>6.0000000000000001E-3</v>
      </c>
      <c r="AA269" s="156">
        <v>3.3000000000000002E-2</v>
      </c>
      <c r="AB269" s="156">
        <v>4.4999999999999998E-2</v>
      </c>
    </row>
    <row r="270" spans="1:28" x14ac:dyDescent="0.25">
      <c r="A270" s="87" t="s">
        <v>967</v>
      </c>
      <c r="B270" s="156" t="s">
        <v>294</v>
      </c>
      <c r="C270" s="156">
        <v>0.30034986738897351</v>
      </c>
      <c r="D270" s="156">
        <v>0.43081654534168501</v>
      </c>
      <c r="E270" s="156">
        <v>0.11362225608035664</v>
      </c>
      <c r="F270" s="156">
        <v>2.1499915354663959E-2</v>
      </c>
      <c r="G270" s="156">
        <v>9.0316573556797022E-2</v>
      </c>
      <c r="H270" s="156">
        <v>1.297895152643756E-3</v>
      </c>
      <c r="I270" s="156">
        <v>4.2096947124880088E-2</v>
      </c>
      <c r="J270" s="156">
        <v>1</v>
      </c>
      <c r="K270" s="87">
        <v>35442</v>
      </c>
      <c r="L270" s="87"/>
      <c r="M270" s="156" t="s">
        <v>294</v>
      </c>
      <c r="N270" s="156" t="s">
        <v>294</v>
      </c>
      <c r="O270" s="156">
        <v>0.29599999999999999</v>
      </c>
      <c r="P270" s="156">
        <v>0.30499999999999999</v>
      </c>
      <c r="Q270" s="156">
        <v>0.42599999999999999</v>
      </c>
      <c r="R270" s="156">
        <v>0.436</v>
      </c>
      <c r="S270" s="156">
        <v>0.11</v>
      </c>
      <c r="T270" s="156">
        <v>0.11700000000000001</v>
      </c>
      <c r="U270" s="156">
        <v>0.02</v>
      </c>
      <c r="V270" s="156">
        <v>2.3E-2</v>
      </c>
      <c r="W270" s="156">
        <v>8.6999999999999994E-2</v>
      </c>
      <c r="X270" s="156">
        <v>9.2999999999999999E-2</v>
      </c>
      <c r="Y270" s="156">
        <v>1E-3</v>
      </c>
      <c r="Z270" s="156">
        <v>2E-3</v>
      </c>
      <c r="AA270" s="156">
        <v>0.04</v>
      </c>
      <c r="AB270" s="156">
        <v>4.3999999999999997E-2</v>
      </c>
    </row>
    <row r="271" spans="1:28" x14ac:dyDescent="0.25">
      <c r="A271" s="87" t="s">
        <v>968</v>
      </c>
      <c r="B271" s="156" t="s">
        <v>294</v>
      </c>
      <c r="C271" s="156">
        <v>9.0252707581227443E-2</v>
      </c>
      <c r="D271" s="156">
        <v>0.3176895306859206</v>
      </c>
      <c r="E271" s="156">
        <v>0.24909747292418771</v>
      </c>
      <c r="F271" s="156">
        <v>6.1371841155234655E-2</v>
      </c>
      <c r="G271" s="156">
        <v>0.23465703971119134</v>
      </c>
      <c r="H271" s="156" t="s">
        <v>294</v>
      </c>
      <c r="I271" s="156">
        <v>4.6931407942238268E-2</v>
      </c>
      <c r="J271" s="156">
        <v>1</v>
      </c>
      <c r="K271" s="87">
        <v>277</v>
      </c>
      <c r="L271" s="87"/>
      <c r="M271" s="156" t="s">
        <v>294</v>
      </c>
      <c r="N271" s="156" t="s">
        <v>294</v>
      </c>
      <c r="O271" s="156">
        <v>6.2E-2</v>
      </c>
      <c r="P271" s="156">
        <v>0.13</v>
      </c>
      <c r="Q271" s="156">
        <v>0.26600000000000001</v>
      </c>
      <c r="R271" s="156">
        <v>0.375</v>
      </c>
      <c r="S271" s="156">
        <v>0.20200000000000001</v>
      </c>
      <c r="T271" s="156">
        <v>0.30299999999999999</v>
      </c>
      <c r="U271" s="156">
        <v>3.9E-2</v>
      </c>
      <c r="V271" s="156">
        <v>9.6000000000000002E-2</v>
      </c>
      <c r="W271" s="156">
        <v>0.189</v>
      </c>
      <c r="X271" s="156">
        <v>0.28799999999999998</v>
      </c>
      <c r="Y271" s="156" t="s">
        <v>294</v>
      </c>
      <c r="Z271" s="156" t="s">
        <v>294</v>
      </c>
      <c r="AA271" s="156">
        <v>2.8000000000000001E-2</v>
      </c>
      <c r="AB271" s="156">
        <v>7.9000000000000001E-2</v>
      </c>
    </row>
    <row r="272" spans="1:28" x14ac:dyDescent="0.25">
      <c r="A272" s="87" t="s">
        <v>969</v>
      </c>
      <c r="B272" s="156" t="s">
        <v>294</v>
      </c>
      <c r="C272" s="156">
        <v>0.1337142857142857</v>
      </c>
      <c r="D272" s="156">
        <v>0.43085714285714288</v>
      </c>
      <c r="E272" s="156">
        <v>0.17371428571428571</v>
      </c>
      <c r="F272" s="156">
        <v>2.2857142857142857E-2</v>
      </c>
      <c r="G272" s="156">
        <v>0.16800000000000001</v>
      </c>
      <c r="H272" s="156" t="s">
        <v>294</v>
      </c>
      <c r="I272" s="156">
        <v>7.0857142857142855E-2</v>
      </c>
      <c r="J272" s="156">
        <v>1.0000000000000002</v>
      </c>
      <c r="K272" s="87">
        <v>875</v>
      </c>
      <c r="L272" s="87"/>
      <c r="M272" s="156" t="s">
        <v>294</v>
      </c>
      <c r="N272" s="156" t="s">
        <v>294</v>
      </c>
      <c r="O272" s="156">
        <v>0.113</v>
      </c>
      <c r="P272" s="156">
        <v>0.158</v>
      </c>
      <c r="Q272" s="156">
        <v>0.39800000000000002</v>
      </c>
      <c r="R272" s="156">
        <v>0.46400000000000002</v>
      </c>
      <c r="S272" s="156">
        <v>0.15</v>
      </c>
      <c r="T272" s="156">
        <v>0.2</v>
      </c>
      <c r="U272" s="156">
        <v>1.4999999999999999E-2</v>
      </c>
      <c r="V272" s="156">
        <v>3.5000000000000003E-2</v>
      </c>
      <c r="W272" s="156">
        <v>0.14499999999999999</v>
      </c>
      <c r="X272" s="156">
        <v>0.19400000000000001</v>
      </c>
      <c r="Y272" s="156" t="s">
        <v>294</v>
      </c>
      <c r="Z272" s="156" t="s">
        <v>294</v>
      </c>
      <c r="AA272" s="156">
        <v>5.6000000000000001E-2</v>
      </c>
      <c r="AB272" s="156">
        <v>0.09</v>
      </c>
    </row>
    <row r="273" spans="1:28" x14ac:dyDescent="0.25">
      <c r="A273" s="87" t="s">
        <v>970</v>
      </c>
      <c r="B273" s="156" t="s">
        <v>294</v>
      </c>
      <c r="C273" s="156">
        <v>0.26230327254559083</v>
      </c>
      <c r="D273" s="156">
        <v>0.22458156382712965</v>
      </c>
      <c r="E273" s="156">
        <v>8.8683487384461648E-2</v>
      </c>
      <c r="F273" s="156">
        <v>9.4678990756932299E-2</v>
      </c>
      <c r="G273" s="156">
        <v>0.305770671996003</v>
      </c>
      <c r="H273" s="156">
        <v>3.247564326754934E-3</v>
      </c>
      <c r="I273" s="156">
        <v>2.0734449163127656E-2</v>
      </c>
      <c r="J273" s="156">
        <v>1</v>
      </c>
      <c r="K273" s="87">
        <v>4003</v>
      </c>
      <c r="L273" s="87"/>
      <c r="M273" s="156" t="s">
        <v>294</v>
      </c>
      <c r="N273" s="156" t="s">
        <v>294</v>
      </c>
      <c r="O273" s="156">
        <v>0.249</v>
      </c>
      <c r="P273" s="156">
        <v>0.27600000000000002</v>
      </c>
      <c r="Q273" s="156">
        <v>0.21199999999999999</v>
      </c>
      <c r="R273" s="156">
        <v>0.23799999999999999</v>
      </c>
      <c r="S273" s="156">
        <v>0.08</v>
      </c>
      <c r="T273" s="156">
        <v>9.8000000000000004E-2</v>
      </c>
      <c r="U273" s="156">
        <v>8.5999999999999993E-2</v>
      </c>
      <c r="V273" s="156">
        <v>0.104</v>
      </c>
      <c r="W273" s="156">
        <v>0.29199999999999998</v>
      </c>
      <c r="X273" s="156">
        <v>0.32</v>
      </c>
      <c r="Y273" s="156">
        <v>2E-3</v>
      </c>
      <c r="Z273" s="156">
        <v>6.0000000000000001E-3</v>
      </c>
      <c r="AA273" s="156">
        <v>1.7000000000000001E-2</v>
      </c>
      <c r="AB273" s="156">
        <v>2.5999999999999999E-2</v>
      </c>
    </row>
    <row r="274" spans="1:28" x14ac:dyDescent="0.25">
      <c r="A274" s="87" t="s">
        <v>971</v>
      </c>
      <c r="B274" s="156" t="s">
        <v>294</v>
      </c>
      <c r="C274" s="156">
        <v>0.50461204557786221</v>
      </c>
      <c r="D274" s="156">
        <v>0.19316332067281605</v>
      </c>
      <c r="E274" s="156">
        <v>9.7666847531199127E-2</v>
      </c>
      <c r="F274" s="156">
        <v>3.2013022246337494E-2</v>
      </c>
      <c r="G274" s="156">
        <v>0.10363537710255019</v>
      </c>
      <c r="H274" s="156" t="s">
        <v>294</v>
      </c>
      <c r="I274" s="156">
        <v>6.8909386869234937E-2</v>
      </c>
      <c r="J274" s="156">
        <v>1</v>
      </c>
      <c r="K274" s="87">
        <v>1843</v>
      </c>
      <c r="L274" s="87"/>
      <c r="M274" s="156" t="s">
        <v>294</v>
      </c>
      <c r="N274" s="156" t="s">
        <v>294</v>
      </c>
      <c r="O274" s="156">
        <v>0.48199999999999998</v>
      </c>
      <c r="P274" s="156">
        <v>0.52700000000000002</v>
      </c>
      <c r="Q274" s="156">
        <v>0.17599999999999999</v>
      </c>
      <c r="R274" s="156">
        <v>0.21199999999999999</v>
      </c>
      <c r="S274" s="156">
        <v>8.5000000000000006E-2</v>
      </c>
      <c r="T274" s="156">
        <v>0.112</v>
      </c>
      <c r="U274" s="156">
        <v>2.5000000000000001E-2</v>
      </c>
      <c r="V274" s="156">
        <v>4.1000000000000002E-2</v>
      </c>
      <c r="W274" s="156">
        <v>9.0999999999999998E-2</v>
      </c>
      <c r="X274" s="156">
        <v>0.11799999999999999</v>
      </c>
      <c r="Y274" s="156" t="s">
        <v>294</v>
      </c>
      <c r="Z274" s="156" t="s">
        <v>294</v>
      </c>
      <c r="AA274" s="156">
        <v>5.8000000000000003E-2</v>
      </c>
      <c r="AB274" s="156">
        <v>8.1000000000000003E-2</v>
      </c>
    </row>
    <row r="275" spans="1:28" x14ac:dyDescent="0.25">
      <c r="A275" s="87" t="s">
        <v>972</v>
      </c>
      <c r="B275" s="156" t="s">
        <v>294</v>
      </c>
      <c r="C275" s="156">
        <v>0.22131931166347993</v>
      </c>
      <c r="D275" s="156">
        <v>0.45172084130019119</v>
      </c>
      <c r="E275" s="156">
        <v>0.17877629063097514</v>
      </c>
      <c r="F275" s="156">
        <v>4.8757170172084127E-2</v>
      </c>
      <c r="G275" s="156">
        <v>5.7839388145315487E-2</v>
      </c>
      <c r="H275" s="156" t="s">
        <v>294</v>
      </c>
      <c r="I275" s="156">
        <v>4.1586998087954109E-2</v>
      </c>
      <c r="J275" s="156">
        <v>1</v>
      </c>
      <c r="K275" s="87">
        <v>2092</v>
      </c>
      <c r="L275" s="87"/>
      <c r="M275" s="156" t="s">
        <v>294</v>
      </c>
      <c r="N275" s="156" t="s">
        <v>294</v>
      </c>
      <c r="O275" s="156">
        <v>0.20399999999999999</v>
      </c>
      <c r="P275" s="156">
        <v>0.24</v>
      </c>
      <c r="Q275" s="156">
        <v>0.43099999999999999</v>
      </c>
      <c r="R275" s="156">
        <v>0.47299999999999998</v>
      </c>
      <c r="S275" s="156">
        <v>0.16300000000000001</v>
      </c>
      <c r="T275" s="156">
        <v>0.19600000000000001</v>
      </c>
      <c r="U275" s="156">
        <v>0.04</v>
      </c>
      <c r="V275" s="156">
        <v>5.8999999999999997E-2</v>
      </c>
      <c r="W275" s="156">
        <v>4.9000000000000002E-2</v>
      </c>
      <c r="X275" s="156">
        <v>6.9000000000000006E-2</v>
      </c>
      <c r="Y275" s="156" t="s">
        <v>294</v>
      </c>
      <c r="Z275" s="156" t="s">
        <v>294</v>
      </c>
      <c r="AA275" s="156">
        <v>3.4000000000000002E-2</v>
      </c>
      <c r="AB275" s="156">
        <v>5.0999999999999997E-2</v>
      </c>
    </row>
    <row r="276" spans="1:28" x14ac:dyDescent="0.25">
      <c r="A276" s="87" t="s">
        <v>973</v>
      </c>
      <c r="B276" s="156">
        <v>9.7588080657893733E-2</v>
      </c>
      <c r="C276" s="156">
        <v>0.30914260750936945</v>
      </c>
      <c r="D276" s="156">
        <v>0.23187994819010246</v>
      </c>
      <c r="E276" s="156">
        <v>8.6321727200962622E-2</v>
      </c>
      <c r="F276" s="156">
        <v>1.7865217624562182E-2</v>
      </c>
      <c r="G276" s="156">
        <v>0.21389210358913832</v>
      </c>
      <c r="H276" s="156">
        <v>3.6941376641093831E-3</v>
      </c>
      <c r="I276" s="156">
        <v>3.9616177563861828E-2</v>
      </c>
      <c r="J276" s="156">
        <v>1.0000000000000002</v>
      </c>
      <c r="K276" s="87">
        <v>130477</v>
      </c>
      <c r="L276" s="87"/>
      <c r="M276" s="156">
        <v>9.6000000000000002E-2</v>
      </c>
      <c r="N276" s="156">
        <v>9.9000000000000005E-2</v>
      </c>
      <c r="O276" s="156">
        <v>0.307</v>
      </c>
      <c r="P276" s="156">
        <v>0.312</v>
      </c>
      <c r="Q276" s="156">
        <v>0.23</v>
      </c>
      <c r="R276" s="156">
        <v>0.23400000000000001</v>
      </c>
      <c r="S276" s="156">
        <v>8.5000000000000006E-2</v>
      </c>
      <c r="T276" s="156">
        <v>8.7999999999999995E-2</v>
      </c>
      <c r="U276" s="156">
        <v>1.7000000000000001E-2</v>
      </c>
      <c r="V276" s="156">
        <v>1.9E-2</v>
      </c>
      <c r="W276" s="156">
        <v>0.21199999999999999</v>
      </c>
      <c r="X276" s="156">
        <v>0.216</v>
      </c>
      <c r="Y276" s="156">
        <v>3.0000000000000001E-3</v>
      </c>
      <c r="Z276" s="156">
        <v>4.0000000000000001E-3</v>
      </c>
      <c r="AA276" s="156">
        <v>3.9E-2</v>
      </c>
      <c r="AB276" s="156">
        <v>4.1000000000000002E-2</v>
      </c>
    </row>
    <row r="277" spans="1:28" x14ac:dyDescent="0.25">
      <c r="A277" s="87" t="s">
        <v>974</v>
      </c>
      <c r="B277" s="156" t="s">
        <v>294</v>
      </c>
      <c r="C277" s="156">
        <v>0.1042311661506708</v>
      </c>
      <c r="D277" s="156">
        <v>0.17131062951496387</v>
      </c>
      <c r="E277" s="156">
        <v>0.10939112487100103</v>
      </c>
      <c r="F277" s="156">
        <v>2.4767801857585141E-2</v>
      </c>
      <c r="G277" s="156">
        <v>0.55624355005159953</v>
      </c>
      <c r="H277" s="156">
        <v>2.0639834881320948E-3</v>
      </c>
      <c r="I277" s="156">
        <v>3.1991744066047469E-2</v>
      </c>
      <c r="J277" s="156">
        <v>0.99999999999999978</v>
      </c>
      <c r="K277" s="87">
        <v>969</v>
      </c>
      <c r="L277" s="87"/>
      <c r="M277" s="156" t="s">
        <v>294</v>
      </c>
      <c r="N277" s="156" t="s">
        <v>294</v>
      </c>
      <c r="O277" s="156">
        <v>8.6999999999999994E-2</v>
      </c>
      <c r="P277" s="156">
        <v>0.125</v>
      </c>
      <c r="Q277" s="156">
        <v>0.14899999999999999</v>
      </c>
      <c r="R277" s="156">
        <v>0.19600000000000001</v>
      </c>
      <c r="S277" s="156">
        <v>9.0999999999999998E-2</v>
      </c>
      <c r="T277" s="156">
        <v>0.13100000000000001</v>
      </c>
      <c r="U277" s="156">
        <v>1.7000000000000001E-2</v>
      </c>
      <c r="V277" s="156">
        <v>3.6999999999999998E-2</v>
      </c>
      <c r="W277" s="156">
        <v>0.52500000000000002</v>
      </c>
      <c r="X277" s="156">
        <v>0.58699999999999997</v>
      </c>
      <c r="Y277" s="156">
        <v>1E-3</v>
      </c>
      <c r="Z277" s="156">
        <v>7.0000000000000001E-3</v>
      </c>
      <c r="AA277" s="156">
        <v>2.3E-2</v>
      </c>
      <c r="AB277" s="156">
        <v>4.4999999999999998E-2</v>
      </c>
    </row>
    <row r="278" spans="1:28" x14ac:dyDescent="0.25">
      <c r="A278" s="87" t="s">
        <v>975</v>
      </c>
      <c r="B278" s="156" t="s">
        <v>294</v>
      </c>
      <c r="C278" s="156">
        <v>0.32155025553662692</v>
      </c>
      <c r="D278" s="156">
        <v>0.26746166950596251</v>
      </c>
      <c r="E278" s="156">
        <v>0.12010221465076661</v>
      </c>
      <c r="F278" s="156">
        <v>2.768313458262351E-2</v>
      </c>
      <c r="G278" s="156">
        <v>0.23168654173764908</v>
      </c>
      <c r="H278" s="156">
        <v>5.96252129471891E-3</v>
      </c>
      <c r="I278" s="156">
        <v>2.5553662691652469E-2</v>
      </c>
      <c r="J278" s="156">
        <v>1</v>
      </c>
      <c r="K278" s="87">
        <v>2348</v>
      </c>
      <c r="L278" s="87"/>
      <c r="M278" s="156" t="s">
        <v>294</v>
      </c>
      <c r="N278" s="156" t="s">
        <v>294</v>
      </c>
      <c r="O278" s="156">
        <v>0.30299999999999999</v>
      </c>
      <c r="P278" s="156">
        <v>0.34100000000000003</v>
      </c>
      <c r="Q278" s="156">
        <v>0.25</v>
      </c>
      <c r="R278" s="156">
        <v>0.28599999999999998</v>
      </c>
      <c r="S278" s="156">
        <v>0.108</v>
      </c>
      <c r="T278" s="156">
        <v>0.13400000000000001</v>
      </c>
      <c r="U278" s="156">
        <v>2.1999999999999999E-2</v>
      </c>
      <c r="V278" s="156">
        <v>3.5000000000000003E-2</v>
      </c>
      <c r="W278" s="156">
        <v>0.215</v>
      </c>
      <c r="X278" s="156">
        <v>0.249</v>
      </c>
      <c r="Y278" s="156">
        <v>4.0000000000000001E-3</v>
      </c>
      <c r="Z278" s="156">
        <v>0.01</v>
      </c>
      <c r="AA278" s="156">
        <v>0.02</v>
      </c>
      <c r="AB278" s="156">
        <v>3.3000000000000002E-2</v>
      </c>
    </row>
    <row r="279" spans="1:28" x14ac:dyDescent="0.25">
      <c r="A279" s="87" t="s">
        <v>976</v>
      </c>
      <c r="B279" s="156" t="s">
        <v>294</v>
      </c>
      <c r="C279" s="156">
        <v>1.0341261633919338E-2</v>
      </c>
      <c r="D279" s="156">
        <v>0.14994829369183041</v>
      </c>
      <c r="E279" s="156">
        <v>0.11582213029989659</v>
      </c>
      <c r="F279" s="156">
        <v>3.3092037228541885E-2</v>
      </c>
      <c r="G279" s="156">
        <v>0.66028955532574973</v>
      </c>
      <c r="H279" s="156">
        <v>2.5853154084798345E-3</v>
      </c>
      <c r="I279" s="156">
        <v>2.7921406411582212E-2</v>
      </c>
      <c r="J279" s="156">
        <v>1</v>
      </c>
      <c r="K279" s="87">
        <v>1934</v>
      </c>
      <c r="L279" s="87"/>
      <c r="M279" s="156" t="s">
        <v>294</v>
      </c>
      <c r="N279" s="156" t="s">
        <v>294</v>
      </c>
      <c r="O279" s="156">
        <v>7.0000000000000001E-3</v>
      </c>
      <c r="P279" s="156">
        <v>1.6E-2</v>
      </c>
      <c r="Q279" s="156">
        <v>0.13500000000000001</v>
      </c>
      <c r="R279" s="156">
        <v>0.16700000000000001</v>
      </c>
      <c r="S279" s="156">
        <v>0.10199999999999999</v>
      </c>
      <c r="T279" s="156">
        <v>0.13100000000000001</v>
      </c>
      <c r="U279" s="156">
        <v>2.5999999999999999E-2</v>
      </c>
      <c r="V279" s="156">
        <v>4.2000000000000003E-2</v>
      </c>
      <c r="W279" s="156">
        <v>0.63900000000000001</v>
      </c>
      <c r="X279" s="156">
        <v>0.68100000000000005</v>
      </c>
      <c r="Y279" s="156">
        <v>1E-3</v>
      </c>
      <c r="Z279" s="156">
        <v>6.0000000000000001E-3</v>
      </c>
      <c r="AA279" s="156">
        <v>2.1000000000000001E-2</v>
      </c>
      <c r="AB279" s="156">
        <v>3.5999999999999997E-2</v>
      </c>
    </row>
    <row r="280" spans="1:28" x14ac:dyDescent="0.25">
      <c r="A280" s="87" t="s">
        <v>977</v>
      </c>
      <c r="B280" s="156" t="s">
        <v>294</v>
      </c>
      <c r="C280" s="156">
        <v>8.8417540514775975E-2</v>
      </c>
      <c r="D280" s="156">
        <v>0.19280266920877026</v>
      </c>
      <c r="E280" s="156">
        <v>7.9122974261201143E-2</v>
      </c>
      <c r="F280" s="156">
        <v>1.3822688274547188E-2</v>
      </c>
      <c r="G280" s="156">
        <v>0.55672068636796945</v>
      </c>
      <c r="H280" s="156">
        <v>2.0495710200190656E-2</v>
      </c>
      <c r="I280" s="156">
        <v>4.8617731172545281E-2</v>
      </c>
      <c r="J280" s="156">
        <v>1</v>
      </c>
      <c r="K280" s="87">
        <v>4196</v>
      </c>
      <c r="L280" s="87"/>
      <c r="M280" s="156" t="s">
        <v>294</v>
      </c>
      <c r="N280" s="156" t="s">
        <v>294</v>
      </c>
      <c r="O280" s="156">
        <v>0.08</v>
      </c>
      <c r="P280" s="156">
        <v>9.7000000000000003E-2</v>
      </c>
      <c r="Q280" s="156">
        <v>0.18099999999999999</v>
      </c>
      <c r="R280" s="156">
        <v>0.20499999999999999</v>
      </c>
      <c r="S280" s="156">
        <v>7.0999999999999994E-2</v>
      </c>
      <c r="T280" s="156">
        <v>8.7999999999999995E-2</v>
      </c>
      <c r="U280" s="156">
        <v>1.0999999999999999E-2</v>
      </c>
      <c r="V280" s="156">
        <v>1.7999999999999999E-2</v>
      </c>
      <c r="W280" s="156">
        <v>0.54200000000000004</v>
      </c>
      <c r="X280" s="156">
        <v>0.57199999999999995</v>
      </c>
      <c r="Y280" s="156">
        <v>1.7000000000000001E-2</v>
      </c>
      <c r="Z280" s="156">
        <v>2.5000000000000001E-2</v>
      </c>
      <c r="AA280" s="156">
        <v>4.2999999999999997E-2</v>
      </c>
      <c r="AB280" s="156">
        <v>5.6000000000000001E-2</v>
      </c>
    </row>
    <row r="281" spans="1:28" x14ac:dyDescent="0.25">
      <c r="A281" s="87" t="s">
        <v>978</v>
      </c>
      <c r="B281" s="156">
        <v>0.27874818049490541</v>
      </c>
      <c r="C281" s="156">
        <v>0.15756914119359533</v>
      </c>
      <c r="D281" s="156">
        <v>0.31259097525473073</v>
      </c>
      <c r="E281" s="156">
        <v>9.934497816593886E-2</v>
      </c>
      <c r="F281" s="156">
        <v>1.9286754002911209E-2</v>
      </c>
      <c r="G281" s="156">
        <v>9.4614264919941779E-2</v>
      </c>
      <c r="H281" s="156">
        <v>3.63901018922853E-4</v>
      </c>
      <c r="I281" s="156">
        <v>3.7481804949053857E-2</v>
      </c>
      <c r="J281" s="156">
        <v>1</v>
      </c>
      <c r="K281" s="87">
        <v>2748</v>
      </c>
      <c r="L281" s="87"/>
      <c r="M281" s="156">
        <v>0.26200000000000001</v>
      </c>
      <c r="N281" s="156">
        <v>0.29599999999999999</v>
      </c>
      <c r="O281" s="156">
        <v>0.14399999999999999</v>
      </c>
      <c r="P281" s="156">
        <v>0.17199999999999999</v>
      </c>
      <c r="Q281" s="156">
        <v>0.29599999999999999</v>
      </c>
      <c r="R281" s="156">
        <v>0.33</v>
      </c>
      <c r="S281" s="156">
        <v>8.8999999999999996E-2</v>
      </c>
      <c r="T281" s="156">
        <v>0.111</v>
      </c>
      <c r="U281" s="156">
        <v>1.4999999999999999E-2</v>
      </c>
      <c r="V281" s="156">
        <v>2.5000000000000001E-2</v>
      </c>
      <c r="W281" s="156">
        <v>8.4000000000000005E-2</v>
      </c>
      <c r="X281" s="156">
        <v>0.106</v>
      </c>
      <c r="Y281" s="156">
        <v>0</v>
      </c>
      <c r="Z281" s="156">
        <v>2E-3</v>
      </c>
      <c r="AA281" s="156">
        <v>3.1E-2</v>
      </c>
      <c r="AB281" s="156">
        <v>4.4999999999999998E-2</v>
      </c>
    </row>
    <row r="282" spans="1:28" x14ac:dyDescent="0.25">
      <c r="A282" s="87" t="s">
        <v>979</v>
      </c>
      <c r="B282" s="156">
        <v>0.11578327035740285</v>
      </c>
      <c r="C282" s="156">
        <v>1.2479633930738033E-3</v>
      </c>
      <c r="D282" s="156">
        <v>0.58962803757756443</v>
      </c>
      <c r="E282" s="156">
        <v>0.20563663465871668</v>
      </c>
      <c r="F282" s="156">
        <v>3.827087738759663E-2</v>
      </c>
      <c r="G282" s="156">
        <v>7.55711165805803E-3</v>
      </c>
      <c r="H282" s="156" t="s">
        <v>294</v>
      </c>
      <c r="I282" s="156">
        <v>4.1876104967587618E-2</v>
      </c>
      <c r="J282" s="156">
        <v>1</v>
      </c>
      <c r="K282" s="87">
        <v>28847</v>
      </c>
      <c r="L282" s="87"/>
      <c r="M282" s="156">
        <v>0.112</v>
      </c>
      <c r="N282" s="156">
        <v>0.12</v>
      </c>
      <c r="O282" s="156">
        <v>1E-3</v>
      </c>
      <c r="P282" s="156">
        <v>2E-3</v>
      </c>
      <c r="Q282" s="156">
        <v>0.58399999999999996</v>
      </c>
      <c r="R282" s="156">
        <v>0.59499999999999997</v>
      </c>
      <c r="S282" s="156">
        <v>0.20100000000000001</v>
      </c>
      <c r="T282" s="156">
        <v>0.21</v>
      </c>
      <c r="U282" s="156">
        <v>3.5999999999999997E-2</v>
      </c>
      <c r="V282" s="156">
        <v>4.1000000000000002E-2</v>
      </c>
      <c r="W282" s="156">
        <v>7.0000000000000001E-3</v>
      </c>
      <c r="X282" s="156">
        <v>8.9999999999999993E-3</v>
      </c>
      <c r="Y282" s="156" t="s">
        <v>294</v>
      </c>
      <c r="Z282" s="156" t="s">
        <v>294</v>
      </c>
      <c r="AA282" s="156">
        <v>0.04</v>
      </c>
      <c r="AB282" s="156">
        <v>4.3999999999999997E-2</v>
      </c>
    </row>
    <row r="283" spans="1:28" x14ac:dyDescent="0.25">
      <c r="A283" s="87" t="s">
        <v>980</v>
      </c>
      <c r="B283" s="156">
        <v>5.0912321465181438E-2</v>
      </c>
      <c r="C283" s="156">
        <v>0.25278480147611565</v>
      </c>
      <c r="D283" s="156">
        <v>0.25647509054875967</v>
      </c>
      <c r="E283" s="156">
        <v>8.9797034101004577E-2</v>
      </c>
      <c r="F283" s="156">
        <v>4.0524841112553819E-2</v>
      </c>
      <c r="G283" s="156">
        <v>0.27328640743524907</v>
      </c>
      <c r="H283" s="156">
        <v>3.6219503861135787E-3</v>
      </c>
      <c r="I283" s="156">
        <v>3.259755347502221E-2</v>
      </c>
      <c r="J283" s="156">
        <v>1</v>
      </c>
      <c r="K283" s="87">
        <v>14633</v>
      </c>
      <c r="L283" s="87"/>
      <c r="M283" s="156">
        <v>4.7E-2</v>
      </c>
      <c r="N283" s="156">
        <v>5.5E-2</v>
      </c>
      <c r="O283" s="156">
        <v>0.246</v>
      </c>
      <c r="P283" s="156">
        <v>0.26</v>
      </c>
      <c r="Q283" s="156">
        <v>0.249</v>
      </c>
      <c r="R283" s="156">
        <v>0.26400000000000001</v>
      </c>
      <c r="S283" s="156">
        <v>8.5000000000000006E-2</v>
      </c>
      <c r="T283" s="156">
        <v>9.5000000000000001E-2</v>
      </c>
      <c r="U283" s="156">
        <v>3.6999999999999998E-2</v>
      </c>
      <c r="V283" s="156">
        <v>4.3999999999999997E-2</v>
      </c>
      <c r="W283" s="156">
        <v>0.26600000000000001</v>
      </c>
      <c r="X283" s="156">
        <v>0.28100000000000003</v>
      </c>
      <c r="Y283" s="156">
        <v>3.0000000000000001E-3</v>
      </c>
      <c r="Z283" s="156">
        <v>5.0000000000000001E-3</v>
      </c>
      <c r="AA283" s="156">
        <v>0.03</v>
      </c>
      <c r="AB283" s="156">
        <v>3.5999999999999997E-2</v>
      </c>
    </row>
    <row r="284" spans="1:28" x14ac:dyDescent="0.25">
      <c r="A284" s="87" t="s">
        <v>981</v>
      </c>
      <c r="B284" s="156">
        <v>0.5802757158006363</v>
      </c>
      <c r="C284" s="156">
        <v>0.17094379639448568</v>
      </c>
      <c r="D284" s="156">
        <v>0.14422057264050903</v>
      </c>
      <c r="E284" s="156">
        <v>5.1961823966065745E-2</v>
      </c>
      <c r="F284" s="156">
        <v>1.6967126193001059E-3</v>
      </c>
      <c r="G284" s="156">
        <v>9.3319194061505829E-3</v>
      </c>
      <c r="H284" s="156" t="s">
        <v>294</v>
      </c>
      <c r="I284" s="156">
        <v>4.1569459172852596E-2</v>
      </c>
      <c r="J284" s="156">
        <v>1</v>
      </c>
      <c r="K284" s="87">
        <v>4715</v>
      </c>
      <c r="L284" s="87"/>
      <c r="M284" s="156">
        <v>0.56599999999999995</v>
      </c>
      <c r="N284" s="156">
        <v>0.59399999999999997</v>
      </c>
      <c r="O284" s="156">
        <v>0.16</v>
      </c>
      <c r="P284" s="156">
        <v>0.182</v>
      </c>
      <c r="Q284" s="156">
        <v>0.13400000000000001</v>
      </c>
      <c r="R284" s="156">
        <v>0.155</v>
      </c>
      <c r="S284" s="156">
        <v>4.5999999999999999E-2</v>
      </c>
      <c r="T284" s="156">
        <v>5.8999999999999997E-2</v>
      </c>
      <c r="U284" s="156">
        <v>1E-3</v>
      </c>
      <c r="V284" s="156">
        <v>3.0000000000000001E-3</v>
      </c>
      <c r="W284" s="156">
        <v>7.0000000000000001E-3</v>
      </c>
      <c r="X284" s="156">
        <v>1.2999999999999999E-2</v>
      </c>
      <c r="Y284" s="156" t="s">
        <v>294</v>
      </c>
      <c r="Z284" s="156" t="s">
        <v>294</v>
      </c>
      <c r="AA284" s="156">
        <v>3.5999999999999997E-2</v>
      </c>
      <c r="AB284" s="156">
        <v>4.8000000000000001E-2</v>
      </c>
    </row>
    <row r="285" spans="1:28" x14ac:dyDescent="0.25">
      <c r="A285" s="87" t="s">
        <v>982</v>
      </c>
      <c r="B285" s="156">
        <v>0.27902985074626868</v>
      </c>
      <c r="C285" s="156">
        <v>0.47233830845771146</v>
      </c>
      <c r="D285" s="156">
        <v>0.12800995024875622</v>
      </c>
      <c r="E285" s="156">
        <v>3.1616915422885569E-2</v>
      </c>
      <c r="F285" s="156">
        <v>2.1393034825870649E-3</v>
      </c>
      <c r="G285" s="156">
        <v>4.398009950248756E-2</v>
      </c>
      <c r="H285" s="156">
        <v>2.0398009950248755E-3</v>
      </c>
      <c r="I285" s="156">
        <v>4.0845771144278606E-2</v>
      </c>
      <c r="J285" s="156">
        <v>1.0000000000000002</v>
      </c>
      <c r="K285" s="87">
        <v>40200</v>
      </c>
      <c r="L285" s="87"/>
      <c r="M285" s="156">
        <v>0.27500000000000002</v>
      </c>
      <c r="N285" s="156">
        <v>0.28299999999999997</v>
      </c>
      <c r="O285" s="156">
        <v>0.46700000000000003</v>
      </c>
      <c r="P285" s="156">
        <v>0.47699999999999998</v>
      </c>
      <c r="Q285" s="156">
        <v>0.125</v>
      </c>
      <c r="R285" s="156">
        <v>0.13100000000000001</v>
      </c>
      <c r="S285" s="156">
        <v>0.03</v>
      </c>
      <c r="T285" s="156">
        <v>3.3000000000000002E-2</v>
      </c>
      <c r="U285" s="156">
        <v>2E-3</v>
      </c>
      <c r="V285" s="156">
        <v>3.0000000000000001E-3</v>
      </c>
      <c r="W285" s="156">
        <v>4.2000000000000003E-2</v>
      </c>
      <c r="X285" s="156">
        <v>4.5999999999999999E-2</v>
      </c>
      <c r="Y285" s="156">
        <v>2E-3</v>
      </c>
      <c r="Z285" s="156">
        <v>3.0000000000000001E-3</v>
      </c>
      <c r="AA285" s="156">
        <v>3.9E-2</v>
      </c>
      <c r="AB285" s="156">
        <v>4.2999999999999997E-2</v>
      </c>
    </row>
    <row r="286" spans="1:28" x14ac:dyDescent="0.25">
      <c r="A286" s="87" t="s">
        <v>983</v>
      </c>
      <c r="B286" s="156" t="s">
        <v>294</v>
      </c>
      <c r="C286" s="156">
        <v>0.32792207792207795</v>
      </c>
      <c r="D286" s="156">
        <v>0.37337662337662336</v>
      </c>
      <c r="E286" s="156">
        <v>0.13311688311688311</v>
      </c>
      <c r="F286" s="156">
        <v>9.74025974025974E-3</v>
      </c>
      <c r="G286" s="156">
        <v>0.13311688311688311</v>
      </c>
      <c r="H286" s="156" t="s">
        <v>294</v>
      </c>
      <c r="I286" s="156">
        <v>2.2727272727272728E-2</v>
      </c>
      <c r="J286" s="156">
        <v>0.99999999999999989</v>
      </c>
      <c r="K286" s="87">
        <v>308</v>
      </c>
      <c r="L286" s="87"/>
      <c r="M286" s="156" t="s">
        <v>294</v>
      </c>
      <c r="N286" s="156" t="s">
        <v>294</v>
      </c>
      <c r="O286" s="156">
        <v>0.27800000000000002</v>
      </c>
      <c r="P286" s="156">
        <v>0.38200000000000001</v>
      </c>
      <c r="Q286" s="156">
        <v>0.32100000000000001</v>
      </c>
      <c r="R286" s="156">
        <v>0.42899999999999999</v>
      </c>
      <c r="S286" s="156">
        <v>0.1</v>
      </c>
      <c r="T286" s="156">
        <v>0.17599999999999999</v>
      </c>
      <c r="U286" s="156">
        <v>3.0000000000000001E-3</v>
      </c>
      <c r="V286" s="156">
        <v>2.8000000000000001E-2</v>
      </c>
      <c r="W286" s="156">
        <v>0.1</v>
      </c>
      <c r="X286" s="156">
        <v>0.17599999999999999</v>
      </c>
      <c r="Y286" s="156" t="s">
        <v>294</v>
      </c>
      <c r="Z286" s="156" t="s">
        <v>294</v>
      </c>
      <c r="AA286" s="156">
        <v>1.0999999999999999E-2</v>
      </c>
      <c r="AB286" s="156">
        <v>4.5999999999999999E-2</v>
      </c>
    </row>
    <row r="287" spans="1:28" x14ac:dyDescent="0.25">
      <c r="A287" s="87" t="s">
        <v>984</v>
      </c>
      <c r="B287" s="156" t="s">
        <v>294</v>
      </c>
      <c r="C287" s="156">
        <v>0.21782178217821782</v>
      </c>
      <c r="D287" s="156">
        <v>0.45544554455445546</v>
      </c>
      <c r="E287" s="156">
        <v>0.20297029702970298</v>
      </c>
      <c r="F287" s="156">
        <v>9.9009900990099011E-3</v>
      </c>
      <c r="G287" s="156">
        <v>9.405940594059406E-2</v>
      </c>
      <c r="H287" s="156" t="s">
        <v>294</v>
      </c>
      <c r="I287" s="156">
        <v>1.9801980198019802E-2</v>
      </c>
      <c r="J287" s="156">
        <v>1</v>
      </c>
      <c r="K287" s="87">
        <v>202</v>
      </c>
      <c r="L287" s="87"/>
      <c r="M287" s="156" t="s">
        <v>294</v>
      </c>
      <c r="N287" s="156" t="s">
        <v>294</v>
      </c>
      <c r="O287" s="156">
        <v>0.16600000000000001</v>
      </c>
      <c r="P287" s="156">
        <v>0.28000000000000003</v>
      </c>
      <c r="Q287" s="156">
        <v>0.38800000000000001</v>
      </c>
      <c r="R287" s="156">
        <v>0.52400000000000002</v>
      </c>
      <c r="S287" s="156">
        <v>0.153</v>
      </c>
      <c r="T287" s="156">
        <v>0.26400000000000001</v>
      </c>
      <c r="U287" s="156">
        <v>3.0000000000000001E-3</v>
      </c>
      <c r="V287" s="156">
        <v>3.5000000000000003E-2</v>
      </c>
      <c r="W287" s="156">
        <v>6.0999999999999999E-2</v>
      </c>
      <c r="X287" s="156">
        <v>0.14199999999999999</v>
      </c>
      <c r="Y287" s="156" t="s">
        <v>294</v>
      </c>
      <c r="Z287" s="156" t="s">
        <v>294</v>
      </c>
      <c r="AA287" s="156">
        <v>8.0000000000000002E-3</v>
      </c>
      <c r="AB287" s="156">
        <v>0.05</v>
      </c>
    </row>
    <row r="288" spans="1:28" x14ac:dyDescent="0.25">
      <c r="A288" s="87" t="s">
        <v>985</v>
      </c>
      <c r="B288" s="156" t="s">
        <v>294</v>
      </c>
      <c r="C288" s="156">
        <v>0.27901785714285715</v>
      </c>
      <c r="D288" s="156">
        <v>0.27120535714285715</v>
      </c>
      <c r="E288" s="156">
        <v>0.33816964285714285</v>
      </c>
      <c r="F288" s="156">
        <v>1.3392857142857142E-2</v>
      </c>
      <c r="G288" s="156">
        <v>6.0267857142857144E-2</v>
      </c>
      <c r="H288" s="156">
        <v>1.1160714285714285E-3</v>
      </c>
      <c r="I288" s="156">
        <v>3.6830357142857144E-2</v>
      </c>
      <c r="J288" s="156">
        <v>0.99999999999999989</v>
      </c>
      <c r="K288" s="87">
        <v>896</v>
      </c>
      <c r="L288" s="87"/>
      <c r="M288" s="156" t="s">
        <v>294</v>
      </c>
      <c r="N288" s="156" t="s">
        <v>294</v>
      </c>
      <c r="O288" s="156">
        <v>0.251</v>
      </c>
      <c r="P288" s="156">
        <v>0.309</v>
      </c>
      <c r="Q288" s="156">
        <v>0.24299999999999999</v>
      </c>
      <c r="R288" s="156">
        <v>0.30099999999999999</v>
      </c>
      <c r="S288" s="156">
        <v>0.308</v>
      </c>
      <c r="T288" s="156">
        <v>0.37</v>
      </c>
      <c r="U288" s="156">
        <v>8.0000000000000002E-3</v>
      </c>
      <c r="V288" s="156">
        <v>2.3E-2</v>
      </c>
      <c r="W288" s="156">
        <v>4.5999999999999999E-2</v>
      </c>
      <c r="X288" s="156">
        <v>7.8E-2</v>
      </c>
      <c r="Y288" s="156">
        <v>0</v>
      </c>
      <c r="Z288" s="156">
        <v>6.0000000000000001E-3</v>
      </c>
      <c r="AA288" s="156">
        <v>2.5999999999999999E-2</v>
      </c>
      <c r="AB288" s="156">
        <v>5.0999999999999997E-2</v>
      </c>
    </row>
    <row r="289" spans="1:28" x14ac:dyDescent="0.25">
      <c r="A289" s="87" t="s">
        <v>986</v>
      </c>
      <c r="B289" s="156" t="s">
        <v>294</v>
      </c>
      <c r="C289" s="156">
        <v>0.3923076923076923</v>
      </c>
      <c r="D289" s="156">
        <v>0.4</v>
      </c>
      <c r="E289" s="156">
        <v>0.13076923076923078</v>
      </c>
      <c r="F289" s="156">
        <v>5.1282051282051282E-3</v>
      </c>
      <c r="G289" s="156">
        <v>3.8461538461538464E-2</v>
      </c>
      <c r="H289" s="156" t="s">
        <v>294</v>
      </c>
      <c r="I289" s="156">
        <v>3.3333333333333333E-2</v>
      </c>
      <c r="J289" s="156">
        <v>1</v>
      </c>
      <c r="K289" s="87">
        <v>390</v>
      </c>
      <c r="L289" s="87"/>
      <c r="M289" s="156" t="s">
        <v>294</v>
      </c>
      <c r="N289" s="156" t="s">
        <v>294</v>
      </c>
      <c r="O289" s="156">
        <v>0.34499999999999997</v>
      </c>
      <c r="P289" s="156">
        <v>0.442</v>
      </c>
      <c r="Q289" s="156">
        <v>0.35299999999999998</v>
      </c>
      <c r="R289" s="156">
        <v>0.44900000000000001</v>
      </c>
      <c r="S289" s="156">
        <v>0.10100000000000001</v>
      </c>
      <c r="T289" s="156">
        <v>0.16800000000000001</v>
      </c>
      <c r="U289" s="156">
        <v>1E-3</v>
      </c>
      <c r="V289" s="156">
        <v>1.9E-2</v>
      </c>
      <c r="W289" s="156">
        <v>2.3E-2</v>
      </c>
      <c r="X289" s="156">
        <v>6.2E-2</v>
      </c>
      <c r="Y289" s="156" t="s">
        <v>294</v>
      </c>
      <c r="Z289" s="156" t="s">
        <v>294</v>
      </c>
      <c r="AA289" s="156">
        <v>0.02</v>
      </c>
      <c r="AB289" s="156">
        <v>5.6000000000000001E-2</v>
      </c>
    </row>
    <row r="290" spans="1:28" x14ac:dyDescent="0.25">
      <c r="A290" s="87" t="s">
        <v>987</v>
      </c>
      <c r="B290" s="156" t="s">
        <v>294</v>
      </c>
      <c r="C290" s="156">
        <v>0.21478873239436619</v>
      </c>
      <c r="D290" s="156">
        <v>0.40316901408450706</v>
      </c>
      <c r="E290" s="156">
        <v>0.22535211267605634</v>
      </c>
      <c r="F290" s="156">
        <v>8.8028169014084511E-3</v>
      </c>
      <c r="G290" s="156">
        <v>0.10211267605633803</v>
      </c>
      <c r="H290" s="156">
        <v>5.2816901408450703E-3</v>
      </c>
      <c r="I290" s="156">
        <v>4.0492957746478875E-2</v>
      </c>
      <c r="J290" s="156">
        <v>1</v>
      </c>
      <c r="K290" s="87">
        <v>568</v>
      </c>
      <c r="L290" s="87"/>
      <c r="M290" s="156" t="s">
        <v>294</v>
      </c>
      <c r="N290" s="156" t="s">
        <v>294</v>
      </c>
      <c r="O290" s="156">
        <v>0.183</v>
      </c>
      <c r="P290" s="156">
        <v>0.25</v>
      </c>
      <c r="Q290" s="156">
        <v>0.36399999999999999</v>
      </c>
      <c r="R290" s="156">
        <v>0.44400000000000001</v>
      </c>
      <c r="S290" s="156">
        <v>0.193</v>
      </c>
      <c r="T290" s="156">
        <v>0.26100000000000001</v>
      </c>
      <c r="U290" s="156">
        <v>4.0000000000000001E-3</v>
      </c>
      <c r="V290" s="156">
        <v>0.02</v>
      </c>
      <c r="W290" s="156">
        <v>0.08</v>
      </c>
      <c r="X290" s="156">
        <v>0.13</v>
      </c>
      <c r="Y290" s="156">
        <v>2E-3</v>
      </c>
      <c r="Z290" s="156">
        <v>1.4999999999999999E-2</v>
      </c>
      <c r="AA290" s="156">
        <v>2.7E-2</v>
      </c>
      <c r="AB290" s="156">
        <v>0.06</v>
      </c>
    </row>
    <row r="291" spans="1:28" x14ac:dyDescent="0.25">
      <c r="A291" s="87" t="s">
        <v>988</v>
      </c>
      <c r="B291" s="156" t="s">
        <v>294</v>
      </c>
      <c r="C291" s="156">
        <v>0.11595174262734584</v>
      </c>
      <c r="D291" s="156">
        <v>0.55428954423592491</v>
      </c>
      <c r="E291" s="156">
        <v>0.1970509383378016</v>
      </c>
      <c r="F291" s="156">
        <v>1.4075067024128687E-2</v>
      </c>
      <c r="G291" s="156">
        <v>4.9597855227882036E-2</v>
      </c>
      <c r="H291" s="156">
        <v>1.3404825737265416E-3</v>
      </c>
      <c r="I291" s="156">
        <v>6.7694369973190352E-2</v>
      </c>
      <c r="J291" s="156">
        <v>1</v>
      </c>
      <c r="K291" s="87">
        <v>1492</v>
      </c>
      <c r="L291" s="87"/>
      <c r="M291" s="156" t="s">
        <v>294</v>
      </c>
      <c r="N291" s="156" t="s">
        <v>294</v>
      </c>
      <c r="O291" s="156">
        <v>0.10100000000000001</v>
      </c>
      <c r="P291" s="156">
        <v>0.13300000000000001</v>
      </c>
      <c r="Q291" s="156">
        <v>0.52900000000000003</v>
      </c>
      <c r="R291" s="156">
        <v>0.57899999999999996</v>
      </c>
      <c r="S291" s="156">
        <v>0.17799999999999999</v>
      </c>
      <c r="T291" s="156">
        <v>0.218</v>
      </c>
      <c r="U291" s="156">
        <v>8.9999999999999993E-3</v>
      </c>
      <c r="V291" s="156">
        <v>2.1000000000000001E-2</v>
      </c>
      <c r="W291" s="156">
        <v>0.04</v>
      </c>
      <c r="X291" s="156">
        <v>6.2E-2</v>
      </c>
      <c r="Y291" s="156">
        <v>0</v>
      </c>
      <c r="Z291" s="156">
        <v>5.0000000000000001E-3</v>
      </c>
      <c r="AA291" s="156">
        <v>5.6000000000000001E-2</v>
      </c>
      <c r="AB291" s="156">
        <v>8.2000000000000003E-2</v>
      </c>
    </row>
    <row r="292" spans="1:28" x14ac:dyDescent="0.25">
      <c r="A292" s="87" t="s">
        <v>989</v>
      </c>
      <c r="B292" s="156" t="s">
        <v>294</v>
      </c>
      <c r="C292" s="156">
        <v>0.34179104477611938</v>
      </c>
      <c r="D292" s="156">
        <v>0.32537313432835818</v>
      </c>
      <c r="E292" s="156">
        <v>9.8507462686567168E-2</v>
      </c>
      <c r="F292" s="156">
        <v>2.8358208955223882E-2</v>
      </c>
      <c r="G292" s="156">
        <v>0.14776119402985075</v>
      </c>
      <c r="H292" s="156" t="s">
        <v>294</v>
      </c>
      <c r="I292" s="156">
        <v>5.8208955223880594E-2</v>
      </c>
      <c r="J292" s="156">
        <v>1</v>
      </c>
      <c r="K292" s="87">
        <v>670</v>
      </c>
      <c r="L292" s="87"/>
      <c r="M292" s="156" t="s">
        <v>294</v>
      </c>
      <c r="N292" s="156" t="s">
        <v>294</v>
      </c>
      <c r="O292" s="156">
        <v>0.307</v>
      </c>
      <c r="P292" s="156">
        <v>0.379</v>
      </c>
      <c r="Q292" s="156">
        <v>0.29099999999999998</v>
      </c>
      <c r="R292" s="156">
        <v>0.36199999999999999</v>
      </c>
      <c r="S292" s="156">
        <v>7.8E-2</v>
      </c>
      <c r="T292" s="156">
        <v>0.123</v>
      </c>
      <c r="U292" s="156">
        <v>1.7999999999999999E-2</v>
      </c>
      <c r="V292" s="156">
        <v>4.3999999999999997E-2</v>
      </c>
      <c r="W292" s="156">
        <v>0.123</v>
      </c>
      <c r="X292" s="156">
        <v>0.17699999999999999</v>
      </c>
      <c r="Y292" s="156" t="s">
        <v>294</v>
      </c>
      <c r="Z292" s="156" t="s">
        <v>294</v>
      </c>
      <c r="AA292" s="156">
        <v>4.2999999999999997E-2</v>
      </c>
      <c r="AB292" s="156">
        <v>7.9000000000000001E-2</v>
      </c>
    </row>
    <row r="293" spans="1:28" x14ac:dyDescent="0.25">
      <c r="A293" s="87" t="s">
        <v>990</v>
      </c>
      <c r="B293" s="156" t="s">
        <v>294</v>
      </c>
      <c r="C293" s="156">
        <v>0.21925984878631119</v>
      </c>
      <c r="D293" s="156">
        <v>0.29446876243533626</v>
      </c>
      <c r="E293" s="156">
        <v>0.16076402705929169</v>
      </c>
      <c r="F293" s="156">
        <v>1.7906884202148827E-2</v>
      </c>
      <c r="G293" s="156">
        <v>0.27337843215280544</v>
      </c>
      <c r="H293" s="156">
        <v>3.1834460803820135E-3</v>
      </c>
      <c r="I293" s="156">
        <v>3.1038599283724631E-2</v>
      </c>
      <c r="J293" s="156">
        <v>1</v>
      </c>
      <c r="K293" s="87">
        <v>2513</v>
      </c>
      <c r="L293" s="87"/>
      <c r="M293" s="156" t="s">
        <v>294</v>
      </c>
      <c r="N293" s="156" t="s">
        <v>294</v>
      </c>
      <c r="O293" s="156">
        <v>0.20399999999999999</v>
      </c>
      <c r="P293" s="156">
        <v>0.23599999999999999</v>
      </c>
      <c r="Q293" s="156">
        <v>0.27700000000000002</v>
      </c>
      <c r="R293" s="156">
        <v>0.313</v>
      </c>
      <c r="S293" s="156">
        <v>0.14699999999999999</v>
      </c>
      <c r="T293" s="156">
        <v>0.17599999999999999</v>
      </c>
      <c r="U293" s="156">
        <v>1.2999999999999999E-2</v>
      </c>
      <c r="V293" s="156">
        <v>2.4E-2</v>
      </c>
      <c r="W293" s="156">
        <v>0.25600000000000001</v>
      </c>
      <c r="X293" s="156">
        <v>0.29099999999999998</v>
      </c>
      <c r="Y293" s="156">
        <v>2E-3</v>
      </c>
      <c r="Z293" s="156">
        <v>6.0000000000000001E-3</v>
      </c>
      <c r="AA293" s="156">
        <v>2.5000000000000001E-2</v>
      </c>
      <c r="AB293" s="156">
        <v>3.9E-2</v>
      </c>
    </row>
    <row r="294" spans="1:28" x14ac:dyDescent="0.25">
      <c r="A294" s="87" t="s">
        <v>991</v>
      </c>
      <c r="B294" s="156" t="s">
        <v>294</v>
      </c>
      <c r="C294" s="156">
        <v>2.8730305838739572E-2</v>
      </c>
      <c r="D294" s="156">
        <v>0.2289156626506024</v>
      </c>
      <c r="E294" s="156">
        <v>0.12140871177015755</v>
      </c>
      <c r="F294" s="156">
        <v>4.911955514365153E-2</v>
      </c>
      <c r="G294" s="156">
        <v>0.53568118628359596</v>
      </c>
      <c r="H294" s="156">
        <v>3.7071362372567192E-3</v>
      </c>
      <c r="I294" s="156">
        <v>3.2437442075996289E-2</v>
      </c>
      <c r="J294" s="156">
        <v>1</v>
      </c>
      <c r="K294" s="87">
        <v>1079</v>
      </c>
      <c r="L294" s="87"/>
      <c r="M294" s="156" t="s">
        <v>294</v>
      </c>
      <c r="N294" s="156" t="s">
        <v>294</v>
      </c>
      <c r="O294" s="156">
        <v>0.02</v>
      </c>
      <c r="P294" s="156">
        <v>0.04</v>
      </c>
      <c r="Q294" s="156">
        <v>0.20499999999999999</v>
      </c>
      <c r="R294" s="156">
        <v>0.255</v>
      </c>
      <c r="S294" s="156">
        <v>0.10299999999999999</v>
      </c>
      <c r="T294" s="156">
        <v>0.14199999999999999</v>
      </c>
      <c r="U294" s="156">
        <v>3.7999999999999999E-2</v>
      </c>
      <c r="V294" s="156">
        <v>6.4000000000000001E-2</v>
      </c>
      <c r="W294" s="156">
        <v>0.50600000000000001</v>
      </c>
      <c r="X294" s="156">
        <v>0.56499999999999995</v>
      </c>
      <c r="Y294" s="156">
        <v>1E-3</v>
      </c>
      <c r="Z294" s="156">
        <v>8.9999999999999993E-3</v>
      </c>
      <c r="AA294" s="156">
        <v>2.3E-2</v>
      </c>
      <c r="AB294" s="156">
        <v>4.4999999999999998E-2</v>
      </c>
    </row>
    <row r="295" spans="1:28" x14ac:dyDescent="0.25">
      <c r="A295" s="87" t="s">
        <v>992</v>
      </c>
      <c r="B295" s="156" t="s">
        <v>294</v>
      </c>
      <c r="C295" s="156">
        <v>0.12311780336581045</v>
      </c>
      <c r="D295" s="156">
        <v>0.39858281665190431</v>
      </c>
      <c r="E295" s="156">
        <v>0.12931798051372898</v>
      </c>
      <c r="F295" s="156">
        <v>1.4171833480956599E-2</v>
      </c>
      <c r="G295" s="156">
        <v>0.26306465899025688</v>
      </c>
      <c r="H295" s="156">
        <v>5.3144375553587243E-3</v>
      </c>
      <c r="I295" s="156">
        <v>6.6430469441984052E-2</v>
      </c>
      <c r="J295" s="156">
        <v>1</v>
      </c>
      <c r="K295" s="87">
        <v>1129</v>
      </c>
      <c r="L295" s="87"/>
      <c r="M295" s="156" t="s">
        <v>294</v>
      </c>
      <c r="N295" s="156" t="s">
        <v>294</v>
      </c>
      <c r="O295" s="156">
        <v>0.105</v>
      </c>
      <c r="P295" s="156">
        <v>0.14399999999999999</v>
      </c>
      <c r="Q295" s="156">
        <v>0.37</v>
      </c>
      <c r="R295" s="156">
        <v>0.42699999999999999</v>
      </c>
      <c r="S295" s="156">
        <v>0.111</v>
      </c>
      <c r="T295" s="156">
        <v>0.15</v>
      </c>
      <c r="U295" s="156">
        <v>8.9999999999999993E-3</v>
      </c>
      <c r="V295" s="156">
        <v>2.3E-2</v>
      </c>
      <c r="W295" s="156">
        <v>0.23799999999999999</v>
      </c>
      <c r="X295" s="156">
        <v>0.28999999999999998</v>
      </c>
      <c r="Y295" s="156">
        <v>2E-3</v>
      </c>
      <c r="Z295" s="156">
        <v>1.2E-2</v>
      </c>
      <c r="AA295" s="156">
        <v>5.2999999999999999E-2</v>
      </c>
      <c r="AB295" s="156">
        <v>8.2000000000000003E-2</v>
      </c>
    </row>
    <row r="296" spans="1:28" x14ac:dyDescent="0.25">
      <c r="A296" s="87" t="s">
        <v>993</v>
      </c>
      <c r="B296" s="156" t="s">
        <v>294</v>
      </c>
      <c r="C296" s="156">
        <v>5.46875E-2</v>
      </c>
      <c r="D296" s="156">
        <v>0.255859375</v>
      </c>
      <c r="E296" s="156">
        <v>9.375E-2</v>
      </c>
      <c r="F296" s="156">
        <v>5.859375E-2</v>
      </c>
      <c r="G296" s="156">
        <v>0.48828125</v>
      </c>
      <c r="H296" s="156" t="s">
        <v>294</v>
      </c>
      <c r="I296" s="156">
        <v>4.8828125E-2</v>
      </c>
      <c r="J296" s="156">
        <v>1</v>
      </c>
      <c r="K296" s="87">
        <v>512</v>
      </c>
      <c r="L296" s="87"/>
      <c r="M296" s="156" t="s">
        <v>294</v>
      </c>
      <c r="N296" s="156" t="s">
        <v>294</v>
      </c>
      <c r="O296" s="156">
        <v>3.7999999999999999E-2</v>
      </c>
      <c r="P296" s="156">
        <v>7.8E-2</v>
      </c>
      <c r="Q296" s="156">
        <v>0.22</v>
      </c>
      <c r="R296" s="156">
        <v>0.29499999999999998</v>
      </c>
      <c r="S296" s="156">
        <v>7.0999999999999994E-2</v>
      </c>
      <c r="T296" s="156">
        <v>0.122</v>
      </c>
      <c r="U296" s="156">
        <v>4.1000000000000002E-2</v>
      </c>
      <c r="V296" s="156">
        <v>8.2000000000000003E-2</v>
      </c>
      <c r="W296" s="156">
        <v>0.44500000000000001</v>
      </c>
      <c r="X296" s="156">
        <v>0.53200000000000003</v>
      </c>
      <c r="Y296" s="156" t="s">
        <v>294</v>
      </c>
      <c r="Z296" s="156" t="s">
        <v>294</v>
      </c>
      <c r="AA296" s="156">
        <v>3.3000000000000002E-2</v>
      </c>
      <c r="AB296" s="156">
        <v>7.0999999999999994E-2</v>
      </c>
    </row>
    <row r="297" spans="1:28" x14ac:dyDescent="0.25">
      <c r="A297" s="87" t="s">
        <v>994</v>
      </c>
      <c r="B297" s="156" t="s">
        <v>294</v>
      </c>
      <c r="C297" s="156">
        <v>7.4007220216606495E-2</v>
      </c>
      <c r="D297" s="156">
        <v>0.22382671480144403</v>
      </c>
      <c r="E297" s="156">
        <v>0.17328519855595667</v>
      </c>
      <c r="F297" s="156">
        <v>1.8050541516245487E-2</v>
      </c>
      <c r="G297" s="156">
        <v>0.4711191335740072</v>
      </c>
      <c r="H297" s="156">
        <v>1.444043321299639E-2</v>
      </c>
      <c r="I297" s="156">
        <v>2.5270758122743681E-2</v>
      </c>
      <c r="J297" s="156">
        <v>1</v>
      </c>
      <c r="K297" s="87">
        <v>554</v>
      </c>
      <c r="L297" s="87"/>
      <c r="M297" s="156" t="s">
        <v>294</v>
      </c>
      <c r="N297" s="156" t="s">
        <v>294</v>
      </c>
      <c r="O297" s="156">
        <v>5.5E-2</v>
      </c>
      <c r="P297" s="156">
        <v>9.9000000000000005E-2</v>
      </c>
      <c r="Q297" s="156">
        <v>0.191</v>
      </c>
      <c r="R297" s="156">
        <v>0.26</v>
      </c>
      <c r="S297" s="156">
        <v>0.14399999999999999</v>
      </c>
      <c r="T297" s="156">
        <v>0.20699999999999999</v>
      </c>
      <c r="U297" s="156">
        <v>0.01</v>
      </c>
      <c r="V297" s="156">
        <v>3.3000000000000002E-2</v>
      </c>
      <c r="W297" s="156">
        <v>0.43</v>
      </c>
      <c r="X297" s="156">
        <v>0.51300000000000001</v>
      </c>
      <c r="Y297" s="156">
        <v>7.0000000000000001E-3</v>
      </c>
      <c r="Z297" s="156">
        <v>2.8000000000000001E-2</v>
      </c>
      <c r="AA297" s="156">
        <v>1.4999999999999999E-2</v>
      </c>
      <c r="AB297" s="156">
        <v>4.2000000000000003E-2</v>
      </c>
    </row>
    <row r="298" spans="1:28" x14ac:dyDescent="0.25">
      <c r="A298" s="87" t="s">
        <v>995</v>
      </c>
      <c r="B298" s="156" t="s">
        <v>294</v>
      </c>
      <c r="C298" s="156">
        <v>0.24818108326596605</v>
      </c>
      <c r="D298" s="156">
        <v>0.20816491511721907</v>
      </c>
      <c r="E298" s="156">
        <v>0.10644031258420911</v>
      </c>
      <c r="F298" s="156">
        <v>1.6168148746968473E-2</v>
      </c>
      <c r="G298" s="156">
        <v>0.38958501751549446</v>
      </c>
      <c r="H298" s="156">
        <v>3.9073026138507138E-3</v>
      </c>
      <c r="I298" s="156">
        <v>2.7553220156292104E-2</v>
      </c>
      <c r="J298" s="156">
        <v>1</v>
      </c>
      <c r="K298" s="87">
        <v>14844</v>
      </c>
      <c r="L298" s="87"/>
      <c r="M298" s="156" t="s">
        <v>294</v>
      </c>
      <c r="N298" s="156" t="s">
        <v>294</v>
      </c>
      <c r="O298" s="156">
        <v>0.24099999999999999</v>
      </c>
      <c r="P298" s="156">
        <v>0.255</v>
      </c>
      <c r="Q298" s="156">
        <v>0.20200000000000001</v>
      </c>
      <c r="R298" s="156">
        <v>0.215</v>
      </c>
      <c r="S298" s="156">
        <v>0.10199999999999999</v>
      </c>
      <c r="T298" s="156">
        <v>0.112</v>
      </c>
      <c r="U298" s="156">
        <v>1.4E-2</v>
      </c>
      <c r="V298" s="156">
        <v>1.7999999999999999E-2</v>
      </c>
      <c r="W298" s="156">
        <v>0.38200000000000001</v>
      </c>
      <c r="X298" s="156">
        <v>0.39700000000000002</v>
      </c>
      <c r="Y298" s="156">
        <v>3.0000000000000001E-3</v>
      </c>
      <c r="Z298" s="156">
        <v>5.0000000000000001E-3</v>
      </c>
      <c r="AA298" s="156">
        <v>2.5000000000000001E-2</v>
      </c>
      <c r="AB298" s="156">
        <v>0.03</v>
      </c>
    </row>
    <row r="299" spans="1:28" x14ac:dyDescent="0.25">
      <c r="A299" s="87" t="s">
        <v>996</v>
      </c>
      <c r="B299" s="156" t="s">
        <v>294</v>
      </c>
      <c r="C299" s="156">
        <v>0.44333269193765634</v>
      </c>
      <c r="D299" s="156">
        <v>0.36848181643255723</v>
      </c>
      <c r="E299" s="156">
        <v>6.6384452568789692E-2</v>
      </c>
      <c r="F299" s="156">
        <v>7.1194920146238211E-3</v>
      </c>
      <c r="G299" s="156">
        <v>1.885703290359823E-2</v>
      </c>
      <c r="H299" s="156">
        <v>9.6209351548970563E-4</v>
      </c>
      <c r="I299" s="156">
        <v>9.4862420627284977E-2</v>
      </c>
      <c r="J299" s="156">
        <v>0.99999999999999989</v>
      </c>
      <c r="K299" s="87">
        <v>5197</v>
      </c>
      <c r="L299" s="87"/>
      <c r="M299" s="156" t="s">
        <v>294</v>
      </c>
      <c r="N299" s="156" t="s">
        <v>294</v>
      </c>
      <c r="O299" s="156">
        <v>0.43</v>
      </c>
      <c r="P299" s="156">
        <v>0.45700000000000002</v>
      </c>
      <c r="Q299" s="156">
        <v>0.35499999999999998</v>
      </c>
      <c r="R299" s="156">
        <v>0.38200000000000001</v>
      </c>
      <c r="S299" s="156">
        <v>0.06</v>
      </c>
      <c r="T299" s="156">
        <v>7.2999999999999995E-2</v>
      </c>
      <c r="U299" s="156">
        <v>5.0000000000000001E-3</v>
      </c>
      <c r="V299" s="156">
        <v>0.01</v>
      </c>
      <c r="W299" s="156">
        <v>1.4999999999999999E-2</v>
      </c>
      <c r="X299" s="156">
        <v>2.3E-2</v>
      </c>
      <c r="Y299" s="156">
        <v>0</v>
      </c>
      <c r="Z299" s="156">
        <v>2E-3</v>
      </c>
      <c r="AA299" s="156">
        <v>8.6999999999999994E-2</v>
      </c>
      <c r="AB299" s="156">
        <v>0.10299999999999999</v>
      </c>
    </row>
    <row r="300" spans="1:28" x14ac:dyDescent="0.25">
      <c r="A300" s="87" t="s">
        <v>997</v>
      </c>
      <c r="B300" s="156" t="s">
        <v>294</v>
      </c>
      <c r="C300" s="156">
        <v>6.6445182724252493E-3</v>
      </c>
      <c r="D300" s="156">
        <v>0.29983388704318936</v>
      </c>
      <c r="E300" s="156">
        <v>0.17192691029900331</v>
      </c>
      <c r="F300" s="156">
        <v>3.6544850498338874E-2</v>
      </c>
      <c r="G300" s="156">
        <v>0.45514950166112955</v>
      </c>
      <c r="H300" s="156">
        <v>7.4750830564784057E-3</v>
      </c>
      <c r="I300" s="156">
        <v>2.2425249169435217E-2</v>
      </c>
      <c r="J300" s="156">
        <v>0.99999999999999989</v>
      </c>
      <c r="K300" s="87">
        <v>1204</v>
      </c>
      <c r="L300" s="87"/>
      <c r="M300" s="156" t="s">
        <v>294</v>
      </c>
      <c r="N300" s="156" t="s">
        <v>294</v>
      </c>
      <c r="O300" s="156">
        <v>3.0000000000000001E-3</v>
      </c>
      <c r="P300" s="156">
        <v>1.2999999999999999E-2</v>
      </c>
      <c r="Q300" s="156">
        <v>0.27500000000000002</v>
      </c>
      <c r="R300" s="156">
        <v>0.32600000000000001</v>
      </c>
      <c r="S300" s="156">
        <v>0.152</v>
      </c>
      <c r="T300" s="156">
        <v>0.19400000000000001</v>
      </c>
      <c r="U300" s="156">
        <v>2.7E-2</v>
      </c>
      <c r="V300" s="156">
        <v>4.9000000000000002E-2</v>
      </c>
      <c r="W300" s="156">
        <v>0.42699999999999999</v>
      </c>
      <c r="X300" s="156">
        <v>0.48299999999999998</v>
      </c>
      <c r="Y300" s="156">
        <v>4.0000000000000001E-3</v>
      </c>
      <c r="Z300" s="156">
        <v>1.4E-2</v>
      </c>
      <c r="AA300" s="156">
        <v>1.4999999999999999E-2</v>
      </c>
      <c r="AB300" s="156">
        <v>3.2000000000000001E-2</v>
      </c>
    </row>
    <row r="301" spans="1:28" x14ac:dyDescent="0.25">
      <c r="A301" s="87" t="s">
        <v>998</v>
      </c>
      <c r="B301" s="156" t="s">
        <v>294</v>
      </c>
      <c r="C301" s="156">
        <v>0.17647058823529413</v>
      </c>
      <c r="D301" s="156">
        <v>0.27540106951871657</v>
      </c>
      <c r="E301" s="156">
        <v>0.13903743315508021</v>
      </c>
      <c r="F301" s="156">
        <v>1.871657754010695E-2</v>
      </c>
      <c r="G301" s="156">
        <v>0.36363636363636365</v>
      </c>
      <c r="H301" s="156" t="s">
        <v>294</v>
      </c>
      <c r="I301" s="156">
        <v>2.6737967914438502E-2</v>
      </c>
      <c r="J301" s="156">
        <v>1</v>
      </c>
      <c r="K301" s="87">
        <v>374</v>
      </c>
      <c r="L301" s="87"/>
      <c r="M301" s="156" t="s">
        <v>294</v>
      </c>
      <c r="N301" s="156" t="s">
        <v>294</v>
      </c>
      <c r="O301" s="156">
        <v>0.14099999999999999</v>
      </c>
      <c r="P301" s="156">
        <v>0.218</v>
      </c>
      <c r="Q301" s="156">
        <v>0.23300000000000001</v>
      </c>
      <c r="R301" s="156">
        <v>0.32300000000000001</v>
      </c>
      <c r="S301" s="156">
        <v>0.108</v>
      </c>
      <c r="T301" s="156">
        <v>0.17799999999999999</v>
      </c>
      <c r="U301" s="156">
        <v>8.9999999999999993E-3</v>
      </c>
      <c r="V301" s="156">
        <v>3.7999999999999999E-2</v>
      </c>
      <c r="W301" s="156">
        <v>0.316</v>
      </c>
      <c r="X301" s="156">
        <v>0.41399999999999998</v>
      </c>
      <c r="Y301" s="156" t="s">
        <v>294</v>
      </c>
      <c r="Z301" s="156" t="s">
        <v>294</v>
      </c>
      <c r="AA301" s="156">
        <v>1.4999999999999999E-2</v>
      </c>
      <c r="AB301" s="156">
        <v>4.9000000000000002E-2</v>
      </c>
    </row>
    <row r="302" spans="1:28" x14ac:dyDescent="0.25">
      <c r="A302" s="87" t="s">
        <v>999</v>
      </c>
      <c r="B302" s="156" t="s">
        <v>294</v>
      </c>
      <c r="C302" s="156">
        <v>0.11661971830985915</v>
      </c>
      <c r="D302" s="156">
        <v>0.35830985915492958</v>
      </c>
      <c r="E302" s="156">
        <v>0.13295774647887323</v>
      </c>
      <c r="F302" s="156">
        <v>1.8591549295774647E-2</v>
      </c>
      <c r="G302" s="156">
        <v>0.34478873239436619</v>
      </c>
      <c r="H302" s="156">
        <v>4.507042253521127E-3</v>
      </c>
      <c r="I302" s="156">
        <v>2.4225352112676058E-2</v>
      </c>
      <c r="J302" s="156">
        <v>1</v>
      </c>
      <c r="K302" s="87">
        <v>1775</v>
      </c>
      <c r="L302" s="87"/>
      <c r="M302" s="156" t="s">
        <v>294</v>
      </c>
      <c r="N302" s="156" t="s">
        <v>294</v>
      </c>
      <c r="O302" s="156">
        <v>0.10299999999999999</v>
      </c>
      <c r="P302" s="156">
        <v>0.13200000000000001</v>
      </c>
      <c r="Q302" s="156">
        <v>0.33600000000000002</v>
      </c>
      <c r="R302" s="156">
        <v>0.38100000000000001</v>
      </c>
      <c r="S302" s="156">
        <v>0.11799999999999999</v>
      </c>
      <c r="T302" s="156">
        <v>0.15</v>
      </c>
      <c r="U302" s="156">
        <v>1.2999999999999999E-2</v>
      </c>
      <c r="V302" s="156">
        <v>2.5999999999999999E-2</v>
      </c>
      <c r="W302" s="156">
        <v>0.32300000000000001</v>
      </c>
      <c r="X302" s="156">
        <v>0.36699999999999999</v>
      </c>
      <c r="Y302" s="156">
        <v>2E-3</v>
      </c>
      <c r="Z302" s="156">
        <v>8.9999999999999993E-3</v>
      </c>
      <c r="AA302" s="156">
        <v>1.7999999999999999E-2</v>
      </c>
      <c r="AB302" s="156">
        <v>3.2000000000000001E-2</v>
      </c>
    </row>
    <row r="303" spans="1:28" x14ac:dyDescent="0.25">
      <c r="A303" s="87" t="s">
        <v>1000</v>
      </c>
      <c r="B303" s="156" t="s">
        <v>294</v>
      </c>
      <c r="C303" s="156">
        <v>0.19243604004449388</v>
      </c>
      <c r="D303" s="156">
        <v>0.35506117908787543</v>
      </c>
      <c r="E303" s="156">
        <v>0.13125695216907676</v>
      </c>
      <c r="F303" s="156">
        <v>1.3348164627363738E-2</v>
      </c>
      <c r="G303" s="156">
        <v>0.25984427141268074</v>
      </c>
      <c r="H303" s="156">
        <v>2.2246941045606229E-3</v>
      </c>
      <c r="I303" s="156">
        <v>4.5828698553948832E-2</v>
      </c>
      <c r="J303" s="156">
        <v>1</v>
      </c>
      <c r="K303" s="87">
        <v>4495</v>
      </c>
      <c r="L303" s="87"/>
      <c r="M303" s="156" t="s">
        <v>294</v>
      </c>
      <c r="N303" s="156" t="s">
        <v>294</v>
      </c>
      <c r="O303" s="156">
        <v>0.18099999999999999</v>
      </c>
      <c r="P303" s="156">
        <v>0.20399999999999999</v>
      </c>
      <c r="Q303" s="156">
        <v>0.34100000000000003</v>
      </c>
      <c r="R303" s="156">
        <v>0.36899999999999999</v>
      </c>
      <c r="S303" s="156">
        <v>0.122</v>
      </c>
      <c r="T303" s="156">
        <v>0.14099999999999999</v>
      </c>
      <c r="U303" s="156">
        <v>0.01</v>
      </c>
      <c r="V303" s="156">
        <v>1.7000000000000001E-2</v>
      </c>
      <c r="W303" s="156">
        <v>0.247</v>
      </c>
      <c r="X303" s="156">
        <v>0.27300000000000002</v>
      </c>
      <c r="Y303" s="156">
        <v>1E-3</v>
      </c>
      <c r="Z303" s="156">
        <v>4.0000000000000001E-3</v>
      </c>
      <c r="AA303" s="156">
        <v>0.04</v>
      </c>
      <c r="AB303" s="156">
        <v>5.1999999999999998E-2</v>
      </c>
    </row>
    <row r="304" spans="1:28" x14ac:dyDescent="0.25">
      <c r="A304" s="87" t="s">
        <v>1001</v>
      </c>
      <c r="B304" s="156" t="s">
        <v>294</v>
      </c>
      <c r="C304" s="156">
        <v>0.35772357723577236</v>
      </c>
      <c r="D304" s="156">
        <v>0.21815718157181571</v>
      </c>
      <c r="E304" s="156">
        <v>6.2330623306233061E-2</v>
      </c>
      <c r="F304" s="156">
        <v>9.9819331526648597E-2</v>
      </c>
      <c r="G304" s="156">
        <v>0.23080397470641373</v>
      </c>
      <c r="H304" s="156">
        <v>6.3233965672990066E-3</v>
      </c>
      <c r="I304" s="156">
        <v>2.4841915085817526E-2</v>
      </c>
      <c r="J304" s="156">
        <v>1</v>
      </c>
      <c r="K304" s="87">
        <v>2214</v>
      </c>
      <c r="L304" s="87"/>
      <c r="M304" s="156" t="s">
        <v>294</v>
      </c>
      <c r="N304" s="156" t="s">
        <v>294</v>
      </c>
      <c r="O304" s="156">
        <v>0.33800000000000002</v>
      </c>
      <c r="P304" s="156">
        <v>0.378</v>
      </c>
      <c r="Q304" s="156">
        <v>0.20100000000000001</v>
      </c>
      <c r="R304" s="156">
        <v>0.23599999999999999</v>
      </c>
      <c r="S304" s="156">
        <v>5.2999999999999999E-2</v>
      </c>
      <c r="T304" s="156">
        <v>7.2999999999999995E-2</v>
      </c>
      <c r="U304" s="156">
        <v>8.7999999999999995E-2</v>
      </c>
      <c r="V304" s="156">
        <v>0.113</v>
      </c>
      <c r="W304" s="156">
        <v>0.214</v>
      </c>
      <c r="X304" s="156">
        <v>0.249</v>
      </c>
      <c r="Y304" s="156">
        <v>4.0000000000000001E-3</v>
      </c>
      <c r="Z304" s="156">
        <v>1.0999999999999999E-2</v>
      </c>
      <c r="AA304" s="156">
        <v>1.9E-2</v>
      </c>
      <c r="AB304" s="156">
        <v>3.2000000000000001E-2</v>
      </c>
    </row>
    <row r="305" spans="1:28" x14ac:dyDescent="0.25">
      <c r="A305" s="87" t="s">
        <v>1002</v>
      </c>
      <c r="B305" s="156" t="s">
        <v>294</v>
      </c>
      <c r="C305" s="156">
        <v>0.16790123456790124</v>
      </c>
      <c r="D305" s="156">
        <v>0.3925925925925926</v>
      </c>
      <c r="E305" s="156">
        <v>0.1728395061728395</v>
      </c>
      <c r="F305" s="156">
        <v>3.9506172839506172E-2</v>
      </c>
      <c r="G305" s="156">
        <v>0.19259259259259259</v>
      </c>
      <c r="H305" s="156" t="s">
        <v>294</v>
      </c>
      <c r="I305" s="156">
        <v>3.4567901234567898E-2</v>
      </c>
      <c r="J305" s="156">
        <v>1</v>
      </c>
      <c r="K305" s="87">
        <v>405</v>
      </c>
      <c r="L305" s="87"/>
      <c r="M305" s="156" t="s">
        <v>294</v>
      </c>
      <c r="N305" s="156" t="s">
        <v>294</v>
      </c>
      <c r="O305" s="156">
        <v>0.13500000000000001</v>
      </c>
      <c r="P305" s="156">
        <v>0.20699999999999999</v>
      </c>
      <c r="Q305" s="156">
        <v>0.34599999999999997</v>
      </c>
      <c r="R305" s="156">
        <v>0.441</v>
      </c>
      <c r="S305" s="156">
        <v>0.13900000000000001</v>
      </c>
      <c r="T305" s="156">
        <v>0.21299999999999999</v>
      </c>
      <c r="U305" s="156">
        <v>2.4E-2</v>
      </c>
      <c r="V305" s="156">
        <v>6.3E-2</v>
      </c>
      <c r="W305" s="156">
        <v>0.157</v>
      </c>
      <c r="X305" s="156">
        <v>0.23400000000000001</v>
      </c>
      <c r="Y305" s="156" t="s">
        <v>294</v>
      </c>
      <c r="Z305" s="156" t="s">
        <v>294</v>
      </c>
      <c r="AA305" s="156">
        <v>2.1000000000000001E-2</v>
      </c>
      <c r="AB305" s="156">
        <v>5.7000000000000002E-2</v>
      </c>
    </row>
    <row r="306" spans="1:28" x14ac:dyDescent="0.25">
      <c r="A306" s="87" t="s">
        <v>1003</v>
      </c>
      <c r="B306" s="156" t="s">
        <v>294</v>
      </c>
      <c r="C306" s="156" t="s">
        <v>294</v>
      </c>
      <c r="D306" s="156">
        <v>0.42681047765793528</v>
      </c>
      <c r="E306" s="156">
        <v>0.30046224961479201</v>
      </c>
      <c r="F306" s="156">
        <v>2.9275808936825885E-2</v>
      </c>
      <c r="G306" s="156">
        <v>0.20955315870570107</v>
      </c>
      <c r="H306" s="156" t="s">
        <v>294</v>
      </c>
      <c r="I306" s="156">
        <v>3.3898305084745763E-2</v>
      </c>
      <c r="J306" s="156">
        <v>1</v>
      </c>
      <c r="K306" s="87">
        <v>649</v>
      </c>
      <c r="L306" s="87"/>
      <c r="M306" s="156" t="s">
        <v>294</v>
      </c>
      <c r="N306" s="156" t="s">
        <v>294</v>
      </c>
      <c r="O306" s="156" t="s">
        <v>294</v>
      </c>
      <c r="P306" s="156" t="s">
        <v>294</v>
      </c>
      <c r="Q306" s="156">
        <v>0.38900000000000001</v>
      </c>
      <c r="R306" s="156">
        <v>0.46500000000000002</v>
      </c>
      <c r="S306" s="156">
        <v>0.26600000000000001</v>
      </c>
      <c r="T306" s="156">
        <v>0.33700000000000002</v>
      </c>
      <c r="U306" s="156">
        <v>1.9E-2</v>
      </c>
      <c r="V306" s="156">
        <v>4.4999999999999998E-2</v>
      </c>
      <c r="W306" s="156">
        <v>0.18</v>
      </c>
      <c r="X306" s="156">
        <v>0.24299999999999999</v>
      </c>
      <c r="Y306" s="156" t="s">
        <v>294</v>
      </c>
      <c r="Z306" s="156" t="s">
        <v>294</v>
      </c>
      <c r="AA306" s="156">
        <v>2.1999999999999999E-2</v>
      </c>
      <c r="AB306" s="156">
        <v>5.0999999999999997E-2</v>
      </c>
    </row>
    <row r="307" spans="1:28" x14ac:dyDescent="0.25">
      <c r="A307" s="87" t="s">
        <v>1004</v>
      </c>
      <c r="B307" s="156" t="s">
        <v>294</v>
      </c>
      <c r="C307" s="156">
        <v>6.3872255489021951E-2</v>
      </c>
      <c r="D307" s="156">
        <v>0.39720558882235529</v>
      </c>
      <c r="E307" s="156">
        <v>0.13373253493013973</v>
      </c>
      <c r="F307" s="156">
        <v>2.3952095808383235E-2</v>
      </c>
      <c r="G307" s="156">
        <v>0.3473053892215569</v>
      </c>
      <c r="H307" s="156">
        <v>1.996007984031936E-3</v>
      </c>
      <c r="I307" s="156">
        <v>3.1936127744510975E-2</v>
      </c>
      <c r="J307" s="156">
        <v>1</v>
      </c>
      <c r="K307" s="87">
        <v>501</v>
      </c>
      <c r="L307" s="87"/>
      <c r="M307" s="156" t="s">
        <v>294</v>
      </c>
      <c r="N307" s="156" t="s">
        <v>294</v>
      </c>
      <c r="O307" s="156">
        <v>4.5999999999999999E-2</v>
      </c>
      <c r="P307" s="156">
        <v>8.8999999999999996E-2</v>
      </c>
      <c r="Q307" s="156">
        <v>0.35499999999999998</v>
      </c>
      <c r="R307" s="156">
        <v>0.441</v>
      </c>
      <c r="S307" s="156">
        <v>0.107</v>
      </c>
      <c r="T307" s="156">
        <v>0.16600000000000001</v>
      </c>
      <c r="U307" s="156">
        <v>1.4E-2</v>
      </c>
      <c r="V307" s="156">
        <v>4.1000000000000002E-2</v>
      </c>
      <c r="W307" s="156">
        <v>0.307</v>
      </c>
      <c r="X307" s="156">
        <v>0.39</v>
      </c>
      <c r="Y307" s="156">
        <v>0</v>
      </c>
      <c r="Z307" s="156">
        <v>1.0999999999999999E-2</v>
      </c>
      <c r="AA307" s="156">
        <v>0.02</v>
      </c>
      <c r="AB307" s="156">
        <v>5.0999999999999997E-2</v>
      </c>
    </row>
    <row r="308" spans="1:28" x14ac:dyDescent="0.25">
      <c r="A308" s="87" t="s">
        <v>1005</v>
      </c>
      <c r="B308" s="156">
        <v>1.7117425539198905E-3</v>
      </c>
      <c r="C308" s="156">
        <v>0.14789455665867854</v>
      </c>
      <c r="D308" s="156">
        <v>0.28688805203697365</v>
      </c>
      <c r="E308" s="156">
        <v>0.15576857240671002</v>
      </c>
      <c r="F308" s="156">
        <v>2.6018486819582336E-2</v>
      </c>
      <c r="G308" s="156">
        <v>0.32557343375556319</v>
      </c>
      <c r="H308" s="156">
        <v>8.5587127695994514E-3</v>
      </c>
      <c r="I308" s="156">
        <v>4.7586442998972953E-2</v>
      </c>
      <c r="J308" s="156">
        <v>1</v>
      </c>
      <c r="K308" s="87">
        <v>2921</v>
      </c>
      <c r="L308" s="87"/>
      <c r="M308" s="156">
        <v>1E-3</v>
      </c>
      <c r="N308" s="156">
        <v>4.0000000000000001E-3</v>
      </c>
      <c r="O308" s="156">
        <v>0.13500000000000001</v>
      </c>
      <c r="P308" s="156">
        <v>0.161</v>
      </c>
      <c r="Q308" s="156">
        <v>0.27100000000000002</v>
      </c>
      <c r="R308" s="156">
        <v>0.30399999999999999</v>
      </c>
      <c r="S308" s="156">
        <v>0.14299999999999999</v>
      </c>
      <c r="T308" s="156">
        <v>0.16900000000000001</v>
      </c>
      <c r="U308" s="156">
        <v>2.1000000000000001E-2</v>
      </c>
      <c r="V308" s="156">
        <v>3.2000000000000001E-2</v>
      </c>
      <c r="W308" s="156">
        <v>0.309</v>
      </c>
      <c r="X308" s="156">
        <v>0.34300000000000003</v>
      </c>
      <c r="Y308" s="156">
        <v>6.0000000000000001E-3</v>
      </c>
      <c r="Z308" s="156">
        <v>1.2999999999999999E-2</v>
      </c>
      <c r="AA308" s="156">
        <v>0.04</v>
      </c>
      <c r="AB308" s="156">
        <v>5.6000000000000001E-2</v>
      </c>
    </row>
    <row r="309" spans="1:28" x14ac:dyDescent="0.25">
      <c r="A309" s="87" t="s">
        <v>1006</v>
      </c>
      <c r="B309" s="156" t="s">
        <v>294</v>
      </c>
      <c r="C309" s="156">
        <v>0.24230321184889334</v>
      </c>
      <c r="D309" s="156">
        <v>0.26843068730237979</v>
      </c>
      <c r="E309" s="156">
        <v>0.12331502745881179</v>
      </c>
      <c r="F309" s="156">
        <v>1.7473789316025962E-2</v>
      </c>
      <c r="G309" s="156">
        <v>0.30654018971542685</v>
      </c>
      <c r="H309" s="156">
        <v>4.8260941920452655E-3</v>
      </c>
      <c r="I309" s="156">
        <v>3.7111000166417038E-2</v>
      </c>
      <c r="J309" s="156">
        <v>0.99999999999999989</v>
      </c>
      <c r="K309" s="87">
        <v>6009</v>
      </c>
      <c r="L309" s="87"/>
      <c r="M309" s="156" t="s">
        <v>294</v>
      </c>
      <c r="N309" s="156" t="s">
        <v>294</v>
      </c>
      <c r="O309" s="156">
        <v>0.23200000000000001</v>
      </c>
      <c r="P309" s="156">
        <v>0.253</v>
      </c>
      <c r="Q309" s="156">
        <v>0.25700000000000001</v>
      </c>
      <c r="R309" s="156">
        <v>0.28000000000000003</v>
      </c>
      <c r="S309" s="156">
        <v>0.115</v>
      </c>
      <c r="T309" s="156">
        <v>0.13200000000000001</v>
      </c>
      <c r="U309" s="156">
        <v>1.4E-2</v>
      </c>
      <c r="V309" s="156">
        <v>2.1000000000000001E-2</v>
      </c>
      <c r="W309" s="156">
        <v>0.29499999999999998</v>
      </c>
      <c r="X309" s="156">
        <v>0.318</v>
      </c>
      <c r="Y309" s="156">
        <v>3.0000000000000001E-3</v>
      </c>
      <c r="Z309" s="156">
        <v>7.0000000000000001E-3</v>
      </c>
      <c r="AA309" s="156">
        <v>3.3000000000000002E-2</v>
      </c>
      <c r="AB309" s="156">
        <v>4.2000000000000003E-2</v>
      </c>
    </row>
    <row r="310" spans="1:28" x14ac:dyDescent="0.25">
      <c r="A310" s="87" t="s">
        <v>1007</v>
      </c>
      <c r="B310" s="156" t="s">
        <v>294</v>
      </c>
      <c r="C310" s="156">
        <v>0.13245397087111843</v>
      </c>
      <c r="D310" s="156">
        <v>0.2080241824677109</v>
      </c>
      <c r="E310" s="156">
        <v>9.8928276999175599E-2</v>
      </c>
      <c r="F310" s="156">
        <v>2.3083264633140973E-2</v>
      </c>
      <c r="G310" s="156">
        <v>0.49381698268755153</v>
      </c>
      <c r="H310" s="156">
        <v>7.6944215443803246E-3</v>
      </c>
      <c r="I310" s="156">
        <v>3.599890079692223E-2</v>
      </c>
      <c r="J310" s="156">
        <v>1</v>
      </c>
      <c r="K310" s="87">
        <v>3639</v>
      </c>
      <c r="L310" s="87"/>
      <c r="M310" s="156" t="s">
        <v>294</v>
      </c>
      <c r="N310" s="156" t="s">
        <v>294</v>
      </c>
      <c r="O310" s="156">
        <v>0.122</v>
      </c>
      <c r="P310" s="156">
        <v>0.14399999999999999</v>
      </c>
      <c r="Q310" s="156">
        <v>0.19500000000000001</v>
      </c>
      <c r="R310" s="156">
        <v>0.222</v>
      </c>
      <c r="S310" s="156">
        <v>0.09</v>
      </c>
      <c r="T310" s="156">
        <v>0.109</v>
      </c>
      <c r="U310" s="156">
        <v>1.9E-2</v>
      </c>
      <c r="V310" s="156">
        <v>2.8000000000000001E-2</v>
      </c>
      <c r="W310" s="156">
        <v>0.47799999999999998</v>
      </c>
      <c r="X310" s="156">
        <v>0.51</v>
      </c>
      <c r="Y310" s="156">
        <v>5.0000000000000001E-3</v>
      </c>
      <c r="Z310" s="156">
        <v>1.0999999999999999E-2</v>
      </c>
      <c r="AA310" s="156">
        <v>0.03</v>
      </c>
      <c r="AB310" s="156">
        <v>4.2999999999999997E-2</v>
      </c>
    </row>
    <row r="311" spans="1:28" x14ac:dyDescent="0.25">
      <c r="A311" s="87" t="s">
        <v>1008</v>
      </c>
      <c r="B311" s="156" t="s">
        <v>294</v>
      </c>
      <c r="C311" s="156">
        <v>9.9009900990099015E-2</v>
      </c>
      <c r="D311" s="156">
        <v>0.31188118811881188</v>
      </c>
      <c r="E311" s="156">
        <v>0.26732673267326734</v>
      </c>
      <c r="F311" s="156">
        <v>2.9702970297029702E-2</v>
      </c>
      <c r="G311" s="156">
        <v>0.24752475247524752</v>
      </c>
      <c r="H311" s="156" t="s">
        <v>294</v>
      </c>
      <c r="I311" s="156">
        <v>4.4554455445544552E-2</v>
      </c>
      <c r="J311" s="156">
        <v>1</v>
      </c>
      <c r="K311" s="87">
        <v>202</v>
      </c>
      <c r="L311" s="87"/>
      <c r="M311" s="156" t="s">
        <v>294</v>
      </c>
      <c r="N311" s="156" t="s">
        <v>294</v>
      </c>
      <c r="O311" s="156">
        <v>6.5000000000000002E-2</v>
      </c>
      <c r="P311" s="156">
        <v>0.14799999999999999</v>
      </c>
      <c r="Q311" s="156">
        <v>0.252</v>
      </c>
      <c r="R311" s="156">
        <v>0.379</v>
      </c>
      <c r="S311" s="156">
        <v>0.21099999999999999</v>
      </c>
      <c r="T311" s="156">
        <v>0.33200000000000002</v>
      </c>
      <c r="U311" s="156">
        <v>1.4E-2</v>
      </c>
      <c r="V311" s="156">
        <v>6.3E-2</v>
      </c>
      <c r="W311" s="156">
        <v>0.193</v>
      </c>
      <c r="X311" s="156">
        <v>0.311</v>
      </c>
      <c r="Y311" s="156" t="s">
        <v>294</v>
      </c>
      <c r="Z311" s="156" t="s">
        <v>294</v>
      </c>
      <c r="AA311" s="156">
        <v>2.4E-2</v>
      </c>
      <c r="AB311" s="156">
        <v>8.2000000000000003E-2</v>
      </c>
    </row>
    <row r="312" spans="1:28" x14ac:dyDescent="0.25">
      <c r="A312" s="87" t="s">
        <v>1009</v>
      </c>
      <c r="B312" s="156" t="s">
        <v>294</v>
      </c>
      <c r="C312" s="156">
        <v>0.17799043062200956</v>
      </c>
      <c r="D312" s="156">
        <v>0.33014354066985646</v>
      </c>
      <c r="E312" s="156">
        <v>0.15023923444976076</v>
      </c>
      <c r="F312" s="156">
        <v>2.1052631578947368E-2</v>
      </c>
      <c r="G312" s="156">
        <v>0.261244019138756</v>
      </c>
      <c r="H312" s="156">
        <v>2.8708133971291866E-3</v>
      </c>
      <c r="I312" s="156">
        <v>5.6459330143540667E-2</v>
      </c>
      <c r="J312" s="156">
        <v>0.99999999999999989</v>
      </c>
      <c r="K312" s="87">
        <v>1045</v>
      </c>
      <c r="L312" s="87"/>
      <c r="M312" s="156" t="s">
        <v>294</v>
      </c>
      <c r="N312" s="156" t="s">
        <v>294</v>
      </c>
      <c r="O312" s="156">
        <v>0.156</v>
      </c>
      <c r="P312" s="156">
        <v>0.20200000000000001</v>
      </c>
      <c r="Q312" s="156">
        <v>0.30199999999999999</v>
      </c>
      <c r="R312" s="156">
        <v>0.35899999999999999</v>
      </c>
      <c r="S312" s="156">
        <v>0.13</v>
      </c>
      <c r="T312" s="156">
        <v>0.17299999999999999</v>
      </c>
      <c r="U312" s="156">
        <v>1.4E-2</v>
      </c>
      <c r="V312" s="156">
        <v>3.2000000000000001E-2</v>
      </c>
      <c r="W312" s="156">
        <v>0.23599999999999999</v>
      </c>
      <c r="X312" s="156">
        <v>0.28899999999999998</v>
      </c>
      <c r="Y312" s="156">
        <v>1E-3</v>
      </c>
      <c r="Z312" s="156">
        <v>8.0000000000000002E-3</v>
      </c>
      <c r="AA312" s="156">
        <v>4.3999999999999997E-2</v>
      </c>
      <c r="AB312" s="156">
        <v>7.1999999999999995E-2</v>
      </c>
    </row>
    <row r="313" spans="1:28" x14ac:dyDescent="0.25">
      <c r="A313" s="87" t="s">
        <v>1010</v>
      </c>
      <c r="B313" s="156" t="s">
        <v>294</v>
      </c>
      <c r="C313" s="156">
        <v>0.20178739416745062</v>
      </c>
      <c r="D313" s="156">
        <v>0.22107243650047037</v>
      </c>
      <c r="E313" s="156">
        <v>8.3725305738476016E-2</v>
      </c>
      <c r="F313" s="156">
        <v>7.4788334901222955E-2</v>
      </c>
      <c r="G313" s="156">
        <v>0.37582314205079964</v>
      </c>
      <c r="H313" s="156">
        <v>5.1740357478833494E-3</v>
      </c>
      <c r="I313" s="156">
        <v>3.7629350893697081E-2</v>
      </c>
      <c r="J313" s="156">
        <v>1</v>
      </c>
      <c r="K313" s="87">
        <v>2126</v>
      </c>
      <c r="L313" s="87"/>
      <c r="M313" s="156" t="s">
        <v>294</v>
      </c>
      <c r="N313" s="156" t="s">
        <v>294</v>
      </c>
      <c r="O313" s="156">
        <v>0.185</v>
      </c>
      <c r="P313" s="156">
        <v>0.219</v>
      </c>
      <c r="Q313" s="156">
        <v>0.20399999999999999</v>
      </c>
      <c r="R313" s="156">
        <v>0.23899999999999999</v>
      </c>
      <c r="S313" s="156">
        <v>7.2999999999999995E-2</v>
      </c>
      <c r="T313" s="156">
        <v>9.6000000000000002E-2</v>
      </c>
      <c r="U313" s="156">
        <v>6.4000000000000001E-2</v>
      </c>
      <c r="V313" s="156">
        <v>8.6999999999999994E-2</v>
      </c>
      <c r="W313" s="156">
        <v>0.35499999999999998</v>
      </c>
      <c r="X313" s="156">
        <v>0.39700000000000002</v>
      </c>
      <c r="Y313" s="156">
        <v>3.0000000000000001E-3</v>
      </c>
      <c r="Z313" s="156">
        <v>8.9999999999999993E-3</v>
      </c>
      <c r="AA313" s="156">
        <v>0.03</v>
      </c>
      <c r="AB313" s="156">
        <v>4.7E-2</v>
      </c>
    </row>
    <row r="314" spans="1:28" x14ac:dyDescent="0.25">
      <c r="A314" s="87" t="s">
        <v>1011</v>
      </c>
      <c r="B314" s="156" t="s">
        <v>294</v>
      </c>
      <c r="C314" s="156">
        <v>0.42152948402948404</v>
      </c>
      <c r="D314" s="156">
        <v>0.363482800982801</v>
      </c>
      <c r="E314" s="156">
        <v>8.6916461916461921E-2</v>
      </c>
      <c r="F314" s="156">
        <v>1.2285012285012284E-2</v>
      </c>
      <c r="G314" s="156">
        <v>7.7856265356265358E-2</v>
      </c>
      <c r="H314" s="156">
        <v>2.1498771498771499E-3</v>
      </c>
      <c r="I314" s="156">
        <v>3.5780098280098281E-2</v>
      </c>
      <c r="J314" s="156">
        <v>1</v>
      </c>
      <c r="K314" s="87">
        <v>6512</v>
      </c>
      <c r="L314" s="87"/>
      <c r="M314" s="156" t="s">
        <v>294</v>
      </c>
      <c r="N314" s="156" t="s">
        <v>294</v>
      </c>
      <c r="O314" s="156">
        <v>0.41</v>
      </c>
      <c r="P314" s="156">
        <v>0.434</v>
      </c>
      <c r="Q314" s="156">
        <v>0.35199999999999998</v>
      </c>
      <c r="R314" s="156">
        <v>0.375</v>
      </c>
      <c r="S314" s="156">
        <v>0.08</v>
      </c>
      <c r="T314" s="156">
        <v>9.4E-2</v>
      </c>
      <c r="U314" s="156">
        <v>0.01</v>
      </c>
      <c r="V314" s="156">
        <v>1.4999999999999999E-2</v>
      </c>
      <c r="W314" s="156">
        <v>7.1999999999999995E-2</v>
      </c>
      <c r="X314" s="156">
        <v>8.5000000000000006E-2</v>
      </c>
      <c r="Y314" s="156">
        <v>1E-3</v>
      </c>
      <c r="Z314" s="156">
        <v>4.0000000000000001E-3</v>
      </c>
      <c r="AA314" s="156">
        <v>3.2000000000000001E-2</v>
      </c>
      <c r="AB314" s="156">
        <v>4.1000000000000002E-2</v>
      </c>
    </row>
    <row r="315" spans="1:28" x14ac:dyDescent="0.25">
      <c r="A315" s="87" t="s">
        <v>1012</v>
      </c>
      <c r="B315" s="156" t="s">
        <v>294</v>
      </c>
      <c r="C315" s="156">
        <v>0.34698055271238487</v>
      </c>
      <c r="D315" s="156">
        <v>0.42886386898669399</v>
      </c>
      <c r="E315" s="156">
        <v>0.11975435005117707</v>
      </c>
      <c r="F315" s="156">
        <v>1.0235414534288639E-2</v>
      </c>
      <c r="G315" s="156">
        <v>5.8341862845445243E-2</v>
      </c>
      <c r="H315" s="156">
        <v>2.0470829068577278E-3</v>
      </c>
      <c r="I315" s="156">
        <v>3.3776867963152504E-2</v>
      </c>
      <c r="J315" s="156">
        <v>1.0000000000000002</v>
      </c>
      <c r="K315" s="87">
        <v>977</v>
      </c>
      <c r="L315" s="87"/>
      <c r="M315" s="156" t="s">
        <v>294</v>
      </c>
      <c r="N315" s="156" t="s">
        <v>294</v>
      </c>
      <c r="O315" s="156">
        <v>0.318</v>
      </c>
      <c r="P315" s="156">
        <v>0.377</v>
      </c>
      <c r="Q315" s="156">
        <v>0.39800000000000002</v>
      </c>
      <c r="R315" s="156">
        <v>0.46</v>
      </c>
      <c r="S315" s="156">
        <v>0.10100000000000001</v>
      </c>
      <c r="T315" s="156">
        <v>0.14199999999999999</v>
      </c>
      <c r="U315" s="156">
        <v>6.0000000000000001E-3</v>
      </c>
      <c r="V315" s="156">
        <v>1.9E-2</v>
      </c>
      <c r="W315" s="156">
        <v>4.4999999999999998E-2</v>
      </c>
      <c r="X315" s="156">
        <v>7.4999999999999997E-2</v>
      </c>
      <c r="Y315" s="156">
        <v>1E-3</v>
      </c>
      <c r="Z315" s="156">
        <v>7.0000000000000001E-3</v>
      </c>
      <c r="AA315" s="156">
        <v>2.4E-2</v>
      </c>
      <c r="AB315" s="156">
        <v>4.7E-2</v>
      </c>
    </row>
    <row r="316" spans="1:28" x14ac:dyDescent="0.25">
      <c r="A316" s="87" t="s">
        <v>1013</v>
      </c>
      <c r="B316" s="156" t="s">
        <v>294</v>
      </c>
      <c r="C316" s="156">
        <v>0.25510204081632654</v>
      </c>
      <c r="D316" s="156">
        <v>0.4268707482993197</v>
      </c>
      <c r="E316" s="156">
        <v>0.16496598639455781</v>
      </c>
      <c r="F316" s="156">
        <v>4.0816326530612242E-2</v>
      </c>
      <c r="G316" s="156">
        <v>7.9931972789115652E-2</v>
      </c>
      <c r="H316" s="156" t="s">
        <v>294</v>
      </c>
      <c r="I316" s="156">
        <v>3.2312925170068028E-2</v>
      </c>
      <c r="J316" s="156">
        <v>1</v>
      </c>
      <c r="K316" s="87">
        <v>588</v>
      </c>
      <c r="L316" s="87"/>
      <c r="M316" s="156" t="s">
        <v>294</v>
      </c>
      <c r="N316" s="156" t="s">
        <v>294</v>
      </c>
      <c r="O316" s="156">
        <v>0.222</v>
      </c>
      <c r="P316" s="156">
        <v>0.29199999999999998</v>
      </c>
      <c r="Q316" s="156">
        <v>0.38700000000000001</v>
      </c>
      <c r="R316" s="156">
        <v>0.46700000000000003</v>
      </c>
      <c r="S316" s="156">
        <v>0.13700000000000001</v>
      </c>
      <c r="T316" s="156">
        <v>0.19700000000000001</v>
      </c>
      <c r="U316" s="156">
        <v>2.8000000000000001E-2</v>
      </c>
      <c r="V316" s="156">
        <v>0.06</v>
      </c>
      <c r="W316" s="156">
        <v>6.0999999999999999E-2</v>
      </c>
      <c r="X316" s="156">
        <v>0.105</v>
      </c>
      <c r="Y316" s="156" t="s">
        <v>294</v>
      </c>
      <c r="Z316" s="156" t="s">
        <v>294</v>
      </c>
      <c r="AA316" s="156">
        <v>2.1000000000000001E-2</v>
      </c>
      <c r="AB316" s="156">
        <v>0.05</v>
      </c>
    </row>
    <row r="317" spans="1:28" x14ac:dyDescent="0.25">
      <c r="A317" s="87" t="s">
        <v>1014</v>
      </c>
      <c r="B317" s="156">
        <v>1.5537187666717824E-2</v>
      </c>
      <c r="C317" s="156">
        <v>0.28361579443555285</v>
      </c>
      <c r="D317" s="156">
        <v>0.30244166246446397</v>
      </c>
      <c r="E317" s="156">
        <v>0.11527920896275021</v>
      </c>
      <c r="F317" s="156">
        <v>2.5549392324950852E-2</v>
      </c>
      <c r="G317" s="156">
        <v>0.22049505601718883</v>
      </c>
      <c r="H317" s="156">
        <v>2.1486045032996426E-3</v>
      </c>
      <c r="I317" s="156">
        <v>3.4933093625075823E-2</v>
      </c>
      <c r="J317" s="156">
        <v>1</v>
      </c>
      <c r="K317" s="87">
        <v>136833</v>
      </c>
      <c r="L317" s="87"/>
      <c r="M317" s="156">
        <v>1.4999999999999999E-2</v>
      </c>
      <c r="N317" s="156">
        <v>1.6E-2</v>
      </c>
      <c r="O317" s="156">
        <v>0.28100000000000003</v>
      </c>
      <c r="P317" s="156">
        <v>0.28599999999999998</v>
      </c>
      <c r="Q317" s="156">
        <v>0.3</v>
      </c>
      <c r="R317" s="156">
        <v>0.30499999999999999</v>
      </c>
      <c r="S317" s="156">
        <v>0.114</v>
      </c>
      <c r="T317" s="156">
        <v>0.11700000000000001</v>
      </c>
      <c r="U317" s="156">
        <v>2.5000000000000001E-2</v>
      </c>
      <c r="V317" s="156">
        <v>2.5999999999999999E-2</v>
      </c>
      <c r="W317" s="156">
        <v>0.218</v>
      </c>
      <c r="X317" s="156">
        <v>0.223</v>
      </c>
      <c r="Y317" s="156">
        <v>2E-3</v>
      </c>
      <c r="Z317" s="156">
        <v>2E-3</v>
      </c>
      <c r="AA317" s="156">
        <v>3.4000000000000002E-2</v>
      </c>
      <c r="AB317" s="156">
        <v>3.5999999999999997E-2</v>
      </c>
    </row>
    <row r="318" spans="1:28" x14ac:dyDescent="0.25">
      <c r="A318" s="87" t="s">
        <v>1015</v>
      </c>
      <c r="B318" s="156" t="s">
        <v>294</v>
      </c>
      <c r="C318" s="156">
        <v>0.13969732246798602</v>
      </c>
      <c r="D318" s="156">
        <v>0.1850989522700815</v>
      </c>
      <c r="E318" s="156">
        <v>0.14551804423748546</v>
      </c>
      <c r="F318" s="156">
        <v>2.4447031431897557E-2</v>
      </c>
      <c r="G318" s="156">
        <v>0.48544819557625146</v>
      </c>
      <c r="H318" s="156">
        <v>2.3282887077997671E-3</v>
      </c>
      <c r="I318" s="156">
        <v>1.7462165308498253E-2</v>
      </c>
      <c r="J318" s="156">
        <v>1</v>
      </c>
      <c r="K318" s="87">
        <v>859</v>
      </c>
      <c r="L318" s="87"/>
      <c r="M318" s="156" t="s">
        <v>294</v>
      </c>
      <c r="N318" s="156" t="s">
        <v>294</v>
      </c>
      <c r="O318" s="156">
        <v>0.11799999999999999</v>
      </c>
      <c r="P318" s="156">
        <v>0.16400000000000001</v>
      </c>
      <c r="Q318" s="156">
        <v>0.161</v>
      </c>
      <c r="R318" s="156">
        <v>0.21199999999999999</v>
      </c>
      <c r="S318" s="156">
        <v>0.124</v>
      </c>
      <c r="T318" s="156">
        <v>0.17100000000000001</v>
      </c>
      <c r="U318" s="156">
        <v>1.6E-2</v>
      </c>
      <c r="V318" s="156">
        <v>3.6999999999999998E-2</v>
      </c>
      <c r="W318" s="156">
        <v>0.45200000000000001</v>
      </c>
      <c r="X318" s="156">
        <v>0.51900000000000002</v>
      </c>
      <c r="Y318" s="156">
        <v>1E-3</v>
      </c>
      <c r="Z318" s="156">
        <v>8.0000000000000002E-3</v>
      </c>
      <c r="AA318" s="156">
        <v>1.0999999999999999E-2</v>
      </c>
      <c r="AB318" s="156">
        <v>2.9000000000000001E-2</v>
      </c>
    </row>
    <row r="319" spans="1:28" x14ac:dyDescent="0.25">
      <c r="A319" s="87" t="s">
        <v>1016</v>
      </c>
      <c r="B319" s="156" t="s">
        <v>294</v>
      </c>
      <c r="C319" s="156">
        <v>0.36077676135451775</v>
      </c>
      <c r="D319" s="156">
        <v>0.28165623495426095</v>
      </c>
      <c r="E319" s="156">
        <v>0.14861177981062429</v>
      </c>
      <c r="F319" s="156">
        <v>3.0974161450810465E-2</v>
      </c>
      <c r="G319" s="156">
        <v>0.15069812229176696</v>
      </c>
      <c r="H319" s="156">
        <v>1.7653667148130317E-3</v>
      </c>
      <c r="I319" s="156">
        <v>2.5517573423206548E-2</v>
      </c>
      <c r="J319" s="156">
        <v>1</v>
      </c>
      <c r="K319" s="87">
        <v>6231</v>
      </c>
      <c r="L319" s="87"/>
      <c r="M319" s="156" t="s">
        <v>294</v>
      </c>
      <c r="N319" s="156" t="s">
        <v>294</v>
      </c>
      <c r="O319" s="156">
        <v>0.34899999999999998</v>
      </c>
      <c r="P319" s="156">
        <v>0.373</v>
      </c>
      <c r="Q319" s="156">
        <v>0.27100000000000002</v>
      </c>
      <c r="R319" s="156">
        <v>0.29299999999999998</v>
      </c>
      <c r="S319" s="156">
        <v>0.14000000000000001</v>
      </c>
      <c r="T319" s="156">
        <v>0.158</v>
      </c>
      <c r="U319" s="156">
        <v>2.7E-2</v>
      </c>
      <c r="V319" s="156">
        <v>3.5999999999999997E-2</v>
      </c>
      <c r="W319" s="156">
        <v>0.14199999999999999</v>
      </c>
      <c r="X319" s="156">
        <v>0.16</v>
      </c>
      <c r="Y319" s="156">
        <v>1E-3</v>
      </c>
      <c r="Z319" s="156">
        <v>3.0000000000000001E-3</v>
      </c>
      <c r="AA319" s="156">
        <v>2.1999999999999999E-2</v>
      </c>
      <c r="AB319" s="156">
        <v>0.03</v>
      </c>
    </row>
    <row r="320" spans="1:28" x14ac:dyDescent="0.25">
      <c r="A320" s="87" t="s">
        <v>1017</v>
      </c>
      <c r="B320" s="156" t="s">
        <v>294</v>
      </c>
      <c r="C320" s="156">
        <v>8.6308356218124747E-3</v>
      </c>
      <c r="D320" s="156">
        <v>0.16202432326402511</v>
      </c>
      <c r="E320" s="156">
        <v>0.14790113770105923</v>
      </c>
      <c r="F320" s="156">
        <v>4.0015692428403297E-2</v>
      </c>
      <c r="G320" s="156">
        <v>0.60886622204786189</v>
      </c>
      <c r="H320" s="156">
        <v>2.7461749705766968E-3</v>
      </c>
      <c r="I320" s="156">
        <v>2.9815613966261281E-2</v>
      </c>
      <c r="J320" s="156">
        <v>1</v>
      </c>
      <c r="K320" s="87">
        <v>2549</v>
      </c>
      <c r="L320" s="87"/>
      <c r="M320" s="156" t="s">
        <v>294</v>
      </c>
      <c r="N320" s="156" t="s">
        <v>294</v>
      </c>
      <c r="O320" s="156">
        <v>6.0000000000000001E-3</v>
      </c>
      <c r="P320" s="156">
        <v>1.2999999999999999E-2</v>
      </c>
      <c r="Q320" s="156">
        <v>0.14799999999999999</v>
      </c>
      <c r="R320" s="156">
        <v>0.17699999999999999</v>
      </c>
      <c r="S320" s="156">
        <v>0.13500000000000001</v>
      </c>
      <c r="T320" s="156">
        <v>0.16200000000000001</v>
      </c>
      <c r="U320" s="156">
        <v>3.3000000000000002E-2</v>
      </c>
      <c r="V320" s="156">
        <v>4.8000000000000001E-2</v>
      </c>
      <c r="W320" s="156">
        <v>0.59</v>
      </c>
      <c r="X320" s="156">
        <v>0.628</v>
      </c>
      <c r="Y320" s="156">
        <v>1E-3</v>
      </c>
      <c r="Z320" s="156">
        <v>6.0000000000000001E-3</v>
      </c>
      <c r="AA320" s="156">
        <v>2.4E-2</v>
      </c>
      <c r="AB320" s="156">
        <v>3.6999999999999998E-2</v>
      </c>
    </row>
    <row r="321" spans="1:28" x14ac:dyDescent="0.25">
      <c r="A321" s="87" t="s">
        <v>1018</v>
      </c>
      <c r="B321" s="156" t="s">
        <v>294</v>
      </c>
      <c r="C321" s="156">
        <v>9.7618347544839751E-2</v>
      </c>
      <c r="D321" s="156">
        <v>0.21611290796824464</v>
      </c>
      <c r="E321" s="156">
        <v>8.1152602175830632E-2</v>
      </c>
      <c r="F321" s="156">
        <v>9.4089973537194935E-3</v>
      </c>
      <c r="G321" s="156">
        <v>0.54748603351955305</v>
      </c>
      <c r="H321" s="156">
        <v>9.11496618641576E-3</v>
      </c>
      <c r="I321" s="156">
        <v>3.9106145251396648E-2</v>
      </c>
      <c r="J321" s="156">
        <v>1</v>
      </c>
      <c r="K321" s="87">
        <v>3401</v>
      </c>
      <c r="L321" s="87"/>
      <c r="M321" s="156" t="s">
        <v>294</v>
      </c>
      <c r="N321" s="156" t="s">
        <v>294</v>
      </c>
      <c r="O321" s="156">
        <v>8.7999999999999995E-2</v>
      </c>
      <c r="P321" s="156">
        <v>0.108</v>
      </c>
      <c r="Q321" s="156">
        <v>0.20300000000000001</v>
      </c>
      <c r="R321" s="156">
        <v>0.23</v>
      </c>
      <c r="S321" s="156">
        <v>7.1999999999999995E-2</v>
      </c>
      <c r="T321" s="156">
        <v>9.0999999999999998E-2</v>
      </c>
      <c r="U321" s="156">
        <v>7.0000000000000001E-3</v>
      </c>
      <c r="V321" s="156">
        <v>1.2999999999999999E-2</v>
      </c>
      <c r="W321" s="156">
        <v>0.53100000000000003</v>
      </c>
      <c r="X321" s="156">
        <v>0.56399999999999995</v>
      </c>
      <c r="Y321" s="156">
        <v>6.0000000000000001E-3</v>
      </c>
      <c r="Z321" s="156">
        <v>1.2999999999999999E-2</v>
      </c>
      <c r="AA321" s="156">
        <v>3.3000000000000002E-2</v>
      </c>
      <c r="AB321" s="156">
        <v>4.5999999999999999E-2</v>
      </c>
    </row>
    <row r="322" spans="1:28" x14ac:dyDescent="0.25">
      <c r="A322" s="87" t="s">
        <v>1019</v>
      </c>
      <c r="B322" s="156">
        <v>0.11362293937604039</v>
      </c>
      <c r="C322" s="156">
        <v>0.28062073779734736</v>
      </c>
      <c r="D322" s="156">
        <v>0.24018686570369974</v>
      </c>
      <c r="E322" s="156">
        <v>8.1726896847983677E-2</v>
      </c>
      <c r="F322" s="156">
        <v>3.9789507598131345E-2</v>
      </c>
      <c r="G322" s="156">
        <v>0.21285507168555012</v>
      </c>
      <c r="H322" s="156">
        <v>2.5237609407721636E-3</v>
      </c>
      <c r="I322" s="156">
        <v>2.8674220050475218E-2</v>
      </c>
      <c r="J322" s="156">
        <v>1</v>
      </c>
      <c r="K322" s="87">
        <v>18623</v>
      </c>
      <c r="L322" s="87"/>
      <c r="M322" s="156">
        <v>0.109</v>
      </c>
      <c r="N322" s="156">
        <v>0.11799999999999999</v>
      </c>
      <c r="O322" s="156">
        <v>0.27400000000000002</v>
      </c>
      <c r="P322" s="156">
        <v>0.28699999999999998</v>
      </c>
      <c r="Q322" s="156">
        <v>0.23400000000000001</v>
      </c>
      <c r="R322" s="156">
        <v>0.246</v>
      </c>
      <c r="S322" s="156">
        <v>7.8E-2</v>
      </c>
      <c r="T322" s="156">
        <v>8.5999999999999993E-2</v>
      </c>
      <c r="U322" s="156">
        <v>3.6999999999999998E-2</v>
      </c>
      <c r="V322" s="156">
        <v>4.2999999999999997E-2</v>
      </c>
      <c r="W322" s="156">
        <v>0.20699999999999999</v>
      </c>
      <c r="X322" s="156">
        <v>0.219</v>
      </c>
      <c r="Y322" s="156">
        <v>2E-3</v>
      </c>
      <c r="Z322" s="156">
        <v>3.0000000000000001E-3</v>
      </c>
      <c r="AA322" s="156">
        <v>2.5999999999999999E-2</v>
      </c>
      <c r="AB322" s="156">
        <v>3.1E-2</v>
      </c>
    </row>
    <row r="323" spans="1:28" x14ac:dyDescent="0.25">
      <c r="A323" s="87" t="s">
        <v>1020</v>
      </c>
      <c r="B323" s="156" t="s">
        <v>294</v>
      </c>
      <c r="C323" s="156">
        <v>0.37924281984334202</v>
      </c>
      <c r="D323" s="156">
        <v>0.37140992167101827</v>
      </c>
      <c r="E323" s="156">
        <v>0.12075718015665797</v>
      </c>
      <c r="F323" s="156">
        <v>7.1801566579634468E-3</v>
      </c>
      <c r="G323" s="156">
        <v>9.6605744125326368E-2</v>
      </c>
      <c r="H323" s="156" t="s">
        <v>294</v>
      </c>
      <c r="I323" s="156">
        <v>2.4804177545691905E-2</v>
      </c>
      <c r="J323" s="156">
        <v>0.99999999999999989</v>
      </c>
      <c r="K323" s="87">
        <v>1532</v>
      </c>
      <c r="L323" s="87"/>
      <c r="M323" s="156" t="s">
        <v>294</v>
      </c>
      <c r="N323" s="156" t="s">
        <v>294</v>
      </c>
      <c r="O323" s="156">
        <v>0.35499999999999998</v>
      </c>
      <c r="P323" s="156">
        <v>0.40400000000000003</v>
      </c>
      <c r="Q323" s="156">
        <v>0.34799999999999998</v>
      </c>
      <c r="R323" s="156">
        <v>0.39600000000000002</v>
      </c>
      <c r="S323" s="156">
        <v>0.105</v>
      </c>
      <c r="T323" s="156">
        <v>0.13800000000000001</v>
      </c>
      <c r="U323" s="156">
        <v>4.0000000000000001E-3</v>
      </c>
      <c r="V323" s="156">
        <v>1.2999999999999999E-2</v>
      </c>
      <c r="W323" s="156">
        <v>8.3000000000000004E-2</v>
      </c>
      <c r="X323" s="156">
        <v>0.112</v>
      </c>
      <c r="Y323" s="156" t="s">
        <v>294</v>
      </c>
      <c r="Z323" s="156" t="s">
        <v>294</v>
      </c>
      <c r="AA323" s="156">
        <v>1.7999999999999999E-2</v>
      </c>
      <c r="AB323" s="156">
        <v>3.4000000000000002E-2</v>
      </c>
    </row>
    <row r="324" spans="1:28" x14ac:dyDescent="0.25">
      <c r="A324" s="87" t="s">
        <v>1021</v>
      </c>
      <c r="B324" s="156" t="s">
        <v>294</v>
      </c>
      <c r="C324" s="156">
        <v>0.30133333333333334</v>
      </c>
      <c r="D324" s="156">
        <v>0.37066666666666664</v>
      </c>
      <c r="E324" s="156">
        <v>0.17333333333333334</v>
      </c>
      <c r="F324" s="156">
        <v>1.0666666666666666E-2</v>
      </c>
      <c r="G324" s="156">
        <v>0.13066666666666665</v>
      </c>
      <c r="H324" s="156" t="s">
        <v>294</v>
      </c>
      <c r="I324" s="156">
        <v>1.3333333333333334E-2</v>
      </c>
      <c r="J324" s="156">
        <v>0.99999999999999989</v>
      </c>
      <c r="K324" s="87">
        <v>375</v>
      </c>
      <c r="L324" s="87"/>
      <c r="M324" s="156" t="s">
        <v>294</v>
      </c>
      <c r="N324" s="156" t="s">
        <v>294</v>
      </c>
      <c r="O324" s="156">
        <v>0.25700000000000001</v>
      </c>
      <c r="P324" s="156">
        <v>0.35</v>
      </c>
      <c r="Q324" s="156">
        <v>0.32300000000000001</v>
      </c>
      <c r="R324" s="156">
        <v>0.42099999999999999</v>
      </c>
      <c r="S324" s="156">
        <v>0.13800000000000001</v>
      </c>
      <c r="T324" s="156">
        <v>0.215</v>
      </c>
      <c r="U324" s="156">
        <v>4.0000000000000001E-3</v>
      </c>
      <c r="V324" s="156">
        <v>2.7E-2</v>
      </c>
      <c r="W324" s="156">
        <v>0.1</v>
      </c>
      <c r="X324" s="156">
        <v>0.16900000000000001</v>
      </c>
      <c r="Y324" s="156" t="s">
        <v>294</v>
      </c>
      <c r="Z324" s="156" t="s">
        <v>294</v>
      </c>
      <c r="AA324" s="156">
        <v>6.0000000000000001E-3</v>
      </c>
      <c r="AB324" s="156">
        <v>3.1E-2</v>
      </c>
    </row>
    <row r="325" spans="1:28" x14ac:dyDescent="0.25">
      <c r="A325" s="87" t="s">
        <v>1022</v>
      </c>
      <c r="B325" s="156" t="s">
        <v>294</v>
      </c>
      <c r="C325" s="156">
        <v>0.36567164179104478</v>
      </c>
      <c r="D325" s="156">
        <v>0.24776119402985075</v>
      </c>
      <c r="E325" s="156">
        <v>0.29626865671641789</v>
      </c>
      <c r="F325" s="156">
        <v>9.7014925373134324E-3</v>
      </c>
      <c r="G325" s="156">
        <v>5.3731343283582089E-2</v>
      </c>
      <c r="H325" s="156">
        <v>7.4626865671641792E-4</v>
      </c>
      <c r="I325" s="156">
        <v>2.6119402985074626E-2</v>
      </c>
      <c r="J325" s="156">
        <v>1</v>
      </c>
      <c r="K325" s="87">
        <v>1340</v>
      </c>
      <c r="L325" s="87"/>
      <c r="M325" s="156" t="s">
        <v>294</v>
      </c>
      <c r="N325" s="156" t="s">
        <v>294</v>
      </c>
      <c r="O325" s="156">
        <v>0.34</v>
      </c>
      <c r="P325" s="156">
        <v>0.39200000000000002</v>
      </c>
      <c r="Q325" s="156">
        <v>0.22500000000000001</v>
      </c>
      <c r="R325" s="156">
        <v>0.27200000000000002</v>
      </c>
      <c r="S325" s="156">
        <v>0.27200000000000002</v>
      </c>
      <c r="T325" s="156">
        <v>0.32100000000000001</v>
      </c>
      <c r="U325" s="156">
        <v>6.0000000000000001E-3</v>
      </c>
      <c r="V325" s="156">
        <v>1.7000000000000001E-2</v>
      </c>
      <c r="W325" s="156">
        <v>4.2999999999999997E-2</v>
      </c>
      <c r="X325" s="156">
        <v>6.7000000000000004E-2</v>
      </c>
      <c r="Y325" s="156">
        <v>0</v>
      </c>
      <c r="Z325" s="156">
        <v>4.0000000000000001E-3</v>
      </c>
      <c r="AA325" s="156">
        <v>1.9E-2</v>
      </c>
      <c r="AB325" s="156">
        <v>3.5999999999999997E-2</v>
      </c>
    </row>
    <row r="326" spans="1:28" x14ac:dyDescent="0.25">
      <c r="A326" s="87" t="s">
        <v>1023</v>
      </c>
      <c r="B326" s="156" t="s">
        <v>294</v>
      </c>
      <c r="C326" s="156">
        <v>0.46988847583643123</v>
      </c>
      <c r="D326" s="156">
        <v>0.28104089219330852</v>
      </c>
      <c r="E326" s="156">
        <v>0.11970260223048328</v>
      </c>
      <c r="F326" s="156">
        <v>1.1152416356877323E-2</v>
      </c>
      <c r="G326" s="156">
        <v>7.3605947955390341E-2</v>
      </c>
      <c r="H326" s="156">
        <v>7.4349442379182155E-4</v>
      </c>
      <c r="I326" s="156">
        <v>4.3866171003717473E-2</v>
      </c>
      <c r="J326" s="156">
        <v>1</v>
      </c>
      <c r="K326" s="87">
        <v>1345</v>
      </c>
      <c r="L326" s="87"/>
      <c r="M326" s="156" t="s">
        <v>294</v>
      </c>
      <c r="N326" s="156" t="s">
        <v>294</v>
      </c>
      <c r="O326" s="156">
        <v>0.443</v>
      </c>
      <c r="P326" s="156">
        <v>0.497</v>
      </c>
      <c r="Q326" s="156">
        <v>0.25800000000000001</v>
      </c>
      <c r="R326" s="156">
        <v>0.30599999999999999</v>
      </c>
      <c r="S326" s="156">
        <v>0.10299999999999999</v>
      </c>
      <c r="T326" s="156">
        <v>0.13800000000000001</v>
      </c>
      <c r="U326" s="156">
        <v>7.0000000000000001E-3</v>
      </c>
      <c r="V326" s="156">
        <v>1.7999999999999999E-2</v>
      </c>
      <c r="W326" s="156">
        <v>6.0999999999999999E-2</v>
      </c>
      <c r="X326" s="156">
        <v>8.8999999999999996E-2</v>
      </c>
      <c r="Y326" s="156">
        <v>0</v>
      </c>
      <c r="Z326" s="156">
        <v>4.0000000000000001E-3</v>
      </c>
      <c r="AA326" s="156">
        <v>3.4000000000000002E-2</v>
      </c>
      <c r="AB326" s="156">
        <v>5.6000000000000001E-2</v>
      </c>
    </row>
    <row r="327" spans="1:28" x14ac:dyDescent="0.25">
      <c r="A327" s="87" t="s">
        <v>1024</v>
      </c>
      <c r="B327" s="156" t="s">
        <v>294</v>
      </c>
      <c r="C327" s="156">
        <v>0.35300429184549359</v>
      </c>
      <c r="D327" s="156">
        <v>0.33583690987124465</v>
      </c>
      <c r="E327" s="156">
        <v>0.1834763948497854</v>
      </c>
      <c r="F327" s="156">
        <v>4.2918454935622317E-3</v>
      </c>
      <c r="G327" s="156">
        <v>9.334763948497854E-2</v>
      </c>
      <c r="H327" s="156">
        <v>1.0729613733905579E-3</v>
      </c>
      <c r="I327" s="156">
        <v>2.8969957081545063E-2</v>
      </c>
      <c r="J327" s="156">
        <v>1</v>
      </c>
      <c r="K327" s="87">
        <v>932</v>
      </c>
      <c r="L327" s="87"/>
      <c r="M327" s="156" t="s">
        <v>294</v>
      </c>
      <c r="N327" s="156" t="s">
        <v>294</v>
      </c>
      <c r="O327" s="156">
        <v>0.32300000000000001</v>
      </c>
      <c r="P327" s="156">
        <v>0.38400000000000001</v>
      </c>
      <c r="Q327" s="156">
        <v>0.30599999999999999</v>
      </c>
      <c r="R327" s="156">
        <v>0.36699999999999999</v>
      </c>
      <c r="S327" s="156">
        <v>0.16</v>
      </c>
      <c r="T327" s="156">
        <v>0.21</v>
      </c>
      <c r="U327" s="156">
        <v>2E-3</v>
      </c>
      <c r="V327" s="156">
        <v>1.0999999999999999E-2</v>
      </c>
      <c r="W327" s="156">
        <v>7.5999999999999998E-2</v>
      </c>
      <c r="X327" s="156">
        <v>0.114</v>
      </c>
      <c r="Y327" s="156">
        <v>0</v>
      </c>
      <c r="Z327" s="156">
        <v>6.0000000000000001E-3</v>
      </c>
      <c r="AA327" s="156">
        <v>0.02</v>
      </c>
      <c r="AB327" s="156">
        <v>4.2000000000000003E-2</v>
      </c>
    </row>
    <row r="328" spans="1:28" x14ac:dyDescent="0.25">
      <c r="A328" s="87" t="s">
        <v>1025</v>
      </c>
      <c r="B328" s="156" t="s">
        <v>294</v>
      </c>
      <c r="C328" s="156">
        <v>0.21314102564102563</v>
      </c>
      <c r="D328" s="156">
        <v>0.44551282051282054</v>
      </c>
      <c r="E328" s="156">
        <v>0.20032051282051283</v>
      </c>
      <c r="F328" s="156">
        <v>8.0128205128205121E-3</v>
      </c>
      <c r="G328" s="156">
        <v>8.1730769230769232E-2</v>
      </c>
      <c r="H328" s="156" t="s">
        <v>294</v>
      </c>
      <c r="I328" s="156">
        <v>5.128205128205128E-2</v>
      </c>
      <c r="J328" s="156">
        <v>1</v>
      </c>
      <c r="K328" s="87">
        <v>624</v>
      </c>
      <c r="L328" s="87"/>
      <c r="M328" s="156" t="s">
        <v>294</v>
      </c>
      <c r="N328" s="156" t="s">
        <v>294</v>
      </c>
      <c r="O328" s="156">
        <v>0.183</v>
      </c>
      <c r="P328" s="156">
        <v>0.247</v>
      </c>
      <c r="Q328" s="156">
        <v>0.40699999999999997</v>
      </c>
      <c r="R328" s="156">
        <v>0.48499999999999999</v>
      </c>
      <c r="S328" s="156">
        <v>0.17100000000000001</v>
      </c>
      <c r="T328" s="156">
        <v>0.23400000000000001</v>
      </c>
      <c r="U328" s="156">
        <v>3.0000000000000001E-3</v>
      </c>
      <c r="V328" s="156">
        <v>1.9E-2</v>
      </c>
      <c r="W328" s="156">
        <v>6.3E-2</v>
      </c>
      <c r="X328" s="156">
        <v>0.106</v>
      </c>
      <c r="Y328" s="156" t="s">
        <v>294</v>
      </c>
      <c r="Z328" s="156" t="s">
        <v>294</v>
      </c>
      <c r="AA328" s="156">
        <v>3.6999999999999998E-2</v>
      </c>
      <c r="AB328" s="156">
        <v>7.0999999999999994E-2</v>
      </c>
    </row>
    <row r="329" spans="1:28" x14ac:dyDescent="0.25">
      <c r="A329" s="87" t="s">
        <v>1026</v>
      </c>
      <c r="B329" s="156" t="s">
        <v>294</v>
      </c>
      <c r="C329" s="156">
        <v>0.29391891891891891</v>
      </c>
      <c r="D329" s="156">
        <v>0.33671171171171171</v>
      </c>
      <c r="E329" s="156">
        <v>0.10810810810810811</v>
      </c>
      <c r="F329" s="156">
        <v>1.5765765765765764E-2</v>
      </c>
      <c r="G329" s="156">
        <v>0.18130630630630631</v>
      </c>
      <c r="H329" s="156" t="s">
        <v>294</v>
      </c>
      <c r="I329" s="156">
        <v>6.4189189189189186E-2</v>
      </c>
      <c r="J329" s="156">
        <v>0.99999999999999989</v>
      </c>
      <c r="K329" s="87">
        <v>888</v>
      </c>
      <c r="L329" s="87"/>
      <c r="M329" s="156" t="s">
        <v>294</v>
      </c>
      <c r="N329" s="156" t="s">
        <v>294</v>
      </c>
      <c r="O329" s="156">
        <v>0.26500000000000001</v>
      </c>
      <c r="P329" s="156">
        <v>0.32500000000000001</v>
      </c>
      <c r="Q329" s="156">
        <v>0.30599999999999999</v>
      </c>
      <c r="R329" s="156">
        <v>0.36799999999999999</v>
      </c>
      <c r="S329" s="156">
        <v>8.8999999999999996E-2</v>
      </c>
      <c r="T329" s="156">
        <v>0.13</v>
      </c>
      <c r="U329" s="156">
        <v>8.9999999999999993E-3</v>
      </c>
      <c r="V329" s="156">
        <v>2.5999999999999999E-2</v>
      </c>
      <c r="W329" s="156">
        <v>0.157</v>
      </c>
      <c r="X329" s="156">
        <v>0.20799999999999999</v>
      </c>
      <c r="Y329" s="156" t="s">
        <v>294</v>
      </c>
      <c r="Z329" s="156" t="s">
        <v>294</v>
      </c>
      <c r="AA329" s="156">
        <v>0.05</v>
      </c>
      <c r="AB329" s="156">
        <v>8.2000000000000003E-2</v>
      </c>
    </row>
    <row r="330" spans="1:28" x14ac:dyDescent="0.25">
      <c r="A330" s="87" t="s">
        <v>1027</v>
      </c>
      <c r="B330" s="156" t="s">
        <v>294</v>
      </c>
      <c r="C330" s="156">
        <v>0.2236246725410812</v>
      </c>
      <c r="D330" s="156">
        <v>0.29340319123600855</v>
      </c>
      <c r="E330" s="156">
        <v>0.19028340080971659</v>
      </c>
      <c r="F330" s="156">
        <v>1.762324362943558E-2</v>
      </c>
      <c r="G330" s="156">
        <v>0.24243867587520837</v>
      </c>
      <c r="H330" s="156">
        <v>2.1433674684448677E-3</v>
      </c>
      <c r="I330" s="156">
        <v>3.0483448440104786E-2</v>
      </c>
      <c r="J330" s="156">
        <v>1</v>
      </c>
      <c r="K330" s="87">
        <v>4199</v>
      </c>
      <c r="L330" s="87"/>
      <c r="M330" s="156" t="s">
        <v>294</v>
      </c>
      <c r="N330" s="156" t="s">
        <v>294</v>
      </c>
      <c r="O330" s="156">
        <v>0.21099999999999999</v>
      </c>
      <c r="P330" s="156">
        <v>0.23599999999999999</v>
      </c>
      <c r="Q330" s="156">
        <v>0.28000000000000003</v>
      </c>
      <c r="R330" s="156">
        <v>0.307</v>
      </c>
      <c r="S330" s="156">
        <v>0.17899999999999999</v>
      </c>
      <c r="T330" s="156">
        <v>0.20200000000000001</v>
      </c>
      <c r="U330" s="156">
        <v>1.4E-2</v>
      </c>
      <c r="V330" s="156">
        <v>2.1999999999999999E-2</v>
      </c>
      <c r="W330" s="156">
        <v>0.23</v>
      </c>
      <c r="X330" s="156">
        <v>0.25600000000000001</v>
      </c>
      <c r="Y330" s="156">
        <v>1E-3</v>
      </c>
      <c r="Z330" s="156">
        <v>4.0000000000000001E-3</v>
      </c>
      <c r="AA330" s="156">
        <v>2.5999999999999999E-2</v>
      </c>
      <c r="AB330" s="156">
        <v>3.5999999999999997E-2</v>
      </c>
    </row>
    <row r="331" spans="1:28" x14ac:dyDescent="0.25">
      <c r="A331" s="87" t="s">
        <v>1028</v>
      </c>
      <c r="B331" s="156" t="s">
        <v>294</v>
      </c>
      <c r="C331" s="156">
        <v>3.4345047923322686E-2</v>
      </c>
      <c r="D331" s="156">
        <v>0.25958466453674123</v>
      </c>
      <c r="E331" s="156">
        <v>0.13817891373801916</v>
      </c>
      <c r="F331" s="156">
        <v>3.1948881789137379E-2</v>
      </c>
      <c r="G331" s="156">
        <v>0.50479233226837061</v>
      </c>
      <c r="H331" s="156" t="s">
        <v>294</v>
      </c>
      <c r="I331" s="156">
        <v>3.1150159744408944E-2</v>
      </c>
      <c r="J331" s="156">
        <v>1</v>
      </c>
      <c r="K331" s="87">
        <v>1252</v>
      </c>
      <c r="L331" s="87"/>
      <c r="M331" s="156" t="s">
        <v>294</v>
      </c>
      <c r="N331" s="156" t="s">
        <v>294</v>
      </c>
      <c r="O331" s="156">
        <v>2.5999999999999999E-2</v>
      </c>
      <c r="P331" s="156">
        <v>4.5999999999999999E-2</v>
      </c>
      <c r="Q331" s="156">
        <v>0.23599999999999999</v>
      </c>
      <c r="R331" s="156">
        <v>0.28499999999999998</v>
      </c>
      <c r="S331" s="156">
        <v>0.12</v>
      </c>
      <c r="T331" s="156">
        <v>0.158</v>
      </c>
      <c r="U331" s="156">
        <v>2.4E-2</v>
      </c>
      <c r="V331" s="156">
        <v>4.2999999999999997E-2</v>
      </c>
      <c r="W331" s="156">
        <v>0.47699999999999998</v>
      </c>
      <c r="X331" s="156">
        <v>0.53200000000000003</v>
      </c>
      <c r="Y331" s="156" t="s">
        <v>294</v>
      </c>
      <c r="Z331" s="156" t="s">
        <v>294</v>
      </c>
      <c r="AA331" s="156">
        <v>2.3E-2</v>
      </c>
      <c r="AB331" s="156">
        <v>4.2000000000000003E-2</v>
      </c>
    </row>
    <row r="332" spans="1:28" x14ac:dyDescent="0.25">
      <c r="A332" s="87" t="s">
        <v>1029</v>
      </c>
      <c r="B332" s="156" t="s">
        <v>294</v>
      </c>
      <c r="C332" s="156">
        <v>0.14962010520163646</v>
      </c>
      <c r="D332" s="156">
        <v>0.46230274693161894</v>
      </c>
      <c r="E332" s="156">
        <v>0.12156633547632963</v>
      </c>
      <c r="F332" s="156">
        <v>9.3512565751022788E-3</v>
      </c>
      <c r="G332" s="156">
        <v>0.19871420222092342</v>
      </c>
      <c r="H332" s="156">
        <v>2.3378141437755697E-3</v>
      </c>
      <c r="I332" s="156">
        <v>5.6107539450613676E-2</v>
      </c>
      <c r="J332" s="156">
        <v>0.99999999999999989</v>
      </c>
      <c r="K332" s="87">
        <v>1711</v>
      </c>
      <c r="L332" s="87"/>
      <c r="M332" s="156" t="s">
        <v>294</v>
      </c>
      <c r="N332" s="156" t="s">
        <v>294</v>
      </c>
      <c r="O332" s="156">
        <v>0.13400000000000001</v>
      </c>
      <c r="P332" s="156">
        <v>0.16700000000000001</v>
      </c>
      <c r="Q332" s="156">
        <v>0.439</v>
      </c>
      <c r="R332" s="156">
        <v>0.48599999999999999</v>
      </c>
      <c r="S332" s="156">
        <v>0.107</v>
      </c>
      <c r="T332" s="156">
        <v>0.13800000000000001</v>
      </c>
      <c r="U332" s="156">
        <v>6.0000000000000001E-3</v>
      </c>
      <c r="V332" s="156">
        <v>1.4999999999999999E-2</v>
      </c>
      <c r="W332" s="156">
        <v>0.18</v>
      </c>
      <c r="X332" s="156">
        <v>0.218</v>
      </c>
      <c r="Y332" s="156">
        <v>1E-3</v>
      </c>
      <c r="Z332" s="156">
        <v>6.0000000000000001E-3</v>
      </c>
      <c r="AA332" s="156">
        <v>4.5999999999999999E-2</v>
      </c>
      <c r="AB332" s="156">
        <v>6.8000000000000005E-2</v>
      </c>
    </row>
    <row r="333" spans="1:28" x14ac:dyDescent="0.25">
      <c r="A333" s="87" t="s">
        <v>1030</v>
      </c>
      <c r="B333" s="156" t="s">
        <v>294</v>
      </c>
      <c r="C333" s="156">
        <v>5.7437407952871868E-2</v>
      </c>
      <c r="D333" s="156">
        <v>0.24300441826215022</v>
      </c>
      <c r="E333" s="156">
        <v>0.11192930780559647</v>
      </c>
      <c r="F333" s="156">
        <v>5.0073637702503684E-2</v>
      </c>
      <c r="G333" s="156">
        <v>0.49189985272459497</v>
      </c>
      <c r="H333" s="156">
        <v>1.4727540500736377E-3</v>
      </c>
      <c r="I333" s="156">
        <v>4.4182621502209134E-2</v>
      </c>
      <c r="J333" s="156">
        <v>0.99999999999999989</v>
      </c>
      <c r="K333" s="87">
        <v>679</v>
      </c>
      <c r="L333" s="87"/>
      <c r="M333" s="156" t="s">
        <v>294</v>
      </c>
      <c r="N333" s="156" t="s">
        <v>294</v>
      </c>
      <c r="O333" s="156">
        <v>4.2000000000000003E-2</v>
      </c>
      <c r="P333" s="156">
        <v>7.8E-2</v>
      </c>
      <c r="Q333" s="156">
        <v>0.21199999999999999</v>
      </c>
      <c r="R333" s="156">
        <v>0.27700000000000002</v>
      </c>
      <c r="S333" s="156">
        <v>0.09</v>
      </c>
      <c r="T333" s="156">
        <v>0.13800000000000001</v>
      </c>
      <c r="U333" s="156">
        <v>3.5999999999999997E-2</v>
      </c>
      <c r="V333" s="156">
        <v>6.9000000000000006E-2</v>
      </c>
      <c r="W333" s="156">
        <v>0.45400000000000001</v>
      </c>
      <c r="X333" s="156">
        <v>0.52900000000000003</v>
      </c>
      <c r="Y333" s="156">
        <v>0</v>
      </c>
      <c r="Z333" s="156">
        <v>8.0000000000000002E-3</v>
      </c>
      <c r="AA333" s="156">
        <v>3.1E-2</v>
      </c>
      <c r="AB333" s="156">
        <v>6.2E-2</v>
      </c>
    </row>
    <row r="334" spans="1:28" x14ac:dyDescent="0.25">
      <c r="A334" s="87" t="s">
        <v>1031</v>
      </c>
      <c r="B334" s="156" t="s">
        <v>294</v>
      </c>
      <c r="C334" s="156">
        <v>7.7341389728096677E-2</v>
      </c>
      <c r="D334" s="156">
        <v>0.27673716012084593</v>
      </c>
      <c r="E334" s="156">
        <v>0.20785498489425983</v>
      </c>
      <c r="F334" s="156">
        <v>1.3897280966767372E-2</v>
      </c>
      <c r="G334" s="156">
        <v>0.3903323262839879</v>
      </c>
      <c r="H334" s="156">
        <v>3.6253776435045317E-3</v>
      </c>
      <c r="I334" s="156">
        <v>3.0211480362537766E-2</v>
      </c>
      <c r="J334" s="156">
        <v>0.99999999999999989</v>
      </c>
      <c r="K334" s="87">
        <v>1655</v>
      </c>
      <c r="L334" s="87"/>
      <c r="M334" s="156" t="s">
        <v>294</v>
      </c>
      <c r="N334" s="156" t="s">
        <v>294</v>
      </c>
      <c r="O334" s="156">
        <v>6.5000000000000002E-2</v>
      </c>
      <c r="P334" s="156">
        <v>9.0999999999999998E-2</v>
      </c>
      <c r="Q334" s="156">
        <v>0.25600000000000001</v>
      </c>
      <c r="R334" s="156">
        <v>0.29899999999999999</v>
      </c>
      <c r="S334" s="156">
        <v>0.189</v>
      </c>
      <c r="T334" s="156">
        <v>0.22800000000000001</v>
      </c>
      <c r="U334" s="156">
        <v>8.9999999999999993E-3</v>
      </c>
      <c r="V334" s="156">
        <v>2.1000000000000001E-2</v>
      </c>
      <c r="W334" s="156">
        <v>0.36699999999999999</v>
      </c>
      <c r="X334" s="156">
        <v>0.41399999999999998</v>
      </c>
      <c r="Y334" s="156">
        <v>2E-3</v>
      </c>
      <c r="Z334" s="156">
        <v>8.0000000000000002E-3</v>
      </c>
      <c r="AA334" s="156">
        <v>2.3E-2</v>
      </c>
      <c r="AB334" s="156">
        <v>0.04</v>
      </c>
    </row>
    <row r="335" spans="1:28" x14ac:dyDescent="0.25">
      <c r="A335" s="87" t="s">
        <v>1032</v>
      </c>
      <c r="B335" s="156" t="s">
        <v>294</v>
      </c>
      <c r="C335" s="156">
        <v>0.2662646778800381</v>
      </c>
      <c r="D335" s="156">
        <v>0.21987728763355549</v>
      </c>
      <c r="E335" s="156">
        <v>0.11075848936845446</v>
      </c>
      <c r="F335" s="156">
        <v>1.5074579498571881E-2</v>
      </c>
      <c r="G335" s="156">
        <v>0.36327091928488309</v>
      </c>
      <c r="H335" s="156">
        <v>3.6496350364963502E-3</v>
      </c>
      <c r="I335" s="156">
        <v>2.1104411298000635E-2</v>
      </c>
      <c r="J335" s="156">
        <v>1</v>
      </c>
      <c r="K335" s="87">
        <v>18906</v>
      </c>
      <c r="L335" s="87"/>
      <c r="M335" s="156" t="s">
        <v>294</v>
      </c>
      <c r="N335" s="156" t="s">
        <v>294</v>
      </c>
      <c r="O335" s="156">
        <v>0.26</v>
      </c>
      <c r="P335" s="156">
        <v>0.27300000000000002</v>
      </c>
      <c r="Q335" s="156">
        <v>0.214</v>
      </c>
      <c r="R335" s="156">
        <v>0.22600000000000001</v>
      </c>
      <c r="S335" s="156">
        <v>0.106</v>
      </c>
      <c r="T335" s="156">
        <v>0.115</v>
      </c>
      <c r="U335" s="156">
        <v>1.2999999999999999E-2</v>
      </c>
      <c r="V335" s="156">
        <v>1.7000000000000001E-2</v>
      </c>
      <c r="W335" s="156">
        <v>0.35599999999999998</v>
      </c>
      <c r="X335" s="156">
        <v>0.37</v>
      </c>
      <c r="Y335" s="156">
        <v>3.0000000000000001E-3</v>
      </c>
      <c r="Z335" s="156">
        <v>5.0000000000000001E-3</v>
      </c>
      <c r="AA335" s="156">
        <v>1.9E-2</v>
      </c>
      <c r="AB335" s="156">
        <v>2.3E-2</v>
      </c>
    </row>
    <row r="336" spans="1:28" x14ac:dyDescent="0.25">
      <c r="A336" s="87" t="s">
        <v>1033</v>
      </c>
      <c r="B336" s="156" t="s">
        <v>294</v>
      </c>
      <c r="C336" s="156">
        <v>0.73667711598746077</v>
      </c>
      <c r="D336" s="156">
        <v>0.15047021943573669</v>
      </c>
      <c r="E336" s="156">
        <v>1.5673981191222569E-2</v>
      </c>
      <c r="F336" s="156" t="s">
        <v>294</v>
      </c>
      <c r="G336" s="156">
        <v>6.2695924764890276E-2</v>
      </c>
      <c r="H336" s="156" t="s">
        <v>294</v>
      </c>
      <c r="I336" s="156">
        <v>3.4482758620689655E-2</v>
      </c>
      <c r="J336" s="156">
        <v>0.99999999999999989</v>
      </c>
      <c r="K336" s="87">
        <v>319</v>
      </c>
      <c r="L336" s="87"/>
      <c r="M336" s="156" t="s">
        <v>294</v>
      </c>
      <c r="N336" s="156" t="s">
        <v>294</v>
      </c>
      <c r="O336" s="156">
        <v>0.68600000000000005</v>
      </c>
      <c r="P336" s="156">
        <v>0.78200000000000003</v>
      </c>
      <c r="Q336" s="156">
        <v>0.115</v>
      </c>
      <c r="R336" s="156">
        <v>0.19400000000000001</v>
      </c>
      <c r="S336" s="156">
        <v>7.0000000000000001E-3</v>
      </c>
      <c r="T336" s="156">
        <v>3.5999999999999997E-2</v>
      </c>
      <c r="U336" s="156" t="s">
        <v>294</v>
      </c>
      <c r="V336" s="156" t="s">
        <v>294</v>
      </c>
      <c r="W336" s="156">
        <v>4.1000000000000002E-2</v>
      </c>
      <c r="X336" s="156">
        <v>9.5000000000000001E-2</v>
      </c>
      <c r="Y336" s="156" t="s">
        <v>294</v>
      </c>
      <c r="Z336" s="156" t="s">
        <v>294</v>
      </c>
      <c r="AA336" s="156">
        <v>1.9E-2</v>
      </c>
      <c r="AB336" s="156">
        <v>6.0999999999999999E-2</v>
      </c>
    </row>
    <row r="337" spans="1:28" x14ac:dyDescent="0.25">
      <c r="A337" s="87" t="s">
        <v>1034</v>
      </c>
      <c r="B337" s="156" t="s">
        <v>294</v>
      </c>
      <c r="C337" s="156">
        <v>0.4821256038647343</v>
      </c>
      <c r="D337" s="156">
        <v>0.33275362318840579</v>
      </c>
      <c r="E337" s="156">
        <v>7.033816425120773E-2</v>
      </c>
      <c r="F337" s="156">
        <v>3.2850241545893718E-3</v>
      </c>
      <c r="G337" s="156">
        <v>2.8212560386473431E-2</v>
      </c>
      <c r="H337" s="156" t="s">
        <v>294</v>
      </c>
      <c r="I337" s="156">
        <v>8.3285024154589368E-2</v>
      </c>
      <c r="J337" s="156">
        <v>1</v>
      </c>
      <c r="K337" s="87">
        <v>5175</v>
      </c>
      <c r="L337" s="87"/>
      <c r="M337" s="156" t="s">
        <v>294</v>
      </c>
      <c r="N337" s="156" t="s">
        <v>294</v>
      </c>
      <c r="O337" s="156">
        <v>0.46899999999999997</v>
      </c>
      <c r="P337" s="156">
        <v>0.496</v>
      </c>
      <c r="Q337" s="156">
        <v>0.32</v>
      </c>
      <c r="R337" s="156">
        <v>0.34599999999999997</v>
      </c>
      <c r="S337" s="156">
        <v>6.4000000000000001E-2</v>
      </c>
      <c r="T337" s="156">
        <v>7.8E-2</v>
      </c>
      <c r="U337" s="156">
        <v>2E-3</v>
      </c>
      <c r="V337" s="156">
        <v>5.0000000000000001E-3</v>
      </c>
      <c r="W337" s="156">
        <v>2.4E-2</v>
      </c>
      <c r="X337" s="156">
        <v>3.3000000000000002E-2</v>
      </c>
      <c r="Y337" s="156" t="s">
        <v>294</v>
      </c>
      <c r="Z337" s="156" t="s">
        <v>294</v>
      </c>
      <c r="AA337" s="156">
        <v>7.5999999999999998E-2</v>
      </c>
      <c r="AB337" s="156">
        <v>9.0999999999999998E-2</v>
      </c>
    </row>
    <row r="338" spans="1:28" x14ac:dyDescent="0.25">
      <c r="A338" s="87" t="s">
        <v>1035</v>
      </c>
      <c r="B338" s="156" t="s">
        <v>294</v>
      </c>
      <c r="C338" s="156">
        <v>2.004008016032064E-3</v>
      </c>
      <c r="D338" s="156">
        <v>0.29058116232464931</v>
      </c>
      <c r="E338" s="156">
        <v>0.20040080160320642</v>
      </c>
      <c r="F338" s="156">
        <v>2.6052104208416832E-2</v>
      </c>
      <c r="G338" s="156">
        <v>0.4529058116232465</v>
      </c>
      <c r="H338" s="156">
        <v>4.0080160320641279E-3</v>
      </c>
      <c r="I338" s="156">
        <v>2.4048096192384769E-2</v>
      </c>
      <c r="J338" s="156">
        <v>1</v>
      </c>
      <c r="K338" s="87">
        <v>499</v>
      </c>
      <c r="L338" s="87"/>
      <c r="M338" s="156" t="s">
        <v>294</v>
      </c>
      <c r="N338" s="156" t="s">
        <v>294</v>
      </c>
      <c r="O338" s="156">
        <v>0</v>
      </c>
      <c r="P338" s="156">
        <v>1.0999999999999999E-2</v>
      </c>
      <c r="Q338" s="156">
        <v>0.252</v>
      </c>
      <c r="R338" s="156">
        <v>0.33200000000000002</v>
      </c>
      <c r="S338" s="156">
        <v>0.16800000000000001</v>
      </c>
      <c r="T338" s="156">
        <v>0.23799999999999999</v>
      </c>
      <c r="U338" s="156">
        <v>1.4999999999999999E-2</v>
      </c>
      <c r="V338" s="156">
        <v>4.3999999999999997E-2</v>
      </c>
      <c r="W338" s="156">
        <v>0.41</v>
      </c>
      <c r="X338" s="156">
        <v>0.497</v>
      </c>
      <c r="Y338" s="156">
        <v>1E-3</v>
      </c>
      <c r="Z338" s="156">
        <v>1.4E-2</v>
      </c>
      <c r="AA338" s="156">
        <v>1.4E-2</v>
      </c>
      <c r="AB338" s="156">
        <v>4.2000000000000003E-2</v>
      </c>
    </row>
    <row r="339" spans="1:28" x14ac:dyDescent="0.25">
      <c r="A339" s="87" t="s">
        <v>1036</v>
      </c>
      <c r="B339" s="156" t="s">
        <v>294</v>
      </c>
      <c r="C339" s="156">
        <v>0.2256235827664399</v>
      </c>
      <c r="D339" s="156">
        <v>0.24376417233560091</v>
      </c>
      <c r="E339" s="156">
        <v>0.15532879818594103</v>
      </c>
      <c r="F339" s="156">
        <v>2.2675736961451247E-2</v>
      </c>
      <c r="G339" s="156">
        <v>0.33163265306122447</v>
      </c>
      <c r="H339" s="156">
        <v>1.1337868480725624E-3</v>
      </c>
      <c r="I339" s="156">
        <v>1.984126984126984E-2</v>
      </c>
      <c r="J339" s="156">
        <v>0.99999999999999989</v>
      </c>
      <c r="K339" s="87">
        <v>1764</v>
      </c>
      <c r="L339" s="87"/>
      <c r="M339" s="156" t="s">
        <v>294</v>
      </c>
      <c r="N339" s="156" t="s">
        <v>294</v>
      </c>
      <c r="O339" s="156">
        <v>0.20699999999999999</v>
      </c>
      <c r="P339" s="156">
        <v>0.246</v>
      </c>
      <c r="Q339" s="156">
        <v>0.224</v>
      </c>
      <c r="R339" s="156">
        <v>0.26400000000000001</v>
      </c>
      <c r="S339" s="156">
        <v>0.13900000000000001</v>
      </c>
      <c r="T339" s="156">
        <v>0.17299999999999999</v>
      </c>
      <c r="U339" s="156">
        <v>1.7000000000000001E-2</v>
      </c>
      <c r="V339" s="156">
        <v>3.1E-2</v>
      </c>
      <c r="W339" s="156">
        <v>0.31</v>
      </c>
      <c r="X339" s="156">
        <v>0.35399999999999998</v>
      </c>
      <c r="Y339" s="156">
        <v>0</v>
      </c>
      <c r="Z339" s="156">
        <v>4.0000000000000001E-3</v>
      </c>
      <c r="AA339" s="156">
        <v>1.4E-2</v>
      </c>
      <c r="AB339" s="156">
        <v>2.7E-2</v>
      </c>
    </row>
    <row r="340" spans="1:28" x14ac:dyDescent="0.25">
      <c r="A340" s="87" t="s">
        <v>1037</v>
      </c>
      <c r="B340" s="156" t="s">
        <v>294</v>
      </c>
      <c r="C340" s="156">
        <v>0.13949275362318841</v>
      </c>
      <c r="D340" s="156">
        <v>0.35190217391304346</v>
      </c>
      <c r="E340" s="156">
        <v>0.12228260869565218</v>
      </c>
      <c r="F340" s="156">
        <v>1.7210144927536232E-2</v>
      </c>
      <c r="G340" s="156">
        <v>0.34782608695652173</v>
      </c>
      <c r="H340" s="156">
        <v>9.0579710144927537E-4</v>
      </c>
      <c r="I340" s="156">
        <v>2.0380434782608696E-2</v>
      </c>
      <c r="J340" s="156">
        <v>0.99999999999999989</v>
      </c>
      <c r="K340" s="87">
        <v>2208</v>
      </c>
      <c r="L340" s="87"/>
      <c r="M340" s="156" t="s">
        <v>294</v>
      </c>
      <c r="N340" s="156" t="s">
        <v>294</v>
      </c>
      <c r="O340" s="156">
        <v>0.126</v>
      </c>
      <c r="P340" s="156">
        <v>0.155</v>
      </c>
      <c r="Q340" s="156">
        <v>0.33200000000000002</v>
      </c>
      <c r="R340" s="156">
        <v>0.372</v>
      </c>
      <c r="S340" s="156">
        <v>0.109</v>
      </c>
      <c r="T340" s="156">
        <v>0.13700000000000001</v>
      </c>
      <c r="U340" s="156">
        <v>1.2999999999999999E-2</v>
      </c>
      <c r="V340" s="156">
        <v>2.4E-2</v>
      </c>
      <c r="W340" s="156">
        <v>0.32800000000000001</v>
      </c>
      <c r="X340" s="156">
        <v>0.36799999999999999</v>
      </c>
      <c r="Y340" s="156">
        <v>0</v>
      </c>
      <c r="Z340" s="156">
        <v>3.0000000000000001E-3</v>
      </c>
      <c r="AA340" s="156">
        <v>1.4999999999999999E-2</v>
      </c>
      <c r="AB340" s="156">
        <v>2.7E-2</v>
      </c>
    </row>
    <row r="341" spans="1:28" x14ac:dyDescent="0.25">
      <c r="A341" s="87" t="s">
        <v>1038</v>
      </c>
      <c r="B341" s="156" t="s">
        <v>294</v>
      </c>
      <c r="C341" s="156">
        <v>0.21958838662256525</v>
      </c>
      <c r="D341" s="156">
        <v>0.3364571848585079</v>
      </c>
      <c r="E341" s="156">
        <v>0.11980889378904815</v>
      </c>
      <c r="F341" s="156">
        <v>1.9661889011392871E-2</v>
      </c>
      <c r="G341" s="156">
        <v>0.2651598676957001</v>
      </c>
      <c r="H341" s="156">
        <v>9.1877986034546121E-4</v>
      </c>
      <c r="I341" s="156">
        <v>3.8404998162440279E-2</v>
      </c>
      <c r="J341" s="156">
        <v>1</v>
      </c>
      <c r="K341" s="87">
        <v>5442</v>
      </c>
      <c r="L341" s="87"/>
      <c r="M341" s="156" t="s">
        <v>294</v>
      </c>
      <c r="N341" s="156" t="s">
        <v>294</v>
      </c>
      <c r="O341" s="156">
        <v>0.20899999999999999</v>
      </c>
      <c r="P341" s="156">
        <v>0.23100000000000001</v>
      </c>
      <c r="Q341" s="156">
        <v>0.32400000000000001</v>
      </c>
      <c r="R341" s="156">
        <v>0.34899999999999998</v>
      </c>
      <c r="S341" s="156">
        <v>0.111</v>
      </c>
      <c r="T341" s="156">
        <v>0.129</v>
      </c>
      <c r="U341" s="156">
        <v>1.6E-2</v>
      </c>
      <c r="V341" s="156">
        <v>2.4E-2</v>
      </c>
      <c r="W341" s="156">
        <v>0.254</v>
      </c>
      <c r="X341" s="156">
        <v>0.27700000000000002</v>
      </c>
      <c r="Y341" s="156">
        <v>0</v>
      </c>
      <c r="Z341" s="156">
        <v>2E-3</v>
      </c>
      <c r="AA341" s="156">
        <v>3.4000000000000002E-2</v>
      </c>
      <c r="AB341" s="156">
        <v>4.3999999999999997E-2</v>
      </c>
    </row>
    <row r="342" spans="1:28" x14ac:dyDescent="0.25">
      <c r="A342" s="87" t="s">
        <v>1039</v>
      </c>
      <c r="B342" s="156" t="s">
        <v>294</v>
      </c>
      <c r="C342" s="156">
        <v>0.40150699677072121</v>
      </c>
      <c r="D342" s="156">
        <v>0.1961248654467169</v>
      </c>
      <c r="E342" s="156">
        <v>7.3412271259418724E-2</v>
      </c>
      <c r="F342" s="156">
        <v>0.10226049515608181</v>
      </c>
      <c r="G342" s="156">
        <v>0.1946178686759957</v>
      </c>
      <c r="H342" s="156">
        <v>1.7222820236813779E-3</v>
      </c>
      <c r="I342" s="156">
        <v>3.0355220667384285E-2</v>
      </c>
      <c r="J342" s="156">
        <v>1.0000000000000002</v>
      </c>
      <c r="K342" s="87">
        <v>4645</v>
      </c>
      <c r="L342" s="87"/>
      <c r="M342" s="156" t="s">
        <v>294</v>
      </c>
      <c r="N342" s="156" t="s">
        <v>294</v>
      </c>
      <c r="O342" s="156">
        <v>0.38700000000000001</v>
      </c>
      <c r="P342" s="156">
        <v>0.41599999999999998</v>
      </c>
      <c r="Q342" s="156">
        <v>0.185</v>
      </c>
      <c r="R342" s="156">
        <v>0.20799999999999999</v>
      </c>
      <c r="S342" s="156">
        <v>6.6000000000000003E-2</v>
      </c>
      <c r="T342" s="156">
        <v>8.1000000000000003E-2</v>
      </c>
      <c r="U342" s="156">
        <v>9.4E-2</v>
      </c>
      <c r="V342" s="156">
        <v>0.111</v>
      </c>
      <c r="W342" s="156">
        <v>0.183</v>
      </c>
      <c r="X342" s="156">
        <v>0.20599999999999999</v>
      </c>
      <c r="Y342" s="156">
        <v>1E-3</v>
      </c>
      <c r="Z342" s="156">
        <v>3.0000000000000001E-3</v>
      </c>
      <c r="AA342" s="156">
        <v>2.5999999999999999E-2</v>
      </c>
      <c r="AB342" s="156">
        <v>3.5999999999999997E-2</v>
      </c>
    </row>
    <row r="343" spans="1:28" x14ac:dyDescent="0.25">
      <c r="A343" s="87" t="s">
        <v>1040</v>
      </c>
      <c r="B343" s="156" t="s">
        <v>294</v>
      </c>
      <c r="C343" s="156">
        <v>0.15283267457180499</v>
      </c>
      <c r="D343" s="156">
        <v>0.38208168642951251</v>
      </c>
      <c r="E343" s="156">
        <v>0.26877470355731226</v>
      </c>
      <c r="F343" s="156">
        <v>2.6350461133069828E-2</v>
      </c>
      <c r="G343" s="156">
        <v>0.15151515151515152</v>
      </c>
      <c r="H343" s="156" t="s">
        <v>294</v>
      </c>
      <c r="I343" s="156">
        <v>1.844532279314888E-2</v>
      </c>
      <c r="J343" s="156">
        <v>1</v>
      </c>
      <c r="K343" s="87">
        <v>759</v>
      </c>
      <c r="L343" s="87"/>
      <c r="M343" s="156" t="s">
        <v>294</v>
      </c>
      <c r="N343" s="156" t="s">
        <v>294</v>
      </c>
      <c r="O343" s="156">
        <v>0.129</v>
      </c>
      <c r="P343" s="156">
        <v>0.18</v>
      </c>
      <c r="Q343" s="156">
        <v>0.34799999999999998</v>
      </c>
      <c r="R343" s="156">
        <v>0.41699999999999998</v>
      </c>
      <c r="S343" s="156">
        <v>0.23799999999999999</v>
      </c>
      <c r="T343" s="156">
        <v>0.30099999999999999</v>
      </c>
      <c r="U343" s="156">
        <v>1.7000000000000001E-2</v>
      </c>
      <c r="V343" s="156">
        <v>0.04</v>
      </c>
      <c r="W343" s="156">
        <v>0.128</v>
      </c>
      <c r="X343" s="156">
        <v>0.17899999999999999</v>
      </c>
      <c r="Y343" s="156" t="s">
        <v>294</v>
      </c>
      <c r="Z343" s="156" t="s">
        <v>294</v>
      </c>
      <c r="AA343" s="156">
        <v>1.0999999999999999E-2</v>
      </c>
      <c r="AB343" s="156">
        <v>3.1E-2</v>
      </c>
    </row>
    <row r="344" spans="1:28" x14ac:dyDescent="0.25">
      <c r="A344" s="87" t="s">
        <v>1041</v>
      </c>
      <c r="B344" s="156" t="s">
        <v>294</v>
      </c>
      <c r="C344" s="156">
        <v>1.0432190760059613E-2</v>
      </c>
      <c r="D344" s="156">
        <v>0.4068554396423249</v>
      </c>
      <c r="E344" s="156">
        <v>0.25633383010432192</v>
      </c>
      <c r="F344" s="156">
        <v>3.7257824143070044E-2</v>
      </c>
      <c r="G344" s="156">
        <v>0.23695976154992549</v>
      </c>
      <c r="H344" s="156">
        <v>7.4515648286140089E-3</v>
      </c>
      <c r="I344" s="156">
        <v>4.4709388971684055E-2</v>
      </c>
      <c r="J344" s="156">
        <v>1</v>
      </c>
      <c r="K344" s="87">
        <v>671</v>
      </c>
      <c r="L344" s="87"/>
      <c r="M344" s="156" t="s">
        <v>294</v>
      </c>
      <c r="N344" s="156" t="s">
        <v>294</v>
      </c>
      <c r="O344" s="156">
        <v>5.0000000000000001E-3</v>
      </c>
      <c r="P344" s="156">
        <v>2.1000000000000001E-2</v>
      </c>
      <c r="Q344" s="156">
        <v>0.37</v>
      </c>
      <c r="R344" s="156">
        <v>0.44400000000000001</v>
      </c>
      <c r="S344" s="156">
        <v>0.22500000000000001</v>
      </c>
      <c r="T344" s="156">
        <v>0.29099999999999998</v>
      </c>
      <c r="U344" s="156">
        <v>2.5000000000000001E-2</v>
      </c>
      <c r="V344" s="156">
        <v>5.3999999999999999E-2</v>
      </c>
      <c r="W344" s="156">
        <v>0.20599999999999999</v>
      </c>
      <c r="X344" s="156">
        <v>0.27100000000000002</v>
      </c>
      <c r="Y344" s="156">
        <v>3.0000000000000001E-3</v>
      </c>
      <c r="Z344" s="156">
        <v>1.7000000000000001E-2</v>
      </c>
      <c r="AA344" s="156">
        <v>3.1E-2</v>
      </c>
      <c r="AB344" s="156">
        <v>6.3E-2</v>
      </c>
    </row>
    <row r="345" spans="1:28" x14ac:dyDescent="0.25">
      <c r="A345" s="87" t="s">
        <v>1042</v>
      </c>
      <c r="B345" s="156" t="s">
        <v>294</v>
      </c>
      <c r="C345" s="156">
        <v>9.4262295081967207E-2</v>
      </c>
      <c r="D345" s="156">
        <v>0.38387978142076501</v>
      </c>
      <c r="E345" s="156">
        <v>0.15846994535519127</v>
      </c>
      <c r="F345" s="156">
        <v>2.7322404371584699E-2</v>
      </c>
      <c r="G345" s="156">
        <v>0.29918032786885246</v>
      </c>
      <c r="H345" s="156" t="s">
        <v>294</v>
      </c>
      <c r="I345" s="156">
        <v>3.6885245901639344E-2</v>
      </c>
      <c r="J345" s="156">
        <v>1</v>
      </c>
      <c r="K345" s="87">
        <v>732</v>
      </c>
      <c r="L345" s="87"/>
      <c r="M345" s="156" t="s">
        <v>294</v>
      </c>
      <c r="N345" s="156" t="s">
        <v>294</v>
      </c>
      <c r="O345" s="156">
        <v>7.4999999999999997E-2</v>
      </c>
      <c r="P345" s="156">
        <v>0.11799999999999999</v>
      </c>
      <c r="Q345" s="156">
        <v>0.34899999999999998</v>
      </c>
      <c r="R345" s="156">
        <v>0.42</v>
      </c>
      <c r="S345" s="156">
        <v>0.13400000000000001</v>
      </c>
      <c r="T345" s="156">
        <v>0.187</v>
      </c>
      <c r="U345" s="156">
        <v>1.7999999999999999E-2</v>
      </c>
      <c r="V345" s="156">
        <v>4.2000000000000003E-2</v>
      </c>
      <c r="W345" s="156">
        <v>0.26700000000000002</v>
      </c>
      <c r="X345" s="156">
        <v>0.33300000000000002</v>
      </c>
      <c r="Y345" s="156" t="s">
        <v>294</v>
      </c>
      <c r="Z345" s="156" t="s">
        <v>294</v>
      </c>
      <c r="AA345" s="156">
        <v>2.5000000000000001E-2</v>
      </c>
      <c r="AB345" s="156">
        <v>5.2999999999999999E-2</v>
      </c>
    </row>
    <row r="346" spans="1:28" x14ac:dyDescent="0.25">
      <c r="A346" s="87" t="s">
        <v>1043</v>
      </c>
      <c r="B346" s="156">
        <v>3.3333333333333335E-3</v>
      </c>
      <c r="C346" s="156">
        <v>0.13100000000000001</v>
      </c>
      <c r="D346" s="156">
        <v>0.318</v>
      </c>
      <c r="E346" s="156">
        <v>0.19933333333333333</v>
      </c>
      <c r="F346" s="156">
        <v>2.4E-2</v>
      </c>
      <c r="G346" s="156">
        <v>0.28166666666666668</v>
      </c>
      <c r="H346" s="156">
        <v>2.6666666666666666E-3</v>
      </c>
      <c r="I346" s="156">
        <v>0.04</v>
      </c>
      <c r="J346" s="156">
        <v>1</v>
      </c>
      <c r="K346" s="87">
        <v>3000</v>
      </c>
      <c r="L346" s="87"/>
      <c r="M346" s="156">
        <v>2E-3</v>
      </c>
      <c r="N346" s="156">
        <v>6.0000000000000001E-3</v>
      </c>
      <c r="O346" s="156">
        <v>0.11899999999999999</v>
      </c>
      <c r="P346" s="156">
        <v>0.14399999999999999</v>
      </c>
      <c r="Q346" s="156">
        <v>0.30199999999999999</v>
      </c>
      <c r="R346" s="156">
        <v>0.33500000000000002</v>
      </c>
      <c r="S346" s="156">
        <v>0.185</v>
      </c>
      <c r="T346" s="156">
        <v>0.214</v>
      </c>
      <c r="U346" s="156">
        <v>1.9E-2</v>
      </c>
      <c r="V346" s="156">
        <v>0.03</v>
      </c>
      <c r="W346" s="156">
        <v>0.26600000000000001</v>
      </c>
      <c r="X346" s="156">
        <v>0.29799999999999999</v>
      </c>
      <c r="Y346" s="156">
        <v>1E-3</v>
      </c>
      <c r="Z346" s="156">
        <v>5.0000000000000001E-3</v>
      </c>
      <c r="AA346" s="156">
        <v>3.4000000000000002E-2</v>
      </c>
      <c r="AB346" s="156">
        <v>4.8000000000000001E-2</v>
      </c>
    </row>
    <row r="347" spans="1:28" x14ac:dyDescent="0.25">
      <c r="A347" s="87" t="s">
        <v>1044</v>
      </c>
      <c r="B347" s="156" t="s">
        <v>294</v>
      </c>
      <c r="C347" s="156">
        <v>0.14152542372881355</v>
      </c>
      <c r="D347" s="156">
        <v>0.22768361581920904</v>
      </c>
      <c r="E347" s="156">
        <v>0.12118644067796611</v>
      </c>
      <c r="F347" s="156">
        <v>3.0225988700564973E-2</v>
      </c>
      <c r="G347" s="156">
        <v>0.44124293785310736</v>
      </c>
      <c r="H347" s="156">
        <v>5.9322033898305086E-3</v>
      </c>
      <c r="I347" s="156">
        <v>3.2203389830508473E-2</v>
      </c>
      <c r="J347" s="156">
        <v>0.99999999999999989</v>
      </c>
      <c r="K347" s="87">
        <v>3540</v>
      </c>
      <c r="L347" s="87"/>
      <c r="M347" s="156" t="s">
        <v>294</v>
      </c>
      <c r="N347" s="156" t="s">
        <v>294</v>
      </c>
      <c r="O347" s="156">
        <v>0.13</v>
      </c>
      <c r="P347" s="156">
        <v>0.153</v>
      </c>
      <c r="Q347" s="156">
        <v>0.214</v>
      </c>
      <c r="R347" s="156">
        <v>0.24199999999999999</v>
      </c>
      <c r="S347" s="156">
        <v>0.111</v>
      </c>
      <c r="T347" s="156">
        <v>0.13200000000000001</v>
      </c>
      <c r="U347" s="156">
        <v>2.5000000000000001E-2</v>
      </c>
      <c r="V347" s="156">
        <v>3.5999999999999997E-2</v>
      </c>
      <c r="W347" s="156">
        <v>0.42499999999999999</v>
      </c>
      <c r="X347" s="156">
        <v>0.45800000000000002</v>
      </c>
      <c r="Y347" s="156">
        <v>4.0000000000000001E-3</v>
      </c>
      <c r="Z347" s="156">
        <v>8.9999999999999993E-3</v>
      </c>
      <c r="AA347" s="156">
        <v>2.7E-2</v>
      </c>
      <c r="AB347" s="156">
        <v>3.9E-2</v>
      </c>
    </row>
    <row r="348" spans="1:28" x14ac:dyDescent="0.25">
      <c r="A348" s="87" t="s">
        <v>1045</v>
      </c>
      <c r="B348" s="156" t="s">
        <v>294</v>
      </c>
      <c r="C348" s="156">
        <v>0.33988771969419135</v>
      </c>
      <c r="D348" s="156">
        <v>0.41464721979293029</v>
      </c>
      <c r="E348" s="156">
        <v>0.10494541145936187</v>
      </c>
      <c r="F348" s="156">
        <v>1.6023923040031595E-2</v>
      </c>
      <c r="G348" s="156">
        <v>8.1868705391147351E-2</v>
      </c>
      <c r="H348" s="156">
        <v>1.2977120771856575E-3</v>
      </c>
      <c r="I348" s="156">
        <v>4.1329308545151919E-2</v>
      </c>
      <c r="J348" s="156">
        <v>1</v>
      </c>
      <c r="K348" s="87">
        <v>35447</v>
      </c>
      <c r="L348" s="87"/>
      <c r="M348" s="156" t="s">
        <v>294</v>
      </c>
      <c r="N348" s="156" t="s">
        <v>294</v>
      </c>
      <c r="O348" s="156">
        <v>0.33500000000000002</v>
      </c>
      <c r="P348" s="156">
        <v>0.34499999999999997</v>
      </c>
      <c r="Q348" s="156">
        <v>0.41</v>
      </c>
      <c r="R348" s="156">
        <v>0.42</v>
      </c>
      <c r="S348" s="156">
        <v>0.10199999999999999</v>
      </c>
      <c r="T348" s="156">
        <v>0.108</v>
      </c>
      <c r="U348" s="156">
        <v>1.4999999999999999E-2</v>
      </c>
      <c r="V348" s="156">
        <v>1.7000000000000001E-2</v>
      </c>
      <c r="W348" s="156">
        <v>7.9000000000000001E-2</v>
      </c>
      <c r="X348" s="156">
        <v>8.5000000000000006E-2</v>
      </c>
      <c r="Y348" s="156">
        <v>1E-3</v>
      </c>
      <c r="Z348" s="156">
        <v>2E-3</v>
      </c>
      <c r="AA348" s="156">
        <v>3.9E-2</v>
      </c>
      <c r="AB348" s="156">
        <v>4.2999999999999997E-2</v>
      </c>
    </row>
    <row r="349" spans="1:28" x14ac:dyDescent="0.25">
      <c r="A349" s="87" t="s">
        <v>1046</v>
      </c>
      <c r="B349" s="156" t="s">
        <v>294</v>
      </c>
      <c r="C349" s="156">
        <v>9.6219931271477668E-2</v>
      </c>
      <c r="D349" s="156">
        <v>0.30240549828178692</v>
      </c>
      <c r="E349" s="156">
        <v>0.28178694158075601</v>
      </c>
      <c r="F349" s="156">
        <v>4.4673539518900345E-2</v>
      </c>
      <c r="G349" s="156">
        <v>0.22336769759450173</v>
      </c>
      <c r="H349" s="156">
        <v>3.4364261168384879E-3</v>
      </c>
      <c r="I349" s="156">
        <v>4.8109965635738834E-2</v>
      </c>
      <c r="J349" s="156">
        <v>1</v>
      </c>
      <c r="K349" s="87">
        <v>291</v>
      </c>
      <c r="L349" s="87"/>
      <c r="M349" s="156" t="s">
        <v>294</v>
      </c>
      <c r="N349" s="156" t="s">
        <v>294</v>
      </c>
      <c r="O349" s="156">
        <v>6.7000000000000004E-2</v>
      </c>
      <c r="P349" s="156">
        <v>0.13600000000000001</v>
      </c>
      <c r="Q349" s="156">
        <v>0.252</v>
      </c>
      <c r="R349" s="156">
        <v>0.35699999999999998</v>
      </c>
      <c r="S349" s="156">
        <v>0.23300000000000001</v>
      </c>
      <c r="T349" s="156">
        <v>0.33600000000000002</v>
      </c>
      <c r="U349" s="156">
        <v>2.5999999999999999E-2</v>
      </c>
      <c r="V349" s="156">
        <v>7.4999999999999997E-2</v>
      </c>
      <c r="W349" s="156">
        <v>0.17899999999999999</v>
      </c>
      <c r="X349" s="156">
        <v>0.27500000000000002</v>
      </c>
      <c r="Y349" s="156">
        <v>1E-3</v>
      </c>
      <c r="Z349" s="156">
        <v>1.9E-2</v>
      </c>
      <c r="AA349" s="156">
        <v>2.9000000000000001E-2</v>
      </c>
      <c r="AB349" s="156">
        <v>7.9000000000000001E-2</v>
      </c>
    </row>
    <row r="350" spans="1:28" x14ac:dyDescent="0.25">
      <c r="A350" s="87" t="s">
        <v>1047</v>
      </c>
      <c r="B350" s="156" t="s">
        <v>294</v>
      </c>
      <c r="C350" s="156">
        <v>0.16459977452085683</v>
      </c>
      <c r="D350" s="156">
        <v>0.43066516347237882</v>
      </c>
      <c r="E350" s="156">
        <v>0.1555806087936866</v>
      </c>
      <c r="F350" s="156">
        <v>1.3528748590755355E-2</v>
      </c>
      <c r="G350" s="156">
        <v>0.17023675310033823</v>
      </c>
      <c r="H350" s="156" t="s">
        <v>294</v>
      </c>
      <c r="I350" s="156">
        <v>6.538895152198422E-2</v>
      </c>
      <c r="J350" s="156">
        <v>1.0000000000000002</v>
      </c>
      <c r="K350" s="87">
        <v>887</v>
      </c>
      <c r="L350" s="87"/>
      <c r="M350" s="156" t="s">
        <v>294</v>
      </c>
      <c r="N350" s="156" t="s">
        <v>294</v>
      </c>
      <c r="O350" s="156">
        <v>0.14199999999999999</v>
      </c>
      <c r="P350" s="156">
        <v>0.19</v>
      </c>
      <c r="Q350" s="156">
        <v>0.39800000000000002</v>
      </c>
      <c r="R350" s="156">
        <v>0.46300000000000002</v>
      </c>
      <c r="S350" s="156">
        <v>0.13300000000000001</v>
      </c>
      <c r="T350" s="156">
        <v>0.18099999999999999</v>
      </c>
      <c r="U350" s="156">
        <v>8.0000000000000002E-3</v>
      </c>
      <c r="V350" s="156">
        <v>2.3E-2</v>
      </c>
      <c r="W350" s="156">
        <v>0.14699999999999999</v>
      </c>
      <c r="X350" s="156">
        <v>0.19600000000000001</v>
      </c>
      <c r="Y350" s="156" t="s">
        <v>294</v>
      </c>
      <c r="Z350" s="156" t="s">
        <v>294</v>
      </c>
      <c r="AA350" s="156">
        <v>5.0999999999999997E-2</v>
      </c>
      <c r="AB350" s="156">
        <v>8.4000000000000005E-2</v>
      </c>
    </row>
    <row r="351" spans="1:28" x14ac:dyDescent="0.25">
      <c r="A351" s="87" t="s">
        <v>1048</v>
      </c>
      <c r="B351" s="156" t="s">
        <v>294</v>
      </c>
      <c r="C351" s="156">
        <v>0.28418580375782881</v>
      </c>
      <c r="D351" s="156">
        <v>0.2197286012526096</v>
      </c>
      <c r="E351" s="156">
        <v>8.0897703549060548E-2</v>
      </c>
      <c r="F351" s="156">
        <v>8.663883089770355E-2</v>
      </c>
      <c r="G351" s="156">
        <v>0.30245302713987476</v>
      </c>
      <c r="H351" s="156">
        <v>2.6096033402922755E-3</v>
      </c>
      <c r="I351" s="156">
        <v>2.348643006263048E-2</v>
      </c>
      <c r="J351" s="156">
        <v>1</v>
      </c>
      <c r="K351" s="87">
        <v>3832</v>
      </c>
      <c r="L351" s="87"/>
      <c r="M351" s="156" t="s">
        <v>294</v>
      </c>
      <c r="N351" s="156" t="s">
        <v>294</v>
      </c>
      <c r="O351" s="156">
        <v>0.27</v>
      </c>
      <c r="P351" s="156">
        <v>0.29899999999999999</v>
      </c>
      <c r="Q351" s="156">
        <v>0.20699999999999999</v>
      </c>
      <c r="R351" s="156">
        <v>0.23300000000000001</v>
      </c>
      <c r="S351" s="156">
        <v>7.2999999999999995E-2</v>
      </c>
      <c r="T351" s="156">
        <v>0.09</v>
      </c>
      <c r="U351" s="156">
        <v>7.8E-2</v>
      </c>
      <c r="V351" s="156">
        <v>9.6000000000000002E-2</v>
      </c>
      <c r="W351" s="156">
        <v>0.28799999999999998</v>
      </c>
      <c r="X351" s="156">
        <v>0.317</v>
      </c>
      <c r="Y351" s="156">
        <v>1E-3</v>
      </c>
      <c r="Z351" s="156">
        <v>5.0000000000000001E-3</v>
      </c>
      <c r="AA351" s="156">
        <v>1.9E-2</v>
      </c>
      <c r="AB351" s="156">
        <v>2.9000000000000001E-2</v>
      </c>
    </row>
    <row r="352" spans="1:28" x14ac:dyDescent="0.25">
      <c r="A352" s="87" t="s">
        <v>1049</v>
      </c>
      <c r="B352" s="156" t="s">
        <v>294</v>
      </c>
      <c r="C352" s="156">
        <v>0.53469607315761158</v>
      </c>
      <c r="D352" s="156">
        <v>0.19741796664873587</v>
      </c>
      <c r="E352" s="156">
        <v>9.4674556213017749E-2</v>
      </c>
      <c r="F352" s="156">
        <v>2.7972027972027972E-2</v>
      </c>
      <c r="G352" s="156">
        <v>9.1984938138784292E-2</v>
      </c>
      <c r="H352" s="156" t="s">
        <v>294</v>
      </c>
      <c r="I352" s="156">
        <v>5.3254437869822487E-2</v>
      </c>
      <c r="J352" s="156">
        <v>1</v>
      </c>
      <c r="K352" s="87">
        <v>1859</v>
      </c>
      <c r="L352" s="87"/>
      <c r="M352" s="156" t="s">
        <v>294</v>
      </c>
      <c r="N352" s="156" t="s">
        <v>294</v>
      </c>
      <c r="O352" s="156">
        <v>0.51200000000000001</v>
      </c>
      <c r="P352" s="156">
        <v>0.55700000000000005</v>
      </c>
      <c r="Q352" s="156">
        <v>0.18</v>
      </c>
      <c r="R352" s="156">
        <v>0.216</v>
      </c>
      <c r="S352" s="156">
        <v>8.2000000000000003E-2</v>
      </c>
      <c r="T352" s="156">
        <v>0.109</v>
      </c>
      <c r="U352" s="156">
        <v>2.1000000000000001E-2</v>
      </c>
      <c r="V352" s="156">
        <v>3.5999999999999997E-2</v>
      </c>
      <c r="W352" s="156">
        <v>0.08</v>
      </c>
      <c r="X352" s="156">
        <v>0.106</v>
      </c>
      <c r="Y352" s="156" t="s">
        <v>294</v>
      </c>
      <c r="Z352" s="156" t="s">
        <v>294</v>
      </c>
      <c r="AA352" s="156">
        <v>4.3999999999999997E-2</v>
      </c>
      <c r="AB352" s="156">
        <v>6.4000000000000001E-2</v>
      </c>
    </row>
    <row r="353" spans="1:28" x14ac:dyDescent="0.25">
      <c r="A353" s="87" t="s">
        <v>1050</v>
      </c>
      <c r="B353" s="156" t="s">
        <v>294</v>
      </c>
      <c r="C353" s="156">
        <v>0.21374407582938387</v>
      </c>
      <c r="D353" s="156">
        <v>0.4758293838862559</v>
      </c>
      <c r="E353" s="156">
        <v>0.16919431279620853</v>
      </c>
      <c r="F353" s="156">
        <v>4.2654028436018961E-2</v>
      </c>
      <c r="G353" s="156">
        <v>6.7298578199052134E-2</v>
      </c>
      <c r="H353" s="156">
        <v>4.7393364928909954E-4</v>
      </c>
      <c r="I353" s="156">
        <v>3.0805687203791468E-2</v>
      </c>
      <c r="J353" s="156">
        <v>1</v>
      </c>
      <c r="K353" s="87">
        <v>2110</v>
      </c>
      <c r="L353" s="87"/>
      <c r="M353" s="156" t="s">
        <v>294</v>
      </c>
      <c r="N353" s="156" t="s">
        <v>294</v>
      </c>
      <c r="O353" s="156">
        <v>0.19700000000000001</v>
      </c>
      <c r="P353" s="156">
        <v>0.23200000000000001</v>
      </c>
      <c r="Q353" s="156">
        <v>0.45500000000000002</v>
      </c>
      <c r="R353" s="156">
        <v>0.497</v>
      </c>
      <c r="S353" s="156">
        <v>0.154</v>
      </c>
      <c r="T353" s="156">
        <v>0.186</v>
      </c>
      <c r="U353" s="156">
        <v>3.5000000000000003E-2</v>
      </c>
      <c r="V353" s="156">
        <v>5.1999999999999998E-2</v>
      </c>
      <c r="W353" s="156">
        <v>5.7000000000000002E-2</v>
      </c>
      <c r="X353" s="156">
        <v>7.9000000000000001E-2</v>
      </c>
      <c r="Y353" s="156">
        <v>0</v>
      </c>
      <c r="Z353" s="156">
        <v>3.0000000000000001E-3</v>
      </c>
      <c r="AA353" s="156">
        <v>2.4E-2</v>
      </c>
      <c r="AB353" s="156">
        <v>3.9E-2</v>
      </c>
    </row>
    <row r="354" spans="1:28" x14ac:dyDescent="0.25">
      <c r="A354" s="87" t="s">
        <v>1051</v>
      </c>
      <c r="B354" s="156">
        <v>0.10050068825727208</v>
      </c>
      <c r="C354" s="156">
        <v>0.33835030026168905</v>
      </c>
      <c r="D354" s="156">
        <v>0.21782208171353371</v>
      </c>
      <c r="E354" s="156">
        <v>8.4073272928043077E-2</v>
      </c>
      <c r="F354" s="156">
        <v>1.5837480524588179E-2</v>
      </c>
      <c r="G354" s="156">
        <v>0.20461661800965072</v>
      </c>
      <c r="H354" s="156">
        <v>3.7816333630821823E-3</v>
      </c>
      <c r="I354" s="156">
        <v>3.501792494214101E-2</v>
      </c>
      <c r="J354" s="156">
        <v>1.0000000000000002</v>
      </c>
      <c r="K354" s="87">
        <v>132218</v>
      </c>
      <c r="L354" s="87"/>
      <c r="M354" s="156">
        <v>9.9000000000000005E-2</v>
      </c>
      <c r="N354" s="156">
        <v>0.10199999999999999</v>
      </c>
      <c r="O354" s="156">
        <v>0.33600000000000002</v>
      </c>
      <c r="P354" s="156">
        <v>0.34100000000000003</v>
      </c>
      <c r="Q354" s="156">
        <v>0.216</v>
      </c>
      <c r="R354" s="156">
        <v>0.22</v>
      </c>
      <c r="S354" s="156">
        <v>8.3000000000000004E-2</v>
      </c>
      <c r="T354" s="156">
        <v>8.5999999999999993E-2</v>
      </c>
      <c r="U354" s="156">
        <v>1.4999999999999999E-2</v>
      </c>
      <c r="V354" s="156">
        <v>1.7000000000000001E-2</v>
      </c>
      <c r="W354" s="156">
        <v>0.20200000000000001</v>
      </c>
      <c r="X354" s="156">
        <v>0.20699999999999999</v>
      </c>
      <c r="Y354" s="156">
        <v>3.0000000000000001E-3</v>
      </c>
      <c r="Z354" s="156">
        <v>4.0000000000000001E-3</v>
      </c>
      <c r="AA354" s="156">
        <v>3.4000000000000002E-2</v>
      </c>
      <c r="AB354" s="156">
        <v>3.5999999999999997E-2</v>
      </c>
    </row>
    <row r="355" spans="1:28" x14ac:dyDescent="0.25">
      <c r="A355" s="87" t="s">
        <v>1052</v>
      </c>
      <c r="B355" s="156" t="s">
        <v>294</v>
      </c>
      <c r="C355" s="156">
        <v>0.1014344262295082</v>
      </c>
      <c r="D355" s="156">
        <v>0.19569672131147542</v>
      </c>
      <c r="E355" s="156">
        <v>0.11782786885245902</v>
      </c>
      <c r="F355" s="156">
        <v>2.5614754098360656E-2</v>
      </c>
      <c r="G355" s="156">
        <v>0.5276639344262295</v>
      </c>
      <c r="H355" s="156">
        <v>5.1229508196721308E-3</v>
      </c>
      <c r="I355" s="156">
        <v>2.663934426229508E-2</v>
      </c>
      <c r="J355" s="156">
        <v>1</v>
      </c>
      <c r="K355" s="87">
        <v>976</v>
      </c>
      <c r="L355" s="87"/>
      <c r="M355" s="156" t="s">
        <v>294</v>
      </c>
      <c r="N355" s="156" t="s">
        <v>294</v>
      </c>
      <c r="O355" s="156">
        <v>8.4000000000000005E-2</v>
      </c>
      <c r="P355" s="156">
        <v>0.122</v>
      </c>
      <c r="Q355" s="156">
        <v>0.17199999999999999</v>
      </c>
      <c r="R355" s="156">
        <v>0.222</v>
      </c>
      <c r="S355" s="156">
        <v>9.9000000000000005E-2</v>
      </c>
      <c r="T355" s="156">
        <v>0.14000000000000001</v>
      </c>
      <c r="U355" s="156">
        <v>1.7000000000000001E-2</v>
      </c>
      <c r="V355" s="156">
        <v>3.7999999999999999E-2</v>
      </c>
      <c r="W355" s="156">
        <v>0.496</v>
      </c>
      <c r="X355" s="156">
        <v>0.55900000000000005</v>
      </c>
      <c r="Y355" s="156">
        <v>2E-3</v>
      </c>
      <c r="Z355" s="156">
        <v>1.2E-2</v>
      </c>
      <c r="AA355" s="156">
        <v>1.7999999999999999E-2</v>
      </c>
      <c r="AB355" s="156">
        <v>3.9E-2</v>
      </c>
    </row>
    <row r="356" spans="1:28" x14ac:dyDescent="0.25">
      <c r="A356" s="87" t="s">
        <v>1053</v>
      </c>
      <c r="B356" s="156" t="s">
        <v>294</v>
      </c>
      <c r="C356" s="156">
        <v>0.32490675507666805</v>
      </c>
      <c r="D356" s="156">
        <v>0.27393286365520098</v>
      </c>
      <c r="E356" s="156">
        <v>0.11686697057604642</v>
      </c>
      <c r="F356" s="156">
        <v>1.9892250310816411E-2</v>
      </c>
      <c r="G356" s="156">
        <v>0.23497720679651884</v>
      </c>
      <c r="H356" s="156">
        <v>2.4865312888520514E-3</v>
      </c>
      <c r="I356" s="156">
        <v>2.6937422295897222E-2</v>
      </c>
      <c r="J356" s="156">
        <v>0.99999999999999989</v>
      </c>
      <c r="K356" s="87">
        <v>2413</v>
      </c>
      <c r="L356" s="87"/>
      <c r="M356" s="156" t="s">
        <v>294</v>
      </c>
      <c r="N356" s="156" t="s">
        <v>294</v>
      </c>
      <c r="O356" s="156">
        <v>0.307</v>
      </c>
      <c r="P356" s="156">
        <v>0.34399999999999997</v>
      </c>
      <c r="Q356" s="156">
        <v>0.25700000000000001</v>
      </c>
      <c r="R356" s="156">
        <v>0.29199999999999998</v>
      </c>
      <c r="S356" s="156">
        <v>0.105</v>
      </c>
      <c r="T356" s="156">
        <v>0.13</v>
      </c>
      <c r="U356" s="156">
        <v>1.4999999999999999E-2</v>
      </c>
      <c r="V356" s="156">
        <v>2.5999999999999999E-2</v>
      </c>
      <c r="W356" s="156">
        <v>0.218</v>
      </c>
      <c r="X356" s="156">
        <v>0.252</v>
      </c>
      <c r="Y356" s="156">
        <v>1E-3</v>
      </c>
      <c r="Z356" s="156">
        <v>5.0000000000000001E-3</v>
      </c>
      <c r="AA356" s="156">
        <v>2.1000000000000001E-2</v>
      </c>
      <c r="AB356" s="156">
        <v>3.4000000000000002E-2</v>
      </c>
    </row>
    <row r="357" spans="1:28" x14ac:dyDescent="0.25">
      <c r="A357" s="87" t="s">
        <v>1054</v>
      </c>
      <c r="B357" s="156" t="s">
        <v>294</v>
      </c>
      <c r="C357" s="156">
        <v>1.1410788381742738E-2</v>
      </c>
      <c r="D357" s="156">
        <v>0.16026970954356848</v>
      </c>
      <c r="E357" s="156">
        <v>0.14107883817427386</v>
      </c>
      <c r="F357" s="156">
        <v>3.0082987551867221E-2</v>
      </c>
      <c r="G357" s="156">
        <v>0.625</v>
      </c>
      <c r="H357" s="156">
        <v>3.6307053941908715E-3</v>
      </c>
      <c r="I357" s="156">
        <v>2.8526970954356846E-2</v>
      </c>
      <c r="J357" s="156">
        <v>1</v>
      </c>
      <c r="K357" s="87">
        <v>1928</v>
      </c>
      <c r="L357" s="87"/>
      <c r="M357" s="156" t="s">
        <v>294</v>
      </c>
      <c r="N357" s="156" t="s">
        <v>294</v>
      </c>
      <c r="O357" s="156">
        <v>8.0000000000000002E-3</v>
      </c>
      <c r="P357" s="156">
        <v>1.7000000000000001E-2</v>
      </c>
      <c r="Q357" s="156">
        <v>0.14499999999999999</v>
      </c>
      <c r="R357" s="156">
        <v>0.17699999999999999</v>
      </c>
      <c r="S357" s="156">
        <v>0.126</v>
      </c>
      <c r="T357" s="156">
        <v>0.157</v>
      </c>
      <c r="U357" s="156">
        <v>2.3E-2</v>
      </c>
      <c r="V357" s="156">
        <v>3.9E-2</v>
      </c>
      <c r="W357" s="156">
        <v>0.60299999999999998</v>
      </c>
      <c r="X357" s="156">
        <v>0.64600000000000002</v>
      </c>
      <c r="Y357" s="156">
        <v>2E-3</v>
      </c>
      <c r="Z357" s="156">
        <v>7.0000000000000001E-3</v>
      </c>
      <c r="AA357" s="156">
        <v>2.1999999999999999E-2</v>
      </c>
      <c r="AB357" s="156">
        <v>3.6999999999999998E-2</v>
      </c>
    </row>
    <row r="358" spans="1:28" x14ac:dyDescent="0.25">
      <c r="A358" s="87" t="s">
        <v>1055</v>
      </c>
      <c r="B358" s="156" t="s">
        <v>294</v>
      </c>
      <c r="C358" s="156">
        <v>9.1168091168091173E-2</v>
      </c>
      <c r="D358" s="156">
        <v>0.1857031857031857</v>
      </c>
      <c r="E358" s="156">
        <v>6.8894068894068891E-2</v>
      </c>
      <c r="F358" s="156">
        <v>1.1137011137011137E-2</v>
      </c>
      <c r="G358" s="156">
        <v>0.58223258223258223</v>
      </c>
      <c r="H358" s="156">
        <v>1.7353017353017353E-2</v>
      </c>
      <c r="I358" s="156">
        <v>4.3512043512043512E-2</v>
      </c>
      <c r="J358" s="156">
        <v>1</v>
      </c>
      <c r="K358" s="87">
        <v>3861</v>
      </c>
      <c r="L358" s="87"/>
      <c r="M358" s="156" t="s">
        <v>294</v>
      </c>
      <c r="N358" s="156" t="s">
        <v>294</v>
      </c>
      <c r="O358" s="156">
        <v>8.2000000000000003E-2</v>
      </c>
      <c r="P358" s="156">
        <v>0.10100000000000001</v>
      </c>
      <c r="Q358" s="156">
        <v>0.17399999999999999</v>
      </c>
      <c r="R358" s="156">
        <v>0.19800000000000001</v>
      </c>
      <c r="S358" s="156">
        <v>6.0999999999999999E-2</v>
      </c>
      <c r="T358" s="156">
        <v>7.6999999999999999E-2</v>
      </c>
      <c r="U358" s="156">
        <v>8.0000000000000002E-3</v>
      </c>
      <c r="V358" s="156">
        <v>1.4999999999999999E-2</v>
      </c>
      <c r="W358" s="156">
        <v>0.56699999999999995</v>
      </c>
      <c r="X358" s="156">
        <v>0.59799999999999998</v>
      </c>
      <c r="Y358" s="156">
        <v>1.4E-2</v>
      </c>
      <c r="Z358" s="156">
        <v>2.1999999999999999E-2</v>
      </c>
      <c r="AA358" s="156">
        <v>3.7999999999999999E-2</v>
      </c>
      <c r="AB358" s="156">
        <v>0.05</v>
      </c>
    </row>
    <row r="359" spans="1:28" x14ac:dyDescent="0.25">
      <c r="A359" s="87" t="s">
        <v>1056</v>
      </c>
      <c r="B359" s="156">
        <v>0.22407883461868039</v>
      </c>
      <c r="C359" s="156">
        <v>0.18937446443873179</v>
      </c>
      <c r="D359" s="156">
        <v>0.30676949443016283</v>
      </c>
      <c r="E359" s="156">
        <v>0.11568123393316196</v>
      </c>
      <c r="F359" s="156">
        <v>1.4995715509854327E-2</v>
      </c>
      <c r="G359" s="156">
        <v>0.11096829477292203</v>
      </c>
      <c r="H359" s="156">
        <v>8.5689802913453304E-4</v>
      </c>
      <c r="I359" s="156">
        <v>3.7275064267352186E-2</v>
      </c>
      <c r="J359" s="156">
        <v>1.0000000000000002</v>
      </c>
      <c r="K359" s="87">
        <v>2334</v>
      </c>
      <c r="L359" s="87"/>
      <c r="M359" s="156">
        <v>0.20799999999999999</v>
      </c>
      <c r="N359" s="156">
        <v>0.24099999999999999</v>
      </c>
      <c r="O359" s="156">
        <v>0.17399999999999999</v>
      </c>
      <c r="P359" s="156">
        <v>0.20599999999999999</v>
      </c>
      <c r="Q359" s="156">
        <v>0.28799999999999998</v>
      </c>
      <c r="R359" s="156">
        <v>0.32600000000000001</v>
      </c>
      <c r="S359" s="156">
        <v>0.10299999999999999</v>
      </c>
      <c r="T359" s="156">
        <v>0.129</v>
      </c>
      <c r="U359" s="156">
        <v>1.0999999999999999E-2</v>
      </c>
      <c r="V359" s="156">
        <v>2.1000000000000001E-2</v>
      </c>
      <c r="W359" s="156">
        <v>9.9000000000000005E-2</v>
      </c>
      <c r="X359" s="156">
        <v>0.124</v>
      </c>
      <c r="Y359" s="156">
        <v>0</v>
      </c>
      <c r="Z359" s="156">
        <v>3.0000000000000001E-3</v>
      </c>
      <c r="AA359" s="156">
        <v>0.03</v>
      </c>
      <c r="AB359" s="156">
        <v>4.5999999999999999E-2</v>
      </c>
    </row>
    <row r="360" spans="1:28" x14ac:dyDescent="0.25">
      <c r="A360" s="87" t="s">
        <v>1057</v>
      </c>
      <c r="B360" s="156">
        <v>0.20060364813437731</v>
      </c>
      <c r="C360" s="156">
        <v>1.0935654608284853E-3</v>
      </c>
      <c r="D360" s="156">
        <v>0.51813131534053625</v>
      </c>
      <c r="E360" s="156">
        <v>0.20279077905603429</v>
      </c>
      <c r="F360" s="156">
        <v>3.2500765495822578E-2</v>
      </c>
      <c r="G360" s="156">
        <v>9.1422072525261366E-3</v>
      </c>
      <c r="H360" s="156" t="s">
        <v>294</v>
      </c>
      <c r="I360" s="156">
        <v>3.5737719259874894E-2</v>
      </c>
      <c r="J360" s="156">
        <v>0.99999999999999989</v>
      </c>
      <c r="K360" s="87">
        <v>22861</v>
      </c>
      <c r="L360" s="87"/>
      <c r="M360" s="156">
        <v>0.19500000000000001</v>
      </c>
      <c r="N360" s="156">
        <v>0.20599999999999999</v>
      </c>
      <c r="O360" s="156">
        <v>1E-3</v>
      </c>
      <c r="P360" s="156">
        <v>2E-3</v>
      </c>
      <c r="Q360" s="156">
        <v>0.51200000000000001</v>
      </c>
      <c r="R360" s="156">
        <v>0.52500000000000002</v>
      </c>
      <c r="S360" s="156">
        <v>0.19800000000000001</v>
      </c>
      <c r="T360" s="156">
        <v>0.20799999999999999</v>
      </c>
      <c r="U360" s="156">
        <v>0.03</v>
      </c>
      <c r="V360" s="156">
        <v>3.5000000000000003E-2</v>
      </c>
      <c r="W360" s="156">
        <v>8.0000000000000002E-3</v>
      </c>
      <c r="X360" s="156">
        <v>0.01</v>
      </c>
      <c r="Y360" s="156" t="s">
        <v>294</v>
      </c>
      <c r="Z360" s="156" t="s">
        <v>294</v>
      </c>
      <c r="AA360" s="156">
        <v>3.3000000000000002E-2</v>
      </c>
      <c r="AB360" s="156">
        <v>3.7999999999999999E-2</v>
      </c>
    </row>
    <row r="361" spans="1:28" x14ac:dyDescent="0.25">
      <c r="A361" s="87" t="s">
        <v>1058</v>
      </c>
      <c r="B361" s="156">
        <v>7.5844226579520696E-2</v>
      </c>
      <c r="C361" s="156">
        <v>0.26354847494553379</v>
      </c>
      <c r="D361" s="156">
        <v>0.2465958605664488</v>
      </c>
      <c r="E361" s="156">
        <v>8.3061002178649243E-2</v>
      </c>
      <c r="F361" s="156">
        <v>3.6628540305010893E-2</v>
      </c>
      <c r="G361" s="156">
        <v>0.25919117647058826</v>
      </c>
      <c r="H361" s="156">
        <v>3.6764705882352941E-3</v>
      </c>
      <c r="I361" s="156">
        <v>3.1454248366013071E-2</v>
      </c>
      <c r="J361" s="156">
        <v>1</v>
      </c>
      <c r="K361" s="87">
        <v>14688</v>
      </c>
      <c r="L361" s="87"/>
      <c r="M361" s="156">
        <v>7.1999999999999995E-2</v>
      </c>
      <c r="N361" s="156">
        <v>0.08</v>
      </c>
      <c r="O361" s="156">
        <v>0.25600000000000001</v>
      </c>
      <c r="P361" s="156">
        <v>0.27100000000000002</v>
      </c>
      <c r="Q361" s="156">
        <v>0.24</v>
      </c>
      <c r="R361" s="156">
        <v>0.254</v>
      </c>
      <c r="S361" s="156">
        <v>7.9000000000000001E-2</v>
      </c>
      <c r="T361" s="156">
        <v>8.7999999999999995E-2</v>
      </c>
      <c r="U361" s="156">
        <v>3.4000000000000002E-2</v>
      </c>
      <c r="V361" s="156">
        <v>0.04</v>
      </c>
      <c r="W361" s="156">
        <v>0.252</v>
      </c>
      <c r="X361" s="156">
        <v>0.26600000000000001</v>
      </c>
      <c r="Y361" s="156">
        <v>3.0000000000000001E-3</v>
      </c>
      <c r="Z361" s="156">
        <v>5.0000000000000001E-3</v>
      </c>
      <c r="AA361" s="156">
        <v>2.9000000000000001E-2</v>
      </c>
      <c r="AB361" s="156">
        <v>3.4000000000000002E-2</v>
      </c>
    </row>
    <row r="362" spans="1:28" x14ac:dyDescent="0.25">
      <c r="A362" s="87" t="s">
        <v>1059</v>
      </c>
      <c r="B362" s="156">
        <v>0.59741657696447792</v>
      </c>
      <c r="C362" s="156">
        <v>0.18600645855758879</v>
      </c>
      <c r="D362" s="156">
        <v>0.12228202368137782</v>
      </c>
      <c r="E362" s="156">
        <v>4.3702906350914963E-2</v>
      </c>
      <c r="F362" s="156">
        <v>1.076426264800861E-3</v>
      </c>
      <c r="G362" s="156">
        <v>8.8266953713670611E-3</v>
      </c>
      <c r="H362" s="156" t="s">
        <v>294</v>
      </c>
      <c r="I362" s="156">
        <v>4.0688912809472552E-2</v>
      </c>
      <c r="J362" s="156">
        <v>1</v>
      </c>
      <c r="K362" s="87">
        <v>4645</v>
      </c>
      <c r="L362" s="87"/>
      <c r="M362" s="156">
        <v>0.58299999999999996</v>
      </c>
      <c r="N362" s="156">
        <v>0.61099999999999999</v>
      </c>
      <c r="O362" s="156">
        <v>0.17499999999999999</v>
      </c>
      <c r="P362" s="156">
        <v>0.19700000000000001</v>
      </c>
      <c r="Q362" s="156">
        <v>0.113</v>
      </c>
      <c r="R362" s="156">
        <v>0.13200000000000001</v>
      </c>
      <c r="S362" s="156">
        <v>3.7999999999999999E-2</v>
      </c>
      <c r="T362" s="156">
        <v>0.05</v>
      </c>
      <c r="U362" s="156">
        <v>0</v>
      </c>
      <c r="V362" s="156">
        <v>3.0000000000000001E-3</v>
      </c>
      <c r="W362" s="156">
        <v>7.0000000000000001E-3</v>
      </c>
      <c r="X362" s="156">
        <v>1.2E-2</v>
      </c>
      <c r="Y362" s="156" t="s">
        <v>294</v>
      </c>
      <c r="Z362" s="156" t="s">
        <v>294</v>
      </c>
      <c r="AA362" s="156">
        <v>3.5000000000000003E-2</v>
      </c>
      <c r="AB362" s="156">
        <v>4.7E-2</v>
      </c>
    </row>
    <row r="363" spans="1:28" x14ac:dyDescent="0.25">
      <c r="A363" s="87" t="s">
        <v>1060</v>
      </c>
      <c r="B363" s="156">
        <v>0.282134548274525</v>
      </c>
      <c r="C363" s="156">
        <v>0.51761826289259405</v>
      </c>
      <c r="D363" s="156">
        <v>9.6015897634742151E-2</v>
      </c>
      <c r="E363" s="156">
        <v>2.7651221403644823E-2</v>
      </c>
      <c r="F363" s="156">
        <v>1.0905389685924778E-3</v>
      </c>
      <c r="G363" s="156">
        <v>3.9138231872818924E-2</v>
      </c>
      <c r="H363" s="156">
        <v>2.9323381155486623E-3</v>
      </c>
      <c r="I363" s="156">
        <v>3.3418960837533929E-2</v>
      </c>
      <c r="J363" s="156">
        <v>1</v>
      </c>
      <c r="K363" s="87">
        <v>41264</v>
      </c>
      <c r="L363" s="87"/>
      <c r="M363" s="156">
        <v>0.27800000000000002</v>
      </c>
      <c r="N363" s="156">
        <v>0.28599999999999998</v>
      </c>
      <c r="O363" s="156">
        <v>0.51300000000000001</v>
      </c>
      <c r="P363" s="156">
        <v>0.52200000000000002</v>
      </c>
      <c r="Q363" s="156">
        <v>9.2999999999999999E-2</v>
      </c>
      <c r="R363" s="156">
        <v>9.9000000000000005E-2</v>
      </c>
      <c r="S363" s="156">
        <v>2.5999999999999999E-2</v>
      </c>
      <c r="T363" s="156">
        <v>2.9000000000000001E-2</v>
      </c>
      <c r="U363" s="156">
        <v>1E-3</v>
      </c>
      <c r="V363" s="156">
        <v>1E-3</v>
      </c>
      <c r="W363" s="156">
        <v>3.6999999999999998E-2</v>
      </c>
      <c r="X363" s="156">
        <v>4.1000000000000002E-2</v>
      </c>
      <c r="Y363" s="156">
        <v>2E-3</v>
      </c>
      <c r="Z363" s="156">
        <v>4.0000000000000001E-3</v>
      </c>
      <c r="AA363" s="156">
        <v>3.2000000000000001E-2</v>
      </c>
      <c r="AB363" s="156">
        <v>3.5000000000000003E-2</v>
      </c>
    </row>
    <row r="364" spans="1:28" x14ac:dyDescent="0.25">
      <c r="A364" s="87" t="s">
        <v>1061</v>
      </c>
      <c r="B364" s="156" t="s">
        <v>294</v>
      </c>
      <c r="C364" s="156">
        <v>0.36825396825396828</v>
      </c>
      <c r="D364" s="156">
        <v>0.37777777777777777</v>
      </c>
      <c r="E364" s="156">
        <v>0.11428571428571428</v>
      </c>
      <c r="F364" s="156">
        <v>6.3492063492063492E-3</v>
      </c>
      <c r="G364" s="156">
        <v>0.11428571428571428</v>
      </c>
      <c r="H364" s="156">
        <v>3.1746031746031746E-3</v>
      </c>
      <c r="I364" s="156">
        <v>1.5873015873015872E-2</v>
      </c>
      <c r="J364" s="156">
        <v>1</v>
      </c>
      <c r="K364" s="87">
        <v>315</v>
      </c>
      <c r="L364" s="87"/>
      <c r="M364" s="156" t="s">
        <v>294</v>
      </c>
      <c r="N364" s="156" t="s">
        <v>294</v>
      </c>
      <c r="O364" s="156">
        <v>0.317</v>
      </c>
      <c r="P364" s="156">
        <v>0.42299999999999999</v>
      </c>
      <c r="Q364" s="156">
        <v>0.32600000000000001</v>
      </c>
      <c r="R364" s="156">
        <v>0.432</v>
      </c>
      <c r="S364" s="156">
        <v>8.4000000000000005E-2</v>
      </c>
      <c r="T364" s="156">
        <v>0.154</v>
      </c>
      <c r="U364" s="156">
        <v>2E-3</v>
      </c>
      <c r="V364" s="156">
        <v>2.3E-2</v>
      </c>
      <c r="W364" s="156">
        <v>8.4000000000000005E-2</v>
      </c>
      <c r="X364" s="156">
        <v>0.154</v>
      </c>
      <c r="Y364" s="156">
        <v>1E-3</v>
      </c>
      <c r="Z364" s="156">
        <v>1.7999999999999999E-2</v>
      </c>
      <c r="AA364" s="156">
        <v>7.0000000000000001E-3</v>
      </c>
      <c r="AB364" s="156">
        <v>3.6999999999999998E-2</v>
      </c>
    </row>
    <row r="365" spans="1:28" x14ac:dyDescent="0.25">
      <c r="A365" s="87" t="s">
        <v>1062</v>
      </c>
      <c r="B365" s="156" t="s">
        <v>294</v>
      </c>
      <c r="C365" s="156">
        <v>0.24607329842931938</v>
      </c>
      <c r="D365" s="156">
        <v>0.37172774869109948</v>
      </c>
      <c r="E365" s="156">
        <v>0.19895287958115182</v>
      </c>
      <c r="F365" s="156">
        <v>2.6178010471204188E-2</v>
      </c>
      <c r="G365" s="156">
        <v>0.13089005235602094</v>
      </c>
      <c r="H365" s="156">
        <v>5.235602094240838E-3</v>
      </c>
      <c r="I365" s="156">
        <v>2.0942408376963352E-2</v>
      </c>
      <c r="J365" s="156">
        <v>0.99999999999999989</v>
      </c>
      <c r="K365" s="87">
        <v>191</v>
      </c>
      <c r="L365" s="87"/>
      <c r="M365" s="156" t="s">
        <v>294</v>
      </c>
      <c r="N365" s="156" t="s">
        <v>294</v>
      </c>
      <c r="O365" s="156">
        <v>0.19</v>
      </c>
      <c r="P365" s="156">
        <v>0.312</v>
      </c>
      <c r="Q365" s="156">
        <v>0.30599999999999999</v>
      </c>
      <c r="R365" s="156">
        <v>0.442</v>
      </c>
      <c r="S365" s="156">
        <v>0.14899999999999999</v>
      </c>
      <c r="T365" s="156">
        <v>0.26100000000000001</v>
      </c>
      <c r="U365" s="156">
        <v>1.0999999999999999E-2</v>
      </c>
      <c r="V365" s="156">
        <v>0.06</v>
      </c>
      <c r="W365" s="156">
        <v>0.09</v>
      </c>
      <c r="X365" s="156">
        <v>0.186</v>
      </c>
      <c r="Y365" s="156">
        <v>1E-3</v>
      </c>
      <c r="Z365" s="156">
        <v>2.9000000000000001E-2</v>
      </c>
      <c r="AA365" s="156">
        <v>8.0000000000000002E-3</v>
      </c>
      <c r="AB365" s="156">
        <v>5.2999999999999999E-2</v>
      </c>
    </row>
    <row r="366" spans="1:28" x14ac:dyDescent="0.25">
      <c r="A366" s="87" t="s">
        <v>1063</v>
      </c>
      <c r="B366" s="156" t="s">
        <v>294</v>
      </c>
      <c r="C366" s="156">
        <v>0.3213149522799576</v>
      </c>
      <c r="D366" s="156">
        <v>0.25026511134676566</v>
      </c>
      <c r="E366" s="156">
        <v>0.34570519618239659</v>
      </c>
      <c r="F366" s="156">
        <v>4.2417815482502655E-3</v>
      </c>
      <c r="G366" s="156">
        <v>4.4538706256627786E-2</v>
      </c>
      <c r="H366" s="156">
        <v>1.0604453870625664E-3</v>
      </c>
      <c r="I366" s="156">
        <v>3.2873806998939555E-2</v>
      </c>
      <c r="J366" s="156">
        <v>1</v>
      </c>
      <c r="K366" s="87">
        <v>943</v>
      </c>
      <c r="L366" s="87"/>
      <c r="M366" s="156" t="s">
        <v>294</v>
      </c>
      <c r="N366" s="156" t="s">
        <v>294</v>
      </c>
      <c r="O366" s="156">
        <v>0.29199999999999998</v>
      </c>
      <c r="P366" s="156">
        <v>0.35199999999999998</v>
      </c>
      <c r="Q366" s="156">
        <v>0.224</v>
      </c>
      <c r="R366" s="156">
        <v>0.27900000000000003</v>
      </c>
      <c r="S366" s="156">
        <v>0.316</v>
      </c>
      <c r="T366" s="156">
        <v>0.377</v>
      </c>
      <c r="U366" s="156">
        <v>2E-3</v>
      </c>
      <c r="V366" s="156">
        <v>1.0999999999999999E-2</v>
      </c>
      <c r="W366" s="156">
        <v>3.3000000000000002E-2</v>
      </c>
      <c r="X366" s="156">
        <v>0.06</v>
      </c>
      <c r="Y366" s="156">
        <v>0</v>
      </c>
      <c r="Z366" s="156">
        <v>6.0000000000000001E-3</v>
      </c>
      <c r="AA366" s="156">
        <v>2.3E-2</v>
      </c>
      <c r="AB366" s="156">
        <v>4.5999999999999999E-2</v>
      </c>
    </row>
    <row r="367" spans="1:28" x14ac:dyDescent="0.25">
      <c r="A367" s="87" t="s">
        <v>1064</v>
      </c>
      <c r="B367" s="156" t="s">
        <v>294</v>
      </c>
      <c r="C367" s="156">
        <v>0.45614035087719296</v>
      </c>
      <c r="D367" s="156">
        <v>0.31140350877192985</v>
      </c>
      <c r="E367" s="156">
        <v>0.13157894736842105</v>
      </c>
      <c r="F367" s="156">
        <v>6.5789473684210523E-3</v>
      </c>
      <c r="G367" s="156">
        <v>6.5789473684210523E-2</v>
      </c>
      <c r="H367" s="156" t="s">
        <v>294</v>
      </c>
      <c r="I367" s="156">
        <v>2.850877192982456E-2</v>
      </c>
      <c r="J367" s="156">
        <v>1</v>
      </c>
      <c r="K367" s="87">
        <v>456</v>
      </c>
      <c r="L367" s="87"/>
      <c r="M367" s="156" t="s">
        <v>294</v>
      </c>
      <c r="N367" s="156" t="s">
        <v>294</v>
      </c>
      <c r="O367" s="156">
        <v>0.41099999999999998</v>
      </c>
      <c r="P367" s="156">
        <v>0.502</v>
      </c>
      <c r="Q367" s="156">
        <v>0.27100000000000002</v>
      </c>
      <c r="R367" s="156">
        <v>0.35499999999999998</v>
      </c>
      <c r="S367" s="156">
        <v>0.104</v>
      </c>
      <c r="T367" s="156">
        <v>0.16600000000000001</v>
      </c>
      <c r="U367" s="156">
        <v>2E-3</v>
      </c>
      <c r="V367" s="156">
        <v>1.9E-2</v>
      </c>
      <c r="W367" s="156">
        <v>4.5999999999999999E-2</v>
      </c>
      <c r="X367" s="156">
        <v>9.1999999999999998E-2</v>
      </c>
      <c r="Y367" s="156" t="s">
        <v>294</v>
      </c>
      <c r="Z367" s="156" t="s">
        <v>294</v>
      </c>
      <c r="AA367" s="156">
        <v>1.7000000000000001E-2</v>
      </c>
      <c r="AB367" s="156">
        <v>4.8000000000000001E-2</v>
      </c>
    </row>
    <row r="368" spans="1:28" x14ac:dyDescent="0.25">
      <c r="A368" s="87" t="s">
        <v>1065</v>
      </c>
      <c r="B368" s="156" t="s">
        <v>294</v>
      </c>
      <c r="C368" s="156">
        <v>0.25827814569536423</v>
      </c>
      <c r="D368" s="156">
        <v>0.41059602649006621</v>
      </c>
      <c r="E368" s="156">
        <v>0.22350993377483444</v>
      </c>
      <c r="F368" s="156">
        <v>6.6225165562913907E-3</v>
      </c>
      <c r="G368" s="156">
        <v>8.2781456953642391E-2</v>
      </c>
      <c r="H368" s="156">
        <v>1.6556291390728477E-3</v>
      </c>
      <c r="I368" s="156">
        <v>1.6556291390728478E-2</v>
      </c>
      <c r="J368" s="156">
        <v>0.99999999999999989</v>
      </c>
      <c r="K368" s="87">
        <v>604</v>
      </c>
      <c r="L368" s="87"/>
      <c r="M368" s="156" t="s">
        <v>294</v>
      </c>
      <c r="N368" s="156" t="s">
        <v>294</v>
      </c>
      <c r="O368" s="156">
        <v>0.22500000000000001</v>
      </c>
      <c r="P368" s="156">
        <v>0.29499999999999998</v>
      </c>
      <c r="Q368" s="156">
        <v>0.372</v>
      </c>
      <c r="R368" s="156">
        <v>0.45</v>
      </c>
      <c r="S368" s="156">
        <v>0.192</v>
      </c>
      <c r="T368" s="156">
        <v>0.25800000000000001</v>
      </c>
      <c r="U368" s="156">
        <v>3.0000000000000001E-3</v>
      </c>
      <c r="V368" s="156">
        <v>1.7000000000000001E-2</v>
      </c>
      <c r="W368" s="156">
        <v>6.3E-2</v>
      </c>
      <c r="X368" s="156">
        <v>0.107</v>
      </c>
      <c r="Y368" s="156">
        <v>0</v>
      </c>
      <c r="Z368" s="156">
        <v>8.9999999999999993E-3</v>
      </c>
      <c r="AA368" s="156">
        <v>8.9999999999999993E-3</v>
      </c>
      <c r="AB368" s="156">
        <v>0.03</v>
      </c>
    </row>
    <row r="369" spans="1:28" x14ac:dyDescent="0.25">
      <c r="A369" s="87" t="s">
        <v>1066</v>
      </c>
      <c r="B369" s="156" t="s">
        <v>294</v>
      </c>
      <c r="C369" s="156">
        <v>0.13358778625954199</v>
      </c>
      <c r="D369" s="156">
        <v>0.55852417302798985</v>
      </c>
      <c r="E369" s="156">
        <v>0.18193384223918574</v>
      </c>
      <c r="F369" s="156">
        <v>1.0814249363867684E-2</v>
      </c>
      <c r="G369" s="156">
        <v>5.9160305343511452E-2</v>
      </c>
      <c r="H369" s="156">
        <v>6.3613231552162855E-4</v>
      </c>
      <c r="I369" s="156">
        <v>5.5343511450381681E-2</v>
      </c>
      <c r="J369" s="156">
        <v>0.99999999999999989</v>
      </c>
      <c r="K369" s="87">
        <v>1572</v>
      </c>
      <c r="L369" s="87"/>
      <c r="M369" s="156" t="s">
        <v>294</v>
      </c>
      <c r="N369" s="156" t="s">
        <v>294</v>
      </c>
      <c r="O369" s="156">
        <v>0.11799999999999999</v>
      </c>
      <c r="P369" s="156">
        <v>0.151</v>
      </c>
      <c r="Q369" s="156">
        <v>0.53400000000000003</v>
      </c>
      <c r="R369" s="156">
        <v>0.58299999999999996</v>
      </c>
      <c r="S369" s="156">
        <v>0.16400000000000001</v>
      </c>
      <c r="T369" s="156">
        <v>0.20200000000000001</v>
      </c>
      <c r="U369" s="156">
        <v>7.0000000000000001E-3</v>
      </c>
      <c r="V369" s="156">
        <v>1.7000000000000001E-2</v>
      </c>
      <c r="W369" s="156">
        <v>4.9000000000000002E-2</v>
      </c>
      <c r="X369" s="156">
        <v>7.1999999999999995E-2</v>
      </c>
      <c r="Y369" s="156">
        <v>0</v>
      </c>
      <c r="Z369" s="156">
        <v>4.0000000000000001E-3</v>
      </c>
      <c r="AA369" s="156">
        <v>4.4999999999999998E-2</v>
      </c>
      <c r="AB369" s="156">
        <v>6.8000000000000005E-2</v>
      </c>
    </row>
    <row r="370" spans="1:28" x14ac:dyDescent="0.25">
      <c r="A370" s="87" t="s">
        <v>1067</v>
      </c>
      <c r="B370" s="156" t="s">
        <v>294</v>
      </c>
      <c r="C370" s="156">
        <v>0.3482142857142857</v>
      </c>
      <c r="D370" s="156">
        <v>0.3169642857142857</v>
      </c>
      <c r="E370" s="156">
        <v>0.12648809523809523</v>
      </c>
      <c r="F370" s="156">
        <v>1.1904761904761904E-2</v>
      </c>
      <c r="G370" s="156">
        <v>0.13690476190476192</v>
      </c>
      <c r="H370" s="156" t="s">
        <v>294</v>
      </c>
      <c r="I370" s="156">
        <v>5.9523809523809521E-2</v>
      </c>
      <c r="J370" s="156">
        <v>1</v>
      </c>
      <c r="K370" s="87">
        <v>672</v>
      </c>
      <c r="L370" s="87"/>
      <c r="M370" s="156" t="s">
        <v>294</v>
      </c>
      <c r="N370" s="156" t="s">
        <v>294</v>
      </c>
      <c r="O370" s="156">
        <v>0.313</v>
      </c>
      <c r="P370" s="156">
        <v>0.38500000000000001</v>
      </c>
      <c r="Q370" s="156">
        <v>0.28299999999999997</v>
      </c>
      <c r="R370" s="156">
        <v>0.35299999999999998</v>
      </c>
      <c r="S370" s="156">
        <v>0.10299999999999999</v>
      </c>
      <c r="T370" s="156">
        <v>0.154</v>
      </c>
      <c r="U370" s="156">
        <v>6.0000000000000001E-3</v>
      </c>
      <c r="V370" s="156">
        <v>2.3E-2</v>
      </c>
      <c r="W370" s="156">
        <v>0.113</v>
      </c>
      <c r="X370" s="156">
        <v>0.16500000000000001</v>
      </c>
      <c r="Y370" s="156" t="s">
        <v>294</v>
      </c>
      <c r="Z370" s="156" t="s">
        <v>294</v>
      </c>
      <c r="AA370" s="156">
        <v>4.3999999999999997E-2</v>
      </c>
      <c r="AB370" s="156">
        <v>0.08</v>
      </c>
    </row>
    <row r="371" spans="1:28" x14ac:dyDescent="0.25">
      <c r="A371" s="87" t="s">
        <v>1068</v>
      </c>
      <c r="B371" s="156" t="s">
        <v>294</v>
      </c>
      <c r="C371" s="156">
        <v>0.22172619047619047</v>
      </c>
      <c r="D371" s="156">
        <v>0.30877976190476192</v>
      </c>
      <c r="E371" s="156">
        <v>0.17150297619047619</v>
      </c>
      <c r="F371" s="156">
        <v>1.3764880952380952E-2</v>
      </c>
      <c r="G371" s="156">
        <v>0.25037202380952384</v>
      </c>
      <c r="H371" s="156">
        <v>5.9523809523809521E-3</v>
      </c>
      <c r="I371" s="156">
        <v>2.7901785714285716E-2</v>
      </c>
      <c r="J371" s="156">
        <v>0.99999999999999989</v>
      </c>
      <c r="K371" s="87">
        <v>2688</v>
      </c>
      <c r="L371" s="87"/>
      <c r="M371" s="156" t="s">
        <v>294</v>
      </c>
      <c r="N371" s="156" t="s">
        <v>294</v>
      </c>
      <c r="O371" s="156">
        <v>0.20599999999999999</v>
      </c>
      <c r="P371" s="156">
        <v>0.23799999999999999</v>
      </c>
      <c r="Q371" s="156">
        <v>0.29199999999999998</v>
      </c>
      <c r="R371" s="156">
        <v>0.32700000000000001</v>
      </c>
      <c r="S371" s="156">
        <v>0.158</v>
      </c>
      <c r="T371" s="156">
        <v>0.186</v>
      </c>
      <c r="U371" s="156">
        <v>0.01</v>
      </c>
      <c r="V371" s="156">
        <v>1.9E-2</v>
      </c>
      <c r="W371" s="156">
        <v>0.23400000000000001</v>
      </c>
      <c r="X371" s="156">
        <v>0.26700000000000002</v>
      </c>
      <c r="Y371" s="156">
        <v>4.0000000000000001E-3</v>
      </c>
      <c r="Z371" s="156">
        <v>0.01</v>
      </c>
      <c r="AA371" s="156">
        <v>2.1999999999999999E-2</v>
      </c>
      <c r="AB371" s="156">
        <v>3.5000000000000003E-2</v>
      </c>
    </row>
    <row r="372" spans="1:28" x14ac:dyDescent="0.25">
      <c r="A372" s="87" t="s">
        <v>1069</v>
      </c>
      <c r="B372" s="156" t="s">
        <v>294</v>
      </c>
      <c r="C372" s="156">
        <v>3.5315985130111527E-2</v>
      </c>
      <c r="D372" s="156">
        <v>0.21933085501858737</v>
      </c>
      <c r="E372" s="156">
        <v>0.11802973977695168</v>
      </c>
      <c r="F372" s="156">
        <v>4.2750929368029739E-2</v>
      </c>
      <c r="G372" s="156">
        <v>0.54832713754646845</v>
      </c>
      <c r="H372" s="156">
        <v>5.5762081784386614E-3</v>
      </c>
      <c r="I372" s="156">
        <v>3.0669144981412641E-2</v>
      </c>
      <c r="J372" s="156">
        <v>1</v>
      </c>
      <c r="K372" s="87">
        <v>1076</v>
      </c>
      <c r="L372" s="87"/>
      <c r="M372" s="156" t="s">
        <v>294</v>
      </c>
      <c r="N372" s="156" t="s">
        <v>294</v>
      </c>
      <c r="O372" s="156">
        <v>2.5999999999999999E-2</v>
      </c>
      <c r="P372" s="156">
        <v>4.8000000000000001E-2</v>
      </c>
      <c r="Q372" s="156">
        <v>0.19600000000000001</v>
      </c>
      <c r="R372" s="156">
        <v>0.245</v>
      </c>
      <c r="S372" s="156">
        <v>0.1</v>
      </c>
      <c r="T372" s="156">
        <v>0.13900000000000001</v>
      </c>
      <c r="U372" s="156">
        <v>3.2000000000000001E-2</v>
      </c>
      <c r="V372" s="156">
        <v>5.7000000000000002E-2</v>
      </c>
      <c r="W372" s="156">
        <v>0.51800000000000002</v>
      </c>
      <c r="X372" s="156">
        <v>0.57799999999999996</v>
      </c>
      <c r="Y372" s="156">
        <v>3.0000000000000001E-3</v>
      </c>
      <c r="Z372" s="156">
        <v>1.2E-2</v>
      </c>
      <c r="AA372" s="156">
        <v>2.1999999999999999E-2</v>
      </c>
      <c r="AB372" s="156">
        <v>4.2999999999999997E-2</v>
      </c>
    </row>
    <row r="373" spans="1:28" x14ac:dyDescent="0.25">
      <c r="A373" s="87" t="s">
        <v>1070</v>
      </c>
      <c r="B373" s="156" t="s">
        <v>294</v>
      </c>
      <c r="C373" s="156">
        <v>0.12488174077578051</v>
      </c>
      <c r="D373" s="156">
        <v>0.445600756859035</v>
      </c>
      <c r="E373" s="156">
        <v>0.11352885525070956</v>
      </c>
      <c r="F373" s="156">
        <v>1.8921475875118259E-3</v>
      </c>
      <c r="G373" s="156">
        <v>0.22989593188268684</v>
      </c>
      <c r="H373" s="156">
        <v>3.7842951750236518E-3</v>
      </c>
      <c r="I373" s="156">
        <v>8.0416272469252606E-2</v>
      </c>
      <c r="J373" s="156">
        <v>1</v>
      </c>
      <c r="K373" s="87">
        <v>1057</v>
      </c>
      <c r="L373" s="87"/>
      <c r="M373" s="156" t="s">
        <v>294</v>
      </c>
      <c r="N373" s="156" t="s">
        <v>294</v>
      </c>
      <c r="O373" s="156">
        <v>0.106</v>
      </c>
      <c r="P373" s="156">
        <v>0.14599999999999999</v>
      </c>
      <c r="Q373" s="156">
        <v>0.41599999999999998</v>
      </c>
      <c r="R373" s="156">
        <v>0.47599999999999998</v>
      </c>
      <c r="S373" s="156">
        <v>9.6000000000000002E-2</v>
      </c>
      <c r="T373" s="156">
        <v>0.13400000000000001</v>
      </c>
      <c r="U373" s="156">
        <v>1E-3</v>
      </c>
      <c r="V373" s="156">
        <v>7.0000000000000001E-3</v>
      </c>
      <c r="W373" s="156">
        <v>0.20599999999999999</v>
      </c>
      <c r="X373" s="156">
        <v>0.25600000000000001</v>
      </c>
      <c r="Y373" s="156">
        <v>1E-3</v>
      </c>
      <c r="Z373" s="156">
        <v>0.01</v>
      </c>
      <c r="AA373" s="156">
        <v>6.6000000000000003E-2</v>
      </c>
      <c r="AB373" s="156">
        <v>9.8000000000000004E-2</v>
      </c>
    </row>
    <row r="374" spans="1:28" x14ac:dyDescent="0.25">
      <c r="A374" s="87" t="s">
        <v>1071</v>
      </c>
      <c r="B374" s="156" t="s">
        <v>294</v>
      </c>
      <c r="C374" s="156">
        <v>6.8750000000000006E-2</v>
      </c>
      <c r="D374" s="156">
        <v>0.20208333333333334</v>
      </c>
      <c r="E374" s="156">
        <v>0.13958333333333334</v>
      </c>
      <c r="F374" s="156">
        <v>5.8333333333333334E-2</v>
      </c>
      <c r="G374" s="156">
        <v>0.49375000000000002</v>
      </c>
      <c r="H374" s="156">
        <v>4.1666666666666666E-3</v>
      </c>
      <c r="I374" s="156">
        <v>3.3333333333333333E-2</v>
      </c>
      <c r="J374" s="156">
        <v>1.0000000000000002</v>
      </c>
      <c r="K374" s="87">
        <v>480</v>
      </c>
      <c r="L374" s="87"/>
      <c r="M374" s="156" t="s">
        <v>294</v>
      </c>
      <c r="N374" s="156" t="s">
        <v>294</v>
      </c>
      <c r="O374" s="156">
        <v>4.9000000000000002E-2</v>
      </c>
      <c r="P374" s="156">
        <v>9.5000000000000001E-2</v>
      </c>
      <c r="Q374" s="156">
        <v>0.16900000000000001</v>
      </c>
      <c r="R374" s="156">
        <v>0.24</v>
      </c>
      <c r="S374" s="156">
        <v>0.111</v>
      </c>
      <c r="T374" s="156">
        <v>0.17299999999999999</v>
      </c>
      <c r="U374" s="156">
        <v>4.1000000000000002E-2</v>
      </c>
      <c r="V374" s="156">
        <v>8.3000000000000004E-2</v>
      </c>
      <c r="W374" s="156">
        <v>0.44900000000000001</v>
      </c>
      <c r="X374" s="156">
        <v>0.53800000000000003</v>
      </c>
      <c r="Y374" s="156">
        <v>1E-3</v>
      </c>
      <c r="Z374" s="156">
        <v>1.4999999999999999E-2</v>
      </c>
      <c r="AA374" s="156">
        <v>2.1000000000000001E-2</v>
      </c>
      <c r="AB374" s="156">
        <v>5.2999999999999999E-2</v>
      </c>
    </row>
    <row r="375" spans="1:28" x14ac:dyDescent="0.25">
      <c r="A375" s="87" t="s">
        <v>1072</v>
      </c>
      <c r="B375" s="156" t="s">
        <v>294</v>
      </c>
      <c r="C375" s="156">
        <v>9.1653027823240585E-2</v>
      </c>
      <c r="D375" s="156">
        <v>0.24713584288052373</v>
      </c>
      <c r="E375" s="156">
        <v>0.16366612111292964</v>
      </c>
      <c r="F375" s="156">
        <v>1.4729950900163666E-2</v>
      </c>
      <c r="G375" s="156">
        <v>0.4369885433715221</v>
      </c>
      <c r="H375" s="156">
        <v>1.3093289689034371E-2</v>
      </c>
      <c r="I375" s="156">
        <v>3.2733224222585927E-2</v>
      </c>
      <c r="J375" s="156">
        <v>1</v>
      </c>
      <c r="K375" s="87">
        <v>611</v>
      </c>
      <c r="L375" s="87"/>
      <c r="M375" s="156" t="s">
        <v>294</v>
      </c>
      <c r="N375" s="156" t="s">
        <v>294</v>
      </c>
      <c r="O375" s="156">
        <v>7.0999999999999994E-2</v>
      </c>
      <c r="P375" s="156">
        <v>0.11700000000000001</v>
      </c>
      <c r="Q375" s="156">
        <v>0.215</v>
      </c>
      <c r="R375" s="156">
        <v>0.28299999999999997</v>
      </c>
      <c r="S375" s="156">
        <v>0.13600000000000001</v>
      </c>
      <c r="T375" s="156">
        <v>0.19500000000000001</v>
      </c>
      <c r="U375" s="156">
        <v>8.0000000000000002E-3</v>
      </c>
      <c r="V375" s="156">
        <v>2.8000000000000001E-2</v>
      </c>
      <c r="W375" s="156">
        <v>0.39800000000000002</v>
      </c>
      <c r="X375" s="156">
        <v>0.47699999999999998</v>
      </c>
      <c r="Y375" s="156">
        <v>7.0000000000000001E-3</v>
      </c>
      <c r="Z375" s="156">
        <v>2.5999999999999999E-2</v>
      </c>
      <c r="AA375" s="156">
        <v>2.1000000000000001E-2</v>
      </c>
      <c r="AB375" s="156">
        <v>0.05</v>
      </c>
    </row>
    <row r="376" spans="1:28" x14ac:dyDescent="0.25">
      <c r="A376" s="87" t="s">
        <v>1073</v>
      </c>
      <c r="B376" s="156" t="s">
        <v>294</v>
      </c>
      <c r="C376" s="156">
        <v>0.25936447116337452</v>
      </c>
      <c r="D376" s="156">
        <v>0.20935456167007993</v>
      </c>
      <c r="E376" s="156">
        <v>0.10689040100416199</v>
      </c>
      <c r="F376" s="156">
        <v>1.81013410847592E-2</v>
      </c>
      <c r="G376" s="156">
        <v>0.38052454251172624</v>
      </c>
      <c r="H376" s="156">
        <v>4.0298606064609896E-3</v>
      </c>
      <c r="I376" s="156">
        <v>2.1734821959437142E-2</v>
      </c>
      <c r="J376" s="156">
        <v>1</v>
      </c>
      <c r="K376" s="87">
        <v>15137</v>
      </c>
      <c r="L376" s="87"/>
      <c r="M376" s="156" t="s">
        <v>294</v>
      </c>
      <c r="N376" s="156" t="s">
        <v>294</v>
      </c>
      <c r="O376" s="156">
        <v>0.252</v>
      </c>
      <c r="P376" s="156">
        <v>0.26600000000000001</v>
      </c>
      <c r="Q376" s="156">
        <v>0.20300000000000001</v>
      </c>
      <c r="R376" s="156">
        <v>0.216</v>
      </c>
      <c r="S376" s="156">
        <v>0.10199999999999999</v>
      </c>
      <c r="T376" s="156">
        <v>0.112</v>
      </c>
      <c r="U376" s="156">
        <v>1.6E-2</v>
      </c>
      <c r="V376" s="156">
        <v>0.02</v>
      </c>
      <c r="W376" s="156">
        <v>0.373</v>
      </c>
      <c r="X376" s="156">
        <v>0.38800000000000001</v>
      </c>
      <c r="Y376" s="156">
        <v>3.0000000000000001E-3</v>
      </c>
      <c r="Z376" s="156">
        <v>5.0000000000000001E-3</v>
      </c>
      <c r="AA376" s="156">
        <v>0.02</v>
      </c>
      <c r="AB376" s="156">
        <v>2.4E-2</v>
      </c>
    </row>
    <row r="377" spans="1:28" x14ac:dyDescent="0.25">
      <c r="A377" s="87" t="s">
        <v>1074</v>
      </c>
      <c r="B377" s="156" t="s">
        <v>294</v>
      </c>
      <c r="C377" s="156">
        <v>0.49539461802420082</v>
      </c>
      <c r="D377" s="156">
        <v>0.33610258262597076</v>
      </c>
      <c r="E377" s="156">
        <v>6.1946902654867256E-2</v>
      </c>
      <c r="F377" s="156">
        <v>5.0568900126422255E-3</v>
      </c>
      <c r="G377" s="156">
        <v>1.9866353621094457E-2</v>
      </c>
      <c r="H377" s="156" t="s">
        <v>294</v>
      </c>
      <c r="I377" s="156">
        <v>8.1632653061224483E-2</v>
      </c>
      <c r="J377" s="156">
        <v>0.99999999999999989</v>
      </c>
      <c r="K377" s="87">
        <v>5537</v>
      </c>
      <c r="L377" s="87"/>
      <c r="M377" s="156" t="s">
        <v>294</v>
      </c>
      <c r="N377" s="156" t="s">
        <v>294</v>
      </c>
      <c r="O377" s="156">
        <v>0.48199999999999998</v>
      </c>
      <c r="P377" s="156">
        <v>0.50900000000000001</v>
      </c>
      <c r="Q377" s="156">
        <v>0.32400000000000001</v>
      </c>
      <c r="R377" s="156">
        <v>0.34899999999999998</v>
      </c>
      <c r="S377" s="156">
        <v>5.6000000000000001E-2</v>
      </c>
      <c r="T377" s="156">
        <v>6.9000000000000006E-2</v>
      </c>
      <c r="U377" s="156">
        <v>4.0000000000000001E-3</v>
      </c>
      <c r="V377" s="156">
        <v>7.0000000000000001E-3</v>
      </c>
      <c r="W377" s="156">
        <v>1.7000000000000001E-2</v>
      </c>
      <c r="X377" s="156">
        <v>2.4E-2</v>
      </c>
      <c r="Y377" s="156" t="s">
        <v>294</v>
      </c>
      <c r="Z377" s="156" t="s">
        <v>294</v>
      </c>
      <c r="AA377" s="156">
        <v>7.4999999999999997E-2</v>
      </c>
      <c r="AB377" s="156">
        <v>8.8999999999999996E-2</v>
      </c>
    </row>
    <row r="378" spans="1:28" x14ac:dyDescent="0.25">
      <c r="A378" s="87" t="s">
        <v>1075</v>
      </c>
      <c r="B378" s="156" t="s">
        <v>294</v>
      </c>
      <c r="C378" s="156">
        <v>3.3222591362126247E-3</v>
      </c>
      <c r="D378" s="156">
        <v>0.28654485049833889</v>
      </c>
      <c r="E378" s="156">
        <v>0.17774086378737541</v>
      </c>
      <c r="F378" s="156">
        <v>2.823920265780731E-2</v>
      </c>
      <c r="G378" s="156">
        <v>0.473421926910299</v>
      </c>
      <c r="H378" s="156">
        <v>8.3056478405315621E-3</v>
      </c>
      <c r="I378" s="156">
        <v>2.2425249169435217E-2</v>
      </c>
      <c r="J378" s="156">
        <v>1</v>
      </c>
      <c r="K378" s="87">
        <v>1204</v>
      </c>
      <c r="L378" s="87"/>
      <c r="M378" s="156" t="s">
        <v>294</v>
      </c>
      <c r="N378" s="156" t="s">
        <v>294</v>
      </c>
      <c r="O378" s="156">
        <v>1E-3</v>
      </c>
      <c r="P378" s="156">
        <v>8.9999999999999993E-3</v>
      </c>
      <c r="Q378" s="156">
        <v>0.26200000000000001</v>
      </c>
      <c r="R378" s="156">
        <v>0.313</v>
      </c>
      <c r="S378" s="156">
        <v>0.157</v>
      </c>
      <c r="T378" s="156">
        <v>0.2</v>
      </c>
      <c r="U378" s="156">
        <v>0.02</v>
      </c>
      <c r="V378" s="156">
        <v>3.9E-2</v>
      </c>
      <c r="W378" s="156">
        <v>0.44500000000000001</v>
      </c>
      <c r="X378" s="156">
        <v>0.502</v>
      </c>
      <c r="Y378" s="156">
        <v>5.0000000000000001E-3</v>
      </c>
      <c r="Z378" s="156">
        <v>1.4999999999999999E-2</v>
      </c>
      <c r="AA378" s="156">
        <v>1.4999999999999999E-2</v>
      </c>
      <c r="AB378" s="156">
        <v>3.2000000000000001E-2</v>
      </c>
    </row>
    <row r="379" spans="1:28" x14ac:dyDescent="0.25">
      <c r="A379" s="87" t="s">
        <v>1076</v>
      </c>
      <c r="B379" s="156" t="s">
        <v>294</v>
      </c>
      <c r="C379" s="156">
        <v>0.1891891891891892</v>
      </c>
      <c r="D379" s="156">
        <v>0.24594594594594596</v>
      </c>
      <c r="E379" s="156">
        <v>0.16756756756756758</v>
      </c>
      <c r="F379" s="156">
        <v>2.1621621621621623E-2</v>
      </c>
      <c r="G379" s="156">
        <v>0.36486486486486486</v>
      </c>
      <c r="H379" s="156" t="s">
        <v>294</v>
      </c>
      <c r="I379" s="156">
        <v>1.0810810810810811E-2</v>
      </c>
      <c r="J379" s="156">
        <v>1</v>
      </c>
      <c r="K379" s="87">
        <v>370</v>
      </c>
      <c r="L379" s="87"/>
      <c r="M379" s="156" t="s">
        <v>294</v>
      </c>
      <c r="N379" s="156" t="s">
        <v>294</v>
      </c>
      <c r="O379" s="156">
        <v>0.153</v>
      </c>
      <c r="P379" s="156">
        <v>0.23200000000000001</v>
      </c>
      <c r="Q379" s="156">
        <v>0.20499999999999999</v>
      </c>
      <c r="R379" s="156">
        <v>0.29199999999999998</v>
      </c>
      <c r="S379" s="156">
        <v>0.13300000000000001</v>
      </c>
      <c r="T379" s="156">
        <v>0.20899999999999999</v>
      </c>
      <c r="U379" s="156">
        <v>1.0999999999999999E-2</v>
      </c>
      <c r="V379" s="156">
        <v>4.2000000000000003E-2</v>
      </c>
      <c r="W379" s="156">
        <v>0.317</v>
      </c>
      <c r="X379" s="156">
        <v>0.41499999999999998</v>
      </c>
      <c r="Y379" s="156" t="s">
        <v>294</v>
      </c>
      <c r="Z379" s="156" t="s">
        <v>294</v>
      </c>
      <c r="AA379" s="156">
        <v>4.0000000000000001E-3</v>
      </c>
      <c r="AB379" s="156">
        <v>2.7E-2</v>
      </c>
    </row>
    <row r="380" spans="1:28" x14ac:dyDescent="0.25">
      <c r="A380" s="87" t="s">
        <v>1077</v>
      </c>
      <c r="B380" s="156" t="s">
        <v>294</v>
      </c>
      <c r="C380" s="156">
        <v>0.13363533408833522</v>
      </c>
      <c r="D380" s="156">
        <v>0.3595696489241223</v>
      </c>
      <c r="E380" s="156">
        <v>0.11381653454133635</v>
      </c>
      <c r="F380" s="156">
        <v>1.6421291053227632E-2</v>
      </c>
      <c r="G380" s="156">
        <v>0.33861834654586637</v>
      </c>
      <c r="H380" s="156">
        <v>3.9637599093997732E-3</v>
      </c>
      <c r="I380" s="156">
        <v>3.3975084937712341E-2</v>
      </c>
      <c r="J380" s="156">
        <v>1</v>
      </c>
      <c r="K380" s="87">
        <v>1766</v>
      </c>
      <c r="L380" s="87"/>
      <c r="M380" s="156" t="s">
        <v>294</v>
      </c>
      <c r="N380" s="156" t="s">
        <v>294</v>
      </c>
      <c r="O380" s="156">
        <v>0.11899999999999999</v>
      </c>
      <c r="P380" s="156">
        <v>0.15</v>
      </c>
      <c r="Q380" s="156">
        <v>0.33800000000000002</v>
      </c>
      <c r="R380" s="156">
        <v>0.38200000000000001</v>
      </c>
      <c r="S380" s="156">
        <v>0.1</v>
      </c>
      <c r="T380" s="156">
        <v>0.129</v>
      </c>
      <c r="U380" s="156">
        <v>1.0999999999999999E-2</v>
      </c>
      <c r="V380" s="156">
        <v>2.3E-2</v>
      </c>
      <c r="W380" s="156">
        <v>0.317</v>
      </c>
      <c r="X380" s="156">
        <v>0.36099999999999999</v>
      </c>
      <c r="Y380" s="156">
        <v>2E-3</v>
      </c>
      <c r="Z380" s="156">
        <v>8.0000000000000002E-3</v>
      </c>
      <c r="AA380" s="156">
        <v>2.5999999999999999E-2</v>
      </c>
      <c r="AB380" s="156">
        <v>4.2999999999999997E-2</v>
      </c>
    </row>
    <row r="381" spans="1:28" x14ac:dyDescent="0.25">
      <c r="A381" s="87" t="s">
        <v>1078</v>
      </c>
      <c r="B381" s="156" t="s">
        <v>294</v>
      </c>
      <c r="C381" s="156">
        <v>0.225976305397104</v>
      </c>
      <c r="D381" s="156">
        <v>0.34159719175076786</v>
      </c>
      <c r="E381" s="156">
        <v>0.12922334357174201</v>
      </c>
      <c r="F381" s="156">
        <v>1.8209741114523913E-2</v>
      </c>
      <c r="G381" s="156">
        <v>0.24199210179903466</v>
      </c>
      <c r="H381" s="156">
        <v>1.0969723562966214E-3</v>
      </c>
      <c r="I381" s="156">
        <v>4.1904344010530933E-2</v>
      </c>
      <c r="J381" s="156">
        <v>0.99999999999999989</v>
      </c>
      <c r="K381" s="87">
        <v>4558</v>
      </c>
      <c r="L381" s="87"/>
      <c r="M381" s="156" t="s">
        <v>294</v>
      </c>
      <c r="N381" s="156" t="s">
        <v>294</v>
      </c>
      <c r="O381" s="156">
        <v>0.214</v>
      </c>
      <c r="P381" s="156">
        <v>0.23799999999999999</v>
      </c>
      <c r="Q381" s="156">
        <v>0.32800000000000001</v>
      </c>
      <c r="R381" s="156">
        <v>0.35499999999999998</v>
      </c>
      <c r="S381" s="156">
        <v>0.12</v>
      </c>
      <c r="T381" s="156">
        <v>0.13900000000000001</v>
      </c>
      <c r="U381" s="156">
        <v>1.4999999999999999E-2</v>
      </c>
      <c r="V381" s="156">
        <v>2.3E-2</v>
      </c>
      <c r="W381" s="156">
        <v>0.23</v>
      </c>
      <c r="X381" s="156">
        <v>0.255</v>
      </c>
      <c r="Y381" s="156">
        <v>0</v>
      </c>
      <c r="Z381" s="156">
        <v>3.0000000000000001E-3</v>
      </c>
      <c r="AA381" s="156">
        <v>3.5999999999999997E-2</v>
      </c>
      <c r="AB381" s="156">
        <v>4.8000000000000001E-2</v>
      </c>
    </row>
    <row r="382" spans="1:28" x14ac:dyDescent="0.25">
      <c r="A382" s="87" t="s">
        <v>1079</v>
      </c>
      <c r="B382" s="156" t="s">
        <v>294</v>
      </c>
      <c r="C382" s="156">
        <v>0.38387799564270153</v>
      </c>
      <c r="D382" s="156">
        <v>0.20130718954248367</v>
      </c>
      <c r="E382" s="156">
        <v>6.6230936819172109E-2</v>
      </c>
      <c r="F382" s="156">
        <v>8.4095860566448799E-2</v>
      </c>
      <c r="G382" s="156">
        <v>0.23224400871459694</v>
      </c>
      <c r="H382" s="156">
        <v>1.7429193899782135E-3</v>
      </c>
      <c r="I382" s="156">
        <v>3.0501089324618737E-2</v>
      </c>
      <c r="J382" s="156">
        <v>1</v>
      </c>
      <c r="K382" s="87">
        <v>2295</v>
      </c>
      <c r="L382" s="87"/>
      <c r="M382" s="156" t="s">
        <v>294</v>
      </c>
      <c r="N382" s="156" t="s">
        <v>294</v>
      </c>
      <c r="O382" s="156">
        <v>0.36399999999999999</v>
      </c>
      <c r="P382" s="156">
        <v>0.40400000000000003</v>
      </c>
      <c r="Q382" s="156">
        <v>0.185</v>
      </c>
      <c r="R382" s="156">
        <v>0.218</v>
      </c>
      <c r="S382" s="156">
        <v>5.7000000000000002E-2</v>
      </c>
      <c r="T382" s="156">
        <v>7.6999999999999999E-2</v>
      </c>
      <c r="U382" s="156">
        <v>7.2999999999999995E-2</v>
      </c>
      <c r="V382" s="156">
        <v>9.6000000000000002E-2</v>
      </c>
      <c r="W382" s="156">
        <v>0.215</v>
      </c>
      <c r="X382" s="156">
        <v>0.25</v>
      </c>
      <c r="Y382" s="156">
        <v>1E-3</v>
      </c>
      <c r="Z382" s="156">
        <v>4.0000000000000001E-3</v>
      </c>
      <c r="AA382" s="156">
        <v>2.4E-2</v>
      </c>
      <c r="AB382" s="156">
        <v>3.7999999999999999E-2</v>
      </c>
    </row>
    <row r="383" spans="1:28" x14ac:dyDescent="0.25">
      <c r="A383" s="87" t="s">
        <v>1080</v>
      </c>
      <c r="B383" s="156" t="s">
        <v>294</v>
      </c>
      <c r="C383" s="156">
        <v>0.20689655172413793</v>
      </c>
      <c r="D383" s="156">
        <v>0.39162561576354682</v>
      </c>
      <c r="E383" s="156">
        <v>0.16995073891625614</v>
      </c>
      <c r="F383" s="156">
        <v>1.2315270935960592E-2</v>
      </c>
      <c r="G383" s="156">
        <v>0.17980295566502463</v>
      </c>
      <c r="H383" s="156">
        <v>7.3891625615763543E-3</v>
      </c>
      <c r="I383" s="156">
        <v>3.2019704433497539E-2</v>
      </c>
      <c r="J383" s="156">
        <v>1</v>
      </c>
      <c r="K383" s="87">
        <v>406</v>
      </c>
      <c r="L383" s="87"/>
      <c r="M383" s="156" t="s">
        <v>294</v>
      </c>
      <c r="N383" s="156" t="s">
        <v>294</v>
      </c>
      <c r="O383" s="156">
        <v>0.17</v>
      </c>
      <c r="P383" s="156">
        <v>0.249</v>
      </c>
      <c r="Q383" s="156">
        <v>0.34499999999999997</v>
      </c>
      <c r="R383" s="156">
        <v>0.44</v>
      </c>
      <c r="S383" s="156">
        <v>0.13700000000000001</v>
      </c>
      <c r="T383" s="156">
        <v>0.21</v>
      </c>
      <c r="U383" s="156">
        <v>5.0000000000000001E-3</v>
      </c>
      <c r="V383" s="156">
        <v>2.9000000000000001E-2</v>
      </c>
      <c r="W383" s="156">
        <v>0.14599999999999999</v>
      </c>
      <c r="X383" s="156">
        <v>0.22</v>
      </c>
      <c r="Y383" s="156">
        <v>3.0000000000000001E-3</v>
      </c>
      <c r="Z383" s="156">
        <v>2.1000000000000001E-2</v>
      </c>
      <c r="AA383" s="156">
        <v>1.9E-2</v>
      </c>
      <c r="AB383" s="156">
        <v>5.3999999999999999E-2</v>
      </c>
    </row>
    <row r="384" spans="1:28" x14ac:dyDescent="0.25">
      <c r="A384" s="87" t="s">
        <v>1081</v>
      </c>
      <c r="B384" s="156" t="s">
        <v>294</v>
      </c>
      <c r="C384" s="156">
        <v>1.5220700152207001E-3</v>
      </c>
      <c r="D384" s="156">
        <v>0.44292237442922372</v>
      </c>
      <c r="E384" s="156">
        <v>0.28462709284627091</v>
      </c>
      <c r="F384" s="156">
        <v>1.9786910197869101E-2</v>
      </c>
      <c r="G384" s="156">
        <v>0.21917808219178081</v>
      </c>
      <c r="H384" s="156">
        <v>1.5220700152207001E-3</v>
      </c>
      <c r="I384" s="156">
        <v>3.0441400304414001E-2</v>
      </c>
      <c r="J384" s="156">
        <v>1</v>
      </c>
      <c r="K384" s="87">
        <v>657</v>
      </c>
      <c r="L384" s="87"/>
      <c r="M384" s="156" t="s">
        <v>294</v>
      </c>
      <c r="N384" s="156" t="s">
        <v>294</v>
      </c>
      <c r="O384" s="156">
        <v>0</v>
      </c>
      <c r="P384" s="156">
        <v>8.9999999999999993E-3</v>
      </c>
      <c r="Q384" s="156">
        <v>0.40500000000000003</v>
      </c>
      <c r="R384" s="156">
        <v>0.48099999999999998</v>
      </c>
      <c r="S384" s="156">
        <v>0.251</v>
      </c>
      <c r="T384" s="156">
        <v>0.32</v>
      </c>
      <c r="U384" s="156">
        <v>1.2E-2</v>
      </c>
      <c r="V384" s="156">
        <v>3.4000000000000002E-2</v>
      </c>
      <c r="W384" s="156">
        <v>0.189</v>
      </c>
      <c r="X384" s="156">
        <v>0.252</v>
      </c>
      <c r="Y384" s="156">
        <v>0</v>
      </c>
      <c r="Z384" s="156">
        <v>8.9999999999999993E-3</v>
      </c>
      <c r="AA384" s="156">
        <v>0.02</v>
      </c>
      <c r="AB384" s="156">
        <v>4.7E-2</v>
      </c>
    </row>
    <row r="385" spans="1:28" x14ac:dyDescent="0.25">
      <c r="A385" s="87" t="s">
        <v>1082</v>
      </c>
      <c r="B385" s="156" t="s">
        <v>294</v>
      </c>
      <c r="C385" s="156">
        <v>6.6666666666666666E-2</v>
      </c>
      <c r="D385" s="156">
        <v>0.44166666666666665</v>
      </c>
      <c r="E385" s="156">
        <v>0.12291666666666666</v>
      </c>
      <c r="F385" s="156">
        <v>2.7083333333333334E-2</v>
      </c>
      <c r="G385" s="156">
        <v>0.30833333333333335</v>
      </c>
      <c r="H385" s="156">
        <v>6.2500000000000003E-3</v>
      </c>
      <c r="I385" s="156">
        <v>2.7083333333333334E-2</v>
      </c>
      <c r="J385" s="156">
        <v>1</v>
      </c>
      <c r="K385" s="87">
        <v>480</v>
      </c>
      <c r="L385" s="87"/>
      <c r="M385" s="156" t="s">
        <v>294</v>
      </c>
      <c r="N385" s="156" t="s">
        <v>294</v>
      </c>
      <c r="O385" s="156">
        <v>4.8000000000000001E-2</v>
      </c>
      <c r="P385" s="156">
        <v>9.2999999999999999E-2</v>
      </c>
      <c r="Q385" s="156">
        <v>0.39800000000000002</v>
      </c>
      <c r="R385" s="156">
        <v>0.48599999999999999</v>
      </c>
      <c r="S385" s="156">
        <v>9.7000000000000003E-2</v>
      </c>
      <c r="T385" s="156">
        <v>0.155</v>
      </c>
      <c r="U385" s="156">
        <v>1.6E-2</v>
      </c>
      <c r="V385" s="156">
        <v>4.5999999999999999E-2</v>
      </c>
      <c r="W385" s="156">
        <v>0.26900000000000002</v>
      </c>
      <c r="X385" s="156">
        <v>0.35099999999999998</v>
      </c>
      <c r="Y385" s="156">
        <v>2E-3</v>
      </c>
      <c r="Z385" s="156">
        <v>1.7999999999999999E-2</v>
      </c>
      <c r="AA385" s="156">
        <v>1.6E-2</v>
      </c>
      <c r="AB385" s="156">
        <v>4.5999999999999999E-2</v>
      </c>
    </row>
    <row r="386" spans="1:28" x14ac:dyDescent="0.25">
      <c r="A386" s="87" t="s">
        <v>1083</v>
      </c>
      <c r="B386" s="156">
        <v>2.9860650298606504E-3</v>
      </c>
      <c r="C386" s="156">
        <v>0.14631718646317188</v>
      </c>
      <c r="D386" s="156">
        <v>0.30756469807564696</v>
      </c>
      <c r="E386" s="156">
        <v>0.15958858659588587</v>
      </c>
      <c r="F386" s="156">
        <v>2.0902455209024551E-2</v>
      </c>
      <c r="G386" s="156">
        <v>0.31785003317850036</v>
      </c>
      <c r="H386" s="156">
        <v>1.1612475116124751E-2</v>
      </c>
      <c r="I386" s="156">
        <v>3.3178500331785002E-2</v>
      </c>
      <c r="J386" s="156">
        <v>1</v>
      </c>
      <c r="K386" s="87">
        <v>3014</v>
      </c>
      <c r="L386" s="87"/>
      <c r="M386" s="156">
        <v>2E-3</v>
      </c>
      <c r="N386" s="156">
        <v>6.0000000000000001E-3</v>
      </c>
      <c r="O386" s="156">
        <v>0.13400000000000001</v>
      </c>
      <c r="P386" s="156">
        <v>0.159</v>
      </c>
      <c r="Q386" s="156">
        <v>0.29099999999999998</v>
      </c>
      <c r="R386" s="156">
        <v>0.32400000000000001</v>
      </c>
      <c r="S386" s="156">
        <v>0.14699999999999999</v>
      </c>
      <c r="T386" s="156">
        <v>0.17299999999999999</v>
      </c>
      <c r="U386" s="156">
        <v>1.6E-2</v>
      </c>
      <c r="V386" s="156">
        <v>2.7E-2</v>
      </c>
      <c r="W386" s="156">
        <v>0.30099999999999999</v>
      </c>
      <c r="X386" s="156">
        <v>0.33500000000000002</v>
      </c>
      <c r="Y386" s="156">
        <v>8.0000000000000002E-3</v>
      </c>
      <c r="Z386" s="156">
        <v>1.6E-2</v>
      </c>
      <c r="AA386" s="156">
        <v>2.7E-2</v>
      </c>
      <c r="AB386" s="156">
        <v>0.04</v>
      </c>
    </row>
    <row r="387" spans="1:28" x14ac:dyDescent="0.25">
      <c r="A387" s="87" t="s">
        <v>1084</v>
      </c>
      <c r="B387" s="156" t="s">
        <v>294</v>
      </c>
      <c r="C387" s="156">
        <v>0.26812080536912752</v>
      </c>
      <c r="D387" s="156">
        <v>0.25553691275167784</v>
      </c>
      <c r="E387" s="156">
        <v>0.12701342281879194</v>
      </c>
      <c r="F387" s="156">
        <v>1.3926174496644295E-2</v>
      </c>
      <c r="G387" s="156">
        <v>0.29781879194630873</v>
      </c>
      <c r="H387" s="156">
        <v>4.3624161073825499E-3</v>
      </c>
      <c r="I387" s="156">
        <v>3.3221476510067113E-2</v>
      </c>
      <c r="J387" s="156">
        <v>0.99999999999999978</v>
      </c>
      <c r="K387" s="87">
        <v>5960</v>
      </c>
      <c r="L387" s="87"/>
      <c r="M387" s="156" t="s">
        <v>294</v>
      </c>
      <c r="N387" s="156" t="s">
        <v>294</v>
      </c>
      <c r="O387" s="156">
        <v>0.25700000000000001</v>
      </c>
      <c r="P387" s="156">
        <v>0.28000000000000003</v>
      </c>
      <c r="Q387" s="156">
        <v>0.245</v>
      </c>
      <c r="R387" s="156">
        <v>0.26700000000000002</v>
      </c>
      <c r="S387" s="156">
        <v>0.11899999999999999</v>
      </c>
      <c r="T387" s="156">
        <v>0.13600000000000001</v>
      </c>
      <c r="U387" s="156">
        <v>1.0999999999999999E-2</v>
      </c>
      <c r="V387" s="156">
        <v>1.7000000000000001E-2</v>
      </c>
      <c r="W387" s="156">
        <v>0.28599999999999998</v>
      </c>
      <c r="X387" s="156">
        <v>0.31</v>
      </c>
      <c r="Y387" s="156">
        <v>3.0000000000000001E-3</v>
      </c>
      <c r="Z387" s="156">
        <v>6.0000000000000001E-3</v>
      </c>
      <c r="AA387" s="156">
        <v>2.9000000000000001E-2</v>
      </c>
      <c r="AB387" s="156">
        <v>3.7999999999999999E-2</v>
      </c>
    </row>
    <row r="388" spans="1:28" x14ac:dyDescent="0.25">
      <c r="A388" s="87" t="s">
        <v>1085</v>
      </c>
      <c r="B388" s="156" t="s">
        <v>294</v>
      </c>
      <c r="C388" s="156">
        <v>0.14397539837852949</v>
      </c>
      <c r="D388" s="156">
        <v>0.20659770757618115</v>
      </c>
      <c r="E388" s="156">
        <v>0.10120212468549064</v>
      </c>
      <c r="F388" s="156">
        <v>2.6838132513279284E-2</v>
      </c>
      <c r="G388" s="156">
        <v>0.47190383002516073</v>
      </c>
      <c r="H388" s="156">
        <v>7.548224769359799E-3</v>
      </c>
      <c r="I388" s="156">
        <v>4.1934582051998882E-2</v>
      </c>
      <c r="J388" s="156">
        <v>1</v>
      </c>
      <c r="K388" s="87">
        <v>3577</v>
      </c>
      <c r="L388" s="87"/>
      <c r="M388" s="156" t="s">
        <v>294</v>
      </c>
      <c r="N388" s="156" t="s">
        <v>294</v>
      </c>
      <c r="O388" s="156">
        <v>0.13300000000000001</v>
      </c>
      <c r="P388" s="156">
        <v>0.156</v>
      </c>
      <c r="Q388" s="156">
        <v>0.19400000000000001</v>
      </c>
      <c r="R388" s="156">
        <v>0.22</v>
      </c>
      <c r="S388" s="156">
        <v>9.1999999999999998E-2</v>
      </c>
      <c r="T388" s="156">
        <v>0.112</v>
      </c>
      <c r="U388" s="156">
        <v>2.1999999999999999E-2</v>
      </c>
      <c r="V388" s="156">
        <v>3.3000000000000002E-2</v>
      </c>
      <c r="W388" s="156">
        <v>0.45600000000000002</v>
      </c>
      <c r="X388" s="156">
        <v>0.48799999999999999</v>
      </c>
      <c r="Y388" s="156">
        <v>5.0000000000000001E-3</v>
      </c>
      <c r="Z388" s="156">
        <v>1.0999999999999999E-2</v>
      </c>
      <c r="AA388" s="156">
        <v>3.5999999999999997E-2</v>
      </c>
      <c r="AB388" s="156">
        <v>4.9000000000000002E-2</v>
      </c>
    </row>
    <row r="389" spans="1:28" x14ac:dyDescent="0.25">
      <c r="A389" s="87" t="s">
        <v>1086</v>
      </c>
      <c r="B389" s="156" t="s">
        <v>294</v>
      </c>
      <c r="C389" s="156">
        <v>0.10919540229885058</v>
      </c>
      <c r="D389" s="156">
        <v>0.31609195402298851</v>
      </c>
      <c r="E389" s="156">
        <v>0.25862068965517243</v>
      </c>
      <c r="F389" s="156">
        <v>4.0229885057471264E-2</v>
      </c>
      <c r="G389" s="156">
        <v>0.22988505747126436</v>
      </c>
      <c r="H389" s="156" t="s">
        <v>294</v>
      </c>
      <c r="I389" s="156">
        <v>4.5977011494252873E-2</v>
      </c>
      <c r="J389" s="156">
        <v>1</v>
      </c>
      <c r="K389" s="87">
        <v>174</v>
      </c>
      <c r="L389" s="87"/>
      <c r="M389" s="156" t="s">
        <v>294</v>
      </c>
      <c r="N389" s="156" t="s">
        <v>294</v>
      </c>
      <c r="O389" s="156">
        <v>7.0999999999999994E-2</v>
      </c>
      <c r="P389" s="156">
        <v>0.16400000000000001</v>
      </c>
      <c r="Q389" s="156">
        <v>0.252</v>
      </c>
      <c r="R389" s="156">
        <v>0.38900000000000001</v>
      </c>
      <c r="S389" s="156">
        <v>0.19900000000000001</v>
      </c>
      <c r="T389" s="156">
        <v>0.32800000000000001</v>
      </c>
      <c r="U389" s="156">
        <v>0.02</v>
      </c>
      <c r="V389" s="156">
        <v>8.1000000000000003E-2</v>
      </c>
      <c r="W389" s="156">
        <v>0.17399999999999999</v>
      </c>
      <c r="X389" s="156">
        <v>0.29799999999999999</v>
      </c>
      <c r="Y389" s="156" t="s">
        <v>294</v>
      </c>
      <c r="Z389" s="156" t="s">
        <v>294</v>
      </c>
      <c r="AA389" s="156">
        <v>2.3E-2</v>
      </c>
      <c r="AB389" s="156">
        <v>8.7999999999999995E-2</v>
      </c>
    </row>
    <row r="390" spans="1:28" x14ac:dyDescent="0.25">
      <c r="A390" s="87" t="s">
        <v>1087</v>
      </c>
      <c r="B390" s="156" t="s">
        <v>294</v>
      </c>
      <c r="C390" s="156">
        <v>0.19083969465648856</v>
      </c>
      <c r="D390" s="156">
        <v>0.34351145038167941</v>
      </c>
      <c r="E390" s="156">
        <v>0.1364503816793893</v>
      </c>
      <c r="F390" s="156">
        <v>1.8129770992366411E-2</v>
      </c>
      <c r="G390" s="156">
        <v>0.25667938931297712</v>
      </c>
      <c r="H390" s="156">
        <v>2.8625954198473282E-3</v>
      </c>
      <c r="I390" s="156">
        <v>5.1526717557251911E-2</v>
      </c>
      <c r="J390" s="156">
        <v>1</v>
      </c>
      <c r="K390" s="87">
        <v>1048</v>
      </c>
      <c r="L390" s="87"/>
      <c r="M390" s="156" t="s">
        <v>294</v>
      </c>
      <c r="N390" s="156" t="s">
        <v>294</v>
      </c>
      <c r="O390" s="156">
        <v>0.16800000000000001</v>
      </c>
      <c r="P390" s="156">
        <v>0.216</v>
      </c>
      <c r="Q390" s="156">
        <v>0.315</v>
      </c>
      <c r="R390" s="156">
        <v>0.373</v>
      </c>
      <c r="S390" s="156">
        <v>0.11700000000000001</v>
      </c>
      <c r="T390" s="156">
        <v>0.159</v>
      </c>
      <c r="U390" s="156">
        <v>1.2E-2</v>
      </c>
      <c r="V390" s="156">
        <v>2.8000000000000001E-2</v>
      </c>
      <c r="W390" s="156">
        <v>0.23100000000000001</v>
      </c>
      <c r="X390" s="156">
        <v>0.28399999999999997</v>
      </c>
      <c r="Y390" s="156">
        <v>1E-3</v>
      </c>
      <c r="Z390" s="156">
        <v>8.0000000000000002E-3</v>
      </c>
      <c r="AA390" s="156">
        <v>0.04</v>
      </c>
      <c r="AB390" s="156">
        <v>6.7000000000000004E-2</v>
      </c>
    </row>
    <row r="391" spans="1:28" x14ac:dyDescent="0.25">
      <c r="A391" s="87" t="s">
        <v>1088</v>
      </c>
      <c r="B391" s="156" t="s">
        <v>294</v>
      </c>
      <c r="C391" s="156">
        <v>0.20819594912859163</v>
      </c>
      <c r="D391" s="156">
        <v>0.23127649552520019</v>
      </c>
      <c r="E391" s="156">
        <v>8.2430522845030621E-2</v>
      </c>
      <c r="F391" s="156">
        <v>8.525671219971738E-2</v>
      </c>
      <c r="G391" s="156">
        <v>0.35986811116344797</v>
      </c>
      <c r="H391" s="156">
        <v>3.2972209138012248E-3</v>
      </c>
      <c r="I391" s="156">
        <v>2.9674988224211021E-2</v>
      </c>
      <c r="J391" s="156">
        <v>1.0000000000000002</v>
      </c>
      <c r="K391" s="87">
        <v>2123</v>
      </c>
      <c r="L391" s="87"/>
      <c r="M391" s="156" t="s">
        <v>294</v>
      </c>
      <c r="N391" s="156" t="s">
        <v>294</v>
      </c>
      <c r="O391" s="156">
        <v>0.191</v>
      </c>
      <c r="P391" s="156">
        <v>0.22600000000000001</v>
      </c>
      <c r="Q391" s="156">
        <v>0.214</v>
      </c>
      <c r="R391" s="156">
        <v>0.25</v>
      </c>
      <c r="S391" s="156">
        <v>7.0999999999999994E-2</v>
      </c>
      <c r="T391" s="156">
        <v>9.5000000000000001E-2</v>
      </c>
      <c r="U391" s="156">
        <v>7.3999999999999996E-2</v>
      </c>
      <c r="V391" s="156">
        <v>9.8000000000000004E-2</v>
      </c>
      <c r="W391" s="156">
        <v>0.34</v>
      </c>
      <c r="X391" s="156">
        <v>0.38100000000000001</v>
      </c>
      <c r="Y391" s="156">
        <v>2E-3</v>
      </c>
      <c r="Z391" s="156">
        <v>7.0000000000000001E-3</v>
      </c>
      <c r="AA391" s="156">
        <v>2.3E-2</v>
      </c>
      <c r="AB391" s="156">
        <v>3.7999999999999999E-2</v>
      </c>
    </row>
    <row r="392" spans="1:28" x14ac:dyDescent="0.25">
      <c r="A392" s="87" t="s">
        <v>1089</v>
      </c>
      <c r="B392" s="156" t="s">
        <v>294</v>
      </c>
      <c r="C392" s="156">
        <v>0.45098901098901101</v>
      </c>
      <c r="D392" s="156">
        <v>0.34256410256410258</v>
      </c>
      <c r="E392" s="156">
        <v>8.1904761904761911E-2</v>
      </c>
      <c r="F392" s="156">
        <v>7.1794871794871795E-3</v>
      </c>
      <c r="G392" s="156">
        <v>8.0879120879120886E-2</v>
      </c>
      <c r="H392" s="156">
        <v>1.9047619047619048E-3</v>
      </c>
      <c r="I392" s="156">
        <v>3.4578754578754582E-2</v>
      </c>
      <c r="J392" s="156">
        <v>0.99999999999999989</v>
      </c>
      <c r="K392" s="87">
        <v>6825</v>
      </c>
      <c r="L392" s="87"/>
      <c r="M392" s="156" t="s">
        <v>294</v>
      </c>
      <c r="N392" s="156" t="s">
        <v>294</v>
      </c>
      <c r="O392" s="156">
        <v>0.439</v>
      </c>
      <c r="P392" s="156">
        <v>0.46300000000000002</v>
      </c>
      <c r="Q392" s="156">
        <v>0.33100000000000002</v>
      </c>
      <c r="R392" s="156">
        <v>0.35399999999999998</v>
      </c>
      <c r="S392" s="156">
        <v>7.5999999999999998E-2</v>
      </c>
      <c r="T392" s="156">
        <v>8.8999999999999996E-2</v>
      </c>
      <c r="U392" s="156">
        <v>5.0000000000000001E-3</v>
      </c>
      <c r="V392" s="156">
        <v>8.9999999999999993E-3</v>
      </c>
      <c r="W392" s="156">
        <v>7.4999999999999997E-2</v>
      </c>
      <c r="X392" s="156">
        <v>8.7999999999999995E-2</v>
      </c>
      <c r="Y392" s="156">
        <v>1E-3</v>
      </c>
      <c r="Z392" s="156">
        <v>3.0000000000000001E-3</v>
      </c>
      <c r="AA392" s="156">
        <v>0.03</v>
      </c>
      <c r="AB392" s="156">
        <v>3.9E-2</v>
      </c>
    </row>
    <row r="393" spans="1:28" x14ac:dyDescent="0.25">
      <c r="A393" s="87" t="s">
        <v>1090</v>
      </c>
      <c r="B393" s="156" t="s">
        <v>294</v>
      </c>
      <c r="C393" s="156">
        <v>0.39121552604698673</v>
      </c>
      <c r="D393" s="156">
        <v>0.37282941777323803</v>
      </c>
      <c r="E393" s="156">
        <v>0.12972420837589377</v>
      </c>
      <c r="F393" s="156">
        <v>1.0214504596527068E-2</v>
      </c>
      <c r="G393" s="156">
        <v>6.332992849846783E-2</v>
      </c>
      <c r="H393" s="156">
        <v>4.0858018386108275E-3</v>
      </c>
      <c r="I393" s="156">
        <v>2.8600612870275793E-2</v>
      </c>
      <c r="J393" s="156">
        <v>1.0000000000000002</v>
      </c>
      <c r="K393" s="87">
        <v>979</v>
      </c>
      <c r="L393" s="87"/>
      <c r="M393" s="156" t="s">
        <v>294</v>
      </c>
      <c r="N393" s="156" t="s">
        <v>294</v>
      </c>
      <c r="O393" s="156">
        <v>0.36099999999999999</v>
      </c>
      <c r="P393" s="156">
        <v>0.42199999999999999</v>
      </c>
      <c r="Q393" s="156">
        <v>0.34300000000000003</v>
      </c>
      <c r="R393" s="156">
        <v>0.40400000000000003</v>
      </c>
      <c r="S393" s="156">
        <v>0.11</v>
      </c>
      <c r="T393" s="156">
        <v>0.152</v>
      </c>
      <c r="U393" s="156">
        <v>6.0000000000000001E-3</v>
      </c>
      <c r="V393" s="156">
        <v>1.9E-2</v>
      </c>
      <c r="W393" s="156">
        <v>0.05</v>
      </c>
      <c r="X393" s="156">
        <v>0.08</v>
      </c>
      <c r="Y393" s="156">
        <v>2E-3</v>
      </c>
      <c r="Z393" s="156">
        <v>0.01</v>
      </c>
      <c r="AA393" s="156">
        <v>0.02</v>
      </c>
      <c r="AB393" s="156">
        <v>4.1000000000000002E-2</v>
      </c>
    </row>
    <row r="394" spans="1:28" x14ac:dyDescent="0.25">
      <c r="A394" s="87" t="s">
        <v>1091</v>
      </c>
      <c r="B394" s="156" t="s">
        <v>294</v>
      </c>
      <c r="C394" s="156">
        <v>0.23883161512027493</v>
      </c>
      <c r="D394" s="156">
        <v>0.5</v>
      </c>
      <c r="E394" s="156">
        <v>0.13058419243986255</v>
      </c>
      <c r="F394" s="156">
        <v>4.1237113402061855E-2</v>
      </c>
      <c r="G394" s="156">
        <v>6.0137457044673541E-2</v>
      </c>
      <c r="H394" s="156" t="s">
        <v>294</v>
      </c>
      <c r="I394" s="156">
        <v>2.9209621993127148E-2</v>
      </c>
      <c r="J394" s="156">
        <v>1</v>
      </c>
      <c r="K394" s="87">
        <v>582</v>
      </c>
      <c r="L394" s="87"/>
      <c r="M394" s="156" t="s">
        <v>294</v>
      </c>
      <c r="N394" s="156" t="s">
        <v>294</v>
      </c>
      <c r="O394" s="156">
        <v>0.20599999999999999</v>
      </c>
      <c r="P394" s="156">
        <v>0.27500000000000002</v>
      </c>
      <c r="Q394" s="156">
        <v>0.46</v>
      </c>
      <c r="R394" s="156">
        <v>0.54</v>
      </c>
      <c r="S394" s="156">
        <v>0.106</v>
      </c>
      <c r="T394" s="156">
        <v>0.16</v>
      </c>
      <c r="U394" s="156">
        <v>2.8000000000000001E-2</v>
      </c>
      <c r="V394" s="156">
        <v>6.0999999999999999E-2</v>
      </c>
      <c r="W394" s="156">
        <v>4.3999999999999997E-2</v>
      </c>
      <c r="X394" s="156">
        <v>8.2000000000000003E-2</v>
      </c>
      <c r="Y394" s="156" t="s">
        <v>294</v>
      </c>
      <c r="Z394" s="156" t="s">
        <v>294</v>
      </c>
      <c r="AA394" s="156">
        <v>1.7999999999999999E-2</v>
      </c>
      <c r="AB394" s="156">
        <v>4.5999999999999999E-2</v>
      </c>
    </row>
    <row r="395" spans="1:28" x14ac:dyDescent="0.25">
      <c r="A395" s="87" t="s">
        <v>1092</v>
      </c>
      <c r="B395" s="156">
        <v>1.6662968556520247E-2</v>
      </c>
      <c r="C395" s="156">
        <v>0.29859495673211128</v>
      </c>
      <c r="D395" s="156">
        <v>0.29953260659504261</v>
      </c>
      <c r="E395" s="156">
        <v>0.10906084703423495</v>
      </c>
      <c r="F395" s="156">
        <v>2.380628583289791E-2</v>
      </c>
      <c r="G395" s="156">
        <v>0.21850104859316732</v>
      </c>
      <c r="H395" s="156">
        <v>3.2066193785743428E-3</v>
      </c>
      <c r="I395" s="156">
        <v>3.0634667277451309E-2</v>
      </c>
      <c r="J395" s="156">
        <v>1</v>
      </c>
      <c r="K395" s="87">
        <v>139711</v>
      </c>
      <c r="L395" s="87"/>
      <c r="M395" s="156">
        <v>1.6E-2</v>
      </c>
      <c r="N395" s="156">
        <v>1.7000000000000001E-2</v>
      </c>
      <c r="O395" s="156">
        <v>0.29599999999999999</v>
      </c>
      <c r="P395" s="156">
        <v>0.30099999999999999</v>
      </c>
      <c r="Q395" s="156">
        <v>0.29699999999999999</v>
      </c>
      <c r="R395" s="156">
        <v>0.30199999999999999</v>
      </c>
      <c r="S395" s="156">
        <v>0.107</v>
      </c>
      <c r="T395" s="156">
        <v>0.111</v>
      </c>
      <c r="U395" s="156">
        <v>2.3E-2</v>
      </c>
      <c r="V395" s="156">
        <v>2.5000000000000001E-2</v>
      </c>
      <c r="W395" s="156">
        <v>0.216</v>
      </c>
      <c r="X395" s="156">
        <v>0.221</v>
      </c>
      <c r="Y395" s="156">
        <v>3.0000000000000001E-3</v>
      </c>
      <c r="Z395" s="156">
        <v>4.0000000000000001E-3</v>
      </c>
      <c r="AA395" s="156">
        <v>0.03</v>
      </c>
      <c r="AB395" s="156">
        <v>3.2000000000000001E-2</v>
      </c>
    </row>
    <row r="396" spans="1:28" x14ac:dyDescent="0.25">
      <c r="A396" s="87" t="s">
        <v>1093</v>
      </c>
      <c r="B396" s="156" t="s">
        <v>294</v>
      </c>
      <c r="C396" s="156">
        <v>0.10503751339764202</v>
      </c>
      <c r="D396" s="156">
        <v>0.22615219721329047</v>
      </c>
      <c r="E396" s="156">
        <v>0.13933547695605572</v>
      </c>
      <c r="F396" s="156">
        <v>2.7867095391211148E-2</v>
      </c>
      <c r="G396" s="156">
        <v>0.47159699892818863</v>
      </c>
      <c r="H396" s="156">
        <v>6.4308681672025723E-3</v>
      </c>
      <c r="I396" s="156">
        <v>2.3579849946409433E-2</v>
      </c>
      <c r="J396" s="156">
        <v>1</v>
      </c>
      <c r="K396" s="87">
        <v>933</v>
      </c>
      <c r="L396" s="87"/>
      <c r="M396" s="156" t="s">
        <v>294</v>
      </c>
      <c r="N396" s="156" t="s">
        <v>294</v>
      </c>
      <c r="O396" s="156">
        <v>8.6999999999999994E-2</v>
      </c>
      <c r="P396" s="156">
        <v>0.126</v>
      </c>
      <c r="Q396" s="156">
        <v>0.2</v>
      </c>
      <c r="R396" s="156">
        <v>0.254</v>
      </c>
      <c r="S396" s="156">
        <v>0.11899999999999999</v>
      </c>
      <c r="T396" s="156">
        <v>0.16300000000000001</v>
      </c>
      <c r="U396" s="156">
        <v>1.9E-2</v>
      </c>
      <c r="V396" s="156">
        <v>4.1000000000000002E-2</v>
      </c>
      <c r="W396" s="156">
        <v>0.44</v>
      </c>
      <c r="X396" s="156">
        <v>0.504</v>
      </c>
      <c r="Y396" s="156">
        <v>3.0000000000000001E-3</v>
      </c>
      <c r="Z396" s="156">
        <v>1.4E-2</v>
      </c>
      <c r="AA396" s="156">
        <v>1.6E-2</v>
      </c>
      <c r="AB396" s="156">
        <v>3.5000000000000003E-2</v>
      </c>
    </row>
    <row r="397" spans="1:28" x14ac:dyDescent="0.25">
      <c r="A397" s="87" t="s">
        <v>1094</v>
      </c>
      <c r="B397" s="156" t="s">
        <v>294</v>
      </c>
      <c r="C397" s="156">
        <v>0.38240377062058128</v>
      </c>
      <c r="D397" s="156">
        <v>0.26598586017282011</v>
      </c>
      <c r="E397" s="156">
        <v>0.13841319717203457</v>
      </c>
      <c r="F397" s="156">
        <v>2.3880597014925373E-2</v>
      </c>
      <c r="G397" s="156">
        <v>0.16182246661429694</v>
      </c>
      <c r="H397" s="156">
        <v>2.6708562450903379E-3</v>
      </c>
      <c r="I397" s="156">
        <v>2.4823252160251375E-2</v>
      </c>
      <c r="J397" s="156">
        <v>1</v>
      </c>
      <c r="K397" s="87">
        <v>6365</v>
      </c>
      <c r="L397" s="87"/>
      <c r="M397" s="156" t="s">
        <v>294</v>
      </c>
      <c r="N397" s="156" t="s">
        <v>294</v>
      </c>
      <c r="O397" s="156">
        <v>0.371</v>
      </c>
      <c r="P397" s="156">
        <v>0.39400000000000002</v>
      </c>
      <c r="Q397" s="156">
        <v>0.255</v>
      </c>
      <c r="R397" s="156">
        <v>0.27700000000000002</v>
      </c>
      <c r="S397" s="156">
        <v>0.13</v>
      </c>
      <c r="T397" s="156">
        <v>0.14699999999999999</v>
      </c>
      <c r="U397" s="156">
        <v>0.02</v>
      </c>
      <c r="V397" s="156">
        <v>2.8000000000000001E-2</v>
      </c>
      <c r="W397" s="156">
        <v>0.153</v>
      </c>
      <c r="X397" s="156">
        <v>0.17100000000000001</v>
      </c>
      <c r="Y397" s="156">
        <v>2E-3</v>
      </c>
      <c r="Z397" s="156">
        <v>4.0000000000000001E-3</v>
      </c>
      <c r="AA397" s="156">
        <v>2.1000000000000001E-2</v>
      </c>
      <c r="AB397" s="156">
        <v>2.9000000000000001E-2</v>
      </c>
    </row>
    <row r="398" spans="1:28" x14ac:dyDescent="0.25">
      <c r="A398" s="87" t="s">
        <v>1095</v>
      </c>
      <c r="B398" s="156" t="s">
        <v>294</v>
      </c>
      <c r="C398" s="156">
        <v>1.1797090051120724E-2</v>
      </c>
      <c r="D398" s="156">
        <v>0.17341722375147464</v>
      </c>
      <c r="E398" s="156">
        <v>0.15729453401494298</v>
      </c>
      <c r="F398" s="156">
        <v>3.3425088478175387E-2</v>
      </c>
      <c r="G398" s="156">
        <v>0.59929217459693274</v>
      </c>
      <c r="H398" s="156">
        <v>3.5391270153362171E-3</v>
      </c>
      <c r="I398" s="156">
        <v>2.1234762092017301E-2</v>
      </c>
      <c r="J398" s="156">
        <v>1</v>
      </c>
      <c r="K398" s="87">
        <v>2543</v>
      </c>
      <c r="L398" s="87"/>
      <c r="M398" s="156" t="s">
        <v>294</v>
      </c>
      <c r="N398" s="156" t="s">
        <v>294</v>
      </c>
      <c r="O398" s="156">
        <v>8.0000000000000002E-3</v>
      </c>
      <c r="P398" s="156">
        <v>1.7000000000000001E-2</v>
      </c>
      <c r="Q398" s="156">
        <v>0.159</v>
      </c>
      <c r="R398" s="156">
        <v>0.189</v>
      </c>
      <c r="S398" s="156">
        <v>0.14399999999999999</v>
      </c>
      <c r="T398" s="156">
        <v>0.17199999999999999</v>
      </c>
      <c r="U398" s="156">
        <v>2.7E-2</v>
      </c>
      <c r="V398" s="156">
        <v>4.1000000000000002E-2</v>
      </c>
      <c r="W398" s="156">
        <v>0.57999999999999996</v>
      </c>
      <c r="X398" s="156">
        <v>0.61799999999999999</v>
      </c>
      <c r="Y398" s="156">
        <v>2E-3</v>
      </c>
      <c r="Z398" s="156">
        <v>7.0000000000000001E-3</v>
      </c>
      <c r="AA398" s="156">
        <v>1.6E-2</v>
      </c>
      <c r="AB398" s="156">
        <v>2.8000000000000001E-2</v>
      </c>
    </row>
    <row r="399" spans="1:28" x14ac:dyDescent="0.25">
      <c r="A399" s="87" t="s">
        <v>1096</v>
      </c>
      <c r="B399" s="156" t="s">
        <v>294</v>
      </c>
      <c r="C399" s="156">
        <v>0.11166390270867883</v>
      </c>
      <c r="D399" s="156">
        <v>0.21061359867330018</v>
      </c>
      <c r="E399" s="156">
        <v>8.0431177446102814E-2</v>
      </c>
      <c r="F399" s="156">
        <v>1.271420674405749E-2</v>
      </c>
      <c r="G399" s="156">
        <v>0.53206191265892755</v>
      </c>
      <c r="H399" s="156">
        <v>1.4096185737976783E-2</v>
      </c>
      <c r="I399" s="156">
        <v>3.8419016030956328E-2</v>
      </c>
      <c r="J399" s="156">
        <v>0.99999999999999989</v>
      </c>
      <c r="K399" s="87">
        <v>3618</v>
      </c>
      <c r="L399" s="87"/>
      <c r="M399" s="156" t="s">
        <v>294</v>
      </c>
      <c r="N399" s="156" t="s">
        <v>294</v>
      </c>
      <c r="O399" s="156">
        <v>0.10199999999999999</v>
      </c>
      <c r="P399" s="156">
        <v>0.122</v>
      </c>
      <c r="Q399" s="156">
        <v>0.19800000000000001</v>
      </c>
      <c r="R399" s="156">
        <v>0.224</v>
      </c>
      <c r="S399" s="156">
        <v>7.1999999999999995E-2</v>
      </c>
      <c r="T399" s="156">
        <v>0.09</v>
      </c>
      <c r="U399" s="156">
        <v>0.01</v>
      </c>
      <c r="V399" s="156">
        <v>1.7000000000000001E-2</v>
      </c>
      <c r="W399" s="156">
        <v>0.51600000000000001</v>
      </c>
      <c r="X399" s="156">
        <v>0.54800000000000004</v>
      </c>
      <c r="Y399" s="156">
        <v>1.0999999999999999E-2</v>
      </c>
      <c r="Z399" s="156">
        <v>1.7999999999999999E-2</v>
      </c>
      <c r="AA399" s="156">
        <v>3.3000000000000002E-2</v>
      </c>
      <c r="AB399" s="156">
        <v>4.4999999999999998E-2</v>
      </c>
    </row>
    <row r="400" spans="1:28" x14ac:dyDescent="0.25">
      <c r="A400" s="87" t="s">
        <v>1097</v>
      </c>
      <c r="B400" s="156">
        <v>0.12185028026612185</v>
      </c>
      <c r="C400" s="156">
        <v>0.29430562103829433</v>
      </c>
      <c r="D400" s="156">
        <v>0.23673319712923674</v>
      </c>
      <c r="E400" s="156">
        <v>7.538372884907539E-2</v>
      </c>
      <c r="F400" s="156">
        <v>3.6041699408036039E-2</v>
      </c>
      <c r="G400" s="156">
        <v>0.20949237780920948</v>
      </c>
      <c r="H400" s="156">
        <v>2.6716957410026715E-3</v>
      </c>
      <c r="I400" s="156">
        <v>2.3521399759023523E-2</v>
      </c>
      <c r="J400" s="156">
        <v>1</v>
      </c>
      <c r="K400" s="87">
        <v>19089</v>
      </c>
      <c r="L400" s="87"/>
      <c r="M400" s="156">
        <v>0.11700000000000001</v>
      </c>
      <c r="N400" s="156">
        <v>0.127</v>
      </c>
      <c r="O400" s="156">
        <v>0.28799999999999998</v>
      </c>
      <c r="P400" s="156">
        <v>0.30099999999999999</v>
      </c>
      <c r="Q400" s="156">
        <v>0.23100000000000001</v>
      </c>
      <c r="R400" s="156">
        <v>0.24299999999999999</v>
      </c>
      <c r="S400" s="156">
        <v>7.1999999999999995E-2</v>
      </c>
      <c r="T400" s="156">
        <v>7.9000000000000001E-2</v>
      </c>
      <c r="U400" s="156">
        <v>3.3000000000000002E-2</v>
      </c>
      <c r="V400" s="156">
        <v>3.9E-2</v>
      </c>
      <c r="W400" s="156">
        <v>0.20399999999999999</v>
      </c>
      <c r="X400" s="156">
        <v>0.215</v>
      </c>
      <c r="Y400" s="156">
        <v>2E-3</v>
      </c>
      <c r="Z400" s="156">
        <v>4.0000000000000001E-3</v>
      </c>
      <c r="AA400" s="156">
        <v>2.1000000000000001E-2</v>
      </c>
      <c r="AB400" s="156">
        <v>2.5999999999999999E-2</v>
      </c>
    </row>
    <row r="401" spans="1:28" x14ac:dyDescent="0.25">
      <c r="A401" s="87" t="s">
        <v>1098</v>
      </c>
      <c r="B401" s="156" t="s">
        <v>294</v>
      </c>
      <c r="C401" s="156">
        <v>0.39377895433487758</v>
      </c>
      <c r="D401" s="156">
        <v>0.38583719391131699</v>
      </c>
      <c r="E401" s="156">
        <v>9.9933818663136997E-2</v>
      </c>
      <c r="F401" s="156">
        <v>1.0589013898080741E-2</v>
      </c>
      <c r="G401" s="156">
        <v>9.5301125082726673E-2</v>
      </c>
      <c r="H401" s="156">
        <v>3.3090668431502318E-3</v>
      </c>
      <c r="I401" s="156">
        <v>1.1250827266710787E-2</v>
      </c>
      <c r="J401" s="156">
        <v>1</v>
      </c>
      <c r="K401" s="87">
        <v>1511</v>
      </c>
      <c r="L401" s="87"/>
      <c r="M401" s="156" t="s">
        <v>294</v>
      </c>
      <c r="N401" s="156" t="s">
        <v>294</v>
      </c>
      <c r="O401" s="156">
        <v>0.36899999999999999</v>
      </c>
      <c r="P401" s="156">
        <v>0.41899999999999998</v>
      </c>
      <c r="Q401" s="156">
        <v>0.36199999999999999</v>
      </c>
      <c r="R401" s="156">
        <v>0.41099999999999998</v>
      </c>
      <c r="S401" s="156">
        <v>8.5999999999999993E-2</v>
      </c>
      <c r="T401" s="156">
        <v>0.11600000000000001</v>
      </c>
      <c r="U401" s="156">
        <v>7.0000000000000001E-3</v>
      </c>
      <c r="V401" s="156">
        <v>1.7000000000000001E-2</v>
      </c>
      <c r="W401" s="156">
        <v>8.2000000000000003E-2</v>
      </c>
      <c r="X401" s="156">
        <v>0.111</v>
      </c>
      <c r="Y401" s="156">
        <v>1E-3</v>
      </c>
      <c r="Z401" s="156">
        <v>8.0000000000000002E-3</v>
      </c>
      <c r="AA401" s="156">
        <v>7.0000000000000001E-3</v>
      </c>
      <c r="AB401" s="156">
        <v>1.7999999999999999E-2</v>
      </c>
    </row>
    <row r="402" spans="1:28" x14ac:dyDescent="0.25">
      <c r="A402" s="87" t="s">
        <v>1099</v>
      </c>
      <c r="B402" s="156" t="s">
        <v>294</v>
      </c>
      <c r="C402" s="156">
        <v>0.3251231527093596</v>
      </c>
      <c r="D402" s="156">
        <v>0.34729064039408869</v>
      </c>
      <c r="E402" s="156">
        <v>0.18719211822660098</v>
      </c>
      <c r="F402" s="156">
        <v>9.852216748768473E-3</v>
      </c>
      <c r="G402" s="156">
        <v>0.10837438423645321</v>
      </c>
      <c r="H402" s="156" t="s">
        <v>294</v>
      </c>
      <c r="I402" s="156">
        <v>2.2167487684729065E-2</v>
      </c>
      <c r="J402" s="156">
        <v>1</v>
      </c>
      <c r="K402" s="87">
        <v>406</v>
      </c>
      <c r="L402" s="87"/>
      <c r="M402" s="156" t="s">
        <v>294</v>
      </c>
      <c r="N402" s="156" t="s">
        <v>294</v>
      </c>
      <c r="O402" s="156">
        <v>0.28100000000000003</v>
      </c>
      <c r="P402" s="156">
        <v>0.372</v>
      </c>
      <c r="Q402" s="156">
        <v>0.30299999999999999</v>
      </c>
      <c r="R402" s="156">
        <v>0.39500000000000002</v>
      </c>
      <c r="S402" s="156">
        <v>0.152</v>
      </c>
      <c r="T402" s="156">
        <v>0.22800000000000001</v>
      </c>
      <c r="U402" s="156">
        <v>4.0000000000000001E-3</v>
      </c>
      <c r="V402" s="156">
        <v>2.5000000000000001E-2</v>
      </c>
      <c r="W402" s="156">
        <v>8.2000000000000003E-2</v>
      </c>
      <c r="X402" s="156">
        <v>0.14199999999999999</v>
      </c>
      <c r="Y402" s="156" t="s">
        <v>294</v>
      </c>
      <c r="Z402" s="156" t="s">
        <v>294</v>
      </c>
      <c r="AA402" s="156">
        <v>1.2E-2</v>
      </c>
      <c r="AB402" s="156">
        <v>4.2000000000000003E-2</v>
      </c>
    </row>
    <row r="403" spans="1:28" x14ac:dyDescent="0.25">
      <c r="A403" s="87" t="s">
        <v>1100</v>
      </c>
      <c r="B403" s="156" t="s">
        <v>294</v>
      </c>
      <c r="C403" s="156">
        <v>0.37418889689978369</v>
      </c>
      <c r="D403" s="156">
        <v>0.26459985580389328</v>
      </c>
      <c r="E403" s="156">
        <v>0.28550829127613553</v>
      </c>
      <c r="F403" s="156">
        <v>1.4419610670511895E-3</v>
      </c>
      <c r="G403" s="156">
        <v>5.1910598413842823E-2</v>
      </c>
      <c r="H403" s="156">
        <v>2.8839221341023791E-3</v>
      </c>
      <c r="I403" s="156">
        <v>1.9466474405191059E-2</v>
      </c>
      <c r="J403" s="156">
        <v>1</v>
      </c>
      <c r="K403" s="87">
        <v>1387</v>
      </c>
      <c r="L403" s="87"/>
      <c r="M403" s="156" t="s">
        <v>294</v>
      </c>
      <c r="N403" s="156" t="s">
        <v>294</v>
      </c>
      <c r="O403" s="156">
        <v>0.34899999999999998</v>
      </c>
      <c r="P403" s="156">
        <v>0.4</v>
      </c>
      <c r="Q403" s="156">
        <v>0.24199999999999999</v>
      </c>
      <c r="R403" s="156">
        <v>0.28799999999999998</v>
      </c>
      <c r="S403" s="156">
        <v>0.26200000000000001</v>
      </c>
      <c r="T403" s="156">
        <v>0.31</v>
      </c>
      <c r="U403" s="156">
        <v>0</v>
      </c>
      <c r="V403" s="156">
        <v>5.0000000000000001E-3</v>
      </c>
      <c r="W403" s="156">
        <v>4.1000000000000002E-2</v>
      </c>
      <c r="X403" s="156">
        <v>6.5000000000000002E-2</v>
      </c>
      <c r="Y403" s="156">
        <v>1E-3</v>
      </c>
      <c r="Z403" s="156">
        <v>7.0000000000000001E-3</v>
      </c>
      <c r="AA403" s="156">
        <v>1.2999999999999999E-2</v>
      </c>
      <c r="AB403" s="156">
        <v>2.8000000000000001E-2</v>
      </c>
    </row>
    <row r="404" spans="1:28" x14ac:dyDescent="0.25">
      <c r="A404" s="87" t="s">
        <v>1101</v>
      </c>
      <c r="B404" s="156" t="s">
        <v>294</v>
      </c>
      <c r="C404" s="156">
        <v>0.50184229918938839</v>
      </c>
      <c r="D404" s="156">
        <v>0.28592483419307296</v>
      </c>
      <c r="E404" s="156">
        <v>0.10390567428150331</v>
      </c>
      <c r="F404" s="156">
        <v>6.6322770817980837E-3</v>
      </c>
      <c r="G404" s="156">
        <v>5.8953574060427415E-2</v>
      </c>
      <c r="H404" s="156">
        <v>1.4738393515106854E-3</v>
      </c>
      <c r="I404" s="156">
        <v>4.1267501842299187E-2</v>
      </c>
      <c r="J404" s="156">
        <v>1</v>
      </c>
      <c r="K404" s="87">
        <v>1357</v>
      </c>
      <c r="L404" s="87"/>
      <c r="M404" s="156" t="s">
        <v>294</v>
      </c>
      <c r="N404" s="156" t="s">
        <v>294</v>
      </c>
      <c r="O404" s="156">
        <v>0.47499999999999998</v>
      </c>
      <c r="P404" s="156">
        <v>0.52800000000000002</v>
      </c>
      <c r="Q404" s="156">
        <v>0.26300000000000001</v>
      </c>
      <c r="R404" s="156">
        <v>0.311</v>
      </c>
      <c r="S404" s="156">
        <v>8.8999999999999996E-2</v>
      </c>
      <c r="T404" s="156">
        <v>0.121</v>
      </c>
      <c r="U404" s="156">
        <v>3.0000000000000001E-3</v>
      </c>
      <c r="V404" s="156">
        <v>1.2999999999999999E-2</v>
      </c>
      <c r="W404" s="156">
        <v>4.8000000000000001E-2</v>
      </c>
      <c r="X404" s="156">
        <v>7.2999999999999995E-2</v>
      </c>
      <c r="Y404" s="156">
        <v>0</v>
      </c>
      <c r="Z404" s="156">
        <v>5.0000000000000001E-3</v>
      </c>
      <c r="AA404" s="156">
        <v>3.2000000000000001E-2</v>
      </c>
      <c r="AB404" s="156">
        <v>5.2999999999999999E-2</v>
      </c>
    </row>
    <row r="405" spans="1:28" x14ac:dyDescent="0.25">
      <c r="A405" s="87" t="s">
        <v>1102</v>
      </c>
      <c r="B405" s="156" t="s">
        <v>294</v>
      </c>
      <c r="C405" s="156">
        <v>0.36734693877551022</v>
      </c>
      <c r="D405" s="156">
        <v>0.34499514091350825</v>
      </c>
      <c r="E405" s="156">
        <v>0.1652089407191448</v>
      </c>
      <c r="F405" s="156">
        <v>3.8872691933916422E-3</v>
      </c>
      <c r="G405" s="156">
        <v>9.0379008746355682E-2</v>
      </c>
      <c r="H405" s="156">
        <v>9.7181729834791054E-4</v>
      </c>
      <c r="I405" s="156">
        <v>2.7210884353741496E-2</v>
      </c>
      <c r="J405" s="156">
        <v>1.0000000000000002</v>
      </c>
      <c r="K405" s="87">
        <v>1029</v>
      </c>
      <c r="L405" s="87"/>
      <c r="M405" s="156" t="s">
        <v>294</v>
      </c>
      <c r="N405" s="156" t="s">
        <v>294</v>
      </c>
      <c r="O405" s="156">
        <v>0.33800000000000002</v>
      </c>
      <c r="P405" s="156">
        <v>0.39700000000000002</v>
      </c>
      <c r="Q405" s="156">
        <v>0.317</v>
      </c>
      <c r="R405" s="156">
        <v>0.375</v>
      </c>
      <c r="S405" s="156">
        <v>0.14399999999999999</v>
      </c>
      <c r="T405" s="156">
        <v>0.189</v>
      </c>
      <c r="U405" s="156">
        <v>2E-3</v>
      </c>
      <c r="V405" s="156">
        <v>0.01</v>
      </c>
      <c r="W405" s="156">
        <v>7.3999999999999996E-2</v>
      </c>
      <c r="X405" s="156">
        <v>0.109</v>
      </c>
      <c r="Y405" s="156">
        <v>0</v>
      </c>
      <c r="Z405" s="156">
        <v>5.0000000000000001E-3</v>
      </c>
      <c r="AA405" s="156">
        <v>1.9E-2</v>
      </c>
      <c r="AB405" s="156">
        <v>3.9E-2</v>
      </c>
    </row>
    <row r="406" spans="1:28" x14ac:dyDescent="0.25">
      <c r="A406" s="87" t="s">
        <v>1103</v>
      </c>
      <c r="B406" s="156" t="s">
        <v>294</v>
      </c>
      <c r="C406" s="156">
        <v>0.23183925811437403</v>
      </c>
      <c r="D406" s="156">
        <v>0.45131375579598143</v>
      </c>
      <c r="E406" s="156">
        <v>0.17001545595054096</v>
      </c>
      <c r="F406" s="156">
        <v>1.2364760432766615E-2</v>
      </c>
      <c r="G406" s="156">
        <v>7.5734157650695522E-2</v>
      </c>
      <c r="H406" s="156" t="s">
        <v>294</v>
      </c>
      <c r="I406" s="156">
        <v>5.8732612055641419E-2</v>
      </c>
      <c r="J406" s="156">
        <v>0.99999999999999989</v>
      </c>
      <c r="K406" s="87">
        <v>647</v>
      </c>
      <c r="L406" s="87"/>
      <c r="M406" s="156" t="s">
        <v>294</v>
      </c>
      <c r="N406" s="156" t="s">
        <v>294</v>
      </c>
      <c r="O406" s="156">
        <v>0.20100000000000001</v>
      </c>
      <c r="P406" s="156">
        <v>0.26600000000000001</v>
      </c>
      <c r="Q406" s="156">
        <v>0.41299999999999998</v>
      </c>
      <c r="R406" s="156">
        <v>0.49</v>
      </c>
      <c r="S406" s="156">
        <v>0.14299999999999999</v>
      </c>
      <c r="T406" s="156">
        <v>0.20100000000000001</v>
      </c>
      <c r="U406" s="156">
        <v>6.0000000000000001E-3</v>
      </c>
      <c r="V406" s="156">
        <v>2.4E-2</v>
      </c>
      <c r="W406" s="156">
        <v>5.8000000000000003E-2</v>
      </c>
      <c r="X406" s="156">
        <v>9.9000000000000005E-2</v>
      </c>
      <c r="Y406" s="156" t="s">
        <v>294</v>
      </c>
      <c r="Z406" s="156" t="s">
        <v>294</v>
      </c>
      <c r="AA406" s="156">
        <v>4.2999999999999997E-2</v>
      </c>
      <c r="AB406" s="156">
        <v>0.08</v>
      </c>
    </row>
    <row r="407" spans="1:28" x14ac:dyDescent="0.25">
      <c r="A407" s="87" t="s">
        <v>1104</v>
      </c>
      <c r="B407" s="156" t="s">
        <v>294</v>
      </c>
      <c r="C407" s="156">
        <v>0.36608187134502923</v>
      </c>
      <c r="D407" s="156">
        <v>0.29707602339181288</v>
      </c>
      <c r="E407" s="156">
        <v>0.12865497076023391</v>
      </c>
      <c r="F407" s="156">
        <v>1.7543859649122806E-2</v>
      </c>
      <c r="G407" s="156">
        <v>0.1672514619883041</v>
      </c>
      <c r="H407" s="156" t="s">
        <v>294</v>
      </c>
      <c r="I407" s="156">
        <v>2.3391812865497075E-2</v>
      </c>
      <c r="J407" s="156">
        <v>1</v>
      </c>
      <c r="K407" s="87">
        <v>855</v>
      </c>
      <c r="L407" s="87"/>
      <c r="M407" s="156" t="s">
        <v>294</v>
      </c>
      <c r="N407" s="156" t="s">
        <v>294</v>
      </c>
      <c r="O407" s="156">
        <v>0.33400000000000002</v>
      </c>
      <c r="P407" s="156">
        <v>0.39900000000000002</v>
      </c>
      <c r="Q407" s="156">
        <v>0.26700000000000002</v>
      </c>
      <c r="R407" s="156">
        <v>0.32900000000000001</v>
      </c>
      <c r="S407" s="156">
        <v>0.108</v>
      </c>
      <c r="T407" s="156">
        <v>0.153</v>
      </c>
      <c r="U407" s="156">
        <v>1.0999999999999999E-2</v>
      </c>
      <c r="V407" s="156">
        <v>2.9000000000000001E-2</v>
      </c>
      <c r="W407" s="156">
        <v>0.14399999999999999</v>
      </c>
      <c r="X407" s="156">
        <v>0.19400000000000001</v>
      </c>
      <c r="Y407" s="156" t="s">
        <v>294</v>
      </c>
      <c r="Z407" s="156" t="s">
        <v>294</v>
      </c>
      <c r="AA407" s="156">
        <v>1.4999999999999999E-2</v>
      </c>
      <c r="AB407" s="156">
        <v>3.5999999999999997E-2</v>
      </c>
    </row>
    <row r="408" spans="1:28" x14ac:dyDescent="0.25">
      <c r="A408" s="87" t="s">
        <v>1105</v>
      </c>
      <c r="B408" s="156" t="s">
        <v>294</v>
      </c>
      <c r="C408" s="156">
        <v>0.23296604452439848</v>
      </c>
      <c r="D408" s="156">
        <v>0.29772880593658646</v>
      </c>
      <c r="E408" s="156">
        <v>0.19024061164830222</v>
      </c>
      <c r="F408" s="156">
        <v>1.5066336856307623E-2</v>
      </c>
      <c r="G408" s="156">
        <v>0.23161682032831121</v>
      </c>
      <c r="H408" s="156">
        <v>2.9233190915223745E-3</v>
      </c>
      <c r="I408" s="156">
        <v>2.945806161457162E-2</v>
      </c>
      <c r="J408" s="156">
        <v>1</v>
      </c>
      <c r="K408" s="87">
        <v>4447</v>
      </c>
      <c r="L408" s="87"/>
      <c r="M408" s="156" t="s">
        <v>294</v>
      </c>
      <c r="N408" s="156" t="s">
        <v>294</v>
      </c>
      <c r="O408" s="156">
        <v>0.221</v>
      </c>
      <c r="P408" s="156">
        <v>0.246</v>
      </c>
      <c r="Q408" s="156">
        <v>0.28399999999999997</v>
      </c>
      <c r="R408" s="156">
        <v>0.311</v>
      </c>
      <c r="S408" s="156">
        <v>0.17899999999999999</v>
      </c>
      <c r="T408" s="156">
        <v>0.20200000000000001</v>
      </c>
      <c r="U408" s="156">
        <v>1.2E-2</v>
      </c>
      <c r="V408" s="156">
        <v>1.9E-2</v>
      </c>
      <c r="W408" s="156">
        <v>0.219</v>
      </c>
      <c r="X408" s="156">
        <v>0.24399999999999999</v>
      </c>
      <c r="Y408" s="156">
        <v>2E-3</v>
      </c>
      <c r="Z408" s="156">
        <v>5.0000000000000001E-3</v>
      </c>
      <c r="AA408" s="156">
        <v>2.5000000000000001E-2</v>
      </c>
      <c r="AB408" s="156">
        <v>3.5000000000000003E-2</v>
      </c>
    </row>
    <row r="409" spans="1:28" x14ac:dyDescent="0.25">
      <c r="A409" s="87" t="s">
        <v>1106</v>
      </c>
      <c r="B409" s="156" t="s">
        <v>294</v>
      </c>
      <c r="C409" s="156">
        <v>2.6831036983321246E-2</v>
      </c>
      <c r="D409" s="156">
        <v>0.27121102248005802</v>
      </c>
      <c r="E409" s="156">
        <v>0.1211022480058013</v>
      </c>
      <c r="F409" s="156">
        <v>3.6258158085569252E-2</v>
      </c>
      <c r="G409" s="156">
        <v>0.52284263959390864</v>
      </c>
      <c r="H409" s="156">
        <v>2.9006526468455403E-3</v>
      </c>
      <c r="I409" s="156">
        <v>1.8854242204496011E-2</v>
      </c>
      <c r="J409" s="156">
        <v>1</v>
      </c>
      <c r="K409" s="87">
        <v>1379</v>
      </c>
      <c r="L409" s="87"/>
      <c r="M409" s="156" t="s">
        <v>294</v>
      </c>
      <c r="N409" s="156" t="s">
        <v>294</v>
      </c>
      <c r="O409" s="156">
        <v>0.02</v>
      </c>
      <c r="P409" s="156">
        <v>3.6999999999999998E-2</v>
      </c>
      <c r="Q409" s="156">
        <v>0.248</v>
      </c>
      <c r="R409" s="156">
        <v>0.29499999999999998</v>
      </c>
      <c r="S409" s="156">
        <v>0.105</v>
      </c>
      <c r="T409" s="156">
        <v>0.13900000000000001</v>
      </c>
      <c r="U409" s="156">
        <v>2.8000000000000001E-2</v>
      </c>
      <c r="V409" s="156">
        <v>4.7E-2</v>
      </c>
      <c r="W409" s="156">
        <v>0.496</v>
      </c>
      <c r="X409" s="156">
        <v>0.54900000000000004</v>
      </c>
      <c r="Y409" s="156">
        <v>1E-3</v>
      </c>
      <c r="Z409" s="156">
        <v>7.0000000000000001E-3</v>
      </c>
      <c r="AA409" s="156">
        <v>1.2999999999999999E-2</v>
      </c>
      <c r="AB409" s="156">
        <v>2.7E-2</v>
      </c>
    </row>
    <row r="410" spans="1:28" x14ac:dyDescent="0.25">
      <c r="A410" s="87" t="s">
        <v>1107</v>
      </c>
      <c r="B410" s="156" t="s">
        <v>294</v>
      </c>
      <c r="C410" s="156">
        <v>0.1652542372881356</v>
      </c>
      <c r="D410" s="156">
        <v>0.49757869249394671</v>
      </c>
      <c r="E410" s="156">
        <v>0.10895883777239709</v>
      </c>
      <c r="F410" s="156">
        <v>6.0532687651331718E-3</v>
      </c>
      <c r="G410" s="156">
        <v>0.15556900726392253</v>
      </c>
      <c r="H410" s="156">
        <v>3.0266343825665859E-3</v>
      </c>
      <c r="I410" s="156">
        <v>6.3559322033898302E-2</v>
      </c>
      <c r="J410" s="156">
        <v>1</v>
      </c>
      <c r="K410" s="87">
        <v>1652</v>
      </c>
      <c r="L410" s="87"/>
      <c r="M410" s="156" t="s">
        <v>294</v>
      </c>
      <c r="N410" s="156" t="s">
        <v>294</v>
      </c>
      <c r="O410" s="156">
        <v>0.14799999999999999</v>
      </c>
      <c r="P410" s="156">
        <v>0.184</v>
      </c>
      <c r="Q410" s="156">
        <v>0.47399999999999998</v>
      </c>
      <c r="R410" s="156">
        <v>0.52200000000000002</v>
      </c>
      <c r="S410" s="156">
        <v>9.5000000000000001E-2</v>
      </c>
      <c r="T410" s="156">
        <v>0.125</v>
      </c>
      <c r="U410" s="156">
        <v>3.0000000000000001E-3</v>
      </c>
      <c r="V410" s="156">
        <v>1.0999999999999999E-2</v>
      </c>
      <c r="W410" s="156">
        <v>0.13900000000000001</v>
      </c>
      <c r="X410" s="156">
        <v>0.17399999999999999</v>
      </c>
      <c r="Y410" s="156">
        <v>1E-3</v>
      </c>
      <c r="Z410" s="156">
        <v>7.0000000000000001E-3</v>
      </c>
      <c r="AA410" s="156">
        <v>5.2999999999999999E-2</v>
      </c>
      <c r="AB410" s="156">
        <v>7.5999999999999998E-2</v>
      </c>
    </row>
    <row r="411" spans="1:28" x14ac:dyDescent="0.25">
      <c r="A411" s="87" t="s">
        <v>1108</v>
      </c>
      <c r="B411" s="156" t="s">
        <v>294</v>
      </c>
      <c r="C411" s="156">
        <v>8.2426127527216175E-2</v>
      </c>
      <c r="D411" s="156">
        <v>0.25038880248833595</v>
      </c>
      <c r="E411" s="156">
        <v>0.1088646967340591</v>
      </c>
      <c r="F411" s="156">
        <v>4.0435458786936239E-2</v>
      </c>
      <c r="G411" s="156">
        <v>0.4727838258164852</v>
      </c>
      <c r="H411" s="156">
        <v>4.6656298600311046E-3</v>
      </c>
      <c r="I411" s="156">
        <v>4.0435458786936239E-2</v>
      </c>
      <c r="J411" s="156">
        <v>0.99999999999999989</v>
      </c>
      <c r="K411" s="87">
        <v>643</v>
      </c>
      <c r="L411" s="87"/>
      <c r="M411" s="156" t="s">
        <v>294</v>
      </c>
      <c r="N411" s="156" t="s">
        <v>294</v>
      </c>
      <c r="O411" s="156">
        <v>6.4000000000000001E-2</v>
      </c>
      <c r="P411" s="156">
        <v>0.106</v>
      </c>
      <c r="Q411" s="156">
        <v>0.218</v>
      </c>
      <c r="R411" s="156">
        <v>0.28499999999999998</v>
      </c>
      <c r="S411" s="156">
        <v>8.6999999999999994E-2</v>
      </c>
      <c r="T411" s="156">
        <v>0.13500000000000001</v>
      </c>
      <c r="U411" s="156">
        <v>2.8000000000000001E-2</v>
      </c>
      <c r="V411" s="156">
        <v>5.8999999999999997E-2</v>
      </c>
      <c r="W411" s="156">
        <v>0.434</v>
      </c>
      <c r="X411" s="156">
        <v>0.51100000000000001</v>
      </c>
      <c r="Y411" s="156">
        <v>2E-3</v>
      </c>
      <c r="Z411" s="156">
        <v>1.4E-2</v>
      </c>
      <c r="AA411" s="156">
        <v>2.8000000000000001E-2</v>
      </c>
      <c r="AB411" s="156">
        <v>5.8999999999999997E-2</v>
      </c>
    </row>
    <row r="412" spans="1:28" x14ac:dyDescent="0.25">
      <c r="A412" s="87" t="s">
        <v>1109</v>
      </c>
      <c r="B412" s="156" t="s">
        <v>294</v>
      </c>
      <c r="C412" s="156">
        <v>9.6794468887492144E-2</v>
      </c>
      <c r="D412" s="156">
        <v>0.29352608422375864</v>
      </c>
      <c r="E412" s="156">
        <v>0.17536140791954746</v>
      </c>
      <c r="F412" s="156">
        <v>1.1313639220615965E-2</v>
      </c>
      <c r="G412" s="156">
        <v>0.3834066624764299</v>
      </c>
      <c r="H412" s="156">
        <v>5.6568196103079825E-3</v>
      </c>
      <c r="I412" s="156">
        <v>3.3940917661847897E-2</v>
      </c>
      <c r="J412" s="156">
        <v>1</v>
      </c>
      <c r="K412" s="87">
        <v>1591</v>
      </c>
      <c r="L412" s="87"/>
      <c r="M412" s="156" t="s">
        <v>294</v>
      </c>
      <c r="N412" s="156" t="s">
        <v>294</v>
      </c>
      <c r="O412" s="156">
        <v>8.3000000000000004E-2</v>
      </c>
      <c r="P412" s="156">
        <v>0.112</v>
      </c>
      <c r="Q412" s="156">
        <v>0.27200000000000002</v>
      </c>
      <c r="R412" s="156">
        <v>0.316</v>
      </c>
      <c r="S412" s="156">
        <v>0.157</v>
      </c>
      <c r="T412" s="156">
        <v>0.19500000000000001</v>
      </c>
      <c r="U412" s="156">
        <v>7.0000000000000001E-3</v>
      </c>
      <c r="V412" s="156">
        <v>1.7999999999999999E-2</v>
      </c>
      <c r="W412" s="156">
        <v>0.36</v>
      </c>
      <c r="X412" s="156">
        <v>0.40799999999999997</v>
      </c>
      <c r="Y412" s="156">
        <v>3.0000000000000001E-3</v>
      </c>
      <c r="Z412" s="156">
        <v>1.0999999999999999E-2</v>
      </c>
      <c r="AA412" s="156">
        <v>2.5999999999999999E-2</v>
      </c>
      <c r="AB412" s="156">
        <v>4.3999999999999997E-2</v>
      </c>
    </row>
    <row r="413" spans="1:28" x14ac:dyDescent="0.25">
      <c r="A413" s="87" t="s">
        <v>1110</v>
      </c>
      <c r="B413" s="156" t="s">
        <v>294</v>
      </c>
      <c r="C413" s="156">
        <v>0.27303719008264465</v>
      </c>
      <c r="D413" s="156">
        <v>0.21384297520661158</v>
      </c>
      <c r="E413" s="156">
        <v>0.11244834710743802</v>
      </c>
      <c r="F413" s="156">
        <v>1.7613636363636363E-2</v>
      </c>
      <c r="G413" s="156">
        <v>0.35883264462809916</v>
      </c>
      <c r="H413" s="156">
        <v>4.9070247933884299E-3</v>
      </c>
      <c r="I413" s="156">
        <v>1.9318181818181818E-2</v>
      </c>
      <c r="J413" s="156">
        <v>1</v>
      </c>
      <c r="K413" s="87">
        <v>19360</v>
      </c>
      <c r="L413" s="87"/>
      <c r="M413" s="156" t="s">
        <v>294</v>
      </c>
      <c r="N413" s="156" t="s">
        <v>294</v>
      </c>
      <c r="O413" s="156">
        <v>0.26700000000000002</v>
      </c>
      <c r="P413" s="156">
        <v>0.27900000000000003</v>
      </c>
      <c r="Q413" s="156">
        <v>0.20799999999999999</v>
      </c>
      <c r="R413" s="156">
        <v>0.22</v>
      </c>
      <c r="S413" s="156">
        <v>0.108</v>
      </c>
      <c r="T413" s="156">
        <v>0.11700000000000001</v>
      </c>
      <c r="U413" s="156">
        <v>1.6E-2</v>
      </c>
      <c r="V413" s="156">
        <v>0.02</v>
      </c>
      <c r="W413" s="156">
        <v>0.35199999999999998</v>
      </c>
      <c r="X413" s="156">
        <v>0.36599999999999999</v>
      </c>
      <c r="Y413" s="156">
        <v>4.0000000000000001E-3</v>
      </c>
      <c r="Z413" s="156">
        <v>6.0000000000000001E-3</v>
      </c>
      <c r="AA413" s="156">
        <v>1.7000000000000001E-2</v>
      </c>
      <c r="AB413" s="156">
        <v>2.1000000000000001E-2</v>
      </c>
    </row>
    <row r="414" spans="1:28" x14ac:dyDescent="0.25">
      <c r="A414" s="87" t="s">
        <v>1111</v>
      </c>
      <c r="B414" s="156" t="s">
        <v>294</v>
      </c>
      <c r="C414" s="156">
        <v>0.74402730375426618</v>
      </c>
      <c r="D414" s="156">
        <v>0.12627986348122866</v>
      </c>
      <c r="E414" s="156">
        <v>3.7542662116040959E-2</v>
      </c>
      <c r="F414" s="156">
        <v>3.4129692832764505E-3</v>
      </c>
      <c r="G414" s="156">
        <v>5.8020477815699661E-2</v>
      </c>
      <c r="H414" s="156" t="s">
        <v>294</v>
      </c>
      <c r="I414" s="156">
        <v>3.0716723549488054E-2</v>
      </c>
      <c r="J414" s="156">
        <v>1</v>
      </c>
      <c r="K414" s="87">
        <v>293</v>
      </c>
      <c r="L414" s="87"/>
      <c r="M414" s="156" t="s">
        <v>294</v>
      </c>
      <c r="N414" s="156" t="s">
        <v>294</v>
      </c>
      <c r="O414" s="156">
        <v>0.69099999999999995</v>
      </c>
      <c r="P414" s="156">
        <v>0.79100000000000004</v>
      </c>
      <c r="Q414" s="156">
        <v>9.2999999999999999E-2</v>
      </c>
      <c r="R414" s="156">
        <v>0.16900000000000001</v>
      </c>
      <c r="S414" s="156">
        <v>2.1000000000000001E-2</v>
      </c>
      <c r="T414" s="156">
        <v>6.6000000000000003E-2</v>
      </c>
      <c r="U414" s="156">
        <v>1E-3</v>
      </c>
      <c r="V414" s="156">
        <v>1.9E-2</v>
      </c>
      <c r="W414" s="156">
        <v>3.6999999999999998E-2</v>
      </c>
      <c r="X414" s="156">
        <v>9.0999999999999998E-2</v>
      </c>
      <c r="Y414" s="156" t="s">
        <v>294</v>
      </c>
      <c r="Z414" s="156" t="s">
        <v>294</v>
      </c>
      <c r="AA414" s="156">
        <v>1.6E-2</v>
      </c>
      <c r="AB414" s="156">
        <v>5.7000000000000002E-2</v>
      </c>
    </row>
    <row r="415" spans="1:28" x14ac:dyDescent="0.25">
      <c r="A415" s="87" t="s">
        <v>1112</v>
      </c>
      <c r="B415" s="156" t="s">
        <v>294</v>
      </c>
      <c r="C415" s="156">
        <v>0.50074211502782928</v>
      </c>
      <c r="D415" s="156">
        <v>0.32170686456400743</v>
      </c>
      <c r="E415" s="156">
        <v>6.7717996289424862E-2</v>
      </c>
      <c r="F415" s="156">
        <v>4.4526901669758815E-3</v>
      </c>
      <c r="G415" s="156">
        <v>2.5231910946196659E-2</v>
      </c>
      <c r="H415" s="156">
        <v>3.7105751391465676E-4</v>
      </c>
      <c r="I415" s="156">
        <v>7.9777365491651209E-2</v>
      </c>
      <c r="J415" s="156">
        <v>1</v>
      </c>
      <c r="K415" s="87">
        <v>5390</v>
      </c>
      <c r="L415" s="87"/>
      <c r="M415" s="156" t="s">
        <v>294</v>
      </c>
      <c r="N415" s="156" t="s">
        <v>294</v>
      </c>
      <c r="O415" s="156">
        <v>0.48699999999999999</v>
      </c>
      <c r="P415" s="156">
        <v>0.51400000000000001</v>
      </c>
      <c r="Q415" s="156">
        <v>0.309</v>
      </c>
      <c r="R415" s="156">
        <v>0.33400000000000002</v>
      </c>
      <c r="S415" s="156">
        <v>6.0999999999999999E-2</v>
      </c>
      <c r="T415" s="156">
        <v>7.4999999999999997E-2</v>
      </c>
      <c r="U415" s="156">
        <v>3.0000000000000001E-3</v>
      </c>
      <c r="V415" s="156">
        <v>7.0000000000000001E-3</v>
      </c>
      <c r="W415" s="156">
        <v>2.1000000000000001E-2</v>
      </c>
      <c r="X415" s="156">
        <v>0.03</v>
      </c>
      <c r="Y415" s="156">
        <v>0</v>
      </c>
      <c r="Z415" s="156">
        <v>1E-3</v>
      </c>
      <c r="AA415" s="156">
        <v>7.2999999999999995E-2</v>
      </c>
      <c r="AB415" s="156">
        <v>8.6999999999999994E-2</v>
      </c>
    </row>
    <row r="416" spans="1:28" x14ac:dyDescent="0.25">
      <c r="A416" s="87" t="s">
        <v>1113</v>
      </c>
      <c r="B416" s="156" t="s">
        <v>294</v>
      </c>
      <c r="C416" s="156">
        <v>1.2605042016806723E-2</v>
      </c>
      <c r="D416" s="156">
        <v>0.26470588235294118</v>
      </c>
      <c r="E416" s="156">
        <v>0.19327731092436976</v>
      </c>
      <c r="F416" s="156">
        <v>3.5714285714285712E-2</v>
      </c>
      <c r="G416" s="156">
        <v>0.45798319327731091</v>
      </c>
      <c r="H416" s="156">
        <v>4.2016806722689074E-3</v>
      </c>
      <c r="I416" s="156">
        <v>3.1512605042016806E-2</v>
      </c>
      <c r="J416" s="156">
        <v>0.99999999999999989</v>
      </c>
      <c r="K416" s="87">
        <v>476</v>
      </c>
      <c r="L416" s="87"/>
      <c r="M416" s="156" t="s">
        <v>294</v>
      </c>
      <c r="N416" s="156" t="s">
        <v>294</v>
      </c>
      <c r="O416" s="156">
        <v>6.0000000000000001E-3</v>
      </c>
      <c r="P416" s="156">
        <v>2.7E-2</v>
      </c>
      <c r="Q416" s="156">
        <v>0.22700000000000001</v>
      </c>
      <c r="R416" s="156">
        <v>0.30599999999999999</v>
      </c>
      <c r="S416" s="156">
        <v>0.16</v>
      </c>
      <c r="T416" s="156">
        <v>0.23100000000000001</v>
      </c>
      <c r="U416" s="156">
        <v>2.1999999999999999E-2</v>
      </c>
      <c r="V416" s="156">
        <v>5.6000000000000001E-2</v>
      </c>
      <c r="W416" s="156">
        <v>0.41399999999999998</v>
      </c>
      <c r="X416" s="156">
        <v>0.503</v>
      </c>
      <c r="Y416" s="156">
        <v>1E-3</v>
      </c>
      <c r="Z416" s="156">
        <v>1.4999999999999999E-2</v>
      </c>
      <c r="AA416" s="156">
        <v>1.9E-2</v>
      </c>
      <c r="AB416" s="156">
        <v>5.0999999999999997E-2</v>
      </c>
    </row>
    <row r="417" spans="1:28" x14ac:dyDescent="0.25">
      <c r="A417" s="87" t="s">
        <v>1114</v>
      </c>
      <c r="B417" s="156" t="s">
        <v>294</v>
      </c>
      <c r="C417" s="156">
        <v>0.24668435013262599</v>
      </c>
      <c r="D417" s="156">
        <v>0.26047745358090185</v>
      </c>
      <c r="E417" s="156">
        <v>0.14376657824933686</v>
      </c>
      <c r="F417" s="156">
        <v>1.9098143236074269E-2</v>
      </c>
      <c r="G417" s="156">
        <v>0.3156498673740053</v>
      </c>
      <c r="H417" s="156">
        <v>5.305039787798408E-4</v>
      </c>
      <c r="I417" s="156">
        <v>1.3793103448275862E-2</v>
      </c>
      <c r="J417" s="156">
        <v>0.99999999999999989</v>
      </c>
      <c r="K417" s="87">
        <v>1885</v>
      </c>
      <c r="L417" s="87"/>
      <c r="M417" s="156" t="s">
        <v>294</v>
      </c>
      <c r="N417" s="156" t="s">
        <v>294</v>
      </c>
      <c r="O417" s="156">
        <v>0.22800000000000001</v>
      </c>
      <c r="P417" s="156">
        <v>0.26700000000000002</v>
      </c>
      <c r="Q417" s="156">
        <v>0.24099999999999999</v>
      </c>
      <c r="R417" s="156">
        <v>0.28100000000000003</v>
      </c>
      <c r="S417" s="156">
        <v>0.129</v>
      </c>
      <c r="T417" s="156">
        <v>0.16</v>
      </c>
      <c r="U417" s="156">
        <v>1.4E-2</v>
      </c>
      <c r="V417" s="156">
        <v>2.5999999999999999E-2</v>
      </c>
      <c r="W417" s="156">
        <v>0.29499999999999998</v>
      </c>
      <c r="X417" s="156">
        <v>0.33700000000000002</v>
      </c>
      <c r="Y417" s="156">
        <v>0</v>
      </c>
      <c r="Z417" s="156">
        <v>3.0000000000000001E-3</v>
      </c>
      <c r="AA417" s="156">
        <v>8.9999999999999993E-3</v>
      </c>
      <c r="AB417" s="156">
        <v>0.02</v>
      </c>
    </row>
    <row r="418" spans="1:28" x14ac:dyDescent="0.25">
      <c r="A418" s="87" t="s">
        <v>1115</v>
      </c>
      <c r="B418" s="156" t="s">
        <v>294</v>
      </c>
      <c r="C418" s="156">
        <v>0.16423196104471005</v>
      </c>
      <c r="D418" s="156">
        <v>0.35413899955732625</v>
      </c>
      <c r="E418" s="156">
        <v>0.10712704736609119</v>
      </c>
      <c r="F418" s="156">
        <v>1.416555998229305E-2</v>
      </c>
      <c r="G418" s="156">
        <v>0.33554670208056664</v>
      </c>
      <c r="H418" s="156">
        <v>2.213368747233289E-3</v>
      </c>
      <c r="I418" s="156">
        <v>2.2576361221779549E-2</v>
      </c>
      <c r="J418" s="156">
        <v>1.0000000000000002</v>
      </c>
      <c r="K418" s="87">
        <v>2259</v>
      </c>
      <c r="L418" s="87"/>
      <c r="M418" s="156" t="s">
        <v>294</v>
      </c>
      <c r="N418" s="156" t="s">
        <v>294</v>
      </c>
      <c r="O418" s="156">
        <v>0.15</v>
      </c>
      <c r="P418" s="156">
        <v>0.18</v>
      </c>
      <c r="Q418" s="156">
        <v>0.33500000000000002</v>
      </c>
      <c r="R418" s="156">
        <v>0.374</v>
      </c>
      <c r="S418" s="156">
        <v>9.5000000000000001E-2</v>
      </c>
      <c r="T418" s="156">
        <v>0.121</v>
      </c>
      <c r="U418" s="156">
        <v>0.01</v>
      </c>
      <c r="V418" s="156">
        <v>0.02</v>
      </c>
      <c r="W418" s="156">
        <v>0.316</v>
      </c>
      <c r="X418" s="156">
        <v>0.35499999999999998</v>
      </c>
      <c r="Y418" s="156">
        <v>1E-3</v>
      </c>
      <c r="Z418" s="156">
        <v>5.0000000000000001E-3</v>
      </c>
      <c r="AA418" s="156">
        <v>1.7000000000000001E-2</v>
      </c>
      <c r="AB418" s="156">
        <v>0.03</v>
      </c>
    </row>
    <row r="419" spans="1:28" x14ac:dyDescent="0.25">
      <c r="A419" s="87" t="s">
        <v>1116</v>
      </c>
      <c r="B419" s="156" t="s">
        <v>294</v>
      </c>
      <c r="C419" s="156">
        <v>0.21995926680244399</v>
      </c>
      <c r="D419" s="156">
        <v>0.33689748811948406</v>
      </c>
      <c r="E419" s="156">
        <v>0.11727766463000679</v>
      </c>
      <c r="F419" s="156">
        <v>1.6293279022403257E-2</v>
      </c>
      <c r="G419" s="156">
        <v>0.2669721656483367</v>
      </c>
      <c r="H419" s="156">
        <v>8.4860828241683638E-4</v>
      </c>
      <c r="I419" s="156">
        <v>4.1751527494908347E-2</v>
      </c>
      <c r="J419" s="156">
        <v>1</v>
      </c>
      <c r="K419" s="87">
        <v>5892</v>
      </c>
      <c r="L419" s="87"/>
      <c r="M419" s="156" t="s">
        <v>294</v>
      </c>
      <c r="N419" s="156" t="s">
        <v>294</v>
      </c>
      <c r="O419" s="156">
        <v>0.21</v>
      </c>
      <c r="P419" s="156">
        <v>0.23100000000000001</v>
      </c>
      <c r="Q419" s="156">
        <v>0.32500000000000001</v>
      </c>
      <c r="R419" s="156">
        <v>0.34899999999999998</v>
      </c>
      <c r="S419" s="156">
        <v>0.109</v>
      </c>
      <c r="T419" s="156">
        <v>0.126</v>
      </c>
      <c r="U419" s="156">
        <v>1.2999999999999999E-2</v>
      </c>
      <c r="V419" s="156">
        <v>0.02</v>
      </c>
      <c r="W419" s="156">
        <v>0.25600000000000001</v>
      </c>
      <c r="X419" s="156">
        <v>0.27800000000000002</v>
      </c>
      <c r="Y419" s="156">
        <v>0</v>
      </c>
      <c r="Z419" s="156">
        <v>2E-3</v>
      </c>
      <c r="AA419" s="156">
        <v>3.6999999999999998E-2</v>
      </c>
      <c r="AB419" s="156">
        <v>4.7E-2</v>
      </c>
    </row>
    <row r="420" spans="1:28" x14ac:dyDescent="0.25">
      <c r="A420" s="87" t="s">
        <v>1117</v>
      </c>
      <c r="B420" s="156" t="s">
        <v>294</v>
      </c>
      <c r="C420" s="156">
        <v>0.4164700836371435</v>
      </c>
      <c r="D420" s="156">
        <v>0.19257988419472444</v>
      </c>
      <c r="E420" s="156">
        <v>7.0984344842376146E-2</v>
      </c>
      <c r="F420" s="156">
        <v>0.10379583958824791</v>
      </c>
      <c r="G420" s="156">
        <v>0.19000643362642075</v>
      </c>
      <c r="H420" s="156">
        <v>3.4312674244048897E-3</v>
      </c>
      <c r="I420" s="156">
        <v>2.2732146686682393E-2</v>
      </c>
      <c r="J420" s="156">
        <v>1</v>
      </c>
      <c r="K420" s="87">
        <v>4663</v>
      </c>
      <c r="L420" s="87"/>
      <c r="M420" s="156" t="s">
        <v>294</v>
      </c>
      <c r="N420" s="156" t="s">
        <v>294</v>
      </c>
      <c r="O420" s="156">
        <v>0.40200000000000002</v>
      </c>
      <c r="P420" s="156">
        <v>0.43099999999999999</v>
      </c>
      <c r="Q420" s="156">
        <v>0.182</v>
      </c>
      <c r="R420" s="156">
        <v>0.20399999999999999</v>
      </c>
      <c r="S420" s="156">
        <v>6.4000000000000001E-2</v>
      </c>
      <c r="T420" s="156">
        <v>7.9000000000000001E-2</v>
      </c>
      <c r="U420" s="156">
        <v>9.5000000000000001E-2</v>
      </c>
      <c r="V420" s="156">
        <v>0.113</v>
      </c>
      <c r="W420" s="156">
        <v>0.17899999999999999</v>
      </c>
      <c r="X420" s="156">
        <v>0.20200000000000001</v>
      </c>
      <c r="Y420" s="156">
        <v>2E-3</v>
      </c>
      <c r="Z420" s="156">
        <v>6.0000000000000001E-3</v>
      </c>
      <c r="AA420" s="156">
        <v>1.9E-2</v>
      </c>
      <c r="AB420" s="156">
        <v>2.7E-2</v>
      </c>
    </row>
    <row r="421" spans="1:28" x14ac:dyDescent="0.25">
      <c r="A421" s="87" t="s">
        <v>1118</v>
      </c>
      <c r="B421" s="156" t="s">
        <v>294</v>
      </c>
      <c r="C421" s="156">
        <v>0.16100628930817609</v>
      </c>
      <c r="D421" s="156">
        <v>0.37610062893081764</v>
      </c>
      <c r="E421" s="156">
        <v>0.25660377358490566</v>
      </c>
      <c r="F421" s="156">
        <v>1.7610062893081761E-2</v>
      </c>
      <c r="G421" s="156">
        <v>0.17232704402515722</v>
      </c>
      <c r="H421" s="156">
        <v>3.7735849056603774E-3</v>
      </c>
      <c r="I421" s="156">
        <v>1.2578616352201259E-2</v>
      </c>
      <c r="J421" s="156">
        <v>1</v>
      </c>
      <c r="K421" s="87">
        <v>795</v>
      </c>
      <c r="L421" s="87"/>
      <c r="M421" s="156" t="s">
        <v>294</v>
      </c>
      <c r="N421" s="156" t="s">
        <v>294</v>
      </c>
      <c r="O421" s="156">
        <v>0.13700000000000001</v>
      </c>
      <c r="P421" s="156">
        <v>0.188</v>
      </c>
      <c r="Q421" s="156">
        <v>0.34300000000000003</v>
      </c>
      <c r="R421" s="156">
        <v>0.41</v>
      </c>
      <c r="S421" s="156">
        <v>0.22700000000000001</v>
      </c>
      <c r="T421" s="156">
        <v>0.28799999999999998</v>
      </c>
      <c r="U421" s="156">
        <v>1.0999999999999999E-2</v>
      </c>
      <c r="V421" s="156">
        <v>2.9000000000000001E-2</v>
      </c>
      <c r="W421" s="156">
        <v>0.14799999999999999</v>
      </c>
      <c r="X421" s="156">
        <v>0.2</v>
      </c>
      <c r="Y421" s="156">
        <v>1E-3</v>
      </c>
      <c r="Z421" s="156">
        <v>1.0999999999999999E-2</v>
      </c>
      <c r="AA421" s="156">
        <v>7.0000000000000001E-3</v>
      </c>
      <c r="AB421" s="156">
        <v>2.3E-2</v>
      </c>
    </row>
    <row r="422" spans="1:28" x14ac:dyDescent="0.25">
      <c r="A422" s="87" t="s">
        <v>1119</v>
      </c>
      <c r="B422" s="156" t="s">
        <v>294</v>
      </c>
      <c r="C422" s="156">
        <v>1.2113055181695828E-2</v>
      </c>
      <c r="D422" s="156">
        <v>0.43203230148048455</v>
      </c>
      <c r="E422" s="156">
        <v>0.27052489905787347</v>
      </c>
      <c r="F422" s="156">
        <v>2.2880215343203229E-2</v>
      </c>
      <c r="G422" s="156">
        <v>0.22476446837146702</v>
      </c>
      <c r="H422" s="156">
        <v>6.7294751009421266E-3</v>
      </c>
      <c r="I422" s="156">
        <v>3.095558546433378E-2</v>
      </c>
      <c r="J422" s="156">
        <v>1</v>
      </c>
      <c r="K422" s="87">
        <v>743</v>
      </c>
      <c r="L422" s="87"/>
      <c r="M422" s="156" t="s">
        <v>294</v>
      </c>
      <c r="N422" s="156" t="s">
        <v>294</v>
      </c>
      <c r="O422" s="156">
        <v>6.0000000000000001E-3</v>
      </c>
      <c r="P422" s="156">
        <v>2.3E-2</v>
      </c>
      <c r="Q422" s="156">
        <v>0.39700000000000002</v>
      </c>
      <c r="R422" s="156">
        <v>0.46800000000000003</v>
      </c>
      <c r="S422" s="156">
        <v>0.24</v>
      </c>
      <c r="T422" s="156">
        <v>0.30399999999999999</v>
      </c>
      <c r="U422" s="156">
        <v>1.4E-2</v>
      </c>
      <c r="V422" s="156">
        <v>3.5999999999999997E-2</v>
      </c>
      <c r="W422" s="156">
        <v>0.19600000000000001</v>
      </c>
      <c r="X422" s="156">
        <v>0.25600000000000001</v>
      </c>
      <c r="Y422" s="156">
        <v>3.0000000000000001E-3</v>
      </c>
      <c r="Z422" s="156">
        <v>1.6E-2</v>
      </c>
      <c r="AA422" s="156">
        <v>2.1000000000000001E-2</v>
      </c>
      <c r="AB422" s="156">
        <v>4.5999999999999999E-2</v>
      </c>
    </row>
    <row r="423" spans="1:28" x14ac:dyDescent="0.25">
      <c r="A423" s="87" t="s">
        <v>1120</v>
      </c>
      <c r="B423" s="156" t="s">
        <v>294</v>
      </c>
      <c r="C423" s="156">
        <v>9.4919786096256689E-2</v>
      </c>
      <c r="D423" s="156">
        <v>0.46256684491978611</v>
      </c>
      <c r="E423" s="156">
        <v>0.11096256684491979</v>
      </c>
      <c r="F423" s="156">
        <v>1.871657754010695E-2</v>
      </c>
      <c r="G423" s="156">
        <v>0.28475935828877003</v>
      </c>
      <c r="H423" s="156">
        <v>2.6737967914438501E-3</v>
      </c>
      <c r="I423" s="156">
        <v>2.5401069518716578E-2</v>
      </c>
      <c r="J423" s="156">
        <v>1</v>
      </c>
      <c r="K423" s="87">
        <v>748</v>
      </c>
      <c r="L423" s="87"/>
      <c r="M423" s="156" t="s">
        <v>294</v>
      </c>
      <c r="N423" s="156" t="s">
        <v>294</v>
      </c>
      <c r="O423" s="156">
        <v>7.5999999999999998E-2</v>
      </c>
      <c r="P423" s="156">
        <v>0.11799999999999999</v>
      </c>
      <c r="Q423" s="156">
        <v>0.42699999999999999</v>
      </c>
      <c r="R423" s="156">
        <v>0.498</v>
      </c>
      <c r="S423" s="156">
        <v>0.09</v>
      </c>
      <c r="T423" s="156">
        <v>0.13500000000000001</v>
      </c>
      <c r="U423" s="156">
        <v>1.0999999999999999E-2</v>
      </c>
      <c r="V423" s="156">
        <v>3.1E-2</v>
      </c>
      <c r="W423" s="156">
        <v>0.254</v>
      </c>
      <c r="X423" s="156">
        <v>0.318</v>
      </c>
      <c r="Y423" s="156">
        <v>1E-3</v>
      </c>
      <c r="Z423" s="156">
        <v>0.01</v>
      </c>
      <c r="AA423" s="156">
        <v>1.6E-2</v>
      </c>
      <c r="AB423" s="156">
        <v>3.9E-2</v>
      </c>
    </row>
    <row r="424" spans="1:28" x14ac:dyDescent="0.25">
      <c r="A424" s="87" t="s">
        <v>1121</v>
      </c>
      <c r="B424" s="156">
        <v>6.770480704129993E-4</v>
      </c>
      <c r="C424" s="156">
        <v>0.14996614759647936</v>
      </c>
      <c r="D424" s="156">
        <v>0.30534867975626268</v>
      </c>
      <c r="E424" s="156">
        <v>0.17366283006093433</v>
      </c>
      <c r="F424" s="156">
        <v>2.6404874746106973E-2</v>
      </c>
      <c r="G424" s="156">
        <v>0.30568720379146919</v>
      </c>
      <c r="H424" s="156">
        <v>5.4163845633039944E-3</v>
      </c>
      <c r="I424" s="156">
        <v>3.2836831415030465E-2</v>
      </c>
      <c r="J424" s="156">
        <v>0.99999999999999989</v>
      </c>
      <c r="K424" s="87">
        <v>2954</v>
      </c>
      <c r="L424" s="87"/>
      <c r="M424" s="156">
        <v>0</v>
      </c>
      <c r="N424" s="156">
        <v>2E-3</v>
      </c>
      <c r="O424" s="156">
        <v>0.13800000000000001</v>
      </c>
      <c r="P424" s="156">
        <v>0.16300000000000001</v>
      </c>
      <c r="Q424" s="156">
        <v>0.28899999999999998</v>
      </c>
      <c r="R424" s="156">
        <v>0.32200000000000001</v>
      </c>
      <c r="S424" s="156">
        <v>0.16</v>
      </c>
      <c r="T424" s="156">
        <v>0.188</v>
      </c>
      <c r="U424" s="156">
        <v>2.1000000000000001E-2</v>
      </c>
      <c r="V424" s="156">
        <v>3.3000000000000002E-2</v>
      </c>
      <c r="W424" s="156">
        <v>0.28899999999999998</v>
      </c>
      <c r="X424" s="156">
        <v>0.32300000000000001</v>
      </c>
      <c r="Y424" s="156">
        <v>3.0000000000000001E-3</v>
      </c>
      <c r="Z424" s="156">
        <v>8.9999999999999993E-3</v>
      </c>
      <c r="AA424" s="156">
        <v>2.7E-2</v>
      </c>
      <c r="AB424" s="156">
        <v>0.04</v>
      </c>
    </row>
    <row r="425" spans="1:28" x14ac:dyDescent="0.25">
      <c r="A425" s="87" t="s">
        <v>1122</v>
      </c>
      <c r="B425" s="156" t="s">
        <v>294</v>
      </c>
      <c r="C425" s="156">
        <v>0.15569027280242492</v>
      </c>
      <c r="D425" s="156">
        <v>0.21521080187379443</v>
      </c>
      <c r="E425" s="156">
        <v>0.10416092587489667</v>
      </c>
      <c r="F425" s="156">
        <v>3.0586938550564893E-2</v>
      </c>
      <c r="G425" s="156">
        <v>0.46238633232295401</v>
      </c>
      <c r="H425" s="156">
        <v>5.7867181041609261E-3</v>
      </c>
      <c r="I425" s="156">
        <v>2.6178010471204188E-2</v>
      </c>
      <c r="J425" s="156">
        <v>1</v>
      </c>
      <c r="K425" s="87">
        <v>3629</v>
      </c>
      <c r="L425" s="87"/>
      <c r="M425" s="156" t="s">
        <v>294</v>
      </c>
      <c r="N425" s="156" t="s">
        <v>294</v>
      </c>
      <c r="O425" s="156">
        <v>0.14399999999999999</v>
      </c>
      <c r="P425" s="156">
        <v>0.16800000000000001</v>
      </c>
      <c r="Q425" s="156">
        <v>0.20200000000000001</v>
      </c>
      <c r="R425" s="156">
        <v>0.22900000000000001</v>
      </c>
      <c r="S425" s="156">
        <v>9.5000000000000001E-2</v>
      </c>
      <c r="T425" s="156">
        <v>0.115</v>
      </c>
      <c r="U425" s="156">
        <v>2.5000000000000001E-2</v>
      </c>
      <c r="V425" s="156">
        <v>3.6999999999999998E-2</v>
      </c>
      <c r="W425" s="156">
        <v>0.44600000000000001</v>
      </c>
      <c r="X425" s="156">
        <v>0.47899999999999998</v>
      </c>
      <c r="Y425" s="156">
        <v>4.0000000000000001E-3</v>
      </c>
      <c r="Z425" s="156">
        <v>8.9999999999999993E-3</v>
      </c>
      <c r="AA425" s="156">
        <v>2.1000000000000001E-2</v>
      </c>
      <c r="AB425" s="156">
        <v>3.2000000000000001E-2</v>
      </c>
    </row>
    <row r="426" spans="1:28" x14ac:dyDescent="0.25">
      <c r="A426" s="87" t="s">
        <v>1123</v>
      </c>
      <c r="B426" s="156" t="s">
        <v>294</v>
      </c>
      <c r="C426" s="156">
        <v>0.36196062002513618</v>
      </c>
      <c r="D426" s="156">
        <v>0.40893729925987993</v>
      </c>
      <c r="E426" s="156">
        <v>9.8086859377181965E-2</v>
      </c>
      <c r="F426" s="156">
        <v>1.3685239491691105E-2</v>
      </c>
      <c r="G426" s="156">
        <v>8.0854629241726012E-2</v>
      </c>
      <c r="H426" s="156">
        <v>2.3460410557184751E-3</v>
      </c>
      <c r="I426" s="156">
        <v>3.4129311548666386E-2</v>
      </c>
      <c r="J426" s="156">
        <v>1</v>
      </c>
      <c r="K426" s="87">
        <v>35805</v>
      </c>
      <c r="L426" s="87"/>
      <c r="M426" s="156" t="s">
        <v>294</v>
      </c>
      <c r="N426" s="156" t="s">
        <v>294</v>
      </c>
      <c r="O426" s="156">
        <v>0.35699999999999998</v>
      </c>
      <c r="P426" s="156">
        <v>0.36699999999999999</v>
      </c>
      <c r="Q426" s="156">
        <v>0.40400000000000003</v>
      </c>
      <c r="R426" s="156">
        <v>0.41399999999999998</v>
      </c>
      <c r="S426" s="156">
        <v>9.5000000000000001E-2</v>
      </c>
      <c r="T426" s="156">
        <v>0.10100000000000001</v>
      </c>
      <c r="U426" s="156">
        <v>1.2999999999999999E-2</v>
      </c>
      <c r="V426" s="156">
        <v>1.4999999999999999E-2</v>
      </c>
      <c r="W426" s="156">
        <v>7.8E-2</v>
      </c>
      <c r="X426" s="156">
        <v>8.4000000000000005E-2</v>
      </c>
      <c r="Y426" s="156">
        <v>2E-3</v>
      </c>
      <c r="Z426" s="156">
        <v>3.0000000000000001E-3</v>
      </c>
      <c r="AA426" s="156">
        <v>3.2000000000000001E-2</v>
      </c>
      <c r="AB426" s="156">
        <v>3.5999999999999997E-2</v>
      </c>
    </row>
    <row r="427" spans="1:28" x14ac:dyDescent="0.25">
      <c r="A427" s="87" t="s">
        <v>1124</v>
      </c>
      <c r="B427" s="156" t="s">
        <v>294</v>
      </c>
      <c r="C427" s="156">
        <v>0.10317460317460317</v>
      </c>
      <c r="D427" s="156">
        <v>0.30952380952380953</v>
      </c>
      <c r="E427" s="156">
        <v>0.28968253968253971</v>
      </c>
      <c r="F427" s="156">
        <v>2.7777777777777776E-2</v>
      </c>
      <c r="G427" s="156">
        <v>0.22222222222222221</v>
      </c>
      <c r="H427" s="156" t="s">
        <v>294</v>
      </c>
      <c r="I427" s="156">
        <v>4.7619047619047616E-2</v>
      </c>
      <c r="J427" s="156">
        <v>1</v>
      </c>
      <c r="K427" s="87">
        <v>252</v>
      </c>
      <c r="L427" s="87"/>
      <c r="M427" s="156" t="s">
        <v>294</v>
      </c>
      <c r="N427" s="156" t="s">
        <v>294</v>
      </c>
      <c r="O427" s="156">
        <v>7.0999999999999994E-2</v>
      </c>
      <c r="P427" s="156">
        <v>0.14699999999999999</v>
      </c>
      <c r="Q427" s="156">
        <v>0.25600000000000001</v>
      </c>
      <c r="R427" s="156">
        <v>0.36899999999999999</v>
      </c>
      <c r="S427" s="156">
        <v>0.23699999999999999</v>
      </c>
      <c r="T427" s="156">
        <v>0.34899999999999998</v>
      </c>
      <c r="U427" s="156">
        <v>1.4E-2</v>
      </c>
      <c r="V427" s="156">
        <v>5.6000000000000001E-2</v>
      </c>
      <c r="W427" s="156">
        <v>0.17499999999999999</v>
      </c>
      <c r="X427" s="156">
        <v>0.27800000000000002</v>
      </c>
      <c r="Y427" s="156" t="s">
        <v>294</v>
      </c>
      <c r="Z427" s="156" t="s">
        <v>294</v>
      </c>
      <c r="AA427" s="156">
        <v>2.7E-2</v>
      </c>
      <c r="AB427" s="156">
        <v>8.1000000000000003E-2</v>
      </c>
    </row>
    <row r="428" spans="1:28" x14ac:dyDescent="0.25">
      <c r="A428" s="87" t="s">
        <v>1125</v>
      </c>
      <c r="B428" s="156" t="s">
        <v>294</v>
      </c>
      <c r="C428" s="156">
        <v>0.20132013201320131</v>
      </c>
      <c r="D428" s="156">
        <v>0.39163916391639164</v>
      </c>
      <c r="E428" s="156">
        <v>0.16721672167216722</v>
      </c>
      <c r="F428" s="156">
        <v>1.65016501650165E-2</v>
      </c>
      <c r="G428" s="156">
        <v>0.16501650165016502</v>
      </c>
      <c r="H428" s="156" t="s">
        <v>294</v>
      </c>
      <c r="I428" s="156">
        <v>5.8305830583058306E-2</v>
      </c>
      <c r="J428" s="156">
        <v>1</v>
      </c>
      <c r="K428" s="87">
        <v>909</v>
      </c>
      <c r="L428" s="87"/>
      <c r="M428" s="156" t="s">
        <v>294</v>
      </c>
      <c r="N428" s="156" t="s">
        <v>294</v>
      </c>
      <c r="O428" s="156">
        <v>0.17699999999999999</v>
      </c>
      <c r="P428" s="156">
        <v>0.22900000000000001</v>
      </c>
      <c r="Q428" s="156">
        <v>0.36</v>
      </c>
      <c r="R428" s="156">
        <v>0.42399999999999999</v>
      </c>
      <c r="S428" s="156">
        <v>0.14399999999999999</v>
      </c>
      <c r="T428" s="156">
        <v>0.193</v>
      </c>
      <c r="U428" s="156">
        <v>0.01</v>
      </c>
      <c r="V428" s="156">
        <v>2.7E-2</v>
      </c>
      <c r="W428" s="156">
        <v>0.14199999999999999</v>
      </c>
      <c r="X428" s="156">
        <v>0.191</v>
      </c>
      <c r="Y428" s="156" t="s">
        <v>294</v>
      </c>
      <c r="Z428" s="156" t="s">
        <v>294</v>
      </c>
      <c r="AA428" s="156">
        <v>4.4999999999999998E-2</v>
      </c>
      <c r="AB428" s="156">
        <v>7.4999999999999997E-2</v>
      </c>
    </row>
    <row r="429" spans="1:28" x14ac:dyDescent="0.25">
      <c r="A429" s="87" t="s">
        <v>1126</v>
      </c>
      <c r="B429" s="156" t="s">
        <v>294</v>
      </c>
      <c r="C429" s="156">
        <v>0.30746666666666667</v>
      </c>
      <c r="D429" s="156">
        <v>0.23466666666666666</v>
      </c>
      <c r="E429" s="156">
        <v>6.5866666666666671E-2</v>
      </c>
      <c r="F429" s="156">
        <v>8.3466666666666661E-2</v>
      </c>
      <c r="G429" s="156">
        <v>0.27839999999999998</v>
      </c>
      <c r="H429" s="156">
        <v>5.3333333333333332E-3</v>
      </c>
      <c r="I429" s="156">
        <v>2.4799999999999999E-2</v>
      </c>
      <c r="J429" s="156">
        <v>1</v>
      </c>
      <c r="K429" s="87">
        <v>3750</v>
      </c>
      <c r="L429" s="87"/>
      <c r="M429" s="156" t="s">
        <v>294</v>
      </c>
      <c r="N429" s="156" t="s">
        <v>294</v>
      </c>
      <c r="O429" s="156">
        <v>0.29299999999999998</v>
      </c>
      <c r="P429" s="156">
        <v>0.32200000000000001</v>
      </c>
      <c r="Q429" s="156">
        <v>0.221</v>
      </c>
      <c r="R429" s="156">
        <v>0.248</v>
      </c>
      <c r="S429" s="156">
        <v>5.8000000000000003E-2</v>
      </c>
      <c r="T429" s="156">
        <v>7.3999999999999996E-2</v>
      </c>
      <c r="U429" s="156">
        <v>7.4999999999999997E-2</v>
      </c>
      <c r="V429" s="156">
        <v>9.2999999999999999E-2</v>
      </c>
      <c r="W429" s="156">
        <v>0.26400000000000001</v>
      </c>
      <c r="X429" s="156">
        <v>0.29299999999999998</v>
      </c>
      <c r="Y429" s="156">
        <v>3.0000000000000001E-3</v>
      </c>
      <c r="Z429" s="156">
        <v>8.0000000000000002E-3</v>
      </c>
      <c r="AA429" s="156">
        <v>0.02</v>
      </c>
      <c r="AB429" s="156">
        <v>0.03</v>
      </c>
    </row>
    <row r="430" spans="1:28" x14ac:dyDescent="0.25">
      <c r="A430" s="87" t="s">
        <v>1127</v>
      </c>
      <c r="B430" s="156" t="s">
        <v>294</v>
      </c>
      <c r="C430" s="156">
        <v>0.55016538037486218</v>
      </c>
      <c r="D430" s="156">
        <v>0.18963616317530319</v>
      </c>
      <c r="E430" s="156">
        <v>8.4895259095920619E-2</v>
      </c>
      <c r="F430" s="156">
        <v>2.2050716648291068E-2</v>
      </c>
      <c r="G430" s="156">
        <v>0.10804851157662625</v>
      </c>
      <c r="H430" s="156" t="s">
        <v>294</v>
      </c>
      <c r="I430" s="156">
        <v>4.5203969128996692E-2</v>
      </c>
      <c r="J430" s="156">
        <v>1</v>
      </c>
      <c r="K430" s="87">
        <v>1814</v>
      </c>
      <c r="L430" s="87"/>
      <c r="M430" s="156" t="s">
        <v>294</v>
      </c>
      <c r="N430" s="156" t="s">
        <v>294</v>
      </c>
      <c r="O430" s="156">
        <v>0.52700000000000002</v>
      </c>
      <c r="P430" s="156">
        <v>0.57299999999999995</v>
      </c>
      <c r="Q430" s="156">
        <v>0.17199999999999999</v>
      </c>
      <c r="R430" s="156">
        <v>0.20799999999999999</v>
      </c>
      <c r="S430" s="156">
        <v>7.2999999999999995E-2</v>
      </c>
      <c r="T430" s="156">
        <v>9.9000000000000005E-2</v>
      </c>
      <c r="U430" s="156">
        <v>1.6E-2</v>
      </c>
      <c r="V430" s="156">
        <v>0.03</v>
      </c>
      <c r="W430" s="156">
        <v>9.5000000000000001E-2</v>
      </c>
      <c r="X430" s="156">
        <v>0.123</v>
      </c>
      <c r="Y430" s="156" t="s">
        <v>294</v>
      </c>
      <c r="Z430" s="156" t="s">
        <v>294</v>
      </c>
      <c r="AA430" s="156">
        <v>3.6999999999999998E-2</v>
      </c>
      <c r="AB430" s="156">
        <v>5.6000000000000001E-2</v>
      </c>
    </row>
    <row r="431" spans="1:28" x14ac:dyDescent="0.25">
      <c r="A431" s="87" t="s">
        <v>1128</v>
      </c>
      <c r="B431" s="156" t="s">
        <v>294</v>
      </c>
      <c r="C431" s="156">
        <v>0.22145922746781116</v>
      </c>
      <c r="D431" s="156">
        <v>0.46866952789699573</v>
      </c>
      <c r="E431" s="156">
        <v>0.16137339055793992</v>
      </c>
      <c r="F431" s="156">
        <v>4.5064377682403435E-2</v>
      </c>
      <c r="G431" s="156">
        <v>7.7682403433476391E-2</v>
      </c>
      <c r="H431" s="156" t="s">
        <v>294</v>
      </c>
      <c r="I431" s="156">
        <v>2.575107296137339E-2</v>
      </c>
      <c r="J431" s="156">
        <v>1</v>
      </c>
      <c r="K431" s="87">
        <v>2330</v>
      </c>
      <c r="L431" s="87"/>
      <c r="M431" s="156" t="s">
        <v>294</v>
      </c>
      <c r="N431" s="156" t="s">
        <v>294</v>
      </c>
      <c r="O431" s="156">
        <v>0.20499999999999999</v>
      </c>
      <c r="P431" s="156">
        <v>0.23899999999999999</v>
      </c>
      <c r="Q431" s="156">
        <v>0.44800000000000001</v>
      </c>
      <c r="R431" s="156">
        <v>0.48899999999999999</v>
      </c>
      <c r="S431" s="156">
        <v>0.14699999999999999</v>
      </c>
      <c r="T431" s="156">
        <v>0.17699999999999999</v>
      </c>
      <c r="U431" s="156">
        <v>3.6999999999999998E-2</v>
      </c>
      <c r="V431" s="156">
        <v>5.3999999999999999E-2</v>
      </c>
      <c r="W431" s="156">
        <v>6.7000000000000004E-2</v>
      </c>
      <c r="X431" s="156">
        <v>8.8999999999999996E-2</v>
      </c>
      <c r="Y431" s="156" t="s">
        <v>294</v>
      </c>
      <c r="Z431" s="156" t="s">
        <v>294</v>
      </c>
      <c r="AA431" s="156">
        <v>0.02</v>
      </c>
      <c r="AB431" s="156">
        <v>3.3000000000000002E-2</v>
      </c>
    </row>
    <row r="432" spans="1:28" x14ac:dyDescent="0.25">
      <c r="A432" s="87" t="s">
        <v>1129</v>
      </c>
      <c r="B432" s="156">
        <v>0.10473281992269334</v>
      </c>
      <c r="C432" s="156">
        <v>0.34744474934348352</v>
      </c>
      <c r="D432" s="156">
        <v>0.21285887108671919</v>
      </c>
      <c r="E432" s="156">
        <v>7.8516420288572183E-2</v>
      </c>
      <c r="F432" s="156">
        <v>1.4517128441179075E-2</v>
      </c>
      <c r="G432" s="156">
        <v>0.20658139329025405</v>
      </c>
      <c r="H432" s="156">
        <v>4.7431471482104392E-3</v>
      </c>
      <c r="I432" s="156">
        <v>3.0605470478888199E-2</v>
      </c>
      <c r="J432" s="156">
        <v>1</v>
      </c>
      <c r="K432" s="87">
        <v>135564</v>
      </c>
      <c r="L432" s="87"/>
      <c r="M432" s="156">
        <v>0.10299999999999999</v>
      </c>
      <c r="N432" s="156">
        <v>0.106</v>
      </c>
      <c r="O432" s="156">
        <v>0.34499999999999997</v>
      </c>
      <c r="P432" s="156">
        <v>0.35</v>
      </c>
      <c r="Q432" s="156">
        <v>0.21099999999999999</v>
      </c>
      <c r="R432" s="156">
        <v>0.215</v>
      </c>
      <c r="S432" s="156">
        <v>7.6999999999999999E-2</v>
      </c>
      <c r="T432" s="156">
        <v>0.08</v>
      </c>
      <c r="U432" s="156">
        <v>1.4E-2</v>
      </c>
      <c r="V432" s="156">
        <v>1.4999999999999999E-2</v>
      </c>
      <c r="W432" s="156">
        <v>0.20399999999999999</v>
      </c>
      <c r="X432" s="156">
        <v>0.20899999999999999</v>
      </c>
      <c r="Y432" s="156">
        <v>4.0000000000000001E-3</v>
      </c>
      <c r="Z432" s="156">
        <v>5.0000000000000001E-3</v>
      </c>
      <c r="AA432" s="156">
        <v>0.03</v>
      </c>
      <c r="AB432" s="156">
        <v>3.2000000000000001E-2</v>
      </c>
    </row>
    <row r="433" spans="1:28" x14ac:dyDescent="0.25">
      <c r="A433" s="87" t="s">
        <v>1130</v>
      </c>
      <c r="B433" s="156" t="s">
        <v>294</v>
      </c>
      <c r="C433" s="156">
        <v>0.13298969072164948</v>
      </c>
      <c r="D433" s="156">
        <v>0.22164948453608246</v>
      </c>
      <c r="E433" s="156">
        <v>8.247422680412371E-2</v>
      </c>
      <c r="F433" s="156">
        <v>1.7525773195876289E-2</v>
      </c>
      <c r="G433" s="156">
        <v>0.51752577319587634</v>
      </c>
      <c r="H433" s="156">
        <v>6.1855670103092781E-3</v>
      </c>
      <c r="I433" s="156">
        <v>2.1649484536082474E-2</v>
      </c>
      <c r="J433" s="156">
        <v>1</v>
      </c>
      <c r="K433" s="87">
        <v>970</v>
      </c>
      <c r="L433" s="87"/>
      <c r="M433" s="156" t="s">
        <v>294</v>
      </c>
      <c r="N433" s="156" t="s">
        <v>294</v>
      </c>
      <c r="O433" s="156">
        <v>0.113</v>
      </c>
      <c r="P433" s="156">
        <v>0.156</v>
      </c>
      <c r="Q433" s="156">
        <v>0.19700000000000001</v>
      </c>
      <c r="R433" s="156">
        <v>0.249</v>
      </c>
      <c r="S433" s="156">
        <v>6.7000000000000004E-2</v>
      </c>
      <c r="T433" s="156">
        <v>0.10100000000000001</v>
      </c>
      <c r="U433" s="156">
        <v>1.0999999999999999E-2</v>
      </c>
      <c r="V433" s="156">
        <v>2.8000000000000001E-2</v>
      </c>
      <c r="W433" s="156">
        <v>0.48599999999999999</v>
      </c>
      <c r="X433" s="156">
        <v>0.54900000000000004</v>
      </c>
      <c r="Y433" s="156">
        <v>3.0000000000000001E-3</v>
      </c>
      <c r="Z433" s="156">
        <v>1.2999999999999999E-2</v>
      </c>
      <c r="AA433" s="156">
        <v>1.4E-2</v>
      </c>
      <c r="AB433" s="156">
        <v>3.3000000000000002E-2</v>
      </c>
    </row>
    <row r="434" spans="1:28" x14ac:dyDescent="0.25">
      <c r="A434" s="87" t="s">
        <v>1131</v>
      </c>
      <c r="B434" s="156" t="s">
        <v>294</v>
      </c>
      <c r="C434" s="156">
        <v>0.36425429828068773</v>
      </c>
      <c r="D434" s="156">
        <v>0.24750099960015995</v>
      </c>
      <c r="E434" s="156">
        <v>0.11915233906437425</v>
      </c>
      <c r="F434" s="156">
        <v>1.9992003198720514E-2</v>
      </c>
      <c r="G434" s="156">
        <v>0.22271091563374651</v>
      </c>
      <c r="H434" s="156">
        <v>4.3982407037185126E-3</v>
      </c>
      <c r="I434" s="156">
        <v>2.1991203518592562E-2</v>
      </c>
      <c r="J434" s="156">
        <v>1.0000000000000002</v>
      </c>
      <c r="K434" s="87">
        <v>2501</v>
      </c>
      <c r="L434" s="87"/>
      <c r="M434" s="156" t="s">
        <v>294</v>
      </c>
      <c r="N434" s="156" t="s">
        <v>294</v>
      </c>
      <c r="O434" s="156">
        <v>0.34599999999999997</v>
      </c>
      <c r="P434" s="156">
        <v>0.38300000000000001</v>
      </c>
      <c r="Q434" s="156">
        <v>0.23100000000000001</v>
      </c>
      <c r="R434" s="156">
        <v>0.26500000000000001</v>
      </c>
      <c r="S434" s="156">
        <v>0.107</v>
      </c>
      <c r="T434" s="156">
        <v>0.13200000000000001</v>
      </c>
      <c r="U434" s="156">
        <v>1.4999999999999999E-2</v>
      </c>
      <c r="V434" s="156">
        <v>2.5999999999999999E-2</v>
      </c>
      <c r="W434" s="156">
        <v>0.20699999999999999</v>
      </c>
      <c r="X434" s="156">
        <v>0.23899999999999999</v>
      </c>
      <c r="Y434" s="156">
        <v>2E-3</v>
      </c>
      <c r="Z434" s="156">
        <v>8.0000000000000002E-3</v>
      </c>
      <c r="AA434" s="156">
        <v>1.7000000000000001E-2</v>
      </c>
      <c r="AB434" s="156">
        <v>2.9000000000000001E-2</v>
      </c>
    </row>
    <row r="435" spans="1:28" x14ac:dyDescent="0.25">
      <c r="A435" s="87" t="s">
        <v>1132</v>
      </c>
      <c r="B435" s="156" t="s">
        <v>294</v>
      </c>
      <c r="C435" s="156">
        <v>1.3215859030837005E-2</v>
      </c>
      <c r="D435" s="156">
        <v>0.17180616740088106</v>
      </c>
      <c r="E435" s="156">
        <v>0.14292706803720021</v>
      </c>
      <c r="F435" s="156">
        <v>3.4263338228095935E-2</v>
      </c>
      <c r="G435" s="156">
        <v>0.61478218306412136</v>
      </c>
      <c r="H435" s="156">
        <v>6.8526676456191872E-3</v>
      </c>
      <c r="I435" s="156">
        <v>1.6152716593245228E-2</v>
      </c>
      <c r="J435" s="156">
        <v>1</v>
      </c>
      <c r="K435" s="87">
        <v>2043</v>
      </c>
      <c r="L435" s="87"/>
      <c r="M435" s="156" t="s">
        <v>294</v>
      </c>
      <c r="N435" s="156" t="s">
        <v>294</v>
      </c>
      <c r="O435" s="156">
        <v>8.9999999999999993E-3</v>
      </c>
      <c r="P435" s="156">
        <v>1.9E-2</v>
      </c>
      <c r="Q435" s="156">
        <v>0.156</v>
      </c>
      <c r="R435" s="156">
        <v>0.189</v>
      </c>
      <c r="S435" s="156">
        <v>0.128</v>
      </c>
      <c r="T435" s="156">
        <v>0.159</v>
      </c>
      <c r="U435" s="156">
        <v>2.7E-2</v>
      </c>
      <c r="V435" s="156">
        <v>4.2999999999999997E-2</v>
      </c>
      <c r="W435" s="156">
        <v>0.59299999999999997</v>
      </c>
      <c r="X435" s="156">
        <v>0.63600000000000001</v>
      </c>
      <c r="Y435" s="156">
        <v>4.0000000000000001E-3</v>
      </c>
      <c r="Z435" s="156">
        <v>1.0999999999999999E-2</v>
      </c>
      <c r="AA435" s="156">
        <v>1.2E-2</v>
      </c>
      <c r="AB435" s="156">
        <v>2.3E-2</v>
      </c>
    </row>
    <row r="436" spans="1:28" x14ac:dyDescent="0.25">
      <c r="A436" s="87" t="s">
        <v>1133</v>
      </c>
      <c r="B436" s="156" t="s">
        <v>294</v>
      </c>
      <c r="C436" s="156">
        <v>9.138257575757576E-2</v>
      </c>
      <c r="D436" s="156">
        <v>0.19010416666666666</v>
      </c>
      <c r="E436" s="156">
        <v>6.3446969696969696E-2</v>
      </c>
      <c r="F436" s="156">
        <v>1.0890151515151516E-2</v>
      </c>
      <c r="G436" s="156">
        <v>0.58262310606060608</v>
      </c>
      <c r="H436" s="156">
        <v>2.34375E-2</v>
      </c>
      <c r="I436" s="156">
        <v>3.8115530303030304E-2</v>
      </c>
      <c r="J436" s="156">
        <v>1</v>
      </c>
      <c r="K436" s="87">
        <v>4224</v>
      </c>
      <c r="L436" s="87"/>
      <c r="M436" s="156" t="s">
        <v>294</v>
      </c>
      <c r="N436" s="156" t="s">
        <v>294</v>
      </c>
      <c r="O436" s="156">
        <v>8.3000000000000004E-2</v>
      </c>
      <c r="P436" s="156">
        <v>0.1</v>
      </c>
      <c r="Q436" s="156">
        <v>0.17899999999999999</v>
      </c>
      <c r="R436" s="156">
        <v>0.20200000000000001</v>
      </c>
      <c r="S436" s="156">
        <v>5.6000000000000001E-2</v>
      </c>
      <c r="T436" s="156">
        <v>7.0999999999999994E-2</v>
      </c>
      <c r="U436" s="156">
        <v>8.0000000000000002E-3</v>
      </c>
      <c r="V436" s="156">
        <v>1.4E-2</v>
      </c>
      <c r="W436" s="156">
        <v>0.56799999999999995</v>
      </c>
      <c r="X436" s="156">
        <v>0.59699999999999998</v>
      </c>
      <c r="Y436" s="156">
        <v>1.9E-2</v>
      </c>
      <c r="Z436" s="156">
        <v>2.8000000000000001E-2</v>
      </c>
      <c r="AA436" s="156">
        <v>3.3000000000000002E-2</v>
      </c>
      <c r="AB436" s="156">
        <v>4.3999999999999997E-2</v>
      </c>
    </row>
    <row r="437" spans="1:28" x14ac:dyDescent="0.25">
      <c r="A437" s="87" t="s">
        <v>1134</v>
      </c>
      <c r="B437" s="156">
        <v>0.26386687797147385</v>
      </c>
      <c r="C437" s="156">
        <v>0.20681458003169573</v>
      </c>
      <c r="D437" s="156">
        <v>0.2908082408874802</v>
      </c>
      <c r="E437" s="156">
        <v>8.0031695721077656E-2</v>
      </c>
      <c r="F437" s="156">
        <v>1.9413629160063391E-2</v>
      </c>
      <c r="G437" s="156">
        <v>0.10301109350237718</v>
      </c>
      <c r="H437" s="156">
        <v>7.9239302694136295E-4</v>
      </c>
      <c r="I437" s="156">
        <v>3.5261489698890647E-2</v>
      </c>
      <c r="J437" s="156">
        <v>1</v>
      </c>
      <c r="K437" s="87">
        <v>2524</v>
      </c>
      <c r="L437" s="87"/>
      <c r="M437" s="156">
        <v>0.247</v>
      </c>
      <c r="N437" s="156">
        <v>0.28100000000000003</v>
      </c>
      <c r="O437" s="156">
        <v>0.191</v>
      </c>
      <c r="P437" s="156">
        <v>0.223</v>
      </c>
      <c r="Q437" s="156">
        <v>0.27300000000000002</v>
      </c>
      <c r="R437" s="156">
        <v>0.309</v>
      </c>
      <c r="S437" s="156">
        <v>7.0000000000000007E-2</v>
      </c>
      <c r="T437" s="156">
        <v>9.0999999999999998E-2</v>
      </c>
      <c r="U437" s="156">
        <v>1.4999999999999999E-2</v>
      </c>
      <c r="V437" s="156">
        <v>2.5999999999999999E-2</v>
      </c>
      <c r="W437" s="156">
        <v>9.1999999999999998E-2</v>
      </c>
      <c r="X437" s="156">
        <v>0.115</v>
      </c>
      <c r="Y437" s="156">
        <v>0</v>
      </c>
      <c r="Z437" s="156">
        <v>3.0000000000000001E-3</v>
      </c>
      <c r="AA437" s="156">
        <v>2.9000000000000001E-2</v>
      </c>
      <c r="AB437" s="156">
        <v>4.2999999999999997E-2</v>
      </c>
    </row>
    <row r="438" spans="1:28" x14ac:dyDescent="0.25">
      <c r="A438" s="87" t="s">
        <v>1135</v>
      </c>
      <c r="B438" s="156">
        <v>0.26440735550176242</v>
      </c>
      <c r="C438" s="156">
        <v>1.4863889242791013E-3</v>
      </c>
      <c r="D438" s="156">
        <v>0.47912685267762345</v>
      </c>
      <c r="E438" s="156">
        <v>0.17887628997324501</v>
      </c>
      <c r="F438" s="156">
        <v>2.6712532382044421E-2</v>
      </c>
      <c r="G438" s="156">
        <v>8.6635240157981915E-3</v>
      </c>
      <c r="H438" s="156" t="s">
        <v>294</v>
      </c>
      <c r="I438" s="156">
        <v>4.0727056525247378E-2</v>
      </c>
      <c r="J438" s="156">
        <v>0.99999999999999989</v>
      </c>
      <c r="K438" s="87">
        <v>23547</v>
      </c>
      <c r="L438" s="87"/>
      <c r="M438" s="156">
        <v>0.25900000000000001</v>
      </c>
      <c r="N438" s="156">
        <v>0.27</v>
      </c>
      <c r="O438" s="156">
        <v>1E-3</v>
      </c>
      <c r="P438" s="156">
        <v>2E-3</v>
      </c>
      <c r="Q438" s="156">
        <v>0.47299999999999998</v>
      </c>
      <c r="R438" s="156">
        <v>0.48599999999999999</v>
      </c>
      <c r="S438" s="156">
        <v>0.17399999999999999</v>
      </c>
      <c r="T438" s="156">
        <v>0.184</v>
      </c>
      <c r="U438" s="156">
        <v>2.5000000000000001E-2</v>
      </c>
      <c r="V438" s="156">
        <v>2.9000000000000001E-2</v>
      </c>
      <c r="W438" s="156">
        <v>8.0000000000000002E-3</v>
      </c>
      <c r="X438" s="156">
        <v>0.01</v>
      </c>
      <c r="Y438" s="156" t="s">
        <v>294</v>
      </c>
      <c r="Z438" s="156" t="s">
        <v>294</v>
      </c>
      <c r="AA438" s="156">
        <v>3.7999999999999999E-2</v>
      </c>
      <c r="AB438" s="156">
        <v>4.2999999999999997E-2</v>
      </c>
    </row>
    <row r="439" spans="1:28" x14ac:dyDescent="0.25">
      <c r="A439" s="87" t="s">
        <v>1136</v>
      </c>
      <c r="B439" s="156">
        <v>7.8753130354553835E-2</v>
      </c>
      <c r="C439" s="156">
        <v>0.27652563595624091</v>
      </c>
      <c r="D439" s="156">
        <v>0.24107025174640834</v>
      </c>
      <c r="E439" s="156">
        <v>7.2294714643469093E-2</v>
      </c>
      <c r="F439" s="156">
        <v>3.2753393963358378E-2</v>
      </c>
      <c r="G439" s="156">
        <v>0.26762883880321603</v>
      </c>
      <c r="H439" s="156">
        <v>5.1403716884143927E-3</v>
      </c>
      <c r="I439" s="156">
        <v>2.5833662844339002E-2</v>
      </c>
      <c r="J439" s="156">
        <v>1</v>
      </c>
      <c r="K439" s="87">
        <v>15174</v>
      </c>
      <c r="L439" s="87"/>
      <c r="M439" s="156">
        <v>7.4999999999999997E-2</v>
      </c>
      <c r="N439" s="156">
        <v>8.3000000000000004E-2</v>
      </c>
      <c r="O439" s="156">
        <v>0.26900000000000002</v>
      </c>
      <c r="P439" s="156">
        <v>0.28399999999999997</v>
      </c>
      <c r="Q439" s="156">
        <v>0.23400000000000001</v>
      </c>
      <c r="R439" s="156">
        <v>0.248</v>
      </c>
      <c r="S439" s="156">
        <v>6.8000000000000005E-2</v>
      </c>
      <c r="T439" s="156">
        <v>7.6999999999999999E-2</v>
      </c>
      <c r="U439" s="156">
        <v>0.03</v>
      </c>
      <c r="V439" s="156">
        <v>3.5999999999999997E-2</v>
      </c>
      <c r="W439" s="156">
        <v>0.26100000000000001</v>
      </c>
      <c r="X439" s="156">
        <v>0.27500000000000002</v>
      </c>
      <c r="Y439" s="156">
        <v>4.0000000000000001E-3</v>
      </c>
      <c r="Z439" s="156">
        <v>6.0000000000000001E-3</v>
      </c>
      <c r="AA439" s="156">
        <v>2.3E-2</v>
      </c>
      <c r="AB439" s="156">
        <v>2.8000000000000001E-2</v>
      </c>
    </row>
    <row r="440" spans="1:28" x14ac:dyDescent="0.25">
      <c r="A440" s="87" t="s">
        <v>1137</v>
      </c>
      <c r="B440" s="156">
        <v>0.60917207792207795</v>
      </c>
      <c r="C440" s="156">
        <v>0.18932629870129869</v>
      </c>
      <c r="D440" s="156">
        <v>0.10815746753246754</v>
      </c>
      <c r="E440" s="156">
        <v>4.3425324675324672E-2</v>
      </c>
      <c r="F440" s="156">
        <v>1.4204545454545455E-3</v>
      </c>
      <c r="G440" s="156">
        <v>1.1363636363636364E-2</v>
      </c>
      <c r="H440" s="156" t="s">
        <v>294</v>
      </c>
      <c r="I440" s="156">
        <v>3.7134740259740256E-2</v>
      </c>
      <c r="J440" s="156">
        <v>1</v>
      </c>
      <c r="K440" s="87">
        <v>4928</v>
      </c>
      <c r="L440" s="87"/>
      <c r="M440" s="156">
        <v>0.59499999999999997</v>
      </c>
      <c r="N440" s="156">
        <v>0.623</v>
      </c>
      <c r="O440" s="156">
        <v>0.17899999999999999</v>
      </c>
      <c r="P440" s="156">
        <v>0.20100000000000001</v>
      </c>
      <c r="Q440" s="156">
        <v>0.1</v>
      </c>
      <c r="R440" s="156">
        <v>0.11700000000000001</v>
      </c>
      <c r="S440" s="156">
        <v>3.7999999999999999E-2</v>
      </c>
      <c r="T440" s="156">
        <v>4.9000000000000002E-2</v>
      </c>
      <c r="U440" s="156">
        <v>1E-3</v>
      </c>
      <c r="V440" s="156">
        <v>3.0000000000000001E-3</v>
      </c>
      <c r="W440" s="156">
        <v>8.9999999999999993E-3</v>
      </c>
      <c r="X440" s="156">
        <v>1.4999999999999999E-2</v>
      </c>
      <c r="Y440" s="156" t="s">
        <v>294</v>
      </c>
      <c r="Z440" s="156" t="s">
        <v>294</v>
      </c>
      <c r="AA440" s="156">
        <v>3.2000000000000001E-2</v>
      </c>
      <c r="AB440" s="156">
        <v>4.2999999999999997E-2</v>
      </c>
    </row>
    <row r="441" spans="1:28" x14ac:dyDescent="0.25">
      <c r="A441" s="87" t="s">
        <v>1138</v>
      </c>
      <c r="B441" s="156">
        <v>0.29729925247166628</v>
      </c>
      <c r="C441" s="156">
        <v>0.51352785145888591</v>
      </c>
      <c r="D441" s="156">
        <v>8.8738847359537021E-2</v>
      </c>
      <c r="E441" s="156">
        <v>2.5608873884735955E-2</v>
      </c>
      <c r="F441" s="156">
        <v>9.6455268869061975E-4</v>
      </c>
      <c r="G441" s="156">
        <v>4.2175066312997347E-2</v>
      </c>
      <c r="H441" s="156">
        <v>2.5801784422474078E-3</v>
      </c>
      <c r="I441" s="156">
        <v>2.9105377381239451E-2</v>
      </c>
      <c r="J441" s="156">
        <v>1</v>
      </c>
      <c r="K441" s="87">
        <v>41470</v>
      </c>
      <c r="L441" s="87"/>
      <c r="M441" s="156">
        <v>0.29299999999999998</v>
      </c>
      <c r="N441" s="156">
        <v>0.30199999999999999</v>
      </c>
      <c r="O441" s="156">
        <v>0.50900000000000001</v>
      </c>
      <c r="P441" s="156">
        <v>0.51800000000000002</v>
      </c>
      <c r="Q441" s="156">
        <v>8.5999999999999993E-2</v>
      </c>
      <c r="R441" s="156">
        <v>9.1999999999999998E-2</v>
      </c>
      <c r="S441" s="156">
        <v>2.4E-2</v>
      </c>
      <c r="T441" s="156">
        <v>2.7E-2</v>
      </c>
      <c r="U441" s="156">
        <v>1E-3</v>
      </c>
      <c r="V441" s="156">
        <v>1E-3</v>
      </c>
      <c r="W441" s="156">
        <v>0.04</v>
      </c>
      <c r="X441" s="156">
        <v>4.3999999999999997E-2</v>
      </c>
      <c r="Y441" s="156">
        <v>2E-3</v>
      </c>
      <c r="Z441" s="156">
        <v>3.0000000000000001E-3</v>
      </c>
      <c r="AA441" s="156">
        <v>2.8000000000000001E-2</v>
      </c>
      <c r="AB441" s="156">
        <v>3.1E-2</v>
      </c>
    </row>
    <row r="442" spans="1:28" x14ac:dyDescent="0.25">
      <c r="A442" s="87" t="s">
        <v>1139</v>
      </c>
      <c r="B442" s="156" t="s">
        <v>294</v>
      </c>
      <c r="C442" s="156">
        <v>0.36283185840707965</v>
      </c>
      <c r="D442" s="156">
        <v>0.35988200589970504</v>
      </c>
      <c r="E442" s="156">
        <v>0.14749262536873156</v>
      </c>
      <c r="F442" s="156">
        <v>8.8495575221238937E-3</v>
      </c>
      <c r="G442" s="156">
        <v>0.10914454277286136</v>
      </c>
      <c r="H442" s="156" t="s">
        <v>294</v>
      </c>
      <c r="I442" s="156">
        <v>1.1799410029498525E-2</v>
      </c>
      <c r="J442" s="156">
        <v>1</v>
      </c>
      <c r="K442" s="87">
        <v>339</v>
      </c>
      <c r="L442" s="87"/>
      <c r="M442" s="156" t="s">
        <v>294</v>
      </c>
      <c r="N442" s="156" t="s">
        <v>294</v>
      </c>
      <c r="O442" s="156">
        <v>0.313</v>
      </c>
      <c r="P442" s="156">
        <v>0.41499999999999998</v>
      </c>
      <c r="Q442" s="156">
        <v>0.311</v>
      </c>
      <c r="R442" s="156">
        <v>0.41199999999999998</v>
      </c>
      <c r="S442" s="156">
        <v>0.114</v>
      </c>
      <c r="T442" s="156">
        <v>0.189</v>
      </c>
      <c r="U442" s="156">
        <v>3.0000000000000001E-3</v>
      </c>
      <c r="V442" s="156">
        <v>2.5999999999999999E-2</v>
      </c>
      <c r="W442" s="156">
        <v>0.08</v>
      </c>
      <c r="X442" s="156">
        <v>0.14699999999999999</v>
      </c>
      <c r="Y442" s="156" t="s">
        <v>294</v>
      </c>
      <c r="Z442" s="156" t="s">
        <v>294</v>
      </c>
      <c r="AA442" s="156">
        <v>5.0000000000000001E-3</v>
      </c>
      <c r="AB442" s="156">
        <v>0.03</v>
      </c>
    </row>
    <row r="443" spans="1:28" x14ac:dyDescent="0.25">
      <c r="A443" s="87" t="s">
        <v>1140</v>
      </c>
      <c r="B443" s="156" t="s">
        <v>294</v>
      </c>
      <c r="C443" s="156">
        <v>0.29411764705882354</v>
      </c>
      <c r="D443" s="156">
        <v>0.38502673796791442</v>
      </c>
      <c r="E443" s="156">
        <v>0.1497326203208556</v>
      </c>
      <c r="F443" s="156">
        <v>5.3475935828877002E-3</v>
      </c>
      <c r="G443" s="156">
        <v>0.12834224598930483</v>
      </c>
      <c r="H443" s="156">
        <v>5.3475935828877002E-3</v>
      </c>
      <c r="I443" s="156">
        <v>3.2085561497326207E-2</v>
      </c>
      <c r="J443" s="156">
        <v>1</v>
      </c>
      <c r="K443" s="87">
        <v>187</v>
      </c>
      <c r="L443" s="87"/>
      <c r="M443" s="156" t="s">
        <v>294</v>
      </c>
      <c r="N443" s="156" t="s">
        <v>294</v>
      </c>
      <c r="O443" s="156">
        <v>0.23300000000000001</v>
      </c>
      <c r="P443" s="156">
        <v>0.36299999999999999</v>
      </c>
      <c r="Q443" s="156">
        <v>0.318</v>
      </c>
      <c r="R443" s="156">
        <v>0.45600000000000002</v>
      </c>
      <c r="S443" s="156">
        <v>0.106</v>
      </c>
      <c r="T443" s="156">
        <v>0.20799999999999999</v>
      </c>
      <c r="U443" s="156">
        <v>1E-3</v>
      </c>
      <c r="V443" s="156">
        <v>0.03</v>
      </c>
      <c r="W443" s="156">
        <v>8.7999999999999995E-2</v>
      </c>
      <c r="X443" s="156">
        <v>0.184</v>
      </c>
      <c r="Y443" s="156">
        <v>1E-3</v>
      </c>
      <c r="Z443" s="156">
        <v>0.03</v>
      </c>
      <c r="AA443" s="156">
        <v>1.4999999999999999E-2</v>
      </c>
      <c r="AB443" s="156">
        <v>6.8000000000000005E-2</v>
      </c>
    </row>
    <row r="444" spans="1:28" x14ac:dyDescent="0.25">
      <c r="A444" s="87" t="s">
        <v>1141</v>
      </c>
      <c r="B444" s="156" t="s">
        <v>294</v>
      </c>
      <c r="C444" s="156">
        <v>0.33298647242455776</v>
      </c>
      <c r="D444" s="156">
        <v>0.2351716961498439</v>
      </c>
      <c r="E444" s="156">
        <v>0.32466181061394384</v>
      </c>
      <c r="F444" s="156">
        <v>3.1217481789802288E-3</v>
      </c>
      <c r="G444" s="156">
        <v>6.1394380853277836E-2</v>
      </c>
      <c r="H444" s="156">
        <v>4.1623309053069723E-3</v>
      </c>
      <c r="I444" s="156">
        <v>3.8501560874089492E-2</v>
      </c>
      <c r="J444" s="156">
        <v>1</v>
      </c>
      <c r="K444" s="87">
        <v>961</v>
      </c>
      <c r="L444" s="87"/>
      <c r="M444" s="156" t="s">
        <v>294</v>
      </c>
      <c r="N444" s="156" t="s">
        <v>294</v>
      </c>
      <c r="O444" s="156">
        <v>0.30399999999999999</v>
      </c>
      <c r="P444" s="156">
        <v>0.36299999999999999</v>
      </c>
      <c r="Q444" s="156">
        <v>0.20899999999999999</v>
      </c>
      <c r="R444" s="156">
        <v>0.26300000000000001</v>
      </c>
      <c r="S444" s="156">
        <v>0.29599999999999999</v>
      </c>
      <c r="T444" s="156">
        <v>0.35499999999999998</v>
      </c>
      <c r="U444" s="156">
        <v>1E-3</v>
      </c>
      <c r="V444" s="156">
        <v>8.9999999999999993E-3</v>
      </c>
      <c r="W444" s="156">
        <v>4.8000000000000001E-2</v>
      </c>
      <c r="X444" s="156">
        <v>7.8E-2</v>
      </c>
      <c r="Y444" s="156">
        <v>2E-3</v>
      </c>
      <c r="Z444" s="156">
        <v>1.0999999999999999E-2</v>
      </c>
      <c r="AA444" s="156">
        <v>2.8000000000000001E-2</v>
      </c>
      <c r="AB444" s="156">
        <v>5.2999999999999999E-2</v>
      </c>
    </row>
    <row r="445" spans="1:28" x14ac:dyDescent="0.25">
      <c r="A445" s="87" t="s">
        <v>1142</v>
      </c>
      <c r="B445" s="156" t="s">
        <v>294</v>
      </c>
      <c r="C445" s="156">
        <v>0.49209932279909707</v>
      </c>
      <c r="D445" s="156">
        <v>0.32054176072234764</v>
      </c>
      <c r="E445" s="156">
        <v>9.2550790067720087E-2</v>
      </c>
      <c r="F445" s="156">
        <v>9.0293453724604959E-3</v>
      </c>
      <c r="G445" s="156">
        <v>6.320541760722348E-2</v>
      </c>
      <c r="H445" s="156" t="s">
        <v>294</v>
      </c>
      <c r="I445" s="156">
        <v>2.2573363431151242E-2</v>
      </c>
      <c r="J445" s="156">
        <v>0.99999999999999989</v>
      </c>
      <c r="K445" s="87">
        <v>443</v>
      </c>
      <c r="L445" s="87"/>
      <c r="M445" s="156" t="s">
        <v>294</v>
      </c>
      <c r="N445" s="156" t="s">
        <v>294</v>
      </c>
      <c r="O445" s="156">
        <v>0.44600000000000001</v>
      </c>
      <c r="P445" s="156">
        <v>0.53900000000000003</v>
      </c>
      <c r="Q445" s="156">
        <v>0.27900000000000003</v>
      </c>
      <c r="R445" s="156">
        <v>0.36499999999999999</v>
      </c>
      <c r="S445" s="156">
        <v>6.9000000000000006E-2</v>
      </c>
      <c r="T445" s="156">
        <v>0.123</v>
      </c>
      <c r="U445" s="156">
        <v>4.0000000000000001E-3</v>
      </c>
      <c r="V445" s="156">
        <v>2.3E-2</v>
      </c>
      <c r="W445" s="156">
        <v>4.3999999999999997E-2</v>
      </c>
      <c r="X445" s="156">
        <v>0.09</v>
      </c>
      <c r="Y445" s="156" t="s">
        <v>294</v>
      </c>
      <c r="Z445" s="156" t="s">
        <v>294</v>
      </c>
      <c r="AA445" s="156">
        <v>1.2E-2</v>
      </c>
      <c r="AB445" s="156">
        <v>4.1000000000000002E-2</v>
      </c>
    </row>
    <row r="446" spans="1:28" x14ac:dyDescent="0.25">
      <c r="A446" s="87" t="s">
        <v>1143</v>
      </c>
      <c r="B446" s="156" t="s">
        <v>294</v>
      </c>
      <c r="C446" s="156">
        <v>0.29090909090909089</v>
      </c>
      <c r="D446" s="156">
        <v>0.41487603305785126</v>
      </c>
      <c r="E446" s="156">
        <v>0.18181818181818182</v>
      </c>
      <c r="F446" s="156">
        <v>3.3057851239669421E-3</v>
      </c>
      <c r="G446" s="156">
        <v>8.7603305785123972E-2</v>
      </c>
      <c r="H446" s="156">
        <v>1.652892561983471E-3</v>
      </c>
      <c r="I446" s="156">
        <v>1.9834710743801654E-2</v>
      </c>
      <c r="J446" s="156">
        <v>1</v>
      </c>
      <c r="K446" s="87">
        <v>605</v>
      </c>
      <c r="L446" s="87"/>
      <c r="M446" s="156" t="s">
        <v>294</v>
      </c>
      <c r="N446" s="156" t="s">
        <v>294</v>
      </c>
      <c r="O446" s="156">
        <v>0.25600000000000001</v>
      </c>
      <c r="P446" s="156">
        <v>0.32800000000000001</v>
      </c>
      <c r="Q446" s="156">
        <v>0.376</v>
      </c>
      <c r="R446" s="156">
        <v>0.45500000000000002</v>
      </c>
      <c r="S446" s="156">
        <v>0.153</v>
      </c>
      <c r="T446" s="156">
        <v>0.215</v>
      </c>
      <c r="U446" s="156">
        <v>1E-3</v>
      </c>
      <c r="V446" s="156">
        <v>1.2E-2</v>
      </c>
      <c r="W446" s="156">
        <v>6.8000000000000005E-2</v>
      </c>
      <c r="X446" s="156">
        <v>0.113</v>
      </c>
      <c r="Y446" s="156">
        <v>0</v>
      </c>
      <c r="Z446" s="156">
        <v>8.9999999999999993E-3</v>
      </c>
      <c r="AA446" s="156">
        <v>1.0999999999999999E-2</v>
      </c>
      <c r="AB446" s="156">
        <v>3.4000000000000002E-2</v>
      </c>
    </row>
    <row r="447" spans="1:28" x14ac:dyDescent="0.25">
      <c r="A447" s="87" t="s">
        <v>1144</v>
      </c>
      <c r="B447" s="156" t="s">
        <v>294</v>
      </c>
      <c r="C447" s="156">
        <v>0.16117435590173756</v>
      </c>
      <c r="D447" s="156">
        <v>0.58478130617136015</v>
      </c>
      <c r="E447" s="156">
        <v>0.1426003594967046</v>
      </c>
      <c r="F447" s="156">
        <v>8.3882564409826239E-3</v>
      </c>
      <c r="G447" s="156">
        <v>5.5721989215098862E-2</v>
      </c>
      <c r="H447" s="156">
        <v>1.1983223487118035E-3</v>
      </c>
      <c r="I447" s="156">
        <v>4.6135410425404436E-2</v>
      </c>
      <c r="J447" s="156">
        <v>1</v>
      </c>
      <c r="K447" s="87">
        <v>1669</v>
      </c>
      <c r="L447" s="87"/>
      <c r="M447" s="156" t="s">
        <v>294</v>
      </c>
      <c r="N447" s="156" t="s">
        <v>294</v>
      </c>
      <c r="O447" s="156">
        <v>0.14399999999999999</v>
      </c>
      <c r="P447" s="156">
        <v>0.18</v>
      </c>
      <c r="Q447" s="156">
        <v>0.56100000000000005</v>
      </c>
      <c r="R447" s="156">
        <v>0.60799999999999998</v>
      </c>
      <c r="S447" s="156">
        <v>0.127</v>
      </c>
      <c r="T447" s="156">
        <v>0.16</v>
      </c>
      <c r="U447" s="156">
        <v>5.0000000000000001E-3</v>
      </c>
      <c r="V447" s="156">
        <v>1.4E-2</v>
      </c>
      <c r="W447" s="156">
        <v>4.5999999999999999E-2</v>
      </c>
      <c r="X447" s="156">
        <v>6.8000000000000005E-2</v>
      </c>
      <c r="Y447" s="156">
        <v>0</v>
      </c>
      <c r="Z447" s="156">
        <v>4.0000000000000001E-3</v>
      </c>
      <c r="AA447" s="156">
        <v>3.6999999999999998E-2</v>
      </c>
      <c r="AB447" s="156">
        <v>5.7000000000000002E-2</v>
      </c>
    </row>
    <row r="448" spans="1:28" x14ac:dyDescent="0.25">
      <c r="A448" s="87" t="s">
        <v>1145</v>
      </c>
      <c r="B448" s="156" t="s">
        <v>294</v>
      </c>
      <c r="C448" s="156">
        <v>0.33333333333333331</v>
      </c>
      <c r="D448" s="156">
        <v>0.35023041474654376</v>
      </c>
      <c r="E448" s="156">
        <v>9.9846390168970817E-2</v>
      </c>
      <c r="F448" s="156">
        <v>1.5360983102918587E-2</v>
      </c>
      <c r="G448" s="156">
        <v>0.1597542242703533</v>
      </c>
      <c r="H448" s="156" t="s">
        <v>294</v>
      </c>
      <c r="I448" s="156">
        <v>4.1474654377880185E-2</v>
      </c>
      <c r="J448" s="156">
        <v>0.99999999999999989</v>
      </c>
      <c r="K448" s="87">
        <v>651</v>
      </c>
      <c r="L448" s="87"/>
      <c r="M448" s="156" t="s">
        <v>294</v>
      </c>
      <c r="N448" s="156" t="s">
        <v>294</v>
      </c>
      <c r="O448" s="156">
        <v>0.29799999999999999</v>
      </c>
      <c r="P448" s="156">
        <v>0.37</v>
      </c>
      <c r="Q448" s="156">
        <v>0.315</v>
      </c>
      <c r="R448" s="156">
        <v>0.38800000000000001</v>
      </c>
      <c r="S448" s="156">
        <v>7.9000000000000001E-2</v>
      </c>
      <c r="T448" s="156">
        <v>0.125</v>
      </c>
      <c r="U448" s="156">
        <v>8.0000000000000002E-3</v>
      </c>
      <c r="V448" s="156">
        <v>2.8000000000000001E-2</v>
      </c>
      <c r="W448" s="156">
        <v>0.13400000000000001</v>
      </c>
      <c r="X448" s="156">
        <v>0.19</v>
      </c>
      <c r="Y448" s="156" t="s">
        <v>294</v>
      </c>
      <c r="Z448" s="156" t="s">
        <v>294</v>
      </c>
      <c r="AA448" s="156">
        <v>2.9000000000000001E-2</v>
      </c>
      <c r="AB448" s="156">
        <v>0.06</v>
      </c>
    </row>
    <row r="449" spans="1:28" x14ac:dyDescent="0.25">
      <c r="A449" s="87" t="s">
        <v>1146</v>
      </c>
      <c r="B449" s="156" t="s">
        <v>294</v>
      </c>
      <c r="C449" s="156">
        <v>0.24341868012982329</v>
      </c>
      <c r="D449" s="156">
        <v>0.29246303642264693</v>
      </c>
      <c r="E449" s="156">
        <v>0.16588532275513884</v>
      </c>
      <c r="F449" s="156">
        <v>1.5146051208077894E-2</v>
      </c>
      <c r="G449" s="156">
        <v>0.25531914893617019</v>
      </c>
      <c r="H449" s="156">
        <v>5.048683736025965E-3</v>
      </c>
      <c r="I449" s="156">
        <v>2.271907681211684E-2</v>
      </c>
      <c r="J449" s="156">
        <v>0.99999999999999978</v>
      </c>
      <c r="K449" s="87">
        <v>2773</v>
      </c>
      <c r="L449" s="87"/>
      <c r="M449" s="156" t="s">
        <v>294</v>
      </c>
      <c r="N449" s="156" t="s">
        <v>294</v>
      </c>
      <c r="O449" s="156">
        <v>0.22800000000000001</v>
      </c>
      <c r="P449" s="156">
        <v>0.26</v>
      </c>
      <c r="Q449" s="156">
        <v>0.27600000000000002</v>
      </c>
      <c r="R449" s="156">
        <v>0.31</v>
      </c>
      <c r="S449" s="156">
        <v>0.153</v>
      </c>
      <c r="T449" s="156">
        <v>0.18</v>
      </c>
      <c r="U449" s="156">
        <v>1.0999999999999999E-2</v>
      </c>
      <c r="V449" s="156">
        <v>0.02</v>
      </c>
      <c r="W449" s="156">
        <v>0.23899999999999999</v>
      </c>
      <c r="X449" s="156">
        <v>0.27200000000000002</v>
      </c>
      <c r="Y449" s="156">
        <v>3.0000000000000001E-3</v>
      </c>
      <c r="Z449" s="156">
        <v>8.0000000000000002E-3</v>
      </c>
      <c r="AA449" s="156">
        <v>1.7999999999999999E-2</v>
      </c>
      <c r="AB449" s="156">
        <v>2.9000000000000001E-2</v>
      </c>
    </row>
    <row r="450" spans="1:28" x14ac:dyDescent="0.25">
      <c r="A450" s="87" t="s">
        <v>1147</v>
      </c>
      <c r="B450" s="156" t="s">
        <v>294</v>
      </c>
      <c r="C450" s="156">
        <v>3.4482758620689655E-2</v>
      </c>
      <c r="D450" s="156">
        <v>0.25287356321839083</v>
      </c>
      <c r="E450" s="156">
        <v>0.10256410256410256</v>
      </c>
      <c r="F450" s="156">
        <v>3.6251105216622455E-2</v>
      </c>
      <c r="G450" s="156">
        <v>0.54376657824933683</v>
      </c>
      <c r="H450" s="156">
        <v>8.8417329796640137E-4</v>
      </c>
      <c r="I450" s="156">
        <v>2.9177718832891247E-2</v>
      </c>
      <c r="J450" s="156">
        <v>1</v>
      </c>
      <c r="K450" s="87">
        <v>1131</v>
      </c>
      <c r="L450" s="87"/>
      <c r="M450" s="156" t="s">
        <v>294</v>
      </c>
      <c r="N450" s="156" t="s">
        <v>294</v>
      </c>
      <c r="O450" s="156">
        <v>2.5000000000000001E-2</v>
      </c>
      <c r="P450" s="156">
        <v>4.7E-2</v>
      </c>
      <c r="Q450" s="156">
        <v>0.22800000000000001</v>
      </c>
      <c r="R450" s="156">
        <v>0.27900000000000003</v>
      </c>
      <c r="S450" s="156">
        <v>8.5999999999999993E-2</v>
      </c>
      <c r="T450" s="156">
        <v>0.122</v>
      </c>
      <c r="U450" s="156">
        <v>2.7E-2</v>
      </c>
      <c r="V450" s="156">
        <v>4.9000000000000002E-2</v>
      </c>
      <c r="W450" s="156">
        <v>0.51500000000000001</v>
      </c>
      <c r="X450" s="156">
        <v>0.57299999999999995</v>
      </c>
      <c r="Y450" s="156">
        <v>0</v>
      </c>
      <c r="Z450" s="156">
        <v>5.0000000000000001E-3</v>
      </c>
      <c r="AA450" s="156">
        <v>2.1000000000000001E-2</v>
      </c>
      <c r="AB450" s="156">
        <v>4.1000000000000002E-2</v>
      </c>
    </row>
    <row r="451" spans="1:28" x14ac:dyDescent="0.25">
      <c r="A451" s="87" t="s">
        <v>1148</v>
      </c>
      <c r="B451" s="156" t="s">
        <v>294</v>
      </c>
      <c r="C451" s="156">
        <v>0.16138059701492538</v>
      </c>
      <c r="D451" s="156">
        <v>0.47481343283582089</v>
      </c>
      <c r="E451" s="156">
        <v>0.10820895522388059</v>
      </c>
      <c r="F451" s="156">
        <v>4.6641791044776115E-3</v>
      </c>
      <c r="G451" s="156">
        <v>0.17630597014925373</v>
      </c>
      <c r="H451" s="156">
        <v>1.1194029850746268E-2</v>
      </c>
      <c r="I451" s="156">
        <v>6.3432835820895525E-2</v>
      </c>
      <c r="J451" s="156">
        <v>1</v>
      </c>
      <c r="K451" s="87">
        <v>1072</v>
      </c>
      <c r="L451" s="87"/>
      <c r="M451" s="156" t="s">
        <v>294</v>
      </c>
      <c r="N451" s="156" t="s">
        <v>294</v>
      </c>
      <c r="O451" s="156">
        <v>0.14099999999999999</v>
      </c>
      <c r="P451" s="156">
        <v>0.185</v>
      </c>
      <c r="Q451" s="156">
        <v>0.44500000000000001</v>
      </c>
      <c r="R451" s="156">
        <v>0.505</v>
      </c>
      <c r="S451" s="156">
        <v>9.0999999999999998E-2</v>
      </c>
      <c r="T451" s="156">
        <v>0.128</v>
      </c>
      <c r="U451" s="156">
        <v>2E-3</v>
      </c>
      <c r="V451" s="156">
        <v>1.0999999999999999E-2</v>
      </c>
      <c r="W451" s="156">
        <v>0.155</v>
      </c>
      <c r="X451" s="156">
        <v>0.2</v>
      </c>
      <c r="Y451" s="156">
        <v>6.0000000000000001E-3</v>
      </c>
      <c r="Z451" s="156">
        <v>1.9E-2</v>
      </c>
      <c r="AA451" s="156">
        <v>0.05</v>
      </c>
      <c r="AB451" s="156">
        <v>0.08</v>
      </c>
    </row>
    <row r="452" spans="1:28" x14ac:dyDescent="0.25">
      <c r="A452" s="87" t="s">
        <v>1149</v>
      </c>
      <c r="B452" s="156" t="s">
        <v>294</v>
      </c>
      <c r="C452" s="156">
        <v>7.3434125269978404E-2</v>
      </c>
      <c r="D452" s="156">
        <v>0.2505399568034557</v>
      </c>
      <c r="E452" s="156">
        <v>0.10799136069114471</v>
      </c>
      <c r="F452" s="156">
        <v>6.6954643628509725E-2</v>
      </c>
      <c r="G452" s="156">
        <v>0.45788336933045354</v>
      </c>
      <c r="H452" s="156">
        <v>6.4794816414686825E-3</v>
      </c>
      <c r="I452" s="156">
        <v>3.6717062634989202E-2</v>
      </c>
      <c r="J452" s="156">
        <v>1</v>
      </c>
      <c r="K452" s="87">
        <v>463</v>
      </c>
      <c r="L452" s="87"/>
      <c r="M452" s="156" t="s">
        <v>294</v>
      </c>
      <c r="N452" s="156" t="s">
        <v>294</v>
      </c>
      <c r="O452" s="156">
        <v>5.2999999999999999E-2</v>
      </c>
      <c r="P452" s="156">
        <v>0.10100000000000001</v>
      </c>
      <c r="Q452" s="156">
        <v>0.21299999999999999</v>
      </c>
      <c r="R452" s="156">
        <v>0.29199999999999998</v>
      </c>
      <c r="S452" s="156">
        <v>8.3000000000000004E-2</v>
      </c>
      <c r="T452" s="156">
        <v>0.14000000000000001</v>
      </c>
      <c r="U452" s="156">
        <v>4.8000000000000001E-2</v>
      </c>
      <c r="V452" s="156">
        <v>9.2999999999999999E-2</v>
      </c>
      <c r="W452" s="156">
        <v>0.41299999999999998</v>
      </c>
      <c r="X452" s="156">
        <v>0.503</v>
      </c>
      <c r="Y452" s="156">
        <v>2E-3</v>
      </c>
      <c r="Z452" s="156">
        <v>1.9E-2</v>
      </c>
      <c r="AA452" s="156">
        <v>2.3E-2</v>
      </c>
      <c r="AB452" s="156">
        <v>5.8000000000000003E-2</v>
      </c>
    </row>
    <row r="453" spans="1:28" x14ac:dyDescent="0.25">
      <c r="A453" s="87" t="s">
        <v>1150</v>
      </c>
      <c r="B453" s="156" t="s">
        <v>294</v>
      </c>
      <c r="C453" s="156">
        <v>7.4503311258278151E-2</v>
      </c>
      <c r="D453" s="156">
        <v>0.25827814569536423</v>
      </c>
      <c r="E453" s="156">
        <v>0.13907284768211919</v>
      </c>
      <c r="F453" s="156">
        <v>1.1589403973509934E-2</v>
      </c>
      <c r="G453" s="156">
        <v>0.47516556291390727</v>
      </c>
      <c r="H453" s="156">
        <v>6.6225165562913907E-3</v>
      </c>
      <c r="I453" s="156">
        <v>3.4768211920529798E-2</v>
      </c>
      <c r="J453" s="156">
        <v>1</v>
      </c>
      <c r="K453" s="87">
        <v>604</v>
      </c>
      <c r="L453" s="87"/>
      <c r="M453" s="156" t="s">
        <v>294</v>
      </c>
      <c r="N453" s="156" t="s">
        <v>294</v>
      </c>
      <c r="O453" s="156">
        <v>5.6000000000000001E-2</v>
      </c>
      <c r="P453" s="156">
        <v>9.8000000000000004E-2</v>
      </c>
      <c r="Q453" s="156">
        <v>0.22500000000000001</v>
      </c>
      <c r="R453" s="156">
        <v>0.29499999999999998</v>
      </c>
      <c r="S453" s="156">
        <v>0.114</v>
      </c>
      <c r="T453" s="156">
        <v>0.16900000000000001</v>
      </c>
      <c r="U453" s="156">
        <v>6.0000000000000001E-3</v>
      </c>
      <c r="V453" s="156">
        <v>2.4E-2</v>
      </c>
      <c r="W453" s="156">
        <v>0.436</v>
      </c>
      <c r="X453" s="156">
        <v>0.51500000000000001</v>
      </c>
      <c r="Y453" s="156">
        <v>3.0000000000000001E-3</v>
      </c>
      <c r="Z453" s="156">
        <v>1.7000000000000001E-2</v>
      </c>
      <c r="AA453" s="156">
        <v>2.3E-2</v>
      </c>
      <c r="AB453" s="156">
        <v>5.2999999999999999E-2</v>
      </c>
    </row>
    <row r="454" spans="1:28" x14ac:dyDescent="0.25">
      <c r="A454" s="87" t="s">
        <v>1151</v>
      </c>
      <c r="B454" s="156" t="s">
        <v>294</v>
      </c>
      <c r="C454" s="156">
        <v>0.27074649488442593</v>
      </c>
      <c r="D454" s="156">
        <v>0.20557029177718833</v>
      </c>
      <c r="E454" s="156">
        <v>0.10843753947202223</v>
      </c>
      <c r="F454" s="156">
        <v>1.5346722243273967E-2</v>
      </c>
      <c r="G454" s="156">
        <v>0.37236326891499305</v>
      </c>
      <c r="H454" s="156">
        <v>5.9997473790577242E-3</v>
      </c>
      <c r="I454" s="156">
        <v>2.1535935329038778E-2</v>
      </c>
      <c r="J454" s="156">
        <v>1</v>
      </c>
      <c r="K454" s="87">
        <v>15834</v>
      </c>
      <c r="L454" s="87"/>
      <c r="M454" s="156" t="s">
        <v>294</v>
      </c>
      <c r="N454" s="156" t="s">
        <v>294</v>
      </c>
      <c r="O454" s="156">
        <v>0.26400000000000001</v>
      </c>
      <c r="P454" s="156">
        <v>0.27800000000000002</v>
      </c>
      <c r="Q454" s="156">
        <v>0.19900000000000001</v>
      </c>
      <c r="R454" s="156">
        <v>0.21199999999999999</v>
      </c>
      <c r="S454" s="156">
        <v>0.104</v>
      </c>
      <c r="T454" s="156">
        <v>0.113</v>
      </c>
      <c r="U454" s="156">
        <v>1.4E-2</v>
      </c>
      <c r="V454" s="156">
        <v>1.7000000000000001E-2</v>
      </c>
      <c r="W454" s="156">
        <v>0.36499999999999999</v>
      </c>
      <c r="X454" s="156">
        <v>0.38</v>
      </c>
      <c r="Y454" s="156">
        <v>5.0000000000000001E-3</v>
      </c>
      <c r="Z454" s="156">
        <v>7.0000000000000001E-3</v>
      </c>
      <c r="AA454" s="156">
        <v>1.9E-2</v>
      </c>
      <c r="AB454" s="156">
        <v>2.4E-2</v>
      </c>
    </row>
    <row r="455" spans="1:28" x14ac:dyDescent="0.25">
      <c r="A455" s="87" t="s">
        <v>1152</v>
      </c>
      <c r="B455" s="156" t="s">
        <v>294</v>
      </c>
      <c r="C455" s="156">
        <v>0.53043170559094122</v>
      </c>
      <c r="D455" s="156">
        <v>0.31935598018400568</v>
      </c>
      <c r="E455" s="156">
        <v>4.953998584571833E-2</v>
      </c>
      <c r="F455" s="156">
        <v>4.0693559801840053E-3</v>
      </c>
      <c r="G455" s="156">
        <v>2.0877565463552725E-2</v>
      </c>
      <c r="H455" s="156">
        <v>3.5385704175513094E-4</v>
      </c>
      <c r="I455" s="156">
        <v>7.5371549893842885E-2</v>
      </c>
      <c r="J455" s="156">
        <v>0.99999999999999989</v>
      </c>
      <c r="K455" s="87">
        <v>5652</v>
      </c>
      <c r="L455" s="87"/>
      <c r="M455" s="156" t="s">
        <v>294</v>
      </c>
      <c r="N455" s="156" t="s">
        <v>294</v>
      </c>
      <c r="O455" s="156">
        <v>0.51700000000000002</v>
      </c>
      <c r="P455" s="156">
        <v>0.54300000000000004</v>
      </c>
      <c r="Q455" s="156">
        <v>0.307</v>
      </c>
      <c r="R455" s="156">
        <v>0.33200000000000002</v>
      </c>
      <c r="S455" s="156">
        <v>4.3999999999999997E-2</v>
      </c>
      <c r="T455" s="156">
        <v>5.6000000000000001E-2</v>
      </c>
      <c r="U455" s="156">
        <v>3.0000000000000001E-3</v>
      </c>
      <c r="V455" s="156">
        <v>6.0000000000000001E-3</v>
      </c>
      <c r="W455" s="156">
        <v>1.7000000000000001E-2</v>
      </c>
      <c r="X455" s="156">
        <v>2.5000000000000001E-2</v>
      </c>
      <c r="Y455" s="156">
        <v>0</v>
      </c>
      <c r="Z455" s="156">
        <v>1E-3</v>
      </c>
      <c r="AA455" s="156">
        <v>6.9000000000000006E-2</v>
      </c>
      <c r="AB455" s="156">
        <v>8.3000000000000004E-2</v>
      </c>
    </row>
    <row r="456" spans="1:28" x14ac:dyDescent="0.25">
      <c r="A456" s="87" t="s">
        <v>1153</v>
      </c>
      <c r="B456" s="156" t="s">
        <v>294</v>
      </c>
      <c r="C456" s="156">
        <v>6.156552330694811E-3</v>
      </c>
      <c r="D456" s="156">
        <v>0.30606860158311344</v>
      </c>
      <c r="E456" s="156">
        <v>0.22603342128408091</v>
      </c>
      <c r="F456" s="156">
        <v>2.9023746701846966E-2</v>
      </c>
      <c r="G456" s="156">
        <v>0.40809146877748459</v>
      </c>
      <c r="H456" s="156">
        <v>5.2770448548812663E-3</v>
      </c>
      <c r="I456" s="156">
        <v>1.9349164467897976E-2</v>
      </c>
      <c r="J456" s="156">
        <v>0.99999999999999989</v>
      </c>
      <c r="K456" s="87">
        <v>1137</v>
      </c>
      <c r="L456" s="87"/>
      <c r="M456" s="156" t="s">
        <v>294</v>
      </c>
      <c r="N456" s="156" t="s">
        <v>294</v>
      </c>
      <c r="O456" s="156">
        <v>3.0000000000000001E-3</v>
      </c>
      <c r="P456" s="156">
        <v>1.2999999999999999E-2</v>
      </c>
      <c r="Q456" s="156">
        <v>0.28000000000000003</v>
      </c>
      <c r="R456" s="156">
        <v>0.33300000000000002</v>
      </c>
      <c r="S456" s="156">
        <v>0.20300000000000001</v>
      </c>
      <c r="T456" s="156">
        <v>0.251</v>
      </c>
      <c r="U456" s="156">
        <v>2.1000000000000001E-2</v>
      </c>
      <c r="V456" s="156">
        <v>0.04</v>
      </c>
      <c r="W456" s="156">
        <v>0.38</v>
      </c>
      <c r="X456" s="156">
        <v>0.437</v>
      </c>
      <c r="Y456" s="156">
        <v>2E-3</v>
      </c>
      <c r="Z456" s="156">
        <v>1.0999999999999999E-2</v>
      </c>
      <c r="AA456" s="156">
        <v>1.2999999999999999E-2</v>
      </c>
      <c r="AB456" s="156">
        <v>2.9000000000000001E-2</v>
      </c>
    </row>
    <row r="457" spans="1:28" x14ac:dyDescent="0.25">
      <c r="A457" s="87" t="s">
        <v>1154</v>
      </c>
      <c r="B457" s="156" t="s">
        <v>294</v>
      </c>
      <c r="C457" s="156">
        <v>0.19327731092436976</v>
      </c>
      <c r="D457" s="156">
        <v>0.24089635854341737</v>
      </c>
      <c r="E457" s="156">
        <v>0.17366946778711484</v>
      </c>
      <c r="F457" s="156">
        <v>1.9607843137254902E-2</v>
      </c>
      <c r="G457" s="156">
        <v>0.34733893557422968</v>
      </c>
      <c r="H457" s="156">
        <v>2.8011204481792717E-3</v>
      </c>
      <c r="I457" s="156">
        <v>2.2408963585434174E-2</v>
      </c>
      <c r="J457" s="156">
        <v>1</v>
      </c>
      <c r="K457" s="87">
        <v>357</v>
      </c>
      <c r="L457" s="87"/>
      <c r="M457" s="156" t="s">
        <v>294</v>
      </c>
      <c r="N457" s="156" t="s">
        <v>294</v>
      </c>
      <c r="O457" s="156">
        <v>0.156</v>
      </c>
      <c r="P457" s="156">
        <v>0.23699999999999999</v>
      </c>
      <c r="Q457" s="156">
        <v>0.19900000000000001</v>
      </c>
      <c r="R457" s="156">
        <v>0.28799999999999998</v>
      </c>
      <c r="S457" s="156">
        <v>0.13800000000000001</v>
      </c>
      <c r="T457" s="156">
        <v>0.216</v>
      </c>
      <c r="U457" s="156">
        <v>0.01</v>
      </c>
      <c r="V457" s="156">
        <v>0.04</v>
      </c>
      <c r="W457" s="156">
        <v>0.3</v>
      </c>
      <c r="X457" s="156">
        <v>0.39800000000000002</v>
      </c>
      <c r="Y457" s="156">
        <v>0</v>
      </c>
      <c r="Z457" s="156">
        <v>1.6E-2</v>
      </c>
      <c r="AA457" s="156">
        <v>1.0999999999999999E-2</v>
      </c>
      <c r="AB457" s="156">
        <v>4.3999999999999997E-2</v>
      </c>
    </row>
    <row r="458" spans="1:28" x14ac:dyDescent="0.25">
      <c r="A458" s="87" t="s">
        <v>1155</v>
      </c>
      <c r="B458" s="156" t="s">
        <v>294</v>
      </c>
      <c r="C458" s="156">
        <v>0.16870824053452116</v>
      </c>
      <c r="D458" s="156">
        <v>0.35968819599109131</v>
      </c>
      <c r="E458" s="156">
        <v>0.12026726057906459</v>
      </c>
      <c r="F458" s="156">
        <v>7.2383073496659241E-3</v>
      </c>
      <c r="G458" s="156">
        <v>0.32349665924276172</v>
      </c>
      <c r="H458" s="156">
        <v>5.0111358574610248E-3</v>
      </c>
      <c r="I458" s="156">
        <v>1.5590200445434299E-2</v>
      </c>
      <c r="J458" s="156">
        <v>1</v>
      </c>
      <c r="K458" s="87">
        <v>1796</v>
      </c>
      <c r="L458" s="87"/>
      <c r="M458" s="156" t="s">
        <v>294</v>
      </c>
      <c r="N458" s="156" t="s">
        <v>294</v>
      </c>
      <c r="O458" s="156">
        <v>0.152</v>
      </c>
      <c r="P458" s="156">
        <v>0.187</v>
      </c>
      <c r="Q458" s="156">
        <v>0.33800000000000002</v>
      </c>
      <c r="R458" s="156">
        <v>0.38200000000000001</v>
      </c>
      <c r="S458" s="156">
        <v>0.106</v>
      </c>
      <c r="T458" s="156">
        <v>0.13600000000000001</v>
      </c>
      <c r="U458" s="156">
        <v>4.0000000000000001E-3</v>
      </c>
      <c r="V458" s="156">
        <v>1.2E-2</v>
      </c>
      <c r="W458" s="156">
        <v>0.30199999999999999</v>
      </c>
      <c r="X458" s="156">
        <v>0.34499999999999997</v>
      </c>
      <c r="Y458" s="156">
        <v>3.0000000000000001E-3</v>
      </c>
      <c r="Z458" s="156">
        <v>8.9999999999999993E-3</v>
      </c>
      <c r="AA458" s="156">
        <v>1.0999999999999999E-2</v>
      </c>
      <c r="AB458" s="156">
        <v>2.1999999999999999E-2</v>
      </c>
    </row>
    <row r="459" spans="1:28" x14ac:dyDescent="0.25">
      <c r="A459" s="87" t="s">
        <v>1156</v>
      </c>
      <c r="B459" s="156" t="s">
        <v>294</v>
      </c>
      <c r="C459" s="156">
        <v>0.23388244864754931</v>
      </c>
      <c r="D459" s="156">
        <v>0.34838316046369738</v>
      </c>
      <c r="E459" s="156">
        <v>0.11592434411226357</v>
      </c>
      <c r="F459" s="156">
        <v>1.7286963595688428E-2</v>
      </c>
      <c r="G459" s="156">
        <v>0.24506813097417124</v>
      </c>
      <c r="H459" s="156">
        <v>2.2371364653243847E-3</v>
      </c>
      <c r="I459" s="156">
        <v>3.7217815741305671E-2</v>
      </c>
      <c r="J459" s="156">
        <v>1</v>
      </c>
      <c r="K459" s="87">
        <v>4917</v>
      </c>
      <c r="L459" s="87"/>
      <c r="M459" s="156" t="s">
        <v>294</v>
      </c>
      <c r="N459" s="156" t="s">
        <v>294</v>
      </c>
      <c r="O459" s="156">
        <v>0.222</v>
      </c>
      <c r="P459" s="156">
        <v>0.246</v>
      </c>
      <c r="Q459" s="156">
        <v>0.33500000000000002</v>
      </c>
      <c r="R459" s="156">
        <v>0.36199999999999999</v>
      </c>
      <c r="S459" s="156">
        <v>0.107</v>
      </c>
      <c r="T459" s="156">
        <v>0.125</v>
      </c>
      <c r="U459" s="156">
        <v>1.4E-2</v>
      </c>
      <c r="V459" s="156">
        <v>2.1000000000000001E-2</v>
      </c>
      <c r="W459" s="156">
        <v>0.23300000000000001</v>
      </c>
      <c r="X459" s="156">
        <v>0.25700000000000001</v>
      </c>
      <c r="Y459" s="156">
        <v>1E-3</v>
      </c>
      <c r="Z459" s="156">
        <v>4.0000000000000001E-3</v>
      </c>
      <c r="AA459" s="156">
        <v>3.2000000000000001E-2</v>
      </c>
      <c r="AB459" s="156">
        <v>4.2999999999999997E-2</v>
      </c>
    </row>
    <row r="460" spans="1:28" x14ac:dyDescent="0.25">
      <c r="A460" s="87" t="s">
        <v>1157</v>
      </c>
      <c r="B460" s="156" t="s">
        <v>294</v>
      </c>
      <c r="C460" s="156">
        <v>0.40170174652933271</v>
      </c>
      <c r="D460" s="156">
        <v>0.19301388266905509</v>
      </c>
      <c r="E460" s="156">
        <v>5.8217644424540978E-2</v>
      </c>
      <c r="F460" s="156">
        <v>8.822212270488132E-2</v>
      </c>
      <c r="G460" s="156">
        <v>0.22749664128974473</v>
      </c>
      <c r="H460" s="156">
        <v>4.9261083743842365E-3</v>
      </c>
      <c r="I460" s="156">
        <v>2.6421854008060904E-2</v>
      </c>
      <c r="J460" s="156">
        <v>1</v>
      </c>
      <c r="K460" s="87">
        <v>2233</v>
      </c>
      <c r="L460" s="87"/>
      <c r="M460" s="156" t="s">
        <v>294</v>
      </c>
      <c r="N460" s="156" t="s">
        <v>294</v>
      </c>
      <c r="O460" s="156">
        <v>0.38200000000000001</v>
      </c>
      <c r="P460" s="156">
        <v>0.42199999999999999</v>
      </c>
      <c r="Q460" s="156">
        <v>0.17699999999999999</v>
      </c>
      <c r="R460" s="156">
        <v>0.21</v>
      </c>
      <c r="S460" s="156">
        <v>4.9000000000000002E-2</v>
      </c>
      <c r="T460" s="156">
        <v>6.9000000000000006E-2</v>
      </c>
      <c r="U460" s="156">
        <v>7.6999999999999999E-2</v>
      </c>
      <c r="V460" s="156">
        <v>0.10100000000000001</v>
      </c>
      <c r="W460" s="156">
        <v>0.21099999999999999</v>
      </c>
      <c r="X460" s="156">
        <v>0.245</v>
      </c>
      <c r="Y460" s="156">
        <v>3.0000000000000001E-3</v>
      </c>
      <c r="Z460" s="156">
        <v>8.9999999999999993E-3</v>
      </c>
      <c r="AA460" s="156">
        <v>2.1000000000000001E-2</v>
      </c>
      <c r="AB460" s="156">
        <v>3.4000000000000002E-2</v>
      </c>
    </row>
    <row r="461" spans="1:28" x14ac:dyDescent="0.25">
      <c r="A461" s="87" t="s">
        <v>1158</v>
      </c>
      <c r="B461" s="156" t="s">
        <v>294</v>
      </c>
      <c r="C461" s="156">
        <v>0.22440087145969498</v>
      </c>
      <c r="D461" s="156">
        <v>0.35947712418300654</v>
      </c>
      <c r="E461" s="156">
        <v>0.18300653594771241</v>
      </c>
      <c r="F461" s="156">
        <v>6.5359477124183009E-3</v>
      </c>
      <c r="G461" s="156">
        <v>0.20261437908496732</v>
      </c>
      <c r="H461" s="156">
        <v>6.5359477124183009E-3</v>
      </c>
      <c r="I461" s="156">
        <v>1.7429193899782137E-2</v>
      </c>
      <c r="J461" s="156">
        <v>1</v>
      </c>
      <c r="K461" s="87">
        <v>459</v>
      </c>
      <c r="L461" s="87"/>
      <c r="M461" s="156" t="s">
        <v>294</v>
      </c>
      <c r="N461" s="156" t="s">
        <v>294</v>
      </c>
      <c r="O461" s="156">
        <v>0.189</v>
      </c>
      <c r="P461" s="156">
        <v>0.26500000000000001</v>
      </c>
      <c r="Q461" s="156">
        <v>0.317</v>
      </c>
      <c r="R461" s="156">
        <v>0.40400000000000003</v>
      </c>
      <c r="S461" s="156">
        <v>0.15</v>
      </c>
      <c r="T461" s="156">
        <v>0.221</v>
      </c>
      <c r="U461" s="156">
        <v>2E-3</v>
      </c>
      <c r="V461" s="156">
        <v>1.9E-2</v>
      </c>
      <c r="W461" s="156">
        <v>0.16800000000000001</v>
      </c>
      <c r="X461" s="156">
        <v>0.24199999999999999</v>
      </c>
      <c r="Y461" s="156">
        <v>2E-3</v>
      </c>
      <c r="Z461" s="156">
        <v>1.9E-2</v>
      </c>
      <c r="AA461" s="156">
        <v>8.9999999999999993E-3</v>
      </c>
      <c r="AB461" s="156">
        <v>3.4000000000000002E-2</v>
      </c>
    </row>
    <row r="462" spans="1:28" x14ac:dyDescent="0.25">
      <c r="A462" s="87" t="s">
        <v>1159</v>
      </c>
      <c r="B462" s="156" t="s">
        <v>294</v>
      </c>
      <c r="C462" s="156" t="s">
        <v>294</v>
      </c>
      <c r="D462" s="156">
        <v>0.49387040280210159</v>
      </c>
      <c r="E462" s="156">
        <v>0.27495621716287216</v>
      </c>
      <c r="F462" s="156">
        <v>7.0052539404553416E-3</v>
      </c>
      <c r="G462" s="156">
        <v>0.20315236427320491</v>
      </c>
      <c r="H462" s="156">
        <v>1.7513134851138354E-3</v>
      </c>
      <c r="I462" s="156">
        <v>1.9264448336252189E-2</v>
      </c>
      <c r="J462" s="156">
        <v>1.0000000000000002</v>
      </c>
      <c r="K462" s="87">
        <v>571</v>
      </c>
      <c r="L462" s="87"/>
      <c r="M462" s="156" t="s">
        <v>294</v>
      </c>
      <c r="N462" s="156" t="s">
        <v>294</v>
      </c>
      <c r="O462" s="156" t="s">
        <v>294</v>
      </c>
      <c r="P462" s="156" t="s">
        <v>294</v>
      </c>
      <c r="Q462" s="156">
        <v>0.45300000000000001</v>
      </c>
      <c r="R462" s="156">
        <v>0.53500000000000003</v>
      </c>
      <c r="S462" s="156">
        <v>0.24</v>
      </c>
      <c r="T462" s="156">
        <v>0.313</v>
      </c>
      <c r="U462" s="156">
        <v>3.0000000000000001E-3</v>
      </c>
      <c r="V462" s="156">
        <v>1.7999999999999999E-2</v>
      </c>
      <c r="W462" s="156">
        <v>0.17199999999999999</v>
      </c>
      <c r="X462" s="156">
        <v>0.23799999999999999</v>
      </c>
      <c r="Y462" s="156">
        <v>0</v>
      </c>
      <c r="Z462" s="156">
        <v>0.01</v>
      </c>
      <c r="AA462" s="156">
        <v>1.0999999999999999E-2</v>
      </c>
      <c r="AB462" s="156">
        <v>3.4000000000000002E-2</v>
      </c>
    </row>
    <row r="463" spans="1:28" x14ac:dyDescent="0.25">
      <c r="A463" s="87" t="s">
        <v>1160</v>
      </c>
      <c r="B463" s="156" t="s">
        <v>294</v>
      </c>
      <c r="C463" s="156">
        <v>6.0291060291060294E-2</v>
      </c>
      <c r="D463" s="156">
        <v>0.40956340956340959</v>
      </c>
      <c r="E463" s="156">
        <v>0.13721413721413722</v>
      </c>
      <c r="F463" s="156">
        <v>1.4553014553014554E-2</v>
      </c>
      <c r="G463" s="156">
        <v>0.33056133056133058</v>
      </c>
      <c r="H463" s="156">
        <v>1.4553014553014554E-2</v>
      </c>
      <c r="I463" s="156">
        <v>3.3264033264033266E-2</v>
      </c>
      <c r="J463" s="156">
        <v>1.0000000000000002</v>
      </c>
      <c r="K463" s="87">
        <v>481</v>
      </c>
      <c r="L463" s="87"/>
      <c r="M463" s="156" t="s">
        <v>294</v>
      </c>
      <c r="N463" s="156" t="s">
        <v>294</v>
      </c>
      <c r="O463" s="156">
        <v>4.2000000000000003E-2</v>
      </c>
      <c r="P463" s="156">
        <v>8.5000000000000006E-2</v>
      </c>
      <c r="Q463" s="156">
        <v>0.36699999999999999</v>
      </c>
      <c r="R463" s="156">
        <v>0.45400000000000001</v>
      </c>
      <c r="S463" s="156">
        <v>0.109</v>
      </c>
      <c r="T463" s="156">
        <v>0.17100000000000001</v>
      </c>
      <c r="U463" s="156">
        <v>7.0000000000000001E-3</v>
      </c>
      <c r="V463" s="156">
        <v>0.03</v>
      </c>
      <c r="W463" s="156">
        <v>0.28999999999999998</v>
      </c>
      <c r="X463" s="156">
        <v>0.374</v>
      </c>
      <c r="Y463" s="156">
        <v>7.0000000000000001E-3</v>
      </c>
      <c r="Z463" s="156">
        <v>0.03</v>
      </c>
      <c r="AA463" s="156">
        <v>2.1000000000000001E-2</v>
      </c>
      <c r="AB463" s="156">
        <v>5.2999999999999999E-2</v>
      </c>
    </row>
    <row r="464" spans="1:28" x14ac:dyDescent="0.25">
      <c r="A464" s="87" t="s">
        <v>1161</v>
      </c>
      <c r="B464" s="156">
        <v>2.5940337224383916E-3</v>
      </c>
      <c r="C464" s="156">
        <v>0.16666666666666666</v>
      </c>
      <c r="D464" s="156">
        <v>0.29701686121919585</v>
      </c>
      <c r="E464" s="156">
        <v>0.15888456549935148</v>
      </c>
      <c r="F464" s="156">
        <v>1.8482490272373541E-2</v>
      </c>
      <c r="G464" s="156">
        <v>0.31420233463035019</v>
      </c>
      <c r="H464" s="156">
        <v>1.264591439688716E-2</v>
      </c>
      <c r="I464" s="156">
        <v>2.9507133592736705E-2</v>
      </c>
      <c r="J464" s="156">
        <v>1</v>
      </c>
      <c r="K464" s="87">
        <v>3084</v>
      </c>
      <c r="L464" s="87"/>
      <c r="M464" s="156">
        <v>1E-3</v>
      </c>
      <c r="N464" s="156">
        <v>5.0000000000000001E-3</v>
      </c>
      <c r="O464" s="156">
        <v>0.154</v>
      </c>
      <c r="P464" s="156">
        <v>0.18</v>
      </c>
      <c r="Q464" s="156">
        <v>0.28100000000000003</v>
      </c>
      <c r="R464" s="156">
        <v>0.313</v>
      </c>
      <c r="S464" s="156">
        <v>0.14599999999999999</v>
      </c>
      <c r="T464" s="156">
        <v>0.17199999999999999</v>
      </c>
      <c r="U464" s="156">
        <v>1.4E-2</v>
      </c>
      <c r="V464" s="156">
        <v>2.4E-2</v>
      </c>
      <c r="W464" s="156">
        <v>0.29799999999999999</v>
      </c>
      <c r="X464" s="156">
        <v>0.33100000000000002</v>
      </c>
      <c r="Y464" s="156">
        <v>8.9999999999999993E-3</v>
      </c>
      <c r="Z464" s="156">
        <v>1.7000000000000001E-2</v>
      </c>
      <c r="AA464" s="156">
        <v>2.4E-2</v>
      </c>
      <c r="AB464" s="156">
        <v>3.5999999999999997E-2</v>
      </c>
    </row>
    <row r="465" spans="1:28" x14ac:dyDescent="0.25">
      <c r="A465" s="87" t="s">
        <v>1162</v>
      </c>
      <c r="B465" s="156" t="s">
        <v>294</v>
      </c>
      <c r="C465" s="156">
        <v>0.29276693455797931</v>
      </c>
      <c r="D465" s="156">
        <v>0.25717566016073479</v>
      </c>
      <c r="E465" s="156">
        <v>0.12153518123667377</v>
      </c>
      <c r="F465" s="156">
        <v>1.1317041167787437E-2</v>
      </c>
      <c r="G465" s="156">
        <v>0.27849762178120385</v>
      </c>
      <c r="H465" s="156">
        <v>5.4124979498113828E-3</v>
      </c>
      <c r="I465" s="156">
        <v>3.3295063145809413E-2</v>
      </c>
      <c r="J465" s="156">
        <v>0.99999999999999989</v>
      </c>
      <c r="K465" s="87">
        <v>6097</v>
      </c>
      <c r="L465" s="87"/>
      <c r="M465" s="156" t="s">
        <v>294</v>
      </c>
      <c r="N465" s="156" t="s">
        <v>294</v>
      </c>
      <c r="O465" s="156">
        <v>0.28100000000000003</v>
      </c>
      <c r="P465" s="156">
        <v>0.30399999999999999</v>
      </c>
      <c r="Q465" s="156">
        <v>0.246</v>
      </c>
      <c r="R465" s="156">
        <v>0.26800000000000002</v>
      </c>
      <c r="S465" s="156">
        <v>0.114</v>
      </c>
      <c r="T465" s="156">
        <v>0.13</v>
      </c>
      <c r="U465" s="156">
        <v>8.9999999999999993E-3</v>
      </c>
      <c r="V465" s="156">
        <v>1.4E-2</v>
      </c>
      <c r="W465" s="156">
        <v>0.26700000000000002</v>
      </c>
      <c r="X465" s="156">
        <v>0.28999999999999998</v>
      </c>
      <c r="Y465" s="156">
        <v>4.0000000000000001E-3</v>
      </c>
      <c r="Z465" s="156">
        <v>8.0000000000000002E-3</v>
      </c>
      <c r="AA465" s="156">
        <v>2.9000000000000001E-2</v>
      </c>
      <c r="AB465" s="156">
        <v>3.7999999999999999E-2</v>
      </c>
    </row>
    <row r="466" spans="1:28" x14ac:dyDescent="0.25">
      <c r="A466" s="87" t="s">
        <v>1163</v>
      </c>
      <c r="B466" s="156" t="s">
        <v>294</v>
      </c>
      <c r="C466" s="156">
        <v>0.15021459227467812</v>
      </c>
      <c r="D466" s="156">
        <v>0.20171673819742489</v>
      </c>
      <c r="E466" s="156">
        <v>9.4420600858369105E-2</v>
      </c>
      <c r="F466" s="156">
        <v>2.8969957081545063E-2</v>
      </c>
      <c r="G466" s="156">
        <v>0.48846566523605151</v>
      </c>
      <c r="H466" s="156">
        <v>8.0472103004291841E-3</v>
      </c>
      <c r="I466" s="156">
        <v>2.8165236051502146E-2</v>
      </c>
      <c r="J466" s="156">
        <v>1</v>
      </c>
      <c r="K466" s="87">
        <v>3728</v>
      </c>
      <c r="L466" s="87"/>
      <c r="M466" s="156" t="s">
        <v>294</v>
      </c>
      <c r="N466" s="156" t="s">
        <v>294</v>
      </c>
      <c r="O466" s="156">
        <v>0.13900000000000001</v>
      </c>
      <c r="P466" s="156">
        <v>0.16200000000000001</v>
      </c>
      <c r="Q466" s="156">
        <v>0.189</v>
      </c>
      <c r="R466" s="156">
        <v>0.215</v>
      </c>
      <c r="S466" s="156">
        <v>8.5000000000000006E-2</v>
      </c>
      <c r="T466" s="156">
        <v>0.104</v>
      </c>
      <c r="U466" s="156">
        <v>2.4E-2</v>
      </c>
      <c r="V466" s="156">
        <v>3.5000000000000003E-2</v>
      </c>
      <c r="W466" s="156">
        <v>0.47199999999999998</v>
      </c>
      <c r="X466" s="156">
        <v>0.505</v>
      </c>
      <c r="Y466" s="156">
        <v>6.0000000000000001E-3</v>
      </c>
      <c r="Z466" s="156">
        <v>1.0999999999999999E-2</v>
      </c>
      <c r="AA466" s="156">
        <v>2.3E-2</v>
      </c>
      <c r="AB466" s="156">
        <v>3.4000000000000002E-2</v>
      </c>
    </row>
    <row r="467" spans="1:28" x14ac:dyDescent="0.25">
      <c r="A467" s="87" t="s">
        <v>1164</v>
      </c>
      <c r="B467" s="156" t="s">
        <v>294</v>
      </c>
      <c r="C467" s="156">
        <v>0.1702127659574468</v>
      </c>
      <c r="D467" s="156">
        <v>0.24468085106382978</v>
      </c>
      <c r="E467" s="156">
        <v>0.30851063829787234</v>
      </c>
      <c r="F467" s="156">
        <v>2.6595744680851064E-2</v>
      </c>
      <c r="G467" s="156">
        <v>0.22872340425531915</v>
      </c>
      <c r="H467" s="156">
        <v>5.3191489361702126E-3</v>
      </c>
      <c r="I467" s="156">
        <v>1.5957446808510637E-2</v>
      </c>
      <c r="J467" s="156">
        <v>0.99999999999999989</v>
      </c>
      <c r="K467" s="87">
        <v>188</v>
      </c>
      <c r="L467" s="87"/>
      <c r="M467" s="156" t="s">
        <v>294</v>
      </c>
      <c r="N467" s="156" t="s">
        <v>294</v>
      </c>
      <c r="O467" s="156">
        <v>0.123</v>
      </c>
      <c r="P467" s="156">
        <v>0.23</v>
      </c>
      <c r="Q467" s="156">
        <v>0.189</v>
      </c>
      <c r="R467" s="156">
        <v>0.311</v>
      </c>
      <c r="S467" s="156">
        <v>0.247</v>
      </c>
      <c r="T467" s="156">
        <v>0.378</v>
      </c>
      <c r="U467" s="156">
        <v>1.0999999999999999E-2</v>
      </c>
      <c r="V467" s="156">
        <v>6.0999999999999999E-2</v>
      </c>
      <c r="W467" s="156">
        <v>0.17399999999999999</v>
      </c>
      <c r="X467" s="156">
        <v>0.29399999999999998</v>
      </c>
      <c r="Y467" s="156">
        <v>1E-3</v>
      </c>
      <c r="Z467" s="156">
        <v>0.03</v>
      </c>
      <c r="AA467" s="156">
        <v>5.0000000000000001E-3</v>
      </c>
      <c r="AB467" s="156">
        <v>4.5999999999999999E-2</v>
      </c>
    </row>
    <row r="468" spans="1:28" x14ac:dyDescent="0.25">
      <c r="A468" s="87" t="s">
        <v>1165</v>
      </c>
      <c r="B468" s="156" t="s">
        <v>294</v>
      </c>
      <c r="C468" s="156">
        <v>0.21937321937321938</v>
      </c>
      <c r="D468" s="156">
        <v>0.33713200379867048</v>
      </c>
      <c r="E468" s="156">
        <v>0.11016144349477683</v>
      </c>
      <c r="F468" s="156">
        <v>1.7094017094017096E-2</v>
      </c>
      <c r="G468" s="156">
        <v>0.27160493827160492</v>
      </c>
      <c r="H468" s="156">
        <v>2.8490028490028491E-3</v>
      </c>
      <c r="I468" s="156">
        <v>4.1785375118708452E-2</v>
      </c>
      <c r="J468" s="156">
        <v>1</v>
      </c>
      <c r="K468" s="87">
        <v>1053</v>
      </c>
      <c r="L468" s="87"/>
      <c r="M468" s="156" t="s">
        <v>294</v>
      </c>
      <c r="N468" s="156" t="s">
        <v>294</v>
      </c>
      <c r="O468" s="156">
        <v>0.19500000000000001</v>
      </c>
      <c r="P468" s="156">
        <v>0.245</v>
      </c>
      <c r="Q468" s="156">
        <v>0.309</v>
      </c>
      <c r="R468" s="156">
        <v>0.36599999999999999</v>
      </c>
      <c r="S468" s="156">
        <v>9.2999999999999999E-2</v>
      </c>
      <c r="T468" s="156">
        <v>0.13100000000000001</v>
      </c>
      <c r="U468" s="156">
        <v>1.0999999999999999E-2</v>
      </c>
      <c r="V468" s="156">
        <v>2.7E-2</v>
      </c>
      <c r="W468" s="156">
        <v>0.246</v>
      </c>
      <c r="X468" s="156">
        <v>0.29899999999999999</v>
      </c>
      <c r="Y468" s="156">
        <v>1E-3</v>
      </c>
      <c r="Z468" s="156">
        <v>8.0000000000000002E-3</v>
      </c>
      <c r="AA468" s="156">
        <v>3.1E-2</v>
      </c>
      <c r="AB468" s="156">
        <v>5.6000000000000001E-2</v>
      </c>
    </row>
    <row r="469" spans="1:28" x14ac:dyDescent="0.25">
      <c r="A469" s="87" t="s">
        <v>1166</v>
      </c>
      <c r="B469" s="156" t="s">
        <v>294</v>
      </c>
      <c r="C469" s="156">
        <v>0.2206405693950178</v>
      </c>
      <c r="D469" s="156">
        <v>0.22979156075241486</v>
      </c>
      <c r="E469" s="156">
        <v>7.2699542450432128E-2</v>
      </c>
      <c r="F469" s="156">
        <v>7.6766649720386382E-2</v>
      </c>
      <c r="G469" s="156">
        <v>0.36807320793085918</v>
      </c>
      <c r="H469" s="156">
        <v>6.1006609049313676E-3</v>
      </c>
      <c r="I469" s="156">
        <v>2.592780884595831E-2</v>
      </c>
      <c r="J469" s="156">
        <v>1</v>
      </c>
      <c r="K469" s="87">
        <v>1967</v>
      </c>
      <c r="L469" s="87"/>
      <c r="M469" s="156" t="s">
        <v>294</v>
      </c>
      <c r="N469" s="156" t="s">
        <v>294</v>
      </c>
      <c r="O469" s="156">
        <v>0.20300000000000001</v>
      </c>
      <c r="P469" s="156">
        <v>0.24</v>
      </c>
      <c r="Q469" s="156">
        <v>0.21199999999999999</v>
      </c>
      <c r="R469" s="156">
        <v>0.249</v>
      </c>
      <c r="S469" s="156">
        <v>6.2E-2</v>
      </c>
      <c r="T469" s="156">
        <v>8.5000000000000006E-2</v>
      </c>
      <c r="U469" s="156">
        <v>6.6000000000000003E-2</v>
      </c>
      <c r="V469" s="156">
        <v>8.8999999999999996E-2</v>
      </c>
      <c r="W469" s="156">
        <v>0.34699999999999998</v>
      </c>
      <c r="X469" s="156">
        <v>0.39</v>
      </c>
      <c r="Y469" s="156">
        <v>3.0000000000000001E-3</v>
      </c>
      <c r="Z469" s="156">
        <v>1.0999999999999999E-2</v>
      </c>
      <c r="AA469" s="156">
        <v>0.02</v>
      </c>
      <c r="AB469" s="156">
        <v>3.4000000000000002E-2</v>
      </c>
    </row>
    <row r="470" spans="1:28" x14ac:dyDescent="0.25">
      <c r="A470" s="87" t="s">
        <v>1167</v>
      </c>
      <c r="B470" s="156" t="s">
        <v>294</v>
      </c>
      <c r="C470" s="156">
        <v>0.49668313338038111</v>
      </c>
      <c r="D470" s="156">
        <v>0.30374029640084688</v>
      </c>
      <c r="E470" s="156">
        <v>7.6076217360621035E-2</v>
      </c>
      <c r="F470" s="156">
        <v>7.4805928016937195E-3</v>
      </c>
      <c r="G470" s="156">
        <v>8.0028228652081868E-2</v>
      </c>
      <c r="H470" s="156">
        <v>3.3874382498235711E-3</v>
      </c>
      <c r="I470" s="156">
        <v>3.2604093154551872E-2</v>
      </c>
      <c r="J470" s="156">
        <v>1.0000000000000002</v>
      </c>
      <c r="K470" s="87">
        <v>7085</v>
      </c>
      <c r="L470" s="87"/>
      <c r="M470" s="156" t="s">
        <v>294</v>
      </c>
      <c r="N470" s="156" t="s">
        <v>294</v>
      </c>
      <c r="O470" s="156">
        <v>0.48499999999999999</v>
      </c>
      <c r="P470" s="156">
        <v>0.50800000000000001</v>
      </c>
      <c r="Q470" s="156">
        <v>0.29299999999999998</v>
      </c>
      <c r="R470" s="156">
        <v>0.315</v>
      </c>
      <c r="S470" s="156">
        <v>7.0000000000000007E-2</v>
      </c>
      <c r="T470" s="156">
        <v>8.2000000000000003E-2</v>
      </c>
      <c r="U470" s="156">
        <v>6.0000000000000001E-3</v>
      </c>
      <c r="V470" s="156">
        <v>0.01</v>
      </c>
      <c r="W470" s="156">
        <v>7.3999999999999996E-2</v>
      </c>
      <c r="X470" s="156">
        <v>8.6999999999999994E-2</v>
      </c>
      <c r="Y470" s="156">
        <v>2E-3</v>
      </c>
      <c r="Z470" s="156">
        <v>5.0000000000000001E-3</v>
      </c>
      <c r="AA470" s="156">
        <v>2.9000000000000001E-2</v>
      </c>
      <c r="AB470" s="156">
        <v>3.6999999999999998E-2</v>
      </c>
    </row>
    <row r="471" spans="1:28" x14ac:dyDescent="0.25">
      <c r="A471" s="87" t="s">
        <v>1168</v>
      </c>
      <c r="B471" s="156" t="s">
        <v>294</v>
      </c>
      <c r="C471" s="156">
        <v>0.38090452261306534</v>
      </c>
      <c r="D471" s="156">
        <v>0.38693467336683418</v>
      </c>
      <c r="E471" s="156">
        <v>0.11256281407035176</v>
      </c>
      <c r="F471" s="156">
        <v>3.015075376884422E-3</v>
      </c>
      <c r="G471" s="156">
        <v>9.0452261306532666E-2</v>
      </c>
      <c r="H471" s="156">
        <v>5.0251256281407036E-3</v>
      </c>
      <c r="I471" s="156">
        <v>2.1105527638190954E-2</v>
      </c>
      <c r="J471" s="156">
        <v>1</v>
      </c>
      <c r="K471" s="87">
        <v>995</v>
      </c>
      <c r="L471" s="87"/>
      <c r="M471" s="156" t="s">
        <v>294</v>
      </c>
      <c r="N471" s="156" t="s">
        <v>294</v>
      </c>
      <c r="O471" s="156">
        <v>0.35099999999999998</v>
      </c>
      <c r="P471" s="156">
        <v>0.41099999999999998</v>
      </c>
      <c r="Q471" s="156">
        <v>0.35699999999999998</v>
      </c>
      <c r="R471" s="156">
        <v>0.41799999999999998</v>
      </c>
      <c r="S471" s="156">
        <v>9.4E-2</v>
      </c>
      <c r="T471" s="156">
        <v>0.13400000000000001</v>
      </c>
      <c r="U471" s="156">
        <v>1E-3</v>
      </c>
      <c r="V471" s="156">
        <v>8.9999999999999993E-3</v>
      </c>
      <c r="W471" s="156">
        <v>7.3999999999999996E-2</v>
      </c>
      <c r="X471" s="156">
        <v>0.11</v>
      </c>
      <c r="Y471" s="156">
        <v>2E-3</v>
      </c>
      <c r="Z471" s="156">
        <v>1.2E-2</v>
      </c>
      <c r="AA471" s="156">
        <v>1.4E-2</v>
      </c>
      <c r="AB471" s="156">
        <v>3.2000000000000001E-2</v>
      </c>
    </row>
    <row r="472" spans="1:28" x14ac:dyDescent="0.25">
      <c r="A472" s="87" t="s">
        <v>1169</v>
      </c>
      <c r="B472" s="156" t="s">
        <v>294</v>
      </c>
      <c r="C472" s="156">
        <v>0.2638655462184874</v>
      </c>
      <c r="D472" s="156">
        <v>0.46386554621848741</v>
      </c>
      <c r="E472" s="156">
        <v>0.15966386554621848</v>
      </c>
      <c r="F472" s="156">
        <v>4.53781512605042E-2</v>
      </c>
      <c r="G472" s="156">
        <v>5.2100840336134456E-2</v>
      </c>
      <c r="H472" s="156" t="s">
        <v>294</v>
      </c>
      <c r="I472" s="156">
        <v>1.5126050420168067E-2</v>
      </c>
      <c r="J472" s="156">
        <v>1</v>
      </c>
      <c r="K472" s="87">
        <v>595</v>
      </c>
      <c r="L472" s="87"/>
      <c r="M472" s="156" t="s">
        <v>294</v>
      </c>
      <c r="N472" s="156" t="s">
        <v>294</v>
      </c>
      <c r="O472" s="156">
        <v>0.23</v>
      </c>
      <c r="P472" s="156">
        <v>0.30099999999999999</v>
      </c>
      <c r="Q472" s="156">
        <v>0.42399999999999999</v>
      </c>
      <c r="R472" s="156">
        <v>0.504</v>
      </c>
      <c r="S472" s="156">
        <v>0.13200000000000001</v>
      </c>
      <c r="T472" s="156">
        <v>0.191</v>
      </c>
      <c r="U472" s="156">
        <v>3.1E-2</v>
      </c>
      <c r="V472" s="156">
        <v>6.5000000000000002E-2</v>
      </c>
      <c r="W472" s="156">
        <v>3.6999999999999998E-2</v>
      </c>
      <c r="X472" s="156">
        <v>7.2999999999999995E-2</v>
      </c>
      <c r="Y472" s="156" t="s">
        <v>294</v>
      </c>
      <c r="Z472" s="156" t="s">
        <v>294</v>
      </c>
      <c r="AA472" s="156">
        <v>8.0000000000000002E-3</v>
      </c>
      <c r="AB472" s="156">
        <v>2.8000000000000001E-2</v>
      </c>
    </row>
    <row r="473" spans="1:28" x14ac:dyDescent="0.25">
      <c r="A473" s="87" t="s">
        <v>1170</v>
      </c>
      <c r="B473" s="156">
        <v>1.5464657582946489E-2</v>
      </c>
      <c r="C473" s="156">
        <v>0.31107753522619286</v>
      </c>
      <c r="D473" s="156">
        <v>0.29572226514162264</v>
      </c>
      <c r="E473" s="156">
        <v>0.10537434452959957</v>
      </c>
      <c r="F473" s="156">
        <v>2.1836479363364761E-2</v>
      </c>
      <c r="G473" s="156">
        <v>0.21885020065769234</v>
      </c>
      <c r="H473" s="156">
        <v>3.0628499545358209E-3</v>
      </c>
      <c r="I473" s="156">
        <v>2.8611667544045559E-2</v>
      </c>
      <c r="J473" s="156">
        <v>1</v>
      </c>
      <c r="K473" s="87">
        <v>146269</v>
      </c>
      <c r="L473" s="87"/>
      <c r="M473" s="156">
        <v>1.4999999999999999E-2</v>
      </c>
      <c r="N473" s="156">
        <v>1.6E-2</v>
      </c>
      <c r="O473" s="156">
        <v>0.309</v>
      </c>
      <c r="P473" s="156">
        <v>0.313</v>
      </c>
      <c r="Q473" s="156">
        <v>0.29299999999999998</v>
      </c>
      <c r="R473" s="156">
        <v>0.29799999999999999</v>
      </c>
      <c r="S473" s="156">
        <v>0.104</v>
      </c>
      <c r="T473" s="156">
        <v>0.107</v>
      </c>
      <c r="U473" s="156">
        <v>2.1000000000000001E-2</v>
      </c>
      <c r="V473" s="156">
        <v>2.3E-2</v>
      </c>
      <c r="W473" s="156">
        <v>0.217</v>
      </c>
      <c r="X473" s="156">
        <v>0.221</v>
      </c>
      <c r="Y473" s="156">
        <v>3.0000000000000001E-3</v>
      </c>
      <c r="Z473" s="156">
        <v>3.0000000000000001E-3</v>
      </c>
      <c r="AA473" s="156">
        <v>2.8000000000000001E-2</v>
      </c>
      <c r="AB473" s="156">
        <v>2.9000000000000001E-2</v>
      </c>
    </row>
    <row r="474" spans="1:28" x14ac:dyDescent="0.25">
      <c r="A474" s="87" t="s">
        <v>1171</v>
      </c>
      <c r="B474" s="156" t="s">
        <v>294</v>
      </c>
      <c r="C474" s="156">
        <v>0.15417106652587118</v>
      </c>
      <c r="D474" s="156">
        <v>0.22280887011615627</v>
      </c>
      <c r="E474" s="156">
        <v>0.11721224920802534</v>
      </c>
      <c r="F474" s="156">
        <v>1.9007391763463569E-2</v>
      </c>
      <c r="G474" s="156">
        <v>0.46356916578669483</v>
      </c>
      <c r="H474" s="156">
        <v>4.2238648363252373E-3</v>
      </c>
      <c r="I474" s="156">
        <v>1.9007391763463569E-2</v>
      </c>
      <c r="J474" s="156">
        <v>0.99999999999999989</v>
      </c>
      <c r="K474" s="87">
        <v>947</v>
      </c>
      <c r="L474" s="87"/>
      <c r="M474" s="156" t="s">
        <v>294</v>
      </c>
      <c r="N474" s="156" t="s">
        <v>294</v>
      </c>
      <c r="O474" s="156">
        <v>0.13300000000000001</v>
      </c>
      <c r="P474" s="156">
        <v>0.17899999999999999</v>
      </c>
      <c r="Q474" s="156">
        <v>0.19700000000000001</v>
      </c>
      <c r="R474" s="156">
        <v>0.25</v>
      </c>
      <c r="S474" s="156">
        <v>9.8000000000000004E-2</v>
      </c>
      <c r="T474" s="156">
        <v>0.13900000000000001</v>
      </c>
      <c r="U474" s="156">
        <v>1.2E-2</v>
      </c>
      <c r="V474" s="156">
        <v>0.03</v>
      </c>
      <c r="W474" s="156">
        <v>0.432</v>
      </c>
      <c r="X474" s="156">
        <v>0.495</v>
      </c>
      <c r="Y474" s="156">
        <v>2E-3</v>
      </c>
      <c r="Z474" s="156">
        <v>1.0999999999999999E-2</v>
      </c>
      <c r="AA474" s="156">
        <v>1.2E-2</v>
      </c>
      <c r="AB474" s="156">
        <v>0.03</v>
      </c>
    </row>
    <row r="475" spans="1:28" x14ac:dyDescent="0.25">
      <c r="A475" s="87" t="s">
        <v>1172</v>
      </c>
      <c r="B475" s="156" t="s">
        <v>294</v>
      </c>
      <c r="C475" s="156">
        <v>0.39282428702851885</v>
      </c>
      <c r="D475" s="156">
        <v>0.27997546764796077</v>
      </c>
      <c r="E475" s="156">
        <v>0.12419503219871206</v>
      </c>
      <c r="F475" s="156">
        <v>1.5486047224777675E-2</v>
      </c>
      <c r="G475" s="156">
        <v>0.16053357865685372</v>
      </c>
      <c r="H475" s="156">
        <v>3.3731984053971173E-3</v>
      </c>
      <c r="I475" s="156">
        <v>2.3612388837779823E-2</v>
      </c>
      <c r="J475" s="156">
        <v>1</v>
      </c>
      <c r="K475" s="87">
        <v>6522</v>
      </c>
      <c r="L475" s="87"/>
      <c r="M475" s="156" t="s">
        <v>294</v>
      </c>
      <c r="N475" s="156" t="s">
        <v>294</v>
      </c>
      <c r="O475" s="156">
        <v>0.38100000000000001</v>
      </c>
      <c r="P475" s="156">
        <v>0.40500000000000003</v>
      </c>
      <c r="Q475" s="156">
        <v>0.26900000000000002</v>
      </c>
      <c r="R475" s="156">
        <v>0.29099999999999998</v>
      </c>
      <c r="S475" s="156">
        <v>0.11600000000000001</v>
      </c>
      <c r="T475" s="156">
        <v>0.13200000000000001</v>
      </c>
      <c r="U475" s="156">
        <v>1.2999999999999999E-2</v>
      </c>
      <c r="V475" s="156">
        <v>1.9E-2</v>
      </c>
      <c r="W475" s="156">
        <v>0.152</v>
      </c>
      <c r="X475" s="156">
        <v>0.17</v>
      </c>
      <c r="Y475" s="156">
        <v>2E-3</v>
      </c>
      <c r="Z475" s="156">
        <v>5.0000000000000001E-3</v>
      </c>
      <c r="AA475" s="156">
        <v>0.02</v>
      </c>
      <c r="AB475" s="156">
        <v>2.8000000000000001E-2</v>
      </c>
    </row>
    <row r="476" spans="1:28" x14ac:dyDescent="0.25">
      <c r="A476" s="87" t="s">
        <v>1173</v>
      </c>
      <c r="B476" s="156" t="s">
        <v>294</v>
      </c>
      <c r="C476" s="156">
        <v>1.3279232755440797E-2</v>
      </c>
      <c r="D476" s="156">
        <v>0.17926964219845076</v>
      </c>
      <c r="E476" s="156">
        <v>0.16783474732571008</v>
      </c>
      <c r="F476" s="156">
        <v>2.8033935817041684E-2</v>
      </c>
      <c r="G476" s="156">
        <v>0.59055699004057538</v>
      </c>
      <c r="H476" s="156">
        <v>4.4264109184802653E-3</v>
      </c>
      <c r="I476" s="156">
        <v>1.6599040944300997E-2</v>
      </c>
      <c r="J476" s="156">
        <v>1</v>
      </c>
      <c r="K476" s="87">
        <v>2711</v>
      </c>
      <c r="L476" s="87"/>
      <c r="M476" s="156" t="s">
        <v>294</v>
      </c>
      <c r="N476" s="156" t="s">
        <v>294</v>
      </c>
      <c r="O476" s="156">
        <v>0.01</v>
      </c>
      <c r="P476" s="156">
        <v>1.7999999999999999E-2</v>
      </c>
      <c r="Q476" s="156">
        <v>0.16500000000000001</v>
      </c>
      <c r="R476" s="156">
        <v>0.19400000000000001</v>
      </c>
      <c r="S476" s="156">
        <v>0.154</v>
      </c>
      <c r="T476" s="156">
        <v>0.182</v>
      </c>
      <c r="U476" s="156">
        <v>2.1999999999999999E-2</v>
      </c>
      <c r="V476" s="156">
        <v>3.5000000000000003E-2</v>
      </c>
      <c r="W476" s="156">
        <v>0.57199999999999995</v>
      </c>
      <c r="X476" s="156">
        <v>0.60899999999999999</v>
      </c>
      <c r="Y476" s="156">
        <v>3.0000000000000001E-3</v>
      </c>
      <c r="Z476" s="156">
        <v>8.0000000000000002E-3</v>
      </c>
      <c r="AA476" s="156">
        <v>1.2E-2</v>
      </c>
      <c r="AB476" s="156">
        <v>2.1999999999999999E-2</v>
      </c>
    </row>
    <row r="477" spans="1:28" x14ac:dyDescent="0.25">
      <c r="A477" s="87" t="s">
        <v>1174</v>
      </c>
      <c r="B477" s="156" t="s">
        <v>294</v>
      </c>
      <c r="C477" s="156">
        <v>0.11466522092708051</v>
      </c>
      <c r="D477" s="156">
        <v>0.21279479533748982</v>
      </c>
      <c r="E477" s="156">
        <v>7.9967470859311468E-2</v>
      </c>
      <c r="F477" s="156">
        <v>8.1322851721333696E-3</v>
      </c>
      <c r="G477" s="156">
        <v>0.53862835456763347</v>
      </c>
      <c r="H477" s="156">
        <v>1.5451341827053402E-2</v>
      </c>
      <c r="I477" s="156">
        <v>3.0360531309297913E-2</v>
      </c>
      <c r="J477" s="156">
        <v>1</v>
      </c>
      <c r="K477" s="87">
        <v>3689</v>
      </c>
      <c r="L477" s="87"/>
      <c r="M477" s="156" t="s">
        <v>294</v>
      </c>
      <c r="N477" s="156" t="s">
        <v>294</v>
      </c>
      <c r="O477" s="156">
        <v>0.105</v>
      </c>
      <c r="P477" s="156">
        <v>0.125</v>
      </c>
      <c r="Q477" s="156">
        <v>0.2</v>
      </c>
      <c r="R477" s="156">
        <v>0.22600000000000001</v>
      </c>
      <c r="S477" s="156">
        <v>7.1999999999999995E-2</v>
      </c>
      <c r="T477" s="156">
        <v>8.8999999999999996E-2</v>
      </c>
      <c r="U477" s="156">
        <v>6.0000000000000001E-3</v>
      </c>
      <c r="V477" s="156">
        <v>1.2E-2</v>
      </c>
      <c r="W477" s="156">
        <v>0.52300000000000002</v>
      </c>
      <c r="X477" s="156">
        <v>0.55500000000000005</v>
      </c>
      <c r="Y477" s="156">
        <v>1.2E-2</v>
      </c>
      <c r="Z477" s="156">
        <v>0.02</v>
      </c>
      <c r="AA477" s="156">
        <v>2.5000000000000001E-2</v>
      </c>
      <c r="AB477" s="156">
        <v>3.5999999999999997E-2</v>
      </c>
    </row>
    <row r="478" spans="1:28" x14ac:dyDescent="0.25">
      <c r="A478" s="87" t="s">
        <v>1175</v>
      </c>
      <c r="B478" s="156">
        <v>0.11469078713349255</v>
      </c>
      <c r="C478" s="156">
        <v>0.30377559835357487</v>
      </c>
      <c r="D478" s="156">
        <v>0.2428985212663245</v>
      </c>
      <c r="E478" s="156">
        <v>6.7940444128258545E-2</v>
      </c>
      <c r="F478" s="156">
        <v>3.3335027186340772E-2</v>
      </c>
      <c r="G478" s="156">
        <v>0.21103714619645308</v>
      </c>
      <c r="H478" s="156">
        <v>1.8293612480308958E-3</v>
      </c>
      <c r="I478" s="156">
        <v>2.4493114487524774E-2</v>
      </c>
      <c r="J478" s="156">
        <v>1</v>
      </c>
      <c r="K478" s="87">
        <v>19679</v>
      </c>
      <c r="L478" s="87"/>
      <c r="M478" s="156">
        <v>0.11</v>
      </c>
      <c r="N478" s="156">
        <v>0.11899999999999999</v>
      </c>
      <c r="O478" s="156">
        <v>0.29699999999999999</v>
      </c>
      <c r="P478" s="156">
        <v>0.31</v>
      </c>
      <c r="Q478" s="156">
        <v>0.23699999999999999</v>
      </c>
      <c r="R478" s="156">
        <v>0.249</v>
      </c>
      <c r="S478" s="156">
        <v>6.5000000000000002E-2</v>
      </c>
      <c r="T478" s="156">
        <v>7.1999999999999995E-2</v>
      </c>
      <c r="U478" s="156">
        <v>3.1E-2</v>
      </c>
      <c r="V478" s="156">
        <v>3.5999999999999997E-2</v>
      </c>
      <c r="W478" s="156">
        <v>0.20499999999999999</v>
      </c>
      <c r="X478" s="156">
        <v>0.217</v>
      </c>
      <c r="Y478" s="156">
        <v>1E-3</v>
      </c>
      <c r="Z478" s="156">
        <v>3.0000000000000001E-3</v>
      </c>
      <c r="AA478" s="156">
        <v>2.1999999999999999E-2</v>
      </c>
      <c r="AB478" s="156">
        <v>2.7E-2</v>
      </c>
    </row>
    <row r="479" spans="1:28" x14ac:dyDescent="0.25">
      <c r="A479" s="87" t="s">
        <v>1176</v>
      </c>
      <c r="B479" s="156" t="s">
        <v>294</v>
      </c>
      <c r="C479" s="156">
        <v>0.45177993527508092</v>
      </c>
      <c r="D479" s="156">
        <v>0.32750809061488673</v>
      </c>
      <c r="E479" s="156">
        <v>9.2556634304207117E-2</v>
      </c>
      <c r="F479" s="156">
        <v>1.1650485436893204E-2</v>
      </c>
      <c r="G479" s="156">
        <v>0.1022653721682848</v>
      </c>
      <c r="H479" s="156">
        <v>3.2362459546925568E-3</v>
      </c>
      <c r="I479" s="156">
        <v>1.1003236245954692E-2</v>
      </c>
      <c r="J479" s="156">
        <v>1</v>
      </c>
      <c r="K479" s="87">
        <v>1545</v>
      </c>
      <c r="L479" s="87"/>
      <c r="M479" s="156" t="s">
        <v>294</v>
      </c>
      <c r="N479" s="156" t="s">
        <v>294</v>
      </c>
      <c r="O479" s="156">
        <v>0.42699999999999999</v>
      </c>
      <c r="P479" s="156">
        <v>0.47699999999999998</v>
      </c>
      <c r="Q479" s="156">
        <v>0.30499999999999999</v>
      </c>
      <c r="R479" s="156">
        <v>0.35099999999999998</v>
      </c>
      <c r="S479" s="156">
        <v>7.9000000000000001E-2</v>
      </c>
      <c r="T479" s="156">
        <v>0.108</v>
      </c>
      <c r="U479" s="156">
        <v>7.0000000000000001E-3</v>
      </c>
      <c r="V479" s="156">
        <v>1.7999999999999999E-2</v>
      </c>
      <c r="W479" s="156">
        <v>8.7999999999999995E-2</v>
      </c>
      <c r="X479" s="156">
        <v>0.11799999999999999</v>
      </c>
      <c r="Y479" s="156">
        <v>1E-3</v>
      </c>
      <c r="Z479" s="156">
        <v>8.0000000000000002E-3</v>
      </c>
      <c r="AA479" s="156">
        <v>7.0000000000000001E-3</v>
      </c>
      <c r="AB479" s="156">
        <v>1.7999999999999999E-2</v>
      </c>
    </row>
    <row r="480" spans="1:28" x14ac:dyDescent="0.25">
      <c r="A480" s="87" t="s">
        <v>1177</v>
      </c>
      <c r="B480" s="156" t="s">
        <v>294</v>
      </c>
      <c r="C480" s="156">
        <v>0.32835820895522388</v>
      </c>
      <c r="D480" s="156">
        <v>0.33333333333333331</v>
      </c>
      <c r="E480" s="156">
        <v>0.18407960199004975</v>
      </c>
      <c r="F480" s="156">
        <v>1.9900497512437811E-2</v>
      </c>
      <c r="G480" s="156">
        <v>0.11194029850746269</v>
      </c>
      <c r="H480" s="156">
        <v>2.4875621890547263E-3</v>
      </c>
      <c r="I480" s="156">
        <v>1.9900497512437811E-2</v>
      </c>
      <c r="J480" s="156">
        <v>1</v>
      </c>
      <c r="K480" s="87">
        <v>402</v>
      </c>
      <c r="L480" s="87"/>
      <c r="M480" s="156" t="s">
        <v>294</v>
      </c>
      <c r="N480" s="156" t="s">
        <v>294</v>
      </c>
      <c r="O480" s="156">
        <v>0.28399999999999997</v>
      </c>
      <c r="P480" s="156">
        <v>0.376</v>
      </c>
      <c r="Q480" s="156">
        <v>0.28899999999999998</v>
      </c>
      <c r="R480" s="156">
        <v>0.38100000000000001</v>
      </c>
      <c r="S480" s="156">
        <v>0.14899999999999999</v>
      </c>
      <c r="T480" s="156">
        <v>0.22500000000000001</v>
      </c>
      <c r="U480" s="156">
        <v>0.01</v>
      </c>
      <c r="V480" s="156">
        <v>3.9E-2</v>
      </c>
      <c r="W480" s="156">
        <v>8.5000000000000006E-2</v>
      </c>
      <c r="X480" s="156">
        <v>0.14699999999999999</v>
      </c>
      <c r="Y480" s="156">
        <v>0</v>
      </c>
      <c r="Z480" s="156">
        <v>1.4E-2</v>
      </c>
      <c r="AA480" s="156">
        <v>0.01</v>
      </c>
      <c r="AB480" s="156">
        <v>3.9E-2</v>
      </c>
    </row>
    <row r="481" spans="1:28" x14ac:dyDescent="0.25">
      <c r="A481" s="87" t="s">
        <v>1178</v>
      </c>
      <c r="B481" s="156" t="s">
        <v>294</v>
      </c>
      <c r="C481" s="156">
        <v>0.40554821664464996</v>
      </c>
      <c r="D481" s="156">
        <v>0.22985468956406868</v>
      </c>
      <c r="E481" s="156">
        <v>0.2760898282694848</v>
      </c>
      <c r="F481" s="156">
        <v>5.2840158520475562E-3</v>
      </c>
      <c r="G481" s="156">
        <v>5.8784676354029064E-2</v>
      </c>
      <c r="H481" s="156">
        <v>1.321003963011889E-3</v>
      </c>
      <c r="I481" s="156">
        <v>2.3117569352708058E-2</v>
      </c>
      <c r="J481" s="156">
        <v>1</v>
      </c>
      <c r="K481" s="87">
        <v>1514</v>
      </c>
      <c r="L481" s="87"/>
      <c r="M481" s="156" t="s">
        <v>294</v>
      </c>
      <c r="N481" s="156" t="s">
        <v>294</v>
      </c>
      <c r="O481" s="156">
        <v>0.38100000000000001</v>
      </c>
      <c r="P481" s="156">
        <v>0.43</v>
      </c>
      <c r="Q481" s="156">
        <v>0.20899999999999999</v>
      </c>
      <c r="R481" s="156">
        <v>0.252</v>
      </c>
      <c r="S481" s="156">
        <v>0.254</v>
      </c>
      <c r="T481" s="156">
        <v>0.29899999999999999</v>
      </c>
      <c r="U481" s="156">
        <v>3.0000000000000001E-3</v>
      </c>
      <c r="V481" s="156">
        <v>0.01</v>
      </c>
      <c r="W481" s="156">
        <v>4.8000000000000001E-2</v>
      </c>
      <c r="X481" s="156">
        <v>7.1999999999999995E-2</v>
      </c>
      <c r="Y481" s="156">
        <v>0</v>
      </c>
      <c r="Z481" s="156">
        <v>5.0000000000000001E-3</v>
      </c>
      <c r="AA481" s="156">
        <v>1.7000000000000001E-2</v>
      </c>
      <c r="AB481" s="156">
        <v>3.2000000000000001E-2</v>
      </c>
    </row>
    <row r="482" spans="1:28" x14ac:dyDescent="0.25">
      <c r="A482" s="87" t="s">
        <v>1179</v>
      </c>
      <c r="B482" s="156" t="s">
        <v>294</v>
      </c>
      <c r="C482" s="156">
        <v>0.55085281111813011</v>
      </c>
      <c r="D482" s="156">
        <v>0.26910928616550855</v>
      </c>
      <c r="E482" s="156">
        <v>8.843967150979154E-2</v>
      </c>
      <c r="F482" s="156">
        <v>1.010739102969046E-2</v>
      </c>
      <c r="G482" s="156">
        <v>5.811749842072015E-2</v>
      </c>
      <c r="H482" s="156" t="s">
        <v>294</v>
      </c>
      <c r="I482" s="156">
        <v>2.337334175615919E-2</v>
      </c>
      <c r="J482" s="156">
        <v>1</v>
      </c>
      <c r="K482" s="87">
        <v>1583</v>
      </c>
      <c r="L482" s="87"/>
      <c r="M482" s="156" t="s">
        <v>294</v>
      </c>
      <c r="N482" s="156" t="s">
        <v>294</v>
      </c>
      <c r="O482" s="156">
        <v>0.52600000000000002</v>
      </c>
      <c r="P482" s="156">
        <v>0.57499999999999996</v>
      </c>
      <c r="Q482" s="156">
        <v>0.248</v>
      </c>
      <c r="R482" s="156">
        <v>0.29099999999999998</v>
      </c>
      <c r="S482" s="156">
        <v>7.4999999999999997E-2</v>
      </c>
      <c r="T482" s="156">
        <v>0.10299999999999999</v>
      </c>
      <c r="U482" s="156">
        <v>6.0000000000000001E-3</v>
      </c>
      <c r="V482" s="156">
        <v>1.6E-2</v>
      </c>
      <c r="W482" s="156">
        <v>4.8000000000000001E-2</v>
      </c>
      <c r="X482" s="156">
        <v>7.0999999999999994E-2</v>
      </c>
      <c r="Y482" s="156" t="s">
        <v>294</v>
      </c>
      <c r="Z482" s="156" t="s">
        <v>294</v>
      </c>
      <c r="AA482" s="156">
        <v>1.7000000000000001E-2</v>
      </c>
      <c r="AB482" s="156">
        <v>3.2000000000000001E-2</v>
      </c>
    </row>
    <row r="483" spans="1:28" x14ac:dyDescent="0.25">
      <c r="A483" s="87" t="s">
        <v>1180</v>
      </c>
      <c r="B483" s="156" t="s">
        <v>294</v>
      </c>
      <c r="C483" s="156">
        <v>0.37808489634748271</v>
      </c>
      <c r="D483" s="156">
        <v>0.34550839091806518</v>
      </c>
      <c r="E483" s="156">
        <v>0.14610069101678183</v>
      </c>
      <c r="F483" s="156">
        <v>3.9486673247778872E-3</v>
      </c>
      <c r="G483" s="156">
        <v>0.10069101678183613</v>
      </c>
      <c r="H483" s="156" t="s">
        <v>294</v>
      </c>
      <c r="I483" s="156">
        <v>2.5666337611056269E-2</v>
      </c>
      <c r="J483" s="156">
        <v>1</v>
      </c>
      <c r="K483" s="87">
        <v>1013</v>
      </c>
      <c r="L483" s="87"/>
      <c r="M483" s="156" t="s">
        <v>294</v>
      </c>
      <c r="N483" s="156" t="s">
        <v>294</v>
      </c>
      <c r="O483" s="156">
        <v>0.34899999999999998</v>
      </c>
      <c r="P483" s="156">
        <v>0.40799999999999997</v>
      </c>
      <c r="Q483" s="156">
        <v>0.317</v>
      </c>
      <c r="R483" s="156">
        <v>0.375</v>
      </c>
      <c r="S483" s="156">
        <v>0.126</v>
      </c>
      <c r="T483" s="156">
        <v>0.16900000000000001</v>
      </c>
      <c r="U483" s="156">
        <v>2E-3</v>
      </c>
      <c r="V483" s="156">
        <v>0.01</v>
      </c>
      <c r="W483" s="156">
        <v>8.4000000000000005E-2</v>
      </c>
      <c r="X483" s="156">
        <v>0.121</v>
      </c>
      <c r="Y483" s="156" t="s">
        <v>294</v>
      </c>
      <c r="Z483" s="156" t="s">
        <v>294</v>
      </c>
      <c r="AA483" s="156">
        <v>1.7999999999999999E-2</v>
      </c>
      <c r="AB483" s="156">
        <v>3.6999999999999998E-2</v>
      </c>
    </row>
    <row r="484" spans="1:28" x14ac:dyDescent="0.25">
      <c r="A484" s="87" t="s">
        <v>1181</v>
      </c>
      <c r="B484" s="156" t="s">
        <v>294</v>
      </c>
      <c r="C484" s="156">
        <v>0.20992907801418439</v>
      </c>
      <c r="D484" s="156">
        <v>0.4879432624113475</v>
      </c>
      <c r="E484" s="156">
        <v>0.14609929078014183</v>
      </c>
      <c r="F484" s="156">
        <v>2.8368794326241137E-3</v>
      </c>
      <c r="G484" s="156">
        <v>0.10070921985815603</v>
      </c>
      <c r="H484" s="156">
        <v>1.4184397163120568E-3</v>
      </c>
      <c r="I484" s="156">
        <v>5.106382978723404E-2</v>
      </c>
      <c r="J484" s="156">
        <v>1</v>
      </c>
      <c r="K484" s="87">
        <v>705</v>
      </c>
      <c r="L484" s="87"/>
      <c r="M484" s="156" t="s">
        <v>294</v>
      </c>
      <c r="N484" s="156" t="s">
        <v>294</v>
      </c>
      <c r="O484" s="156">
        <v>0.18099999999999999</v>
      </c>
      <c r="P484" s="156">
        <v>0.24199999999999999</v>
      </c>
      <c r="Q484" s="156">
        <v>0.45100000000000001</v>
      </c>
      <c r="R484" s="156">
        <v>0.52500000000000002</v>
      </c>
      <c r="S484" s="156">
        <v>0.122</v>
      </c>
      <c r="T484" s="156">
        <v>0.17399999999999999</v>
      </c>
      <c r="U484" s="156">
        <v>1E-3</v>
      </c>
      <c r="V484" s="156">
        <v>0.01</v>
      </c>
      <c r="W484" s="156">
        <v>8.1000000000000003E-2</v>
      </c>
      <c r="X484" s="156">
        <v>0.125</v>
      </c>
      <c r="Y484" s="156">
        <v>0</v>
      </c>
      <c r="Z484" s="156">
        <v>8.0000000000000002E-3</v>
      </c>
      <c r="AA484" s="156">
        <v>3.6999999999999998E-2</v>
      </c>
      <c r="AB484" s="156">
        <v>7.0000000000000007E-2</v>
      </c>
    </row>
    <row r="485" spans="1:28" x14ac:dyDescent="0.25">
      <c r="A485" s="87" t="s">
        <v>1182</v>
      </c>
      <c r="B485" s="156" t="s">
        <v>294</v>
      </c>
      <c r="C485" s="156">
        <v>0.31828442437923249</v>
      </c>
      <c r="D485" s="156">
        <v>0.33747178329571104</v>
      </c>
      <c r="E485" s="156">
        <v>0.12979683972911965</v>
      </c>
      <c r="F485" s="156">
        <v>1.2415349887133182E-2</v>
      </c>
      <c r="G485" s="156">
        <v>0.16591422121896163</v>
      </c>
      <c r="H485" s="156" t="s">
        <v>294</v>
      </c>
      <c r="I485" s="156">
        <v>3.6117381489841983E-2</v>
      </c>
      <c r="J485" s="156">
        <v>0.99999999999999989</v>
      </c>
      <c r="K485" s="87">
        <v>886</v>
      </c>
      <c r="L485" s="87"/>
      <c r="M485" s="156" t="s">
        <v>294</v>
      </c>
      <c r="N485" s="156" t="s">
        <v>294</v>
      </c>
      <c r="O485" s="156">
        <v>0.28799999999999998</v>
      </c>
      <c r="P485" s="156">
        <v>0.35</v>
      </c>
      <c r="Q485" s="156">
        <v>0.307</v>
      </c>
      <c r="R485" s="156">
        <v>0.36899999999999999</v>
      </c>
      <c r="S485" s="156">
        <v>0.109</v>
      </c>
      <c r="T485" s="156">
        <v>0.154</v>
      </c>
      <c r="U485" s="156">
        <v>7.0000000000000001E-3</v>
      </c>
      <c r="V485" s="156">
        <v>2.1999999999999999E-2</v>
      </c>
      <c r="W485" s="156">
        <v>0.14299999999999999</v>
      </c>
      <c r="X485" s="156">
        <v>0.192</v>
      </c>
      <c r="Y485" s="156" t="s">
        <v>294</v>
      </c>
      <c r="Z485" s="156" t="s">
        <v>294</v>
      </c>
      <c r="AA485" s="156">
        <v>2.5999999999999999E-2</v>
      </c>
      <c r="AB485" s="156">
        <v>5.0999999999999997E-2</v>
      </c>
    </row>
    <row r="486" spans="1:28" x14ac:dyDescent="0.25">
      <c r="A486" s="87" t="s">
        <v>1183</v>
      </c>
      <c r="B486" s="156" t="s">
        <v>294</v>
      </c>
      <c r="C486" s="156">
        <v>0.23637502610148256</v>
      </c>
      <c r="D486" s="156">
        <v>0.30486531634996866</v>
      </c>
      <c r="E486" s="156">
        <v>0.18354562539152225</v>
      </c>
      <c r="F486" s="156">
        <v>1.2946335351847985E-2</v>
      </c>
      <c r="G486" s="156">
        <v>0.2351221549384005</v>
      </c>
      <c r="H486" s="156">
        <v>3.7586134892461892E-3</v>
      </c>
      <c r="I486" s="156">
        <v>2.3386928377531844E-2</v>
      </c>
      <c r="J486" s="156">
        <v>1</v>
      </c>
      <c r="K486" s="87">
        <v>4789</v>
      </c>
      <c r="L486" s="87"/>
      <c r="M486" s="156" t="s">
        <v>294</v>
      </c>
      <c r="N486" s="156" t="s">
        <v>294</v>
      </c>
      <c r="O486" s="156">
        <v>0.22500000000000001</v>
      </c>
      <c r="P486" s="156">
        <v>0.249</v>
      </c>
      <c r="Q486" s="156">
        <v>0.29199999999999998</v>
      </c>
      <c r="R486" s="156">
        <v>0.318</v>
      </c>
      <c r="S486" s="156">
        <v>0.17299999999999999</v>
      </c>
      <c r="T486" s="156">
        <v>0.19500000000000001</v>
      </c>
      <c r="U486" s="156">
        <v>0.01</v>
      </c>
      <c r="V486" s="156">
        <v>1.7000000000000001E-2</v>
      </c>
      <c r="W486" s="156">
        <v>0.223</v>
      </c>
      <c r="X486" s="156">
        <v>0.247</v>
      </c>
      <c r="Y486" s="156">
        <v>2E-3</v>
      </c>
      <c r="Z486" s="156">
        <v>6.0000000000000001E-3</v>
      </c>
      <c r="AA486" s="156">
        <v>1.9E-2</v>
      </c>
      <c r="AB486" s="156">
        <v>2.8000000000000001E-2</v>
      </c>
    </row>
    <row r="487" spans="1:28" x14ac:dyDescent="0.25">
      <c r="A487" s="87" t="s">
        <v>1184</v>
      </c>
      <c r="B487" s="156" t="s">
        <v>294</v>
      </c>
      <c r="C487" s="156">
        <v>3.2490974729241874E-2</v>
      </c>
      <c r="D487" s="156">
        <v>0.23826714801444043</v>
      </c>
      <c r="E487" s="156">
        <v>0.11624548736462094</v>
      </c>
      <c r="F487" s="156">
        <v>3.393501805054152E-2</v>
      </c>
      <c r="G487" s="156">
        <v>0.55379061371841154</v>
      </c>
      <c r="H487" s="156">
        <v>1.4440433212996389E-3</v>
      </c>
      <c r="I487" s="156">
        <v>2.3826714801444042E-2</v>
      </c>
      <c r="J487" s="156">
        <v>1</v>
      </c>
      <c r="K487" s="87">
        <v>1385</v>
      </c>
      <c r="L487" s="87"/>
      <c r="M487" s="156" t="s">
        <v>294</v>
      </c>
      <c r="N487" s="156" t="s">
        <v>294</v>
      </c>
      <c r="O487" s="156">
        <v>2.4E-2</v>
      </c>
      <c r="P487" s="156">
        <v>4.2999999999999997E-2</v>
      </c>
      <c r="Q487" s="156">
        <v>0.217</v>
      </c>
      <c r="R487" s="156">
        <v>0.26100000000000001</v>
      </c>
      <c r="S487" s="156">
        <v>0.1</v>
      </c>
      <c r="T487" s="156">
        <v>0.13400000000000001</v>
      </c>
      <c r="U487" s="156">
        <v>2.5999999999999999E-2</v>
      </c>
      <c r="V487" s="156">
        <v>4.4999999999999998E-2</v>
      </c>
      <c r="W487" s="156">
        <v>0.52700000000000002</v>
      </c>
      <c r="X487" s="156">
        <v>0.57999999999999996</v>
      </c>
      <c r="Y487" s="156">
        <v>0</v>
      </c>
      <c r="Z487" s="156">
        <v>5.0000000000000001E-3</v>
      </c>
      <c r="AA487" s="156">
        <v>1.7000000000000001E-2</v>
      </c>
      <c r="AB487" s="156">
        <v>3.3000000000000002E-2</v>
      </c>
    </row>
    <row r="488" spans="1:28" x14ac:dyDescent="0.25">
      <c r="A488" s="87" t="s">
        <v>1185</v>
      </c>
      <c r="B488" s="156" t="s">
        <v>294</v>
      </c>
      <c r="C488" s="156">
        <v>0.16593406593406593</v>
      </c>
      <c r="D488" s="156">
        <v>0.4774725274725275</v>
      </c>
      <c r="E488" s="156">
        <v>9.285714285714286E-2</v>
      </c>
      <c r="F488" s="156">
        <v>9.3406593406593404E-3</v>
      </c>
      <c r="G488" s="156">
        <v>0.19395604395604396</v>
      </c>
      <c r="H488" s="156">
        <v>2.7472527472527475E-3</v>
      </c>
      <c r="I488" s="156">
        <v>5.7692307692307696E-2</v>
      </c>
      <c r="J488" s="156">
        <v>1</v>
      </c>
      <c r="K488" s="87">
        <v>1820</v>
      </c>
      <c r="L488" s="87"/>
      <c r="M488" s="156" t="s">
        <v>294</v>
      </c>
      <c r="N488" s="156" t="s">
        <v>294</v>
      </c>
      <c r="O488" s="156">
        <v>0.15</v>
      </c>
      <c r="P488" s="156">
        <v>0.184</v>
      </c>
      <c r="Q488" s="156">
        <v>0.45500000000000002</v>
      </c>
      <c r="R488" s="156">
        <v>0.5</v>
      </c>
      <c r="S488" s="156">
        <v>0.08</v>
      </c>
      <c r="T488" s="156">
        <v>0.107</v>
      </c>
      <c r="U488" s="156">
        <v>6.0000000000000001E-3</v>
      </c>
      <c r="V488" s="156">
        <v>1.4999999999999999E-2</v>
      </c>
      <c r="W488" s="156">
        <v>0.17599999999999999</v>
      </c>
      <c r="X488" s="156">
        <v>0.21299999999999999</v>
      </c>
      <c r="Y488" s="156">
        <v>1E-3</v>
      </c>
      <c r="Z488" s="156">
        <v>6.0000000000000001E-3</v>
      </c>
      <c r="AA488" s="156">
        <v>4.8000000000000001E-2</v>
      </c>
      <c r="AB488" s="156">
        <v>6.9000000000000006E-2</v>
      </c>
    </row>
    <row r="489" spans="1:28" x14ac:dyDescent="0.25">
      <c r="A489" s="87" t="s">
        <v>1186</v>
      </c>
      <c r="B489" s="156" t="s">
        <v>294</v>
      </c>
      <c r="C489" s="156">
        <v>7.6103500761035003E-2</v>
      </c>
      <c r="D489" s="156">
        <v>0.23287671232876711</v>
      </c>
      <c r="E489" s="156">
        <v>0.12480974124809741</v>
      </c>
      <c r="F489" s="156">
        <v>4.5662100456621002E-2</v>
      </c>
      <c r="G489" s="156">
        <v>0.49619482496194822</v>
      </c>
      <c r="H489" s="156">
        <v>4.5662100456621002E-3</v>
      </c>
      <c r="I489" s="156">
        <v>1.9786910197869101E-2</v>
      </c>
      <c r="J489" s="156">
        <v>1</v>
      </c>
      <c r="K489" s="87">
        <v>657</v>
      </c>
      <c r="L489" s="87"/>
      <c r="M489" s="156" t="s">
        <v>294</v>
      </c>
      <c r="N489" s="156" t="s">
        <v>294</v>
      </c>
      <c r="O489" s="156">
        <v>5.8000000000000003E-2</v>
      </c>
      <c r="P489" s="156">
        <v>9.9000000000000005E-2</v>
      </c>
      <c r="Q489" s="156">
        <v>0.20200000000000001</v>
      </c>
      <c r="R489" s="156">
        <v>0.26700000000000002</v>
      </c>
      <c r="S489" s="156">
        <v>0.10199999999999999</v>
      </c>
      <c r="T489" s="156">
        <v>0.152</v>
      </c>
      <c r="U489" s="156">
        <v>3.2000000000000001E-2</v>
      </c>
      <c r="V489" s="156">
        <v>6.4000000000000001E-2</v>
      </c>
      <c r="W489" s="156">
        <v>0.45800000000000002</v>
      </c>
      <c r="X489" s="156">
        <v>0.53400000000000003</v>
      </c>
      <c r="Y489" s="156">
        <v>2E-3</v>
      </c>
      <c r="Z489" s="156">
        <v>1.2999999999999999E-2</v>
      </c>
      <c r="AA489" s="156">
        <v>1.2E-2</v>
      </c>
      <c r="AB489" s="156">
        <v>3.4000000000000002E-2</v>
      </c>
    </row>
    <row r="490" spans="1:28" x14ac:dyDescent="0.25">
      <c r="A490" s="87" t="s">
        <v>1187</v>
      </c>
      <c r="B490" s="156" t="s">
        <v>294</v>
      </c>
      <c r="C490" s="156">
        <v>0.10218978102189781</v>
      </c>
      <c r="D490" s="156">
        <v>0.2789363920750782</v>
      </c>
      <c r="E490" s="156">
        <v>0.1767466110531804</v>
      </c>
      <c r="F490" s="156">
        <v>1.6684045881126174E-2</v>
      </c>
      <c r="G490" s="156">
        <v>0.39676746611053182</v>
      </c>
      <c r="H490" s="156">
        <v>5.7351407716371219E-3</v>
      </c>
      <c r="I490" s="156">
        <v>2.2940563086548488E-2</v>
      </c>
      <c r="J490" s="156">
        <v>1</v>
      </c>
      <c r="K490" s="87">
        <v>1918</v>
      </c>
      <c r="L490" s="87"/>
      <c r="M490" s="156" t="s">
        <v>294</v>
      </c>
      <c r="N490" s="156" t="s">
        <v>294</v>
      </c>
      <c r="O490" s="156">
        <v>8.8999999999999996E-2</v>
      </c>
      <c r="P490" s="156">
        <v>0.11700000000000001</v>
      </c>
      <c r="Q490" s="156">
        <v>0.25900000000000001</v>
      </c>
      <c r="R490" s="156">
        <v>0.29899999999999999</v>
      </c>
      <c r="S490" s="156">
        <v>0.16</v>
      </c>
      <c r="T490" s="156">
        <v>0.19400000000000001</v>
      </c>
      <c r="U490" s="156">
        <v>1.2E-2</v>
      </c>
      <c r="V490" s="156">
        <v>2.3E-2</v>
      </c>
      <c r="W490" s="156">
        <v>0.375</v>
      </c>
      <c r="X490" s="156">
        <v>0.41899999999999998</v>
      </c>
      <c r="Y490" s="156">
        <v>3.0000000000000001E-3</v>
      </c>
      <c r="Z490" s="156">
        <v>0.01</v>
      </c>
      <c r="AA490" s="156">
        <v>1.7000000000000001E-2</v>
      </c>
      <c r="AB490" s="156">
        <v>3.1E-2</v>
      </c>
    </row>
    <row r="491" spans="1:28" x14ac:dyDescent="0.25">
      <c r="A491" s="87" t="s">
        <v>1188</v>
      </c>
      <c r="B491" s="156" t="s">
        <v>294</v>
      </c>
      <c r="C491" s="156">
        <v>0.28182769445413325</v>
      </c>
      <c r="D491" s="156">
        <v>0.21645323633464547</v>
      </c>
      <c r="E491" s="156">
        <v>0.11495341073297125</v>
      </c>
      <c r="F491" s="156">
        <v>1.4450146992874583E-2</v>
      </c>
      <c r="G491" s="156">
        <v>0.34799940206288305</v>
      </c>
      <c r="H491" s="156">
        <v>4.484528377099008E-3</v>
      </c>
      <c r="I491" s="156">
        <v>1.9831581045393391E-2</v>
      </c>
      <c r="J491" s="156">
        <v>1</v>
      </c>
      <c r="K491" s="87">
        <v>20069</v>
      </c>
      <c r="L491" s="87"/>
      <c r="M491" s="156" t="s">
        <v>294</v>
      </c>
      <c r="N491" s="156" t="s">
        <v>294</v>
      </c>
      <c r="O491" s="156">
        <v>0.27600000000000002</v>
      </c>
      <c r="P491" s="156">
        <v>0.28799999999999998</v>
      </c>
      <c r="Q491" s="156">
        <v>0.21099999999999999</v>
      </c>
      <c r="R491" s="156">
        <v>0.222</v>
      </c>
      <c r="S491" s="156">
        <v>0.111</v>
      </c>
      <c r="T491" s="156">
        <v>0.11899999999999999</v>
      </c>
      <c r="U491" s="156">
        <v>1.2999999999999999E-2</v>
      </c>
      <c r="V491" s="156">
        <v>1.6E-2</v>
      </c>
      <c r="W491" s="156">
        <v>0.34100000000000003</v>
      </c>
      <c r="X491" s="156">
        <v>0.35499999999999998</v>
      </c>
      <c r="Y491" s="156">
        <v>4.0000000000000001E-3</v>
      </c>
      <c r="Z491" s="156">
        <v>6.0000000000000001E-3</v>
      </c>
      <c r="AA491" s="156">
        <v>1.7999999999999999E-2</v>
      </c>
      <c r="AB491" s="156">
        <v>2.1999999999999999E-2</v>
      </c>
    </row>
    <row r="492" spans="1:28" x14ac:dyDescent="0.25">
      <c r="A492" s="87" t="s">
        <v>1189</v>
      </c>
      <c r="B492" s="156" t="s">
        <v>294</v>
      </c>
      <c r="C492" s="156">
        <v>0.73076923076923073</v>
      </c>
      <c r="D492" s="156">
        <v>0.16083916083916083</v>
      </c>
      <c r="E492" s="156">
        <v>2.4475524475524476E-2</v>
      </c>
      <c r="F492" s="156" t="s">
        <v>294</v>
      </c>
      <c r="G492" s="156">
        <v>5.944055944055944E-2</v>
      </c>
      <c r="H492" s="156">
        <v>3.4965034965034965E-3</v>
      </c>
      <c r="I492" s="156">
        <v>2.097902097902098E-2</v>
      </c>
      <c r="J492" s="156">
        <v>1</v>
      </c>
      <c r="K492" s="87">
        <v>286</v>
      </c>
      <c r="L492" s="87"/>
      <c r="M492" s="156" t="s">
        <v>294</v>
      </c>
      <c r="N492" s="156" t="s">
        <v>294</v>
      </c>
      <c r="O492" s="156">
        <v>0.67700000000000005</v>
      </c>
      <c r="P492" s="156">
        <v>0.77900000000000003</v>
      </c>
      <c r="Q492" s="156">
        <v>0.123</v>
      </c>
      <c r="R492" s="156">
        <v>0.20799999999999999</v>
      </c>
      <c r="S492" s="156">
        <v>1.2E-2</v>
      </c>
      <c r="T492" s="156">
        <v>0.05</v>
      </c>
      <c r="U492" s="156" t="s">
        <v>294</v>
      </c>
      <c r="V492" s="156" t="s">
        <v>294</v>
      </c>
      <c r="W492" s="156">
        <v>3.6999999999999998E-2</v>
      </c>
      <c r="X492" s="156">
        <v>9.2999999999999999E-2</v>
      </c>
      <c r="Y492" s="156">
        <v>1E-3</v>
      </c>
      <c r="Z492" s="156">
        <v>0.02</v>
      </c>
      <c r="AA492" s="156">
        <v>0.01</v>
      </c>
      <c r="AB492" s="156">
        <v>4.4999999999999998E-2</v>
      </c>
    </row>
    <row r="493" spans="1:28" x14ac:dyDescent="0.25">
      <c r="A493" s="87" t="s">
        <v>1190</v>
      </c>
      <c r="B493" s="156" t="s">
        <v>294</v>
      </c>
      <c r="C493" s="156">
        <v>0.53433895297249334</v>
      </c>
      <c r="D493" s="156">
        <v>0.30115350488021297</v>
      </c>
      <c r="E493" s="156">
        <v>6.1579414374445432E-2</v>
      </c>
      <c r="F493" s="156">
        <v>4.6140195208518187E-3</v>
      </c>
      <c r="G493" s="156">
        <v>2.7684117125110912E-2</v>
      </c>
      <c r="H493" s="156">
        <v>3.5492457852706301E-4</v>
      </c>
      <c r="I493" s="156">
        <v>7.0275066548358467E-2</v>
      </c>
      <c r="J493" s="156">
        <v>1</v>
      </c>
      <c r="K493" s="87">
        <v>5635</v>
      </c>
      <c r="L493" s="87"/>
      <c r="M493" s="156" t="s">
        <v>294</v>
      </c>
      <c r="N493" s="156" t="s">
        <v>294</v>
      </c>
      <c r="O493" s="156">
        <v>0.52100000000000002</v>
      </c>
      <c r="P493" s="156">
        <v>0.54700000000000004</v>
      </c>
      <c r="Q493" s="156">
        <v>0.28899999999999998</v>
      </c>
      <c r="R493" s="156">
        <v>0.313</v>
      </c>
      <c r="S493" s="156">
        <v>5.6000000000000001E-2</v>
      </c>
      <c r="T493" s="156">
        <v>6.8000000000000005E-2</v>
      </c>
      <c r="U493" s="156">
        <v>3.0000000000000001E-3</v>
      </c>
      <c r="V493" s="156">
        <v>7.0000000000000001E-3</v>
      </c>
      <c r="W493" s="156">
        <v>2.4E-2</v>
      </c>
      <c r="X493" s="156">
        <v>3.2000000000000001E-2</v>
      </c>
      <c r="Y493" s="156">
        <v>0</v>
      </c>
      <c r="Z493" s="156">
        <v>1E-3</v>
      </c>
      <c r="AA493" s="156">
        <v>6.4000000000000001E-2</v>
      </c>
      <c r="AB493" s="156">
        <v>7.6999999999999999E-2</v>
      </c>
    </row>
    <row r="494" spans="1:28" x14ac:dyDescent="0.25">
      <c r="A494" s="87" t="s">
        <v>1191</v>
      </c>
      <c r="B494" s="156" t="s">
        <v>294</v>
      </c>
      <c r="C494" s="156">
        <v>8.5324232081911266E-3</v>
      </c>
      <c r="D494" s="156">
        <v>0.29863481228668942</v>
      </c>
      <c r="E494" s="156">
        <v>0.20136518771331058</v>
      </c>
      <c r="F494" s="156">
        <v>1.877133105802048E-2</v>
      </c>
      <c r="G494" s="156">
        <v>0.43856655290102387</v>
      </c>
      <c r="H494" s="156">
        <v>5.1194539249146756E-3</v>
      </c>
      <c r="I494" s="156">
        <v>2.9010238907849831E-2</v>
      </c>
      <c r="J494" s="156">
        <v>0.99999999999999989</v>
      </c>
      <c r="K494" s="87">
        <v>586</v>
      </c>
      <c r="L494" s="87"/>
      <c r="M494" s="156" t="s">
        <v>294</v>
      </c>
      <c r="N494" s="156" t="s">
        <v>294</v>
      </c>
      <c r="O494" s="156">
        <v>4.0000000000000001E-3</v>
      </c>
      <c r="P494" s="156">
        <v>0.02</v>
      </c>
      <c r="Q494" s="156">
        <v>0.26300000000000001</v>
      </c>
      <c r="R494" s="156">
        <v>0.33700000000000002</v>
      </c>
      <c r="S494" s="156">
        <v>0.17100000000000001</v>
      </c>
      <c r="T494" s="156">
        <v>0.23599999999999999</v>
      </c>
      <c r="U494" s="156">
        <v>1.0999999999999999E-2</v>
      </c>
      <c r="V494" s="156">
        <v>3.3000000000000002E-2</v>
      </c>
      <c r="W494" s="156">
        <v>0.39900000000000002</v>
      </c>
      <c r="X494" s="156">
        <v>0.47899999999999998</v>
      </c>
      <c r="Y494" s="156">
        <v>2E-3</v>
      </c>
      <c r="Z494" s="156">
        <v>1.4999999999999999E-2</v>
      </c>
      <c r="AA494" s="156">
        <v>1.7999999999999999E-2</v>
      </c>
      <c r="AB494" s="156">
        <v>4.5999999999999999E-2</v>
      </c>
    </row>
    <row r="495" spans="1:28" x14ac:dyDescent="0.25">
      <c r="A495" s="87" t="s">
        <v>1192</v>
      </c>
      <c r="B495" s="156" t="s">
        <v>294</v>
      </c>
      <c r="C495" s="156">
        <v>0.23131672597864769</v>
      </c>
      <c r="D495" s="156">
        <v>0.25826131164209454</v>
      </c>
      <c r="E495" s="156">
        <v>0.15607524148449414</v>
      </c>
      <c r="F495" s="156">
        <v>1.8301982714794104E-2</v>
      </c>
      <c r="G495" s="156">
        <v>0.32180986273512963</v>
      </c>
      <c r="H495" s="156">
        <v>1.5251652262328419E-3</v>
      </c>
      <c r="I495" s="156">
        <v>1.2709710218607015E-2</v>
      </c>
      <c r="J495" s="156">
        <v>1</v>
      </c>
      <c r="K495" s="87">
        <v>1967</v>
      </c>
      <c r="L495" s="87"/>
      <c r="M495" s="156" t="s">
        <v>294</v>
      </c>
      <c r="N495" s="156" t="s">
        <v>294</v>
      </c>
      <c r="O495" s="156">
        <v>0.21299999999999999</v>
      </c>
      <c r="P495" s="156">
        <v>0.25</v>
      </c>
      <c r="Q495" s="156">
        <v>0.23899999999999999</v>
      </c>
      <c r="R495" s="156">
        <v>0.27800000000000002</v>
      </c>
      <c r="S495" s="156">
        <v>0.14099999999999999</v>
      </c>
      <c r="T495" s="156">
        <v>0.17299999999999999</v>
      </c>
      <c r="U495" s="156">
        <v>1.2999999999999999E-2</v>
      </c>
      <c r="V495" s="156">
        <v>2.5000000000000001E-2</v>
      </c>
      <c r="W495" s="156">
        <v>0.30199999999999999</v>
      </c>
      <c r="X495" s="156">
        <v>0.34300000000000003</v>
      </c>
      <c r="Y495" s="156">
        <v>1E-3</v>
      </c>
      <c r="Z495" s="156">
        <v>4.0000000000000001E-3</v>
      </c>
      <c r="AA495" s="156">
        <v>8.9999999999999993E-3</v>
      </c>
      <c r="AB495" s="156">
        <v>1.9E-2</v>
      </c>
    </row>
    <row r="496" spans="1:28" x14ac:dyDescent="0.25">
      <c r="A496" s="87" t="s">
        <v>1193</v>
      </c>
      <c r="B496" s="156" t="s">
        <v>294</v>
      </c>
      <c r="C496" s="156">
        <v>0.17207392197125257</v>
      </c>
      <c r="D496" s="156">
        <v>0.33921971252566735</v>
      </c>
      <c r="E496" s="156">
        <v>0.10759753593429158</v>
      </c>
      <c r="F496" s="156">
        <v>1.2320328542094456E-2</v>
      </c>
      <c r="G496" s="156">
        <v>0.34414784394250514</v>
      </c>
      <c r="H496" s="156">
        <v>1.2320328542094457E-3</v>
      </c>
      <c r="I496" s="156">
        <v>2.3408624229979465E-2</v>
      </c>
      <c r="J496" s="156">
        <v>0.99999999999999989</v>
      </c>
      <c r="K496" s="87">
        <v>2435</v>
      </c>
      <c r="L496" s="87"/>
      <c r="M496" s="156" t="s">
        <v>294</v>
      </c>
      <c r="N496" s="156" t="s">
        <v>294</v>
      </c>
      <c r="O496" s="156">
        <v>0.158</v>
      </c>
      <c r="P496" s="156">
        <v>0.188</v>
      </c>
      <c r="Q496" s="156">
        <v>0.32100000000000001</v>
      </c>
      <c r="R496" s="156">
        <v>0.35799999999999998</v>
      </c>
      <c r="S496" s="156">
        <v>9.6000000000000002E-2</v>
      </c>
      <c r="T496" s="156">
        <v>0.121</v>
      </c>
      <c r="U496" s="156">
        <v>8.9999999999999993E-3</v>
      </c>
      <c r="V496" s="156">
        <v>1.7999999999999999E-2</v>
      </c>
      <c r="W496" s="156">
        <v>0.32600000000000001</v>
      </c>
      <c r="X496" s="156">
        <v>0.36299999999999999</v>
      </c>
      <c r="Y496" s="156">
        <v>0</v>
      </c>
      <c r="Z496" s="156">
        <v>4.0000000000000001E-3</v>
      </c>
      <c r="AA496" s="156">
        <v>1.7999999999999999E-2</v>
      </c>
      <c r="AB496" s="156">
        <v>0.03</v>
      </c>
    </row>
    <row r="497" spans="1:28" x14ac:dyDescent="0.25">
      <c r="A497" s="87" t="s">
        <v>1194</v>
      </c>
      <c r="B497" s="156" t="s">
        <v>294</v>
      </c>
      <c r="C497" s="156">
        <v>0.22799541058842812</v>
      </c>
      <c r="D497" s="156">
        <v>0.33879691853794458</v>
      </c>
      <c r="E497" s="156">
        <v>0.11375184396000655</v>
      </c>
      <c r="F497" s="156">
        <v>2.0160629405015573E-2</v>
      </c>
      <c r="G497" s="156">
        <v>0.26044910670381904</v>
      </c>
      <c r="H497" s="156">
        <v>1.1473528929683658E-3</v>
      </c>
      <c r="I497" s="156">
        <v>3.7698737911817735E-2</v>
      </c>
      <c r="J497" s="156">
        <v>1</v>
      </c>
      <c r="K497" s="87">
        <v>6101</v>
      </c>
      <c r="L497" s="87"/>
      <c r="M497" s="156" t="s">
        <v>294</v>
      </c>
      <c r="N497" s="156" t="s">
        <v>294</v>
      </c>
      <c r="O497" s="156">
        <v>0.218</v>
      </c>
      <c r="P497" s="156">
        <v>0.23899999999999999</v>
      </c>
      <c r="Q497" s="156">
        <v>0.32700000000000001</v>
      </c>
      <c r="R497" s="156">
        <v>0.35099999999999998</v>
      </c>
      <c r="S497" s="156">
        <v>0.106</v>
      </c>
      <c r="T497" s="156">
        <v>0.122</v>
      </c>
      <c r="U497" s="156">
        <v>1.7000000000000001E-2</v>
      </c>
      <c r="V497" s="156">
        <v>2.4E-2</v>
      </c>
      <c r="W497" s="156">
        <v>0.25</v>
      </c>
      <c r="X497" s="156">
        <v>0.27200000000000002</v>
      </c>
      <c r="Y497" s="156">
        <v>1E-3</v>
      </c>
      <c r="Z497" s="156">
        <v>2E-3</v>
      </c>
      <c r="AA497" s="156">
        <v>3.3000000000000002E-2</v>
      </c>
      <c r="AB497" s="156">
        <v>4.2999999999999997E-2</v>
      </c>
    </row>
    <row r="498" spans="1:28" x14ac:dyDescent="0.25">
      <c r="A498" s="87" t="s">
        <v>1195</v>
      </c>
      <c r="B498" s="156" t="s">
        <v>294</v>
      </c>
      <c r="C498" s="156">
        <v>0.41032882792011299</v>
      </c>
      <c r="D498" s="156">
        <v>0.19669154730683883</v>
      </c>
      <c r="E498" s="156">
        <v>6.616905386322372E-2</v>
      </c>
      <c r="F498" s="156">
        <v>0.10066572523703853</v>
      </c>
      <c r="G498" s="156">
        <v>0.20153318539439177</v>
      </c>
      <c r="H498" s="156">
        <v>3.42949364535001E-3</v>
      </c>
      <c r="I498" s="156">
        <v>2.1182166633044178E-2</v>
      </c>
      <c r="J498" s="156">
        <v>1.0000000000000002</v>
      </c>
      <c r="K498" s="87">
        <v>4957</v>
      </c>
      <c r="L498" s="87"/>
      <c r="M498" s="156" t="s">
        <v>294</v>
      </c>
      <c r="N498" s="156" t="s">
        <v>294</v>
      </c>
      <c r="O498" s="156">
        <v>0.39700000000000002</v>
      </c>
      <c r="P498" s="156">
        <v>0.42399999999999999</v>
      </c>
      <c r="Q498" s="156">
        <v>0.186</v>
      </c>
      <c r="R498" s="156">
        <v>0.20799999999999999</v>
      </c>
      <c r="S498" s="156">
        <v>0.06</v>
      </c>
      <c r="T498" s="156">
        <v>7.2999999999999995E-2</v>
      </c>
      <c r="U498" s="156">
        <v>9.2999999999999999E-2</v>
      </c>
      <c r="V498" s="156">
        <v>0.109</v>
      </c>
      <c r="W498" s="156">
        <v>0.191</v>
      </c>
      <c r="X498" s="156">
        <v>0.21299999999999999</v>
      </c>
      <c r="Y498" s="156">
        <v>2E-3</v>
      </c>
      <c r="Z498" s="156">
        <v>5.0000000000000001E-3</v>
      </c>
      <c r="AA498" s="156">
        <v>1.7999999999999999E-2</v>
      </c>
      <c r="AB498" s="156">
        <v>2.5999999999999999E-2</v>
      </c>
    </row>
    <row r="499" spans="1:28" x14ac:dyDescent="0.25">
      <c r="A499" s="87" t="s">
        <v>1196</v>
      </c>
      <c r="B499" s="156" t="s">
        <v>294</v>
      </c>
      <c r="C499" s="156">
        <v>0.176056338028169</v>
      </c>
      <c r="D499" s="156">
        <v>0.4061032863849765</v>
      </c>
      <c r="E499" s="156">
        <v>0.21478873239436619</v>
      </c>
      <c r="F499" s="156">
        <v>2.464788732394366E-2</v>
      </c>
      <c r="G499" s="156">
        <v>0.15845070422535212</v>
      </c>
      <c r="H499" s="156" t="s">
        <v>294</v>
      </c>
      <c r="I499" s="156">
        <v>1.9953051643192488E-2</v>
      </c>
      <c r="J499" s="156">
        <v>1</v>
      </c>
      <c r="K499" s="87">
        <v>852</v>
      </c>
      <c r="L499" s="87"/>
      <c r="M499" s="156" t="s">
        <v>294</v>
      </c>
      <c r="N499" s="156" t="s">
        <v>294</v>
      </c>
      <c r="O499" s="156">
        <v>0.152</v>
      </c>
      <c r="P499" s="156">
        <v>0.20300000000000001</v>
      </c>
      <c r="Q499" s="156">
        <v>0.374</v>
      </c>
      <c r="R499" s="156">
        <v>0.439</v>
      </c>
      <c r="S499" s="156">
        <v>0.189</v>
      </c>
      <c r="T499" s="156">
        <v>0.24399999999999999</v>
      </c>
      <c r="U499" s="156">
        <v>1.6E-2</v>
      </c>
      <c r="V499" s="156">
        <v>3.6999999999999998E-2</v>
      </c>
      <c r="W499" s="156">
        <v>0.13500000000000001</v>
      </c>
      <c r="X499" s="156">
        <v>0.184</v>
      </c>
      <c r="Y499" s="156" t="s">
        <v>294</v>
      </c>
      <c r="Z499" s="156" t="s">
        <v>294</v>
      </c>
      <c r="AA499" s="156">
        <v>1.2E-2</v>
      </c>
      <c r="AB499" s="156">
        <v>3.2000000000000001E-2</v>
      </c>
    </row>
    <row r="500" spans="1:28" x14ac:dyDescent="0.25">
      <c r="A500" s="87" t="s">
        <v>1197</v>
      </c>
      <c r="B500" s="156" t="s">
        <v>294</v>
      </c>
      <c r="C500" s="156">
        <v>5.4945054945054949E-3</v>
      </c>
      <c r="D500" s="156">
        <v>0.44505494505494503</v>
      </c>
      <c r="E500" s="156">
        <v>0.29395604395604397</v>
      </c>
      <c r="F500" s="156">
        <v>2.4725274725274724E-2</v>
      </c>
      <c r="G500" s="156">
        <v>0.20604395604395603</v>
      </c>
      <c r="H500" s="156" t="s">
        <v>294</v>
      </c>
      <c r="I500" s="156">
        <v>2.4725274725274724E-2</v>
      </c>
      <c r="J500" s="156">
        <v>1</v>
      </c>
      <c r="K500" s="87">
        <v>728</v>
      </c>
      <c r="L500" s="87"/>
      <c r="M500" s="156" t="s">
        <v>294</v>
      </c>
      <c r="N500" s="156" t="s">
        <v>294</v>
      </c>
      <c r="O500" s="156">
        <v>2E-3</v>
      </c>
      <c r="P500" s="156">
        <v>1.4E-2</v>
      </c>
      <c r="Q500" s="156">
        <v>0.40899999999999997</v>
      </c>
      <c r="R500" s="156">
        <v>0.48099999999999998</v>
      </c>
      <c r="S500" s="156">
        <v>0.26200000000000001</v>
      </c>
      <c r="T500" s="156">
        <v>0.32800000000000001</v>
      </c>
      <c r="U500" s="156">
        <v>1.6E-2</v>
      </c>
      <c r="V500" s="156">
        <v>3.9E-2</v>
      </c>
      <c r="W500" s="156">
        <v>0.17799999999999999</v>
      </c>
      <c r="X500" s="156">
        <v>0.23699999999999999</v>
      </c>
      <c r="Y500" s="156" t="s">
        <v>294</v>
      </c>
      <c r="Z500" s="156" t="s">
        <v>294</v>
      </c>
      <c r="AA500" s="156">
        <v>1.6E-2</v>
      </c>
      <c r="AB500" s="156">
        <v>3.9E-2</v>
      </c>
    </row>
    <row r="501" spans="1:28" x14ac:dyDescent="0.25">
      <c r="A501" s="87" t="s">
        <v>1198</v>
      </c>
      <c r="B501" s="156" t="s">
        <v>294</v>
      </c>
      <c r="C501" s="156">
        <v>0.10097323600973236</v>
      </c>
      <c r="D501" s="156">
        <v>0.44038929440389296</v>
      </c>
      <c r="E501" s="156">
        <v>0.11678832116788321</v>
      </c>
      <c r="F501" s="156">
        <v>2.3114355231143552E-2</v>
      </c>
      <c r="G501" s="156">
        <v>0.28102189781021897</v>
      </c>
      <c r="H501" s="156">
        <v>3.6496350364963502E-3</v>
      </c>
      <c r="I501" s="156">
        <v>3.4063260340632603E-2</v>
      </c>
      <c r="J501" s="156">
        <v>1.0000000000000002</v>
      </c>
      <c r="K501" s="87">
        <v>822</v>
      </c>
      <c r="L501" s="87"/>
      <c r="M501" s="156" t="s">
        <v>294</v>
      </c>
      <c r="N501" s="156" t="s">
        <v>294</v>
      </c>
      <c r="O501" s="156">
        <v>8.2000000000000003E-2</v>
      </c>
      <c r="P501" s="156">
        <v>0.123</v>
      </c>
      <c r="Q501" s="156">
        <v>0.40699999999999997</v>
      </c>
      <c r="R501" s="156">
        <v>0.47499999999999998</v>
      </c>
      <c r="S501" s="156">
        <v>9.7000000000000003E-2</v>
      </c>
      <c r="T501" s="156">
        <v>0.14099999999999999</v>
      </c>
      <c r="U501" s="156">
        <v>1.4999999999999999E-2</v>
      </c>
      <c r="V501" s="156">
        <v>3.5999999999999997E-2</v>
      </c>
      <c r="W501" s="156">
        <v>0.251</v>
      </c>
      <c r="X501" s="156">
        <v>0.313</v>
      </c>
      <c r="Y501" s="156">
        <v>1E-3</v>
      </c>
      <c r="Z501" s="156">
        <v>1.0999999999999999E-2</v>
      </c>
      <c r="AA501" s="156">
        <v>2.4E-2</v>
      </c>
      <c r="AB501" s="156">
        <v>4.9000000000000002E-2</v>
      </c>
    </row>
    <row r="502" spans="1:28" x14ac:dyDescent="0.25">
      <c r="A502" s="87" t="s">
        <v>1199</v>
      </c>
      <c r="B502" s="156">
        <v>1.5787811809283233E-3</v>
      </c>
      <c r="C502" s="156">
        <v>0.15377328702241869</v>
      </c>
      <c r="D502" s="156">
        <v>0.31638774865803598</v>
      </c>
      <c r="E502" s="156">
        <v>0.1904010104199558</v>
      </c>
      <c r="F502" s="156">
        <v>2.0208399115882538E-2</v>
      </c>
      <c r="G502" s="156">
        <v>0.2841806125670982</v>
      </c>
      <c r="H502" s="156">
        <v>5.9993684875276291E-3</v>
      </c>
      <c r="I502" s="156">
        <v>2.7470792548152826E-2</v>
      </c>
      <c r="J502" s="156">
        <v>1</v>
      </c>
      <c r="K502" s="87">
        <v>3167</v>
      </c>
      <c r="L502" s="87"/>
      <c r="M502" s="156">
        <v>1E-3</v>
      </c>
      <c r="N502" s="156">
        <v>4.0000000000000001E-3</v>
      </c>
      <c r="O502" s="156">
        <v>0.14199999999999999</v>
      </c>
      <c r="P502" s="156">
        <v>0.16700000000000001</v>
      </c>
      <c r="Q502" s="156">
        <v>0.3</v>
      </c>
      <c r="R502" s="156">
        <v>0.33300000000000002</v>
      </c>
      <c r="S502" s="156">
        <v>0.17699999999999999</v>
      </c>
      <c r="T502" s="156">
        <v>0.20399999999999999</v>
      </c>
      <c r="U502" s="156">
        <v>1.6E-2</v>
      </c>
      <c r="V502" s="156">
        <v>2.5999999999999999E-2</v>
      </c>
      <c r="W502" s="156">
        <v>0.26900000000000002</v>
      </c>
      <c r="X502" s="156">
        <v>0.3</v>
      </c>
      <c r="Y502" s="156">
        <v>4.0000000000000001E-3</v>
      </c>
      <c r="Z502" s="156">
        <v>8.9999999999999993E-3</v>
      </c>
      <c r="AA502" s="156">
        <v>2.1999999999999999E-2</v>
      </c>
      <c r="AB502" s="156">
        <v>3.4000000000000002E-2</v>
      </c>
    </row>
    <row r="503" spans="1:28" x14ac:dyDescent="0.25">
      <c r="A503" s="87" t="s">
        <v>1200</v>
      </c>
      <c r="B503" s="156" t="s">
        <v>294</v>
      </c>
      <c r="C503" s="156">
        <v>0.15713176287859176</v>
      </c>
      <c r="D503" s="156">
        <v>0.22314263525757183</v>
      </c>
      <c r="E503" s="156">
        <v>0.10432306497540772</v>
      </c>
      <c r="F503" s="156">
        <v>2.5627750453015789E-2</v>
      </c>
      <c r="G503" s="156">
        <v>0.46026404348951594</v>
      </c>
      <c r="H503" s="156">
        <v>5.4361894900336527E-3</v>
      </c>
      <c r="I503" s="156">
        <v>2.4074553455863318E-2</v>
      </c>
      <c r="J503" s="156">
        <v>1</v>
      </c>
      <c r="K503" s="87">
        <v>3863</v>
      </c>
      <c r="L503" s="87"/>
      <c r="M503" s="156" t="s">
        <v>294</v>
      </c>
      <c r="N503" s="156" t="s">
        <v>294</v>
      </c>
      <c r="O503" s="156">
        <v>0.14599999999999999</v>
      </c>
      <c r="P503" s="156">
        <v>0.16900000000000001</v>
      </c>
      <c r="Q503" s="156">
        <v>0.21</v>
      </c>
      <c r="R503" s="156">
        <v>0.23699999999999999</v>
      </c>
      <c r="S503" s="156">
        <v>9.5000000000000001E-2</v>
      </c>
      <c r="T503" s="156">
        <v>0.114</v>
      </c>
      <c r="U503" s="156">
        <v>2.1000000000000001E-2</v>
      </c>
      <c r="V503" s="156">
        <v>3.1E-2</v>
      </c>
      <c r="W503" s="156">
        <v>0.44500000000000001</v>
      </c>
      <c r="X503" s="156">
        <v>0.47599999999999998</v>
      </c>
      <c r="Y503" s="156">
        <v>4.0000000000000001E-3</v>
      </c>
      <c r="Z503" s="156">
        <v>8.0000000000000002E-3</v>
      </c>
      <c r="AA503" s="156">
        <v>0.02</v>
      </c>
      <c r="AB503" s="156">
        <v>2.9000000000000001E-2</v>
      </c>
    </row>
    <row r="504" spans="1:28" x14ac:dyDescent="0.25">
      <c r="A504" s="87" t="s">
        <v>1201</v>
      </c>
      <c r="B504" s="156" t="s">
        <v>294</v>
      </c>
      <c r="C504" s="156">
        <v>0.38970254768574097</v>
      </c>
      <c r="D504" s="156">
        <v>0.39221021742030143</v>
      </c>
      <c r="E504" s="156">
        <v>9.0596238495398163E-2</v>
      </c>
      <c r="F504" s="156">
        <v>1.2164865946378551E-2</v>
      </c>
      <c r="G504" s="156">
        <v>8.1579298386021071E-2</v>
      </c>
      <c r="H504" s="156">
        <v>2.3476057089502466E-3</v>
      </c>
      <c r="I504" s="156">
        <v>3.1399226357209549E-2</v>
      </c>
      <c r="J504" s="156">
        <v>1</v>
      </c>
      <c r="K504" s="87">
        <v>37485</v>
      </c>
      <c r="L504" s="87"/>
      <c r="M504" s="156" t="s">
        <v>294</v>
      </c>
      <c r="N504" s="156" t="s">
        <v>294</v>
      </c>
      <c r="O504" s="156">
        <v>0.38500000000000001</v>
      </c>
      <c r="P504" s="156">
        <v>0.39500000000000002</v>
      </c>
      <c r="Q504" s="156">
        <v>0.38700000000000001</v>
      </c>
      <c r="R504" s="156">
        <v>0.39700000000000002</v>
      </c>
      <c r="S504" s="156">
        <v>8.7999999999999995E-2</v>
      </c>
      <c r="T504" s="156">
        <v>9.4E-2</v>
      </c>
      <c r="U504" s="156">
        <v>1.0999999999999999E-2</v>
      </c>
      <c r="V504" s="156">
        <v>1.2999999999999999E-2</v>
      </c>
      <c r="W504" s="156">
        <v>7.9000000000000001E-2</v>
      </c>
      <c r="X504" s="156">
        <v>8.4000000000000005E-2</v>
      </c>
      <c r="Y504" s="156">
        <v>2E-3</v>
      </c>
      <c r="Z504" s="156">
        <v>3.0000000000000001E-3</v>
      </c>
      <c r="AA504" s="156">
        <v>0.03</v>
      </c>
      <c r="AB504" s="156">
        <v>3.3000000000000002E-2</v>
      </c>
    </row>
    <row r="505" spans="1:28" x14ac:dyDescent="0.25">
      <c r="A505" s="87" t="s">
        <v>1202</v>
      </c>
      <c r="B505" s="156" t="s">
        <v>294</v>
      </c>
      <c r="C505" s="156">
        <v>0.1476510067114094</v>
      </c>
      <c r="D505" s="156">
        <v>0.34899328859060402</v>
      </c>
      <c r="E505" s="156">
        <v>0.26174496644295303</v>
      </c>
      <c r="F505" s="156">
        <v>5.7046979865771813E-2</v>
      </c>
      <c r="G505" s="156">
        <v>0.14429530201342283</v>
      </c>
      <c r="H505" s="156" t="s">
        <v>294</v>
      </c>
      <c r="I505" s="156">
        <v>4.0268456375838924E-2</v>
      </c>
      <c r="J505" s="156">
        <v>1</v>
      </c>
      <c r="K505" s="87">
        <v>298</v>
      </c>
      <c r="L505" s="87"/>
      <c r="M505" s="156" t="s">
        <v>294</v>
      </c>
      <c r="N505" s="156" t="s">
        <v>294</v>
      </c>
      <c r="O505" s="156">
        <v>0.112</v>
      </c>
      <c r="P505" s="156">
        <v>0.192</v>
      </c>
      <c r="Q505" s="156">
        <v>0.29699999999999999</v>
      </c>
      <c r="R505" s="156">
        <v>0.40500000000000003</v>
      </c>
      <c r="S505" s="156">
        <v>0.215</v>
      </c>
      <c r="T505" s="156">
        <v>0.314</v>
      </c>
      <c r="U505" s="156">
        <v>3.5999999999999997E-2</v>
      </c>
      <c r="V505" s="156">
        <v>8.8999999999999996E-2</v>
      </c>
      <c r="W505" s="156">
        <v>0.109</v>
      </c>
      <c r="X505" s="156">
        <v>0.189</v>
      </c>
      <c r="Y505" s="156" t="s">
        <v>294</v>
      </c>
      <c r="Z505" s="156" t="s">
        <v>294</v>
      </c>
      <c r="AA505" s="156">
        <v>2.3E-2</v>
      </c>
      <c r="AB505" s="156">
        <v>6.9000000000000006E-2</v>
      </c>
    </row>
    <row r="506" spans="1:28" x14ac:dyDescent="0.25">
      <c r="A506" s="87" t="s">
        <v>1203</v>
      </c>
      <c r="B506" s="156" t="s">
        <v>294</v>
      </c>
      <c r="C506" s="156">
        <v>0.20332355816226785</v>
      </c>
      <c r="D506" s="156">
        <v>0.39002932551319647</v>
      </c>
      <c r="E506" s="156">
        <v>0.1681329423264907</v>
      </c>
      <c r="F506" s="156">
        <v>1.3685239491691105E-2</v>
      </c>
      <c r="G506" s="156">
        <v>0.14956011730205279</v>
      </c>
      <c r="H506" s="156">
        <v>4.8875855327468231E-3</v>
      </c>
      <c r="I506" s="156">
        <v>7.0381231671554259E-2</v>
      </c>
      <c r="J506" s="156">
        <v>1</v>
      </c>
      <c r="K506" s="87">
        <v>1023</v>
      </c>
      <c r="L506" s="87"/>
      <c r="M506" s="156" t="s">
        <v>294</v>
      </c>
      <c r="N506" s="156" t="s">
        <v>294</v>
      </c>
      <c r="O506" s="156">
        <v>0.18</v>
      </c>
      <c r="P506" s="156">
        <v>0.22900000000000001</v>
      </c>
      <c r="Q506" s="156">
        <v>0.36099999999999999</v>
      </c>
      <c r="R506" s="156">
        <v>0.42</v>
      </c>
      <c r="S506" s="156">
        <v>0.14599999999999999</v>
      </c>
      <c r="T506" s="156">
        <v>0.192</v>
      </c>
      <c r="U506" s="156">
        <v>8.0000000000000002E-3</v>
      </c>
      <c r="V506" s="156">
        <v>2.3E-2</v>
      </c>
      <c r="W506" s="156">
        <v>0.129</v>
      </c>
      <c r="X506" s="156">
        <v>0.17299999999999999</v>
      </c>
      <c r="Y506" s="156">
        <v>2E-3</v>
      </c>
      <c r="Z506" s="156">
        <v>1.0999999999999999E-2</v>
      </c>
      <c r="AA506" s="156">
        <v>5.6000000000000001E-2</v>
      </c>
      <c r="AB506" s="156">
        <v>8.7999999999999995E-2</v>
      </c>
    </row>
    <row r="507" spans="1:28" x14ac:dyDescent="0.25">
      <c r="A507" s="87" t="s">
        <v>1204</v>
      </c>
      <c r="B507" s="156" t="s">
        <v>294</v>
      </c>
      <c r="C507" s="156">
        <v>0.29112582781456953</v>
      </c>
      <c r="D507" s="156">
        <v>0.22039735099337748</v>
      </c>
      <c r="E507" s="156">
        <v>7.4701986754966893E-2</v>
      </c>
      <c r="F507" s="156">
        <v>8.0794701986754966E-2</v>
      </c>
      <c r="G507" s="156">
        <v>0.3062251655629139</v>
      </c>
      <c r="H507" s="156">
        <v>3.1788079470198675E-3</v>
      </c>
      <c r="I507" s="156">
        <v>2.357615894039735E-2</v>
      </c>
      <c r="J507" s="156">
        <v>1</v>
      </c>
      <c r="K507" s="87">
        <v>3775</v>
      </c>
      <c r="L507" s="87"/>
      <c r="M507" s="156" t="s">
        <v>294</v>
      </c>
      <c r="N507" s="156" t="s">
        <v>294</v>
      </c>
      <c r="O507" s="156">
        <v>0.27700000000000002</v>
      </c>
      <c r="P507" s="156">
        <v>0.30599999999999999</v>
      </c>
      <c r="Q507" s="156">
        <v>0.20699999999999999</v>
      </c>
      <c r="R507" s="156">
        <v>0.23400000000000001</v>
      </c>
      <c r="S507" s="156">
        <v>6.7000000000000004E-2</v>
      </c>
      <c r="T507" s="156">
        <v>8.4000000000000005E-2</v>
      </c>
      <c r="U507" s="156">
        <v>7.2999999999999995E-2</v>
      </c>
      <c r="V507" s="156">
        <v>0.09</v>
      </c>
      <c r="W507" s="156">
        <v>0.29199999999999998</v>
      </c>
      <c r="X507" s="156">
        <v>0.32100000000000001</v>
      </c>
      <c r="Y507" s="156">
        <v>2E-3</v>
      </c>
      <c r="Z507" s="156">
        <v>6.0000000000000001E-3</v>
      </c>
      <c r="AA507" s="156">
        <v>1.9E-2</v>
      </c>
      <c r="AB507" s="156">
        <v>2.9000000000000001E-2</v>
      </c>
    </row>
    <row r="508" spans="1:28" x14ac:dyDescent="0.25">
      <c r="A508" s="87" t="s">
        <v>1205</v>
      </c>
      <c r="B508" s="156" t="s">
        <v>294</v>
      </c>
      <c r="C508" s="156">
        <v>0.5446428571428571</v>
      </c>
      <c r="D508" s="156">
        <v>0.18644957983193278</v>
      </c>
      <c r="E508" s="156">
        <v>9.5063025210084029E-2</v>
      </c>
      <c r="F508" s="156">
        <v>2.9411764705882353E-2</v>
      </c>
      <c r="G508" s="156">
        <v>9.8739495798319324E-2</v>
      </c>
      <c r="H508" s="156">
        <v>5.2521008403361342E-4</v>
      </c>
      <c r="I508" s="156">
        <v>4.5168067226890755E-2</v>
      </c>
      <c r="J508" s="156">
        <v>0.99999999999999989</v>
      </c>
      <c r="K508" s="87">
        <v>1904</v>
      </c>
      <c r="L508" s="87"/>
      <c r="M508" s="156" t="s">
        <v>294</v>
      </c>
      <c r="N508" s="156" t="s">
        <v>294</v>
      </c>
      <c r="O508" s="156">
        <v>0.52200000000000002</v>
      </c>
      <c r="P508" s="156">
        <v>0.56699999999999995</v>
      </c>
      <c r="Q508" s="156">
        <v>0.17</v>
      </c>
      <c r="R508" s="156">
        <v>0.20499999999999999</v>
      </c>
      <c r="S508" s="156">
        <v>8.3000000000000004E-2</v>
      </c>
      <c r="T508" s="156">
        <v>0.109</v>
      </c>
      <c r="U508" s="156">
        <v>2.3E-2</v>
      </c>
      <c r="V508" s="156">
        <v>3.7999999999999999E-2</v>
      </c>
      <c r="W508" s="156">
        <v>8.5999999999999993E-2</v>
      </c>
      <c r="X508" s="156">
        <v>0.113</v>
      </c>
      <c r="Y508" s="156">
        <v>0</v>
      </c>
      <c r="Z508" s="156">
        <v>3.0000000000000001E-3</v>
      </c>
      <c r="AA508" s="156">
        <v>3.6999999999999998E-2</v>
      </c>
      <c r="AB508" s="156">
        <v>5.5E-2</v>
      </c>
    </row>
    <row r="509" spans="1:28" x14ac:dyDescent="0.25">
      <c r="A509" s="87" t="s">
        <v>1206</v>
      </c>
      <c r="B509" s="156" t="s">
        <v>294</v>
      </c>
      <c r="C509" s="156">
        <v>0.25014409221902018</v>
      </c>
      <c r="D509" s="156">
        <v>0.45590778097982709</v>
      </c>
      <c r="E509" s="156">
        <v>0.16426512968299711</v>
      </c>
      <c r="F509" s="156">
        <v>3.6887608069164267E-2</v>
      </c>
      <c r="G509" s="156">
        <v>6.9164265129683003E-2</v>
      </c>
      <c r="H509" s="156" t="s">
        <v>294</v>
      </c>
      <c r="I509" s="156">
        <v>2.3631123919308359E-2</v>
      </c>
      <c r="J509" s="156">
        <v>0.99999999999999989</v>
      </c>
      <c r="K509" s="87">
        <v>1735</v>
      </c>
      <c r="L509" s="87"/>
      <c r="M509" s="156" t="s">
        <v>294</v>
      </c>
      <c r="N509" s="156" t="s">
        <v>294</v>
      </c>
      <c r="O509" s="156">
        <v>0.23</v>
      </c>
      <c r="P509" s="156">
        <v>0.27100000000000002</v>
      </c>
      <c r="Q509" s="156">
        <v>0.433</v>
      </c>
      <c r="R509" s="156">
        <v>0.47899999999999998</v>
      </c>
      <c r="S509" s="156">
        <v>0.14799999999999999</v>
      </c>
      <c r="T509" s="156">
        <v>0.182</v>
      </c>
      <c r="U509" s="156">
        <v>2.9000000000000001E-2</v>
      </c>
      <c r="V509" s="156">
        <v>4.7E-2</v>
      </c>
      <c r="W509" s="156">
        <v>5.8000000000000003E-2</v>
      </c>
      <c r="X509" s="156">
        <v>8.2000000000000003E-2</v>
      </c>
      <c r="Y509" s="156" t="s">
        <v>294</v>
      </c>
      <c r="Z509" s="156" t="s">
        <v>294</v>
      </c>
      <c r="AA509" s="156">
        <v>1.7000000000000001E-2</v>
      </c>
      <c r="AB509" s="156">
        <v>3.2000000000000001E-2</v>
      </c>
    </row>
    <row r="510" spans="1:28" x14ac:dyDescent="0.25">
      <c r="A510" s="87" t="s">
        <v>1207</v>
      </c>
      <c r="B510" s="156">
        <v>0.10627706244302644</v>
      </c>
      <c r="C510" s="156">
        <v>0.3532503418413856</v>
      </c>
      <c r="D510" s="156">
        <v>0.21079506608933454</v>
      </c>
      <c r="E510" s="156">
        <v>7.8032417958067452E-2</v>
      </c>
      <c r="F510" s="156">
        <v>1.4172174111212398E-2</v>
      </c>
      <c r="G510" s="156">
        <v>0.20324606882406562</v>
      </c>
      <c r="H510" s="156">
        <v>4.9424567000911574E-3</v>
      </c>
      <c r="I510" s="156">
        <v>2.9284412032816773E-2</v>
      </c>
      <c r="J510" s="156">
        <v>1</v>
      </c>
      <c r="K510" s="87">
        <v>140416</v>
      </c>
      <c r="L510" s="87"/>
      <c r="M510" s="156">
        <v>0.105</v>
      </c>
      <c r="N510" s="156">
        <v>0.108</v>
      </c>
      <c r="O510" s="156">
        <v>0.35099999999999998</v>
      </c>
      <c r="P510" s="156">
        <v>0.35599999999999998</v>
      </c>
      <c r="Q510" s="156">
        <v>0.20899999999999999</v>
      </c>
      <c r="R510" s="156">
        <v>0.21299999999999999</v>
      </c>
      <c r="S510" s="156">
        <v>7.6999999999999999E-2</v>
      </c>
      <c r="T510" s="156">
        <v>7.9000000000000001E-2</v>
      </c>
      <c r="U510" s="156">
        <v>1.4E-2</v>
      </c>
      <c r="V510" s="156">
        <v>1.4999999999999999E-2</v>
      </c>
      <c r="W510" s="156">
        <v>0.20100000000000001</v>
      </c>
      <c r="X510" s="156">
        <v>0.20499999999999999</v>
      </c>
      <c r="Y510" s="156">
        <v>5.0000000000000001E-3</v>
      </c>
      <c r="Z510" s="156">
        <v>5.0000000000000001E-3</v>
      </c>
      <c r="AA510" s="156">
        <v>2.8000000000000001E-2</v>
      </c>
      <c r="AB510" s="156">
        <v>0.03</v>
      </c>
    </row>
    <row r="511" spans="1:28" x14ac:dyDescent="0.25">
      <c r="A511" s="87" t="s">
        <v>1208</v>
      </c>
      <c r="B511" s="156" t="s">
        <v>294</v>
      </c>
      <c r="C511" s="156">
        <v>0.13827655310621242</v>
      </c>
      <c r="D511" s="156">
        <v>0.21342685370741482</v>
      </c>
      <c r="E511" s="156">
        <v>9.4188376753507011E-2</v>
      </c>
      <c r="F511" s="156">
        <v>2.004008016032064E-2</v>
      </c>
      <c r="G511" s="156">
        <v>0.51002004008016033</v>
      </c>
      <c r="H511" s="156">
        <v>5.0100200400801601E-3</v>
      </c>
      <c r="I511" s="156">
        <v>1.9038076152304611E-2</v>
      </c>
      <c r="J511" s="156">
        <v>0.99999999999999989</v>
      </c>
      <c r="K511" s="87">
        <v>998</v>
      </c>
      <c r="L511" s="87"/>
      <c r="M511" s="156" t="s">
        <v>294</v>
      </c>
      <c r="N511" s="156" t="s">
        <v>294</v>
      </c>
      <c r="O511" s="156">
        <v>0.11799999999999999</v>
      </c>
      <c r="P511" s="156">
        <v>0.161</v>
      </c>
      <c r="Q511" s="156">
        <v>0.189</v>
      </c>
      <c r="R511" s="156">
        <v>0.24</v>
      </c>
      <c r="S511" s="156">
        <v>7.8E-2</v>
      </c>
      <c r="T511" s="156">
        <v>0.114</v>
      </c>
      <c r="U511" s="156">
        <v>1.2999999999999999E-2</v>
      </c>
      <c r="V511" s="156">
        <v>3.1E-2</v>
      </c>
      <c r="W511" s="156">
        <v>0.47899999999999998</v>
      </c>
      <c r="X511" s="156">
        <v>0.54100000000000004</v>
      </c>
      <c r="Y511" s="156">
        <v>2E-3</v>
      </c>
      <c r="Z511" s="156">
        <v>1.2E-2</v>
      </c>
      <c r="AA511" s="156">
        <v>1.2E-2</v>
      </c>
      <c r="AB511" s="156">
        <v>0.03</v>
      </c>
    </row>
    <row r="512" spans="1:28" x14ac:dyDescent="0.25">
      <c r="A512" s="87" t="s">
        <v>1209</v>
      </c>
      <c r="B512" s="156" t="s">
        <v>294</v>
      </c>
      <c r="C512" s="156">
        <v>0.35524193548387095</v>
      </c>
      <c r="D512" s="156">
        <v>0.26411290322580644</v>
      </c>
      <c r="E512" s="156">
        <v>0.10120967741935484</v>
      </c>
      <c r="F512" s="156">
        <v>1.653225806451613E-2</v>
      </c>
      <c r="G512" s="156">
        <v>0.23588709677419356</v>
      </c>
      <c r="H512" s="156">
        <v>5.6451612903225803E-3</v>
      </c>
      <c r="I512" s="156">
        <v>2.1370967741935483E-2</v>
      </c>
      <c r="J512" s="156">
        <v>0.99999999999999989</v>
      </c>
      <c r="K512" s="87">
        <v>2480</v>
      </c>
      <c r="L512" s="87"/>
      <c r="M512" s="156" t="s">
        <v>294</v>
      </c>
      <c r="N512" s="156" t="s">
        <v>294</v>
      </c>
      <c r="O512" s="156">
        <v>0.33700000000000002</v>
      </c>
      <c r="P512" s="156">
        <v>0.374</v>
      </c>
      <c r="Q512" s="156">
        <v>0.247</v>
      </c>
      <c r="R512" s="156">
        <v>0.28199999999999997</v>
      </c>
      <c r="S512" s="156">
        <v>0.09</v>
      </c>
      <c r="T512" s="156">
        <v>0.114</v>
      </c>
      <c r="U512" s="156">
        <v>1.2E-2</v>
      </c>
      <c r="V512" s="156">
        <v>2.1999999999999999E-2</v>
      </c>
      <c r="W512" s="156">
        <v>0.22</v>
      </c>
      <c r="X512" s="156">
        <v>0.253</v>
      </c>
      <c r="Y512" s="156">
        <v>3.0000000000000001E-3</v>
      </c>
      <c r="Z512" s="156">
        <v>8.9999999999999993E-3</v>
      </c>
      <c r="AA512" s="156">
        <v>1.6E-2</v>
      </c>
      <c r="AB512" s="156">
        <v>2.8000000000000001E-2</v>
      </c>
    </row>
    <row r="513" spans="1:28" x14ac:dyDescent="0.25">
      <c r="A513" s="87" t="s">
        <v>1210</v>
      </c>
      <c r="B513" s="156" t="s">
        <v>294</v>
      </c>
      <c r="C513" s="156">
        <v>1.1616161616161616E-2</v>
      </c>
      <c r="D513" s="156">
        <v>0.17626262626262626</v>
      </c>
      <c r="E513" s="156">
        <v>0.15757575757575756</v>
      </c>
      <c r="F513" s="156">
        <v>2.7777777777777776E-2</v>
      </c>
      <c r="G513" s="156">
        <v>0.59191919191919196</v>
      </c>
      <c r="H513" s="156">
        <v>1.0606060606060607E-2</v>
      </c>
      <c r="I513" s="156">
        <v>2.4242424242424242E-2</v>
      </c>
      <c r="J513" s="156">
        <v>1</v>
      </c>
      <c r="K513" s="87">
        <v>1980</v>
      </c>
      <c r="L513" s="87"/>
      <c r="M513" s="156" t="s">
        <v>294</v>
      </c>
      <c r="N513" s="156" t="s">
        <v>294</v>
      </c>
      <c r="O513" s="156">
        <v>8.0000000000000002E-3</v>
      </c>
      <c r="P513" s="156">
        <v>1.7000000000000001E-2</v>
      </c>
      <c r="Q513" s="156">
        <v>0.16</v>
      </c>
      <c r="R513" s="156">
        <v>0.19400000000000001</v>
      </c>
      <c r="S513" s="156">
        <v>0.14199999999999999</v>
      </c>
      <c r="T513" s="156">
        <v>0.17399999999999999</v>
      </c>
      <c r="U513" s="156">
        <v>2.1000000000000001E-2</v>
      </c>
      <c r="V513" s="156">
        <v>3.5999999999999997E-2</v>
      </c>
      <c r="W513" s="156">
        <v>0.56999999999999995</v>
      </c>
      <c r="X513" s="156">
        <v>0.61299999999999999</v>
      </c>
      <c r="Y513" s="156">
        <v>7.0000000000000001E-3</v>
      </c>
      <c r="Z513" s="156">
        <v>1.6E-2</v>
      </c>
      <c r="AA513" s="156">
        <v>1.7999999999999999E-2</v>
      </c>
      <c r="AB513" s="156">
        <v>3.2000000000000001E-2</v>
      </c>
    </row>
    <row r="514" spans="1:28" x14ac:dyDescent="0.25">
      <c r="A514" s="87" t="s">
        <v>1211</v>
      </c>
      <c r="B514" s="156" t="s">
        <v>294</v>
      </c>
      <c r="C514" s="156">
        <v>0.1042915368017262</v>
      </c>
      <c r="D514" s="156">
        <v>0.1901222728362503</v>
      </c>
      <c r="E514" s="156">
        <v>7.7439462958523136E-2</v>
      </c>
      <c r="F514" s="156">
        <v>1.5104291536801727E-2</v>
      </c>
      <c r="G514" s="156">
        <v>0.55526252697194922</v>
      </c>
      <c r="H514" s="156">
        <v>2.4454567250059938E-2</v>
      </c>
      <c r="I514" s="156">
        <v>3.3325341644689525E-2</v>
      </c>
      <c r="J514" s="156">
        <v>0.99999999999999989</v>
      </c>
      <c r="K514" s="87">
        <v>4171</v>
      </c>
      <c r="L514" s="87"/>
      <c r="M514" s="156" t="s">
        <v>294</v>
      </c>
      <c r="N514" s="156" t="s">
        <v>294</v>
      </c>
      <c r="O514" s="156">
        <v>9.5000000000000001E-2</v>
      </c>
      <c r="P514" s="156">
        <v>0.114</v>
      </c>
      <c r="Q514" s="156">
        <v>0.17899999999999999</v>
      </c>
      <c r="R514" s="156">
        <v>0.20200000000000001</v>
      </c>
      <c r="S514" s="156">
        <v>7.0000000000000007E-2</v>
      </c>
      <c r="T514" s="156">
        <v>8.5999999999999993E-2</v>
      </c>
      <c r="U514" s="156">
        <v>1.2E-2</v>
      </c>
      <c r="V514" s="156">
        <v>1.9E-2</v>
      </c>
      <c r="W514" s="156">
        <v>0.54</v>
      </c>
      <c r="X514" s="156">
        <v>0.56999999999999995</v>
      </c>
      <c r="Y514" s="156">
        <v>0.02</v>
      </c>
      <c r="Z514" s="156">
        <v>0.03</v>
      </c>
      <c r="AA514" s="156">
        <v>2.8000000000000001E-2</v>
      </c>
      <c r="AB514" s="156">
        <v>3.9E-2</v>
      </c>
    </row>
    <row r="515" spans="1:28" x14ac:dyDescent="0.25">
      <c r="A515" s="87" t="s">
        <v>1212</v>
      </c>
      <c r="B515" s="156">
        <v>0.30948616600790513</v>
      </c>
      <c r="C515" s="156">
        <v>0.2007905138339921</v>
      </c>
      <c r="D515" s="156">
        <v>0.26403162055335966</v>
      </c>
      <c r="E515" s="156">
        <v>8.8537549407114627E-2</v>
      </c>
      <c r="F515" s="156">
        <v>9.881422924901186E-3</v>
      </c>
      <c r="G515" s="156">
        <v>9.8023715415019766E-2</v>
      </c>
      <c r="H515" s="156">
        <v>2.7667984189723321E-3</v>
      </c>
      <c r="I515" s="156">
        <v>2.6482213438735178E-2</v>
      </c>
      <c r="J515" s="156">
        <v>1</v>
      </c>
      <c r="K515" s="87">
        <v>2530</v>
      </c>
      <c r="L515" s="87"/>
      <c r="M515" s="156">
        <v>0.29199999999999998</v>
      </c>
      <c r="N515" s="156">
        <v>0.32800000000000001</v>
      </c>
      <c r="O515" s="156">
        <v>0.186</v>
      </c>
      <c r="P515" s="156">
        <v>0.217</v>
      </c>
      <c r="Q515" s="156">
        <v>0.247</v>
      </c>
      <c r="R515" s="156">
        <v>0.28199999999999997</v>
      </c>
      <c r="S515" s="156">
        <v>7.8E-2</v>
      </c>
      <c r="T515" s="156">
        <v>0.1</v>
      </c>
      <c r="U515" s="156">
        <v>7.0000000000000001E-3</v>
      </c>
      <c r="V515" s="156">
        <v>1.4999999999999999E-2</v>
      </c>
      <c r="W515" s="156">
        <v>8.6999999999999994E-2</v>
      </c>
      <c r="X515" s="156">
        <v>0.11</v>
      </c>
      <c r="Y515" s="156">
        <v>1E-3</v>
      </c>
      <c r="Z515" s="156">
        <v>6.0000000000000001E-3</v>
      </c>
      <c r="AA515" s="156">
        <v>2.1000000000000001E-2</v>
      </c>
      <c r="AB515" s="156">
        <v>3.3000000000000002E-2</v>
      </c>
    </row>
    <row r="516" spans="1:28" x14ac:dyDescent="0.25">
      <c r="A516" s="87" t="s">
        <v>1213</v>
      </c>
      <c r="B516" s="156">
        <v>0.2919725893294175</v>
      </c>
      <c r="C516" s="156">
        <v>1.2644803393702072E-3</v>
      </c>
      <c r="D516" s="156">
        <v>0.47528144884973078</v>
      </c>
      <c r="E516" s="156">
        <v>0.16854299233153858</v>
      </c>
      <c r="F516" s="156">
        <v>2.7084353075542501E-2</v>
      </c>
      <c r="G516" s="156">
        <v>7.9947789198890513E-3</v>
      </c>
      <c r="H516" s="156" t="s">
        <v>294</v>
      </c>
      <c r="I516" s="156">
        <v>2.7859357154511339E-2</v>
      </c>
      <c r="J516" s="156">
        <v>1</v>
      </c>
      <c r="K516" s="87">
        <v>24516</v>
      </c>
      <c r="L516" s="87"/>
      <c r="M516" s="156">
        <v>0.28599999999999998</v>
      </c>
      <c r="N516" s="156">
        <v>0.29799999999999999</v>
      </c>
      <c r="O516" s="156">
        <v>1E-3</v>
      </c>
      <c r="P516" s="156">
        <v>2E-3</v>
      </c>
      <c r="Q516" s="156">
        <v>0.46899999999999997</v>
      </c>
      <c r="R516" s="156">
        <v>0.48199999999999998</v>
      </c>
      <c r="S516" s="156">
        <v>0.16400000000000001</v>
      </c>
      <c r="T516" s="156">
        <v>0.17299999999999999</v>
      </c>
      <c r="U516" s="156">
        <v>2.5000000000000001E-2</v>
      </c>
      <c r="V516" s="156">
        <v>2.9000000000000001E-2</v>
      </c>
      <c r="W516" s="156">
        <v>7.0000000000000001E-3</v>
      </c>
      <c r="X516" s="156">
        <v>8.9999999999999993E-3</v>
      </c>
      <c r="Y516" s="156" t="s">
        <v>294</v>
      </c>
      <c r="Z516" s="156" t="s">
        <v>294</v>
      </c>
      <c r="AA516" s="156">
        <v>2.5999999999999999E-2</v>
      </c>
      <c r="AB516" s="156">
        <v>0.03</v>
      </c>
    </row>
    <row r="517" spans="1:28" x14ac:dyDescent="0.25">
      <c r="A517" s="87" t="s">
        <v>1214</v>
      </c>
      <c r="B517" s="156">
        <v>7.5185522718396042E-2</v>
      </c>
      <c r="C517" s="156">
        <v>0.28557479494857441</v>
      </c>
      <c r="D517" s="156">
        <v>0.2377294623095951</v>
      </c>
      <c r="E517" s="156">
        <v>6.9066527795859908E-2</v>
      </c>
      <c r="F517" s="156">
        <v>3.2092175497982031E-2</v>
      </c>
      <c r="G517" s="156">
        <v>0.26975654211691186</v>
      </c>
      <c r="H517" s="156">
        <v>5.7935164692097382E-3</v>
      </c>
      <c r="I517" s="156">
        <v>2.4801458143470904E-2</v>
      </c>
      <c r="J517" s="156">
        <v>1.0000000000000002</v>
      </c>
      <c r="K517" s="87">
        <v>15362</v>
      </c>
      <c r="L517" s="87"/>
      <c r="M517" s="156">
        <v>7.0999999999999994E-2</v>
      </c>
      <c r="N517" s="156">
        <v>7.9000000000000001E-2</v>
      </c>
      <c r="O517" s="156">
        <v>0.27800000000000002</v>
      </c>
      <c r="P517" s="156">
        <v>0.29299999999999998</v>
      </c>
      <c r="Q517" s="156">
        <v>0.23100000000000001</v>
      </c>
      <c r="R517" s="156">
        <v>0.245</v>
      </c>
      <c r="S517" s="156">
        <v>6.5000000000000002E-2</v>
      </c>
      <c r="T517" s="156">
        <v>7.2999999999999995E-2</v>
      </c>
      <c r="U517" s="156">
        <v>2.9000000000000001E-2</v>
      </c>
      <c r="V517" s="156">
        <v>3.5000000000000003E-2</v>
      </c>
      <c r="W517" s="156">
        <v>0.26300000000000001</v>
      </c>
      <c r="X517" s="156">
        <v>0.27700000000000002</v>
      </c>
      <c r="Y517" s="156">
        <v>5.0000000000000001E-3</v>
      </c>
      <c r="Z517" s="156">
        <v>7.0000000000000001E-3</v>
      </c>
      <c r="AA517" s="156">
        <v>2.1999999999999999E-2</v>
      </c>
      <c r="AB517" s="156">
        <v>2.7E-2</v>
      </c>
    </row>
    <row r="518" spans="1:28" x14ac:dyDescent="0.25">
      <c r="A518" s="87" t="s">
        <v>1215</v>
      </c>
      <c r="B518" s="156">
        <v>0.61658218682114407</v>
      </c>
      <c r="C518" s="156">
        <v>0.18845039826212889</v>
      </c>
      <c r="D518" s="156">
        <v>0.10952208544532947</v>
      </c>
      <c r="E518" s="156">
        <v>3.5300506879073136E-2</v>
      </c>
      <c r="F518" s="156">
        <v>3.2585083272990588E-3</v>
      </c>
      <c r="G518" s="156">
        <v>9.7755249818971754E-3</v>
      </c>
      <c r="H518" s="156" t="s">
        <v>294</v>
      </c>
      <c r="I518" s="156">
        <v>3.7110789283128165E-2</v>
      </c>
      <c r="J518" s="156">
        <v>0.99999999999999989</v>
      </c>
      <c r="K518" s="87">
        <v>5524</v>
      </c>
      <c r="L518" s="87"/>
      <c r="M518" s="156">
        <v>0.60399999999999998</v>
      </c>
      <c r="N518" s="156">
        <v>0.629</v>
      </c>
      <c r="O518" s="156">
        <v>0.17799999999999999</v>
      </c>
      <c r="P518" s="156">
        <v>0.19900000000000001</v>
      </c>
      <c r="Q518" s="156">
        <v>0.10199999999999999</v>
      </c>
      <c r="R518" s="156">
        <v>0.11799999999999999</v>
      </c>
      <c r="S518" s="156">
        <v>3.1E-2</v>
      </c>
      <c r="T518" s="156">
        <v>0.04</v>
      </c>
      <c r="U518" s="156">
        <v>2E-3</v>
      </c>
      <c r="V518" s="156">
        <v>5.0000000000000001E-3</v>
      </c>
      <c r="W518" s="156">
        <v>8.0000000000000002E-3</v>
      </c>
      <c r="X518" s="156">
        <v>1.2999999999999999E-2</v>
      </c>
      <c r="Y518" s="156" t="s">
        <v>294</v>
      </c>
      <c r="Z518" s="156" t="s">
        <v>294</v>
      </c>
      <c r="AA518" s="156">
        <v>3.2000000000000001E-2</v>
      </c>
      <c r="AB518" s="156">
        <v>4.2000000000000003E-2</v>
      </c>
    </row>
    <row r="519" spans="1:28" x14ac:dyDescent="0.25">
      <c r="A519" s="87" t="s">
        <v>1216</v>
      </c>
      <c r="B519" s="156">
        <v>0.30259446607147023</v>
      </c>
      <c r="C519" s="156">
        <v>0.51155038578987855</v>
      </c>
      <c r="D519" s="156">
        <v>8.6645376349099051E-2</v>
      </c>
      <c r="E519" s="156">
        <v>2.2284901745961445E-2</v>
      </c>
      <c r="F519" s="156">
        <v>9.5573323387491548E-4</v>
      </c>
      <c r="G519" s="156">
        <v>4.589850579267582E-2</v>
      </c>
      <c r="H519" s="156">
        <v>2.8671997016247465E-3</v>
      </c>
      <c r="I519" s="156">
        <v>2.7203431315415277E-2</v>
      </c>
      <c r="J519" s="156">
        <v>1</v>
      </c>
      <c r="K519" s="87">
        <v>42899</v>
      </c>
      <c r="L519" s="87"/>
      <c r="M519" s="156">
        <v>0.29799999999999999</v>
      </c>
      <c r="N519" s="156">
        <v>0.307</v>
      </c>
      <c r="O519" s="156">
        <v>0.50700000000000001</v>
      </c>
      <c r="P519" s="156">
        <v>0.51600000000000001</v>
      </c>
      <c r="Q519" s="156">
        <v>8.4000000000000005E-2</v>
      </c>
      <c r="R519" s="156">
        <v>8.8999999999999996E-2</v>
      </c>
      <c r="S519" s="156">
        <v>2.1000000000000001E-2</v>
      </c>
      <c r="T519" s="156">
        <v>2.4E-2</v>
      </c>
      <c r="U519" s="156">
        <v>1E-3</v>
      </c>
      <c r="V519" s="156">
        <v>1E-3</v>
      </c>
      <c r="W519" s="156">
        <v>4.3999999999999997E-2</v>
      </c>
      <c r="X519" s="156">
        <v>4.8000000000000001E-2</v>
      </c>
      <c r="Y519" s="156">
        <v>2E-3</v>
      </c>
      <c r="Z519" s="156">
        <v>3.0000000000000001E-3</v>
      </c>
      <c r="AA519" s="156">
        <v>2.5999999999999999E-2</v>
      </c>
      <c r="AB519" s="156">
        <v>2.9000000000000001E-2</v>
      </c>
    </row>
    <row r="520" spans="1:28" x14ac:dyDescent="0.25">
      <c r="A520" s="87" t="s">
        <v>1217</v>
      </c>
      <c r="B520" s="156" t="s">
        <v>294</v>
      </c>
      <c r="C520" s="156">
        <v>0.37567567567567567</v>
      </c>
      <c r="D520" s="156">
        <v>0.39189189189189189</v>
      </c>
      <c r="E520" s="156">
        <v>8.6486486486486491E-2</v>
      </c>
      <c r="F520" s="156">
        <v>8.1081081081081086E-3</v>
      </c>
      <c r="G520" s="156">
        <v>0.12972972972972974</v>
      </c>
      <c r="H520" s="156" t="s">
        <v>294</v>
      </c>
      <c r="I520" s="156">
        <v>8.1081081081081086E-3</v>
      </c>
      <c r="J520" s="156">
        <v>1</v>
      </c>
      <c r="K520" s="87">
        <v>370</v>
      </c>
      <c r="L520" s="87"/>
      <c r="M520" s="156" t="s">
        <v>294</v>
      </c>
      <c r="N520" s="156" t="s">
        <v>294</v>
      </c>
      <c r="O520" s="156">
        <v>0.32800000000000001</v>
      </c>
      <c r="P520" s="156">
        <v>0.42599999999999999</v>
      </c>
      <c r="Q520" s="156">
        <v>0.34399999999999997</v>
      </c>
      <c r="R520" s="156">
        <v>0.443</v>
      </c>
      <c r="S520" s="156">
        <v>6.2E-2</v>
      </c>
      <c r="T520" s="156">
        <v>0.12</v>
      </c>
      <c r="U520" s="156">
        <v>3.0000000000000001E-3</v>
      </c>
      <c r="V520" s="156">
        <v>2.4E-2</v>
      </c>
      <c r="W520" s="156">
        <v>9.9000000000000005E-2</v>
      </c>
      <c r="X520" s="156">
        <v>0.16800000000000001</v>
      </c>
      <c r="Y520" s="156" t="s">
        <v>294</v>
      </c>
      <c r="Z520" s="156" t="s">
        <v>294</v>
      </c>
      <c r="AA520" s="156">
        <v>3.0000000000000001E-3</v>
      </c>
      <c r="AB520" s="156">
        <v>2.4E-2</v>
      </c>
    </row>
    <row r="521" spans="1:28" x14ac:dyDescent="0.25">
      <c r="A521" s="87" t="s">
        <v>1218</v>
      </c>
      <c r="B521" s="156" t="s">
        <v>294</v>
      </c>
      <c r="C521" s="156">
        <v>0.28712871287128711</v>
      </c>
      <c r="D521" s="156">
        <v>0.32673267326732675</v>
      </c>
      <c r="E521" s="156">
        <v>0.23267326732673269</v>
      </c>
      <c r="F521" s="156" t="s">
        <v>294</v>
      </c>
      <c r="G521" s="156">
        <v>0.12376237623762376</v>
      </c>
      <c r="H521" s="156">
        <v>4.9504950495049506E-3</v>
      </c>
      <c r="I521" s="156">
        <v>2.4752475247524754E-2</v>
      </c>
      <c r="J521" s="156">
        <v>1</v>
      </c>
      <c r="K521" s="87">
        <v>202</v>
      </c>
      <c r="L521" s="87"/>
      <c r="M521" s="156" t="s">
        <v>294</v>
      </c>
      <c r="N521" s="156" t="s">
        <v>294</v>
      </c>
      <c r="O521" s="156">
        <v>0.22900000000000001</v>
      </c>
      <c r="P521" s="156">
        <v>0.35299999999999998</v>
      </c>
      <c r="Q521" s="156">
        <v>0.26600000000000001</v>
      </c>
      <c r="R521" s="156">
        <v>0.39400000000000002</v>
      </c>
      <c r="S521" s="156">
        <v>0.18</v>
      </c>
      <c r="T521" s="156">
        <v>0.29599999999999999</v>
      </c>
      <c r="U521" s="156" t="s">
        <v>294</v>
      </c>
      <c r="V521" s="156" t="s">
        <v>294</v>
      </c>
      <c r="W521" s="156">
        <v>8.5000000000000006E-2</v>
      </c>
      <c r="X521" s="156">
        <v>0.17599999999999999</v>
      </c>
      <c r="Y521" s="156">
        <v>1E-3</v>
      </c>
      <c r="Z521" s="156">
        <v>2.8000000000000001E-2</v>
      </c>
      <c r="AA521" s="156">
        <v>1.0999999999999999E-2</v>
      </c>
      <c r="AB521" s="156">
        <v>5.7000000000000002E-2</v>
      </c>
    </row>
    <row r="522" spans="1:28" x14ac:dyDescent="0.25">
      <c r="A522" s="87" t="s">
        <v>1219</v>
      </c>
      <c r="B522" s="156" t="s">
        <v>294</v>
      </c>
      <c r="C522" s="156">
        <v>0.34304511278195488</v>
      </c>
      <c r="D522" s="156">
        <v>0.22462406015037595</v>
      </c>
      <c r="E522" s="156">
        <v>0.33082706766917291</v>
      </c>
      <c r="F522" s="156">
        <v>7.5187969924812026E-3</v>
      </c>
      <c r="G522" s="156">
        <v>6.8609022556390981E-2</v>
      </c>
      <c r="H522" s="156">
        <v>1.8796992481203006E-3</v>
      </c>
      <c r="I522" s="156">
        <v>2.3496240601503758E-2</v>
      </c>
      <c r="J522" s="156">
        <v>1</v>
      </c>
      <c r="K522" s="87">
        <v>1064</v>
      </c>
      <c r="L522" s="87"/>
      <c r="M522" s="156" t="s">
        <v>294</v>
      </c>
      <c r="N522" s="156" t="s">
        <v>294</v>
      </c>
      <c r="O522" s="156">
        <v>0.315</v>
      </c>
      <c r="P522" s="156">
        <v>0.372</v>
      </c>
      <c r="Q522" s="156">
        <v>0.20100000000000001</v>
      </c>
      <c r="R522" s="156">
        <v>0.251</v>
      </c>
      <c r="S522" s="156">
        <v>0.30299999999999999</v>
      </c>
      <c r="T522" s="156">
        <v>0.36</v>
      </c>
      <c r="U522" s="156">
        <v>4.0000000000000001E-3</v>
      </c>
      <c r="V522" s="156">
        <v>1.4999999999999999E-2</v>
      </c>
      <c r="W522" s="156">
        <v>5.5E-2</v>
      </c>
      <c r="X522" s="156">
        <v>8.5000000000000006E-2</v>
      </c>
      <c r="Y522" s="156">
        <v>1E-3</v>
      </c>
      <c r="Z522" s="156">
        <v>7.0000000000000001E-3</v>
      </c>
      <c r="AA522" s="156">
        <v>1.6E-2</v>
      </c>
      <c r="AB522" s="156">
        <v>3.4000000000000002E-2</v>
      </c>
    </row>
    <row r="523" spans="1:28" x14ac:dyDescent="0.25">
      <c r="A523" s="87" t="s">
        <v>1220</v>
      </c>
      <c r="B523" s="156" t="s">
        <v>294</v>
      </c>
      <c r="C523" s="156">
        <v>0.46274509803921571</v>
      </c>
      <c r="D523" s="156">
        <v>0.3235294117647059</v>
      </c>
      <c r="E523" s="156">
        <v>9.2156862745098045E-2</v>
      </c>
      <c r="F523" s="156">
        <v>7.8431372549019607E-3</v>
      </c>
      <c r="G523" s="156">
        <v>6.6666666666666666E-2</v>
      </c>
      <c r="H523" s="156">
        <v>1.9607843137254902E-3</v>
      </c>
      <c r="I523" s="156">
        <v>4.5098039215686274E-2</v>
      </c>
      <c r="J523" s="156">
        <v>1</v>
      </c>
      <c r="K523" s="87">
        <v>510</v>
      </c>
      <c r="L523" s="87"/>
      <c r="M523" s="156" t="s">
        <v>294</v>
      </c>
      <c r="N523" s="156" t="s">
        <v>294</v>
      </c>
      <c r="O523" s="156">
        <v>0.42</v>
      </c>
      <c r="P523" s="156">
        <v>0.50600000000000001</v>
      </c>
      <c r="Q523" s="156">
        <v>0.28399999999999997</v>
      </c>
      <c r="R523" s="156">
        <v>0.36499999999999999</v>
      </c>
      <c r="S523" s="156">
        <v>7.0000000000000007E-2</v>
      </c>
      <c r="T523" s="156">
        <v>0.12</v>
      </c>
      <c r="U523" s="156">
        <v>3.0000000000000001E-3</v>
      </c>
      <c r="V523" s="156">
        <v>0.02</v>
      </c>
      <c r="W523" s="156">
        <v>4.8000000000000001E-2</v>
      </c>
      <c r="X523" s="156">
        <v>9.1999999999999998E-2</v>
      </c>
      <c r="Y523" s="156">
        <v>0</v>
      </c>
      <c r="Z523" s="156">
        <v>1.0999999999999999E-2</v>
      </c>
      <c r="AA523" s="156">
        <v>0.03</v>
      </c>
      <c r="AB523" s="156">
        <v>6.7000000000000004E-2</v>
      </c>
    </row>
    <row r="524" spans="1:28" x14ac:dyDescent="0.25">
      <c r="A524" s="87" t="s">
        <v>1221</v>
      </c>
      <c r="B524" s="156" t="s">
        <v>294</v>
      </c>
      <c r="C524" s="156">
        <v>0.28785357737104827</v>
      </c>
      <c r="D524" s="156">
        <v>0.37437603993344426</v>
      </c>
      <c r="E524" s="156">
        <v>0.21297836938435941</v>
      </c>
      <c r="F524" s="156">
        <v>6.6555740432612314E-3</v>
      </c>
      <c r="G524" s="156">
        <v>7.4875207986688855E-2</v>
      </c>
      <c r="H524" s="156" t="s">
        <v>294</v>
      </c>
      <c r="I524" s="156">
        <v>4.3261231281198007E-2</v>
      </c>
      <c r="J524" s="156">
        <v>1.0000000000000002</v>
      </c>
      <c r="K524" s="87">
        <v>601</v>
      </c>
      <c r="L524" s="87"/>
      <c r="M524" s="156" t="s">
        <v>294</v>
      </c>
      <c r="N524" s="156" t="s">
        <v>294</v>
      </c>
      <c r="O524" s="156">
        <v>0.253</v>
      </c>
      <c r="P524" s="156">
        <v>0.32500000000000001</v>
      </c>
      <c r="Q524" s="156">
        <v>0.33700000000000002</v>
      </c>
      <c r="R524" s="156">
        <v>0.41399999999999998</v>
      </c>
      <c r="S524" s="156">
        <v>0.182</v>
      </c>
      <c r="T524" s="156">
        <v>0.247</v>
      </c>
      <c r="U524" s="156">
        <v>3.0000000000000001E-3</v>
      </c>
      <c r="V524" s="156">
        <v>1.7000000000000001E-2</v>
      </c>
      <c r="W524" s="156">
        <v>5.6000000000000001E-2</v>
      </c>
      <c r="X524" s="156">
        <v>9.9000000000000005E-2</v>
      </c>
      <c r="Y524" s="156" t="s">
        <v>294</v>
      </c>
      <c r="Z524" s="156" t="s">
        <v>294</v>
      </c>
      <c r="AA524" s="156">
        <v>0.03</v>
      </c>
      <c r="AB524" s="156">
        <v>6.3E-2</v>
      </c>
    </row>
    <row r="525" spans="1:28" x14ac:dyDescent="0.25">
      <c r="A525" s="87" t="s">
        <v>1222</v>
      </c>
      <c r="B525" s="156" t="s">
        <v>294</v>
      </c>
      <c r="C525" s="156">
        <v>0.16821946169772256</v>
      </c>
      <c r="D525" s="156">
        <v>0.58643892339544512</v>
      </c>
      <c r="E525" s="156">
        <v>0.13768115942028986</v>
      </c>
      <c r="F525" s="156">
        <v>8.7991718426501039E-3</v>
      </c>
      <c r="G525" s="156">
        <v>5.331262939958592E-2</v>
      </c>
      <c r="H525" s="156">
        <v>1.0351966873706005E-3</v>
      </c>
      <c r="I525" s="156">
        <v>4.4513457556935816E-2</v>
      </c>
      <c r="J525" s="156">
        <v>0.99999999999999989</v>
      </c>
      <c r="K525" s="87">
        <v>1932</v>
      </c>
      <c r="L525" s="87"/>
      <c r="M525" s="156" t="s">
        <v>294</v>
      </c>
      <c r="N525" s="156" t="s">
        <v>294</v>
      </c>
      <c r="O525" s="156">
        <v>0.152</v>
      </c>
      <c r="P525" s="156">
        <v>0.186</v>
      </c>
      <c r="Q525" s="156">
        <v>0.56399999999999995</v>
      </c>
      <c r="R525" s="156">
        <v>0.60799999999999998</v>
      </c>
      <c r="S525" s="156">
        <v>0.123</v>
      </c>
      <c r="T525" s="156">
        <v>0.154</v>
      </c>
      <c r="U525" s="156">
        <v>6.0000000000000001E-3</v>
      </c>
      <c r="V525" s="156">
        <v>1.4E-2</v>
      </c>
      <c r="W525" s="156">
        <v>4.3999999999999997E-2</v>
      </c>
      <c r="X525" s="156">
        <v>6.4000000000000001E-2</v>
      </c>
      <c r="Y525" s="156">
        <v>0</v>
      </c>
      <c r="Z525" s="156">
        <v>4.0000000000000001E-3</v>
      </c>
      <c r="AA525" s="156">
        <v>3.5999999999999997E-2</v>
      </c>
      <c r="AB525" s="156">
        <v>5.5E-2</v>
      </c>
    </row>
    <row r="526" spans="1:28" x14ac:dyDescent="0.25">
      <c r="A526" s="87" t="s">
        <v>1223</v>
      </c>
      <c r="B526" s="156" t="s">
        <v>294</v>
      </c>
      <c r="C526" s="156">
        <v>0.37</v>
      </c>
      <c r="D526" s="156">
        <v>0.30857142857142855</v>
      </c>
      <c r="E526" s="156">
        <v>0.11428571428571428</v>
      </c>
      <c r="F526" s="156">
        <v>1.5714285714285715E-2</v>
      </c>
      <c r="G526" s="156">
        <v>0.15285714285714286</v>
      </c>
      <c r="H526" s="156" t="s">
        <v>294</v>
      </c>
      <c r="I526" s="156">
        <v>3.8571428571428569E-2</v>
      </c>
      <c r="J526" s="156">
        <v>1</v>
      </c>
      <c r="K526" s="87">
        <v>700</v>
      </c>
      <c r="L526" s="87"/>
      <c r="M526" s="156" t="s">
        <v>294</v>
      </c>
      <c r="N526" s="156" t="s">
        <v>294</v>
      </c>
      <c r="O526" s="156">
        <v>0.33500000000000002</v>
      </c>
      <c r="P526" s="156">
        <v>0.40600000000000003</v>
      </c>
      <c r="Q526" s="156">
        <v>0.27500000000000002</v>
      </c>
      <c r="R526" s="156">
        <v>0.34399999999999997</v>
      </c>
      <c r="S526" s="156">
        <v>9.2999999999999999E-2</v>
      </c>
      <c r="T526" s="156">
        <v>0.14000000000000001</v>
      </c>
      <c r="U526" s="156">
        <v>8.9999999999999993E-3</v>
      </c>
      <c r="V526" s="156">
        <v>2.8000000000000001E-2</v>
      </c>
      <c r="W526" s="156">
        <v>0.128</v>
      </c>
      <c r="X526" s="156">
        <v>0.18099999999999999</v>
      </c>
      <c r="Y526" s="156" t="s">
        <v>294</v>
      </c>
      <c r="Z526" s="156" t="s">
        <v>294</v>
      </c>
      <c r="AA526" s="156">
        <v>2.7E-2</v>
      </c>
      <c r="AB526" s="156">
        <v>5.6000000000000001E-2</v>
      </c>
    </row>
    <row r="527" spans="1:28" x14ac:dyDescent="0.25">
      <c r="A527" s="87" t="s">
        <v>1224</v>
      </c>
      <c r="B527" s="156" t="s">
        <v>294</v>
      </c>
      <c r="C527" s="156">
        <v>0.26403326403326405</v>
      </c>
      <c r="D527" s="156">
        <v>0.29487179487179488</v>
      </c>
      <c r="E527" s="156">
        <v>0.15765765765765766</v>
      </c>
      <c r="F527" s="156">
        <v>1.1781011781011781E-2</v>
      </c>
      <c r="G527" s="156">
        <v>0.24532224532224534</v>
      </c>
      <c r="H527" s="156">
        <v>7.6230076230076231E-3</v>
      </c>
      <c r="I527" s="156">
        <v>1.8711018711018712E-2</v>
      </c>
      <c r="J527" s="156">
        <v>1</v>
      </c>
      <c r="K527" s="87">
        <v>2886</v>
      </c>
      <c r="L527" s="87"/>
      <c r="M527" s="156" t="s">
        <v>294</v>
      </c>
      <c r="N527" s="156" t="s">
        <v>294</v>
      </c>
      <c r="O527" s="156">
        <v>0.248</v>
      </c>
      <c r="P527" s="156">
        <v>0.28000000000000003</v>
      </c>
      <c r="Q527" s="156">
        <v>0.27900000000000003</v>
      </c>
      <c r="R527" s="156">
        <v>0.312</v>
      </c>
      <c r="S527" s="156">
        <v>0.14499999999999999</v>
      </c>
      <c r="T527" s="156">
        <v>0.17100000000000001</v>
      </c>
      <c r="U527" s="156">
        <v>8.0000000000000002E-3</v>
      </c>
      <c r="V527" s="156">
        <v>1.6E-2</v>
      </c>
      <c r="W527" s="156">
        <v>0.23</v>
      </c>
      <c r="X527" s="156">
        <v>0.26100000000000001</v>
      </c>
      <c r="Y527" s="156">
        <v>5.0000000000000001E-3</v>
      </c>
      <c r="Z527" s="156">
        <v>1.2E-2</v>
      </c>
      <c r="AA527" s="156">
        <v>1.4E-2</v>
      </c>
      <c r="AB527" s="156">
        <v>2.4E-2</v>
      </c>
    </row>
    <row r="528" spans="1:28" x14ac:dyDescent="0.25">
      <c r="A528" s="87" t="s">
        <v>1225</v>
      </c>
      <c r="B528" s="156" t="s">
        <v>294</v>
      </c>
      <c r="C528" s="156">
        <v>3.5933391761612622E-2</v>
      </c>
      <c r="D528" s="156">
        <v>0.22524101665205959</v>
      </c>
      <c r="E528" s="156">
        <v>0.12532865907099036</v>
      </c>
      <c r="F528" s="156">
        <v>3.0674846625766871E-2</v>
      </c>
      <c r="G528" s="156">
        <v>0.53987730061349692</v>
      </c>
      <c r="H528" s="156">
        <v>3.5056967572304996E-3</v>
      </c>
      <c r="I528" s="156">
        <v>3.9439088518843118E-2</v>
      </c>
      <c r="J528" s="156">
        <v>1</v>
      </c>
      <c r="K528" s="87">
        <v>1141</v>
      </c>
      <c r="L528" s="87"/>
      <c r="M528" s="156" t="s">
        <v>294</v>
      </c>
      <c r="N528" s="156" t="s">
        <v>294</v>
      </c>
      <c r="O528" s="156">
        <v>2.7E-2</v>
      </c>
      <c r="P528" s="156">
        <v>4.8000000000000001E-2</v>
      </c>
      <c r="Q528" s="156">
        <v>0.20200000000000001</v>
      </c>
      <c r="R528" s="156">
        <v>0.25</v>
      </c>
      <c r="S528" s="156">
        <v>0.107</v>
      </c>
      <c r="T528" s="156">
        <v>0.14599999999999999</v>
      </c>
      <c r="U528" s="156">
        <v>2.1999999999999999E-2</v>
      </c>
      <c r="V528" s="156">
        <v>4.2000000000000003E-2</v>
      </c>
      <c r="W528" s="156">
        <v>0.51100000000000001</v>
      </c>
      <c r="X528" s="156">
        <v>0.56899999999999995</v>
      </c>
      <c r="Y528" s="156">
        <v>1E-3</v>
      </c>
      <c r="Z528" s="156">
        <v>8.9999999999999993E-3</v>
      </c>
      <c r="AA528" s="156">
        <v>0.03</v>
      </c>
      <c r="AB528" s="156">
        <v>5.1999999999999998E-2</v>
      </c>
    </row>
    <row r="529" spans="1:28" x14ac:dyDescent="0.25">
      <c r="A529" s="87" t="s">
        <v>1226</v>
      </c>
      <c r="B529" s="156" t="s">
        <v>294</v>
      </c>
      <c r="C529" s="156">
        <v>0.13834726090993502</v>
      </c>
      <c r="D529" s="156">
        <v>0.44289693593314761</v>
      </c>
      <c r="E529" s="156">
        <v>9.9350046425255342E-2</v>
      </c>
      <c r="F529" s="156">
        <v>8.356545961002786E-3</v>
      </c>
      <c r="G529" s="156">
        <v>0.24233983286908078</v>
      </c>
      <c r="H529" s="156">
        <v>6.4995357474466105E-3</v>
      </c>
      <c r="I529" s="156">
        <v>6.2209842154131847E-2</v>
      </c>
      <c r="J529" s="156">
        <v>1</v>
      </c>
      <c r="K529" s="87">
        <v>1077</v>
      </c>
      <c r="L529" s="87"/>
      <c r="M529" s="156" t="s">
        <v>294</v>
      </c>
      <c r="N529" s="156" t="s">
        <v>294</v>
      </c>
      <c r="O529" s="156">
        <v>0.11899999999999999</v>
      </c>
      <c r="P529" s="156">
        <v>0.16</v>
      </c>
      <c r="Q529" s="156">
        <v>0.41299999999999998</v>
      </c>
      <c r="R529" s="156">
        <v>0.47299999999999998</v>
      </c>
      <c r="S529" s="156">
        <v>8.3000000000000004E-2</v>
      </c>
      <c r="T529" s="156">
        <v>0.11899999999999999</v>
      </c>
      <c r="U529" s="156">
        <v>4.0000000000000001E-3</v>
      </c>
      <c r="V529" s="156">
        <v>1.6E-2</v>
      </c>
      <c r="W529" s="156">
        <v>0.218</v>
      </c>
      <c r="X529" s="156">
        <v>0.26900000000000002</v>
      </c>
      <c r="Y529" s="156">
        <v>3.0000000000000001E-3</v>
      </c>
      <c r="Z529" s="156">
        <v>1.2999999999999999E-2</v>
      </c>
      <c r="AA529" s="156">
        <v>4.9000000000000002E-2</v>
      </c>
      <c r="AB529" s="156">
        <v>7.8E-2</v>
      </c>
    </row>
    <row r="530" spans="1:28" x14ac:dyDescent="0.25">
      <c r="A530" s="87" t="s">
        <v>1227</v>
      </c>
      <c r="B530" s="156" t="s">
        <v>294</v>
      </c>
      <c r="C530" s="156">
        <v>7.1969696969696975E-2</v>
      </c>
      <c r="D530" s="156">
        <v>0.23106060606060605</v>
      </c>
      <c r="E530" s="156">
        <v>0.12310606060606061</v>
      </c>
      <c r="F530" s="156">
        <v>7.575757575757576E-2</v>
      </c>
      <c r="G530" s="156">
        <v>0.46401515151515149</v>
      </c>
      <c r="H530" s="156">
        <v>5.681818181818182E-3</v>
      </c>
      <c r="I530" s="156">
        <v>2.8409090909090908E-2</v>
      </c>
      <c r="J530" s="156">
        <v>1</v>
      </c>
      <c r="K530" s="87">
        <v>528</v>
      </c>
      <c r="L530" s="87"/>
      <c r="M530" s="156" t="s">
        <v>294</v>
      </c>
      <c r="N530" s="156" t="s">
        <v>294</v>
      </c>
      <c r="O530" s="156">
        <v>5.2999999999999999E-2</v>
      </c>
      <c r="P530" s="156">
        <v>9.7000000000000003E-2</v>
      </c>
      <c r="Q530" s="156">
        <v>0.19700000000000001</v>
      </c>
      <c r="R530" s="156">
        <v>0.26900000000000002</v>
      </c>
      <c r="S530" s="156">
        <v>9.8000000000000004E-2</v>
      </c>
      <c r="T530" s="156">
        <v>0.154</v>
      </c>
      <c r="U530" s="156">
        <v>5.6000000000000001E-2</v>
      </c>
      <c r="V530" s="156">
        <v>0.10199999999999999</v>
      </c>
      <c r="W530" s="156">
        <v>0.42199999999999999</v>
      </c>
      <c r="X530" s="156">
        <v>0.50700000000000001</v>
      </c>
      <c r="Y530" s="156">
        <v>2E-3</v>
      </c>
      <c r="Z530" s="156">
        <v>1.7000000000000001E-2</v>
      </c>
      <c r="AA530" s="156">
        <v>1.7000000000000001E-2</v>
      </c>
      <c r="AB530" s="156">
        <v>4.5999999999999999E-2</v>
      </c>
    </row>
    <row r="531" spans="1:28" x14ac:dyDescent="0.25">
      <c r="A531" s="87" t="s">
        <v>1228</v>
      </c>
      <c r="B531" s="156" t="s">
        <v>294</v>
      </c>
      <c r="C531" s="156">
        <v>0.12033195020746888</v>
      </c>
      <c r="D531" s="156">
        <v>0.26141078838174275</v>
      </c>
      <c r="E531" s="156">
        <v>0.15214384508990317</v>
      </c>
      <c r="F531" s="156">
        <v>1.2448132780082987E-2</v>
      </c>
      <c r="G531" s="156">
        <v>0.42047026279391425</v>
      </c>
      <c r="H531" s="156">
        <v>8.2987551867219917E-3</v>
      </c>
      <c r="I531" s="156">
        <v>2.4896265560165973E-2</v>
      </c>
      <c r="J531" s="156">
        <v>0.99999999999999989</v>
      </c>
      <c r="K531" s="87">
        <v>723</v>
      </c>
      <c r="L531" s="87"/>
      <c r="M531" s="156" t="s">
        <v>294</v>
      </c>
      <c r="N531" s="156" t="s">
        <v>294</v>
      </c>
      <c r="O531" s="156">
        <v>9.9000000000000005E-2</v>
      </c>
      <c r="P531" s="156">
        <v>0.14599999999999999</v>
      </c>
      <c r="Q531" s="156">
        <v>0.23100000000000001</v>
      </c>
      <c r="R531" s="156">
        <v>0.29499999999999998</v>
      </c>
      <c r="S531" s="156">
        <v>0.128</v>
      </c>
      <c r="T531" s="156">
        <v>0.18</v>
      </c>
      <c r="U531" s="156">
        <v>7.0000000000000001E-3</v>
      </c>
      <c r="V531" s="156">
        <v>2.3E-2</v>
      </c>
      <c r="W531" s="156">
        <v>0.38500000000000001</v>
      </c>
      <c r="X531" s="156">
        <v>0.45700000000000002</v>
      </c>
      <c r="Y531" s="156">
        <v>4.0000000000000001E-3</v>
      </c>
      <c r="Z531" s="156">
        <v>1.7999999999999999E-2</v>
      </c>
      <c r="AA531" s="156">
        <v>1.6E-2</v>
      </c>
      <c r="AB531" s="156">
        <v>3.9E-2</v>
      </c>
    </row>
    <row r="532" spans="1:28" x14ac:dyDescent="0.25">
      <c r="A532" s="87" t="s">
        <v>1229</v>
      </c>
      <c r="B532" s="156" t="s">
        <v>294</v>
      </c>
      <c r="C532" s="156">
        <v>0.27919415225530397</v>
      </c>
      <c r="D532" s="156">
        <v>0.2069293397515897</v>
      </c>
      <c r="E532" s="156">
        <v>0.11350805253461699</v>
      </c>
      <c r="F532" s="156">
        <v>1.5035359838355024E-2</v>
      </c>
      <c r="G532" s="156">
        <v>0.36114577761930233</v>
      </c>
      <c r="H532" s="156">
        <v>4.9919771795328936E-3</v>
      </c>
      <c r="I532" s="156">
        <v>1.9195340821299103E-2</v>
      </c>
      <c r="J532" s="156">
        <v>1</v>
      </c>
      <c r="K532" s="87">
        <v>16827</v>
      </c>
      <c r="L532" s="87"/>
      <c r="M532" s="156" t="s">
        <v>294</v>
      </c>
      <c r="N532" s="156" t="s">
        <v>294</v>
      </c>
      <c r="O532" s="156">
        <v>0.27200000000000002</v>
      </c>
      <c r="P532" s="156">
        <v>0.28599999999999998</v>
      </c>
      <c r="Q532" s="156">
        <v>0.20100000000000001</v>
      </c>
      <c r="R532" s="156">
        <v>0.21299999999999999</v>
      </c>
      <c r="S532" s="156">
        <v>0.109</v>
      </c>
      <c r="T532" s="156">
        <v>0.11799999999999999</v>
      </c>
      <c r="U532" s="156">
        <v>1.2999999999999999E-2</v>
      </c>
      <c r="V532" s="156">
        <v>1.7000000000000001E-2</v>
      </c>
      <c r="W532" s="156">
        <v>0.35399999999999998</v>
      </c>
      <c r="X532" s="156">
        <v>0.36799999999999999</v>
      </c>
      <c r="Y532" s="156">
        <v>4.0000000000000001E-3</v>
      </c>
      <c r="Z532" s="156">
        <v>6.0000000000000001E-3</v>
      </c>
      <c r="AA532" s="156">
        <v>1.7000000000000001E-2</v>
      </c>
      <c r="AB532" s="156">
        <v>2.1000000000000001E-2</v>
      </c>
    </row>
    <row r="533" spans="1:28" x14ac:dyDescent="0.25">
      <c r="A533" s="87" t="s">
        <v>1230</v>
      </c>
      <c r="B533" s="156" t="s">
        <v>294</v>
      </c>
      <c r="C533" s="156">
        <v>0.54216660953033935</v>
      </c>
      <c r="D533" s="156">
        <v>0.30785053136784368</v>
      </c>
      <c r="E533" s="156">
        <v>5.1936921494686324E-2</v>
      </c>
      <c r="F533" s="156">
        <v>3.9424065821049023E-3</v>
      </c>
      <c r="G533" s="156">
        <v>1.8512170037709975E-2</v>
      </c>
      <c r="H533" s="156">
        <v>8.5704490915323962E-4</v>
      </c>
      <c r="I533" s="156">
        <v>7.4734316078162499E-2</v>
      </c>
      <c r="J533" s="156">
        <v>1</v>
      </c>
      <c r="K533" s="87">
        <v>5834</v>
      </c>
      <c r="L533" s="87"/>
      <c r="M533" s="156" t="s">
        <v>294</v>
      </c>
      <c r="N533" s="156" t="s">
        <v>294</v>
      </c>
      <c r="O533" s="156">
        <v>0.52900000000000003</v>
      </c>
      <c r="P533" s="156">
        <v>0.55500000000000005</v>
      </c>
      <c r="Q533" s="156">
        <v>0.29599999999999999</v>
      </c>
      <c r="R533" s="156">
        <v>0.32</v>
      </c>
      <c r="S533" s="156">
        <v>4.7E-2</v>
      </c>
      <c r="T533" s="156">
        <v>5.8000000000000003E-2</v>
      </c>
      <c r="U533" s="156">
        <v>3.0000000000000001E-3</v>
      </c>
      <c r="V533" s="156">
        <v>6.0000000000000001E-3</v>
      </c>
      <c r="W533" s="156">
        <v>1.4999999999999999E-2</v>
      </c>
      <c r="X533" s="156">
        <v>2.1999999999999999E-2</v>
      </c>
      <c r="Y533" s="156">
        <v>0</v>
      </c>
      <c r="Z533" s="156">
        <v>2E-3</v>
      </c>
      <c r="AA533" s="156">
        <v>6.8000000000000005E-2</v>
      </c>
      <c r="AB533" s="156">
        <v>8.2000000000000003E-2</v>
      </c>
    </row>
    <row r="534" spans="1:28" x14ac:dyDescent="0.25">
      <c r="A534" s="87" t="s">
        <v>1231</v>
      </c>
      <c r="B534" s="156" t="s">
        <v>294</v>
      </c>
      <c r="C534" s="156">
        <v>7.2559366754617414E-3</v>
      </c>
      <c r="D534" s="156">
        <v>0.30277044854881269</v>
      </c>
      <c r="E534" s="156">
        <v>0.20052770448548812</v>
      </c>
      <c r="F534" s="156">
        <v>2.6385224274406333E-2</v>
      </c>
      <c r="G534" s="156">
        <v>0.42941952506596304</v>
      </c>
      <c r="H534" s="156">
        <v>7.2559366754617414E-3</v>
      </c>
      <c r="I534" s="156">
        <v>2.6385224274406333E-2</v>
      </c>
      <c r="J534" s="156">
        <v>1</v>
      </c>
      <c r="K534" s="87">
        <v>1516</v>
      </c>
      <c r="L534" s="87"/>
      <c r="M534" s="156" t="s">
        <v>294</v>
      </c>
      <c r="N534" s="156" t="s">
        <v>294</v>
      </c>
      <c r="O534" s="156">
        <v>4.0000000000000001E-3</v>
      </c>
      <c r="P534" s="156">
        <v>1.2999999999999999E-2</v>
      </c>
      <c r="Q534" s="156">
        <v>0.28000000000000003</v>
      </c>
      <c r="R534" s="156">
        <v>0.32600000000000001</v>
      </c>
      <c r="S534" s="156">
        <v>0.18099999999999999</v>
      </c>
      <c r="T534" s="156">
        <v>0.221</v>
      </c>
      <c r="U534" s="156">
        <v>1.9E-2</v>
      </c>
      <c r="V534" s="156">
        <v>3.5999999999999997E-2</v>
      </c>
      <c r="W534" s="156">
        <v>0.40500000000000003</v>
      </c>
      <c r="X534" s="156">
        <v>0.45400000000000001</v>
      </c>
      <c r="Y534" s="156">
        <v>4.0000000000000001E-3</v>
      </c>
      <c r="Z534" s="156">
        <v>1.2999999999999999E-2</v>
      </c>
      <c r="AA534" s="156">
        <v>1.9E-2</v>
      </c>
      <c r="AB534" s="156">
        <v>3.5999999999999997E-2</v>
      </c>
    </row>
    <row r="535" spans="1:28" x14ac:dyDescent="0.25">
      <c r="A535" s="87" t="s">
        <v>1232</v>
      </c>
      <c r="B535" s="156" t="s">
        <v>294</v>
      </c>
      <c r="C535" s="156">
        <v>0.17819706498951782</v>
      </c>
      <c r="D535" s="156">
        <v>0.2976939203354298</v>
      </c>
      <c r="E535" s="156">
        <v>0.15094339622641509</v>
      </c>
      <c r="F535" s="156">
        <v>1.6771488469601678E-2</v>
      </c>
      <c r="G535" s="156">
        <v>0.33542976939203356</v>
      </c>
      <c r="H535" s="156">
        <v>2.0964360587002098E-3</v>
      </c>
      <c r="I535" s="156">
        <v>1.8867924528301886E-2</v>
      </c>
      <c r="J535" s="156">
        <v>1.0000000000000002</v>
      </c>
      <c r="K535" s="87">
        <v>477</v>
      </c>
      <c r="L535" s="87"/>
      <c r="M535" s="156" t="s">
        <v>294</v>
      </c>
      <c r="N535" s="156" t="s">
        <v>294</v>
      </c>
      <c r="O535" s="156">
        <v>0.14599999999999999</v>
      </c>
      <c r="P535" s="156">
        <v>0.215</v>
      </c>
      <c r="Q535" s="156">
        <v>0.25800000000000001</v>
      </c>
      <c r="R535" s="156">
        <v>0.34</v>
      </c>
      <c r="S535" s="156">
        <v>0.122</v>
      </c>
      <c r="T535" s="156">
        <v>0.186</v>
      </c>
      <c r="U535" s="156">
        <v>8.9999999999999993E-3</v>
      </c>
      <c r="V535" s="156">
        <v>3.3000000000000002E-2</v>
      </c>
      <c r="W535" s="156">
        <v>0.29499999999999998</v>
      </c>
      <c r="X535" s="156">
        <v>0.379</v>
      </c>
      <c r="Y535" s="156">
        <v>0</v>
      </c>
      <c r="Z535" s="156">
        <v>1.2E-2</v>
      </c>
      <c r="AA535" s="156">
        <v>0.01</v>
      </c>
      <c r="AB535" s="156">
        <v>3.5000000000000003E-2</v>
      </c>
    </row>
    <row r="536" spans="1:28" x14ac:dyDescent="0.25">
      <c r="A536" s="87" t="s">
        <v>1233</v>
      </c>
      <c r="B536" s="156" t="s">
        <v>294</v>
      </c>
      <c r="C536" s="156">
        <v>0.15923566878980891</v>
      </c>
      <c r="D536" s="156">
        <v>0.38110403397027603</v>
      </c>
      <c r="E536" s="156">
        <v>0.11518046709129512</v>
      </c>
      <c r="F536" s="156">
        <v>7.9617834394904458E-3</v>
      </c>
      <c r="G536" s="156">
        <v>0.31847133757961782</v>
      </c>
      <c r="H536" s="156">
        <v>2.6539278131634818E-3</v>
      </c>
      <c r="I536" s="156">
        <v>1.5392781316348195E-2</v>
      </c>
      <c r="J536" s="156">
        <v>1.0000000000000002</v>
      </c>
      <c r="K536" s="87">
        <v>1884</v>
      </c>
      <c r="L536" s="87"/>
      <c r="M536" s="156" t="s">
        <v>294</v>
      </c>
      <c r="N536" s="156" t="s">
        <v>294</v>
      </c>
      <c r="O536" s="156">
        <v>0.14299999999999999</v>
      </c>
      <c r="P536" s="156">
        <v>0.17599999999999999</v>
      </c>
      <c r="Q536" s="156">
        <v>0.35899999999999999</v>
      </c>
      <c r="R536" s="156">
        <v>0.40300000000000002</v>
      </c>
      <c r="S536" s="156">
        <v>0.10199999999999999</v>
      </c>
      <c r="T536" s="156">
        <v>0.13</v>
      </c>
      <c r="U536" s="156">
        <v>5.0000000000000001E-3</v>
      </c>
      <c r="V536" s="156">
        <v>1.2999999999999999E-2</v>
      </c>
      <c r="W536" s="156">
        <v>0.29799999999999999</v>
      </c>
      <c r="X536" s="156">
        <v>0.34</v>
      </c>
      <c r="Y536" s="156">
        <v>1E-3</v>
      </c>
      <c r="Z536" s="156">
        <v>6.0000000000000001E-3</v>
      </c>
      <c r="AA536" s="156">
        <v>1.0999999999999999E-2</v>
      </c>
      <c r="AB536" s="156">
        <v>2.1999999999999999E-2</v>
      </c>
    </row>
    <row r="537" spans="1:28" x14ac:dyDescent="0.25">
      <c r="A537" s="87" t="s">
        <v>1234</v>
      </c>
      <c r="B537" s="156" t="s">
        <v>294</v>
      </c>
      <c r="C537" s="156">
        <v>0.25217391304347825</v>
      </c>
      <c r="D537" s="156">
        <v>0.32885375494071145</v>
      </c>
      <c r="E537" s="156">
        <v>0.11462450592885376</v>
      </c>
      <c r="F537" s="156">
        <v>1.6007905138339922E-2</v>
      </c>
      <c r="G537" s="156">
        <v>0.24920948616600791</v>
      </c>
      <c r="H537" s="156">
        <v>1.7786561264822134E-3</v>
      </c>
      <c r="I537" s="156">
        <v>3.7351778656126482E-2</v>
      </c>
      <c r="J537" s="156">
        <v>1</v>
      </c>
      <c r="K537" s="87">
        <v>5060</v>
      </c>
      <c r="L537" s="87"/>
      <c r="M537" s="156" t="s">
        <v>294</v>
      </c>
      <c r="N537" s="156" t="s">
        <v>294</v>
      </c>
      <c r="O537" s="156">
        <v>0.24</v>
      </c>
      <c r="P537" s="156">
        <v>0.26400000000000001</v>
      </c>
      <c r="Q537" s="156">
        <v>0.316</v>
      </c>
      <c r="R537" s="156">
        <v>0.34200000000000003</v>
      </c>
      <c r="S537" s="156">
        <v>0.106</v>
      </c>
      <c r="T537" s="156">
        <v>0.124</v>
      </c>
      <c r="U537" s="156">
        <v>1.2999999999999999E-2</v>
      </c>
      <c r="V537" s="156">
        <v>0.02</v>
      </c>
      <c r="W537" s="156">
        <v>0.23699999999999999</v>
      </c>
      <c r="X537" s="156">
        <v>0.26100000000000001</v>
      </c>
      <c r="Y537" s="156">
        <v>1E-3</v>
      </c>
      <c r="Z537" s="156">
        <v>3.0000000000000001E-3</v>
      </c>
      <c r="AA537" s="156">
        <v>3.2000000000000001E-2</v>
      </c>
      <c r="AB537" s="156">
        <v>4.2999999999999997E-2</v>
      </c>
    </row>
    <row r="538" spans="1:28" x14ac:dyDescent="0.25">
      <c r="A538" s="87" t="s">
        <v>1235</v>
      </c>
      <c r="B538" s="156" t="s">
        <v>294</v>
      </c>
      <c r="C538" s="156">
        <v>0.40467250730079268</v>
      </c>
      <c r="D538" s="156">
        <v>0.18773466833541927</v>
      </c>
      <c r="E538" s="156">
        <v>6.4664163537755531E-2</v>
      </c>
      <c r="F538" s="156">
        <v>9.0947017104714228E-2</v>
      </c>
      <c r="G538" s="156">
        <v>0.22152690863579474</v>
      </c>
      <c r="H538" s="156">
        <v>8.343763037129746E-3</v>
      </c>
      <c r="I538" s="156">
        <v>2.2110972048393827E-2</v>
      </c>
      <c r="J538" s="156">
        <v>0.99999999999999989</v>
      </c>
      <c r="K538" s="87">
        <v>2397</v>
      </c>
      <c r="L538" s="87"/>
      <c r="M538" s="156" t="s">
        <v>294</v>
      </c>
      <c r="N538" s="156" t="s">
        <v>294</v>
      </c>
      <c r="O538" s="156">
        <v>0.38500000000000001</v>
      </c>
      <c r="P538" s="156">
        <v>0.42399999999999999</v>
      </c>
      <c r="Q538" s="156">
        <v>0.17299999999999999</v>
      </c>
      <c r="R538" s="156">
        <v>0.20399999999999999</v>
      </c>
      <c r="S538" s="156">
        <v>5.5E-2</v>
      </c>
      <c r="T538" s="156">
        <v>7.4999999999999997E-2</v>
      </c>
      <c r="U538" s="156">
        <v>0.08</v>
      </c>
      <c r="V538" s="156">
        <v>0.10299999999999999</v>
      </c>
      <c r="W538" s="156">
        <v>0.20499999999999999</v>
      </c>
      <c r="X538" s="156">
        <v>0.23899999999999999</v>
      </c>
      <c r="Y538" s="156">
        <v>5.0000000000000001E-3</v>
      </c>
      <c r="Z538" s="156">
        <v>1.2999999999999999E-2</v>
      </c>
      <c r="AA538" s="156">
        <v>1.7000000000000001E-2</v>
      </c>
      <c r="AB538" s="156">
        <v>2.9000000000000001E-2</v>
      </c>
    </row>
    <row r="539" spans="1:28" x14ac:dyDescent="0.25">
      <c r="A539" s="87" t="s">
        <v>1236</v>
      </c>
      <c r="B539" s="156" t="s">
        <v>294</v>
      </c>
      <c r="C539" s="156">
        <v>0.2286902286902287</v>
      </c>
      <c r="D539" s="156">
        <v>0.33056133056133058</v>
      </c>
      <c r="E539" s="156">
        <v>0.1891891891891892</v>
      </c>
      <c r="F539" s="156">
        <v>1.2474012474012475E-2</v>
      </c>
      <c r="G539" s="156">
        <v>0.21829521829521831</v>
      </c>
      <c r="H539" s="156">
        <v>2.0790020790020791E-3</v>
      </c>
      <c r="I539" s="156">
        <v>1.8711018711018712E-2</v>
      </c>
      <c r="J539" s="156">
        <v>1</v>
      </c>
      <c r="K539" s="87">
        <v>481</v>
      </c>
      <c r="L539" s="87"/>
      <c r="M539" s="156" t="s">
        <v>294</v>
      </c>
      <c r="N539" s="156" t="s">
        <v>294</v>
      </c>
      <c r="O539" s="156">
        <v>0.193</v>
      </c>
      <c r="P539" s="156">
        <v>0.26800000000000002</v>
      </c>
      <c r="Q539" s="156">
        <v>0.28999999999999998</v>
      </c>
      <c r="R539" s="156">
        <v>0.374</v>
      </c>
      <c r="S539" s="156">
        <v>0.157</v>
      </c>
      <c r="T539" s="156">
        <v>0.22700000000000001</v>
      </c>
      <c r="U539" s="156">
        <v>6.0000000000000001E-3</v>
      </c>
      <c r="V539" s="156">
        <v>2.7E-2</v>
      </c>
      <c r="W539" s="156">
        <v>0.184</v>
      </c>
      <c r="X539" s="156">
        <v>0.25700000000000001</v>
      </c>
      <c r="Y539" s="156">
        <v>0</v>
      </c>
      <c r="Z539" s="156">
        <v>1.2E-2</v>
      </c>
      <c r="AA539" s="156">
        <v>0.01</v>
      </c>
      <c r="AB539" s="156">
        <v>3.5000000000000003E-2</v>
      </c>
    </row>
    <row r="540" spans="1:28" x14ac:dyDescent="0.25">
      <c r="A540" s="87" t="s">
        <v>1237</v>
      </c>
      <c r="B540" s="156" t="s">
        <v>294</v>
      </c>
      <c r="C540" s="156">
        <v>1.5360983102918587E-3</v>
      </c>
      <c r="D540" s="156">
        <v>0.46082949308755761</v>
      </c>
      <c r="E540" s="156">
        <v>0.31490015360983103</v>
      </c>
      <c r="F540" s="156">
        <v>1.0752688172043012E-2</v>
      </c>
      <c r="G540" s="156">
        <v>0.19201228878648233</v>
      </c>
      <c r="H540" s="156">
        <v>3.0721966205837174E-3</v>
      </c>
      <c r="I540" s="156">
        <v>1.6897081413210446E-2</v>
      </c>
      <c r="J540" s="156">
        <v>1</v>
      </c>
      <c r="K540" s="87">
        <v>651</v>
      </c>
      <c r="L540" s="87"/>
      <c r="M540" s="156" t="s">
        <v>294</v>
      </c>
      <c r="N540" s="156" t="s">
        <v>294</v>
      </c>
      <c r="O540" s="156">
        <v>0</v>
      </c>
      <c r="P540" s="156">
        <v>8.9999999999999993E-3</v>
      </c>
      <c r="Q540" s="156">
        <v>0.42299999999999999</v>
      </c>
      <c r="R540" s="156">
        <v>0.499</v>
      </c>
      <c r="S540" s="156">
        <v>0.28000000000000003</v>
      </c>
      <c r="T540" s="156">
        <v>0.35199999999999998</v>
      </c>
      <c r="U540" s="156">
        <v>5.0000000000000001E-3</v>
      </c>
      <c r="V540" s="156">
        <v>2.1999999999999999E-2</v>
      </c>
      <c r="W540" s="156">
        <v>0.16400000000000001</v>
      </c>
      <c r="X540" s="156">
        <v>0.224</v>
      </c>
      <c r="Y540" s="156">
        <v>1E-3</v>
      </c>
      <c r="Z540" s="156">
        <v>1.0999999999999999E-2</v>
      </c>
      <c r="AA540" s="156">
        <v>8.9999999999999993E-3</v>
      </c>
      <c r="AB540" s="156">
        <v>0.03</v>
      </c>
    </row>
    <row r="541" spans="1:28" x14ac:dyDescent="0.25">
      <c r="A541" s="87" t="s">
        <v>1238</v>
      </c>
      <c r="B541" s="156" t="s">
        <v>294</v>
      </c>
      <c r="C541" s="156">
        <v>7.9922027290448339E-2</v>
      </c>
      <c r="D541" s="156">
        <v>0.39376218323586742</v>
      </c>
      <c r="E541" s="156">
        <v>0.10916179337231968</v>
      </c>
      <c r="F541" s="156">
        <v>1.7543859649122806E-2</v>
      </c>
      <c r="G541" s="156">
        <v>0.36257309941520466</v>
      </c>
      <c r="H541" s="156">
        <v>1.5594541910331383E-2</v>
      </c>
      <c r="I541" s="156">
        <v>2.1442495126705652E-2</v>
      </c>
      <c r="J541" s="156">
        <v>1</v>
      </c>
      <c r="K541" s="87">
        <v>513</v>
      </c>
      <c r="L541" s="87"/>
      <c r="M541" s="156" t="s">
        <v>294</v>
      </c>
      <c r="N541" s="156" t="s">
        <v>294</v>
      </c>
      <c r="O541" s="156">
        <v>5.8999999999999997E-2</v>
      </c>
      <c r="P541" s="156">
        <v>0.107</v>
      </c>
      <c r="Q541" s="156">
        <v>0.35199999999999998</v>
      </c>
      <c r="R541" s="156">
        <v>0.437</v>
      </c>
      <c r="S541" s="156">
        <v>8.5000000000000006E-2</v>
      </c>
      <c r="T541" s="156">
        <v>0.13900000000000001</v>
      </c>
      <c r="U541" s="156">
        <v>8.9999999999999993E-3</v>
      </c>
      <c r="V541" s="156">
        <v>3.3000000000000002E-2</v>
      </c>
      <c r="W541" s="156">
        <v>0.32200000000000001</v>
      </c>
      <c r="X541" s="156">
        <v>0.40500000000000003</v>
      </c>
      <c r="Y541" s="156">
        <v>8.0000000000000002E-3</v>
      </c>
      <c r="Z541" s="156">
        <v>0.03</v>
      </c>
      <c r="AA541" s="156">
        <v>1.2E-2</v>
      </c>
      <c r="AB541" s="156">
        <v>3.7999999999999999E-2</v>
      </c>
    </row>
    <row r="542" spans="1:28" x14ac:dyDescent="0.25">
      <c r="A542" s="87" t="s">
        <v>1239</v>
      </c>
      <c r="B542" s="156">
        <v>1.2426219322771047E-3</v>
      </c>
      <c r="C542" s="156">
        <v>0.1618515066790929</v>
      </c>
      <c r="D542" s="156">
        <v>0.30351040695868281</v>
      </c>
      <c r="E542" s="156">
        <v>0.15563839701770738</v>
      </c>
      <c r="F542" s="156">
        <v>2.019260639950295E-2</v>
      </c>
      <c r="G542" s="156">
        <v>0.31593662628145386</v>
      </c>
      <c r="H542" s="156">
        <v>1.2736874805840324E-2</v>
      </c>
      <c r="I542" s="156">
        <v>2.8890959925442685E-2</v>
      </c>
      <c r="J542" s="156">
        <v>0.99999999999999989</v>
      </c>
      <c r="K542" s="87">
        <v>3219</v>
      </c>
      <c r="L542" s="87"/>
      <c r="M542" s="156">
        <v>0</v>
      </c>
      <c r="N542" s="156">
        <v>3.0000000000000001E-3</v>
      </c>
      <c r="O542" s="156">
        <v>0.15</v>
      </c>
      <c r="P542" s="156">
        <v>0.17499999999999999</v>
      </c>
      <c r="Q542" s="156">
        <v>0.28799999999999998</v>
      </c>
      <c r="R542" s="156">
        <v>0.32</v>
      </c>
      <c r="S542" s="156">
        <v>0.14399999999999999</v>
      </c>
      <c r="T542" s="156">
        <v>0.16900000000000001</v>
      </c>
      <c r="U542" s="156">
        <v>1.6E-2</v>
      </c>
      <c r="V542" s="156">
        <v>2.5999999999999999E-2</v>
      </c>
      <c r="W542" s="156">
        <v>0.3</v>
      </c>
      <c r="X542" s="156">
        <v>0.33200000000000002</v>
      </c>
      <c r="Y542" s="156">
        <v>8.9999999999999993E-3</v>
      </c>
      <c r="Z542" s="156">
        <v>1.7000000000000001E-2</v>
      </c>
      <c r="AA542" s="156">
        <v>2.4E-2</v>
      </c>
      <c r="AB542" s="156">
        <v>3.5000000000000003E-2</v>
      </c>
    </row>
    <row r="543" spans="1:28" x14ac:dyDescent="0.25">
      <c r="A543" s="87" t="s">
        <v>1240</v>
      </c>
      <c r="B543" s="156" t="s">
        <v>294</v>
      </c>
      <c r="C543" s="156">
        <v>0.31563565513882125</v>
      </c>
      <c r="D543" s="156">
        <v>0.26043188829355413</v>
      </c>
      <c r="E543" s="156">
        <v>0.10407533690534178</v>
      </c>
      <c r="F543" s="156">
        <v>1.1527845429452833E-2</v>
      </c>
      <c r="G543" s="156">
        <v>0.27309628186393897</v>
      </c>
      <c r="H543" s="156">
        <v>5.0332846241272931E-3</v>
      </c>
      <c r="I543" s="156">
        <v>3.019970774476376E-2</v>
      </c>
      <c r="J543" s="156">
        <v>1</v>
      </c>
      <c r="K543" s="87">
        <v>6159</v>
      </c>
      <c r="L543" s="87"/>
      <c r="M543" s="156" t="s">
        <v>294</v>
      </c>
      <c r="N543" s="156" t="s">
        <v>294</v>
      </c>
      <c r="O543" s="156">
        <v>0.30399999999999999</v>
      </c>
      <c r="P543" s="156">
        <v>0.32700000000000001</v>
      </c>
      <c r="Q543" s="156">
        <v>0.25</v>
      </c>
      <c r="R543" s="156">
        <v>0.27200000000000002</v>
      </c>
      <c r="S543" s="156">
        <v>9.7000000000000003E-2</v>
      </c>
      <c r="T543" s="156">
        <v>0.112</v>
      </c>
      <c r="U543" s="156">
        <v>8.9999999999999993E-3</v>
      </c>
      <c r="V543" s="156">
        <v>1.4999999999999999E-2</v>
      </c>
      <c r="W543" s="156">
        <v>0.26200000000000001</v>
      </c>
      <c r="X543" s="156">
        <v>0.28399999999999997</v>
      </c>
      <c r="Y543" s="156">
        <v>4.0000000000000001E-3</v>
      </c>
      <c r="Z543" s="156">
        <v>7.0000000000000001E-3</v>
      </c>
      <c r="AA543" s="156">
        <v>2.5999999999999999E-2</v>
      </c>
      <c r="AB543" s="156">
        <v>3.5000000000000003E-2</v>
      </c>
    </row>
    <row r="544" spans="1:28" x14ac:dyDescent="0.25">
      <c r="A544" s="87" t="s">
        <v>1241</v>
      </c>
      <c r="B544" s="156" t="s">
        <v>294</v>
      </c>
      <c r="C544" s="156">
        <v>0.1595552107576933</v>
      </c>
      <c r="D544" s="156">
        <v>0.20610292216188258</v>
      </c>
      <c r="E544" s="156">
        <v>9.7750193948797512E-2</v>
      </c>
      <c r="F544" s="156">
        <v>2.3532454098784586E-2</v>
      </c>
      <c r="G544" s="156">
        <v>0.47271786914921127</v>
      </c>
      <c r="H544" s="156">
        <v>9.5681406775277988E-3</v>
      </c>
      <c r="I544" s="156">
        <v>3.0773209206102922E-2</v>
      </c>
      <c r="J544" s="156">
        <v>1</v>
      </c>
      <c r="K544" s="87">
        <v>3867</v>
      </c>
      <c r="L544" s="87"/>
      <c r="M544" s="156" t="s">
        <v>294</v>
      </c>
      <c r="N544" s="156" t="s">
        <v>294</v>
      </c>
      <c r="O544" s="156">
        <v>0.14799999999999999</v>
      </c>
      <c r="P544" s="156">
        <v>0.17100000000000001</v>
      </c>
      <c r="Q544" s="156">
        <v>0.19400000000000001</v>
      </c>
      <c r="R544" s="156">
        <v>0.219</v>
      </c>
      <c r="S544" s="156">
        <v>8.8999999999999996E-2</v>
      </c>
      <c r="T544" s="156">
        <v>0.108</v>
      </c>
      <c r="U544" s="156">
        <v>1.9E-2</v>
      </c>
      <c r="V544" s="156">
        <v>2.9000000000000001E-2</v>
      </c>
      <c r="W544" s="156">
        <v>0.45700000000000002</v>
      </c>
      <c r="X544" s="156">
        <v>0.48799999999999999</v>
      </c>
      <c r="Y544" s="156">
        <v>7.0000000000000001E-3</v>
      </c>
      <c r="Z544" s="156">
        <v>1.2999999999999999E-2</v>
      </c>
      <c r="AA544" s="156">
        <v>2.5999999999999999E-2</v>
      </c>
      <c r="AB544" s="156">
        <v>3.6999999999999998E-2</v>
      </c>
    </row>
    <row r="545" spans="1:28" x14ac:dyDescent="0.25">
      <c r="A545" s="87" t="s">
        <v>1242</v>
      </c>
      <c r="B545" s="156" t="s">
        <v>294</v>
      </c>
      <c r="C545" s="156">
        <v>0.12807881773399016</v>
      </c>
      <c r="D545" s="156">
        <v>0.26108374384236455</v>
      </c>
      <c r="E545" s="156">
        <v>0.27586206896551724</v>
      </c>
      <c r="F545" s="156">
        <v>5.4187192118226604E-2</v>
      </c>
      <c r="G545" s="156">
        <v>0.22167487684729065</v>
      </c>
      <c r="H545" s="156" t="s">
        <v>294</v>
      </c>
      <c r="I545" s="156">
        <v>5.9113300492610835E-2</v>
      </c>
      <c r="J545" s="156">
        <v>1</v>
      </c>
      <c r="K545" s="87">
        <v>203</v>
      </c>
      <c r="L545" s="87"/>
      <c r="M545" s="156" t="s">
        <v>294</v>
      </c>
      <c r="N545" s="156" t="s">
        <v>294</v>
      </c>
      <c r="O545" s="156">
        <v>8.8999999999999996E-2</v>
      </c>
      <c r="P545" s="156">
        <v>0.18099999999999999</v>
      </c>
      <c r="Q545" s="156">
        <v>0.20499999999999999</v>
      </c>
      <c r="R545" s="156">
        <v>0.32600000000000001</v>
      </c>
      <c r="S545" s="156">
        <v>0.219</v>
      </c>
      <c r="T545" s="156">
        <v>0.34100000000000003</v>
      </c>
      <c r="U545" s="156">
        <v>3.1E-2</v>
      </c>
      <c r="V545" s="156">
        <v>9.4E-2</v>
      </c>
      <c r="W545" s="156">
        <v>0.17</v>
      </c>
      <c r="X545" s="156">
        <v>0.28399999999999997</v>
      </c>
      <c r="Y545" s="156" t="s">
        <v>294</v>
      </c>
      <c r="Z545" s="156" t="s">
        <v>294</v>
      </c>
      <c r="AA545" s="156">
        <v>3.4000000000000002E-2</v>
      </c>
      <c r="AB545" s="156">
        <v>0.1</v>
      </c>
    </row>
    <row r="546" spans="1:28" x14ac:dyDescent="0.25">
      <c r="A546" s="87" t="s">
        <v>1243</v>
      </c>
      <c r="B546" s="156" t="s">
        <v>294</v>
      </c>
      <c r="C546" s="156">
        <v>0.21822742474916387</v>
      </c>
      <c r="D546" s="156">
        <v>0.34113712374581939</v>
      </c>
      <c r="E546" s="156">
        <v>0.14548494983277591</v>
      </c>
      <c r="F546" s="156">
        <v>1.839464882943144E-2</v>
      </c>
      <c r="G546" s="156">
        <v>0.225752508361204</v>
      </c>
      <c r="H546" s="156">
        <v>3.3444816053511705E-3</v>
      </c>
      <c r="I546" s="156">
        <v>4.7658862876254184E-2</v>
      </c>
      <c r="J546" s="156">
        <v>1</v>
      </c>
      <c r="K546" s="87">
        <v>1196</v>
      </c>
      <c r="L546" s="87"/>
      <c r="M546" s="156" t="s">
        <v>294</v>
      </c>
      <c r="N546" s="156" t="s">
        <v>294</v>
      </c>
      <c r="O546" s="156">
        <v>0.19600000000000001</v>
      </c>
      <c r="P546" s="156">
        <v>0.24299999999999999</v>
      </c>
      <c r="Q546" s="156">
        <v>0.315</v>
      </c>
      <c r="R546" s="156">
        <v>0.36799999999999999</v>
      </c>
      <c r="S546" s="156">
        <v>0.127</v>
      </c>
      <c r="T546" s="156">
        <v>0.16700000000000001</v>
      </c>
      <c r="U546" s="156">
        <v>1.2E-2</v>
      </c>
      <c r="V546" s="156">
        <v>2.8000000000000001E-2</v>
      </c>
      <c r="W546" s="156">
        <v>0.20300000000000001</v>
      </c>
      <c r="X546" s="156">
        <v>0.25</v>
      </c>
      <c r="Y546" s="156">
        <v>1E-3</v>
      </c>
      <c r="Z546" s="156">
        <v>8.9999999999999993E-3</v>
      </c>
      <c r="AA546" s="156">
        <v>3.6999999999999998E-2</v>
      </c>
      <c r="AB546" s="156">
        <v>6.0999999999999999E-2</v>
      </c>
    </row>
    <row r="547" spans="1:28" x14ac:dyDescent="0.25">
      <c r="A547" s="87" t="s">
        <v>1244</v>
      </c>
      <c r="B547" s="156" t="s">
        <v>294</v>
      </c>
      <c r="C547" s="156">
        <v>0.24948979591836734</v>
      </c>
      <c r="D547" s="156">
        <v>0.22500000000000001</v>
      </c>
      <c r="E547" s="156">
        <v>8.1122448979591838E-2</v>
      </c>
      <c r="F547" s="156">
        <v>8.2142857142857142E-2</v>
      </c>
      <c r="G547" s="156">
        <v>0.32142857142857145</v>
      </c>
      <c r="H547" s="156">
        <v>1.0714285714285714E-2</v>
      </c>
      <c r="I547" s="156">
        <v>3.0102040816326531E-2</v>
      </c>
      <c r="J547" s="156">
        <v>1.0000000000000002</v>
      </c>
      <c r="K547" s="87">
        <v>1960</v>
      </c>
      <c r="L547" s="87"/>
      <c r="M547" s="156" t="s">
        <v>294</v>
      </c>
      <c r="N547" s="156" t="s">
        <v>294</v>
      </c>
      <c r="O547" s="156">
        <v>0.23100000000000001</v>
      </c>
      <c r="P547" s="156">
        <v>0.26900000000000002</v>
      </c>
      <c r="Q547" s="156">
        <v>0.20699999999999999</v>
      </c>
      <c r="R547" s="156">
        <v>0.24399999999999999</v>
      </c>
      <c r="S547" s="156">
        <v>7.0000000000000007E-2</v>
      </c>
      <c r="T547" s="156">
        <v>9.4E-2</v>
      </c>
      <c r="U547" s="156">
        <v>7.0999999999999994E-2</v>
      </c>
      <c r="V547" s="156">
        <v>9.5000000000000001E-2</v>
      </c>
      <c r="W547" s="156">
        <v>0.30099999999999999</v>
      </c>
      <c r="X547" s="156">
        <v>0.34200000000000003</v>
      </c>
      <c r="Y547" s="156">
        <v>7.0000000000000001E-3</v>
      </c>
      <c r="Z547" s="156">
        <v>1.6E-2</v>
      </c>
      <c r="AA547" s="156">
        <v>2.3E-2</v>
      </c>
      <c r="AB547" s="156">
        <v>3.9E-2</v>
      </c>
    </row>
    <row r="548" spans="1:28" x14ac:dyDescent="0.25">
      <c r="A548" s="87" t="s">
        <v>1245</v>
      </c>
      <c r="B548" s="156" t="s">
        <v>294</v>
      </c>
      <c r="C548" s="156">
        <v>0.51309834041969549</v>
      </c>
      <c r="D548" s="156">
        <v>0.30037031957207516</v>
      </c>
      <c r="E548" s="156">
        <v>6.6246056782334389E-2</v>
      </c>
      <c r="F548" s="156">
        <v>6.4463036620491018E-3</v>
      </c>
      <c r="G548" s="156">
        <v>7.7767110135783843E-2</v>
      </c>
      <c r="H548" s="156">
        <v>3.5660403236867371E-3</v>
      </c>
      <c r="I548" s="156">
        <v>3.2505829104375258E-2</v>
      </c>
      <c r="J548" s="156">
        <v>1</v>
      </c>
      <c r="K548" s="87">
        <v>7291</v>
      </c>
      <c r="L548" s="87"/>
      <c r="M548" s="156" t="s">
        <v>294</v>
      </c>
      <c r="N548" s="156" t="s">
        <v>294</v>
      </c>
      <c r="O548" s="156">
        <v>0.502</v>
      </c>
      <c r="P548" s="156">
        <v>0.52500000000000002</v>
      </c>
      <c r="Q548" s="156">
        <v>0.28999999999999998</v>
      </c>
      <c r="R548" s="156">
        <v>0.311</v>
      </c>
      <c r="S548" s="156">
        <v>6.0999999999999999E-2</v>
      </c>
      <c r="T548" s="156">
        <v>7.1999999999999995E-2</v>
      </c>
      <c r="U548" s="156">
        <v>5.0000000000000001E-3</v>
      </c>
      <c r="V548" s="156">
        <v>8.9999999999999993E-3</v>
      </c>
      <c r="W548" s="156">
        <v>7.1999999999999995E-2</v>
      </c>
      <c r="X548" s="156">
        <v>8.4000000000000005E-2</v>
      </c>
      <c r="Y548" s="156">
        <v>2E-3</v>
      </c>
      <c r="Z548" s="156">
        <v>5.0000000000000001E-3</v>
      </c>
      <c r="AA548" s="156">
        <v>2.9000000000000001E-2</v>
      </c>
      <c r="AB548" s="156">
        <v>3.6999999999999998E-2</v>
      </c>
    </row>
    <row r="549" spans="1:28" x14ac:dyDescent="0.25">
      <c r="A549" s="87" t="s">
        <v>1246</v>
      </c>
      <c r="B549" s="156" t="s">
        <v>294</v>
      </c>
      <c r="C549" s="156">
        <v>0.38758231420507994</v>
      </c>
      <c r="D549" s="156">
        <v>0.38758231420507994</v>
      </c>
      <c r="E549" s="156">
        <v>0.12323612417685795</v>
      </c>
      <c r="F549" s="156">
        <v>4.7036688617121351E-3</v>
      </c>
      <c r="G549" s="156">
        <v>6.3969896519285044E-2</v>
      </c>
      <c r="H549" s="156">
        <v>2.8222013170272815E-3</v>
      </c>
      <c r="I549" s="156">
        <v>3.0103480714957668E-2</v>
      </c>
      <c r="J549" s="156">
        <v>1</v>
      </c>
      <c r="K549" s="87">
        <v>1063</v>
      </c>
      <c r="L549" s="87"/>
      <c r="M549" s="156" t="s">
        <v>294</v>
      </c>
      <c r="N549" s="156" t="s">
        <v>294</v>
      </c>
      <c r="O549" s="156">
        <v>0.35899999999999999</v>
      </c>
      <c r="P549" s="156">
        <v>0.41699999999999998</v>
      </c>
      <c r="Q549" s="156">
        <v>0.35899999999999999</v>
      </c>
      <c r="R549" s="156">
        <v>0.41699999999999998</v>
      </c>
      <c r="S549" s="156">
        <v>0.105</v>
      </c>
      <c r="T549" s="156">
        <v>0.14399999999999999</v>
      </c>
      <c r="U549" s="156">
        <v>2E-3</v>
      </c>
      <c r="V549" s="156">
        <v>1.0999999999999999E-2</v>
      </c>
      <c r="W549" s="156">
        <v>5.0999999999999997E-2</v>
      </c>
      <c r="X549" s="156">
        <v>0.08</v>
      </c>
      <c r="Y549" s="156">
        <v>1E-3</v>
      </c>
      <c r="Z549" s="156">
        <v>8.0000000000000002E-3</v>
      </c>
      <c r="AA549" s="156">
        <v>2.1000000000000001E-2</v>
      </c>
      <c r="AB549" s="156">
        <v>4.2000000000000003E-2</v>
      </c>
    </row>
    <row r="550" spans="1:28" x14ac:dyDescent="0.25">
      <c r="A550" s="87" t="s">
        <v>1247</v>
      </c>
      <c r="B550" s="156" t="s">
        <v>294</v>
      </c>
      <c r="C550" s="156">
        <v>0.23379629629629631</v>
      </c>
      <c r="D550" s="156">
        <v>0.5092592592592593</v>
      </c>
      <c r="E550" s="156">
        <v>0.13194444444444445</v>
      </c>
      <c r="F550" s="156">
        <v>2.7777777777777776E-2</v>
      </c>
      <c r="G550" s="156">
        <v>6.4814814814814811E-2</v>
      </c>
      <c r="H550" s="156" t="s">
        <v>294</v>
      </c>
      <c r="I550" s="156">
        <v>3.2407407407407406E-2</v>
      </c>
      <c r="J550" s="156">
        <v>1</v>
      </c>
      <c r="K550" s="87">
        <v>432</v>
      </c>
      <c r="L550" s="87"/>
      <c r="M550" s="156" t="s">
        <v>294</v>
      </c>
      <c r="N550" s="156" t="s">
        <v>294</v>
      </c>
      <c r="O550" s="156">
        <v>0.19600000000000001</v>
      </c>
      <c r="P550" s="156">
        <v>0.27600000000000002</v>
      </c>
      <c r="Q550" s="156">
        <v>0.46200000000000002</v>
      </c>
      <c r="R550" s="156">
        <v>0.55600000000000005</v>
      </c>
      <c r="S550" s="156">
        <v>0.10299999999999999</v>
      </c>
      <c r="T550" s="156">
        <v>0.16700000000000001</v>
      </c>
      <c r="U550" s="156">
        <v>1.6E-2</v>
      </c>
      <c r="V550" s="156">
        <v>4.8000000000000001E-2</v>
      </c>
      <c r="W550" s="156">
        <v>4.4999999999999998E-2</v>
      </c>
      <c r="X550" s="156">
        <v>9.1999999999999998E-2</v>
      </c>
      <c r="Y550" s="156" t="s">
        <v>294</v>
      </c>
      <c r="Z550" s="156" t="s">
        <v>294</v>
      </c>
      <c r="AA550" s="156">
        <v>1.9E-2</v>
      </c>
      <c r="AB550" s="156">
        <v>5.3999999999999999E-2</v>
      </c>
    </row>
    <row r="551" spans="1:28" x14ac:dyDescent="0.25">
      <c r="A551" s="87" t="s">
        <v>1248</v>
      </c>
      <c r="B551" s="156">
        <v>1.4072019183621378E-2</v>
      </c>
      <c r="C551" s="156">
        <v>0.32835159225400834</v>
      </c>
      <c r="D551" s="156">
        <v>0.28992389690818593</v>
      </c>
      <c r="E551" s="156">
        <v>0.1047307508883172</v>
      </c>
      <c r="F551" s="156">
        <v>2.1903987855746689E-2</v>
      </c>
      <c r="G551" s="156">
        <v>0.2098175003526401</v>
      </c>
      <c r="H551" s="156">
        <v>3.6607400740208359E-3</v>
      </c>
      <c r="I551" s="156">
        <v>2.75395124834595E-2</v>
      </c>
      <c r="J551" s="156">
        <v>1</v>
      </c>
      <c r="K551" s="87">
        <v>148877</v>
      </c>
      <c r="L551" s="87"/>
      <c r="M551" s="156">
        <v>1.2999999999999999E-2</v>
      </c>
      <c r="N551" s="156">
        <v>1.4999999999999999E-2</v>
      </c>
      <c r="O551" s="156">
        <v>0.32600000000000001</v>
      </c>
      <c r="P551" s="156">
        <v>0.33100000000000002</v>
      </c>
      <c r="Q551" s="156">
        <v>0.28799999999999998</v>
      </c>
      <c r="R551" s="156">
        <v>0.29199999999999998</v>
      </c>
      <c r="S551" s="156">
        <v>0.10299999999999999</v>
      </c>
      <c r="T551" s="156">
        <v>0.106</v>
      </c>
      <c r="U551" s="156">
        <v>2.1000000000000001E-2</v>
      </c>
      <c r="V551" s="156">
        <v>2.3E-2</v>
      </c>
      <c r="W551" s="156">
        <v>0.20799999999999999</v>
      </c>
      <c r="X551" s="156">
        <v>0.21199999999999999</v>
      </c>
      <c r="Y551" s="156">
        <v>3.0000000000000001E-3</v>
      </c>
      <c r="Z551" s="156">
        <v>4.0000000000000001E-3</v>
      </c>
      <c r="AA551" s="156">
        <v>2.7E-2</v>
      </c>
      <c r="AB551" s="156">
        <v>2.8000000000000001E-2</v>
      </c>
    </row>
    <row r="552" spans="1:28" x14ac:dyDescent="0.25">
      <c r="A552" s="87" t="s">
        <v>1249</v>
      </c>
      <c r="B552" s="156" t="s">
        <v>294</v>
      </c>
      <c r="C552" s="156">
        <v>0.15861344537815125</v>
      </c>
      <c r="D552" s="156">
        <v>0.21428571428571427</v>
      </c>
      <c r="E552" s="156">
        <v>0.10819327731092437</v>
      </c>
      <c r="F552" s="156">
        <v>1.9957983193277309E-2</v>
      </c>
      <c r="G552" s="156">
        <v>0.4842436974789916</v>
      </c>
      <c r="H552" s="156">
        <v>4.2016806722689074E-3</v>
      </c>
      <c r="I552" s="156">
        <v>1.050420168067227E-2</v>
      </c>
      <c r="J552" s="156">
        <v>1</v>
      </c>
      <c r="K552" s="87">
        <v>952</v>
      </c>
      <c r="L552" s="87"/>
      <c r="M552" s="156" t="s">
        <v>294</v>
      </c>
      <c r="N552" s="156" t="s">
        <v>294</v>
      </c>
      <c r="O552" s="156">
        <v>0.13700000000000001</v>
      </c>
      <c r="P552" s="156">
        <v>0.183</v>
      </c>
      <c r="Q552" s="156">
        <v>0.189</v>
      </c>
      <c r="R552" s="156">
        <v>0.24099999999999999</v>
      </c>
      <c r="S552" s="156">
        <v>0.09</v>
      </c>
      <c r="T552" s="156">
        <v>0.13</v>
      </c>
      <c r="U552" s="156">
        <v>1.2999999999999999E-2</v>
      </c>
      <c r="V552" s="156">
        <v>3.1E-2</v>
      </c>
      <c r="W552" s="156">
        <v>0.45300000000000001</v>
      </c>
      <c r="X552" s="156">
        <v>0.51600000000000001</v>
      </c>
      <c r="Y552" s="156">
        <v>2E-3</v>
      </c>
      <c r="Z552" s="156">
        <v>1.0999999999999999E-2</v>
      </c>
      <c r="AA552" s="156">
        <v>6.0000000000000001E-3</v>
      </c>
      <c r="AB552" s="156">
        <v>1.9E-2</v>
      </c>
    </row>
    <row r="553" spans="1:28" x14ac:dyDescent="0.25">
      <c r="A553" s="87" t="s">
        <v>1250</v>
      </c>
      <c r="B553" s="156" t="s">
        <v>294</v>
      </c>
      <c r="C553" s="156">
        <v>0.40984382394699481</v>
      </c>
      <c r="D553" s="156">
        <v>0.27133617289793344</v>
      </c>
      <c r="E553" s="156">
        <v>0.12793816059315349</v>
      </c>
      <c r="F553" s="156">
        <v>1.1989272755955198E-2</v>
      </c>
      <c r="G553" s="156">
        <v>0.1575958353052532</v>
      </c>
      <c r="H553" s="156">
        <v>3.155071777882947E-3</v>
      </c>
      <c r="I553" s="156">
        <v>1.8141662722826944E-2</v>
      </c>
      <c r="J553" s="156">
        <v>1</v>
      </c>
      <c r="K553" s="87">
        <v>6339</v>
      </c>
      <c r="L553" s="87"/>
      <c r="M553" s="156" t="s">
        <v>294</v>
      </c>
      <c r="N553" s="156" t="s">
        <v>294</v>
      </c>
      <c r="O553" s="156">
        <v>0.39800000000000002</v>
      </c>
      <c r="P553" s="156">
        <v>0.42199999999999999</v>
      </c>
      <c r="Q553" s="156">
        <v>0.26100000000000001</v>
      </c>
      <c r="R553" s="156">
        <v>0.28199999999999997</v>
      </c>
      <c r="S553" s="156">
        <v>0.12</v>
      </c>
      <c r="T553" s="156">
        <v>0.13600000000000001</v>
      </c>
      <c r="U553" s="156">
        <v>0.01</v>
      </c>
      <c r="V553" s="156">
        <v>1.4999999999999999E-2</v>
      </c>
      <c r="W553" s="156">
        <v>0.14899999999999999</v>
      </c>
      <c r="X553" s="156">
        <v>0.16700000000000001</v>
      </c>
      <c r="Y553" s="156">
        <v>2E-3</v>
      </c>
      <c r="Z553" s="156">
        <v>5.0000000000000001E-3</v>
      </c>
      <c r="AA553" s="156">
        <v>1.4999999999999999E-2</v>
      </c>
      <c r="AB553" s="156">
        <v>2.1999999999999999E-2</v>
      </c>
    </row>
    <row r="554" spans="1:28" x14ac:dyDescent="0.25">
      <c r="A554" s="87" t="s">
        <v>1251</v>
      </c>
      <c r="B554" s="156" t="s">
        <v>294</v>
      </c>
      <c r="C554" s="156">
        <v>1.3995801259622114E-2</v>
      </c>
      <c r="D554" s="156">
        <v>0.21623512946116166</v>
      </c>
      <c r="E554" s="156">
        <v>0.19104268719384185</v>
      </c>
      <c r="F554" s="156">
        <v>4.0587823652904129E-2</v>
      </c>
      <c r="G554" s="156">
        <v>0.51784464660601814</v>
      </c>
      <c r="H554" s="156">
        <v>4.1987403778866337E-3</v>
      </c>
      <c r="I554" s="156">
        <v>1.609517144856543E-2</v>
      </c>
      <c r="J554" s="156">
        <v>0.99999999999999989</v>
      </c>
      <c r="K554" s="87">
        <v>2858</v>
      </c>
      <c r="L554" s="87"/>
      <c r="M554" s="156" t="s">
        <v>294</v>
      </c>
      <c r="N554" s="156" t="s">
        <v>294</v>
      </c>
      <c r="O554" s="156">
        <v>0.01</v>
      </c>
      <c r="P554" s="156">
        <v>1.9E-2</v>
      </c>
      <c r="Q554" s="156">
        <v>0.20200000000000001</v>
      </c>
      <c r="R554" s="156">
        <v>0.23200000000000001</v>
      </c>
      <c r="S554" s="156">
        <v>0.17699999999999999</v>
      </c>
      <c r="T554" s="156">
        <v>0.20599999999999999</v>
      </c>
      <c r="U554" s="156">
        <v>3.4000000000000002E-2</v>
      </c>
      <c r="V554" s="156">
        <v>4.8000000000000001E-2</v>
      </c>
      <c r="W554" s="156">
        <v>0.5</v>
      </c>
      <c r="X554" s="156">
        <v>0.53600000000000003</v>
      </c>
      <c r="Y554" s="156">
        <v>2E-3</v>
      </c>
      <c r="Z554" s="156">
        <v>7.0000000000000001E-3</v>
      </c>
      <c r="AA554" s="156">
        <v>1.2E-2</v>
      </c>
      <c r="AB554" s="156">
        <v>2.1000000000000001E-2</v>
      </c>
    </row>
    <row r="555" spans="1:28" x14ac:dyDescent="0.25">
      <c r="A555" s="87" t="s">
        <v>1252</v>
      </c>
      <c r="B555" s="156" t="s">
        <v>294</v>
      </c>
      <c r="C555" s="156">
        <v>0.12606193477665115</v>
      </c>
      <c r="D555" s="156">
        <v>0.22499314880789256</v>
      </c>
      <c r="E555" s="156">
        <v>8.0570019183337907E-2</v>
      </c>
      <c r="F555" s="156">
        <v>9.5916689503973696E-3</v>
      </c>
      <c r="G555" s="156">
        <v>0.50972869279254596</v>
      </c>
      <c r="H555" s="156">
        <v>1.9183337900794739E-2</v>
      </c>
      <c r="I555" s="156">
        <v>2.9871197588380378E-2</v>
      </c>
      <c r="J555" s="156">
        <v>1</v>
      </c>
      <c r="K555" s="87">
        <v>3649</v>
      </c>
      <c r="L555" s="87"/>
      <c r="M555" s="156" t="s">
        <v>294</v>
      </c>
      <c r="N555" s="156" t="s">
        <v>294</v>
      </c>
      <c r="O555" s="156">
        <v>0.11600000000000001</v>
      </c>
      <c r="P555" s="156">
        <v>0.13700000000000001</v>
      </c>
      <c r="Q555" s="156">
        <v>0.21199999999999999</v>
      </c>
      <c r="R555" s="156">
        <v>0.23899999999999999</v>
      </c>
      <c r="S555" s="156">
        <v>7.1999999999999995E-2</v>
      </c>
      <c r="T555" s="156">
        <v>0.09</v>
      </c>
      <c r="U555" s="156">
        <v>7.0000000000000001E-3</v>
      </c>
      <c r="V555" s="156">
        <v>1.2999999999999999E-2</v>
      </c>
      <c r="W555" s="156">
        <v>0.49399999999999999</v>
      </c>
      <c r="X555" s="156">
        <v>0.52600000000000002</v>
      </c>
      <c r="Y555" s="156">
        <v>1.4999999999999999E-2</v>
      </c>
      <c r="Z555" s="156">
        <v>2.4E-2</v>
      </c>
      <c r="AA555" s="156">
        <v>2.5000000000000001E-2</v>
      </c>
      <c r="AB555" s="156">
        <v>3.5999999999999997E-2</v>
      </c>
    </row>
    <row r="556" spans="1:28" x14ac:dyDescent="0.25">
      <c r="A556" s="87" t="s">
        <v>1253</v>
      </c>
      <c r="B556" s="156">
        <v>0.11151960784313726</v>
      </c>
      <c r="C556" s="156">
        <v>0.30951619778346123</v>
      </c>
      <c r="D556" s="156">
        <v>0.22842071611253198</v>
      </c>
      <c r="E556" s="156">
        <v>7.2197357203751061E-2</v>
      </c>
      <c r="F556" s="156">
        <v>3.4633418584825236E-2</v>
      </c>
      <c r="G556" s="156">
        <v>0.21877664109121911</v>
      </c>
      <c r="H556" s="156">
        <v>3.3034953111679456E-3</v>
      </c>
      <c r="I556" s="156">
        <v>2.1632566069906222E-2</v>
      </c>
      <c r="J556" s="156">
        <v>1</v>
      </c>
      <c r="K556" s="87">
        <v>18768</v>
      </c>
      <c r="L556" s="87"/>
      <c r="M556" s="156">
        <v>0.107</v>
      </c>
      <c r="N556" s="156">
        <v>0.11600000000000001</v>
      </c>
      <c r="O556" s="156">
        <v>0.30299999999999999</v>
      </c>
      <c r="P556" s="156">
        <v>0.316</v>
      </c>
      <c r="Q556" s="156">
        <v>0.222</v>
      </c>
      <c r="R556" s="156">
        <v>0.23400000000000001</v>
      </c>
      <c r="S556" s="156">
        <v>6.9000000000000006E-2</v>
      </c>
      <c r="T556" s="156">
        <v>7.5999999999999998E-2</v>
      </c>
      <c r="U556" s="156">
        <v>3.2000000000000001E-2</v>
      </c>
      <c r="V556" s="156">
        <v>3.6999999999999998E-2</v>
      </c>
      <c r="W556" s="156">
        <v>0.21299999999999999</v>
      </c>
      <c r="X556" s="156">
        <v>0.22500000000000001</v>
      </c>
      <c r="Y556" s="156">
        <v>3.0000000000000001E-3</v>
      </c>
      <c r="Z556" s="156">
        <v>4.0000000000000001E-3</v>
      </c>
      <c r="AA556" s="156">
        <v>0.02</v>
      </c>
      <c r="AB556" s="156">
        <v>2.4E-2</v>
      </c>
    </row>
    <row r="557" spans="1:28" x14ac:dyDescent="0.25">
      <c r="A557" s="87" t="s">
        <v>1254</v>
      </c>
      <c r="B557" s="156" t="s">
        <v>294</v>
      </c>
      <c r="C557" s="156">
        <v>0.44927536231884058</v>
      </c>
      <c r="D557" s="156">
        <v>0.34123847167325427</v>
      </c>
      <c r="E557" s="156">
        <v>8.7615283267457184E-2</v>
      </c>
      <c r="F557" s="156">
        <v>5.9288537549407111E-3</v>
      </c>
      <c r="G557" s="156">
        <v>9.7496706192358368E-2</v>
      </c>
      <c r="H557" s="156">
        <v>1.3175230566534915E-3</v>
      </c>
      <c r="I557" s="156">
        <v>1.7127799736495388E-2</v>
      </c>
      <c r="J557" s="156">
        <v>0.99999999999999989</v>
      </c>
      <c r="K557" s="87">
        <v>1518</v>
      </c>
      <c r="L557" s="87"/>
      <c r="M557" s="156" t="s">
        <v>294</v>
      </c>
      <c r="N557" s="156" t="s">
        <v>294</v>
      </c>
      <c r="O557" s="156">
        <v>0.42399999999999999</v>
      </c>
      <c r="P557" s="156">
        <v>0.47399999999999998</v>
      </c>
      <c r="Q557" s="156">
        <v>0.318</v>
      </c>
      <c r="R557" s="156">
        <v>0.36499999999999999</v>
      </c>
      <c r="S557" s="156">
        <v>7.3999999999999996E-2</v>
      </c>
      <c r="T557" s="156">
        <v>0.10299999999999999</v>
      </c>
      <c r="U557" s="156">
        <v>3.0000000000000001E-3</v>
      </c>
      <c r="V557" s="156">
        <v>1.0999999999999999E-2</v>
      </c>
      <c r="W557" s="156">
        <v>8.4000000000000005E-2</v>
      </c>
      <c r="X557" s="156">
        <v>0.113</v>
      </c>
      <c r="Y557" s="156">
        <v>0</v>
      </c>
      <c r="Z557" s="156">
        <v>5.0000000000000001E-3</v>
      </c>
      <c r="AA557" s="156">
        <v>1.2E-2</v>
      </c>
      <c r="AB557" s="156">
        <v>2.5000000000000001E-2</v>
      </c>
    </row>
    <row r="558" spans="1:28" x14ac:dyDescent="0.25">
      <c r="A558" s="87" t="s">
        <v>1255</v>
      </c>
      <c r="B558" s="156" t="s">
        <v>294</v>
      </c>
      <c r="C558" s="156">
        <v>0.34076433121019106</v>
      </c>
      <c r="D558" s="156">
        <v>0.34394904458598724</v>
      </c>
      <c r="E558" s="156">
        <v>0.15923566878980891</v>
      </c>
      <c r="F558" s="156">
        <v>9.5541401273885346E-3</v>
      </c>
      <c r="G558" s="156">
        <v>0.12420382165605096</v>
      </c>
      <c r="H558" s="156">
        <v>6.369426751592357E-3</v>
      </c>
      <c r="I558" s="156">
        <v>1.5923566878980892E-2</v>
      </c>
      <c r="J558" s="156">
        <v>0.99999999999999989</v>
      </c>
      <c r="K558" s="87">
        <v>314</v>
      </c>
      <c r="L558" s="87"/>
      <c r="M558" s="156" t="s">
        <v>294</v>
      </c>
      <c r="N558" s="156" t="s">
        <v>294</v>
      </c>
      <c r="O558" s="156">
        <v>0.29099999999999998</v>
      </c>
      <c r="P558" s="156">
        <v>0.39500000000000002</v>
      </c>
      <c r="Q558" s="156">
        <v>0.29399999999999998</v>
      </c>
      <c r="R558" s="156">
        <v>0.39800000000000002</v>
      </c>
      <c r="S558" s="156">
        <v>0.123</v>
      </c>
      <c r="T558" s="156">
        <v>0.20399999999999999</v>
      </c>
      <c r="U558" s="156">
        <v>3.0000000000000001E-3</v>
      </c>
      <c r="V558" s="156">
        <v>2.8000000000000001E-2</v>
      </c>
      <c r="W558" s="156">
        <v>9.1999999999999998E-2</v>
      </c>
      <c r="X558" s="156">
        <v>0.16500000000000001</v>
      </c>
      <c r="Y558" s="156">
        <v>2E-3</v>
      </c>
      <c r="Z558" s="156">
        <v>2.3E-2</v>
      </c>
      <c r="AA558" s="156">
        <v>7.0000000000000001E-3</v>
      </c>
      <c r="AB558" s="156">
        <v>3.6999999999999998E-2</v>
      </c>
    </row>
    <row r="559" spans="1:28" x14ac:dyDescent="0.25">
      <c r="A559" s="87" t="s">
        <v>1256</v>
      </c>
      <c r="B559" s="156" t="s">
        <v>294</v>
      </c>
      <c r="C559" s="156">
        <v>0.44818652849740931</v>
      </c>
      <c r="D559" s="156">
        <v>0.20854922279792745</v>
      </c>
      <c r="E559" s="156">
        <v>0.26619170984455959</v>
      </c>
      <c r="F559" s="156">
        <v>3.2383419689119169E-3</v>
      </c>
      <c r="G559" s="156">
        <v>5.7642487046632121E-2</v>
      </c>
      <c r="H559" s="156">
        <v>6.4766839378238344E-4</v>
      </c>
      <c r="I559" s="156">
        <v>1.5544041450777202E-2</v>
      </c>
      <c r="J559" s="156">
        <v>1</v>
      </c>
      <c r="K559" s="87">
        <v>1544</v>
      </c>
      <c r="L559" s="87"/>
      <c r="M559" s="156" t="s">
        <v>294</v>
      </c>
      <c r="N559" s="156" t="s">
        <v>294</v>
      </c>
      <c r="O559" s="156">
        <v>0.42399999999999999</v>
      </c>
      <c r="P559" s="156">
        <v>0.47299999999999998</v>
      </c>
      <c r="Q559" s="156">
        <v>0.189</v>
      </c>
      <c r="R559" s="156">
        <v>0.23</v>
      </c>
      <c r="S559" s="156">
        <v>0.245</v>
      </c>
      <c r="T559" s="156">
        <v>0.28899999999999998</v>
      </c>
      <c r="U559" s="156">
        <v>1E-3</v>
      </c>
      <c r="V559" s="156">
        <v>8.0000000000000002E-3</v>
      </c>
      <c r="W559" s="156">
        <v>4.7E-2</v>
      </c>
      <c r="X559" s="156">
        <v>7.0000000000000007E-2</v>
      </c>
      <c r="Y559" s="156">
        <v>0</v>
      </c>
      <c r="Z559" s="156">
        <v>4.0000000000000001E-3</v>
      </c>
      <c r="AA559" s="156">
        <v>0.01</v>
      </c>
      <c r="AB559" s="156">
        <v>2.3E-2</v>
      </c>
    </row>
    <row r="560" spans="1:28" x14ac:dyDescent="0.25">
      <c r="A560" s="87" t="s">
        <v>1257</v>
      </c>
      <c r="B560" s="156" t="s">
        <v>294</v>
      </c>
      <c r="C560" s="156">
        <v>0.5571761960326721</v>
      </c>
      <c r="D560" s="156">
        <v>0.24912485414235705</v>
      </c>
      <c r="E560" s="156">
        <v>9.5099183197199538E-2</v>
      </c>
      <c r="F560" s="156">
        <v>9.9183197199533262E-3</v>
      </c>
      <c r="G560" s="156">
        <v>5.8926487747957994E-2</v>
      </c>
      <c r="H560" s="156">
        <v>1.750291715285881E-3</v>
      </c>
      <c r="I560" s="156">
        <v>2.8004667444574097E-2</v>
      </c>
      <c r="J560" s="156">
        <v>0.99999999999999989</v>
      </c>
      <c r="K560" s="87">
        <v>1714</v>
      </c>
      <c r="L560" s="87"/>
      <c r="M560" s="156" t="s">
        <v>294</v>
      </c>
      <c r="N560" s="156" t="s">
        <v>294</v>
      </c>
      <c r="O560" s="156">
        <v>0.53400000000000003</v>
      </c>
      <c r="P560" s="156">
        <v>0.58099999999999996</v>
      </c>
      <c r="Q560" s="156">
        <v>0.22900000000000001</v>
      </c>
      <c r="R560" s="156">
        <v>0.27</v>
      </c>
      <c r="S560" s="156">
        <v>8.2000000000000003E-2</v>
      </c>
      <c r="T560" s="156">
        <v>0.11</v>
      </c>
      <c r="U560" s="156">
        <v>6.0000000000000001E-3</v>
      </c>
      <c r="V560" s="156">
        <v>1.6E-2</v>
      </c>
      <c r="W560" s="156">
        <v>4.9000000000000002E-2</v>
      </c>
      <c r="X560" s="156">
        <v>7.0999999999999994E-2</v>
      </c>
      <c r="Y560" s="156">
        <v>1E-3</v>
      </c>
      <c r="Z560" s="156">
        <v>5.0000000000000001E-3</v>
      </c>
      <c r="AA560" s="156">
        <v>2.1000000000000001E-2</v>
      </c>
      <c r="AB560" s="156">
        <v>3.6999999999999998E-2</v>
      </c>
    </row>
    <row r="561" spans="1:28" x14ac:dyDescent="0.25">
      <c r="A561" s="87" t="s">
        <v>1258</v>
      </c>
      <c r="B561" s="156" t="s">
        <v>294</v>
      </c>
      <c r="C561" s="156">
        <v>0.39253187613843349</v>
      </c>
      <c r="D561" s="156">
        <v>0.33151183970856102</v>
      </c>
      <c r="E561" s="156">
        <v>0.13387978142076504</v>
      </c>
      <c r="F561" s="156">
        <v>1.1839708561020037E-2</v>
      </c>
      <c r="G561" s="156">
        <v>9.8360655737704916E-2</v>
      </c>
      <c r="H561" s="156">
        <v>9.1074681238615665E-4</v>
      </c>
      <c r="I561" s="156">
        <v>3.0965391621129327E-2</v>
      </c>
      <c r="J561" s="156">
        <v>1</v>
      </c>
      <c r="K561" s="87">
        <v>1098</v>
      </c>
      <c r="L561" s="87"/>
      <c r="M561" s="156" t="s">
        <v>294</v>
      </c>
      <c r="N561" s="156" t="s">
        <v>294</v>
      </c>
      <c r="O561" s="156">
        <v>0.36399999999999999</v>
      </c>
      <c r="P561" s="156">
        <v>0.42199999999999999</v>
      </c>
      <c r="Q561" s="156">
        <v>0.30399999999999999</v>
      </c>
      <c r="R561" s="156">
        <v>0.36</v>
      </c>
      <c r="S561" s="156">
        <v>0.115</v>
      </c>
      <c r="T561" s="156">
        <v>0.155</v>
      </c>
      <c r="U561" s="156">
        <v>7.0000000000000001E-3</v>
      </c>
      <c r="V561" s="156">
        <v>0.02</v>
      </c>
      <c r="W561" s="156">
        <v>8.2000000000000003E-2</v>
      </c>
      <c r="X561" s="156">
        <v>0.11700000000000001</v>
      </c>
      <c r="Y561" s="156">
        <v>0</v>
      </c>
      <c r="Z561" s="156">
        <v>5.0000000000000001E-3</v>
      </c>
      <c r="AA561" s="156">
        <v>2.1999999999999999E-2</v>
      </c>
      <c r="AB561" s="156">
        <v>4.2999999999999997E-2</v>
      </c>
    </row>
    <row r="562" spans="1:28" x14ac:dyDescent="0.25">
      <c r="A562" s="87" t="s">
        <v>1259</v>
      </c>
      <c r="B562" s="156" t="s">
        <v>294</v>
      </c>
      <c r="C562" s="156">
        <v>0.25101214574898784</v>
      </c>
      <c r="D562" s="156">
        <v>0.4251012145748988</v>
      </c>
      <c r="E562" s="156">
        <v>0.16599190283400811</v>
      </c>
      <c r="F562" s="156">
        <v>1.2145748987854251E-2</v>
      </c>
      <c r="G562" s="156">
        <v>9.5816464237516871E-2</v>
      </c>
      <c r="H562" s="156">
        <v>2.6990553306342779E-3</v>
      </c>
      <c r="I562" s="156">
        <v>4.7233468286099867E-2</v>
      </c>
      <c r="J562" s="156">
        <v>1</v>
      </c>
      <c r="K562" s="87">
        <v>741</v>
      </c>
      <c r="L562" s="87"/>
      <c r="M562" s="156" t="s">
        <v>294</v>
      </c>
      <c r="N562" s="156" t="s">
        <v>294</v>
      </c>
      <c r="O562" s="156">
        <v>0.221</v>
      </c>
      <c r="P562" s="156">
        <v>0.28299999999999997</v>
      </c>
      <c r="Q562" s="156">
        <v>0.39</v>
      </c>
      <c r="R562" s="156">
        <v>0.46100000000000002</v>
      </c>
      <c r="S562" s="156">
        <v>0.14099999999999999</v>
      </c>
      <c r="T562" s="156">
        <v>0.19400000000000001</v>
      </c>
      <c r="U562" s="156">
        <v>6.0000000000000001E-3</v>
      </c>
      <c r="V562" s="156">
        <v>2.3E-2</v>
      </c>
      <c r="W562" s="156">
        <v>7.6999999999999999E-2</v>
      </c>
      <c r="X562" s="156">
        <v>0.11899999999999999</v>
      </c>
      <c r="Y562" s="156">
        <v>1E-3</v>
      </c>
      <c r="Z562" s="156">
        <v>0.01</v>
      </c>
      <c r="AA562" s="156">
        <v>3.4000000000000002E-2</v>
      </c>
      <c r="AB562" s="156">
        <v>6.5000000000000002E-2</v>
      </c>
    </row>
    <row r="563" spans="1:28" x14ac:dyDescent="0.25">
      <c r="A563" s="87" t="s">
        <v>1260</v>
      </c>
      <c r="B563" s="156" t="s">
        <v>294</v>
      </c>
      <c r="C563" s="156">
        <v>0.36302895322939865</v>
      </c>
      <c r="D563" s="156">
        <v>0.2795100222717149</v>
      </c>
      <c r="E563" s="156">
        <v>0.11915367483296214</v>
      </c>
      <c r="F563" s="156">
        <v>1.7817371937639197E-2</v>
      </c>
      <c r="G563" s="156">
        <v>0.17706013363028952</v>
      </c>
      <c r="H563" s="156" t="s">
        <v>294</v>
      </c>
      <c r="I563" s="156">
        <v>4.3429844097995544E-2</v>
      </c>
      <c r="J563" s="156">
        <v>0.99999999999999989</v>
      </c>
      <c r="K563" s="87">
        <v>898</v>
      </c>
      <c r="L563" s="87"/>
      <c r="M563" s="156" t="s">
        <v>294</v>
      </c>
      <c r="N563" s="156" t="s">
        <v>294</v>
      </c>
      <c r="O563" s="156">
        <v>0.33200000000000002</v>
      </c>
      <c r="P563" s="156">
        <v>0.39500000000000002</v>
      </c>
      <c r="Q563" s="156">
        <v>0.251</v>
      </c>
      <c r="R563" s="156">
        <v>0.31</v>
      </c>
      <c r="S563" s="156">
        <v>0.1</v>
      </c>
      <c r="T563" s="156">
        <v>0.14199999999999999</v>
      </c>
      <c r="U563" s="156">
        <v>1.0999999999999999E-2</v>
      </c>
      <c r="V563" s="156">
        <v>2.9000000000000001E-2</v>
      </c>
      <c r="W563" s="156">
        <v>0.153</v>
      </c>
      <c r="X563" s="156">
        <v>0.20300000000000001</v>
      </c>
      <c r="Y563" s="156" t="s">
        <v>294</v>
      </c>
      <c r="Z563" s="156" t="s">
        <v>294</v>
      </c>
      <c r="AA563" s="156">
        <v>3.2000000000000001E-2</v>
      </c>
      <c r="AB563" s="156">
        <v>5.8999999999999997E-2</v>
      </c>
    </row>
    <row r="564" spans="1:28" x14ac:dyDescent="0.25">
      <c r="A564" s="87" t="s">
        <v>1261</v>
      </c>
      <c r="B564" s="156" t="s">
        <v>294</v>
      </c>
      <c r="C564" s="156">
        <v>0.25118483412322273</v>
      </c>
      <c r="D564" s="156">
        <v>0.32</v>
      </c>
      <c r="E564" s="156">
        <v>0.17592417061611373</v>
      </c>
      <c r="F564" s="156">
        <v>1.7819905213270142E-2</v>
      </c>
      <c r="G564" s="156">
        <v>0.20777251184834122</v>
      </c>
      <c r="H564" s="156">
        <v>4.3601895734597159E-3</v>
      </c>
      <c r="I564" s="156">
        <v>2.2938388625592419E-2</v>
      </c>
      <c r="J564" s="156">
        <v>1</v>
      </c>
      <c r="K564" s="87">
        <v>5275</v>
      </c>
      <c r="L564" s="87"/>
      <c r="M564" s="156" t="s">
        <v>294</v>
      </c>
      <c r="N564" s="156" t="s">
        <v>294</v>
      </c>
      <c r="O564" s="156">
        <v>0.24</v>
      </c>
      <c r="P564" s="156">
        <v>0.26300000000000001</v>
      </c>
      <c r="Q564" s="156">
        <v>0.308</v>
      </c>
      <c r="R564" s="156">
        <v>0.33300000000000002</v>
      </c>
      <c r="S564" s="156">
        <v>0.16600000000000001</v>
      </c>
      <c r="T564" s="156">
        <v>0.186</v>
      </c>
      <c r="U564" s="156">
        <v>1.4999999999999999E-2</v>
      </c>
      <c r="V564" s="156">
        <v>2.1999999999999999E-2</v>
      </c>
      <c r="W564" s="156">
        <v>0.19700000000000001</v>
      </c>
      <c r="X564" s="156">
        <v>0.219</v>
      </c>
      <c r="Y564" s="156">
        <v>3.0000000000000001E-3</v>
      </c>
      <c r="Z564" s="156">
        <v>7.0000000000000001E-3</v>
      </c>
      <c r="AA564" s="156">
        <v>1.9E-2</v>
      </c>
      <c r="AB564" s="156">
        <v>2.7E-2</v>
      </c>
    </row>
    <row r="565" spans="1:28" x14ac:dyDescent="0.25">
      <c r="A565" s="87" t="s">
        <v>1262</v>
      </c>
      <c r="B565" s="156" t="s">
        <v>294</v>
      </c>
      <c r="C565" s="156">
        <v>3.7237643872714964E-2</v>
      </c>
      <c r="D565" s="156">
        <v>0.26675693974272174</v>
      </c>
      <c r="E565" s="156">
        <v>0.12322274881516587</v>
      </c>
      <c r="F565" s="156">
        <v>2.7758970886932972E-2</v>
      </c>
      <c r="G565" s="156">
        <v>0.50981719702098849</v>
      </c>
      <c r="H565" s="156">
        <v>2.7081922816519972E-3</v>
      </c>
      <c r="I565" s="156">
        <v>3.2498307379823968E-2</v>
      </c>
      <c r="J565" s="156">
        <v>0.99999999999999989</v>
      </c>
      <c r="K565" s="87">
        <v>1477</v>
      </c>
      <c r="L565" s="87"/>
      <c r="M565" s="156" t="s">
        <v>294</v>
      </c>
      <c r="N565" s="156" t="s">
        <v>294</v>
      </c>
      <c r="O565" s="156">
        <v>2.9000000000000001E-2</v>
      </c>
      <c r="P565" s="156">
        <v>4.8000000000000001E-2</v>
      </c>
      <c r="Q565" s="156">
        <v>0.245</v>
      </c>
      <c r="R565" s="156">
        <v>0.28999999999999998</v>
      </c>
      <c r="S565" s="156">
        <v>0.107</v>
      </c>
      <c r="T565" s="156">
        <v>0.14099999999999999</v>
      </c>
      <c r="U565" s="156">
        <v>2.1000000000000001E-2</v>
      </c>
      <c r="V565" s="156">
        <v>3.6999999999999998E-2</v>
      </c>
      <c r="W565" s="156">
        <v>0.48399999999999999</v>
      </c>
      <c r="X565" s="156">
        <v>0.53500000000000003</v>
      </c>
      <c r="Y565" s="156">
        <v>1E-3</v>
      </c>
      <c r="Z565" s="156">
        <v>7.0000000000000001E-3</v>
      </c>
      <c r="AA565" s="156">
        <v>2.5000000000000001E-2</v>
      </c>
      <c r="AB565" s="156">
        <v>4.2999999999999997E-2</v>
      </c>
    </row>
    <row r="566" spans="1:28" x14ac:dyDescent="0.25">
      <c r="A566" s="87" t="s">
        <v>1263</v>
      </c>
      <c r="B566" s="156" t="s">
        <v>294</v>
      </c>
      <c r="C566" s="156">
        <v>0.17448200654307525</v>
      </c>
      <c r="D566" s="156">
        <v>0.48091603053435117</v>
      </c>
      <c r="E566" s="156">
        <v>0.10796074154852781</v>
      </c>
      <c r="F566" s="156">
        <v>1.0905125408942203E-2</v>
      </c>
      <c r="G566" s="156">
        <v>0.15757906215921483</v>
      </c>
      <c r="H566" s="156">
        <v>3.8167938931297708E-3</v>
      </c>
      <c r="I566" s="156">
        <v>6.4340239912759001E-2</v>
      </c>
      <c r="J566" s="156">
        <v>0.99999999999999978</v>
      </c>
      <c r="K566" s="87">
        <v>1834</v>
      </c>
      <c r="L566" s="87"/>
      <c r="M566" s="156" t="s">
        <v>294</v>
      </c>
      <c r="N566" s="156" t="s">
        <v>294</v>
      </c>
      <c r="O566" s="156">
        <v>0.158</v>
      </c>
      <c r="P566" s="156">
        <v>0.193</v>
      </c>
      <c r="Q566" s="156">
        <v>0.45800000000000002</v>
      </c>
      <c r="R566" s="156">
        <v>0.504</v>
      </c>
      <c r="S566" s="156">
        <v>9.5000000000000001E-2</v>
      </c>
      <c r="T566" s="156">
        <v>0.123</v>
      </c>
      <c r="U566" s="156">
        <v>7.0000000000000001E-3</v>
      </c>
      <c r="V566" s="156">
        <v>1.7000000000000001E-2</v>
      </c>
      <c r="W566" s="156">
        <v>0.14199999999999999</v>
      </c>
      <c r="X566" s="156">
        <v>0.17499999999999999</v>
      </c>
      <c r="Y566" s="156">
        <v>2E-3</v>
      </c>
      <c r="Z566" s="156">
        <v>8.0000000000000002E-3</v>
      </c>
      <c r="AA566" s="156">
        <v>5.3999999999999999E-2</v>
      </c>
      <c r="AB566" s="156">
        <v>7.6999999999999999E-2</v>
      </c>
    </row>
    <row r="567" spans="1:28" x14ac:dyDescent="0.25">
      <c r="A567" s="87" t="s">
        <v>1264</v>
      </c>
      <c r="B567" s="156" t="s">
        <v>294</v>
      </c>
      <c r="C567" s="156">
        <v>7.9941860465116282E-2</v>
      </c>
      <c r="D567" s="156">
        <v>0.24709302325581395</v>
      </c>
      <c r="E567" s="156">
        <v>0.11918604651162791</v>
      </c>
      <c r="F567" s="156">
        <v>6.1046511627906974E-2</v>
      </c>
      <c r="G567" s="156">
        <v>0.45494186046511625</v>
      </c>
      <c r="H567" s="156">
        <v>2.9069767441860465E-3</v>
      </c>
      <c r="I567" s="156">
        <v>3.4883720930232558E-2</v>
      </c>
      <c r="J567" s="156">
        <v>0.99999999999999989</v>
      </c>
      <c r="K567" s="87">
        <v>688</v>
      </c>
      <c r="L567" s="87"/>
      <c r="M567" s="156" t="s">
        <v>294</v>
      </c>
      <c r="N567" s="156" t="s">
        <v>294</v>
      </c>
      <c r="O567" s="156">
        <v>6.2E-2</v>
      </c>
      <c r="P567" s="156">
        <v>0.10299999999999999</v>
      </c>
      <c r="Q567" s="156">
        <v>0.216</v>
      </c>
      <c r="R567" s="156">
        <v>0.28100000000000003</v>
      </c>
      <c r="S567" s="156">
        <v>9.7000000000000003E-2</v>
      </c>
      <c r="T567" s="156">
        <v>0.14599999999999999</v>
      </c>
      <c r="U567" s="156">
        <v>4.4999999999999998E-2</v>
      </c>
      <c r="V567" s="156">
        <v>8.1000000000000003E-2</v>
      </c>
      <c r="W567" s="156">
        <v>0.41799999999999998</v>
      </c>
      <c r="X567" s="156">
        <v>0.49199999999999999</v>
      </c>
      <c r="Y567" s="156">
        <v>1E-3</v>
      </c>
      <c r="Z567" s="156">
        <v>1.0999999999999999E-2</v>
      </c>
      <c r="AA567" s="156">
        <v>2.4E-2</v>
      </c>
      <c r="AB567" s="156">
        <v>5.0999999999999997E-2</v>
      </c>
    </row>
    <row r="568" spans="1:28" x14ac:dyDescent="0.25">
      <c r="A568" s="87" t="s">
        <v>1265</v>
      </c>
      <c r="B568" s="156" t="s">
        <v>294</v>
      </c>
      <c r="C568" s="156">
        <v>0.12241958713394142</v>
      </c>
      <c r="D568" s="156">
        <v>0.28612578012481998</v>
      </c>
      <c r="E568" s="156">
        <v>0.16898703792606817</v>
      </c>
      <c r="F568" s="156">
        <v>1.2001920307249159E-2</v>
      </c>
      <c r="G568" s="156">
        <v>0.36677868458953433</v>
      </c>
      <c r="H568" s="156">
        <v>1.1041766682669226E-2</v>
      </c>
      <c r="I568" s="156">
        <v>3.2645223235717717E-2</v>
      </c>
      <c r="J568" s="156">
        <v>1</v>
      </c>
      <c r="K568" s="87">
        <v>2083</v>
      </c>
      <c r="L568" s="87"/>
      <c r="M568" s="156" t="s">
        <v>294</v>
      </c>
      <c r="N568" s="156" t="s">
        <v>294</v>
      </c>
      <c r="O568" s="156">
        <v>0.109</v>
      </c>
      <c r="P568" s="156">
        <v>0.13700000000000001</v>
      </c>
      <c r="Q568" s="156">
        <v>0.26700000000000002</v>
      </c>
      <c r="R568" s="156">
        <v>0.30599999999999999</v>
      </c>
      <c r="S568" s="156">
        <v>0.154</v>
      </c>
      <c r="T568" s="156">
        <v>0.186</v>
      </c>
      <c r="U568" s="156">
        <v>8.0000000000000002E-3</v>
      </c>
      <c r="V568" s="156">
        <v>1.7999999999999999E-2</v>
      </c>
      <c r="W568" s="156">
        <v>0.34599999999999997</v>
      </c>
      <c r="X568" s="156">
        <v>0.38800000000000001</v>
      </c>
      <c r="Y568" s="156">
        <v>7.0000000000000001E-3</v>
      </c>
      <c r="Z568" s="156">
        <v>1.7000000000000001E-2</v>
      </c>
      <c r="AA568" s="156">
        <v>2.5999999999999999E-2</v>
      </c>
      <c r="AB568" s="156">
        <v>4.1000000000000002E-2</v>
      </c>
    </row>
    <row r="569" spans="1:28" x14ac:dyDescent="0.25">
      <c r="A569" s="87" t="s">
        <v>1266</v>
      </c>
      <c r="B569" s="156" t="s">
        <v>294</v>
      </c>
      <c r="C569" s="156">
        <v>0.27764465969920976</v>
      </c>
      <c r="D569" s="156">
        <v>0.21850624522049453</v>
      </c>
      <c r="E569" s="156">
        <v>0.11919449400968646</v>
      </c>
      <c r="F569" s="156">
        <v>1.6466989548814683E-2</v>
      </c>
      <c r="G569" s="156">
        <v>0.3424929900586286</v>
      </c>
      <c r="H569" s="156">
        <v>5.9138414478715267E-3</v>
      </c>
      <c r="I569" s="156">
        <v>1.9780780015294416E-2</v>
      </c>
      <c r="J569" s="156">
        <v>0.99999999999999978</v>
      </c>
      <c r="K569" s="87">
        <v>19615</v>
      </c>
      <c r="L569" s="87"/>
      <c r="M569" s="156" t="s">
        <v>294</v>
      </c>
      <c r="N569" s="156" t="s">
        <v>294</v>
      </c>
      <c r="O569" s="156">
        <v>0.27100000000000002</v>
      </c>
      <c r="P569" s="156">
        <v>0.28399999999999997</v>
      </c>
      <c r="Q569" s="156">
        <v>0.21299999999999999</v>
      </c>
      <c r="R569" s="156">
        <v>0.224</v>
      </c>
      <c r="S569" s="156">
        <v>0.115</v>
      </c>
      <c r="T569" s="156">
        <v>0.124</v>
      </c>
      <c r="U569" s="156">
        <v>1.4999999999999999E-2</v>
      </c>
      <c r="V569" s="156">
        <v>1.7999999999999999E-2</v>
      </c>
      <c r="W569" s="156">
        <v>0.33600000000000002</v>
      </c>
      <c r="X569" s="156">
        <v>0.34899999999999998</v>
      </c>
      <c r="Y569" s="156">
        <v>5.0000000000000001E-3</v>
      </c>
      <c r="Z569" s="156">
        <v>7.0000000000000001E-3</v>
      </c>
      <c r="AA569" s="156">
        <v>1.7999999999999999E-2</v>
      </c>
      <c r="AB569" s="156">
        <v>2.1999999999999999E-2</v>
      </c>
    </row>
    <row r="570" spans="1:28" x14ac:dyDescent="0.25">
      <c r="A570" s="87" t="s">
        <v>1267</v>
      </c>
      <c r="B570" s="156" t="s">
        <v>294</v>
      </c>
      <c r="C570" s="156">
        <v>0.77083333333333337</v>
      </c>
      <c r="D570" s="156">
        <v>0.10416666666666667</v>
      </c>
      <c r="E570" s="156">
        <v>3.125E-2</v>
      </c>
      <c r="F570" s="156" t="s">
        <v>294</v>
      </c>
      <c r="G570" s="156">
        <v>5.5555555555555552E-2</v>
      </c>
      <c r="H570" s="156" t="s">
        <v>294</v>
      </c>
      <c r="I570" s="156">
        <v>3.8194444444444448E-2</v>
      </c>
      <c r="J570" s="156">
        <v>1</v>
      </c>
      <c r="K570" s="87">
        <v>288</v>
      </c>
      <c r="L570" s="87"/>
      <c r="M570" s="156" t="s">
        <v>294</v>
      </c>
      <c r="N570" s="156" t="s">
        <v>294</v>
      </c>
      <c r="O570" s="156">
        <v>0.71899999999999997</v>
      </c>
      <c r="P570" s="156">
        <v>0.81599999999999995</v>
      </c>
      <c r="Q570" s="156">
        <v>7.3999999999999996E-2</v>
      </c>
      <c r="R570" s="156">
        <v>0.14499999999999999</v>
      </c>
      <c r="S570" s="156">
        <v>1.7000000000000001E-2</v>
      </c>
      <c r="T570" s="156">
        <v>5.8000000000000003E-2</v>
      </c>
      <c r="U570" s="156" t="s">
        <v>294</v>
      </c>
      <c r="V570" s="156" t="s">
        <v>294</v>
      </c>
      <c r="W570" s="156">
        <v>3.4000000000000002E-2</v>
      </c>
      <c r="X570" s="156">
        <v>8.7999999999999995E-2</v>
      </c>
      <c r="Y570" s="156" t="s">
        <v>294</v>
      </c>
      <c r="Z570" s="156" t="s">
        <v>294</v>
      </c>
      <c r="AA570" s="156">
        <v>2.1000000000000001E-2</v>
      </c>
      <c r="AB570" s="156">
        <v>6.7000000000000004E-2</v>
      </c>
    </row>
    <row r="571" spans="1:28" x14ac:dyDescent="0.25">
      <c r="A571" s="87" t="s">
        <v>1268</v>
      </c>
      <c r="B571" s="156" t="s">
        <v>294</v>
      </c>
      <c r="C571" s="156">
        <v>0.5507366330077802</v>
      </c>
      <c r="D571" s="156">
        <v>0.29796391325939414</v>
      </c>
      <c r="E571" s="156">
        <v>5.4295646416156265E-2</v>
      </c>
      <c r="F571" s="156">
        <v>6.7869558020195331E-3</v>
      </c>
      <c r="G571" s="156">
        <v>2.267836450918722E-2</v>
      </c>
      <c r="H571" s="156">
        <v>1.6553550736633007E-4</v>
      </c>
      <c r="I571" s="156">
        <v>6.7372951498096342E-2</v>
      </c>
      <c r="J571" s="156">
        <v>1</v>
      </c>
      <c r="K571" s="87">
        <v>6041</v>
      </c>
      <c r="L571" s="87"/>
      <c r="M571" s="156" t="s">
        <v>294</v>
      </c>
      <c r="N571" s="156" t="s">
        <v>294</v>
      </c>
      <c r="O571" s="156">
        <v>0.53800000000000003</v>
      </c>
      <c r="P571" s="156">
        <v>0.56299999999999994</v>
      </c>
      <c r="Q571" s="156">
        <v>0.28699999999999998</v>
      </c>
      <c r="R571" s="156">
        <v>0.31</v>
      </c>
      <c r="S571" s="156">
        <v>4.9000000000000002E-2</v>
      </c>
      <c r="T571" s="156">
        <v>0.06</v>
      </c>
      <c r="U571" s="156">
        <v>5.0000000000000001E-3</v>
      </c>
      <c r="V571" s="156">
        <v>8.9999999999999993E-3</v>
      </c>
      <c r="W571" s="156">
        <v>1.9E-2</v>
      </c>
      <c r="X571" s="156">
        <v>2.7E-2</v>
      </c>
      <c r="Y571" s="156">
        <v>0</v>
      </c>
      <c r="Z571" s="156">
        <v>1E-3</v>
      </c>
      <c r="AA571" s="156">
        <v>6.0999999999999999E-2</v>
      </c>
      <c r="AB571" s="156">
        <v>7.3999999999999996E-2</v>
      </c>
    </row>
    <row r="572" spans="1:28" x14ac:dyDescent="0.25">
      <c r="A572" s="87" t="s">
        <v>1269</v>
      </c>
      <c r="B572" s="156" t="s">
        <v>294</v>
      </c>
      <c r="C572" s="156">
        <v>4.9261083743842365E-3</v>
      </c>
      <c r="D572" s="156">
        <v>0.28407224958949095</v>
      </c>
      <c r="E572" s="156">
        <v>0.19868637110016421</v>
      </c>
      <c r="F572" s="156">
        <v>4.2692939244663386E-2</v>
      </c>
      <c r="G572" s="156">
        <v>0.43349753694581283</v>
      </c>
      <c r="H572" s="156">
        <v>1.1494252873563218E-2</v>
      </c>
      <c r="I572" s="156">
        <v>2.4630541871921183E-2</v>
      </c>
      <c r="J572" s="156">
        <v>0.99999999999999989</v>
      </c>
      <c r="K572" s="87">
        <v>609</v>
      </c>
      <c r="L572" s="87"/>
      <c r="M572" s="156" t="s">
        <v>294</v>
      </c>
      <c r="N572" s="156" t="s">
        <v>294</v>
      </c>
      <c r="O572" s="156">
        <v>2E-3</v>
      </c>
      <c r="P572" s="156">
        <v>1.4E-2</v>
      </c>
      <c r="Q572" s="156">
        <v>0.25</v>
      </c>
      <c r="R572" s="156">
        <v>0.32100000000000001</v>
      </c>
      <c r="S572" s="156">
        <v>0.16900000000000001</v>
      </c>
      <c r="T572" s="156">
        <v>0.23200000000000001</v>
      </c>
      <c r="U572" s="156">
        <v>2.9000000000000001E-2</v>
      </c>
      <c r="V572" s="156">
        <v>6.2E-2</v>
      </c>
      <c r="W572" s="156">
        <v>0.39500000000000002</v>
      </c>
      <c r="X572" s="156">
        <v>0.47299999999999998</v>
      </c>
      <c r="Y572" s="156">
        <v>6.0000000000000001E-3</v>
      </c>
      <c r="Z572" s="156">
        <v>2.4E-2</v>
      </c>
      <c r="AA572" s="156">
        <v>1.4999999999999999E-2</v>
      </c>
      <c r="AB572" s="156">
        <v>0.04</v>
      </c>
    </row>
    <row r="573" spans="1:28" x14ac:dyDescent="0.25">
      <c r="A573" s="87" t="s">
        <v>1270</v>
      </c>
      <c r="B573" s="156" t="s">
        <v>294</v>
      </c>
      <c r="C573" s="156">
        <v>0.24798711755233493</v>
      </c>
      <c r="D573" s="156">
        <v>0.23993558776167473</v>
      </c>
      <c r="E573" s="156">
        <v>0.15351583467525495</v>
      </c>
      <c r="F573" s="156">
        <v>1.878690284487386E-2</v>
      </c>
      <c r="G573" s="156">
        <v>0.32152442297369832</v>
      </c>
      <c r="H573" s="156">
        <v>2.1470746108427268E-3</v>
      </c>
      <c r="I573" s="156">
        <v>1.610305958132045E-2</v>
      </c>
      <c r="J573" s="156">
        <v>0.99999999999999989</v>
      </c>
      <c r="K573" s="87">
        <v>1863</v>
      </c>
      <c r="L573" s="87"/>
      <c r="M573" s="156" t="s">
        <v>294</v>
      </c>
      <c r="N573" s="156" t="s">
        <v>294</v>
      </c>
      <c r="O573" s="156">
        <v>0.22900000000000001</v>
      </c>
      <c r="P573" s="156">
        <v>0.26800000000000002</v>
      </c>
      <c r="Q573" s="156">
        <v>0.221</v>
      </c>
      <c r="R573" s="156">
        <v>0.26</v>
      </c>
      <c r="S573" s="156">
        <v>0.13800000000000001</v>
      </c>
      <c r="T573" s="156">
        <v>0.17100000000000001</v>
      </c>
      <c r="U573" s="156">
        <v>1.4E-2</v>
      </c>
      <c r="V573" s="156">
        <v>2.5999999999999999E-2</v>
      </c>
      <c r="W573" s="156">
        <v>0.30099999999999999</v>
      </c>
      <c r="X573" s="156">
        <v>0.34300000000000003</v>
      </c>
      <c r="Y573" s="156">
        <v>1E-3</v>
      </c>
      <c r="Z573" s="156">
        <v>6.0000000000000001E-3</v>
      </c>
      <c r="AA573" s="156">
        <v>1.0999999999999999E-2</v>
      </c>
      <c r="AB573" s="156">
        <v>2.3E-2</v>
      </c>
    </row>
    <row r="574" spans="1:28" x14ac:dyDescent="0.25">
      <c r="A574" s="87" t="s">
        <v>1271</v>
      </c>
      <c r="B574" s="156" t="s">
        <v>294</v>
      </c>
      <c r="C574" s="156">
        <v>0.17997750281214847</v>
      </c>
      <c r="D574" s="156">
        <v>0.34645669291338582</v>
      </c>
      <c r="E574" s="156">
        <v>0.11061117360329958</v>
      </c>
      <c r="F574" s="156">
        <v>1.5373078365204349E-2</v>
      </c>
      <c r="G574" s="156">
        <v>0.32020997375328086</v>
      </c>
      <c r="H574" s="156">
        <v>3.7495313085864268E-3</v>
      </c>
      <c r="I574" s="156">
        <v>2.3622047244094488E-2</v>
      </c>
      <c r="J574" s="156">
        <v>0.99999999999999989</v>
      </c>
      <c r="K574" s="87">
        <v>2667</v>
      </c>
      <c r="L574" s="87"/>
      <c r="M574" s="156" t="s">
        <v>294</v>
      </c>
      <c r="N574" s="156" t="s">
        <v>294</v>
      </c>
      <c r="O574" s="156">
        <v>0.16600000000000001</v>
      </c>
      <c r="P574" s="156">
        <v>0.19500000000000001</v>
      </c>
      <c r="Q574" s="156">
        <v>0.32900000000000001</v>
      </c>
      <c r="R574" s="156">
        <v>0.36499999999999999</v>
      </c>
      <c r="S574" s="156">
        <v>9.9000000000000005E-2</v>
      </c>
      <c r="T574" s="156">
        <v>0.123</v>
      </c>
      <c r="U574" s="156">
        <v>1.0999999999999999E-2</v>
      </c>
      <c r="V574" s="156">
        <v>2.1000000000000001E-2</v>
      </c>
      <c r="W574" s="156">
        <v>0.30299999999999999</v>
      </c>
      <c r="X574" s="156">
        <v>0.33800000000000002</v>
      </c>
      <c r="Y574" s="156">
        <v>2E-3</v>
      </c>
      <c r="Z574" s="156">
        <v>7.0000000000000001E-3</v>
      </c>
      <c r="AA574" s="156">
        <v>1.9E-2</v>
      </c>
      <c r="AB574" s="156">
        <v>0.03</v>
      </c>
    </row>
    <row r="575" spans="1:28" x14ac:dyDescent="0.25">
      <c r="A575" s="87" t="s">
        <v>1272</v>
      </c>
      <c r="B575" s="156" t="s">
        <v>294</v>
      </c>
      <c r="C575" s="156">
        <v>0.23590576766856214</v>
      </c>
      <c r="D575" s="156">
        <v>0.32233956133225022</v>
      </c>
      <c r="E575" s="156">
        <v>0.11909017059301381</v>
      </c>
      <c r="F575" s="156">
        <v>1.8359057676685622E-2</v>
      </c>
      <c r="G575" s="156">
        <v>0.27018683996750609</v>
      </c>
      <c r="H575" s="156">
        <v>1.1372867587327376E-3</v>
      </c>
      <c r="I575" s="156">
        <v>3.298131600324939E-2</v>
      </c>
      <c r="J575" s="156">
        <v>1.0000000000000002</v>
      </c>
      <c r="K575" s="87">
        <v>6155</v>
      </c>
      <c r="L575" s="87"/>
      <c r="M575" s="156" t="s">
        <v>294</v>
      </c>
      <c r="N575" s="156" t="s">
        <v>294</v>
      </c>
      <c r="O575" s="156">
        <v>0.22500000000000001</v>
      </c>
      <c r="P575" s="156">
        <v>0.247</v>
      </c>
      <c r="Q575" s="156">
        <v>0.311</v>
      </c>
      <c r="R575" s="156">
        <v>0.33400000000000002</v>
      </c>
      <c r="S575" s="156">
        <v>0.111</v>
      </c>
      <c r="T575" s="156">
        <v>0.127</v>
      </c>
      <c r="U575" s="156">
        <v>1.4999999999999999E-2</v>
      </c>
      <c r="V575" s="156">
        <v>2.1999999999999999E-2</v>
      </c>
      <c r="W575" s="156">
        <v>0.25900000000000001</v>
      </c>
      <c r="X575" s="156">
        <v>0.28100000000000003</v>
      </c>
      <c r="Y575" s="156">
        <v>1E-3</v>
      </c>
      <c r="Z575" s="156">
        <v>2E-3</v>
      </c>
      <c r="AA575" s="156">
        <v>2.9000000000000001E-2</v>
      </c>
      <c r="AB575" s="156">
        <v>3.7999999999999999E-2</v>
      </c>
    </row>
    <row r="576" spans="1:28" x14ac:dyDescent="0.25">
      <c r="A576" s="87" t="s">
        <v>1273</v>
      </c>
      <c r="B576" s="156" t="s">
        <v>294</v>
      </c>
      <c r="C576" s="156">
        <v>0.42146542827657379</v>
      </c>
      <c r="D576" s="156">
        <v>0.19690402476780186</v>
      </c>
      <c r="E576" s="156">
        <v>6.8730650154798761E-2</v>
      </c>
      <c r="F576" s="156">
        <v>9.9484004127966971E-2</v>
      </c>
      <c r="G576" s="156">
        <v>0.18968008255933952</v>
      </c>
      <c r="H576" s="156">
        <v>1.6511867905056759E-3</v>
      </c>
      <c r="I576" s="156">
        <v>2.2084623323013416E-2</v>
      </c>
      <c r="J576" s="156">
        <v>1</v>
      </c>
      <c r="K576" s="87">
        <v>4845</v>
      </c>
      <c r="L576" s="87"/>
      <c r="M576" s="156" t="s">
        <v>294</v>
      </c>
      <c r="N576" s="156" t="s">
        <v>294</v>
      </c>
      <c r="O576" s="156">
        <v>0.40799999999999997</v>
      </c>
      <c r="P576" s="156">
        <v>0.435</v>
      </c>
      <c r="Q576" s="156">
        <v>0.186</v>
      </c>
      <c r="R576" s="156">
        <v>0.20799999999999999</v>
      </c>
      <c r="S576" s="156">
        <v>6.2E-2</v>
      </c>
      <c r="T576" s="156">
        <v>7.5999999999999998E-2</v>
      </c>
      <c r="U576" s="156">
        <v>9.0999999999999998E-2</v>
      </c>
      <c r="V576" s="156">
        <v>0.108</v>
      </c>
      <c r="W576" s="156">
        <v>0.17899999999999999</v>
      </c>
      <c r="X576" s="156">
        <v>0.20100000000000001</v>
      </c>
      <c r="Y576" s="156">
        <v>1E-3</v>
      </c>
      <c r="Z576" s="156">
        <v>3.0000000000000001E-3</v>
      </c>
      <c r="AA576" s="156">
        <v>1.7999999999999999E-2</v>
      </c>
      <c r="AB576" s="156">
        <v>2.7E-2</v>
      </c>
    </row>
    <row r="577" spans="1:28" x14ac:dyDescent="0.25">
      <c r="A577" s="87" t="s">
        <v>1274</v>
      </c>
      <c r="B577" s="156" t="s">
        <v>294</v>
      </c>
      <c r="C577" s="156">
        <v>0.19319429198682767</v>
      </c>
      <c r="D577" s="156">
        <v>0.34357848518111966</v>
      </c>
      <c r="E577" s="156">
        <v>0.23819978046103182</v>
      </c>
      <c r="F577" s="156">
        <v>1.9758507135016465E-2</v>
      </c>
      <c r="G577" s="156">
        <v>0.18002195389681669</v>
      </c>
      <c r="H577" s="156">
        <v>3.2930845225027441E-3</v>
      </c>
      <c r="I577" s="156">
        <v>2.1953896816684963E-2</v>
      </c>
      <c r="J577" s="156">
        <v>1.0000000000000002</v>
      </c>
      <c r="K577" s="87">
        <v>911</v>
      </c>
      <c r="L577" s="87"/>
      <c r="M577" s="156" t="s">
        <v>294</v>
      </c>
      <c r="N577" s="156" t="s">
        <v>294</v>
      </c>
      <c r="O577" s="156">
        <v>0.16900000000000001</v>
      </c>
      <c r="P577" s="156">
        <v>0.22</v>
      </c>
      <c r="Q577" s="156">
        <v>0.313</v>
      </c>
      <c r="R577" s="156">
        <v>0.375</v>
      </c>
      <c r="S577" s="156">
        <v>0.21199999999999999</v>
      </c>
      <c r="T577" s="156">
        <v>0.26700000000000002</v>
      </c>
      <c r="U577" s="156">
        <v>1.2999999999999999E-2</v>
      </c>
      <c r="V577" s="156">
        <v>3.1E-2</v>
      </c>
      <c r="W577" s="156">
        <v>0.156</v>
      </c>
      <c r="X577" s="156">
        <v>0.20599999999999999</v>
      </c>
      <c r="Y577" s="156">
        <v>1E-3</v>
      </c>
      <c r="Z577" s="156">
        <v>0.01</v>
      </c>
      <c r="AA577" s="156">
        <v>1.4E-2</v>
      </c>
      <c r="AB577" s="156">
        <v>3.4000000000000002E-2</v>
      </c>
    </row>
    <row r="578" spans="1:28" x14ac:dyDescent="0.25">
      <c r="A578" s="87" t="s">
        <v>1275</v>
      </c>
      <c r="B578" s="156" t="s">
        <v>294</v>
      </c>
      <c r="C578" s="156">
        <v>2.4067388688327317E-3</v>
      </c>
      <c r="D578" s="156">
        <v>0.4296028880866426</v>
      </c>
      <c r="E578" s="156">
        <v>0.29602888086642598</v>
      </c>
      <c r="F578" s="156">
        <v>2.5270758122743681E-2</v>
      </c>
      <c r="G578" s="156">
        <v>0.21179302045728038</v>
      </c>
      <c r="H578" s="156">
        <v>1.2033694344163659E-3</v>
      </c>
      <c r="I578" s="156">
        <v>3.3694344163658241E-2</v>
      </c>
      <c r="J578" s="156">
        <v>1</v>
      </c>
      <c r="K578" s="87">
        <v>831</v>
      </c>
      <c r="L578" s="87"/>
      <c r="M578" s="156" t="s">
        <v>294</v>
      </c>
      <c r="N578" s="156" t="s">
        <v>294</v>
      </c>
      <c r="O578" s="156">
        <v>1E-3</v>
      </c>
      <c r="P578" s="156">
        <v>8.9999999999999993E-3</v>
      </c>
      <c r="Q578" s="156">
        <v>0.39600000000000002</v>
      </c>
      <c r="R578" s="156">
        <v>0.46400000000000002</v>
      </c>
      <c r="S578" s="156">
        <v>0.26600000000000001</v>
      </c>
      <c r="T578" s="156">
        <v>0.32800000000000001</v>
      </c>
      <c r="U578" s="156">
        <v>1.7000000000000001E-2</v>
      </c>
      <c r="V578" s="156">
        <v>3.7999999999999999E-2</v>
      </c>
      <c r="W578" s="156">
        <v>0.185</v>
      </c>
      <c r="X578" s="156">
        <v>0.24099999999999999</v>
      </c>
      <c r="Y578" s="156">
        <v>0</v>
      </c>
      <c r="Z578" s="156">
        <v>7.0000000000000001E-3</v>
      </c>
      <c r="AA578" s="156">
        <v>2.3E-2</v>
      </c>
      <c r="AB578" s="156">
        <v>4.8000000000000001E-2</v>
      </c>
    </row>
    <row r="579" spans="1:28" x14ac:dyDescent="0.25">
      <c r="A579" s="87" t="s">
        <v>1276</v>
      </c>
      <c r="B579" s="156" t="s">
        <v>294</v>
      </c>
      <c r="C579" s="156">
        <v>9.9656357388316158E-2</v>
      </c>
      <c r="D579" s="156">
        <v>0.46506300114547539</v>
      </c>
      <c r="E579" s="156">
        <v>0.12371134020618557</v>
      </c>
      <c r="F579" s="156">
        <v>1.8327605956471937E-2</v>
      </c>
      <c r="G579" s="156">
        <v>0.26345933562428409</v>
      </c>
      <c r="H579" s="156">
        <v>4.5819014891179842E-3</v>
      </c>
      <c r="I579" s="156">
        <v>2.5200458190148912E-2</v>
      </c>
      <c r="J579" s="156">
        <v>1</v>
      </c>
      <c r="K579" s="87">
        <v>873</v>
      </c>
      <c r="L579" s="87"/>
      <c r="M579" s="156" t="s">
        <v>294</v>
      </c>
      <c r="N579" s="156" t="s">
        <v>294</v>
      </c>
      <c r="O579" s="156">
        <v>8.2000000000000003E-2</v>
      </c>
      <c r="P579" s="156">
        <v>0.121</v>
      </c>
      <c r="Q579" s="156">
        <v>0.432</v>
      </c>
      <c r="R579" s="156">
        <v>0.498</v>
      </c>
      <c r="S579" s="156">
        <v>0.104</v>
      </c>
      <c r="T579" s="156">
        <v>0.14699999999999999</v>
      </c>
      <c r="U579" s="156">
        <v>1.0999999999999999E-2</v>
      </c>
      <c r="V579" s="156">
        <v>0.03</v>
      </c>
      <c r="W579" s="156">
        <v>0.23499999999999999</v>
      </c>
      <c r="X579" s="156">
        <v>0.29399999999999998</v>
      </c>
      <c r="Y579" s="156">
        <v>2E-3</v>
      </c>
      <c r="Z579" s="156">
        <v>1.2E-2</v>
      </c>
      <c r="AA579" s="156">
        <v>1.7000000000000001E-2</v>
      </c>
      <c r="AB579" s="156">
        <v>3.7999999999999999E-2</v>
      </c>
    </row>
    <row r="580" spans="1:28" x14ac:dyDescent="0.25">
      <c r="A580" s="87" t="s">
        <v>1277</v>
      </c>
      <c r="B580" s="156">
        <v>6.4184852374839533E-4</v>
      </c>
      <c r="C580" s="156">
        <v>0.15179717586649552</v>
      </c>
      <c r="D580" s="156">
        <v>0.30969191270860075</v>
      </c>
      <c r="E580" s="156">
        <v>0.20089858793324775</v>
      </c>
      <c r="F580" s="156">
        <v>2.5353016688061617E-2</v>
      </c>
      <c r="G580" s="156">
        <v>0.27759948652118099</v>
      </c>
      <c r="H580" s="156">
        <v>3.8510911424903724E-3</v>
      </c>
      <c r="I580" s="156">
        <v>3.0166880616174584E-2</v>
      </c>
      <c r="J580" s="156">
        <v>1.0000000000000002</v>
      </c>
      <c r="K580" s="87">
        <v>3116</v>
      </c>
      <c r="L580" s="87"/>
      <c r="M580" s="156">
        <v>0</v>
      </c>
      <c r="N580" s="156">
        <v>2E-3</v>
      </c>
      <c r="O580" s="156">
        <v>0.14000000000000001</v>
      </c>
      <c r="P580" s="156">
        <v>0.16500000000000001</v>
      </c>
      <c r="Q580" s="156">
        <v>0.29399999999999998</v>
      </c>
      <c r="R580" s="156">
        <v>0.32600000000000001</v>
      </c>
      <c r="S580" s="156">
        <v>0.187</v>
      </c>
      <c r="T580" s="156">
        <v>0.215</v>
      </c>
      <c r="U580" s="156">
        <v>0.02</v>
      </c>
      <c r="V580" s="156">
        <v>3.1E-2</v>
      </c>
      <c r="W580" s="156">
        <v>0.26200000000000001</v>
      </c>
      <c r="X580" s="156">
        <v>0.29399999999999998</v>
      </c>
      <c r="Y580" s="156">
        <v>2E-3</v>
      </c>
      <c r="Z580" s="156">
        <v>7.0000000000000001E-3</v>
      </c>
      <c r="AA580" s="156">
        <v>2.5000000000000001E-2</v>
      </c>
      <c r="AB580" s="156">
        <v>3.6999999999999998E-2</v>
      </c>
    </row>
    <row r="581" spans="1:28" x14ac:dyDescent="0.25">
      <c r="A581" s="87" t="s">
        <v>1278</v>
      </c>
      <c r="B581" s="156" t="s">
        <v>294</v>
      </c>
      <c r="C581" s="156">
        <v>0.17729235458470918</v>
      </c>
      <c r="D581" s="156">
        <v>0.21615443230886461</v>
      </c>
      <c r="E581" s="156">
        <v>0.11303022606045213</v>
      </c>
      <c r="F581" s="156">
        <v>2.6162052324104648E-2</v>
      </c>
      <c r="G581" s="156">
        <v>0.43662687325374649</v>
      </c>
      <c r="H581" s="156">
        <v>6.6040132080264161E-3</v>
      </c>
      <c r="I581" s="156">
        <v>2.4130048260096522E-2</v>
      </c>
      <c r="J581" s="156">
        <v>1</v>
      </c>
      <c r="K581" s="87">
        <v>3937</v>
      </c>
      <c r="L581" s="87"/>
      <c r="M581" s="156" t="s">
        <v>294</v>
      </c>
      <c r="N581" s="156" t="s">
        <v>294</v>
      </c>
      <c r="O581" s="156">
        <v>0.16600000000000001</v>
      </c>
      <c r="P581" s="156">
        <v>0.19</v>
      </c>
      <c r="Q581" s="156">
        <v>0.20399999999999999</v>
      </c>
      <c r="R581" s="156">
        <v>0.22900000000000001</v>
      </c>
      <c r="S581" s="156">
        <v>0.104</v>
      </c>
      <c r="T581" s="156">
        <v>0.123</v>
      </c>
      <c r="U581" s="156">
        <v>2.1999999999999999E-2</v>
      </c>
      <c r="V581" s="156">
        <v>3.2000000000000001E-2</v>
      </c>
      <c r="W581" s="156">
        <v>0.42099999999999999</v>
      </c>
      <c r="X581" s="156">
        <v>0.45200000000000001</v>
      </c>
      <c r="Y581" s="156">
        <v>5.0000000000000001E-3</v>
      </c>
      <c r="Z581" s="156">
        <v>0.01</v>
      </c>
      <c r="AA581" s="156">
        <v>0.02</v>
      </c>
      <c r="AB581" s="156">
        <v>2.9000000000000001E-2</v>
      </c>
    </row>
    <row r="582" spans="1:28" x14ac:dyDescent="0.25">
      <c r="A582" s="87" t="s">
        <v>1279</v>
      </c>
      <c r="B582" s="156" t="s">
        <v>294</v>
      </c>
      <c r="C582" s="156">
        <v>0.42516252771066332</v>
      </c>
      <c r="D582" s="156">
        <v>0.37203277953520814</v>
      </c>
      <c r="E582" s="156">
        <v>8.2073380327297177E-2</v>
      </c>
      <c r="F582" s="156">
        <v>1.1457892245995966E-2</v>
      </c>
      <c r="G582" s="156">
        <v>7.8088026502602936E-2</v>
      </c>
      <c r="H582" s="156">
        <v>2.4410292176252272E-3</v>
      </c>
      <c r="I582" s="156">
        <v>2.8744364460607269E-2</v>
      </c>
      <c r="J582" s="156">
        <v>1</v>
      </c>
      <c r="K582" s="87">
        <v>40147</v>
      </c>
      <c r="L582" s="87"/>
      <c r="M582" s="156" t="s">
        <v>294</v>
      </c>
      <c r="N582" s="156" t="s">
        <v>294</v>
      </c>
      <c r="O582" s="156">
        <v>0.42</v>
      </c>
      <c r="P582" s="156">
        <v>0.43</v>
      </c>
      <c r="Q582" s="156">
        <v>0.36699999999999999</v>
      </c>
      <c r="R582" s="156">
        <v>0.377</v>
      </c>
      <c r="S582" s="156">
        <v>7.9000000000000001E-2</v>
      </c>
      <c r="T582" s="156">
        <v>8.5000000000000006E-2</v>
      </c>
      <c r="U582" s="156">
        <v>0.01</v>
      </c>
      <c r="V582" s="156">
        <v>1.2999999999999999E-2</v>
      </c>
      <c r="W582" s="156">
        <v>7.5999999999999998E-2</v>
      </c>
      <c r="X582" s="156">
        <v>8.1000000000000003E-2</v>
      </c>
      <c r="Y582" s="156">
        <v>2E-3</v>
      </c>
      <c r="Z582" s="156">
        <v>3.0000000000000001E-3</v>
      </c>
      <c r="AA582" s="156">
        <v>2.7E-2</v>
      </c>
      <c r="AB582" s="156">
        <v>0.03</v>
      </c>
    </row>
    <row r="583" spans="1:28" x14ac:dyDescent="0.25">
      <c r="A583" s="87" t="s">
        <v>1280</v>
      </c>
      <c r="B583" s="156" t="s">
        <v>294</v>
      </c>
      <c r="C583" s="156">
        <v>0.11740890688259109</v>
      </c>
      <c r="D583" s="156">
        <v>0.34008097165991902</v>
      </c>
      <c r="E583" s="156">
        <v>0.29959514170040485</v>
      </c>
      <c r="F583" s="156">
        <v>4.048582995951417E-2</v>
      </c>
      <c r="G583" s="156">
        <v>0.16194331983805668</v>
      </c>
      <c r="H583" s="156">
        <v>8.0971659919028341E-3</v>
      </c>
      <c r="I583" s="156">
        <v>3.2388663967611336E-2</v>
      </c>
      <c r="J583" s="156">
        <v>0.99999999999999989</v>
      </c>
      <c r="K583" s="87">
        <v>247</v>
      </c>
      <c r="L583" s="87"/>
      <c r="M583" s="156" t="s">
        <v>294</v>
      </c>
      <c r="N583" s="156" t="s">
        <v>294</v>
      </c>
      <c r="O583" s="156">
        <v>8.3000000000000004E-2</v>
      </c>
      <c r="P583" s="156">
        <v>0.16400000000000001</v>
      </c>
      <c r="Q583" s="156">
        <v>0.28399999999999997</v>
      </c>
      <c r="R583" s="156">
        <v>0.40100000000000002</v>
      </c>
      <c r="S583" s="156">
        <v>0.246</v>
      </c>
      <c r="T583" s="156">
        <v>0.35899999999999999</v>
      </c>
      <c r="U583" s="156">
        <v>2.1999999999999999E-2</v>
      </c>
      <c r="V583" s="156">
        <v>7.2999999999999995E-2</v>
      </c>
      <c r="W583" s="156">
        <v>0.121</v>
      </c>
      <c r="X583" s="156">
        <v>0.21299999999999999</v>
      </c>
      <c r="Y583" s="156">
        <v>2E-3</v>
      </c>
      <c r="Z583" s="156">
        <v>2.9000000000000001E-2</v>
      </c>
      <c r="AA583" s="156">
        <v>1.7000000000000001E-2</v>
      </c>
      <c r="AB583" s="156">
        <v>6.3E-2</v>
      </c>
    </row>
    <row r="584" spans="1:28" x14ac:dyDescent="0.25">
      <c r="A584" s="87" t="s">
        <v>1281</v>
      </c>
      <c r="B584" s="156" t="s">
        <v>294</v>
      </c>
      <c r="C584" s="156">
        <v>0.22960151802656548</v>
      </c>
      <c r="D584" s="156">
        <v>0.40607210626185958</v>
      </c>
      <c r="E584" s="156">
        <v>0.1347248576850095</v>
      </c>
      <c r="F584" s="156">
        <v>1.9924098671726755E-2</v>
      </c>
      <c r="G584" s="156">
        <v>0.14041745730550284</v>
      </c>
      <c r="H584" s="156" t="s">
        <v>294</v>
      </c>
      <c r="I584" s="156">
        <v>6.9259962049335863E-2</v>
      </c>
      <c r="J584" s="156">
        <v>1</v>
      </c>
      <c r="K584" s="87">
        <v>1054</v>
      </c>
      <c r="L584" s="87"/>
      <c r="M584" s="156" t="s">
        <v>294</v>
      </c>
      <c r="N584" s="156" t="s">
        <v>294</v>
      </c>
      <c r="O584" s="156">
        <v>0.20499999999999999</v>
      </c>
      <c r="P584" s="156">
        <v>0.25600000000000001</v>
      </c>
      <c r="Q584" s="156">
        <v>0.377</v>
      </c>
      <c r="R584" s="156">
        <v>0.436</v>
      </c>
      <c r="S584" s="156">
        <v>0.115</v>
      </c>
      <c r="T584" s="156">
        <v>0.157</v>
      </c>
      <c r="U584" s="156">
        <v>1.2999999999999999E-2</v>
      </c>
      <c r="V584" s="156">
        <v>0.03</v>
      </c>
      <c r="W584" s="156">
        <v>0.121</v>
      </c>
      <c r="X584" s="156">
        <v>0.16300000000000001</v>
      </c>
      <c r="Y584" s="156" t="s">
        <v>294</v>
      </c>
      <c r="Z584" s="156" t="s">
        <v>294</v>
      </c>
      <c r="AA584" s="156">
        <v>5.5E-2</v>
      </c>
      <c r="AB584" s="156">
        <v>8.5999999999999993E-2</v>
      </c>
    </row>
    <row r="585" spans="1:28" x14ac:dyDescent="0.25">
      <c r="A585" s="87" t="s">
        <v>1282</v>
      </c>
      <c r="B585" s="156" t="s">
        <v>294</v>
      </c>
      <c r="C585" s="156">
        <v>0.31367731367731366</v>
      </c>
      <c r="D585" s="156">
        <v>0.21266721266721267</v>
      </c>
      <c r="E585" s="156">
        <v>6.4974064974064979E-2</v>
      </c>
      <c r="F585" s="156">
        <v>7.6713076713076714E-2</v>
      </c>
      <c r="G585" s="156">
        <v>0.31122031122031124</v>
      </c>
      <c r="H585" s="156">
        <v>4.3680043680043683E-3</v>
      </c>
      <c r="I585" s="156">
        <v>1.638001638001638E-2</v>
      </c>
      <c r="J585" s="156">
        <v>1</v>
      </c>
      <c r="K585" s="87">
        <v>3663</v>
      </c>
      <c r="L585" s="87"/>
      <c r="M585" s="156" t="s">
        <v>294</v>
      </c>
      <c r="N585" s="156" t="s">
        <v>294</v>
      </c>
      <c r="O585" s="156">
        <v>0.29899999999999999</v>
      </c>
      <c r="P585" s="156">
        <v>0.32900000000000001</v>
      </c>
      <c r="Q585" s="156">
        <v>0.2</v>
      </c>
      <c r="R585" s="156">
        <v>0.22600000000000001</v>
      </c>
      <c r="S585" s="156">
        <v>5.7000000000000002E-2</v>
      </c>
      <c r="T585" s="156">
        <v>7.2999999999999995E-2</v>
      </c>
      <c r="U585" s="156">
        <v>6.9000000000000006E-2</v>
      </c>
      <c r="V585" s="156">
        <v>8.5999999999999993E-2</v>
      </c>
      <c r="W585" s="156">
        <v>0.29599999999999999</v>
      </c>
      <c r="X585" s="156">
        <v>0.32600000000000001</v>
      </c>
      <c r="Y585" s="156">
        <v>3.0000000000000001E-3</v>
      </c>
      <c r="Z585" s="156">
        <v>7.0000000000000001E-3</v>
      </c>
      <c r="AA585" s="156">
        <v>1.2999999999999999E-2</v>
      </c>
      <c r="AB585" s="156">
        <v>2.1000000000000001E-2</v>
      </c>
    </row>
    <row r="586" spans="1:28" x14ac:dyDescent="0.25">
      <c r="A586" s="87" t="s">
        <v>1283</v>
      </c>
      <c r="B586" s="156" t="s">
        <v>294</v>
      </c>
      <c r="C586" s="156">
        <v>0.55704008221993828</v>
      </c>
      <c r="D586" s="156">
        <v>0.18448098663926002</v>
      </c>
      <c r="E586" s="156">
        <v>9.3525179856115109E-2</v>
      </c>
      <c r="F586" s="156">
        <v>2.8776978417266189E-2</v>
      </c>
      <c r="G586" s="156">
        <v>8.6844809866392605E-2</v>
      </c>
      <c r="H586" s="156">
        <v>5.1387461459403907E-4</v>
      </c>
      <c r="I586" s="156">
        <v>4.8818088386433707E-2</v>
      </c>
      <c r="J586" s="156">
        <v>1</v>
      </c>
      <c r="K586" s="87">
        <v>1946</v>
      </c>
      <c r="L586" s="87"/>
      <c r="M586" s="156" t="s">
        <v>294</v>
      </c>
      <c r="N586" s="156" t="s">
        <v>294</v>
      </c>
      <c r="O586" s="156">
        <v>0.53500000000000003</v>
      </c>
      <c r="P586" s="156">
        <v>0.57899999999999996</v>
      </c>
      <c r="Q586" s="156">
        <v>0.16800000000000001</v>
      </c>
      <c r="R586" s="156">
        <v>0.20200000000000001</v>
      </c>
      <c r="S586" s="156">
        <v>8.1000000000000003E-2</v>
      </c>
      <c r="T586" s="156">
        <v>0.107</v>
      </c>
      <c r="U586" s="156">
        <v>2.1999999999999999E-2</v>
      </c>
      <c r="V586" s="156">
        <v>3.6999999999999998E-2</v>
      </c>
      <c r="W586" s="156">
        <v>7.4999999999999997E-2</v>
      </c>
      <c r="X586" s="156">
        <v>0.1</v>
      </c>
      <c r="Y586" s="156">
        <v>0</v>
      </c>
      <c r="Z586" s="156">
        <v>3.0000000000000001E-3</v>
      </c>
      <c r="AA586" s="156">
        <v>0.04</v>
      </c>
      <c r="AB586" s="156">
        <v>5.8999999999999997E-2</v>
      </c>
    </row>
    <row r="587" spans="1:28" x14ac:dyDescent="0.25">
      <c r="A587" s="87" t="s">
        <v>1284</v>
      </c>
      <c r="B587" s="156" t="s">
        <v>294</v>
      </c>
      <c r="C587" s="156">
        <v>0.21090440228403021</v>
      </c>
      <c r="D587" s="156">
        <v>0.51648554061521457</v>
      </c>
      <c r="E587" s="156">
        <v>0.1709338736415546</v>
      </c>
      <c r="F587" s="156">
        <v>2.1919322158776938E-2</v>
      </c>
      <c r="G587" s="156">
        <v>5.9126911033339474E-2</v>
      </c>
      <c r="H587" s="156" t="s">
        <v>294</v>
      </c>
      <c r="I587" s="156">
        <v>2.0629950267084179E-2</v>
      </c>
      <c r="J587" s="156">
        <v>0.99999999999999989</v>
      </c>
      <c r="K587" s="87">
        <v>5429</v>
      </c>
      <c r="L587" s="87"/>
      <c r="M587" s="156" t="s">
        <v>294</v>
      </c>
      <c r="N587" s="156" t="s">
        <v>294</v>
      </c>
      <c r="O587" s="156">
        <v>0.2</v>
      </c>
      <c r="P587" s="156">
        <v>0.222</v>
      </c>
      <c r="Q587" s="156">
        <v>0.503</v>
      </c>
      <c r="R587" s="156">
        <v>0.53</v>
      </c>
      <c r="S587" s="156">
        <v>0.161</v>
      </c>
      <c r="T587" s="156">
        <v>0.18099999999999999</v>
      </c>
      <c r="U587" s="156">
        <v>1.7999999999999999E-2</v>
      </c>
      <c r="V587" s="156">
        <v>2.5999999999999999E-2</v>
      </c>
      <c r="W587" s="156">
        <v>5.2999999999999999E-2</v>
      </c>
      <c r="X587" s="156">
        <v>6.6000000000000003E-2</v>
      </c>
      <c r="Y587" s="156" t="s">
        <v>294</v>
      </c>
      <c r="Z587" s="156" t="s">
        <v>294</v>
      </c>
      <c r="AA587" s="156">
        <v>1.7000000000000001E-2</v>
      </c>
      <c r="AB587" s="156">
        <v>2.5000000000000001E-2</v>
      </c>
    </row>
    <row r="588" spans="1:28" x14ac:dyDescent="0.25">
      <c r="A588" s="87" t="s">
        <v>1285</v>
      </c>
      <c r="B588" s="156">
        <v>0.10773057519076996</v>
      </c>
      <c r="C588" s="156">
        <v>0.36209052965893279</v>
      </c>
      <c r="D588" s="156">
        <v>0.2103107126294636</v>
      </c>
      <c r="E588" s="156">
        <v>7.7242513244986585E-2</v>
      </c>
      <c r="F588" s="156">
        <v>1.4137354375412808E-2</v>
      </c>
      <c r="G588" s="156">
        <v>0.19580095279585155</v>
      </c>
      <c r="H588" s="156">
        <v>5.6071614272263526E-3</v>
      </c>
      <c r="I588" s="156">
        <v>2.7080200677356343E-2</v>
      </c>
      <c r="J588" s="156">
        <v>1</v>
      </c>
      <c r="K588" s="87">
        <v>142318</v>
      </c>
      <c r="L588" s="87"/>
      <c r="M588" s="156">
        <v>0.106</v>
      </c>
      <c r="N588" s="156">
        <v>0.109</v>
      </c>
      <c r="O588" s="156">
        <v>0.36</v>
      </c>
      <c r="P588" s="156">
        <v>0.36499999999999999</v>
      </c>
      <c r="Q588" s="156">
        <v>0.20799999999999999</v>
      </c>
      <c r="R588" s="156">
        <v>0.21199999999999999</v>
      </c>
      <c r="S588" s="156">
        <v>7.5999999999999998E-2</v>
      </c>
      <c r="T588" s="156">
        <v>7.9000000000000001E-2</v>
      </c>
      <c r="U588" s="156">
        <v>1.4E-2</v>
      </c>
      <c r="V588" s="156">
        <v>1.4999999999999999E-2</v>
      </c>
      <c r="W588" s="156">
        <v>0.19400000000000001</v>
      </c>
      <c r="X588" s="156">
        <v>0.19800000000000001</v>
      </c>
      <c r="Y588" s="156">
        <v>5.0000000000000001E-3</v>
      </c>
      <c r="Z588" s="156">
        <v>6.0000000000000001E-3</v>
      </c>
      <c r="AA588" s="156">
        <v>2.5999999999999999E-2</v>
      </c>
      <c r="AB588" s="156">
        <v>2.8000000000000001E-2</v>
      </c>
    </row>
    <row r="589" spans="1:28" x14ac:dyDescent="0.25">
      <c r="A589" s="87" t="s">
        <v>1286</v>
      </c>
      <c r="B589" s="156" t="s">
        <v>294</v>
      </c>
      <c r="C589" s="156">
        <v>0.14708785784797632</v>
      </c>
      <c r="D589" s="156">
        <v>0.2102665350444225</v>
      </c>
      <c r="E589" s="156">
        <v>6.8114511352418555E-2</v>
      </c>
      <c r="F589" s="156">
        <v>2.3692003948667325E-2</v>
      </c>
      <c r="G589" s="156">
        <v>0.53504442250740381</v>
      </c>
      <c r="H589" s="156">
        <v>7.8973346495557744E-3</v>
      </c>
      <c r="I589" s="156">
        <v>7.8973346495557744E-3</v>
      </c>
      <c r="J589" s="156">
        <v>1</v>
      </c>
      <c r="K589" s="87">
        <v>1013</v>
      </c>
      <c r="L589" s="87"/>
      <c r="M589" s="156" t="s">
        <v>294</v>
      </c>
      <c r="N589" s="156" t="s">
        <v>294</v>
      </c>
      <c r="O589" s="156">
        <v>0.127</v>
      </c>
      <c r="P589" s="156">
        <v>0.17</v>
      </c>
      <c r="Q589" s="156">
        <v>0.186</v>
      </c>
      <c r="R589" s="156">
        <v>0.23599999999999999</v>
      </c>
      <c r="S589" s="156">
        <v>5.3999999999999999E-2</v>
      </c>
      <c r="T589" s="156">
        <v>8.5000000000000006E-2</v>
      </c>
      <c r="U589" s="156">
        <v>1.6E-2</v>
      </c>
      <c r="V589" s="156">
        <v>3.5000000000000003E-2</v>
      </c>
      <c r="W589" s="156">
        <v>0.504</v>
      </c>
      <c r="X589" s="156">
        <v>0.56599999999999995</v>
      </c>
      <c r="Y589" s="156">
        <v>4.0000000000000001E-3</v>
      </c>
      <c r="Z589" s="156">
        <v>1.6E-2</v>
      </c>
      <c r="AA589" s="156">
        <v>4.0000000000000001E-3</v>
      </c>
      <c r="AB589" s="156">
        <v>1.6E-2</v>
      </c>
    </row>
    <row r="590" spans="1:28" x14ac:dyDescent="0.25">
      <c r="A590" s="87" t="s">
        <v>1287</v>
      </c>
      <c r="B590" s="156" t="s">
        <v>294</v>
      </c>
      <c r="C590" s="156">
        <v>0.37389844733529165</v>
      </c>
      <c r="D590" s="156">
        <v>0.25556021821233738</v>
      </c>
      <c r="E590" s="156">
        <v>0.10239194292908099</v>
      </c>
      <c r="F590" s="156">
        <v>1.3848090642047839E-2</v>
      </c>
      <c r="G590" s="156">
        <v>0.22660511959714646</v>
      </c>
      <c r="H590" s="156">
        <v>7.1338648762064626E-3</v>
      </c>
      <c r="I590" s="156">
        <v>2.0562316407889216E-2</v>
      </c>
      <c r="J590" s="156">
        <v>1</v>
      </c>
      <c r="K590" s="87">
        <v>2383</v>
      </c>
      <c r="L590" s="87"/>
      <c r="M590" s="156" t="s">
        <v>294</v>
      </c>
      <c r="N590" s="156" t="s">
        <v>294</v>
      </c>
      <c r="O590" s="156">
        <v>0.35499999999999998</v>
      </c>
      <c r="P590" s="156">
        <v>0.39400000000000002</v>
      </c>
      <c r="Q590" s="156">
        <v>0.23799999999999999</v>
      </c>
      <c r="R590" s="156">
        <v>0.27300000000000002</v>
      </c>
      <c r="S590" s="156">
        <v>9.0999999999999998E-2</v>
      </c>
      <c r="T590" s="156">
        <v>0.115</v>
      </c>
      <c r="U590" s="156">
        <v>0.01</v>
      </c>
      <c r="V590" s="156">
        <v>1.9E-2</v>
      </c>
      <c r="W590" s="156">
        <v>0.21</v>
      </c>
      <c r="X590" s="156">
        <v>0.24399999999999999</v>
      </c>
      <c r="Y590" s="156">
        <v>4.0000000000000001E-3</v>
      </c>
      <c r="Z590" s="156">
        <v>1.0999999999999999E-2</v>
      </c>
      <c r="AA590" s="156">
        <v>1.6E-2</v>
      </c>
      <c r="AB590" s="156">
        <v>2.7E-2</v>
      </c>
    </row>
    <row r="591" spans="1:28" x14ac:dyDescent="0.25">
      <c r="A591" s="87" t="s">
        <v>1288</v>
      </c>
      <c r="B591" s="156" t="s">
        <v>294</v>
      </c>
      <c r="C591" s="156">
        <v>8.8660755949603355E-3</v>
      </c>
      <c r="D591" s="156">
        <v>0.20298646756882874</v>
      </c>
      <c r="E591" s="156">
        <v>0.18478768082127858</v>
      </c>
      <c r="F591" s="156">
        <v>3.6864209052729816E-2</v>
      </c>
      <c r="G591" s="156">
        <v>0.53896406906206251</v>
      </c>
      <c r="H591" s="156">
        <v>8.3994400373308443E-3</v>
      </c>
      <c r="I591" s="156">
        <v>1.9132057862809144E-2</v>
      </c>
      <c r="J591" s="156">
        <v>1</v>
      </c>
      <c r="K591" s="87">
        <v>2143</v>
      </c>
      <c r="L591" s="87"/>
      <c r="M591" s="156" t="s">
        <v>294</v>
      </c>
      <c r="N591" s="156" t="s">
        <v>294</v>
      </c>
      <c r="O591" s="156">
        <v>6.0000000000000001E-3</v>
      </c>
      <c r="P591" s="156">
        <v>1.4E-2</v>
      </c>
      <c r="Q591" s="156">
        <v>0.186</v>
      </c>
      <c r="R591" s="156">
        <v>0.221</v>
      </c>
      <c r="S591" s="156">
        <v>0.16900000000000001</v>
      </c>
      <c r="T591" s="156">
        <v>0.20200000000000001</v>
      </c>
      <c r="U591" s="156">
        <v>0.03</v>
      </c>
      <c r="V591" s="156">
        <v>4.5999999999999999E-2</v>
      </c>
      <c r="W591" s="156">
        <v>0.51800000000000002</v>
      </c>
      <c r="X591" s="156">
        <v>0.56000000000000005</v>
      </c>
      <c r="Y591" s="156">
        <v>5.0000000000000001E-3</v>
      </c>
      <c r="Z591" s="156">
        <v>1.2999999999999999E-2</v>
      </c>
      <c r="AA591" s="156">
        <v>1.4E-2</v>
      </c>
      <c r="AB591" s="156">
        <v>2.5999999999999999E-2</v>
      </c>
    </row>
    <row r="592" spans="1:28" x14ac:dyDescent="0.25">
      <c r="A592" s="87" t="s">
        <v>1289</v>
      </c>
      <c r="B592" s="156" t="s">
        <v>294</v>
      </c>
      <c r="C592" s="156">
        <v>0.10417702635504723</v>
      </c>
      <c r="D592" s="156">
        <v>0.1832421680755843</v>
      </c>
      <c r="E592" s="156">
        <v>6.936847339632024E-2</v>
      </c>
      <c r="F592" s="156">
        <v>1.0691198408751865E-2</v>
      </c>
      <c r="G592" s="156">
        <v>0.57583291894579813</v>
      </c>
      <c r="H592" s="156">
        <v>3.0084535057185481E-2</v>
      </c>
      <c r="I592" s="156">
        <v>2.6603679761312778E-2</v>
      </c>
      <c r="J592" s="156">
        <v>1</v>
      </c>
      <c r="K592" s="87">
        <v>4022</v>
      </c>
      <c r="L592" s="87"/>
      <c r="M592" s="156" t="s">
        <v>294</v>
      </c>
      <c r="N592" s="156" t="s">
        <v>294</v>
      </c>
      <c r="O592" s="156">
        <v>9.5000000000000001E-2</v>
      </c>
      <c r="P592" s="156">
        <v>0.114</v>
      </c>
      <c r="Q592" s="156">
        <v>0.17199999999999999</v>
      </c>
      <c r="R592" s="156">
        <v>0.19500000000000001</v>
      </c>
      <c r="S592" s="156">
        <v>6.2E-2</v>
      </c>
      <c r="T592" s="156">
        <v>7.8E-2</v>
      </c>
      <c r="U592" s="156">
        <v>8.0000000000000002E-3</v>
      </c>
      <c r="V592" s="156">
        <v>1.4E-2</v>
      </c>
      <c r="W592" s="156">
        <v>0.56000000000000005</v>
      </c>
      <c r="X592" s="156">
        <v>0.59099999999999997</v>
      </c>
      <c r="Y592" s="156">
        <v>2.5000000000000001E-2</v>
      </c>
      <c r="Z592" s="156">
        <v>3.5999999999999997E-2</v>
      </c>
      <c r="AA592" s="156">
        <v>2.1999999999999999E-2</v>
      </c>
      <c r="AB592" s="156">
        <v>3.2000000000000001E-2</v>
      </c>
    </row>
    <row r="593" spans="1:28" x14ac:dyDescent="0.25">
      <c r="A593" s="87" t="s">
        <v>1290</v>
      </c>
      <c r="B593" s="156">
        <v>0.17462121212121212</v>
      </c>
      <c r="C593" s="156">
        <v>0.22348484848484848</v>
      </c>
      <c r="D593" s="156">
        <v>0.35643939393939394</v>
      </c>
      <c r="E593" s="156">
        <v>0.1053030303030303</v>
      </c>
      <c r="F593" s="156">
        <v>1.0606060606060607E-2</v>
      </c>
      <c r="G593" s="156">
        <v>0.10037878787878787</v>
      </c>
      <c r="H593" s="156">
        <v>1.893939393939394E-3</v>
      </c>
      <c r="I593" s="156">
        <v>2.7272727272727271E-2</v>
      </c>
      <c r="J593" s="156">
        <v>1</v>
      </c>
      <c r="K593" s="87">
        <v>2640</v>
      </c>
      <c r="L593" s="87"/>
      <c r="M593" s="156">
        <v>0.161</v>
      </c>
      <c r="N593" s="156">
        <v>0.19</v>
      </c>
      <c r="O593" s="156">
        <v>0.20799999999999999</v>
      </c>
      <c r="P593" s="156">
        <v>0.24</v>
      </c>
      <c r="Q593" s="156">
        <v>0.33800000000000002</v>
      </c>
      <c r="R593" s="156">
        <v>0.375</v>
      </c>
      <c r="S593" s="156">
        <v>9.4E-2</v>
      </c>
      <c r="T593" s="156">
        <v>0.11799999999999999</v>
      </c>
      <c r="U593" s="156">
        <v>7.0000000000000001E-3</v>
      </c>
      <c r="V593" s="156">
        <v>1.4999999999999999E-2</v>
      </c>
      <c r="W593" s="156">
        <v>8.8999999999999996E-2</v>
      </c>
      <c r="X593" s="156">
        <v>0.112</v>
      </c>
      <c r="Y593" s="156">
        <v>1E-3</v>
      </c>
      <c r="Z593" s="156">
        <v>4.0000000000000001E-3</v>
      </c>
      <c r="AA593" s="156">
        <v>2.1999999999999999E-2</v>
      </c>
      <c r="AB593" s="156">
        <v>3.4000000000000002E-2</v>
      </c>
    </row>
    <row r="594" spans="1:28" x14ac:dyDescent="0.25">
      <c r="A594" s="87" t="s">
        <v>1291</v>
      </c>
      <c r="B594" s="156">
        <v>0.31299474880476524</v>
      </c>
      <c r="C594" s="156">
        <v>1.1364527000548633E-3</v>
      </c>
      <c r="D594" s="156">
        <v>0.47017791362959482</v>
      </c>
      <c r="E594" s="156">
        <v>0.15016850850380123</v>
      </c>
      <c r="F594" s="156">
        <v>2.5433027666745042E-2</v>
      </c>
      <c r="G594" s="156">
        <v>8.6997413590406778E-3</v>
      </c>
      <c r="H594" s="156" t="s">
        <v>294</v>
      </c>
      <c r="I594" s="156">
        <v>3.1389607335998118E-2</v>
      </c>
      <c r="J594" s="156">
        <v>1</v>
      </c>
      <c r="K594" s="87">
        <v>25518</v>
      </c>
      <c r="L594" s="87"/>
      <c r="M594" s="156">
        <v>0.307</v>
      </c>
      <c r="N594" s="156">
        <v>0.31900000000000001</v>
      </c>
      <c r="O594" s="156">
        <v>1E-3</v>
      </c>
      <c r="P594" s="156">
        <v>2E-3</v>
      </c>
      <c r="Q594" s="156">
        <v>0.46400000000000002</v>
      </c>
      <c r="R594" s="156">
        <v>0.47599999999999998</v>
      </c>
      <c r="S594" s="156">
        <v>0.14599999999999999</v>
      </c>
      <c r="T594" s="156">
        <v>0.155</v>
      </c>
      <c r="U594" s="156">
        <v>2.4E-2</v>
      </c>
      <c r="V594" s="156">
        <v>2.7E-2</v>
      </c>
      <c r="W594" s="156">
        <v>8.0000000000000002E-3</v>
      </c>
      <c r="X594" s="156">
        <v>0.01</v>
      </c>
      <c r="Y594" s="156" t="s">
        <v>294</v>
      </c>
      <c r="Z594" s="156" t="s">
        <v>294</v>
      </c>
      <c r="AA594" s="156">
        <v>2.9000000000000001E-2</v>
      </c>
      <c r="AB594" s="156">
        <v>3.4000000000000002E-2</v>
      </c>
    </row>
    <row r="595" spans="1:28" x14ac:dyDescent="0.25">
      <c r="A595" s="87" t="s">
        <v>1292</v>
      </c>
      <c r="B595" s="156">
        <v>7.3626225984146171E-2</v>
      </c>
      <c r="C595" s="156">
        <v>0.28570468896950152</v>
      </c>
      <c r="D595" s="156">
        <v>0.2343812978637646</v>
      </c>
      <c r="E595" s="156">
        <v>7.288727663576515E-2</v>
      </c>
      <c r="F595" s="156">
        <v>3.3051189036678759E-2</v>
      </c>
      <c r="G595" s="156">
        <v>0.27320972726051324</v>
      </c>
      <c r="H595" s="156">
        <v>5.777240360069864E-3</v>
      </c>
      <c r="I595" s="156">
        <v>2.1362353889560662E-2</v>
      </c>
      <c r="J595" s="156">
        <v>0.99999999999999989</v>
      </c>
      <c r="K595" s="87">
        <v>14886</v>
      </c>
      <c r="L595" s="87"/>
      <c r="M595" s="156">
        <v>7.0000000000000007E-2</v>
      </c>
      <c r="N595" s="156">
        <v>7.8E-2</v>
      </c>
      <c r="O595" s="156">
        <v>0.27900000000000003</v>
      </c>
      <c r="P595" s="156">
        <v>0.29299999999999998</v>
      </c>
      <c r="Q595" s="156">
        <v>0.22800000000000001</v>
      </c>
      <c r="R595" s="156">
        <v>0.24099999999999999</v>
      </c>
      <c r="S595" s="156">
        <v>6.9000000000000006E-2</v>
      </c>
      <c r="T595" s="156">
        <v>7.6999999999999999E-2</v>
      </c>
      <c r="U595" s="156">
        <v>0.03</v>
      </c>
      <c r="V595" s="156">
        <v>3.5999999999999997E-2</v>
      </c>
      <c r="W595" s="156">
        <v>0.26600000000000001</v>
      </c>
      <c r="X595" s="156">
        <v>0.28000000000000003</v>
      </c>
      <c r="Y595" s="156">
        <v>5.0000000000000001E-3</v>
      </c>
      <c r="Z595" s="156">
        <v>7.0000000000000001E-3</v>
      </c>
      <c r="AA595" s="156">
        <v>1.9E-2</v>
      </c>
      <c r="AB595" s="156">
        <v>2.4E-2</v>
      </c>
    </row>
    <row r="596" spans="1:28" x14ac:dyDescent="0.25">
      <c r="A596" s="87" t="s">
        <v>1293</v>
      </c>
      <c r="B596" s="156">
        <v>0.6251388668465323</v>
      </c>
      <c r="C596" s="156">
        <v>0.19711156959212822</v>
      </c>
      <c r="D596" s="156">
        <v>9.4746865576892561E-2</v>
      </c>
      <c r="E596" s="156">
        <v>3.8565307094112045E-2</v>
      </c>
      <c r="F596" s="156">
        <v>2.0631645770512615E-3</v>
      </c>
      <c r="G596" s="156">
        <v>7.6178384383431205E-3</v>
      </c>
      <c r="H596" s="156" t="s">
        <v>294</v>
      </c>
      <c r="I596" s="156">
        <v>3.4756387874940488E-2</v>
      </c>
      <c r="J596" s="156">
        <v>1</v>
      </c>
      <c r="K596" s="87">
        <v>6301</v>
      </c>
      <c r="L596" s="87"/>
      <c r="M596" s="156">
        <v>0.61299999999999999</v>
      </c>
      <c r="N596" s="156">
        <v>0.63700000000000001</v>
      </c>
      <c r="O596" s="156">
        <v>0.187</v>
      </c>
      <c r="P596" s="156">
        <v>0.20699999999999999</v>
      </c>
      <c r="Q596" s="156">
        <v>8.7999999999999995E-2</v>
      </c>
      <c r="R596" s="156">
        <v>0.10199999999999999</v>
      </c>
      <c r="S596" s="156">
        <v>3.4000000000000002E-2</v>
      </c>
      <c r="T596" s="156">
        <v>4.3999999999999997E-2</v>
      </c>
      <c r="U596" s="156">
        <v>1E-3</v>
      </c>
      <c r="V596" s="156">
        <v>4.0000000000000001E-3</v>
      </c>
      <c r="W596" s="156">
        <v>6.0000000000000001E-3</v>
      </c>
      <c r="X596" s="156">
        <v>0.01</v>
      </c>
      <c r="Y596" s="156" t="s">
        <v>294</v>
      </c>
      <c r="Z596" s="156" t="s">
        <v>294</v>
      </c>
      <c r="AA596" s="156">
        <v>3.1E-2</v>
      </c>
      <c r="AB596" s="156">
        <v>0.04</v>
      </c>
    </row>
    <row r="597" spans="1:28" x14ac:dyDescent="0.25">
      <c r="A597" s="87" t="s">
        <v>1294</v>
      </c>
      <c r="B597" s="156">
        <v>0.30952541534587802</v>
      </c>
      <c r="C597" s="156">
        <v>0.5129381084058362</v>
      </c>
      <c r="D597" s="156">
        <v>8.6846069108158536E-2</v>
      </c>
      <c r="E597" s="156">
        <v>2.2503990467840202E-2</v>
      </c>
      <c r="F597" s="156">
        <v>1.0341494121085407E-3</v>
      </c>
      <c r="G597" s="156">
        <v>3.8758121445111399E-2</v>
      </c>
      <c r="H597" s="156">
        <v>3.1474112542433847E-3</v>
      </c>
      <c r="I597" s="156">
        <v>2.5246734560823724E-2</v>
      </c>
      <c r="J597" s="156">
        <v>0.99999999999999989</v>
      </c>
      <c r="K597" s="87">
        <v>44481</v>
      </c>
      <c r="L597" s="87"/>
      <c r="M597" s="156">
        <v>0.30499999999999999</v>
      </c>
      <c r="N597" s="156">
        <v>0.314</v>
      </c>
      <c r="O597" s="156">
        <v>0.50800000000000001</v>
      </c>
      <c r="P597" s="156">
        <v>0.51800000000000002</v>
      </c>
      <c r="Q597" s="156">
        <v>8.4000000000000005E-2</v>
      </c>
      <c r="R597" s="156">
        <v>8.8999999999999996E-2</v>
      </c>
      <c r="S597" s="156">
        <v>2.1000000000000001E-2</v>
      </c>
      <c r="T597" s="156">
        <v>2.4E-2</v>
      </c>
      <c r="U597" s="156">
        <v>1E-3</v>
      </c>
      <c r="V597" s="156">
        <v>1E-3</v>
      </c>
      <c r="W597" s="156">
        <v>3.6999999999999998E-2</v>
      </c>
      <c r="X597" s="156">
        <v>4.1000000000000002E-2</v>
      </c>
      <c r="Y597" s="156">
        <v>3.0000000000000001E-3</v>
      </c>
      <c r="Z597" s="156">
        <v>4.0000000000000001E-3</v>
      </c>
      <c r="AA597" s="156">
        <v>2.4E-2</v>
      </c>
      <c r="AB597" s="156">
        <v>2.7E-2</v>
      </c>
    </row>
    <row r="598" spans="1:28" x14ac:dyDescent="0.25">
      <c r="A598" s="87" t="s">
        <v>1295</v>
      </c>
      <c r="B598" s="156" t="s">
        <v>294</v>
      </c>
      <c r="C598" s="156">
        <v>0.36551724137931035</v>
      </c>
      <c r="D598" s="156">
        <v>0.37931034482758619</v>
      </c>
      <c r="E598" s="156">
        <v>0.10344827586206896</v>
      </c>
      <c r="F598" s="156">
        <v>1.0344827586206896E-2</v>
      </c>
      <c r="G598" s="156">
        <v>0.1310344827586207</v>
      </c>
      <c r="H598" s="156" t="s">
        <v>294</v>
      </c>
      <c r="I598" s="156">
        <v>1.0344827586206896E-2</v>
      </c>
      <c r="J598" s="156">
        <v>1</v>
      </c>
      <c r="K598" s="87">
        <v>290</v>
      </c>
      <c r="L598" s="87"/>
      <c r="M598" s="156" t="s">
        <v>294</v>
      </c>
      <c r="N598" s="156" t="s">
        <v>294</v>
      </c>
      <c r="O598" s="156">
        <v>0.312</v>
      </c>
      <c r="P598" s="156">
        <v>0.42199999999999999</v>
      </c>
      <c r="Q598" s="156">
        <v>0.32500000000000001</v>
      </c>
      <c r="R598" s="156">
        <v>0.436</v>
      </c>
      <c r="S598" s="156">
        <v>7.2999999999999995E-2</v>
      </c>
      <c r="T598" s="156">
        <v>0.14399999999999999</v>
      </c>
      <c r="U598" s="156">
        <v>4.0000000000000001E-3</v>
      </c>
      <c r="V598" s="156">
        <v>0.03</v>
      </c>
      <c r="W598" s="156">
        <v>9.7000000000000003E-2</v>
      </c>
      <c r="X598" s="156">
        <v>0.17499999999999999</v>
      </c>
      <c r="Y598" s="156" t="s">
        <v>294</v>
      </c>
      <c r="Z598" s="156" t="s">
        <v>294</v>
      </c>
      <c r="AA598" s="156">
        <v>4.0000000000000001E-3</v>
      </c>
      <c r="AB598" s="156">
        <v>0.03</v>
      </c>
    </row>
    <row r="599" spans="1:28" x14ac:dyDescent="0.25">
      <c r="A599" s="87" t="s">
        <v>1296</v>
      </c>
      <c r="B599" s="156" t="s">
        <v>294</v>
      </c>
      <c r="C599" s="156">
        <v>0.27777777777777779</v>
      </c>
      <c r="D599" s="156">
        <v>0.31481481481481483</v>
      </c>
      <c r="E599" s="156">
        <v>0.24074074074074073</v>
      </c>
      <c r="F599" s="156">
        <v>1.2345679012345678E-2</v>
      </c>
      <c r="G599" s="156">
        <v>0.12345679012345678</v>
      </c>
      <c r="H599" s="156">
        <v>1.2345679012345678E-2</v>
      </c>
      <c r="I599" s="156">
        <v>1.8518518518518517E-2</v>
      </c>
      <c r="J599" s="156">
        <v>0.99999999999999989</v>
      </c>
      <c r="K599" s="87">
        <v>162</v>
      </c>
      <c r="L599" s="87"/>
      <c r="M599" s="156" t="s">
        <v>294</v>
      </c>
      <c r="N599" s="156" t="s">
        <v>294</v>
      </c>
      <c r="O599" s="156">
        <v>0.215</v>
      </c>
      <c r="P599" s="156">
        <v>0.35099999999999998</v>
      </c>
      <c r="Q599" s="156">
        <v>0.248</v>
      </c>
      <c r="R599" s="156">
        <v>0.39</v>
      </c>
      <c r="S599" s="156">
        <v>0.18099999999999999</v>
      </c>
      <c r="T599" s="156">
        <v>0.312</v>
      </c>
      <c r="U599" s="156">
        <v>3.0000000000000001E-3</v>
      </c>
      <c r="V599" s="156">
        <v>4.3999999999999997E-2</v>
      </c>
      <c r="W599" s="156">
        <v>8.1000000000000003E-2</v>
      </c>
      <c r="X599" s="156">
        <v>0.183</v>
      </c>
      <c r="Y599" s="156">
        <v>3.0000000000000001E-3</v>
      </c>
      <c r="Z599" s="156">
        <v>4.3999999999999997E-2</v>
      </c>
      <c r="AA599" s="156">
        <v>6.0000000000000001E-3</v>
      </c>
      <c r="AB599" s="156">
        <v>5.2999999999999999E-2</v>
      </c>
    </row>
    <row r="600" spans="1:28" x14ac:dyDescent="0.25">
      <c r="A600" s="87" t="s">
        <v>1297</v>
      </c>
      <c r="B600" s="156" t="s">
        <v>294</v>
      </c>
      <c r="C600" s="156">
        <v>0.37145471180237877</v>
      </c>
      <c r="D600" s="156">
        <v>0.21683440073193047</v>
      </c>
      <c r="E600" s="156">
        <v>0.33485818847209514</v>
      </c>
      <c r="F600" s="156">
        <v>8.2342177493138144E-3</v>
      </c>
      <c r="G600" s="156">
        <v>4.2086001829826164E-2</v>
      </c>
      <c r="H600" s="156">
        <v>3.6596523330283625E-3</v>
      </c>
      <c r="I600" s="156">
        <v>2.2872827081427266E-2</v>
      </c>
      <c r="J600" s="156">
        <v>0.99999999999999989</v>
      </c>
      <c r="K600" s="87">
        <v>1093</v>
      </c>
      <c r="L600" s="87"/>
      <c r="M600" s="156" t="s">
        <v>294</v>
      </c>
      <c r="N600" s="156" t="s">
        <v>294</v>
      </c>
      <c r="O600" s="156">
        <v>0.34300000000000003</v>
      </c>
      <c r="P600" s="156">
        <v>0.40100000000000002</v>
      </c>
      <c r="Q600" s="156">
        <v>0.193</v>
      </c>
      <c r="R600" s="156">
        <v>0.24199999999999999</v>
      </c>
      <c r="S600" s="156">
        <v>0.308</v>
      </c>
      <c r="T600" s="156">
        <v>0.36299999999999999</v>
      </c>
      <c r="U600" s="156">
        <v>4.0000000000000001E-3</v>
      </c>
      <c r="V600" s="156">
        <v>1.6E-2</v>
      </c>
      <c r="W600" s="156">
        <v>3.2000000000000001E-2</v>
      </c>
      <c r="X600" s="156">
        <v>5.6000000000000001E-2</v>
      </c>
      <c r="Y600" s="156">
        <v>1E-3</v>
      </c>
      <c r="Z600" s="156">
        <v>8.9999999999999993E-3</v>
      </c>
      <c r="AA600" s="156">
        <v>1.6E-2</v>
      </c>
      <c r="AB600" s="156">
        <v>3.4000000000000002E-2</v>
      </c>
    </row>
    <row r="601" spans="1:28" x14ac:dyDescent="0.25">
      <c r="A601" s="87" t="s">
        <v>1298</v>
      </c>
      <c r="B601" s="156" t="s">
        <v>294</v>
      </c>
      <c r="C601" s="156">
        <v>0.54562043795620441</v>
      </c>
      <c r="D601" s="156">
        <v>0.28467153284671531</v>
      </c>
      <c r="E601" s="156">
        <v>9.1240875912408759E-2</v>
      </c>
      <c r="F601" s="156">
        <v>1.0948905109489052E-2</v>
      </c>
      <c r="G601" s="156">
        <v>5.4744525547445258E-2</v>
      </c>
      <c r="H601" s="156">
        <v>1.8248175182481751E-3</v>
      </c>
      <c r="I601" s="156">
        <v>1.0948905109489052E-2</v>
      </c>
      <c r="J601" s="156">
        <v>1</v>
      </c>
      <c r="K601" s="87">
        <v>548</v>
      </c>
      <c r="L601" s="87"/>
      <c r="M601" s="156" t="s">
        <v>294</v>
      </c>
      <c r="N601" s="156" t="s">
        <v>294</v>
      </c>
      <c r="O601" s="156">
        <v>0.504</v>
      </c>
      <c r="P601" s="156">
        <v>0.58699999999999997</v>
      </c>
      <c r="Q601" s="156">
        <v>0.248</v>
      </c>
      <c r="R601" s="156">
        <v>0.32400000000000001</v>
      </c>
      <c r="S601" s="156">
        <v>7.0000000000000007E-2</v>
      </c>
      <c r="T601" s="156">
        <v>0.11799999999999999</v>
      </c>
      <c r="U601" s="156">
        <v>5.0000000000000001E-3</v>
      </c>
      <c r="V601" s="156">
        <v>2.4E-2</v>
      </c>
      <c r="W601" s="156">
        <v>3.9E-2</v>
      </c>
      <c r="X601" s="156">
        <v>7.6999999999999999E-2</v>
      </c>
      <c r="Y601" s="156">
        <v>0</v>
      </c>
      <c r="Z601" s="156">
        <v>0.01</v>
      </c>
      <c r="AA601" s="156">
        <v>5.0000000000000001E-3</v>
      </c>
      <c r="AB601" s="156">
        <v>2.4E-2</v>
      </c>
    </row>
    <row r="602" spans="1:28" x14ac:dyDescent="0.25">
      <c r="A602" s="87" t="s">
        <v>1299</v>
      </c>
      <c r="B602" s="156" t="s">
        <v>294</v>
      </c>
      <c r="C602" s="156">
        <v>0.28694158075601373</v>
      </c>
      <c r="D602" s="156">
        <v>0.38659793814432991</v>
      </c>
      <c r="E602" s="156">
        <v>0.20790378006872853</v>
      </c>
      <c r="F602" s="156">
        <v>6.8728522336769758E-3</v>
      </c>
      <c r="G602" s="156">
        <v>7.3883161512027493E-2</v>
      </c>
      <c r="H602" s="156">
        <v>3.4364261168384879E-3</v>
      </c>
      <c r="I602" s="156">
        <v>3.4364261168384883E-2</v>
      </c>
      <c r="J602" s="156">
        <v>1</v>
      </c>
      <c r="K602" s="87">
        <v>582</v>
      </c>
      <c r="L602" s="87"/>
      <c r="M602" s="156" t="s">
        <v>294</v>
      </c>
      <c r="N602" s="156" t="s">
        <v>294</v>
      </c>
      <c r="O602" s="156">
        <v>0.252</v>
      </c>
      <c r="P602" s="156">
        <v>0.32500000000000001</v>
      </c>
      <c r="Q602" s="156">
        <v>0.34799999999999998</v>
      </c>
      <c r="R602" s="156">
        <v>0.42699999999999999</v>
      </c>
      <c r="S602" s="156">
        <v>0.17699999999999999</v>
      </c>
      <c r="T602" s="156">
        <v>0.24299999999999999</v>
      </c>
      <c r="U602" s="156">
        <v>3.0000000000000001E-3</v>
      </c>
      <c r="V602" s="156">
        <v>1.7999999999999999E-2</v>
      </c>
      <c r="W602" s="156">
        <v>5.5E-2</v>
      </c>
      <c r="X602" s="156">
        <v>9.8000000000000004E-2</v>
      </c>
      <c r="Y602" s="156">
        <v>1E-3</v>
      </c>
      <c r="Z602" s="156">
        <v>1.2E-2</v>
      </c>
      <c r="AA602" s="156">
        <v>2.1999999999999999E-2</v>
      </c>
      <c r="AB602" s="156">
        <v>5.1999999999999998E-2</v>
      </c>
    </row>
    <row r="603" spans="1:28" x14ac:dyDescent="0.25">
      <c r="A603" s="87" t="s">
        <v>1300</v>
      </c>
      <c r="B603" s="156" t="s">
        <v>294</v>
      </c>
      <c r="C603" s="156">
        <v>0.18369351669941061</v>
      </c>
      <c r="D603" s="156">
        <v>0.54322200392927311</v>
      </c>
      <c r="E603" s="156">
        <v>0.14734774066797643</v>
      </c>
      <c r="F603" s="156">
        <v>2.1611001964636542E-2</v>
      </c>
      <c r="G603" s="156">
        <v>5.648330058939096E-2</v>
      </c>
      <c r="H603" s="156" t="s">
        <v>294</v>
      </c>
      <c r="I603" s="156">
        <v>4.7642436149312378E-2</v>
      </c>
      <c r="J603" s="156">
        <v>1</v>
      </c>
      <c r="K603" s="87">
        <v>2036</v>
      </c>
      <c r="L603" s="87"/>
      <c r="M603" s="156" t="s">
        <v>294</v>
      </c>
      <c r="N603" s="156" t="s">
        <v>294</v>
      </c>
      <c r="O603" s="156">
        <v>0.16700000000000001</v>
      </c>
      <c r="P603" s="156">
        <v>0.20100000000000001</v>
      </c>
      <c r="Q603" s="156">
        <v>0.52200000000000002</v>
      </c>
      <c r="R603" s="156">
        <v>0.56499999999999995</v>
      </c>
      <c r="S603" s="156">
        <v>0.13300000000000001</v>
      </c>
      <c r="T603" s="156">
        <v>0.16300000000000001</v>
      </c>
      <c r="U603" s="156">
        <v>1.6E-2</v>
      </c>
      <c r="V603" s="156">
        <v>2.9000000000000001E-2</v>
      </c>
      <c r="W603" s="156">
        <v>4.7E-2</v>
      </c>
      <c r="X603" s="156">
        <v>6.7000000000000004E-2</v>
      </c>
      <c r="Y603" s="156" t="s">
        <v>294</v>
      </c>
      <c r="Z603" s="156" t="s">
        <v>294</v>
      </c>
      <c r="AA603" s="156">
        <v>3.9E-2</v>
      </c>
      <c r="AB603" s="156">
        <v>5.8000000000000003E-2</v>
      </c>
    </row>
    <row r="604" spans="1:28" x14ac:dyDescent="0.25">
      <c r="A604" s="87" t="s">
        <v>1301</v>
      </c>
      <c r="B604" s="156" t="s">
        <v>294</v>
      </c>
      <c r="C604" s="156">
        <v>0.36149584487534625</v>
      </c>
      <c r="D604" s="156">
        <v>0.32686980609418281</v>
      </c>
      <c r="E604" s="156">
        <v>9.9722991689750698E-2</v>
      </c>
      <c r="F604" s="156">
        <v>1.2465373961218837E-2</v>
      </c>
      <c r="G604" s="156">
        <v>0.16066481994459833</v>
      </c>
      <c r="H604" s="156" t="s">
        <v>294</v>
      </c>
      <c r="I604" s="156">
        <v>3.8781163434903045E-2</v>
      </c>
      <c r="J604" s="156">
        <v>1</v>
      </c>
      <c r="K604" s="87">
        <v>722</v>
      </c>
      <c r="L604" s="87"/>
      <c r="M604" s="156" t="s">
        <v>294</v>
      </c>
      <c r="N604" s="156" t="s">
        <v>294</v>
      </c>
      <c r="O604" s="156">
        <v>0.32700000000000001</v>
      </c>
      <c r="P604" s="156">
        <v>0.39700000000000002</v>
      </c>
      <c r="Q604" s="156">
        <v>0.29399999999999998</v>
      </c>
      <c r="R604" s="156">
        <v>0.36199999999999999</v>
      </c>
      <c r="S604" s="156">
        <v>0.08</v>
      </c>
      <c r="T604" s="156">
        <v>0.124</v>
      </c>
      <c r="U604" s="156">
        <v>7.0000000000000001E-3</v>
      </c>
      <c r="V604" s="156">
        <v>2.4E-2</v>
      </c>
      <c r="W604" s="156">
        <v>0.13600000000000001</v>
      </c>
      <c r="X604" s="156">
        <v>0.189</v>
      </c>
      <c r="Y604" s="156" t="s">
        <v>294</v>
      </c>
      <c r="Z604" s="156" t="s">
        <v>294</v>
      </c>
      <c r="AA604" s="156">
        <v>2.7E-2</v>
      </c>
      <c r="AB604" s="156">
        <v>5.5E-2</v>
      </c>
    </row>
    <row r="605" spans="1:28" x14ac:dyDescent="0.25">
      <c r="A605" s="87" t="s">
        <v>1302</v>
      </c>
      <c r="B605" s="156" t="s">
        <v>294</v>
      </c>
      <c r="C605" s="156">
        <v>0.27742549143944195</v>
      </c>
      <c r="D605" s="156">
        <v>0.29105897273303744</v>
      </c>
      <c r="E605" s="156">
        <v>0.16455294863665187</v>
      </c>
      <c r="F605" s="156">
        <v>1.3316423589093214E-2</v>
      </c>
      <c r="G605" s="156">
        <v>0.2270133164235891</v>
      </c>
      <c r="H605" s="156">
        <v>6.3411540900443885E-3</v>
      </c>
      <c r="I605" s="156">
        <v>2.0291693088142042E-2</v>
      </c>
      <c r="J605" s="156">
        <v>1</v>
      </c>
      <c r="K605" s="87">
        <v>3154</v>
      </c>
      <c r="L605" s="87"/>
      <c r="M605" s="156" t="s">
        <v>294</v>
      </c>
      <c r="N605" s="156" t="s">
        <v>294</v>
      </c>
      <c r="O605" s="156">
        <v>0.26200000000000001</v>
      </c>
      <c r="P605" s="156">
        <v>0.29299999999999998</v>
      </c>
      <c r="Q605" s="156">
        <v>0.27500000000000002</v>
      </c>
      <c r="R605" s="156">
        <v>0.307</v>
      </c>
      <c r="S605" s="156">
        <v>0.152</v>
      </c>
      <c r="T605" s="156">
        <v>0.17799999999999999</v>
      </c>
      <c r="U605" s="156">
        <v>0.01</v>
      </c>
      <c r="V605" s="156">
        <v>1.7999999999999999E-2</v>
      </c>
      <c r="W605" s="156">
        <v>0.21299999999999999</v>
      </c>
      <c r="X605" s="156">
        <v>0.24199999999999999</v>
      </c>
      <c r="Y605" s="156">
        <v>4.0000000000000001E-3</v>
      </c>
      <c r="Z605" s="156">
        <v>0.01</v>
      </c>
      <c r="AA605" s="156">
        <v>1.6E-2</v>
      </c>
      <c r="AB605" s="156">
        <v>2.5999999999999999E-2</v>
      </c>
    </row>
    <row r="606" spans="1:28" x14ac:dyDescent="0.25">
      <c r="A606" s="87" t="s">
        <v>1303</v>
      </c>
      <c r="B606" s="156" t="s">
        <v>294</v>
      </c>
      <c r="C606" s="156">
        <v>3.4849951597289451E-2</v>
      </c>
      <c r="D606" s="156">
        <v>0.2313649564375605</v>
      </c>
      <c r="E606" s="156">
        <v>0.10842207163601161</v>
      </c>
      <c r="F606" s="156">
        <v>3.8722168441432718E-2</v>
      </c>
      <c r="G606" s="156">
        <v>0.55856727976766696</v>
      </c>
      <c r="H606" s="156">
        <v>3.8722168441432721E-3</v>
      </c>
      <c r="I606" s="156">
        <v>2.420135527589545E-2</v>
      </c>
      <c r="J606" s="156">
        <v>0.99999999999999989</v>
      </c>
      <c r="K606" s="87">
        <v>1033</v>
      </c>
      <c r="L606" s="87"/>
      <c r="M606" s="156" t="s">
        <v>294</v>
      </c>
      <c r="N606" s="156" t="s">
        <v>294</v>
      </c>
      <c r="O606" s="156">
        <v>2.5000000000000001E-2</v>
      </c>
      <c r="P606" s="156">
        <v>4.8000000000000001E-2</v>
      </c>
      <c r="Q606" s="156">
        <v>0.20699999999999999</v>
      </c>
      <c r="R606" s="156">
        <v>0.25800000000000001</v>
      </c>
      <c r="S606" s="156">
        <v>9.0999999999999998E-2</v>
      </c>
      <c r="T606" s="156">
        <v>0.129</v>
      </c>
      <c r="U606" s="156">
        <v>2.9000000000000001E-2</v>
      </c>
      <c r="V606" s="156">
        <v>5.1999999999999998E-2</v>
      </c>
      <c r="W606" s="156">
        <v>0.52800000000000002</v>
      </c>
      <c r="X606" s="156">
        <v>0.58899999999999997</v>
      </c>
      <c r="Y606" s="156">
        <v>2E-3</v>
      </c>
      <c r="Z606" s="156">
        <v>0.01</v>
      </c>
      <c r="AA606" s="156">
        <v>1.6E-2</v>
      </c>
      <c r="AB606" s="156">
        <v>3.5000000000000003E-2</v>
      </c>
    </row>
    <row r="607" spans="1:28" x14ac:dyDescent="0.25">
      <c r="A607" s="87" t="s">
        <v>1304</v>
      </c>
      <c r="B607" s="156" t="s">
        <v>294</v>
      </c>
      <c r="C607" s="156">
        <v>0.1745589600742804</v>
      </c>
      <c r="D607" s="156">
        <v>0.43825441039925722</v>
      </c>
      <c r="E607" s="156">
        <v>8.5422469823584035E-2</v>
      </c>
      <c r="F607" s="156">
        <v>3.7140204271123491E-3</v>
      </c>
      <c r="G607" s="156">
        <v>0.17920148560817084</v>
      </c>
      <c r="H607" s="156">
        <v>1.021355617455896E-2</v>
      </c>
      <c r="I607" s="156">
        <v>0.10863509749303621</v>
      </c>
      <c r="J607" s="156">
        <v>1</v>
      </c>
      <c r="K607" s="87">
        <v>1077</v>
      </c>
      <c r="L607" s="87"/>
      <c r="M607" s="156" t="s">
        <v>294</v>
      </c>
      <c r="N607" s="156" t="s">
        <v>294</v>
      </c>
      <c r="O607" s="156">
        <v>0.153</v>
      </c>
      <c r="P607" s="156">
        <v>0.19800000000000001</v>
      </c>
      <c r="Q607" s="156">
        <v>0.40899999999999997</v>
      </c>
      <c r="R607" s="156">
        <v>0.46800000000000003</v>
      </c>
      <c r="S607" s="156">
        <v>7.0000000000000007E-2</v>
      </c>
      <c r="T607" s="156">
        <v>0.104</v>
      </c>
      <c r="U607" s="156">
        <v>1E-3</v>
      </c>
      <c r="V607" s="156">
        <v>0.01</v>
      </c>
      <c r="W607" s="156">
        <v>0.157</v>
      </c>
      <c r="X607" s="156">
        <v>0.20300000000000001</v>
      </c>
      <c r="Y607" s="156">
        <v>6.0000000000000001E-3</v>
      </c>
      <c r="Z607" s="156">
        <v>1.7999999999999999E-2</v>
      </c>
      <c r="AA607" s="156">
        <v>9.0999999999999998E-2</v>
      </c>
      <c r="AB607" s="156">
        <v>0.129</v>
      </c>
    </row>
    <row r="608" spans="1:28" x14ac:dyDescent="0.25">
      <c r="A608" s="87" t="s">
        <v>1305</v>
      </c>
      <c r="B608" s="156" t="s">
        <v>294</v>
      </c>
      <c r="C608" s="156">
        <v>7.3504273504273507E-2</v>
      </c>
      <c r="D608" s="156">
        <v>0.25470085470085468</v>
      </c>
      <c r="E608" s="156">
        <v>6.6666666666666666E-2</v>
      </c>
      <c r="F608" s="156">
        <v>6.1538461538461542E-2</v>
      </c>
      <c r="G608" s="156">
        <v>0.49743589743589745</v>
      </c>
      <c r="H608" s="156">
        <v>5.1282051282051282E-3</v>
      </c>
      <c r="I608" s="156">
        <v>4.1025641025641026E-2</v>
      </c>
      <c r="J608" s="156">
        <v>0.99999999999999989</v>
      </c>
      <c r="K608" s="87">
        <v>585</v>
      </c>
      <c r="L608" s="87"/>
      <c r="M608" s="156" t="s">
        <v>294</v>
      </c>
      <c r="N608" s="156" t="s">
        <v>294</v>
      </c>
      <c r="O608" s="156">
        <v>5.5E-2</v>
      </c>
      <c r="P608" s="156">
        <v>9.8000000000000004E-2</v>
      </c>
      <c r="Q608" s="156">
        <v>0.221</v>
      </c>
      <c r="R608" s="156">
        <v>0.29199999999999998</v>
      </c>
      <c r="S608" s="156">
        <v>4.9000000000000002E-2</v>
      </c>
      <c r="T608" s="156">
        <v>0.09</v>
      </c>
      <c r="U608" s="156">
        <v>4.4999999999999998E-2</v>
      </c>
      <c r="V608" s="156">
        <v>8.4000000000000005E-2</v>
      </c>
      <c r="W608" s="156">
        <v>0.45700000000000002</v>
      </c>
      <c r="X608" s="156">
        <v>0.53800000000000003</v>
      </c>
      <c r="Y608" s="156">
        <v>2E-3</v>
      </c>
      <c r="Z608" s="156">
        <v>1.4999999999999999E-2</v>
      </c>
      <c r="AA608" s="156">
        <v>2.8000000000000001E-2</v>
      </c>
      <c r="AB608" s="156">
        <v>0.06</v>
      </c>
    </row>
    <row r="609" spans="1:28" x14ac:dyDescent="0.25">
      <c r="A609" s="87" t="s">
        <v>1306</v>
      </c>
      <c r="B609" s="156" t="s">
        <v>294</v>
      </c>
      <c r="C609" s="156">
        <v>0.10297766749379653</v>
      </c>
      <c r="D609" s="156">
        <v>0.26054590570719605</v>
      </c>
      <c r="E609" s="156">
        <v>0.14143920595533499</v>
      </c>
      <c r="F609" s="156">
        <v>2.1091811414392061E-2</v>
      </c>
      <c r="G609" s="156">
        <v>0.43424317617866004</v>
      </c>
      <c r="H609" s="156">
        <v>8.6848635235732014E-3</v>
      </c>
      <c r="I609" s="156">
        <v>3.1017369727047148E-2</v>
      </c>
      <c r="J609" s="156">
        <v>1</v>
      </c>
      <c r="K609" s="87">
        <v>806</v>
      </c>
      <c r="L609" s="87"/>
      <c r="M609" s="156" t="s">
        <v>294</v>
      </c>
      <c r="N609" s="156" t="s">
        <v>294</v>
      </c>
      <c r="O609" s="156">
        <v>8.4000000000000005E-2</v>
      </c>
      <c r="P609" s="156">
        <v>0.126</v>
      </c>
      <c r="Q609" s="156">
        <v>0.23100000000000001</v>
      </c>
      <c r="R609" s="156">
        <v>0.29199999999999998</v>
      </c>
      <c r="S609" s="156">
        <v>0.11899999999999999</v>
      </c>
      <c r="T609" s="156">
        <v>0.16700000000000001</v>
      </c>
      <c r="U609" s="156">
        <v>1.2999999999999999E-2</v>
      </c>
      <c r="V609" s="156">
        <v>3.4000000000000002E-2</v>
      </c>
      <c r="W609" s="156">
        <v>0.4</v>
      </c>
      <c r="X609" s="156">
        <v>0.46899999999999997</v>
      </c>
      <c r="Y609" s="156">
        <v>4.0000000000000001E-3</v>
      </c>
      <c r="Z609" s="156">
        <v>1.7999999999999999E-2</v>
      </c>
      <c r="AA609" s="156">
        <v>2.1000000000000001E-2</v>
      </c>
      <c r="AB609" s="156">
        <v>4.4999999999999998E-2</v>
      </c>
    </row>
    <row r="610" spans="1:28" x14ac:dyDescent="0.25">
      <c r="A610" s="87" t="s">
        <v>1307</v>
      </c>
      <c r="B610" s="156" t="s">
        <v>294</v>
      </c>
      <c r="C610" s="156">
        <v>0.27827497146975794</v>
      </c>
      <c r="D610" s="156">
        <v>0.2057180611448135</v>
      </c>
      <c r="E610" s="156">
        <v>0.11610306925340862</v>
      </c>
      <c r="F610" s="156">
        <v>1.6998017898972911E-2</v>
      </c>
      <c r="G610" s="156">
        <v>0.35659799387350594</v>
      </c>
      <c r="H610" s="156">
        <v>6.5469397561415104E-3</v>
      </c>
      <c r="I610" s="156">
        <v>1.9760946603399603E-2</v>
      </c>
      <c r="J610" s="156">
        <v>0.99999999999999989</v>
      </c>
      <c r="K610" s="87">
        <v>16649</v>
      </c>
      <c r="L610" s="87"/>
      <c r="M610" s="156" t="s">
        <v>294</v>
      </c>
      <c r="N610" s="156" t="s">
        <v>294</v>
      </c>
      <c r="O610" s="156">
        <v>0.27200000000000002</v>
      </c>
      <c r="P610" s="156">
        <v>0.28499999999999998</v>
      </c>
      <c r="Q610" s="156">
        <v>0.2</v>
      </c>
      <c r="R610" s="156">
        <v>0.21199999999999999</v>
      </c>
      <c r="S610" s="156">
        <v>0.111</v>
      </c>
      <c r="T610" s="156">
        <v>0.121</v>
      </c>
      <c r="U610" s="156">
        <v>1.4999999999999999E-2</v>
      </c>
      <c r="V610" s="156">
        <v>1.9E-2</v>
      </c>
      <c r="W610" s="156">
        <v>0.34899999999999998</v>
      </c>
      <c r="X610" s="156">
        <v>0.36399999999999999</v>
      </c>
      <c r="Y610" s="156">
        <v>5.0000000000000001E-3</v>
      </c>
      <c r="Z610" s="156">
        <v>8.0000000000000002E-3</v>
      </c>
      <c r="AA610" s="156">
        <v>1.7999999999999999E-2</v>
      </c>
      <c r="AB610" s="156">
        <v>2.1999999999999999E-2</v>
      </c>
    </row>
    <row r="611" spans="1:28" x14ac:dyDescent="0.25">
      <c r="A611" s="87" t="s">
        <v>1308</v>
      </c>
      <c r="B611" s="156" t="s">
        <v>294</v>
      </c>
      <c r="C611" s="156">
        <v>0.57698463508322662</v>
      </c>
      <c r="D611" s="156">
        <v>0.29017285531370041</v>
      </c>
      <c r="E611" s="156">
        <v>4.5614596670934697E-2</v>
      </c>
      <c r="F611" s="156">
        <v>5.2816901408450703E-3</v>
      </c>
      <c r="G611" s="156">
        <v>1.6325224071702945E-2</v>
      </c>
      <c r="H611" s="156">
        <v>9.6030729833546731E-4</v>
      </c>
      <c r="I611" s="156">
        <v>6.4660691421254801E-2</v>
      </c>
      <c r="J611" s="156">
        <v>1</v>
      </c>
      <c r="K611" s="87">
        <v>6248</v>
      </c>
      <c r="L611" s="87"/>
      <c r="M611" s="156" t="s">
        <v>294</v>
      </c>
      <c r="N611" s="156" t="s">
        <v>294</v>
      </c>
      <c r="O611" s="156">
        <v>0.56499999999999995</v>
      </c>
      <c r="P611" s="156">
        <v>0.58899999999999997</v>
      </c>
      <c r="Q611" s="156">
        <v>0.27900000000000003</v>
      </c>
      <c r="R611" s="156">
        <v>0.30199999999999999</v>
      </c>
      <c r="S611" s="156">
        <v>4.1000000000000002E-2</v>
      </c>
      <c r="T611" s="156">
        <v>5.0999999999999997E-2</v>
      </c>
      <c r="U611" s="156">
        <v>4.0000000000000001E-3</v>
      </c>
      <c r="V611" s="156">
        <v>7.0000000000000001E-3</v>
      </c>
      <c r="W611" s="156">
        <v>1.2999999999999999E-2</v>
      </c>
      <c r="X611" s="156">
        <v>0.02</v>
      </c>
      <c r="Y611" s="156">
        <v>0</v>
      </c>
      <c r="Z611" s="156">
        <v>2E-3</v>
      </c>
      <c r="AA611" s="156">
        <v>5.8999999999999997E-2</v>
      </c>
      <c r="AB611" s="156">
        <v>7.0999999999999994E-2</v>
      </c>
    </row>
    <row r="612" spans="1:28" x14ac:dyDescent="0.25">
      <c r="A612" s="87" t="s">
        <v>1309</v>
      </c>
      <c r="B612" s="156" t="s">
        <v>294</v>
      </c>
      <c r="C612" s="156">
        <v>6.2578222778473091E-3</v>
      </c>
      <c r="D612" s="156">
        <v>0.35168961201501875</v>
      </c>
      <c r="E612" s="156">
        <v>0.17897371714643304</v>
      </c>
      <c r="F612" s="156">
        <v>2.8160200250312892E-2</v>
      </c>
      <c r="G612" s="156">
        <v>0.38861076345431789</v>
      </c>
      <c r="H612" s="156">
        <v>1.3767209011264081E-2</v>
      </c>
      <c r="I612" s="156">
        <v>3.2540675844806008E-2</v>
      </c>
      <c r="J612" s="156">
        <v>0.99999999999999989</v>
      </c>
      <c r="K612" s="87">
        <v>1598</v>
      </c>
      <c r="L612" s="87"/>
      <c r="M612" s="156" t="s">
        <v>294</v>
      </c>
      <c r="N612" s="156" t="s">
        <v>294</v>
      </c>
      <c r="O612" s="156">
        <v>3.0000000000000001E-3</v>
      </c>
      <c r="P612" s="156">
        <v>1.0999999999999999E-2</v>
      </c>
      <c r="Q612" s="156">
        <v>0.32900000000000001</v>
      </c>
      <c r="R612" s="156">
        <v>0.375</v>
      </c>
      <c r="S612" s="156">
        <v>0.161</v>
      </c>
      <c r="T612" s="156">
        <v>0.19900000000000001</v>
      </c>
      <c r="U612" s="156">
        <v>2.1000000000000001E-2</v>
      </c>
      <c r="V612" s="156">
        <v>3.6999999999999998E-2</v>
      </c>
      <c r="W612" s="156">
        <v>0.36499999999999999</v>
      </c>
      <c r="X612" s="156">
        <v>0.41299999999999998</v>
      </c>
      <c r="Y612" s="156">
        <v>8.9999999999999993E-3</v>
      </c>
      <c r="Z612" s="156">
        <v>2.1000000000000001E-2</v>
      </c>
      <c r="AA612" s="156">
        <v>2.5000000000000001E-2</v>
      </c>
      <c r="AB612" s="156">
        <v>4.2000000000000003E-2</v>
      </c>
    </row>
    <row r="613" spans="1:28" x14ac:dyDescent="0.25">
      <c r="A613" s="87" t="s">
        <v>1310</v>
      </c>
      <c r="B613" s="156" t="s">
        <v>294</v>
      </c>
      <c r="C613" s="156">
        <v>0.22135416666666666</v>
      </c>
      <c r="D613" s="156">
        <v>0.22395833333333334</v>
      </c>
      <c r="E613" s="156">
        <v>0.171875</v>
      </c>
      <c r="F613" s="156">
        <v>7.8125E-3</v>
      </c>
      <c r="G613" s="156">
        <v>0.35677083333333331</v>
      </c>
      <c r="H613" s="156" t="s">
        <v>294</v>
      </c>
      <c r="I613" s="156">
        <v>1.8229166666666668E-2</v>
      </c>
      <c r="J613" s="156">
        <v>0.99999999999999989</v>
      </c>
      <c r="K613" s="87">
        <v>384</v>
      </c>
      <c r="L613" s="87"/>
      <c r="M613" s="156" t="s">
        <v>294</v>
      </c>
      <c r="N613" s="156" t="s">
        <v>294</v>
      </c>
      <c r="O613" s="156">
        <v>0.183</v>
      </c>
      <c r="P613" s="156">
        <v>0.26600000000000001</v>
      </c>
      <c r="Q613" s="156">
        <v>0.185</v>
      </c>
      <c r="R613" s="156">
        <v>0.26800000000000002</v>
      </c>
      <c r="S613" s="156">
        <v>0.13700000000000001</v>
      </c>
      <c r="T613" s="156">
        <v>0.21299999999999999</v>
      </c>
      <c r="U613" s="156">
        <v>3.0000000000000001E-3</v>
      </c>
      <c r="V613" s="156">
        <v>2.3E-2</v>
      </c>
      <c r="W613" s="156">
        <v>0.31</v>
      </c>
      <c r="X613" s="156">
        <v>0.40600000000000003</v>
      </c>
      <c r="Y613" s="156" t="s">
        <v>294</v>
      </c>
      <c r="Z613" s="156" t="s">
        <v>294</v>
      </c>
      <c r="AA613" s="156">
        <v>8.9999999999999993E-3</v>
      </c>
      <c r="AB613" s="156">
        <v>3.6999999999999998E-2</v>
      </c>
    </row>
    <row r="614" spans="1:28" x14ac:dyDescent="0.25">
      <c r="A614" s="87" t="s">
        <v>1311</v>
      </c>
      <c r="B614" s="156" t="s">
        <v>294</v>
      </c>
      <c r="C614" s="156">
        <v>0.16835187057633974</v>
      </c>
      <c r="D614" s="156">
        <v>0.37158746208291205</v>
      </c>
      <c r="E614" s="156">
        <v>0.1051567239635996</v>
      </c>
      <c r="F614" s="156">
        <v>1.5166835187057633E-2</v>
      </c>
      <c r="G614" s="156">
        <v>0.31294236602628916</v>
      </c>
      <c r="H614" s="156">
        <v>8.0889787664307385E-3</v>
      </c>
      <c r="I614" s="156">
        <v>1.8705763397371081E-2</v>
      </c>
      <c r="J614" s="156">
        <v>1.0000000000000002</v>
      </c>
      <c r="K614" s="87">
        <v>1978</v>
      </c>
      <c r="L614" s="87"/>
      <c r="M614" s="156" t="s">
        <v>294</v>
      </c>
      <c r="N614" s="156" t="s">
        <v>294</v>
      </c>
      <c r="O614" s="156">
        <v>0.153</v>
      </c>
      <c r="P614" s="156">
        <v>0.185</v>
      </c>
      <c r="Q614" s="156">
        <v>0.35099999999999998</v>
      </c>
      <c r="R614" s="156">
        <v>0.39300000000000002</v>
      </c>
      <c r="S614" s="156">
        <v>9.1999999999999998E-2</v>
      </c>
      <c r="T614" s="156">
        <v>0.11899999999999999</v>
      </c>
      <c r="U614" s="156">
        <v>1.0999999999999999E-2</v>
      </c>
      <c r="V614" s="156">
        <v>2.1999999999999999E-2</v>
      </c>
      <c r="W614" s="156">
        <v>0.29299999999999998</v>
      </c>
      <c r="X614" s="156">
        <v>0.33400000000000002</v>
      </c>
      <c r="Y614" s="156">
        <v>5.0000000000000001E-3</v>
      </c>
      <c r="Z614" s="156">
        <v>1.2999999999999999E-2</v>
      </c>
      <c r="AA614" s="156">
        <v>1.4E-2</v>
      </c>
      <c r="AB614" s="156">
        <v>2.5999999999999999E-2</v>
      </c>
    </row>
    <row r="615" spans="1:28" x14ac:dyDescent="0.25">
      <c r="A615" s="87" t="s">
        <v>1312</v>
      </c>
      <c r="B615" s="156" t="s">
        <v>294</v>
      </c>
      <c r="C615" s="156">
        <v>0.25868725868725867</v>
      </c>
      <c r="D615" s="156">
        <v>0.33687258687258687</v>
      </c>
      <c r="E615" s="156">
        <v>0.10714285714285714</v>
      </c>
      <c r="F615" s="156">
        <v>1.2548262548262547E-2</v>
      </c>
      <c r="G615" s="156">
        <v>0.24440154440154441</v>
      </c>
      <c r="H615" s="156">
        <v>1.7374517374517374E-3</v>
      </c>
      <c r="I615" s="156">
        <v>3.8610038610038609E-2</v>
      </c>
      <c r="J615" s="156">
        <v>1</v>
      </c>
      <c r="K615" s="87">
        <v>5180</v>
      </c>
      <c r="L615" s="87"/>
      <c r="M615" s="156" t="s">
        <v>294</v>
      </c>
      <c r="N615" s="156" t="s">
        <v>294</v>
      </c>
      <c r="O615" s="156">
        <v>0.247</v>
      </c>
      <c r="P615" s="156">
        <v>0.27100000000000002</v>
      </c>
      <c r="Q615" s="156">
        <v>0.32400000000000001</v>
      </c>
      <c r="R615" s="156">
        <v>0.35</v>
      </c>
      <c r="S615" s="156">
        <v>9.9000000000000005E-2</v>
      </c>
      <c r="T615" s="156">
        <v>0.11600000000000001</v>
      </c>
      <c r="U615" s="156">
        <v>0.01</v>
      </c>
      <c r="V615" s="156">
        <v>1.6E-2</v>
      </c>
      <c r="W615" s="156">
        <v>0.23300000000000001</v>
      </c>
      <c r="X615" s="156">
        <v>0.25600000000000001</v>
      </c>
      <c r="Y615" s="156">
        <v>1E-3</v>
      </c>
      <c r="Z615" s="156">
        <v>3.0000000000000001E-3</v>
      </c>
      <c r="AA615" s="156">
        <v>3.4000000000000002E-2</v>
      </c>
      <c r="AB615" s="156">
        <v>4.3999999999999997E-2</v>
      </c>
    </row>
    <row r="616" spans="1:28" x14ac:dyDescent="0.25">
      <c r="A616" s="87" t="s">
        <v>1313</v>
      </c>
      <c r="B616" s="156" t="s">
        <v>294</v>
      </c>
      <c r="C616" s="156">
        <v>0.43230704344158583</v>
      </c>
      <c r="D616" s="156">
        <v>0.19190215099114297</v>
      </c>
      <c r="E616" s="156">
        <v>6.2842682412484183E-2</v>
      </c>
      <c r="F616" s="156">
        <v>7.0012652889076335E-2</v>
      </c>
      <c r="G616" s="156">
        <v>0.21678616617460986</v>
      </c>
      <c r="H616" s="156">
        <v>4.6393926613243356E-3</v>
      </c>
      <c r="I616" s="156">
        <v>2.1509911429776464E-2</v>
      </c>
      <c r="J616" s="156">
        <v>0.99999999999999989</v>
      </c>
      <c r="K616" s="87">
        <v>2371</v>
      </c>
      <c r="L616" s="87"/>
      <c r="M616" s="156" t="s">
        <v>294</v>
      </c>
      <c r="N616" s="156" t="s">
        <v>294</v>
      </c>
      <c r="O616" s="156">
        <v>0.41199999999999998</v>
      </c>
      <c r="P616" s="156">
        <v>0.45200000000000001</v>
      </c>
      <c r="Q616" s="156">
        <v>0.17699999999999999</v>
      </c>
      <c r="R616" s="156">
        <v>0.20799999999999999</v>
      </c>
      <c r="S616" s="156">
        <v>5.3999999999999999E-2</v>
      </c>
      <c r="T616" s="156">
        <v>7.2999999999999995E-2</v>
      </c>
      <c r="U616" s="156">
        <v>0.06</v>
      </c>
      <c r="V616" s="156">
        <v>8.1000000000000003E-2</v>
      </c>
      <c r="W616" s="156">
        <v>0.20100000000000001</v>
      </c>
      <c r="X616" s="156">
        <v>0.23400000000000001</v>
      </c>
      <c r="Y616" s="156">
        <v>3.0000000000000001E-3</v>
      </c>
      <c r="Z616" s="156">
        <v>8.0000000000000002E-3</v>
      </c>
      <c r="AA616" s="156">
        <v>1.6E-2</v>
      </c>
      <c r="AB616" s="156">
        <v>2.8000000000000001E-2</v>
      </c>
    </row>
    <row r="617" spans="1:28" x14ac:dyDescent="0.25">
      <c r="A617" s="87" t="s">
        <v>1314</v>
      </c>
      <c r="B617" s="156" t="s">
        <v>294</v>
      </c>
      <c r="C617" s="156">
        <v>0.22601279317697229</v>
      </c>
      <c r="D617" s="156">
        <v>0.34968017057569295</v>
      </c>
      <c r="E617" s="156">
        <v>0.18763326226012794</v>
      </c>
      <c r="F617" s="156">
        <v>2.3454157782515993E-2</v>
      </c>
      <c r="G617" s="156">
        <v>0.19829424307036247</v>
      </c>
      <c r="H617" s="156">
        <v>2.1321961620469083E-3</v>
      </c>
      <c r="I617" s="156">
        <v>1.279317697228145E-2</v>
      </c>
      <c r="J617" s="156">
        <v>1</v>
      </c>
      <c r="K617" s="87">
        <v>469</v>
      </c>
      <c r="L617" s="87"/>
      <c r="M617" s="156" t="s">
        <v>294</v>
      </c>
      <c r="N617" s="156" t="s">
        <v>294</v>
      </c>
      <c r="O617" s="156">
        <v>0.19</v>
      </c>
      <c r="P617" s="156">
        <v>0.26600000000000001</v>
      </c>
      <c r="Q617" s="156">
        <v>0.308</v>
      </c>
      <c r="R617" s="156">
        <v>0.39400000000000002</v>
      </c>
      <c r="S617" s="156">
        <v>0.155</v>
      </c>
      <c r="T617" s="156">
        <v>0.22500000000000001</v>
      </c>
      <c r="U617" s="156">
        <v>1.2999999999999999E-2</v>
      </c>
      <c r="V617" s="156">
        <v>4.2000000000000003E-2</v>
      </c>
      <c r="W617" s="156">
        <v>0.16500000000000001</v>
      </c>
      <c r="X617" s="156">
        <v>0.23699999999999999</v>
      </c>
      <c r="Y617" s="156">
        <v>0</v>
      </c>
      <c r="Z617" s="156">
        <v>1.2E-2</v>
      </c>
      <c r="AA617" s="156">
        <v>6.0000000000000001E-3</v>
      </c>
      <c r="AB617" s="156">
        <v>2.8000000000000001E-2</v>
      </c>
    </row>
    <row r="618" spans="1:28" x14ac:dyDescent="0.25">
      <c r="A618" s="87" t="s">
        <v>1315</v>
      </c>
      <c r="B618" s="156" t="s">
        <v>294</v>
      </c>
      <c r="C618" s="156">
        <v>6.9060773480662981E-3</v>
      </c>
      <c r="D618" s="156">
        <v>0.46823204419889503</v>
      </c>
      <c r="E618" s="156">
        <v>0.25552486187845302</v>
      </c>
      <c r="F618" s="156">
        <v>3.0386740331491711E-2</v>
      </c>
      <c r="G618" s="156">
        <v>0.2085635359116022</v>
      </c>
      <c r="H618" s="156">
        <v>6.9060773480662981E-3</v>
      </c>
      <c r="I618" s="156">
        <v>2.3480662983425413E-2</v>
      </c>
      <c r="J618" s="156">
        <v>1</v>
      </c>
      <c r="K618" s="87">
        <v>724</v>
      </c>
      <c r="L618" s="87"/>
      <c r="M618" s="156" t="s">
        <v>294</v>
      </c>
      <c r="N618" s="156" t="s">
        <v>294</v>
      </c>
      <c r="O618" s="156">
        <v>3.0000000000000001E-3</v>
      </c>
      <c r="P618" s="156">
        <v>1.6E-2</v>
      </c>
      <c r="Q618" s="156">
        <v>0.432</v>
      </c>
      <c r="R618" s="156">
        <v>0.505</v>
      </c>
      <c r="S618" s="156">
        <v>0.22500000000000001</v>
      </c>
      <c r="T618" s="156">
        <v>0.28899999999999998</v>
      </c>
      <c r="U618" s="156">
        <v>0.02</v>
      </c>
      <c r="V618" s="156">
        <v>4.5999999999999999E-2</v>
      </c>
      <c r="W618" s="156">
        <v>0.18099999999999999</v>
      </c>
      <c r="X618" s="156">
        <v>0.24</v>
      </c>
      <c r="Y618" s="156">
        <v>3.0000000000000001E-3</v>
      </c>
      <c r="Z618" s="156">
        <v>1.6E-2</v>
      </c>
      <c r="AA618" s="156">
        <v>1.4999999999999999E-2</v>
      </c>
      <c r="AB618" s="156">
        <v>3.6999999999999998E-2</v>
      </c>
    </row>
    <row r="619" spans="1:28" x14ac:dyDescent="0.25">
      <c r="A619" s="87" t="s">
        <v>1316</v>
      </c>
      <c r="B619" s="156" t="s">
        <v>294</v>
      </c>
      <c r="C619" s="156">
        <v>8.7128712871287123E-2</v>
      </c>
      <c r="D619" s="156">
        <v>0.45346534653465348</v>
      </c>
      <c r="E619" s="156">
        <v>9.3069306930693069E-2</v>
      </c>
      <c r="F619" s="156">
        <v>1.3861386138613862E-2</v>
      </c>
      <c r="G619" s="156">
        <v>0.31881188118811882</v>
      </c>
      <c r="H619" s="156">
        <v>9.9009900990099011E-3</v>
      </c>
      <c r="I619" s="156">
        <v>2.3762376237623763E-2</v>
      </c>
      <c r="J619" s="156">
        <v>1</v>
      </c>
      <c r="K619" s="87">
        <v>505</v>
      </c>
      <c r="L619" s="87"/>
      <c r="M619" s="156" t="s">
        <v>294</v>
      </c>
      <c r="N619" s="156" t="s">
        <v>294</v>
      </c>
      <c r="O619" s="156">
        <v>6.6000000000000003E-2</v>
      </c>
      <c r="P619" s="156">
        <v>0.115</v>
      </c>
      <c r="Q619" s="156">
        <v>0.41099999999999998</v>
      </c>
      <c r="R619" s="156">
        <v>0.497</v>
      </c>
      <c r="S619" s="156">
        <v>7.0999999999999994E-2</v>
      </c>
      <c r="T619" s="156">
        <v>0.122</v>
      </c>
      <c r="U619" s="156">
        <v>7.0000000000000001E-3</v>
      </c>
      <c r="V619" s="156">
        <v>2.8000000000000001E-2</v>
      </c>
      <c r="W619" s="156">
        <v>0.28000000000000003</v>
      </c>
      <c r="X619" s="156">
        <v>0.36099999999999999</v>
      </c>
      <c r="Y619" s="156">
        <v>4.0000000000000001E-3</v>
      </c>
      <c r="Z619" s="156">
        <v>2.3E-2</v>
      </c>
      <c r="AA619" s="156">
        <v>1.4E-2</v>
      </c>
      <c r="AB619" s="156">
        <v>4.1000000000000002E-2</v>
      </c>
    </row>
    <row r="620" spans="1:28" x14ac:dyDescent="0.25">
      <c r="A620" s="87" t="s">
        <v>1317</v>
      </c>
      <c r="B620" s="156">
        <v>2.2179974651457541E-3</v>
      </c>
      <c r="C620" s="156">
        <v>0.1644486692015209</v>
      </c>
      <c r="D620" s="156">
        <v>0.30418250950570341</v>
      </c>
      <c r="E620" s="156">
        <v>0.16286438529784539</v>
      </c>
      <c r="F620" s="156">
        <v>2.2813688212927757E-2</v>
      </c>
      <c r="G620" s="156">
        <v>0.30671736375158426</v>
      </c>
      <c r="H620" s="156">
        <v>1.3624841571609633E-2</v>
      </c>
      <c r="I620" s="156">
        <v>2.3130544993662863E-2</v>
      </c>
      <c r="J620" s="156">
        <v>0.99999999999999989</v>
      </c>
      <c r="K620" s="87">
        <v>3156</v>
      </c>
      <c r="L620" s="87"/>
      <c r="M620" s="156">
        <v>1E-3</v>
      </c>
      <c r="N620" s="156">
        <v>5.0000000000000001E-3</v>
      </c>
      <c r="O620" s="156">
        <v>0.152</v>
      </c>
      <c r="P620" s="156">
        <v>0.17799999999999999</v>
      </c>
      <c r="Q620" s="156">
        <v>0.28799999999999998</v>
      </c>
      <c r="R620" s="156">
        <v>0.32</v>
      </c>
      <c r="S620" s="156">
        <v>0.15</v>
      </c>
      <c r="T620" s="156">
        <v>0.17599999999999999</v>
      </c>
      <c r="U620" s="156">
        <v>1.7999999999999999E-2</v>
      </c>
      <c r="V620" s="156">
        <v>2.9000000000000001E-2</v>
      </c>
      <c r="W620" s="156">
        <v>0.29099999999999998</v>
      </c>
      <c r="X620" s="156">
        <v>0.32300000000000001</v>
      </c>
      <c r="Y620" s="156">
        <v>0.01</v>
      </c>
      <c r="Z620" s="156">
        <v>1.7999999999999999E-2</v>
      </c>
      <c r="AA620" s="156">
        <v>1.7999999999999999E-2</v>
      </c>
      <c r="AB620" s="156">
        <v>2.9000000000000001E-2</v>
      </c>
    </row>
    <row r="621" spans="1:28" x14ac:dyDescent="0.25">
      <c r="A621" s="87" t="s">
        <v>1318</v>
      </c>
      <c r="B621" s="156" t="s">
        <v>294</v>
      </c>
      <c r="C621" s="156">
        <v>0.31476098191214469</v>
      </c>
      <c r="D621" s="156">
        <v>0.26146640826873385</v>
      </c>
      <c r="E621" s="156">
        <v>0.1119186046511628</v>
      </c>
      <c r="F621" s="156">
        <v>1.146640826873385E-2</v>
      </c>
      <c r="G621" s="156">
        <v>0.26324289405684753</v>
      </c>
      <c r="H621" s="156">
        <v>9.5284237726098193E-3</v>
      </c>
      <c r="I621" s="156">
        <v>2.7616279069767442E-2</v>
      </c>
      <c r="J621" s="156">
        <v>1</v>
      </c>
      <c r="K621" s="87">
        <v>6192</v>
      </c>
      <c r="L621" s="87"/>
      <c r="M621" s="156" t="s">
        <v>294</v>
      </c>
      <c r="N621" s="156" t="s">
        <v>294</v>
      </c>
      <c r="O621" s="156">
        <v>0.30299999999999999</v>
      </c>
      <c r="P621" s="156">
        <v>0.32600000000000001</v>
      </c>
      <c r="Q621" s="156">
        <v>0.251</v>
      </c>
      <c r="R621" s="156">
        <v>0.27300000000000002</v>
      </c>
      <c r="S621" s="156">
        <v>0.104</v>
      </c>
      <c r="T621" s="156">
        <v>0.12</v>
      </c>
      <c r="U621" s="156">
        <v>8.9999999999999993E-3</v>
      </c>
      <c r="V621" s="156">
        <v>1.4E-2</v>
      </c>
      <c r="W621" s="156">
        <v>0.252</v>
      </c>
      <c r="X621" s="156">
        <v>0.27400000000000002</v>
      </c>
      <c r="Y621" s="156">
        <v>7.0000000000000001E-3</v>
      </c>
      <c r="Z621" s="156">
        <v>1.2E-2</v>
      </c>
      <c r="AA621" s="156">
        <v>2.4E-2</v>
      </c>
      <c r="AB621" s="156">
        <v>3.2000000000000001E-2</v>
      </c>
    </row>
    <row r="622" spans="1:28" x14ac:dyDescent="0.25">
      <c r="A622" s="87" t="s">
        <v>1319</v>
      </c>
      <c r="B622" s="156" t="s">
        <v>294</v>
      </c>
      <c r="C622" s="156">
        <v>0.16911575148234081</v>
      </c>
      <c r="D622" s="156">
        <v>0.21783964939417375</v>
      </c>
      <c r="E622" s="156">
        <v>9.8221191028615623E-2</v>
      </c>
      <c r="F622" s="156">
        <v>2.6037638566640885E-2</v>
      </c>
      <c r="G622" s="156">
        <v>0.45527197731374064</v>
      </c>
      <c r="H622" s="156">
        <v>1.0569734467646301E-2</v>
      </c>
      <c r="I622" s="156">
        <v>2.2944057746841971E-2</v>
      </c>
      <c r="J622" s="156">
        <v>0.99999999999999989</v>
      </c>
      <c r="K622" s="87">
        <v>3879</v>
      </c>
      <c r="L622" s="87"/>
      <c r="M622" s="156" t="s">
        <v>294</v>
      </c>
      <c r="N622" s="156" t="s">
        <v>294</v>
      </c>
      <c r="O622" s="156">
        <v>0.158</v>
      </c>
      <c r="P622" s="156">
        <v>0.18099999999999999</v>
      </c>
      <c r="Q622" s="156">
        <v>0.20499999999999999</v>
      </c>
      <c r="R622" s="156">
        <v>0.23100000000000001</v>
      </c>
      <c r="S622" s="156">
        <v>8.8999999999999996E-2</v>
      </c>
      <c r="T622" s="156">
        <v>0.108</v>
      </c>
      <c r="U622" s="156">
        <v>2.1000000000000001E-2</v>
      </c>
      <c r="V622" s="156">
        <v>3.2000000000000001E-2</v>
      </c>
      <c r="W622" s="156">
        <v>0.44</v>
      </c>
      <c r="X622" s="156">
        <v>0.47099999999999997</v>
      </c>
      <c r="Y622" s="156">
        <v>8.0000000000000002E-3</v>
      </c>
      <c r="Z622" s="156">
        <v>1.4E-2</v>
      </c>
      <c r="AA622" s="156">
        <v>1.9E-2</v>
      </c>
      <c r="AB622" s="156">
        <v>2.8000000000000001E-2</v>
      </c>
    </row>
    <row r="623" spans="1:28" x14ac:dyDescent="0.25">
      <c r="A623" s="87" t="s">
        <v>1320</v>
      </c>
      <c r="B623" s="156" t="s">
        <v>294</v>
      </c>
      <c r="C623" s="156">
        <v>0.10043668122270742</v>
      </c>
      <c r="D623" s="156">
        <v>0.38427947598253276</v>
      </c>
      <c r="E623" s="156">
        <v>0.24454148471615719</v>
      </c>
      <c r="F623" s="156">
        <v>4.3668122270742356E-2</v>
      </c>
      <c r="G623" s="156">
        <v>0.19213973799126638</v>
      </c>
      <c r="H623" s="156">
        <v>4.3668122270742356E-3</v>
      </c>
      <c r="I623" s="156">
        <v>3.0567685589519649E-2</v>
      </c>
      <c r="J623" s="156">
        <v>1</v>
      </c>
      <c r="K623" s="87">
        <v>229</v>
      </c>
      <c r="L623" s="87"/>
      <c r="M623" s="156" t="s">
        <v>294</v>
      </c>
      <c r="N623" s="156" t="s">
        <v>294</v>
      </c>
      <c r="O623" s="156">
        <v>6.8000000000000005E-2</v>
      </c>
      <c r="P623" s="156">
        <v>0.14599999999999999</v>
      </c>
      <c r="Q623" s="156">
        <v>0.32400000000000001</v>
      </c>
      <c r="R623" s="156">
        <v>0.44900000000000001</v>
      </c>
      <c r="S623" s="156">
        <v>0.193</v>
      </c>
      <c r="T623" s="156">
        <v>0.30399999999999999</v>
      </c>
      <c r="U623" s="156">
        <v>2.4E-2</v>
      </c>
      <c r="V623" s="156">
        <v>7.9000000000000001E-2</v>
      </c>
      <c r="W623" s="156">
        <v>0.14599999999999999</v>
      </c>
      <c r="X623" s="156">
        <v>0.248</v>
      </c>
      <c r="Y623" s="156">
        <v>1E-3</v>
      </c>
      <c r="Z623" s="156">
        <v>2.4E-2</v>
      </c>
      <c r="AA623" s="156">
        <v>1.4999999999999999E-2</v>
      </c>
      <c r="AB623" s="156">
        <v>6.2E-2</v>
      </c>
    </row>
    <row r="624" spans="1:28" x14ac:dyDescent="0.25">
      <c r="A624" s="87" t="s">
        <v>1321</v>
      </c>
      <c r="B624" s="156" t="s">
        <v>294</v>
      </c>
      <c r="C624" s="156">
        <v>0.24774405250205087</v>
      </c>
      <c r="D624" s="156">
        <v>0.34946677604593929</v>
      </c>
      <c r="E624" s="156">
        <v>0.1214109926168991</v>
      </c>
      <c r="F624" s="156">
        <v>1.0664479081214109E-2</v>
      </c>
      <c r="G624" s="156">
        <v>0.22395406070549631</v>
      </c>
      <c r="H624" s="156">
        <v>2.4610336341263331E-3</v>
      </c>
      <c r="I624" s="156">
        <v>4.4298605414273995E-2</v>
      </c>
      <c r="J624" s="156">
        <v>1</v>
      </c>
      <c r="K624" s="87">
        <v>1219</v>
      </c>
      <c r="L624" s="87"/>
      <c r="M624" s="156" t="s">
        <v>294</v>
      </c>
      <c r="N624" s="156" t="s">
        <v>294</v>
      </c>
      <c r="O624" s="156">
        <v>0.224</v>
      </c>
      <c r="P624" s="156">
        <v>0.27300000000000002</v>
      </c>
      <c r="Q624" s="156">
        <v>0.32300000000000001</v>
      </c>
      <c r="R624" s="156">
        <v>0.377</v>
      </c>
      <c r="S624" s="156">
        <v>0.104</v>
      </c>
      <c r="T624" s="156">
        <v>0.14099999999999999</v>
      </c>
      <c r="U624" s="156">
        <v>6.0000000000000001E-3</v>
      </c>
      <c r="V624" s="156">
        <v>1.7999999999999999E-2</v>
      </c>
      <c r="W624" s="156">
        <v>0.20100000000000001</v>
      </c>
      <c r="X624" s="156">
        <v>0.248</v>
      </c>
      <c r="Y624" s="156">
        <v>1E-3</v>
      </c>
      <c r="Z624" s="156">
        <v>7.0000000000000001E-3</v>
      </c>
      <c r="AA624" s="156">
        <v>3.4000000000000002E-2</v>
      </c>
      <c r="AB624" s="156">
        <v>5.7000000000000002E-2</v>
      </c>
    </row>
    <row r="625" spans="1:28" x14ac:dyDescent="0.25">
      <c r="A625" s="87" t="s">
        <v>1322</v>
      </c>
      <c r="B625" s="156" t="s">
        <v>294</v>
      </c>
      <c r="C625" s="156">
        <v>0.23550538737814264</v>
      </c>
      <c r="D625" s="156">
        <v>0.22832221652129298</v>
      </c>
      <c r="E625" s="156">
        <v>6.5161621344279122E-2</v>
      </c>
      <c r="F625" s="156">
        <v>7.4397126731657257E-2</v>
      </c>
      <c r="G625" s="156">
        <v>0.36582863006670086</v>
      </c>
      <c r="H625" s="156">
        <v>8.7224217547460237E-3</v>
      </c>
      <c r="I625" s="156">
        <v>2.2062596203181118E-2</v>
      </c>
      <c r="J625" s="156">
        <v>0.99999999999999989</v>
      </c>
      <c r="K625" s="87">
        <v>1949</v>
      </c>
      <c r="L625" s="87"/>
      <c r="M625" s="156" t="s">
        <v>294</v>
      </c>
      <c r="N625" s="156" t="s">
        <v>294</v>
      </c>
      <c r="O625" s="156">
        <v>0.217</v>
      </c>
      <c r="P625" s="156">
        <v>0.255</v>
      </c>
      <c r="Q625" s="156">
        <v>0.21</v>
      </c>
      <c r="R625" s="156">
        <v>0.247</v>
      </c>
      <c r="S625" s="156">
        <v>5.5E-2</v>
      </c>
      <c r="T625" s="156">
        <v>7.6999999999999999E-2</v>
      </c>
      <c r="U625" s="156">
        <v>6.4000000000000001E-2</v>
      </c>
      <c r="V625" s="156">
        <v>8.6999999999999994E-2</v>
      </c>
      <c r="W625" s="156">
        <v>0.34499999999999997</v>
      </c>
      <c r="X625" s="156">
        <v>0.38700000000000001</v>
      </c>
      <c r="Y625" s="156">
        <v>5.0000000000000001E-3</v>
      </c>
      <c r="Z625" s="156">
        <v>1.4E-2</v>
      </c>
      <c r="AA625" s="156">
        <v>1.6E-2</v>
      </c>
      <c r="AB625" s="156">
        <v>0.03</v>
      </c>
    </row>
    <row r="626" spans="1:28" x14ac:dyDescent="0.25">
      <c r="A626" s="87" t="s">
        <v>1323</v>
      </c>
      <c r="B626" s="156" t="s">
        <v>294</v>
      </c>
      <c r="C626" s="156">
        <v>0.54217192131500946</v>
      </c>
      <c r="D626" s="156">
        <v>0.2880625168418216</v>
      </c>
      <c r="E626" s="156">
        <v>6.1843168957154408E-2</v>
      </c>
      <c r="F626" s="156">
        <v>5.1199137698733493E-3</v>
      </c>
      <c r="G626" s="156">
        <v>7.2621934788466722E-2</v>
      </c>
      <c r="H626" s="156">
        <v>3.5030988951765024E-3</v>
      </c>
      <c r="I626" s="156">
        <v>2.6677445432497979E-2</v>
      </c>
      <c r="J626" s="156">
        <v>0.99999999999999989</v>
      </c>
      <c r="K626" s="87">
        <v>7422</v>
      </c>
      <c r="L626" s="87"/>
      <c r="M626" s="156" t="s">
        <v>294</v>
      </c>
      <c r="N626" s="156" t="s">
        <v>294</v>
      </c>
      <c r="O626" s="156">
        <v>0.53100000000000003</v>
      </c>
      <c r="P626" s="156">
        <v>0.55300000000000005</v>
      </c>
      <c r="Q626" s="156">
        <v>0.27800000000000002</v>
      </c>
      <c r="R626" s="156">
        <v>0.29799999999999999</v>
      </c>
      <c r="S626" s="156">
        <v>5.7000000000000002E-2</v>
      </c>
      <c r="T626" s="156">
        <v>6.8000000000000005E-2</v>
      </c>
      <c r="U626" s="156">
        <v>4.0000000000000001E-3</v>
      </c>
      <c r="V626" s="156">
        <v>7.0000000000000001E-3</v>
      </c>
      <c r="W626" s="156">
        <v>6.7000000000000004E-2</v>
      </c>
      <c r="X626" s="156">
        <v>7.9000000000000001E-2</v>
      </c>
      <c r="Y626" s="156">
        <v>2E-3</v>
      </c>
      <c r="Z626" s="156">
        <v>5.0000000000000001E-3</v>
      </c>
      <c r="AA626" s="156">
        <v>2.3E-2</v>
      </c>
      <c r="AB626" s="156">
        <v>3.1E-2</v>
      </c>
    </row>
    <row r="627" spans="1:28" x14ac:dyDescent="0.25">
      <c r="A627" s="87" t="s">
        <v>1324</v>
      </c>
      <c r="B627" s="156" t="s">
        <v>294</v>
      </c>
      <c r="C627" s="156">
        <v>0.38526912181303113</v>
      </c>
      <c r="D627" s="156">
        <v>0.39848914069877245</v>
      </c>
      <c r="E627" s="156">
        <v>0.10764872521246459</v>
      </c>
      <c r="F627" s="156">
        <v>1.0387157695939566E-2</v>
      </c>
      <c r="G627" s="156">
        <v>7.1765816808309721E-2</v>
      </c>
      <c r="H627" s="156">
        <v>5.6657223796033997E-3</v>
      </c>
      <c r="I627" s="156">
        <v>2.0774315391879131E-2</v>
      </c>
      <c r="J627" s="156">
        <v>1</v>
      </c>
      <c r="K627" s="87">
        <v>1059</v>
      </c>
      <c r="L627" s="87"/>
      <c r="M627" s="156" t="s">
        <v>294</v>
      </c>
      <c r="N627" s="156" t="s">
        <v>294</v>
      </c>
      <c r="O627" s="156">
        <v>0.35599999999999998</v>
      </c>
      <c r="P627" s="156">
        <v>0.41499999999999998</v>
      </c>
      <c r="Q627" s="156">
        <v>0.36899999999999999</v>
      </c>
      <c r="R627" s="156">
        <v>0.42799999999999999</v>
      </c>
      <c r="S627" s="156">
        <v>0.09</v>
      </c>
      <c r="T627" s="156">
        <v>0.128</v>
      </c>
      <c r="U627" s="156">
        <v>6.0000000000000001E-3</v>
      </c>
      <c r="V627" s="156">
        <v>1.9E-2</v>
      </c>
      <c r="W627" s="156">
        <v>5.8000000000000003E-2</v>
      </c>
      <c r="X627" s="156">
        <v>8.8999999999999996E-2</v>
      </c>
      <c r="Y627" s="156">
        <v>3.0000000000000001E-3</v>
      </c>
      <c r="Z627" s="156">
        <v>1.2E-2</v>
      </c>
      <c r="AA627" s="156">
        <v>1.4E-2</v>
      </c>
      <c r="AB627" s="156">
        <v>3.1E-2</v>
      </c>
    </row>
    <row r="628" spans="1:28" x14ac:dyDescent="0.25">
      <c r="A628" s="87" t="s">
        <v>1325</v>
      </c>
      <c r="B628" s="156" t="s">
        <v>294</v>
      </c>
      <c r="C628" s="156">
        <v>0.21512309495896834</v>
      </c>
      <c r="D628" s="156">
        <v>0.52989449003516997</v>
      </c>
      <c r="E628" s="156">
        <v>0.1623681125439625</v>
      </c>
      <c r="F628" s="156">
        <v>2.0515826494724502E-2</v>
      </c>
      <c r="G628" s="156">
        <v>5.3927315357561546E-2</v>
      </c>
      <c r="H628" s="156">
        <v>5.8616647127784287E-4</v>
      </c>
      <c r="I628" s="156">
        <v>1.7584994138335287E-2</v>
      </c>
      <c r="J628" s="156">
        <v>0.99999999999999989</v>
      </c>
      <c r="K628" s="87">
        <v>1706</v>
      </c>
      <c r="L628" s="87"/>
      <c r="M628" s="156" t="s">
        <v>294</v>
      </c>
      <c r="N628" s="156" t="s">
        <v>294</v>
      </c>
      <c r="O628" s="156">
        <v>0.19600000000000001</v>
      </c>
      <c r="P628" s="156">
        <v>0.23499999999999999</v>
      </c>
      <c r="Q628" s="156">
        <v>0.50600000000000001</v>
      </c>
      <c r="R628" s="156">
        <v>0.55300000000000005</v>
      </c>
      <c r="S628" s="156">
        <v>0.14599999999999999</v>
      </c>
      <c r="T628" s="156">
        <v>0.18099999999999999</v>
      </c>
      <c r="U628" s="156">
        <v>1.4999999999999999E-2</v>
      </c>
      <c r="V628" s="156">
        <v>2.8000000000000001E-2</v>
      </c>
      <c r="W628" s="156">
        <v>4.3999999999999997E-2</v>
      </c>
      <c r="X628" s="156">
        <v>6.6000000000000003E-2</v>
      </c>
      <c r="Y628" s="156">
        <v>0</v>
      </c>
      <c r="Z628" s="156">
        <v>3.0000000000000001E-3</v>
      </c>
      <c r="AA628" s="156">
        <v>1.2E-2</v>
      </c>
      <c r="AB628" s="156">
        <v>2.5000000000000001E-2</v>
      </c>
    </row>
    <row r="629" spans="1:28" x14ac:dyDescent="0.25">
      <c r="A629" s="87"/>
      <c r="B629" s="156"/>
      <c r="C629" s="156"/>
      <c r="D629" s="156"/>
      <c r="E629" s="156"/>
      <c r="F629" s="156"/>
      <c r="G629" s="156"/>
      <c r="H629" s="156"/>
      <c r="I629" s="156"/>
      <c r="J629" s="156"/>
      <c r="K629" s="87"/>
      <c r="L629" s="87"/>
      <c r="M629" s="156"/>
      <c r="N629" s="156"/>
      <c r="O629" s="156"/>
      <c r="P629" s="156"/>
      <c r="Q629" s="156"/>
      <c r="R629" s="156"/>
      <c r="S629" s="156"/>
      <c r="T629" s="156"/>
      <c r="U629" s="156"/>
      <c r="V629" s="156"/>
      <c r="W629" s="156"/>
      <c r="X629" s="156"/>
      <c r="Y629" s="156"/>
      <c r="Z629" s="156"/>
      <c r="AA629" s="156"/>
      <c r="AB629" s="156"/>
    </row>
    <row r="630" spans="1:28" x14ac:dyDescent="0.25">
      <c r="A630" s="87"/>
      <c r="B630" s="156"/>
      <c r="C630" s="156"/>
      <c r="D630" s="156"/>
      <c r="E630" s="156"/>
      <c r="F630" s="156"/>
      <c r="G630" s="156"/>
      <c r="H630" s="156"/>
      <c r="I630" s="156"/>
      <c r="J630" s="156"/>
      <c r="K630" s="87"/>
      <c r="L630" s="87"/>
      <c r="M630" s="156"/>
      <c r="N630" s="156"/>
      <c r="O630" s="156"/>
      <c r="P630" s="156"/>
      <c r="Q630" s="156"/>
      <c r="R630" s="156"/>
      <c r="S630" s="156"/>
      <c r="T630" s="156"/>
      <c r="U630" s="156"/>
      <c r="V630" s="156"/>
      <c r="W630" s="156"/>
      <c r="X630" s="156"/>
      <c r="Y630" s="156"/>
      <c r="Z630" s="156"/>
      <c r="AA630" s="156"/>
      <c r="AB630" s="156"/>
    </row>
    <row r="631" spans="1:28" x14ac:dyDescent="0.25">
      <c r="A631" s="87"/>
      <c r="B631" s="156"/>
      <c r="C631" s="156"/>
      <c r="D631" s="156"/>
      <c r="E631" s="156"/>
      <c r="F631" s="156"/>
      <c r="G631" s="156"/>
      <c r="H631" s="156"/>
      <c r="I631" s="156"/>
      <c r="J631" s="156"/>
      <c r="M631" s="156"/>
      <c r="N631" s="156"/>
      <c r="O631" s="156"/>
      <c r="P631" s="156"/>
      <c r="Q631" s="156"/>
      <c r="R631" s="156"/>
      <c r="S631" s="156"/>
      <c r="T631" s="156"/>
      <c r="U631" s="156"/>
      <c r="V631" s="156"/>
      <c r="W631" s="156"/>
      <c r="X631" s="156"/>
      <c r="Y631" s="156"/>
      <c r="Z631" s="156"/>
      <c r="AA631" s="156"/>
      <c r="AB631" s="156"/>
    </row>
    <row r="632" spans="1:28" x14ac:dyDescent="0.25">
      <c r="A632" s="87"/>
      <c r="B632" s="156"/>
      <c r="C632" s="156"/>
      <c r="D632" s="156"/>
      <c r="E632" s="156"/>
      <c r="F632" s="156"/>
      <c r="G632" s="156"/>
      <c r="H632" s="156"/>
      <c r="I632" s="156"/>
      <c r="J632" s="156"/>
      <c r="M632" s="156"/>
      <c r="N632" s="156"/>
      <c r="O632" s="156"/>
      <c r="P632" s="156"/>
      <c r="Q632" s="156"/>
      <c r="R632" s="156"/>
      <c r="S632" s="156"/>
      <c r="T632" s="156"/>
      <c r="U632" s="156"/>
      <c r="V632" s="156"/>
      <c r="W632" s="156"/>
      <c r="X632" s="156"/>
      <c r="Y632" s="156"/>
      <c r="Z632" s="156"/>
      <c r="AA632" s="156"/>
      <c r="AB632" s="156"/>
    </row>
    <row r="633" spans="1:28" x14ac:dyDescent="0.25">
      <c r="A633" s="87"/>
      <c r="B633" s="156"/>
      <c r="C633" s="156"/>
      <c r="D633" s="156"/>
      <c r="E633" s="156"/>
      <c r="F633" s="156"/>
      <c r="G633" s="156"/>
      <c r="H633" s="156"/>
      <c r="I633" s="156"/>
      <c r="J633" s="156"/>
      <c r="M633" s="156"/>
      <c r="N633" s="156"/>
      <c r="O633" s="156"/>
      <c r="P633" s="156"/>
      <c r="Q633" s="156"/>
      <c r="R633" s="156"/>
      <c r="S633" s="156"/>
      <c r="T633" s="156"/>
      <c r="U633" s="156"/>
      <c r="V633" s="156"/>
      <c r="W633" s="156"/>
      <c r="X633" s="156"/>
      <c r="Y633" s="156"/>
      <c r="Z633" s="156"/>
      <c r="AA633" s="156"/>
      <c r="AB633" s="156"/>
    </row>
    <row r="634" spans="1:28" x14ac:dyDescent="0.25">
      <c r="A634" s="87"/>
      <c r="B634" s="156"/>
      <c r="C634" s="156"/>
      <c r="D634" s="156"/>
      <c r="E634" s="156"/>
      <c r="F634" s="156"/>
      <c r="G634" s="156"/>
      <c r="H634" s="156"/>
      <c r="I634" s="156"/>
      <c r="J634" s="156"/>
      <c r="M634" s="156"/>
      <c r="N634" s="156"/>
      <c r="O634" s="156"/>
      <c r="P634" s="156"/>
      <c r="Q634" s="156"/>
      <c r="R634" s="156"/>
      <c r="S634" s="156"/>
      <c r="T634" s="156"/>
      <c r="U634" s="156"/>
      <c r="V634" s="156"/>
      <c r="W634" s="156"/>
      <c r="X634" s="156"/>
      <c r="Y634" s="156"/>
      <c r="Z634" s="156"/>
      <c r="AA634" s="156"/>
      <c r="AB634" s="156"/>
    </row>
    <row r="635" spans="1:28" x14ac:dyDescent="0.25">
      <c r="A635" s="87"/>
      <c r="B635" s="156"/>
      <c r="C635" s="156"/>
      <c r="D635" s="156"/>
      <c r="E635" s="156"/>
      <c r="F635" s="156"/>
      <c r="G635" s="156"/>
      <c r="H635" s="156"/>
      <c r="I635" s="156"/>
      <c r="J635" s="156"/>
      <c r="M635" s="156"/>
      <c r="N635" s="156"/>
      <c r="O635" s="156"/>
      <c r="P635" s="156"/>
      <c r="Q635" s="156"/>
      <c r="R635" s="156"/>
      <c r="S635" s="156"/>
      <c r="T635" s="156"/>
      <c r="U635" s="156"/>
      <c r="V635" s="156"/>
      <c r="W635" s="156"/>
      <c r="X635" s="156"/>
      <c r="Y635" s="156"/>
      <c r="Z635" s="156"/>
      <c r="AA635" s="156"/>
      <c r="AB635" s="156"/>
    </row>
    <row r="636" spans="1:28" x14ac:dyDescent="0.25">
      <c r="A636" s="87"/>
      <c r="B636" s="156"/>
      <c r="C636" s="156"/>
      <c r="D636" s="156"/>
      <c r="E636" s="156"/>
      <c r="F636" s="156"/>
      <c r="G636" s="156"/>
      <c r="H636" s="156"/>
      <c r="I636" s="156"/>
      <c r="J636" s="156"/>
      <c r="M636" s="156"/>
      <c r="N636" s="156"/>
      <c r="O636" s="156"/>
      <c r="P636" s="156"/>
      <c r="Q636" s="156"/>
      <c r="R636" s="156"/>
      <c r="S636" s="156"/>
      <c r="T636" s="156"/>
      <c r="U636" s="156"/>
      <c r="V636" s="156"/>
      <c r="W636" s="156"/>
      <c r="X636" s="156"/>
      <c r="Y636" s="156"/>
      <c r="Z636" s="156"/>
      <c r="AA636" s="156"/>
      <c r="AB636" s="156"/>
    </row>
    <row r="637" spans="1:28" x14ac:dyDescent="0.25">
      <c r="A637" s="87"/>
      <c r="B637" s="156"/>
      <c r="C637" s="156"/>
      <c r="D637" s="156"/>
      <c r="E637" s="156"/>
      <c r="F637" s="156"/>
      <c r="G637" s="156"/>
      <c r="H637" s="156"/>
      <c r="I637" s="156"/>
      <c r="J637" s="156"/>
      <c r="M637" s="156"/>
      <c r="N637" s="156"/>
      <c r="O637" s="156"/>
      <c r="P637" s="156"/>
      <c r="Q637" s="156"/>
      <c r="R637" s="156"/>
      <c r="S637" s="156"/>
      <c r="T637" s="156"/>
      <c r="U637" s="156"/>
      <c r="V637" s="156"/>
      <c r="W637" s="156"/>
      <c r="X637" s="156"/>
      <c r="Y637" s="156"/>
      <c r="Z637" s="156"/>
      <c r="AA637" s="156"/>
      <c r="AB637" s="156"/>
    </row>
    <row r="638" spans="1:28" x14ac:dyDescent="0.25">
      <c r="A638" s="87"/>
      <c r="B638" s="156"/>
      <c r="C638" s="156"/>
      <c r="D638" s="156"/>
      <c r="E638" s="156"/>
      <c r="F638" s="156"/>
      <c r="G638" s="156"/>
      <c r="H638" s="156"/>
      <c r="I638" s="156"/>
      <c r="J638" s="156"/>
      <c r="M638" s="156"/>
      <c r="N638" s="156"/>
      <c r="O638" s="156"/>
      <c r="P638" s="156"/>
      <c r="Q638" s="156"/>
      <c r="R638" s="156"/>
      <c r="S638" s="156"/>
      <c r="T638" s="156"/>
      <c r="U638" s="156"/>
      <c r="V638" s="156"/>
      <c r="W638" s="156"/>
      <c r="X638" s="156"/>
      <c r="Y638" s="156"/>
      <c r="Z638" s="156"/>
      <c r="AA638" s="156"/>
      <c r="AB638" s="156"/>
    </row>
    <row r="639" spans="1:28" x14ac:dyDescent="0.25">
      <c r="A639" s="87" t="s">
        <v>1326</v>
      </c>
      <c r="B639" s="156">
        <v>1.0895871591951987E-2</v>
      </c>
      <c r="C639" s="156">
        <v>0.276765020482372</v>
      </c>
      <c r="D639" s="156">
        <v>0.3006749986961188</v>
      </c>
      <c r="E639" s="156">
        <v>0.11327845137346726</v>
      </c>
      <c r="F639" s="156">
        <v>3.0253703251284896E-2</v>
      </c>
      <c r="G639" s="156">
        <v>0.227049175077844</v>
      </c>
      <c r="H639" s="156">
        <v>3.0835646006783842E-3</v>
      </c>
      <c r="I639" s="156">
        <v>3.7999214926282679E-2</v>
      </c>
      <c r="J639" s="156">
        <v>1</v>
      </c>
      <c r="K639" s="87">
        <v>1092891</v>
      </c>
      <c r="L639" s="87"/>
      <c r="M639" s="156">
        <v>1.0999999999999999E-2</v>
      </c>
      <c r="N639" s="156">
        <v>1.0999999999999999E-2</v>
      </c>
      <c r="O639" s="156">
        <v>0.27600000000000002</v>
      </c>
      <c r="P639" s="156">
        <v>0.27800000000000002</v>
      </c>
      <c r="Q639" s="156">
        <v>0.3</v>
      </c>
      <c r="R639" s="156">
        <v>0.30199999999999999</v>
      </c>
      <c r="S639" s="156">
        <v>0.113</v>
      </c>
      <c r="T639" s="156">
        <v>0.114</v>
      </c>
      <c r="U639" s="156">
        <v>0.03</v>
      </c>
      <c r="V639" s="156">
        <v>3.1E-2</v>
      </c>
      <c r="W639" s="156">
        <v>0.22600000000000001</v>
      </c>
      <c r="X639" s="156">
        <v>0.22800000000000001</v>
      </c>
      <c r="Y639" s="156">
        <v>3.0000000000000001E-3</v>
      </c>
      <c r="Z639" s="156">
        <v>3.0000000000000001E-3</v>
      </c>
      <c r="AA639" s="156">
        <v>3.7999999999999999E-2</v>
      </c>
      <c r="AB639" s="156">
        <v>3.7999999999999999E-2</v>
      </c>
    </row>
    <row r="640" spans="1:28" x14ac:dyDescent="0.25">
      <c r="A640" s="87" t="s">
        <v>1327</v>
      </c>
      <c r="B640" s="156">
        <v>8.4033613445378148E-3</v>
      </c>
      <c r="C640" s="156">
        <v>0.27804165144318599</v>
      </c>
      <c r="D640" s="156">
        <v>0.37815126050420167</v>
      </c>
      <c r="E640" s="156">
        <v>0.13299232736572891</v>
      </c>
      <c r="F640" s="156">
        <v>1.9729630982827914E-2</v>
      </c>
      <c r="G640" s="156">
        <v>0.14249177932042381</v>
      </c>
      <c r="H640" s="156">
        <v>1.0960906101571063E-3</v>
      </c>
      <c r="I640" s="156">
        <v>3.9093898428936791E-2</v>
      </c>
      <c r="J640" s="156">
        <v>1</v>
      </c>
      <c r="K640" s="87">
        <v>2737</v>
      </c>
      <c r="L640" s="87"/>
      <c r="M640" s="156">
        <v>6.0000000000000001E-3</v>
      </c>
      <c r="N640" s="156">
        <v>1.2999999999999999E-2</v>
      </c>
      <c r="O640" s="156">
        <v>0.26200000000000001</v>
      </c>
      <c r="P640" s="156">
        <v>0.29499999999999998</v>
      </c>
      <c r="Q640" s="156">
        <v>0.36</v>
      </c>
      <c r="R640" s="156">
        <v>0.39600000000000002</v>
      </c>
      <c r="S640" s="156">
        <v>0.121</v>
      </c>
      <c r="T640" s="156">
        <v>0.14599999999999999</v>
      </c>
      <c r="U640" s="156">
        <v>1.4999999999999999E-2</v>
      </c>
      <c r="V640" s="156">
        <v>2.5999999999999999E-2</v>
      </c>
      <c r="W640" s="156">
        <v>0.13</v>
      </c>
      <c r="X640" s="156">
        <v>0.156</v>
      </c>
      <c r="Y640" s="156">
        <v>0</v>
      </c>
      <c r="Z640" s="156">
        <v>3.0000000000000001E-3</v>
      </c>
      <c r="AA640" s="156">
        <v>3.2000000000000001E-2</v>
      </c>
      <c r="AB640" s="156">
        <v>4.7E-2</v>
      </c>
    </row>
    <row r="641" spans="1:28" x14ac:dyDescent="0.25">
      <c r="A641" s="87" t="s">
        <v>1328</v>
      </c>
      <c r="B641" s="156" t="s">
        <v>294</v>
      </c>
      <c r="C641" s="156">
        <v>0.12446917557475472</v>
      </c>
      <c r="D641" s="156">
        <v>0.20164006443110266</v>
      </c>
      <c r="E641" s="156">
        <v>0.12754429638307219</v>
      </c>
      <c r="F641" s="156">
        <v>3.2947722946258605E-2</v>
      </c>
      <c r="G641" s="156">
        <v>0.48484404744472104</v>
      </c>
      <c r="H641" s="156">
        <v>4.1001610777566264E-3</v>
      </c>
      <c r="I641" s="156">
        <v>2.4454532142334163E-2</v>
      </c>
      <c r="J641" s="156">
        <v>1</v>
      </c>
      <c r="K641" s="87">
        <v>6829</v>
      </c>
      <c r="L641" s="87"/>
      <c r="M641" s="156" t="s">
        <v>294</v>
      </c>
      <c r="N641" s="156" t="s">
        <v>294</v>
      </c>
      <c r="O641" s="156">
        <v>0.11700000000000001</v>
      </c>
      <c r="P641" s="156">
        <v>0.13300000000000001</v>
      </c>
      <c r="Q641" s="156">
        <v>0.192</v>
      </c>
      <c r="R641" s="156">
        <v>0.21099999999999999</v>
      </c>
      <c r="S641" s="156">
        <v>0.12</v>
      </c>
      <c r="T641" s="156">
        <v>0.13600000000000001</v>
      </c>
      <c r="U641" s="156">
        <v>2.9000000000000001E-2</v>
      </c>
      <c r="V641" s="156">
        <v>3.6999999999999998E-2</v>
      </c>
      <c r="W641" s="156">
        <v>0.47299999999999998</v>
      </c>
      <c r="X641" s="156">
        <v>0.497</v>
      </c>
      <c r="Y641" s="156">
        <v>3.0000000000000001E-3</v>
      </c>
      <c r="Z641" s="156">
        <v>6.0000000000000001E-3</v>
      </c>
      <c r="AA641" s="156">
        <v>2.1000000000000001E-2</v>
      </c>
      <c r="AB641" s="156">
        <v>2.8000000000000001E-2</v>
      </c>
    </row>
    <row r="642" spans="1:28" x14ac:dyDescent="0.25">
      <c r="A642" s="87" t="s">
        <v>1329</v>
      </c>
      <c r="B642" s="156" t="s">
        <v>294</v>
      </c>
      <c r="C642" s="156">
        <v>0.3497539866026439</v>
      </c>
      <c r="D642" s="156">
        <v>0.28549410160649713</v>
      </c>
      <c r="E642" s="156">
        <v>0.13677949690754243</v>
      </c>
      <c r="F642" s="156">
        <v>3.5528681802912639E-2</v>
      </c>
      <c r="G642" s="156">
        <v>0.16086707372497877</v>
      </c>
      <c r="H642" s="156">
        <v>2.5885747031043137E-3</v>
      </c>
      <c r="I642" s="156">
        <v>2.8988084652320827E-2</v>
      </c>
      <c r="J642" s="156">
        <v>1</v>
      </c>
      <c r="K642" s="87">
        <v>50607</v>
      </c>
      <c r="L642" s="87"/>
      <c r="M642" s="156" t="s">
        <v>294</v>
      </c>
      <c r="N642" s="156" t="s">
        <v>294</v>
      </c>
      <c r="O642" s="156">
        <v>0.34599999999999997</v>
      </c>
      <c r="P642" s="156">
        <v>0.35399999999999998</v>
      </c>
      <c r="Q642" s="156">
        <v>0.28199999999999997</v>
      </c>
      <c r="R642" s="156">
        <v>0.28899999999999998</v>
      </c>
      <c r="S642" s="156">
        <v>0.13400000000000001</v>
      </c>
      <c r="T642" s="156">
        <v>0.14000000000000001</v>
      </c>
      <c r="U642" s="156">
        <v>3.4000000000000002E-2</v>
      </c>
      <c r="V642" s="156">
        <v>3.6999999999999998E-2</v>
      </c>
      <c r="W642" s="156">
        <v>0.158</v>
      </c>
      <c r="X642" s="156">
        <v>0.16400000000000001</v>
      </c>
      <c r="Y642" s="156">
        <v>2E-3</v>
      </c>
      <c r="Z642" s="156">
        <v>3.0000000000000001E-3</v>
      </c>
      <c r="AA642" s="156">
        <v>2.8000000000000001E-2</v>
      </c>
      <c r="AB642" s="156">
        <v>0.03</v>
      </c>
    </row>
    <row r="643" spans="1:28" x14ac:dyDescent="0.25">
      <c r="A643" s="87" t="s">
        <v>1330</v>
      </c>
      <c r="B643" s="156" t="s">
        <v>294</v>
      </c>
      <c r="C643" s="156">
        <v>1.0811854426102906E-2</v>
      </c>
      <c r="D643" s="156">
        <v>0.17120378414904913</v>
      </c>
      <c r="E643" s="156">
        <v>0.14682884448305822</v>
      </c>
      <c r="F643" s="156">
        <v>4.2813012839077132E-2</v>
      </c>
      <c r="G643" s="156">
        <v>0.59721015542040734</v>
      </c>
      <c r="H643" s="156">
        <v>4.1027126170479775E-3</v>
      </c>
      <c r="I643" s="156">
        <v>2.7029636065257264E-2</v>
      </c>
      <c r="J643" s="156">
        <v>0.99999999999999989</v>
      </c>
      <c r="K643" s="87">
        <v>20718</v>
      </c>
      <c r="L643" s="87"/>
      <c r="M643" s="156" t="s">
        <v>294</v>
      </c>
      <c r="N643" s="156" t="s">
        <v>294</v>
      </c>
      <c r="O643" s="156">
        <v>8.9999999999999993E-3</v>
      </c>
      <c r="P643" s="156">
        <v>1.2E-2</v>
      </c>
      <c r="Q643" s="156">
        <v>0.16600000000000001</v>
      </c>
      <c r="R643" s="156">
        <v>0.17599999999999999</v>
      </c>
      <c r="S643" s="156">
        <v>0.14199999999999999</v>
      </c>
      <c r="T643" s="156">
        <v>0.152</v>
      </c>
      <c r="U643" s="156">
        <v>0.04</v>
      </c>
      <c r="V643" s="156">
        <v>4.5999999999999999E-2</v>
      </c>
      <c r="W643" s="156">
        <v>0.59099999999999997</v>
      </c>
      <c r="X643" s="156">
        <v>0.60399999999999998</v>
      </c>
      <c r="Y643" s="156">
        <v>3.0000000000000001E-3</v>
      </c>
      <c r="Z643" s="156">
        <v>5.0000000000000001E-3</v>
      </c>
      <c r="AA643" s="156">
        <v>2.5000000000000001E-2</v>
      </c>
      <c r="AB643" s="156">
        <v>2.9000000000000001E-2</v>
      </c>
    </row>
    <row r="644" spans="1:28" x14ac:dyDescent="0.25">
      <c r="A644" s="87" t="s">
        <v>1331</v>
      </c>
      <c r="B644" s="156" t="s">
        <v>294</v>
      </c>
      <c r="C644" s="156">
        <v>9.9878157210129423E-2</v>
      </c>
      <c r="D644" s="156">
        <v>0.20574966246254159</v>
      </c>
      <c r="E644" s="156">
        <v>7.6695096650969796E-2</v>
      </c>
      <c r="F644" s="156">
        <v>1.4423551881977146E-2</v>
      </c>
      <c r="G644" s="156">
        <v>0.55046596634504563</v>
      </c>
      <c r="H644" s="156">
        <v>1.1986696084565483E-2</v>
      </c>
      <c r="I644" s="156">
        <v>4.0800869364770967E-2</v>
      </c>
      <c r="J644" s="156">
        <v>1</v>
      </c>
      <c r="K644" s="87">
        <v>30367</v>
      </c>
      <c r="L644" s="87"/>
      <c r="M644" s="156" t="s">
        <v>294</v>
      </c>
      <c r="N644" s="156" t="s">
        <v>294</v>
      </c>
      <c r="O644" s="156">
        <v>9.7000000000000003E-2</v>
      </c>
      <c r="P644" s="156">
        <v>0.10299999999999999</v>
      </c>
      <c r="Q644" s="156">
        <v>0.20100000000000001</v>
      </c>
      <c r="R644" s="156">
        <v>0.21</v>
      </c>
      <c r="S644" s="156">
        <v>7.3999999999999996E-2</v>
      </c>
      <c r="T644" s="156">
        <v>0.08</v>
      </c>
      <c r="U644" s="156">
        <v>1.2999999999999999E-2</v>
      </c>
      <c r="V644" s="156">
        <v>1.6E-2</v>
      </c>
      <c r="W644" s="156">
        <v>0.54500000000000004</v>
      </c>
      <c r="X644" s="156">
        <v>0.55600000000000005</v>
      </c>
      <c r="Y644" s="156">
        <v>1.0999999999999999E-2</v>
      </c>
      <c r="Z644" s="156">
        <v>1.2999999999999999E-2</v>
      </c>
      <c r="AA644" s="156">
        <v>3.9E-2</v>
      </c>
      <c r="AB644" s="156">
        <v>4.2999999999999997E-2</v>
      </c>
    </row>
    <row r="645" spans="1:28" x14ac:dyDescent="0.25">
      <c r="A645" s="87" t="s">
        <v>1332</v>
      </c>
      <c r="B645" s="156" t="s">
        <v>294</v>
      </c>
      <c r="C645" s="156">
        <v>7.6335877862595417E-3</v>
      </c>
      <c r="D645" s="156">
        <v>0.30534351145038169</v>
      </c>
      <c r="E645" s="156">
        <v>0.25190839694656486</v>
      </c>
      <c r="F645" s="156">
        <v>4.5801526717557252E-2</v>
      </c>
      <c r="G645" s="156">
        <v>0.30534351145038169</v>
      </c>
      <c r="H645" s="156">
        <v>7.6335877862595417E-3</v>
      </c>
      <c r="I645" s="156">
        <v>7.6335877862595422E-2</v>
      </c>
      <c r="J645" s="156">
        <v>1</v>
      </c>
      <c r="K645" s="87">
        <v>131</v>
      </c>
      <c r="L645" s="87"/>
      <c r="M645" s="156" t="s">
        <v>294</v>
      </c>
      <c r="N645" s="156" t="s">
        <v>294</v>
      </c>
      <c r="O645" s="156">
        <v>1E-3</v>
      </c>
      <c r="P645" s="156">
        <v>4.2000000000000003E-2</v>
      </c>
      <c r="Q645" s="156">
        <v>0.23300000000000001</v>
      </c>
      <c r="R645" s="156">
        <v>0.38900000000000001</v>
      </c>
      <c r="S645" s="156">
        <v>0.185</v>
      </c>
      <c r="T645" s="156">
        <v>0.33300000000000002</v>
      </c>
      <c r="U645" s="156">
        <v>2.1000000000000001E-2</v>
      </c>
      <c r="V645" s="156">
        <v>9.6000000000000002E-2</v>
      </c>
      <c r="W645" s="156">
        <v>0.23300000000000001</v>
      </c>
      <c r="X645" s="156">
        <v>0.38900000000000001</v>
      </c>
      <c r="Y645" s="156">
        <v>1E-3</v>
      </c>
      <c r="Z645" s="156">
        <v>4.2000000000000003E-2</v>
      </c>
      <c r="AA645" s="156">
        <v>4.2000000000000003E-2</v>
      </c>
      <c r="AB645" s="156">
        <v>0.13500000000000001</v>
      </c>
    </row>
    <row r="646" spans="1:28" x14ac:dyDescent="0.25">
      <c r="A646" s="87" t="s">
        <v>1333</v>
      </c>
      <c r="B646" s="156">
        <v>8.1087720495410964E-2</v>
      </c>
      <c r="C646" s="156">
        <v>0.28987000580026612</v>
      </c>
      <c r="D646" s="156">
        <v>0.24642942440888466</v>
      </c>
      <c r="E646" s="156">
        <v>8.3305469309768329E-2</v>
      </c>
      <c r="F646" s="156">
        <v>4.4702992254938755E-2</v>
      </c>
      <c r="G646" s="156">
        <v>0.22092190112252208</v>
      </c>
      <c r="H646" s="156">
        <v>2.7977754273431367E-3</v>
      </c>
      <c r="I646" s="156">
        <v>3.0884711180865946E-2</v>
      </c>
      <c r="J646" s="156">
        <v>1</v>
      </c>
      <c r="K646" s="87">
        <v>146545</v>
      </c>
      <c r="L646" s="87"/>
      <c r="M646" s="156">
        <v>0.08</v>
      </c>
      <c r="N646" s="156">
        <v>8.2000000000000003E-2</v>
      </c>
      <c r="O646" s="156">
        <v>0.28799999999999998</v>
      </c>
      <c r="P646" s="156">
        <v>0.29199999999999998</v>
      </c>
      <c r="Q646" s="156">
        <v>0.24399999999999999</v>
      </c>
      <c r="R646" s="156">
        <v>0.249</v>
      </c>
      <c r="S646" s="156">
        <v>8.2000000000000003E-2</v>
      </c>
      <c r="T646" s="156">
        <v>8.5000000000000006E-2</v>
      </c>
      <c r="U646" s="156">
        <v>4.3999999999999997E-2</v>
      </c>
      <c r="V646" s="156">
        <v>4.5999999999999999E-2</v>
      </c>
      <c r="W646" s="156">
        <v>0.219</v>
      </c>
      <c r="X646" s="156">
        <v>0.223</v>
      </c>
      <c r="Y646" s="156">
        <v>3.0000000000000001E-3</v>
      </c>
      <c r="Z646" s="156">
        <v>3.0000000000000001E-3</v>
      </c>
      <c r="AA646" s="156">
        <v>0.03</v>
      </c>
      <c r="AB646" s="156">
        <v>3.2000000000000001E-2</v>
      </c>
    </row>
    <row r="647" spans="1:28" x14ac:dyDescent="0.25">
      <c r="A647" s="87" t="s">
        <v>1334</v>
      </c>
      <c r="B647" s="156" t="s">
        <v>294</v>
      </c>
      <c r="C647" s="156">
        <v>9.1289198606271771E-2</v>
      </c>
      <c r="D647" s="156">
        <v>0.23623693379790942</v>
      </c>
      <c r="E647" s="156">
        <v>0.15261324041811847</v>
      </c>
      <c r="F647" s="156">
        <v>2.9268292682926831E-2</v>
      </c>
      <c r="G647" s="156">
        <v>0.45505226480836236</v>
      </c>
      <c r="H647" s="156">
        <v>6.2717770034843206E-3</v>
      </c>
      <c r="I647" s="156">
        <v>2.9268292682926831E-2</v>
      </c>
      <c r="J647" s="156">
        <v>1</v>
      </c>
      <c r="K647" s="87">
        <v>1435</v>
      </c>
      <c r="L647" s="87"/>
      <c r="M647" s="156" t="s">
        <v>294</v>
      </c>
      <c r="N647" s="156" t="s">
        <v>294</v>
      </c>
      <c r="O647" s="156">
        <v>7.6999999999999999E-2</v>
      </c>
      <c r="P647" s="156">
        <v>0.107</v>
      </c>
      <c r="Q647" s="156">
        <v>0.215</v>
      </c>
      <c r="R647" s="156">
        <v>0.25900000000000001</v>
      </c>
      <c r="S647" s="156">
        <v>0.13500000000000001</v>
      </c>
      <c r="T647" s="156">
        <v>0.17199999999999999</v>
      </c>
      <c r="U647" s="156">
        <v>2.1999999999999999E-2</v>
      </c>
      <c r="V647" s="156">
        <v>3.9E-2</v>
      </c>
      <c r="W647" s="156">
        <v>0.42899999999999999</v>
      </c>
      <c r="X647" s="156">
        <v>0.48099999999999998</v>
      </c>
      <c r="Y647" s="156">
        <v>3.0000000000000001E-3</v>
      </c>
      <c r="Z647" s="156">
        <v>1.2E-2</v>
      </c>
      <c r="AA647" s="156">
        <v>2.1999999999999999E-2</v>
      </c>
      <c r="AB647" s="156">
        <v>3.9E-2</v>
      </c>
    </row>
    <row r="648" spans="1:28" x14ac:dyDescent="0.25">
      <c r="A648" s="87" t="s">
        <v>1335</v>
      </c>
      <c r="B648" s="156" t="s">
        <v>294</v>
      </c>
      <c r="C648" s="156">
        <v>9.6722192369693705E-3</v>
      </c>
      <c r="D648" s="156">
        <v>0.28479312197743151</v>
      </c>
      <c r="E648" s="156">
        <v>0.51638903815153148</v>
      </c>
      <c r="F648" s="156">
        <v>2.5792584631918324E-2</v>
      </c>
      <c r="G648" s="156">
        <v>0.13433637829124126</v>
      </c>
      <c r="H648" s="156">
        <v>5.3734551316496511E-4</v>
      </c>
      <c r="I648" s="156">
        <v>2.8479312197743148E-2</v>
      </c>
      <c r="J648" s="156">
        <v>1.0000000000000002</v>
      </c>
      <c r="K648" s="87">
        <v>1861</v>
      </c>
      <c r="L648" s="87"/>
      <c r="M648" s="156" t="s">
        <v>294</v>
      </c>
      <c r="N648" s="156" t="s">
        <v>294</v>
      </c>
      <c r="O648" s="156">
        <v>6.0000000000000001E-3</v>
      </c>
      <c r="P648" s="156">
        <v>1.4999999999999999E-2</v>
      </c>
      <c r="Q648" s="156">
        <v>0.26500000000000001</v>
      </c>
      <c r="R648" s="156">
        <v>0.30599999999999999</v>
      </c>
      <c r="S648" s="156">
        <v>0.49399999999999999</v>
      </c>
      <c r="T648" s="156">
        <v>0.53900000000000003</v>
      </c>
      <c r="U648" s="156">
        <v>0.02</v>
      </c>
      <c r="V648" s="156">
        <v>3.4000000000000002E-2</v>
      </c>
      <c r="W648" s="156">
        <v>0.12</v>
      </c>
      <c r="X648" s="156">
        <v>0.151</v>
      </c>
      <c r="Y648" s="156">
        <v>0</v>
      </c>
      <c r="Z648" s="156">
        <v>3.0000000000000001E-3</v>
      </c>
      <c r="AA648" s="156">
        <v>2.1999999999999999E-2</v>
      </c>
      <c r="AB648" s="156">
        <v>3.6999999999999998E-2</v>
      </c>
    </row>
    <row r="649" spans="1:28" x14ac:dyDescent="0.25">
      <c r="A649" s="87" t="s">
        <v>1336</v>
      </c>
      <c r="B649" s="156" t="s">
        <v>294</v>
      </c>
      <c r="C649" s="156">
        <v>0.42448330683624802</v>
      </c>
      <c r="D649" s="156">
        <v>0.30087440381558028</v>
      </c>
      <c r="E649" s="156">
        <v>0.11327503974562798</v>
      </c>
      <c r="F649" s="156">
        <v>1.4308426073131956E-2</v>
      </c>
      <c r="G649" s="156">
        <v>0.12758346581875993</v>
      </c>
      <c r="H649" s="156" t="s">
        <v>294</v>
      </c>
      <c r="I649" s="156">
        <v>1.9475357710651828E-2</v>
      </c>
      <c r="J649" s="156">
        <v>1</v>
      </c>
      <c r="K649" s="87">
        <v>2516</v>
      </c>
      <c r="L649" s="87"/>
      <c r="M649" s="156" t="s">
        <v>294</v>
      </c>
      <c r="N649" s="156" t="s">
        <v>294</v>
      </c>
      <c r="O649" s="156">
        <v>0.40500000000000003</v>
      </c>
      <c r="P649" s="156">
        <v>0.44400000000000001</v>
      </c>
      <c r="Q649" s="156">
        <v>0.28299999999999997</v>
      </c>
      <c r="R649" s="156">
        <v>0.31900000000000001</v>
      </c>
      <c r="S649" s="156">
        <v>0.10100000000000001</v>
      </c>
      <c r="T649" s="156">
        <v>0.126</v>
      </c>
      <c r="U649" s="156">
        <v>0.01</v>
      </c>
      <c r="V649" s="156">
        <v>0.02</v>
      </c>
      <c r="W649" s="156">
        <v>0.115</v>
      </c>
      <c r="X649" s="156">
        <v>0.14099999999999999</v>
      </c>
      <c r="Y649" s="156" t="s">
        <v>294</v>
      </c>
      <c r="Z649" s="156" t="s">
        <v>294</v>
      </c>
      <c r="AA649" s="156">
        <v>1.4999999999999999E-2</v>
      </c>
      <c r="AB649" s="156">
        <v>2.5999999999999999E-2</v>
      </c>
    </row>
    <row r="650" spans="1:28" x14ac:dyDescent="0.25">
      <c r="A650" s="87" t="s">
        <v>1337</v>
      </c>
      <c r="B650" s="156" t="s">
        <v>294</v>
      </c>
      <c r="C650" s="156">
        <v>0.37700290577002904</v>
      </c>
      <c r="D650" s="156">
        <v>0.3800747198007472</v>
      </c>
      <c r="E650" s="156">
        <v>0.10527189705271897</v>
      </c>
      <c r="F650" s="156">
        <v>1.2370278123702781E-2</v>
      </c>
      <c r="G650" s="156">
        <v>9.8962224989622247E-2</v>
      </c>
      <c r="H650" s="156">
        <v>1.4943960149439602E-3</v>
      </c>
      <c r="I650" s="156">
        <v>2.4823578248235782E-2</v>
      </c>
      <c r="J650" s="156">
        <v>1</v>
      </c>
      <c r="K650" s="87">
        <v>12045</v>
      </c>
      <c r="L650" s="87"/>
      <c r="M650" s="156" t="s">
        <v>294</v>
      </c>
      <c r="N650" s="156" t="s">
        <v>294</v>
      </c>
      <c r="O650" s="156">
        <v>0.36799999999999999</v>
      </c>
      <c r="P650" s="156">
        <v>0.38600000000000001</v>
      </c>
      <c r="Q650" s="156">
        <v>0.371</v>
      </c>
      <c r="R650" s="156">
        <v>0.38900000000000001</v>
      </c>
      <c r="S650" s="156">
        <v>0.1</v>
      </c>
      <c r="T650" s="156">
        <v>0.111</v>
      </c>
      <c r="U650" s="156">
        <v>1.0999999999999999E-2</v>
      </c>
      <c r="V650" s="156">
        <v>1.4999999999999999E-2</v>
      </c>
      <c r="W650" s="156">
        <v>9.4E-2</v>
      </c>
      <c r="X650" s="156">
        <v>0.104</v>
      </c>
      <c r="Y650" s="156">
        <v>1E-3</v>
      </c>
      <c r="Z650" s="156">
        <v>2E-3</v>
      </c>
      <c r="AA650" s="156">
        <v>2.1999999999999999E-2</v>
      </c>
      <c r="AB650" s="156">
        <v>2.8000000000000001E-2</v>
      </c>
    </row>
    <row r="651" spans="1:28" x14ac:dyDescent="0.25">
      <c r="A651" s="87" t="s">
        <v>1338</v>
      </c>
      <c r="B651" s="156" t="s">
        <v>294</v>
      </c>
      <c r="C651" s="156">
        <v>0.26566637246248898</v>
      </c>
      <c r="D651" s="156">
        <v>0.38746690203000883</v>
      </c>
      <c r="E651" s="156">
        <v>0.1297440423654016</v>
      </c>
      <c r="F651" s="156">
        <v>1.7652250661959398E-2</v>
      </c>
      <c r="G651" s="156">
        <v>0.14474845542806708</v>
      </c>
      <c r="H651" s="156">
        <v>8.8261253309797002E-4</v>
      </c>
      <c r="I651" s="156">
        <v>5.3839364518976168E-2</v>
      </c>
      <c r="J651" s="156">
        <v>1</v>
      </c>
      <c r="K651" s="87">
        <v>1133</v>
      </c>
      <c r="L651" s="87"/>
      <c r="M651" s="156" t="s">
        <v>294</v>
      </c>
      <c r="N651" s="156" t="s">
        <v>294</v>
      </c>
      <c r="O651" s="156">
        <v>0.24099999999999999</v>
      </c>
      <c r="P651" s="156">
        <v>0.29199999999999998</v>
      </c>
      <c r="Q651" s="156">
        <v>0.36</v>
      </c>
      <c r="R651" s="156">
        <v>0.41599999999999998</v>
      </c>
      <c r="S651" s="156">
        <v>0.111</v>
      </c>
      <c r="T651" s="156">
        <v>0.151</v>
      </c>
      <c r="U651" s="156">
        <v>1.0999999999999999E-2</v>
      </c>
      <c r="V651" s="156">
        <v>2.7E-2</v>
      </c>
      <c r="W651" s="156">
        <v>0.125</v>
      </c>
      <c r="X651" s="156">
        <v>0.16600000000000001</v>
      </c>
      <c r="Y651" s="156">
        <v>0</v>
      </c>
      <c r="Z651" s="156">
        <v>5.0000000000000001E-3</v>
      </c>
      <c r="AA651" s="156">
        <v>4.2000000000000003E-2</v>
      </c>
      <c r="AB651" s="156">
        <v>6.9000000000000006E-2</v>
      </c>
    </row>
    <row r="652" spans="1:28" x14ac:dyDescent="0.25">
      <c r="A652" s="87" t="s">
        <v>1339</v>
      </c>
      <c r="B652" s="156" t="s">
        <v>294</v>
      </c>
      <c r="C652" s="156">
        <v>0.29866220735785953</v>
      </c>
      <c r="D652" s="156">
        <v>0.36220735785953179</v>
      </c>
      <c r="E652" s="156">
        <v>0.17090301003344482</v>
      </c>
      <c r="F652" s="156">
        <v>1.2374581939799331E-2</v>
      </c>
      <c r="G652" s="156">
        <v>0.12474916387959867</v>
      </c>
      <c r="H652" s="156">
        <v>1.6722408026755853E-3</v>
      </c>
      <c r="I652" s="156">
        <v>2.9431438127090301E-2</v>
      </c>
      <c r="J652" s="156">
        <v>0.99999999999999989</v>
      </c>
      <c r="K652" s="87">
        <v>2990</v>
      </c>
      <c r="L652" s="87"/>
      <c r="M652" s="156" t="s">
        <v>294</v>
      </c>
      <c r="N652" s="156" t="s">
        <v>294</v>
      </c>
      <c r="O652" s="156">
        <v>0.28299999999999997</v>
      </c>
      <c r="P652" s="156">
        <v>0.315</v>
      </c>
      <c r="Q652" s="156">
        <v>0.34499999999999997</v>
      </c>
      <c r="R652" s="156">
        <v>0.38</v>
      </c>
      <c r="S652" s="156">
        <v>0.158</v>
      </c>
      <c r="T652" s="156">
        <v>0.185</v>
      </c>
      <c r="U652" s="156">
        <v>8.9999999999999993E-3</v>
      </c>
      <c r="V652" s="156">
        <v>1.7000000000000001E-2</v>
      </c>
      <c r="W652" s="156">
        <v>0.113</v>
      </c>
      <c r="X652" s="156">
        <v>0.13700000000000001</v>
      </c>
      <c r="Y652" s="156">
        <v>1E-3</v>
      </c>
      <c r="Z652" s="156">
        <v>4.0000000000000001E-3</v>
      </c>
      <c r="AA652" s="156">
        <v>2.4E-2</v>
      </c>
      <c r="AB652" s="156">
        <v>3.5999999999999997E-2</v>
      </c>
    </row>
    <row r="653" spans="1:28" x14ac:dyDescent="0.25">
      <c r="A653" s="87" t="s">
        <v>1340</v>
      </c>
      <c r="B653" s="156" t="s">
        <v>294</v>
      </c>
      <c r="C653" s="156">
        <v>0.36814306893995552</v>
      </c>
      <c r="D653" s="156">
        <v>0.24861008154188288</v>
      </c>
      <c r="E653" s="156">
        <v>0.27844699777613047</v>
      </c>
      <c r="F653" s="156">
        <v>7.8762045959970342E-3</v>
      </c>
      <c r="G653" s="156">
        <v>6.2638991845811717E-2</v>
      </c>
      <c r="H653" s="156">
        <v>1.111934766493699E-3</v>
      </c>
      <c r="I653" s="156">
        <v>3.3172720533728689E-2</v>
      </c>
      <c r="J653" s="156">
        <v>1</v>
      </c>
      <c r="K653" s="87">
        <v>10792</v>
      </c>
      <c r="L653" s="87"/>
      <c r="M653" s="156" t="s">
        <v>294</v>
      </c>
      <c r="N653" s="156" t="s">
        <v>294</v>
      </c>
      <c r="O653" s="156">
        <v>0.35899999999999999</v>
      </c>
      <c r="P653" s="156">
        <v>0.377</v>
      </c>
      <c r="Q653" s="156">
        <v>0.24099999999999999</v>
      </c>
      <c r="R653" s="156">
        <v>0.25700000000000001</v>
      </c>
      <c r="S653" s="156">
        <v>0.27</v>
      </c>
      <c r="T653" s="156">
        <v>0.28699999999999998</v>
      </c>
      <c r="U653" s="156">
        <v>6.0000000000000001E-3</v>
      </c>
      <c r="V653" s="156">
        <v>0.01</v>
      </c>
      <c r="W653" s="156">
        <v>5.8000000000000003E-2</v>
      </c>
      <c r="X653" s="156">
        <v>6.7000000000000004E-2</v>
      </c>
      <c r="Y653" s="156">
        <v>1E-3</v>
      </c>
      <c r="Z653" s="156">
        <v>2E-3</v>
      </c>
      <c r="AA653" s="156">
        <v>0.03</v>
      </c>
      <c r="AB653" s="156">
        <v>3.6999999999999998E-2</v>
      </c>
    </row>
    <row r="654" spans="1:28" x14ac:dyDescent="0.25">
      <c r="A654" s="87" t="s">
        <v>1341</v>
      </c>
      <c r="B654" s="156" t="s">
        <v>294</v>
      </c>
      <c r="C654" s="156">
        <v>0.47648502700049089</v>
      </c>
      <c r="D654" s="156">
        <v>0.29042709867452138</v>
      </c>
      <c r="E654" s="156">
        <v>0.11242022582228768</v>
      </c>
      <c r="F654" s="156">
        <v>1.3352970054000981E-2</v>
      </c>
      <c r="G654" s="156">
        <v>6.686303387334315E-2</v>
      </c>
      <c r="H654" s="156">
        <v>5.8910162002945505E-4</v>
      </c>
      <c r="I654" s="156">
        <v>3.9862542955326458E-2</v>
      </c>
      <c r="J654" s="156">
        <v>0.99999999999999989</v>
      </c>
      <c r="K654" s="87">
        <v>10185</v>
      </c>
      <c r="L654" s="87"/>
      <c r="M654" s="156" t="s">
        <v>294</v>
      </c>
      <c r="N654" s="156" t="s">
        <v>294</v>
      </c>
      <c r="O654" s="156">
        <v>0.46700000000000003</v>
      </c>
      <c r="P654" s="156">
        <v>0.48599999999999999</v>
      </c>
      <c r="Q654" s="156">
        <v>0.28199999999999997</v>
      </c>
      <c r="R654" s="156">
        <v>0.29899999999999999</v>
      </c>
      <c r="S654" s="156">
        <v>0.106</v>
      </c>
      <c r="T654" s="156">
        <v>0.11899999999999999</v>
      </c>
      <c r="U654" s="156">
        <v>1.0999999999999999E-2</v>
      </c>
      <c r="V654" s="156">
        <v>1.6E-2</v>
      </c>
      <c r="W654" s="156">
        <v>6.2E-2</v>
      </c>
      <c r="X654" s="156">
        <v>7.1999999999999995E-2</v>
      </c>
      <c r="Y654" s="156">
        <v>0</v>
      </c>
      <c r="Z654" s="156">
        <v>1E-3</v>
      </c>
      <c r="AA654" s="156">
        <v>3.5999999999999997E-2</v>
      </c>
      <c r="AB654" s="156">
        <v>4.3999999999999997E-2</v>
      </c>
    </row>
    <row r="655" spans="1:28" x14ac:dyDescent="0.25">
      <c r="A655" s="87" t="s">
        <v>1342</v>
      </c>
      <c r="B655" s="156" t="s">
        <v>294</v>
      </c>
      <c r="C655" s="156">
        <v>0.40738383195416933</v>
      </c>
      <c r="D655" s="156">
        <v>0.27371101209420751</v>
      </c>
      <c r="E655" s="156">
        <v>0.23742838956078929</v>
      </c>
      <c r="F655" s="156">
        <v>7.6384468491406746E-3</v>
      </c>
      <c r="G655" s="156">
        <v>4.392106938255888E-2</v>
      </c>
      <c r="H655" s="156">
        <v>1.273074474856779E-3</v>
      </c>
      <c r="I655" s="156">
        <v>2.8644175684277531E-2</v>
      </c>
      <c r="J655" s="156">
        <v>1</v>
      </c>
      <c r="K655" s="87">
        <v>1571</v>
      </c>
      <c r="L655" s="87"/>
      <c r="M655" s="156" t="s">
        <v>294</v>
      </c>
      <c r="N655" s="156" t="s">
        <v>294</v>
      </c>
      <c r="O655" s="156">
        <v>0.38300000000000001</v>
      </c>
      <c r="P655" s="156">
        <v>0.432</v>
      </c>
      <c r="Q655" s="156">
        <v>0.252</v>
      </c>
      <c r="R655" s="156">
        <v>0.29599999999999999</v>
      </c>
      <c r="S655" s="156">
        <v>0.217</v>
      </c>
      <c r="T655" s="156">
        <v>0.25900000000000001</v>
      </c>
      <c r="U655" s="156">
        <v>4.0000000000000001E-3</v>
      </c>
      <c r="V655" s="156">
        <v>1.2999999999999999E-2</v>
      </c>
      <c r="W655" s="156">
        <v>3.5000000000000003E-2</v>
      </c>
      <c r="X655" s="156">
        <v>5.5E-2</v>
      </c>
      <c r="Y655" s="156">
        <v>0</v>
      </c>
      <c r="Z655" s="156">
        <v>5.0000000000000001E-3</v>
      </c>
      <c r="AA655" s="156">
        <v>2.1000000000000001E-2</v>
      </c>
      <c r="AB655" s="156">
        <v>3.7999999999999999E-2</v>
      </c>
    </row>
    <row r="656" spans="1:28" x14ac:dyDescent="0.25">
      <c r="A656" s="87" t="s">
        <v>1343</v>
      </c>
      <c r="B656" s="156" t="s">
        <v>294</v>
      </c>
      <c r="C656" s="156">
        <v>0.23995224830879427</v>
      </c>
      <c r="D656" s="156">
        <v>0.45602865101472345</v>
      </c>
      <c r="E656" s="156">
        <v>0.17508953442101075</v>
      </c>
      <c r="F656" s="156">
        <v>1.1142061281337047E-2</v>
      </c>
      <c r="G656" s="156">
        <v>7.0433744528452052E-2</v>
      </c>
      <c r="H656" s="156">
        <v>7.9586152009550337E-4</v>
      </c>
      <c r="I656" s="156">
        <v>4.6557898925586948E-2</v>
      </c>
      <c r="J656" s="156">
        <v>1</v>
      </c>
      <c r="K656" s="87">
        <v>2513</v>
      </c>
      <c r="L656" s="87"/>
      <c r="M656" s="156" t="s">
        <v>294</v>
      </c>
      <c r="N656" s="156" t="s">
        <v>294</v>
      </c>
      <c r="O656" s="156">
        <v>0.224</v>
      </c>
      <c r="P656" s="156">
        <v>0.25700000000000001</v>
      </c>
      <c r="Q656" s="156">
        <v>0.437</v>
      </c>
      <c r="R656" s="156">
        <v>0.47599999999999998</v>
      </c>
      <c r="S656" s="156">
        <v>0.161</v>
      </c>
      <c r="T656" s="156">
        <v>0.19</v>
      </c>
      <c r="U656" s="156">
        <v>8.0000000000000002E-3</v>
      </c>
      <c r="V656" s="156">
        <v>1.6E-2</v>
      </c>
      <c r="W656" s="156">
        <v>6.0999999999999999E-2</v>
      </c>
      <c r="X656" s="156">
        <v>8.1000000000000003E-2</v>
      </c>
      <c r="Y656" s="156">
        <v>0</v>
      </c>
      <c r="Z656" s="156">
        <v>3.0000000000000001E-3</v>
      </c>
      <c r="AA656" s="156">
        <v>3.9E-2</v>
      </c>
      <c r="AB656" s="156">
        <v>5.6000000000000001E-2</v>
      </c>
    </row>
    <row r="657" spans="1:28" x14ac:dyDescent="0.25">
      <c r="A657" s="87" t="s">
        <v>1344</v>
      </c>
      <c r="B657" s="156" t="s">
        <v>294</v>
      </c>
      <c r="C657" s="156">
        <v>0.20347341337907376</v>
      </c>
      <c r="D657" s="156">
        <v>0.46033447684391082</v>
      </c>
      <c r="E657" s="156">
        <v>0.17131217838765009</v>
      </c>
      <c r="F657" s="156">
        <v>1.2864493996569469E-2</v>
      </c>
      <c r="G657" s="156">
        <v>8.8336192109777015E-2</v>
      </c>
      <c r="H657" s="156">
        <v>1.2864493996569469E-3</v>
      </c>
      <c r="I657" s="156">
        <v>6.2392795883361919E-2</v>
      </c>
      <c r="J657" s="156">
        <v>1</v>
      </c>
      <c r="K657" s="87">
        <v>4664</v>
      </c>
      <c r="L657" s="87"/>
      <c r="M657" s="156" t="s">
        <v>294</v>
      </c>
      <c r="N657" s="156" t="s">
        <v>294</v>
      </c>
      <c r="O657" s="156">
        <v>0.192</v>
      </c>
      <c r="P657" s="156">
        <v>0.215</v>
      </c>
      <c r="Q657" s="156">
        <v>0.44600000000000001</v>
      </c>
      <c r="R657" s="156">
        <v>0.47499999999999998</v>
      </c>
      <c r="S657" s="156">
        <v>0.161</v>
      </c>
      <c r="T657" s="156">
        <v>0.182</v>
      </c>
      <c r="U657" s="156">
        <v>0.01</v>
      </c>
      <c r="V657" s="156">
        <v>1.7000000000000001E-2</v>
      </c>
      <c r="W657" s="156">
        <v>8.1000000000000003E-2</v>
      </c>
      <c r="X657" s="156">
        <v>9.7000000000000003E-2</v>
      </c>
      <c r="Y657" s="156">
        <v>1E-3</v>
      </c>
      <c r="Z657" s="156">
        <v>3.0000000000000001E-3</v>
      </c>
      <c r="AA657" s="156">
        <v>5.6000000000000001E-2</v>
      </c>
      <c r="AB657" s="156">
        <v>7.0000000000000007E-2</v>
      </c>
    </row>
    <row r="658" spans="1:28" x14ac:dyDescent="0.25">
      <c r="A658" s="87" t="s">
        <v>1345</v>
      </c>
      <c r="B658" s="156" t="s">
        <v>294</v>
      </c>
      <c r="C658" s="156">
        <v>0.14800995024875621</v>
      </c>
      <c r="D658" s="156">
        <v>0.21641791044776118</v>
      </c>
      <c r="E658" s="156">
        <v>0.14925373134328357</v>
      </c>
      <c r="F658" s="156">
        <v>2.36318407960199E-2</v>
      </c>
      <c r="G658" s="156">
        <v>0.42412935323383083</v>
      </c>
      <c r="H658" s="156">
        <v>1.2437810945273632E-3</v>
      </c>
      <c r="I658" s="156">
        <v>3.7313432835820892E-2</v>
      </c>
      <c r="J658" s="156">
        <v>1</v>
      </c>
      <c r="K658" s="87">
        <v>804</v>
      </c>
      <c r="L658" s="87"/>
      <c r="M658" s="156" t="s">
        <v>294</v>
      </c>
      <c r="N658" s="156" t="s">
        <v>294</v>
      </c>
      <c r="O658" s="156">
        <v>0.125</v>
      </c>
      <c r="P658" s="156">
        <v>0.17399999999999999</v>
      </c>
      <c r="Q658" s="156">
        <v>0.189</v>
      </c>
      <c r="R658" s="156">
        <v>0.246</v>
      </c>
      <c r="S658" s="156">
        <v>0.126</v>
      </c>
      <c r="T658" s="156">
        <v>0.17599999999999999</v>
      </c>
      <c r="U658" s="156">
        <v>1.4999999999999999E-2</v>
      </c>
      <c r="V658" s="156">
        <v>3.6999999999999998E-2</v>
      </c>
      <c r="W658" s="156">
        <v>0.39</v>
      </c>
      <c r="X658" s="156">
        <v>0.45900000000000002</v>
      </c>
      <c r="Y658" s="156">
        <v>0</v>
      </c>
      <c r="Z658" s="156">
        <v>7.0000000000000001E-3</v>
      </c>
      <c r="AA658" s="156">
        <v>2.5999999999999999E-2</v>
      </c>
      <c r="AB658" s="156">
        <v>5.2999999999999999E-2</v>
      </c>
    </row>
    <row r="659" spans="1:28" x14ac:dyDescent="0.25">
      <c r="A659" s="87" t="s">
        <v>1346</v>
      </c>
      <c r="B659" s="156" t="s">
        <v>294</v>
      </c>
      <c r="C659" s="156">
        <v>0.29450029568302777</v>
      </c>
      <c r="D659" s="156">
        <v>0.33353045535186282</v>
      </c>
      <c r="E659" s="156">
        <v>0.13024837374334713</v>
      </c>
      <c r="F659" s="156">
        <v>2.0402128917800119E-2</v>
      </c>
      <c r="G659" s="156">
        <v>0.17341809580130099</v>
      </c>
      <c r="H659" s="156">
        <v>4.4352454169130693E-4</v>
      </c>
      <c r="I659" s="156">
        <v>4.7457125960969841E-2</v>
      </c>
      <c r="J659" s="156">
        <v>0.99999999999999989</v>
      </c>
      <c r="K659" s="87">
        <v>6764</v>
      </c>
      <c r="L659" s="87"/>
      <c r="M659" s="156" t="s">
        <v>294</v>
      </c>
      <c r="N659" s="156" t="s">
        <v>294</v>
      </c>
      <c r="O659" s="156">
        <v>0.28399999999999997</v>
      </c>
      <c r="P659" s="156">
        <v>0.30499999999999999</v>
      </c>
      <c r="Q659" s="156">
        <v>0.32200000000000001</v>
      </c>
      <c r="R659" s="156">
        <v>0.34499999999999997</v>
      </c>
      <c r="S659" s="156">
        <v>0.122</v>
      </c>
      <c r="T659" s="156">
        <v>0.13800000000000001</v>
      </c>
      <c r="U659" s="156">
        <v>1.7000000000000001E-2</v>
      </c>
      <c r="V659" s="156">
        <v>2.4E-2</v>
      </c>
      <c r="W659" s="156">
        <v>0.16500000000000001</v>
      </c>
      <c r="X659" s="156">
        <v>0.183</v>
      </c>
      <c r="Y659" s="156">
        <v>0</v>
      </c>
      <c r="Z659" s="156">
        <v>1E-3</v>
      </c>
      <c r="AA659" s="156">
        <v>4.2999999999999997E-2</v>
      </c>
      <c r="AB659" s="156">
        <v>5.2999999999999999E-2</v>
      </c>
    </row>
    <row r="660" spans="1:28" x14ac:dyDescent="0.25">
      <c r="A660" s="87" t="s">
        <v>1347</v>
      </c>
      <c r="B660" s="156" t="s">
        <v>294</v>
      </c>
      <c r="C660" s="156">
        <v>5.2524073533702946E-3</v>
      </c>
      <c r="D660" s="156">
        <v>0.38459293843011383</v>
      </c>
      <c r="E660" s="156">
        <v>0.30084622118470966</v>
      </c>
      <c r="F660" s="156">
        <v>2.9763641669098336E-2</v>
      </c>
      <c r="G660" s="156">
        <v>0.25036475051065071</v>
      </c>
      <c r="H660" s="156">
        <v>3.5016049022468633E-3</v>
      </c>
      <c r="I660" s="156">
        <v>2.5678435949810331E-2</v>
      </c>
      <c r="J660" s="156">
        <v>0.99999999999999989</v>
      </c>
      <c r="K660" s="87">
        <v>3427</v>
      </c>
      <c r="L660" s="87"/>
      <c r="M660" s="156" t="s">
        <v>294</v>
      </c>
      <c r="N660" s="156" t="s">
        <v>294</v>
      </c>
      <c r="O660" s="156">
        <v>3.0000000000000001E-3</v>
      </c>
      <c r="P660" s="156">
        <v>8.0000000000000002E-3</v>
      </c>
      <c r="Q660" s="156">
        <v>0.36799999999999999</v>
      </c>
      <c r="R660" s="156">
        <v>0.40100000000000002</v>
      </c>
      <c r="S660" s="156">
        <v>0.28599999999999998</v>
      </c>
      <c r="T660" s="156">
        <v>0.316</v>
      </c>
      <c r="U660" s="156">
        <v>2.5000000000000001E-2</v>
      </c>
      <c r="V660" s="156">
        <v>3.5999999999999997E-2</v>
      </c>
      <c r="W660" s="156">
        <v>0.23599999999999999</v>
      </c>
      <c r="X660" s="156">
        <v>0.26500000000000001</v>
      </c>
      <c r="Y660" s="156">
        <v>2E-3</v>
      </c>
      <c r="Z660" s="156">
        <v>6.0000000000000001E-3</v>
      </c>
      <c r="AA660" s="156">
        <v>2.1000000000000001E-2</v>
      </c>
      <c r="AB660" s="156">
        <v>3.2000000000000001E-2</v>
      </c>
    </row>
    <row r="661" spans="1:28" x14ac:dyDescent="0.25">
      <c r="A661" s="87" t="s">
        <v>1348</v>
      </c>
      <c r="B661" s="156" t="s">
        <v>294</v>
      </c>
      <c r="C661" s="156">
        <v>0.21675667785724712</v>
      </c>
      <c r="D661" s="156">
        <v>0.30194132243468108</v>
      </c>
      <c r="E661" s="156">
        <v>0.18336009341701942</v>
      </c>
      <c r="F661" s="156">
        <v>2.1952999562107722E-2</v>
      </c>
      <c r="G661" s="156">
        <v>0.23908918406072105</v>
      </c>
      <c r="H661" s="156">
        <v>3.9702233250620347E-3</v>
      </c>
      <c r="I661" s="156">
        <v>3.2929499343161583E-2</v>
      </c>
      <c r="J661" s="156">
        <v>0.99999999999999989</v>
      </c>
      <c r="K661" s="87">
        <v>34255</v>
      </c>
      <c r="L661" s="87"/>
      <c r="M661" s="156" t="s">
        <v>294</v>
      </c>
      <c r="N661" s="156" t="s">
        <v>294</v>
      </c>
      <c r="O661" s="156">
        <v>0.21199999999999999</v>
      </c>
      <c r="P661" s="156">
        <v>0.221</v>
      </c>
      <c r="Q661" s="156">
        <v>0.29699999999999999</v>
      </c>
      <c r="R661" s="156">
        <v>0.307</v>
      </c>
      <c r="S661" s="156">
        <v>0.17899999999999999</v>
      </c>
      <c r="T661" s="156">
        <v>0.187</v>
      </c>
      <c r="U661" s="156">
        <v>0.02</v>
      </c>
      <c r="V661" s="156">
        <v>2.4E-2</v>
      </c>
      <c r="W661" s="156">
        <v>0.23499999999999999</v>
      </c>
      <c r="X661" s="156">
        <v>0.24399999999999999</v>
      </c>
      <c r="Y661" s="156">
        <v>3.0000000000000001E-3</v>
      </c>
      <c r="Z661" s="156">
        <v>5.0000000000000001E-3</v>
      </c>
      <c r="AA661" s="156">
        <v>3.1E-2</v>
      </c>
      <c r="AB661" s="156">
        <v>3.5000000000000003E-2</v>
      </c>
    </row>
    <row r="662" spans="1:28" x14ac:dyDescent="0.25">
      <c r="A662" s="87" t="s">
        <v>1349</v>
      </c>
      <c r="B662" s="156" t="s">
        <v>294</v>
      </c>
      <c r="C662" s="156">
        <v>2.1936459909228441E-2</v>
      </c>
      <c r="D662" s="156">
        <v>0.1115733736762481</v>
      </c>
      <c r="E662" s="156">
        <v>9.7957639939485627E-2</v>
      </c>
      <c r="F662" s="156">
        <v>7.148260211800303E-2</v>
      </c>
      <c r="G662" s="156">
        <v>0.65166414523449323</v>
      </c>
      <c r="H662" s="156">
        <v>1.8910741301059002E-3</v>
      </c>
      <c r="I662" s="156">
        <v>4.3494704992435705E-2</v>
      </c>
      <c r="J662" s="156">
        <v>1</v>
      </c>
      <c r="K662" s="87">
        <v>2644</v>
      </c>
      <c r="L662" s="87"/>
      <c r="M662" s="156" t="s">
        <v>294</v>
      </c>
      <c r="N662" s="156" t="s">
        <v>294</v>
      </c>
      <c r="O662" s="156">
        <v>1.7000000000000001E-2</v>
      </c>
      <c r="P662" s="156">
        <v>2.8000000000000001E-2</v>
      </c>
      <c r="Q662" s="156">
        <v>0.1</v>
      </c>
      <c r="R662" s="156">
        <v>0.124</v>
      </c>
      <c r="S662" s="156">
        <v>8.6999999999999994E-2</v>
      </c>
      <c r="T662" s="156">
        <v>0.11</v>
      </c>
      <c r="U662" s="156">
        <v>6.2E-2</v>
      </c>
      <c r="V662" s="156">
        <v>8.2000000000000003E-2</v>
      </c>
      <c r="W662" s="156">
        <v>0.63300000000000001</v>
      </c>
      <c r="X662" s="156">
        <v>0.67</v>
      </c>
      <c r="Y662" s="156">
        <v>1E-3</v>
      </c>
      <c r="Z662" s="156">
        <v>4.0000000000000001E-3</v>
      </c>
      <c r="AA662" s="156">
        <v>3.5999999999999997E-2</v>
      </c>
      <c r="AB662" s="156">
        <v>5.1999999999999998E-2</v>
      </c>
    </row>
    <row r="663" spans="1:28" x14ac:dyDescent="0.25">
      <c r="A663" s="87" t="s">
        <v>1350</v>
      </c>
      <c r="B663" s="156" t="s">
        <v>294</v>
      </c>
      <c r="C663" s="156">
        <v>2.877904197342002E-2</v>
      </c>
      <c r="D663" s="156">
        <v>0.24772922841571851</v>
      </c>
      <c r="E663" s="156">
        <v>0.13184816904101732</v>
      </c>
      <c r="F663" s="156">
        <v>4.0156802753609333E-2</v>
      </c>
      <c r="G663" s="156">
        <v>0.51830958982694331</v>
      </c>
      <c r="H663" s="156">
        <v>1.6253943971699016E-3</v>
      </c>
      <c r="I663" s="156">
        <v>3.1551773592121621E-2</v>
      </c>
      <c r="J663" s="156">
        <v>1</v>
      </c>
      <c r="K663" s="87">
        <v>10459</v>
      </c>
      <c r="L663" s="87"/>
      <c r="M663" s="156" t="s">
        <v>294</v>
      </c>
      <c r="N663" s="156" t="s">
        <v>294</v>
      </c>
      <c r="O663" s="156">
        <v>2.5999999999999999E-2</v>
      </c>
      <c r="P663" s="156">
        <v>3.2000000000000001E-2</v>
      </c>
      <c r="Q663" s="156">
        <v>0.24</v>
      </c>
      <c r="R663" s="156">
        <v>0.25600000000000001</v>
      </c>
      <c r="S663" s="156">
        <v>0.125</v>
      </c>
      <c r="T663" s="156">
        <v>0.13800000000000001</v>
      </c>
      <c r="U663" s="156">
        <v>3.6999999999999998E-2</v>
      </c>
      <c r="V663" s="156">
        <v>4.3999999999999997E-2</v>
      </c>
      <c r="W663" s="156">
        <v>0.50900000000000001</v>
      </c>
      <c r="X663" s="156">
        <v>0.52800000000000002</v>
      </c>
      <c r="Y663" s="156">
        <v>1E-3</v>
      </c>
      <c r="Z663" s="156">
        <v>3.0000000000000001E-3</v>
      </c>
      <c r="AA663" s="156">
        <v>2.8000000000000001E-2</v>
      </c>
      <c r="AB663" s="156">
        <v>3.5000000000000003E-2</v>
      </c>
    </row>
    <row r="664" spans="1:28" x14ac:dyDescent="0.25">
      <c r="A664" s="87" t="s">
        <v>1351</v>
      </c>
      <c r="B664" s="156" t="s">
        <v>294</v>
      </c>
      <c r="C664" s="156">
        <v>0.1415842331797931</v>
      </c>
      <c r="D664" s="156">
        <v>0.46235747187193232</v>
      </c>
      <c r="E664" s="156">
        <v>0.11545722268368194</v>
      </c>
      <c r="F664" s="156">
        <v>1.3441063203201691E-2</v>
      </c>
      <c r="G664" s="156">
        <v>0.19693422940421354</v>
      </c>
      <c r="H664" s="156">
        <v>3.3225100052858112E-3</v>
      </c>
      <c r="I664" s="156">
        <v>6.690326965189157E-2</v>
      </c>
      <c r="J664" s="156">
        <v>1</v>
      </c>
      <c r="K664" s="87">
        <v>13243</v>
      </c>
      <c r="L664" s="87"/>
      <c r="M664" s="156" t="s">
        <v>294</v>
      </c>
      <c r="N664" s="156" t="s">
        <v>294</v>
      </c>
      <c r="O664" s="156">
        <v>0.13600000000000001</v>
      </c>
      <c r="P664" s="156">
        <v>0.14799999999999999</v>
      </c>
      <c r="Q664" s="156">
        <v>0.45400000000000001</v>
      </c>
      <c r="R664" s="156">
        <v>0.47099999999999997</v>
      </c>
      <c r="S664" s="156">
        <v>0.11</v>
      </c>
      <c r="T664" s="156">
        <v>0.121</v>
      </c>
      <c r="U664" s="156">
        <v>1.2E-2</v>
      </c>
      <c r="V664" s="156">
        <v>1.6E-2</v>
      </c>
      <c r="W664" s="156">
        <v>0.19</v>
      </c>
      <c r="X664" s="156">
        <v>0.20399999999999999</v>
      </c>
      <c r="Y664" s="156">
        <v>2E-3</v>
      </c>
      <c r="Z664" s="156">
        <v>4.0000000000000001E-3</v>
      </c>
      <c r="AA664" s="156">
        <v>6.3E-2</v>
      </c>
      <c r="AB664" s="156">
        <v>7.0999999999999994E-2</v>
      </c>
    </row>
    <row r="665" spans="1:28" x14ac:dyDescent="0.25">
      <c r="A665" s="87" t="s">
        <v>1352</v>
      </c>
      <c r="B665" s="156" t="s">
        <v>294</v>
      </c>
      <c r="C665" s="156">
        <v>0.10726643598615918</v>
      </c>
      <c r="D665" s="156">
        <v>0.34332948865820839</v>
      </c>
      <c r="E665" s="156">
        <v>0.12918108419838523</v>
      </c>
      <c r="F665" s="156">
        <v>5.3440984236831988E-2</v>
      </c>
      <c r="G665" s="156">
        <v>0.32449058054594387</v>
      </c>
      <c r="H665" s="156">
        <v>3.4602076124567475E-3</v>
      </c>
      <c r="I665" s="156">
        <v>3.8831218762014612E-2</v>
      </c>
      <c r="J665" s="156">
        <v>1</v>
      </c>
      <c r="K665" s="87">
        <v>2601</v>
      </c>
      <c r="L665" s="87"/>
      <c r="M665" s="156" t="s">
        <v>294</v>
      </c>
      <c r="N665" s="156" t="s">
        <v>294</v>
      </c>
      <c r="O665" s="156">
        <v>9.6000000000000002E-2</v>
      </c>
      <c r="P665" s="156">
        <v>0.12</v>
      </c>
      <c r="Q665" s="156">
        <v>0.32500000000000001</v>
      </c>
      <c r="R665" s="156">
        <v>0.36199999999999999</v>
      </c>
      <c r="S665" s="156">
        <v>0.11700000000000001</v>
      </c>
      <c r="T665" s="156">
        <v>0.14299999999999999</v>
      </c>
      <c r="U665" s="156">
        <v>4.4999999999999998E-2</v>
      </c>
      <c r="V665" s="156">
        <v>6.3E-2</v>
      </c>
      <c r="W665" s="156">
        <v>0.307</v>
      </c>
      <c r="X665" s="156">
        <v>0.34300000000000003</v>
      </c>
      <c r="Y665" s="156">
        <v>2E-3</v>
      </c>
      <c r="Z665" s="156">
        <v>7.0000000000000001E-3</v>
      </c>
      <c r="AA665" s="156">
        <v>3.2000000000000001E-2</v>
      </c>
      <c r="AB665" s="156">
        <v>4.7E-2</v>
      </c>
    </row>
    <row r="666" spans="1:28" x14ac:dyDescent="0.25">
      <c r="A666" s="87" t="s">
        <v>1353</v>
      </c>
      <c r="B666" s="156" t="s">
        <v>294</v>
      </c>
      <c r="C666" s="156">
        <v>8.8466111771700356E-2</v>
      </c>
      <c r="D666" s="156">
        <v>0.27292905271502182</v>
      </c>
      <c r="E666" s="156">
        <v>0.17590170432025368</v>
      </c>
      <c r="F666" s="156">
        <v>1.6805390408244154E-2</v>
      </c>
      <c r="G666" s="156">
        <v>0.40198176773682126</v>
      </c>
      <c r="H666" s="156">
        <v>7.3721759809750294E-3</v>
      </c>
      <c r="I666" s="156">
        <v>3.6543797066983748E-2</v>
      </c>
      <c r="J666" s="156">
        <v>1</v>
      </c>
      <c r="K666" s="87">
        <v>12615</v>
      </c>
      <c r="L666" s="87"/>
      <c r="M666" s="156" t="s">
        <v>294</v>
      </c>
      <c r="N666" s="156" t="s">
        <v>294</v>
      </c>
      <c r="O666" s="156">
        <v>8.4000000000000005E-2</v>
      </c>
      <c r="P666" s="156">
        <v>9.4E-2</v>
      </c>
      <c r="Q666" s="156">
        <v>0.26500000000000001</v>
      </c>
      <c r="R666" s="156">
        <v>0.28100000000000003</v>
      </c>
      <c r="S666" s="156">
        <v>0.16900000000000001</v>
      </c>
      <c r="T666" s="156">
        <v>0.183</v>
      </c>
      <c r="U666" s="156">
        <v>1.4999999999999999E-2</v>
      </c>
      <c r="V666" s="156">
        <v>1.9E-2</v>
      </c>
      <c r="W666" s="156">
        <v>0.39300000000000002</v>
      </c>
      <c r="X666" s="156">
        <v>0.41099999999999998</v>
      </c>
      <c r="Y666" s="156">
        <v>6.0000000000000001E-3</v>
      </c>
      <c r="Z666" s="156">
        <v>8.9999999999999993E-3</v>
      </c>
      <c r="AA666" s="156">
        <v>3.3000000000000002E-2</v>
      </c>
      <c r="AB666" s="156">
        <v>0.04</v>
      </c>
    </row>
    <row r="667" spans="1:28" x14ac:dyDescent="0.25">
      <c r="A667" s="87" t="s">
        <v>1354</v>
      </c>
      <c r="B667" s="156" t="s">
        <v>294</v>
      </c>
      <c r="C667" s="156">
        <v>0.25874344934705573</v>
      </c>
      <c r="D667" s="156">
        <v>0.21861396994041599</v>
      </c>
      <c r="E667" s="156">
        <v>0.11091242519366439</v>
      </c>
      <c r="F667" s="156">
        <v>1.7960046727447155E-2</v>
      </c>
      <c r="G667" s="156">
        <v>0.36320148274804376</v>
      </c>
      <c r="H667" s="156">
        <v>4.8228468501393344E-3</v>
      </c>
      <c r="I667" s="156">
        <v>2.5745779193233658E-2</v>
      </c>
      <c r="J667" s="156">
        <v>0.99999999999999989</v>
      </c>
      <c r="K667" s="87">
        <v>153229</v>
      </c>
      <c r="L667" s="87"/>
      <c r="M667" s="156" t="s">
        <v>294</v>
      </c>
      <c r="N667" s="156" t="s">
        <v>294</v>
      </c>
      <c r="O667" s="156">
        <v>0.25700000000000001</v>
      </c>
      <c r="P667" s="156">
        <v>0.26100000000000001</v>
      </c>
      <c r="Q667" s="156">
        <v>0.217</v>
      </c>
      <c r="R667" s="156">
        <v>0.221</v>
      </c>
      <c r="S667" s="156">
        <v>0.109</v>
      </c>
      <c r="T667" s="156">
        <v>0.112</v>
      </c>
      <c r="U667" s="156">
        <v>1.7000000000000001E-2</v>
      </c>
      <c r="V667" s="156">
        <v>1.9E-2</v>
      </c>
      <c r="W667" s="156">
        <v>0.36099999999999999</v>
      </c>
      <c r="X667" s="156">
        <v>0.36599999999999999</v>
      </c>
      <c r="Y667" s="156">
        <v>4.0000000000000001E-3</v>
      </c>
      <c r="Z667" s="156">
        <v>5.0000000000000001E-3</v>
      </c>
      <c r="AA667" s="156">
        <v>2.5000000000000001E-2</v>
      </c>
      <c r="AB667" s="156">
        <v>2.7E-2</v>
      </c>
    </row>
    <row r="668" spans="1:28" x14ac:dyDescent="0.25">
      <c r="A668" s="87" t="s">
        <v>1355</v>
      </c>
      <c r="B668" s="156">
        <v>8.9405453732677696E-4</v>
      </c>
      <c r="C668" s="156">
        <v>0.64282521233795265</v>
      </c>
      <c r="D668" s="156">
        <v>0.21010281627179259</v>
      </c>
      <c r="E668" s="156">
        <v>4.2020563254358517E-2</v>
      </c>
      <c r="F668" s="156">
        <v>4.4702726866338843E-3</v>
      </c>
      <c r="G668" s="156">
        <v>5.8113544926240504E-2</v>
      </c>
      <c r="H668" s="156">
        <v>1.7881090746535539E-3</v>
      </c>
      <c r="I668" s="156">
        <v>3.9785426911041574E-2</v>
      </c>
      <c r="J668" s="156">
        <v>1.0000000000000002</v>
      </c>
      <c r="K668" s="87">
        <v>2237</v>
      </c>
      <c r="L668" s="87"/>
      <c r="M668" s="156">
        <v>0</v>
      </c>
      <c r="N668" s="156">
        <v>3.0000000000000001E-3</v>
      </c>
      <c r="O668" s="156">
        <v>0.623</v>
      </c>
      <c r="P668" s="156">
        <v>0.66200000000000003</v>
      </c>
      <c r="Q668" s="156">
        <v>0.19400000000000001</v>
      </c>
      <c r="R668" s="156">
        <v>0.22700000000000001</v>
      </c>
      <c r="S668" s="156">
        <v>3.4000000000000002E-2</v>
      </c>
      <c r="T668" s="156">
        <v>5.0999999999999997E-2</v>
      </c>
      <c r="U668" s="156">
        <v>2E-3</v>
      </c>
      <c r="V668" s="156">
        <v>8.0000000000000002E-3</v>
      </c>
      <c r="W668" s="156">
        <v>4.9000000000000002E-2</v>
      </c>
      <c r="X668" s="156">
        <v>6.9000000000000006E-2</v>
      </c>
      <c r="Y668" s="156">
        <v>1E-3</v>
      </c>
      <c r="Z668" s="156">
        <v>5.0000000000000001E-3</v>
      </c>
      <c r="AA668" s="156">
        <v>3.2000000000000001E-2</v>
      </c>
      <c r="AB668" s="156">
        <v>4.9000000000000002E-2</v>
      </c>
    </row>
    <row r="669" spans="1:28" x14ac:dyDescent="0.25">
      <c r="A669" s="87" t="s">
        <v>1356</v>
      </c>
      <c r="B669" s="156" t="s">
        <v>294</v>
      </c>
      <c r="C669" s="156">
        <v>0.47141010342084327</v>
      </c>
      <c r="D669" s="156">
        <v>0.3318168257756563</v>
      </c>
      <c r="E669" s="156">
        <v>7.075377883850438E-2</v>
      </c>
      <c r="F669" s="156">
        <v>6.4140811455847251E-3</v>
      </c>
      <c r="G669" s="156">
        <v>2.7147971360381863E-2</v>
      </c>
      <c r="H669" s="156">
        <v>2.2374701670644392E-4</v>
      </c>
      <c r="I669" s="156">
        <v>9.2233492442322998E-2</v>
      </c>
      <c r="J669" s="156">
        <v>1</v>
      </c>
      <c r="K669" s="87">
        <v>40224</v>
      </c>
      <c r="L669" s="87"/>
      <c r="M669" s="156" t="s">
        <v>294</v>
      </c>
      <c r="N669" s="156" t="s">
        <v>294</v>
      </c>
      <c r="O669" s="156">
        <v>0.46700000000000003</v>
      </c>
      <c r="P669" s="156">
        <v>0.47599999999999998</v>
      </c>
      <c r="Q669" s="156">
        <v>0.32700000000000001</v>
      </c>
      <c r="R669" s="156">
        <v>0.33600000000000002</v>
      </c>
      <c r="S669" s="156">
        <v>6.8000000000000005E-2</v>
      </c>
      <c r="T669" s="156">
        <v>7.2999999999999995E-2</v>
      </c>
      <c r="U669" s="156">
        <v>6.0000000000000001E-3</v>
      </c>
      <c r="V669" s="156">
        <v>7.0000000000000001E-3</v>
      </c>
      <c r="W669" s="156">
        <v>2.5999999999999999E-2</v>
      </c>
      <c r="X669" s="156">
        <v>2.9000000000000001E-2</v>
      </c>
      <c r="Y669" s="156">
        <v>0</v>
      </c>
      <c r="Z669" s="156">
        <v>0</v>
      </c>
      <c r="AA669" s="156">
        <v>8.8999999999999996E-2</v>
      </c>
      <c r="AB669" s="156">
        <v>9.5000000000000001E-2</v>
      </c>
    </row>
    <row r="670" spans="1:28" x14ac:dyDescent="0.25">
      <c r="A670" s="87" t="s">
        <v>1357</v>
      </c>
      <c r="B670" s="156" t="s">
        <v>294</v>
      </c>
      <c r="C670" s="156">
        <v>6.0901339829476245E-3</v>
      </c>
      <c r="D670" s="156">
        <v>0.27990255785627283</v>
      </c>
      <c r="E670" s="156">
        <v>0.18855054811205846</v>
      </c>
      <c r="F670" s="156">
        <v>4.0438489646772227E-2</v>
      </c>
      <c r="G670" s="156">
        <v>0.45310596833130329</v>
      </c>
      <c r="H670" s="156">
        <v>5.1157125456760049E-3</v>
      </c>
      <c r="I670" s="156">
        <v>2.679658952496955E-2</v>
      </c>
      <c r="J670" s="156">
        <v>1</v>
      </c>
      <c r="K670" s="87">
        <v>4105</v>
      </c>
      <c r="L670" s="87"/>
      <c r="M670" s="156" t="s">
        <v>294</v>
      </c>
      <c r="N670" s="156" t="s">
        <v>294</v>
      </c>
      <c r="O670" s="156">
        <v>4.0000000000000001E-3</v>
      </c>
      <c r="P670" s="156">
        <v>8.9999999999999993E-3</v>
      </c>
      <c r="Q670" s="156">
        <v>0.26600000000000001</v>
      </c>
      <c r="R670" s="156">
        <v>0.29399999999999998</v>
      </c>
      <c r="S670" s="156">
        <v>0.17699999999999999</v>
      </c>
      <c r="T670" s="156">
        <v>0.20100000000000001</v>
      </c>
      <c r="U670" s="156">
        <v>3.5000000000000003E-2</v>
      </c>
      <c r="V670" s="156">
        <v>4.7E-2</v>
      </c>
      <c r="W670" s="156">
        <v>0.438</v>
      </c>
      <c r="X670" s="156">
        <v>0.46800000000000003</v>
      </c>
      <c r="Y670" s="156">
        <v>3.0000000000000001E-3</v>
      </c>
      <c r="Z670" s="156">
        <v>8.0000000000000002E-3</v>
      </c>
      <c r="AA670" s="156">
        <v>2.1999999999999999E-2</v>
      </c>
      <c r="AB670" s="156">
        <v>3.2000000000000001E-2</v>
      </c>
    </row>
    <row r="671" spans="1:28" x14ac:dyDescent="0.25">
      <c r="A671" s="87" t="s">
        <v>1358</v>
      </c>
      <c r="B671" s="156" t="s">
        <v>294</v>
      </c>
      <c r="C671" s="156">
        <v>0.21418694690265486</v>
      </c>
      <c r="D671" s="156">
        <v>0.25435564159292035</v>
      </c>
      <c r="E671" s="156">
        <v>0.15562776548672566</v>
      </c>
      <c r="F671" s="156">
        <v>2.3160951327433628E-2</v>
      </c>
      <c r="G671" s="156">
        <v>0.3330337389380531</v>
      </c>
      <c r="H671" s="156">
        <v>1.4518805309734514E-3</v>
      </c>
      <c r="I671" s="156">
        <v>1.8183075221238937E-2</v>
      </c>
      <c r="J671" s="156">
        <v>1</v>
      </c>
      <c r="K671" s="87">
        <v>14464</v>
      </c>
      <c r="L671" s="87"/>
      <c r="M671" s="156" t="s">
        <v>294</v>
      </c>
      <c r="N671" s="156" t="s">
        <v>294</v>
      </c>
      <c r="O671" s="156">
        <v>0.20799999999999999</v>
      </c>
      <c r="P671" s="156">
        <v>0.221</v>
      </c>
      <c r="Q671" s="156">
        <v>0.247</v>
      </c>
      <c r="R671" s="156">
        <v>0.26200000000000001</v>
      </c>
      <c r="S671" s="156">
        <v>0.15</v>
      </c>
      <c r="T671" s="156">
        <v>0.16200000000000001</v>
      </c>
      <c r="U671" s="156">
        <v>2.1000000000000001E-2</v>
      </c>
      <c r="V671" s="156">
        <v>2.5999999999999999E-2</v>
      </c>
      <c r="W671" s="156">
        <v>0.32500000000000001</v>
      </c>
      <c r="X671" s="156">
        <v>0.34100000000000003</v>
      </c>
      <c r="Y671" s="156">
        <v>1E-3</v>
      </c>
      <c r="Z671" s="156">
        <v>2E-3</v>
      </c>
      <c r="AA671" s="156">
        <v>1.6E-2</v>
      </c>
      <c r="AB671" s="156">
        <v>0.02</v>
      </c>
    </row>
    <row r="672" spans="1:28" x14ac:dyDescent="0.25">
      <c r="A672" s="87" t="s">
        <v>1359</v>
      </c>
      <c r="B672" s="156" t="s">
        <v>294</v>
      </c>
      <c r="C672" s="156">
        <v>0.14413716814159291</v>
      </c>
      <c r="D672" s="156">
        <v>0.33672566371681417</v>
      </c>
      <c r="E672" s="156">
        <v>0.12168141592920353</v>
      </c>
      <c r="F672" s="156">
        <v>2.013274336283186E-2</v>
      </c>
      <c r="G672" s="156">
        <v>0.34717920353982301</v>
      </c>
      <c r="H672" s="156">
        <v>2.1017699115044247E-3</v>
      </c>
      <c r="I672" s="156">
        <v>2.8042035398230088E-2</v>
      </c>
      <c r="J672" s="156">
        <v>1</v>
      </c>
      <c r="K672" s="87">
        <v>18080</v>
      </c>
      <c r="L672" s="87"/>
      <c r="M672" s="156" t="s">
        <v>294</v>
      </c>
      <c r="N672" s="156" t="s">
        <v>294</v>
      </c>
      <c r="O672" s="156">
        <v>0.13900000000000001</v>
      </c>
      <c r="P672" s="156">
        <v>0.14899999999999999</v>
      </c>
      <c r="Q672" s="156">
        <v>0.33</v>
      </c>
      <c r="R672" s="156">
        <v>0.34399999999999997</v>
      </c>
      <c r="S672" s="156">
        <v>0.11700000000000001</v>
      </c>
      <c r="T672" s="156">
        <v>0.127</v>
      </c>
      <c r="U672" s="156">
        <v>1.7999999999999999E-2</v>
      </c>
      <c r="V672" s="156">
        <v>2.1999999999999999E-2</v>
      </c>
      <c r="W672" s="156">
        <v>0.34</v>
      </c>
      <c r="X672" s="156">
        <v>0.35399999999999998</v>
      </c>
      <c r="Y672" s="156">
        <v>2E-3</v>
      </c>
      <c r="Z672" s="156">
        <v>3.0000000000000001E-3</v>
      </c>
      <c r="AA672" s="156">
        <v>2.5999999999999999E-2</v>
      </c>
      <c r="AB672" s="156">
        <v>3.1E-2</v>
      </c>
    </row>
    <row r="673" spans="1:28" x14ac:dyDescent="0.25">
      <c r="A673" s="87" t="s">
        <v>1360</v>
      </c>
      <c r="B673" s="156" t="s">
        <v>294</v>
      </c>
      <c r="C673" s="156">
        <v>0.14592274678111589</v>
      </c>
      <c r="D673" s="156">
        <v>0.55278969957081547</v>
      </c>
      <c r="E673" s="156">
        <v>0.12618025751072962</v>
      </c>
      <c r="F673" s="156">
        <v>2.1459227467811159E-2</v>
      </c>
      <c r="G673" s="156">
        <v>0.10987124463519313</v>
      </c>
      <c r="H673" s="156" t="s">
        <v>294</v>
      </c>
      <c r="I673" s="156">
        <v>4.3776824034334763E-2</v>
      </c>
      <c r="J673" s="156">
        <v>1</v>
      </c>
      <c r="K673" s="87">
        <v>1165</v>
      </c>
      <c r="L673" s="87"/>
      <c r="M673" s="156" t="s">
        <v>294</v>
      </c>
      <c r="N673" s="156" t="s">
        <v>294</v>
      </c>
      <c r="O673" s="156">
        <v>0.127</v>
      </c>
      <c r="P673" s="156">
        <v>0.16700000000000001</v>
      </c>
      <c r="Q673" s="156">
        <v>0.52400000000000002</v>
      </c>
      <c r="R673" s="156">
        <v>0.58099999999999996</v>
      </c>
      <c r="S673" s="156">
        <v>0.108</v>
      </c>
      <c r="T673" s="156">
        <v>0.14599999999999999</v>
      </c>
      <c r="U673" s="156">
        <v>1.4999999999999999E-2</v>
      </c>
      <c r="V673" s="156">
        <v>3.1E-2</v>
      </c>
      <c r="W673" s="156">
        <v>9.2999999999999999E-2</v>
      </c>
      <c r="X673" s="156">
        <v>0.129</v>
      </c>
      <c r="Y673" s="156" t="s">
        <v>294</v>
      </c>
      <c r="Z673" s="156" t="s">
        <v>294</v>
      </c>
      <c r="AA673" s="156">
        <v>3.3000000000000002E-2</v>
      </c>
      <c r="AB673" s="156">
        <v>5.7000000000000002E-2</v>
      </c>
    </row>
    <row r="674" spans="1:28" x14ac:dyDescent="0.25">
      <c r="A674" s="87" t="s">
        <v>1361</v>
      </c>
      <c r="B674" s="156" t="s">
        <v>294</v>
      </c>
      <c r="C674" s="156">
        <v>0.20324043175070769</v>
      </c>
      <c r="D674" s="156">
        <v>0.33306483164944423</v>
      </c>
      <c r="E674" s="156">
        <v>0.12466916756806518</v>
      </c>
      <c r="F674" s="156">
        <v>2.3612805228878507E-2</v>
      </c>
      <c r="G674" s="156">
        <v>0.2690617016869577</v>
      </c>
      <c r="H674" s="156">
        <v>1.4499090930013118E-3</v>
      </c>
      <c r="I674" s="156">
        <v>4.4901153022945388E-2</v>
      </c>
      <c r="J674" s="156">
        <v>1</v>
      </c>
      <c r="K674" s="87">
        <v>43451</v>
      </c>
      <c r="L674" s="87"/>
      <c r="M674" s="156" t="s">
        <v>294</v>
      </c>
      <c r="N674" s="156" t="s">
        <v>294</v>
      </c>
      <c r="O674" s="156">
        <v>0.19900000000000001</v>
      </c>
      <c r="P674" s="156">
        <v>0.20699999999999999</v>
      </c>
      <c r="Q674" s="156">
        <v>0.32900000000000001</v>
      </c>
      <c r="R674" s="156">
        <v>0.33800000000000002</v>
      </c>
      <c r="S674" s="156">
        <v>0.122</v>
      </c>
      <c r="T674" s="156">
        <v>0.128</v>
      </c>
      <c r="U674" s="156">
        <v>2.1999999999999999E-2</v>
      </c>
      <c r="V674" s="156">
        <v>2.5000000000000001E-2</v>
      </c>
      <c r="W674" s="156">
        <v>0.26500000000000001</v>
      </c>
      <c r="X674" s="156">
        <v>0.27300000000000002</v>
      </c>
      <c r="Y674" s="156">
        <v>1E-3</v>
      </c>
      <c r="Z674" s="156">
        <v>2E-3</v>
      </c>
      <c r="AA674" s="156">
        <v>4.2999999999999997E-2</v>
      </c>
      <c r="AB674" s="156">
        <v>4.7E-2</v>
      </c>
    </row>
    <row r="675" spans="1:28" x14ac:dyDescent="0.25">
      <c r="A675" s="87" t="s">
        <v>1362</v>
      </c>
      <c r="B675" s="156" t="s">
        <v>294</v>
      </c>
      <c r="C675" s="156">
        <v>0.38460068781047002</v>
      </c>
      <c r="D675" s="156">
        <v>0.19733609913204869</v>
      </c>
      <c r="E675" s="156">
        <v>7.8579616791309564E-2</v>
      </c>
      <c r="F675" s="156">
        <v>0.10879414815219171</v>
      </c>
      <c r="G675" s="156">
        <v>0.19810033298760849</v>
      </c>
      <c r="H675" s="156">
        <v>2.6202303619193186E-3</v>
      </c>
      <c r="I675" s="156">
        <v>2.9968884764452208E-2</v>
      </c>
      <c r="J675" s="156">
        <v>1</v>
      </c>
      <c r="K675" s="87">
        <v>36638</v>
      </c>
      <c r="L675" s="87"/>
      <c r="M675" s="156" t="s">
        <v>294</v>
      </c>
      <c r="N675" s="156" t="s">
        <v>294</v>
      </c>
      <c r="O675" s="156">
        <v>0.38</v>
      </c>
      <c r="P675" s="156">
        <v>0.39</v>
      </c>
      <c r="Q675" s="156">
        <v>0.193</v>
      </c>
      <c r="R675" s="156">
        <v>0.20100000000000001</v>
      </c>
      <c r="S675" s="156">
        <v>7.5999999999999998E-2</v>
      </c>
      <c r="T675" s="156">
        <v>8.1000000000000003E-2</v>
      </c>
      <c r="U675" s="156">
        <v>0.106</v>
      </c>
      <c r="V675" s="156">
        <v>0.112</v>
      </c>
      <c r="W675" s="156">
        <v>0.19400000000000001</v>
      </c>
      <c r="X675" s="156">
        <v>0.20200000000000001</v>
      </c>
      <c r="Y675" s="156">
        <v>2E-3</v>
      </c>
      <c r="Z675" s="156">
        <v>3.0000000000000001E-3</v>
      </c>
      <c r="AA675" s="156">
        <v>2.8000000000000001E-2</v>
      </c>
      <c r="AB675" s="156">
        <v>3.2000000000000001E-2</v>
      </c>
    </row>
    <row r="676" spans="1:28" x14ac:dyDescent="0.25">
      <c r="A676" s="87" t="s">
        <v>1363</v>
      </c>
      <c r="B676" s="156" t="s">
        <v>294</v>
      </c>
      <c r="C676" s="156">
        <v>0.15627073656270737</v>
      </c>
      <c r="D676" s="156">
        <v>0.37873258128732579</v>
      </c>
      <c r="E676" s="156">
        <v>0.24104180491041804</v>
      </c>
      <c r="F676" s="156">
        <v>3.3344392833443925E-2</v>
      </c>
      <c r="G676" s="156">
        <v>0.16240875912408759</v>
      </c>
      <c r="H676" s="156">
        <v>1.3271400132714001E-3</v>
      </c>
      <c r="I676" s="156">
        <v>2.6874585268745851E-2</v>
      </c>
      <c r="J676" s="156">
        <v>1</v>
      </c>
      <c r="K676" s="87">
        <v>6028</v>
      </c>
      <c r="L676" s="87"/>
      <c r="M676" s="156" t="s">
        <v>294</v>
      </c>
      <c r="N676" s="156" t="s">
        <v>294</v>
      </c>
      <c r="O676" s="156">
        <v>0.14699999999999999</v>
      </c>
      <c r="P676" s="156">
        <v>0.16600000000000001</v>
      </c>
      <c r="Q676" s="156">
        <v>0.36699999999999999</v>
      </c>
      <c r="R676" s="156">
        <v>0.39100000000000001</v>
      </c>
      <c r="S676" s="156">
        <v>0.23</v>
      </c>
      <c r="T676" s="156">
        <v>0.252</v>
      </c>
      <c r="U676" s="156">
        <v>2.9000000000000001E-2</v>
      </c>
      <c r="V676" s="156">
        <v>3.7999999999999999E-2</v>
      </c>
      <c r="W676" s="156">
        <v>0.153</v>
      </c>
      <c r="X676" s="156">
        <v>0.17199999999999999</v>
      </c>
      <c r="Y676" s="156">
        <v>1E-3</v>
      </c>
      <c r="Z676" s="156">
        <v>3.0000000000000001E-3</v>
      </c>
      <c r="AA676" s="156">
        <v>2.3E-2</v>
      </c>
      <c r="AB676" s="156">
        <v>3.1E-2</v>
      </c>
    </row>
    <row r="677" spans="1:28" x14ac:dyDescent="0.25">
      <c r="A677" s="87" t="s">
        <v>1364</v>
      </c>
      <c r="B677" s="156" t="s">
        <v>294</v>
      </c>
      <c r="C677" s="156">
        <v>8.7812138250372082E-2</v>
      </c>
      <c r="D677" s="156">
        <v>0.41508185877294529</v>
      </c>
      <c r="E677" s="156">
        <v>0.12667438399206218</v>
      </c>
      <c r="F677" s="156">
        <v>2.6459401356044319E-2</v>
      </c>
      <c r="G677" s="156">
        <v>0.30312551678518274</v>
      </c>
      <c r="H677" s="156">
        <v>2.645940135604432E-3</v>
      </c>
      <c r="I677" s="156">
        <v>3.8200760707788987E-2</v>
      </c>
      <c r="J677" s="156">
        <v>1</v>
      </c>
      <c r="K677" s="87">
        <v>6047</v>
      </c>
      <c r="L677" s="87"/>
      <c r="M677" s="156" t="s">
        <v>294</v>
      </c>
      <c r="N677" s="156" t="s">
        <v>294</v>
      </c>
      <c r="O677" s="156">
        <v>8.1000000000000003E-2</v>
      </c>
      <c r="P677" s="156">
        <v>9.5000000000000001E-2</v>
      </c>
      <c r="Q677" s="156">
        <v>0.40300000000000002</v>
      </c>
      <c r="R677" s="156">
        <v>0.42799999999999999</v>
      </c>
      <c r="S677" s="156">
        <v>0.11899999999999999</v>
      </c>
      <c r="T677" s="156">
        <v>0.13500000000000001</v>
      </c>
      <c r="U677" s="156">
        <v>2.3E-2</v>
      </c>
      <c r="V677" s="156">
        <v>3.1E-2</v>
      </c>
      <c r="W677" s="156">
        <v>0.29199999999999998</v>
      </c>
      <c r="X677" s="156">
        <v>0.315</v>
      </c>
      <c r="Y677" s="156">
        <v>2E-3</v>
      </c>
      <c r="Z677" s="156">
        <v>4.0000000000000001E-3</v>
      </c>
      <c r="AA677" s="156">
        <v>3.4000000000000002E-2</v>
      </c>
      <c r="AB677" s="156">
        <v>4.2999999999999997E-2</v>
      </c>
    </row>
    <row r="678" spans="1:28" x14ac:dyDescent="0.25">
      <c r="A678" s="87" t="s">
        <v>1365</v>
      </c>
      <c r="B678" s="156" t="s">
        <v>294</v>
      </c>
      <c r="C678" s="156">
        <v>8.7652919662000256E-2</v>
      </c>
      <c r="D678" s="156">
        <v>0.28326396771345691</v>
      </c>
      <c r="E678" s="156">
        <v>0.16887375457182494</v>
      </c>
      <c r="F678" s="156">
        <v>3.4682809938201539E-2</v>
      </c>
      <c r="G678" s="156">
        <v>0.36284525160802117</v>
      </c>
      <c r="H678" s="156">
        <v>1.0846260562492117E-2</v>
      </c>
      <c r="I678" s="156">
        <v>5.183503594400303E-2</v>
      </c>
      <c r="J678" s="156">
        <v>1</v>
      </c>
      <c r="K678" s="87">
        <v>7929</v>
      </c>
      <c r="L678" s="87"/>
      <c r="M678" s="156" t="s">
        <v>294</v>
      </c>
      <c r="N678" s="156" t="s">
        <v>294</v>
      </c>
      <c r="O678" s="156">
        <v>8.2000000000000003E-2</v>
      </c>
      <c r="P678" s="156">
        <v>9.4E-2</v>
      </c>
      <c r="Q678" s="156">
        <v>0.27300000000000002</v>
      </c>
      <c r="R678" s="156">
        <v>0.29299999999999998</v>
      </c>
      <c r="S678" s="156">
        <v>0.161</v>
      </c>
      <c r="T678" s="156">
        <v>0.17699999999999999</v>
      </c>
      <c r="U678" s="156">
        <v>3.1E-2</v>
      </c>
      <c r="V678" s="156">
        <v>3.9E-2</v>
      </c>
      <c r="W678" s="156">
        <v>0.35199999999999998</v>
      </c>
      <c r="X678" s="156">
        <v>0.373</v>
      </c>
      <c r="Y678" s="156">
        <v>8.9999999999999993E-3</v>
      </c>
      <c r="Z678" s="156">
        <v>1.2999999999999999E-2</v>
      </c>
      <c r="AA678" s="156">
        <v>4.7E-2</v>
      </c>
      <c r="AB678" s="156">
        <v>5.7000000000000002E-2</v>
      </c>
    </row>
    <row r="679" spans="1:28" x14ac:dyDescent="0.25">
      <c r="A679" s="87" t="s">
        <v>1366</v>
      </c>
      <c r="B679" s="156" t="s">
        <v>294</v>
      </c>
      <c r="C679" s="156">
        <v>0.14093770883894341</v>
      </c>
      <c r="D679" s="156">
        <v>0.21226829868805178</v>
      </c>
      <c r="E679" s="156">
        <v>0.11142766698322254</v>
      </c>
      <c r="F679" s="156">
        <v>3.2112834581970381E-2</v>
      </c>
      <c r="G679" s="156">
        <v>0.46231226478140058</v>
      </c>
      <c r="H679" s="156">
        <v>6.0145615701171252E-3</v>
      </c>
      <c r="I679" s="156">
        <v>3.4926664556294187E-2</v>
      </c>
      <c r="J679" s="156">
        <v>1</v>
      </c>
      <c r="K679" s="87">
        <v>28431</v>
      </c>
      <c r="L679" s="87"/>
      <c r="M679" s="156" t="s">
        <v>294</v>
      </c>
      <c r="N679" s="156" t="s">
        <v>294</v>
      </c>
      <c r="O679" s="156">
        <v>0.13700000000000001</v>
      </c>
      <c r="P679" s="156">
        <v>0.14499999999999999</v>
      </c>
      <c r="Q679" s="156">
        <v>0.20799999999999999</v>
      </c>
      <c r="R679" s="156">
        <v>0.217</v>
      </c>
      <c r="S679" s="156">
        <v>0.108</v>
      </c>
      <c r="T679" s="156">
        <v>0.115</v>
      </c>
      <c r="U679" s="156">
        <v>0.03</v>
      </c>
      <c r="V679" s="156">
        <v>3.4000000000000002E-2</v>
      </c>
      <c r="W679" s="156">
        <v>0.45700000000000002</v>
      </c>
      <c r="X679" s="156">
        <v>0.46800000000000003</v>
      </c>
      <c r="Y679" s="156">
        <v>5.0000000000000001E-3</v>
      </c>
      <c r="Z679" s="156">
        <v>7.0000000000000001E-3</v>
      </c>
      <c r="AA679" s="156">
        <v>3.3000000000000002E-2</v>
      </c>
      <c r="AB679" s="156">
        <v>3.6999999999999998E-2</v>
      </c>
    </row>
    <row r="680" spans="1:28" x14ac:dyDescent="0.25">
      <c r="A680" s="87" t="s">
        <v>1367</v>
      </c>
      <c r="B680" s="156" t="s">
        <v>294</v>
      </c>
      <c r="C680" s="156">
        <v>0.25622673919267108</v>
      </c>
      <c r="D680" s="156">
        <v>0.38018894932722586</v>
      </c>
      <c r="E680" s="156">
        <v>0.18580017177211566</v>
      </c>
      <c r="F680" s="156">
        <v>2.2902948754652163E-2</v>
      </c>
      <c r="G680" s="156">
        <v>0.11251073575722874</v>
      </c>
      <c r="H680" s="156">
        <v>1.145147437732608E-3</v>
      </c>
      <c r="I680" s="156">
        <v>4.1225307758373887E-2</v>
      </c>
      <c r="J680" s="156">
        <v>1</v>
      </c>
      <c r="K680" s="87">
        <v>3493</v>
      </c>
      <c r="L680" s="87"/>
      <c r="M680" s="156" t="s">
        <v>294</v>
      </c>
      <c r="N680" s="156" t="s">
        <v>294</v>
      </c>
      <c r="O680" s="156">
        <v>0.24199999999999999</v>
      </c>
      <c r="P680" s="156">
        <v>0.27100000000000002</v>
      </c>
      <c r="Q680" s="156">
        <v>0.36399999999999999</v>
      </c>
      <c r="R680" s="156">
        <v>0.39600000000000002</v>
      </c>
      <c r="S680" s="156">
        <v>0.17299999999999999</v>
      </c>
      <c r="T680" s="156">
        <v>0.19900000000000001</v>
      </c>
      <c r="U680" s="156">
        <v>1.7999999999999999E-2</v>
      </c>
      <c r="V680" s="156">
        <v>2.8000000000000001E-2</v>
      </c>
      <c r="W680" s="156">
        <v>0.10199999999999999</v>
      </c>
      <c r="X680" s="156">
        <v>0.123</v>
      </c>
      <c r="Y680" s="156">
        <v>0</v>
      </c>
      <c r="Z680" s="156">
        <v>3.0000000000000001E-3</v>
      </c>
      <c r="AA680" s="156">
        <v>3.5000000000000003E-2</v>
      </c>
      <c r="AB680" s="156">
        <v>4.8000000000000001E-2</v>
      </c>
    </row>
    <row r="681" spans="1:28" x14ac:dyDescent="0.25">
      <c r="A681" s="87" t="s">
        <v>1368</v>
      </c>
      <c r="B681" s="156" t="s">
        <v>294</v>
      </c>
      <c r="C681" s="156">
        <v>0.32985667710614741</v>
      </c>
      <c r="D681" s="156">
        <v>0.40889472294949814</v>
      </c>
      <c r="E681" s="156">
        <v>0.10574789724126615</v>
      </c>
      <c r="F681" s="156">
        <v>2.2076291439863598E-2</v>
      </c>
      <c r="G681" s="156">
        <v>8.7827184978562206E-2</v>
      </c>
      <c r="H681" s="156">
        <v>2.1794496800382384E-3</v>
      </c>
      <c r="I681" s="156">
        <v>4.3417776604624286E-2</v>
      </c>
      <c r="J681" s="156">
        <v>1</v>
      </c>
      <c r="K681" s="87">
        <v>280346</v>
      </c>
      <c r="L681" s="87"/>
      <c r="M681" s="156" t="s">
        <v>294</v>
      </c>
      <c r="N681" s="156" t="s">
        <v>294</v>
      </c>
      <c r="O681" s="156">
        <v>0.32800000000000001</v>
      </c>
      <c r="P681" s="156">
        <v>0.33200000000000002</v>
      </c>
      <c r="Q681" s="156">
        <v>0.40699999999999997</v>
      </c>
      <c r="R681" s="156">
        <v>0.41099999999999998</v>
      </c>
      <c r="S681" s="156">
        <v>0.105</v>
      </c>
      <c r="T681" s="156">
        <v>0.107</v>
      </c>
      <c r="U681" s="156">
        <v>2.1999999999999999E-2</v>
      </c>
      <c r="V681" s="156">
        <v>2.3E-2</v>
      </c>
      <c r="W681" s="156">
        <v>8.6999999999999994E-2</v>
      </c>
      <c r="X681" s="156">
        <v>8.8999999999999996E-2</v>
      </c>
      <c r="Y681" s="156">
        <v>2E-3</v>
      </c>
      <c r="Z681" s="156">
        <v>2E-3</v>
      </c>
      <c r="AA681" s="156">
        <v>4.2999999999999997E-2</v>
      </c>
      <c r="AB681" s="156">
        <v>4.3999999999999997E-2</v>
      </c>
    </row>
    <row r="682" spans="1:28" x14ac:dyDescent="0.25">
      <c r="A682" s="87" t="s">
        <v>1369</v>
      </c>
      <c r="B682" s="156" t="s">
        <v>294</v>
      </c>
      <c r="C682" s="156">
        <v>0.10352725606962895</v>
      </c>
      <c r="D682" s="156">
        <v>0.32524049473202016</v>
      </c>
      <c r="E682" s="156">
        <v>0.24644983967017867</v>
      </c>
      <c r="F682" s="156">
        <v>5.6802565277141545E-2</v>
      </c>
      <c r="G682" s="156">
        <v>0.21392579019697663</v>
      </c>
      <c r="H682" s="156">
        <v>2.2904260192395786E-3</v>
      </c>
      <c r="I682" s="156">
        <v>5.1763628034814477E-2</v>
      </c>
      <c r="J682" s="156">
        <v>1</v>
      </c>
      <c r="K682" s="87">
        <v>2183</v>
      </c>
      <c r="L682" s="87"/>
      <c r="M682" s="156" t="s">
        <v>294</v>
      </c>
      <c r="N682" s="156" t="s">
        <v>294</v>
      </c>
      <c r="O682" s="156">
        <v>9.0999999999999998E-2</v>
      </c>
      <c r="P682" s="156">
        <v>0.11700000000000001</v>
      </c>
      <c r="Q682" s="156">
        <v>0.30599999999999999</v>
      </c>
      <c r="R682" s="156">
        <v>0.34499999999999997</v>
      </c>
      <c r="S682" s="156">
        <v>0.22900000000000001</v>
      </c>
      <c r="T682" s="156">
        <v>0.26500000000000001</v>
      </c>
      <c r="U682" s="156">
        <v>4.8000000000000001E-2</v>
      </c>
      <c r="V682" s="156">
        <v>6.7000000000000004E-2</v>
      </c>
      <c r="W682" s="156">
        <v>0.19700000000000001</v>
      </c>
      <c r="X682" s="156">
        <v>0.23200000000000001</v>
      </c>
      <c r="Y682" s="156">
        <v>1E-3</v>
      </c>
      <c r="Z682" s="156">
        <v>5.0000000000000001E-3</v>
      </c>
      <c r="AA682" s="156">
        <v>4.2999999999999997E-2</v>
      </c>
      <c r="AB682" s="156">
        <v>6.2E-2</v>
      </c>
    </row>
    <row r="683" spans="1:28" x14ac:dyDescent="0.25">
      <c r="A683" s="87" t="s">
        <v>1370</v>
      </c>
      <c r="B683" s="156" t="s">
        <v>294</v>
      </c>
      <c r="C683" s="156">
        <v>0.16547167158723464</v>
      </c>
      <c r="D683" s="156">
        <v>0.41838886545761284</v>
      </c>
      <c r="E683" s="156">
        <v>0.15717699985941233</v>
      </c>
      <c r="F683" s="156">
        <v>2.1369323773372698E-2</v>
      </c>
      <c r="G683" s="156">
        <v>0.1647687333052158</v>
      </c>
      <c r="H683" s="156">
        <v>1.4058765640376776E-3</v>
      </c>
      <c r="I683" s="156">
        <v>7.1418529453114013E-2</v>
      </c>
      <c r="J683" s="156">
        <v>1.0000000000000002</v>
      </c>
      <c r="K683" s="87">
        <v>7113</v>
      </c>
      <c r="L683" s="87"/>
      <c r="M683" s="156" t="s">
        <v>294</v>
      </c>
      <c r="N683" s="156" t="s">
        <v>294</v>
      </c>
      <c r="O683" s="156">
        <v>0.157</v>
      </c>
      <c r="P683" s="156">
        <v>0.17399999999999999</v>
      </c>
      <c r="Q683" s="156">
        <v>0.40699999999999997</v>
      </c>
      <c r="R683" s="156">
        <v>0.43</v>
      </c>
      <c r="S683" s="156">
        <v>0.14899999999999999</v>
      </c>
      <c r="T683" s="156">
        <v>0.16600000000000001</v>
      </c>
      <c r="U683" s="156">
        <v>1.7999999999999999E-2</v>
      </c>
      <c r="V683" s="156">
        <v>2.5000000000000001E-2</v>
      </c>
      <c r="W683" s="156">
        <v>0.156</v>
      </c>
      <c r="X683" s="156">
        <v>0.17399999999999999</v>
      </c>
      <c r="Y683" s="156">
        <v>1E-3</v>
      </c>
      <c r="Z683" s="156">
        <v>3.0000000000000001E-3</v>
      </c>
      <c r="AA683" s="156">
        <v>6.6000000000000003E-2</v>
      </c>
      <c r="AB683" s="156">
        <v>7.8E-2</v>
      </c>
    </row>
    <row r="684" spans="1:28" x14ac:dyDescent="0.25">
      <c r="A684" s="87" t="s">
        <v>1371</v>
      </c>
      <c r="B684" s="156" t="s">
        <v>294</v>
      </c>
      <c r="C684" s="156">
        <v>8.6130016428068529E-2</v>
      </c>
      <c r="D684" s="156">
        <v>0.24477822107486505</v>
      </c>
      <c r="E684" s="156">
        <v>0.13564890870687632</v>
      </c>
      <c r="F684" s="156">
        <v>4.0131424548228115E-2</v>
      </c>
      <c r="G684" s="156">
        <v>0.46092466557146211</v>
      </c>
      <c r="H684" s="156">
        <v>4.6937338652898382E-4</v>
      </c>
      <c r="I684" s="156">
        <v>3.1917390283970899E-2</v>
      </c>
      <c r="J684" s="156">
        <v>1.0000000000000002</v>
      </c>
      <c r="K684" s="87">
        <v>4261</v>
      </c>
      <c r="L684" s="87"/>
      <c r="M684" s="156" t="s">
        <v>294</v>
      </c>
      <c r="N684" s="156" t="s">
        <v>294</v>
      </c>
      <c r="O684" s="156">
        <v>7.8E-2</v>
      </c>
      <c r="P684" s="156">
        <v>9.5000000000000001E-2</v>
      </c>
      <c r="Q684" s="156">
        <v>0.23200000000000001</v>
      </c>
      <c r="R684" s="156">
        <v>0.25800000000000001</v>
      </c>
      <c r="S684" s="156">
        <v>0.126</v>
      </c>
      <c r="T684" s="156">
        <v>0.14599999999999999</v>
      </c>
      <c r="U684" s="156">
        <v>3.5000000000000003E-2</v>
      </c>
      <c r="V684" s="156">
        <v>4.5999999999999999E-2</v>
      </c>
      <c r="W684" s="156">
        <v>0.44600000000000001</v>
      </c>
      <c r="X684" s="156">
        <v>0.47599999999999998</v>
      </c>
      <c r="Y684" s="156">
        <v>0</v>
      </c>
      <c r="Z684" s="156">
        <v>2E-3</v>
      </c>
      <c r="AA684" s="156">
        <v>2.7E-2</v>
      </c>
      <c r="AB684" s="156">
        <v>3.7999999999999999E-2</v>
      </c>
    </row>
    <row r="685" spans="1:28" x14ac:dyDescent="0.25">
      <c r="A685" s="87" t="s">
        <v>1372</v>
      </c>
      <c r="B685" s="156" t="s">
        <v>294</v>
      </c>
      <c r="C685" s="156">
        <v>6.1374795417348605E-3</v>
      </c>
      <c r="D685" s="156">
        <v>0.46072013093289688</v>
      </c>
      <c r="E685" s="156">
        <v>0.28518821603927985</v>
      </c>
      <c r="F685" s="156">
        <v>4.3371522094926347E-2</v>
      </c>
      <c r="G685" s="156">
        <v>0.15220949263502456</v>
      </c>
      <c r="H685" s="156">
        <v>1.6366612111292963E-3</v>
      </c>
      <c r="I685" s="156">
        <v>5.0736497545008183E-2</v>
      </c>
      <c r="J685" s="156">
        <v>1</v>
      </c>
      <c r="K685" s="87">
        <v>2444</v>
      </c>
      <c r="L685" s="87"/>
      <c r="M685" s="156" t="s">
        <v>294</v>
      </c>
      <c r="N685" s="156" t="s">
        <v>294</v>
      </c>
      <c r="O685" s="156">
        <v>4.0000000000000001E-3</v>
      </c>
      <c r="P685" s="156">
        <v>0.01</v>
      </c>
      <c r="Q685" s="156">
        <v>0.441</v>
      </c>
      <c r="R685" s="156">
        <v>0.48099999999999998</v>
      </c>
      <c r="S685" s="156">
        <v>0.26800000000000002</v>
      </c>
      <c r="T685" s="156">
        <v>0.30299999999999999</v>
      </c>
      <c r="U685" s="156">
        <v>3.5999999999999997E-2</v>
      </c>
      <c r="V685" s="156">
        <v>5.1999999999999998E-2</v>
      </c>
      <c r="W685" s="156">
        <v>0.13900000000000001</v>
      </c>
      <c r="X685" s="156">
        <v>0.16700000000000001</v>
      </c>
      <c r="Y685" s="156">
        <v>1E-3</v>
      </c>
      <c r="Z685" s="156">
        <v>4.0000000000000001E-3</v>
      </c>
      <c r="AA685" s="156">
        <v>4.2999999999999997E-2</v>
      </c>
      <c r="AB685" s="156">
        <v>0.06</v>
      </c>
    </row>
    <row r="686" spans="1:28" x14ac:dyDescent="0.25">
      <c r="A686" s="87" t="s">
        <v>1373</v>
      </c>
      <c r="B686" s="156" t="s">
        <v>294</v>
      </c>
      <c r="C686" s="156">
        <v>0.27349746791094692</v>
      </c>
      <c r="D686" s="156">
        <v>0.21750485715195719</v>
      </c>
      <c r="E686" s="156">
        <v>8.1440901997006085E-2</v>
      </c>
      <c r="F686" s="156">
        <v>9.3161767047807112E-2</v>
      </c>
      <c r="G686" s="156">
        <v>0.30238557823995921</v>
      </c>
      <c r="H686" s="156">
        <v>3.4398190909959549E-3</v>
      </c>
      <c r="I686" s="156">
        <v>2.8569608561327516E-2</v>
      </c>
      <c r="J686" s="156">
        <v>1</v>
      </c>
      <c r="K686" s="87">
        <v>31397</v>
      </c>
      <c r="L686" s="87"/>
      <c r="M686" s="156" t="s">
        <v>294</v>
      </c>
      <c r="N686" s="156" t="s">
        <v>294</v>
      </c>
      <c r="O686" s="156">
        <v>0.26900000000000002</v>
      </c>
      <c r="P686" s="156">
        <v>0.27800000000000002</v>
      </c>
      <c r="Q686" s="156">
        <v>0.21299999999999999</v>
      </c>
      <c r="R686" s="156">
        <v>0.222</v>
      </c>
      <c r="S686" s="156">
        <v>7.8E-2</v>
      </c>
      <c r="T686" s="156">
        <v>8.5000000000000006E-2</v>
      </c>
      <c r="U686" s="156">
        <v>0.09</v>
      </c>
      <c r="V686" s="156">
        <v>9.6000000000000002E-2</v>
      </c>
      <c r="W686" s="156">
        <v>0.29699999999999999</v>
      </c>
      <c r="X686" s="156">
        <v>0.307</v>
      </c>
      <c r="Y686" s="156">
        <v>3.0000000000000001E-3</v>
      </c>
      <c r="Z686" s="156">
        <v>4.0000000000000001E-3</v>
      </c>
      <c r="AA686" s="156">
        <v>2.7E-2</v>
      </c>
      <c r="AB686" s="156">
        <v>0.03</v>
      </c>
    </row>
    <row r="687" spans="1:28" x14ac:dyDescent="0.25">
      <c r="A687" s="87" t="s">
        <v>1374</v>
      </c>
      <c r="B687" s="156" t="s">
        <v>294</v>
      </c>
      <c r="C687" s="156">
        <v>0.51641872900527863</v>
      </c>
      <c r="D687" s="156">
        <v>0.19195173784876945</v>
      </c>
      <c r="E687" s="156">
        <v>9.5975868924384727E-2</v>
      </c>
      <c r="F687" s="156">
        <v>3.2837458010557347E-2</v>
      </c>
      <c r="G687" s="156">
        <v>9.8923699184205113E-2</v>
      </c>
      <c r="H687" s="156">
        <v>2.7421676835538494E-4</v>
      </c>
      <c r="I687" s="156">
        <v>6.3618290258449298E-2</v>
      </c>
      <c r="J687" s="156">
        <v>0.99999999999999989</v>
      </c>
      <c r="K687" s="87">
        <v>14587</v>
      </c>
      <c r="L687" s="87"/>
      <c r="M687" s="156" t="s">
        <v>294</v>
      </c>
      <c r="N687" s="156" t="s">
        <v>294</v>
      </c>
      <c r="O687" s="156">
        <v>0.50800000000000001</v>
      </c>
      <c r="P687" s="156">
        <v>0.52500000000000002</v>
      </c>
      <c r="Q687" s="156">
        <v>0.186</v>
      </c>
      <c r="R687" s="156">
        <v>0.19800000000000001</v>
      </c>
      <c r="S687" s="156">
        <v>9.0999999999999998E-2</v>
      </c>
      <c r="T687" s="156">
        <v>0.10100000000000001</v>
      </c>
      <c r="U687" s="156">
        <v>0.03</v>
      </c>
      <c r="V687" s="156">
        <v>3.5999999999999997E-2</v>
      </c>
      <c r="W687" s="156">
        <v>9.4E-2</v>
      </c>
      <c r="X687" s="156">
        <v>0.104</v>
      </c>
      <c r="Y687" s="156">
        <v>0</v>
      </c>
      <c r="Z687" s="156">
        <v>1E-3</v>
      </c>
      <c r="AA687" s="156">
        <v>0.06</v>
      </c>
      <c r="AB687" s="156">
        <v>6.8000000000000005E-2</v>
      </c>
    </row>
    <row r="688" spans="1:28" x14ac:dyDescent="0.25">
      <c r="A688" s="87" t="s">
        <v>1375</v>
      </c>
      <c r="B688" s="156" t="s">
        <v>294</v>
      </c>
      <c r="C688" s="156">
        <v>0.22544575400423089</v>
      </c>
      <c r="D688" s="156">
        <v>0.46605218092072126</v>
      </c>
      <c r="E688" s="156">
        <v>0.16711997582351162</v>
      </c>
      <c r="F688" s="156">
        <v>4.3165105268459757E-2</v>
      </c>
      <c r="G688" s="156">
        <v>6.6888284476679757E-2</v>
      </c>
      <c r="H688" s="156">
        <v>5.0367684093885361E-5</v>
      </c>
      <c r="I688" s="156">
        <v>3.1278331822302809E-2</v>
      </c>
      <c r="J688" s="156">
        <v>0.99999999999999978</v>
      </c>
      <c r="K688" s="87">
        <v>19854</v>
      </c>
      <c r="L688" s="87"/>
      <c r="M688" s="156" t="s">
        <v>294</v>
      </c>
      <c r="N688" s="156" t="s">
        <v>294</v>
      </c>
      <c r="O688" s="156">
        <v>0.22</v>
      </c>
      <c r="P688" s="156">
        <v>0.23100000000000001</v>
      </c>
      <c r="Q688" s="156">
        <v>0.45900000000000002</v>
      </c>
      <c r="R688" s="156">
        <v>0.47299999999999998</v>
      </c>
      <c r="S688" s="156">
        <v>0.16200000000000001</v>
      </c>
      <c r="T688" s="156">
        <v>0.17199999999999999</v>
      </c>
      <c r="U688" s="156">
        <v>0.04</v>
      </c>
      <c r="V688" s="156">
        <v>4.5999999999999999E-2</v>
      </c>
      <c r="W688" s="156">
        <v>6.3E-2</v>
      </c>
      <c r="X688" s="156">
        <v>7.0000000000000007E-2</v>
      </c>
      <c r="Y688" s="156">
        <v>0</v>
      </c>
      <c r="Z688" s="156">
        <v>0</v>
      </c>
      <c r="AA688" s="156">
        <v>2.9000000000000001E-2</v>
      </c>
      <c r="AB688" s="156">
        <v>3.4000000000000002E-2</v>
      </c>
    </row>
    <row r="689" spans="1:28" x14ac:dyDescent="0.25">
      <c r="A689" s="87" t="s">
        <v>1376</v>
      </c>
      <c r="B689" s="156">
        <v>1.0742212166809199E-2</v>
      </c>
      <c r="C689" s="156">
        <v>0.2749006787403791</v>
      </c>
      <c r="D689" s="156">
        <v>0.30233310239561795</v>
      </c>
      <c r="E689" s="156">
        <v>0.1143809245447099</v>
      </c>
      <c r="F689" s="156">
        <v>3.0391313133500041E-2</v>
      </c>
      <c r="G689" s="156">
        <v>0.22628152390024933</v>
      </c>
      <c r="H689" s="156">
        <v>3.064886281217186E-3</v>
      </c>
      <c r="I689" s="156">
        <v>3.7905358837517278E-2</v>
      </c>
      <c r="J689" s="156">
        <v>1</v>
      </c>
      <c r="K689" s="87">
        <v>2217048</v>
      </c>
      <c r="L689" s="87"/>
      <c r="M689" s="156">
        <v>1.0999999999999999E-2</v>
      </c>
      <c r="N689" s="156">
        <v>1.0999999999999999E-2</v>
      </c>
      <c r="O689" s="156">
        <v>0.27400000000000002</v>
      </c>
      <c r="P689" s="156">
        <v>0.27500000000000002</v>
      </c>
      <c r="Q689" s="156">
        <v>0.30199999999999999</v>
      </c>
      <c r="R689" s="156">
        <v>0.30299999999999999</v>
      </c>
      <c r="S689" s="156">
        <v>0.114</v>
      </c>
      <c r="T689" s="156">
        <v>0.115</v>
      </c>
      <c r="U689" s="156">
        <v>0.03</v>
      </c>
      <c r="V689" s="156">
        <v>3.1E-2</v>
      </c>
      <c r="W689" s="156">
        <v>0.22600000000000001</v>
      </c>
      <c r="X689" s="156">
        <v>0.22700000000000001</v>
      </c>
      <c r="Y689" s="156">
        <v>3.0000000000000001E-3</v>
      </c>
      <c r="Z689" s="156">
        <v>3.0000000000000001E-3</v>
      </c>
      <c r="AA689" s="156">
        <v>3.7999999999999999E-2</v>
      </c>
      <c r="AB689" s="156">
        <v>3.7999999999999999E-2</v>
      </c>
    </row>
    <row r="690" spans="1:28" x14ac:dyDescent="0.25">
      <c r="A690" s="87" t="s">
        <v>1377</v>
      </c>
      <c r="B690" s="156">
        <v>9.9431692194755117E-2</v>
      </c>
      <c r="C690" s="156">
        <v>0.32105380854924409</v>
      </c>
      <c r="D690" s="156">
        <v>0.22396686962700024</v>
      </c>
      <c r="E690" s="156">
        <v>8.2921232330609274E-2</v>
      </c>
      <c r="F690" s="156">
        <v>1.8320213094196805E-2</v>
      </c>
      <c r="G690" s="156">
        <v>0.2108645581814905</v>
      </c>
      <c r="H690" s="156">
        <v>4.7895241896447772E-3</v>
      </c>
      <c r="I690" s="156">
        <v>3.8652101833059227E-2</v>
      </c>
      <c r="J690" s="156">
        <v>1</v>
      </c>
      <c r="K690" s="87">
        <v>1059813</v>
      </c>
      <c r="L690" s="87"/>
      <c r="M690" s="156">
        <v>9.9000000000000005E-2</v>
      </c>
      <c r="N690" s="156">
        <v>0.1</v>
      </c>
      <c r="O690" s="156">
        <v>0.32</v>
      </c>
      <c r="P690" s="156">
        <v>0.32200000000000001</v>
      </c>
      <c r="Q690" s="156">
        <v>0.223</v>
      </c>
      <c r="R690" s="156">
        <v>0.22500000000000001</v>
      </c>
      <c r="S690" s="156">
        <v>8.2000000000000003E-2</v>
      </c>
      <c r="T690" s="156">
        <v>8.3000000000000004E-2</v>
      </c>
      <c r="U690" s="156">
        <v>1.7999999999999999E-2</v>
      </c>
      <c r="V690" s="156">
        <v>1.9E-2</v>
      </c>
      <c r="W690" s="156">
        <v>0.21</v>
      </c>
      <c r="X690" s="156">
        <v>0.21199999999999999</v>
      </c>
      <c r="Y690" s="156">
        <v>5.0000000000000001E-3</v>
      </c>
      <c r="Z690" s="156">
        <v>5.0000000000000001E-3</v>
      </c>
      <c r="AA690" s="156">
        <v>3.7999999999999999E-2</v>
      </c>
      <c r="AB690" s="156">
        <v>3.9E-2</v>
      </c>
    </row>
    <row r="691" spans="1:28" x14ac:dyDescent="0.25">
      <c r="A691" s="87" t="s">
        <v>1378</v>
      </c>
      <c r="B691" s="156">
        <v>7.4252020091723084E-3</v>
      </c>
      <c r="C691" s="156">
        <v>0.3249617820484822</v>
      </c>
      <c r="D691" s="156">
        <v>0.39571958943000657</v>
      </c>
      <c r="E691" s="156">
        <v>9.2378248525879017E-2</v>
      </c>
      <c r="F691" s="156">
        <v>1.8781393317318193E-2</v>
      </c>
      <c r="G691" s="156">
        <v>0.11880323214675693</v>
      </c>
      <c r="H691" s="156">
        <v>1.3103297663245249E-3</v>
      </c>
      <c r="I691" s="156">
        <v>4.0620222756060274E-2</v>
      </c>
      <c r="J691" s="156">
        <v>1</v>
      </c>
      <c r="K691" s="87">
        <v>4579</v>
      </c>
      <c r="L691" s="87"/>
      <c r="M691" s="156">
        <v>5.0000000000000001E-3</v>
      </c>
      <c r="N691" s="156">
        <v>0.01</v>
      </c>
      <c r="O691" s="156">
        <v>0.312</v>
      </c>
      <c r="P691" s="156">
        <v>0.33900000000000002</v>
      </c>
      <c r="Q691" s="156">
        <v>0.38200000000000001</v>
      </c>
      <c r="R691" s="156">
        <v>0.41</v>
      </c>
      <c r="S691" s="156">
        <v>8.4000000000000005E-2</v>
      </c>
      <c r="T691" s="156">
        <v>0.10100000000000001</v>
      </c>
      <c r="U691" s="156">
        <v>1.4999999999999999E-2</v>
      </c>
      <c r="V691" s="156">
        <v>2.3E-2</v>
      </c>
      <c r="W691" s="156">
        <v>0.11</v>
      </c>
      <c r="X691" s="156">
        <v>0.128</v>
      </c>
      <c r="Y691" s="156">
        <v>1E-3</v>
      </c>
      <c r="Z691" s="156">
        <v>3.0000000000000001E-3</v>
      </c>
      <c r="AA691" s="156">
        <v>3.5000000000000003E-2</v>
      </c>
      <c r="AB691" s="156">
        <v>4.7E-2</v>
      </c>
    </row>
    <row r="692" spans="1:28" x14ac:dyDescent="0.25">
      <c r="A692" s="87" t="s">
        <v>1379</v>
      </c>
      <c r="B692" s="156" t="s">
        <v>294</v>
      </c>
      <c r="C692" s="156">
        <v>0.1167367992398534</v>
      </c>
      <c r="D692" s="156">
        <v>0.19709515406542691</v>
      </c>
      <c r="E692" s="156">
        <v>0.10044794353196689</v>
      </c>
      <c r="F692" s="156">
        <v>2.7962535631871861E-2</v>
      </c>
      <c r="G692" s="156">
        <v>0.52708022261436138</v>
      </c>
      <c r="H692" s="156">
        <v>5.2938781050631189E-3</v>
      </c>
      <c r="I692" s="156">
        <v>2.5383466811456496E-2</v>
      </c>
      <c r="J692" s="156">
        <v>1</v>
      </c>
      <c r="K692" s="87">
        <v>7367</v>
      </c>
      <c r="L692" s="87"/>
      <c r="M692" s="156" t="s">
        <v>294</v>
      </c>
      <c r="N692" s="156" t="s">
        <v>294</v>
      </c>
      <c r="O692" s="156">
        <v>0.11</v>
      </c>
      <c r="P692" s="156">
        <v>0.124</v>
      </c>
      <c r="Q692" s="156">
        <v>0.188</v>
      </c>
      <c r="R692" s="156">
        <v>0.20599999999999999</v>
      </c>
      <c r="S692" s="156">
        <v>9.4E-2</v>
      </c>
      <c r="T692" s="156">
        <v>0.108</v>
      </c>
      <c r="U692" s="156">
        <v>2.4E-2</v>
      </c>
      <c r="V692" s="156">
        <v>3.2000000000000001E-2</v>
      </c>
      <c r="W692" s="156">
        <v>0.51600000000000001</v>
      </c>
      <c r="X692" s="156">
        <v>0.53800000000000003</v>
      </c>
      <c r="Y692" s="156">
        <v>4.0000000000000001E-3</v>
      </c>
      <c r="Z692" s="156">
        <v>7.0000000000000001E-3</v>
      </c>
      <c r="AA692" s="156">
        <v>2.1999999999999999E-2</v>
      </c>
      <c r="AB692" s="156">
        <v>2.9000000000000001E-2</v>
      </c>
    </row>
    <row r="693" spans="1:28" x14ac:dyDescent="0.25">
      <c r="A693" s="87" t="s">
        <v>1380</v>
      </c>
      <c r="B693" s="156" t="s">
        <v>294</v>
      </c>
      <c r="C693" s="156">
        <v>0.32002469643959663</v>
      </c>
      <c r="D693" s="156">
        <v>0.26584688207450091</v>
      </c>
      <c r="E693" s="156">
        <v>0.11164848734307471</v>
      </c>
      <c r="F693" s="156">
        <v>3.0407491253344309E-2</v>
      </c>
      <c r="G693" s="156">
        <v>0.23914385676065034</v>
      </c>
      <c r="H693" s="156">
        <v>5.2479934142827742E-3</v>
      </c>
      <c r="I693" s="156">
        <v>2.7680592714550319E-2</v>
      </c>
      <c r="J693" s="156">
        <v>1</v>
      </c>
      <c r="K693" s="87">
        <v>19436</v>
      </c>
      <c r="L693" s="87"/>
      <c r="M693" s="156" t="s">
        <v>294</v>
      </c>
      <c r="N693" s="156" t="s">
        <v>294</v>
      </c>
      <c r="O693" s="156">
        <v>0.314</v>
      </c>
      <c r="P693" s="156">
        <v>0.32700000000000001</v>
      </c>
      <c r="Q693" s="156">
        <v>0.26</v>
      </c>
      <c r="R693" s="156">
        <v>0.27200000000000002</v>
      </c>
      <c r="S693" s="156">
        <v>0.107</v>
      </c>
      <c r="T693" s="156">
        <v>0.11600000000000001</v>
      </c>
      <c r="U693" s="156">
        <v>2.8000000000000001E-2</v>
      </c>
      <c r="V693" s="156">
        <v>3.3000000000000002E-2</v>
      </c>
      <c r="W693" s="156">
        <v>0.23300000000000001</v>
      </c>
      <c r="X693" s="156">
        <v>0.245</v>
      </c>
      <c r="Y693" s="156">
        <v>4.0000000000000001E-3</v>
      </c>
      <c r="Z693" s="156">
        <v>6.0000000000000001E-3</v>
      </c>
      <c r="AA693" s="156">
        <v>2.5000000000000001E-2</v>
      </c>
      <c r="AB693" s="156">
        <v>0.03</v>
      </c>
    </row>
    <row r="694" spans="1:28" x14ac:dyDescent="0.25">
      <c r="A694" s="87" t="s">
        <v>1381</v>
      </c>
      <c r="B694" s="156" t="s">
        <v>294</v>
      </c>
      <c r="C694" s="156">
        <v>9.5395573645382856E-3</v>
      </c>
      <c r="D694" s="156">
        <v>0.16681505978122615</v>
      </c>
      <c r="E694" s="156">
        <v>0.13463495293818367</v>
      </c>
      <c r="F694" s="156">
        <v>3.6759094378020857E-2</v>
      </c>
      <c r="G694" s="156">
        <v>0.61816331722208084</v>
      </c>
      <c r="H694" s="156">
        <v>5.8509285169168149E-3</v>
      </c>
      <c r="I694" s="156">
        <v>2.8237089799033326E-2</v>
      </c>
      <c r="J694" s="156">
        <v>0.99999999999999989</v>
      </c>
      <c r="K694" s="87">
        <v>15724</v>
      </c>
      <c r="L694" s="87"/>
      <c r="M694" s="156" t="s">
        <v>294</v>
      </c>
      <c r="N694" s="156" t="s">
        <v>294</v>
      </c>
      <c r="O694" s="156">
        <v>8.0000000000000002E-3</v>
      </c>
      <c r="P694" s="156">
        <v>1.0999999999999999E-2</v>
      </c>
      <c r="Q694" s="156">
        <v>0.161</v>
      </c>
      <c r="R694" s="156">
        <v>0.17299999999999999</v>
      </c>
      <c r="S694" s="156">
        <v>0.129</v>
      </c>
      <c r="T694" s="156">
        <v>0.14000000000000001</v>
      </c>
      <c r="U694" s="156">
        <v>3.4000000000000002E-2</v>
      </c>
      <c r="V694" s="156">
        <v>0.04</v>
      </c>
      <c r="W694" s="156">
        <v>0.61099999999999999</v>
      </c>
      <c r="X694" s="156">
        <v>0.626</v>
      </c>
      <c r="Y694" s="156">
        <v>5.0000000000000001E-3</v>
      </c>
      <c r="Z694" s="156">
        <v>7.0000000000000001E-3</v>
      </c>
      <c r="AA694" s="156">
        <v>2.5999999999999999E-2</v>
      </c>
      <c r="AB694" s="156">
        <v>3.1E-2</v>
      </c>
    </row>
    <row r="695" spans="1:28" x14ac:dyDescent="0.25">
      <c r="A695" s="87" t="s">
        <v>1382</v>
      </c>
      <c r="B695" s="156" t="s">
        <v>294</v>
      </c>
      <c r="C695" s="156">
        <v>8.6311473075718306E-2</v>
      </c>
      <c r="D695" s="156">
        <v>0.18304524873992653</v>
      </c>
      <c r="E695" s="156">
        <v>6.9197254890793633E-2</v>
      </c>
      <c r="F695" s="156">
        <v>1.3839450978158727E-2</v>
      </c>
      <c r="G695" s="156">
        <v>0.57940598570492918</v>
      </c>
      <c r="H695" s="156">
        <v>2.2980322920522822E-2</v>
      </c>
      <c r="I695" s="156">
        <v>4.5220263689950739E-2</v>
      </c>
      <c r="J695" s="156">
        <v>0.99999999999999989</v>
      </c>
      <c r="K695" s="87">
        <v>35117</v>
      </c>
      <c r="L695" s="87"/>
      <c r="M695" s="156" t="s">
        <v>294</v>
      </c>
      <c r="N695" s="156" t="s">
        <v>294</v>
      </c>
      <c r="O695" s="156">
        <v>8.3000000000000004E-2</v>
      </c>
      <c r="P695" s="156">
        <v>8.8999999999999996E-2</v>
      </c>
      <c r="Q695" s="156">
        <v>0.17899999999999999</v>
      </c>
      <c r="R695" s="156">
        <v>0.187</v>
      </c>
      <c r="S695" s="156">
        <v>6.7000000000000004E-2</v>
      </c>
      <c r="T695" s="156">
        <v>7.1999999999999995E-2</v>
      </c>
      <c r="U695" s="156">
        <v>1.2999999999999999E-2</v>
      </c>
      <c r="V695" s="156">
        <v>1.4999999999999999E-2</v>
      </c>
      <c r="W695" s="156">
        <v>0.57399999999999995</v>
      </c>
      <c r="X695" s="156">
        <v>0.58499999999999996</v>
      </c>
      <c r="Y695" s="156">
        <v>2.1000000000000001E-2</v>
      </c>
      <c r="Z695" s="156">
        <v>2.5000000000000001E-2</v>
      </c>
      <c r="AA695" s="156">
        <v>4.2999999999999997E-2</v>
      </c>
      <c r="AB695" s="156">
        <v>4.7E-2</v>
      </c>
    </row>
    <row r="696" spans="1:28" x14ac:dyDescent="0.25">
      <c r="A696" s="87" t="s">
        <v>1383</v>
      </c>
      <c r="B696" s="156">
        <v>0.23370357340302558</v>
      </c>
      <c r="C696" s="156">
        <v>0.1835955169120973</v>
      </c>
      <c r="D696" s="156">
        <v>0.31718349499924614</v>
      </c>
      <c r="E696" s="156">
        <v>9.991455998391717E-2</v>
      </c>
      <c r="F696" s="156">
        <v>1.909835653616123E-2</v>
      </c>
      <c r="G696" s="156">
        <v>0.10730260843343217</v>
      </c>
      <c r="H696" s="156">
        <v>1.2062119917575513E-3</v>
      </c>
      <c r="I696" s="156">
        <v>3.7995677740362867E-2</v>
      </c>
      <c r="J696" s="156">
        <v>1</v>
      </c>
      <c r="K696" s="87">
        <v>19897</v>
      </c>
      <c r="L696" s="87"/>
      <c r="M696" s="156">
        <v>0.22800000000000001</v>
      </c>
      <c r="N696" s="156">
        <v>0.24</v>
      </c>
      <c r="O696" s="156">
        <v>0.17799999999999999</v>
      </c>
      <c r="P696" s="156">
        <v>0.189</v>
      </c>
      <c r="Q696" s="156">
        <v>0.311</v>
      </c>
      <c r="R696" s="156">
        <v>0.32400000000000001</v>
      </c>
      <c r="S696" s="156">
        <v>9.6000000000000002E-2</v>
      </c>
      <c r="T696" s="156">
        <v>0.104</v>
      </c>
      <c r="U696" s="156">
        <v>1.7000000000000001E-2</v>
      </c>
      <c r="V696" s="156">
        <v>2.1000000000000001E-2</v>
      </c>
      <c r="W696" s="156">
        <v>0.10299999999999999</v>
      </c>
      <c r="X696" s="156">
        <v>0.112</v>
      </c>
      <c r="Y696" s="156">
        <v>1E-3</v>
      </c>
      <c r="Z696" s="156">
        <v>2E-3</v>
      </c>
      <c r="AA696" s="156">
        <v>3.5000000000000003E-2</v>
      </c>
      <c r="AB696" s="156">
        <v>4.1000000000000002E-2</v>
      </c>
    </row>
    <row r="697" spans="1:28" x14ac:dyDescent="0.25">
      <c r="A697" s="87" t="s">
        <v>1384</v>
      </c>
      <c r="B697" s="156">
        <v>0.15731925723442361</v>
      </c>
      <c r="C697" s="156">
        <v>1.1154051591416093E-3</v>
      </c>
      <c r="D697" s="156">
        <v>0.56435835401807688</v>
      </c>
      <c r="E697" s="156">
        <v>0.18940941129648831</v>
      </c>
      <c r="F697" s="156">
        <v>3.7798095956263551E-2</v>
      </c>
      <c r="G697" s="156">
        <v>8.9546611367706669E-3</v>
      </c>
      <c r="H697" s="156">
        <v>1.0473287879263938E-5</v>
      </c>
      <c r="I697" s="156">
        <v>4.1034341910956104E-2</v>
      </c>
      <c r="J697" s="156">
        <v>1</v>
      </c>
      <c r="K697" s="87">
        <v>190962</v>
      </c>
      <c r="L697" s="87"/>
      <c r="M697" s="156">
        <v>0.156</v>
      </c>
      <c r="N697" s="156">
        <v>0.159</v>
      </c>
      <c r="O697" s="156">
        <v>1E-3</v>
      </c>
      <c r="P697" s="156">
        <v>1E-3</v>
      </c>
      <c r="Q697" s="156">
        <v>0.56200000000000006</v>
      </c>
      <c r="R697" s="156">
        <v>0.56699999999999995</v>
      </c>
      <c r="S697" s="156">
        <v>0.188</v>
      </c>
      <c r="T697" s="156">
        <v>0.191</v>
      </c>
      <c r="U697" s="156">
        <v>3.6999999999999998E-2</v>
      </c>
      <c r="V697" s="156">
        <v>3.9E-2</v>
      </c>
      <c r="W697" s="156">
        <v>8.9999999999999993E-3</v>
      </c>
      <c r="X697" s="156">
        <v>8.9999999999999993E-3</v>
      </c>
      <c r="Y697" s="156">
        <v>0</v>
      </c>
      <c r="Z697" s="156">
        <v>0</v>
      </c>
      <c r="AA697" s="156">
        <v>0.04</v>
      </c>
      <c r="AB697" s="156">
        <v>4.2000000000000003E-2</v>
      </c>
    </row>
    <row r="698" spans="1:28" x14ac:dyDescent="0.25">
      <c r="A698" s="87" t="s">
        <v>1385</v>
      </c>
      <c r="B698" s="156" t="s">
        <v>294</v>
      </c>
      <c r="C698" s="156" t="s">
        <v>294</v>
      </c>
      <c r="D698" s="156">
        <v>0.375</v>
      </c>
      <c r="E698" s="156">
        <v>0.26923076923076922</v>
      </c>
      <c r="F698" s="156">
        <v>6.7307692307692304E-2</v>
      </c>
      <c r="G698" s="156">
        <v>0.25</v>
      </c>
      <c r="H698" s="156">
        <v>9.6153846153846159E-3</v>
      </c>
      <c r="I698" s="156">
        <v>2.8846153846153848E-2</v>
      </c>
      <c r="J698" s="156">
        <v>0.99999999999999989</v>
      </c>
      <c r="K698" s="87">
        <v>104</v>
      </c>
      <c r="L698" s="87"/>
      <c r="M698" s="156" t="s">
        <v>294</v>
      </c>
      <c r="N698" s="156" t="s">
        <v>294</v>
      </c>
      <c r="O698" s="156" t="s">
        <v>294</v>
      </c>
      <c r="P698" s="156" t="s">
        <v>294</v>
      </c>
      <c r="Q698" s="156">
        <v>0.28799999999999998</v>
      </c>
      <c r="R698" s="156">
        <v>0.47099999999999997</v>
      </c>
      <c r="S698" s="156">
        <v>0.193</v>
      </c>
      <c r="T698" s="156">
        <v>0.36199999999999999</v>
      </c>
      <c r="U698" s="156">
        <v>3.3000000000000002E-2</v>
      </c>
      <c r="V698" s="156">
        <v>0.13200000000000001</v>
      </c>
      <c r="W698" s="156">
        <v>0.17699999999999999</v>
      </c>
      <c r="X698" s="156">
        <v>0.34100000000000003</v>
      </c>
      <c r="Y698" s="156">
        <v>2E-3</v>
      </c>
      <c r="Z698" s="156">
        <v>5.1999999999999998E-2</v>
      </c>
      <c r="AA698" s="156">
        <v>0.01</v>
      </c>
      <c r="AB698" s="156">
        <v>8.1000000000000003E-2</v>
      </c>
    </row>
    <row r="699" spans="1:28" x14ac:dyDescent="0.25">
      <c r="A699" s="87" t="s">
        <v>1386</v>
      </c>
      <c r="B699" s="156">
        <v>5.0888481697703158E-2</v>
      </c>
      <c r="C699" s="156">
        <v>0.26624621809349297</v>
      </c>
      <c r="D699" s="156">
        <v>0.24584309881961905</v>
      </c>
      <c r="E699" s="156">
        <v>8.1834064857033276E-2</v>
      </c>
      <c r="F699" s="156">
        <v>4.0729535091831082E-2</v>
      </c>
      <c r="G699" s="156">
        <v>0.27603869263220693</v>
      </c>
      <c r="H699" s="156">
        <v>5.3351514893254359E-3</v>
      </c>
      <c r="I699" s="156">
        <v>3.3084757318788086E-2</v>
      </c>
      <c r="J699" s="156">
        <v>1</v>
      </c>
      <c r="K699" s="87">
        <v>117335</v>
      </c>
      <c r="L699" s="87"/>
      <c r="M699" s="156">
        <v>0.05</v>
      </c>
      <c r="N699" s="156">
        <v>5.1999999999999998E-2</v>
      </c>
      <c r="O699" s="156">
        <v>0.26400000000000001</v>
      </c>
      <c r="P699" s="156">
        <v>0.26900000000000002</v>
      </c>
      <c r="Q699" s="156">
        <v>0.24299999999999999</v>
      </c>
      <c r="R699" s="156">
        <v>0.248</v>
      </c>
      <c r="S699" s="156">
        <v>0.08</v>
      </c>
      <c r="T699" s="156">
        <v>8.3000000000000004E-2</v>
      </c>
      <c r="U699" s="156">
        <v>0.04</v>
      </c>
      <c r="V699" s="156">
        <v>4.2000000000000003E-2</v>
      </c>
      <c r="W699" s="156">
        <v>0.27300000000000002</v>
      </c>
      <c r="X699" s="156">
        <v>0.27900000000000003</v>
      </c>
      <c r="Y699" s="156">
        <v>5.0000000000000001E-3</v>
      </c>
      <c r="Z699" s="156">
        <v>6.0000000000000001E-3</v>
      </c>
      <c r="AA699" s="156">
        <v>3.2000000000000001E-2</v>
      </c>
      <c r="AB699" s="156">
        <v>3.4000000000000002E-2</v>
      </c>
    </row>
    <row r="700" spans="1:28" x14ac:dyDescent="0.25">
      <c r="A700" s="87" t="s">
        <v>1387</v>
      </c>
      <c r="B700" s="156">
        <v>0.59929582740280174</v>
      </c>
      <c r="C700" s="156">
        <v>0.16895148200863985</v>
      </c>
      <c r="D700" s="156">
        <v>0.12720053936624467</v>
      </c>
      <c r="E700" s="156">
        <v>4.9391964441780907E-2</v>
      </c>
      <c r="F700" s="156">
        <v>2.9964791370140085E-3</v>
      </c>
      <c r="G700" s="156">
        <v>9.5138212600194769E-3</v>
      </c>
      <c r="H700" s="156">
        <v>2.4970659475116737E-5</v>
      </c>
      <c r="I700" s="156">
        <v>4.262491572402427E-2</v>
      </c>
      <c r="J700" s="156">
        <v>1</v>
      </c>
      <c r="K700" s="87">
        <v>40047</v>
      </c>
      <c r="L700" s="87"/>
      <c r="M700" s="156">
        <v>0.59399999999999997</v>
      </c>
      <c r="N700" s="156">
        <v>0.60399999999999998</v>
      </c>
      <c r="O700" s="156">
        <v>0.16500000000000001</v>
      </c>
      <c r="P700" s="156">
        <v>0.17299999999999999</v>
      </c>
      <c r="Q700" s="156">
        <v>0.124</v>
      </c>
      <c r="R700" s="156">
        <v>0.13</v>
      </c>
      <c r="S700" s="156">
        <v>4.7E-2</v>
      </c>
      <c r="T700" s="156">
        <v>5.1999999999999998E-2</v>
      </c>
      <c r="U700" s="156">
        <v>3.0000000000000001E-3</v>
      </c>
      <c r="V700" s="156">
        <v>4.0000000000000001E-3</v>
      </c>
      <c r="W700" s="156">
        <v>8.9999999999999993E-3</v>
      </c>
      <c r="X700" s="156">
        <v>1.0999999999999999E-2</v>
      </c>
      <c r="Y700" s="156">
        <v>0</v>
      </c>
      <c r="Z700" s="156">
        <v>0</v>
      </c>
      <c r="AA700" s="156">
        <v>4.1000000000000002E-2</v>
      </c>
      <c r="AB700" s="156">
        <v>4.4999999999999998E-2</v>
      </c>
    </row>
    <row r="701" spans="1:28" x14ac:dyDescent="0.25">
      <c r="A701" s="87" t="s">
        <v>1388</v>
      </c>
      <c r="B701" s="156">
        <v>0.28890102080963287</v>
      </c>
      <c r="C701" s="156">
        <v>0.47541303598605572</v>
      </c>
      <c r="D701" s="156">
        <v>0.11821201243149108</v>
      </c>
      <c r="E701" s="156">
        <v>3.0700537091653272E-2</v>
      </c>
      <c r="F701" s="156">
        <v>1.8421542224675716E-3</v>
      </c>
      <c r="G701" s="156">
        <v>4.3546817861576138E-2</v>
      </c>
      <c r="H701" s="156">
        <v>2.8303296663077923E-3</v>
      </c>
      <c r="I701" s="156">
        <v>3.8554091930815521E-2</v>
      </c>
      <c r="J701" s="156">
        <v>0.99999999999999989</v>
      </c>
      <c r="K701" s="87">
        <v>327877</v>
      </c>
      <c r="L701" s="87"/>
      <c r="M701" s="156">
        <v>0.28699999999999998</v>
      </c>
      <c r="N701" s="156">
        <v>0.28999999999999998</v>
      </c>
      <c r="O701" s="156">
        <v>0.47399999999999998</v>
      </c>
      <c r="P701" s="156">
        <v>0.47699999999999998</v>
      </c>
      <c r="Q701" s="156">
        <v>0.11700000000000001</v>
      </c>
      <c r="R701" s="156">
        <v>0.11899999999999999</v>
      </c>
      <c r="S701" s="156">
        <v>0.03</v>
      </c>
      <c r="T701" s="156">
        <v>3.1E-2</v>
      </c>
      <c r="U701" s="156">
        <v>2E-3</v>
      </c>
      <c r="V701" s="156">
        <v>2E-3</v>
      </c>
      <c r="W701" s="156">
        <v>4.2999999999999997E-2</v>
      </c>
      <c r="X701" s="156">
        <v>4.3999999999999997E-2</v>
      </c>
      <c r="Y701" s="156">
        <v>3.0000000000000001E-3</v>
      </c>
      <c r="Z701" s="156">
        <v>3.0000000000000001E-3</v>
      </c>
      <c r="AA701" s="156">
        <v>3.7999999999999999E-2</v>
      </c>
      <c r="AB701" s="156">
        <v>3.9E-2</v>
      </c>
    </row>
    <row r="702" spans="1:28" x14ac:dyDescent="0.25">
      <c r="A702" s="87" t="s">
        <v>1389</v>
      </c>
      <c r="B702" s="156" t="s">
        <v>294</v>
      </c>
      <c r="C702" s="156">
        <v>0.10156918687589159</v>
      </c>
      <c r="D702" s="156">
        <v>0.25563480741797434</v>
      </c>
      <c r="E702" s="156">
        <v>0.1303851640513552</v>
      </c>
      <c r="F702" s="156">
        <v>2.310984308131241E-2</v>
      </c>
      <c r="G702" s="156">
        <v>0.45021398002853069</v>
      </c>
      <c r="H702" s="156">
        <v>4.8502139800285305E-3</v>
      </c>
      <c r="I702" s="156">
        <v>3.4236804564907276E-2</v>
      </c>
      <c r="J702" s="156">
        <v>1</v>
      </c>
      <c r="K702" s="87">
        <v>3505</v>
      </c>
      <c r="L702" s="87"/>
      <c r="M702" s="156" t="s">
        <v>294</v>
      </c>
      <c r="N702" s="156" t="s">
        <v>294</v>
      </c>
      <c r="O702" s="156">
        <v>9.1999999999999998E-2</v>
      </c>
      <c r="P702" s="156">
        <v>0.112</v>
      </c>
      <c r="Q702" s="156">
        <v>0.24099999999999999</v>
      </c>
      <c r="R702" s="156">
        <v>0.27</v>
      </c>
      <c r="S702" s="156">
        <v>0.12</v>
      </c>
      <c r="T702" s="156">
        <v>0.14199999999999999</v>
      </c>
      <c r="U702" s="156">
        <v>1.9E-2</v>
      </c>
      <c r="V702" s="156">
        <v>2.9000000000000001E-2</v>
      </c>
      <c r="W702" s="156">
        <v>0.434</v>
      </c>
      <c r="X702" s="156">
        <v>0.46700000000000003</v>
      </c>
      <c r="Y702" s="156">
        <v>3.0000000000000001E-3</v>
      </c>
      <c r="Z702" s="156">
        <v>8.0000000000000002E-3</v>
      </c>
      <c r="AA702" s="156">
        <v>2.9000000000000001E-2</v>
      </c>
      <c r="AB702" s="156">
        <v>4.1000000000000002E-2</v>
      </c>
    </row>
    <row r="703" spans="1:28" x14ac:dyDescent="0.25">
      <c r="A703" s="87" t="s">
        <v>1390</v>
      </c>
      <c r="B703" s="156" t="s">
        <v>294</v>
      </c>
      <c r="C703" s="156">
        <v>7.246376811594203E-3</v>
      </c>
      <c r="D703" s="156">
        <v>0.29287439613526572</v>
      </c>
      <c r="E703" s="156">
        <v>0.53140096618357491</v>
      </c>
      <c r="F703" s="156">
        <v>2.4758454106280192E-2</v>
      </c>
      <c r="G703" s="156">
        <v>0.10929951690821256</v>
      </c>
      <c r="H703" s="156">
        <v>6.0386473429951688E-4</v>
      </c>
      <c r="I703" s="156">
        <v>3.3816425120772944E-2</v>
      </c>
      <c r="J703" s="156">
        <v>1</v>
      </c>
      <c r="K703" s="87">
        <v>1656</v>
      </c>
      <c r="L703" s="87"/>
      <c r="M703" s="156" t="s">
        <v>294</v>
      </c>
      <c r="N703" s="156" t="s">
        <v>294</v>
      </c>
      <c r="O703" s="156">
        <v>4.0000000000000001E-3</v>
      </c>
      <c r="P703" s="156">
        <v>1.2999999999999999E-2</v>
      </c>
      <c r="Q703" s="156">
        <v>0.27100000000000002</v>
      </c>
      <c r="R703" s="156">
        <v>0.315</v>
      </c>
      <c r="S703" s="156">
        <v>0.50700000000000001</v>
      </c>
      <c r="T703" s="156">
        <v>0.55500000000000005</v>
      </c>
      <c r="U703" s="156">
        <v>1.7999999999999999E-2</v>
      </c>
      <c r="V703" s="156">
        <v>3.3000000000000002E-2</v>
      </c>
      <c r="W703" s="156">
        <v>9.5000000000000001E-2</v>
      </c>
      <c r="X703" s="156">
        <v>0.125</v>
      </c>
      <c r="Y703" s="156">
        <v>0</v>
      </c>
      <c r="Z703" s="156">
        <v>3.0000000000000001E-3</v>
      </c>
      <c r="AA703" s="156">
        <v>2.5999999999999999E-2</v>
      </c>
      <c r="AB703" s="156">
        <v>4.3999999999999997E-2</v>
      </c>
    </row>
    <row r="704" spans="1:28" x14ac:dyDescent="0.25">
      <c r="A704" s="87" t="s">
        <v>1391</v>
      </c>
      <c r="B704" s="156" t="s">
        <v>294</v>
      </c>
      <c r="C704" s="156">
        <v>0.343409915356711</v>
      </c>
      <c r="D704" s="156">
        <v>0.32889963724304716</v>
      </c>
      <c r="E704" s="156">
        <v>0.11003627569528417</v>
      </c>
      <c r="F704" s="156">
        <v>2.539298669891173E-2</v>
      </c>
      <c r="G704" s="156">
        <v>0.15961305925030231</v>
      </c>
      <c r="H704" s="156">
        <v>1.2091898428053204E-3</v>
      </c>
      <c r="I704" s="156">
        <v>3.143893591293833E-2</v>
      </c>
      <c r="J704" s="156">
        <v>1</v>
      </c>
      <c r="K704" s="87">
        <v>827</v>
      </c>
      <c r="L704" s="87"/>
      <c r="M704" s="156" t="s">
        <v>294</v>
      </c>
      <c r="N704" s="156" t="s">
        <v>294</v>
      </c>
      <c r="O704" s="156">
        <v>0.312</v>
      </c>
      <c r="P704" s="156">
        <v>0.376</v>
      </c>
      <c r="Q704" s="156">
        <v>0.29799999999999999</v>
      </c>
      <c r="R704" s="156">
        <v>0.36199999999999999</v>
      </c>
      <c r="S704" s="156">
        <v>0.09</v>
      </c>
      <c r="T704" s="156">
        <v>0.13300000000000001</v>
      </c>
      <c r="U704" s="156">
        <v>1.7000000000000001E-2</v>
      </c>
      <c r="V704" s="156">
        <v>3.9E-2</v>
      </c>
      <c r="W704" s="156">
        <v>0.13600000000000001</v>
      </c>
      <c r="X704" s="156">
        <v>0.186</v>
      </c>
      <c r="Y704" s="156">
        <v>0</v>
      </c>
      <c r="Z704" s="156">
        <v>7.0000000000000001E-3</v>
      </c>
      <c r="AA704" s="156">
        <v>2.1999999999999999E-2</v>
      </c>
      <c r="AB704" s="156">
        <v>4.5999999999999999E-2</v>
      </c>
    </row>
    <row r="705" spans="1:28" x14ac:dyDescent="0.25">
      <c r="A705" s="87" t="s">
        <v>1392</v>
      </c>
      <c r="B705" s="156" t="s">
        <v>294</v>
      </c>
      <c r="C705" s="156">
        <v>0.32831086439333862</v>
      </c>
      <c r="D705" s="156">
        <v>0.39571768437747817</v>
      </c>
      <c r="E705" s="156">
        <v>0.11697065820777161</v>
      </c>
      <c r="F705" s="156">
        <v>1.070578905630452E-2</v>
      </c>
      <c r="G705" s="156">
        <v>0.12767644726407612</v>
      </c>
      <c r="H705" s="156">
        <v>1.5860428231562252E-3</v>
      </c>
      <c r="I705" s="156">
        <v>1.9032513877874701E-2</v>
      </c>
      <c r="J705" s="156">
        <v>1</v>
      </c>
      <c r="K705" s="87">
        <v>2522</v>
      </c>
      <c r="L705" s="87"/>
      <c r="M705" s="156" t="s">
        <v>294</v>
      </c>
      <c r="N705" s="156" t="s">
        <v>294</v>
      </c>
      <c r="O705" s="156">
        <v>0.31</v>
      </c>
      <c r="P705" s="156">
        <v>0.34699999999999998</v>
      </c>
      <c r="Q705" s="156">
        <v>0.377</v>
      </c>
      <c r="R705" s="156">
        <v>0.41499999999999998</v>
      </c>
      <c r="S705" s="156">
        <v>0.105</v>
      </c>
      <c r="T705" s="156">
        <v>0.13</v>
      </c>
      <c r="U705" s="156">
        <v>7.0000000000000001E-3</v>
      </c>
      <c r="V705" s="156">
        <v>1.6E-2</v>
      </c>
      <c r="W705" s="156">
        <v>0.115</v>
      </c>
      <c r="X705" s="156">
        <v>0.14099999999999999</v>
      </c>
      <c r="Y705" s="156">
        <v>1E-3</v>
      </c>
      <c r="Z705" s="156">
        <v>4.0000000000000001E-3</v>
      </c>
      <c r="AA705" s="156">
        <v>1.4E-2</v>
      </c>
      <c r="AB705" s="156">
        <v>2.5000000000000001E-2</v>
      </c>
    </row>
    <row r="706" spans="1:28" x14ac:dyDescent="0.25">
      <c r="A706" s="87" t="s">
        <v>1393</v>
      </c>
      <c r="B706" s="156" t="s">
        <v>294</v>
      </c>
      <c r="C706" s="156">
        <v>0.244140625</v>
      </c>
      <c r="D706" s="156">
        <v>0.3828125</v>
      </c>
      <c r="E706" s="156">
        <v>0.123046875</v>
      </c>
      <c r="F706" s="156">
        <v>1.171875E-2</v>
      </c>
      <c r="G706" s="156">
        <v>0.177734375</v>
      </c>
      <c r="H706" s="156">
        <v>7.8125E-3</v>
      </c>
      <c r="I706" s="156">
        <v>5.2734375E-2</v>
      </c>
      <c r="J706" s="156">
        <v>1</v>
      </c>
      <c r="K706" s="87">
        <v>512</v>
      </c>
      <c r="L706" s="87"/>
      <c r="M706" s="156" t="s">
        <v>294</v>
      </c>
      <c r="N706" s="156" t="s">
        <v>294</v>
      </c>
      <c r="O706" s="156">
        <v>0.20899999999999999</v>
      </c>
      <c r="P706" s="156">
        <v>0.28299999999999997</v>
      </c>
      <c r="Q706" s="156">
        <v>0.34200000000000003</v>
      </c>
      <c r="R706" s="156">
        <v>0.42599999999999999</v>
      </c>
      <c r="S706" s="156">
        <v>9.7000000000000003E-2</v>
      </c>
      <c r="T706" s="156">
        <v>0.154</v>
      </c>
      <c r="U706" s="156">
        <v>5.0000000000000001E-3</v>
      </c>
      <c r="V706" s="156">
        <v>2.5000000000000001E-2</v>
      </c>
      <c r="W706" s="156">
        <v>0.14699999999999999</v>
      </c>
      <c r="X706" s="156">
        <v>0.21299999999999999</v>
      </c>
      <c r="Y706" s="156">
        <v>3.0000000000000001E-3</v>
      </c>
      <c r="Z706" s="156">
        <v>0.02</v>
      </c>
      <c r="AA706" s="156">
        <v>3.5999999999999997E-2</v>
      </c>
      <c r="AB706" s="156">
        <v>7.5999999999999998E-2</v>
      </c>
    </row>
    <row r="707" spans="1:28" x14ac:dyDescent="0.25">
      <c r="A707" s="87" t="s">
        <v>1394</v>
      </c>
      <c r="B707" s="156" t="s">
        <v>294</v>
      </c>
      <c r="C707" s="156">
        <v>0.23422251138581651</v>
      </c>
      <c r="D707" s="156">
        <v>0.39102147039687701</v>
      </c>
      <c r="E707" s="156">
        <v>0.19778789850357839</v>
      </c>
      <c r="F707" s="156">
        <v>1.3012361743656473E-2</v>
      </c>
      <c r="G707" s="156">
        <v>0.1236174365647365</v>
      </c>
      <c r="H707" s="156">
        <v>6.5061808718282366E-3</v>
      </c>
      <c r="I707" s="156">
        <v>3.3832140533506833E-2</v>
      </c>
      <c r="J707" s="156">
        <v>1</v>
      </c>
      <c r="K707" s="87">
        <v>1537</v>
      </c>
      <c r="L707" s="87"/>
      <c r="M707" s="156" t="s">
        <v>294</v>
      </c>
      <c r="N707" s="156" t="s">
        <v>294</v>
      </c>
      <c r="O707" s="156">
        <v>0.214</v>
      </c>
      <c r="P707" s="156">
        <v>0.25600000000000001</v>
      </c>
      <c r="Q707" s="156">
        <v>0.36699999999999999</v>
      </c>
      <c r="R707" s="156">
        <v>0.41599999999999998</v>
      </c>
      <c r="S707" s="156">
        <v>0.17899999999999999</v>
      </c>
      <c r="T707" s="156">
        <v>0.218</v>
      </c>
      <c r="U707" s="156">
        <v>8.0000000000000002E-3</v>
      </c>
      <c r="V707" s="156">
        <v>0.02</v>
      </c>
      <c r="W707" s="156">
        <v>0.108</v>
      </c>
      <c r="X707" s="156">
        <v>0.14099999999999999</v>
      </c>
      <c r="Y707" s="156">
        <v>4.0000000000000001E-3</v>
      </c>
      <c r="Z707" s="156">
        <v>1.2E-2</v>
      </c>
      <c r="AA707" s="156">
        <v>2.5999999999999999E-2</v>
      </c>
      <c r="AB707" s="156">
        <v>4.3999999999999997E-2</v>
      </c>
    </row>
    <row r="708" spans="1:28" x14ac:dyDescent="0.25">
      <c r="A708" s="87" t="s">
        <v>1395</v>
      </c>
      <c r="B708" s="156" t="s">
        <v>294</v>
      </c>
      <c r="C708" s="156">
        <v>0.30556298475528215</v>
      </c>
      <c r="D708" s="156">
        <v>0.25394490505482747</v>
      </c>
      <c r="E708" s="156">
        <v>0.33725595078898102</v>
      </c>
      <c r="F708" s="156">
        <v>1.1366675581706339E-2</v>
      </c>
      <c r="G708" s="156">
        <v>5.3490238031559244E-2</v>
      </c>
      <c r="H708" s="156">
        <v>2.2733351163412678E-3</v>
      </c>
      <c r="I708" s="156">
        <v>3.6105910671302491E-2</v>
      </c>
      <c r="J708" s="156">
        <v>1</v>
      </c>
      <c r="K708" s="87">
        <v>7478</v>
      </c>
      <c r="L708" s="87"/>
      <c r="M708" s="156" t="s">
        <v>294</v>
      </c>
      <c r="N708" s="156" t="s">
        <v>294</v>
      </c>
      <c r="O708" s="156">
        <v>0.29499999999999998</v>
      </c>
      <c r="P708" s="156">
        <v>0.316</v>
      </c>
      <c r="Q708" s="156">
        <v>0.24399999999999999</v>
      </c>
      <c r="R708" s="156">
        <v>0.26400000000000001</v>
      </c>
      <c r="S708" s="156">
        <v>0.32700000000000001</v>
      </c>
      <c r="T708" s="156">
        <v>0.34799999999999998</v>
      </c>
      <c r="U708" s="156">
        <v>8.9999999999999993E-3</v>
      </c>
      <c r="V708" s="156">
        <v>1.4E-2</v>
      </c>
      <c r="W708" s="156">
        <v>4.9000000000000002E-2</v>
      </c>
      <c r="X708" s="156">
        <v>5.8999999999999997E-2</v>
      </c>
      <c r="Y708" s="156">
        <v>1E-3</v>
      </c>
      <c r="Z708" s="156">
        <v>4.0000000000000001E-3</v>
      </c>
      <c r="AA708" s="156">
        <v>3.2000000000000001E-2</v>
      </c>
      <c r="AB708" s="156">
        <v>4.1000000000000002E-2</v>
      </c>
    </row>
    <row r="709" spans="1:28" x14ac:dyDescent="0.25">
      <c r="A709" s="87" t="s">
        <v>1396</v>
      </c>
      <c r="B709" s="156" t="s">
        <v>294</v>
      </c>
      <c r="C709" s="156">
        <v>0.4461492178098676</v>
      </c>
      <c r="D709" s="156">
        <v>0.33182912154031285</v>
      </c>
      <c r="E709" s="156">
        <v>0.11401925391095066</v>
      </c>
      <c r="F709" s="156">
        <v>9.6269554753309269E-3</v>
      </c>
      <c r="G709" s="156">
        <v>6.5884476534296035E-2</v>
      </c>
      <c r="H709" s="156">
        <v>6.0168471720818293E-4</v>
      </c>
      <c r="I709" s="156">
        <v>3.1889290012033694E-2</v>
      </c>
      <c r="J709" s="156">
        <v>1</v>
      </c>
      <c r="K709" s="87">
        <v>3324</v>
      </c>
      <c r="L709" s="87"/>
      <c r="M709" s="156" t="s">
        <v>294</v>
      </c>
      <c r="N709" s="156" t="s">
        <v>294</v>
      </c>
      <c r="O709" s="156">
        <v>0.42899999999999999</v>
      </c>
      <c r="P709" s="156">
        <v>0.46300000000000002</v>
      </c>
      <c r="Q709" s="156">
        <v>0.316</v>
      </c>
      <c r="R709" s="156">
        <v>0.34799999999999998</v>
      </c>
      <c r="S709" s="156">
        <v>0.104</v>
      </c>
      <c r="T709" s="156">
        <v>0.125</v>
      </c>
      <c r="U709" s="156">
        <v>7.0000000000000001E-3</v>
      </c>
      <c r="V709" s="156">
        <v>1.4E-2</v>
      </c>
      <c r="W709" s="156">
        <v>5.8000000000000003E-2</v>
      </c>
      <c r="X709" s="156">
        <v>7.4999999999999997E-2</v>
      </c>
      <c r="Y709" s="156">
        <v>0</v>
      </c>
      <c r="Z709" s="156">
        <v>2E-3</v>
      </c>
      <c r="AA709" s="156">
        <v>2.5999999999999999E-2</v>
      </c>
      <c r="AB709" s="156">
        <v>3.7999999999999999E-2</v>
      </c>
    </row>
    <row r="710" spans="1:28" x14ac:dyDescent="0.25">
      <c r="A710" s="87" t="s">
        <v>1397</v>
      </c>
      <c r="B710" s="156" t="s">
        <v>294</v>
      </c>
      <c r="C710" s="156">
        <v>0.30512820512820515</v>
      </c>
      <c r="D710" s="156">
        <v>0.27350427350427353</v>
      </c>
      <c r="E710" s="156">
        <v>0.3264957264957265</v>
      </c>
      <c r="F710" s="156">
        <v>1.1111111111111112E-2</v>
      </c>
      <c r="G710" s="156">
        <v>5.128205128205128E-2</v>
      </c>
      <c r="H710" s="156" t="s">
        <v>294</v>
      </c>
      <c r="I710" s="156">
        <v>3.2478632478632481E-2</v>
      </c>
      <c r="J710" s="156">
        <v>1.0000000000000002</v>
      </c>
      <c r="K710" s="87">
        <v>1170</v>
      </c>
      <c r="L710" s="87"/>
      <c r="M710" s="156" t="s">
        <v>294</v>
      </c>
      <c r="N710" s="156" t="s">
        <v>294</v>
      </c>
      <c r="O710" s="156">
        <v>0.27900000000000003</v>
      </c>
      <c r="P710" s="156">
        <v>0.33200000000000002</v>
      </c>
      <c r="Q710" s="156">
        <v>0.249</v>
      </c>
      <c r="R710" s="156">
        <v>0.3</v>
      </c>
      <c r="S710" s="156">
        <v>0.3</v>
      </c>
      <c r="T710" s="156">
        <v>0.35399999999999998</v>
      </c>
      <c r="U710" s="156">
        <v>7.0000000000000001E-3</v>
      </c>
      <c r="V710" s="156">
        <v>1.9E-2</v>
      </c>
      <c r="W710" s="156">
        <v>0.04</v>
      </c>
      <c r="X710" s="156">
        <v>6.5000000000000002E-2</v>
      </c>
      <c r="Y710" s="156" t="s">
        <v>294</v>
      </c>
      <c r="Z710" s="156" t="s">
        <v>294</v>
      </c>
      <c r="AA710" s="156">
        <v>2.4E-2</v>
      </c>
      <c r="AB710" s="156">
        <v>4.3999999999999997E-2</v>
      </c>
    </row>
    <row r="711" spans="1:28" x14ac:dyDescent="0.25">
      <c r="A711" s="87" t="s">
        <v>1398</v>
      </c>
      <c r="B711" s="156" t="s">
        <v>294</v>
      </c>
      <c r="C711" s="156">
        <v>0.18465346534653465</v>
      </c>
      <c r="D711" s="156">
        <v>0.50990099009900991</v>
      </c>
      <c r="E711" s="156">
        <v>0.19455445544554456</v>
      </c>
      <c r="F711" s="156">
        <v>8.4158415841584164E-3</v>
      </c>
      <c r="G711" s="156">
        <v>6.4851485148514854E-2</v>
      </c>
      <c r="H711" s="156">
        <v>1.9801980198019802E-3</v>
      </c>
      <c r="I711" s="156">
        <v>3.5643564356435641E-2</v>
      </c>
      <c r="J711" s="156">
        <v>1</v>
      </c>
      <c r="K711" s="87">
        <v>2020</v>
      </c>
      <c r="L711" s="87"/>
      <c r="M711" s="156" t="s">
        <v>294</v>
      </c>
      <c r="N711" s="156" t="s">
        <v>294</v>
      </c>
      <c r="O711" s="156">
        <v>0.16800000000000001</v>
      </c>
      <c r="P711" s="156">
        <v>0.20200000000000001</v>
      </c>
      <c r="Q711" s="156">
        <v>0.48799999999999999</v>
      </c>
      <c r="R711" s="156">
        <v>0.53200000000000003</v>
      </c>
      <c r="S711" s="156">
        <v>0.17799999999999999</v>
      </c>
      <c r="T711" s="156">
        <v>0.21199999999999999</v>
      </c>
      <c r="U711" s="156">
        <v>5.0000000000000001E-3</v>
      </c>
      <c r="V711" s="156">
        <v>1.2999999999999999E-2</v>
      </c>
      <c r="W711" s="156">
        <v>5.5E-2</v>
      </c>
      <c r="X711" s="156">
        <v>7.5999999999999998E-2</v>
      </c>
      <c r="Y711" s="156">
        <v>1E-3</v>
      </c>
      <c r="Z711" s="156">
        <v>5.0000000000000001E-3</v>
      </c>
      <c r="AA711" s="156">
        <v>2.8000000000000001E-2</v>
      </c>
      <c r="AB711" s="156">
        <v>4.4999999999999998E-2</v>
      </c>
    </row>
    <row r="712" spans="1:28" x14ac:dyDescent="0.25">
      <c r="A712" s="87" t="s">
        <v>1399</v>
      </c>
      <c r="B712" s="156" t="s">
        <v>294</v>
      </c>
      <c r="C712" s="156">
        <v>0.14129751806471882</v>
      </c>
      <c r="D712" s="156">
        <v>0.56346214263273642</v>
      </c>
      <c r="E712" s="156">
        <v>0.1624253848570531</v>
      </c>
      <c r="F712" s="156">
        <v>1.5394282123782596E-2</v>
      </c>
      <c r="G712" s="156">
        <v>5.9220860823122841E-2</v>
      </c>
      <c r="H712" s="156">
        <v>7.8542255733584667E-4</v>
      </c>
      <c r="I712" s="156">
        <v>5.7414388941250394E-2</v>
      </c>
      <c r="J712" s="156">
        <v>0.99999999999999989</v>
      </c>
      <c r="K712" s="87">
        <v>12732</v>
      </c>
      <c r="L712" s="87"/>
      <c r="M712" s="156" t="s">
        <v>294</v>
      </c>
      <c r="N712" s="156" t="s">
        <v>294</v>
      </c>
      <c r="O712" s="156">
        <v>0.13500000000000001</v>
      </c>
      <c r="P712" s="156">
        <v>0.14699999999999999</v>
      </c>
      <c r="Q712" s="156">
        <v>0.55500000000000005</v>
      </c>
      <c r="R712" s="156">
        <v>0.57199999999999995</v>
      </c>
      <c r="S712" s="156">
        <v>0.156</v>
      </c>
      <c r="T712" s="156">
        <v>0.16900000000000001</v>
      </c>
      <c r="U712" s="156">
        <v>1.2999999999999999E-2</v>
      </c>
      <c r="V712" s="156">
        <v>1.7999999999999999E-2</v>
      </c>
      <c r="W712" s="156">
        <v>5.5E-2</v>
      </c>
      <c r="X712" s="156">
        <v>6.3E-2</v>
      </c>
      <c r="Y712" s="156">
        <v>0</v>
      </c>
      <c r="Z712" s="156">
        <v>1E-3</v>
      </c>
      <c r="AA712" s="156">
        <v>5.3999999999999999E-2</v>
      </c>
      <c r="AB712" s="156">
        <v>6.2E-2</v>
      </c>
    </row>
    <row r="713" spans="1:28" x14ac:dyDescent="0.25">
      <c r="A713" s="87" t="s">
        <v>1400</v>
      </c>
      <c r="B713" s="156" t="s">
        <v>294</v>
      </c>
      <c r="C713" s="156">
        <v>0.12474012474012475</v>
      </c>
      <c r="D713" s="156">
        <v>0.19750519750519752</v>
      </c>
      <c r="E713" s="156">
        <v>0.1392931392931393</v>
      </c>
      <c r="F713" s="156">
        <v>3.5343035343035345E-2</v>
      </c>
      <c r="G713" s="156">
        <v>0.46569646569646572</v>
      </c>
      <c r="H713" s="156">
        <v>8.3160083160083165E-3</v>
      </c>
      <c r="I713" s="156">
        <v>2.9106029106029108E-2</v>
      </c>
      <c r="J713" s="156">
        <v>1</v>
      </c>
      <c r="K713" s="87">
        <v>481</v>
      </c>
      <c r="L713" s="87"/>
      <c r="M713" s="156" t="s">
        <v>294</v>
      </c>
      <c r="N713" s="156" t="s">
        <v>294</v>
      </c>
      <c r="O713" s="156">
        <v>9.8000000000000004E-2</v>
      </c>
      <c r="P713" s="156">
        <v>0.157</v>
      </c>
      <c r="Q713" s="156">
        <v>0.16400000000000001</v>
      </c>
      <c r="R713" s="156">
        <v>0.23499999999999999</v>
      </c>
      <c r="S713" s="156">
        <v>0.111</v>
      </c>
      <c r="T713" s="156">
        <v>0.17299999999999999</v>
      </c>
      <c r="U713" s="156">
        <v>2.1999999999999999E-2</v>
      </c>
      <c r="V713" s="156">
        <v>5.6000000000000001E-2</v>
      </c>
      <c r="W713" s="156">
        <v>0.42199999999999999</v>
      </c>
      <c r="X713" s="156">
        <v>0.51</v>
      </c>
      <c r="Y713" s="156">
        <v>3.0000000000000001E-3</v>
      </c>
      <c r="Z713" s="156">
        <v>2.1000000000000001E-2</v>
      </c>
      <c r="AA713" s="156">
        <v>1.7000000000000001E-2</v>
      </c>
      <c r="AB713" s="156">
        <v>4.8000000000000001E-2</v>
      </c>
    </row>
    <row r="714" spans="1:28" x14ac:dyDescent="0.25">
      <c r="A714" s="87" t="s">
        <v>1401</v>
      </c>
      <c r="B714" s="156" t="s">
        <v>294</v>
      </c>
      <c r="C714" s="156">
        <v>0.32660445629403922</v>
      </c>
      <c r="D714" s="156">
        <v>0.33574557227194818</v>
      </c>
      <c r="E714" s="156">
        <v>0.114644829556275</v>
      </c>
      <c r="F714" s="156">
        <v>1.9424871453056561E-2</v>
      </c>
      <c r="G714" s="156">
        <v>0.15482765187583317</v>
      </c>
      <c r="H714" s="156" t="s">
        <v>294</v>
      </c>
      <c r="I714" s="156">
        <v>4.875261854884784E-2</v>
      </c>
      <c r="J714" s="156">
        <v>0.99999999999999989</v>
      </c>
      <c r="K714" s="87">
        <v>5251</v>
      </c>
      <c r="L714" s="87"/>
      <c r="M714" s="156" t="s">
        <v>294</v>
      </c>
      <c r="N714" s="156" t="s">
        <v>294</v>
      </c>
      <c r="O714" s="156">
        <v>0.314</v>
      </c>
      <c r="P714" s="156">
        <v>0.33900000000000002</v>
      </c>
      <c r="Q714" s="156">
        <v>0.32300000000000001</v>
      </c>
      <c r="R714" s="156">
        <v>0.34899999999999998</v>
      </c>
      <c r="S714" s="156">
        <v>0.106</v>
      </c>
      <c r="T714" s="156">
        <v>0.124</v>
      </c>
      <c r="U714" s="156">
        <v>1.6E-2</v>
      </c>
      <c r="V714" s="156">
        <v>2.4E-2</v>
      </c>
      <c r="W714" s="156">
        <v>0.14499999999999999</v>
      </c>
      <c r="X714" s="156">
        <v>0.16500000000000001</v>
      </c>
      <c r="Y714" s="156" t="s">
        <v>294</v>
      </c>
      <c r="Z714" s="156" t="s">
        <v>294</v>
      </c>
      <c r="AA714" s="156">
        <v>4.2999999999999997E-2</v>
      </c>
      <c r="AB714" s="156">
        <v>5.5E-2</v>
      </c>
    </row>
    <row r="715" spans="1:28" x14ac:dyDescent="0.25">
      <c r="A715" s="87" t="s">
        <v>1402</v>
      </c>
      <c r="B715" s="156" t="s">
        <v>294</v>
      </c>
      <c r="C715" s="156">
        <v>1.6926201760324984E-3</v>
      </c>
      <c r="D715" s="156">
        <v>0.43838862559241704</v>
      </c>
      <c r="E715" s="156">
        <v>0.27352742044685174</v>
      </c>
      <c r="F715" s="156">
        <v>2.5727826675693975E-2</v>
      </c>
      <c r="G715" s="156">
        <v>0.23392010832769128</v>
      </c>
      <c r="H715" s="156">
        <v>2.031144211238998E-3</v>
      </c>
      <c r="I715" s="156">
        <v>2.4712254570074477E-2</v>
      </c>
      <c r="J715" s="156">
        <v>1</v>
      </c>
      <c r="K715" s="87">
        <v>2954</v>
      </c>
      <c r="L715" s="87"/>
      <c r="M715" s="156" t="s">
        <v>294</v>
      </c>
      <c r="N715" s="156" t="s">
        <v>294</v>
      </c>
      <c r="O715" s="156">
        <v>1E-3</v>
      </c>
      <c r="P715" s="156">
        <v>4.0000000000000001E-3</v>
      </c>
      <c r="Q715" s="156">
        <v>0.42099999999999999</v>
      </c>
      <c r="R715" s="156">
        <v>0.45600000000000002</v>
      </c>
      <c r="S715" s="156">
        <v>0.25800000000000001</v>
      </c>
      <c r="T715" s="156">
        <v>0.28999999999999998</v>
      </c>
      <c r="U715" s="156">
        <v>2.1000000000000001E-2</v>
      </c>
      <c r="V715" s="156">
        <v>3.2000000000000001E-2</v>
      </c>
      <c r="W715" s="156">
        <v>0.219</v>
      </c>
      <c r="X715" s="156">
        <v>0.25</v>
      </c>
      <c r="Y715" s="156">
        <v>1E-3</v>
      </c>
      <c r="Z715" s="156">
        <v>4.0000000000000001E-3</v>
      </c>
      <c r="AA715" s="156">
        <v>0.02</v>
      </c>
      <c r="AB715" s="156">
        <v>3.1E-2</v>
      </c>
    </row>
    <row r="716" spans="1:28" x14ac:dyDescent="0.25">
      <c r="A716" s="87" t="s">
        <v>1403</v>
      </c>
      <c r="B716" s="156" t="s">
        <v>294</v>
      </c>
      <c r="C716" s="156">
        <v>0.23319217776086026</v>
      </c>
      <c r="D716" s="156">
        <v>0.29338154827044771</v>
      </c>
      <c r="E716" s="156">
        <v>0.16372460389208734</v>
      </c>
      <c r="F716" s="156">
        <v>1.8080601417899796E-2</v>
      </c>
      <c r="G716" s="156">
        <v>0.25745824808488366</v>
      </c>
      <c r="H716" s="156">
        <v>5.6145025455583576E-3</v>
      </c>
      <c r="I716" s="156">
        <v>2.8548318028262836E-2</v>
      </c>
      <c r="J716" s="156">
        <v>0.99999999999999989</v>
      </c>
      <c r="K716" s="87">
        <v>21017</v>
      </c>
      <c r="L716" s="87"/>
      <c r="M716" s="156" t="s">
        <v>294</v>
      </c>
      <c r="N716" s="156" t="s">
        <v>294</v>
      </c>
      <c r="O716" s="156">
        <v>0.22800000000000001</v>
      </c>
      <c r="P716" s="156">
        <v>0.23899999999999999</v>
      </c>
      <c r="Q716" s="156">
        <v>0.28699999999999998</v>
      </c>
      <c r="R716" s="156">
        <v>0.3</v>
      </c>
      <c r="S716" s="156">
        <v>0.159</v>
      </c>
      <c r="T716" s="156">
        <v>0.16900000000000001</v>
      </c>
      <c r="U716" s="156">
        <v>1.6E-2</v>
      </c>
      <c r="V716" s="156">
        <v>0.02</v>
      </c>
      <c r="W716" s="156">
        <v>0.252</v>
      </c>
      <c r="X716" s="156">
        <v>0.26300000000000001</v>
      </c>
      <c r="Y716" s="156">
        <v>5.0000000000000001E-3</v>
      </c>
      <c r="Z716" s="156">
        <v>7.0000000000000001E-3</v>
      </c>
      <c r="AA716" s="156">
        <v>2.5999999999999999E-2</v>
      </c>
      <c r="AB716" s="156">
        <v>3.1E-2</v>
      </c>
    </row>
    <row r="717" spans="1:28" x14ac:dyDescent="0.25">
      <c r="A717" s="87" t="s">
        <v>1404</v>
      </c>
      <c r="B717" s="156" t="s">
        <v>294</v>
      </c>
      <c r="C717" s="156">
        <v>1.5158924205378973E-2</v>
      </c>
      <c r="D717" s="156">
        <v>0.13447432762836187</v>
      </c>
      <c r="E717" s="156">
        <v>8.9975550122249393E-2</v>
      </c>
      <c r="F717" s="156">
        <v>8.1662591687041569E-2</v>
      </c>
      <c r="G717" s="156">
        <v>0.63569682151589246</v>
      </c>
      <c r="H717" s="156">
        <v>4.8899755501222489E-4</v>
      </c>
      <c r="I717" s="156">
        <v>4.2542787286063567E-2</v>
      </c>
      <c r="J717" s="156">
        <v>1</v>
      </c>
      <c r="K717" s="87">
        <v>2045</v>
      </c>
      <c r="L717" s="87"/>
      <c r="M717" s="156" t="s">
        <v>294</v>
      </c>
      <c r="N717" s="156" t="s">
        <v>294</v>
      </c>
      <c r="O717" s="156">
        <v>1.0999999999999999E-2</v>
      </c>
      <c r="P717" s="156">
        <v>2.1000000000000001E-2</v>
      </c>
      <c r="Q717" s="156">
        <v>0.12</v>
      </c>
      <c r="R717" s="156">
        <v>0.15</v>
      </c>
      <c r="S717" s="156">
        <v>7.8E-2</v>
      </c>
      <c r="T717" s="156">
        <v>0.10299999999999999</v>
      </c>
      <c r="U717" s="156">
        <v>7.0999999999999994E-2</v>
      </c>
      <c r="V717" s="156">
        <v>9.4E-2</v>
      </c>
      <c r="W717" s="156">
        <v>0.61499999999999999</v>
      </c>
      <c r="X717" s="156">
        <v>0.65600000000000003</v>
      </c>
      <c r="Y717" s="156">
        <v>0</v>
      </c>
      <c r="Z717" s="156">
        <v>3.0000000000000001E-3</v>
      </c>
      <c r="AA717" s="156">
        <v>3.5000000000000003E-2</v>
      </c>
      <c r="AB717" s="156">
        <v>5.1999999999999998E-2</v>
      </c>
    </row>
    <row r="718" spans="1:28" x14ac:dyDescent="0.25">
      <c r="A718" s="87" t="s">
        <v>1405</v>
      </c>
      <c r="B718" s="156" t="s">
        <v>294</v>
      </c>
      <c r="C718" s="156">
        <v>3.0858358950106409E-2</v>
      </c>
      <c r="D718" s="156">
        <v>0.22605816978008986</v>
      </c>
      <c r="E718" s="156">
        <v>0.11515724757625917</v>
      </c>
      <c r="F718" s="156">
        <v>4.5873729013951287E-2</v>
      </c>
      <c r="G718" s="156">
        <v>0.54138094112083235</v>
      </c>
      <c r="H718" s="156">
        <v>3.3104752896665878E-3</v>
      </c>
      <c r="I718" s="156">
        <v>3.736107826909435E-2</v>
      </c>
      <c r="J718" s="156">
        <v>1</v>
      </c>
      <c r="K718" s="87">
        <v>8458</v>
      </c>
      <c r="L718" s="87"/>
      <c r="M718" s="156" t="s">
        <v>294</v>
      </c>
      <c r="N718" s="156" t="s">
        <v>294</v>
      </c>
      <c r="O718" s="156">
        <v>2.7E-2</v>
      </c>
      <c r="P718" s="156">
        <v>3.5000000000000003E-2</v>
      </c>
      <c r="Q718" s="156">
        <v>0.217</v>
      </c>
      <c r="R718" s="156">
        <v>0.23499999999999999</v>
      </c>
      <c r="S718" s="156">
        <v>0.109</v>
      </c>
      <c r="T718" s="156">
        <v>0.122</v>
      </c>
      <c r="U718" s="156">
        <v>4.2000000000000003E-2</v>
      </c>
      <c r="V718" s="156">
        <v>5.0999999999999997E-2</v>
      </c>
      <c r="W718" s="156">
        <v>0.53100000000000003</v>
      </c>
      <c r="X718" s="156">
        <v>0.55200000000000005</v>
      </c>
      <c r="Y718" s="156">
        <v>2E-3</v>
      </c>
      <c r="Z718" s="156">
        <v>5.0000000000000001E-3</v>
      </c>
      <c r="AA718" s="156">
        <v>3.4000000000000002E-2</v>
      </c>
      <c r="AB718" s="156">
        <v>4.2000000000000003E-2</v>
      </c>
    </row>
    <row r="719" spans="1:28" x14ac:dyDescent="0.25">
      <c r="A719" s="87" t="s">
        <v>1406</v>
      </c>
      <c r="B719" s="156" t="s">
        <v>294</v>
      </c>
      <c r="C719" s="156">
        <v>0.12450378924575965</v>
      </c>
      <c r="D719" s="156">
        <v>0.43702634428004333</v>
      </c>
      <c r="E719" s="156">
        <v>0.10802357752917117</v>
      </c>
      <c r="F719" s="156">
        <v>9.8640683267171899E-3</v>
      </c>
      <c r="G719" s="156">
        <v>0.23264766029111031</v>
      </c>
      <c r="H719" s="156">
        <v>8.0596655840250216E-3</v>
      </c>
      <c r="I719" s="156">
        <v>7.9874894743173344E-2</v>
      </c>
      <c r="J719" s="156">
        <v>0.99999999999999989</v>
      </c>
      <c r="K719" s="87">
        <v>8313</v>
      </c>
      <c r="L719" s="87"/>
      <c r="M719" s="156" t="s">
        <v>294</v>
      </c>
      <c r="N719" s="156" t="s">
        <v>294</v>
      </c>
      <c r="O719" s="156">
        <v>0.11799999999999999</v>
      </c>
      <c r="P719" s="156">
        <v>0.13200000000000001</v>
      </c>
      <c r="Q719" s="156">
        <v>0.42599999999999999</v>
      </c>
      <c r="R719" s="156">
        <v>0.44800000000000001</v>
      </c>
      <c r="S719" s="156">
        <v>0.10199999999999999</v>
      </c>
      <c r="T719" s="156">
        <v>0.115</v>
      </c>
      <c r="U719" s="156">
        <v>8.0000000000000002E-3</v>
      </c>
      <c r="V719" s="156">
        <v>1.2E-2</v>
      </c>
      <c r="W719" s="156">
        <v>0.224</v>
      </c>
      <c r="X719" s="156">
        <v>0.24199999999999999</v>
      </c>
      <c r="Y719" s="156">
        <v>6.0000000000000001E-3</v>
      </c>
      <c r="Z719" s="156">
        <v>0.01</v>
      </c>
      <c r="AA719" s="156">
        <v>7.3999999999999996E-2</v>
      </c>
      <c r="AB719" s="156">
        <v>8.5999999999999993E-2</v>
      </c>
    </row>
    <row r="720" spans="1:28" x14ac:dyDescent="0.25">
      <c r="A720" s="87" t="s">
        <v>1407</v>
      </c>
      <c r="B720" s="156" t="s">
        <v>294</v>
      </c>
      <c r="C720" s="156">
        <v>0.10593654042988741</v>
      </c>
      <c r="D720" s="156">
        <v>0.33930399181166837</v>
      </c>
      <c r="E720" s="156">
        <v>0.12538382804503581</v>
      </c>
      <c r="F720" s="156">
        <v>5.6294779938587509E-2</v>
      </c>
      <c r="G720" s="156">
        <v>0.31832139201637666</v>
      </c>
      <c r="H720" s="156">
        <v>9.2118730808597744E-3</v>
      </c>
      <c r="I720" s="156">
        <v>4.5547594677584444E-2</v>
      </c>
      <c r="J720" s="156">
        <v>1</v>
      </c>
      <c r="K720" s="87">
        <v>1954</v>
      </c>
      <c r="L720" s="87"/>
      <c r="M720" s="156" t="s">
        <v>294</v>
      </c>
      <c r="N720" s="156" t="s">
        <v>294</v>
      </c>
      <c r="O720" s="156">
        <v>9.2999999999999999E-2</v>
      </c>
      <c r="P720" s="156">
        <v>0.12</v>
      </c>
      <c r="Q720" s="156">
        <v>0.31900000000000001</v>
      </c>
      <c r="R720" s="156">
        <v>0.36099999999999999</v>
      </c>
      <c r="S720" s="156">
        <v>0.111</v>
      </c>
      <c r="T720" s="156">
        <v>0.14099999999999999</v>
      </c>
      <c r="U720" s="156">
        <v>4.7E-2</v>
      </c>
      <c r="V720" s="156">
        <v>6.7000000000000004E-2</v>
      </c>
      <c r="W720" s="156">
        <v>0.29799999999999999</v>
      </c>
      <c r="X720" s="156">
        <v>0.33900000000000002</v>
      </c>
      <c r="Y720" s="156">
        <v>6.0000000000000001E-3</v>
      </c>
      <c r="Z720" s="156">
        <v>1.4999999999999999E-2</v>
      </c>
      <c r="AA720" s="156">
        <v>3.6999999999999998E-2</v>
      </c>
      <c r="AB720" s="156">
        <v>5.6000000000000001E-2</v>
      </c>
    </row>
    <row r="721" spans="1:28" x14ac:dyDescent="0.25">
      <c r="A721" s="87" t="s">
        <v>1408</v>
      </c>
      <c r="B721" s="156" t="s">
        <v>294</v>
      </c>
      <c r="C721" s="156">
        <v>9.0070769890628358E-2</v>
      </c>
      <c r="D721" s="156">
        <v>0.24512116663092429</v>
      </c>
      <c r="E721" s="156">
        <v>0.15247694617199228</v>
      </c>
      <c r="F721" s="156">
        <v>1.994424190435342E-2</v>
      </c>
      <c r="G721" s="156">
        <v>0.44863821574093932</v>
      </c>
      <c r="H721" s="156">
        <v>1.1580527557366502E-2</v>
      </c>
      <c r="I721" s="156">
        <v>3.2168132103795842E-2</v>
      </c>
      <c r="J721" s="156">
        <v>1</v>
      </c>
      <c r="K721" s="87">
        <v>4663</v>
      </c>
      <c r="L721" s="87"/>
      <c r="M721" s="156" t="s">
        <v>294</v>
      </c>
      <c r="N721" s="156" t="s">
        <v>294</v>
      </c>
      <c r="O721" s="156">
        <v>8.2000000000000003E-2</v>
      </c>
      <c r="P721" s="156">
        <v>9.9000000000000005E-2</v>
      </c>
      <c r="Q721" s="156">
        <v>0.23300000000000001</v>
      </c>
      <c r="R721" s="156">
        <v>0.25800000000000001</v>
      </c>
      <c r="S721" s="156">
        <v>0.14199999999999999</v>
      </c>
      <c r="T721" s="156">
        <v>0.16300000000000001</v>
      </c>
      <c r="U721" s="156">
        <v>1.6E-2</v>
      </c>
      <c r="V721" s="156">
        <v>2.4E-2</v>
      </c>
      <c r="W721" s="156">
        <v>0.434</v>
      </c>
      <c r="X721" s="156">
        <v>0.46300000000000002</v>
      </c>
      <c r="Y721" s="156">
        <v>8.9999999999999993E-3</v>
      </c>
      <c r="Z721" s="156">
        <v>1.4999999999999999E-2</v>
      </c>
      <c r="AA721" s="156">
        <v>2.7E-2</v>
      </c>
      <c r="AB721" s="156">
        <v>3.7999999999999999E-2</v>
      </c>
    </row>
    <row r="722" spans="1:28" x14ac:dyDescent="0.25">
      <c r="A722" s="87" t="s">
        <v>1409</v>
      </c>
      <c r="B722" s="156" t="s">
        <v>294</v>
      </c>
      <c r="C722" s="156">
        <v>0.25521387965071513</v>
      </c>
      <c r="D722" s="156">
        <v>0.20912858991792133</v>
      </c>
      <c r="E722" s="156">
        <v>0.10718556988155115</v>
      </c>
      <c r="F722" s="156">
        <v>1.7759137600550468E-2</v>
      </c>
      <c r="G722" s="156">
        <v>0.37871688592539199</v>
      </c>
      <c r="H722" s="156">
        <v>5.4473369485083306E-3</v>
      </c>
      <c r="I722" s="156">
        <v>2.6548600075361653E-2</v>
      </c>
      <c r="J722" s="156">
        <v>1</v>
      </c>
      <c r="K722" s="87">
        <v>122078</v>
      </c>
      <c r="L722" s="87"/>
      <c r="M722" s="156" t="s">
        <v>294</v>
      </c>
      <c r="N722" s="156" t="s">
        <v>294</v>
      </c>
      <c r="O722" s="156">
        <v>0.253</v>
      </c>
      <c r="P722" s="156">
        <v>0.25800000000000001</v>
      </c>
      <c r="Q722" s="156">
        <v>0.20699999999999999</v>
      </c>
      <c r="R722" s="156">
        <v>0.21099999999999999</v>
      </c>
      <c r="S722" s="156">
        <v>0.105</v>
      </c>
      <c r="T722" s="156">
        <v>0.109</v>
      </c>
      <c r="U722" s="156">
        <v>1.7000000000000001E-2</v>
      </c>
      <c r="V722" s="156">
        <v>1.9E-2</v>
      </c>
      <c r="W722" s="156">
        <v>0.376</v>
      </c>
      <c r="X722" s="156">
        <v>0.38100000000000001</v>
      </c>
      <c r="Y722" s="156">
        <v>5.0000000000000001E-3</v>
      </c>
      <c r="Z722" s="156">
        <v>6.0000000000000001E-3</v>
      </c>
      <c r="AA722" s="156">
        <v>2.5999999999999999E-2</v>
      </c>
      <c r="AB722" s="156">
        <v>2.7E-2</v>
      </c>
    </row>
    <row r="723" spans="1:28" x14ac:dyDescent="0.25">
      <c r="A723" s="87" t="s">
        <v>1410</v>
      </c>
      <c r="B723" s="156" t="s">
        <v>294</v>
      </c>
      <c r="C723" s="156">
        <v>0.48394192696876376</v>
      </c>
      <c r="D723" s="156">
        <v>0.33498506495010072</v>
      </c>
      <c r="E723" s="156">
        <v>5.967073424873226E-2</v>
      </c>
      <c r="F723" s="156">
        <v>7.0623104174867436E-3</v>
      </c>
      <c r="G723" s="156">
        <v>2.0353347072035566E-2</v>
      </c>
      <c r="H723" s="156">
        <v>8.1042906430175748E-4</v>
      </c>
      <c r="I723" s="156">
        <v>9.3176187278579209E-2</v>
      </c>
      <c r="J723" s="156">
        <v>0.99999999999999989</v>
      </c>
      <c r="K723" s="87">
        <v>43187</v>
      </c>
      <c r="L723" s="87"/>
      <c r="M723" s="156" t="s">
        <v>294</v>
      </c>
      <c r="N723" s="156" t="s">
        <v>294</v>
      </c>
      <c r="O723" s="156">
        <v>0.47899999999999998</v>
      </c>
      <c r="P723" s="156">
        <v>0.48899999999999999</v>
      </c>
      <c r="Q723" s="156">
        <v>0.33100000000000002</v>
      </c>
      <c r="R723" s="156">
        <v>0.33900000000000002</v>
      </c>
      <c r="S723" s="156">
        <v>5.7000000000000002E-2</v>
      </c>
      <c r="T723" s="156">
        <v>6.2E-2</v>
      </c>
      <c r="U723" s="156">
        <v>6.0000000000000001E-3</v>
      </c>
      <c r="V723" s="156">
        <v>8.0000000000000002E-3</v>
      </c>
      <c r="W723" s="156">
        <v>1.9E-2</v>
      </c>
      <c r="X723" s="156">
        <v>2.1999999999999999E-2</v>
      </c>
      <c r="Y723" s="156">
        <v>1E-3</v>
      </c>
      <c r="Z723" s="156">
        <v>1E-3</v>
      </c>
      <c r="AA723" s="156">
        <v>0.09</v>
      </c>
      <c r="AB723" s="156">
        <v>9.6000000000000002E-2</v>
      </c>
    </row>
    <row r="724" spans="1:28" x14ac:dyDescent="0.25">
      <c r="A724" s="87" t="s">
        <v>1411</v>
      </c>
      <c r="B724" s="156" t="s">
        <v>294</v>
      </c>
      <c r="C724" s="156">
        <v>4.6998922941349263E-3</v>
      </c>
      <c r="D724" s="156">
        <v>0.31029080583569962</v>
      </c>
      <c r="E724" s="156">
        <v>0.19024772348967003</v>
      </c>
      <c r="F724" s="156">
        <v>3.4759620092039555E-2</v>
      </c>
      <c r="G724" s="156">
        <v>0.42347987858611574</v>
      </c>
      <c r="H724" s="156">
        <v>8.2248115147361203E-3</v>
      </c>
      <c r="I724" s="156">
        <v>2.8297268187604033E-2</v>
      </c>
      <c r="J724" s="156">
        <v>1.0000000000000002</v>
      </c>
      <c r="K724" s="87">
        <v>10213</v>
      </c>
      <c r="L724" s="87"/>
      <c r="M724" s="156" t="s">
        <v>294</v>
      </c>
      <c r="N724" s="156" t="s">
        <v>294</v>
      </c>
      <c r="O724" s="156">
        <v>4.0000000000000001E-3</v>
      </c>
      <c r="P724" s="156">
        <v>6.0000000000000001E-3</v>
      </c>
      <c r="Q724" s="156">
        <v>0.30099999999999999</v>
      </c>
      <c r="R724" s="156">
        <v>0.31900000000000001</v>
      </c>
      <c r="S724" s="156">
        <v>0.183</v>
      </c>
      <c r="T724" s="156">
        <v>0.19800000000000001</v>
      </c>
      <c r="U724" s="156">
        <v>3.1E-2</v>
      </c>
      <c r="V724" s="156">
        <v>3.7999999999999999E-2</v>
      </c>
      <c r="W724" s="156">
        <v>0.41399999999999998</v>
      </c>
      <c r="X724" s="156">
        <v>0.433</v>
      </c>
      <c r="Y724" s="156">
        <v>7.0000000000000001E-3</v>
      </c>
      <c r="Z724" s="156">
        <v>0.01</v>
      </c>
      <c r="AA724" s="156">
        <v>2.5000000000000001E-2</v>
      </c>
      <c r="AB724" s="156">
        <v>3.2000000000000001E-2</v>
      </c>
    </row>
    <row r="725" spans="1:28" x14ac:dyDescent="0.25">
      <c r="A725" s="87" t="s">
        <v>1412</v>
      </c>
      <c r="B725" s="156" t="s">
        <v>294</v>
      </c>
      <c r="C725" s="156">
        <v>0.17783505154639176</v>
      </c>
      <c r="D725" s="156">
        <v>0.26449742268041238</v>
      </c>
      <c r="E725" s="156">
        <v>0.16237113402061856</v>
      </c>
      <c r="F725" s="156">
        <v>1.7719072164948453E-2</v>
      </c>
      <c r="G725" s="156">
        <v>0.35599226804123713</v>
      </c>
      <c r="H725" s="156">
        <v>9.6649484536082478E-4</v>
      </c>
      <c r="I725" s="156">
        <v>2.0618556701030927E-2</v>
      </c>
      <c r="J725" s="156">
        <v>1</v>
      </c>
      <c r="K725" s="87">
        <v>3104</v>
      </c>
      <c r="L725" s="87"/>
      <c r="M725" s="156" t="s">
        <v>294</v>
      </c>
      <c r="N725" s="156" t="s">
        <v>294</v>
      </c>
      <c r="O725" s="156">
        <v>0.16500000000000001</v>
      </c>
      <c r="P725" s="156">
        <v>0.192</v>
      </c>
      <c r="Q725" s="156">
        <v>0.249</v>
      </c>
      <c r="R725" s="156">
        <v>0.28000000000000003</v>
      </c>
      <c r="S725" s="156">
        <v>0.15</v>
      </c>
      <c r="T725" s="156">
        <v>0.17599999999999999</v>
      </c>
      <c r="U725" s="156">
        <v>1.4E-2</v>
      </c>
      <c r="V725" s="156">
        <v>2.3E-2</v>
      </c>
      <c r="W725" s="156">
        <v>0.33900000000000002</v>
      </c>
      <c r="X725" s="156">
        <v>0.373</v>
      </c>
      <c r="Y725" s="156">
        <v>0</v>
      </c>
      <c r="Z725" s="156">
        <v>3.0000000000000001E-3</v>
      </c>
      <c r="AA725" s="156">
        <v>1.6E-2</v>
      </c>
      <c r="AB725" s="156">
        <v>2.5999999999999999E-2</v>
      </c>
    </row>
    <row r="726" spans="1:28" x14ac:dyDescent="0.25">
      <c r="A726" s="87" t="s">
        <v>1413</v>
      </c>
      <c r="B726" s="156" t="s">
        <v>294</v>
      </c>
      <c r="C726" s="156">
        <v>0.13532045899804085</v>
      </c>
      <c r="D726" s="156">
        <v>0.35621326616288834</v>
      </c>
      <c r="E726" s="156">
        <v>0.12209627763783935</v>
      </c>
      <c r="F726" s="156">
        <v>1.8261964735516372E-2</v>
      </c>
      <c r="G726" s="156">
        <v>0.33697173243772738</v>
      </c>
      <c r="H726" s="156">
        <v>5.0377833753148613E-3</v>
      </c>
      <c r="I726" s="156">
        <v>2.6098516652672824E-2</v>
      </c>
      <c r="J726" s="156">
        <v>1</v>
      </c>
      <c r="K726" s="87">
        <v>14292</v>
      </c>
      <c r="L726" s="87"/>
      <c r="M726" s="156" t="s">
        <v>294</v>
      </c>
      <c r="N726" s="156" t="s">
        <v>294</v>
      </c>
      <c r="O726" s="156">
        <v>0.13</v>
      </c>
      <c r="P726" s="156">
        <v>0.14099999999999999</v>
      </c>
      <c r="Q726" s="156">
        <v>0.34799999999999998</v>
      </c>
      <c r="R726" s="156">
        <v>0.36399999999999999</v>
      </c>
      <c r="S726" s="156">
        <v>0.11700000000000001</v>
      </c>
      <c r="T726" s="156">
        <v>0.128</v>
      </c>
      <c r="U726" s="156">
        <v>1.6E-2</v>
      </c>
      <c r="V726" s="156">
        <v>2.1000000000000001E-2</v>
      </c>
      <c r="W726" s="156">
        <v>0.32900000000000001</v>
      </c>
      <c r="X726" s="156">
        <v>0.34499999999999997</v>
      </c>
      <c r="Y726" s="156">
        <v>4.0000000000000001E-3</v>
      </c>
      <c r="Z726" s="156">
        <v>6.0000000000000001E-3</v>
      </c>
      <c r="AA726" s="156">
        <v>2.4E-2</v>
      </c>
      <c r="AB726" s="156">
        <v>2.9000000000000001E-2</v>
      </c>
    </row>
    <row r="727" spans="1:28" x14ac:dyDescent="0.25">
      <c r="A727" s="87" t="s">
        <v>1414</v>
      </c>
      <c r="B727" s="156" t="s">
        <v>294</v>
      </c>
      <c r="C727" s="156">
        <v>0.15959821428571427</v>
      </c>
      <c r="D727" s="156">
        <v>0.5234375</v>
      </c>
      <c r="E727" s="156">
        <v>0.140625</v>
      </c>
      <c r="F727" s="156">
        <v>1.7857142857142856E-2</v>
      </c>
      <c r="G727" s="156">
        <v>0.11383928571428571</v>
      </c>
      <c r="H727" s="156">
        <v>2.232142857142857E-3</v>
      </c>
      <c r="I727" s="156">
        <v>4.2410714285714288E-2</v>
      </c>
      <c r="J727" s="156">
        <v>1</v>
      </c>
      <c r="K727" s="87">
        <v>896</v>
      </c>
      <c r="L727" s="87"/>
      <c r="M727" s="156" t="s">
        <v>294</v>
      </c>
      <c r="N727" s="156" t="s">
        <v>294</v>
      </c>
      <c r="O727" s="156">
        <v>0.13700000000000001</v>
      </c>
      <c r="P727" s="156">
        <v>0.185</v>
      </c>
      <c r="Q727" s="156">
        <v>0.49099999999999999</v>
      </c>
      <c r="R727" s="156">
        <v>0.55600000000000005</v>
      </c>
      <c r="S727" s="156">
        <v>0.11899999999999999</v>
      </c>
      <c r="T727" s="156">
        <v>0.16500000000000001</v>
      </c>
      <c r="U727" s="156">
        <v>1.0999999999999999E-2</v>
      </c>
      <c r="V727" s="156">
        <v>2.9000000000000001E-2</v>
      </c>
      <c r="W727" s="156">
        <v>9.5000000000000001E-2</v>
      </c>
      <c r="X727" s="156">
        <v>0.13600000000000001</v>
      </c>
      <c r="Y727" s="156">
        <v>1E-3</v>
      </c>
      <c r="Z727" s="156">
        <v>8.0000000000000002E-3</v>
      </c>
      <c r="AA727" s="156">
        <v>3.1E-2</v>
      </c>
      <c r="AB727" s="156">
        <v>5.8000000000000003E-2</v>
      </c>
    </row>
    <row r="728" spans="1:28" x14ac:dyDescent="0.25">
      <c r="A728" s="87" t="s">
        <v>1415</v>
      </c>
      <c r="B728" s="156" t="s">
        <v>294</v>
      </c>
      <c r="C728" s="156">
        <v>0.21658533925796691</v>
      </c>
      <c r="D728" s="156">
        <v>0.34640023989313851</v>
      </c>
      <c r="E728" s="156">
        <v>0.1219093312978764</v>
      </c>
      <c r="F728" s="156">
        <v>1.9273232832647275E-2</v>
      </c>
      <c r="G728" s="156">
        <v>0.25038846332088432</v>
      </c>
      <c r="H728" s="156">
        <v>1.9900226262846549E-3</v>
      </c>
      <c r="I728" s="156">
        <v>4.345337077120192E-2</v>
      </c>
      <c r="J728" s="156">
        <v>0.99999999999999989</v>
      </c>
      <c r="K728" s="87">
        <v>36683</v>
      </c>
      <c r="L728" s="87"/>
      <c r="M728" s="156" t="s">
        <v>294</v>
      </c>
      <c r="N728" s="156" t="s">
        <v>294</v>
      </c>
      <c r="O728" s="156">
        <v>0.21199999999999999</v>
      </c>
      <c r="P728" s="156">
        <v>0.221</v>
      </c>
      <c r="Q728" s="156">
        <v>0.34200000000000003</v>
      </c>
      <c r="R728" s="156">
        <v>0.35099999999999998</v>
      </c>
      <c r="S728" s="156">
        <v>0.11899999999999999</v>
      </c>
      <c r="T728" s="156">
        <v>0.125</v>
      </c>
      <c r="U728" s="156">
        <v>1.7999999999999999E-2</v>
      </c>
      <c r="V728" s="156">
        <v>2.1000000000000001E-2</v>
      </c>
      <c r="W728" s="156">
        <v>0.246</v>
      </c>
      <c r="X728" s="156">
        <v>0.255</v>
      </c>
      <c r="Y728" s="156">
        <v>2E-3</v>
      </c>
      <c r="Z728" s="156">
        <v>3.0000000000000001E-3</v>
      </c>
      <c r="AA728" s="156">
        <v>4.1000000000000002E-2</v>
      </c>
      <c r="AB728" s="156">
        <v>4.5999999999999999E-2</v>
      </c>
    </row>
    <row r="729" spans="1:28" x14ac:dyDescent="0.25">
      <c r="A729" s="87" t="s">
        <v>1416</v>
      </c>
      <c r="B729" s="156" t="s">
        <v>294</v>
      </c>
      <c r="C729" s="156">
        <v>0.37390686488850022</v>
      </c>
      <c r="D729" s="156">
        <v>0.19452339309138608</v>
      </c>
      <c r="E729" s="156">
        <v>6.9851333624836032E-2</v>
      </c>
      <c r="F729" s="156">
        <v>9.2479230432881504E-2</v>
      </c>
      <c r="G729" s="156">
        <v>0.23343900306077831</v>
      </c>
      <c r="H729" s="156">
        <v>4.864451246174027E-3</v>
      </c>
      <c r="I729" s="156">
        <v>3.0935723655443812E-2</v>
      </c>
      <c r="J729" s="156">
        <v>1.0000000000000002</v>
      </c>
      <c r="K729" s="87">
        <v>18296</v>
      </c>
      <c r="L729" s="87"/>
      <c r="M729" s="156" t="s">
        <v>294</v>
      </c>
      <c r="N729" s="156" t="s">
        <v>294</v>
      </c>
      <c r="O729" s="156">
        <v>0.36699999999999999</v>
      </c>
      <c r="P729" s="156">
        <v>0.38100000000000001</v>
      </c>
      <c r="Q729" s="156">
        <v>0.189</v>
      </c>
      <c r="R729" s="156">
        <v>0.2</v>
      </c>
      <c r="S729" s="156">
        <v>6.6000000000000003E-2</v>
      </c>
      <c r="T729" s="156">
        <v>7.3999999999999996E-2</v>
      </c>
      <c r="U729" s="156">
        <v>8.7999999999999995E-2</v>
      </c>
      <c r="V729" s="156">
        <v>9.7000000000000003E-2</v>
      </c>
      <c r="W729" s="156">
        <v>0.22700000000000001</v>
      </c>
      <c r="X729" s="156">
        <v>0.24</v>
      </c>
      <c r="Y729" s="156">
        <v>4.0000000000000001E-3</v>
      </c>
      <c r="Z729" s="156">
        <v>6.0000000000000001E-3</v>
      </c>
      <c r="AA729" s="156">
        <v>2.9000000000000001E-2</v>
      </c>
      <c r="AB729" s="156">
        <v>3.4000000000000002E-2</v>
      </c>
    </row>
    <row r="730" spans="1:28" x14ac:dyDescent="0.25">
      <c r="A730" s="87" t="s">
        <v>1417</v>
      </c>
      <c r="B730" s="156" t="s">
        <v>294</v>
      </c>
      <c r="C730" s="156">
        <v>0.19424460431654678</v>
      </c>
      <c r="D730" s="156">
        <v>0.3594124700239808</v>
      </c>
      <c r="E730" s="156">
        <v>0.1789568345323741</v>
      </c>
      <c r="F730" s="156">
        <v>3.2973621103117509E-2</v>
      </c>
      <c r="G730" s="156">
        <v>0.20323741007194246</v>
      </c>
      <c r="H730" s="156">
        <v>4.1966426858513189E-3</v>
      </c>
      <c r="I730" s="156">
        <v>2.6978417266187049E-2</v>
      </c>
      <c r="J730" s="156">
        <v>1</v>
      </c>
      <c r="K730" s="87">
        <v>3336</v>
      </c>
      <c r="L730" s="87"/>
      <c r="M730" s="156" t="s">
        <v>294</v>
      </c>
      <c r="N730" s="156" t="s">
        <v>294</v>
      </c>
      <c r="O730" s="156">
        <v>0.18099999999999999</v>
      </c>
      <c r="P730" s="156">
        <v>0.20799999999999999</v>
      </c>
      <c r="Q730" s="156">
        <v>0.34300000000000003</v>
      </c>
      <c r="R730" s="156">
        <v>0.376</v>
      </c>
      <c r="S730" s="156">
        <v>0.16600000000000001</v>
      </c>
      <c r="T730" s="156">
        <v>0.192</v>
      </c>
      <c r="U730" s="156">
        <v>2.7E-2</v>
      </c>
      <c r="V730" s="156">
        <v>0.04</v>
      </c>
      <c r="W730" s="156">
        <v>0.19</v>
      </c>
      <c r="X730" s="156">
        <v>0.217</v>
      </c>
      <c r="Y730" s="156">
        <v>3.0000000000000001E-3</v>
      </c>
      <c r="Z730" s="156">
        <v>7.0000000000000001E-3</v>
      </c>
      <c r="AA730" s="156">
        <v>2.1999999999999999E-2</v>
      </c>
      <c r="AB730" s="156">
        <v>3.3000000000000002E-2</v>
      </c>
    </row>
    <row r="731" spans="1:28" x14ac:dyDescent="0.25">
      <c r="A731" s="87" t="s">
        <v>1418</v>
      </c>
      <c r="B731" s="156" t="s">
        <v>294</v>
      </c>
      <c r="C731" s="156">
        <v>6.8351818416301266E-2</v>
      </c>
      <c r="D731" s="156">
        <v>0.40056744905855041</v>
      </c>
      <c r="E731" s="156">
        <v>0.11761671395408821</v>
      </c>
      <c r="F731" s="156">
        <v>2.2697962342017024E-2</v>
      </c>
      <c r="G731" s="156">
        <v>0.34562806293525922</v>
      </c>
      <c r="H731" s="156">
        <v>9.2855300490069636E-3</v>
      </c>
      <c r="I731" s="156">
        <v>3.5852463244776887E-2</v>
      </c>
      <c r="J731" s="156">
        <v>1</v>
      </c>
      <c r="K731" s="87">
        <v>3877</v>
      </c>
      <c r="L731" s="87"/>
      <c r="M731" s="156" t="s">
        <v>294</v>
      </c>
      <c r="N731" s="156" t="s">
        <v>294</v>
      </c>
      <c r="O731" s="156">
        <v>6.0999999999999999E-2</v>
      </c>
      <c r="P731" s="156">
        <v>7.6999999999999999E-2</v>
      </c>
      <c r="Q731" s="156">
        <v>0.38500000000000001</v>
      </c>
      <c r="R731" s="156">
        <v>0.41599999999999998</v>
      </c>
      <c r="S731" s="156">
        <v>0.108</v>
      </c>
      <c r="T731" s="156">
        <v>0.128</v>
      </c>
      <c r="U731" s="156">
        <v>1.7999999999999999E-2</v>
      </c>
      <c r="V731" s="156">
        <v>2.8000000000000001E-2</v>
      </c>
      <c r="W731" s="156">
        <v>0.33100000000000002</v>
      </c>
      <c r="X731" s="156">
        <v>0.36099999999999999</v>
      </c>
      <c r="Y731" s="156">
        <v>7.0000000000000001E-3</v>
      </c>
      <c r="Z731" s="156">
        <v>1.2999999999999999E-2</v>
      </c>
      <c r="AA731" s="156">
        <v>0.03</v>
      </c>
      <c r="AB731" s="156">
        <v>4.2000000000000003E-2</v>
      </c>
    </row>
    <row r="732" spans="1:28" x14ac:dyDescent="0.25">
      <c r="A732" s="87" t="s">
        <v>1419</v>
      </c>
      <c r="B732" s="156" t="s">
        <v>294</v>
      </c>
      <c r="C732" s="156">
        <v>8.297789841023652E-2</v>
      </c>
      <c r="D732" s="156">
        <v>0.24777045366421094</v>
      </c>
      <c r="E732" s="156">
        <v>0.12834431950368361</v>
      </c>
      <c r="F732" s="156">
        <v>2.9985782603076126E-2</v>
      </c>
      <c r="G732" s="156">
        <v>0.42910688897505495</v>
      </c>
      <c r="H732" s="156">
        <v>3.1666020421351943E-2</v>
      </c>
      <c r="I732" s="156">
        <v>5.0148636422385935E-2</v>
      </c>
      <c r="J732" s="156">
        <v>1</v>
      </c>
      <c r="K732" s="87">
        <v>7737</v>
      </c>
      <c r="L732" s="87"/>
      <c r="M732" s="156" t="s">
        <v>294</v>
      </c>
      <c r="N732" s="156" t="s">
        <v>294</v>
      </c>
      <c r="O732" s="156">
        <v>7.6999999999999999E-2</v>
      </c>
      <c r="P732" s="156">
        <v>8.8999999999999996E-2</v>
      </c>
      <c r="Q732" s="156">
        <v>0.23799999999999999</v>
      </c>
      <c r="R732" s="156">
        <v>0.25800000000000001</v>
      </c>
      <c r="S732" s="156">
        <v>0.121</v>
      </c>
      <c r="T732" s="156">
        <v>0.13600000000000001</v>
      </c>
      <c r="U732" s="156">
        <v>2.5999999999999999E-2</v>
      </c>
      <c r="V732" s="156">
        <v>3.4000000000000002E-2</v>
      </c>
      <c r="W732" s="156">
        <v>0.41799999999999998</v>
      </c>
      <c r="X732" s="156">
        <v>0.44</v>
      </c>
      <c r="Y732" s="156">
        <v>2.8000000000000001E-2</v>
      </c>
      <c r="Z732" s="156">
        <v>3.5999999999999997E-2</v>
      </c>
      <c r="AA732" s="156">
        <v>4.5999999999999999E-2</v>
      </c>
      <c r="AB732" s="156">
        <v>5.5E-2</v>
      </c>
    </row>
    <row r="733" spans="1:28" x14ac:dyDescent="0.25">
      <c r="A733" s="87" t="s">
        <v>1420</v>
      </c>
      <c r="B733" s="156" t="s">
        <v>294</v>
      </c>
      <c r="C733" s="156">
        <v>0.26612466124661249</v>
      </c>
      <c r="D733" s="156">
        <v>0.25732749635188662</v>
      </c>
      <c r="E733" s="156">
        <v>0.12180529497602668</v>
      </c>
      <c r="F733" s="156">
        <v>1.7656868876381071E-2</v>
      </c>
      <c r="G733" s="156">
        <v>0.29197415051073589</v>
      </c>
      <c r="H733" s="156">
        <v>5.5659787367104445E-3</v>
      </c>
      <c r="I733" s="156">
        <v>3.954554930164686E-2</v>
      </c>
      <c r="J733" s="156">
        <v>1.0000000000000002</v>
      </c>
      <c r="K733" s="87">
        <v>47970</v>
      </c>
      <c r="L733" s="87"/>
      <c r="M733" s="156" t="s">
        <v>294</v>
      </c>
      <c r="N733" s="156" t="s">
        <v>294</v>
      </c>
      <c r="O733" s="156">
        <v>0.26200000000000001</v>
      </c>
      <c r="P733" s="156">
        <v>0.27</v>
      </c>
      <c r="Q733" s="156">
        <v>0.253</v>
      </c>
      <c r="R733" s="156">
        <v>0.26100000000000001</v>
      </c>
      <c r="S733" s="156">
        <v>0.11899999999999999</v>
      </c>
      <c r="T733" s="156">
        <v>0.125</v>
      </c>
      <c r="U733" s="156">
        <v>1.7000000000000001E-2</v>
      </c>
      <c r="V733" s="156">
        <v>1.9E-2</v>
      </c>
      <c r="W733" s="156">
        <v>0.28799999999999998</v>
      </c>
      <c r="X733" s="156">
        <v>0.29599999999999999</v>
      </c>
      <c r="Y733" s="156">
        <v>5.0000000000000001E-3</v>
      </c>
      <c r="Z733" s="156">
        <v>6.0000000000000001E-3</v>
      </c>
      <c r="AA733" s="156">
        <v>3.7999999999999999E-2</v>
      </c>
      <c r="AB733" s="156">
        <v>4.1000000000000002E-2</v>
      </c>
    </row>
    <row r="734" spans="1:28" x14ac:dyDescent="0.25">
      <c r="A734" s="87" t="s">
        <v>1421</v>
      </c>
      <c r="B734" s="156" t="s">
        <v>294</v>
      </c>
      <c r="C734" s="156">
        <v>0.13670842629140209</v>
      </c>
      <c r="D734" s="156">
        <v>0.20096104341856874</v>
      </c>
      <c r="E734" s="156">
        <v>9.8815857216406386E-2</v>
      </c>
      <c r="F734" s="156">
        <v>3.030719066414965E-2</v>
      </c>
      <c r="G734" s="156">
        <v>0.4871117212974086</v>
      </c>
      <c r="H734" s="156">
        <v>9.0612665179337568E-3</v>
      </c>
      <c r="I734" s="156">
        <v>3.7034494594130773E-2</v>
      </c>
      <c r="J734" s="156">
        <v>1</v>
      </c>
      <c r="K734" s="87">
        <v>29135</v>
      </c>
      <c r="L734" s="87"/>
      <c r="M734" s="156" t="s">
        <v>294</v>
      </c>
      <c r="N734" s="156" t="s">
        <v>294</v>
      </c>
      <c r="O734" s="156">
        <v>0.13300000000000001</v>
      </c>
      <c r="P734" s="156">
        <v>0.14099999999999999</v>
      </c>
      <c r="Q734" s="156">
        <v>0.19600000000000001</v>
      </c>
      <c r="R734" s="156">
        <v>0.20599999999999999</v>
      </c>
      <c r="S734" s="156">
        <v>9.5000000000000001E-2</v>
      </c>
      <c r="T734" s="156">
        <v>0.10199999999999999</v>
      </c>
      <c r="U734" s="156">
        <v>2.8000000000000001E-2</v>
      </c>
      <c r="V734" s="156">
        <v>3.2000000000000001E-2</v>
      </c>
      <c r="W734" s="156">
        <v>0.48099999999999998</v>
      </c>
      <c r="X734" s="156">
        <v>0.49299999999999999</v>
      </c>
      <c r="Y734" s="156">
        <v>8.0000000000000002E-3</v>
      </c>
      <c r="Z734" s="156">
        <v>0.01</v>
      </c>
      <c r="AA734" s="156">
        <v>3.5000000000000003E-2</v>
      </c>
      <c r="AB734" s="156">
        <v>3.9E-2</v>
      </c>
    </row>
    <row r="735" spans="1:28" x14ac:dyDescent="0.25">
      <c r="A735" s="87" t="s">
        <v>1422</v>
      </c>
      <c r="B735" s="156" t="s">
        <v>294</v>
      </c>
      <c r="C735" s="156">
        <v>0.10559006211180125</v>
      </c>
      <c r="D735" s="156">
        <v>0.30993788819875778</v>
      </c>
      <c r="E735" s="156">
        <v>0.2565217391304348</v>
      </c>
      <c r="F735" s="156">
        <v>5.8385093167701865E-2</v>
      </c>
      <c r="G735" s="156">
        <v>0.2236024844720497</v>
      </c>
      <c r="H735" s="156">
        <v>2.4844720496894411E-3</v>
      </c>
      <c r="I735" s="156">
        <v>4.3478260869565216E-2</v>
      </c>
      <c r="J735" s="156">
        <v>1</v>
      </c>
      <c r="K735" s="87">
        <v>1610</v>
      </c>
      <c r="L735" s="87"/>
      <c r="M735" s="156" t="s">
        <v>294</v>
      </c>
      <c r="N735" s="156" t="s">
        <v>294</v>
      </c>
      <c r="O735" s="156">
        <v>9.1999999999999998E-2</v>
      </c>
      <c r="P735" s="156">
        <v>0.122</v>
      </c>
      <c r="Q735" s="156">
        <v>0.28799999999999998</v>
      </c>
      <c r="R735" s="156">
        <v>0.33300000000000002</v>
      </c>
      <c r="S735" s="156">
        <v>0.23599999999999999</v>
      </c>
      <c r="T735" s="156">
        <v>0.27800000000000002</v>
      </c>
      <c r="U735" s="156">
        <v>4.8000000000000001E-2</v>
      </c>
      <c r="V735" s="156">
        <v>7.0999999999999994E-2</v>
      </c>
      <c r="W735" s="156">
        <v>0.20399999999999999</v>
      </c>
      <c r="X735" s="156">
        <v>0.245</v>
      </c>
      <c r="Y735" s="156">
        <v>1E-3</v>
      </c>
      <c r="Z735" s="156">
        <v>6.0000000000000001E-3</v>
      </c>
      <c r="AA735" s="156">
        <v>3.5000000000000003E-2</v>
      </c>
      <c r="AB735" s="156">
        <v>5.5E-2</v>
      </c>
    </row>
    <row r="736" spans="1:28" x14ac:dyDescent="0.25">
      <c r="A736" s="87" t="s">
        <v>1423</v>
      </c>
      <c r="B736" s="156" t="s">
        <v>294</v>
      </c>
      <c r="C736" s="156">
        <v>0.18711396390941021</v>
      </c>
      <c r="D736" s="156">
        <v>0.34395058738040452</v>
      </c>
      <c r="E736" s="156">
        <v>0.1402446409107424</v>
      </c>
      <c r="F736" s="156">
        <v>1.8771951071817852E-2</v>
      </c>
      <c r="G736" s="156">
        <v>0.25214969117112751</v>
      </c>
      <c r="H736" s="156">
        <v>3.3910621291025796E-3</v>
      </c>
      <c r="I736" s="156">
        <v>5.4378103427394936E-2</v>
      </c>
      <c r="J736" s="156">
        <v>0.99999999999999989</v>
      </c>
      <c r="K736" s="87">
        <v>8257</v>
      </c>
      <c r="L736" s="87"/>
      <c r="M736" s="156" t="s">
        <v>294</v>
      </c>
      <c r="N736" s="156" t="s">
        <v>294</v>
      </c>
      <c r="O736" s="156">
        <v>0.17899999999999999</v>
      </c>
      <c r="P736" s="156">
        <v>0.19600000000000001</v>
      </c>
      <c r="Q736" s="156">
        <v>0.33400000000000002</v>
      </c>
      <c r="R736" s="156">
        <v>0.35399999999999998</v>
      </c>
      <c r="S736" s="156">
        <v>0.13300000000000001</v>
      </c>
      <c r="T736" s="156">
        <v>0.14799999999999999</v>
      </c>
      <c r="U736" s="156">
        <v>1.6E-2</v>
      </c>
      <c r="V736" s="156">
        <v>2.1999999999999999E-2</v>
      </c>
      <c r="W736" s="156">
        <v>0.24299999999999999</v>
      </c>
      <c r="X736" s="156">
        <v>0.26200000000000001</v>
      </c>
      <c r="Y736" s="156">
        <v>2E-3</v>
      </c>
      <c r="Z736" s="156">
        <v>5.0000000000000001E-3</v>
      </c>
      <c r="AA736" s="156">
        <v>0.05</v>
      </c>
      <c r="AB736" s="156">
        <v>5.8999999999999997E-2</v>
      </c>
    </row>
    <row r="737" spans="1:28" x14ac:dyDescent="0.25">
      <c r="A737" s="87" t="s">
        <v>1424</v>
      </c>
      <c r="B737" s="156" t="s">
        <v>294</v>
      </c>
      <c r="C737" s="156">
        <v>0.10595647193585338</v>
      </c>
      <c r="D737" s="156">
        <v>0.23482245131729668</v>
      </c>
      <c r="E737" s="156">
        <v>0.12972508591065293</v>
      </c>
      <c r="F737" s="156">
        <v>4.2096219931271481E-2</v>
      </c>
      <c r="G737" s="156">
        <v>0.45847651775486825</v>
      </c>
      <c r="H737" s="156">
        <v>2.2909507445589921E-3</v>
      </c>
      <c r="I737" s="156">
        <v>2.6632302405498281E-2</v>
      </c>
      <c r="J737" s="156">
        <v>0.99999999999999989</v>
      </c>
      <c r="K737" s="87">
        <v>3492</v>
      </c>
      <c r="L737" s="87"/>
      <c r="M737" s="156" t="s">
        <v>294</v>
      </c>
      <c r="N737" s="156" t="s">
        <v>294</v>
      </c>
      <c r="O737" s="156">
        <v>9.6000000000000002E-2</v>
      </c>
      <c r="P737" s="156">
        <v>0.11700000000000001</v>
      </c>
      <c r="Q737" s="156">
        <v>0.221</v>
      </c>
      <c r="R737" s="156">
        <v>0.249</v>
      </c>
      <c r="S737" s="156">
        <v>0.11899999999999999</v>
      </c>
      <c r="T737" s="156">
        <v>0.14099999999999999</v>
      </c>
      <c r="U737" s="156">
        <v>3.5999999999999997E-2</v>
      </c>
      <c r="V737" s="156">
        <v>4.9000000000000002E-2</v>
      </c>
      <c r="W737" s="156">
        <v>0.442</v>
      </c>
      <c r="X737" s="156">
        <v>0.47499999999999998</v>
      </c>
      <c r="Y737" s="156">
        <v>1E-3</v>
      </c>
      <c r="Z737" s="156">
        <v>5.0000000000000001E-3</v>
      </c>
      <c r="AA737" s="156">
        <v>2.1999999999999999E-2</v>
      </c>
      <c r="AB737" s="156">
        <v>3.3000000000000002E-2</v>
      </c>
    </row>
    <row r="738" spans="1:28" x14ac:dyDescent="0.25">
      <c r="A738" s="87" t="s">
        <v>1425</v>
      </c>
      <c r="B738" s="156" t="s">
        <v>294</v>
      </c>
      <c r="C738" s="156">
        <v>2.6121027427078798E-3</v>
      </c>
      <c r="D738" s="156">
        <v>0.47191989551589031</v>
      </c>
      <c r="E738" s="156">
        <v>0.28341314758380498</v>
      </c>
      <c r="F738" s="156">
        <v>3.9616891597736174E-2</v>
      </c>
      <c r="G738" s="156">
        <v>0.16369177187636047</v>
      </c>
      <c r="H738" s="156">
        <v>2.1767522855898999E-3</v>
      </c>
      <c r="I738" s="156">
        <v>3.6569438397910319E-2</v>
      </c>
      <c r="J738" s="156">
        <v>0.99999999999999989</v>
      </c>
      <c r="K738" s="87">
        <v>2297</v>
      </c>
      <c r="L738" s="87"/>
      <c r="M738" s="156" t="s">
        <v>294</v>
      </c>
      <c r="N738" s="156" t="s">
        <v>294</v>
      </c>
      <c r="O738" s="156">
        <v>1E-3</v>
      </c>
      <c r="P738" s="156">
        <v>6.0000000000000001E-3</v>
      </c>
      <c r="Q738" s="156">
        <v>0.45200000000000001</v>
      </c>
      <c r="R738" s="156">
        <v>0.49199999999999999</v>
      </c>
      <c r="S738" s="156">
        <v>0.26500000000000001</v>
      </c>
      <c r="T738" s="156">
        <v>0.30199999999999999</v>
      </c>
      <c r="U738" s="156">
        <v>3.2000000000000001E-2</v>
      </c>
      <c r="V738" s="156">
        <v>4.8000000000000001E-2</v>
      </c>
      <c r="W738" s="156">
        <v>0.14899999999999999</v>
      </c>
      <c r="X738" s="156">
        <v>0.17899999999999999</v>
      </c>
      <c r="Y738" s="156">
        <v>1E-3</v>
      </c>
      <c r="Z738" s="156">
        <v>5.0000000000000001E-3</v>
      </c>
      <c r="AA738" s="156">
        <v>0.03</v>
      </c>
      <c r="AB738" s="156">
        <v>4.4999999999999998E-2</v>
      </c>
    </row>
    <row r="739" spans="1:28" x14ac:dyDescent="0.25">
      <c r="A739" s="87" t="s">
        <v>1426</v>
      </c>
      <c r="B739" s="156" t="s">
        <v>294</v>
      </c>
      <c r="C739" s="156">
        <v>0.20944741532976827</v>
      </c>
      <c r="D739" s="156">
        <v>0.22115270350564467</v>
      </c>
      <c r="E739" s="156">
        <v>8.3719548425430779E-2</v>
      </c>
      <c r="F739" s="156">
        <v>8.1758764111705282E-2</v>
      </c>
      <c r="G739" s="156">
        <v>0.36179441473559121</v>
      </c>
      <c r="H739" s="156">
        <v>7.3083778966131904E-3</v>
      </c>
      <c r="I739" s="156">
        <v>3.4818775995246583E-2</v>
      </c>
      <c r="J739" s="156">
        <v>0.99999999999999989</v>
      </c>
      <c r="K739" s="87">
        <v>16830</v>
      </c>
      <c r="L739" s="87"/>
      <c r="M739" s="156" t="s">
        <v>294</v>
      </c>
      <c r="N739" s="156" t="s">
        <v>294</v>
      </c>
      <c r="O739" s="156">
        <v>0.20300000000000001</v>
      </c>
      <c r="P739" s="156">
        <v>0.216</v>
      </c>
      <c r="Q739" s="156">
        <v>0.215</v>
      </c>
      <c r="R739" s="156">
        <v>0.22700000000000001</v>
      </c>
      <c r="S739" s="156">
        <v>0.08</v>
      </c>
      <c r="T739" s="156">
        <v>8.7999999999999995E-2</v>
      </c>
      <c r="U739" s="156">
        <v>7.8E-2</v>
      </c>
      <c r="V739" s="156">
        <v>8.5999999999999993E-2</v>
      </c>
      <c r="W739" s="156">
        <v>0.35499999999999998</v>
      </c>
      <c r="X739" s="156">
        <v>0.36899999999999999</v>
      </c>
      <c r="Y739" s="156">
        <v>6.0000000000000001E-3</v>
      </c>
      <c r="Z739" s="156">
        <v>8.9999999999999993E-3</v>
      </c>
      <c r="AA739" s="156">
        <v>3.2000000000000001E-2</v>
      </c>
      <c r="AB739" s="156">
        <v>3.7999999999999999E-2</v>
      </c>
    </row>
    <row r="740" spans="1:28" x14ac:dyDescent="0.25">
      <c r="A740" s="87" t="s">
        <v>1427</v>
      </c>
      <c r="B740" s="156" t="s">
        <v>294</v>
      </c>
      <c r="C740" s="156">
        <v>0.44780408223800078</v>
      </c>
      <c r="D740" s="156">
        <v>0.33964887562336626</v>
      </c>
      <c r="E740" s="156">
        <v>8.0087503012550756E-2</v>
      </c>
      <c r="F740" s="156">
        <v>1.1660888748818153E-2</v>
      </c>
      <c r="G740" s="156">
        <v>8.0217274429469229E-2</v>
      </c>
      <c r="H740" s="156">
        <v>2.8735099460521682E-3</v>
      </c>
      <c r="I740" s="156">
        <v>3.7707866001742647E-2</v>
      </c>
      <c r="J740" s="156">
        <v>1</v>
      </c>
      <c r="K740" s="87">
        <v>53941</v>
      </c>
      <c r="L740" s="87"/>
      <c r="M740" s="156" t="s">
        <v>294</v>
      </c>
      <c r="N740" s="156" t="s">
        <v>294</v>
      </c>
      <c r="O740" s="156">
        <v>0.44400000000000001</v>
      </c>
      <c r="P740" s="156">
        <v>0.45200000000000001</v>
      </c>
      <c r="Q740" s="156">
        <v>0.33600000000000002</v>
      </c>
      <c r="R740" s="156">
        <v>0.34399999999999997</v>
      </c>
      <c r="S740" s="156">
        <v>7.8E-2</v>
      </c>
      <c r="T740" s="156">
        <v>8.2000000000000003E-2</v>
      </c>
      <c r="U740" s="156">
        <v>1.0999999999999999E-2</v>
      </c>
      <c r="V740" s="156">
        <v>1.2999999999999999E-2</v>
      </c>
      <c r="W740" s="156">
        <v>7.8E-2</v>
      </c>
      <c r="X740" s="156">
        <v>8.3000000000000004E-2</v>
      </c>
      <c r="Y740" s="156">
        <v>2E-3</v>
      </c>
      <c r="Z740" s="156">
        <v>3.0000000000000001E-3</v>
      </c>
      <c r="AA740" s="156">
        <v>3.5999999999999997E-2</v>
      </c>
      <c r="AB740" s="156">
        <v>3.9E-2</v>
      </c>
    </row>
    <row r="741" spans="1:28" x14ac:dyDescent="0.25">
      <c r="A741" s="87" t="s">
        <v>1428</v>
      </c>
      <c r="B741" s="156" t="s">
        <v>294</v>
      </c>
      <c r="C741" s="156">
        <v>0.2890625</v>
      </c>
      <c r="D741" s="156">
        <v>0.38161057692307693</v>
      </c>
      <c r="E741" s="156">
        <v>0.13822115384615385</v>
      </c>
      <c r="F741" s="156">
        <v>1.0817307692307692E-2</v>
      </c>
      <c r="G741" s="156">
        <v>0.14302884615384615</v>
      </c>
      <c r="H741" s="156">
        <v>1.8028846153846155E-3</v>
      </c>
      <c r="I741" s="156">
        <v>3.5456730769230768E-2</v>
      </c>
      <c r="J741" s="156">
        <v>0.99999999999999989</v>
      </c>
      <c r="K741" s="87">
        <v>1664</v>
      </c>
      <c r="L741" s="87"/>
      <c r="M741" s="156" t="s">
        <v>294</v>
      </c>
      <c r="N741" s="156" t="s">
        <v>294</v>
      </c>
      <c r="O741" s="156">
        <v>0.26800000000000002</v>
      </c>
      <c r="P741" s="156">
        <v>0.311</v>
      </c>
      <c r="Q741" s="156">
        <v>0.35899999999999999</v>
      </c>
      <c r="R741" s="156">
        <v>0.40500000000000003</v>
      </c>
      <c r="S741" s="156">
        <v>0.122</v>
      </c>
      <c r="T741" s="156">
        <v>0.156</v>
      </c>
      <c r="U741" s="156">
        <v>7.0000000000000001E-3</v>
      </c>
      <c r="V741" s="156">
        <v>1.7000000000000001E-2</v>
      </c>
      <c r="W741" s="156">
        <v>0.127</v>
      </c>
      <c r="X741" s="156">
        <v>0.161</v>
      </c>
      <c r="Y741" s="156">
        <v>1E-3</v>
      </c>
      <c r="Z741" s="156">
        <v>5.0000000000000001E-3</v>
      </c>
      <c r="AA741" s="156">
        <v>2.8000000000000001E-2</v>
      </c>
      <c r="AB741" s="156">
        <v>4.4999999999999998E-2</v>
      </c>
    </row>
    <row r="742" spans="1:28" x14ac:dyDescent="0.25">
      <c r="A742" s="87" t="s">
        <v>1429</v>
      </c>
      <c r="B742" s="156" t="s">
        <v>294</v>
      </c>
      <c r="C742" s="156">
        <v>0.35814838300570706</v>
      </c>
      <c r="D742" s="156">
        <v>0.40266328471781865</v>
      </c>
      <c r="E742" s="156">
        <v>0.11794546607482562</v>
      </c>
      <c r="F742" s="156">
        <v>1.077996195307546E-2</v>
      </c>
      <c r="G742" s="156">
        <v>7.2415979708306918E-2</v>
      </c>
      <c r="H742" s="156">
        <v>3.4242232086239698E-3</v>
      </c>
      <c r="I742" s="156">
        <v>3.4622701331642358E-2</v>
      </c>
      <c r="J742" s="156">
        <v>1</v>
      </c>
      <c r="K742" s="87">
        <v>7885</v>
      </c>
      <c r="L742" s="87"/>
      <c r="M742" s="156" t="s">
        <v>294</v>
      </c>
      <c r="N742" s="156" t="s">
        <v>294</v>
      </c>
      <c r="O742" s="156">
        <v>0.34799999999999998</v>
      </c>
      <c r="P742" s="156">
        <v>0.36899999999999999</v>
      </c>
      <c r="Q742" s="156">
        <v>0.39200000000000002</v>
      </c>
      <c r="R742" s="156">
        <v>0.41399999999999998</v>
      </c>
      <c r="S742" s="156">
        <v>0.111</v>
      </c>
      <c r="T742" s="156">
        <v>0.125</v>
      </c>
      <c r="U742" s="156">
        <v>8.9999999999999993E-3</v>
      </c>
      <c r="V742" s="156">
        <v>1.2999999999999999E-2</v>
      </c>
      <c r="W742" s="156">
        <v>6.7000000000000004E-2</v>
      </c>
      <c r="X742" s="156">
        <v>7.8E-2</v>
      </c>
      <c r="Y742" s="156">
        <v>2E-3</v>
      </c>
      <c r="Z742" s="156">
        <v>5.0000000000000001E-3</v>
      </c>
      <c r="AA742" s="156">
        <v>3.1E-2</v>
      </c>
      <c r="AB742" s="156">
        <v>3.9E-2</v>
      </c>
    </row>
    <row r="743" spans="1:28" x14ac:dyDescent="0.25">
      <c r="A743" s="87" t="s">
        <v>1430</v>
      </c>
      <c r="B743" s="156" t="s">
        <v>294</v>
      </c>
      <c r="C743" s="156">
        <v>0.24020293911826451</v>
      </c>
      <c r="D743" s="156">
        <v>0.46833449965010499</v>
      </c>
      <c r="E743" s="156">
        <v>0.14975507347795661</v>
      </c>
      <c r="F743" s="156">
        <v>4.4611616515045485E-2</v>
      </c>
      <c r="G743" s="156">
        <v>6.7354793561931414E-2</v>
      </c>
      <c r="H743" s="156">
        <v>1.7494751574527641E-4</v>
      </c>
      <c r="I743" s="156">
        <v>2.9566130160951713E-2</v>
      </c>
      <c r="J743" s="156">
        <v>1</v>
      </c>
      <c r="K743" s="87">
        <v>5716</v>
      </c>
      <c r="L743" s="87"/>
      <c r="M743" s="156" t="s">
        <v>294</v>
      </c>
      <c r="N743" s="156" t="s">
        <v>294</v>
      </c>
      <c r="O743" s="156">
        <v>0.22900000000000001</v>
      </c>
      <c r="P743" s="156">
        <v>0.251</v>
      </c>
      <c r="Q743" s="156">
        <v>0.45500000000000002</v>
      </c>
      <c r="R743" s="156">
        <v>0.48099999999999998</v>
      </c>
      <c r="S743" s="156">
        <v>0.14099999999999999</v>
      </c>
      <c r="T743" s="156">
        <v>0.159</v>
      </c>
      <c r="U743" s="156">
        <v>0.04</v>
      </c>
      <c r="V743" s="156">
        <v>0.05</v>
      </c>
      <c r="W743" s="156">
        <v>6.0999999999999999E-2</v>
      </c>
      <c r="X743" s="156">
        <v>7.3999999999999996E-2</v>
      </c>
      <c r="Y743" s="156">
        <v>0</v>
      </c>
      <c r="Z743" s="156">
        <v>1E-3</v>
      </c>
      <c r="AA743" s="156">
        <v>2.5000000000000001E-2</v>
      </c>
      <c r="AB743" s="156">
        <v>3.4000000000000002E-2</v>
      </c>
    </row>
    <row r="744" spans="1:28" x14ac:dyDescent="0.25">
      <c r="A744" s="87"/>
      <c r="B744" s="156"/>
      <c r="C744" s="156"/>
      <c r="D744" s="156"/>
      <c r="E744" s="156"/>
      <c r="F744" s="156"/>
      <c r="G744" s="156"/>
      <c r="H744" s="156"/>
      <c r="I744" s="156"/>
      <c r="J744" s="156"/>
      <c r="K744" s="87"/>
      <c r="L744" s="87"/>
      <c r="M744" s="156"/>
      <c r="N744" s="156"/>
      <c r="O744" s="156"/>
      <c r="P744" s="156"/>
      <c r="Q744" s="156"/>
      <c r="R744" s="156"/>
      <c r="S744" s="156"/>
      <c r="T744" s="156"/>
      <c r="U744" s="156"/>
      <c r="V744" s="156"/>
      <c r="W744" s="156"/>
      <c r="X744" s="156"/>
      <c r="Y744" s="156"/>
      <c r="Z744" s="156"/>
      <c r="AA744" s="156"/>
      <c r="AB744" s="156"/>
    </row>
    <row r="745" spans="1:28" x14ac:dyDescent="0.25">
      <c r="A745" s="87"/>
      <c r="B745" s="156"/>
      <c r="C745" s="156"/>
      <c r="D745" s="156"/>
      <c r="E745" s="156"/>
      <c r="F745" s="156"/>
      <c r="G745" s="156"/>
      <c r="H745" s="156"/>
      <c r="I745" s="156"/>
      <c r="J745" s="156"/>
      <c r="K745" s="87"/>
      <c r="L745" s="87"/>
      <c r="M745" s="156"/>
      <c r="N745" s="156"/>
      <c r="O745" s="156"/>
      <c r="P745" s="156"/>
      <c r="Q745" s="156"/>
      <c r="R745" s="156"/>
      <c r="S745" s="156"/>
      <c r="T745" s="156"/>
      <c r="U745" s="156"/>
      <c r="V745" s="156"/>
      <c r="W745" s="156"/>
      <c r="X745" s="156"/>
      <c r="Y745" s="156"/>
      <c r="Z745" s="156"/>
      <c r="AA745" s="156"/>
      <c r="AB745" s="156"/>
    </row>
    <row r="746" spans="1:28" x14ac:dyDescent="0.25">
      <c r="A746" s="87"/>
      <c r="B746" s="156"/>
      <c r="C746" s="156"/>
      <c r="D746" s="156"/>
      <c r="E746" s="156"/>
      <c r="F746" s="156"/>
      <c r="G746" s="156"/>
      <c r="H746" s="156"/>
      <c r="I746" s="156"/>
      <c r="J746" s="156"/>
      <c r="K746" s="87"/>
      <c r="L746" s="87"/>
      <c r="M746" s="156"/>
      <c r="N746" s="156"/>
      <c r="O746" s="156"/>
      <c r="P746" s="156"/>
      <c r="Q746" s="156"/>
      <c r="R746" s="156"/>
      <c r="S746" s="156"/>
      <c r="T746" s="156"/>
      <c r="U746" s="156"/>
      <c r="V746" s="156"/>
      <c r="W746" s="156"/>
      <c r="X746" s="156"/>
      <c r="Y746" s="156"/>
      <c r="Z746" s="156"/>
      <c r="AA746" s="156"/>
      <c r="AB746" s="156"/>
    </row>
    <row r="747" spans="1:28" x14ac:dyDescent="0.25">
      <c r="A747" s="87"/>
    </row>
    <row r="748" spans="1:28" x14ac:dyDescent="0.25">
      <c r="A748" s="87"/>
    </row>
    <row r="749" spans="1:28" x14ac:dyDescent="0.25">
      <c r="A749" s="87"/>
    </row>
    <row r="750" spans="1:28" x14ac:dyDescent="0.25">
      <c r="A750" s="87"/>
    </row>
    <row r="751" spans="1:28" x14ac:dyDescent="0.25">
      <c r="A751" s="87"/>
    </row>
    <row r="752" spans="1:28" x14ac:dyDescent="0.25">
      <c r="A752" s="87"/>
    </row>
    <row r="753" spans="1:1" x14ac:dyDescent="0.25">
      <c r="A753" s="87"/>
    </row>
    <row r="754" spans="1:1" x14ac:dyDescent="0.25">
      <c r="A754" s="87"/>
    </row>
    <row r="755" spans="1:1" x14ac:dyDescent="0.25">
      <c r="A755" s="87"/>
    </row>
    <row r="756" spans="1:1" x14ac:dyDescent="0.25">
      <c r="A756" s="87"/>
    </row>
    <row r="757" spans="1:1" x14ac:dyDescent="0.25">
      <c r="A757" s="87"/>
    </row>
    <row r="758" spans="1:1" x14ac:dyDescent="0.25">
      <c r="A758" s="87"/>
    </row>
    <row r="759" spans="1:1" x14ac:dyDescent="0.25">
      <c r="A759" s="87"/>
    </row>
    <row r="760" spans="1:1" x14ac:dyDescent="0.25">
      <c r="A760" s="87"/>
    </row>
    <row r="761" spans="1:1" x14ac:dyDescent="0.25">
      <c r="A761" s="87"/>
    </row>
    <row r="762" spans="1:1" x14ac:dyDescent="0.25">
      <c r="A762" s="87"/>
    </row>
    <row r="763" spans="1:1" x14ac:dyDescent="0.25">
      <c r="A763" s="87"/>
    </row>
    <row r="764" spans="1:1" x14ac:dyDescent="0.25">
      <c r="A764" s="87"/>
    </row>
    <row r="765" spans="1:1" x14ac:dyDescent="0.25">
      <c r="A765" s="87"/>
    </row>
    <row r="766" spans="1:1" x14ac:dyDescent="0.25">
      <c r="A766" s="87"/>
    </row>
    <row r="767" spans="1:1" x14ac:dyDescent="0.25">
      <c r="A767" s="87"/>
    </row>
    <row r="768" spans="1:1" x14ac:dyDescent="0.25">
      <c r="A768" s="87"/>
    </row>
    <row r="769" spans="1:1" x14ac:dyDescent="0.25">
      <c r="A769" s="87"/>
    </row>
    <row r="770" spans="1:1" x14ac:dyDescent="0.25">
      <c r="A770" s="87"/>
    </row>
    <row r="771" spans="1:1" x14ac:dyDescent="0.25">
      <c r="A771" s="87"/>
    </row>
    <row r="772" spans="1:1" x14ac:dyDescent="0.25">
      <c r="A772" s="87"/>
    </row>
    <row r="773" spans="1:1" x14ac:dyDescent="0.25">
      <c r="A773" s="87"/>
    </row>
    <row r="774" spans="1:1" x14ac:dyDescent="0.25">
      <c r="A774" s="87"/>
    </row>
    <row r="775" spans="1:1" x14ac:dyDescent="0.25">
      <c r="A775" s="87"/>
    </row>
    <row r="776" spans="1:1" x14ac:dyDescent="0.25">
      <c r="A776" s="87"/>
    </row>
    <row r="777" spans="1:1" x14ac:dyDescent="0.25">
      <c r="A777" s="87"/>
    </row>
    <row r="778" spans="1:1" x14ac:dyDescent="0.25">
      <c r="A778" s="87"/>
    </row>
    <row r="779" spans="1:1" x14ac:dyDescent="0.25">
      <c r="A779" s="87"/>
    </row>
    <row r="780" spans="1:1" x14ac:dyDescent="0.25">
      <c r="A780" s="87"/>
    </row>
    <row r="781" spans="1:1" x14ac:dyDescent="0.25">
      <c r="A781" s="87"/>
    </row>
    <row r="782" spans="1:1" x14ac:dyDescent="0.25">
      <c r="A782" s="87"/>
    </row>
    <row r="783" spans="1:1" x14ac:dyDescent="0.25">
      <c r="A783" s="87"/>
    </row>
    <row r="784" spans="1:1" x14ac:dyDescent="0.25">
      <c r="A784" s="87"/>
    </row>
    <row r="785" spans="1:1" x14ac:dyDescent="0.25">
      <c r="A785" s="87"/>
    </row>
    <row r="786" spans="1:1" x14ac:dyDescent="0.25">
      <c r="A786" s="87"/>
    </row>
    <row r="787" spans="1:1" x14ac:dyDescent="0.25">
      <c r="A787" s="87"/>
    </row>
    <row r="788" spans="1:1" x14ac:dyDescent="0.25">
      <c r="A788" s="87"/>
    </row>
    <row r="789" spans="1:1" x14ac:dyDescent="0.25">
      <c r="A789" s="87"/>
    </row>
    <row r="790" spans="1:1" x14ac:dyDescent="0.25">
      <c r="A790" s="87"/>
    </row>
    <row r="791" spans="1:1" x14ac:dyDescent="0.25">
      <c r="A791" s="87"/>
    </row>
    <row r="792" spans="1:1" x14ac:dyDescent="0.25">
      <c r="A792" s="87"/>
    </row>
    <row r="793" spans="1:1" x14ac:dyDescent="0.25">
      <c r="A793" s="87"/>
    </row>
    <row r="794" spans="1:1" x14ac:dyDescent="0.25">
      <c r="A794" s="87"/>
    </row>
    <row r="795" spans="1:1" x14ac:dyDescent="0.25">
      <c r="A795" s="87"/>
    </row>
    <row r="796" spans="1:1" x14ac:dyDescent="0.25">
      <c r="A796" s="87"/>
    </row>
    <row r="797" spans="1:1" x14ac:dyDescent="0.25">
      <c r="A797" s="87"/>
    </row>
    <row r="798" spans="1:1" x14ac:dyDescent="0.25">
      <c r="A798" s="87"/>
    </row>
    <row r="799" spans="1:1" x14ac:dyDescent="0.25">
      <c r="A799" s="87"/>
    </row>
    <row r="800" spans="1:1" x14ac:dyDescent="0.25">
      <c r="A800" s="87"/>
    </row>
    <row r="801" spans="1:1" x14ac:dyDescent="0.25">
      <c r="A801" s="87"/>
    </row>
    <row r="802" spans="1:1" x14ac:dyDescent="0.25">
      <c r="A802" s="87"/>
    </row>
    <row r="803" spans="1:1" x14ac:dyDescent="0.25">
      <c r="A803" s="87"/>
    </row>
    <row r="804" spans="1:1" x14ac:dyDescent="0.25">
      <c r="A804" s="87"/>
    </row>
    <row r="805" spans="1:1" x14ac:dyDescent="0.25">
      <c r="A805" s="87"/>
    </row>
    <row r="806" spans="1:1" x14ac:dyDescent="0.25">
      <c r="A806" s="87"/>
    </row>
    <row r="807" spans="1:1" x14ac:dyDescent="0.25">
      <c r="A807" s="87"/>
    </row>
    <row r="808" spans="1:1" x14ac:dyDescent="0.25">
      <c r="A808" s="87"/>
    </row>
    <row r="809" spans="1:1" x14ac:dyDescent="0.25">
      <c r="A809" s="87"/>
    </row>
    <row r="810" spans="1:1" x14ac:dyDescent="0.25">
      <c r="A810" s="87"/>
    </row>
    <row r="811" spans="1:1" x14ac:dyDescent="0.25">
      <c r="A811" s="87"/>
    </row>
    <row r="812" spans="1:1" x14ac:dyDescent="0.25">
      <c r="A812" s="87"/>
    </row>
    <row r="813" spans="1:1" x14ac:dyDescent="0.25">
      <c r="A813" s="87"/>
    </row>
    <row r="814" spans="1:1" x14ac:dyDescent="0.25">
      <c r="A814" s="87"/>
    </row>
    <row r="815" spans="1:1" x14ac:dyDescent="0.25">
      <c r="A815" s="87"/>
    </row>
    <row r="816" spans="1:1" x14ac:dyDescent="0.25">
      <c r="A816" s="87"/>
    </row>
    <row r="817" spans="1:1" x14ac:dyDescent="0.25">
      <c r="A817" s="87"/>
    </row>
    <row r="818" spans="1:1" x14ac:dyDescent="0.25">
      <c r="A818" s="87"/>
    </row>
    <row r="819" spans="1:1" x14ac:dyDescent="0.25">
      <c r="A819" s="87"/>
    </row>
    <row r="820" spans="1:1" x14ac:dyDescent="0.25">
      <c r="A820" s="87"/>
    </row>
    <row r="821" spans="1:1" x14ac:dyDescent="0.25">
      <c r="A821" s="87"/>
    </row>
    <row r="822" spans="1:1" x14ac:dyDescent="0.25">
      <c r="A822" s="87"/>
    </row>
    <row r="823" spans="1:1" x14ac:dyDescent="0.25">
      <c r="A823" s="87"/>
    </row>
    <row r="824" spans="1:1" x14ac:dyDescent="0.25">
      <c r="A824" s="87"/>
    </row>
    <row r="825" spans="1:1" x14ac:dyDescent="0.25">
      <c r="A825" s="87"/>
    </row>
    <row r="826" spans="1:1" x14ac:dyDescent="0.25">
      <c r="A826" s="87"/>
    </row>
    <row r="827" spans="1:1" x14ac:dyDescent="0.25">
      <c r="A827" s="87"/>
    </row>
    <row r="828" spans="1:1" x14ac:dyDescent="0.25">
      <c r="A828" s="87"/>
    </row>
    <row r="829" spans="1:1" x14ac:dyDescent="0.25">
      <c r="A829" s="87"/>
    </row>
    <row r="830" spans="1:1" x14ac:dyDescent="0.25">
      <c r="A830" s="87"/>
    </row>
    <row r="831" spans="1:1" x14ac:dyDescent="0.25">
      <c r="A831" s="87"/>
    </row>
    <row r="832" spans="1:1" x14ac:dyDescent="0.25">
      <c r="A832" s="87"/>
    </row>
    <row r="833" spans="1:1" x14ac:dyDescent="0.25">
      <c r="A833" s="87"/>
    </row>
    <row r="834" spans="1:1" x14ac:dyDescent="0.25">
      <c r="A834" s="87"/>
    </row>
    <row r="835" spans="1:1" x14ac:dyDescent="0.25">
      <c r="A835" s="87"/>
    </row>
    <row r="836" spans="1:1" x14ac:dyDescent="0.25">
      <c r="A836" s="87"/>
    </row>
    <row r="837" spans="1:1" x14ac:dyDescent="0.25">
      <c r="A837" s="87"/>
    </row>
    <row r="838" spans="1:1" x14ac:dyDescent="0.25">
      <c r="A838" s="87"/>
    </row>
    <row r="839" spans="1:1" x14ac:dyDescent="0.25">
      <c r="A839" s="87"/>
    </row>
    <row r="840" spans="1:1" x14ac:dyDescent="0.25">
      <c r="A840" s="87"/>
    </row>
    <row r="841" spans="1:1" x14ac:dyDescent="0.25">
      <c r="A841" s="87"/>
    </row>
    <row r="842" spans="1:1" x14ac:dyDescent="0.25">
      <c r="A842" s="87"/>
    </row>
    <row r="843" spans="1:1" x14ac:dyDescent="0.25">
      <c r="A843" s="87"/>
    </row>
    <row r="844" spans="1:1" x14ac:dyDescent="0.25">
      <c r="A844" s="87"/>
    </row>
    <row r="845" spans="1:1" x14ac:dyDescent="0.25">
      <c r="A845" s="87"/>
    </row>
    <row r="846" spans="1:1" x14ac:dyDescent="0.25">
      <c r="A846" s="87"/>
    </row>
    <row r="847" spans="1:1" x14ac:dyDescent="0.25">
      <c r="A847" s="87"/>
    </row>
    <row r="848" spans="1:1" x14ac:dyDescent="0.25">
      <c r="A848" s="87"/>
    </row>
    <row r="849" spans="1:1" x14ac:dyDescent="0.25">
      <c r="A849" s="87"/>
    </row>
    <row r="850" spans="1:1" x14ac:dyDescent="0.25">
      <c r="A850" s="87"/>
    </row>
    <row r="851" spans="1:1" x14ac:dyDescent="0.25">
      <c r="A851" s="87"/>
    </row>
    <row r="852" spans="1:1" x14ac:dyDescent="0.25">
      <c r="A852" s="87"/>
    </row>
    <row r="853" spans="1:1" x14ac:dyDescent="0.25">
      <c r="A853" s="87"/>
    </row>
    <row r="854" spans="1:1" x14ac:dyDescent="0.25">
      <c r="A854" s="87"/>
    </row>
    <row r="855" spans="1:1" x14ac:dyDescent="0.25">
      <c r="A855" s="87"/>
    </row>
    <row r="856" spans="1:1" x14ac:dyDescent="0.25">
      <c r="A856" s="87"/>
    </row>
    <row r="857" spans="1:1" x14ac:dyDescent="0.25">
      <c r="A857" s="87"/>
    </row>
    <row r="858" spans="1:1" x14ac:dyDescent="0.25">
      <c r="A858" s="87"/>
    </row>
    <row r="859" spans="1:1" x14ac:dyDescent="0.25">
      <c r="A859" s="87"/>
    </row>
    <row r="860" spans="1:1" x14ac:dyDescent="0.25">
      <c r="A860" s="87"/>
    </row>
    <row r="861" spans="1:1" x14ac:dyDescent="0.25">
      <c r="A861" s="87"/>
    </row>
    <row r="862" spans="1:1" x14ac:dyDescent="0.25">
      <c r="A862" s="87"/>
    </row>
    <row r="863" spans="1:1" x14ac:dyDescent="0.25">
      <c r="A863" s="87"/>
    </row>
    <row r="864" spans="1:1" x14ac:dyDescent="0.25">
      <c r="A864" s="87"/>
    </row>
    <row r="865" spans="1:1" x14ac:dyDescent="0.25">
      <c r="A865" s="87"/>
    </row>
    <row r="866" spans="1:1" x14ac:dyDescent="0.25">
      <c r="A866" s="87"/>
    </row>
    <row r="867" spans="1:1" x14ac:dyDescent="0.25">
      <c r="A867" s="87"/>
    </row>
    <row r="868" spans="1:1" x14ac:dyDescent="0.25">
      <c r="A868" s="87"/>
    </row>
    <row r="869" spans="1:1" x14ac:dyDescent="0.25">
      <c r="A869" s="87"/>
    </row>
    <row r="870" spans="1:1" x14ac:dyDescent="0.25">
      <c r="A870" s="87"/>
    </row>
    <row r="871" spans="1:1" x14ac:dyDescent="0.25">
      <c r="A871" s="87"/>
    </row>
    <row r="872" spans="1:1" x14ac:dyDescent="0.25">
      <c r="A872" s="87"/>
    </row>
    <row r="873" spans="1:1" x14ac:dyDescent="0.25">
      <c r="A873" s="87"/>
    </row>
    <row r="874" spans="1:1" x14ac:dyDescent="0.25">
      <c r="A874" s="87"/>
    </row>
    <row r="875" spans="1:1" x14ac:dyDescent="0.25">
      <c r="A875" s="87"/>
    </row>
    <row r="876" spans="1:1" x14ac:dyDescent="0.25">
      <c r="A876" s="87"/>
    </row>
    <row r="877" spans="1:1" x14ac:dyDescent="0.25">
      <c r="A877" s="87"/>
    </row>
    <row r="878" spans="1:1" x14ac:dyDescent="0.25">
      <c r="A878" s="87"/>
    </row>
    <row r="879" spans="1:1" x14ac:dyDescent="0.25">
      <c r="A879" s="87"/>
    </row>
    <row r="880" spans="1:1" x14ac:dyDescent="0.25">
      <c r="A880" s="87"/>
    </row>
    <row r="881" spans="1:1" x14ac:dyDescent="0.25">
      <c r="A881" s="87"/>
    </row>
    <row r="882" spans="1:1" x14ac:dyDescent="0.25">
      <c r="A882" s="87"/>
    </row>
    <row r="883" spans="1:1" x14ac:dyDescent="0.25">
      <c r="A883" s="87"/>
    </row>
    <row r="884" spans="1:1" x14ac:dyDescent="0.25">
      <c r="A884" s="87"/>
    </row>
    <row r="885" spans="1:1" x14ac:dyDescent="0.25">
      <c r="A885" s="87"/>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age"/>
  <dimension ref="A3:AB2625"/>
  <sheetViews>
    <sheetView zoomScaleNormal="100" workbookViewId="0"/>
  </sheetViews>
  <sheetFormatPr defaultColWidth="24.28515625" defaultRowHeight="15" x14ac:dyDescent="0.25"/>
  <cols>
    <col min="1" max="1" width="69.140625" style="26" customWidth="1"/>
    <col min="2" max="2" width="9.5703125" style="26" bestFit="1" customWidth="1"/>
    <col min="3" max="3" width="5.7109375" style="26" bestFit="1" customWidth="1"/>
    <col min="4" max="4" width="10.5703125" style="26" bestFit="1" customWidth="1"/>
    <col min="5" max="5" width="16.140625" style="26" bestFit="1" customWidth="1"/>
    <col min="6" max="6" width="16.85546875" style="26" bestFit="1" customWidth="1"/>
    <col min="7" max="7" width="23.140625" style="26" bestFit="1" customWidth="1"/>
    <col min="8" max="8" width="4.85546875" style="26" bestFit="1" customWidth="1"/>
    <col min="9" max="9" width="9.28515625" style="26" bestFit="1" customWidth="1"/>
    <col min="10" max="10" width="11.140625" style="26" bestFit="1" customWidth="1"/>
    <col min="11" max="11" width="13.42578125" style="26" bestFit="1" customWidth="1"/>
    <col min="12" max="12" width="12.5703125" style="26" customWidth="1"/>
    <col min="13" max="14" width="9.5703125" style="26" bestFit="1" customWidth="1"/>
    <col min="15" max="16" width="5.7109375" style="26" bestFit="1" customWidth="1"/>
    <col min="17" max="18" width="10.5703125" style="26" bestFit="1" customWidth="1"/>
    <col min="19" max="20" width="16.140625" style="26" bestFit="1" customWidth="1"/>
    <col min="21" max="22" width="16.85546875" style="26" bestFit="1" customWidth="1"/>
    <col min="23" max="24" width="23.140625" style="26" bestFit="1" customWidth="1"/>
    <col min="25" max="26" width="4.85546875" style="26" bestFit="1" customWidth="1"/>
    <col min="27" max="28" width="9.28515625" style="26" bestFit="1" customWidth="1"/>
    <col min="29" max="241" width="9.140625" style="26" customWidth="1"/>
    <col min="242" max="242" width="18" style="26" bestFit="1" customWidth="1"/>
    <col min="243" max="243" width="7.140625" style="26" bestFit="1" customWidth="1"/>
    <col min="244" max="244" width="24.28515625" style="26" customWidth="1"/>
    <col min="245" max="252" width="23" style="26" customWidth="1"/>
    <col min="253" max="253" width="11.140625" style="26" customWidth="1"/>
    <col min="254" max="254" width="5.7109375" style="26" customWidth="1"/>
    <col min="255" max="255" width="24.28515625" style="26" bestFit="1"/>
    <col min="256" max="16384" width="24.28515625" style="26"/>
  </cols>
  <sheetData>
    <row r="3" spans="1:28" x14ac:dyDescent="0.25">
      <c r="A3" s="26">
        <v>1</v>
      </c>
      <c r="B3" s="26">
        <v>2</v>
      </c>
      <c r="C3" s="26">
        <v>3</v>
      </c>
      <c r="D3" s="26">
        <v>4</v>
      </c>
      <c r="E3" s="26">
        <v>5</v>
      </c>
      <c r="F3" s="26">
        <v>6</v>
      </c>
      <c r="G3" s="26">
        <v>7</v>
      </c>
      <c r="H3" s="26">
        <v>8</v>
      </c>
      <c r="I3" s="26">
        <v>9</v>
      </c>
      <c r="J3" s="26">
        <v>10</v>
      </c>
      <c r="K3" s="26">
        <v>11</v>
      </c>
      <c r="L3" s="26">
        <v>12</v>
      </c>
      <c r="M3" s="26">
        <v>13</v>
      </c>
      <c r="N3" s="26">
        <v>14</v>
      </c>
      <c r="O3" s="26">
        <v>15</v>
      </c>
      <c r="P3" s="26">
        <v>16</v>
      </c>
      <c r="Q3" s="26">
        <v>17</v>
      </c>
      <c r="R3" s="26">
        <v>18</v>
      </c>
      <c r="S3" s="26">
        <v>19</v>
      </c>
      <c r="T3" s="26">
        <v>20</v>
      </c>
      <c r="U3" s="26">
        <v>21</v>
      </c>
      <c r="V3" s="26">
        <v>22</v>
      </c>
      <c r="W3" s="26">
        <v>23</v>
      </c>
      <c r="X3" s="26">
        <v>24</v>
      </c>
      <c r="Y3" s="26">
        <v>25</v>
      </c>
      <c r="Z3" s="26">
        <v>26</v>
      </c>
      <c r="AA3" s="26">
        <v>27</v>
      </c>
      <c r="AB3" s="26">
        <v>28</v>
      </c>
    </row>
    <row r="4" spans="1:28" x14ac:dyDescent="0.25">
      <c r="B4" s="26" t="s">
        <v>79</v>
      </c>
      <c r="C4" s="26" t="s">
        <v>11</v>
      </c>
      <c r="D4" s="26" t="s">
        <v>5</v>
      </c>
      <c r="E4" s="26" t="s">
        <v>8</v>
      </c>
      <c r="F4" s="26" t="s">
        <v>3</v>
      </c>
      <c r="G4" s="26" t="s">
        <v>80</v>
      </c>
      <c r="H4" s="26" t="s">
        <v>4</v>
      </c>
      <c r="I4" s="26" t="s">
        <v>81</v>
      </c>
      <c r="J4" s="25" t="s">
        <v>43</v>
      </c>
      <c r="K4" s="25" t="s">
        <v>44</v>
      </c>
      <c r="M4" s="26" t="s">
        <v>79</v>
      </c>
      <c r="N4" s="26" t="s">
        <v>79</v>
      </c>
      <c r="O4" s="26" t="s">
        <v>11</v>
      </c>
      <c r="P4" s="26" t="s">
        <v>11</v>
      </c>
      <c r="Q4" s="26" t="s">
        <v>5</v>
      </c>
      <c r="R4" s="26" t="s">
        <v>5</v>
      </c>
      <c r="S4" s="26" t="s">
        <v>8</v>
      </c>
      <c r="T4" s="26" t="s">
        <v>8</v>
      </c>
      <c r="U4" s="26" t="s">
        <v>3</v>
      </c>
      <c r="V4" s="26" t="s">
        <v>3</v>
      </c>
      <c r="W4" s="26" t="s">
        <v>80</v>
      </c>
      <c r="X4" s="26" t="s">
        <v>80</v>
      </c>
      <c r="Y4" s="26" t="s">
        <v>4</v>
      </c>
      <c r="Z4" s="26" t="s">
        <v>4</v>
      </c>
      <c r="AA4" s="26" t="s">
        <v>81</v>
      </c>
      <c r="AB4" s="26" t="s">
        <v>81</v>
      </c>
    </row>
    <row r="5" spans="1:28" x14ac:dyDescent="0.25">
      <c r="A5" s="26" t="s">
        <v>1431</v>
      </c>
      <c r="B5" s="156">
        <v>0.11909955257270693</v>
      </c>
      <c r="C5" s="156">
        <v>0.24602908277404922</v>
      </c>
      <c r="D5" s="156">
        <v>0.26926733780760626</v>
      </c>
      <c r="E5" s="156">
        <v>0.10067114093959731</v>
      </c>
      <c r="F5" s="156">
        <v>3.7108501118568234E-2</v>
      </c>
      <c r="G5" s="156">
        <v>0.158165548098434</v>
      </c>
      <c r="H5" s="156">
        <v>1.2863534675615212E-3</v>
      </c>
      <c r="I5" s="156">
        <v>6.8372483221476515E-2</v>
      </c>
      <c r="J5" s="156">
        <v>1</v>
      </c>
      <c r="K5" s="87">
        <v>35760</v>
      </c>
      <c r="L5" s="87"/>
      <c r="M5" s="156">
        <v>0.11600000000000001</v>
      </c>
      <c r="N5" s="156">
        <v>0.122</v>
      </c>
      <c r="O5" s="156">
        <v>0.24199999999999999</v>
      </c>
      <c r="P5" s="156">
        <v>0.251</v>
      </c>
      <c r="Q5" s="156">
        <v>0.26500000000000001</v>
      </c>
      <c r="R5" s="156">
        <v>0.27400000000000002</v>
      </c>
      <c r="S5" s="156">
        <v>9.8000000000000004E-2</v>
      </c>
      <c r="T5" s="156">
        <v>0.104</v>
      </c>
      <c r="U5" s="156">
        <v>3.5000000000000003E-2</v>
      </c>
      <c r="V5" s="156">
        <v>3.9E-2</v>
      </c>
      <c r="W5" s="156">
        <v>0.154</v>
      </c>
      <c r="X5" s="156">
        <v>0.16200000000000001</v>
      </c>
      <c r="Y5" s="156">
        <v>1E-3</v>
      </c>
      <c r="Z5" s="156">
        <v>2E-3</v>
      </c>
      <c r="AA5" s="156">
        <v>6.6000000000000003E-2</v>
      </c>
      <c r="AB5" s="156">
        <v>7.0999999999999994E-2</v>
      </c>
    </row>
    <row r="6" spans="1:28" x14ac:dyDescent="0.25">
      <c r="A6" s="87" t="s">
        <v>1432</v>
      </c>
      <c r="B6" s="156" t="s">
        <v>294</v>
      </c>
      <c r="C6" s="156">
        <v>0.1069182389937107</v>
      </c>
      <c r="D6" s="156">
        <v>0.22012578616352202</v>
      </c>
      <c r="E6" s="156">
        <v>0.18238993710691823</v>
      </c>
      <c r="F6" s="156">
        <v>3.1446540880503145E-2</v>
      </c>
      <c r="G6" s="156">
        <v>0.41509433962264153</v>
      </c>
      <c r="H6" s="156" t="s">
        <v>294</v>
      </c>
      <c r="I6" s="156">
        <v>4.40251572327044E-2</v>
      </c>
      <c r="J6" s="156">
        <v>1</v>
      </c>
      <c r="K6" s="87">
        <v>159</v>
      </c>
      <c r="L6" s="87"/>
      <c r="M6" s="156" t="s">
        <v>294</v>
      </c>
      <c r="N6" s="156" t="s">
        <v>294</v>
      </c>
      <c r="O6" s="156">
        <v>6.8000000000000005E-2</v>
      </c>
      <c r="P6" s="156">
        <v>0.16500000000000001</v>
      </c>
      <c r="Q6" s="156">
        <v>0.16300000000000001</v>
      </c>
      <c r="R6" s="156">
        <v>0.29099999999999998</v>
      </c>
      <c r="S6" s="156">
        <v>0.13</v>
      </c>
      <c r="T6" s="156">
        <v>0.25</v>
      </c>
      <c r="U6" s="156">
        <v>1.4E-2</v>
      </c>
      <c r="V6" s="156">
        <v>7.0999999999999994E-2</v>
      </c>
      <c r="W6" s="156">
        <v>0.34100000000000003</v>
      </c>
      <c r="X6" s="156">
        <v>0.49299999999999999</v>
      </c>
      <c r="Y6" s="156" t="s">
        <v>294</v>
      </c>
      <c r="Z6" s="156" t="s">
        <v>294</v>
      </c>
      <c r="AA6" s="156">
        <v>2.1000000000000001E-2</v>
      </c>
      <c r="AB6" s="156">
        <v>8.7999999999999995E-2</v>
      </c>
    </row>
    <row r="7" spans="1:28" x14ac:dyDescent="0.25">
      <c r="A7" s="87" t="s">
        <v>1433</v>
      </c>
      <c r="B7" s="156" t="s">
        <v>294</v>
      </c>
      <c r="C7" s="156">
        <v>0.3144927536231884</v>
      </c>
      <c r="D7" s="156">
        <v>0.3188405797101449</v>
      </c>
      <c r="E7" s="156">
        <v>0.10869565217391304</v>
      </c>
      <c r="F7" s="156">
        <v>7.2463768115942032E-2</v>
      </c>
      <c r="G7" s="156">
        <v>0.13043478260869565</v>
      </c>
      <c r="H7" s="156">
        <v>1.4492753623188406E-3</v>
      </c>
      <c r="I7" s="156">
        <v>5.3623188405797099E-2</v>
      </c>
      <c r="J7" s="156">
        <v>1</v>
      </c>
      <c r="K7" s="87">
        <v>690</v>
      </c>
      <c r="L7" s="87"/>
      <c r="M7" s="156" t="s">
        <v>294</v>
      </c>
      <c r="N7" s="156" t="s">
        <v>294</v>
      </c>
      <c r="O7" s="156">
        <v>0.28100000000000003</v>
      </c>
      <c r="P7" s="156">
        <v>0.35</v>
      </c>
      <c r="Q7" s="156">
        <v>0.28499999999999998</v>
      </c>
      <c r="R7" s="156">
        <v>0.35499999999999998</v>
      </c>
      <c r="S7" s="156">
        <v>8.7999999999999995E-2</v>
      </c>
      <c r="T7" s="156">
        <v>0.13400000000000001</v>
      </c>
      <c r="U7" s="156">
        <v>5.5E-2</v>
      </c>
      <c r="V7" s="156">
        <v>9.4E-2</v>
      </c>
      <c r="W7" s="156">
        <v>0.107</v>
      </c>
      <c r="X7" s="156">
        <v>0.158</v>
      </c>
      <c r="Y7" s="156">
        <v>0</v>
      </c>
      <c r="Z7" s="156">
        <v>8.0000000000000002E-3</v>
      </c>
      <c r="AA7" s="156">
        <v>3.9E-2</v>
      </c>
      <c r="AB7" s="156">
        <v>7.2999999999999995E-2</v>
      </c>
    </row>
    <row r="8" spans="1:28" x14ac:dyDescent="0.25">
      <c r="A8" s="87" t="s">
        <v>1434</v>
      </c>
      <c r="B8" s="156" t="s">
        <v>294</v>
      </c>
      <c r="C8" s="156">
        <v>7.331378299120235E-3</v>
      </c>
      <c r="D8" s="156">
        <v>0.13196480938416422</v>
      </c>
      <c r="E8" s="156">
        <v>9.5307917888563048E-2</v>
      </c>
      <c r="F8" s="156">
        <v>6.89149560117302E-2</v>
      </c>
      <c r="G8" s="156">
        <v>0.64956011730205276</v>
      </c>
      <c r="H8" s="156">
        <v>1.4662756598240469E-3</v>
      </c>
      <c r="I8" s="156">
        <v>4.5454545454545456E-2</v>
      </c>
      <c r="J8" s="156">
        <v>0.99999999999999989</v>
      </c>
      <c r="K8" s="87">
        <v>682</v>
      </c>
      <c r="L8" s="87"/>
      <c r="M8" s="156" t="s">
        <v>294</v>
      </c>
      <c r="N8" s="156" t="s">
        <v>294</v>
      </c>
      <c r="O8" s="156">
        <v>3.0000000000000001E-3</v>
      </c>
      <c r="P8" s="156">
        <v>1.7000000000000001E-2</v>
      </c>
      <c r="Q8" s="156">
        <v>0.109</v>
      </c>
      <c r="R8" s="156">
        <v>0.159</v>
      </c>
      <c r="S8" s="156">
        <v>7.4999999999999997E-2</v>
      </c>
      <c r="T8" s="156">
        <v>0.12</v>
      </c>
      <c r="U8" s="156">
        <v>5.1999999999999998E-2</v>
      </c>
      <c r="V8" s="156">
        <v>0.09</v>
      </c>
      <c r="W8" s="156">
        <v>0.61299999999999999</v>
      </c>
      <c r="X8" s="156">
        <v>0.68400000000000005</v>
      </c>
      <c r="Y8" s="156">
        <v>0</v>
      </c>
      <c r="Z8" s="156">
        <v>8.0000000000000002E-3</v>
      </c>
      <c r="AA8" s="156">
        <v>3.2000000000000001E-2</v>
      </c>
      <c r="AB8" s="156">
        <v>6.4000000000000001E-2</v>
      </c>
    </row>
    <row r="9" spans="1:28" x14ac:dyDescent="0.25">
      <c r="A9" s="87" t="s">
        <v>1435</v>
      </c>
      <c r="B9" s="156" t="s">
        <v>294</v>
      </c>
      <c r="C9" s="156">
        <v>0.13266583229036297</v>
      </c>
      <c r="D9" s="156">
        <v>0.21401752190237797</v>
      </c>
      <c r="E9" s="156">
        <v>8.5106382978723402E-2</v>
      </c>
      <c r="F9" s="156">
        <v>2.1276595744680851E-2</v>
      </c>
      <c r="G9" s="156">
        <v>0.47684605757196497</v>
      </c>
      <c r="H9" s="156">
        <v>8.7609511889862324E-3</v>
      </c>
      <c r="I9" s="156">
        <v>6.1326658322903627E-2</v>
      </c>
      <c r="J9" s="156">
        <v>1</v>
      </c>
      <c r="K9" s="87">
        <v>799</v>
      </c>
      <c r="L9" s="87"/>
      <c r="M9" s="156" t="s">
        <v>294</v>
      </c>
      <c r="N9" s="156" t="s">
        <v>294</v>
      </c>
      <c r="O9" s="156">
        <v>0.111</v>
      </c>
      <c r="P9" s="156">
        <v>0.158</v>
      </c>
      <c r="Q9" s="156">
        <v>0.187</v>
      </c>
      <c r="R9" s="156">
        <v>0.24399999999999999</v>
      </c>
      <c r="S9" s="156">
        <v>6.8000000000000005E-2</v>
      </c>
      <c r="T9" s="156">
        <v>0.106</v>
      </c>
      <c r="U9" s="156">
        <v>1.2999999999999999E-2</v>
      </c>
      <c r="V9" s="156">
        <v>3.4000000000000002E-2</v>
      </c>
      <c r="W9" s="156">
        <v>0.442</v>
      </c>
      <c r="X9" s="156">
        <v>0.51200000000000001</v>
      </c>
      <c r="Y9" s="156">
        <v>4.0000000000000001E-3</v>
      </c>
      <c r="Z9" s="156">
        <v>1.7999999999999999E-2</v>
      </c>
      <c r="AA9" s="156">
        <v>4.7E-2</v>
      </c>
      <c r="AB9" s="156">
        <v>0.08</v>
      </c>
    </row>
    <row r="10" spans="1:28" x14ac:dyDescent="0.25">
      <c r="A10" s="87" t="s">
        <v>1436</v>
      </c>
      <c r="B10" s="156">
        <v>0.16193181818181818</v>
      </c>
      <c r="C10" s="156">
        <v>0.18465909090909091</v>
      </c>
      <c r="D10" s="156">
        <v>0.36647727272727271</v>
      </c>
      <c r="E10" s="156">
        <v>8.5227272727272721E-2</v>
      </c>
      <c r="F10" s="156">
        <v>2.8409090909090908E-2</v>
      </c>
      <c r="G10" s="156">
        <v>0.13068181818181818</v>
      </c>
      <c r="H10" s="156" t="s">
        <v>294</v>
      </c>
      <c r="I10" s="156">
        <v>4.261363636363636E-2</v>
      </c>
      <c r="J10" s="156">
        <v>0.99999999999999989</v>
      </c>
      <c r="K10" s="87">
        <v>352</v>
      </c>
      <c r="L10" s="87"/>
      <c r="M10" s="156">
        <v>0.127</v>
      </c>
      <c r="N10" s="156">
        <v>0.20399999999999999</v>
      </c>
      <c r="O10" s="156">
        <v>0.14799999999999999</v>
      </c>
      <c r="P10" s="156">
        <v>0.22900000000000001</v>
      </c>
      <c r="Q10" s="156">
        <v>0.318</v>
      </c>
      <c r="R10" s="156">
        <v>0.41799999999999998</v>
      </c>
      <c r="S10" s="156">
        <v>0.06</v>
      </c>
      <c r="T10" s="156">
        <v>0.11899999999999999</v>
      </c>
      <c r="U10" s="156">
        <v>1.6E-2</v>
      </c>
      <c r="V10" s="156">
        <v>5.0999999999999997E-2</v>
      </c>
      <c r="W10" s="156">
        <v>9.9000000000000005E-2</v>
      </c>
      <c r="X10" s="156">
        <v>0.17</v>
      </c>
      <c r="Y10" s="156" t="s">
        <v>294</v>
      </c>
      <c r="Z10" s="156" t="s">
        <v>294</v>
      </c>
      <c r="AA10" s="156">
        <v>2.5999999999999999E-2</v>
      </c>
      <c r="AB10" s="156">
        <v>6.9000000000000006E-2</v>
      </c>
    </row>
    <row r="11" spans="1:28" x14ac:dyDescent="0.25">
      <c r="A11" s="87" t="s">
        <v>1437</v>
      </c>
      <c r="B11" s="156">
        <v>3.0534351145038168E-3</v>
      </c>
      <c r="C11" s="156">
        <v>6.1068702290076335E-3</v>
      </c>
      <c r="D11" s="156">
        <v>0.65801526717557257</v>
      </c>
      <c r="E11" s="156">
        <v>0.19694656488549619</v>
      </c>
      <c r="F11" s="156">
        <v>5.8015267175572517E-2</v>
      </c>
      <c r="G11" s="156">
        <v>1.5267175572519083E-2</v>
      </c>
      <c r="H11" s="156" t="s">
        <v>294</v>
      </c>
      <c r="I11" s="156">
        <v>6.2595419847328249E-2</v>
      </c>
      <c r="J11" s="156">
        <v>1</v>
      </c>
      <c r="K11" s="87">
        <v>655</v>
      </c>
      <c r="L11" s="87"/>
      <c r="M11" s="156">
        <v>1E-3</v>
      </c>
      <c r="N11" s="156">
        <v>1.0999999999999999E-2</v>
      </c>
      <c r="O11" s="156">
        <v>2E-3</v>
      </c>
      <c r="P11" s="156">
        <v>1.6E-2</v>
      </c>
      <c r="Q11" s="156">
        <v>0.621</v>
      </c>
      <c r="R11" s="156">
        <v>0.69299999999999995</v>
      </c>
      <c r="S11" s="156">
        <v>0.16800000000000001</v>
      </c>
      <c r="T11" s="156">
        <v>0.22900000000000001</v>
      </c>
      <c r="U11" s="156">
        <v>4.2999999999999997E-2</v>
      </c>
      <c r="V11" s="156">
        <v>7.9000000000000001E-2</v>
      </c>
      <c r="W11" s="156">
        <v>8.0000000000000002E-3</v>
      </c>
      <c r="X11" s="156">
        <v>2.8000000000000001E-2</v>
      </c>
      <c r="Y11" s="156" t="s">
        <v>294</v>
      </c>
      <c r="Z11" s="156" t="s">
        <v>294</v>
      </c>
      <c r="AA11" s="156">
        <v>4.5999999999999999E-2</v>
      </c>
      <c r="AB11" s="156">
        <v>8.4000000000000005E-2</v>
      </c>
    </row>
    <row r="12" spans="1:28" x14ac:dyDescent="0.25">
      <c r="A12" s="87" t="s">
        <v>1438</v>
      </c>
      <c r="B12" s="156" t="s">
        <v>294</v>
      </c>
      <c r="C12" s="156">
        <v>0.26329331046312177</v>
      </c>
      <c r="D12" s="156">
        <v>0.26558033161806749</v>
      </c>
      <c r="E12" s="156">
        <v>9.576901086335049E-2</v>
      </c>
      <c r="F12" s="156">
        <v>7.5471698113207544E-2</v>
      </c>
      <c r="G12" s="156">
        <v>0.21869639794168097</v>
      </c>
      <c r="H12" s="156">
        <v>2.5728987993138938E-3</v>
      </c>
      <c r="I12" s="156">
        <v>7.8616352201257858E-2</v>
      </c>
      <c r="J12" s="156">
        <v>0.99999999999999989</v>
      </c>
      <c r="K12" s="87">
        <v>3498</v>
      </c>
      <c r="L12" s="87"/>
      <c r="M12" s="156" t="s">
        <v>294</v>
      </c>
      <c r="N12" s="156" t="s">
        <v>294</v>
      </c>
      <c r="O12" s="156">
        <v>0.249</v>
      </c>
      <c r="P12" s="156">
        <v>0.27800000000000002</v>
      </c>
      <c r="Q12" s="156">
        <v>0.251</v>
      </c>
      <c r="R12" s="156">
        <v>0.28000000000000003</v>
      </c>
      <c r="S12" s="156">
        <v>8.5999999999999993E-2</v>
      </c>
      <c r="T12" s="156">
        <v>0.106</v>
      </c>
      <c r="U12" s="156">
        <v>6.7000000000000004E-2</v>
      </c>
      <c r="V12" s="156">
        <v>8.5000000000000006E-2</v>
      </c>
      <c r="W12" s="156">
        <v>0.20499999999999999</v>
      </c>
      <c r="X12" s="156">
        <v>0.23300000000000001</v>
      </c>
      <c r="Y12" s="156">
        <v>1E-3</v>
      </c>
      <c r="Z12" s="156">
        <v>5.0000000000000001E-3</v>
      </c>
      <c r="AA12" s="156">
        <v>7.0000000000000007E-2</v>
      </c>
      <c r="AB12" s="156">
        <v>8.7999999999999995E-2</v>
      </c>
    </row>
    <row r="13" spans="1:28" x14ac:dyDescent="0.25">
      <c r="A13" s="87" t="s">
        <v>1439</v>
      </c>
      <c r="B13" s="156">
        <v>0.75470588235294123</v>
      </c>
      <c r="C13" s="156">
        <v>4.7058823529411764E-2</v>
      </c>
      <c r="D13" s="156">
        <v>7.4705882352941178E-2</v>
      </c>
      <c r="E13" s="156">
        <v>5.8823529411764705E-2</v>
      </c>
      <c r="F13" s="156">
        <v>9.4117647058823521E-3</v>
      </c>
      <c r="G13" s="156">
        <v>6.4705882352941177E-3</v>
      </c>
      <c r="H13" s="156" t="s">
        <v>294</v>
      </c>
      <c r="I13" s="156">
        <v>4.8823529411764703E-2</v>
      </c>
      <c r="J13" s="156">
        <v>1</v>
      </c>
      <c r="K13" s="87">
        <v>1700</v>
      </c>
      <c r="L13" s="87"/>
      <c r="M13" s="156">
        <v>0.73399999999999999</v>
      </c>
      <c r="N13" s="156">
        <v>0.77500000000000002</v>
      </c>
      <c r="O13" s="156">
        <v>3.7999999999999999E-2</v>
      </c>
      <c r="P13" s="156">
        <v>5.8000000000000003E-2</v>
      </c>
      <c r="Q13" s="156">
        <v>6.3E-2</v>
      </c>
      <c r="R13" s="156">
        <v>8.7999999999999995E-2</v>
      </c>
      <c r="S13" s="156">
        <v>4.9000000000000002E-2</v>
      </c>
      <c r="T13" s="156">
        <v>7.0999999999999994E-2</v>
      </c>
      <c r="U13" s="156">
        <v>6.0000000000000001E-3</v>
      </c>
      <c r="V13" s="156">
        <v>1.4999999999999999E-2</v>
      </c>
      <c r="W13" s="156">
        <v>4.0000000000000001E-3</v>
      </c>
      <c r="X13" s="156">
        <v>1.2E-2</v>
      </c>
      <c r="Y13" s="156" t="s">
        <v>294</v>
      </c>
      <c r="Z13" s="156" t="s">
        <v>294</v>
      </c>
      <c r="AA13" s="156">
        <v>0.04</v>
      </c>
      <c r="AB13" s="156">
        <v>0.06</v>
      </c>
    </row>
    <row r="14" spans="1:28" x14ac:dyDescent="0.25">
      <c r="A14" s="87" t="s">
        <v>1440</v>
      </c>
      <c r="B14" s="156">
        <v>0.47319819819819819</v>
      </c>
      <c r="C14" s="156">
        <v>0.28547297297297297</v>
      </c>
      <c r="D14" s="156">
        <v>0.12882882882882882</v>
      </c>
      <c r="E14" s="156">
        <v>3.6486486486486489E-2</v>
      </c>
      <c r="F14" s="156">
        <v>3.0405405405405407E-3</v>
      </c>
      <c r="G14" s="156">
        <v>1.6779279279279278E-2</v>
      </c>
      <c r="H14" s="156">
        <v>3.3783783783783786E-4</v>
      </c>
      <c r="I14" s="156">
        <v>5.5855855855855854E-2</v>
      </c>
      <c r="J14" s="156">
        <v>0.99999999999999989</v>
      </c>
      <c r="K14" s="87">
        <v>8880</v>
      </c>
      <c r="L14" s="87"/>
      <c r="M14" s="156">
        <v>0.46300000000000002</v>
      </c>
      <c r="N14" s="156">
        <v>0.48399999999999999</v>
      </c>
      <c r="O14" s="156">
        <v>0.27600000000000002</v>
      </c>
      <c r="P14" s="156">
        <v>0.29499999999999998</v>
      </c>
      <c r="Q14" s="156">
        <v>0.122</v>
      </c>
      <c r="R14" s="156">
        <v>0.13600000000000001</v>
      </c>
      <c r="S14" s="156">
        <v>3.3000000000000002E-2</v>
      </c>
      <c r="T14" s="156">
        <v>4.1000000000000002E-2</v>
      </c>
      <c r="U14" s="156">
        <v>2E-3</v>
      </c>
      <c r="V14" s="156">
        <v>4.0000000000000001E-3</v>
      </c>
      <c r="W14" s="156">
        <v>1.4E-2</v>
      </c>
      <c r="X14" s="156">
        <v>0.02</v>
      </c>
      <c r="Y14" s="156">
        <v>0</v>
      </c>
      <c r="Z14" s="156">
        <v>1E-3</v>
      </c>
      <c r="AA14" s="156">
        <v>5.0999999999999997E-2</v>
      </c>
      <c r="AB14" s="156">
        <v>6.0999999999999999E-2</v>
      </c>
    </row>
    <row r="15" spans="1:28" x14ac:dyDescent="0.25">
      <c r="A15" s="87" t="s">
        <v>1441</v>
      </c>
      <c r="B15" s="156" t="s">
        <v>294</v>
      </c>
      <c r="C15" s="156">
        <v>0.25935828877005346</v>
      </c>
      <c r="D15" s="156">
        <v>0.46524064171122997</v>
      </c>
      <c r="E15" s="156">
        <v>8.8235294117647065E-2</v>
      </c>
      <c r="F15" s="156">
        <v>1.6042780748663103E-2</v>
      </c>
      <c r="G15" s="156">
        <v>0.10962566844919786</v>
      </c>
      <c r="H15" s="156" t="s">
        <v>294</v>
      </c>
      <c r="I15" s="156">
        <v>6.1497326203208559E-2</v>
      </c>
      <c r="J15" s="156">
        <v>1</v>
      </c>
      <c r="K15" s="87">
        <v>374</v>
      </c>
      <c r="L15" s="87"/>
      <c r="M15" s="156" t="s">
        <v>294</v>
      </c>
      <c r="N15" s="156" t="s">
        <v>294</v>
      </c>
      <c r="O15" s="156">
        <v>0.218</v>
      </c>
      <c r="P15" s="156">
        <v>0.30599999999999999</v>
      </c>
      <c r="Q15" s="156">
        <v>0.41499999999999998</v>
      </c>
      <c r="R15" s="156">
        <v>0.51600000000000001</v>
      </c>
      <c r="S15" s="156">
        <v>6.4000000000000001E-2</v>
      </c>
      <c r="T15" s="156">
        <v>0.121</v>
      </c>
      <c r="U15" s="156">
        <v>7.0000000000000001E-3</v>
      </c>
      <c r="V15" s="156">
        <v>3.5000000000000003E-2</v>
      </c>
      <c r="W15" s="156">
        <v>8.2000000000000003E-2</v>
      </c>
      <c r="X15" s="156">
        <v>0.14499999999999999</v>
      </c>
      <c r="Y15" s="156" t="s">
        <v>294</v>
      </c>
      <c r="Z15" s="156" t="s">
        <v>294</v>
      </c>
      <c r="AA15" s="156">
        <v>4.1000000000000002E-2</v>
      </c>
      <c r="AB15" s="156">
        <v>9.0999999999999998E-2</v>
      </c>
    </row>
    <row r="16" spans="1:28" x14ac:dyDescent="0.25">
      <c r="A16" s="87" t="s">
        <v>1442</v>
      </c>
      <c r="B16" s="156" t="s">
        <v>294</v>
      </c>
      <c r="C16" s="156">
        <v>0.28000000000000003</v>
      </c>
      <c r="D16" s="156">
        <v>0.3</v>
      </c>
      <c r="E16" s="156">
        <v>0.15</v>
      </c>
      <c r="F16" s="156">
        <v>0.03</v>
      </c>
      <c r="G16" s="156">
        <v>0.15</v>
      </c>
      <c r="H16" s="156" t="s">
        <v>294</v>
      </c>
      <c r="I16" s="156">
        <v>0.09</v>
      </c>
      <c r="J16" s="156">
        <v>1.0000000000000002</v>
      </c>
      <c r="K16" s="87">
        <v>100</v>
      </c>
      <c r="L16" s="87"/>
      <c r="M16" s="156" t="s">
        <v>294</v>
      </c>
      <c r="N16" s="156" t="s">
        <v>294</v>
      </c>
      <c r="O16" s="156">
        <v>0.20100000000000001</v>
      </c>
      <c r="P16" s="156">
        <v>0.375</v>
      </c>
      <c r="Q16" s="156">
        <v>0.219</v>
      </c>
      <c r="R16" s="156">
        <v>0.39600000000000002</v>
      </c>
      <c r="S16" s="156">
        <v>9.2999999999999999E-2</v>
      </c>
      <c r="T16" s="156">
        <v>0.23300000000000001</v>
      </c>
      <c r="U16" s="156">
        <v>0.01</v>
      </c>
      <c r="V16" s="156">
        <v>8.5000000000000006E-2</v>
      </c>
      <c r="W16" s="156">
        <v>9.2999999999999999E-2</v>
      </c>
      <c r="X16" s="156">
        <v>0.23300000000000001</v>
      </c>
      <c r="Y16" s="156" t="s">
        <v>294</v>
      </c>
      <c r="Z16" s="156" t="s">
        <v>294</v>
      </c>
      <c r="AA16" s="156">
        <v>4.8000000000000001E-2</v>
      </c>
      <c r="AB16" s="156">
        <v>0.16200000000000001</v>
      </c>
    </row>
    <row r="17" spans="1:28" x14ac:dyDescent="0.25">
      <c r="A17" s="87" t="s">
        <v>1443</v>
      </c>
      <c r="B17" s="156" t="s">
        <v>294</v>
      </c>
      <c r="C17" s="156">
        <v>0.282560706401766</v>
      </c>
      <c r="D17" s="156">
        <v>0.24282560706401765</v>
      </c>
      <c r="E17" s="156">
        <v>0.30684326710816778</v>
      </c>
      <c r="F17" s="156">
        <v>2.8697571743929361E-2</v>
      </c>
      <c r="G17" s="156">
        <v>7.505518763796909E-2</v>
      </c>
      <c r="H17" s="156" t="s">
        <v>294</v>
      </c>
      <c r="I17" s="156">
        <v>6.4017660044150104E-2</v>
      </c>
      <c r="J17" s="156">
        <v>1</v>
      </c>
      <c r="K17" s="87">
        <v>453</v>
      </c>
      <c r="L17" s="87"/>
      <c r="M17" s="156" t="s">
        <v>294</v>
      </c>
      <c r="N17" s="156" t="s">
        <v>294</v>
      </c>
      <c r="O17" s="156">
        <v>0.24299999999999999</v>
      </c>
      <c r="P17" s="156">
        <v>0.32600000000000001</v>
      </c>
      <c r="Q17" s="156">
        <v>0.20599999999999999</v>
      </c>
      <c r="R17" s="156">
        <v>0.28399999999999997</v>
      </c>
      <c r="S17" s="156">
        <v>0.26600000000000001</v>
      </c>
      <c r="T17" s="156">
        <v>0.35099999999999998</v>
      </c>
      <c r="U17" s="156">
        <v>1.7000000000000001E-2</v>
      </c>
      <c r="V17" s="156">
        <v>4.8000000000000001E-2</v>
      </c>
      <c r="W17" s="156">
        <v>5.3999999999999999E-2</v>
      </c>
      <c r="X17" s="156">
        <v>0.10299999999999999</v>
      </c>
      <c r="Y17" s="156" t="s">
        <v>294</v>
      </c>
      <c r="Z17" s="156" t="s">
        <v>294</v>
      </c>
      <c r="AA17" s="156">
        <v>4.4999999999999998E-2</v>
      </c>
      <c r="AB17" s="156">
        <v>0.09</v>
      </c>
    </row>
    <row r="18" spans="1:28" x14ac:dyDescent="0.25">
      <c r="A18" s="87" t="s">
        <v>1444</v>
      </c>
      <c r="B18" s="156" t="s">
        <v>294</v>
      </c>
      <c r="C18" s="156">
        <v>0.36613272311212813</v>
      </c>
      <c r="D18" s="156">
        <v>0.31350114416475972</v>
      </c>
      <c r="E18" s="156">
        <v>0.12814645308924486</v>
      </c>
      <c r="F18" s="156">
        <v>3.8901601830663615E-2</v>
      </c>
      <c r="G18" s="156">
        <v>9.8398169336384442E-2</v>
      </c>
      <c r="H18" s="156" t="s">
        <v>294</v>
      </c>
      <c r="I18" s="156">
        <v>5.4919908466819219E-2</v>
      </c>
      <c r="J18" s="156">
        <v>1</v>
      </c>
      <c r="K18" s="87">
        <v>437</v>
      </c>
      <c r="L18" s="87"/>
      <c r="M18" s="156" t="s">
        <v>294</v>
      </c>
      <c r="N18" s="156" t="s">
        <v>294</v>
      </c>
      <c r="O18" s="156">
        <v>0.32200000000000001</v>
      </c>
      <c r="P18" s="156">
        <v>0.41199999999999998</v>
      </c>
      <c r="Q18" s="156">
        <v>0.27200000000000002</v>
      </c>
      <c r="R18" s="156">
        <v>0.35799999999999998</v>
      </c>
      <c r="S18" s="156">
        <v>0.1</v>
      </c>
      <c r="T18" s="156">
        <v>0.16300000000000001</v>
      </c>
      <c r="U18" s="156">
        <v>2.4E-2</v>
      </c>
      <c r="V18" s="156">
        <v>6.0999999999999999E-2</v>
      </c>
      <c r="W18" s="156">
        <v>7.3999999999999996E-2</v>
      </c>
      <c r="X18" s="156">
        <v>0.13</v>
      </c>
      <c r="Y18" s="156" t="s">
        <v>294</v>
      </c>
      <c r="Z18" s="156" t="s">
        <v>294</v>
      </c>
      <c r="AA18" s="156">
        <v>3.6999999999999998E-2</v>
      </c>
      <c r="AB18" s="156">
        <v>0.08</v>
      </c>
    </row>
    <row r="19" spans="1:28" x14ac:dyDescent="0.25">
      <c r="A19" s="87" t="s">
        <v>1445</v>
      </c>
      <c r="B19" s="156" t="s">
        <v>294</v>
      </c>
      <c r="C19" s="156">
        <v>0.2656716417910448</v>
      </c>
      <c r="D19" s="156">
        <v>0.38208955223880597</v>
      </c>
      <c r="E19" s="156">
        <v>0.21492537313432836</v>
      </c>
      <c r="F19" s="156">
        <v>2.9850746268656716E-2</v>
      </c>
      <c r="G19" s="156">
        <v>5.3731343283582089E-2</v>
      </c>
      <c r="H19" s="156" t="s">
        <v>294</v>
      </c>
      <c r="I19" s="156">
        <v>5.3731343283582089E-2</v>
      </c>
      <c r="J19" s="156">
        <v>1</v>
      </c>
      <c r="K19" s="87">
        <v>335</v>
      </c>
      <c r="L19" s="87"/>
      <c r="M19" s="156" t="s">
        <v>294</v>
      </c>
      <c r="N19" s="156" t="s">
        <v>294</v>
      </c>
      <c r="O19" s="156">
        <v>0.221</v>
      </c>
      <c r="P19" s="156">
        <v>0.315</v>
      </c>
      <c r="Q19" s="156">
        <v>0.33200000000000002</v>
      </c>
      <c r="R19" s="156">
        <v>0.435</v>
      </c>
      <c r="S19" s="156">
        <v>0.17399999999999999</v>
      </c>
      <c r="T19" s="156">
        <v>0.26200000000000001</v>
      </c>
      <c r="U19" s="156">
        <v>1.6E-2</v>
      </c>
      <c r="V19" s="156">
        <v>5.3999999999999999E-2</v>
      </c>
      <c r="W19" s="156">
        <v>3.4000000000000002E-2</v>
      </c>
      <c r="X19" s="156">
        <v>8.3000000000000004E-2</v>
      </c>
      <c r="Y19" s="156" t="s">
        <v>294</v>
      </c>
      <c r="Z19" s="156" t="s">
        <v>294</v>
      </c>
      <c r="AA19" s="156">
        <v>3.4000000000000002E-2</v>
      </c>
      <c r="AB19" s="156">
        <v>8.3000000000000004E-2</v>
      </c>
    </row>
    <row r="20" spans="1:28" x14ac:dyDescent="0.25">
      <c r="A20" s="87" t="s">
        <v>1446</v>
      </c>
      <c r="B20" s="156" t="s">
        <v>294</v>
      </c>
      <c r="C20" s="156">
        <v>0.10580204778156997</v>
      </c>
      <c r="D20" s="156">
        <v>0.55631399317406138</v>
      </c>
      <c r="E20" s="156">
        <v>0.20477815699658702</v>
      </c>
      <c r="F20" s="156">
        <v>1.7064846416382253E-2</v>
      </c>
      <c r="G20" s="156">
        <v>5.4607508532423209E-2</v>
      </c>
      <c r="H20" s="156" t="s">
        <v>294</v>
      </c>
      <c r="I20" s="156">
        <v>6.1433447098976107E-2</v>
      </c>
      <c r="J20" s="156">
        <v>1</v>
      </c>
      <c r="K20" s="87">
        <v>293</v>
      </c>
      <c r="L20" s="87"/>
      <c r="M20" s="156" t="s">
        <v>294</v>
      </c>
      <c r="N20" s="156" t="s">
        <v>294</v>
      </c>
      <c r="O20" s="156">
        <v>7.5999999999999998E-2</v>
      </c>
      <c r="P20" s="156">
        <v>0.14599999999999999</v>
      </c>
      <c r="Q20" s="156">
        <v>0.499</v>
      </c>
      <c r="R20" s="156">
        <v>0.61199999999999999</v>
      </c>
      <c r="S20" s="156">
        <v>0.16300000000000001</v>
      </c>
      <c r="T20" s="156">
        <v>0.255</v>
      </c>
      <c r="U20" s="156">
        <v>7.0000000000000001E-3</v>
      </c>
      <c r="V20" s="156">
        <v>3.9E-2</v>
      </c>
      <c r="W20" s="156">
        <v>3.4000000000000002E-2</v>
      </c>
      <c r="X20" s="156">
        <v>8.6999999999999994E-2</v>
      </c>
      <c r="Y20" s="156" t="s">
        <v>294</v>
      </c>
      <c r="Z20" s="156" t="s">
        <v>294</v>
      </c>
      <c r="AA20" s="156">
        <v>3.9E-2</v>
      </c>
      <c r="AB20" s="156">
        <v>9.5000000000000001E-2</v>
      </c>
    </row>
    <row r="21" spans="1:28" x14ac:dyDescent="0.25">
      <c r="A21" s="87" t="s">
        <v>1447</v>
      </c>
      <c r="B21" s="156" t="s">
        <v>294</v>
      </c>
      <c r="C21" s="156">
        <v>0.29746835443037972</v>
      </c>
      <c r="D21" s="156">
        <v>0.39873417721518989</v>
      </c>
      <c r="E21" s="156">
        <v>0.12658227848101267</v>
      </c>
      <c r="F21" s="156">
        <v>1.8987341772151899E-2</v>
      </c>
      <c r="G21" s="156">
        <v>7.5949367088607597E-2</v>
      </c>
      <c r="H21" s="156">
        <v>6.3291139240506328E-3</v>
      </c>
      <c r="I21" s="156">
        <v>7.5949367088607597E-2</v>
      </c>
      <c r="J21" s="156">
        <v>0.99999999999999989</v>
      </c>
      <c r="K21" s="87">
        <v>158</v>
      </c>
      <c r="L21" s="87"/>
      <c r="M21" s="156" t="s">
        <v>294</v>
      </c>
      <c r="N21" s="156" t="s">
        <v>294</v>
      </c>
      <c r="O21" s="156">
        <v>0.23200000000000001</v>
      </c>
      <c r="P21" s="156">
        <v>0.373</v>
      </c>
      <c r="Q21" s="156">
        <v>0.32600000000000001</v>
      </c>
      <c r="R21" s="156">
        <v>0.47699999999999998</v>
      </c>
      <c r="S21" s="156">
        <v>8.3000000000000004E-2</v>
      </c>
      <c r="T21" s="156">
        <v>0.187</v>
      </c>
      <c r="U21" s="156">
        <v>6.0000000000000001E-3</v>
      </c>
      <c r="V21" s="156">
        <v>5.3999999999999999E-2</v>
      </c>
      <c r="W21" s="156">
        <v>4.3999999999999997E-2</v>
      </c>
      <c r="X21" s="156">
        <v>0.128</v>
      </c>
      <c r="Y21" s="156">
        <v>1E-3</v>
      </c>
      <c r="Z21" s="156">
        <v>3.5000000000000003E-2</v>
      </c>
      <c r="AA21" s="156">
        <v>4.3999999999999997E-2</v>
      </c>
      <c r="AB21" s="156">
        <v>0.128</v>
      </c>
    </row>
    <row r="22" spans="1:28" x14ac:dyDescent="0.25">
      <c r="A22" s="87" t="s">
        <v>1448</v>
      </c>
      <c r="B22" s="156" t="s">
        <v>294</v>
      </c>
      <c r="C22" s="156">
        <v>0.2104722792607803</v>
      </c>
      <c r="D22" s="156">
        <v>0.31006160164271046</v>
      </c>
      <c r="E22" s="156">
        <v>0.19815195071868583</v>
      </c>
      <c r="F22" s="156">
        <v>3.6960985626283367E-2</v>
      </c>
      <c r="G22" s="156">
        <v>0.18685831622176591</v>
      </c>
      <c r="H22" s="156" t="s">
        <v>294</v>
      </c>
      <c r="I22" s="156">
        <v>5.7494866529774126E-2</v>
      </c>
      <c r="J22" s="156">
        <v>1</v>
      </c>
      <c r="K22" s="87">
        <v>974</v>
      </c>
      <c r="L22" s="87"/>
      <c r="M22" s="156" t="s">
        <v>294</v>
      </c>
      <c r="N22" s="156" t="s">
        <v>294</v>
      </c>
      <c r="O22" s="156">
        <v>0.186</v>
      </c>
      <c r="P22" s="156">
        <v>0.23699999999999999</v>
      </c>
      <c r="Q22" s="156">
        <v>0.28199999999999997</v>
      </c>
      <c r="R22" s="156">
        <v>0.34</v>
      </c>
      <c r="S22" s="156">
        <v>0.17399999999999999</v>
      </c>
      <c r="T22" s="156">
        <v>0.224</v>
      </c>
      <c r="U22" s="156">
        <v>2.7E-2</v>
      </c>
      <c r="V22" s="156">
        <v>5.0999999999999997E-2</v>
      </c>
      <c r="W22" s="156">
        <v>0.16400000000000001</v>
      </c>
      <c r="X22" s="156">
        <v>0.21299999999999999</v>
      </c>
      <c r="Y22" s="156" t="s">
        <v>294</v>
      </c>
      <c r="Z22" s="156" t="s">
        <v>294</v>
      </c>
      <c r="AA22" s="156">
        <v>4.4999999999999998E-2</v>
      </c>
      <c r="AB22" s="156">
        <v>7.3999999999999996E-2</v>
      </c>
    </row>
    <row r="23" spans="1:28" x14ac:dyDescent="0.25">
      <c r="A23" s="87" t="s">
        <v>1449</v>
      </c>
      <c r="B23" s="156" t="s">
        <v>294</v>
      </c>
      <c r="C23" s="156">
        <v>1.5748031496062992E-2</v>
      </c>
      <c r="D23" s="156">
        <v>0.19291338582677164</v>
      </c>
      <c r="E23" s="156">
        <v>0.14566929133858267</v>
      </c>
      <c r="F23" s="156">
        <v>9.4488188976377951E-2</v>
      </c>
      <c r="G23" s="156">
        <v>0.50393700787401574</v>
      </c>
      <c r="H23" s="156" t="s">
        <v>294</v>
      </c>
      <c r="I23" s="156">
        <v>4.7244094488188976E-2</v>
      </c>
      <c r="J23" s="156">
        <v>1</v>
      </c>
      <c r="K23" s="87">
        <v>254</v>
      </c>
      <c r="L23" s="87"/>
      <c r="M23" s="156" t="s">
        <v>294</v>
      </c>
      <c r="N23" s="156" t="s">
        <v>294</v>
      </c>
      <c r="O23" s="156">
        <v>6.0000000000000001E-3</v>
      </c>
      <c r="P23" s="156">
        <v>0.04</v>
      </c>
      <c r="Q23" s="156">
        <v>0.14899999999999999</v>
      </c>
      <c r="R23" s="156">
        <v>0.246</v>
      </c>
      <c r="S23" s="156">
        <v>0.108</v>
      </c>
      <c r="T23" s="156">
        <v>0.19400000000000001</v>
      </c>
      <c r="U23" s="156">
        <v>6.4000000000000001E-2</v>
      </c>
      <c r="V23" s="156">
        <v>0.13700000000000001</v>
      </c>
      <c r="W23" s="156">
        <v>0.443</v>
      </c>
      <c r="X23" s="156">
        <v>0.56499999999999995</v>
      </c>
      <c r="Y23" s="156" t="s">
        <v>294</v>
      </c>
      <c r="Z23" s="156" t="s">
        <v>294</v>
      </c>
      <c r="AA23" s="156">
        <v>2.7E-2</v>
      </c>
      <c r="AB23" s="156">
        <v>8.1000000000000003E-2</v>
      </c>
    </row>
    <row r="24" spans="1:28" x14ac:dyDescent="0.25">
      <c r="A24" s="87" t="s">
        <v>1450</v>
      </c>
      <c r="B24" s="156" t="s">
        <v>294</v>
      </c>
      <c r="C24" s="156">
        <v>0.12745098039215685</v>
      </c>
      <c r="D24" s="156">
        <v>0.47712418300653597</v>
      </c>
      <c r="E24" s="156">
        <v>9.1503267973856203E-2</v>
      </c>
      <c r="F24" s="156">
        <v>4.2483660130718956E-2</v>
      </c>
      <c r="G24" s="156">
        <v>0.1437908496732026</v>
      </c>
      <c r="H24" s="156" t="s">
        <v>294</v>
      </c>
      <c r="I24" s="156">
        <v>0.11764705882352941</v>
      </c>
      <c r="J24" s="156">
        <v>1</v>
      </c>
      <c r="K24" s="87">
        <v>306</v>
      </c>
      <c r="L24" s="87"/>
      <c r="M24" s="156" t="s">
        <v>294</v>
      </c>
      <c r="N24" s="156" t="s">
        <v>294</v>
      </c>
      <c r="O24" s="156">
        <v>9.5000000000000001E-2</v>
      </c>
      <c r="P24" s="156">
        <v>0.16900000000000001</v>
      </c>
      <c r="Q24" s="156">
        <v>0.42199999999999999</v>
      </c>
      <c r="R24" s="156">
        <v>0.53300000000000003</v>
      </c>
      <c r="S24" s="156">
        <v>6.4000000000000001E-2</v>
      </c>
      <c r="T24" s="156">
        <v>0.129</v>
      </c>
      <c r="U24" s="156">
        <v>2.5000000000000001E-2</v>
      </c>
      <c r="V24" s="156">
        <v>7.0999999999999994E-2</v>
      </c>
      <c r="W24" s="156">
        <v>0.109</v>
      </c>
      <c r="X24" s="156">
        <v>0.188</v>
      </c>
      <c r="Y24" s="156" t="s">
        <v>294</v>
      </c>
      <c r="Z24" s="156" t="s">
        <v>294</v>
      </c>
      <c r="AA24" s="156">
        <v>8.5999999999999993E-2</v>
      </c>
      <c r="AB24" s="156">
        <v>0.159</v>
      </c>
    </row>
    <row r="25" spans="1:28" x14ac:dyDescent="0.25">
      <c r="A25" s="87" t="s">
        <v>1451</v>
      </c>
      <c r="B25" s="156" t="s">
        <v>294</v>
      </c>
      <c r="C25" s="156">
        <v>0.11827956989247312</v>
      </c>
      <c r="D25" s="156">
        <v>0.30107526881720431</v>
      </c>
      <c r="E25" s="156">
        <v>9.6774193548387094E-2</v>
      </c>
      <c r="F25" s="156">
        <v>2.1505376344086023E-2</v>
      </c>
      <c r="G25" s="156">
        <v>0.29032258064516131</v>
      </c>
      <c r="H25" s="156" t="s">
        <v>294</v>
      </c>
      <c r="I25" s="156">
        <v>0.17204301075268819</v>
      </c>
      <c r="J25" s="156">
        <v>1</v>
      </c>
      <c r="K25" s="87">
        <v>93</v>
      </c>
      <c r="L25" s="87"/>
      <c r="M25" s="156" t="s">
        <v>294</v>
      </c>
      <c r="N25" s="156" t="s">
        <v>294</v>
      </c>
      <c r="O25" s="156">
        <v>6.7000000000000004E-2</v>
      </c>
      <c r="P25" s="156">
        <v>0.2</v>
      </c>
      <c r="Q25" s="156">
        <v>0.217</v>
      </c>
      <c r="R25" s="156">
        <v>0.40100000000000002</v>
      </c>
      <c r="S25" s="156">
        <v>5.1999999999999998E-2</v>
      </c>
      <c r="T25" s="156">
        <v>0.17399999999999999</v>
      </c>
      <c r="U25" s="156">
        <v>6.0000000000000001E-3</v>
      </c>
      <c r="V25" s="156">
        <v>7.4999999999999997E-2</v>
      </c>
      <c r="W25" s="156">
        <v>0.20799999999999999</v>
      </c>
      <c r="X25" s="156">
        <v>0.38900000000000001</v>
      </c>
      <c r="Y25" s="156" t="s">
        <v>294</v>
      </c>
      <c r="Z25" s="156" t="s">
        <v>294</v>
      </c>
      <c r="AA25" s="156">
        <v>0.109</v>
      </c>
      <c r="AB25" s="156">
        <v>0.26100000000000001</v>
      </c>
    </row>
    <row r="26" spans="1:28" x14ac:dyDescent="0.25">
      <c r="A26" s="87" t="s">
        <v>1452</v>
      </c>
      <c r="B26" s="156" t="s">
        <v>294</v>
      </c>
      <c r="C26" s="156">
        <v>5.4852320675105488E-2</v>
      </c>
      <c r="D26" s="156">
        <v>0.27426160337552741</v>
      </c>
      <c r="E26" s="156">
        <v>0.189873417721519</v>
      </c>
      <c r="F26" s="156">
        <v>4.2194092827004218E-2</v>
      </c>
      <c r="G26" s="156">
        <v>0.379746835443038</v>
      </c>
      <c r="H26" s="156">
        <v>8.4388185654008432E-3</v>
      </c>
      <c r="I26" s="156">
        <v>5.0632911392405063E-2</v>
      </c>
      <c r="J26" s="156">
        <v>1</v>
      </c>
      <c r="K26" s="87">
        <v>237</v>
      </c>
      <c r="L26" s="87"/>
      <c r="M26" s="156" t="s">
        <v>294</v>
      </c>
      <c r="N26" s="156" t="s">
        <v>294</v>
      </c>
      <c r="O26" s="156">
        <v>3.2000000000000001E-2</v>
      </c>
      <c r="P26" s="156">
        <v>9.1999999999999998E-2</v>
      </c>
      <c r="Q26" s="156">
        <v>0.221</v>
      </c>
      <c r="R26" s="156">
        <v>0.33400000000000002</v>
      </c>
      <c r="S26" s="156">
        <v>0.14499999999999999</v>
      </c>
      <c r="T26" s="156">
        <v>0.245</v>
      </c>
      <c r="U26" s="156">
        <v>2.3E-2</v>
      </c>
      <c r="V26" s="156">
        <v>7.5999999999999998E-2</v>
      </c>
      <c r="W26" s="156">
        <v>0.32</v>
      </c>
      <c r="X26" s="156">
        <v>0.443</v>
      </c>
      <c r="Y26" s="156">
        <v>2E-3</v>
      </c>
      <c r="Z26" s="156">
        <v>0.03</v>
      </c>
      <c r="AA26" s="156">
        <v>2.9000000000000001E-2</v>
      </c>
      <c r="AB26" s="156">
        <v>8.5999999999999993E-2</v>
      </c>
    </row>
    <row r="27" spans="1:28" x14ac:dyDescent="0.25">
      <c r="A27" s="87" t="s">
        <v>1453</v>
      </c>
      <c r="B27" s="156" t="s">
        <v>294</v>
      </c>
      <c r="C27" s="156">
        <v>0.26821999458141427</v>
      </c>
      <c r="D27" s="156">
        <v>0.22405852072609048</v>
      </c>
      <c r="E27" s="156">
        <v>0.11053914928203738</v>
      </c>
      <c r="F27" s="156">
        <v>3.061500948252506E-2</v>
      </c>
      <c r="G27" s="156">
        <v>0.32809536710918452</v>
      </c>
      <c r="H27" s="156">
        <v>2.438363587103766E-3</v>
      </c>
      <c r="I27" s="156">
        <v>3.6033595231644538E-2</v>
      </c>
      <c r="J27" s="156">
        <v>1</v>
      </c>
      <c r="K27" s="87">
        <v>3691</v>
      </c>
      <c r="L27" s="87"/>
      <c r="M27" s="156" t="s">
        <v>294</v>
      </c>
      <c r="N27" s="156" t="s">
        <v>294</v>
      </c>
      <c r="O27" s="156">
        <v>0.254</v>
      </c>
      <c r="P27" s="156">
        <v>0.28299999999999997</v>
      </c>
      <c r="Q27" s="156">
        <v>0.21099999999999999</v>
      </c>
      <c r="R27" s="156">
        <v>0.23799999999999999</v>
      </c>
      <c r="S27" s="156">
        <v>0.10100000000000001</v>
      </c>
      <c r="T27" s="156">
        <v>0.121</v>
      </c>
      <c r="U27" s="156">
        <v>2.5999999999999999E-2</v>
      </c>
      <c r="V27" s="156">
        <v>3.6999999999999998E-2</v>
      </c>
      <c r="W27" s="156">
        <v>0.313</v>
      </c>
      <c r="X27" s="156">
        <v>0.34300000000000003</v>
      </c>
      <c r="Y27" s="156">
        <v>1E-3</v>
      </c>
      <c r="Z27" s="156">
        <v>5.0000000000000001E-3</v>
      </c>
      <c r="AA27" s="156">
        <v>0.03</v>
      </c>
      <c r="AB27" s="156">
        <v>4.2999999999999997E-2</v>
      </c>
    </row>
    <row r="28" spans="1:28" x14ac:dyDescent="0.25">
      <c r="A28" s="87" t="s">
        <v>1454</v>
      </c>
      <c r="B28" s="156" t="s">
        <v>294</v>
      </c>
      <c r="C28" s="156">
        <v>0.54054054054054057</v>
      </c>
      <c r="D28" s="156">
        <v>0.27027027027027029</v>
      </c>
      <c r="E28" s="156">
        <v>5.4054054054054057E-2</v>
      </c>
      <c r="F28" s="156" t="s">
        <v>294</v>
      </c>
      <c r="G28" s="156">
        <v>5.4054054054054057E-2</v>
      </c>
      <c r="H28" s="156">
        <v>2.7027027027027029E-2</v>
      </c>
      <c r="I28" s="156">
        <v>5.4054054054054057E-2</v>
      </c>
      <c r="J28" s="156">
        <v>1</v>
      </c>
      <c r="K28" s="87">
        <v>37</v>
      </c>
      <c r="L28" s="87"/>
      <c r="M28" s="156" t="s">
        <v>294</v>
      </c>
      <c r="N28" s="156" t="s">
        <v>294</v>
      </c>
      <c r="O28" s="156">
        <v>0.38400000000000001</v>
      </c>
      <c r="P28" s="156">
        <v>0.69</v>
      </c>
      <c r="Q28" s="156">
        <v>0.154</v>
      </c>
      <c r="R28" s="156">
        <v>0.43</v>
      </c>
      <c r="S28" s="156">
        <v>1.4999999999999999E-2</v>
      </c>
      <c r="T28" s="156">
        <v>0.17699999999999999</v>
      </c>
      <c r="U28" s="156" t="s">
        <v>294</v>
      </c>
      <c r="V28" s="156" t="s">
        <v>294</v>
      </c>
      <c r="W28" s="156">
        <v>1.4999999999999999E-2</v>
      </c>
      <c r="X28" s="156">
        <v>0.17699999999999999</v>
      </c>
      <c r="Y28" s="156">
        <v>5.0000000000000001E-3</v>
      </c>
      <c r="Z28" s="156">
        <v>0.13800000000000001</v>
      </c>
      <c r="AA28" s="156">
        <v>1.4999999999999999E-2</v>
      </c>
      <c r="AB28" s="156">
        <v>0.17699999999999999</v>
      </c>
    </row>
    <row r="29" spans="1:28" x14ac:dyDescent="0.25">
      <c r="A29" s="87" t="s">
        <v>1455</v>
      </c>
      <c r="B29" s="156" t="s">
        <v>294</v>
      </c>
      <c r="C29" s="156">
        <v>0.39318320146074254</v>
      </c>
      <c r="D29" s="156">
        <v>0.35362142422398052</v>
      </c>
      <c r="E29" s="156">
        <v>6.3907486305538649E-2</v>
      </c>
      <c r="F29" s="156">
        <v>1.399878271454656E-2</v>
      </c>
      <c r="G29" s="156">
        <v>1.8867924528301886E-2</v>
      </c>
      <c r="H29" s="156" t="s">
        <v>294</v>
      </c>
      <c r="I29" s="156">
        <v>0.15642118076688982</v>
      </c>
      <c r="J29" s="156">
        <v>1</v>
      </c>
      <c r="K29" s="87">
        <v>1643</v>
      </c>
      <c r="L29" s="87"/>
      <c r="M29" s="156" t="s">
        <v>294</v>
      </c>
      <c r="N29" s="156" t="s">
        <v>294</v>
      </c>
      <c r="O29" s="156">
        <v>0.37</v>
      </c>
      <c r="P29" s="156">
        <v>0.41699999999999998</v>
      </c>
      <c r="Q29" s="156">
        <v>0.33100000000000002</v>
      </c>
      <c r="R29" s="156">
        <v>0.377</v>
      </c>
      <c r="S29" s="156">
        <v>5.2999999999999999E-2</v>
      </c>
      <c r="T29" s="156">
        <v>7.6999999999999999E-2</v>
      </c>
      <c r="U29" s="156">
        <v>8.9999999999999993E-3</v>
      </c>
      <c r="V29" s="156">
        <v>2.1000000000000001E-2</v>
      </c>
      <c r="W29" s="156">
        <v>1.2999999999999999E-2</v>
      </c>
      <c r="X29" s="156">
        <v>2.7E-2</v>
      </c>
      <c r="Y29" s="156" t="s">
        <v>294</v>
      </c>
      <c r="Z29" s="156" t="s">
        <v>294</v>
      </c>
      <c r="AA29" s="156">
        <v>0.14000000000000001</v>
      </c>
      <c r="AB29" s="156">
        <v>0.17499999999999999</v>
      </c>
    </row>
    <row r="30" spans="1:28" x14ac:dyDescent="0.25">
      <c r="A30" s="87" t="s">
        <v>1456</v>
      </c>
      <c r="B30" s="156" t="s">
        <v>294</v>
      </c>
      <c r="C30" s="156">
        <v>3.5460992907801418E-3</v>
      </c>
      <c r="D30" s="156">
        <v>0.33687943262411346</v>
      </c>
      <c r="E30" s="156">
        <v>0.19858156028368795</v>
      </c>
      <c r="F30" s="156">
        <v>9.9290780141843976E-2</v>
      </c>
      <c r="G30" s="156">
        <v>0.30496453900709219</v>
      </c>
      <c r="H30" s="156">
        <v>3.5460992907801418E-3</v>
      </c>
      <c r="I30" s="156">
        <v>5.3191489361702128E-2</v>
      </c>
      <c r="J30" s="156">
        <v>1</v>
      </c>
      <c r="K30" s="87">
        <v>282</v>
      </c>
      <c r="L30" s="87"/>
      <c r="M30" s="156" t="s">
        <v>294</v>
      </c>
      <c r="N30" s="156" t="s">
        <v>294</v>
      </c>
      <c r="O30" s="156">
        <v>1E-3</v>
      </c>
      <c r="P30" s="156">
        <v>0.02</v>
      </c>
      <c r="Q30" s="156">
        <v>0.28399999999999997</v>
      </c>
      <c r="R30" s="156">
        <v>0.39400000000000002</v>
      </c>
      <c r="S30" s="156">
        <v>0.156</v>
      </c>
      <c r="T30" s="156">
        <v>0.249</v>
      </c>
      <c r="U30" s="156">
        <v>7.0000000000000007E-2</v>
      </c>
      <c r="V30" s="156">
        <v>0.14000000000000001</v>
      </c>
      <c r="W30" s="156">
        <v>0.254</v>
      </c>
      <c r="X30" s="156">
        <v>0.36099999999999999</v>
      </c>
      <c r="Y30" s="156">
        <v>1E-3</v>
      </c>
      <c r="Z30" s="156">
        <v>0.02</v>
      </c>
      <c r="AA30" s="156">
        <v>3.2000000000000001E-2</v>
      </c>
      <c r="AB30" s="156">
        <v>8.5999999999999993E-2</v>
      </c>
    </row>
    <row r="31" spans="1:28" x14ac:dyDescent="0.25">
      <c r="A31" s="87" t="s">
        <v>1457</v>
      </c>
      <c r="B31" s="156" t="s">
        <v>294</v>
      </c>
      <c r="C31" s="156">
        <v>0.20338983050847459</v>
      </c>
      <c r="D31" s="156">
        <v>0.2711864406779661</v>
      </c>
      <c r="E31" s="156">
        <v>0.15254237288135594</v>
      </c>
      <c r="F31" s="156">
        <v>5.5084745762711863E-2</v>
      </c>
      <c r="G31" s="156">
        <v>0.29661016949152541</v>
      </c>
      <c r="H31" s="156" t="s">
        <v>294</v>
      </c>
      <c r="I31" s="156">
        <v>2.1186440677966101E-2</v>
      </c>
      <c r="J31" s="156">
        <v>1</v>
      </c>
      <c r="K31" s="87">
        <v>236</v>
      </c>
      <c r="L31" s="87"/>
      <c r="M31" s="156" t="s">
        <v>294</v>
      </c>
      <c r="N31" s="156" t="s">
        <v>294</v>
      </c>
      <c r="O31" s="156">
        <v>0.157</v>
      </c>
      <c r="P31" s="156">
        <v>0.25900000000000001</v>
      </c>
      <c r="Q31" s="156">
        <v>0.218</v>
      </c>
      <c r="R31" s="156">
        <v>0.33100000000000002</v>
      </c>
      <c r="S31" s="156">
        <v>0.112</v>
      </c>
      <c r="T31" s="156">
        <v>0.20399999999999999</v>
      </c>
      <c r="U31" s="156">
        <v>3.2000000000000001E-2</v>
      </c>
      <c r="V31" s="156">
        <v>9.1999999999999998E-2</v>
      </c>
      <c r="W31" s="156">
        <v>0.24199999999999999</v>
      </c>
      <c r="X31" s="156">
        <v>0.35799999999999998</v>
      </c>
      <c r="Y31" s="156" t="s">
        <v>294</v>
      </c>
      <c r="Z31" s="156" t="s">
        <v>294</v>
      </c>
      <c r="AA31" s="156">
        <v>8.9999999999999993E-3</v>
      </c>
      <c r="AB31" s="156">
        <v>4.9000000000000002E-2</v>
      </c>
    </row>
    <row r="32" spans="1:28" x14ac:dyDescent="0.25">
      <c r="A32" s="87" t="s">
        <v>1458</v>
      </c>
      <c r="B32" s="156" t="s">
        <v>294</v>
      </c>
      <c r="C32" s="156">
        <v>0.10549450549450549</v>
      </c>
      <c r="D32" s="156">
        <v>0.33406593406593404</v>
      </c>
      <c r="E32" s="156">
        <v>0.17362637362637362</v>
      </c>
      <c r="F32" s="156">
        <v>5.4945054945054944E-2</v>
      </c>
      <c r="G32" s="156">
        <v>0.2857142857142857</v>
      </c>
      <c r="H32" s="156">
        <v>2.1978021978021978E-3</v>
      </c>
      <c r="I32" s="156">
        <v>4.3956043956043959E-2</v>
      </c>
      <c r="J32" s="156">
        <v>1</v>
      </c>
      <c r="K32" s="87">
        <v>455</v>
      </c>
      <c r="L32" s="87"/>
      <c r="M32" s="156" t="s">
        <v>294</v>
      </c>
      <c r="N32" s="156" t="s">
        <v>294</v>
      </c>
      <c r="O32" s="156">
        <v>0.08</v>
      </c>
      <c r="P32" s="156">
        <v>0.13700000000000001</v>
      </c>
      <c r="Q32" s="156">
        <v>0.29199999999999998</v>
      </c>
      <c r="R32" s="156">
        <v>0.379</v>
      </c>
      <c r="S32" s="156">
        <v>0.14199999999999999</v>
      </c>
      <c r="T32" s="156">
        <v>0.21099999999999999</v>
      </c>
      <c r="U32" s="156">
        <v>3.6999999999999998E-2</v>
      </c>
      <c r="V32" s="156">
        <v>0.08</v>
      </c>
      <c r="W32" s="156">
        <v>0.246</v>
      </c>
      <c r="X32" s="156">
        <v>0.32900000000000001</v>
      </c>
      <c r="Y32" s="156">
        <v>0</v>
      </c>
      <c r="Z32" s="156">
        <v>1.2E-2</v>
      </c>
      <c r="AA32" s="156">
        <v>2.9000000000000001E-2</v>
      </c>
      <c r="AB32" s="156">
        <v>6.7000000000000004E-2</v>
      </c>
    </row>
    <row r="33" spans="1:28" x14ac:dyDescent="0.25">
      <c r="A33" s="87" t="s">
        <v>1459</v>
      </c>
      <c r="B33" s="156" t="s">
        <v>294</v>
      </c>
      <c r="C33" s="156">
        <v>0.17238749046529367</v>
      </c>
      <c r="D33" s="156">
        <v>0.35087719298245612</v>
      </c>
      <c r="E33" s="156">
        <v>0.13729977116704806</v>
      </c>
      <c r="F33" s="156">
        <v>4.1189931350114416E-2</v>
      </c>
      <c r="G33" s="156">
        <v>0.2311212814645309</v>
      </c>
      <c r="H33" s="156">
        <v>3.0511060259344014E-3</v>
      </c>
      <c r="I33" s="156">
        <v>6.4073226544622428E-2</v>
      </c>
      <c r="J33" s="156">
        <v>1</v>
      </c>
      <c r="K33" s="87">
        <v>1311</v>
      </c>
      <c r="L33" s="87"/>
      <c r="M33" s="156" t="s">
        <v>294</v>
      </c>
      <c r="N33" s="156" t="s">
        <v>294</v>
      </c>
      <c r="O33" s="156">
        <v>0.153</v>
      </c>
      <c r="P33" s="156">
        <v>0.19400000000000001</v>
      </c>
      <c r="Q33" s="156">
        <v>0.32600000000000001</v>
      </c>
      <c r="R33" s="156">
        <v>0.377</v>
      </c>
      <c r="S33" s="156">
        <v>0.12</v>
      </c>
      <c r="T33" s="156">
        <v>0.157</v>
      </c>
      <c r="U33" s="156">
        <v>3.2000000000000001E-2</v>
      </c>
      <c r="V33" s="156">
        <v>5.2999999999999999E-2</v>
      </c>
      <c r="W33" s="156">
        <v>0.20899999999999999</v>
      </c>
      <c r="X33" s="156">
        <v>0.255</v>
      </c>
      <c r="Y33" s="156">
        <v>1E-3</v>
      </c>
      <c r="Z33" s="156">
        <v>8.0000000000000002E-3</v>
      </c>
      <c r="AA33" s="156">
        <v>5.1999999999999998E-2</v>
      </c>
      <c r="AB33" s="156">
        <v>7.9000000000000001E-2</v>
      </c>
    </row>
    <row r="34" spans="1:28" x14ac:dyDescent="0.25">
      <c r="A34" s="87" t="s">
        <v>1460</v>
      </c>
      <c r="B34" s="156" t="s">
        <v>294</v>
      </c>
      <c r="C34" s="156">
        <v>0.35894495412844035</v>
      </c>
      <c r="D34" s="156">
        <v>0.21330275229357798</v>
      </c>
      <c r="E34" s="156">
        <v>9.862385321100918E-2</v>
      </c>
      <c r="F34" s="156">
        <v>0.12155963302752294</v>
      </c>
      <c r="G34" s="156">
        <v>0.14678899082568808</v>
      </c>
      <c r="H34" s="156">
        <v>2.2935779816513763E-3</v>
      </c>
      <c r="I34" s="156">
        <v>5.8486238532110095E-2</v>
      </c>
      <c r="J34" s="156">
        <v>1</v>
      </c>
      <c r="K34" s="87">
        <v>872</v>
      </c>
      <c r="L34" s="87"/>
      <c r="M34" s="156" t="s">
        <v>294</v>
      </c>
      <c r="N34" s="156" t="s">
        <v>294</v>
      </c>
      <c r="O34" s="156">
        <v>0.32800000000000001</v>
      </c>
      <c r="P34" s="156">
        <v>0.39100000000000001</v>
      </c>
      <c r="Q34" s="156">
        <v>0.187</v>
      </c>
      <c r="R34" s="156">
        <v>0.24199999999999999</v>
      </c>
      <c r="S34" s="156">
        <v>8.1000000000000003E-2</v>
      </c>
      <c r="T34" s="156">
        <v>0.12</v>
      </c>
      <c r="U34" s="156">
        <v>0.10199999999999999</v>
      </c>
      <c r="V34" s="156">
        <v>0.14499999999999999</v>
      </c>
      <c r="W34" s="156">
        <v>0.125</v>
      </c>
      <c r="X34" s="156">
        <v>0.17199999999999999</v>
      </c>
      <c r="Y34" s="156">
        <v>1E-3</v>
      </c>
      <c r="Z34" s="156">
        <v>8.0000000000000002E-3</v>
      </c>
      <c r="AA34" s="156">
        <v>4.4999999999999998E-2</v>
      </c>
      <c r="AB34" s="156">
        <v>7.5999999999999998E-2</v>
      </c>
    </row>
    <row r="35" spans="1:28" x14ac:dyDescent="0.25">
      <c r="A35" s="87" t="s">
        <v>1461</v>
      </c>
      <c r="B35" s="156" t="s">
        <v>294</v>
      </c>
      <c r="C35" s="156">
        <v>0.1650485436893204</v>
      </c>
      <c r="D35" s="156">
        <v>0.39805825242718446</v>
      </c>
      <c r="E35" s="156">
        <v>0.1941747572815534</v>
      </c>
      <c r="F35" s="156">
        <v>8.7378640776699032E-2</v>
      </c>
      <c r="G35" s="156">
        <v>0.10679611650485436</v>
      </c>
      <c r="H35" s="156" t="s">
        <v>294</v>
      </c>
      <c r="I35" s="156">
        <v>4.8543689320388349E-2</v>
      </c>
      <c r="J35" s="156">
        <v>0.99999999999999989</v>
      </c>
      <c r="K35" s="87">
        <v>103</v>
      </c>
      <c r="L35" s="87"/>
      <c r="M35" s="156" t="s">
        <v>294</v>
      </c>
      <c r="N35" s="156" t="s">
        <v>294</v>
      </c>
      <c r="O35" s="156">
        <v>0.106</v>
      </c>
      <c r="P35" s="156">
        <v>0.249</v>
      </c>
      <c r="Q35" s="156">
        <v>0.309</v>
      </c>
      <c r="R35" s="156">
        <v>0.495</v>
      </c>
      <c r="S35" s="156">
        <v>0.129</v>
      </c>
      <c r="T35" s="156">
        <v>0.28100000000000003</v>
      </c>
      <c r="U35" s="156">
        <v>4.7E-2</v>
      </c>
      <c r="V35" s="156">
        <v>0.158</v>
      </c>
      <c r="W35" s="156">
        <v>6.0999999999999999E-2</v>
      </c>
      <c r="X35" s="156">
        <v>0.18099999999999999</v>
      </c>
      <c r="Y35" s="156" t="s">
        <v>294</v>
      </c>
      <c r="Z35" s="156" t="s">
        <v>294</v>
      </c>
      <c r="AA35" s="156">
        <v>2.1000000000000001E-2</v>
      </c>
      <c r="AB35" s="156">
        <v>0.109</v>
      </c>
    </row>
    <row r="36" spans="1:28" x14ac:dyDescent="0.25">
      <c r="A36" s="87" t="s">
        <v>1462</v>
      </c>
      <c r="B36" s="156" t="s">
        <v>294</v>
      </c>
      <c r="C36" s="156">
        <v>4.048582995951417E-3</v>
      </c>
      <c r="D36" s="156">
        <v>0.44534412955465585</v>
      </c>
      <c r="E36" s="156">
        <v>0.291497975708502</v>
      </c>
      <c r="F36" s="156">
        <v>6.8825910931174086E-2</v>
      </c>
      <c r="G36" s="156">
        <v>0.13360323886639677</v>
      </c>
      <c r="H36" s="156" t="s">
        <v>294</v>
      </c>
      <c r="I36" s="156">
        <v>5.6680161943319839E-2</v>
      </c>
      <c r="J36" s="156">
        <v>1</v>
      </c>
      <c r="K36" s="87">
        <v>247</v>
      </c>
      <c r="L36" s="87"/>
      <c r="M36" s="156" t="s">
        <v>294</v>
      </c>
      <c r="N36" s="156" t="s">
        <v>294</v>
      </c>
      <c r="O36" s="156">
        <v>1E-3</v>
      </c>
      <c r="P36" s="156">
        <v>2.3E-2</v>
      </c>
      <c r="Q36" s="156">
        <v>0.38500000000000001</v>
      </c>
      <c r="R36" s="156">
        <v>0.50800000000000001</v>
      </c>
      <c r="S36" s="156">
        <v>0.23799999999999999</v>
      </c>
      <c r="T36" s="156">
        <v>0.35099999999999998</v>
      </c>
      <c r="U36" s="156">
        <v>4.2999999999999997E-2</v>
      </c>
      <c r="V36" s="156">
        <v>0.107</v>
      </c>
      <c r="W36" s="156">
        <v>9.7000000000000003E-2</v>
      </c>
      <c r="X36" s="156">
        <v>0.182</v>
      </c>
      <c r="Y36" s="156" t="s">
        <v>294</v>
      </c>
      <c r="Z36" s="156" t="s">
        <v>294</v>
      </c>
      <c r="AA36" s="156">
        <v>3.4000000000000002E-2</v>
      </c>
      <c r="AB36" s="156">
        <v>9.2999999999999999E-2</v>
      </c>
    </row>
    <row r="37" spans="1:28" x14ac:dyDescent="0.25">
      <c r="A37" s="87" t="s">
        <v>1463</v>
      </c>
      <c r="B37" s="156" t="s">
        <v>294</v>
      </c>
      <c r="C37" s="156">
        <v>6.0869565217391307E-2</v>
      </c>
      <c r="D37" s="156">
        <v>0.36521739130434783</v>
      </c>
      <c r="E37" s="156">
        <v>0.10434782608695652</v>
      </c>
      <c r="F37" s="156">
        <v>6.0869565217391307E-2</v>
      </c>
      <c r="G37" s="156">
        <v>0.27826086956521739</v>
      </c>
      <c r="H37" s="156" t="s">
        <v>294</v>
      </c>
      <c r="I37" s="156">
        <v>0.13043478260869565</v>
      </c>
      <c r="J37" s="156">
        <v>0.99999999999999989</v>
      </c>
      <c r="K37" s="87">
        <v>115</v>
      </c>
      <c r="L37" s="87"/>
      <c r="M37" s="156" t="s">
        <v>294</v>
      </c>
      <c r="N37" s="156" t="s">
        <v>294</v>
      </c>
      <c r="O37" s="156">
        <v>0.03</v>
      </c>
      <c r="P37" s="156">
        <v>0.12</v>
      </c>
      <c r="Q37" s="156">
        <v>0.28299999999999997</v>
      </c>
      <c r="R37" s="156">
        <v>0.45600000000000002</v>
      </c>
      <c r="S37" s="156">
        <v>6.0999999999999999E-2</v>
      </c>
      <c r="T37" s="156">
        <v>0.17399999999999999</v>
      </c>
      <c r="U37" s="156">
        <v>0.03</v>
      </c>
      <c r="V37" s="156">
        <v>0.12</v>
      </c>
      <c r="W37" s="156">
        <v>0.20499999999999999</v>
      </c>
      <c r="X37" s="156">
        <v>0.36599999999999999</v>
      </c>
      <c r="Y37" s="156" t="s">
        <v>294</v>
      </c>
      <c r="Z37" s="156" t="s">
        <v>294</v>
      </c>
      <c r="AA37" s="156">
        <v>8.1000000000000003E-2</v>
      </c>
      <c r="AB37" s="156">
        <v>0.20399999999999999</v>
      </c>
    </row>
    <row r="38" spans="1:28" x14ac:dyDescent="0.25">
      <c r="A38" s="87" t="s">
        <v>1464</v>
      </c>
      <c r="B38" s="156" t="s">
        <v>294</v>
      </c>
      <c r="C38" s="156">
        <v>0.14198286413708691</v>
      </c>
      <c r="D38" s="156">
        <v>0.33782129742962058</v>
      </c>
      <c r="E38" s="156">
        <v>0.16891064871481029</v>
      </c>
      <c r="F38" s="156">
        <v>3.7943696450428395E-2</v>
      </c>
      <c r="G38" s="156">
        <v>0.24235006119951041</v>
      </c>
      <c r="H38" s="156">
        <v>1.2239902080783353E-3</v>
      </c>
      <c r="I38" s="156">
        <v>6.9767441860465115E-2</v>
      </c>
      <c r="J38" s="156">
        <v>1</v>
      </c>
      <c r="K38" s="87">
        <v>817</v>
      </c>
      <c r="L38" s="87"/>
      <c r="M38" s="156" t="s">
        <v>294</v>
      </c>
      <c r="N38" s="156" t="s">
        <v>294</v>
      </c>
      <c r="O38" s="156">
        <v>0.12</v>
      </c>
      <c r="P38" s="156">
        <v>0.16800000000000001</v>
      </c>
      <c r="Q38" s="156">
        <v>0.30599999999999999</v>
      </c>
      <c r="R38" s="156">
        <v>0.371</v>
      </c>
      <c r="S38" s="156">
        <v>0.14499999999999999</v>
      </c>
      <c r="T38" s="156">
        <v>0.19600000000000001</v>
      </c>
      <c r="U38" s="156">
        <v>2.7E-2</v>
      </c>
      <c r="V38" s="156">
        <v>5.2999999999999999E-2</v>
      </c>
      <c r="W38" s="156">
        <v>0.214</v>
      </c>
      <c r="X38" s="156">
        <v>0.27300000000000002</v>
      </c>
      <c r="Y38" s="156">
        <v>0</v>
      </c>
      <c r="Z38" s="156">
        <v>7.0000000000000001E-3</v>
      </c>
      <c r="AA38" s="156">
        <v>5.3999999999999999E-2</v>
      </c>
      <c r="AB38" s="156">
        <v>8.8999999999999996E-2</v>
      </c>
    </row>
    <row r="39" spans="1:28" x14ac:dyDescent="0.25">
      <c r="A39" s="87" t="s">
        <v>1465</v>
      </c>
      <c r="B39" s="156" t="s">
        <v>294</v>
      </c>
      <c r="C39" s="156">
        <v>0.26031164069660861</v>
      </c>
      <c r="D39" s="156">
        <v>0.26947754353803849</v>
      </c>
      <c r="E39" s="156">
        <v>0.14848762603116408</v>
      </c>
      <c r="F39" s="156">
        <v>2.8414298808432631E-2</v>
      </c>
      <c r="G39" s="156">
        <v>0.21906507791017416</v>
      </c>
      <c r="H39" s="156">
        <v>9.1659028414298811E-4</v>
      </c>
      <c r="I39" s="156">
        <v>7.3327222731439046E-2</v>
      </c>
      <c r="J39" s="156">
        <v>1</v>
      </c>
      <c r="K39" s="87">
        <v>1091</v>
      </c>
      <c r="L39" s="87"/>
      <c r="M39" s="156" t="s">
        <v>294</v>
      </c>
      <c r="N39" s="156" t="s">
        <v>294</v>
      </c>
      <c r="O39" s="156">
        <v>0.23499999999999999</v>
      </c>
      <c r="P39" s="156">
        <v>0.28699999999999998</v>
      </c>
      <c r="Q39" s="156">
        <v>0.24399999999999999</v>
      </c>
      <c r="R39" s="156">
        <v>0.29699999999999999</v>
      </c>
      <c r="S39" s="156">
        <v>0.129</v>
      </c>
      <c r="T39" s="156">
        <v>0.17100000000000001</v>
      </c>
      <c r="U39" s="156">
        <v>0.02</v>
      </c>
      <c r="V39" s="156">
        <v>0.04</v>
      </c>
      <c r="W39" s="156">
        <v>0.19600000000000001</v>
      </c>
      <c r="X39" s="156">
        <v>0.245</v>
      </c>
      <c r="Y39" s="156">
        <v>0</v>
      </c>
      <c r="Z39" s="156">
        <v>5.0000000000000001E-3</v>
      </c>
      <c r="AA39" s="156">
        <v>5.8999999999999997E-2</v>
      </c>
      <c r="AB39" s="156">
        <v>0.09</v>
      </c>
    </row>
    <row r="40" spans="1:28" x14ac:dyDescent="0.25">
      <c r="A40" s="87" t="s">
        <v>1466</v>
      </c>
      <c r="B40" s="156" t="s">
        <v>294</v>
      </c>
      <c r="C40" s="156">
        <v>9.7165991902834009E-2</v>
      </c>
      <c r="D40" s="156">
        <v>0.23886639676113361</v>
      </c>
      <c r="E40" s="156">
        <v>0.1214574898785425</v>
      </c>
      <c r="F40" s="156">
        <v>5.3981106612685563E-2</v>
      </c>
      <c r="G40" s="156">
        <v>0.4318488529014845</v>
      </c>
      <c r="H40" s="156">
        <v>1.3495276653171389E-3</v>
      </c>
      <c r="I40" s="156">
        <v>5.5330634278002701E-2</v>
      </c>
      <c r="J40" s="156">
        <v>0.99999999999999989</v>
      </c>
      <c r="K40" s="87">
        <v>741</v>
      </c>
      <c r="L40" s="87"/>
      <c r="M40" s="156" t="s">
        <v>294</v>
      </c>
      <c r="N40" s="156" t="s">
        <v>294</v>
      </c>
      <c r="O40" s="156">
        <v>7.8E-2</v>
      </c>
      <c r="P40" s="156">
        <v>0.121</v>
      </c>
      <c r="Q40" s="156">
        <v>0.21</v>
      </c>
      <c r="R40" s="156">
        <v>0.27100000000000002</v>
      </c>
      <c r="S40" s="156">
        <v>0.1</v>
      </c>
      <c r="T40" s="156">
        <v>0.14699999999999999</v>
      </c>
      <c r="U40" s="156">
        <v>0.04</v>
      </c>
      <c r="V40" s="156">
        <v>7.2999999999999995E-2</v>
      </c>
      <c r="W40" s="156">
        <v>0.39700000000000002</v>
      </c>
      <c r="X40" s="156">
        <v>0.46800000000000003</v>
      </c>
      <c r="Y40" s="156">
        <v>0</v>
      </c>
      <c r="Z40" s="156">
        <v>8.0000000000000002E-3</v>
      </c>
      <c r="AA40" s="156">
        <v>4.1000000000000002E-2</v>
      </c>
      <c r="AB40" s="156">
        <v>7.3999999999999996E-2</v>
      </c>
    </row>
    <row r="41" spans="1:28" x14ac:dyDescent="0.25">
      <c r="A41" s="87" t="s">
        <v>1467</v>
      </c>
      <c r="B41" s="156" t="s">
        <v>294</v>
      </c>
      <c r="C41" s="156">
        <v>0.19227114349065569</v>
      </c>
      <c r="D41" s="156">
        <v>0.47640164713335448</v>
      </c>
      <c r="E41" s="156">
        <v>0.12163446309787773</v>
      </c>
      <c r="F41" s="156">
        <v>5.4482103262591071E-2</v>
      </c>
      <c r="G41" s="156">
        <v>4.4029141590117199E-2</v>
      </c>
      <c r="H41" s="156">
        <v>3.1675641431738993E-4</v>
      </c>
      <c r="I41" s="156">
        <v>0.11086474501108648</v>
      </c>
      <c r="J41" s="156">
        <v>1</v>
      </c>
      <c r="K41" s="87">
        <v>3157</v>
      </c>
      <c r="L41" s="87"/>
      <c r="M41" s="156" t="s">
        <v>294</v>
      </c>
      <c r="N41" s="156" t="s">
        <v>294</v>
      </c>
      <c r="O41" s="156">
        <v>0.17899999999999999</v>
      </c>
      <c r="P41" s="156">
        <v>0.20599999999999999</v>
      </c>
      <c r="Q41" s="156">
        <v>0.45900000000000002</v>
      </c>
      <c r="R41" s="156">
        <v>0.49399999999999999</v>
      </c>
      <c r="S41" s="156">
        <v>0.111</v>
      </c>
      <c r="T41" s="156">
        <v>0.13300000000000001</v>
      </c>
      <c r="U41" s="156">
        <v>4.7E-2</v>
      </c>
      <c r="V41" s="156">
        <v>6.3E-2</v>
      </c>
      <c r="W41" s="156">
        <v>3.6999999999999998E-2</v>
      </c>
      <c r="X41" s="156">
        <v>5.1999999999999998E-2</v>
      </c>
      <c r="Y41" s="156">
        <v>0</v>
      </c>
      <c r="Z41" s="156">
        <v>2E-3</v>
      </c>
      <c r="AA41" s="156">
        <v>0.1</v>
      </c>
      <c r="AB41" s="156">
        <v>0.122</v>
      </c>
    </row>
    <row r="42" spans="1:28" x14ac:dyDescent="0.25">
      <c r="A42" s="87" t="s">
        <v>1468</v>
      </c>
      <c r="B42" s="156" t="s">
        <v>294</v>
      </c>
      <c r="C42" s="156">
        <v>0.08</v>
      </c>
      <c r="D42" s="156">
        <v>0.34</v>
      </c>
      <c r="E42" s="156">
        <v>0.26</v>
      </c>
      <c r="F42" s="156">
        <v>0.1</v>
      </c>
      <c r="G42" s="156">
        <v>0.16</v>
      </c>
      <c r="H42" s="156" t="s">
        <v>294</v>
      </c>
      <c r="I42" s="156">
        <v>0.06</v>
      </c>
      <c r="J42" s="156">
        <v>1</v>
      </c>
      <c r="K42" s="87">
        <v>50</v>
      </c>
      <c r="L42" s="87"/>
      <c r="M42" s="156" t="s">
        <v>294</v>
      </c>
      <c r="N42" s="156" t="s">
        <v>294</v>
      </c>
      <c r="O42" s="156">
        <v>3.2000000000000001E-2</v>
      </c>
      <c r="P42" s="156">
        <v>0.188</v>
      </c>
      <c r="Q42" s="156">
        <v>0.224</v>
      </c>
      <c r="R42" s="156">
        <v>0.47799999999999998</v>
      </c>
      <c r="S42" s="156">
        <v>0.159</v>
      </c>
      <c r="T42" s="156">
        <v>0.39600000000000002</v>
      </c>
      <c r="U42" s="156">
        <v>4.2999999999999997E-2</v>
      </c>
      <c r="V42" s="156">
        <v>0.214</v>
      </c>
      <c r="W42" s="156">
        <v>8.3000000000000004E-2</v>
      </c>
      <c r="X42" s="156">
        <v>0.28499999999999998</v>
      </c>
      <c r="Y42" s="156" t="s">
        <v>294</v>
      </c>
      <c r="Z42" s="156" t="s">
        <v>294</v>
      </c>
      <c r="AA42" s="156">
        <v>2.1000000000000001E-2</v>
      </c>
      <c r="AB42" s="156">
        <v>0.16200000000000001</v>
      </c>
    </row>
    <row r="43" spans="1:28" x14ac:dyDescent="0.25">
      <c r="A43" s="87" t="s">
        <v>1469</v>
      </c>
      <c r="B43" s="156" t="s">
        <v>294</v>
      </c>
      <c r="C43" s="156">
        <v>0.13733905579399142</v>
      </c>
      <c r="D43" s="156">
        <v>0.42489270386266093</v>
      </c>
      <c r="E43" s="156">
        <v>0.1072961373390558</v>
      </c>
      <c r="F43" s="156">
        <v>2.1459227467811159E-2</v>
      </c>
      <c r="G43" s="156">
        <v>0.21888412017167383</v>
      </c>
      <c r="H43" s="156" t="s">
        <v>294</v>
      </c>
      <c r="I43" s="156">
        <v>9.012875536480687E-2</v>
      </c>
      <c r="J43" s="156">
        <v>1</v>
      </c>
      <c r="K43" s="87">
        <v>233</v>
      </c>
      <c r="L43" s="87"/>
      <c r="M43" s="156" t="s">
        <v>294</v>
      </c>
      <c r="N43" s="156" t="s">
        <v>294</v>
      </c>
      <c r="O43" s="156">
        <v>9.9000000000000005E-2</v>
      </c>
      <c r="P43" s="156">
        <v>0.187</v>
      </c>
      <c r="Q43" s="156">
        <v>0.36299999999999999</v>
      </c>
      <c r="R43" s="156">
        <v>0.48899999999999999</v>
      </c>
      <c r="S43" s="156">
        <v>7.3999999999999996E-2</v>
      </c>
      <c r="T43" s="156">
        <v>0.154</v>
      </c>
      <c r="U43" s="156">
        <v>8.9999999999999993E-3</v>
      </c>
      <c r="V43" s="156">
        <v>4.9000000000000002E-2</v>
      </c>
      <c r="W43" s="156">
        <v>0.17100000000000001</v>
      </c>
      <c r="X43" s="156">
        <v>0.27600000000000002</v>
      </c>
      <c r="Y43" s="156" t="s">
        <v>294</v>
      </c>
      <c r="Z43" s="156" t="s">
        <v>294</v>
      </c>
      <c r="AA43" s="156">
        <v>0.06</v>
      </c>
      <c r="AB43" s="156">
        <v>0.13400000000000001</v>
      </c>
    </row>
    <row r="44" spans="1:28" x14ac:dyDescent="0.25">
      <c r="A44" s="87" t="s">
        <v>1470</v>
      </c>
      <c r="B44" s="156" t="s">
        <v>294</v>
      </c>
      <c r="C44" s="156">
        <v>0.25046040515653778</v>
      </c>
      <c r="D44" s="156">
        <v>0.21178637200736647</v>
      </c>
      <c r="E44" s="156">
        <v>0.1141804788213628</v>
      </c>
      <c r="F44" s="156">
        <v>0.13812154696132597</v>
      </c>
      <c r="G44" s="156">
        <v>0.22283609576427257</v>
      </c>
      <c r="H44" s="156">
        <v>3.6832412523020259E-3</v>
      </c>
      <c r="I44" s="156">
        <v>5.8931860036832415E-2</v>
      </c>
      <c r="J44" s="156">
        <v>1</v>
      </c>
      <c r="K44" s="87">
        <v>543</v>
      </c>
      <c r="L44" s="87"/>
      <c r="M44" s="156" t="s">
        <v>294</v>
      </c>
      <c r="N44" s="156" t="s">
        <v>294</v>
      </c>
      <c r="O44" s="156">
        <v>0.216</v>
      </c>
      <c r="P44" s="156">
        <v>0.28899999999999998</v>
      </c>
      <c r="Q44" s="156">
        <v>0.18</v>
      </c>
      <c r="R44" s="156">
        <v>0.248</v>
      </c>
      <c r="S44" s="156">
        <v>0.09</v>
      </c>
      <c r="T44" s="156">
        <v>0.14399999999999999</v>
      </c>
      <c r="U44" s="156">
        <v>0.112</v>
      </c>
      <c r="V44" s="156">
        <v>0.17</v>
      </c>
      <c r="W44" s="156">
        <v>0.19</v>
      </c>
      <c r="X44" s="156">
        <v>0.26</v>
      </c>
      <c r="Y44" s="156">
        <v>1E-3</v>
      </c>
      <c r="Z44" s="156">
        <v>1.2999999999999999E-2</v>
      </c>
      <c r="AA44" s="156">
        <v>4.2000000000000003E-2</v>
      </c>
      <c r="AB44" s="156">
        <v>8.2000000000000003E-2</v>
      </c>
    </row>
    <row r="45" spans="1:28" x14ac:dyDescent="0.25">
      <c r="A45" s="87" t="s">
        <v>1471</v>
      </c>
      <c r="B45" s="156" t="s">
        <v>294</v>
      </c>
      <c r="C45" s="156">
        <v>0.46478873239436619</v>
      </c>
      <c r="D45" s="156">
        <v>0.23239436619718309</v>
      </c>
      <c r="E45" s="156">
        <v>7.0422535211267609E-2</v>
      </c>
      <c r="F45" s="156">
        <v>3.5211267605633804E-2</v>
      </c>
      <c r="G45" s="156">
        <v>9.154929577464789E-2</v>
      </c>
      <c r="H45" s="156" t="s">
        <v>294</v>
      </c>
      <c r="I45" s="156">
        <v>0.10563380281690141</v>
      </c>
      <c r="J45" s="156">
        <v>0.99999999999999989</v>
      </c>
      <c r="K45" s="87">
        <v>142</v>
      </c>
      <c r="L45" s="87"/>
      <c r="M45" s="156" t="s">
        <v>294</v>
      </c>
      <c r="N45" s="156" t="s">
        <v>294</v>
      </c>
      <c r="O45" s="156">
        <v>0.38500000000000001</v>
      </c>
      <c r="P45" s="156">
        <v>0.54700000000000004</v>
      </c>
      <c r="Q45" s="156">
        <v>0.17100000000000001</v>
      </c>
      <c r="R45" s="156">
        <v>0.308</v>
      </c>
      <c r="S45" s="156">
        <v>3.9E-2</v>
      </c>
      <c r="T45" s="156">
        <v>0.125</v>
      </c>
      <c r="U45" s="156">
        <v>1.4999999999999999E-2</v>
      </c>
      <c r="V45" s="156">
        <v>0.08</v>
      </c>
      <c r="W45" s="156">
        <v>5.3999999999999999E-2</v>
      </c>
      <c r="X45" s="156">
        <v>0.15</v>
      </c>
      <c r="Y45" s="156" t="s">
        <v>294</v>
      </c>
      <c r="Z45" s="156" t="s">
        <v>294</v>
      </c>
      <c r="AA45" s="156">
        <v>6.5000000000000002E-2</v>
      </c>
      <c r="AB45" s="156">
        <v>0.16700000000000001</v>
      </c>
    </row>
    <row r="46" spans="1:28" x14ac:dyDescent="0.25">
      <c r="A46" s="87" t="s">
        <v>1472</v>
      </c>
      <c r="B46" s="156" t="s">
        <v>294</v>
      </c>
      <c r="C46" s="156">
        <v>0.30955882352941178</v>
      </c>
      <c r="D46" s="156">
        <v>0.43897058823529411</v>
      </c>
      <c r="E46" s="156">
        <v>0.1</v>
      </c>
      <c r="F46" s="156">
        <v>3.3088235294117647E-2</v>
      </c>
      <c r="G46" s="156">
        <v>5.2205882352941178E-2</v>
      </c>
      <c r="H46" s="156" t="s">
        <v>294</v>
      </c>
      <c r="I46" s="156">
        <v>6.6176470588235295E-2</v>
      </c>
      <c r="J46" s="156">
        <v>1</v>
      </c>
      <c r="K46" s="87">
        <v>1360</v>
      </c>
      <c r="L46" s="87"/>
      <c r="M46" s="156" t="s">
        <v>294</v>
      </c>
      <c r="N46" s="156" t="s">
        <v>294</v>
      </c>
      <c r="O46" s="156">
        <v>0.28599999999999998</v>
      </c>
      <c r="P46" s="156">
        <v>0.33500000000000002</v>
      </c>
      <c r="Q46" s="156">
        <v>0.41299999999999998</v>
      </c>
      <c r="R46" s="156">
        <v>0.46500000000000002</v>
      </c>
      <c r="S46" s="156">
        <v>8.5000000000000006E-2</v>
      </c>
      <c r="T46" s="156">
        <v>0.11700000000000001</v>
      </c>
      <c r="U46" s="156">
        <v>2.5000000000000001E-2</v>
      </c>
      <c r="V46" s="156">
        <v>4.3999999999999997E-2</v>
      </c>
      <c r="W46" s="156">
        <v>4.2000000000000003E-2</v>
      </c>
      <c r="X46" s="156">
        <v>6.5000000000000002E-2</v>
      </c>
      <c r="Y46" s="156" t="s">
        <v>294</v>
      </c>
      <c r="Z46" s="156" t="s">
        <v>294</v>
      </c>
      <c r="AA46" s="156">
        <v>5.3999999999999999E-2</v>
      </c>
      <c r="AB46" s="156">
        <v>8.1000000000000003E-2</v>
      </c>
    </row>
    <row r="47" spans="1:28" x14ac:dyDescent="0.25">
      <c r="A47" s="87" t="s">
        <v>1473</v>
      </c>
      <c r="B47" s="156" t="s">
        <v>294</v>
      </c>
      <c r="C47" s="156">
        <v>0.25</v>
      </c>
      <c r="D47" s="156">
        <v>0.42592592592592593</v>
      </c>
      <c r="E47" s="156">
        <v>0.16666666666666666</v>
      </c>
      <c r="F47" s="156">
        <v>3.7037037037037035E-2</v>
      </c>
      <c r="G47" s="156">
        <v>6.4814814814814811E-2</v>
      </c>
      <c r="H47" s="156" t="s">
        <v>294</v>
      </c>
      <c r="I47" s="156">
        <v>5.5555555555555552E-2</v>
      </c>
      <c r="J47" s="156">
        <v>0.99999999999999989</v>
      </c>
      <c r="K47" s="87">
        <v>108</v>
      </c>
      <c r="L47" s="87"/>
      <c r="M47" s="156" t="s">
        <v>294</v>
      </c>
      <c r="N47" s="156" t="s">
        <v>294</v>
      </c>
      <c r="O47" s="156">
        <v>0.17799999999999999</v>
      </c>
      <c r="P47" s="156">
        <v>0.33900000000000002</v>
      </c>
      <c r="Q47" s="156">
        <v>0.33700000000000002</v>
      </c>
      <c r="R47" s="156">
        <v>0.52</v>
      </c>
      <c r="S47" s="156">
        <v>0.108</v>
      </c>
      <c r="T47" s="156">
        <v>0.248</v>
      </c>
      <c r="U47" s="156">
        <v>1.4E-2</v>
      </c>
      <c r="V47" s="156">
        <v>9.0999999999999998E-2</v>
      </c>
      <c r="W47" s="156">
        <v>3.2000000000000001E-2</v>
      </c>
      <c r="X47" s="156">
        <v>0.128</v>
      </c>
      <c r="Y47" s="156" t="s">
        <v>294</v>
      </c>
      <c r="Z47" s="156" t="s">
        <v>294</v>
      </c>
      <c r="AA47" s="156">
        <v>2.5999999999999999E-2</v>
      </c>
      <c r="AB47" s="156">
        <v>0.11600000000000001</v>
      </c>
    </row>
    <row r="48" spans="1:28" x14ac:dyDescent="0.25">
      <c r="A48" s="87" t="s">
        <v>1474</v>
      </c>
      <c r="B48" s="156" t="s">
        <v>294</v>
      </c>
      <c r="C48" s="156">
        <v>0.26492537313432835</v>
      </c>
      <c r="D48" s="156">
        <v>0.36567164179104478</v>
      </c>
      <c r="E48" s="156">
        <v>0.14925373134328357</v>
      </c>
      <c r="F48" s="156">
        <v>8.5820895522388058E-2</v>
      </c>
      <c r="G48" s="156">
        <v>7.0895522388059698E-2</v>
      </c>
      <c r="H48" s="156" t="s">
        <v>294</v>
      </c>
      <c r="I48" s="156">
        <v>6.3432835820895525E-2</v>
      </c>
      <c r="J48" s="156">
        <v>1</v>
      </c>
      <c r="K48" s="87">
        <v>268</v>
      </c>
      <c r="L48" s="87"/>
      <c r="M48" s="156" t="s">
        <v>294</v>
      </c>
      <c r="N48" s="156" t="s">
        <v>294</v>
      </c>
      <c r="O48" s="156">
        <v>0.216</v>
      </c>
      <c r="P48" s="156">
        <v>0.32100000000000001</v>
      </c>
      <c r="Q48" s="156">
        <v>0.31</v>
      </c>
      <c r="R48" s="156">
        <v>0.42499999999999999</v>
      </c>
      <c r="S48" s="156">
        <v>0.112</v>
      </c>
      <c r="T48" s="156">
        <v>0.19700000000000001</v>
      </c>
      <c r="U48" s="156">
        <v>5.8000000000000003E-2</v>
      </c>
      <c r="V48" s="156">
        <v>0.125</v>
      </c>
      <c r="W48" s="156">
        <v>4.5999999999999999E-2</v>
      </c>
      <c r="X48" s="156">
        <v>0.108</v>
      </c>
      <c r="Y48" s="156" t="s">
        <v>294</v>
      </c>
      <c r="Z48" s="156" t="s">
        <v>294</v>
      </c>
      <c r="AA48" s="156">
        <v>0.04</v>
      </c>
      <c r="AB48" s="156">
        <v>9.9000000000000005E-2</v>
      </c>
    </row>
    <row r="49" spans="1:28" x14ac:dyDescent="0.25">
      <c r="A49" s="87" t="s">
        <v>1475</v>
      </c>
      <c r="B49" s="156">
        <v>8.6737689791124908E-2</v>
      </c>
      <c r="C49" s="156">
        <v>0.24523110477308951</v>
      </c>
      <c r="D49" s="156">
        <v>0.28141934401476387</v>
      </c>
      <c r="E49" s="156">
        <v>0.10854794060900931</v>
      </c>
      <c r="F49" s="156">
        <v>4.1103934233705224E-2</v>
      </c>
      <c r="G49" s="156">
        <v>0.18394429997483433</v>
      </c>
      <c r="H49" s="156">
        <v>1.5434946732656657E-3</v>
      </c>
      <c r="I49" s="156">
        <v>5.1472191930207196E-2</v>
      </c>
      <c r="J49" s="156">
        <v>1</v>
      </c>
      <c r="K49" s="87">
        <v>59605</v>
      </c>
      <c r="L49" s="87"/>
      <c r="M49" s="156">
        <v>8.5000000000000006E-2</v>
      </c>
      <c r="N49" s="156">
        <v>8.8999999999999996E-2</v>
      </c>
      <c r="O49" s="156">
        <v>0.24199999999999999</v>
      </c>
      <c r="P49" s="156">
        <v>0.249</v>
      </c>
      <c r="Q49" s="156">
        <v>0.27800000000000002</v>
      </c>
      <c r="R49" s="156">
        <v>0.28499999999999998</v>
      </c>
      <c r="S49" s="156">
        <v>0.106</v>
      </c>
      <c r="T49" s="156">
        <v>0.111</v>
      </c>
      <c r="U49" s="156">
        <v>0.04</v>
      </c>
      <c r="V49" s="156">
        <v>4.2999999999999997E-2</v>
      </c>
      <c r="W49" s="156">
        <v>0.18099999999999999</v>
      </c>
      <c r="X49" s="156">
        <v>0.187</v>
      </c>
      <c r="Y49" s="156">
        <v>1E-3</v>
      </c>
      <c r="Z49" s="156">
        <v>2E-3</v>
      </c>
      <c r="AA49" s="156">
        <v>0.05</v>
      </c>
      <c r="AB49" s="156">
        <v>5.2999999999999999E-2</v>
      </c>
    </row>
    <row r="50" spans="1:28" x14ac:dyDescent="0.25">
      <c r="A50" s="87" t="s">
        <v>1476</v>
      </c>
      <c r="B50" s="156" t="s">
        <v>294</v>
      </c>
      <c r="C50" s="156">
        <v>0.10543130990415335</v>
      </c>
      <c r="D50" s="156">
        <v>0.2268370607028754</v>
      </c>
      <c r="E50" s="156">
        <v>0.15654952076677317</v>
      </c>
      <c r="F50" s="156">
        <v>6.3897763578274758E-2</v>
      </c>
      <c r="G50" s="156">
        <v>0.402555910543131</v>
      </c>
      <c r="H50" s="156" t="s">
        <v>294</v>
      </c>
      <c r="I50" s="156">
        <v>4.472843450479233E-2</v>
      </c>
      <c r="J50" s="156">
        <v>1</v>
      </c>
      <c r="K50" s="87">
        <v>313</v>
      </c>
      <c r="L50" s="87"/>
      <c r="M50" s="156" t="s">
        <v>294</v>
      </c>
      <c r="N50" s="156" t="s">
        <v>294</v>
      </c>
      <c r="O50" s="156">
        <v>7.5999999999999998E-2</v>
      </c>
      <c r="P50" s="156">
        <v>0.14399999999999999</v>
      </c>
      <c r="Q50" s="156">
        <v>0.184</v>
      </c>
      <c r="R50" s="156">
        <v>0.27600000000000002</v>
      </c>
      <c r="S50" s="156">
        <v>0.12</v>
      </c>
      <c r="T50" s="156">
        <v>0.20100000000000001</v>
      </c>
      <c r="U50" s="156">
        <v>4.2000000000000003E-2</v>
      </c>
      <c r="V50" s="156">
        <v>9.7000000000000003E-2</v>
      </c>
      <c r="W50" s="156">
        <v>0.35</v>
      </c>
      <c r="X50" s="156">
        <v>0.45800000000000002</v>
      </c>
      <c r="Y50" s="156" t="s">
        <v>294</v>
      </c>
      <c r="Z50" s="156" t="s">
        <v>294</v>
      </c>
      <c r="AA50" s="156">
        <v>2.7E-2</v>
      </c>
      <c r="AB50" s="156">
        <v>7.3999999999999996E-2</v>
      </c>
    </row>
    <row r="51" spans="1:28" x14ac:dyDescent="0.25">
      <c r="A51" s="87" t="s">
        <v>1477</v>
      </c>
      <c r="B51" s="156" t="s">
        <v>294</v>
      </c>
      <c r="C51" s="156">
        <v>0.32268722466960353</v>
      </c>
      <c r="D51" s="156">
        <v>0.30892070484581496</v>
      </c>
      <c r="E51" s="156">
        <v>0.11398678414096916</v>
      </c>
      <c r="F51" s="156">
        <v>7.4889867841409691E-2</v>
      </c>
      <c r="G51" s="156">
        <v>0.13601321585903084</v>
      </c>
      <c r="H51" s="156" t="s">
        <v>294</v>
      </c>
      <c r="I51" s="156">
        <v>4.3502202643171804E-2</v>
      </c>
      <c r="J51" s="156">
        <v>1</v>
      </c>
      <c r="K51" s="87">
        <v>1816</v>
      </c>
      <c r="L51" s="87"/>
      <c r="M51" s="156" t="s">
        <v>294</v>
      </c>
      <c r="N51" s="156" t="s">
        <v>294</v>
      </c>
      <c r="O51" s="156">
        <v>0.30199999999999999</v>
      </c>
      <c r="P51" s="156">
        <v>0.34499999999999997</v>
      </c>
      <c r="Q51" s="156">
        <v>0.28799999999999998</v>
      </c>
      <c r="R51" s="156">
        <v>0.33100000000000002</v>
      </c>
      <c r="S51" s="156">
        <v>0.1</v>
      </c>
      <c r="T51" s="156">
        <v>0.129</v>
      </c>
      <c r="U51" s="156">
        <v>6.4000000000000001E-2</v>
      </c>
      <c r="V51" s="156">
        <v>8.7999999999999995E-2</v>
      </c>
      <c r="W51" s="156">
        <v>0.121</v>
      </c>
      <c r="X51" s="156">
        <v>0.153</v>
      </c>
      <c r="Y51" s="156" t="s">
        <v>294</v>
      </c>
      <c r="Z51" s="156" t="s">
        <v>294</v>
      </c>
      <c r="AA51" s="156">
        <v>3.5000000000000003E-2</v>
      </c>
      <c r="AB51" s="156">
        <v>5.3999999999999999E-2</v>
      </c>
    </row>
    <row r="52" spans="1:28" x14ac:dyDescent="0.25">
      <c r="A52" s="87" t="s">
        <v>1478</v>
      </c>
      <c r="B52" s="156" t="s">
        <v>294</v>
      </c>
      <c r="C52" s="156">
        <v>7.6004343105320303E-3</v>
      </c>
      <c r="D52" s="156">
        <v>0.13137893593919653</v>
      </c>
      <c r="E52" s="156">
        <v>9.6634093376764388E-2</v>
      </c>
      <c r="F52" s="156">
        <v>6.5146579804560262E-2</v>
      </c>
      <c r="G52" s="156">
        <v>0.66232356134636261</v>
      </c>
      <c r="H52" s="156">
        <v>4.3431053203040176E-3</v>
      </c>
      <c r="I52" s="156">
        <v>3.2573289902280131E-2</v>
      </c>
      <c r="J52" s="156">
        <v>1</v>
      </c>
      <c r="K52" s="87">
        <v>921</v>
      </c>
      <c r="L52" s="87"/>
      <c r="M52" s="156" t="s">
        <v>294</v>
      </c>
      <c r="N52" s="156" t="s">
        <v>294</v>
      </c>
      <c r="O52" s="156">
        <v>4.0000000000000001E-3</v>
      </c>
      <c r="P52" s="156">
        <v>1.6E-2</v>
      </c>
      <c r="Q52" s="156">
        <v>0.111</v>
      </c>
      <c r="R52" s="156">
        <v>0.155</v>
      </c>
      <c r="S52" s="156">
        <v>7.9000000000000001E-2</v>
      </c>
      <c r="T52" s="156">
        <v>0.11700000000000001</v>
      </c>
      <c r="U52" s="156">
        <v>5.0999999999999997E-2</v>
      </c>
      <c r="V52" s="156">
        <v>8.3000000000000004E-2</v>
      </c>
      <c r="W52" s="156">
        <v>0.63100000000000001</v>
      </c>
      <c r="X52" s="156">
        <v>0.69199999999999995</v>
      </c>
      <c r="Y52" s="156">
        <v>2E-3</v>
      </c>
      <c r="Z52" s="156">
        <v>1.0999999999999999E-2</v>
      </c>
      <c r="AA52" s="156">
        <v>2.3E-2</v>
      </c>
      <c r="AB52" s="156">
        <v>4.5999999999999999E-2</v>
      </c>
    </row>
    <row r="53" spans="1:28" x14ac:dyDescent="0.25">
      <c r="A53" s="87" t="s">
        <v>1479</v>
      </c>
      <c r="B53" s="156" t="s">
        <v>294</v>
      </c>
      <c r="C53" s="156">
        <v>0.11444652908067542</v>
      </c>
      <c r="D53" s="156">
        <v>0.20888055034396497</v>
      </c>
      <c r="E53" s="156">
        <v>8.7554721701063168E-2</v>
      </c>
      <c r="F53" s="156">
        <v>2.6891807379612259E-2</v>
      </c>
      <c r="G53" s="156">
        <v>0.51156973108192616</v>
      </c>
      <c r="H53" s="156">
        <v>6.2539086929330832E-3</v>
      </c>
      <c r="I53" s="156">
        <v>4.4402751719824891E-2</v>
      </c>
      <c r="J53" s="156">
        <v>0.99999999999999989</v>
      </c>
      <c r="K53" s="87">
        <v>1599</v>
      </c>
      <c r="L53" s="87"/>
      <c r="M53" s="156" t="s">
        <v>294</v>
      </c>
      <c r="N53" s="156" t="s">
        <v>294</v>
      </c>
      <c r="O53" s="156">
        <v>0.1</v>
      </c>
      <c r="P53" s="156">
        <v>0.13100000000000001</v>
      </c>
      <c r="Q53" s="156">
        <v>0.19</v>
      </c>
      <c r="R53" s="156">
        <v>0.22900000000000001</v>
      </c>
      <c r="S53" s="156">
        <v>7.4999999999999997E-2</v>
      </c>
      <c r="T53" s="156">
        <v>0.10199999999999999</v>
      </c>
      <c r="U53" s="156">
        <v>0.02</v>
      </c>
      <c r="V53" s="156">
        <v>3.5999999999999997E-2</v>
      </c>
      <c r="W53" s="156">
        <v>0.48699999999999999</v>
      </c>
      <c r="X53" s="156">
        <v>0.53600000000000003</v>
      </c>
      <c r="Y53" s="156">
        <v>3.0000000000000001E-3</v>
      </c>
      <c r="Z53" s="156">
        <v>1.0999999999999999E-2</v>
      </c>
      <c r="AA53" s="156">
        <v>3.5000000000000003E-2</v>
      </c>
      <c r="AB53" s="156">
        <v>5.6000000000000001E-2</v>
      </c>
    </row>
    <row r="54" spans="1:28" x14ac:dyDescent="0.25">
      <c r="A54" s="87" t="s">
        <v>1480</v>
      </c>
      <c r="B54" s="156">
        <v>6.9767441860465115E-2</v>
      </c>
      <c r="C54" s="156">
        <v>0.29767441860465116</v>
      </c>
      <c r="D54" s="156">
        <v>0.3116279069767442</v>
      </c>
      <c r="E54" s="156">
        <v>8.3720930232558138E-2</v>
      </c>
      <c r="F54" s="156">
        <v>2.3255813953488372E-2</v>
      </c>
      <c r="G54" s="156">
        <v>0.18139534883720931</v>
      </c>
      <c r="H54" s="156" t="s">
        <v>294</v>
      </c>
      <c r="I54" s="156">
        <v>3.255813953488372E-2</v>
      </c>
      <c r="J54" s="156">
        <v>1</v>
      </c>
      <c r="K54" s="87">
        <v>215</v>
      </c>
      <c r="L54" s="87"/>
      <c r="M54" s="156">
        <v>4.2999999999999997E-2</v>
      </c>
      <c r="N54" s="156">
        <v>0.112</v>
      </c>
      <c r="O54" s="156">
        <v>0.24099999999999999</v>
      </c>
      <c r="P54" s="156">
        <v>0.36199999999999999</v>
      </c>
      <c r="Q54" s="156">
        <v>0.253</v>
      </c>
      <c r="R54" s="156">
        <v>0.376</v>
      </c>
      <c r="S54" s="156">
        <v>5.3999999999999999E-2</v>
      </c>
      <c r="T54" s="156">
        <v>0.128</v>
      </c>
      <c r="U54" s="156">
        <v>0.01</v>
      </c>
      <c r="V54" s="156">
        <v>5.2999999999999999E-2</v>
      </c>
      <c r="W54" s="156">
        <v>0.13600000000000001</v>
      </c>
      <c r="X54" s="156">
        <v>0.23799999999999999</v>
      </c>
      <c r="Y54" s="156" t="s">
        <v>294</v>
      </c>
      <c r="Z54" s="156" t="s">
        <v>294</v>
      </c>
      <c r="AA54" s="156">
        <v>1.6E-2</v>
      </c>
      <c r="AB54" s="156">
        <v>6.6000000000000003E-2</v>
      </c>
    </row>
    <row r="55" spans="1:28" x14ac:dyDescent="0.25">
      <c r="A55" s="87" t="s">
        <v>1481</v>
      </c>
      <c r="B55" s="156">
        <v>9.1324200913242004E-3</v>
      </c>
      <c r="C55" s="156">
        <v>9.1324200913242004E-3</v>
      </c>
      <c r="D55" s="156">
        <v>0.66666666666666663</v>
      </c>
      <c r="E55" s="156">
        <v>0.22831050228310501</v>
      </c>
      <c r="F55" s="156">
        <v>5.4794520547945202E-2</v>
      </c>
      <c r="G55" s="156">
        <v>9.1324200913242004E-3</v>
      </c>
      <c r="H55" s="156" t="s">
        <v>294</v>
      </c>
      <c r="I55" s="156">
        <v>2.2831050228310501E-2</v>
      </c>
      <c r="J55" s="156">
        <v>1</v>
      </c>
      <c r="K55" s="87">
        <v>219</v>
      </c>
      <c r="L55" s="87"/>
      <c r="M55" s="156">
        <v>3.0000000000000001E-3</v>
      </c>
      <c r="N55" s="156">
        <v>3.3000000000000002E-2</v>
      </c>
      <c r="O55" s="156">
        <v>3.0000000000000001E-3</v>
      </c>
      <c r="P55" s="156">
        <v>3.3000000000000002E-2</v>
      </c>
      <c r="Q55" s="156">
        <v>0.60199999999999998</v>
      </c>
      <c r="R55" s="156">
        <v>0.72599999999999998</v>
      </c>
      <c r="S55" s="156">
        <v>0.17799999999999999</v>
      </c>
      <c r="T55" s="156">
        <v>0.28799999999999998</v>
      </c>
      <c r="U55" s="156">
        <v>3.2000000000000001E-2</v>
      </c>
      <c r="V55" s="156">
        <v>9.2999999999999999E-2</v>
      </c>
      <c r="W55" s="156">
        <v>3.0000000000000001E-3</v>
      </c>
      <c r="X55" s="156">
        <v>3.3000000000000002E-2</v>
      </c>
      <c r="Y55" s="156" t="s">
        <v>294</v>
      </c>
      <c r="Z55" s="156" t="s">
        <v>294</v>
      </c>
      <c r="AA55" s="156">
        <v>0.01</v>
      </c>
      <c r="AB55" s="156">
        <v>5.1999999999999998E-2</v>
      </c>
    </row>
    <row r="56" spans="1:28" x14ac:dyDescent="0.25">
      <c r="A56" s="87" t="s">
        <v>1482</v>
      </c>
      <c r="B56" s="156">
        <v>3.628973726230222E-3</v>
      </c>
      <c r="C56" s="156">
        <v>0.30570474669763392</v>
      </c>
      <c r="D56" s="156">
        <v>0.25547975032660764</v>
      </c>
      <c r="E56" s="156">
        <v>0.10175642328349543</v>
      </c>
      <c r="F56" s="156">
        <v>6.6918275511685291E-2</v>
      </c>
      <c r="G56" s="156">
        <v>0.21207722456089417</v>
      </c>
      <c r="H56" s="156">
        <v>1.7419073885905066E-3</v>
      </c>
      <c r="I56" s="156">
        <v>5.2692698504862828E-2</v>
      </c>
      <c r="J56" s="156">
        <v>0.99999999999999989</v>
      </c>
      <c r="K56" s="87">
        <v>6889</v>
      </c>
      <c r="L56" s="87"/>
      <c r="M56" s="156">
        <v>2E-3</v>
      </c>
      <c r="N56" s="156">
        <v>5.0000000000000001E-3</v>
      </c>
      <c r="O56" s="156">
        <v>0.29499999999999998</v>
      </c>
      <c r="P56" s="156">
        <v>0.317</v>
      </c>
      <c r="Q56" s="156">
        <v>0.245</v>
      </c>
      <c r="R56" s="156">
        <v>0.26600000000000001</v>
      </c>
      <c r="S56" s="156">
        <v>9.5000000000000001E-2</v>
      </c>
      <c r="T56" s="156">
        <v>0.109</v>
      </c>
      <c r="U56" s="156">
        <v>6.0999999999999999E-2</v>
      </c>
      <c r="V56" s="156">
        <v>7.2999999999999995E-2</v>
      </c>
      <c r="W56" s="156">
        <v>0.20300000000000001</v>
      </c>
      <c r="X56" s="156">
        <v>0.222</v>
      </c>
      <c r="Y56" s="156">
        <v>1E-3</v>
      </c>
      <c r="Z56" s="156">
        <v>3.0000000000000001E-3</v>
      </c>
      <c r="AA56" s="156">
        <v>4.8000000000000001E-2</v>
      </c>
      <c r="AB56" s="156">
        <v>5.8000000000000003E-2</v>
      </c>
    </row>
    <row r="57" spans="1:28" x14ac:dyDescent="0.25">
      <c r="A57" s="87" t="s">
        <v>1483</v>
      </c>
      <c r="B57" s="156">
        <v>0.74</v>
      </c>
      <c r="C57" s="156">
        <v>6.2068965517241378E-2</v>
      </c>
      <c r="D57" s="156">
        <v>8.6206896551724144E-2</v>
      </c>
      <c r="E57" s="156">
        <v>5.8620689655172413E-2</v>
      </c>
      <c r="F57" s="156">
        <v>4.1379310344827587E-3</v>
      </c>
      <c r="G57" s="156">
        <v>4.1379310344827587E-3</v>
      </c>
      <c r="H57" s="156" t="s">
        <v>294</v>
      </c>
      <c r="I57" s="156">
        <v>4.4827586206896551E-2</v>
      </c>
      <c r="J57" s="156">
        <v>1</v>
      </c>
      <c r="K57" s="87">
        <v>1450</v>
      </c>
      <c r="L57" s="87"/>
      <c r="M57" s="156">
        <v>0.71699999999999997</v>
      </c>
      <c r="N57" s="156">
        <v>0.76200000000000001</v>
      </c>
      <c r="O57" s="156">
        <v>5.0999999999999997E-2</v>
      </c>
      <c r="P57" s="156">
        <v>7.5999999999999998E-2</v>
      </c>
      <c r="Q57" s="156">
        <v>7.2999999999999995E-2</v>
      </c>
      <c r="R57" s="156">
        <v>0.10199999999999999</v>
      </c>
      <c r="S57" s="156">
        <v>4.8000000000000001E-2</v>
      </c>
      <c r="T57" s="156">
        <v>7.1999999999999995E-2</v>
      </c>
      <c r="U57" s="156">
        <v>2E-3</v>
      </c>
      <c r="V57" s="156">
        <v>8.9999999999999993E-3</v>
      </c>
      <c r="W57" s="156">
        <v>2E-3</v>
      </c>
      <c r="X57" s="156">
        <v>8.9999999999999993E-3</v>
      </c>
      <c r="Y57" s="156" t="s">
        <v>294</v>
      </c>
      <c r="Z57" s="156" t="s">
        <v>294</v>
      </c>
      <c r="AA57" s="156">
        <v>3.5000000000000003E-2</v>
      </c>
      <c r="AB57" s="156">
        <v>5.7000000000000002E-2</v>
      </c>
    </row>
    <row r="58" spans="1:28" x14ac:dyDescent="0.25">
      <c r="A58" s="87" t="s">
        <v>1484</v>
      </c>
      <c r="B58" s="156">
        <v>0.54331709383605165</v>
      </c>
      <c r="C58" s="156">
        <v>0.25736072865918236</v>
      </c>
      <c r="D58" s="156">
        <v>0.10326202075831392</v>
      </c>
      <c r="E58" s="156">
        <v>3.5585680999788177E-2</v>
      </c>
      <c r="F58" s="156">
        <v>2.6477441220080491E-3</v>
      </c>
      <c r="G58" s="156">
        <v>2.0546494386782462E-2</v>
      </c>
      <c r="H58" s="156">
        <v>7.4136835416225373E-4</v>
      </c>
      <c r="I58" s="156">
        <v>3.6538868883711079E-2</v>
      </c>
      <c r="J58" s="156">
        <v>1</v>
      </c>
      <c r="K58" s="87">
        <v>9442</v>
      </c>
      <c r="L58" s="87"/>
      <c r="M58" s="156">
        <v>0.53300000000000003</v>
      </c>
      <c r="N58" s="156">
        <v>0.55300000000000005</v>
      </c>
      <c r="O58" s="156">
        <v>0.249</v>
      </c>
      <c r="P58" s="156">
        <v>0.26600000000000001</v>
      </c>
      <c r="Q58" s="156">
        <v>9.7000000000000003E-2</v>
      </c>
      <c r="R58" s="156">
        <v>0.11</v>
      </c>
      <c r="S58" s="156">
        <v>3.2000000000000001E-2</v>
      </c>
      <c r="T58" s="156">
        <v>0.04</v>
      </c>
      <c r="U58" s="156">
        <v>2E-3</v>
      </c>
      <c r="V58" s="156">
        <v>4.0000000000000001E-3</v>
      </c>
      <c r="W58" s="156">
        <v>1.7999999999999999E-2</v>
      </c>
      <c r="X58" s="156">
        <v>2.4E-2</v>
      </c>
      <c r="Y58" s="156">
        <v>0</v>
      </c>
      <c r="Z58" s="156">
        <v>2E-3</v>
      </c>
      <c r="AA58" s="156">
        <v>3.3000000000000002E-2</v>
      </c>
      <c r="AB58" s="156">
        <v>4.1000000000000002E-2</v>
      </c>
    </row>
    <row r="59" spans="1:28" x14ac:dyDescent="0.25">
      <c r="A59" s="87" t="s">
        <v>1485</v>
      </c>
      <c r="B59" s="156" t="s">
        <v>294</v>
      </c>
      <c r="C59" s="156">
        <v>0.31886477462437396</v>
      </c>
      <c r="D59" s="156">
        <v>0.43405676126878129</v>
      </c>
      <c r="E59" s="156">
        <v>0.10684474123539232</v>
      </c>
      <c r="F59" s="156">
        <v>1.6694490818030049E-2</v>
      </c>
      <c r="G59" s="156">
        <v>8.5141903171953262E-2</v>
      </c>
      <c r="H59" s="156" t="s">
        <v>294</v>
      </c>
      <c r="I59" s="156">
        <v>3.8397328881469114E-2</v>
      </c>
      <c r="J59" s="156">
        <v>1</v>
      </c>
      <c r="K59" s="87">
        <v>599</v>
      </c>
      <c r="L59" s="87"/>
      <c r="M59" s="156" t="s">
        <v>294</v>
      </c>
      <c r="N59" s="156" t="s">
        <v>294</v>
      </c>
      <c r="O59" s="156">
        <v>0.28299999999999997</v>
      </c>
      <c r="P59" s="156">
        <v>0.35699999999999998</v>
      </c>
      <c r="Q59" s="156">
        <v>0.39500000000000002</v>
      </c>
      <c r="R59" s="156">
        <v>0.47399999999999998</v>
      </c>
      <c r="S59" s="156">
        <v>8.5000000000000006E-2</v>
      </c>
      <c r="T59" s="156">
        <v>0.13400000000000001</v>
      </c>
      <c r="U59" s="156">
        <v>8.9999999999999993E-3</v>
      </c>
      <c r="V59" s="156">
        <v>0.03</v>
      </c>
      <c r="W59" s="156">
        <v>6.5000000000000002E-2</v>
      </c>
      <c r="X59" s="156">
        <v>0.11</v>
      </c>
      <c r="Y59" s="156" t="s">
        <v>294</v>
      </c>
      <c r="Z59" s="156" t="s">
        <v>294</v>
      </c>
      <c r="AA59" s="156">
        <v>2.5999999999999999E-2</v>
      </c>
      <c r="AB59" s="156">
        <v>5.7000000000000002E-2</v>
      </c>
    </row>
    <row r="60" spans="1:28" x14ac:dyDescent="0.25">
      <c r="A60" s="87" t="s">
        <v>1486</v>
      </c>
      <c r="B60" s="156" t="s">
        <v>294</v>
      </c>
      <c r="C60" s="156">
        <v>0.21768707482993196</v>
      </c>
      <c r="D60" s="156">
        <v>0.40136054421768708</v>
      </c>
      <c r="E60" s="156">
        <v>0.20408163265306123</v>
      </c>
      <c r="F60" s="156">
        <v>2.0408163265306121E-2</v>
      </c>
      <c r="G60" s="156">
        <v>8.8435374149659865E-2</v>
      </c>
      <c r="H60" s="156" t="s">
        <v>294</v>
      </c>
      <c r="I60" s="156">
        <v>6.8027210884353748E-2</v>
      </c>
      <c r="J60" s="156">
        <v>1</v>
      </c>
      <c r="K60" s="87">
        <v>147</v>
      </c>
      <c r="L60" s="87"/>
      <c r="M60" s="156" t="s">
        <v>294</v>
      </c>
      <c r="N60" s="156" t="s">
        <v>294</v>
      </c>
      <c r="O60" s="156">
        <v>0.159</v>
      </c>
      <c r="P60" s="156">
        <v>0.29099999999999998</v>
      </c>
      <c r="Q60" s="156">
        <v>0.32600000000000001</v>
      </c>
      <c r="R60" s="156">
        <v>0.48199999999999998</v>
      </c>
      <c r="S60" s="156">
        <v>0.14699999999999999</v>
      </c>
      <c r="T60" s="156">
        <v>0.27600000000000002</v>
      </c>
      <c r="U60" s="156">
        <v>7.0000000000000001E-3</v>
      </c>
      <c r="V60" s="156">
        <v>5.8000000000000003E-2</v>
      </c>
      <c r="W60" s="156">
        <v>5.1999999999999998E-2</v>
      </c>
      <c r="X60" s="156">
        <v>0.14499999999999999</v>
      </c>
      <c r="Y60" s="156" t="s">
        <v>294</v>
      </c>
      <c r="Z60" s="156" t="s">
        <v>294</v>
      </c>
      <c r="AA60" s="156">
        <v>3.6999999999999998E-2</v>
      </c>
      <c r="AB60" s="156">
        <v>0.121</v>
      </c>
    </row>
    <row r="61" spans="1:28" x14ac:dyDescent="0.25">
      <c r="A61" s="87" t="s">
        <v>1487</v>
      </c>
      <c r="B61" s="156" t="s">
        <v>294</v>
      </c>
      <c r="C61" s="156">
        <v>0.29268292682926828</v>
      </c>
      <c r="D61" s="156">
        <v>0.28658536585365851</v>
      </c>
      <c r="E61" s="156">
        <v>0.27642276422764228</v>
      </c>
      <c r="F61" s="156">
        <v>2.2357723577235773E-2</v>
      </c>
      <c r="G61" s="156">
        <v>6.097560975609756E-2</v>
      </c>
      <c r="H61" s="156" t="s">
        <v>294</v>
      </c>
      <c r="I61" s="156">
        <v>6.097560975609756E-2</v>
      </c>
      <c r="J61" s="156">
        <v>1</v>
      </c>
      <c r="K61" s="87">
        <v>492</v>
      </c>
      <c r="L61" s="87"/>
      <c r="M61" s="156" t="s">
        <v>294</v>
      </c>
      <c r="N61" s="156" t="s">
        <v>294</v>
      </c>
      <c r="O61" s="156">
        <v>0.254</v>
      </c>
      <c r="P61" s="156">
        <v>0.33400000000000002</v>
      </c>
      <c r="Q61" s="156">
        <v>0.248</v>
      </c>
      <c r="R61" s="156">
        <v>0.32800000000000001</v>
      </c>
      <c r="S61" s="156">
        <v>0.23899999999999999</v>
      </c>
      <c r="T61" s="156">
        <v>0.318</v>
      </c>
      <c r="U61" s="156">
        <v>1.2999999999999999E-2</v>
      </c>
      <c r="V61" s="156">
        <v>0.04</v>
      </c>
      <c r="W61" s="156">
        <v>4.2999999999999997E-2</v>
      </c>
      <c r="X61" s="156">
        <v>8.5999999999999993E-2</v>
      </c>
      <c r="Y61" s="156" t="s">
        <v>294</v>
      </c>
      <c r="Z61" s="156" t="s">
        <v>294</v>
      </c>
      <c r="AA61" s="156">
        <v>4.2999999999999997E-2</v>
      </c>
      <c r="AB61" s="156">
        <v>8.5999999999999993E-2</v>
      </c>
    </row>
    <row r="62" spans="1:28" x14ac:dyDescent="0.25">
      <c r="A62" s="87" t="s">
        <v>1488</v>
      </c>
      <c r="B62" s="156" t="s">
        <v>294</v>
      </c>
      <c r="C62" s="156">
        <v>0.37026239067055394</v>
      </c>
      <c r="D62" s="156">
        <v>0.30029154518950435</v>
      </c>
      <c r="E62" s="156">
        <v>0.15160349854227406</v>
      </c>
      <c r="F62" s="156">
        <v>3.2069970845481049E-2</v>
      </c>
      <c r="G62" s="156">
        <v>0.10495626822157435</v>
      </c>
      <c r="H62" s="156" t="s">
        <v>294</v>
      </c>
      <c r="I62" s="156">
        <v>4.0816326530612242E-2</v>
      </c>
      <c r="J62" s="156">
        <v>1</v>
      </c>
      <c r="K62" s="87">
        <v>343</v>
      </c>
      <c r="L62" s="87"/>
      <c r="M62" s="156" t="s">
        <v>294</v>
      </c>
      <c r="N62" s="156" t="s">
        <v>294</v>
      </c>
      <c r="O62" s="156">
        <v>0.32100000000000001</v>
      </c>
      <c r="P62" s="156">
        <v>0.42299999999999999</v>
      </c>
      <c r="Q62" s="156">
        <v>0.254</v>
      </c>
      <c r="R62" s="156">
        <v>0.35099999999999998</v>
      </c>
      <c r="S62" s="156">
        <v>0.11799999999999999</v>
      </c>
      <c r="T62" s="156">
        <v>0.193</v>
      </c>
      <c r="U62" s="156">
        <v>1.7999999999999999E-2</v>
      </c>
      <c r="V62" s="156">
        <v>5.7000000000000002E-2</v>
      </c>
      <c r="W62" s="156">
        <v>7.6999999999999999E-2</v>
      </c>
      <c r="X62" s="156">
        <v>0.14199999999999999</v>
      </c>
      <c r="Y62" s="156" t="s">
        <v>294</v>
      </c>
      <c r="Z62" s="156" t="s">
        <v>294</v>
      </c>
      <c r="AA62" s="156">
        <v>2.4E-2</v>
      </c>
      <c r="AB62" s="156">
        <v>6.7000000000000004E-2</v>
      </c>
    </row>
    <row r="63" spans="1:28" x14ac:dyDescent="0.25">
      <c r="A63" s="87" t="s">
        <v>1489</v>
      </c>
      <c r="B63" s="156" t="s">
        <v>294</v>
      </c>
      <c r="C63" s="156">
        <v>0.25714285714285712</v>
      </c>
      <c r="D63" s="156">
        <v>0.44571428571428573</v>
      </c>
      <c r="E63" s="156">
        <v>0.17428571428571429</v>
      </c>
      <c r="F63" s="156">
        <v>2.2857142857142857E-2</v>
      </c>
      <c r="G63" s="156">
        <v>0.08</v>
      </c>
      <c r="H63" s="156" t="s">
        <v>294</v>
      </c>
      <c r="I63" s="156">
        <v>0.02</v>
      </c>
      <c r="J63" s="156">
        <v>1</v>
      </c>
      <c r="K63" s="87">
        <v>350</v>
      </c>
      <c r="L63" s="87"/>
      <c r="M63" s="156" t="s">
        <v>294</v>
      </c>
      <c r="N63" s="156" t="s">
        <v>294</v>
      </c>
      <c r="O63" s="156">
        <v>0.214</v>
      </c>
      <c r="P63" s="156">
        <v>0.30499999999999999</v>
      </c>
      <c r="Q63" s="156">
        <v>0.39500000000000002</v>
      </c>
      <c r="R63" s="156">
        <v>0.498</v>
      </c>
      <c r="S63" s="156">
        <v>0.13800000000000001</v>
      </c>
      <c r="T63" s="156">
        <v>0.218</v>
      </c>
      <c r="U63" s="156">
        <v>1.2E-2</v>
      </c>
      <c r="V63" s="156">
        <v>4.3999999999999997E-2</v>
      </c>
      <c r="W63" s="156">
        <v>5.6000000000000001E-2</v>
      </c>
      <c r="X63" s="156">
        <v>0.113</v>
      </c>
      <c r="Y63" s="156" t="s">
        <v>294</v>
      </c>
      <c r="Z63" s="156" t="s">
        <v>294</v>
      </c>
      <c r="AA63" s="156">
        <v>0.01</v>
      </c>
      <c r="AB63" s="156">
        <v>4.1000000000000002E-2</v>
      </c>
    </row>
    <row r="64" spans="1:28" x14ac:dyDescent="0.25">
      <c r="A64" s="87" t="s">
        <v>1490</v>
      </c>
      <c r="B64" s="156" t="s">
        <v>294</v>
      </c>
      <c r="C64" s="156">
        <v>0.11555555555555555</v>
      </c>
      <c r="D64" s="156">
        <v>0.53333333333333333</v>
      </c>
      <c r="E64" s="156">
        <v>0.16888888888888889</v>
      </c>
      <c r="F64" s="156">
        <v>4.8888888888888891E-2</v>
      </c>
      <c r="G64" s="156">
        <v>0.08</v>
      </c>
      <c r="H64" s="156" t="s">
        <v>294</v>
      </c>
      <c r="I64" s="156">
        <v>5.3333333333333337E-2</v>
      </c>
      <c r="J64" s="156">
        <v>0.99999999999999989</v>
      </c>
      <c r="K64" s="87">
        <v>225</v>
      </c>
      <c r="L64" s="87"/>
      <c r="M64" s="156" t="s">
        <v>294</v>
      </c>
      <c r="N64" s="156" t="s">
        <v>294</v>
      </c>
      <c r="O64" s="156">
        <v>0.08</v>
      </c>
      <c r="P64" s="156">
        <v>0.16400000000000001</v>
      </c>
      <c r="Q64" s="156">
        <v>0.46800000000000003</v>
      </c>
      <c r="R64" s="156">
        <v>0.59699999999999998</v>
      </c>
      <c r="S64" s="156">
        <v>0.126</v>
      </c>
      <c r="T64" s="156">
        <v>0.223</v>
      </c>
      <c r="U64" s="156">
        <v>2.8000000000000001E-2</v>
      </c>
      <c r="V64" s="156">
        <v>8.5000000000000006E-2</v>
      </c>
      <c r="W64" s="156">
        <v>5.0999999999999997E-2</v>
      </c>
      <c r="X64" s="156">
        <v>0.123</v>
      </c>
      <c r="Y64" s="156" t="s">
        <v>294</v>
      </c>
      <c r="Z64" s="156" t="s">
        <v>294</v>
      </c>
      <c r="AA64" s="156">
        <v>3.1E-2</v>
      </c>
      <c r="AB64" s="156">
        <v>9.0999999999999998E-2</v>
      </c>
    </row>
    <row r="65" spans="1:28" x14ac:dyDescent="0.25">
      <c r="A65" s="87" t="s">
        <v>1491</v>
      </c>
      <c r="B65" s="156" t="s">
        <v>294</v>
      </c>
      <c r="C65" s="156">
        <v>0.25157232704402516</v>
      </c>
      <c r="D65" s="156">
        <v>0.37735849056603776</v>
      </c>
      <c r="E65" s="156">
        <v>0.13836477987421383</v>
      </c>
      <c r="F65" s="156">
        <v>1.8867924528301886E-2</v>
      </c>
      <c r="G65" s="156">
        <v>0.1761006289308176</v>
      </c>
      <c r="H65" s="156" t="s">
        <v>294</v>
      </c>
      <c r="I65" s="156">
        <v>3.7735849056603772E-2</v>
      </c>
      <c r="J65" s="156">
        <v>1</v>
      </c>
      <c r="K65" s="87">
        <v>159</v>
      </c>
      <c r="L65" s="87"/>
      <c r="M65" s="156" t="s">
        <v>294</v>
      </c>
      <c r="N65" s="156" t="s">
        <v>294</v>
      </c>
      <c r="O65" s="156">
        <v>0.191</v>
      </c>
      <c r="P65" s="156">
        <v>0.32400000000000001</v>
      </c>
      <c r="Q65" s="156">
        <v>0.30599999999999999</v>
      </c>
      <c r="R65" s="156">
        <v>0.45500000000000002</v>
      </c>
      <c r="S65" s="156">
        <v>9.2999999999999999E-2</v>
      </c>
      <c r="T65" s="156">
        <v>0.20100000000000001</v>
      </c>
      <c r="U65" s="156">
        <v>6.0000000000000001E-3</v>
      </c>
      <c r="V65" s="156">
        <v>5.3999999999999999E-2</v>
      </c>
      <c r="W65" s="156">
        <v>0.125</v>
      </c>
      <c r="X65" s="156">
        <v>0.24299999999999999</v>
      </c>
      <c r="Y65" s="156" t="s">
        <v>294</v>
      </c>
      <c r="Z65" s="156" t="s">
        <v>294</v>
      </c>
      <c r="AA65" s="156">
        <v>1.7000000000000001E-2</v>
      </c>
      <c r="AB65" s="156">
        <v>0.08</v>
      </c>
    </row>
    <row r="66" spans="1:28" x14ac:dyDescent="0.25">
      <c r="A66" s="87" t="s">
        <v>1492</v>
      </c>
      <c r="B66" s="156" t="s">
        <v>294</v>
      </c>
      <c r="C66" s="156">
        <v>0.21732851985559568</v>
      </c>
      <c r="D66" s="156">
        <v>0.28664259927797836</v>
      </c>
      <c r="E66" s="156">
        <v>0.20216606498194944</v>
      </c>
      <c r="F66" s="156">
        <v>4.1155234657039713E-2</v>
      </c>
      <c r="G66" s="156">
        <v>0.20288808664259927</v>
      </c>
      <c r="H66" s="156">
        <v>5.0541516245487363E-3</v>
      </c>
      <c r="I66" s="156">
        <v>4.4765342960288806E-2</v>
      </c>
      <c r="J66" s="156">
        <v>1</v>
      </c>
      <c r="K66" s="87">
        <v>1385</v>
      </c>
      <c r="L66" s="87"/>
      <c r="M66" s="156" t="s">
        <v>294</v>
      </c>
      <c r="N66" s="156" t="s">
        <v>294</v>
      </c>
      <c r="O66" s="156">
        <v>0.19600000000000001</v>
      </c>
      <c r="P66" s="156">
        <v>0.24</v>
      </c>
      <c r="Q66" s="156">
        <v>0.26300000000000001</v>
      </c>
      <c r="R66" s="156">
        <v>0.311</v>
      </c>
      <c r="S66" s="156">
        <v>0.182</v>
      </c>
      <c r="T66" s="156">
        <v>0.224</v>
      </c>
      <c r="U66" s="156">
        <v>3.2000000000000001E-2</v>
      </c>
      <c r="V66" s="156">
        <v>5.2999999999999999E-2</v>
      </c>
      <c r="W66" s="156">
        <v>0.183</v>
      </c>
      <c r="X66" s="156">
        <v>0.22500000000000001</v>
      </c>
      <c r="Y66" s="156">
        <v>2E-3</v>
      </c>
      <c r="Z66" s="156">
        <v>0.01</v>
      </c>
      <c r="AA66" s="156">
        <v>3.5000000000000003E-2</v>
      </c>
      <c r="AB66" s="156">
        <v>5.7000000000000002E-2</v>
      </c>
    </row>
    <row r="67" spans="1:28" x14ac:dyDescent="0.25">
      <c r="A67" s="87" t="s">
        <v>1493</v>
      </c>
      <c r="B67" s="156" t="s">
        <v>294</v>
      </c>
      <c r="C67" s="156">
        <v>2.771362586605081E-2</v>
      </c>
      <c r="D67" s="156">
        <v>0.23556581986143188</v>
      </c>
      <c r="E67" s="156">
        <v>0.16166281755196305</v>
      </c>
      <c r="F67" s="156">
        <v>6.9284064665127015E-2</v>
      </c>
      <c r="G67" s="156">
        <v>0.47344110854503463</v>
      </c>
      <c r="H67" s="156" t="s">
        <v>294</v>
      </c>
      <c r="I67" s="156">
        <v>3.2332563510392612E-2</v>
      </c>
      <c r="J67" s="156">
        <v>1</v>
      </c>
      <c r="K67" s="87">
        <v>433</v>
      </c>
      <c r="L67" s="87"/>
      <c r="M67" s="156" t="s">
        <v>294</v>
      </c>
      <c r="N67" s="156" t="s">
        <v>294</v>
      </c>
      <c r="O67" s="156">
        <v>1.6E-2</v>
      </c>
      <c r="P67" s="156">
        <v>4.8000000000000001E-2</v>
      </c>
      <c r="Q67" s="156">
        <v>0.19800000000000001</v>
      </c>
      <c r="R67" s="156">
        <v>0.27800000000000002</v>
      </c>
      <c r="S67" s="156">
        <v>0.13</v>
      </c>
      <c r="T67" s="156">
        <v>0.19900000000000001</v>
      </c>
      <c r="U67" s="156">
        <v>4.9000000000000002E-2</v>
      </c>
      <c r="V67" s="156">
        <v>9.7000000000000003E-2</v>
      </c>
      <c r="W67" s="156">
        <v>0.42699999999999999</v>
      </c>
      <c r="X67" s="156">
        <v>0.52</v>
      </c>
      <c r="Y67" s="156" t="s">
        <v>294</v>
      </c>
      <c r="Z67" s="156" t="s">
        <v>294</v>
      </c>
      <c r="AA67" s="156">
        <v>1.9E-2</v>
      </c>
      <c r="AB67" s="156">
        <v>5.3999999999999999E-2</v>
      </c>
    </row>
    <row r="68" spans="1:28" x14ac:dyDescent="0.25">
      <c r="A68" s="87" t="s">
        <v>1494</v>
      </c>
      <c r="B68" s="156" t="s">
        <v>294</v>
      </c>
      <c r="C68" s="156">
        <v>9.3023255813953487E-2</v>
      </c>
      <c r="D68" s="156">
        <v>0.50805008944543828</v>
      </c>
      <c r="E68" s="156">
        <v>0.11449016100178891</v>
      </c>
      <c r="F68" s="156">
        <v>1.6100178890876567E-2</v>
      </c>
      <c r="G68" s="156">
        <v>0.16815742397137745</v>
      </c>
      <c r="H68" s="156" t="s">
        <v>294</v>
      </c>
      <c r="I68" s="156">
        <v>0.1001788908765653</v>
      </c>
      <c r="J68" s="156">
        <v>0.99999999999999989</v>
      </c>
      <c r="K68" s="87">
        <v>559</v>
      </c>
      <c r="L68" s="87"/>
      <c r="M68" s="156" t="s">
        <v>294</v>
      </c>
      <c r="N68" s="156" t="s">
        <v>294</v>
      </c>
      <c r="O68" s="156">
        <v>7.1999999999999995E-2</v>
      </c>
      <c r="P68" s="156">
        <v>0.12</v>
      </c>
      <c r="Q68" s="156">
        <v>0.46700000000000003</v>
      </c>
      <c r="R68" s="156">
        <v>0.54900000000000004</v>
      </c>
      <c r="S68" s="156">
        <v>9.0999999999999998E-2</v>
      </c>
      <c r="T68" s="156">
        <v>0.14399999999999999</v>
      </c>
      <c r="U68" s="156">
        <v>8.0000000000000002E-3</v>
      </c>
      <c r="V68" s="156">
        <v>0.03</v>
      </c>
      <c r="W68" s="156">
        <v>0.13900000000000001</v>
      </c>
      <c r="X68" s="156">
        <v>0.20100000000000001</v>
      </c>
      <c r="Y68" s="156" t="s">
        <v>294</v>
      </c>
      <c r="Z68" s="156" t="s">
        <v>294</v>
      </c>
      <c r="AA68" s="156">
        <v>7.8E-2</v>
      </c>
      <c r="AB68" s="156">
        <v>0.128</v>
      </c>
    </row>
    <row r="69" spans="1:28" x14ac:dyDescent="0.25">
      <c r="A69" s="87" t="s">
        <v>1495</v>
      </c>
      <c r="B69" s="156" t="s">
        <v>294</v>
      </c>
      <c r="C69" s="156">
        <v>6.7073170731707321E-2</v>
      </c>
      <c r="D69" s="156">
        <v>0.28048780487804881</v>
      </c>
      <c r="E69" s="156">
        <v>0.15853658536585366</v>
      </c>
      <c r="F69" s="156">
        <v>1.8292682926829267E-2</v>
      </c>
      <c r="G69" s="156">
        <v>0.41463414634146339</v>
      </c>
      <c r="H69" s="156">
        <v>6.0975609756097563E-3</v>
      </c>
      <c r="I69" s="156">
        <v>5.4878048780487805E-2</v>
      </c>
      <c r="J69" s="156">
        <v>1</v>
      </c>
      <c r="K69" s="87">
        <v>164</v>
      </c>
      <c r="L69" s="87"/>
      <c r="M69" s="156" t="s">
        <v>294</v>
      </c>
      <c r="N69" s="156" t="s">
        <v>294</v>
      </c>
      <c r="O69" s="156">
        <v>3.7999999999999999E-2</v>
      </c>
      <c r="P69" s="156">
        <v>0.11600000000000001</v>
      </c>
      <c r="Q69" s="156">
        <v>0.217</v>
      </c>
      <c r="R69" s="156">
        <v>0.35399999999999998</v>
      </c>
      <c r="S69" s="156">
        <v>0.111</v>
      </c>
      <c r="T69" s="156">
        <v>0.222</v>
      </c>
      <c r="U69" s="156">
        <v>6.0000000000000001E-3</v>
      </c>
      <c r="V69" s="156">
        <v>5.1999999999999998E-2</v>
      </c>
      <c r="W69" s="156">
        <v>0.34200000000000003</v>
      </c>
      <c r="X69" s="156">
        <v>0.49099999999999999</v>
      </c>
      <c r="Y69" s="156">
        <v>1E-3</v>
      </c>
      <c r="Z69" s="156">
        <v>3.4000000000000002E-2</v>
      </c>
      <c r="AA69" s="156">
        <v>2.9000000000000001E-2</v>
      </c>
      <c r="AB69" s="156">
        <v>0.10100000000000001</v>
      </c>
    </row>
    <row r="70" spans="1:28" x14ac:dyDescent="0.25">
      <c r="A70" s="87" t="s">
        <v>1496</v>
      </c>
      <c r="B70" s="156" t="s">
        <v>294</v>
      </c>
      <c r="C70" s="156">
        <v>6.25E-2</v>
      </c>
      <c r="D70" s="156">
        <v>0.28385416666666669</v>
      </c>
      <c r="E70" s="156">
        <v>0.1640625</v>
      </c>
      <c r="F70" s="156">
        <v>3.3854166666666664E-2</v>
      </c>
      <c r="G70" s="156">
        <v>0.38541666666666669</v>
      </c>
      <c r="H70" s="156">
        <v>7.8125E-3</v>
      </c>
      <c r="I70" s="156">
        <v>6.25E-2</v>
      </c>
      <c r="J70" s="156">
        <v>1</v>
      </c>
      <c r="K70" s="87">
        <v>384</v>
      </c>
      <c r="L70" s="87"/>
      <c r="M70" s="156" t="s">
        <v>294</v>
      </c>
      <c r="N70" s="156" t="s">
        <v>294</v>
      </c>
      <c r="O70" s="156">
        <v>4.2000000000000003E-2</v>
      </c>
      <c r="P70" s="156">
        <v>9.0999999999999998E-2</v>
      </c>
      <c r="Q70" s="156">
        <v>0.24099999999999999</v>
      </c>
      <c r="R70" s="156">
        <v>0.33100000000000002</v>
      </c>
      <c r="S70" s="156">
        <v>0.13</v>
      </c>
      <c r="T70" s="156">
        <v>0.20399999999999999</v>
      </c>
      <c r="U70" s="156">
        <v>0.02</v>
      </c>
      <c r="V70" s="156">
        <v>5.7000000000000002E-2</v>
      </c>
      <c r="W70" s="156">
        <v>0.33800000000000002</v>
      </c>
      <c r="X70" s="156">
        <v>0.435</v>
      </c>
      <c r="Y70" s="156">
        <v>3.0000000000000001E-3</v>
      </c>
      <c r="Z70" s="156">
        <v>2.3E-2</v>
      </c>
      <c r="AA70" s="156">
        <v>4.2000000000000003E-2</v>
      </c>
      <c r="AB70" s="156">
        <v>9.0999999999999998E-2</v>
      </c>
    </row>
    <row r="71" spans="1:28" x14ac:dyDescent="0.25">
      <c r="A71" s="87" t="s">
        <v>1497</v>
      </c>
      <c r="B71" s="156" t="s">
        <v>294</v>
      </c>
      <c r="C71" s="156">
        <v>0.26460564751703991</v>
      </c>
      <c r="D71" s="156">
        <v>0.23089094449853945</v>
      </c>
      <c r="E71" s="156">
        <v>0.11526290165530671</v>
      </c>
      <c r="F71" s="156">
        <v>2.5073028237585199E-2</v>
      </c>
      <c r="G71" s="156">
        <v>0.33106134371957158</v>
      </c>
      <c r="H71" s="156">
        <v>2.3125608568646543E-3</v>
      </c>
      <c r="I71" s="156">
        <v>3.0793573515092501E-2</v>
      </c>
      <c r="J71" s="156">
        <v>1</v>
      </c>
      <c r="K71" s="87">
        <v>8216</v>
      </c>
      <c r="L71" s="87"/>
      <c r="M71" s="156" t="s">
        <v>294</v>
      </c>
      <c r="N71" s="156" t="s">
        <v>294</v>
      </c>
      <c r="O71" s="156">
        <v>0.255</v>
      </c>
      <c r="P71" s="156">
        <v>0.27400000000000002</v>
      </c>
      <c r="Q71" s="156">
        <v>0.222</v>
      </c>
      <c r="R71" s="156">
        <v>0.24</v>
      </c>
      <c r="S71" s="156">
        <v>0.109</v>
      </c>
      <c r="T71" s="156">
        <v>0.122</v>
      </c>
      <c r="U71" s="156">
        <v>2.1999999999999999E-2</v>
      </c>
      <c r="V71" s="156">
        <v>2.9000000000000001E-2</v>
      </c>
      <c r="W71" s="156">
        <v>0.32100000000000001</v>
      </c>
      <c r="X71" s="156">
        <v>0.34100000000000003</v>
      </c>
      <c r="Y71" s="156">
        <v>1E-3</v>
      </c>
      <c r="Z71" s="156">
        <v>4.0000000000000001E-3</v>
      </c>
      <c r="AA71" s="156">
        <v>2.7E-2</v>
      </c>
      <c r="AB71" s="156">
        <v>3.5000000000000003E-2</v>
      </c>
    </row>
    <row r="72" spans="1:28" x14ac:dyDescent="0.25">
      <c r="A72" s="87" t="s">
        <v>1498</v>
      </c>
      <c r="B72" s="156" t="s">
        <v>294</v>
      </c>
      <c r="C72" s="156">
        <v>0.46969696969696972</v>
      </c>
      <c r="D72" s="156">
        <v>0.31818181818181818</v>
      </c>
      <c r="E72" s="156">
        <v>4.5454545454545456E-2</v>
      </c>
      <c r="F72" s="156">
        <v>1.5151515151515152E-2</v>
      </c>
      <c r="G72" s="156">
        <v>6.0606060606060608E-2</v>
      </c>
      <c r="H72" s="156" t="s">
        <v>294</v>
      </c>
      <c r="I72" s="156">
        <v>9.0909090909090912E-2</v>
      </c>
      <c r="J72" s="156">
        <v>0.99999999999999989</v>
      </c>
      <c r="K72" s="87">
        <v>66</v>
      </c>
      <c r="L72" s="87"/>
      <c r="M72" s="156" t="s">
        <v>294</v>
      </c>
      <c r="N72" s="156" t="s">
        <v>294</v>
      </c>
      <c r="O72" s="156">
        <v>0.35399999999999998</v>
      </c>
      <c r="P72" s="156">
        <v>0.58799999999999997</v>
      </c>
      <c r="Q72" s="156">
        <v>0.218</v>
      </c>
      <c r="R72" s="156">
        <v>0.438</v>
      </c>
      <c r="S72" s="156">
        <v>1.6E-2</v>
      </c>
      <c r="T72" s="156">
        <v>0.125</v>
      </c>
      <c r="U72" s="156">
        <v>3.0000000000000001E-3</v>
      </c>
      <c r="V72" s="156">
        <v>8.1000000000000003E-2</v>
      </c>
      <c r="W72" s="156">
        <v>2.4E-2</v>
      </c>
      <c r="X72" s="156">
        <v>0.14599999999999999</v>
      </c>
      <c r="Y72" s="156" t="s">
        <v>294</v>
      </c>
      <c r="Z72" s="156" t="s">
        <v>294</v>
      </c>
      <c r="AA72" s="156">
        <v>4.2000000000000003E-2</v>
      </c>
      <c r="AB72" s="156">
        <v>0.184</v>
      </c>
    </row>
    <row r="73" spans="1:28" x14ac:dyDescent="0.25">
      <c r="A73" s="87" t="s">
        <v>1499</v>
      </c>
      <c r="B73" s="156" t="s">
        <v>294</v>
      </c>
      <c r="C73" s="156">
        <v>0.38819523269012485</v>
      </c>
      <c r="D73" s="156">
        <v>0.35300794551645859</v>
      </c>
      <c r="E73" s="156">
        <v>7.6617480136208851E-2</v>
      </c>
      <c r="F73" s="156">
        <v>1.3053348467650397E-2</v>
      </c>
      <c r="G73" s="156">
        <v>2.6674233825198637E-2</v>
      </c>
      <c r="H73" s="156" t="s">
        <v>294</v>
      </c>
      <c r="I73" s="156">
        <v>0.14245175936435869</v>
      </c>
      <c r="J73" s="156">
        <v>1</v>
      </c>
      <c r="K73" s="87">
        <v>1762</v>
      </c>
      <c r="L73" s="87"/>
      <c r="M73" s="156" t="s">
        <v>294</v>
      </c>
      <c r="N73" s="156" t="s">
        <v>294</v>
      </c>
      <c r="O73" s="156">
        <v>0.36599999999999999</v>
      </c>
      <c r="P73" s="156">
        <v>0.41099999999999998</v>
      </c>
      <c r="Q73" s="156">
        <v>0.33100000000000002</v>
      </c>
      <c r="R73" s="156">
        <v>0.376</v>
      </c>
      <c r="S73" s="156">
        <v>6.5000000000000002E-2</v>
      </c>
      <c r="T73" s="156">
        <v>0.09</v>
      </c>
      <c r="U73" s="156">
        <v>8.9999999999999993E-3</v>
      </c>
      <c r="V73" s="156">
        <v>0.02</v>
      </c>
      <c r="W73" s="156">
        <v>0.02</v>
      </c>
      <c r="X73" s="156">
        <v>3.5000000000000003E-2</v>
      </c>
      <c r="Y73" s="156" t="s">
        <v>294</v>
      </c>
      <c r="Z73" s="156" t="s">
        <v>294</v>
      </c>
      <c r="AA73" s="156">
        <v>0.127</v>
      </c>
      <c r="AB73" s="156">
        <v>0.16</v>
      </c>
    </row>
    <row r="74" spans="1:28" x14ac:dyDescent="0.25">
      <c r="A74" s="87" t="s">
        <v>1500</v>
      </c>
      <c r="B74" s="156" t="s">
        <v>294</v>
      </c>
      <c r="C74" s="156" t="s">
        <v>294</v>
      </c>
      <c r="D74" s="156">
        <v>0.38235294117647056</v>
      </c>
      <c r="E74" s="156">
        <v>0.17279411764705882</v>
      </c>
      <c r="F74" s="156">
        <v>5.8823529411764705E-2</v>
      </c>
      <c r="G74" s="156">
        <v>0.34926470588235292</v>
      </c>
      <c r="H74" s="156" t="s">
        <v>294</v>
      </c>
      <c r="I74" s="156">
        <v>3.6764705882352942E-2</v>
      </c>
      <c r="J74" s="156">
        <v>1</v>
      </c>
      <c r="K74" s="87">
        <v>272</v>
      </c>
      <c r="L74" s="87"/>
      <c r="M74" s="156" t="s">
        <v>294</v>
      </c>
      <c r="N74" s="156" t="s">
        <v>294</v>
      </c>
      <c r="O74" s="156" t="s">
        <v>294</v>
      </c>
      <c r="P74" s="156" t="s">
        <v>294</v>
      </c>
      <c r="Q74" s="156">
        <v>0.32700000000000001</v>
      </c>
      <c r="R74" s="156">
        <v>0.441</v>
      </c>
      <c r="S74" s="156">
        <v>0.13300000000000001</v>
      </c>
      <c r="T74" s="156">
        <v>0.222</v>
      </c>
      <c r="U74" s="156">
        <v>3.6999999999999998E-2</v>
      </c>
      <c r="V74" s="156">
        <v>9.2999999999999999E-2</v>
      </c>
      <c r="W74" s="156">
        <v>0.29499999999999998</v>
      </c>
      <c r="X74" s="156">
        <v>0.40799999999999997</v>
      </c>
      <c r="Y74" s="156" t="s">
        <v>294</v>
      </c>
      <c r="Z74" s="156" t="s">
        <v>294</v>
      </c>
      <c r="AA74" s="156">
        <v>0.02</v>
      </c>
      <c r="AB74" s="156">
        <v>6.6000000000000003E-2</v>
      </c>
    </row>
    <row r="75" spans="1:28" x14ac:dyDescent="0.25">
      <c r="A75" s="87" t="s">
        <v>1501</v>
      </c>
      <c r="B75" s="156" t="s">
        <v>294</v>
      </c>
      <c r="C75" s="156">
        <v>0.1669266770670827</v>
      </c>
      <c r="D75" s="156">
        <v>0.2839313572542902</v>
      </c>
      <c r="E75" s="156">
        <v>0.1544461778471139</v>
      </c>
      <c r="F75" s="156">
        <v>4.2121684867394697E-2</v>
      </c>
      <c r="G75" s="156">
        <v>0.31669266770670829</v>
      </c>
      <c r="H75" s="156">
        <v>6.2402496099843996E-3</v>
      </c>
      <c r="I75" s="156">
        <v>2.9641185647425898E-2</v>
      </c>
      <c r="J75" s="156">
        <v>1</v>
      </c>
      <c r="K75" s="87">
        <v>641</v>
      </c>
      <c r="L75" s="87"/>
      <c r="M75" s="156" t="s">
        <v>294</v>
      </c>
      <c r="N75" s="156" t="s">
        <v>294</v>
      </c>
      <c r="O75" s="156">
        <v>0.14000000000000001</v>
      </c>
      <c r="P75" s="156">
        <v>0.19800000000000001</v>
      </c>
      <c r="Q75" s="156">
        <v>0.25</v>
      </c>
      <c r="R75" s="156">
        <v>0.32</v>
      </c>
      <c r="S75" s="156">
        <v>0.129</v>
      </c>
      <c r="T75" s="156">
        <v>0.184</v>
      </c>
      <c r="U75" s="156">
        <v>2.9000000000000001E-2</v>
      </c>
      <c r="V75" s="156">
        <v>6.0999999999999999E-2</v>
      </c>
      <c r="W75" s="156">
        <v>0.28199999999999997</v>
      </c>
      <c r="X75" s="156">
        <v>0.35399999999999998</v>
      </c>
      <c r="Y75" s="156">
        <v>2E-3</v>
      </c>
      <c r="Z75" s="156">
        <v>1.6E-2</v>
      </c>
      <c r="AA75" s="156">
        <v>1.9E-2</v>
      </c>
      <c r="AB75" s="156">
        <v>4.5999999999999999E-2</v>
      </c>
    </row>
    <row r="76" spans="1:28" x14ac:dyDescent="0.25">
      <c r="A76" s="87" t="s">
        <v>1502</v>
      </c>
      <c r="B76" s="156" t="s">
        <v>294</v>
      </c>
      <c r="C76" s="156">
        <v>0.13821138211382114</v>
      </c>
      <c r="D76" s="156">
        <v>0.32984901277584205</v>
      </c>
      <c r="E76" s="156">
        <v>0.12543554006968641</v>
      </c>
      <c r="F76" s="156">
        <v>3.7166085946573751E-2</v>
      </c>
      <c r="G76" s="156">
        <v>0.32520325203252032</v>
      </c>
      <c r="H76" s="156">
        <v>1.1614401858304297E-3</v>
      </c>
      <c r="I76" s="156">
        <v>4.2973286875725901E-2</v>
      </c>
      <c r="J76" s="156">
        <v>1</v>
      </c>
      <c r="K76" s="87">
        <v>861</v>
      </c>
      <c r="L76" s="87"/>
      <c r="M76" s="156" t="s">
        <v>294</v>
      </c>
      <c r="N76" s="156" t="s">
        <v>294</v>
      </c>
      <c r="O76" s="156">
        <v>0.11700000000000001</v>
      </c>
      <c r="P76" s="156">
        <v>0.16300000000000001</v>
      </c>
      <c r="Q76" s="156">
        <v>0.29899999999999999</v>
      </c>
      <c r="R76" s="156">
        <v>0.36199999999999999</v>
      </c>
      <c r="S76" s="156">
        <v>0.105</v>
      </c>
      <c r="T76" s="156">
        <v>0.14899999999999999</v>
      </c>
      <c r="U76" s="156">
        <v>2.5999999999999999E-2</v>
      </c>
      <c r="V76" s="156">
        <v>5.1999999999999998E-2</v>
      </c>
      <c r="W76" s="156">
        <v>0.29499999999999998</v>
      </c>
      <c r="X76" s="156">
        <v>0.35699999999999998</v>
      </c>
      <c r="Y76" s="156">
        <v>0</v>
      </c>
      <c r="Z76" s="156">
        <v>7.0000000000000001E-3</v>
      </c>
      <c r="AA76" s="156">
        <v>3.1E-2</v>
      </c>
      <c r="AB76" s="156">
        <v>5.8999999999999997E-2</v>
      </c>
    </row>
    <row r="77" spans="1:28" x14ac:dyDescent="0.25">
      <c r="A77" s="87" t="s">
        <v>1503</v>
      </c>
      <c r="B77" s="156" t="s">
        <v>294</v>
      </c>
      <c r="C77" s="156">
        <v>0.1744868035190616</v>
      </c>
      <c r="D77" s="156">
        <v>0.36999022482893451</v>
      </c>
      <c r="E77" s="156">
        <v>0.13831867057673508</v>
      </c>
      <c r="F77" s="156">
        <v>3.3724340175953077E-2</v>
      </c>
      <c r="G77" s="156">
        <v>0.2404692082111437</v>
      </c>
      <c r="H77" s="156">
        <v>9.7751710654936461E-4</v>
      </c>
      <c r="I77" s="156">
        <v>4.2033235581622676E-2</v>
      </c>
      <c r="J77" s="156">
        <v>0.99999999999999989</v>
      </c>
      <c r="K77" s="87">
        <v>2046</v>
      </c>
      <c r="L77" s="87"/>
      <c r="M77" s="156" t="s">
        <v>294</v>
      </c>
      <c r="N77" s="156" t="s">
        <v>294</v>
      </c>
      <c r="O77" s="156">
        <v>0.159</v>
      </c>
      <c r="P77" s="156">
        <v>0.192</v>
      </c>
      <c r="Q77" s="156">
        <v>0.34899999999999998</v>
      </c>
      <c r="R77" s="156">
        <v>0.39100000000000001</v>
      </c>
      <c r="S77" s="156">
        <v>0.124</v>
      </c>
      <c r="T77" s="156">
        <v>0.154</v>
      </c>
      <c r="U77" s="156">
        <v>2.7E-2</v>
      </c>
      <c r="V77" s="156">
        <v>4.2000000000000003E-2</v>
      </c>
      <c r="W77" s="156">
        <v>0.222</v>
      </c>
      <c r="X77" s="156">
        <v>0.25900000000000001</v>
      </c>
      <c r="Y77" s="156">
        <v>0</v>
      </c>
      <c r="Z77" s="156">
        <v>4.0000000000000001E-3</v>
      </c>
      <c r="AA77" s="156">
        <v>3.4000000000000002E-2</v>
      </c>
      <c r="AB77" s="156">
        <v>5.1999999999999998E-2</v>
      </c>
    </row>
    <row r="78" spans="1:28" x14ac:dyDescent="0.25">
      <c r="A78" s="87" t="s">
        <v>1504</v>
      </c>
      <c r="B78" s="156" t="s">
        <v>294</v>
      </c>
      <c r="C78" s="156">
        <v>0.34840764331210189</v>
      </c>
      <c r="D78" s="156">
        <v>0.20382165605095542</v>
      </c>
      <c r="E78" s="156">
        <v>0.10955414012738854</v>
      </c>
      <c r="F78" s="156">
        <v>0.12929936305732484</v>
      </c>
      <c r="G78" s="156">
        <v>0.16433121019108279</v>
      </c>
      <c r="H78" s="156">
        <v>6.3694267515923564E-4</v>
      </c>
      <c r="I78" s="156">
        <v>4.3949044585987258E-2</v>
      </c>
      <c r="J78" s="156">
        <v>0.99999999999999989</v>
      </c>
      <c r="K78" s="87">
        <v>1570</v>
      </c>
      <c r="L78" s="87"/>
      <c r="M78" s="156" t="s">
        <v>294</v>
      </c>
      <c r="N78" s="156" t="s">
        <v>294</v>
      </c>
      <c r="O78" s="156">
        <v>0.32500000000000001</v>
      </c>
      <c r="P78" s="156">
        <v>0.372</v>
      </c>
      <c r="Q78" s="156">
        <v>0.185</v>
      </c>
      <c r="R78" s="156">
        <v>0.224</v>
      </c>
      <c r="S78" s="156">
        <v>9.5000000000000001E-2</v>
      </c>
      <c r="T78" s="156">
        <v>0.126</v>
      </c>
      <c r="U78" s="156">
        <v>0.114</v>
      </c>
      <c r="V78" s="156">
        <v>0.14699999999999999</v>
      </c>
      <c r="W78" s="156">
        <v>0.14699999999999999</v>
      </c>
      <c r="X78" s="156">
        <v>0.183</v>
      </c>
      <c r="Y78" s="156">
        <v>0</v>
      </c>
      <c r="Z78" s="156">
        <v>4.0000000000000001E-3</v>
      </c>
      <c r="AA78" s="156">
        <v>3.5000000000000003E-2</v>
      </c>
      <c r="AB78" s="156">
        <v>5.5E-2</v>
      </c>
    </row>
    <row r="79" spans="1:28" x14ac:dyDescent="0.25">
      <c r="A79" s="87" t="s">
        <v>1505</v>
      </c>
      <c r="B79" s="156" t="s">
        <v>294</v>
      </c>
      <c r="C79" s="156">
        <v>0.13983050847457626</v>
      </c>
      <c r="D79" s="156">
        <v>0.3559322033898305</v>
      </c>
      <c r="E79" s="156">
        <v>0.20338983050847459</v>
      </c>
      <c r="F79" s="156">
        <v>0.10169491525423729</v>
      </c>
      <c r="G79" s="156">
        <v>0.14830508474576271</v>
      </c>
      <c r="H79" s="156" t="s">
        <v>294</v>
      </c>
      <c r="I79" s="156">
        <v>5.0847457627118647E-2</v>
      </c>
      <c r="J79" s="156">
        <v>1.0000000000000002</v>
      </c>
      <c r="K79" s="87">
        <v>236</v>
      </c>
      <c r="L79" s="87"/>
      <c r="M79" s="156" t="s">
        <v>294</v>
      </c>
      <c r="N79" s="156" t="s">
        <v>294</v>
      </c>
      <c r="O79" s="156">
        <v>0.10100000000000001</v>
      </c>
      <c r="P79" s="156">
        <v>0.19</v>
      </c>
      <c r="Q79" s="156">
        <v>0.29799999999999999</v>
      </c>
      <c r="R79" s="156">
        <v>0.41899999999999998</v>
      </c>
      <c r="S79" s="156">
        <v>0.157</v>
      </c>
      <c r="T79" s="156">
        <v>0.25900000000000001</v>
      </c>
      <c r="U79" s="156">
        <v>6.9000000000000006E-2</v>
      </c>
      <c r="V79" s="156">
        <v>0.14699999999999999</v>
      </c>
      <c r="W79" s="156">
        <v>0.109</v>
      </c>
      <c r="X79" s="156">
        <v>0.19900000000000001</v>
      </c>
      <c r="Y79" s="156" t="s">
        <v>294</v>
      </c>
      <c r="Z79" s="156" t="s">
        <v>294</v>
      </c>
      <c r="AA79" s="156">
        <v>2.9000000000000001E-2</v>
      </c>
      <c r="AB79" s="156">
        <v>8.6999999999999994E-2</v>
      </c>
    </row>
    <row r="80" spans="1:28" x14ac:dyDescent="0.25">
      <c r="A80" s="87" t="s">
        <v>1506</v>
      </c>
      <c r="B80" s="156" t="s">
        <v>294</v>
      </c>
      <c r="C80" s="156">
        <v>7.9681274900398405E-3</v>
      </c>
      <c r="D80" s="156">
        <v>0.38645418326693226</v>
      </c>
      <c r="E80" s="156">
        <v>0.2908366533864542</v>
      </c>
      <c r="F80" s="156">
        <v>4.7808764940239043E-2</v>
      </c>
      <c r="G80" s="156">
        <v>0.22310756972111553</v>
      </c>
      <c r="H80" s="156">
        <v>3.9840637450199202E-3</v>
      </c>
      <c r="I80" s="156">
        <v>3.9840637450199202E-2</v>
      </c>
      <c r="J80" s="156">
        <v>1</v>
      </c>
      <c r="K80" s="87">
        <v>251</v>
      </c>
      <c r="L80" s="87"/>
      <c r="M80" s="156" t="s">
        <v>294</v>
      </c>
      <c r="N80" s="156" t="s">
        <v>294</v>
      </c>
      <c r="O80" s="156">
        <v>2E-3</v>
      </c>
      <c r="P80" s="156">
        <v>2.9000000000000001E-2</v>
      </c>
      <c r="Q80" s="156">
        <v>0.32800000000000001</v>
      </c>
      <c r="R80" s="156">
        <v>0.44800000000000001</v>
      </c>
      <c r="S80" s="156">
        <v>0.23799999999999999</v>
      </c>
      <c r="T80" s="156">
        <v>0.35</v>
      </c>
      <c r="U80" s="156">
        <v>2.8000000000000001E-2</v>
      </c>
      <c r="V80" s="156">
        <v>8.2000000000000003E-2</v>
      </c>
      <c r="W80" s="156">
        <v>0.17599999999999999</v>
      </c>
      <c r="X80" s="156">
        <v>0.27900000000000003</v>
      </c>
      <c r="Y80" s="156">
        <v>1E-3</v>
      </c>
      <c r="Z80" s="156">
        <v>2.1999999999999999E-2</v>
      </c>
      <c r="AA80" s="156">
        <v>2.1999999999999999E-2</v>
      </c>
      <c r="AB80" s="156">
        <v>7.1999999999999995E-2</v>
      </c>
    </row>
    <row r="81" spans="1:28" x14ac:dyDescent="0.25">
      <c r="A81" s="87" t="s">
        <v>1507</v>
      </c>
      <c r="B81" s="156" t="s">
        <v>294</v>
      </c>
      <c r="C81" s="156">
        <v>0.1</v>
      </c>
      <c r="D81" s="156">
        <v>0.39047619047619048</v>
      </c>
      <c r="E81" s="156">
        <v>0.11904761904761904</v>
      </c>
      <c r="F81" s="156">
        <v>2.8571428571428571E-2</v>
      </c>
      <c r="G81" s="156">
        <v>0.30476190476190479</v>
      </c>
      <c r="H81" s="156">
        <v>9.5238095238095247E-3</v>
      </c>
      <c r="I81" s="156">
        <v>4.7619047619047616E-2</v>
      </c>
      <c r="J81" s="156">
        <v>1</v>
      </c>
      <c r="K81" s="87">
        <v>210</v>
      </c>
      <c r="L81" s="87"/>
      <c r="M81" s="156" t="s">
        <v>294</v>
      </c>
      <c r="N81" s="156" t="s">
        <v>294</v>
      </c>
      <c r="O81" s="156">
        <v>6.6000000000000003E-2</v>
      </c>
      <c r="P81" s="156">
        <v>0.14799999999999999</v>
      </c>
      <c r="Q81" s="156">
        <v>0.32700000000000001</v>
      </c>
      <c r="R81" s="156">
        <v>0.45800000000000002</v>
      </c>
      <c r="S81" s="156">
        <v>8.2000000000000003E-2</v>
      </c>
      <c r="T81" s="156">
        <v>0.17</v>
      </c>
      <c r="U81" s="156">
        <v>1.2999999999999999E-2</v>
      </c>
      <c r="V81" s="156">
        <v>6.0999999999999999E-2</v>
      </c>
      <c r="W81" s="156">
        <v>0.246</v>
      </c>
      <c r="X81" s="156">
        <v>0.37</v>
      </c>
      <c r="Y81" s="156">
        <v>3.0000000000000001E-3</v>
      </c>
      <c r="Z81" s="156">
        <v>3.4000000000000002E-2</v>
      </c>
      <c r="AA81" s="156">
        <v>2.5999999999999999E-2</v>
      </c>
      <c r="AB81" s="156">
        <v>8.5000000000000006E-2</v>
      </c>
    </row>
    <row r="82" spans="1:28" x14ac:dyDescent="0.25">
      <c r="A82" s="87" t="s">
        <v>1508</v>
      </c>
      <c r="B82" s="156" t="s">
        <v>294</v>
      </c>
      <c r="C82" s="156">
        <v>0.14833759590792839</v>
      </c>
      <c r="D82" s="156">
        <v>0.29923273657289001</v>
      </c>
      <c r="E82" s="156">
        <v>0.16624040920716113</v>
      </c>
      <c r="F82" s="156">
        <v>5.1150895140664961E-2</v>
      </c>
      <c r="G82" s="156">
        <v>0.28388746803069054</v>
      </c>
      <c r="H82" s="156">
        <v>3.4100596760443308E-3</v>
      </c>
      <c r="I82" s="156">
        <v>4.7740835464620629E-2</v>
      </c>
      <c r="J82" s="156">
        <v>1</v>
      </c>
      <c r="K82" s="87">
        <v>1173</v>
      </c>
      <c r="L82" s="87"/>
      <c r="M82" s="156" t="s">
        <v>294</v>
      </c>
      <c r="N82" s="156" t="s">
        <v>294</v>
      </c>
      <c r="O82" s="156">
        <v>0.129</v>
      </c>
      <c r="P82" s="156">
        <v>0.17</v>
      </c>
      <c r="Q82" s="156">
        <v>0.27400000000000002</v>
      </c>
      <c r="R82" s="156">
        <v>0.32600000000000001</v>
      </c>
      <c r="S82" s="156">
        <v>0.14599999999999999</v>
      </c>
      <c r="T82" s="156">
        <v>0.189</v>
      </c>
      <c r="U82" s="156">
        <v>0.04</v>
      </c>
      <c r="V82" s="156">
        <v>6.5000000000000002E-2</v>
      </c>
      <c r="W82" s="156">
        <v>0.25900000000000001</v>
      </c>
      <c r="X82" s="156">
        <v>0.31</v>
      </c>
      <c r="Y82" s="156">
        <v>1E-3</v>
      </c>
      <c r="Z82" s="156">
        <v>8.9999999999999993E-3</v>
      </c>
      <c r="AA82" s="156">
        <v>3.6999999999999998E-2</v>
      </c>
      <c r="AB82" s="156">
        <v>6.0999999999999999E-2</v>
      </c>
    </row>
    <row r="83" spans="1:28" x14ac:dyDescent="0.25">
      <c r="A83" s="87" t="s">
        <v>1509</v>
      </c>
      <c r="B83" s="156" t="s">
        <v>294</v>
      </c>
      <c r="C83" s="156">
        <v>0.27032520325203252</v>
      </c>
      <c r="D83" s="156">
        <v>0.23238482384823847</v>
      </c>
      <c r="E83" s="156">
        <v>0.1402439024390244</v>
      </c>
      <c r="F83" s="156">
        <v>2.9132791327913278E-2</v>
      </c>
      <c r="G83" s="156">
        <v>0.26558265582655827</v>
      </c>
      <c r="H83" s="156">
        <v>2.0325203252032522E-3</v>
      </c>
      <c r="I83" s="156">
        <v>6.0298102981029812E-2</v>
      </c>
      <c r="J83" s="156">
        <v>1</v>
      </c>
      <c r="K83" s="87">
        <v>1476</v>
      </c>
      <c r="L83" s="87"/>
      <c r="M83" s="156" t="s">
        <v>294</v>
      </c>
      <c r="N83" s="156" t="s">
        <v>294</v>
      </c>
      <c r="O83" s="156">
        <v>0.248</v>
      </c>
      <c r="P83" s="156">
        <v>0.29399999999999998</v>
      </c>
      <c r="Q83" s="156">
        <v>0.21199999999999999</v>
      </c>
      <c r="R83" s="156">
        <v>0.255</v>
      </c>
      <c r="S83" s="156">
        <v>0.123</v>
      </c>
      <c r="T83" s="156">
        <v>0.159</v>
      </c>
      <c r="U83" s="156">
        <v>2.1999999999999999E-2</v>
      </c>
      <c r="V83" s="156">
        <v>3.9E-2</v>
      </c>
      <c r="W83" s="156">
        <v>0.24399999999999999</v>
      </c>
      <c r="X83" s="156">
        <v>0.28899999999999998</v>
      </c>
      <c r="Y83" s="156">
        <v>1E-3</v>
      </c>
      <c r="Z83" s="156">
        <v>6.0000000000000001E-3</v>
      </c>
      <c r="AA83" s="156">
        <v>4.9000000000000002E-2</v>
      </c>
      <c r="AB83" s="156">
        <v>7.3999999999999996E-2</v>
      </c>
    </row>
    <row r="84" spans="1:28" x14ac:dyDescent="0.25">
      <c r="A84" s="87" t="s">
        <v>1510</v>
      </c>
      <c r="B84" s="156" t="s">
        <v>294</v>
      </c>
      <c r="C84" s="156">
        <v>0.11940298507462686</v>
      </c>
      <c r="D84" s="156">
        <v>0.19597663854639844</v>
      </c>
      <c r="E84" s="156">
        <v>0.13303049967553537</v>
      </c>
      <c r="F84" s="156">
        <v>5.2563270603504221E-2</v>
      </c>
      <c r="G84" s="156">
        <v>0.43932511356262166</v>
      </c>
      <c r="H84" s="156">
        <v>4.5425048669695007E-3</v>
      </c>
      <c r="I84" s="156">
        <v>5.5158987670343933E-2</v>
      </c>
      <c r="J84" s="156">
        <v>1</v>
      </c>
      <c r="K84" s="87">
        <v>1541</v>
      </c>
      <c r="L84" s="87"/>
      <c r="M84" s="156" t="s">
        <v>294</v>
      </c>
      <c r="N84" s="156" t="s">
        <v>294</v>
      </c>
      <c r="O84" s="156">
        <v>0.104</v>
      </c>
      <c r="P84" s="156">
        <v>0.13700000000000001</v>
      </c>
      <c r="Q84" s="156">
        <v>0.17699999999999999</v>
      </c>
      <c r="R84" s="156">
        <v>0.217</v>
      </c>
      <c r="S84" s="156">
        <v>0.11700000000000001</v>
      </c>
      <c r="T84" s="156">
        <v>0.151</v>
      </c>
      <c r="U84" s="156">
        <v>4.2000000000000003E-2</v>
      </c>
      <c r="V84" s="156">
        <v>6.5000000000000002E-2</v>
      </c>
      <c r="W84" s="156">
        <v>0.41499999999999998</v>
      </c>
      <c r="X84" s="156">
        <v>0.46400000000000002</v>
      </c>
      <c r="Y84" s="156">
        <v>2E-3</v>
      </c>
      <c r="Z84" s="156">
        <v>8.9999999999999993E-3</v>
      </c>
      <c r="AA84" s="156">
        <v>4.4999999999999998E-2</v>
      </c>
      <c r="AB84" s="156">
        <v>6.8000000000000005E-2</v>
      </c>
    </row>
    <row r="85" spans="1:28" x14ac:dyDescent="0.25">
      <c r="A85" s="87" t="s">
        <v>1511</v>
      </c>
      <c r="B85" s="156" t="s">
        <v>294</v>
      </c>
      <c r="C85" s="156">
        <v>0.22467866323907454</v>
      </c>
      <c r="D85" s="156">
        <v>0.47064267352185091</v>
      </c>
      <c r="E85" s="156">
        <v>0.12370179948586119</v>
      </c>
      <c r="F85" s="156">
        <v>5.4395886889460156E-2</v>
      </c>
      <c r="G85" s="156">
        <v>5.0077120822622105E-2</v>
      </c>
      <c r="H85" s="156">
        <v>2.0565552699228792E-4</v>
      </c>
      <c r="I85" s="156">
        <v>7.6298200514138811E-2</v>
      </c>
      <c r="J85" s="156">
        <v>0.99999999999999989</v>
      </c>
      <c r="K85" s="87">
        <v>9725</v>
      </c>
      <c r="L85" s="87"/>
      <c r="M85" s="156" t="s">
        <v>294</v>
      </c>
      <c r="N85" s="156" t="s">
        <v>294</v>
      </c>
      <c r="O85" s="156">
        <v>0.216</v>
      </c>
      <c r="P85" s="156">
        <v>0.23300000000000001</v>
      </c>
      <c r="Q85" s="156">
        <v>0.46100000000000002</v>
      </c>
      <c r="R85" s="156">
        <v>0.48099999999999998</v>
      </c>
      <c r="S85" s="156">
        <v>0.11700000000000001</v>
      </c>
      <c r="T85" s="156">
        <v>0.13</v>
      </c>
      <c r="U85" s="156">
        <v>0.05</v>
      </c>
      <c r="V85" s="156">
        <v>5.8999999999999997E-2</v>
      </c>
      <c r="W85" s="156">
        <v>4.5999999999999999E-2</v>
      </c>
      <c r="X85" s="156">
        <v>5.5E-2</v>
      </c>
      <c r="Y85" s="156">
        <v>0</v>
      </c>
      <c r="Z85" s="156">
        <v>1E-3</v>
      </c>
      <c r="AA85" s="156">
        <v>7.0999999999999994E-2</v>
      </c>
      <c r="AB85" s="156">
        <v>8.2000000000000003E-2</v>
      </c>
    </row>
    <row r="86" spans="1:28" x14ac:dyDescent="0.25">
      <c r="A86" s="87" t="s">
        <v>1512</v>
      </c>
      <c r="B86" s="156" t="s">
        <v>294</v>
      </c>
      <c r="C86" s="156">
        <v>7.8125E-2</v>
      </c>
      <c r="D86" s="156">
        <v>0.421875</v>
      </c>
      <c r="E86" s="156">
        <v>0.1875</v>
      </c>
      <c r="F86" s="156">
        <v>4.6875E-2</v>
      </c>
      <c r="G86" s="156">
        <v>0.1875</v>
      </c>
      <c r="H86" s="156">
        <v>1.5625E-2</v>
      </c>
      <c r="I86" s="156">
        <v>6.25E-2</v>
      </c>
      <c r="J86" s="156">
        <v>1</v>
      </c>
      <c r="K86" s="87">
        <v>64</v>
      </c>
      <c r="L86" s="87"/>
      <c r="M86" s="156" t="s">
        <v>294</v>
      </c>
      <c r="N86" s="156" t="s">
        <v>294</v>
      </c>
      <c r="O86" s="156">
        <v>3.4000000000000002E-2</v>
      </c>
      <c r="P86" s="156">
        <v>0.17</v>
      </c>
      <c r="Q86" s="156">
        <v>0.309</v>
      </c>
      <c r="R86" s="156">
        <v>0.54400000000000004</v>
      </c>
      <c r="S86" s="156">
        <v>0.111</v>
      </c>
      <c r="T86" s="156">
        <v>0.3</v>
      </c>
      <c r="U86" s="156">
        <v>1.6E-2</v>
      </c>
      <c r="V86" s="156">
        <v>0.129</v>
      </c>
      <c r="W86" s="156">
        <v>0.111</v>
      </c>
      <c r="X86" s="156">
        <v>0.3</v>
      </c>
      <c r="Y86" s="156">
        <v>3.0000000000000001E-3</v>
      </c>
      <c r="Z86" s="156">
        <v>8.3000000000000004E-2</v>
      </c>
      <c r="AA86" s="156">
        <v>2.5000000000000001E-2</v>
      </c>
      <c r="AB86" s="156">
        <v>0.15</v>
      </c>
    </row>
    <row r="87" spans="1:28" x14ac:dyDescent="0.25">
      <c r="A87" s="87" t="s">
        <v>1513</v>
      </c>
      <c r="B87" s="156" t="s">
        <v>294</v>
      </c>
      <c r="C87" s="156">
        <v>0.10787172011661808</v>
      </c>
      <c r="D87" s="156">
        <v>0.37900874635568516</v>
      </c>
      <c r="E87" s="156">
        <v>0.16909620991253643</v>
      </c>
      <c r="F87" s="156">
        <v>2.9154518950437316E-2</v>
      </c>
      <c r="G87" s="156">
        <v>0.22157434402332363</v>
      </c>
      <c r="H87" s="156" t="s">
        <v>294</v>
      </c>
      <c r="I87" s="156">
        <v>9.3294460641399415E-2</v>
      </c>
      <c r="J87" s="156">
        <v>1</v>
      </c>
      <c r="K87" s="87">
        <v>343</v>
      </c>
      <c r="L87" s="87"/>
      <c r="M87" s="156" t="s">
        <v>294</v>
      </c>
      <c r="N87" s="156" t="s">
        <v>294</v>
      </c>
      <c r="O87" s="156">
        <v>7.9000000000000001E-2</v>
      </c>
      <c r="P87" s="156">
        <v>0.14499999999999999</v>
      </c>
      <c r="Q87" s="156">
        <v>0.32900000000000001</v>
      </c>
      <c r="R87" s="156">
        <v>0.43099999999999999</v>
      </c>
      <c r="S87" s="156">
        <v>0.13300000000000001</v>
      </c>
      <c r="T87" s="156">
        <v>0.21199999999999999</v>
      </c>
      <c r="U87" s="156">
        <v>1.6E-2</v>
      </c>
      <c r="V87" s="156">
        <v>5.2999999999999999E-2</v>
      </c>
      <c r="W87" s="156">
        <v>0.18099999999999999</v>
      </c>
      <c r="X87" s="156">
        <v>0.26800000000000002</v>
      </c>
      <c r="Y87" s="156" t="s">
        <v>294</v>
      </c>
      <c r="Z87" s="156" t="s">
        <v>294</v>
      </c>
      <c r="AA87" s="156">
        <v>6.7000000000000004E-2</v>
      </c>
      <c r="AB87" s="156">
        <v>0.129</v>
      </c>
    </row>
    <row r="88" spans="1:28" x14ac:dyDescent="0.25">
      <c r="A88" s="87" t="s">
        <v>1514</v>
      </c>
      <c r="B88" s="156" t="s">
        <v>294</v>
      </c>
      <c r="C88" s="156">
        <v>0.24880763116057233</v>
      </c>
      <c r="D88" s="156">
        <v>0.22019077901430842</v>
      </c>
      <c r="E88" s="156">
        <v>0.10095389507154214</v>
      </c>
      <c r="F88" s="156">
        <v>0.1343402225755167</v>
      </c>
      <c r="G88" s="156">
        <v>0.25198728139904608</v>
      </c>
      <c r="H88" s="156">
        <v>7.9491255961844202E-4</v>
      </c>
      <c r="I88" s="156">
        <v>4.2925278219395867E-2</v>
      </c>
      <c r="J88" s="156">
        <v>0.99999999999999989</v>
      </c>
      <c r="K88" s="87">
        <v>1258</v>
      </c>
      <c r="L88" s="87"/>
      <c r="M88" s="156" t="s">
        <v>294</v>
      </c>
      <c r="N88" s="156" t="s">
        <v>294</v>
      </c>
      <c r="O88" s="156">
        <v>0.22600000000000001</v>
      </c>
      <c r="P88" s="156">
        <v>0.27300000000000002</v>
      </c>
      <c r="Q88" s="156">
        <v>0.19800000000000001</v>
      </c>
      <c r="R88" s="156">
        <v>0.24399999999999999</v>
      </c>
      <c r="S88" s="156">
        <v>8.5999999999999993E-2</v>
      </c>
      <c r="T88" s="156">
        <v>0.11899999999999999</v>
      </c>
      <c r="U88" s="156">
        <v>0.11700000000000001</v>
      </c>
      <c r="V88" s="156">
        <v>0.154</v>
      </c>
      <c r="W88" s="156">
        <v>0.22900000000000001</v>
      </c>
      <c r="X88" s="156">
        <v>0.27700000000000002</v>
      </c>
      <c r="Y88" s="156">
        <v>0</v>
      </c>
      <c r="Z88" s="156">
        <v>4.0000000000000001E-3</v>
      </c>
      <c r="AA88" s="156">
        <v>3.3000000000000002E-2</v>
      </c>
      <c r="AB88" s="156">
        <v>5.6000000000000001E-2</v>
      </c>
    </row>
    <row r="89" spans="1:28" x14ac:dyDescent="0.25">
      <c r="A89" s="87" t="s">
        <v>1515</v>
      </c>
      <c r="B89" s="156" t="s">
        <v>294</v>
      </c>
      <c r="C89" s="156">
        <v>0.31481481481481483</v>
      </c>
      <c r="D89" s="156">
        <v>0.33333333333333331</v>
      </c>
      <c r="E89" s="156">
        <v>0.12962962962962962</v>
      </c>
      <c r="F89" s="156" t="s">
        <v>294</v>
      </c>
      <c r="G89" s="156">
        <v>0.14814814814814814</v>
      </c>
      <c r="H89" s="156" t="s">
        <v>294</v>
      </c>
      <c r="I89" s="156">
        <v>7.407407407407407E-2</v>
      </c>
      <c r="J89" s="156">
        <v>1</v>
      </c>
      <c r="K89" s="87">
        <v>54</v>
      </c>
      <c r="L89" s="87"/>
      <c r="M89" s="156" t="s">
        <v>294</v>
      </c>
      <c r="N89" s="156" t="s">
        <v>294</v>
      </c>
      <c r="O89" s="156">
        <v>0.20699999999999999</v>
      </c>
      <c r="P89" s="156">
        <v>0.44700000000000001</v>
      </c>
      <c r="Q89" s="156">
        <v>0.222</v>
      </c>
      <c r="R89" s="156">
        <v>0.46600000000000003</v>
      </c>
      <c r="S89" s="156">
        <v>6.4000000000000001E-2</v>
      </c>
      <c r="T89" s="156">
        <v>0.24399999999999999</v>
      </c>
      <c r="U89" s="156" t="s">
        <v>294</v>
      </c>
      <c r="V89" s="156" t="s">
        <v>294</v>
      </c>
      <c r="W89" s="156">
        <v>7.6999999999999999E-2</v>
      </c>
      <c r="X89" s="156">
        <v>0.26600000000000001</v>
      </c>
      <c r="Y89" s="156" t="s">
        <v>294</v>
      </c>
      <c r="Z89" s="156" t="s">
        <v>294</v>
      </c>
      <c r="AA89" s="156">
        <v>2.9000000000000001E-2</v>
      </c>
      <c r="AB89" s="156">
        <v>0.17599999999999999</v>
      </c>
    </row>
    <row r="90" spans="1:28" x14ac:dyDescent="0.25">
      <c r="A90" s="87" t="s">
        <v>1516</v>
      </c>
      <c r="B90" s="156" t="s">
        <v>294</v>
      </c>
      <c r="C90" s="156">
        <v>0.39912758996728465</v>
      </c>
      <c r="D90" s="156">
        <v>0.38931297709923662</v>
      </c>
      <c r="E90" s="156">
        <v>9.7600872410032721E-2</v>
      </c>
      <c r="F90" s="156">
        <v>2.3446019629225736E-2</v>
      </c>
      <c r="G90" s="156">
        <v>4.7982551799345692E-2</v>
      </c>
      <c r="H90" s="156">
        <v>5.4525627044711017E-4</v>
      </c>
      <c r="I90" s="156">
        <v>4.1984732824427481E-2</v>
      </c>
      <c r="J90" s="156">
        <v>1</v>
      </c>
      <c r="K90" s="87">
        <v>1834</v>
      </c>
      <c r="L90" s="87"/>
      <c r="M90" s="156" t="s">
        <v>294</v>
      </c>
      <c r="N90" s="156" t="s">
        <v>294</v>
      </c>
      <c r="O90" s="156">
        <v>0.377</v>
      </c>
      <c r="P90" s="156">
        <v>0.42199999999999999</v>
      </c>
      <c r="Q90" s="156">
        <v>0.36699999999999999</v>
      </c>
      <c r="R90" s="156">
        <v>0.41199999999999998</v>
      </c>
      <c r="S90" s="156">
        <v>8.5000000000000006E-2</v>
      </c>
      <c r="T90" s="156">
        <v>0.112</v>
      </c>
      <c r="U90" s="156">
        <v>1.7000000000000001E-2</v>
      </c>
      <c r="V90" s="156">
        <v>3.1E-2</v>
      </c>
      <c r="W90" s="156">
        <v>3.9E-2</v>
      </c>
      <c r="X90" s="156">
        <v>5.8999999999999997E-2</v>
      </c>
      <c r="Y90" s="156">
        <v>0</v>
      </c>
      <c r="Z90" s="156">
        <v>3.0000000000000001E-3</v>
      </c>
      <c r="AA90" s="156">
        <v>3.4000000000000002E-2</v>
      </c>
      <c r="AB90" s="156">
        <v>5.1999999999999998E-2</v>
      </c>
    </row>
    <row r="91" spans="1:28" x14ac:dyDescent="0.25">
      <c r="A91" s="87" t="s">
        <v>1517</v>
      </c>
      <c r="B91" s="156" t="s">
        <v>294</v>
      </c>
      <c r="C91" s="156">
        <v>0.2857142857142857</v>
      </c>
      <c r="D91" s="156">
        <v>0.47857142857142859</v>
      </c>
      <c r="E91" s="156">
        <v>0.10714285714285714</v>
      </c>
      <c r="F91" s="156">
        <v>1.4285714285714285E-2</v>
      </c>
      <c r="G91" s="156">
        <v>0.05</v>
      </c>
      <c r="H91" s="156" t="s">
        <v>294</v>
      </c>
      <c r="I91" s="156">
        <v>6.4285714285714279E-2</v>
      </c>
      <c r="J91" s="156">
        <v>0.99999999999999989</v>
      </c>
      <c r="K91" s="87">
        <v>140</v>
      </c>
      <c r="L91" s="87"/>
      <c r="M91" s="156" t="s">
        <v>294</v>
      </c>
      <c r="N91" s="156" t="s">
        <v>294</v>
      </c>
      <c r="O91" s="156">
        <v>0.217</v>
      </c>
      <c r="P91" s="156">
        <v>0.36499999999999999</v>
      </c>
      <c r="Q91" s="156">
        <v>0.39800000000000002</v>
      </c>
      <c r="R91" s="156">
        <v>0.56100000000000005</v>
      </c>
      <c r="S91" s="156">
        <v>6.6000000000000003E-2</v>
      </c>
      <c r="T91" s="156">
        <v>0.16900000000000001</v>
      </c>
      <c r="U91" s="156">
        <v>4.0000000000000001E-3</v>
      </c>
      <c r="V91" s="156">
        <v>5.0999999999999997E-2</v>
      </c>
      <c r="W91" s="156">
        <v>2.4E-2</v>
      </c>
      <c r="X91" s="156">
        <v>0.1</v>
      </c>
      <c r="Y91" s="156" t="s">
        <v>294</v>
      </c>
      <c r="Z91" s="156" t="s">
        <v>294</v>
      </c>
      <c r="AA91" s="156">
        <v>3.4000000000000002E-2</v>
      </c>
      <c r="AB91" s="156">
        <v>0.11799999999999999</v>
      </c>
    </row>
    <row r="92" spans="1:28" x14ac:dyDescent="0.25">
      <c r="A92" s="87" t="s">
        <v>1518</v>
      </c>
      <c r="B92" s="156" t="s">
        <v>294</v>
      </c>
      <c r="C92" s="156">
        <v>0.22945736434108527</v>
      </c>
      <c r="D92" s="156">
        <v>0.41085271317829458</v>
      </c>
      <c r="E92" s="156">
        <v>0.15038759689922482</v>
      </c>
      <c r="F92" s="156">
        <v>9.6124031007751937E-2</v>
      </c>
      <c r="G92" s="156">
        <v>6.8217054263565891E-2</v>
      </c>
      <c r="H92" s="156" t="s">
        <v>294</v>
      </c>
      <c r="I92" s="156">
        <v>4.4961240310077519E-2</v>
      </c>
      <c r="J92" s="156">
        <v>1</v>
      </c>
      <c r="K92" s="87">
        <v>645</v>
      </c>
      <c r="L92" s="87"/>
      <c r="M92" s="156" t="s">
        <v>294</v>
      </c>
      <c r="N92" s="156" t="s">
        <v>294</v>
      </c>
      <c r="O92" s="156">
        <v>0.19900000000000001</v>
      </c>
      <c r="P92" s="156">
        <v>0.26300000000000001</v>
      </c>
      <c r="Q92" s="156">
        <v>0.374</v>
      </c>
      <c r="R92" s="156">
        <v>0.44900000000000001</v>
      </c>
      <c r="S92" s="156">
        <v>0.125</v>
      </c>
      <c r="T92" s="156">
        <v>0.18</v>
      </c>
      <c r="U92" s="156">
        <v>7.5999999999999998E-2</v>
      </c>
      <c r="V92" s="156">
        <v>0.121</v>
      </c>
      <c r="W92" s="156">
        <v>5.0999999999999997E-2</v>
      </c>
      <c r="X92" s="156">
        <v>0.09</v>
      </c>
      <c r="Y92" s="156" t="s">
        <v>294</v>
      </c>
      <c r="Z92" s="156" t="s">
        <v>294</v>
      </c>
      <c r="AA92" s="156">
        <v>3.1E-2</v>
      </c>
      <c r="AB92" s="156">
        <v>6.4000000000000001E-2</v>
      </c>
    </row>
    <row r="93" spans="1:28" x14ac:dyDescent="0.25">
      <c r="A93" s="87" t="s">
        <v>1519</v>
      </c>
      <c r="B93" s="156">
        <v>1.3533450604323895E-2</v>
      </c>
      <c r="C93" s="156">
        <v>0.25957555467287069</v>
      </c>
      <c r="D93" s="156">
        <v>0.29167848833910232</v>
      </c>
      <c r="E93" s="156">
        <v>0.10750156046076151</v>
      </c>
      <c r="F93" s="156">
        <v>3.4542926856948306E-2</v>
      </c>
      <c r="G93" s="156">
        <v>0.25068092833229305</v>
      </c>
      <c r="H93" s="156">
        <v>2.8513873914770469E-3</v>
      </c>
      <c r="I93" s="156">
        <v>3.963570334222323E-2</v>
      </c>
      <c r="J93" s="156">
        <v>1</v>
      </c>
      <c r="K93" s="87">
        <v>70492</v>
      </c>
      <c r="L93" s="87"/>
      <c r="M93" s="156">
        <v>1.2999999999999999E-2</v>
      </c>
      <c r="N93" s="156">
        <v>1.4E-2</v>
      </c>
      <c r="O93" s="156">
        <v>0.25600000000000001</v>
      </c>
      <c r="P93" s="156">
        <v>0.26300000000000001</v>
      </c>
      <c r="Q93" s="156">
        <v>0.28799999999999998</v>
      </c>
      <c r="R93" s="156">
        <v>0.29499999999999998</v>
      </c>
      <c r="S93" s="156">
        <v>0.105</v>
      </c>
      <c r="T93" s="156">
        <v>0.11</v>
      </c>
      <c r="U93" s="156">
        <v>3.3000000000000002E-2</v>
      </c>
      <c r="V93" s="156">
        <v>3.5999999999999997E-2</v>
      </c>
      <c r="W93" s="156">
        <v>0.247</v>
      </c>
      <c r="X93" s="156">
        <v>0.254</v>
      </c>
      <c r="Y93" s="156">
        <v>2E-3</v>
      </c>
      <c r="Z93" s="156">
        <v>3.0000000000000001E-3</v>
      </c>
      <c r="AA93" s="156">
        <v>3.7999999999999999E-2</v>
      </c>
      <c r="AB93" s="156">
        <v>4.1000000000000002E-2</v>
      </c>
    </row>
    <row r="94" spans="1:28" x14ac:dyDescent="0.25">
      <c r="A94" s="87" t="s">
        <v>1520</v>
      </c>
      <c r="B94" s="156" t="s">
        <v>294</v>
      </c>
      <c r="C94" s="156">
        <v>0.11787819253438114</v>
      </c>
      <c r="D94" s="156">
        <v>0.16502946954813361</v>
      </c>
      <c r="E94" s="156">
        <v>0.11394891944990176</v>
      </c>
      <c r="F94" s="156">
        <v>4.1257367387033402E-2</v>
      </c>
      <c r="G94" s="156">
        <v>0.53438113948919452</v>
      </c>
      <c r="H94" s="156" t="s">
        <v>294</v>
      </c>
      <c r="I94" s="156">
        <v>2.75049115913556E-2</v>
      </c>
      <c r="J94" s="156">
        <v>1</v>
      </c>
      <c r="K94" s="87">
        <v>509</v>
      </c>
      <c r="L94" s="87"/>
      <c r="M94" s="156" t="s">
        <v>294</v>
      </c>
      <c r="N94" s="156" t="s">
        <v>294</v>
      </c>
      <c r="O94" s="156">
        <v>9.2999999999999999E-2</v>
      </c>
      <c r="P94" s="156">
        <v>0.14899999999999999</v>
      </c>
      <c r="Q94" s="156">
        <v>0.13500000000000001</v>
      </c>
      <c r="R94" s="156">
        <v>0.2</v>
      </c>
      <c r="S94" s="156">
        <v>8.8999999999999996E-2</v>
      </c>
      <c r="T94" s="156">
        <v>0.14399999999999999</v>
      </c>
      <c r="U94" s="156">
        <v>2.7E-2</v>
      </c>
      <c r="V94" s="156">
        <v>6.2E-2</v>
      </c>
      <c r="W94" s="156">
        <v>0.49099999999999999</v>
      </c>
      <c r="X94" s="156">
        <v>0.57699999999999996</v>
      </c>
      <c r="Y94" s="156" t="s">
        <v>294</v>
      </c>
      <c r="Z94" s="156" t="s">
        <v>294</v>
      </c>
      <c r="AA94" s="156">
        <v>1.6E-2</v>
      </c>
      <c r="AB94" s="156">
        <v>4.5999999999999999E-2</v>
      </c>
    </row>
    <row r="95" spans="1:28" x14ac:dyDescent="0.25">
      <c r="A95" s="87" t="s">
        <v>1521</v>
      </c>
      <c r="B95" s="156" t="s">
        <v>294</v>
      </c>
      <c r="C95" s="156">
        <v>0.28233657858136302</v>
      </c>
      <c r="D95" s="156">
        <v>0.3077190542420028</v>
      </c>
      <c r="E95" s="156">
        <v>0.12899860917941586</v>
      </c>
      <c r="F95" s="156">
        <v>6.6759388038942977E-2</v>
      </c>
      <c r="G95" s="156">
        <v>0.17663421418636996</v>
      </c>
      <c r="H95" s="156">
        <v>1.043115438108484E-3</v>
      </c>
      <c r="I95" s="156">
        <v>3.6509040333796941E-2</v>
      </c>
      <c r="J95" s="156">
        <v>1</v>
      </c>
      <c r="K95" s="87">
        <v>2876</v>
      </c>
      <c r="L95" s="87"/>
      <c r="M95" s="156" t="s">
        <v>294</v>
      </c>
      <c r="N95" s="156" t="s">
        <v>294</v>
      </c>
      <c r="O95" s="156">
        <v>0.26600000000000001</v>
      </c>
      <c r="P95" s="156">
        <v>0.29899999999999999</v>
      </c>
      <c r="Q95" s="156">
        <v>0.29099999999999998</v>
      </c>
      <c r="R95" s="156">
        <v>0.32500000000000001</v>
      </c>
      <c r="S95" s="156">
        <v>0.11700000000000001</v>
      </c>
      <c r="T95" s="156">
        <v>0.14199999999999999</v>
      </c>
      <c r="U95" s="156">
        <v>5.8000000000000003E-2</v>
      </c>
      <c r="V95" s="156">
        <v>7.5999999999999998E-2</v>
      </c>
      <c r="W95" s="156">
        <v>0.16300000000000001</v>
      </c>
      <c r="X95" s="156">
        <v>0.191</v>
      </c>
      <c r="Y95" s="156">
        <v>0</v>
      </c>
      <c r="Z95" s="156">
        <v>3.0000000000000001E-3</v>
      </c>
      <c r="AA95" s="156">
        <v>0.03</v>
      </c>
      <c r="AB95" s="156">
        <v>4.3999999999999997E-2</v>
      </c>
    </row>
    <row r="96" spans="1:28" x14ac:dyDescent="0.25">
      <c r="A96" s="87" t="s">
        <v>1522</v>
      </c>
      <c r="B96" s="156" t="s">
        <v>294</v>
      </c>
      <c r="C96" s="156">
        <v>6.7567567567567571E-3</v>
      </c>
      <c r="D96" s="156">
        <v>0.14076576576576577</v>
      </c>
      <c r="E96" s="156">
        <v>7.5450450450450457E-2</v>
      </c>
      <c r="F96" s="156">
        <v>3.6036036036036036E-2</v>
      </c>
      <c r="G96" s="156">
        <v>0.69932432432432434</v>
      </c>
      <c r="H96" s="156">
        <v>1.0135135135135136E-2</v>
      </c>
      <c r="I96" s="156">
        <v>3.1531531531531529E-2</v>
      </c>
      <c r="J96" s="156">
        <v>1</v>
      </c>
      <c r="K96" s="87">
        <v>888</v>
      </c>
      <c r="L96" s="87"/>
      <c r="M96" s="156" t="s">
        <v>294</v>
      </c>
      <c r="N96" s="156" t="s">
        <v>294</v>
      </c>
      <c r="O96" s="156">
        <v>3.0000000000000001E-3</v>
      </c>
      <c r="P96" s="156">
        <v>1.4999999999999999E-2</v>
      </c>
      <c r="Q96" s="156">
        <v>0.11899999999999999</v>
      </c>
      <c r="R96" s="156">
        <v>0.16500000000000001</v>
      </c>
      <c r="S96" s="156">
        <v>0.06</v>
      </c>
      <c r="T96" s="156">
        <v>9.5000000000000001E-2</v>
      </c>
      <c r="U96" s="156">
        <v>2.5999999999999999E-2</v>
      </c>
      <c r="V96" s="156">
        <v>0.05</v>
      </c>
      <c r="W96" s="156">
        <v>0.66800000000000004</v>
      </c>
      <c r="X96" s="156">
        <v>0.72899999999999998</v>
      </c>
      <c r="Y96" s="156">
        <v>5.0000000000000001E-3</v>
      </c>
      <c r="Z96" s="156">
        <v>1.9E-2</v>
      </c>
      <c r="AA96" s="156">
        <v>2.1999999999999999E-2</v>
      </c>
      <c r="AB96" s="156">
        <v>4.4999999999999998E-2</v>
      </c>
    </row>
    <row r="97" spans="1:28" x14ac:dyDescent="0.25">
      <c r="A97" s="87" t="s">
        <v>1523</v>
      </c>
      <c r="B97" s="156" t="s">
        <v>294</v>
      </c>
      <c r="C97" s="156">
        <v>6.9986072423398327E-2</v>
      </c>
      <c r="D97" s="156">
        <v>0.18523676880222842</v>
      </c>
      <c r="E97" s="156">
        <v>6.8245125348189412E-2</v>
      </c>
      <c r="F97" s="156">
        <v>1.8802228412256268E-2</v>
      </c>
      <c r="G97" s="156">
        <v>0.60306406685236769</v>
      </c>
      <c r="H97" s="156">
        <v>9.7493036211699167E-3</v>
      </c>
      <c r="I97" s="156">
        <v>4.4916434540389974E-2</v>
      </c>
      <c r="J97" s="156">
        <v>1</v>
      </c>
      <c r="K97" s="87">
        <v>2872</v>
      </c>
      <c r="L97" s="87"/>
      <c r="M97" s="156" t="s">
        <v>294</v>
      </c>
      <c r="N97" s="156" t="s">
        <v>294</v>
      </c>
      <c r="O97" s="156">
        <v>6.0999999999999999E-2</v>
      </c>
      <c r="P97" s="156">
        <v>0.08</v>
      </c>
      <c r="Q97" s="156">
        <v>0.17100000000000001</v>
      </c>
      <c r="R97" s="156">
        <v>0.2</v>
      </c>
      <c r="S97" s="156">
        <v>0.06</v>
      </c>
      <c r="T97" s="156">
        <v>7.8E-2</v>
      </c>
      <c r="U97" s="156">
        <v>1.4E-2</v>
      </c>
      <c r="V97" s="156">
        <v>2.4E-2</v>
      </c>
      <c r="W97" s="156">
        <v>0.58499999999999996</v>
      </c>
      <c r="X97" s="156">
        <v>0.621</v>
      </c>
      <c r="Y97" s="156">
        <v>7.0000000000000001E-3</v>
      </c>
      <c r="Z97" s="156">
        <v>1.4E-2</v>
      </c>
      <c r="AA97" s="156">
        <v>3.7999999999999999E-2</v>
      </c>
      <c r="AB97" s="156">
        <v>5.2999999999999999E-2</v>
      </c>
    </row>
    <row r="98" spans="1:28" x14ac:dyDescent="0.25">
      <c r="A98" s="87" t="s">
        <v>1524</v>
      </c>
      <c r="B98" s="156">
        <v>1.3452914798206279E-2</v>
      </c>
      <c r="C98" s="156">
        <v>0.33632286995515698</v>
      </c>
      <c r="D98" s="156">
        <v>0.25112107623318386</v>
      </c>
      <c r="E98" s="156">
        <v>0.11659192825112108</v>
      </c>
      <c r="F98" s="156">
        <v>1.7937219730941704E-2</v>
      </c>
      <c r="G98" s="156">
        <v>0.21076233183856502</v>
      </c>
      <c r="H98" s="156">
        <v>4.4843049327354259E-3</v>
      </c>
      <c r="I98" s="156">
        <v>4.9327354260089683E-2</v>
      </c>
      <c r="J98" s="156">
        <v>1</v>
      </c>
      <c r="K98" s="87">
        <v>223</v>
      </c>
      <c r="L98" s="87"/>
      <c r="M98" s="156">
        <v>5.0000000000000001E-3</v>
      </c>
      <c r="N98" s="156">
        <v>3.9E-2</v>
      </c>
      <c r="O98" s="156">
        <v>0.27800000000000002</v>
      </c>
      <c r="P98" s="156">
        <v>0.40100000000000002</v>
      </c>
      <c r="Q98" s="156">
        <v>0.19900000000000001</v>
      </c>
      <c r="R98" s="156">
        <v>0.312</v>
      </c>
      <c r="S98" s="156">
        <v>8.1000000000000003E-2</v>
      </c>
      <c r="T98" s="156">
        <v>0.16500000000000001</v>
      </c>
      <c r="U98" s="156">
        <v>7.0000000000000001E-3</v>
      </c>
      <c r="V98" s="156">
        <v>4.4999999999999998E-2</v>
      </c>
      <c r="W98" s="156">
        <v>0.16200000000000001</v>
      </c>
      <c r="X98" s="156">
        <v>0.26900000000000002</v>
      </c>
      <c r="Y98" s="156">
        <v>1E-3</v>
      </c>
      <c r="Z98" s="156">
        <v>2.5000000000000001E-2</v>
      </c>
      <c r="AA98" s="156">
        <v>2.8000000000000001E-2</v>
      </c>
      <c r="AB98" s="156">
        <v>8.5999999999999993E-2</v>
      </c>
    </row>
    <row r="99" spans="1:28" x14ac:dyDescent="0.25">
      <c r="A99" s="87" t="s">
        <v>1525</v>
      </c>
      <c r="B99" s="156">
        <v>2.8571428571428571E-2</v>
      </c>
      <c r="C99" s="156">
        <v>5.7142857142857141E-2</v>
      </c>
      <c r="D99" s="156">
        <v>0.62857142857142856</v>
      </c>
      <c r="E99" s="156">
        <v>0.14285714285714285</v>
      </c>
      <c r="F99" s="156">
        <v>5.7142857142857141E-2</v>
      </c>
      <c r="G99" s="156">
        <v>5.7142857142857141E-2</v>
      </c>
      <c r="H99" s="156" t="s">
        <v>294</v>
      </c>
      <c r="I99" s="156">
        <v>2.8571428571428571E-2</v>
      </c>
      <c r="J99" s="156">
        <v>1</v>
      </c>
      <c r="K99" s="87">
        <v>35</v>
      </c>
      <c r="L99" s="87"/>
      <c r="M99" s="156">
        <v>5.0000000000000001E-3</v>
      </c>
      <c r="N99" s="156">
        <v>0.14499999999999999</v>
      </c>
      <c r="O99" s="156">
        <v>1.6E-2</v>
      </c>
      <c r="P99" s="156">
        <v>0.186</v>
      </c>
      <c r="Q99" s="156">
        <v>0.46300000000000002</v>
      </c>
      <c r="R99" s="156">
        <v>0.76800000000000002</v>
      </c>
      <c r="S99" s="156">
        <v>6.3E-2</v>
      </c>
      <c r="T99" s="156">
        <v>0.29399999999999998</v>
      </c>
      <c r="U99" s="156">
        <v>1.6E-2</v>
      </c>
      <c r="V99" s="156">
        <v>0.186</v>
      </c>
      <c r="W99" s="156">
        <v>1.6E-2</v>
      </c>
      <c r="X99" s="156">
        <v>0.186</v>
      </c>
      <c r="Y99" s="156" t="s">
        <v>294</v>
      </c>
      <c r="Z99" s="156" t="s">
        <v>294</v>
      </c>
      <c r="AA99" s="156">
        <v>5.0000000000000001E-3</v>
      </c>
      <c r="AB99" s="156">
        <v>0.14499999999999999</v>
      </c>
    </row>
    <row r="100" spans="1:28" x14ac:dyDescent="0.25">
      <c r="A100" s="87" t="s">
        <v>1526</v>
      </c>
      <c r="B100" s="156">
        <v>1.0912698412698413E-3</v>
      </c>
      <c r="C100" s="156">
        <v>0.28710317460317458</v>
      </c>
      <c r="D100" s="156">
        <v>0.2765873015873016</v>
      </c>
      <c r="E100" s="156">
        <v>0.10069444444444445</v>
      </c>
      <c r="F100" s="156">
        <v>5.6845238095238095E-2</v>
      </c>
      <c r="G100" s="156">
        <v>0.24226190476190476</v>
      </c>
      <c r="H100" s="156">
        <v>2.6785714285714286E-3</v>
      </c>
      <c r="I100" s="156">
        <v>3.273809523809524E-2</v>
      </c>
      <c r="J100" s="156">
        <v>1</v>
      </c>
      <c r="K100" s="87">
        <v>10080</v>
      </c>
      <c r="L100" s="87"/>
      <c r="M100" s="156">
        <v>1E-3</v>
      </c>
      <c r="N100" s="156">
        <v>2E-3</v>
      </c>
      <c r="O100" s="156">
        <v>0.27800000000000002</v>
      </c>
      <c r="P100" s="156">
        <v>0.29599999999999999</v>
      </c>
      <c r="Q100" s="156">
        <v>0.26800000000000002</v>
      </c>
      <c r="R100" s="156">
        <v>0.28499999999999998</v>
      </c>
      <c r="S100" s="156">
        <v>9.5000000000000001E-2</v>
      </c>
      <c r="T100" s="156">
        <v>0.107</v>
      </c>
      <c r="U100" s="156">
        <v>5.1999999999999998E-2</v>
      </c>
      <c r="V100" s="156">
        <v>6.2E-2</v>
      </c>
      <c r="W100" s="156">
        <v>0.23400000000000001</v>
      </c>
      <c r="X100" s="156">
        <v>0.251</v>
      </c>
      <c r="Y100" s="156">
        <v>2E-3</v>
      </c>
      <c r="Z100" s="156">
        <v>4.0000000000000001E-3</v>
      </c>
      <c r="AA100" s="156">
        <v>2.9000000000000001E-2</v>
      </c>
      <c r="AB100" s="156">
        <v>3.5999999999999997E-2</v>
      </c>
    </row>
    <row r="101" spans="1:28" x14ac:dyDescent="0.25">
      <c r="A101" s="87" t="s">
        <v>1527</v>
      </c>
      <c r="B101" s="156">
        <v>0.37336244541484714</v>
      </c>
      <c r="C101" s="156">
        <v>0.27947598253275108</v>
      </c>
      <c r="D101" s="156">
        <v>0.23580786026200873</v>
      </c>
      <c r="E101" s="156">
        <v>5.458515283842795E-2</v>
      </c>
      <c r="F101" s="156">
        <v>8.7336244541484712E-3</v>
      </c>
      <c r="G101" s="156">
        <v>1.3100436681222707E-2</v>
      </c>
      <c r="H101" s="156" t="s">
        <v>294</v>
      </c>
      <c r="I101" s="156">
        <v>3.4934497816593885E-2</v>
      </c>
      <c r="J101" s="156">
        <v>1</v>
      </c>
      <c r="K101" s="87">
        <v>458</v>
      </c>
      <c r="L101" s="87"/>
      <c r="M101" s="156">
        <v>0.33</v>
      </c>
      <c r="N101" s="156">
        <v>0.41899999999999998</v>
      </c>
      <c r="O101" s="156">
        <v>0.24</v>
      </c>
      <c r="P101" s="156">
        <v>0.32200000000000001</v>
      </c>
      <c r="Q101" s="156">
        <v>0.19900000000000001</v>
      </c>
      <c r="R101" s="156">
        <v>0.27700000000000002</v>
      </c>
      <c r="S101" s="156">
        <v>3.6999999999999998E-2</v>
      </c>
      <c r="T101" s="156">
        <v>7.9000000000000001E-2</v>
      </c>
      <c r="U101" s="156">
        <v>3.0000000000000001E-3</v>
      </c>
      <c r="V101" s="156">
        <v>2.1999999999999999E-2</v>
      </c>
      <c r="W101" s="156">
        <v>6.0000000000000001E-3</v>
      </c>
      <c r="X101" s="156">
        <v>2.8000000000000001E-2</v>
      </c>
      <c r="Y101" s="156" t="s">
        <v>294</v>
      </c>
      <c r="Z101" s="156" t="s">
        <v>294</v>
      </c>
      <c r="AA101" s="156">
        <v>2.1999999999999999E-2</v>
      </c>
      <c r="AB101" s="156">
        <v>5.6000000000000001E-2</v>
      </c>
    </row>
    <row r="102" spans="1:28" x14ac:dyDescent="0.25">
      <c r="A102" s="87" t="s">
        <v>1528</v>
      </c>
      <c r="B102" s="156">
        <v>0.14143845922359313</v>
      </c>
      <c r="C102" s="156">
        <v>0.54890159494432744</v>
      </c>
      <c r="D102" s="156">
        <v>0.16145049653927174</v>
      </c>
      <c r="E102" s="156">
        <v>4.3033403551008126E-2</v>
      </c>
      <c r="F102" s="156">
        <v>4.0625940415287389E-3</v>
      </c>
      <c r="G102" s="156">
        <v>6.0637977730965992E-2</v>
      </c>
      <c r="H102" s="156">
        <v>2.1065302437556425E-3</v>
      </c>
      <c r="I102" s="156">
        <v>3.83689437255492E-2</v>
      </c>
      <c r="J102" s="156">
        <v>1</v>
      </c>
      <c r="K102" s="87">
        <v>6646</v>
      </c>
      <c r="L102" s="87"/>
      <c r="M102" s="156">
        <v>0.13300000000000001</v>
      </c>
      <c r="N102" s="156">
        <v>0.15</v>
      </c>
      <c r="O102" s="156">
        <v>0.53700000000000003</v>
      </c>
      <c r="P102" s="156">
        <v>0.56100000000000005</v>
      </c>
      <c r="Q102" s="156">
        <v>0.153</v>
      </c>
      <c r="R102" s="156">
        <v>0.17</v>
      </c>
      <c r="S102" s="156">
        <v>3.7999999999999999E-2</v>
      </c>
      <c r="T102" s="156">
        <v>4.8000000000000001E-2</v>
      </c>
      <c r="U102" s="156">
        <v>3.0000000000000001E-3</v>
      </c>
      <c r="V102" s="156">
        <v>6.0000000000000001E-3</v>
      </c>
      <c r="W102" s="156">
        <v>5.5E-2</v>
      </c>
      <c r="X102" s="156">
        <v>6.7000000000000004E-2</v>
      </c>
      <c r="Y102" s="156">
        <v>1E-3</v>
      </c>
      <c r="Z102" s="156">
        <v>4.0000000000000001E-3</v>
      </c>
      <c r="AA102" s="156">
        <v>3.4000000000000002E-2</v>
      </c>
      <c r="AB102" s="156">
        <v>4.2999999999999997E-2</v>
      </c>
    </row>
    <row r="103" spans="1:28" x14ac:dyDescent="0.25">
      <c r="A103" s="87" t="s">
        <v>1529</v>
      </c>
      <c r="B103" s="156" t="s">
        <v>294</v>
      </c>
      <c r="C103" s="156">
        <v>0.27577937649880097</v>
      </c>
      <c r="D103" s="156">
        <v>0.42206235011990406</v>
      </c>
      <c r="E103" s="156">
        <v>0.11031175059952038</v>
      </c>
      <c r="F103" s="156">
        <v>2.3980815347721823E-2</v>
      </c>
      <c r="G103" s="156">
        <v>0.12709832134292565</v>
      </c>
      <c r="H103" s="156">
        <v>2.3980815347721821E-3</v>
      </c>
      <c r="I103" s="156">
        <v>3.8369304556354913E-2</v>
      </c>
      <c r="J103" s="156">
        <v>0.99999999999999989</v>
      </c>
      <c r="K103" s="87">
        <v>417</v>
      </c>
      <c r="L103" s="87"/>
      <c r="M103" s="156" t="s">
        <v>294</v>
      </c>
      <c r="N103" s="156" t="s">
        <v>294</v>
      </c>
      <c r="O103" s="156">
        <v>0.23499999999999999</v>
      </c>
      <c r="P103" s="156">
        <v>0.32100000000000001</v>
      </c>
      <c r="Q103" s="156">
        <v>0.376</v>
      </c>
      <c r="R103" s="156">
        <v>0.47</v>
      </c>
      <c r="S103" s="156">
        <v>8.4000000000000005E-2</v>
      </c>
      <c r="T103" s="156">
        <v>0.14399999999999999</v>
      </c>
      <c r="U103" s="156">
        <v>1.2999999999999999E-2</v>
      </c>
      <c r="V103" s="156">
        <v>4.3999999999999997E-2</v>
      </c>
      <c r="W103" s="156">
        <v>9.8000000000000004E-2</v>
      </c>
      <c r="X103" s="156">
        <v>0.16300000000000001</v>
      </c>
      <c r="Y103" s="156">
        <v>0</v>
      </c>
      <c r="Z103" s="156">
        <v>1.2999999999999999E-2</v>
      </c>
      <c r="AA103" s="156">
        <v>2.4E-2</v>
      </c>
      <c r="AB103" s="156">
        <v>6.0999999999999999E-2</v>
      </c>
    </row>
    <row r="104" spans="1:28" x14ac:dyDescent="0.25">
      <c r="A104" s="87" t="s">
        <v>1530</v>
      </c>
      <c r="B104" s="156" t="s">
        <v>294</v>
      </c>
      <c r="C104" s="156">
        <v>0.24590163934426229</v>
      </c>
      <c r="D104" s="156">
        <v>0.42622950819672129</v>
      </c>
      <c r="E104" s="156">
        <v>0.11475409836065574</v>
      </c>
      <c r="F104" s="156">
        <v>8.1967213114754103E-3</v>
      </c>
      <c r="G104" s="156">
        <v>0.14754098360655737</v>
      </c>
      <c r="H104" s="156" t="s">
        <v>294</v>
      </c>
      <c r="I104" s="156">
        <v>5.737704918032787E-2</v>
      </c>
      <c r="J104" s="156">
        <v>1</v>
      </c>
      <c r="K104" s="87">
        <v>122</v>
      </c>
      <c r="L104" s="87"/>
      <c r="M104" s="156" t="s">
        <v>294</v>
      </c>
      <c r="N104" s="156" t="s">
        <v>294</v>
      </c>
      <c r="O104" s="156">
        <v>0.17799999999999999</v>
      </c>
      <c r="P104" s="156">
        <v>0.32900000000000001</v>
      </c>
      <c r="Q104" s="156">
        <v>0.34200000000000003</v>
      </c>
      <c r="R104" s="156">
        <v>0.51500000000000001</v>
      </c>
      <c r="S104" s="156">
        <v>7.0000000000000007E-2</v>
      </c>
      <c r="T104" s="156">
        <v>0.183</v>
      </c>
      <c r="U104" s="156">
        <v>1E-3</v>
      </c>
      <c r="V104" s="156">
        <v>4.4999999999999998E-2</v>
      </c>
      <c r="W104" s="156">
        <v>9.5000000000000001E-2</v>
      </c>
      <c r="X104" s="156">
        <v>0.221</v>
      </c>
      <c r="Y104" s="156" t="s">
        <v>294</v>
      </c>
      <c r="Z104" s="156" t="s">
        <v>294</v>
      </c>
      <c r="AA104" s="156">
        <v>2.8000000000000001E-2</v>
      </c>
      <c r="AB104" s="156">
        <v>0.114</v>
      </c>
    </row>
    <row r="105" spans="1:28" x14ac:dyDescent="0.25">
      <c r="A105" s="87" t="s">
        <v>1531</v>
      </c>
      <c r="B105" s="156" t="s">
        <v>294</v>
      </c>
      <c r="C105" s="156">
        <v>0.28287841191066998</v>
      </c>
      <c r="D105" s="156">
        <v>0.27543424317617865</v>
      </c>
      <c r="E105" s="156">
        <v>0.30521091811414391</v>
      </c>
      <c r="F105" s="156">
        <v>1.488833746898263E-2</v>
      </c>
      <c r="G105" s="156">
        <v>6.4516129032258063E-2</v>
      </c>
      <c r="H105" s="156">
        <v>2.4813895781637717E-3</v>
      </c>
      <c r="I105" s="156">
        <v>5.4590570719602979E-2</v>
      </c>
      <c r="J105" s="156">
        <v>1</v>
      </c>
      <c r="K105" s="87">
        <v>403</v>
      </c>
      <c r="L105" s="87"/>
      <c r="M105" s="156" t="s">
        <v>294</v>
      </c>
      <c r="N105" s="156" t="s">
        <v>294</v>
      </c>
      <c r="O105" s="156">
        <v>0.24099999999999999</v>
      </c>
      <c r="P105" s="156">
        <v>0.32900000000000001</v>
      </c>
      <c r="Q105" s="156">
        <v>0.23400000000000001</v>
      </c>
      <c r="R105" s="156">
        <v>0.32100000000000001</v>
      </c>
      <c r="S105" s="156">
        <v>0.26200000000000001</v>
      </c>
      <c r="T105" s="156">
        <v>0.35199999999999998</v>
      </c>
      <c r="U105" s="156">
        <v>7.0000000000000001E-3</v>
      </c>
      <c r="V105" s="156">
        <v>3.2000000000000001E-2</v>
      </c>
      <c r="W105" s="156">
        <v>4.3999999999999997E-2</v>
      </c>
      <c r="X105" s="156">
        <v>9.2999999999999999E-2</v>
      </c>
      <c r="Y105" s="156">
        <v>0</v>
      </c>
      <c r="Z105" s="156">
        <v>1.4E-2</v>
      </c>
      <c r="AA105" s="156">
        <v>3.5999999999999997E-2</v>
      </c>
      <c r="AB105" s="156">
        <v>8.1000000000000003E-2</v>
      </c>
    </row>
    <row r="106" spans="1:28" x14ac:dyDescent="0.25">
      <c r="A106" s="87" t="s">
        <v>1532</v>
      </c>
      <c r="B106" s="156" t="s">
        <v>294</v>
      </c>
      <c r="C106" s="156">
        <v>0.28915662650602408</v>
      </c>
      <c r="D106" s="156">
        <v>0.39156626506024095</v>
      </c>
      <c r="E106" s="156">
        <v>0.13253012048192772</v>
      </c>
      <c r="F106" s="156">
        <v>3.0120481927710843E-2</v>
      </c>
      <c r="G106" s="156">
        <v>0.10843373493975904</v>
      </c>
      <c r="H106" s="156" t="s">
        <v>294</v>
      </c>
      <c r="I106" s="156">
        <v>4.8192771084337352E-2</v>
      </c>
      <c r="J106" s="156">
        <v>1</v>
      </c>
      <c r="K106" s="87">
        <v>166</v>
      </c>
      <c r="L106" s="87"/>
      <c r="M106" s="156" t="s">
        <v>294</v>
      </c>
      <c r="N106" s="156" t="s">
        <v>294</v>
      </c>
      <c r="O106" s="156">
        <v>0.22600000000000001</v>
      </c>
      <c r="P106" s="156">
        <v>0.36199999999999999</v>
      </c>
      <c r="Q106" s="156">
        <v>0.32100000000000001</v>
      </c>
      <c r="R106" s="156">
        <v>0.46700000000000003</v>
      </c>
      <c r="S106" s="156">
        <v>8.8999999999999996E-2</v>
      </c>
      <c r="T106" s="156">
        <v>0.193</v>
      </c>
      <c r="U106" s="156">
        <v>1.2999999999999999E-2</v>
      </c>
      <c r="V106" s="156">
        <v>6.9000000000000006E-2</v>
      </c>
      <c r="W106" s="156">
        <v>7.0000000000000007E-2</v>
      </c>
      <c r="X106" s="156">
        <v>0.16500000000000001</v>
      </c>
      <c r="Y106" s="156" t="s">
        <v>294</v>
      </c>
      <c r="Z106" s="156" t="s">
        <v>294</v>
      </c>
      <c r="AA106" s="156">
        <v>2.5000000000000001E-2</v>
      </c>
      <c r="AB106" s="156">
        <v>9.1999999999999998E-2</v>
      </c>
    </row>
    <row r="107" spans="1:28" x14ac:dyDescent="0.25">
      <c r="A107" s="87" t="s">
        <v>1533</v>
      </c>
      <c r="B107" s="156" t="s">
        <v>294</v>
      </c>
      <c r="C107" s="156">
        <v>0.26373626373626374</v>
      </c>
      <c r="D107" s="156">
        <v>0.41391941391941389</v>
      </c>
      <c r="E107" s="156">
        <v>0.1575091575091575</v>
      </c>
      <c r="F107" s="156">
        <v>3.2967032967032968E-2</v>
      </c>
      <c r="G107" s="156">
        <v>8.7912087912087919E-2</v>
      </c>
      <c r="H107" s="156" t="s">
        <v>294</v>
      </c>
      <c r="I107" s="156">
        <v>4.3956043956043959E-2</v>
      </c>
      <c r="J107" s="156">
        <v>1</v>
      </c>
      <c r="K107" s="87">
        <v>273</v>
      </c>
      <c r="L107" s="87"/>
      <c r="M107" s="156" t="s">
        <v>294</v>
      </c>
      <c r="N107" s="156" t="s">
        <v>294</v>
      </c>
      <c r="O107" s="156">
        <v>0.215</v>
      </c>
      <c r="P107" s="156">
        <v>0.31900000000000001</v>
      </c>
      <c r="Q107" s="156">
        <v>0.35699999999999998</v>
      </c>
      <c r="R107" s="156">
        <v>0.47299999999999998</v>
      </c>
      <c r="S107" s="156">
        <v>0.11899999999999999</v>
      </c>
      <c r="T107" s="156">
        <v>0.20499999999999999</v>
      </c>
      <c r="U107" s="156">
        <v>1.7000000000000001E-2</v>
      </c>
      <c r="V107" s="156">
        <v>6.0999999999999999E-2</v>
      </c>
      <c r="W107" s="156">
        <v>0.06</v>
      </c>
      <c r="X107" s="156">
        <v>0.127</v>
      </c>
      <c r="Y107" s="156" t="s">
        <v>294</v>
      </c>
      <c r="Z107" s="156" t="s">
        <v>294</v>
      </c>
      <c r="AA107" s="156">
        <v>2.5000000000000001E-2</v>
      </c>
      <c r="AB107" s="156">
        <v>7.4999999999999997E-2</v>
      </c>
    </row>
    <row r="108" spans="1:28" x14ac:dyDescent="0.25">
      <c r="A108" s="87" t="s">
        <v>1534</v>
      </c>
      <c r="B108" s="156" t="s">
        <v>294</v>
      </c>
      <c r="C108" s="156">
        <v>0.18303571428571427</v>
      </c>
      <c r="D108" s="156">
        <v>0.45535714285714285</v>
      </c>
      <c r="E108" s="156">
        <v>0.14285714285714285</v>
      </c>
      <c r="F108" s="156">
        <v>4.0178571428571432E-2</v>
      </c>
      <c r="G108" s="156">
        <v>0.14285714285714285</v>
      </c>
      <c r="H108" s="156">
        <v>4.464285714285714E-3</v>
      </c>
      <c r="I108" s="156">
        <v>3.125E-2</v>
      </c>
      <c r="J108" s="156">
        <v>0.99999999999999989</v>
      </c>
      <c r="K108" s="87">
        <v>224</v>
      </c>
      <c r="L108" s="87"/>
      <c r="M108" s="156" t="s">
        <v>294</v>
      </c>
      <c r="N108" s="156" t="s">
        <v>294</v>
      </c>
      <c r="O108" s="156">
        <v>0.13800000000000001</v>
      </c>
      <c r="P108" s="156">
        <v>0.23899999999999999</v>
      </c>
      <c r="Q108" s="156">
        <v>0.39100000000000001</v>
      </c>
      <c r="R108" s="156">
        <v>0.52100000000000002</v>
      </c>
      <c r="S108" s="156">
        <v>0.10299999999999999</v>
      </c>
      <c r="T108" s="156">
        <v>0.19500000000000001</v>
      </c>
      <c r="U108" s="156">
        <v>2.1000000000000001E-2</v>
      </c>
      <c r="V108" s="156">
        <v>7.4999999999999997E-2</v>
      </c>
      <c r="W108" s="156">
        <v>0.10299999999999999</v>
      </c>
      <c r="X108" s="156">
        <v>0.19500000000000001</v>
      </c>
      <c r="Y108" s="156">
        <v>1E-3</v>
      </c>
      <c r="Z108" s="156">
        <v>2.5000000000000001E-2</v>
      </c>
      <c r="AA108" s="156">
        <v>1.4999999999999999E-2</v>
      </c>
      <c r="AB108" s="156">
        <v>6.3E-2</v>
      </c>
    </row>
    <row r="109" spans="1:28" x14ac:dyDescent="0.25">
      <c r="A109" s="87" t="s">
        <v>1535</v>
      </c>
      <c r="B109" s="156" t="s">
        <v>294</v>
      </c>
      <c r="C109" s="156">
        <v>0.2013888888888889</v>
      </c>
      <c r="D109" s="156">
        <v>0.31944444444444442</v>
      </c>
      <c r="E109" s="156">
        <v>0.125</v>
      </c>
      <c r="F109" s="156">
        <v>2.0833333333333332E-2</v>
      </c>
      <c r="G109" s="156">
        <v>0.3125</v>
      </c>
      <c r="H109" s="156" t="s">
        <v>294</v>
      </c>
      <c r="I109" s="156">
        <v>2.0833333333333332E-2</v>
      </c>
      <c r="J109" s="156">
        <v>1</v>
      </c>
      <c r="K109" s="87">
        <v>144</v>
      </c>
      <c r="L109" s="87"/>
      <c r="M109" s="156" t="s">
        <v>294</v>
      </c>
      <c r="N109" s="156" t="s">
        <v>294</v>
      </c>
      <c r="O109" s="156">
        <v>0.14399999999999999</v>
      </c>
      <c r="P109" s="156">
        <v>0.27400000000000002</v>
      </c>
      <c r="Q109" s="156">
        <v>0.249</v>
      </c>
      <c r="R109" s="156">
        <v>0.39900000000000002</v>
      </c>
      <c r="S109" s="156">
        <v>8.1000000000000003E-2</v>
      </c>
      <c r="T109" s="156">
        <v>0.189</v>
      </c>
      <c r="U109" s="156">
        <v>7.0000000000000001E-3</v>
      </c>
      <c r="V109" s="156">
        <v>5.8999999999999997E-2</v>
      </c>
      <c r="W109" s="156">
        <v>0.24199999999999999</v>
      </c>
      <c r="X109" s="156">
        <v>0.39200000000000002</v>
      </c>
      <c r="Y109" s="156" t="s">
        <v>294</v>
      </c>
      <c r="Z109" s="156" t="s">
        <v>294</v>
      </c>
      <c r="AA109" s="156">
        <v>7.0000000000000001E-3</v>
      </c>
      <c r="AB109" s="156">
        <v>5.8999999999999997E-2</v>
      </c>
    </row>
    <row r="110" spans="1:28" x14ac:dyDescent="0.25">
      <c r="A110" s="87" t="s">
        <v>1536</v>
      </c>
      <c r="B110" s="156" t="s">
        <v>294</v>
      </c>
      <c r="C110" s="156">
        <v>0.1691751956652619</v>
      </c>
      <c r="D110" s="156">
        <v>0.32691149909692957</v>
      </c>
      <c r="E110" s="156">
        <v>0.16676700782661047</v>
      </c>
      <c r="F110" s="156">
        <v>3.1306441902468396E-2</v>
      </c>
      <c r="G110" s="156">
        <v>0.25767609873570141</v>
      </c>
      <c r="H110" s="156">
        <v>3.6122817579771222E-3</v>
      </c>
      <c r="I110" s="156">
        <v>4.4551475015051176E-2</v>
      </c>
      <c r="J110" s="156">
        <v>1</v>
      </c>
      <c r="K110" s="87">
        <v>1661</v>
      </c>
      <c r="L110" s="87"/>
      <c r="M110" s="156" t="s">
        <v>294</v>
      </c>
      <c r="N110" s="156" t="s">
        <v>294</v>
      </c>
      <c r="O110" s="156">
        <v>0.152</v>
      </c>
      <c r="P110" s="156">
        <v>0.188</v>
      </c>
      <c r="Q110" s="156">
        <v>0.30499999999999999</v>
      </c>
      <c r="R110" s="156">
        <v>0.35</v>
      </c>
      <c r="S110" s="156">
        <v>0.15</v>
      </c>
      <c r="T110" s="156">
        <v>0.185</v>
      </c>
      <c r="U110" s="156">
        <v>2.4E-2</v>
      </c>
      <c r="V110" s="156">
        <v>4.1000000000000002E-2</v>
      </c>
      <c r="W110" s="156">
        <v>0.23699999999999999</v>
      </c>
      <c r="X110" s="156">
        <v>0.27900000000000003</v>
      </c>
      <c r="Y110" s="156">
        <v>2E-3</v>
      </c>
      <c r="Z110" s="156">
        <v>8.0000000000000002E-3</v>
      </c>
      <c r="AA110" s="156">
        <v>3.5999999999999997E-2</v>
      </c>
      <c r="AB110" s="156">
        <v>5.6000000000000001E-2</v>
      </c>
    </row>
    <row r="111" spans="1:28" x14ac:dyDescent="0.25">
      <c r="A111" s="87" t="s">
        <v>1537</v>
      </c>
      <c r="B111" s="156" t="s">
        <v>294</v>
      </c>
      <c r="C111" s="156">
        <v>3.5117056856187288E-2</v>
      </c>
      <c r="D111" s="156">
        <v>0.23076923076923078</v>
      </c>
      <c r="E111" s="156">
        <v>0.15886287625418061</v>
      </c>
      <c r="F111" s="156">
        <v>5.3511705685618728E-2</v>
      </c>
      <c r="G111" s="156">
        <v>0.49665551839464883</v>
      </c>
      <c r="H111" s="156">
        <v>3.3444816053511705E-3</v>
      </c>
      <c r="I111" s="156">
        <v>2.1739130434782608E-2</v>
      </c>
      <c r="J111" s="156">
        <v>1</v>
      </c>
      <c r="K111" s="87">
        <v>598</v>
      </c>
      <c r="L111" s="87"/>
      <c r="M111" s="156" t="s">
        <v>294</v>
      </c>
      <c r="N111" s="156" t="s">
        <v>294</v>
      </c>
      <c r="O111" s="156">
        <v>2.3E-2</v>
      </c>
      <c r="P111" s="156">
        <v>5.2999999999999999E-2</v>
      </c>
      <c r="Q111" s="156">
        <v>0.19900000000000001</v>
      </c>
      <c r="R111" s="156">
        <v>0.26600000000000001</v>
      </c>
      <c r="S111" s="156">
        <v>0.13200000000000001</v>
      </c>
      <c r="T111" s="156">
        <v>0.19</v>
      </c>
      <c r="U111" s="156">
        <v>3.7999999999999999E-2</v>
      </c>
      <c r="V111" s="156">
        <v>7.4999999999999997E-2</v>
      </c>
      <c r="W111" s="156">
        <v>0.45700000000000002</v>
      </c>
      <c r="X111" s="156">
        <v>0.53700000000000003</v>
      </c>
      <c r="Y111" s="156">
        <v>1E-3</v>
      </c>
      <c r="Z111" s="156">
        <v>1.2E-2</v>
      </c>
      <c r="AA111" s="156">
        <v>1.2999999999999999E-2</v>
      </c>
      <c r="AB111" s="156">
        <v>3.6999999999999998E-2</v>
      </c>
    </row>
    <row r="112" spans="1:28" x14ac:dyDescent="0.25">
      <c r="A112" s="87" t="s">
        <v>1538</v>
      </c>
      <c r="B112" s="156" t="s">
        <v>294</v>
      </c>
      <c r="C112" s="156">
        <v>9.5360824742268036E-2</v>
      </c>
      <c r="D112" s="156">
        <v>0.4484536082474227</v>
      </c>
      <c r="E112" s="156">
        <v>0.12886597938144329</v>
      </c>
      <c r="F112" s="156">
        <v>1.5463917525773196E-2</v>
      </c>
      <c r="G112" s="156">
        <v>0.23195876288659795</v>
      </c>
      <c r="H112" s="156">
        <v>7.7319587628865982E-3</v>
      </c>
      <c r="I112" s="156">
        <v>7.2164948453608241E-2</v>
      </c>
      <c r="J112" s="156">
        <v>1</v>
      </c>
      <c r="K112" s="87">
        <v>776</v>
      </c>
      <c r="L112" s="87"/>
      <c r="M112" s="156" t="s">
        <v>294</v>
      </c>
      <c r="N112" s="156" t="s">
        <v>294</v>
      </c>
      <c r="O112" s="156">
        <v>7.6999999999999999E-2</v>
      </c>
      <c r="P112" s="156">
        <v>0.11799999999999999</v>
      </c>
      <c r="Q112" s="156">
        <v>0.41399999999999998</v>
      </c>
      <c r="R112" s="156">
        <v>0.48399999999999999</v>
      </c>
      <c r="S112" s="156">
        <v>0.107</v>
      </c>
      <c r="T112" s="156">
        <v>0.154</v>
      </c>
      <c r="U112" s="156">
        <v>8.9999999999999993E-3</v>
      </c>
      <c r="V112" s="156">
        <v>2.7E-2</v>
      </c>
      <c r="W112" s="156">
        <v>0.20399999999999999</v>
      </c>
      <c r="X112" s="156">
        <v>0.26300000000000001</v>
      </c>
      <c r="Y112" s="156">
        <v>4.0000000000000001E-3</v>
      </c>
      <c r="Z112" s="156">
        <v>1.7000000000000001E-2</v>
      </c>
      <c r="AA112" s="156">
        <v>5.6000000000000001E-2</v>
      </c>
      <c r="AB112" s="156">
        <v>9.2999999999999999E-2</v>
      </c>
    </row>
    <row r="113" spans="1:28" x14ac:dyDescent="0.25">
      <c r="A113" s="87" t="s">
        <v>1539</v>
      </c>
      <c r="B113" s="156" t="s">
        <v>294</v>
      </c>
      <c r="C113" s="156">
        <v>0.10638297872340426</v>
      </c>
      <c r="D113" s="156">
        <v>0.3971631205673759</v>
      </c>
      <c r="E113" s="156">
        <v>8.5106382978723402E-2</v>
      </c>
      <c r="F113" s="156">
        <v>4.2553191489361701E-2</v>
      </c>
      <c r="G113" s="156">
        <v>0.33333333333333331</v>
      </c>
      <c r="H113" s="156">
        <v>1.4184397163120567E-2</v>
      </c>
      <c r="I113" s="156">
        <v>2.1276595744680851E-2</v>
      </c>
      <c r="J113" s="156">
        <v>1</v>
      </c>
      <c r="K113" s="87">
        <v>141</v>
      </c>
      <c r="L113" s="87"/>
      <c r="M113" s="156" t="s">
        <v>294</v>
      </c>
      <c r="N113" s="156" t="s">
        <v>294</v>
      </c>
      <c r="O113" s="156">
        <v>6.6000000000000003E-2</v>
      </c>
      <c r="P113" s="156">
        <v>0.16800000000000001</v>
      </c>
      <c r="Q113" s="156">
        <v>0.32</v>
      </c>
      <c r="R113" s="156">
        <v>0.48</v>
      </c>
      <c r="S113" s="156">
        <v>4.9000000000000002E-2</v>
      </c>
      <c r="T113" s="156">
        <v>0.14299999999999999</v>
      </c>
      <c r="U113" s="156">
        <v>0.02</v>
      </c>
      <c r="V113" s="156">
        <v>0.09</v>
      </c>
      <c r="W113" s="156">
        <v>0.26100000000000001</v>
      </c>
      <c r="X113" s="156">
        <v>0.41499999999999998</v>
      </c>
      <c r="Y113" s="156">
        <v>4.0000000000000001E-3</v>
      </c>
      <c r="Z113" s="156">
        <v>0.05</v>
      </c>
      <c r="AA113" s="156">
        <v>7.0000000000000001E-3</v>
      </c>
      <c r="AB113" s="156">
        <v>6.0999999999999999E-2</v>
      </c>
    </row>
    <row r="114" spans="1:28" x14ac:dyDescent="0.25">
      <c r="A114" s="87" t="s">
        <v>1540</v>
      </c>
      <c r="B114" s="156" t="s">
        <v>294</v>
      </c>
      <c r="C114" s="156">
        <v>8.4452975047984644E-2</v>
      </c>
      <c r="D114" s="156">
        <v>0.23608445297504799</v>
      </c>
      <c r="E114" s="156">
        <v>0.15930902111324377</v>
      </c>
      <c r="F114" s="156">
        <v>2.8790786948176585E-2</v>
      </c>
      <c r="G114" s="156">
        <v>0.44337811900191937</v>
      </c>
      <c r="H114" s="156">
        <v>3.838771593090211E-3</v>
      </c>
      <c r="I114" s="156">
        <v>4.4145873320537425E-2</v>
      </c>
      <c r="J114" s="156">
        <v>1</v>
      </c>
      <c r="K114" s="87">
        <v>521</v>
      </c>
      <c r="L114" s="87"/>
      <c r="M114" s="156" t="s">
        <v>294</v>
      </c>
      <c r="N114" s="156" t="s">
        <v>294</v>
      </c>
      <c r="O114" s="156">
        <v>6.4000000000000001E-2</v>
      </c>
      <c r="P114" s="156">
        <v>0.111</v>
      </c>
      <c r="Q114" s="156">
        <v>0.20200000000000001</v>
      </c>
      <c r="R114" s="156">
        <v>0.27400000000000002</v>
      </c>
      <c r="S114" s="156">
        <v>0.13</v>
      </c>
      <c r="T114" s="156">
        <v>0.193</v>
      </c>
      <c r="U114" s="156">
        <v>1.7999999999999999E-2</v>
      </c>
      <c r="V114" s="156">
        <v>4.7E-2</v>
      </c>
      <c r="W114" s="156">
        <v>0.40100000000000002</v>
      </c>
      <c r="X114" s="156">
        <v>0.48599999999999999</v>
      </c>
      <c r="Y114" s="156">
        <v>1E-3</v>
      </c>
      <c r="Z114" s="156">
        <v>1.4E-2</v>
      </c>
      <c r="AA114" s="156">
        <v>0.03</v>
      </c>
      <c r="AB114" s="156">
        <v>6.5000000000000002E-2</v>
      </c>
    </row>
    <row r="115" spans="1:28" x14ac:dyDescent="0.25">
      <c r="A115" s="87" t="s">
        <v>1541</v>
      </c>
      <c r="B115" s="156" t="s">
        <v>294</v>
      </c>
      <c r="C115" s="156">
        <v>0.22500217183563548</v>
      </c>
      <c r="D115" s="156">
        <v>0.23360264095213273</v>
      </c>
      <c r="E115" s="156">
        <v>0.10668056641473374</v>
      </c>
      <c r="F115" s="156">
        <v>1.7895925636347843E-2</v>
      </c>
      <c r="G115" s="156">
        <v>0.37981061593258625</v>
      </c>
      <c r="H115" s="156">
        <v>4.2567978455390499E-3</v>
      </c>
      <c r="I115" s="156">
        <v>3.2751281383024931E-2</v>
      </c>
      <c r="J115" s="156">
        <v>1</v>
      </c>
      <c r="K115" s="87">
        <v>11511</v>
      </c>
      <c r="L115" s="87"/>
      <c r="M115" s="156" t="s">
        <v>294</v>
      </c>
      <c r="N115" s="156" t="s">
        <v>294</v>
      </c>
      <c r="O115" s="156">
        <v>0.217</v>
      </c>
      <c r="P115" s="156">
        <v>0.23300000000000001</v>
      </c>
      <c r="Q115" s="156">
        <v>0.22600000000000001</v>
      </c>
      <c r="R115" s="156">
        <v>0.24099999999999999</v>
      </c>
      <c r="S115" s="156">
        <v>0.10100000000000001</v>
      </c>
      <c r="T115" s="156">
        <v>0.112</v>
      </c>
      <c r="U115" s="156">
        <v>1.6E-2</v>
      </c>
      <c r="V115" s="156">
        <v>0.02</v>
      </c>
      <c r="W115" s="156">
        <v>0.371</v>
      </c>
      <c r="X115" s="156">
        <v>0.38900000000000001</v>
      </c>
      <c r="Y115" s="156">
        <v>3.0000000000000001E-3</v>
      </c>
      <c r="Z115" s="156">
        <v>6.0000000000000001E-3</v>
      </c>
      <c r="AA115" s="156">
        <v>0.03</v>
      </c>
      <c r="AB115" s="156">
        <v>3.5999999999999997E-2</v>
      </c>
    </row>
    <row r="116" spans="1:28" x14ac:dyDescent="0.25">
      <c r="A116" s="87" t="s">
        <v>1542</v>
      </c>
      <c r="B116" s="156" t="s">
        <v>294</v>
      </c>
      <c r="C116" s="156">
        <v>0.52439024390243905</v>
      </c>
      <c r="D116" s="156">
        <v>0.31707317073170732</v>
      </c>
      <c r="E116" s="156">
        <v>7.3170731707317069E-2</v>
      </c>
      <c r="F116" s="156" t="s">
        <v>294</v>
      </c>
      <c r="G116" s="156">
        <v>6.097560975609756E-2</v>
      </c>
      <c r="H116" s="156" t="s">
        <v>294</v>
      </c>
      <c r="I116" s="156">
        <v>2.4390243902439025E-2</v>
      </c>
      <c r="J116" s="156">
        <v>1</v>
      </c>
      <c r="K116" s="87">
        <v>82</v>
      </c>
      <c r="L116" s="87"/>
      <c r="M116" s="156" t="s">
        <v>294</v>
      </c>
      <c r="N116" s="156" t="s">
        <v>294</v>
      </c>
      <c r="O116" s="156">
        <v>0.41799999999999998</v>
      </c>
      <c r="P116" s="156">
        <v>0.629</v>
      </c>
      <c r="Q116" s="156">
        <v>0.22600000000000001</v>
      </c>
      <c r="R116" s="156">
        <v>0.42399999999999999</v>
      </c>
      <c r="S116" s="156">
        <v>3.4000000000000002E-2</v>
      </c>
      <c r="T116" s="156">
        <v>0.151</v>
      </c>
      <c r="U116" s="156" t="s">
        <v>294</v>
      </c>
      <c r="V116" s="156" t="s">
        <v>294</v>
      </c>
      <c r="W116" s="156">
        <v>2.5999999999999999E-2</v>
      </c>
      <c r="X116" s="156">
        <v>0.13500000000000001</v>
      </c>
      <c r="Y116" s="156" t="s">
        <v>294</v>
      </c>
      <c r="Z116" s="156" t="s">
        <v>294</v>
      </c>
      <c r="AA116" s="156">
        <v>7.0000000000000001E-3</v>
      </c>
      <c r="AB116" s="156">
        <v>8.5000000000000006E-2</v>
      </c>
    </row>
    <row r="117" spans="1:28" x14ac:dyDescent="0.25">
      <c r="A117" s="87" t="s">
        <v>1543</v>
      </c>
      <c r="B117" s="156" t="s">
        <v>294</v>
      </c>
      <c r="C117" s="156">
        <v>0.35345911949685532</v>
      </c>
      <c r="D117" s="156">
        <v>0.42012578616352203</v>
      </c>
      <c r="E117" s="156">
        <v>8.8679245283018862E-2</v>
      </c>
      <c r="F117" s="156">
        <v>6.2893081761006293E-3</v>
      </c>
      <c r="G117" s="156">
        <v>3.7106918238993709E-2</v>
      </c>
      <c r="H117" s="156">
        <v>6.2893081761006286E-4</v>
      </c>
      <c r="I117" s="156">
        <v>9.3710691823899364E-2</v>
      </c>
      <c r="J117" s="156">
        <v>1</v>
      </c>
      <c r="K117" s="87">
        <v>1590</v>
      </c>
      <c r="L117" s="87"/>
      <c r="M117" s="156" t="s">
        <v>294</v>
      </c>
      <c r="N117" s="156" t="s">
        <v>294</v>
      </c>
      <c r="O117" s="156">
        <v>0.33</v>
      </c>
      <c r="P117" s="156">
        <v>0.377</v>
      </c>
      <c r="Q117" s="156">
        <v>0.39600000000000002</v>
      </c>
      <c r="R117" s="156">
        <v>0.44500000000000001</v>
      </c>
      <c r="S117" s="156">
        <v>7.5999999999999998E-2</v>
      </c>
      <c r="T117" s="156">
        <v>0.104</v>
      </c>
      <c r="U117" s="156">
        <v>3.0000000000000001E-3</v>
      </c>
      <c r="V117" s="156">
        <v>1.2E-2</v>
      </c>
      <c r="W117" s="156">
        <v>2.9000000000000001E-2</v>
      </c>
      <c r="X117" s="156">
        <v>4.8000000000000001E-2</v>
      </c>
      <c r="Y117" s="156">
        <v>0</v>
      </c>
      <c r="Z117" s="156">
        <v>4.0000000000000001E-3</v>
      </c>
      <c r="AA117" s="156">
        <v>0.08</v>
      </c>
      <c r="AB117" s="156">
        <v>0.109</v>
      </c>
    </row>
    <row r="118" spans="1:28" x14ac:dyDescent="0.25">
      <c r="A118" s="87" t="s">
        <v>1544</v>
      </c>
      <c r="B118" s="156" t="s">
        <v>294</v>
      </c>
      <c r="C118" s="156">
        <v>6.9686411149825784E-3</v>
      </c>
      <c r="D118" s="156">
        <v>0.27526132404181186</v>
      </c>
      <c r="E118" s="156">
        <v>0.19163763066202091</v>
      </c>
      <c r="F118" s="156">
        <v>3.8327526132404179E-2</v>
      </c>
      <c r="G118" s="156">
        <v>0.42857142857142855</v>
      </c>
      <c r="H118" s="156">
        <v>1.3937282229965157E-2</v>
      </c>
      <c r="I118" s="156">
        <v>4.5296167247386762E-2</v>
      </c>
      <c r="J118" s="156">
        <v>1</v>
      </c>
      <c r="K118" s="87">
        <v>287</v>
      </c>
      <c r="L118" s="87"/>
      <c r="M118" s="156" t="s">
        <v>294</v>
      </c>
      <c r="N118" s="156" t="s">
        <v>294</v>
      </c>
      <c r="O118" s="156">
        <v>2E-3</v>
      </c>
      <c r="P118" s="156">
        <v>2.5000000000000001E-2</v>
      </c>
      <c r="Q118" s="156">
        <v>0.22700000000000001</v>
      </c>
      <c r="R118" s="156">
        <v>0.33</v>
      </c>
      <c r="S118" s="156">
        <v>0.15</v>
      </c>
      <c r="T118" s="156">
        <v>0.24099999999999999</v>
      </c>
      <c r="U118" s="156">
        <v>2.1999999999999999E-2</v>
      </c>
      <c r="V118" s="156">
        <v>6.7000000000000004E-2</v>
      </c>
      <c r="W118" s="156">
        <v>0.373</v>
      </c>
      <c r="X118" s="156">
        <v>0.48599999999999999</v>
      </c>
      <c r="Y118" s="156">
        <v>5.0000000000000001E-3</v>
      </c>
      <c r="Z118" s="156">
        <v>3.5000000000000003E-2</v>
      </c>
      <c r="AA118" s="156">
        <v>2.7E-2</v>
      </c>
      <c r="AB118" s="156">
        <v>7.5999999999999998E-2</v>
      </c>
    </row>
    <row r="119" spans="1:28" x14ac:dyDescent="0.25">
      <c r="A119" s="87" t="s">
        <v>1545</v>
      </c>
      <c r="B119" s="156" t="s">
        <v>294</v>
      </c>
      <c r="C119" s="156">
        <v>0.16415868673050615</v>
      </c>
      <c r="D119" s="156">
        <v>0.29548563611491108</v>
      </c>
      <c r="E119" s="156">
        <v>0.146374829001368</v>
      </c>
      <c r="F119" s="156">
        <v>1.7783857729138167E-2</v>
      </c>
      <c r="G119" s="156">
        <v>0.35567715458276333</v>
      </c>
      <c r="H119" s="156" t="s">
        <v>294</v>
      </c>
      <c r="I119" s="156">
        <v>2.0519835841313269E-2</v>
      </c>
      <c r="J119" s="156">
        <v>1</v>
      </c>
      <c r="K119" s="87">
        <v>731</v>
      </c>
      <c r="L119" s="87"/>
      <c r="M119" s="156" t="s">
        <v>294</v>
      </c>
      <c r="N119" s="156" t="s">
        <v>294</v>
      </c>
      <c r="O119" s="156">
        <v>0.13900000000000001</v>
      </c>
      <c r="P119" s="156">
        <v>0.193</v>
      </c>
      <c r="Q119" s="156">
        <v>0.26400000000000001</v>
      </c>
      <c r="R119" s="156">
        <v>0.33</v>
      </c>
      <c r="S119" s="156">
        <v>0.123</v>
      </c>
      <c r="T119" s="156">
        <v>0.17399999999999999</v>
      </c>
      <c r="U119" s="156">
        <v>0.01</v>
      </c>
      <c r="V119" s="156">
        <v>0.03</v>
      </c>
      <c r="W119" s="156">
        <v>0.32200000000000001</v>
      </c>
      <c r="X119" s="156">
        <v>0.39100000000000001</v>
      </c>
      <c r="Y119" s="156" t="s">
        <v>294</v>
      </c>
      <c r="Z119" s="156" t="s">
        <v>294</v>
      </c>
      <c r="AA119" s="156">
        <v>1.2E-2</v>
      </c>
      <c r="AB119" s="156">
        <v>3.4000000000000002E-2</v>
      </c>
    </row>
    <row r="120" spans="1:28" x14ac:dyDescent="0.25">
      <c r="A120" s="87" t="s">
        <v>1546</v>
      </c>
      <c r="B120" s="156" t="s">
        <v>294</v>
      </c>
      <c r="C120" s="156">
        <v>0.11555959963603275</v>
      </c>
      <c r="D120" s="156">
        <v>0.33848953594176523</v>
      </c>
      <c r="E120" s="156">
        <v>0.12010919017288443</v>
      </c>
      <c r="F120" s="156">
        <v>3.8216560509554139E-2</v>
      </c>
      <c r="G120" s="156">
        <v>0.36578707916287534</v>
      </c>
      <c r="H120" s="156">
        <v>9.099181073703367E-4</v>
      </c>
      <c r="I120" s="156">
        <v>2.0928116469517744E-2</v>
      </c>
      <c r="J120" s="156">
        <v>0.99999999999999989</v>
      </c>
      <c r="K120" s="87">
        <v>1099</v>
      </c>
      <c r="L120" s="87"/>
      <c r="M120" s="156" t="s">
        <v>294</v>
      </c>
      <c r="N120" s="156" t="s">
        <v>294</v>
      </c>
      <c r="O120" s="156">
        <v>9.8000000000000004E-2</v>
      </c>
      <c r="P120" s="156">
        <v>0.13600000000000001</v>
      </c>
      <c r="Q120" s="156">
        <v>0.311</v>
      </c>
      <c r="R120" s="156">
        <v>0.36699999999999999</v>
      </c>
      <c r="S120" s="156">
        <v>0.10199999999999999</v>
      </c>
      <c r="T120" s="156">
        <v>0.14099999999999999</v>
      </c>
      <c r="U120" s="156">
        <v>2.8000000000000001E-2</v>
      </c>
      <c r="V120" s="156">
        <v>5.0999999999999997E-2</v>
      </c>
      <c r="W120" s="156">
        <v>0.33800000000000002</v>
      </c>
      <c r="X120" s="156">
        <v>0.39500000000000002</v>
      </c>
      <c r="Y120" s="156">
        <v>0</v>
      </c>
      <c r="Z120" s="156">
        <v>5.0000000000000001E-3</v>
      </c>
      <c r="AA120" s="156">
        <v>1.4E-2</v>
      </c>
      <c r="AB120" s="156">
        <v>3.1E-2</v>
      </c>
    </row>
    <row r="121" spans="1:28" x14ac:dyDescent="0.25">
      <c r="A121" s="87" t="s">
        <v>1547</v>
      </c>
      <c r="B121" s="156" t="s">
        <v>294</v>
      </c>
      <c r="C121" s="156">
        <v>0.16800337695230055</v>
      </c>
      <c r="D121" s="156">
        <v>0.36217813423385392</v>
      </c>
      <c r="E121" s="156">
        <v>0.13085690164626423</v>
      </c>
      <c r="F121" s="156">
        <v>2.7015618404390037E-2</v>
      </c>
      <c r="G121" s="156">
        <v>0.27775432672013506</v>
      </c>
      <c r="H121" s="156">
        <v>2.1105951878429719E-3</v>
      </c>
      <c r="I121" s="156">
        <v>3.2081046855213173E-2</v>
      </c>
      <c r="J121" s="156">
        <v>1</v>
      </c>
      <c r="K121" s="87">
        <v>2369</v>
      </c>
      <c r="L121" s="87"/>
      <c r="M121" s="156" t="s">
        <v>294</v>
      </c>
      <c r="N121" s="156" t="s">
        <v>294</v>
      </c>
      <c r="O121" s="156">
        <v>0.153</v>
      </c>
      <c r="P121" s="156">
        <v>0.184</v>
      </c>
      <c r="Q121" s="156">
        <v>0.34300000000000003</v>
      </c>
      <c r="R121" s="156">
        <v>0.38200000000000001</v>
      </c>
      <c r="S121" s="156">
        <v>0.11799999999999999</v>
      </c>
      <c r="T121" s="156">
        <v>0.14499999999999999</v>
      </c>
      <c r="U121" s="156">
        <v>2.1000000000000001E-2</v>
      </c>
      <c r="V121" s="156">
        <v>3.4000000000000002E-2</v>
      </c>
      <c r="W121" s="156">
        <v>0.26</v>
      </c>
      <c r="X121" s="156">
        <v>0.29599999999999999</v>
      </c>
      <c r="Y121" s="156">
        <v>1E-3</v>
      </c>
      <c r="Z121" s="156">
        <v>5.0000000000000001E-3</v>
      </c>
      <c r="AA121" s="156">
        <v>2.5999999999999999E-2</v>
      </c>
      <c r="AB121" s="156">
        <v>0.04</v>
      </c>
    </row>
    <row r="122" spans="1:28" x14ac:dyDescent="0.25">
      <c r="A122" s="87" t="s">
        <v>1548</v>
      </c>
      <c r="B122" s="156" t="s">
        <v>294</v>
      </c>
      <c r="C122" s="156">
        <v>0.32914572864321606</v>
      </c>
      <c r="D122" s="156">
        <v>0.20201005025125629</v>
      </c>
      <c r="E122" s="156">
        <v>9.7487437185929643E-2</v>
      </c>
      <c r="F122" s="156">
        <v>0.10552763819095477</v>
      </c>
      <c r="G122" s="156">
        <v>0.22814070351758794</v>
      </c>
      <c r="H122" s="156">
        <v>1.507537688442211E-3</v>
      </c>
      <c r="I122" s="156">
        <v>3.6180904522613064E-2</v>
      </c>
      <c r="J122" s="156">
        <v>1</v>
      </c>
      <c r="K122" s="87">
        <v>1990</v>
      </c>
      <c r="L122" s="87"/>
      <c r="M122" s="156" t="s">
        <v>294</v>
      </c>
      <c r="N122" s="156" t="s">
        <v>294</v>
      </c>
      <c r="O122" s="156">
        <v>0.309</v>
      </c>
      <c r="P122" s="156">
        <v>0.35</v>
      </c>
      <c r="Q122" s="156">
        <v>0.185</v>
      </c>
      <c r="R122" s="156">
        <v>0.22</v>
      </c>
      <c r="S122" s="156">
        <v>8.5000000000000006E-2</v>
      </c>
      <c r="T122" s="156">
        <v>0.111</v>
      </c>
      <c r="U122" s="156">
        <v>9.2999999999999999E-2</v>
      </c>
      <c r="V122" s="156">
        <v>0.12</v>
      </c>
      <c r="W122" s="156">
        <v>0.21</v>
      </c>
      <c r="X122" s="156">
        <v>0.247</v>
      </c>
      <c r="Y122" s="156">
        <v>1E-3</v>
      </c>
      <c r="Z122" s="156">
        <v>4.0000000000000001E-3</v>
      </c>
      <c r="AA122" s="156">
        <v>2.9000000000000001E-2</v>
      </c>
      <c r="AB122" s="156">
        <v>4.4999999999999998E-2</v>
      </c>
    </row>
    <row r="123" spans="1:28" x14ac:dyDescent="0.25">
      <c r="A123" s="87" t="s">
        <v>1549</v>
      </c>
      <c r="B123" s="156" t="s">
        <v>294</v>
      </c>
      <c r="C123" s="156">
        <v>0.19021739130434784</v>
      </c>
      <c r="D123" s="156">
        <v>0.35597826086956524</v>
      </c>
      <c r="E123" s="156">
        <v>0.1983695652173913</v>
      </c>
      <c r="F123" s="156">
        <v>7.3369565217391311E-2</v>
      </c>
      <c r="G123" s="156">
        <v>0.14402173913043478</v>
      </c>
      <c r="H123" s="156" t="s">
        <v>294</v>
      </c>
      <c r="I123" s="156">
        <v>3.8043478260869568E-2</v>
      </c>
      <c r="J123" s="156">
        <v>1.0000000000000002</v>
      </c>
      <c r="K123" s="87">
        <v>368</v>
      </c>
      <c r="L123" s="87"/>
      <c r="M123" s="156" t="s">
        <v>294</v>
      </c>
      <c r="N123" s="156" t="s">
        <v>294</v>
      </c>
      <c r="O123" s="156">
        <v>0.153</v>
      </c>
      <c r="P123" s="156">
        <v>0.23300000000000001</v>
      </c>
      <c r="Q123" s="156">
        <v>0.309</v>
      </c>
      <c r="R123" s="156">
        <v>0.40600000000000003</v>
      </c>
      <c r="S123" s="156">
        <v>0.161</v>
      </c>
      <c r="T123" s="156">
        <v>0.24199999999999999</v>
      </c>
      <c r="U123" s="156">
        <v>5.0999999999999997E-2</v>
      </c>
      <c r="V123" s="156">
        <v>0.105</v>
      </c>
      <c r="W123" s="156">
        <v>0.112</v>
      </c>
      <c r="X123" s="156">
        <v>0.184</v>
      </c>
      <c r="Y123" s="156" t="s">
        <v>294</v>
      </c>
      <c r="Z123" s="156" t="s">
        <v>294</v>
      </c>
      <c r="AA123" s="156">
        <v>2.3E-2</v>
      </c>
      <c r="AB123" s="156">
        <v>6.3E-2</v>
      </c>
    </row>
    <row r="124" spans="1:28" x14ac:dyDescent="0.25">
      <c r="A124" s="87" t="s">
        <v>1550</v>
      </c>
      <c r="B124" s="156" t="s">
        <v>294</v>
      </c>
      <c r="C124" s="156">
        <v>1.1627906976744186E-2</v>
      </c>
      <c r="D124" s="156">
        <v>0.39534883720930231</v>
      </c>
      <c r="E124" s="156">
        <v>0.23837209302325582</v>
      </c>
      <c r="F124" s="156">
        <v>5.232558139534884E-2</v>
      </c>
      <c r="G124" s="156">
        <v>0.26744186046511625</v>
      </c>
      <c r="H124" s="156">
        <v>5.8139534883720929E-3</v>
      </c>
      <c r="I124" s="156">
        <v>2.9069767441860465E-2</v>
      </c>
      <c r="J124" s="156">
        <v>1</v>
      </c>
      <c r="K124" s="87">
        <v>172</v>
      </c>
      <c r="L124" s="87"/>
      <c r="M124" s="156" t="s">
        <v>294</v>
      </c>
      <c r="N124" s="156" t="s">
        <v>294</v>
      </c>
      <c r="O124" s="156">
        <v>3.0000000000000001E-3</v>
      </c>
      <c r="P124" s="156">
        <v>4.1000000000000002E-2</v>
      </c>
      <c r="Q124" s="156">
        <v>0.32500000000000001</v>
      </c>
      <c r="R124" s="156">
        <v>0.47</v>
      </c>
      <c r="S124" s="156">
        <v>0.18099999999999999</v>
      </c>
      <c r="T124" s="156">
        <v>0.307</v>
      </c>
      <c r="U124" s="156">
        <v>2.8000000000000001E-2</v>
      </c>
      <c r="V124" s="156">
        <v>9.6000000000000002E-2</v>
      </c>
      <c r="W124" s="156">
        <v>0.20699999999999999</v>
      </c>
      <c r="X124" s="156">
        <v>0.33800000000000002</v>
      </c>
      <c r="Y124" s="156">
        <v>1E-3</v>
      </c>
      <c r="Z124" s="156">
        <v>3.2000000000000001E-2</v>
      </c>
      <c r="AA124" s="156">
        <v>1.2E-2</v>
      </c>
      <c r="AB124" s="156">
        <v>6.6000000000000003E-2</v>
      </c>
    </row>
    <row r="125" spans="1:28" x14ac:dyDescent="0.25">
      <c r="A125" s="87" t="s">
        <v>1551</v>
      </c>
      <c r="B125" s="156" t="s">
        <v>294</v>
      </c>
      <c r="C125" s="156">
        <v>7.331378299120235E-2</v>
      </c>
      <c r="D125" s="156">
        <v>0.39882697947214074</v>
      </c>
      <c r="E125" s="156">
        <v>9.6774193548387094E-2</v>
      </c>
      <c r="F125" s="156">
        <v>2.3460410557184751E-2</v>
      </c>
      <c r="G125" s="156">
        <v>0.34310850439882695</v>
      </c>
      <c r="H125" s="156">
        <v>2.9325513196480938E-3</v>
      </c>
      <c r="I125" s="156">
        <v>6.1583577712609971E-2</v>
      </c>
      <c r="J125" s="156">
        <v>0.99999999999999978</v>
      </c>
      <c r="K125" s="87">
        <v>341</v>
      </c>
      <c r="L125" s="87"/>
      <c r="M125" s="156" t="s">
        <v>294</v>
      </c>
      <c r="N125" s="156" t="s">
        <v>294</v>
      </c>
      <c r="O125" s="156">
        <v>0.05</v>
      </c>
      <c r="P125" s="156">
        <v>0.106</v>
      </c>
      <c r="Q125" s="156">
        <v>0.34799999999999998</v>
      </c>
      <c r="R125" s="156">
        <v>0.45200000000000001</v>
      </c>
      <c r="S125" s="156">
        <v>7.0000000000000007E-2</v>
      </c>
      <c r="T125" s="156">
        <v>0.13300000000000001</v>
      </c>
      <c r="U125" s="156">
        <v>1.2E-2</v>
      </c>
      <c r="V125" s="156">
        <v>4.5999999999999999E-2</v>
      </c>
      <c r="W125" s="156">
        <v>0.29499999999999998</v>
      </c>
      <c r="X125" s="156">
        <v>0.39500000000000002</v>
      </c>
      <c r="Y125" s="156">
        <v>1E-3</v>
      </c>
      <c r="Z125" s="156">
        <v>1.6E-2</v>
      </c>
      <c r="AA125" s="156">
        <v>4.1000000000000002E-2</v>
      </c>
      <c r="AB125" s="156">
        <v>9.1999999999999998E-2</v>
      </c>
    </row>
    <row r="126" spans="1:28" x14ac:dyDescent="0.25">
      <c r="A126" s="87" t="s">
        <v>1552</v>
      </c>
      <c r="B126" s="156" t="s">
        <v>294</v>
      </c>
      <c r="C126" s="156">
        <v>0.11850152905198777</v>
      </c>
      <c r="D126" s="156">
        <v>0.32645259938837923</v>
      </c>
      <c r="E126" s="156">
        <v>0.12920489296636087</v>
      </c>
      <c r="F126" s="156">
        <v>3.746177370030581E-2</v>
      </c>
      <c r="G126" s="156">
        <v>0.34250764525993882</v>
      </c>
      <c r="H126" s="156">
        <v>1.5290519877675841E-3</v>
      </c>
      <c r="I126" s="156">
        <v>4.4342507645259939E-2</v>
      </c>
      <c r="J126" s="156">
        <v>0.99999999999999989</v>
      </c>
      <c r="K126" s="87">
        <v>1308</v>
      </c>
      <c r="L126" s="87"/>
      <c r="M126" s="156" t="s">
        <v>294</v>
      </c>
      <c r="N126" s="156" t="s">
        <v>294</v>
      </c>
      <c r="O126" s="156">
        <v>0.10199999999999999</v>
      </c>
      <c r="P126" s="156">
        <v>0.13700000000000001</v>
      </c>
      <c r="Q126" s="156">
        <v>0.30199999999999999</v>
      </c>
      <c r="R126" s="156">
        <v>0.35199999999999998</v>
      </c>
      <c r="S126" s="156">
        <v>0.112</v>
      </c>
      <c r="T126" s="156">
        <v>0.14799999999999999</v>
      </c>
      <c r="U126" s="156">
        <v>2.8000000000000001E-2</v>
      </c>
      <c r="V126" s="156">
        <v>4.9000000000000002E-2</v>
      </c>
      <c r="W126" s="156">
        <v>0.317</v>
      </c>
      <c r="X126" s="156">
        <v>0.36899999999999999</v>
      </c>
      <c r="Y126" s="156">
        <v>0</v>
      </c>
      <c r="Z126" s="156">
        <v>6.0000000000000001E-3</v>
      </c>
      <c r="AA126" s="156">
        <v>3.4000000000000002E-2</v>
      </c>
      <c r="AB126" s="156">
        <v>5.7000000000000002E-2</v>
      </c>
    </row>
    <row r="127" spans="1:28" x14ac:dyDescent="0.25">
      <c r="A127" s="87" t="s">
        <v>1553</v>
      </c>
      <c r="B127" s="156" t="s">
        <v>294</v>
      </c>
      <c r="C127" s="156">
        <v>0.21929163526752071</v>
      </c>
      <c r="D127" s="156">
        <v>0.2290881688018086</v>
      </c>
      <c r="E127" s="156">
        <v>0.10173323285606632</v>
      </c>
      <c r="F127" s="156">
        <v>2.3360964581763375E-2</v>
      </c>
      <c r="G127" s="156">
        <v>0.373775433308214</v>
      </c>
      <c r="H127" s="156">
        <v>5.2750565184626974E-3</v>
      </c>
      <c r="I127" s="156">
        <v>4.7475508666164283E-2</v>
      </c>
      <c r="J127" s="156">
        <v>1</v>
      </c>
      <c r="K127" s="87">
        <v>1327</v>
      </c>
      <c r="L127" s="87"/>
      <c r="M127" s="156" t="s">
        <v>294</v>
      </c>
      <c r="N127" s="156" t="s">
        <v>294</v>
      </c>
      <c r="O127" s="156">
        <v>0.19800000000000001</v>
      </c>
      <c r="P127" s="156">
        <v>0.24199999999999999</v>
      </c>
      <c r="Q127" s="156">
        <v>0.20699999999999999</v>
      </c>
      <c r="R127" s="156">
        <v>0.252</v>
      </c>
      <c r="S127" s="156">
        <v>8.6999999999999994E-2</v>
      </c>
      <c r="T127" s="156">
        <v>0.11899999999999999</v>
      </c>
      <c r="U127" s="156">
        <v>1.7000000000000001E-2</v>
      </c>
      <c r="V127" s="156">
        <v>3.3000000000000002E-2</v>
      </c>
      <c r="W127" s="156">
        <v>0.34799999999999998</v>
      </c>
      <c r="X127" s="156">
        <v>0.4</v>
      </c>
      <c r="Y127" s="156">
        <v>3.0000000000000001E-3</v>
      </c>
      <c r="Z127" s="156">
        <v>1.0999999999999999E-2</v>
      </c>
      <c r="AA127" s="156">
        <v>3.6999999999999998E-2</v>
      </c>
      <c r="AB127" s="156">
        <v>0.06</v>
      </c>
    </row>
    <row r="128" spans="1:28" x14ac:dyDescent="0.25">
      <c r="A128" s="87" t="s">
        <v>1554</v>
      </c>
      <c r="B128" s="156" t="s">
        <v>294</v>
      </c>
      <c r="C128" s="156">
        <v>0.10413694721825963</v>
      </c>
      <c r="D128" s="156">
        <v>0.2277698525915359</v>
      </c>
      <c r="E128" s="156">
        <v>0.10746552543984783</v>
      </c>
      <c r="F128" s="156">
        <v>3.5187826913932477E-2</v>
      </c>
      <c r="G128" s="156">
        <v>0.47741321921065144</v>
      </c>
      <c r="H128" s="156">
        <v>4.2796005706134095E-3</v>
      </c>
      <c r="I128" s="156">
        <v>4.3747028055159294E-2</v>
      </c>
      <c r="J128" s="156">
        <v>1</v>
      </c>
      <c r="K128" s="87">
        <v>2103</v>
      </c>
      <c r="L128" s="87"/>
      <c r="M128" s="156" t="s">
        <v>294</v>
      </c>
      <c r="N128" s="156" t="s">
        <v>294</v>
      </c>
      <c r="O128" s="156">
        <v>9.1999999999999998E-2</v>
      </c>
      <c r="P128" s="156">
        <v>0.11799999999999999</v>
      </c>
      <c r="Q128" s="156">
        <v>0.21</v>
      </c>
      <c r="R128" s="156">
        <v>0.246</v>
      </c>
      <c r="S128" s="156">
        <v>9.5000000000000001E-2</v>
      </c>
      <c r="T128" s="156">
        <v>0.121</v>
      </c>
      <c r="U128" s="156">
        <v>2.8000000000000001E-2</v>
      </c>
      <c r="V128" s="156">
        <v>4.3999999999999997E-2</v>
      </c>
      <c r="W128" s="156">
        <v>0.45600000000000002</v>
      </c>
      <c r="X128" s="156">
        <v>0.499</v>
      </c>
      <c r="Y128" s="156">
        <v>2E-3</v>
      </c>
      <c r="Z128" s="156">
        <v>8.0000000000000002E-3</v>
      </c>
      <c r="AA128" s="156">
        <v>3.5999999999999997E-2</v>
      </c>
      <c r="AB128" s="156">
        <v>5.2999999999999999E-2</v>
      </c>
    </row>
    <row r="129" spans="1:28" x14ac:dyDescent="0.25">
      <c r="A129" s="87" t="s">
        <v>1555</v>
      </c>
      <c r="B129" s="156" t="s">
        <v>294</v>
      </c>
      <c r="C129" s="156">
        <v>0.26859120452435215</v>
      </c>
      <c r="D129" s="156">
        <v>0.43344306575504349</v>
      </c>
      <c r="E129" s="156">
        <v>0.12619228496665821</v>
      </c>
      <c r="F129" s="156">
        <v>3.2244450071748122E-2</v>
      </c>
      <c r="G129" s="156">
        <v>9.1162319574575837E-2</v>
      </c>
      <c r="H129" s="156">
        <v>1.0129146619397315E-3</v>
      </c>
      <c r="I129" s="156">
        <v>4.7353760445682451E-2</v>
      </c>
      <c r="J129" s="156">
        <v>1</v>
      </c>
      <c r="K129" s="87">
        <v>11847</v>
      </c>
      <c r="L129" s="87"/>
      <c r="M129" s="156" t="s">
        <v>294</v>
      </c>
      <c r="N129" s="156" t="s">
        <v>294</v>
      </c>
      <c r="O129" s="156">
        <v>0.26100000000000001</v>
      </c>
      <c r="P129" s="156">
        <v>0.27700000000000002</v>
      </c>
      <c r="Q129" s="156">
        <v>0.42499999999999999</v>
      </c>
      <c r="R129" s="156">
        <v>0.442</v>
      </c>
      <c r="S129" s="156">
        <v>0.12</v>
      </c>
      <c r="T129" s="156">
        <v>0.13200000000000001</v>
      </c>
      <c r="U129" s="156">
        <v>2.9000000000000001E-2</v>
      </c>
      <c r="V129" s="156">
        <v>3.5999999999999997E-2</v>
      </c>
      <c r="W129" s="156">
        <v>8.5999999999999993E-2</v>
      </c>
      <c r="X129" s="156">
        <v>9.6000000000000002E-2</v>
      </c>
      <c r="Y129" s="156">
        <v>1E-3</v>
      </c>
      <c r="Z129" s="156">
        <v>2E-3</v>
      </c>
      <c r="AA129" s="156">
        <v>4.3999999999999997E-2</v>
      </c>
      <c r="AB129" s="156">
        <v>5.0999999999999997E-2</v>
      </c>
    </row>
    <row r="130" spans="1:28" x14ac:dyDescent="0.25">
      <c r="A130" s="87" t="s">
        <v>1556</v>
      </c>
      <c r="B130" s="156" t="s">
        <v>294</v>
      </c>
      <c r="C130" s="156">
        <v>6.6666666666666666E-2</v>
      </c>
      <c r="D130" s="156">
        <v>0.45</v>
      </c>
      <c r="E130" s="156">
        <v>0.16666666666666666</v>
      </c>
      <c r="F130" s="156">
        <v>0.05</v>
      </c>
      <c r="G130" s="156">
        <v>0.25</v>
      </c>
      <c r="H130" s="156" t="s">
        <v>294</v>
      </c>
      <c r="I130" s="156">
        <v>1.6666666666666666E-2</v>
      </c>
      <c r="J130" s="156">
        <v>1</v>
      </c>
      <c r="K130" s="87">
        <v>60</v>
      </c>
      <c r="L130" s="87"/>
      <c r="M130" s="156" t="s">
        <v>294</v>
      </c>
      <c r="N130" s="156" t="s">
        <v>294</v>
      </c>
      <c r="O130" s="156">
        <v>2.5999999999999999E-2</v>
      </c>
      <c r="P130" s="156">
        <v>0.159</v>
      </c>
      <c r="Q130" s="156">
        <v>0.33100000000000002</v>
      </c>
      <c r="R130" s="156">
        <v>0.57499999999999996</v>
      </c>
      <c r="S130" s="156">
        <v>9.2999999999999999E-2</v>
      </c>
      <c r="T130" s="156">
        <v>0.28000000000000003</v>
      </c>
      <c r="U130" s="156">
        <v>1.7000000000000001E-2</v>
      </c>
      <c r="V130" s="156">
        <v>0.13700000000000001</v>
      </c>
      <c r="W130" s="156">
        <v>0.158</v>
      </c>
      <c r="X130" s="156">
        <v>0.372</v>
      </c>
      <c r="Y130" s="156" t="s">
        <v>294</v>
      </c>
      <c r="Z130" s="156" t="s">
        <v>294</v>
      </c>
      <c r="AA130" s="156">
        <v>3.0000000000000001E-3</v>
      </c>
      <c r="AB130" s="156">
        <v>8.8999999999999996E-2</v>
      </c>
    </row>
    <row r="131" spans="1:28" x14ac:dyDescent="0.25">
      <c r="A131" s="87" t="s">
        <v>1557</v>
      </c>
      <c r="B131" s="156" t="s">
        <v>294</v>
      </c>
      <c r="C131" s="156">
        <v>0.12021857923497267</v>
      </c>
      <c r="D131" s="156">
        <v>0.43989071038251365</v>
      </c>
      <c r="E131" s="156">
        <v>0.15300546448087432</v>
      </c>
      <c r="F131" s="156">
        <v>2.7322404371584699E-2</v>
      </c>
      <c r="G131" s="156">
        <v>0.21311475409836064</v>
      </c>
      <c r="H131" s="156">
        <v>5.4644808743169399E-3</v>
      </c>
      <c r="I131" s="156">
        <v>4.0983606557377046E-2</v>
      </c>
      <c r="J131" s="156">
        <v>1</v>
      </c>
      <c r="K131" s="87">
        <v>366</v>
      </c>
      <c r="L131" s="87"/>
      <c r="M131" s="156" t="s">
        <v>294</v>
      </c>
      <c r="N131" s="156" t="s">
        <v>294</v>
      </c>
      <c r="O131" s="156">
        <v>9.0999999999999998E-2</v>
      </c>
      <c r="P131" s="156">
        <v>0.158</v>
      </c>
      <c r="Q131" s="156">
        <v>0.39</v>
      </c>
      <c r="R131" s="156">
        <v>0.49099999999999999</v>
      </c>
      <c r="S131" s="156">
        <v>0.12</v>
      </c>
      <c r="T131" s="156">
        <v>0.193</v>
      </c>
      <c r="U131" s="156">
        <v>1.4999999999999999E-2</v>
      </c>
      <c r="V131" s="156">
        <v>0.05</v>
      </c>
      <c r="W131" s="156">
        <v>0.17399999999999999</v>
      </c>
      <c r="X131" s="156">
        <v>0.25800000000000001</v>
      </c>
      <c r="Y131" s="156">
        <v>1E-3</v>
      </c>
      <c r="Z131" s="156">
        <v>0.02</v>
      </c>
      <c r="AA131" s="156">
        <v>2.5000000000000001E-2</v>
      </c>
      <c r="AB131" s="156">
        <v>6.7000000000000004E-2</v>
      </c>
    </row>
    <row r="132" spans="1:28" x14ac:dyDescent="0.25">
      <c r="A132" s="87" t="s">
        <v>1558</v>
      </c>
      <c r="B132" s="156" t="s">
        <v>294</v>
      </c>
      <c r="C132" s="156">
        <v>0.2374658158614403</v>
      </c>
      <c r="D132" s="156">
        <v>0.23108477666362809</v>
      </c>
      <c r="E132" s="156">
        <v>0.10118505013673655</v>
      </c>
      <c r="F132" s="156">
        <v>9.4348222424794889E-2</v>
      </c>
      <c r="G132" s="156">
        <v>0.29580674567000914</v>
      </c>
      <c r="H132" s="156">
        <v>3.1905195989061076E-3</v>
      </c>
      <c r="I132" s="156">
        <v>3.6918869644484958E-2</v>
      </c>
      <c r="J132" s="156">
        <v>1</v>
      </c>
      <c r="K132" s="87">
        <v>2194</v>
      </c>
      <c r="L132" s="87"/>
      <c r="M132" s="156" t="s">
        <v>294</v>
      </c>
      <c r="N132" s="156" t="s">
        <v>294</v>
      </c>
      <c r="O132" s="156">
        <v>0.22</v>
      </c>
      <c r="P132" s="156">
        <v>0.25600000000000001</v>
      </c>
      <c r="Q132" s="156">
        <v>0.214</v>
      </c>
      <c r="R132" s="156">
        <v>0.249</v>
      </c>
      <c r="S132" s="156">
        <v>8.8999999999999996E-2</v>
      </c>
      <c r="T132" s="156">
        <v>0.115</v>
      </c>
      <c r="U132" s="156">
        <v>8.3000000000000004E-2</v>
      </c>
      <c r="V132" s="156">
        <v>0.107</v>
      </c>
      <c r="W132" s="156">
        <v>0.27700000000000002</v>
      </c>
      <c r="X132" s="156">
        <v>0.315</v>
      </c>
      <c r="Y132" s="156">
        <v>2E-3</v>
      </c>
      <c r="Z132" s="156">
        <v>7.0000000000000001E-3</v>
      </c>
      <c r="AA132" s="156">
        <v>0.03</v>
      </c>
      <c r="AB132" s="156">
        <v>4.5999999999999999E-2</v>
      </c>
    </row>
    <row r="133" spans="1:28" x14ac:dyDescent="0.25">
      <c r="A133" s="87" t="s">
        <v>1559</v>
      </c>
      <c r="B133" s="156" t="s">
        <v>294</v>
      </c>
      <c r="C133" s="156">
        <v>0.33333333333333331</v>
      </c>
      <c r="D133" s="156">
        <v>0.33333333333333331</v>
      </c>
      <c r="E133" s="156">
        <v>7.407407407407407E-2</v>
      </c>
      <c r="F133" s="156">
        <v>3.7037037037037035E-2</v>
      </c>
      <c r="G133" s="156">
        <v>0.22222222222222221</v>
      </c>
      <c r="H133" s="156" t="s">
        <v>294</v>
      </c>
      <c r="I133" s="156" t="s">
        <v>294</v>
      </c>
      <c r="J133" s="156">
        <v>0.99999999999999989</v>
      </c>
      <c r="K133" s="87">
        <v>27</v>
      </c>
      <c r="L133" s="87"/>
      <c r="M133" s="156" t="s">
        <v>294</v>
      </c>
      <c r="N133" s="156" t="s">
        <v>294</v>
      </c>
      <c r="O133" s="156">
        <v>0.186</v>
      </c>
      <c r="P133" s="156">
        <v>0.52200000000000002</v>
      </c>
      <c r="Q133" s="156">
        <v>0.186</v>
      </c>
      <c r="R133" s="156">
        <v>0.52200000000000002</v>
      </c>
      <c r="S133" s="156">
        <v>2.1000000000000001E-2</v>
      </c>
      <c r="T133" s="156">
        <v>0.23400000000000001</v>
      </c>
      <c r="U133" s="156">
        <v>7.0000000000000001E-3</v>
      </c>
      <c r="V133" s="156">
        <v>0.183</v>
      </c>
      <c r="W133" s="156">
        <v>0.106</v>
      </c>
      <c r="X133" s="156">
        <v>0.40799999999999997</v>
      </c>
      <c r="Y133" s="156" t="s">
        <v>294</v>
      </c>
      <c r="Z133" s="156" t="s">
        <v>294</v>
      </c>
      <c r="AA133" s="156" t="s">
        <v>294</v>
      </c>
      <c r="AB133" s="156" t="s">
        <v>294</v>
      </c>
    </row>
    <row r="134" spans="1:28" x14ac:dyDescent="0.25">
      <c r="A134" s="87" t="s">
        <v>1560</v>
      </c>
      <c r="B134" s="156" t="s">
        <v>294</v>
      </c>
      <c r="C134" s="156">
        <v>0.41549766199064797</v>
      </c>
      <c r="D134" s="156">
        <v>0.33667334669338678</v>
      </c>
      <c r="E134" s="156">
        <v>8.617234468937876E-2</v>
      </c>
      <c r="F134" s="156">
        <v>2.0708082832331328E-2</v>
      </c>
      <c r="G134" s="156">
        <v>0.10153640614562458</v>
      </c>
      <c r="H134" s="156">
        <v>6.680026720106881E-4</v>
      </c>
      <c r="I134" s="156">
        <v>3.8744154976619906E-2</v>
      </c>
      <c r="J134" s="156">
        <v>0.99999999999999989</v>
      </c>
      <c r="K134" s="87">
        <v>1497</v>
      </c>
      <c r="L134" s="87"/>
      <c r="M134" s="156" t="s">
        <v>294</v>
      </c>
      <c r="N134" s="156" t="s">
        <v>294</v>
      </c>
      <c r="O134" s="156">
        <v>0.39100000000000001</v>
      </c>
      <c r="P134" s="156">
        <v>0.441</v>
      </c>
      <c r="Q134" s="156">
        <v>0.313</v>
      </c>
      <c r="R134" s="156">
        <v>0.36099999999999999</v>
      </c>
      <c r="S134" s="156">
        <v>7.2999999999999995E-2</v>
      </c>
      <c r="T134" s="156">
        <v>0.10100000000000001</v>
      </c>
      <c r="U134" s="156">
        <v>1.4999999999999999E-2</v>
      </c>
      <c r="V134" s="156">
        <v>2.9000000000000001E-2</v>
      </c>
      <c r="W134" s="156">
        <v>8.6999999999999994E-2</v>
      </c>
      <c r="X134" s="156">
        <v>0.11799999999999999</v>
      </c>
      <c r="Y134" s="156">
        <v>0</v>
      </c>
      <c r="Z134" s="156">
        <v>4.0000000000000001E-3</v>
      </c>
      <c r="AA134" s="156">
        <v>0.03</v>
      </c>
      <c r="AB134" s="156">
        <v>0.05</v>
      </c>
    </row>
    <row r="135" spans="1:28" x14ac:dyDescent="0.25">
      <c r="A135" s="87" t="s">
        <v>1561</v>
      </c>
      <c r="B135" s="156" t="s">
        <v>294</v>
      </c>
      <c r="C135" s="156">
        <v>0.35526315789473684</v>
      </c>
      <c r="D135" s="156">
        <v>0.43859649122807015</v>
      </c>
      <c r="E135" s="156">
        <v>0.11403508771929824</v>
      </c>
      <c r="F135" s="156">
        <v>2.1929824561403508E-2</v>
      </c>
      <c r="G135" s="156">
        <v>4.8245614035087717E-2</v>
      </c>
      <c r="H135" s="156" t="s">
        <v>294</v>
      </c>
      <c r="I135" s="156">
        <v>2.1929824561403508E-2</v>
      </c>
      <c r="J135" s="156">
        <v>0.99999999999999989</v>
      </c>
      <c r="K135" s="87">
        <v>228</v>
      </c>
      <c r="L135" s="87"/>
      <c r="M135" s="156" t="s">
        <v>294</v>
      </c>
      <c r="N135" s="156" t="s">
        <v>294</v>
      </c>
      <c r="O135" s="156">
        <v>0.29599999999999999</v>
      </c>
      <c r="P135" s="156">
        <v>0.41899999999999998</v>
      </c>
      <c r="Q135" s="156">
        <v>0.376</v>
      </c>
      <c r="R135" s="156">
        <v>0.503</v>
      </c>
      <c r="S135" s="156">
        <v>7.9000000000000001E-2</v>
      </c>
      <c r="T135" s="156">
        <v>0.16200000000000001</v>
      </c>
      <c r="U135" s="156">
        <v>8.9999999999999993E-3</v>
      </c>
      <c r="V135" s="156">
        <v>0.05</v>
      </c>
      <c r="W135" s="156">
        <v>2.7E-2</v>
      </c>
      <c r="X135" s="156">
        <v>8.4000000000000005E-2</v>
      </c>
      <c r="Y135" s="156" t="s">
        <v>294</v>
      </c>
      <c r="Z135" s="156" t="s">
        <v>294</v>
      </c>
      <c r="AA135" s="156">
        <v>8.9999999999999993E-3</v>
      </c>
      <c r="AB135" s="156">
        <v>0.05</v>
      </c>
    </row>
    <row r="136" spans="1:28" x14ac:dyDescent="0.25">
      <c r="A136" s="87" t="s">
        <v>1562</v>
      </c>
      <c r="B136" s="156" t="s">
        <v>294</v>
      </c>
      <c r="C136" s="156">
        <v>0.23673036093418259</v>
      </c>
      <c r="D136" s="156">
        <v>0.42462845010615713</v>
      </c>
      <c r="E136" s="156">
        <v>0.15605095541401273</v>
      </c>
      <c r="F136" s="156">
        <v>7.749469214437367E-2</v>
      </c>
      <c r="G136" s="156">
        <v>6.9002123142250529E-2</v>
      </c>
      <c r="H136" s="156" t="s">
        <v>294</v>
      </c>
      <c r="I136" s="156">
        <v>3.6093418259023353E-2</v>
      </c>
      <c r="J136" s="156">
        <v>0.99999999999999989</v>
      </c>
      <c r="K136" s="87">
        <v>942</v>
      </c>
      <c r="L136" s="87"/>
      <c r="M136" s="156" t="s">
        <v>294</v>
      </c>
      <c r="N136" s="156" t="s">
        <v>294</v>
      </c>
      <c r="O136" s="156">
        <v>0.21099999999999999</v>
      </c>
      <c r="P136" s="156">
        <v>0.26500000000000001</v>
      </c>
      <c r="Q136" s="156">
        <v>0.39300000000000002</v>
      </c>
      <c r="R136" s="156">
        <v>0.45600000000000002</v>
      </c>
      <c r="S136" s="156">
        <v>0.13400000000000001</v>
      </c>
      <c r="T136" s="156">
        <v>0.18099999999999999</v>
      </c>
      <c r="U136" s="156">
        <v>6.2E-2</v>
      </c>
      <c r="V136" s="156">
        <v>9.6000000000000002E-2</v>
      </c>
      <c r="W136" s="156">
        <v>5.5E-2</v>
      </c>
      <c r="X136" s="156">
        <v>8.6999999999999994E-2</v>
      </c>
      <c r="Y136" s="156" t="s">
        <v>294</v>
      </c>
      <c r="Z136" s="156" t="s">
        <v>294</v>
      </c>
      <c r="AA136" s="156">
        <v>2.5999999999999999E-2</v>
      </c>
      <c r="AB136" s="156">
        <v>0.05</v>
      </c>
    </row>
    <row r="137" spans="1:28" x14ac:dyDescent="0.25">
      <c r="A137" s="87" t="s">
        <v>1563</v>
      </c>
      <c r="B137" s="156">
        <v>1.5717092337917485E-3</v>
      </c>
      <c r="C137" s="156">
        <v>0.23925998690242306</v>
      </c>
      <c r="D137" s="156">
        <v>0.25245579567779963</v>
      </c>
      <c r="E137" s="156">
        <v>9.3778650949574327E-2</v>
      </c>
      <c r="F137" s="156">
        <v>2.933857236411264E-2</v>
      </c>
      <c r="G137" s="156">
        <v>0.33739358218729537</v>
      </c>
      <c r="H137" s="156">
        <v>5.9593975114603801E-3</v>
      </c>
      <c r="I137" s="156">
        <v>4.0242305173542894E-2</v>
      </c>
      <c r="J137" s="156">
        <v>1</v>
      </c>
      <c r="K137" s="87">
        <v>30540</v>
      </c>
      <c r="L137" s="87"/>
      <c r="M137" s="156">
        <v>1E-3</v>
      </c>
      <c r="N137" s="156">
        <v>2E-3</v>
      </c>
      <c r="O137" s="156">
        <v>0.23499999999999999</v>
      </c>
      <c r="P137" s="156">
        <v>0.24399999999999999</v>
      </c>
      <c r="Q137" s="156">
        <v>0.248</v>
      </c>
      <c r="R137" s="156">
        <v>0.25700000000000001</v>
      </c>
      <c r="S137" s="156">
        <v>9.0999999999999998E-2</v>
      </c>
      <c r="T137" s="156">
        <v>9.7000000000000003E-2</v>
      </c>
      <c r="U137" s="156">
        <v>2.8000000000000001E-2</v>
      </c>
      <c r="V137" s="156">
        <v>3.1E-2</v>
      </c>
      <c r="W137" s="156">
        <v>0.33200000000000002</v>
      </c>
      <c r="X137" s="156">
        <v>0.34300000000000003</v>
      </c>
      <c r="Y137" s="156">
        <v>5.0000000000000001E-3</v>
      </c>
      <c r="Z137" s="156">
        <v>7.0000000000000001E-3</v>
      </c>
      <c r="AA137" s="156">
        <v>3.7999999999999999E-2</v>
      </c>
      <c r="AB137" s="156">
        <v>4.2999999999999997E-2</v>
      </c>
    </row>
    <row r="138" spans="1:28" x14ac:dyDescent="0.25">
      <c r="A138" s="87" t="s">
        <v>1564</v>
      </c>
      <c r="B138" s="156" t="s">
        <v>294</v>
      </c>
      <c r="C138" s="156">
        <v>9.583333333333334E-2</v>
      </c>
      <c r="D138" s="156">
        <v>0.18333333333333332</v>
      </c>
      <c r="E138" s="156">
        <v>9.583333333333334E-2</v>
      </c>
      <c r="F138" s="156">
        <v>3.7499999999999999E-2</v>
      </c>
      <c r="G138" s="156">
        <v>0.5541666666666667</v>
      </c>
      <c r="H138" s="156">
        <v>4.1666666666666666E-3</v>
      </c>
      <c r="I138" s="156">
        <v>2.9166666666666667E-2</v>
      </c>
      <c r="J138" s="156">
        <v>1</v>
      </c>
      <c r="K138" s="87">
        <v>240</v>
      </c>
      <c r="L138" s="87"/>
      <c r="M138" s="156" t="s">
        <v>294</v>
      </c>
      <c r="N138" s="156" t="s">
        <v>294</v>
      </c>
      <c r="O138" s="156">
        <v>6.5000000000000002E-2</v>
      </c>
      <c r="P138" s="156">
        <v>0.14000000000000001</v>
      </c>
      <c r="Q138" s="156">
        <v>0.13900000000000001</v>
      </c>
      <c r="R138" s="156">
        <v>0.23699999999999999</v>
      </c>
      <c r="S138" s="156">
        <v>6.5000000000000002E-2</v>
      </c>
      <c r="T138" s="156">
        <v>0.14000000000000001</v>
      </c>
      <c r="U138" s="156">
        <v>0.02</v>
      </c>
      <c r="V138" s="156">
        <v>7.0000000000000007E-2</v>
      </c>
      <c r="W138" s="156">
        <v>0.49099999999999999</v>
      </c>
      <c r="X138" s="156">
        <v>0.61599999999999999</v>
      </c>
      <c r="Y138" s="156">
        <v>1E-3</v>
      </c>
      <c r="Z138" s="156">
        <v>2.3E-2</v>
      </c>
      <c r="AA138" s="156">
        <v>1.4E-2</v>
      </c>
      <c r="AB138" s="156">
        <v>5.8999999999999997E-2</v>
      </c>
    </row>
    <row r="139" spans="1:28" x14ac:dyDescent="0.25">
      <c r="A139" s="87" t="s">
        <v>1565</v>
      </c>
      <c r="B139" s="156" t="s">
        <v>294</v>
      </c>
      <c r="C139" s="156">
        <v>0.23046875</v>
      </c>
      <c r="D139" s="156">
        <v>0.287109375</v>
      </c>
      <c r="E139" s="156">
        <v>0.12955729166666666</v>
      </c>
      <c r="F139" s="156">
        <v>5.859375E-2</v>
      </c>
      <c r="G139" s="156">
        <v>0.25260416666666669</v>
      </c>
      <c r="H139" s="156">
        <v>3.90625E-3</v>
      </c>
      <c r="I139" s="156">
        <v>3.7760416666666664E-2</v>
      </c>
      <c r="J139" s="156">
        <v>0.99999999999999989</v>
      </c>
      <c r="K139" s="87">
        <v>1536</v>
      </c>
      <c r="L139" s="87"/>
      <c r="M139" s="156" t="s">
        <v>294</v>
      </c>
      <c r="N139" s="156" t="s">
        <v>294</v>
      </c>
      <c r="O139" s="156">
        <v>0.21</v>
      </c>
      <c r="P139" s="156">
        <v>0.252</v>
      </c>
      <c r="Q139" s="156">
        <v>0.26500000000000001</v>
      </c>
      <c r="R139" s="156">
        <v>0.31</v>
      </c>
      <c r="S139" s="156">
        <v>0.114</v>
      </c>
      <c r="T139" s="156">
        <v>0.14699999999999999</v>
      </c>
      <c r="U139" s="156">
        <v>4.8000000000000001E-2</v>
      </c>
      <c r="V139" s="156">
        <v>7.0999999999999994E-2</v>
      </c>
      <c r="W139" s="156">
        <v>0.23200000000000001</v>
      </c>
      <c r="X139" s="156">
        <v>0.27500000000000002</v>
      </c>
      <c r="Y139" s="156">
        <v>2E-3</v>
      </c>
      <c r="Z139" s="156">
        <v>8.0000000000000002E-3</v>
      </c>
      <c r="AA139" s="156">
        <v>2.9000000000000001E-2</v>
      </c>
      <c r="AB139" s="156">
        <v>4.9000000000000002E-2</v>
      </c>
    </row>
    <row r="140" spans="1:28" x14ac:dyDescent="0.25">
      <c r="A140" s="87" t="s">
        <v>1566</v>
      </c>
      <c r="B140" s="156" t="s">
        <v>294</v>
      </c>
      <c r="C140" s="156">
        <v>3.1446540880503146E-3</v>
      </c>
      <c r="D140" s="156">
        <v>0.13522012578616352</v>
      </c>
      <c r="E140" s="156">
        <v>6.9182389937106917E-2</v>
      </c>
      <c r="F140" s="156">
        <v>1.8867924528301886E-2</v>
      </c>
      <c r="G140" s="156">
        <v>0.71383647798742134</v>
      </c>
      <c r="H140" s="156">
        <v>1.5723270440251572E-2</v>
      </c>
      <c r="I140" s="156">
        <v>4.40251572327044E-2</v>
      </c>
      <c r="J140" s="156">
        <v>0.99999999999999989</v>
      </c>
      <c r="K140" s="87">
        <v>318</v>
      </c>
      <c r="L140" s="87"/>
      <c r="M140" s="156" t="s">
        <v>294</v>
      </c>
      <c r="N140" s="156" t="s">
        <v>294</v>
      </c>
      <c r="O140" s="156">
        <v>1E-3</v>
      </c>
      <c r="P140" s="156">
        <v>1.7999999999999999E-2</v>
      </c>
      <c r="Q140" s="156">
        <v>0.10199999999999999</v>
      </c>
      <c r="R140" s="156">
        <v>0.17699999999999999</v>
      </c>
      <c r="S140" s="156">
        <v>4.5999999999999999E-2</v>
      </c>
      <c r="T140" s="156">
        <v>0.10299999999999999</v>
      </c>
      <c r="U140" s="156">
        <v>8.9999999999999993E-3</v>
      </c>
      <c r="V140" s="156">
        <v>4.1000000000000002E-2</v>
      </c>
      <c r="W140" s="156">
        <v>0.66200000000000003</v>
      </c>
      <c r="X140" s="156">
        <v>0.76100000000000001</v>
      </c>
      <c r="Y140" s="156">
        <v>7.0000000000000001E-3</v>
      </c>
      <c r="Z140" s="156">
        <v>3.5999999999999997E-2</v>
      </c>
      <c r="AA140" s="156">
        <v>2.5999999999999999E-2</v>
      </c>
      <c r="AB140" s="156">
        <v>7.2999999999999995E-2</v>
      </c>
    </row>
    <row r="141" spans="1:28" x14ac:dyDescent="0.25">
      <c r="A141" s="87" t="s">
        <v>1567</v>
      </c>
      <c r="B141" s="156" t="s">
        <v>294</v>
      </c>
      <c r="C141" s="156">
        <v>3.7779049799656551E-2</v>
      </c>
      <c r="D141" s="156">
        <v>0.16828849456210646</v>
      </c>
      <c r="E141" s="156">
        <v>6.067544361763022E-2</v>
      </c>
      <c r="F141" s="156">
        <v>1.4310246136233544E-2</v>
      </c>
      <c r="G141" s="156">
        <v>0.65884373211219238</v>
      </c>
      <c r="H141" s="156">
        <v>1.2020606754436176E-2</v>
      </c>
      <c r="I141" s="156">
        <v>4.8082427017744706E-2</v>
      </c>
      <c r="J141" s="156">
        <v>1</v>
      </c>
      <c r="K141" s="87">
        <v>1747</v>
      </c>
      <c r="L141" s="87"/>
      <c r="M141" s="156" t="s">
        <v>294</v>
      </c>
      <c r="N141" s="156" t="s">
        <v>294</v>
      </c>
      <c r="O141" s="156">
        <v>0.03</v>
      </c>
      <c r="P141" s="156">
        <v>4.8000000000000001E-2</v>
      </c>
      <c r="Q141" s="156">
        <v>0.151</v>
      </c>
      <c r="R141" s="156">
        <v>0.187</v>
      </c>
      <c r="S141" s="156">
        <v>0.05</v>
      </c>
      <c r="T141" s="156">
        <v>7.2999999999999995E-2</v>
      </c>
      <c r="U141" s="156">
        <v>0.01</v>
      </c>
      <c r="V141" s="156">
        <v>2.1000000000000001E-2</v>
      </c>
      <c r="W141" s="156">
        <v>0.63600000000000001</v>
      </c>
      <c r="X141" s="156">
        <v>0.68100000000000005</v>
      </c>
      <c r="Y141" s="156">
        <v>8.0000000000000002E-3</v>
      </c>
      <c r="Z141" s="156">
        <v>1.7999999999999999E-2</v>
      </c>
      <c r="AA141" s="156">
        <v>3.9E-2</v>
      </c>
      <c r="AB141" s="156">
        <v>5.8999999999999997E-2</v>
      </c>
    </row>
    <row r="142" spans="1:28" x14ac:dyDescent="0.25">
      <c r="A142" s="87" t="s">
        <v>1568</v>
      </c>
      <c r="B142" s="156" t="s">
        <v>294</v>
      </c>
      <c r="C142" s="156">
        <v>0.32773109243697479</v>
      </c>
      <c r="D142" s="156">
        <v>0.29411764705882354</v>
      </c>
      <c r="E142" s="156">
        <v>7.5630252100840331E-2</v>
      </c>
      <c r="F142" s="156">
        <v>1.680672268907563E-2</v>
      </c>
      <c r="G142" s="156">
        <v>0.25210084033613445</v>
      </c>
      <c r="H142" s="156" t="s">
        <v>294</v>
      </c>
      <c r="I142" s="156">
        <v>3.3613445378151259E-2</v>
      </c>
      <c r="J142" s="156">
        <v>1</v>
      </c>
      <c r="K142" s="87">
        <v>119</v>
      </c>
      <c r="L142" s="87"/>
      <c r="M142" s="156" t="s">
        <v>294</v>
      </c>
      <c r="N142" s="156" t="s">
        <v>294</v>
      </c>
      <c r="O142" s="156">
        <v>0.25</v>
      </c>
      <c r="P142" s="156">
        <v>0.41599999999999998</v>
      </c>
      <c r="Q142" s="156">
        <v>0.22</v>
      </c>
      <c r="R142" s="156">
        <v>0.38100000000000001</v>
      </c>
      <c r="S142" s="156">
        <v>0.04</v>
      </c>
      <c r="T142" s="156">
        <v>0.13800000000000001</v>
      </c>
      <c r="U142" s="156">
        <v>5.0000000000000001E-3</v>
      </c>
      <c r="V142" s="156">
        <v>5.8999999999999997E-2</v>
      </c>
      <c r="W142" s="156">
        <v>0.183</v>
      </c>
      <c r="X142" s="156">
        <v>0.33700000000000002</v>
      </c>
      <c r="Y142" s="156" t="s">
        <v>294</v>
      </c>
      <c r="Z142" s="156" t="s">
        <v>294</v>
      </c>
      <c r="AA142" s="156">
        <v>1.2999999999999999E-2</v>
      </c>
      <c r="AB142" s="156">
        <v>8.3000000000000004E-2</v>
      </c>
    </row>
    <row r="143" spans="1:28" x14ac:dyDescent="0.25">
      <c r="A143" s="87" t="s">
        <v>1569</v>
      </c>
      <c r="B143" s="156" t="s">
        <v>294</v>
      </c>
      <c r="C143" s="156" t="s">
        <v>294</v>
      </c>
      <c r="D143" s="156">
        <v>0.42857142857142855</v>
      </c>
      <c r="E143" s="156">
        <v>0.2857142857142857</v>
      </c>
      <c r="F143" s="156" t="s">
        <v>294</v>
      </c>
      <c r="G143" s="156">
        <v>0.2857142857142857</v>
      </c>
      <c r="H143" s="156" t="s">
        <v>294</v>
      </c>
      <c r="I143" s="156" t="s">
        <v>294</v>
      </c>
      <c r="J143" s="156">
        <v>0.99999999999999989</v>
      </c>
      <c r="K143" s="87">
        <v>7</v>
      </c>
      <c r="L143" s="87"/>
      <c r="M143" s="156" t="s">
        <v>294</v>
      </c>
      <c r="N143" s="156" t="s">
        <v>294</v>
      </c>
      <c r="O143" s="156" t="s">
        <v>294</v>
      </c>
      <c r="P143" s="156" t="s">
        <v>294</v>
      </c>
      <c r="Q143" s="156">
        <v>0.158</v>
      </c>
      <c r="R143" s="156">
        <v>0.75</v>
      </c>
      <c r="S143" s="156">
        <v>8.2000000000000003E-2</v>
      </c>
      <c r="T143" s="156">
        <v>0.64100000000000001</v>
      </c>
      <c r="U143" s="156" t="s">
        <v>294</v>
      </c>
      <c r="V143" s="156" t="s">
        <v>294</v>
      </c>
      <c r="W143" s="156">
        <v>8.2000000000000003E-2</v>
      </c>
      <c r="X143" s="156">
        <v>0.64100000000000001</v>
      </c>
      <c r="Y143" s="156" t="s">
        <v>294</v>
      </c>
      <c r="Z143" s="156" t="s">
        <v>294</v>
      </c>
      <c r="AA143" s="156" t="s">
        <v>294</v>
      </c>
      <c r="AB143" s="156" t="s">
        <v>294</v>
      </c>
    </row>
    <row r="144" spans="1:28" x14ac:dyDescent="0.25">
      <c r="A144" s="87" t="s">
        <v>1570</v>
      </c>
      <c r="B144" s="156" t="s">
        <v>294</v>
      </c>
      <c r="C144" s="156">
        <v>0.25609492988133764</v>
      </c>
      <c r="D144" s="156">
        <v>0.23797195253505934</v>
      </c>
      <c r="E144" s="156">
        <v>9.6008629989212516E-2</v>
      </c>
      <c r="F144" s="156">
        <v>4.2502696871628907E-2</v>
      </c>
      <c r="G144" s="156">
        <v>0.32642934196332257</v>
      </c>
      <c r="H144" s="156">
        <v>3.6677454153182308E-3</v>
      </c>
      <c r="I144" s="156">
        <v>3.7324703344120823E-2</v>
      </c>
      <c r="J144" s="156">
        <v>1</v>
      </c>
      <c r="K144" s="87">
        <v>4635</v>
      </c>
      <c r="L144" s="87"/>
      <c r="M144" s="156" t="s">
        <v>294</v>
      </c>
      <c r="N144" s="156" t="s">
        <v>294</v>
      </c>
      <c r="O144" s="156">
        <v>0.24399999999999999</v>
      </c>
      <c r="P144" s="156">
        <v>0.26900000000000002</v>
      </c>
      <c r="Q144" s="156">
        <v>0.22600000000000001</v>
      </c>
      <c r="R144" s="156">
        <v>0.25</v>
      </c>
      <c r="S144" s="156">
        <v>8.7999999999999995E-2</v>
      </c>
      <c r="T144" s="156">
        <v>0.105</v>
      </c>
      <c r="U144" s="156">
        <v>3.6999999999999998E-2</v>
      </c>
      <c r="V144" s="156">
        <v>4.9000000000000002E-2</v>
      </c>
      <c r="W144" s="156">
        <v>0.313</v>
      </c>
      <c r="X144" s="156">
        <v>0.34</v>
      </c>
      <c r="Y144" s="156">
        <v>2E-3</v>
      </c>
      <c r="Z144" s="156">
        <v>6.0000000000000001E-3</v>
      </c>
      <c r="AA144" s="156">
        <v>3.2000000000000001E-2</v>
      </c>
      <c r="AB144" s="156">
        <v>4.2999999999999997E-2</v>
      </c>
    </row>
    <row r="145" spans="1:28" x14ac:dyDescent="0.25">
      <c r="A145" s="87" t="s">
        <v>1571</v>
      </c>
      <c r="B145" s="156">
        <v>6.25E-2</v>
      </c>
      <c r="C145" s="156">
        <v>0.5</v>
      </c>
      <c r="D145" s="156">
        <v>0.36607142857142855</v>
      </c>
      <c r="E145" s="156">
        <v>1.7857142857142856E-2</v>
      </c>
      <c r="F145" s="156" t="s">
        <v>294</v>
      </c>
      <c r="G145" s="156">
        <v>2.6785714285714284E-2</v>
      </c>
      <c r="H145" s="156" t="s">
        <v>294</v>
      </c>
      <c r="I145" s="156">
        <v>2.6785714285714284E-2</v>
      </c>
      <c r="J145" s="156">
        <v>1</v>
      </c>
      <c r="K145" s="87">
        <v>112</v>
      </c>
      <c r="L145" s="87"/>
      <c r="M145" s="156">
        <v>3.1E-2</v>
      </c>
      <c r="N145" s="156">
        <v>0.123</v>
      </c>
      <c r="O145" s="156">
        <v>0.40899999999999997</v>
      </c>
      <c r="P145" s="156">
        <v>0.59099999999999997</v>
      </c>
      <c r="Q145" s="156">
        <v>0.28299999999999997</v>
      </c>
      <c r="R145" s="156">
        <v>0.45800000000000002</v>
      </c>
      <c r="S145" s="156">
        <v>5.0000000000000001E-3</v>
      </c>
      <c r="T145" s="156">
        <v>6.3E-2</v>
      </c>
      <c r="U145" s="156" t="s">
        <v>294</v>
      </c>
      <c r="V145" s="156" t="s">
        <v>294</v>
      </c>
      <c r="W145" s="156">
        <v>8.9999999999999993E-3</v>
      </c>
      <c r="X145" s="156">
        <v>7.5999999999999998E-2</v>
      </c>
      <c r="Y145" s="156" t="s">
        <v>294</v>
      </c>
      <c r="Z145" s="156" t="s">
        <v>294</v>
      </c>
      <c r="AA145" s="156">
        <v>8.9999999999999993E-3</v>
      </c>
      <c r="AB145" s="156">
        <v>7.5999999999999998E-2</v>
      </c>
    </row>
    <row r="146" spans="1:28" x14ac:dyDescent="0.25">
      <c r="A146" s="87" t="s">
        <v>1572</v>
      </c>
      <c r="B146" s="156">
        <v>1.5539009388151505E-2</v>
      </c>
      <c r="C146" s="156">
        <v>0.60116542570411136</v>
      </c>
      <c r="D146" s="156">
        <v>0.15992230495305923</v>
      </c>
      <c r="E146" s="156">
        <v>4.7588216251213983E-2</v>
      </c>
      <c r="F146" s="156">
        <v>4.5322110715441894E-3</v>
      </c>
      <c r="G146" s="156">
        <v>0.12625445127873097</v>
      </c>
      <c r="H146" s="156">
        <v>5.179669796050502E-3</v>
      </c>
      <c r="I146" s="156">
        <v>3.9818711557138231E-2</v>
      </c>
      <c r="J146" s="156">
        <v>1</v>
      </c>
      <c r="K146" s="87">
        <v>3089</v>
      </c>
      <c r="L146" s="87"/>
      <c r="M146" s="156">
        <v>1.2E-2</v>
      </c>
      <c r="N146" s="156">
        <v>2.1000000000000001E-2</v>
      </c>
      <c r="O146" s="156">
        <v>0.58399999999999996</v>
      </c>
      <c r="P146" s="156">
        <v>0.61799999999999999</v>
      </c>
      <c r="Q146" s="156">
        <v>0.14699999999999999</v>
      </c>
      <c r="R146" s="156">
        <v>0.17299999999999999</v>
      </c>
      <c r="S146" s="156">
        <v>4.1000000000000002E-2</v>
      </c>
      <c r="T146" s="156">
        <v>5.6000000000000001E-2</v>
      </c>
      <c r="U146" s="156">
        <v>3.0000000000000001E-3</v>
      </c>
      <c r="V146" s="156">
        <v>8.0000000000000002E-3</v>
      </c>
      <c r="W146" s="156">
        <v>0.115</v>
      </c>
      <c r="X146" s="156">
        <v>0.13800000000000001</v>
      </c>
      <c r="Y146" s="156">
        <v>3.0000000000000001E-3</v>
      </c>
      <c r="Z146" s="156">
        <v>8.0000000000000002E-3</v>
      </c>
      <c r="AA146" s="156">
        <v>3.3000000000000002E-2</v>
      </c>
      <c r="AB146" s="156">
        <v>4.7E-2</v>
      </c>
    </row>
    <row r="147" spans="1:28" x14ac:dyDescent="0.25">
      <c r="A147" s="87" t="s">
        <v>1573</v>
      </c>
      <c r="B147" s="156" t="s">
        <v>294</v>
      </c>
      <c r="C147" s="156">
        <v>0.24305555555555555</v>
      </c>
      <c r="D147" s="156">
        <v>0.33333333333333331</v>
      </c>
      <c r="E147" s="156">
        <v>0.15972222222222221</v>
      </c>
      <c r="F147" s="156">
        <v>2.7777777777777776E-2</v>
      </c>
      <c r="G147" s="156">
        <v>0.1736111111111111</v>
      </c>
      <c r="H147" s="156" t="s">
        <v>294</v>
      </c>
      <c r="I147" s="156">
        <v>6.25E-2</v>
      </c>
      <c r="J147" s="156">
        <v>1</v>
      </c>
      <c r="K147" s="87">
        <v>144</v>
      </c>
      <c r="L147" s="87"/>
      <c r="M147" s="156" t="s">
        <v>294</v>
      </c>
      <c r="N147" s="156" t="s">
        <v>294</v>
      </c>
      <c r="O147" s="156">
        <v>0.18</v>
      </c>
      <c r="P147" s="156">
        <v>0.31900000000000001</v>
      </c>
      <c r="Q147" s="156">
        <v>0.26200000000000001</v>
      </c>
      <c r="R147" s="156">
        <v>0.41399999999999998</v>
      </c>
      <c r="S147" s="156">
        <v>0.109</v>
      </c>
      <c r="T147" s="156">
        <v>0.22800000000000001</v>
      </c>
      <c r="U147" s="156">
        <v>1.0999999999999999E-2</v>
      </c>
      <c r="V147" s="156">
        <v>6.9000000000000006E-2</v>
      </c>
      <c r="W147" s="156">
        <v>0.12</v>
      </c>
      <c r="X147" s="156">
        <v>0.24399999999999999</v>
      </c>
      <c r="Y147" s="156" t="s">
        <v>294</v>
      </c>
      <c r="Z147" s="156" t="s">
        <v>294</v>
      </c>
      <c r="AA147" s="156">
        <v>3.3000000000000002E-2</v>
      </c>
      <c r="AB147" s="156">
        <v>0.115</v>
      </c>
    </row>
    <row r="148" spans="1:28" x14ac:dyDescent="0.25">
      <c r="A148" s="87" t="s">
        <v>1574</v>
      </c>
      <c r="B148" s="156" t="s">
        <v>294</v>
      </c>
      <c r="C148" s="156">
        <v>0.18333333333333332</v>
      </c>
      <c r="D148" s="156">
        <v>0.45</v>
      </c>
      <c r="E148" s="156">
        <v>3.3333333333333333E-2</v>
      </c>
      <c r="F148" s="156" t="s">
        <v>294</v>
      </c>
      <c r="G148" s="156">
        <v>0.26666666666666666</v>
      </c>
      <c r="H148" s="156" t="s">
        <v>294</v>
      </c>
      <c r="I148" s="156">
        <v>6.6666666666666666E-2</v>
      </c>
      <c r="J148" s="156">
        <v>1</v>
      </c>
      <c r="K148" s="87">
        <v>60</v>
      </c>
      <c r="L148" s="87"/>
      <c r="M148" s="156" t="s">
        <v>294</v>
      </c>
      <c r="N148" s="156" t="s">
        <v>294</v>
      </c>
      <c r="O148" s="156">
        <v>0.106</v>
      </c>
      <c r="P148" s="156">
        <v>0.29899999999999999</v>
      </c>
      <c r="Q148" s="156">
        <v>0.33100000000000002</v>
      </c>
      <c r="R148" s="156">
        <v>0.57499999999999996</v>
      </c>
      <c r="S148" s="156">
        <v>8.9999999999999993E-3</v>
      </c>
      <c r="T148" s="156">
        <v>0.114</v>
      </c>
      <c r="U148" s="156" t="s">
        <v>294</v>
      </c>
      <c r="V148" s="156" t="s">
        <v>294</v>
      </c>
      <c r="W148" s="156">
        <v>0.17100000000000001</v>
      </c>
      <c r="X148" s="156">
        <v>0.39</v>
      </c>
      <c r="Y148" s="156" t="s">
        <v>294</v>
      </c>
      <c r="Z148" s="156" t="s">
        <v>294</v>
      </c>
      <c r="AA148" s="156">
        <v>2.5999999999999999E-2</v>
      </c>
      <c r="AB148" s="156">
        <v>0.159</v>
      </c>
    </row>
    <row r="149" spans="1:28" x14ac:dyDescent="0.25">
      <c r="A149" s="87" t="s">
        <v>1575</v>
      </c>
      <c r="B149" s="156" t="s">
        <v>294</v>
      </c>
      <c r="C149" s="156">
        <v>0.24374999999999999</v>
      </c>
      <c r="D149" s="156">
        <v>0.3</v>
      </c>
      <c r="E149" s="156">
        <v>0.30625000000000002</v>
      </c>
      <c r="F149" s="156">
        <v>2.5000000000000001E-2</v>
      </c>
      <c r="G149" s="156">
        <v>7.4999999999999997E-2</v>
      </c>
      <c r="H149" s="156" t="s">
        <v>294</v>
      </c>
      <c r="I149" s="156">
        <v>0.05</v>
      </c>
      <c r="J149" s="156">
        <v>1</v>
      </c>
      <c r="K149" s="87">
        <v>160</v>
      </c>
      <c r="L149" s="87"/>
      <c r="M149" s="156" t="s">
        <v>294</v>
      </c>
      <c r="N149" s="156" t="s">
        <v>294</v>
      </c>
      <c r="O149" s="156">
        <v>0.184</v>
      </c>
      <c r="P149" s="156">
        <v>0.316</v>
      </c>
      <c r="Q149" s="156">
        <v>0.23400000000000001</v>
      </c>
      <c r="R149" s="156">
        <v>0.375</v>
      </c>
      <c r="S149" s="156">
        <v>0.24</v>
      </c>
      <c r="T149" s="156">
        <v>0.38200000000000001</v>
      </c>
      <c r="U149" s="156">
        <v>0.01</v>
      </c>
      <c r="V149" s="156">
        <v>6.3E-2</v>
      </c>
      <c r="W149" s="156">
        <v>4.2999999999999997E-2</v>
      </c>
      <c r="X149" s="156">
        <v>0.127</v>
      </c>
      <c r="Y149" s="156" t="s">
        <v>294</v>
      </c>
      <c r="Z149" s="156" t="s">
        <v>294</v>
      </c>
      <c r="AA149" s="156">
        <v>2.5999999999999999E-2</v>
      </c>
      <c r="AB149" s="156">
        <v>9.6000000000000002E-2</v>
      </c>
    </row>
    <row r="150" spans="1:28" x14ac:dyDescent="0.25">
      <c r="A150" s="87" t="s">
        <v>1576</v>
      </c>
      <c r="B150" s="156" t="s">
        <v>294</v>
      </c>
      <c r="C150" s="156">
        <v>0.30952380952380953</v>
      </c>
      <c r="D150" s="156">
        <v>0.42857142857142855</v>
      </c>
      <c r="E150" s="156">
        <v>0.11904761904761904</v>
      </c>
      <c r="F150" s="156">
        <v>2.3809523809523808E-2</v>
      </c>
      <c r="G150" s="156">
        <v>9.5238095238095233E-2</v>
      </c>
      <c r="H150" s="156" t="s">
        <v>294</v>
      </c>
      <c r="I150" s="156">
        <v>2.3809523809523808E-2</v>
      </c>
      <c r="J150" s="156">
        <v>1</v>
      </c>
      <c r="K150" s="87">
        <v>42</v>
      </c>
      <c r="L150" s="87"/>
      <c r="M150" s="156" t="s">
        <v>294</v>
      </c>
      <c r="N150" s="156" t="s">
        <v>294</v>
      </c>
      <c r="O150" s="156">
        <v>0.191</v>
      </c>
      <c r="P150" s="156">
        <v>0.46</v>
      </c>
      <c r="Q150" s="156">
        <v>0.29099999999999998</v>
      </c>
      <c r="R150" s="156">
        <v>0.57799999999999996</v>
      </c>
      <c r="S150" s="156">
        <v>5.1999999999999998E-2</v>
      </c>
      <c r="T150" s="156">
        <v>0.25</v>
      </c>
      <c r="U150" s="156">
        <v>4.0000000000000001E-3</v>
      </c>
      <c r="V150" s="156">
        <v>0.123</v>
      </c>
      <c r="W150" s="156">
        <v>3.7999999999999999E-2</v>
      </c>
      <c r="X150" s="156">
        <v>0.221</v>
      </c>
      <c r="Y150" s="156" t="s">
        <v>294</v>
      </c>
      <c r="Z150" s="156" t="s">
        <v>294</v>
      </c>
      <c r="AA150" s="156">
        <v>4.0000000000000001E-3</v>
      </c>
      <c r="AB150" s="156">
        <v>0.123</v>
      </c>
    </row>
    <row r="151" spans="1:28" x14ac:dyDescent="0.25">
      <c r="A151" s="87" t="s">
        <v>1577</v>
      </c>
      <c r="B151" s="156" t="s">
        <v>294</v>
      </c>
      <c r="C151" s="156">
        <v>0.29729729729729731</v>
      </c>
      <c r="D151" s="156">
        <v>0.38738738738738737</v>
      </c>
      <c r="E151" s="156">
        <v>0.11711711711711711</v>
      </c>
      <c r="F151" s="156">
        <v>2.7027027027027029E-2</v>
      </c>
      <c r="G151" s="156">
        <v>0.15315315315315314</v>
      </c>
      <c r="H151" s="156" t="s">
        <v>294</v>
      </c>
      <c r="I151" s="156">
        <v>1.8018018018018018E-2</v>
      </c>
      <c r="J151" s="156">
        <v>1</v>
      </c>
      <c r="K151" s="87">
        <v>111</v>
      </c>
      <c r="L151" s="87"/>
      <c r="M151" s="156" t="s">
        <v>294</v>
      </c>
      <c r="N151" s="156" t="s">
        <v>294</v>
      </c>
      <c r="O151" s="156">
        <v>0.22</v>
      </c>
      <c r="P151" s="156">
        <v>0.38800000000000001</v>
      </c>
      <c r="Q151" s="156">
        <v>0.30199999999999999</v>
      </c>
      <c r="R151" s="156">
        <v>0.48</v>
      </c>
      <c r="S151" s="156">
        <v>7.0000000000000007E-2</v>
      </c>
      <c r="T151" s="156">
        <v>0.19</v>
      </c>
      <c r="U151" s="156">
        <v>8.9999999999999993E-3</v>
      </c>
      <c r="V151" s="156">
        <v>7.5999999999999998E-2</v>
      </c>
      <c r="W151" s="156">
        <v>9.8000000000000004E-2</v>
      </c>
      <c r="X151" s="156">
        <v>0.23200000000000001</v>
      </c>
      <c r="Y151" s="156" t="s">
        <v>294</v>
      </c>
      <c r="Z151" s="156" t="s">
        <v>294</v>
      </c>
      <c r="AA151" s="156">
        <v>5.0000000000000001E-3</v>
      </c>
      <c r="AB151" s="156">
        <v>6.3E-2</v>
      </c>
    </row>
    <row r="152" spans="1:28" x14ac:dyDescent="0.25">
      <c r="A152" s="87" t="s">
        <v>1578</v>
      </c>
      <c r="B152" s="156" t="s">
        <v>294</v>
      </c>
      <c r="C152" s="156">
        <v>0.2073170731707317</v>
      </c>
      <c r="D152" s="156">
        <v>0.45121951219512196</v>
      </c>
      <c r="E152" s="156">
        <v>9.7560975609756101E-2</v>
      </c>
      <c r="F152" s="156" t="s">
        <v>294</v>
      </c>
      <c r="G152" s="156">
        <v>0.2073170731707317</v>
      </c>
      <c r="H152" s="156" t="s">
        <v>294</v>
      </c>
      <c r="I152" s="156">
        <v>3.6585365853658534E-2</v>
      </c>
      <c r="J152" s="156">
        <v>1</v>
      </c>
      <c r="K152" s="87">
        <v>82</v>
      </c>
      <c r="L152" s="87"/>
      <c r="M152" s="156" t="s">
        <v>294</v>
      </c>
      <c r="N152" s="156" t="s">
        <v>294</v>
      </c>
      <c r="O152" s="156">
        <v>0.13400000000000001</v>
      </c>
      <c r="P152" s="156">
        <v>0.307</v>
      </c>
      <c r="Q152" s="156">
        <v>0.34799999999999998</v>
      </c>
      <c r="R152" s="156">
        <v>0.55900000000000005</v>
      </c>
      <c r="S152" s="156">
        <v>0.05</v>
      </c>
      <c r="T152" s="156">
        <v>0.18099999999999999</v>
      </c>
      <c r="U152" s="156" t="s">
        <v>294</v>
      </c>
      <c r="V152" s="156" t="s">
        <v>294</v>
      </c>
      <c r="W152" s="156">
        <v>0.13400000000000001</v>
      </c>
      <c r="X152" s="156">
        <v>0.307</v>
      </c>
      <c r="Y152" s="156" t="s">
        <v>294</v>
      </c>
      <c r="Z152" s="156" t="s">
        <v>294</v>
      </c>
      <c r="AA152" s="156">
        <v>1.2999999999999999E-2</v>
      </c>
      <c r="AB152" s="156">
        <v>0.10199999999999999</v>
      </c>
    </row>
    <row r="153" spans="1:28" x14ac:dyDescent="0.25">
      <c r="A153" s="87" t="s">
        <v>1579</v>
      </c>
      <c r="B153" s="156" t="s">
        <v>294</v>
      </c>
      <c r="C153" s="156">
        <v>0.23684210526315788</v>
      </c>
      <c r="D153" s="156">
        <v>0.23684210526315788</v>
      </c>
      <c r="E153" s="156">
        <v>0.15789473684210525</v>
      </c>
      <c r="F153" s="156">
        <v>5.2631578947368418E-2</v>
      </c>
      <c r="G153" s="156">
        <v>0.31578947368421051</v>
      </c>
      <c r="H153" s="156" t="s">
        <v>294</v>
      </c>
      <c r="I153" s="156" t="s">
        <v>294</v>
      </c>
      <c r="J153" s="156">
        <v>0.99999999999999989</v>
      </c>
      <c r="K153" s="87">
        <v>38</v>
      </c>
      <c r="L153" s="87"/>
      <c r="M153" s="156" t="s">
        <v>294</v>
      </c>
      <c r="N153" s="156" t="s">
        <v>294</v>
      </c>
      <c r="O153" s="156">
        <v>0.13</v>
      </c>
      <c r="P153" s="156">
        <v>0.39200000000000002</v>
      </c>
      <c r="Q153" s="156">
        <v>0.13</v>
      </c>
      <c r="R153" s="156">
        <v>0.39200000000000002</v>
      </c>
      <c r="S153" s="156">
        <v>7.3999999999999996E-2</v>
      </c>
      <c r="T153" s="156">
        <v>0.30399999999999999</v>
      </c>
      <c r="U153" s="156">
        <v>1.4999999999999999E-2</v>
      </c>
      <c r="V153" s="156">
        <v>0.17299999999999999</v>
      </c>
      <c r="W153" s="156">
        <v>0.191</v>
      </c>
      <c r="X153" s="156">
        <v>0.47499999999999998</v>
      </c>
      <c r="Y153" s="156" t="s">
        <v>294</v>
      </c>
      <c r="Z153" s="156" t="s">
        <v>294</v>
      </c>
      <c r="AA153" s="156" t="s">
        <v>294</v>
      </c>
      <c r="AB153" s="156" t="s">
        <v>294</v>
      </c>
    </row>
    <row r="154" spans="1:28" x14ac:dyDescent="0.25">
      <c r="A154" s="87" t="s">
        <v>1580</v>
      </c>
      <c r="B154" s="156" t="s">
        <v>294</v>
      </c>
      <c r="C154" s="156">
        <v>0.12368024132730016</v>
      </c>
      <c r="D154" s="156">
        <v>0.25791855203619912</v>
      </c>
      <c r="E154" s="156">
        <v>0.12669683257918551</v>
      </c>
      <c r="F154" s="156">
        <v>2.8657616892911009E-2</v>
      </c>
      <c r="G154" s="156">
        <v>0.41628959276018102</v>
      </c>
      <c r="H154" s="156">
        <v>9.0497737556561094E-3</v>
      </c>
      <c r="I154" s="156">
        <v>3.7707390648567117E-2</v>
      </c>
      <c r="J154" s="156">
        <v>0.99999999999999989</v>
      </c>
      <c r="K154" s="87">
        <v>663</v>
      </c>
      <c r="L154" s="87"/>
      <c r="M154" s="156" t="s">
        <v>294</v>
      </c>
      <c r="N154" s="156" t="s">
        <v>294</v>
      </c>
      <c r="O154" s="156">
        <v>0.10100000000000001</v>
      </c>
      <c r="P154" s="156">
        <v>0.151</v>
      </c>
      <c r="Q154" s="156">
        <v>0.22600000000000001</v>
      </c>
      <c r="R154" s="156">
        <v>0.29299999999999998</v>
      </c>
      <c r="S154" s="156">
        <v>0.104</v>
      </c>
      <c r="T154" s="156">
        <v>0.154</v>
      </c>
      <c r="U154" s="156">
        <v>1.7999999999999999E-2</v>
      </c>
      <c r="V154" s="156">
        <v>4.3999999999999997E-2</v>
      </c>
      <c r="W154" s="156">
        <v>0.379</v>
      </c>
      <c r="X154" s="156">
        <v>0.45400000000000001</v>
      </c>
      <c r="Y154" s="156">
        <v>4.0000000000000001E-3</v>
      </c>
      <c r="Z154" s="156">
        <v>0.02</v>
      </c>
      <c r="AA154" s="156">
        <v>2.5999999999999999E-2</v>
      </c>
      <c r="AB154" s="156">
        <v>5.5E-2</v>
      </c>
    </row>
    <row r="155" spans="1:28" x14ac:dyDescent="0.25">
      <c r="A155" s="87" t="s">
        <v>1581</v>
      </c>
      <c r="B155" s="156" t="s">
        <v>294</v>
      </c>
      <c r="C155" s="156">
        <v>3.214285714285714E-2</v>
      </c>
      <c r="D155" s="156">
        <v>0.2392857142857143</v>
      </c>
      <c r="E155" s="156">
        <v>0.05</v>
      </c>
      <c r="F155" s="156">
        <v>3.214285714285714E-2</v>
      </c>
      <c r="G155" s="156">
        <v>0.60357142857142854</v>
      </c>
      <c r="H155" s="156" t="s">
        <v>294</v>
      </c>
      <c r="I155" s="156">
        <v>4.2857142857142858E-2</v>
      </c>
      <c r="J155" s="156">
        <v>0.99999999999999989</v>
      </c>
      <c r="K155" s="87">
        <v>280</v>
      </c>
      <c r="L155" s="87"/>
      <c r="M155" s="156" t="s">
        <v>294</v>
      </c>
      <c r="N155" s="156" t="s">
        <v>294</v>
      </c>
      <c r="O155" s="156">
        <v>1.7000000000000001E-2</v>
      </c>
      <c r="P155" s="156">
        <v>0.06</v>
      </c>
      <c r="Q155" s="156">
        <v>0.193</v>
      </c>
      <c r="R155" s="156">
        <v>0.29299999999999998</v>
      </c>
      <c r="S155" s="156">
        <v>0.03</v>
      </c>
      <c r="T155" s="156">
        <v>8.2000000000000003E-2</v>
      </c>
      <c r="U155" s="156">
        <v>1.7000000000000001E-2</v>
      </c>
      <c r="V155" s="156">
        <v>0.06</v>
      </c>
      <c r="W155" s="156">
        <v>0.54500000000000004</v>
      </c>
      <c r="X155" s="156">
        <v>0.65900000000000003</v>
      </c>
      <c r="Y155" s="156" t="s">
        <v>294</v>
      </c>
      <c r="Z155" s="156" t="s">
        <v>294</v>
      </c>
      <c r="AA155" s="156">
        <v>2.5000000000000001E-2</v>
      </c>
      <c r="AB155" s="156">
        <v>7.2999999999999995E-2</v>
      </c>
    </row>
    <row r="156" spans="1:28" x14ac:dyDescent="0.25">
      <c r="A156" s="87" t="s">
        <v>1582</v>
      </c>
      <c r="B156" s="156" t="s">
        <v>294</v>
      </c>
      <c r="C156" s="156">
        <v>8.7912087912087919E-2</v>
      </c>
      <c r="D156" s="156">
        <v>0.39010989010989011</v>
      </c>
      <c r="E156" s="156">
        <v>0.11263736263736264</v>
      </c>
      <c r="F156" s="156">
        <v>1.9230769230769232E-2</v>
      </c>
      <c r="G156" s="156">
        <v>0.32967032967032966</v>
      </c>
      <c r="H156" s="156" t="s">
        <v>294</v>
      </c>
      <c r="I156" s="156">
        <v>6.043956043956044E-2</v>
      </c>
      <c r="J156" s="156">
        <v>1</v>
      </c>
      <c r="K156" s="87">
        <v>364</v>
      </c>
      <c r="L156" s="87"/>
      <c r="M156" s="156" t="s">
        <v>294</v>
      </c>
      <c r="N156" s="156" t="s">
        <v>294</v>
      </c>
      <c r="O156" s="156">
        <v>6.3E-2</v>
      </c>
      <c r="P156" s="156">
        <v>0.121</v>
      </c>
      <c r="Q156" s="156">
        <v>0.34100000000000003</v>
      </c>
      <c r="R156" s="156">
        <v>0.441</v>
      </c>
      <c r="S156" s="156">
        <v>8.4000000000000005E-2</v>
      </c>
      <c r="T156" s="156">
        <v>0.14899999999999999</v>
      </c>
      <c r="U156" s="156">
        <v>8.9999999999999993E-3</v>
      </c>
      <c r="V156" s="156">
        <v>3.9E-2</v>
      </c>
      <c r="W156" s="156">
        <v>0.28299999999999997</v>
      </c>
      <c r="X156" s="156">
        <v>0.38</v>
      </c>
      <c r="Y156" s="156" t="s">
        <v>294</v>
      </c>
      <c r="Z156" s="156" t="s">
        <v>294</v>
      </c>
      <c r="AA156" s="156">
        <v>0.04</v>
      </c>
      <c r="AB156" s="156">
        <v>0.09</v>
      </c>
    </row>
    <row r="157" spans="1:28" x14ac:dyDescent="0.25">
      <c r="A157" s="87" t="s">
        <v>1583</v>
      </c>
      <c r="B157" s="156" t="s">
        <v>294</v>
      </c>
      <c r="C157" s="156">
        <v>4.2253521126760563E-2</v>
      </c>
      <c r="D157" s="156">
        <v>0.323943661971831</v>
      </c>
      <c r="E157" s="156">
        <v>0.14084507042253522</v>
      </c>
      <c r="F157" s="156">
        <v>1.4084507042253521E-2</v>
      </c>
      <c r="G157" s="156">
        <v>0.45070422535211269</v>
      </c>
      <c r="H157" s="156">
        <v>1.4084507042253521E-2</v>
      </c>
      <c r="I157" s="156">
        <v>1.4084507042253521E-2</v>
      </c>
      <c r="J157" s="156">
        <v>1</v>
      </c>
      <c r="K157" s="87">
        <v>71</v>
      </c>
      <c r="L157" s="87"/>
      <c r="M157" s="156" t="s">
        <v>294</v>
      </c>
      <c r="N157" s="156" t="s">
        <v>294</v>
      </c>
      <c r="O157" s="156">
        <v>1.4E-2</v>
      </c>
      <c r="P157" s="156">
        <v>0.11700000000000001</v>
      </c>
      <c r="Q157" s="156">
        <v>0.22700000000000001</v>
      </c>
      <c r="R157" s="156">
        <v>0.439</v>
      </c>
      <c r="S157" s="156">
        <v>7.8E-2</v>
      </c>
      <c r="T157" s="156">
        <v>0.24</v>
      </c>
      <c r="U157" s="156">
        <v>2E-3</v>
      </c>
      <c r="V157" s="156">
        <v>7.5999999999999998E-2</v>
      </c>
      <c r="W157" s="156">
        <v>0.34</v>
      </c>
      <c r="X157" s="156">
        <v>0.56599999999999995</v>
      </c>
      <c r="Y157" s="156">
        <v>2E-3</v>
      </c>
      <c r="Z157" s="156">
        <v>7.5999999999999998E-2</v>
      </c>
      <c r="AA157" s="156">
        <v>2E-3</v>
      </c>
      <c r="AB157" s="156">
        <v>7.5999999999999998E-2</v>
      </c>
    </row>
    <row r="158" spans="1:28" x14ac:dyDescent="0.25">
      <c r="A158" s="87" t="s">
        <v>1584</v>
      </c>
      <c r="B158" s="156" t="s">
        <v>294</v>
      </c>
      <c r="C158" s="156">
        <v>5.6122448979591837E-2</v>
      </c>
      <c r="D158" s="156">
        <v>0.21428571428571427</v>
      </c>
      <c r="E158" s="156">
        <v>8.673469387755102E-2</v>
      </c>
      <c r="F158" s="156">
        <v>2.5510204081632654E-2</v>
      </c>
      <c r="G158" s="156">
        <v>0.55612244897959184</v>
      </c>
      <c r="H158" s="156">
        <v>1.5306122448979591E-2</v>
      </c>
      <c r="I158" s="156">
        <v>4.5918367346938778E-2</v>
      </c>
      <c r="J158" s="156">
        <v>0.99999999999999989</v>
      </c>
      <c r="K158" s="87">
        <v>196</v>
      </c>
      <c r="L158" s="87"/>
      <c r="M158" s="156" t="s">
        <v>294</v>
      </c>
      <c r="N158" s="156" t="s">
        <v>294</v>
      </c>
      <c r="O158" s="156">
        <v>3.2000000000000001E-2</v>
      </c>
      <c r="P158" s="156">
        <v>9.8000000000000004E-2</v>
      </c>
      <c r="Q158" s="156">
        <v>0.16300000000000001</v>
      </c>
      <c r="R158" s="156">
        <v>0.27700000000000002</v>
      </c>
      <c r="S158" s="156">
        <v>5.5E-2</v>
      </c>
      <c r="T158" s="156">
        <v>0.13500000000000001</v>
      </c>
      <c r="U158" s="156">
        <v>1.0999999999999999E-2</v>
      </c>
      <c r="V158" s="156">
        <v>5.8000000000000003E-2</v>
      </c>
      <c r="W158" s="156">
        <v>0.48599999999999999</v>
      </c>
      <c r="X158" s="156">
        <v>0.624</v>
      </c>
      <c r="Y158" s="156">
        <v>5.0000000000000001E-3</v>
      </c>
      <c r="Z158" s="156">
        <v>4.3999999999999997E-2</v>
      </c>
      <c r="AA158" s="156">
        <v>2.4E-2</v>
      </c>
      <c r="AB158" s="156">
        <v>8.5000000000000006E-2</v>
      </c>
    </row>
    <row r="159" spans="1:28" x14ac:dyDescent="0.25">
      <c r="A159" s="87" t="s">
        <v>1585</v>
      </c>
      <c r="B159" s="156" t="s">
        <v>294</v>
      </c>
      <c r="C159" s="156">
        <v>0.18652323929368783</v>
      </c>
      <c r="D159" s="156">
        <v>0.20661660239496651</v>
      </c>
      <c r="E159" s="156">
        <v>8.7274203369190173E-2</v>
      </c>
      <c r="F159" s="156">
        <v>1.3598538664501725E-2</v>
      </c>
      <c r="G159" s="156">
        <v>0.45727623300182668</v>
      </c>
      <c r="H159" s="156">
        <v>5.8859346458291053E-3</v>
      </c>
      <c r="I159" s="156">
        <v>4.2825248629997974E-2</v>
      </c>
      <c r="J159" s="156">
        <v>0.99999999999999989</v>
      </c>
      <c r="K159" s="87">
        <v>4927</v>
      </c>
      <c r="L159" s="87"/>
      <c r="M159" s="156" t="s">
        <v>294</v>
      </c>
      <c r="N159" s="156" t="s">
        <v>294</v>
      </c>
      <c r="O159" s="156">
        <v>0.17599999999999999</v>
      </c>
      <c r="P159" s="156">
        <v>0.19800000000000001</v>
      </c>
      <c r="Q159" s="156">
        <v>0.19600000000000001</v>
      </c>
      <c r="R159" s="156">
        <v>0.218</v>
      </c>
      <c r="S159" s="156">
        <v>0.08</v>
      </c>
      <c r="T159" s="156">
        <v>9.5000000000000001E-2</v>
      </c>
      <c r="U159" s="156">
        <v>1.0999999999999999E-2</v>
      </c>
      <c r="V159" s="156">
        <v>1.7000000000000001E-2</v>
      </c>
      <c r="W159" s="156">
        <v>0.443</v>
      </c>
      <c r="X159" s="156">
        <v>0.47099999999999997</v>
      </c>
      <c r="Y159" s="156">
        <v>4.0000000000000001E-3</v>
      </c>
      <c r="Z159" s="156">
        <v>8.0000000000000002E-3</v>
      </c>
      <c r="AA159" s="156">
        <v>3.7999999999999999E-2</v>
      </c>
      <c r="AB159" s="156">
        <v>4.9000000000000002E-2</v>
      </c>
    </row>
    <row r="160" spans="1:28" x14ac:dyDescent="0.25">
      <c r="A160" s="87" t="s">
        <v>1586</v>
      </c>
      <c r="B160" s="156" t="s">
        <v>294</v>
      </c>
      <c r="C160" s="156">
        <v>0.62857142857142856</v>
      </c>
      <c r="D160" s="156">
        <v>0.22857142857142856</v>
      </c>
      <c r="E160" s="156">
        <v>5.7142857142857141E-2</v>
      </c>
      <c r="F160" s="156" t="s">
        <v>294</v>
      </c>
      <c r="G160" s="156">
        <v>5.7142857142857141E-2</v>
      </c>
      <c r="H160" s="156" t="s">
        <v>294</v>
      </c>
      <c r="I160" s="156">
        <v>2.8571428571428571E-2</v>
      </c>
      <c r="J160" s="156">
        <v>1</v>
      </c>
      <c r="K160" s="87">
        <v>35</v>
      </c>
      <c r="L160" s="87"/>
      <c r="M160" s="156" t="s">
        <v>294</v>
      </c>
      <c r="N160" s="156" t="s">
        <v>294</v>
      </c>
      <c r="O160" s="156">
        <v>0.46300000000000002</v>
      </c>
      <c r="P160" s="156">
        <v>0.76800000000000002</v>
      </c>
      <c r="Q160" s="156">
        <v>0.121</v>
      </c>
      <c r="R160" s="156">
        <v>0.39</v>
      </c>
      <c r="S160" s="156">
        <v>1.6E-2</v>
      </c>
      <c r="T160" s="156">
        <v>0.186</v>
      </c>
      <c r="U160" s="156" t="s">
        <v>294</v>
      </c>
      <c r="V160" s="156" t="s">
        <v>294</v>
      </c>
      <c r="W160" s="156">
        <v>1.6E-2</v>
      </c>
      <c r="X160" s="156">
        <v>0.186</v>
      </c>
      <c r="Y160" s="156" t="s">
        <v>294</v>
      </c>
      <c r="Z160" s="156" t="s">
        <v>294</v>
      </c>
      <c r="AA160" s="156">
        <v>5.0000000000000001E-3</v>
      </c>
      <c r="AB160" s="156">
        <v>0.14499999999999999</v>
      </c>
    </row>
    <row r="161" spans="1:28" x14ac:dyDescent="0.25">
      <c r="A161" s="87" t="s">
        <v>1587</v>
      </c>
      <c r="B161" s="156" t="s">
        <v>294</v>
      </c>
      <c r="C161" s="156">
        <v>0.33281972265023113</v>
      </c>
      <c r="D161" s="156">
        <v>0.43605546995377503</v>
      </c>
      <c r="E161" s="156">
        <v>8.7827426810477657E-2</v>
      </c>
      <c r="F161" s="156">
        <v>9.2449922958397542E-3</v>
      </c>
      <c r="G161" s="156">
        <v>5.0847457627118647E-2</v>
      </c>
      <c r="H161" s="156">
        <v>3.0816640986132513E-3</v>
      </c>
      <c r="I161" s="156">
        <v>8.0123266563944529E-2</v>
      </c>
      <c r="J161" s="156">
        <v>0.99999999999999989</v>
      </c>
      <c r="K161" s="87">
        <v>649</v>
      </c>
      <c r="L161" s="87"/>
      <c r="M161" s="156" t="s">
        <v>294</v>
      </c>
      <c r="N161" s="156" t="s">
        <v>294</v>
      </c>
      <c r="O161" s="156">
        <v>0.29799999999999999</v>
      </c>
      <c r="P161" s="156">
        <v>0.37</v>
      </c>
      <c r="Q161" s="156">
        <v>0.39800000000000002</v>
      </c>
      <c r="R161" s="156">
        <v>0.47399999999999998</v>
      </c>
      <c r="S161" s="156">
        <v>6.8000000000000005E-2</v>
      </c>
      <c r="T161" s="156">
        <v>0.112</v>
      </c>
      <c r="U161" s="156">
        <v>4.0000000000000001E-3</v>
      </c>
      <c r="V161" s="156">
        <v>0.02</v>
      </c>
      <c r="W161" s="156">
        <v>3.5999999999999997E-2</v>
      </c>
      <c r="X161" s="156">
        <v>7.0999999999999994E-2</v>
      </c>
      <c r="Y161" s="156">
        <v>1E-3</v>
      </c>
      <c r="Z161" s="156">
        <v>1.0999999999999999E-2</v>
      </c>
      <c r="AA161" s="156">
        <v>6.2E-2</v>
      </c>
      <c r="AB161" s="156">
        <v>0.104</v>
      </c>
    </row>
    <row r="162" spans="1:28" x14ac:dyDescent="0.25">
      <c r="A162" s="87" t="s">
        <v>1588</v>
      </c>
      <c r="B162" s="156" t="s">
        <v>294</v>
      </c>
      <c r="C162" s="156" t="s">
        <v>294</v>
      </c>
      <c r="D162" s="156">
        <v>0.19620253164556961</v>
      </c>
      <c r="E162" s="156">
        <v>0.10126582278481013</v>
      </c>
      <c r="F162" s="156">
        <v>3.7974683544303799E-2</v>
      </c>
      <c r="G162" s="156">
        <v>0.59493670886075944</v>
      </c>
      <c r="H162" s="156">
        <v>2.5316455696202531E-2</v>
      </c>
      <c r="I162" s="156">
        <v>4.4303797468354431E-2</v>
      </c>
      <c r="J162" s="156">
        <v>0.99999999999999989</v>
      </c>
      <c r="K162" s="87">
        <v>158</v>
      </c>
      <c r="L162" s="87"/>
      <c r="M162" s="156" t="s">
        <v>294</v>
      </c>
      <c r="N162" s="156" t="s">
        <v>294</v>
      </c>
      <c r="O162" s="156" t="s">
        <v>294</v>
      </c>
      <c r="P162" s="156" t="s">
        <v>294</v>
      </c>
      <c r="Q162" s="156">
        <v>0.14199999999999999</v>
      </c>
      <c r="R162" s="156">
        <v>0.26500000000000001</v>
      </c>
      <c r="S162" s="156">
        <v>6.3E-2</v>
      </c>
      <c r="T162" s="156">
        <v>0.158</v>
      </c>
      <c r="U162" s="156">
        <v>1.7999999999999999E-2</v>
      </c>
      <c r="V162" s="156">
        <v>0.08</v>
      </c>
      <c r="W162" s="156">
        <v>0.51700000000000002</v>
      </c>
      <c r="X162" s="156">
        <v>0.66800000000000004</v>
      </c>
      <c r="Y162" s="156">
        <v>0.01</v>
      </c>
      <c r="Z162" s="156">
        <v>6.3E-2</v>
      </c>
      <c r="AA162" s="156">
        <v>2.1999999999999999E-2</v>
      </c>
      <c r="AB162" s="156">
        <v>8.8999999999999996E-2</v>
      </c>
    </row>
    <row r="163" spans="1:28" x14ac:dyDescent="0.25">
      <c r="A163" s="87" t="s">
        <v>1589</v>
      </c>
      <c r="B163" s="156" t="s">
        <v>294</v>
      </c>
      <c r="C163" s="156">
        <v>0.13120567375886524</v>
      </c>
      <c r="D163" s="156">
        <v>0.22695035460992907</v>
      </c>
      <c r="E163" s="156">
        <v>0.1524822695035461</v>
      </c>
      <c r="F163" s="156">
        <v>3.5460992907801421E-2</v>
      </c>
      <c r="G163" s="156">
        <v>0.4432624113475177</v>
      </c>
      <c r="H163" s="156" t="s">
        <v>294</v>
      </c>
      <c r="I163" s="156">
        <v>1.0638297872340425E-2</v>
      </c>
      <c r="J163" s="156">
        <v>1.0000000000000002</v>
      </c>
      <c r="K163" s="87">
        <v>282</v>
      </c>
      <c r="L163" s="87"/>
      <c r="M163" s="156" t="s">
        <v>294</v>
      </c>
      <c r="N163" s="156" t="s">
        <v>294</v>
      </c>
      <c r="O163" s="156">
        <v>9.7000000000000003E-2</v>
      </c>
      <c r="P163" s="156">
        <v>0.17599999999999999</v>
      </c>
      <c r="Q163" s="156">
        <v>0.182</v>
      </c>
      <c r="R163" s="156">
        <v>0.27900000000000003</v>
      </c>
      <c r="S163" s="156">
        <v>0.115</v>
      </c>
      <c r="T163" s="156">
        <v>0.19900000000000001</v>
      </c>
      <c r="U163" s="156">
        <v>1.9E-2</v>
      </c>
      <c r="V163" s="156">
        <v>6.4000000000000001E-2</v>
      </c>
      <c r="W163" s="156">
        <v>0.38600000000000001</v>
      </c>
      <c r="X163" s="156">
        <v>0.502</v>
      </c>
      <c r="Y163" s="156" t="s">
        <v>294</v>
      </c>
      <c r="Z163" s="156" t="s">
        <v>294</v>
      </c>
      <c r="AA163" s="156">
        <v>4.0000000000000001E-3</v>
      </c>
      <c r="AB163" s="156">
        <v>3.1E-2</v>
      </c>
    </row>
    <row r="164" spans="1:28" x14ac:dyDescent="0.25">
      <c r="A164" s="87" t="s">
        <v>1590</v>
      </c>
      <c r="B164" s="156" t="s">
        <v>294</v>
      </c>
      <c r="C164" s="156">
        <v>0.1111111111111111</v>
      </c>
      <c r="D164" s="156">
        <v>0.32407407407407407</v>
      </c>
      <c r="E164" s="156">
        <v>0.10740740740740741</v>
      </c>
      <c r="F164" s="156">
        <v>2.4074074074074074E-2</v>
      </c>
      <c r="G164" s="156">
        <v>0.39814814814814814</v>
      </c>
      <c r="H164" s="156">
        <v>7.4074074074074077E-3</v>
      </c>
      <c r="I164" s="156">
        <v>2.7777777777777776E-2</v>
      </c>
      <c r="J164" s="156">
        <v>1</v>
      </c>
      <c r="K164" s="87">
        <v>540</v>
      </c>
      <c r="L164" s="87"/>
      <c r="M164" s="156" t="s">
        <v>294</v>
      </c>
      <c r="N164" s="156" t="s">
        <v>294</v>
      </c>
      <c r="O164" s="156">
        <v>8.6999999999999994E-2</v>
      </c>
      <c r="P164" s="156">
        <v>0.14000000000000001</v>
      </c>
      <c r="Q164" s="156">
        <v>0.28599999999999998</v>
      </c>
      <c r="R164" s="156">
        <v>0.36499999999999999</v>
      </c>
      <c r="S164" s="156">
        <v>8.4000000000000005E-2</v>
      </c>
      <c r="T164" s="156">
        <v>0.13600000000000001</v>
      </c>
      <c r="U164" s="156">
        <v>1.4E-2</v>
      </c>
      <c r="V164" s="156">
        <v>4.1000000000000002E-2</v>
      </c>
      <c r="W164" s="156">
        <v>0.35799999999999998</v>
      </c>
      <c r="X164" s="156">
        <v>0.44</v>
      </c>
      <c r="Y164" s="156">
        <v>3.0000000000000001E-3</v>
      </c>
      <c r="Z164" s="156">
        <v>1.9E-2</v>
      </c>
      <c r="AA164" s="156">
        <v>1.7000000000000001E-2</v>
      </c>
      <c r="AB164" s="156">
        <v>4.4999999999999998E-2</v>
      </c>
    </row>
    <row r="165" spans="1:28" x14ac:dyDescent="0.25">
      <c r="A165" s="87" t="s">
        <v>1591</v>
      </c>
      <c r="B165" s="156" t="s">
        <v>294</v>
      </c>
      <c r="C165" s="156">
        <v>0.17666666666666667</v>
      </c>
      <c r="D165" s="156">
        <v>0.34333333333333332</v>
      </c>
      <c r="E165" s="156">
        <v>0.11222222222222222</v>
      </c>
      <c r="F165" s="156">
        <v>2.8888888888888888E-2</v>
      </c>
      <c r="G165" s="156">
        <v>0.30444444444444446</v>
      </c>
      <c r="H165" s="156">
        <v>4.4444444444444444E-3</v>
      </c>
      <c r="I165" s="156">
        <v>0.03</v>
      </c>
      <c r="J165" s="156">
        <v>1</v>
      </c>
      <c r="K165" s="87">
        <v>900</v>
      </c>
      <c r="L165" s="87"/>
      <c r="M165" s="156" t="s">
        <v>294</v>
      </c>
      <c r="N165" s="156" t="s">
        <v>294</v>
      </c>
      <c r="O165" s="156">
        <v>0.153</v>
      </c>
      <c r="P165" s="156">
        <v>0.20300000000000001</v>
      </c>
      <c r="Q165" s="156">
        <v>0.313</v>
      </c>
      <c r="R165" s="156">
        <v>0.375</v>
      </c>
      <c r="S165" s="156">
        <v>9.2999999999999999E-2</v>
      </c>
      <c r="T165" s="156">
        <v>0.13500000000000001</v>
      </c>
      <c r="U165" s="156">
        <v>0.02</v>
      </c>
      <c r="V165" s="156">
        <v>4.2000000000000003E-2</v>
      </c>
      <c r="W165" s="156">
        <v>0.27500000000000002</v>
      </c>
      <c r="X165" s="156">
        <v>0.33500000000000002</v>
      </c>
      <c r="Y165" s="156">
        <v>2E-3</v>
      </c>
      <c r="Z165" s="156">
        <v>1.0999999999999999E-2</v>
      </c>
      <c r="AA165" s="156">
        <v>2.1000000000000001E-2</v>
      </c>
      <c r="AB165" s="156">
        <v>4.2999999999999997E-2</v>
      </c>
    </row>
    <row r="166" spans="1:28" x14ac:dyDescent="0.25">
      <c r="A166" s="87" t="s">
        <v>1592</v>
      </c>
      <c r="B166" s="156" t="s">
        <v>294</v>
      </c>
      <c r="C166" s="156">
        <v>0.33152173913043476</v>
      </c>
      <c r="D166" s="156">
        <v>0.19782608695652174</v>
      </c>
      <c r="E166" s="156">
        <v>6.7391304347826086E-2</v>
      </c>
      <c r="F166" s="156">
        <v>8.5869565217391308E-2</v>
      </c>
      <c r="G166" s="156">
        <v>0.29239130434782606</v>
      </c>
      <c r="H166" s="156">
        <v>4.3478260869565218E-3</v>
      </c>
      <c r="I166" s="156">
        <v>2.0652173913043477E-2</v>
      </c>
      <c r="J166" s="156">
        <v>1</v>
      </c>
      <c r="K166" s="87">
        <v>920</v>
      </c>
      <c r="L166" s="87"/>
      <c r="M166" s="156" t="s">
        <v>294</v>
      </c>
      <c r="N166" s="156" t="s">
        <v>294</v>
      </c>
      <c r="O166" s="156">
        <v>0.30199999999999999</v>
      </c>
      <c r="P166" s="156">
        <v>0.36299999999999999</v>
      </c>
      <c r="Q166" s="156">
        <v>0.17299999999999999</v>
      </c>
      <c r="R166" s="156">
        <v>0.22500000000000001</v>
      </c>
      <c r="S166" s="156">
        <v>5.2999999999999999E-2</v>
      </c>
      <c r="T166" s="156">
        <v>8.5000000000000006E-2</v>
      </c>
      <c r="U166" s="156">
        <v>6.9000000000000006E-2</v>
      </c>
      <c r="V166" s="156">
        <v>0.106</v>
      </c>
      <c r="W166" s="156">
        <v>0.26400000000000001</v>
      </c>
      <c r="X166" s="156">
        <v>0.32300000000000001</v>
      </c>
      <c r="Y166" s="156">
        <v>2E-3</v>
      </c>
      <c r="Z166" s="156">
        <v>1.0999999999999999E-2</v>
      </c>
      <c r="AA166" s="156">
        <v>1.2999999999999999E-2</v>
      </c>
      <c r="AB166" s="156">
        <v>3.2000000000000001E-2</v>
      </c>
    </row>
    <row r="167" spans="1:28" x14ac:dyDescent="0.25">
      <c r="A167" s="87" t="s">
        <v>1593</v>
      </c>
      <c r="B167" s="156" t="s">
        <v>294</v>
      </c>
      <c r="C167" s="156">
        <v>0.11874999999999999</v>
      </c>
      <c r="D167" s="156">
        <v>0.35625000000000001</v>
      </c>
      <c r="E167" s="156">
        <v>0.2</v>
      </c>
      <c r="F167" s="156">
        <v>6.8750000000000006E-2</v>
      </c>
      <c r="G167" s="156">
        <v>0.21249999999999999</v>
      </c>
      <c r="H167" s="156" t="s">
        <v>294</v>
      </c>
      <c r="I167" s="156">
        <v>4.3749999999999997E-2</v>
      </c>
      <c r="J167" s="156">
        <v>1</v>
      </c>
      <c r="K167" s="87">
        <v>160</v>
      </c>
      <c r="L167" s="87"/>
      <c r="M167" s="156" t="s">
        <v>294</v>
      </c>
      <c r="N167" s="156" t="s">
        <v>294</v>
      </c>
      <c r="O167" s="156">
        <v>7.6999999999999999E-2</v>
      </c>
      <c r="P167" s="156">
        <v>0.17799999999999999</v>
      </c>
      <c r="Q167" s="156">
        <v>0.28599999999999998</v>
      </c>
      <c r="R167" s="156">
        <v>0.433</v>
      </c>
      <c r="S167" s="156">
        <v>0.14499999999999999</v>
      </c>
      <c r="T167" s="156">
        <v>0.26900000000000002</v>
      </c>
      <c r="U167" s="156">
        <v>3.9E-2</v>
      </c>
      <c r="V167" s="156">
        <v>0.11899999999999999</v>
      </c>
      <c r="W167" s="156">
        <v>0.156</v>
      </c>
      <c r="X167" s="156">
        <v>0.28199999999999997</v>
      </c>
      <c r="Y167" s="156" t="s">
        <v>294</v>
      </c>
      <c r="Z167" s="156" t="s">
        <v>294</v>
      </c>
      <c r="AA167" s="156">
        <v>2.1000000000000001E-2</v>
      </c>
      <c r="AB167" s="156">
        <v>8.7999999999999995E-2</v>
      </c>
    </row>
    <row r="168" spans="1:28" x14ac:dyDescent="0.25">
      <c r="A168" s="87" t="s">
        <v>1594</v>
      </c>
      <c r="B168" s="156" t="s">
        <v>294</v>
      </c>
      <c r="C168" s="156" t="s">
        <v>294</v>
      </c>
      <c r="D168" s="156">
        <v>0.2391304347826087</v>
      </c>
      <c r="E168" s="156">
        <v>0.15217391304347827</v>
      </c>
      <c r="F168" s="156">
        <v>4.3478260869565216E-2</v>
      </c>
      <c r="G168" s="156">
        <v>0.5</v>
      </c>
      <c r="H168" s="156">
        <v>2.1739130434782608E-2</v>
      </c>
      <c r="I168" s="156">
        <v>4.3478260869565216E-2</v>
      </c>
      <c r="J168" s="156">
        <v>1</v>
      </c>
      <c r="K168" s="87">
        <v>46</v>
      </c>
      <c r="L168" s="87"/>
      <c r="M168" s="156" t="s">
        <v>294</v>
      </c>
      <c r="N168" s="156" t="s">
        <v>294</v>
      </c>
      <c r="O168" s="156" t="s">
        <v>294</v>
      </c>
      <c r="P168" s="156" t="s">
        <v>294</v>
      </c>
      <c r="Q168" s="156">
        <v>0.13900000000000001</v>
      </c>
      <c r="R168" s="156">
        <v>0.379</v>
      </c>
      <c r="S168" s="156">
        <v>7.5999999999999998E-2</v>
      </c>
      <c r="T168" s="156">
        <v>0.28199999999999997</v>
      </c>
      <c r="U168" s="156">
        <v>1.2E-2</v>
      </c>
      <c r="V168" s="156">
        <v>0.14499999999999999</v>
      </c>
      <c r="W168" s="156">
        <v>0.36099999999999999</v>
      </c>
      <c r="X168" s="156">
        <v>0.63900000000000001</v>
      </c>
      <c r="Y168" s="156">
        <v>4.0000000000000001E-3</v>
      </c>
      <c r="Z168" s="156">
        <v>0.113</v>
      </c>
      <c r="AA168" s="156">
        <v>1.2E-2</v>
      </c>
      <c r="AB168" s="156">
        <v>0.14499999999999999</v>
      </c>
    </row>
    <row r="169" spans="1:28" x14ac:dyDescent="0.25">
      <c r="A169" s="87" t="s">
        <v>1595</v>
      </c>
      <c r="B169" s="156" t="s">
        <v>294</v>
      </c>
      <c r="C169" s="156">
        <v>4.9079754601226995E-2</v>
      </c>
      <c r="D169" s="156">
        <v>0.33742331288343558</v>
      </c>
      <c r="E169" s="156">
        <v>0.1165644171779141</v>
      </c>
      <c r="F169" s="156">
        <v>2.4539877300613498E-2</v>
      </c>
      <c r="G169" s="156">
        <v>0.43558282208588955</v>
      </c>
      <c r="H169" s="156" t="s">
        <v>294</v>
      </c>
      <c r="I169" s="156">
        <v>3.6809815950920248E-2</v>
      </c>
      <c r="J169" s="156">
        <v>1</v>
      </c>
      <c r="K169" s="87">
        <v>163</v>
      </c>
      <c r="L169" s="87"/>
      <c r="M169" s="156" t="s">
        <v>294</v>
      </c>
      <c r="N169" s="156" t="s">
        <v>294</v>
      </c>
      <c r="O169" s="156">
        <v>2.5000000000000001E-2</v>
      </c>
      <c r="P169" s="156">
        <v>9.4E-2</v>
      </c>
      <c r="Q169" s="156">
        <v>0.26900000000000002</v>
      </c>
      <c r="R169" s="156">
        <v>0.41299999999999998</v>
      </c>
      <c r="S169" s="156">
        <v>7.5999999999999998E-2</v>
      </c>
      <c r="T169" s="156">
        <v>0.17499999999999999</v>
      </c>
      <c r="U169" s="156">
        <v>0.01</v>
      </c>
      <c r="V169" s="156">
        <v>6.0999999999999999E-2</v>
      </c>
      <c r="W169" s="156">
        <v>0.36199999999999999</v>
      </c>
      <c r="X169" s="156">
        <v>0.51200000000000001</v>
      </c>
      <c r="Y169" s="156" t="s">
        <v>294</v>
      </c>
      <c r="Z169" s="156" t="s">
        <v>294</v>
      </c>
      <c r="AA169" s="156">
        <v>1.7000000000000001E-2</v>
      </c>
      <c r="AB169" s="156">
        <v>7.8E-2</v>
      </c>
    </row>
    <row r="170" spans="1:28" x14ac:dyDescent="0.25">
      <c r="A170" s="87" t="s">
        <v>1596</v>
      </c>
      <c r="B170" s="156" t="s">
        <v>294</v>
      </c>
      <c r="C170" s="156">
        <v>0.11851851851851852</v>
      </c>
      <c r="D170" s="156">
        <v>0.24444444444444444</v>
      </c>
      <c r="E170" s="156">
        <v>0.11555555555555555</v>
      </c>
      <c r="F170" s="156">
        <v>2.074074074074074E-2</v>
      </c>
      <c r="G170" s="156">
        <v>0.43111111111111111</v>
      </c>
      <c r="H170" s="156">
        <v>1.6296296296296295E-2</v>
      </c>
      <c r="I170" s="156">
        <v>5.3333333333333337E-2</v>
      </c>
      <c r="J170" s="156">
        <v>0.99999999999999989</v>
      </c>
      <c r="K170" s="87">
        <v>675</v>
      </c>
      <c r="L170" s="87"/>
      <c r="M170" s="156" t="s">
        <v>294</v>
      </c>
      <c r="N170" s="156" t="s">
        <v>294</v>
      </c>
      <c r="O170" s="156">
        <v>9.6000000000000002E-2</v>
      </c>
      <c r="P170" s="156">
        <v>0.14499999999999999</v>
      </c>
      <c r="Q170" s="156">
        <v>0.214</v>
      </c>
      <c r="R170" s="156">
        <v>0.27800000000000002</v>
      </c>
      <c r="S170" s="156">
        <v>9.4E-2</v>
      </c>
      <c r="T170" s="156">
        <v>0.14199999999999999</v>
      </c>
      <c r="U170" s="156">
        <v>1.2E-2</v>
      </c>
      <c r="V170" s="156">
        <v>3.5000000000000003E-2</v>
      </c>
      <c r="W170" s="156">
        <v>0.39400000000000002</v>
      </c>
      <c r="X170" s="156">
        <v>0.46899999999999997</v>
      </c>
      <c r="Y170" s="156">
        <v>8.9999999999999993E-3</v>
      </c>
      <c r="Z170" s="156">
        <v>2.9000000000000001E-2</v>
      </c>
      <c r="AA170" s="156">
        <v>3.9E-2</v>
      </c>
      <c r="AB170" s="156">
        <v>7.2999999999999995E-2</v>
      </c>
    </row>
    <row r="171" spans="1:28" x14ac:dyDescent="0.25">
      <c r="A171" s="87" t="s">
        <v>1597</v>
      </c>
      <c r="B171" s="156" t="s">
        <v>294</v>
      </c>
      <c r="C171" s="156">
        <v>0.18007662835249041</v>
      </c>
      <c r="D171" s="156">
        <v>0.19731800766283525</v>
      </c>
      <c r="E171" s="156">
        <v>9.5785440613026823E-2</v>
      </c>
      <c r="F171" s="156">
        <v>2.681992337164751E-2</v>
      </c>
      <c r="G171" s="156">
        <v>0.44827586206896552</v>
      </c>
      <c r="H171" s="156">
        <v>7.6628352490421452E-3</v>
      </c>
      <c r="I171" s="156">
        <v>4.4061302681992334E-2</v>
      </c>
      <c r="J171" s="156">
        <v>1</v>
      </c>
      <c r="K171" s="87">
        <v>522</v>
      </c>
      <c r="L171" s="87"/>
      <c r="M171" s="156" t="s">
        <v>294</v>
      </c>
      <c r="N171" s="156" t="s">
        <v>294</v>
      </c>
      <c r="O171" s="156">
        <v>0.14899999999999999</v>
      </c>
      <c r="P171" s="156">
        <v>0.215</v>
      </c>
      <c r="Q171" s="156">
        <v>0.16500000000000001</v>
      </c>
      <c r="R171" s="156">
        <v>0.23400000000000001</v>
      </c>
      <c r="S171" s="156">
        <v>7.2999999999999995E-2</v>
      </c>
      <c r="T171" s="156">
        <v>0.124</v>
      </c>
      <c r="U171" s="156">
        <v>1.6E-2</v>
      </c>
      <c r="V171" s="156">
        <v>4.4999999999999998E-2</v>
      </c>
      <c r="W171" s="156">
        <v>0.40600000000000003</v>
      </c>
      <c r="X171" s="156">
        <v>0.49099999999999999</v>
      </c>
      <c r="Y171" s="156">
        <v>3.0000000000000001E-3</v>
      </c>
      <c r="Z171" s="156">
        <v>0.02</v>
      </c>
      <c r="AA171" s="156">
        <v>0.03</v>
      </c>
      <c r="AB171" s="156">
        <v>6.5000000000000002E-2</v>
      </c>
    </row>
    <row r="172" spans="1:28" x14ac:dyDescent="0.25">
      <c r="A172" s="87" t="s">
        <v>1598</v>
      </c>
      <c r="B172" s="156" t="s">
        <v>294</v>
      </c>
      <c r="C172" s="156">
        <v>9.5100864553314124E-2</v>
      </c>
      <c r="D172" s="156">
        <v>0.14793467819404418</v>
      </c>
      <c r="E172" s="156">
        <v>6.7243035542747354E-2</v>
      </c>
      <c r="F172" s="156">
        <v>3.5542747358309319E-2</v>
      </c>
      <c r="G172" s="156">
        <v>0.59462055715658024</v>
      </c>
      <c r="H172" s="156">
        <v>9.6061479346781949E-3</v>
      </c>
      <c r="I172" s="156">
        <v>4.9951969260326606E-2</v>
      </c>
      <c r="J172" s="156">
        <v>1</v>
      </c>
      <c r="K172" s="87">
        <v>1041</v>
      </c>
      <c r="L172" s="87"/>
      <c r="M172" s="156" t="s">
        <v>294</v>
      </c>
      <c r="N172" s="156" t="s">
        <v>294</v>
      </c>
      <c r="O172" s="156">
        <v>7.9000000000000001E-2</v>
      </c>
      <c r="P172" s="156">
        <v>0.114</v>
      </c>
      <c r="Q172" s="156">
        <v>0.128</v>
      </c>
      <c r="R172" s="156">
        <v>0.17100000000000001</v>
      </c>
      <c r="S172" s="156">
        <v>5.3999999999999999E-2</v>
      </c>
      <c r="T172" s="156">
        <v>8.4000000000000005E-2</v>
      </c>
      <c r="U172" s="156">
        <v>2.5999999999999999E-2</v>
      </c>
      <c r="V172" s="156">
        <v>4.9000000000000002E-2</v>
      </c>
      <c r="W172" s="156">
        <v>0.56499999999999995</v>
      </c>
      <c r="X172" s="156">
        <v>0.624</v>
      </c>
      <c r="Y172" s="156">
        <v>5.0000000000000001E-3</v>
      </c>
      <c r="Z172" s="156">
        <v>1.7999999999999999E-2</v>
      </c>
      <c r="AA172" s="156">
        <v>3.7999999999999999E-2</v>
      </c>
      <c r="AB172" s="156">
        <v>6.5000000000000002E-2</v>
      </c>
    </row>
    <row r="173" spans="1:28" x14ac:dyDescent="0.25">
      <c r="A173" s="87" t="s">
        <v>1599</v>
      </c>
      <c r="B173" s="156" t="s">
        <v>294</v>
      </c>
      <c r="C173" s="156">
        <v>0.24090909090909091</v>
      </c>
      <c r="D173" s="156">
        <v>0.38181818181818183</v>
      </c>
      <c r="E173" s="156">
        <v>0.12272727272727273</v>
      </c>
      <c r="F173" s="156">
        <v>3.5101010101010098E-2</v>
      </c>
      <c r="G173" s="156">
        <v>0.17474747474747473</v>
      </c>
      <c r="H173" s="156">
        <v>6.0606060606060606E-3</v>
      </c>
      <c r="I173" s="156">
        <v>3.8636363636363635E-2</v>
      </c>
      <c r="J173" s="156">
        <v>1</v>
      </c>
      <c r="K173" s="87">
        <v>3960</v>
      </c>
      <c r="L173" s="87"/>
      <c r="M173" s="156" t="s">
        <v>294</v>
      </c>
      <c r="N173" s="156" t="s">
        <v>294</v>
      </c>
      <c r="O173" s="156">
        <v>0.22800000000000001</v>
      </c>
      <c r="P173" s="156">
        <v>0.254</v>
      </c>
      <c r="Q173" s="156">
        <v>0.36699999999999999</v>
      </c>
      <c r="R173" s="156">
        <v>0.39700000000000002</v>
      </c>
      <c r="S173" s="156">
        <v>0.113</v>
      </c>
      <c r="T173" s="156">
        <v>0.13300000000000001</v>
      </c>
      <c r="U173" s="156">
        <v>0.03</v>
      </c>
      <c r="V173" s="156">
        <v>4.1000000000000002E-2</v>
      </c>
      <c r="W173" s="156">
        <v>0.16300000000000001</v>
      </c>
      <c r="X173" s="156">
        <v>0.187</v>
      </c>
      <c r="Y173" s="156">
        <v>4.0000000000000001E-3</v>
      </c>
      <c r="Z173" s="156">
        <v>8.9999999999999993E-3</v>
      </c>
      <c r="AA173" s="156">
        <v>3.3000000000000002E-2</v>
      </c>
      <c r="AB173" s="156">
        <v>4.4999999999999998E-2</v>
      </c>
    </row>
    <row r="174" spans="1:28" x14ac:dyDescent="0.25">
      <c r="A174" s="87" t="s">
        <v>1600</v>
      </c>
      <c r="B174" s="156" t="s">
        <v>294</v>
      </c>
      <c r="C174" s="156">
        <v>8.3333333333333329E-2</v>
      </c>
      <c r="D174" s="156">
        <v>0.29166666666666669</v>
      </c>
      <c r="E174" s="156">
        <v>0.25</v>
      </c>
      <c r="F174" s="156" t="s">
        <v>294</v>
      </c>
      <c r="G174" s="156">
        <v>0.29166666666666669</v>
      </c>
      <c r="H174" s="156" t="s">
        <v>294</v>
      </c>
      <c r="I174" s="156">
        <v>8.3333333333333329E-2</v>
      </c>
      <c r="J174" s="156">
        <v>1</v>
      </c>
      <c r="K174" s="87">
        <v>24</v>
      </c>
      <c r="L174" s="87"/>
      <c r="M174" s="156" t="s">
        <v>294</v>
      </c>
      <c r="N174" s="156" t="s">
        <v>294</v>
      </c>
      <c r="O174" s="156">
        <v>2.3E-2</v>
      </c>
      <c r="P174" s="156">
        <v>0.25800000000000001</v>
      </c>
      <c r="Q174" s="156">
        <v>0.14899999999999999</v>
      </c>
      <c r="R174" s="156">
        <v>0.49199999999999999</v>
      </c>
      <c r="S174" s="156">
        <v>0.12</v>
      </c>
      <c r="T174" s="156">
        <v>0.44900000000000001</v>
      </c>
      <c r="U174" s="156" t="s">
        <v>294</v>
      </c>
      <c r="V174" s="156" t="s">
        <v>294</v>
      </c>
      <c r="W174" s="156">
        <v>0.14899999999999999</v>
      </c>
      <c r="X174" s="156">
        <v>0.49199999999999999</v>
      </c>
      <c r="Y174" s="156" t="s">
        <v>294</v>
      </c>
      <c r="Z174" s="156" t="s">
        <v>294</v>
      </c>
      <c r="AA174" s="156">
        <v>2.3E-2</v>
      </c>
      <c r="AB174" s="156">
        <v>0.25800000000000001</v>
      </c>
    </row>
    <row r="175" spans="1:28" x14ac:dyDescent="0.25">
      <c r="A175" s="87" t="s">
        <v>1601</v>
      </c>
      <c r="B175" s="156" t="s">
        <v>294</v>
      </c>
      <c r="C175" s="156">
        <v>0.12941176470588237</v>
      </c>
      <c r="D175" s="156">
        <v>0.41176470588235292</v>
      </c>
      <c r="E175" s="156">
        <v>0.1</v>
      </c>
      <c r="F175" s="156">
        <v>2.3529411764705882E-2</v>
      </c>
      <c r="G175" s="156">
        <v>0.27058823529411763</v>
      </c>
      <c r="H175" s="156">
        <v>1.1764705882352941E-2</v>
      </c>
      <c r="I175" s="156">
        <v>5.2941176470588235E-2</v>
      </c>
      <c r="J175" s="156">
        <v>1</v>
      </c>
      <c r="K175" s="87">
        <v>170</v>
      </c>
      <c r="L175" s="87"/>
      <c r="M175" s="156" t="s">
        <v>294</v>
      </c>
      <c r="N175" s="156" t="s">
        <v>294</v>
      </c>
      <c r="O175" s="156">
        <v>8.6999999999999994E-2</v>
      </c>
      <c r="P175" s="156">
        <v>0.188</v>
      </c>
      <c r="Q175" s="156">
        <v>0.34100000000000003</v>
      </c>
      <c r="R175" s="156">
        <v>0.48699999999999999</v>
      </c>
      <c r="S175" s="156">
        <v>6.3E-2</v>
      </c>
      <c r="T175" s="156">
        <v>0.154</v>
      </c>
      <c r="U175" s="156">
        <v>8.9999999999999993E-3</v>
      </c>
      <c r="V175" s="156">
        <v>5.8999999999999997E-2</v>
      </c>
      <c r="W175" s="156">
        <v>0.20899999999999999</v>
      </c>
      <c r="X175" s="156">
        <v>0.34200000000000003</v>
      </c>
      <c r="Y175" s="156">
        <v>3.0000000000000001E-3</v>
      </c>
      <c r="Z175" s="156">
        <v>4.2000000000000003E-2</v>
      </c>
      <c r="AA175" s="156">
        <v>2.8000000000000001E-2</v>
      </c>
      <c r="AB175" s="156">
        <v>9.8000000000000004E-2</v>
      </c>
    </row>
    <row r="176" spans="1:28" x14ac:dyDescent="0.25">
      <c r="A176" s="87" t="s">
        <v>1602</v>
      </c>
      <c r="B176" s="156" t="s">
        <v>294</v>
      </c>
      <c r="C176" s="156">
        <v>0.21081576535288726</v>
      </c>
      <c r="D176" s="156">
        <v>0.19156736938588451</v>
      </c>
      <c r="E176" s="156">
        <v>8.2493125572868933E-2</v>
      </c>
      <c r="F176" s="156">
        <v>5.6828597616865262E-2</v>
      </c>
      <c r="G176" s="156">
        <v>0.41796516956920254</v>
      </c>
      <c r="H176" s="156">
        <v>9.1659028414298807E-3</v>
      </c>
      <c r="I176" s="156">
        <v>3.1164069660861594E-2</v>
      </c>
      <c r="J176" s="156">
        <v>1</v>
      </c>
      <c r="K176" s="87">
        <v>1091</v>
      </c>
      <c r="L176" s="87"/>
      <c r="M176" s="156" t="s">
        <v>294</v>
      </c>
      <c r="N176" s="156" t="s">
        <v>294</v>
      </c>
      <c r="O176" s="156">
        <v>0.188</v>
      </c>
      <c r="P176" s="156">
        <v>0.23599999999999999</v>
      </c>
      <c r="Q176" s="156">
        <v>0.16900000000000001</v>
      </c>
      <c r="R176" s="156">
        <v>0.216</v>
      </c>
      <c r="S176" s="156">
        <v>6.8000000000000005E-2</v>
      </c>
      <c r="T176" s="156">
        <v>0.1</v>
      </c>
      <c r="U176" s="156">
        <v>4.4999999999999998E-2</v>
      </c>
      <c r="V176" s="156">
        <v>7.1999999999999995E-2</v>
      </c>
      <c r="W176" s="156">
        <v>0.38900000000000001</v>
      </c>
      <c r="X176" s="156">
        <v>0.44700000000000001</v>
      </c>
      <c r="Y176" s="156">
        <v>5.0000000000000001E-3</v>
      </c>
      <c r="Z176" s="156">
        <v>1.7000000000000001E-2</v>
      </c>
      <c r="AA176" s="156">
        <v>2.1999999999999999E-2</v>
      </c>
      <c r="AB176" s="156">
        <v>4.2999999999999997E-2</v>
      </c>
    </row>
    <row r="177" spans="1:28" x14ac:dyDescent="0.25">
      <c r="A177" s="87" t="s">
        <v>1603</v>
      </c>
      <c r="B177" s="156" t="s">
        <v>294</v>
      </c>
      <c r="C177" s="156">
        <v>0.75</v>
      </c>
      <c r="D177" s="156">
        <v>0.25</v>
      </c>
      <c r="E177" s="156" t="s">
        <v>294</v>
      </c>
      <c r="F177" s="156" t="s">
        <v>294</v>
      </c>
      <c r="G177" s="156" t="s">
        <v>294</v>
      </c>
      <c r="H177" s="156" t="s">
        <v>294</v>
      </c>
      <c r="I177" s="156" t="s">
        <v>294</v>
      </c>
      <c r="J177" s="156">
        <v>1</v>
      </c>
      <c r="K177" s="87">
        <v>4</v>
      </c>
      <c r="L177" s="87"/>
      <c r="M177" s="156" t="s">
        <v>294</v>
      </c>
      <c r="N177" s="156" t="s">
        <v>294</v>
      </c>
      <c r="O177" s="156">
        <v>0.30099999999999999</v>
      </c>
      <c r="P177" s="156">
        <v>0.95399999999999996</v>
      </c>
      <c r="Q177" s="156">
        <v>4.5999999999999999E-2</v>
      </c>
      <c r="R177" s="156">
        <v>0.69899999999999995</v>
      </c>
      <c r="S177" s="156" t="s">
        <v>294</v>
      </c>
      <c r="T177" s="156" t="s">
        <v>294</v>
      </c>
      <c r="U177" s="156" t="s">
        <v>294</v>
      </c>
      <c r="V177" s="156" t="s">
        <v>294</v>
      </c>
      <c r="W177" s="156" t="s">
        <v>294</v>
      </c>
      <c r="X177" s="156" t="s">
        <v>294</v>
      </c>
      <c r="Y177" s="156" t="s">
        <v>294</v>
      </c>
      <c r="Z177" s="156" t="s">
        <v>294</v>
      </c>
      <c r="AA177" s="156" t="s">
        <v>294</v>
      </c>
      <c r="AB177" s="156" t="s">
        <v>294</v>
      </c>
    </row>
    <row r="178" spans="1:28" x14ac:dyDescent="0.25">
      <c r="A178" s="87" t="s">
        <v>1604</v>
      </c>
      <c r="B178" s="156" t="s">
        <v>294</v>
      </c>
      <c r="C178" s="156">
        <v>0.39243027888446214</v>
      </c>
      <c r="D178" s="156">
        <v>0.32669322709163345</v>
      </c>
      <c r="E178" s="156">
        <v>7.370517928286853E-2</v>
      </c>
      <c r="F178" s="156">
        <v>2.3904382470119521E-2</v>
      </c>
      <c r="G178" s="156">
        <v>0.14342629482071714</v>
      </c>
      <c r="H178" s="156">
        <v>1.9920318725099601E-3</v>
      </c>
      <c r="I178" s="156">
        <v>3.7848605577689244E-2</v>
      </c>
      <c r="J178" s="156">
        <v>1</v>
      </c>
      <c r="K178" s="87">
        <v>502</v>
      </c>
      <c r="L178" s="87"/>
      <c r="M178" s="156" t="s">
        <v>294</v>
      </c>
      <c r="N178" s="156" t="s">
        <v>294</v>
      </c>
      <c r="O178" s="156">
        <v>0.35099999999999998</v>
      </c>
      <c r="P178" s="156">
        <v>0.436</v>
      </c>
      <c r="Q178" s="156">
        <v>0.28699999999999998</v>
      </c>
      <c r="R178" s="156">
        <v>0.36899999999999999</v>
      </c>
      <c r="S178" s="156">
        <v>5.3999999999999999E-2</v>
      </c>
      <c r="T178" s="156">
        <v>0.1</v>
      </c>
      <c r="U178" s="156">
        <v>1.4E-2</v>
      </c>
      <c r="V178" s="156">
        <v>4.1000000000000002E-2</v>
      </c>
      <c r="W178" s="156">
        <v>0.115</v>
      </c>
      <c r="X178" s="156">
        <v>0.17699999999999999</v>
      </c>
      <c r="Y178" s="156">
        <v>0</v>
      </c>
      <c r="Z178" s="156">
        <v>1.0999999999999999E-2</v>
      </c>
      <c r="AA178" s="156">
        <v>2.4E-2</v>
      </c>
      <c r="AB178" s="156">
        <v>5.8000000000000003E-2</v>
      </c>
    </row>
    <row r="179" spans="1:28" x14ac:dyDescent="0.25">
      <c r="A179" s="87" t="s">
        <v>1605</v>
      </c>
      <c r="B179" s="156" t="s">
        <v>294</v>
      </c>
      <c r="C179" s="156">
        <v>0.45112781954887216</v>
      </c>
      <c r="D179" s="156">
        <v>0.36842105263157893</v>
      </c>
      <c r="E179" s="156">
        <v>6.7669172932330823E-2</v>
      </c>
      <c r="F179" s="156">
        <v>7.5187969924812026E-3</v>
      </c>
      <c r="G179" s="156">
        <v>7.5187969924812026E-2</v>
      </c>
      <c r="H179" s="156">
        <v>7.5187969924812026E-3</v>
      </c>
      <c r="I179" s="156">
        <v>2.2556390977443608E-2</v>
      </c>
      <c r="J179" s="156">
        <v>1</v>
      </c>
      <c r="K179" s="87">
        <v>133</v>
      </c>
      <c r="L179" s="87"/>
      <c r="M179" s="156" t="s">
        <v>294</v>
      </c>
      <c r="N179" s="156" t="s">
        <v>294</v>
      </c>
      <c r="O179" s="156">
        <v>0.36899999999999999</v>
      </c>
      <c r="P179" s="156">
        <v>0.53600000000000003</v>
      </c>
      <c r="Q179" s="156">
        <v>0.29099999999999998</v>
      </c>
      <c r="R179" s="156">
        <v>0.45300000000000001</v>
      </c>
      <c r="S179" s="156">
        <v>3.5999999999999997E-2</v>
      </c>
      <c r="T179" s="156">
        <v>0.124</v>
      </c>
      <c r="U179" s="156">
        <v>1E-3</v>
      </c>
      <c r="V179" s="156">
        <v>4.1000000000000002E-2</v>
      </c>
      <c r="W179" s="156">
        <v>4.1000000000000002E-2</v>
      </c>
      <c r="X179" s="156">
        <v>0.13300000000000001</v>
      </c>
      <c r="Y179" s="156">
        <v>1E-3</v>
      </c>
      <c r="Z179" s="156">
        <v>4.1000000000000002E-2</v>
      </c>
      <c r="AA179" s="156">
        <v>8.0000000000000002E-3</v>
      </c>
      <c r="AB179" s="156">
        <v>6.4000000000000001E-2</v>
      </c>
    </row>
    <row r="180" spans="1:28" x14ac:dyDescent="0.25">
      <c r="A180" s="87" t="s">
        <v>1606</v>
      </c>
      <c r="B180" s="156" t="s">
        <v>294</v>
      </c>
      <c r="C180" s="156">
        <v>0.20855614973262032</v>
      </c>
      <c r="D180" s="156">
        <v>0.39839572192513367</v>
      </c>
      <c r="E180" s="156">
        <v>0.16042780748663102</v>
      </c>
      <c r="F180" s="156">
        <v>8.8235294117647065E-2</v>
      </c>
      <c r="G180" s="156">
        <v>9.6256684491978606E-2</v>
      </c>
      <c r="H180" s="156" t="s">
        <v>294</v>
      </c>
      <c r="I180" s="156">
        <v>4.8128342245989303E-2</v>
      </c>
      <c r="J180" s="156">
        <v>1</v>
      </c>
      <c r="K180" s="87">
        <v>374</v>
      </c>
      <c r="L180" s="87"/>
      <c r="M180" s="156" t="s">
        <v>294</v>
      </c>
      <c r="N180" s="156" t="s">
        <v>294</v>
      </c>
      <c r="O180" s="156">
        <v>0.17</v>
      </c>
      <c r="P180" s="156">
        <v>0.253</v>
      </c>
      <c r="Q180" s="156">
        <v>0.35</v>
      </c>
      <c r="R180" s="156">
        <v>0.44900000000000001</v>
      </c>
      <c r="S180" s="156">
        <v>0.127</v>
      </c>
      <c r="T180" s="156">
        <v>0.20100000000000001</v>
      </c>
      <c r="U180" s="156">
        <v>6.4000000000000001E-2</v>
      </c>
      <c r="V180" s="156">
        <v>0.121</v>
      </c>
      <c r="W180" s="156">
        <v>7.0000000000000007E-2</v>
      </c>
      <c r="X180" s="156">
        <v>0.13</v>
      </c>
      <c r="Y180" s="156" t="s">
        <v>294</v>
      </c>
      <c r="Z180" s="156" t="s">
        <v>294</v>
      </c>
      <c r="AA180" s="156">
        <v>3.1E-2</v>
      </c>
      <c r="AB180" s="156">
        <v>7.4999999999999997E-2</v>
      </c>
    </row>
    <row r="181" spans="1:28" x14ac:dyDescent="0.25">
      <c r="A181" s="87" t="s">
        <v>1607</v>
      </c>
      <c r="B181" s="156">
        <v>1.1457378551787351E-4</v>
      </c>
      <c r="C181" s="156">
        <v>0.18446379468377636</v>
      </c>
      <c r="D181" s="156">
        <v>0.2153987167736022</v>
      </c>
      <c r="E181" s="156">
        <v>7.8673999388939805E-2</v>
      </c>
      <c r="F181" s="156">
        <v>2.7077604644057441E-2</v>
      </c>
      <c r="G181" s="156">
        <v>0.42678735105407883</v>
      </c>
      <c r="H181" s="156">
        <v>1.6269477543538038E-2</v>
      </c>
      <c r="I181" s="156">
        <v>5.1214482126489456E-2</v>
      </c>
      <c r="J181" s="156">
        <v>1</v>
      </c>
      <c r="K181" s="87">
        <v>26184</v>
      </c>
      <c r="L181" s="87"/>
      <c r="M181" s="156">
        <v>0</v>
      </c>
      <c r="N181" s="156">
        <v>0</v>
      </c>
      <c r="O181" s="156">
        <v>0.18</v>
      </c>
      <c r="P181" s="156">
        <v>0.189</v>
      </c>
      <c r="Q181" s="156">
        <v>0.21</v>
      </c>
      <c r="R181" s="156">
        <v>0.22</v>
      </c>
      <c r="S181" s="156">
        <v>7.4999999999999997E-2</v>
      </c>
      <c r="T181" s="156">
        <v>8.2000000000000003E-2</v>
      </c>
      <c r="U181" s="156">
        <v>2.5000000000000001E-2</v>
      </c>
      <c r="V181" s="156">
        <v>2.9000000000000001E-2</v>
      </c>
      <c r="W181" s="156">
        <v>0.42099999999999999</v>
      </c>
      <c r="X181" s="156">
        <v>0.433</v>
      </c>
      <c r="Y181" s="156">
        <v>1.4999999999999999E-2</v>
      </c>
      <c r="Z181" s="156">
        <v>1.7999999999999999E-2</v>
      </c>
      <c r="AA181" s="156">
        <v>4.9000000000000002E-2</v>
      </c>
      <c r="AB181" s="156">
        <v>5.3999999999999999E-2</v>
      </c>
    </row>
    <row r="182" spans="1:28" x14ac:dyDescent="0.25">
      <c r="A182" s="87" t="s">
        <v>1608</v>
      </c>
      <c r="B182" s="156" t="s">
        <v>294</v>
      </c>
      <c r="C182" s="156">
        <v>6.9090909090909092E-2</v>
      </c>
      <c r="D182" s="156">
        <v>0.14909090909090908</v>
      </c>
      <c r="E182" s="156">
        <v>6.545454545454546E-2</v>
      </c>
      <c r="F182" s="156">
        <v>4.363636363636364E-2</v>
      </c>
      <c r="G182" s="156">
        <v>0.63272727272727269</v>
      </c>
      <c r="H182" s="156">
        <v>1.8181818181818181E-2</v>
      </c>
      <c r="I182" s="156">
        <v>2.181818181818182E-2</v>
      </c>
      <c r="J182" s="156">
        <v>1</v>
      </c>
      <c r="K182" s="87">
        <v>275</v>
      </c>
      <c r="L182" s="87"/>
      <c r="M182" s="156" t="s">
        <v>294</v>
      </c>
      <c r="N182" s="156" t="s">
        <v>294</v>
      </c>
      <c r="O182" s="156">
        <v>4.4999999999999998E-2</v>
      </c>
      <c r="P182" s="156">
        <v>0.105</v>
      </c>
      <c r="Q182" s="156">
        <v>0.112</v>
      </c>
      <c r="R182" s="156">
        <v>0.19600000000000001</v>
      </c>
      <c r="S182" s="156">
        <v>4.2000000000000003E-2</v>
      </c>
      <c r="T182" s="156">
        <v>0.10100000000000001</v>
      </c>
      <c r="U182" s="156">
        <v>2.5000000000000001E-2</v>
      </c>
      <c r="V182" s="156">
        <v>7.4999999999999997E-2</v>
      </c>
      <c r="W182" s="156">
        <v>0.57399999999999995</v>
      </c>
      <c r="X182" s="156">
        <v>0.68799999999999994</v>
      </c>
      <c r="Y182" s="156">
        <v>8.0000000000000002E-3</v>
      </c>
      <c r="Z182" s="156">
        <v>4.2000000000000003E-2</v>
      </c>
      <c r="AA182" s="156">
        <v>0.01</v>
      </c>
      <c r="AB182" s="156">
        <v>4.7E-2</v>
      </c>
    </row>
    <row r="183" spans="1:28" x14ac:dyDescent="0.25">
      <c r="A183" s="87" t="s">
        <v>1609</v>
      </c>
      <c r="B183" s="156" t="s">
        <v>294</v>
      </c>
      <c r="C183" s="156">
        <v>0.20218181818181818</v>
      </c>
      <c r="D183" s="156">
        <v>0.24581818181818182</v>
      </c>
      <c r="E183" s="156">
        <v>0.10618181818181818</v>
      </c>
      <c r="F183" s="156">
        <v>6.4000000000000001E-2</v>
      </c>
      <c r="G183" s="156">
        <v>0.33745454545454545</v>
      </c>
      <c r="H183" s="156">
        <v>8.7272727272727276E-3</v>
      </c>
      <c r="I183" s="156">
        <v>3.563636363636364E-2</v>
      </c>
      <c r="J183" s="156">
        <v>1</v>
      </c>
      <c r="K183" s="87">
        <v>1375</v>
      </c>
      <c r="L183" s="87"/>
      <c r="M183" s="156" t="s">
        <v>294</v>
      </c>
      <c r="N183" s="156" t="s">
        <v>294</v>
      </c>
      <c r="O183" s="156">
        <v>0.182</v>
      </c>
      <c r="P183" s="156">
        <v>0.224</v>
      </c>
      <c r="Q183" s="156">
        <v>0.224</v>
      </c>
      <c r="R183" s="156">
        <v>0.26900000000000002</v>
      </c>
      <c r="S183" s="156">
        <v>9.0999999999999998E-2</v>
      </c>
      <c r="T183" s="156">
        <v>0.124</v>
      </c>
      <c r="U183" s="156">
        <v>5.1999999999999998E-2</v>
      </c>
      <c r="V183" s="156">
        <v>7.8E-2</v>
      </c>
      <c r="W183" s="156">
        <v>0.313</v>
      </c>
      <c r="X183" s="156">
        <v>0.36299999999999999</v>
      </c>
      <c r="Y183" s="156">
        <v>5.0000000000000001E-3</v>
      </c>
      <c r="Z183" s="156">
        <v>1.4999999999999999E-2</v>
      </c>
      <c r="AA183" s="156">
        <v>2.7E-2</v>
      </c>
      <c r="AB183" s="156">
        <v>4.7E-2</v>
      </c>
    </row>
    <row r="184" spans="1:28" x14ac:dyDescent="0.25">
      <c r="A184" s="87" t="s">
        <v>1610</v>
      </c>
      <c r="B184" s="156" t="s">
        <v>294</v>
      </c>
      <c r="C184" s="156">
        <v>4.0160642570281121E-3</v>
      </c>
      <c r="D184" s="156">
        <v>0.10441767068273092</v>
      </c>
      <c r="E184" s="156">
        <v>4.8192771084337352E-2</v>
      </c>
      <c r="F184" s="156">
        <v>1.2048192771084338E-2</v>
      </c>
      <c r="G184" s="156">
        <v>0.80722891566265065</v>
      </c>
      <c r="H184" s="156">
        <v>4.0160642570281121E-3</v>
      </c>
      <c r="I184" s="156">
        <v>2.0080321285140562E-2</v>
      </c>
      <c r="J184" s="156">
        <v>1</v>
      </c>
      <c r="K184" s="87">
        <v>249</v>
      </c>
      <c r="L184" s="87"/>
      <c r="M184" s="156" t="s">
        <v>294</v>
      </c>
      <c r="N184" s="156" t="s">
        <v>294</v>
      </c>
      <c r="O184" s="156">
        <v>1E-3</v>
      </c>
      <c r="P184" s="156">
        <v>2.1999999999999999E-2</v>
      </c>
      <c r="Q184" s="156">
        <v>7.1999999999999995E-2</v>
      </c>
      <c r="R184" s="156">
        <v>0.14899999999999999</v>
      </c>
      <c r="S184" s="156">
        <v>2.8000000000000001E-2</v>
      </c>
      <c r="T184" s="156">
        <v>8.2000000000000003E-2</v>
      </c>
      <c r="U184" s="156">
        <v>4.0000000000000001E-3</v>
      </c>
      <c r="V184" s="156">
        <v>3.5000000000000003E-2</v>
      </c>
      <c r="W184" s="156">
        <v>0.754</v>
      </c>
      <c r="X184" s="156">
        <v>0.85099999999999998</v>
      </c>
      <c r="Y184" s="156">
        <v>1E-3</v>
      </c>
      <c r="Z184" s="156">
        <v>2.1999999999999999E-2</v>
      </c>
      <c r="AA184" s="156">
        <v>8.9999999999999993E-3</v>
      </c>
      <c r="AB184" s="156">
        <v>4.5999999999999999E-2</v>
      </c>
    </row>
    <row r="185" spans="1:28" x14ac:dyDescent="0.25">
      <c r="A185" s="87" t="s">
        <v>1611</v>
      </c>
      <c r="B185" s="156" t="s">
        <v>294</v>
      </c>
      <c r="C185" s="156">
        <v>3.2388663967611336E-2</v>
      </c>
      <c r="D185" s="156">
        <v>0.13461538461538461</v>
      </c>
      <c r="E185" s="156">
        <v>4.2510121457489877E-2</v>
      </c>
      <c r="F185" s="156">
        <v>1.0121457489878543E-2</v>
      </c>
      <c r="G185" s="156">
        <v>0.67712550607287447</v>
      </c>
      <c r="H185" s="156">
        <v>2.9858299595141701E-2</v>
      </c>
      <c r="I185" s="156">
        <v>7.3380566801619432E-2</v>
      </c>
      <c r="J185" s="156">
        <v>1</v>
      </c>
      <c r="K185" s="87">
        <v>1976</v>
      </c>
      <c r="L185" s="87"/>
      <c r="M185" s="156" t="s">
        <v>294</v>
      </c>
      <c r="N185" s="156" t="s">
        <v>294</v>
      </c>
      <c r="O185" s="156">
        <v>2.5000000000000001E-2</v>
      </c>
      <c r="P185" s="156">
        <v>4.1000000000000002E-2</v>
      </c>
      <c r="Q185" s="156">
        <v>0.12</v>
      </c>
      <c r="R185" s="156">
        <v>0.15</v>
      </c>
      <c r="S185" s="156">
        <v>3.4000000000000002E-2</v>
      </c>
      <c r="T185" s="156">
        <v>5.1999999999999998E-2</v>
      </c>
      <c r="U185" s="156">
        <v>7.0000000000000001E-3</v>
      </c>
      <c r="V185" s="156">
        <v>1.6E-2</v>
      </c>
      <c r="W185" s="156">
        <v>0.65600000000000003</v>
      </c>
      <c r="X185" s="156">
        <v>0.69699999999999995</v>
      </c>
      <c r="Y185" s="156">
        <v>2.3E-2</v>
      </c>
      <c r="Z185" s="156">
        <v>3.7999999999999999E-2</v>
      </c>
      <c r="AA185" s="156">
        <v>6.3E-2</v>
      </c>
      <c r="AB185" s="156">
        <v>8.5999999999999993E-2</v>
      </c>
    </row>
    <row r="186" spans="1:28" x14ac:dyDescent="0.25">
      <c r="A186" s="87" t="s">
        <v>1612</v>
      </c>
      <c r="B186" s="156" t="s">
        <v>294</v>
      </c>
      <c r="C186" s="156">
        <v>0.23157894736842105</v>
      </c>
      <c r="D186" s="156">
        <v>0.26315789473684209</v>
      </c>
      <c r="E186" s="156">
        <v>2.1052631578947368E-2</v>
      </c>
      <c r="F186" s="156">
        <v>3.1578947368421054E-2</v>
      </c>
      <c r="G186" s="156">
        <v>0.38947368421052631</v>
      </c>
      <c r="H186" s="156" t="s">
        <v>294</v>
      </c>
      <c r="I186" s="156">
        <v>6.3157894736842107E-2</v>
      </c>
      <c r="J186" s="156">
        <v>0.99999999999999989</v>
      </c>
      <c r="K186" s="87">
        <v>95</v>
      </c>
      <c r="L186" s="87"/>
      <c r="M186" s="156" t="s">
        <v>294</v>
      </c>
      <c r="N186" s="156" t="s">
        <v>294</v>
      </c>
      <c r="O186" s="156">
        <v>0.158</v>
      </c>
      <c r="P186" s="156">
        <v>0.32600000000000001</v>
      </c>
      <c r="Q186" s="156">
        <v>0.185</v>
      </c>
      <c r="R186" s="156">
        <v>0.36</v>
      </c>
      <c r="S186" s="156">
        <v>6.0000000000000001E-3</v>
      </c>
      <c r="T186" s="156">
        <v>7.3999999999999996E-2</v>
      </c>
      <c r="U186" s="156">
        <v>1.0999999999999999E-2</v>
      </c>
      <c r="V186" s="156">
        <v>8.8999999999999996E-2</v>
      </c>
      <c r="W186" s="156">
        <v>0.29799999999999999</v>
      </c>
      <c r="X186" s="156">
        <v>0.49</v>
      </c>
      <c r="Y186" s="156" t="s">
        <v>294</v>
      </c>
      <c r="Z186" s="156" t="s">
        <v>294</v>
      </c>
      <c r="AA186" s="156">
        <v>2.9000000000000001E-2</v>
      </c>
      <c r="AB186" s="156">
        <v>0.13100000000000001</v>
      </c>
    </row>
    <row r="187" spans="1:28" x14ac:dyDescent="0.25">
      <c r="A187" s="87" t="s">
        <v>1613</v>
      </c>
      <c r="B187" s="156" t="s">
        <v>294</v>
      </c>
      <c r="C187" s="156" t="s">
        <v>294</v>
      </c>
      <c r="D187" s="156">
        <v>0.5714285714285714</v>
      </c>
      <c r="E187" s="156">
        <v>0.14285714285714285</v>
      </c>
      <c r="F187" s="156">
        <v>0.14285714285714285</v>
      </c>
      <c r="G187" s="156">
        <v>0.14285714285714285</v>
      </c>
      <c r="H187" s="156" t="s">
        <v>294</v>
      </c>
      <c r="I187" s="156" t="s">
        <v>294</v>
      </c>
      <c r="J187" s="156">
        <v>0.99999999999999978</v>
      </c>
      <c r="K187" s="87">
        <v>7</v>
      </c>
      <c r="L187" s="87"/>
      <c r="M187" s="156" t="s">
        <v>294</v>
      </c>
      <c r="N187" s="156" t="s">
        <v>294</v>
      </c>
      <c r="O187" s="156" t="s">
        <v>294</v>
      </c>
      <c r="P187" s="156" t="s">
        <v>294</v>
      </c>
      <c r="Q187" s="156">
        <v>0.25</v>
      </c>
      <c r="R187" s="156">
        <v>0.84199999999999997</v>
      </c>
      <c r="S187" s="156">
        <v>2.5999999999999999E-2</v>
      </c>
      <c r="T187" s="156">
        <v>0.51300000000000001</v>
      </c>
      <c r="U187" s="156">
        <v>2.5999999999999999E-2</v>
      </c>
      <c r="V187" s="156">
        <v>0.51300000000000001</v>
      </c>
      <c r="W187" s="156">
        <v>2.5999999999999999E-2</v>
      </c>
      <c r="X187" s="156">
        <v>0.51300000000000001</v>
      </c>
      <c r="Y187" s="156" t="s">
        <v>294</v>
      </c>
      <c r="Z187" s="156" t="s">
        <v>294</v>
      </c>
      <c r="AA187" s="156" t="s">
        <v>294</v>
      </c>
      <c r="AB187" s="156" t="s">
        <v>294</v>
      </c>
    </row>
    <row r="188" spans="1:28" x14ac:dyDescent="0.25">
      <c r="A188" s="87" t="s">
        <v>1614</v>
      </c>
      <c r="B188" s="156" t="s">
        <v>294</v>
      </c>
      <c r="C188" s="156">
        <v>0.17394578313253012</v>
      </c>
      <c r="D188" s="156">
        <v>0.22264056224899598</v>
      </c>
      <c r="E188" s="156">
        <v>6.7269076305220887E-2</v>
      </c>
      <c r="F188" s="156">
        <v>3.9658634538152611E-2</v>
      </c>
      <c r="G188" s="156">
        <v>0.43800200803212852</v>
      </c>
      <c r="H188" s="156">
        <v>1.3052208835341365E-2</v>
      </c>
      <c r="I188" s="156">
        <v>4.5431726907630525E-2</v>
      </c>
      <c r="J188" s="156">
        <v>1</v>
      </c>
      <c r="K188" s="87">
        <v>3984</v>
      </c>
      <c r="L188" s="87"/>
      <c r="M188" s="156" t="s">
        <v>294</v>
      </c>
      <c r="N188" s="156" t="s">
        <v>294</v>
      </c>
      <c r="O188" s="156">
        <v>0.16200000000000001</v>
      </c>
      <c r="P188" s="156">
        <v>0.186</v>
      </c>
      <c r="Q188" s="156">
        <v>0.21</v>
      </c>
      <c r="R188" s="156">
        <v>0.23599999999999999</v>
      </c>
      <c r="S188" s="156">
        <v>0.06</v>
      </c>
      <c r="T188" s="156">
        <v>7.4999999999999997E-2</v>
      </c>
      <c r="U188" s="156">
        <v>3.4000000000000002E-2</v>
      </c>
      <c r="V188" s="156">
        <v>4.5999999999999999E-2</v>
      </c>
      <c r="W188" s="156">
        <v>0.42299999999999999</v>
      </c>
      <c r="X188" s="156">
        <v>0.45300000000000001</v>
      </c>
      <c r="Y188" s="156">
        <v>0.01</v>
      </c>
      <c r="Z188" s="156">
        <v>1.7000000000000001E-2</v>
      </c>
      <c r="AA188" s="156">
        <v>3.9E-2</v>
      </c>
      <c r="AB188" s="156">
        <v>5.1999999999999998E-2</v>
      </c>
    </row>
    <row r="189" spans="1:28" x14ac:dyDescent="0.25">
      <c r="A189" s="87" t="s">
        <v>1615</v>
      </c>
      <c r="B189" s="156" t="s">
        <v>294</v>
      </c>
      <c r="C189" s="156">
        <v>0.48888888888888887</v>
      </c>
      <c r="D189" s="156">
        <v>0.3</v>
      </c>
      <c r="E189" s="156">
        <v>5.5555555555555552E-2</v>
      </c>
      <c r="F189" s="156" t="s">
        <v>294</v>
      </c>
      <c r="G189" s="156">
        <v>0.1</v>
      </c>
      <c r="H189" s="156">
        <v>1.1111111111111112E-2</v>
      </c>
      <c r="I189" s="156">
        <v>4.4444444444444446E-2</v>
      </c>
      <c r="J189" s="156">
        <v>0.99999999999999989</v>
      </c>
      <c r="K189" s="87">
        <v>90</v>
      </c>
      <c r="L189" s="87"/>
      <c r="M189" s="156" t="s">
        <v>294</v>
      </c>
      <c r="N189" s="156" t="s">
        <v>294</v>
      </c>
      <c r="O189" s="156">
        <v>0.38800000000000001</v>
      </c>
      <c r="P189" s="156">
        <v>0.59</v>
      </c>
      <c r="Q189" s="156">
        <v>0.215</v>
      </c>
      <c r="R189" s="156">
        <v>0.40100000000000002</v>
      </c>
      <c r="S189" s="156">
        <v>2.4E-2</v>
      </c>
      <c r="T189" s="156">
        <v>0.124</v>
      </c>
      <c r="U189" s="156" t="s">
        <v>294</v>
      </c>
      <c r="V189" s="156" t="s">
        <v>294</v>
      </c>
      <c r="W189" s="156">
        <v>5.3999999999999999E-2</v>
      </c>
      <c r="X189" s="156">
        <v>0.17899999999999999</v>
      </c>
      <c r="Y189" s="156">
        <v>2E-3</v>
      </c>
      <c r="Z189" s="156">
        <v>0.06</v>
      </c>
      <c r="AA189" s="156">
        <v>1.7000000000000001E-2</v>
      </c>
      <c r="AB189" s="156">
        <v>0.109</v>
      </c>
    </row>
    <row r="190" spans="1:28" x14ac:dyDescent="0.25">
      <c r="A190" s="87" t="s">
        <v>1616</v>
      </c>
      <c r="B190" s="156">
        <v>9.6805421103581804E-4</v>
      </c>
      <c r="C190" s="156">
        <v>0.51629557921910296</v>
      </c>
      <c r="D190" s="156">
        <v>0.17489512746047112</v>
      </c>
      <c r="E190" s="156">
        <v>5.2597612132946114E-2</v>
      </c>
      <c r="F190" s="156">
        <v>3.5495321071313327E-3</v>
      </c>
      <c r="G190" s="156">
        <v>0.18231687641174574</v>
      </c>
      <c r="H190" s="156">
        <v>2.0974507905776058E-2</v>
      </c>
      <c r="I190" s="156">
        <v>4.8402710551790899E-2</v>
      </c>
      <c r="J190" s="156">
        <v>1</v>
      </c>
      <c r="K190" s="87">
        <v>3099</v>
      </c>
      <c r="L190" s="87"/>
      <c r="M190" s="156">
        <v>0</v>
      </c>
      <c r="N190" s="156">
        <v>3.0000000000000001E-3</v>
      </c>
      <c r="O190" s="156">
        <v>0.499</v>
      </c>
      <c r="P190" s="156">
        <v>0.53400000000000003</v>
      </c>
      <c r="Q190" s="156">
        <v>0.16200000000000001</v>
      </c>
      <c r="R190" s="156">
        <v>0.189</v>
      </c>
      <c r="S190" s="156">
        <v>4.4999999999999998E-2</v>
      </c>
      <c r="T190" s="156">
        <v>6.0999999999999999E-2</v>
      </c>
      <c r="U190" s="156">
        <v>2E-3</v>
      </c>
      <c r="V190" s="156">
        <v>6.0000000000000001E-3</v>
      </c>
      <c r="W190" s="156">
        <v>0.16900000000000001</v>
      </c>
      <c r="X190" s="156">
        <v>0.19600000000000001</v>
      </c>
      <c r="Y190" s="156">
        <v>1.6E-2</v>
      </c>
      <c r="Z190" s="156">
        <v>2.7E-2</v>
      </c>
      <c r="AA190" s="156">
        <v>4.1000000000000002E-2</v>
      </c>
      <c r="AB190" s="156">
        <v>5.7000000000000002E-2</v>
      </c>
    </row>
    <row r="191" spans="1:28" x14ac:dyDescent="0.25">
      <c r="A191" s="87" t="s">
        <v>1617</v>
      </c>
      <c r="B191" s="156" t="s">
        <v>294</v>
      </c>
      <c r="C191" s="156">
        <v>0.21153846153846154</v>
      </c>
      <c r="D191" s="156">
        <v>0.42307692307692307</v>
      </c>
      <c r="E191" s="156">
        <v>4.807692307692308E-2</v>
      </c>
      <c r="F191" s="156">
        <v>9.6153846153846159E-3</v>
      </c>
      <c r="G191" s="156">
        <v>0.27884615384615385</v>
      </c>
      <c r="H191" s="156">
        <v>9.6153846153846159E-3</v>
      </c>
      <c r="I191" s="156">
        <v>1.9230769230769232E-2</v>
      </c>
      <c r="J191" s="156">
        <v>1</v>
      </c>
      <c r="K191" s="87">
        <v>104</v>
      </c>
      <c r="L191" s="87"/>
      <c r="M191" s="156" t="s">
        <v>294</v>
      </c>
      <c r="N191" s="156" t="s">
        <v>294</v>
      </c>
      <c r="O191" s="156">
        <v>0.14399999999999999</v>
      </c>
      <c r="P191" s="156">
        <v>0.3</v>
      </c>
      <c r="Q191" s="156">
        <v>0.33300000000000002</v>
      </c>
      <c r="R191" s="156">
        <v>0.51900000000000002</v>
      </c>
      <c r="S191" s="156">
        <v>2.1000000000000001E-2</v>
      </c>
      <c r="T191" s="156">
        <v>0.108</v>
      </c>
      <c r="U191" s="156">
        <v>2E-3</v>
      </c>
      <c r="V191" s="156">
        <v>5.1999999999999998E-2</v>
      </c>
      <c r="W191" s="156">
        <v>0.20200000000000001</v>
      </c>
      <c r="X191" s="156">
        <v>0.372</v>
      </c>
      <c r="Y191" s="156">
        <v>2E-3</v>
      </c>
      <c r="Z191" s="156">
        <v>5.1999999999999998E-2</v>
      </c>
      <c r="AA191" s="156">
        <v>5.0000000000000001E-3</v>
      </c>
      <c r="AB191" s="156">
        <v>6.7000000000000004E-2</v>
      </c>
    </row>
    <row r="192" spans="1:28" x14ac:dyDescent="0.25">
      <c r="A192" s="87" t="s">
        <v>1618</v>
      </c>
      <c r="B192" s="156" t="s">
        <v>294</v>
      </c>
      <c r="C192" s="156">
        <v>0.24074074074074073</v>
      </c>
      <c r="D192" s="156">
        <v>0.46296296296296297</v>
      </c>
      <c r="E192" s="156">
        <v>7.407407407407407E-2</v>
      </c>
      <c r="F192" s="156" t="s">
        <v>294</v>
      </c>
      <c r="G192" s="156">
        <v>0.14814814814814814</v>
      </c>
      <c r="H192" s="156">
        <v>1.8518518518518517E-2</v>
      </c>
      <c r="I192" s="156">
        <v>5.5555555555555552E-2</v>
      </c>
      <c r="J192" s="156">
        <v>1</v>
      </c>
      <c r="K192" s="87">
        <v>54</v>
      </c>
      <c r="L192" s="87"/>
      <c r="M192" s="156" t="s">
        <v>294</v>
      </c>
      <c r="N192" s="156" t="s">
        <v>294</v>
      </c>
      <c r="O192" s="156">
        <v>0.14599999999999999</v>
      </c>
      <c r="P192" s="156">
        <v>0.36899999999999999</v>
      </c>
      <c r="Q192" s="156">
        <v>0.33700000000000002</v>
      </c>
      <c r="R192" s="156">
        <v>0.59399999999999997</v>
      </c>
      <c r="S192" s="156">
        <v>2.9000000000000001E-2</v>
      </c>
      <c r="T192" s="156">
        <v>0.17599999999999999</v>
      </c>
      <c r="U192" s="156" t="s">
        <v>294</v>
      </c>
      <c r="V192" s="156" t="s">
        <v>294</v>
      </c>
      <c r="W192" s="156">
        <v>7.6999999999999999E-2</v>
      </c>
      <c r="X192" s="156">
        <v>0.26600000000000001</v>
      </c>
      <c r="Y192" s="156">
        <v>3.0000000000000001E-3</v>
      </c>
      <c r="Z192" s="156">
        <v>9.8000000000000004E-2</v>
      </c>
      <c r="AA192" s="156">
        <v>1.9E-2</v>
      </c>
      <c r="AB192" s="156">
        <v>0.151</v>
      </c>
    </row>
    <row r="193" spans="1:28" x14ac:dyDescent="0.25">
      <c r="A193" s="87" t="s">
        <v>1619</v>
      </c>
      <c r="B193" s="156" t="s">
        <v>294</v>
      </c>
      <c r="C193" s="156">
        <v>0.26451612903225807</v>
      </c>
      <c r="D193" s="156">
        <v>0.30967741935483872</v>
      </c>
      <c r="E193" s="156">
        <v>0.23870967741935484</v>
      </c>
      <c r="F193" s="156">
        <v>1.2903225806451613E-2</v>
      </c>
      <c r="G193" s="156">
        <v>9.0322580645161285E-2</v>
      </c>
      <c r="H193" s="156">
        <v>6.4516129032258064E-3</v>
      </c>
      <c r="I193" s="156">
        <v>7.7419354838709681E-2</v>
      </c>
      <c r="J193" s="156">
        <v>1.0000000000000002</v>
      </c>
      <c r="K193" s="87">
        <v>155</v>
      </c>
      <c r="L193" s="87"/>
      <c r="M193" s="156" t="s">
        <v>294</v>
      </c>
      <c r="N193" s="156" t="s">
        <v>294</v>
      </c>
      <c r="O193" s="156">
        <v>0.20100000000000001</v>
      </c>
      <c r="P193" s="156">
        <v>0.33900000000000002</v>
      </c>
      <c r="Q193" s="156">
        <v>0.24199999999999999</v>
      </c>
      <c r="R193" s="156">
        <v>0.38600000000000001</v>
      </c>
      <c r="S193" s="156">
        <v>0.17799999999999999</v>
      </c>
      <c r="T193" s="156">
        <v>0.312</v>
      </c>
      <c r="U193" s="156">
        <v>4.0000000000000001E-3</v>
      </c>
      <c r="V193" s="156">
        <v>4.5999999999999999E-2</v>
      </c>
      <c r="W193" s="156">
        <v>5.5E-2</v>
      </c>
      <c r="X193" s="156">
        <v>0.14599999999999999</v>
      </c>
      <c r="Y193" s="156">
        <v>1E-3</v>
      </c>
      <c r="Z193" s="156">
        <v>3.5999999999999997E-2</v>
      </c>
      <c r="AA193" s="156">
        <v>4.4999999999999998E-2</v>
      </c>
      <c r="AB193" s="156">
        <v>0.13</v>
      </c>
    </row>
    <row r="194" spans="1:28" x14ac:dyDescent="0.25">
      <c r="A194" s="87" t="s">
        <v>1620</v>
      </c>
      <c r="B194" s="156" t="s">
        <v>294</v>
      </c>
      <c r="C194" s="156">
        <v>0.34375</v>
      </c>
      <c r="D194" s="156">
        <v>0.3125</v>
      </c>
      <c r="E194" s="156">
        <v>0.15625</v>
      </c>
      <c r="F194" s="156" t="s">
        <v>294</v>
      </c>
      <c r="G194" s="156">
        <v>0.1875</v>
      </c>
      <c r="H194" s="156" t="s">
        <v>294</v>
      </c>
      <c r="I194" s="156" t="s">
        <v>294</v>
      </c>
      <c r="J194" s="156">
        <v>1</v>
      </c>
      <c r="K194" s="87">
        <v>32</v>
      </c>
      <c r="L194" s="87"/>
      <c r="M194" s="156" t="s">
        <v>294</v>
      </c>
      <c r="N194" s="156" t="s">
        <v>294</v>
      </c>
      <c r="O194" s="156">
        <v>0.20399999999999999</v>
      </c>
      <c r="P194" s="156">
        <v>0.51700000000000002</v>
      </c>
      <c r="Q194" s="156">
        <v>0.18</v>
      </c>
      <c r="R194" s="156">
        <v>0.48599999999999999</v>
      </c>
      <c r="S194" s="156">
        <v>6.9000000000000006E-2</v>
      </c>
      <c r="T194" s="156">
        <v>0.318</v>
      </c>
      <c r="U194" s="156" t="s">
        <v>294</v>
      </c>
      <c r="V194" s="156" t="s">
        <v>294</v>
      </c>
      <c r="W194" s="156">
        <v>8.8999999999999996E-2</v>
      </c>
      <c r="X194" s="156">
        <v>0.35299999999999998</v>
      </c>
      <c r="Y194" s="156" t="s">
        <v>294</v>
      </c>
      <c r="Z194" s="156" t="s">
        <v>294</v>
      </c>
      <c r="AA194" s="156" t="s">
        <v>294</v>
      </c>
      <c r="AB194" s="156" t="s">
        <v>294</v>
      </c>
    </row>
    <row r="195" spans="1:28" x14ac:dyDescent="0.25">
      <c r="A195" s="87" t="s">
        <v>1621</v>
      </c>
      <c r="B195" s="156" t="s">
        <v>294</v>
      </c>
      <c r="C195" s="156">
        <v>0.19685039370078741</v>
      </c>
      <c r="D195" s="156">
        <v>0.34645669291338582</v>
      </c>
      <c r="E195" s="156">
        <v>0.19685039370078741</v>
      </c>
      <c r="F195" s="156">
        <v>2.3622047244094488E-2</v>
      </c>
      <c r="G195" s="156">
        <v>0.1889763779527559</v>
      </c>
      <c r="H195" s="156">
        <v>7.874015748031496E-3</v>
      </c>
      <c r="I195" s="156">
        <v>3.937007874015748E-2</v>
      </c>
      <c r="J195" s="156">
        <v>1</v>
      </c>
      <c r="K195" s="87">
        <v>127</v>
      </c>
      <c r="L195" s="87"/>
      <c r="M195" s="156" t="s">
        <v>294</v>
      </c>
      <c r="N195" s="156" t="s">
        <v>294</v>
      </c>
      <c r="O195" s="156">
        <v>0.13700000000000001</v>
      </c>
      <c r="P195" s="156">
        <v>0.27400000000000002</v>
      </c>
      <c r="Q195" s="156">
        <v>0.26900000000000002</v>
      </c>
      <c r="R195" s="156">
        <v>0.433</v>
      </c>
      <c r="S195" s="156">
        <v>0.13700000000000001</v>
      </c>
      <c r="T195" s="156">
        <v>0.27400000000000002</v>
      </c>
      <c r="U195" s="156">
        <v>8.0000000000000002E-3</v>
      </c>
      <c r="V195" s="156">
        <v>6.7000000000000004E-2</v>
      </c>
      <c r="W195" s="156">
        <v>0.13</v>
      </c>
      <c r="X195" s="156">
        <v>0.26600000000000001</v>
      </c>
      <c r="Y195" s="156">
        <v>1E-3</v>
      </c>
      <c r="Z195" s="156">
        <v>4.2999999999999997E-2</v>
      </c>
      <c r="AA195" s="156">
        <v>1.7000000000000001E-2</v>
      </c>
      <c r="AB195" s="156">
        <v>8.8999999999999996E-2</v>
      </c>
    </row>
    <row r="196" spans="1:28" x14ac:dyDescent="0.25">
      <c r="A196" s="87" t="s">
        <v>1622</v>
      </c>
      <c r="B196" s="156" t="s">
        <v>294</v>
      </c>
      <c r="C196" s="156">
        <v>7.8125E-2</v>
      </c>
      <c r="D196" s="156">
        <v>0.390625</v>
      </c>
      <c r="E196" s="156">
        <v>0.140625</v>
      </c>
      <c r="F196" s="156">
        <v>1.5625E-2</v>
      </c>
      <c r="G196" s="156">
        <v>0.34375</v>
      </c>
      <c r="H196" s="156" t="s">
        <v>294</v>
      </c>
      <c r="I196" s="156">
        <v>3.125E-2</v>
      </c>
      <c r="J196" s="156">
        <v>1</v>
      </c>
      <c r="K196" s="87">
        <v>64</v>
      </c>
      <c r="L196" s="87"/>
      <c r="M196" s="156" t="s">
        <v>294</v>
      </c>
      <c r="N196" s="156" t="s">
        <v>294</v>
      </c>
      <c r="O196" s="156">
        <v>3.4000000000000002E-2</v>
      </c>
      <c r="P196" s="156">
        <v>0.17</v>
      </c>
      <c r="Q196" s="156">
        <v>0.28100000000000003</v>
      </c>
      <c r="R196" s="156">
        <v>0.51300000000000001</v>
      </c>
      <c r="S196" s="156">
        <v>7.5999999999999998E-2</v>
      </c>
      <c r="T196" s="156">
        <v>0.246</v>
      </c>
      <c r="U196" s="156">
        <v>3.0000000000000001E-3</v>
      </c>
      <c r="V196" s="156">
        <v>8.3000000000000004E-2</v>
      </c>
      <c r="W196" s="156">
        <v>0.23899999999999999</v>
      </c>
      <c r="X196" s="156">
        <v>0.46600000000000003</v>
      </c>
      <c r="Y196" s="156" t="s">
        <v>294</v>
      </c>
      <c r="Z196" s="156" t="s">
        <v>294</v>
      </c>
      <c r="AA196" s="156">
        <v>8.9999999999999993E-3</v>
      </c>
      <c r="AB196" s="156">
        <v>0.107</v>
      </c>
    </row>
    <row r="197" spans="1:28" x14ac:dyDescent="0.25">
      <c r="A197" s="87" t="s">
        <v>1623</v>
      </c>
      <c r="B197" s="156" t="s">
        <v>294</v>
      </c>
      <c r="C197" s="156">
        <v>0.25</v>
      </c>
      <c r="D197" s="156">
        <v>0.2</v>
      </c>
      <c r="E197" s="156">
        <v>0.2</v>
      </c>
      <c r="F197" s="156">
        <v>0.05</v>
      </c>
      <c r="G197" s="156">
        <v>0.27500000000000002</v>
      </c>
      <c r="H197" s="156" t="s">
        <v>294</v>
      </c>
      <c r="I197" s="156">
        <v>2.5000000000000001E-2</v>
      </c>
      <c r="J197" s="156">
        <v>1</v>
      </c>
      <c r="K197" s="87">
        <v>40</v>
      </c>
      <c r="L197" s="87"/>
      <c r="M197" s="156" t="s">
        <v>294</v>
      </c>
      <c r="N197" s="156" t="s">
        <v>294</v>
      </c>
      <c r="O197" s="156">
        <v>0.14199999999999999</v>
      </c>
      <c r="P197" s="156">
        <v>0.40200000000000002</v>
      </c>
      <c r="Q197" s="156">
        <v>0.105</v>
      </c>
      <c r="R197" s="156">
        <v>0.34799999999999998</v>
      </c>
      <c r="S197" s="156">
        <v>0.105</v>
      </c>
      <c r="T197" s="156">
        <v>0.34799999999999998</v>
      </c>
      <c r="U197" s="156">
        <v>1.4E-2</v>
      </c>
      <c r="V197" s="156">
        <v>0.16500000000000001</v>
      </c>
      <c r="W197" s="156">
        <v>0.161</v>
      </c>
      <c r="X197" s="156">
        <v>0.42799999999999999</v>
      </c>
      <c r="Y197" s="156" t="s">
        <v>294</v>
      </c>
      <c r="Z197" s="156" t="s">
        <v>294</v>
      </c>
      <c r="AA197" s="156">
        <v>4.0000000000000001E-3</v>
      </c>
      <c r="AB197" s="156">
        <v>0.129</v>
      </c>
    </row>
    <row r="198" spans="1:28" x14ac:dyDescent="0.25">
      <c r="A198" s="87" t="s">
        <v>1624</v>
      </c>
      <c r="B198" s="156" t="s">
        <v>294</v>
      </c>
      <c r="C198" s="156">
        <v>8.771929824561403E-2</v>
      </c>
      <c r="D198" s="156">
        <v>0.18070175438596492</v>
      </c>
      <c r="E198" s="156">
        <v>9.4736842105263161E-2</v>
      </c>
      <c r="F198" s="156">
        <v>2.456140350877193E-2</v>
      </c>
      <c r="G198" s="156">
        <v>0.55087719298245619</v>
      </c>
      <c r="H198" s="156">
        <v>1.0526315789473684E-2</v>
      </c>
      <c r="I198" s="156">
        <v>5.0877192982456139E-2</v>
      </c>
      <c r="J198" s="156">
        <v>1</v>
      </c>
      <c r="K198" s="87">
        <v>570</v>
      </c>
      <c r="L198" s="87"/>
      <c r="M198" s="156" t="s">
        <v>294</v>
      </c>
      <c r="N198" s="156" t="s">
        <v>294</v>
      </c>
      <c r="O198" s="156">
        <v>6.7000000000000004E-2</v>
      </c>
      <c r="P198" s="156">
        <v>0.114</v>
      </c>
      <c r="Q198" s="156">
        <v>0.151</v>
      </c>
      <c r="R198" s="156">
        <v>0.214</v>
      </c>
      <c r="S198" s="156">
        <v>7.2999999999999995E-2</v>
      </c>
      <c r="T198" s="156">
        <v>0.122</v>
      </c>
      <c r="U198" s="156">
        <v>1.4999999999999999E-2</v>
      </c>
      <c r="V198" s="156">
        <v>4.1000000000000002E-2</v>
      </c>
      <c r="W198" s="156">
        <v>0.51</v>
      </c>
      <c r="X198" s="156">
        <v>0.59099999999999997</v>
      </c>
      <c r="Y198" s="156">
        <v>5.0000000000000001E-3</v>
      </c>
      <c r="Z198" s="156">
        <v>2.3E-2</v>
      </c>
      <c r="AA198" s="156">
        <v>3.5999999999999997E-2</v>
      </c>
      <c r="AB198" s="156">
        <v>7.1999999999999995E-2</v>
      </c>
    </row>
    <row r="199" spans="1:28" x14ac:dyDescent="0.25">
      <c r="A199" s="87" t="s">
        <v>1625</v>
      </c>
      <c r="B199" s="156" t="s">
        <v>294</v>
      </c>
      <c r="C199" s="156">
        <v>2.3904382470119521E-2</v>
      </c>
      <c r="D199" s="156">
        <v>0.20717131474103587</v>
      </c>
      <c r="E199" s="156">
        <v>7.5697211155378488E-2</v>
      </c>
      <c r="F199" s="156">
        <v>2.7888446215139442E-2</v>
      </c>
      <c r="G199" s="156">
        <v>0.62151394422310757</v>
      </c>
      <c r="H199" s="156">
        <v>3.9840637450199202E-3</v>
      </c>
      <c r="I199" s="156">
        <v>3.9840637450199202E-2</v>
      </c>
      <c r="J199" s="156">
        <v>1</v>
      </c>
      <c r="K199" s="87">
        <v>251</v>
      </c>
      <c r="L199" s="87"/>
      <c r="M199" s="156" t="s">
        <v>294</v>
      </c>
      <c r="N199" s="156" t="s">
        <v>294</v>
      </c>
      <c r="O199" s="156">
        <v>1.0999999999999999E-2</v>
      </c>
      <c r="P199" s="156">
        <v>5.0999999999999997E-2</v>
      </c>
      <c r="Q199" s="156">
        <v>0.16200000000000001</v>
      </c>
      <c r="R199" s="156">
        <v>0.26200000000000001</v>
      </c>
      <c r="S199" s="156">
        <v>4.9000000000000002E-2</v>
      </c>
      <c r="T199" s="156">
        <v>0.115</v>
      </c>
      <c r="U199" s="156">
        <v>1.4E-2</v>
      </c>
      <c r="V199" s="156">
        <v>5.6000000000000001E-2</v>
      </c>
      <c r="W199" s="156">
        <v>0.56000000000000005</v>
      </c>
      <c r="X199" s="156">
        <v>0.67900000000000005</v>
      </c>
      <c r="Y199" s="156">
        <v>1E-3</v>
      </c>
      <c r="Z199" s="156">
        <v>2.1999999999999999E-2</v>
      </c>
      <c r="AA199" s="156">
        <v>2.1999999999999999E-2</v>
      </c>
      <c r="AB199" s="156">
        <v>7.1999999999999995E-2</v>
      </c>
    </row>
    <row r="200" spans="1:28" x14ac:dyDescent="0.25">
      <c r="A200" s="87" t="s">
        <v>1626</v>
      </c>
      <c r="B200" s="156" t="s">
        <v>294</v>
      </c>
      <c r="C200" s="156">
        <v>3.3942558746736295E-2</v>
      </c>
      <c r="D200" s="156">
        <v>0.2689295039164491</v>
      </c>
      <c r="E200" s="156">
        <v>9.3994778067885115E-2</v>
      </c>
      <c r="F200" s="156">
        <v>7.832898172323759E-3</v>
      </c>
      <c r="G200" s="156">
        <v>0.49347258485639689</v>
      </c>
      <c r="H200" s="156">
        <v>1.8276762402088774E-2</v>
      </c>
      <c r="I200" s="156">
        <v>8.3550913838120106E-2</v>
      </c>
      <c r="J200" s="156">
        <v>1</v>
      </c>
      <c r="K200" s="87">
        <v>383</v>
      </c>
      <c r="L200" s="87"/>
      <c r="M200" s="156" t="s">
        <v>294</v>
      </c>
      <c r="N200" s="156" t="s">
        <v>294</v>
      </c>
      <c r="O200" s="156">
        <v>0.02</v>
      </c>
      <c r="P200" s="156">
        <v>5.7000000000000002E-2</v>
      </c>
      <c r="Q200" s="156">
        <v>0.22700000000000001</v>
      </c>
      <c r="R200" s="156">
        <v>0.315</v>
      </c>
      <c r="S200" s="156">
        <v>6.9000000000000006E-2</v>
      </c>
      <c r="T200" s="156">
        <v>0.127</v>
      </c>
      <c r="U200" s="156">
        <v>3.0000000000000001E-3</v>
      </c>
      <c r="V200" s="156">
        <v>2.3E-2</v>
      </c>
      <c r="W200" s="156">
        <v>0.44400000000000001</v>
      </c>
      <c r="X200" s="156">
        <v>0.54300000000000004</v>
      </c>
      <c r="Y200" s="156">
        <v>8.9999999999999993E-3</v>
      </c>
      <c r="Z200" s="156">
        <v>3.6999999999999998E-2</v>
      </c>
      <c r="AA200" s="156">
        <v>0.06</v>
      </c>
      <c r="AB200" s="156">
        <v>0.11600000000000001</v>
      </c>
    </row>
    <row r="201" spans="1:28" x14ac:dyDescent="0.25">
      <c r="A201" s="87" t="s">
        <v>1627</v>
      </c>
      <c r="B201" s="156" t="s">
        <v>294</v>
      </c>
      <c r="C201" s="156">
        <v>1.1494252873563218E-2</v>
      </c>
      <c r="D201" s="156">
        <v>0.14942528735632185</v>
      </c>
      <c r="E201" s="156">
        <v>8.0459770114942528E-2</v>
      </c>
      <c r="F201" s="156">
        <v>3.4482758620689655E-2</v>
      </c>
      <c r="G201" s="156">
        <v>0.65517241379310343</v>
      </c>
      <c r="H201" s="156">
        <v>2.2988505747126436E-2</v>
      </c>
      <c r="I201" s="156">
        <v>4.5977011494252873E-2</v>
      </c>
      <c r="J201" s="156">
        <v>1</v>
      </c>
      <c r="K201" s="87">
        <v>87</v>
      </c>
      <c r="L201" s="87"/>
      <c r="M201" s="156" t="s">
        <v>294</v>
      </c>
      <c r="N201" s="156" t="s">
        <v>294</v>
      </c>
      <c r="O201" s="156">
        <v>2E-3</v>
      </c>
      <c r="P201" s="156">
        <v>6.2E-2</v>
      </c>
      <c r="Q201" s="156">
        <v>8.8999999999999996E-2</v>
      </c>
      <c r="R201" s="156">
        <v>0.23899999999999999</v>
      </c>
      <c r="S201" s="156">
        <v>0.04</v>
      </c>
      <c r="T201" s="156">
        <v>0.157</v>
      </c>
      <c r="U201" s="156">
        <v>1.2E-2</v>
      </c>
      <c r="V201" s="156">
        <v>9.7000000000000003E-2</v>
      </c>
      <c r="W201" s="156">
        <v>0.55100000000000005</v>
      </c>
      <c r="X201" s="156">
        <v>0.747</v>
      </c>
      <c r="Y201" s="156">
        <v>6.0000000000000001E-3</v>
      </c>
      <c r="Z201" s="156">
        <v>0.08</v>
      </c>
      <c r="AA201" s="156">
        <v>1.7999999999999999E-2</v>
      </c>
      <c r="AB201" s="156">
        <v>0.112</v>
      </c>
    </row>
    <row r="202" spans="1:28" x14ac:dyDescent="0.25">
      <c r="A202" s="87" t="s">
        <v>1628</v>
      </c>
      <c r="B202" s="156" t="s">
        <v>294</v>
      </c>
      <c r="C202" s="156">
        <v>6.5217391304347824E-2</v>
      </c>
      <c r="D202" s="156">
        <v>0.16666666666666666</v>
      </c>
      <c r="E202" s="156">
        <v>7.2463768115942032E-2</v>
      </c>
      <c r="F202" s="156">
        <v>5.0724637681159424E-2</v>
      </c>
      <c r="G202" s="156">
        <v>0.59420289855072461</v>
      </c>
      <c r="H202" s="156">
        <v>2.1739130434782608E-2</v>
      </c>
      <c r="I202" s="156">
        <v>2.8985507246376812E-2</v>
      </c>
      <c r="J202" s="156">
        <v>1</v>
      </c>
      <c r="K202" s="87">
        <v>138</v>
      </c>
      <c r="L202" s="87"/>
      <c r="M202" s="156" t="s">
        <v>294</v>
      </c>
      <c r="N202" s="156" t="s">
        <v>294</v>
      </c>
      <c r="O202" s="156">
        <v>3.5000000000000003E-2</v>
      </c>
      <c r="P202" s="156">
        <v>0.11899999999999999</v>
      </c>
      <c r="Q202" s="156">
        <v>0.114</v>
      </c>
      <c r="R202" s="156">
        <v>0.23799999999999999</v>
      </c>
      <c r="S202" s="156">
        <v>0.04</v>
      </c>
      <c r="T202" s="156">
        <v>0.128</v>
      </c>
      <c r="U202" s="156">
        <v>2.5000000000000001E-2</v>
      </c>
      <c r="V202" s="156">
        <v>0.10100000000000001</v>
      </c>
      <c r="W202" s="156">
        <v>0.51100000000000001</v>
      </c>
      <c r="X202" s="156">
        <v>0.67300000000000004</v>
      </c>
      <c r="Y202" s="156">
        <v>7.0000000000000001E-3</v>
      </c>
      <c r="Z202" s="156">
        <v>6.2E-2</v>
      </c>
      <c r="AA202" s="156">
        <v>1.0999999999999999E-2</v>
      </c>
      <c r="AB202" s="156">
        <v>7.1999999999999995E-2</v>
      </c>
    </row>
    <row r="203" spans="1:28" x14ac:dyDescent="0.25">
      <c r="A203" s="87" t="s">
        <v>1629</v>
      </c>
      <c r="B203" s="156" t="s">
        <v>294</v>
      </c>
      <c r="C203" s="156">
        <v>0.11728028503562946</v>
      </c>
      <c r="D203" s="156">
        <v>0.18378859857482185</v>
      </c>
      <c r="E203" s="156">
        <v>7.0368171021377671E-2</v>
      </c>
      <c r="F203" s="156">
        <v>1.2767220902612826E-2</v>
      </c>
      <c r="G203" s="156">
        <v>0.54275534441805229</v>
      </c>
      <c r="H203" s="156">
        <v>1.6330166270783847E-2</v>
      </c>
      <c r="I203" s="156">
        <v>5.6710213776722092E-2</v>
      </c>
      <c r="J203" s="156">
        <v>1</v>
      </c>
      <c r="K203" s="87">
        <v>3368</v>
      </c>
      <c r="L203" s="87"/>
      <c r="M203" s="156" t="s">
        <v>294</v>
      </c>
      <c r="N203" s="156" t="s">
        <v>294</v>
      </c>
      <c r="O203" s="156">
        <v>0.107</v>
      </c>
      <c r="P203" s="156">
        <v>0.129</v>
      </c>
      <c r="Q203" s="156">
        <v>0.17100000000000001</v>
      </c>
      <c r="R203" s="156">
        <v>0.19700000000000001</v>
      </c>
      <c r="S203" s="156">
        <v>6.2E-2</v>
      </c>
      <c r="T203" s="156">
        <v>0.08</v>
      </c>
      <c r="U203" s="156">
        <v>8.9999999999999993E-3</v>
      </c>
      <c r="V203" s="156">
        <v>1.7000000000000001E-2</v>
      </c>
      <c r="W203" s="156">
        <v>0.52600000000000002</v>
      </c>
      <c r="X203" s="156">
        <v>0.56000000000000005</v>
      </c>
      <c r="Y203" s="156">
        <v>1.2999999999999999E-2</v>
      </c>
      <c r="Z203" s="156">
        <v>2.1000000000000001E-2</v>
      </c>
      <c r="AA203" s="156">
        <v>4.9000000000000002E-2</v>
      </c>
      <c r="AB203" s="156">
        <v>6.5000000000000002E-2</v>
      </c>
    </row>
    <row r="204" spans="1:28" x14ac:dyDescent="0.25">
      <c r="A204" s="87" t="s">
        <v>1630</v>
      </c>
      <c r="B204" s="156" t="s">
        <v>294</v>
      </c>
      <c r="C204" s="156">
        <v>0.54166666666666663</v>
      </c>
      <c r="D204" s="156">
        <v>0.16666666666666666</v>
      </c>
      <c r="E204" s="156">
        <v>8.3333333333333329E-2</v>
      </c>
      <c r="F204" s="156" t="s">
        <v>294</v>
      </c>
      <c r="G204" s="156">
        <v>0.125</v>
      </c>
      <c r="H204" s="156" t="s">
        <v>294</v>
      </c>
      <c r="I204" s="156">
        <v>8.3333333333333329E-2</v>
      </c>
      <c r="J204" s="156">
        <v>1</v>
      </c>
      <c r="K204" s="87">
        <v>24</v>
      </c>
      <c r="L204" s="87"/>
      <c r="M204" s="156" t="s">
        <v>294</v>
      </c>
      <c r="N204" s="156" t="s">
        <v>294</v>
      </c>
      <c r="O204" s="156">
        <v>0.35099999999999998</v>
      </c>
      <c r="P204" s="156">
        <v>0.72099999999999997</v>
      </c>
      <c r="Q204" s="156">
        <v>6.7000000000000004E-2</v>
      </c>
      <c r="R204" s="156">
        <v>0.35899999999999999</v>
      </c>
      <c r="S204" s="156">
        <v>2.3E-2</v>
      </c>
      <c r="T204" s="156">
        <v>0.25800000000000001</v>
      </c>
      <c r="U204" s="156" t="s">
        <v>294</v>
      </c>
      <c r="V204" s="156" t="s">
        <v>294</v>
      </c>
      <c r="W204" s="156">
        <v>4.2999999999999997E-2</v>
      </c>
      <c r="X204" s="156">
        <v>0.31</v>
      </c>
      <c r="Y204" s="156" t="s">
        <v>294</v>
      </c>
      <c r="Z204" s="156" t="s">
        <v>294</v>
      </c>
      <c r="AA204" s="156">
        <v>2.3E-2</v>
      </c>
      <c r="AB204" s="156">
        <v>0.25800000000000001</v>
      </c>
    </row>
    <row r="205" spans="1:28" x14ac:dyDescent="0.25">
      <c r="A205" s="87" t="s">
        <v>1631</v>
      </c>
      <c r="B205" s="156" t="s">
        <v>294</v>
      </c>
      <c r="C205" s="156">
        <v>0.33153153153153153</v>
      </c>
      <c r="D205" s="156">
        <v>0.3963963963963964</v>
      </c>
      <c r="E205" s="156">
        <v>0.10810810810810811</v>
      </c>
      <c r="F205" s="156">
        <v>1.0810810810810811E-2</v>
      </c>
      <c r="G205" s="156">
        <v>7.2072072072072071E-2</v>
      </c>
      <c r="H205" s="156">
        <v>1.0810810810810811E-2</v>
      </c>
      <c r="I205" s="156">
        <v>7.0270270270270274E-2</v>
      </c>
      <c r="J205" s="156">
        <v>1</v>
      </c>
      <c r="K205" s="87">
        <v>555</v>
      </c>
      <c r="L205" s="87"/>
      <c r="M205" s="156" t="s">
        <v>294</v>
      </c>
      <c r="N205" s="156" t="s">
        <v>294</v>
      </c>
      <c r="O205" s="156">
        <v>0.29399999999999998</v>
      </c>
      <c r="P205" s="156">
        <v>0.372</v>
      </c>
      <c r="Q205" s="156">
        <v>0.35699999999999998</v>
      </c>
      <c r="R205" s="156">
        <v>0.438</v>
      </c>
      <c r="S205" s="156">
        <v>8.5000000000000006E-2</v>
      </c>
      <c r="T205" s="156">
        <v>0.13700000000000001</v>
      </c>
      <c r="U205" s="156">
        <v>5.0000000000000001E-3</v>
      </c>
      <c r="V205" s="156">
        <v>2.3E-2</v>
      </c>
      <c r="W205" s="156">
        <v>5.2999999999999999E-2</v>
      </c>
      <c r="X205" s="156">
        <v>9.7000000000000003E-2</v>
      </c>
      <c r="Y205" s="156">
        <v>5.0000000000000001E-3</v>
      </c>
      <c r="Z205" s="156">
        <v>2.3E-2</v>
      </c>
      <c r="AA205" s="156">
        <v>5.1999999999999998E-2</v>
      </c>
      <c r="AB205" s="156">
        <v>9.5000000000000001E-2</v>
      </c>
    </row>
    <row r="206" spans="1:28" x14ac:dyDescent="0.25">
      <c r="A206" s="87" t="s">
        <v>1632</v>
      </c>
      <c r="B206" s="156" t="s">
        <v>294</v>
      </c>
      <c r="C206" s="156">
        <v>6.9444444444444441E-3</v>
      </c>
      <c r="D206" s="156">
        <v>9.0277777777777776E-2</v>
      </c>
      <c r="E206" s="156">
        <v>2.7777777777777776E-2</v>
      </c>
      <c r="F206" s="156">
        <v>2.0833333333333332E-2</v>
      </c>
      <c r="G206" s="156">
        <v>0.78472222222222221</v>
      </c>
      <c r="H206" s="156">
        <v>2.0833333333333332E-2</v>
      </c>
      <c r="I206" s="156">
        <v>4.8611111111111112E-2</v>
      </c>
      <c r="J206" s="156">
        <v>1</v>
      </c>
      <c r="K206" s="87">
        <v>144</v>
      </c>
      <c r="L206" s="87"/>
      <c r="M206" s="156" t="s">
        <v>294</v>
      </c>
      <c r="N206" s="156" t="s">
        <v>294</v>
      </c>
      <c r="O206" s="156">
        <v>1E-3</v>
      </c>
      <c r="P206" s="156">
        <v>3.7999999999999999E-2</v>
      </c>
      <c r="Q206" s="156">
        <v>5.3999999999999999E-2</v>
      </c>
      <c r="R206" s="156">
        <v>0.14799999999999999</v>
      </c>
      <c r="S206" s="156">
        <v>1.0999999999999999E-2</v>
      </c>
      <c r="T206" s="156">
        <v>6.9000000000000006E-2</v>
      </c>
      <c r="U206" s="156">
        <v>7.0000000000000001E-3</v>
      </c>
      <c r="V206" s="156">
        <v>5.8999999999999997E-2</v>
      </c>
      <c r="W206" s="156">
        <v>0.71099999999999997</v>
      </c>
      <c r="X206" s="156">
        <v>0.84399999999999997</v>
      </c>
      <c r="Y206" s="156">
        <v>7.0000000000000001E-3</v>
      </c>
      <c r="Z206" s="156">
        <v>5.8999999999999997E-2</v>
      </c>
      <c r="AA206" s="156">
        <v>2.4E-2</v>
      </c>
      <c r="AB206" s="156">
        <v>9.7000000000000003E-2</v>
      </c>
    </row>
    <row r="207" spans="1:28" x14ac:dyDescent="0.25">
      <c r="A207" s="87" t="s">
        <v>1633</v>
      </c>
      <c r="B207" s="156" t="s">
        <v>294</v>
      </c>
      <c r="C207" s="156">
        <v>0.10067114093959731</v>
      </c>
      <c r="D207" s="156">
        <v>0.24832214765100671</v>
      </c>
      <c r="E207" s="156">
        <v>0.11409395973154363</v>
      </c>
      <c r="F207" s="156">
        <v>2.6845637583892617E-2</v>
      </c>
      <c r="G207" s="156">
        <v>0.48322147651006714</v>
      </c>
      <c r="H207" s="156" t="s">
        <v>294</v>
      </c>
      <c r="I207" s="156">
        <v>2.6845637583892617E-2</v>
      </c>
      <c r="J207" s="156">
        <v>1</v>
      </c>
      <c r="K207" s="87">
        <v>149</v>
      </c>
      <c r="L207" s="87"/>
      <c r="M207" s="156" t="s">
        <v>294</v>
      </c>
      <c r="N207" s="156" t="s">
        <v>294</v>
      </c>
      <c r="O207" s="156">
        <v>6.2E-2</v>
      </c>
      <c r="P207" s="156">
        <v>0.159</v>
      </c>
      <c r="Q207" s="156">
        <v>0.186</v>
      </c>
      <c r="R207" s="156">
        <v>0.32300000000000001</v>
      </c>
      <c r="S207" s="156">
        <v>7.1999999999999995E-2</v>
      </c>
      <c r="T207" s="156">
        <v>0.17499999999999999</v>
      </c>
      <c r="U207" s="156">
        <v>0.01</v>
      </c>
      <c r="V207" s="156">
        <v>6.7000000000000004E-2</v>
      </c>
      <c r="W207" s="156">
        <v>0.40400000000000003</v>
      </c>
      <c r="X207" s="156">
        <v>0.56299999999999994</v>
      </c>
      <c r="Y207" s="156" t="s">
        <v>294</v>
      </c>
      <c r="Z207" s="156" t="s">
        <v>294</v>
      </c>
      <c r="AA207" s="156">
        <v>0.01</v>
      </c>
      <c r="AB207" s="156">
        <v>6.7000000000000004E-2</v>
      </c>
    </row>
    <row r="208" spans="1:28" x14ac:dyDescent="0.25">
      <c r="A208" s="87" t="s">
        <v>1634</v>
      </c>
      <c r="B208" s="156" t="s">
        <v>294</v>
      </c>
      <c r="C208" s="156">
        <v>4.4600938967136149E-2</v>
      </c>
      <c r="D208" s="156">
        <v>0.27464788732394368</v>
      </c>
      <c r="E208" s="156">
        <v>0.10563380281690141</v>
      </c>
      <c r="F208" s="156">
        <v>3.0516431924882629E-2</v>
      </c>
      <c r="G208" s="156">
        <v>0.50469483568075113</v>
      </c>
      <c r="H208" s="156">
        <v>1.6431924882629109E-2</v>
      </c>
      <c r="I208" s="156">
        <v>2.3474178403755867E-2</v>
      </c>
      <c r="J208" s="156">
        <v>1</v>
      </c>
      <c r="K208" s="87">
        <v>426</v>
      </c>
      <c r="L208" s="87"/>
      <c r="M208" s="156" t="s">
        <v>294</v>
      </c>
      <c r="N208" s="156" t="s">
        <v>294</v>
      </c>
      <c r="O208" s="156">
        <v>2.9000000000000001E-2</v>
      </c>
      <c r="P208" s="156">
        <v>6.9000000000000006E-2</v>
      </c>
      <c r="Q208" s="156">
        <v>0.23400000000000001</v>
      </c>
      <c r="R208" s="156">
        <v>0.31900000000000001</v>
      </c>
      <c r="S208" s="156">
        <v>0.08</v>
      </c>
      <c r="T208" s="156">
        <v>0.13800000000000001</v>
      </c>
      <c r="U208" s="156">
        <v>1.7999999999999999E-2</v>
      </c>
      <c r="V208" s="156">
        <v>5.1999999999999998E-2</v>
      </c>
      <c r="W208" s="156">
        <v>0.45700000000000002</v>
      </c>
      <c r="X208" s="156">
        <v>0.55200000000000005</v>
      </c>
      <c r="Y208" s="156">
        <v>8.0000000000000002E-3</v>
      </c>
      <c r="Z208" s="156">
        <v>3.4000000000000002E-2</v>
      </c>
      <c r="AA208" s="156">
        <v>1.2999999999999999E-2</v>
      </c>
      <c r="AB208" s="156">
        <v>4.2999999999999997E-2</v>
      </c>
    </row>
    <row r="209" spans="1:28" x14ac:dyDescent="0.25">
      <c r="A209" s="87" t="s">
        <v>1635</v>
      </c>
      <c r="B209" s="156" t="s">
        <v>294</v>
      </c>
      <c r="C209" s="156">
        <v>0.13593539703903096</v>
      </c>
      <c r="D209" s="156">
        <v>0.31224764468371469</v>
      </c>
      <c r="E209" s="156">
        <v>9.5558546433378203E-2</v>
      </c>
      <c r="F209" s="156">
        <v>2.5572005383580079E-2</v>
      </c>
      <c r="G209" s="156">
        <v>0.3835800807537012</v>
      </c>
      <c r="H209" s="156">
        <v>8.0753701211305519E-3</v>
      </c>
      <c r="I209" s="156">
        <v>3.9030955585464336E-2</v>
      </c>
      <c r="J209" s="156">
        <v>1</v>
      </c>
      <c r="K209" s="87">
        <v>743</v>
      </c>
      <c r="L209" s="87"/>
      <c r="M209" s="156" t="s">
        <v>294</v>
      </c>
      <c r="N209" s="156" t="s">
        <v>294</v>
      </c>
      <c r="O209" s="156">
        <v>0.113</v>
      </c>
      <c r="P209" s="156">
        <v>0.16200000000000001</v>
      </c>
      <c r="Q209" s="156">
        <v>0.28000000000000003</v>
      </c>
      <c r="R209" s="156">
        <v>0.34599999999999997</v>
      </c>
      <c r="S209" s="156">
        <v>7.5999999999999998E-2</v>
      </c>
      <c r="T209" s="156">
        <v>0.11899999999999999</v>
      </c>
      <c r="U209" s="156">
        <v>1.6E-2</v>
      </c>
      <c r="V209" s="156">
        <v>0.04</v>
      </c>
      <c r="W209" s="156">
        <v>0.34899999999999998</v>
      </c>
      <c r="X209" s="156">
        <v>0.41899999999999998</v>
      </c>
      <c r="Y209" s="156">
        <v>4.0000000000000001E-3</v>
      </c>
      <c r="Z209" s="156">
        <v>1.7999999999999999E-2</v>
      </c>
      <c r="AA209" s="156">
        <v>2.7E-2</v>
      </c>
      <c r="AB209" s="156">
        <v>5.5E-2</v>
      </c>
    </row>
    <row r="210" spans="1:28" x14ac:dyDescent="0.25">
      <c r="A210" s="87" t="s">
        <v>1636</v>
      </c>
      <c r="B210" s="156" t="s">
        <v>294</v>
      </c>
      <c r="C210" s="156">
        <v>0.24700239808153476</v>
      </c>
      <c r="D210" s="156">
        <v>0.14388489208633093</v>
      </c>
      <c r="E210" s="156">
        <v>7.1942446043165464E-2</v>
      </c>
      <c r="F210" s="156">
        <v>8.6330935251798566E-2</v>
      </c>
      <c r="G210" s="156">
        <v>0.39688249400479614</v>
      </c>
      <c r="H210" s="156">
        <v>8.3932853717026377E-3</v>
      </c>
      <c r="I210" s="156">
        <v>4.5563549160671464E-2</v>
      </c>
      <c r="J210" s="156">
        <v>1</v>
      </c>
      <c r="K210" s="87">
        <v>834</v>
      </c>
      <c r="L210" s="87"/>
      <c r="M210" s="156" t="s">
        <v>294</v>
      </c>
      <c r="N210" s="156" t="s">
        <v>294</v>
      </c>
      <c r="O210" s="156">
        <v>0.219</v>
      </c>
      <c r="P210" s="156">
        <v>0.27700000000000002</v>
      </c>
      <c r="Q210" s="156">
        <v>0.122</v>
      </c>
      <c r="R210" s="156">
        <v>0.16900000000000001</v>
      </c>
      <c r="S210" s="156">
        <v>5.6000000000000001E-2</v>
      </c>
      <c r="T210" s="156">
        <v>9.1999999999999998E-2</v>
      </c>
      <c r="U210" s="156">
        <v>6.9000000000000006E-2</v>
      </c>
      <c r="V210" s="156">
        <v>0.107</v>
      </c>
      <c r="W210" s="156">
        <v>0.36399999999999999</v>
      </c>
      <c r="X210" s="156">
        <v>0.43</v>
      </c>
      <c r="Y210" s="156">
        <v>4.0000000000000001E-3</v>
      </c>
      <c r="Z210" s="156">
        <v>1.7000000000000001E-2</v>
      </c>
      <c r="AA210" s="156">
        <v>3.3000000000000002E-2</v>
      </c>
      <c r="AB210" s="156">
        <v>6.2E-2</v>
      </c>
    </row>
    <row r="211" spans="1:28" x14ac:dyDescent="0.25">
      <c r="A211" s="87" t="s">
        <v>1637</v>
      </c>
      <c r="B211" s="156" t="s">
        <v>294</v>
      </c>
      <c r="C211" s="156">
        <v>0.13084112149532709</v>
      </c>
      <c r="D211" s="156">
        <v>0.31775700934579437</v>
      </c>
      <c r="E211" s="156">
        <v>0.19626168224299065</v>
      </c>
      <c r="F211" s="156">
        <v>4.6728971962616821E-2</v>
      </c>
      <c r="G211" s="156">
        <v>0.27102803738317754</v>
      </c>
      <c r="H211" s="156">
        <v>9.3457943925233638E-3</v>
      </c>
      <c r="I211" s="156">
        <v>2.8037383177570093E-2</v>
      </c>
      <c r="J211" s="156">
        <v>1</v>
      </c>
      <c r="K211" s="87">
        <v>107</v>
      </c>
      <c r="L211" s="87"/>
      <c r="M211" s="156" t="s">
        <v>294</v>
      </c>
      <c r="N211" s="156" t="s">
        <v>294</v>
      </c>
      <c r="O211" s="156">
        <v>0.08</v>
      </c>
      <c r="P211" s="156">
        <v>0.20799999999999999</v>
      </c>
      <c r="Q211" s="156">
        <v>0.23699999999999999</v>
      </c>
      <c r="R211" s="156">
        <v>0.41099999999999998</v>
      </c>
      <c r="S211" s="156">
        <v>0.13200000000000001</v>
      </c>
      <c r="T211" s="156">
        <v>0.28100000000000003</v>
      </c>
      <c r="U211" s="156">
        <v>0.02</v>
      </c>
      <c r="V211" s="156">
        <v>0.105</v>
      </c>
      <c r="W211" s="156">
        <v>0.19600000000000001</v>
      </c>
      <c r="X211" s="156">
        <v>0.36199999999999999</v>
      </c>
      <c r="Y211" s="156">
        <v>2E-3</v>
      </c>
      <c r="Z211" s="156">
        <v>5.0999999999999997E-2</v>
      </c>
      <c r="AA211" s="156">
        <v>0.01</v>
      </c>
      <c r="AB211" s="156">
        <v>7.9000000000000001E-2</v>
      </c>
    </row>
    <row r="212" spans="1:28" x14ac:dyDescent="0.25">
      <c r="A212" s="87" t="s">
        <v>1638</v>
      </c>
      <c r="B212" s="156" t="s">
        <v>294</v>
      </c>
      <c r="C212" s="156" t="s">
        <v>294</v>
      </c>
      <c r="D212" s="156">
        <v>0.25641025641025639</v>
      </c>
      <c r="E212" s="156">
        <v>0.12820512820512819</v>
      </c>
      <c r="F212" s="156">
        <v>2.564102564102564E-2</v>
      </c>
      <c r="G212" s="156">
        <v>0.58974358974358976</v>
      </c>
      <c r="H212" s="156" t="s">
        <v>294</v>
      </c>
      <c r="I212" s="156" t="s">
        <v>294</v>
      </c>
      <c r="J212" s="156">
        <v>1</v>
      </c>
      <c r="K212" s="87">
        <v>39</v>
      </c>
      <c r="L212" s="87"/>
      <c r="M212" s="156" t="s">
        <v>294</v>
      </c>
      <c r="N212" s="156" t="s">
        <v>294</v>
      </c>
      <c r="O212" s="156" t="s">
        <v>294</v>
      </c>
      <c r="P212" s="156" t="s">
        <v>294</v>
      </c>
      <c r="Q212" s="156">
        <v>0.14599999999999999</v>
      </c>
      <c r="R212" s="156">
        <v>0.41099999999999998</v>
      </c>
      <c r="S212" s="156">
        <v>5.6000000000000001E-2</v>
      </c>
      <c r="T212" s="156">
        <v>0.26700000000000002</v>
      </c>
      <c r="U212" s="156">
        <v>5.0000000000000001E-3</v>
      </c>
      <c r="V212" s="156">
        <v>0.13200000000000001</v>
      </c>
      <c r="W212" s="156">
        <v>0.434</v>
      </c>
      <c r="X212" s="156">
        <v>0.72899999999999998</v>
      </c>
      <c r="Y212" s="156" t="s">
        <v>294</v>
      </c>
      <c r="Z212" s="156" t="s">
        <v>294</v>
      </c>
      <c r="AA212" s="156" t="s">
        <v>294</v>
      </c>
      <c r="AB212" s="156" t="s">
        <v>294</v>
      </c>
    </row>
    <row r="213" spans="1:28" x14ac:dyDescent="0.25">
      <c r="A213" s="87" t="s">
        <v>1639</v>
      </c>
      <c r="B213" s="156" t="s">
        <v>294</v>
      </c>
      <c r="C213" s="156">
        <v>2.8037383177570093E-2</v>
      </c>
      <c r="D213" s="156">
        <v>0.31308411214953269</v>
      </c>
      <c r="E213" s="156">
        <v>6.5420560747663545E-2</v>
      </c>
      <c r="F213" s="156">
        <v>1.8691588785046728E-2</v>
      </c>
      <c r="G213" s="156">
        <v>0.46728971962616822</v>
      </c>
      <c r="H213" s="156">
        <v>1.4018691588785047E-2</v>
      </c>
      <c r="I213" s="156">
        <v>9.3457943925233641E-2</v>
      </c>
      <c r="J213" s="156">
        <v>1</v>
      </c>
      <c r="K213" s="87">
        <v>214</v>
      </c>
      <c r="L213" s="87"/>
      <c r="M213" s="156" t="s">
        <v>294</v>
      </c>
      <c r="N213" s="156" t="s">
        <v>294</v>
      </c>
      <c r="O213" s="156">
        <v>1.2999999999999999E-2</v>
      </c>
      <c r="P213" s="156">
        <v>0.06</v>
      </c>
      <c r="Q213" s="156">
        <v>0.255</v>
      </c>
      <c r="R213" s="156">
        <v>0.378</v>
      </c>
      <c r="S213" s="156">
        <v>3.9E-2</v>
      </c>
      <c r="T213" s="156">
        <v>0.107</v>
      </c>
      <c r="U213" s="156">
        <v>7.0000000000000001E-3</v>
      </c>
      <c r="V213" s="156">
        <v>4.7E-2</v>
      </c>
      <c r="W213" s="156">
        <v>0.40200000000000002</v>
      </c>
      <c r="X213" s="156">
        <v>0.53400000000000003</v>
      </c>
      <c r="Y213" s="156">
        <v>5.0000000000000001E-3</v>
      </c>
      <c r="Z213" s="156">
        <v>0.04</v>
      </c>
      <c r="AA213" s="156">
        <v>6.0999999999999999E-2</v>
      </c>
      <c r="AB213" s="156">
        <v>0.14000000000000001</v>
      </c>
    </row>
    <row r="214" spans="1:28" x14ac:dyDescent="0.25">
      <c r="A214" s="87" t="s">
        <v>1640</v>
      </c>
      <c r="B214" s="156" t="s">
        <v>294</v>
      </c>
      <c r="C214" s="156">
        <v>9.3922651933701654E-2</v>
      </c>
      <c r="D214" s="156">
        <v>0.2085635359116022</v>
      </c>
      <c r="E214" s="156">
        <v>6.4917127071823205E-2</v>
      </c>
      <c r="F214" s="156">
        <v>2.7624309392265192E-2</v>
      </c>
      <c r="G214" s="156">
        <v>0.48204419889502764</v>
      </c>
      <c r="H214" s="156">
        <v>4.4198895027624308E-2</v>
      </c>
      <c r="I214" s="156">
        <v>7.8729281767955794E-2</v>
      </c>
      <c r="J214" s="156">
        <v>1</v>
      </c>
      <c r="K214" s="87">
        <v>724</v>
      </c>
      <c r="L214" s="87"/>
      <c r="M214" s="156" t="s">
        <v>294</v>
      </c>
      <c r="N214" s="156" t="s">
        <v>294</v>
      </c>
      <c r="O214" s="156">
        <v>7.4999999999999997E-2</v>
      </c>
      <c r="P214" s="156">
        <v>0.11700000000000001</v>
      </c>
      <c r="Q214" s="156">
        <v>0.18099999999999999</v>
      </c>
      <c r="R214" s="156">
        <v>0.24</v>
      </c>
      <c r="S214" s="156">
        <v>4.9000000000000002E-2</v>
      </c>
      <c r="T214" s="156">
        <v>8.5000000000000006E-2</v>
      </c>
      <c r="U214" s="156">
        <v>1.7999999999999999E-2</v>
      </c>
      <c r="V214" s="156">
        <v>4.2000000000000003E-2</v>
      </c>
      <c r="W214" s="156">
        <v>0.44600000000000001</v>
      </c>
      <c r="X214" s="156">
        <v>0.51800000000000002</v>
      </c>
      <c r="Y214" s="156">
        <v>3.1E-2</v>
      </c>
      <c r="Z214" s="156">
        <v>6.2E-2</v>
      </c>
      <c r="AA214" s="156">
        <v>6.0999999999999999E-2</v>
      </c>
      <c r="AB214" s="156">
        <v>0.10100000000000001</v>
      </c>
    </row>
    <row r="215" spans="1:28" x14ac:dyDescent="0.25">
      <c r="A215" s="87" t="s">
        <v>1641</v>
      </c>
      <c r="B215" s="156" t="s">
        <v>294</v>
      </c>
      <c r="C215" s="156">
        <v>9.9787685774946927E-2</v>
      </c>
      <c r="D215" s="156">
        <v>0.1464968152866242</v>
      </c>
      <c r="E215" s="156">
        <v>9.9787685774946927E-2</v>
      </c>
      <c r="F215" s="156">
        <v>1.9108280254777069E-2</v>
      </c>
      <c r="G215" s="156">
        <v>0.54989384288747345</v>
      </c>
      <c r="H215" s="156">
        <v>1.9108280254777069E-2</v>
      </c>
      <c r="I215" s="156">
        <v>6.5817409766454352E-2</v>
      </c>
      <c r="J215" s="156">
        <v>1</v>
      </c>
      <c r="K215" s="87">
        <v>471</v>
      </c>
      <c r="L215" s="87"/>
      <c r="M215" s="156" t="s">
        <v>294</v>
      </c>
      <c r="N215" s="156" t="s">
        <v>294</v>
      </c>
      <c r="O215" s="156">
        <v>7.5999999999999998E-2</v>
      </c>
      <c r="P215" s="156">
        <v>0.13</v>
      </c>
      <c r="Q215" s="156">
        <v>0.11700000000000001</v>
      </c>
      <c r="R215" s="156">
        <v>0.18099999999999999</v>
      </c>
      <c r="S215" s="156">
        <v>7.5999999999999998E-2</v>
      </c>
      <c r="T215" s="156">
        <v>0.13</v>
      </c>
      <c r="U215" s="156">
        <v>0.01</v>
      </c>
      <c r="V215" s="156">
        <v>3.5999999999999997E-2</v>
      </c>
      <c r="W215" s="156">
        <v>0.505</v>
      </c>
      <c r="X215" s="156">
        <v>0.59399999999999997</v>
      </c>
      <c r="Y215" s="156">
        <v>0.01</v>
      </c>
      <c r="Z215" s="156">
        <v>3.5999999999999997E-2</v>
      </c>
      <c r="AA215" s="156">
        <v>4.7E-2</v>
      </c>
      <c r="AB215" s="156">
        <v>9.1999999999999998E-2</v>
      </c>
    </row>
    <row r="216" spans="1:28" x14ac:dyDescent="0.25">
      <c r="A216" s="87" t="s">
        <v>1642</v>
      </c>
      <c r="B216" s="156" t="s">
        <v>294</v>
      </c>
      <c r="C216" s="156">
        <v>7.4975657254138267E-2</v>
      </c>
      <c r="D216" s="156">
        <v>0.1450827653359299</v>
      </c>
      <c r="E216" s="156">
        <v>5.744888023369036E-2</v>
      </c>
      <c r="F216" s="156">
        <v>2.6290165530671861E-2</v>
      </c>
      <c r="G216" s="156">
        <v>0.63096397273612459</v>
      </c>
      <c r="H216" s="156">
        <v>1.4605647517039922E-2</v>
      </c>
      <c r="I216" s="156">
        <v>5.0632911392405063E-2</v>
      </c>
      <c r="J216" s="156">
        <v>1</v>
      </c>
      <c r="K216" s="87">
        <v>1027</v>
      </c>
      <c r="L216" s="87"/>
      <c r="M216" s="156" t="s">
        <v>294</v>
      </c>
      <c r="N216" s="156" t="s">
        <v>294</v>
      </c>
      <c r="O216" s="156">
        <v>0.06</v>
      </c>
      <c r="P216" s="156">
        <v>9.2999999999999999E-2</v>
      </c>
      <c r="Q216" s="156">
        <v>0.125</v>
      </c>
      <c r="R216" s="156">
        <v>0.16800000000000001</v>
      </c>
      <c r="S216" s="156">
        <v>4.4999999999999998E-2</v>
      </c>
      <c r="T216" s="156">
        <v>7.2999999999999995E-2</v>
      </c>
      <c r="U216" s="156">
        <v>1.7999999999999999E-2</v>
      </c>
      <c r="V216" s="156">
        <v>3.7999999999999999E-2</v>
      </c>
      <c r="W216" s="156">
        <v>0.60099999999999998</v>
      </c>
      <c r="X216" s="156">
        <v>0.66</v>
      </c>
      <c r="Y216" s="156">
        <v>8.9999999999999993E-3</v>
      </c>
      <c r="Z216" s="156">
        <v>2.4E-2</v>
      </c>
      <c r="AA216" s="156">
        <v>3.9E-2</v>
      </c>
      <c r="AB216" s="156">
        <v>6.6000000000000003E-2</v>
      </c>
    </row>
    <row r="217" spans="1:28" x14ac:dyDescent="0.25">
      <c r="A217" s="87" t="s">
        <v>1643</v>
      </c>
      <c r="B217" s="156" t="s">
        <v>294</v>
      </c>
      <c r="C217" s="156">
        <v>0.17177700348432057</v>
      </c>
      <c r="D217" s="156">
        <v>0.28362369337979093</v>
      </c>
      <c r="E217" s="156">
        <v>0.11951219512195121</v>
      </c>
      <c r="F217" s="156">
        <v>3.3449477351916376E-2</v>
      </c>
      <c r="G217" s="156">
        <v>0.32508710801393731</v>
      </c>
      <c r="H217" s="156">
        <v>1.5331010452961672E-2</v>
      </c>
      <c r="I217" s="156">
        <v>5.1219512195121948E-2</v>
      </c>
      <c r="J217" s="156">
        <v>1</v>
      </c>
      <c r="K217" s="87">
        <v>2870</v>
      </c>
      <c r="L217" s="87"/>
      <c r="M217" s="156" t="s">
        <v>294</v>
      </c>
      <c r="N217" s="156" t="s">
        <v>294</v>
      </c>
      <c r="O217" s="156">
        <v>0.158</v>
      </c>
      <c r="P217" s="156">
        <v>0.186</v>
      </c>
      <c r="Q217" s="156">
        <v>0.26700000000000002</v>
      </c>
      <c r="R217" s="156">
        <v>0.3</v>
      </c>
      <c r="S217" s="156">
        <v>0.108</v>
      </c>
      <c r="T217" s="156">
        <v>0.13200000000000001</v>
      </c>
      <c r="U217" s="156">
        <v>2.7E-2</v>
      </c>
      <c r="V217" s="156">
        <v>4.1000000000000002E-2</v>
      </c>
      <c r="W217" s="156">
        <v>0.308</v>
      </c>
      <c r="X217" s="156">
        <v>0.34200000000000003</v>
      </c>
      <c r="Y217" s="156">
        <v>1.0999999999999999E-2</v>
      </c>
      <c r="Z217" s="156">
        <v>2.1000000000000001E-2</v>
      </c>
      <c r="AA217" s="156">
        <v>4.3999999999999997E-2</v>
      </c>
      <c r="AB217" s="156">
        <v>0.06</v>
      </c>
    </row>
    <row r="218" spans="1:28" x14ac:dyDescent="0.25">
      <c r="A218" s="87" t="s">
        <v>1644</v>
      </c>
      <c r="B218" s="156" t="s">
        <v>294</v>
      </c>
      <c r="C218" s="156">
        <v>3.4482758620689655E-2</v>
      </c>
      <c r="D218" s="156">
        <v>0.27586206896551724</v>
      </c>
      <c r="E218" s="156">
        <v>0.10344827586206896</v>
      </c>
      <c r="F218" s="156">
        <v>6.8965517241379309E-2</v>
      </c>
      <c r="G218" s="156">
        <v>0.48275862068965519</v>
      </c>
      <c r="H218" s="156" t="s">
        <v>294</v>
      </c>
      <c r="I218" s="156">
        <v>3.4482758620689655E-2</v>
      </c>
      <c r="J218" s="156">
        <v>0.99999999999999989</v>
      </c>
      <c r="K218" s="87">
        <v>29</v>
      </c>
      <c r="L218" s="87"/>
      <c r="M218" s="156" t="s">
        <v>294</v>
      </c>
      <c r="N218" s="156" t="s">
        <v>294</v>
      </c>
      <c r="O218" s="156">
        <v>6.0000000000000001E-3</v>
      </c>
      <c r="P218" s="156">
        <v>0.17199999999999999</v>
      </c>
      <c r="Q218" s="156">
        <v>0.14699999999999999</v>
      </c>
      <c r="R218" s="156">
        <v>0.45700000000000002</v>
      </c>
      <c r="S218" s="156">
        <v>3.5999999999999997E-2</v>
      </c>
      <c r="T218" s="156">
        <v>0.26400000000000001</v>
      </c>
      <c r="U218" s="156">
        <v>1.9E-2</v>
      </c>
      <c r="V218" s="156">
        <v>0.22</v>
      </c>
      <c r="W218" s="156">
        <v>0.314</v>
      </c>
      <c r="X218" s="156">
        <v>0.65600000000000003</v>
      </c>
      <c r="Y218" s="156" t="s">
        <v>294</v>
      </c>
      <c r="Z218" s="156" t="s">
        <v>294</v>
      </c>
      <c r="AA218" s="156">
        <v>6.0000000000000001E-3</v>
      </c>
      <c r="AB218" s="156">
        <v>0.17199999999999999</v>
      </c>
    </row>
    <row r="219" spans="1:28" x14ac:dyDescent="0.25">
      <c r="A219" s="87" t="s">
        <v>1645</v>
      </c>
      <c r="B219" s="156" t="s">
        <v>294</v>
      </c>
      <c r="C219" s="156">
        <v>0.13846153846153847</v>
      </c>
      <c r="D219" s="156">
        <v>0.36923076923076925</v>
      </c>
      <c r="E219" s="156">
        <v>0.1076923076923077</v>
      </c>
      <c r="F219" s="156" t="s">
        <v>294</v>
      </c>
      <c r="G219" s="156">
        <v>0.32307692307692309</v>
      </c>
      <c r="H219" s="156">
        <v>3.0769230769230771E-2</v>
      </c>
      <c r="I219" s="156">
        <v>3.0769230769230771E-2</v>
      </c>
      <c r="J219" s="156">
        <v>1</v>
      </c>
      <c r="K219" s="87">
        <v>130</v>
      </c>
      <c r="L219" s="87"/>
      <c r="M219" s="156" t="s">
        <v>294</v>
      </c>
      <c r="N219" s="156" t="s">
        <v>294</v>
      </c>
      <c r="O219" s="156">
        <v>8.8999999999999996E-2</v>
      </c>
      <c r="P219" s="156">
        <v>0.20799999999999999</v>
      </c>
      <c r="Q219" s="156">
        <v>0.29099999999999998</v>
      </c>
      <c r="R219" s="156">
        <v>0.45500000000000002</v>
      </c>
      <c r="S219" s="156">
        <v>6.5000000000000002E-2</v>
      </c>
      <c r="T219" s="156">
        <v>0.17299999999999999</v>
      </c>
      <c r="U219" s="156" t="s">
        <v>294</v>
      </c>
      <c r="V219" s="156" t="s">
        <v>294</v>
      </c>
      <c r="W219" s="156">
        <v>0.249</v>
      </c>
      <c r="X219" s="156">
        <v>0.40799999999999997</v>
      </c>
      <c r="Y219" s="156">
        <v>1.2E-2</v>
      </c>
      <c r="Z219" s="156">
        <v>7.5999999999999998E-2</v>
      </c>
      <c r="AA219" s="156">
        <v>1.2E-2</v>
      </c>
      <c r="AB219" s="156">
        <v>7.5999999999999998E-2</v>
      </c>
    </row>
    <row r="220" spans="1:28" x14ac:dyDescent="0.25">
      <c r="A220" s="87" t="s">
        <v>1646</v>
      </c>
      <c r="B220" s="156" t="s">
        <v>294</v>
      </c>
      <c r="C220" s="156">
        <v>0.13493723849372385</v>
      </c>
      <c r="D220" s="156">
        <v>0.17468619246861924</v>
      </c>
      <c r="E220" s="156">
        <v>5.9623430962343099E-2</v>
      </c>
      <c r="F220" s="156">
        <v>4.079497907949791E-2</v>
      </c>
      <c r="G220" s="156">
        <v>0.52928870292887031</v>
      </c>
      <c r="H220" s="156">
        <v>1.1506276150627616E-2</v>
      </c>
      <c r="I220" s="156">
        <v>4.9163179916317995E-2</v>
      </c>
      <c r="J220" s="156">
        <v>1</v>
      </c>
      <c r="K220" s="87">
        <v>956</v>
      </c>
      <c r="L220" s="87"/>
      <c r="M220" s="156" t="s">
        <v>294</v>
      </c>
      <c r="N220" s="156" t="s">
        <v>294</v>
      </c>
      <c r="O220" s="156">
        <v>0.115</v>
      </c>
      <c r="P220" s="156">
        <v>0.158</v>
      </c>
      <c r="Q220" s="156">
        <v>0.152</v>
      </c>
      <c r="R220" s="156">
        <v>0.2</v>
      </c>
      <c r="S220" s="156">
        <v>4.5999999999999999E-2</v>
      </c>
      <c r="T220" s="156">
        <v>7.5999999999999998E-2</v>
      </c>
      <c r="U220" s="156">
        <v>0.03</v>
      </c>
      <c r="V220" s="156">
        <v>5.5E-2</v>
      </c>
      <c r="W220" s="156">
        <v>0.498</v>
      </c>
      <c r="X220" s="156">
        <v>0.56100000000000005</v>
      </c>
      <c r="Y220" s="156">
        <v>6.0000000000000001E-3</v>
      </c>
      <c r="Z220" s="156">
        <v>0.02</v>
      </c>
      <c r="AA220" s="156">
        <v>3.6999999999999998E-2</v>
      </c>
      <c r="AB220" s="156">
        <v>6.5000000000000002E-2</v>
      </c>
    </row>
    <row r="221" spans="1:28" x14ac:dyDescent="0.25">
      <c r="A221" s="87" t="s">
        <v>1647</v>
      </c>
      <c r="B221" s="156" t="s">
        <v>294</v>
      </c>
      <c r="C221" s="156">
        <v>0.22222222222222221</v>
      </c>
      <c r="D221" s="156" t="s">
        <v>294</v>
      </c>
      <c r="E221" s="156">
        <v>0.1111111111111111</v>
      </c>
      <c r="F221" s="156">
        <v>0.1111111111111111</v>
      </c>
      <c r="G221" s="156">
        <v>0.44444444444444442</v>
      </c>
      <c r="H221" s="156">
        <v>0.1111111111111111</v>
      </c>
      <c r="I221" s="156" t="s">
        <v>294</v>
      </c>
      <c r="J221" s="156">
        <v>1</v>
      </c>
      <c r="K221" s="87">
        <v>9</v>
      </c>
      <c r="L221" s="87"/>
      <c r="M221" s="156" t="s">
        <v>294</v>
      </c>
      <c r="N221" s="156" t="s">
        <v>294</v>
      </c>
      <c r="O221" s="156">
        <v>6.3E-2</v>
      </c>
      <c r="P221" s="156">
        <v>0.54700000000000004</v>
      </c>
      <c r="Q221" s="156" t="s">
        <v>294</v>
      </c>
      <c r="R221" s="156" t="s">
        <v>294</v>
      </c>
      <c r="S221" s="156">
        <v>0.02</v>
      </c>
      <c r="T221" s="156">
        <v>0.435</v>
      </c>
      <c r="U221" s="156">
        <v>0.02</v>
      </c>
      <c r="V221" s="156">
        <v>0.435</v>
      </c>
      <c r="W221" s="156">
        <v>0.189</v>
      </c>
      <c r="X221" s="156">
        <v>0.73299999999999998</v>
      </c>
      <c r="Y221" s="156">
        <v>0.02</v>
      </c>
      <c r="Z221" s="156">
        <v>0.435</v>
      </c>
      <c r="AA221" s="156" t="s">
        <v>294</v>
      </c>
      <c r="AB221" s="156" t="s">
        <v>294</v>
      </c>
    </row>
    <row r="222" spans="1:28" x14ac:dyDescent="0.25">
      <c r="A222" s="87" t="s">
        <v>1648</v>
      </c>
      <c r="B222" s="156" t="s">
        <v>294</v>
      </c>
      <c r="C222" s="156">
        <v>0.26650943396226418</v>
      </c>
      <c r="D222" s="156">
        <v>0.28773584905660377</v>
      </c>
      <c r="E222" s="156">
        <v>9.1981132075471692E-2</v>
      </c>
      <c r="F222" s="156">
        <v>1.8867924528301886E-2</v>
      </c>
      <c r="G222" s="156">
        <v>0.28301886792452829</v>
      </c>
      <c r="H222" s="156">
        <v>1.6509433962264151E-2</v>
      </c>
      <c r="I222" s="156">
        <v>3.5377358490566037E-2</v>
      </c>
      <c r="J222" s="156">
        <v>1</v>
      </c>
      <c r="K222" s="87">
        <v>424</v>
      </c>
      <c r="L222" s="87"/>
      <c r="M222" s="156" t="s">
        <v>294</v>
      </c>
      <c r="N222" s="156" t="s">
        <v>294</v>
      </c>
      <c r="O222" s="156">
        <v>0.22700000000000001</v>
      </c>
      <c r="P222" s="156">
        <v>0.311</v>
      </c>
      <c r="Q222" s="156">
        <v>0.247</v>
      </c>
      <c r="R222" s="156">
        <v>0.33300000000000002</v>
      </c>
      <c r="S222" s="156">
        <v>6.8000000000000005E-2</v>
      </c>
      <c r="T222" s="156">
        <v>0.123</v>
      </c>
      <c r="U222" s="156">
        <v>0.01</v>
      </c>
      <c r="V222" s="156">
        <v>3.6999999999999998E-2</v>
      </c>
      <c r="W222" s="156">
        <v>0.24199999999999999</v>
      </c>
      <c r="X222" s="156">
        <v>0.32800000000000001</v>
      </c>
      <c r="Y222" s="156">
        <v>8.0000000000000002E-3</v>
      </c>
      <c r="Z222" s="156">
        <v>3.4000000000000002E-2</v>
      </c>
      <c r="AA222" s="156">
        <v>2.1999999999999999E-2</v>
      </c>
      <c r="AB222" s="156">
        <v>5.8000000000000003E-2</v>
      </c>
    </row>
    <row r="223" spans="1:28" x14ac:dyDescent="0.25">
      <c r="A223" s="87" t="s">
        <v>1649</v>
      </c>
      <c r="B223" s="156" t="s">
        <v>294</v>
      </c>
      <c r="C223" s="156">
        <v>0.34074074074074073</v>
      </c>
      <c r="D223" s="156">
        <v>0.34074074074074073</v>
      </c>
      <c r="E223" s="156">
        <v>8.8888888888888892E-2</v>
      </c>
      <c r="F223" s="156">
        <v>2.9629629629629631E-2</v>
      </c>
      <c r="G223" s="156">
        <v>0.14814814814814814</v>
      </c>
      <c r="H223" s="156">
        <v>7.4074074074074077E-3</v>
      </c>
      <c r="I223" s="156">
        <v>4.4444444444444446E-2</v>
      </c>
      <c r="J223" s="156">
        <v>1</v>
      </c>
      <c r="K223" s="87">
        <v>135</v>
      </c>
      <c r="L223" s="87"/>
      <c r="M223" s="156" t="s">
        <v>294</v>
      </c>
      <c r="N223" s="156" t="s">
        <v>294</v>
      </c>
      <c r="O223" s="156">
        <v>0.26600000000000001</v>
      </c>
      <c r="P223" s="156">
        <v>0.42399999999999999</v>
      </c>
      <c r="Q223" s="156">
        <v>0.26600000000000001</v>
      </c>
      <c r="R223" s="156">
        <v>0.42399999999999999</v>
      </c>
      <c r="S223" s="156">
        <v>5.1999999999999998E-2</v>
      </c>
      <c r="T223" s="156">
        <v>0.14899999999999999</v>
      </c>
      <c r="U223" s="156">
        <v>1.2E-2</v>
      </c>
      <c r="V223" s="156">
        <v>7.3999999999999996E-2</v>
      </c>
      <c r="W223" s="156">
        <v>9.8000000000000004E-2</v>
      </c>
      <c r="X223" s="156">
        <v>0.218</v>
      </c>
      <c r="Y223" s="156">
        <v>1E-3</v>
      </c>
      <c r="Z223" s="156">
        <v>4.1000000000000002E-2</v>
      </c>
      <c r="AA223" s="156">
        <v>2.1000000000000001E-2</v>
      </c>
      <c r="AB223" s="156">
        <v>9.4E-2</v>
      </c>
    </row>
    <row r="224" spans="1:28" x14ac:dyDescent="0.25">
      <c r="A224" s="87" t="s">
        <v>1650</v>
      </c>
      <c r="B224" s="156" t="s">
        <v>294</v>
      </c>
      <c r="C224" s="156">
        <v>0.18859649122807018</v>
      </c>
      <c r="D224" s="156">
        <v>0.41666666666666669</v>
      </c>
      <c r="E224" s="156">
        <v>0.15350877192982457</v>
      </c>
      <c r="F224" s="156">
        <v>7.8947368421052627E-2</v>
      </c>
      <c r="G224" s="156">
        <v>0.13157894736842105</v>
      </c>
      <c r="H224" s="156" t="s">
        <v>294</v>
      </c>
      <c r="I224" s="156">
        <v>3.0701754385964911E-2</v>
      </c>
      <c r="J224" s="156">
        <v>1</v>
      </c>
      <c r="K224" s="87">
        <v>228</v>
      </c>
      <c r="L224" s="87"/>
      <c r="M224" s="156" t="s">
        <v>294</v>
      </c>
      <c r="N224" s="156" t="s">
        <v>294</v>
      </c>
      <c r="O224" s="156">
        <v>0.14299999999999999</v>
      </c>
      <c r="P224" s="156">
        <v>0.24399999999999999</v>
      </c>
      <c r="Q224" s="156">
        <v>0.35499999999999998</v>
      </c>
      <c r="R224" s="156">
        <v>0.48199999999999998</v>
      </c>
      <c r="S224" s="156">
        <v>0.112</v>
      </c>
      <c r="T224" s="156">
        <v>0.20599999999999999</v>
      </c>
      <c r="U224" s="156">
        <v>5.0999999999999997E-2</v>
      </c>
      <c r="V224" s="156">
        <v>0.121</v>
      </c>
      <c r="W224" s="156">
        <v>9.4E-2</v>
      </c>
      <c r="X224" s="156">
        <v>0.182</v>
      </c>
      <c r="Y224" s="156" t="s">
        <v>294</v>
      </c>
      <c r="Z224" s="156" t="s">
        <v>294</v>
      </c>
      <c r="AA224" s="156">
        <v>1.4999999999999999E-2</v>
      </c>
      <c r="AB224" s="156">
        <v>6.2E-2</v>
      </c>
    </row>
    <row r="225" spans="1:28" x14ac:dyDescent="0.25">
      <c r="A225" s="87" t="s">
        <v>1651</v>
      </c>
      <c r="B225" s="156">
        <v>1.6000862967890404E-2</v>
      </c>
      <c r="C225" s="156">
        <v>0.27489123008881378</v>
      </c>
      <c r="D225" s="156">
        <v>0.30671317104742729</v>
      </c>
      <c r="E225" s="156">
        <v>0.1105318039624609</v>
      </c>
      <c r="F225" s="156">
        <v>4.0235877890043507E-2</v>
      </c>
      <c r="G225" s="156">
        <v>0.16112329653734134</v>
      </c>
      <c r="H225" s="156">
        <v>6.1126892236884687E-4</v>
      </c>
      <c r="I225" s="156">
        <v>8.9892488583653951E-2</v>
      </c>
      <c r="J225" s="156">
        <v>0.99999999999999989</v>
      </c>
      <c r="K225" s="87">
        <v>27811</v>
      </c>
      <c r="L225" s="87"/>
      <c r="M225" s="156">
        <v>1.4999999999999999E-2</v>
      </c>
      <c r="N225" s="156">
        <v>1.7999999999999999E-2</v>
      </c>
      <c r="O225" s="156">
        <v>0.27</v>
      </c>
      <c r="P225" s="156">
        <v>0.28000000000000003</v>
      </c>
      <c r="Q225" s="156">
        <v>0.30099999999999999</v>
      </c>
      <c r="R225" s="156">
        <v>0.312</v>
      </c>
      <c r="S225" s="156">
        <v>0.107</v>
      </c>
      <c r="T225" s="156">
        <v>0.114</v>
      </c>
      <c r="U225" s="156">
        <v>3.7999999999999999E-2</v>
      </c>
      <c r="V225" s="156">
        <v>4.2999999999999997E-2</v>
      </c>
      <c r="W225" s="156">
        <v>0.157</v>
      </c>
      <c r="X225" s="156">
        <v>0.16500000000000001</v>
      </c>
      <c r="Y225" s="156">
        <v>0</v>
      </c>
      <c r="Z225" s="156">
        <v>1E-3</v>
      </c>
      <c r="AA225" s="156">
        <v>8.6999999999999994E-2</v>
      </c>
      <c r="AB225" s="156">
        <v>9.2999999999999999E-2</v>
      </c>
    </row>
    <row r="226" spans="1:28" x14ac:dyDescent="0.25">
      <c r="A226" s="87" t="s">
        <v>1652</v>
      </c>
      <c r="B226" s="156" t="s">
        <v>294</v>
      </c>
      <c r="C226" s="156">
        <v>2.8169014084507043E-2</v>
      </c>
      <c r="D226" s="156">
        <v>0.19718309859154928</v>
      </c>
      <c r="E226" s="156">
        <v>0.14084507042253522</v>
      </c>
      <c r="F226" s="156">
        <v>9.8591549295774641E-2</v>
      </c>
      <c r="G226" s="156">
        <v>0.47887323943661969</v>
      </c>
      <c r="H226" s="156" t="s">
        <v>294</v>
      </c>
      <c r="I226" s="156">
        <v>5.6338028169014086E-2</v>
      </c>
      <c r="J226" s="156">
        <v>0.99999999999999989</v>
      </c>
      <c r="K226" s="87">
        <v>71</v>
      </c>
      <c r="L226" s="87"/>
      <c r="M226" s="156" t="s">
        <v>294</v>
      </c>
      <c r="N226" s="156" t="s">
        <v>294</v>
      </c>
      <c r="O226" s="156">
        <v>8.0000000000000002E-3</v>
      </c>
      <c r="P226" s="156">
        <v>9.7000000000000003E-2</v>
      </c>
      <c r="Q226" s="156">
        <v>0.121</v>
      </c>
      <c r="R226" s="156">
        <v>0.30399999999999999</v>
      </c>
      <c r="S226" s="156">
        <v>7.8E-2</v>
      </c>
      <c r="T226" s="156">
        <v>0.24</v>
      </c>
      <c r="U226" s="156">
        <v>4.9000000000000002E-2</v>
      </c>
      <c r="V226" s="156">
        <v>0.19</v>
      </c>
      <c r="W226" s="156">
        <v>0.36699999999999999</v>
      </c>
      <c r="X226" s="156">
        <v>0.59299999999999997</v>
      </c>
      <c r="Y226" s="156" t="s">
        <v>294</v>
      </c>
      <c r="Z226" s="156" t="s">
        <v>294</v>
      </c>
      <c r="AA226" s="156">
        <v>2.1999999999999999E-2</v>
      </c>
      <c r="AB226" s="156">
        <v>0.13600000000000001</v>
      </c>
    </row>
    <row r="227" spans="1:28" x14ac:dyDescent="0.25">
      <c r="A227" s="87" t="s">
        <v>1653</v>
      </c>
      <c r="B227" s="156" t="s">
        <v>294</v>
      </c>
      <c r="C227" s="156">
        <v>0.24019607843137256</v>
      </c>
      <c r="D227" s="156">
        <v>0.34313725490196079</v>
      </c>
      <c r="E227" s="156">
        <v>0.12745098039215685</v>
      </c>
      <c r="F227" s="156">
        <v>0.10784313725490197</v>
      </c>
      <c r="G227" s="156">
        <v>0.13725490196078433</v>
      </c>
      <c r="H227" s="156" t="s">
        <v>294</v>
      </c>
      <c r="I227" s="156">
        <v>4.4117647058823532E-2</v>
      </c>
      <c r="J227" s="156">
        <v>0.99999999999999989</v>
      </c>
      <c r="K227" s="87">
        <v>204</v>
      </c>
      <c r="L227" s="87"/>
      <c r="M227" s="156" t="s">
        <v>294</v>
      </c>
      <c r="N227" s="156" t="s">
        <v>294</v>
      </c>
      <c r="O227" s="156">
        <v>0.187</v>
      </c>
      <c r="P227" s="156">
        <v>0.30299999999999999</v>
      </c>
      <c r="Q227" s="156">
        <v>0.28100000000000003</v>
      </c>
      <c r="R227" s="156">
        <v>0.41099999999999998</v>
      </c>
      <c r="S227" s="156">
        <v>8.7999999999999995E-2</v>
      </c>
      <c r="T227" s="156">
        <v>0.18</v>
      </c>
      <c r="U227" s="156">
        <v>7.1999999999999995E-2</v>
      </c>
      <c r="V227" s="156">
        <v>0.158</v>
      </c>
      <c r="W227" s="156">
        <v>9.7000000000000003E-2</v>
      </c>
      <c r="X227" s="156">
        <v>0.191</v>
      </c>
      <c r="Y227" s="156" t="s">
        <v>294</v>
      </c>
      <c r="Z227" s="156" t="s">
        <v>294</v>
      </c>
      <c r="AA227" s="156">
        <v>2.3E-2</v>
      </c>
      <c r="AB227" s="156">
        <v>8.2000000000000003E-2</v>
      </c>
    </row>
    <row r="228" spans="1:28" x14ac:dyDescent="0.25">
      <c r="A228" s="87" t="s">
        <v>1654</v>
      </c>
      <c r="B228" s="156" t="s">
        <v>294</v>
      </c>
      <c r="C228" s="156">
        <v>8.0192461908580592E-3</v>
      </c>
      <c r="D228" s="156">
        <v>0.18203688853247796</v>
      </c>
      <c r="E228" s="156">
        <v>0.17161186848436247</v>
      </c>
      <c r="F228" s="156">
        <v>7.6182838813151563E-2</v>
      </c>
      <c r="G228" s="156">
        <v>0.51643945469125907</v>
      </c>
      <c r="H228" s="156" t="s">
        <v>294</v>
      </c>
      <c r="I228" s="156">
        <v>4.5709703287890938E-2</v>
      </c>
      <c r="J228" s="156">
        <v>1.0000000000000002</v>
      </c>
      <c r="K228" s="87">
        <v>1247</v>
      </c>
      <c r="L228" s="87"/>
      <c r="M228" s="156" t="s">
        <v>294</v>
      </c>
      <c r="N228" s="156" t="s">
        <v>294</v>
      </c>
      <c r="O228" s="156">
        <v>4.0000000000000001E-3</v>
      </c>
      <c r="P228" s="156">
        <v>1.4999999999999999E-2</v>
      </c>
      <c r="Q228" s="156">
        <v>0.16200000000000001</v>
      </c>
      <c r="R228" s="156">
        <v>0.20399999999999999</v>
      </c>
      <c r="S228" s="156">
        <v>0.152</v>
      </c>
      <c r="T228" s="156">
        <v>0.19400000000000001</v>
      </c>
      <c r="U228" s="156">
        <v>6.3E-2</v>
      </c>
      <c r="V228" s="156">
        <v>9.1999999999999998E-2</v>
      </c>
      <c r="W228" s="156">
        <v>0.48899999999999999</v>
      </c>
      <c r="X228" s="156">
        <v>0.54400000000000004</v>
      </c>
      <c r="Y228" s="156" t="s">
        <v>294</v>
      </c>
      <c r="Z228" s="156" t="s">
        <v>294</v>
      </c>
      <c r="AA228" s="156">
        <v>3.5000000000000003E-2</v>
      </c>
      <c r="AB228" s="156">
        <v>5.8999999999999997E-2</v>
      </c>
    </row>
    <row r="229" spans="1:28" x14ac:dyDescent="0.25">
      <c r="A229" s="87" t="s">
        <v>1655</v>
      </c>
      <c r="B229" s="156" t="s">
        <v>294</v>
      </c>
      <c r="C229" s="156">
        <v>0.11578947368421053</v>
      </c>
      <c r="D229" s="156">
        <v>0.24842105263157896</v>
      </c>
      <c r="E229" s="156">
        <v>9.0526315789473691E-2</v>
      </c>
      <c r="F229" s="156">
        <v>2.3157894736842106E-2</v>
      </c>
      <c r="G229" s="156">
        <v>0.43789473684210528</v>
      </c>
      <c r="H229" s="156">
        <v>4.2105263157894736E-3</v>
      </c>
      <c r="I229" s="156">
        <v>0.08</v>
      </c>
      <c r="J229" s="156">
        <v>0.99999999999999989</v>
      </c>
      <c r="K229" s="87">
        <v>475</v>
      </c>
      <c r="L229" s="87"/>
      <c r="M229" s="156" t="s">
        <v>294</v>
      </c>
      <c r="N229" s="156" t="s">
        <v>294</v>
      </c>
      <c r="O229" s="156">
        <v>0.09</v>
      </c>
      <c r="P229" s="156">
        <v>0.14799999999999999</v>
      </c>
      <c r="Q229" s="156">
        <v>0.21199999999999999</v>
      </c>
      <c r="R229" s="156">
        <v>0.28899999999999998</v>
      </c>
      <c r="S229" s="156">
        <v>6.8000000000000005E-2</v>
      </c>
      <c r="T229" s="156">
        <v>0.12</v>
      </c>
      <c r="U229" s="156">
        <v>1.2999999999999999E-2</v>
      </c>
      <c r="V229" s="156">
        <v>4.1000000000000002E-2</v>
      </c>
      <c r="W229" s="156">
        <v>0.39400000000000002</v>
      </c>
      <c r="X229" s="156">
        <v>0.48299999999999998</v>
      </c>
      <c r="Y229" s="156">
        <v>1E-3</v>
      </c>
      <c r="Z229" s="156">
        <v>1.4999999999999999E-2</v>
      </c>
      <c r="AA229" s="156">
        <v>5.8999999999999997E-2</v>
      </c>
      <c r="AB229" s="156">
        <v>0.108</v>
      </c>
    </row>
    <row r="230" spans="1:28" x14ac:dyDescent="0.25">
      <c r="A230" s="87" t="s">
        <v>1656</v>
      </c>
      <c r="B230" s="156">
        <v>0.24513338139870222</v>
      </c>
      <c r="C230" s="156">
        <v>6.9214131218457098E-2</v>
      </c>
      <c r="D230" s="156">
        <v>0.39581831290555153</v>
      </c>
      <c r="E230" s="156">
        <v>0.13193943763518384</v>
      </c>
      <c r="F230" s="156">
        <v>3.3886085075702954E-2</v>
      </c>
      <c r="G230" s="156">
        <v>5.7678442682047582E-2</v>
      </c>
      <c r="H230" s="156" t="s">
        <v>294</v>
      </c>
      <c r="I230" s="156">
        <v>6.6330209084354719E-2</v>
      </c>
      <c r="J230" s="156">
        <v>1</v>
      </c>
      <c r="K230" s="87">
        <v>1387</v>
      </c>
      <c r="L230" s="87"/>
      <c r="M230" s="156">
        <v>0.223</v>
      </c>
      <c r="N230" s="156">
        <v>0.26800000000000002</v>
      </c>
      <c r="O230" s="156">
        <v>5.7000000000000002E-2</v>
      </c>
      <c r="P230" s="156">
        <v>8.4000000000000005E-2</v>
      </c>
      <c r="Q230" s="156">
        <v>0.37</v>
      </c>
      <c r="R230" s="156">
        <v>0.42199999999999999</v>
      </c>
      <c r="S230" s="156">
        <v>0.115</v>
      </c>
      <c r="T230" s="156">
        <v>0.151</v>
      </c>
      <c r="U230" s="156">
        <v>2.5999999999999999E-2</v>
      </c>
      <c r="V230" s="156">
        <v>4.4999999999999998E-2</v>
      </c>
      <c r="W230" s="156">
        <v>4.7E-2</v>
      </c>
      <c r="X230" s="156">
        <v>7.0999999999999994E-2</v>
      </c>
      <c r="Y230" s="156" t="s">
        <v>294</v>
      </c>
      <c r="Z230" s="156" t="s">
        <v>294</v>
      </c>
      <c r="AA230" s="156">
        <v>5.3999999999999999E-2</v>
      </c>
      <c r="AB230" s="156">
        <v>8.1000000000000003E-2</v>
      </c>
    </row>
    <row r="231" spans="1:28" x14ac:dyDescent="0.25">
      <c r="A231" s="87" t="s">
        <v>1657</v>
      </c>
      <c r="B231" s="156">
        <v>5.616256509751864E-3</v>
      </c>
      <c r="C231" s="156">
        <v>6.6373940569794756E-4</v>
      </c>
      <c r="D231" s="156">
        <v>0.66976411722659046</v>
      </c>
      <c r="E231" s="156">
        <v>0.17497191871745124</v>
      </c>
      <c r="F231" s="156">
        <v>7.7555396711937091E-2</v>
      </c>
      <c r="G231" s="156">
        <v>1.0058204840191974E-2</v>
      </c>
      <c r="H231" s="156" t="s">
        <v>294</v>
      </c>
      <c r="I231" s="156">
        <v>6.1370366588379452E-2</v>
      </c>
      <c r="J231" s="156">
        <v>1</v>
      </c>
      <c r="K231" s="87">
        <v>19586</v>
      </c>
      <c r="L231" s="87"/>
      <c r="M231" s="156">
        <v>5.0000000000000001E-3</v>
      </c>
      <c r="N231" s="156">
        <v>7.0000000000000001E-3</v>
      </c>
      <c r="O231" s="156">
        <v>0</v>
      </c>
      <c r="P231" s="156">
        <v>1E-3</v>
      </c>
      <c r="Q231" s="156">
        <v>0.66300000000000003</v>
      </c>
      <c r="R231" s="156">
        <v>0.67600000000000005</v>
      </c>
      <c r="S231" s="156">
        <v>0.17</v>
      </c>
      <c r="T231" s="156">
        <v>0.18</v>
      </c>
      <c r="U231" s="156">
        <v>7.3999999999999996E-2</v>
      </c>
      <c r="V231" s="156">
        <v>8.1000000000000003E-2</v>
      </c>
      <c r="W231" s="156">
        <v>8.9999999999999993E-3</v>
      </c>
      <c r="X231" s="156">
        <v>1.2E-2</v>
      </c>
      <c r="Y231" s="156" t="s">
        <v>294</v>
      </c>
      <c r="Z231" s="156" t="s">
        <v>294</v>
      </c>
      <c r="AA231" s="156">
        <v>5.8000000000000003E-2</v>
      </c>
      <c r="AB231" s="156">
        <v>6.5000000000000002E-2</v>
      </c>
    </row>
    <row r="232" spans="1:28" x14ac:dyDescent="0.25">
      <c r="A232" s="87" t="s">
        <v>1658</v>
      </c>
      <c r="B232" s="156" t="s">
        <v>294</v>
      </c>
      <c r="C232" s="156">
        <v>0.16759431045145332</v>
      </c>
      <c r="D232" s="156">
        <v>0.27705627705627706</v>
      </c>
      <c r="E232" s="156">
        <v>0.11069882498453927</v>
      </c>
      <c r="F232" s="156">
        <v>9.0290661719233153E-2</v>
      </c>
      <c r="G232" s="156">
        <v>0.27581941867656151</v>
      </c>
      <c r="H232" s="156">
        <v>1.2368583797155227E-3</v>
      </c>
      <c r="I232" s="156">
        <v>7.7303648732220162E-2</v>
      </c>
      <c r="J232" s="156">
        <v>1</v>
      </c>
      <c r="K232" s="87">
        <v>1617</v>
      </c>
      <c r="L232" s="87"/>
      <c r="M232" s="156" t="s">
        <v>294</v>
      </c>
      <c r="N232" s="156" t="s">
        <v>294</v>
      </c>
      <c r="O232" s="156">
        <v>0.15</v>
      </c>
      <c r="P232" s="156">
        <v>0.187</v>
      </c>
      <c r="Q232" s="156">
        <v>0.25600000000000001</v>
      </c>
      <c r="R232" s="156">
        <v>0.29899999999999999</v>
      </c>
      <c r="S232" s="156">
        <v>9.6000000000000002E-2</v>
      </c>
      <c r="T232" s="156">
        <v>0.127</v>
      </c>
      <c r="U232" s="156">
        <v>7.6999999999999999E-2</v>
      </c>
      <c r="V232" s="156">
        <v>0.105</v>
      </c>
      <c r="W232" s="156">
        <v>0.255</v>
      </c>
      <c r="X232" s="156">
        <v>0.29799999999999999</v>
      </c>
      <c r="Y232" s="156">
        <v>0</v>
      </c>
      <c r="Z232" s="156">
        <v>4.0000000000000001E-3</v>
      </c>
      <c r="AA232" s="156">
        <v>6.5000000000000002E-2</v>
      </c>
      <c r="AB232" s="156">
        <v>9.0999999999999998E-2</v>
      </c>
    </row>
    <row r="233" spans="1:28" x14ac:dyDescent="0.25">
      <c r="A233" s="87" t="s">
        <v>1659</v>
      </c>
      <c r="B233" s="156">
        <v>6.9219440353460976E-2</v>
      </c>
      <c r="C233" s="156">
        <v>0.27245949926362295</v>
      </c>
      <c r="D233" s="156">
        <v>0.40648011782032401</v>
      </c>
      <c r="E233" s="156">
        <v>9.8674521354933722E-2</v>
      </c>
      <c r="F233" s="156">
        <v>1.1782032400589101E-2</v>
      </c>
      <c r="G233" s="156">
        <v>1.6200294550810016E-2</v>
      </c>
      <c r="H233" s="156" t="s">
        <v>294</v>
      </c>
      <c r="I233" s="156">
        <v>0.1251840942562592</v>
      </c>
      <c r="J233" s="156">
        <v>1</v>
      </c>
      <c r="K233" s="87">
        <v>679</v>
      </c>
      <c r="L233" s="87"/>
      <c r="M233" s="156">
        <v>5.1999999999999998E-2</v>
      </c>
      <c r="N233" s="156">
        <v>9.0999999999999998E-2</v>
      </c>
      <c r="O233" s="156">
        <v>0.24</v>
      </c>
      <c r="P233" s="156">
        <v>0.307</v>
      </c>
      <c r="Q233" s="156">
        <v>0.37</v>
      </c>
      <c r="R233" s="156">
        <v>0.44400000000000001</v>
      </c>
      <c r="S233" s="156">
        <v>7.8E-2</v>
      </c>
      <c r="T233" s="156">
        <v>0.123</v>
      </c>
      <c r="U233" s="156">
        <v>6.0000000000000001E-3</v>
      </c>
      <c r="V233" s="156">
        <v>2.3E-2</v>
      </c>
      <c r="W233" s="156">
        <v>8.9999999999999993E-3</v>
      </c>
      <c r="X233" s="156">
        <v>2.9000000000000001E-2</v>
      </c>
      <c r="Y233" s="156" t="s">
        <v>294</v>
      </c>
      <c r="Z233" s="156" t="s">
        <v>294</v>
      </c>
      <c r="AA233" s="156">
        <v>0.10199999999999999</v>
      </c>
      <c r="AB233" s="156">
        <v>0.152</v>
      </c>
    </row>
    <row r="234" spans="1:28" x14ac:dyDescent="0.25">
      <c r="A234" s="87" t="s">
        <v>1660</v>
      </c>
      <c r="B234" s="156">
        <v>1.3977635782747603E-2</v>
      </c>
      <c r="C234" s="156">
        <v>0.52116613418530355</v>
      </c>
      <c r="D234" s="156">
        <v>0.28833865814696485</v>
      </c>
      <c r="E234" s="156">
        <v>5.0585729499467519E-2</v>
      </c>
      <c r="F234" s="156">
        <v>5.4579339723109695E-3</v>
      </c>
      <c r="G234" s="156">
        <v>1.9036208732694355E-2</v>
      </c>
      <c r="H234" s="156">
        <v>3.9936102236421724E-4</v>
      </c>
      <c r="I234" s="156">
        <v>0.10103833865814696</v>
      </c>
      <c r="J234" s="156">
        <v>1</v>
      </c>
      <c r="K234" s="87">
        <v>7512</v>
      </c>
      <c r="L234" s="87"/>
      <c r="M234" s="156">
        <v>1.2E-2</v>
      </c>
      <c r="N234" s="156">
        <v>1.7000000000000001E-2</v>
      </c>
      <c r="O234" s="156">
        <v>0.51</v>
      </c>
      <c r="P234" s="156">
        <v>0.53200000000000003</v>
      </c>
      <c r="Q234" s="156">
        <v>0.27800000000000002</v>
      </c>
      <c r="R234" s="156">
        <v>0.29899999999999999</v>
      </c>
      <c r="S234" s="156">
        <v>4.5999999999999999E-2</v>
      </c>
      <c r="T234" s="156">
        <v>5.6000000000000001E-2</v>
      </c>
      <c r="U234" s="156">
        <v>4.0000000000000001E-3</v>
      </c>
      <c r="V234" s="156">
        <v>7.0000000000000001E-3</v>
      </c>
      <c r="W234" s="156">
        <v>1.6E-2</v>
      </c>
      <c r="X234" s="156">
        <v>2.1999999999999999E-2</v>
      </c>
      <c r="Y234" s="156">
        <v>0</v>
      </c>
      <c r="Z234" s="156">
        <v>1E-3</v>
      </c>
      <c r="AA234" s="156">
        <v>9.4E-2</v>
      </c>
      <c r="AB234" s="156">
        <v>0.108</v>
      </c>
    </row>
    <row r="235" spans="1:28" x14ac:dyDescent="0.25">
      <c r="A235" s="87" t="s">
        <v>1661</v>
      </c>
      <c r="B235" s="156" t="s">
        <v>294</v>
      </c>
      <c r="C235" s="156">
        <v>0.26400000000000001</v>
      </c>
      <c r="D235" s="156">
        <v>0.44</v>
      </c>
      <c r="E235" s="156">
        <v>8.7999999999999995E-2</v>
      </c>
      <c r="F235" s="156">
        <v>8.0000000000000002E-3</v>
      </c>
      <c r="G235" s="156">
        <v>0.128</v>
      </c>
      <c r="H235" s="156" t="s">
        <v>294</v>
      </c>
      <c r="I235" s="156">
        <v>7.1999999999999995E-2</v>
      </c>
      <c r="J235" s="156">
        <v>0.99999999999999989</v>
      </c>
      <c r="K235" s="87">
        <v>125</v>
      </c>
      <c r="L235" s="87"/>
      <c r="M235" s="156" t="s">
        <v>294</v>
      </c>
      <c r="N235" s="156" t="s">
        <v>294</v>
      </c>
      <c r="O235" s="156">
        <v>0.19500000000000001</v>
      </c>
      <c r="P235" s="156">
        <v>0.34699999999999998</v>
      </c>
      <c r="Q235" s="156">
        <v>0.35599999999999998</v>
      </c>
      <c r="R235" s="156">
        <v>0.52800000000000002</v>
      </c>
      <c r="S235" s="156">
        <v>0.05</v>
      </c>
      <c r="T235" s="156">
        <v>0.151</v>
      </c>
      <c r="U235" s="156">
        <v>1E-3</v>
      </c>
      <c r="V235" s="156">
        <v>4.3999999999999997E-2</v>
      </c>
      <c r="W235" s="156">
        <v>0.08</v>
      </c>
      <c r="X235" s="156">
        <v>0.19800000000000001</v>
      </c>
      <c r="Y235" s="156" t="s">
        <v>294</v>
      </c>
      <c r="Z235" s="156" t="s">
        <v>294</v>
      </c>
      <c r="AA235" s="156">
        <v>3.7999999999999999E-2</v>
      </c>
      <c r="AB235" s="156">
        <v>0.13100000000000001</v>
      </c>
    </row>
    <row r="236" spans="1:28" x14ac:dyDescent="0.25">
      <c r="A236" s="87" t="s">
        <v>1662</v>
      </c>
      <c r="B236" s="156" t="s">
        <v>294</v>
      </c>
      <c r="C236" s="156">
        <v>0.1095890410958904</v>
      </c>
      <c r="D236" s="156">
        <v>0.43835616438356162</v>
      </c>
      <c r="E236" s="156">
        <v>0.21917808219178081</v>
      </c>
      <c r="F236" s="156">
        <v>2.7397260273972601E-2</v>
      </c>
      <c r="G236" s="156">
        <v>0.19178082191780821</v>
      </c>
      <c r="H236" s="156" t="s">
        <v>294</v>
      </c>
      <c r="I236" s="156">
        <v>1.3698630136986301E-2</v>
      </c>
      <c r="J236" s="156">
        <v>1</v>
      </c>
      <c r="K236" s="87">
        <v>73</v>
      </c>
      <c r="L236" s="87"/>
      <c r="M236" s="156" t="s">
        <v>294</v>
      </c>
      <c r="N236" s="156" t="s">
        <v>294</v>
      </c>
      <c r="O236" s="156">
        <v>5.7000000000000002E-2</v>
      </c>
      <c r="P236" s="156">
        <v>0.20200000000000001</v>
      </c>
      <c r="Q236" s="156">
        <v>0.33</v>
      </c>
      <c r="R236" s="156">
        <v>0.55200000000000005</v>
      </c>
      <c r="S236" s="156">
        <v>0.14000000000000001</v>
      </c>
      <c r="T236" s="156">
        <v>0.32700000000000001</v>
      </c>
      <c r="U236" s="156">
        <v>8.0000000000000002E-3</v>
      </c>
      <c r="V236" s="156">
        <v>9.5000000000000001E-2</v>
      </c>
      <c r="W236" s="156">
        <v>0.11799999999999999</v>
      </c>
      <c r="X236" s="156">
        <v>0.29699999999999999</v>
      </c>
      <c r="Y236" s="156" t="s">
        <v>294</v>
      </c>
      <c r="Z236" s="156" t="s">
        <v>294</v>
      </c>
      <c r="AA236" s="156">
        <v>2E-3</v>
      </c>
      <c r="AB236" s="156">
        <v>7.3999999999999996E-2</v>
      </c>
    </row>
    <row r="237" spans="1:28" x14ac:dyDescent="0.25">
      <c r="A237" s="87" t="s">
        <v>1663</v>
      </c>
      <c r="B237" s="156" t="s">
        <v>294</v>
      </c>
      <c r="C237" s="156">
        <v>0.27715355805243447</v>
      </c>
      <c r="D237" s="156">
        <v>0.22097378277153559</v>
      </c>
      <c r="E237" s="156">
        <v>0.3258426966292135</v>
      </c>
      <c r="F237" s="156">
        <v>2.9962546816479401E-2</v>
      </c>
      <c r="G237" s="156">
        <v>7.8651685393258425E-2</v>
      </c>
      <c r="H237" s="156" t="s">
        <v>294</v>
      </c>
      <c r="I237" s="156">
        <v>6.741573033707865E-2</v>
      </c>
      <c r="J237" s="156">
        <v>1</v>
      </c>
      <c r="K237" s="87">
        <v>267</v>
      </c>
      <c r="L237" s="87"/>
      <c r="M237" s="156" t="s">
        <v>294</v>
      </c>
      <c r="N237" s="156" t="s">
        <v>294</v>
      </c>
      <c r="O237" s="156">
        <v>0.22700000000000001</v>
      </c>
      <c r="P237" s="156">
        <v>0.33400000000000002</v>
      </c>
      <c r="Q237" s="156">
        <v>0.17499999999999999</v>
      </c>
      <c r="R237" s="156">
        <v>0.27500000000000002</v>
      </c>
      <c r="S237" s="156">
        <v>0.27200000000000002</v>
      </c>
      <c r="T237" s="156">
        <v>0.38400000000000001</v>
      </c>
      <c r="U237" s="156">
        <v>1.4999999999999999E-2</v>
      </c>
      <c r="V237" s="156">
        <v>5.8000000000000003E-2</v>
      </c>
      <c r="W237" s="156">
        <v>5.1999999999999998E-2</v>
      </c>
      <c r="X237" s="156">
        <v>0.11700000000000001</v>
      </c>
      <c r="Y237" s="156" t="s">
        <v>294</v>
      </c>
      <c r="Z237" s="156" t="s">
        <v>294</v>
      </c>
      <c r="AA237" s="156">
        <v>4.2999999999999997E-2</v>
      </c>
      <c r="AB237" s="156">
        <v>0.104</v>
      </c>
    </row>
    <row r="238" spans="1:28" x14ac:dyDescent="0.25">
      <c r="A238" s="87" t="s">
        <v>1664</v>
      </c>
      <c r="B238" s="156" t="s">
        <v>294</v>
      </c>
      <c r="C238" s="156">
        <v>0.26666666666666666</v>
      </c>
      <c r="D238" s="156">
        <v>0.43529411764705883</v>
      </c>
      <c r="E238" s="156">
        <v>0.13725490196078433</v>
      </c>
      <c r="F238" s="156">
        <v>3.1372549019607843E-2</v>
      </c>
      <c r="G238" s="156">
        <v>6.2745098039215685E-2</v>
      </c>
      <c r="H238" s="156" t="s">
        <v>294</v>
      </c>
      <c r="I238" s="156">
        <v>6.6666666666666666E-2</v>
      </c>
      <c r="J238" s="156">
        <v>0.99999999999999989</v>
      </c>
      <c r="K238" s="87">
        <v>255</v>
      </c>
      <c r="L238" s="87"/>
      <c r="M238" s="156" t="s">
        <v>294</v>
      </c>
      <c r="N238" s="156" t="s">
        <v>294</v>
      </c>
      <c r="O238" s="156">
        <v>0.216</v>
      </c>
      <c r="P238" s="156">
        <v>0.32400000000000001</v>
      </c>
      <c r="Q238" s="156">
        <v>0.376</v>
      </c>
      <c r="R238" s="156">
        <v>0.497</v>
      </c>
      <c r="S238" s="156">
        <v>0.1</v>
      </c>
      <c r="T238" s="156">
        <v>0.185</v>
      </c>
      <c r="U238" s="156">
        <v>1.6E-2</v>
      </c>
      <c r="V238" s="156">
        <v>6.0999999999999999E-2</v>
      </c>
      <c r="W238" s="156">
        <v>3.9E-2</v>
      </c>
      <c r="X238" s="156">
        <v>9.9000000000000005E-2</v>
      </c>
      <c r="Y238" s="156" t="s">
        <v>294</v>
      </c>
      <c r="Z238" s="156" t="s">
        <v>294</v>
      </c>
      <c r="AA238" s="156">
        <v>4.2000000000000003E-2</v>
      </c>
      <c r="AB238" s="156">
        <v>0.104</v>
      </c>
    </row>
    <row r="239" spans="1:28" x14ac:dyDescent="0.25">
      <c r="A239" s="87" t="s">
        <v>1665</v>
      </c>
      <c r="B239" s="156" t="s">
        <v>294</v>
      </c>
      <c r="C239" s="156">
        <v>0.17054263565891473</v>
      </c>
      <c r="D239" s="156">
        <v>0.43410852713178294</v>
      </c>
      <c r="E239" s="156">
        <v>0.18217054263565891</v>
      </c>
      <c r="F239" s="156">
        <v>3.875968992248062E-2</v>
      </c>
      <c r="G239" s="156">
        <v>8.9147286821705432E-2</v>
      </c>
      <c r="H239" s="156" t="s">
        <v>294</v>
      </c>
      <c r="I239" s="156">
        <v>8.5271317829457363E-2</v>
      </c>
      <c r="J239" s="156">
        <v>1</v>
      </c>
      <c r="K239" s="87">
        <v>258</v>
      </c>
      <c r="L239" s="87"/>
      <c r="M239" s="156" t="s">
        <v>294</v>
      </c>
      <c r="N239" s="156" t="s">
        <v>294</v>
      </c>
      <c r="O239" s="156">
        <v>0.13</v>
      </c>
      <c r="P239" s="156">
        <v>0.221</v>
      </c>
      <c r="Q239" s="156">
        <v>0.375</v>
      </c>
      <c r="R239" s="156">
        <v>0.495</v>
      </c>
      <c r="S239" s="156">
        <v>0.14000000000000001</v>
      </c>
      <c r="T239" s="156">
        <v>0.23400000000000001</v>
      </c>
      <c r="U239" s="156">
        <v>2.1000000000000001E-2</v>
      </c>
      <c r="V239" s="156">
        <v>7.0000000000000007E-2</v>
      </c>
      <c r="W239" s="156">
        <v>0.06</v>
      </c>
      <c r="X239" s="156">
        <v>0.13</v>
      </c>
      <c r="Y239" s="156" t="s">
        <v>294</v>
      </c>
      <c r="Z239" s="156" t="s">
        <v>294</v>
      </c>
      <c r="AA239" s="156">
        <v>5.7000000000000002E-2</v>
      </c>
      <c r="AB239" s="156">
        <v>0.126</v>
      </c>
    </row>
    <row r="240" spans="1:28" x14ac:dyDescent="0.25">
      <c r="A240" s="87" t="s">
        <v>1666</v>
      </c>
      <c r="B240" s="156" t="s">
        <v>294</v>
      </c>
      <c r="C240" s="156">
        <v>9.8439375750300123E-2</v>
      </c>
      <c r="D240" s="156">
        <v>0.58943577430972394</v>
      </c>
      <c r="E240" s="156">
        <v>0.15486194477791115</v>
      </c>
      <c r="F240" s="156">
        <v>3.601440576230492E-2</v>
      </c>
      <c r="G240" s="156">
        <v>4.0816326530612242E-2</v>
      </c>
      <c r="H240" s="156" t="s">
        <v>294</v>
      </c>
      <c r="I240" s="156">
        <v>8.0432172869147653E-2</v>
      </c>
      <c r="J240" s="156">
        <v>1.0000000000000002</v>
      </c>
      <c r="K240" s="87">
        <v>833</v>
      </c>
      <c r="L240" s="87"/>
      <c r="M240" s="156" t="s">
        <v>294</v>
      </c>
      <c r="N240" s="156" t="s">
        <v>294</v>
      </c>
      <c r="O240" s="156">
        <v>0.08</v>
      </c>
      <c r="P240" s="156">
        <v>0.121</v>
      </c>
      <c r="Q240" s="156">
        <v>0.55600000000000005</v>
      </c>
      <c r="R240" s="156">
        <v>0.622</v>
      </c>
      <c r="S240" s="156">
        <v>0.13200000000000001</v>
      </c>
      <c r="T240" s="156">
        <v>0.18099999999999999</v>
      </c>
      <c r="U240" s="156">
        <v>2.5000000000000001E-2</v>
      </c>
      <c r="V240" s="156">
        <v>5.0999999999999997E-2</v>
      </c>
      <c r="W240" s="156">
        <v>2.9000000000000001E-2</v>
      </c>
      <c r="X240" s="156">
        <v>5.6000000000000001E-2</v>
      </c>
      <c r="Y240" s="156" t="s">
        <v>294</v>
      </c>
      <c r="Z240" s="156" t="s">
        <v>294</v>
      </c>
      <c r="AA240" s="156">
        <v>6.4000000000000001E-2</v>
      </c>
      <c r="AB240" s="156">
        <v>0.10100000000000001</v>
      </c>
    </row>
    <row r="241" spans="1:28" x14ac:dyDescent="0.25">
      <c r="A241" s="87" t="s">
        <v>1667</v>
      </c>
      <c r="B241" s="156" t="s">
        <v>294</v>
      </c>
      <c r="C241" s="156">
        <v>0.22836538461538461</v>
      </c>
      <c r="D241" s="156">
        <v>0.39182692307692307</v>
      </c>
      <c r="E241" s="156">
        <v>0.12980769230769232</v>
      </c>
      <c r="F241" s="156">
        <v>4.0865384615384616E-2</v>
      </c>
      <c r="G241" s="156">
        <v>0.14543269230769232</v>
      </c>
      <c r="H241" s="156">
        <v>1.201923076923077E-3</v>
      </c>
      <c r="I241" s="156">
        <v>6.25E-2</v>
      </c>
      <c r="J241" s="156">
        <v>1</v>
      </c>
      <c r="K241" s="87">
        <v>832</v>
      </c>
      <c r="L241" s="87"/>
      <c r="M241" s="156" t="s">
        <v>294</v>
      </c>
      <c r="N241" s="156" t="s">
        <v>294</v>
      </c>
      <c r="O241" s="156">
        <v>0.20100000000000001</v>
      </c>
      <c r="P241" s="156">
        <v>0.25800000000000001</v>
      </c>
      <c r="Q241" s="156">
        <v>0.35899999999999999</v>
      </c>
      <c r="R241" s="156">
        <v>0.42499999999999999</v>
      </c>
      <c r="S241" s="156">
        <v>0.109</v>
      </c>
      <c r="T241" s="156">
        <v>0.154</v>
      </c>
      <c r="U241" s="156">
        <v>2.9000000000000001E-2</v>
      </c>
      <c r="V241" s="156">
        <v>5.7000000000000002E-2</v>
      </c>
      <c r="W241" s="156">
        <v>0.123</v>
      </c>
      <c r="X241" s="156">
        <v>0.17100000000000001</v>
      </c>
      <c r="Y241" s="156">
        <v>0</v>
      </c>
      <c r="Z241" s="156">
        <v>7.0000000000000001E-3</v>
      </c>
      <c r="AA241" s="156">
        <v>4.8000000000000001E-2</v>
      </c>
      <c r="AB241" s="156">
        <v>8.1000000000000003E-2</v>
      </c>
    </row>
    <row r="242" spans="1:28" x14ac:dyDescent="0.25">
      <c r="A242" s="87" t="s">
        <v>1668</v>
      </c>
      <c r="B242" s="156" t="s">
        <v>294</v>
      </c>
      <c r="C242" s="156">
        <v>0.15231788079470199</v>
      </c>
      <c r="D242" s="156">
        <v>0.27317880794701987</v>
      </c>
      <c r="E242" s="156">
        <v>0.19536423841059603</v>
      </c>
      <c r="F242" s="156">
        <v>6.6225165562913912E-2</v>
      </c>
      <c r="G242" s="156">
        <v>0.26986754966887416</v>
      </c>
      <c r="H242" s="156">
        <v>1.6556291390728477E-3</v>
      </c>
      <c r="I242" s="156">
        <v>4.1390728476821195E-2</v>
      </c>
      <c r="J242" s="156">
        <v>1</v>
      </c>
      <c r="K242" s="87">
        <v>604</v>
      </c>
      <c r="L242" s="87"/>
      <c r="M242" s="156" t="s">
        <v>294</v>
      </c>
      <c r="N242" s="156" t="s">
        <v>294</v>
      </c>
      <c r="O242" s="156">
        <v>0.126</v>
      </c>
      <c r="P242" s="156">
        <v>0.183</v>
      </c>
      <c r="Q242" s="156">
        <v>0.23899999999999999</v>
      </c>
      <c r="R242" s="156">
        <v>0.31</v>
      </c>
      <c r="S242" s="156">
        <v>0.16600000000000001</v>
      </c>
      <c r="T242" s="156">
        <v>0.22900000000000001</v>
      </c>
      <c r="U242" s="156">
        <v>4.9000000000000002E-2</v>
      </c>
      <c r="V242" s="156">
        <v>8.8999999999999996E-2</v>
      </c>
      <c r="W242" s="156">
        <v>0.23599999999999999</v>
      </c>
      <c r="X242" s="156">
        <v>0.307</v>
      </c>
      <c r="Y242" s="156">
        <v>0</v>
      </c>
      <c r="Z242" s="156">
        <v>8.9999999999999993E-3</v>
      </c>
      <c r="AA242" s="156">
        <v>2.8000000000000001E-2</v>
      </c>
      <c r="AB242" s="156">
        <v>0.06</v>
      </c>
    </row>
    <row r="243" spans="1:28" x14ac:dyDescent="0.25">
      <c r="A243" s="87" t="s">
        <v>1669</v>
      </c>
      <c r="B243" s="156" t="s">
        <v>294</v>
      </c>
      <c r="C243" s="156">
        <v>5.2910052910052907E-3</v>
      </c>
      <c r="D243" s="156">
        <v>0.11904761904761904</v>
      </c>
      <c r="E243" s="156">
        <v>0.10846560846560846</v>
      </c>
      <c r="F243" s="156">
        <v>7.1428571428571425E-2</v>
      </c>
      <c r="G243" s="156">
        <v>0.60317460317460314</v>
      </c>
      <c r="H243" s="156" t="s">
        <v>294</v>
      </c>
      <c r="I243" s="156">
        <v>9.2592592592592587E-2</v>
      </c>
      <c r="J243" s="156">
        <v>0.99999999999999989</v>
      </c>
      <c r="K243" s="87">
        <v>378</v>
      </c>
      <c r="L243" s="87"/>
      <c r="M243" s="156" t="s">
        <v>294</v>
      </c>
      <c r="N243" s="156" t="s">
        <v>294</v>
      </c>
      <c r="O243" s="156">
        <v>1E-3</v>
      </c>
      <c r="P243" s="156">
        <v>1.9E-2</v>
      </c>
      <c r="Q243" s="156">
        <v>0.09</v>
      </c>
      <c r="R243" s="156">
        <v>0.156</v>
      </c>
      <c r="S243" s="156">
        <v>8.1000000000000003E-2</v>
      </c>
      <c r="T243" s="156">
        <v>0.14399999999999999</v>
      </c>
      <c r="U243" s="156">
        <v>0.05</v>
      </c>
      <c r="V243" s="156">
        <v>0.10199999999999999</v>
      </c>
      <c r="W243" s="156">
        <v>0.55300000000000005</v>
      </c>
      <c r="X243" s="156">
        <v>0.65100000000000002</v>
      </c>
      <c r="Y243" s="156" t="s">
        <v>294</v>
      </c>
      <c r="Z243" s="156" t="s">
        <v>294</v>
      </c>
      <c r="AA243" s="156">
        <v>6.7000000000000004E-2</v>
      </c>
      <c r="AB243" s="156">
        <v>0.126</v>
      </c>
    </row>
    <row r="244" spans="1:28" x14ac:dyDescent="0.25">
      <c r="A244" s="87" t="s">
        <v>1670</v>
      </c>
      <c r="B244" s="156" t="s">
        <v>294</v>
      </c>
      <c r="C244" s="156">
        <v>0.125</v>
      </c>
      <c r="D244" s="156">
        <v>0.51041666666666663</v>
      </c>
      <c r="E244" s="156">
        <v>0.11458333333333333</v>
      </c>
      <c r="F244" s="156">
        <v>1.0416666666666666E-2</v>
      </c>
      <c r="G244" s="156">
        <v>5.2083333333333336E-2</v>
      </c>
      <c r="H244" s="156" t="s">
        <v>294</v>
      </c>
      <c r="I244" s="156">
        <v>0.1875</v>
      </c>
      <c r="J244" s="156">
        <v>1</v>
      </c>
      <c r="K244" s="87">
        <v>96</v>
      </c>
      <c r="L244" s="87"/>
      <c r="M244" s="156" t="s">
        <v>294</v>
      </c>
      <c r="N244" s="156" t="s">
        <v>294</v>
      </c>
      <c r="O244" s="156">
        <v>7.2999999999999995E-2</v>
      </c>
      <c r="P244" s="156">
        <v>0.20599999999999999</v>
      </c>
      <c r="Q244" s="156">
        <v>0.41199999999999998</v>
      </c>
      <c r="R244" s="156">
        <v>0.60799999999999998</v>
      </c>
      <c r="S244" s="156">
        <v>6.5000000000000002E-2</v>
      </c>
      <c r="T244" s="156">
        <v>0.19400000000000001</v>
      </c>
      <c r="U244" s="156">
        <v>2E-3</v>
      </c>
      <c r="V244" s="156">
        <v>5.7000000000000002E-2</v>
      </c>
      <c r="W244" s="156">
        <v>2.1999999999999999E-2</v>
      </c>
      <c r="X244" s="156">
        <v>0.11600000000000001</v>
      </c>
      <c r="Y244" s="156" t="s">
        <v>294</v>
      </c>
      <c r="Z244" s="156" t="s">
        <v>294</v>
      </c>
      <c r="AA244" s="156">
        <v>0.122</v>
      </c>
      <c r="AB244" s="156">
        <v>0.27700000000000002</v>
      </c>
    </row>
    <row r="245" spans="1:28" x14ac:dyDescent="0.25">
      <c r="A245" s="87" t="s">
        <v>1671</v>
      </c>
      <c r="B245" s="156" t="s">
        <v>294</v>
      </c>
      <c r="C245" s="156">
        <v>2.1594684385382059E-2</v>
      </c>
      <c r="D245" s="156">
        <v>0.1461794019933555</v>
      </c>
      <c r="E245" s="156">
        <v>8.4717607973421927E-2</v>
      </c>
      <c r="F245" s="156">
        <v>0.12790697674418605</v>
      </c>
      <c r="G245" s="156">
        <v>0.5714285714285714</v>
      </c>
      <c r="H245" s="156">
        <v>1.6611295681063123E-3</v>
      </c>
      <c r="I245" s="156">
        <v>4.6511627906976744E-2</v>
      </c>
      <c r="J245" s="156">
        <v>0.99999999999999989</v>
      </c>
      <c r="K245" s="87">
        <v>602</v>
      </c>
      <c r="L245" s="87"/>
      <c r="M245" s="156" t="s">
        <v>294</v>
      </c>
      <c r="N245" s="156" t="s">
        <v>294</v>
      </c>
      <c r="O245" s="156">
        <v>1.2999999999999999E-2</v>
      </c>
      <c r="P245" s="156">
        <v>3.6999999999999998E-2</v>
      </c>
      <c r="Q245" s="156">
        <v>0.12</v>
      </c>
      <c r="R245" s="156">
        <v>0.17699999999999999</v>
      </c>
      <c r="S245" s="156">
        <v>6.5000000000000002E-2</v>
      </c>
      <c r="T245" s="156">
        <v>0.11</v>
      </c>
      <c r="U245" s="156">
        <v>0.104</v>
      </c>
      <c r="V245" s="156">
        <v>0.157</v>
      </c>
      <c r="W245" s="156">
        <v>0.53200000000000003</v>
      </c>
      <c r="X245" s="156">
        <v>0.61</v>
      </c>
      <c r="Y245" s="156">
        <v>0</v>
      </c>
      <c r="Z245" s="156">
        <v>8.9999999999999993E-3</v>
      </c>
      <c r="AA245" s="156">
        <v>3.2000000000000001E-2</v>
      </c>
      <c r="AB245" s="156">
        <v>6.6000000000000003E-2</v>
      </c>
    </row>
    <row r="246" spans="1:28" x14ac:dyDescent="0.25">
      <c r="A246" s="87" t="s">
        <v>1672</v>
      </c>
      <c r="B246" s="156" t="s">
        <v>294</v>
      </c>
      <c r="C246" s="156">
        <v>2.8571428571428571E-2</v>
      </c>
      <c r="D246" s="156">
        <v>0.23571428571428571</v>
      </c>
      <c r="E246" s="156">
        <v>0.19285714285714287</v>
      </c>
      <c r="F246" s="156">
        <v>5.7142857142857141E-2</v>
      </c>
      <c r="G246" s="156">
        <v>0.40714285714285714</v>
      </c>
      <c r="H246" s="156">
        <v>1.4285714285714285E-2</v>
      </c>
      <c r="I246" s="156">
        <v>6.4285714285714279E-2</v>
      </c>
      <c r="J246" s="156">
        <v>1</v>
      </c>
      <c r="K246" s="87">
        <v>140</v>
      </c>
      <c r="L246" s="87"/>
      <c r="M246" s="156" t="s">
        <v>294</v>
      </c>
      <c r="N246" s="156" t="s">
        <v>294</v>
      </c>
      <c r="O246" s="156">
        <v>1.0999999999999999E-2</v>
      </c>
      <c r="P246" s="156">
        <v>7.0999999999999994E-2</v>
      </c>
      <c r="Q246" s="156">
        <v>0.17299999999999999</v>
      </c>
      <c r="R246" s="156">
        <v>0.312</v>
      </c>
      <c r="S246" s="156">
        <v>0.13600000000000001</v>
      </c>
      <c r="T246" s="156">
        <v>0.26600000000000001</v>
      </c>
      <c r="U246" s="156">
        <v>2.9000000000000001E-2</v>
      </c>
      <c r="V246" s="156">
        <v>0.109</v>
      </c>
      <c r="W246" s="156">
        <v>0.32900000000000001</v>
      </c>
      <c r="X246" s="156">
        <v>0.49</v>
      </c>
      <c r="Y246" s="156">
        <v>4.0000000000000001E-3</v>
      </c>
      <c r="Z246" s="156">
        <v>5.0999999999999997E-2</v>
      </c>
      <c r="AA246" s="156">
        <v>3.4000000000000002E-2</v>
      </c>
      <c r="AB246" s="156">
        <v>0.11799999999999999</v>
      </c>
    </row>
    <row r="247" spans="1:28" x14ac:dyDescent="0.25">
      <c r="A247" s="87" t="s">
        <v>1673</v>
      </c>
      <c r="B247" s="156" t="s">
        <v>294</v>
      </c>
      <c r="C247" s="156">
        <v>0.20285423037716616</v>
      </c>
      <c r="D247" s="156">
        <v>0.23649337410805302</v>
      </c>
      <c r="E247" s="156">
        <v>0.11518858307849134</v>
      </c>
      <c r="F247" s="156">
        <v>3.4658511722731905E-2</v>
      </c>
      <c r="G247" s="156">
        <v>0.35983690112130479</v>
      </c>
      <c r="H247" s="156">
        <v>3.0581039755351682E-3</v>
      </c>
      <c r="I247" s="156">
        <v>4.7910295616717634E-2</v>
      </c>
      <c r="J247" s="156">
        <v>1</v>
      </c>
      <c r="K247" s="87">
        <v>981</v>
      </c>
      <c r="L247" s="87"/>
      <c r="M247" s="156" t="s">
        <v>294</v>
      </c>
      <c r="N247" s="156" t="s">
        <v>294</v>
      </c>
      <c r="O247" s="156">
        <v>0.17899999999999999</v>
      </c>
      <c r="P247" s="156">
        <v>0.22900000000000001</v>
      </c>
      <c r="Q247" s="156">
        <v>0.21099999999999999</v>
      </c>
      <c r="R247" s="156">
        <v>0.26400000000000001</v>
      </c>
      <c r="S247" s="156">
        <v>9.7000000000000003E-2</v>
      </c>
      <c r="T247" s="156">
        <v>0.13700000000000001</v>
      </c>
      <c r="U247" s="156">
        <v>2.5000000000000001E-2</v>
      </c>
      <c r="V247" s="156">
        <v>4.8000000000000001E-2</v>
      </c>
      <c r="W247" s="156">
        <v>0.33</v>
      </c>
      <c r="X247" s="156">
        <v>0.39</v>
      </c>
      <c r="Y247" s="156">
        <v>1E-3</v>
      </c>
      <c r="Z247" s="156">
        <v>8.9999999999999993E-3</v>
      </c>
      <c r="AA247" s="156">
        <v>3.5999999999999997E-2</v>
      </c>
      <c r="AB247" s="156">
        <v>6.3E-2</v>
      </c>
    </row>
    <row r="248" spans="1:28" x14ac:dyDescent="0.25">
      <c r="A248" s="87" t="s">
        <v>1674</v>
      </c>
      <c r="B248" s="156" t="s">
        <v>294</v>
      </c>
      <c r="C248" s="156">
        <v>0.27272727272727271</v>
      </c>
      <c r="D248" s="156">
        <v>0.63636363636363635</v>
      </c>
      <c r="E248" s="156">
        <v>4.5454545454545456E-2</v>
      </c>
      <c r="F248" s="156" t="s">
        <v>294</v>
      </c>
      <c r="G248" s="156" t="s">
        <v>294</v>
      </c>
      <c r="H248" s="156" t="s">
        <v>294</v>
      </c>
      <c r="I248" s="156">
        <v>4.5454545454545456E-2</v>
      </c>
      <c r="J248" s="156">
        <v>0.99999999999999989</v>
      </c>
      <c r="K248" s="87">
        <v>22</v>
      </c>
      <c r="L248" s="87"/>
      <c r="M248" s="156" t="s">
        <v>294</v>
      </c>
      <c r="N248" s="156" t="s">
        <v>294</v>
      </c>
      <c r="O248" s="156">
        <v>0.13200000000000001</v>
      </c>
      <c r="P248" s="156">
        <v>0.48199999999999998</v>
      </c>
      <c r="Q248" s="156">
        <v>0.43</v>
      </c>
      <c r="R248" s="156">
        <v>0.80300000000000005</v>
      </c>
      <c r="S248" s="156">
        <v>8.0000000000000002E-3</v>
      </c>
      <c r="T248" s="156">
        <v>0.218</v>
      </c>
      <c r="U248" s="156" t="s">
        <v>294</v>
      </c>
      <c r="V248" s="156" t="s">
        <v>294</v>
      </c>
      <c r="W248" s="156" t="s">
        <v>294</v>
      </c>
      <c r="X248" s="156" t="s">
        <v>294</v>
      </c>
      <c r="Y248" s="156" t="s">
        <v>294</v>
      </c>
      <c r="Z248" s="156" t="s">
        <v>294</v>
      </c>
      <c r="AA248" s="156">
        <v>8.0000000000000002E-3</v>
      </c>
      <c r="AB248" s="156">
        <v>0.218</v>
      </c>
    </row>
    <row r="249" spans="1:28" x14ac:dyDescent="0.25">
      <c r="A249" s="87" t="s">
        <v>1675</v>
      </c>
      <c r="B249" s="156" t="s">
        <v>294</v>
      </c>
      <c r="C249" s="156">
        <v>0.38271148873291466</v>
      </c>
      <c r="D249" s="156">
        <v>0.35722201699298117</v>
      </c>
      <c r="E249" s="156">
        <v>6.3169560398965638E-2</v>
      </c>
      <c r="F249" s="156">
        <v>1.3298854820834873E-2</v>
      </c>
      <c r="G249" s="156">
        <v>1.2560029553010712E-2</v>
      </c>
      <c r="H249" s="156">
        <v>3.6941263391207979E-4</v>
      </c>
      <c r="I249" s="156">
        <v>0.17066863686738087</v>
      </c>
      <c r="J249" s="156">
        <v>1</v>
      </c>
      <c r="K249" s="87">
        <v>2707</v>
      </c>
      <c r="L249" s="87"/>
      <c r="M249" s="156" t="s">
        <v>294</v>
      </c>
      <c r="N249" s="156" t="s">
        <v>294</v>
      </c>
      <c r="O249" s="156">
        <v>0.36499999999999999</v>
      </c>
      <c r="P249" s="156">
        <v>0.40100000000000002</v>
      </c>
      <c r="Q249" s="156">
        <v>0.33900000000000002</v>
      </c>
      <c r="R249" s="156">
        <v>0.375</v>
      </c>
      <c r="S249" s="156">
        <v>5.5E-2</v>
      </c>
      <c r="T249" s="156">
        <v>7.2999999999999995E-2</v>
      </c>
      <c r="U249" s="156">
        <v>0.01</v>
      </c>
      <c r="V249" s="156">
        <v>1.7999999999999999E-2</v>
      </c>
      <c r="W249" s="156">
        <v>8.9999999999999993E-3</v>
      </c>
      <c r="X249" s="156">
        <v>1.7000000000000001E-2</v>
      </c>
      <c r="Y249" s="156">
        <v>0</v>
      </c>
      <c r="Z249" s="156">
        <v>2E-3</v>
      </c>
      <c r="AA249" s="156">
        <v>0.157</v>
      </c>
      <c r="AB249" s="156">
        <v>0.185</v>
      </c>
    </row>
    <row r="250" spans="1:28" x14ac:dyDescent="0.25">
      <c r="A250" s="87" t="s">
        <v>1676</v>
      </c>
      <c r="B250" s="156" t="s">
        <v>294</v>
      </c>
      <c r="C250" s="156" t="s">
        <v>294</v>
      </c>
      <c r="D250" s="156">
        <v>0.26536312849162014</v>
      </c>
      <c r="E250" s="156">
        <v>0.27653631284916202</v>
      </c>
      <c r="F250" s="156">
        <v>8.1005586592178769E-2</v>
      </c>
      <c r="G250" s="156">
        <v>0.35474860335195529</v>
      </c>
      <c r="H250" s="156" t="s">
        <v>294</v>
      </c>
      <c r="I250" s="156">
        <v>2.23463687150838E-2</v>
      </c>
      <c r="J250" s="156">
        <v>1</v>
      </c>
      <c r="K250" s="87">
        <v>358</v>
      </c>
      <c r="L250" s="87"/>
      <c r="M250" s="156" t="s">
        <v>294</v>
      </c>
      <c r="N250" s="156" t="s">
        <v>294</v>
      </c>
      <c r="O250" s="156" t="s">
        <v>294</v>
      </c>
      <c r="P250" s="156" t="s">
        <v>294</v>
      </c>
      <c r="Q250" s="156">
        <v>0.222</v>
      </c>
      <c r="R250" s="156">
        <v>0.313</v>
      </c>
      <c r="S250" s="156">
        <v>0.23300000000000001</v>
      </c>
      <c r="T250" s="156">
        <v>0.32500000000000001</v>
      </c>
      <c r="U250" s="156">
        <v>5.7000000000000002E-2</v>
      </c>
      <c r="V250" s="156">
        <v>0.114</v>
      </c>
      <c r="W250" s="156">
        <v>0.307</v>
      </c>
      <c r="X250" s="156">
        <v>0.40600000000000003</v>
      </c>
      <c r="Y250" s="156" t="s">
        <v>294</v>
      </c>
      <c r="Z250" s="156" t="s">
        <v>294</v>
      </c>
      <c r="AA250" s="156">
        <v>1.0999999999999999E-2</v>
      </c>
      <c r="AB250" s="156">
        <v>4.2999999999999997E-2</v>
      </c>
    </row>
    <row r="251" spans="1:28" x14ac:dyDescent="0.25">
      <c r="A251" s="87" t="s">
        <v>1677</v>
      </c>
      <c r="B251" s="156" t="s">
        <v>294</v>
      </c>
      <c r="C251" s="156">
        <v>8.1632653061224483E-2</v>
      </c>
      <c r="D251" s="156">
        <v>0.2857142857142857</v>
      </c>
      <c r="E251" s="156">
        <v>0.16326530612244897</v>
      </c>
      <c r="F251" s="156">
        <v>4.0816326530612242E-2</v>
      </c>
      <c r="G251" s="156">
        <v>0.32653061224489793</v>
      </c>
      <c r="H251" s="156" t="s">
        <v>294</v>
      </c>
      <c r="I251" s="156">
        <v>0.10204081632653061</v>
      </c>
      <c r="J251" s="156">
        <v>0.99999999999999989</v>
      </c>
      <c r="K251" s="87">
        <v>49</v>
      </c>
      <c r="L251" s="87"/>
      <c r="M251" s="156" t="s">
        <v>294</v>
      </c>
      <c r="N251" s="156" t="s">
        <v>294</v>
      </c>
      <c r="O251" s="156">
        <v>3.2000000000000001E-2</v>
      </c>
      <c r="P251" s="156">
        <v>0.192</v>
      </c>
      <c r="Q251" s="156">
        <v>0.17799999999999999</v>
      </c>
      <c r="R251" s="156">
        <v>0.42399999999999999</v>
      </c>
      <c r="S251" s="156">
        <v>8.5000000000000006E-2</v>
      </c>
      <c r="T251" s="156">
        <v>0.28999999999999998</v>
      </c>
      <c r="U251" s="156">
        <v>1.0999999999999999E-2</v>
      </c>
      <c r="V251" s="156">
        <v>0.13700000000000001</v>
      </c>
      <c r="W251" s="156">
        <v>0.21199999999999999</v>
      </c>
      <c r="X251" s="156">
        <v>0.46600000000000003</v>
      </c>
      <c r="Y251" s="156" t="s">
        <v>294</v>
      </c>
      <c r="Z251" s="156" t="s">
        <v>294</v>
      </c>
      <c r="AA251" s="156">
        <v>4.3999999999999997E-2</v>
      </c>
      <c r="AB251" s="156">
        <v>0.218</v>
      </c>
    </row>
    <row r="252" spans="1:28" x14ac:dyDescent="0.25">
      <c r="A252" s="87" t="s">
        <v>1678</v>
      </c>
      <c r="B252" s="156" t="s">
        <v>294</v>
      </c>
      <c r="C252" s="156">
        <v>7.1038251366120214E-2</v>
      </c>
      <c r="D252" s="156">
        <v>0.25136612021857924</v>
      </c>
      <c r="E252" s="156">
        <v>0.15846994535519127</v>
      </c>
      <c r="F252" s="156">
        <v>6.5573770491803282E-2</v>
      </c>
      <c r="G252" s="156">
        <v>0.36065573770491804</v>
      </c>
      <c r="H252" s="156" t="s">
        <v>294</v>
      </c>
      <c r="I252" s="156">
        <v>9.2896174863387984E-2</v>
      </c>
      <c r="J252" s="156">
        <v>1.0000000000000002</v>
      </c>
      <c r="K252" s="87">
        <v>183</v>
      </c>
      <c r="L252" s="87"/>
      <c r="M252" s="156" t="s">
        <v>294</v>
      </c>
      <c r="N252" s="156" t="s">
        <v>294</v>
      </c>
      <c r="O252" s="156">
        <v>4.2000000000000003E-2</v>
      </c>
      <c r="P252" s="156">
        <v>0.11799999999999999</v>
      </c>
      <c r="Q252" s="156">
        <v>0.19400000000000001</v>
      </c>
      <c r="R252" s="156">
        <v>0.31900000000000001</v>
      </c>
      <c r="S252" s="156">
        <v>0.113</v>
      </c>
      <c r="T252" s="156">
        <v>0.218</v>
      </c>
      <c r="U252" s="156">
        <v>3.7999999999999999E-2</v>
      </c>
      <c r="V252" s="156">
        <v>0.111</v>
      </c>
      <c r="W252" s="156">
        <v>0.29499999999999998</v>
      </c>
      <c r="X252" s="156">
        <v>0.432</v>
      </c>
      <c r="Y252" s="156" t="s">
        <v>294</v>
      </c>
      <c r="Z252" s="156" t="s">
        <v>294</v>
      </c>
      <c r="AA252" s="156">
        <v>5.8999999999999997E-2</v>
      </c>
      <c r="AB252" s="156">
        <v>0.14399999999999999</v>
      </c>
    </row>
    <row r="253" spans="1:28" x14ac:dyDescent="0.25">
      <c r="A253" s="87" t="s">
        <v>1679</v>
      </c>
      <c r="B253" s="156" t="s">
        <v>294</v>
      </c>
      <c r="C253" s="156">
        <v>0.10885458976441917</v>
      </c>
      <c r="D253" s="156">
        <v>0.32250203086921203</v>
      </c>
      <c r="E253" s="156">
        <v>0.15840779853777417</v>
      </c>
      <c r="F253" s="156">
        <v>3.4118602761982128E-2</v>
      </c>
      <c r="G253" s="156">
        <v>0.29406986190089357</v>
      </c>
      <c r="H253" s="156">
        <v>8.1234768480909826E-4</v>
      </c>
      <c r="I253" s="156">
        <v>8.1234768480909825E-2</v>
      </c>
      <c r="J253" s="156">
        <v>1</v>
      </c>
      <c r="K253" s="87">
        <v>1231</v>
      </c>
      <c r="L253" s="87"/>
      <c r="M253" s="156" t="s">
        <v>294</v>
      </c>
      <c r="N253" s="156" t="s">
        <v>294</v>
      </c>
      <c r="O253" s="156">
        <v>9.2999999999999999E-2</v>
      </c>
      <c r="P253" s="156">
        <v>0.127</v>
      </c>
      <c r="Q253" s="156">
        <v>0.29699999999999999</v>
      </c>
      <c r="R253" s="156">
        <v>0.34899999999999998</v>
      </c>
      <c r="S253" s="156">
        <v>0.13900000000000001</v>
      </c>
      <c r="T253" s="156">
        <v>0.18</v>
      </c>
      <c r="U253" s="156">
        <v>2.5000000000000001E-2</v>
      </c>
      <c r="V253" s="156">
        <v>4.5999999999999999E-2</v>
      </c>
      <c r="W253" s="156">
        <v>0.26900000000000002</v>
      </c>
      <c r="X253" s="156">
        <v>0.32</v>
      </c>
      <c r="Y253" s="156">
        <v>0</v>
      </c>
      <c r="Z253" s="156">
        <v>5.0000000000000001E-3</v>
      </c>
      <c r="AA253" s="156">
        <v>6.7000000000000004E-2</v>
      </c>
      <c r="AB253" s="156">
        <v>9.8000000000000004E-2</v>
      </c>
    </row>
    <row r="254" spans="1:28" x14ac:dyDescent="0.25">
      <c r="A254" s="87" t="s">
        <v>1680</v>
      </c>
      <c r="B254" s="156" t="s">
        <v>294</v>
      </c>
      <c r="C254" s="156">
        <v>0.24528301886792453</v>
      </c>
      <c r="D254" s="156">
        <v>0.24905660377358491</v>
      </c>
      <c r="E254" s="156">
        <v>0.10188679245283019</v>
      </c>
      <c r="F254" s="156">
        <v>0.14339622641509434</v>
      </c>
      <c r="G254" s="156">
        <v>0.18490566037735848</v>
      </c>
      <c r="H254" s="156" t="s">
        <v>294</v>
      </c>
      <c r="I254" s="156">
        <v>7.5471698113207544E-2</v>
      </c>
      <c r="J254" s="156">
        <v>0.99999999999999989</v>
      </c>
      <c r="K254" s="87">
        <v>265</v>
      </c>
      <c r="L254" s="87"/>
      <c r="M254" s="156" t="s">
        <v>294</v>
      </c>
      <c r="N254" s="156" t="s">
        <v>294</v>
      </c>
      <c r="O254" s="156">
        <v>0.19700000000000001</v>
      </c>
      <c r="P254" s="156">
        <v>0.3</v>
      </c>
      <c r="Q254" s="156">
        <v>0.20100000000000001</v>
      </c>
      <c r="R254" s="156">
        <v>0.30399999999999999</v>
      </c>
      <c r="S254" s="156">
        <v>7.0999999999999994E-2</v>
      </c>
      <c r="T254" s="156">
        <v>0.14399999999999999</v>
      </c>
      <c r="U254" s="156">
        <v>0.106</v>
      </c>
      <c r="V254" s="156">
        <v>0.191</v>
      </c>
      <c r="W254" s="156">
        <v>0.14299999999999999</v>
      </c>
      <c r="X254" s="156">
        <v>0.23599999999999999</v>
      </c>
      <c r="Y254" s="156" t="s">
        <v>294</v>
      </c>
      <c r="Z254" s="156" t="s">
        <v>294</v>
      </c>
      <c r="AA254" s="156">
        <v>4.9000000000000002E-2</v>
      </c>
      <c r="AB254" s="156">
        <v>0.114</v>
      </c>
    </row>
    <row r="255" spans="1:28" x14ac:dyDescent="0.25">
      <c r="A255" s="87" t="s">
        <v>1681</v>
      </c>
      <c r="B255" s="156" t="s">
        <v>294</v>
      </c>
      <c r="C255" s="156">
        <v>0.14285714285714285</v>
      </c>
      <c r="D255" s="156">
        <v>0.39285714285714285</v>
      </c>
      <c r="E255" s="156">
        <v>0.35714285714285715</v>
      </c>
      <c r="F255" s="156" t="s">
        <v>294</v>
      </c>
      <c r="G255" s="156">
        <v>0.10714285714285714</v>
      </c>
      <c r="H255" s="156" t="s">
        <v>294</v>
      </c>
      <c r="I255" s="156" t="s">
        <v>294</v>
      </c>
      <c r="J255" s="156">
        <v>0.99999999999999989</v>
      </c>
      <c r="K255" s="87">
        <v>28</v>
      </c>
      <c r="L255" s="87"/>
      <c r="M255" s="156" t="s">
        <v>294</v>
      </c>
      <c r="N255" s="156" t="s">
        <v>294</v>
      </c>
      <c r="O255" s="156">
        <v>5.7000000000000002E-2</v>
      </c>
      <c r="P255" s="156">
        <v>0.315</v>
      </c>
      <c r="Q255" s="156">
        <v>0.23599999999999999</v>
      </c>
      <c r="R255" s="156">
        <v>0.57599999999999996</v>
      </c>
      <c r="S255" s="156">
        <v>0.20699999999999999</v>
      </c>
      <c r="T255" s="156">
        <v>0.54200000000000004</v>
      </c>
      <c r="U255" s="156" t="s">
        <v>294</v>
      </c>
      <c r="V255" s="156" t="s">
        <v>294</v>
      </c>
      <c r="W255" s="156">
        <v>3.6999999999999998E-2</v>
      </c>
      <c r="X255" s="156">
        <v>0.27200000000000002</v>
      </c>
      <c r="Y255" s="156" t="s">
        <v>294</v>
      </c>
      <c r="Z255" s="156" t="s">
        <v>294</v>
      </c>
      <c r="AA255" s="156" t="s">
        <v>294</v>
      </c>
      <c r="AB255" s="156" t="s">
        <v>294</v>
      </c>
    </row>
    <row r="256" spans="1:28" x14ac:dyDescent="0.25">
      <c r="A256" s="87" t="s">
        <v>1682</v>
      </c>
      <c r="B256" s="156" t="s">
        <v>294</v>
      </c>
      <c r="C256" s="156">
        <v>3.2894736842105261E-3</v>
      </c>
      <c r="D256" s="156">
        <v>0.39967105263157893</v>
      </c>
      <c r="E256" s="156">
        <v>0.26644736842105265</v>
      </c>
      <c r="F256" s="156">
        <v>8.2236842105263164E-2</v>
      </c>
      <c r="G256" s="156">
        <v>0.20723684210526316</v>
      </c>
      <c r="H256" s="156" t="s">
        <v>294</v>
      </c>
      <c r="I256" s="156">
        <v>4.1118421052631582E-2</v>
      </c>
      <c r="J256" s="156">
        <v>1</v>
      </c>
      <c r="K256" s="87">
        <v>608</v>
      </c>
      <c r="L256" s="87"/>
      <c r="M256" s="156" t="s">
        <v>294</v>
      </c>
      <c r="N256" s="156" t="s">
        <v>294</v>
      </c>
      <c r="O256" s="156">
        <v>1E-3</v>
      </c>
      <c r="P256" s="156">
        <v>1.2E-2</v>
      </c>
      <c r="Q256" s="156">
        <v>0.36099999999999999</v>
      </c>
      <c r="R256" s="156">
        <v>0.439</v>
      </c>
      <c r="S256" s="156">
        <v>0.23300000000000001</v>
      </c>
      <c r="T256" s="156">
        <v>0.30299999999999999</v>
      </c>
      <c r="U256" s="156">
        <v>6.3E-2</v>
      </c>
      <c r="V256" s="156">
        <v>0.107</v>
      </c>
      <c r="W256" s="156">
        <v>0.17699999999999999</v>
      </c>
      <c r="X256" s="156">
        <v>0.24099999999999999</v>
      </c>
      <c r="Y256" s="156" t="s">
        <v>294</v>
      </c>
      <c r="Z256" s="156" t="s">
        <v>294</v>
      </c>
      <c r="AA256" s="156">
        <v>2.8000000000000001E-2</v>
      </c>
      <c r="AB256" s="156">
        <v>0.06</v>
      </c>
    </row>
    <row r="257" spans="1:28" x14ac:dyDescent="0.25">
      <c r="A257" s="87" t="s">
        <v>1683</v>
      </c>
      <c r="B257" s="156" t="s">
        <v>294</v>
      </c>
      <c r="C257" s="156">
        <v>4.3478260869565216E-2</v>
      </c>
      <c r="D257" s="156">
        <v>0.27826086956521739</v>
      </c>
      <c r="E257" s="156">
        <v>0.16521739130434782</v>
      </c>
      <c r="F257" s="156">
        <v>6.0869565217391307E-2</v>
      </c>
      <c r="G257" s="156">
        <v>0.36521739130434783</v>
      </c>
      <c r="H257" s="156" t="s">
        <v>294</v>
      </c>
      <c r="I257" s="156">
        <v>8.6956521739130432E-2</v>
      </c>
      <c r="J257" s="156">
        <v>1</v>
      </c>
      <c r="K257" s="87">
        <v>115</v>
      </c>
      <c r="L257" s="87"/>
      <c r="M257" s="156" t="s">
        <v>294</v>
      </c>
      <c r="N257" s="156" t="s">
        <v>294</v>
      </c>
      <c r="O257" s="156">
        <v>1.9E-2</v>
      </c>
      <c r="P257" s="156">
        <v>9.8000000000000004E-2</v>
      </c>
      <c r="Q257" s="156">
        <v>0.20499999999999999</v>
      </c>
      <c r="R257" s="156">
        <v>0.36599999999999999</v>
      </c>
      <c r="S257" s="156">
        <v>0.108</v>
      </c>
      <c r="T257" s="156">
        <v>0.24399999999999999</v>
      </c>
      <c r="U257" s="156">
        <v>0.03</v>
      </c>
      <c r="V257" s="156">
        <v>0.12</v>
      </c>
      <c r="W257" s="156">
        <v>0.28299999999999997</v>
      </c>
      <c r="X257" s="156">
        <v>0.45600000000000002</v>
      </c>
      <c r="Y257" s="156" t="s">
        <v>294</v>
      </c>
      <c r="Z257" s="156" t="s">
        <v>294</v>
      </c>
      <c r="AA257" s="156">
        <v>4.8000000000000001E-2</v>
      </c>
      <c r="AB257" s="156">
        <v>0.153</v>
      </c>
    </row>
    <row r="258" spans="1:28" x14ac:dyDescent="0.25">
      <c r="A258" s="87" t="s">
        <v>1684</v>
      </c>
      <c r="B258" s="156" t="s">
        <v>294</v>
      </c>
      <c r="C258" s="156">
        <v>5.7919621749408984E-2</v>
      </c>
      <c r="D258" s="156">
        <v>0.29669030732860519</v>
      </c>
      <c r="E258" s="156">
        <v>0.24468085106382978</v>
      </c>
      <c r="F258" s="156">
        <v>7.2104018912529558E-2</v>
      </c>
      <c r="G258" s="156">
        <v>0.23522458628841608</v>
      </c>
      <c r="H258" s="156" t="s">
        <v>294</v>
      </c>
      <c r="I258" s="156">
        <v>9.3380614657210398E-2</v>
      </c>
      <c r="J258" s="156">
        <v>0.99999999999999989</v>
      </c>
      <c r="K258" s="87">
        <v>846</v>
      </c>
      <c r="L258" s="87"/>
      <c r="M258" s="156" t="s">
        <v>294</v>
      </c>
      <c r="N258" s="156" t="s">
        <v>294</v>
      </c>
      <c r="O258" s="156">
        <v>4.3999999999999997E-2</v>
      </c>
      <c r="P258" s="156">
        <v>7.5999999999999998E-2</v>
      </c>
      <c r="Q258" s="156">
        <v>0.26700000000000002</v>
      </c>
      <c r="R258" s="156">
        <v>0.32800000000000001</v>
      </c>
      <c r="S258" s="156">
        <v>0.217</v>
      </c>
      <c r="T258" s="156">
        <v>0.27500000000000002</v>
      </c>
      <c r="U258" s="156">
        <v>5.7000000000000002E-2</v>
      </c>
      <c r="V258" s="156">
        <v>9.1999999999999998E-2</v>
      </c>
      <c r="W258" s="156">
        <v>0.20799999999999999</v>
      </c>
      <c r="X258" s="156">
        <v>0.26500000000000001</v>
      </c>
      <c r="Y258" s="156" t="s">
        <v>294</v>
      </c>
      <c r="Z258" s="156" t="s">
        <v>294</v>
      </c>
      <c r="AA258" s="156">
        <v>7.5999999999999998E-2</v>
      </c>
      <c r="AB258" s="156">
        <v>0.115</v>
      </c>
    </row>
    <row r="259" spans="1:28" x14ac:dyDescent="0.25">
      <c r="A259" s="87" t="s">
        <v>1685</v>
      </c>
      <c r="B259" s="156" t="s">
        <v>294</v>
      </c>
      <c r="C259" s="156">
        <v>0.16448032290615539</v>
      </c>
      <c r="D259" s="156">
        <v>0.34510595358224017</v>
      </c>
      <c r="E259" s="156">
        <v>0.16145307769929365</v>
      </c>
      <c r="F259" s="156">
        <v>5.0454086781029264E-2</v>
      </c>
      <c r="G259" s="156">
        <v>0.21493440968718466</v>
      </c>
      <c r="H259" s="156" t="s">
        <v>294</v>
      </c>
      <c r="I259" s="156">
        <v>6.357214934409687E-2</v>
      </c>
      <c r="J259" s="156">
        <v>1</v>
      </c>
      <c r="K259" s="87">
        <v>991</v>
      </c>
      <c r="L259" s="87"/>
      <c r="M259" s="156" t="s">
        <v>294</v>
      </c>
      <c r="N259" s="156" t="s">
        <v>294</v>
      </c>
      <c r="O259" s="156">
        <v>0.14299999999999999</v>
      </c>
      <c r="P259" s="156">
        <v>0.189</v>
      </c>
      <c r="Q259" s="156">
        <v>0.316</v>
      </c>
      <c r="R259" s="156">
        <v>0.375</v>
      </c>
      <c r="S259" s="156">
        <v>0.14000000000000001</v>
      </c>
      <c r="T259" s="156">
        <v>0.186</v>
      </c>
      <c r="U259" s="156">
        <v>3.7999999999999999E-2</v>
      </c>
      <c r="V259" s="156">
        <v>6.6000000000000003E-2</v>
      </c>
      <c r="W259" s="156">
        <v>0.19</v>
      </c>
      <c r="X259" s="156">
        <v>0.24199999999999999</v>
      </c>
      <c r="Y259" s="156" t="s">
        <v>294</v>
      </c>
      <c r="Z259" s="156" t="s">
        <v>294</v>
      </c>
      <c r="AA259" s="156">
        <v>0.05</v>
      </c>
      <c r="AB259" s="156">
        <v>8.1000000000000003E-2</v>
      </c>
    </row>
    <row r="260" spans="1:28" x14ac:dyDescent="0.25">
      <c r="A260" s="87" t="s">
        <v>1686</v>
      </c>
      <c r="B260" s="156" t="s">
        <v>294</v>
      </c>
      <c r="C260" s="156">
        <v>7.0370370370370375E-2</v>
      </c>
      <c r="D260" s="156">
        <v>0.22222222222222221</v>
      </c>
      <c r="E260" s="156">
        <v>0.12222222222222222</v>
      </c>
      <c r="F260" s="156">
        <v>6.6666666666666666E-2</v>
      </c>
      <c r="G260" s="156">
        <v>0.44814814814814813</v>
      </c>
      <c r="H260" s="156" t="s">
        <v>294</v>
      </c>
      <c r="I260" s="156">
        <v>7.0370370370370375E-2</v>
      </c>
      <c r="J260" s="156">
        <v>1</v>
      </c>
      <c r="K260" s="87">
        <v>270</v>
      </c>
      <c r="L260" s="87"/>
      <c r="M260" s="156" t="s">
        <v>294</v>
      </c>
      <c r="N260" s="156" t="s">
        <v>294</v>
      </c>
      <c r="O260" s="156">
        <v>4.5999999999999999E-2</v>
      </c>
      <c r="P260" s="156">
        <v>0.107</v>
      </c>
      <c r="Q260" s="156">
        <v>0.17699999999999999</v>
      </c>
      <c r="R260" s="156">
        <v>0.27600000000000002</v>
      </c>
      <c r="S260" s="156">
        <v>8.7999999999999995E-2</v>
      </c>
      <c r="T260" s="156">
        <v>0.16700000000000001</v>
      </c>
      <c r="U260" s="156">
        <v>4.2999999999999997E-2</v>
      </c>
      <c r="V260" s="156">
        <v>0.10299999999999999</v>
      </c>
      <c r="W260" s="156">
        <v>0.39</v>
      </c>
      <c r="X260" s="156">
        <v>0.50800000000000001</v>
      </c>
      <c r="Y260" s="156" t="s">
        <v>294</v>
      </c>
      <c r="Z260" s="156" t="s">
        <v>294</v>
      </c>
      <c r="AA260" s="156">
        <v>4.5999999999999999E-2</v>
      </c>
      <c r="AB260" s="156">
        <v>0.107</v>
      </c>
    </row>
    <row r="261" spans="1:28" x14ac:dyDescent="0.25">
      <c r="A261" s="87" t="s">
        <v>1687</v>
      </c>
      <c r="B261" s="156" t="s">
        <v>294</v>
      </c>
      <c r="C261" s="156">
        <v>0.15918367346938775</v>
      </c>
      <c r="D261" s="156">
        <v>0.49387755102040815</v>
      </c>
      <c r="E261" s="156">
        <v>0.12653061224489795</v>
      </c>
      <c r="F261" s="156">
        <v>4.0816326530612242E-2</v>
      </c>
      <c r="G261" s="156">
        <v>5.7142857142857141E-2</v>
      </c>
      <c r="H261" s="156" t="s">
        <v>294</v>
      </c>
      <c r="I261" s="156">
        <v>0.12244897959183673</v>
      </c>
      <c r="J261" s="156">
        <v>1</v>
      </c>
      <c r="K261" s="87">
        <v>245</v>
      </c>
      <c r="L261" s="87"/>
      <c r="M261" s="156" t="s">
        <v>294</v>
      </c>
      <c r="N261" s="156" t="s">
        <v>294</v>
      </c>
      <c r="O261" s="156">
        <v>0.11899999999999999</v>
      </c>
      <c r="P261" s="156">
        <v>0.21</v>
      </c>
      <c r="Q261" s="156">
        <v>0.432</v>
      </c>
      <c r="R261" s="156">
        <v>0.55600000000000005</v>
      </c>
      <c r="S261" s="156">
        <v>9.0999999999999998E-2</v>
      </c>
      <c r="T261" s="156">
        <v>0.17399999999999999</v>
      </c>
      <c r="U261" s="156">
        <v>2.1999999999999999E-2</v>
      </c>
      <c r="V261" s="156">
        <v>7.2999999999999995E-2</v>
      </c>
      <c r="W261" s="156">
        <v>3.4000000000000002E-2</v>
      </c>
      <c r="X261" s="156">
        <v>9.4E-2</v>
      </c>
      <c r="Y261" s="156" t="s">
        <v>294</v>
      </c>
      <c r="Z261" s="156" t="s">
        <v>294</v>
      </c>
      <c r="AA261" s="156">
        <v>8.6999999999999994E-2</v>
      </c>
      <c r="AB261" s="156">
        <v>0.16900000000000001</v>
      </c>
    </row>
    <row r="262" spans="1:28" x14ac:dyDescent="0.25">
      <c r="A262" s="87" t="s">
        <v>1688</v>
      </c>
      <c r="B262" s="156" t="s">
        <v>294</v>
      </c>
      <c r="C262" s="156">
        <v>7.3529411764705885E-2</v>
      </c>
      <c r="D262" s="156">
        <v>0.31372549019607843</v>
      </c>
      <c r="E262" s="156">
        <v>0.16176470588235295</v>
      </c>
      <c r="F262" s="156">
        <v>0.11764705882352941</v>
      </c>
      <c r="G262" s="156">
        <v>0.25</v>
      </c>
      <c r="H262" s="156" t="s">
        <v>294</v>
      </c>
      <c r="I262" s="156">
        <v>8.3333333333333329E-2</v>
      </c>
      <c r="J262" s="156">
        <v>1</v>
      </c>
      <c r="K262" s="87">
        <v>204</v>
      </c>
      <c r="L262" s="87"/>
      <c r="M262" s="156" t="s">
        <v>294</v>
      </c>
      <c r="N262" s="156" t="s">
        <v>294</v>
      </c>
      <c r="O262" s="156">
        <v>4.4999999999999998E-2</v>
      </c>
      <c r="P262" s="156">
        <v>0.11799999999999999</v>
      </c>
      <c r="Q262" s="156">
        <v>0.254</v>
      </c>
      <c r="R262" s="156">
        <v>0.38</v>
      </c>
      <c r="S262" s="156">
        <v>0.11799999999999999</v>
      </c>
      <c r="T262" s="156">
        <v>0.218</v>
      </c>
      <c r="U262" s="156">
        <v>0.08</v>
      </c>
      <c r="V262" s="156">
        <v>0.16900000000000001</v>
      </c>
      <c r="W262" s="156">
        <v>0.19600000000000001</v>
      </c>
      <c r="X262" s="156">
        <v>0.314</v>
      </c>
      <c r="Y262" s="156" t="s">
        <v>294</v>
      </c>
      <c r="Z262" s="156" t="s">
        <v>294</v>
      </c>
      <c r="AA262" s="156">
        <v>5.2999999999999999E-2</v>
      </c>
      <c r="AB262" s="156">
        <v>0.129</v>
      </c>
    </row>
    <row r="263" spans="1:28" x14ac:dyDescent="0.25">
      <c r="A263" s="87" t="s">
        <v>1689</v>
      </c>
      <c r="B263" s="156" t="s">
        <v>294</v>
      </c>
      <c r="C263" s="156">
        <v>8.1794195250659632E-2</v>
      </c>
      <c r="D263" s="156">
        <v>0.38786279683377306</v>
      </c>
      <c r="E263" s="156">
        <v>0.15831134564643801</v>
      </c>
      <c r="F263" s="156">
        <v>7.1240105540897103E-2</v>
      </c>
      <c r="G263" s="156">
        <v>0.19525065963060687</v>
      </c>
      <c r="H263" s="156" t="s">
        <v>294</v>
      </c>
      <c r="I263" s="156">
        <v>0.10554089709762533</v>
      </c>
      <c r="J263" s="156">
        <v>1</v>
      </c>
      <c r="K263" s="87">
        <v>379</v>
      </c>
      <c r="L263" s="87"/>
      <c r="M263" s="156" t="s">
        <v>294</v>
      </c>
      <c r="N263" s="156" t="s">
        <v>294</v>
      </c>
      <c r="O263" s="156">
        <v>5.8000000000000003E-2</v>
      </c>
      <c r="P263" s="156">
        <v>0.114</v>
      </c>
      <c r="Q263" s="156">
        <v>0.34</v>
      </c>
      <c r="R263" s="156">
        <v>0.438</v>
      </c>
      <c r="S263" s="156">
        <v>0.125</v>
      </c>
      <c r="T263" s="156">
        <v>0.19800000000000001</v>
      </c>
      <c r="U263" s="156">
        <v>4.9000000000000002E-2</v>
      </c>
      <c r="V263" s="156">
        <v>0.10199999999999999</v>
      </c>
      <c r="W263" s="156">
        <v>0.158</v>
      </c>
      <c r="X263" s="156">
        <v>0.23799999999999999</v>
      </c>
      <c r="Y263" s="156" t="s">
        <v>294</v>
      </c>
      <c r="Z263" s="156" t="s">
        <v>294</v>
      </c>
      <c r="AA263" s="156">
        <v>7.8E-2</v>
      </c>
      <c r="AB263" s="156">
        <v>0.14099999999999999</v>
      </c>
    </row>
    <row r="264" spans="1:28" x14ac:dyDescent="0.25">
      <c r="A264" s="87" t="s">
        <v>1690</v>
      </c>
      <c r="B264" s="156" t="s">
        <v>294</v>
      </c>
      <c r="C264" s="156">
        <v>0.16666666666666666</v>
      </c>
      <c r="D264" s="156">
        <v>0.19230769230769232</v>
      </c>
      <c r="E264" s="156">
        <v>0.11538461538461539</v>
      </c>
      <c r="F264" s="156">
        <v>0.15384615384615385</v>
      </c>
      <c r="G264" s="156">
        <v>0.28205128205128205</v>
      </c>
      <c r="H264" s="156" t="s">
        <v>294</v>
      </c>
      <c r="I264" s="156">
        <v>8.9743589743589744E-2</v>
      </c>
      <c r="J264" s="156">
        <v>1</v>
      </c>
      <c r="K264" s="87">
        <v>312</v>
      </c>
      <c r="L264" s="87"/>
      <c r="M264" s="156" t="s">
        <v>294</v>
      </c>
      <c r="N264" s="156" t="s">
        <v>294</v>
      </c>
      <c r="O264" s="156">
        <v>0.129</v>
      </c>
      <c r="P264" s="156">
        <v>0.21199999999999999</v>
      </c>
      <c r="Q264" s="156">
        <v>0.152</v>
      </c>
      <c r="R264" s="156">
        <v>0.24</v>
      </c>
      <c r="S264" s="156">
        <v>8.5000000000000006E-2</v>
      </c>
      <c r="T264" s="156">
        <v>0.156</v>
      </c>
      <c r="U264" s="156">
        <v>0.11799999999999999</v>
      </c>
      <c r="V264" s="156">
        <v>0.19800000000000001</v>
      </c>
      <c r="W264" s="156">
        <v>0.23499999999999999</v>
      </c>
      <c r="X264" s="156">
        <v>0.33400000000000002</v>
      </c>
      <c r="Y264" s="156" t="s">
        <v>294</v>
      </c>
      <c r="Z264" s="156" t="s">
        <v>294</v>
      </c>
      <c r="AA264" s="156">
        <v>6.3E-2</v>
      </c>
      <c r="AB264" s="156">
        <v>0.127</v>
      </c>
    </row>
    <row r="265" spans="1:28" x14ac:dyDescent="0.25">
      <c r="A265" s="87" t="s">
        <v>1691</v>
      </c>
      <c r="B265" s="156" t="s">
        <v>294</v>
      </c>
      <c r="C265" s="156">
        <v>0.48050231328486454</v>
      </c>
      <c r="D265" s="156">
        <v>0.18374091209517515</v>
      </c>
      <c r="E265" s="156">
        <v>9.9140779907468599E-2</v>
      </c>
      <c r="F265" s="156">
        <v>4.3621943159286185E-2</v>
      </c>
      <c r="G265" s="156">
        <v>0.10310641110376735</v>
      </c>
      <c r="H265" s="156" t="s">
        <v>294</v>
      </c>
      <c r="I265" s="156">
        <v>8.98876404494382E-2</v>
      </c>
      <c r="J265" s="156">
        <v>1</v>
      </c>
      <c r="K265" s="87">
        <v>1513</v>
      </c>
      <c r="L265" s="87"/>
      <c r="M265" s="156" t="s">
        <v>294</v>
      </c>
      <c r="N265" s="156" t="s">
        <v>294</v>
      </c>
      <c r="O265" s="156">
        <v>0.45500000000000002</v>
      </c>
      <c r="P265" s="156">
        <v>0.50600000000000001</v>
      </c>
      <c r="Q265" s="156">
        <v>0.16500000000000001</v>
      </c>
      <c r="R265" s="156">
        <v>0.20399999999999999</v>
      </c>
      <c r="S265" s="156">
        <v>8.5000000000000006E-2</v>
      </c>
      <c r="T265" s="156">
        <v>0.115</v>
      </c>
      <c r="U265" s="156">
        <v>3.4000000000000002E-2</v>
      </c>
      <c r="V265" s="156">
        <v>5.5E-2</v>
      </c>
      <c r="W265" s="156">
        <v>8.8999999999999996E-2</v>
      </c>
      <c r="X265" s="156">
        <v>0.11899999999999999</v>
      </c>
      <c r="Y265" s="156" t="s">
        <v>294</v>
      </c>
      <c r="Z265" s="156" t="s">
        <v>294</v>
      </c>
      <c r="AA265" s="156">
        <v>7.5999999999999998E-2</v>
      </c>
      <c r="AB265" s="156">
        <v>0.105</v>
      </c>
    </row>
    <row r="266" spans="1:28" x14ac:dyDescent="0.25">
      <c r="A266" s="87" t="s">
        <v>1692</v>
      </c>
      <c r="B266" s="156" t="s">
        <v>294</v>
      </c>
      <c r="C266" s="156">
        <v>0.10070257611241218</v>
      </c>
      <c r="D266" s="156">
        <v>0.53395784543325531</v>
      </c>
      <c r="E266" s="156">
        <v>0.15456674473067916</v>
      </c>
      <c r="F266" s="156">
        <v>6.0889929742388757E-2</v>
      </c>
      <c r="G266" s="156">
        <v>7.9625292740046844E-2</v>
      </c>
      <c r="H266" s="156" t="s">
        <v>294</v>
      </c>
      <c r="I266" s="156">
        <v>7.0257611241217793E-2</v>
      </c>
      <c r="J266" s="156">
        <v>0.99999999999999989</v>
      </c>
      <c r="K266" s="87">
        <v>427</v>
      </c>
      <c r="L266" s="87"/>
      <c r="M266" s="156" t="s">
        <v>294</v>
      </c>
      <c r="N266" s="156" t="s">
        <v>294</v>
      </c>
      <c r="O266" s="156">
        <v>7.5999999999999998E-2</v>
      </c>
      <c r="P266" s="156">
        <v>0.13300000000000001</v>
      </c>
      <c r="Q266" s="156">
        <v>0.48699999999999999</v>
      </c>
      <c r="R266" s="156">
        <v>0.58099999999999996</v>
      </c>
      <c r="S266" s="156">
        <v>0.123</v>
      </c>
      <c r="T266" s="156">
        <v>0.192</v>
      </c>
      <c r="U266" s="156">
        <v>4.2000000000000003E-2</v>
      </c>
      <c r="V266" s="156">
        <v>8.7999999999999995E-2</v>
      </c>
      <c r="W266" s="156">
        <v>5.8000000000000003E-2</v>
      </c>
      <c r="X266" s="156">
        <v>0.109</v>
      </c>
      <c r="Y266" s="156" t="s">
        <v>294</v>
      </c>
      <c r="Z266" s="156" t="s">
        <v>294</v>
      </c>
      <c r="AA266" s="156">
        <v>0.05</v>
      </c>
      <c r="AB266" s="156">
        <v>9.9000000000000005E-2</v>
      </c>
    </row>
    <row r="267" spans="1:28" x14ac:dyDescent="0.25">
      <c r="A267" s="87" t="s">
        <v>1693</v>
      </c>
      <c r="B267" s="156" t="s">
        <v>294</v>
      </c>
      <c r="C267" s="156">
        <v>0.15789473684210525</v>
      </c>
      <c r="D267" s="156">
        <v>0.43609022556390975</v>
      </c>
      <c r="E267" s="156">
        <v>0.21052631578947367</v>
      </c>
      <c r="F267" s="156">
        <v>2.2556390977443608E-2</v>
      </c>
      <c r="G267" s="156">
        <v>0.10526315789473684</v>
      </c>
      <c r="H267" s="156" t="s">
        <v>294</v>
      </c>
      <c r="I267" s="156">
        <v>6.7669172932330823E-2</v>
      </c>
      <c r="J267" s="156">
        <v>0.99999999999999978</v>
      </c>
      <c r="K267" s="87">
        <v>133</v>
      </c>
      <c r="L267" s="87"/>
      <c r="M267" s="156" t="s">
        <v>294</v>
      </c>
      <c r="N267" s="156" t="s">
        <v>294</v>
      </c>
      <c r="O267" s="156">
        <v>0.106</v>
      </c>
      <c r="P267" s="156">
        <v>0.22900000000000001</v>
      </c>
      <c r="Q267" s="156">
        <v>0.35499999999999998</v>
      </c>
      <c r="R267" s="156">
        <v>0.52100000000000002</v>
      </c>
      <c r="S267" s="156">
        <v>0.15</v>
      </c>
      <c r="T267" s="156">
        <v>0.28699999999999998</v>
      </c>
      <c r="U267" s="156">
        <v>8.0000000000000002E-3</v>
      </c>
      <c r="V267" s="156">
        <v>6.4000000000000001E-2</v>
      </c>
      <c r="W267" s="156">
        <v>6.4000000000000001E-2</v>
      </c>
      <c r="X267" s="156">
        <v>0.16900000000000001</v>
      </c>
      <c r="Y267" s="156" t="s">
        <v>294</v>
      </c>
      <c r="Z267" s="156" t="s">
        <v>294</v>
      </c>
      <c r="AA267" s="156">
        <v>3.5999999999999997E-2</v>
      </c>
      <c r="AB267" s="156">
        <v>0.124</v>
      </c>
    </row>
    <row r="268" spans="1:28" x14ac:dyDescent="0.25">
      <c r="A268" s="87" t="s">
        <v>1694</v>
      </c>
      <c r="B268" s="156" t="s">
        <v>294</v>
      </c>
      <c r="C268" s="156">
        <v>0.19827586206896552</v>
      </c>
      <c r="D268" s="156">
        <v>0.55172413793103448</v>
      </c>
      <c r="E268" s="156">
        <v>0.10344827586206896</v>
      </c>
      <c r="F268" s="156">
        <v>4.3103448275862072E-2</v>
      </c>
      <c r="G268" s="156">
        <v>6.8965517241379309E-2</v>
      </c>
      <c r="H268" s="156" t="s">
        <v>294</v>
      </c>
      <c r="I268" s="156">
        <v>3.4482758620689655E-2</v>
      </c>
      <c r="J268" s="156">
        <v>1</v>
      </c>
      <c r="K268" s="87">
        <v>116</v>
      </c>
      <c r="L268" s="87"/>
      <c r="M268" s="156" t="s">
        <v>294</v>
      </c>
      <c r="N268" s="156" t="s">
        <v>294</v>
      </c>
      <c r="O268" s="156">
        <v>0.13600000000000001</v>
      </c>
      <c r="P268" s="156">
        <v>0.28000000000000003</v>
      </c>
      <c r="Q268" s="156">
        <v>0.46100000000000002</v>
      </c>
      <c r="R268" s="156">
        <v>0.63900000000000001</v>
      </c>
      <c r="S268" s="156">
        <v>0.06</v>
      </c>
      <c r="T268" s="156">
        <v>0.17199999999999999</v>
      </c>
      <c r="U268" s="156">
        <v>1.9E-2</v>
      </c>
      <c r="V268" s="156">
        <v>9.7000000000000003E-2</v>
      </c>
      <c r="W268" s="156">
        <v>3.5000000000000003E-2</v>
      </c>
      <c r="X268" s="156">
        <v>0.13</v>
      </c>
      <c r="Y268" s="156" t="s">
        <v>294</v>
      </c>
      <c r="Z268" s="156" t="s">
        <v>294</v>
      </c>
      <c r="AA268" s="156">
        <v>1.2999999999999999E-2</v>
      </c>
      <c r="AB268" s="156">
        <v>8.5000000000000006E-2</v>
      </c>
    </row>
    <row r="269" spans="1:28" x14ac:dyDescent="0.25">
      <c r="A269" s="87" t="s">
        <v>1695</v>
      </c>
      <c r="B269" s="156">
        <v>0.12112411377808149</v>
      </c>
      <c r="C269" s="156">
        <v>0.26383075652743371</v>
      </c>
      <c r="D269" s="156">
        <v>0.26306198570655731</v>
      </c>
      <c r="E269" s="156">
        <v>9.7719313231400012E-2</v>
      </c>
      <c r="F269" s="156">
        <v>3.7214202329090861E-2</v>
      </c>
      <c r="G269" s="156">
        <v>0.14692064576748953</v>
      </c>
      <c r="H269" s="156">
        <v>1.6514336152159677E-3</v>
      </c>
      <c r="I269" s="156">
        <v>6.8477549044731079E-2</v>
      </c>
      <c r="J269" s="156">
        <v>1</v>
      </c>
      <c r="K269" s="87">
        <v>35121</v>
      </c>
      <c r="L269" s="87"/>
      <c r="M269" s="156">
        <v>0.11799999999999999</v>
      </c>
      <c r="N269" s="156">
        <v>0.125</v>
      </c>
      <c r="O269" s="156">
        <v>0.25900000000000001</v>
      </c>
      <c r="P269" s="156">
        <v>0.26800000000000002</v>
      </c>
      <c r="Q269" s="156">
        <v>0.25800000000000001</v>
      </c>
      <c r="R269" s="156">
        <v>0.26800000000000002</v>
      </c>
      <c r="S269" s="156">
        <v>9.5000000000000001E-2</v>
      </c>
      <c r="T269" s="156">
        <v>0.10100000000000001</v>
      </c>
      <c r="U269" s="156">
        <v>3.5000000000000003E-2</v>
      </c>
      <c r="V269" s="156">
        <v>3.9E-2</v>
      </c>
      <c r="W269" s="156">
        <v>0.14299999999999999</v>
      </c>
      <c r="X269" s="156">
        <v>0.151</v>
      </c>
      <c r="Y269" s="156">
        <v>1E-3</v>
      </c>
      <c r="Z269" s="156">
        <v>2E-3</v>
      </c>
      <c r="AA269" s="156">
        <v>6.6000000000000003E-2</v>
      </c>
      <c r="AB269" s="156">
        <v>7.0999999999999994E-2</v>
      </c>
    </row>
    <row r="270" spans="1:28" x14ac:dyDescent="0.25">
      <c r="A270" s="87" t="s">
        <v>1696</v>
      </c>
      <c r="B270" s="156" t="s">
        <v>294</v>
      </c>
      <c r="C270" s="156">
        <v>6.6666666666666666E-2</v>
      </c>
      <c r="D270" s="156">
        <v>0.22666666666666666</v>
      </c>
      <c r="E270" s="156">
        <v>0.18666666666666668</v>
      </c>
      <c r="F270" s="156">
        <v>2.6666666666666668E-2</v>
      </c>
      <c r="G270" s="156">
        <v>0.45333333333333331</v>
      </c>
      <c r="H270" s="156" t="s">
        <v>294</v>
      </c>
      <c r="I270" s="156">
        <v>0.04</v>
      </c>
      <c r="J270" s="156">
        <v>1</v>
      </c>
      <c r="K270" s="87">
        <v>150</v>
      </c>
      <c r="L270" s="87"/>
      <c r="M270" s="156" t="s">
        <v>294</v>
      </c>
      <c r="N270" s="156" t="s">
        <v>294</v>
      </c>
      <c r="O270" s="156">
        <v>3.6999999999999998E-2</v>
      </c>
      <c r="P270" s="156">
        <v>0.11799999999999999</v>
      </c>
      <c r="Q270" s="156">
        <v>0.16700000000000001</v>
      </c>
      <c r="R270" s="156">
        <v>0.3</v>
      </c>
      <c r="S270" s="156">
        <v>0.13200000000000001</v>
      </c>
      <c r="T270" s="156">
        <v>0.25700000000000001</v>
      </c>
      <c r="U270" s="156">
        <v>0.01</v>
      </c>
      <c r="V270" s="156">
        <v>6.7000000000000004E-2</v>
      </c>
      <c r="W270" s="156">
        <v>0.376</v>
      </c>
      <c r="X270" s="156">
        <v>0.53300000000000003</v>
      </c>
      <c r="Y270" s="156" t="s">
        <v>294</v>
      </c>
      <c r="Z270" s="156" t="s">
        <v>294</v>
      </c>
      <c r="AA270" s="156">
        <v>1.7999999999999999E-2</v>
      </c>
      <c r="AB270" s="156">
        <v>8.5000000000000006E-2</v>
      </c>
    </row>
    <row r="271" spans="1:28" x14ac:dyDescent="0.25">
      <c r="A271" s="87" t="s">
        <v>1697</v>
      </c>
      <c r="B271" s="156" t="s">
        <v>294</v>
      </c>
      <c r="C271" s="156">
        <v>0.35555555555555557</v>
      </c>
      <c r="D271" s="156">
        <v>0.32</v>
      </c>
      <c r="E271" s="156">
        <v>0.10814814814814815</v>
      </c>
      <c r="F271" s="156">
        <v>5.9259259259259262E-2</v>
      </c>
      <c r="G271" s="156">
        <v>0.10074074074074074</v>
      </c>
      <c r="H271" s="156" t="s">
        <v>294</v>
      </c>
      <c r="I271" s="156">
        <v>5.6296296296296296E-2</v>
      </c>
      <c r="J271" s="156">
        <v>1</v>
      </c>
      <c r="K271" s="87">
        <v>675</v>
      </c>
      <c r="L271" s="87"/>
      <c r="M271" s="156" t="s">
        <v>294</v>
      </c>
      <c r="N271" s="156" t="s">
        <v>294</v>
      </c>
      <c r="O271" s="156">
        <v>0.32</v>
      </c>
      <c r="P271" s="156">
        <v>0.39200000000000002</v>
      </c>
      <c r="Q271" s="156">
        <v>0.28599999999999998</v>
      </c>
      <c r="R271" s="156">
        <v>0.35599999999999998</v>
      </c>
      <c r="S271" s="156">
        <v>8.6999999999999994E-2</v>
      </c>
      <c r="T271" s="156">
        <v>0.13400000000000001</v>
      </c>
      <c r="U271" s="156">
        <v>4.3999999999999997E-2</v>
      </c>
      <c r="V271" s="156">
        <v>0.08</v>
      </c>
      <c r="W271" s="156">
        <v>0.08</v>
      </c>
      <c r="X271" s="156">
        <v>0.126</v>
      </c>
      <c r="Y271" s="156" t="s">
        <v>294</v>
      </c>
      <c r="Z271" s="156" t="s">
        <v>294</v>
      </c>
      <c r="AA271" s="156">
        <v>4.1000000000000002E-2</v>
      </c>
      <c r="AB271" s="156">
        <v>7.5999999999999998E-2</v>
      </c>
    </row>
    <row r="272" spans="1:28" x14ac:dyDescent="0.25">
      <c r="A272" s="87" t="s">
        <v>1698</v>
      </c>
      <c r="B272" s="156" t="s">
        <v>294</v>
      </c>
      <c r="C272" s="156">
        <v>1.03397341211226E-2</v>
      </c>
      <c r="D272" s="156">
        <v>0.15509601181683899</v>
      </c>
      <c r="E272" s="156">
        <v>0.10487444608567208</v>
      </c>
      <c r="F272" s="156">
        <v>6.7946824224519947E-2</v>
      </c>
      <c r="G272" s="156">
        <v>0.61890694239290989</v>
      </c>
      <c r="H272" s="156">
        <v>2.9542097488921715E-3</v>
      </c>
      <c r="I272" s="156">
        <v>3.9881831610044313E-2</v>
      </c>
      <c r="J272" s="156">
        <v>1</v>
      </c>
      <c r="K272" s="87">
        <v>677</v>
      </c>
      <c r="L272" s="87"/>
      <c r="M272" s="156" t="s">
        <v>294</v>
      </c>
      <c r="N272" s="156" t="s">
        <v>294</v>
      </c>
      <c r="O272" s="156">
        <v>5.0000000000000001E-3</v>
      </c>
      <c r="P272" s="156">
        <v>2.1000000000000001E-2</v>
      </c>
      <c r="Q272" s="156">
        <v>0.13</v>
      </c>
      <c r="R272" s="156">
        <v>0.184</v>
      </c>
      <c r="S272" s="156">
        <v>8.4000000000000005E-2</v>
      </c>
      <c r="T272" s="156">
        <v>0.13</v>
      </c>
      <c r="U272" s="156">
        <v>5.0999999999999997E-2</v>
      </c>
      <c r="V272" s="156">
        <v>8.8999999999999996E-2</v>
      </c>
      <c r="W272" s="156">
        <v>0.58199999999999996</v>
      </c>
      <c r="X272" s="156">
        <v>0.65500000000000003</v>
      </c>
      <c r="Y272" s="156">
        <v>1E-3</v>
      </c>
      <c r="Z272" s="156">
        <v>1.0999999999999999E-2</v>
      </c>
      <c r="AA272" s="156">
        <v>2.8000000000000001E-2</v>
      </c>
      <c r="AB272" s="156">
        <v>5.7000000000000002E-2</v>
      </c>
    </row>
    <row r="273" spans="1:28" x14ac:dyDescent="0.25">
      <c r="A273" s="87" t="s">
        <v>1699</v>
      </c>
      <c r="B273" s="156" t="s">
        <v>294</v>
      </c>
      <c r="C273" s="156">
        <v>0.14104193138500634</v>
      </c>
      <c r="D273" s="156">
        <v>0.22617534942820838</v>
      </c>
      <c r="E273" s="156">
        <v>8.8945362134688691E-2</v>
      </c>
      <c r="F273" s="156">
        <v>2.9224904701397714E-2</v>
      </c>
      <c r="G273" s="156">
        <v>0.42439644218551459</v>
      </c>
      <c r="H273" s="156">
        <v>6.3532401524777635E-3</v>
      </c>
      <c r="I273" s="156">
        <v>8.3862770012706478E-2</v>
      </c>
      <c r="J273" s="156">
        <v>0.99999999999999989</v>
      </c>
      <c r="K273" s="87">
        <v>787</v>
      </c>
      <c r="L273" s="87"/>
      <c r="M273" s="156" t="s">
        <v>294</v>
      </c>
      <c r="N273" s="156" t="s">
        <v>294</v>
      </c>
      <c r="O273" s="156">
        <v>0.11799999999999999</v>
      </c>
      <c r="P273" s="156">
        <v>0.16700000000000001</v>
      </c>
      <c r="Q273" s="156">
        <v>0.19800000000000001</v>
      </c>
      <c r="R273" s="156">
        <v>0.25700000000000001</v>
      </c>
      <c r="S273" s="156">
        <v>7.0999999999999994E-2</v>
      </c>
      <c r="T273" s="156">
        <v>0.111</v>
      </c>
      <c r="U273" s="156">
        <v>0.02</v>
      </c>
      <c r="V273" s="156">
        <v>4.2999999999999997E-2</v>
      </c>
      <c r="W273" s="156">
        <v>0.39</v>
      </c>
      <c r="X273" s="156">
        <v>0.45900000000000002</v>
      </c>
      <c r="Y273" s="156">
        <v>3.0000000000000001E-3</v>
      </c>
      <c r="Z273" s="156">
        <v>1.4999999999999999E-2</v>
      </c>
      <c r="AA273" s="156">
        <v>6.6000000000000003E-2</v>
      </c>
      <c r="AB273" s="156">
        <v>0.105</v>
      </c>
    </row>
    <row r="274" spans="1:28" x14ac:dyDescent="0.25">
      <c r="A274" s="87" t="s">
        <v>1700</v>
      </c>
      <c r="B274" s="156">
        <v>0.18300653594771241</v>
      </c>
      <c r="C274" s="156">
        <v>0.18300653594771241</v>
      </c>
      <c r="D274" s="156">
        <v>0.33660130718954251</v>
      </c>
      <c r="E274" s="156">
        <v>8.8235294117647065E-2</v>
      </c>
      <c r="F274" s="156">
        <v>2.6143790849673203E-2</v>
      </c>
      <c r="G274" s="156">
        <v>0.12418300653594772</v>
      </c>
      <c r="H274" s="156">
        <v>3.2679738562091504E-3</v>
      </c>
      <c r="I274" s="156">
        <v>5.5555555555555552E-2</v>
      </c>
      <c r="J274" s="156">
        <v>1</v>
      </c>
      <c r="K274" s="87">
        <v>306</v>
      </c>
      <c r="L274" s="87"/>
      <c r="M274" s="156">
        <v>0.14399999999999999</v>
      </c>
      <c r="N274" s="156">
        <v>0.23</v>
      </c>
      <c r="O274" s="156">
        <v>0.14399999999999999</v>
      </c>
      <c r="P274" s="156">
        <v>0.23</v>
      </c>
      <c r="Q274" s="156">
        <v>0.28599999999999998</v>
      </c>
      <c r="R274" s="156">
        <v>0.39100000000000001</v>
      </c>
      <c r="S274" s="156">
        <v>6.0999999999999999E-2</v>
      </c>
      <c r="T274" s="156">
        <v>0.125</v>
      </c>
      <c r="U274" s="156">
        <v>1.2999999999999999E-2</v>
      </c>
      <c r="V274" s="156">
        <v>5.0999999999999997E-2</v>
      </c>
      <c r="W274" s="156">
        <v>9.1999999999999998E-2</v>
      </c>
      <c r="X274" s="156">
        <v>0.16600000000000001</v>
      </c>
      <c r="Y274" s="156">
        <v>1E-3</v>
      </c>
      <c r="Z274" s="156">
        <v>1.7999999999999999E-2</v>
      </c>
      <c r="AA274" s="156">
        <v>3.5000000000000003E-2</v>
      </c>
      <c r="AB274" s="156">
        <v>8.6999999999999994E-2</v>
      </c>
    </row>
    <row r="275" spans="1:28" x14ac:dyDescent="0.25">
      <c r="A275" s="87" t="s">
        <v>1701</v>
      </c>
      <c r="B275" s="156" t="s">
        <v>294</v>
      </c>
      <c r="C275" s="156">
        <v>5.8394160583941602E-3</v>
      </c>
      <c r="D275" s="156">
        <v>0.62919708029197086</v>
      </c>
      <c r="E275" s="156">
        <v>0.26569343065693429</v>
      </c>
      <c r="F275" s="156">
        <v>4.5255474452554748E-2</v>
      </c>
      <c r="G275" s="156">
        <v>1.3138686131386862E-2</v>
      </c>
      <c r="H275" s="156" t="s">
        <v>294</v>
      </c>
      <c r="I275" s="156">
        <v>4.0875912408759124E-2</v>
      </c>
      <c r="J275" s="156">
        <v>1</v>
      </c>
      <c r="K275" s="87">
        <v>685</v>
      </c>
      <c r="L275" s="87"/>
      <c r="M275" s="156" t="s">
        <v>294</v>
      </c>
      <c r="N275" s="156" t="s">
        <v>294</v>
      </c>
      <c r="O275" s="156">
        <v>2E-3</v>
      </c>
      <c r="P275" s="156">
        <v>1.4999999999999999E-2</v>
      </c>
      <c r="Q275" s="156">
        <v>0.59199999999999997</v>
      </c>
      <c r="R275" s="156">
        <v>0.66500000000000004</v>
      </c>
      <c r="S275" s="156">
        <v>0.23400000000000001</v>
      </c>
      <c r="T275" s="156">
        <v>0.3</v>
      </c>
      <c r="U275" s="156">
        <v>3.2000000000000001E-2</v>
      </c>
      <c r="V275" s="156">
        <v>6.4000000000000001E-2</v>
      </c>
      <c r="W275" s="156">
        <v>7.0000000000000001E-3</v>
      </c>
      <c r="X275" s="156">
        <v>2.5000000000000001E-2</v>
      </c>
      <c r="Y275" s="156" t="s">
        <v>294</v>
      </c>
      <c r="Z275" s="156" t="s">
        <v>294</v>
      </c>
      <c r="AA275" s="156">
        <v>2.8000000000000001E-2</v>
      </c>
      <c r="AB275" s="156">
        <v>5.8000000000000003E-2</v>
      </c>
    </row>
    <row r="276" spans="1:28" x14ac:dyDescent="0.25">
      <c r="A276" s="87" t="s">
        <v>1702</v>
      </c>
      <c r="B276" s="156" t="s">
        <v>294</v>
      </c>
      <c r="C276" s="156">
        <v>0.29200118941421349</v>
      </c>
      <c r="D276" s="156">
        <v>0.28308058281296461</v>
      </c>
      <c r="E276" s="156">
        <v>8.5340469818614331E-2</v>
      </c>
      <c r="F276" s="156">
        <v>7.7311923877490335E-2</v>
      </c>
      <c r="G276" s="156">
        <v>0.18406184953910198</v>
      </c>
      <c r="H276" s="156">
        <v>2.9735355337496285E-3</v>
      </c>
      <c r="I276" s="156">
        <v>7.5230449003865593E-2</v>
      </c>
      <c r="J276" s="156">
        <v>1</v>
      </c>
      <c r="K276" s="87">
        <v>3363</v>
      </c>
      <c r="L276" s="87"/>
      <c r="M276" s="156" t="s">
        <v>294</v>
      </c>
      <c r="N276" s="156" t="s">
        <v>294</v>
      </c>
      <c r="O276" s="156">
        <v>0.27700000000000002</v>
      </c>
      <c r="P276" s="156">
        <v>0.308</v>
      </c>
      <c r="Q276" s="156">
        <v>0.26800000000000002</v>
      </c>
      <c r="R276" s="156">
        <v>0.29899999999999999</v>
      </c>
      <c r="S276" s="156">
        <v>7.5999999999999998E-2</v>
      </c>
      <c r="T276" s="156">
        <v>9.5000000000000001E-2</v>
      </c>
      <c r="U276" s="156">
        <v>6.9000000000000006E-2</v>
      </c>
      <c r="V276" s="156">
        <v>8.6999999999999994E-2</v>
      </c>
      <c r="W276" s="156">
        <v>0.17100000000000001</v>
      </c>
      <c r="X276" s="156">
        <v>0.19800000000000001</v>
      </c>
      <c r="Y276" s="156">
        <v>2E-3</v>
      </c>
      <c r="Z276" s="156">
        <v>5.0000000000000001E-3</v>
      </c>
      <c r="AA276" s="156">
        <v>6.7000000000000004E-2</v>
      </c>
      <c r="AB276" s="156">
        <v>8.5000000000000006E-2</v>
      </c>
    </row>
    <row r="277" spans="1:28" x14ac:dyDescent="0.25">
      <c r="A277" s="87" t="s">
        <v>1703</v>
      </c>
      <c r="B277" s="156">
        <v>0.75391358797745778</v>
      </c>
      <c r="C277" s="156">
        <v>6.2617407639323733E-2</v>
      </c>
      <c r="D277" s="156">
        <v>7.3262366938008763E-2</v>
      </c>
      <c r="E277" s="156">
        <v>5.8860363180964305E-2</v>
      </c>
      <c r="F277" s="156">
        <v>3.1308703819661866E-3</v>
      </c>
      <c r="G277" s="156">
        <v>5.6355666875391357E-3</v>
      </c>
      <c r="H277" s="156" t="s">
        <v>294</v>
      </c>
      <c r="I277" s="156">
        <v>4.2579837194740136E-2</v>
      </c>
      <c r="J277" s="156">
        <v>1.0000000000000002</v>
      </c>
      <c r="K277" s="87">
        <v>1597</v>
      </c>
      <c r="L277" s="87"/>
      <c r="M277" s="156">
        <v>0.73199999999999998</v>
      </c>
      <c r="N277" s="156">
        <v>0.77400000000000002</v>
      </c>
      <c r="O277" s="156">
        <v>5.1999999999999998E-2</v>
      </c>
      <c r="P277" s="156">
        <v>7.5999999999999998E-2</v>
      </c>
      <c r="Q277" s="156">
        <v>6.0999999999999999E-2</v>
      </c>
      <c r="R277" s="156">
        <v>8.6999999999999994E-2</v>
      </c>
      <c r="S277" s="156">
        <v>4.8000000000000001E-2</v>
      </c>
      <c r="T277" s="156">
        <v>7.0999999999999994E-2</v>
      </c>
      <c r="U277" s="156">
        <v>1E-3</v>
      </c>
      <c r="V277" s="156">
        <v>7.0000000000000001E-3</v>
      </c>
      <c r="W277" s="156">
        <v>3.0000000000000001E-3</v>
      </c>
      <c r="X277" s="156">
        <v>1.0999999999999999E-2</v>
      </c>
      <c r="Y277" s="156" t="s">
        <v>294</v>
      </c>
      <c r="Z277" s="156" t="s">
        <v>294</v>
      </c>
      <c r="AA277" s="156">
        <v>3.4000000000000002E-2</v>
      </c>
      <c r="AB277" s="156">
        <v>5.3999999999999999E-2</v>
      </c>
    </row>
    <row r="278" spans="1:28" x14ac:dyDescent="0.25">
      <c r="A278" s="87" t="s">
        <v>1704</v>
      </c>
      <c r="B278" s="156">
        <v>0.49105158498069951</v>
      </c>
      <c r="C278" s="156">
        <v>0.28365890747455841</v>
      </c>
      <c r="D278" s="156">
        <v>0.1205989004561937</v>
      </c>
      <c r="E278" s="156">
        <v>3.158264124459001E-2</v>
      </c>
      <c r="F278" s="156">
        <v>1.5206456895543339E-3</v>
      </c>
      <c r="G278" s="156">
        <v>1.6961048075798339E-2</v>
      </c>
      <c r="H278" s="156">
        <v>7.0183647210200024E-4</v>
      </c>
      <c r="I278" s="156">
        <v>5.3924435606503687E-2</v>
      </c>
      <c r="J278" s="156">
        <v>1</v>
      </c>
      <c r="K278" s="87">
        <v>8549</v>
      </c>
      <c r="L278" s="87"/>
      <c r="M278" s="156">
        <v>0.48</v>
      </c>
      <c r="N278" s="156">
        <v>0.502</v>
      </c>
      <c r="O278" s="156">
        <v>0.27400000000000002</v>
      </c>
      <c r="P278" s="156">
        <v>0.29299999999999998</v>
      </c>
      <c r="Q278" s="156">
        <v>0.114</v>
      </c>
      <c r="R278" s="156">
        <v>0.128</v>
      </c>
      <c r="S278" s="156">
        <v>2.8000000000000001E-2</v>
      </c>
      <c r="T278" s="156">
        <v>3.5999999999999997E-2</v>
      </c>
      <c r="U278" s="156">
        <v>1E-3</v>
      </c>
      <c r="V278" s="156">
        <v>3.0000000000000001E-3</v>
      </c>
      <c r="W278" s="156">
        <v>1.4E-2</v>
      </c>
      <c r="X278" s="156">
        <v>0.02</v>
      </c>
      <c r="Y278" s="156">
        <v>0</v>
      </c>
      <c r="Z278" s="156">
        <v>2E-3</v>
      </c>
      <c r="AA278" s="156">
        <v>4.9000000000000002E-2</v>
      </c>
      <c r="AB278" s="156">
        <v>5.8999999999999997E-2</v>
      </c>
    </row>
    <row r="279" spans="1:28" x14ac:dyDescent="0.25">
      <c r="A279" s="87" t="s">
        <v>1705</v>
      </c>
      <c r="B279" s="156" t="s">
        <v>294</v>
      </c>
      <c r="C279" s="156">
        <v>0.37467018469656993</v>
      </c>
      <c r="D279" s="156">
        <v>0.38786279683377306</v>
      </c>
      <c r="E279" s="156">
        <v>0.11609498680738786</v>
      </c>
      <c r="F279" s="156">
        <v>2.6385224274406333E-2</v>
      </c>
      <c r="G279" s="156">
        <v>6.5963060686015831E-2</v>
      </c>
      <c r="H279" s="156" t="s">
        <v>294</v>
      </c>
      <c r="I279" s="156">
        <v>2.9023746701846966E-2</v>
      </c>
      <c r="J279" s="156">
        <v>1</v>
      </c>
      <c r="K279" s="87">
        <v>379</v>
      </c>
      <c r="L279" s="87"/>
      <c r="M279" s="156" t="s">
        <v>294</v>
      </c>
      <c r="N279" s="156" t="s">
        <v>294</v>
      </c>
      <c r="O279" s="156">
        <v>0.32700000000000001</v>
      </c>
      <c r="P279" s="156">
        <v>0.42399999999999999</v>
      </c>
      <c r="Q279" s="156">
        <v>0.34</v>
      </c>
      <c r="R279" s="156">
        <v>0.438</v>
      </c>
      <c r="S279" s="156">
        <v>8.7999999999999995E-2</v>
      </c>
      <c r="T279" s="156">
        <v>0.152</v>
      </c>
      <c r="U279" s="156">
        <v>1.4E-2</v>
      </c>
      <c r="V279" s="156">
        <v>4.8000000000000001E-2</v>
      </c>
      <c r="W279" s="156">
        <v>4.4999999999999998E-2</v>
      </c>
      <c r="X279" s="156">
        <v>9.6000000000000002E-2</v>
      </c>
      <c r="Y279" s="156" t="s">
        <v>294</v>
      </c>
      <c r="Z279" s="156" t="s">
        <v>294</v>
      </c>
      <c r="AA279" s="156">
        <v>1.6E-2</v>
      </c>
      <c r="AB279" s="156">
        <v>5.0999999999999997E-2</v>
      </c>
    </row>
    <row r="280" spans="1:28" x14ac:dyDescent="0.25">
      <c r="A280" s="87" t="s">
        <v>1706</v>
      </c>
      <c r="B280" s="156" t="s">
        <v>294</v>
      </c>
      <c r="C280" s="156">
        <v>0.27884615384615385</v>
      </c>
      <c r="D280" s="156">
        <v>0.39423076923076922</v>
      </c>
      <c r="E280" s="156">
        <v>0.18269230769230768</v>
      </c>
      <c r="F280" s="156">
        <v>9.6153846153846159E-3</v>
      </c>
      <c r="G280" s="156">
        <v>0.13461538461538461</v>
      </c>
      <c r="H280" s="156" t="s">
        <v>294</v>
      </c>
      <c r="I280" s="156" t="s">
        <v>294</v>
      </c>
      <c r="J280" s="156">
        <v>1</v>
      </c>
      <c r="K280" s="87">
        <v>104</v>
      </c>
      <c r="L280" s="87"/>
      <c r="M280" s="156" t="s">
        <v>294</v>
      </c>
      <c r="N280" s="156" t="s">
        <v>294</v>
      </c>
      <c r="O280" s="156">
        <v>0.20200000000000001</v>
      </c>
      <c r="P280" s="156">
        <v>0.372</v>
      </c>
      <c r="Q280" s="156">
        <v>0.30599999999999999</v>
      </c>
      <c r="R280" s="156">
        <v>0.49</v>
      </c>
      <c r="S280" s="156">
        <v>0.12</v>
      </c>
      <c r="T280" s="156">
        <v>0.26800000000000002</v>
      </c>
      <c r="U280" s="156">
        <v>2E-3</v>
      </c>
      <c r="V280" s="156">
        <v>5.1999999999999998E-2</v>
      </c>
      <c r="W280" s="156">
        <v>8.2000000000000003E-2</v>
      </c>
      <c r="X280" s="156">
        <v>0.21299999999999999</v>
      </c>
      <c r="Y280" s="156" t="s">
        <v>294</v>
      </c>
      <c r="Z280" s="156" t="s">
        <v>294</v>
      </c>
      <c r="AA280" s="156" t="s">
        <v>294</v>
      </c>
      <c r="AB280" s="156" t="s">
        <v>294</v>
      </c>
    </row>
    <row r="281" spans="1:28" x14ac:dyDescent="0.25">
      <c r="A281" s="87" t="s">
        <v>1707</v>
      </c>
      <c r="B281" s="156" t="s">
        <v>294</v>
      </c>
      <c r="C281" s="156">
        <v>0.30199999999999999</v>
      </c>
      <c r="D281" s="156">
        <v>0.24</v>
      </c>
      <c r="E281" s="156">
        <v>0.312</v>
      </c>
      <c r="F281" s="156">
        <v>1.7999999999999999E-2</v>
      </c>
      <c r="G281" s="156">
        <v>7.5999999999999998E-2</v>
      </c>
      <c r="H281" s="156" t="s">
        <v>294</v>
      </c>
      <c r="I281" s="156">
        <v>5.1999999999999998E-2</v>
      </c>
      <c r="J281" s="156">
        <v>1</v>
      </c>
      <c r="K281" s="87">
        <v>500</v>
      </c>
      <c r="L281" s="87"/>
      <c r="M281" s="156" t="s">
        <v>294</v>
      </c>
      <c r="N281" s="156" t="s">
        <v>294</v>
      </c>
      <c r="O281" s="156">
        <v>0.26300000000000001</v>
      </c>
      <c r="P281" s="156">
        <v>0.34399999999999997</v>
      </c>
      <c r="Q281" s="156">
        <v>0.20499999999999999</v>
      </c>
      <c r="R281" s="156">
        <v>0.27900000000000003</v>
      </c>
      <c r="S281" s="156">
        <v>0.27300000000000002</v>
      </c>
      <c r="T281" s="156">
        <v>0.35399999999999998</v>
      </c>
      <c r="U281" s="156">
        <v>8.9999999999999993E-3</v>
      </c>
      <c r="V281" s="156">
        <v>3.4000000000000002E-2</v>
      </c>
      <c r="W281" s="156">
        <v>5.6000000000000001E-2</v>
      </c>
      <c r="X281" s="156">
        <v>0.10299999999999999</v>
      </c>
      <c r="Y281" s="156" t="s">
        <v>294</v>
      </c>
      <c r="Z281" s="156" t="s">
        <v>294</v>
      </c>
      <c r="AA281" s="156">
        <v>3.5999999999999997E-2</v>
      </c>
      <c r="AB281" s="156">
        <v>7.4999999999999997E-2</v>
      </c>
    </row>
    <row r="282" spans="1:28" x14ac:dyDescent="0.25">
      <c r="A282" s="87" t="s">
        <v>1708</v>
      </c>
      <c r="B282" s="156" t="s">
        <v>294</v>
      </c>
      <c r="C282" s="156">
        <v>0.4103139013452915</v>
      </c>
      <c r="D282" s="156">
        <v>0.3632286995515695</v>
      </c>
      <c r="E282" s="156">
        <v>9.8654708520179366E-2</v>
      </c>
      <c r="F282" s="156">
        <v>1.7937219730941704E-2</v>
      </c>
      <c r="G282" s="156">
        <v>6.2780269058295965E-2</v>
      </c>
      <c r="H282" s="156" t="s">
        <v>294</v>
      </c>
      <c r="I282" s="156">
        <v>4.708520179372197E-2</v>
      </c>
      <c r="J282" s="156">
        <v>1</v>
      </c>
      <c r="K282" s="87">
        <v>446</v>
      </c>
      <c r="L282" s="87"/>
      <c r="M282" s="156" t="s">
        <v>294</v>
      </c>
      <c r="N282" s="156" t="s">
        <v>294</v>
      </c>
      <c r="O282" s="156">
        <v>0.36599999999999999</v>
      </c>
      <c r="P282" s="156">
        <v>0.45700000000000002</v>
      </c>
      <c r="Q282" s="156">
        <v>0.32</v>
      </c>
      <c r="R282" s="156">
        <v>0.40899999999999997</v>
      </c>
      <c r="S282" s="156">
        <v>7.3999999999999996E-2</v>
      </c>
      <c r="T282" s="156">
        <v>0.13</v>
      </c>
      <c r="U282" s="156">
        <v>8.9999999999999993E-3</v>
      </c>
      <c r="V282" s="156">
        <v>3.5000000000000003E-2</v>
      </c>
      <c r="W282" s="156">
        <v>4.3999999999999997E-2</v>
      </c>
      <c r="X282" s="156">
        <v>8.8999999999999996E-2</v>
      </c>
      <c r="Y282" s="156" t="s">
        <v>294</v>
      </c>
      <c r="Z282" s="156" t="s">
        <v>294</v>
      </c>
      <c r="AA282" s="156">
        <v>3.1E-2</v>
      </c>
      <c r="AB282" s="156">
        <v>7.0999999999999994E-2</v>
      </c>
    </row>
    <row r="283" spans="1:28" x14ac:dyDescent="0.25">
      <c r="A283" s="87" t="s">
        <v>1709</v>
      </c>
      <c r="B283" s="156" t="s">
        <v>294</v>
      </c>
      <c r="C283" s="156">
        <v>0.30303030303030304</v>
      </c>
      <c r="D283" s="156">
        <v>0.34343434343434343</v>
      </c>
      <c r="E283" s="156">
        <v>0.19191919191919191</v>
      </c>
      <c r="F283" s="156">
        <v>1.3468013468013467E-2</v>
      </c>
      <c r="G283" s="156">
        <v>8.0808080808080815E-2</v>
      </c>
      <c r="H283" s="156" t="s">
        <v>294</v>
      </c>
      <c r="I283" s="156">
        <v>6.7340067340067339E-2</v>
      </c>
      <c r="J283" s="156">
        <v>1</v>
      </c>
      <c r="K283" s="87">
        <v>297</v>
      </c>
      <c r="L283" s="87"/>
      <c r="M283" s="156" t="s">
        <v>294</v>
      </c>
      <c r="N283" s="156" t="s">
        <v>294</v>
      </c>
      <c r="O283" s="156">
        <v>0.254</v>
      </c>
      <c r="P283" s="156">
        <v>0.35799999999999998</v>
      </c>
      <c r="Q283" s="156">
        <v>0.29199999999999998</v>
      </c>
      <c r="R283" s="156">
        <v>0.39900000000000002</v>
      </c>
      <c r="S283" s="156">
        <v>0.151</v>
      </c>
      <c r="T283" s="156">
        <v>0.24099999999999999</v>
      </c>
      <c r="U283" s="156">
        <v>5.0000000000000001E-3</v>
      </c>
      <c r="V283" s="156">
        <v>3.4000000000000002E-2</v>
      </c>
      <c r="W283" s="156">
        <v>5.5E-2</v>
      </c>
      <c r="X283" s="156">
        <v>0.11700000000000001</v>
      </c>
      <c r="Y283" s="156" t="s">
        <v>294</v>
      </c>
      <c r="Z283" s="156" t="s">
        <v>294</v>
      </c>
      <c r="AA283" s="156">
        <v>4.3999999999999997E-2</v>
      </c>
      <c r="AB283" s="156">
        <v>0.10199999999999999</v>
      </c>
    </row>
    <row r="284" spans="1:28" x14ac:dyDescent="0.25">
      <c r="A284" s="87" t="s">
        <v>1710</v>
      </c>
      <c r="B284" s="156" t="s">
        <v>294</v>
      </c>
      <c r="C284" s="156">
        <v>0.12461059190031153</v>
      </c>
      <c r="D284" s="156">
        <v>0.54517133956386288</v>
      </c>
      <c r="E284" s="156">
        <v>0.16199376947040497</v>
      </c>
      <c r="F284" s="156">
        <v>1.5576323987538941E-2</v>
      </c>
      <c r="G284" s="156">
        <v>4.9844236760124609E-2</v>
      </c>
      <c r="H284" s="156" t="s">
        <v>294</v>
      </c>
      <c r="I284" s="156">
        <v>0.10280373831775701</v>
      </c>
      <c r="J284" s="156">
        <v>1</v>
      </c>
      <c r="K284" s="87">
        <v>321</v>
      </c>
      <c r="L284" s="87"/>
      <c r="M284" s="156" t="s">
        <v>294</v>
      </c>
      <c r="N284" s="156" t="s">
        <v>294</v>
      </c>
      <c r="O284" s="156">
        <v>9.2999999999999999E-2</v>
      </c>
      <c r="P284" s="156">
        <v>0.16500000000000001</v>
      </c>
      <c r="Q284" s="156">
        <v>0.49</v>
      </c>
      <c r="R284" s="156">
        <v>0.59899999999999998</v>
      </c>
      <c r="S284" s="156">
        <v>0.126</v>
      </c>
      <c r="T284" s="156">
        <v>0.20599999999999999</v>
      </c>
      <c r="U284" s="156">
        <v>7.0000000000000001E-3</v>
      </c>
      <c r="V284" s="156">
        <v>3.5999999999999997E-2</v>
      </c>
      <c r="W284" s="156">
        <v>3.1E-2</v>
      </c>
      <c r="X284" s="156">
        <v>7.9000000000000001E-2</v>
      </c>
      <c r="Y284" s="156" t="s">
        <v>294</v>
      </c>
      <c r="Z284" s="156" t="s">
        <v>294</v>
      </c>
      <c r="AA284" s="156">
        <v>7.3999999999999996E-2</v>
      </c>
      <c r="AB284" s="156">
        <v>0.14099999999999999</v>
      </c>
    </row>
    <row r="285" spans="1:28" x14ac:dyDescent="0.25">
      <c r="A285" s="87" t="s">
        <v>1711</v>
      </c>
      <c r="B285" s="156" t="s">
        <v>294</v>
      </c>
      <c r="C285" s="156">
        <v>0.25324675324675322</v>
      </c>
      <c r="D285" s="156">
        <v>0.38311688311688313</v>
      </c>
      <c r="E285" s="156">
        <v>0.12337662337662338</v>
      </c>
      <c r="F285" s="156">
        <v>6.4935064935064939E-3</v>
      </c>
      <c r="G285" s="156">
        <v>0.14285714285714285</v>
      </c>
      <c r="H285" s="156" t="s">
        <v>294</v>
      </c>
      <c r="I285" s="156">
        <v>9.0909090909090912E-2</v>
      </c>
      <c r="J285" s="156">
        <v>0.99999999999999989</v>
      </c>
      <c r="K285" s="87">
        <v>154</v>
      </c>
      <c r="L285" s="87"/>
      <c r="M285" s="156" t="s">
        <v>294</v>
      </c>
      <c r="N285" s="156" t="s">
        <v>294</v>
      </c>
      <c r="O285" s="156">
        <v>0.191</v>
      </c>
      <c r="P285" s="156">
        <v>0.32700000000000001</v>
      </c>
      <c r="Q285" s="156">
        <v>0.31</v>
      </c>
      <c r="R285" s="156">
        <v>0.46200000000000002</v>
      </c>
      <c r="S285" s="156">
        <v>0.08</v>
      </c>
      <c r="T285" s="156">
        <v>0.185</v>
      </c>
      <c r="U285" s="156">
        <v>1E-3</v>
      </c>
      <c r="V285" s="156">
        <v>3.5999999999999997E-2</v>
      </c>
      <c r="W285" s="156">
        <v>9.6000000000000002E-2</v>
      </c>
      <c r="X285" s="156">
        <v>0.20699999999999999</v>
      </c>
      <c r="Y285" s="156" t="s">
        <v>294</v>
      </c>
      <c r="Z285" s="156" t="s">
        <v>294</v>
      </c>
      <c r="AA285" s="156">
        <v>5.5E-2</v>
      </c>
      <c r="AB285" s="156">
        <v>0.14699999999999999</v>
      </c>
    </row>
    <row r="286" spans="1:28" x14ac:dyDescent="0.25">
      <c r="A286" s="87" t="s">
        <v>1712</v>
      </c>
      <c r="B286" s="156" t="s">
        <v>294</v>
      </c>
      <c r="C286" s="156">
        <v>0.22908745247148288</v>
      </c>
      <c r="D286" s="156">
        <v>0.31368821292775667</v>
      </c>
      <c r="E286" s="156">
        <v>0.18250950570342206</v>
      </c>
      <c r="F286" s="156">
        <v>2.5665399239543727E-2</v>
      </c>
      <c r="G286" s="156">
        <v>0.19201520912547529</v>
      </c>
      <c r="H286" s="156">
        <v>9.5057034220532319E-4</v>
      </c>
      <c r="I286" s="156">
        <v>5.6083650190114069E-2</v>
      </c>
      <c r="J286" s="156">
        <v>1</v>
      </c>
      <c r="K286" s="87">
        <v>1052</v>
      </c>
      <c r="L286" s="87"/>
      <c r="M286" s="156" t="s">
        <v>294</v>
      </c>
      <c r="N286" s="156" t="s">
        <v>294</v>
      </c>
      <c r="O286" s="156">
        <v>0.20499999999999999</v>
      </c>
      <c r="P286" s="156">
        <v>0.255</v>
      </c>
      <c r="Q286" s="156">
        <v>0.28599999999999998</v>
      </c>
      <c r="R286" s="156">
        <v>0.34200000000000003</v>
      </c>
      <c r="S286" s="156">
        <v>0.16</v>
      </c>
      <c r="T286" s="156">
        <v>0.20699999999999999</v>
      </c>
      <c r="U286" s="156">
        <v>1.7999999999999999E-2</v>
      </c>
      <c r="V286" s="156">
        <v>3.6999999999999998E-2</v>
      </c>
      <c r="W286" s="156">
        <v>0.16900000000000001</v>
      </c>
      <c r="X286" s="156">
        <v>0.217</v>
      </c>
      <c r="Y286" s="156">
        <v>0</v>
      </c>
      <c r="Z286" s="156">
        <v>5.0000000000000001E-3</v>
      </c>
      <c r="AA286" s="156">
        <v>4.3999999999999997E-2</v>
      </c>
      <c r="AB286" s="156">
        <v>7.1999999999999995E-2</v>
      </c>
    </row>
    <row r="287" spans="1:28" x14ac:dyDescent="0.25">
      <c r="A287" s="87" t="s">
        <v>1713</v>
      </c>
      <c r="B287" s="156" t="s">
        <v>294</v>
      </c>
      <c r="C287" s="156">
        <v>1.6064257028112448E-2</v>
      </c>
      <c r="D287" s="156">
        <v>0.18473895582329317</v>
      </c>
      <c r="E287" s="156">
        <v>0.14056224899598393</v>
      </c>
      <c r="F287" s="156">
        <v>6.0240963855421686E-2</v>
      </c>
      <c r="G287" s="156">
        <v>0.54618473895582331</v>
      </c>
      <c r="H287" s="156">
        <v>4.0160642570281121E-3</v>
      </c>
      <c r="I287" s="156">
        <v>4.8192771084337352E-2</v>
      </c>
      <c r="J287" s="156">
        <v>1</v>
      </c>
      <c r="K287" s="87">
        <v>249</v>
      </c>
      <c r="L287" s="87"/>
      <c r="M287" s="156" t="s">
        <v>294</v>
      </c>
      <c r="N287" s="156" t="s">
        <v>294</v>
      </c>
      <c r="O287" s="156">
        <v>6.0000000000000001E-3</v>
      </c>
      <c r="P287" s="156">
        <v>4.1000000000000002E-2</v>
      </c>
      <c r="Q287" s="156">
        <v>0.14099999999999999</v>
      </c>
      <c r="R287" s="156">
        <v>0.23799999999999999</v>
      </c>
      <c r="S287" s="156">
        <v>0.10299999999999999</v>
      </c>
      <c r="T287" s="156">
        <v>0.189</v>
      </c>
      <c r="U287" s="156">
        <v>3.6999999999999998E-2</v>
      </c>
      <c r="V287" s="156">
        <v>9.7000000000000003E-2</v>
      </c>
      <c r="W287" s="156">
        <v>0.48399999999999999</v>
      </c>
      <c r="X287" s="156">
        <v>0.60699999999999998</v>
      </c>
      <c r="Y287" s="156">
        <v>1E-3</v>
      </c>
      <c r="Z287" s="156">
        <v>2.1999999999999999E-2</v>
      </c>
      <c r="AA287" s="156">
        <v>2.8000000000000001E-2</v>
      </c>
      <c r="AB287" s="156">
        <v>8.2000000000000003E-2</v>
      </c>
    </row>
    <row r="288" spans="1:28" x14ac:dyDescent="0.25">
      <c r="A288" s="87" t="s">
        <v>1714</v>
      </c>
      <c r="B288" s="156" t="s">
        <v>294</v>
      </c>
      <c r="C288" s="156">
        <v>0.20610687022900764</v>
      </c>
      <c r="D288" s="156">
        <v>0.47709923664122139</v>
      </c>
      <c r="E288" s="156">
        <v>0.10305343511450382</v>
      </c>
      <c r="F288" s="156">
        <v>1.5267175572519083E-2</v>
      </c>
      <c r="G288" s="156">
        <v>7.6335877862595422E-2</v>
      </c>
      <c r="H288" s="156">
        <v>3.8167938931297708E-3</v>
      </c>
      <c r="I288" s="156">
        <v>0.1183206106870229</v>
      </c>
      <c r="J288" s="156">
        <v>1</v>
      </c>
      <c r="K288" s="87">
        <v>262</v>
      </c>
      <c r="L288" s="87"/>
      <c r="M288" s="156" t="s">
        <v>294</v>
      </c>
      <c r="N288" s="156" t="s">
        <v>294</v>
      </c>
      <c r="O288" s="156">
        <v>0.16200000000000001</v>
      </c>
      <c r="P288" s="156">
        <v>0.25900000000000001</v>
      </c>
      <c r="Q288" s="156">
        <v>0.41699999999999998</v>
      </c>
      <c r="R288" s="156">
        <v>0.53700000000000003</v>
      </c>
      <c r="S288" s="156">
        <v>7.1999999999999995E-2</v>
      </c>
      <c r="T288" s="156">
        <v>0.14599999999999999</v>
      </c>
      <c r="U288" s="156">
        <v>6.0000000000000001E-3</v>
      </c>
      <c r="V288" s="156">
        <v>3.9E-2</v>
      </c>
      <c r="W288" s="156">
        <v>0.05</v>
      </c>
      <c r="X288" s="156">
        <v>0.115</v>
      </c>
      <c r="Y288" s="156">
        <v>1E-3</v>
      </c>
      <c r="Z288" s="156">
        <v>2.1000000000000001E-2</v>
      </c>
      <c r="AA288" s="156">
        <v>8.5000000000000006E-2</v>
      </c>
      <c r="AB288" s="156">
        <v>0.16300000000000001</v>
      </c>
    </row>
    <row r="289" spans="1:28" x14ac:dyDescent="0.25">
      <c r="A289" s="87" t="s">
        <v>1715</v>
      </c>
      <c r="B289" s="156" t="s">
        <v>294</v>
      </c>
      <c r="C289" s="156">
        <v>8.9108910891089105E-2</v>
      </c>
      <c r="D289" s="156">
        <v>0.28712871287128711</v>
      </c>
      <c r="E289" s="156">
        <v>9.9009900990099015E-2</v>
      </c>
      <c r="F289" s="156">
        <v>8.9108910891089105E-2</v>
      </c>
      <c r="G289" s="156">
        <v>0.33663366336633666</v>
      </c>
      <c r="H289" s="156">
        <v>9.9009900990099011E-3</v>
      </c>
      <c r="I289" s="156">
        <v>8.9108910891089105E-2</v>
      </c>
      <c r="J289" s="156">
        <v>0.99999999999999989</v>
      </c>
      <c r="K289" s="87">
        <v>101</v>
      </c>
      <c r="L289" s="87"/>
      <c r="M289" s="156" t="s">
        <v>294</v>
      </c>
      <c r="N289" s="156" t="s">
        <v>294</v>
      </c>
      <c r="O289" s="156">
        <v>4.8000000000000001E-2</v>
      </c>
      <c r="P289" s="156">
        <v>0.161</v>
      </c>
      <c r="Q289" s="156">
        <v>0.20799999999999999</v>
      </c>
      <c r="R289" s="156">
        <v>0.38200000000000001</v>
      </c>
      <c r="S289" s="156">
        <v>5.5E-2</v>
      </c>
      <c r="T289" s="156">
        <v>0.17299999999999999</v>
      </c>
      <c r="U289" s="156">
        <v>4.8000000000000001E-2</v>
      </c>
      <c r="V289" s="156">
        <v>0.161</v>
      </c>
      <c r="W289" s="156">
        <v>0.252</v>
      </c>
      <c r="X289" s="156">
        <v>0.433</v>
      </c>
      <c r="Y289" s="156">
        <v>2E-3</v>
      </c>
      <c r="Z289" s="156">
        <v>5.3999999999999999E-2</v>
      </c>
      <c r="AA289" s="156">
        <v>4.8000000000000001E-2</v>
      </c>
      <c r="AB289" s="156">
        <v>0.161</v>
      </c>
    </row>
    <row r="290" spans="1:28" x14ac:dyDescent="0.25">
      <c r="A290" s="87" t="s">
        <v>1716</v>
      </c>
      <c r="B290" s="156" t="s">
        <v>294</v>
      </c>
      <c r="C290" s="156">
        <v>6.1068702290076333E-2</v>
      </c>
      <c r="D290" s="156">
        <v>0.22519083969465647</v>
      </c>
      <c r="E290" s="156">
        <v>0.19847328244274809</v>
      </c>
      <c r="F290" s="156">
        <v>2.2900763358778626E-2</v>
      </c>
      <c r="G290" s="156">
        <v>0.42366412213740456</v>
      </c>
      <c r="H290" s="156">
        <v>1.5267175572519083E-2</v>
      </c>
      <c r="I290" s="156">
        <v>5.3435114503816793E-2</v>
      </c>
      <c r="J290" s="156">
        <v>1</v>
      </c>
      <c r="K290" s="87">
        <v>262</v>
      </c>
      <c r="L290" s="87"/>
      <c r="M290" s="156" t="s">
        <v>294</v>
      </c>
      <c r="N290" s="156" t="s">
        <v>294</v>
      </c>
      <c r="O290" s="156">
        <v>3.7999999999999999E-2</v>
      </c>
      <c r="P290" s="156">
        <v>9.7000000000000003E-2</v>
      </c>
      <c r="Q290" s="156">
        <v>0.17899999999999999</v>
      </c>
      <c r="R290" s="156">
        <v>0.28000000000000003</v>
      </c>
      <c r="S290" s="156">
        <v>0.155</v>
      </c>
      <c r="T290" s="156">
        <v>0.251</v>
      </c>
      <c r="U290" s="156">
        <v>1.0999999999999999E-2</v>
      </c>
      <c r="V290" s="156">
        <v>4.9000000000000002E-2</v>
      </c>
      <c r="W290" s="156">
        <v>0.36499999999999999</v>
      </c>
      <c r="X290" s="156">
        <v>0.48399999999999999</v>
      </c>
      <c r="Y290" s="156">
        <v>6.0000000000000001E-3</v>
      </c>
      <c r="Z290" s="156">
        <v>3.9E-2</v>
      </c>
      <c r="AA290" s="156">
        <v>3.2000000000000001E-2</v>
      </c>
      <c r="AB290" s="156">
        <v>8.7999999999999995E-2</v>
      </c>
    </row>
    <row r="291" spans="1:28" x14ac:dyDescent="0.25">
      <c r="A291" s="87" t="s">
        <v>1717</v>
      </c>
      <c r="B291" s="156" t="s">
        <v>294</v>
      </c>
      <c r="C291" s="156">
        <v>0.28543195934500282</v>
      </c>
      <c r="D291" s="156">
        <v>0.22049689440993789</v>
      </c>
      <c r="E291" s="156">
        <v>0.10248447204968944</v>
      </c>
      <c r="F291" s="156">
        <v>4.206662902315076E-2</v>
      </c>
      <c r="G291" s="156">
        <v>0.30801806888763411</v>
      </c>
      <c r="H291" s="156">
        <v>2.82326369282891E-3</v>
      </c>
      <c r="I291" s="156">
        <v>3.8678712591756072E-2</v>
      </c>
      <c r="J291" s="156">
        <v>1</v>
      </c>
      <c r="K291" s="87">
        <v>3542</v>
      </c>
      <c r="L291" s="87"/>
      <c r="M291" s="156" t="s">
        <v>294</v>
      </c>
      <c r="N291" s="156" t="s">
        <v>294</v>
      </c>
      <c r="O291" s="156">
        <v>0.27100000000000002</v>
      </c>
      <c r="P291" s="156">
        <v>0.30099999999999999</v>
      </c>
      <c r="Q291" s="156">
        <v>0.20699999999999999</v>
      </c>
      <c r="R291" s="156">
        <v>0.23400000000000001</v>
      </c>
      <c r="S291" s="156">
        <v>9.2999999999999999E-2</v>
      </c>
      <c r="T291" s="156">
        <v>0.113</v>
      </c>
      <c r="U291" s="156">
        <v>3.5999999999999997E-2</v>
      </c>
      <c r="V291" s="156">
        <v>4.9000000000000002E-2</v>
      </c>
      <c r="W291" s="156">
        <v>0.29299999999999998</v>
      </c>
      <c r="X291" s="156">
        <v>0.32300000000000001</v>
      </c>
      <c r="Y291" s="156">
        <v>2E-3</v>
      </c>
      <c r="Z291" s="156">
        <v>5.0000000000000001E-3</v>
      </c>
      <c r="AA291" s="156">
        <v>3.3000000000000002E-2</v>
      </c>
      <c r="AB291" s="156">
        <v>4.5999999999999999E-2</v>
      </c>
    </row>
    <row r="292" spans="1:28" x14ac:dyDescent="0.25">
      <c r="A292" s="87" t="s">
        <v>1718</v>
      </c>
      <c r="B292" s="156" t="s">
        <v>294</v>
      </c>
      <c r="C292" s="156">
        <v>0.61111111111111116</v>
      </c>
      <c r="D292" s="156">
        <v>0.19444444444444445</v>
      </c>
      <c r="E292" s="156" t="s">
        <v>294</v>
      </c>
      <c r="F292" s="156" t="s">
        <v>294</v>
      </c>
      <c r="G292" s="156">
        <v>8.3333333333333329E-2</v>
      </c>
      <c r="H292" s="156" t="s">
        <v>294</v>
      </c>
      <c r="I292" s="156">
        <v>0.1111111111111111</v>
      </c>
      <c r="J292" s="156">
        <v>1</v>
      </c>
      <c r="K292" s="87">
        <v>36</v>
      </c>
      <c r="L292" s="87"/>
      <c r="M292" s="156" t="s">
        <v>294</v>
      </c>
      <c r="N292" s="156" t="s">
        <v>294</v>
      </c>
      <c r="O292" s="156">
        <v>0.44900000000000001</v>
      </c>
      <c r="P292" s="156">
        <v>0.752</v>
      </c>
      <c r="Q292" s="156">
        <v>9.8000000000000004E-2</v>
      </c>
      <c r="R292" s="156">
        <v>0.35</v>
      </c>
      <c r="S292" s="156" t="s">
        <v>294</v>
      </c>
      <c r="T292" s="156" t="s">
        <v>294</v>
      </c>
      <c r="U292" s="156" t="s">
        <v>294</v>
      </c>
      <c r="V292" s="156" t="s">
        <v>294</v>
      </c>
      <c r="W292" s="156">
        <v>2.9000000000000001E-2</v>
      </c>
      <c r="X292" s="156">
        <v>0.218</v>
      </c>
      <c r="Y292" s="156" t="s">
        <v>294</v>
      </c>
      <c r="Z292" s="156" t="s">
        <v>294</v>
      </c>
      <c r="AA292" s="156">
        <v>4.3999999999999997E-2</v>
      </c>
      <c r="AB292" s="156">
        <v>0.253</v>
      </c>
    </row>
    <row r="293" spans="1:28" x14ac:dyDescent="0.25">
      <c r="A293" s="87" t="s">
        <v>1719</v>
      </c>
      <c r="B293" s="156" t="s">
        <v>294</v>
      </c>
      <c r="C293" s="156">
        <v>0.44123314065510599</v>
      </c>
      <c r="D293" s="156">
        <v>0.30828516377649323</v>
      </c>
      <c r="E293" s="156">
        <v>6.6152858060372507E-2</v>
      </c>
      <c r="F293" s="156">
        <v>9.6339113680154135E-3</v>
      </c>
      <c r="G293" s="156">
        <v>2.0552344251766216E-2</v>
      </c>
      <c r="H293" s="156" t="s">
        <v>294</v>
      </c>
      <c r="I293" s="156">
        <v>0.15414258188824662</v>
      </c>
      <c r="J293" s="156">
        <v>0.99999999999999989</v>
      </c>
      <c r="K293" s="87">
        <v>1557</v>
      </c>
      <c r="L293" s="87"/>
      <c r="M293" s="156" t="s">
        <v>294</v>
      </c>
      <c r="N293" s="156" t="s">
        <v>294</v>
      </c>
      <c r="O293" s="156">
        <v>0.41699999999999998</v>
      </c>
      <c r="P293" s="156">
        <v>0.46600000000000003</v>
      </c>
      <c r="Q293" s="156">
        <v>0.28599999999999998</v>
      </c>
      <c r="R293" s="156">
        <v>0.33200000000000002</v>
      </c>
      <c r="S293" s="156">
        <v>5.5E-2</v>
      </c>
      <c r="T293" s="156">
        <v>0.08</v>
      </c>
      <c r="U293" s="156">
        <v>6.0000000000000001E-3</v>
      </c>
      <c r="V293" s="156">
        <v>1.6E-2</v>
      </c>
      <c r="W293" s="156">
        <v>1.4999999999999999E-2</v>
      </c>
      <c r="X293" s="156">
        <v>2.9000000000000001E-2</v>
      </c>
      <c r="Y293" s="156" t="s">
        <v>294</v>
      </c>
      <c r="Z293" s="156" t="s">
        <v>294</v>
      </c>
      <c r="AA293" s="156">
        <v>0.13700000000000001</v>
      </c>
      <c r="AB293" s="156">
        <v>0.17299999999999999</v>
      </c>
    </row>
    <row r="294" spans="1:28" x14ac:dyDescent="0.25">
      <c r="A294" s="87" t="s">
        <v>1720</v>
      </c>
      <c r="B294" s="156" t="s">
        <v>294</v>
      </c>
      <c r="C294" s="156">
        <v>3.2786885245901639E-3</v>
      </c>
      <c r="D294" s="156">
        <v>0.39672131147540984</v>
      </c>
      <c r="E294" s="156">
        <v>0.21967213114754097</v>
      </c>
      <c r="F294" s="156">
        <v>6.5573770491803282E-2</v>
      </c>
      <c r="G294" s="156">
        <v>0.27868852459016391</v>
      </c>
      <c r="H294" s="156" t="s">
        <v>294</v>
      </c>
      <c r="I294" s="156">
        <v>3.6065573770491806E-2</v>
      </c>
      <c r="J294" s="156">
        <v>1</v>
      </c>
      <c r="K294" s="87">
        <v>305</v>
      </c>
      <c r="L294" s="87"/>
      <c r="M294" s="156" t="s">
        <v>294</v>
      </c>
      <c r="N294" s="156" t="s">
        <v>294</v>
      </c>
      <c r="O294" s="156">
        <v>1E-3</v>
      </c>
      <c r="P294" s="156">
        <v>1.7999999999999999E-2</v>
      </c>
      <c r="Q294" s="156">
        <v>0.34300000000000003</v>
      </c>
      <c r="R294" s="156">
        <v>0.45300000000000001</v>
      </c>
      <c r="S294" s="156">
        <v>0.17699999999999999</v>
      </c>
      <c r="T294" s="156">
        <v>0.26900000000000002</v>
      </c>
      <c r="U294" s="156">
        <v>4.2999999999999997E-2</v>
      </c>
      <c r="V294" s="156">
        <v>9.9000000000000005E-2</v>
      </c>
      <c r="W294" s="156">
        <v>0.23100000000000001</v>
      </c>
      <c r="X294" s="156">
        <v>0.33200000000000002</v>
      </c>
      <c r="Y294" s="156" t="s">
        <v>294</v>
      </c>
      <c r="Z294" s="156" t="s">
        <v>294</v>
      </c>
      <c r="AA294" s="156">
        <v>0.02</v>
      </c>
      <c r="AB294" s="156">
        <v>6.3E-2</v>
      </c>
    </row>
    <row r="295" spans="1:28" x14ac:dyDescent="0.25">
      <c r="A295" s="87" t="s">
        <v>1721</v>
      </c>
      <c r="B295" s="156" t="s">
        <v>294</v>
      </c>
      <c r="C295" s="156">
        <v>0.18032786885245902</v>
      </c>
      <c r="D295" s="156">
        <v>0.24590163934426229</v>
      </c>
      <c r="E295" s="156">
        <v>0.23497267759562843</v>
      </c>
      <c r="F295" s="156">
        <v>2.7322404371584699E-2</v>
      </c>
      <c r="G295" s="156">
        <v>0.26775956284153007</v>
      </c>
      <c r="H295" s="156" t="s">
        <v>294</v>
      </c>
      <c r="I295" s="156">
        <v>4.3715846994535519E-2</v>
      </c>
      <c r="J295" s="156">
        <v>1.0000000000000002</v>
      </c>
      <c r="K295" s="87">
        <v>183</v>
      </c>
      <c r="L295" s="87"/>
      <c r="M295" s="156" t="s">
        <v>294</v>
      </c>
      <c r="N295" s="156" t="s">
        <v>294</v>
      </c>
      <c r="O295" s="156">
        <v>0.13100000000000001</v>
      </c>
      <c r="P295" s="156">
        <v>0.24199999999999999</v>
      </c>
      <c r="Q295" s="156">
        <v>0.189</v>
      </c>
      <c r="R295" s="156">
        <v>0.313</v>
      </c>
      <c r="S295" s="156">
        <v>0.17899999999999999</v>
      </c>
      <c r="T295" s="156">
        <v>0.30099999999999999</v>
      </c>
      <c r="U295" s="156">
        <v>1.2E-2</v>
      </c>
      <c r="V295" s="156">
        <v>6.2E-2</v>
      </c>
      <c r="W295" s="156">
        <v>0.20899999999999999</v>
      </c>
      <c r="X295" s="156">
        <v>0.33600000000000002</v>
      </c>
      <c r="Y295" s="156" t="s">
        <v>294</v>
      </c>
      <c r="Z295" s="156" t="s">
        <v>294</v>
      </c>
      <c r="AA295" s="156">
        <v>2.1999999999999999E-2</v>
      </c>
      <c r="AB295" s="156">
        <v>8.4000000000000005E-2</v>
      </c>
    </row>
    <row r="296" spans="1:28" x14ac:dyDescent="0.25">
      <c r="A296" s="87" t="s">
        <v>1722</v>
      </c>
      <c r="B296" s="156" t="s">
        <v>294</v>
      </c>
      <c r="C296" s="156">
        <v>0.166270783847981</v>
      </c>
      <c r="D296" s="156">
        <v>0.28503562945368172</v>
      </c>
      <c r="E296" s="156">
        <v>0.12589073634204276</v>
      </c>
      <c r="F296" s="156">
        <v>3.5629453681710214E-2</v>
      </c>
      <c r="G296" s="156">
        <v>0.31116389548693585</v>
      </c>
      <c r="H296" s="156" t="s">
        <v>294</v>
      </c>
      <c r="I296" s="156">
        <v>7.6009501187648459E-2</v>
      </c>
      <c r="J296" s="156">
        <v>1</v>
      </c>
      <c r="K296" s="87">
        <v>421</v>
      </c>
      <c r="L296" s="87"/>
      <c r="M296" s="156" t="s">
        <v>294</v>
      </c>
      <c r="N296" s="156" t="s">
        <v>294</v>
      </c>
      <c r="O296" s="156">
        <v>0.13400000000000001</v>
      </c>
      <c r="P296" s="156">
        <v>0.20499999999999999</v>
      </c>
      <c r="Q296" s="156">
        <v>0.24399999999999999</v>
      </c>
      <c r="R296" s="156">
        <v>0.33</v>
      </c>
      <c r="S296" s="156">
        <v>9.8000000000000004E-2</v>
      </c>
      <c r="T296" s="156">
        <v>0.161</v>
      </c>
      <c r="U296" s="156">
        <v>2.1999999999999999E-2</v>
      </c>
      <c r="V296" s="156">
        <v>5.8000000000000003E-2</v>
      </c>
      <c r="W296" s="156">
        <v>0.26900000000000002</v>
      </c>
      <c r="X296" s="156">
        <v>0.35699999999999998</v>
      </c>
      <c r="Y296" s="156" t="s">
        <v>294</v>
      </c>
      <c r="Z296" s="156" t="s">
        <v>294</v>
      </c>
      <c r="AA296" s="156">
        <v>5.3999999999999999E-2</v>
      </c>
      <c r="AB296" s="156">
        <v>0.105</v>
      </c>
    </row>
    <row r="297" spans="1:28" x14ac:dyDescent="0.25">
      <c r="A297" s="87" t="s">
        <v>1723</v>
      </c>
      <c r="B297" s="156" t="s">
        <v>294</v>
      </c>
      <c r="C297" s="156">
        <v>0.20346646571213264</v>
      </c>
      <c r="D297" s="156">
        <v>0.3436322532027129</v>
      </c>
      <c r="E297" s="156">
        <v>0.14242652599849284</v>
      </c>
      <c r="F297" s="156">
        <v>3.4664657121326298E-2</v>
      </c>
      <c r="G297" s="156">
        <v>0.20497362471740768</v>
      </c>
      <c r="H297" s="156" t="s">
        <v>294</v>
      </c>
      <c r="I297" s="156">
        <v>7.0836473247927662E-2</v>
      </c>
      <c r="J297" s="156">
        <v>0.99999999999999989</v>
      </c>
      <c r="K297" s="87">
        <v>1327</v>
      </c>
      <c r="L297" s="87"/>
      <c r="M297" s="156" t="s">
        <v>294</v>
      </c>
      <c r="N297" s="156" t="s">
        <v>294</v>
      </c>
      <c r="O297" s="156">
        <v>0.183</v>
      </c>
      <c r="P297" s="156">
        <v>0.22600000000000001</v>
      </c>
      <c r="Q297" s="156">
        <v>0.31900000000000001</v>
      </c>
      <c r="R297" s="156">
        <v>0.37</v>
      </c>
      <c r="S297" s="156">
        <v>0.125</v>
      </c>
      <c r="T297" s="156">
        <v>0.16200000000000001</v>
      </c>
      <c r="U297" s="156">
        <v>2.5999999999999999E-2</v>
      </c>
      <c r="V297" s="156">
        <v>4.5999999999999999E-2</v>
      </c>
      <c r="W297" s="156">
        <v>0.184</v>
      </c>
      <c r="X297" s="156">
        <v>0.22800000000000001</v>
      </c>
      <c r="Y297" s="156" t="s">
        <v>294</v>
      </c>
      <c r="Z297" s="156" t="s">
        <v>294</v>
      </c>
      <c r="AA297" s="156">
        <v>5.8000000000000003E-2</v>
      </c>
      <c r="AB297" s="156">
        <v>8.5999999999999993E-2</v>
      </c>
    </row>
    <row r="298" spans="1:28" x14ac:dyDescent="0.25">
      <c r="A298" s="87" t="s">
        <v>1724</v>
      </c>
      <c r="B298" s="156" t="s">
        <v>294</v>
      </c>
      <c r="C298" s="156">
        <v>0.38078291814946619</v>
      </c>
      <c r="D298" s="156">
        <v>0.17437722419928825</v>
      </c>
      <c r="E298" s="156">
        <v>7.2360616844602613E-2</v>
      </c>
      <c r="F298" s="156">
        <v>0.14827995255041518</v>
      </c>
      <c r="G298" s="156">
        <v>0.16014234875444841</v>
      </c>
      <c r="H298" s="156">
        <v>3.5587188612099642E-3</v>
      </c>
      <c r="I298" s="156">
        <v>6.0498220640569395E-2</v>
      </c>
      <c r="J298" s="156">
        <v>1</v>
      </c>
      <c r="K298" s="87">
        <v>843</v>
      </c>
      <c r="L298" s="87"/>
      <c r="M298" s="156" t="s">
        <v>294</v>
      </c>
      <c r="N298" s="156" t="s">
        <v>294</v>
      </c>
      <c r="O298" s="156">
        <v>0.34899999999999998</v>
      </c>
      <c r="P298" s="156">
        <v>0.41399999999999998</v>
      </c>
      <c r="Q298" s="156">
        <v>0.15</v>
      </c>
      <c r="R298" s="156">
        <v>0.20100000000000001</v>
      </c>
      <c r="S298" s="156">
        <v>5.7000000000000002E-2</v>
      </c>
      <c r="T298" s="156">
        <v>9.1999999999999998E-2</v>
      </c>
      <c r="U298" s="156">
        <v>0.126</v>
      </c>
      <c r="V298" s="156">
        <v>0.17399999999999999</v>
      </c>
      <c r="W298" s="156">
        <v>0.13700000000000001</v>
      </c>
      <c r="X298" s="156">
        <v>0.186</v>
      </c>
      <c r="Y298" s="156">
        <v>1E-3</v>
      </c>
      <c r="Z298" s="156">
        <v>0.01</v>
      </c>
      <c r="AA298" s="156">
        <v>4.5999999999999999E-2</v>
      </c>
      <c r="AB298" s="156">
        <v>7.9000000000000001E-2</v>
      </c>
    </row>
    <row r="299" spans="1:28" x14ac:dyDescent="0.25">
      <c r="A299" s="87" t="s">
        <v>1725</v>
      </c>
      <c r="B299" s="156" t="s">
        <v>294</v>
      </c>
      <c r="C299" s="156">
        <v>0.16822429906542055</v>
      </c>
      <c r="D299" s="156">
        <v>0.3925233644859813</v>
      </c>
      <c r="E299" s="156">
        <v>0.17757009345794392</v>
      </c>
      <c r="F299" s="156">
        <v>7.476635514018691E-2</v>
      </c>
      <c r="G299" s="156">
        <v>0.12149532710280374</v>
      </c>
      <c r="H299" s="156" t="s">
        <v>294</v>
      </c>
      <c r="I299" s="156">
        <v>6.5420560747663545E-2</v>
      </c>
      <c r="J299" s="156">
        <v>1</v>
      </c>
      <c r="K299" s="87">
        <v>107</v>
      </c>
      <c r="L299" s="87"/>
      <c r="M299" s="156" t="s">
        <v>294</v>
      </c>
      <c r="N299" s="156" t="s">
        <v>294</v>
      </c>
      <c r="O299" s="156">
        <v>0.109</v>
      </c>
      <c r="P299" s="156">
        <v>0.25</v>
      </c>
      <c r="Q299" s="156">
        <v>0.30499999999999999</v>
      </c>
      <c r="R299" s="156">
        <v>0.48699999999999999</v>
      </c>
      <c r="S299" s="156">
        <v>0.11700000000000001</v>
      </c>
      <c r="T299" s="156">
        <v>0.26100000000000001</v>
      </c>
      <c r="U299" s="156">
        <v>3.7999999999999999E-2</v>
      </c>
      <c r="V299" s="156">
        <v>0.14099999999999999</v>
      </c>
      <c r="W299" s="156">
        <v>7.1999999999999995E-2</v>
      </c>
      <c r="X299" s="156">
        <v>0.19700000000000001</v>
      </c>
      <c r="Y299" s="156" t="s">
        <v>294</v>
      </c>
      <c r="Z299" s="156" t="s">
        <v>294</v>
      </c>
      <c r="AA299" s="156">
        <v>3.2000000000000001E-2</v>
      </c>
      <c r="AB299" s="156">
        <v>0.129</v>
      </c>
    </row>
    <row r="300" spans="1:28" x14ac:dyDescent="0.25">
      <c r="A300" s="87" t="s">
        <v>1726</v>
      </c>
      <c r="B300" s="156" t="s">
        <v>294</v>
      </c>
      <c r="C300" s="156">
        <v>3.5087719298245615E-3</v>
      </c>
      <c r="D300" s="156">
        <v>0.45614035087719296</v>
      </c>
      <c r="E300" s="156">
        <v>0.28771929824561404</v>
      </c>
      <c r="F300" s="156">
        <v>5.2631578947368418E-2</v>
      </c>
      <c r="G300" s="156">
        <v>0.1368421052631579</v>
      </c>
      <c r="H300" s="156" t="s">
        <v>294</v>
      </c>
      <c r="I300" s="156">
        <v>6.3157894736842107E-2</v>
      </c>
      <c r="J300" s="156">
        <v>1</v>
      </c>
      <c r="K300" s="87">
        <v>285</v>
      </c>
      <c r="L300" s="87"/>
      <c r="M300" s="156" t="s">
        <v>294</v>
      </c>
      <c r="N300" s="156" t="s">
        <v>294</v>
      </c>
      <c r="O300" s="156">
        <v>1E-3</v>
      </c>
      <c r="P300" s="156">
        <v>0.02</v>
      </c>
      <c r="Q300" s="156">
        <v>0.39900000000000002</v>
      </c>
      <c r="R300" s="156">
        <v>0.51400000000000001</v>
      </c>
      <c r="S300" s="156">
        <v>0.23799999999999999</v>
      </c>
      <c r="T300" s="156">
        <v>0.34300000000000003</v>
      </c>
      <c r="U300" s="156">
        <v>3.2000000000000001E-2</v>
      </c>
      <c r="V300" s="156">
        <v>8.5000000000000006E-2</v>
      </c>
      <c r="W300" s="156">
        <v>0.10199999999999999</v>
      </c>
      <c r="X300" s="156">
        <v>0.182</v>
      </c>
      <c r="Y300" s="156" t="s">
        <v>294</v>
      </c>
      <c r="Z300" s="156" t="s">
        <v>294</v>
      </c>
      <c r="AA300" s="156">
        <v>0.04</v>
      </c>
      <c r="AB300" s="156">
        <v>9.8000000000000004E-2</v>
      </c>
    </row>
    <row r="301" spans="1:28" x14ac:dyDescent="0.25">
      <c r="A301" s="87" t="s">
        <v>1727</v>
      </c>
      <c r="B301" s="156" t="s">
        <v>294</v>
      </c>
      <c r="C301" s="156">
        <v>9.0163934426229511E-2</v>
      </c>
      <c r="D301" s="156">
        <v>0.4344262295081967</v>
      </c>
      <c r="E301" s="156">
        <v>0.12295081967213115</v>
      </c>
      <c r="F301" s="156">
        <v>4.9180327868852458E-2</v>
      </c>
      <c r="G301" s="156">
        <v>0.23770491803278687</v>
      </c>
      <c r="H301" s="156">
        <v>8.1967213114754103E-3</v>
      </c>
      <c r="I301" s="156">
        <v>5.737704918032787E-2</v>
      </c>
      <c r="J301" s="156">
        <v>0.99999999999999989</v>
      </c>
      <c r="K301" s="87">
        <v>122</v>
      </c>
      <c r="L301" s="87"/>
      <c r="M301" s="156" t="s">
        <v>294</v>
      </c>
      <c r="N301" s="156" t="s">
        <v>294</v>
      </c>
      <c r="O301" s="156">
        <v>5.0999999999999997E-2</v>
      </c>
      <c r="P301" s="156">
        <v>0.154</v>
      </c>
      <c r="Q301" s="156">
        <v>0.35</v>
      </c>
      <c r="R301" s="156">
        <v>0.52300000000000002</v>
      </c>
      <c r="S301" s="156">
        <v>7.5999999999999998E-2</v>
      </c>
      <c r="T301" s="156">
        <v>0.193</v>
      </c>
      <c r="U301" s="156">
        <v>2.3E-2</v>
      </c>
      <c r="V301" s="156">
        <v>0.10299999999999999</v>
      </c>
      <c r="W301" s="156">
        <v>0.17100000000000001</v>
      </c>
      <c r="X301" s="156">
        <v>0.32100000000000001</v>
      </c>
      <c r="Y301" s="156">
        <v>1E-3</v>
      </c>
      <c r="Z301" s="156">
        <v>4.4999999999999998E-2</v>
      </c>
      <c r="AA301" s="156">
        <v>2.8000000000000001E-2</v>
      </c>
      <c r="AB301" s="156">
        <v>0.114</v>
      </c>
    </row>
    <row r="302" spans="1:28" x14ac:dyDescent="0.25">
      <c r="A302" s="87" t="s">
        <v>1728</v>
      </c>
      <c r="B302" s="156" t="s">
        <v>294</v>
      </c>
      <c r="C302" s="156">
        <v>0.15219976218787157</v>
      </c>
      <c r="D302" s="156">
        <v>0.34007134363852559</v>
      </c>
      <c r="E302" s="156">
        <v>0.18073721759809749</v>
      </c>
      <c r="F302" s="156">
        <v>4.3995243757431628E-2</v>
      </c>
      <c r="G302" s="156">
        <v>0.21521997621878716</v>
      </c>
      <c r="H302" s="156" t="s">
        <v>294</v>
      </c>
      <c r="I302" s="156">
        <v>6.7776456599286564E-2</v>
      </c>
      <c r="J302" s="156">
        <v>1</v>
      </c>
      <c r="K302" s="87">
        <v>841</v>
      </c>
      <c r="L302" s="87"/>
      <c r="M302" s="156" t="s">
        <v>294</v>
      </c>
      <c r="N302" s="156" t="s">
        <v>294</v>
      </c>
      <c r="O302" s="156">
        <v>0.13</v>
      </c>
      <c r="P302" s="156">
        <v>0.17799999999999999</v>
      </c>
      <c r="Q302" s="156">
        <v>0.309</v>
      </c>
      <c r="R302" s="156">
        <v>0.373</v>
      </c>
      <c r="S302" s="156">
        <v>0.156</v>
      </c>
      <c r="T302" s="156">
        <v>0.20799999999999999</v>
      </c>
      <c r="U302" s="156">
        <v>3.2000000000000001E-2</v>
      </c>
      <c r="V302" s="156">
        <v>0.06</v>
      </c>
      <c r="W302" s="156">
        <v>0.189</v>
      </c>
      <c r="X302" s="156">
        <v>0.24399999999999999</v>
      </c>
      <c r="Y302" s="156" t="s">
        <v>294</v>
      </c>
      <c r="Z302" s="156" t="s">
        <v>294</v>
      </c>
      <c r="AA302" s="156">
        <v>5.2999999999999999E-2</v>
      </c>
      <c r="AB302" s="156">
        <v>8.6999999999999994E-2</v>
      </c>
    </row>
    <row r="303" spans="1:28" x14ac:dyDescent="0.25">
      <c r="A303" s="87" t="s">
        <v>1729</v>
      </c>
      <c r="B303" s="156" t="s">
        <v>294</v>
      </c>
      <c r="C303" s="156">
        <v>0.31303520456707895</v>
      </c>
      <c r="D303" s="156">
        <v>0.25404376784015226</v>
      </c>
      <c r="E303" s="156">
        <v>0.13891531874405327</v>
      </c>
      <c r="F303" s="156">
        <v>2.8544243577545196E-2</v>
      </c>
      <c r="G303" s="156">
        <v>0.20837297811607994</v>
      </c>
      <c r="H303" s="156">
        <v>2.8544243577545195E-3</v>
      </c>
      <c r="I303" s="156">
        <v>5.423406279733587E-2</v>
      </c>
      <c r="J303" s="156">
        <v>0.99999999999999989</v>
      </c>
      <c r="K303" s="87">
        <v>1051</v>
      </c>
      <c r="L303" s="87"/>
      <c r="M303" s="156" t="s">
        <v>294</v>
      </c>
      <c r="N303" s="156" t="s">
        <v>294</v>
      </c>
      <c r="O303" s="156">
        <v>0.28599999999999998</v>
      </c>
      <c r="P303" s="156">
        <v>0.34200000000000003</v>
      </c>
      <c r="Q303" s="156">
        <v>0.22900000000000001</v>
      </c>
      <c r="R303" s="156">
        <v>0.28100000000000003</v>
      </c>
      <c r="S303" s="156">
        <v>0.11899999999999999</v>
      </c>
      <c r="T303" s="156">
        <v>0.161</v>
      </c>
      <c r="U303" s="156">
        <v>0.02</v>
      </c>
      <c r="V303" s="156">
        <v>0.04</v>
      </c>
      <c r="W303" s="156">
        <v>0.185</v>
      </c>
      <c r="X303" s="156">
        <v>0.23400000000000001</v>
      </c>
      <c r="Y303" s="156">
        <v>1E-3</v>
      </c>
      <c r="Z303" s="156">
        <v>8.0000000000000002E-3</v>
      </c>
      <c r="AA303" s="156">
        <v>4.2000000000000003E-2</v>
      </c>
      <c r="AB303" s="156">
        <v>7.0000000000000007E-2</v>
      </c>
    </row>
    <row r="304" spans="1:28" x14ac:dyDescent="0.25">
      <c r="A304" s="87" t="s">
        <v>1730</v>
      </c>
      <c r="B304" s="156" t="s">
        <v>294</v>
      </c>
      <c r="C304" s="156">
        <v>0.11830985915492957</v>
      </c>
      <c r="D304" s="156">
        <v>0.20845070422535211</v>
      </c>
      <c r="E304" s="156">
        <v>0.14366197183098592</v>
      </c>
      <c r="F304" s="156">
        <v>7.0422535211267609E-2</v>
      </c>
      <c r="G304" s="156">
        <v>0.39154929577464787</v>
      </c>
      <c r="H304" s="156">
        <v>9.8591549295774655E-3</v>
      </c>
      <c r="I304" s="156">
        <v>5.7746478873239436E-2</v>
      </c>
      <c r="J304" s="156">
        <v>1</v>
      </c>
      <c r="K304" s="87">
        <v>710</v>
      </c>
      <c r="L304" s="87"/>
      <c r="M304" s="156" t="s">
        <v>294</v>
      </c>
      <c r="N304" s="156" t="s">
        <v>294</v>
      </c>
      <c r="O304" s="156">
        <v>9.7000000000000003E-2</v>
      </c>
      <c r="P304" s="156">
        <v>0.14399999999999999</v>
      </c>
      <c r="Q304" s="156">
        <v>0.18</v>
      </c>
      <c r="R304" s="156">
        <v>0.24</v>
      </c>
      <c r="S304" s="156">
        <v>0.12</v>
      </c>
      <c r="T304" s="156">
        <v>0.17100000000000001</v>
      </c>
      <c r="U304" s="156">
        <v>5.3999999999999999E-2</v>
      </c>
      <c r="V304" s="156">
        <v>9.1999999999999998E-2</v>
      </c>
      <c r="W304" s="156">
        <v>0.35599999999999998</v>
      </c>
      <c r="X304" s="156">
        <v>0.42799999999999999</v>
      </c>
      <c r="Y304" s="156">
        <v>5.0000000000000001E-3</v>
      </c>
      <c r="Z304" s="156">
        <v>0.02</v>
      </c>
      <c r="AA304" s="156">
        <v>4.2999999999999997E-2</v>
      </c>
      <c r="AB304" s="156">
        <v>7.6999999999999999E-2</v>
      </c>
    </row>
    <row r="305" spans="1:28" x14ac:dyDescent="0.25">
      <c r="A305" s="87" t="s">
        <v>1731</v>
      </c>
      <c r="B305" s="156" t="s">
        <v>294</v>
      </c>
      <c r="C305" s="156">
        <v>0.2222564734895191</v>
      </c>
      <c r="D305" s="156">
        <v>0.44728729963008629</v>
      </c>
      <c r="E305" s="156">
        <v>0.11621454993834772</v>
      </c>
      <c r="F305" s="156">
        <v>5.6720098643649818E-2</v>
      </c>
      <c r="G305" s="156">
        <v>3.976572133168927E-2</v>
      </c>
      <c r="H305" s="156" t="s">
        <v>294</v>
      </c>
      <c r="I305" s="156">
        <v>0.11775585696670776</v>
      </c>
      <c r="J305" s="156">
        <v>1</v>
      </c>
      <c r="K305" s="87">
        <v>3244</v>
      </c>
      <c r="L305" s="87"/>
      <c r="M305" s="156" t="s">
        <v>294</v>
      </c>
      <c r="N305" s="156" t="s">
        <v>294</v>
      </c>
      <c r="O305" s="156">
        <v>0.20799999999999999</v>
      </c>
      <c r="P305" s="156">
        <v>0.23699999999999999</v>
      </c>
      <c r="Q305" s="156">
        <v>0.43</v>
      </c>
      <c r="R305" s="156">
        <v>0.46400000000000002</v>
      </c>
      <c r="S305" s="156">
        <v>0.106</v>
      </c>
      <c r="T305" s="156">
        <v>0.128</v>
      </c>
      <c r="U305" s="156">
        <v>4.9000000000000002E-2</v>
      </c>
      <c r="V305" s="156">
        <v>6.5000000000000002E-2</v>
      </c>
      <c r="W305" s="156">
        <v>3.4000000000000002E-2</v>
      </c>
      <c r="X305" s="156">
        <v>4.7E-2</v>
      </c>
      <c r="Y305" s="156" t="s">
        <v>294</v>
      </c>
      <c r="Z305" s="156" t="s">
        <v>294</v>
      </c>
      <c r="AA305" s="156">
        <v>0.107</v>
      </c>
      <c r="AB305" s="156">
        <v>0.129</v>
      </c>
    </row>
    <row r="306" spans="1:28" x14ac:dyDescent="0.25">
      <c r="A306" s="87" t="s">
        <v>1732</v>
      </c>
      <c r="B306" s="156" t="s">
        <v>294</v>
      </c>
      <c r="C306" s="156">
        <v>0.12121212121212122</v>
      </c>
      <c r="D306" s="156">
        <v>0.31818181818181818</v>
      </c>
      <c r="E306" s="156">
        <v>0.25757575757575757</v>
      </c>
      <c r="F306" s="156">
        <v>6.0606060606060608E-2</v>
      </c>
      <c r="G306" s="156">
        <v>0.19696969696969696</v>
      </c>
      <c r="H306" s="156" t="s">
        <v>294</v>
      </c>
      <c r="I306" s="156">
        <v>4.5454545454545456E-2</v>
      </c>
      <c r="J306" s="156">
        <v>1</v>
      </c>
      <c r="K306" s="87">
        <v>66</v>
      </c>
      <c r="L306" s="87"/>
      <c r="M306" s="156" t="s">
        <v>294</v>
      </c>
      <c r="N306" s="156" t="s">
        <v>294</v>
      </c>
      <c r="O306" s="156">
        <v>6.3E-2</v>
      </c>
      <c r="P306" s="156">
        <v>0.221</v>
      </c>
      <c r="Q306" s="156">
        <v>0.218</v>
      </c>
      <c r="R306" s="156">
        <v>0.438</v>
      </c>
      <c r="S306" s="156">
        <v>0.16700000000000001</v>
      </c>
      <c r="T306" s="156">
        <v>0.374</v>
      </c>
      <c r="U306" s="156">
        <v>2.4E-2</v>
      </c>
      <c r="V306" s="156">
        <v>0.14599999999999999</v>
      </c>
      <c r="W306" s="156">
        <v>0.11899999999999999</v>
      </c>
      <c r="X306" s="156">
        <v>0.308</v>
      </c>
      <c r="Y306" s="156" t="s">
        <v>294</v>
      </c>
      <c r="Z306" s="156" t="s">
        <v>294</v>
      </c>
      <c r="AA306" s="156">
        <v>1.6E-2</v>
      </c>
      <c r="AB306" s="156">
        <v>0.125</v>
      </c>
    </row>
    <row r="307" spans="1:28" x14ac:dyDescent="0.25">
      <c r="A307" s="87" t="s">
        <v>1733</v>
      </c>
      <c r="B307" s="156" t="s">
        <v>294</v>
      </c>
      <c r="C307" s="156">
        <v>0.11016949152542373</v>
      </c>
      <c r="D307" s="156">
        <v>0.42796610169491528</v>
      </c>
      <c r="E307" s="156">
        <v>0.19067796610169491</v>
      </c>
      <c r="F307" s="156">
        <v>2.5423728813559324E-2</v>
      </c>
      <c r="G307" s="156">
        <v>0.17372881355932204</v>
      </c>
      <c r="H307" s="156">
        <v>8.4745762711864406E-3</v>
      </c>
      <c r="I307" s="156">
        <v>6.3559322033898302E-2</v>
      </c>
      <c r="J307" s="156">
        <v>1</v>
      </c>
      <c r="K307" s="87">
        <v>236</v>
      </c>
      <c r="L307" s="87"/>
      <c r="M307" s="156" t="s">
        <v>294</v>
      </c>
      <c r="N307" s="156" t="s">
        <v>294</v>
      </c>
      <c r="O307" s="156">
        <v>7.5999999999999998E-2</v>
      </c>
      <c r="P307" s="156">
        <v>0.157</v>
      </c>
      <c r="Q307" s="156">
        <v>0.36599999999999999</v>
      </c>
      <c r="R307" s="156">
        <v>0.49199999999999999</v>
      </c>
      <c r="S307" s="156">
        <v>0.14599999999999999</v>
      </c>
      <c r="T307" s="156">
        <v>0.246</v>
      </c>
      <c r="U307" s="156">
        <v>1.2E-2</v>
      </c>
      <c r="V307" s="156">
        <v>5.3999999999999999E-2</v>
      </c>
      <c r="W307" s="156">
        <v>0.13100000000000001</v>
      </c>
      <c r="X307" s="156">
        <v>0.22700000000000001</v>
      </c>
      <c r="Y307" s="156">
        <v>2E-3</v>
      </c>
      <c r="Z307" s="156">
        <v>0.03</v>
      </c>
      <c r="AA307" s="156">
        <v>3.9E-2</v>
      </c>
      <c r="AB307" s="156">
        <v>0.10199999999999999</v>
      </c>
    </row>
    <row r="308" spans="1:28" x14ac:dyDescent="0.25">
      <c r="A308" s="87" t="s">
        <v>1734</v>
      </c>
      <c r="B308" s="156" t="s">
        <v>294</v>
      </c>
      <c r="C308" s="156">
        <v>0.25</v>
      </c>
      <c r="D308" s="156">
        <v>0.20804195804195805</v>
      </c>
      <c r="E308" s="156">
        <v>8.3916083916083919E-2</v>
      </c>
      <c r="F308" s="156">
        <v>0.16783216783216784</v>
      </c>
      <c r="G308" s="156">
        <v>0.20804195804195805</v>
      </c>
      <c r="H308" s="156">
        <v>1.7482517482517483E-3</v>
      </c>
      <c r="I308" s="156">
        <v>8.0419580419580416E-2</v>
      </c>
      <c r="J308" s="156">
        <v>1</v>
      </c>
      <c r="K308" s="87">
        <v>572</v>
      </c>
      <c r="L308" s="87"/>
      <c r="M308" s="156" t="s">
        <v>294</v>
      </c>
      <c r="N308" s="156" t="s">
        <v>294</v>
      </c>
      <c r="O308" s="156">
        <v>0.216</v>
      </c>
      <c r="P308" s="156">
        <v>0.28699999999999998</v>
      </c>
      <c r="Q308" s="156">
        <v>0.17699999999999999</v>
      </c>
      <c r="R308" s="156">
        <v>0.24299999999999999</v>
      </c>
      <c r="S308" s="156">
        <v>6.4000000000000001E-2</v>
      </c>
      <c r="T308" s="156">
        <v>0.11</v>
      </c>
      <c r="U308" s="156">
        <v>0.13900000000000001</v>
      </c>
      <c r="V308" s="156">
        <v>0.20100000000000001</v>
      </c>
      <c r="W308" s="156">
        <v>0.17699999999999999</v>
      </c>
      <c r="X308" s="156">
        <v>0.24299999999999999</v>
      </c>
      <c r="Y308" s="156">
        <v>0</v>
      </c>
      <c r="Z308" s="156">
        <v>0.01</v>
      </c>
      <c r="AA308" s="156">
        <v>6.0999999999999999E-2</v>
      </c>
      <c r="AB308" s="156">
        <v>0.106</v>
      </c>
    </row>
    <row r="309" spans="1:28" x14ac:dyDescent="0.25">
      <c r="A309" s="87" t="s">
        <v>1735</v>
      </c>
      <c r="B309" s="156" t="s">
        <v>294</v>
      </c>
      <c r="C309" s="156">
        <v>0.46969696969696972</v>
      </c>
      <c r="D309" s="156">
        <v>0.25</v>
      </c>
      <c r="E309" s="156">
        <v>0.11363636363636363</v>
      </c>
      <c r="F309" s="156">
        <v>5.3030303030303032E-2</v>
      </c>
      <c r="G309" s="156">
        <v>3.787878787878788E-2</v>
      </c>
      <c r="H309" s="156" t="s">
        <v>294</v>
      </c>
      <c r="I309" s="156">
        <v>7.575757575757576E-2</v>
      </c>
      <c r="J309" s="156">
        <v>1</v>
      </c>
      <c r="K309" s="87">
        <v>132</v>
      </c>
      <c r="L309" s="87"/>
      <c r="M309" s="156" t="s">
        <v>294</v>
      </c>
      <c r="N309" s="156" t="s">
        <v>294</v>
      </c>
      <c r="O309" s="156">
        <v>0.38700000000000001</v>
      </c>
      <c r="P309" s="156">
        <v>0.55400000000000005</v>
      </c>
      <c r="Q309" s="156">
        <v>0.184</v>
      </c>
      <c r="R309" s="156">
        <v>0.33</v>
      </c>
      <c r="S309" s="156">
        <v>7.0000000000000007E-2</v>
      </c>
      <c r="T309" s="156">
        <v>0.17899999999999999</v>
      </c>
      <c r="U309" s="156">
        <v>2.5999999999999999E-2</v>
      </c>
      <c r="V309" s="156">
        <v>0.105</v>
      </c>
      <c r="W309" s="156">
        <v>1.6E-2</v>
      </c>
      <c r="X309" s="156">
        <v>8.5999999999999993E-2</v>
      </c>
      <c r="Y309" s="156" t="s">
        <v>294</v>
      </c>
      <c r="Z309" s="156" t="s">
        <v>294</v>
      </c>
      <c r="AA309" s="156">
        <v>4.2000000000000003E-2</v>
      </c>
      <c r="AB309" s="156">
        <v>0.13400000000000001</v>
      </c>
    </row>
    <row r="310" spans="1:28" x14ac:dyDescent="0.25">
      <c r="A310" s="87" t="s">
        <v>1736</v>
      </c>
      <c r="B310" s="156" t="s">
        <v>294</v>
      </c>
      <c r="C310" s="156">
        <v>0.33285816108339272</v>
      </c>
      <c r="D310" s="156">
        <v>0.43549536707056308</v>
      </c>
      <c r="E310" s="156">
        <v>9.9073414112615818E-2</v>
      </c>
      <c r="F310" s="156">
        <v>1.9957234497505347E-2</v>
      </c>
      <c r="G310" s="156">
        <v>5.1318602993585177E-2</v>
      </c>
      <c r="H310" s="156" t="s">
        <v>294</v>
      </c>
      <c r="I310" s="156">
        <v>6.1297220242337851E-2</v>
      </c>
      <c r="J310" s="156">
        <v>0.99999999999999989</v>
      </c>
      <c r="K310" s="87">
        <v>1403</v>
      </c>
      <c r="L310" s="87"/>
      <c r="M310" s="156" t="s">
        <v>294</v>
      </c>
      <c r="N310" s="156" t="s">
        <v>294</v>
      </c>
      <c r="O310" s="156">
        <v>0.309</v>
      </c>
      <c r="P310" s="156">
        <v>0.35799999999999998</v>
      </c>
      <c r="Q310" s="156">
        <v>0.41</v>
      </c>
      <c r="R310" s="156">
        <v>0.46200000000000002</v>
      </c>
      <c r="S310" s="156">
        <v>8.5000000000000006E-2</v>
      </c>
      <c r="T310" s="156">
        <v>0.11600000000000001</v>
      </c>
      <c r="U310" s="156">
        <v>1.4E-2</v>
      </c>
      <c r="V310" s="156">
        <v>2.9000000000000001E-2</v>
      </c>
      <c r="W310" s="156">
        <v>4.1000000000000002E-2</v>
      </c>
      <c r="X310" s="156">
        <v>6.4000000000000001E-2</v>
      </c>
      <c r="Y310" s="156" t="s">
        <v>294</v>
      </c>
      <c r="Z310" s="156" t="s">
        <v>294</v>
      </c>
      <c r="AA310" s="156">
        <v>0.05</v>
      </c>
      <c r="AB310" s="156">
        <v>7.4999999999999997E-2</v>
      </c>
    </row>
    <row r="311" spans="1:28" x14ac:dyDescent="0.25">
      <c r="A311" s="87" t="s">
        <v>1737</v>
      </c>
      <c r="B311" s="156" t="s">
        <v>294</v>
      </c>
      <c r="C311" s="156">
        <v>0.20869565217391303</v>
      </c>
      <c r="D311" s="156">
        <v>0.48695652173913045</v>
      </c>
      <c r="E311" s="156">
        <v>0.13043478260869565</v>
      </c>
      <c r="F311" s="156">
        <v>2.6086956521739129E-2</v>
      </c>
      <c r="G311" s="156">
        <v>6.0869565217391307E-2</v>
      </c>
      <c r="H311" s="156" t="s">
        <v>294</v>
      </c>
      <c r="I311" s="156">
        <v>8.6956521739130432E-2</v>
      </c>
      <c r="J311" s="156">
        <v>1</v>
      </c>
      <c r="K311" s="87">
        <v>115</v>
      </c>
      <c r="L311" s="87"/>
      <c r="M311" s="156" t="s">
        <v>294</v>
      </c>
      <c r="N311" s="156" t="s">
        <v>294</v>
      </c>
      <c r="O311" s="156">
        <v>0.14399999999999999</v>
      </c>
      <c r="P311" s="156">
        <v>0.29199999999999998</v>
      </c>
      <c r="Q311" s="156">
        <v>0.39800000000000002</v>
      </c>
      <c r="R311" s="156">
        <v>0.57699999999999996</v>
      </c>
      <c r="S311" s="156">
        <v>8.1000000000000003E-2</v>
      </c>
      <c r="T311" s="156">
        <v>0.20399999999999999</v>
      </c>
      <c r="U311" s="156">
        <v>8.9999999999999993E-3</v>
      </c>
      <c r="V311" s="156">
        <v>7.3999999999999996E-2</v>
      </c>
      <c r="W311" s="156">
        <v>0.03</v>
      </c>
      <c r="X311" s="156">
        <v>0.12</v>
      </c>
      <c r="Y311" s="156" t="s">
        <v>294</v>
      </c>
      <c r="Z311" s="156" t="s">
        <v>294</v>
      </c>
      <c r="AA311" s="156">
        <v>4.8000000000000001E-2</v>
      </c>
      <c r="AB311" s="156">
        <v>0.153</v>
      </c>
    </row>
    <row r="312" spans="1:28" x14ac:dyDescent="0.25">
      <c r="A312" s="87" t="s">
        <v>1738</v>
      </c>
      <c r="B312" s="156" t="s">
        <v>294</v>
      </c>
      <c r="C312" s="156">
        <v>0.23076923076923078</v>
      </c>
      <c r="D312" s="156">
        <v>0.43076923076923079</v>
      </c>
      <c r="E312" s="156">
        <v>0.1423076923076923</v>
      </c>
      <c r="F312" s="156">
        <v>7.6923076923076927E-2</v>
      </c>
      <c r="G312" s="156">
        <v>5.3846153846153849E-2</v>
      </c>
      <c r="H312" s="156" t="s">
        <v>294</v>
      </c>
      <c r="I312" s="156">
        <v>6.5384615384615388E-2</v>
      </c>
      <c r="J312" s="156">
        <v>1</v>
      </c>
      <c r="K312" s="87">
        <v>260</v>
      </c>
      <c r="L312" s="87"/>
      <c r="M312" s="156" t="s">
        <v>294</v>
      </c>
      <c r="N312" s="156" t="s">
        <v>294</v>
      </c>
      <c r="O312" s="156">
        <v>0.184</v>
      </c>
      <c r="P312" s="156">
        <v>0.28599999999999998</v>
      </c>
      <c r="Q312" s="156">
        <v>0.372</v>
      </c>
      <c r="R312" s="156">
        <v>0.49199999999999999</v>
      </c>
      <c r="S312" s="156">
        <v>0.105</v>
      </c>
      <c r="T312" s="156">
        <v>0.19</v>
      </c>
      <c r="U312" s="156">
        <v>0.05</v>
      </c>
      <c r="V312" s="156">
        <v>0.11600000000000001</v>
      </c>
      <c r="W312" s="156">
        <v>3.2000000000000001E-2</v>
      </c>
      <c r="X312" s="156">
        <v>8.7999999999999995E-2</v>
      </c>
      <c r="Y312" s="156" t="s">
        <v>294</v>
      </c>
      <c r="Z312" s="156" t="s">
        <v>294</v>
      </c>
      <c r="AA312" s="156">
        <v>4.1000000000000002E-2</v>
      </c>
      <c r="AB312" s="156">
        <v>0.10199999999999999</v>
      </c>
    </row>
    <row r="313" spans="1:28" x14ac:dyDescent="0.25">
      <c r="A313" s="87" t="s">
        <v>1739</v>
      </c>
      <c r="B313" s="156">
        <v>9.5788314527841173E-2</v>
      </c>
      <c r="C313" s="156">
        <v>0.26321837246046059</v>
      </c>
      <c r="D313" s="156">
        <v>0.271501300691042</v>
      </c>
      <c r="E313" s="156">
        <v>0.10710352862318262</v>
      </c>
      <c r="F313" s="156">
        <v>3.6116120589221021E-2</v>
      </c>
      <c r="G313" s="156">
        <v>0.17209020252477697</v>
      </c>
      <c r="H313" s="156">
        <v>1.835330918144241E-3</v>
      </c>
      <c r="I313" s="156">
        <v>5.2346829665331399E-2</v>
      </c>
      <c r="J313" s="156">
        <v>1</v>
      </c>
      <c r="K313" s="87">
        <v>62659</v>
      </c>
      <c r="L313" s="87"/>
      <c r="M313" s="156">
        <v>9.4E-2</v>
      </c>
      <c r="N313" s="156">
        <v>9.8000000000000004E-2</v>
      </c>
      <c r="O313" s="156">
        <v>0.26</v>
      </c>
      <c r="P313" s="156">
        <v>0.26700000000000002</v>
      </c>
      <c r="Q313" s="156">
        <v>0.26800000000000002</v>
      </c>
      <c r="R313" s="156">
        <v>0.27500000000000002</v>
      </c>
      <c r="S313" s="156">
        <v>0.105</v>
      </c>
      <c r="T313" s="156">
        <v>0.11</v>
      </c>
      <c r="U313" s="156">
        <v>3.5000000000000003E-2</v>
      </c>
      <c r="V313" s="156">
        <v>3.7999999999999999E-2</v>
      </c>
      <c r="W313" s="156">
        <v>0.16900000000000001</v>
      </c>
      <c r="X313" s="156">
        <v>0.17499999999999999</v>
      </c>
      <c r="Y313" s="156">
        <v>2E-3</v>
      </c>
      <c r="Z313" s="156">
        <v>2E-3</v>
      </c>
      <c r="AA313" s="156">
        <v>5.0999999999999997E-2</v>
      </c>
      <c r="AB313" s="156">
        <v>5.3999999999999999E-2</v>
      </c>
    </row>
    <row r="314" spans="1:28" x14ac:dyDescent="0.25">
      <c r="A314" s="87" t="s">
        <v>1740</v>
      </c>
      <c r="B314" s="156" t="s">
        <v>294</v>
      </c>
      <c r="C314" s="156">
        <v>9.9125364431486881E-2</v>
      </c>
      <c r="D314" s="156">
        <v>0.21574344023323616</v>
      </c>
      <c r="E314" s="156">
        <v>0.15160349854227406</v>
      </c>
      <c r="F314" s="156">
        <v>5.2478134110787174E-2</v>
      </c>
      <c r="G314" s="156">
        <v>0.43440233236151604</v>
      </c>
      <c r="H314" s="156">
        <v>2.9154518950437317E-3</v>
      </c>
      <c r="I314" s="156">
        <v>4.3731778425655975E-2</v>
      </c>
      <c r="J314" s="156">
        <v>1</v>
      </c>
      <c r="K314" s="87">
        <v>343</v>
      </c>
      <c r="L314" s="87"/>
      <c r="M314" s="156" t="s">
        <v>294</v>
      </c>
      <c r="N314" s="156" t="s">
        <v>294</v>
      </c>
      <c r="O314" s="156">
        <v>7.1999999999999995E-2</v>
      </c>
      <c r="P314" s="156">
        <v>0.13500000000000001</v>
      </c>
      <c r="Q314" s="156">
        <v>0.17499999999999999</v>
      </c>
      <c r="R314" s="156">
        <v>0.26200000000000001</v>
      </c>
      <c r="S314" s="156">
        <v>0.11799999999999999</v>
      </c>
      <c r="T314" s="156">
        <v>0.193</v>
      </c>
      <c r="U314" s="156">
        <v>3.3000000000000002E-2</v>
      </c>
      <c r="V314" s="156">
        <v>8.1000000000000003E-2</v>
      </c>
      <c r="W314" s="156">
        <v>0.38300000000000001</v>
      </c>
      <c r="X314" s="156">
        <v>0.48699999999999999</v>
      </c>
      <c r="Y314" s="156">
        <v>1E-3</v>
      </c>
      <c r="Z314" s="156">
        <v>1.6E-2</v>
      </c>
      <c r="AA314" s="156">
        <v>2.7E-2</v>
      </c>
      <c r="AB314" s="156">
        <v>7.0999999999999994E-2</v>
      </c>
    </row>
    <row r="315" spans="1:28" x14ac:dyDescent="0.25">
      <c r="A315" s="87" t="s">
        <v>1741</v>
      </c>
      <c r="B315" s="156" t="s">
        <v>294</v>
      </c>
      <c r="C315" s="156">
        <v>0.33927635028841113</v>
      </c>
      <c r="D315" s="156">
        <v>0.30047194546407968</v>
      </c>
      <c r="E315" s="156">
        <v>0.13371788148925012</v>
      </c>
      <c r="F315" s="156">
        <v>5.506030414263241E-2</v>
      </c>
      <c r="G315" s="156">
        <v>0.12113266911379129</v>
      </c>
      <c r="H315" s="156">
        <v>1.048767697954903E-3</v>
      </c>
      <c r="I315" s="156">
        <v>4.9292081803880443E-2</v>
      </c>
      <c r="J315" s="156">
        <v>1</v>
      </c>
      <c r="K315" s="87">
        <v>1907</v>
      </c>
      <c r="L315" s="87"/>
      <c r="M315" s="156" t="s">
        <v>294</v>
      </c>
      <c r="N315" s="156" t="s">
        <v>294</v>
      </c>
      <c r="O315" s="156">
        <v>0.318</v>
      </c>
      <c r="P315" s="156">
        <v>0.36099999999999999</v>
      </c>
      <c r="Q315" s="156">
        <v>0.28000000000000003</v>
      </c>
      <c r="R315" s="156">
        <v>0.32100000000000001</v>
      </c>
      <c r="S315" s="156">
        <v>0.11899999999999999</v>
      </c>
      <c r="T315" s="156">
        <v>0.15</v>
      </c>
      <c r="U315" s="156">
        <v>4.5999999999999999E-2</v>
      </c>
      <c r="V315" s="156">
        <v>6.6000000000000003E-2</v>
      </c>
      <c r="W315" s="156">
        <v>0.107</v>
      </c>
      <c r="X315" s="156">
        <v>0.13700000000000001</v>
      </c>
      <c r="Y315" s="156">
        <v>0</v>
      </c>
      <c r="Z315" s="156">
        <v>4.0000000000000001E-3</v>
      </c>
      <c r="AA315" s="156">
        <v>0.04</v>
      </c>
      <c r="AB315" s="156">
        <v>0.06</v>
      </c>
    </row>
    <row r="316" spans="1:28" x14ac:dyDescent="0.25">
      <c r="A316" s="87" t="s">
        <v>1742</v>
      </c>
      <c r="B316" s="156" t="s">
        <v>294</v>
      </c>
      <c r="C316" s="156">
        <v>1.164021164021164E-2</v>
      </c>
      <c r="D316" s="156">
        <v>0.1492063492063492</v>
      </c>
      <c r="E316" s="156">
        <v>9.4179894179894183E-2</v>
      </c>
      <c r="F316" s="156">
        <v>5.9259259259259262E-2</v>
      </c>
      <c r="G316" s="156">
        <v>0.64973544973544972</v>
      </c>
      <c r="H316" s="156">
        <v>1.0582010582010583E-3</v>
      </c>
      <c r="I316" s="156">
        <v>3.4920634920634921E-2</v>
      </c>
      <c r="J316" s="156">
        <v>1</v>
      </c>
      <c r="K316" s="87">
        <v>945</v>
      </c>
      <c r="L316" s="87"/>
      <c r="M316" s="156" t="s">
        <v>294</v>
      </c>
      <c r="N316" s="156" t="s">
        <v>294</v>
      </c>
      <c r="O316" s="156">
        <v>7.0000000000000001E-3</v>
      </c>
      <c r="P316" s="156">
        <v>2.1000000000000001E-2</v>
      </c>
      <c r="Q316" s="156">
        <v>0.128</v>
      </c>
      <c r="R316" s="156">
        <v>0.17299999999999999</v>
      </c>
      <c r="S316" s="156">
        <v>7.6999999999999999E-2</v>
      </c>
      <c r="T316" s="156">
        <v>0.114</v>
      </c>
      <c r="U316" s="156">
        <v>4.5999999999999999E-2</v>
      </c>
      <c r="V316" s="156">
        <v>7.5999999999999998E-2</v>
      </c>
      <c r="W316" s="156">
        <v>0.61899999999999999</v>
      </c>
      <c r="X316" s="156">
        <v>0.67900000000000005</v>
      </c>
      <c r="Y316" s="156">
        <v>0</v>
      </c>
      <c r="Z316" s="156">
        <v>6.0000000000000001E-3</v>
      </c>
      <c r="AA316" s="156">
        <v>2.5000000000000001E-2</v>
      </c>
      <c r="AB316" s="156">
        <v>4.9000000000000002E-2</v>
      </c>
    </row>
    <row r="317" spans="1:28" x14ac:dyDescent="0.25">
      <c r="A317" s="87" t="s">
        <v>1743</v>
      </c>
      <c r="B317" s="156" t="s">
        <v>294</v>
      </c>
      <c r="C317" s="156">
        <v>0.10812539987204095</v>
      </c>
      <c r="D317" s="156">
        <v>0.21369161868202174</v>
      </c>
      <c r="E317" s="156">
        <v>8.0614203454894437E-2</v>
      </c>
      <c r="F317" s="156">
        <v>2.5591810620601407E-2</v>
      </c>
      <c r="G317" s="156">
        <v>0.51311580294305825</v>
      </c>
      <c r="H317" s="156">
        <v>1.0876519513755598E-2</v>
      </c>
      <c r="I317" s="156">
        <v>4.7984644913627639E-2</v>
      </c>
      <c r="J317" s="156">
        <v>1</v>
      </c>
      <c r="K317" s="87">
        <v>1563</v>
      </c>
      <c r="L317" s="87"/>
      <c r="M317" s="156" t="s">
        <v>294</v>
      </c>
      <c r="N317" s="156" t="s">
        <v>294</v>
      </c>
      <c r="O317" s="156">
        <v>9.4E-2</v>
      </c>
      <c r="P317" s="156">
        <v>0.124</v>
      </c>
      <c r="Q317" s="156">
        <v>0.19400000000000001</v>
      </c>
      <c r="R317" s="156">
        <v>0.23499999999999999</v>
      </c>
      <c r="S317" s="156">
        <v>6.8000000000000005E-2</v>
      </c>
      <c r="T317" s="156">
        <v>9.5000000000000001E-2</v>
      </c>
      <c r="U317" s="156">
        <v>1.9E-2</v>
      </c>
      <c r="V317" s="156">
        <v>3.5000000000000003E-2</v>
      </c>
      <c r="W317" s="156">
        <v>0.48799999999999999</v>
      </c>
      <c r="X317" s="156">
        <v>0.53800000000000003</v>
      </c>
      <c r="Y317" s="156">
        <v>7.0000000000000001E-3</v>
      </c>
      <c r="Z317" s="156">
        <v>1.7000000000000001E-2</v>
      </c>
      <c r="AA317" s="156">
        <v>3.7999999999999999E-2</v>
      </c>
      <c r="AB317" s="156">
        <v>0.06</v>
      </c>
    </row>
    <row r="318" spans="1:28" x14ac:dyDescent="0.25">
      <c r="A318" s="87" t="s">
        <v>1744</v>
      </c>
      <c r="B318" s="156">
        <v>0.11255411255411256</v>
      </c>
      <c r="C318" s="156">
        <v>0.31601731601731603</v>
      </c>
      <c r="D318" s="156">
        <v>0.25108225108225107</v>
      </c>
      <c r="E318" s="156">
        <v>6.4935064935064929E-2</v>
      </c>
      <c r="F318" s="156">
        <v>3.0303030303030304E-2</v>
      </c>
      <c r="G318" s="156">
        <v>0.16883116883116883</v>
      </c>
      <c r="H318" s="156" t="s">
        <v>294</v>
      </c>
      <c r="I318" s="156">
        <v>5.627705627705628E-2</v>
      </c>
      <c r="J318" s="156">
        <v>1</v>
      </c>
      <c r="K318" s="87">
        <v>231</v>
      </c>
      <c r="L318" s="87"/>
      <c r="M318" s="156">
        <v>7.8E-2</v>
      </c>
      <c r="N318" s="156">
        <v>0.16</v>
      </c>
      <c r="O318" s="156">
        <v>0.25900000000000001</v>
      </c>
      <c r="P318" s="156">
        <v>0.379</v>
      </c>
      <c r="Q318" s="156">
        <v>0.2</v>
      </c>
      <c r="R318" s="156">
        <v>0.311</v>
      </c>
      <c r="S318" s="156">
        <v>0.04</v>
      </c>
      <c r="T318" s="156">
        <v>0.104</v>
      </c>
      <c r="U318" s="156">
        <v>1.4999999999999999E-2</v>
      </c>
      <c r="V318" s="156">
        <v>6.0999999999999999E-2</v>
      </c>
      <c r="W318" s="156">
        <v>0.126</v>
      </c>
      <c r="X318" s="156">
        <v>0.222</v>
      </c>
      <c r="Y318" s="156" t="s">
        <v>294</v>
      </c>
      <c r="Z318" s="156" t="s">
        <v>294</v>
      </c>
      <c r="AA318" s="156">
        <v>3.3000000000000002E-2</v>
      </c>
      <c r="AB318" s="156">
        <v>9.4E-2</v>
      </c>
    </row>
    <row r="319" spans="1:28" x14ac:dyDescent="0.25">
      <c r="A319" s="87" t="s">
        <v>1745</v>
      </c>
      <c r="B319" s="156" t="s">
        <v>294</v>
      </c>
      <c r="C319" s="156" t="s">
        <v>294</v>
      </c>
      <c r="D319" s="156">
        <v>0.66816143497757852</v>
      </c>
      <c r="E319" s="156">
        <v>0.22869955156950672</v>
      </c>
      <c r="F319" s="156">
        <v>4.4843049327354258E-2</v>
      </c>
      <c r="G319" s="156">
        <v>3.5874439461883408E-2</v>
      </c>
      <c r="H319" s="156" t="s">
        <v>294</v>
      </c>
      <c r="I319" s="156">
        <v>2.2421524663677129E-2</v>
      </c>
      <c r="J319" s="156">
        <v>1</v>
      </c>
      <c r="K319" s="87">
        <v>223</v>
      </c>
      <c r="L319" s="87"/>
      <c r="M319" s="156" t="s">
        <v>294</v>
      </c>
      <c r="N319" s="156" t="s">
        <v>294</v>
      </c>
      <c r="O319" s="156" t="s">
        <v>294</v>
      </c>
      <c r="P319" s="156" t="s">
        <v>294</v>
      </c>
      <c r="Q319" s="156">
        <v>0.60399999999999998</v>
      </c>
      <c r="R319" s="156">
        <v>0.72699999999999998</v>
      </c>
      <c r="S319" s="156">
        <v>0.17799999999999999</v>
      </c>
      <c r="T319" s="156">
        <v>0.28799999999999998</v>
      </c>
      <c r="U319" s="156">
        <v>2.5000000000000001E-2</v>
      </c>
      <c r="V319" s="156">
        <v>8.1000000000000003E-2</v>
      </c>
      <c r="W319" s="156">
        <v>1.7999999999999999E-2</v>
      </c>
      <c r="X319" s="156">
        <v>6.9000000000000006E-2</v>
      </c>
      <c r="Y319" s="156" t="s">
        <v>294</v>
      </c>
      <c r="Z319" s="156" t="s">
        <v>294</v>
      </c>
      <c r="AA319" s="156">
        <v>0.01</v>
      </c>
      <c r="AB319" s="156">
        <v>5.0999999999999997E-2</v>
      </c>
    </row>
    <row r="320" spans="1:28" x14ac:dyDescent="0.25">
      <c r="A320" s="87" t="s">
        <v>1746</v>
      </c>
      <c r="B320" s="156">
        <v>5.9062869142932142E-2</v>
      </c>
      <c r="C320" s="156">
        <v>0.3106706916918231</v>
      </c>
      <c r="D320" s="156">
        <v>0.24123900774379839</v>
      </c>
      <c r="E320" s="156">
        <v>9.2794329964562272E-2</v>
      </c>
      <c r="F320" s="156">
        <v>6.0375377346108414E-2</v>
      </c>
      <c r="G320" s="156">
        <v>0.18703241895261846</v>
      </c>
      <c r="H320" s="156">
        <v>2.2312639453996586E-3</v>
      </c>
      <c r="I320" s="156">
        <v>4.6594041212757578E-2</v>
      </c>
      <c r="J320" s="156">
        <v>1</v>
      </c>
      <c r="K320" s="87">
        <v>7619</v>
      </c>
      <c r="L320" s="87"/>
      <c r="M320" s="156">
        <v>5.3999999999999999E-2</v>
      </c>
      <c r="N320" s="156">
        <v>6.5000000000000002E-2</v>
      </c>
      <c r="O320" s="156">
        <v>0.3</v>
      </c>
      <c r="P320" s="156">
        <v>0.32100000000000001</v>
      </c>
      <c r="Q320" s="156">
        <v>0.23200000000000001</v>
      </c>
      <c r="R320" s="156">
        <v>0.251</v>
      </c>
      <c r="S320" s="156">
        <v>8.5999999999999993E-2</v>
      </c>
      <c r="T320" s="156">
        <v>0.1</v>
      </c>
      <c r="U320" s="156">
        <v>5.5E-2</v>
      </c>
      <c r="V320" s="156">
        <v>6.6000000000000003E-2</v>
      </c>
      <c r="W320" s="156">
        <v>0.17799999999999999</v>
      </c>
      <c r="X320" s="156">
        <v>0.19600000000000001</v>
      </c>
      <c r="Y320" s="156">
        <v>1E-3</v>
      </c>
      <c r="Z320" s="156">
        <v>4.0000000000000001E-3</v>
      </c>
      <c r="AA320" s="156">
        <v>4.2000000000000003E-2</v>
      </c>
      <c r="AB320" s="156">
        <v>5.1999999999999998E-2</v>
      </c>
    </row>
    <row r="321" spans="1:28" x14ac:dyDescent="0.25">
      <c r="A321" s="87" t="s">
        <v>1747</v>
      </c>
      <c r="B321" s="156">
        <v>0.77879901960784315</v>
      </c>
      <c r="C321" s="156">
        <v>4.595588235294118E-2</v>
      </c>
      <c r="D321" s="156">
        <v>7.8431372549019607E-2</v>
      </c>
      <c r="E321" s="156">
        <v>5.4534313725490197E-2</v>
      </c>
      <c r="F321" s="156">
        <v>4.9019607843137254E-3</v>
      </c>
      <c r="G321" s="156">
        <v>3.6764705882352941E-3</v>
      </c>
      <c r="H321" s="156" t="s">
        <v>294</v>
      </c>
      <c r="I321" s="156">
        <v>3.3700980392156861E-2</v>
      </c>
      <c r="J321" s="156">
        <v>0.99999999999999989</v>
      </c>
      <c r="K321" s="87">
        <v>1632</v>
      </c>
      <c r="L321" s="87"/>
      <c r="M321" s="156">
        <v>0.75800000000000001</v>
      </c>
      <c r="N321" s="156">
        <v>0.79800000000000004</v>
      </c>
      <c r="O321" s="156">
        <v>3.6999999999999998E-2</v>
      </c>
      <c r="P321" s="156">
        <v>5.7000000000000002E-2</v>
      </c>
      <c r="Q321" s="156">
        <v>6.6000000000000003E-2</v>
      </c>
      <c r="R321" s="156">
        <v>9.1999999999999998E-2</v>
      </c>
      <c r="S321" s="156">
        <v>4.4999999999999998E-2</v>
      </c>
      <c r="T321" s="156">
        <v>6.7000000000000004E-2</v>
      </c>
      <c r="U321" s="156">
        <v>2E-3</v>
      </c>
      <c r="V321" s="156">
        <v>0.01</v>
      </c>
      <c r="W321" s="156">
        <v>2E-3</v>
      </c>
      <c r="X321" s="156">
        <v>8.0000000000000002E-3</v>
      </c>
      <c r="Y321" s="156" t="s">
        <v>294</v>
      </c>
      <c r="Z321" s="156" t="s">
        <v>294</v>
      </c>
      <c r="AA321" s="156">
        <v>2.5999999999999999E-2</v>
      </c>
      <c r="AB321" s="156">
        <v>4.3999999999999997E-2</v>
      </c>
    </row>
    <row r="322" spans="1:28" x14ac:dyDescent="0.25">
      <c r="A322" s="87" t="s">
        <v>1748</v>
      </c>
      <c r="B322" s="156">
        <v>0.56124314442413159</v>
      </c>
      <c r="C322" s="156">
        <v>0.25299614056469633</v>
      </c>
      <c r="D322" s="156">
        <v>8.7446678854357099E-2</v>
      </c>
      <c r="E322" s="156">
        <v>3.3820840950639856E-2</v>
      </c>
      <c r="F322" s="156">
        <v>2.945358521226894E-3</v>
      </c>
      <c r="G322" s="156">
        <v>2.0719073735527116E-2</v>
      </c>
      <c r="H322" s="156">
        <v>3.0469226081657528E-4</v>
      </c>
      <c r="I322" s="156">
        <v>4.0524070688604509E-2</v>
      </c>
      <c r="J322" s="156">
        <v>1</v>
      </c>
      <c r="K322" s="87">
        <v>9846</v>
      </c>
      <c r="L322" s="87"/>
      <c r="M322" s="156">
        <v>0.55100000000000005</v>
      </c>
      <c r="N322" s="156">
        <v>0.57099999999999995</v>
      </c>
      <c r="O322" s="156">
        <v>0.245</v>
      </c>
      <c r="P322" s="156">
        <v>0.26200000000000001</v>
      </c>
      <c r="Q322" s="156">
        <v>8.2000000000000003E-2</v>
      </c>
      <c r="R322" s="156">
        <v>9.2999999999999999E-2</v>
      </c>
      <c r="S322" s="156">
        <v>0.03</v>
      </c>
      <c r="T322" s="156">
        <v>3.7999999999999999E-2</v>
      </c>
      <c r="U322" s="156">
        <v>2E-3</v>
      </c>
      <c r="V322" s="156">
        <v>4.0000000000000001E-3</v>
      </c>
      <c r="W322" s="156">
        <v>1.7999999999999999E-2</v>
      </c>
      <c r="X322" s="156">
        <v>2.4E-2</v>
      </c>
      <c r="Y322" s="156">
        <v>0</v>
      </c>
      <c r="Z322" s="156">
        <v>1E-3</v>
      </c>
      <c r="AA322" s="156">
        <v>3.6999999999999998E-2</v>
      </c>
      <c r="AB322" s="156">
        <v>4.4999999999999998E-2</v>
      </c>
    </row>
    <row r="323" spans="1:28" x14ac:dyDescent="0.25">
      <c r="A323" s="87" t="s">
        <v>1749</v>
      </c>
      <c r="B323" s="156" t="s">
        <v>294</v>
      </c>
      <c r="C323" s="156">
        <v>0.32280701754385965</v>
      </c>
      <c r="D323" s="156">
        <v>0.44736842105263158</v>
      </c>
      <c r="E323" s="156">
        <v>0.10350877192982456</v>
      </c>
      <c r="F323" s="156">
        <v>1.9298245614035089E-2</v>
      </c>
      <c r="G323" s="156">
        <v>7.5438596491228069E-2</v>
      </c>
      <c r="H323" s="156" t="s">
        <v>294</v>
      </c>
      <c r="I323" s="156">
        <v>3.1578947368421054E-2</v>
      </c>
      <c r="J323" s="156">
        <v>0.99999999999999989</v>
      </c>
      <c r="K323" s="87">
        <v>570</v>
      </c>
      <c r="L323" s="87"/>
      <c r="M323" s="156" t="s">
        <v>294</v>
      </c>
      <c r="N323" s="156" t="s">
        <v>294</v>
      </c>
      <c r="O323" s="156">
        <v>0.28599999999999998</v>
      </c>
      <c r="P323" s="156">
        <v>0.36199999999999999</v>
      </c>
      <c r="Q323" s="156">
        <v>0.40699999999999997</v>
      </c>
      <c r="R323" s="156">
        <v>0.48799999999999999</v>
      </c>
      <c r="S323" s="156">
        <v>8.1000000000000003E-2</v>
      </c>
      <c r="T323" s="156">
        <v>0.13100000000000001</v>
      </c>
      <c r="U323" s="156">
        <v>1.0999999999999999E-2</v>
      </c>
      <c r="V323" s="156">
        <v>3.4000000000000002E-2</v>
      </c>
      <c r="W323" s="156">
        <v>5.6000000000000001E-2</v>
      </c>
      <c r="X323" s="156">
        <v>0.1</v>
      </c>
      <c r="Y323" s="156" t="s">
        <v>294</v>
      </c>
      <c r="Z323" s="156" t="s">
        <v>294</v>
      </c>
      <c r="AA323" s="156">
        <v>0.02</v>
      </c>
      <c r="AB323" s="156">
        <v>4.9000000000000002E-2</v>
      </c>
    </row>
    <row r="324" spans="1:28" x14ac:dyDescent="0.25">
      <c r="A324" s="87" t="s">
        <v>1750</v>
      </c>
      <c r="B324" s="156" t="s">
        <v>294</v>
      </c>
      <c r="C324" s="156">
        <v>0.25757575757575757</v>
      </c>
      <c r="D324" s="156">
        <v>0.37121212121212122</v>
      </c>
      <c r="E324" s="156">
        <v>0.18181818181818182</v>
      </c>
      <c r="F324" s="156">
        <v>7.575757575757576E-3</v>
      </c>
      <c r="G324" s="156">
        <v>0.12878787878787878</v>
      </c>
      <c r="H324" s="156">
        <v>7.575757575757576E-3</v>
      </c>
      <c r="I324" s="156">
        <v>4.5454545454545456E-2</v>
      </c>
      <c r="J324" s="156">
        <v>0.99999999999999989</v>
      </c>
      <c r="K324" s="87">
        <v>132</v>
      </c>
      <c r="L324" s="87"/>
      <c r="M324" s="156" t="s">
        <v>294</v>
      </c>
      <c r="N324" s="156" t="s">
        <v>294</v>
      </c>
      <c r="O324" s="156">
        <v>0.191</v>
      </c>
      <c r="P324" s="156">
        <v>0.33800000000000002</v>
      </c>
      <c r="Q324" s="156">
        <v>0.29399999999999998</v>
      </c>
      <c r="R324" s="156">
        <v>0.45600000000000002</v>
      </c>
      <c r="S324" s="156">
        <v>0.125</v>
      </c>
      <c r="T324" s="156">
        <v>0.25600000000000001</v>
      </c>
      <c r="U324" s="156">
        <v>1E-3</v>
      </c>
      <c r="V324" s="156">
        <v>4.2000000000000003E-2</v>
      </c>
      <c r="W324" s="156">
        <v>8.2000000000000003E-2</v>
      </c>
      <c r="X324" s="156">
        <v>0.19700000000000001</v>
      </c>
      <c r="Y324" s="156">
        <v>1E-3</v>
      </c>
      <c r="Z324" s="156">
        <v>4.2000000000000003E-2</v>
      </c>
      <c r="AA324" s="156">
        <v>2.1000000000000001E-2</v>
      </c>
      <c r="AB324" s="156">
        <v>9.6000000000000002E-2</v>
      </c>
    </row>
    <row r="325" spans="1:28" x14ac:dyDescent="0.25">
      <c r="A325" s="87" t="s">
        <v>1751</v>
      </c>
      <c r="B325" s="156" t="s">
        <v>294</v>
      </c>
      <c r="C325" s="156">
        <v>0.30965391621129323</v>
      </c>
      <c r="D325" s="156">
        <v>0.26047358834244078</v>
      </c>
      <c r="E325" s="156">
        <v>0.32604735883424407</v>
      </c>
      <c r="F325" s="156">
        <v>9.1074681238615673E-3</v>
      </c>
      <c r="G325" s="156">
        <v>4.9180327868852458E-2</v>
      </c>
      <c r="H325" s="156">
        <v>1.8214936247723133E-3</v>
      </c>
      <c r="I325" s="156">
        <v>4.3715846994535519E-2</v>
      </c>
      <c r="J325" s="156">
        <v>0.99999999999999989</v>
      </c>
      <c r="K325" s="87">
        <v>549</v>
      </c>
      <c r="L325" s="87"/>
      <c r="M325" s="156" t="s">
        <v>294</v>
      </c>
      <c r="N325" s="156" t="s">
        <v>294</v>
      </c>
      <c r="O325" s="156">
        <v>0.27200000000000002</v>
      </c>
      <c r="P325" s="156">
        <v>0.35</v>
      </c>
      <c r="Q325" s="156">
        <v>0.22600000000000001</v>
      </c>
      <c r="R325" s="156">
        <v>0.29899999999999999</v>
      </c>
      <c r="S325" s="156">
        <v>0.28799999999999998</v>
      </c>
      <c r="T325" s="156">
        <v>0.36599999999999999</v>
      </c>
      <c r="U325" s="156">
        <v>4.0000000000000001E-3</v>
      </c>
      <c r="V325" s="156">
        <v>2.1000000000000001E-2</v>
      </c>
      <c r="W325" s="156">
        <v>3.4000000000000002E-2</v>
      </c>
      <c r="X325" s="156">
        <v>7.0999999999999994E-2</v>
      </c>
      <c r="Y325" s="156">
        <v>0</v>
      </c>
      <c r="Z325" s="156">
        <v>0.01</v>
      </c>
      <c r="AA325" s="156">
        <v>0.03</v>
      </c>
      <c r="AB325" s="156">
        <v>6.4000000000000001E-2</v>
      </c>
    </row>
    <row r="326" spans="1:28" x14ac:dyDescent="0.25">
      <c r="A326" s="87" t="s">
        <v>1752</v>
      </c>
      <c r="B326" s="156" t="s">
        <v>294</v>
      </c>
      <c r="C326" s="156">
        <v>0.39353099730458219</v>
      </c>
      <c r="D326" s="156">
        <v>0.35040431266846361</v>
      </c>
      <c r="E326" s="156">
        <v>0.13207547169811321</v>
      </c>
      <c r="F326" s="156">
        <v>1.3477088948787063E-2</v>
      </c>
      <c r="G326" s="156">
        <v>6.1994609164420483E-2</v>
      </c>
      <c r="H326" s="156" t="s">
        <v>294</v>
      </c>
      <c r="I326" s="156">
        <v>4.8517520215633422E-2</v>
      </c>
      <c r="J326" s="156">
        <v>0.99999999999999989</v>
      </c>
      <c r="K326" s="87">
        <v>371</v>
      </c>
      <c r="L326" s="87"/>
      <c r="M326" s="156" t="s">
        <v>294</v>
      </c>
      <c r="N326" s="156" t="s">
        <v>294</v>
      </c>
      <c r="O326" s="156">
        <v>0.34499999999999997</v>
      </c>
      <c r="P326" s="156">
        <v>0.44400000000000001</v>
      </c>
      <c r="Q326" s="156">
        <v>0.30399999999999999</v>
      </c>
      <c r="R326" s="156">
        <v>0.4</v>
      </c>
      <c r="S326" s="156">
        <v>0.10100000000000001</v>
      </c>
      <c r="T326" s="156">
        <v>0.17</v>
      </c>
      <c r="U326" s="156">
        <v>6.0000000000000001E-3</v>
      </c>
      <c r="V326" s="156">
        <v>3.1E-2</v>
      </c>
      <c r="W326" s="156">
        <v>4.2000000000000003E-2</v>
      </c>
      <c r="X326" s="156">
        <v>9.0999999999999998E-2</v>
      </c>
      <c r="Y326" s="156" t="s">
        <v>294</v>
      </c>
      <c r="Z326" s="156" t="s">
        <v>294</v>
      </c>
      <c r="AA326" s="156">
        <v>3.1E-2</v>
      </c>
      <c r="AB326" s="156">
        <v>7.4999999999999997E-2</v>
      </c>
    </row>
    <row r="327" spans="1:28" x14ac:dyDescent="0.25">
      <c r="A327" s="87" t="s">
        <v>1753</v>
      </c>
      <c r="B327" s="156" t="s">
        <v>294</v>
      </c>
      <c r="C327" s="156">
        <v>0.32647058823529412</v>
      </c>
      <c r="D327" s="156">
        <v>0.3411764705882353</v>
      </c>
      <c r="E327" s="156">
        <v>0.1676470588235294</v>
      </c>
      <c r="F327" s="156">
        <v>2.0588235294117647E-2</v>
      </c>
      <c r="G327" s="156">
        <v>0.10588235294117647</v>
      </c>
      <c r="H327" s="156" t="s">
        <v>294</v>
      </c>
      <c r="I327" s="156">
        <v>3.8235294117647062E-2</v>
      </c>
      <c r="J327" s="156">
        <v>1</v>
      </c>
      <c r="K327" s="87">
        <v>340</v>
      </c>
      <c r="L327" s="87"/>
      <c r="M327" s="156" t="s">
        <v>294</v>
      </c>
      <c r="N327" s="156" t="s">
        <v>294</v>
      </c>
      <c r="O327" s="156">
        <v>0.27900000000000003</v>
      </c>
      <c r="P327" s="156">
        <v>0.378</v>
      </c>
      <c r="Q327" s="156">
        <v>0.29299999999999998</v>
      </c>
      <c r="R327" s="156">
        <v>0.39300000000000002</v>
      </c>
      <c r="S327" s="156">
        <v>0.13200000000000001</v>
      </c>
      <c r="T327" s="156">
        <v>0.21099999999999999</v>
      </c>
      <c r="U327" s="156">
        <v>0.01</v>
      </c>
      <c r="V327" s="156">
        <v>4.2000000000000003E-2</v>
      </c>
      <c r="W327" s="156">
        <v>7.6999999999999999E-2</v>
      </c>
      <c r="X327" s="156">
        <v>0.14299999999999999</v>
      </c>
      <c r="Y327" s="156" t="s">
        <v>294</v>
      </c>
      <c r="Z327" s="156" t="s">
        <v>294</v>
      </c>
      <c r="AA327" s="156">
        <v>2.1999999999999999E-2</v>
      </c>
      <c r="AB327" s="156">
        <v>6.4000000000000001E-2</v>
      </c>
    </row>
    <row r="328" spans="1:28" x14ac:dyDescent="0.25">
      <c r="A328" s="87" t="s">
        <v>1754</v>
      </c>
      <c r="B328" s="156" t="s">
        <v>294</v>
      </c>
      <c r="C328" s="156">
        <v>0.13553113553113552</v>
      </c>
      <c r="D328" s="156">
        <v>0.54212454212454209</v>
      </c>
      <c r="E328" s="156">
        <v>0.18681318681318682</v>
      </c>
      <c r="F328" s="156">
        <v>1.8315018315018316E-2</v>
      </c>
      <c r="G328" s="156">
        <v>5.128205128205128E-2</v>
      </c>
      <c r="H328" s="156" t="s">
        <v>294</v>
      </c>
      <c r="I328" s="156">
        <v>6.5934065934065936E-2</v>
      </c>
      <c r="J328" s="156">
        <v>1</v>
      </c>
      <c r="K328" s="87">
        <v>273</v>
      </c>
      <c r="L328" s="87"/>
      <c r="M328" s="156" t="s">
        <v>294</v>
      </c>
      <c r="N328" s="156" t="s">
        <v>294</v>
      </c>
      <c r="O328" s="156">
        <v>0.1</v>
      </c>
      <c r="P328" s="156">
        <v>0.18099999999999999</v>
      </c>
      <c r="Q328" s="156">
        <v>0.48299999999999998</v>
      </c>
      <c r="R328" s="156">
        <v>0.6</v>
      </c>
      <c r="S328" s="156">
        <v>0.14499999999999999</v>
      </c>
      <c r="T328" s="156">
        <v>0.23699999999999999</v>
      </c>
      <c r="U328" s="156">
        <v>8.0000000000000002E-3</v>
      </c>
      <c r="V328" s="156">
        <v>4.2000000000000003E-2</v>
      </c>
      <c r="W328" s="156">
        <v>3.1E-2</v>
      </c>
      <c r="X328" s="156">
        <v>8.4000000000000005E-2</v>
      </c>
      <c r="Y328" s="156" t="s">
        <v>294</v>
      </c>
      <c r="Z328" s="156" t="s">
        <v>294</v>
      </c>
      <c r="AA328" s="156">
        <v>4.2000000000000003E-2</v>
      </c>
      <c r="AB328" s="156">
        <v>0.10199999999999999</v>
      </c>
    </row>
    <row r="329" spans="1:28" x14ac:dyDescent="0.25">
      <c r="A329" s="87" t="s">
        <v>1755</v>
      </c>
      <c r="B329" s="156" t="s">
        <v>294</v>
      </c>
      <c r="C329" s="156">
        <v>0.22784810126582278</v>
      </c>
      <c r="D329" s="156">
        <v>0.379746835443038</v>
      </c>
      <c r="E329" s="156">
        <v>0.12025316455696203</v>
      </c>
      <c r="F329" s="156">
        <v>3.1645569620253167E-2</v>
      </c>
      <c r="G329" s="156">
        <v>0.19620253164556961</v>
      </c>
      <c r="H329" s="156" t="s">
        <v>294</v>
      </c>
      <c r="I329" s="156">
        <v>4.4303797468354431E-2</v>
      </c>
      <c r="J329" s="156">
        <v>1</v>
      </c>
      <c r="K329" s="87">
        <v>158</v>
      </c>
      <c r="L329" s="87"/>
      <c r="M329" s="156" t="s">
        <v>294</v>
      </c>
      <c r="N329" s="156" t="s">
        <v>294</v>
      </c>
      <c r="O329" s="156">
        <v>0.16900000000000001</v>
      </c>
      <c r="P329" s="156">
        <v>0.29899999999999999</v>
      </c>
      <c r="Q329" s="156">
        <v>0.308</v>
      </c>
      <c r="R329" s="156">
        <v>0.45700000000000002</v>
      </c>
      <c r="S329" s="156">
        <v>7.8E-2</v>
      </c>
      <c r="T329" s="156">
        <v>0.18</v>
      </c>
      <c r="U329" s="156">
        <v>1.4E-2</v>
      </c>
      <c r="V329" s="156">
        <v>7.1999999999999995E-2</v>
      </c>
      <c r="W329" s="156">
        <v>0.14199999999999999</v>
      </c>
      <c r="X329" s="156">
        <v>0.26500000000000001</v>
      </c>
      <c r="Y329" s="156" t="s">
        <v>294</v>
      </c>
      <c r="Z329" s="156" t="s">
        <v>294</v>
      </c>
      <c r="AA329" s="156">
        <v>2.1999999999999999E-2</v>
      </c>
      <c r="AB329" s="156">
        <v>8.8999999999999996E-2</v>
      </c>
    </row>
    <row r="330" spans="1:28" x14ac:dyDescent="0.25">
      <c r="A330" s="87" t="s">
        <v>1756</v>
      </c>
      <c r="B330" s="156" t="s">
        <v>294</v>
      </c>
      <c r="C330" s="156">
        <v>0.23836838750796685</v>
      </c>
      <c r="D330" s="156">
        <v>0.32377310388782665</v>
      </c>
      <c r="E330" s="156">
        <v>0.1905672402804334</v>
      </c>
      <c r="F330" s="156">
        <v>2.2307202039515615E-2</v>
      </c>
      <c r="G330" s="156">
        <v>0.17845761631612492</v>
      </c>
      <c r="H330" s="156">
        <v>2.5493945188017845E-3</v>
      </c>
      <c r="I330" s="156">
        <v>4.3977055449330782E-2</v>
      </c>
      <c r="J330" s="156">
        <v>1</v>
      </c>
      <c r="K330" s="87">
        <v>1569</v>
      </c>
      <c r="L330" s="87"/>
      <c r="M330" s="156" t="s">
        <v>294</v>
      </c>
      <c r="N330" s="156" t="s">
        <v>294</v>
      </c>
      <c r="O330" s="156">
        <v>0.218</v>
      </c>
      <c r="P330" s="156">
        <v>0.26</v>
      </c>
      <c r="Q330" s="156">
        <v>0.30099999999999999</v>
      </c>
      <c r="R330" s="156">
        <v>0.34699999999999998</v>
      </c>
      <c r="S330" s="156">
        <v>0.17199999999999999</v>
      </c>
      <c r="T330" s="156">
        <v>0.21099999999999999</v>
      </c>
      <c r="U330" s="156">
        <v>1.6E-2</v>
      </c>
      <c r="V330" s="156">
        <v>3.1E-2</v>
      </c>
      <c r="W330" s="156">
        <v>0.16</v>
      </c>
      <c r="X330" s="156">
        <v>0.19800000000000001</v>
      </c>
      <c r="Y330" s="156">
        <v>1E-3</v>
      </c>
      <c r="Z330" s="156">
        <v>7.0000000000000001E-3</v>
      </c>
      <c r="AA330" s="156">
        <v>3.5000000000000003E-2</v>
      </c>
      <c r="AB330" s="156">
        <v>5.5E-2</v>
      </c>
    </row>
    <row r="331" spans="1:28" x14ac:dyDescent="0.25">
      <c r="A331" s="87" t="s">
        <v>1757</v>
      </c>
      <c r="B331" s="156" t="s">
        <v>294</v>
      </c>
      <c r="C331" s="156">
        <v>4.1463414634146344E-2</v>
      </c>
      <c r="D331" s="156">
        <v>0.25609756097560976</v>
      </c>
      <c r="E331" s="156">
        <v>0.16585365853658537</v>
      </c>
      <c r="F331" s="156">
        <v>5.6097560975609757E-2</v>
      </c>
      <c r="G331" s="156">
        <v>0.43414634146341463</v>
      </c>
      <c r="H331" s="156" t="s">
        <v>294</v>
      </c>
      <c r="I331" s="156">
        <v>4.6341463414634146E-2</v>
      </c>
      <c r="J331" s="156">
        <v>1</v>
      </c>
      <c r="K331" s="87">
        <v>410</v>
      </c>
      <c r="L331" s="87"/>
      <c r="M331" s="156" t="s">
        <v>294</v>
      </c>
      <c r="N331" s="156" t="s">
        <v>294</v>
      </c>
      <c r="O331" s="156">
        <v>2.5999999999999999E-2</v>
      </c>
      <c r="P331" s="156">
        <v>6.5000000000000002E-2</v>
      </c>
      <c r="Q331" s="156">
        <v>0.216</v>
      </c>
      <c r="R331" s="156">
        <v>0.3</v>
      </c>
      <c r="S331" s="156">
        <v>0.13300000000000001</v>
      </c>
      <c r="T331" s="156">
        <v>0.20499999999999999</v>
      </c>
      <c r="U331" s="156">
        <v>3.7999999999999999E-2</v>
      </c>
      <c r="V331" s="156">
        <v>8.3000000000000004E-2</v>
      </c>
      <c r="W331" s="156">
        <v>0.38700000000000001</v>
      </c>
      <c r="X331" s="156">
        <v>0.48299999999999998</v>
      </c>
      <c r="Y331" s="156" t="s">
        <v>294</v>
      </c>
      <c r="Z331" s="156" t="s">
        <v>294</v>
      </c>
      <c r="AA331" s="156">
        <v>0.03</v>
      </c>
      <c r="AB331" s="156">
        <v>7.0999999999999994E-2</v>
      </c>
    </row>
    <row r="332" spans="1:28" x14ac:dyDescent="0.25">
      <c r="A332" s="87" t="s">
        <v>1758</v>
      </c>
      <c r="B332" s="156" t="s">
        <v>294</v>
      </c>
      <c r="C332" s="156">
        <v>0.11342155009451796</v>
      </c>
      <c r="D332" s="156">
        <v>0.47637051039697542</v>
      </c>
      <c r="E332" s="156">
        <v>0.14933837429111532</v>
      </c>
      <c r="F332" s="156">
        <v>2.2684310018903593E-2</v>
      </c>
      <c r="G332" s="156">
        <v>0.13043478260869565</v>
      </c>
      <c r="H332" s="156">
        <v>1.890359168241966E-3</v>
      </c>
      <c r="I332" s="156">
        <v>0.10586011342155009</v>
      </c>
      <c r="J332" s="156">
        <v>1</v>
      </c>
      <c r="K332" s="87">
        <v>529</v>
      </c>
      <c r="L332" s="87"/>
      <c r="M332" s="156" t="s">
        <v>294</v>
      </c>
      <c r="N332" s="156" t="s">
        <v>294</v>
      </c>
      <c r="O332" s="156">
        <v>8.8999999999999996E-2</v>
      </c>
      <c r="P332" s="156">
        <v>0.14299999999999999</v>
      </c>
      <c r="Q332" s="156">
        <v>0.434</v>
      </c>
      <c r="R332" s="156">
        <v>0.51900000000000002</v>
      </c>
      <c r="S332" s="156">
        <v>0.121</v>
      </c>
      <c r="T332" s="156">
        <v>0.182</v>
      </c>
      <c r="U332" s="156">
        <v>1.2999999999999999E-2</v>
      </c>
      <c r="V332" s="156">
        <v>3.9E-2</v>
      </c>
      <c r="W332" s="156">
        <v>0.104</v>
      </c>
      <c r="X332" s="156">
        <v>0.16200000000000001</v>
      </c>
      <c r="Y332" s="156">
        <v>0</v>
      </c>
      <c r="Z332" s="156">
        <v>1.0999999999999999E-2</v>
      </c>
      <c r="AA332" s="156">
        <v>8.2000000000000003E-2</v>
      </c>
      <c r="AB332" s="156">
        <v>0.13500000000000001</v>
      </c>
    </row>
    <row r="333" spans="1:28" x14ac:dyDescent="0.25">
      <c r="A333" s="87" t="s">
        <v>1759</v>
      </c>
      <c r="B333" s="156" t="s">
        <v>294</v>
      </c>
      <c r="C333" s="156">
        <v>0.12949640287769784</v>
      </c>
      <c r="D333" s="156">
        <v>0.2733812949640288</v>
      </c>
      <c r="E333" s="156">
        <v>0.14388489208633093</v>
      </c>
      <c r="F333" s="156">
        <v>6.4748201438848921E-2</v>
      </c>
      <c r="G333" s="156">
        <v>0.30935251798561153</v>
      </c>
      <c r="H333" s="156" t="s">
        <v>294</v>
      </c>
      <c r="I333" s="156">
        <v>7.9136690647482008E-2</v>
      </c>
      <c r="J333" s="156">
        <v>1</v>
      </c>
      <c r="K333" s="87">
        <v>139</v>
      </c>
      <c r="L333" s="87"/>
      <c r="M333" s="156" t="s">
        <v>294</v>
      </c>
      <c r="N333" s="156" t="s">
        <v>294</v>
      </c>
      <c r="O333" s="156">
        <v>8.4000000000000005E-2</v>
      </c>
      <c r="P333" s="156">
        <v>0.19500000000000001</v>
      </c>
      <c r="Q333" s="156">
        <v>0.20599999999999999</v>
      </c>
      <c r="R333" s="156">
        <v>0.35299999999999998</v>
      </c>
      <c r="S333" s="156">
        <v>9.5000000000000001E-2</v>
      </c>
      <c r="T333" s="156">
        <v>0.21199999999999999</v>
      </c>
      <c r="U333" s="156">
        <v>3.4000000000000002E-2</v>
      </c>
      <c r="V333" s="156">
        <v>0.11799999999999999</v>
      </c>
      <c r="W333" s="156">
        <v>0.23899999999999999</v>
      </c>
      <c r="X333" s="156">
        <v>0.39</v>
      </c>
      <c r="Y333" s="156" t="s">
        <v>294</v>
      </c>
      <c r="Z333" s="156" t="s">
        <v>294</v>
      </c>
      <c r="AA333" s="156">
        <v>4.4999999999999998E-2</v>
      </c>
      <c r="AB333" s="156">
        <v>0.13600000000000001</v>
      </c>
    </row>
    <row r="334" spans="1:28" x14ac:dyDescent="0.25">
      <c r="A334" s="87" t="s">
        <v>1760</v>
      </c>
      <c r="B334" s="156" t="s">
        <v>294</v>
      </c>
      <c r="C334" s="156">
        <v>6.4301552106430154E-2</v>
      </c>
      <c r="D334" s="156">
        <v>0.24833702882483372</v>
      </c>
      <c r="E334" s="156">
        <v>0.16407982261640799</v>
      </c>
      <c r="F334" s="156">
        <v>3.5476718403547672E-2</v>
      </c>
      <c r="G334" s="156">
        <v>0.44124168514412415</v>
      </c>
      <c r="H334" s="156">
        <v>8.869179600886918E-3</v>
      </c>
      <c r="I334" s="156">
        <v>3.7694013303769404E-2</v>
      </c>
      <c r="J334" s="156">
        <v>1</v>
      </c>
      <c r="K334" s="87">
        <v>451</v>
      </c>
      <c r="L334" s="87"/>
      <c r="M334" s="156" t="s">
        <v>294</v>
      </c>
      <c r="N334" s="156" t="s">
        <v>294</v>
      </c>
      <c r="O334" s="156">
        <v>4.4999999999999998E-2</v>
      </c>
      <c r="P334" s="156">
        <v>9.0999999999999998E-2</v>
      </c>
      <c r="Q334" s="156">
        <v>0.21099999999999999</v>
      </c>
      <c r="R334" s="156">
        <v>0.28999999999999998</v>
      </c>
      <c r="S334" s="156">
        <v>0.13300000000000001</v>
      </c>
      <c r="T334" s="156">
        <v>0.20100000000000001</v>
      </c>
      <c r="U334" s="156">
        <v>2.1999999999999999E-2</v>
      </c>
      <c r="V334" s="156">
        <v>5.7000000000000002E-2</v>
      </c>
      <c r="W334" s="156">
        <v>0.39600000000000002</v>
      </c>
      <c r="X334" s="156">
        <v>0.48699999999999999</v>
      </c>
      <c r="Y334" s="156">
        <v>3.0000000000000001E-3</v>
      </c>
      <c r="Z334" s="156">
        <v>2.3E-2</v>
      </c>
      <c r="AA334" s="156">
        <v>2.4E-2</v>
      </c>
      <c r="AB334" s="156">
        <v>0.06</v>
      </c>
    </row>
    <row r="335" spans="1:28" x14ac:dyDescent="0.25">
      <c r="A335" s="87" t="s">
        <v>1761</v>
      </c>
      <c r="B335" s="156" t="s">
        <v>294</v>
      </c>
      <c r="C335" s="156">
        <v>0.28874156505268145</v>
      </c>
      <c r="D335" s="156">
        <v>0.22078844560198888</v>
      </c>
      <c r="E335" s="156">
        <v>0.11282111992423345</v>
      </c>
      <c r="F335" s="156">
        <v>2.5334438262104891E-2</v>
      </c>
      <c r="G335" s="156">
        <v>0.31668047827631113</v>
      </c>
      <c r="H335" s="156">
        <v>3.4331715401917842E-3</v>
      </c>
      <c r="I335" s="156">
        <v>3.2200781342488459E-2</v>
      </c>
      <c r="J335" s="156">
        <v>1</v>
      </c>
      <c r="K335" s="87">
        <v>8447</v>
      </c>
      <c r="L335" s="87"/>
      <c r="M335" s="156" t="s">
        <v>294</v>
      </c>
      <c r="N335" s="156" t="s">
        <v>294</v>
      </c>
      <c r="O335" s="156">
        <v>0.27900000000000003</v>
      </c>
      <c r="P335" s="156">
        <v>0.29899999999999999</v>
      </c>
      <c r="Q335" s="156">
        <v>0.21199999999999999</v>
      </c>
      <c r="R335" s="156">
        <v>0.23</v>
      </c>
      <c r="S335" s="156">
        <v>0.106</v>
      </c>
      <c r="T335" s="156">
        <v>0.12</v>
      </c>
      <c r="U335" s="156">
        <v>2.1999999999999999E-2</v>
      </c>
      <c r="V335" s="156">
        <v>2.9000000000000001E-2</v>
      </c>
      <c r="W335" s="156">
        <v>0.307</v>
      </c>
      <c r="X335" s="156">
        <v>0.32700000000000001</v>
      </c>
      <c r="Y335" s="156">
        <v>2E-3</v>
      </c>
      <c r="Z335" s="156">
        <v>5.0000000000000001E-3</v>
      </c>
      <c r="AA335" s="156">
        <v>2.9000000000000001E-2</v>
      </c>
      <c r="AB335" s="156">
        <v>3.5999999999999997E-2</v>
      </c>
    </row>
    <row r="336" spans="1:28" x14ac:dyDescent="0.25">
      <c r="A336" s="87" t="s">
        <v>1762</v>
      </c>
      <c r="B336" s="156" t="s">
        <v>294</v>
      </c>
      <c r="C336" s="156">
        <v>0.51923076923076927</v>
      </c>
      <c r="D336" s="156">
        <v>0.34615384615384615</v>
      </c>
      <c r="E336" s="156">
        <v>3.8461538461538464E-2</v>
      </c>
      <c r="F336" s="156">
        <v>1.9230769230769232E-2</v>
      </c>
      <c r="G336" s="156">
        <v>1.9230769230769232E-2</v>
      </c>
      <c r="H336" s="156" t="s">
        <v>294</v>
      </c>
      <c r="I336" s="156">
        <v>5.7692307692307696E-2</v>
      </c>
      <c r="J336" s="156">
        <v>1</v>
      </c>
      <c r="K336" s="87">
        <v>52</v>
      </c>
      <c r="L336" s="87"/>
      <c r="M336" s="156" t="s">
        <v>294</v>
      </c>
      <c r="N336" s="156" t="s">
        <v>294</v>
      </c>
      <c r="O336" s="156">
        <v>0.38700000000000001</v>
      </c>
      <c r="P336" s="156">
        <v>0.64900000000000002</v>
      </c>
      <c r="Q336" s="156">
        <v>0.23200000000000001</v>
      </c>
      <c r="R336" s="156">
        <v>0.48199999999999998</v>
      </c>
      <c r="S336" s="156">
        <v>1.0999999999999999E-2</v>
      </c>
      <c r="T336" s="156">
        <v>0.13</v>
      </c>
      <c r="U336" s="156">
        <v>3.0000000000000001E-3</v>
      </c>
      <c r="V336" s="156">
        <v>0.10100000000000001</v>
      </c>
      <c r="W336" s="156">
        <v>3.0000000000000001E-3</v>
      </c>
      <c r="X336" s="156">
        <v>0.10100000000000001</v>
      </c>
      <c r="Y336" s="156" t="s">
        <v>294</v>
      </c>
      <c r="Z336" s="156" t="s">
        <v>294</v>
      </c>
      <c r="AA336" s="156">
        <v>0.02</v>
      </c>
      <c r="AB336" s="156">
        <v>0.156</v>
      </c>
    </row>
    <row r="337" spans="1:28" x14ac:dyDescent="0.25">
      <c r="A337" s="87" t="s">
        <v>1763</v>
      </c>
      <c r="B337" s="156" t="s">
        <v>294</v>
      </c>
      <c r="C337" s="156">
        <v>0.43020937188434694</v>
      </c>
      <c r="D337" s="156">
        <v>0.34496510468594216</v>
      </c>
      <c r="E337" s="156">
        <v>7.0787637088733799E-2</v>
      </c>
      <c r="F337" s="156">
        <v>9.4715852442671979E-3</v>
      </c>
      <c r="G337" s="156">
        <v>2.1934197407776669E-2</v>
      </c>
      <c r="H337" s="156">
        <v>9.9700897308075765E-4</v>
      </c>
      <c r="I337" s="156">
        <v>0.12163509471585245</v>
      </c>
      <c r="J337" s="156">
        <v>0.99999999999999989</v>
      </c>
      <c r="K337" s="87">
        <v>2006</v>
      </c>
      <c r="L337" s="87"/>
      <c r="M337" s="156" t="s">
        <v>294</v>
      </c>
      <c r="N337" s="156" t="s">
        <v>294</v>
      </c>
      <c r="O337" s="156">
        <v>0.40899999999999997</v>
      </c>
      <c r="P337" s="156">
        <v>0.45200000000000001</v>
      </c>
      <c r="Q337" s="156">
        <v>0.32400000000000001</v>
      </c>
      <c r="R337" s="156">
        <v>0.36599999999999999</v>
      </c>
      <c r="S337" s="156">
        <v>0.06</v>
      </c>
      <c r="T337" s="156">
        <v>8.3000000000000004E-2</v>
      </c>
      <c r="U337" s="156">
        <v>6.0000000000000001E-3</v>
      </c>
      <c r="V337" s="156">
        <v>1.4999999999999999E-2</v>
      </c>
      <c r="W337" s="156">
        <v>1.6E-2</v>
      </c>
      <c r="X337" s="156">
        <v>2.9000000000000001E-2</v>
      </c>
      <c r="Y337" s="156">
        <v>0</v>
      </c>
      <c r="Z337" s="156">
        <v>4.0000000000000001E-3</v>
      </c>
      <c r="AA337" s="156">
        <v>0.108</v>
      </c>
      <c r="AB337" s="156">
        <v>0.13700000000000001</v>
      </c>
    </row>
    <row r="338" spans="1:28" x14ac:dyDescent="0.25">
      <c r="A338" s="87" t="s">
        <v>1764</v>
      </c>
      <c r="B338" s="156" t="s">
        <v>294</v>
      </c>
      <c r="C338" s="156">
        <v>5.5248618784530384E-3</v>
      </c>
      <c r="D338" s="156">
        <v>0.32596685082872928</v>
      </c>
      <c r="E338" s="156">
        <v>0.23480662983425415</v>
      </c>
      <c r="F338" s="156">
        <v>4.1436464088397788E-2</v>
      </c>
      <c r="G338" s="156">
        <v>0.36740331491712708</v>
      </c>
      <c r="H338" s="156">
        <v>2.7624309392265192E-3</v>
      </c>
      <c r="I338" s="156">
        <v>2.2099447513812154E-2</v>
      </c>
      <c r="J338" s="156">
        <v>1</v>
      </c>
      <c r="K338" s="87">
        <v>362</v>
      </c>
      <c r="L338" s="87"/>
      <c r="M338" s="156" t="s">
        <v>294</v>
      </c>
      <c r="N338" s="156" t="s">
        <v>294</v>
      </c>
      <c r="O338" s="156">
        <v>2E-3</v>
      </c>
      <c r="P338" s="156">
        <v>0.02</v>
      </c>
      <c r="Q338" s="156">
        <v>0.28000000000000003</v>
      </c>
      <c r="R338" s="156">
        <v>0.376</v>
      </c>
      <c r="S338" s="156">
        <v>0.19400000000000001</v>
      </c>
      <c r="T338" s="156">
        <v>0.28100000000000003</v>
      </c>
      <c r="U338" s="156">
        <v>2.5000000000000001E-2</v>
      </c>
      <c r="V338" s="156">
        <v>6.7000000000000004E-2</v>
      </c>
      <c r="W338" s="156">
        <v>0.31900000000000001</v>
      </c>
      <c r="X338" s="156">
        <v>0.41799999999999998</v>
      </c>
      <c r="Y338" s="156">
        <v>0</v>
      </c>
      <c r="Z338" s="156">
        <v>1.4999999999999999E-2</v>
      </c>
      <c r="AA338" s="156">
        <v>1.0999999999999999E-2</v>
      </c>
      <c r="AB338" s="156">
        <v>4.2999999999999997E-2</v>
      </c>
    </row>
    <row r="339" spans="1:28" x14ac:dyDescent="0.25">
      <c r="A339" s="87" t="s">
        <v>1765</v>
      </c>
      <c r="B339" s="156" t="s">
        <v>294</v>
      </c>
      <c r="C339" s="156">
        <v>0.20574162679425836</v>
      </c>
      <c r="D339" s="156">
        <v>0.28708133971291866</v>
      </c>
      <c r="E339" s="156">
        <v>0.17703349282296652</v>
      </c>
      <c r="F339" s="156">
        <v>2.5518341307814992E-2</v>
      </c>
      <c r="G339" s="156">
        <v>0.27910685805422647</v>
      </c>
      <c r="H339" s="156">
        <v>3.189792663476874E-3</v>
      </c>
      <c r="I339" s="156">
        <v>2.2328548644338118E-2</v>
      </c>
      <c r="J339" s="156">
        <v>0.99999999999999989</v>
      </c>
      <c r="K339" s="87">
        <v>627</v>
      </c>
      <c r="L339" s="87"/>
      <c r="M339" s="156" t="s">
        <v>294</v>
      </c>
      <c r="N339" s="156" t="s">
        <v>294</v>
      </c>
      <c r="O339" s="156">
        <v>0.17599999999999999</v>
      </c>
      <c r="P339" s="156">
        <v>0.23899999999999999</v>
      </c>
      <c r="Q339" s="156">
        <v>0.253</v>
      </c>
      <c r="R339" s="156">
        <v>0.32400000000000001</v>
      </c>
      <c r="S339" s="156">
        <v>0.14899999999999999</v>
      </c>
      <c r="T339" s="156">
        <v>0.20899999999999999</v>
      </c>
      <c r="U339" s="156">
        <v>1.6E-2</v>
      </c>
      <c r="V339" s="156">
        <v>4.1000000000000002E-2</v>
      </c>
      <c r="W339" s="156">
        <v>0.245</v>
      </c>
      <c r="X339" s="156">
        <v>0.315</v>
      </c>
      <c r="Y339" s="156">
        <v>1E-3</v>
      </c>
      <c r="Z339" s="156">
        <v>1.2E-2</v>
      </c>
      <c r="AA339" s="156">
        <v>1.2999999999999999E-2</v>
      </c>
      <c r="AB339" s="156">
        <v>3.6999999999999998E-2</v>
      </c>
    </row>
    <row r="340" spans="1:28" x14ac:dyDescent="0.25">
      <c r="A340" s="87" t="s">
        <v>1766</v>
      </c>
      <c r="B340" s="156" t="s">
        <v>294</v>
      </c>
      <c r="C340" s="156">
        <v>0.11498257839721254</v>
      </c>
      <c r="D340" s="156">
        <v>0.32868757259001163</v>
      </c>
      <c r="E340" s="156">
        <v>0.14169570267131243</v>
      </c>
      <c r="F340" s="156">
        <v>3.9488966318234613E-2</v>
      </c>
      <c r="G340" s="156">
        <v>0.32520325203252032</v>
      </c>
      <c r="H340" s="156" t="s">
        <v>294</v>
      </c>
      <c r="I340" s="156">
        <v>4.9941927990708478E-2</v>
      </c>
      <c r="J340" s="156">
        <v>1</v>
      </c>
      <c r="K340" s="87">
        <v>861</v>
      </c>
      <c r="L340" s="87"/>
      <c r="M340" s="156" t="s">
        <v>294</v>
      </c>
      <c r="N340" s="156" t="s">
        <v>294</v>
      </c>
      <c r="O340" s="156">
        <v>9.5000000000000001E-2</v>
      </c>
      <c r="P340" s="156">
        <v>0.13800000000000001</v>
      </c>
      <c r="Q340" s="156">
        <v>0.29799999999999999</v>
      </c>
      <c r="R340" s="156">
        <v>0.36099999999999999</v>
      </c>
      <c r="S340" s="156">
        <v>0.12</v>
      </c>
      <c r="T340" s="156">
        <v>0.16700000000000001</v>
      </c>
      <c r="U340" s="156">
        <v>2.8000000000000001E-2</v>
      </c>
      <c r="V340" s="156">
        <v>5.5E-2</v>
      </c>
      <c r="W340" s="156">
        <v>0.29499999999999998</v>
      </c>
      <c r="X340" s="156">
        <v>0.35699999999999998</v>
      </c>
      <c r="Y340" s="156" t="s">
        <v>294</v>
      </c>
      <c r="Z340" s="156" t="s">
        <v>294</v>
      </c>
      <c r="AA340" s="156">
        <v>3.6999999999999998E-2</v>
      </c>
      <c r="AB340" s="156">
        <v>6.7000000000000004E-2</v>
      </c>
    </row>
    <row r="341" spans="1:28" x14ac:dyDescent="0.25">
      <c r="A341" s="87" t="s">
        <v>1767</v>
      </c>
      <c r="B341" s="156" t="s">
        <v>294</v>
      </c>
      <c r="C341" s="156">
        <v>0.19707361682670324</v>
      </c>
      <c r="D341" s="156">
        <v>0.34476451760402377</v>
      </c>
      <c r="E341" s="156">
        <v>0.12894375857338819</v>
      </c>
      <c r="F341" s="156">
        <v>3.292181069958848E-2</v>
      </c>
      <c r="G341" s="156">
        <v>0.23456790123456789</v>
      </c>
      <c r="H341" s="156">
        <v>9.1449474165523545E-4</v>
      </c>
      <c r="I341" s="156">
        <v>6.081390032007316E-2</v>
      </c>
      <c r="J341" s="156">
        <v>1</v>
      </c>
      <c r="K341" s="87">
        <v>2187</v>
      </c>
      <c r="L341" s="87"/>
      <c r="M341" s="156" t="s">
        <v>294</v>
      </c>
      <c r="N341" s="156" t="s">
        <v>294</v>
      </c>
      <c r="O341" s="156">
        <v>0.18099999999999999</v>
      </c>
      <c r="P341" s="156">
        <v>0.214</v>
      </c>
      <c r="Q341" s="156">
        <v>0.32500000000000001</v>
      </c>
      <c r="R341" s="156">
        <v>0.36499999999999999</v>
      </c>
      <c r="S341" s="156">
        <v>0.11600000000000001</v>
      </c>
      <c r="T341" s="156">
        <v>0.14399999999999999</v>
      </c>
      <c r="U341" s="156">
        <v>2.5999999999999999E-2</v>
      </c>
      <c r="V341" s="156">
        <v>4.1000000000000002E-2</v>
      </c>
      <c r="W341" s="156">
        <v>0.217</v>
      </c>
      <c r="X341" s="156">
        <v>0.253</v>
      </c>
      <c r="Y341" s="156">
        <v>0</v>
      </c>
      <c r="Z341" s="156">
        <v>3.0000000000000001E-3</v>
      </c>
      <c r="AA341" s="156">
        <v>5.1999999999999998E-2</v>
      </c>
      <c r="AB341" s="156">
        <v>7.1999999999999995E-2</v>
      </c>
    </row>
    <row r="342" spans="1:28" x14ac:dyDescent="0.25">
      <c r="A342" s="87" t="s">
        <v>1768</v>
      </c>
      <c r="B342" s="156" t="s">
        <v>294</v>
      </c>
      <c r="C342" s="156">
        <v>0.38311688311688313</v>
      </c>
      <c r="D342" s="156">
        <v>0.19244391971664698</v>
      </c>
      <c r="E342" s="156">
        <v>9.6812278630460449E-2</v>
      </c>
      <c r="F342" s="156">
        <v>0.12691853600944511</v>
      </c>
      <c r="G342" s="156">
        <v>0.14935064935064934</v>
      </c>
      <c r="H342" s="156">
        <v>2.3612750885478157E-3</v>
      </c>
      <c r="I342" s="156">
        <v>4.8996458087367176E-2</v>
      </c>
      <c r="J342" s="156">
        <v>1</v>
      </c>
      <c r="K342" s="87">
        <v>1694</v>
      </c>
      <c r="L342" s="87"/>
      <c r="M342" s="156" t="s">
        <v>294</v>
      </c>
      <c r="N342" s="156" t="s">
        <v>294</v>
      </c>
      <c r="O342" s="156">
        <v>0.36</v>
      </c>
      <c r="P342" s="156">
        <v>0.40699999999999997</v>
      </c>
      <c r="Q342" s="156">
        <v>0.17399999999999999</v>
      </c>
      <c r="R342" s="156">
        <v>0.21199999999999999</v>
      </c>
      <c r="S342" s="156">
        <v>8.4000000000000005E-2</v>
      </c>
      <c r="T342" s="156">
        <v>0.112</v>
      </c>
      <c r="U342" s="156">
        <v>0.112</v>
      </c>
      <c r="V342" s="156">
        <v>0.14399999999999999</v>
      </c>
      <c r="W342" s="156">
        <v>0.13300000000000001</v>
      </c>
      <c r="X342" s="156">
        <v>0.16700000000000001</v>
      </c>
      <c r="Y342" s="156">
        <v>1E-3</v>
      </c>
      <c r="Z342" s="156">
        <v>6.0000000000000001E-3</v>
      </c>
      <c r="AA342" s="156">
        <v>0.04</v>
      </c>
      <c r="AB342" s="156">
        <v>0.06</v>
      </c>
    </row>
    <row r="343" spans="1:28" x14ac:dyDescent="0.25">
      <c r="A343" s="87" t="s">
        <v>1769</v>
      </c>
      <c r="B343" s="156" t="s">
        <v>294</v>
      </c>
      <c r="C343" s="156">
        <v>0.14096916299559473</v>
      </c>
      <c r="D343" s="156">
        <v>0.37004405286343611</v>
      </c>
      <c r="E343" s="156">
        <v>0.21585903083700442</v>
      </c>
      <c r="F343" s="156">
        <v>8.8105726872246701E-2</v>
      </c>
      <c r="G343" s="156">
        <v>0.14977973568281938</v>
      </c>
      <c r="H343" s="156">
        <v>4.4052863436123352E-3</v>
      </c>
      <c r="I343" s="156">
        <v>3.0837004405286344E-2</v>
      </c>
      <c r="J343" s="156">
        <v>1</v>
      </c>
      <c r="K343" s="87">
        <v>227</v>
      </c>
      <c r="L343" s="87"/>
      <c r="M343" s="156" t="s">
        <v>294</v>
      </c>
      <c r="N343" s="156" t="s">
        <v>294</v>
      </c>
      <c r="O343" s="156">
        <v>0.10199999999999999</v>
      </c>
      <c r="P343" s="156">
        <v>0.192</v>
      </c>
      <c r="Q343" s="156">
        <v>0.31</v>
      </c>
      <c r="R343" s="156">
        <v>0.435</v>
      </c>
      <c r="S343" s="156">
        <v>0.16700000000000001</v>
      </c>
      <c r="T343" s="156">
        <v>0.27400000000000002</v>
      </c>
      <c r="U343" s="156">
        <v>5.8000000000000003E-2</v>
      </c>
      <c r="V343" s="156">
        <v>0.13200000000000001</v>
      </c>
      <c r="W343" s="156">
        <v>0.109</v>
      </c>
      <c r="X343" s="156">
        <v>0.20200000000000001</v>
      </c>
      <c r="Y343" s="156">
        <v>1E-3</v>
      </c>
      <c r="Z343" s="156">
        <v>2.5000000000000001E-2</v>
      </c>
      <c r="AA343" s="156">
        <v>1.4999999999999999E-2</v>
      </c>
      <c r="AB343" s="156">
        <v>6.2E-2</v>
      </c>
    </row>
    <row r="344" spans="1:28" x14ac:dyDescent="0.25">
      <c r="A344" s="87" t="s">
        <v>1770</v>
      </c>
      <c r="B344" s="156" t="s">
        <v>294</v>
      </c>
      <c r="C344" s="156" t="s">
        <v>294</v>
      </c>
      <c r="D344" s="156">
        <v>0.44912280701754387</v>
      </c>
      <c r="E344" s="156">
        <v>0.33333333333333331</v>
      </c>
      <c r="F344" s="156">
        <v>4.5614035087719301E-2</v>
      </c>
      <c r="G344" s="156">
        <v>0.12982456140350876</v>
      </c>
      <c r="H344" s="156" t="s">
        <v>294</v>
      </c>
      <c r="I344" s="156">
        <v>4.2105263157894736E-2</v>
      </c>
      <c r="J344" s="156">
        <v>1</v>
      </c>
      <c r="K344" s="87">
        <v>285</v>
      </c>
      <c r="L344" s="87"/>
      <c r="M344" s="156" t="s">
        <v>294</v>
      </c>
      <c r="N344" s="156" t="s">
        <v>294</v>
      </c>
      <c r="O344" s="156" t="s">
        <v>294</v>
      </c>
      <c r="P344" s="156" t="s">
        <v>294</v>
      </c>
      <c r="Q344" s="156">
        <v>0.39200000000000002</v>
      </c>
      <c r="R344" s="156">
        <v>0.50700000000000001</v>
      </c>
      <c r="S344" s="156">
        <v>0.28100000000000003</v>
      </c>
      <c r="T344" s="156">
        <v>0.39</v>
      </c>
      <c r="U344" s="156">
        <v>2.7E-2</v>
      </c>
      <c r="V344" s="156">
        <v>7.5999999999999998E-2</v>
      </c>
      <c r="W344" s="156">
        <v>9.6000000000000002E-2</v>
      </c>
      <c r="X344" s="156">
        <v>0.17399999999999999</v>
      </c>
      <c r="Y344" s="156" t="s">
        <v>294</v>
      </c>
      <c r="Z344" s="156" t="s">
        <v>294</v>
      </c>
      <c r="AA344" s="156">
        <v>2.4E-2</v>
      </c>
      <c r="AB344" s="156">
        <v>7.1999999999999995E-2</v>
      </c>
    </row>
    <row r="345" spans="1:28" x14ac:dyDescent="0.25">
      <c r="A345" s="87" t="s">
        <v>1771</v>
      </c>
      <c r="B345" s="156" t="s">
        <v>294</v>
      </c>
      <c r="C345" s="156">
        <v>0.1050228310502283</v>
      </c>
      <c r="D345" s="156">
        <v>0.45205479452054792</v>
      </c>
      <c r="E345" s="156">
        <v>0.15068493150684931</v>
      </c>
      <c r="F345" s="156">
        <v>2.7397260273972601E-2</v>
      </c>
      <c r="G345" s="156">
        <v>0.21461187214611871</v>
      </c>
      <c r="H345" s="156" t="s">
        <v>294</v>
      </c>
      <c r="I345" s="156">
        <v>5.0228310502283102E-2</v>
      </c>
      <c r="J345" s="156">
        <v>1</v>
      </c>
      <c r="K345" s="87">
        <v>219</v>
      </c>
      <c r="L345" s="87"/>
      <c r="M345" s="156" t="s">
        <v>294</v>
      </c>
      <c r="N345" s="156" t="s">
        <v>294</v>
      </c>
      <c r="O345" s="156">
        <v>7.0999999999999994E-2</v>
      </c>
      <c r="P345" s="156">
        <v>0.153</v>
      </c>
      <c r="Q345" s="156">
        <v>0.38800000000000001</v>
      </c>
      <c r="R345" s="156">
        <v>0.51800000000000002</v>
      </c>
      <c r="S345" s="156">
        <v>0.109</v>
      </c>
      <c r="T345" s="156">
        <v>0.20399999999999999</v>
      </c>
      <c r="U345" s="156">
        <v>1.2999999999999999E-2</v>
      </c>
      <c r="V345" s="156">
        <v>5.8000000000000003E-2</v>
      </c>
      <c r="W345" s="156">
        <v>0.16500000000000001</v>
      </c>
      <c r="X345" s="156">
        <v>0.27400000000000002</v>
      </c>
      <c r="Y345" s="156" t="s">
        <v>294</v>
      </c>
      <c r="Z345" s="156" t="s">
        <v>294</v>
      </c>
      <c r="AA345" s="156">
        <v>2.8000000000000001E-2</v>
      </c>
      <c r="AB345" s="156">
        <v>8.7999999999999995E-2</v>
      </c>
    </row>
    <row r="346" spans="1:28" x14ac:dyDescent="0.25">
      <c r="A346" s="87" t="s">
        <v>1772</v>
      </c>
      <c r="B346" s="156" t="s">
        <v>294</v>
      </c>
      <c r="C346" s="156">
        <v>0.15238879736408567</v>
      </c>
      <c r="D346" s="156">
        <v>0.33196046128500822</v>
      </c>
      <c r="E346" s="156">
        <v>0.16062602965403625</v>
      </c>
      <c r="F346" s="156">
        <v>3.7067545304777592E-2</v>
      </c>
      <c r="G346" s="156">
        <v>0.25864909390444812</v>
      </c>
      <c r="H346" s="156">
        <v>2.4711696869851728E-3</v>
      </c>
      <c r="I346" s="156">
        <v>5.6836902800658978E-2</v>
      </c>
      <c r="J346" s="156">
        <v>1</v>
      </c>
      <c r="K346" s="87">
        <v>1214</v>
      </c>
      <c r="L346" s="87"/>
      <c r="M346" s="156" t="s">
        <v>294</v>
      </c>
      <c r="N346" s="156" t="s">
        <v>294</v>
      </c>
      <c r="O346" s="156">
        <v>0.13300000000000001</v>
      </c>
      <c r="P346" s="156">
        <v>0.17399999999999999</v>
      </c>
      <c r="Q346" s="156">
        <v>0.30599999999999999</v>
      </c>
      <c r="R346" s="156">
        <v>0.35899999999999999</v>
      </c>
      <c r="S346" s="156">
        <v>0.14099999999999999</v>
      </c>
      <c r="T346" s="156">
        <v>0.182</v>
      </c>
      <c r="U346" s="156">
        <v>2.8000000000000001E-2</v>
      </c>
      <c r="V346" s="156">
        <v>4.9000000000000002E-2</v>
      </c>
      <c r="W346" s="156">
        <v>0.23499999999999999</v>
      </c>
      <c r="X346" s="156">
        <v>0.28399999999999997</v>
      </c>
      <c r="Y346" s="156">
        <v>1E-3</v>
      </c>
      <c r="Z346" s="156">
        <v>7.0000000000000001E-3</v>
      </c>
      <c r="AA346" s="156">
        <v>4.4999999999999998E-2</v>
      </c>
      <c r="AB346" s="156">
        <v>7.0999999999999994E-2</v>
      </c>
    </row>
    <row r="347" spans="1:28" x14ac:dyDescent="0.25">
      <c r="A347" s="87" t="s">
        <v>1773</v>
      </c>
      <c r="B347" s="156" t="s">
        <v>294</v>
      </c>
      <c r="C347" s="156">
        <v>0.27728813559322035</v>
      </c>
      <c r="D347" s="156">
        <v>0.23661016949152541</v>
      </c>
      <c r="E347" s="156">
        <v>0.13966101694915253</v>
      </c>
      <c r="F347" s="156">
        <v>2.169491525423729E-2</v>
      </c>
      <c r="G347" s="156">
        <v>0.27661016949152545</v>
      </c>
      <c r="H347" s="156">
        <v>1.3559322033898306E-3</v>
      </c>
      <c r="I347" s="156">
        <v>4.6779661016949151E-2</v>
      </c>
      <c r="J347" s="156">
        <v>1</v>
      </c>
      <c r="K347" s="87">
        <v>1475</v>
      </c>
      <c r="L347" s="87"/>
      <c r="M347" s="156" t="s">
        <v>294</v>
      </c>
      <c r="N347" s="156" t="s">
        <v>294</v>
      </c>
      <c r="O347" s="156">
        <v>0.255</v>
      </c>
      <c r="P347" s="156">
        <v>0.30099999999999999</v>
      </c>
      <c r="Q347" s="156">
        <v>0.216</v>
      </c>
      <c r="R347" s="156">
        <v>0.25900000000000001</v>
      </c>
      <c r="S347" s="156">
        <v>0.123</v>
      </c>
      <c r="T347" s="156">
        <v>0.158</v>
      </c>
      <c r="U347" s="156">
        <v>1.4999999999999999E-2</v>
      </c>
      <c r="V347" s="156">
        <v>0.03</v>
      </c>
      <c r="W347" s="156">
        <v>0.254</v>
      </c>
      <c r="X347" s="156">
        <v>0.3</v>
      </c>
      <c r="Y347" s="156">
        <v>0</v>
      </c>
      <c r="Z347" s="156">
        <v>5.0000000000000001E-3</v>
      </c>
      <c r="AA347" s="156">
        <v>3.6999999999999998E-2</v>
      </c>
      <c r="AB347" s="156">
        <v>5.8999999999999997E-2</v>
      </c>
    </row>
    <row r="348" spans="1:28" x14ac:dyDescent="0.25">
      <c r="A348" s="87" t="s">
        <v>1774</v>
      </c>
      <c r="B348" s="156" t="s">
        <v>294</v>
      </c>
      <c r="C348" s="156">
        <v>0.1342801807617818</v>
      </c>
      <c r="D348" s="156">
        <v>0.21239509360877987</v>
      </c>
      <c r="E348" s="156">
        <v>0.13492575855390573</v>
      </c>
      <c r="F348" s="156">
        <v>4.5836023240800515E-2</v>
      </c>
      <c r="G348" s="156">
        <v>0.41639767591994836</v>
      </c>
      <c r="H348" s="156">
        <v>5.8102001291155583E-3</v>
      </c>
      <c r="I348" s="156">
        <v>5.0355067785668173E-2</v>
      </c>
      <c r="J348" s="156">
        <v>1</v>
      </c>
      <c r="K348" s="87">
        <v>1549</v>
      </c>
      <c r="L348" s="87"/>
      <c r="M348" s="156" t="s">
        <v>294</v>
      </c>
      <c r="N348" s="156" t="s">
        <v>294</v>
      </c>
      <c r="O348" s="156">
        <v>0.11799999999999999</v>
      </c>
      <c r="P348" s="156">
        <v>0.152</v>
      </c>
      <c r="Q348" s="156">
        <v>0.193</v>
      </c>
      <c r="R348" s="156">
        <v>0.23300000000000001</v>
      </c>
      <c r="S348" s="156">
        <v>0.11899999999999999</v>
      </c>
      <c r="T348" s="156">
        <v>0.153</v>
      </c>
      <c r="U348" s="156">
        <v>3.5999999999999997E-2</v>
      </c>
      <c r="V348" s="156">
        <v>5.7000000000000002E-2</v>
      </c>
      <c r="W348" s="156">
        <v>0.39200000000000002</v>
      </c>
      <c r="X348" s="156">
        <v>0.441</v>
      </c>
      <c r="Y348" s="156">
        <v>3.0000000000000001E-3</v>
      </c>
      <c r="Z348" s="156">
        <v>1.0999999999999999E-2</v>
      </c>
      <c r="AA348" s="156">
        <v>4.1000000000000002E-2</v>
      </c>
      <c r="AB348" s="156">
        <v>6.2E-2</v>
      </c>
    </row>
    <row r="349" spans="1:28" x14ac:dyDescent="0.25">
      <c r="A349" s="87" t="s">
        <v>1775</v>
      </c>
      <c r="B349" s="156" t="s">
        <v>294</v>
      </c>
      <c r="C349" s="156">
        <v>0.25855400178518301</v>
      </c>
      <c r="D349" s="156">
        <v>0.453436477238917</v>
      </c>
      <c r="E349" s="156">
        <v>0.12268174154517504</v>
      </c>
      <c r="F349" s="156">
        <v>4.3935336705345635E-2</v>
      </c>
      <c r="G349" s="156">
        <v>4.621640384806109E-2</v>
      </c>
      <c r="H349" s="156">
        <v>1.9835366458395318E-4</v>
      </c>
      <c r="I349" s="156">
        <v>7.4977685212734305E-2</v>
      </c>
      <c r="J349" s="156">
        <v>1.0000000000000002</v>
      </c>
      <c r="K349" s="87">
        <v>10083</v>
      </c>
      <c r="L349" s="87"/>
      <c r="M349" s="156" t="s">
        <v>294</v>
      </c>
      <c r="N349" s="156" t="s">
        <v>294</v>
      </c>
      <c r="O349" s="156">
        <v>0.25</v>
      </c>
      <c r="P349" s="156">
        <v>0.26700000000000002</v>
      </c>
      <c r="Q349" s="156">
        <v>0.44400000000000001</v>
      </c>
      <c r="R349" s="156">
        <v>0.46300000000000002</v>
      </c>
      <c r="S349" s="156">
        <v>0.11600000000000001</v>
      </c>
      <c r="T349" s="156">
        <v>0.129</v>
      </c>
      <c r="U349" s="156">
        <v>0.04</v>
      </c>
      <c r="V349" s="156">
        <v>4.8000000000000001E-2</v>
      </c>
      <c r="W349" s="156">
        <v>4.2000000000000003E-2</v>
      </c>
      <c r="X349" s="156">
        <v>0.05</v>
      </c>
      <c r="Y349" s="156">
        <v>0</v>
      </c>
      <c r="Z349" s="156">
        <v>1E-3</v>
      </c>
      <c r="AA349" s="156">
        <v>7.0000000000000007E-2</v>
      </c>
      <c r="AB349" s="156">
        <v>0.08</v>
      </c>
    </row>
    <row r="350" spans="1:28" x14ac:dyDescent="0.25">
      <c r="A350" s="87" t="s">
        <v>1776</v>
      </c>
      <c r="B350" s="156" t="s">
        <v>294</v>
      </c>
      <c r="C350" s="156">
        <v>0.15254237288135594</v>
      </c>
      <c r="D350" s="156">
        <v>0.28813559322033899</v>
      </c>
      <c r="E350" s="156">
        <v>0.22033898305084745</v>
      </c>
      <c r="F350" s="156">
        <v>3.3898305084745763E-2</v>
      </c>
      <c r="G350" s="156">
        <v>0.23728813559322035</v>
      </c>
      <c r="H350" s="156" t="s">
        <v>294</v>
      </c>
      <c r="I350" s="156">
        <v>6.7796610169491525E-2</v>
      </c>
      <c r="J350" s="156">
        <v>1</v>
      </c>
      <c r="K350" s="87">
        <v>59</v>
      </c>
      <c r="L350" s="87"/>
      <c r="M350" s="156" t="s">
        <v>294</v>
      </c>
      <c r="N350" s="156" t="s">
        <v>294</v>
      </c>
      <c r="O350" s="156">
        <v>8.2000000000000003E-2</v>
      </c>
      <c r="P350" s="156">
        <v>0.26500000000000001</v>
      </c>
      <c r="Q350" s="156">
        <v>0.188</v>
      </c>
      <c r="R350" s="156">
        <v>0.41399999999999998</v>
      </c>
      <c r="S350" s="156">
        <v>0.13400000000000001</v>
      </c>
      <c r="T350" s="156">
        <v>0.34100000000000003</v>
      </c>
      <c r="U350" s="156">
        <v>8.9999999999999993E-3</v>
      </c>
      <c r="V350" s="156">
        <v>0.115</v>
      </c>
      <c r="W350" s="156">
        <v>0.14699999999999999</v>
      </c>
      <c r="X350" s="156">
        <v>0.36</v>
      </c>
      <c r="Y350" s="156" t="s">
        <v>294</v>
      </c>
      <c r="Z350" s="156" t="s">
        <v>294</v>
      </c>
      <c r="AA350" s="156">
        <v>2.7E-2</v>
      </c>
      <c r="AB350" s="156">
        <v>0.16200000000000001</v>
      </c>
    </row>
    <row r="351" spans="1:28" x14ac:dyDescent="0.25">
      <c r="A351" s="87" t="s">
        <v>1777</v>
      </c>
      <c r="B351" s="156" t="s">
        <v>294</v>
      </c>
      <c r="C351" s="156">
        <v>0.15</v>
      </c>
      <c r="D351" s="156">
        <v>0.37894736842105264</v>
      </c>
      <c r="E351" s="156">
        <v>0.17894736842105263</v>
      </c>
      <c r="F351" s="156">
        <v>1.3157894736842105E-2</v>
      </c>
      <c r="G351" s="156">
        <v>0.19473684210526315</v>
      </c>
      <c r="H351" s="156" t="s">
        <v>294</v>
      </c>
      <c r="I351" s="156">
        <v>8.4210526315789472E-2</v>
      </c>
      <c r="J351" s="156">
        <v>1</v>
      </c>
      <c r="K351" s="87">
        <v>380</v>
      </c>
      <c r="L351" s="87"/>
      <c r="M351" s="156" t="s">
        <v>294</v>
      </c>
      <c r="N351" s="156" t="s">
        <v>294</v>
      </c>
      <c r="O351" s="156">
        <v>0.11799999999999999</v>
      </c>
      <c r="P351" s="156">
        <v>0.189</v>
      </c>
      <c r="Q351" s="156">
        <v>0.33200000000000002</v>
      </c>
      <c r="R351" s="156">
        <v>0.42899999999999999</v>
      </c>
      <c r="S351" s="156">
        <v>0.14399999999999999</v>
      </c>
      <c r="T351" s="156">
        <v>0.221</v>
      </c>
      <c r="U351" s="156">
        <v>6.0000000000000001E-3</v>
      </c>
      <c r="V351" s="156">
        <v>0.03</v>
      </c>
      <c r="W351" s="156">
        <v>0.158</v>
      </c>
      <c r="X351" s="156">
        <v>0.23799999999999999</v>
      </c>
      <c r="Y351" s="156" t="s">
        <v>294</v>
      </c>
      <c r="Z351" s="156" t="s">
        <v>294</v>
      </c>
      <c r="AA351" s="156">
        <v>0.06</v>
      </c>
      <c r="AB351" s="156">
        <v>0.11600000000000001</v>
      </c>
    </row>
    <row r="352" spans="1:28" x14ac:dyDescent="0.25">
      <c r="A352" s="87" t="s">
        <v>1778</v>
      </c>
      <c r="B352" s="156" t="s">
        <v>294</v>
      </c>
      <c r="C352" s="156">
        <v>0.26339285714285715</v>
      </c>
      <c r="D352" s="156">
        <v>0.20535714285714285</v>
      </c>
      <c r="E352" s="156">
        <v>0.10788690476190477</v>
      </c>
      <c r="F352" s="156">
        <v>0.13392857142857142</v>
      </c>
      <c r="G352" s="156">
        <v>0.23363095238095238</v>
      </c>
      <c r="H352" s="156">
        <v>2.976190476190476E-3</v>
      </c>
      <c r="I352" s="156">
        <v>5.2827380952380952E-2</v>
      </c>
      <c r="J352" s="156">
        <v>1</v>
      </c>
      <c r="K352" s="87">
        <v>1344</v>
      </c>
      <c r="L352" s="87"/>
      <c r="M352" s="156" t="s">
        <v>294</v>
      </c>
      <c r="N352" s="156" t="s">
        <v>294</v>
      </c>
      <c r="O352" s="156">
        <v>0.24099999999999999</v>
      </c>
      <c r="P352" s="156">
        <v>0.28799999999999998</v>
      </c>
      <c r="Q352" s="156">
        <v>0.185</v>
      </c>
      <c r="R352" s="156">
        <v>0.22800000000000001</v>
      </c>
      <c r="S352" s="156">
        <v>9.1999999999999998E-2</v>
      </c>
      <c r="T352" s="156">
        <v>0.126</v>
      </c>
      <c r="U352" s="156">
        <v>0.11700000000000001</v>
      </c>
      <c r="V352" s="156">
        <v>0.153</v>
      </c>
      <c r="W352" s="156">
        <v>0.21199999999999999</v>
      </c>
      <c r="X352" s="156">
        <v>0.25700000000000001</v>
      </c>
      <c r="Y352" s="156">
        <v>1E-3</v>
      </c>
      <c r="Z352" s="156">
        <v>8.0000000000000002E-3</v>
      </c>
      <c r="AA352" s="156">
        <v>4.2000000000000003E-2</v>
      </c>
      <c r="AB352" s="156">
        <v>6.6000000000000003E-2</v>
      </c>
    </row>
    <row r="353" spans="1:28" x14ac:dyDescent="0.25">
      <c r="A353" s="87" t="s">
        <v>1779</v>
      </c>
      <c r="B353" s="156" t="s">
        <v>294</v>
      </c>
      <c r="C353" s="156">
        <v>0.41666666666666669</v>
      </c>
      <c r="D353" s="156">
        <v>0.35</v>
      </c>
      <c r="E353" s="156">
        <v>8.3333333333333329E-2</v>
      </c>
      <c r="F353" s="156">
        <v>1.6666666666666666E-2</v>
      </c>
      <c r="G353" s="156">
        <v>8.3333333333333329E-2</v>
      </c>
      <c r="H353" s="156" t="s">
        <v>294</v>
      </c>
      <c r="I353" s="156">
        <v>0.05</v>
      </c>
      <c r="J353" s="156">
        <v>1</v>
      </c>
      <c r="K353" s="87">
        <v>60</v>
      </c>
      <c r="L353" s="87"/>
      <c r="M353" s="156" t="s">
        <v>294</v>
      </c>
      <c r="N353" s="156" t="s">
        <v>294</v>
      </c>
      <c r="O353" s="156">
        <v>0.30099999999999999</v>
      </c>
      <c r="P353" s="156">
        <v>0.54300000000000004</v>
      </c>
      <c r="Q353" s="156">
        <v>0.24199999999999999</v>
      </c>
      <c r="R353" s="156">
        <v>0.47599999999999998</v>
      </c>
      <c r="S353" s="156">
        <v>3.5999999999999997E-2</v>
      </c>
      <c r="T353" s="156">
        <v>0.18099999999999999</v>
      </c>
      <c r="U353" s="156">
        <v>3.0000000000000001E-3</v>
      </c>
      <c r="V353" s="156">
        <v>8.8999999999999996E-2</v>
      </c>
      <c r="W353" s="156">
        <v>3.5999999999999997E-2</v>
      </c>
      <c r="X353" s="156">
        <v>0.18099999999999999</v>
      </c>
      <c r="Y353" s="156" t="s">
        <v>294</v>
      </c>
      <c r="Z353" s="156" t="s">
        <v>294</v>
      </c>
      <c r="AA353" s="156">
        <v>1.7000000000000001E-2</v>
      </c>
      <c r="AB353" s="156">
        <v>0.13700000000000001</v>
      </c>
    </row>
    <row r="354" spans="1:28" x14ac:dyDescent="0.25">
      <c r="A354" s="87" t="s">
        <v>1780</v>
      </c>
      <c r="B354" s="156" t="s">
        <v>294</v>
      </c>
      <c r="C354" s="156">
        <v>0.42597029228557737</v>
      </c>
      <c r="D354" s="156">
        <v>0.3612841399137518</v>
      </c>
      <c r="E354" s="156">
        <v>8.8643986583612847E-2</v>
      </c>
      <c r="F354" s="156">
        <v>1.8687110685194058E-2</v>
      </c>
      <c r="G354" s="156">
        <v>4.8394825107810256E-2</v>
      </c>
      <c r="H354" s="156">
        <v>1.4374700527072352E-3</v>
      </c>
      <c r="I354" s="156">
        <v>5.558217537134643E-2</v>
      </c>
      <c r="J354" s="156">
        <v>0.99999999999999989</v>
      </c>
      <c r="K354" s="87">
        <v>2087</v>
      </c>
      <c r="L354" s="87"/>
      <c r="M354" s="156" t="s">
        <v>294</v>
      </c>
      <c r="N354" s="156" t="s">
        <v>294</v>
      </c>
      <c r="O354" s="156">
        <v>0.40500000000000003</v>
      </c>
      <c r="P354" s="156">
        <v>0.44700000000000001</v>
      </c>
      <c r="Q354" s="156">
        <v>0.34100000000000003</v>
      </c>
      <c r="R354" s="156">
        <v>0.38200000000000001</v>
      </c>
      <c r="S354" s="156">
        <v>7.6999999999999999E-2</v>
      </c>
      <c r="T354" s="156">
        <v>0.10199999999999999</v>
      </c>
      <c r="U354" s="156">
        <v>1.4E-2</v>
      </c>
      <c r="V354" s="156">
        <v>2.5000000000000001E-2</v>
      </c>
      <c r="W354" s="156">
        <v>0.04</v>
      </c>
      <c r="X354" s="156">
        <v>5.8000000000000003E-2</v>
      </c>
      <c r="Y354" s="156">
        <v>0</v>
      </c>
      <c r="Z354" s="156">
        <v>4.0000000000000001E-3</v>
      </c>
      <c r="AA354" s="156">
        <v>4.7E-2</v>
      </c>
      <c r="AB354" s="156">
        <v>6.6000000000000003E-2</v>
      </c>
    </row>
    <row r="355" spans="1:28" x14ac:dyDescent="0.25">
      <c r="A355" s="87" t="s">
        <v>1781</v>
      </c>
      <c r="B355" s="156" t="s">
        <v>294</v>
      </c>
      <c r="C355" s="156">
        <v>0.31847133757961782</v>
      </c>
      <c r="D355" s="156">
        <v>0.32484076433121017</v>
      </c>
      <c r="E355" s="156">
        <v>0.22292993630573249</v>
      </c>
      <c r="F355" s="156">
        <v>1.9108280254777069E-2</v>
      </c>
      <c r="G355" s="156">
        <v>3.8216560509554139E-2</v>
      </c>
      <c r="H355" s="156" t="s">
        <v>294</v>
      </c>
      <c r="I355" s="156">
        <v>7.6433121019108277E-2</v>
      </c>
      <c r="J355" s="156">
        <v>1</v>
      </c>
      <c r="K355" s="87">
        <v>157</v>
      </c>
      <c r="L355" s="87"/>
      <c r="M355" s="156" t="s">
        <v>294</v>
      </c>
      <c r="N355" s="156" t="s">
        <v>294</v>
      </c>
      <c r="O355" s="156">
        <v>0.251</v>
      </c>
      <c r="P355" s="156">
        <v>0.39500000000000002</v>
      </c>
      <c r="Q355" s="156">
        <v>0.25700000000000001</v>
      </c>
      <c r="R355" s="156">
        <v>0.40200000000000002</v>
      </c>
      <c r="S355" s="156">
        <v>0.16500000000000001</v>
      </c>
      <c r="T355" s="156">
        <v>0.29399999999999998</v>
      </c>
      <c r="U355" s="156">
        <v>7.0000000000000001E-3</v>
      </c>
      <c r="V355" s="156">
        <v>5.5E-2</v>
      </c>
      <c r="W355" s="156">
        <v>1.7999999999999999E-2</v>
      </c>
      <c r="X355" s="156">
        <v>8.1000000000000003E-2</v>
      </c>
      <c r="Y355" s="156" t="s">
        <v>294</v>
      </c>
      <c r="Z355" s="156" t="s">
        <v>294</v>
      </c>
      <c r="AA355" s="156">
        <v>4.3999999999999997E-2</v>
      </c>
      <c r="AB355" s="156">
        <v>0.129</v>
      </c>
    </row>
    <row r="356" spans="1:28" x14ac:dyDescent="0.25">
      <c r="A356" s="87" t="s">
        <v>1782</v>
      </c>
      <c r="B356" s="156" t="s">
        <v>294</v>
      </c>
      <c r="C356" s="156">
        <v>0.28282828282828282</v>
      </c>
      <c r="D356" s="156">
        <v>0.42568542568542567</v>
      </c>
      <c r="E356" s="156">
        <v>0.14285714285714285</v>
      </c>
      <c r="F356" s="156">
        <v>4.9062049062049064E-2</v>
      </c>
      <c r="G356" s="156">
        <v>4.9062049062049064E-2</v>
      </c>
      <c r="H356" s="156" t="s">
        <v>294</v>
      </c>
      <c r="I356" s="156">
        <v>5.0505050505050504E-2</v>
      </c>
      <c r="J356" s="156">
        <v>0.99999999999999989</v>
      </c>
      <c r="K356" s="87">
        <v>693</v>
      </c>
      <c r="L356" s="87"/>
      <c r="M356" s="156" t="s">
        <v>294</v>
      </c>
      <c r="N356" s="156" t="s">
        <v>294</v>
      </c>
      <c r="O356" s="156">
        <v>0.251</v>
      </c>
      <c r="P356" s="156">
        <v>0.317</v>
      </c>
      <c r="Q356" s="156">
        <v>0.38900000000000001</v>
      </c>
      <c r="R356" s="156">
        <v>0.46300000000000002</v>
      </c>
      <c r="S356" s="156">
        <v>0.11899999999999999</v>
      </c>
      <c r="T356" s="156">
        <v>0.17100000000000001</v>
      </c>
      <c r="U356" s="156">
        <v>3.5000000000000003E-2</v>
      </c>
      <c r="V356" s="156">
        <v>6.8000000000000005E-2</v>
      </c>
      <c r="W356" s="156">
        <v>3.5000000000000003E-2</v>
      </c>
      <c r="X356" s="156">
        <v>6.8000000000000005E-2</v>
      </c>
      <c r="Y356" s="156" t="s">
        <v>294</v>
      </c>
      <c r="Z356" s="156" t="s">
        <v>294</v>
      </c>
      <c r="AA356" s="156">
        <v>3.6999999999999998E-2</v>
      </c>
      <c r="AB356" s="156">
        <v>6.9000000000000006E-2</v>
      </c>
    </row>
    <row r="357" spans="1:28" x14ac:dyDescent="0.25">
      <c r="A357" s="87" t="s">
        <v>1783</v>
      </c>
      <c r="B357" s="156">
        <v>1.5645833924366647E-2</v>
      </c>
      <c r="C357" s="156">
        <v>0.28365343697693551</v>
      </c>
      <c r="D357" s="156">
        <v>0.2814547930437743</v>
      </c>
      <c r="E357" s="156">
        <v>0.11045703424210616</v>
      </c>
      <c r="F357" s="156">
        <v>3.1078895855201565E-2</v>
      </c>
      <c r="G357" s="156">
        <v>0.23597832562625889</v>
      </c>
      <c r="H357" s="156">
        <v>2.9504383103066754E-3</v>
      </c>
      <c r="I357" s="156">
        <v>3.8781242021050245E-2</v>
      </c>
      <c r="J357" s="156">
        <v>1</v>
      </c>
      <c r="K357" s="87">
        <v>70498</v>
      </c>
      <c r="L357" s="87"/>
      <c r="M357" s="156">
        <v>1.4999999999999999E-2</v>
      </c>
      <c r="N357" s="156">
        <v>1.7000000000000001E-2</v>
      </c>
      <c r="O357" s="156">
        <v>0.28000000000000003</v>
      </c>
      <c r="P357" s="156">
        <v>0.28699999999999998</v>
      </c>
      <c r="Q357" s="156">
        <v>0.27800000000000002</v>
      </c>
      <c r="R357" s="156">
        <v>0.28499999999999998</v>
      </c>
      <c r="S357" s="156">
        <v>0.108</v>
      </c>
      <c r="T357" s="156">
        <v>0.113</v>
      </c>
      <c r="U357" s="156">
        <v>0.03</v>
      </c>
      <c r="V357" s="156">
        <v>3.2000000000000001E-2</v>
      </c>
      <c r="W357" s="156">
        <v>0.23300000000000001</v>
      </c>
      <c r="X357" s="156">
        <v>0.23899999999999999</v>
      </c>
      <c r="Y357" s="156">
        <v>3.0000000000000001E-3</v>
      </c>
      <c r="Z357" s="156">
        <v>3.0000000000000001E-3</v>
      </c>
      <c r="AA357" s="156">
        <v>3.6999999999999998E-2</v>
      </c>
      <c r="AB357" s="156">
        <v>0.04</v>
      </c>
    </row>
    <row r="358" spans="1:28" x14ac:dyDescent="0.25">
      <c r="A358" s="87" t="s">
        <v>1784</v>
      </c>
      <c r="B358" s="156" t="s">
        <v>294</v>
      </c>
      <c r="C358" s="156">
        <v>0.12179487179487179</v>
      </c>
      <c r="D358" s="156">
        <v>0.19658119658119658</v>
      </c>
      <c r="E358" s="156">
        <v>0.11324786324786325</v>
      </c>
      <c r="F358" s="156">
        <v>4.2735042735042736E-2</v>
      </c>
      <c r="G358" s="156">
        <v>0.49572649572649574</v>
      </c>
      <c r="H358" s="156">
        <v>4.2735042735042739E-3</v>
      </c>
      <c r="I358" s="156">
        <v>2.564102564102564E-2</v>
      </c>
      <c r="J358" s="156">
        <v>1</v>
      </c>
      <c r="K358" s="87">
        <v>468</v>
      </c>
      <c r="L358" s="87"/>
      <c r="M358" s="156" t="s">
        <v>294</v>
      </c>
      <c r="N358" s="156" t="s">
        <v>294</v>
      </c>
      <c r="O358" s="156">
        <v>9.5000000000000001E-2</v>
      </c>
      <c r="P358" s="156">
        <v>0.155</v>
      </c>
      <c r="Q358" s="156">
        <v>0.16300000000000001</v>
      </c>
      <c r="R358" s="156">
        <v>0.23499999999999999</v>
      </c>
      <c r="S358" s="156">
        <v>8.7999999999999995E-2</v>
      </c>
      <c r="T358" s="156">
        <v>0.14499999999999999</v>
      </c>
      <c r="U358" s="156">
        <v>2.8000000000000001E-2</v>
      </c>
      <c r="V358" s="156">
        <v>6.5000000000000002E-2</v>
      </c>
      <c r="W358" s="156">
        <v>0.45100000000000001</v>
      </c>
      <c r="X358" s="156">
        <v>0.54100000000000004</v>
      </c>
      <c r="Y358" s="156">
        <v>1E-3</v>
      </c>
      <c r="Z358" s="156">
        <v>1.4999999999999999E-2</v>
      </c>
      <c r="AA358" s="156">
        <v>1.4999999999999999E-2</v>
      </c>
      <c r="AB358" s="156">
        <v>4.3999999999999997E-2</v>
      </c>
    </row>
    <row r="359" spans="1:28" x14ac:dyDescent="0.25">
      <c r="A359" s="87" t="s">
        <v>1785</v>
      </c>
      <c r="B359" s="156" t="s">
        <v>294</v>
      </c>
      <c r="C359" s="156">
        <v>0.31367843675008572</v>
      </c>
      <c r="D359" s="156">
        <v>0.30990743914981145</v>
      </c>
      <c r="E359" s="156">
        <v>0.15049708604730888</v>
      </c>
      <c r="F359" s="156">
        <v>4.4223517312307163E-2</v>
      </c>
      <c r="G359" s="156">
        <v>0.1480973603016798</v>
      </c>
      <c r="H359" s="156">
        <v>2.3997257456290708E-3</v>
      </c>
      <c r="I359" s="156">
        <v>3.1196434693177923E-2</v>
      </c>
      <c r="J359" s="156">
        <v>0.99999999999999989</v>
      </c>
      <c r="K359" s="87">
        <v>2917</v>
      </c>
      <c r="L359" s="87"/>
      <c r="M359" s="156" t="s">
        <v>294</v>
      </c>
      <c r="N359" s="156" t="s">
        <v>294</v>
      </c>
      <c r="O359" s="156">
        <v>0.29699999999999999</v>
      </c>
      <c r="P359" s="156">
        <v>0.33100000000000002</v>
      </c>
      <c r="Q359" s="156">
        <v>0.29299999999999998</v>
      </c>
      <c r="R359" s="156">
        <v>0.32700000000000001</v>
      </c>
      <c r="S359" s="156">
        <v>0.13800000000000001</v>
      </c>
      <c r="T359" s="156">
        <v>0.16400000000000001</v>
      </c>
      <c r="U359" s="156">
        <v>3.6999999999999998E-2</v>
      </c>
      <c r="V359" s="156">
        <v>5.1999999999999998E-2</v>
      </c>
      <c r="W359" s="156">
        <v>0.13600000000000001</v>
      </c>
      <c r="X359" s="156">
        <v>0.161</v>
      </c>
      <c r="Y359" s="156">
        <v>1E-3</v>
      </c>
      <c r="Z359" s="156">
        <v>5.0000000000000001E-3</v>
      </c>
      <c r="AA359" s="156">
        <v>2.5000000000000001E-2</v>
      </c>
      <c r="AB359" s="156">
        <v>3.7999999999999999E-2</v>
      </c>
    </row>
    <row r="360" spans="1:28" x14ac:dyDescent="0.25">
      <c r="A360" s="87" t="s">
        <v>1786</v>
      </c>
      <c r="B360" s="156" t="s">
        <v>294</v>
      </c>
      <c r="C360" s="156">
        <v>1.1086474501108647E-3</v>
      </c>
      <c r="D360" s="156">
        <v>0.14634146341463414</v>
      </c>
      <c r="E360" s="156">
        <v>9.4235033259423506E-2</v>
      </c>
      <c r="F360" s="156">
        <v>2.6607538802660754E-2</v>
      </c>
      <c r="G360" s="156">
        <v>0.69068736141906872</v>
      </c>
      <c r="H360" s="156">
        <v>7.7605321507760536E-3</v>
      </c>
      <c r="I360" s="156">
        <v>3.325942350332594E-2</v>
      </c>
      <c r="J360" s="156">
        <v>1</v>
      </c>
      <c r="K360" s="87">
        <v>902</v>
      </c>
      <c r="L360" s="87"/>
      <c r="M360" s="156" t="s">
        <v>294</v>
      </c>
      <c r="N360" s="156" t="s">
        <v>294</v>
      </c>
      <c r="O360" s="156">
        <v>0</v>
      </c>
      <c r="P360" s="156">
        <v>6.0000000000000001E-3</v>
      </c>
      <c r="Q360" s="156">
        <v>0.125</v>
      </c>
      <c r="R360" s="156">
        <v>0.17100000000000001</v>
      </c>
      <c r="S360" s="156">
        <v>7.6999999999999999E-2</v>
      </c>
      <c r="T360" s="156">
        <v>0.115</v>
      </c>
      <c r="U360" s="156">
        <v>1.7999999999999999E-2</v>
      </c>
      <c r="V360" s="156">
        <v>3.9E-2</v>
      </c>
      <c r="W360" s="156">
        <v>0.66</v>
      </c>
      <c r="X360" s="156">
        <v>0.72</v>
      </c>
      <c r="Y360" s="156">
        <v>4.0000000000000001E-3</v>
      </c>
      <c r="Z360" s="156">
        <v>1.6E-2</v>
      </c>
      <c r="AA360" s="156">
        <v>2.3E-2</v>
      </c>
      <c r="AB360" s="156">
        <v>4.7E-2</v>
      </c>
    </row>
    <row r="361" spans="1:28" x14ac:dyDescent="0.25">
      <c r="A361" s="87" t="s">
        <v>1787</v>
      </c>
      <c r="B361" s="156" t="s">
        <v>294</v>
      </c>
      <c r="C361" s="156">
        <v>8.1554878048780491E-2</v>
      </c>
      <c r="D361" s="156">
        <v>0.1951219512195122</v>
      </c>
      <c r="E361" s="156">
        <v>5.9070121951219509E-2</v>
      </c>
      <c r="F361" s="156">
        <v>2.2103658536585365E-2</v>
      </c>
      <c r="G361" s="156">
        <v>0.58841463414634143</v>
      </c>
      <c r="H361" s="156">
        <v>9.1463414634146336E-3</v>
      </c>
      <c r="I361" s="156">
        <v>4.4588414634146339E-2</v>
      </c>
      <c r="J361" s="156">
        <v>1</v>
      </c>
      <c r="K361" s="87">
        <v>2624</v>
      </c>
      <c r="L361" s="87"/>
      <c r="M361" s="156" t="s">
        <v>294</v>
      </c>
      <c r="N361" s="156" t="s">
        <v>294</v>
      </c>
      <c r="O361" s="156">
        <v>7.1999999999999995E-2</v>
      </c>
      <c r="P361" s="156">
        <v>9.2999999999999999E-2</v>
      </c>
      <c r="Q361" s="156">
        <v>0.18</v>
      </c>
      <c r="R361" s="156">
        <v>0.21099999999999999</v>
      </c>
      <c r="S361" s="156">
        <v>5.0999999999999997E-2</v>
      </c>
      <c r="T361" s="156">
        <v>6.9000000000000006E-2</v>
      </c>
      <c r="U361" s="156">
        <v>1.7000000000000001E-2</v>
      </c>
      <c r="V361" s="156">
        <v>2.8000000000000001E-2</v>
      </c>
      <c r="W361" s="156">
        <v>0.56899999999999995</v>
      </c>
      <c r="X361" s="156">
        <v>0.60699999999999998</v>
      </c>
      <c r="Y361" s="156">
        <v>6.0000000000000001E-3</v>
      </c>
      <c r="Z361" s="156">
        <v>1.4E-2</v>
      </c>
      <c r="AA361" s="156">
        <v>3.6999999999999998E-2</v>
      </c>
      <c r="AB361" s="156">
        <v>5.2999999999999999E-2</v>
      </c>
    </row>
    <row r="362" spans="1:28" x14ac:dyDescent="0.25">
      <c r="A362" s="87" t="s">
        <v>1788</v>
      </c>
      <c r="B362" s="156">
        <v>1.2987012987012988E-2</v>
      </c>
      <c r="C362" s="156">
        <v>0.38528138528138528</v>
      </c>
      <c r="D362" s="156">
        <v>0.26406926406926406</v>
      </c>
      <c r="E362" s="156">
        <v>4.7619047619047616E-2</v>
      </c>
      <c r="F362" s="156">
        <v>2.1645021645021644E-2</v>
      </c>
      <c r="G362" s="156">
        <v>0.23809523809523808</v>
      </c>
      <c r="H362" s="156">
        <v>4.329004329004329E-3</v>
      </c>
      <c r="I362" s="156">
        <v>2.5974025974025976E-2</v>
      </c>
      <c r="J362" s="156">
        <v>1</v>
      </c>
      <c r="K362" s="87">
        <v>231</v>
      </c>
      <c r="L362" s="87"/>
      <c r="M362" s="156">
        <v>4.0000000000000001E-3</v>
      </c>
      <c r="N362" s="156">
        <v>3.6999999999999998E-2</v>
      </c>
      <c r="O362" s="156">
        <v>0.32500000000000001</v>
      </c>
      <c r="P362" s="156">
        <v>0.44900000000000001</v>
      </c>
      <c r="Q362" s="156">
        <v>0.21099999999999999</v>
      </c>
      <c r="R362" s="156">
        <v>0.32400000000000001</v>
      </c>
      <c r="S362" s="156">
        <v>2.7E-2</v>
      </c>
      <c r="T362" s="156">
        <v>8.3000000000000004E-2</v>
      </c>
      <c r="U362" s="156">
        <v>8.9999999999999993E-3</v>
      </c>
      <c r="V362" s="156">
        <v>0.05</v>
      </c>
      <c r="W362" s="156">
        <v>0.188</v>
      </c>
      <c r="X362" s="156">
        <v>0.29699999999999999</v>
      </c>
      <c r="Y362" s="156">
        <v>1E-3</v>
      </c>
      <c r="Z362" s="156">
        <v>2.4E-2</v>
      </c>
      <c r="AA362" s="156">
        <v>1.2E-2</v>
      </c>
      <c r="AB362" s="156">
        <v>5.5E-2</v>
      </c>
    </row>
    <row r="363" spans="1:28" x14ac:dyDescent="0.25">
      <c r="A363" s="87" t="s">
        <v>1789</v>
      </c>
      <c r="B363" s="156" t="s">
        <v>294</v>
      </c>
      <c r="C363" s="156">
        <v>2.1276595744680851E-2</v>
      </c>
      <c r="D363" s="156">
        <v>0.68085106382978722</v>
      </c>
      <c r="E363" s="156">
        <v>0.10638297872340426</v>
      </c>
      <c r="F363" s="156" t="s">
        <v>294</v>
      </c>
      <c r="G363" s="156">
        <v>0.10638297872340426</v>
      </c>
      <c r="H363" s="156" t="s">
        <v>294</v>
      </c>
      <c r="I363" s="156">
        <v>8.5106382978723402E-2</v>
      </c>
      <c r="J363" s="156">
        <v>1</v>
      </c>
      <c r="K363" s="87">
        <v>47</v>
      </c>
      <c r="L363" s="87"/>
      <c r="M363" s="156" t="s">
        <v>294</v>
      </c>
      <c r="N363" s="156" t="s">
        <v>294</v>
      </c>
      <c r="O363" s="156">
        <v>4.0000000000000001E-3</v>
      </c>
      <c r="P363" s="156">
        <v>0.111</v>
      </c>
      <c r="Q363" s="156">
        <v>0.53800000000000003</v>
      </c>
      <c r="R363" s="156">
        <v>0.79600000000000004</v>
      </c>
      <c r="S363" s="156">
        <v>4.5999999999999999E-2</v>
      </c>
      <c r="T363" s="156">
        <v>0.22600000000000001</v>
      </c>
      <c r="U363" s="156" t="s">
        <v>294</v>
      </c>
      <c r="V363" s="156" t="s">
        <v>294</v>
      </c>
      <c r="W363" s="156">
        <v>4.5999999999999999E-2</v>
      </c>
      <c r="X363" s="156">
        <v>0.22600000000000001</v>
      </c>
      <c r="Y363" s="156" t="s">
        <v>294</v>
      </c>
      <c r="Z363" s="156" t="s">
        <v>294</v>
      </c>
      <c r="AA363" s="156">
        <v>3.4000000000000002E-2</v>
      </c>
      <c r="AB363" s="156">
        <v>0.19900000000000001</v>
      </c>
    </row>
    <row r="364" spans="1:28" x14ac:dyDescent="0.25">
      <c r="A364" s="87" t="s">
        <v>1790</v>
      </c>
      <c r="B364" s="156">
        <v>8.4266878160007934E-3</v>
      </c>
      <c r="C364" s="156">
        <v>0.30871418657678201</v>
      </c>
      <c r="D364" s="156">
        <v>0.26122732229602458</v>
      </c>
      <c r="E364" s="156">
        <v>9.8740953702785766E-2</v>
      </c>
      <c r="F364" s="156">
        <v>5.1749776940616637E-2</v>
      </c>
      <c r="G364" s="156">
        <v>0.23773173391494001</v>
      </c>
      <c r="H364" s="156">
        <v>2.6767126003767227E-3</v>
      </c>
      <c r="I364" s="156">
        <v>3.0732626152473481E-2</v>
      </c>
      <c r="J364" s="156">
        <v>1.0000000000000002</v>
      </c>
      <c r="K364" s="87">
        <v>10087</v>
      </c>
      <c r="L364" s="87"/>
      <c r="M364" s="156">
        <v>7.0000000000000001E-3</v>
      </c>
      <c r="N364" s="156">
        <v>0.01</v>
      </c>
      <c r="O364" s="156">
        <v>0.3</v>
      </c>
      <c r="P364" s="156">
        <v>0.318</v>
      </c>
      <c r="Q364" s="156">
        <v>0.253</v>
      </c>
      <c r="R364" s="156">
        <v>0.27</v>
      </c>
      <c r="S364" s="156">
        <v>9.2999999999999999E-2</v>
      </c>
      <c r="T364" s="156">
        <v>0.105</v>
      </c>
      <c r="U364" s="156">
        <v>4.8000000000000001E-2</v>
      </c>
      <c r="V364" s="156">
        <v>5.6000000000000001E-2</v>
      </c>
      <c r="W364" s="156">
        <v>0.23</v>
      </c>
      <c r="X364" s="156">
        <v>0.246</v>
      </c>
      <c r="Y364" s="156">
        <v>2E-3</v>
      </c>
      <c r="Z364" s="156">
        <v>4.0000000000000001E-3</v>
      </c>
      <c r="AA364" s="156">
        <v>2.8000000000000001E-2</v>
      </c>
      <c r="AB364" s="156">
        <v>3.4000000000000002E-2</v>
      </c>
    </row>
    <row r="365" spans="1:28" x14ac:dyDescent="0.25">
      <c r="A365" s="87" t="s">
        <v>1791</v>
      </c>
      <c r="B365" s="156">
        <v>0.40120967741935482</v>
      </c>
      <c r="C365" s="156">
        <v>0.2963709677419355</v>
      </c>
      <c r="D365" s="156">
        <v>0.18951612903225806</v>
      </c>
      <c r="E365" s="156">
        <v>5.040322580645161E-2</v>
      </c>
      <c r="F365" s="156" t="s">
        <v>294</v>
      </c>
      <c r="G365" s="156">
        <v>1.4112903225806451E-2</v>
      </c>
      <c r="H365" s="156" t="s">
        <v>294</v>
      </c>
      <c r="I365" s="156">
        <v>4.8387096774193547E-2</v>
      </c>
      <c r="J365" s="156">
        <v>0.99999999999999989</v>
      </c>
      <c r="K365" s="87">
        <v>496</v>
      </c>
      <c r="L365" s="87"/>
      <c r="M365" s="156">
        <v>0.35899999999999999</v>
      </c>
      <c r="N365" s="156">
        <v>0.44500000000000001</v>
      </c>
      <c r="O365" s="156">
        <v>0.25800000000000001</v>
      </c>
      <c r="P365" s="156">
        <v>0.33800000000000002</v>
      </c>
      <c r="Q365" s="156">
        <v>0.157</v>
      </c>
      <c r="R365" s="156">
        <v>0.22600000000000001</v>
      </c>
      <c r="S365" s="156">
        <v>3.4000000000000002E-2</v>
      </c>
      <c r="T365" s="156">
        <v>7.2999999999999995E-2</v>
      </c>
      <c r="U365" s="156" t="s">
        <v>294</v>
      </c>
      <c r="V365" s="156" t="s">
        <v>294</v>
      </c>
      <c r="W365" s="156">
        <v>7.0000000000000001E-3</v>
      </c>
      <c r="X365" s="156">
        <v>2.9000000000000001E-2</v>
      </c>
      <c r="Y365" s="156" t="s">
        <v>294</v>
      </c>
      <c r="Z365" s="156" t="s">
        <v>294</v>
      </c>
      <c r="AA365" s="156">
        <v>3.3000000000000002E-2</v>
      </c>
      <c r="AB365" s="156">
        <v>7.0999999999999994E-2</v>
      </c>
    </row>
    <row r="366" spans="1:28" x14ac:dyDescent="0.25">
      <c r="A366" s="87" t="s">
        <v>1792</v>
      </c>
      <c r="B366" s="156">
        <v>0.15052647189678184</v>
      </c>
      <c r="C366" s="156">
        <v>0.55909832418804684</v>
      </c>
      <c r="D366" s="156">
        <v>0.14518760195758565</v>
      </c>
      <c r="E366" s="156">
        <v>4.152454397152603E-2</v>
      </c>
      <c r="F366" s="156">
        <v>2.817736912353552E-3</v>
      </c>
      <c r="G366" s="156">
        <v>5.7986059617380986E-2</v>
      </c>
      <c r="H366" s="156">
        <v>2.6694349695981019E-3</v>
      </c>
      <c r="I366" s="156">
        <v>4.0189826486726976E-2</v>
      </c>
      <c r="J366" s="156">
        <v>1</v>
      </c>
      <c r="K366" s="87">
        <v>6743</v>
      </c>
      <c r="L366" s="87"/>
      <c r="M366" s="156">
        <v>0.14199999999999999</v>
      </c>
      <c r="N366" s="156">
        <v>0.159</v>
      </c>
      <c r="O366" s="156">
        <v>0.54700000000000004</v>
      </c>
      <c r="P366" s="156">
        <v>0.57099999999999995</v>
      </c>
      <c r="Q366" s="156">
        <v>0.13700000000000001</v>
      </c>
      <c r="R366" s="156">
        <v>0.154</v>
      </c>
      <c r="S366" s="156">
        <v>3.6999999999999998E-2</v>
      </c>
      <c r="T366" s="156">
        <v>4.7E-2</v>
      </c>
      <c r="U366" s="156">
        <v>2E-3</v>
      </c>
      <c r="V366" s="156">
        <v>4.0000000000000001E-3</v>
      </c>
      <c r="W366" s="156">
        <v>5.2999999999999999E-2</v>
      </c>
      <c r="X366" s="156">
        <v>6.4000000000000001E-2</v>
      </c>
      <c r="Y366" s="156">
        <v>2E-3</v>
      </c>
      <c r="Z366" s="156">
        <v>4.0000000000000001E-3</v>
      </c>
      <c r="AA366" s="156">
        <v>3.5999999999999997E-2</v>
      </c>
      <c r="AB366" s="156">
        <v>4.4999999999999998E-2</v>
      </c>
    </row>
    <row r="367" spans="1:28" x14ac:dyDescent="0.25">
      <c r="A367" s="87" t="s">
        <v>1793</v>
      </c>
      <c r="B367" s="156" t="s">
        <v>294</v>
      </c>
      <c r="C367" s="156">
        <v>0.31359649122807015</v>
      </c>
      <c r="D367" s="156">
        <v>0.41447368421052633</v>
      </c>
      <c r="E367" s="156">
        <v>0.10307017543859649</v>
      </c>
      <c r="F367" s="156">
        <v>1.3157894736842105E-2</v>
      </c>
      <c r="G367" s="156">
        <v>0.1162280701754386</v>
      </c>
      <c r="H367" s="156" t="s">
        <v>294</v>
      </c>
      <c r="I367" s="156">
        <v>3.9473684210526314E-2</v>
      </c>
      <c r="J367" s="156">
        <v>1</v>
      </c>
      <c r="K367" s="87">
        <v>456</v>
      </c>
      <c r="L367" s="87"/>
      <c r="M367" s="156" t="s">
        <v>294</v>
      </c>
      <c r="N367" s="156" t="s">
        <v>294</v>
      </c>
      <c r="O367" s="156">
        <v>0.27300000000000002</v>
      </c>
      <c r="P367" s="156">
        <v>0.35799999999999998</v>
      </c>
      <c r="Q367" s="156">
        <v>0.37</v>
      </c>
      <c r="R367" s="156">
        <v>0.46</v>
      </c>
      <c r="S367" s="156">
        <v>7.8E-2</v>
      </c>
      <c r="T367" s="156">
        <v>0.13400000000000001</v>
      </c>
      <c r="U367" s="156">
        <v>6.0000000000000001E-3</v>
      </c>
      <c r="V367" s="156">
        <v>2.8000000000000001E-2</v>
      </c>
      <c r="W367" s="156">
        <v>0.09</v>
      </c>
      <c r="X367" s="156">
        <v>0.14899999999999999</v>
      </c>
      <c r="Y367" s="156" t="s">
        <v>294</v>
      </c>
      <c r="Z367" s="156" t="s">
        <v>294</v>
      </c>
      <c r="AA367" s="156">
        <v>2.5000000000000001E-2</v>
      </c>
      <c r="AB367" s="156">
        <v>6.2E-2</v>
      </c>
    </row>
    <row r="368" spans="1:28" x14ac:dyDescent="0.25">
      <c r="A368" s="87" t="s">
        <v>1794</v>
      </c>
      <c r="B368" s="156" t="s">
        <v>294</v>
      </c>
      <c r="C368" s="156">
        <v>0.31666666666666665</v>
      </c>
      <c r="D368" s="156">
        <v>0.31666666666666665</v>
      </c>
      <c r="E368" s="156">
        <v>0.18333333333333332</v>
      </c>
      <c r="F368" s="156">
        <v>3.3333333333333333E-2</v>
      </c>
      <c r="G368" s="156">
        <v>0.125</v>
      </c>
      <c r="H368" s="156" t="s">
        <v>294</v>
      </c>
      <c r="I368" s="156">
        <v>2.5000000000000001E-2</v>
      </c>
      <c r="J368" s="156">
        <v>1</v>
      </c>
      <c r="K368" s="87">
        <v>120</v>
      </c>
      <c r="L368" s="87"/>
      <c r="M368" s="156" t="s">
        <v>294</v>
      </c>
      <c r="N368" s="156" t="s">
        <v>294</v>
      </c>
      <c r="O368" s="156">
        <v>0.24</v>
      </c>
      <c r="P368" s="156">
        <v>0.40400000000000003</v>
      </c>
      <c r="Q368" s="156">
        <v>0.24</v>
      </c>
      <c r="R368" s="156">
        <v>0.40400000000000003</v>
      </c>
      <c r="S368" s="156">
        <v>0.124</v>
      </c>
      <c r="T368" s="156">
        <v>0.26200000000000001</v>
      </c>
      <c r="U368" s="156">
        <v>1.2999999999999999E-2</v>
      </c>
      <c r="V368" s="156">
        <v>8.3000000000000004E-2</v>
      </c>
      <c r="W368" s="156">
        <v>7.6999999999999999E-2</v>
      </c>
      <c r="X368" s="156">
        <v>0.19600000000000001</v>
      </c>
      <c r="Y368" s="156" t="s">
        <v>294</v>
      </c>
      <c r="Z368" s="156" t="s">
        <v>294</v>
      </c>
      <c r="AA368" s="156">
        <v>8.9999999999999993E-3</v>
      </c>
      <c r="AB368" s="156">
        <v>7.0999999999999994E-2</v>
      </c>
    </row>
    <row r="369" spans="1:28" x14ac:dyDescent="0.25">
      <c r="A369" s="87" t="s">
        <v>1795</v>
      </c>
      <c r="B369" s="156" t="s">
        <v>294</v>
      </c>
      <c r="C369" s="156">
        <v>0.26150121065375304</v>
      </c>
      <c r="D369" s="156">
        <v>0.24939467312348668</v>
      </c>
      <c r="E369" s="156">
        <v>0.37772397094430993</v>
      </c>
      <c r="F369" s="156">
        <v>1.4527845036319613E-2</v>
      </c>
      <c r="G369" s="156">
        <v>6.0532687651331719E-2</v>
      </c>
      <c r="H369" s="156">
        <v>2.4213075060532689E-3</v>
      </c>
      <c r="I369" s="156">
        <v>3.3898305084745763E-2</v>
      </c>
      <c r="J369" s="156">
        <v>1</v>
      </c>
      <c r="K369" s="87">
        <v>413</v>
      </c>
      <c r="L369" s="87"/>
      <c r="M369" s="156" t="s">
        <v>294</v>
      </c>
      <c r="N369" s="156" t="s">
        <v>294</v>
      </c>
      <c r="O369" s="156">
        <v>0.221</v>
      </c>
      <c r="P369" s="156">
        <v>0.30599999999999999</v>
      </c>
      <c r="Q369" s="156">
        <v>0.21</v>
      </c>
      <c r="R369" s="156">
        <v>0.29299999999999998</v>
      </c>
      <c r="S369" s="156">
        <v>0.33200000000000002</v>
      </c>
      <c r="T369" s="156">
        <v>0.42499999999999999</v>
      </c>
      <c r="U369" s="156">
        <v>7.0000000000000001E-3</v>
      </c>
      <c r="V369" s="156">
        <v>3.1E-2</v>
      </c>
      <c r="W369" s="156">
        <v>4.1000000000000002E-2</v>
      </c>
      <c r="X369" s="156">
        <v>8.7999999999999995E-2</v>
      </c>
      <c r="Y369" s="156">
        <v>0</v>
      </c>
      <c r="Z369" s="156">
        <v>1.4E-2</v>
      </c>
      <c r="AA369" s="156">
        <v>0.02</v>
      </c>
      <c r="AB369" s="156">
        <v>5.6000000000000001E-2</v>
      </c>
    </row>
    <row r="370" spans="1:28" x14ac:dyDescent="0.25">
      <c r="A370" s="87" t="s">
        <v>1796</v>
      </c>
      <c r="B370" s="156" t="s">
        <v>294</v>
      </c>
      <c r="C370" s="156">
        <v>0.43292682926829268</v>
      </c>
      <c r="D370" s="156">
        <v>0.32317073170731708</v>
      </c>
      <c r="E370" s="156">
        <v>0.1402439024390244</v>
      </c>
      <c r="F370" s="156">
        <v>1.8292682926829267E-2</v>
      </c>
      <c r="G370" s="156">
        <v>7.3170731707317069E-2</v>
      </c>
      <c r="H370" s="156" t="s">
        <v>294</v>
      </c>
      <c r="I370" s="156">
        <v>1.2195121951219513E-2</v>
      </c>
      <c r="J370" s="156">
        <v>1</v>
      </c>
      <c r="K370" s="87">
        <v>164</v>
      </c>
      <c r="L370" s="87"/>
      <c r="M370" s="156" t="s">
        <v>294</v>
      </c>
      <c r="N370" s="156" t="s">
        <v>294</v>
      </c>
      <c r="O370" s="156">
        <v>0.35899999999999999</v>
      </c>
      <c r="P370" s="156">
        <v>0.50900000000000001</v>
      </c>
      <c r="Q370" s="156">
        <v>0.25600000000000001</v>
      </c>
      <c r="R370" s="156">
        <v>0.39800000000000002</v>
      </c>
      <c r="S370" s="156">
        <v>9.5000000000000001E-2</v>
      </c>
      <c r="T370" s="156">
        <v>0.20200000000000001</v>
      </c>
      <c r="U370" s="156">
        <v>6.0000000000000001E-3</v>
      </c>
      <c r="V370" s="156">
        <v>5.1999999999999998E-2</v>
      </c>
      <c r="W370" s="156">
        <v>4.2000000000000003E-2</v>
      </c>
      <c r="X370" s="156">
        <v>0.124</v>
      </c>
      <c r="Y370" s="156" t="s">
        <v>294</v>
      </c>
      <c r="Z370" s="156" t="s">
        <v>294</v>
      </c>
      <c r="AA370" s="156">
        <v>3.0000000000000001E-3</v>
      </c>
      <c r="AB370" s="156">
        <v>4.2999999999999997E-2</v>
      </c>
    </row>
    <row r="371" spans="1:28" x14ac:dyDescent="0.25">
      <c r="A371" s="87" t="s">
        <v>1797</v>
      </c>
      <c r="B371" s="156" t="s">
        <v>294</v>
      </c>
      <c r="C371" s="156">
        <v>0.33333333333333331</v>
      </c>
      <c r="D371" s="156">
        <v>0.41198501872659177</v>
      </c>
      <c r="E371" s="156">
        <v>0.14981273408239701</v>
      </c>
      <c r="F371" s="156">
        <v>1.8726591760299626E-2</v>
      </c>
      <c r="G371" s="156">
        <v>6.741573033707865E-2</v>
      </c>
      <c r="H371" s="156" t="s">
        <v>294</v>
      </c>
      <c r="I371" s="156">
        <v>1.8726591760299626E-2</v>
      </c>
      <c r="J371" s="156">
        <v>1.0000000000000002</v>
      </c>
      <c r="K371" s="87">
        <v>267</v>
      </c>
      <c r="L371" s="87"/>
      <c r="M371" s="156" t="s">
        <v>294</v>
      </c>
      <c r="N371" s="156" t="s">
        <v>294</v>
      </c>
      <c r="O371" s="156">
        <v>0.28000000000000003</v>
      </c>
      <c r="P371" s="156">
        <v>0.39200000000000002</v>
      </c>
      <c r="Q371" s="156">
        <v>0.35499999999999998</v>
      </c>
      <c r="R371" s="156">
        <v>0.47199999999999998</v>
      </c>
      <c r="S371" s="156">
        <v>0.112</v>
      </c>
      <c r="T371" s="156">
        <v>0.19800000000000001</v>
      </c>
      <c r="U371" s="156">
        <v>8.0000000000000002E-3</v>
      </c>
      <c r="V371" s="156">
        <v>4.2999999999999997E-2</v>
      </c>
      <c r="W371" s="156">
        <v>4.2999999999999997E-2</v>
      </c>
      <c r="X371" s="156">
        <v>0.104</v>
      </c>
      <c r="Y371" s="156" t="s">
        <v>294</v>
      </c>
      <c r="Z371" s="156" t="s">
        <v>294</v>
      </c>
      <c r="AA371" s="156">
        <v>8.0000000000000002E-3</v>
      </c>
      <c r="AB371" s="156">
        <v>4.2999999999999997E-2</v>
      </c>
    </row>
    <row r="372" spans="1:28" x14ac:dyDescent="0.25">
      <c r="A372" s="87" t="s">
        <v>1798</v>
      </c>
      <c r="B372" s="156" t="s">
        <v>294</v>
      </c>
      <c r="C372" s="156">
        <v>0.21367521367521367</v>
      </c>
      <c r="D372" s="156">
        <v>0.46581196581196582</v>
      </c>
      <c r="E372" s="156">
        <v>0.11538461538461539</v>
      </c>
      <c r="F372" s="156">
        <v>2.564102564102564E-2</v>
      </c>
      <c r="G372" s="156">
        <v>0.13675213675213677</v>
      </c>
      <c r="H372" s="156" t="s">
        <v>294</v>
      </c>
      <c r="I372" s="156">
        <v>4.2735042735042736E-2</v>
      </c>
      <c r="J372" s="156">
        <v>1.0000000000000002</v>
      </c>
      <c r="K372" s="87">
        <v>234</v>
      </c>
      <c r="L372" s="87"/>
      <c r="M372" s="156" t="s">
        <v>294</v>
      </c>
      <c r="N372" s="156" t="s">
        <v>294</v>
      </c>
      <c r="O372" s="156">
        <v>0.16600000000000001</v>
      </c>
      <c r="P372" s="156">
        <v>0.27100000000000002</v>
      </c>
      <c r="Q372" s="156">
        <v>0.40300000000000002</v>
      </c>
      <c r="R372" s="156">
        <v>0.53</v>
      </c>
      <c r="S372" s="156">
        <v>8.1000000000000003E-2</v>
      </c>
      <c r="T372" s="156">
        <v>0.16300000000000001</v>
      </c>
      <c r="U372" s="156">
        <v>1.2E-2</v>
      </c>
      <c r="V372" s="156">
        <v>5.5E-2</v>
      </c>
      <c r="W372" s="156">
        <v>9.9000000000000005E-2</v>
      </c>
      <c r="X372" s="156">
        <v>0.187</v>
      </c>
      <c r="Y372" s="156" t="s">
        <v>294</v>
      </c>
      <c r="Z372" s="156" t="s">
        <v>294</v>
      </c>
      <c r="AA372" s="156">
        <v>2.3E-2</v>
      </c>
      <c r="AB372" s="156">
        <v>7.6999999999999999E-2</v>
      </c>
    </row>
    <row r="373" spans="1:28" x14ac:dyDescent="0.25">
      <c r="A373" s="87" t="s">
        <v>1799</v>
      </c>
      <c r="B373" s="156" t="s">
        <v>294</v>
      </c>
      <c r="C373" s="156">
        <v>0.19867549668874171</v>
      </c>
      <c r="D373" s="156">
        <v>0.31788079470198677</v>
      </c>
      <c r="E373" s="156">
        <v>0.19205298013245034</v>
      </c>
      <c r="F373" s="156">
        <v>1.9867549668874173E-2</v>
      </c>
      <c r="G373" s="156">
        <v>0.2185430463576159</v>
      </c>
      <c r="H373" s="156" t="s">
        <v>294</v>
      </c>
      <c r="I373" s="156">
        <v>5.2980132450331126E-2</v>
      </c>
      <c r="J373" s="156">
        <v>1</v>
      </c>
      <c r="K373" s="87">
        <v>151</v>
      </c>
      <c r="L373" s="87"/>
      <c r="M373" s="156" t="s">
        <v>294</v>
      </c>
      <c r="N373" s="156" t="s">
        <v>294</v>
      </c>
      <c r="O373" s="156">
        <v>0.14299999999999999</v>
      </c>
      <c r="P373" s="156">
        <v>0.26900000000000002</v>
      </c>
      <c r="Q373" s="156">
        <v>0.249</v>
      </c>
      <c r="R373" s="156">
        <v>0.39600000000000002</v>
      </c>
      <c r="S373" s="156">
        <v>0.13700000000000001</v>
      </c>
      <c r="T373" s="156">
        <v>0.26200000000000001</v>
      </c>
      <c r="U373" s="156">
        <v>7.0000000000000001E-3</v>
      </c>
      <c r="V373" s="156">
        <v>5.7000000000000002E-2</v>
      </c>
      <c r="W373" s="156">
        <v>0.16</v>
      </c>
      <c r="X373" s="156">
        <v>0.29099999999999998</v>
      </c>
      <c r="Y373" s="156" t="s">
        <v>294</v>
      </c>
      <c r="Z373" s="156" t="s">
        <v>294</v>
      </c>
      <c r="AA373" s="156">
        <v>2.7E-2</v>
      </c>
      <c r="AB373" s="156">
        <v>0.10100000000000001</v>
      </c>
    </row>
    <row r="374" spans="1:28" x14ac:dyDescent="0.25">
      <c r="A374" s="87" t="s">
        <v>1800</v>
      </c>
      <c r="B374" s="156" t="s">
        <v>294</v>
      </c>
      <c r="C374" s="156">
        <v>0.19742237844171059</v>
      </c>
      <c r="D374" s="156">
        <v>0.31282952548330406</v>
      </c>
      <c r="E374" s="156">
        <v>0.19566490919742238</v>
      </c>
      <c r="F374" s="156">
        <v>2.753368482718219E-2</v>
      </c>
      <c r="G374" s="156">
        <v>0.2173403632103105</v>
      </c>
      <c r="H374" s="156">
        <v>7.6157000585823078E-3</v>
      </c>
      <c r="I374" s="156">
        <v>4.1593438781487989E-2</v>
      </c>
      <c r="J374" s="156">
        <v>1</v>
      </c>
      <c r="K374" s="87">
        <v>1707</v>
      </c>
      <c r="L374" s="87"/>
      <c r="M374" s="156" t="s">
        <v>294</v>
      </c>
      <c r="N374" s="156" t="s">
        <v>294</v>
      </c>
      <c r="O374" s="156">
        <v>0.17899999999999999</v>
      </c>
      <c r="P374" s="156">
        <v>0.217</v>
      </c>
      <c r="Q374" s="156">
        <v>0.29099999999999998</v>
      </c>
      <c r="R374" s="156">
        <v>0.33500000000000002</v>
      </c>
      <c r="S374" s="156">
        <v>0.17799999999999999</v>
      </c>
      <c r="T374" s="156">
        <v>0.215</v>
      </c>
      <c r="U374" s="156">
        <v>2.1000000000000001E-2</v>
      </c>
      <c r="V374" s="156">
        <v>3.5999999999999997E-2</v>
      </c>
      <c r="W374" s="156">
        <v>0.19800000000000001</v>
      </c>
      <c r="X374" s="156">
        <v>0.23799999999999999</v>
      </c>
      <c r="Y374" s="156">
        <v>4.0000000000000001E-3</v>
      </c>
      <c r="Z374" s="156">
        <v>1.2999999999999999E-2</v>
      </c>
      <c r="AA374" s="156">
        <v>3.3000000000000002E-2</v>
      </c>
      <c r="AB374" s="156">
        <v>5.1999999999999998E-2</v>
      </c>
    </row>
    <row r="375" spans="1:28" x14ac:dyDescent="0.25">
      <c r="A375" s="87" t="s">
        <v>1801</v>
      </c>
      <c r="B375" s="156" t="s">
        <v>294</v>
      </c>
      <c r="C375" s="156">
        <v>3.328050713153724E-2</v>
      </c>
      <c r="D375" s="156">
        <v>0.26307448494453251</v>
      </c>
      <c r="E375" s="156">
        <v>0.12836767036450078</v>
      </c>
      <c r="F375" s="156">
        <v>3.9619651347068144E-2</v>
      </c>
      <c r="G375" s="156">
        <v>0.49762282091917592</v>
      </c>
      <c r="H375" s="156" t="s">
        <v>294</v>
      </c>
      <c r="I375" s="156">
        <v>3.8034865293185421E-2</v>
      </c>
      <c r="J375" s="156">
        <v>1</v>
      </c>
      <c r="K375" s="87">
        <v>631</v>
      </c>
      <c r="L375" s="87"/>
      <c r="M375" s="156" t="s">
        <v>294</v>
      </c>
      <c r="N375" s="156" t="s">
        <v>294</v>
      </c>
      <c r="O375" s="156">
        <v>2.1999999999999999E-2</v>
      </c>
      <c r="P375" s="156">
        <v>0.05</v>
      </c>
      <c r="Q375" s="156">
        <v>0.23</v>
      </c>
      <c r="R375" s="156">
        <v>0.29899999999999999</v>
      </c>
      <c r="S375" s="156">
        <v>0.104</v>
      </c>
      <c r="T375" s="156">
        <v>0.157</v>
      </c>
      <c r="U375" s="156">
        <v>2.7E-2</v>
      </c>
      <c r="V375" s="156">
        <v>5.8000000000000003E-2</v>
      </c>
      <c r="W375" s="156">
        <v>0.45900000000000002</v>
      </c>
      <c r="X375" s="156">
        <v>0.53700000000000003</v>
      </c>
      <c r="Y375" s="156" t="s">
        <v>294</v>
      </c>
      <c r="Z375" s="156" t="s">
        <v>294</v>
      </c>
      <c r="AA375" s="156">
        <v>2.5999999999999999E-2</v>
      </c>
      <c r="AB375" s="156">
        <v>5.6000000000000001E-2</v>
      </c>
    </row>
    <row r="376" spans="1:28" x14ac:dyDescent="0.25">
      <c r="A376" s="87" t="s">
        <v>1802</v>
      </c>
      <c r="B376" s="156" t="s">
        <v>294</v>
      </c>
      <c r="C376" s="156">
        <v>0.10209790209790209</v>
      </c>
      <c r="D376" s="156">
        <v>0.46713286713286711</v>
      </c>
      <c r="E376" s="156">
        <v>0.13006993006993006</v>
      </c>
      <c r="F376" s="156">
        <v>1.8181818181818181E-2</v>
      </c>
      <c r="G376" s="156">
        <v>0.21678321678321677</v>
      </c>
      <c r="H376" s="156">
        <v>1.3986013986013986E-3</v>
      </c>
      <c r="I376" s="156">
        <v>6.433566433566433E-2</v>
      </c>
      <c r="J376" s="156">
        <v>0.99999999999999989</v>
      </c>
      <c r="K376" s="87">
        <v>715</v>
      </c>
      <c r="L376" s="87"/>
      <c r="M376" s="156" t="s">
        <v>294</v>
      </c>
      <c r="N376" s="156" t="s">
        <v>294</v>
      </c>
      <c r="O376" s="156">
        <v>8.2000000000000003E-2</v>
      </c>
      <c r="P376" s="156">
        <v>0.126</v>
      </c>
      <c r="Q376" s="156">
        <v>0.43099999999999999</v>
      </c>
      <c r="R376" s="156">
        <v>0.504</v>
      </c>
      <c r="S376" s="156">
        <v>0.107</v>
      </c>
      <c r="T376" s="156">
        <v>0.157</v>
      </c>
      <c r="U376" s="156">
        <v>1.0999999999999999E-2</v>
      </c>
      <c r="V376" s="156">
        <v>3.1E-2</v>
      </c>
      <c r="W376" s="156">
        <v>0.188</v>
      </c>
      <c r="X376" s="156">
        <v>0.248</v>
      </c>
      <c r="Y376" s="156">
        <v>0</v>
      </c>
      <c r="Z376" s="156">
        <v>8.0000000000000002E-3</v>
      </c>
      <c r="AA376" s="156">
        <v>4.9000000000000002E-2</v>
      </c>
      <c r="AB376" s="156">
        <v>8.5000000000000006E-2</v>
      </c>
    </row>
    <row r="377" spans="1:28" x14ac:dyDescent="0.25">
      <c r="A377" s="87" t="s">
        <v>1803</v>
      </c>
      <c r="B377" s="156" t="s">
        <v>294</v>
      </c>
      <c r="C377" s="156">
        <v>3.875968992248062E-2</v>
      </c>
      <c r="D377" s="156">
        <v>0.34883720930232559</v>
      </c>
      <c r="E377" s="156">
        <v>0.18604651162790697</v>
      </c>
      <c r="F377" s="156">
        <v>2.3255813953488372E-2</v>
      </c>
      <c r="G377" s="156">
        <v>0.34883720930232559</v>
      </c>
      <c r="H377" s="156" t="s">
        <v>294</v>
      </c>
      <c r="I377" s="156">
        <v>5.4263565891472867E-2</v>
      </c>
      <c r="J377" s="156">
        <v>1.0000000000000002</v>
      </c>
      <c r="K377" s="87">
        <v>129</v>
      </c>
      <c r="L377" s="87"/>
      <c r="M377" s="156" t="s">
        <v>294</v>
      </c>
      <c r="N377" s="156" t="s">
        <v>294</v>
      </c>
      <c r="O377" s="156">
        <v>1.7000000000000001E-2</v>
      </c>
      <c r="P377" s="156">
        <v>8.7999999999999995E-2</v>
      </c>
      <c r="Q377" s="156">
        <v>0.27200000000000002</v>
      </c>
      <c r="R377" s="156">
        <v>0.434</v>
      </c>
      <c r="S377" s="156">
        <v>0.128</v>
      </c>
      <c r="T377" s="156">
        <v>0.26200000000000001</v>
      </c>
      <c r="U377" s="156">
        <v>8.0000000000000002E-3</v>
      </c>
      <c r="V377" s="156">
        <v>6.6000000000000003E-2</v>
      </c>
      <c r="W377" s="156">
        <v>0.27200000000000002</v>
      </c>
      <c r="X377" s="156">
        <v>0.434</v>
      </c>
      <c r="Y377" s="156" t="s">
        <v>294</v>
      </c>
      <c r="Z377" s="156" t="s">
        <v>294</v>
      </c>
      <c r="AA377" s="156">
        <v>2.7E-2</v>
      </c>
      <c r="AB377" s="156">
        <v>0.108</v>
      </c>
    </row>
    <row r="378" spans="1:28" x14ac:dyDescent="0.25">
      <c r="A378" s="87" t="s">
        <v>1804</v>
      </c>
      <c r="B378" s="156" t="s">
        <v>294</v>
      </c>
      <c r="C378" s="156">
        <v>9.5320623916811092E-2</v>
      </c>
      <c r="D378" s="156">
        <v>0.27383015597920279</v>
      </c>
      <c r="E378" s="156">
        <v>0.17157712305025996</v>
      </c>
      <c r="F378" s="156">
        <v>1.7331022530329289E-2</v>
      </c>
      <c r="G378" s="156">
        <v>0.38648180242634317</v>
      </c>
      <c r="H378" s="156">
        <v>8.6655112651646445E-3</v>
      </c>
      <c r="I378" s="156">
        <v>4.6793760831889082E-2</v>
      </c>
      <c r="J378" s="156">
        <v>1</v>
      </c>
      <c r="K378" s="87">
        <v>577</v>
      </c>
      <c r="L378" s="87"/>
      <c r="M378" s="156" t="s">
        <v>294</v>
      </c>
      <c r="N378" s="156" t="s">
        <v>294</v>
      </c>
      <c r="O378" s="156">
        <v>7.3999999999999996E-2</v>
      </c>
      <c r="P378" s="156">
        <v>0.122</v>
      </c>
      <c r="Q378" s="156">
        <v>0.23899999999999999</v>
      </c>
      <c r="R378" s="156">
        <v>0.312</v>
      </c>
      <c r="S378" s="156">
        <v>0.14299999999999999</v>
      </c>
      <c r="T378" s="156">
        <v>0.20399999999999999</v>
      </c>
      <c r="U378" s="156">
        <v>8.9999999999999993E-3</v>
      </c>
      <c r="V378" s="156">
        <v>3.2000000000000001E-2</v>
      </c>
      <c r="W378" s="156">
        <v>0.34799999999999998</v>
      </c>
      <c r="X378" s="156">
        <v>0.42699999999999999</v>
      </c>
      <c r="Y378" s="156">
        <v>4.0000000000000001E-3</v>
      </c>
      <c r="Z378" s="156">
        <v>0.02</v>
      </c>
      <c r="AA378" s="156">
        <v>3.2000000000000001E-2</v>
      </c>
      <c r="AB378" s="156">
        <v>6.7000000000000004E-2</v>
      </c>
    </row>
    <row r="379" spans="1:28" x14ac:dyDescent="0.25">
      <c r="A379" s="87" t="s">
        <v>1805</v>
      </c>
      <c r="B379" s="156" t="s">
        <v>294</v>
      </c>
      <c r="C379" s="156">
        <v>0.24993305364634472</v>
      </c>
      <c r="D379" s="156">
        <v>0.22993840935463716</v>
      </c>
      <c r="E379" s="156">
        <v>0.10613228599482281</v>
      </c>
      <c r="F379" s="156">
        <v>1.6602695706507187E-2</v>
      </c>
      <c r="G379" s="156">
        <v>0.36061769168972596</v>
      </c>
      <c r="H379" s="156">
        <v>3.5704721949477818E-3</v>
      </c>
      <c r="I379" s="156">
        <v>3.3205391413014373E-2</v>
      </c>
      <c r="J379" s="156">
        <v>0.99999999999999989</v>
      </c>
      <c r="K379" s="87">
        <v>11203</v>
      </c>
      <c r="L379" s="87"/>
      <c r="M379" s="156" t="s">
        <v>294</v>
      </c>
      <c r="N379" s="156" t="s">
        <v>294</v>
      </c>
      <c r="O379" s="156">
        <v>0.24199999999999999</v>
      </c>
      <c r="P379" s="156">
        <v>0.25800000000000001</v>
      </c>
      <c r="Q379" s="156">
        <v>0.222</v>
      </c>
      <c r="R379" s="156">
        <v>0.23799999999999999</v>
      </c>
      <c r="S379" s="156">
        <v>0.10100000000000001</v>
      </c>
      <c r="T379" s="156">
        <v>0.112</v>
      </c>
      <c r="U379" s="156">
        <v>1.4E-2</v>
      </c>
      <c r="V379" s="156">
        <v>1.9E-2</v>
      </c>
      <c r="W379" s="156">
        <v>0.35199999999999998</v>
      </c>
      <c r="X379" s="156">
        <v>0.37</v>
      </c>
      <c r="Y379" s="156">
        <v>3.0000000000000001E-3</v>
      </c>
      <c r="Z379" s="156">
        <v>5.0000000000000001E-3</v>
      </c>
      <c r="AA379" s="156">
        <v>0.03</v>
      </c>
      <c r="AB379" s="156">
        <v>3.6999999999999998E-2</v>
      </c>
    </row>
    <row r="380" spans="1:28" x14ac:dyDescent="0.25">
      <c r="A380" s="87" t="s">
        <v>1806</v>
      </c>
      <c r="B380" s="156" t="s">
        <v>294</v>
      </c>
      <c r="C380" s="156">
        <v>0.620253164556962</v>
      </c>
      <c r="D380" s="156">
        <v>0.26582278481012656</v>
      </c>
      <c r="E380" s="156">
        <v>3.7974683544303799E-2</v>
      </c>
      <c r="F380" s="156" t="s">
        <v>294</v>
      </c>
      <c r="G380" s="156">
        <v>2.5316455696202531E-2</v>
      </c>
      <c r="H380" s="156" t="s">
        <v>294</v>
      </c>
      <c r="I380" s="156">
        <v>5.0632911392405063E-2</v>
      </c>
      <c r="J380" s="156">
        <v>1</v>
      </c>
      <c r="K380" s="87">
        <v>79</v>
      </c>
      <c r="L380" s="87"/>
      <c r="M380" s="156" t="s">
        <v>294</v>
      </c>
      <c r="N380" s="156" t="s">
        <v>294</v>
      </c>
      <c r="O380" s="156">
        <v>0.51</v>
      </c>
      <c r="P380" s="156">
        <v>0.71899999999999997</v>
      </c>
      <c r="Q380" s="156">
        <v>0.18099999999999999</v>
      </c>
      <c r="R380" s="156">
        <v>0.372</v>
      </c>
      <c r="S380" s="156">
        <v>1.2999999999999999E-2</v>
      </c>
      <c r="T380" s="156">
        <v>0.106</v>
      </c>
      <c r="U380" s="156" t="s">
        <v>294</v>
      </c>
      <c r="V380" s="156" t="s">
        <v>294</v>
      </c>
      <c r="W380" s="156">
        <v>7.0000000000000001E-3</v>
      </c>
      <c r="X380" s="156">
        <v>8.7999999999999995E-2</v>
      </c>
      <c r="Y380" s="156" t="s">
        <v>294</v>
      </c>
      <c r="Z380" s="156" t="s">
        <v>294</v>
      </c>
      <c r="AA380" s="156">
        <v>0.02</v>
      </c>
      <c r="AB380" s="156">
        <v>0.123</v>
      </c>
    </row>
    <row r="381" spans="1:28" x14ac:dyDescent="0.25">
      <c r="A381" s="87" t="s">
        <v>1807</v>
      </c>
      <c r="B381" s="156" t="s">
        <v>294</v>
      </c>
      <c r="C381" s="156">
        <v>0.40119402985074626</v>
      </c>
      <c r="D381" s="156">
        <v>0.36716417910447763</v>
      </c>
      <c r="E381" s="156">
        <v>0.10149253731343283</v>
      </c>
      <c r="F381" s="156">
        <v>9.5522388059701493E-3</v>
      </c>
      <c r="G381" s="156">
        <v>2.8656716417910448E-2</v>
      </c>
      <c r="H381" s="156" t="s">
        <v>294</v>
      </c>
      <c r="I381" s="156">
        <v>9.1940298507462687E-2</v>
      </c>
      <c r="J381" s="156">
        <v>0.99999999999999989</v>
      </c>
      <c r="K381" s="87">
        <v>1675</v>
      </c>
      <c r="L381" s="87"/>
      <c r="M381" s="156" t="s">
        <v>294</v>
      </c>
      <c r="N381" s="156" t="s">
        <v>294</v>
      </c>
      <c r="O381" s="156">
        <v>0.378</v>
      </c>
      <c r="P381" s="156">
        <v>0.42499999999999999</v>
      </c>
      <c r="Q381" s="156">
        <v>0.34399999999999997</v>
      </c>
      <c r="R381" s="156">
        <v>0.39100000000000001</v>
      </c>
      <c r="S381" s="156">
        <v>8.7999999999999995E-2</v>
      </c>
      <c r="T381" s="156">
        <v>0.11700000000000001</v>
      </c>
      <c r="U381" s="156">
        <v>6.0000000000000001E-3</v>
      </c>
      <c r="V381" s="156">
        <v>1.4999999999999999E-2</v>
      </c>
      <c r="W381" s="156">
        <v>2.1999999999999999E-2</v>
      </c>
      <c r="X381" s="156">
        <v>3.7999999999999999E-2</v>
      </c>
      <c r="Y381" s="156" t="s">
        <v>294</v>
      </c>
      <c r="Z381" s="156" t="s">
        <v>294</v>
      </c>
      <c r="AA381" s="156">
        <v>7.9000000000000001E-2</v>
      </c>
      <c r="AB381" s="156">
        <v>0.107</v>
      </c>
    </row>
    <row r="382" spans="1:28" x14ac:dyDescent="0.25">
      <c r="A382" s="87" t="s">
        <v>1808</v>
      </c>
      <c r="B382" s="156" t="s">
        <v>294</v>
      </c>
      <c r="C382" s="156">
        <v>3.0303030303030303E-3</v>
      </c>
      <c r="D382" s="156">
        <v>0.31515151515151513</v>
      </c>
      <c r="E382" s="156">
        <v>0.21212121212121213</v>
      </c>
      <c r="F382" s="156">
        <v>2.4242424242424242E-2</v>
      </c>
      <c r="G382" s="156">
        <v>0.41212121212121211</v>
      </c>
      <c r="H382" s="156">
        <v>6.0606060606060606E-3</v>
      </c>
      <c r="I382" s="156">
        <v>2.7272727272727271E-2</v>
      </c>
      <c r="J382" s="156">
        <v>1</v>
      </c>
      <c r="K382" s="87">
        <v>330</v>
      </c>
      <c r="L382" s="87"/>
      <c r="M382" s="156" t="s">
        <v>294</v>
      </c>
      <c r="N382" s="156" t="s">
        <v>294</v>
      </c>
      <c r="O382" s="156">
        <v>1E-3</v>
      </c>
      <c r="P382" s="156">
        <v>1.7000000000000001E-2</v>
      </c>
      <c r="Q382" s="156">
        <v>0.26700000000000002</v>
      </c>
      <c r="R382" s="156">
        <v>0.36699999999999999</v>
      </c>
      <c r="S382" s="156">
        <v>0.17100000000000001</v>
      </c>
      <c r="T382" s="156">
        <v>0.25900000000000001</v>
      </c>
      <c r="U382" s="156">
        <v>1.2E-2</v>
      </c>
      <c r="V382" s="156">
        <v>4.7E-2</v>
      </c>
      <c r="W382" s="156">
        <v>0.36</v>
      </c>
      <c r="X382" s="156">
        <v>0.46600000000000003</v>
      </c>
      <c r="Y382" s="156">
        <v>2E-3</v>
      </c>
      <c r="Z382" s="156">
        <v>2.1999999999999999E-2</v>
      </c>
      <c r="AA382" s="156">
        <v>1.4E-2</v>
      </c>
      <c r="AB382" s="156">
        <v>5.0999999999999997E-2</v>
      </c>
    </row>
    <row r="383" spans="1:28" x14ac:dyDescent="0.25">
      <c r="A383" s="87" t="s">
        <v>1809</v>
      </c>
      <c r="B383" s="156" t="s">
        <v>294</v>
      </c>
      <c r="C383" s="156">
        <v>0.23207776427703525</v>
      </c>
      <c r="D383" s="156">
        <v>0.25030376670716892</v>
      </c>
      <c r="E383" s="156">
        <v>0.13730255164034022</v>
      </c>
      <c r="F383" s="156">
        <v>2.551640340218712E-2</v>
      </c>
      <c r="G383" s="156">
        <v>0.3402187120291616</v>
      </c>
      <c r="H383" s="156" t="s">
        <v>294</v>
      </c>
      <c r="I383" s="156">
        <v>1.4580801944106925E-2</v>
      </c>
      <c r="J383" s="156">
        <v>1</v>
      </c>
      <c r="K383" s="87">
        <v>823</v>
      </c>
      <c r="L383" s="87"/>
      <c r="M383" s="156" t="s">
        <v>294</v>
      </c>
      <c r="N383" s="156" t="s">
        <v>294</v>
      </c>
      <c r="O383" s="156">
        <v>0.20499999999999999</v>
      </c>
      <c r="P383" s="156">
        <v>0.26200000000000001</v>
      </c>
      <c r="Q383" s="156">
        <v>0.222</v>
      </c>
      <c r="R383" s="156">
        <v>0.28100000000000003</v>
      </c>
      <c r="S383" s="156">
        <v>0.115</v>
      </c>
      <c r="T383" s="156">
        <v>0.16300000000000001</v>
      </c>
      <c r="U383" s="156">
        <v>1.7000000000000001E-2</v>
      </c>
      <c r="V383" s="156">
        <v>3.9E-2</v>
      </c>
      <c r="W383" s="156">
        <v>0.309</v>
      </c>
      <c r="X383" s="156">
        <v>0.373</v>
      </c>
      <c r="Y383" s="156" t="s">
        <v>294</v>
      </c>
      <c r="Z383" s="156" t="s">
        <v>294</v>
      </c>
      <c r="AA383" s="156">
        <v>8.0000000000000002E-3</v>
      </c>
      <c r="AB383" s="156">
        <v>2.5000000000000001E-2</v>
      </c>
    </row>
    <row r="384" spans="1:28" x14ac:dyDescent="0.25">
      <c r="A384" s="87" t="s">
        <v>1810</v>
      </c>
      <c r="B384" s="156" t="s">
        <v>294</v>
      </c>
      <c r="C384" s="156">
        <v>0.14024896265560166</v>
      </c>
      <c r="D384" s="156">
        <v>0.33195020746887965</v>
      </c>
      <c r="E384" s="156">
        <v>0.15269709543568466</v>
      </c>
      <c r="F384" s="156">
        <v>1.1618257261410789E-2</v>
      </c>
      <c r="G384" s="156">
        <v>0.34024896265560167</v>
      </c>
      <c r="H384" s="156" t="s">
        <v>294</v>
      </c>
      <c r="I384" s="156">
        <v>2.3236514522821577E-2</v>
      </c>
      <c r="J384" s="156">
        <v>1</v>
      </c>
      <c r="K384" s="87">
        <v>1205</v>
      </c>
      <c r="L384" s="87"/>
      <c r="M384" s="156" t="s">
        <v>294</v>
      </c>
      <c r="N384" s="156" t="s">
        <v>294</v>
      </c>
      <c r="O384" s="156">
        <v>0.122</v>
      </c>
      <c r="P384" s="156">
        <v>0.161</v>
      </c>
      <c r="Q384" s="156">
        <v>0.30599999999999999</v>
      </c>
      <c r="R384" s="156">
        <v>0.35899999999999999</v>
      </c>
      <c r="S384" s="156">
        <v>0.13300000000000001</v>
      </c>
      <c r="T384" s="156">
        <v>0.17399999999999999</v>
      </c>
      <c r="U384" s="156">
        <v>7.0000000000000001E-3</v>
      </c>
      <c r="V384" s="156">
        <v>1.9E-2</v>
      </c>
      <c r="W384" s="156">
        <v>0.314</v>
      </c>
      <c r="X384" s="156">
        <v>0.36699999999999999</v>
      </c>
      <c r="Y384" s="156" t="s">
        <v>294</v>
      </c>
      <c r="Z384" s="156" t="s">
        <v>294</v>
      </c>
      <c r="AA384" s="156">
        <v>1.6E-2</v>
      </c>
      <c r="AB384" s="156">
        <v>3.3000000000000002E-2</v>
      </c>
    </row>
    <row r="385" spans="1:28" x14ac:dyDescent="0.25">
      <c r="A385" s="87" t="s">
        <v>1811</v>
      </c>
      <c r="B385" s="156" t="s">
        <v>294</v>
      </c>
      <c r="C385" s="156">
        <v>0.18599834299917151</v>
      </c>
      <c r="D385" s="156">
        <v>0.3367854183927092</v>
      </c>
      <c r="E385" s="156">
        <v>0.13297431648715824</v>
      </c>
      <c r="F385" s="156">
        <v>2.8583264291632146E-2</v>
      </c>
      <c r="G385" s="156">
        <v>0.27423363711681858</v>
      </c>
      <c r="H385" s="156">
        <v>1.6570008285004142E-3</v>
      </c>
      <c r="I385" s="156">
        <v>3.9768019884009943E-2</v>
      </c>
      <c r="J385" s="156">
        <v>0.99999999999999989</v>
      </c>
      <c r="K385" s="87">
        <v>2414</v>
      </c>
      <c r="L385" s="87"/>
      <c r="M385" s="156" t="s">
        <v>294</v>
      </c>
      <c r="N385" s="156" t="s">
        <v>294</v>
      </c>
      <c r="O385" s="156">
        <v>0.17100000000000001</v>
      </c>
      <c r="P385" s="156">
        <v>0.20200000000000001</v>
      </c>
      <c r="Q385" s="156">
        <v>0.318</v>
      </c>
      <c r="R385" s="156">
        <v>0.35599999999999998</v>
      </c>
      <c r="S385" s="156">
        <v>0.12</v>
      </c>
      <c r="T385" s="156">
        <v>0.14699999999999999</v>
      </c>
      <c r="U385" s="156">
        <v>2.3E-2</v>
      </c>
      <c r="V385" s="156">
        <v>3.5999999999999997E-2</v>
      </c>
      <c r="W385" s="156">
        <v>0.25700000000000001</v>
      </c>
      <c r="X385" s="156">
        <v>0.29199999999999998</v>
      </c>
      <c r="Y385" s="156">
        <v>1E-3</v>
      </c>
      <c r="Z385" s="156">
        <v>4.0000000000000001E-3</v>
      </c>
      <c r="AA385" s="156">
        <v>3.3000000000000002E-2</v>
      </c>
      <c r="AB385" s="156">
        <v>4.8000000000000001E-2</v>
      </c>
    </row>
    <row r="386" spans="1:28" x14ac:dyDescent="0.25">
      <c r="A386" s="87" t="s">
        <v>1812</v>
      </c>
      <c r="B386" s="156" t="s">
        <v>294</v>
      </c>
      <c r="C386" s="156">
        <v>0.36086086086086089</v>
      </c>
      <c r="D386" s="156">
        <v>0.21371371371371373</v>
      </c>
      <c r="E386" s="156">
        <v>7.8578578578578584E-2</v>
      </c>
      <c r="F386" s="156">
        <v>0.10760760760760761</v>
      </c>
      <c r="G386" s="156">
        <v>0.20920920920920921</v>
      </c>
      <c r="H386" s="156">
        <v>1.5015015015015015E-3</v>
      </c>
      <c r="I386" s="156">
        <v>2.8528528528528527E-2</v>
      </c>
      <c r="J386" s="156">
        <v>1</v>
      </c>
      <c r="K386" s="87">
        <v>1998</v>
      </c>
      <c r="L386" s="87"/>
      <c r="M386" s="156" t="s">
        <v>294</v>
      </c>
      <c r="N386" s="156" t="s">
        <v>294</v>
      </c>
      <c r="O386" s="156">
        <v>0.34</v>
      </c>
      <c r="P386" s="156">
        <v>0.38200000000000001</v>
      </c>
      <c r="Q386" s="156">
        <v>0.19600000000000001</v>
      </c>
      <c r="R386" s="156">
        <v>0.23200000000000001</v>
      </c>
      <c r="S386" s="156">
        <v>6.8000000000000005E-2</v>
      </c>
      <c r="T386" s="156">
        <v>9.0999999999999998E-2</v>
      </c>
      <c r="U386" s="156">
        <v>9.5000000000000001E-2</v>
      </c>
      <c r="V386" s="156">
        <v>0.122</v>
      </c>
      <c r="W386" s="156">
        <v>0.192</v>
      </c>
      <c r="X386" s="156">
        <v>0.22800000000000001</v>
      </c>
      <c r="Y386" s="156">
        <v>1E-3</v>
      </c>
      <c r="Z386" s="156">
        <v>4.0000000000000001E-3</v>
      </c>
      <c r="AA386" s="156">
        <v>2.1999999999999999E-2</v>
      </c>
      <c r="AB386" s="156">
        <v>3.6999999999999998E-2</v>
      </c>
    </row>
    <row r="387" spans="1:28" x14ac:dyDescent="0.25">
      <c r="A387" s="87" t="s">
        <v>1813</v>
      </c>
      <c r="B387" s="156" t="s">
        <v>294</v>
      </c>
      <c r="C387" s="156">
        <v>0.13315926892950392</v>
      </c>
      <c r="D387" s="156">
        <v>0.39947780678851175</v>
      </c>
      <c r="E387" s="156">
        <v>0.22715404699738903</v>
      </c>
      <c r="F387" s="156">
        <v>4.1775456919060053E-2</v>
      </c>
      <c r="G387" s="156">
        <v>0.15404699738903394</v>
      </c>
      <c r="H387" s="156" t="s">
        <v>294</v>
      </c>
      <c r="I387" s="156">
        <v>4.4386422976501305E-2</v>
      </c>
      <c r="J387" s="156">
        <v>1</v>
      </c>
      <c r="K387" s="87">
        <v>383</v>
      </c>
      <c r="L387" s="87"/>
      <c r="M387" s="156" t="s">
        <v>294</v>
      </c>
      <c r="N387" s="156" t="s">
        <v>294</v>
      </c>
      <c r="O387" s="156">
        <v>0.10299999999999999</v>
      </c>
      <c r="P387" s="156">
        <v>0.17100000000000001</v>
      </c>
      <c r="Q387" s="156">
        <v>0.35199999999999998</v>
      </c>
      <c r="R387" s="156">
        <v>0.44900000000000001</v>
      </c>
      <c r="S387" s="156">
        <v>0.188</v>
      </c>
      <c r="T387" s="156">
        <v>0.27200000000000002</v>
      </c>
      <c r="U387" s="156">
        <v>2.5999999999999999E-2</v>
      </c>
      <c r="V387" s="156">
        <v>6.7000000000000004E-2</v>
      </c>
      <c r="W387" s="156">
        <v>0.121</v>
      </c>
      <c r="X387" s="156">
        <v>0.19400000000000001</v>
      </c>
      <c r="Y387" s="156" t="s">
        <v>294</v>
      </c>
      <c r="Z387" s="156" t="s">
        <v>294</v>
      </c>
      <c r="AA387" s="156">
        <v>2.8000000000000001E-2</v>
      </c>
      <c r="AB387" s="156">
        <v>7.0000000000000007E-2</v>
      </c>
    </row>
    <row r="388" spans="1:28" x14ac:dyDescent="0.25">
      <c r="A388" s="87" t="s">
        <v>1814</v>
      </c>
      <c r="B388" s="156" t="s">
        <v>294</v>
      </c>
      <c r="C388" s="156" t="s">
        <v>294</v>
      </c>
      <c r="D388" s="156">
        <v>0.3910891089108911</v>
      </c>
      <c r="E388" s="156">
        <v>0.30198019801980197</v>
      </c>
      <c r="F388" s="156">
        <v>9.9009900990099011E-3</v>
      </c>
      <c r="G388" s="156">
        <v>0.26237623762376239</v>
      </c>
      <c r="H388" s="156" t="s">
        <v>294</v>
      </c>
      <c r="I388" s="156">
        <v>3.4653465346534656E-2</v>
      </c>
      <c r="J388" s="156">
        <v>1</v>
      </c>
      <c r="K388" s="87">
        <v>202</v>
      </c>
      <c r="L388" s="87"/>
      <c r="M388" s="156" t="s">
        <v>294</v>
      </c>
      <c r="N388" s="156" t="s">
        <v>294</v>
      </c>
      <c r="O388" s="156" t="s">
        <v>294</v>
      </c>
      <c r="P388" s="156" t="s">
        <v>294</v>
      </c>
      <c r="Q388" s="156">
        <v>0.32600000000000001</v>
      </c>
      <c r="R388" s="156">
        <v>0.46</v>
      </c>
      <c r="S388" s="156">
        <v>0.24299999999999999</v>
      </c>
      <c r="T388" s="156">
        <v>0.36899999999999999</v>
      </c>
      <c r="U388" s="156">
        <v>3.0000000000000001E-3</v>
      </c>
      <c r="V388" s="156">
        <v>3.5000000000000003E-2</v>
      </c>
      <c r="W388" s="156">
        <v>0.20699999999999999</v>
      </c>
      <c r="X388" s="156">
        <v>0.32700000000000001</v>
      </c>
      <c r="Y388" s="156" t="s">
        <v>294</v>
      </c>
      <c r="Z388" s="156" t="s">
        <v>294</v>
      </c>
      <c r="AA388" s="156">
        <v>1.7000000000000001E-2</v>
      </c>
      <c r="AB388" s="156">
        <v>7.0000000000000007E-2</v>
      </c>
    </row>
    <row r="389" spans="1:28" x14ac:dyDescent="0.25">
      <c r="A389" s="87" t="s">
        <v>1815</v>
      </c>
      <c r="B389" s="156" t="s">
        <v>294</v>
      </c>
      <c r="C389" s="156">
        <v>6.5476190476190479E-2</v>
      </c>
      <c r="D389" s="156">
        <v>0.46130952380952384</v>
      </c>
      <c r="E389" s="156">
        <v>0.13392857142857142</v>
      </c>
      <c r="F389" s="156">
        <v>2.3809523809523808E-2</v>
      </c>
      <c r="G389" s="156">
        <v>0.26785714285714285</v>
      </c>
      <c r="H389" s="156" t="s">
        <v>294</v>
      </c>
      <c r="I389" s="156">
        <v>4.7619047619047616E-2</v>
      </c>
      <c r="J389" s="156">
        <v>1</v>
      </c>
      <c r="K389" s="87">
        <v>336</v>
      </c>
      <c r="L389" s="87"/>
      <c r="M389" s="156" t="s">
        <v>294</v>
      </c>
      <c r="N389" s="156" t="s">
        <v>294</v>
      </c>
      <c r="O389" s="156">
        <v>4.3999999999999997E-2</v>
      </c>
      <c r="P389" s="156">
        <v>9.7000000000000003E-2</v>
      </c>
      <c r="Q389" s="156">
        <v>0.40899999999999997</v>
      </c>
      <c r="R389" s="156">
        <v>0.51500000000000001</v>
      </c>
      <c r="S389" s="156">
        <v>0.10199999999999999</v>
      </c>
      <c r="T389" s="156">
        <v>0.17499999999999999</v>
      </c>
      <c r="U389" s="156">
        <v>1.2E-2</v>
      </c>
      <c r="V389" s="156">
        <v>4.5999999999999999E-2</v>
      </c>
      <c r="W389" s="156">
        <v>0.223</v>
      </c>
      <c r="X389" s="156">
        <v>0.318</v>
      </c>
      <c r="Y389" s="156" t="s">
        <v>294</v>
      </c>
      <c r="Z389" s="156" t="s">
        <v>294</v>
      </c>
      <c r="AA389" s="156">
        <v>0.03</v>
      </c>
      <c r="AB389" s="156">
        <v>7.5999999999999998E-2</v>
      </c>
    </row>
    <row r="390" spans="1:28" x14ac:dyDescent="0.25">
      <c r="A390" s="87" t="s">
        <v>1816</v>
      </c>
      <c r="B390" s="156" t="s">
        <v>294</v>
      </c>
      <c r="C390" s="156">
        <v>0.14264150943396225</v>
      </c>
      <c r="D390" s="156">
        <v>0.29056603773584905</v>
      </c>
      <c r="E390" s="156">
        <v>0.14867924528301887</v>
      </c>
      <c r="F390" s="156">
        <v>3.0943396226415093E-2</v>
      </c>
      <c r="G390" s="156">
        <v>0.33811320754716984</v>
      </c>
      <c r="H390" s="156">
        <v>6.0377358490566035E-3</v>
      </c>
      <c r="I390" s="156">
        <v>4.3018867924528303E-2</v>
      </c>
      <c r="J390" s="156">
        <v>1</v>
      </c>
      <c r="K390" s="87">
        <v>1325</v>
      </c>
      <c r="L390" s="87"/>
      <c r="M390" s="156" t="s">
        <v>294</v>
      </c>
      <c r="N390" s="156" t="s">
        <v>294</v>
      </c>
      <c r="O390" s="156">
        <v>0.125</v>
      </c>
      <c r="P390" s="156">
        <v>0.16300000000000001</v>
      </c>
      <c r="Q390" s="156">
        <v>0.26700000000000002</v>
      </c>
      <c r="R390" s="156">
        <v>0.316</v>
      </c>
      <c r="S390" s="156">
        <v>0.13100000000000001</v>
      </c>
      <c r="T390" s="156">
        <v>0.16900000000000001</v>
      </c>
      <c r="U390" s="156">
        <v>2.3E-2</v>
      </c>
      <c r="V390" s="156">
        <v>4.2000000000000003E-2</v>
      </c>
      <c r="W390" s="156">
        <v>0.313</v>
      </c>
      <c r="X390" s="156">
        <v>0.36399999999999999</v>
      </c>
      <c r="Y390" s="156">
        <v>3.0000000000000001E-3</v>
      </c>
      <c r="Z390" s="156">
        <v>1.2E-2</v>
      </c>
      <c r="AA390" s="156">
        <v>3.3000000000000002E-2</v>
      </c>
      <c r="AB390" s="156">
        <v>5.5E-2</v>
      </c>
    </row>
    <row r="391" spans="1:28" x14ac:dyDescent="0.25">
      <c r="A391" s="87" t="s">
        <v>1817</v>
      </c>
      <c r="B391" s="156" t="s">
        <v>294</v>
      </c>
      <c r="C391" s="156">
        <v>0.27575277337559428</v>
      </c>
      <c r="D391" s="156">
        <v>0.24009508716323297</v>
      </c>
      <c r="E391" s="156">
        <v>0.10776545166402536</v>
      </c>
      <c r="F391" s="156">
        <v>2.5356576862123614E-2</v>
      </c>
      <c r="G391" s="156">
        <v>0.30744849445324879</v>
      </c>
      <c r="H391" s="156">
        <v>4.7543581616481777E-3</v>
      </c>
      <c r="I391" s="156">
        <v>3.8827258320126783E-2</v>
      </c>
      <c r="J391" s="156">
        <v>0.99999999999999989</v>
      </c>
      <c r="K391" s="87">
        <v>1262</v>
      </c>
      <c r="L391" s="87"/>
      <c r="M391" s="156" t="s">
        <v>294</v>
      </c>
      <c r="N391" s="156" t="s">
        <v>294</v>
      </c>
      <c r="O391" s="156">
        <v>0.252</v>
      </c>
      <c r="P391" s="156">
        <v>0.30099999999999999</v>
      </c>
      <c r="Q391" s="156">
        <v>0.217</v>
      </c>
      <c r="R391" s="156">
        <v>0.26400000000000001</v>
      </c>
      <c r="S391" s="156">
        <v>9.1999999999999998E-2</v>
      </c>
      <c r="T391" s="156">
        <v>0.126</v>
      </c>
      <c r="U391" s="156">
        <v>1.7999999999999999E-2</v>
      </c>
      <c r="V391" s="156">
        <v>3.5999999999999997E-2</v>
      </c>
      <c r="W391" s="156">
        <v>0.28299999999999997</v>
      </c>
      <c r="X391" s="156">
        <v>0.33300000000000002</v>
      </c>
      <c r="Y391" s="156">
        <v>2E-3</v>
      </c>
      <c r="Z391" s="156">
        <v>0.01</v>
      </c>
      <c r="AA391" s="156">
        <v>2.9000000000000001E-2</v>
      </c>
      <c r="AB391" s="156">
        <v>5.0999999999999997E-2</v>
      </c>
    </row>
    <row r="392" spans="1:28" x14ac:dyDescent="0.25">
      <c r="A392" s="87" t="s">
        <v>1818</v>
      </c>
      <c r="B392" s="156" t="s">
        <v>294</v>
      </c>
      <c r="C392" s="156">
        <v>0.13246268656716417</v>
      </c>
      <c r="D392" s="156">
        <v>0.19449626865671643</v>
      </c>
      <c r="E392" s="156">
        <v>0.10494402985074627</v>
      </c>
      <c r="F392" s="156">
        <v>4.1044776119402986E-2</v>
      </c>
      <c r="G392" s="156">
        <v>0.48041044776119401</v>
      </c>
      <c r="H392" s="156">
        <v>6.0634328358208957E-3</v>
      </c>
      <c r="I392" s="156">
        <v>4.0578358208955223E-2</v>
      </c>
      <c r="J392" s="156">
        <v>1</v>
      </c>
      <c r="K392" s="87">
        <v>2144</v>
      </c>
      <c r="L392" s="87"/>
      <c r="M392" s="156" t="s">
        <v>294</v>
      </c>
      <c r="N392" s="156" t="s">
        <v>294</v>
      </c>
      <c r="O392" s="156">
        <v>0.11899999999999999</v>
      </c>
      <c r="P392" s="156">
        <v>0.14699999999999999</v>
      </c>
      <c r="Q392" s="156">
        <v>0.17799999999999999</v>
      </c>
      <c r="R392" s="156">
        <v>0.21199999999999999</v>
      </c>
      <c r="S392" s="156">
        <v>9.2999999999999999E-2</v>
      </c>
      <c r="T392" s="156">
        <v>0.11899999999999999</v>
      </c>
      <c r="U392" s="156">
        <v>3.3000000000000002E-2</v>
      </c>
      <c r="V392" s="156">
        <v>0.05</v>
      </c>
      <c r="W392" s="156">
        <v>0.45900000000000002</v>
      </c>
      <c r="X392" s="156">
        <v>0.502</v>
      </c>
      <c r="Y392" s="156">
        <v>4.0000000000000001E-3</v>
      </c>
      <c r="Z392" s="156">
        <v>0.01</v>
      </c>
      <c r="AA392" s="156">
        <v>3.3000000000000002E-2</v>
      </c>
      <c r="AB392" s="156">
        <v>0.05</v>
      </c>
    </row>
    <row r="393" spans="1:28" x14ac:dyDescent="0.25">
      <c r="A393" s="87" t="s">
        <v>1819</v>
      </c>
      <c r="B393" s="156" t="s">
        <v>294</v>
      </c>
      <c r="C393" s="156">
        <v>0.29673490103197431</v>
      </c>
      <c r="D393" s="156">
        <v>0.41744205718152599</v>
      </c>
      <c r="E393" s="156">
        <v>0.1278125528675351</v>
      </c>
      <c r="F393" s="156">
        <v>2.9267467433598374E-2</v>
      </c>
      <c r="G393" s="156">
        <v>8.0612417526645233E-2</v>
      </c>
      <c r="H393" s="156">
        <v>1.3534088986635088E-3</v>
      </c>
      <c r="I393" s="156">
        <v>4.6777195060057522E-2</v>
      </c>
      <c r="J393" s="156">
        <v>1.0000000000000002</v>
      </c>
      <c r="K393" s="87">
        <v>11822</v>
      </c>
      <c r="L393" s="87"/>
      <c r="M393" s="156" t="s">
        <v>294</v>
      </c>
      <c r="N393" s="156" t="s">
        <v>294</v>
      </c>
      <c r="O393" s="156">
        <v>0.28899999999999998</v>
      </c>
      <c r="P393" s="156">
        <v>0.30499999999999999</v>
      </c>
      <c r="Q393" s="156">
        <v>0.40899999999999997</v>
      </c>
      <c r="R393" s="156">
        <v>0.42599999999999999</v>
      </c>
      <c r="S393" s="156">
        <v>0.122</v>
      </c>
      <c r="T393" s="156">
        <v>0.13400000000000001</v>
      </c>
      <c r="U393" s="156">
        <v>2.5999999999999999E-2</v>
      </c>
      <c r="V393" s="156">
        <v>3.2000000000000001E-2</v>
      </c>
      <c r="W393" s="156">
        <v>7.5999999999999998E-2</v>
      </c>
      <c r="X393" s="156">
        <v>8.5999999999999993E-2</v>
      </c>
      <c r="Y393" s="156">
        <v>1E-3</v>
      </c>
      <c r="Z393" s="156">
        <v>2E-3</v>
      </c>
      <c r="AA393" s="156">
        <v>4.2999999999999997E-2</v>
      </c>
      <c r="AB393" s="156">
        <v>5.0999999999999997E-2</v>
      </c>
    </row>
    <row r="394" spans="1:28" x14ac:dyDescent="0.25">
      <c r="A394" s="87" t="s">
        <v>1820</v>
      </c>
      <c r="B394" s="156" t="s">
        <v>294</v>
      </c>
      <c r="C394" s="156">
        <v>8.9552238805970144E-2</v>
      </c>
      <c r="D394" s="156">
        <v>0.2537313432835821</v>
      </c>
      <c r="E394" s="156">
        <v>0.31343283582089554</v>
      </c>
      <c r="F394" s="156">
        <v>2.9850746268656716E-2</v>
      </c>
      <c r="G394" s="156">
        <v>0.26865671641791045</v>
      </c>
      <c r="H394" s="156" t="s">
        <v>294</v>
      </c>
      <c r="I394" s="156">
        <v>4.4776119402985072E-2</v>
      </c>
      <c r="J394" s="156">
        <v>1</v>
      </c>
      <c r="K394" s="87">
        <v>67</v>
      </c>
      <c r="L394" s="87"/>
      <c r="M394" s="156" t="s">
        <v>294</v>
      </c>
      <c r="N394" s="156" t="s">
        <v>294</v>
      </c>
      <c r="O394" s="156">
        <v>4.2000000000000003E-2</v>
      </c>
      <c r="P394" s="156">
        <v>0.182</v>
      </c>
      <c r="Q394" s="156">
        <v>0.16500000000000001</v>
      </c>
      <c r="R394" s="156">
        <v>0.36899999999999999</v>
      </c>
      <c r="S394" s="156">
        <v>0.215</v>
      </c>
      <c r="T394" s="156">
        <v>0.432</v>
      </c>
      <c r="U394" s="156">
        <v>8.0000000000000002E-3</v>
      </c>
      <c r="V394" s="156">
        <v>0.10199999999999999</v>
      </c>
      <c r="W394" s="156">
        <v>0.17699999999999999</v>
      </c>
      <c r="X394" s="156">
        <v>0.38500000000000001</v>
      </c>
      <c r="Y394" s="156" t="s">
        <v>294</v>
      </c>
      <c r="Z394" s="156" t="s">
        <v>294</v>
      </c>
      <c r="AA394" s="156">
        <v>1.4999999999999999E-2</v>
      </c>
      <c r="AB394" s="156">
        <v>0.124</v>
      </c>
    </row>
    <row r="395" spans="1:28" x14ac:dyDescent="0.25">
      <c r="A395" s="87" t="s">
        <v>1821</v>
      </c>
      <c r="B395" s="156" t="s">
        <v>294</v>
      </c>
      <c r="C395" s="156">
        <v>0.14647887323943662</v>
      </c>
      <c r="D395" s="156">
        <v>0.38873239436619716</v>
      </c>
      <c r="E395" s="156">
        <v>0.2</v>
      </c>
      <c r="F395" s="156">
        <v>1.9718309859154931E-2</v>
      </c>
      <c r="G395" s="156">
        <v>0.2</v>
      </c>
      <c r="H395" s="156">
        <v>2.8169014084507044E-3</v>
      </c>
      <c r="I395" s="156">
        <v>4.2253521126760563E-2</v>
      </c>
      <c r="J395" s="156">
        <v>0.99999999999999978</v>
      </c>
      <c r="K395" s="87">
        <v>355</v>
      </c>
      <c r="L395" s="87"/>
      <c r="M395" s="156" t="s">
        <v>294</v>
      </c>
      <c r="N395" s="156" t="s">
        <v>294</v>
      </c>
      <c r="O395" s="156">
        <v>0.113</v>
      </c>
      <c r="P395" s="156">
        <v>0.187</v>
      </c>
      <c r="Q395" s="156">
        <v>0.33900000000000002</v>
      </c>
      <c r="R395" s="156">
        <v>0.44</v>
      </c>
      <c r="S395" s="156">
        <v>0.16200000000000001</v>
      </c>
      <c r="T395" s="156">
        <v>0.245</v>
      </c>
      <c r="U395" s="156">
        <v>0.01</v>
      </c>
      <c r="V395" s="156">
        <v>0.04</v>
      </c>
      <c r="W395" s="156">
        <v>0.16200000000000001</v>
      </c>
      <c r="X395" s="156">
        <v>0.245</v>
      </c>
      <c r="Y395" s="156">
        <v>0</v>
      </c>
      <c r="Z395" s="156">
        <v>1.6E-2</v>
      </c>
      <c r="AA395" s="156">
        <v>2.5999999999999999E-2</v>
      </c>
      <c r="AB395" s="156">
        <v>6.9000000000000006E-2</v>
      </c>
    </row>
    <row r="396" spans="1:28" x14ac:dyDescent="0.25">
      <c r="A396" s="87" t="s">
        <v>1822</v>
      </c>
      <c r="B396" s="156" t="s">
        <v>294</v>
      </c>
      <c r="C396" s="156">
        <v>0.25628140703517588</v>
      </c>
      <c r="D396" s="156">
        <v>0.22841480127912289</v>
      </c>
      <c r="E396" s="156">
        <v>9.2736409319323893E-2</v>
      </c>
      <c r="F396" s="156">
        <v>9.1365920511649157E-2</v>
      </c>
      <c r="G396" s="156">
        <v>0.29556875285518502</v>
      </c>
      <c r="H396" s="156">
        <v>2.7409776153494748E-3</v>
      </c>
      <c r="I396" s="156">
        <v>3.2891731384193698E-2</v>
      </c>
      <c r="J396" s="156">
        <v>1</v>
      </c>
      <c r="K396" s="87">
        <v>2189</v>
      </c>
      <c r="L396" s="87"/>
      <c r="M396" s="156" t="s">
        <v>294</v>
      </c>
      <c r="N396" s="156" t="s">
        <v>294</v>
      </c>
      <c r="O396" s="156">
        <v>0.23799999999999999</v>
      </c>
      <c r="P396" s="156">
        <v>0.27500000000000002</v>
      </c>
      <c r="Q396" s="156">
        <v>0.21099999999999999</v>
      </c>
      <c r="R396" s="156">
        <v>0.246</v>
      </c>
      <c r="S396" s="156">
        <v>8.1000000000000003E-2</v>
      </c>
      <c r="T396" s="156">
        <v>0.106</v>
      </c>
      <c r="U396" s="156">
        <v>0.08</v>
      </c>
      <c r="V396" s="156">
        <v>0.104</v>
      </c>
      <c r="W396" s="156">
        <v>0.27700000000000002</v>
      </c>
      <c r="X396" s="156">
        <v>0.315</v>
      </c>
      <c r="Y396" s="156">
        <v>1E-3</v>
      </c>
      <c r="Z396" s="156">
        <v>6.0000000000000001E-3</v>
      </c>
      <c r="AA396" s="156">
        <v>2.5999999999999999E-2</v>
      </c>
      <c r="AB396" s="156">
        <v>4.1000000000000002E-2</v>
      </c>
    </row>
    <row r="397" spans="1:28" x14ac:dyDescent="0.25">
      <c r="A397" s="87" t="s">
        <v>1823</v>
      </c>
      <c r="B397" s="156" t="s">
        <v>294</v>
      </c>
      <c r="C397" s="156">
        <v>0.53846153846153844</v>
      </c>
      <c r="D397" s="156">
        <v>0.23076923076923078</v>
      </c>
      <c r="E397" s="156">
        <v>0.11538461538461539</v>
      </c>
      <c r="F397" s="156" t="s">
        <v>294</v>
      </c>
      <c r="G397" s="156">
        <v>7.6923076923076927E-2</v>
      </c>
      <c r="H397" s="156" t="s">
        <v>294</v>
      </c>
      <c r="I397" s="156">
        <v>3.8461538461538464E-2</v>
      </c>
      <c r="J397" s="156">
        <v>0.99999999999999989</v>
      </c>
      <c r="K397" s="87">
        <v>26</v>
      </c>
      <c r="L397" s="87"/>
      <c r="M397" s="156" t="s">
        <v>294</v>
      </c>
      <c r="N397" s="156" t="s">
        <v>294</v>
      </c>
      <c r="O397" s="156">
        <v>0.35499999999999998</v>
      </c>
      <c r="P397" s="156">
        <v>0.71199999999999997</v>
      </c>
      <c r="Q397" s="156">
        <v>0.11</v>
      </c>
      <c r="R397" s="156">
        <v>0.42099999999999999</v>
      </c>
      <c r="S397" s="156">
        <v>0.04</v>
      </c>
      <c r="T397" s="156">
        <v>0.28999999999999998</v>
      </c>
      <c r="U397" s="156" t="s">
        <v>294</v>
      </c>
      <c r="V397" s="156" t="s">
        <v>294</v>
      </c>
      <c r="W397" s="156">
        <v>2.1000000000000001E-2</v>
      </c>
      <c r="X397" s="156">
        <v>0.24099999999999999</v>
      </c>
      <c r="Y397" s="156" t="s">
        <v>294</v>
      </c>
      <c r="Z397" s="156" t="s">
        <v>294</v>
      </c>
      <c r="AA397" s="156">
        <v>7.0000000000000001E-3</v>
      </c>
      <c r="AB397" s="156">
        <v>0.189</v>
      </c>
    </row>
    <row r="398" spans="1:28" x14ac:dyDescent="0.25">
      <c r="A398" s="87" t="s">
        <v>1824</v>
      </c>
      <c r="B398" s="156" t="s">
        <v>294</v>
      </c>
      <c r="C398" s="156">
        <v>0.43695797198132086</v>
      </c>
      <c r="D398" s="156">
        <v>0.32755170113408938</v>
      </c>
      <c r="E398" s="156">
        <v>8.6057371581054032E-2</v>
      </c>
      <c r="F398" s="156">
        <v>1.2675116744496331E-2</v>
      </c>
      <c r="G398" s="156">
        <v>9.4062708472314877E-2</v>
      </c>
      <c r="H398" s="156">
        <v>2.66844563042028E-3</v>
      </c>
      <c r="I398" s="156">
        <v>4.0026684456304203E-2</v>
      </c>
      <c r="J398" s="156">
        <v>0.99999999999999978</v>
      </c>
      <c r="K398" s="87">
        <v>1499</v>
      </c>
      <c r="L398" s="87"/>
      <c r="M398" s="156" t="s">
        <v>294</v>
      </c>
      <c r="N398" s="156" t="s">
        <v>294</v>
      </c>
      <c r="O398" s="156">
        <v>0.41199999999999998</v>
      </c>
      <c r="P398" s="156">
        <v>0.46200000000000002</v>
      </c>
      <c r="Q398" s="156">
        <v>0.30399999999999999</v>
      </c>
      <c r="R398" s="156">
        <v>0.35199999999999998</v>
      </c>
      <c r="S398" s="156">
        <v>7.2999999999999995E-2</v>
      </c>
      <c r="T398" s="156">
        <v>0.10100000000000001</v>
      </c>
      <c r="U398" s="156">
        <v>8.0000000000000002E-3</v>
      </c>
      <c r="V398" s="156">
        <v>0.02</v>
      </c>
      <c r="W398" s="156">
        <v>0.08</v>
      </c>
      <c r="X398" s="156">
        <v>0.11</v>
      </c>
      <c r="Y398" s="156">
        <v>1E-3</v>
      </c>
      <c r="Z398" s="156">
        <v>7.0000000000000001E-3</v>
      </c>
      <c r="AA398" s="156">
        <v>3.1E-2</v>
      </c>
      <c r="AB398" s="156">
        <v>5.0999999999999997E-2</v>
      </c>
    </row>
    <row r="399" spans="1:28" x14ac:dyDescent="0.25">
      <c r="A399" s="87" t="s">
        <v>1825</v>
      </c>
      <c r="B399" s="156" t="s">
        <v>294</v>
      </c>
      <c r="C399" s="156">
        <v>0.33777777777777779</v>
      </c>
      <c r="D399" s="156">
        <v>0.43111111111111111</v>
      </c>
      <c r="E399" s="156">
        <v>0.11555555555555555</v>
      </c>
      <c r="F399" s="156">
        <v>2.2222222222222223E-2</v>
      </c>
      <c r="G399" s="156">
        <v>5.3333333333333337E-2</v>
      </c>
      <c r="H399" s="156" t="s">
        <v>294</v>
      </c>
      <c r="I399" s="156">
        <v>0.04</v>
      </c>
      <c r="J399" s="156">
        <v>1</v>
      </c>
      <c r="K399" s="87">
        <v>225</v>
      </c>
      <c r="L399" s="87"/>
      <c r="M399" s="156" t="s">
        <v>294</v>
      </c>
      <c r="N399" s="156" t="s">
        <v>294</v>
      </c>
      <c r="O399" s="156">
        <v>0.27900000000000003</v>
      </c>
      <c r="P399" s="156">
        <v>0.40200000000000002</v>
      </c>
      <c r="Q399" s="156">
        <v>0.36799999999999999</v>
      </c>
      <c r="R399" s="156">
        <v>0.496</v>
      </c>
      <c r="S399" s="156">
        <v>0.08</v>
      </c>
      <c r="T399" s="156">
        <v>0.16400000000000001</v>
      </c>
      <c r="U399" s="156">
        <v>0.01</v>
      </c>
      <c r="V399" s="156">
        <v>5.0999999999999997E-2</v>
      </c>
      <c r="W399" s="156">
        <v>3.1E-2</v>
      </c>
      <c r="X399" s="156">
        <v>9.0999999999999998E-2</v>
      </c>
      <c r="Y399" s="156" t="s">
        <v>294</v>
      </c>
      <c r="Z399" s="156" t="s">
        <v>294</v>
      </c>
      <c r="AA399" s="156">
        <v>2.1000000000000001E-2</v>
      </c>
      <c r="AB399" s="156">
        <v>7.3999999999999996E-2</v>
      </c>
    </row>
    <row r="400" spans="1:28" x14ac:dyDescent="0.25">
      <c r="A400" s="87" t="s">
        <v>1826</v>
      </c>
      <c r="B400" s="156" t="s">
        <v>294</v>
      </c>
      <c r="C400" s="156">
        <v>0.24141414141414141</v>
      </c>
      <c r="D400" s="156">
        <v>0.42525252525252527</v>
      </c>
      <c r="E400" s="156">
        <v>0.16262626262626262</v>
      </c>
      <c r="F400" s="156">
        <v>6.1616161616161617E-2</v>
      </c>
      <c r="G400" s="156">
        <v>7.575757575757576E-2</v>
      </c>
      <c r="H400" s="156" t="s">
        <v>294</v>
      </c>
      <c r="I400" s="156">
        <v>3.3333333333333333E-2</v>
      </c>
      <c r="J400" s="156">
        <v>1.0000000000000002</v>
      </c>
      <c r="K400" s="87">
        <v>990</v>
      </c>
      <c r="L400" s="87"/>
      <c r="M400" s="156" t="s">
        <v>294</v>
      </c>
      <c r="N400" s="156" t="s">
        <v>294</v>
      </c>
      <c r="O400" s="156">
        <v>0.216</v>
      </c>
      <c r="P400" s="156">
        <v>0.26900000000000002</v>
      </c>
      <c r="Q400" s="156">
        <v>0.39500000000000002</v>
      </c>
      <c r="R400" s="156">
        <v>0.45600000000000002</v>
      </c>
      <c r="S400" s="156">
        <v>0.14099999999999999</v>
      </c>
      <c r="T400" s="156">
        <v>0.187</v>
      </c>
      <c r="U400" s="156">
        <v>4.8000000000000001E-2</v>
      </c>
      <c r="V400" s="156">
        <v>7.8E-2</v>
      </c>
      <c r="W400" s="156">
        <v>6.0999999999999999E-2</v>
      </c>
      <c r="X400" s="156">
        <v>9.4E-2</v>
      </c>
      <c r="Y400" s="156" t="s">
        <v>294</v>
      </c>
      <c r="Z400" s="156" t="s">
        <v>294</v>
      </c>
      <c r="AA400" s="156">
        <v>2.4E-2</v>
      </c>
      <c r="AB400" s="156">
        <v>4.5999999999999999E-2</v>
      </c>
    </row>
    <row r="401" spans="1:28" x14ac:dyDescent="0.25">
      <c r="A401" s="87" t="s">
        <v>1827</v>
      </c>
      <c r="B401" s="156">
        <v>1.4076482220062338E-3</v>
      </c>
      <c r="C401" s="156">
        <v>0.25458323557998458</v>
      </c>
      <c r="D401" s="156">
        <v>0.25193551630525857</v>
      </c>
      <c r="E401" s="156">
        <v>9.6021718001139525E-2</v>
      </c>
      <c r="F401" s="156">
        <v>2.718101685826323E-2</v>
      </c>
      <c r="G401" s="156">
        <v>0.32543486275429834</v>
      </c>
      <c r="H401" s="156">
        <v>7.004725676173878E-3</v>
      </c>
      <c r="I401" s="156">
        <v>3.6431276602875623E-2</v>
      </c>
      <c r="J401" s="156">
        <v>1</v>
      </c>
      <c r="K401" s="87">
        <v>29837</v>
      </c>
      <c r="L401" s="87"/>
      <c r="M401" s="156">
        <v>1E-3</v>
      </c>
      <c r="N401" s="156">
        <v>2E-3</v>
      </c>
      <c r="O401" s="156">
        <v>0.25</v>
      </c>
      <c r="P401" s="156">
        <v>0.26</v>
      </c>
      <c r="Q401" s="156">
        <v>0.247</v>
      </c>
      <c r="R401" s="156">
        <v>0.25700000000000001</v>
      </c>
      <c r="S401" s="156">
        <v>9.2999999999999999E-2</v>
      </c>
      <c r="T401" s="156">
        <v>9.9000000000000005E-2</v>
      </c>
      <c r="U401" s="156">
        <v>2.5000000000000001E-2</v>
      </c>
      <c r="V401" s="156">
        <v>2.9000000000000001E-2</v>
      </c>
      <c r="W401" s="156">
        <v>0.32</v>
      </c>
      <c r="X401" s="156">
        <v>0.33100000000000002</v>
      </c>
      <c r="Y401" s="156">
        <v>6.0000000000000001E-3</v>
      </c>
      <c r="Z401" s="156">
        <v>8.0000000000000002E-3</v>
      </c>
      <c r="AA401" s="156">
        <v>3.4000000000000002E-2</v>
      </c>
      <c r="AB401" s="156">
        <v>3.9E-2</v>
      </c>
    </row>
    <row r="402" spans="1:28" x14ac:dyDescent="0.25">
      <c r="A402" s="87" t="s">
        <v>1828</v>
      </c>
      <c r="B402" s="156" t="s">
        <v>294</v>
      </c>
      <c r="C402" s="156">
        <v>0.10344827586206896</v>
      </c>
      <c r="D402" s="156">
        <v>0.19396551724137931</v>
      </c>
      <c r="E402" s="156">
        <v>7.7586206896551727E-2</v>
      </c>
      <c r="F402" s="156">
        <v>2.5862068965517241E-2</v>
      </c>
      <c r="G402" s="156">
        <v>0.56465517241379315</v>
      </c>
      <c r="H402" s="156">
        <v>1.2931034482758621E-2</v>
      </c>
      <c r="I402" s="156">
        <v>2.1551724137931036E-2</v>
      </c>
      <c r="J402" s="156">
        <v>1</v>
      </c>
      <c r="K402" s="87">
        <v>232</v>
      </c>
      <c r="L402" s="87"/>
      <c r="M402" s="156" t="s">
        <v>294</v>
      </c>
      <c r="N402" s="156" t="s">
        <v>294</v>
      </c>
      <c r="O402" s="156">
        <v>7.0999999999999994E-2</v>
      </c>
      <c r="P402" s="156">
        <v>0.14899999999999999</v>
      </c>
      <c r="Q402" s="156">
        <v>0.14799999999999999</v>
      </c>
      <c r="R402" s="156">
        <v>0.25</v>
      </c>
      <c r="S402" s="156">
        <v>0.05</v>
      </c>
      <c r="T402" s="156">
        <v>0.11899999999999999</v>
      </c>
      <c r="U402" s="156">
        <v>1.2E-2</v>
      </c>
      <c r="V402" s="156">
        <v>5.5E-2</v>
      </c>
      <c r="W402" s="156">
        <v>0.5</v>
      </c>
      <c r="X402" s="156">
        <v>0.627</v>
      </c>
      <c r="Y402" s="156">
        <v>4.0000000000000001E-3</v>
      </c>
      <c r="Z402" s="156">
        <v>3.6999999999999998E-2</v>
      </c>
      <c r="AA402" s="156">
        <v>8.9999999999999993E-3</v>
      </c>
      <c r="AB402" s="156">
        <v>4.9000000000000002E-2</v>
      </c>
    </row>
    <row r="403" spans="1:28" x14ac:dyDescent="0.25">
      <c r="A403" s="87" t="s">
        <v>1829</v>
      </c>
      <c r="B403" s="156" t="s">
        <v>294</v>
      </c>
      <c r="C403" s="156">
        <v>0.29491307147456536</v>
      </c>
      <c r="D403" s="156">
        <v>0.27559562137797811</v>
      </c>
      <c r="E403" s="156">
        <v>0.12878300064391501</v>
      </c>
      <c r="F403" s="156">
        <v>4.5717965228589827E-2</v>
      </c>
      <c r="G403" s="156">
        <v>0.22279459111397296</v>
      </c>
      <c r="H403" s="156">
        <v>3.8634900193174502E-3</v>
      </c>
      <c r="I403" s="156">
        <v>2.8332260141661302E-2</v>
      </c>
      <c r="J403" s="156">
        <v>1</v>
      </c>
      <c r="K403" s="87">
        <v>1553</v>
      </c>
      <c r="L403" s="87"/>
      <c r="M403" s="156" t="s">
        <v>294</v>
      </c>
      <c r="N403" s="156" t="s">
        <v>294</v>
      </c>
      <c r="O403" s="156">
        <v>0.27300000000000002</v>
      </c>
      <c r="P403" s="156">
        <v>0.318</v>
      </c>
      <c r="Q403" s="156">
        <v>0.254</v>
      </c>
      <c r="R403" s="156">
        <v>0.29799999999999999</v>
      </c>
      <c r="S403" s="156">
        <v>0.113</v>
      </c>
      <c r="T403" s="156">
        <v>0.14599999999999999</v>
      </c>
      <c r="U403" s="156">
        <v>3.5999999999999997E-2</v>
      </c>
      <c r="V403" s="156">
        <v>5.7000000000000002E-2</v>
      </c>
      <c r="W403" s="156">
        <v>0.20300000000000001</v>
      </c>
      <c r="X403" s="156">
        <v>0.24399999999999999</v>
      </c>
      <c r="Y403" s="156">
        <v>2E-3</v>
      </c>
      <c r="Z403" s="156">
        <v>8.0000000000000002E-3</v>
      </c>
      <c r="AA403" s="156">
        <v>2.1000000000000001E-2</v>
      </c>
      <c r="AB403" s="156">
        <v>3.7999999999999999E-2</v>
      </c>
    </row>
    <row r="404" spans="1:28" x14ac:dyDescent="0.25">
      <c r="A404" s="87" t="s">
        <v>1830</v>
      </c>
      <c r="B404" s="156" t="s">
        <v>294</v>
      </c>
      <c r="C404" s="156">
        <v>2.9239766081871343E-3</v>
      </c>
      <c r="D404" s="156">
        <v>0.1111111111111111</v>
      </c>
      <c r="E404" s="156">
        <v>6.1403508771929821E-2</v>
      </c>
      <c r="F404" s="156">
        <v>1.7543859649122806E-2</v>
      </c>
      <c r="G404" s="156">
        <v>0.75438596491228072</v>
      </c>
      <c r="H404" s="156">
        <v>1.1695906432748537E-2</v>
      </c>
      <c r="I404" s="156">
        <v>4.0935672514619881E-2</v>
      </c>
      <c r="J404" s="156">
        <v>1</v>
      </c>
      <c r="K404" s="87">
        <v>342</v>
      </c>
      <c r="L404" s="87"/>
      <c r="M404" s="156" t="s">
        <v>294</v>
      </c>
      <c r="N404" s="156" t="s">
        <v>294</v>
      </c>
      <c r="O404" s="156">
        <v>1E-3</v>
      </c>
      <c r="P404" s="156">
        <v>1.6E-2</v>
      </c>
      <c r="Q404" s="156">
        <v>8.2000000000000003E-2</v>
      </c>
      <c r="R404" s="156">
        <v>0.14899999999999999</v>
      </c>
      <c r="S404" s="156">
        <v>4.1000000000000002E-2</v>
      </c>
      <c r="T404" s="156">
        <v>9.1999999999999998E-2</v>
      </c>
      <c r="U404" s="156">
        <v>8.0000000000000002E-3</v>
      </c>
      <c r="V404" s="156">
        <v>3.7999999999999999E-2</v>
      </c>
      <c r="W404" s="156">
        <v>0.70599999999999996</v>
      </c>
      <c r="X404" s="156">
        <v>0.79700000000000004</v>
      </c>
      <c r="Y404" s="156">
        <v>5.0000000000000001E-3</v>
      </c>
      <c r="Z404" s="156">
        <v>0.03</v>
      </c>
      <c r="AA404" s="156">
        <v>2.5000000000000001E-2</v>
      </c>
      <c r="AB404" s="156">
        <v>6.8000000000000005E-2</v>
      </c>
    </row>
    <row r="405" spans="1:28" x14ac:dyDescent="0.25">
      <c r="A405" s="87" t="s">
        <v>1831</v>
      </c>
      <c r="B405" s="156" t="s">
        <v>294</v>
      </c>
      <c r="C405" s="156">
        <v>5.7215511760966307E-2</v>
      </c>
      <c r="D405" s="156">
        <v>0.16973935155753336</v>
      </c>
      <c r="E405" s="156">
        <v>6.0394151303242209E-2</v>
      </c>
      <c r="F405" s="156">
        <v>1.0807374443738081E-2</v>
      </c>
      <c r="G405" s="156">
        <v>0.6274634456452638</v>
      </c>
      <c r="H405" s="156">
        <v>2.733630006357279E-2</v>
      </c>
      <c r="I405" s="156">
        <v>4.7043865225683407E-2</v>
      </c>
      <c r="J405" s="156">
        <v>1</v>
      </c>
      <c r="K405" s="87">
        <v>1573</v>
      </c>
      <c r="L405" s="87"/>
      <c r="M405" s="156" t="s">
        <v>294</v>
      </c>
      <c r="N405" s="156" t="s">
        <v>294</v>
      </c>
      <c r="O405" s="156">
        <v>4.7E-2</v>
      </c>
      <c r="P405" s="156">
        <v>7.0000000000000007E-2</v>
      </c>
      <c r="Q405" s="156">
        <v>0.152</v>
      </c>
      <c r="R405" s="156">
        <v>0.189</v>
      </c>
      <c r="S405" s="156">
        <v>0.05</v>
      </c>
      <c r="T405" s="156">
        <v>7.2999999999999995E-2</v>
      </c>
      <c r="U405" s="156">
        <v>7.0000000000000001E-3</v>
      </c>
      <c r="V405" s="156">
        <v>1.7000000000000001E-2</v>
      </c>
      <c r="W405" s="156">
        <v>0.60299999999999998</v>
      </c>
      <c r="X405" s="156">
        <v>0.65100000000000002</v>
      </c>
      <c r="Y405" s="156">
        <v>0.02</v>
      </c>
      <c r="Z405" s="156">
        <v>3.6999999999999998E-2</v>
      </c>
      <c r="AA405" s="156">
        <v>3.7999999999999999E-2</v>
      </c>
      <c r="AB405" s="156">
        <v>5.8999999999999997E-2</v>
      </c>
    </row>
    <row r="406" spans="1:28" x14ac:dyDescent="0.25">
      <c r="A406" s="87" t="s">
        <v>1832</v>
      </c>
      <c r="B406" s="156" t="s">
        <v>294</v>
      </c>
      <c r="C406" s="156">
        <v>0.40217391304347827</v>
      </c>
      <c r="D406" s="156">
        <v>0.2391304347826087</v>
      </c>
      <c r="E406" s="156">
        <v>7.6086956521739135E-2</v>
      </c>
      <c r="F406" s="156">
        <v>1.0869565217391304E-2</v>
      </c>
      <c r="G406" s="156">
        <v>0.25</v>
      </c>
      <c r="H406" s="156">
        <v>1.0869565217391304E-2</v>
      </c>
      <c r="I406" s="156">
        <v>1.0869565217391304E-2</v>
      </c>
      <c r="J406" s="156">
        <v>1</v>
      </c>
      <c r="K406" s="87">
        <v>92</v>
      </c>
      <c r="L406" s="87"/>
      <c r="M406" s="156" t="s">
        <v>294</v>
      </c>
      <c r="N406" s="156" t="s">
        <v>294</v>
      </c>
      <c r="O406" s="156">
        <v>0.308</v>
      </c>
      <c r="P406" s="156">
        <v>0.504</v>
      </c>
      <c r="Q406" s="156">
        <v>0.16400000000000001</v>
      </c>
      <c r="R406" s="156">
        <v>0.33600000000000002</v>
      </c>
      <c r="S406" s="156">
        <v>3.6999999999999998E-2</v>
      </c>
      <c r="T406" s="156">
        <v>0.14899999999999999</v>
      </c>
      <c r="U406" s="156">
        <v>2E-3</v>
      </c>
      <c r="V406" s="156">
        <v>5.8999999999999997E-2</v>
      </c>
      <c r="W406" s="156">
        <v>0.17299999999999999</v>
      </c>
      <c r="X406" s="156">
        <v>0.34699999999999998</v>
      </c>
      <c r="Y406" s="156">
        <v>2E-3</v>
      </c>
      <c r="Z406" s="156">
        <v>5.8999999999999997E-2</v>
      </c>
      <c r="AA406" s="156">
        <v>2E-3</v>
      </c>
      <c r="AB406" s="156">
        <v>5.8999999999999997E-2</v>
      </c>
    </row>
    <row r="407" spans="1:28" x14ac:dyDescent="0.25">
      <c r="A407" s="87" t="s">
        <v>1833</v>
      </c>
      <c r="B407" s="156" t="s">
        <v>294</v>
      </c>
      <c r="C407" s="156" t="s">
        <v>294</v>
      </c>
      <c r="D407" s="156">
        <v>0.58333333333333337</v>
      </c>
      <c r="E407" s="156">
        <v>0.33333333333333331</v>
      </c>
      <c r="F407" s="156" t="s">
        <v>294</v>
      </c>
      <c r="G407" s="156">
        <v>8.3333333333333329E-2</v>
      </c>
      <c r="H407" s="156" t="s">
        <v>294</v>
      </c>
      <c r="I407" s="156" t="s">
        <v>294</v>
      </c>
      <c r="J407" s="156">
        <v>1</v>
      </c>
      <c r="K407" s="87">
        <v>12</v>
      </c>
      <c r="L407" s="87"/>
      <c r="M407" s="156" t="s">
        <v>294</v>
      </c>
      <c r="N407" s="156" t="s">
        <v>294</v>
      </c>
      <c r="O407" s="156" t="s">
        <v>294</v>
      </c>
      <c r="P407" s="156" t="s">
        <v>294</v>
      </c>
      <c r="Q407" s="156">
        <v>0.32</v>
      </c>
      <c r="R407" s="156">
        <v>0.80700000000000005</v>
      </c>
      <c r="S407" s="156">
        <v>0.13800000000000001</v>
      </c>
      <c r="T407" s="156">
        <v>0.60899999999999999</v>
      </c>
      <c r="U407" s="156" t="s">
        <v>294</v>
      </c>
      <c r="V407" s="156" t="s">
        <v>294</v>
      </c>
      <c r="W407" s="156">
        <v>1.4999999999999999E-2</v>
      </c>
      <c r="X407" s="156">
        <v>0.35399999999999998</v>
      </c>
      <c r="Y407" s="156" t="s">
        <v>294</v>
      </c>
      <c r="Z407" s="156" t="s">
        <v>294</v>
      </c>
      <c r="AA407" s="156" t="s">
        <v>294</v>
      </c>
      <c r="AB407" s="156" t="s">
        <v>294</v>
      </c>
    </row>
    <row r="408" spans="1:28" x14ac:dyDescent="0.25">
      <c r="A408" s="87" t="s">
        <v>1834</v>
      </c>
      <c r="B408" s="156">
        <v>2.1598272138228941E-4</v>
      </c>
      <c r="C408" s="156">
        <v>0.25701943844492442</v>
      </c>
      <c r="D408" s="156">
        <v>0.24989200863930885</v>
      </c>
      <c r="E408" s="156">
        <v>0.1</v>
      </c>
      <c r="F408" s="156">
        <v>4.3412526997840171E-2</v>
      </c>
      <c r="G408" s="156">
        <v>0.31425485961123112</v>
      </c>
      <c r="H408" s="156">
        <v>4.3196544276457886E-3</v>
      </c>
      <c r="I408" s="156">
        <v>3.0885529157667388E-2</v>
      </c>
      <c r="J408" s="156">
        <v>1</v>
      </c>
      <c r="K408" s="87">
        <v>4630</v>
      </c>
      <c r="L408" s="87"/>
      <c r="M408" s="156">
        <v>0</v>
      </c>
      <c r="N408" s="156">
        <v>1E-3</v>
      </c>
      <c r="O408" s="156">
        <v>0.245</v>
      </c>
      <c r="P408" s="156">
        <v>0.27</v>
      </c>
      <c r="Q408" s="156">
        <v>0.23799999999999999</v>
      </c>
      <c r="R408" s="156">
        <v>0.26300000000000001</v>
      </c>
      <c r="S408" s="156">
        <v>9.1999999999999998E-2</v>
      </c>
      <c r="T408" s="156">
        <v>0.109</v>
      </c>
      <c r="U408" s="156">
        <v>3.7999999999999999E-2</v>
      </c>
      <c r="V408" s="156">
        <v>0.05</v>
      </c>
      <c r="W408" s="156">
        <v>0.30099999999999999</v>
      </c>
      <c r="X408" s="156">
        <v>0.32800000000000001</v>
      </c>
      <c r="Y408" s="156">
        <v>3.0000000000000001E-3</v>
      </c>
      <c r="Z408" s="156">
        <v>7.0000000000000001E-3</v>
      </c>
      <c r="AA408" s="156">
        <v>2.5999999999999999E-2</v>
      </c>
      <c r="AB408" s="156">
        <v>3.5999999999999997E-2</v>
      </c>
    </row>
    <row r="409" spans="1:28" x14ac:dyDescent="0.25">
      <c r="A409" s="87" t="s">
        <v>1835</v>
      </c>
      <c r="B409" s="156">
        <v>0.1206896551724138</v>
      </c>
      <c r="C409" s="156">
        <v>0.41379310344827586</v>
      </c>
      <c r="D409" s="156">
        <v>0.29310344827586204</v>
      </c>
      <c r="E409" s="156">
        <v>7.7586206896551727E-2</v>
      </c>
      <c r="F409" s="156" t="s">
        <v>294</v>
      </c>
      <c r="G409" s="156">
        <v>3.4482758620689655E-2</v>
      </c>
      <c r="H409" s="156" t="s">
        <v>294</v>
      </c>
      <c r="I409" s="156">
        <v>6.0344827586206899E-2</v>
      </c>
      <c r="J409" s="156">
        <v>0.99999999999999978</v>
      </c>
      <c r="K409" s="87">
        <v>116</v>
      </c>
      <c r="L409" s="87"/>
      <c r="M409" s="156">
        <v>7.2999999999999995E-2</v>
      </c>
      <c r="N409" s="156">
        <v>0.192</v>
      </c>
      <c r="O409" s="156">
        <v>0.32800000000000001</v>
      </c>
      <c r="P409" s="156">
        <v>0.505</v>
      </c>
      <c r="Q409" s="156">
        <v>0.218</v>
      </c>
      <c r="R409" s="156">
        <v>0.38200000000000001</v>
      </c>
      <c r="S409" s="156">
        <v>4.1000000000000002E-2</v>
      </c>
      <c r="T409" s="156">
        <v>0.14099999999999999</v>
      </c>
      <c r="U409" s="156" t="s">
        <v>294</v>
      </c>
      <c r="V409" s="156" t="s">
        <v>294</v>
      </c>
      <c r="W409" s="156">
        <v>1.2999999999999999E-2</v>
      </c>
      <c r="X409" s="156">
        <v>8.5000000000000006E-2</v>
      </c>
      <c r="Y409" s="156" t="s">
        <v>294</v>
      </c>
      <c r="Z409" s="156" t="s">
        <v>294</v>
      </c>
      <c r="AA409" s="156">
        <v>0.03</v>
      </c>
      <c r="AB409" s="156">
        <v>0.11899999999999999</v>
      </c>
    </row>
    <row r="410" spans="1:28" x14ac:dyDescent="0.25">
      <c r="A410" s="87" t="s">
        <v>1836</v>
      </c>
      <c r="B410" s="156">
        <v>1.4482515012363122E-2</v>
      </c>
      <c r="C410" s="156">
        <v>0.6368774284705051</v>
      </c>
      <c r="D410" s="156">
        <v>0.15966089720946661</v>
      </c>
      <c r="E410" s="156">
        <v>3.7795831861533027E-2</v>
      </c>
      <c r="F410" s="156">
        <v>3.1790886612504416E-3</v>
      </c>
      <c r="G410" s="156">
        <v>0.11126810314376545</v>
      </c>
      <c r="H410" s="156">
        <v>9.184033910279053E-3</v>
      </c>
      <c r="I410" s="156">
        <v>2.7552101730837161E-2</v>
      </c>
      <c r="J410" s="156">
        <v>0.99999999999999989</v>
      </c>
      <c r="K410" s="87">
        <v>2831</v>
      </c>
      <c r="L410" s="87"/>
      <c r="M410" s="156">
        <v>1.0999999999999999E-2</v>
      </c>
      <c r="N410" s="156">
        <v>0.02</v>
      </c>
      <c r="O410" s="156">
        <v>0.61899999999999999</v>
      </c>
      <c r="P410" s="156">
        <v>0.65400000000000003</v>
      </c>
      <c r="Q410" s="156">
        <v>0.14699999999999999</v>
      </c>
      <c r="R410" s="156">
        <v>0.17399999999999999</v>
      </c>
      <c r="S410" s="156">
        <v>3.1E-2</v>
      </c>
      <c r="T410" s="156">
        <v>4.4999999999999998E-2</v>
      </c>
      <c r="U410" s="156">
        <v>2E-3</v>
      </c>
      <c r="V410" s="156">
        <v>6.0000000000000001E-3</v>
      </c>
      <c r="W410" s="156">
        <v>0.1</v>
      </c>
      <c r="X410" s="156">
        <v>0.123</v>
      </c>
      <c r="Y410" s="156">
        <v>6.0000000000000001E-3</v>
      </c>
      <c r="Z410" s="156">
        <v>1.2999999999999999E-2</v>
      </c>
      <c r="AA410" s="156">
        <v>2.1999999999999999E-2</v>
      </c>
      <c r="AB410" s="156">
        <v>3.4000000000000002E-2</v>
      </c>
    </row>
    <row r="411" spans="1:28" x14ac:dyDescent="0.25">
      <c r="A411" s="87" t="s">
        <v>1837</v>
      </c>
      <c r="B411" s="156" t="s">
        <v>294</v>
      </c>
      <c r="C411" s="156">
        <v>0.32116788321167883</v>
      </c>
      <c r="D411" s="156">
        <v>0.40145985401459855</v>
      </c>
      <c r="E411" s="156">
        <v>0.10948905109489052</v>
      </c>
      <c r="F411" s="156">
        <v>2.9197080291970802E-2</v>
      </c>
      <c r="G411" s="156">
        <v>0.11678832116788321</v>
      </c>
      <c r="H411" s="156" t="s">
        <v>294</v>
      </c>
      <c r="I411" s="156">
        <v>2.1897810218978103E-2</v>
      </c>
      <c r="J411" s="156">
        <v>0.99999999999999989</v>
      </c>
      <c r="K411" s="87">
        <v>137</v>
      </c>
      <c r="L411" s="87"/>
      <c r="M411" s="156" t="s">
        <v>294</v>
      </c>
      <c r="N411" s="156" t="s">
        <v>294</v>
      </c>
      <c r="O411" s="156">
        <v>0.249</v>
      </c>
      <c r="P411" s="156">
        <v>0.40300000000000002</v>
      </c>
      <c r="Q411" s="156">
        <v>0.32300000000000001</v>
      </c>
      <c r="R411" s="156">
        <v>0.48499999999999999</v>
      </c>
      <c r="S411" s="156">
        <v>6.7000000000000004E-2</v>
      </c>
      <c r="T411" s="156">
        <v>0.17299999999999999</v>
      </c>
      <c r="U411" s="156">
        <v>1.0999999999999999E-2</v>
      </c>
      <c r="V411" s="156">
        <v>7.2999999999999995E-2</v>
      </c>
      <c r="W411" s="156">
        <v>7.2999999999999995E-2</v>
      </c>
      <c r="X411" s="156">
        <v>0.18099999999999999</v>
      </c>
      <c r="Y411" s="156" t="s">
        <v>294</v>
      </c>
      <c r="Z411" s="156" t="s">
        <v>294</v>
      </c>
      <c r="AA411" s="156">
        <v>7.0000000000000001E-3</v>
      </c>
      <c r="AB411" s="156">
        <v>6.2E-2</v>
      </c>
    </row>
    <row r="412" spans="1:28" x14ac:dyDescent="0.25">
      <c r="A412" s="87" t="s">
        <v>1838</v>
      </c>
      <c r="B412" s="156" t="s">
        <v>294</v>
      </c>
      <c r="C412" s="156">
        <v>0.22916666666666666</v>
      </c>
      <c r="D412" s="156">
        <v>0.39583333333333331</v>
      </c>
      <c r="E412" s="156">
        <v>0.20833333333333334</v>
      </c>
      <c r="F412" s="156" t="s">
        <v>294</v>
      </c>
      <c r="G412" s="156">
        <v>0.125</v>
      </c>
      <c r="H412" s="156" t="s">
        <v>294</v>
      </c>
      <c r="I412" s="156">
        <v>4.1666666666666664E-2</v>
      </c>
      <c r="J412" s="156">
        <v>1</v>
      </c>
      <c r="K412" s="87">
        <v>48</v>
      </c>
      <c r="L412" s="87"/>
      <c r="M412" s="156" t="s">
        <v>294</v>
      </c>
      <c r="N412" s="156" t="s">
        <v>294</v>
      </c>
      <c r="O412" s="156">
        <v>0.13300000000000001</v>
      </c>
      <c r="P412" s="156">
        <v>0.36499999999999999</v>
      </c>
      <c r="Q412" s="156">
        <v>0.27</v>
      </c>
      <c r="R412" s="156">
        <v>0.53700000000000003</v>
      </c>
      <c r="S412" s="156">
        <v>0.11700000000000001</v>
      </c>
      <c r="T412" s="156">
        <v>0.34300000000000003</v>
      </c>
      <c r="U412" s="156" t="s">
        <v>294</v>
      </c>
      <c r="V412" s="156" t="s">
        <v>294</v>
      </c>
      <c r="W412" s="156">
        <v>5.8999999999999997E-2</v>
      </c>
      <c r="X412" s="156">
        <v>0.247</v>
      </c>
      <c r="Y412" s="156" t="s">
        <v>294</v>
      </c>
      <c r="Z412" s="156" t="s">
        <v>294</v>
      </c>
      <c r="AA412" s="156">
        <v>1.2E-2</v>
      </c>
      <c r="AB412" s="156">
        <v>0.14000000000000001</v>
      </c>
    </row>
    <row r="413" spans="1:28" x14ac:dyDescent="0.25">
      <c r="A413" s="87" t="s">
        <v>1839</v>
      </c>
      <c r="B413" s="156" t="s">
        <v>294</v>
      </c>
      <c r="C413" s="156">
        <v>0.34375</v>
      </c>
      <c r="D413" s="156">
        <v>0.31874999999999998</v>
      </c>
      <c r="E413" s="156">
        <v>0.21875</v>
      </c>
      <c r="F413" s="156">
        <v>6.2500000000000003E-3</v>
      </c>
      <c r="G413" s="156">
        <v>6.8750000000000006E-2</v>
      </c>
      <c r="H413" s="156">
        <v>1.2500000000000001E-2</v>
      </c>
      <c r="I413" s="156">
        <v>3.125E-2</v>
      </c>
      <c r="J413" s="156">
        <v>0.99999999999999989</v>
      </c>
      <c r="K413" s="87">
        <v>160</v>
      </c>
      <c r="L413" s="87"/>
      <c r="M413" s="156" t="s">
        <v>294</v>
      </c>
      <c r="N413" s="156" t="s">
        <v>294</v>
      </c>
      <c r="O413" s="156">
        <v>0.27500000000000002</v>
      </c>
      <c r="P413" s="156">
        <v>0.42</v>
      </c>
      <c r="Q413" s="156">
        <v>0.252</v>
      </c>
      <c r="R413" s="156">
        <v>0.39400000000000002</v>
      </c>
      <c r="S413" s="156">
        <v>0.16200000000000001</v>
      </c>
      <c r="T413" s="156">
        <v>0.28899999999999998</v>
      </c>
      <c r="U413" s="156">
        <v>1E-3</v>
      </c>
      <c r="V413" s="156">
        <v>3.5000000000000003E-2</v>
      </c>
      <c r="W413" s="156">
        <v>3.9E-2</v>
      </c>
      <c r="X413" s="156">
        <v>0.11899999999999999</v>
      </c>
      <c r="Y413" s="156">
        <v>3.0000000000000001E-3</v>
      </c>
      <c r="Z413" s="156">
        <v>4.3999999999999997E-2</v>
      </c>
      <c r="AA413" s="156">
        <v>1.2999999999999999E-2</v>
      </c>
      <c r="AB413" s="156">
        <v>7.0999999999999994E-2</v>
      </c>
    </row>
    <row r="414" spans="1:28" x14ac:dyDescent="0.25">
      <c r="A414" s="87" t="s">
        <v>1840</v>
      </c>
      <c r="B414" s="156" t="s">
        <v>294</v>
      </c>
      <c r="C414" s="156">
        <v>0.36585365853658536</v>
      </c>
      <c r="D414" s="156">
        <v>0.36585365853658536</v>
      </c>
      <c r="E414" s="156">
        <v>0.21951219512195122</v>
      </c>
      <c r="F414" s="156" t="s">
        <v>294</v>
      </c>
      <c r="G414" s="156">
        <v>2.4390243902439025E-2</v>
      </c>
      <c r="H414" s="156" t="s">
        <v>294</v>
      </c>
      <c r="I414" s="156">
        <v>2.4390243902439025E-2</v>
      </c>
      <c r="J414" s="156">
        <v>1</v>
      </c>
      <c r="K414" s="87">
        <v>41</v>
      </c>
      <c r="L414" s="87"/>
      <c r="M414" s="156" t="s">
        <v>294</v>
      </c>
      <c r="N414" s="156" t="s">
        <v>294</v>
      </c>
      <c r="O414" s="156">
        <v>0.23599999999999999</v>
      </c>
      <c r="P414" s="156">
        <v>0.51900000000000002</v>
      </c>
      <c r="Q414" s="156">
        <v>0.23599999999999999</v>
      </c>
      <c r="R414" s="156">
        <v>0.51900000000000002</v>
      </c>
      <c r="S414" s="156">
        <v>0.12</v>
      </c>
      <c r="T414" s="156">
        <v>0.36699999999999999</v>
      </c>
      <c r="U414" s="156" t="s">
        <v>294</v>
      </c>
      <c r="V414" s="156" t="s">
        <v>294</v>
      </c>
      <c r="W414" s="156">
        <v>4.0000000000000001E-3</v>
      </c>
      <c r="X414" s="156">
        <v>0.126</v>
      </c>
      <c r="Y414" s="156" t="s">
        <v>294</v>
      </c>
      <c r="Z414" s="156" t="s">
        <v>294</v>
      </c>
      <c r="AA414" s="156">
        <v>4.0000000000000001E-3</v>
      </c>
      <c r="AB414" s="156">
        <v>0.126</v>
      </c>
    </row>
    <row r="415" spans="1:28" x14ac:dyDescent="0.25">
      <c r="A415" s="87" t="s">
        <v>1841</v>
      </c>
      <c r="B415" s="156" t="s">
        <v>294</v>
      </c>
      <c r="C415" s="156">
        <v>0.29870129870129869</v>
      </c>
      <c r="D415" s="156">
        <v>0.35064935064935066</v>
      </c>
      <c r="E415" s="156">
        <v>0.16883116883116883</v>
      </c>
      <c r="F415" s="156">
        <v>2.5974025974025976E-2</v>
      </c>
      <c r="G415" s="156">
        <v>0.14285714285714285</v>
      </c>
      <c r="H415" s="156" t="s">
        <v>294</v>
      </c>
      <c r="I415" s="156">
        <v>1.2987012987012988E-2</v>
      </c>
      <c r="J415" s="156">
        <v>0.99999999999999989</v>
      </c>
      <c r="K415" s="87">
        <v>77</v>
      </c>
      <c r="L415" s="87"/>
      <c r="M415" s="156" t="s">
        <v>294</v>
      </c>
      <c r="N415" s="156" t="s">
        <v>294</v>
      </c>
      <c r="O415" s="156">
        <v>0.20799999999999999</v>
      </c>
      <c r="P415" s="156">
        <v>0.40799999999999997</v>
      </c>
      <c r="Q415" s="156">
        <v>0.253</v>
      </c>
      <c r="R415" s="156">
        <v>0.46200000000000002</v>
      </c>
      <c r="S415" s="156">
        <v>0.10100000000000001</v>
      </c>
      <c r="T415" s="156">
        <v>0.26800000000000002</v>
      </c>
      <c r="U415" s="156">
        <v>7.0000000000000001E-3</v>
      </c>
      <c r="V415" s="156">
        <v>0.09</v>
      </c>
      <c r="W415" s="156">
        <v>8.2000000000000003E-2</v>
      </c>
      <c r="X415" s="156">
        <v>0.23799999999999999</v>
      </c>
      <c r="Y415" s="156" t="s">
        <v>294</v>
      </c>
      <c r="Z415" s="156" t="s">
        <v>294</v>
      </c>
      <c r="AA415" s="156">
        <v>2E-3</v>
      </c>
      <c r="AB415" s="156">
        <v>7.0000000000000007E-2</v>
      </c>
    </row>
    <row r="416" spans="1:28" x14ac:dyDescent="0.25">
      <c r="A416" s="87" t="s">
        <v>1842</v>
      </c>
      <c r="B416" s="156" t="s">
        <v>294</v>
      </c>
      <c r="C416" s="156">
        <v>0.15116279069767441</v>
      </c>
      <c r="D416" s="156">
        <v>0.45348837209302323</v>
      </c>
      <c r="E416" s="156">
        <v>0.1744186046511628</v>
      </c>
      <c r="F416" s="156" t="s">
        <v>294</v>
      </c>
      <c r="G416" s="156">
        <v>0.18604651162790697</v>
      </c>
      <c r="H416" s="156">
        <v>1.1627906976744186E-2</v>
      </c>
      <c r="I416" s="156">
        <v>2.3255813953488372E-2</v>
      </c>
      <c r="J416" s="156">
        <v>1</v>
      </c>
      <c r="K416" s="87">
        <v>86</v>
      </c>
      <c r="L416" s="87"/>
      <c r="M416" s="156" t="s">
        <v>294</v>
      </c>
      <c r="N416" s="156" t="s">
        <v>294</v>
      </c>
      <c r="O416" s="156">
        <v>9.0999999999999998E-2</v>
      </c>
      <c r="P416" s="156">
        <v>0.24199999999999999</v>
      </c>
      <c r="Q416" s="156">
        <v>0.35299999999999998</v>
      </c>
      <c r="R416" s="156">
        <v>0.55800000000000005</v>
      </c>
      <c r="S416" s="156">
        <v>0.109</v>
      </c>
      <c r="T416" s="156">
        <v>0.26800000000000002</v>
      </c>
      <c r="U416" s="156" t="s">
        <v>294</v>
      </c>
      <c r="V416" s="156" t="s">
        <v>294</v>
      </c>
      <c r="W416" s="156">
        <v>0.11799999999999999</v>
      </c>
      <c r="X416" s="156">
        <v>0.28100000000000003</v>
      </c>
      <c r="Y416" s="156">
        <v>2E-3</v>
      </c>
      <c r="Z416" s="156">
        <v>6.3E-2</v>
      </c>
      <c r="AA416" s="156">
        <v>6.0000000000000001E-3</v>
      </c>
      <c r="AB416" s="156">
        <v>8.1000000000000003E-2</v>
      </c>
    </row>
    <row r="417" spans="1:28" x14ac:dyDescent="0.25">
      <c r="A417" s="87" t="s">
        <v>1843</v>
      </c>
      <c r="B417" s="156" t="s">
        <v>294</v>
      </c>
      <c r="C417" s="156">
        <v>0.23255813953488372</v>
      </c>
      <c r="D417" s="156">
        <v>0.37209302325581395</v>
      </c>
      <c r="E417" s="156">
        <v>0.13953488372093023</v>
      </c>
      <c r="F417" s="156">
        <v>2.3255813953488372E-2</v>
      </c>
      <c r="G417" s="156">
        <v>0.23255813953488372</v>
      </c>
      <c r="H417" s="156" t="s">
        <v>294</v>
      </c>
      <c r="I417" s="156" t="s">
        <v>294</v>
      </c>
      <c r="J417" s="156">
        <v>1</v>
      </c>
      <c r="K417" s="87">
        <v>43</v>
      </c>
      <c r="L417" s="87"/>
      <c r="M417" s="156" t="s">
        <v>294</v>
      </c>
      <c r="N417" s="156" t="s">
        <v>294</v>
      </c>
      <c r="O417" s="156">
        <v>0.13200000000000001</v>
      </c>
      <c r="P417" s="156">
        <v>0.377</v>
      </c>
      <c r="Q417" s="156">
        <v>0.24399999999999999</v>
      </c>
      <c r="R417" s="156">
        <v>0.52100000000000002</v>
      </c>
      <c r="S417" s="156">
        <v>6.6000000000000003E-2</v>
      </c>
      <c r="T417" s="156">
        <v>0.27300000000000002</v>
      </c>
      <c r="U417" s="156">
        <v>4.0000000000000001E-3</v>
      </c>
      <c r="V417" s="156">
        <v>0.121</v>
      </c>
      <c r="W417" s="156">
        <v>0.13200000000000001</v>
      </c>
      <c r="X417" s="156">
        <v>0.377</v>
      </c>
      <c r="Y417" s="156" t="s">
        <v>294</v>
      </c>
      <c r="Z417" s="156" t="s">
        <v>294</v>
      </c>
      <c r="AA417" s="156" t="s">
        <v>294</v>
      </c>
      <c r="AB417" s="156" t="s">
        <v>294</v>
      </c>
    </row>
    <row r="418" spans="1:28" x14ac:dyDescent="0.25">
      <c r="A418" s="87" t="s">
        <v>1844</v>
      </c>
      <c r="B418" s="156" t="s">
        <v>294</v>
      </c>
      <c r="C418" s="156">
        <v>0.13375796178343949</v>
      </c>
      <c r="D418" s="156">
        <v>0.27070063694267515</v>
      </c>
      <c r="E418" s="156">
        <v>0.15445859872611464</v>
      </c>
      <c r="F418" s="156">
        <v>1.9108280254777069E-2</v>
      </c>
      <c r="G418" s="156">
        <v>0.36624203821656048</v>
      </c>
      <c r="H418" s="156">
        <v>7.9617834394904458E-3</v>
      </c>
      <c r="I418" s="156">
        <v>4.7770700636942678E-2</v>
      </c>
      <c r="J418" s="156">
        <v>1.0000000000000002</v>
      </c>
      <c r="K418" s="87">
        <v>628</v>
      </c>
      <c r="L418" s="87"/>
      <c r="M418" s="156" t="s">
        <v>294</v>
      </c>
      <c r="N418" s="156" t="s">
        <v>294</v>
      </c>
      <c r="O418" s="156">
        <v>0.109</v>
      </c>
      <c r="P418" s="156">
        <v>0.16300000000000001</v>
      </c>
      <c r="Q418" s="156">
        <v>0.23699999999999999</v>
      </c>
      <c r="R418" s="156">
        <v>0.307</v>
      </c>
      <c r="S418" s="156">
        <v>0.128</v>
      </c>
      <c r="T418" s="156">
        <v>0.185</v>
      </c>
      <c r="U418" s="156">
        <v>1.0999999999999999E-2</v>
      </c>
      <c r="V418" s="156">
        <v>3.3000000000000002E-2</v>
      </c>
      <c r="W418" s="156">
        <v>0.32900000000000001</v>
      </c>
      <c r="X418" s="156">
        <v>0.40500000000000003</v>
      </c>
      <c r="Y418" s="156">
        <v>3.0000000000000001E-3</v>
      </c>
      <c r="Z418" s="156">
        <v>1.9E-2</v>
      </c>
      <c r="AA418" s="156">
        <v>3.4000000000000002E-2</v>
      </c>
      <c r="AB418" s="156">
        <v>6.7000000000000004E-2</v>
      </c>
    </row>
    <row r="419" spans="1:28" x14ac:dyDescent="0.25">
      <c r="A419" s="87" t="s">
        <v>1845</v>
      </c>
      <c r="B419" s="156" t="s">
        <v>294</v>
      </c>
      <c r="C419" s="156">
        <v>2.0477815699658702E-2</v>
      </c>
      <c r="D419" s="156">
        <v>0.2764505119453925</v>
      </c>
      <c r="E419" s="156">
        <v>0.12286689419795221</v>
      </c>
      <c r="F419" s="156">
        <v>1.7064846416382253E-2</v>
      </c>
      <c r="G419" s="156">
        <v>0.53924914675767921</v>
      </c>
      <c r="H419" s="156">
        <v>6.8259385665529011E-3</v>
      </c>
      <c r="I419" s="156">
        <v>1.7064846416382253E-2</v>
      </c>
      <c r="J419" s="156">
        <v>1</v>
      </c>
      <c r="K419" s="87">
        <v>293</v>
      </c>
      <c r="L419" s="87"/>
      <c r="M419" s="156" t="s">
        <v>294</v>
      </c>
      <c r="N419" s="156" t="s">
        <v>294</v>
      </c>
      <c r="O419" s="156">
        <v>8.9999999999999993E-3</v>
      </c>
      <c r="P419" s="156">
        <v>4.3999999999999997E-2</v>
      </c>
      <c r="Q419" s="156">
        <v>0.22800000000000001</v>
      </c>
      <c r="R419" s="156">
        <v>0.33</v>
      </c>
      <c r="S419" s="156">
        <v>0.09</v>
      </c>
      <c r="T419" s="156">
        <v>0.16500000000000001</v>
      </c>
      <c r="U419" s="156">
        <v>7.0000000000000001E-3</v>
      </c>
      <c r="V419" s="156">
        <v>3.9E-2</v>
      </c>
      <c r="W419" s="156">
        <v>0.48199999999999998</v>
      </c>
      <c r="X419" s="156">
        <v>0.59499999999999997</v>
      </c>
      <c r="Y419" s="156">
        <v>2E-3</v>
      </c>
      <c r="Z419" s="156">
        <v>2.5000000000000001E-2</v>
      </c>
      <c r="AA419" s="156">
        <v>7.0000000000000001E-3</v>
      </c>
      <c r="AB419" s="156">
        <v>3.9E-2</v>
      </c>
    </row>
    <row r="420" spans="1:28" x14ac:dyDescent="0.25">
      <c r="A420" s="87" t="s">
        <v>1846</v>
      </c>
      <c r="B420" s="156" t="s">
        <v>294</v>
      </c>
      <c r="C420" s="156">
        <v>8.5616438356164379E-2</v>
      </c>
      <c r="D420" s="156">
        <v>0.42465753424657532</v>
      </c>
      <c r="E420" s="156">
        <v>9.2465753424657529E-2</v>
      </c>
      <c r="F420" s="156">
        <v>1.0273972602739725E-2</v>
      </c>
      <c r="G420" s="156">
        <v>0.31506849315068491</v>
      </c>
      <c r="H420" s="156">
        <v>3.4246575342465752E-3</v>
      </c>
      <c r="I420" s="156">
        <v>6.8493150684931503E-2</v>
      </c>
      <c r="J420" s="156">
        <v>1</v>
      </c>
      <c r="K420" s="87">
        <v>292</v>
      </c>
      <c r="L420" s="87"/>
      <c r="M420" s="156" t="s">
        <v>294</v>
      </c>
      <c r="N420" s="156" t="s">
        <v>294</v>
      </c>
      <c r="O420" s="156">
        <v>5.8999999999999997E-2</v>
      </c>
      <c r="P420" s="156">
        <v>0.123</v>
      </c>
      <c r="Q420" s="156">
        <v>0.36899999999999999</v>
      </c>
      <c r="R420" s="156">
        <v>0.48199999999999998</v>
      </c>
      <c r="S420" s="156">
        <v>6.4000000000000001E-2</v>
      </c>
      <c r="T420" s="156">
        <v>0.13100000000000001</v>
      </c>
      <c r="U420" s="156">
        <v>4.0000000000000001E-3</v>
      </c>
      <c r="V420" s="156">
        <v>0.03</v>
      </c>
      <c r="W420" s="156">
        <v>0.26400000000000001</v>
      </c>
      <c r="X420" s="156">
        <v>0.37</v>
      </c>
      <c r="Y420" s="156">
        <v>1E-3</v>
      </c>
      <c r="Z420" s="156">
        <v>1.9E-2</v>
      </c>
      <c r="AA420" s="156">
        <v>4.4999999999999998E-2</v>
      </c>
      <c r="AB420" s="156">
        <v>0.10299999999999999</v>
      </c>
    </row>
    <row r="421" spans="1:28" x14ac:dyDescent="0.25">
      <c r="A421" s="87" t="s">
        <v>1847</v>
      </c>
      <c r="B421" s="156" t="s">
        <v>294</v>
      </c>
      <c r="C421" s="156">
        <v>9.0909090909090912E-2</v>
      </c>
      <c r="D421" s="156">
        <v>0.2878787878787879</v>
      </c>
      <c r="E421" s="156">
        <v>7.575757575757576E-2</v>
      </c>
      <c r="F421" s="156">
        <v>1.5151515151515152E-2</v>
      </c>
      <c r="G421" s="156">
        <v>0.46969696969696972</v>
      </c>
      <c r="H421" s="156" t="s">
        <v>294</v>
      </c>
      <c r="I421" s="156">
        <v>6.0606060606060608E-2</v>
      </c>
      <c r="J421" s="156">
        <v>1</v>
      </c>
      <c r="K421" s="87">
        <v>66</v>
      </c>
      <c r="L421" s="87"/>
      <c r="M421" s="156" t="s">
        <v>294</v>
      </c>
      <c r="N421" s="156" t="s">
        <v>294</v>
      </c>
      <c r="O421" s="156">
        <v>4.2000000000000003E-2</v>
      </c>
      <c r="P421" s="156">
        <v>0.184</v>
      </c>
      <c r="Q421" s="156">
        <v>0.193</v>
      </c>
      <c r="R421" s="156">
        <v>0.40600000000000003</v>
      </c>
      <c r="S421" s="156">
        <v>3.3000000000000002E-2</v>
      </c>
      <c r="T421" s="156">
        <v>0.16500000000000001</v>
      </c>
      <c r="U421" s="156">
        <v>3.0000000000000001E-3</v>
      </c>
      <c r="V421" s="156">
        <v>8.1000000000000003E-2</v>
      </c>
      <c r="W421" s="156">
        <v>0.35399999999999998</v>
      </c>
      <c r="X421" s="156">
        <v>0.58799999999999997</v>
      </c>
      <c r="Y421" s="156" t="s">
        <v>294</v>
      </c>
      <c r="Z421" s="156" t="s">
        <v>294</v>
      </c>
      <c r="AA421" s="156">
        <v>2.4E-2</v>
      </c>
      <c r="AB421" s="156">
        <v>0.14599999999999999</v>
      </c>
    </row>
    <row r="422" spans="1:28" x14ac:dyDescent="0.25">
      <c r="A422" s="87" t="s">
        <v>1848</v>
      </c>
      <c r="B422" s="156" t="s">
        <v>294</v>
      </c>
      <c r="C422" s="156">
        <v>8.0717488789237665E-2</v>
      </c>
      <c r="D422" s="156">
        <v>0.20627802690582961</v>
      </c>
      <c r="E422" s="156">
        <v>0.1210762331838565</v>
      </c>
      <c r="F422" s="156">
        <v>4.4843049327354259E-3</v>
      </c>
      <c r="G422" s="156">
        <v>0.52017937219730936</v>
      </c>
      <c r="H422" s="156">
        <v>1.3452914798206279E-2</v>
      </c>
      <c r="I422" s="156">
        <v>5.3811659192825115E-2</v>
      </c>
      <c r="J422" s="156">
        <v>1</v>
      </c>
      <c r="K422" s="87">
        <v>223</v>
      </c>
      <c r="L422" s="87"/>
      <c r="M422" s="156" t="s">
        <v>294</v>
      </c>
      <c r="N422" s="156" t="s">
        <v>294</v>
      </c>
      <c r="O422" s="156">
        <v>5.1999999999999998E-2</v>
      </c>
      <c r="P422" s="156">
        <v>0.124</v>
      </c>
      <c r="Q422" s="156">
        <v>0.158</v>
      </c>
      <c r="R422" s="156">
        <v>0.26400000000000001</v>
      </c>
      <c r="S422" s="156">
        <v>8.5000000000000006E-2</v>
      </c>
      <c r="T422" s="156">
        <v>0.17</v>
      </c>
      <c r="U422" s="156">
        <v>1E-3</v>
      </c>
      <c r="V422" s="156">
        <v>2.5000000000000001E-2</v>
      </c>
      <c r="W422" s="156">
        <v>0.45500000000000002</v>
      </c>
      <c r="X422" s="156">
        <v>0.58499999999999996</v>
      </c>
      <c r="Y422" s="156">
        <v>5.0000000000000001E-3</v>
      </c>
      <c r="Z422" s="156">
        <v>3.9E-2</v>
      </c>
      <c r="AA422" s="156">
        <v>3.1E-2</v>
      </c>
      <c r="AB422" s="156">
        <v>9.1999999999999998E-2</v>
      </c>
    </row>
    <row r="423" spans="1:28" x14ac:dyDescent="0.25">
      <c r="A423" s="87" t="s">
        <v>1849</v>
      </c>
      <c r="B423" s="156" t="s">
        <v>294</v>
      </c>
      <c r="C423" s="156">
        <v>0.19379078505042516</v>
      </c>
      <c r="D423" s="156">
        <v>0.20585327269131895</v>
      </c>
      <c r="E423" s="156">
        <v>9.2347241447498521E-2</v>
      </c>
      <c r="F423" s="156">
        <v>1.6808384417638916E-2</v>
      </c>
      <c r="G423" s="156">
        <v>0.44492782281985366</v>
      </c>
      <c r="H423" s="156">
        <v>8.5030650583349816E-3</v>
      </c>
      <c r="I423" s="156">
        <v>3.7769428514929801E-2</v>
      </c>
      <c r="J423" s="156">
        <v>1</v>
      </c>
      <c r="K423" s="87">
        <v>5057</v>
      </c>
      <c r="L423" s="87"/>
      <c r="M423" s="156" t="s">
        <v>294</v>
      </c>
      <c r="N423" s="156" t="s">
        <v>294</v>
      </c>
      <c r="O423" s="156">
        <v>0.183</v>
      </c>
      <c r="P423" s="156">
        <v>0.20499999999999999</v>
      </c>
      <c r="Q423" s="156">
        <v>0.19500000000000001</v>
      </c>
      <c r="R423" s="156">
        <v>0.217</v>
      </c>
      <c r="S423" s="156">
        <v>8.5000000000000006E-2</v>
      </c>
      <c r="T423" s="156">
        <v>0.10100000000000001</v>
      </c>
      <c r="U423" s="156">
        <v>1.4E-2</v>
      </c>
      <c r="V423" s="156">
        <v>2.1000000000000001E-2</v>
      </c>
      <c r="W423" s="156">
        <v>0.43099999999999999</v>
      </c>
      <c r="X423" s="156">
        <v>0.45900000000000002</v>
      </c>
      <c r="Y423" s="156">
        <v>6.0000000000000001E-3</v>
      </c>
      <c r="Z423" s="156">
        <v>1.0999999999999999E-2</v>
      </c>
      <c r="AA423" s="156">
        <v>3.3000000000000002E-2</v>
      </c>
      <c r="AB423" s="156">
        <v>4.2999999999999997E-2</v>
      </c>
    </row>
    <row r="424" spans="1:28" x14ac:dyDescent="0.25">
      <c r="A424" s="87" t="s">
        <v>1850</v>
      </c>
      <c r="B424" s="156" t="s">
        <v>294</v>
      </c>
      <c r="C424" s="156">
        <v>0.59375</v>
      </c>
      <c r="D424" s="156">
        <v>0.28125</v>
      </c>
      <c r="E424" s="156">
        <v>6.25E-2</v>
      </c>
      <c r="F424" s="156" t="s">
        <v>294</v>
      </c>
      <c r="G424" s="156">
        <v>3.125E-2</v>
      </c>
      <c r="H424" s="156" t="s">
        <v>294</v>
      </c>
      <c r="I424" s="156">
        <v>3.125E-2</v>
      </c>
      <c r="J424" s="156">
        <v>1</v>
      </c>
      <c r="K424" s="87">
        <v>32</v>
      </c>
      <c r="L424" s="87"/>
      <c r="M424" s="156" t="s">
        <v>294</v>
      </c>
      <c r="N424" s="156" t="s">
        <v>294</v>
      </c>
      <c r="O424" s="156">
        <v>0.42299999999999999</v>
      </c>
      <c r="P424" s="156">
        <v>0.745</v>
      </c>
      <c r="Q424" s="156">
        <v>0.156</v>
      </c>
      <c r="R424" s="156">
        <v>0.45400000000000001</v>
      </c>
      <c r="S424" s="156">
        <v>1.7000000000000001E-2</v>
      </c>
      <c r="T424" s="156">
        <v>0.20100000000000001</v>
      </c>
      <c r="U424" s="156" t="s">
        <v>294</v>
      </c>
      <c r="V424" s="156" t="s">
        <v>294</v>
      </c>
      <c r="W424" s="156">
        <v>6.0000000000000001E-3</v>
      </c>
      <c r="X424" s="156">
        <v>0.157</v>
      </c>
      <c r="Y424" s="156" t="s">
        <v>294</v>
      </c>
      <c r="Z424" s="156" t="s">
        <v>294</v>
      </c>
      <c r="AA424" s="156">
        <v>6.0000000000000001E-3</v>
      </c>
      <c r="AB424" s="156">
        <v>0.157</v>
      </c>
    </row>
    <row r="425" spans="1:28" x14ac:dyDescent="0.25">
      <c r="A425" s="87" t="s">
        <v>1851</v>
      </c>
      <c r="B425" s="156" t="s">
        <v>294</v>
      </c>
      <c r="C425" s="156">
        <v>0.36128048780487804</v>
      </c>
      <c r="D425" s="156">
        <v>0.39481707317073172</v>
      </c>
      <c r="E425" s="156">
        <v>9.6036585365853661E-2</v>
      </c>
      <c r="F425" s="156">
        <v>1.0670731707317074E-2</v>
      </c>
      <c r="G425" s="156">
        <v>5.4878048780487805E-2</v>
      </c>
      <c r="H425" s="156">
        <v>1.5243902439024391E-3</v>
      </c>
      <c r="I425" s="156">
        <v>8.0792682926829271E-2</v>
      </c>
      <c r="J425" s="156">
        <v>1</v>
      </c>
      <c r="K425" s="87">
        <v>656</v>
      </c>
      <c r="L425" s="87"/>
      <c r="M425" s="156" t="s">
        <v>294</v>
      </c>
      <c r="N425" s="156" t="s">
        <v>294</v>
      </c>
      <c r="O425" s="156">
        <v>0.32500000000000001</v>
      </c>
      <c r="P425" s="156">
        <v>0.39900000000000002</v>
      </c>
      <c r="Q425" s="156">
        <v>0.35799999999999998</v>
      </c>
      <c r="R425" s="156">
        <v>0.433</v>
      </c>
      <c r="S425" s="156">
        <v>7.5999999999999998E-2</v>
      </c>
      <c r="T425" s="156">
        <v>0.121</v>
      </c>
      <c r="U425" s="156">
        <v>5.0000000000000001E-3</v>
      </c>
      <c r="V425" s="156">
        <v>2.1999999999999999E-2</v>
      </c>
      <c r="W425" s="156">
        <v>0.04</v>
      </c>
      <c r="X425" s="156">
        <v>7.4999999999999997E-2</v>
      </c>
      <c r="Y425" s="156">
        <v>0</v>
      </c>
      <c r="Z425" s="156">
        <v>8.9999999999999993E-3</v>
      </c>
      <c r="AA425" s="156">
        <v>6.2E-2</v>
      </c>
      <c r="AB425" s="156">
        <v>0.104</v>
      </c>
    </row>
    <row r="426" spans="1:28" x14ac:dyDescent="0.25">
      <c r="A426" s="87" t="s">
        <v>1852</v>
      </c>
      <c r="B426" s="156" t="s">
        <v>294</v>
      </c>
      <c r="C426" s="156">
        <v>7.462686567164179E-3</v>
      </c>
      <c r="D426" s="156">
        <v>0.20895522388059701</v>
      </c>
      <c r="E426" s="156">
        <v>0.1044776119402985</v>
      </c>
      <c r="F426" s="156">
        <v>7.462686567164179E-3</v>
      </c>
      <c r="G426" s="156">
        <v>0.60447761194029848</v>
      </c>
      <c r="H426" s="156">
        <v>2.9850746268656716E-2</v>
      </c>
      <c r="I426" s="156">
        <v>3.7313432835820892E-2</v>
      </c>
      <c r="J426" s="156">
        <v>0.99999999999999989</v>
      </c>
      <c r="K426" s="87">
        <v>134</v>
      </c>
      <c r="L426" s="87"/>
      <c r="M426" s="156" t="s">
        <v>294</v>
      </c>
      <c r="N426" s="156" t="s">
        <v>294</v>
      </c>
      <c r="O426" s="156">
        <v>1E-3</v>
      </c>
      <c r="P426" s="156">
        <v>4.1000000000000002E-2</v>
      </c>
      <c r="Q426" s="156">
        <v>0.14899999999999999</v>
      </c>
      <c r="R426" s="156">
        <v>0.28499999999999998</v>
      </c>
      <c r="S426" s="156">
        <v>6.3E-2</v>
      </c>
      <c r="T426" s="156">
        <v>0.16800000000000001</v>
      </c>
      <c r="U426" s="156">
        <v>1E-3</v>
      </c>
      <c r="V426" s="156">
        <v>4.1000000000000002E-2</v>
      </c>
      <c r="W426" s="156">
        <v>0.52</v>
      </c>
      <c r="X426" s="156">
        <v>0.68300000000000005</v>
      </c>
      <c r="Y426" s="156">
        <v>1.2E-2</v>
      </c>
      <c r="Z426" s="156">
        <v>7.3999999999999996E-2</v>
      </c>
      <c r="AA426" s="156">
        <v>1.6E-2</v>
      </c>
      <c r="AB426" s="156">
        <v>8.4000000000000005E-2</v>
      </c>
    </row>
    <row r="427" spans="1:28" x14ac:dyDescent="0.25">
      <c r="A427" s="87" t="s">
        <v>1853</v>
      </c>
      <c r="B427" s="156" t="s">
        <v>294</v>
      </c>
      <c r="C427" s="156">
        <v>0.14634146341463414</v>
      </c>
      <c r="D427" s="156">
        <v>0.26829268292682928</v>
      </c>
      <c r="E427" s="156">
        <v>0.1289198606271777</v>
      </c>
      <c r="F427" s="156">
        <v>1.7421602787456445E-2</v>
      </c>
      <c r="G427" s="156">
        <v>0.41811846689895471</v>
      </c>
      <c r="H427" s="156" t="s">
        <v>294</v>
      </c>
      <c r="I427" s="156">
        <v>2.0905923344947737E-2</v>
      </c>
      <c r="J427" s="156">
        <v>1</v>
      </c>
      <c r="K427" s="87">
        <v>287</v>
      </c>
      <c r="L427" s="87"/>
      <c r="M427" s="156" t="s">
        <v>294</v>
      </c>
      <c r="N427" s="156" t="s">
        <v>294</v>
      </c>
      <c r="O427" s="156">
        <v>0.11</v>
      </c>
      <c r="P427" s="156">
        <v>0.192</v>
      </c>
      <c r="Q427" s="156">
        <v>0.22</v>
      </c>
      <c r="R427" s="156">
        <v>0.32200000000000001</v>
      </c>
      <c r="S427" s="156">
        <v>9.5000000000000001E-2</v>
      </c>
      <c r="T427" s="156">
        <v>0.17299999999999999</v>
      </c>
      <c r="U427" s="156">
        <v>7.0000000000000001E-3</v>
      </c>
      <c r="V427" s="156">
        <v>0.04</v>
      </c>
      <c r="W427" s="156">
        <v>0.36299999999999999</v>
      </c>
      <c r="X427" s="156">
        <v>0.47599999999999998</v>
      </c>
      <c r="Y427" s="156" t="s">
        <v>294</v>
      </c>
      <c r="Z427" s="156" t="s">
        <v>294</v>
      </c>
      <c r="AA427" s="156">
        <v>0.01</v>
      </c>
      <c r="AB427" s="156">
        <v>4.4999999999999998E-2</v>
      </c>
    </row>
    <row r="428" spans="1:28" x14ac:dyDescent="0.25">
      <c r="A428" s="87" t="s">
        <v>1854</v>
      </c>
      <c r="B428" s="156" t="s">
        <v>294</v>
      </c>
      <c r="C428" s="156">
        <v>0.10326086956521739</v>
      </c>
      <c r="D428" s="156">
        <v>0.32427536231884058</v>
      </c>
      <c r="E428" s="156">
        <v>0.10326086956521739</v>
      </c>
      <c r="F428" s="156">
        <v>9.057971014492754E-3</v>
      </c>
      <c r="G428" s="156">
        <v>0.4311594202898551</v>
      </c>
      <c r="H428" s="156">
        <v>1.8115942028985507E-3</v>
      </c>
      <c r="I428" s="156">
        <v>2.717391304347826E-2</v>
      </c>
      <c r="J428" s="156">
        <v>1</v>
      </c>
      <c r="K428" s="87">
        <v>552</v>
      </c>
      <c r="L428" s="87"/>
      <c r="M428" s="156" t="s">
        <v>294</v>
      </c>
      <c r="N428" s="156" t="s">
        <v>294</v>
      </c>
      <c r="O428" s="156">
        <v>8.1000000000000003E-2</v>
      </c>
      <c r="P428" s="156">
        <v>0.13100000000000001</v>
      </c>
      <c r="Q428" s="156">
        <v>0.28699999999999998</v>
      </c>
      <c r="R428" s="156">
        <v>0.36399999999999999</v>
      </c>
      <c r="S428" s="156">
        <v>8.1000000000000003E-2</v>
      </c>
      <c r="T428" s="156">
        <v>0.13100000000000001</v>
      </c>
      <c r="U428" s="156">
        <v>4.0000000000000001E-3</v>
      </c>
      <c r="V428" s="156">
        <v>2.1000000000000001E-2</v>
      </c>
      <c r="W428" s="156">
        <v>0.39</v>
      </c>
      <c r="X428" s="156">
        <v>0.47299999999999998</v>
      </c>
      <c r="Y428" s="156">
        <v>0</v>
      </c>
      <c r="Z428" s="156">
        <v>0.01</v>
      </c>
      <c r="AA428" s="156">
        <v>1.7000000000000001E-2</v>
      </c>
      <c r="AB428" s="156">
        <v>4.3999999999999997E-2</v>
      </c>
    </row>
    <row r="429" spans="1:28" x14ac:dyDescent="0.25">
      <c r="A429" s="87" t="s">
        <v>1855</v>
      </c>
      <c r="B429" s="156" t="s">
        <v>294</v>
      </c>
      <c r="C429" s="156">
        <v>0.15755627009646303</v>
      </c>
      <c r="D429" s="156">
        <v>0.32583065380493031</v>
      </c>
      <c r="E429" s="156">
        <v>0.11361200428724544</v>
      </c>
      <c r="F429" s="156">
        <v>2.0364415862808145E-2</v>
      </c>
      <c r="G429" s="156">
        <v>0.3461950696677385</v>
      </c>
      <c r="H429" s="156">
        <v>1.0718113612004287E-3</v>
      </c>
      <c r="I429" s="156">
        <v>3.5369774919614148E-2</v>
      </c>
      <c r="J429" s="156">
        <v>0.99999999999999989</v>
      </c>
      <c r="K429" s="87">
        <v>933</v>
      </c>
      <c r="L429" s="87"/>
      <c r="M429" s="156" t="s">
        <v>294</v>
      </c>
      <c r="N429" s="156" t="s">
        <v>294</v>
      </c>
      <c r="O429" s="156">
        <v>0.13600000000000001</v>
      </c>
      <c r="P429" s="156">
        <v>0.182</v>
      </c>
      <c r="Q429" s="156">
        <v>0.29699999999999999</v>
      </c>
      <c r="R429" s="156">
        <v>0.35699999999999998</v>
      </c>
      <c r="S429" s="156">
        <v>9.5000000000000001E-2</v>
      </c>
      <c r="T429" s="156">
        <v>0.13600000000000001</v>
      </c>
      <c r="U429" s="156">
        <v>1.2999999999999999E-2</v>
      </c>
      <c r="V429" s="156">
        <v>3.2000000000000001E-2</v>
      </c>
      <c r="W429" s="156">
        <v>0.316</v>
      </c>
      <c r="X429" s="156">
        <v>0.377</v>
      </c>
      <c r="Y429" s="156">
        <v>0</v>
      </c>
      <c r="Z429" s="156">
        <v>6.0000000000000001E-3</v>
      </c>
      <c r="AA429" s="156">
        <v>2.5000000000000001E-2</v>
      </c>
      <c r="AB429" s="156">
        <v>4.9000000000000002E-2</v>
      </c>
    </row>
    <row r="430" spans="1:28" x14ac:dyDescent="0.25">
      <c r="A430" s="87" t="s">
        <v>1856</v>
      </c>
      <c r="B430" s="156" t="s">
        <v>294</v>
      </c>
      <c r="C430" s="156">
        <v>0.37086092715231789</v>
      </c>
      <c r="D430" s="156">
        <v>0.18543046357615894</v>
      </c>
      <c r="E430" s="156">
        <v>7.0640176600441501E-2</v>
      </c>
      <c r="F430" s="156">
        <v>8.6092715231788075E-2</v>
      </c>
      <c r="G430" s="156">
        <v>0.26158940397350994</v>
      </c>
      <c r="H430" s="156">
        <v>3.3112582781456954E-3</v>
      </c>
      <c r="I430" s="156">
        <v>2.2075055187637971E-2</v>
      </c>
      <c r="J430" s="156">
        <v>1</v>
      </c>
      <c r="K430" s="87">
        <v>906</v>
      </c>
      <c r="L430" s="87"/>
      <c r="M430" s="156" t="s">
        <v>294</v>
      </c>
      <c r="N430" s="156" t="s">
        <v>294</v>
      </c>
      <c r="O430" s="156">
        <v>0.34</v>
      </c>
      <c r="P430" s="156">
        <v>0.40300000000000002</v>
      </c>
      <c r="Q430" s="156">
        <v>0.161</v>
      </c>
      <c r="R430" s="156">
        <v>0.21199999999999999</v>
      </c>
      <c r="S430" s="156">
        <v>5.6000000000000001E-2</v>
      </c>
      <c r="T430" s="156">
        <v>8.8999999999999996E-2</v>
      </c>
      <c r="U430" s="156">
        <v>7.0000000000000007E-2</v>
      </c>
      <c r="V430" s="156">
        <v>0.106</v>
      </c>
      <c r="W430" s="156">
        <v>0.23400000000000001</v>
      </c>
      <c r="X430" s="156">
        <v>0.29099999999999998</v>
      </c>
      <c r="Y430" s="156">
        <v>1E-3</v>
      </c>
      <c r="Z430" s="156">
        <v>0.01</v>
      </c>
      <c r="AA430" s="156">
        <v>1.4E-2</v>
      </c>
      <c r="AB430" s="156">
        <v>3.4000000000000002E-2</v>
      </c>
    </row>
    <row r="431" spans="1:28" x14ac:dyDescent="0.25">
      <c r="A431" s="87" t="s">
        <v>1857</v>
      </c>
      <c r="B431" s="156" t="s">
        <v>294</v>
      </c>
      <c r="C431" s="156">
        <v>0.12269938650306748</v>
      </c>
      <c r="D431" s="156">
        <v>0.34969325153374231</v>
      </c>
      <c r="E431" s="156">
        <v>0.20245398773006135</v>
      </c>
      <c r="F431" s="156">
        <v>3.0674846625766871E-2</v>
      </c>
      <c r="G431" s="156">
        <v>0.26380368098159507</v>
      </c>
      <c r="H431" s="156" t="s">
        <v>294</v>
      </c>
      <c r="I431" s="156">
        <v>3.0674846625766871E-2</v>
      </c>
      <c r="J431" s="156">
        <v>1</v>
      </c>
      <c r="K431" s="87">
        <v>163</v>
      </c>
      <c r="L431" s="87"/>
      <c r="M431" s="156" t="s">
        <v>294</v>
      </c>
      <c r="N431" s="156" t="s">
        <v>294</v>
      </c>
      <c r="O431" s="156">
        <v>8.1000000000000003E-2</v>
      </c>
      <c r="P431" s="156">
        <v>0.182</v>
      </c>
      <c r="Q431" s="156">
        <v>0.28100000000000003</v>
      </c>
      <c r="R431" s="156">
        <v>0.42599999999999999</v>
      </c>
      <c r="S431" s="156">
        <v>0.14799999999999999</v>
      </c>
      <c r="T431" s="156">
        <v>0.27100000000000002</v>
      </c>
      <c r="U431" s="156">
        <v>1.2999999999999999E-2</v>
      </c>
      <c r="V431" s="156">
        <v>7.0000000000000007E-2</v>
      </c>
      <c r="W431" s="156">
        <v>0.20200000000000001</v>
      </c>
      <c r="X431" s="156">
        <v>0.33600000000000002</v>
      </c>
      <c r="Y431" s="156" t="s">
        <v>294</v>
      </c>
      <c r="Z431" s="156" t="s">
        <v>294</v>
      </c>
      <c r="AA431" s="156">
        <v>1.2999999999999999E-2</v>
      </c>
      <c r="AB431" s="156">
        <v>7.0000000000000007E-2</v>
      </c>
    </row>
    <row r="432" spans="1:28" x14ac:dyDescent="0.25">
      <c r="A432" s="87" t="s">
        <v>1858</v>
      </c>
      <c r="B432" s="156" t="s">
        <v>294</v>
      </c>
      <c r="C432" s="156">
        <v>1.9607843137254902E-2</v>
      </c>
      <c r="D432" s="156">
        <v>0.25490196078431371</v>
      </c>
      <c r="E432" s="156">
        <v>0.21568627450980393</v>
      </c>
      <c r="F432" s="156">
        <v>5.8823529411764705E-2</v>
      </c>
      <c r="G432" s="156">
        <v>0.39215686274509803</v>
      </c>
      <c r="H432" s="156">
        <v>1.9607843137254902E-2</v>
      </c>
      <c r="I432" s="156">
        <v>3.9215686274509803E-2</v>
      </c>
      <c r="J432" s="156">
        <v>1</v>
      </c>
      <c r="K432" s="87">
        <v>51</v>
      </c>
      <c r="L432" s="87"/>
      <c r="M432" s="156" t="s">
        <v>294</v>
      </c>
      <c r="N432" s="156" t="s">
        <v>294</v>
      </c>
      <c r="O432" s="156">
        <v>3.0000000000000001E-3</v>
      </c>
      <c r="P432" s="156">
        <v>0.10299999999999999</v>
      </c>
      <c r="Q432" s="156">
        <v>0.155</v>
      </c>
      <c r="R432" s="156">
        <v>0.38900000000000001</v>
      </c>
      <c r="S432" s="156">
        <v>0.125</v>
      </c>
      <c r="T432" s="156">
        <v>0.34599999999999997</v>
      </c>
      <c r="U432" s="156">
        <v>0.02</v>
      </c>
      <c r="V432" s="156">
        <v>0.159</v>
      </c>
      <c r="W432" s="156">
        <v>0.27</v>
      </c>
      <c r="X432" s="156">
        <v>0.52900000000000003</v>
      </c>
      <c r="Y432" s="156">
        <v>3.0000000000000001E-3</v>
      </c>
      <c r="Z432" s="156">
        <v>0.10299999999999999</v>
      </c>
      <c r="AA432" s="156">
        <v>1.0999999999999999E-2</v>
      </c>
      <c r="AB432" s="156">
        <v>0.13200000000000001</v>
      </c>
    </row>
    <row r="433" spans="1:28" x14ac:dyDescent="0.25">
      <c r="A433" s="87" t="s">
        <v>1859</v>
      </c>
      <c r="B433" s="156" t="s">
        <v>294</v>
      </c>
      <c r="C433" s="156">
        <v>7.8313253012048195E-2</v>
      </c>
      <c r="D433" s="156">
        <v>0.40361445783132532</v>
      </c>
      <c r="E433" s="156">
        <v>8.4337349397590355E-2</v>
      </c>
      <c r="F433" s="156">
        <v>1.8072289156626505E-2</v>
      </c>
      <c r="G433" s="156">
        <v>0.39759036144578314</v>
      </c>
      <c r="H433" s="156" t="s">
        <v>294</v>
      </c>
      <c r="I433" s="156">
        <v>1.8072289156626505E-2</v>
      </c>
      <c r="J433" s="156">
        <v>1</v>
      </c>
      <c r="K433" s="87">
        <v>166</v>
      </c>
      <c r="L433" s="87"/>
      <c r="M433" s="156" t="s">
        <v>294</v>
      </c>
      <c r="N433" s="156" t="s">
        <v>294</v>
      </c>
      <c r="O433" s="156">
        <v>4.5999999999999999E-2</v>
      </c>
      <c r="P433" s="156">
        <v>0.129</v>
      </c>
      <c r="Q433" s="156">
        <v>0.33200000000000002</v>
      </c>
      <c r="R433" s="156">
        <v>0.48</v>
      </c>
      <c r="S433" s="156">
        <v>5.0999999999999997E-2</v>
      </c>
      <c r="T433" s="156">
        <v>0.13700000000000001</v>
      </c>
      <c r="U433" s="156">
        <v>6.0000000000000001E-3</v>
      </c>
      <c r="V433" s="156">
        <v>5.1999999999999998E-2</v>
      </c>
      <c r="W433" s="156">
        <v>0.32600000000000001</v>
      </c>
      <c r="X433" s="156">
        <v>0.47399999999999998</v>
      </c>
      <c r="Y433" s="156" t="s">
        <v>294</v>
      </c>
      <c r="Z433" s="156" t="s">
        <v>294</v>
      </c>
      <c r="AA433" s="156">
        <v>6.0000000000000001E-3</v>
      </c>
      <c r="AB433" s="156">
        <v>5.1999999999999998E-2</v>
      </c>
    </row>
    <row r="434" spans="1:28" x14ac:dyDescent="0.25">
      <c r="A434" s="87" t="s">
        <v>1860</v>
      </c>
      <c r="B434" s="156" t="s">
        <v>294</v>
      </c>
      <c r="C434" s="156">
        <v>0.12152269399707175</v>
      </c>
      <c r="D434" s="156">
        <v>0.2752562225475842</v>
      </c>
      <c r="E434" s="156">
        <v>0.11566617862371889</v>
      </c>
      <c r="F434" s="156">
        <v>3.074670571010249E-2</v>
      </c>
      <c r="G434" s="156">
        <v>0.41581259150805272</v>
      </c>
      <c r="H434" s="156">
        <v>5.8565153733528552E-3</v>
      </c>
      <c r="I434" s="156">
        <v>3.5139092240117131E-2</v>
      </c>
      <c r="J434" s="156">
        <v>1</v>
      </c>
      <c r="K434" s="87">
        <v>683</v>
      </c>
      <c r="L434" s="87"/>
      <c r="M434" s="156" t="s">
        <v>294</v>
      </c>
      <c r="N434" s="156" t="s">
        <v>294</v>
      </c>
      <c r="O434" s="156">
        <v>9.9000000000000005E-2</v>
      </c>
      <c r="P434" s="156">
        <v>0.14799999999999999</v>
      </c>
      <c r="Q434" s="156">
        <v>0.24299999999999999</v>
      </c>
      <c r="R434" s="156">
        <v>0.31</v>
      </c>
      <c r="S434" s="156">
        <v>9.4E-2</v>
      </c>
      <c r="T434" s="156">
        <v>0.14199999999999999</v>
      </c>
      <c r="U434" s="156">
        <v>0.02</v>
      </c>
      <c r="V434" s="156">
        <v>4.7E-2</v>
      </c>
      <c r="W434" s="156">
        <v>0.379</v>
      </c>
      <c r="X434" s="156">
        <v>0.45300000000000001</v>
      </c>
      <c r="Y434" s="156">
        <v>2E-3</v>
      </c>
      <c r="Z434" s="156">
        <v>1.4999999999999999E-2</v>
      </c>
      <c r="AA434" s="156">
        <v>2.4E-2</v>
      </c>
      <c r="AB434" s="156">
        <v>5.1999999999999998E-2</v>
      </c>
    </row>
    <row r="435" spans="1:28" x14ac:dyDescent="0.25">
      <c r="A435" s="87" t="s">
        <v>1861</v>
      </c>
      <c r="B435" s="156" t="s">
        <v>294</v>
      </c>
      <c r="C435" s="156">
        <v>0.18232044198895028</v>
      </c>
      <c r="D435" s="156">
        <v>0.21731123388581952</v>
      </c>
      <c r="E435" s="156">
        <v>6.9981583793738492E-2</v>
      </c>
      <c r="F435" s="156">
        <v>2.2099447513812154E-2</v>
      </c>
      <c r="G435" s="156">
        <v>0.4677716390423573</v>
      </c>
      <c r="H435" s="156">
        <v>3.6832412523020259E-3</v>
      </c>
      <c r="I435" s="156">
        <v>3.6832412523020261E-2</v>
      </c>
      <c r="J435" s="156">
        <v>1</v>
      </c>
      <c r="K435" s="87">
        <v>543</v>
      </c>
      <c r="L435" s="87"/>
      <c r="M435" s="156" t="s">
        <v>294</v>
      </c>
      <c r="N435" s="156" t="s">
        <v>294</v>
      </c>
      <c r="O435" s="156">
        <v>0.152</v>
      </c>
      <c r="P435" s="156">
        <v>0.217</v>
      </c>
      <c r="Q435" s="156">
        <v>0.185</v>
      </c>
      <c r="R435" s="156">
        <v>0.254</v>
      </c>
      <c r="S435" s="156">
        <v>5.0999999999999997E-2</v>
      </c>
      <c r="T435" s="156">
        <v>9.5000000000000001E-2</v>
      </c>
      <c r="U435" s="156">
        <v>1.2999999999999999E-2</v>
      </c>
      <c r="V435" s="156">
        <v>3.7999999999999999E-2</v>
      </c>
      <c r="W435" s="156">
        <v>0.42599999999999999</v>
      </c>
      <c r="X435" s="156">
        <v>0.51</v>
      </c>
      <c r="Y435" s="156">
        <v>1E-3</v>
      </c>
      <c r="Z435" s="156">
        <v>1.2999999999999999E-2</v>
      </c>
      <c r="AA435" s="156">
        <v>2.4E-2</v>
      </c>
      <c r="AB435" s="156">
        <v>5.6000000000000001E-2</v>
      </c>
    </row>
    <row r="436" spans="1:28" x14ac:dyDescent="0.25">
      <c r="A436" s="87" t="s">
        <v>1862</v>
      </c>
      <c r="B436" s="156" t="s">
        <v>294</v>
      </c>
      <c r="C436" s="156">
        <v>0.10842105263157895</v>
      </c>
      <c r="D436" s="156">
        <v>0.18526315789473685</v>
      </c>
      <c r="E436" s="156">
        <v>5.6842105263157895E-2</v>
      </c>
      <c r="F436" s="156">
        <v>2.2105263157894735E-2</v>
      </c>
      <c r="G436" s="156">
        <v>0.56631578947368422</v>
      </c>
      <c r="H436" s="156">
        <v>1.7894736842105262E-2</v>
      </c>
      <c r="I436" s="156">
        <v>4.3157894736842103E-2</v>
      </c>
      <c r="J436" s="156">
        <v>1</v>
      </c>
      <c r="K436" s="87">
        <v>950</v>
      </c>
      <c r="L436" s="87"/>
      <c r="M436" s="156" t="s">
        <v>294</v>
      </c>
      <c r="N436" s="156" t="s">
        <v>294</v>
      </c>
      <c r="O436" s="156">
        <v>0.09</v>
      </c>
      <c r="P436" s="156">
        <v>0.13</v>
      </c>
      <c r="Q436" s="156">
        <v>0.16200000000000001</v>
      </c>
      <c r="R436" s="156">
        <v>0.21099999999999999</v>
      </c>
      <c r="S436" s="156">
        <v>4.3999999999999997E-2</v>
      </c>
      <c r="T436" s="156">
        <v>7.2999999999999995E-2</v>
      </c>
      <c r="U436" s="156">
        <v>1.4999999999999999E-2</v>
      </c>
      <c r="V436" s="156">
        <v>3.4000000000000002E-2</v>
      </c>
      <c r="W436" s="156">
        <v>0.53500000000000003</v>
      </c>
      <c r="X436" s="156">
        <v>0.59799999999999998</v>
      </c>
      <c r="Y436" s="156">
        <v>1.0999999999999999E-2</v>
      </c>
      <c r="Z436" s="156">
        <v>2.8000000000000001E-2</v>
      </c>
      <c r="AA436" s="156">
        <v>3.2000000000000001E-2</v>
      </c>
      <c r="AB436" s="156">
        <v>5.8000000000000003E-2</v>
      </c>
    </row>
    <row r="437" spans="1:28" x14ac:dyDescent="0.25">
      <c r="A437" s="87" t="s">
        <v>1863</v>
      </c>
      <c r="B437" s="156" t="s">
        <v>294</v>
      </c>
      <c r="C437" s="156">
        <v>0.28487596692451322</v>
      </c>
      <c r="D437" s="156">
        <v>0.34889303814350492</v>
      </c>
      <c r="E437" s="156">
        <v>0.13203520938917043</v>
      </c>
      <c r="F437" s="156">
        <v>2.9341157642037877E-2</v>
      </c>
      <c r="G437" s="156">
        <v>0.15577487329954653</v>
      </c>
      <c r="H437" s="156">
        <v>3.2008535609495867E-3</v>
      </c>
      <c r="I437" s="156">
        <v>4.5878901040277406E-2</v>
      </c>
      <c r="J437" s="156">
        <v>1</v>
      </c>
      <c r="K437" s="87">
        <v>3749</v>
      </c>
      <c r="L437" s="87"/>
      <c r="M437" s="156" t="s">
        <v>294</v>
      </c>
      <c r="N437" s="156" t="s">
        <v>294</v>
      </c>
      <c r="O437" s="156">
        <v>0.27100000000000002</v>
      </c>
      <c r="P437" s="156">
        <v>0.3</v>
      </c>
      <c r="Q437" s="156">
        <v>0.33400000000000002</v>
      </c>
      <c r="R437" s="156">
        <v>0.36399999999999999</v>
      </c>
      <c r="S437" s="156">
        <v>0.122</v>
      </c>
      <c r="T437" s="156">
        <v>0.14299999999999999</v>
      </c>
      <c r="U437" s="156">
        <v>2.4E-2</v>
      </c>
      <c r="V437" s="156">
        <v>3.5000000000000003E-2</v>
      </c>
      <c r="W437" s="156">
        <v>0.14499999999999999</v>
      </c>
      <c r="X437" s="156">
        <v>0.16800000000000001</v>
      </c>
      <c r="Y437" s="156">
        <v>2E-3</v>
      </c>
      <c r="Z437" s="156">
        <v>6.0000000000000001E-3</v>
      </c>
      <c r="AA437" s="156">
        <v>0.04</v>
      </c>
      <c r="AB437" s="156">
        <v>5.2999999999999999E-2</v>
      </c>
    </row>
    <row r="438" spans="1:28" x14ac:dyDescent="0.25">
      <c r="A438" s="87" t="s">
        <v>1864</v>
      </c>
      <c r="B438" s="156" t="s">
        <v>294</v>
      </c>
      <c r="C438" s="156">
        <v>7.407407407407407E-2</v>
      </c>
      <c r="D438" s="156">
        <v>0.33333333333333331</v>
      </c>
      <c r="E438" s="156">
        <v>0.14814814814814814</v>
      </c>
      <c r="F438" s="156" t="s">
        <v>294</v>
      </c>
      <c r="G438" s="156">
        <v>0.37037037037037035</v>
      </c>
      <c r="H438" s="156">
        <v>3.7037037037037035E-2</v>
      </c>
      <c r="I438" s="156">
        <v>3.7037037037037035E-2</v>
      </c>
      <c r="J438" s="156">
        <v>1</v>
      </c>
      <c r="K438" s="87">
        <v>27</v>
      </c>
      <c r="L438" s="87"/>
      <c r="M438" s="156" t="s">
        <v>294</v>
      </c>
      <c r="N438" s="156" t="s">
        <v>294</v>
      </c>
      <c r="O438" s="156">
        <v>2.1000000000000001E-2</v>
      </c>
      <c r="P438" s="156">
        <v>0.23400000000000001</v>
      </c>
      <c r="Q438" s="156">
        <v>0.186</v>
      </c>
      <c r="R438" s="156">
        <v>0.52200000000000002</v>
      </c>
      <c r="S438" s="156">
        <v>5.8999999999999997E-2</v>
      </c>
      <c r="T438" s="156">
        <v>0.32500000000000001</v>
      </c>
      <c r="U438" s="156" t="s">
        <v>294</v>
      </c>
      <c r="V438" s="156" t="s">
        <v>294</v>
      </c>
      <c r="W438" s="156">
        <v>0.215</v>
      </c>
      <c r="X438" s="156">
        <v>0.55800000000000005</v>
      </c>
      <c r="Y438" s="156">
        <v>7.0000000000000001E-3</v>
      </c>
      <c r="Z438" s="156">
        <v>0.183</v>
      </c>
      <c r="AA438" s="156">
        <v>7.0000000000000001E-3</v>
      </c>
      <c r="AB438" s="156">
        <v>0.183</v>
      </c>
    </row>
    <row r="439" spans="1:28" x14ac:dyDescent="0.25">
      <c r="A439" s="87" t="s">
        <v>1865</v>
      </c>
      <c r="B439" s="156" t="s">
        <v>294</v>
      </c>
      <c r="C439" s="156">
        <v>0.13245033112582782</v>
      </c>
      <c r="D439" s="156">
        <v>0.41721854304635764</v>
      </c>
      <c r="E439" s="156">
        <v>0.12582781456953643</v>
      </c>
      <c r="F439" s="156">
        <v>1.3245033112582781E-2</v>
      </c>
      <c r="G439" s="156">
        <v>0.25165562913907286</v>
      </c>
      <c r="H439" s="156">
        <v>6.6225165562913907E-3</v>
      </c>
      <c r="I439" s="156">
        <v>5.2980132450331126E-2</v>
      </c>
      <c r="J439" s="156">
        <v>1</v>
      </c>
      <c r="K439" s="87">
        <v>151</v>
      </c>
      <c r="L439" s="87"/>
      <c r="M439" s="156" t="s">
        <v>294</v>
      </c>
      <c r="N439" s="156" t="s">
        <v>294</v>
      </c>
      <c r="O439" s="156">
        <v>8.6999999999999994E-2</v>
      </c>
      <c r="P439" s="156">
        <v>0.19600000000000001</v>
      </c>
      <c r="Q439" s="156">
        <v>0.34200000000000003</v>
      </c>
      <c r="R439" s="156">
        <v>0.497</v>
      </c>
      <c r="S439" s="156">
        <v>8.2000000000000003E-2</v>
      </c>
      <c r="T439" s="156">
        <v>0.188</v>
      </c>
      <c r="U439" s="156">
        <v>4.0000000000000001E-3</v>
      </c>
      <c r="V439" s="156">
        <v>4.7E-2</v>
      </c>
      <c r="W439" s="156">
        <v>0.189</v>
      </c>
      <c r="X439" s="156">
        <v>0.32600000000000001</v>
      </c>
      <c r="Y439" s="156">
        <v>1E-3</v>
      </c>
      <c r="Z439" s="156">
        <v>3.6999999999999998E-2</v>
      </c>
      <c r="AA439" s="156">
        <v>2.7E-2</v>
      </c>
      <c r="AB439" s="156">
        <v>0.10100000000000001</v>
      </c>
    </row>
    <row r="440" spans="1:28" x14ac:dyDescent="0.25">
      <c r="A440" s="87" t="s">
        <v>1866</v>
      </c>
      <c r="B440" s="156" t="s">
        <v>294</v>
      </c>
      <c r="C440" s="156">
        <v>0.21214868540344514</v>
      </c>
      <c r="D440" s="156">
        <v>0.20217588395285585</v>
      </c>
      <c r="E440" s="156">
        <v>8.0689029918404348E-2</v>
      </c>
      <c r="F440" s="156">
        <v>7.9782411604714415E-2</v>
      </c>
      <c r="G440" s="156">
        <v>0.39528558476881231</v>
      </c>
      <c r="H440" s="156">
        <v>5.4397098821396192E-3</v>
      </c>
      <c r="I440" s="156">
        <v>2.4478694469628286E-2</v>
      </c>
      <c r="J440" s="156">
        <v>0.99999999999999989</v>
      </c>
      <c r="K440" s="87">
        <v>1103</v>
      </c>
      <c r="L440" s="87"/>
      <c r="M440" s="156" t="s">
        <v>294</v>
      </c>
      <c r="N440" s="156" t="s">
        <v>294</v>
      </c>
      <c r="O440" s="156">
        <v>0.189</v>
      </c>
      <c r="P440" s="156">
        <v>0.23699999999999999</v>
      </c>
      <c r="Q440" s="156">
        <v>0.18</v>
      </c>
      <c r="R440" s="156">
        <v>0.22700000000000001</v>
      </c>
      <c r="S440" s="156">
        <v>6.6000000000000003E-2</v>
      </c>
      <c r="T440" s="156">
        <v>9.8000000000000004E-2</v>
      </c>
      <c r="U440" s="156">
        <v>6.5000000000000002E-2</v>
      </c>
      <c r="V440" s="156">
        <v>9.7000000000000003E-2</v>
      </c>
      <c r="W440" s="156">
        <v>0.36699999999999999</v>
      </c>
      <c r="X440" s="156">
        <v>0.42399999999999999</v>
      </c>
      <c r="Y440" s="156">
        <v>2E-3</v>
      </c>
      <c r="Z440" s="156">
        <v>1.2E-2</v>
      </c>
      <c r="AA440" s="156">
        <v>1.7000000000000001E-2</v>
      </c>
      <c r="AB440" s="156">
        <v>3.5000000000000003E-2</v>
      </c>
    </row>
    <row r="441" spans="1:28" x14ac:dyDescent="0.25">
      <c r="A441" s="87" t="s">
        <v>1867</v>
      </c>
      <c r="B441" s="156" t="s">
        <v>294</v>
      </c>
      <c r="C441" s="156">
        <v>0.2</v>
      </c>
      <c r="D441" s="156">
        <v>0.4</v>
      </c>
      <c r="E441" s="156">
        <v>0.2</v>
      </c>
      <c r="F441" s="156" t="s">
        <v>294</v>
      </c>
      <c r="G441" s="156">
        <v>0.2</v>
      </c>
      <c r="H441" s="156" t="s">
        <v>294</v>
      </c>
      <c r="I441" s="156" t="s">
        <v>294</v>
      </c>
      <c r="J441" s="156">
        <v>1</v>
      </c>
      <c r="K441" s="87">
        <v>5</v>
      </c>
      <c r="L441" s="87"/>
      <c r="M441" s="156" t="s">
        <v>294</v>
      </c>
      <c r="N441" s="156" t="s">
        <v>294</v>
      </c>
      <c r="O441" s="156">
        <v>3.5999999999999997E-2</v>
      </c>
      <c r="P441" s="156">
        <v>0.624</v>
      </c>
      <c r="Q441" s="156">
        <v>0.11799999999999999</v>
      </c>
      <c r="R441" s="156">
        <v>0.76900000000000002</v>
      </c>
      <c r="S441" s="156">
        <v>3.5999999999999997E-2</v>
      </c>
      <c r="T441" s="156">
        <v>0.624</v>
      </c>
      <c r="U441" s="156" t="s">
        <v>294</v>
      </c>
      <c r="V441" s="156" t="s">
        <v>294</v>
      </c>
      <c r="W441" s="156">
        <v>3.5999999999999997E-2</v>
      </c>
      <c r="X441" s="156">
        <v>0.624</v>
      </c>
      <c r="Y441" s="156" t="s">
        <v>294</v>
      </c>
      <c r="Z441" s="156" t="s">
        <v>294</v>
      </c>
      <c r="AA441" s="156" t="s">
        <v>294</v>
      </c>
      <c r="AB441" s="156" t="s">
        <v>294</v>
      </c>
    </row>
    <row r="442" spans="1:28" x14ac:dyDescent="0.25">
      <c r="A442" s="87" t="s">
        <v>1868</v>
      </c>
      <c r="B442" s="156" t="s">
        <v>294</v>
      </c>
      <c r="C442" s="156">
        <v>0.38095238095238093</v>
      </c>
      <c r="D442" s="156">
        <v>0.30020703933747411</v>
      </c>
      <c r="E442" s="156">
        <v>7.0393374741200831E-2</v>
      </c>
      <c r="F442" s="156">
        <v>1.4492753623188406E-2</v>
      </c>
      <c r="G442" s="156">
        <v>0.18633540372670807</v>
      </c>
      <c r="H442" s="156">
        <v>4.140786749482402E-3</v>
      </c>
      <c r="I442" s="156">
        <v>4.3478260869565216E-2</v>
      </c>
      <c r="J442" s="156">
        <v>0.99999999999999989</v>
      </c>
      <c r="K442" s="87">
        <v>483</v>
      </c>
      <c r="L442" s="87"/>
      <c r="M442" s="156" t="s">
        <v>294</v>
      </c>
      <c r="N442" s="156" t="s">
        <v>294</v>
      </c>
      <c r="O442" s="156">
        <v>0.33900000000000002</v>
      </c>
      <c r="P442" s="156">
        <v>0.42499999999999999</v>
      </c>
      <c r="Q442" s="156">
        <v>0.26100000000000001</v>
      </c>
      <c r="R442" s="156">
        <v>0.34300000000000003</v>
      </c>
      <c r="S442" s="156">
        <v>5.0999999999999997E-2</v>
      </c>
      <c r="T442" s="156">
        <v>9.7000000000000003E-2</v>
      </c>
      <c r="U442" s="156">
        <v>7.0000000000000001E-3</v>
      </c>
      <c r="V442" s="156">
        <v>0.03</v>
      </c>
      <c r="W442" s="156">
        <v>0.154</v>
      </c>
      <c r="X442" s="156">
        <v>0.223</v>
      </c>
      <c r="Y442" s="156">
        <v>1E-3</v>
      </c>
      <c r="Z442" s="156">
        <v>1.4999999999999999E-2</v>
      </c>
      <c r="AA442" s="156">
        <v>2.9000000000000001E-2</v>
      </c>
      <c r="AB442" s="156">
        <v>6.6000000000000003E-2</v>
      </c>
    </row>
    <row r="443" spans="1:28" x14ac:dyDescent="0.25">
      <c r="A443" s="87" t="s">
        <v>1869</v>
      </c>
      <c r="B443" s="156" t="s">
        <v>294</v>
      </c>
      <c r="C443" s="156">
        <v>0.31147540983606559</v>
      </c>
      <c r="D443" s="156">
        <v>0.48360655737704916</v>
      </c>
      <c r="E443" s="156">
        <v>6.5573770491803282E-2</v>
      </c>
      <c r="F443" s="156">
        <v>1.6393442622950821E-2</v>
      </c>
      <c r="G443" s="156">
        <v>9.0163934426229511E-2</v>
      </c>
      <c r="H443" s="156" t="s">
        <v>294</v>
      </c>
      <c r="I443" s="156">
        <v>3.2786885245901641E-2</v>
      </c>
      <c r="J443" s="156">
        <v>1</v>
      </c>
      <c r="K443" s="87">
        <v>122</v>
      </c>
      <c r="L443" s="87"/>
      <c r="M443" s="156" t="s">
        <v>294</v>
      </c>
      <c r="N443" s="156" t="s">
        <v>294</v>
      </c>
      <c r="O443" s="156">
        <v>0.23599999999999999</v>
      </c>
      <c r="P443" s="156">
        <v>0.39800000000000002</v>
      </c>
      <c r="Q443" s="156">
        <v>0.39700000000000002</v>
      </c>
      <c r="R443" s="156">
        <v>0.57099999999999995</v>
      </c>
      <c r="S443" s="156">
        <v>3.4000000000000002E-2</v>
      </c>
      <c r="T443" s="156">
        <v>0.124</v>
      </c>
      <c r="U443" s="156">
        <v>5.0000000000000001E-3</v>
      </c>
      <c r="V443" s="156">
        <v>5.8000000000000003E-2</v>
      </c>
      <c r="W443" s="156">
        <v>5.0999999999999997E-2</v>
      </c>
      <c r="X443" s="156">
        <v>0.154</v>
      </c>
      <c r="Y443" s="156" t="s">
        <v>294</v>
      </c>
      <c r="Z443" s="156" t="s">
        <v>294</v>
      </c>
      <c r="AA443" s="156">
        <v>1.2999999999999999E-2</v>
      </c>
      <c r="AB443" s="156">
        <v>8.1000000000000003E-2</v>
      </c>
    </row>
    <row r="444" spans="1:28" x14ac:dyDescent="0.25">
      <c r="A444" s="87" t="s">
        <v>1870</v>
      </c>
      <c r="B444" s="156" t="s">
        <v>294</v>
      </c>
      <c r="C444" s="156">
        <v>0.22619047619047619</v>
      </c>
      <c r="D444" s="156">
        <v>0.43809523809523809</v>
      </c>
      <c r="E444" s="156">
        <v>0.15952380952380951</v>
      </c>
      <c r="F444" s="156">
        <v>5.7142857142857141E-2</v>
      </c>
      <c r="G444" s="156">
        <v>9.5238095238095233E-2</v>
      </c>
      <c r="H444" s="156" t="s">
        <v>294</v>
      </c>
      <c r="I444" s="156">
        <v>2.3809523809523808E-2</v>
      </c>
      <c r="J444" s="156">
        <v>1</v>
      </c>
      <c r="K444" s="87">
        <v>420</v>
      </c>
      <c r="L444" s="87"/>
      <c r="M444" s="156" t="s">
        <v>294</v>
      </c>
      <c r="N444" s="156" t="s">
        <v>294</v>
      </c>
      <c r="O444" s="156">
        <v>0.189</v>
      </c>
      <c r="P444" s="156">
        <v>0.26900000000000002</v>
      </c>
      <c r="Q444" s="156">
        <v>0.39100000000000001</v>
      </c>
      <c r="R444" s="156">
        <v>0.48599999999999999</v>
      </c>
      <c r="S444" s="156">
        <v>0.128</v>
      </c>
      <c r="T444" s="156">
        <v>0.19800000000000001</v>
      </c>
      <c r="U444" s="156">
        <v>3.9E-2</v>
      </c>
      <c r="V444" s="156">
        <v>8.4000000000000005E-2</v>
      </c>
      <c r="W444" s="156">
        <v>7.0999999999999994E-2</v>
      </c>
      <c r="X444" s="156">
        <v>0.127</v>
      </c>
      <c r="Y444" s="156" t="s">
        <v>294</v>
      </c>
      <c r="Z444" s="156" t="s">
        <v>294</v>
      </c>
      <c r="AA444" s="156">
        <v>1.2999999999999999E-2</v>
      </c>
      <c r="AB444" s="156">
        <v>4.2999999999999997E-2</v>
      </c>
    </row>
    <row r="445" spans="1:28" x14ac:dyDescent="0.25">
      <c r="A445" s="87" t="s">
        <v>1871</v>
      </c>
      <c r="B445" s="156">
        <v>2.5776043009168904E-4</v>
      </c>
      <c r="C445" s="156">
        <v>0.20867547961851457</v>
      </c>
      <c r="D445" s="156">
        <v>0.20433037522554037</v>
      </c>
      <c r="E445" s="156">
        <v>7.659167065581618E-2</v>
      </c>
      <c r="F445" s="156">
        <v>2.2719740766653163E-2</v>
      </c>
      <c r="G445" s="156">
        <v>0.42066502190963656</v>
      </c>
      <c r="H445" s="156">
        <v>1.9773907279891003E-2</v>
      </c>
      <c r="I445" s="156">
        <v>4.6986044113856464E-2</v>
      </c>
      <c r="J445" s="156">
        <v>0.99999999999999989</v>
      </c>
      <c r="K445" s="87">
        <v>27157</v>
      </c>
      <c r="L445" s="87"/>
      <c r="M445" s="156">
        <v>0</v>
      </c>
      <c r="N445" s="156">
        <v>1E-3</v>
      </c>
      <c r="O445" s="156">
        <v>0.20399999999999999</v>
      </c>
      <c r="P445" s="156">
        <v>0.214</v>
      </c>
      <c r="Q445" s="156">
        <v>0.2</v>
      </c>
      <c r="R445" s="156">
        <v>0.20899999999999999</v>
      </c>
      <c r="S445" s="156">
        <v>7.2999999999999995E-2</v>
      </c>
      <c r="T445" s="156">
        <v>0.08</v>
      </c>
      <c r="U445" s="156">
        <v>2.1000000000000001E-2</v>
      </c>
      <c r="V445" s="156">
        <v>2.5000000000000001E-2</v>
      </c>
      <c r="W445" s="156">
        <v>0.41499999999999998</v>
      </c>
      <c r="X445" s="156">
        <v>0.42699999999999999</v>
      </c>
      <c r="Y445" s="156">
        <v>1.7999999999999999E-2</v>
      </c>
      <c r="Z445" s="156">
        <v>2.1000000000000001E-2</v>
      </c>
      <c r="AA445" s="156">
        <v>4.4999999999999998E-2</v>
      </c>
      <c r="AB445" s="156">
        <v>0.05</v>
      </c>
    </row>
    <row r="446" spans="1:28" x14ac:dyDescent="0.25">
      <c r="A446" s="87" t="s">
        <v>1872</v>
      </c>
      <c r="B446" s="156" t="s">
        <v>294</v>
      </c>
      <c r="C446" s="156">
        <v>9.7959183673469383E-2</v>
      </c>
      <c r="D446" s="156">
        <v>0.15102040816326531</v>
      </c>
      <c r="E446" s="156">
        <v>6.9387755102040816E-2</v>
      </c>
      <c r="F446" s="156">
        <v>3.6734693877551024E-2</v>
      </c>
      <c r="G446" s="156">
        <v>0.59591836734693882</v>
      </c>
      <c r="H446" s="156">
        <v>1.2244897959183673E-2</v>
      </c>
      <c r="I446" s="156">
        <v>3.6734693877551024E-2</v>
      </c>
      <c r="J446" s="156">
        <v>1.0000000000000002</v>
      </c>
      <c r="K446" s="87">
        <v>245</v>
      </c>
      <c r="L446" s="87"/>
      <c r="M446" s="156" t="s">
        <v>294</v>
      </c>
      <c r="N446" s="156" t="s">
        <v>294</v>
      </c>
      <c r="O446" s="156">
        <v>6.7000000000000004E-2</v>
      </c>
      <c r="P446" s="156">
        <v>0.14199999999999999</v>
      </c>
      <c r="Q446" s="156">
        <v>0.112</v>
      </c>
      <c r="R446" s="156">
        <v>0.20100000000000001</v>
      </c>
      <c r="S446" s="156">
        <v>4.3999999999999997E-2</v>
      </c>
      <c r="T446" s="156">
        <v>0.108</v>
      </c>
      <c r="U446" s="156">
        <v>1.9E-2</v>
      </c>
      <c r="V446" s="156">
        <v>6.8000000000000005E-2</v>
      </c>
      <c r="W446" s="156">
        <v>0.53300000000000003</v>
      </c>
      <c r="X446" s="156">
        <v>0.65500000000000003</v>
      </c>
      <c r="Y446" s="156">
        <v>4.0000000000000001E-3</v>
      </c>
      <c r="Z446" s="156">
        <v>3.5000000000000003E-2</v>
      </c>
      <c r="AA446" s="156">
        <v>1.9E-2</v>
      </c>
      <c r="AB446" s="156">
        <v>6.8000000000000005E-2</v>
      </c>
    </row>
    <row r="447" spans="1:28" x14ac:dyDescent="0.25">
      <c r="A447" s="87" t="s">
        <v>1873</v>
      </c>
      <c r="B447" s="156" t="s">
        <v>294</v>
      </c>
      <c r="C447" s="156">
        <v>0.232977303070761</v>
      </c>
      <c r="D447" s="156">
        <v>0.22096128170894527</v>
      </c>
      <c r="E447" s="156">
        <v>0.12082777036048065</v>
      </c>
      <c r="F447" s="156">
        <v>4.0720961281708948E-2</v>
      </c>
      <c r="G447" s="156">
        <v>0.33911882510013353</v>
      </c>
      <c r="H447" s="156">
        <v>1.335113484646195E-2</v>
      </c>
      <c r="I447" s="156">
        <v>3.2042723631508681E-2</v>
      </c>
      <c r="J447" s="156">
        <v>1.0000000000000002</v>
      </c>
      <c r="K447" s="87">
        <v>1498</v>
      </c>
      <c r="L447" s="87"/>
      <c r="M447" s="156" t="s">
        <v>294</v>
      </c>
      <c r="N447" s="156" t="s">
        <v>294</v>
      </c>
      <c r="O447" s="156">
        <v>0.21199999999999999</v>
      </c>
      <c r="P447" s="156">
        <v>0.255</v>
      </c>
      <c r="Q447" s="156">
        <v>0.20100000000000001</v>
      </c>
      <c r="R447" s="156">
        <v>0.24299999999999999</v>
      </c>
      <c r="S447" s="156">
        <v>0.105</v>
      </c>
      <c r="T447" s="156">
        <v>0.13800000000000001</v>
      </c>
      <c r="U447" s="156">
        <v>3.2000000000000001E-2</v>
      </c>
      <c r="V447" s="156">
        <v>5.1999999999999998E-2</v>
      </c>
      <c r="W447" s="156">
        <v>0.316</v>
      </c>
      <c r="X447" s="156">
        <v>0.36299999999999999</v>
      </c>
      <c r="Y447" s="156">
        <v>8.9999999999999993E-3</v>
      </c>
      <c r="Z447" s="156">
        <v>2.1000000000000001E-2</v>
      </c>
      <c r="AA447" s="156">
        <v>2.4E-2</v>
      </c>
      <c r="AB447" s="156">
        <v>4.2000000000000003E-2</v>
      </c>
    </row>
    <row r="448" spans="1:28" x14ac:dyDescent="0.25">
      <c r="A448" s="87" t="s">
        <v>1874</v>
      </c>
      <c r="B448" s="156" t="s">
        <v>294</v>
      </c>
      <c r="C448" s="156">
        <v>1.090909090909091E-2</v>
      </c>
      <c r="D448" s="156">
        <v>9.4545454545454544E-2</v>
      </c>
      <c r="E448" s="156">
        <v>5.0909090909090911E-2</v>
      </c>
      <c r="F448" s="156">
        <v>1.4545454545454545E-2</v>
      </c>
      <c r="G448" s="156">
        <v>0.75272727272727269</v>
      </c>
      <c r="H448" s="156">
        <v>1.4545454545454545E-2</v>
      </c>
      <c r="I448" s="156">
        <v>6.1818181818181821E-2</v>
      </c>
      <c r="J448" s="156">
        <v>0.99999999999999989</v>
      </c>
      <c r="K448" s="87">
        <v>275</v>
      </c>
      <c r="L448" s="87"/>
      <c r="M448" s="156" t="s">
        <v>294</v>
      </c>
      <c r="N448" s="156" t="s">
        <v>294</v>
      </c>
      <c r="O448" s="156">
        <v>4.0000000000000001E-3</v>
      </c>
      <c r="P448" s="156">
        <v>3.2000000000000001E-2</v>
      </c>
      <c r="Q448" s="156">
        <v>6.5000000000000002E-2</v>
      </c>
      <c r="R448" s="156">
        <v>0.13500000000000001</v>
      </c>
      <c r="S448" s="156">
        <v>3.1E-2</v>
      </c>
      <c r="T448" s="156">
        <v>8.4000000000000005E-2</v>
      </c>
      <c r="U448" s="156">
        <v>6.0000000000000001E-3</v>
      </c>
      <c r="V448" s="156">
        <v>3.6999999999999998E-2</v>
      </c>
      <c r="W448" s="156">
        <v>0.69799999999999995</v>
      </c>
      <c r="X448" s="156">
        <v>0.8</v>
      </c>
      <c r="Y448" s="156">
        <v>6.0000000000000001E-3</v>
      </c>
      <c r="Z448" s="156">
        <v>3.6999999999999998E-2</v>
      </c>
      <c r="AA448" s="156">
        <v>3.9E-2</v>
      </c>
      <c r="AB448" s="156">
        <v>9.7000000000000003E-2</v>
      </c>
    </row>
    <row r="449" spans="1:28" x14ac:dyDescent="0.25">
      <c r="A449" s="87" t="s">
        <v>1875</v>
      </c>
      <c r="B449" s="156" t="s">
        <v>294</v>
      </c>
      <c r="C449" s="156">
        <v>4.0547142159257449E-2</v>
      </c>
      <c r="D449" s="156">
        <v>0.14313629702002931</v>
      </c>
      <c r="E449" s="156">
        <v>4.5432340009770394E-2</v>
      </c>
      <c r="F449" s="156">
        <v>6.8392769907181239E-3</v>
      </c>
      <c r="G449" s="156">
        <v>0.65705911089399116</v>
      </c>
      <c r="H449" s="156">
        <v>4.5432340009770394E-2</v>
      </c>
      <c r="I449" s="156">
        <v>6.1553492916463115E-2</v>
      </c>
      <c r="J449" s="156">
        <v>1</v>
      </c>
      <c r="K449" s="87">
        <v>2047</v>
      </c>
      <c r="L449" s="87"/>
      <c r="M449" s="156" t="s">
        <v>294</v>
      </c>
      <c r="N449" s="156" t="s">
        <v>294</v>
      </c>
      <c r="O449" s="156">
        <v>3.3000000000000002E-2</v>
      </c>
      <c r="P449" s="156">
        <v>0.05</v>
      </c>
      <c r="Q449" s="156">
        <v>0.129</v>
      </c>
      <c r="R449" s="156">
        <v>0.159</v>
      </c>
      <c r="S449" s="156">
        <v>3.6999999999999998E-2</v>
      </c>
      <c r="T449" s="156">
        <v>5.5E-2</v>
      </c>
      <c r="U449" s="156">
        <v>4.0000000000000001E-3</v>
      </c>
      <c r="V449" s="156">
        <v>1.0999999999999999E-2</v>
      </c>
      <c r="W449" s="156">
        <v>0.63600000000000001</v>
      </c>
      <c r="X449" s="156">
        <v>0.67700000000000005</v>
      </c>
      <c r="Y449" s="156">
        <v>3.6999999999999998E-2</v>
      </c>
      <c r="Z449" s="156">
        <v>5.5E-2</v>
      </c>
      <c r="AA449" s="156">
        <v>5.1999999999999998E-2</v>
      </c>
      <c r="AB449" s="156">
        <v>7.2999999999999995E-2</v>
      </c>
    </row>
    <row r="450" spans="1:28" x14ac:dyDescent="0.25">
      <c r="A450" s="87" t="s">
        <v>1876</v>
      </c>
      <c r="B450" s="156" t="s">
        <v>294</v>
      </c>
      <c r="C450" s="156">
        <v>0.27522935779816515</v>
      </c>
      <c r="D450" s="156">
        <v>0.1834862385321101</v>
      </c>
      <c r="E450" s="156">
        <v>9.1743119266055051E-2</v>
      </c>
      <c r="F450" s="156">
        <v>1.834862385321101E-2</v>
      </c>
      <c r="G450" s="156">
        <v>0.37614678899082571</v>
      </c>
      <c r="H450" s="156" t="s">
        <v>294</v>
      </c>
      <c r="I450" s="156">
        <v>5.5045871559633031E-2</v>
      </c>
      <c r="J450" s="156">
        <v>1</v>
      </c>
      <c r="K450" s="87">
        <v>109</v>
      </c>
      <c r="L450" s="87"/>
      <c r="M450" s="156" t="s">
        <v>294</v>
      </c>
      <c r="N450" s="156" t="s">
        <v>294</v>
      </c>
      <c r="O450" s="156">
        <v>0.2</v>
      </c>
      <c r="P450" s="156">
        <v>0.36599999999999999</v>
      </c>
      <c r="Q450" s="156">
        <v>0.122</v>
      </c>
      <c r="R450" s="156">
        <v>0.26600000000000001</v>
      </c>
      <c r="S450" s="156">
        <v>5.0999999999999997E-2</v>
      </c>
      <c r="T450" s="156">
        <v>0.161</v>
      </c>
      <c r="U450" s="156">
        <v>5.0000000000000001E-3</v>
      </c>
      <c r="V450" s="156">
        <v>6.4000000000000001E-2</v>
      </c>
      <c r="W450" s="156">
        <v>0.29099999999999998</v>
      </c>
      <c r="X450" s="156">
        <v>0.47</v>
      </c>
      <c r="Y450" s="156" t="s">
        <v>294</v>
      </c>
      <c r="Z450" s="156" t="s">
        <v>294</v>
      </c>
      <c r="AA450" s="156">
        <v>2.5000000000000001E-2</v>
      </c>
      <c r="AB450" s="156">
        <v>0.115</v>
      </c>
    </row>
    <row r="451" spans="1:28" x14ac:dyDescent="0.25">
      <c r="A451" s="87" t="s">
        <v>1877</v>
      </c>
      <c r="B451" s="156" t="s">
        <v>294</v>
      </c>
      <c r="C451" s="156" t="s">
        <v>294</v>
      </c>
      <c r="D451" s="156">
        <v>1</v>
      </c>
      <c r="E451" s="156" t="s">
        <v>294</v>
      </c>
      <c r="F451" s="156" t="s">
        <v>294</v>
      </c>
      <c r="G451" s="156" t="s">
        <v>294</v>
      </c>
      <c r="H451" s="156" t="s">
        <v>294</v>
      </c>
      <c r="I451" s="156" t="s">
        <v>294</v>
      </c>
      <c r="J451" s="156">
        <v>1</v>
      </c>
      <c r="K451" s="87">
        <v>3</v>
      </c>
      <c r="L451" s="87"/>
      <c r="M451" s="156" t="s">
        <v>294</v>
      </c>
      <c r="N451" s="156" t="s">
        <v>294</v>
      </c>
      <c r="O451" s="156" t="s">
        <v>294</v>
      </c>
      <c r="P451" s="156" t="s">
        <v>294</v>
      </c>
      <c r="Q451" s="156">
        <v>0.438</v>
      </c>
      <c r="R451" s="156">
        <v>1</v>
      </c>
      <c r="S451" s="156" t="s">
        <v>294</v>
      </c>
      <c r="T451" s="156" t="s">
        <v>294</v>
      </c>
      <c r="U451" s="156" t="s">
        <v>294</v>
      </c>
      <c r="V451" s="156" t="s">
        <v>294</v>
      </c>
      <c r="W451" s="156" t="s">
        <v>294</v>
      </c>
      <c r="X451" s="156" t="s">
        <v>294</v>
      </c>
      <c r="Y451" s="156" t="s">
        <v>294</v>
      </c>
      <c r="Z451" s="156" t="s">
        <v>294</v>
      </c>
      <c r="AA451" s="156" t="s">
        <v>294</v>
      </c>
      <c r="AB451" s="156" t="s">
        <v>294</v>
      </c>
    </row>
    <row r="452" spans="1:28" x14ac:dyDescent="0.25">
      <c r="A452" s="87" t="s">
        <v>1878</v>
      </c>
      <c r="B452" s="156" t="s">
        <v>294</v>
      </c>
      <c r="C452" s="156">
        <v>0.19651500484027107</v>
      </c>
      <c r="D452" s="156">
        <v>0.21345595353339786</v>
      </c>
      <c r="E452" s="156">
        <v>7.1878025169409485E-2</v>
      </c>
      <c r="F452" s="156">
        <v>3.4849951597289451E-2</v>
      </c>
      <c r="G452" s="156">
        <v>0.42618586640851885</v>
      </c>
      <c r="H452" s="156">
        <v>2.0087124878993223E-2</v>
      </c>
      <c r="I452" s="156">
        <v>3.702807357212004E-2</v>
      </c>
      <c r="J452" s="156">
        <v>1</v>
      </c>
      <c r="K452" s="87">
        <v>4132</v>
      </c>
      <c r="L452" s="87"/>
      <c r="M452" s="156" t="s">
        <v>294</v>
      </c>
      <c r="N452" s="156" t="s">
        <v>294</v>
      </c>
      <c r="O452" s="156">
        <v>0.185</v>
      </c>
      <c r="P452" s="156">
        <v>0.20899999999999999</v>
      </c>
      <c r="Q452" s="156">
        <v>0.20100000000000001</v>
      </c>
      <c r="R452" s="156">
        <v>0.22600000000000001</v>
      </c>
      <c r="S452" s="156">
        <v>6.4000000000000001E-2</v>
      </c>
      <c r="T452" s="156">
        <v>0.08</v>
      </c>
      <c r="U452" s="156">
        <v>0.03</v>
      </c>
      <c r="V452" s="156">
        <v>4.1000000000000002E-2</v>
      </c>
      <c r="W452" s="156">
        <v>0.41099999999999998</v>
      </c>
      <c r="X452" s="156">
        <v>0.441</v>
      </c>
      <c r="Y452" s="156">
        <v>1.6E-2</v>
      </c>
      <c r="Z452" s="156">
        <v>2.5000000000000001E-2</v>
      </c>
      <c r="AA452" s="156">
        <v>3.2000000000000001E-2</v>
      </c>
      <c r="AB452" s="156">
        <v>4.2999999999999997E-2</v>
      </c>
    </row>
    <row r="453" spans="1:28" x14ac:dyDescent="0.25">
      <c r="A453" s="87" t="s">
        <v>1879</v>
      </c>
      <c r="B453" s="156">
        <v>1.9417475728155338E-2</v>
      </c>
      <c r="C453" s="156">
        <v>0.5145631067961165</v>
      </c>
      <c r="D453" s="156">
        <v>0.29126213592233008</v>
      </c>
      <c r="E453" s="156">
        <v>7.7669902912621352E-2</v>
      </c>
      <c r="F453" s="156" t="s">
        <v>294</v>
      </c>
      <c r="G453" s="156">
        <v>6.7961165048543687E-2</v>
      </c>
      <c r="H453" s="156" t="s">
        <v>294</v>
      </c>
      <c r="I453" s="156">
        <v>2.9126213592233011E-2</v>
      </c>
      <c r="J453" s="156">
        <v>0.99999999999999989</v>
      </c>
      <c r="K453" s="87">
        <v>103</v>
      </c>
      <c r="L453" s="87"/>
      <c r="M453" s="156">
        <v>5.0000000000000001E-3</v>
      </c>
      <c r="N453" s="156">
        <v>6.8000000000000005E-2</v>
      </c>
      <c r="O453" s="156">
        <v>0.41899999999999998</v>
      </c>
      <c r="P453" s="156">
        <v>0.60899999999999999</v>
      </c>
      <c r="Q453" s="156">
        <v>0.21199999999999999</v>
      </c>
      <c r="R453" s="156">
        <v>0.38500000000000001</v>
      </c>
      <c r="S453" s="156">
        <v>0.04</v>
      </c>
      <c r="T453" s="156">
        <v>0.14599999999999999</v>
      </c>
      <c r="U453" s="156" t="s">
        <v>294</v>
      </c>
      <c r="V453" s="156" t="s">
        <v>294</v>
      </c>
      <c r="W453" s="156">
        <v>3.3000000000000002E-2</v>
      </c>
      <c r="X453" s="156">
        <v>0.13400000000000001</v>
      </c>
      <c r="Y453" s="156" t="s">
        <v>294</v>
      </c>
      <c r="Z453" s="156" t="s">
        <v>294</v>
      </c>
      <c r="AA453" s="156">
        <v>0.01</v>
      </c>
      <c r="AB453" s="156">
        <v>8.2000000000000003E-2</v>
      </c>
    </row>
    <row r="454" spans="1:28" x14ac:dyDescent="0.25">
      <c r="A454" s="87" t="s">
        <v>1880</v>
      </c>
      <c r="B454" s="156">
        <v>2.1766169154228856E-3</v>
      </c>
      <c r="C454" s="156">
        <v>0.55068407960199006</v>
      </c>
      <c r="D454" s="156">
        <v>0.16106965174129353</v>
      </c>
      <c r="E454" s="156">
        <v>4.1666666666666664E-2</v>
      </c>
      <c r="F454" s="156">
        <v>3.7313432835820895E-3</v>
      </c>
      <c r="G454" s="156">
        <v>0.17630597014925373</v>
      </c>
      <c r="H454" s="156">
        <v>2.1766169154228857E-2</v>
      </c>
      <c r="I454" s="156">
        <v>4.2599502487562189E-2</v>
      </c>
      <c r="J454" s="156">
        <v>1</v>
      </c>
      <c r="K454" s="87">
        <v>3216</v>
      </c>
      <c r="L454" s="87"/>
      <c r="M454" s="156">
        <v>1E-3</v>
      </c>
      <c r="N454" s="156">
        <v>4.0000000000000001E-3</v>
      </c>
      <c r="O454" s="156">
        <v>0.53300000000000003</v>
      </c>
      <c r="P454" s="156">
        <v>0.56799999999999995</v>
      </c>
      <c r="Q454" s="156">
        <v>0.14899999999999999</v>
      </c>
      <c r="R454" s="156">
        <v>0.17399999999999999</v>
      </c>
      <c r="S454" s="156">
        <v>3.5000000000000003E-2</v>
      </c>
      <c r="T454" s="156">
        <v>4.9000000000000002E-2</v>
      </c>
      <c r="U454" s="156">
        <v>2E-3</v>
      </c>
      <c r="V454" s="156">
        <v>7.0000000000000001E-3</v>
      </c>
      <c r="W454" s="156">
        <v>0.16400000000000001</v>
      </c>
      <c r="X454" s="156">
        <v>0.19</v>
      </c>
      <c r="Y454" s="156">
        <v>1.7000000000000001E-2</v>
      </c>
      <c r="Z454" s="156">
        <v>2.7E-2</v>
      </c>
      <c r="AA454" s="156">
        <v>3.5999999999999997E-2</v>
      </c>
      <c r="AB454" s="156">
        <v>0.05</v>
      </c>
    </row>
    <row r="455" spans="1:28" x14ac:dyDescent="0.25">
      <c r="A455" s="87" t="s">
        <v>1881</v>
      </c>
      <c r="B455" s="156" t="s">
        <v>294</v>
      </c>
      <c r="C455" s="156">
        <v>0.32500000000000001</v>
      </c>
      <c r="D455" s="156">
        <v>0.34166666666666667</v>
      </c>
      <c r="E455" s="156">
        <v>0.1</v>
      </c>
      <c r="F455" s="156">
        <v>8.3333333333333332E-3</v>
      </c>
      <c r="G455" s="156">
        <v>0.2</v>
      </c>
      <c r="H455" s="156">
        <v>8.3333333333333332E-3</v>
      </c>
      <c r="I455" s="156">
        <v>1.6666666666666666E-2</v>
      </c>
      <c r="J455" s="156">
        <v>1</v>
      </c>
      <c r="K455" s="87">
        <v>120</v>
      </c>
      <c r="L455" s="87"/>
      <c r="M455" s="156" t="s">
        <v>294</v>
      </c>
      <c r="N455" s="156" t="s">
        <v>294</v>
      </c>
      <c r="O455" s="156">
        <v>0.248</v>
      </c>
      <c r="P455" s="156">
        <v>0.41299999999999998</v>
      </c>
      <c r="Q455" s="156">
        <v>0.26300000000000001</v>
      </c>
      <c r="R455" s="156">
        <v>0.43</v>
      </c>
      <c r="S455" s="156">
        <v>5.8000000000000003E-2</v>
      </c>
      <c r="T455" s="156">
        <v>0.16700000000000001</v>
      </c>
      <c r="U455" s="156">
        <v>1E-3</v>
      </c>
      <c r="V455" s="156">
        <v>4.5999999999999999E-2</v>
      </c>
      <c r="W455" s="156">
        <v>0.13800000000000001</v>
      </c>
      <c r="X455" s="156">
        <v>0.28000000000000003</v>
      </c>
      <c r="Y455" s="156">
        <v>1E-3</v>
      </c>
      <c r="Z455" s="156">
        <v>4.5999999999999999E-2</v>
      </c>
      <c r="AA455" s="156">
        <v>5.0000000000000001E-3</v>
      </c>
      <c r="AB455" s="156">
        <v>5.8999999999999997E-2</v>
      </c>
    </row>
    <row r="456" spans="1:28" x14ac:dyDescent="0.25">
      <c r="A456" s="87" t="s">
        <v>1882</v>
      </c>
      <c r="B456" s="156" t="s">
        <v>294</v>
      </c>
      <c r="C456" s="156">
        <v>0.23809523809523808</v>
      </c>
      <c r="D456" s="156">
        <v>0.30158730158730157</v>
      </c>
      <c r="E456" s="156">
        <v>0.17460317460317459</v>
      </c>
      <c r="F456" s="156">
        <v>1.5873015873015872E-2</v>
      </c>
      <c r="G456" s="156">
        <v>0.1111111111111111</v>
      </c>
      <c r="H456" s="156">
        <v>3.1746031746031744E-2</v>
      </c>
      <c r="I456" s="156">
        <v>0.12698412698412698</v>
      </c>
      <c r="J456" s="156">
        <v>0.99999999999999989</v>
      </c>
      <c r="K456" s="87">
        <v>63</v>
      </c>
      <c r="L456" s="87"/>
      <c r="M456" s="156" t="s">
        <v>294</v>
      </c>
      <c r="N456" s="156" t="s">
        <v>294</v>
      </c>
      <c r="O456" s="156">
        <v>0.15</v>
      </c>
      <c r="P456" s="156">
        <v>0.35599999999999998</v>
      </c>
      <c r="Q456" s="156">
        <v>0.20200000000000001</v>
      </c>
      <c r="R456" s="156">
        <v>0.42399999999999999</v>
      </c>
      <c r="S456" s="156">
        <v>0.1</v>
      </c>
      <c r="T456" s="156">
        <v>0.28599999999999998</v>
      </c>
      <c r="U456" s="156">
        <v>3.0000000000000001E-3</v>
      </c>
      <c r="V456" s="156">
        <v>8.5000000000000006E-2</v>
      </c>
      <c r="W456" s="156">
        <v>5.5E-2</v>
      </c>
      <c r="X456" s="156">
        <v>0.21199999999999999</v>
      </c>
      <c r="Y456" s="156">
        <v>8.9999999999999993E-3</v>
      </c>
      <c r="Z456" s="156">
        <v>0.109</v>
      </c>
      <c r="AA456" s="156">
        <v>6.6000000000000003E-2</v>
      </c>
      <c r="AB456" s="156">
        <v>0.23100000000000001</v>
      </c>
    </row>
    <row r="457" spans="1:28" x14ac:dyDescent="0.25">
      <c r="A457" s="87" t="s">
        <v>1883</v>
      </c>
      <c r="B457" s="156" t="s">
        <v>294</v>
      </c>
      <c r="C457" s="156">
        <v>0.32876712328767121</v>
      </c>
      <c r="D457" s="156">
        <v>0.27397260273972601</v>
      </c>
      <c r="E457" s="156">
        <v>0.24657534246575341</v>
      </c>
      <c r="F457" s="156">
        <v>2.7397260273972601E-2</v>
      </c>
      <c r="G457" s="156">
        <v>5.4794520547945202E-2</v>
      </c>
      <c r="H457" s="156">
        <v>1.3698630136986301E-2</v>
      </c>
      <c r="I457" s="156">
        <v>5.4794520547945202E-2</v>
      </c>
      <c r="J457" s="156">
        <v>1</v>
      </c>
      <c r="K457" s="87">
        <v>146</v>
      </c>
      <c r="L457" s="87"/>
      <c r="M457" s="156" t="s">
        <v>294</v>
      </c>
      <c r="N457" s="156" t="s">
        <v>294</v>
      </c>
      <c r="O457" s="156">
        <v>0.25800000000000001</v>
      </c>
      <c r="P457" s="156">
        <v>0.40899999999999997</v>
      </c>
      <c r="Q457" s="156">
        <v>0.20799999999999999</v>
      </c>
      <c r="R457" s="156">
        <v>0.35099999999999998</v>
      </c>
      <c r="S457" s="156">
        <v>0.184</v>
      </c>
      <c r="T457" s="156">
        <v>0.32200000000000001</v>
      </c>
      <c r="U457" s="156">
        <v>1.0999999999999999E-2</v>
      </c>
      <c r="V457" s="156">
        <v>6.8000000000000005E-2</v>
      </c>
      <c r="W457" s="156">
        <v>2.8000000000000001E-2</v>
      </c>
      <c r="X457" s="156">
        <v>0.104</v>
      </c>
      <c r="Y457" s="156">
        <v>4.0000000000000001E-3</v>
      </c>
      <c r="Z457" s="156">
        <v>4.9000000000000002E-2</v>
      </c>
      <c r="AA457" s="156">
        <v>2.8000000000000001E-2</v>
      </c>
      <c r="AB457" s="156">
        <v>0.104</v>
      </c>
    </row>
    <row r="458" spans="1:28" x14ac:dyDescent="0.25">
      <c r="A458" s="87" t="s">
        <v>1884</v>
      </c>
      <c r="B458" s="156" t="s">
        <v>294</v>
      </c>
      <c r="C458" s="156">
        <v>0.41379310344827586</v>
      </c>
      <c r="D458" s="156">
        <v>0.2413793103448276</v>
      </c>
      <c r="E458" s="156">
        <v>6.8965517241379309E-2</v>
      </c>
      <c r="F458" s="156">
        <v>3.4482758620689655E-2</v>
      </c>
      <c r="G458" s="156">
        <v>0.17241379310344829</v>
      </c>
      <c r="H458" s="156" t="s">
        <v>294</v>
      </c>
      <c r="I458" s="156">
        <v>6.8965517241379309E-2</v>
      </c>
      <c r="J458" s="156">
        <v>1</v>
      </c>
      <c r="K458" s="87">
        <v>29</v>
      </c>
      <c r="L458" s="87"/>
      <c r="M458" s="156" t="s">
        <v>294</v>
      </c>
      <c r="N458" s="156" t="s">
        <v>294</v>
      </c>
      <c r="O458" s="156">
        <v>0.255</v>
      </c>
      <c r="P458" s="156">
        <v>0.59299999999999997</v>
      </c>
      <c r="Q458" s="156">
        <v>0.122</v>
      </c>
      <c r="R458" s="156">
        <v>0.42099999999999999</v>
      </c>
      <c r="S458" s="156">
        <v>1.9E-2</v>
      </c>
      <c r="T458" s="156">
        <v>0.22</v>
      </c>
      <c r="U458" s="156">
        <v>6.0000000000000001E-3</v>
      </c>
      <c r="V458" s="156">
        <v>0.17199999999999999</v>
      </c>
      <c r="W458" s="156">
        <v>7.5999999999999998E-2</v>
      </c>
      <c r="X458" s="156">
        <v>0.34499999999999997</v>
      </c>
      <c r="Y458" s="156" t="s">
        <v>294</v>
      </c>
      <c r="Z458" s="156" t="s">
        <v>294</v>
      </c>
      <c r="AA458" s="156">
        <v>1.9E-2</v>
      </c>
      <c r="AB458" s="156">
        <v>0.22</v>
      </c>
    </row>
    <row r="459" spans="1:28" x14ac:dyDescent="0.25">
      <c r="A459" s="87" t="s">
        <v>1885</v>
      </c>
      <c r="B459" s="156" t="s">
        <v>294</v>
      </c>
      <c r="C459" s="156">
        <v>0.17204301075268819</v>
      </c>
      <c r="D459" s="156">
        <v>0.32258064516129031</v>
      </c>
      <c r="E459" s="156">
        <v>0.20430107526881722</v>
      </c>
      <c r="F459" s="156">
        <v>1.0752688172043012E-2</v>
      </c>
      <c r="G459" s="156">
        <v>0.25806451612903225</v>
      </c>
      <c r="H459" s="156" t="s">
        <v>294</v>
      </c>
      <c r="I459" s="156">
        <v>3.2258064516129031E-2</v>
      </c>
      <c r="J459" s="156">
        <v>1</v>
      </c>
      <c r="K459" s="87">
        <v>93</v>
      </c>
      <c r="L459" s="87"/>
      <c r="M459" s="156" t="s">
        <v>294</v>
      </c>
      <c r="N459" s="156" t="s">
        <v>294</v>
      </c>
      <c r="O459" s="156">
        <v>0.109</v>
      </c>
      <c r="P459" s="156">
        <v>0.26100000000000001</v>
      </c>
      <c r="Q459" s="156">
        <v>0.23599999999999999</v>
      </c>
      <c r="R459" s="156">
        <v>0.42299999999999999</v>
      </c>
      <c r="S459" s="156">
        <v>0.13500000000000001</v>
      </c>
      <c r="T459" s="156">
        <v>0.29699999999999999</v>
      </c>
      <c r="U459" s="156">
        <v>2E-3</v>
      </c>
      <c r="V459" s="156">
        <v>5.8000000000000003E-2</v>
      </c>
      <c r="W459" s="156">
        <v>0.18</v>
      </c>
      <c r="X459" s="156">
        <v>0.35499999999999998</v>
      </c>
      <c r="Y459" s="156" t="s">
        <v>294</v>
      </c>
      <c r="Z459" s="156" t="s">
        <v>294</v>
      </c>
      <c r="AA459" s="156">
        <v>1.0999999999999999E-2</v>
      </c>
      <c r="AB459" s="156">
        <v>9.0999999999999998E-2</v>
      </c>
    </row>
    <row r="460" spans="1:28" x14ac:dyDescent="0.25">
      <c r="A460" s="87" t="s">
        <v>1886</v>
      </c>
      <c r="B460" s="156" t="s">
        <v>294</v>
      </c>
      <c r="C460" s="156">
        <v>8.3333333333333329E-2</v>
      </c>
      <c r="D460" s="156">
        <v>0.3</v>
      </c>
      <c r="E460" s="156">
        <v>0.1</v>
      </c>
      <c r="F460" s="156" t="s">
        <v>294</v>
      </c>
      <c r="G460" s="156">
        <v>0.45</v>
      </c>
      <c r="H460" s="156">
        <v>1.6666666666666666E-2</v>
      </c>
      <c r="I460" s="156">
        <v>0.05</v>
      </c>
      <c r="J460" s="156">
        <v>1</v>
      </c>
      <c r="K460" s="87">
        <v>60</v>
      </c>
      <c r="L460" s="87"/>
      <c r="M460" s="156" t="s">
        <v>294</v>
      </c>
      <c r="N460" s="156" t="s">
        <v>294</v>
      </c>
      <c r="O460" s="156">
        <v>3.5999999999999997E-2</v>
      </c>
      <c r="P460" s="156">
        <v>0.18099999999999999</v>
      </c>
      <c r="Q460" s="156">
        <v>0.19900000000000001</v>
      </c>
      <c r="R460" s="156">
        <v>0.42499999999999999</v>
      </c>
      <c r="S460" s="156">
        <v>4.7E-2</v>
      </c>
      <c r="T460" s="156">
        <v>0.20100000000000001</v>
      </c>
      <c r="U460" s="156" t="s">
        <v>294</v>
      </c>
      <c r="V460" s="156" t="s">
        <v>294</v>
      </c>
      <c r="W460" s="156">
        <v>0.33100000000000002</v>
      </c>
      <c r="X460" s="156">
        <v>0.57499999999999996</v>
      </c>
      <c r="Y460" s="156">
        <v>3.0000000000000001E-3</v>
      </c>
      <c r="Z460" s="156">
        <v>8.8999999999999996E-2</v>
      </c>
      <c r="AA460" s="156">
        <v>1.7000000000000001E-2</v>
      </c>
      <c r="AB460" s="156">
        <v>0.13700000000000001</v>
      </c>
    </row>
    <row r="461" spans="1:28" x14ac:dyDescent="0.25">
      <c r="A461" s="87" t="s">
        <v>1887</v>
      </c>
      <c r="B461" s="156" t="s">
        <v>294</v>
      </c>
      <c r="C461" s="156">
        <v>0.125</v>
      </c>
      <c r="D461" s="156">
        <v>0.29166666666666669</v>
      </c>
      <c r="E461" s="156">
        <v>0.16666666666666666</v>
      </c>
      <c r="F461" s="156" t="s">
        <v>294</v>
      </c>
      <c r="G461" s="156">
        <v>0.41666666666666669</v>
      </c>
      <c r="H461" s="156" t="s">
        <v>294</v>
      </c>
      <c r="I461" s="156" t="s">
        <v>294</v>
      </c>
      <c r="J461" s="156">
        <v>1</v>
      </c>
      <c r="K461" s="87">
        <v>24</v>
      </c>
      <c r="L461" s="87"/>
      <c r="M461" s="156" t="s">
        <v>294</v>
      </c>
      <c r="N461" s="156" t="s">
        <v>294</v>
      </c>
      <c r="O461" s="156">
        <v>4.2999999999999997E-2</v>
      </c>
      <c r="P461" s="156">
        <v>0.31</v>
      </c>
      <c r="Q461" s="156">
        <v>0.14899999999999999</v>
      </c>
      <c r="R461" s="156">
        <v>0.49199999999999999</v>
      </c>
      <c r="S461" s="156">
        <v>6.7000000000000004E-2</v>
      </c>
      <c r="T461" s="156">
        <v>0.35899999999999999</v>
      </c>
      <c r="U461" s="156" t="s">
        <v>294</v>
      </c>
      <c r="V461" s="156" t="s">
        <v>294</v>
      </c>
      <c r="W461" s="156">
        <v>0.245</v>
      </c>
      <c r="X461" s="156">
        <v>0.61199999999999999</v>
      </c>
      <c r="Y461" s="156" t="s">
        <v>294</v>
      </c>
      <c r="Z461" s="156" t="s">
        <v>294</v>
      </c>
      <c r="AA461" s="156" t="s">
        <v>294</v>
      </c>
      <c r="AB461" s="156" t="s">
        <v>294</v>
      </c>
    </row>
    <row r="462" spans="1:28" x14ac:dyDescent="0.25">
      <c r="A462" s="87" t="s">
        <v>1888</v>
      </c>
      <c r="B462" s="156" t="s">
        <v>294</v>
      </c>
      <c r="C462" s="156">
        <v>0.11730769230769231</v>
      </c>
      <c r="D462" s="156">
        <v>0.19230769230769232</v>
      </c>
      <c r="E462" s="156">
        <v>7.1153846153846151E-2</v>
      </c>
      <c r="F462" s="156">
        <v>1.1538461538461539E-2</v>
      </c>
      <c r="G462" s="156">
        <v>0.5346153846153846</v>
      </c>
      <c r="H462" s="156">
        <v>2.1153846153846155E-2</v>
      </c>
      <c r="I462" s="156">
        <v>5.1923076923076926E-2</v>
      </c>
      <c r="J462" s="156">
        <v>1</v>
      </c>
      <c r="K462" s="87">
        <v>520</v>
      </c>
      <c r="L462" s="87"/>
      <c r="M462" s="156" t="s">
        <v>294</v>
      </c>
      <c r="N462" s="156" t="s">
        <v>294</v>
      </c>
      <c r="O462" s="156">
        <v>9.1999999999999998E-2</v>
      </c>
      <c r="P462" s="156">
        <v>0.14799999999999999</v>
      </c>
      <c r="Q462" s="156">
        <v>0.161</v>
      </c>
      <c r="R462" s="156">
        <v>0.22800000000000001</v>
      </c>
      <c r="S462" s="156">
        <v>5.1999999999999998E-2</v>
      </c>
      <c r="T462" s="156">
        <v>9.7000000000000003E-2</v>
      </c>
      <c r="U462" s="156">
        <v>5.0000000000000001E-3</v>
      </c>
      <c r="V462" s="156">
        <v>2.5000000000000001E-2</v>
      </c>
      <c r="W462" s="156">
        <v>0.49199999999999999</v>
      </c>
      <c r="X462" s="156">
        <v>0.57699999999999996</v>
      </c>
      <c r="Y462" s="156">
        <v>1.2E-2</v>
      </c>
      <c r="Z462" s="156">
        <v>3.6999999999999998E-2</v>
      </c>
      <c r="AA462" s="156">
        <v>3.5999999999999997E-2</v>
      </c>
      <c r="AB462" s="156">
        <v>7.3999999999999996E-2</v>
      </c>
    </row>
    <row r="463" spans="1:28" x14ac:dyDescent="0.25">
      <c r="A463" s="87" t="s">
        <v>1889</v>
      </c>
      <c r="B463" s="156" t="s">
        <v>294</v>
      </c>
      <c r="C463" s="156">
        <v>2.4193548387096774E-2</v>
      </c>
      <c r="D463" s="156">
        <v>0.19758064516129031</v>
      </c>
      <c r="E463" s="156">
        <v>5.2419354838709679E-2</v>
      </c>
      <c r="F463" s="156">
        <v>4.8387096774193547E-2</v>
      </c>
      <c r="G463" s="156">
        <v>0.60483870967741937</v>
      </c>
      <c r="H463" s="156">
        <v>8.0645161290322578E-3</v>
      </c>
      <c r="I463" s="156">
        <v>6.4516129032258063E-2</v>
      </c>
      <c r="J463" s="156">
        <v>1</v>
      </c>
      <c r="K463" s="87">
        <v>248</v>
      </c>
      <c r="L463" s="87"/>
      <c r="M463" s="156" t="s">
        <v>294</v>
      </c>
      <c r="N463" s="156" t="s">
        <v>294</v>
      </c>
      <c r="O463" s="156">
        <v>1.0999999999999999E-2</v>
      </c>
      <c r="P463" s="156">
        <v>5.1999999999999998E-2</v>
      </c>
      <c r="Q463" s="156">
        <v>0.153</v>
      </c>
      <c r="R463" s="156">
        <v>0.252</v>
      </c>
      <c r="S463" s="156">
        <v>3.1E-2</v>
      </c>
      <c r="T463" s="156">
        <v>8.7999999999999995E-2</v>
      </c>
      <c r="U463" s="156">
        <v>2.8000000000000001E-2</v>
      </c>
      <c r="V463" s="156">
        <v>8.3000000000000004E-2</v>
      </c>
      <c r="W463" s="156">
        <v>0.54300000000000004</v>
      </c>
      <c r="X463" s="156">
        <v>0.66400000000000003</v>
      </c>
      <c r="Y463" s="156">
        <v>2E-3</v>
      </c>
      <c r="Z463" s="156">
        <v>2.9000000000000001E-2</v>
      </c>
      <c r="AA463" s="156">
        <v>0.04</v>
      </c>
      <c r="AB463" s="156">
        <v>0.10199999999999999</v>
      </c>
    </row>
    <row r="464" spans="1:28" x14ac:dyDescent="0.25">
      <c r="A464" s="87" t="s">
        <v>1890</v>
      </c>
      <c r="B464" s="156" t="s">
        <v>294</v>
      </c>
      <c r="C464" s="156">
        <v>4.6961325966850827E-2</v>
      </c>
      <c r="D464" s="156">
        <v>0.27900552486187846</v>
      </c>
      <c r="E464" s="156">
        <v>8.2872928176795577E-2</v>
      </c>
      <c r="F464" s="156">
        <v>1.3812154696132596E-2</v>
      </c>
      <c r="G464" s="156">
        <v>0.46685082872928174</v>
      </c>
      <c r="H464" s="156">
        <v>3.0386740331491711E-2</v>
      </c>
      <c r="I464" s="156">
        <v>8.0110497237569064E-2</v>
      </c>
      <c r="J464" s="156">
        <v>1</v>
      </c>
      <c r="K464" s="87">
        <v>362</v>
      </c>
      <c r="L464" s="87"/>
      <c r="M464" s="156" t="s">
        <v>294</v>
      </c>
      <c r="N464" s="156" t="s">
        <v>294</v>
      </c>
      <c r="O464" s="156">
        <v>0.03</v>
      </c>
      <c r="P464" s="156">
        <v>7.3999999999999996E-2</v>
      </c>
      <c r="Q464" s="156">
        <v>0.23499999999999999</v>
      </c>
      <c r="R464" s="156">
        <v>0.32700000000000001</v>
      </c>
      <c r="S464" s="156">
        <v>5.8999999999999997E-2</v>
      </c>
      <c r="T464" s="156">
        <v>0.11600000000000001</v>
      </c>
      <c r="U464" s="156">
        <v>6.0000000000000001E-3</v>
      </c>
      <c r="V464" s="156">
        <v>3.2000000000000001E-2</v>
      </c>
      <c r="W464" s="156">
        <v>0.41599999999999998</v>
      </c>
      <c r="X464" s="156">
        <v>0.51800000000000002</v>
      </c>
      <c r="Y464" s="156">
        <v>1.7000000000000001E-2</v>
      </c>
      <c r="Z464" s="156">
        <v>5.3999999999999999E-2</v>
      </c>
      <c r="AA464" s="156">
        <v>5.6000000000000001E-2</v>
      </c>
      <c r="AB464" s="156">
        <v>0.113</v>
      </c>
    </row>
    <row r="465" spans="1:28" x14ac:dyDescent="0.25">
      <c r="A465" s="87" t="s">
        <v>1891</v>
      </c>
      <c r="B465" s="156" t="s">
        <v>294</v>
      </c>
      <c r="C465" s="156">
        <v>4.3478260869565216E-2</v>
      </c>
      <c r="D465" s="156">
        <v>0.2608695652173913</v>
      </c>
      <c r="E465" s="156">
        <v>7.2463768115942032E-2</v>
      </c>
      <c r="F465" s="156">
        <v>2.8985507246376812E-2</v>
      </c>
      <c r="G465" s="156">
        <v>0.52173913043478259</v>
      </c>
      <c r="H465" s="156">
        <v>4.3478260869565216E-2</v>
      </c>
      <c r="I465" s="156">
        <v>2.8985507246376812E-2</v>
      </c>
      <c r="J465" s="156">
        <v>1</v>
      </c>
      <c r="K465" s="87">
        <v>69</v>
      </c>
      <c r="L465" s="87"/>
      <c r="M465" s="156" t="s">
        <v>294</v>
      </c>
      <c r="N465" s="156" t="s">
        <v>294</v>
      </c>
      <c r="O465" s="156">
        <v>1.4999999999999999E-2</v>
      </c>
      <c r="P465" s="156">
        <v>0.12</v>
      </c>
      <c r="Q465" s="156">
        <v>0.17199999999999999</v>
      </c>
      <c r="R465" s="156">
        <v>0.375</v>
      </c>
      <c r="S465" s="156">
        <v>3.1E-2</v>
      </c>
      <c r="T465" s="156">
        <v>0.159</v>
      </c>
      <c r="U465" s="156">
        <v>8.0000000000000002E-3</v>
      </c>
      <c r="V465" s="156">
        <v>0.1</v>
      </c>
      <c r="W465" s="156">
        <v>0.40600000000000003</v>
      </c>
      <c r="X465" s="156">
        <v>0.63500000000000001</v>
      </c>
      <c r="Y465" s="156">
        <v>1.4999999999999999E-2</v>
      </c>
      <c r="Z465" s="156">
        <v>0.12</v>
      </c>
      <c r="AA465" s="156">
        <v>8.0000000000000002E-3</v>
      </c>
      <c r="AB465" s="156">
        <v>0.1</v>
      </c>
    </row>
    <row r="466" spans="1:28" x14ac:dyDescent="0.25">
      <c r="A466" s="87" t="s">
        <v>1892</v>
      </c>
      <c r="B466" s="156" t="s">
        <v>294</v>
      </c>
      <c r="C466" s="156">
        <v>0.12337662337662338</v>
      </c>
      <c r="D466" s="156">
        <v>0.18831168831168832</v>
      </c>
      <c r="E466" s="156">
        <v>6.4935064935064929E-2</v>
      </c>
      <c r="F466" s="156">
        <v>1.2987012987012988E-2</v>
      </c>
      <c r="G466" s="156">
        <v>0.53896103896103897</v>
      </c>
      <c r="H466" s="156">
        <v>1.2987012987012988E-2</v>
      </c>
      <c r="I466" s="156">
        <v>5.844155844155844E-2</v>
      </c>
      <c r="J466" s="156">
        <v>1</v>
      </c>
      <c r="K466" s="87">
        <v>154</v>
      </c>
      <c r="L466" s="87"/>
      <c r="M466" s="156" t="s">
        <v>294</v>
      </c>
      <c r="N466" s="156" t="s">
        <v>294</v>
      </c>
      <c r="O466" s="156">
        <v>0.08</v>
      </c>
      <c r="P466" s="156">
        <v>0.185</v>
      </c>
      <c r="Q466" s="156">
        <v>0.13400000000000001</v>
      </c>
      <c r="R466" s="156">
        <v>0.25700000000000001</v>
      </c>
      <c r="S466" s="156">
        <v>3.5999999999999997E-2</v>
      </c>
      <c r="T466" s="156">
        <v>0.115</v>
      </c>
      <c r="U466" s="156">
        <v>4.0000000000000001E-3</v>
      </c>
      <c r="V466" s="156">
        <v>4.5999999999999999E-2</v>
      </c>
      <c r="W466" s="156">
        <v>0.46</v>
      </c>
      <c r="X466" s="156">
        <v>0.61599999999999999</v>
      </c>
      <c r="Y466" s="156">
        <v>4.0000000000000001E-3</v>
      </c>
      <c r="Z466" s="156">
        <v>4.5999999999999999E-2</v>
      </c>
      <c r="AA466" s="156">
        <v>3.1E-2</v>
      </c>
      <c r="AB466" s="156">
        <v>0.107</v>
      </c>
    </row>
    <row r="467" spans="1:28" x14ac:dyDescent="0.25">
      <c r="A467" s="87" t="s">
        <v>1893</v>
      </c>
      <c r="B467" s="156" t="s">
        <v>294</v>
      </c>
      <c r="C467" s="156">
        <v>0.13606911447084233</v>
      </c>
      <c r="D467" s="156">
        <v>0.16657667386609071</v>
      </c>
      <c r="E467" s="156">
        <v>6.7224622030237574E-2</v>
      </c>
      <c r="F467" s="156">
        <v>1.2688984881209503E-2</v>
      </c>
      <c r="G467" s="156">
        <v>0.55453563714902809</v>
      </c>
      <c r="H467" s="156">
        <v>1.6468682505399568E-2</v>
      </c>
      <c r="I467" s="156">
        <v>4.6436285097192227E-2</v>
      </c>
      <c r="J467" s="156">
        <v>1</v>
      </c>
      <c r="K467" s="87">
        <v>3704</v>
      </c>
      <c r="L467" s="87"/>
      <c r="M467" s="156" t="s">
        <v>294</v>
      </c>
      <c r="N467" s="156" t="s">
        <v>294</v>
      </c>
      <c r="O467" s="156">
        <v>0.125</v>
      </c>
      <c r="P467" s="156">
        <v>0.14699999999999999</v>
      </c>
      <c r="Q467" s="156">
        <v>0.155</v>
      </c>
      <c r="R467" s="156">
        <v>0.17899999999999999</v>
      </c>
      <c r="S467" s="156">
        <v>0.06</v>
      </c>
      <c r="T467" s="156">
        <v>7.5999999999999998E-2</v>
      </c>
      <c r="U467" s="156">
        <v>0.01</v>
      </c>
      <c r="V467" s="156">
        <v>1.7000000000000001E-2</v>
      </c>
      <c r="W467" s="156">
        <v>0.53800000000000003</v>
      </c>
      <c r="X467" s="156">
        <v>0.56999999999999995</v>
      </c>
      <c r="Y467" s="156">
        <v>1.2999999999999999E-2</v>
      </c>
      <c r="Z467" s="156">
        <v>2.1000000000000001E-2</v>
      </c>
      <c r="AA467" s="156">
        <v>0.04</v>
      </c>
      <c r="AB467" s="156">
        <v>5.3999999999999999E-2</v>
      </c>
    </row>
    <row r="468" spans="1:28" x14ac:dyDescent="0.25">
      <c r="A468" s="87" t="s">
        <v>1894</v>
      </c>
      <c r="B468" s="156" t="s">
        <v>294</v>
      </c>
      <c r="C468" s="156">
        <v>0.52173913043478259</v>
      </c>
      <c r="D468" s="156">
        <v>0.17391304347826086</v>
      </c>
      <c r="E468" s="156" t="s">
        <v>294</v>
      </c>
      <c r="F468" s="156" t="s">
        <v>294</v>
      </c>
      <c r="G468" s="156">
        <v>0.21739130434782608</v>
      </c>
      <c r="H468" s="156">
        <v>4.3478260869565216E-2</v>
      </c>
      <c r="I468" s="156">
        <v>4.3478260869565216E-2</v>
      </c>
      <c r="J468" s="156">
        <v>0.99999999999999989</v>
      </c>
      <c r="K468" s="87">
        <v>23</v>
      </c>
      <c r="L468" s="87"/>
      <c r="M468" s="156" t="s">
        <v>294</v>
      </c>
      <c r="N468" s="156" t="s">
        <v>294</v>
      </c>
      <c r="O468" s="156">
        <v>0.33</v>
      </c>
      <c r="P468" s="156">
        <v>0.70799999999999996</v>
      </c>
      <c r="Q468" s="156">
        <v>7.0000000000000007E-2</v>
      </c>
      <c r="R468" s="156">
        <v>0.371</v>
      </c>
      <c r="S468" s="156" t="s">
        <v>294</v>
      </c>
      <c r="T468" s="156" t="s">
        <v>294</v>
      </c>
      <c r="U468" s="156" t="s">
        <v>294</v>
      </c>
      <c r="V468" s="156" t="s">
        <v>294</v>
      </c>
      <c r="W468" s="156">
        <v>9.7000000000000003E-2</v>
      </c>
      <c r="X468" s="156">
        <v>0.41899999999999998</v>
      </c>
      <c r="Y468" s="156">
        <v>8.0000000000000002E-3</v>
      </c>
      <c r="Z468" s="156">
        <v>0.21</v>
      </c>
      <c r="AA468" s="156">
        <v>8.0000000000000002E-3</v>
      </c>
      <c r="AB468" s="156">
        <v>0.21</v>
      </c>
    </row>
    <row r="469" spans="1:28" x14ac:dyDescent="0.25">
      <c r="A469" s="87" t="s">
        <v>1895</v>
      </c>
      <c r="B469" s="156" t="s">
        <v>294</v>
      </c>
      <c r="C469" s="156">
        <v>0.30100334448160537</v>
      </c>
      <c r="D469" s="156">
        <v>0.4197324414715719</v>
      </c>
      <c r="E469" s="156">
        <v>0.10367892976588629</v>
      </c>
      <c r="F469" s="156">
        <v>1.1705685618729096E-2</v>
      </c>
      <c r="G469" s="156">
        <v>7.6923076923076927E-2</v>
      </c>
      <c r="H469" s="156">
        <v>3.3444816053511705E-3</v>
      </c>
      <c r="I469" s="156">
        <v>8.3612040133779264E-2</v>
      </c>
      <c r="J469" s="156">
        <v>1</v>
      </c>
      <c r="K469" s="87">
        <v>598</v>
      </c>
      <c r="L469" s="87"/>
      <c r="M469" s="156" t="s">
        <v>294</v>
      </c>
      <c r="N469" s="156" t="s">
        <v>294</v>
      </c>
      <c r="O469" s="156">
        <v>0.26600000000000001</v>
      </c>
      <c r="P469" s="156">
        <v>0.33900000000000002</v>
      </c>
      <c r="Q469" s="156">
        <v>0.38100000000000001</v>
      </c>
      <c r="R469" s="156">
        <v>0.46</v>
      </c>
      <c r="S469" s="156">
        <v>8.2000000000000003E-2</v>
      </c>
      <c r="T469" s="156">
        <v>0.13100000000000001</v>
      </c>
      <c r="U469" s="156">
        <v>6.0000000000000001E-3</v>
      </c>
      <c r="V469" s="156">
        <v>2.4E-2</v>
      </c>
      <c r="W469" s="156">
        <v>5.8000000000000003E-2</v>
      </c>
      <c r="X469" s="156">
        <v>0.10100000000000001</v>
      </c>
      <c r="Y469" s="156">
        <v>1E-3</v>
      </c>
      <c r="Z469" s="156">
        <v>1.2E-2</v>
      </c>
      <c r="AA469" s="156">
        <v>6.4000000000000001E-2</v>
      </c>
      <c r="AB469" s="156">
        <v>0.109</v>
      </c>
    </row>
    <row r="470" spans="1:28" x14ac:dyDescent="0.25">
      <c r="A470" s="87" t="s">
        <v>1896</v>
      </c>
      <c r="B470" s="156" t="s">
        <v>294</v>
      </c>
      <c r="C470" s="156" t="s">
        <v>294</v>
      </c>
      <c r="D470" s="156">
        <v>0.10982658959537572</v>
      </c>
      <c r="E470" s="156">
        <v>8.0924855491329481E-2</v>
      </c>
      <c r="F470" s="156">
        <v>1.1560693641618497E-2</v>
      </c>
      <c r="G470" s="156">
        <v>0.73988439306358378</v>
      </c>
      <c r="H470" s="156">
        <v>1.1560693641618497E-2</v>
      </c>
      <c r="I470" s="156">
        <v>4.6242774566473986E-2</v>
      </c>
      <c r="J470" s="156">
        <v>0.99999999999999989</v>
      </c>
      <c r="K470" s="87">
        <v>173</v>
      </c>
      <c r="L470" s="87"/>
      <c r="M470" s="156" t="s">
        <v>294</v>
      </c>
      <c r="N470" s="156" t="s">
        <v>294</v>
      </c>
      <c r="O470" s="156" t="s">
        <v>294</v>
      </c>
      <c r="P470" s="156" t="s">
        <v>294</v>
      </c>
      <c r="Q470" s="156">
        <v>7.0999999999999994E-2</v>
      </c>
      <c r="R470" s="156">
        <v>0.16500000000000001</v>
      </c>
      <c r="S470" s="156">
        <v>4.9000000000000002E-2</v>
      </c>
      <c r="T470" s="156">
        <v>0.13100000000000001</v>
      </c>
      <c r="U470" s="156">
        <v>3.0000000000000001E-3</v>
      </c>
      <c r="V470" s="156">
        <v>4.1000000000000002E-2</v>
      </c>
      <c r="W470" s="156">
        <v>0.67</v>
      </c>
      <c r="X470" s="156">
        <v>0.8</v>
      </c>
      <c r="Y470" s="156">
        <v>3.0000000000000001E-3</v>
      </c>
      <c r="Z470" s="156">
        <v>4.1000000000000002E-2</v>
      </c>
      <c r="AA470" s="156">
        <v>2.4E-2</v>
      </c>
      <c r="AB470" s="156">
        <v>8.8999999999999996E-2</v>
      </c>
    </row>
    <row r="471" spans="1:28" x14ac:dyDescent="0.25">
      <c r="A471" s="87" t="s">
        <v>1897</v>
      </c>
      <c r="B471" s="156" t="s">
        <v>294</v>
      </c>
      <c r="C471" s="156">
        <v>8.9108910891089105E-2</v>
      </c>
      <c r="D471" s="156">
        <v>0.13861386138613863</v>
      </c>
      <c r="E471" s="156">
        <v>0.10891089108910891</v>
      </c>
      <c r="F471" s="156">
        <v>1.4851485148514851E-2</v>
      </c>
      <c r="G471" s="156">
        <v>0.59900990099009899</v>
      </c>
      <c r="H471" s="156">
        <v>4.9504950495049506E-3</v>
      </c>
      <c r="I471" s="156">
        <v>4.4554455445544552E-2</v>
      </c>
      <c r="J471" s="156">
        <v>1</v>
      </c>
      <c r="K471" s="87">
        <v>202</v>
      </c>
      <c r="L471" s="87"/>
      <c r="M471" s="156" t="s">
        <v>294</v>
      </c>
      <c r="N471" s="156" t="s">
        <v>294</v>
      </c>
      <c r="O471" s="156">
        <v>5.7000000000000002E-2</v>
      </c>
      <c r="P471" s="156">
        <v>0.13600000000000001</v>
      </c>
      <c r="Q471" s="156">
        <v>9.8000000000000004E-2</v>
      </c>
      <c r="R471" s="156">
        <v>0.193</v>
      </c>
      <c r="S471" s="156">
        <v>7.2999999999999995E-2</v>
      </c>
      <c r="T471" s="156">
        <v>0.159</v>
      </c>
      <c r="U471" s="156">
        <v>5.0000000000000001E-3</v>
      </c>
      <c r="V471" s="156">
        <v>4.2999999999999997E-2</v>
      </c>
      <c r="W471" s="156">
        <v>0.53</v>
      </c>
      <c r="X471" s="156">
        <v>0.66400000000000003</v>
      </c>
      <c r="Y471" s="156">
        <v>1E-3</v>
      </c>
      <c r="Z471" s="156">
        <v>2.8000000000000001E-2</v>
      </c>
      <c r="AA471" s="156">
        <v>2.4E-2</v>
      </c>
      <c r="AB471" s="156">
        <v>8.2000000000000003E-2</v>
      </c>
    </row>
    <row r="472" spans="1:28" x14ac:dyDescent="0.25">
      <c r="A472" s="87" t="s">
        <v>1898</v>
      </c>
      <c r="B472" s="156" t="s">
        <v>294</v>
      </c>
      <c r="C472" s="156">
        <v>7.1428571428571425E-2</v>
      </c>
      <c r="D472" s="156">
        <v>0.26785714285714285</v>
      </c>
      <c r="E472" s="156">
        <v>9.5982142857142863E-2</v>
      </c>
      <c r="F472" s="156">
        <v>1.3392857142857142E-2</v>
      </c>
      <c r="G472" s="156">
        <v>0.4732142857142857</v>
      </c>
      <c r="H472" s="156">
        <v>2.9017857142857144E-2</v>
      </c>
      <c r="I472" s="156">
        <v>4.9107142857142856E-2</v>
      </c>
      <c r="J472" s="156">
        <v>1</v>
      </c>
      <c r="K472" s="87">
        <v>448</v>
      </c>
      <c r="L472" s="87"/>
      <c r="M472" s="156" t="s">
        <v>294</v>
      </c>
      <c r="N472" s="156" t="s">
        <v>294</v>
      </c>
      <c r="O472" s="156">
        <v>5.0999999999999997E-2</v>
      </c>
      <c r="P472" s="156">
        <v>9.9000000000000005E-2</v>
      </c>
      <c r="Q472" s="156">
        <v>0.22900000000000001</v>
      </c>
      <c r="R472" s="156">
        <v>0.311</v>
      </c>
      <c r="S472" s="156">
        <v>7.1999999999999995E-2</v>
      </c>
      <c r="T472" s="156">
        <v>0.127</v>
      </c>
      <c r="U472" s="156">
        <v>6.0000000000000001E-3</v>
      </c>
      <c r="V472" s="156">
        <v>2.9000000000000001E-2</v>
      </c>
      <c r="W472" s="156">
        <v>0.42699999999999999</v>
      </c>
      <c r="X472" s="156">
        <v>0.51900000000000002</v>
      </c>
      <c r="Y472" s="156">
        <v>1.7000000000000001E-2</v>
      </c>
      <c r="Z472" s="156">
        <v>4.9000000000000002E-2</v>
      </c>
      <c r="AA472" s="156">
        <v>3.3000000000000002E-2</v>
      </c>
      <c r="AB472" s="156">
        <v>7.2999999999999995E-2</v>
      </c>
    </row>
    <row r="473" spans="1:28" x14ac:dyDescent="0.25">
      <c r="A473" s="87" t="s">
        <v>1899</v>
      </c>
      <c r="B473" s="156" t="s">
        <v>294</v>
      </c>
      <c r="C473" s="156">
        <v>0.16687898089171974</v>
      </c>
      <c r="D473" s="156">
        <v>0.31592356687898088</v>
      </c>
      <c r="E473" s="156">
        <v>9.2993630573248401E-2</v>
      </c>
      <c r="F473" s="156">
        <v>1.1464968152866241E-2</v>
      </c>
      <c r="G473" s="156">
        <v>0.35541401273885348</v>
      </c>
      <c r="H473" s="156">
        <v>1.019108280254777E-2</v>
      </c>
      <c r="I473" s="156">
        <v>4.7133757961783443E-2</v>
      </c>
      <c r="J473" s="156">
        <v>1</v>
      </c>
      <c r="K473" s="87">
        <v>785</v>
      </c>
      <c r="L473" s="87"/>
      <c r="M473" s="156" t="s">
        <v>294</v>
      </c>
      <c r="N473" s="156" t="s">
        <v>294</v>
      </c>
      <c r="O473" s="156">
        <v>0.14199999999999999</v>
      </c>
      <c r="P473" s="156">
        <v>0.19500000000000001</v>
      </c>
      <c r="Q473" s="156">
        <v>0.28399999999999997</v>
      </c>
      <c r="R473" s="156">
        <v>0.34899999999999998</v>
      </c>
      <c r="S473" s="156">
        <v>7.4999999999999997E-2</v>
      </c>
      <c r="T473" s="156">
        <v>0.115</v>
      </c>
      <c r="U473" s="156">
        <v>6.0000000000000001E-3</v>
      </c>
      <c r="V473" s="156">
        <v>2.1999999999999999E-2</v>
      </c>
      <c r="W473" s="156">
        <v>0.32300000000000001</v>
      </c>
      <c r="X473" s="156">
        <v>0.39</v>
      </c>
      <c r="Y473" s="156">
        <v>5.0000000000000001E-3</v>
      </c>
      <c r="Z473" s="156">
        <v>0.02</v>
      </c>
      <c r="AA473" s="156">
        <v>3.4000000000000002E-2</v>
      </c>
      <c r="AB473" s="156">
        <v>6.4000000000000001E-2</v>
      </c>
    </row>
    <row r="474" spans="1:28" x14ac:dyDescent="0.25">
      <c r="A474" s="87" t="s">
        <v>1900</v>
      </c>
      <c r="B474" s="156" t="s">
        <v>294</v>
      </c>
      <c r="C474" s="156">
        <v>0.2878787878787879</v>
      </c>
      <c r="D474" s="156">
        <v>0.14568764568764569</v>
      </c>
      <c r="E474" s="156">
        <v>6.0606060606060608E-2</v>
      </c>
      <c r="F474" s="156">
        <v>7.6923076923076927E-2</v>
      </c>
      <c r="G474" s="156">
        <v>0.38111888111888109</v>
      </c>
      <c r="H474" s="156">
        <v>1.282051282051282E-2</v>
      </c>
      <c r="I474" s="156">
        <v>3.4965034965034968E-2</v>
      </c>
      <c r="J474" s="156">
        <v>1</v>
      </c>
      <c r="K474" s="87">
        <v>858</v>
      </c>
      <c r="L474" s="87"/>
      <c r="M474" s="156" t="s">
        <v>294</v>
      </c>
      <c r="N474" s="156" t="s">
        <v>294</v>
      </c>
      <c r="O474" s="156">
        <v>0.25900000000000001</v>
      </c>
      <c r="P474" s="156">
        <v>0.31900000000000001</v>
      </c>
      <c r="Q474" s="156">
        <v>0.124</v>
      </c>
      <c r="R474" s="156">
        <v>0.17100000000000001</v>
      </c>
      <c r="S474" s="156">
        <v>4.7E-2</v>
      </c>
      <c r="T474" s="156">
        <v>7.9000000000000001E-2</v>
      </c>
      <c r="U474" s="156">
        <v>6.0999999999999999E-2</v>
      </c>
      <c r="V474" s="156">
        <v>9.7000000000000003E-2</v>
      </c>
      <c r="W474" s="156">
        <v>0.34899999999999998</v>
      </c>
      <c r="X474" s="156">
        <v>0.41399999999999998</v>
      </c>
      <c r="Y474" s="156">
        <v>7.0000000000000001E-3</v>
      </c>
      <c r="Z474" s="156">
        <v>2.3E-2</v>
      </c>
      <c r="AA474" s="156">
        <v>2.5000000000000001E-2</v>
      </c>
      <c r="AB474" s="156">
        <v>4.9000000000000002E-2</v>
      </c>
    </row>
    <row r="475" spans="1:28" x14ac:dyDescent="0.25">
      <c r="A475" s="87" t="s">
        <v>1901</v>
      </c>
      <c r="B475" s="156" t="s">
        <v>294</v>
      </c>
      <c r="C475" s="156">
        <v>0.14529914529914531</v>
      </c>
      <c r="D475" s="156">
        <v>0.24786324786324787</v>
      </c>
      <c r="E475" s="156">
        <v>0.18803418803418803</v>
      </c>
      <c r="F475" s="156">
        <v>5.9829059829059832E-2</v>
      </c>
      <c r="G475" s="156">
        <v>0.29914529914529914</v>
      </c>
      <c r="H475" s="156">
        <v>1.7094017094017096E-2</v>
      </c>
      <c r="I475" s="156">
        <v>4.2735042735042736E-2</v>
      </c>
      <c r="J475" s="156">
        <v>1</v>
      </c>
      <c r="K475" s="87">
        <v>117</v>
      </c>
      <c r="L475" s="87"/>
      <c r="M475" s="156" t="s">
        <v>294</v>
      </c>
      <c r="N475" s="156" t="s">
        <v>294</v>
      </c>
      <c r="O475" s="156">
        <v>9.2999999999999999E-2</v>
      </c>
      <c r="P475" s="156">
        <v>0.22</v>
      </c>
      <c r="Q475" s="156">
        <v>0.17799999999999999</v>
      </c>
      <c r="R475" s="156">
        <v>0.33300000000000002</v>
      </c>
      <c r="S475" s="156">
        <v>0.128</v>
      </c>
      <c r="T475" s="156">
        <v>0.26800000000000002</v>
      </c>
      <c r="U475" s="156">
        <v>2.9000000000000001E-2</v>
      </c>
      <c r="V475" s="156">
        <v>0.11799999999999999</v>
      </c>
      <c r="W475" s="156">
        <v>0.224</v>
      </c>
      <c r="X475" s="156">
        <v>0.38700000000000001</v>
      </c>
      <c r="Y475" s="156">
        <v>5.0000000000000001E-3</v>
      </c>
      <c r="Z475" s="156">
        <v>0.06</v>
      </c>
      <c r="AA475" s="156">
        <v>1.7999999999999999E-2</v>
      </c>
      <c r="AB475" s="156">
        <v>9.6000000000000002E-2</v>
      </c>
    </row>
    <row r="476" spans="1:28" x14ac:dyDescent="0.25">
      <c r="A476" s="87" t="s">
        <v>1902</v>
      </c>
      <c r="B476" s="156" t="s">
        <v>294</v>
      </c>
      <c r="C476" s="156" t="s">
        <v>294</v>
      </c>
      <c r="D476" s="156">
        <v>0.39393939393939392</v>
      </c>
      <c r="E476" s="156">
        <v>0.21212121212121213</v>
      </c>
      <c r="F476" s="156" t="s">
        <v>294</v>
      </c>
      <c r="G476" s="156">
        <v>0.33333333333333331</v>
      </c>
      <c r="H476" s="156" t="s">
        <v>294</v>
      </c>
      <c r="I476" s="156">
        <v>6.0606060606060608E-2</v>
      </c>
      <c r="J476" s="156">
        <v>1</v>
      </c>
      <c r="K476" s="87">
        <v>33</v>
      </c>
      <c r="L476" s="87"/>
      <c r="M476" s="156" t="s">
        <v>294</v>
      </c>
      <c r="N476" s="156" t="s">
        <v>294</v>
      </c>
      <c r="O476" s="156" t="s">
        <v>294</v>
      </c>
      <c r="P476" s="156" t="s">
        <v>294</v>
      </c>
      <c r="Q476" s="156">
        <v>0.247</v>
      </c>
      <c r="R476" s="156">
        <v>0.56299999999999994</v>
      </c>
      <c r="S476" s="156">
        <v>0.107</v>
      </c>
      <c r="T476" s="156">
        <v>0.378</v>
      </c>
      <c r="U476" s="156" t="s">
        <v>294</v>
      </c>
      <c r="V476" s="156" t="s">
        <v>294</v>
      </c>
      <c r="W476" s="156">
        <v>0.19800000000000001</v>
      </c>
      <c r="X476" s="156">
        <v>0.504</v>
      </c>
      <c r="Y476" s="156" t="s">
        <v>294</v>
      </c>
      <c r="Z476" s="156" t="s">
        <v>294</v>
      </c>
      <c r="AA476" s="156">
        <v>1.7000000000000001E-2</v>
      </c>
      <c r="AB476" s="156">
        <v>0.19600000000000001</v>
      </c>
    </row>
    <row r="477" spans="1:28" x14ac:dyDescent="0.25">
      <c r="A477" s="87" t="s">
        <v>1903</v>
      </c>
      <c r="B477" s="156" t="s">
        <v>294</v>
      </c>
      <c r="C477" s="156">
        <v>5.0561797752808987E-2</v>
      </c>
      <c r="D477" s="156">
        <v>0.2808988764044944</v>
      </c>
      <c r="E477" s="156">
        <v>8.98876404494382E-2</v>
      </c>
      <c r="F477" s="156" t="s">
        <v>294</v>
      </c>
      <c r="G477" s="156">
        <v>0.5168539325842697</v>
      </c>
      <c r="H477" s="156">
        <v>1.6853932584269662E-2</v>
      </c>
      <c r="I477" s="156">
        <v>4.49438202247191E-2</v>
      </c>
      <c r="J477" s="156">
        <v>1</v>
      </c>
      <c r="K477" s="87">
        <v>178</v>
      </c>
      <c r="L477" s="87"/>
      <c r="M477" s="156" t="s">
        <v>294</v>
      </c>
      <c r="N477" s="156" t="s">
        <v>294</v>
      </c>
      <c r="O477" s="156">
        <v>2.7E-2</v>
      </c>
      <c r="P477" s="156">
        <v>9.2999999999999999E-2</v>
      </c>
      <c r="Q477" s="156">
        <v>0.22</v>
      </c>
      <c r="R477" s="156">
        <v>0.35099999999999998</v>
      </c>
      <c r="S477" s="156">
        <v>5.6000000000000001E-2</v>
      </c>
      <c r="T477" s="156">
        <v>0.14099999999999999</v>
      </c>
      <c r="U477" s="156" t="s">
        <v>294</v>
      </c>
      <c r="V477" s="156" t="s">
        <v>294</v>
      </c>
      <c r="W477" s="156">
        <v>0.44400000000000001</v>
      </c>
      <c r="X477" s="156">
        <v>0.58899999999999997</v>
      </c>
      <c r="Y477" s="156">
        <v>6.0000000000000001E-3</v>
      </c>
      <c r="Z477" s="156">
        <v>4.8000000000000001E-2</v>
      </c>
      <c r="AA477" s="156">
        <v>2.3E-2</v>
      </c>
      <c r="AB477" s="156">
        <v>8.5999999999999993E-2</v>
      </c>
    </row>
    <row r="478" spans="1:28" x14ac:dyDescent="0.25">
      <c r="A478" s="87" t="s">
        <v>1904</v>
      </c>
      <c r="B478" s="156" t="s">
        <v>294</v>
      </c>
      <c r="C478" s="156">
        <v>0.11398963730569948</v>
      </c>
      <c r="D478" s="156">
        <v>0.22150259067357514</v>
      </c>
      <c r="E478" s="156">
        <v>7.6424870466321237E-2</v>
      </c>
      <c r="F478" s="156">
        <v>2.072538860103627E-2</v>
      </c>
      <c r="G478" s="156">
        <v>0.46761658031088082</v>
      </c>
      <c r="H478" s="156">
        <v>3.1088082901554404E-2</v>
      </c>
      <c r="I478" s="156">
        <v>6.8652849740932637E-2</v>
      </c>
      <c r="J478" s="156">
        <v>1</v>
      </c>
      <c r="K478" s="87">
        <v>772</v>
      </c>
      <c r="L478" s="87"/>
      <c r="M478" s="156" t="s">
        <v>294</v>
      </c>
      <c r="N478" s="156" t="s">
        <v>294</v>
      </c>
      <c r="O478" s="156">
        <v>9.2999999999999999E-2</v>
      </c>
      <c r="P478" s="156">
        <v>0.13800000000000001</v>
      </c>
      <c r="Q478" s="156">
        <v>0.19400000000000001</v>
      </c>
      <c r="R478" s="156">
        <v>0.252</v>
      </c>
      <c r="S478" s="156">
        <v>0.06</v>
      </c>
      <c r="T478" s="156">
        <v>9.7000000000000003E-2</v>
      </c>
      <c r="U478" s="156">
        <v>1.2999999999999999E-2</v>
      </c>
      <c r="V478" s="156">
        <v>3.3000000000000002E-2</v>
      </c>
      <c r="W478" s="156">
        <v>0.433</v>
      </c>
      <c r="X478" s="156">
        <v>0.503</v>
      </c>
      <c r="Y478" s="156">
        <v>2.1000000000000001E-2</v>
      </c>
      <c r="Z478" s="156">
        <v>4.5999999999999999E-2</v>
      </c>
      <c r="AA478" s="156">
        <v>5.2999999999999999E-2</v>
      </c>
      <c r="AB478" s="156">
        <v>8.8999999999999996E-2</v>
      </c>
    </row>
    <row r="479" spans="1:28" x14ac:dyDescent="0.25">
      <c r="A479" s="87" t="s">
        <v>1905</v>
      </c>
      <c r="B479" s="156" t="s">
        <v>294</v>
      </c>
      <c r="C479" s="156">
        <v>0.10617760617760617</v>
      </c>
      <c r="D479" s="156">
        <v>0.19691119691119691</v>
      </c>
      <c r="E479" s="156">
        <v>9.0733590733590733E-2</v>
      </c>
      <c r="F479" s="156">
        <v>7.7220077220077222E-3</v>
      </c>
      <c r="G479" s="156">
        <v>0.53474903474903479</v>
      </c>
      <c r="H479" s="156">
        <v>1.9305019305019305E-2</v>
      </c>
      <c r="I479" s="156">
        <v>4.4401544401544403E-2</v>
      </c>
      <c r="J479" s="156">
        <v>1</v>
      </c>
      <c r="K479" s="87">
        <v>518</v>
      </c>
      <c r="L479" s="87"/>
      <c r="M479" s="156" t="s">
        <v>294</v>
      </c>
      <c r="N479" s="156" t="s">
        <v>294</v>
      </c>
      <c r="O479" s="156">
        <v>8.2000000000000003E-2</v>
      </c>
      <c r="P479" s="156">
        <v>0.13600000000000001</v>
      </c>
      <c r="Q479" s="156">
        <v>0.16500000000000001</v>
      </c>
      <c r="R479" s="156">
        <v>0.23300000000000001</v>
      </c>
      <c r="S479" s="156">
        <v>6.9000000000000006E-2</v>
      </c>
      <c r="T479" s="156">
        <v>0.11899999999999999</v>
      </c>
      <c r="U479" s="156">
        <v>3.0000000000000001E-3</v>
      </c>
      <c r="V479" s="156">
        <v>0.02</v>
      </c>
      <c r="W479" s="156">
        <v>0.49199999999999999</v>
      </c>
      <c r="X479" s="156">
        <v>0.57699999999999996</v>
      </c>
      <c r="Y479" s="156">
        <v>1.0999999999999999E-2</v>
      </c>
      <c r="Z479" s="156">
        <v>3.5000000000000003E-2</v>
      </c>
      <c r="AA479" s="156">
        <v>0.03</v>
      </c>
      <c r="AB479" s="156">
        <v>6.6000000000000003E-2</v>
      </c>
    </row>
    <row r="480" spans="1:28" x14ac:dyDescent="0.25">
      <c r="A480" s="87" t="s">
        <v>1906</v>
      </c>
      <c r="B480" s="156" t="s">
        <v>294</v>
      </c>
      <c r="C480" s="156">
        <v>8.3815028901734104E-2</v>
      </c>
      <c r="D480" s="156">
        <v>0.12427745664739884</v>
      </c>
      <c r="E480" s="156">
        <v>4.9132947976878616E-2</v>
      </c>
      <c r="F480" s="156">
        <v>2.3121387283236993E-2</v>
      </c>
      <c r="G480" s="156">
        <v>0.65510597302504814</v>
      </c>
      <c r="H480" s="156">
        <v>1.4450867052023121E-2</v>
      </c>
      <c r="I480" s="156">
        <v>5.0096339113680152E-2</v>
      </c>
      <c r="J480" s="156">
        <v>1</v>
      </c>
      <c r="K480" s="87">
        <v>1038</v>
      </c>
      <c r="L480" s="87"/>
      <c r="M480" s="156" t="s">
        <v>294</v>
      </c>
      <c r="N480" s="156" t="s">
        <v>294</v>
      </c>
      <c r="O480" s="156">
        <v>6.8000000000000005E-2</v>
      </c>
      <c r="P480" s="156">
        <v>0.10199999999999999</v>
      </c>
      <c r="Q480" s="156">
        <v>0.106</v>
      </c>
      <c r="R480" s="156">
        <v>0.14599999999999999</v>
      </c>
      <c r="S480" s="156">
        <v>3.7999999999999999E-2</v>
      </c>
      <c r="T480" s="156">
        <v>6.4000000000000001E-2</v>
      </c>
      <c r="U480" s="156">
        <v>1.6E-2</v>
      </c>
      <c r="V480" s="156">
        <v>3.4000000000000002E-2</v>
      </c>
      <c r="W480" s="156">
        <v>0.626</v>
      </c>
      <c r="X480" s="156">
        <v>0.68300000000000005</v>
      </c>
      <c r="Y480" s="156">
        <v>8.9999999999999993E-3</v>
      </c>
      <c r="Z480" s="156">
        <v>2.4E-2</v>
      </c>
      <c r="AA480" s="156">
        <v>3.7999999999999999E-2</v>
      </c>
      <c r="AB480" s="156">
        <v>6.5000000000000002E-2</v>
      </c>
    </row>
    <row r="481" spans="1:28" x14ac:dyDescent="0.25">
      <c r="A481" s="87" t="s">
        <v>1907</v>
      </c>
      <c r="B481" s="156" t="s">
        <v>294</v>
      </c>
      <c r="C481" s="156">
        <v>0.21557719054242003</v>
      </c>
      <c r="D481" s="156">
        <v>0.25452016689847012</v>
      </c>
      <c r="E481" s="156">
        <v>0.11543810848400557</v>
      </c>
      <c r="F481" s="156">
        <v>2.6425591098748261E-2</v>
      </c>
      <c r="G481" s="156">
        <v>0.32232267037552154</v>
      </c>
      <c r="H481" s="156">
        <v>1.9471488178025034E-2</v>
      </c>
      <c r="I481" s="156">
        <v>4.6244784422809458E-2</v>
      </c>
      <c r="J481" s="156">
        <v>1</v>
      </c>
      <c r="K481" s="87">
        <v>2876</v>
      </c>
      <c r="L481" s="87"/>
      <c r="M481" s="156" t="s">
        <v>294</v>
      </c>
      <c r="N481" s="156" t="s">
        <v>294</v>
      </c>
      <c r="O481" s="156">
        <v>0.20100000000000001</v>
      </c>
      <c r="P481" s="156">
        <v>0.23100000000000001</v>
      </c>
      <c r="Q481" s="156">
        <v>0.23899999999999999</v>
      </c>
      <c r="R481" s="156">
        <v>0.27100000000000002</v>
      </c>
      <c r="S481" s="156">
        <v>0.104</v>
      </c>
      <c r="T481" s="156">
        <v>0.128</v>
      </c>
      <c r="U481" s="156">
        <v>2.1000000000000001E-2</v>
      </c>
      <c r="V481" s="156">
        <v>3.3000000000000002E-2</v>
      </c>
      <c r="W481" s="156">
        <v>0.30499999999999999</v>
      </c>
      <c r="X481" s="156">
        <v>0.34</v>
      </c>
      <c r="Y481" s="156">
        <v>1.4999999999999999E-2</v>
      </c>
      <c r="Z481" s="156">
        <v>2.5000000000000001E-2</v>
      </c>
      <c r="AA481" s="156">
        <v>3.9E-2</v>
      </c>
      <c r="AB481" s="156">
        <v>5.5E-2</v>
      </c>
    </row>
    <row r="482" spans="1:28" x14ac:dyDescent="0.25">
      <c r="A482" s="87" t="s">
        <v>1908</v>
      </c>
      <c r="B482" s="156" t="s">
        <v>294</v>
      </c>
      <c r="C482" s="156">
        <v>0.1111111111111111</v>
      </c>
      <c r="D482" s="156">
        <v>0.3888888888888889</v>
      </c>
      <c r="E482" s="156">
        <v>0.1111111111111111</v>
      </c>
      <c r="F482" s="156">
        <v>5.5555555555555552E-2</v>
      </c>
      <c r="G482" s="156">
        <v>0.22222222222222221</v>
      </c>
      <c r="H482" s="156" t="s">
        <v>294</v>
      </c>
      <c r="I482" s="156">
        <v>0.1111111111111111</v>
      </c>
      <c r="J482" s="156">
        <v>1</v>
      </c>
      <c r="K482" s="87">
        <v>18</v>
      </c>
      <c r="L482" s="87"/>
      <c r="M482" s="156" t="s">
        <v>294</v>
      </c>
      <c r="N482" s="156" t="s">
        <v>294</v>
      </c>
      <c r="O482" s="156">
        <v>3.1E-2</v>
      </c>
      <c r="P482" s="156">
        <v>0.32800000000000001</v>
      </c>
      <c r="Q482" s="156">
        <v>0.20300000000000001</v>
      </c>
      <c r="R482" s="156">
        <v>0.61399999999999999</v>
      </c>
      <c r="S482" s="156">
        <v>3.1E-2</v>
      </c>
      <c r="T482" s="156">
        <v>0.32800000000000001</v>
      </c>
      <c r="U482" s="156">
        <v>0.01</v>
      </c>
      <c r="V482" s="156">
        <v>0.25800000000000001</v>
      </c>
      <c r="W482" s="156">
        <v>0.09</v>
      </c>
      <c r="X482" s="156">
        <v>0.45200000000000001</v>
      </c>
      <c r="Y482" s="156" t="s">
        <v>294</v>
      </c>
      <c r="Z482" s="156" t="s">
        <v>294</v>
      </c>
      <c r="AA482" s="156">
        <v>3.1E-2</v>
      </c>
      <c r="AB482" s="156">
        <v>0.32800000000000001</v>
      </c>
    </row>
    <row r="483" spans="1:28" x14ac:dyDescent="0.25">
      <c r="A483" s="87" t="s">
        <v>1909</v>
      </c>
      <c r="B483" s="156" t="s">
        <v>294</v>
      </c>
      <c r="C483" s="156">
        <v>0.15254237288135594</v>
      </c>
      <c r="D483" s="156">
        <v>0.34745762711864409</v>
      </c>
      <c r="E483" s="156">
        <v>0.11864406779661017</v>
      </c>
      <c r="F483" s="156">
        <v>8.4745762711864406E-3</v>
      </c>
      <c r="G483" s="156">
        <v>0.28813559322033899</v>
      </c>
      <c r="H483" s="156">
        <v>1.6949152542372881E-2</v>
      </c>
      <c r="I483" s="156">
        <v>6.7796610169491525E-2</v>
      </c>
      <c r="J483" s="156">
        <v>1</v>
      </c>
      <c r="K483" s="87">
        <v>118</v>
      </c>
      <c r="L483" s="87"/>
      <c r="M483" s="156" t="s">
        <v>294</v>
      </c>
      <c r="N483" s="156" t="s">
        <v>294</v>
      </c>
      <c r="O483" s="156">
        <v>9.9000000000000005E-2</v>
      </c>
      <c r="P483" s="156">
        <v>0.22800000000000001</v>
      </c>
      <c r="Q483" s="156">
        <v>0.26800000000000002</v>
      </c>
      <c r="R483" s="156">
        <v>0.437</v>
      </c>
      <c r="S483" s="156">
        <v>7.1999999999999995E-2</v>
      </c>
      <c r="T483" s="156">
        <v>0.189</v>
      </c>
      <c r="U483" s="156">
        <v>1E-3</v>
      </c>
      <c r="V483" s="156">
        <v>4.5999999999999999E-2</v>
      </c>
      <c r="W483" s="156">
        <v>0.214</v>
      </c>
      <c r="X483" s="156">
        <v>0.376</v>
      </c>
      <c r="Y483" s="156">
        <v>5.0000000000000001E-3</v>
      </c>
      <c r="Z483" s="156">
        <v>0.06</v>
      </c>
      <c r="AA483" s="156">
        <v>3.5000000000000003E-2</v>
      </c>
      <c r="AB483" s="156">
        <v>0.128</v>
      </c>
    </row>
    <row r="484" spans="1:28" x14ac:dyDescent="0.25">
      <c r="A484" s="87" t="s">
        <v>1910</v>
      </c>
      <c r="B484" s="156" t="s">
        <v>294</v>
      </c>
      <c r="C484" s="156">
        <v>0.15061475409836064</v>
      </c>
      <c r="D484" s="156">
        <v>0.14651639344262296</v>
      </c>
      <c r="E484" s="156">
        <v>6.6598360655737709E-2</v>
      </c>
      <c r="F484" s="156">
        <v>6.25E-2</v>
      </c>
      <c r="G484" s="156">
        <v>0.51844262295081966</v>
      </c>
      <c r="H484" s="156">
        <v>1.1270491803278689E-2</v>
      </c>
      <c r="I484" s="156">
        <v>4.4057377049180328E-2</v>
      </c>
      <c r="J484" s="156">
        <v>1</v>
      </c>
      <c r="K484" s="87">
        <v>976</v>
      </c>
      <c r="L484" s="87"/>
      <c r="M484" s="156" t="s">
        <v>294</v>
      </c>
      <c r="N484" s="156" t="s">
        <v>294</v>
      </c>
      <c r="O484" s="156">
        <v>0.13</v>
      </c>
      <c r="P484" s="156">
        <v>0.17399999999999999</v>
      </c>
      <c r="Q484" s="156">
        <v>0.126</v>
      </c>
      <c r="R484" s="156">
        <v>0.17</v>
      </c>
      <c r="S484" s="156">
        <v>5.2999999999999999E-2</v>
      </c>
      <c r="T484" s="156">
        <v>8.4000000000000005E-2</v>
      </c>
      <c r="U484" s="156">
        <v>4.9000000000000002E-2</v>
      </c>
      <c r="V484" s="156">
        <v>7.9000000000000001E-2</v>
      </c>
      <c r="W484" s="156">
        <v>0.48699999999999999</v>
      </c>
      <c r="X484" s="156">
        <v>0.55000000000000004</v>
      </c>
      <c r="Y484" s="156">
        <v>6.0000000000000001E-3</v>
      </c>
      <c r="Z484" s="156">
        <v>0.02</v>
      </c>
      <c r="AA484" s="156">
        <v>3.3000000000000002E-2</v>
      </c>
      <c r="AB484" s="156">
        <v>5.8999999999999997E-2</v>
      </c>
    </row>
    <row r="485" spans="1:28" x14ac:dyDescent="0.25">
      <c r="A485" s="87" t="s">
        <v>1911</v>
      </c>
      <c r="B485" s="156" t="s">
        <v>294</v>
      </c>
      <c r="C485" s="156" t="s">
        <v>294</v>
      </c>
      <c r="D485" s="156">
        <v>0.75</v>
      </c>
      <c r="E485" s="156" t="s">
        <v>294</v>
      </c>
      <c r="F485" s="156" t="s">
        <v>294</v>
      </c>
      <c r="G485" s="156" t="s">
        <v>294</v>
      </c>
      <c r="H485" s="156" t="s">
        <v>294</v>
      </c>
      <c r="I485" s="156">
        <v>0.25</v>
      </c>
      <c r="J485" s="156">
        <v>1</v>
      </c>
      <c r="K485" s="87">
        <v>4</v>
      </c>
      <c r="L485" s="87"/>
      <c r="M485" s="156" t="s">
        <v>294</v>
      </c>
      <c r="N485" s="156" t="s">
        <v>294</v>
      </c>
      <c r="O485" s="156" t="s">
        <v>294</v>
      </c>
      <c r="P485" s="156" t="s">
        <v>294</v>
      </c>
      <c r="Q485" s="156">
        <v>0.30099999999999999</v>
      </c>
      <c r="R485" s="156">
        <v>0.95399999999999996</v>
      </c>
      <c r="S485" s="156" t="s">
        <v>294</v>
      </c>
      <c r="T485" s="156" t="s">
        <v>294</v>
      </c>
      <c r="U485" s="156" t="s">
        <v>294</v>
      </c>
      <c r="V485" s="156" t="s">
        <v>294</v>
      </c>
      <c r="W485" s="156" t="s">
        <v>294</v>
      </c>
      <c r="X485" s="156" t="s">
        <v>294</v>
      </c>
      <c r="Y485" s="156" t="s">
        <v>294</v>
      </c>
      <c r="Z485" s="156" t="s">
        <v>294</v>
      </c>
      <c r="AA485" s="156">
        <v>4.5999999999999999E-2</v>
      </c>
      <c r="AB485" s="156">
        <v>0.69899999999999995</v>
      </c>
    </row>
    <row r="486" spans="1:28" x14ac:dyDescent="0.25">
      <c r="A486" s="87" t="s">
        <v>1912</v>
      </c>
      <c r="B486" s="156" t="s">
        <v>294</v>
      </c>
      <c r="C486" s="156">
        <v>0.26884422110552764</v>
      </c>
      <c r="D486" s="156">
        <v>0.30653266331658291</v>
      </c>
      <c r="E486" s="156">
        <v>7.0351758793969849E-2</v>
      </c>
      <c r="F486" s="156">
        <v>1.507537688442211E-2</v>
      </c>
      <c r="G486" s="156">
        <v>0.26381909547738691</v>
      </c>
      <c r="H486" s="156">
        <v>2.2613065326633167E-2</v>
      </c>
      <c r="I486" s="156">
        <v>5.2763819095477386E-2</v>
      </c>
      <c r="J486" s="156">
        <v>0.99999999999999989</v>
      </c>
      <c r="K486" s="87">
        <v>398</v>
      </c>
      <c r="L486" s="87"/>
      <c r="M486" s="156" t="s">
        <v>294</v>
      </c>
      <c r="N486" s="156" t="s">
        <v>294</v>
      </c>
      <c r="O486" s="156">
        <v>0.22800000000000001</v>
      </c>
      <c r="P486" s="156">
        <v>0.314</v>
      </c>
      <c r="Q486" s="156">
        <v>0.26300000000000001</v>
      </c>
      <c r="R486" s="156">
        <v>0.35299999999999998</v>
      </c>
      <c r="S486" s="156">
        <v>4.9000000000000002E-2</v>
      </c>
      <c r="T486" s="156">
        <v>0.1</v>
      </c>
      <c r="U486" s="156">
        <v>7.0000000000000001E-3</v>
      </c>
      <c r="V486" s="156">
        <v>3.2000000000000001E-2</v>
      </c>
      <c r="W486" s="156">
        <v>0.223</v>
      </c>
      <c r="X486" s="156">
        <v>0.309</v>
      </c>
      <c r="Y486" s="156">
        <v>1.2E-2</v>
      </c>
      <c r="Z486" s="156">
        <v>4.2000000000000003E-2</v>
      </c>
      <c r="AA486" s="156">
        <v>3.5000000000000003E-2</v>
      </c>
      <c r="AB486" s="156">
        <v>7.9000000000000001E-2</v>
      </c>
    </row>
    <row r="487" spans="1:28" x14ac:dyDescent="0.25">
      <c r="A487" s="87" t="s">
        <v>1913</v>
      </c>
      <c r="B487" s="156" t="s">
        <v>294</v>
      </c>
      <c r="C487" s="156">
        <v>0.38118811881188119</v>
      </c>
      <c r="D487" s="156">
        <v>0.34653465346534651</v>
      </c>
      <c r="E487" s="156">
        <v>6.9306930693069313E-2</v>
      </c>
      <c r="F487" s="156">
        <v>1.4851485148514851E-2</v>
      </c>
      <c r="G487" s="156">
        <v>0.13366336633663367</v>
      </c>
      <c r="H487" s="156">
        <v>1.4851485148514851E-2</v>
      </c>
      <c r="I487" s="156">
        <v>3.9603960396039604E-2</v>
      </c>
      <c r="J487" s="156">
        <v>1</v>
      </c>
      <c r="K487" s="87">
        <v>202</v>
      </c>
      <c r="L487" s="87"/>
      <c r="M487" s="156" t="s">
        <v>294</v>
      </c>
      <c r="N487" s="156" t="s">
        <v>294</v>
      </c>
      <c r="O487" s="156">
        <v>0.317</v>
      </c>
      <c r="P487" s="156">
        <v>0.45</v>
      </c>
      <c r="Q487" s="156">
        <v>0.28399999999999997</v>
      </c>
      <c r="R487" s="156">
        <v>0.41399999999999998</v>
      </c>
      <c r="S487" s="156">
        <v>4.2000000000000003E-2</v>
      </c>
      <c r="T487" s="156">
        <v>0.113</v>
      </c>
      <c r="U487" s="156">
        <v>5.0000000000000001E-3</v>
      </c>
      <c r="V487" s="156">
        <v>4.2999999999999997E-2</v>
      </c>
      <c r="W487" s="156">
        <v>9.4E-2</v>
      </c>
      <c r="X487" s="156">
        <v>0.187</v>
      </c>
      <c r="Y487" s="156">
        <v>5.0000000000000001E-3</v>
      </c>
      <c r="Z487" s="156">
        <v>4.2999999999999997E-2</v>
      </c>
      <c r="AA487" s="156">
        <v>0.02</v>
      </c>
      <c r="AB487" s="156">
        <v>7.5999999999999998E-2</v>
      </c>
    </row>
    <row r="488" spans="1:28" x14ac:dyDescent="0.25">
      <c r="A488" s="87" t="s">
        <v>1914</v>
      </c>
      <c r="B488" s="156" t="s">
        <v>294</v>
      </c>
      <c r="C488" s="156">
        <v>0.19557195571955718</v>
      </c>
      <c r="D488" s="156">
        <v>0.40221402214022139</v>
      </c>
      <c r="E488" s="156">
        <v>0.17712177121771217</v>
      </c>
      <c r="F488" s="156">
        <v>6.6420664206642069E-2</v>
      </c>
      <c r="G488" s="156">
        <v>0.13653136531365315</v>
      </c>
      <c r="H488" s="156" t="s">
        <v>294</v>
      </c>
      <c r="I488" s="156">
        <v>2.2140221402214021E-2</v>
      </c>
      <c r="J488" s="156">
        <v>1</v>
      </c>
      <c r="K488" s="87">
        <v>271</v>
      </c>
      <c r="L488" s="87"/>
      <c r="M488" s="156" t="s">
        <v>294</v>
      </c>
      <c r="N488" s="156" t="s">
        <v>294</v>
      </c>
      <c r="O488" s="156">
        <v>0.153</v>
      </c>
      <c r="P488" s="156">
        <v>0.247</v>
      </c>
      <c r="Q488" s="156">
        <v>0.34599999999999997</v>
      </c>
      <c r="R488" s="156">
        <v>0.46200000000000002</v>
      </c>
      <c r="S488" s="156">
        <v>0.13600000000000001</v>
      </c>
      <c r="T488" s="156">
        <v>0.22700000000000001</v>
      </c>
      <c r="U488" s="156">
        <v>4.2000000000000003E-2</v>
      </c>
      <c r="V488" s="156">
        <v>0.10299999999999999</v>
      </c>
      <c r="W488" s="156">
        <v>0.10100000000000001</v>
      </c>
      <c r="X488" s="156">
        <v>0.183</v>
      </c>
      <c r="Y488" s="156" t="s">
        <v>294</v>
      </c>
      <c r="Z488" s="156" t="s">
        <v>294</v>
      </c>
      <c r="AA488" s="156">
        <v>0.01</v>
      </c>
      <c r="AB488" s="156">
        <v>4.7E-2</v>
      </c>
    </row>
    <row r="489" spans="1:28" x14ac:dyDescent="0.25">
      <c r="A489" s="87" t="s">
        <v>1915</v>
      </c>
      <c r="B489" s="156">
        <v>2.0275111047427997E-2</v>
      </c>
      <c r="C489" s="156">
        <v>0.29345178392319815</v>
      </c>
      <c r="D489" s="156">
        <v>0.29312938816449347</v>
      </c>
      <c r="E489" s="156">
        <v>0.11380570282275397</v>
      </c>
      <c r="F489" s="156">
        <v>3.5105315947843531E-2</v>
      </c>
      <c r="G489" s="156">
        <v>0.1565768734775756</v>
      </c>
      <c r="H489" s="156">
        <v>9.6718727611405642E-4</v>
      </c>
      <c r="I489" s="156">
        <v>8.6688637340593205E-2</v>
      </c>
      <c r="J489" s="156">
        <v>0.99999999999999978</v>
      </c>
      <c r="K489" s="87">
        <v>27916</v>
      </c>
      <c r="L489" s="87"/>
      <c r="M489" s="156">
        <v>1.9E-2</v>
      </c>
      <c r="N489" s="156">
        <v>2.1999999999999999E-2</v>
      </c>
      <c r="O489" s="156">
        <v>0.28799999999999998</v>
      </c>
      <c r="P489" s="156">
        <v>0.29899999999999999</v>
      </c>
      <c r="Q489" s="156">
        <v>0.28799999999999998</v>
      </c>
      <c r="R489" s="156">
        <v>0.29799999999999999</v>
      </c>
      <c r="S489" s="156">
        <v>0.11</v>
      </c>
      <c r="T489" s="156">
        <v>0.11799999999999999</v>
      </c>
      <c r="U489" s="156">
        <v>3.3000000000000002E-2</v>
      </c>
      <c r="V489" s="156">
        <v>3.6999999999999998E-2</v>
      </c>
      <c r="W489" s="156">
        <v>0.152</v>
      </c>
      <c r="X489" s="156">
        <v>0.161</v>
      </c>
      <c r="Y489" s="156">
        <v>1E-3</v>
      </c>
      <c r="Z489" s="156">
        <v>1E-3</v>
      </c>
      <c r="AA489" s="156">
        <v>8.3000000000000004E-2</v>
      </c>
      <c r="AB489" s="156">
        <v>0.09</v>
      </c>
    </row>
    <row r="490" spans="1:28" x14ac:dyDescent="0.25">
      <c r="A490" s="87" t="s">
        <v>1916</v>
      </c>
      <c r="B490" s="156" t="s">
        <v>294</v>
      </c>
      <c r="C490" s="156">
        <v>2.9411764705882353E-2</v>
      </c>
      <c r="D490" s="156">
        <v>0.26470588235294118</v>
      </c>
      <c r="E490" s="156">
        <v>0.16176470588235295</v>
      </c>
      <c r="F490" s="156">
        <v>8.8235294117647065E-2</v>
      </c>
      <c r="G490" s="156">
        <v>0.4264705882352941</v>
      </c>
      <c r="H490" s="156" t="s">
        <v>294</v>
      </c>
      <c r="I490" s="156">
        <v>2.9411764705882353E-2</v>
      </c>
      <c r="J490" s="156">
        <v>1</v>
      </c>
      <c r="K490" s="87">
        <v>68</v>
      </c>
      <c r="L490" s="87"/>
      <c r="M490" s="156" t="s">
        <v>294</v>
      </c>
      <c r="N490" s="156" t="s">
        <v>294</v>
      </c>
      <c r="O490" s="156">
        <v>8.0000000000000002E-3</v>
      </c>
      <c r="P490" s="156">
        <v>0.10100000000000001</v>
      </c>
      <c r="Q490" s="156">
        <v>0.17399999999999999</v>
      </c>
      <c r="R490" s="156">
        <v>0.38</v>
      </c>
      <c r="S490" s="156">
        <v>9.2999999999999999E-2</v>
      </c>
      <c r="T490" s="156">
        <v>0.26700000000000002</v>
      </c>
      <c r="U490" s="156">
        <v>4.1000000000000002E-2</v>
      </c>
      <c r="V490" s="156">
        <v>0.17899999999999999</v>
      </c>
      <c r="W490" s="156">
        <v>0.316</v>
      </c>
      <c r="X490" s="156">
        <v>0.54500000000000004</v>
      </c>
      <c r="Y490" s="156" t="s">
        <v>294</v>
      </c>
      <c r="Z490" s="156" t="s">
        <v>294</v>
      </c>
      <c r="AA490" s="156">
        <v>8.0000000000000002E-3</v>
      </c>
      <c r="AB490" s="156">
        <v>0.10100000000000001</v>
      </c>
    </row>
    <row r="491" spans="1:28" x14ac:dyDescent="0.25">
      <c r="A491" s="87" t="s">
        <v>1917</v>
      </c>
      <c r="B491" s="156" t="s">
        <v>294</v>
      </c>
      <c r="C491" s="156">
        <v>0.27403846153846156</v>
      </c>
      <c r="D491" s="156">
        <v>0.32211538461538464</v>
      </c>
      <c r="E491" s="156">
        <v>0.16826923076923078</v>
      </c>
      <c r="F491" s="156">
        <v>2.403846153846154E-2</v>
      </c>
      <c r="G491" s="156">
        <v>0.13461538461538461</v>
      </c>
      <c r="H491" s="156">
        <v>4.807692307692308E-3</v>
      </c>
      <c r="I491" s="156">
        <v>7.2115384615384609E-2</v>
      </c>
      <c r="J491" s="156">
        <v>1.0000000000000002</v>
      </c>
      <c r="K491" s="87">
        <v>208</v>
      </c>
      <c r="L491" s="87"/>
      <c r="M491" s="156" t="s">
        <v>294</v>
      </c>
      <c r="N491" s="156" t="s">
        <v>294</v>
      </c>
      <c r="O491" s="156">
        <v>0.218</v>
      </c>
      <c r="P491" s="156">
        <v>0.33800000000000002</v>
      </c>
      <c r="Q491" s="156">
        <v>0.26200000000000001</v>
      </c>
      <c r="R491" s="156">
        <v>0.38800000000000001</v>
      </c>
      <c r="S491" s="156">
        <v>0.124</v>
      </c>
      <c r="T491" s="156">
        <v>0.22500000000000001</v>
      </c>
      <c r="U491" s="156">
        <v>0.01</v>
      </c>
      <c r="V491" s="156">
        <v>5.5E-2</v>
      </c>
      <c r="W491" s="156">
        <v>9.5000000000000001E-2</v>
      </c>
      <c r="X491" s="156">
        <v>0.188</v>
      </c>
      <c r="Y491" s="156">
        <v>1E-3</v>
      </c>
      <c r="Z491" s="156">
        <v>2.7E-2</v>
      </c>
      <c r="AA491" s="156">
        <v>4.3999999999999997E-2</v>
      </c>
      <c r="AB491" s="156">
        <v>0.11600000000000001</v>
      </c>
    </row>
    <row r="492" spans="1:28" x14ac:dyDescent="0.25">
      <c r="A492" s="87" t="s">
        <v>1918</v>
      </c>
      <c r="B492" s="156" t="s">
        <v>294</v>
      </c>
      <c r="C492" s="156">
        <v>2.3603461841070024E-3</v>
      </c>
      <c r="D492" s="156">
        <v>0.1951219512195122</v>
      </c>
      <c r="E492" s="156">
        <v>0.16758457907159716</v>
      </c>
      <c r="F492" s="156">
        <v>6.530291109362707E-2</v>
      </c>
      <c r="G492" s="156">
        <v>0.51770259638080252</v>
      </c>
      <c r="H492" s="156">
        <v>2.3603461841070024E-3</v>
      </c>
      <c r="I492" s="156">
        <v>4.956726986624705E-2</v>
      </c>
      <c r="J492" s="156">
        <v>0.99999999999999989</v>
      </c>
      <c r="K492" s="87">
        <v>1271</v>
      </c>
      <c r="L492" s="87"/>
      <c r="M492" s="156" t="s">
        <v>294</v>
      </c>
      <c r="N492" s="156" t="s">
        <v>294</v>
      </c>
      <c r="O492" s="156">
        <v>1E-3</v>
      </c>
      <c r="P492" s="156">
        <v>7.0000000000000001E-3</v>
      </c>
      <c r="Q492" s="156">
        <v>0.17399999999999999</v>
      </c>
      <c r="R492" s="156">
        <v>0.218</v>
      </c>
      <c r="S492" s="156">
        <v>0.14799999999999999</v>
      </c>
      <c r="T492" s="156">
        <v>0.189</v>
      </c>
      <c r="U492" s="156">
        <v>5.2999999999999999E-2</v>
      </c>
      <c r="V492" s="156">
        <v>0.08</v>
      </c>
      <c r="W492" s="156">
        <v>0.49</v>
      </c>
      <c r="X492" s="156">
        <v>0.54500000000000004</v>
      </c>
      <c r="Y492" s="156">
        <v>1E-3</v>
      </c>
      <c r="Z492" s="156">
        <v>7.0000000000000001E-3</v>
      </c>
      <c r="AA492" s="156">
        <v>3.9E-2</v>
      </c>
      <c r="AB492" s="156">
        <v>6.3E-2</v>
      </c>
    </row>
    <row r="493" spans="1:28" x14ac:dyDescent="0.25">
      <c r="A493" s="87" t="s">
        <v>1919</v>
      </c>
      <c r="B493" s="156" t="s">
        <v>294</v>
      </c>
      <c r="C493" s="156">
        <v>0.12408759124087591</v>
      </c>
      <c r="D493" s="156">
        <v>0.21654501216545013</v>
      </c>
      <c r="E493" s="156">
        <v>0.11678832116788321</v>
      </c>
      <c r="F493" s="156">
        <v>2.6763990267639901E-2</v>
      </c>
      <c r="G493" s="156">
        <v>0.44038929440389296</v>
      </c>
      <c r="H493" s="156">
        <v>2.4330900243309003E-3</v>
      </c>
      <c r="I493" s="156">
        <v>7.2992700729927001E-2</v>
      </c>
      <c r="J493" s="156">
        <v>1</v>
      </c>
      <c r="K493" s="87">
        <v>411</v>
      </c>
      <c r="L493" s="87"/>
      <c r="M493" s="156" t="s">
        <v>294</v>
      </c>
      <c r="N493" s="156" t="s">
        <v>294</v>
      </c>
      <c r="O493" s="156">
        <v>9.6000000000000002E-2</v>
      </c>
      <c r="P493" s="156">
        <v>0.159</v>
      </c>
      <c r="Q493" s="156">
        <v>0.17899999999999999</v>
      </c>
      <c r="R493" s="156">
        <v>0.25900000000000001</v>
      </c>
      <c r="S493" s="156">
        <v>8.8999999999999996E-2</v>
      </c>
      <c r="T493" s="156">
        <v>0.151</v>
      </c>
      <c r="U493" s="156">
        <v>1.4999999999999999E-2</v>
      </c>
      <c r="V493" s="156">
        <v>4.7E-2</v>
      </c>
      <c r="W493" s="156">
        <v>0.39300000000000002</v>
      </c>
      <c r="X493" s="156">
        <v>0.48899999999999999</v>
      </c>
      <c r="Y493" s="156">
        <v>0</v>
      </c>
      <c r="Z493" s="156">
        <v>1.4E-2</v>
      </c>
      <c r="AA493" s="156">
        <v>5.1999999999999998E-2</v>
      </c>
      <c r="AB493" s="156">
        <v>0.10199999999999999</v>
      </c>
    </row>
    <row r="494" spans="1:28" x14ac:dyDescent="0.25">
      <c r="A494" s="87" t="s">
        <v>1920</v>
      </c>
      <c r="B494" s="156">
        <v>0.31299927378358749</v>
      </c>
      <c r="C494" s="156">
        <v>8.569353667392883E-2</v>
      </c>
      <c r="D494" s="156">
        <v>0.34059549745824258</v>
      </c>
      <c r="E494" s="156">
        <v>0.12200435729847495</v>
      </c>
      <c r="F494" s="156">
        <v>3.1227305737109658E-2</v>
      </c>
      <c r="G494" s="156">
        <v>6.390704429920116E-2</v>
      </c>
      <c r="H494" s="156">
        <v>7.2621641249092229E-4</v>
      </c>
      <c r="I494" s="156">
        <v>4.2846768336964415E-2</v>
      </c>
      <c r="J494" s="156">
        <v>0.99999999999999989</v>
      </c>
      <c r="K494" s="87">
        <v>1377</v>
      </c>
      <c r="L494" s="87"/>
      <c r="M494" s="156">
        <v>0.28899999999999998</v>
      </c>
      <c r="N494" s="156">
        <v>0.33800000000000002</v>
      </c>
      <c r="O494" s="156">
        <v>7.1999999999999995E-2</v>
      </c>
      <c r="P494" s="156">
        <v>0.10199999999999999</v>
      </c>
      <c r="Q494" s="156">
        <v>0.316</v>
      </c>
      <c r="R494" s="156">
        <v>0.36599999999999999</v>
      </c>
      <c r="S494" s="156">
        <v>0.106</v>
      </c>
      <c r="T494" s="156">
        <v>0.14000000000000001</v>
      </c>
      <c r="U494" s="156">
        <v>2.3E-2</v>
      </c>
      <c r="V494" s="156">
        <v>4.2000000000000003E-2</v>
      </c>
      <c r="W494" s="156">
        <v>5.1999999999999998E-2</v>
      </c>
      <c r="X494" s="156">
        <v>7.8E-2</v>
      </c>
      <c r="Y494" s="156">
        <v>0</v>
      </c>
      <c r="Z494" s="156">
        <v>4.0000000000000001E-3</v>
      </c>
      <c r="AA494" s="156">
        <v>3.3000000000000002E-2</v>
      </c>
      <c r="AB494" s="156">
        <v>5.5E-2</v>
      </c>
    </row>
    <row r="495" spans="1:28" x14ac:dyDescent="0.25">
      <c r="A495" s="87" t="s">
        <v>1921</v>
      </c>
      <c r="B495" s="156">
        <v>8.1421524019349581E-4</v>
      </c>
      <c r="C495" s="156">
        <v>5.7474016954834999E-4</v>
      </c>
      <c r="D495" s="156">
        <v>0.67048230279227927</v>
      </c>
      <c r="E495" s="156">
        <v>0.21227070261985728</v>
      </c>
      <c r="F495" s="156">
        <v>4.9523444609416163E-2</v>
      </c>
      <c r="G495" s="156">
        <v>1.1590593419225059E-2</v>
      </c>
      <c r="H495" s="156">
        <v>4.7895014129029165E-5</v>
      </c>
      <c r="I495" s="156">
        <v>5.4696106135351308E-2</v>
      </c>
      <c r="J495" s="156">
        <v>1</v>
      </c>
      <c r="K495" s="87">
        <v>20879</v>
      </c>
      <c r="L495" s="87"/>
      <c r="M495" s="156">
        <v>1E-3</v>
      </c>
      <c r="N495" s="156">
        <v>1E-3</v>
      </c>
      <c r="O495" s="156">
        <v>0</v>
      </c>
      <c r="P495" s="156">
        <v>1E-3</v>
      </c>
      <c r="Q495" s="156">
        <v>0.66400000000000003</v>
      </c>
      <c r="R495" s="156">
        <v>0.67700000000000005</v>
      </c>
      <c r="S495" s="156">
        <v>0.20699999999999999</v>
      </c>
      <c r="T495" s="156">
        <v>0.218</v>
      </c>
      <c r="U495" s="156">
        <v>4.7E-2</v>
      </c>
      <c r="V495" s="156">
        <v>5.2999999999999999E-2</v>
      </c>
      <c r="W495" s="156">
        <v>0.01</v>
      </c>
      <c r="X495" s="156">
        <v>1.2999999999999999E-2</v>
      </c>
      <c r="Y495" s="156">
        <v>0</v>
      </c>
      <c r="Z495" s="156">
        <v>0</v>
      </c>
      <c r="AA495" s="156">
        <v>5.1999999999999998E-2</v>
      </c>
      <c r="AB495" s="156">
        <v>5.8000000000000003E-2</v>
      </c>
    </row>
    <row r="496" spans="1:28" x14ac:dyDescent="0.25">
      <c r="A496" s="87" t="s">
        <v>1922</v>
      </c>
      <c r="B496" s="156" t="s">
        <v>294</v>
      </c>
      <c r="C496" s="156">
        <v>0.16624040920716113</v>
      </c>
      <c r="D496" s="156">
        <v>0.31138107416879796</v>
      </c>
      <c r="E496" s="156">
        <v>0.11445012787723785</v>
      </c>
      <c r="F496" s="156">
        <v>7.9923273657289004E-2</v>
      </c>
      <c r="G496" s="156">
        <v>0.24744245524296676</v>
      </c>
      <c r="H496" s="156">
        <v>1.9181585677749361E-3</v>
      </c>
      <c r="I496" s="156">
        <v>7.8644501278772372E-2</v>
      </c>
      <c r="J496" s="156">
        <v>1</v>
      </c>
      <c r="K496" s="87">
        <v>1564</v>
      </c>
      <c r="L496" s="87"/>
      <c r="M496" s="156" t="s">
        <v>294</v>
      </c>
      <c r="N496" s="156" t="s">
        <v>294</v>
      </c>
      <c r="O496" s="156">
        <v>0.14899999999999999</v>
      </c>
      <c r="P496" s="156">
        <v>0.186</v>
      </c>
      <c r="Q496" s="156">
        <v>0.28899999999999998</v>
      </c>
      <c r="R496" s="156">
        <v>0.33500000000000002</v>
      </c>
      <c r="S496" s="156">
        <v>0.1</v>
      </c>
      <c r="T496" s="156">
        <v>0.13100000000000001</v>
      </c>
      <c r="U496" s="156">
        <v>6.7000000000000004E-2</v>
      </c>
      <c r="V496" s="156">
        <v>9.4E-2</v>
      </c>
      <c r="W496" s="156">
        <v>0.22700000000000001</v>
      </c>
      <c r="X496" s="156">
        <v>0.26900000000000002</v>
      </c>
      <c r="Y496" s="156">
        <v>1E-3</v>
      </c>
      <c r="Z496" s="156">
        <v>6.0000000000000001E-3</v>
      </c>
      <c r="AA496" s="156">
        <v>6.6000000000000003E-2</v>
      </c>
      <c r="AB496" s="156">
        <v>9.2999999999999999E-2</v>
      </c>
    </row>
    <row r="497" spans="1:28" x14ac:dyDescent="0.25">
      <c r="A497" s="87" t="s">
        <v>1923</v>
      </c>
      <c r="B497" s="156">
        <v>8.0291970802919707E-2</v>
      </c>
      <c r="C497" s="156">
        <v>0.30218978102189781</v>
      </c>
      <c r="D497" s="156">
        <v>0.40145985401459855</v>
      </c>
      <c r="E497" s="156">
        <v>9.3430656934306563E-2</v>
      </c>
      <c r="F497" s="156">
        <v>2.9197080291970801E-3</v>
      </c>
      <c r="G497" s="156">
        <v>1.6058394160583942E-2</v>
      </c>
      <c r="H497" s="156" t="s">
        <v>294</v>
      </c>
      <c r="I497" s="156">
        <v>0.10364963503649635</v>
      </c>
      <c r="J497" s="156">
        <v>1</v>
      </c>
      <c r="K497" s="87">
        <v>685</v>
      </c>
      <c r="L497" s="87"/>
      <c r="M497" s="156">
        <v>6.2E-2</v>
      </c>
      <c r="N497" s="156">
        <v>0.10299999999999999</v>
      </c>
      <c r="O497" s="156">
        <v>0.26900000000000002</v>
      </c>
      <c r="P497" s="156">
        <v>0.33800000000000002</v>
      </c>
      <c r="Q497" s="156">
        <v>0.36499999999999999</v>
      </c>
      <c r="R497" s="156">
        <v>0.439</v>
      </c>
      <c r="S497" s="156">
        <v>7.3999999999999996E-2</v>
      </c>
      <c r="T497" s="156">
        <v>0.11799999999999999</v>
      </c>
      <c r="U497" s="156">
        <v>1E-3</v>
      </c>
      <c r="V497" s="156">
        <v>1.0999999999999999E-2</v>
      </c>
      <c r="W497" s="156">
        <v>8.9999999999999993E-3</v>
      </c>
      <c r="X497" s="156">
        <v>2.9000000000000001E-2</v>
      </c>
      <c r="Y497" s="156" t="s">
        <v>294</v>
      </c>
      <c r="Z497" s="156" t="s">
        <v>294</v>
      </c>
      <c r="AA497" s="156">
        <v>8.3000000000000004E-2</v>
      </c>
      <c r="AB497" s="156">
        <v>0.129</v>
      </c>
    </row>
    <row r="498" spans="1:28" x14ac:dyDescent="0.25">
      <c r="A498" s="87" t="s">
        <v>1924</v>
      </c>
      <c r="B498" s="156">
        <v>1.8009605122732125E-2</v>
      </c>
      <c r="C498" s="156">
        <v>0.5472251867662753</v>
      </c>
      <c r="D498" s="156">
        <v>0.26720917822838847</v>
      </c>
      <c r="E498" s="156">
        <v>4.7892209178228388E-2</v>
      </c>
      <c r="F498" s="156">
        <v>4.4023479188900743E-3</v>
      </c>
      <c r="G498" s="156">
        <v>1.8276414087513342E-2</v>
      </c>
      <c r="H498" s="156">
        <v>2.6680896478121667E-4</v>
      </c>
      <c r="I498" s="156">
        <v>9.6718249733191042E-2</v>
      </c>
      <c r="J498" s="156">
        <v>0.99999999999999978</v>
      </c>
      <c r="K498" s="87">
        <v>7496</v>
      </c>
      <c r="L498" s="87"/>
      <c r="M498" s="156">
        <v>1.4999999999999999E-2</v>
      </c>
      <c r="N498" s="156">
        <v>2.1000000000000001E-2</v>
      </c>
      <c r="O498" s="156">
        <v>0.53600000000000003</v>
      </c>
      <c r="P498" s="156">
        <v>0.55800000000000005</v>
      </c>
      <c r="Q498" s="156">
        <v>0.25700000000000001</v>
      </c>
      <c r="R498" s="156">
        <v>0.27700000000000002</v>
      </c>
      <c r="S498" s="156">
        <v>4.2999999999999997E-2</v>
      </c>
      <c r="T498" s="156">
        <v>5.2999999999999999E-2</v>
      </c>
      <c r="U498" s="156">
        <v>3.0000000000000001E-3</v>
      </c>
      <c r="V498" s="156">
        <v>6.0000000000000001E-3</v>
      </c>
      <c r="W498" s="156">
        <v>1.4999999999999999E-2</v>
      </c>
      <c r="X498" s="156">
        <v>2.1999999999999999E-2</v>
      </c>
      <c r="Y498" s="156">
        <v>0</v>
      </c>
      <c r="Z498" s="156">
        <v>1E-3</v>
      </c>
      <c r="AA498" s="156">
        <v>0.09</v>
      </c>
      <c r="AB498" s="156">
        <v>0.104</v>
      </c>
    </row>
    <row r="499" spans="1:28" x14ac:dyDescent="0.25">
      <c r="A499" s="87" t="s">
        <v>1925</v>
      </c>
      <c r="B499" s="156" t="s">
        <v>294</v>
      </c>
      <c r="C499" s="156">
        <v>0.25</v>
      </c>
      <c r="D499" s="156">
        <v>0.48</v>
      </c>
      <c r="E499" s="156">
        <v>0.1</v>
      </c>
      <c r="F499" s="156">
        <v>0.01</v>
      </c>
      <c r="G499" s="156">
        <v>0.13</v>
      </c>
      <c r="H499" s="156" t="s">
        <v>294</v>
      </c>
      <c r="I499" s="156">
        <v>0.03</v>
      </c>
      <c r="J499" s="156">
        <v>1</v>
      </c>
      <c r="K499" s="87">
        <v>100</v>
      </c>
      <c r="L499" s="87"/>
      <c r="M499" s="156" t="s">
        <v>294</v>
      </c>
      <c r="N499" s="156" t="s">
        <v>294</v>
      </c>
      <c r="O499" s="156">
        <v>0.17499999999999999</v>
      </c>
      <c r="P499" s="156">
        <v>0.34300000000000003</v>
      </c>
      <c r="Q499" s="156">
        <v>0.38500000000000001</v>
      </c>
      <c r="R499" s="156">
        <v>0.57699999999999996</v>
      </c>
      <c r="S499" s="156">
        <v>5.5E-2</v>
      </c>
      <c r="T499" s="156">
        <v>0.17399999999999999</v>
      </c>
      <c r="U499" s="156">
        <v>2E-3</v>
      </c>
      <c r="V499" s="156">
        <v>5.3999999999999999E-2</v>
      </c>
      <c r="W499" s="156">
        <v>7.8E-2</v>
      </c>
      <c r="X499" s="156">
        <v>0.21</v>
      </c>
      <c r="Y499" s="156" t="s">
        <v>294</v>
      </c>
      <c r="Z499" s="156" t="s">
        <v>294</v>
      </c>
      <c r="AA499" s="156">
        <v>0.01</v>
      </c>
      <c r="AB499" s="156">
        <v>8.5000000000000006E-2</v>
      </c>
    </row>
    <row r="500" spans="1:28" x14ac:dyDescent="0.25">
      <c r="A500" s="87" t="s">
        <v>1926</v>
      </c>
      <c r="B500" s="156" t="s">
        <v>294</v>
      </c>
      <c r="C500" s="156">
        <v>0.12121212121212122</v>
      </c>
      <c r="D500" s="156">
        <v>0.36363636363636365</v>
      </c>
      <c r="E500" s="156">
        <v>0.27272727272727271</v>
      </c>
      <c r="F500" s="156">
        <v>1.5151515151515152E-2</v>
      </c>
      <c r="G500" s="156">
        <v>0.13636363636363635</v>
      </c>
      <c r="H500" s="156">
        <v>1.5151515151515152E-2</v>
      </c>
      <c r="I500" s="156">
        <v>7.575757575757576E-2</v>
      </c>
      <c r="J500" s="156">
        <v>1</v>
      </c>
      <c r="K500" s="87">
        <v>66</v>
      </c>
      <c r="L500" s="87"/>
      <c r="M500" s="156" t="s">
        <v>294</v>
      </c>
      <c r="N500" s="156" t="s">
        <v>294</v>
      </c>
      <c r="O500" s="156">
        <v>6.3E-2</v>
      </c>
      <c r="P500" s="156">
        <v>0.221</v>
      </c>
      <c r="Q500" s="156">
        <v>0.25800000000000001</v>
      </c>
      <c r="R500" s="156">
        <v>0.48399999999999999</v>
      </c>
      <c r="S500" s="156">
        <v>0.18</v>
      </c>
      <c r="T500" s="156">
        <v>0.39</v>
      </c>
      <c r="U500" s="156">
        <v>3.0000000000000001E-3</v>
      </c>
      <c r="V500" s="156">
        <v>8.1000000000000003E-2</v>
      </c>
      <c r="W500" s="156">
        <v>7.2999999999999995E-2</v>
      </c>
      <c r="X500" s="156">
        <v>0.23899999999999999</v>
      </c>
      <c r="Y500" s="156">
        <v>3.0000000000000001E-3</v>
      </c>
      <c r="Z500" s="156">
        <v>8.1000000000000003E-2</v>
      </c>
      <c r="AA500" s="156">
        <v>3.3000000000000002E-2</v>
      </c>
      <c r="AB500" s="156">
        <v>0.16500000000000001</v>
      </c>
    </row>
    <row r="501" spans="1:28" x14ac:dyDescent="0.25">
      <c r="A501" s="87" t="s">
        <v>1927</v>
      </c>
      <c r="B501" s="156" t="s">
        <v>294</v>
      </c>
      <c r="C501" s="156">
        <v>0.27472527472527475</v>
      </c>
      <c r="D501" s="156">
        <v>0.26373626373626374</v>
      </c>
      <c r="E501" s="156">
        <v>0.32967032967032966</v>
      </c>
      <c r="F501" s="156">
        <v>1.098901098901099E-2</v>
      </c>
      <c r="G501" s="156">
        <v>6.2271062271062272E-2</v>
      </c>
      <c r="H501" s="156" t="s">
        <v>294</v>
      </c>
      <c r="I501" s="156">
        <v>5.8608058608058608E-2</v>
      </c>
      <c r="J501" s="156">
        <v>1</v>
      </c>
      <c r="K501" s="87">
        <v>273</v>
      </c>
      <c r="L501" s="87"/>
      <c r="M501" s="156" t="s">
        <v>294</v>
      </c>
      <c r="N501" s="156" t="s">
        <v>294</v>
      </c>
      <c r="O501" s="156">
        <v>0.22500000000000001</v>
      </c>
      <c r="P501" s="156">
        <v>0.33100000000000002</v>
      </c>
      <c r="Q501" s="156">
        <v>0.215</v>
      </c>
      <c r="R501" s="156">
        <v>0.31900000000000001</v>
      </c>
      <c r="S501" s="156">
        <v>0.27700000000000002</v>
      </c>
      <c r="T501" s="156">
        <v>0.38700000000000001</v>
      </c>
      <c r="U501" s="156">
        <v>4.0000000000000001E-3</v>
      </c>
      <c r="V501" s="156">
        <v>3.2000000000000001E-2</v>
      </c>
      <c r="W501" s="156">
        <v>3.9E-2</v>
      </c>
      <c r="X501" s="156">
        <v>9.7000000000000003E-2</v>
      </c>
      <c r="Y501" s="156" t="s">
        <v>294</v>
      </c>
      <c r="Z501" s="156" t="s">
        <v>294</v>
      </c>
      <c r="AA501" s="156">
        <v>3.5999999999999997E-2</v>
      </c>
      <c r="AB501" s="156">
        <v>9.2999999999999999E-2</v>
      </c>
    </row>
    <row r="502" spans="1:28" x14ac:dyDescent="0.25">
      <c r="A502" s="87" t="s">
        <v>1928</v>
      </c>
      <c r="B502" s="156" t="s">
        <v>294</v>
      </c>
      <c r="C502" s="156">
        <v>0.37174721189591076</v>
      </c>
      <c r="D502" s="156">
        <v>0.33457249070631973</v>
      </c>
      <c r="E502" s="156">
        <v>0.12267657992565056</v>
      </c>
      <c r="F502" s="156">
        <v>1.4869888475836431E-2</v>
      </c>
      <c r="G502" s="156">
        <v>6.3197026022304828E-2</v>
      </c>
      <c r="H502" s="156" t="s">
        <v>294</v>
      </c>
      <c r="I502" s="156">
        <v>9.2936802973977689E-2</v>
      </c>
      <c r="J502" s="156">
        <v>1.0000000000000002</v>
      </c>
      <c r="K502" s="87">
        <v>269</v>
      </c>
      <c r="L502" s="87"/>
      <c r="M502" s="156" t="s">
        <v>294</v>
      </c>
      <c r="N502" s="156" t="s">
        <v>294</v>
      </c>
      <c r="O502" s="156">
        <v>0.316</v>
      </c>
      <c r="P502" s="156">
        <v>0.43099999999999999</v>
      </c>
      <c r="Q502" s="156">
        <v>0.28100000000000003</v>
      </c>
      <c r="R502" s="156">
        <v>0.39300000000000002</v>
      </c>
      <c r="S502" s="156">
        <v>8.8999999999999996E-2</v>
      </c>
      <c r="T502" s="156">
        <v>0.16700000000000001</v>
      </c>
      <c r="U502" s="156">
        <v>6.0000000000000001E-3</v>
      </c>
      <c r="V502" s="156">
        <v>3.7999999999999999E-2</v>
      </c>
      <c r="W502" s="156">
        <v>0.04</v>
      </c>
      <c r="X502" s="156">
        <v>9.9000000000000005E-2</v>
      </c>
      <c r="Y502" s="156" t="s">
        <v>294</v>
      </c>
      <c r="Z502" s="156" t="s">
        <v>294</v>
      </c>
      <c r="AA502" s="156">
        <v>6.4000000000000001E-2</v>
      </c>
      <c r="AB502" s="156">
        <v>0.13400000000000001</v>
      </c>
    </row>
    <row r="503" spans="1:28" x14ac:dyDescent="0.25">
      <c r="A503" s="87" t="s">
        <v>1929</v>
      </c>
      <c r="B503" s="156" t="s">
        <v>294</v>
      </c>
      <c r="C503" s="156">
        <v>0.15953307392996108</v>
      </c>
      <c r="D503" s="156">
        <v>0.49416342412451364</v>
      </c>
      <c r="E503" s="156">
        <v>0.14396887159533073</v>
      </c>
      <c r="F503" s="156">
        <v>3.1128404669260701E-2</v>
      </c>
      <c r="G503" s="156">
        <v>7.7821011673151752E-2</v>
      </c>
      <c r="H503" s="156" t="s">
        <v>294</v>
      </c>
      <c r="I503" s="156">
        <v>9.3385214007782102E-2</v>
      </c>
      <c r="J503" s="156">
        <v>1</v>
      </c>
      <c r="K503" s="87">
        <v>257</v>
      </c>
      <c r="L503" s="87"/>
      <c r="M503" s="156" t="s">
        <v>294</v>
      </c>
      <c r="N503" s="156" t="s">
        <v>294</v>
      </c>
      <c r="O503" s="156">
        <v>0.12</v>
      </c>
      <c r="P503" s="156">
        <v>0.20899999999999999</v>
      </c>
      <c r="Q503" s="156">
        <v>0.434</v>
      </c>
      <c r="R503" s="156">
        <v>0.55500000000000005</v>
      </c>
      <c r="S503" s="156">
        <v>0.106</v>
      </c>
      <c r="T503" s="156">
        <v>0.192</v>
      </c>
      <c r="U503" s="156">
        <v>1.6E-2</v>
      </c>
      <c r="V503" s="156">
        <v>0.06</v>
      </c>
      <c r="W503" s="156">
        <v>5.0999999999999997E-2</v>
      </c>
      <c r="X503" s="156">
        <v>0.11700000000000001</v>
      </c>
      <c r="Y503" s="156" t="s">
        <v>294</v>
      </c>
      <c r="Z503" s="156" t="s">
        <v>294</v>
      </c>
      <c r="AA503" s="156">
        <v>6.4000000000000001E-2</v>
      </c>
      <c r="AB503" s="156">
        <v>0.13500000000000001</v>
      </c>
    </row>
    <row r="504" spans="1:28" x14ac:dyDescent="0.25">
      <c r="A504" s="87" t="s">
        <v>1930</v>
      </c>
      <c r="B504" s="156" t="s">
        <v>294</v>
      </c>
      <c r="C504" s="156">
        <v>9.9428571428571422E-2</v>
      </c>
      <c r="D504" s="156">
        <v>0.56114285714285717</v>
      </c>
      <c r="E504" s="156">
        <v>0.17371428571428571</v>
      </c>
      <c r="F504" s="156">
        <v>2.057142857142857E-2</v>
      </c>
      <c r="G504" s="156">
        <v>3.8857142857142854E-2</v>
      </c>
      <c r="H504" s="156" t="s">
        <v>294</v>
      </c>
      <c r="I504" s="156">
        <v>0.10628571428571429</v>
      </c>
      <c r="J504" s="156">
        <v>1</v>
      </c>
      <c r="K504" s="87">
        <v>875</v>
      </c>
      <c r="L504" s="87"/>
      <c r="M504" s="156" t="s">
        <v>294</v>
      </c>
      <c r="N504" s="156" t="s">
        <v>294</v>
      </c>
      <c r="O504" s="156">
        <v>8.1000000000000003E-2</v>
      </c>
      <c r="P504" s="156">
        <v>0.121</v>
      </c>
      <c r="Q504" s="156">
        <v>0.52800000000000002</v>
      </c>
      <c r="R504" s="156">
        <v>0.59399999999999997</v>
      </c>
      <c r="S504" s="156">
        <v>0.15</v>
      </c>
      <c r="T504" s="156">
        <v>0.2</v>
      </c>
      <c r="U504" s="156">
        <v>1.2999999999999999E-2</v>
      </c>
      <c r="V504" s="156">
        <v>3.2000000000000001E-2</v>
      </c>
      <c r="W504" s="156">
        <v>2.8000000000000001E-2</v>
      </c>
      <c r="X504" s="156">
        <v>5.3999999999999999E-2</v>
      </c>
      <c r="Y504" s="156" t="s">
        <v>294</v>
      </c>
      <c r="Z504" s="156" t="s">
        <v>294</v>
      </c>
      <c r="AA504" s="156">
        <v>8.7999999999999995E-2</v>
      </c>
      <c r="AB504" s="156">
        <v>0.128</v>
      </c>
    </row>
    <row r="505" spans="1:28" x14ac:dyDescent="0.25">
      <c r="A505" s="87" t="s">
        <v>1931</v>
      </c>
      <c r="B505" s="156" t="s">
        <v>294</v>
      </c>
      <c r="C505" s="156">
        <v>0.29445727482678985</v>
      </c>
      <c r="D505" s="156">
        <v>0.32794457274826788</v>
      </c>
      <c r="E505" s="156">
        <v>0.14318706697459585</v>
      </c>
      <c r="F505" s="156">
        <v>2.8868360277136258E-2</v>
      </c>
      <c r="G505" s="156">
        <v>0.14549653579676675</v>
      </c>
      <c r="H505" s="156" t="s">
        <v>294</v>
      </c>
      <c r="I505" s="156">
        <v>6.0046189376443418E-2</v>
      </c>
      <c r="J505" s="156">
        <v>1</v>
      </c>
      <c r="K505" s="87">
        <v>866</v>
      </c>
      <c r="L505" s="87"/>
      <c r="M505" s="156" t="s">
        <v>294</v>
      </c>
      <c r="N505" s="156" t="s">
        <v>294</v>
      </c>
      <c r="O505" s="156">
        <v>0.26500000000000001</v>
      </c>
      <c r="P505" s="156">
        <v>0.32600000000000001</v>
      </c>
      <c r="Q505" s="156">
        <v>0.29699999999999999</v>
      </c>
      <c r="R505" s="156">
        <v>0.36</v>
      </c>
      <c r="S505" s="156">
        <v>0.121</v>
      </c>
      <c r="T505" s="156">
        <v>0.16800000000000001</v>
      </c>
      <c r="U505" s="156">
        <v>0.02</v>
      </c>
      <c r="V505" s="156">
        <v>4.2000000000000003E-2</v>
      </c>
      <c r="W505" s="156">
        <v>0.124</v>
      </c>
      <c r="X505" s="156">
        <v>0.17100000000000001</v>
      </c>
      <c r="Y505" s="156" t="s">
        <v>294</v>
      </c>
      <c r="Z505" s="156" t="s">
        <v>294</v>
      </c>
      <c r="AA505" s="156">
        <v>4.5999999999999999E-2</v>
      </c>
      <c r="AB505" s="156">
        <v>7.8E-2</v>
      </c>
    </row>
    <row r="506" spans="1:28" x14ac:dyDescent="0.25">
      <c r="A506" s="87" t="s">
        <v>1932</v>
      </c>
      <c r="B506" s="156" t="s">
        <v>294</v>
      </c>
      <c r="C506" s="156">
        <v>0.21116138763197587</v>
      </c>
      <c r="D506" s="156">
        <v>0.25037707390648567</v>
      </c>
      <c r="E506" s="156">
        <v>0.2277526395173454</v>
      </c>
      <c r="F506" s="156">
        <v>5.128205128205128E-2</v>
      </c>
      <c r="G506" s="156">
        <v>0.20965309200603319</v>
      </c>
      <c r="H506" s="156">
        <v>1.5082956259426848E-3</v>
      </c>
      <c r="I506" s="156">
        <v>4.8265460030165915E-2</v>
      </c>
      <c r="J506" s="156">
        <v>1</v>
      </c>
      <c r="K506" s="87">
        <v>663</v>
      </c>
      <c r="L506" s="87"/>
      <c r="M506" s="156" t="s">
        <v>294</v>
      </c>
      <c r="N506" s="156" t="s">
        <v>294</v>
      </c>
      <c r="O506" s="156">
        <v>0.182</v>
      </c>
      <c r="P506" s="156">
        <v>0.24399999999999999</v>
      </c>
      <c r="Q506" s="156">
        <v>0.219</v>
      </c>
      <c r="R506" s="156">
        <v>0.28499999999999998</v>
      </c>
      <c r="S506" s="156">
        <v>0.19700000000000001</v>
      </c>
      <c r="T506" s="156">
        <v>0.26100000000000001</v>
      </c>
      <c r="U506" s="156">
        <v>3.6999999999999998E-2</v>
      </c>
      <c r="V506" s="156">
        <v>7.0999999999999994E-2</v>
      </c>
      <c r="W506" s="156">
        <v>0.18</v>
      </c>
      <c r="X506" s="156">
        <v>0.24199999999999999</v>
      </c>
      <c r="Y506" s="156">
        <v>0</v>
      </c>
      <c r="Z506" s="156">
        <v>8.0000000000000002E-3</v>
      </c>
      <c r="AA506" s="156">
        <v>3.4000000000000002E-2</v>
      </c>
      <c r="AB506" s="156">
        <v>6.7000000000000004E-2</v>
      </c>
    </row>
    <row r="507" spans="1:28" x14ac:dyDescent="0.25">
      <c r="A507" s="87" t="s">
        <v>1933</v>
      </c>
      <c r="B507" s="156" t="s">
        <v>294</v>
      </c>
      <c r="C507" s="156">
        <v>1.0309278350515464E-2</v>
      </c>
      <c r="D507" s="156">
        <v>9.2783505154639179E-2</v>
      </c>
      <c r="E507" s="156">
        <v>0.10051546391752578</v>
      </c>
      <c r="F507" s="156">
        <v>7.9896907216494839E-2</v>
      </c>
      <c r="G507" s="156">
        <v>0.64690721649484539</v>
      </c>
      <c r="H507" s="156" t="s">
        <v>294</v>
      </c>
      <c r="I507" s="156">
        <v>6.9587628865979384E-2</v>
      </c>
      <c r="J507" s="156">
        <v>1</v>
      </c>
      <c r="K507" s="87">
        <v>388</v>
      </c>
      <c r="L507" s="87"/>
      <c r="M507" s="156" t="s">
        <v>294</v>
      </c>
      <c r="N507" s="156" t="s">
        <v>294</v>
      </c>
      <c r="O507" s="156">
        <v>4.0000000000000001E-3</v>
      </c>
      <c r="P507" s="156">
        <v>2.5999999999999999E-2</v>
      </c>
      <c r="Q507" s="156">
        <v>6.8000000000000005E-2</v>
      </c>
      <c r="R507" s="156">
        <v>0.126</v>
      </c>
      <c r="S507" s="156">
        <v>7.3999999999999996E-2</v>
      </c>
      <c r="T507" s="156">
        <v>0.13400000000000001</v>
      </c>
      <c r="U507" s="156">
        <v>5.7000000000000002E-2</v>
      </c>
      <c r="V507" s="156">
        <v>0.111</v>
      </c>
      <c r="W507" s="156">
        <v>0.59799999999999998</v>
      </c>
      <c r="X507" s="156">
        <v>0.69299999999999995</v>
      </c>
      <c r="Y507" s="156" t="s">
        <v>294</v>
      </c>
      <c r="Z507" s="156" t="s">
        <v>294</v>
      </c>
      <c r="AA507" s="156">
        <v>4.8000000000000001E-2</v>
      </c>
      <c r="AB507" s="156">
        <v>9.9000000000000005E-2</v>
      </c>
    </row>
    <row r="508" spans="1:28" x14ac:dyDescent="0.25">
      <c r="A508" s="87" t="s">
        <v>1934</v>
      </c>
      <c r="B508" s="156" t="s">
        <v>294</v>
      </c>
      <c r="C508" s="156">
        <v>0.23404255319148937</v>
      </c>
      <c r="D508" s="156">
        <v>0.42553191489361702</v>
      </c>
      <c r="E508" s="156">
        <v>0.10638297872340426</v>
      </c>
      <c r="F508" s="156">
        <v>1.0638297872340425E-2</v>
      </c>
      <c r="G508" s="156">
        <v>0.13829787234042554</v>
      </c>
      <c r="H508" s="156">
        <v>1.0638297872340425E-2</v>
      </c>
      <c r="I508" s="156">
        <v>7.4468085106382975E-2</v>
      </c>
      <c r="J508" s="156">
        <v>1</v>
      </c>
      <c r="K508" s="87">
        <v>94</v>
      </c>
      <c r="L508" s="87"/>
      <c r="M508" s="156" t="s">
        <v>294</v>
      </c>
      <c r="N508" s="156" t="s">
        <v>294</v>
      </c>
      <c r="O508" s="156">
        <v>0.16</v>
      </c>
      <c r="P508" s="156">
        <v>0.32900000000000001</v>
      </c>
      <c r="Q508" s="156">
        <v>0.33</v>
      </c>
      <c r="R508" s="156">
        <v>0.52600000000000002</v>
      </c>
      <c r="S508" s="156">
        <v>5.8999999999999997E-2</v>
      </c>
      <c r="T508" s="156">
        <v>0.185</v>
      </c>
      <c r="U508" s="156">
        <v>2E-3</v>
      </c>
      <c r="V508" s="156">
        <v>5.8000000000000003E-2</v>
      </c>
      <c r="W508" s="156">
        <v>8.3000000000000004E-2</v>
      </c>
      <c r="X508" s="156">
        <v>0.222</v>
      </c>
      <c r="Y508" s="156">
        <v>2E-3</v>
      </c>
      <c r="Z508" s="156">
        <v>5.8000000000000003E-2</v>
      </c>
      <c r="AA508" s="156">
        <v>3.6999999999999998E-2</v>
      </c>
      <c r="AB508" s="156">
        <v>0.14599999999999999</v>
      </c>
    </row>
    <row r="509" spans="1:28" x14ac:dyDescent="0.25">
      <c r="A509" s="87" t="s">
        <v>1935</v>
      </c>
      <c r="B509" s="156" t="s">
        <v>294</v>
      </c>
      <c r="C509" s="156">
        <v>2.1238938053097345E-2</v>
      </c>
      <c r="D509" s="156">
        <v>0.13805309734513274</v>
      </c>
      <c r="E509" s="156">
        <v>0.1079646017699115</v>
      </c>
      <c r="F509" s="156">
        <v>0.10088495575221239</v>
      </c>
      <c r="G509" s="156">
        <v>0.56283185840707961</v>
      </c>
      <c r="H509" s="156" t="s">
        <v>294</v>
      </c>
      <c r="I509" s="156">
        <v>6.9026548672566371E-2</v>
      </c>
      <c r="J509" s="156">
        <v>1</v>
      </c>
      <c r="K509" s="87">
        <v>565</v>
      </c>
      <c r="L509" s="87"/>
      <c r="M509" s="156" t="s">
        <v>294</v>
      </c>
      <c r="N509" s="156" t="s">
        <v>294</v>
      </c>
      <c r="O509" s="156">
        <v>1.2E-2</v>
      </c>
      <c r="P509" s="156">
        <v>3.6999999999999998E-2</v>
      </c>
      <c r="Q509" s="156">
        <v>0.112</v>
      </c>
      <c r="R509" s="156">
        <v>0.16900000000000001</v>
      </c>
      <c r="S509" s="156">
        <v>8.5000000000000006E-2</v>
      </c>
      <c r="T509" s="156">
        <v>0.13600000000000001</v>
      </c>
      <c r="U509" s="156">
        <v>7.9000000000000001E-2</v>
      </c>
      <c r="V509" s="156">
        <v>0.128</v>
      </c>
      <c r="W509" s="156">
        <v>0.52200000000000002</v>
      </c>
      <c r="X509" s="156">
        <v>0.60299999999999998</v>
      </c>
      <c r="Y509" s="156" t="s">
        <v>294</v>
      </c>
      <c r="Z509" s="156" t="s">
        <v>294</v>
      </c>
      <c r="AA509" s="156">
        <v>5.0999999999999997E-2</v>
      </c>
      <c r="AB509" s="156">
        <v>9.2999999999999999E-2</v>
      </c>
    </row>
    <row r="510" spans="1:28" x14ac:dyDescent="0.25">
      <c r="A510" s="87" t="s">
        <v>1936</v>
      </c>
      <c r="B510" s="156" t="s">
        <v>294</v>
      </c>
      <c r="C510" s="156">
        <v>4.6357615894039736E-2</v>
      </c>
      <c r="D510" s="156">
        <v>0.24503311258278146</v>
      </c>
      <c r="E510" s="156">
        <v>0.19205298013245034</v>
      </c>
      <c r="F510" s="156">
        <v>1.9867549668874173E-2</v>
      </c>
      <c r="G510" s="156">
        <v>0.41721854304635764</v>
      </c>
      <c r="H510" s="156">
        <v>6.6225165562913907E-3</v>
      </c>
      <c r="I510" s="156">
        <v>7.2847682119205295E-2</v>
      </c>
      <c r="J510" s="156">
        <v>1</v>
      </c>
      <c r="K510" s="87">
        <v>151</v>
      </c>
      <c r="L510" s="87"/>
      <c r="M510" s="156" t="s">
        <v>294</v>
      </c>
      <c r="N510" s="156" t="s">
        <v>294</v>
      </c>
      <c r="O510" s="156">
        <v>2.3E-2</v>
      </c>
      <c r="P510" s="156">
        <v>9.2999999999999999E-2</v>
      </c>
      <c r="Q510" s="156">
        <v>0.183</v>
      </c>
      <c r="R510" s="156">
        <v>0.31900000000000001</v>
      </c>
      <c r="S510" s="156">
        <v>0.13700000000000001</v>
      </c>
      <c r="T510" s="156">
        <v>0.26200000000000001</v>
      </c>
      <c r="U510" s="156">
        <v>7.0000000000000001E-3</v>
      </c>
      <c r="V510" s="156">
        <v>5.7000000000000002E-2</v>
      </c>
      <c r="W510" s="156">
        <v>0.34200000000000003</v>
      </c>
      <c r="X510" s="156">
        <v>0.497</v>
      </c>
      <c r="Y510" s="156">
        <v>1E-3</v>
      </c>
      <c r="Z510" s="156">
        <v>3.6999999999999998E-2</v>
      </c>
      <c r="AA510" s="156">
        <v>4.1000000000000002E-2</v>
      </c>
      <c r="AB510" s="156">
        <v>0.126</v>
      </c>
    </row>
    <row r="511" spans="1:28" x14ac:dyDescent="0.25">
      <c r="A511" s="87" t="s">
        <v>1937</v>
      </c>
      <c r="B511" s="156" t="s">
        <v>294</v>
      </c>
      <c r="C511" s="156">
        <v>0.22163308589607636</v>
      </c>
      <c r="D511" s="156">
        <v>0.23329798515376457</v>
      </c>
      <c r="E511" s="156">
        <v>0.13043478260869565</v>
      </c>
      <c r="F511" s="156">
        <v>5.8324496288441142E-2</v>
      </c>
      <c r="G511" s="156">
        <v>0.31813361611876989</v>
      </c>
      <c r="H511" s="156">
        <v>4.2417815482502655E-3</v>
      </c>
      <c r="I511" s="156">
        <v>3.3934252386002124E-2</v>
      </c>
      <c r="J511" s="156">
        <v>1</v>
      </c>
      <c r="K511" s="87">
        <v>943</v>
      </c>
      <c r="L511" s="87"/>
      <c r="M511" s="156" t="s">
        <v>294</v>
      </c>
      <c r="N511" s="156" t="s">
        <v>294</v>
      </c>
      <c r="O511" s="156">
        <v>0.19600000000000001</v>
      </c>
      <c r="P511" s="156">
        <v>0.249</v>
      </c>
      <c r="Q511" s="156">
        <v>0.20699999999999999</v>
      </c>
      <c r="R511" s="156">
        <v>0.26100000000000001</v>
      </c>
      <c r="S511" s="156">
        <v>0.11</v>
      </c>
      <c r="T511" s="156">
        <v>0.153</v>
      </c>
      <c r="U511" s="156">
        <v>4.4999999999999998E-2</v>
      </c>
      <c r="V511" s="156">
        <v>7.4999999999999997E-2</v>
      </c>
      <c r="W511" s="156">
        <v>0.28899999999999998</v>
      </c>
      <c r="X511" s="156">
        <v>0.34899999999999998</v>
      </c>
      <c r="Y511" s="156">
        <v>2E-3</v>
      </c>
      <c r="Z511" s="156">
        <v>1.0999999999999999E-2</v>
      </c>
      <c r="AA511" s="156">
        <v>2.4E-2</v>
      </c>
      <c r="AB511" s="156">
        <v>4.8000000000000001E-2</v>
      </c>
    </row>
    <row r="512" spans="1:28" x14ac:dyDescent="0.25">
      <c r="A512" s="87" t="s">
        <v>1938</v>
      </c>
      <c r="B512" s="156" t="s">
        <v>294</v>
      </c>
      <c r="C512" s="156">
        <v>0.46153846153846156</v>
      </c>
      <c r="D512" s="156">
        <v>0.30769230769230771</v>
      </c>
      <c r="E512" s="156">
        <v>7.6923076923076927E-2</v>
      </c>
      <c r="F512" s="156" t="s">
        <v>294</v>
      </c>
      <c r="G512" s="156">
        <v>7.6923076923076927E-2</v>
      </c>
      <c r="H512" s="156" t="s">
        <v>294</v>
      </c>
      <c r="I512" s="156">
        <v>7.6923076923076927E-2</v>
      </c>
      <c r="J512" s="156">
        <v>1</v>
      </c>
      <c r="K512" s="87">
        <v>13</v>
      </c>
      <c r="L512" s="87"/>
      <c r="M512" s="156" t="s">
        <v>294</v>
      </c>
      <c r="N512" s="156" t="s">
        <v>294</v>
      </c>
      <c r="O512" s="156">
        <v>0.23200000000000001</v>
      </c>
      <c r="P512" s="156">
        <v>0.70899999999999996</v>
      </c>
      <c r="Q512" s="156">
        <v>0.127</v>
      </c>
      <c r="R512" s="156">
        <v>0.57599999999999996</v>
      </c>
      <c r="S512" s="156">
        <v>1.4E-2</v>
      </c>
      <c r="T512" s="156">
        <v>0.33300000000000002</v>
      </c>
      <c r="U512" s="156" t="s">
        <v>294</v>
      </c>
      <c r="V512" s="156" t="s">
        <v>294</v>
      </c>
      <c r="W512" s="156">
        <v>1.4E-2</v>
      </c>
      <c r="X512" s="156">
        <v>0.33300000000000002</v>
      </c>
      <c r="Y512" s="156" t="s">
        <v>294</v>
      </c>
      <c r="Z512" s="156" t="s">
        <v>294</v>
      </c>
      <c r="AA512" s="156">
        <v>1.4E-2</v>
      </c>
      <c r="AB512" s="156">
        <v>0.33300000000000002</v>
      </c>
    </row>
    <row r="513" spans="1:28" x14ac:dyDescent="0.25">
      <c r="A513" s="87" t="s">
        <v>1939</v>
      </c>
      <c r="B513" s="156" t="s">
        <v>294</v>
      </c>
      <c r="C513" s="156">
        <v>0.42990654205607476</v>
      </c>
      <c r="D513" s="156">
        <v>0.32710280373831774</v>
      </c>
      <c r="E513" s="156">
        <v>5.2570093457943924E-2</v>
      </c>
      <c r="F513" s="156">
        <v>1.0903426791277258E-2</v>
      </c>
      <c r="G513" s="156">
        <v>1.5186915887850467E-2</v>
      </c>
      <c r="H513" s="156" t="s">
        <v>294</v>
      </c>
      <c r="I513" s="156">
        <v>0.16433021806853582</v>
      </c>
      <c r="J513" s="156">
        <v>1</v>
      </c>
      <c r="K513" s="87">
        <v>2568</v>
      </c>
      <c r="L513" s="87"/>
      <c r="M513" s="156" t="s">
        <v>294</v>
      </c>
      <c r="N513" s="156" t="s">
        <v>294</v>
      </c>
      <c r="O513" s="156">
        <v>0.41099999999999998</v>
      </c>
      <c r="P513" s="156">
        <v>0.44900000000000001</v>
      </c>
      <c r="Q513" s="156">
        <v>0.309</v>
      </c>
      <c r="R513" s="156">
        <v>0.34499999999999997</v>
      </c>
      <c r="S513" s="156">
        <v>4.4999999999999998E-2</v>
      </c>
      <c r="T513" s="156">
        <v>6.2E-2</v>
      </c>
      <c r="U513" s="156">
        <v>8.0000000000000002E-3</v>
      </c>
      <c r="V513" s="156">
        <v>1.6E-2</v>
      </c>
      <c r="W513" s="156">
        <v>1.0999999999999999E-2</v>
      </c>
      <c r="X513" s="156">
        <v>2.1000000000000001E-2</v>
      </c>
      <c r="Y513" s="156" t="s">
        <v>294</v>
      </c>
      <c r="Z513" s="156" t="s">
        <v>294</v>
      </c>
      <c r="AA513" s="156">
        <v>0.151</v>
      </c>
      <c r="AB513" s="156">
        <v>0.17899999999999999</v>
      </c>
    </row>
    <row r="514" spans="1:28" x14ac:dyDescent="0.25">
      <c r="A514" s="87" t="s">
        <v>1940</v>
      </c>
      <c r="B514" s="156" t="s">
        <v>294</v>
      </c>
      <c r="C514" s="156">
        <v>2.7027027027027029E-3</v>
      </c>
      <c r="D514" s="156">
        <v>0.39729729729729729</v>
      </c>
      <c r="E514" s="156">
        <v>0.21081081081081082</v>
      </c>
      <c r="F514" s="156">
        <v>7.0270270270270274E-2</v>
      </c>
      <c r="G514" s="156">
        <v>0.28918918918918918</v>
      </c>
      <c r="H514" s="156" t="s">
        <v>294</v>
      </c>
      <c r="I514" s="156">
        <v>2.9729729729729731E-2</v>
      </c>
      <c r="J514" s="156">
        <v>0.99999999999999989</v>
      </c>
      <c r="K514" s="87">
        <v>370</v>
      </c>
      <c r="L514" s="87"/>
      <c r="M514" s="156" t="s">
        <v>294</v>
      </c>
      <c r="N514" s="156" t="s">
        <v>294</v>
      </c>
      <c r="O514" s="156">
        <v>0</v>
      </c>
      <c r="P514" s="156">
        <v>1.4999999999999999E-2</v>
      </c>
      <c r="Q514" s="156">
        <v>0.34899999999999998</v>
      </c>
      <c r="R514" s="156">
        <v>0.44800000000000001</v>
      </c>
      <c r="S514" s="156">
        <v>0.17199999999999999</v>
      </c>
      <c r="T514" s="156">
        <v>0.255</v>
      </c>
      <c r="U514" s="156">
        <v>4.8000000000000001E-2</v>
      </c>
      <c r="V514" s="156">
        <v>0.10100000000000001</v>
      </c>
      <c r="W514" s="156">
        <v>0.245</v>
      </c>
      <c r="X514" s="156">
        <v>0.33700000000000002</v>
      </c>
      <c r="Y514" s="156" t="s">
        <v>294</v>
      </c>
      <c r="Z514" s="156" t="s">
        <v>294</v>
      </c>
      <c r="AA514" s="156">
        <v>1.7000000000000001E-2</v>
      </c>
      <c r="AB514" s="156">
        <v>5.1999999999999998E-2</v>
      </c>
    </row>
    <row r="515" spans="1:28" x14ac:dyDescent="0.25">
      <c r="A515" s="87" t="s">
        <v>1941</v>
      </c>
      <c r="B515" s="156" t="s">
        <v>294</v>
      </c>
      <c r="C515" s="156">
        <v>0.19444444444444445</v>
      </c>
      <c r="D515" s="156">
        <v>0.1388888888888889</v>
      </c>
      <c r="E515" s="156">
        <v>0.22222222222222221</v>
      </c>
      <c r="F515" s="156">
        <v>8.3333333333333329E-2</v>
      </c>
      <c r="G515" s="156">
        <v>0.3611111111111111</v>
      </c>
      <c r="H515" s="156" t="s">
        <v>294</v>
      </c>
      <c r="I515" s="156" t="s">
        <v>294</v>
      </c>
      <c r="J515" s="156">
        <v>1</v>
      </c>
      <c r="K515" s="87">
        <v>36</v>
      </c>
      <c r="L515" s="87"/>
      <c r="M515" s="156" t="s">
        <v>294</v>
      </c>
      <c r="N515" s="156" t="s">
        <v>294</v>
      </c>
      <c r="O515" s="156">
        <v>9.8000000000000004E-2</v>
      </c>
      <c r="P515" s="156">
        <v>0.35</v>
      </c>
      <c r="Q515" s="156">
        <v>6.0999999999999999E-2</v>
      </c>
      <c r="R515" s="156">
        <v>0.28699999999999998</v>
      </c>
      <c r="S515" s="156">
        <v>0.11700000000000001</v>
      </c>
      <c r="T515" s="156">
        <v>0.38100000000000001</v>
      </c>
      <c r="U515" s="156">
        <v>2.9000000000000001E-2</v>
      </c>
      <c r="V515" s="156">
        <v>0.218</v>
      </c>
      <c r="W515" s="156">
        <v>0.22500000000000001</v>
      </c>
      <c r="X515" s="156">
        <v>0.52400000000000002</v>
      </c>
      <c r="Y515" s="156" t="s">
        <v>294</v>
      </c>
      <c r="Z515" s="156" t="s">
        <v>294</v>
      </c>
      <c r="AA515" s="156" t="s">
        <v>294</v>
      </c>
      <c r="AB515" s="156" t="s">
        <v>294</v>
      </c>
    </row>
    <row r="516" spans="1:28" x14ac:dyDescent="0.25">
      <c r="A516" s="87" t="s">
        <v>1942</v>
      </c>
      <c r="B516" s="156" t="s">
        <v>294</v>
      </c>
      <c r="C516" s="156">
        <v>9.1954022988505746E-2</v>
      </c>
      <c r="D516" s="156">
        <v>0.3045977011494253</v>
      </c>
      <c r="E516" s="156">
        <v>0.13218390804597702</v>
      </c>
      <c r="F516" s="156">
        <v>4.5977011494252873E-2</v>
      </c>
      <c r="G516" s="156">
        <v>0.36206896551724138</v>
      </c>
      <c r="H516" s="156" t="s">
        <v>294</v>
      </c>
      <c r="I516" s="156">
        <v>6.3218390804597707E-2</v>
      </c>
      <c r="J516" s="156">
        <v>0.99999999999999989</v>
      </c>
      <c r="K516" s="87">
        <v>174</v>
      </c>
      <c r="L516" s="87"/>
      <c r="M516" s="156" t="s">
        <v>294</v>
      </c>
      <c r="N516" s="156" t="s">
        <v>294</v>
      </c>
      <c r="O516" s="156">
        <v>5.7000000000000002E-2</v>
      </c>
      <c r="P516" s="156">
        <v>0.14399999999999999</v>
      </c>
      <c r="Q516" s="156">
        <v>0.24099999999999999</v>
      </c>
      <c r="R516" s="156">
        <v>0.377</v>
      </c>
      <c r="S516" s="156">
        <v>0.09</v>
      </c>
      <c r="T516" s="156">
        <v>0.191</v>
      </c>
      <c r="U516" s="156">
        <v>2.3E-2</v>
      </c>
      <c r="V516" s="156">
        <v>8.7999999999999995E-2</v>
      </c>
      <c r="W516" s="156">
        <v>0.29399999999999998</v>
      </c>
      <c r="X516" s="156">
        <v>0.436</v>
      </c>
      <c r="Y516" s="156" t="s">
        <v>294</v>
      </c>
      <c r="Z516" s="156" t="s">
        <v>294</v>
      </c>
      <c r="AA516" s="156">
        <v>3.5999999999999997E-2</v>
      </c>
      <c r="AB516" s="156">
        <v>0.11</v>
      </c>
    </row>
    <row r="517" spans="1:28" x14ac:dyDescent="0.25">
      <c r="A517" s="87" t="s">
        <v>1943</v>
      </c>
      <c r="B517" s="156" t="s">
        <v>294</v>
      </c>
      <c r="C517" s="156">
        <v>0.14307004470938897</v>
      </c>
      <c r="D517" s="156">
        <v>0.32563338301043221</v>
      </c>
      <c r="E517" s="156">
        <v>0.13040238450074515</v>
      </c>
      <c r="F517" s="156">
        <v>4.1728763040238454E-2</v>
      </c>
      <c r="G517" s="156">
        <v>0.26005961251862891</v>
      </c>
      <c r="H517" s="156">
        <v>1.4903129657228018E-3</v>
      </c>
      <c r="I517" s="156">
        <v>9.7615499254843516E-2</v>
      </c>
      <c r="J517" s="156">
        <v>0.99999999999999989</v>
      </c>
      <c r="K517" s="87">
        <v>1342</v>
      </c>
      <c r="L517" s="87"/>
      <c r="M517" s="156" t="s">
        <v>294</v>
      </c>
      <c r="N517" s="156" t="s">
        <v>294</v>
      </c>
      <c r="O517" s="156">
        <v>0.125</v>
      </c>
      <c r="P517" s="156">
        <v>0.16300000000000001</v>
      </c>
      <c r="Q517" s="156">
        <v>0.30099999999999999</v>
      </c>
      <c r="R517" s="156">
        <v>0.35099999999999998</v>
      </c>
      <c r="S517" s="156">
        <v>0.113</v>
      </c>
      <c r="T517" s="156">
        <v>0.14899999999999999</v>
      </c>
      <c r="U517" s="156">
        <v>3.2000000000000001E-2</v>
      </c>
      <c r="V517" s="156">
        <v>5.3999999999999999E-2</v>
      </c>
      <c r="W517" s="156">
        <v>0.23699999999999999</v>
      </c>
      <c r="X517" s="156">
        <v>0.28399999999999997</v>
      </c>
      <c r="Y517" s="156">
        <v>0</v>
      </c>
      <c r="Z517" s="156">
        <v>5.0000000000000001E-3</v>
      </c>
      <c r="AA517" s="156">
        <v>8.3000000000000004E-2</v>
      </c>
      <c r="AB517" s="156">
        <v>0.115</v>
      </c>
    </row>
    <row r="518" spans="1:28" x14ac:dyDescent="0.25">
      <c r="A518" s="87" t="s">
        <v>1944</v>
      </c>
      <c r="B518" s="156" t="s">
        <v>294</v>
      </c>
      <c r="C518" s="156">
        <v>0.29602888086642598</v>
      </c>
      <c r="D518" s="156">
        <v>0.19855595667870035</v>
      </c>
      <c r="E518" s="156">
        <v>0.10108303249097472</v>
      </c>
      <c r="F518" s="156">
        <v>0.15162454873646208</v>
      </c>
      <c r="G518" s="156">
        <v>0.18050541516245489</v>
      </c>
      <c r="H518" s="156">
        <v>3.6101083032490976E-3</v>
      </c>
      <c r="I518" s="156">
        <v>6.8592057761732855E-2</v>
      </c>
      <c r="J518" s="156">
        <v>1</v>
      </c>
      <c r="K518" s="87">
        <v>277</v>
      </c>
      <c r="L518" s="87"/>
      <c r="M518" s="156" t="s">
        <v>294</v>
      </c>
      <c r="N518" s="156" t="s">
        <v>294</v>
      </c>
      <c r="O518" s="156">
        <v>0.245</v>
      </c>
      <c r="P518" s="156">
        <v>0.35199999999999998</v>
      </c>
      <c r="Q518" s="156">
        <v>0.156</v>
      </c>
      <c r="R518" s="156">
        <v>0.25</v>
      </c>
      <c r="S518" s="156">
        <v>7.0999999999999994E-2</v>
      </c>
      <c r="T518" s="156">
        <v>0.14199999999999999</v>
      </c>
      <c r="U518" s="156">
        <v>0.114</v>
      </c>
      <c r="V518" s="156">
        <v>0.19900000000000001</v>
      </c>
      <c r="W518" s="156">
        <v>0.14000000000000001</v>
      </c>
      <c r="X518" s="156">
        <v>0.23</v>
      </c>
      <c r="Y518" s="156">
        <v>1E-3</v>
      </c>
      <c r="Z518" s="156">
        <v>0.02</v>
      </c>
      <c r="AA518" s="156">
        <v>4.3999999999999997E-2</v>
      </c>
      <c r="AB518" s="156">
        <v>0.105</v>
      </c>
    </row>
    <row r="519" spans="1:28" x14ac:dyDescent="0.25">
      <c r="A519" s="87" t="s">
        <v>1945</v>
      </c>
      <c r="B519" s="156" t="s">
        <v>294</v>
      </c>
      <c r="C519" s="156">
        <v>0.21875</v>
      </c>
      <c r="D519" s="156">
        <v>0.25</v>
      </c>
      <c r="E519" s="156">
        <v>0.125</v>
      </c>
      <c r="F519" s="156">
        <v>6.25E-2</v>
      </c>
      <c r="G519" s="156">
        <v>0.1875</v>
      </c>
      <c r="H519" s="156" t="s">
        <v>294</v>
      </c>
      <c r="I519" s="156">
        <v>0.15625</v>
      </c>
      <c r="J519" s="156">
        <v>1</v>
      </c>
      <c r="K519" s="87">
        <v>32</v>
      </c>
      <c r="L519" s="87"/>
      <c r="M519" s="156" t="s">
        <v>294</v>
      </c>
      <c r="N519" s="156" t="s">
        <v>294</v>
      </c>
      <c r="O519" s="156">
        <v>0.11</v>
      </c>
      <c r="P519" s="156">
        <v>0.38800000000000001</v>
      </c>
      <c r="Q519" s="156">
        <v>0.13300000000000001</v>
      </c>
      <c r="R519" s="156">
        <v>0.42099999999999999</v>
      </c>
      <c r="S519" s="156">
        <v>0.05</v>
      </c>
      <c r="T519" s="156">
        <v>0.28100000000000003</v>
      </c>
      <c r="U519" s="156">
        <v>1.7000000000000001E-2</v>
      </c>
      <c r="V519" s="156">
        <v>0.20100000000000001</v>
      </c>
      <c r="W519" s="156">
        <v>8.8999999999999996E-2</v>
      </c>
      <c r="X519" s="156">
        <v>0.35299999999999998</v>
      </c>
      <c r="Y519" s="156" t="s">
        <v>294</v>
      </c>
      <c r="Z519" s="156" t="s">
        <v>294</v>
      </c>
      <c r="AA519" s="156">
        <v>6.9000000000000006E-2</v>
      </c>
      <c r="AB519" s="156">
        <v>0.318</v>
      </c>
    </row>
    <row r="520" spans="1:28" x14ac:dyDescent="0.25">
      <c r="A520" s="87" t="s">
        <v>1946</v>
      </c>
      <c r="B520" s="156" t="s">
        <v>294</v>
      </c>
      <c r="C520" s="156">
        <v>3.0721966205837174E-3</v>
      </c>
      <c r="D520" s="156">
        <v>0.42549923195084488</v>
      </c>
      <c r="E520" s="156">
        <v>0.29953917050691242</v>
      </c>
      <c r="F520" s="156">
        <v>6.1443932411674347E-2</v>
      </c>
      <c r="G520" s="156">
        <v>0.1674347158218126</v>
      </c>
      <c r="H520" s="156" t="s">
        <v>294</v>
      </c>
      <c r="I520" s="156">
        <v>4.3010752688172046E-2</v>
      </c>
      <c r="J520" s="156">
        <v>0.99999999999999989</v>
      </c>
      <c r="K520" s="87">
        <v>651</v>
      </c>
      <c r="L520" s="87"/>
      <c r="M520" s="156" t="s">
        <v>294</v>
      </c>
      <c r="N520" s="156" t="s">
        <v>294</v>
      </c>
      <c r="O520" s="156">
        <v>1E-3</v>
      </c>
      <c r="P520" s="156">
        <v>1.0999999999999999E-2</v>
      </c>
      <c r="Q520" s="156">
        <v>0.38800000000000001</v>
      </c>
      <c r="R520" s="156">
        <v>0.46400000000000002</v>
      </c>
      <c r="S520" s="156">
        <v>0.26600000000000001</v>
      </c>
      <c r="T520" s="156">
        <v>0.33600000000000002</v>
      </c>
      <c r="U520" s="156">
        <v>4.4999999999999998E-2</v>
      </c>
      <c r="V520" s="156">
        <v>8.3000000000000004E-2</v>
      </c>
      <c r="W520" s="156">
        <v>0.14099999999999999</v>
      </c>
      <c r="X520" s="156">
        <v>0.19800000000000001</v>
      </c>
      <c r="Y520" s="156" t="s">
        <v>294</v>
      </c>
      <c r="Z520" s="156" t="s">
        <v>294</v>
      </c>
      <c r="AA520" s="156">
        <v>0.03</v>
      </c>
      <c r="AB520" s="156">
        <v>6.0999999999999999E-2</v>
      </c>
    </row>
    <row r="521" spans="1:28" x14ac:dyDescent="0.25">
      <c r="A521" s="87" t="s">
        <v>1947</v>
      </c>
      <c r="B521" s="156" t="s">
        <v>294</v>
      </c>
      <c r="C521" s="156">
        <v>7.0866141732283464E-2</v>
      </c>
      <c r="D521" s="156">
        <v>0.23622047244094488</v>
      </c>
      <c r="E521" s="156">
        <v>0.13385826771653545</v>
      </c>
      <c r="F521" s="156">
        <v>7.874015748031496E-2</v>
      </c>
      <c r="G521" s="156">
        <v>0.42519685039370081</v>
      </c>
      <c r="H521" s="156" t="s">
        <v>294</v>
      </c>
      <c r="I521" s="156">
        <v>5.5118110236220472E-2</v>
      </c>
      <c r="J521" s="156">
        <v>1</v>
      </c>
      <c r="K521" s="87">
        <v>127</v>
      </c>
      <c r="L521" s="87"/>
      <c r="M521" s="156" t="s">
        <v>294</v>
      </c>
      <c r="N521" s="156" t="s">
        <v>294</v>
      </c>
      <c r="O521" s="156">
        <v>3.7999999999999999E-2</v>
      </c>
      <c r="P521" s="156">
        <v>0.129</v>
      </c>
      <c r="Q521" s="156">
        <v>0.17100000000000001</v>
      </c>
      <c r="R521" s="156">
        <v>0.317</v>
      </c>
      <c r="S521" s="156">
        <v>8.5000000000000006E-2</v>
      </c>
      <c r="T521" s="156">
        <v>0.20399999999999999</v>
      </c>
      <c r="U521" s="156">
        <v>4.2999999999999997E-2</v>
      </c>
      <c r="V521" s="156">
        <v>0.13900000000000001</v>
      </c>
      <c r="W521" s="156">
        <v>0.34300000000000003</v>
      </c>
      <c r="X521" s="156">
        <v>0.51200000000000001</v>
      </c>
      <c r="Y521" s="156" t="s">
        <v>294</v>
      </c>
      <c r="Z521" s="156" t="s">
        <v>294</v>
      </c>
      <c r="AA521" s="156">
        <v>2.7E-2</v>
      </c>
      <c r="AB521" s="156">
        <v>0.109</v>
      </c>
    </row>
    <row r="522" spans="1:28" x14ac:dyDescent="0.25">
      <c r="A522" s="87" t="s">
        <v>1948</v>
      </c>
      <c r="B522" s="156" t="s">
        <v>294</v>
      </c>
      <c r="C522" s="156">
        <v>7.4398249452954049E-2</v>
      </c>
      <c r="D522" s="156">
        <v>0.30087527352297594</v>
      </c>
      <c r="E522" s="156">
        <v>0.25929978118161928</v>
      </c>
      <c r="F522" s="156">
        <v>5.0328227571115977E-2</v>
      </c>
      <c r="G522" s="156">
        <v>0.24398249452954049</v>
      </c>
      <c r="H522" s="156" t="s">
        <v>294</v>
      </c>
      <c r="I522" s="156">
        <v>7.1115973741794306E-2</v>
      </c>
      <c r="J522" s="156">
        <v>1</v>
      </c>
      <c r="K522" s="87">
        <v>914</v>
      </c>
      <c r="L522" s="87"/>
      <c r="M522" s="156" t="s">
        <v>294</v>
      </c>
      <c r="N522" s="156" t="s">
        <v>294</v>
      </c>
      <c r="O522" s="156">
        <v>5.8999999999999997E-2</v>
      </c>
      <c r="P522" s="156">
        <v>9.2999999999999999E-2</v>
      </c>
      <c r="Q522" s="156">
        <v>0.27200000000000002</v>
      </c>
      <c r="R522" s="156">
        <v>0.33100000000000002</v>
      </c>
      <c r="S522" s="156">
        <v>0.23200000000000001</v>
      </c>
      <c r="T522" s="156">
        <v>0.28899999999999998</v>
      </c>
      <c r="U522" s="156">
        <v>3.7999999999999999E-2</v>
      </c>
      <c r="V522" s="156">
        <v>6.6000000000000003E-2</v>
      </c>
      <c r="W522" s="156">
        <v>0.217</v>
      </c>
      <c r="X522" s="156">
        <v>0.27300000000000002</v>
      </c>
      <c r="Y522" s="156" t="s">
        <v>294</v>
      </c>
      <c r="Z522" s="156" t="s">
        <v>294</v>
      </c>
      <c r="AA522" s="156">
        <v>5.6000000000000001E-2</v>
      </c>
      <c r="AB522" s="156">
        <v>0.09</v>
      </c>
    </row>
    <row r="523" spans="1:28" x14ac:dyDescent="0.25">
      <c r="A523" s="87" t="s">
        <v>1949</v>
      </c>
      <c r="B523" s="156" t="s">
        <v>294</v>
      </c>
      <c r="C523" s="156">
        <v>0.18626528692380057</v>
      </c>
      <c r="D523" s="156">
        <v>0.31796801505174038</v>
      </c>
      <c r="E523" s="156">
        <v>0.1636876763875823</v>
      </c>
      <c r="F523" s="156">
        <v>4.3273753527751646E-2</v>
      </c>
      <c r="G523" s="156">
        <v>0.21919096895578552</v>
      </c>
      <c r="H523" s="156">
        <v>2.8222013170272815E-3</v>
      </c>
      <c r="I523" s="156">
        <v>6.679209783631232E-2</v>
      </c>
      <c r="J523" s="156">
        <v>1</v>
      </c>
      <c r="K523" s="87">
        <v>1063</v>
      </c>
      <c r="L523" s="87"/>
      <c r="M523" s="156" t="s">
        <v>294</v>
      </c>
      <c r="N523" s="156" t="s">
        <v>294</v>
      </c>
      <c r="O523" s="156">
        <v>0.16400000000000001</v>
      </c>
      <c r="P523" s="156">
        <v>0.21099999999999999</v>
      </c>
      <c r="Q523" s="156">
        <v>0.29099999999999998</v>
      </c>
      <c r="R523" s="156">
        <v>0.34699999999999998</v>
      </c>
      <c r="S523" s="156">
        <v>0.14299999999999999</v>
      </c>
      <c r="T523" s="156">
        <v>0.187</v>
      </c>
      <c r="U523" s="156">
        <v>3.3000000000000002E-2</v>
      </c>
      <c r="V523" s="156">
        <v>5.7000000000000002E-2</v>
      </c>
      <c r="W523" s="156">
        <v>0.19500000000000001</v>
      </c>
      <c r="X523" s="156">
        <v>0.245</v>
      </c>
      <c r="Y523" s="156">
        <v>1E-3</v>
      </c>
      <c r="Z523" s="156">
        <v>8.0000000000000002E-3</v>
      </c>
      <c r="AA523" s="156">
        <v>5.2999999999999999E-2</v>
      </c>
      <c r="AB523" s="156">
        <v>8.3000000000000004E-2</v>
      </c>
    </row>
    <row r="524" spans="1:28" x14ac:dyDescent="0.25">
      <c r="A524" s="87" t="s">
        <v>1950</v>
      </c>
      <c r="B524" s="156" t="s">
        <v>294</v>
      </c>
      <c r="C524" s="156">
        <v>8.98876404494382E-2</v>
      </c>
      <c r="D524" s="156">
        <v>0.19475655430711611</v>
      </c>
      <c r="E524" s="156">
        <v>0.20224719101123595</v>
      </c>
      <c r="F524" s="156">
        <v>4.8689138576779027E-2</v>
      </c>
      <c r="G524" s="156">
        <v>0.38951310861423222</v>
      </c>
      <c r="H524" s="156">
        <v>3.7453183520599251E-3</v>
      </c>
      <c r="I524" s="156">
        <v>7.116104868913857E-2</v>
      </c>
      <c r="J524" s="156">
        <v>1</v>
      </c>
      <c r="K524" s="87">
        <v>267</v>
      </c>
      <c r="L524" s="87"/>
      <c r="M524" s="156" t="s">
        <v>294</v>
      </c>
      <c r="N524" s="156" t="s">
        <v>294</v>
      </c>
      <c r="O524" s="156">
        <v>6.0999999999999999E-2</v>
      </c>
      <c r="P524" s="156">
        <v>0.13</v>
      </c>
      <c r="Q524" s="156">
        <v>0.152</v>
      </c>
      <c r="R524" s="156">
        <v>0.246</v>
      </c>
      <c r="S524" s="156">
        <v>0.158</v>
      </c>
      <c r="T524" s="156">
        <v>0.254</v>
      </c>
      <c r="U524" s="156">
        <v>2.9000000000000001E-2</v>
      </c>
      <c r="V524" s="156">
        <v>8.2000000000000003E-2</v>
      </c>
      <c r="W524" s="156">
        <v>0.33300000000000002</v>
      </c>
      <c r="X524" s="156">
        <v>0.44900000000000001</v>
      </c>
      <c r="Y524" s="156">
        <v>1E-3</v>
      </c>
      <c r="Z524" s="156">
        <v>2.1000000000000001E-2</v>
      </c>
      <c r="AA524" s="156">
        <v>4.5999999999999999E-2</v>
      </c>
      <c r="AB524" s="156">
        <v>0.108</v>
      </c>
    </row>
    <row r="525" spans="1:28" x14ac:dyDescent="0.25">
      <c r="A525" s="87" t="s">
        <v>1951</v>
      </c>
      <c r="B525" s="156" t="s">
        <v>294</v>
      </c>
      <c r="C525" s="156">
        <v>0.19665271966527198</v>
      </c>
      <c r="D525" s="156">
        <v>0.49372384937238495</v>
      </c>
      <c r="E525" s="156">
        <v>0.11715481171548117</v>
      </c>
      <c r="F525" s="156">
        <v>3.7656903765690378E-2</v>
      </c>
      <c r="G525" s="156">
        <v>3.7656903765690378E-2</v>
      </c>
      <c r="H525" s="156" t="s">
        <v>294</v>
      </c>
      <c r="I525" s="156">
        <v>0.11715481171548117</v>
      </c>
      <c r="J525" s="156">
        <v>1</v>
      </c>
      <c r="K525" s="87">
        <v>239</v>
      </c>
      <c r="L525" s="87"/>
      <c r="M525" s="156" t="s">
        <v>294</v>
      </c>
      <c r="N525" s="156" t="s">
        <v>294</v>
      </c>
      <c r="O525" s="156">
        <v>0.151</v>
      </c>
      <c r="P525" s="156">
        <v>0.252</v>
      </c>
      <c r="Q525" s="156">
        <v>0.43099999999999999</v>
      </c>
      <c r="R525" s="156">
        <v>0.55700000000000005</v>
      </c>
      <c r="S525" s="156">
        <v>8.2000000000000003E-2</v>
      </c>
      <c r="T525" s="156">
        <v>0.16400000000000001</v>
      </c>
      <c r="U525" s="156">
        <v>0.02</v>
      </c>
      <c r="V525" s="156">
        <v>7.0000000000000007E-2</v>
      </c>
      <c r="W525" s="156">
        <v>0.02</v>
      </c>
      <c r="X525" s="156">
        <v>7.0000000000000007E-2</v>
      </c>
      <c r="Y525" s="156" t="s">
        <v>294</v>
      </c>
      <c r="Z525" s="156" t="s">
        <v>294</v>
      </c>
      <c r="AA525" s="156">
        <v>8.2000000000000003E-2</v>
      </c>
      <c r="AB525" s="156">
        <v>0.16400000000000001</v>
      </c>
    </row>
    <row r="526" spans="1:28" x14ac:dyDescent="0.25">
      <c r="A526" s="87" t="s">
        <v>1952</v>
      </c>
      <c r="B526" s="156" t="s">
        <v>294</v>
      </c>
      <c r="C526" s="156">
        <v>7.9847908745247151E-2</v>
      </c>
      <c r="D526" s="156">
        <v>0.30798479087452474</v>
      </c>
      <c r="E526" s="156">
        <v>0.23954372623574144</v>
      </c>
      <c r="F526" s="156">
        <v>0.11787072243346007</v>
      </c>
      <c r="G526" s="156">
        <v>0.18631178707224336</v>
      </c>
      <c r="H526" s="156">
        <v>3.8022813688212928E-3</v>
      </c>
      <c r="I526" s="156">
        <v>6.4638783269961975E-2</v>
      </c>
      <c r="J526" s="156">
        <v>1</v>
      </c>
      <c r="K526" s="87">
        <v>263</v>
      </c>
      <c r="L526" s="87"/>
      <c r="M526" s="156" t="s">
        <v>294</v>
      </c>
      <c r="N526" s="156" t="s">
        <v>294</v>
      </c>
      <c r="O526" s="156">
        <v>5.2999999999999999E-2</v>
      </c>
      <c r="P526" s="156">
        <v>0.11899999999999999</v>
      </c>
      <c r="Q526" s="156">
        <v>0.255</v>
      </c>
      <c r="R526" s="156">
        <v>0.36599999999999999</v>
      </c>
      <c r="S526" s="156">
        <v>0.192</v>
      </c>
      <c r="T526" s="156">
        <v>0.29499999999999998</v>
      </c>
      <c r="U526" s="156">
        <v>8.4000000000000005E-2</v>
      </c>
      <c r="V526" s="156">
        <v>0.16200000000000001</v>
      </c>
      <c r="W526" s="156">
        <v>0.14399999999999999</v>
      </c>
      <c r="X526" s="156">
        <v>0.23799999999999999</v>
      </c>
      <c r="Y526" s="156">
        <v>1E-3</v>
      </c>
      <c r="Z526" s="156">
        <v>2.1000000000000001E-2</v>
      </c>
      <c r="AA526" s="156">
        <v>4.1000000000000002E-2</v>
      </c>
      <c r="AB526" s="156">
        <v>0.10100000000000001</v>
      </c>
    </row>
    <row r="527" spans="1:28" x14ac:dyDescent="0.25">
      <c r="A527" s="87" t="s">
        <v>1953</v>
      </c>
      <c r="B527" s="156" t="s">
        <v>294</v>
      </c>
      <c r="C527" s="156">
        <v>0.1</v>
      </c>
      <c r="D527" s="156">
        <v>0.33684210526315789</v>
      </c>
      <c r="E527" s="156">
        <v>0.15263157894736842</v>
      </c>
      <c r="F527" s="156">
        <v>4.4736842105263158E-2</v>
      </c>
      <c r="G527" s="156">
        <v>0.23157894736842105</v>
      </c>
      <c r="H527" s="156" t="s">
        <v>294</v>
      </c>
      <c r="I527" s="156">
        <v>0.13421052631578947</v>
      </c>
      <c r="J527" s="156">
        <v>1.0000000000000002</v>
      </c>
      <c r="K527" s="87">
        <v>380</v>
      </c>
      <c r="L527" s="87"/>
      <c r="M527" s="156" t="s">
        <v>294</v>
      </c>
      <c r="N527" s="156" t="s">
        <v>294</v>
      </c>
      <c r="O527" s="156">
        <v>7.3999999999999996E-2</v>
      </c>
      <c r="P527" s="156">
        <v>0.13400000000000001</v>
      </c>
      <c r="Q527" s="156">
        <v>0.29099999999999998</v>
      </c>
      <c r="R527" s="156">
        <v>0.38600000000000001</v>
      </c>
      <c r="S527" s="156">
        <v>0.12</v>
      </c>
      <c r="T527" s="156">
        <v>0.192</v>
      </c>
      <c r="U527" s="156">
        <v>2.8000000000000001E-2</v>
      </c>
      <c r="V527" s="156">
        <v>7.0000000000000007E-2</v>
      </c>
      <c r="W527" s="156">
        <v>0.192</v>
      </c>
      <c r="X527" s="156">
        <v>0.27700000000000002</v>
      </c>
      <c r="Y527" s="156" t="s">
        <v>294</v>
      </c>
      <c r="Z527" s="156" t="s">
        <v>294</v>
      </c>
      <c r="AA527" s="156">
        <v>0.104</v>
      </c>
      <c r="AB527" s="156">
        <v>0.17199999999999999</v>
      </c>
    </row>
    <row r="528" spans="1:28" x14ac:dyDescent="0.25">
      <c r="A528" s="87" t="s">
        <v>1954</v>
      </c>
      <c r="B528" s="156" t="s">
        <v>294</v>
      </c>
      <c r="C528" s="156">
        <v>0.13333333333333333</v>
      </c>
      <c r="D528" s="156">
        <v>0.25</v>
      </c>
      <c r="E528" s="156">
        <v>0.11</v>
      </c>
      <c r="F528" s="156">
        <v>0.14333333333333334</v>
      </c>
      <c r="G528" s="156">
        <v>0.27333333333333332</v>
      </c>
      <c r="H528" s="156">
        <v>3.3333333333333335E-3</v>
      </c>
      <c r="I528" s="156">
        <v>8.666666666666667E-2</v>
      </c>
      <c r="J528" s="156">
        <v>0.99999999999999989</v>
      </c>
      <c r="K528" s="87">
        <v>300</v>
      </c>
      <c r="L528" s="87"/>
      <c r="M528" s="156" t="s">
        <v>294</v>
      </c>
      <c r="N528" s="156" t="s">
        <v>294</v>
      </c>
      <c r="O528" s="156">
        <v>9.9000000000000005E-2</v>
      </c>
      <c r="P528" s="156">
        <v>0.17599999999999999</v>
      </c>
      <c r="Q528" s="156">
        <v>0.20399999999999999</v>
      </c>
      <c r="R528" s="156">
        <v>0.30199999999999999</v>
      </c>
      <c r="S528" s="156">
        <v>7.9000000000000001E-2</v>
      </c>
      <c r="T528" s="156">
        <v>0.15</v>
      </c>
      <c r="U528" s="156">
        <v>0.108</v>
      </c>
      <c r="V528" s="156">
        <v>0.188</v>
      </c>
      <c r="W528" s="156">
        <v>0.22600000000000001</v>
      </c>
      <c r="X528" s="156">
        <v>0.32600000000000001</v>
      </c>
      <c r="Y528" s="156">
        <v>1E-3</v>
      </c>
      <c r="Z528" s="156">
        <v>1.9E-2</v>
      </c>
      <c r="AA528" s="156">
        <v>0.06</v>
      </c>
      <c r="AB528" s="156">
        <v>0.124</v>
      </c>
    </row>
    <row r="529" spans="1:28" x14ac:dyDescent="0.25">
      <c r="A529" s="87" t="s">
        <v>1955</v>
      </c>
      <c r="B529" s="156" t="s">
        <v>294</v>
      </c>
      <c r="C529" s="156">
        <v>0.46986301369863015</v>
      </c>
      <c r="D529" s="156">
        <v>0.18424657534246575</v>
      </c>
      <c r="E529" s="156">
        <v>0.10136986301369863</v>
      </c>
      <c r="F529" s="156">
        <v>4.2465753424657533E-2</v>
      </c>
      <c r="G529" s="156">
        <v>0.11164383561643836</v>
      </c>
      <c r="H529" s="156" t="s">
        <v>294</v>
      </c>
      <c r="I529" s="156">
        <v>9.0410958904109592E-2</v>
      </c>
      <c r="J529" s="156">
        <v>1</v>
      </c>
      <c r="K529" s="87">
        <v>1460</v>
      </c>
      <c r="L529" s="87"/>
      <c r="M529" s="156" t="s">
        <v>294</v>
      </c>
      <c r="N529" s="156" t="s">
        <v>294</v>
      </c>
      <c r="O529" s="156">
        <v>0.44400000000000001</v>
      </c>
      <c r="P529" s="156">
        <v>0.496</v>
      </c>
      <c r="Q529" s="156">
        <v>0.16500000000000001</v>
      </c>
      <c r="R529" s="156">
        <v>0.20499999999999999</v>
      </c>
      <c r="S529" s="156">
        <v>8.6999999999999994E-2</v>
      </c>
      <c r="T529" s="156">
        <v>0.11799999999999999</v>
      </c>
      <c r="U529" s="156">
        <v>3.3000000000000002E-2</v>
      </c>
      <c r="V529" s="156">
        <v>5.3999999999999999E-2</v>
      </c>
      <c r="W529" s="156">
        <v>9.6000000000000002E-2</v>
      </c>
      <c r="X529" s="156">
        <v>0.129</v>
      </c>
      <c r="Y529" s="156" t="s">
        <v>294</v>
      </c>
      <c r="Z529" s="156" t="s">
        <v>294</v>
      </c>
      <c r="AA529" s="156">
        <v>7.6999999999999999E-2</v>
      </c>
      <c r="AB529" s="156">
        <v>0.106</v>
      </c>
    </row>
    <row r="530" spans="1:28" x14ac:dyDescent="0.25">
      <c r="A530" s="87" t="s">
        <v>1956</v>
      </c>
      <c r="B530" s="156" t="s">
        <v>294</v>
      </c>
      <c r="C530" s="156">
        <v>9.4713656387665199E-2</v>
      </c>
      <c r="D530" s="156">
        <v>0.56387665198237891</v>
      </c>
      <c r="E530" s="156">
        <v>0.15198237885462554</v>
      </c>
      <c r="F530" s="156">
        <v>3.0837004405286344E-2</v>
      </c>
      <c r="G530" s="156">
        <v>9.6916299559471369E-2</v>
      </c>
      <c r="H530" s="156" t="s">
        <v>294</v>
      </c>
      <c r="I530" s="156">
        <v>6.1674008810572688E-2</v>
      </c>
      <c r="J530" s="156">
        <v>1</v>
      </c>
      <c r="K530" s="87">
        <v>454</v>
      </c>
      <c r="L530" s="87"/>
      <c r="M530" s="156" t="s">
        <v>294</v>
      </c>
      <c r="N530" s="156" t="s">
        <v>294</v>
      </c>
      <c r="O530" s="156">
        <v>7.0999999999999994E-2</v>
      </c>
      <c r="P530" s="156">
        <v>0.125</v>
      </c>
      <c r="Q530" s="156">
        <v>0.51800000000000002</v>
      </c>
      <c r="R530" s="156">
        <v>0.60899999999999999</v>
      </c>
      <c r="S530" s="156">
        <v>0.122</v>
      </c>
      <c r="T530" s="156">
        <v>0.188</v>
      </c>
      <c r="U530" s="156">
        <v>1.7999999999999999E-2</v>
      </c>
      <c r="V530" s="156">
        <v>5.0999999999999997E-2</v>
      </c>
      <c r="W530" s="156">
        <v>7.2999999999999995E-2</v>
      </c>
      <c r="X530" s="156">
        <v>0.128</v>
      </c>
      <c r="Y530" s="156" t="s">
        <v>294</v>
      </c>
      <c r="Z530" s="156" t="s">
        <v>294</v>
      </c>
      <c r="AA530" s="156">
        <v>4.2999999999999997E-2</v>
      </c>
      <c r="AB530" s="156">
        <v>8.7999999999999995E-2</v>
      </c>
    </row>
    <row r="531" spans="1:28" x14ac:dyDescent="0.25">
      <c r="A531" s="87" t="s">
        <v>1957</v>
      </c>
      <c r="B531" s="156" t="s">
        <v>294</v>
      </c>
      <c r="C531" s="156">
        <v>0.192</v>
      </c>
      <c r="D531" s="156">
        <v>0.504</v>
      </c>
      <c r="E531" s="156">
        <v>0.20799999999999999</v>
      </c>
      <c r="F531" s="156">
        <v>8.0000000000000002E-3</v>
      </c>
      <c r="G531" s="156">
        <v>2.4E-2</v>
      </c>
      <c r="H531" s="156" t="s">
        <v>294</v>
      </c>
      <c r="I531" s="156">
        <v>6.4000000000000001E-2</v>
      </c>
      <c r="J531" s="156">
        <v>1</v>
      </c>
      <c r="K531" s="87">
        <v>125</v>
      </c>
      <c r="L531" s="87"/>
      <c r="M531" s="156" t="s">
        <v>294</v>
      </c>
      <c r="N531" s="156" t="s">
        <v>294</v>
      </c>
      <c r="O531" s="156">
        <v>0.13300000000000001</v>
      </c>
      <c r="P531" s="156">
        <v>0.27</v>
      </c>
      <c r="Q531" s="156">
        <v>0.41799999999999998</v>
      </c>
      <c r="R531" s="156">
        <v>0.59</v>
      </c>
      <c r="S531" s="156">
        <v>0.14599999999999999</v>
      </c>
      <c r="T531" s="156">
        <v>0.28699999999999998</v>
      </c>
      <c r="U531" s="156">
        <v>1E-3</v>
      </c>
      <c r="V531" s="156">
        <v>4.3999999999999997E-2</v>
      </c>
      <c r="W531" s="156">
        <v>8.0000000000000002E-3</v>
      </c>
      <c r="X531" s="156">
        <v>6.8000000000000005E-2</v>
      </c>
      <c r="Y531" s="156" t="s">
        <v>294</v>
      </c>
      <c r="Z531" s="156" t="s">
        <v>294</v>
      </c>
      <c r="AA531" s="156">
        <v>3.3000000000000002E-2</v>
      </c>
      <c r="AB531" s="156">
        <v>0.121</v>
      </c>
    </row>
    <row r="532" spans="1:28" x14ac:dyDescent="0.25">
      <c r="A532" s="87" t="s">
        <v>1958</v>
      </c>
      <c r="B532" s="156" t="s">
        <v>294</v>
      </c>
      <c r="C532" s="156">
        <v>0.22608695652173913</v>
      </c>
      <c r="D532" s="156">
        <v>0.44347826086956521</v>
      </c>
      <c r="E532" s="156">
        <v>6.0869565217391307E-2</v>
      </c>
      <c r="F532" s="156">
        <v>6.9565217391304349E-2</v>
      </c>
      <c r="G532" s="156">
        <v>9.5652173913043481E-2</v>
      </c>
      <c r="H532" s="156" t="s">
        <v>294</v>
      </c>
      <c r="I532" s="156">
        <v>0.10434782608695652</v>
      </c>
      <c r="J532" s="156">
        <v>1</v>
      </c>
      <c r="K532" s="87">
        <v>115</v>
      </c>
      <c r="L532" s="87"/>
      <c r="M532" s="156" t="s">
        <v>294</v>
      </c>
      <c r="N532" s="156" t="s">
        <v>294</v>
      </c>
      <c r="O532" s="156">
        <v>0.159</v>
      </c>
      <c r="P532" s="156">
        <v>0.311</v>
      </c>
      <c r="Q532" s="156">
        <v>0.35599999999999998</v>
      </c>
      <c r="R532" s="156">
        <v>0.53500000000000003</v>
      </c>
      <c r="S532" s="156">
        <v>0.03</v>
      </c>
      <c r="T532" s="156">
        <v>0.12</v>
      </c>
      <c r="U532" s="156">
        <v>3.5999999999999997E-2</v>
      </c>
      <c r="V532" s="156">
        <v>0.13100000000000001</v>
      </c>
      <c r="W532" s="156">
        <v>5.3999999999999999E-2</v>
      </c>
      <c r="X532" s="156">
        <v>0.16300000000000001</v>
      </c>
      <c r="Y532" s="156" t="s">
        <v>294</v>
      </c>
      <c r="Z532" s="156" t="s">
        <v>294</v>
      </c>
      <c r="AA532" s="156">
        <v>6.0999999999999999E-2</v>
      </c>
      <c r="AB532" s="156">
        <v>0.17399999999999999</v>
      </c>
    </row>
    <row r="533" spans="1:28" x14ac:dyDescent="0.25">
      <c r="A533" s="87" t="s">
        <v>1959</v>
      </c>
      <c r="B533" s="156">
        <v>0.12470829301610792</v>
      </c>
      <c r="C533" s="156">
        <v>0.26879731344982638</v>
      </c>
      <c r="D533" s="156">
        <v>0.26785815925778361</v>
      </c>
      <c r="E533" s="156">
        <v>0.10006261027946951</v>
      </c>
      <c r="F533" s="156">
        <v>3.2699641413853946E-2</v>
      </c>
      <c r="G533" s="156">
        <v>0.14542660367693097</v>
      </c>
      <c r="H533" s="156">
        <v>1.5937162046786954E-3</v>
      </c>
      <c r="I533" s="156">
        <v>5.8853662701348966E-2</v>
      </c>
      <c r="J533" s="156">
        <v>1</v>
      </c>
      <c r="K533" s="87">
        <v>35138</v>
      </c>
      <c r="L533" s="87"/>
      <c r="M533" s="156">
        <v>0.121</v>
      </c>
      <c r="N533" s="156">
        <v>0.128</v>
      </c>
      <c r="O533" s="156">
        <v>0.26400000000000001</v>
      </c>
      <c r="P533" s="156">
        <v>0.27300000000000002</v>
      </c>
      <c r="Q533" s="156">
        <v>0.26300000000000001</v>
      </c>
      <c r="R533" s="156">
        <v>0.27300000000000002</v>
      </c>
      <c r="S533" s="156">
        <v>9.7000000000000003E-2</v>
      </c>
      <c r="T533" s="156">
        <v>0.10299999999999999</v>
      </c>
      <c r="U533" s="156">
        <v>3.1E-2</v>
      </c>
      <c r="V533" s="156">
        <v>3.5000000000000003E-2</v>
      </c>
      <c r="W533" s="156">
        <v>0.14199999999999999</v>
      </c>
      <c r="X533" s="156">
        <v>0.14899999999999999</v>
      </c>
      <c r="Y533" s="156">
        <v>1E-3</v>
      </c>
      <c r="Z533" s="156">
        <v>2E-3</v>
      </c>
      <c r="AA533" s="156">
        <v>5.6000000000000001E-2</v>
      </c>
      <c r="AB533" s="156">
        <v>6.0999999999999999E-2</v>
      </c>
    </row>
    <row r="534" spans="1:28" x14ac:dyDescent="0.25">
      <c r="A534" s="87" t="s">
        <v>1960</v>
      </c>
      <c r="B534" s="156" t="s">
        <v>294</v>
      </c>
      <c r="C534" s="156">
        <v>9.7701149425287362E-2</v>
      </c>
      <c r="D534" s="156">
        <v>0.22413793103448276</v>
      </c>
      <c r="E534" s="156">
        <v>0.13793103448275862</v>
      </c>
      <c r="F534" s="156">
        <v>9.1954022988505746E-2</v>
      </c>
      <c r="G534" s="156">
        <v>0.40229885057471265</v>
      </c>
      <c r="H534" s="156" t="s">
        <v>294</v>
      </c>
      <c r="I534" s="156">
        <v>4.5977011494252873E-2</v>
      </c>
      <c r="J534" s="156">
        <v>1</v>
      </c>
      <c r="K534" s="87">
        <v>174</v>
      </c>
      <c r="L534" s="87"/>
      <c r="M534" s="156" t="s">
        <v>294</v>
      </c>
      <c r="N534" s="156" t="s">
        <v>294</v>
      </c>
      <c r="O534" s="156">
        <v>6.2E-2</v>
      </c>
      <c r="P534" s="156">
        <v>0.151</v>
      </c>
      <c r="Q534" s="156">
        <v>0.16900000000000001</v>
      </c>
      <c r="R534" s="156">
        <v>0.29199999999999998</v>
      </c>
      <c r="S534" s="156">
        <v>9.4E-2</v>
      </c>
      <c r="T534" s="156">
        <v>0.19700000000000001</v>
      </c>
      <c r="U534" s="156">
        <v>5.7000000000000002E-2</v>
      </c>
      <c r="V534" s="156">
        <v>0.14399999999999999</v>
      </c>
      <c r="W534" s="156">
        <v>0.33200000000000002</v>
      </c>
      <c r="X534" s="156">
        <v>0.47699999999999998</v>
      </c>
      <c r="Y534" s="156" t="s">
        <v>294</v>
      </c>
      <c r="Z534" s="156" t="s">
        <v>294</v>
      </c>
      <c r="AA534" s="156">
        <v>2.3E-2</v>
      </c>
      <c r="AB534" s="156">
        <v>8.7999999999999995E-2</v>
      </c>
    </row>
    <row r="535" spans="1:28" x14ac:dyDescent="0.25">
      <c r="A535" s="87" t="s">
        <v>1961</v>
      </c>
      <c r="B535" s="156" t="s">
        <v>294</v>
      </c>
      <c r="C535" s="156">
        <v>0.3116279069767442</v>
      </c>
      <c r="D535" s="156">
        <v>0.29767441860465116</v>
      </c>
      <c r="E535" s="156">
        <v>0.13953488372093023</v>
      </c>
      <c r="F535" s="156">
        <v>7.2868217054263565E-2</v>
      </c>
      <c r="G535" s="156">
        <v>0.11782945736434108</v>
      </c>
      <c r="H535" s="156">
        <v>1.5503875968992248E-3</v>
      </c>
      <c r="I535" s="156">
        <v>5.8914728682170542E-2</v>
      </c>
      <c r="J535" s="156">
        <v>1</v>
      </c>
      <c r="K535" s="87">
        <v>645</v>
      </c>
      <c r="L535" s="87"/>
      <c r="M535" s="156" t="s">
        <v>294</v>
      </c>
      <c r="N535" s="156" t="s">
        <v>294</v>
      </c>
      <c r="O535" s="156">
        <v>0.27700000000000002</v>
      </c>
      <c r="P535" s="156">
        <v>0.34799999999999998</v>
      </c>
      <c r="Q535" s="156">
        <v>0.26400000000000001</v>
      </c>
      <c r="R535" s="156">
        <v>0.33400000000000002</v>
      </c>
      <c r="S535" s="156">
        <v>0.115</v>
      </c>
      <c r="T535" s="156">
        <v>0.16800000000000001</v>
      </c>
      <c r="U535" s="156">
        <v>5.5E-2</v>
      </c>
      <c r="V535" s="156">
        <v>9.6000000000000002E-2</v>
      </c>
      <c r="W535" s="156">
        <v>9.5000000000000001E-2</v>
      </c>
      <c r="X535" s="156">
        <v>0.14499999999999999</v>
      </c>
      <c r="Y535" s="156">
        <v>0</v>
      </c>
      <c r="Z535" s="156">
        <v>8.9999999999999993E-3</v>
      </c>
      <c r="AA535" s="156">
        <v>4.2999999999999997E-2</v>
      </c>
      <c r="AB535" s="156">
        <v>0.08</v>
      </c>
    </row>
    <row r="536" spans="1:28" x14ac:dyDescent="0.25">
      <c r="A536" s="87" t="s">
        <v>1962</v>
      </c>
      <c r="B536" s="156" t="s">
        <v>294</v>
      </c>
      <c r="C536" s="156">
        <v>7.4404761904761901E-3</v>
      </c>
      <c r="D536" s="156">
        <v>0.14880952380952381</v>
      </c>
      <c r="E536" s="156">
        <v>0.11904761904761904</v>
      </c>
      <c r="F536" s="156">
        <v>5.5059523809523808E-2</v>
      </c>
      <c r="G536" s="156">
        <v>0.63095238095238093</v>
      </c>
      <c r="H536" s="156">
        <v>2.976190476190476E-3</v>
      </c>
      <c r="I536" s="156">
        <v>3.5714285714285712E-2</v>
      </c>
      <c r="J536" s="156">
        <v>1</v>
      </c>
      <c r="K536" s="87">
        <v>672</v>
      </c>
      <c r="L536" s="87"/>
      <c r="M536" s="156" t="s">
        <v>294</v>
      </c>
      <c r="N536" s="156" t="s">
        <v>294</v>
      </c>
      <c r="O536" s="156">
        <v>3.0000000000000001E-3</v>
      </c>
      <c r="P536" s="156">
        <v>1.7000000000000001E-2</v>
      </c>
      <c r="Q536" s="156">
        <v>0.124</v>
      </c>
      <c r="R536" s="156">
        <v>0.17799999999999999</v>
      </c>
      <c r="S536" s="156">
        <v>9.7000000000000003E-2</v>
      </c>
      <c r="T536" s="156">
        <v>0.14599999999999999</v>
      </c>
      <c r="U536" s="156">
        <v>0.04</v>
      </c>
      <c r="V536" s="156">
        <v>7.4999999999999997E-2</v>
      </c>
      <c r="W536" s="156">
        <v>0.59399999999999997</v>
      </c>
      <c r="X536" s="156">
        <v>0.66700000000000004</v>
      </c>
      <c r="Y536" s="156">
        <v>1E-3</v>
      </c>
      <c r="Z536" s="156">
        <v>1.0999999999999999E-2</v>
      </c>
      <c r="AA536" s="156">
        <v>2.4E-2</v>
      </c>
      <c r="AB536" s="156">
        <v>5.2999999999999999E-2</v>
      </c>
    </row>
    <row r="537" spans="1:28" x14ac:dyDescent="0.25">
      <c r="A537" s="87" t="s">
        <v>1963</v>
      </c>
      <c r="B537" s="156" t="s">
        <v>294</v>
      </c>
      <c r="C537" s="156">
        <v>0.13520749665327977</v>
      </c>
      <c r="D537" s="156">
        <v>0.2289156626506024</v>
      </c>
      <c r="E537" s="156">
        <v>0.10441767068273092</v>
      </c>
      <c r="F537" s="156">
        <v>2.8112449799196786E-2</v>
      </c>
      <c r="G537" s="156">
        <v>0.43641231593038821</v>
      </c>
      <c r="H537" s="156">
        <v>6.6934404283801874E-3</v>
      </c>
      <c r="I537" s="156">
        <v>6.0240963855421686E-2</v>
      </c>
      <c r="J537" s="156">
        <v>0.99999999999999989</v>
      </c>
      <c r="K537" s="87">
        <v>747</v>
      </c>
      <c r="L537" s="87"/>
      <c r="M537" s="156" t="s">
        <v>294</v>
      </c>
      <c r="N537" s="156" t="s">
        <v>294</v>
      </c>
      <c r="O537" s="156">
        <v>0.113</v>
      </c>
      <c r="P537" s="156">
        <v>0.16200000000000001</v>
      </c>
      <c r="Q537" s="156">
        <v>0.2</v>
      </c>
      <c r="R537" s="156">
        <v>0.26</v>
      </c>
      <c r="S537" s="156">
        <v>8.4000000000000005E-2</v>
      </c>
      <c r="T537" s="156">
        <v>0.128</v>
      </c>
      <c r="U537" s="156">
        <v>1.7999999999999999E-2</v>
      </c>
      <c r="V537" s="156">
        <v>4.2999999999999997E-2</v>
      </c>
      <c r="W537" s="156">
        <v>0.40100000000000002</v>
      </c>
      <c r="X537" s="156">
        <v>0.47199999999999998</v>
      </c>
      <c r="Y537" s="156">
        <v>3.0000000000000001E-3</v>
      </c>
      <c r="Z537" s="156">
        <v>1.6E-2</v>
      </c>
      <c r="AA537" s="156">
        <v>4.4999999999999998E-2</v>
      </c>
      <c r="AB537" s="156">
        <v>0.08</v>
      </c>
    </row>
    <row r="538" spans="1:28" x14ac:dyDescent="0.25">
      <c r="A538" s="87" t="s">
        <v>1964</v>
      </c>
      <c r="B538" s="156">
        <v>0.12267657992565056</v>
      </c>
      <c r="C538" s="156">
        <v>0.20817843866171004</v>
      </c>
      <c r="D538" s="156">
        <v>0.34200743494423791</v>
      </c>
      <c r="E538" s="156">
        <v>0.10408921933085502</v>
      </c>
      <c r="F538" s="156">
        <v>2.6022304832713755E-2</v>
      </c>
      <c r="G538" s="156">
        <v>0.1449814126394052</v>
      </c>
      <c r="H538" s="156" t="s">
        <v>294</v>
      </c>
      <c r="I538" s="156">
        <v>5.204460966542751E-2</v>
      </c>
      <c r="J538" s="156">
        <v>1</v>
      </c>
      <c r="K538" s="87">
        <v>269</v>
      </c>
      <c r="L538" s="87"/>
      <c r="M538" s="156">
        <v>8.8999999999999996E-2</v>
      </c>
      <c r="N538" s="156">
        <v>0.16700000000000001</v>
      </c>
      <c r="O538" s="156">
        <v>0.16400000000000001</v>
      </c>
      <c r="P538" s="156">
        <v>0.26100000000000001</v>
      </c>
      <c r="Q538" s="156">
        <v>0.28799999999999998</v>
      </c>
      <c r="R538" s="156">
        <v>0.40100000000000002</v>
      </c>
      <c r="S538" s="156">
        <v>7.2999999999999995E-2</v>
      </c>
      <c r="T538" s="156">
        <v>0.14599999999999999</v>
      </c>
      <c r="U538" s="156">
        <v>1.2999999999999999E-2</v>
      </c>
      <c r="V538" s="156">
        <v>5.2999999999999999E-2</v>
      </c>
      <c r="W538" s="156">
        <v>0.108</v>
      </c>
      <c r="X538" s="156">
        <v>0.192</v>
      </c>
      <c r="Y538" s="156" t="s">
        <v>294</v>
      </c>
      <c r="Z538" s="156" t="s">
        <v>294</v>
      </c>
      <c r="AA538" s="156">
        <v>3.1E-2</v>
      </c>
      <c r="AB538" s="156">
        <v>8.5000000000000006E-2</v>
      </c>
    </row>
    <row r="539" spans="1:28" x14ac:dyDescent="0.25">
      <c r="A539" s="87" t="s">
        <v>1965</v>
      </c>
      <c r="B539" s="156">
        <v>2.3809523809523808E-2</v>
      </c>
      <c r="C539" s="156">
        <v>1.4005602240896359E-3</v>
      </c>
      <c r="D539" s="156">
        <v>0.68347338935574231</v>
      </c>
      <c r="E539" s="156">
        <v>0.2030812324929972</v>
      </c>
      <c r="F539" s="156">
        <v>4.0616246498599441E-2</v>
      </c>
      <c r="G539" s="156">
        <v>7.0028011204481795E-3</v>
      </c>
      <c r="H539" s="156" t="s">
        <v>294</v>
      </c>
      <c r="I539" s="156">
        <v>4.0616246498599441E-2</v>
      </c>
      <c r="J539" s="156">
        <v>1</v>
      </c>
      <c r="K539" s="87">
        <v>714</v>
      </c>
      <c r="L539" s="87"/>
      <c r="M539" s="156">
        <v>1.4999999999999999E-2</v>
      </c>
      <c r="N539" s="156">
        <v>3.7999999999999999E-2</v>
      </c>
      <c r="O539" s="156">
        <v>0</v>
      </c>
      <c r="P539" s="156">
        <v>8.0000000000000002E-3</v>
      </c>
      <c r="Q539" s="156">
        <v>0.64800000000000002</v>
      </c>
      <c r="R539" s="156">
        <v>0.71699999999999997</v>
      </c>
      <c r="S539" s="156">
        <v>0.17499999999999999</v>
      </c>
      <c r="T539" s="156">
        <v>0.23400000000000001</v>
      </c>
      <c r="U539" s="156">
        <v>2.8000000000000001E-2</v>
      </c>
      <c r="V539" s="156">
        <v>5.8000000000000003E-2</v>
      </c>
      <c r="W539" s="156">
        <v>3.0000000000000001E-3</v>
      </c>
      <c r="X539" s="156">
        <v>1.6E-2</v>
      </c>
      <c r="Y539" s="156" t="s">
        <v>294</v>
      </c>
      <c r="Z539" s="156" t="s">
        <v>294</v>
      </c>
      <c r="AA539" s="156">
        <v>2.8000000000000001E-2</v>
      </c>
      <c r="AB539" s="156">
        <v>5.8000000000000003E-2</v>
      </c>
    </row>
    <row r="540" spans="1:28" x14ac:dyDescent="0.25">
      <c r="A540" s="87" t="s">
        <v>1966</v>
      </c>
      <c r="B540" s="156" t="s">
        <v>294</v>
      </c>
      <c r="C540" s="156">
        <v>0.29683257918552036</v>
      </c>
      <c r="D540" s="156">
        <v>0.29351432880844647</v>
      </c>
      <c r="E540" s="156">
        <v>7.8431372549019607E-2</v>
      </c>
      <c r="F540" s="156">
        <v>6.8174962292609345E-2</v>
      </c>
      <c r="G540" s="156">
        <v>0.20392156862745098</v>
      </c>
      <c r="H540" s="156">
        <v>1.2066365007541479E-3</v>
      </c>
      <c r="I540" s="156">
        <v>5.7918552036199097E-2</v>
      </c>
      <c r="J540" s="156">
        <v>1</v>
      </c>
      <c r="K540" s="87">
        <v>3315</v>
      </c>
      <c r="L540" s="87"/>
      <c r="M540" s="156" t="s">
        <v>294</v>
      </c>
      <c r="N540" s="156" t="s">
        <v>294</v>
      </c>
      <c r="O540" s="156">
        <v>0.28199999999999997</v>
      </c>
      <c r="P540" s="156">
        <v>0.313</v>
      </c>
      <c r="Q540" s="156">
        <v>0.27800000000000002</v>
      </c>
      <c r="R540" s="156">
        <v>0.309</v>
      </c>
      <c r="S540" s="156">
        <v>7.0000000000000007E-2</v>
      </c>
      <c r="T540" s="156">
        <v>8.7999999999999995E-2</v>
      </c>
      <c r="U540" s="156">
        <v>0.06</v>
      </c>
      <c r="V540" s="156">
        <v>7.6999999999999999E-2</v>
      </c>
      <c r="W540" s="156">
        <v>0.191</v>
      </c>
      <c r="X540" s="156">
        <v>0.218</v>
      </c>
      <c r="Y540" s="156">
        <v>0</v>
      </c>
      <c r="Z540" s="156">
        <v>3.0000000000000001E-3</v>
      </c>
      <c r="AA540" s="156">
        <v>0.05</v>
      </c>
      <c r="AB540" s="156">
        <v>6.6000000000000003E-2</v>
      </c>
    </row>
    <row r="541" spans="1:28" x14ac:dyDescent="0.25">
      <c r="A541" s="87" t="s">
        <v>1967</v>
      </c>
      <c r="B541" s="156">
        <v>0.75974403723094819</v>
      </c>
      <c r="C541" s="156">
        <v>4.9447353112274578E-2</v>
      </c>
      <c r="D541" s="156">
        <v>9.8894706224549156E-2</v>
      </c>
      <c r="E541" s="156">
        <v>4.4211751018033742E-2</v>
      </c>
      <c r="F541" s="156">
        <v>4.6538685282140778E-3</v>
      </c>
      <c r="G541" s="156">
        <v>4.0721349621873184E-3</v>
      </c>
      <c r="H541" s="156" t="s">
        <v>294</v>
      </c>
      <c r="I541" s="156">
        <v>3.8976148923792905E-2</v>
      </c>
      <c r="J541" s="156">
        <v>0.99999999999999989</v>
      </c>
      <c r="K541" s="87">
        <v>1719</v>
      </c>
      <c r="L541" s="87"/>
      <c r="M541" s="156">
        <v>0.73899999999999999</v>
      </c>
      <c r="N541" s="156">
        <v>0.77900000000000003</v>
      </c>
      <c r="O541" s="156">
        <v>0.04</v>
      </c>
      <c r="P541" s="156">
        <v>6.0999999999999999E-2</v>
      </c>
      <c r="Q541" s="156">
        <v>8.5999999999999993E-2</v>
      </c>
      <c r="R541" s="156">
        <v>0.114</v>
      </c>
      <c r="S541" s="156">
        <v>3.5000000000000003E-2</v>
      </c>
      <c r="T541" s="156">
        <v>5.5E-2</v>
      </c>
      <c r="U541" s="156">
        <v>2E-3</v>
      </c>
      <c r="V541" s="156">
        <v>8.9999999999999993E-3</v>
      </c>
      <c r="W541" s="156">
        <v>2E-3</v>
      </c>
      <c r="X541" s="156">
        <v>8.0000000000000002E-3</v>
      </c>
      <c r="Y541" s="156" t="s">
        <v>294</v>
      </c>
      <c r="Z541" s="156" t="s">
        <v>294</v>
      </c>
      <c r="AA541" s="156">
        <v>3.1E-2</v>
      </c>
      <c r="AB541" s="156">
        <v>4.9000000000000002E-2</v>
      </c>
    </row>
    <row r="542" spans="1:28" x14ac:dyDescent="0.25">
      <c r="A542" s="87" t="s">
        <v>1968</v>
      </c>
      <c r="B542" s="156">
        <v>0.49119042240795119</v>
      </c>
      <c r="C542" s="156">
        <v>0.29252315337700474</v>
      </c>
      <c r="D542" s="156">
        <v>0.11870341088773435</v>
      </c>
      <c r="E542" s="156">
        <v>2.9591145245086967E-2</v>
      </c>
      <c r="F542" s="156">
        <v>2.25886604924328E-3</v>
      </c>
      <c r="G542" s="156">
        <v>1.6828552066862436E-2</v>
      </c>
      <c r="H542" s="156">
        <v>4.5177320984865596E-4</v>
      </c>
      <c r="I542" s="156">
        <v>4.8452676756268354E-2</v>
      </c>
      <c r="J542" s="156">
        <v>1</v>
      </c>
      <c r="K542" s="87">
        <v>8854</v>
      </c>
      <c r="L542" s="87"/>
      <c r="M542" s="156">
        <v>0.48099999999999998</v>
      </c>
      <c r="N542" s="156">
        <v>0.502</v>
      </c>
      <c r="O542" s="156">
        <v>0.28299999999999997</v>
      </c>
      <c r="P542" s="156">
        <v>0.30199999999999999</v>
      </c>
      <c r="Q542" s="156">
        <v>0.112</v>
      </c>
      <c r="R542" s="156">
        <v>0.126</v>
      </c>
      <c r="S542" s="156">
        <v>2.5999999999999999E-2</v>
      </c>
      <c r="T542" s="156">
        <v>3.3000000000000002E-2</v>
      </c>
      <c r="U542" s="156">
        <v>1E-3</v>
      </c>
      <c r="V542" s="156">
        <v>3.0000000000000001E-3</v>
      </c>
      <c r="W542" s="156">
        <v>1.4E-2</v>
      </c>
      <c r="X542" s="156">
        <v>0.02</v>
      </c>
      <c r="Y542" s="156">
        <v>0</v>
      </c>
      <c r="Z542" s="156">
        <v>1E-3</v>
      </c>
      <c r="AA542" s="156">
        <v>4.3999999999999997E-2</v>
      </c>
      <c r="AB542" s="156">
        <v>5.2999999999999999E-2</v>
      </c>
    </row>
    <row r="543" spans="1:28" x14ac:dyDescent="0.25">
      <c r="A543" s="87" t="s">
        <v>1969</v>
      </c>
      <c r="B543" s="156" t="s">
        <v>294</v>
      </c>
      <c r="C543" s="156">
        <v>0.36607142857142855</v>
      </c>
      <c r="D543" s="156">
        <v>0.36904761904761907</v>
      </c>
      <c r="E543" s="156">
        <v>0.15178571428571427</v>
      </c>
      <c r="F543" s="156">
        <v>1.7857142857142856E-2</v>
      </c>
      <c r="G543" s="156">
        <v>6.5476190476190479E-2</v>
      </c>
      <c r="H543" s="156" t="s">
        <v>294</v>
      </c>
      <c r="I543" s="156">
        <v>2.976190476190476E-2</v>
      </c>
      <c r="J543" s="156">
        <v>1</v>
      </c>
      <c r="K543" s="87">
        <v>336</v>
      </c>
      <c r="L543" s="87"/>
      <c r="M543" s="156" t="s">
        <v>294</v>
      </c>
      <c r="N543" s="156" t="s">
        <v>294</v>
      </c>
      <c r="O543" s="156">
        <v>0.316</v>
      </c>
      <c r="P543" s="156">
        <v>0.41899999999999998</v>
      </c>
      <c r="Q543" s="156">
        <v>0.31900000000000001</v>
      </c>
      <c r="R543" s="156">
        <v>0.42199999999999999</v>
      </c>
      <c r="S543" s="156">
        <v>0.11700000000000001</v>
      </c>
      <c r="T543" s="156">
        <v>0.19400000000000001</v>
      </c>
      <c r="U543" s="156">
        <v>8.0000000000000002E-3</v>
      </c>
      <c r="V543" s="156">
        <v>3.7999999999999999E-2</v>
      </c>
      <c r="W543" s="156">
        <v>4.3999999999999997E-2</v>
      </c>
      <c r="X543" s="156">
        <v>9.7000000000000003E-2</v>
      </c>
      <c r="Y543" s="156" t="s">
        <v>294</v>
      </c>
      <c r="Z543" s="156" t="s">
        <v>294</v>
      </c>
      <c r="AA543" s="156">
        <v>1.6E-2</v>
      </c>
      <c r="AB543" s="156">
        <v>5.3999999999999999E-2</v>
      </c>
    </row>
    <row r="544" spans="1:28" x14ac:dyDescent="0.25">
      <c r="A544" s="87" t="s">
        <v>1970</v>
      </c>
      <c r="B544" s="156" t="s">
        <v>294</v>
      </c>
      <c r="C544" s="156">
        <v>0.21568627450980393</v>
      </c>
      <c r="D544" s="156">
        <v>0.43137254901960786</v>
      </c>
      <c r="E544" s="156">
        <v>0.18627450980392157</v>
      </c>
      <c r="F544" s="156">
        <v>9.8039215686274508E-3</v>
      </c>
      <c r="G544" s="156">
        <v>0.14705882352941177</v>
      </c>
      <c r="H544" s="156" t="s">
        <v>294</v>
      </c>
      <c r="I544" s="156">
        <v>9.8039215686274508E-3</v>
      </c>
      <c r="J544" s="156">
        <v>1</v>
      </c>
      <c r="K544" s="87">
        <v>102</v>
      </c>
      <c r="L544" s="87"/>
      <c r="M544" s="156" t="s">
        <v>294</v>
      </c>
      <c r="N544" s="156" t="s">
        <v>294</v>
      </c>
      <c r="O544" s="156">
        <v>0.14699999999999999</v>
      </c>
      <c r="P544" s="156">
        <v>0.30499999999999999</v>
      </c>
      <c r="Q544" s="156">
        <v>0.33900000000000002</v>
      </c>
      <c r="R544" s="156">
        <v>0.52800000000000002</v>
      </c>
      <c r="S544" s="156">
        <v>0.123</v>
      </c>
      <c r="T544" s="156">
        <v>0.27300000000000002</v>
      </c>
      <c r="U544" s="156">
        <v>2E-3</v>
      </c>
      <c r="V544" s="156">
        <v>5.2999999999999999E-2</v>
      </c>
      <c r="W544" s="156">
        <v>9.0999999999999998E-2</v>
      </c>
      <c r="X544" s="156">
        <v>0.22900000000000001</v>
      </c>
      <c r="Y544" s="156" t="s">
        <v>294</v>
      </c>
      <c r="Z544" s="156" t="s">
        <v>294</v>
      </c>
      <c r="AA544" s="156">
        <v>2E-3</v>
      </c>
      <c r="AB544" s="156">
        <v>5.2999999999999999E-2</v>
      </c>
    </row>
    <row r="545" spans="1:28" x14ac:dyDescent="0.25">
      <c r="A545" s="87" t="s">
        <v>1971</v>
      </c>
      <c r="B545" s="156" t="s">
        <v>294</v>
      </c>
      <c r="C545" s="156">
        <v>0.33066132264529058</v>
      </c>
      <c r="D545" s="156">
        <v>0.28857715430861725</v>
      </c>
      <c r="E545" s="156">
        <v>0.27054108216432865</v>
      </c>
      <c r="F545" s="156">
        <v>1.6032064128256512E-2</v>
      </c>
      <c r="G545" s="156">
        <v>4.8096192384769539E-2</v>
      </c>
      <c r="H545" s="156" t="s">
        <v>294</v>
      </c>
      <c r="I545" s="156">
        <v>4.6092184368737472E-2</v>
      </c>
      <c r="J545" s="156">
        <v>1</v>
      </c>
      <c r="K545" s="87">
        <v>499</v>
      </c>
      <c r="L545" s="87"/>
      <c r="M545" s="156" t="s">
        <v>294</v>
      </c>
      <c r="N545" s="156" t="s">
        <v>294</v>
      </c>
      <c r="O545" s="156">
        <v>0.29099999999999998</v>
      </c>
      <c r="P545" s="156">
        <v>0.373</v>
      </c>
      <c r="Q545" s="156">
        <v>0.251</v>
      </c>
      <c r="R545" s="156">
        <v>0.33</v>
      </c>
      <c r="S545" s="156">
        <v>0.23300000000000001</v>
      </c>
      <c r="T545" s="156">
        <v>0.311</v>
      </c>
      <c r="U545" s="156">
        <v>8.0000000000000002E-3</v>
      </c>
      <c r="V545" s="156">
        <v>3.1E-2</v>
      </c>
      <c r="W545" s="156">
        <v>3.3000000000000002E-2</v>
      </c>
      <c r="X545" s="156">
        <v>7.0999999999999994E-2</v>
      </c>
      <c r="Y545" s="156" t="s">
        <v>294</v>
      </c>
      <c r="Z545" s="156" t="s">
        <v>294</v>
      </c>
      <c r="AA545" s="156">
        <v>3.1E-2</v>
      </c>
      <c r="AB545" s="156">
        <v>6.8000000000000005E-2</v>
      </c>
    </row>
    <row r="546" spans="1:28" x14ac:dyDescent="0.25">
      <c r="A546" s="87" t="s">
        <v>1972</v>
      </c>
      <c r="B546" s="156" t="s">
        <v>294</v>
      </c>
      <c r="C546" s="156">
        <v>0.42768595041322316</v>
      </c>
      <c r="D546" s="156">
        <v>0.30991735537190085</v>
      </c>
      <c r="E546" s="156">
        <v>0.13016528925619836</v>
      </c>
      <c r="F546" s="156">
        <v>1.4462809917355372E-2</v>
      </c>
      <c r="G546" s="156">
        <v>6.4049586776859499E-2</v>
      </c>
      <c r="H546" s="156" t="s">
        <v>294</v>
      </c>
      <c r="I546" s="156">
        <v>5.3719008264462811E-2</v>
      </c>
      <c r="J546" s="156">
        <v>1</v>
      </c>
      <c r="K546" s="87">
        <v>484</v>
      </c>
      <c r="L546" s="87"/>
      <c r="M546" s="156" t="s">
        <v>294</v>
      </c>
      <c r="N546" s="156" t="s">
        <v>294</v>
      </c>
      <c r="O546" s="156">
        <v>0.38400000000000001</v>
      </c>
      <c r="P546" s="156">
        <v>0.47199999999999998</v>
      </c>
      <c r="Q546" s="156">
        <v>0.27</v>
      </c>
      <c r="R546" s="156">
        <v>0.35199999999999998</v>
      </c>
      <c r="S546" s="156">
        <v>0.10299999999999999</v>
      </c>
      <c r="T546" s="156">
        <v>0.16300000000000001</v>
      </c>
      <c r="U546" s="156">
        <v>7.0000000000000001E-3</v>
      </c>
      <c r="V546" s="156">
        <v>0.03</v>
      </c>
      <c r="W546" s="156">
        <v>4.4999999999999998E-2</v>
      </c>
      <c r="X546" s="156">
        <v>8.8999999999999996E-2</v>
      </c>
      <c r="Y546" s="156" t="s">
        <v>294</v>
      </c>
      <c r="Z546" s="156" t="s">
        <v>294</v>
      </c>
      <c r="AA546" s="156">
        <v>3.6999999999999998E-2</v>
      </c>
      <c r="AB546" s="156">
        <v>7.8E-2</v>
      </c>
    </row>
    <row r="547" spans="1:28" x14ac:dyDescent="0.25">
      <c r="A547" s="87" t="s">
        <v>1973</v>
      </c>
      <c r="B547" s="156" t="s">
        <v>294</v>
      </c>
      <c r="C547" s="156">
        <v>0.33441558441558439</v>
      </c>
      <c r="D547" s="156">
        <v>0.34740259740259738</v>
      </c>
      <c r="E547" s="156">
        <v>0.17532467532467533</v>
      </c>
      <c r="F547" s="156">
        <v>2.2727272727272728E-2</v>
      </c>
      <c r="G547" s="156">
        <v>8.4415584415584416E-2</v>
      </c>
      <c r="H547" s="156" t="s">
        <v>294</v>
      </c>
      <c r="I547" s="156">
        <v>3.5714285714285712E-2</v>
      </c>
      <c r="J547" s="156">
        <v>0.99999999999999989</v>
      </c>
      <c r="K547" s="87">
        <v>308</v>
      </c>
      <c r="L547" s="87"/>
      <c r="M547" s="156" t="s">
        <v>294</v>
      </c>
      <c r="N547" s="156" t="s">
        <v>294</v>
      </c>
      <c r="O547" s="156">
        <v>0.28399999999999997</v>
      </c>
      <c r="P547" s="156">
        <v>0.38900000000000001</v>
      </c>
      <c r="Q547" s="156">
        <v>0.29599999999999999</v>
      </c>
      <c r="R547" s="156">
        <v>0.40200000000000002</v>
      </c>
      <c r="S547" s="156">
        <v>0.13700000000000001</v>
      </c>
      <c r="T547" s="156">
        <v>0.222</v>
      </c>
      <c r="U547" s="156">
        <v>1.0999999999999999E-2</v>
      </c>
      <c r="V547" s="156">
        <v>4.5999999999999999E-2</v>
      </c>
      <c r="W547" s="156">
        <v>5.8000000000000003E-2</v>
      </c>
      <c r="X547" s="156">
        <v>0.121</v>
      </c>
      <c r="Y547" s="156" t="s">
        <v>294</v>
      </c>
      <c r="Z547" s="156" t="s">
        <v>294</v>
      </c>
      <c r="AA547" s="156">
        <v>0.02</v>
      </c>
      <c r="AB547" s="156">
        <v>6.3E-2</v>
      </c>
    </row>
    <row r="548" spans="1:28" x14ac:dyDescent="0.25">
      <c r="A548" s="87" t="s">
        <v>1974</v>
      </c>
      <c r="B548" s="156" t="s">
        <v>294</v>
      </c>
      <c r="C548" s="156">
        <v>0.11728395061728394</v>
      </c>
      <c r="D548" s="156">
        <v>0.55555555555555558</v>
      </c>
      <c r="E548" s="156">
        <v>0.1728395061728395</v>
      </c>
      <c r="F548" s="156">
        <v>1.5432098765432098E-2</v>
      </c>
      <c r="G548" s="156">
        <v>5.8641975308641972E-2</v>
      </c>
      <c r="H548" s="156" t="s">
        <v>294</v>
      </c>
      <c r="I548" s="156">
        <v>8.0246913580246909E-2</v>
      </c>
      <c r="J548" s="156">
        <v>1</v>
      </c>
      <c r="K548" s="87">
        <v>324</v>
      </c>
      <c r="L548" s="87"/>
      <c r="M548" s="156" t="s">
        <v>294</v>
      </c>
      <c r="N548" s="156" t="s">
        <v>294</v>
      </c>
      <c r="O548" s="156">
        <v>8.6999999999999994E-2</v>
      </c>
      <c r="P548" s="156">
        <v>0.157</v>
      </c>
      <c r="Q548" s="156">
        <v>0.501</v>
      </c>
      <c r="R548" s="156">
        <v>0.60899999999999999</v>
      </c>
      <c r="S548" s="156">
        <v>0.13600000000000001</v>
      </c>
      <c r="T548" s="156">
        <v>0.218</v>
      </c>
      <c r="U548" s="156">
        <v>7.0000000000000001E-3</v>
      </c>
      <c r="V548" s="156">
        <v>3.5999999999999997E-2</v>
      </c>
      <c r="W548" s="156">
        <v>3.7999999999999999E-2</v>
      </c>
      <c r="X548" s="156">
        <v>0.09</v>
      </c>
      <c r="Y548" s="156" t="s">
        <v>294</v>
      </c>
      <c r="Z548" s="156" t="s">
        <v>294</v>
      </c>
      <c r="AA548" s="156">
        <v>5.5E-2</v>
      </c>
      <c r="AB548" s="156">
        <v>0.115</v>
      </c>
    </row>
    <row r="549" spans="1:28" x14ac:dyDescent="0.25">
      <c r="A549" s="87" t="s">
        <v>1975</v>
      </c>
      <c r="B549" s="156" t="s">
        <v>294</v>
      </c>
      <c r="C549" s="156">
        <v>0.29655172413793102</v>
      </c>
      <c r="D549" s="156">
        <v>0.31724137931034485</v>
      </c>
      <c r="E549" s="156">
        <v>0.12413793103448276</v>
      </c>
      <c r="F549" s="156">
        <v>2.7586206896551724E-2</v>
      </c>
      <c r="G549" s="156">
        <v>0.18620689655172415</v>
      </c>
      <c r="H549" s="156" t="s">
        <v>294</v>
      </c>
      <c r="I549" s="156">
        <v>4.8275862068965517E-2</v>
      </c>
      <c r="J549" s="156">
        <v>1</v>
      </c>
      <c r="K549" s="87">
        <v>145</v>
      </c>
      <c r="L549" s="87"/>
      <c r="M549" s="156" t="s">
        <v>294</v>
      </c>
      <c r="N549" s="156" t="s">
        <v>294</v>
      </c>
      <c r="O549" s="156">
        <v>0.22800000000000001</v>
      </c>
      <c r="P549" s="156">
        <v>0.375</v>
      </c>
      <c r="Q549" s="156">
        <v>0.247</v>
      </c>
      <c r="R549" s="156">
        <v>0.39700000000000002</v>
      </c>
      <c r="S549" s="156">
        <v>0.08</v>
      </c>
      <c r="T549" s="156">
        <v>0.188</v>
      </c>
      <c r="U549" s="156">
        <v>1.0999999999999999E-2</v>
      </c>
      <c r="V549" s="156">
        <v>6.9000000000000006E-2</v>
      </c>
      <c r="W549" s="156">
        <v>0.13100000000000001</v>
      </c>
      <c r="X549" s="156">
        <v>0.25700000000000001</v>
      </c>
      <c r="Y549" s="156" t="s">
        <v>294</v>
      </c>
      <c r="Z549" s="156" t="s">
        <v>294</v>
      </c>
      <c r="AA549" s="156">
        <v>2.4E-2</v>
      </c>
      <c r="AB549" s="156">
        <v>9.6000000000000002E-2</v>
      </c>
    </row>
    <row r="550" spans="1:28" x14ac:dyDescent="0.25">
      <c r="A550" s="87" t="s">
        <v>1976</v>
      </c>
      <c r="B550" s="156" t="s">
        <v>294</v>
      </c>
      <c r="C550" s="156">
        <v>0.25546058879392214</v>
      </c>
      <c r="D550" s="156">
        <v>0.28584995251661921</v>
      </c>
      <c r="E550" s="156">
        <v>0.19278252611585944</v>
      </c>
      <c r="F550" s="156">
        <v>3.3238366571699908E-2</v>
      </c>
      <c r="G550" s="156">
        <v>0.18708452041785376</v>
      </c>
      <c r="H550" s="156">
        <v>2.8490028490028491E-3</v>
      </c>
      <c r="I550" s="156">
        <v>4.2735042735042736E-2</v>
      </c>
      <c r="J550" s="156">
        <v>0.99999999999999989</v>
      </c>
      <c r="K550" s="87">
        <v>1053</v>
      </c>
      <c r="L550" s="87"/>
      <c r="M550" s="156" t="s">
        <v>294</v>
      </c>
      <c r="N550" s="156" t="s">
        <v>294</v>
      </c>
      <c r="O550" s="156">
        <v>0.23</v>
      </c>
      <c r="P550" s="156">
        <v>0.28299999999999997</v>
      </c>
      <c r="Q550" s="156">
        <v>0.25900000000000001</v>
      </c>
      <c r="R550" s="156">
        <v>0.314</v>
      </c>
      <c r="S550" s="156">
        <v>0.17</v>
      </c>
      <c r="T550" s="156">
        <v>0.218</v>
      </c>
      <c r="U550" s="156">
        <v>2.4E-2</v>
      </c>
      <c r="V550" s="156">
        <v>4.5999999999999999E-2</v>
      </c>
      <c r="W550" s="156">
        <v>0.16500000000000001</v>
      </c>
      <c r="X550" s="156">
        <v>0.21199999999999999</v>
      </c>
      <c r="Y550" s="156">
        <v>1E-3</v>
      </c>
      <c r="Z550" s="156">
        <v>8.0000000000000002E-3</v>
      </c>
      <c r="AA550" s="156">
        <v>3.2000000000000001E-2</v>
      </c>
      <c r="AB550" s="156">
        <v>5.7000000000000002E-2</v>
      </c>
    </row>
    <row r="551" spans="1:28" x14ac:dyDescent="0.25">
      <c r="A551" s="87" t="s">
        <v>1977</v>
      </c>
      <c r="B551" s="156" t="s">
        <v>294</v>
      </c>
      <c r="C551" s="156">
        <v>2.1739130434782608E-2</v>
      </c>
      <c r="D551" s="156">
        <v>0.24782608695652175</v>
      </c>
      <c r="E551" s="156">
        <v>0.14782608695652175</v>
      </c>
      <c r="F551" s="156">
        <v>6.9565217391304349E-2</v>
      </c>
      <c r="G551" s="156">
        <v>0.45217391304347826</v>
      </c>
      <c r="H551" s="156">
        <v>4.3478260869565218E-3</v>
      </c>
      <c r="I551" s="156">
        <v>5.6521739130434782E-2</v>
      </c>
      <c r="J551" s="156">
        <v>1</v>
      </c>
      <c r="K551" s="87">
        <v>230</v>
      </c>
      <c r="L551" s="87"/>
      <c r="M551" s="156" t="s">
        <v>294</v>
      </c>
      <c r="N551" s="156" t="s">
        <v>294</v>
      </c>
      <c r="O551" s="156">
        <v>8.9999999999999993E-3</v>
      </c>
      <c r="P551" s="156">
        <v>0.05</v>
      </c>
      <c r="Q551" s="156">
        <v>0.19600000000000001</v>
      </c>
      <c r="R551" s="156">
        <v>0.307</v>
      </c>
      <c r="S551" s="156">
        <v>0.108</v>
      </c>
      <c r="T551" s="156">
        <v>0.19900000000000001</v>
      </c>
      <c r="U551" s="156">
        <v>4.2999999999999997E-2</v>
      </c>
      <c r="V551" s="156">
        <v>0.11</v>
      </c>
      <c r="W551" s="156">
        <v>0.38900000000000001</v>
      </c>
      <c r="X551" s="156">
        <v>0.51700000000000002</v>
      </c>
      <c r="Y551" s="156">
        <v>1E-3</v>
      </c>
      <c r="Z551" s="156">
        <v>2.4E-2</v>
      </c>
      <c r="AA551" s="156">
        <v>3.3000000000000002E-2</v>
      </c>
      <c r="AB551" s="156">
        <v>9.4E-2</v>
      </c>
    </row>
    <row r="552" spans="1:28" x14ac:dyDescent="0.25">
      <c r="A552" s="87" t="s">
        <v>1978</v>
      </c>
      <c r="B552" s="156" t="s">
        <v>294</v>
      </c>
      <c r="C552" s="156">
        <v>0.17100371747211895</v>
      </c>
      <c r="D552" s="156">
        <v>0.47211895910780671</v>
      </c>
      <c r="E552" s="156">
        <v>0.12639405204460966</v>
      </c>
      <c r="F552" s="156">
        <v>1.858736059479554E-2</v>
      </c>
      <c r="G552" s="156">
        <v>9.2936802973977689E-2</v>
      </c>
      <c r="H552" s="156">
        <v>3.7174721189591076E-3</v>
      </c>
      <c r="I552" s="156">
        <v>0.11524163568773234</v>
      </c>
      <c r="J552" s="156">
        <v>0.99999999999999989</v>
      </c>
      <c r="K552" s="87">
        <v>269</v>
      </c>
      <c r="L552" s="87"/>
      <c r="M552" s="156" t="s">
        <v>294</v>
      </c>
      <c r="N552" s="156" t="s">
        <v>294</v>
      </c>
      <c r="O552" s="156">
        <v>0.13100000000000001</v>
      </c>
      <c r="P552" s="156">
        <v>0.221</v>
      </c>
      <c r="Q552" s="156">
        <v>0.41299999999999998</v>
      </c>
      <c r="R552" s="156">
        <v>0.53200000000000003</v>
      </c>
      <c r="S552" s="156">
        <v>9.1999999999999998E-2</v>
      </c>
      <c r="T552" s="156">
        <v>0.17100000000000001</v>
      </c>
      <c r="U552" s="156">
        <v>8.0000000000000002E-3</v>
      </c>
      <c r="V552" s="156">
        <v>4.2999999999999997E-2</v>
      </c>
      <c r="W552" s="156">
        <v>6.4000000000000001E-2</v>
      </c>
      <c r="X552" s="156">
        <v>0.13400000000000001</v>
      </c>
      <c r="Y552" s="156">
        <v>1E-3</v>
      </c>
      <c r="Z552" s="156">
        <v>2.1000000000000001E-2</v>
      </c>
      <c r="AA552" s="156">
        <v>8.2000000000000003E-2</v>
      </c>
      <c r="AB552" s="156">
        <v>0.159</v>
      </c>
    </row>
    <row r="553" spans="1:28" x14ac:dyDescent="0.25">
      <c r="A553" s="87" t="s">
        <v>1979</v>
      </c>
      <c r="B553" s="156" t="s">
        <v>294</v>
      </c>
      <c r="C553" s="156">
        <v>0.10909090909090909</v>
      </c>
      <c r="D553" s="156">
        <v>0.32727272727272727</v>
      </c>
      <c r="E553" s="156">
        <v>9.0909090909090912E-2</v>
      </c>
      <c r="F553" s="156">
        <v>0.14545454545454545</v>
      </c>
      <c r="G553" s="156">
        <v>0.2818181818181818</v>
      </c>
      <c r="H553" s="156" t="s">
        <v>294</v>
      </c>
      <c r="I553" s="156">
        <v>4.5454545454545456E-2</v>
      </c>
      <c r="J553" s="156">
        <v>0.99999999999999978</v>
      </c>
      <c r="K553" s="87">
        <v>110</v>
      </c>
      <c r="L553" s="87"/>
      <c r="M553" s="156" t="s">
        <v>294</v>
      </c>
      <c r="N553" s="156" t="s">
        <v>294</v>
      </c>
      <c r="O553" s="156">
        <v>6.4000000000000001E-2</v>
      </c>
      <c r="P553" s="156">
        <v>0.18099999999999999</v>
      </c>
      <c r="Q553" s="156">
        <v>0.247</v>
      </c>
      <c r="R553" s="156">
        <v>0.41899999999999998</v>
      </c>
      <c r="S553" s="156">
        <v>0.05</v>
      </c>
      <c r="T553" s="156">
        <v>0.159</v>
      </c>
      <c r="U553" s="156">
        <v>9.1999999999999998E-2</v>
      </c>
      <c r="V553" s="156">
        <v>0.223</v>
      </c>
      <c r="W553" s="156">
        <v>0.20599999999999999</v>
      </c>
      <c r="X553" s="156">
        <v>0.372</v>
      </c>
      <c r="Y553" s="156" t="s">
        <v>294</v>
      </c>
      <c r="Z553" s="156" t="s">
        <v>294</v>
      </c>
      <c r="AA553" s="156">
        <v>0.02</v>
      </c>
      <c r="AB553" s="156">
        <v>0.10199999999999999</v>
      </c>
    </row>
    <row r="554" spans="1:28" x14ac:dyDescent="0.25">
      <c r="A554" s="87" t="s">
        <v>1980</v>
      </c>
      <c r="B554" s="156" t="s">
        <v>294</v>
      </c>
      <c r="C554" s="156">
        <v>2.4590163934426229E-2</v>
      </c>
      <c r="D554" s="156">
        <v>0.27868852459016391</v>
      </c>
      <c r="E554" s="156">
        <v>0.26229508196721313</v>
      </c>
      <c r="F554" s="156">
        <v>8.1967213114754103E-3</v>
      </c>
      <c r="G554" s="156">
        <v>0.37704918032786883</v>
      </c>
      <c r="H554" s="156">
        <v>1.2295081967213115E-2</v>
      </c>
      <c r="I554" s="156">
        <v>3.6885245901639344E-2</v>
      </c>
      <c r="J554" s="156">
        <v>1</v>
      </c>
      <c r="K554" s="87">
        <v>244</v>
      </c>
      <c r="L554" s="87"/>
      <c r="M554" s="156" t="s">
        <v>294</v>
      </c>
      <c r="N554" s="156" t="s">
        <v>294</v>
      </c>
      <c r="O554" s="156">
        <v>1.0999999999999999E-2</v>
      </c>
      <c r="P554" s="156">
        <v>5.2999999999999999E-2</v>
      </c>
      <c r="Q554" s="156">
        <v>0.22600000000000001</v>
      </c>
      <c r="R554" s="156">
        <v>0.33800000000000002</v>
      </c>
      <c r="S554" s="156">
        <v>0.21099999999999999</v>
      </c>
      <c r="T554" s="156">
        <v>0.32100000000000001</v>
      </c>
      <c r="U554" s="156">
        <v>2E-3</v>
      </c>
      <c r="V554" s="156">
        <v>2.9000000000000001E-2</v>
      </c>
      <c r="W554" s="156">
        <v>0.31900000000000001</v>
      </c>
      <c r="X554" s="156">
        <v>0.439</v>
      </c>
      <c r="Y554" s="156">
        <v>4.0000000000000001E-3</v>
      </c>
      <c r="Z554" s="156">
        <v>3.5999999999999997E-2</v>
      </c>
      <c r="AA554" s="156">
        <v>0.02</v>
      </c>
      <c r="AB554" s="156">
        <v>6.9000000000000006E-2</v>
      </c>
    </row>
    <row r="555" spans="1:28" x14ac:dyDescent="0.25">
      <c r="A555" s="87" t="s">
        <v>1981</v>
      </c>
      <c r="B555" s="156" t="s">
        <v>294</v>
      </c>
      <c r="C555" s="156">
        <v>0.29466089466089468</v>
      </c>
      <c r="D555" s="156">
        <v>0.22683982683982684</v>
      </c>
      <c r="E555" s="156">
        <v>0.11168831168831168</v>
      </c>
      <c r="F555" s="156">
        <v>3.1168831168831169E-2</v>
      </c>
      <c r="G555" s="156">
        <v>0.29870129870129869</v>
      </c>
      <c r="H555" s="156">
        <v>4.329004329004329E-3</v>
      </c>
      <c r="I555" s="156">
        <v>3.2611832611832613E-2</v>
      </c>
      <c r="J555" s="156">
        <v>1</v>
      </c>
      <c r="K555" s="87">
        <v>3465</v>
      </c>
      <c r="L555" s="87"/>
      <c r="M555" s="156" t="s">
        <v>294</v>
      </c>
      <c r="N555" s="156" t="s">
        <v>294</v>
      </c>
      <c r="O555" s="156">
        <v>0.28000000000000003</v>
      </c>
      <c r="P555" s="156">
        <v>0.31</v>
      </c>
      <c r="Q555" s="156">
        <v>0.21299999999999999</v>
      </c>
      <c r="R555" s="156">
        <v>0.24099999999999999</v>
      </c>
      <c r="S555" s="156">
        <v>0.10199999999999999</v>
      </c>
      <c r="T555" s="156">
        <v>0.123</v>
      </c>
      <c r="U555" s="156">
        <v>2.5999999999999999E-2</v>
      </c>
      <c r="V555" s="156">
        <v>3.6999999999999998E-2</v>
      </c>
      <c r="W555" s="156">
        <v>0.28399999999999997</v>
      </c>
      <c r="X555" s="156">
        <v>0.314</v>
      </c>
      <c r="Y555" s="156">
        <v>3.0000000000000001E-3</v>
      </c>
      <c r="Z555" s="156">
        <v>7.0000000000000001E-3</v>
      </c>
      <c r="AA555" s="156">
        <v>2.7E-2</v>
      </c>
      <c r="AB555" s="156">
        <v>3.9E-2</v>
      </c>
    </row>
    <row r="556" spans="1:28" x14ac:dyDescent="0.25">
      <c r="A556" s="87" t="s">
        <v>1982</v>
      </c>
      <c r="B556" s="156" t="s">
        <v>294</v>
      </c>
      <c r="C556" s="156">
        <v>0.47619047619047616</v>
      </c>
      <c r="D556" s="156">
        <v>0.38095238095238093</v>
      </c>
      <c r="E556" s="156">
        <v>2.3809523809523808E-2</v>
      </c>
      <c r="F556" s="156" t="s">
        <v>294</v>
      </c>
      <c r="G556" s="156" t="s">
        <v>294</v>
      </c>
      <c r="H556" s="156" t="s">
        <v>294</v>
      </c>
      <c r="I556" s="156">
        <v>0.11904761904761904</v>
      </c>
      <c r="J556" s="156">
        <v>1</v>
      </c>
      <c r="K556" s="87">
        <v>42</v>
      </c>
      <c r="L556" s="87"/>
      <c r="M556" s="156" t="s">
        <v>294</v>
      </c>
      <c r="N556" s="156" t="s">
        <v>294</v>
      </c>
      <c r="O556" s="156">
        <v>0.33400000000000002</v>
      </c>
      <c r="P556" s="156">
        <v>0.623</v>
      </c>
      <c r="Q556" s="156">
        <v>0.25</v>
      </c>
      <c r="R556" s="156">
        <v>0.53200000000000003</v>
      </c>
      <c r="S556" s="156">
        <v>4.0000000000000001E-3</v>
      </c>
      <c r="T556" s="156">
        <v>0.123</v>
      </c>
      <c r="U556" s="156" t="s">
        <v>294</v>
      </c>
      <c r="V556" s="156" t="s">
        <v>294</v>
      </c>
      <c r="W556" s="156" t="s">
        <v>294</v>
      </c>
      <c r="X556" s="156" t="s">
        <v>294</v>
      </c>
      <c r="Y556" s="156" t="s">
        <v>294</v>
      </c>
      <c r="Z556" s="156" t="s">
        <v>294</v>
      </c>
      <c r="AA556" s="156">
        <v>5.1999999999999998E-2</v>
      </c>
      <c r="AB556" s="156">
        <v>0.25</v>
      </c>
    </row>
    <row r="557" spans="1:28" x14ac:dyDescent="0.25">
      <c r="A557" s="87" t="s">
        <v>1983</v>
      </c>
      <c r="B557" s="156" t="s">
        <v>294</v>
      </c>
      <c r="C557" s="156">
        <v>0.47768698931489628</v>
      </c>
      <c r="D557" s="156">
        <v>0.31238214959145194</v>
      </c>
      <c r="E557" s="156">
        <v>5.4054054054054057E-2</v>
      </c>
      <c r="F557" s="156">
        <v>8.7994971715901951E-3</v>
      </c>
      <c r="G557" s="156">
        <v>1.8856065367693273E-2</v>
      </c>
      <c r="H557" s="156" t="s">
        <v>294</v>
      </c>
      <c r="I557" s="156">
        <v>0.12822124450031427</v>
      </c>
      <c r="J557" s="156">
        <v>1</v>
      </c>
      <c r="K557" s="87">
        <v>1591</v>
      </c>
      <c r="L557" s="87"/>
      <c r="M557" s="156" t="s">
        <v>294</v>
      </c>
      <c r="N557" s="156" t="s">
        <v>294</v>
      </c>
      <c r="O557" s="156">
        <v>0.45300000000000001</v>
      </c>
      <c r="P557" s="156">
        <v>0.502</v>
      </c>
      <c r="Q557" s="156">
        <v>0.28999999999999998</v>
      </c>
      <c r="R557" s="156">
        <v>0.33600000000000002</v>
      </c>
      <c r="S557" s="156">
        <v>4.3999999999999997E-2</v>
      </c>
      <c r="T557" s="156">
        <v>6.6000000000000003E-2</v>
      </c>
      <c r="U557" s="156">
        <v>5.0000000000000001E-3</v>
      </c>
      <c r="V557" s="156">
        <v>1.4999999999999999E-2</v>
      </c>
      <c r="W557" s="156">
        <v>1.2999999999999999E-2</v>
      </c>
      <c r="X557" s="156">
        <v>2.7E-2</v>
      </c>
      <c r="Y557" s="156" t="s">
        <v>294</v>
      </c>
      <c r="Z557" s="156" t="s">
        <v>294</v>
      </c>
      <c r="AA557" s="156">
        <v>0.113</v>
      </c>
      <c r="AB557" s="156">
        <v>0.14599999999999999</v>
      </c>
    </row>
    <row r="558" spans="1:28" x14ac:dyDescent="0.25">
      <c r="A558" s="87" t="s">
        <v>1984</v>
      </c>
      <c r="B558" s="156" t="s">
        <v>294</v>
      </c>
      <c r="C558" s="156">
        <v>5.9347181008902079E-3</v>
      </c>
      <c r="D558" s="156">
        <v>0.37685459940652821</v>
      </c>
      <c r="E558" s="156">
        <v>0.20178041543026706</v>
      </c>
      <c r="F558" s="156">
        <v>5.0445103857566766E-2</v>
      </c>
      <c r="G558" s="156">
        <v>0.33234421364985162</v>
      </c>
      <c r="H558" s="156" t="s">
        <v>294</v>
      </c>
      <c r="I558" s="156">
        <v>3.2640949554896145E-2</v>
      </c>
      <c r="J558" s="156">
        <v>0.99999999999999989</v>
      </c>
      <c r="K558" s="87">
        <v>337</v>
      </c>
      <c r="L558" s="87"/>
      <c r="M558" s="156" t="s">
        <v>294</v>
      </c>
      <c r="N558" s="156" t="s">
        <v>294</v>
      </c>
      <c r="O558" s="156">
        <v>2E-3</v>
      </c>
      <c r="P558" s="156">
        <v>2.1000000000000001E-2</v>
      </c>
      <c r="Q558" s="156">
        <v>0.32700000000000001</v>
      </c>
      <c r="R558" s="156">
        <v>0.43</v>
      </c>
      <c r="S558" s="156">
        <v>0.16200000000000001</v>
      </c>
      <c r="T558" s="156">
        <v>0.248</v>
      </c>
      <c r="U558" s="156">
        <v>3.2000000000000001E-2</v>
      </c>
      <c r="V558" s="156">
        <v>7.9000000000000001E-2</v>
      </c>
      <c r="W558" s="156">
        <v>0.28399999999999997</v>
      </c>
      <c r="X558" s="156">
        <v>0.38400000000000001</v>
      </c>
      <c r="Y558" s="156" t="s">
        <v>294</v>
      </c>
      <c r="Z558" s="156" t="s">
        <v>294</v>
      </c>
      <c r="AA558" s="156">
        <v>1.7999999999999999E-2</v>
      </c>
      <c r="AB558" s="156">
        <v>5.7000000000000002E-2</v>
      </c>
    </row>
    <row r="559" spans="1:28" x14ac:dyDescent="0.25">
      <c r="A559" s="87" t="s">
        <v>1985</v>
      </c>
      <c r="B559" s="156" t="s">
        <v>294</v>
      </c>
      <c r="C559" s="156">
        <v>0.1853932584269663</v>
      </c>
      <c r="D559" s="156">
        <v>0.24157303370786518</v>
      </c>
      <c r="E559" s="156">
        <v>0.1797752808988764</v>
      </c>
      <c r="F559" s="156">
        <v>5.0561797752808987E-2</v>
      </c>
      <c r="G559" s="156">
        <v>0.30337078651685395</v>
      </c>
      <c r="H559" s="156">
        <v>1.1235955056179775E-2</v>
      </c>
      <c r="I559" s="156">
        <v>2.8089887640449437E-2</v>
      </c>
      <c r="J559" s="156">
        <v>1</v>
      </c>
      <c r="K559" s="87">
        <v>178</v>
      </c>
      <c r="L559" s="87"/>
      <c r="M559" s="156" t="s">
        <v>294</v>
      </c>
      <c r="N559" s="156" t="s">
        <v>294</v>
      </c>
      <c r="O559" s="156">
        <v>0.13500000000000001</v>
      </c>
      <c r="P559" s="156">
        <v>0.249</v>
      </c>
      <c r="Q559" s="156">
        <v>0.185</v>
      </c>
      <c r="R559" s="156">
        <v>0.309</v>
      </c>
      <c r="S559" s="156">
        <v>0.13</v>
      </c>
      <c r="T559" s="156">
        <v>0.24299999999999999</v>
      </c>
      <c r="U559" s="156">
        <v>2.7E-2</v>
      </c>
      <c r="V559" s="156">
        <v>9.2999999999999999E-2</v>
      </c>
      <c r="W559" s="156">
        <v>0.24099999999999999</v>
      </c>
      <c r="X559" s="156">
        <v>0.374</v>
      </c>
      <c r="Y559" s="156">
        <v>3.0000000000000001E-3</v>
      </c>
      <c r="Z559" s="156">
        <v>0.04</v>
      </c>
      <c r="AA559" s="156">
        <v>1.2E-2</v>
      </c>
      <c r="AB559" s="156">
        <v>6.4000000000000001E-2</v>
      </c>
    </row>
    <row r="560" spans="1:28" x14ac:dyDescent="0.25">
      <c r="A560" s="87" t="s">
        <v>1986</v>
      </c>
      <c r="B560" s="156" t="s">
        <v>294</v>
      </c>
      <c r="C560" s="156">
        <v>0.12340425531914893</v>
      </c>
      <c r="D560" s="156">
        <v>0.32978723404255317</v>
      </c>
      <c r="E560" s="156">
        <v>0.14893617021276595</v>
      </c>
      <c r="F560" s="156">
        <v>3.6170212765957444E-2</v>
      </c>
      <c r="G560" s="156">
        <v>0.30851063829787234</v>
      </c>
      <c r="H560" s="156" t="s">
        <v>294</v>
      </c>
      <c r="I560" s="156">
        <v>5.3191489361702128E-2</v>
      </c>
      <c r="J560" s="156">
        <v>0.99999999999999989</v>
      </c>
      <c r="K560" s="87">
        <v>470</v>
      </c>
      <c r="L560" s="87"/>
      <c r="M560" s="156" t="s">
        <v>294</v>
      </c>
      <c r="N560" s="156" t="s">
        <v>294</v>
      </c>
      <c r="O560" s="156">
        <v>9.7000000000000003E-2</v>
      </c>
      <c r="P560" s="156">
        <v>0.156</v>
      </c>
      <c r="Q560" s="156">
        <v>0.28899999999999998</v>
      </c>
      <c r="R560" s="156">
        <v>0.374</v>
      </c>
      <c r="S560" s="156">
        <v>0.12</v>
      </c>
      <c r="T560" s="156">
        <v>0.184</v>
      </c>
      <c r="U560" s="156">
        <v>2.3E-2</v>
      </c>
      <c r="V560" s="156">
        <v>5.7000000000000002E-2</v>
      </c>
      <c r="W560" s="156">
        <v>0.26800000000000002</v>
      </c>
      <c r="X560" s="156">
        <v>0.35199999999999998</v>
      </c>
      <c r="Y560" s="156" t="s">
        <v>294</v>
      </c>
      <c r="Z560" s="156" t="s">
        <v>294</v>
      </c>
      <c r="AA560" s="156">
        <v>3.5999999999999997E-2</v>
      </c>
      <c r="AB560" s="156">
        <v>7.6999999999999999E-2</v>
      </c>
    </row>
    <row r="561" spans="1:28" x14ac:dyDescent="0.25">
      <c r="A561" s="87" t="s">
        <v>1987</v>
      </c>
      <c r="B561" s="156" t="s">
        <v>294</v>
      </c>
      <c r="C561" s="156">
        <v>0.1875</v>
      </c>
      <c r="D561" s="156">
        <v>0.35808823529411765</v>
      </c>
      <c r="E561" s="156">
        <v>0.12941176470588237</v>
      </c>
      <c r="F561" s="156">
        <v>3.0147058823529412E-2</v>
      </c>
      <c r="G561" s="156">
        <v>0.20220588235294118</v>
      </c>
      <c r="H561" s="156">
        <v>7.3529411764705881E-4</v>
      </c>
      <c r="I561" s="156">
        <v>9.1911764705882359E-2</v>
      </c>
      <c r="J561" s="156">
        <v>1</v>
      </c>
      <c r="K561" s="87">
        <v>1360</v>
      </c>
      <c r="L561" s="87"/>
      <c r="M561" s="156" t="s">
        <v>294</v>
      </c>
      <c r="N561" s="156" t="s">
        <v>294</v>
      </c>
      <c r="O561" s="156">
        <v>0.16800000000000001</v>
      </c>
      <c r="P561" s="156">
        <v>0.20899999999999999</v>
      </c>
      <c r="Q561" s="156">
        <v>0.33300000000000002</v>
      </c>
      <c r="R561" s="156">
        <v>0.38400000000000001</v>
      </c>
      <c r="S561" s="156">
        <v>0.113</v>
      </c>
      <c r="T561" s="156">
        <v>0.14799999999999999</v>
      </c>
      <c r="U561" s="156">
        <v>2.1999999999999999E-2</v>
      </c>
      <c r="V561" s="156">
        <v>4.1000000000000002E-2</v>
      </c>
      <c r="W561" s="156">
        <v>0.182</v>
      </c>
      <c r="X561" s="156">
        <v>0.224</v>
      </c>
      <c r="Y561" s="156">
        <v>0</v>
      </c>
      <c r="Z561" s="156">
        <v>4.0000000000000001E-3</v>
      </c>
      <c r="AA561" s="156">
        <v>7.8E-2</v>
      </c>
      <c r="AB561" s="156">
        <v>0.108</v>
      </c>
    </row>
    <row r="562" spans="1:28" x14ac:dyDescent="0.25">
      <c r="A562" s="87" t="s">
        <v>1988</v>
      </c>
      <c r="B562" s="156" t="s">
        <v>294</v>
      </c>
      <c r="C562" s="156">
        <v>0.36984815618221256</v>
      </c>
      <c r="D562" s="156">
        <v>0.21366594360086769</v>
      </c>
      <c r="E562" s="156">
        <v>9.2190889370932755E-2</v>
      </c>
      <c r="F562" s="156">
        <v>0.14316702819956617</v>
      </c>
      <c r="G562" s="156">
        <v>0.13015184381778741</v>
      </c>
      <c r="H562" s="156" t="s">
        <v>294</v>
      </c>
      <c r="I562" s="156">
        <v>5.0976138828633402E-2</v>
      </c>
      <c r="J562" s="156">
        <v>1</v>
      </c>
      <c r="K562" s="87">
        <v>922</v>
      </c>
      <c r="L562" s="87"/>
      <c r="M562" s="156" t="s">
        <v>294</v>
      </c>
      <c r="N562" s="156" t="s">
        <v>294</v>
      </c>
      <c r="O562" s="156">
        <v>0.33900000000000002</v>
      </c>
      <c r="P562" s="156">
        <v>0.40100000000000002</v>
      </c>
      <c r="Q562" s="156">
        <v>0.188</v>
      </c>
      <c r="R562" s="156">
        <v>0.24099999999999999</v>
      </c>
      <c r="S562" s="156">
        <v>7.4999999999999997E-2</v>
      </c>
      <c r="T562" s="156">
        <v>0.113</v>
      </c>
      <c r="U562" s="156">
        <v>0.122</v>
      </c>
      <c r="V562" s="156">
        <v>0.16700000000000001</v>
      </c>
      <c r="W562" s="156">
        <v>0.11</v>
      </c>
      <c r="X562" s="156">
        <v>0.153</v>
      </c>
      <c r="Y562" s="156" t="s">
        <v>294</v>
      </c>
      <c r="Z562" s="156" t="s">
        <v>294</v>
      </c>
      <c r="AA562" s="156">
        <v>3.9E-2</v>
      </c>
      <c r="AB562" s="156">
        <v>6.7000000000000004E-2</v>
      </c>
    </row>
    <row r="563" spans="1:28" x14ac:dyDescent="0.25">
      <c r="A563" s="87" t="s">
        <v>1989</v>
      </c>
      <c r="B563" s="156" t="s">
        <v>294</v>
      </c>
      <c r="C563" s="156">
        <v>0.17475728155339806</v>
      </c>
      <c r="D563" s="156">
        <v>0.4563106796116505</v>
      </c>
      <c r="E563" s="156">
        <v>0.23300970873786409</v>
      </c>
      <c r="F563" s="156">
        <v>9.7087378640776691E-3</v>
      </c>
      <c r="G563" s="156">
        <v>0.10679611650485436</v>
      </c>
      <c r="H563" s="156" t="s">
        <v>294</v>
      </c>
      <c r="I563" s="156">
        <v>1.9417475728155338E-2</v>
      </c>
      <c r="J563" s="156">
        <v>1</v>
      </c>
      <c r="K563" s="87">
        <v>103</v>
      </c>
      <c r="L563" s="87"/>
      <c r="M563" s="156" t="s">
        <v>294</v>
      </c>
      <c r="N563" s="156" t="s">
        <v>294</v>
      </c>
      <c r="O563" s="156">
        <v>0.113</v>
      </c>
      <c r="P563" s="156">
        <v>0.25900000000000001</v>
      </c>
      <c r="Q563" s="156">
        <v>0.36299999999999999</v>
      </c>
      <c r="R563" s="156">
        <v>0.55200000000000005</v>
      </c>
      <c r="S563" s="156">
        <v>0.16200000000000001</v>
      </c>
      <c r="T563" s="156">
        <v>0.32300000000000001</v>
      </c>
      <c r="U563" s="156">
        <v>2E-3</v>
      </c>
      <c r="V563" s="156">
        <v>5.2999999999999999E-2</v>
      </c>
      <c r="W563" s="156">
        <v>6.0999999999999999E-2</v>
      </c>
      <c r="X563" s="156">
        <v>0.18099999999999999</v>
      </c>
      <c r="Y563" s="156" t="s">
        <v>294</v>
      </c>
      <c r="Z563" s="156" t="s">
        <v>294</v>
      </c>
      <c r="AA563" s="156">
        <v>5.0000000000000001E-3</v>
      </c>
      <c r="AB563" s="156">
        <v>6.8000000000000005E-2</v>
      </c>
    </row>
    <row r="564" spans="1:28" x14ac:dyDescent="0.25">
      <c r="A564" s="87" t="s">
        <v>1990</v>
      </c>
      <c r="B564" s="156" t="s">
        <v>294</v>
      </c>
      <c r="C564" s="156" t="s">
        <v>294</v>
      </c>
      <c r="D564" s="156">
        <v>0.47315436241610737</v>
      </c>
      <c r="E564" s="156">
        <v>0.31543624161073824</v>
      </c>
      <c r="F564" s="156">
        <v>4.6979865771812082E-2</v>
      </c>
      <c r="G564" s="156">
        <v>0.11409395973154363</v>
      </c>
      <c r="H564" s="156">
        <v>3.3557046979865771E-3</v>
      </c>
      <c r="I564" s="156">
        <v>4.6979865771812082E-2</v>
      </c>
      <c r="J564" s="156">
        <v>1</v>
      </c>
      <c r="K564" s="87">
        <v>298</v>
      </c>
      <c r="L564" s="87"/>
      <c r="M564" s="156" t="s">
        <v>294</v>
      </c>
      <c r="N564" s="156" t="s">
        <v>294</v>
      </c>
      <c r="O564" s="156" t="s">
        <v>294</v>
      </c>
      <c r="P564" s="156" t="s">
        <v>294</v>
      </c>
      <c r="Q564" s="156">
        <v>0.41699999999999998</v>
      </c>
      <c r="R564" s="156">
        <v>0.53</v>
      </c>
      <c r="S564" s="156">
        <v>0.26500000000000001</v>
      </c>
      <c r="T564" s="156">
        <v>0.37</v>
      </c>
      <c r="U564" s="156">
        <v>2.8000000000000001E-2</v>
      </c>
      <c r="V564" s="156">
        <v>7.6999999999999999E-2</v>
      </c>
      <c r="W564" s="156">
        <v>8.3000000000000004E-2</v>
      </c>
      <c r="X564" s="156">
        <v>0.155</v>
      </c>
      <c r="Y564" s="156">
        <v>1E-3</v>
      </c>
      <c r="Z564" s="156">
        <v>1.9E-2</v>
      </c>
      <c r="AA564" s="156">
        <v>2.8000000000000001E-2</v>
      </c>
      <c r="AB564" s="156">
        <v>7.6999999999999999E-2</v>
      </c>
    </row>
    <row r="565" spans="1:28" x14ac:dyDescent="0.25">
      <c r="A565" s="87" t="s">
        <v>1991</v>
      </c>
      <c r="B565" s="156" t="s">
        <v>294</v>
      </c>
      <c r="C565" s="156">
        <v>9.90990990990991E-2</v>
      </c>
      <c r="D565" s="156">
        <v>0.3963963963963964</v>
      </c>
      <c r="E565" s="156">
        <v>0.18018018018018017</v>
      </c>
      <c r="F565" s="156">
        <v>2.7027027027027029E-2</v>
      </c>
      <c r="G565" s="156">
        <v>0.27027027027027029</v>
      </c>
      <c r="H565" s="156" t="s">
        <v>294</v>
      </c>
      <c r="I565" s="156">
        <v>2.7027027027027029E-2</v>
      </c>
      <c r="J565" s="156">
        <v>1</v>
      </c>
      <c r="K565" s="87">
        <v>111</v>
      </c>
      <c r="L565" s="87"/>
      <c r="M565" s="156" t="s">
        <v>294</v>
      </c>
      <c r="N565" s="156" t="s">
        <v>294</v>
      </c>
      <c r="O565" s="156">
        <v>5.6000000000000001E-2</v>
      </c>
      <c r="P565" s="156">
        <v>0.16900000000000001</v>
      </c>
      <c r="Q565" s="156">
        <v>0.31</v>
      </c>
      <c r="R565" s="156">
        <v>0.48899999999999999</v>
      </c>
      <c r="S565" s="156">
        <v>0.12</v>
      </c>
      <c r="T565" s="156">
        <v>0.26200000000000001</v>
      </c>
      <c r="U565" s="156">
        <v>8.9999999999999993E-3</v>
      </c>
      <c r="V565" s="156">
        <v>7.5999999999999998E-2</v>
      </c>
      <c r="W565" s="156">
        <v>0.19600000000000001</v>
      </c>
      <c r="X565" s="156">
        <v>0.36</v>
      </c>
      <c r="Y565" s="156" t="s">
        <v>294</v>
      </c>
      <c r="Z565" s="156" t="s">
        <v>294</v>
      </c>
      <c r="AA565" s="156">
        <v>8.9999999999999993E-3</v>
      </c>
      <c r="AB565" s="156">
        <v>7.5999999999999998E-2</v>
      </c>
    </row>
    <row r="566" spans="1:28" x14ac:dyDescent="0.25">
      <c r="A566" s="87" t="s">
        <v>1992</v>
      </c>
      <c r="B566" s="156" t="s">
        <v>294</v>
      </c>
      <c r="C566" s="156">
        <v>0.13490099009900991</v>
      </c>
      <c r="D566" s="156">
        <v>0.33292079207920794</v>
      </c>
      <c r="E566" s="156">
        <v>0.19678217821782179</v>
      </c>
      <c r="F566" s="156">
        <v>4.8267326732673269E-2</v>
      </c>
      <c r="G566" s="156">
        <v>0.23886138613861385</v>
      </c>
      <c r="H566" s="156">
        <v>1.2376237623762376E-3</v>
      </c>
      <c r="I566" s="156">
        <v>4.702970297029703E-2</v>
      </c>
      <c r="J566" s="156">
        <v>1</v>
      </c>
      <c r="K566" s="87">
        <v>808</v>
      </c>
      <c r="L566" s="87"/>
      <c r="M566" s="156" t="s">
        <v>294</v>
      </c>
      <c r="N566" s="156" t="s">
        <v>294</v>
      </c>
      <c r="O566" s="156">
        <v>0.113</v>
      </c>
      <c r="P566" s="156">
        <v>0.16</v>
      </c>
      <c r="Q566" s="156">
        <v>0.30099999999999999</v>
      </c>
      <c r="R566" s="156">
        <v>0.36599999999999999</v>
      </c>
      <c r="S566" s="156">
        <v>0.17100000000000001</v>
      </c>
      <c r="T566" s="156">
        <v>0.22600000000000001</v>
      </c>
      <c r="U566" s="156">
        <v>3.5999999999999997E-2</v>
      </c>
      <c r="V566" s="156">
        <v>6.5000000000000002E-2</v>
      </c>
      <c r="W566" s="156">
        <v>0.21099999999999999</v>
      </c>
      <c r="X566" s="156">
        <v>0.26900000000000002</v>
      </c>
      <c r="Y566" s="156">
        <v>0</v>
      </c>
      <c r="Z566" s="156">
        <v>7.0000000000000001E-3</v>
      </c>
      <c r="AA566" s="156">
        <v>3.4000000000000002E-2</v>
      </c>
      <c r="AB566" s="156">
        <v>6.4000000000000001E-2</v>
      </c>
    </row>
    <row r="567" spans="1:28" x14ac:dyDescent="0.25">
      <c r="A567" s="87" t="s">
        <v>1993</v>
      </c>
      <c r="B567" s="156" t="s">
        <v>294</v>
      </c>
      <c r="C567" s="156">
        <v>0.26289180990899896</v>
      </c>
      <c r="D567" s="156">
        <v>0.28412537917087965</v>
      </c>
      <c r="E567" s="156">
        <v>0.15672396359959556</v>
      </c>
      <c r="F567" s="156">
        <v>2.6289180990899899E-2</v>
      </c>
      <c r="G567" s="156">
        <v>0.21739130434782608</v>
      </c>
      <c r="H567" s="156">
        <v>3.0333670374115269E-3</v>
      </c>
      <c r="I567" s="156">
        <v>4.9544994944388271E-2</v>
      </c>
      <c r="J567" s="156">
        <v>0.99999999999999989</v>
      </c>
      <c r="K567" s="87">
        <v>989</v>
      </c>
      <c r="L567" s="87"/>
      <c r="M567" s="156" t="s">
        <v>294</v>
      </c>
      <c r="N567" s="156" t="s">
        <v>294</v>
      </c>
      <c r="O567" s="156">
        <v>0.23599999999999999</v>
      </c>
      <c r="P567" s="156">
        <v>0.29099999999999998</v>
      </c>
      <c r="Q567" s="156">
        <v>0.25700000000000001</v>
      </c>
      <c r="R567" s="156">
        <v>0.313</v>
      </c>
      <c r="S567" s="156">
        <v>0.13500000000000001</v>
      </c>
      <c r="T567" s="156">
        <v>0.18099999999999999</v>
      </c>
      <c r="U567" s="156">
        <v>1.7999999999999999E-2</v>
      </c>
      <c r="V567" s="156">
        <v>3.7999999999999999E-2</v>
      </c>
      <c r="W567" s="156">
        <v>0.193</v>
      </c>
      <c r="X567" s="156">
        <v>0.24399999999999999</v>
      </c>
      <c r="Y567" s="156">
        <v>1E-3</v>
      </c>
      <c r="Z567" s="156">
        <v>8.9999999999999993E-3</v>
      </c>
      <c r="AA567" s="156">
        <v>3.7999999999999999E-2</v>
      </c>
      <c r="AB567" s="156">
        <v>6.5000000000000002E-2</v>
      </c>
    </row>
    <row r="568" spans="1:28" x14ac:dyDescent="0.25">
      <c r="A568" s="87" t="s">
        <v>1994</v>
      </c>
      <c r="B568" s="156" t="s">
        <v>294</v>
      </c>
      <c r="C568" s="156">
        <v>0.12201963534361851</v>
      </c>
      <c r="D568" s="156">
        <v>0.22720897615708274</v>
      </c>
      <c r="E568" s="156">
        <v>0.1697054698457223</v>
      </c>
      <c r="F568" s="156">
        <v>4.2075736325385693E-2</v>
      </c>
      <c r="G568" s="156">
        <v>0.38990182328190742</v>
      </c>
      <c r="H568" s="156">
        <v>5.6100981767180924E-3</v>
      </c>
      <c r="I568" s="156">
        <v>4.3478260869565216E-2</v>
      </c>
      <c r="J568" s="156">
        <v>0.99999999999999989</v>
      </c>
      <c r="K568" s="87">
        <v>713</v>
      </c>
      <c r="L568" s="87"/>
      <c r="M568" s="156" t="s">
        <v>294</v>
      </c>
      <c r="N568" s="156" t="s">
        <v>294</v>
      </c>
      <c r="O568" s="156">
        <v>0.1</v>
      </c>
      <c r="P568" s="156">
        <v>0.14799999999999999</v>
      </c>
      <c r="Q568" s="156">
        <v>0.19800000000000001</v>
      </c>
      <c r="R568" s="156">
        <v>0.25900000000000001</v>
      </c>
      <c r="S568" s="156">
        <v>0.14399999999999999</v>
      </c>
      <c r="T568" s="156">
        <v>0.19900000000000001</v>
      </c>
      <c r="U568" s="156">
        <v>0.03</v>
      </c>
      <c r="V568" s="156">
        <v>5.8999999999999997E-2</v>
      </c>
      <c r="W568" s="156">
        <v>0.35499999999999998</v>
      </c>
      <c r="X568" s="156">
        <v>0.42599999999999999</v>
      </c>
      <c r="Y568" s="156">
        <v>2E-3</v>
      </c>
      <c r="Z568" s="156">
        <v>1.4E-2</v>
      </c>
      <c r="AA568" s="156">
        <v>3.1E-2</v>
      </c>
      <c r="AB568" s="156">
        <v>6.0999999999999999E-2</v>
      </c>
    </row>
    <row r="569" spans="1:28" x14ac:dyDescent="0.25">
      <c r="A569" s="87" t="s">
        <v>1995</v>
      </c>
      <c r="B569" s="156" t="s">
        <v>294</v>
      </c>
      <c r="C569" s="156">
        <v>0.23067173637515842</v>
      </c>
      <c r="D569" s="156">
        <v>0.47211660329531052</v>
      </c>
      <c r="E569" s="156">
        <v>0.11945500633713561</v>
      </c>
      <c r="F569" s="156">
        <v>4.1825095057034217E-2</v>
      </c>
      <c r="G569" s="156">
        <v>3.5804816223067172E-2</v>
      </c>
      <c r="H569" s="156">
        <v>6.3371356147021542E-4</v>
      </c>
      <c r="I569" s="156">
        <v>9.9493029150823822E-2</v>
      </c>
      <c r="J569" s="156">
        <v>1</v>
      </c>
      <c r="K569" s="87">
        <v>3156</v>
      </c>
      <c r="L569" s="87"/>
      <c r="M569" s="156" t="s">
        <v>294</v>
      </c>
      <c r="N569" s="156" t="s">
        <v>294</v>
      </c>
      <c r="O569" s="156">
        <v>0.216</v>
      </c>
      <c r="P569" s="156">
        <v>0.246</v>
      </c>
      <c r="Q569" s="156">
        <v>0.45500000000000002</v>
      </c>
      <c r="R569" s="156">
        <v>0.49</v>
      </c>
      <c r="S569" s="156">
        <v>0.109</v>
      </c>
      <c r="T569" s="156">
        <v>0.13100000000000001</v>
      </c>
      <c r="U569" s="156">
        <v>3.5000000000000003E-2</v>
      </c>
      <c r="V569" s="156">
        <v>4.9000000000000002E-2</v>
      </c>
      <c r="W569" s="156">
        <v>0.03</v>
      </c>
      <c r="X569" s="156">
        <v>4.2999999999999997E-2</v>
      </c>
      <c r="Y569" s="156">
        <v>0</v>
      </c>
      <c r="Z569" s="156">
        <v>2E-3</v>
      </c>
      <c r="AA569" s="156">
        <v>0.09</v>
      </c>
      <c r="AB569" s="156">
        <v>0.11</v>
      </c>
    </row>
    <row r="570" spans="1:28" x14ac:dyDescent="0.25">
      <c r="A570" s="87" t="s">
        <v>1996</v>
      </c>
      <c r="B570" s="156" t="s">
        <v>294</v>
      </c>
      <c r="C570" s="156">
        <v>9.0909090909090912E-2</v>
      </c>
      <c r="D570" s="156">
        <v>0.38181818181818183</v>
      </c>
      <c r="E570" s="156">
        <v>0.25454545454545452</v>
      </c>
      <c r="F570" s="156">
        <v>5.4545454545454543E-2</v>
      </c>
      <c r="G570" s="156">
        <v>0.2</v>
      </c>
      <c r="H570" s="156" t="s">
        <v>294</v>
      </c>
      <c r="I570" s="156">
        <v>1.8181818181818181E-2</v>
      </c>
      <c r="J570" s="156">
        <v>1</v>
      </c>
      <c r="K570" s="87">
        <v>55</v>
      </c>
      <c r="L570" s="87"/>
      <c r="M570" s="156" t="s">
        <v>294</v>
      </c>
      <c r="N570" s="156" t="s">
        <v>294</v>
      </c>
      <c r="O570" s="156">
        <v>3.9E-2</v>
      </c>
      <c r="P570" s="156">
        <v>0.19600000000000001</v>
      </c>
      <c r="Q570" s="156">
        <v>0.26500000000000001</v>
      </c>
      <c r="R570" s="156">
        <v>0.51400000000000001</v>
      </c>
      <c r="S570" s="156">
        <v>0.158</v>
      </c>
      <c r="T570" s="156">
        <v>0.38300000000000001</v>
      </c>
      <c r="U570" s="156">
        <v>1.9E-2</v>
      </c>
      <c r="V570" s="156">
        <v>0.14899999999999999</v>
      </c>
      <c r="W570" s="156">
        <v>0.11600000000000001</v>
      </c>
      <c r="X570" s="156">
        <v>0.32400000000000001</v>
      </c>
      <c r="Y570" s="156" t="s">
        <v>294</v>
      </c>
      <c r="Z570" s="156" t="s">
        <v>294</v>
      </c>
      <c r="AA570" s="156">
        <v>3.0000000000000001E-3</v>
      </c>
      <c r="AB570" s="156">
        <v>9.6000000000000002E-2</v>
      </c>
    </row>
    <row r="571" spans="1:28" x14ac:dyDescent="0.25">
      <c r="A571" s="87" t="s">
        <v>1997</v>
      </c>
      <c r="B571" s="156" t="s">
        <v>294</v>
      </c>
      <c r="C571" s="156">
        <v>0.13432835820895522</v>
      </c>
      <c r="D571" s="156">
        <v>0.42537313432835822</v>
      </c>
      <c r="E571" s="156">
        <v>0.1417910447761194</v>
      </c>
      <c r="F571" s="156">
        <v>2.9850746268656716E-2</v>
      </c>
      <c r="G571" s="156">
        <v>0.17910447761194029</v>
      </c>
      <c r="H571" s="156">
        <v>3.7313432835820895E-3</v>
      </c>
      <c r="I571" s="156">
        <v>8.5820895522388058E-2</v>
      </c>
      <c r="J571" s="156">
        <v>0.99999999999999978</v>
      </c>
      <c r="K571" s="87">
        <v>268</v>
      </c>
      <c r="L571" s="87"/>
      <c r="M571" s="156" t="s">
        <v>294</v>
      </c>
      <c r="N571" s="156" t="s">
        <v>294</v>
      </c>
      <c r="O571" s="156">
        <v>9.9000000000000005E-2</v>
      </c>
      <c r="P571" s="156">
        <v>0.18</v>
      </c>
      <c r="Q571" s="156">
        <v>0.36799999999999999</v>
      </c>
      <c r="R571" s="156">
        <v>0.48499999999999999</v>
      </c>
      <c r="S571" s="156">
        <v>0.105</v>
      </c>
      <c r="T571" s="156">
        <v>0.189</v>
      </c>
      <c r="U571" s="156">
        <v>1.4999999999999999E-2</v>
      </c>
      <c r="V571" s="156">
        <v>5.8000000000000003E-2</v>
      </c>
      <c r="W571" s="156">
        <v>0.13800000000000001</v>
      </c>
      <c r="X571" s="156">
        <v>0.22900000000000001</v>
      </c>
      <c r="Y571" s="156">
        <v>1E-3</v>
      </c>
      <c r="Z571" s="156">
        <v>2.1000000000000001E-2</v>
      </c>
      <c r="AA571" s="156">
        <v>5.8000000000000003E-2</v>
      </c>
      <c r="AB571" s="156">
        <v>0.125</v>
      </c>
    </row>
    <row r="572" spans="1:28" x14ac:dyDescent="0.25">
      <c r="A572" s="87" t="s">
        <v>1998</v>
      </c>
      <c r="B572" s="156" t="s">
        <v>294</v>
      </c>
      <c r="C572" s="156">
        <v>0.21715328467153286</v>
      </c>
      <c r="D572" s="156">
        <v>0.22262773722627738</v>
      </c>
      <c r="E572" s="156">
        <v>0.13138686131386862</v>
      </c>
      <c r="F572" s="156">
        <v>0.13503649635036497</v>
      </c>
      <c r="G572" s="156">
        <v>0.23175182481751824</v>
      </c>
      <c r="H572" s="156">
        <v>5.4744525547445258E-3</v>
      </c>
      <c r="I572" s="156">
        <v>5.6569343065693431E-2</v>
      </c>
      <c r="J572" s="156">
        <v>1</v>
      </c>
      <c r="K572" s="87">
        <v>548</v>
      </c>
      <c r="L572" s="87"/>
      <c r="M572" s="156" t="s">
        <v>294</v>
      </c>
      <c r="N572" s="156" t="s">
        <v>294</v>
      </c>
      <c r="O572" s="156">
        <v>0.185</v>
      </c>
      <c r="P572" s="156">
        <v>0.254</v>
      </c>
      <c r="Q572" s="156">
        <v>0.19</v>
      </c>
      <c r="R572" s="156">
        <v>0.25900000000000001</v>
      </c>
      <c r="S572" s="156">
        <v>0.106</v>
      </c>
      <c r="T572" s="156">
        <v>0.16200000000000001</v>
      </c>
      <c r="U572" s="156">
        <v>0.109</v>
      </c>
      <c r="V572" s="156">
        <v>0.16600000000000001</v>
      </c>
      <c r="W572" s="156">
        <v>0.19800000000000001</v>
      </c>
      <c r="X572" s="156">
        <v>0.26900000000000002</v>
      </c>
      <c r="Y572" s="156">
        <v>2E-3</v>
      </c>
      <c r="Z572" s="156">
        <v>1.6E-2</v>
      </c>
      <c r="AA572" s="156">
        <v>0.04</v>
      </c>
      <c r="AB572" s="156">
        <v>7.9000000000000001E-2</v>
      </c>
    </row>
    <row r="573" spans="1:28" x14ac:dyDescent="0.25">
      <c r="A573" s="87" t="s">
        <v>1999</v>
      </c>
      <c r="B573" s="156" t="s">
        <v>294</v>
      </c>
      <c r="C573" s="156">
        <v>0.42281879194630873</v>
      </c>
      <c r="D573" s="156">
        <v>0.28859060402684567</v>
      </c>
      <c r="E573" s="156">
        <v>0.11409395973154363</v>
      </c>
      <c r="F573" s="156">
        <v>2.6845637583892617E-2</v>
      </c>
      <c r="G573" s="156">
        <v>6.7114093959731544E-2</v>
      </c>
      <c r="H573" s="156" t="s">
        <v>294</v>
      </c>
      <c r="I573" s="156">
        <v>8.0536912751677847E-2</v>
      </c>
      <c r="J573" s="156">
        <v>1</v>
      </c>
      <c r="K573" s="87">
        <v>149</v>
      </c>
      <c r="L573" s="87"/>
      <c r="M573" s="156" t="s">
        <v>294</v>
      </c>
      <c r="N573" s="156" t="s">
        <v>294</v>
      </c>
      <c r="O573" s="156">
        <v>0.34599999999999997</v>
      </c>
      <c r="P573" s="156">
        <v>0.503</v>
      </c>
      <c r="Q573" s="156">
        <v>0.222</v>
      </c>
      <c r="R573" s="156">
        <v>0.36599999999999999</v>
      </c>
      <c r="S573" s="156">
        <v>7.1999999999999995E-2</v>
      </c>
      <c r="T573" s="156">
        <v>0.17499999999999999</v>
      </c>
      <c r="U573" s="156">
        <v>0.01</v>
      </c>
      <c r="V573" s="156">
        <v>6.7000000000000004E-2</v>
      </c>
      <c r="W573" s="156">
        <v>3.6999999999999998E-2</v>
      </c>
      <c r="X573" s="156">
        <v>0.11899999999999999</v>
      </c>
      <c r="Y573" s="156" t="s">
        <v>294</v>
      </c>
      <c r="Z573" s="156" t="s">
        <v>294</v>
      </c>
      <c r="AA573" s="156">
        <v>4.7E-2</v>
      </c>
      <c r="AB573" s="156">
        <v>0.13500000000000001</v>
      </c>
    </row>
    <row r="574" spans="1:28" x14ac:dyDescent="0.25">
      <c r="A574" s="87" t="s">
        <v>2000</v>
      </c>
      <c r="B574" s="156" t="s">
        <v>294</v>
      </c>
      <c r="C574" s="156">
        <v>0.36708860759493672</v>
      </c>
      <c r="D574" s="156">
        <v>0.43633655994043186</v>
      </c>
      <c r="E574" s="156">
        <v>7.7438570364854797E-2</v>
      </c>
      <c r="F574" s="156">
        <v>1.6381236038719285E-2</v>
      </c>
      <c r="G574" s="156">
        <v>4.7654504839910648E-2</v>
      </c>
      <c r="H574" s="156" t="s">
        <v>294</v>
      </c>
      <c r="I574" s="156">
        <v>5.5100521221146684E-2</v>
      </c>
      <c r="J574" s="156">
        <v>1</v>
      </c>
      <c r="K574" s="87">
        <v>1343</v>
      </c>
      <c r="L574" s="87"/>
      <c r="M574" s="156" t="s">
        <v>294</v>
      </c>
      <c r="N574" s="156" t="s">
        <v>294</v>
      </c>
      <c r="O574" s="156">
        <v>0.34200000000000003</v>
      </c>
      <c r="P574" s="156">
        <v>0.39300000000000002</v>
      </c>
      <c r="Q574" s="156">
        <v>0.41</v>
      </c>
      <c r="R574" s="156">
        <v>0.46300000000000002</v>
      </c>
      <c r="S574" s="156">
        <v>6.4000000000000001E-2</v>
      </c>
      <c r="T574" s="156">
        <v>9.2999999999999999E-2</v>
      </c>
      <c r="U574" s="156">
        <v>1.0999999999999999E-2</v>
      </c>
      <c r="V574" s="156">
        <v>2.5000000000000001E-2</v>
      </c>
      <c r="W574" s="156">
        <v>3.6999999999999998E-2</v>
      </c>
      <c r="X574" s="156">
        <v>0.06</v>
      </c>
      <c r="Y574" s="156" t="s">
        <v>294</v>
      </c>
      <c r="Z574" s="156" t="s">
        <v>294</v>
      </c>
      <c r="AA574" s="156">
        <v>4.3999999999999997E-2</v>
      </c>
      <c r="AB574" s="156">
        <v>6.9000000000000006E-2</v>
      </c>
    </row>
    <row r="575" spans="1:28" x14ac:dyDescent="0.25">
      <c r="A575" s="87" t="s">
        <v>2001</v>
      </c>
      <c r="B575" s="156" t="s">
        <v>294</v>
      </c>
      <c r="C575" s="156">
        <v>0.29310344827586204</v>
      </c>
      <c r="D575" s="156">
        <v>0.46551724137931033</v>
      </c>
      <c r="E575" s="156">
        <v>0.12931034482758622</v>
      </c>
      <c r="F575" s="156">
        <v>1.7241379310344827E-2</v>
      </c>
      <c r="G575" s="156">
        <v>8.6206896551724137E-3</v>
      </c>
      <c r="H575" s="156" t="s">
        <v>294</v>
      </c>
      <c r="I575" s="156">
        <v>8.6206896551724144E-2</v>
      </c>
      <c r="J575" s="156">
        <v>1</v>
      </c>
      <c r="K575" s="87">
        <v>116</v>
      </c>
      <c r="L575" s="87"/>
      <c r="M575" s="156" t="s">
        <v>294</v>
      </c>
      <c r="N575" s="156" t="s">
        <v>294</v>
      </c>
      <c r="O575" s="156">
        <v>0.218</v>
      </c>
      <c r="P575" s="156">
        <v>0.38200000000000001</v>
      </c>
      <c r="Q575" s="156">
        <v>0.377</v>
      </c>
      <c r="R575" s="156">
        <v>0.55600000000000005</v>
      </c>
      <c r="S575" s="156">
        <v>0.08</v>
      </c>
      <c r="T575" s="156">
        <v>0.20200000000000001</v>
      </c>
      <c r="U575" s="156">
        <v>5.0000000000000001E-3</v>
      </c>
      <c r="V575" s="156">
        <v>6.0999999999999999E-2</v>
      </c>
      <c r="W575" s="156">
        <v>2E-3</v>
      </c>
      <c r="X575" s="156">
        <v>4.7E-2</v>
      </c>
      <c r="Y575" s="156" t="s">
        <v>294</v>
      </c>
      <c r="Z575" s="156" t="s">
        <v>294</v>
      </c>
      <c r="AA575" s="156">
        <v>4.7E-2</v>
      </c>
      <c r="AB575" s="156">
        <v>0.151</v>
      </c>
    </row>
    <row r="576" spans="1:28" x14ac:dyDescent="0.25">
      <c r="A576" s="87" t="s">
        <v>2002</v>
      </c>
      <c r="B576" s="156" t="s">
        <v>294</v>
      </c>
      <c r="C576" s="156">
        <v>0.30084745762711862</v>
      </c>
      <c r="D576" s="156">
        <v>0.4152542372881356</v>
      </c>
      <c r="E576" s="156">
        <v>0.13983050847457626</v>
      </c>
      <c r="F576" s="156">
        <v>5.0847457627118647E-2</v>
      </c>
      <c r="G576" s="156">
        <v>4.6610169491525424E-2</v>
      </c>
      <c r="H576" s="156" t="s">
        <v>294</v>
      </c>
      <c r="I576" s="156">
        <v>4.6610169491525424E-2</v>
      </c>
      <c r="J576" s="156">
        <v>0.99999999999999989</v>
      </c>
      <c r="K576" s="87">
        <v>236</v>
      </c>
      <c r="L576" s="87"/>
      <c r="M576" s="156" t="s">
        <v>294</v>
      </c>
      <c r="N576" s="156" t="s">
        <v>294</v>
      </c>
      <c r="O576" s="156">
        <v>0.246</v>
      </c>
      <c r="P576" s="156">
        <v>0.36199999999999999</v>
      </c>
      <c r="Q576" s="156">
        <v>0.35399999999999998</v>
      </c>
      <c r="R576" s="156">
        <v>0.47899999999999998</v>
      </c>
      <c r="S576" s="156">
        <v>0.10100000000000001</v>
      </c>
      <c r="T576" s="156">
        <v>0.19</v>
      </c>
      <c r="U576" s="156">
        <v>2.9000000000000001E-2</v>
      </c>
      <c r="V576" s="156">
        <v>8.6999999999999994E-2</v>
      </c>
      <c r="W576" s="156">
        <v>2.5999999999999999E-2</v>
      </c>
      <c r="X576" s="156">
        <v>8.2000000000000003E-2</v>
      </c>
      <c r="Y576" s="156" t="s">
        <v>294</v>
      </c>
      <c r="Z576" s="156" t="s">
        <v>294</v>
      </c>
      <c r="AA576" s="156">
        <v>2.5999999999999999E-2</v>
      </c>
      <c r="AB576" s="156">
        <v>8.2000000000000003E-2</v>
      </c>
    </row>
    <row r="577" spans="1:28" x14ac:dyDescent="0.25">
      <c r="A577" s="87" t="s">
        <v>2003</v>
      </c>
      <c r="B577" s="156">
        <v>0.11041468722223925</v>
      </c>
      <c r="C577" s="156">
        <v>0.26761577834309008</v>
      </c>
      <c r="D577" s="156">
        <v>0.27317865571459221</v>
      </c>
      <c r="E577" s="156">
        <v>0.10439206791920802</v>
      </c>
      <c r="F577" s="156">
        <v>3.1507647040794437E-2</v>
      </c>
      <c r="G577" s="156">
        <v>0.16630398136512703</v>
      </c>
      <c r="H577" s="156">
        <v>1.7470193398105864E-3</v>
      </c>
      <c r="I577" s="156">
        <v>4.4840163055138382E-2</v>
      </c>
      <c r="J577" s="156">
        <v>1</v>
      </c>
      <c r="K577" s="87">
        <v>65254</v>
      </c>
      <c r="L577" s="87"/>
      <c r="M577" s="156">
        <v>0.108</v>
      </c>
      <c r="N577" s="156">
        <v>0.113</v>
      </c>
      <c r="O577" s="156">
        <v>0.26400000000000001</v>
      </c>
      <c r="P577" s="156">
        <v>0.27100000000000002</v>
      </c>
      <c r="Q577" s="156">
        <v>0.27</v>
      </c>
      <c r="R577" s="156">
        <v>0.27700000000000002</v>
      </c>
      <c r="S577" s="156">
        <v>0.10199999999999999</v>
      </c>
      <c r="T577" s="156">
        <v>0.107</v>
      </c>
      <c r="U577" s="156">
        <v>0.03</v>
      </c>
      <c r="V577" s="156">
        <v>3.3000000000000002E-2</v>
      </c>
      <c r="W577" s="156">
        <v>0.16300000000000001</v>
      </c>
      <c r="X577" s="156">
        <v>0.16900000000000001</v>
      </c>
      <c r="Y577" s="156">
        <v>1E-3</v>
      </c>
      <c r="Z577" s="156">
        <v>2E-3</v>
      </c>
      <c r="AA577" s="156">
        <v>4.2999999999999997E-2</v>
      </c>
      <c r="AB577" s="156">
        <v>4.5999999999999999E-2</v>
      </c>
    </row>
    <row r="578" spans="1:28" x14ac:dyDescent="0.25">
      <c r="A578" s="87" t="s">
        <v>2004</v>
      </c>
      <c r="B578" s="156" t="s">
        <v>294</v>
      </c>
      <c r="C578" s="156">
        <v>8.6206896551724144E-2</v>
      </c>
      <c r="D578" s="156">
        <v>0.18390804597701149</v>
      </c>
      <c r="E578" s="156">
        <v>0.14367816091954022</v>
      </c>
      <c r="F578" s="156">
        <v>7.183908045977011E-2</v>
      </c>
      <c r="G578" s="156">
        <v>0.46839080459770116</v>
      </c>
      <c r="H578" s="156" t="s">
        <v>294</v>
      </c>
      <c r="I578" s="156">
        <v>4.5977011494252873E-2</v>
      </c>
      <c r="J578" s="156">
        <v>1</v>
      </c>
      <c r="K578" s="87">
        <v>348</v>
      </c>
      <c r="L578" s="87"/>
      <c r="M578" s="156" t="s">
        <v>294</v>
      </c>
      <c r="N578" s="156" t="s">
        <v>294</v>
      </c>
      <c r="O578" s="156">
        <v>6.0999999999999999E-2</v>
      </c>
      <c r="P578" s="156">
        <v>0.12</v>
      </c>
      <c r="Q578" s="156">
        <v>0.14699999999999999</v>
      </c>
      <c r="R578" s="156">
        <v>0.22800000000000001</v>
      </c>
      <c r="S578" s="156">
        <v>0.111</v>
      </c>
      <c r="T578" s="156">
        <v>0.184</v>
      </c>
      <c r="U578" s="156">
        <v>4.9000000000000002E-2</v>
      </c>
      <c r="V578" s="156">
        <v>0.104</v>
      </c>
      <c r="W578" s="156">
        <v>0.41699999999999998</v>
      </c>
      <c r="X578" s="156">
        <v>0.52100000000000002</v>
      </c>
      <c r="Y578" s="156" t="s">
        <v>294</v>
      </c>
      <c r="Z578" s="156" t="s">
        <v>294</v>
      </c>
      <c r="AA578" s="156">
        <v>2.8000000000000001E-2</v>
      </c>
      <c r="AB578" s="156">
        <v>7.2999999999999995E-2</v>
      </c>
    </row>
    <row r="579" spans="1:28" x14ac:dyDescent="0.25">
      <c r="A579" s="87" t="s">
        <v>2005</v>
      </c>
      <c r="B579" s="156" t="s">
        <v>294</v>
      </c>
      <c r="C579" s="156">
        <v>0.36018957345971564</v>
      </c>
      <c r="D579" s="156">
        <v>0.30331753554502372</v>
      </c>
      <c r="E579" s="156">
        <v>0.14060031595576619</v>
      </c>
      <c r="F579" s="156">
        <v>4.1600842548709847E-2</v>
      </c>
      <c r="G579" s="156">
        <v>0.11427066877303844</v>
      </c>
      <c r="H579" s="156">
        <v>1.05318588730911E-3</v>
      </c>
      <c r="I579" s="156">
        <v>3.8967877830437071E-2</v>
      </c>
      <c r="J579" s="156">
        <v>1</v>
      </c>
      <c r="K579" s="87">
        <v>1899</v>
      </c>
      <c r="L579" s="87"/>
      <c r="M579" s="156" t="s">
        <v>294</v>
      </c>
      <c r="N579" s="156" t="s">
        <v>294</v>
      </c>
      <c r="O579" s="156">
        <v>0.33900000000000002</v>
      </c>
      <c r="P579" s="156">
        <v>0.38200000000000001</v>
      </c>
      <c r="Q579" s="156">
        <v>0.28299999999999997</v>
      </c>
      <c r="R579" s="156">
        <v>0.32400000000000001</v>
      </c>
      <c r="S579" s="156">
        <v>0.126</v>
      </c>
      <c r="T579" s="156">
        <v>0.157</v>
      </c>
      <c r="U579" s="156">
        <v>3.4000000000000002E-2</v>
      </c>
      <c r="V579" s="156">
        <v>5.1999999999999998E-2</v>
      </c>
      <c r="W579" s="156">
        <v>0.10100000000000001</v>
      </c>
      <c r="X579" s="156">
        <v>0.129</v>
      </c>
      <c r="Y579" s="156">
        <v>0</v>
      </c>
      <c r="Z579" s="156">
        <v>4.0000000000000001E-3</v>
      </c>
      <c r="AA579" s="156">
        <v>3.1E-2</v>
      </c>
      <c r="AB579" s="156">
        <v>4.9000000000000002E-2</v>
      </c>
    </row>
    <row r="580" spans="1:28" x14ac:dyDescent="0.25">
      <c r="A580" s="87" t="s">
        <v>2006</v>
      </c>
      <c r="B580" s="156" t="s">
        <v>294</v>
      </c>
      <c r="C580" s="156">
        <v>1.0235414534288639E-2</v>
      </c>
      <c r="D580" s="156">
        <v>0.17093142272262027</v>
      </c>
      <c r="E580" s="156">
        <v>9.8259979529170927E-2</v>
      </c>
      <c r="F580" s="156">
        <v>4.503582395087001E-2</v>
      </c>
      <c r="G580" s="156">
        <v>0.64483111566018425</v>
      </c>
      <c r="H580" s="156">
        <v>2.0470829068577278E-3</v>
      </c>
      <c r="I580" s="156">
        <v>2.8659160696008188E-2</v>
      </c>
      <c r="J580" s="156">
        <v>1</v>
      </c>
      <c r="K580" s="87">
        <v>977</v>
      </c>
      <c r="L580" s="87"/>
      <c r="M580" s="156" t="s">
        <v>294</v>
      </c>
      <c r="N580" s="156" t="s">
        <v>294</v>
      </c>
      <c r="O580" s="156">
        <v>6.0000000000000001E-3</v>
      </c>
      <c r="P580" s="156">
        <v>1.9E-2</v>
      </c>
      <c r="Q580" s="156">
        <v>0.14899999999999999</v>
      </c>
      <c r="R580" s="156">
        <v>0.19600000000000001</v>
      </c>
      <c r="S580" s="156">
        <v>8.1000000000000003E-2</v>
      </c>
      <c r="T580" s="156">
        <v>0.11899999999999999</v>
      </c>
      <c r="U580" s="156">
        <v>3.4000000000000002E-2</v>
      </c>
      <c r="V580" s="156">
        <v>0.06</v>
      </c>
      <c r="W580" s="156">
        <v>0.61399999999999999</v>
      </c>
      <c r="X580" s="156">
        <v>0.67400000000000004</v>
      </c>
      <c r="Y580" s="156">
        <v>1E-3</v>
      </c>
      <c r="Z580" s="156">
        <v>7.0000000000000001E-3</v>
      </c>
      <c r="AA580" s="156">
        <v>0.02</v>
      </c>
      <c r="AB580" s="156">
        <v>4.1000000000000002E-2</v>
      </c>
    </row>
    <row r="581" spans="1:28" x14ac:dyDescent="0.25">
      <c r="A581" s="87" t="s">
        <v>2007</v>
      </c>
      <c r="B581" s="156" t="s">
        <v>294</v>
      </c>
      <c r="C581" s="156">
        <v>0.12169312169312169</v>
      </c>
      <c r="D581" s="156">
        <v>0.20965608465608465</v>
      </c>
      <c r="E581" s="156">
        <v>8.9947089947089942E-2</v>
      </c>
      <c r="F581" s="156">
        <v>1.6534391534391533E-2</v>
      </c>
      <c r="G581" s="156">
        <v>0.50264550264550267</v>
      </c>
      <c r="H581" s="156">
        <v>4.6296296296296294E-3</v>
      </c>
      <c r="I581" s="156">
        <v>5.4894179894179891E-2</v>
      </c>
      <c r="J581" s="156">
        <v>1</v>
      </c>
      <c r="K581" s="87">
        <v>1512</v>
      </c>
      <c r="L581" s="87"/>
      <c r="M581" s="156" t="s">
        <v>294</v>
      </c>
      <c r="N581" s="156" t="s">
        <v>294</v>
      </c>
      <c r="O581" s="156">
        <v>0.106</v>
      </c>
      <c r="P581" s="156">
        <v>0.13900000000000001</v>
      </c>
      <c r="Q581" s="156">
        <v>0.19</v>
      </c>
      <c r="R581" s="156">
        <v>0.23100000000000001</v>
      </c>
      <c r="S581" s="156">
        <v>7.6999999999999999E-2</v>
      </c>
      <c r="T581" s="156">
        <v>0.105</v>
      </c>
      <c r="U581" s="156">
        <v>1.0999999999999999E-2</v>
      </c>
      <c r="V581" s="156">
        <v>2.4E-2</v>
      </c>
      <c r="W581" s="156">
        <v>0.47699999999999998</v>
      </c>
      <c r="X581" s="156">
        <v>0.52800000000000002</v>
      </c>
      <c r="Y581" s="156">
        <v>2E-3</v>
      </c>
      <c r="Z581" s="156">
        <v>0.01</v>
      </c>
      <c r="AA581" s="156">
        <v>4.4999999999999998E-2</v>
      </c>
      <c r="AB581" s="156">
        <v>6.8000000000000005E-2</v>
      </c>
    </row>
    <row r="582" spans="1:28" x14ac:dyDescent="0.25">
      <c r="A582" s="87" t="s">
        <v>2008</v>
      </c>
      <c r="B582" s="156">
        <v>9.4017094017094016E-2</v>
      </c>
      <c r="C582" s="156">
        <v>0.36324786324786323</v>
      </c>
      <c r="D582" s="156">
        <v>0.27350427350427353</v>
      </c>
      <c r="E582" s="156">
        <v>8.11965811965812E-2</v>
      </c>
      <c r="F582" s="156">
        <v>1.282051282051282E-2</v>
      </c>
      <c r="G582" s="156">
        <v>0.14102564102564102</v>
      </c>
      <c r="H582" s="156" t="s">
        <v>294</v>
      </c>
      <c r="I582" s="156">
        <v>3.4188034188034191E-2</v>
      </c>
      <c r="J582" s="156">
        <v>1.0000000000000002</v>
      </c>
      <c r="K582" s="87">
        <v>234</v>
      </c>
      <c r="L582" s="87"/>
      <c r="M582" s="156">
        <v>6.3E-2</v>
      </c>
      <c r="N582" s="156">
        <v>0.13800000000000001</v>
      </c>
      <c r="O582" s="156">
        <v>0.30399999999999999</v>
      </c>
      <c r="P582" s="156">
        <v>0.42699999999999999</v>
      </c>
      <c r="Q582" s="156">
        <v>0.22</v>
      </c>
      <c r="R582" s="156">
        <v>0.33400000000000002</v>
      </c>
      <c r="S582" s="156">
        <v>5.2999999999999999E-2</v>
      </c>
      <c r="T582" s="156">
        <v>0.123</v>
      </c>
      <c r="U582" s="156">
        <v>4.0000000000000001E-3</v>
      </c>
      <c r="V582" s="156">
        <v>3.6999999999999998E-2</v>
      </c>
      <c r="W582" s="156">
        <v>0.10199999999999999</v>
      </c>
      <c r="X582" s="156">
        <v>0.191</v>
      </c>
      <c r="Y582" s="156" t="s">
        <v>294</v>
      </c>
      <c r="Z582" s="156" t="s">
        <v>294</v>
      </c>
      <c r="AA582" s="156">
        <v>1.7000000000000001E-2</v>
      </c>
      <c r="AB582" s="156">
        <v>6.6000000000000003E-2</v>
      </c>
    </row>
    <row r="583" spans="1:28" x14ac:dyDescent="0.25">
      <c r="A583" s="87" t="s">
        <v>2009</v>
      </c>
      <c r="B583" s="156">
        <v>1.4084507042253521E-2</v>
      </c>
      <c r="C583" s="156">
        <v>3.2863849765258218E-2</v>
      </c>
      <c r="D583" s="156">
        <v>0.67136150234741787</v>
      </c>
      <c r="E583" s="156">
        <v>0.21126760563380281</v>
      </c>
      <c r="F583" s="156">
        <v>2.3474178403755867E-2</v>
      </c>
      <c r="G583" s="156">
        <v>9.3896713615023476E-3</v>
      </c>
      <c r="H583" s="156" t="s">
        <v>294</v>
      </c>
      <c r="I583" s="156">
        <v>3.7558685446009391E-2</v>
      </c>
      <c r="J583" s="156">
        <v>1.0000000000000002</v>
      </c>
      <c r="K583" s="87">
        <v>213</v>
      </c>
      <c r="L583" s="87"/>
      <c r="M583" s="156">
        <v>5.0000000000000001E-3</v>
      </c>
      <c r="N583" s="156">
        <v>4.1000000000000002E-2</v>
      </c>
      <c r="O583" s="156">
        <v>1.6E-2</v>
      </c>
      <c r="P583" s="156">
        <v>6.6000000000000003E-2</v>
      </c>
      <c r="Q583" s="156">
        <v>0.60599999999999998</v>
      </c>
      <c r="R583" s="156">
        <v>0.73099999999999998</v>
      </c>
      <c r="S583" s="156">
        <v>0.16200000000000001</v>
      </c>
      <c r="T583" s="156">
        <v>0.27100000000000002</v>
      </c>
      <c r="U583" s="156">
        <v>0.01</v>
      </c>
      <c r="V583" s="156">
        <v>5.3999999999999999E-2</v>
      </c>
      <c r="W583" s="156">
        <v>3.0000000000000001E-3</v>
      </c>
      <c r="X583" s="156">
        <v>3.4000000000000002E-2</v>
      </c>
      <c r="Y583" s="156" t="s">
        <v>294</v>
      </c>
      <c r="Z583" s="156" t="s">
        <v>294</v>
      </c>
      <c r="AA583" s="156">
        <v>1.9E-2</v>
      </c>
      <c r="AB583" s="156">
        <v>7.1999999999999995E-2</v>
      </c>
    </row>
    <row r="584" spans="1:28" x14ac:dyDescent="0.25">
      <c r="A584" s="87" t="s">
        <v>2010</v>
      </c>
      <c r="B584" s="156">
        <v>0.16589916164836463</v>
      </c>
      <c r="C584" s="156">
        <v>0.27205100956429329</v>
      </c>
      <c r="D584" s="156">
        <v>0.22151375605148188</v>
      </c>
      <c r="E584" s="156">
        <v>7.6868579525327663E-2</v>
      </c>
      <c r="F584" s="156">
        <v>5.0064942732317867E-2</v>
      </c>
      <c r="G584" s="156">
        <v>0.17050419175817688</v>
      </c>
      <c r="H584" s="156">
        <v>1.8892431219742591E-3</v>
      </c>
      <c r="I584" s="156">
        <v>4.1209115598063527E-2</v>
      </c>
      <c r="J584" s="156">
        <v>1</v>
      </c>
      <c r="K584" s="87">
        <v>8469</v>
      </c>
      <c r="L584" s="87"/>
      <c r="M584" s="156">
        <v>0.158</v>
      </c>
      <c r="N584" s="156">
        <v>0.17399999999999999</v>
      </c>
      <c r="O584" s="156">
        <v>0.26300000000000001</v>
      </c>
      <c r="P584" s="156">
        <v>0.28199999999999997</v>
      </c>
      <c r="Q584" s="156">
        <v>0.21299999999999999</v>
      </c>
      <c r="R584" s="156">
        <v>0.23</v>
      </c>
      <c r="S584" s="156">
        <v>7.0999999999999994E-2</v>
      </c>
      <c r="T584" s="156">
        <v>8.3000000000000004E-2</v>
      </c>
      <c r="U584" s="156">
        <v>4.5999999999999999E-2</v>
      </c>
      <c r="V584" s="156">
        <v>5.5E-2</v>
      </c>
      <c r="W584" s="156">
        <v>0.16300000000000001</v>
      </c>
      <c r="X584" s="156">
        <v>0.17899999999999999</v>
      </c>
      <c r="Y584" s="156">
        <v>1E-3</v>
      </c>
      <c r="Z584" s="156">
        <v>3.0000000000000001E-3</v>
      </c>
      <c r="AA584" s="156">
        <v>3.6999999999999998E-2</v>
      </c>
      <c r="AB584" s="156">
        <v>4.5999999999999999E-2</v>
      </c>
    </row>
    <row r="585" spans="1:28" x14ac:dyDescent="0.25">
      <c r="A585" s="87" t="s">
        <v>2011</v>
      </c>
      <c r="B585" s="156">
        <v>0.77715704531346985</v>
      </c>
      <c r="C585" s="156">
        <v>6.2073246430788327E-2</v>
      </c>
      <c r="D585" s="156">
        <v>6.8280571073867161E-2</v>
      </c>
      <c r="E585" s="156">
        <v>5.5245189323401611E-2</v>
      </c>
      <c r="F585" s="156">
        <v>2.4829298572315332E-3</v>
      </c>
      <c r="G585" s="156">
        <v>3.7243947858472998E-3</v>
      </c>
      <c r="H585" s="156" t="s">
        <v>294</v>
      </c>
      <c r="I585" s="156">
        <v>3.1036623215394164E-2</v>
      </c>
      <c r="J585" s="156">
        <v>1</v>
      </c>
      <c r="K585" s="87">
        <v>1611</v>
      </c>
      <c r="L585" s="87"/>
      <c r="M585" s="156">
        <v>0.75600000000000001</v>
      </c>
      <c r="N585" s="156">
        <v>0.79700000000000004</v>
      </c>
      <c r="O585" s="156">
        <v>5.0999999999999997E-2</v>
      </c>
      <c r="P585" s="156">
        <v>7.4999999999999997E-2</v>
      </c>
      <c r="Q585" s="156">
        <v>5.7000000000000002E-2</v>
      </c>
      <c r="R585" s="156">
        <v>8.2000000000000003E-2</v>
      </c>
      <c r="S585" s="156">
        <v>4.4999999999999998E-2</v>
      </c>
      <c r="T585" s="156">
        <v>6.7000000000000004E-2</v>
      </c>
      <c r="U585" s="156">
        <v>1E-3</v>
      </c>
      <c r="V585" s="156">
        <v>6.0000000000000001E-3</v>
      </c>
      <c r="W585" s="156">
        <v>2E-3</v>
      </c>
      <c r="X585" s="156">
        <v>8.0000000000000002E-3</v>
      </c>
      <c r="Y585" s="156" t="s">
        <v>294</v>
      </c>
      <c r="Z585" s="156" t="s">
        <v>294</v>
      </c>
      <c r="AA585" s="156">
        <v>2.4E-2</v>
      </c>
      <c r="AB585" s="156">
        <v>4.1000000000000002E-2</v>
      </c>
    </row>
    <row r="586" spans="1:28" x14ac:dyDescent="0.25">
      <c r="A586" s="87" t="s">
        <v>2012</v>
      </c>
      <c r="B586" s="156">
        <v>0.55791710945802342</v>
      </c>
      <c r="C586" s="156">
        <v>0.2599748816539465</v>
      </c>
      <c r="D586" s="156">
        <v>9.1778572118635882E-2</v>
      </c>
      <c r="E586" s="156">
        <v>2.9948797217660129E-2</v>
      </c>
      <c r="F586" s="156">
        <v>7.7287218626219693E-4</v>
      </c>
      <c r="G586" s="156">
        <v>2.3862428750845328E-2</v>
      </c>
      <c r="H586" s="156">
        <v>5.7965413969664767E-4</v>
      </c>
      <c r="I586" s="156">
        <v>3.5165684474929959E-2</v>
      </c>
      <c r="J586" s="156">
        <v>1</v>
      </c>
      <c r="K586" s="87">
        <v>10351</v>
      </c>
      <c r="L586" s="87"/>
      <c r="M586" s="156">
        <v>0.54800000000000004</v>
      </c>
      <c r="N586" s="156">
        <v>0.56699999999999995</v>
      </c>
      <c r="O586" s="156">
        <v>0.252</v>
      </c>
      <c r="P586" s="156">
        <v>0.26900000000000002</v>
      </c>
      <c r="Q586" s="156">
        <v>8.5999999999999993E-2</v>
      </c>
      <c r="R586" s="156">
        <v>9.7000000000000003E-2</v>
      </c>
      <c r="S586" s="156">
        <v>2.7E-2</v>
      </c>
      <c r="T586" s="156">
        <v>3.3000000000000002E-2</v>
      </c>
      <c r="U586" s="156">
        <v>0</v>
      </c>
      <c r="V586" s="156">
        <v>2E-3</v>
      </c>
      <c r="W586" s="156">
        <v>2.1000000000000001E-2</v>
      </c>
      <c r="X586" s="156">
        <v>2.7E-2</v>
      </c>
      <c r="Y586" s="156">
        <v>0</v>
      </c>
      <c r="Z586" s="156">
        <v>1E-3</v>
      </c>
      <c r="AA586" s="156">
        <v>3.2000000000000001E-2</v>
      </c>
      <c r="AB586" s="156">
        <v>3.9E-2</v>
      </c>
    </row>
    <row r="587" spans="1:28" x14ac:dyDescent="0.25">
      <c r="A587" s="87" t="s">
        <v>2013</v>
      </c>
      <c r="B587" s="156" t="s">
        <v>294</v>
      </c>
      <c r="C587" s="156">
        <v>0.38590604026845637</v>
      </c>
      <c r="D587" s="156">
        <v>0.37248322147651008</v>
      </c>
      <c r="E587" s="156">
        <v>9.7315436241610737E-2</v>
      </c>
      <c r="F587" s="156">
        <v>1.8456375838926176E-2</v>
      </c>
      <c r="G587" s="156">
        <v>8.0536912751677847E-2</v>
      </c>
      <c r="H587" s="156">
        <v>1.6778523489932886E-3</v>
      </c>
      <c r="I587" s="156">
        <v>4.3624161073825503E-2</v>
      </c>
      <c r="J587" s="156">
        <v>1.0000000000000002</v>
      </c>
      <c r="K587" s="87">
        <v>596</v>
      </c>
      <c r="L587" s="87"/>
      <c r="M587" s="156" t="s">
        <v>294</v>
      </c>
      <c r="N587" s="156" t="s">
        <v>294</v>
      </c>
      <c r="O587" s="156">
        <v>0.34799999999999998</v>
      </c>
      <c r="P587" s="156">
        <v>0.42599999999999999</v>
      </c>
      <c r="Q587" s="156">
        <v>0.33500000000000002</v>
      </c>
      <c r="R587" s="156">
        <v>0.41199999999999998</v>
      </c>
      <c r="S587" s="156">
        <v>7.5999999999999998E-2</v>
      </c>
      <c r="T587" s="156">
        <v>0.124</v>
      </c>
      <c r="U587" s="156">
        <v>0.01</v>
      </c>
      <c r="V587" s="156">
        <v>3.3000000000000002E-2</v>
      </c>
      <c r="W587" s="156">
        <v>6.0999999999999999E-2</v>
      </c>
      <c r="X587" s="156">
        <v>0.105</v>
      </c>
      <c r="Y587" s="156">
        <v>0</v>
      </c>
      <c r="Z587" s="156">
        <v>8.9999999999999993E-3</v>
      </c>
      <c r="AA587" s="156">
        <v>0.03</v>
      </c>
      <c r="AB587" s="156">
        <v>6.3E-2</v>
      </c>
    </row>
    <row r="588" spans="1:28" x14ac:dyDescent="0.25">
      <c r="A588" s="87" t="s">
        <v>2014</v>
      </c>
      <c r="B588" s="156" t="s">
        <v>294</v>
      </c>
      <c r="C588" s="156">
        <v>0.26415094339622641</v>
      </c>
      <c r="D588" s="156">
        <v>0.41509433962264153</v>
      </c>
      <c r="E588" s="156">
        <v>0.14465408805031446</v>
      </c>
      <c r="F588" s="156" t="s">
        <v>294</v>
      </c>
      <c r="G588" s="156">
        <v>0.13207547169811321</v>
      </c>
      <c r="H588" s="156" t="s">
        <v>294</v>
      </c>
      <c r="I588" s="156">
        <v>4.40251572327044E-2</v>
      </c>
      <c r="J588" s="156">
        <v>1</v>
      </c>
      <c r="K588" s="87">
        <v>159</v>
      </c>
      <c r="L588" s="87"/>
      <c r="M588" s="156" t="s">
        <v>294</v>
      </c>
      <c r="N588" s="156" t="s">
        <v>294</v>
      </c>
      <c r="O588" s="156">
        <v>0.20200000000000001</v>
      </c>
      <c r="P588" s="156">
        <v>0.33800000000000002</v>
      </c>
      <c r="Q588" s="156">
        <v>0.34100000000000003</v>
      </c>
      <c r="R588" s="156">
        <v>0.49299999999999999</v>
      </c>
      <c r="S588" s="156">
        <v>9.8000000000000004E-2</v>
      </c>
      <c r="T588" s="156">
        <v>0.20799999999999999</v>
      </c>
      <c r="U588" s="156" t="s">
        <v>294</v>
      </c>
      <c r="V588" s="156" t="s">
        <v>294</v>
      </c>
      <c r="W588" s="156">
        <v>8.7999999999999995E-2</v>
      </c>
      <c r="X588" s="156">
        <v>0.193</v>
      </c>
      <c r="Y588" s="156" t="s">
        <v>294</v>
      </c>
      <c r="Z588" s="156" t="s">
        <v>294</v>
      </c>
      <c r="AA588" s="156">
        <v>2.1000000000000001E-2</v>
      </c>
      <c r="AB588" s="156">
        <v>8.7999999999999995E-2</v>
      </c>
    </row>
    <row r="589" spans="1:28" x14ac:dyDescent="0.25">
      <c r="A589" s="87" t="s">
        <v>2015</v>
      </c>
      <c r="B589" s="156" t="s">
        <v>294</v>
      </c>
      <c r="C589" s="156">
        <v>0.33887043189368771</v>
      </c>
      <c r="D589" s="156">
        <v>0.24584717607973422</v>
      </c>
      <c r="E589" s="156">
        <v>0.30730897009966779</v>
      </c>
      <c r="F589" s="156">
        <v>1.9933554817275746E-2</v>
      </c>
      <c r="G589" s="156">
        <v>5.3156146179401995E-2</v>
      </c>
      <c r="H589" s="156">
        <v>1.6611295681063123E-3</v>
      </c>
      <c r="I589" s="156">
        <v>3.3222591362126248E-2</v>
      </c>
      <c r="J589" s="156">
        <v>1.0000000000000002</v>
      </c>
      <c r="K589" s="87">
        <v>602</v>
      </c>
      <c r="L589" s="87"/>
      <c r="M589" s="156" t="s">
        <v>294</v>
      </c>
      <c r="N589" s="156" t="s">
        <v>294</v>
      </c>
      <c r="O589" s="156">
        <v>0.30199999999999999</v>
      </c>
      <c r="P589" s="156">
        <v>0.378</v>
      </c>
      <c r="Q589" s="156">
        <v>0.21299999999999999</v>
      </c>
      <c r="R589" s="156">
        <v>0.28199999999999997</v>
      </c>
      <c r="S589" s="156">
        <v>0.27200000000000002</v>
      </c>
      <c r="T589" s="156">
        <v>0.34499999999999997</v>
      </c>
      <c r="U589" s="156">
        <v>1.0999999999999999E-2</v>
      </c>
      <c r="V589" s="156">
        <v>3.5000000000000003E-2</v>
      </c>
      <c r="W589" s="156">
        <v>3.7999999999999999E-2</v>
      </c>
      <c r="X589" s="156">
        <v>7.3999999999999996E-2</v>
      </c>
      <c r="Y589" s="156">
        <v>0</v>
      </c>
      <c r="Z589" s="156">
        <v>8.9999999999999993E-3</v>
      </c>
      <c r="AA589" s="156">
        <v>2.1999999999999999E-2</v>
      </c>
      <c r="AB589" s="156">
        <v>5.0999999999999997E-2</v>
      </c>
    </row>
    <row r="590" spans="1:28" x14ac:dyDescent="0.25">
      <c r="A590" s="87" t="s">
        <v>2016</v>
      </c>
      <c r="B590" s="156" t="s">
        <v>294</v>
      </c>
      <c r="C590" s="156">
        <v>0.45038167938931295</v>
      </c>
      <c r="D590" s="156">
        <v>0.26208651399491095</v>
      </c>
      <c r="E590" s="156">
        <v>0.1475826972010178</v>
      </c>
      <c r="F590" s="156">
        <v>2.5445292620865142E-3</v>
      </c>
      <c r="G590" s="156">
        <v>9.1603053435114504E-2</v>
      </c>
      <c r="H590" s="156" t="s">
        <v>294</v>
      </c>
      <c r="I590" s="156">
        <v>4.5801526717557252E-2</v>
      </c>
      <c r="J590" s="156">
        <v>0.99999999999999989</v>
      </c>
      <c r="K590" s="87">
        <v>393</v>
      </c>
      <c r="L590" s="87"/>
      <c r="M590" s="156" t="s">
        <v>294</v>
      </c>
      <c r="N590" s="156" t="s">
        <v>294</v>
      </c>
      <c r="O590" s="156">
        <v>0.40200000000000002</v>
      </c>
      <c r="P590" s="156">
        <v>0.5</v>
      </c>
      <c r="Q590" s="156">
        <v>0.221</v>
      </c>
      <c r="R590" s="156">
        <v>0.308</v>
      </c>
      <c r="S590" s="156">
        <v>0.11600000000000001</v>
      </c>
      <c r="T590" s="156">
        <v>0.186</v>
      </c>
      <c r="U590" s="156">
        <v>0</v>
      </c>
      <c r="V590" s="156">
        <v>1.4E-2</v>
      </c>
      <c r="W590" s="156">
        <v>6.7000000000000004E-2</v>
      </c>
      <c r="X590" s="156">
        <v>0.124</v>
      </c>
      <c r="Y590" s="156" t="s">
        <v>294</v>
      </c>
      <c r="Z590" s="156" t="s">
        <v>294</v>
      </c>
      <c r="AA590" s="156">
        <v>2.9000000000000001E-2</v>
      </c>
      <c r="AB590" s="156">
        <v>7.0999999999999994E-2</v>
      </c>
    </row>
    <row r="591" spans="1:28" x14ac:dyDescent="0.25">
      <c r="A591" s="87" t="s">
        <v>2017</v>
      </c>
      <c r="B591" s="156" t="s">
        <v>294</v>
      </c>
      <c r="C591" s="156">
        <v>0.31404958677685951</v>
      </c>
      <c r="D591" s="156">
        <v>0.3608815426997245</v>
      </c>
      <c r="E591" s="156">
        <v>0.16253443526170799</v>
      </c>
      <c r="F591" s="156">
        <v>1.6528925619834711E-2</v>
      </c>
      <c r="G591" s="156">
        <v>0.10743801652892562</v>
      </c>
      <c r="H591" s="156">
        <v>2.7548209366391185E-3</v>
      </c>
      <c r="I591" s="156">
        <v>3.5812672176308541E-2</v>
      </c>
      <c r="J591" s="156">
        <v>1</v>
      </c>
      <c r="K591" s="87">
        <v>363</v>
      </c>
      <c r="L591" s="87"/>
      <c r="M591" s="156" t="s">
        <v>294</v>
      </c>
      <c r="N591" s="156" t="s">
        <v>294</v>
      </c>
      <c r="O591" s="156">
        <v>0.26800000000000002</v>
      </c>
      <c r="P591" s="156">
        <v>0.36399999999999999</v>
      </c>
      <c r="Q591" s="156">
        <v>0.313</v>
      </c>
      <c r="R591" s="156">
        <v>0.41199999999999998</v>
      </c>
      <c r="S591" s="156">
        <v>0.128</v>
      </c>
      <c r="T591" s="156">
        <v>0.20399999999999999</v>
      </c>
      <c r="U591" s="156">
        <v>8.0000000000000002E-3</v>
      </c>
      <c r="V591" s="156">
        <v>3.5999999999999997E-2</v>
      </c>
      <c r="W591" s="156">
        <v>0.08</v>
      </c>
      <c r="X591" s="156">
        <v>0.14399999999999999</v>
      </c>
      <c r="Y591" s="156">
        <v>0</v>
      </c>
      <c r="Z591" s="156">
        <v>1.4999999999999999E-2</v>
      </c>
      <c r="AA591" s="156">
        <v>2.1000000000000001E-2</v>
      </c>
      <c r="AB591" s="156">
        <v>0.06</v>
      </c>
    </row>
    <row r="592" spans="1:28" x14ac:dyDescent="0.25">
      <c r="A592" s="87" t="s">
        <v>2018</v>
      </c>
      <c r="B592" s="156" t="s">
        <v>294</v>
      </c>
      <c r="C592" s="156">
        <v>0.12734082397003746</v>
      </c>
      <c r="D592" s="156">
        <v>0.5168539325842697</v>
      </c>
      <c r="E592" s="156">
        <v>0.17228464419475656</v>
      </c>
      <c r="F592" s="156">
        <v>1.4981273408239701E-2</v>
      </c>
      <c r="G592" s="156">
        <v>0.11610486891385768</v>
      </c>
      <c r="H592" s="156" t="s">
        <v>294</v>
      </c>
      <c r="I592" s="156">
        <v>5.2434456928838954E-2</v>
      </c>
      <c r="J592" s="156">
        <v>1</v>
      </c>
      <c r="K592" s="87">
        <v>267</v>
      </c>
      <c r="L592" s="87"/>
      <c r="M592" s="156" t="s">
        <v>294</v>
      </c>
      <c r="N592" s="156" t="s">
        <v>294</v>
      </c>
      <c r="O592" s="156">
        <v>9.2999999999999999E-2</v>
      </c>
      <c r="P592" s="156">
        <v>0.17299999999999999</v>
      </c>
      <c r="Q592" s="156">
        <v>0.45700000000000002</v>
      </c>
      <c r="R592" s="156">
        <v>0.57599999999999996</v>
      </c>
      <c r="S592" s="156">
        <v>0.13200000000000001</v>
      </c>
      <c r="T592" s="156">
        <v>0.222</v>
      </c>
      <c r="U592" s="156">
        <v>6.0000000000000001E-3</v>
      </c>
      <c r="V592" s="156">
        <v>3.7999999999999999E-2</v>
      </c>
      <c r="W592" s="156">
        <v>8.3000000000000004E-2</v>
      </c>
      <c r="X592" s="156">
        <v>0.16</v>
      </c>
      <c r="Y592" s="156" t="s">
        <v>294</v>
      </c>
      <c r="Z592" s="156" t="s">
        <v>294</v>
      </c>
      <c r="AA592" s="156">
        <v>3.1E-2</v>
      </c>
      <c r="AB592" s="156">
        <v>8.5999999999999993E-2</v>
      </c>
    </row>
    <row r="593" spans="1:28" x14ac:dyDescent="0.25">
      <c r="A593" s="87" t="s">
        <v>2019</v>
      </c>
      <c r="B593" s="156" t="s">
        <v>294</v>
      </c>
      <c r="C593" s="156">
        <v>0.25974025974025972</v>
      </c>
      <c r="D593" s="156">
        <v>0.31168831168831168</v>
      </c>
      <c r="E593" s="156">
        <v>0.15584415584415584</v>
      </c>
      <c r="F593" s="156">
        <v>1.948051948051948E-2</v>
      </c>
      <c r="G593" s="156">
        <v>0.22077922077922077</v>
      </c>
      <c r="H593" s="156" t="s">
        <v>294</v>
      </c>
      <c r="I593" s="156">
        <v>3.2467532467532464E-2</v>
      </c>
      <c r="J593" s="156">
        <v>0.99999999999999989</v>
      </c>
      <c r="K593" s="87">
        <v>154</v>
      </c>
      <c r="L593" s="87"/>
      <c r="M593" s="156" t="s">
        <v>294</v>
      </c>
      <c r="N593" s="156" t="s">
        <v>294</v>
      </c>
      <c r="O593" s="156">
        <v>0.19700000000000001</v>
      </c>
      <c r="P593" s="156">
        <v>0.33400000000000002</v>
      </c>
      <c r="Q593" s="156">
        <v>0.24399999999999999</v>
      </c>
      <c r="R593" s="156">
        <v>0.38900000000000001</v>
      </c>
      <c r="S593" s="156">
        <v>0.107</v>
      </c>
      <c r="T593" s="156">
        <v>0.221</v>
      </c>
      <c r="U593" s="156">
        <v>7.0000000000000001E-3</v>
      </c>
      <c r="V593" s="156">
        <v>5.6000000000000001E-2</v>
      </c>
      <c r="W593" s="156">
        <v>0.16300000000000001</v>
      </c>
      <c r="X593" s="156">
        <v>0.29299999999999998</v>
      </c>
      <c r="Y593" s="156" t="s">
        <v>294</v>
      </c>
      <c r="Z593" s="156" t="s">
        <v>294</v>
      </c>
      <c r="AA593" s="156">
        <v>1.4E-2</v>
      </c>
      <c r="AB593" s="156">
        <v>7.3999999999999996E-2</v>
      </c>
    </row>
    <row r="594" spans="1:28" x14ac:dyDescent="0.25">
      <c r="A594" s="87" t="s">
        <v>2020</v>
      </c>
      <c r="B594" s="156" t="s">
        <v>294</v>
      </c>
      <c r="C594" s="156">
        <v>0.24907521578298397</v>
      </c>
      <c r="D594" s="156">
        <v>0.30949445129469788</v>
      </c>
      <c r="E594" s="156">
        <v>0.19112207151664612</v>
      </c>
      <c r="F594" s="156">
        <v>2.4660912453760789E-2</v>
      </c>
      <c r="G594" s="156">
        <v>0.19050554870530209</v>
      </c>
      <c r="H594" s="156">
        <v>3.0826140567200987E-3</v>
      </c>
      <c r="I594" s="156">
        <v>3.2059186189889025E-2</v>
      </c>
      <c r="J594" s="156">
        <v>1</v>
      </c>
      <c r="K594" s="87">
        <v>1622</v>
      </c>
      <c r="L594" s="87"/>
      <c r="M594" s="156" t="s">
        <v>294</v>
      </c>
      <c r="N594" s="156" t="s">
        <v>294</v>
      </c>
      <c r="O594" s="156">
        <v>0.22900000000000001</v>
      </c>
      <c r="P594" s="156">
        <v>0.27100000000000002</v>
      </c>
      <c r="Q594" s="156">
        <v>0.28699999999999998</v>
      </c>
      <c r="R594" s="156">
        <v>0.33200000000000002</v>
      </c>
      <c r="S594" s="156">
        <v>0.17299999999999999</v>
      </c>
      <c r="T594" s="156">
        <v>0.21099999999999999</v>
      </c>
      <c r="U594" s="156">
        <v>1.7999999999999999E-2</v>
      </c>
      <c r="V594" s="156">
        <v>3.3000000000000002E-2</v>
      </c>
      <c r="W594" s="156">
        <v>0.17199999999999999</v>
      </c>
      <c r="X594" s="156">
        <v>0.21</v>
      </c>
      <c r="Y594" s="156">
        <v>1E-3</v>
      </c>
      <c r="Z594" s="156">
        <v>7.0000000000000001E-3</v>
      </c>
      <c r="AA594" s="156">
        <v>2.5000000000000001E-2</v>
      </c>
      <c r="AB594" s="156">
        <v>4.2000000000000003E-2</v>
      </c>
    </row>
    <row r="595" spans="1:28" x14ac:dyDescent="0.25">
      <c r="A595" s="87" t="s">
        <v>2021</v>
      </c>
      <c r="B595" s="156" t="s">
        <v>294</v>
      </c>
      <c r="C595" s="156">
        <v>2.9197080291970802E-2</v>
      </c>
      <c r="D595" s="156">
        <v>0.28467153284671531</v>
      </c>
      <c r="E595" s="156">
        <v>0.15571776155717762</v>
      </c>
      <c r="F595" s="156">
        <v>5.1094890510948905E-2</v>
      </c>
      <c r="G595" s="156">
        <v>0.45012165450121655</v>
      </c>
      <c r="H595" s="156">
        <v>2.4330900243309003E-3</v>
      </c>
      <c r="I595" s="156">
        <v>2.6763990267639901E-2</v>
      </c>
      <c r="J595" s="156">
        <v>1</v>
      </c>
      <c r="K595" s="87">
        <v>411</v>
      </c>
      <c r="L595" s="87"/>
      <c r="M595" s="156" t="s">
        <v>294</v>
      </c>
      <c r="N595" s="156" t="s">
        <v>294</v>
      </c>
      <c r="O595" s="156">
        <v>1.7000000000000001E-2</v>
      </c>
      <c r="P595" s="156">
        <v>0.05</v>
      </c>
      <c r="Q595" s="156">
        <v>0.24299999999999999</v>
      </c>
      <c r="R595" s="156">
        <v>0.33</v>
      </c>
      <c r="S595" s="156">
        <v>0.124</v>
      </c>
      <c r="T595" s="156">
        <v>0.19400000000000001</v>
      </c>
      <c r="U595" s="156">
        <v>3.4000000000000002E-2</v>
      </c>
      <c r="V595" s="156">
        <v>7.6999999999999999E-2</v>
      </c>
      <c r="W595" s="156">
        <v>0.40300000000000002</v>
      </c>
      <c r="X595" s="156">
        <v>0.498</v>
      </c>
      <c r="Y595" s="156">
        <v>0</v>
      </c>
      <c r="Z595" s="156">
        <v>1.4E-2</v>
      </c>
      <c r="AA595" s="156">
        <v>1.4999999999999999E-2</v>
      </c>
      <c r="AB595" s="156">
        <v>4.7E-2</v>
      </c>
    </row>
    <row r="596" spans="1:28" x14ac:dyDescent="0.25">
      <c r="A596" s="87" t="s">
        <v>2022</v>
      </c>
      <c r="B596" s="156" t="s">
        <v>294</v>
      </c>
      <c r="C596" s="156">
        <v>0.14656488549618321</v>
      </c>
      <c r="D596" s="156">
        <v>0.50381679389312972</v>
      </c>
      <c r="E596" s="156">
        <v>0.12977099236641221</v>
      </c>
      <c r="F596" s="156">
        <v>1.5267175572519083E-2</v>
      </c>
      <c r="G596" s="156">
        <v>0.12213740458015267</v>
      </c>
      <c r="H596" s="156">
        <v>1.5267175572519084E-3</v>
      </c>
      <c r="I596" s="156">
        <v>8.0916030534351147E-2</v>
      </c>
      <c r="J596" s="156">
        <v>0.99999999999999989</v>
      </c>
      <c r="K596" s="87">
        <v>655</v>
      </c>
      <c r="L596" s="87"/>
      <c r="M596" s="156" t="s">
        <v>294</v>
      </c>
      <c r="N596" s="156" t="s">
        <v>294</v>
      </c>
      <c r="O596" s="156">
        <v>0.122</v>
      </c>
      <c r="P596" s="156">
        <v>0.17599999999999999</v>
      </c>
      <c r="Q596" s="156">
        <v>0.46600000000000003</v>
      </c>
      <c r="R596" s="156">
        <v>0.54200000000000004</v>
      </c>
      <c r="S596" s="156">
        <v>0.106</v>
      </c>
      <c r="T596" s="156">
        <v>0.158</v>
      </c>
      <c r="U596" s="156">
        <v>8.0000000000000002E-3</v>
      </c>
      <c r="V596" s="156">
        <v>2.8000000000000001E-2</v>
      </c>
      <c r="W596" s="156">
        <v>9.9000000000000005E-2</v>
      </c>
      <c r="X596" s="156">
        <v>0.14899999999999999</v>
      </c>
      <c r="Y596" s="156">
        <v>0</v>
      </c>
      <c r="Z596" s="156">
        <v>8.9999999999999993E-3</v>
      </c>
      <c r="AA596" s="156">
        <v>6.2E-2</v>
      </c>
      <c r="AB596" s="156">
        <v>0.104</v>
      </c>
    </row>
    <row r="597" spans="1:28" x14ac:dyDescent="0.25">
      <c r="A597" s="87" t="s">
        <v>2023</v>
      </c>
      <c r="B597" s="156" t="s">
        <v>294</v>
      </c>
      <c r="C597" s="156">
        <v>7.0921985815602842E-2</v>
      </c>
      <c r="D597" s="156">
        <v>0.33333333333333331</v>
      </c>
      <c r="E597" s="156">
        <v>0.16312056737588654</v>
      </c>
      <c r="F597" s="156">
        <v>5.6737588652482268E-2</v>
      </c>
      <c r="G597" s="156">
        <v>0.31914893617021278</v>
      </c>
      <c r="H597" s="156" t="s">
        <v>294</v>
      </c>
      <c r="I597" s="156">
        <v>5.6737588652482268E-2</v>
      </c>
      <c r="J597" s="156">
        <v>0.99999999999999989</v>
      </c>
      <c r="K597" s="87">
        <v>141</v>
      </c>
      <c r="L597" s="87"/>
      <c r="M597" s="156" t="s">
        <v>294</v>
      </c>
      <c r="N597" s="156" t="s">
        <v>294</v>
      </c>
      <c r="O597" s="156">
        <v>3.9E-2</v>
      </c>
      <c r="P597" s="156">
        <v>0.126</v>
      </c>
      <c r="Q597" s="156">
        <v>0.26100000000000001</v>
      </c>
      <c r="R597" s="156">
        <v>0.41499999999999998</v>
      </c>
      <c r="S597" s="156">
        <v>0.111</v>
      </c>
      <c r="T597" s="156">
        <v>0.23300000000000001</v>
      </c>
      <c r="U597" s="156">
        <v>2.9000000000000001E-2</v>
      </c>
      <c r="V597" s="156">
        <v>0.108</v>
      </c>
      <c r="W597" s="156">
        <v>0.248</v>
      </c>
      <c r="X597" s="156">
        <v>0.4</v>
      </c>
      <c r="Y597" s="156" t="s">
        <v>294</v>
      </c>
      <c r="Z597" s="156" t="s">
        <v>294</v>
      </c>
      <c r="AA597" s="156">
        <v>2.9000000000000001E-2</v>
      </c>
      <c r="AB597" s="156">
        <v>0.108</v>
      </c>
    </row>
    <row r="598" spans="1:28" x14ac:dyDescent="0.25">
      <c r="A598" s="87" t="s">
        <v>2024</v>
      </c>
      <c r="B598" s="156" t="s">
        <v>294</v>
      </c>
      <c r="C598" s="156">
        <v>8.9171974522292988E-2</v>
      </c>
      <c r="D598" s="156">
        <v>0.28874734607218683</v>
      </c>
      <c r="E598" s="156">
        <v>0.1932059447983015</v>
      </c>
      <c r="F598" s="156">
        <v>3.1847133757961783E-2</v>
      </c>
      <c r="G598" s="156">
        <v>0.34607218683651803</v>
      </c>
      <c r="H598" s="156">
        <v>1.4861995753715499E-2</v>
      </c>
      <c r="I598" s="156">
        <v>3.6093418259023353E-2</v>
      </c>
      <c r="J598" s="156">
        <v>1</v>
      </c>
      <c r="K598" s="87">
        <v>471</v>
      </c>
      <c r="L598" s="87"/>
      <c r="M598" s="156" t="s">
        <v>294</v>
      </c>
      <c r="N598" s="156" t="s">
        <v>294</v>
      </c>
      <c r="O598" s="156">
        <v>6.7000000000000004E-2</v>
      </c>
      <c r="P598" s="156">
        <v>0.11799999999999999</v>
      </c>
      <c r="Q598" s="156">
        <v>0.25</v>
      </c>
      <c r="R598" s="156">
        <v>0.33100000000000002</v>
      </c>
      <c r="S598" s="156">
        <v>0.16</v>
      </c>
      <c r="T598" s="156">
        <v>0.23100000000000001</v>
      </c>
      <c r="U598" s="156">
        <v>1.9E-2</v>
      </c>
      <c r="V598" s="156">
        <v>5.1999999999999998E-2</v>
      </c>
      <c r="W598" s="156">
        <v>0.30499999999999999</v>
      </c>
      <c r="X598" s="156">
        <v>0.39</v>
      </c>
      <c r="Y598" s="156">
        <v>7.0000000000000001E-3</v>
      </c>
      <c r="Z598" s="156">
        <v>0.03</v>
      </c>
      <c r="AA598" s="156">
        <v>2.3E-2</v>
      </c>
      <c r="AB598" s="156">
        <v>5.7000000000000002E-2</v>
      </c>
    </row>
    <row r="599" spans="1:28" x14ac:dyDescent="0.25">
      <c r="A599" s="87" t="s">
        <v>2025</v>
      </c>
      <c r="B599" s="156" t="s">
        <v>294</v>
      </c>
      <c r="C599" s="156">
        <v>0.29940394314534619</v>
      </c>
      <c r="D599" s="156">
        <v>0.21779000458505274</v>
      </c>
      <c r="E599" s="156">
        <v>0.11966987620357634</v>
      </c>
      <c r="F599" s="156">
        <v>2.4071526822558458E-2</v>
      </c>
      <c r="G599" s="156">
        <v>0.3069692801467217</v>
      </c>
      <c r="H599" s="156">
        <v>3.7826685006877581E-3</v>
      </c>
      <c r="I599" s="156">
        <v>2.8312700596056856E-2</v>
      </c>
      <c r="J599" s="156">
        <v>1.0000000000000002</v>
      </c>
      <c r="K599" s="87">
        <v>8724</v>
      </c>
      <c r="L599" s="87"/>
      <c r="M599" s="156" t="s">
        <v>294</v>
      </c>
      <c r="N599" s="156" t="s">
        <v>294</v>
      </c>
      <c r="O599" s="156">
        <v>0.28999999999999998</v>
      </c>
      <c r="P599" s="156">
        <v>0.309</v>
      </c>
      <c r="Q599" s="156">
        <v>0.20899999999999999</v>
      </c>
      <c r="R599" s="156">
        <v>0.22700000000000001</v>
      </c>
      <c r="S599" s="156">
        <v>0.113</v>
      </c>
      <c r="T599" s="156">
        <v>0.127</v>
      </c>
      <c r="U599" s="156">
        <v>2.1000000000000001E-2</v>
      </c>
      <c r="V599" s="156">
        <v>2.8000000000000001E-2</v>
      </c>
      <c r="W599" s="156">
        <v>0.29699999999999999</v>
      </c>
      <c r="X599" s="156">
        <v>0.317</v>
      </c>
      <c r="Y599" s="156">
        <v>3.0000000000000001E-3</v>
      </c>
      <c r="Z599" s="156">
        <v>5.0000000000000001E-3</v>
      </c>
      <c r="AA599" s="156">
        <v>2.5000000000000001E-2</v>
      </c>
      <c r="AB599" s="156">
        <v>3.2000000000000001E-2</v>
      </c>
    </row>
    <row r="600" spans="1:28" x14ac:dyDescent="0.25">
      <c r="A600" s="87" t="s">
        <v>2026</v>
      </c>
      <c r="B600" s="156">
        <v>1.4705882352941176E-2</v>
      </c>
      <c r="C600" s="156">
        <v>0.44117647058823528</v>
      </c>
      <c r="D600" s="156">
        <v>0.3235294117647059</v>
      </c>
      <c r="E600" s="156">
        <v>8.8235294117647065E-2</v>
      </c>
      <c r="F600" s="156">
        <v>4.4117647058823532E-2</v>
      </c>
      <c r="G600" s="156" t="s">
        <v>294</v>
      </c>
      <c r="H600" s="156" t="s">
        <v>294</v>
      </c>
      <c r="I600" s="156">
        <v>8.8235294117647065E-2</v>
      </c>
      <c r="J600" s="156">
        <v>1</v>
      </c>
      <c r="K600" s="87">
        <v>68</v>
      </c>
      <c r="L600" s="87"/>
      <c r="M600" s="156">
        <v>3.0000000000000001E-3</v>
      </c>
      <c r="N600" s="156">
        <v>7.9000000000000001E-2</v>
      </c>
      <c r="O600" s="156">
        <v>0.32900000000000001</v>
      </c>
      <c r="P600" s="156">
        <v>0.55900000000000005</v>
      </c>
      <c r="Q600" s="156">
        <v>0.224</v>
      </c>
      <c r="R600" s="156">
        <v>0.442</v>
      </c>
      <c r="S600" s="156">
        <v>4.1000000000000002E-2</v>
      </c>
      <c r="T600" s="156">
        <v>0.17899999999999999</v>
      </c>
      <c r="U600" s="156">
        <v>1.4999999999999999E-2</v>
      </c>
      <c r="V600" s="156">
        <v>0.122</v>
      </c>
      <c r="W600" s="156" t="s">
        <v>294</v>
      </c>
      <c r="X600" s="156" t="s">
        <v>294</v>
      </c>
      <c r="Y600" s="156" t="s">
        <v>294</v>
      </c>
      <c r="Z600" s="156" t="s">
        <v>294</v>
      </c>
      <c r="AA600" s="156">
        <v>4.1000000000000002E-2</v>
      </c>
      <c r="AB600" s="156">
        <v>0.17899999999999999</v>
      </c>
    </row>
    <row r="601" spans="1:28" x14ac:dyDescent="0.25">
      <c r="A601" s="87" t="s">
        <v>2027</v>
      </c>
      <c r="B601" s="156" t="s">
        <v>294</v>
      </c>
      <c r="C601" s="156">
        <v>0.45307588684328692</v>
      </c>
      <c r="D601" s="156">
        <v>0.32555006735518632</v>
      </c>
      <c r="E601" s="156">
        <v>8.845981140547822E-2</v>
      </c>
      <c r="F601" s="156">
        <v>8.5316569375841946E-3</v>
      </c>
      <c r="G601" s="156">
        <v>2.1104625056129322E-2</v>
      </c>
      <c r="H601" s="156">
        <v>4.4903457566232598E-4</v>
      </c>
      <c r="I601" s="156">
        <v>0.10282891782667265</v>
      </c>
      <c r="J601" s="156">
        <v>1</v>
      </c>
      <c r="K601" s="87">
        <v>2227</v>
      </c>
      <c r="L601" s="87"/>
      <c r="M601" s="156" t="s">
        <v>294</v>
      </c>
      <c r="N601" s="156" t="s">
        <v>294</v>
      </c>
      <c r="O601" s="156">
        <v>0.432</v>
      </c>
      <c r="P601" s="156">
        <v>0.47399999999999998</v>
      </c>
      <c r="Q601" s="156">
        <v>0.30599999999999999</v>
      </c>
      <c r="R601" s="156">
        <v>0.34499999999999997</v>
      </c>
      <c r="S601" s="156">
        <v>7.6999999999999999E-2</v>
      </c>
      <c r="T601" s="156">
        <v>0.10100000000000001</v>
      </c>
      <c r="U601" s="156">
        <v>5.0000000000000001E-3</v>
      </c>
      <c r="V601" s="156">
        <v>1.2999999999999999E-2</v>
      </c>
      <c r="W601" s="156">
        <v>1.6E-2</v>
      </c>
      <c r="X601" s="156">
        <v>2.8000000000000001E-2</v>
      </c>
      <c r="Y601" s="156">
        <v>0</v>
      </c>
      <c r="Z601" s="156">
        <v>3.0000000000000001E-3</v>
      </c>
      <c r="AA601" s="156">
        <v>9.0999999999999998E-2</v>
      </c>
      <c r="AB601" s="156">
        <v>0.11600000000000001</v>
      </c>
    </row>
    <row r="602" spans="1:28" x14ac:dyDescent="0.25">
      <c r="A602" s="87" t="s">
        <v>2028</v>
      </c>
      <c r="B602" s="156" t="s">
        <v>294</v>
      </c>
      <c r="C602" s="156">
        <v>2.7548209366391185E-3</v>
      </c>
      <c r="D602" s="156">
        <v>0.34435261707988979</v>
      </c>
      <c r="E602" s="156">
        <v>0.22038567493112948</v>
      </c>
      <c r="F602" s="156">
        <v>4.1322314049586778E-2</v>
      </c>
      <c r="G602" s="156">
        <v>0.37190082644628097</v>
      </c>
      <c r="H602" s="156" t="s">
        <v>294</v>
      </c>
      <c r="I602" s="156">
        <v>1.928374655647383E-2</v>
      </c>
      <c r="J602" s="156">
        <v>0.99999999999999989</v>
      </c>
      <c r="K602" s="87">
        <v>363</v>
      </c>
      <c r="L602" s="87"/>
      <c r="M602" s="156" t="s">
        <v>294</v>
      </c>
      <c r="N602" s="156" t="s">
        <v>294</v>
      </c>
      <c r="O602" s="156">
        <v>0</v>
      </c>
      <c r="P602" s="156">
        <v>1.4999999999999999E-2</v>
      </c>
      <c r="Q602" s="156">
        <v>0.29699999999999999</v>
      </c>
      <c r="R602" s="156">
        <v>0.39500000000000002</v>
      </c>
      <c r="S602" s="156">
        <v>0.18099999999999999</v>
      </c>
      <c r="T602" s="156">
        <v>0.26600000000000001</v>
      </c>
      <c r="U602" s="156">
        <v>2.5000000000000001E-2</v>
      </c>
      <c r="V602" s="156">
        <v>6.7000000000000004E-2</v>
      </c>
      <c r="W602" s="156">
        <v>0.32400000000000001</v>
      </c>
      <c r="X602" s="156">
        <v>0.42299999999999999</v>
      </c>
      <c r="Y602" s="156" t="s">
        <v>294</v>
      </c>
      <c r="Z602" s="156" t="s">
        <v>294</v>
      </c>
      <c r="AA602" s="156">
        <v>8.9999999999999993E-3</v>
      </c>
      <c r="AB602" s="156">
        <v>3.9E-2</v>
      </c>
    </row>
    <row r="603" spans="1:28" x14ac:dyDescent="0.25">
      <c r="A603" s="87" t="s">
        <v>2029</v>
      </c>
      <c r="B603" s="156" t="s">
        <v>294</v>
      </c>
      <c r="C603" s="156">
        <v>0.17910447761194029</v>
      </c>
      <c r="D603" s="156">
        <v>0.27031509121061359</v>
      </c>
      <c r="E603" s="156">
        <v>0.18573797678275289</v>
      </c>
      <c r="F603" s="156">
        <v>2.6533996683250415E-2</v>
      </c>
      <c r="G603" s="156">
        <v>0.3117744610281924</v>
      </c>
      <c r="H603" s="156" t="s">
        <v>294</v>
      </c>
      <c r="I603" s="156">
        <v>2.6533996683250415E-2</v>
      </c>
      <c r="J603" s="156">
        <v>0.99999999999999989</v>
      </c>
      <c r="K603" s="87">
        <v>603</v>
      </c>
      <c r="L603" s="87"/>
      <c r="M603" s="156" t="s">
        <v>294</v>
      </c>
      <c r="N603" s="156" t="s">
        <v>294</v>
      </c>
      <c r="O603" s="156">
        <v>0.151</v>
      </c>
      <c r="P603" s="156">
        <v>0.21199999999999999</v>
      </c>
      <c r="Q603" s="156">
        <v>0.23599999999999999</v>
      </c>
      <c r="R603" s="156">
        <v>0.307</v>
      </c>
      <c r="S603" s="156">
        <v>0.157</v>
      </c>
      <c r="T603" s="156">
        <v>0.219</v>
      </c>
      <c r="U603" s="156">
        <v>1.6E-2</v>
      </c>
      <c r="V603" s="156">
        <v>4.2999999999999997E-2</v>
      </c>
      <c r="W603" s="156">
        <v>0.27600000000000002</v>
      </c>
      <c r="X603" s="156">
        <v>0.35</v>
      </c>
      <c r="Y603" s="156" t="s">
        <v>294</v>
      </c>
      <c r="Z603" s="156" t="s">
        <v>294</v>
      </c>
      <c r="AA603" s="156">
        <v>1.6E-2</v>
      </c>
      <c r="AB603" s="156">
        <v>4.2999999999999997E-2</v>
      </c>
    </row>
    <row r="604" spans="1:28" x14ac:dyDescent="0.25">
      <c r="A604" s="87" t="s">
        <v>2030</v>
      </c>
      <c r="B604" s="156" t="s">
        <v>294</v>
      </c>
      <c r="C604" s="156">
        <v>0.13660062565172054</v>
      </c>
      <c r="D604" s="156">
        <v>0.35453597497393119</v>
      </c>
      <c r="E604" s="156">
        <v>0.15537017726798749</v>
      </c>
      <c r="F604" s="156">
        <v>3.2325338894681963E-2</v>
      </c>
      <c r="G604" s="156">
        <v>0.28675703858185608</v>
      </c>
      <c r="H604" s="156">
        <v>1.0427528675703858E-3</v>
      </c>
      <c r="I604" s="156">
        <v>3.3368091762252347E-2</v>
      </c>
      <c r="J604" s="156">
        <v>0.99999999999999989</v>
      </c>
      <c r="K604" s="87">
        <v>959</v>
      </c>
      <c r="L604" s="87"/>
      <c r="M604" s="156" t="s">
        <v>294</v>
      </c>
      <c r="N604" s="156" t="s">
        <v>294</v>
      </c>
      <c r="O604" s="156">
        <v>0.11600000000000001</v>
      </c>
      <c r="P604" s="156">
        <v>0.16</v>
      </c>
      <c r="Q604" s="156">
        <v>0.32500000000000001</v>
      </c>
      <c r="R604" s="156">
        <v>0.38500000000000001</v>
      </c>
      <c r="S604" s="156">
        <v>0.13400000000000001</v>
      </c>
      <c r="T604" s="156">
        <v>0.18</v>
      </c>
      <c r="U604" s="156">
        <v>2.3E-2</v>
      </c>
      <c r="V604" s="156">
        <v>4.5999999999999999E-2</v>
      </c>
      <c r="W604" s="156">
        <v>0.25900000000000001</v>
      </c>
      <c r="X604" s="156">
        <v>0.316</v>
      </c>
      <c r="Y604" s="156">
        <v>0</v>
      </c>
      <c r="Z604" s="156">
        <v>6.0000000000000001E-3</v>
      </c>
      <c r="AA604" s="156">
        <v>2.4E-2</v>
      </c>
      <c r="AB604" s="156">
        <v>4.7E-2</v>
      </c>
    </row>
    <row r="605" spans="1:28" x14ac:dyDescent="0.25">
      <c r="A605" s="87" t="s">
        <v>2031</v>
      </c>
      <c r="B605" s="156" t="s">
        <v>294</v>
      </c>
      <c r="C605" s="156">
        <v>0.19559352517985612</v>
      </c>
      <c r="D605" s="156">
        <v>0.37140287769784175</v>
      </c>
      <c r="E605" s="156">
        <v>0.13848920863309352</v>
      </c>
      <c r="F605" s="156">
        <v>2.6528776978417268E-2</v>
      </c>
      <c r="G605" s="156">
        <v>0.20908273381294964</v>
      </c>
      <c r="H605" s="156">
        <v>1.7985611510791368E-3</v>
      </c>
      <c r="I605" s="156">
        <v>5.7104316546762589E-2</v>
      </c>
      <c r="J605" s="156">
        <v>1</v>
      </c>
      <c r="K605" s="87">
        <v>2224</v>
      </c>
      <c r="L605" s="87"/>
      <c r="M605" s="156" t="s">
        <v>294</v>
      </c>
      <c r="N605" s="156" t="s">
        <v>294</v>
      </c>
      <c r="O605" s="156">
        <v>0.18</v>
      </c>
      <c r="P605" s="156">
        <v>0.21299999999999999</v>
      </c>
      <c r="Q605" s="156">
        <v>0.35199999999999998</v>
      </c>
      <c r="R605" s="156">
        <v>0.39200000000000002</v>
      </c>
      <c r="S605" s="156">
        <v>0.125</v>
      </c>
      <c r="T605" s="156">
        <v>0.153</v>
      </c>
      <c r="U605" s="156">
        <v>2.1000000000000001E-2</v>
      </c>
      <c r="V605" s="156">
        <v>3.4000000000000002E-2</v>
      </c>
      <c r="W605" s="156">
        <v>0.193</v>
      </c>
      <c r="X605" s="156">
        <v>0.22600000000000001</v>
      </c>
      <c r="Y605" s="156">
        <v>1E-3</v>
      </c>
      <c r="Z605" s="156">
        <v>5.0000000000000001E-3</v>
      </c>
      <c r="AA605" s="156">
        <v>4.8000000000000001E-2</v>
      </c>
      <c r="AB605" s="156">
        <v>6.8000000000000005E-2</v>
      </c>
    </row>
    <row r="606" spans="1:28" x14ac:dyDescent="0.25">
      <c r="A606" s="87" t="s">
        <v>2032</v>
      </c>
      <c r="B606" s="156" t="s">
        <v>294</v>
      </c>
      <c r="C606" s="156">
        <v>0.37362637362637363</v>
      </c>
      <c r="D606" s="156">
        <v>0.21746674378253325</v>
      </c>
      <c r="E606" s="156">
        <v>8.444187391555813E-2</v>
      </c>
      <c r="F606" s="156">
        <v>0.13302486986697512</v>
      </c>
      <c r="G606" s="156">
        <v>0.14979757085020243</v>
      </c>
      <c r="H606" s="156">
        <v>1.735106998264893E-3</v>
      </c>
      <c r="I606" s="156">
        <v>3.9907460960092539E-2</v>
      </c>
      <c r="J606" s="156">
        <v>1</v>
      </c>
      <c r="K606" s="87">
        <v>1729</v>
      </c>
      <c r="L606" s="87"/>
      <c r="M606" s="156" t="s">
        <v>294</v>
      </c>
      <c r="N606" s="156" t="s">
        <v>294</v>
      </c>
      <c r="O606" s="156">
        <v>0.35099999999999998</v>
      </c>
      <c r="P606" s="156">
        <v>0.39700000000000002</v>
      </c>
      <c r="Q606" s="156">
        <v>0.19900000000000001</v>
      </c>
      <c r="R606" s="156">
        <v>0.23799999999999999</v>
      </c>
      <c r="S606" s="156">
        <v>7.1999999999999995E-2</v>
      </c>
      <c r="T606" s="156">
        <v>9.8000000000000004E-2</v>
      </c>
      <c r="U606" s="156">
        <v>0.11799999999999999</v>
      </c>
      <c r="V606" s="156">
        <v>0.15</v>
      </c>
      <c r="W606" s="156">
        <v>0.13400000000000001</v>
      </c>
      <c r="X606" s="156">
        <v>0.16700000000000001</v>
      </c>
      <c r="Y606" s="156">
        <v>1E-3</v>
      </c>
      <c r="Z606" s="156">
        <v>5.0000000000000001E-3</v>
      </c>
      <c r="AA606" s="156">
        <v>3.2000000000000001E-2</v>
      </c>
      <c r="AB606" s="156">
        <v>0.05</v>
      </c>
    </row>
    <row r="607" spans="1:28" x14ac:dyDescent="0.25">
      <c r="A607" s="87" t="s">
        <v>2033</v>
      </c>
      <c r="B607" s="156" t="s">
        <v>294</v>
      </c>
      <c r="C607" s="156">
        <v>0.14285714285714285</v>
      </c>
      <c r="D607" s="156">
        <v>0.37142857142857144</v>
      </c>
      <c r="E607" s="156">
        <v>0.27346938775510204</v>
      </c>
      <c r="F607" s="156">
        <v>4.8979591836734691E-2</v>
      </c>
      <c r="G607" s="156">
        <v>0.12244897959183673</v>
      </c>
      <c r="H607" s="156" t="s">
        <v>294</v>
      </c>
      <c r="I607" s="156">
        <v>4.0816326530612242E-2</v>
      </c>
      <c r="J607" s="156">
        <v>1</v>
      </c>
      <c r="K607" s="87">
        <v>245</v>
      </c>
      <c r="L607" s="87"/>
      <c r="M607" s="156" t="s">
        <v>294</v>
      </c>
      <c r="N607" s="156" t="s">
        <v>294</v>
      </c>
      <c r="O607" s="156">
        <v>0.105</v>
      </c>
      <c r="P607" s="156">
        <v>0.192</v>
      </c>
      <c r="Q607" s="156">
        <v>0.313</v>
      </c>
      <c r="R607" s="156">
        <v>0.433</v>
      </c>
      <c r="S607" s="156">
        <v>0.221</v>
      </c>
      <c r="T607" s="156">
        <v>0.33200000000000002</v>
      </c>
      <c r="U607" s="156">
        <v>2.8000000000000001E-2</v>
      </c>
      <c r="V607" s="156">
        <v>8.4000000000000005E-2</v>
      </c>
      <c r="W607" s="156">
        <v>8.6999999999999994E-2</v>
      </c>
      <c r="X607" s="156">
        <v>0.16900000000000001</v>
      </c>
      <c r="Y607" s="156" t="s">
        <v>294</v>
      </c>
      <c r="Z607" s="156" t="s">
        <v>294</v>
      </c>
      <c r="AA607" s="156">
        <v>2.1999999999999999E-2</v>
      </c>
      <c r="AB607" s="156">
        <v>7.2999999999999995E-2</v>
      </c>
    </row>
    <row r="608" spans="1:28" x14ac:dyDescent="0.25">
      <c r="A608" s="87" t="s">
        <v>2034</v>
      </c>
      <c r="B608" s="156" t="s">
        <v>294</v>
      </c>
      <c r="C608" s="156">
        <v>3.3557046979865771E-3</v>
      </c>
      <c r="D608" s="156">
        <v>0.42953020134228187</v>
      </c>
      <c r="E608" s="156">
        <v>0.32885906040268459</v>
      </c>
      <c r="F608" s="156">
        <v>2.3489932885906041E-2</v>
      </c>
      <c r="G608" s="156">
        <v>0.18120805369127516</v>
      </c>
      <c r="H608" s="156">
        <v>3.3557046979865771E-3</v>
      </c>
      <c r="I608" s="156">
        <v>3.0201342281879196E-2</v>
      </c>
      <c r="J608" s="156">
        <v>1</v>
      </c>
      <c r="K608" s="87">
        <v>298</v>
      </c>
      <c r="L608" s="87"/>
      <c r="M608" s="156" t="s">
        <v>294</v>
      </c>
      <c r="N608" s="156" t="s">
        <v>294</v>
      </c>
      <c r="O608" s="156">
        <v>1E-3</v>
      </c>
      <c r="P608" s="156">
        <v>1.9E-2</v>
      </c>
      <c r="Q608" s="156">
        <v>0.375</v>
      </c>
      <c r="R608" s="156">
        <v>0.48599999999999999</v>
      </c>
      <c r="S608" s="156">
        <v>0.27800000000000002</v>
      </c>
      <c r="T608" s="156">
        <v>0.38400000000000001</v>
      </c>
      <c r="U608" s="156">
        <v>1.0999999999999999E-2</v>
      </c>
      <c r="V608" s="156">
        <v>4.8000000000000001E-2</v>
      </c>
      <c r="W608" s="156">
        <v>0.14199999999999999</v>
      </c>
      <c r="X608" s="156">
        <v>0.22900000000000001</v>
      </c>
      <c r="Y608" s="156">
        <v>1E-3</v>
      </c>
      <c r="Z608" s="156">
        <v>1.9E-2</v>
      </c>
      <c r="AA608" s="156">
        <v>1.6E-2</v>
      </c>
      <c r="AB608" s="156">
        <v>5.6000000000000001E-2</v>
      </c>
    </row>
    <row r="609" spans="1:28" x14ac:dyDescent="0.25">
      <c r="A609" s="87" t="s">
        <v>2035</v>
      </c>
      <c r="B609" s="156" t="s">
        <v>294</v>
      </c>
      <c r="C609" s="156">
        <v>0.11063829787234042</v>
      </c>
      <c r="D609" s="156">
        <v>0.45106382978723403</v>
      </c>
      <c r="E609" s="156">
        <v>0.15319148936170213</v>
      </c>
      <c r="F609" s="156">
        <v>2.553191489361702E-2</v>
      </c>
      <c r="G609" s="156">
        <v>0.21702127659574469</v>
      </c>
      <c r="H609" s="156" t="s">
        <v>294</v>
      </c>
      <c r="I609" s="156">
        <v>4.2553191489361701E-2</v>
      </c>
      <c r="J609" s="156">
        <v>0.99999999999999989</v>
      </c>
      <c r="K609" s="87">
        <v>235</v>
      </c>
      <c r="L609" s="87"/>
      <c r="M609" s="156" t="s">
        <v>294</v>
      </c>
      <c r="N609" s="156" t="s">
        <v>294</v>
      </c>
      <c r="O609" s="156">
        <v>7.6999999999999999E-2</v>
      </c>
      <c r="P609" s="156">
        <v>0.157</v>
      </c>
      <c r="Q609" s="156">
        <v>0.38900000000000001</v>
      </c>
      <c r="R609" s="156">
        <v>0.51500000000000001</v>
      </c>
      <c r="S609" s="156">
        <v>0.113</v>
      </c>
      <c r="T609" s="156">
        <v>0.20499999999999999</v>
      </c>
      <c r="U609" s="156">
        <v>1.2E-2</v>
      </c>
      <c r="V609" s="156">
        <v>5.5E-2</v>
      </c>
      <c r="W609" s="156">
        <v>0.16900000000000001</v>
      </c>
      <c r="X609" s="156">
        <v>0.27400000000000002</v>
      </c>
      <c r="Y609" s="156" t="s">
        <v>294</v>
      </c>
      <c r="Z609" s="156" t="s">
        <v>294</v>
      </c>
      <c r="AA609" s="156">
        <v>2.3E-2</v>
      </c>
      <c r="AB609" s="156">
        <v>7.6999999999999999E-2</v>
      </c>
    </row>
    <row r="610" spans="1:28" x14ac:dyDescent="0.25">
      <c r="A610" s="87" t="s">
        <v>2036</v>
      </c>
      <c r="B610" s="156">
        <v>1.6051364365971107E-3</v>
      </c>
      <c r="C610" s="156">
        <v>0.14847512038523275</v>
      </c>
      <c r="D610" s="156">
        <v>0.33386837881219905</v>
      </c>
      <c r="E610" s="156">
        <v>0.17576243980738362</v>
      </c>
      <c r="F610" s="156">
        <v>4.4141252006420544E-2</v>
      </c>
      <c r="G610" s="156">
        <v>0.2592295345104334</v>
      </c>
      <c r="H610" s="156">
        <v>1.6051364365971107E-3</v>
      </c>
      <c r="I610" s="156">
        <v>3.5313001605136438E-2</v>
      </c>
      <c r="J610" s="156">
        <v>0.99999999999999989</v>
      </c>
      <c r="K610" s="87">
        <v>1246</v>
      </c>
      <c r="L610" s="87"/>
      <c r="M610" s="156">
        <v>0</v>
      </c>
      <c r="N610" s="156">
        <v>6.0000000000000001E-3</v>
      </c>
      <c r="O610" s="156">
        <v>0.13</v>
      </c>
      <c r="P610" s="156">
        <v>0.16900000000000001</v>
      </c>
      <c r="Q610" s="156">
        <v>0.308</v>
      </c>
      <c r="R610" s="156">
        <v>0.36099999999999999</v>
      </c>
      <c r="S610" s="156">
        <v>0.156</v>
      </c>
      <c r="T610" s="156">
        <v>0.19800000000000001</v>
      </c>
      <c r="U610" s="156">
        <v>3.4000000000000002E-2</v>
      </c>
      <c r="V610" s="156">
        <v>5.7000000000000002E-2</v>
      </c>
      <c r="W610" s="156">
        <v>0.23599999999999999</v>
      </c>
      <c r="X610" s="156">
        <v>0.28399999999999997</v>
      </c>
      <c r="Y610" s="156">
        <v>0</v>
      </c>
      <c r="Z610" s="156">
        <v>6.0000000000000001E-3</v>
      </c>
      <c r="AA610" s="156">
        <v>2.5999999999999999E-2</v>
      </c>
      <c r="AB610" s="156">
        <v>4.7E-2</v>
      </c>
    </row>
    <row r="611" spans="1:28" x14ac:dyDescent="0.25">
      <c r="A611" s="87" t="s">
        <v>2037</v>
      </c>
      <c r="B611" s="156" t="s">
        <v>294</v>
      </c>
      <c r="C611" s="156">
        <v>0.27953890489913547</v>
      </c>
      <c r="D611" s="156">
        <v>0.23487031700288186</v>
      </c>
      <c r="E611" s="156">
        <v>0.14409221902017291</v>
      </c>
      <c r="F611" s="156">
        <v>1.8731988472622477E-2</v>
      </c>
      <c r="G611" s="156">
        <v>0.27665706051873201</v>
      </c>
      <c r="H611" s="156">
        <v>2.1613832853025938E-3</v>
      </c>
      <c r="I611" s="156">
        <v>4.3948126801152738E-2</v>
      </c>
      <c r="J611" s="156">
        <v>1</v>
      </c>
      <c r="K611" s="87">
        <v>1388</v>
      </c>
      <c r="L611" s="87"/>
      <c r="M611" s="156" t="s">
        <v>294</v>
      </c>
      <c r="N611" s="156" t="s">
        <v>294</v>
      </c>
      <c r="O611" s="156">
        <v>0.25700000000000001</v>
      </c>
      <c r="P611" s="156">
        <v>0.30399999999999999</v>
      </c>
      <c r="Q611" s="156">
        <v>0.21299999999999999</v>
      </c>
      <c r="R611" s="156">
        <v>0.25800000000000001</v>
      </c>
      <c r="S611" s="156">
        <v>0.127</v>
      </c>
      <c r="T611" s="156">
        <v>0.16400000000000001</v>
      </c>
      <c r="U611" s="156">
        <v>1.2999999999999999E-2</v>
      </c>
      <c r="V611" s="156">
        <v>2.7E-2</v>
      </c>
      <c r="W611" s="156">
        <v>0.254</v>
      </c>
      <c r="X611" s="156">
        <v>0.30099999999999999</v>
      </c>
      <c r="Y611" s="156">
        <v>1E-3</v>
      </c>
      <c r="Z611" s="156">
        <v>6.0000000000000001E-3</v>
      </c>
      <c r="AA611" s="156">
        <v>3.4000000000000002E-2</v>
      </c>
      <c r="AB611" s="156">
        <v>5.6000000000000001E-2</v>
      </c>
    </row>
    <row r="612" spans="1:28" x14ac:dyDescent="0.25">
      <c r="A612" s="87" t="s">
        <v>2038</v>
      </c>
      <c r="B612" s="156" t="s">
        <v>294</v>
      </c>
      <c r="C612" s="156">
        <v>0.1436330718165359</v>
      </c>
      <c r="D612" s="156">
        <v>0.22510561255280628</v>
      </c>
      <c r="E612" s="156">
        <v>0.1351840675920338</v>
      </c>
      <c r="F612" s="156">
        <v>3.8624019312009657E-2</v>
      </c>
      <c r="G612" s="156">
        <v>0.41701870850935424</v>
      </c>
      <c r="H612" s="156">
        <v>4.2245021122510563E-3</v>
      </c>
      <c r="I612" s="156">
        <v>3.6210018105009054E-2</v>
      </c>
      <c r="J612" s="156">
        <v>1</v>
      </c>
      <c r="K612" s="87">
        <v>1657</v>
      </c>
      <c r="L612" s="87"/>
      <c r="M612" s="156" t="s">
        <v>294</v>
      </c>
      <c r="N612" s="156" t="s">
        <v>294</v>
      </c>
      <c r="O612" s="156">
        <v>0.128</v>
      </c>
      <c r="P612" s="156">
        <v>0.161</v>
      </c>
      <c r="Q612" s="156">
        <v>0.20599999999999999</v>
      </c>
      <c r="R612" s="156">
        <v>0.246</v>
      </c>
      <c r="S612" s="156">
        <v>0.12</v>
      </c>
      <c r="T612" s="156">
        <v>0.152</v>
      </c>
      <c r="U612" s="156">
        <v>0.03</v>
      </c>
      <c r="V612" s="156">
        <v>4.9000000000000002E-2</v>
      </c>
      <c r="W612" s="156">
        <v>0.39300000000000002</v>
      </c>
      <c r="X612" s="156">
        <v>0.441</v>
      </c>
      <c r="Y612" s="156">
        <v>2E-3</v>
      </c>
      <c r="Z612" s="156">
        <v>8.9999999999999993E-3</v>
      </c>
      <c r="AA612" s="156">
        <v>2.8000000000000001E-2</v>
      </c>
      <c r="AB612" s="156">
        <v>4.5999999999999999E-2</v>
      </c>
    </row>
    <row r="613" spans="1:28" x14ac:dyDescent="0.25">
      <c r="A613" s="87" t="s">
        <v>2039</v>
      </c>
      <c r="B613" s="156" t="s">
        <v>294</v>
      </c>
      <c r="C613" s="156">
        <v>0.26882239382239381</v>
      </c>
      <c r="D613" s="156">
        <v>0.47046332046332046</v>
      </c>
      <c r="E613" s="156">
        <v>0.11341698841698841</v>
      </c>
      <c r="F613" s="156">
        <v>3.8899613899613897E-2</v>
      </c>
      <c r="G613" s="156">
        <v>4.3822393822393821E-2</v>
      </c>
      <c r="H613" s="156">
        <v>1.9305019305019305E-4</v>
      </c>
      <c r="I613" s="156">
        <v>6.4382239382239387E-2</v>
      </c>
      <c r="J613" s="156">
        <v>1</v>
      </c>
      <c r="K613" s="87">
        <v>10360</v>
      </c>
      <c r="L613" s="87"/>
      <c r="M613" s="156" t="s">
        <v>294</v>
      </c>
      <c r="N613" s="156" t="s">
        <v>294</v>
      </c>
      <c r="O613" s="156">
        <v>0.26</v>
      </c>
      <c r="P613" s="156">
        <v>0.27700000000000002</v>
      </c>
      <c r="Q613" s="156">
        <v>0.46100000000000002</v>
      </c>
      <c r="R613" s="156">
        <v>0.48</v>
      </c>
      <c r="S613" s="156">
        <v>0.107</v>
      </c>
      <c r="T613" s="156">
        <v>0.12</v>
      </c>
      <c r="U613" s="156">
        <v>3.5000000000000003E-2</v>
      </c>
      <c r="V613" s="156">
        <v>4.2999999999999997E-2</v>
      </c>
      <c r="W613" s="156">
        <v>0.04</v>
      </c>
      <c r="X613" s="156">
        <v>4.8000000000000001E-2</v>
      </c>
      <c r="Y613" s="156">
        <v>0</v>
      </c>
      <c r="Z613" s="156">
        <v>1E-3</v>
      </c>
      <c r="AA613" s="156">
        <v>0.06</v>
      </c>
      <c r="AB613" s="156">
        <v>6.9000000000000006E-2</v>
      </c>
    </row>
    <row r="614" spans="1:28" x14ac:dyDescent="0.25">
      <c r="A614" s="87" t="s">
        <v>2040</v>
      </c>
      <c r="B614" s="156" t="s">
        <v>294</v>
      </c>
      <c r="C614" s="156">
        <v>0.11428571428571428</v>
      </c>
      <c r="D614" s="156">
        <v>0.32857142857142857</v>
      </c>
      <c r="E614" s="156">
        <v>0.25714285714285712</v>
      </c>
      <c r="F614" s="156">
        <v>4.2857142857142858E-2</v>
      </c>
      <c r="G614" s="156">
        <v>0.2</v>
      </c>
      <c r="H614" s="156" t="s">
        <v>294</v>
      </c>
      <c r="I614" s="156">
        <v>5.7142857142857141E-2</v>
      </c>
      <c r="J614" s="156">
        <v>1</v>
      </c>
      <c r="K614" s="87">
        <v>70</v>
      </c>
      <c r="L614" s="87"/>
      <c r="M614" s="156" t="s">
        <v>294</v>
      </c>
      <c r="N614" s="156" t="s">
        <v>294</v>
      </c>
      <c r="O614" s="156">
        <v>5.8999999999999997E-2</v>
      </c>
      <c r="P614" s="156">
        <v>0.21</v>
      </c>
      <c r="Q614" s="156">
        <v>0.23</v>
      </c>
      <c r="R614" s="156">
        <v>0.44500000000000001</v>
      </c>
      <c r="S614" s="156">
        <v>0.16900000000000001</v>
      </c>
      <c r="T614" s="156">
        <v>0.37</v>
      </c>
      <c r="U614" s="156">
        <v>1.4999999999999999E-2</v>
      </c>
      <c r="V614" s="156">
        <v>0.11899999999999999</v>
      </c>
      <c r="W614" s="156">
        <v>0.123</v>
      </c>
      <c r="X614" s="156">
        <v>0.308</v>
      </c>
      <c r="Y614" s="156" t="s">
        <v>294</v>
      </c>
      <c r="Z614" s="156" t="s">
        <v>294</v>
      </c>
      <c r="AA614" s="156">
        <v>2.1999999999999999E-2</v>
      </c>
      <c r="AB614" s="156">
        <v>0.13800000000000001</v>
      </c>
    </row>
    <row r="615" spans="1:28" x14ac:dyDescent="0.25">
      <c r="A615" s="87" t="s">
        <v>2041</v>
      </c>
      <c r="B615" s="156" t="s">
        <v>294</v>
      </c>
      <c r="C615" s="156">
        <v>0.14446952595936793</v>
      </c>
      <c r="D615" s="156">
        <v>0.39729119638826182</v>
      </c>
      <c r="E615" s="156">
        <v>0.14446952595936793</v>
      </c>
      <c r="F615" s="156">
        <v>2.0316027088036117E-2</v>
      </c>
      <c r="G615" s="156">
        <v>0.22799097065462753</v>
      </c>
      <c r="H615" s="156">
        <v>2.257336343115124E-3</v>
      </c>
      <c r="I615" s="156">
        <v>6.320541760722348E-2</v>
      </c>
      <c r="J615" s="156">
        <v>0.99999999999999978</v>
      </c>
      <c r="K615" s="87">
        <v>443</v>
      </c>
      <c r="L615" s="87"/>
      <c r="M615" s="156" t="s">
        <v>294</v>
      </c>
      <c r="N615" s="156" t="s">
        <v>294</v>
      </c>
      <c r="O615" s="156">
        <v>0.115</v>
      </c>
      <c r="P615" s="156">
        <v>0.18</v>
      </c>
      <c r="Q615" s="156">
        <v>0.35299999999999998</v>
      </c>
      <c r="R615" s="156">
        <v>0.44400000000000001</v>
      </c>
      <c r="S615" s="156">
        <v>0.115</v>
      </c>
      <c r="T615" s="156">
        <v>0.18</v>
      </c>
      <c r="U615" s="156">
        <v>1.0999999999999999E-2</v>
      </c>
      <c r="V615" s="156">
        <v>3.7999999999999999E-2</v>
      </c>
      <c r="W615" s="156">
        <v>0.191</v>
      </c>
      <c r="X615" s="156">
        <v>0.26900000000000002</v>
      </c>
      <c r="Y615" s="156">
        <v>0</v>
      </c>
      <c r="Z615" s="156">
        <v>1.2999999999999999E-2</v>
      </c>
      <c r="AA615" s="156">
        <v>4.3999999999999997E-2</v>
      </c>
      <c r="AB615" s="156">
        <v>0.09</v>
      </c>
    </row>
    <row r="616" spans="1:28" x14ac:dyDescent="0.25">
      <c r="A616" s="87" t="s">
        <v>2042</v>
      </c>
      <c r="B616" s="156" t="s">
        <v>294</v>
      </c>
      <c r="C616" s="156">
        <v>0.28248113998323554</v>
      </c>
      <c r="D616" s="156">
        <v>0.21709974853310982</v>
      </c>
      <c r="E616" s="156">
        <v>8.9689857502095557E-2</v>
      </c>
      <c r="F616" s="156">
        <v>0.12824811399832356</v>
      </c>
      <c r="G616" s="156">
        <v>0.24140821458507963</v>
      </c>
      <c r="H616" s="156">
        <v>4.1911148365465214E-3</v>
      </c>
      <c r="I616" s="156">
        <v>3.6881810561609385E-2</v>
      </c>
      <c r="J616" s="156">
        <v>1</v>
      </c>
      <c r="K616" s="87">
        <v>1193</v>
      </c>
      <c r="L616" s="87"/>
      <c r="M616" s="156" t="s">
        <v>294</v>
      </c>
      <c r="N616" s="156" t="s">
        <v>294</v>
      </c>
      <c r="O616" s="156">
        <v>0.25800000000000001</v>
      </c>
      <c r="P616" s="156">
        <v>0.309</v>
      </c>
      <c r="Q616" s="156">
        <v>0.19500000000000001</v>
      </c>
      <c r="R616" s="156">
        <v>0.24099999999999999</v>
      </c>
      <c r="S616" s="156">
        <v>7.4999999999999997E-2</v>
      </c>
      <c r="T616" s="156">
        <v>0.107</v>
      </c>
      <c r="U616" s="156">
        <v>0.11</v>
      </c>
      <c r="V616" s="156">
        <v>0.14799999999999999</v>
      </c>
      <c r="W616" s="156">
        <v>0.218</v>
      </c>
      <c r="X616" s="156">
        <v>0.26600000000000001</v>
      </c>
      <c r="Y616" s="156">
        <v>2E-3</v>
      </c>
      <c r="Z616" s="156">
        <v>0.01</v>
      </c>
      <c r="AA616" s="156">
        <v>2.8000000000000001E-2</v>
      </c>
      <c r="AB616" s="156">
        <v>4.9000000000000002E-2</v>
      </c>
    </row>
    <row r="617" spans="1:28" x14ac:dyDescent="0.25">
      <c r="A617" s="87" t="s">
        <v>2043</v>
      </c>
      <c r="B617" s="156" t="s">
        <v>294</v>
      </c>
      <c r="C617" s="156">
        <v>0.47826086956521741</v>
      </c>
      <c r="D617" s="156">
        <v>0.2391304347826087</v>
      </c>
      <c r="E617" s="156">
        <v>0.10869565217391304</v>
      </c>
      <c r="F617" s="156" t="s">
        <v>294</v>
      </c>
      <c r="G617" s="156">
        <v>0.10869565217391304</v>
      </c>
      <c r="H617" s="156" t="s">
        <v>294</v>
      </c>
      <c r="I617" s="156">
        <v>6.5217391304347824E-2</v>
      </c>
      <c r="J617" s="156">
        <v>1.0000000000000002</v>
      </c>
      <c r="K617" s="87">
        <v>46</v>
      </c>
      <c r="L617" s="87"/>
      <c r="M617" s="156" t="s">
        <v>294</v>
      </c>
      <c r="N617" s="156" t="s">
        <v>294</v>
      </c>
      <c r="O617" s="156">
        <v>0.34100000000000003</v>
      </c>
      <c r="P617" s="156">
        <v>0.61899999999999999</v>
      </c>
      <c r="Q617" s="156">
        <v>0.13900000000000001</v>
      </c>
      <c r="R617" s="156">
        <v>0.379</v>
      </c>
      <c r="S617" s="156">
        <v>4.7E-2</v>
      </c>
      <c r="T617" s="156">
        <v>0.23</v>
      </c>
      <c r="U617" s="156" t="s">
        <v>294</v>
      </c>
      <c r="V617" s="156" t="s">
        <v>294</v>
      </c>
      <c r="W617" s="156">
        <v>4.7E-2</v>
      </c>
      <c r="X617" s="156">
        <v>0.23</v>
      </c>
      <c r="Y617" s="156" t="s">
        <v>294</v>
      </c>
      <c r="Z617" s="156" t="s">
        <v>294</v>
      </c>
      <c r="AA617" s="156">
        <v>2.1999999999999999E-2</v>
      </c>
      <c r="AB617" s="156">
        <v>0.17499999999999999</v>
      </c>
    </row>
    <row r="618" spans="1:28" x14ac:dyDescent="0.25">
      <c r="A618" s="87" t="s">
        <v>2044</v>
      </c>
      <c r="B618" s="156" t="s">
        <v>294</v>
      </c>
      <c r="C618" s="156">
        <v>0.45807077072224917</v>
      </c>
      <c r="D618" s="156">
        <v>0.362094037809016</v>
      </c>
      <c r="E618" s="156">
        <v>7.8041686863790594E-2</v>
      </c>
      <c r="F618" s="156">
        <v>8.2404265632573925E-3</v>
      </c>
      <c r="G618" s="156">
        <v>4.6049442559379546E-2</v>
      </c>
      <c r="H618" s="156">
        <v>9.6946194861851677E-4</v>
      </c>
      <c r="I618" s="156">
        <v>4.65341735336888E-2</v>
      </c>
      <c r="J618" s="156">
        <v>1</v>
      </c>
      <c r="K618" s="87">
        <v>2063</v>
      </c>
      <c r="L618" s="87"/>
      <c r="M618" s="156" t="s">
        <v>294</v>
      </c>
      <c r="N618" s="156" t="s">
        <v>294</v>
      </c>
      <c r="O618" s="156">
        <v>0.437</v>
      </c>
      <c r="P618" s="156">
        <v>0.48</v>
      </c>
      <c r="Q618" s="156">
        <v>0.34200000000000003</v>
      </c>
      <c r="R618" s="156">
        <v>0.38300000000000001</v>
      </c>
      <c r="S618" s="156">
        <v>6.7000000000000004E-2</v>
      </c>
      <c r="T618" s="156">
        <v>0.09</v>
      </c>
      <c r="U618" s="156">
        <v>5.0000000000000001E-3</v>
      </c>
      <c r="V618" s="156">
        <v>1.2999999999999999E-2</v>
      </c>
      <c r="W618" s="156">
        <v>3.7999999999999999E-2</v>
      </c>
      <c r="X618" s="156">
        <v>5.6000000000000001E-2</v>
      </c>
      <c r="Y618" s="156">
        <v>0</v>
      </c>
      <c r="Z618" s="156">
        <v>4.0000000000000001E-3</v>
      </c>
      <c r="AA618" s="156">
        <v>3.7999999999999999E-2</v>
      </c>
      <c r="AB618" s="156">
        <v>5.6000000000000001E-2</v>
      </c>
    </row>
    <row r="619" spans="1:28" x14ac:dyDescent="0.25">
      <c r="A619" s="87" t="s">
        <v>2045</v>
      </c>
      <c r="B619" s="156" t="s">
        <v>294</v>
      </c>
      <c r="C619" s="156">
        <v>0.37931034482758619</v>
      </c>
      <c r="D619" s="156">
        <v>0.40229885057471265</v>
      </c>
      <c r="E619" s="156">
        <v>0.10344827586206896</v>
      </c>
      <c r="F619" s="156">
        <v>1.1494252873563218E-2</v>
      </c>
      <c r="G619" s="156">
        <v>6.3218390804597707E-2</v>
      </c>
      <c r="H619" s="156" t="s">
        <v>294</v>
      </c>
      <c r="I619" s="156">
        <v>4.0229885057471264E-2</v>
      </c>
      <c r="J619" s="156">
        <v>0.99999999999999989</v>
      </c>
      <c r="K619" s="87">
        <v>174</v>
      </c>
      <c r="L619" s="87"/>
      <c r="M619" s="156" t="s">
        <v>294</v>
      </c>
      <c r="N619" s="156" t="s">
        <v>294</v>
      </c>
      <c r="O619" s="156">
        <v>0.311</v>
      </c>
      <c r="P619" s="156">
        <v>0.45300000000000001</v>
      </c>
      <c r="Q619" s="156">
        <v>0.33200000000000002</v>
      </c>
      <c r="R619" s="156">
        <v>0.47699999999999998</v>
      </c>
      <c r="S619" s="156">
        <v>6.6000000000000003E-2</v>
      </c>
      <c r="T619" s="156">
        <v>0.158</v>
      </c>
      <c r="U619" s="156">
        <v>3.0000000000000001E-3</v>
      </c>
      <c r="V619" s="156">
        <v>4.1000000000000002E-2</v>
      </c>
      <c r="W619" s="156">
        <v>3.5999999999999997E-2</v>
      </c>
      <c r="X619" s="156">
        <v>0.11</v>
      </c>
      <c r="Y619" s="156" t="s">
        <v>294</v>
      </c>
      <c r="Z619" s="156" t="s">
        <v>294</v>
      </c>
      <c r="AA619" s="156">
        <v>0.02</v>
      </c>
      <c r="AB619" s="156">
        <v>8.1000000000000003E-2</v>
      </c>
    </row>
    <row r="620" spans="1:28" x14ac:dyDescent="0.25">
      <c r="A620" s="87" t="s">
        <v>2046</v>
      </c>
      <c r="B620" s="156" t="s">
        <v>294</v>
      </c>
      <c r="C620" s="156">
        <v>0.26126126126126126</v>
      </c>
      <c r="D620" s="156">
        <v>0.40990990990990989</v>
      </c>
      <c r="E620" s="156">
        <v>0.16666666666666666</v>
      </c>
      <c r="F620" s="156">
        <v>5.7057057057057055E-2</v>
      </c>
      <c r="G620" s="156">
        <v>6.4564564564564567E-2</v>
      </c>
      <c r="H620" s="156" t="s">
        <v>294</v>
      </c>
      <c r="I620" s="156">
        <v>4.0540540540540543E-2</v>
      </c>
      <c r="J620" s="156">
        <v>1</v>
      </c>
      <c r="K620" s="87">
        <v>666</v>
      </c>
      <c r="L620" s="87"/>
      <c r="M620" s="156" t="s">
        <v>294</v>
      </c>
      <c r="N620" s="156" t="s">
        <v>294</v>
      </c>
      <c r="O620" s="156">
        <v>0.22900000000000001</v>
      </c>
      <c r="P620" s="156">
        <v>0.29599999999999999</v>
      </c>
      <c r="Q620" s="156">
        <v>0.373</v>
      </c>
      <c r="R620" s="156">
        <v>0.44800000000000001</v>
      </c>
      <c r="S620" s="156">
        <v>0.14000000000000001</v>
      </c>
      <c r="T620" s="156">
        <v>0.19700000000000001</v>
      </c>
      <c r="U620" s="156">
        <v>4.2000000000000003E-2</v>
      </c>
      <c r="V620" s="156">
        <v>7.6999999999999999E-2</v>
      </c>
      <c r="W620" s="156">
        <v>4.8000000000000001E-2</v>
      </c>
      <c r="X620" s="156">
        <v>8.5999999999999993E-2</v>
      </c>
      <c r="Y620" s="156" t="s">
        <v>294</v>
      </c>
      <c r="Z620" s="156" t="s">
        <v>294</v>
      </c>
      <c r="AA620" s="156">
        <v>2.8000000000000001E-2</v>
      </c>
      <c r="AB620" s="156">
        <v>5.8000000000000003E-2</v>
      </c>
    </row>
    <row r="621" spans="1:28" x14ac:dyDescent="0.25">
      <c r="A621" s="87" t="s">
        <v>2047</v>
      </c>
      <c r="B621" s="156">
        <v>1.7540717061206492E-2</v>
      </c>
      <c r="C621" s="156">
        <v>0.28974563893405353</v>
      </c>
      <c r="D621" s="156">
        <v>0.28638355333866122</v>
      </c>
      <c r="E621" s="156">
        <v>0.10935045608620167</v>
      </c>
      <c r="F621" s="156">
        <v>2.7764764240637143E-2</v>
      </c>
      <c r="G621" s="156">
        <v>0.23435390084603303</v>
      </c>
      <c r="H621" s="156">
        <v>3.2518532807892632E-3</v>
      </c>
      <c r="I621" s="156">
        <v>3.1609116212417673E-2</v>
      </c>
      <c r="J621" s="156">
        <v>1</v>
      </c>
      <c r="K621" s="87">
        <v>72574</v>
      </c>
      <c r="L621" s="87"/>
      <c r="M621" s="156">
        <v>1.7000000000000001E-2</v>
      </c>
      <c r="N621" s="156">
        <v>1.9E-2</v>
      </c>
      <c r="O621" s="156">
        <v>0.28599999999999998</v>
      </c>
      <c r="P621" s="156">
        <v>0.29299999999999998</v>
      </c>
      <c r="Q621" s="156">
        <v>0.28299999999999997</v>
      </c>
      <c r="R621" s="156">
        <v>0.28999999999999998</v>
      </c>
      <c r="S621" s="156">
        <v>0.107</v>
      </c>
      <c r="T621" s="156">
        <v>0.112</v>
      </c>
      <c r="U621" s="156">
        <v>2.7E-2</v>
      </c>
      <c r="V621" s="156">
        <v>2.9000000000000001E-2</v>
      </c>
      <c r="W621" s="156">
        <v>0.23100000000000001</v>
      </c>
      <c r="X621" s="156">
        <v>0.23699999999999999</v>
      </c>
      <c r="Y621" s="156">
        <v>3.0000000000000001E-3</v>
      </c>
      <c r="Z621" s="156">
        <v>4.0000000000000001E-3</v>
      </c>
      <c r="AA621" s="156">
        <v>0.03</v>
      </c>
      <c r="AB621" s="156">
        <v>3.3000000000000002E-2</v>
      </c>
    </row>
    <row r="622" spans="1:28" x14ac:dyDescent="0.25">
      <c r="A622" s="87" t="s">
        <v>2048</v>
      </c>
      <c r="B622" s="156" t="s">
        <v>294</v>
      </c>
      <c r="C622" s="156">
        <v>0.1200750469043152</v>
      </c>
      <c r="D622" s="156">
        <v>0.22138836772983114</v>
      </c>
      <c r="E622" s="156">
        <v>0.11444652908067542</v>
      </c>
      <c r="F622" s="156">
        <v>2.6266416510318951E-2</v>
      </c>
      <c r="G622" s="156">
        <v>0.49155722326454032</v>
      </c>
      <c r="H622" s="156">
        <v>1.876172607879925E-3</v>
      </c>
      <c r="I622" s="156">
        <v>2.4390243902439025E-2</v>
      </c>
      <c r="J622" s="156">
        <v>1</v>
      </c>
      <c r="K622" s="87">
        <v>533</v>
      </c>
      <c r="L622" s="87"/>
      <c r="M622" s="156" t="s">
        <v>294</v>
      </c>
      <c r="N622" s="156" t="s">
        <v>294</v>
      </c>
      <c r="O622" s="156">
        <v>9.5000000000000001E-2</v>
      </c>
      <c r="P622" s="156">
        <v>0.15</v>
      </c>
      <c r="Q622" s="156">
        <v>0.188</v>
      </c>
      <c r="R622" s="156">
        <v>0.25900000000000001</v>
      </c>
      <c r="S622" s="156">
        <v>0.09</v>
      </c>
      <c r="T622" s="156">
        <v>0.14399999999999999</v>
      </c>
      <c r="U622" s="156">
        <v>1.6E-2</v>
      </c>
      <c r="V622" s="156">
        <v>4.3999999999999997E-2</v>
      </c>
      <c r="W622" s="156">
        <v>0.44900000000000001</v>
      </c>
      <c r="X622" s="156">
        <v>0.53400000000000003</v>
      </c>
      <c r="Y622" s="156">
        <v>0</v>
      </c>
      <c r="Z622" s="156">
        <v>1.0999999999999999E-2</v>
      </c>
      <c r="AA622" s="156">
        <v>1.4E-2</v>
      </c>
      <c r="AB622" s="156">
        <v>4.1000000000000002E-2</v>
      </c>
    </row>
    <row r="623" spans="1:28" x14ac:dyDescent="0.25">
      <c r="A623" s="87" t="s">
        <v>2049</v>
      </c>
      <c r="B623" s="156" t="s">
        <v>294</v>
      </c>
      <c r="C623" s="156">
        <v>0.34365430418509696</v>
      </c>
      <c r="D623" s="156">
        <v>0.29533855052739028</v>
      </c>
      <c r="E623" s="156">
        <v>0.14086423953725757</v>
      </c>
      <c r="F623" s="156">
        <v>4.2531473290234774E-2</v>
      </c>
      <c r="G623" s="156">
        <v>0.14869003062266076</v>
      </c>
      <c r="H623" s="156">
        <v>2.3817625042531474E-3</v>
      </c>
      <c r="I623" s="156">
        <v>2.6539639333106498E-2</v>
      </c>
      <c r="J623" s="156">
        <v>1</v>
      </c>
      <c r="K623" s="87">
        <v>2939</v>
      </c>
      <c r="L623" s="87"/>
      <c r="M623" s="156" t="s">
        <v>294</v>
      </c>
      <c r="N623" s="156" t="s">
        <v>294</v>
      </c>
      <c r="O623" s="156">
        <v>0.32700000000000001</v>
      </c>
      <c r="P623" s="156">
        <v>0.36099999999999999</v>
      </c>
      <c r="Q623" s="156">
        <v>0.27900000000000003</v>
      </c>
      <c r="R623" s="156">
        <v>0.312</v>
      </c>
      <c r="S623" s="156">
        <v>0.129</v>
      </c>
      <c r="T623" s="156">
        <v>0.154</v>
      </c>
      <c r="U623" s="156">
        <v>3.5999999999999997E-2</v>
      </c>
      <c r="V623" s="156">
        <v>0.05</v>
      </c>
      <c r="W623" s="156">
        <v>0.13600000000000001</v>
      </c>
      <c r="X623" s="156">
        <v>0.16200000000000001</v>
      </c>
      <c r="Y623" s="156">
        <v>1E-3</v>
      </c>
      <c r="Z623" s="156">
        <v>5.0000000000000001E-3</v>
      </c>
      <c r="AA623" s="156">
        <v>2.1000000000000001E-2</v>
      </c>
      <c r="AB623" s="156">
        <v>3.3000000000000002E-2</v>
      </c>
    </row>
    <row r="624" spans="1:28" x14ac:dyDescent="0.25">
      <c r="A624" s="87" t="s">
        <v>2050</v>
      </c>
      <c r="B624" s="156" t="s">
        <v>294</v>
      </c>
      <c r="C624" s="156">
        <v>8.3073727933541015E-3</v>
      </c>
      <c r="D624" s="156">
        <v>0.15887850467289719</v>
      </c>
      <c r="E624" s="156">
        <v>0.10280373831775701</v>
      </c>
      <c r="F624" s="156">
        <v>2.0768431983385256E-2</v>
      </c>
      <c r="G624" s="156">
        <v>0.68847352024922115</v>
      </c>
      <c r="H624" s="156">
        <v>3.1152647975077881E-3</v>
      </c>
      <c r="I624" s="156">
        <v>1.7653167185877467E-2</v>
      </c>
      <c r="J624" s="156">
        <v>1</v>
      </c>
      <c r="K624" s="87">
        <v>963</v>
      </c>
      <c r="L624" s="87"/>
      <c r="M624" s="156" t="s">
        <v>294</v>
      </c>
      <c r="N624" s="156" t="s">
        <v>294</v>
      </c>
      <c r="O624" s="156">
        <v>4.0000000000000001E-3</v>
      </c>
      <c r="P624" s="156">
        <v>1.6E-2</v>
      </c>
      <c r="Q624" s="156">
        <v>0.13700000000000001</v>
      </c>
      <c r="R624" s="156">
        <v>0.183</v>
      </c>
      <c r="S624" s="156">
        <v>8.5000000000000006E-2</v>
      </c>
      <c r="T624" s="156">
        <v>0.124</v>
      </c>
      <c r="U624" s="156">
        <v>1.2999999999999999E-2</v>
      </c>
      <c r="V624" s="156">
        <v>3.2000000000000001E-2</v>
      </c>
      <c r="W624" s="156">
        <v>0.65900000000000003</v>
      </c>
      <c r="X624" s="156">
        <v>0.71699999999999997</v>
      </c>
      <c r="Y624" s="156">
        <v>1E-3</v>
      </c>
      <c r="Z624" s="156">
        <v>8.9999999999999993E-3</v>
      </c>
      <c r="AA624" s="156">
        <v>1.0999999999999999E-2</v>
      </c>
      <c r="AB624" s="156">
        <v>2.8000000000000001E-2</v>
      </c>
    </row>
    <row r="625" spans="1:28" x14ac:dyDescent="0.25">
      <c r="A625" s="87" t="s">
        <v>2051</v>
      </c>
      <c r="B625" s="156" t="s">
        <v>294</v>
      </c>
      <c r="C625" s="156">
        <v>8.3367388639149984E-2</v>
      </c>
      <c r="D625" s="156">
        <v>0.18512464241928892</v>
      </c>
      <c r="E625" s="156">
        <v>7.8872088271352683E-2</v>
      </c>
      <c r="F625" s="156">
        <v>1.5937883122190438E-2</v>
      </c>
      <c r="G625" s="156">
        <v>0.59011033919084588</v>
      </c>
      <c r="H625" s="156">
        <v>1.2668573763792398E-2</v>
      </c>
      <c r="I625" s="156">
        <v>3.3919084593379646E-2</v>
      </c>
      <c r="J625" s="156">
        <v>0.99999999999999989</v>
      </c>
      <c r="K625" s="87">
        <v>2447</v>
      </c>
      <c r="L625" s="87"/>
      <c r="M625" s="156" t="s">
        <v>294</v>
      </c>
      <c r="N625" s="156" t="s">
        <v>294</v>
      </c>
      <c r="O625" s="156">
        <v>7.2999999999999995E-2</v>
      </c>
      <c r="P625" s="156">
        <v>9.5000000000000001E-2</v>
      </c>
      <c r="Q625" s="156">
        <v>0.17</v>
      </c>
      <c r="R625" s="156">
        <v>0.20100000000000001</v>
      </c>
      <c r="S625" s="156">
        <v>6.9000000000000006E-2</v>
      </c>
      <c r="T625" s="156">
        <v>0.09</v>
      </c>
      <c r="U625" s="156">
        <v>1.2E-2</v>
      </c>
      <c r="V625" s="156">
        <v>2.1999999999999999E-2</v>
      </c>
      <c r="W625" s="156">
        <v>0.56999999999999995</v>
      </c>
      <c r="X625" s="156">
        <v>0.60899999999999999</v>
      </c>
      <c r="Y625" s="156">
        <v>8.9999999999999993E-3</v>
      </c>
      <c r="Z625" s="156">
        <v>1.7999999999999999E-2</v>
      </c>
      <c r="AA625" s="156">
        <v>2.7E-2</v>
      </c>
      <c r="AB625" s="156">
        <v>4.2000000000000003E-2</v>
      </c>
    </row>
    <row r="626" spans="1:28" x14ac:dyDescent="0.25">
      <c r="A626" s="87" t="s">
        <v>2052</v>
      </c>
      <c r="B626" s="156">
        <v>2.2831050228310501E-2</v>
      </c>
      <c r="C626" s="156">
        <v>0.35159817351598172</v>
      </c>
      <c r="D626" s="156">
        <v>0.31050228310502281</v>
      </c>
      <c r="E626" s="156">
        <v>5.4794520547945202E-2</v>
      </c>
      <c r="F626" s="156">
        <v>9.1324200913242004E-3</v>
      </c>
      <c r="G626" s="156">
        <v>0.23744292237442921</v>
      </c>
      <c r="H626" s="156">
        <v>4.5662100456621002E-3</v>
      </c>
      <c r="I626" s="156">
        <v>9.1324200913242004E-3</v>
      </c>
      <c r="J626" s="156">
        <v>0.99999999999999989</v>
      </c>
      <c r="K626" s="87">
        <v>219</v>
      </c>
      <c r="L626" s="87"/>
      <c r="M626" s="156">
        <v>0.01</v>
      </c>
      <c r="N626" s="156">
        <v>5.1999999999999998E-2</v>
      </c>
      <c r="O626" s="156">
        <v>0.29099999999999998</v>
      </c>
      <c r="P626" s="156">
        <v>0.41699999999999998</v>
      </c>
      <c r="Q626" s="156">
        <v>0.253</v>
      </c>
      <c r="R626" s="156">
        <v>0.375</v>
      </c>
      <c r="S626" s="156">
        <v>3.2000000000000001E-2</v>
      </c>
      <c r="T626" s="156">
        <v>9.2999999999999999E-2</v>
      </c>
      <c r="U626" s="156">
        <v>3.0000000000000001E-3</v>
      </c>
      <c r="V626" s="156">
        <v>3.3000000000000002E-2</v>
      </c>
      <c r="W626" s="156">
        <v>0.186</v>
      </c>
      <c r="X626" s="156">
        <v>0.29799999999999999</v>
      </c>
      <c r="Y626" s="156">
        <v>1E-3</v>
      </c>
      <c r="Z626" s="156">
        <v>2.5000000000000001E-2</v>
      </c>
      <c r="AA626" s="156">
        <v>3.0000000000000001E-3</v>
      </c>
      <c r="AB626" s="156">
        <v>3.3000000000000002E-2</v>
      </c>
    </row>
    <row r="627" spans="1:28" x14ac:dyDescent="0.25">
      <c r="A627" s="87" t="s">
        <v>2053</v>
      </c>
      <c r="B627" s="156" t="s">
        <v>294</v>
      </c>
      <c r="C627" s="156">
        <v>0.125</v>
      </c>
      <c r="D627" s="156">
        <v>0.45</v>
      </c>
      <c r="E627" s="156">
        <v>0.2</v>
      </c>
      <c r="F627" s="156">
        <v>2.5000000000000001E-2</v>
      </c>
      <c r="G627" s="156">
        <v>0.05</v>
      </c>
      <c r="H627" s="156" t="s">
        <v>294</v>
      </c>
      <c r="I627" s="156">
        <v>0.15</v>
      </c>
      <c r="J627" s="156">
        <v>1</v>
      </c>
      <c r="K627" s="87">
        <v>40</v>
      </c>
      <c r="L627" s="87"/>
      <c r="M627" s="156" t="s">
        <v>294</v>
      </c>
      <c r="N627" s="156" t="s">
        <v>294</v>
      </c>
      <c r="O627" s="156">
        <v>5.5E-2</v>
      </c>
      <c r="P627" s="156">
        <v>0.26100000000000001</v>
      </c>
      <c r="Q627" s="156">
        <v>0.307</v>
      </c>
      <c r="R627" s="156">
        <v>0.60199999999999998</v>
      </c>
      <c r="S627" s="156">
        <v>0.105</v>
      </c>
      <c r="T627" s="156">
        <v>0.34799999999999998</v>
      </c>
      <c r="U627" s="156">
        <v>4.0000000000000001E-3</v>
      </c>
      <c r="V627" s="156">
        <v>0.129</v>
      </c>
      <c r="W627" s="156">
        <v>1.4E-2</v>
      </c>
      <c r="X627" s="156">
        <v>0.16500000000000001</v>
      </c>
      <c r="Y627" s="156" t="s">
        <v>294</v>
      </c>
      <c r="Z627" s="156" t="s">
        <v>294</v>
      </c>
      <c r="AA627" s="156">
        <v>7.0999999999999994E-2</v>
      </c>
      <c r="AB627" s="156">
        <v>0.29099999999999998</v>
      </c>
    </row>
    <row r="628" spans="1:28" x14ac:dyDescent="0.25">
      <c r="A628" s="87" t="s">
        <v>2054</v>
      </c>
      <c r="B628" s="156">
        <v>1.7858895103522718E-2</v>
      </c>
      <c r="C628" s="156">
        <v>0.30801687763713081</v>
      </c>
      <c r="D628" s="156">
        <v>0.26170150132469827</v>
      </c>
      <c r="E628" s="156">
        <v>0.10057894220390541</v>
      </c>
      <c r="F628" s="156">
        <v>5.0731037189677169E-2</v>
      </c>
      <c r="G628" s="156">
        <v>0.23098812677853006</v>
      </c>
      <c r="H628" s="156">
        <v>2.8456481208909822E-3</v>
      </c>
      <c r="I628" s="156">
        <v>2.7278971641644587E-2</v>
      </c>
      <c r="J628" s="156">
        <v>1</v>
      </c>
      <c r="K628" s="87">
        <v>10191</v>
      </c>
      <c r="L628" s="87"/>
      <c r="M628" s="156">
        <v>1.4999999999999999E-2</v>
      </c>
      <c r="N628" s="156">
        <v>2.1000000000000001E-2</v>
      </c>
      <c r="O628" s="156">
        <v>0.29899999999999999</v>
      </c>
      <c r="P628" s="156">
        <v>0.317</v>
      </c>
      <c r="Q628" s="156">
        <v>0.253</v>
      </c>
      <c r="R628" s="156">
        <v>0.27</v>
      </c>
      <c r="S628" s="156">
        <v>9.5000000000000001E-2</v>
      </c>
      <c r="T628" s="156">
        <v>0.107</v>
      </c>
      <c r="U628" s="156">
        <v>4.7E-2</v>
      </c>
      <c r="V628" s="156">
        <v>5.5E-2</v>
      </c>
      <c r="W628" s="156">
        <v>0.223</v>
      </c>
      <c r="X628" s="156">
        <v>0.23899999999999999</v>
      </c>
      <c r="Y628" s="156">
        <v>2E-3</v>
      </c>
      <c r="Z628" s="156">
        <v>4.0000000000000001E-3</v>
      </c>
      <c r="AA628" s="156">
        <v>2.4E-2</v>
      </c>
      <c r="AB628" s="156">
        <v>3.1E-2</v>
      </c>
    </row>
    <row r="629" spans="1:28" x14ac:dyDescent="0.25">
      <c r="A629" s="87" t="s">
        <v>2055</v>
      </c>
      <c r="B629" s="156">
        <v>0.39285714285714285</v>
      </c>
      <c r="C629" s="156">
        <v>0.26785714285714285</v>
      </c>
      <c r="D629" s="156">
        <v>0.19642857142857142</v>
      </c>
      <c r="E629" s="156">
        <v>7.3412698412698416E-2</v>
      </c>
      <c r="F629" s="156">
        <v>3.968253968253968E-3</v>
      </c>
      <c r="G629" s="156">
        <v>2.1825396825396824E-2</v>
      </c>
      <c r="H629" s="156" t="s">
        <v>294</v>
      </c>
      <c r="I629" s="156">
        <v>4.3650793650793648E-2</v>
      </c>
      <c r="J629" s="156">
        <v>0.99999999999999989</v>
      </c>
      <c r="K629" s="87">
        <v>504</v>
      </c>
      <c r="L629" s="87"/>
      <c r="M629" s="156">
        <v>0.35099999999999998</v>
      </c>
      <c r="N629" s="156">
        <v>0.436</v>
      </c>
      <c r="O629" s="156">
        <v>0.23100000000000001</v>
      </c>
      <c r="P629" s="156">
        <v>0.308</v>
      </c>
      <c r="Q629" s="156">
        <v>0.16400000000000001</v>
      </c>
      <c r="R629" s="156">
        <v>0.23300000000000001</v>
      </c>
      <c r="S629" s="156">
        <v>5.3999999999999999E-2</v>
      </c>
      <c r="T629" s="156">
        <v>0.1</v>
      </c>
      <c r="U629" s="156">
        <v>1E-3</v>
      </c>
      <c r="V629" s="156">
        <v>1.4E-2</v>
      </c>
      <c r="W629" s="156">
        <v>1.2E-2</v>
      </c>
      <c r="X629" s="156">
        <v>3.9E-2</v>
      </c>
      <c r="Y629" s="156" t="s">
        <v>294</v>
      </c>
      <c r="Z629" s="156" t="s">
        <v>294</v>
      </c>
      <c r="AA629" s="156">
        <v>2.9000000000000001E-2</v>
      </c>
      <c r="AB629" s="156">
        <v>6.5000000000000002E-2</v>
      </c>
    </row>
    <row r="630" spans="1:28" x14ac:dyDescent="0.25">
      <c r="A630" s="87" t="s">
        <v>2056</v>
      </c>
      <c r="B630" s="156">
        <v>0.15895106944037504</v>
      </c>
      <c r="C630" s="156">
        <v>0.55493700556694991</v>
      </c>
      <c r="D630" s="156">
        <v>0.15279812481687666</v>
      </c>
      <c r="E630" s="156">
        <v>3.9847641371227656E-2</v>
      </c>
      <c r="F630" s="156">
        <v>1.904482859654263E-3</v>
      </c>
      <c r="G630" s="156">
        <v>5.8745971286258421E-2</v>
      </c>
      <c r="H630" s="156">
        <v>2.3439789041898623E-3</v>
      </c>
      <c r="I630" s="156">
        <v>3.0471725754468208E-2</v>
      </c>
      <c r="J630" s="156">
        <v>1.0000000000000002</v>
      </c>
      <c r="K630" s="87">
        <v>6826</v>
      </c>
      <c r="L630" s="87"/>
      <c r="M630" s="156">
        <v>0.15</v>
      </c>
      <c r="N630" s="156">
        <v>0.16800000000000001</v>
      </c>
      <c r="O630" s="156">
        <v>0.54300000000000004</v>
      </c>
      <c r="P630" s="156">
        <v>0.56699999999999995</v>
      </c>
      <c r="Q630" s="156">
        <v>0.14399999999999999</v>
      </c>
      <c r="R630" s="156">
        <v>0.16200000000000001</v>
      </c>
      <c r="S630" s="156">
        <v>3.5000000000000003E-2</v>
      </c>
      <c r="T630" s="156">
        <v>4.4999999999999998E-2</v>
      </c>
      <c r="U630" s="156">
        <v>1E-3</v>
      </c>
      <c r="V630" s="156">
        <v>3.0000000000000001E-3</v>
      </c>
      <c r="W630" s="156">
        <v>5.2999999999999999E-2</v>
      </c>
      <c r="X630" s="156">
        <v>6.5000000000000002E-2</v>
      </c>
      <c r="Y630" s="156">
        <v>1E-3</v>
      </c>
      <c r="Z630" s="156">
        <v>4.0000000000000001E-3</v>
      </c>
      <c r="AA630" s="156">
        <v>2.7E-2</v>
      </c>
      <c r="AB630" s="156">
        <v>3.5000000000000003E-2</v>
      </c>
    </row>
    <row r="631" spans="1:28" x14ac:dyDescent="0.25">
      <c r="A631" s="87" t="s">
        <v>2057</v>
      </c>
      <c r="B631" s="156" t="s">
        <v>294</v>
      </c>
      <c r="C631" s="156">
        <v>0.31600831600831603</v>
      </c>
      <c r="D631" s="156">
        <v>0.38669438669438672</v>
      </c>
      <c r="E631" s="156">
        <v>0.11850311850311851</v>
      </c>
      <c r="F631" s="156">
        <v>2.7027027027027029E-2</v>
      </c>
      <c r="G631" s="156">
        <v>0.12889812889812891</v>
      </c>
      <c r="H631" s="156" t="s">
        <v>294</v>
      </c>
      <c r="I631" s="156">
        <v>2.286902286902287E-2</v>
      </c>
      <c r="J631" s="156">
        <v>1</v>
      </c>
      <c r="K631" s="87">
        <v>481</v>
      </c>
      <c r="L631" s="87"/>
      <c r="M631" s="156" t="s">
        <v>294</v>
      </c>
      <c r="N631" s="156" t="s">
        <v>294</v>
      </c>
      <c r="O631" s="156">
        <v>0.27600000000000002</v>
      </c>
      <c r="P631" s="156">
        <v>0.35899999999999999</v>
      </c>
      <c r="Q631" s="156">
        <v>0.34399999999999997</v>
      </c>
      <c r="R631" s="156">
        <v>0.43099999999999999</v>
      </c>
      <c r="S631" s="156">
        <v>9.2999999999999999E-2</v>
      </c>
      <c r="T631" s="156">
        <v>0.15</v>
      </c>
      <c r="U631" s="156">
        <v>1.6E-2</v>
      </c>
      <c r="V631" s="156">
        <v>4.5999999999999999E-2</v>
      </c>
      <c r="W631" s="156">
        <v>0.10199999999999999</v>
      </c>
      <c r="X631" s="156">
        <v>0.16200000000000001</v>
      </c>
      <c r="Y631" s="156" t="s">
        <v>294</v>
      </c>
      <c r="Z631" s="156" t="s">
        <v>294</v>
      </c>
      <c r="AA631" s="156">
        <v>1.2999999999999999E-2</v>
      </c>
      <c r="AB631" s="156">
        <v>0.04</v>
      </c>
    </row>
    <row r="632" spans="1:28" x14ac:dyDescent="0.25">
      <c r="A632" s="87" t="s">
        <v>2058</v>
      </c>
      <c r="B632" s="156" t="s">
        <v>294</v>
      </c>
      <c r="C632" s="156">
        <v>0.25925925925925924</v>
      </c>
      <c r="D632" s="156">
        <v>0.37654320987654322</v>
      </c>
      <c r="E632" s="156">
        <v>0.21604938271604937</v>
      </c>
      <c r="F632" s="156">
        <v>1.2345679012345678E-2</v>
      </c>
      <c r="G632" s="156">
        <v>6.7901234567901231E-2</v>
      </c>
      <c r="H632" s="156">
        <v>6.1728395061728392E-3</v>
      </c>
      <c r="I632" s="156">
        <v>6.1728395061728392E-2</v>
      </c>
      <c r="J632" s="156">
        <v>0.99999999999999978</v>
      </c>
      <c r="K632" s="87">
        <v>162</v>
      </c>
      <c r="L632" s="87"/>
      <c r="M632" s="156" t="s">
        <v>294</v>
      </c>
      <c r="N632" s="156" t="s">
        <v>294</v>
      </c>
      <c r="O632" s="156">
        <v>0.19800000000000001</v>
      </c>
      <c r="P632" s="156">
        <v>0.33200000000000002</v>
      </c>
      <c r="Q632" s="156">
        <v>0.30599999999999999</v>
      </c>
      <c r="R632" s="156">
        <v>0.45300000000000001</v>
      </c>
      <c r="S632" s="156">
        <v>0.16</v>
      </c>
      <c r="T632" s="156">
        <v>0.28599999999999998</v>
      </c>
      <c r="U632" s="156">
        <v>3.0000000000000001E-3</v>
      </c>
      <c r="V632" s="156">
        <v>4.3999999999999997E-2</v>
      </c>
      <c r="W632" s="156">
        <v>3.7999999999999999E-2</v>
      </c>
      <c r="X632" s="156">
        <v>0.11700000000000001</v>
      </c>
      <c r="Y632" s="156">
        <v>1E-3</v>
      </c>
      <c r="Z632" s="156">
        <v>3.4000000000000002E-2</v>
      </c>
      <c r="AA632" s="156">
        <v>3.4000000000000002E-2</v>
      </c>
      <c r="AB632" s="156">
        <v>0.11</v>
      </c>
    </row>
    <row r="633" spans="1:28" x14ac:dyDescent="0.25">
      <c r="A633" s="87" t="s">
        <v>2059</v>
      </c>
      <c r="B633" s="156" t="s">
        <v>294</v>
      </c>
      <c r="C633" s="156">
        <v>0.26713947990543735</v>
      </c>
      <c r="D633" s="156">
        <v>0.29550827423167847</v>
      </c>
      <c r="E633" s="156">
        <v>0.34988179669030733</v>
      </c>
      <c r="F633" s="156">
        <v>4.7281323877068557E-3</v>
      </c>
      <c r="G633" s="156">
        <v>6.1465721040189124E-2</v>
      </c>
      <c r="H633" s="156" t="s">
        <v>294</v>
      </c>
      <c r="I633" s="156">
        <v>2.1276595744680851E-2</v>
      </c>
      <c r="J633" s="156">
        <v>1</v>
      </c>
      <c r="K633" s="87">
        <v>423</v>
      </c>
      <c r="L633" s="87"/>
      <c r="M633" s="156" t="s">
        <v>294</v>
      </c>
      <c r="N633" s="156" t="s">
        <v>294</v>
      </c>
      <c r="O633" s="156">
        <v>0.22700000000000001</v>
      </c>
      <c r="P633" s="156">
        <v>0.311</v>
      </c>
      <c r="Q633" s="156">
        <v>0.254</v>
      </c>
      <c r="R633" s="156">
        <v>0.34100000000000003</v>
      </c>
      <c r="S633" s="156">
        <v>0.30599999999999999</v>
      </c>
      <c r="T633" s="156">
        <v>0.39600000000000002</v>
      </c>
      <c r="U633" s="156">
        <v>1E-3</v>
      </c>
      <c r="V633" s="156">
        <v>1.7000000000000001E-2</v>
      </c>
      <c r="W633" s="156">
        <v>4.2000000000000003E-2</v>
      </c>
      <c r="X633" s="156">
        <v>8.8999999999999996E-2</v>
      </c>
      <c r="Y633" s="156" t="s">
        <v>294</v>
      </c>
      <c r="Z633" s="156" t="s">
        <v>294</v>
      </c>
      <c r="AA633" s="156">
        <v>1.0999999999999999E-2</v>
      </c>
      <c r="AB633" s="156">
        <v>0.04</v>
      </c>
    </row>
    <row r="634" spans="1:28" x14ac:dyDescent="0.25">
      <c r="A634" s="87" t="s">
        <v>2060</v>
      </c>
      <c r="B634" s="156" t="s">
        <v>294</v>
      </c>
      <c r="C634" s="156">
        <v>0.45320197044334976</v>
      </c>
      <c r="D634" s="156">
        <v>0.32019704433497537</v>
      </c>
      <c r="E634" s="156">
        <v>7.3891625615763554E-2</v>
      </c>
      <c r="F634" s="156">
        <v>2.4630541871921183E-2</v>
      </c>
      <c r="G634" s="156">
        <v>8.8669950738916259E-2</v>
      </c>
      <c r="H634" s="156" t="s">
        <v>294</v>
      </c>
      <c r="I634" s="156">
        <v>3.9408866995073892E-2</v>
      </c>
      <c r="J634" s="156">
        <v>1</v>
      </c>
      <c r="K634" s="87">
        <v>203</v>
      </c>
      <c r="L634" s="87"/>
      <c r="M634" s="156" t="s">
        <v>294</v>
      </c>
      <c r="N634" s="156" t="s">
        <v>294</v>
      </c>
      <c r="O634" s="156">
        <v>0.38600000000000001</v>
      </c>
      <c r="P634" s="156">
        <v>0.52200000000000002</v>
      </c>
      <c r="Q634" s="156">
        <v>0.26</v>
      </c>
      <c r="R634" s="156">
        <v>0.38700000000000001</v>
      </c>
      <c r="S634" s="156">
        <v>4.4999999999999998E-2</v>
      </c>
      <c r="T634" s="156">
        <v>0.11799999999999999</v>
      </c>
      <c r="U634" s="156">
        <v>1.0999999999999999E-2</v>
      </c>
      <c r="V634" s="156">
        <v>5.6000000000000001E-2</v>
      </c>
      <c r="W634" s="156">
        <v>5.7000000000000002E-2</v>
      </c>
      <c r="X634" s="156">
        <v>0.13600000000000001</v>
      </c>
      <c r="Y634" s="156" t="s">
        <v>294</v>
      </c>
      <c r="Z634" s="156" t="s">
        <v>294</v>
      </c>
      <c r="AA634" s="156">
        <v>0.02</v>
      </c>
      <c r="AB634" s="156">
        <v>7.5999999999999998E-2</v>
      </c>
    </row>
    <row r="635" spans="1:28" x14ac:dyDescent="0.25">
      <c r="A635" s="87" t="s">
        <v>2061</v>
      </c>
      <c r="B635" s="156" t="s">
        <v>294</v>
      </c>
      <c r="C635" s="156">
        <v>0.28000000000000003</v>
      </c>
      <c r="D635" s="156">
        <v>0.38153846153846155</v>
      </c>
      <c r="E635" s="156">
        <v>0.18461538461538463</v>
      </c>
      <c r="F635" s="156">
        <v>9.2307692307692316E-3</v>
      </c>
      <c r="G635" s="156">
        <v>9.8461538461538461E-2</v>
      </c>
      <c r="H635" s="156" t="s">
        <v>294</v>
      </c>
      <c r="I635" s="156">
        <v>4.6153846153846156E-2</v>
      </c>
      <c r="J635" s="156">
        <v>1.0000000000000002</v>
      </c>
      <c r="K635" s="87">
        <v>325</v>
      </c>
      <c r="L635" s="87"/>
      <c r="M635" s="156" t="s">
        <v>294</v>
      </c>
      <c r="N635" s="156" t="s">
        <v>294</v>
      </c>
      <c r="O635" s="156">
        <v>0.23400000000000001</v>
      </c>
      <c r="P635" s="156">
        <v>0.33100000000000002</v>
      </c>
      <c r="Q635" s="156">
        <v>0.33</v>
      </c>
      <c r="R635" s="156">
        <v>0.435</v>
      </c>
      <c r="S635" s="156">
        <v>0.14599999999999999</v>
      </c>
      <c r="T635" s="156">
        <v>0.23</v>
      </c>
      <c r="U635" s="156">
        <v>3.0000000000000001E-3</v>
      </c>
      <c r="V635" s="156">
        <v>2.7E-2</v>
      </c>
      <c r="W635" s="156">
        <v>7.0999999999999994E-2</v>
      </c>
      <c r="X635" s="156">
        <v>0.13600000000000001</v>
      </c>
      <c r="Y635" s="156" t="s">
        <v>294</v>
      </c>
      <c r="Z635" s="156" t="s">
        <v>294</v>
      </c>
      <c r="AA635" s="156">
        <v>2.8000000000000001E-2</v>
      </c>
      <c r="AB635" s="156">
        <v>7.4999999999999997E-2</v>
      </c>
    </row>
    <row r="636" spans="1:28" x14ac:dyDescent="0.25">
      <c r="A636" s="87" t="s">
        <v>2062</v>
      </c>
      <c r="B636" s="156" t="s">
        <v>294</v>
      </c>
      <c r="C636" s="156">
        <v>0.18691588785046728</v>
      </c>
      <c r="D636" s="156">
        <v>0.48598130841121495</v>
      </c>
      <c r="E636" s="156">
        <v>0.20560747663551401</v>
      </c>
      <c r="F636" s="156" t="s">
        <v>294</v>
      </c>
      <c r="G636" s="156">
        <v>9.8130841121495324E-2</v>
      </c>
      <c r="H636" s="156">
        <v>4.6728971962616819E-3</v>
      </c>
      <c r="I636" s="156">
        <v>1.8691588785046728E-2</v>
      </c>
      <c r="J636" s="156">
        <v>0.99999999999999989</v>
      </c>
      <c r="K636" s="87">
        <v>214</v>
      </c>
      <c r="L636" s="87"/>
      <c r="M636" s="156" t="s">
        <v>294</v>
      </c>
      <c r="N636" s="156" t="s">
        <v>294</v>
      </c>
      <c r="O636" s="156">
        <v>0.14000000000000001</v>
      </c>
      <c r="P636" s="156">
        <v>0.245</v>
      </c>
      <c r="Q636" s="156">
        <v>0.42</v>
      </c>
      <c r="R636" s="156">
        <v>0.55300000000000005</v>
      </c>
      <c r="S636" s="156">
        <v>0.157</v>
      </c>
      <c r="T636" s="156">
        <v>0.26500000000000001</v>
      </c>
      <c r="U636" s="156" t="s">
        <v>294</v>
      </c>
      <c r="V636" s="156" t="s">
        <v>294</v>
      </c>
      <c r="W636" s="156">
        <v>6.5000000000000002E-2</v>
      </c>
      <c r="X636" s="156">
        <v>0.14499999999999999</v>
      </c>
      <c r="Y636" s="156">
        <v>1E-3</v>
      </c>
      <c r="Z636" s="156">
        <v>2.5999999999999999E-2</v>
      </c>
      <c r="AA636" s="156">
        <v>7.0000000000000001E-3</v>
      </c>
      <c r="AB636" s="156">
        <v>4.7E-2</v>
      </c>
    </row>
    <row r="637" spans="1:28" x14ac:dyDescent="0.25">
      <c r="A637" s="87" t="s">
        <v>2063</v>
      </c>
      <c r="B637" s="156" t="s">
        <v>294</v>
      </c>
      <c r="C637" s="156">
        <v>0.20958083832335328</v>
      </c>
      <c r="D637" s="156">
        <v>0.38922155688622756</v>
      </c>
      <c r="E637" s="156">
        <v>0.1317365269461078</v>
      </c>
      <c r="F637" s="156">
        <v>5.9880239520958087E-3</v>
      </c>
      <c r="G637" s="156">
        <v>0.24550898203592814</v>
      </c>
      <c r="H637" s="156" t="s">
        <v>294</v>
      </c>
      <c r="I637" s="156">
        <v>1.7964071856287425E-2</v>
      </c>
      <c r="J637" s="156">
        <v>1.0000000000000002</v>
      </c>
      <c r="K637" s="87">
        <v>167</v>
      </c>
      <c r="L637" s="87"/>
      <c r="M637" s="156" t="s">
        <v>294</v>
      </c>
      <c r="N637" s="156" t="s">
        <v>294</v>
      </c>
      <c r="O637" s="156">
        <v>0.155</v>
      </c>
      <c r="P637" s="156">
        <v>0.27700000000000002</v>
      </c>
      <c r="Q637" s="156">
        <v>0.31900000000000001</v>
      </c>
      <c r="R637" s="156">
        <v>0.46500000000000002</v>
      </c>
      <c r="S637" s="156">
        <v>8.8999999999999996E-2</v>
      </c>
      <c r="T637" s="156">
        <v>0.191</v>
      </c>
      <c r="U637" s="156">
        <v>1E-3</v>
      </c>
      <c r="V637" s="156">
        <v>3.3000000000000002E-2</v>
      </c>
      <c r="W637" s="156">
        <v>0.186</v>
      </c>
      <c r="X637" s="156">
        <v>0.316</v>
      </c>
      <c r="Y637" s="156" t="s">
        <v>294</v>
      </c>
      <c r="Z637" s="156" t="s">
        <v>294</v>
      </c>
      <c r="AA637" s="156">
        <v>6.0000000000000001E-3</v>
      </c>
      <c r="AB637" s="156">
        <v>5.0999999999999997E-2</v>
      </c>
    </row>
    <row r="638" spans="1:28" x14ac:dyDescent="0.25">
      <c r="A638" s="87" t="s">
        <v>2064</v>
      </c>
      <c r="B638" s="156" t="s">
        <v>294</v>
      </c>
      <c r="C638" s="156">
        <v>0.198798470780994</v>
      </c>
      <c r="D638" s="156">
        <v>0.34188967777170942</v>
      </c>
      <c r="E638" s="156">
        <v>0.16439104314582195</v>
      </c>
      <c r="F638" s="156">
        <v>1.9115237575095576E-2</v>
      </c>
      <c r="G638" s="156">
        <v>0.25013653741125069</v>
      </c>
      <c r="H638" s="156">
        <v>3.2768978700163844E-3</v>
      </c>
      <c r="I638" s="156">
        <v>2.2392135445111962E-2</v>
      </c>
      <c r="J638" s="156">
        <v>1</v>
      </c>
      <c r="K638" s="87">
        <v>1831</v>
      </c>
      <c r="L638" s="87"/>
      <c r="M638" s="156" t="s">
        <v>294</v>
      </c>
      <c r="N638" s="156" t="s">
        <v>294</v>
      </c>
      <c r="O638" s="156">
        <v>0.18099999999999999</v>
      </c>
      <c r="P638" s="156">
        <v>0.218</v>
      </c>
      <c r="Q638" s="156">
        <v>0.32100000000000001</v>
      </c>
      <c r="R638" s="156">
        <v>0.36399999999999999</v>
      </c>
      <c r="S638" s="156">
        <v>0.14799999999999999</v>
      </c>
      <c r="T638" s="156">
        <v>0.182</v>
      </c>
      <c r="U638" s="156">
        <v>1.4E-2</v>
      </c>
      <c r="V638" s="156">
        <v>2.5999999999999999E-2</v>
      </c>
      <c r="W638" s="156">
        <v>0.23100000000000001</v>
      </c>
      <c r="X638" s="156">
        <v>0.27</v>
      </c>
      <c r="Y638" s="156">
        <v>2E-3</v>
      </c>
      <c r="Z638" s="156">
        <v>7.0000000000000001E-3</v>
      </c>
      <c r="AA638" s="156">
        <v>1.7000000000000001E-2</v>
      </c>
      <c r="AB638" s="156">
        <v>0.03</v>
      </c>
    </row>
    <row r="639" spans="1:28" x14ac:dyDescent="0.25">
      <c r="A639" s="87" t="s">
        <v>2065</v>
      </c>
      <c r="B639" s="156" t="s">
        <v>294</v>
      </c>
      <c r="C639" s="156">
        <v>2.6578073089700997E-2</v>
      </c>
      <c r="D639" s="156">
        <v>0.28737541528239202</v>
      </c>
      <c r="E639" s="156">
        <v>0.13787375415282391</v>
      </c>
      <c r="F639" s="156">
        <v>3.4883720930232558E-2</v>
      </c>
      <c r="G639" s="156">
        <v>0.48671096345514953</v>
      </c>
      <c r="H639" s="156">
        <v>3.3222591362126247E-3</v>
      </c>
      <c r="I639" s="156">
        <v>2.3255813953488372E-2</v>
      </c>
      <c r="J639" s="156">
        <v>1</v>
      </c>
      <c r="K639" s="87">
        <v>602</v>
      </c>
      <c r="L639" s="87"/>
      <c r="M639" s="156" t="s">
        <v>294</v>
      </c>
      <c r="N639" s="156" t="s">
        <v>294</v>
      </c>
      <c r="O639" s="156">
        <v>1.6E-2</v>
      </c>
      <c r="P639" s="156">
        <v>4.2999999999999997E-2</v>
      </c>
      <c r="Q639" s="156">
        <v>0.253</v>
      </c>
      <c r="R639" s="156">
        <v>0.32500000000000001</v>
      </c>
      <c r="S639" s="156">
        <v>0.113</v>
      </c>
      <c r="T639" s="156">
        <v>0.16800000000000001</v>
      </c>
      <c r="U639" s="156">
        <v>2.3E-2</v>
      </c>
      <c r="V639" s="156">
        <v>5.2999999999999999E-2</v>
      </c>
      <c r="W639" s="156">
        <v>0.44700000000000001</v>
      </c>
      <c r="X639" s="156">
        <v>0.52700000000000002</v>
      </c>
      <c r="Y639" s="156">
        <v>1E-3</v>
      </c>
      <c r="Z639" s="156">
        <v>1.2E-2</v>
      </c>
      <c r="AA639" s="156">
        <v>1.4E-2</v>
      </c>
      <c r="AB639" s="156">
        <v>3.9E-2</v>
      </c>
    </row>
    <row r="640" spans="1:28" x14ac:dyDescent="0.25">
      <c r="A640" s="87" t="s">
        <v>2066</v>
      </c>
      <c r="B640" s="156" t="s">
        <v>294</v>
      </c>
      <c r="C640" s="156">
        <v>0.10379464285714286</v>
      </c>
      <c r="D640" s="156">
        <v>0.4810267857142857</v>
      </c>
      <c r="E640" s="156">
        <v>0.13950892857142858</v>
      </c>
      <c r="F640" s="156">
        <v>1.8973214285714284E-2</v>
      </c>
      <c r="G640" s="156">
        <v>0.20200892857142858</v>
      </c>
      <c r="H640" s="156">
        <v>1.1160714285714285E-3</v>
      </c>
      <c r="I640" s="156">
        <v>5.3571428571428568E-2</v>
      </c>
      <c r="J640" s="156">
        <v>1</v>
      </c>
      <c r="K640" s="87">
        <v>896</v>
      </c>
      <c r="L640" s="87"/>
      <c r="M640" s="156" t="s">
        <v>294</v>
      </c>
      <c r="N640" s="156" t="s">
        <v>294</v>
      </c>
      <c r="O640" s="156">
        <v>8.5000000000000006E-2</v>
      </c>
      <c r="P640" s="156">
        <v>0.125</v>
      </c>
      <c r="Q640" s="156">
        <v>0.44800000000000001</v>
      </c>
      <c r="R640" s="156">
        <v>0.51400000000000001</v>
      </c>
      <c r="S640" s="156">
        <v>0.11799999999999999</v>
      </c>
      <c r="T640" s="156">
        <v>0.16400000000000001</v>
      </c>
      <c r="U640" s="156">
        <v>1.2E-2</v>
      </c>
      <c r="V640" s="156">
        <v>0.03</v>
      </c>
      <c r="W640" s="156">
        <v>0.17699999999999999</v>
      </c>
      <c r="X640" s="156">
        <v>0.23</v>
      </c>
      <c r="Y640" s="156">
        <v>0</v>
      </c>
      <c r="Z640" s="156">
        <v>6.0000000000000001E-3</v>
      </c>
      <c r="AA640" s="156">
        <v>4.1000000000000002E-2</v>
      </c>
      <c r="AB640" s="156">
        <v>7.0000000000000007E-2</v>
      </c>
    </row>
    <row r="641" spans="1:28" x14ac:dyDescent="0.25">
      <c r="A641" s="87" t="s">
        <v>2067</v>
      </c>
      <c r="B641" s="156" t="s">
        <v>294</v>
      </c>
      <c r="C641" s="156">
        <v>6.2937062937062943E-2</v>
      </c>
      <c r="D641" s="156">
        <v>0.33566433566433568</v>
      </c>
      <c r="E641" s="156">
        <v>0.12587412587412589</v>
      </c>
      <c r="F641" s="156">
        <v>6.9930069930069935E-2</v>
      </c>
      <c r="G641" s="156">
        <v>0.3776223776223776</v>
      </c>
      <c r="H641" s="156" t="s">
        <v>294</v>
      </c>
      <c r="I641" s="156">
        <v>2.7972027972027972E-2</v>
      </c>
      <c r="J641" s="156">
        <v>1</v>
      </c>
      <c r="K641" s="87">
        <v>143</v>
      </c>
      <c r="L641" s="87"/>
      <c r="M641" s="156" t="s">
        <v>294</v>
      </c>
      <c r="N641" s="156" t="s">
        <v>294</v>
      </c>
      <c r="O641" s="156">
        <v>3.3000000000000002E-2</v>
      </c>
      <c r="P641" s="156">
        <v>0.115</v>
      </c>
      <c r="Q641" s="156">
        <v>0.26300000000000001</v>
      </c>
      <c r="R641" s="156">
        <v>0.41599999999999998</v>
      </c>
      <c r="S641" s="156">
        <v>8.1000000000000003E-2</v>
      </c>
      <c r="T641" s="156">
        <v>0.19</v>
      </c>
      <c r="U641" s="156">
        <v>3.7999999999999999E-2</v>
      </c>
      <c r="V641" s="156">
        <v>0.124</v>
      </c>
      <c r="W641" s="156">
        <v>0.30199999999999999</v>
      </c>
      <c r="X641" s="156">
        <v>0.45900000000000002</v>
      </c>
      <c r="Y641" s="156" t="s">
        <v>294</v>
      </c>
      <c r="Z641" s="156" t="s">
        <v>294</v>
      </c>
      <c r="AA641" s="156">
        <v>1.0999999999999999E-2</v>
      </c>
      <c r="AB641" s="156">
        <v>7.0000000000000007E-2</v>
      </c>
    </row>
    <row r="642" spans="1:28" x14ac:dyDescent="0.25">
      <c r="A642" s="87" t="s">
        <v>2068</v>
      </c>
      <c r="B642" s="156" t="s">
        <v>294</v>
      </c>
      <c r="C642" s="156">
        <v>9.1537132987910191E-2</v>
      </c>
      <c r="D642" s="156">
        <v>0.28151986183074268</v>
      </c>
      <c r="E642" s="156">
        <v>0.15198618307426598</v>
      </c>
      <c r="F642" s="156">
        <v>1.2089810017271158E-2</v>
      </c>
      <c r="G642" s="156">
        <v>0.40932642487046633</v>
      </c>
      <c r="H642" s="156">
        <v>6.9084628670120895E-3</v>
      </c>
      <c r="I642" s="156">
        <v>4.6632124352331605E-2</v>
      </c>
      <c r="J642" s="156">
        <v>1</v>
      </c>
      <c r="K642" s="87">
        <v>579</v>
      </c>
      <c r="L642" s="87"/>
      <c r="M642" s="156" t="s">
        <v>294</v>
      </c>
      <c r="N642" s="156" t="s">
        <v>294</v>
      </c>
      <c r="O642" s="156">
        <v>7.0999999999999994E-2</v>
      </c>
      <c r="P642" s="156">
        <v>0.11799999999999999</v>
      </c>
      <c r="Q642" s="156">
        <v>0.246</v>
      </c>
      <c r="R642" s="156">
        <v>0.32</v>
      </c>
      <c r="S642" s="156">
        <v>0.125</v>
      </c>
      <c r="T642" s="156">
        <v>0.184</v>
      </c>
      <c r="U642" s="156">
        <v>6.0000000000000001E-3</v>
      </c>
      <c r="V642" s="156">
        <v>2.5000000000000001E-2</v>
      </c>
      <c r="W642" s="156">
        <v>0.37</v>
      </c>
      <c r="X642" s="156">
        <v>0.45</v>
      </c>
      <c r="Y642" s="156">
        <v>3.0000000000000001E-3</v>
      </c>
      <c r="Z642" s="156">
        <v>1.7999999999999999E-2</v>
      </c>
      <c r="AA642" s="156">
        <v>3.2000000000000001E-2</v>
      </c>
      <c r="AB642" s="156">
        <v>6.7000000000000004E-2</v>
      </c>
    </row>
    <row r="643" spans="1:28" x14ac:dyDescent="0.25">
      <c r="A643" s="87" t="s">
        <v>2069</v>
      </c>
      <c r="B643" s="156" t="s">
        <v>294</v>
      </c>
      <c r="C643" s="156">
        <v>0.24794379712131598</v>
      </c>
      <c r="D643" s="156">
        <v>0.22472583961617545</v>
      </c>
      <c r="E643" s="156">
        <v>0.10949280328992461</v>
      </c>
      <c r="F643" s="156">
        <v>1.4907470870459219E-2</v>
      </c>
      <c r="G643" s="156">
        <v>0.37123029472241259</v>
      </c>
      <c r="H643" s="156">
        <v>5.9115832762165867E-3</v>
      </c>
      <c r="I643" s="156">
        <v>2.5788211103495544E-2</v>
      </c>
      <c r="J643" s="156">
        <v>0.99999999999999989</v>
      </c>
      <c r="K643" s="87">
        <v>11672</v>
      </c>
      <c r="L643" s="87"/>
      <c r="M643" s="156" t="s">
        <v>294</v>
      </c>
      <c r="N643" s="156" t="s">
        <v>294</v>
      </c>
      <c r="O643" s="156">
        <v>0.24</v>
      </c>
      <c r="P643" s="156">
        <v>0.25600000000000001</v>
      </c>
      <c r="Q643" s="156">
        <v>0.217</v>
      </c>
      <c r="R643" s="156">
        <v>0.23200000000000001</v>
      </c>
      <c r="S643" s="156">
        <v>0.104</v>
      </c>
      <c r="T643" s="156">
        <v>0.115</v>
      </c>
      <c r="U643" s="156">
        <v>1.2999999999999999E-2</v>
      </c>
      <c r="V643" s="156">
        <v>1.7000000000000001E-2</v>
      </c>
      <c r="W643" s="156">
        <v>0.36299999999999999</v>
      </c>
      <c r="X643" s="156">
        <v>0.38</v>
      </c>
      <c r="Y643" s="156">
        <v>5.0000000000000001E-3</v>
      </c>
      <c r="Z643" s="156">
        <v>7.0000000000000001E-3</v>
      </c>
      <c r="AA643" s="156">
        <v>2.3E-2</v>
      </c>
      <c r="AB643" s="156">
        <v>2.9000000000000001E-2</v>
      </c>
    </row>
    <row r="644" spans="1:28" x14ac:dyDescent="0.25">
      <c r="A644" s="87" t="s">
        <v>2070</v>
      </c>
      <c r="B644" s="156" t="s">
        <v>294</v>
      </c>
      <c r="C644" s="156">
        <v>0.58227848101265822</v>
      </c>
      <c r="D644" s="156">
        <v>0.31645569620253167</v>
      </c>
      <c r="E644" s="156">
        <v>5.0632911392405063E-2</v>
      </c>
      <c r="F644" s="156" t="s">
        <v>294</v>
      </c>
      <c r="G644" s="156">
        <v>2.5316455696202531E-2</v>
      </c>
      <c r="H644" s="156" t="s">
        <v>294</v>
      </c>
      <c r="I644" s="156">
        <v>2.5316455696202531E-2</v>
      </c>
      <c r="J644" s="156">
        <v>1</v>
      </c>
      <c r="K644" s="87">
        <v>79</v>
      </c>
      <c r="L644" s="87"/>
      <c r="M644" s="156" t="s">
        <v>294</v>
      </c>
      <c r="N644" s="156" t="s">
        <v>294</v>
      </c>
      <c r="O644" s="156">
        <v>0.47199999999999998</v>
      </c>
      <c r="P644" s="156">
        <v>0.68500000000000005</v>
      </c>
      <c r="Q644" s="156">
        <v>0.224</v>
      </c>
      <c r="R644" s="156">
        <v>0.42499999999999999</v>
      </c>
      <c r="S644" s="156">
        <v>0.02</v>
      </c>
      <c r="T644" s="156">
        <v>0.123</v>
      </c>
      <c r="U644" s="156" t="s">
        <v>294</v>
      </c>
      <c r="V644" s="156" t="s">
        <v>294</v>
      </c>
      <c r="W644" s="156">
        <v>7.0000000000000001E-3</v>
      </c>
      <c r="X644" s="156">
        <v>8.7999999999999995E-2</v>
      </c>
      <c r="Y644" s="156" t="s">
        <v>294</v>
      </c>
      <c r="Z644" s="156" t="s">
        <v>294</v>
      </c>
      <c r="AA644" s="156">
        <v>7.0000000000000001E-3</v>
      </c>
      <c r="AB644" s="156">
        <v>8.7999999999999995E-2</v>
      </c>
    </row>
    <row r="645" spans="1:28" x14ac:dyDescent="0.25">
      <c r="A645" s="87" t="s">
        <v>2071</v>
      </c>
      <c r="B645" s="156" t="s">
        <v>294</v>
      </c>
      <c r="C645" s="156">
        <v>0.41261633919338159</v>
      </c>
      <c r="D645" s="156">
        <v>0.4012409513960703</v>
      </c>
      <c r="E645" s="156">
        <v>7.6525336091003107E-2</v>
      </c>
      <c r="F645" s="156">
        <v>5.6876938986556358E-3</v>
      </c>
      <c r="G645" s="156">
        <v>2.9472595656670115E-2</v>
      </c>
      <c r="H645" s="156" t="s">
        <v>294</v>
      </c>
      <c r="I645" s="156">
        <v>7.4457083764219237E-2</v>
      </c>
      <c r="J645" s="156">
        <v>1</v>
      </c>
      <c r="K645" s="87">
        <v>1934</v>
      </c>
      <c r="L645" s="87"/>
      <c r="M645" s="156" t="s">
        <v>294</v>
      </c>
      <c r="N645" s="156" t="s">
        <v>294</v>
      </c>
      <c r="O645" s="156">
        <v>0.39100000000000001</v>
      </c>
      <c r="P645" s="156">
        <v>0.435</v>
      </c>
      <c r="Q645" s="156">
        <v>0.38</v>
      </c>
      <c r="R645" s="156">
        <v>0.42299999999999999</v>
      </c>
      <c r="S645" s="156">
        <v>6.5000000000000002E-2</v>
      </c>
      <c r="T645" s="156">
        <v>8.8999999999999996E-2</v>
      </c>
      <c r="U645" s="156">
        <v>3.0000000000000001E-3</v>
      </c>
      <c r="V645" s="156">
        <v>0.01</v>
      </c>
      <c r="W645" s="156">
        <v>2.3E-2</v>
      </c>
      <c r="X645" s="156">
        <v>3.7999999999999999E-2</v>
      </c>
      <c r="Y645" s="156" t="s">
        <v>294</v>
      </c>
      <c r="Z645" s="156" t="s">
        <v>294</v>
      </c>
      <c r="AA645" s="156">
        <v>6.4000000000000001E-2</v>
      </c>
      <c r="AB645" s="156">
        <v>8.6999999999999994E-2</v>
      </c>
    </row>
    <row r="646" spans="1:28" x14ac:dyDescent="0.25">
      <c r="A646" s="87" t="s">
        <v>2072</v>
      </c>
      <c r="B646" s="156" t="s">
        <v>294</v>
      </c>
      <c r="C646" s="156">
        <v>5.9880239520958087E-3</v>
      </c>
      <c r="D646" s="156">
        <v>0.29041916167664672</v>
      </c>
      <c r="E646" s="156">
        <v>0.15269461077844312</v>
      </c>
      <c r="F646" s="156">
        <v>3.2934131736526949E-2</v>
      </c>
      <c r="G646" s="156">
        <v>0.50598802395209586</v>
      </c>
      <c r="H646" s="156" t="s">
        <v>294</v>
      </c>
      <c r="I646" s="156">
        <v>1.1976047904191617E-2</v>
      </c>
      <c r="J646" s="156">
        <v>1</v>
      </c>
      <c r="K646" s="87">
        <v>334</v>
      </c>
      <c r="L646" s="87"/>
      <c r="M646" s="156" t="s">
        <v>294</v>
      </c>
      <c r="N646" s="156" t="s">
        <v>294</v>
      </c>
      <c r="O646" s="156">
        <v>2E-3</v>
      </c>
      <c r="P646" s="156">
        <v>2.1999999999999999E-2</v>
      </c>
      <c r="Q646" s="156">
        <v>0.24399999999999999</v>
      </c>
      <c r="R646" s="156">
        <v>0.34100000000000003</v>
      </c>
      <c r="S646" s="156">
        <v>0.11799999999999999</v>
      </c>
      <c r="T646" s="156">
        <v>0.19500000000000001</v>
      </c>
      <c r="U646" s="156">
        <v>1.7999999999999999E-2</v>
      </c>
      <c r="V646" s="156">
        <v>5.8000000000000003E-2</v>
      </c>
      <c r="W646" s="156">
        <v>0.45300000000000001</v>
      </c>
      <c r="X646" s="156">
        <v>0.55900000000000005</v>
      </c>
      <c r="Y646" s="156" t="s">
        <v>294</v>
      </c>
      <c r="Z646" s="156" t="s">
        <v>294</v>
      </c>
      <c r="AA646" s="156">
        <v>5.0000000000000001E-3</v>
      </c>
      <c r="AB646" s="156">
        <v>0.03</v>
      </c>
    </row>
    <row r="647" spans="1:28" x14ac:dyDescent="0.25">
      <c r="A647" s="87" t="s">
        <v>2073</v>
      </c>
      <c r="B647" s="156" t="s">
        <v>294</v>
      </c>
      <c r="C647" s="156">
        <v>0.21966794380587484</v>
      </c>
      <c r="D647" s="156">
        <v>0.24521072796934865</v>
      </c>
      <c r="E647" s="156">
        <v>0.17369093231162197</v>
      </c>
      <c r="F647" s="156">
        <v>1.7879948914431672E-2</v>
      </c>
      <c r="G647" s="156">
        <v>0.32567049808429116</v>
      </c>
      <c r="H647" s="156" t="s">
        <v>294</v>
      </c>
      <c r="I647" s="156">
        <v>1.7879948914431672E-2</v>
      </c>
      <c r="J647" s="156">
        <v>0.99999999999999989</v>
      </c>
      <c r="K647" s="87">
        <v>783</v>
      </c>
      <c r="L647" s="87"/>
      <c r="M647" s="156" t="s">
        <v>294</v>
      </c>
      <c r="N647" s="156" t="s">
        <v>294</v>
      </c>
      <c r="O647" s="156">
        <v>0.192</v>
      </c>
      <c r="P647" s="156">
        <v>0.25</v>
      </c>
      <c r="Q647" s="156">
        <v>0.216</v>
      </c>
      <c r="R647" s="156">
        <v>0.27700000000000002</v>
      </c>
      <c r="S647" s="156">
        <v>0.14899999999999999</v>
      </c>
      <c r="T647" s="156">
        <v>0.20200000000000001</v>
      </c>
      <c r="U647" s="156">
        <v>1.0999999999999999E-2</v>
      </c>
      <c r="V647" s="156">
        <v>0.03</v>
      </c>
      <c r="W647" s="156">
        <v>0.29399999999999998</v>
      </c>
      <c r="X647" s="156">
        <v>0.35899999999999999</v>
      </c>
      <c r="Y647" s="156" t="s">
        <v>294</v>
      </c>
      <c r="Z647" s="156" t="s">
        <v>294</v>
      </c>
      <c r="AA647" s="156">
        <v>1.0999999999999999E-2</v>
      </c>
      <c r="AB647" s="156">
        <v>0.03</v>
      </c>
    </row>
    <row r="648" spans="1:28" x14ac:dyDescent="0.25">
      <c r="A648" s="87" t="s">
        <v>2074</v>
      </c>
      <c r="B648" s="156" t="s">
        <v>294</v>
      </c>
      <c r="C648" s="156">
        <v>0.13787878787878788</v>
      </c>
      <c r="D648" s="156">
        <v>0.35984848484848486</v>
      </c>
      <c r="E648" s="156">
        <v>0.12878787878787878</v>
      </c>
      <c r="F648" s="156">
        <v>2.1969696969696969E-2</v>
      </c>
      <c r="G648" s="156">
        <v>0.32424242424242422</v>
      </c>
      <c r="H648" s="156">
        <v>2.2727272727272726E-3</v>
      </c>
      <c r="I648" s="156">
        <v>2.5000000000000001E-2</v>
      </c>
      <c r="J648" s="156">
        <v>1</v>
      </c>
      <c r="K648" s="87">
        <v>1320</v>
      </c>
      <c r="L648" s="87"/>
      <c r="M648" s="156" t="s">
        <v>294</v>
      </c>
      <c r="N648" s="156" t="s">
        <v>294</v>
      </c>
      <c r="O648" s="156">
        <v>0.12</v>
      </c>
      <c r="P648" s="156">
        <v>0.158</v>
      </c>
      <c r="Q648" s="156">
        <v>0.33400000000000002</v>
      </c>
      <c r="R648" s="156">
        <v>0.38600000000000001</v>
      </c>
      <c r="S648" s="156">
        <v>0.112</v>
      </c>
      <c r="T648" s="156">
        <v>0.14799999999999999</v>
      </c>
      <c r="U648" s="156">
        <v>1.4999999999999999E-2</v>
      </c>
      <c r="V648" s="156">
        <v>3.1E-2</v>
      </c>
      <c r="W648" s="156">
        <v>0.3</v>
      </c>
      <c r="X648" s="156">
        <v>0.35</v>
      </c>
      <c r="Y648" s="156">
        <v>1E-3</v>
      </c>
      <c r="Z648" s="156">
        <v>7.0000000000000001E-3</v>
      </c>
      <c r="AA648" s="156">
        <v>1.7999999999999999E-2</v>
      </c>
      <c r="AB648" s="156">
        <v>3.5000000000000003E-2</v>
      </c>
    </row>
    <row r="649" spans="1:28" x14ac:dyDescent="0.25">
      <c r="A649" s="87" t="s">
        <v>2075</v>
      </c>
      <c r="B649" s="156" t="s">
        <v>294</v>
      </c>
      <c r="C649" s="156">
        <v>0.19900497512437812</v>
      </c>
      <c r="D649" s="156">
        <v>0.34864140834290086</v>
      </c>
      <c r="E649" s="156">
        <v>0.12667432070417145</v>
      </c>
      <c r="F649" s="156">
        <v>2.2579410639112132E-2</v>
      </c>
      <c r="G649" s="156">
        <v>0.2659778032912361</v>
      </c>
      <c r="H649" s="156">
        <v>1.9135093761959434E-3</v>
      </c>
      <c r="I649" s="156">
        <v>3.5208572522005356E-2</v>
      </c>
      <c r="J649" s="156">
        <v>1</v>
      </c>
      <c r="K649" s="87">
        <v>2613</v>
      </c>
      <c r="L649" s="87"/>
      <c r="M649" s="156" t="s">
        <v>294</v>
      </c>
      <c r="N649" s="156" t="s">
        <v>294</v>
      </c>
      <c r="O649" s="156">
        <v>0.184</v>
      </c>
      <c r="P649" s="156">
        <v>0.215</v>
      </c>
      <c r="Q649" s="156">
        <v>0.33100000000000002</v>
      </c>
      <c r="R649" s="156">
        <v>0.36699999999999999</v>
      </c>
      <c r="S649" s="156">
        <v>0.114</v>
      </c>
      <c r="T649" s="156">
        <v>0.14000000000000001</v>
      </c>
      <c r="U649" s="156">
        <v>1.7999999999999999E-2</v>
      </c>
      <c r="V649" s="156">
        <v>2.9000000000000001E-2</v>
      </c>
      <c r="W649" s="156">
        <v>0.249</v>
      </c>
      <c r="X649" s="156">
        <v>0.28299999999999997</v>
      </c>
      <c r="Y649" s="156">
        <v>1E-3</v>
      </c>
      <c r="Z649" s="156">
        <v>4.0000000000000001E-3</v>
      </c>
      <c r="AA649" s="156">
        <v>2.9000000000000001E-2</v>
      </c>
      <c r="AB649" s="156">
        <v>4.2999999999999997E-2</v>
      </c>
    </row>
    <row r="650" spans="1:28" x14ac:dyDescent="0.25">
      <c r="A650" s="87" t="s">
        <v>2076</v>
      </c>
      <c r="B650" s="156" t="s">
        <v>294</v>
      </c>
      <c r="C650" s="156">
        <v>0.35908649173955298</v>
      </c>
      <c r="D650" s="156">
        <v>0.21379980563654033</v>
      </c>
      <c r="E650" s="156">
        <v>9.7181729834791064E-2</v>
      </c>
      <c r="F650" s="156">
        <v>0.10398445092322643</v>
      </c>
      <c r="G650" s="156">
        <v>0.19096209912536444</v>
      </c>
      <c r="H650" s="156">
        <v>2.4295432458697765E-3</v>
      </c>
      <c r="I650" s="156">
        <v>3.2555879494655007E-2</v>
      </c>
      <c r="J650" s="156">
        <v>0.99999999999999989</v>
      </c>
      <c r="K650" s="87">
        <v>2058</v>
      </c>
      <c r="L650" s="87"/>
      <c r="M650" s="156" t="s">
        <v>294</v>
      </c>
      <c r="N650" s="156" t="s">
        <v>294</v>
      </c>
      <c r="O650" s="156">
        <v>0.33900000000000002</v>
      </c>
      <c r="P650" s="156">
        <v>0.38</v>
      </c>
      <c r="Q650" s="156">
        <v>0.19700000000000001</v>
      </c>
      <c r="R650" s="156">
        <v>0.23200000000000001</v>
      </c>
      <c r="S650" s="156">
        <v>8.5000000000000006E-2</v>
      </c>
      <c r="T650" s="156">
        <v>0.111</v>
      </c>
      <c r="U650" s="156">
        <v>9.1999999999999998E-2</v>
      </c>
      <c r="V650" s="156">
        <v>0.11799999999999999</v>
      </c>
      <c r="W650" s="156">
        <v>0.17499999999999999</v>
      </c>
      <c r="X650" s="156">
        <v>0.20899999999999999</v>
      </c>
      <c r="Y650" s="156">
        <v>1E-3</v>
      </c>
      <c r="Z650" s="156">
        <v>6.0000000000000001E-3</v>
      </c>
      <c r="AA650" s="156">
        <v>2.5999999999999999E-2</v>
      </c>
      <c r="AB650" s="156">
        <v>4.1000000000000002E-2</v>
      </c>
    </row>
    <row r="651" spans="1:28" x14ac:dyDescent="0.25">
      <c r="A651" s="87" t="s">
        <v>2077</v>
      </c>
      <c r="B651" s="156" t="s">
        <v>294</v>
      </c>
      <c r="C651" s="156">
        <v>0.15</v>
      </c>
      <c r="D651" s="156">
        <v>0.375</v>
      </c>
      <c r="E651" s="156">
        <v>0.25833333333333336</v>
      </c>
      <c r="F651" s="156">
        <v>3.888888888888889E-2</v>
      </c>
      <c r="G651" s="156">
        <v>0.15277777777777779</v>
      </c>
      <c r="H651" s="156" t="s">
        <v>294</v>
      </c>
      <c r="I651" s="156">
        <v>2.5000000000000001E-2</v>
      </c>
      <c r="J651" s="156">
        <v>1</v>
      </c>
      <c r="K651" s="87">
        <v>360</v>
      </c>
      <c r="L651" s="87"/>
      <c r="M651" s="156" t="s">
        <v>294</v>
      </c>
      <c r="N651" s="156" t="s">
        <v>294</v>
      </c>
      <c r="O651" s="156">
        <v>0.11700000000000001</v>
      </c>
      <c r="P651" s="156">
        <v>0.191</v>
      </c>
      <c r="Q651" s="156">
        <v>0.32700000000000001</v>
      </c>
      <c r="R651" s="156">
        <v>0.42599999999999999</v>
      </c>
      <c r="S651" s="156">
        <v>0.216</v>
      </c>
      <c r="T651" s="156">
        <v>0.30599999999999999</v>
      </c>
      <c r="U651" s="156">
        <v>2.3E-2</v>
      </c>
      <c r="V651" s="156">
        <v>6.4000000000000001E-2</v>
      </c>
      <c r="W651" s="156">
        <v>0.11899999999999999</v>
      </c>
      <c r="X651" s="156">
        <v>0.19400000000000001</v>
      </c>
      <c r="Y651" s="156" t="s">
        <v>294</v>
      </c>
      <c r="Z651" s="156" t="s">
        <v>294</v>
      </c>
      <c r="AA651" s="156">
        <v>1.2999999999999999E-2</v>
      </c>
      <c r="AB651" s="156">
        <v>4.7E-2</v>
      </c>
    </row>
    <row r="652" spans="1:28" x14ac:dyDescent="0.25">
      <c r="A652" s="87" t="s">
        <v>2078</v>
      </c>
      <c r="B652" s="156" t="s">
        <v>294</v>
      </c>
      <c r="C652" s="156" t="s">
        <v>294</v>
      </c>
      <c r="D652" s="156">
        <v>0.42021276595744683</v>
      </c>
      <c r="E652" s="156">
        <v>0.25</v>
      </c>
      <c r="F652" s="156">
        <v>4.2553191489361701E-2</v>
      </c>
      <c r="G652" s="156">
        <v>0.26063829787234044</v>
      </c>
      <c r="H652" s="156" t="s">
        <v>294</v>
      </c>
      <c r="I652" s="156">
        <v>2.6595744680851064E-2</v>
      </c>
      <c r="J652" s="156">
        <v>0.99999999999999989</v>
      </c>
      <c r="K652" s="87">
        <v>188</v>
      </c>
      <c r="L652" s="87"/>
      <c r="M652" s="156" t="s">
        <v>294</v>
      </c>
      <c r="N652" s="156" t="s">
        <v>294</v>
      </c>
      <c r="O652" s="156" t="s">
        <v>294</v>
      </c>
      <c r="P652" s="156" t="s">
        <v>294</v>
      </c>
      <c r="Q652" s="156">
        <v>0.35199999999999998</v>
      </c>
      <c r="R652" s="156">
        <v>0.49199999999999999</v>
      </c>
      <c r="S652" s="156">
        <v>0.19400000000000001</v>
      </c>
      <c r="T652" s="156">
        <v>0.316</v>
      </c>
      <c r="U652" s="156">
        <v>2.1999999999999999E-2</v>
      </c>
      <c r="V652" s="156">
        <v>8.2000000000000003E-2</v>
      </c>
      <c r="W652" s="156">
        <v>0.20300000000000001</v>
      </c>
      <c r="X652" s="156">
        <v>0.32800000000000001</v>
      </c>
      <c r="Y652" s="156" t="s">
        <v>294</v>
      </c>
      <c r="Z652" s="156" t="s">
        <v>294</v>
      </c>
      <c r="AA652" s="156">
        <v>1.0999999999999999E-2</v>
      </c>
      <c r="AB652" s="156">
        <v>6.0999999999999999E-2</v>
      </c>
    </row>
    <row r="653" spans="1:28" x14ac:dyDescent="0.25">
      <c r="A653" s="87" t="s">
        <v>2079</v>
      </c>
      <c r="B653" s="156" t="s">
        <v>294</v>
      </c>
      <c r="C653" s="156">
        <v>8.0229226361031525E-2</v>
      </c>
      <c r="D653" s="156">
        <v>0.39828080229226359</v>
      </c>
      <c r="E653" s="156">
        <v>0.10315186246418338</v>
      </c>
      <c r="F653" s="156">
        <v>4.2979942693409739E-2</v>
      </c>
      <c r="G653" s="156">
        <v>0.33524355300859598</v>
      </c>
      <c r="H653" s="156">
        <v>8.5959885386819486E-3</v>
      </c>
      <c r="I653" s="156">
        <v>3.151862464183381E-2</v>
      </c>
      <c r="J653" s="156">
        <v>1</v>
      </c>
      <c r="K653" s="87">
        <v>349</v>
      </c>
      <c r="L653" s="87"/>
      <c r="M653" s="156" t="s">
        <v>294</v>
      </c>
      <c r="N653" s="156" t="s">
        <v>294</v>
      </c>
      <c r="O653" s="156">
        <v>5.6000000000000001E-2</v>
      </c>
      <c r="P653" s="156">
        <v>0.114</v>
      </c>
      <c r="Q653" s="156">
        <v>0.34799999999999998</v>
      </c>
      <c r="R653" s="156">
        <v>0.45</v>
      </c>
      <c r="S653" s="156">
        <v>7.4999999999999997E-2</v>
      </c>
      <c r="T653" s="156">
        <v>0.14000000000000001</v>
      </c>
      <c r="U653" s="156">
        <v>2.5999999999999999E-2</v>
      </c>
      <c r="V653" s="156">
        <v>7.0000000000000007E-2</v>
      </c>
      <c r="W653" s="156">
        <v>0.28799999999999998</v>
      </c>
      <c r="X653" s="156">
        <v>0.38600000000000001</v>
      </c>
      <c r="Y653" s="156">
        <v>3.0000000000000001E-3</v>
      </c>
      <c r="Z653" s="156">
        <v>2.5000000000000001E-2</v>
      </c>
      <c r="AA653" s="156">
        <v>1.7999999999999999E-2</v>
      </c>
      <c r="AB653" s="156">
        <v>5.6000000000000001E-2</v>
      </c>
    </row>
    <row r="654" spans="1:28" x14ac:dyDescent="0.25">
      <c r="A654" s="87" t="s">
        <v>2080</v>
      </c>
      <c r="B654" s="156">
        <v>6.7842605156037987E-4</v>
      </c>
      <c r="C654" s="156">
        <v>0.1587516960651289</v>
      </c>
      <c r="D654" s="156">
        <v>0.29172320217096337</v>
      </c>
      <c r="E654" s="156">
        <v>0.15332428765264586</v>
      </c>
      <c r="F654" s="156">
        <v>2.7137042062415198E-2</v>
      </c>
      <c r="G654" s="156">
        <v>0.33514246947082765</v>
      </c>
      <c r="H654" s="156">
        <v>4.0705563093622792E-3</v>
      </c>
      <c r="I654" s="156">
        <v>2.9172320217096336E-2</v>
      </c>
      <c r="J654" s="156">
        <v>0.99999999999999989</v>
      </c>
      <c r="K654" s="87">
        <v>1474</v>
      </c>
      <c r="L654" s="87"/>
      <c r="M654" s="156">
        <v>0</v>
      </c>
      <c r="N654" s="156">
        <v>4.0000000000000001E-3</v>
      </c>
      <c r="O654" s="156">
        <v>0.14099999999999999</v>
      </c>
      <c r="P654" s="156">
        <v>0.17799999999999999</v>
      </c>
      <c r="Q654" s="156">
        <v>0.26900000000000002</v>
      </c>
      <c r="R654" s="156">
        <v>0.315</v>
      </c>
      <c r="S654" s="156">
        <v>0.13600000000000001</v>
      </c>
      <c r="T654" s="156">
        <v>0.17299999999999999</v>
      </c>
      <c r="U654" s="156">
        <v>0.02</v>
      </c>
      <c r="V654" s="156">
        <v>3.6999999999999998E-2</v>
      </c>
      <c r="W654" s="156">
        <v>0.312</v>
      </c>
      <c r="X654" s="156">
        <v>0.36</v>
      </c>
      <c r="Y654" s="156">
        <v>2E-3</v>
      </c>
      <c r="Z654" s="156">
        <v>8.9999999999999993E-3</v>
      </c>
      <c r="AA654" s="156">
        <v>2.1999999999999999E-2</v>
      </c>
      <c r="AB654" s="156">
        <v>3.9E-2</v>
      </c>
    </row>
    <row r="655" spans="1:28" x14ac:dyDescent="0.25">
      <c r="A655" s="87" t="s">
        <v>2081</v>
      </c>
      <c r="B655" s="156" t="s">
        <v>294</v>
      </c>
      <c r="C655" s="156">
        <v>0.24637681159420291</v>
      </c>
      <c r="D655" s="156">
        <v>0.23340961098398169</v>
      </c>
      <c r="E655" s="156">
        <v>0.12509534706331046</v>
      </c>
      <c r="F655" s="156">
        <v>1.6018306636155607E-2</v>
      </c>
      <c r="G655" s="156">
        <v>0.32036613272311215</v>
      </c>
      <c r="H655" s="156">
        <v>8.3905415713196041E-3</v>
      </c>
      <c r="I655" s="156">
        <v>5.0343249427917618E-2</v>
      </c>
      <c r="J655" s="156">
        <v>1</v>
      </c>
      <c r="K655" s="87">
        <v>1311</v>
      </c>
      <c r="L655" s="87"/>
      <c r="M655" s="156" t="s">
        <v>294</v>
      </c>
      <c r="N655" s="156" t="s">
        <v>294</v>
      </c>
      <c r="O655" s="156">
        <v>0.224</v>
      </c>
      <c r="P655" s="156">
        <v>0.27</v>
      </c>
      <c r="Q655" s="156">
        <v>0.21099999999999999</v>
      </c>
      <c r="R655" s="156">
        <v>0.25700000000000001</v>
      </c>
      <c r="S655" s="156">
        <v>0.108</v>
      </c>
      <c r="T655" s="156">
        <v>0.14399999999999999</v>
      </c>
      <c r="U655" s="156">
        <v>1.0999999999999999E-2</v>
      </c>
      <c r="V655" s="156">
        <v>2.4E-2</v>
      </c>
      <c r="W655" s="156">
        <v>0.29599999999999999</v>
      </c>
      <c r="X655" s="156">
        <v>0.34599999999999997</v>
      </c>
      <c r="Y655" s="156">
        <v>5.0000000000000001E-3</v>
      </c>
      <c r="Z655" s="156">
        <v>1.4999999999999999E-2</v>
      </c>
      <c r="AA655" s="156">
        <v>0.04</v>
      </c>
      <c r="AB655" s="156">
        <v>6.4000000000000001E-2</v>
      </c>
    </row>
    <row r="656" spans="1:28" x14ac:dyDescent="0.25">
      <c r="A656" s="87" t="s">
        <v>2082</v>
      </c>
      <c r="B656" s="156" t="s">
        <v>294</v>
      </c>
      <c r="C656" s="156">
        <v>0.13693693693693693</v>
      </c>
      <c r="D656" s="156">
        <v>0.19864864864864865</v>
      </c>
      <c r="E656" s="156">
        <v>0.11936936936936937</v>
      </c>
      <c r="F656" s="156">
        <v>3.1981981981981981E-2</v>
      </c>
      <c r="G656" s="156">
        <v>0.46756756756756757</v>
      </c>
      <c r="H656" s="156">
        <v>6.3063063063063061E-3</v>
      </c>
      <c r="I656" s="156">
        <v>3.9189189189189191E-2</v>
      </c>
      <c r="J656" s="156">
        <v>1</v>
      </c>
      <c r="K656" s="87">
        <v>2220</v>
      </c>
      <c r="L656" s="87"/>
      <c r="M656" s="156" t="s">
        <v>294</v>
      </c>
      <c r="N656" s="156" t="s">
        <v>294</v>
      </c>
      <c r="O656" s="156">
        <v>0.123</v>
      </c>
      <c r="P656" s="156">
        <v>0.152</v>
      </c>
      <c r="Q656" s="156">
        <v>0.183</v>
      </c>
      <c r="R656" s="156">
        <v>0.216</v>
      </c>
      <c r="S656" s="156">
        <v>0.107</v>
      </c>
      <c r="T656" s="156">
        <v>0.13400000000000001</v>
      </c>
      <c r="U656" s="156">
        <v>2.5000000000000001E-2</v>
      </c>
      <c r="V656" s="156">
        <v>0.04</v>
      </c>
      <c r="W656" s="156">
        <v>0.44700000000000001</v>
      </c>
      <c r="X656" s="156">
        <v>0.48799999999999999</v>
      </c>
      <c r="Y656" s="156">
        <v>4.0000000000000001E-3</v>
      </c>
      <c r="Z656" s="156">
        <v>1.0999999999999999E-2</v>
      </c>
      <c r="AA656" s="156">
        <v>3.2000000000000001E-2</v>
      </c>
      <c r="AB656" s="156">
        <v>4.8000000000000001E-2</v>
      </c>
    </row>
    <row r="657" spans="1:28" x14ac:dyDescent="0.25">
      <c r="A657" s="87" t="s">
        <v>2083</v>
      </c>
      <c r="B657" s="156" t="s">
        <v>294</v>
      </c>
      <c r="C657" s="156">
        <v>0.3247827187579107</v>
      </c>
      <c r="D657" s="156">
        <v>0.42485866171631087</v>
      </c>
      <c r="E657" s="156">
        <v>0.11762720445532023</v>
      </c>
      <c r="F657" s="156">
        <v>2.2951649649818582E-2</v>
      </c>
      <c r="G657" s="156">
        <v>7.3411526453463841E-2</v>
      </c>
      <c r="H657" s="156">
        <v>2.5314319466711668E-4</v>
      </c>
      <c r="I657" s="156">
        <v>3.6115095772508647E-2</v>
      </c>
      <c r="J657" s="156">
        <v>0.99999999999999989</v>
      </c>
      <c r="K657" s="87">
        <v>11851</v>
      </c>
      <c r="L657" s="87"/>
      <c r="M657" s="156" t="s">
        <v>294</v>
      </c>
      <c r="N657" s="156" t="s">
        <v>294</v>
      </c>
      <c r="O657" s="156">
        <v>0.316</v>
      </c>
      <c r="P657" s="156">
        <v>0.33300000000000002</v>
      </c>
      <c r="Q657" s="156">
        <v>0.41599999999999998</v>
      </c>
      <c r="R657" s="156">
        <v>0.434</v>
      </c>
      <c r="S657" s="156">
        <v>0.112</v>
      </c>
      <c r="T657" s="156">
        <v>0.124</v>
      </c>
      <c r="U657" s="156">
        <v>0.02</v>
      </c>
      <c r="V657" s="156">
        <v>2.5999999999999999E-2</v>
      </c>
      <c r="W657" s="156">
        <v>6.9000000000000006E-2</v>
      </c>
      <c r="X657" s="156">
        <v>7.8E-2</v>
      </c>
      <c r="Y657" s="156">
        <v>0</v>
      </c>
      <c r="Z657" s="156">
        <v>1E-3</v>
      </c>
      <c r="AA657" s="156">
        <v>3.3000000000000002E-2</v>
      </c>
      <c r="AB657" s="156">
        <v>0.04</v>
      </c>
    </row>
    <row r="658" spans="1:28" x14ac:dyDescent="0.25">
      <c r="A658" s="87" t="s">
        <v>2084</v>
      </c>
      <c r="B658" s="156" t="s">
        <v>294</v>
      </c>
      <c r="C658" s="156">
        <v>0.12307692307692308</v>
      </c>
      <c r="D658" s="156">
        <v>0.36923076923076925</v>
      </c>
      <c r="E658" s="156">
        <v>0.15384615384615385</v>
      </c>
      <c r="F658" s="156">
        <v>3.0769230769230771E-2</v>
      </c>
      <c r="G658" s="156">
        <v>0.27692307692307694</v>
      </c>
      <c r="H658" s="156">
        <v>1.5384615384615385E-2</v>
      </c>
      <c r="I658" s="156">
        <v>3.0769230769230771E-2</v>
      </c>
      <c r="J658" s="156">
        <v>1</v>
      </c>
      <c r="K658" s="87">
        <v>65</v>
      </c>
      <c r="L658" s="87"/>
      <c r="M658" s="156" t="s">
        <v>294</v>
      </c>
      <c r="N658" s="156" t="s">
        <v>294</v>
      </c>
      <c r="O658" s="156">
        <v>6.4000000000000001E-2</v>
      </c>
      <c r="P658" s="156">
        <v>0.22500000000000001</v>
      </c>
      <c r="Q658" s="156">
        <v>0.26200000000000001</v>
      </c>
      <c r="R658" s="156">
        <v>0.49099999999999999</v>
      </c>
      <c r="S658" s="156">
        <v>8.5999999999999993E-2</v>
      </c>
      <c r="T658" s="156">
        <v>0.26100000000000001</v>
      </c>
      <c r="U658" s="156">
        <v>8.0000000000000002E-3</v>
      </c>
      <c r="V658" s="156">
        <v>0.105</v>
      </c>
      <c r="W658" s="156">
        <v>0.183</v>
      </c>
      <c r="X658" s="156">
        <v>0.39600000000000002</v>
      </c>
      <c r="Y658" s="156">
        <v>3.0000000000000001E-3</v>
      </c>
      <c r="Z658" s="156">
        <v>8.2000000000000003E-2</v>
      </c>
      <c r="AA658" s="156">
        <v>8.0000000000000002E-3</v>
      </c>
      <c r="AB658" s="156">
        <v>0.105</v>
      </c>
    </row>
    <row r="659" spans="1:28" x14ac:dyDescent="0.25">
      <c r="A659" s="87" t="s">
        <v>2085</v>
      </c>
      <c r="B659" s="156" t="s">
        <v>294</v>
      </c>
      <c r="C659" s="156">
        <v>0.1905940594059406</v>
      </c>
      <c r="D659" s="156">
        <v>0.36881188118811881</v>
      </c>
      <c r="E659" s="156">
        <v>0.1608910891089109</v>
      </c>
      <c r="F659" s="156">
        <v>7.4257425742574254E-3</v>
      </c>
      <c r="G659" s="156">
        <v>0.23267326732673269</v>
      </c>
      <c r="H659" s="156" t="s">
        <v>294</v>
      </c>
      <c r="I659" s="156">
        <v>3.9603960396039604E-2</v>
      </c>
      <c r="J659" s="156">
        <v>1</v>
      </c>
      <c r="K659" s="87">
        <v>404</v>
      </c>
      <c r="L659" s="87"/>
      <c r="M659" s="156" t="s">
        <v>294</v>
      </c>
      <c r="N659" s="156" t="s">
        <v>294</v>
      </c>
      <c r="O659" s="156">
        <v>0.155</v>
      </c>
      <c r="P659" s="156">
        <v>0.23200000000000001</v>
      </c>
      <c r="Q659" s="156">
        <v>0.32300000000000001</v>
      </c>
      <c r="R659" s="156">
        <v>0.41699999999999998</v>
      </c>
      <c r="S659" s="156">
        <v>0.128</v>
      </c>
      <c r="T659" s="156">
        <v>0.2</v>
      </c>
      <c r="U659" s="156">
        <v>3.0000000000000001E-3</v>
      </c>
      <c r="V659" s="156">
        <v>2.1999999999999999E-2</v>
      </c>
      <c r="W659" s="156">
        <v>0.19400000000000001</v>
      </c>
      <c r="X659" s="156">
        <v>0.27600000000000002</v>
      </c>
      <c r="Y659" s="156" t="s">
        <v>294</v>
      </c>
      <c r="Z659" s="156" t="s">
        <v>294</v>
      </c>
      <c r="AA659" s="156">
        <v>2.5000000000000001E-2</v>
      </c>
      <c r="AB659" s="156">
        <v>6.3E-2</v>
      </c>
    </row>
    <row r="660" spans="1:28" x14ac:dyDescent="0.25">
      <c r="A660" s="87" t="s">
        <v>2086</v>
      </c>
      <c r="B660" s="156" t="s">
        <v>294</v>
      </c>
      <c r="C660" s="156">
        <v>0.27115474520804111</v>
      </c>
      <c r="D660" s="156">
        <v>0.23422159887798036</v>
      </c>
      <c r="E660" s="156">
        <v>8.9761570827489479E-2</v>
      </c>
      <c r="F660" s="156">
        <v>9.8644226273959801E-2</v>
      </c>
      <c r="G660" s="156">
        <v>0.27676484338475921</v>
      </c>
      <c r="H660" s="156">
        <v>3.7400654511453952E-3</v>
      </c>
      <c r="I660" s="156">
        <v>2.5712949976624593E-2</v>
      </c>
      <c r="J660" s="156">
        <v>0.99999999999999978</v>
      </c>
      <c r="K660" s="87">
        <v>2139</v>
      </c>
      <c r="L660" s="87"/>
      <c r="M660" s="156" t="s">
        <v>294</v>
      </c>
      <c r="N660" s="156" t="s">
        <v>294</v>
      </c>
      <c r="O660" s="156">
        <v>0.253</v>
      </c>
      <c r="P660" s="156">
        <v>0.28999999999999998</v>
      </c>
      <c r="Q660" s="156">
        <v>0.217</v>
      </c>
      <c r="R660" s="156">
        <v>0.253</v>
      </c>
      <c r="S660" s="156">
        <v>7.8E-2</v>
      </c>
      <c r="T660" s="156">
        <v>0.10299999999999999</v>
      </c>
      <c r="U660" s="156">
        <v>8.6999999999999994E-2</v>
      </c>
      <c r="V660" s="156">
        <v>0.112</v>
      </c>
      <c r="W660" s="156">
        <v>0.25800000000000001</v>
      </c>
      <c r="X660" s="156">
        <v>0.29599999999999999</v>
      </c>
      <c r="Y660" s="156">
        <v>2E-3</v>
      </c>
      <c r="Z660" s="156">
        <v>7.0000000000000001E-3</v>
      </c>
      <c r="AA660" s="156">
        <v>0.02</v>
      </c>
      <c r="AB660" s="156">
        <v>3.3000000000000002E-2</v>
      </c>
    </row>
    <row r="661" spans="1:28" x14ac:dyDescent="0.25">
      <c r="A661" s="87" t="s">
        <v>2087</v>
      </c>
      <c r="B661" s="156" t="s">
        <v>294</v>
      </c>
      <c r="C661" s="156">
        <v>0.37037037037037035</v>
      </c>
      <c r="D661" s="156">
        <v>0.33333333333333331</v>
      </c>
      <c r="E661" s="156">
        <v>0.1111111111111111</v>
      </c>
      <c r="F661" s="156" t="s">
        <v>294</v>
      </c>
      <c r="G661" s="156">
        <v>0.18518518518518517</v>
      </c>
      <c r="H661" s="156" t="s">
        <v>294</v>
      </c>
      <c r="I661" s="156" t="s">
        <v>294</v>
      </c>
      <c r="J661" s="156">
        <v>1</v>
      </c>
      <c r="K661" s="87">
        <v>27</v>
      </c>
      <c r="L661" s="87"/>
      <c r="M661" s="156" t="s">
        <v>294</v>
      </c>
      <c r="N661" s="156" t="s">
        <v>294</v>
      </c>
      <c r="O661" s="156">
        <v>0.215</v>
      </c>
      <c r="P661" s="156">
        <v>0.55800000000000005</v>
      </c>
      <c r="Q661" s="156">
        <v>0.186</v>
      </c>
      <c r="R661" s="156">
        <v>0.52200000000000002</v>
      </c>
      <c r="S661" s="156">
        <v>3.9E-2</v>
      </c>
      <c r="T661" s="156">
        <v>0.28100000000000003</v>
      </c>
      <c r="U661" s="156" t="s">
        <v>294</v>
      </c>
      <c r="V661" s="156" t="s">
        <v>294</v>
      </c>
      <c r="W661" s="156">
        <v>8.2000000000000003E-2</v>
      </c>
      <c r="X661" s="156">
        <v>0.36699999999999999</v>
      </c>
      <c r="Y661" s="156" t="s">
        <v>294</v>
      </c>
      <c r="Z661" s="156" t="s">
        <v>294</v>
      </c>
      <c r="AA661" s="156" t="s">
        <v>294</v>
      </c>
      <c r="AB661" s="156" t="s">
        <v>294</v>
      </c>
    </row>
    <row r="662" spans="1:28" x14ac:dyDescent="0.25">
      <c r="A662" s="87" t="s">
        <v>2088</v>
      </c>
      <c r="B662" s="156" t="s">
        <v>294</v>
      </c>
      <c r="C662" s="156">
        <v>0.45763760049474334</v>
      </c>
      <c r="D662" s="156">
        <v>0.33147804576376005</v>
      </c>
      <c r="E662" s="156">
        <v>8.2251082251082255E-2</v>
      </c>
      <c r="F662" s="156">
        <v>1.1750154607297465E-2</v>
      </c>
      <c r="G662" s="156">
        <v>8.5961657390228818E-2</v>
      </c>
      <c r="H662" s="156">
        <v>3.0921459492888066E-3</v>
      </c>
      <c r="I662" s="156">
        <v>2.7829313543599257E-2</v>
      </c>
      <c r="J662" s="156">
        <v>1</v>
      </c>
      <c r="K662" s="87">
        <v>1617</v>
      </c>
      <c r="L662" s="87"/>
      <c r="M662" s="156" t="s">
        <v>294</v>
      </c>
      <c r="N662" s="156" t="s">
        <v>294</v>
      </c>
      <c r="O662" s="156">
        <v>0.433</v>
      </c>
      <c r="P662" s="156">
        <v>0.48199999999999998</v>
      </c>
      <c r="Q662" s="156">
        <v>0.309</v>
      </c>
      <c r="R662" s="156">
        <v>0.35499999999999998</v>
      </c>
      <c r="S662" s="156">
        <v>7.0000000000000007E-2</v>
      </c>
      <c r="T662" s="156">
        <v>9.7000000000000003E-2</v>
      </c>
      <c r="U662" s="156">
        <v>8.0000000000000002E-3</v>
      </c>
      <c r="V662" s="156">
        <v>1.7999999999999999E-2</v>
      </c>
      <c r="W662" s="156">
        <v>7.2999999999999995E-2</v>
      </c>
      <c r="X662" s="156">
        <v>0.10100000000000001</v>
      </c>
      <c r="Y662" s="156">
        <v>1E-3</v>
      </c>
      <c r="Z662" s="156">
        <v>7.0000000000000001E-3</v>
      </c>
      <c r="AA662" s="156">
        <v>2.1000000000000001E-2</v>
      </c>
      <c r="AB662" s="156">
        <v>3.6999999999999998E-2</v>
      </c>
    </row>
    <row r="663" spans="1:28" x14ac:dyDescent="0.25">
      <c r="A663" s="87" t="s">
        <v>2089</v>
      </c>
      <c r="B663" s="156" t="s">
        <v>294</v>
      </c>
      <c r="C663" s="156">
        <v>0.3524229074889868</v>
      </c>
      <c r="D663" s="156">
        <v>0.43612334801762115</v>
      </c>
      <c r="E663" s="156">
        <v>0.1013215859030837</v>
      </c>
      <c r="F663" s="156">
        <v>4.4052863436123352E-3</v>
      </c>
      <c r="G663" s="156">
        <v>7.9295154185022032E-2</v>
      </c>
      <c r="H663" s="156" t="s">
        <v>294</v>
      </c>
      <c r="I663" s="156">
        <v>2.643171806167401E-2</v>
      </c>
      <c r="J663" s="156">
        <v>1</v>
      </c>
      <c r="K663" s="87">
        <v>227</v>
      </c>
      <c r="L663" s="87"/>
      <c r="M663" s="156" t="s">
        <v>294</v>
      </c>
      <c r="N663" s="156" t="s">
        <v>294</v>
      </c>
      <c r="O663" s="156">
        <v>0.29299999999999998</v>
      </c>
      <c r="P663" s="156">
        <v>0.41699999999999998</v>
      </c>
      <c r="Q663" s="156">
        <v>0.373</v>
      </c>
      <c r="R663" s="156">
        <v>0.501</v>
      </c>
      <c r="S663" s="156">
        <v>6.8000000000000005E-2</v>
      </c>
      <c r="T663" s="156">
        <v>0.14699999999999999</v>
      </c>
      <c r="U663" s="156">
        <v>1E-3</v>
      </c>
      <c r="V663" s="156">
        <v>2.5000000000000001E-2</v>
      </c>
      <c r="W663" s="156">
        <v>5.0999999999999997E-2</v>
      </c>
      <c r="X663" s="156">
        <v>0.122</v>
      </c>
      <c r="Y663" s="156" t="s">
        <v>294</v>
      </c>
      <c r="Z663" s="156" t="s">
        <v>294</v>
      </c>
      <c r="AA663" s="156">
        <v>1.2E-2</v>
      </c>
      <c r="AB663" s="156">
        <v>5.6000000000000001E-2</v>
      </c>
    </row>
    <row r="664" spans="1:28" x14ac:dyDescent="0.25">
      <c r="A664" s="87" t="s">
        <v>2090</v>
      </c>
      <c r="B664" s="156" t="s">
        <v>294</v>
      </c>
      <c r="C664" s="156">
        <v>0.240041928721174</v>
      </c>
      <c r="D664" s="156">
        <v>0.44234800838574423</v>
      </c>
      <c r="E664" s="156">
        <v>0.16457023060796647</v>
      </c>
      <c r="F664" s="156">
        <v>4.8218029350104823E-2</v>
      </c>
      <c r="G664" s="156">
        <v>6.4989517819706494E-2</v>
      </c>
      <c r="H664" s="156" t="s">
        <v>294</v>
      </c>
      <c r="I664" s="156">
        <v>3.9832285115303984E-2</v>
      </c>
      <c r="J664" s="156">
        <v>1</v>
      </c>
      <c r="K664" s="87">
        <v>954</v>
      </c>
      <c r="L664" s="87"/>
      <c r="M664" s="156" t="s">
        <v>294</v>
      </c>
      <c r="N664" s="156" t="s">
        <v>294</v>
      </c>
      <c r="O664" s="156">
        <v>0.214</v>
      </c>
      <c r="P664" s="156">
        <v>0.26800000000000002</v>
      </c>
      <c r="Q664" s="156">
        <v>0.41099999999999998</v>
      </c>
      <c r="R664" s="156">
        <v>0.47399999999999998</v>
      </c>
      <c r="S664" s="156">
        <v>0.14199999999999999</v>
      </c>
      <c r="T664" s="156">
        <v>0.189</v>
      </c>
      <c r="U664" s="156">
        <v>3.5999999999999997E-2</v>
      </c>
      <c r="V664" s="156">
        <v>6.4000000000000001E-2</v>
      </c>
      <c r="W664" s="156">
        <v>5.0999999999999997E-2</v>
      </c>
      <c r="X664" s="156">
        <v>8.2000000000000003E-2</v>
      </c>
      <c r="Y664" s="156" t="s">
        <v>294</v>
      </c>
      <c r="Z664" s="156" t="s">
        <v>294</v>
      </c>
      <c r="AA664" s="156">
        <v>2.9000000000000001E-2</v>
      </c>
      <c r="AB664" s="156">
        <v>5.3999999999999999E-2</v>
      </c>
    </row>
    <row r="665" spans="1:28" x14ac:dyDescent="0.25">
      <c r="A665" s="87" t="s">
        <v>2091</v>
      </c>
      <c r="B665" s="156">
        <v>2.5917784849578424E-3</v>
      </c>
      <c r="C665" s="156">
        <v>0.26236015878744134</v>
      </c>
      <c r="D665" s="156">
        <v>0.25488008923591748</v>
      </c>
      <c r="E665" s="156">
        <v>9.5567730717496149E-2</v>
      </c>
      <c r="F665" s="156">
        <v>2.6377087365900068E-2</v>
      </c>
      <c r="G665" s="156">
        <v>0.32121649552180048</v>
      </c>
      <c r="H665" s="156">
        <v>6.2333912929365834E-3</v>
      </c>
      <c r="I665" s="156">
        <v>3.077326859355008E-2</v>
      </c>
      <c r="J665" s="156">
        <v>1</v>
      </c>
      <c r="K665" s="87">
        <v>30481</v>
      </c>
      <c r="L665" s="87"/>
      <c r="M665" s="156">
        <v>2E-3</v>
      </c>
      <c r="N665" s="156">
        <v>3.0000000000000001E-3</v>
      </c>
      <c r="O665" s="156">
        <v>0.25700000000000001</v>
      </c>
      <c r="P665" s="156">
        <v>0.26700000000000002</v>
      </c>
      <c r="Q665" s="156">
        <v>0.25</v>
      </c>
      <c r="R665" s="156">
        <v>0.26</v>
      </c>
      <c r="S665" s="156">
        <v>9.1999999999999998E-2</v>
      </c>
      <c r="T665" s="156">
        <v>9.9000000000000005E-2</v>
      </c>
      <c r="U665" s="156">
        <v>2.5000000000000001E-2</v>
      </c>
      <c r="V665" s="156">
        <v>2.8000000000000001E-2</v>
      </c>
      <c r="W665" s="156">
        <v>0.316</v>
      </c>
      <c r="X665" s="156">
        <v>0.32600000000000001</v>
      </c>
      <c r="Y665" s="156">
        <v>5.0000000000000001E-3</v>
      </c>
      <c r="Z665" s="156">
        <v>7.0000000000000001E-3</v>
      </c>
      <c r="AA665" s="156">
        <v>2.9000000000000001E-2</v>
      </c>
      <c r="AB665" s="156">
        <v>3.3000000000000002E-2</v>
      </c>
    </row>
    <row r="666" spans="1:28" x14ac:dyDescent="0.25">
      <c r="A666" s="87" t="s">
        <v>2092</v>
      </c>
      <c r="B666" s="156" t="s">
        <v>294</v>
      </c>
      <c r="C666" s="156">
        <v>0.125</v>
      </c>
      <c r="D666" s="156">
        <v>0.15151515151515152</v>
      </c>
      <c r="E666" s="156">
        <v>6.0606060606060608E-2</v>
      </c>
      <c r="F666" s="156">
        <v>4.1666666666666664E-2</v>
      </c>
      <c r="G666" s="156">
        <v>0.57196969696969702</v>
      </c>
      <c r="H666" s="156" t="s">
        <v>294</v>
      </c>
      <c r="I666" s="156">
        <v>4.924242424242424E-2</v>
      </c>
      <c r="J666" s="156">
        <v>1</v>
      </c>
      <c r="K666" s="87">
        <v>264</v>
      </c>
      <c r="L666" s="87"/>
      <c r="M666" s="156" t="s">
        <v>294</v>
      </c>
      <c r="N666" s="156" t="s">
        <v>294</v>
      </c>
      <c r="O666" s="156">
        <v>0.09</v>
      </c>
      <c r="P666" s="156">
        <v>0.17</v>
      </c>
      <c r="Q666" s="156">
        <v>0.113</v>
      </c>
      <c r="R666" s="156">
        <v>0.2</v>
      </c>
      <c r="S666" s="156">
        <v>3.7999999999999999E-2</v>
      </c>
      <c r="T666" s="156">
        <v>9.6000000000000002E-2</v>
      </c>
      <c r="U666" s="156">
        <v>2.3E-2</v>
      </c>
      <c r="V666" s="156">
        <v>7.2999999999999995E-2</v>
      </c>
      <c r="W666" s="156">
        <v>0.51200000000000001</v>
      </c>
      <c r="X666" s="156">
        <v>0.63</v>
      </c>
      <c r="Y666" s="156" t="s">
        <v>294</v>
      </c>
      <c r="Z666" s="156" t="s">
        <v>294</v>
      </c>
      <c r="AA666" s="156">
        <v>2.9000000000000001E-2</v>
      </c>
      <c r="AB666" s="156">
        <v>8.2000000000000003E-2</v>
      </c>
    </row>
    <row r="667" spans="1:28" x14ac:dyDescent="0.25">
      <c r="A667" s="87" t="s">
        <v>2093</v>
      </c>
      <c r="B667" s="156" t="s">
        <v>294</v>
      </c>
      <c r="C667" s="156">
        <v>0.29774535809018565</v>
      </c>
      <c r="D667" s="156">
        <v>0.27254641909814326</v>
      </c>
      <c r="E667" s="156">
        <v>0.13726790450928383</v>
      </c>
      <c r="F667" s="156">
        <v>4.7082228116710874E-2</v>
      </c>
      <c r="G667" s="156">
        <v>0.21419098143236073</v>
      </c>
      <c r="H667" s="156">
        <v>2.6525198938992041E-3</v>
      </c>
      <c r="I667" s="156">
        <v>2.8514588859416445E-2</v>
      </c>
      <c r="J667" s="156">
        <v>1</v>
      </c>
      <c r="K667" s="87">
        <v>1508</v>
      </c>
      <c r="L667" s="87"/>
      <c r="M667" s="156" t="s">
        <v>294</v>
      </c>
      <c r="N667" s="156" t="s">
        <v>294</v>
      </c>
      <c r="O667" s="156">
        <v>0.27500000000000002</v>
      </c>
      <c r="P667" s="156">
        <v>0.32100000000000001</v>
      </c>
      <c r="Q667" s="156">
        <v>0.251</v>
      </c>
      <c r="R667" s="156">
        <v>0.29599999999999999</v>
      </c>
      <c r="S667" s="156">
        <v>0.121</v>
      </c>
      <c r="T667" s="156">
        <v>0.156</v>
      </c>
      <c r="U667" s="156">
        <v>3.6999999999999998E-2</v>
      </c>
      <c r="V667" s="156">
        <v>5.8999999999999997E-2</v>
      </c>
      <c r="W667" s="156">
        <v>0.19400000000000001</v>
      </c>
      <c r="X667" s="156">
        <v>0.23599999999999999</v>
      </c>
      <c r="Y667" s="156">
        <v>1E-3</v>
      </c>
      <c r="Z667" s="156">
        <v>7.0000000000000001E-3</v>
      </c>
      <c r="AA667" s="156">
        <v>2.1000000000000001E-2</v>
      </c>
      <c r="AB667" s="156">
        <v>3.7999999999999999E-2</v>
      </c>
    </row>
    <row r="668" spans="1:28" x14ac:dyDescent="0.25">
      <c r="A668" s="87" t="s">
        <v>2094</v>
      </c>
      <c r="B668" s="156" t="s">
        <v>294</v>
      </c>
      <c r="C668" s="156">
        <v>3.0674846625766872E-3</v>
      </c>
      <c r="D668" s="156">
        <v>0.13190184049079753</v>
      </c>
      <c r="E668" s="156">
        <v>6.4417177914110432E-2</v>
      </c>
      <c r="F668" s="156">
        <v>3.0674846625766872E-3</v>
      </c>
      <c r="G668" s="156">
        <v>0.76687116564417179</v>
      </c>
      <c r="H668" s="156">
        <v>9.202453987730062E-3</v>
      </c>
      <c r="I668" s="156">
        <v>2.1472392638036811E-2</v>
      </c>
      <c r="J668" s="156">
        <v>1</v>
      </c>
      <c r="K668" s="87">
        <v>326</v>
      </c>
      <c r="L668" s="87"/>
      <c r="M668" s="156" t="s">
        <v>294</v>
      </c>
      <c r="N668" s="156" t="s">
        <v>294</v>
      </c>
      <c r="O668" s="156">
        <v>1E-3</v>
      </c>
      <c r="P668" s="156">
        <v>1.7000000000000001E-2</v>
      </c>
      <c r="Q668" s="156">
        <v>9.9000000000000005E-2</v>
      </c>
      <c r="R668" s="156">
        <v>0.17299999999999999</v>
      </c>
      <c r="S668" s="156">
        <v>4.2999999999999997E-2</v>
      </c>
      <c r="T668" s="156">
        <v>9.6000000000000002E-2</v>
      </c>
      <c r="U668" s="156">
        <v>1E-3</v>
      </c>
      <c r="V668" s="156">
        <v>1.7000000000000001E-2</v>
      </c>
      <c r="W668" s="156">
        <v>0.71799999999999997</v>
      </c>
      <c r="X668" s="156">
        <v>0.80900000000000005</v>
      </c>
      <c r="Y668" s="156">
        <v>3.0000000000000001E-3</v>
      </c>
      <c r="Z668" s="156">
        <v>2.7E-2</v>
      </c>
      <c r="AA668" s="156">
        <v>0.01</v>
      </c>
      <c r="AB668" s="156">
        <v>4.3999999999999997E-2</v>
      </c>
    </row>
    <row r="669" spans="1:28" x14ac:dyDescent="0.25">
      <c r="A669" s="87" t="s">
        <v>2095</v>
      </c>
      <c r="B669" s="156" t="s">
        <v>294</v>
      </c>
      <c r="C669" s="156">
        <v>6.7423230974632847E-2</v>
      </c>
      <c r="D669" s="156">
        <v>0.16154873164218958</v>
      </c>
      <c r="E669" s="156">
        <v>5.6742323097463285E-2</v>
      </c>
      <c r="F669" s="156">
        <v>1.4018691588785047E-2</v>
      </c>
      <c r="G669" s="156">
        <v>0.63618157543391185</v>
      </c>
      <c r="H669" s="156">
        <v>2.2029372496662217E-2</v>
      </c>
      <c r="I669" s="156">
        <v>4.2056074766355138E-2</v>
      </c>
      <c r="J669" s="156">
        <v>0.99999999999999989</v>
      </c>
      <c r="K669" s="87">
        <v>1498</v>
      </c>
      <c r="L669" s="87"/>
      <c r="M669" s="156" t="s">
        <v>294</v>
      </c>
      <c r="N669" s="156" t="s">
        <v>294</v>
      </c>
      <c r="O669" s="156">
        <v>5.6000000000000001E-2</v>
      </c>
      <c r="P669" s="156">
        <v>8.1000000000000003E-2</v>
      </c>
      <c r="Q669" s="156">
        <v>0.14399999999999999</v>
      </c>
      <c r="R669" s="156">
        <v>0.18099999999999999</v>
      </c>
      <c r="S669" s="156">
        <v>4.5999999999999999E-2</v>
      </c>
      <c r="T669" s="156">
        <v>7.0000000000000007E-2</v>
      </c>
      <c r="U669" s="156">
        <v>8.9999999999999993E-3</v>
      </c>
      <c r="V669" s="156">
        <v>2.1000000000000001E-2</v>
      </c>
      <c r="W669" s="156">
        <v>0.61099999999999999</v>
      </c>
      <c r="X669" s="156">
        <v>0.66</v>
      </c>
      <c r="Y669" s="156">
        <v>1.6E-2</v>
      </c>
      <c r="Z669" s="156">
        <v>3.1E-2</v>
      </c>
      <c r="AA669" s="156">
        <v>3.3000000000000002E-2</v>
      </c>
      <c r="AB669" s="156">
        <v>5.2999999999999999E-2</v>
      </c>
    </row>
    <row r="670" spans="1:28" x14ac:dyDescent="0.25">
      <c r="A670" s="87" t="s">
        <v>2096</v>
      </c>
      <c r="B670" s="156">
        <v>1.8181818181818181E-2</v>
      </c>
      <c r="C670" s="156">
        <v>0.31818181818181818</v>
      </c>
      <c r="D670" s="156">
        <v>0.3</v>
      </c>
      <c r="E670" s="156">
        <v>4.5454545454545456E-2</v>
      </c>
      <c r="F670" s="156" t="s">
        <v>294</v>
      </c>
      <c r="G670" s="156">
        <v>0.29090909090909089</v>
      </c>
      <c r="H670" s="156" t="s">
        <v>294</v>
      </c>
      <c r="I670" s="156">
        <v>2.7272727272727271E-2</v>
      </c>
      <c r="J670" s="156">
        <v>0.99999999999999989</v>
      </c>
      <c r="K670" s="87">
        <v>110</v>
      </c>
      <c r="L670" s="87"/>
      <c r="M670" s="156">
        <v>5.0000000000000001E-3</v>
      </c>
      <c r="N670" s="156">
        <v>6.4000000000000001E-2</v>
      </c>
      <c r="O670" s="156">
        <v>0.23899999999999999</v>
      </c>
      <c r="P670" s="156">
        <v>0.41</v>
      </c>
      <c r="Q670" s="156">
        <v>0.222</v>
      </c>
      <c r="R670" s="156">
        <v>0.39100000000000001</v>
      </c>
      <c r="S670" s="156">
        <v>0.02</v>
      </c>
      <c r="T670" s="156">
        <v>0.10199999999999999</v>
      </c>
      <c r="U670" s="156" t="s">
        <v>294</v>
      </c>
      <c r="V670" s="156" t="s">
        <v>294</v>
      </c>
      <c r="W670" s="156">
        <v>0.214</v>
      </c>
      <c r="X670" s="156">
        <v>0.38200000000000001</v>
      </c>
      <c r="Y670" s="156" t="s">
        <v>294</v>
      </c>
      <c r="Z670" s="156" t="s">
        <v>294</v>
      </c>
      <c r="AA670" s="156">
        <v>8.9999999999999993E-3</v>
      </c>
      <c r="AB670" s="156">
        <v>7.6999999999999999E-2</v>
      </c>
    </row>
    <row r="671" spans="1:28" x14ac:dyDescent="0.25">
      <c r="A671" s="87" t="s">
        <v>2097</v>
      </c>
      <c r="B671" s="156" t="s">
        <v>294</v>
      </c>
      <c r="C671" s="156" t="s">
        <v>294</v>
      </c>
      <c r="D671" s="156">
        <v>0.2857142857142857</v>
      </c>
      <c r="E671" s="156">
        <v>0.42857142857142855</v>
      </c>
      <c r="F671" s="156" t="s">
        <v>294</v>
      </c>
      <c r="G671" s="156">
        <v>0.14285714285714285</v>
      </c>
      <c r="H671" s="156" t="s">
        <v>294</v>
      </c>
      <c r="I671" s="156">
        <v>0.14285714285714285</v>
      </c>
      <c r="J671" s="156">
        <v>0.99999999999999978</v>
      </c>
      <c r="K671" s="87">
        <v>7</v>
      </c>
      <c r="L671" s="87"/>
      <c r="M671" s="156" t="s">
        <v>294</v>
      </c>
      <c r="N671" s="156" t="s">
        <v>294</v>
      </c>
      <c r="O671" s="156" t="s">
        <v>294</v>
      </c>
      <c r="P671" s="156" t="s">
        <v>294</v>
      </c>
      <c r="Q671" s="156">
        <v>8.2000000000000003E-2</v>
      </c>
      <c r="R671" s="156">
        <v>0.64100000000000001</v>
      </c>
      <c r="S671" s="156">
        <v>0.158</v>
      </c>
      <c r="T671" s="156">
        <v>0.75</v>
      </c>
      <c r="U671" s="156" t="s">
        <v>294</v>
      </c>
      <c r="V671" s="156" t="s">
        <v>294</v>
      </c>
      <c r="W671" s="156">
        <v>2.5999999999999999E-2</v>
      </c>
      <c r="X671" s="156">
        <v>0.51300000000000001</v>
      </c>
      <c r="Y671" s="156" t="s">
        <v>294</v>
      </c>
      <c r="Z671" s="156" t="s">
        <v>294</v>
      </c>
      <c r="AA671" s="156">
        <v>2.5999999999999999E-2</v>
      </c>
      <c r="AB671" s="156">
        <v>0.51300000000000001</v>
      </c>
    </row>
    <row r="672" spans="1:28" x14ac:dyDescent="0.25">
      <c r="A672" s="87" t="s">
        <v>2098</v>
      </c>
      <c r="B672" s="156">
        <v>1.9189765458422175E-3</v>
      </c>
      <c r="C672" s="156">
        <v>0.26886993603411513</v>
      </c>
      <c r="D672" s="156">
        <v>0.25906183368869934</v>
      </c>
      <c r="E672" s="156">
        <v>9.125799573560768E-2</v>
      </c>
      <c r="F672" s="156">
        <v>4.5415778251599148E-2</v>
      </c>
      <c r="G672" s="156">
        <v>0.3042643923240938</v>
      </c>
      <c r="H672" s="156">
        <v>4.690831556503198E-3</v>
      </c>
      <c r="I672" s="156">
        <v>2.4520255863539446E-2</v>
      </c>
      <c r="J672" s="156">
        <v>1</v>
      </c>
      <c r="K672" s="87">
        <v>4690</v>
      </c>
      <c r="L672" s="87"/>
      <c r="M672" s="156">
        <v>1E-3</v>
      </c>
      <c r="N672" s="156">
        <v>4.0000000000000001E-3</v>
      </c>
      <c r="O672" s="156">
        <v>0.25600000000000001</v>
      </c>
      <c r="P672" s="156">
        <v>0.28199999999999997</v>
      </c>
      <c r="Q672" s="156">
        <v>0.247</v>
      </c>
      <c r="R672" s="156">
        <v>0.27200000000000002</v>
      </c>
      <c r="S672" s="156">
        <v>8.3000000000000004E-2</v>
      </c>
      <c r="T672" s="156">
        <v>0.1</v>
      </c>
      <c r="U672" s="156">
        <v>0.04</v>
      </c>
      <c r="V672" s="156">
        <v>5.1999999999999998E-2</v>
      </c>
      <c r="W672" s="156">
        <v>0.29099999999999998</v>
      </c>
      <c r="X672" s="156">
        <v>0.318</v>
      </c>
      <c r="Y672" s="156">
        <v>3.0000000000000001E-3</v>
      </c>
      <c r="Z672" s="156">
        <v>7.0000000000000001E-3</v>
      </c>
      <c r="AA672" s="156">
        <v>0.02</v>
      </c>
      <c r="AB672" s="156">
        <v>2.9000000000000001E-2</v>
      </c>
    </row>
    <row r="673" spans="1:28" x14ac:dyDescent="0.25">
      <c r="A673" s="87" t="s">
        <v>2099</v>
      </c>
      <c r="B673" s="156">
        <v>8.9552238805970144E-2</v>
      </c>
      <c r="C673" s="156">
        <v>0.4925373134328358</v>
      </c>
      <c r="D673" s="156">
        <v>0.26865671641791045</v>
      </c>
      <c r="E673" s="156">
        <v>8.2089552238805971E-2</v>
      </c>
      <c r="F673" s="156">
        <v>7.462686567164179E-3</v>
      </c>
      <c r="G673" s="156">
        <v>4.4776119402985072E-2</v>
      </c>
      <c r="H673" s="156" t="s">
        <v>294</v>
      </c>
      <c r="I673" s="156">
        <v>1.4925373134328358E-2</v>
      </c>
      <c r="J673" s="156">
        <v>1</v>
      </c>
      <c r="K673" s="87">
        <v>134</v>
      </c>
      <c r="L673" s="87"/>
      <c r="M673" s="156">
        <v>5.1999999999999998E-2</v>
      </c>
      <c r="N673" s="156">
        <v>0.15</v>
      </c>
      <c r="O673" s="156">
        <v>0.40899999999999997</v>
      </c>
      <c r="P673" s="156">
        <v>0.57599999999999996</v>
      </c>
      <c r="Q673" s="156">
        <v>0.20100000000000001</v>
      </c>
      <c r="R673" s="156">
        <v>0.34899999999999998</v>
      </c>
      <c r="S673" s="156">
        <v>4.5999999999999999E-2</v>
      </c>
      <c r="T673" s="156">
        <v>0.14099999999999999</v>
      </c>
      <c r="U673" s="156">
        <v>1E-3</v>
      </c>
      <c r="V673" s="156">
        <v>4.1000000000000002E-2</v>
      </c>
      <c r="W673" s="156">
        <v>2.1000000000000001E-2</v>
      </c>
      <c r="X673" s="156">
        <v>9.4E-2</v>
      </c>
      <c r="Y673" s="156" t="s">
        <v>294</v>
      </c>
      <c r="Z673" s="156" t="s">
        <v>294</v>
      </c>
      <c r="AA673" s="156">
        <v>4.0000000000000001E-3</v>
      </c>
      <c r="AB673" s="156">
        <v>5.2999999999999999E-2</v>
      </c>
    </row>
    <row r="674" spans="1:28" x14ac:dyDescent="0.25">
      <c r="A674" s="87" t="s">
        <v>2100</v>
      </c>
      <c r="B674" s="156">
        <v>2.3176550783912748E-2</v>
      </c>
      <c r="C674" s="156">
        <v>0.63565098841172463</v>
      </c>
      <c r="D674" s="156">
        <v>0.15712338104976142</v>
      </c>
      <c r="E674" s="156">
        <v>4.3626448534423996E-2</v>
      </c>
      <c r="F674" s="156">
        <v>2.0449897750511249E-3</v>
      </c>
      <c r="G674" s="156">
        <v>0.10633946830265849</v>
      </c>
      <c r="H674" s="156">
        <v>4.0899795501022499E-3</v>
      </c>
      <c r="I674" s="156">
        <v>2.7948193592365372E-2</v>
      </c>
      <c r="J674" s="156">
        <v>1</v>
      </c>
      <c r="K674" s="87">
        <v>2934</v>
      </c>
      <c r="L674" s="87"/>
      <c r="M674" s="156">
        <v>1.7999999999999999E-2</v>
      </c>
      <c r="N674" s="156">
        <v>2.9000000000000001E-2</v>
      </c>
      <c r="O674" s="156">
        <v>0.61799999999999999</v>
      </c>
      <c r="P674" s="156">
        <v>0.65300000000000002</v>
      </c>
      <c r="Q674" s="156">
        <v>0.14399999999999999</v>
      </c>
      <c r="R674" s="156">
        <v>0.17100000000000001</v>
      </c>
      <c r="S674" s="156">
        <v>3.6999999999999998E-2</v>
      </c>
      <c r="T674" s="156">
        <v>5.1999999999999998E-2</v>
      </c>
      <c r="U674" s="156">
        <v>1E-3</v>
      </c>
      <c r="V674" s="156">
        <v>4.0000000000000001E-3</v>
      </c>
      <c r="W674" s="156">
        <v>9.6000000000000002E-2</v>
      </c>
      <c r="X674" s="156">
        <v>0.11799999999999999</v>
      </c>
      <c r="Y674" s="156">
        <v>2E-3</v>
      </c>
      <c r="Z674" s="156">
        <v>7.0000000000000001E-3</v>
      </c>
      <c r="AA674" s="156">
        <v>2.3E-2</v>
      </c>
      <c r="AB674" s="156">
        <v>3.5000000000000003E-2</v>
      </c>
    </row>
    <row r="675" spans="1:28" x14ac:dyDescent="0.25">
      <c r="A675" s="87" t="s">
        <v>2101</v>
      </c>
      <c r="B675" s="156" t="s">
        <v>294</v>
      </c>
      <c r="C675" s="156">
        <v>0.35570469798657717</v>
      </c>
      <c r="D675" s="156">
        <v>0.43624161073825501</v>
      </c>
      <c r="E675" s="156">
        <v>8.7248322147651006E-2</v>
      </c>
      <c r="F675" s="156" t="s">
        <v>294</v>
      </c>
      <c r="G675" s="156">
        <v>0.10738255033557047</v>
      </c>
      <c r="H675" s="156">
        <v>6.7114093959731542E-3</v>
      </c>
      <c r="I675" s="156">
        <v>6.7114093959731542E-3</v>
      </c>
      <c r="J675" s="156">
        <v>0.99999999999999989</v>
      </c>
      <c r="K675" s="87">
        <v>149</v>
      </c>
      <c r="L675" s="87"/>
      <c r="M675" s="156" t="s">
        <v>294</v>
      </c>
      <c r="N675" s="156" t="s">
        <v>294</v>
      </c>
      <c r="O675" s="156">
        <v>0.28299999999999997</v>
      </c>
      <c r="P675" s="156">
        <v>0.435</v>
      </c>
      <c r="Q675" s="156">
        <v>0.35899999999999999</v>
      </c>
      <c r="R675" s="156">
        <v>0.51600000000000001</v>
      </c>
      <c r="S675" s="156">
        <v>5.1999999999999998E-2</v>
      </c>
      <c r="T675" s="156">
        <v>0.14399999999999999</v>
      </c>
      <c r="U675" s="156" t="s">
        <v>294</v>
      </c>
      <c r="V675" s="156" t="s">
        <v>294</v>
      </c>
      <c r="W675" s="156">
        <v>6.7000000000000004E-2</v>
      </c>
      <c r="X675" s="156">
        <v>0.16700000000000001</v>
      </c>
      <c r="Y675" s="156">
        <v>1E-3</v>
      </c>
      <c r="Z675" s="156">
        <v>3.6999999999999998E-2</v>
      </c>
      <c r="AA675" s="156">
        <v>1E-3</v>
      </c>
      <c r="AB675" s="156">
        <v>3.6999999999999998E-2</v>
      </c>
    </row>
    <row r="676" spans="1:28" x14ac:dyDescent="0.25">
      <c r="A676" s="87" t="s">
        <v>2102</v>
      </c>
      <c r="B676" s="156" t="s">
        <v>294</v>
      </c>
      <c r="C676" s="156">
        <v>0.15277777777777779</v>
      </c>
      <c r="D676" s="156">
        <v>0.44444444444444442</v>
      </c>
      <c r="E676" s="156">
        <v>0.15277777777777779</v>
      </c>
      <c r="F676" s="156">
        <v>2.7777777777777776E-2</v>
      </c>
      <c r="G676" s="156">
        <v>0.20833333333333334</v>
      </c>
      <c r="H676" s="156" t="s">
        <v>294</v>
      </c>
      <c r="I676" s="156">
        <v>1.3888888888888888E-2</v>
      </c>
      <c r="J676" s="156">
        <v>1</v>
      </c>
      <c r="K676" s="87">
        <v>72</v>
      </c>
      <c r="L676" s="87"/>
      <c r="M676" s="156" t="s">
        <v>294</v>
      </c>
      <c r="N676" s="156" t="s">
        <v>294</v>
      </c>
      <c r="O676" s="156">
        <v>8.7999999999999995E-2</v>
      </c>
      <c r="P676" s="156">
        <v>0.253</v>
      </c>
      <c r="Q676" s="156">
        <v>0.33500000000000002</v>
      </c>
      <c r="R676" s="156">
        <v>0.55900000000000005</v>
      </c>
      <c r="S676" s="156">
        <v>8.7999999999999995E-2</v>
      </c>
      <c r="T676" s="156">
        <v>0.253</v>
      </c>
      <c r="U676" s="156">
        <v>8.0000000000000002E-3</v>
      </c>
      <c r="V676" s="156">
        <v>9.6000000000000002E-2</v>
      </c>
      <c r="W676" s="156">
        <v>0.13100000000000001</v>
      </c>
      <c r="X676" s="156">
        <v>0.316</v>
      </c>
      <c r="Y676" s="156" t="s">
        <v>294</v>
      </c>
      <c r="Z676" s="156" t="s">
        <v>294</v>
      </c>
      <c r="AA676" s="156">
        <v>2E-3</v>
      </c>
      <c r="AB676" s="156">
        <v>7.4999999999999997E-2</v>
      </c>
    </row>
    <row r="677" spans="1:28" x14ac:dyDescent="0.25">
      <c r="A677" s="87" t="s">
        <v>2103</v>
      </c>
      <c r="B677" s="156" t="s">
        <v>294</v>
      </c>
      <c r="C677" s="156">
        <v>0.29946524064171121</v>
      </c>
      <c r="D677" s="156">
        <v>0.27807486631016043</v>
      </c>
      <c r="E677" s="156">
        <v>0.29946524064171121</v>
      </c>
      <c r="F677" s="156">
        <v>5.3475935828877002E-3</v>
      </c>
      <c r="G677" s="156">
        <v>7.4866310160427801E-2</v>
      </c>
      <c r="H677" s="156" t="s">
        <v>294</v>
      </c>
      <c r="I677" s="156">
        <v>4.2780748663101602E-2</v>
      </c>
      <c r="J677" s="156">
        <v>0.99999999999999989</v>
      </c>
      <c r="K677" s="87">
        <v>187</v>
      </c>
      <c r="L677" s="87"/>
      <c r="M677" s="156" t="s">
        <v>294</v>
      </c>
      <c r="N677" s="156" t="s">
        <v>294</v>
      </c>
      <c r="O677" s="156">
        <v>0.23799999999999999</v>
      </c>
      <c r="P677" s="156">
        <v>0.36899999999999999</v>
      </c>
      <c r="Q677" s="156">
        <v>0.219</v>
      </c>
      <c r="R677" s="156">
        <v>0.34599999999999997</v>
      </c>
      <c r="S677" s="156">
        <v>0.23799999999999999</v>
      </c>
      <c r="T677" s="156">
        <v>0.36899999999999999</v>
      </c>
      <c r="U677" s="156">
        <v>1E-3</v>
      </c>
      <c r="V677" s="156">
        <v>0.03</v>
      </c>
      <c r="W677" s="156">
        <v>4.4999999999999998E-2</v>
      </c>
      <c r="X677" s="156">
        <v>0.122</v>
      </c>
      <c r="Y677" s="156" t="s">
        <v>294</v>
      </c>
      <c r="Z677" s="156" t="s">
        <v>294</v>
      </c>
      <c r="AA677" s="156">
        <v>2.1999999999999999E-2</v>
      </c>
      <c r="AB677" s="156">
        <v>8.2000000000000003E-2</v>
      </c>
    </row>
    <row r="678" spans="1:28" x14ac:dyDescent="0.25">
      <c r="A678" s="87" t="s">
        <v>2104</v>
      </c>
      <c r="B678" s="156" t="s">
        <v>294</v>
      </c>
      <c r="C678" s="156">
        <v>0.54838709677419351</v>
      </c>
      <c r="D678" s="156">
        <v>0.22580645161290322</v>
      </c>
      <c r="E678" s="156">
        <v>0.16129032258064516</v>
      </c>
      <c r="F678" s="156" t="s">
        <v>294</v>
      </c>
      <c r="G678" s="156">
        <v>6.4516129032258063E-2</v>
      </c>
      <c r="H678" s="156" t="s">
        <v>294</v>
      </c>
      <c r="I678" s="156" t="s">
        <v>294</v>
      </c>
      <c r="J678" s="156">
        <v>1</v>
      </c>
      <c r="K678" s="87">
        <v>31</v>
      </c>
      <c r="L678" s="87"/>
      <c r="M678" s="156" t="s">
        <v>294</v>
      </c>
      <c r="N678" s="156" t="s">
        <v>294</v>
      </c>
      <c r="O678" s="156">
        <v>0.378</v>
      </c>
      <c r="P678" s="156">
        <v>0.70799999999999996</v>
      </c>
      <c r="Q678" s="156">
        <v>0.114</v>
      </c>
      <c r="R678" s="156">
        <v>0.39800000000000002</v>
      </c>
      <c r="S678" s="156">
        <v>7.0999999999999994E-2</v>
      </c>
      <c r="T678" s="156">
        <v>0.32600000000000001</v>
      </c>
      <c r="U678" s="156" t="s">
        <v>294</v>
      </c>
      <c r="V678" s="156" t="s">
        <v>294</v>
      </c>
      <c r="W678" s="156">
        <v>1.7999999999999999E-2</v>
      </c>
      <c r="X678" s="156">
        <v>0.20699999999999999</v>
      </c>
      <c r="Y678" s="156" t="s">
        <v>294</v>
      </c>
      <c r="Z678" s="156" t="s">
        <v>294</v>
      </c>
      <c r="AA678" s="156" t="s">
        <v>294</v>
      </c>
      <c r="AB678" s="156" t="s">
        <v>294</v>
      </c>
    </row>
    <row r="679" spans="1:28" x14ac:dyDescent="0.25">
      <c r="A679" s="87" t="s">
        <v>2105</v>
      </c>
      <c r="B679" s="156" t="s">
        <v>294</v>
      </c>
      <c r="C679" s="156">
        <v>0.24210526315789474</v>
      </c>
      <c r="D679" s="156">
        <v>0.44210526315789472</v>
      </c>
      <c r="E679" s="156">
        <v>0.16842105263157894</v>
      </c>
      <c r="F679" s="156">
        <v>3.1578947368421054E-2</v>
      </c>
      <c r="G679" s="156">
        <v>7.3684210526315783E-2</v>
      </c>
      <c r="H679" s="156" t="s">
        <v>294</v>
      </c>
      <c r="I679" s="156">
        <v>4.2105263157894736E-2</v>
      </c>
      <c r="J679" s="156">
        <v>1</v>
      </c>
      <c r="K679" s="87">
        <v>95</v>
      </c>
      <c r="L679" s="87"/>
      <c r="M679" s="156" t="s">
        <v>294</v>
      </c>
      <c r="N679" s="156" t="s">
        <v>294</v>
      </c>
      <c r="O679" s="156">
        <v>0.16700000000000001</v>
      </c>
      <c r="P679" s="156">
        <v>0.33700000000000002</v>
      </c>
      <c r="Q679" s="156">
        <v>0.34599999999999997</v>
      </c>
      <c r="R679" s="156">
        <v>0.54200000000000004</v>
      </c>
      <c r="S679" s="156">
        <v>0.106</v>
      </c>
      <c r="T679" s="156">
        <v>0.25600000000000001</v>
      </c>
      <c r="U679" s="156">
        <v>1.0999999999999999E-2</v>
      </c>
      <c r="V679" s="156">
        <v>8.8999999999999996E-2</v>
      </c>
      <c r="W679" s="156">
        <v>3.5999999999999997E-2</v>
      </c>
      <c r="X679" s="156">
        <v>0.14399999999999999</v>
      </c>
      <c r="Y679" s="156" t="s">
        <v>294</v>
      </c>
      <c r="Z679" s="156" t="s">
        <v>294</v>
      </c>
      <c r="AA679" s="156">
        <v>1.6E-2</v>
      </c>
      <c r="AB679" s="156">
        <v>0.10299999999999999</v>
      </c>
    </row>
    <row r="680" spans="1:28" x14ac:dyDescent="0.25">
      <c r="A680" s="87" t="s">
        <v>2106</v>
      </c>
      <c r="B680" s="156" t="s">
        <v>294</v>
      </c>
      <c r="C680" s="156">
        <v>9.2105263157894732E-2</v>
      </c>
      <c r="D680" s="156">
        <v>0.40789473684210525</v>
      </c>
      <c r="E680" s="156">
        <v>0.23684210526315788</v>
      </c>
      <c r="F680" s="156">
        <v>2.6315789473684209E-2</v>
      </c>
      <c r="G680" s="156">
        <v>0.19736842105263158</v>
      </c>
      <c r="H680" s="156" t="s">
        <v>294</v>
      </c>
      <c r="I680" s="156">
        <v>3.9473684210526314E-2</v>
      </c>
      <c r="J680" s="156">
        <v>1</v>
      </c>
      <c r="K680" s="87">
        <v>76</v>
      </c>
      <c r="L680" s="87"/>
      <c r="M680" s="156" t="s">
        <v>294</v>
      </c>
      <c r="N680" s="156" t="s">
        <v>294</v>
      </c>
      <c r="O680" s="156">
        <v>4.4999999999999998E-2</v>
      </c>
      <c r="P680" s="156">
        <v>0.17799999999999999</v>
      </c>
      <c r="Q680" s="156">
        <v>0.30399999999999999</v>
      </c>
      <c r="R680" s="156">
        <v>0.52</v>
      </c>
      <c r="S680" s="156">
        <v>0.155</v>
      </c>
      <c r="T680" s="156">
        <v>0.34399999999999997</v>
      </c>
      <c r="U680" s="156">
        <v>7.0000000000000001E-3</v>
      </c>
      <c r="V680" s="156">
        <v>9.0999999999999998E-2</v>
      </c>
      <c r="W680" s="156">
        <v>0.123</v>
      </c>
      <c r="X680" s="156">
        <v>0.3</v>
      </c>
      <c r="Y680" s="156" t="s">
        <v>294</v>
      </c>
      <c r="Z680" s="156" t="s">
        <v>294</v>
      </c>
      <c r="AA680" s="156">
        <v>1.4E-2</v>
      </c>
      <c r="AB680" s="156">
        <v>0.11</v>
      </c>
    </row>
    <row r="681" spans="1:28" x14ac:dyDescent="0.25">
      <c r="A681" s="87" t="s">
        <v>2107</v>
      </c>
      <c r="B681" s="156" t="s">
        <v>294</v>
      </c>
      <c r="C681" s="156">
        <v>0.25641025641025639</v>
      </c>
      <c r="D681" s="156">
        <v>0.4358974358974359</v>
      </c>
      <c r="E681" s="156">
        <v>7.6923076923076927E-2</v>
      </c>
      <c r="F681" s="156" t="s">
        <v>294</v>
      </c>
      <c r="G681" s="156">
        <v>0.20512820512820512</v>
      </c>
      <c r="H681" s="156" t="s">
        <v>294</v>
      </c>
      <c r="I681" s="156">
        <v>2.564102564102564E-2</v>
      </c>
      <c r="J681" s="156">
        <v>0.99999999999999989</v>
      </c>
      <c r="K681" s="87">
        <v>39</v>
      </c>
      <c r="L681" s="87"/>
      <c r="M681" s="156" t="s">
        <v>294</v>
      </c>
      <c r="N681" s="156" t="s">
        <v>294</v>
      </c>
      <c r="O681" s="156">
        <v>0.14599999999999999</v>
      </c>
      <c r="P681" s="156">
        <v>0.41099999999999998</v>
      </c>
      <c r="Q681" s="156">
        <v>0.29299999999999998</v>
      </c>
      <c r="R681" s="156">
        <v>0.59</v>
      </c>
      <c r="S681" s="156">
        <v>2.7E-2</v>
      </c>
      <c r="T681" s="156">
        <v>0.20300000000000001</v>
      </c>
      <c r="U681" s="156" t="s">
        <v>294</v>
      </c>
      <c r="V681" s="156" t="s">
        <v>294</v>
      </c>
      <c r="W681" s="156">
        <v>0.108</v>
      </c>
      <c r="X681" s="156">
        <v>0.35499999999999998</v>
      </c>
      <c r="Y681" s="156" t="s">
        <v>294</v>
      </c>
      <c r="Z681" s="156" t="s">
        <v>294</v>
      </c>
      <c r="AA681" s="156">
        <v>5.0000000000000001E-3</v>
      </c>
      <c r="AB681" s="156">
        <v>0.13200000000000001</v>
      </c>
    </row>
    <row r="682" spans="1:28" x14ac:dyDescent="0.25">
      <c r="A682" s="87" t="s">
        <v>2108</v>
      </c>
      <c r="B682" s="156" t="s">
        <v>294</v>
      </c>
      <c r="C682" s="156">
        <v>0.15151515151515152</v>
      </c>
      <c r="D682" s="156">
        <v>0.28427128427128429</v>
      </c>
      <c r="E682" s="156">
        <v>0.12121212121212122</v>
      </c>
      <c r="F682" s="156">
        <v>1.0101010101010102E-2</v>
      </c>
      <c r="G682" s="156">
        <v>0.37950937950937952</v>
      </c>
      <c r="H682" s="156">
        <v>1.2987012987012988E-2</v>
      </c>
      <c r="I682" s="156">
        <v>4.0404040404040407E-2</v>
      </c>
      <c r="J682" s="156">
        <v>1</v>
      </c>
      <c r="K682" s="87">
        <v>693</v>
      </c>
      <c r="L682" s="87"/>
      <c r="M682" s="156" t="s">
        <v>294</v>
      </c>
      <c r="N682" s="156" t="s">
        <v>294</v>
      </c>
      <c r="O682" s="156">
        <v>0.127</v>
      </c>
      <c r="P682" s="156">
        <v>0.18</v>
      </c>
      <c r="Q682" s="156">
        <v>0.252</v>
      </c>
      <c r="R682" s="156">
        <v>0.31900000000000001</v>
      </c>
      <c r="S682" s="156">
        <v>9.9000000000000005E-2</v>
      </c>
      <c r="T682" s="156">
        <v>0.14799999999999999</v>
      </c>
      <c r="U682" s="156">
        <v>5.0000000000000001E-3</v>
      </c>
      <c r="V682" s="156">
        <v>2.1000000000000001E-2</v>
      </c>
      <c r="W682" s="156">
        <v>0.34399999999999997</v>
      </c>
      <c r="X682" s="156">
        <v>0.41599999999999998</v>
      </c>
      <c r="Y682" s="156">
        <v>7.0000000000000001E-3</v>
      </c>
      <c r="Z682" s="156">
        <v>2.4E-2</v>
      </c>
      <c r="AA682" s="156">
        <v>2.8000000000000001E-2</v>
      </c>
      <c r="AB682" s="156">
        <v>5.8000000000000003E-2</v>
      </c>
    </row>
    <row r="683" spans="1:28" x14ac:dyDescent="0.25">
      <c r="A683" s="87" t="s">
        <v>2109</v>
      </c>
      <c r="B683" s="156" t="s">
        <v>294</v>
      </c>
      <c r="C683" s="156">
        <v>2.7950310559006212E-2</v>
      </c>
      <c r="D683" s="156">
        <v>0.29192546583850931</v>
      </c>
      <c r="E683" s="156">
        <v>0.10869565217391304</v>
      </c>
      <c r="F683" s="156">
        <v>3.1055900621118012E-2</v>
      </c>
      <c r="G683" s="156">
        <v>0.50931677018633537</v>
      </c>
      <c r="H683" s="156">
        <v>3.105590062111801E-3</v>
      </c>
      <c r="I683" s="156">
        <v>2.7950310559006212E-2</v>
      </c>
      <c r="J683" s="156">
        <v>0.99999999999999989</v>
      </c>
      <c r="K683" s="87">
        <v>322</v>
      </c>
      <c r="L683" s="87"/>
      <c r="M683" s="156" t="s">
        <v>294</v>
      </c>
      <c r="N683" s="156" t="s">
        <v>294</v>
      </c>
      <c r="O683" s="156">
        <v>1.4999999999999999E-2</v>
      </c>
      <c r="P683" s="156">
        <v>5.1999999999999998E-2</v>
      </c>
      <c r="Q683" s="156">
        <v>0.245</v>
      </c>
      <c r="R683" s="156">
        <v>0.34399999999999997</v>
      </c>
      <c r="S683" s="156">
        <v>7.9000000000000001E-2</v>
      </c>
      <c r="T683" s="156">
        <v>0.14699999999999999</v>
      </c>
      <c r="U683" s="156">
        <v>1.7000000000000001E-2</v>
      </c>
      <c r="V683" s="156">
        <v>5.6000000000000001E-2</v>
      </c>
      <c r="W683" s="156">
        <v>0.45500000000000002</v>
      </c>
      <c r="X683" s="156">
        <v>0.56299999999999994</v>
      </c>
      <c r="Y683" s="156">
        <v>1E-3</v>
      </c>
      <c r="Z683" s="156">
        <v>1.7000000000000001E-2</v>
      </c>
      <c r="AA683" s="156">
        <v>1.4999999999999999E-2</v>
      </c>
      <c r="AB683" s="156">
        <v>5.1999999999999998E-2</v>
      </c>
    </row>
    <row r="684" spans="1:28" x14ac:dyDescent="0.25">
      <c r="A684" s="87" t="s">
        <v>2110</v>
      </c>
      <c r="B684" s="156" t="s">
        <v>294</v>
      </c>
      <c r="C684" s="156">
        <v>7.1428571428571425E-2</v>
      </c>
      <c r="D684" s="156">
        <v>0.39880952380952384</v>
      </c>
      <c r="E684" s="156">
        <v>0.10714285714285714</v>
      </c>
      <c r="F684" s="156">
        <v>2.3809523809523808E-2</v>
      </c>
      <c r="G684" s="156">
        <v>0.34226190476190477</v>
      </c>
      <c r="H684" s="156">
        <v>2.976190476190476E-3</v>
      </c>
      <c r="I684" s="156">
        <v>5.3571428571428568E-2</v>
      </c>
      <c r="J684" s="156">
        <v>1</v>
      </c>
      <c r="K684" s="87">
        <v>336</v>
      </c>
      <c r="L684" s="87"/>
      <c r="M684" s="156" t="s">
        <v>294</v>
      </c>
      <c r="N684" s="156" t="s">
        <v>294</v>
      </c>
      <c r="O684" s="156">
        <v>4.8000000000000001E-2</v>
      </c>
      <c r="P684" s="156">
        <v>0.104</v>
      </c>
      <c r="Q684" s="156">
        <v>0.34799999999999998</v>
      </c>
      <c r="R684" s="156">
        <v>0.45200000000000001</v>
      </c>
      <c r="S684" s="156">
        <v>7.8E-2</v>
      </c>
      <c r="T684" s="156">
        <v>0.14499999999999999</v>
      </c>
      <c r="U684" s="156">
        <v>1.2E-2</v>
      </c>
      <c r="V684" s="156">
        <v>4.5999999999999999E-2</v>
      </c>
      <c r="W684" s="156">
        <v>0.29399999999999998</v>
      </c>
      <c r="X684" s="156">
        <v>0.39500000000000002</v>
      </c>
      <c r="Y684" s="156">
        <v>1E-3</v>
      </c>
      <c r="Z684" s="156">
        <v>1.7000000000000001E-2</v>
      </c>
      <c r="AA684" s="156">
        <v>3.4000000000000002E-2</v>
      </c>
      <c r="AB684" s="156">
        <v>8.3000000000000004E-2</v>
      </c>
    </row>
    <row r="685" spans="1:28" x14ac:dyDescent="0.25">
      <c r="A685" s="87" t="s">
        <v>2111</v>
      </c>
      <c r="B685" s="156" t="s">
        <v>294</v>
      </c>
      <c r="C685" s="156">
        <v>3.3333333333333333E-2</v>
      </c>
      <c r="D685" s="156">
        <v>0.3</v>
      </c>
      <c r="E685" s="156">
        <v>0.16666666666666666</v>
      </c>
      <c r="F685" s="156">
        <v>1.6666666666666666E-2</v>
      </c>
      <c r="G685" s="156">
        <v>0.43333333333333335</v>
      </c>
      <c r="H685" s="156" t="s">
        <v>294</v>
      </c>
      <c r="I685" s="156">
        <v>0.05</v>
      </c>
      <c r="J685" s="156">
        <v>1</v>
      </c>
      <c r="K685" s="87">
        <v>60</v>
      </c>
      <c r="L685" s="87"/>
      <c r="M685" s="156" t="s">
        <v>294</v>
      </c>
      <c r="N685" s="156" t="s">
        <v>294</v>
      </c>
      <c r="O685" s="156">
        <v>8.9999999999999993E-3</v>
      </c>
      <c r="P685" s="156">
        <v>0.114</v>
      </c>
      <c r="Q685" s="156">
        <v>0.19900000000000001</v>
      </c>
      <c r="R685" s="156">
        <v>0.42499999999999999</v>
      </c>
      <c r="S685" s="156">
        <v>9.2999999999999999E-2</v>
      </c>
      <c r="T685" s="156">
        <v>0.28000000000000003</v>
      </c>
      <c r="U685" s="156">
        <v>3.0000000000000001E-3</v>
      </c>
      <c r="V685" s="156">
        <v>8.8999999999999996E-2</v>
      </c>
      <c r="W685" s="156">
        <v>0.316</v>
      </c>
      <c r="X685" s="156">
        <v>0.55900000000000005</v>
      </c>
      <c r="Y685" s="156" t="s">
        <v>294</v>
      </c>
      <c r="Z685" s="156" t="s">
        <v>294</v>
      </c>
      <c r="AA685" s="156">
        <v>1.7000000000000001E-2</v>
      </c>
      <c r="AB685" s="156">
        <v>0.13700000000000001</v>
      </c>
    </row>
    <row r="686" spans="1:28" x14ac:dyDescent="0.25">
      <c r="A686" s="87" t="s">
        <v>2112</v>
      </c>
      <c r="B686" s="156" t="s">
        <v>294</v>
      </c>
      <c r="C686" s="156">
        <v>7.4999999999999997E-2</v>
      </c>
      <c r="D686" s="156">
        <v>0.23</v>
      </c>
      <c r="E686" s="156">
        <v>0.1</v>
      </c>
      <c r="F686" s="156">
        <v>5.0000000000000001E-3</v>
      </c>
      <c r="G686" s="156">
        <v>0.54</v>
      </c>
      <c r="H686" s="156">
        <v>0.01</v>
      </c>
      <c r="I686" s="156">
        <v>0.04</v>
      </c>
      <c r="J686" s="156">
        <v>1</v>
      </c>
      <c r="K686" s="87">
        <v>200</v>
      </c>
      <c r="L686" s="87"/>
      <c r="M686" s="156" t="s">
        <v>294</v>
      </c>
      <c r="N686" s="156" t="s">
        <v>294</v>
      </c>
      <c r="O686" s="156">
        <v>4.5999999999999999E-2</v>
      </c>
      <c r="P686" s="156">
        <v>0.12</v>
      </c>
      <c r="Q686" s="156">
        <v>0.17699999999999999</v>
      </c>
      <c r="R686" s="156">
        <v>0.29299999999999998</v>
      </c>
      <c r="S686" s="156">
        <v>6.6000000000000003E-2</v>
      </c>
      <c r="T686" s="156">
        <v>0.14899999999999999</v>
      </c>
      <c r="U686" s="156">
        <v>1E-3</v>
      </c>
      <c r="V686" s="156">
        <v>2.8000000000000001E-2</v>
      </c>
      <c r="W686" s="156">
        <v>0.47099999999999997</v>
      </c>
      <c r="X686" s="156">
        <v>0.60799999999999998</v>
      </c>
      <c r="Y686" s="156">
        <v>3.0000000000000001E-3</v>
      </c>
      <c r="Z686" s="156">
        <v>3.5999999999999997E-2</v>
      </c>
      <c r="AA686" s="156">
        <v>0.02</v>
      </c>
      <c r="AB686" s="156">
        <v>7.6999999999999999E-2</v>
      </c>
    </row>
    <row r="687" spans="1:28" x14ac:dyDescent="0.25">
      <c r="A687" s="87" t="s">
        <v>2113</v>
      </c>
      <c r="B687" s="156" t="s">
        <v>294</v>
      </c>
      <c r="C687" s="156">
        <v>0.20424771734815403</v>
      </c>
      <c r="D687" s="156">
        <v>0.20702659785629218</v>
      </c>
      <c r="E687" s="156">
        <v>9.0313616514489881E-2</v>
      </c>
      <c r="F687" s="156">
        <v>1.5085351329892815E-2</v>
      </c>
      <c r="G687" s="156">
        <v>0.44263596665343391</v>
      </c>
      <c r="H687" s="156">
        <v>9.5275903136165137E-3</v>
      </c>
      <c r="I687" s="156">
        <v>3.1163159984120684E-2</v>
      </c>
      <c r="J687" s="156">
        <v>1</v>
      </c>
      <c r="K687" s="87">
        <v>5038</v>
      </c>
      <c r="L687" s="87"/>
      <c r="M687" s="156" t="s">
        <v>294</v>
      </c>
      <c r="N687" s="156" t="s">
        <v>294</v>
      </c>
      <c r="O687" s="156">
        <v>0.193</v>
      </c>
      <c r="P687" s="156">
        <v>0.216</v>
      </c>
      <c r="Q687" s="156">
        <v>0.19600000000000001</v>
      </c>
      <c r="R687" s="156">
        <v>0.218</v>
      </c>
      <c r="S687" s="156">
        <v>8.3000000000000004E-2</v>
      </c>
      <c r="T687" s="156">
        <v>9.9000000000000005E-2</v>
      </c>
      <c r="U687" s="156">
        <v>1.2E-2</v>
      </c>
      <c r="V687" s="156">
        <v>1.9E-2</v>
      </c>
      <c r="W687" s="156">
        <v>0.42899999999999999</v>
      </c>
      <c r="X687" s="156">
        <v>0.45600000000000002</v>
      </c>
      <c r="Y687" s="156">
        <v>7.0000000000000001E-3</v>
      </c>
      <c r="Z687" s="156">
        <v>1.2999999999999999E-2</v>
      </c>
      <c r="AA687" s="156">
        <v>2.7E-2</v>
      </c>
      <c r="AB687" s="156">
        <v>3.5999999999999997E-2</v>
      </c>
    </row>
    <row r="688" spans="1:28" x14ac:dyDescent="0.25">
      <c r="A688" s="87" t="s">
        <v>2114</v>
      </c>
      <c r="B688" s="156" t="s">
        <v>294</v>
      </c>
      <c r="C688" s="156">
        <v>0.46511627906976744</v>
      </c>
      <c r="D688" s="156">
        <v>0.30232558139534882</v>
      </c>
      <c r="E688" s="156">
        <v>0.11627906976744186</v>
      </c>
      <c r="F688" s="156">
        <v>2.3255813953488372E-2</v>
      </c>
      <c r="G688" s="156">
        <v>6.9767441860465115E-2</v>
      </c>
      <c r="H688" s="156" t="s">
        <v>294</v>
      </c>
      <c r="I688" s="156">
        <v>2.3255813953488372E-2</v>
      </c>
      <c r="J688" s="156">
        <v>1</v>
      </c>
      <c r="K688" s="87">
        <v>43</v>
      </c>
      <c r="L688" s="87"/>
      <c r="M688" s="156" t="s">
        <v>294</v>
      </c>
      <c r="N688" s="156" t="s">
        <v>294</v>
      </c>
      <c r="O688" s="156">
        <v>0.32500000000000001</v>
      </c>
      <c r="P688" s="156">
        <v>0.61099999999999999</v>
      </c>
      <c r="Q688" s="156">
        <v>0.186</v>
      </c>
      <c r="R688" s="156">
        <v>0.45100000000000001</v>
      </c>
      <c r="S688" s="156">
        <v>5.0999999999999997E-2</v>
      </c>
      <c r="T688" s="156">
        <v>0.245</v>
      </c>
      <c r="U688" s="156">
        <v>4.0000000000000001E-3</v>
      </c>
      <c r="V688" s="156">
        <v>0.121</v>
      </c>
      <c r="W688" s="156">
        <v>2.4E-2</v>
      </c>
      <c r="X688" s="156">
        <v>0.186</v>
      </c>
      <c r="Y688" s="156" t="s">
        <v>294</v>
      </c>
      <c r="Z688" s="156" t="s">
        <v>294</v>
      </c>
      <c r="AA688" s="156">
        <v>4.0000000000000001E-3</v>
      </c>
      <c r="AB688" s="156">
        <v>0.121</v>
      </c>
    </row>
    <row r="689" spans="1:28" x14ac:dyDescent="0.25">
      <c r="A689" s="87" t="s">
        <v>2115</v>
      </c>
      <c r="B689" s="156" t="s">
        <v>294</v>
      </c>
      <c r="C689" s="156">
        <v>0.38605898123324395</v>
      </c>
      <c r="D689" s="156">
        <v>0.403485254691689</v>
      </c>
      <c r="E689" s="156">
        <v>0.10053619302949061</v>
      </c>
      <c r="F689" s="156">
        <v>6.7024128686327079E-3</v>
      </c>
      <c r="G689" s="156">
        <v>5.0938337801608578E-2</v>
      </c>
      <c r="H689" s="156">
        <v>1.3404825737265416E-3</v>
      </c>
      <c r="I689" s="156">
        <v>5.0938337801608578E-2</v>
      </c>
      <c r="J689" s="156">
        <v>1</v>
      </c>
      <c r="K689" s="87">
        <v>746</v>
      </c>
      <c r="L689" s="87"/>
      <c r="M689" s="156" t="s">
        <v>294</v>
      </c>
      <c r="N689" s="156" t="s">
        <v>294</v>
      </c>
      <c r="O689" s="156">
        <v>0.35199999999999998</v>
      </c>
      <c r="P689" s="156">
        <v>0.42099999999999999</v>
      </c>
      <c r="Q689" s="156">
        <v>0.36899999999999999</v>
      </c>
      <c r="R689" s="156">
        <v>0.439</v>
      </c>
      <c r="S689" s="156">
        <v>8.1000000000000003E-2</v>
      </c>
      <c r="T689" s="156">
        <v>0.124</v>
      </c>
      <c r="U689" s="156">
        <v>3.0000000000000001E-3</v>
      </c>
      <c r="V689" s="156">
        <v>1.6E-2</v>
      </c>
      <c r="W689" s="156">
        <v>3.6999999999999998E-2</v>
      </c>
      <c r="X689" s="156">
        <v>6.9000000000000006E-2</v>
      </c>
      <c r="Y689" s="156">
        <v>0</v>
      </c>
      <c r="Z689" s="156">
        <v>8.0000000000000002E-3</v>
      </c>
      <c r="AA689" s="156">
        <v>3.6999999999999998E-2</v>
      </c>
      <c r="AB689" s="156">
        <v>6.9000000000000006E-2</v>
      </c>
    </row>
    <row r="690" spans="1:28" x14ac:dyDescent="0.25">
      <c r="A690" s="87" t="s">
        <v>2116</v>
      </c>
      <c r="B690" s="156" t="s">
        <v>294</v>
      </c>
      <c r="C690" s="156" t="s">
        <v>294</v>
      </c>
      <c r="D690" s="156">
        <v>0.17218543046357615</v>
      </c>
      <c r="E690" s="156">
        <v>7.9470198675496692E-2</v>
      </c>
      <c r="F690" s="156" t="s">
        <v>294</v>
      </c>
      <c r="G690" s="156">
        <v>0.70860927152317876</v>
      </c>
      <c r="H690" s="156">
        <v>1.9867549668874173E-2</v>
      </c>
      <c r="I690" s="156">
        <v>1.9867549668874173E-2</v>
      </c>
      <c r="J690" s="156">
        <v>1</v>
      </c>
      <c r="K690" s="87">
        <v>151</v>
      </c>
      <c r="L690" s="87"/>
      <c r="M690" s="156" t="s">
        <v>294</v>
      </c>
      <c r="N690" s="156" t="s">
        <v>294</v>
      </c>
      <c r="O690" s="156" t="s">
        <v>294</v>
      </c>
      <c r="P690" s="156" t="s">
        <v>294</v>
      </c>
      <c r="Q690" s="156">
        <v>0.12</v>
      </c>
      <c r="R690" s="156">
        <v>0.24</v>
      </c>
      <c r="S690" s="156">
        <v>4.5999999999999999E-2</v>
      </c>
      <c r="T690" s="156">
        <v>0.13400000000000001</v>
      </c>
      <c r="U690" s="156" t="s">
        <v>294</v>
      </c>
      <c r="V690" s="156" t="s">
        <v>294</v>
      </c>
      <c r="W690" s="156">
        <v>0.63200000000000001</v>
      </c>
      <c r="X690" s="156">
        <v>0.77500000000000002</v>
      </c>
      <c r="Y690" s="156">
        <v>7.0000000000000001E-3</v>
      </c>
      <c r="Z690" s="156">
        <v>5.7000000000000002E-2</v>
      </c>
      <c r="AA690" s="156">
        <v>7.0000000000000001E-3</v>
      </c>
      <c r="AB690" s="156">
        <v>5.7000000000000002E-2</v>
      </c>
    </row>
    <row r="691" spans="1:28" x14ac:dyDescent="0.25">
      <c r="A691" s="87" t="s">
        <v>2117</v>
      </c>
      <c r="B691" s="156" t="s">
        <v>294</v>
      </c>
      <c r="C691" s="156">
        <v>0.18092105263157895</v>
      </c>
      <c r="D691" s="156">
        <v>0.25</v>
      </c>
      <c r="E691" s="156">
        <v>0.125</v>
      </c>
      <c r="F691" s="156">
        <v>2.6315789473684209E-2</v>
      </c>
      <c r="G691" s="156">
        <v>0.40131578947368424</v>
      </c>
      <c r="H691" s="156" t="s">
        <v>294</v>
      </c>
      <c r="I691" s="156">
        <v>1.6447368421052631E-2</v>
      </c>
      <c r="J691" s="156">
        <v>1</v>
      </c>
      <c r="K691" s="87">
        <v>304</v>
      </c>
      <c r="L691" s="87"/>
      <c r="M691" s="156" t="s">
        <v>294</v>
      </c>
      <c r="N691" s="156" t="s">
        <v>294</v>
      </c>
      <c r="O691" s="156">
        <v>0.14199999999999999</v>
      </c>
      <c r="P691" s="156">
        <v>0.22800000000000001</v>
      </c>
      <c r="Q691" s="156">
        <v>0.20499999999999999</v>
      </c>
      <c r="R691" s="156">
        <v>0.30199999999999999</v>
      </c>
      <c r="S691" s="156">
        <v>9.1999999999999998E-2</v>
      </c>
      <c r="T691" s="156">
        <v>0.16700000000000001</v>
      </c>
      <c r="U691" s="156">
        <v>1.2999999999999999E-2</v>
      </c>
      <c r="V691" s="156">
        <v>5.0999999999999997E-2</v>
      </c>
      <c r="W691" s="156">
        <v>0.34799999999999998</v>
      </c>
      <c r="X691" s="156">
        <v>0.45700000000000002</v>
      </c>
      <c r="Y691" s="156" t="s">
        <v>294</v>
      </c>
      <c r="Z691" s="156" t="s">
        <v>294</v>
      </c>
      <c r="AA691" s="156">
        <v>7.0000000000000001E-3</v>
      </c>
      <c r="AB691" s="156">
        <v>3.7999999999999999E-2</v>
      </c>
    </row>
    <row r="692" spans="1:28" x14ac:dyDescent="0.25">
      <c r="A692" s="87" t="s">
        <v>2118</v>
      </c>
      <c r="B692" s="156" t="s">
        <v>294</v>
      </c>
      <c r="C692" s="156">
        <v>8.7412587412587409E-2</v>
      </c>
      <c r="D692" s="156">
        <v>0.35664335664335667</v>
      </c>
      <c r="E692" s="156">
        <v>0.12937062937062938</v>
      </c>
      <c r="F692" s="156">
        <v>1.9230769230769232E-2</v>
      </c>
      <c r="G692" s="156">
        <v>0.38636363636363635</v>
      </c>
      <c r="H692" s="156">
        <v>3.4965034965034965E-3</v>
      </c>
      <c r="I692" s="156">
        <v>1.7482517482517484E-2</v>
      </c>
      <c r="J692" s="156">
        <v>1</v>
      </c>
      <c r="K692" s="87">
        <v>572</v>
      </c>
      <c r="L692" s="87"/>
      <c r="M692" s="156" t="s">
        <v>294</v>
      </c>
      <c r="N692" s="156" t="s">
        <v>294</v>
      </c>
      <c r="O692" s="156">
        <v>6.7000000000000004E-2</v>
      </c>
      <c r="P692" s="156">
        <v>0.113</v>
      </c>
      <c r="Q692" s="156">
        <v>0.318</v>
      </c>
      <c r="R692" s="156">
        <v>0.39700000000000002</v>
      </c>
      <c r="S692" s="156">
        <v>0.104</v>
      </c>
      <c r="T692" s="156">
        <v>0.159</v>
      </c>
      <c r="U692" s="156">
        <v>1.0999999999999999E-2</v>
      </c>
      <c r="V692" s="156">
        <v>3.4000000000000002E-2</v>
      </c>
      <c r="W692" s="156">
        <v>0.34699999999999998</v>
      </c>
      <c r="X692" s="156">
        <v>0.42699999999999999</v>
      </c>
      <c r="Y692" s="156">
        <v>1E-3</v>
      </c>
      <c r="Z692" s="156">
        <v>1.2999999999999999E-2</v>
      </c>
      <c r="AA692" s="156">
        <v>0.01</v>
      </c>
      <c r="AB692" s="156">
        <v>3.2000000000000001E-2</v>
      </c>
    </row>
    <row r="693" spans="1:28" x14ac:dyDescent="0.25">
      <c r="A693" s="87" t="s">
        <v>2119</v>
      </c>
      <c r="B693" s="156" t="s">
        <v>294</v>
      </c>
      <c r="C693" s="156">
        <v>0.18598130841121496</v>
      </c>
      <c r="D693" s="156">
        <v>0.33457943925233646</v>
      </c>
      <c r="E693" s="156">
        <v>0.11401869158878504</v>
      </c>
      <c r="F693" s="156">
        <v>1.6822429906542057E-2</v>
      </c>
      <c r="G693" s="156">
        <v>0.3102803738317757</v>
      </c>
      <c r="H693" s="156">
        <v>1.869158878504673E-3</v>
      </c>
      <c r="I693" s="156">
        <v>3.6448598130841121E-2</v>
      </c>
      <c r="J693" s="156">
        <v>1</v>
      </c>
      <c r="K693" s="87">
        <v>1070</v>
      </c>
      <c r="L693" s="87"/>
      <c r="M693" s="156" t="s">
        <v>294</v>
      </c>
      <c r="N693" s="156" t="s">
        <v>294</v>
      </c>
      <c r="O693" s="156">
        <v>0.16400000000000001</v>
      </c>
      <c r="P693" s="156">
        <v>0.21</v>
      </c>
      <c r="Q693" s="156">
        <v>0.307</v>
      </c>
      <c r="R693" s="156">
        <v>0.36299999999999999</v>
      </c>
      <c r="S693" s="156">
        <v>9.6000000000000002E-2</v>
      </c>
      <c r="T693" s="156">
        <v>0.13400000000000001</v>
      </c>
      <c r="U693" s="156">
        <v>1.0999999999999999E-2</v>
      </c>
      <c r="V693" s="156">
        <v>2.5999999999999999E-2</v>
      </c>
      <c r="W693" s="156">
        <v>0.28299999999999997</v>
      </c>
      <c r="X693" s="156">
        <v>0.33900000000000002</v>
      </c>
      <c r="Y693" s="156">
        <v>1E-3</v>
      </c>
      <c r="Z693" s="156">
        <v>7.0000000000000001E-3</v>
      </c>
      <c r="AA693" s="156">
        <v>2.7E-2</v>
      </c>
      <c r="AB693" s="156">
        <v>4.9000000000000002E-2</v>
      </c>
    </row>
    <row r="694" spans="1:28" x14ac:dyDescent="0.25">
      <c r="A694" s="87" t="s">
        <v>2120</v>
      </c>
      <c r="B694" s="156" t="s">
        <v>294</v>
      </c>
      <c r="C694" s="156">
        <v>0.33729729729729729</v>
      </c>
      <c r="D694" s="156">
        <v>0.18702702702702703</v>
      </c>
      <c r="E694" s="156">
        <v>0.10054054054054054</v>
      </c>
      <c r="F694" s="156">
        <v>8.8648648648648645E-2</v>
      </c>
      <c r="G694" s="156">
        <v>0.26054054054054054</v>
      </c>
      <c r="H694" s="156">
        <v>6.4864864864864862E-3</v>
      </c>
      <c r="I694" s="156">
        <v>1.9459459459459458E-2</v>
      </c>
      <c r="J694" s="156">
        <v>1</v>
      </c>
      <c r="K694" s="87">
        <v>925</v>
      </c>
      <c r="L694" s="87"/>
      <c r="M694" s="156" t="s">
        <v>294</v>
      </c>
      <c r="N694" s="156" t="s">
        <v>294</v>
      </c>
      <c r="O694" s="156">
        <v>0.308</v>
      </c>
      <c r="P694" s="156">
        <v>0.36799999999999999</v>
      </c>
      <c r="Q694" s="156">
        <v>0.16300000000000001</v>
      </c>
      <c r="R694" s="156">
        <v>0.21299999999999999</v>
      </c>
      <c r="S694" s="156">
        <v>8.3000000000000004E-2</v>
      </c>
      <c r="T694" s="156">
        <v>0.122</v>
      </c>
      <c r="U694" s="156">
        <v>7.1999999999999995E-2</v>
      </c>
      <c r="V694" s="156">
        <v>0.109</v>
      </c>
      <c r="W694" s="156">
        <v>0.23300000000000001</v>
      </c>
      <c r="X694" s="156">
        <v>0.28999999999999998</v>
      </c>
      <c r="Y694" s="156">
        <v>3.0000000000000001E-3</v>
      </c>
      <c r="Z694" s="156">
        <v>1.4E-2</v>
      </c>
      <c r="AA694" s="156">
        <v>1.2E-2</v>
      </c>
      <c r="AB694" s="156">
        <v>3.1E-2</v>
      </c>
    </row>
    <row r="695" spans="1:28" x14ac:dyDescent="0.25">
      <c r="A695" s="87" t="s">
        <v>2121</v>
      </c>
      <c r="B695" s="156" t="s">
        <v>294</v>
      </c>
      <c r="C695" s="156">
        <v>0.13407821229050279</v>
      </c>
      <c r="D695" s="156">
        <v>0.39106145251396646</v>
      </c>
      <c r="E695" s="156">
        <v>0.16201117318435754</v>
      </c>
      <c r="F695" s="156">
        <v>2.23463687150838E-2</v>
      </c>
      <c r="G695" s="156">
        <v>0.27374301675977653</v>
      </c>
      <c r="H695" s="156" t="s">
        <v>294</v>
      </c>
      <c r="I695" s="156">
        <v>1.6759776536312849E-2</v>
      </c>
      <c r="J695" s="156">
        <v>1</v>
      </c>
      <c r="K695" s="87">
        <v>179</v>
      </c>
      <c r="L695" s="87"/>
      <c r="M695" s="156" t="s">
        <v>294</v>
      </c>
      <c r="N695" s="156" t="s">
        <v>294</v>
      </c>
      <c r="O695" s="156">
        <v>9.1999999999999998E-2</v>
      </c>
      <c r="P695" s="156">
        <v>0.192</v>
      </c>
      <c r="Q695" s="156">
        <v>0.32300000000000001</v>
      </c>
      <c r="R695" s="156">
        <v>0.46400000000000002</v>
      </c>
      <c r="S695" s="156">
        <v>0.115</v>
      </c>
      <c r="T695" s="156">
        <v>0.223</v>
      </c>
      <c r="U695" s="156">
        <v>8.9999999999999993E-3</v>
      </c>
      <c r="V695" s="156">
        <v>5.6000000000000001E-2</v>
      </c>
      <c r="W695" s="156">
        <v>0.214</v>
      </c>
      <c r="X695" s="156">
        <v>0.34300000000000003</v>
      </c>
      <c r="Y695" s="156" t="s">
        <v>294</v>
      </c>
      <c r="Z695" s="156" t="s">
        <v>294</v>
      </c>
      <c r="AA695" s="156">
        <v>6.0000000000000001E-3</v>
      </c>
      <c r="AB695" s="156">
        <v>4.8000000000000001E-2</v>
      </c>
    </row>
    <row r="696" spans="1:28" x14ac:dyDescent="0.25">
      <c r="A696" s="87" t="s">
        <v>2122</v>
      </c>
      <c r="B696" s="156" t="s">
        <v>294</v>
      </c>
      <c r="C696" s="156">
        <v>0.02</v>
      </c>
      <c r="D696" s="156">
        <v>0.26</v>
      </c>
      <c r="E696" s="156">
        <v>0.2</v>
      </c>
      <c r="F696" s="156">
        <v>0.02</v>
      </c>
      <c r="G696" s="156">
        <v>0.48</v>
      </c>
      <c r="H696" s="156" t="s">
        <v>294</v>
      </c>
      <c r="I696" s="156">
        <v>0.02</v>
      </c>
      <c r="J696" s="156">
        <v>1</v>
      </c>
      <c r="K696" s="87">
        <v>50</v>
      </c>
      <c r="L696" s="87"/>
      <c r="M696" s="156" t="s">
        <v>294</v>
      </c>
      <c r="N696" s="156" t="s">
        <v>294</v>
      </c>
      <c r="O696" s="156">
        <v>4.0000000000000001E-3</v>
      </c>
      <c r="P696" s="156">
        <v>0.105</v>
      </c>
      <c r="Q696" s="156">
        <v>0.159</v>
      </c>
      <c r="R696" s="156">
        <v>0.39600000000000002</v>
      </c>
      <c r="S696" s="156">
        <v>0.112</v>
      </c>
      <c r="T696" s="156">
        <v>0.33</v>
      </c>
      <c r="U696" s="156">
        <v>4.0000000000000001E-3</v>
      </c>
      <c r="V696" s="156">
        <v>0.105</v>
      </c>
      <c r="W696" s="156">
        <v>0.34799999999999998</v>
      </c>
      <c r="X696" s="156">
        <v>0.61499999999999999</v>
      </c>
      <c r="Y696" s="156" t="s">
        <v>294</v>
      </c>
      <c r="Z696" s="156" t="s">
        <v>294</v>
      </c>
      <c r="AA696" s="156">
        <v>4.0000000000000001E-3</v>
      </c>
      <c r="AB696" s="156">
        <v>0.105</v>
      </c>
    </row>
    <row r="697" spans="1:28" x14ac:dyDescent="0.25">
      <c r="A697" s="87" t="s">
        <v>2123</v>
      </c>
      <c r="B697" s="156" t="s">
        <v>294</v>
      </c>
      <c r="C697" s="156">
        <v>9.5238095238095233E-2</v>
      </c>
      <c r="D697" s="156">
        <v>0.38095238095238093</v>
      </c>
      <c r="E697" s="156">
        <v>0.1111111111111111</v>
      </c>
      <c r="F697" s="156">
        <v>2.6455026455026454E-2</v>
      </c>
      <c r="G697" s="156">
        <v>0.37566137566137564</v>
      </c>
      <c r="H697" s="156">
        <v>5.2910052910052907E-3</v>
      </c>
      <c r="I697" s="156">
        <v>5.2910052910052907E-3</v>
      </c>
      <c r="J697" s="156">
        <v>1</v>
      </c>
      <c r="K697" s="87">
        <v>189</v>
      </c>
      <c r="L697" s="87"/>
      <c r="M697" s="156" t="s">
        <v>294</v>
      </c>
      <c r="N697" s="156" t="s">
        <v>294</v>
      </c>
      <c r="O697" s="156">
        <v>6.0999999999999999E-2</v>
      </c>
      <c r="P697" s="156">
        <v>0.14599999999999999</v>
      </c>
      <c r="Q697" s="156">
        <v>0.315</v>
      </c>
      <c r="R697" s="156">
        <v>0.45200000000000001</v>
      </c>
      <c r="S697" s="156">
        <v>7.3999999999999996E-2</v>
      </c>
      <c r="T697" s="156">
        <v>0.16400000000000001</v>
      </c>
      <c r="U697" s="156">
        <v>1.0999999999999999E-2</v>
      </c>
      <c r="V697" s="156">
        <v>0.06</v>
      </c>
      <c r="W697" s="156">
        <v>0.31</v>
      </c>
      <c r="X697" s="156">
        <v>0.44700000000000001</v>
      </c>
      <c r="Y697" s="156">
        <v>1E-3</v>
      </c>
      <c r="Z697" s="156">
        <v>2.9000000000000001E-2</v>
      </c>
      <c r="AA697" s="156">
        <v>1E-3</v>
      </c>
      <c r="AB697" s="156">
        <v>2.9000000000000001E-2</v>
      </c>
    </row>
    <row r="698" spans="1:28" x14ac:dyDescent="0.25">
      <c r="A698" s="87" t="s">
        <v>2124</v>
      </c>
      <c r="B698" s="156" t="s">
        <v>294</v>
      </c>
      <c r="C698" s="156">
        <v>0.12340425531914893</v>
      </c>
      <c r="D698" s="156">
        <v>0.29503546099290778</v>
      </c>
      <c r="E698" s="156">
        <v>8.9361702127659579E-2</v>
      </c>
      <c r="F698" s="156">
        <v>1.9858156028368795E-2</v>
      </c>
      <c r="G698" s="156">
        <v>0.41843971631205673</v>
      </c>
      <c r="H698" s="156">
        <v>1.5602836879432624E-2</v>
      </c>
      <c r="I698" s="156">
        <v>3.8297872340425532E-2</v>
      </c>
      <c r="J698" s="156">
        <v>1</v>
      </c>
      <c r="K698" s="87">
        <v>705</v>
      </c>
      <c r="L698" s="87"/>
      <c r="M698" s="156" t="s">
        <v>294</v>
      </c>
      <c r="N698" s="156" t="s">
        <v>294</v>
      </c>
      <c r="O698" s="156">
        <v>0.10100000000000001</v>
      </c>
      <c r="P698" s="156">
        <v>0.15</v>
      </c>
      <c r="Q698" s="156">
        <v>0.26300000000000001</v>
      </c>
      <c r="R698" s="156">
        <v>0.33</v>
      </c>
      <c r="S698" s="156">
        <v>7.0000000000000007E-2</v>
      </c>
      <c r="T698" s="156">
        <v>0.113</v>
      </c>
      <c r="U698" s="156">
        <v>1.2E-2</v>
      </c>
      <c r="V698" s="156">
        <v>3.3000000000000002E-2</v>
      </c>
      <c r="W698" s="156">
        <v>0.38300000000000001</v>
      </c>
      <c r="X698" s="156">
        <v>0.45500000000000002</v>
      </c>
      <c r="Y698" s="156">
        <v>8.9999999999999993E-3</v>
      </c>
      <c r="Z698" s="156">
        <v>2.8000000000000001E-2</v>
      </c>
      <c r="AA698" s="156">
        <v>2.5999999999999999E-2</v>
      </c>
      <c r="AB698" s="156">
        <v>5.5E-2</v>
      </c>
    </row>
    <row r="699" spans="1:28" x14ac:dyDescent="0.25">
      <c r="A699" s="87" t="s">
        <v>2125</v>
      </c>
      <c r="B699" s="156" t="s">
        <v>294</v>
      </c>
      <c r="C699" s="156">
        <v>0.20616570327552985</v>
      </c>
      <c r="D699" s="156">
        <v>0.21001926782273603</v>
      </c>
      <c r="E699" s="156">
        <v>9.8265895953757232E-2</v>
      </c>
      <c r="F699" s="156">
        <v>5.7803468208092483E-3</v>
      </c>
      <c r="G699" s="156">
        <v>0.43159922928709055</v>
      </c>
      <c r="H699" s="156">
        <v>9.6339113680154135E-3</v>
      </c>
      <c r="I699" s="156">
        <v>3.8535645472061654E-2</v>
      </c>
      <c r="J699" s="156">
        <v>1</v>
      </c>
      <c r="K699" s="87">
        <v>519</v>
      </c>
      <c r="L699" s="87"/>
      <c r="M699" s="156" t="s">
        <v>294</v>
      </c>
      <c r="N699" s="156" t="s">
        <v>294</v>
      </c>
      <c r="O699" s="156">
        <v>0.17399999999999999</v>
      </c>
      <c r="P699" s="156">
        <v>0.24299999999999999</v>
      </c>
      <c r="Q699" s="156">
        <v>0.17699999999999999</v>
      </c>
      <c r="R699" s="156">
        <v>0.247</v>
      </c>
      <c r="S699" s="156">
        <v>7.5999999999999998E-2</v>
      </c>
      <c r="T699" s="156">
        <v>0.127</v>
      </c>
      <c r="U699" s="156">
        <v>2E-3</v>
      </c>
      <c r="V699" s="156">
        <v>1.7000000000000001E-2</v>
      </c>
      <c r="W699" s="156">
        <v>0.39</v>
      </c>
      <c r="X699" s="156">
        <v>0.47499999999999998</v>
      </c>
      <c r="Y699" s="156">
        <v>4.0000000000000001E-3</v>
      </c>
      <c r="Z699" s="156">
        <v>2.1999999999999999E-2</v>
      </c>
      <c r="AA699" s="156">
        <v>2.5000000000000001E-2</v>
      </c>
      <c r="AB699" s="156">
        <v>5.8999999999999997E-2</v>
      </c>
    </row>
    <row r="700" spans="1:28" x14ac:dyDescent="0.25">
      <c r="A700" s="87" t="s">
        <v>2126</v>
      </c>
      <c r="B700" s="156" t="s">
        <v>294</v>
      </c>
      <c r="C700" s="156">
        <v>0.10737033666969972</v>
      </c>
      <c r="D700" s="156">
        <v>0.18107370336669701</v>
      </c>
      <c r="E700" s="156">
        <v>6.4604185623293897E-2</v>
      </c>
      <c r="F700" s="156">
        <v>2.5477707006369428E-2</v>
      </c>
      <c r="G700" s="156">
        <v>0.58052775250227484</v>
      </c>
      <c r="H700" s="156">
        <v>5.4595086442220204E-3</v>
      </c>
      <c r="I700" s="156">
        <v>3.5486806187443133E-2</v>
      </c>
      <c r="J700" s="156">
        <v>1</v>
      </c>
      <c r="K700" s="87">
        <v>1099</v>
      </c>
      <c r="L700" s="87"/>
      <c r="M700" s="156" t="s">
        <v>294</v>
      </c>
      <c r="N700" s="156" t="s">
        <v>294</v>
      </c>
      <c r="O700" s="156">
        <v>0.09</v>
      </c>
      <c r="P700" s="156">
        <v>0.127</v>
      </c>
      <c r="Q700" s="156">
        <v>0.159</v>
      </c>
      <c r="R700" s="156">
        <v>0.20499999999999999</v>
      </c>
      <c r="S700" s="156">
        <v>5.1999999999999998E-2</v>
      </c>
      <c r="T700" s="156">
        <v>8.1000000000000003E-2</v>
      </c>
      <c r="U700" s="156">
        <v>1.7999999999999999E-2</v>
      </c>
      <c r="V700" s="156">
        <v>3.6999999999999998E-2</v>
      </c>
      <c r="W700" s="156">
        <v>0.55100000000000005</v>
      </c>
      <c r="X700" s="156">
        <v>0.60899999999999999</v>
      </c>
      <c r="Y700" s="156">
        <v>3.0000000000000001E-3</v>
      </c>
      <c r="Z700" s="156">
        <v>1.2E-2</v>
      </c>
      <c r="AA700" s="156">
        <v>2.5999999999999999E-2</v>
      </c>
      <c r="AB700" s="156">
        <v>4.8000000000000001E-2</v>
      </c>
    </row>
    <row r="701" spans="1:28" x14ac:dyDescent="0.25">
      <c r="A701" s="87" t="s">
        <v>2127</v>
      </c>
      <c r="B701" s="156" t="s">
        <v>294</v>
      </c>
      <c r="C701" s="156">
        <v>0.29847494553376908</v>
      </c>
      <c r="D701" s="156">
        <v>0.34395424836601307</v>
      </c>
      <c r="E701" s="156">
        <v>0.12445533769063181</v>
      </c>
      <c r="F701" s="156">
        <v>2.5054466230936819E-2</v>
      </c>
      <c r="G701" s="156">
        <v>0.17374727668845316</v>
      </c>
      <c r="H701" s="156">
        <v>3.2679738562091504E-3</v>
      </c>
      <c r="I701" s="156">
        <v>3.1045751633986929E-2</v>
      </c>
      <c r="J701" s="156">
        <v>0.99999999999999989</v>
      </c>
      <c r="K701" s="87">
        <v>3672</v>
      </c>
      <c r="L701" s="87"/>
      <c r="M701" s="156" t="s">
        <v>294</v>
      </c>
      <c r="N701" s="156" t="s">
        <v>294</v>
      </c>
      <c r="O701" s="156">
        <v>0.28399999999999997</v>
      </c>
      <c r="P701" s="156">
        <v>0.313</v>
      </c>
      <c r="Q701" s="156">
        <v>0.32900000000000001</v>
      </c>
      <c r="R701" s="156">
        <v>0.35899999999999999</v>
      </c>
      <c r="S701" s="156">
        <v>0.114</v>
      </c>
      <c r="T701" s="156">
        <v>0.13600000000000001</v>
      </c>
      <c r="U701" s="156">
        <v>0.02</v>
      </c>
      <c r="V701" s="156">
        <v>3.1E-2</v>
      </c>
      <c r="W701" s="156">
        <v>0.16200000000000001</v>
      </c>
      <c r="X701" s="156">
        <v>0.186</v>
      </c>
      <c r="Y701" s="156">
        <v>2E-3</v>
      </c>
      <c r="Z701" s="156">
        <v>6.0000000000000001E-3</v>
      </c>
      <c r="AA701" s="156">
        <v>2.5999999999999999E-2</v>
      </c>
      <c r="AB701" s="156">
        <v>3.6999999999999998E-2</v>
      </c>
    </row>
    <row r="702" spans="1:28" x14ac:dyDescent="0.25">
      <c r="A702" s="87" t="s">
        <v>2128</v>
      </c>
      <c r="B702" s="156" t="s">
        <v>294</v>
      </c>
      <c r="C702" s="156">
        <v>0.1111111111111111</v>
      </c>
      <c r="D702" s="156">
        <v>0.5</v>
      </c>
      <c r="E702" s="156">
        <v>5.5555555555555552E-2</v>
      </c>
      <c r="F702" s="156" t="s">
        <v>294</v>
      </c>
      <c r="G702" s="156">
        <v>0.22222222222222221</v>
      </c>
      <c r="H702" s="156" t="s">
        <v>294</v>
      </c>
      <c r="I702" s="156">
        <v>0.1111111111111111</v>
      </c>
      <c r="J702" s="156">
        <v>1</v>
      </c>
      <c r="K702" s="87">
        <v>18</v>
      </c>
      <c r="L702" s="87"/>
      <c r="M702" s="156" t="s">
        <v>294</v>
      </c>
      <c r="N702" s="156" t="s">
        <v>294</v>
      </c>
      <c r="O702" s="156">
        <v>3.1E-2</v>
      </c>
      <c r="P702" s="156">
        <v>0.32800000000000001</v>
      </c>
      <c r="Q702" s="156">
        <v>0.28999999999999998</v>
      </c>
      <c r="R702" s="156">
        <v>0.71</v>
      </c>
      <c r="S702" s="156">
        <v>0.01</v>
      </c>
      <c r="T702" s="156">
        <v>0.25800000000000001</v>
      </c>
      <c r="U702" s="156" t="s">
        <v>294</v>
      </c>
      <c r="V702" s="156" t="s">
        <v>294</v>
      </c>
      <c r="W702" s="156">
        <v>0.09</v>
      </c>
      <c r="X702" s="156">
        <v>0.45200000000000001</v>
      </c>
      <c r="Y702" s="156" t="s">
        <v>294</v>
      </c>
      <c r="Z702" s="156" t="s">
        <v>294</v>
      </c>
      <c r="AA702" s="156">
        <v>3.1E-2</v>
      </c>
      <c r="AB702" s="156">
        <v>0.32800000000000001</v>
      </c>
    </row>
    <row r="703" spans="1:28" x14ac:dyDescent="0.25">
      <c r="A703" s="87" t="s">
        <v>2129</v>
      </c>
      <c r="B703" s="156" t="s">
        <v>294</v>
      </c>
      <c r="C703" s="156">
        <v>0.14093959731543623</v>
      </c>
      <c r="D703" s="156">
        <v>0.36912751677852351</v>
      </c>
      <c r="E703" s="156">
        <v>9.3959731543624164E-2</v>
      </c>
      <c r="F703" s="156">
        <v>2.0134228187919462E-2</v>
      </c>
      <c r="G703" s="156">
        <v>0.33557046979865773</v>
      </c>
      <c r="H703" s="156" t="s">
        <v>294</v>
      </c>
      <c r="I703" s="156">
        <v>4.0268456375838924E-2</v>
      </c>
      <c r="J703" s="156">
        <v>1</v>
      </c>
      <c r="K703" s="87">
        <v>149</v>
      </c>
      <c r="L703" s="87"/>
      <c r="M703" s="156" t="s">
        <v>294</v>
      </c>
      <c r="N703" s="156" t="s">
        <v>294</v>
      </c>
      <c r="O703" s="156">
        <v>9.4E-2</v>
      </c>
      <c r="P703" s="156">
        <v>0.20599999999999999</v>
      </c>
      <c r="Q703" s="156">
        <v>0.29599999999999999</v>
      </c>
      <c r="R703" s="156">
        <v>0.44900000000000001</v>
      </c>
      <c r="S703" s="156">
        <v>5.7000000000000002E-2</v>
      </c>
      <c r="T703" s="156">
        <v>0.152</v>
      </c>
      <c r="U703" s="156">
        <v>7.0000000000000001E-3</v>
      </c>
      <c r="V703" s="156">
        <v>5.8000000000000003E-2</v>
      </c>
      <c r="W703" s="156">
        <v>0.26500000000000001</v>
      </c>
      <c r="X703" s="156">
        <v>0.41499999999999998</v>
      </c>
      <c r="Y703" s="156" t="s">
        <v>294</v>
      </c>
      <c r="Z703" s="156" t="s">
        <v>294</v>
      </c>
      <c r="AA703" s="156">
        <v>1.9E-2</v>
      </c>
      <c r="AB703" s="156">
        <v>8.5000000000000006E-2</v>
      </c>
    </row>
    <row r="704" spans="1:28" x14ac:dyDescent="0.25">
      <c r="A704" s="87" t="s">
        <v>2130</v>
      </c>
      <c r="B704" s="156" t="s">
        <v>294</v>
      </c>
      <c r="C704" s="156">
        <v>0.21415270018621974</v>
      </c>
      <c r="D704" s="156">
        <v>0.22439478584729983</v>
      </c>
      <c r="E704" s="156">
        <v>8.6592178770949726E-2</v>
      </c>
      <c r="F704" s="156">
        <v>8.1005586592178769E-2</v>
      </c>
      <c r="G704" s="156">
        <v>0.37057728119180633</v>
      </c>
      <c r="H704" s="156">
        <v>2.7932960893854749E-3</v>
      </c>
      <c r="I704" s="156">
        <v>2.0484171322160148E-2</v>
      </c>
      <c r="J704" s="156">
        <v>1</v>
      </c>
      <c r="K704" s="87">
        <v>1074</v>
      </c>
      <c r="L704" s="87"/>
      <c r="M704" s="156" t="s">
        <v>294</v>
      </c>
      <c r="N704" s="156" t="s">
        <v>294</v>
      </c>
      <c r="O704" s="156">
        <v>0.191</v>
      </c>
      <c r="P704" s="156">
        <v>0.24</v>
      </c>
      <c r="Q704" s="156">
        <v>0.2</v>
      </c>
      <c r="R704" s="156">
        <v>0.25</v>
      </c>
      <c r="S704" s="156">
        <v>7.0999999999999994E-2</v>
      </c>
      <c r="T704" s="156">
        <v>0.105</v>
      </c>
      <c r="U704" s="156">
        <v>6.6000000000000003E-2</v>
      </c>
      <c r="V704" s="156">
        <v>9.9000000000000005E-2</v>
      </c>
      <c r="W704" s="156">
        <v>0.34200000000000003</v>
      </c>
      <c r="X704" s="156">
        <v>0.4</v>
      </c>
      <c r="Y704" s="156">
        <v>1E-3</v>
      </c>
      <c r="Z704" s="156">
        <v>8.0000000000000002E-3</v>
      </c>
      <c r="AA704" s="156">
        <v>1.4E-2</v>
      </c>
      <c r="AB704" s="156">
        <v>3.1E-2</v>
      </c>
    </row>
    <row r="705" spans="1:28" x14ac:dyDescent="0.25">
      <c r="A705" s="87" t="s">
        <v>2131</v>
      </c>
      <c r="B705" s="156" t="s">
        <v>294</v>
      </c>
      <c r="C705" s="156" t="s">
        <v>294</v>
      </c>
      <c r="D705" s="156">
        <v>0.2</v>
      </c>
      <c r="E705" s="156">
        <v>0.2</v>
      </c>
      <c r="F705" s="156" t="s">
        <v>294</v>
      </c>
      <c r="G705" s="156">
        <v>0.4</v>
      </c>
      <c r="H705" s="156" t="s">
        <v>294</v>
      </c>
      <c r="I705" s="156">
        <v>0.2</v>
      </c>
      <c r="J705" s="156">
        <v>1</v>
      </c>
      <c r="K705" s="87">
        <v>5</v>
      </c>
      <c r="L705" s="87"/>
      <c r="M705" s="156" t="s">
        <v>294</v>
      </c>
      <c r="N705" s="156" t="s">
        <v>294</v>
      </c>
      <c r="O705" s="156" t="s">
        <v>294</v>
      </c>
      <c r="P705" s="156" t="s">
        <v>294</v>
      </c>
      <c r="Q705" s="156">
        <v>3.5999999999999997E-2</v>
      </c>
      <c r="R705" s="156">
        <v>0.624</v>
      </c>
      <c r="S705" s="156">
        <v>3.5999999999999997E-2</v>
      </c>
      <c r="T705" s="156">
        <v>0.624</v>
      </c>
      <c r="U705" s="156" t="s">
        <v>294</v>
      </c>
      <c r="V705" s="156" t="s">
        <v>294</v>
      </c>
      <c r="W705" s="156">
        <v>0.11799999999999999</v>
      </c>
      <c r="X705" s="156">
        <v>0.76900000000000002</v>
      </c>
      <c r="Y705" s="156" t="s">
        <v>294</v>
      </c>
      <c r="Z705" s="156" t="s">
        <v>294</v>
      </c>
      <c r="AA705" s="156">
        <v>3.5999999999999997E-2</v>
      </c>
      <c r="AB705" s="156">
        <v>0.624</v>
      </c>
    </row>
    <row r="706" spans="1:28" x14ac:dyDescent="0.25">
      <c r="A706" s="87" t="s">
        <v>2132</v>
      </c>
      <c r="B706" s="156" t="s">
        <v>294</v>
      </c>
      <c r="C706" s="156">
        <v>0.42484969939879758</v>
      </c>
      <c r="D706" s="156">
        <v>0.31462925851703405</v>
      </c>
      <c r="E706" s="156">
        <v>9.0180360721442893E-2</v>
      </c>
      <c r="F706" s="156">
        <v>1.2024048096192385E-2</v>
      </c>
      <c r="G706" s="156">
        <v>0.10821643286573146</v>
      </c>
      <c r="H706" s="156">
        <v>8.0160320641282558E-3</v>
      </c>
      <c r="I706" s="156">
        <v>4.2084168336673347E-2</v>
      </c>
      <c r="J706" s="156">
        <v>1</v>
      </c>
      <c r="K706" s="87">
        <v>499</v>
      </c>
      <c r="L706" s="87"/>
      <c r="M706" s="156" t="s">
        <v>294</v>
      </c>
      <c r="N706" s="156" t="s">
        <v>294</v>
      </c>
      <c r="O706" s="156">
        <v>0.38200000000000001</v>
      </c>
      <c r="P706" s="156">
        <v>0.46899999999999997</v>
      </c>
      <c r="Q706" s="156">
        <v>0.27500000000000002</v>
      </c>
      <c r="R706" s="156">
        <v>0.35699999999999998</v>
      </c>
      <c r="S706" s="156">
        <v>6.8000000000000005E-2</v>
      </c>
      <c r="T706" s="156">
        <v>0.11899999999999999</v>
      </c>
      <c r="U706" s="156">
        <v>6.0000000000000001E-3</v>
      </c>
      <c r="V706" s="156">
        <v>2.5999999999999999E-2</v>
      </c>
      <c r="W706" s="156">
        <v>8.4000000000000005E-2</v>
      </c>
      <c r="X706" s="156">
        <v>0.13900000000000001</v>
      </c>
      <c r="Y706" s="156">
        <v>3.0000000000000001E-3</v>
      </c>
      <c r="Z706" s="156">
        <v>0.02</v>
      </c>
      <c r="AA706" s="156">
        <v>2.8000000000000001E-2</v>
      </c>
      <c r="AB706" s="156">
        <v>6.3E-2</v>
      </c>
    </row>
    <row r="707" spans="1:28" x14ac:dyDescent="0.25">
      <c r="A707" s="87" t="s">
        <v>2133</v>
      </c>
      <c r="B707" s="156" t="s">
        <v>294</v>
      </c>
      <c r="C707" s="156">
        <v>0.40625</v>
      </c>
      <c r="D707" s="156">
        <v>0.3359375</v>
      </c>
      <c r="E707" s="156">
        <v>7.03125E-2</v>
      </c>
      <c r="F707" s="156">
        <v>2.34375E-2</v>
      </c>
      <c r="G707" s="156">
        <v>0.1171875</v>
      </c>
      <c r="H707" s="156">
        <v>7.8125E-3</v>
      </c>
      <c r="I707" s="156">
        <v>3.90625E-2</v>
      </c>
      <c r="J707" s="156">
        <v>1</v>
      </c>
      <c r="K707" s="87">
        <v>128</v>
      </c>
      <c r="L707" s="87"/>
      <c r="M707" s="156" t="s">
        <v>294</v>
      </c>
      <c r="N707" s="156" t="s">
        <v>294</v>
      </c>
      <c r="O707" s="156">
        <v>0.32500000000000001</v>
      </c>
      <c r="P707" s="156">
        <v>0.49299999999999999</v>
      </c>
      <c r="Q707" s="156">
        <v>0.26</v>
      </c>
      <c r="R707" s="156">
        <v>0.42099999999999999</v>
      </c>
      <c r="S707" s="156">
        <v>3.6999999999999998E-2</v>
      </c>
      <c r="T707" s="156">
        <v>0.128</v>
      </c>
      <c r="U707" s="156">
        <v>8.0000000000000002E-3</v>
      </c>
      <c r="V707" s="156">
        <v>6.7000000000000004E-2</v>
      </c>
      <c r="W707" s="156">
        <v>7.1999999999999995E-2</v>
      </c>
      <c r="X707" s="156">
        <v>0.184</v>
      </c>
      <c r="Y707" s="156">
        <v>1E-3</v>
      </c>
      <c r="Z707" s="156">
        <v>4.2999999999999997E-2</v>
      </c>
      <c r="AA707" s="156">
        <v>1.7000000000000001E-2</v>
      </c>
      <c r="AB707" s="156">
        <v>8.7999999999999995E-2</v>
      </c>
    </row>
    <row r="708" spans="1:28" x14ac:dyDescent="0.25">
      <c r="A708" s="87" t="s">
        <v>2134</v>
      </c>
      <c r="B708" s="156" t="s">
        <v>294</v>
      </c>
      <c r="C708" s="156">
        <v>0.2210796915167095</v>
      </c>
      <c r="D708" s="156">
        <v>0.42159383033419023</v>
      </c>
      <c r="E708" s="156">
        <v>0.19280205655526991</v>
      </c>
      <c r="F708" s="156">
        <v>5.1413881748071981E-2</v>
      </c>
      <c r="G708" s="156">
        <v>6.6838046272493568E-2</v>
      </c>
      <c r="H708" s="156" t="s">
        <v>294</v>
      </c>
      <c r="I708" s="156">
        <v>4.6272493573264781E-2</v>
      </c>
      <c r="J708" s="156">
        <v>1</v>
      </c>
      <c r="K708" s="87">
        <v>389</v>
      </c>
      <c r="L708" s="87"/>
      <c r="M708" s="156" t="s">
        <v>294</v>
      </c>
      <c r="N708" s="156" t="s">
        <v>294</v>
      </c>
      <c r="O708" s="156">
        <v>0.183</v>
      </c>
      <c r="P708" s="156">
        <v>0.26500000000000001</v>
      </c>
      <c r="Q708" s="156">
        <v>0.374</v>
      </c>
      <c r="R708" s="156">
        <v>0.47099999999999997</v>
      </c>
      <c r="S708" s="156">
        <v>0.157</v>
      </c>
      <c r="T708" s="156">
        <v>0.23499999999999999</v>
      </c>
      <c r="U708" s="156">
        <v>3.4000000000000002E-2</v>
      </c>
      <c r="V708" s="156">
        <v>7.8E-2</v>
      </c>
      <c r="W708" s="156">
        <v>4.5999999999999999E-2</v>
      </c>
      <c r="X708" s="156">
        <v>9.6000000000000002E-2</v>
      </c>
      <c r="Y708" s="156" t="s">
        <v>294</v>
      </c>
      <c r="Z708" s="156" t="s">
        <v>294</v>
      </c>
      <c r="AA708" s="156">
        <v>2.9000000000000001E-2</v>
      </c>
      <c r="AB708" s="156">
        <v>7.1999999999999995E-2</v>
      </c>
    </row>
    <row r="709" spans="1:28" x14ac:dyDescent="0.25">
      <c r="A709" s="87" t="s">
        <v>2135</v>
      </c>
      <c r="B709" s="156">
        <v>6.7078552515445716E-4</v>
      </c>
      <c r="C709" s="156">
        <v>0.21020300088261254</v>
      </c>
      <c r="D709" s="156">
        <v>0.21355692850838481</v>
      </c>
      <c r="E709" s="156">
        <v>7.7952338923212711E-2</v>
      </c>
      <c r="F709" s="156">
        <v>2.0123565754633716E-2</v>
      </c>
      <c r="G709" s="156">
        <v>0.41846425419240951</v>
      </c>
      <c r="H709" s="156">
        <v>1.8217122683142101E-2</v>
      </c>
      <c r="I709" s="156">
        <v>4.0812003530450135E-2</v>
      </c>
      <c r="J709" s="156">
        <v>1</v>
      </c>
      <c r="K709" s="87">
        <v>28325</v>
      </c>
      <c r="L709" s="87"/>
      <c r="M709" s="156">
        <v>0</v>
      </c>
      <c r="N709" s="156">
        <v>1E-3</v>
      </c>
      <c r="O709" s="156">
        <v>0.20499999999999999</v>
      </c>
      <c r="P709" s="156">
        <v>0.215</v>
      </c>
      <c r="Q709" s="156">
        <v>0.20899999999999999</v>
      </c>
      <c r="R709" s="156">
        <v>0.218</v>
      </c>
      <c r="S709" s="156">
        <v>7.4999999999999997E-2</v>
      </c>
      <c r="T709" s="156">
        <v>8.1000000000000003E-2</v>
      </c>
      <c r="U709" s="156">
        <v>1.9E-2</v>
      </c>
      <c r="V709" s="156">
        <v>2.1999999999999999E-2</v>
      </c>
      <c r="W709" s="156">
        <v>0.41299999999999998</v>
      </c>
      <c r="X709" s="156">
        <v>0.42399999999999999</v>
      </c>
      <c r="Y709" s="156">
        <v>1.7000000000000001E-2</v>
      </c>
      <c r="Z709" s="156">
        <v>0.02</v>
      </c>
      <c r="AA709" s="156">
        <v>3.9E-2</v>
      </c>
      <c r="AB709" s="156">
        <v>4.2999999999999997E-2</v>
      </c>
    </row>
    <row r="710" spans="1:28" x14ac:dyDescent="0.25">
      <c r="A710" s="87" t="s">
        <v>2136</v>
      </c>
      <c r="B710" s="156" t="s">
        <v>294</v>
      </c>
      <c r="C710" s="156">
        <v>8.2733812949640287E-2</v>
      </c>
      <c r="D710" s="156">
        <v>0.12949640287769784</v>
      </c>
      <c r="E710" s="156">
        <v>5.3956834532374098E-2</v>
      </c>
      <c r="F710" s="156">
        <v>3.237410071942446E-2</v>
      </c>
      <c r="G710" s="156">
        <v>0.66546762589928055</v>
      </c>
      <c r="H710" s="156">
        <v>1.0791366906474821E-2</v>
      </c>
      <c r="I710" s="156">
        <v>2.5179856115107913E-2</v>
      </c>
      <c r="J710" s="156">
        <v>1</v>
      </c>
      <c r="K710" s="87">
        <v>278</v>
      </c>
      <c r="L710" s="87"/>
      <c r="M710" s="156" t="s">
        <v>294</v>
      </c>
      <c r="N710" s="156" t="s">
        <v>294</v>
      </c>
      <c r="O710" s="156">
        <v>5.6000000000000001E-2</v>
      </c>
      <c r="P710" s="156">
        <v>0.121</v>
      </c>
      <c r="Q710" s="156">
        <v>9.5000000000000001E-2</v>
      </c>
      <c r="R710" s="156">
        <v>0.17399999999999999</v>
      </c>
      <c r="S710" s="156">
        <v>3.3000000000000002E-2</v>
      </c>
      <c r="T710" s="156">
        <v>8.6999999999999994E-2</v>
      </c>
      <c r="U710" s="156">
        <v>1.7000000000000001E-2</v>
      </c>
      <c r="V710" s="156">
        <v>0.06</v>
      </c>
      <c r="W710" s="156">
        <v>0.60799999999999998</v>
      </c>
      <c r="X710" s="156">
        <v>0.71799999999999997</v>
      </c>
      <c r="Y710" s="156">
        <v>4.0000000000000001E-3</v>
      </c>
      <c r="Z710" s="156">
        <v>3.1E-2</v>
      </c>
      <c r="AA710" s="156">
        <v>1.2E-2</v>
      </c>
      <c r="AB710" s="156">
        <v>5.0999999999999997E-2</v>
      </c>
    </row>
    <row r="711" spans="1:28" x14ac:dyDescent="0.25">
      <c r="A711" s="87" t="s">
        <v>2137</v>
      </c>
      <c r="B711" s="156" t="s">
        <v>294</v>
      </c>
      <c r="C711" s="156">
        <v>0.22391857506361323</v>
      </c>
      <c r="D711" s="156">
        <v>0.25063613231552162</v>
      </c>
      <c r="E711" s="156">
        <v>0.11323155216284987</v>
      </c>
      <c r="F711" s="156">
        <v>3.4351145038167941E-2</v>
      </c>
      <c r="G711" s="156">
        <v>0.33333333333333331</v>
      </c>
      <c r="H711" s="156">
        <v>8.2697201017811698E-3</v>
      </c>
      <c r="I711" s="156">
        <v>3.6259541984732822E-2</v>
      </c>
      <c r="J711" s="156">
        <v>0.99999999999999989</v>
      </c>
      <c r="K711" s="87">
        <v>1572</v>
      </c>
      <c r="L711" s="87"/>
      <c r="M711" s="156" t="s">
        <v>294</v>
      </c>
      <c r="N711" s="156" t="s">
        <v>294</v>
      </c>
      <c r="O711" s="156">
        <v>0.20399999999999999</v>
      </c>
      <c r="P711" s="156">
        <v>0.245</v>
      </c>
      <c r="Q711" s="156">
        <v>0.23</v>
      </c>
      <c r="R711" s="156">
        <v>0.27300000000000002</v>
      </c>
      <c r="S711" s="156">
        <v>9.9000000000000005E-2</v>
      </c>
      <c r="T711" s="156">
        <v>0.13</v>
      </c>
      <c r="U711" s="156">
        <v>2.5999999999999999E-2</v>
      </c>
      <c r="V711" s="156">
        <v>4.4999999999999998E-2</v>
      </c>
      <c r="W711" s="156">
        <v>0.31</v>
      </c>
      <c r="X711" s="156">
        <v>0.35699999999999998</v>
      </c>
      <c r="Y711" s="156">
        <v>5.0000000000000001E-3</v>
      </c>
      <c r="Z711" s="156">
        <v>1.4E-2</v>
      </c>
      <c r="AA711" s="156">
        <v>2.8000000000000001E-2</v>
      </c>
      <c r="AB711" s="156">
        <v>4.7E-2</v>
      </c>
    </row>
    <row r="712" spans="1:28" x14ac:dyDescent="0.25">
      <c r="A712" s="87" t="s">
        <v>2138</v>
      </c>
      <c r="B712" s="156" t="s">
        <v>294</v>
      </c>
      <c r="C712" s="156">
        <v>6.8493150684931503E-3</v>
      </c>
      <c r="D712" s="156">
        <v>0.10616438356164383</v>
      </c>
      <c r="E712" s="156">
        <v>7.1917808219178078E-2</v>
      </c>
      <c r="F712" s="156">
        <v>6.8493150684931503E-3</v>
      </c>
      <c r="G712" s="156">
        <v>0.76027397260273977</v>
      </c>
      <c r="H712" s="156">
        <v>1.7123287671232876E-2</v>
      </c>
      <c r="I712" s="156">
        <v>3.0821917808219176E-2</v>
      </c>
      <c r="J712" s="156">
        <v>1</v>
      </c>
      <c r="K712" s="87">
        <v>292</v>
      </c>
      <c r="L712" s="87"/>
      <c r="M712" s="156" t="s">
        <v>294</v>
      </c>
      <c r="N712" s="156" t="s">
        <v>294</v>
      </c>
      <c r="O712" s="156">
        <v>2E-3</v>
      </c>
      <c r="P712" s="156">
        <v>2.5000000000000001E-2</v>
      </c>
      <c r="Q712" s="156">
        <v>7.5999999999999998E-2</v>
      </c>
      <c r="R712" s="156">
        <v>0.14699999999999999</v>
      </c>
      <c r="S712" s="156">
        <v>4.8000000000000001E-2</v>
      </c>
      <c r="T712" s="156">
        <v>0.107</v>
      </c>
      <c r="U712" s="156">
        <v>2E-3</v>
      </c>
      <c r="V712" s="156">
        <v>2.5000000000000001E-2</v>
      </c>
      <c r="W712" s="156">
        <v>0.70799999999999996</v>
      </c>
      <c r="X712" s="156">
        <v>0.80600000000000005</v>
      </c>
      <c r="Y712" s="156">
        <v>7.0000000000000001E-3</v>
      </c>
      <c r="Z712" s="156">
        <v>3.9E-2</v>
      </c>
      <c r="AA712" s="156">
        <v>1.6E-2</v>
      </c>
      <c r="AB712" s="156">
        <v>5.8000000000000003E-2</v>
      </c>
    </row>
    <row r="713" spans="1:28" x14ac:dyDescent="0.25">
      <c r="A713" s="87" t="s">
        <v>2139</v>
      </c>
      <c r="B713" s="156" t="s">
        <v>294</v>
      </c>
      <c r="C713" s="156">
        <v>4.6272493573264781E-2</v>
      </c>
      <c r="D713" s="156">
        <v>0.14241645244215939</v>
      </c>
      <c r="E713" s="156">
        <v>4.1131105398457581E-2</v>
      </c>
      <c r="F713" s="156">
        <v>1.3367609254498715E-2</v>
      </c>
      <c r="G713" s="156">
        <v>0.65912596401028278</v>
      </c>
      <c r="H713" s="156">
        <v>3.6503856041131107E-2</v>
      </c>
      <c r="I713" s="156">
        <v>6.1182519280205655E-2</v>
      </c>
      <c r="J713" s="156">
        <v>1</v>
      </c>
      <c r="K713" s="87">
        <v>1945</v>
      </c>
      <c r="L713" s="87"/>
      <c r="M713" s="156" t="s">
        <v>294</v>
      </c>
      <c r="N713" s="156" t="s">
        <v>294</v>
      </c>
      <c r="O713" s="156">
        <v>3.7999999999999999E-2</v>
      </c>
      <c r="P713" s="156">
        <v>5.7000000000000002E-2</v>
      </c>
      <c r="Q713" s="156">
        <v>0.128</v>
      </c>
      <c r="R713" s="156">
        <v>0.159</v>
      </c>
      <c r="S713" s="156">
        <v>3.3000000000000002E-2</v>
      </c>
      <c r="T713" s="156">
        <v>5.0999999999999997E-2</v>
      </c>
      <c r="U713" s="156">
        <v>8.9999999999999993E-3</v>
      </c>
      <c r="V713" s="156">
        <v>0.02</v>
      </c>
      <c r="W713" s="156">
        <v>0.63800000000000001</v>
      </c>
      <c r="X713" s="156">
        <v>0.68</v>
      </c>
      <c r="Y713" s="156">
        <v>2.9000000000000001E-2</v>
      </c>
      <c r="Z713" s="156">
        <v>4.5999999999999999E-2</v>
      </c>
      <c r="AA713" s="156">
        <v>5.0999999999999997E-2</v>
      </c>
      <c r="AB713" s="156">
        <v>7.2999999999999995E-2</v>
      </c>
    </row>
    <row r="714" spans="1:28" x14ac:dyDescent="0.25">
      <c r="A714" s="87" t="s">
        <v>2140</v>
      </c>
      <c r="B714" s="156">
        <v>1.0526315789473684E-2</v>
      </c>
      <c r="C714" s="156">
        <v>0.23157894736842105</v>
      </c>
      <c r="D714" s="156">
        <v>0.22105263157894736</v>
      </c>
      <c r="E714" s="156">
        <v>4.2105263157894736E-2</v>
      </c>
      <c r="F714" s="156" t="s">
        <v>294</v>
      </c>
      <c r="G714" s="156">
        <v>0.44210526315789472</v>
      </c>
      <c r="H714" s="156">
        <v>1.0526315789473684E-2</v>
      </c>
      <c r="I714" s="156">
        <v>4.2105263157894736E-2</v>
      </c>
      <c r="J714" s="156">
        <v>1</v>
      </c>
      <c r="K714" s="87">
        <v>95</v>
      </c>
      <c r="L714" s="87"/>
      <c r="M714" s="156">
        <v>2E-3</v>
      </c>
      <c r="N714" s="156">
        <v>5.7000000000000002E-2</v>
      </c>
      <c r="O714" s="156">
        <v>0.158</v>
      </c>
      <c r="P714" s="156">
        <v>0.32600000000000001</v>
      </c>
      <c r="Q714" s="156">
        <v>0.14899999999999999</v>
      </c>
      <c r="R714" s="156">
        <v>0.314</v>
      </c>
      <c r="S714" s="156">
        <v>1.6E-2</v>
      </c>
      <c r="T714" s="156">
        <v>0.10299999999999999</v>
      </c>
      <c r="U714" s="156" t="s">
        <v>294</v>
      </c>
      <c r="V714" s="156" t="s">
        <v>294</v>
      </c>
      <c r="W714" s="156">
        <v>0.34599999999999997</v>
      </c>
      <c r="X714" s="156">
        <v>0.54200000000000004</v>
      </c>
      <c r="Y714" s="156">
        <v>2E-3</v>
      </c>
      <c r="Z714" s="156">
        <v>5.7000000000000002E-2</v>
      </c>
      <c r="AA714" s="156">
        <v>1.6E-2</v>
      </c>
      <c r="AB714" s="156">
        <v>0.10299999999999999</v>
      </c>
    </row>
    <row r="715" spans="1:28" x14ac:dyDescent="0.25">
      <c r="A715" s="87" t="s">
        <v>2141</v>
      </c>
      <c r="B715" s="156" t="s">
        <v>294</v>
      </c>
      <c r="C715" s="156">
        <v>8.3333333333333329E-2</v>
      </c>
      <c r="D715" s="156">
        <v>0.5</v>
      </c>
      <c r="E715" s="156">
        <v>0.16666666666666666</v>
      </c>
      <c r="F715" s="156" t="s">
        <v>294</v>
      </c>
      <c r="G715" s="156">
        <v>0.16666666666666666</v>
      </c>
      <c r="H715" s="156" t="s">
        <v>294</v>
      </c>
      <c r="I715" s="156">
        <v>8.3333333333333329E-2</v>
      </c>
      <c r="J715" s="156">
        <v>1</v>
      </c>
      <c r="K715" s="87">
        <v>12</v>
      </c>
      <c r="L715" s="87"/>
      <c r="M715" s="156" t="s">
        <v>294</v>
      </c>
      <c r="N715" s="156" t="s">
        <v>294</v>
      </c>
      <c r="O715" s="156">
        <v>1.4999999999999999E-2</v>
      </c>
      <c r="P715" s="156">
        <v>0.35399999999999998</v>
      </c>
      <c r="Q715" s="156">
        <v>0.254</v>
      </c>
      <c r="R715" s="156">
        <v>0.746</v>
      </c>
      <c r="S715" s="156">
        <v>4.7E-2</v>
      </c>
      <c r="T715" s="156">
        <v>0.44800000000000001</v>
      </c>
      <c r="U715" s="156" t="s">
        <v>294</v>
      </c>
      <c r="V715" s="156" t="s">
        <v>294</v>
      </c>
      <c r="W715" s="156">
        <v>4.7E-2</v>
      </c>
      <c r="X715" s="156">
        <v>0.44800000000000001</v>
      </c>
      <c r="Y715" s="156" t="s">
        <v>294</v>
      </c>
      <c r="Z715" s="156" t="s">
        <v>294</v>
      </c>
      <c r="AA715" s="156">
        <v>1.4999999999999999E-2</v>
      </c>
      <c r="AB715" s="156">
        <v>0.35399999999999998</v>
      </c>
    </row>
    <row r="716" spans="1:28" x14ac:dyDescent="0.25">
      <c r="A716" s="87" t="s">
        <v>2142</v>
      </c>
      <c r="B716" s="156">
        <v>9.4495629577132057E-4</v>
      </c>
      <c r="C716" s="156">
        <v>0.19796834396409166</v>
      </c>
      <c r="D716" s="156">
        <v>0.21828490432317504</v>
      </c>
      <c r="E716" s="156">
        <v>7.6777699031419802E-2</v>
      </c>
      <c r="F716" s="156">
        <v>3.3782187573824708E-2</v>
      </c>
      <c r="G716" s="156">
        <v>0.42121426884006613</v>
      </c>
      <c r="H716" s="156">
        <v>1.748169147176943E-2</v>
      </c>
      <c r="I716" s="156">
        <v>3.3545948499881878E-2</v>
      </c>
      <c r="J716" s="156">
        <v>1</v>
      </c>
      <c r="K716" s="87">
        <v>4233</v>
      </c>
      <c r="L716" s="87"/>
      <c r="M716" s="156">
        <v>0</v>
      </c>
      <c r="N716" s="156">
        <v>2E-3</v>
      </c>
      <c r="O716" s="156">
        <v>0.186</v>
      </c>
      <c r="P716" s="156">
        <v>0.21</v>
      </c>
      <c r="Q716" s="156">
        <v>0.20599999999999999</v>
      </c>
      <c r="R716" s="156">
        <v>0.23100000000000001</v>
      </c>
      <c r="S716" s="156">
        <v>6.9000000000000006E-2</v>
      </c>
      <c r="T716" s="156">
        <v>8.5000000000000006E-2</v>
      </c>
      <c r="U716" s="156">
        <v>2.9000000000000001E-2</v>
      </c>
      <c r="V716" s="156">
        <v>0.04</v>
      </c>
      <c r="W716" s="156">
        <v>0.40600000000000003</v>
      </c>
      <c r="X716" s="156">
        <v>0.436</v>
      </c>
      <c r="Y716" s="156">
        <v>1.4E-2</v>
      </c>
      <c r="Z716" s="156">
        <v>2.1999999999999999E-2</v>
      </c>
      <c r="AA716" s="156">
        <v>2.9000000000000001E-2</v>
      </c>
      <c r="AB716" s="156">
        <v>3.9E-2</v>
      </c>
    </row>
    <row r="717" spans="1:28" x14ac:dyDescent="0.25">
      <c r="A717" s="87" t="s">
        <v>2143</v>
      </c>
      <c r="B717" s="156">
        <v>1.0752688172043012E-2</v>
      </c>
      <c r="C717" s="156">
        <v>0.54838709677419351</v>
      </c>
      <c r="D717" s="156">
        <v>0.26881720430107525</v>
      </c>
      <c r="E717" s="156">
        <v>5.3763440860215055E-2</v>
      </c>
      <c r="F717" s="156" t="s">
        <v>294</v>
      </c>
      <c r="G717" s="156">
        <v>9.6774193548387094E-2</v>
      </c>
      <c r="H717" s="156" t="s">
        <v>294</v>
      </c>
      <c r="I717" s="156">
        <v>2.1505376344086023E-2</v>
      </c>
      <c r="J717" s="156">
        <v>0.99999999999999989</v>
      </c>
      <c r="K717" s="87">
        <v>93</v>
      </c>
      <c r="L717" s="87"/>
      <c r="M717" s="156">
        <v>2E-3</v>
      </c>
      <c r="N717" s="156">
        <v>5.8000000000000003E-2</v>
      </c>
      <c r="O717" s="156">
        <v>0.44700000000000001</v>
      </c>
      <c r="P717" s="156">
        <v>0.64600000000000002</v>
      </c>
      <c r="Q717" s="156">
        <v>0.189</v>
      </c>
      <c r="R717" s="156">
        <v>0.36699999999999999</v>
      </c>
      <c r="S717" s="156">
        <v>2.3E-2</v>
      </c>
      <c r="T717" s="156">
        <v>0.12</v>
      </c>
      <c r="U717" s="156" t="s">
        <v>294</v>
      </c>
      <c r="V717" s="156" t="s">
        <v>294</v>
      </c>
      <c r="W717" s="156">
        <v>5.1999999999999998E-2</v>
      </c>
      <c r="X717" s="156">
        <v>0.17399999999999999</v>
      </c>
      <c r="Y717" s="156" t="s">
        <v>294</v>
      </c>
      <c r="Z717" s="156" t="s">
        <v>294</v>
      </c>
      <c r="AA717" s="156">
        <v>6.0000000000000001E-3</v>
      </c>
      <c r="AB717" s="156">
        <v>7.4999999999999997E-2</v>
      </c>
    </row>
    <row r="718" spans="1:28" x14ac:dyDescent="0.25">
      <c r="A718" s="87" t="s">
        <v>2144</v>
      </c>
      <c r="B718" s="156">
        <v>4.0404040404040404E-3</v>
      </c>
      <c r="C718" s="156">
        <v>0.55440115440115445</v>
      </c>
      <c r="D718" s="156">
        <v>0.16132756132756132</v>
      </c>
      <c r="E718" s="156">
        <v>4.1847041847041848E-2</v>
      </c>
      <c r="F718" s="156">
        <v>2.0202020202020202E-3</v>
      </c>
      <c r="G718" s="156">
        <v>0.17229437229437231</v>
      </c>
      <c r="H718" s="156">
        <v>2.3088023088023088E-2</v>
      </c>
      <c r="I718" s="156">
        <v>4.0981240981240979E-2</v>
      </c>
      <c r="J718" s="156">
        <v>1</v>
      </c>
      <c r="K718" s="87">
        <v>3465</v>
      </c>
      <c r="L718" s="87"/>
      <c r="M718" s="156">
        <v>2E-3</v>
      </c>
      <c r="N718" s="156">
        <v>7.0000000000000001E-3</v>
      </c>
      <c r="O718" s="156">
        <v>0.53800000000000003</v>
      </c>
      <c r="P718" s="156">
        <v>0.57099999999999995</v>
      </c>
      <c r="Q718" s="156">
        <v>0.14899999999999999</v>
      </c>
      <c r="R718" s="156">
        <v>0.17399999999999999</v>
      </c>
      <c r="S718" s="156">
        <v>3.5999999999999997E-2</v>
      </c>
      <c r="T718" s="156">
        <v>4.9000000000000002E-2</v>
      </c>
      <c r="U718" s="156">
        <v>1E-3</v>
      </c>
      <c r="V718" s="156">
        <v>4.0000000000000001E-3</v>
      </c>
      <c r="W718" s="156">
        <v>0.16</v>
      </c>
      <c r="X718" s="156">
        <v>0.185</v>
      </c>
      <c r="Y718" s="156">
        <v>1.9E-2</v>
      </c>
      <c r="Z718" s="156">
        <v>2.9000000000000001E-2</v>
      </c>
      <c r="AA718" s="156">
        <v>3.5000000000000003E-2</v>
      </c>
      <c r="AB718" s="156">
        <v>4.8000000000000001E-2</v>
      </c>
    </row>
    <row r="719" spans="1:28" x14ac:dyDescent="0.25">
      <c r="A719" s="87" t="s">
        <v>2145</v>
      </c>
      <c r="B719" s="156" t="s">
        <v>294</v>
      </c>
      <c r="C719" s="156">
        <v>0.2661290322580645</v>
      </c>
      <c r="D719" s="156">
        <v>0.37903225806451613</v>
      </c>
      <c r="E719" s="156">
        <v>7.2580645161290328E-2</v>
      </c>
      <c r="F719" s="156">
        <v>8.0645161290322578E-3</v>
      </c>
      <c r="G719" s="156">
        <v>0.2661290322580645</v>
      </c>
      <c r="H719" s="156" t="s">
        <v>294</v>
      </c>
      <c r="I719" s="156">
        <v>8.0645161290322578E-3</v>
      </c>
      <c r="J719" s="156">
        <v>1</v>
      </c>
      <c r="K719" s="87">
        <v>124</v>
      </c>
      <c r="L719" s="87"/>
      <c r="M719" s="156" t="s">
        <v>294</v>
      </c>
      <c r="N719" s="156" t="s">
        <v>294</v>
      </c>
      <c r="O719" s="156">
        <v>0.19600000000000001</v>
      </c>
      <c r="P719" s="156">
        <v>0.35</v>
      </c>
      <c r="Q719" s="156">
        <v>0.29799999999999999</v>
      </c>
      <c r="R719" s="156">
        <v>0.46700000000000003</v>
      </c>
      <c r="S719" s="156">
        <v>3.9E-2</v>
      </c>
      <c r="T719" s="156">
        <v>0.13200000000000001</v>
      </c>
      <c r="U719" s="156">
        <v>1E-3</v>
      </c>
      <c r="V719" s="156">
        <v>4.3999999999999997E-2</v>
      </c>
      <c r="W719" s="156">
        <v>0.19600000000000001</v>
      </c>
      <c r="X719" s="156">
        <v>0.35</v>
      </c>
      <c r="Y719" s="156" t="s">
        <v>294</v>
      </c>
      <c r="Z719" s="156" t="s">
        <v>294</v>
      </c>
      <c r="AA719" s="156">
        <v>1E-3</v>
      </c>
      <c r="AB719" s="156">
        <v>4.3999999999999997E-2</v>
      </c>
    </row>
    <row r="720" spans="1:28" x14ac:dyDescent="0.25">
      <c r="A720" s="87" t="s">
        <v>2146</v>
      </c>
      <c r="B720" s="156" t="s">
        <v>294</v>
      </c>
      <c r="C720" s="156">
        <v>0.21739130434782608</v>
      </c>
      <c r="D720" s="156">
        <v>0.49275362318840582</v>
      </c>
      <c r="E720" s="156">
        <v>0.14492753623188406</v>
      </c>
      <c r="F720" s="156" t="s">
        <v>294</v>
      </c>
      <c r="G720" s="156">
        <v>0.11594202898550725</v>
      </c>
      <c r="H720" s="156">
        <v>1.4492753623188406E-2</v>
      </c>
      <c r="I720" s="156">
        <v>1.4492753623188406E-2</v>
      </c>
      <c r="J720" s="156">
        <v>0.99999999999999989</v>
      </c>
      <c r="K720" s="87">
        <v>69</v>
      </c>
      <c r="L720" s="87"/>
      <c r="M720" s="156" t="s">
        <v>294</v>
      </c>
      <c r="N720" s="156" t="s">
        <v>294</v>
      </c>
      <c r="O720" s="156">
        <v>0.13600000000000001</v>
      </c>
      <c r="P720" s="156">
        <v>0.32800000000000001</v>
      </c>
      <c r="Q720" s="156">
        <v>0.378</v>
      </c>
      <c r="R720" s="156">
        <v>0.60799999999999998</v>
      </c>
      <c r="S720" s="156">
        <v>8.1000000000000003E-2</v>
      </c>
      <c r="T720" s="156">
        <v>0.247</v>
      </c>
      <c r="U720" s="156" t="s">
        <v>294</v>
      </c>
      <c r="V720" s="156" t="s">
        <v>294</v>
      </c>
      <c r="W720" s="156">
        <v>0.06</v>
      </c>
      <c r="X720" s="156">
        <v>0.21199999999999999</v>
      </c>
      <c r="Y720" s="156">
        <v>3.0000000000000001E-3</v>
      </c>
      <c r="Z720" s="156">
        <v>7.8E-2</v>
      </c>
      <c r="AA720" s="156">
        <v>3.0000000000000001E-3</v>
      </c>
      <c r="AB720" s="156">
        <v>7.8E-2</v>
      </c>
    </row>
    <row r="721" spans="1:28" x14ac:dyDescent="0.25">
      <c r="A721" s="87" t="s">
        <v>2147</v>
      </c>
      <c r="B721" s="156" t="s">
        <v>294</v>
      </c>
      <c r="C721" s="156">
        <v>0.31176470588235294</v>
      </c>
      <c r="D721" s="156">
        <v>0.28235294117647058</v>
      </c>
      <c r="E721" s="156">
        <v>0.29411764705882354</v>
      </c>
      <c r="F721" s="156">
        <v>5.8823529411764705E-3</v>
      </c>
      <c r="G721" s="156">
        <v>7.6470588235294124E-2</v>
      </c>
      <c r="H721" s="156" t="s">
        <v>294</v>
      </c>
      <c r="I721" s="156">
        <v>2.9411764705882353E-2</v>
      </c>
      <c r="J721" s="156">
        <v>0.99999999999999989</v>
      </c>
      <c r="K721" s="87">
        <v>170</v>
      </c>
      <c r="L721" s="87"/>
      <c r="M721" s="156" t="s">
        <v>294</v>
      </c>
      <c r="N721" s="156" t="s">
        <v>294</v>
      </c>
      <c r="O721" s="156">
        <v>0.247</v>
      </c>
      <c r="P721" s="156">
        <v>0.38500000000000001</v>
      </c>
      <c r="Q721" s="156">
        <v>0.22</v>
      </c>
      <c r="R721" s="156">
        <v>0.35399999999999998</v>
      </c>
      <c r="S721" s="156">
        <v>0.23100000000000001</v>
      </c>
      <c r="T721" s="156">
        <v>0.36699999999999999</v>
      </c>
      <c r="U721" s="156">
        <v>1E-3</v>
      </c>
      <c r="V721" s="156">
        <v>3.3000000000000002E-2</v>
      </c>
      <c r="W721" s="156">
        <v>4.4999999999999998E-2</v>
      </c>
      <c r="X721" s="156">
        <v>0.126</v>
      </c>
      <c r="Y721" s="156" t="s">
        <v>294</v>
      </c>
      <c r="Z721" s="156" t="s">
        <v>294</v>
      </c>
      <c r="AA721" s="156">
        <v>1.2999999999999999E-2</v>
      </c>
      <c r="AB721" s="156">
        <v>6.7000000000000004E-2</v>
      </c>
    </row>
    <row r="722" spans="1:28" x14ac:dyDescent="0.25">
      <c r="A722" s="87" t="s">
        <v>2148</v>
      </c>
      <c r="B722" s="156" t="s">
        <v>294</v>
      </c>
      <c r="C722" s="156">
        <v>0.51724137931034486</v>
      </c>
      <c r="D722" s="156">
        <v>0.2413793103448276</v>
      </c>
      <c r="E722" s="156">
        <v>0.13793103448275862</v>
      </c>
      <c r="F722" s="156" t="s">
        <v>294</v>
      </c>
      <c r="G722" s="156">
        <v>0.10344827586206896</v>
      </c>
      <c r="H722" s="156" t="s">
        <v>294</v>
      </c>
      <c r="I722" s="156" t="s">
        <v>294</v>
      </c>
      <c r="J722" s="156">
        <v>1</v>
      </c>
      <c r="K722" s="87">
        <v>29</v>
      </c>
      <c r="L722" s="87"/>
      <c r="M722" s="156" t="s">
        <v>294</v>
      </c>
      <c r="N722" s="156" t="s">
        <v>294</v>
      </c>
      <c r="O722" s="156">
        <v>0.34399999999999997</v>
      </c>
      <c r="P722" s="156">
        <v>0.68600000000000005</v>
      </c>
      <c r="Q722" s="156">
        <v>0.122</v>
      </c>
      <c r="R722" s="156">
        <v>0.42099999999999999</v>
      </c>
      <c r="S722" s="156">
        <v>5.5E-2</v>
      </c>
      <c r="T722" s="156">
        <v>0.30599999999999999</v>
      </c>
      <c r="U722" s="156" t="s">
        <v>294</v>
      </c>
      <c r="V722" s="156" t="s">
        <v>294</v>
      </c>
      <c r="W722" s="156">
        <v>3.5999999999999997E-2</v>
      </c>
      <c r="X722" s="156">
        <v>0.26400000000000001</v>
      </c>
      <c r="Y722" s="156" t="s">
        <v>294</v>
      </c>
      <c r="Z722" s="156" t="s">
        <v>294</v>
      </c>
      <c r="AA722" s="156" t="s">
        <v>294</v>
      </c>
      <c r="AB722" s="156" t="s">
        <v>294</v>
      </c>
    </row>
    <row r="723" spans="1:28" x14ac:dyDescent="0.25">
      <c r="A723" s="87" t="s">
        <v>2149</v>
      </c>
      <c r="B723" s="156" t="s">
        <v>294</v>
      </c>
      <c r="C723" s="156">
        <v>0.30476190476190479</v>
      </c>
      <c r="D723" s="156">
        <v>0.34285714285714286</v>
      </c>
      <c r="E723" s="156">
        <v>0.10476190476190476</v>
      </c>
      <c r="F723" s="156">
        <v>2.8571428571428571E-2</v>
      </c>
      <c r="G723" s="156">
        <v>0.15238095238095239</v>
      </c>
      <c r="H723" s="156">
        <v>1.9047619047619049E-2</v>
      </c>
      <c r="I723" s="156">
        <v>4.7619047619047616E-2</v>
      </c>
      <c r="J723" s="156">
        <v>1</v>
      </c>
      <c r="K723" s="87">
        <v>105</v>
      </c>
      <c r="L723" s="87"/>
      <c r="M723" s="156" t="s">
        <v>294</v>
      </c>
      <c r="N723" s="156" t="s">
        <v>294</v>
      </c>
      <c r="O723" s="156">
        <v>0.22500000000000001</v>
      </c>
      <c r="P723" s="156">
        <v>0.39800000000000002</v>
      </c>
      <c r="Q723" s="156">
        <v>0.25900000000000001</v>
      </c>
      <c r="R723" s="156">
        <v>0.438</v>
      </c>
      <c r="S723" s="156">
        <v>0.06</v>
      </c>
      <c r="T723" s="156">
        <v>0.17799999999999999</v>
      </c>
      <c r="U723" s="156">
        <v>0.01</v>
      </c>
      <c r="V723" s="156">
        <v>8.1000000000000003E-2</v>
      </c>
      <c r="W723" s="156">
        <v>9.6000000000000002E-2</v>
      </c>
      <c r="X723" s="156">
        <v>0.23300000000000001</v>
      </c>
      <c r="Y723" s="156">
        <v>5.0000000000000001E-3</v>
      </c>
      <c r="Z723" s="156">
        <v>6.7000000000000004E-2</v>
      </c>
      <c r="AA723" s="156">
        <v>2.1000000000000001E-2</v>
      </c>
      <c r="AB723" s="156">
        <v>0.107</v>
      </c>
    </row>
    <row r="724" spans="1:28" x14ac:dyDescent="0.25">
      <c r="A724" s="87" t="s">
        <v>2150</v>
      </c>
      <c r="B724" s="156" t="s">
        <v>294</v>
      </c>
      <c r="C724" s="156">
        <v>0.16455696202531644</v>
      </c>
      <c r="D724" s="156">
        <v>0.29113924050632911</v>
      </c>
      <c r="E724" s="156">
        <v>0.11392405063291139</v>
      </c>
      <c r="F724" s="156" t="s">
        <v>294</v>
      </c>
      <c r="G724" s="156">
        <v>0.34177215189873417</v>
      </c>
      <c r="H724" s="156">
        <v>1.2658227848101266E-2</v>
      </c>
      <c r="I724" s="156">
        <v>7.5949367088607597E-2</v>
      </c>
      <c r="J724" s="156">
        <v>0.99999999999999989</v>
      </c>
      <c r="K724" s="87">
        <v>79</v>
      </c>
      <c r="L724" s="87"/>
      <c r="M724" s="156" t="s">
        <v>294</v>
      </c>
      <c r="N724" s="156" t="s">
        <v>294</v>
      </c>
      <c r="O724" s="156">
        <v>9.9000000000000005E-2</v>
      </c>
      <c r="P724" s="156">
        <v>0.26100000000000001</v>
      </c>
      <c r="Q724" s="156">
        <v>0.20300000000000001</v>
      </c>
      <c r="R724" s="156">
        <v>0.39900000000000002</v>
      </c>
      <c r="S724" s="156">
        <v>6.0999999999999999E-2</v>
      </c>
      <c r="T724" s="156">
        <v>0.20300000000000001</v>
      </c>
      <c r="U724" s="156" t="s">
        <v>294</v>
      </c>
      <c r="V724" s="156" t="s">
        <v>294</v>
      </c>
      <c r="W724" s="156">
        <v>0.247</v>
      </c>
      <c r="X724" s="156">
        <v>0.45200000000000001</v>
      </c>
      <c r="Y724" s="156">
        <v>2E-3</v>
      </c>
      <c r="Z724" s="156">
        <v>6.8000000000000005E-2</v>
      </c>
      <c r="AA724" s="156">
        <v>3.5000000000000003E-2</v>
      </c>
      <c r="AB724" s="156">
        <v>0.156</v>
      </c>
    </row>
    <row r="725" spans="1:28" x14ac:dyDescent="0.25">
      <c r="A725" s="87" t="s">
        <v>2151</v>
      </c>
      <c r="B725" s="156" t="s">
        <v>294</v>
      </c>
      <c r="C725" s="156">
        <v>0.15625</v>
      </c>
      <c r="D725" s="156">
        <v>0.34375</v>
      </c>
      <c r="E725" s="156">
        <v>6.25E-2</v>
      </c>
      <c r="F725" s="156" t="s">
        <v>294</v>
      </c>
      <c r="G725" s="156">
        <v>0.34375</v>
      </c>
      <c r="H725" s="156" t="s">
        <v>294</v>
      </c>
      <c r="I725" s="156">
        <v>9.375E-2</v>
      </c>
      <c r="J725" s="156">
        <v>1</v>
      </c>
      <c r="K725" s="87">
        <v>32</v>
      </c>
      <c r="L725" s="87"/>
      <c r="M725" s="156" t="s">
        <v>294</v>
      </c>
      <c r="N725" s="156" t="s">
        <v>294</v>
      </c>
      <c r="O725" s="156">
        <v>6.9000000000000006E-2</v>
      </c>
      <c r="P725" s="156">
        <v>0.318</v>
      </c>
      <c r="Q725" s="156">
        <v>0.20399999999999999</v>
      </c>
      <c r="R725" s="156">
        <v>0.51700000000000002</v>
      </c>
      <c r="S725" s="156">
        <v>1.7000000000000001E-2</v>
      </c>
      <c r="T725" s="156">
        <v>0.20100000000000001</v>
      </c>
      <c r="U725" s="156" t="s">
        <v>294</v>
      </c>
      <c r="V725" s="156" t="s">
        <v>294</v>
      </c>
      <c r="W725" s="156">
        <v>0.20399999999999999</v>
      </c>
      <c r="X725" s="156">
        <v>0.51700000000000002</v>
      </c>
      <c r="Y725" s="156" t="s">
        <v>294</v>
      </c>
      <c r="Z725" s="156" t="s">
        <v>294</v>
      </c>
      <c r="AA725" s="156">
        <v>3.2000000000000001E-2</v>
      </c>
      <c r="AB725" s="156">
        <v>0.24199999999999999</v>
      </c>
    </row>
    <row r="726" spans="1:28" x14ac:dyDescent="0.25">
      <c r="A726" s="87" t="s">
        <v>2152</v>
      </c>
      <c r="B726" s="156" t="s">
        <v>294</v>
      </c>
      <c r="C726" s="156">
        <v>9.9827882960413075E-2</v>
      </c>
      <c r="D726" s="156">
        <v>0.19793459552495696</v>
      </c>
      <c r="E726" s="156">
        <v>8.2616179001721177E-2</v>
      </c>
      <c r="F726" s="156">
        <v>2.2375215146299483E-2</v>
      </c>
      <c r="G726" s="156">
        <v>0.53184165232358005</v>
      </c>
      <c r="H726" s="156">
        <v>2.2375215146299483E-2</v>
      </c>
      <c r="I726" s="156">
        <v>4.3029259896729774E-2</v>
      </c>
      <c r="J726" s="156">
        <v>1</v>
      </c>
      <c r="K726" s="87">
        <v>581</v>
      </c>
      <c r="L726" s="87"/>
      <c r="M726" s="156" t="s">
        <v>294</v>
      </c>
      <c r="N726" s="156" t="s">
        <v>294</v>
      </c>
      <c r="O726" s="156">
        <v>7.8E-2</v>
      </c>
      <c r="P726" s="156">
        <v>0.127</v>
      </c>
      <c r="Q726" s="156">
        <v>0.16800000000000001</v>
      </c>
      <c r="R726" s="156">
        <v>0.23200000000000001</v>
      </c>
      <c r="S726" s="156">
        <v>6.3E-2</v>
      </c>
      <c r="T726" s="156">
        <v>0.108</v>
      </c>
      <c r="U726" s="156">
        <v>1.2999999999999999E-2</v>
      </c>
      <c r="V726" s="156">
        <v>3.7999999999999999E-2</v>
      </c>
      <c r="W726" s="156">
        <v>0.49099999999999999</v>
      </c>
      <c r="X726" s="156">
        <v>0.57199999999999995</v>
      </c>
      <c r="Y726" s="156">
        <v>1.2999999999999999E-2</v>
      </c>
      <c r="Z726" s="156">
        <v>3.7999999999999999E-2</v>
      </c>
      <c r="AA726" s="156">
        <v>2.9000000000000001E-2</v>
      </c>
      <c r="AB726" s="156">
        <v>6.3E-2</v>
      </c>
    </row>
    <row r="727" spans="1:28" x14ac:dyDescent="0.25">
      <c r="A727" s="87" t="s">
        <v>2153</v>
      </c>
      <c r="B727" s="156" t="s">
        <v>294</v>
      </c>
      <c r="C727" s="156">
        <v>7.5187969924812026E-3</v>
      </c>
      <c r="D727" s="156">
        <v>0.17669172932330826</v>
      </c>
      <c r="E727" s="156">
        <v>9.3984962406015032E-2</v>
      </c>
      <c r="F727" s="156">
        <v>2.2556390977443608E-2</v>
      </c>
      <c r="G727" s="156">
        <v>0.63909774436090228</v>
      </c>
      <c r="H727" s="156">
        <v>7.5187969924812026E-3</v>
      </c>
      <c r="I727" s="156">
        <v>5.2631578947368418E-2</v>
      </c>
      <c r="J727" s="156">
        <v>1</v>
      </c>
      <c r="K727" s="87">
        <v>266</v>
      </c>
      <c r="L727" s="87"/>
      <c r="M727" s="156" t="s">
        <v>294</v>
      </c>
      <c r="N727" s="156" t="s">
        <v>294</v>
      </c>
      <c r="O727" s="156">
        <v>2E-3</v>
      </c>
      <c r="P727" s="156">
        <v>2.7E-2</v>
      </c>
      <c r="Q727" s="156">
        <v>0.13600000000000001</v>
      </c>
      <c r="R727" s="156">
        <v>0.22700000000000001</v>
      </c>
      <c r="S727" s="156">
        <v>6.4000000000000001E-2</v>
      </c>
      <c r="T727" s="156">
        <v>0.13500000000000001</v>
      </c>
      <c r="U727" s="156">
        <v>0.01</v>
      </c>
      <c r="V727" s="156">
        <v>4.8000000000000001E-2</v>
      </c>
      <c r="W727" s="156">
        <v>0.57999999999999996</v>
      </c>
      <c r="X727" s="156">
        <v>0.69399999999999995</v>
      </c>
      <c r="Y727" s="156">
        <v>2E-3</v>
      </c>
      <c r="Z727" s="156">
        <v>2.7E-2</v>
      </c>
      <c r="AA727" s="156">
        <v>3.2000000000000001E-2</v>
      </c>
      <c r="AB727" s="156">
        <v>8.5999999999999993E-2</v>
      </c>
    </row>
    <row r="728" spans="1:28" x14ac:dyDescent="0.25">
      <c r="A728" s="87" t="s">
        <v>2154</v>
      </c>
      <c r="B728" s="156" t="s">
        <v>294</v>
      </c>
      <c r="C728" s="156">
        <v>4.4736842105263158E-2</v>
      </c>
      <c r="D728" s="156">
        <v>0.3</v>
      </c>
      <c r="E728" s="156">
        <v>7.8947368421052627E-2</v>
      </c>
      <c r="F728" s="156">
        <v>2.1052631578947368E-2</v>
      </c>
      <c r="G728" s="156">
        <v>0.44473684210526315</v>
      </c>
      <c r="H728" s="156">
        <v>3.4210526315789476E-2</v>
      </c>
      <c r="I728" s="156">
        <v>7.6315789473684212E-2</v>
      </c>
      <c r="J728" s="156">
        <v>1</v>
      </c>
      <c r="K728" s="87">
        <v>380</v>
      </c>
      <c r="L728" s="87"/>
      <c r="M728" s="156" t="s">
        <v>294</v>
      </c>
      <c r="N728" s="156" t="s">
        <v>294</v>
      </c>
      <c r="O728" s="156">
        <v>2.8000000000000001E-2</v>
      </c>
      <c r="P728" s="156">
        <v>7.0000000000000007E-2</v>
      </c>
      <c r="Q728" s="156">
        <v>0.25600000000000001</v>
      </c>
      <c r="R728" s="156">
        <v>0.34799999999999998</v>
      </c>
      <c r="S728" s="156">
        <v>5.6000000000000001E-2</v>
      </c>
      <c r="T728" s="156">
        <v>0.11</v>
      </c>
      <c r="U728" s="156">
        <v>1.0999999999999999E-2</v>
      </c>
      <c r="V728" s="156">
        <v>4.1000000000000002E-2</v>
      </c>
      <c r="W728" s="156">
        <v>0.39600000000000002</v>
      </c>
      <c r="X728" s="156">
        <v>0.495</v>
      </c>
      <c r="Y728" s="156">
        <v>0.02</v>
      </c>
      <c r="Z728" s="156">
        <v>5.8000000000000003E-2</v>
      </c>
      <c r="AA728" s="156">
        <v>5.3999999999999999E-2</v>
      </c>
      <c r="AB728" s="156">
        <v>0.107</v>
      </c>
    </row>
    <row r="729" spans="1:28" x14ac:dyDescent="0.25">
      <c r="A729" s="87" t="s">
        <v>2155</v>
      </c>
      <c r="B729" s="156" t="s">
        <v>294</v>
      </c>
      <c r="C729" s="156">
        <v>1.282051282051282E-2</v>
      </c>
      <c r="D729" s="156">
        <v>0.23076923076923078</v>
      </c>
      <c r="E729" s="156">
        <v>8.9743589743589744E-2</v>
      </c>
      <c r="F729" s="156">
        <v>3.8461538461538464E-2</v>
      </c>
      <c r="G729" s="156">
        <v>0.58974358974358976</v>
      </c>
      <c r="H729" s="156">
        <v>1.282051282051282E-2</v>
      </c>
      <c r="I729" s="156">
        <v>2.564102564102564E-2</v>
      </c>
      <c r="J729" s="156">
        <v>1</v>
      </c>
      <c r="K729" s="87">
        <v>78</v>
      </c>
      <c r="L729" s="87"/>
      <c r="M729" s="156" t="s">
        <v>294</v>
      </c>
      <c r="N729" s="156" t="s">
        <v>294</v>
      </c>
      <c r="O729" s="156">
        <v>2E-3</v>
      </c>
      <c r="P729" s="156">
        <v>6.9000000000000006E-2</v>
      </c>
      <c r="Q729" s="156">
        <v>0.151</v>
      </c>
      <c r="R729" s="156">
        <v>0.33600000000000002</v>
      </c>
      <c r="S729" s="156">
        <v>4.3999999999999997E-2</v>
      </c>
      <c r="T729" s="156">
        <v>0.17399999999999999</v>
      </c>
      <c r="U729" s="156">
        <v>1.2999999999999999E-2</v>
      </c>
      <c r="V729" s="156">
        <v>0.107</v>
      </c>
      <c r="W729" s="156">
        <v>0.47899999999999998</v>
      </c>
      <c r="X729" s="156">
        <v>0.69199999999999995</v>
      </c>
      <c r="Y729" s="156">
        <v>2E-3</v>
      </c>
      <c r="Z729" s="156">
        <v>6.9000000000000006E-2</v>
      </c>
      <c r="AA729" s="156">
        <v>7.0000000000000001E-3</v>
      </c>
      <c r="AB729" s="156">
        <v>8.8999999999999996E-2</v>
      </c>
    </row>
    <row r="730" spans="1:28" x14ac:dyDescent="0.25">
      <c r="A730" s="87" t="s">
        <v>2156</v>
      </c>
      <c r="B730" s="156" t="s">
        <v>294</v>
      </c>
      <c r="C730" s="156">
        <v>7.1856287425149698E-2</v>
      </c>
      <c r="D730" s="156">
        <v>0.19161676646706588</v>
      </c>
      <c r="E730" s="156">
        <v>6.5868263473053898E-2</v>
      </c>
      <c r="F730" s="156">
        <v>2.9940119760479042E-2</v>
      </c>
      <c r="G730" s="156">
        <v>0.56886227544910184</v>
      </c>
      <c r="H730" s="156">
        <v>3.5928143712574849E-2</v>
      </c>
      <c r="I730" s="156">
        <v>3.5928143712574849E-2</v>
      </c>
      <c r="J730" s="156">
        <v>1</v>
      </c>
      <c r="K730" s="87">
        <v>167</v>
      </c>
      <c r="L730" s="87"/>
      <c r="M730" s="156" t="s">
        <v>294</v>
      </c>
      <c r="N730" s="156" t="s">
        <v>294</v>
      </c>
      <c r="O730" s="156">
        <v>4.2000000000000003E-2</v>
      </c>
      <c r="P730" s="156">
        <v>0.121</v>
      </c>
      <c r="Q730" s="156">
        <v>0.13900000000000001</v>
      </c>
      <c r="R730" s="156">
        <v>0.25800000000000001</v>
      </c>
      <c r="S730" s="156">
        <v>3.6999999999999998E-2</v>
      </c>
      <c r="T730" s="156">
        <v>0.114</v>
      </c>
      <c r="U730" s="156">
        <v>1.2999999999999999E-2</v>
      </c>
      <c r="V730" s="156">
        <v>6.8000000000000005E-2</v>
      </c>
      <c r="W730" s="156">
        <v>0.49299999999999999</v>
      </c>
      <c r="X730" s="156">
        <v>0.64200000000000002</v>
      </c>
      <c r="Y730" s="156">
        <v>1.7000000000000001E-2</v>
      </c>
      <c r="Z730" s="156">
        <v>7.5999999999999998E-2</v>
      </c>
      <c r="AA730" s="156">
        <v>1.7000000000000001E-2</v>
      </c>
      <c r="AB730" s="156">
        <v>7.5999999999999998E-2</v>
      </c>
    </row>
    <row r="731" spans="1:28" x14ac:dyDescent="0.25">
      <c r="A731" s="87" t="s">
        <v>2157</v>
      </c>
      <c r="B731" s="156" t="s">
        <v>294</v>
      </c>
      <c r="C731" s="156">
        <v>0.14523449319213314</v>
      </c>
      <c r="D731" s="156">
        <v>0.16439737771053958</v>
      </c>
      <c r="E731" s="156">
        <v>7.2869389813414023E-2</v>
      </c>
      <c r="F731" s="156">
        <v>8.8250126071608669E-3</v>
      </c>
      <c r="G731" s="156">
        <v>0.55698436712052446</v>
      </c>
      <c r="H731" s="156">
        <v>8.8250126071608669E-3</v>
      </c>
      <c r="I731" s="156">
        <v>4.2864346949067073E-2</v>
      </c>
      <c r="J731" s="156">
        <v>0.99999999999999989</v>
      </c>
      <c r="K731" s="87">
        <v>3966</v>
      </c>
      <c r="L731" s="87"/>
      <c r="M731" s="156" t="s">
        <v>294</v>
      </c>
      <c r="N731" s="156" t="s">
        <v>294</v>
      </c>
      <c r="O731" s="156">
        <v>0.13500000000000001</v>
      </c>
      <c r="P731" s="156">
        <v>0.157</v>
      </c>
      <c r="Q731" s="156">
        <v>0.153</v>
      </c>
      <c r="R731" s="156">
        <v>0.17599999999999999</v>
      </c>
      <c r="S731" s="156">
        <v>6.5000000000000002E-2</v>
      </c>
      <c r="T731" s="156">
        <v>8.1000000000000003E-2</v>
      </c>
      <c r="U731" s="156">
        <v>6.0000000000000001E-3</v>
      </c>
      <c r="V731" s="156">
        <v>1.2E-2</v>
      </c>
      <c r="W731" s="156">
        <v>0.54100000000000004</v>
      </c>
      <c r="X731" s="156">
        <v>0.57199999999999995</v>
      </c>
      <c r="Y731" s="156">
        <v>6.0000000000000001E-3</v>
      </c>
      <c r="Z731" s="156">
        <v>1.2E-2</v>
      </c>
      <c r="AA731" s="156">
        <v>3.6999999999999998E-2</v>
      </c>
      <c r="AB731" s="156">
        <v>0.05</v>
      </c>
    </row>
    <row r="732" spans="1:28" x14ac:dyDescent="0.25">
      <c r="A732" s="87" t="s">
        <v>2158</v>
      </c>
      <c r="B732" s="156" t="s">
        <v>294</v>
      </c>
      <c r="C732" s="156">
        <v>0.55555555555555558</v>
      </c>
      <c r="D732" s="156">
        <v>0.27777777777777779</v>
      </c>
      <c r="E732" s="156" t="s">
        <v>294</v>
      </c>
      <c r="F732" s="156">
        <v>5.5555555555555552E-2</v>
      </c>
      <c r="G732" s="156">
        <v>5.5555555555555552E-2</v>
      </c>
      <c r="H732" s="156">
        <v>5.5555555555555552E-2</v>
      </c>
      <c r="I732" s="156" t="s">
        <v>294</v>
      </c>
      <c r="J732" s="156">
        <v>1</v>
      </c>
      <c r="K732" s="87">
        <v>18</v>
      </c>
      <c r="L732" s="87"/>
      <c r="M732" s="156" t="s">
        <v>294</v>
      </c>
      <c r="N732" s="156" t="s">
        <v>294</v>
      </c>
      <c r="O732" s="156">
        <v>0.33700000000000002</v>
      </c>
      <c r="P732" s="156">
        <v>0.754</v>
      </c>
      <c r="Q732" s="156">
        <v>0.125</v>
      </c>
      <c r="R732" s="156">
        <v>0.50900000000000001</v>
      </c>
      <c r="S732" s="156" t="s">
        <v>294</v>
      </c>
      <c r="T732" s="156" t="s">
        <v>294</v>
      </c>
      <c r="U732" s="156">
        <v>0.01</v>
      </c>
      <c r="V732" s="156">
        <v>0.25800000000000001</v>
      </c>
      <c r="W732" s="156">
        <v>0.01</v>
      </c>
      <c r="X732" s="156">
        <v>0.25800000000000001</v>
      </c>
      <c r="Y732" s="156">
        <v>0.01</v>
      </c>
      <c r="Z732" s="156">
        <v>0.25800000000000001</v>
      </c>
      <c r="AA732" s="156" t="s">
        <v>294</v>
      </c>
      <c r="AB732" s="156" t="s">
        <v>294</v>
      </c>
    </row>
    <row r="733" spans="1:28" x14ac:dyDescent="0.25">
      <c r="A733" s="87" t="s">
        <v>2159</v>
      </c>
      <c r="B733" s="156" t="s">
        <v>294</v>
      </c>
      <c r="C733" s="156">
        <v>0.33479532163742692</v>
      </c>
      <c r="D733" s="156">
        <v>0.45029239766081869</v>
      </c>
      <c r="E733" s="156">
        <v>0.10526315789473684</v>
      </c>
      <c r="F733" s="156">
        <v>7.3099415204678359E-3</v>
      </c>
      <c r="G733" s="156">
        <v>4.6783625730994149E-2</v>
      </c>
      <c r="H733" s="156">
        <v>4.3859649122807015E-3</v>
      </c>
      <c r="I733" s="156">
        <v>5.1169590643274851E-2</v>
      </c>
      <c r="J733" s="156">
        <v>1</v>
      </c>
      <c r="K733" s="87">
        <v>684</v>
      </c>
      <c r="L733" s="87"/>
      <c r="M733" s="156" t="s">
        <v>294</v>
      </c>
      <c r="N733" s="156" t="s">
        <v>294</v>
      </c>
      <c r="O733" s="156">
        <v>0.3</v>
      </c>
      <c r="P733" s="156">
        <v>0.371</v>
      </c>
      <c r="Q733" s="156">
        <v>0.41299999999999998</v>
      </c>
      <c r="R733" s="156">
        <v>0.48799999999999999</v>
      </c>
      <c r="S733" s="156">
        <v>8.4000000000000005E-2</v>
      </c>
      <c r="T733" s="156">
        <v>0.13100000000000001</v>
      </c>
      <c r="U733" s="156">
        <v>3.0000000000000001E-3</v>
      </c>
      <c r="V733" s="156">
        <v>1.7000000000000001E-2</v>
      </c>
      <c r="W733" s="156">
        <v>3.3000000000000002E-2</v>
      </c>
      <c r="X733" s="156">
        <v>6.5000000000000002E-2</v>
      </c>
      <c r="Y733" s="156">
        <v>1E-3</v>
      </c>
      <c r="Z733" s="156">
        <v>1.2999999999999999E-2</v>
      </c>
      <c r="AA733" s="156">
        <v>3.6999999999999998E-2</v>
      </c>
      <c r="AB733" s="156">
        <v>7.0000000000000007E-2</v>
      </c>
    </row>
    <row r="734" spans="1:28" x14ac:dyDescent="0.25">
      <c r="A734" s="87" t="s">
        <v>2160</v>
      </c>
      <c r="B734" s="156" t="s">
        <v>294</v>
      </c>
      <c r="C734" s="156">
        <v>4.6511627906976744E-3</v>
      </c>
      <c r="D734" s="156">
        <v>5.5813953488372092E-2</v>
      </c>
      <c r="E734" s="156">
        <v>5.5813953488372092E-2</v>
      </c>
      <c r="F734" s="156" t="s">
        <v>294</v>
      </c>
      <c r="G734" s="156">
        <v>0.82790697674418601</v>
      </c>
      <c r="H734" s="156">
        <v>2.7906976744186046E-2</v>
      </c>
      <c r="I734" s="156">
        <v>2.7906976744186046E-2</v>
      </c>
      <c r="J734" s="156">
        <v>1</v>
      </c>
      <c r="K734" s="87">
        <v>215</v>
      </c>
      <c r="L734" s="87"/>
      <c r="M734" s="156" t="s">
        <v>294</v>
      </c>
      <c r="N734" s="156" t="s">
        <v>294</v>
      </c>
      <c r="O734" s="156">
        <v>1E-3</v>
      </c>
      <c r="P734" s="156">
        <v>2.5999999999999999E-2</v>
      </c>
      <c r="Q734" s="156">
        <v>3.2000000000000001E-2</v>
      </c>
      <c r="R734" s="156">
        <v>9.5000000000000001E-2</v>
      </c>
      <c r="S734" s="156">
        <v>3.2000000000000001E-2</v>
      </c>
      <c r="T734" s="156">
        <v>9.5000000000000001E-2</v>
      </c>
      <c r="U734" s="156" t="s">
        <v>294</v>
      </c>
      <c r="V734" s="156" t="s">
        <v>294</v>
      </c>
      <c r="W734" s="156">
        <v>0.77200000000000002</v>
      </c>
      <c r="X734" s="156">
        <v>0.872</v>
      </c>
      <c r="Y734" s="156">
        <v>1.2999999999999999E-2</v>
      </c>
      <c r="Z734" s="156">
        <v>0.06</v>
      </c>
      <c r="AA734" s="156">
        <v>1.2999999999999999E-2</v>
      </c>
      <c r="AB734" s="156">
        <v>0.06</v>
      </c>
    </row>
    <row r="735" spans="1:28" x14ac:dyDescent="0.25">
      <c r="A735" s="87" t="s">
        <v>2161</v>
      </c>
      <c r="B735" s="156" t="s">
        <v>294</v>
      </c>
      <c r="C735" s="156">
        <v>0.11917098445595854</v>
      </c>
      <c r="D735" s="156">
        <v>0.20725388601036268</v>
      </c>
      <c r="E735" s="156">
        <v>0.11398963730569948</v>
      </c>
      <c r="F735" s="156">
        <v>2.072538860103627E-2</v>
      </c>
      <c r="G735" s="156">
        <v>0.52331606217616577</v>
      </c>
      <c r="H735" s="156" t="s">
        <v>294</v>
      </c>
      <c r="I735" s="156">
        <v>1.5544041450777202E-2</v>
      </c>
      <c r="J735" s="156">
        <v>1</v>
      </c>
      <c r="K735" s="87">
        <v>193</v>
      </c>
      <c r="L735" s="87"/>
      <c r="M735" s="156" t="s">
        <v>294</v>
      </c>
      <c r="N735" s="156" t="s">
        <v>294</v>
      </c>
      <c r="O735" s="156">
        <v>8.1000000000000003E-2</v>
      </c>
      <c r="P735" s="156">
        <v>0.17199999999999999</v>
      </c>
      <c r="Q735" s="156">
        <v>0.156</v>
      </c>
      <c r="R735" s="156">
        <v>0.27</v>
      </c>
      <c r="S735" s="156">
        <v>7.5999999999999998E-2</v>
      </c>
      <c r="T735" s="156">
        <v>0.16700000000000001</v>
      </c>
      <c r="U735" s="156">
        <v>8.0000000000000002E-3</v>
      </c>
      <c r="V735" s="156">
        <v>5.1999999999999998E-2</v>
      </c>
      <c r="W735" s="156">
        <v>0.45300000000000001</v>
      </c>
      <c r="X735" s="156">
        <v>0.59299999999999997</v>
      </c>
      <c r="Y735" s="156" t="s">
        <v>294</v>
      </c>
      <c r="Z735" s="156" t="s">
        <v>294</v>
      </c>
      <c r="AA735" s="156">
        <v>5.0000000000000001E-3</v>
      </c>
      <c r="AB735" s="156">
        <v>4.4999999999999998E-2</v>
      </c>
    </row>
    <row r="736" spans="1:28" x14ac:dyDescent="0.25">
      <c r="A736" s="87" t="s">
        <v>2162</v>
      </c>
      <c r="B736" s="156" t="s">
        <v>294</v>
      </c>
      <c r="C736" s="156">
        <v>7.6775431861804216E-2</v>
      </c>
      <c r="D736" s="156">
        <v>0.26103646833013433</v>
      </c>
      <c r="E736" s="156">
        <v>0.11708253358925144</v>
      </c>
      <c r="F736" s="156">
        <v>2.8790786948176585E-2</v>
      </c>
      <c r="G736" s="156">
        <v>0.47408829174664108</v>
      </c>
      <c r="H736" s="156">
        <v>9.5969289827255271E-3</v>
      </c>
      <c r="I736" s="156">
        <v>3.2629558541266791E-2</v>
      </c>
      <c r="J736" s="156">
        <v>1</v>
      </c>
      <c r="K736" s="87">
        <v>521</v>
      </c>
      <c r="L736" s="87"/>
      <c r="M736" s="156" t="s">
        <v>294</v>
      </c>
      <c r="N736" s="156" t="s">
        <v>294</v>
      </c>
      <c r="O736" s="156">
        <v>5.7000000000000002E-2</v>
      </c>
      <c r="P736" s="156">
        <v>0.10299999999999999</v>
      </c>
      <c r="Q736" s="156">
        <v>0.22500000000000001</v>
      </c>
      <c r="R736" s="156">
        <v>0.3</v>
      </c>
      <c r="S736" s="156">
        <v>9.1999999999999998E-2</v>
      </c>
      <c r="T736" s="156">
        <v>0.14799999999999999</v>
      </c>
      <c r="U736" s="156">
        <v>1.7999999999999999E-2</v>
      </c>
      <c r="V736" s="156">
        <v>4.7E-2</v>
      </c>
      <c r="W736" s="156">
        <v>0.432</v>
      </c>
      <c r="X736" s="156">
        <v>0.51700000000000002</v>
      </c>
      <c r="Y736" s="156">
        <v>4.0000000000000001E-3</v>
      </c>
      <c r="Z736" s="156">
        <v>2.1999999999999999E-2</v>
      </c>
      <c r="AA736" s="156">
        <v>0.02</v>
      </c>
      <c r="AB736" s="156">
        <v>5.1999999999999998E-2</v>
      </c>
    </row>
    <row r="737" spans="1:28" x14ac:dyDescent="0.25">
      <c r="A737" s="87" t="s">
        <v>2163</v>
      </c>
      <c r="B737" s="156" t="s">
        <v>294</v>
      </c>
      <c r="C737" s="156">
        <v>0.15448113207547171</v>
      </c>
      <c r="D737" s="156">
        <v>0.29363207547169812</v>
      </c>
      <c r="E737" s="156">
        <v>9.4339622641509441E-2</v>
      </c>
      <c r="F737" s="156">
        <v>1.8867924528301886E-2</v>
      </c>
      <c r="G737" s="156">
        <v>0.38915094339622641</v>
      </c>
      <c r="H737" s="156">
        <v>5.89622641509434E-3</v>
      </c>
      <c r="I737" s="156">
        <v>4.363207547169811E-2</v>
      </c>
      <c r="J737" s="156">
        <v>1</v>
      </c>
      <c r="K737" s="87">
        <v>848</v>
      </c>
      <c r="L737" s="87"/>
      <c r="M737" s="156" t="s">
        <v>294</v>
      </c>
      <c r="N737" s="156" t="s">
        <v>294</v>
      </c>
      <c r="O737" s="156">
        <v>0.13200000000000001</v>
      </c>
      <c r="P737" s="156">
        <v>0.18</v>
      </c>
      <c r="Q737" s="156">
        <v>0.26400000000000001</v>
      </c>
      <c r="R737" s="156">
        <v>0.32500000000000001</v>
      </c>
      <c r="S737" s="156">
        <v>7.5999999999999998E-2</v>
      </c>
      <c r="T737" s="156">
        <v>0.11600000000000001</v>
      </c>
      <c r="U737" s="156">
        <v>1.2E-2</v>
      </c>
      <c r="V737" s="156">
        <v>0.03</v>
      </c>
      <c r="W737" s="156">
        <v>0.35699999999999998</v>
      </c>
      <c r="X737" s="156">
        <v>0.42199999999999999</v>
      </c>
      <c r="Y737" s="156">
        <v>3.0000000000000001E-3</v>
      </c>
      <c r="Z737" s="156">
        <v>1.4E-2</v>
      </c>
      <c r="AA737" s="156">
        <v>3.2000000000000001E-2</v>
      </c>
      <c r="AB737" s="156">
        <v>0.06</v>
      </c>
    </row>
    <row r="738" spans="1:28" x14ac:dyDescent="0.25">
      <c r="A738" s="87" t="s">
        <v>2164</v>
      </c>
      <c r="B738" s="156" t="s">
        <v>294</v>
      </c>
      <c r="C738" s="156">
        <v>0.29054054054054052</v>
      </c>
      <c r="D738" s="156">
        <v>0.18018018018018017</v>
      </c>
      <c r="E738" s="156">
        <v>4.954954954954955E-2</v>
      </c>
      <c r="F738" s="156">
        <v>7.6576576576576572E-2</v>
      </c>
      <c r="G738" s="156">
        <v>0.36936936936936937</v>
      </c>
      <c r="H738" s="156">
        <v>6.7567567567567571E-3</v>
      </c>
      <c r="I738" s="156">
        <v>2.7027027027027029E-2</v>
      </c>
      <c r="J738" s="156">
        <v>1</v>
      </c>
      <c r="K738" s="87">
        <v>888</v>
      </c>
      <c r="L738" s="87"/>
      <c r="M738" s="156" t="s">
        <v>294</v>
      </c>
      <c r="N738" s="156" t="s">
        <v>294</v>
      </c>
      <c r="O738" s="156">
        <v>0.26200000000000001</v>
      </c>
      <c r="P738" s="156">
        <v>0.32100000000000001</v>
      </c>
      <c r="Q738" s="156">
        <v>0.156</v>
      </c>
      <c r="R738" s="156">
        <v>0.20699999999999999</v>
      </c>
      <c r="S738" s="156">
        <v>3.6999999999999998E-2</v>
      </c>
      <c r="T738" s="156">
        <v>6.6000000000000003E-2</v>
      </c>
      <c r="U738" s="156">
        <v>6.0999999999999999E-2</v>
      </c>
      <c r="V738" s="156">
        <v>9.6000000000000002E-2</v>
      </c>
      <c r="W738" s="156">
        <v>0.33800000000000002</v>
      </c>
      <c r="X738" s="156">
        <v>0.40200000000000002</v>
      </c>
      <c r="Y738" s="156">
        <v>3.0000000000000001E-3</v>
      </c>
      <c r="Z738" s="156">
        <v>1.4999999999999999E-2</v>
      </c>
      <c r="AA738" s="156">
        <v>1.7999999999999999E-2</v>
      </c>
      <c r="AB738" s="156">
        <v>0.04</v>
      </c>
    </row>
    <row r="739" spans="1:28" x14ac:dyDescent="0.25">
      <c r="A739" s="87" t="s">
        <v>2165</v>
      </c>
      <c r="B739" s="156" t="s">
        <v>294</v>
      </c>
      <c r="C739" s="156">
        <v>6.4516129032258063E-2</v>
      </c>
      <c r="D739" s="156">
        <v>0.35483870967741937</v>
      </c>
      <c r="E739" s="156">
        <v>0.18548387096774194</v>
      </c>
      <c r="F739" s="156">
        <v>2.4193548387096774E-2</v>
      </c>
      <c r="G739" s="156">
        <v>0.31451612903225806</v>
      </c>
      <c r="H739" s="156">
        <v>1.6129032258064516E-2</v>
      </c>
      <c r="I739" s="156">
        <v>4.0322580645161289E-2</v>
      </c>
      <c r="J739" s="156">
        <v>1</v>
      </c>
      <c r="K739" s="87">
        <v>124</v>
      </c>
      <c r="L739" s="87"/>
      <c r="M739" s="156" t="s">
        <v>294</v>
      </c>
      <c r="N739" s="156" t="s">
        <v>294</v>
      </c>
      <c r="O739" s="156">
        <v>3.3000000000000002E-2</v>
      </c>
      <c r="P739" s="156">
        <v>0.122</v>
      </c>
      <c r="Q739" s="156">
        <v>0.27600000000000002</v>
      </c>
      <c r="R739" s="156">
        <v>0.442</v>
      </c>
      <c r="S739" s="156">
        <v>0.127</v>
      </c>
      <c r="T739" s="156">
        <v>0.26300000000000001</v>
      </c>
      <c r="U739" s="156">
        <v>8.0000000000000002E-3</v>
      </c>
      <c r="V739" s="156">
        <v>6.9000000000000006E-2</v>
      </c>
      <c r="W739" s="156">
        <v>0.23899999999999999</v>
      </c>
      <c r="X739" s="156">
        <v>0.40100000000000002</v>
      </c>
      <c r="Y739" s="156">
        <v>4.0000000000000001E-3</v>
      </c>
      <c r="Z739" s="156">
        <v>5.7000000000000002E-2</v>
      </c>
      <c r="AA739" s="156">
        <v>1.7000000000000001E-2</v>
      </c>
      <c r="AB739" s="156">
        <v>9.0999999999999998E-2</v>
      </c>
    </row>
    <row r="740" spans="1:28" x14ac:dyDescent="0.25">
      <c r="A740" s="87" t="s">
        <v>2166</v>
      </c>
      <c r="B740" s="156" t="s">
        <v>294</v>
      </c>
      <c r="C740" s="156" t="s">
        <v>294</v>
      </c>
      <c r="D740" s="156">
        <v>0.21212121212121213</v>
      </c>
      <c r="E740" s="156">
        <v>0.12121212121212122</v>
      </c>
      <c r="F740" s="156">
        <v>3.0303030303030304E-2</v>
      </c>
      <c r="G740" s="156">
        <v>0.5757575757575758</v>
      </c>
      <c r="H740" s="156">
        <v>3.0303030303030304E-2</v>
      </c>
      <c r="I740" s="156">
        <v>3.0303030303030304E-2</v>
      </c>
      <c r="J740" s="156">
        <v>1</v>
      </c>
      <c r="K740" s="87">
        <v>33</v>
      </c>
      <c r="L740" s="87"/>
      <c r="M740" s="156" t="s">
        <v>294</v>
      </c>
      <c r="N740" s="156" t="s">
        <v>294</v>
      </c>
      <c r="O740" s="156" t="s">
        <v>294</v>
      </c>
      <c r="P740" s="156" t="s">
        <v>294</v>
      </c>
      <c r="Q740" s="156">
        <v>0.107</v>
      </c>
      <c r="R740" s="156">
        <v>0.378</v>
      </c>
      <c r="S740" s="156">
        <v>4.8000000000000001E-2</v>
      </c>
      <c r="T740" s="156">
        <v>0.27300000000000002</v>
      </c>
      <c r="U740" s="156">
        <v>5.0000000000000001E-3</v>
      </c>
      <c r="V740" s="156">
        <v>0.153</v>
      </c>
      <c r="W740" s="156">
        <v>0.40799999999999997</v>
      </c>
      <c r="X740" s="156">
        <v>0.72799999999999998</v>
      </c>
      <c r="Y740" s="156">
        <v>5.0000000000000001E-3</v>
      </c>
      <c r="Z740" s="156">
        <v>0.153</v>
      </c>
      <c r="AA740" s="156">
        <v>5.0000000000000001E-3</v>
      </c>
      <c r="AB740" s="156">
        <v>0.153</v>
      </c>
    </row>
    <row r="741" spans="1:28" x14ac:dyDescent="0.25">
      <c r="A741" s="87" t="s">
        <v>2167</v>
      </c>
      <c r="B741" s="156" t="s">
        <v>294</v>
      </c>
      <c r="C741" s="156">
        <v>1.9512195121951219E-2</v>
      </c>
      <c r="D741" s="156">
        <v>0.26829268292682928</v>
      </c>
      <c r="E741" s="156">
        <v>0.13170731707317074</v>
      </c>
      <c r="F741" s="156">
        <v>2.9268292682926831E-2</v>
      </c>
      <c r="G741" s="156">
        <v>0.48780487804878048</v>
      </c>
      <c r="H741" s="156">
        <v>1.9512195121951219E-2</v>
      </c>
      <c r="I741" s="156">
        <v>4.3902439024390241E-2</v>
      </c>
      <c r="J741" s="156">
        <v>1</v>
      </c>
      <c r="K741" s="87">
        <v>205</v>
      </c>
      <c r="L741" s="87"/>
      <c r="M741" s="156" t="s">
        <v>294</v>
      </c>
      <c r="N741" s="156" t="s">
        <v>294</v>
      </c>
      <c r="O741" s="156">
        <v>8.0000000000000002E-3</v>
      </c>
      <c r="P741" s="156">
        <v>4.9000000000000002E-2</v>
      </c>
      <c r="Q741" s="156">
        <v>0.21199999999999999</v>
      </c>
      <c r="R741" s="156">
        <v>0.33300000000000002</v>
      </c>
      <c r="S741" s="156">
        <v>9.1999999999999998E-2</v>
      </c>
      <c r="T741" s="156">
        <v>0.185</v>
      </c>
      <c r="U741" s="156">
        <v>1.2999999999999999E-2</v>
      </c>
      <c r="V741" s="156">
        <v>6.2E-2</v>
      </c>
      <c r="W741" s="156">
        <v>0.42</v>
      </c>
      <c r="X741" s="156">
        <v>0.55600000000000005</v>
      </c>
      <c r="Y741" s="156">
        <v>8.0000000000000002E-3</v>
      </c>
      <c r="Z741" s="156">
        <v>4.9000000000000002E-2</v>
      </c>
      <c r="AA741" s="156">
        <v>2.3E-2</v>
      </c>
      <c r="AB741" s="156">
        <v>8.1000000000000003E-2</v>
      </c>
    </row>
    <row r="742" spans="1:28" x14ac:dyDescent="0.25">
      <c r="A742" s="87" t="s">
        <v>2168</v>
      </c>
      <c r="B742" s="156" t="s">
        <v>294</v>
      </c>
      <c r="C742" s="156">
        <v>7.9194630872483227E-2</v>
      </c>
      <c r="D742" s="156">
        <v>0.20536912751677852</v>
      </c>
      <c r="E742" s="156">
        <v>8.3221476510067116E-2</v>
      </c>
      <c r="F742" s="156">
        <v>1.3422818791946308E-2</v>
      </c>
      <c r="G742" s="156">
        <v>0.53288590604026842</v>
      </c>
      <c r="H742" s="156">
        <v>3.8926174496644296E-2</v>
      </c>
      <c r="I742" s="156">
        <v>4.6979865771812082E-2</v>
      </c>
      <c r="J742" s="156">
        <v>1</v>
      </c>
      <c r="K742" s="87">
        <v>745</v>
      </c>
      <c r="L742" s="87"/>
      <c r="M742" s="156" t="s">
        <v>294</v>
      </c>
      <c r="N742" s="156" t="s">
        <v>294</v>
      </c>
      <c r="O742" s="156">
        <v>6.2E-2</v>
      </c>
      <c r="P742" s="156">
        <v>0.10100000000000001</v>
      </c>
      <c r="Q742" s="156">
        <v>0.17799999999999999</v>
      </c>
      <c r="R742" s="156">
        <v>0.23599999999999999</v>
      </c>
      <c r="S742" s="156">
        <v>6.5000000000000002E-2</v>
      </c>
      <c r="T742" s="156">
        <v>0.105</v>
      </c>
      <c r="U742" s="156">
        <v>7.0000000000000001E-3</v>
      </c>
      <c r="V742" s="156">
        <v>2.5000000000000001E-2</v>
      </c>
      <c r="W742" s="156">
        <v>0.497</v>
      </c>
      <c r="X742" s="156">
        <v>0.56799999999999995</v>
      </c>
      <c r="Y742" s="156">
        <v>2.7E-2</v>
      </c>
      <c r="Z742" s="156">
        <v>5.5E-2</v>
      </c>
      <c r="AA742" s="156">
        <v>3.4000000000000002E-2</v>
      </c>
      <c r="AB742" s="156">
        <v>6.5000000000000002E-2</v>
      </c>
    </row>
    <row r="743" spans="1:28" x14ac:dyDescent="0.25">
      <c r="A743" s="87" t="s">
        <v>2169</v>
      </c>
      <c r="B743" s="156" t="s">
        <v>294</v>
      </c>
      <c r="C743" s="156">
        <v>0.11045364891518737</v>
      </c>
      <c r="D743" s="156">
        <v>0.20118343195266272</v>
      </c>
      <c r="E743" s="156">
        <v>5.7199211045364892E-2</v>
      </c>
      <c r="F743" s="156">
        <v>7.889546351084813E-3</v>
      </c>
      <c r="G743" s="156">
        <v>0.55029585798816572</v>
      </c>
      <c r="H743" s="156">
        <v>3.1558185404339252E-2</v>
      </c>
      <c r="I743" s="156">
        <v>4.142011834319527E-2</v>
      </c>
      <c r="J743" s="156">
        <v>1.0000000000000002</v>
      </c>
      <c r="K743" s="87">
        <v>507</v>
      </c>
      <c r="L743" s="87"/>
      <c r="M743" s="156" t="s">
        <v>294</v>
      </c>
      <c r="N743" s="156" t="s">
        <v>294</v>
      </c>
      <c r="O743" s="156">
        <v>8.5999999999999993E-2</v>
      </c>
      <c r="P743" s="156">
        <v>0.14099999999999999</v>
      </c>
      <c r="Q743" s="156">
        <v>0.16900000000000001</v>
      </c>
      <c r="R743" s="156">
        <v>0.23799999999999999</v>
      </c>
      <c r="S743" s="156">
        <v>0.04</v>
      </c>
      <c r="T743" s="156">
        <v>8.1000000000000003E-2</v>
      </c>
      <c r="U743" s="156">
        <v>3.0000000000000001E-3</v>
      </c>
      <c r="V743" s="156">
        <v>0.02</v>
      </c>
      <c r="W743" s="156">
        <v>0.50700000000000001</v>
      </c>
      <c r="X743" s="156">
        <v>0.59299999999999997</v>
      </c>
      <c r="Y743" s="156">
        <v>0.02</v>
      </c>
      <c r="Z743" s="156">
        <v>5.0999999999999997E-2</v>
      </c>
      <c r="AA743" s="156">
        <v>2.7E-2</v>
      </c>
      <c r="AB743" s="156">
        <v>6.2E-2</v>
      </c>
    </row>
    <row r="744" spans="1:28" x14ac:dyDescent="0.25">
      <c r="A744" s="87" t="s">
        <v>2170</v>
      </c>
      <c r="B744" s="156" t="s">
        <v>294</v>
      </c>
      <c r="C744" s="156">
        <v>9.1922005571030641E-2</v>
      </c>
      <c r="D744" s="156">
        <v>0.14020427112349118</v>
      </c>
      <c r="E744" s="156">
        <v>4.456824512534819E-2</v>
      </c>
      <c r="F744" s="156">
        <v>1.7641597028783658E-2</v>
      </c>
      <c r="G744" s="156">
        <v>0.61745589600742801</v>
      </c>
      <c r="H744" s="156">
        <v>3.1569173630454965E-2</v>
      </c>
      <c r="I744" s="156">
        <v>5.6638811513463325E-2</v>
      </c>
      <c r="J744" s="156">
        <v>0.99999999999999989</v>
      </c>
      <c r="K744" s="87">
        <v>1077</v>
      </c>
      <c r="L744" s="87"/>
      <c r="M744" s="156" t="s">
        <v>294</v>
      </c>
      <c r="N744" s="156" t="s">
        <v>294</v>
      </c>
      <c r="O744" s="156">
        <v>7.5999999999999998E-2</v>
      </c>
      <c r="P744" s="156">
        <v>0.111</v>
      </c>
      <c r="Q744" s="156">
        <v>0.121</v>
      </c>
      <c r="R744" s="156">
        <v>0.16200000000000001</v>
      </c>
      <c r="S744" s="156">
        <v>3.4000000000000002E-2</v>
      </c>
      <c r="T744" s="156">
        <v>5.8999999999999997E-2</v>
      </c>
      <c r="U744" s="156">
        <v>1.0999999999999999E-2</v>
      </c>
      <c r="V744" s="156">
        <v>2.7E-2</v>
      </c>
      <c r="W744" s="156">
        <v>0.58799999999999997</v>
      </c>
      <c r="X744" s="156">
        <v>0.64600000000000002</v>
      </c>
      <c r="Y744" s="156">
        <v>2.3E-2</v>
      </c>
      <c r="Z744" s="156">
        <v>4.3999999999999997E-2</v>
      </c>
      <c r="AA744" s="156">
        <v>4.3999999999999997E-2</v>
      </c>
      <c r="AB744" s="156">
        <v>7.1999999999999995E-2</v>
      </c>
    </row>
    <row r="745" spans="1:28" x14ac:dyDescent="0.25">
      <c r="A745" s="87" t="s">
        <v>2171</v>
      </c>
      <c r="B745" s="156" t="s">
        <v>294</v>
      </c>
      <c r="C745" s="156">
        <v>0.20772442588726514</v>
      </c>
      <c r="D745" s="156">
        <v>0.28044537230340988</v>
      </c>
      <c r="E745" s="156">
        <v>0.11656228253305498</v>
      </c>
      <c r="F745" s="156">
        <v>1.6005567153792623E-2</v>
      </c>
      <c r="G745" s="156">
        <v>0.32219902574808629</v>
      </c>
      <c r="H745" s="156">
        <v>2.1224773834377174E-2</v>
      </c>
      <c r="I745" s="156">
        <v>3.5838552540013918E-2</v>
      </c>
      <c r="J745" s="156">
        <v>0.99999999999999989</v>
      </c>
      <c r="K745" s="87">
        <v>2874</v>
      </c>
      <c r="L745" s="87"/>
      <c r="M745" s="156" t="s">
        <v>294</v>
      </c>
      <c r="N745" s="156" t="s">
        <v>294</v>
      </c>
      <c r="O745" s="156">
        <v>0.193</v>
      </c>
      <c r="P745" s="156">
        <v>0.223</v>
      </c>
      <c r="Q745" s="156">
        <v>0.26400000000000001</v>
      </c>
      <c r="R745" s="156">
        <v>0.29699999999999999</v>
      </c>
      <c r="S745" s="156">
        <v>0.105</v>
      </c>
      <c r="T745" s="156">
        <v>0.129</v>
      </c>
      <c r="U745" s="156">
        <v>1.2E-2</v>
      </c>
      <c r="V745" s="156">
        <v>2.1000000000000001E-2</v>
      </c>
      <c r="W745" s="156">
        <v>0.30499999999999999</v>
      </c>
      <c r="X745" s="156">
        <v>0.34</v>
      </c>
      <c r="Y745" s="156">
        <v>1.7000000000000001E-2</v>
      </c>
      <c r="Z745" s="156">
        <v>2.7E-2</v>
      </c>
      <c r="AA745" s="156">
        <v>0.03</v>
      </c>
      <c r="AB745" s="156">
        <v>4.2999999999999997E-2</v>
      </c>
    </row>
    <row r="746" spans="1:28" x14ac:dyDescent="0.25">
      <c r="A746" s="87" t="s">
        <v>2172</v>
      </c>
      <c r="B746" s="156" t="s">
        <v>294</v>
      </c>
      <c r="C746" s="156">
        <v>6.6666666666666666E-2</v>
      </c>
      <c r="D746" s="156">
        <v>0.26666666666666666</v>
      </c>
      <c r="E746" s="156">
        <v>0.13333333333333333</v>
      </c>
      <c r="F746" s="156" t="s">
        <v>294</v>
      </c>
      <c r="G746" s="156">
        <v>0.46666666666666667</v>
      </c>
      <c r="H746" s="156" t="s">
        <v>294</v>
      </c>
      <c r="I746" s="156">
        <v>6.6666666666666666E-2</v>
      </c>
      <c r="J746" s="156">
        <v>1</v>
      </c>
      <c r="K746" s="87">
        <v>15</v>
      </c>
      <c r="L746" s="87"/>
      <c r="M746" s="156" t="s">
        <v>294</v>
      </c>
      <c r="N746" s="156" t="s">
        <v>294</v>
      </c>
      <c r="O746" s="156">
        <v>1.2E-2</v>
      </c>
      <c r="P746" s="156">
        <v>0.29799999999999999</v>
      </c>
      <c r="Q746" s="156">
        <v>0.109</v>
      </c>
      <c r="R746" s="156">
        <v>0.52</v>
      </c>
      <c r="S746" s="156">
        <v>3.6999999999999998E-2</v>
      </c>
      <c r="T746" s="156">
        <v>0.379</v>
      </c>
      <c r="U746" s="156" t="s">
        <v>294</v>
      </c>
      <c r="V746" s="156" t="s">
        <v>294</v>
      </c>
      <c r="W746" s="156">
        <v>0.248</v>
      </c>
      <c r="X746" s="156">
        <v>0.69899999999999995</v>
      </c>
      <c r="Y746" s="156" t="s">
        <v>294</v>
      </c>
      <c r="Z746" s="156" t="s">
        <v>294</v>
      </c>
      <c r="AA746" s="156">
        <v>1.2E-2</v>
      </c>
      <c r="AB746" s="156">
        <v>0.29799999999999999</v>
      </c>
    </row>
    <row r="747" spans="1:28" x14ac:dyDescent="0.25">
      <c r="A747" s="87" t="s">
        <v>2173</v>
      </c>
      <c r="B747" s="156" t="s">
        <v>294</v>
      </c>
      <c r="C747" s="156">
        <v>0.1</v>
      </c>
      <c r="D747" s="156">
        <v>0.46923076923076923</v>
      </c>
      <c r="E747" s="156">
        <v>0.1076923076923077</v>
      </c>
      <c r="F747" s="156">
        <v>7.6923076923076927E-3</v>
      </c>
      <c r="G747" s="156">
        <v>0.2846153846153846</v>
      </c>
      <c r="H747" s="156">
        <v>7.6923076923076927E-3</v>
      </c>
      <c r="I747" s="156">
        <v>2.3076923076923078E-2</v>
      </c>
      <c r="J747" s="156">
        <v>1</v>
      </c>
      <c r="K747" s="87">
        <v>130</v>
      </c>
      <c r="L747" s="87"/>
      <c r="M747" s="156" t="s">
        <v>294</v>
      </c>
      <c r="N747" s="156" t="s">
        <v>294</v>
      </c>
      <c r="O747" s="156">
        <v>5.8999999999999997E-2</v>
      </c>
      <c r="P747" s="156">
        <v>0.16400000000000001</v>
      </c>
      <c r="Q747" s="156">
        <v>0.38600000000000001</v>
      </c>
      <c r="R747" s="156">
        <v>0.55500000000000005</v>
      </c>
      <c r="S747" s="156">
        <v>6.5000000000000002E-2</v>
      </c>
      <c r="T747" s="156">
        <v>0.17299999999999999</v>
      </c>
      <c r="U747" s="156">
        <v>1E-3</v>
      </c>
      <c r="V747" s="156">
        <v>4.2000000000000003E-2</v>
      </c>
      <c r="W747" s="156">
        <v>0.214</v>
      </c>
      <c r="X747" s="156">
        <v>0.36699999999999999</v>
      </c>
      <c r="Y747" s="156">
        <v>1E-3</v>
      </c>
      <c r="Z747" s="156">
        <v>4.2000000000000003E-2</v>
      </c>
      <c r="AA747" s="156">
        <v>8.0000000000000002E-3</v>
      </c>
      <c r="AB747" s="156">
        <v>6.6000000000000003E-2</v>
      </c>
    </row>
    <row r="748" spans="1:28" x14ac:dyDescent="0.25">
      <c r="A748" s="87" t="s">
        <v>2174</v>
      </c>
      <c r="B748" s="156" t="s">
        <v>294</v>
      </c>
      <c r="C748" s="156">
        <v>0.13891726251276812</v>
      </c>
      <c r="D748" s="156">
        <v>0.15832482124616956</v>
      </c>
      <c r="E748" s="156">
        <v>7.7630234933605727E-2</v>
      </c>
      <c r="F748" s="156">
        <v>5.1072522982635343E-2</v>
      </c>
      <c r="G748" s="156">
        <v>0.5280898876404494</v>
      </c>
      <c r="H748" s="156">
        <v>1.3278855975485188E-2</v>
      </c>
      <c r="I748" s="156">
        <v>3.268641470888662E-2</v>
      </c>
      <c r="J748" s="156">
        <v>1</v>
      </c>
      <c r="K748" s="87">
        <v>979</v>
      </c>
      <c r="L748" s="87"/>
      <c r="M748" s="156" t="s">
        <v>294</v>
      </c>
      <c r="N748" s="156" t="s">
        <v>294</v>
      </c>
      <c r="O748" s="156">
        <v>0.11899999999999999</v>
      </c>
      <c r="P748" s="156">
        <v>0.16200000000000001</v>
      </c>
      <c r="Q748" s="156">
        <v>0.13700000000000001</v>
      </c>
      <c r="R748" s="156">
        <v>0.183</v>
      </c>
      <c r="S748" s="156">
        <v>6.2E-2</v>
      </c>
      <c r="T748" s="156">
        <v>9.6000000000000002E-2</v>
      </c>
      <c r="U748" s="156">
        <v>3.9E-2</v>
      </c>
      <c r="V748" s="156">
        <v>6.7000000000000004E-2</v>
      </c>
      <c r="W748" s="156">
        <v>0.497</v>
      </c>
      <c r="X748" s="156">
        <v>0.55900000000000005</v>
      </c>
      <c r="Y748" s="156">
        <v>8.0000000000000002E-3</v>
      </c>
      <c r="Z748" s="156">
        <v>2.3E-2</v>
      </c>
      <c r="AA748" s="156">
        <v>2.3E-2</v>
      </c>
      <c r="AB748" s="156">
        <v>4.5999999999999999E-2</v>
      </c>
    </row>
    <row r="749" spans="1:28" x14ac:dyDescent="0.25">
      <c r="A749" s="87" t="s">
        <v>2175</v>
      </c>
      <c r="B749" s="156" t="s">
        <v>294</v>
      </c>
      <c r="C749" s="156">
        <v>0.1</v>
      </c>
      <c r="D749" s="156">
        <v>0.1</v>
      </c>
      <c r="E749" s="156">
        <v>0.1</v>
      </c>
      <c r="F749" s="156">
        <v>0.1</v>
      </c>
      <c r="G749" s="156">
        <v>0.5</v>
      </c>
      <c r="H749" s="156">
        <v>0.1</v>
      </c>
      <c r="I749" s="156" t="s">
        <v>294</v>
      </c>
      <c r="J749" s="156">
        <v>1</v>
      </c>
      <c r="K749" s="87">
        <v>10</v>
      </c>
      <c r="L749" s="87"/>
      <c r="M749" s="156" t="s">
        <v>294</v>
      </c>
      <c r="N749" s="156" t="s">
        <v>294</v>
      </c>
      <c r="O749" s="156">
        <v>1.7999999999999999E-2</v>
      </c>
      <c r="P749" s="156">
        <v>0.40400000000000003</v>
      </c>
      <c r="Q749" s="156">
        <v>1.7999999999999999E-2</v>
      </c>
      <c r="R749" s="156">
        <v>0.40400000000000003</v>
      </c>
      <c r="S749" s="156">
        <v>1.7999999999999999E-2</v>
      </c>
      <c r="T749" s="156">
        <v>0.40400000000000003</v>
      </c>
      <c r="U749" s="156">
        <v>1.7999999999999999E-2</v>
      </c>
      <c r="V749" s="156">
        <v>0.40400000000000003</v>
      </c>
      <c r="W749" s="156">
        <v>0.23699999999999999</v>
      </c>
      <c r="X749" s="156">
        <v>0.76300000000000001</v>
      </c>
      <c r="Y749" s="156">
        <v>1.7999999999999999E-2</v>
      </c>
      <c r="Z749" s="156">
        <v>0.40400000000000003</v>
      </c>
      <c r="AA749" s="156" t="s">
        <v>294</v>
      </c>
      <c r="AB749" s="156" t="s">
        <v>294</v>
      </c>
    </row>
    <row r="750" spans="1:28" x14ac:dyDescent="0.25">
      <c r="A750" s="87" t="s">
        <v>2176</v>
      </c>
      <c r="B750" s="156" t="s">
        <v>294</v>
      </c>
      <c r="C750" s="156">
        <v>0.2988505747126437</v>
      </c>
      <c r="D750" s="156">
        <v>0.28505747126436781</v>
      </c>
      <c r="E750" s="156">
        <v>6.6666666666666666E-2</v>
      </c>
      <c r="F750" s="156">
        <v>9.1954022988505746E-3</v>
      </c>
      <c r="G750" s="156">
        <v>0.27586206896551724</v>
      </c>
      <c r="H750" s="156">
        <v>2.9885057471264367E-2</v>
      </c>
      <c r="I750" s="156">
        <v>3.4482758620689655E-2</v>
      </c>
      <c r="J750" s="156">
        <v>1</v>
      </c>
      <c r="K750" s="87">
        <v>435</v>
      </c>
      <c r="L750" s="87"/>
      <c r="M750" s="156" t="s">
        <v>294</v>
      </c>
      <c r="N750" s="156" t="s">
        <v>294</v>
      </c>
      <c r="O750" s="156">
        <v>0.25800000000000001</v>
      </c>
      <c r="P750" s="156">
        <v>0.34300000000000003</v>
      </c>
      <c r="Q750" s="156">
        <v>0.245</v>
      </c>
      <c r="R750" s="156">
        <v>0.32900000000000001</v>
      </c>
      <c r="S750" s="156">
        <v>4.7E-2</v>
      </c>
      <c r="T750" s="156">
        <v>9.4E-2</v>
      </c>
      <c r="U750" s="156">
        <v>4.0000000000000001E-3</v>
      </c>
      <c r="V750" s="156">
        <v>2.3E-2</v>
      </c>
      <c r="W750" s="156">
        <v>0.23599999999999999</v>
      </c>
      <c r="X750" s="156">
        <v>0.32</v>
      </c>
      <c r="Y750" s="156">
        <v>1.7999999999999999E-2</v>
      </c>
      <c r="Z750" s="156">
        <v>0.05</v>
      </c>
      <c r="AA750" s="156">
        <v>2.1000000000000001E-2</v>
      </c>
      <c r="AB750" s="156">
        <v>5.6000000000000001E-2</v>
      </c>
    </row>
    <row r="751" spans="1:28" x14ac:dyDescent="0.25">
      <c r="A751" s="87" t="s">
        <v>2177</v>
      </c>
      <c r="B751" s="156" t="s">
        <v>294</v>
      </c>
      <c r="C751" s="156">
        <v>0.35909090909090907</v>
      </c>
      <c r="D751" s="156">
        <v>0.35454545454545455</v>
      </c>
      <c r="E751" s="156">
        <v>6.8181818181818177E-2</v>
      </c>
      <c r="F751" s="156">
        <v>4.5454545454545452E-3</v>
      </c>
      <c r="G751" s="156">
        <v>0.15909090909090909</v>
      </c>
      <c r="H751" s="156">
        <v>4.5454545454545452E-3</v>
      </c>
      <c r="I751" s="156">
        <v>0.05</v>
      </c>
      <c r="J751" s="156">
        <v>0.99999999999999989</v>
      </c>
      <c r="K751" s="87">
        <v>220</v>
      </c>
      <c r="L751" s="87"/>
      <c r="M751" s="156" t="s">
        <v>294</v>
      </c>
      <c r="N751" s="156" t="s">
        <v>294</v>
      </c>
      <c r="O751" s="156">
        <v>0.29899999999999999</v>
      </c>
      <c r="P751" s="156">
        <v>0.42399999999999999</v>
      </c>
      <c r="Q751" s="156">
        <v>0.29399999999999998</v>
      </c>
      <c r="R751" s="156">
        <v>0.42</v>
      </c>
      <c r="S751" s="156">
        <v>4.2000000000000003E-2</v>
      </c>
      <c r="T751" s="156">
        <v>0.109</v>
      </c>
      <c r="U751" s="156">
        <v>1E-3</v>
      </c>
      <c r="V751" s="156">
        <v>2.5000000000000001E-2</v>
      </c>
      <c r="W751" s="156">
        <v>0.11700000000000001</v>
      </c>
      <c r="X751" s="156">
        <v>0.21299999999999999</v>
      </c>
      <c r="Y751" s="156">
        <v>1E-3</v>
      </c>
      <c r="Z751" s="156">
        <v>2.5000000000000001E-2</v>
      </c>
      <c r="AA751" s="156">
        <v>2.8000000000000001E-2</v>
      </c>
      <c r="AB751" s="156">
        <v>8.6999999999999994E-2</v>
      </c>
    </row>
    <row r="752" spans="1:28" x14ac:dyDescent="0.25">
      <c r="A752" s="87" t="s">
        <v>2178</v>
      </c>
      <c r="B752" s="156" t="s">
        <v>294</v>
      </c>
      <c r="C752" s="156">
        <v>0.29333333333333333</v>
      </c>
      <c r="D752" s="156">
        <v>0.36333333333333334</v>
      </c>
      <c r="E752" s="156">
        <v>0.15666666666666668</v>
      </c>
      <c r="F752" s="156">
        <v>0.04</v>
      </c>
      <c r="G752" s="156">
        <v>0.11666666666666667</v>
      </c>
      <c r="H752" s="156" t="s">
        <v>294</v>
      </c>
      <c r="I752" s="156">
        <v>0.03</v>
      </c>
      <c r="J752" s="156">
        <v>1.0000000000000002</v>
      </c>
      <c r="K752" s="87">
        <v>300</v>
      </c>
      <c r="L752" s="87"/>
      <c r="M752" s="156" t="s">
        <v>294</v>
      </c>
      <c r="N752" s="156" t="s">
        <v>294</v>
      </c>
      <c r="O752" s="156">
        <v>0.245</v>
      </c>
      <c r="P752" s="156">
        <v>0.34699999999999998</v>
      </c>
      <c r="Q752" s="156">
        <v>0.311</v>
      </c>
      <c r="R752" s="156">
        <v>0.41899999999999998</v>
      </c>
      <c r="S752" s="156">
        <v>0.12</v>
      </c>
      <c r="T752" s="156">
        <v>0.20200000000000001</v>
      </c>
      <c r="U752" s="156">
        <v>2.3E-2</v>
      </c>
      <c r="V752" s="156">
        <v>6.9000000000000006E-2</v>
      </c>
      <c r="W752" s="156">
        <v>8.5000000000000006E-2</v>
      </c>
      <c r="X752" s="156">
        <v>0.158</v>
      </c>
      <c r="Y752" s="156" t="s">
        <v>294</v>
      </c>
      <c r="Z752" s="156" t="s">
        <v>294</v>
      </c>
      <c r="AA752" s="156">
        <v>1.6E-2</v>
      </c>
      <c r="AB752" s="156">
        <v>5.6000000000000001E-2</v>
      </c>
    </row>
    <row r="753" spans="1:28" x14ac:dyDescent="0.25">
      <c r="A753" s="87" t="s">
        <v>2179</v>
      </c>
      <c r="B753" s="156">
        <v>2.085639180962922E-2</v>
      </c>
      <c r="C753" s="156">
        <v>0.30364554510237962</v>
      </c>
      <c r="D753" s="156">
        <v>0.29901079136690645</v>
      </c>
      <c r="E753" s="156">
        <v>0.11535002767017155</v>
      </c>
      <c r="F753" s="156">
        <v>3.3135030437188712E-2</v>
      </c>
      <c r="G753" s="156">
        <v>0.15062949640287771</v>
      </c>
      <c r="H753" s="156">
        <v>1.003043718871057E-3</v>
      </c>
      <c r="I753" s="156">
        <v>7.6369673491975654E-2</v>
      </c>
      <c r="J753" s="156">
        <v>0.99999999999999989</v>
      </c>
      <c r="K753" s="87">
        <v>28912</v>
      </c>
      <c r="L753" s="87"/>
      <c r="M753" s="156">
        <v>1.9E-2</v>
      </c>
      <c r="N753" s="156">
        <v>2.3E-2</v>
      </c>
      <c r="O753" s="156">
        <v>0.29799999999999999</v>
      </c>
      <c r="P753" s="156">
        <v>0.309</v>
      </c>
      <c r="Q753" s="156">
        <v>0.29399999999999998</v>
      </c>
      <c r="R753" s="156">
        <v>0.30399999999999999</v>
      </c>
      <c r="S753" s="156">
        <v>0.112</v>
      </c>
      <c r="T753" s="156">
        <v>0.11899999999999999</v>
      </c>
      <c r="U753" s="156">
        <v>3.1E-2</v>
      </c>
      <c r="V753" s="156">
        <v>3.5000000000000003E-2</v>
      </c>
      <c r="W753" s="156">
        <v>0.14699999999999999</v>
      </c>
      <c r="X753" s="156">
        <v>0.155</v>
      </c>
      <c r="Y753" s="156">
        <v>1E-3</v>
      </c>
      <c r="Z753" s="156">
        <v>1E-3</v>
      </c>
      <c r="AA753" s="156">
        <v>7.2999999999999995E-2</v>
      </c>
      <c r="AB753" s="156">
        <v>7.9000000000000001E-2</v>
      </c>
    </row>
    <row r="754" spans="1:28" x14ac:dyDescent="0.25">
      <c r="A754" s="87" t="s">
        <v>2180</v>
      </c>
      <c r="B754" s="156" t="s">
        <v>294</v>
      </c>
      <c r="C754" s="156">
        <v>0.10666666666666667</v>
      </c>
      <c r="D754" s="156">
        <v>0.12</v>
      </c>
      <c r="E754" s="156">
        <v>0.24</v>
      </c>
      <c r="F754" s="156">
        <v>0.04</v>
      </c>
      <c r="G754" s="156">
        <v>0.45333333333333331</v>
      </c>
      <c r="H754" s="156" t="s">
        <v>294</v>
      </c>
      <c r="I754" s="156">
        <v>0.04</v>
      </c>
      <c r="J754" s="156">
        <v>1</v>
      </c>
      <c r="K754" s="87">
        <v>75</v>
      </c>
      <c r="L754" s="87"/>
      <c r="M754" s="156" t="s">
        <v>294</v>
      </c>
      <c r="N754" s="156" t="s">
        <v>294</v>
      </c>
      <c r="O754" s="156">
        <v>5.5E-2</v>
      </c>
      <c r="P754" s="156">
        <v>0.19700000000000001</v>
      </c>
      <c r="Q754" s="156">
        <v>6.4000000000000001E-2</v>
      </c>
      <c r="R754" s="156">
        <v>0.21299999999999999</v>
      </c>
      <c r="S754" s="156">
        <v>0.158</v>
      </c>
      <c r="T754" s="156">
        <v>0.34799999999999998</v>
      </c>
      <c r="U754" s="156">
        <v>1.4E-2</v>
      </c>
      <c r="V754" s="156">
        <v>0.111</v>
      </c>
      <c r="W754" s="156">
        <v>0.34599999999999997</v>
      </c>
      <c r="X754" s="156">
        <v>0.56599999999999995</v>
      </c>
      <c r="Y754" s="156" t="s">
        <v>294</v>
      </c>
      <c r="Z754" s="156" t="s">
        <v>294</v>
      </c>
      <c r="AA754" s="156">
        <v>1.4E-2</v>
      </c>
      <c r="AB754" s="156">
        <v>0.111</v>
      </c>
    </row>
    <row r="755" spans="1:28" x14ac:dyDescent="0.25">
      <c r="A755" s="87" t="s">
        <v>2181</v>
      </c>
      <c r="B755" s="156" t="s">
        <v>294</v>
      </c>
      <c r="C755" s="156">
        <v>0.30084745762711862</v>
      </c>
      <c r="D755" s="156">
        <v>0.3135593220338983</v>
      </c>
      <c r="E755" s="156">
        <v>9.3220338983050849E-2</v>
      </c>
      <c r="F755" s="156">
        <v>7.6271186440677971E-2</v>
      </c>
      <c r="G755" s="156">
        <v>0.17372881355932204</v>
      </c>
      <c r="H755" s="156">
        <v>4.2372881355932203E-3</v>
      </c>
      <c r="I755" s="156">
        <v>3.8135593220338986E-2</v>
      </c>
      <c r="J755" s="156">
        <v>0.99999999999999989</v>
      </c>
      <c r="K755" s="87">
        <v>236</v>
      </c>
      <c r="L755" s="87"/>
      <c r="M755" s="156" t="s">
        <v>294</v>
      </c>
      <c r="N755" s="156" t="s">
        <v>294</v>
      </c>
      <c r="O755" s="156">
        <v>0.246</v>
      </c>
      <c r="P755" s="156">
        <v>0.36199999999999999</v>
      </c>
      <c r="Q755" s="156">
        <v>0.25800000000000001</v>
      </c>
      <c r="R755" s="156">
        <v>0.375</v>
      </c>
      <c r="S755" s="156">
        <v>6.2E-2</v>
      </c>
      <c r="T755" s="156">
        <v>0.13700000000000001</v>
      </c>
      <c r="U755" s="156">
        <v>4.9000000000000002E-2</v>
      </c>
      <c r="V755" s="156">
        <v>0.11700000000000001</v>
      </c>
      <c r="W755" s="156">
        <v>0.13100000000000001</v>
      </c>
      <c r="X755" s="156">
        <v>0.22700000000000001</v>
      </c>
      <c r="Y755" s="156">
        <v>1E-3</v>
      </c>
      <c r="Z755" s="156">
        <v>2.4E-2</v>
      </c>
      <c r="AA755" s="156">
        <v>0.02</v>
      </c>
      <c r="AB755" s="156">
        <v>7.0999999999999994E-2</v>
      </c>
    </row>
    <row r="756" spans="1:28" x14ac:dyDescent="0.25">
      <c r="A756" s="87" t="s">
        <v>2182</v>
      </c>
      <c r="B756" s="156" t="s">
        <v>294</v>
      </c>
      <c r="C756" s="156">
        <v>7.8864353312302835E-3</v>
      </c>
      <c r="D756" s="156">
        <v>0.20662460567823343</v>
      </c>
      <c r="E756" s="156">
        <v>0.20189274447949526</v>
      </c>
      <c r="F756" s="156">
        <v>5.7570977917981075E-2</v>
      </c>
      <c r="G756" s="156">
        <v>0.48107255520504733</v>
      </c>
      <c r="H756" s="156">
        <v>5.5205047318611991E-3</v>
      </c>
      <c r="I756" s="156">
        <v>3.9432176656151417E-2</v>
      </c>
      <c r="J756" s="156">
        <v>0.99999999999999989</v>
      </c>
      <c r="K756" s="87">
        <v>1268</v>
      </c>
      <c r="L756" s="87"/>
      <c r="M756" s="156" t="s">
        <v>294</v>
      </c>
      <c r="N756" s="156" t="s">
        <v>294</v>
      </c>
      <c r="O756" s="156">
        <v>4.0000000000000001E-3</v>
      </c>
      <c r="P756" s="156">
        <v>1.4E-2</v>
      </c>
      <c r="Q756" s="156">
        <v>0.185</v>
      </c>
      <c r="R756" s="156">
        <v>0.23</v>
      </c>
      <c r="S756" s="156">
        <v>0.18099999999999999</v>
      </c>
      <c r="T756" s="156">
        <v>0.22500000000000001</v>
      </c>
      <c r="U756" s="156">
        <v>4.5999999999999999E-2</v>
      </c>
      <c r="V756" s="156">
        <v>7.1999999999999995E-2</v>
      </c>
      <c r="W756" s="156">
        <v>0.45400000000000001</v>
      </c>
      <c r="X756" s="156">
        <v>0.50900000000000001</v>
      </c>
      <c r="Y756" s="156">
        <v>3.0000000000000001E-3</v>
      </c>
      <c r="Z756" s="156">
        <v>1.0999999999999999E-2</v>
      </c>
      <c r="AA756" s="156">
        <v>0.03</v>
      </c>
      <c r="AB756" s="156">
        <v>5.1999999999999998E-2</v>
      </c>
    </row>
    <row r="757" spans="1:28" x14ac:dyDescent="0.25">
      <c r="A757" s="87" t="s">
        <v>2183</v>
      </c>
      <c r="B757" s="156" t="s">
        <v>294</v>
      </c>
      <c r="C757" s="156">
        <v>0.10249999999999999</v>
      </c>
      <c r="D757" s="156">
        <v>0.245</v>
      </c>
      <c r="E757" s="156">
        <v>0.12</v>
      </c>
      <c r="F757" s="156">
        <v>0.02</v>
      </c>
      <c r="G757" s="156">
        <v>0.46</v>
      </c>
      <c r="H757" s="156">
        <v>2.5000000000000001E-3</v>
      </c>
      <c r="I757" s="156">
        <v>0.05</v>
      </c>
      <c r="J757" s="156">
        <v>1</v>
      </c>
      <c r="K757" s="87">
        <v>400</v>
      </c>
      <c r="L757" s="87"/>
      <c r="M757" s="156" t="s">
        <v>294</v>
      </c>
      <c r="N757" s="156" t="s">
        <v>294</v>
      </c>
      <c r="O757" s="156">
        <v>7.5999999999999998E-2</v>
      </c>
      <c r="P757" s="156">
        <v>0.13600000000000001</v>
      </c>
      <c r="Q757" s="156">
        <v>0.20499999999999999</v>
      </c>
      <c r="R757" s="156">
        <v>0.28899999999999998</v>
      </c>
      <c r="S757" s="156">
        <v>9.1999999999999998E-2</v>
      </c>
      <c r="T757" s="156">
        <v>0.156</v>
      </c>
      <c r="U757" s="156">
        <v>0.01</v>
      </c>
      <c r="V757" s="156">
        <v>3.9E-2</v>
      </c>
      <c r="W757" s="156">
        <v>0.41199999999999998</v>
      </c>
      <c r="X757" s="156">
        <v>0.50900000000000001</v>
      </c>
      <c r="Y757" s="156">
        <v>0</v>
      </c>
      <c r="Z757" s="156">
        <v>1.4E-2</v>
      </c>
      <c r="AA757" s="156">
        <v>3.3000000000000002E-2</v>
      </c>
      <c r="AB757" s="156">
        <v>7.5999999999999998E-2</v>
      </c>
    </row>
    <row r="758" spans="1:28" x14ac:dyDescent="0.25">
      <c r="A758" s="87" t="s">
        <v>2184</v>
      </c>
      <c r="B758" s="156">
        <v>0.31365820178448867</v>
      </c>
      <c r="C758" s="156">
        <v>8.1674673987645843E-2</v>
      </c>
      <c r="D758" s="156">
        <v>0.35758407687028138</v>
      </c>
      <c r="E758" s="156">
        <v>0.11461908030199039</v>
      </c>
      <c r="F758" s="156">
        <v>2.8140013726835965E-2</v>
      </c>
      <c r="G758" s="156">
        <v>5.628002745367193E-2</v>
      </c>
      <c r="H758" s="156" t="s">
        <v>294</v>
      </c>
      <c r="I758" s="156">
        <v>4.804392587508579E-2</v>
      </c>
      <c r="J758" s="156">
        <v>0.99999999999999989</v>
      </c>
      <c r="K758" s="87">
        <v>1457</v>
      </c>
      <c r="L758" s="87"/>
      <c r="M758" s="156">
        <v>0.28999999999999998</v>
      </c>
      <c r="N758" s="156">
        <v>0.33800000000000002</v>
      </c>
      <c r="O758" s="156">
        <v>6.9000000000000006E-2</v>
      </c>
      <c r="P758" s="156">
        <v>9.7000000000000003E-2</v>
      </c>
      <c r="Q758" s="156">
        <v>0.33300000000000002</v>
      </c>
      <c r="R758" s="156">
        <v>0.38300000000000001</v>
      </c>
      <c r="S758" s="156">
        <v>9.9000000000000005E-2</v>
      </c>
      <c r="T758" s="156">
        <v>0.13200000000000001</v>
      </c>
      <c r="U758" s="156">
        <v>2.1000000000000001E-2</v>
      </c>
      <c r="V758" s="156">
        <v>3.7999999999999999E-2</v>
      </c>
      <c r="W758" s="156">
        <v>4.5999999999999999E-2</v>
      </c>
      <c r="X758" s="156">
        <v>6.9000000000000006E-2</v>
      </c>
      <c r="Y758" s="156" t="s">
        <v>294</v>
      </c>
      <c r="Z758" s="156" t="s">
        <v>294</v>
      </c>
      <c r="AA758" s="156">
        <v>3.7999999999999999E-2</v>
      </c>
      <c r="AB758" s="156">
        <v>0.06</v>
      </c>
    </row>
    <row r="759" spans="1:28" x14ac:dyDescent="0.25">
      <c r="A759" s="87" t="s">
        <v>2185</v>
      </c>
      <c r="B759" s="156">
        <v>2.6557391732724259E-2</v>
      </c>
      <c r="C759" s="156">
        <v>2.2392404496394822E-4</v>
      </c>
      <c r="D759" s="156">
        <v>0.67101079313896728</v>
      </c>
      <c r="E759" s="156">
        <v>0.22101303237941691</v>
      </c>
      <c r="F759" s="156">
        <v>3.3454252317613863E-2</v>
      </c>
      <c r="G759" s="156">
        <v>7.6134175287742396E-3</v>
      </c>
      <c r="H759" s="156">
        <v>4.4784808992789645E-5</v>
      </c>
      <c r="I759" s="156">
        <v>4.0082404048546731E-2</v>
      </c>
      <c r="J759" s="156">
        <v>1</v>
      </c>
      <c r="K759" s="87">
        <v>22329</v>
      </c>
      <c r="L759" s="87"/>
      <c r="M759" s="156">
        <v>2.5000000000000001E-2</v>
      </c>
      <c r="N759" s="156">
        <v>2.9000000000000001E-2</v>
      </c>
      <c r="O759" s="156">
        <v>0</v>
      </c>
      <c r="P759" s="156">
        <v>1E-3</v>
      </c>
      <c r="Q759" s="156">
        <v>0.66500000000000004</v>
      </c>
      <c r="R759" s="156">
        <v>0.67700000000000005</v>
      </c>
      <c r="S759" s="156">
        <v>0.216</v>
      </c>
      <c r="T759" s="156">
        <v>0.22700000000000001</v>
      </c>
      <c r="U759" s="156">
        <v>3.1E-2</v>
      </c>
      <c r="V759" s="156">
        <v>3.5999999999999997E-2</v>
      </c>
      <c r="W759" s="156">
        <v>7.0000000000000001E-3</v>
      </c>
      <c r="X759" s="156">
        <v>8.9999999999999993E-3</v>
      </c>
      <c r="Y759" s="156">
        <v>0</v>
      </c>
      <c r="Z759" s="156">
        <v>0</v>
      </c>
      <c r="AA759" s="156">
        <v>3.7999999999999999E-2</v>
      </c>
      <c r="AB759" s="156">
        <v>4.2999999999999997E-2</v>
      </c>
    </row>
    <row r="760" spans="1:28" x14ac:dyDescent="0.25">
      <c r="A760" s="87" t="s">
        <v>2186</v>
      </c>
      <c r="B760" s="156" t="s">
        <v>294</v>
      </c>
      <c r="C760" s="156">
        <v>0.1802869619463506</v>
      </c>
      <c r="D760" s="156">
        <v>0.29943855271366188</v>
      </c>
      <c r="E760" s="156">
        <v>0.11353711790393013</v>
      </c>
      <c r="F760" s="156">
        <v>7.9226450405489701E-2</v>
      </c>
      <c r="G760" s="156">
        <v>0.24578914535246413</v>
      </c>
      <c r="H760" s="156">
        <v>1.8714909544603868E-3</v>
      </c>
      <c r="I760" s="156">
        <v>7.9850280723643169E-2</v>
      </c>
      <c r="J760" s="156">
        <v>1</v>
      </c>
      <c r="K760" s="87">
        <v>1603</v>
      </c>
      <c r="L760" s="87"/>
      <c r="M760" s="156" t="s">
        <v>294</v>
      </c>
      <c r="N760" s="156" t="s">
        <v>294</v>
      </c>
      <c r="O760" s="156">
        <v>0.16200000000000001</v>
      </c>
      <c r="P760" s="156">
        <v>0.2</v>
      </c>
      <c r="Q760" s="156">
        <v>0.27800000000000002</v>
      </c>
      <c r="R760" s="156">
        <v>0.32200000000000001</v>
      </c>
      <c r="S760" s="156">
        <v>9.9000000000000005E-2</v>
      </c>
      <c r="T760" s="156">
        <v>0.13</v>
      </c>
      <c r="U760" s="156">
        <v>6.7000000000000004E-2</v>
      </c>
      <c r="V760" s="156">
        <v>9.2999999999999999E-2</v>
      </c>
      <c r="W760" s="156">
        <v>0.22500000000000001</v>
      </c>
      <c r="X760" s="156">
        <v>0.26700000000000002</v>
      </c>
      <c r="Y760" s="156">
        <v>1E-3</v>
      </c>
      <c r="Z760" s="156">
        <v>5.0000000000000001E-3</v>
      </c>
      <c r="AA760" s="156">
        <v>6.8000000000000005E-2</v>
      </c>
      <c r="AB760" s="156">
        <v>9.4E-2</v>
      </c>
    </row>
    <row r="761" spans="1:28" x14ac:dyDescent="0.25">
      <c r="A761" s="87" t="s">
        <v>2187</v>
      </c>
      <c r="B761" s="156">
        <v>6.225165562913907E-2</v>
      </c>
      <c r="C761" s="156">
        <v>0.30463576158940397</v>
      </c>
      <c r="D761" s="156">
        <v>0.38278145695364241</v>
      </c>
      <c r="E761" s="156">
        <v>0.1152317880794702</v>
      </c>
      <c r="F761" s="156">
        <v>6.6225165562913907E-3</v>
      </c>
      <c r="G761" s="156">
        <v>1.1920529801324504E-2</v>
      </c>
      <c r="H761" s="156" t="s">
        <v>294</v>
      </c>
      <c r="I761" s="156">
        <v>0.11655629139072848</v>
      </c>
      <c r="J761" s="156">
        <v>1.0000000000000002</v>
      </c>
      <c r="K761" s="87">
        <v>755</v>
      </c>
      <c r="L761" s="87"/>
      <c r="M761" s="156">
        <v>4.7E-2</v>
      </c>
      <c r="N761" s="156">
        <v>8.2000000000000003E-2</v>
      </c>
      <c r="O761" s="156">
        <v>0.27300000000000002</v>
      </c>
      <c r="P761" s="156">
        <v>0.33800000000000002</v>
      </c>
      <c r="Q761" s="156">
        <v>0.34899999999999998</v>
      </c>
      <c r="R761" s="156">
        <v>0.41799999999999998</v>
      </c>
      <c r="S761" s="156">
        <v>9.4E-2</v>
      </c>
      <c r="T761" s="156">
        <v>0.14000000000000001</v>
      </c>
      <c r="U761" s="156">
        <v>3.0000000000000001E-3</v>
      </c>
      <c r="V761" s="156">
        <v>1.4999999999999999E-2</v>
      </c>
      <c r="W761" s="156">
        <v>6.0000000000000001E-3</v>
      </c>
      <c r="X761" s="156">
        <v>2.1999999999999999E-2</v>
      </c>
      <c r="Y761" s="156" t="s">
        <v>294</v>
      </c>
      <c r="Z761" s="156" t="s">
        <v>294</v>
      </c>
      <c r="AA761" s="156">
        <v>9.6000000000000002E-2</v>
      </c>
      <c r="AB761" s="156">
        <v>0.14099999999999999</v>
      </c>
    </row>
    <row r="762" spans="1:28" x14ac:dyDescent="0.25">
      <c r="A762" s="87" t="s">
        <v>2188</v>
      </c>
      <c r="B762" s="156">
        <v>1.8756423432682426E-2</v>
      </c>
      <c r="C762" s="156">
        <v>0.54868961973278518</v>
      </c>
      <c r="D762" s="156">
        <v>0.26837101747173692</v>
      </c>
      <c r="E762" s="156">
        <v>5.1258992805755396E-2</v>
      </c>
      <c r="F762" s="156">
        <v>4.1109969167523125E-3</v>
      </c>
      <c r="G762" s="156">
        <v>1.8499486125385406E-2</v>
      </c>
      <c r="H762" s="156">
        <v>5.1387461459403907E-4</v>
      </c>
      <c r="I762" s="156">
        <v>8.9799588900308328E-2</v>
      </c>
      <c r="J762" s="156">
        <v>1.0000000000000002</v>
      </c>
      <c r="K762" s="87">
        <v>7784</v>
      </c>
      <c r="L762" s="87"/>
      <c r="M762" s="156">
        <v>1.6E-2</v>
      </c>
      <c r="N762" s="156">
        <v>2.1999999999999999E-2</v>
      </c>
      <c r="O762" s="156">
        <v>0.53800000000000003</v>
      </c>
      <c r="P762" s="156">
        <v>0.56000000000000005</v>
      </c>
      <c r="Q762" s="156">
        <v>0.25900000000000001</v>
      </c>
      <c r="R762" s="156">
        <v>0.27800000000000002</v>
      </c>
      <c r="S762" s="156">
        <v>4.7E-2</v>
      </c>
      <c r="T762" s="156">
        <v>5.6000000000000001E-2</v>
      </c>
      <c r="U762" s="156">
        <v>3.0000000000000001E-3</v>
      </c>
      <c r="V762" s="156">
        <v>6.0000000000000001E-3</v>
      </c>
      <c r="W762" s="156">
        <v>1.6E-2</v>
      </c>
      <c r="X762" s="156">
        <v>2.1999999999999999E-2</v>
      </c>
      <c r="Y762" s="156">
        <v>0</v>
      </c>
      <c r="Z762" s="156">
        <v>1E-3</v>
      </c>
      <c r="AA762" s="156">
        <v>8.4000000000000005E-2</v>
      </c>
      <c r="AB762" s="156">
        <v>9.6000000000000002E-2</v>
      </c>
    </row>
    <row r="763" spans="1:28" x14ac:dyDescent="0.25">
      <c r="A763" s="87" t="s">
        <v>2189</v>
      </c>
      <c r="B763" s="156" t="s">
        <v>294</v>
      </c>
      <c r="C763" s="156">
        <v>0.31782945736434109</v>
      </c>
      <c r="D763" s="156">
        <v>0.49612403100775193</v>
      </c>
      <c r="E763" s="156">
        <v>0.10077519379844961</v>
      </c>
      <c r="F763" s="156">
        <v>7.7519379844961239E-3</v>
      </c>
      <c r="G763" s="156">
        <v>5.4263565891472867E-2</v>
      </c>
      <c r="H763" s="156" t="s">
        <v>294</v>
      </c>
      <c r="I763" s="156">
        <v>2.3255813953488372E-2</v>
      </c>
      <c r="J763" s="156">
        <v>1</v>
      </c>
      <c r="K763" s="87">
        <v>129</v>
      </c>
      <c r="L763" s="87"/>
      <c r="M763" s="156" t="s">
        <v>294</v>
      </c>
      <c r="N763" s="156" t="s">
        <v>294</v>
      </c>
      <c r="O763" s="156">
        <v>0.24399999999999999</v>
      </c>
      <c r="P763" s="156">
        <v>0.40200000000000002</v>
      </c>
      <c r="Q763" s="156">
        <v>0.41099999999999998</v>
      </c>
      <c r="R763" s="156">
        <v>0.58099999999999996</v>
      </c>
      <c r="S763" s="156">
        <v>0.06</v>
      </c>
      <c r="T763" s="156">
        <v>0.16500000000000001</v>
      </c>
      <c r="U763" s="156">
        <v>1E-3</v>
      </c>
      <c r="V763" s="156">
        <v>4.2999999999999997E-2</v>
      </c>
      <c r="W763" s="156">
        <v>2.7E-2</v>
      </c>
      <c r="X763" s="156">
        <v>0.108</v>
      </c>
      <c r="Y763" s="156" t="s">
        <v>294</v>
      </c>
      <c r="Z763" s="156" t="s">
        <v>294</v>
      </c>
      <c r="AA763" s="156">
        <v>8.0000000000000002E-3</v>
      </c>
      <c r="AB763" s="156">
        <v>6.6000000000000003E-2</v>
      </c>
    </row>
    <row r="764" spans="1:28" x14ac:dyDescent="0.25">
      <c r="A764" s="87" t="s">
        <v>2190</v>
      </c>
      <c r="B764" s="156" t="s">
        <v>294</v>
      </c>
      <c r="C764" s="156">
        <v>0.21311475409836064</v>
      </c>
      <c r="D764" s="156">
        <v>0.4098360655737705</v>
      </c>
      <c r="E764" s="156">
        <v>0.14754098360655737</v>
      </c>
      <c r="F764" s="156">
        <v>1.6393442622950821E-2</v>
      </c>
      <c r="G764" s="156">
        <v>0.14754098360655737</v>
      </c>
      <c r="H764" s="156" t="s">
        <v>294</v>
      </c>
      <c r="I764" s="156">
        <v>6.5573770491803282E-2</v>
      </c>
      <c r="J764" s="156">
        <v>0.99999999999999989</v>
      </c>
      <c r="K764" s="87">
        <v>61</v>
      </c>
      <c r="L764" s="87"/>
      <c r="M764" s="156" t="s">
        <v>294</v>
      </c>
      <c r="N764" s="156" t="s">
        <v>294</v>
      </c>
      <c r="O764" s="156">
        <v>0.129</v>
      </c>
      <c r="P764" s="156">
        <v>0.33100000000000002</v>
      </c>
      <c r="Q764" s="156">
        <v>0.29499999999999998</v>
      </c>
      <c r="R764" s="156">
        <v>0.53500000000000003</v>
      </c>
      <c r="S764" s="156">
        <v>0.08</v>
      </c>
      <c r="T764" s="156">
        <v>0.25700000000000001</v>
      </c>
      <c r="U764" s="156">
        <v>3.0000000000000001E-3</v>
      </c>
      <c r="V764" s="156">
        <v>8.6999999999999994E-2</v>
      </c>
      <c r="W764" s="156">
        <v>0.08</v>
      </c>
      <c r="X764" s="156">
        <v>0.25700000000000001</v>
      </c>
      <c r="Y764" s="156" t="s">
        <v>294</v>
      </c>
      <c r="Z764" s="156" t="s">
        <v>294</v>
      </c>
      <c r="AA764" s="156">
        <v>2.5999999999999999E-2</v>
      </c>
      <c r="AB764" s="156">
        <v>0.157</v>
      </c>
    </row>
    <row r="765" spans="1:28" x14ac:dyDescent="0.25">
      <c r="A765" s="87" t="s">
        <v>2191</v>
      </c>
      <c r="B765" s="156" t="s">
        <v>294</v>
      </c>
      <c r="C765" s="156">
        <v>0.30519480519480519</v>
      </c>
      <c r="D765" s="156">
        <v>0.2857142857142857</v>
      </c>
      <c r="E765" s="156">
        <v>0.2857142857142857</v>
      </c>
      <c r="F765" s="156">
        <v>1.6233766233766232E-2</v>
      </c>
      <c r="G765" s="156">
        <v>5.1948051948051951E-2</v>
      </c>
      <c r="H765" s="156" t="s">
        <v>294</v>
      </c>
      <c r="I765" s="156">
        <v>5.5194805194805192E-2</v>
      </c>
      <c r="J765" s="156">
        <v>1</v>
      </c>
      <c r="K765" s="87">
        <v>308</v>
      </c>
      <c r="L765" s="87"/>
      <c r="M765" s="156" t="s">
        <v>294</v>
      </c>
      <c r="N765" s="156" t="s">
        <v>294</v>
      </c>
      <c r="O765" s="156">
        <v>0.25600000000000001</v>
      </c>
      <c r="P765" s="156">
        <v>0.35899999999999999</v>
      </c>
      <c r="Q765" s="156">
        <v>0.23799999999999999</v>
      </c>
      <c r="R765" s="156">
        <v>0.33900000000000002</v>
      </c>
      <c r="S765" s="156">
        <v>0.23799999999999999</v>
      </c>
      <c r="T765" s="156">
        <v>0.33900000000000002</v>
      </c>
      <c r="U765" s="156">
        <v>7.0000000000000001E-3</v>
      </c>
      <c r="V765" s="156">
        <v>3.6999999999999998E-2</v>
      </c>
      <c r="W765" s="156">
        <v>3.2000000000000001E-2</v>
      </c>
      <c r="X765" s="156">
        <v>8.3000000000000004E-2</v>
      </c>
      <c r="Y765" s="156" t="s">
        <v>294</v>
      </c>
      <c r="Z765" s="156" t="s">
        <v>294</v>
      </c>
      <c r="AA765" s="156">
        <v>3.5000000000000003E-2</v>
      </c>
      <c r="AB765" s="156">
        <v>8.6999999999999994E-2</v>
      </c>
    </row>
    <row r="766" spans="1:28" x14ac:dyDescent="0.25">
      <c r="A766" s="87" t="s">
        <v>2192</v>
      </c>
      <c r="B766" s="156" t="s">
        <v>294</v>
      </c>
      <c r="C766" s="156">
        <v>0.40151515151515149</v>
      </c>
      <c r="D766" s="156">
        <v>0.3371212121212121</v>
      </c>
      <c r="E766" s="156">
        <v>0.12121212121212122</v>
      </c>
      <c r="F766" s="156">
        <v>2.6515151515151516E-2</v>
      </c>
      <c r="G766" s="156">
        <v>6.8181818181818177E-2</v>
      </c>
      <c r="H766" s="156" t="s">
        <v>294</v>
      </c>
      <c r="I766" s="156">
        <v>4.5454545454545456E-2</v>
      </c>
      <c r="J766" s="156">
        <v>0.99999999999999978</v>
      </c>
      <c r="K766" s="87">
        <v>264</v>
      </c>
      <c r="L766" s="87"/>
      <c r="M766" s="156" t="s">
        <v>294</v>
      </c>
      <c r="N766" s="156" t="s">
        <v>294</v>
      </c>
      <c r="O766" s="156">
        <v>0.34399999999999997</v>
      </c>
      <c r="P766" s="156">
        <v>0.46200000000000002</v>
      </c>
      <c r="Q766" s="156">
        <v>0.28299999999999997</v>
      </c>
      <c r="R766" s="156">
        <v>0.39600000000000002</v>
      </c>
      <c r="S766" s="156">
        <v>8.6999999999999994E-2</v>
      </c>
      <c r="T766" s="156">
        <v>0.16600000000000001</v>
      </c>
      <c r="U766" s="156">
        <v>1.2999999999999999E-2</v>
      </c>
      <c r="V766" s="156">
        <v>5.3999999999999999E-2</v>
      </c>
      <c r="W766" s="156">
        <v>4.3999999999999997E-2</v>
      </c>
      <c r="X766" s="156">
        <v>0.105</v>
      </c>
      <c r="Y766" s="156" t="s">
        <v>294</v>
      </c>
      <c r="Z766" s="156" t="s">
        <v>294</v>
      </c>
      <c r="AA766" s="156">
        <v>2.5999999999999999E-2</v>
      </c>
      <c r="AB766" s="156">
        <v>7.8E-2</v>
      </c>
    </row>
    <row r="767" spans="1:28" x14ac:dyDescent="0.25">
      <c r="A767" s="87" t="s">
        <v>2193</v>
      </c>
      <c r="B767" s="156" t="s">
        <v>294</v>
      </c>
      <c r="C767" s="156">
        <v>0.16071428571428573</v>
      </c>
      <c r="D767" s="156">
        <v>0.45357142857142857</v>
      </c>
      <c r="E767" s="156">
        <v>0.20357142857142857</v>
      </c>
      <c r="F767" s="156">
        <v>1.0714285714285714E-2</v>
      </c>
      <c r="G767" s="156">
        <v>0.1</v>
      </c>
      <c r="H767" s="156" t="s">
        <v>294</v>
      </c>
      <c r="I767" s="156">
        <v>7.1428571428571425E-2</v>
      </c>
      <c r="J767" s="156">
        <v>0.99999999999999989</v>
      </c>
      <c r="K767" s="87">
        <v>280</v>
      </c>
      <c r="L767" s="87"/>
      <c r="M767" s="156" t="s">
        <v>294</v>
      </c>
      <c r="N767" s="156" t="s">
        <v>294</v>
      </c>
      <c r="O767" s="156">
        <v>0.122</v>
      </c>
      <c r="P767" s="156">
        <v>0.20799999999999999</v>
      </c>
      <c r="Q767" s="156">
        <v>0.39600000000000002</v>
      </c>
      <c r="R767" s="156">
        <v>0.51200000000000001</v>
      </c>
      <c r="S767" s="156">
        <v>0.161</v>
      </c>
      <c r="T767" s="156">
        <v>0.255</v>
      </c>
      <c r="U767" s="156">
        <v>4.0000000000000001E-3</v>
      </c>
      <c r="V767" s="156">
        <v>3.1E-2</v>
      </c>
      <c r="W767" s="156">
        <v>7.0000000000000007E-2</v>
      </c>
      <c r="X767" s="156">
        <v>0.14099999999999999</v>
      </c>
      <c r="Y767" s="156" t="s">
        <v>294</v>
      </c>
      <c r="Z767" s="156" t="s">
        <v>294</v>
      </c>
      <c r="AA767" s="156">
        <v>4.7E-2</v>
      </c>
      <c r="AB767" s="156">
        <v>0.108</v>
      </c>
    </row>
    <row r="768" spans="1:28" x14ac:dyDescent="0.25">
      <c r="A768" s="87" t="s">
        <v>2194</v>
      </c>
      <c r="B768" s="156" t="s">
        <v>294</v>
      </c>
      <c r="C768" s="156">
        <v>0.12305986696230599</v>
      </c>
      <c r="D768" s="156">
        <v>0.58425720620842569</v>
      </c>
      <c r="E768" s="156">
        <v>0.17738359201773837</v>
      </c>
      <c r="F768" s="156">
        <v>1.3303769401330377E-2</v>
      </c>
      <c r="G768" s="156">
        <v>2.2172949002217297E-2</v>
      </c>
      <c r="H768" s="156" t="s">
        <v>294</v>
      </c>
      <c r="I768" s="156">
        <v>7.9822616407982258E-2</v>
      </c>
      <c r="J768" s="156">
        <v>1</v>
      </c>
      <c r="K768" s="87">
        <v>902</v>
      </c>
      <c r="L768" s="87"/>
      <c r="M768" s="156" t="s">
        <v>294</v>
      </c>
      <c r="N768" s="156" t="s">
        <v>294</v>
      </c>
      <c r="O768" s="156">
        <v>0.10299999999999999</v>
      </c>
      <c r="P768" s="156">
        <v>0.14599999999999999</v>
      </c>
      <c r="Q768" s="156">
        <v>0.55200000000000005</v>
      </c>
      <c r="R768" s="156">
        <v>0.61599999999999999</v>
      </c>
      <c r="S768" s="156">
        <v>0.154</v>
      </c>
      <c r="T768" s="156">
        <v>0.20399999999999999</v>
      </c>
      <c r="U768" s="156">
        <v>8.0000000000000002E-3</v>
      </c>
      <c r="V768" s="156">
        <v>2.3E-2</v>
      </c>
      <c r="W768" s="156">
        <v>1.4E-2</v>
      </c>
      <c r="X768" s="156">
        <v>3.4000000000000002E-2</v>
      </c>
      <c r="Y768" s="156" t="s">
        <v>294</v>
      </c>
      <c r="Z768" s="156" t="s">
        <v>294</v>
      </c>
      <c r="AA768" s="156">
        <v>6.4000000000000001E-2</v>
      </c>
      <c r="AB768" s="156">
        <v>9.9000000000000005E-2</v>
      </c>
    </row>
    <row r="769" spans="1:28" x14ac:dyDescent="0.25">
      <c r="A769" s="87" t="s">
        <v>2195</v>
      </c>
      <c r="B769" s="156" t="s">
        <v>294</v>
      </c>
      <c r="C769" s="156">
        <v>0.2895927601809955</v>
      </c>
      <c r="D769" s="156">
        <v>0.33936651583710409</v>
      </c>
      <c r="E769" s="156">
        <v>0.13914027149321267</v>
      </c>
      <c r="F769" s="156">
        <v>2.6018099547511313E-2</v>
      </c>
      <c r="G769" s="156">
        <v>0.14366515837104071</v>
      </c>
      <c r="H769" s="156">
        <v>1.1312217194570137E-3</v>
      </c>
      <c r="I769" s="156">
        <v>6.1085972850678731E-2</v>
      </c>
      <c r="J769" s="156">
        <v>1</v>
      </c>
      <c r="K769" s="87">
        <v>884</v>
      </c>
      <c r="L769" s="87"/>
      <c r="M769" s="156" t="s">
        <v>294</v>
      </c>
      <c r="N769" s="156" t="s">
        <v>294</v>
      </c>
      <c r="O769" s="156">
        <v>0.26100000000000001</v>
      </c>
      <c r="P769" s="156">
        <v>0.32</v>
      </c>
      <c r="Q769" s="156">
        <v>0.309</v>
      </c>
      <c r="R769" s="156">
        <v>0.371</v>
      </c>
      <c r="S769" s="156">
        <v>0.11799999999999999</v>
      </c>
      <c r="T769" s="156">
        <v>0.16400000000000001</v>
      </c>
      <c r="U769" s="156">
        <v>1.7000000000000001E-2</v>
      </c>
      <c r="V769" s="156">
        <v>3.9E-2</v>
      </c>
      <c r="W769" s="156">
        <v>0.122</v>
      </c>
      <c r="X769" s="156">
        <v>0.16800000000000001</v>
      </c>
      <c r="Y769" s="156">
        <v>0</v>
      </c>
      <c r="Z769" s="156">
        <v>6.0000000000000001E-3</v>
      </c>
      <c r="AA769" s="156">
        <v>4.7E-2</v>
      </c>
      <c r="AB769" s="156">
        <v>7.9000000000000001E-2</v>
      </c>
    </row>
    <row r="770" spans="1:28" x14ac:dyDescent="0.25">
      <c r="A770" s="87" t="s">
        <v>2196</v>
      </c>
      <c r="B770" s="156" t="s">
        <v>294</v>
      </c>
      <c r="C770" s="156">
        <v>0.23132183908045978</v>
      </c>
      <c r="D770" s="156">
        <v>0.31178160919540232</v>
      </c>
      <c r="E770" s="156">
        <v>0.19252873563218389</v>
      </c>
      <c r="F770" s="156">
        <v>4.1666666666666664E-2</v>
      </c>
      <c r="G770" s="156">
        <v>0.18247126436781611</v>
      </c>
      <c r="H770" s="156">
        <v>1.4367816091954023E-3</v>
      </c>
      <c r="I770" s="156">
        <v>3.8793103448275863E-2</v>
      </c>
      <c r="J770" s="156">
        <v>1</v>
      </c>
      <c r="K770" s="87">
        <v>696</v>
      </c>
      <c r="L770" s="87"/>
      <c r="M770" s="156" t="s">
        <v>294</v>
      </c>
      <c r="N770" s="156" t="s">
        <v>294</v>
      </c>
      <c r="O770" s="156">
        <v>0.20200000000000001</v>
      </c>
      <c r="P770" s="156">
        <v>0.26400000000000001</v>
      </c>
      <c r="Q770" s="156">
        <v>0.27800000000000002</v>
      </c>
      <c r="R770" s="156">
        <v>0.34699999999999998</v>
      </c>
      <c r="S770" s="156">
        <v>0.16500000000000001</v>
      </c>
      <c r="T770" s="156">
        <v>0.223</v>
      </c>
      <c r="U770" s="156">
        <v>2.9000000000000001E-2</v>
      </c>
      <c r="V770" s="156">
        <v>5.8999999999999997E-2</v>
      </c>
      <c r="W770" s="156">
        <v>0.156</v>
      </c>
      <c r="X770" s="156">
        <v>0.21299999999999999</v>
      </c>
      <c r="Y770" s="156">
        <v>0</v>
      </c>
      <c r="Z770" s="156">
        <v>8.0000000000000002E-3</v>
      </c>
      <c r="AA770" s="156">
        <v>2.7E-2</v>
      </c>
      <c r="AB770" s="156">
        <v>5.6000000000000001E-2</v>
      </c>
    </row>
    <row r="771" spans="1:28" x14ac:dyDescent="0.25">
      <c r="A771" s="87" t="s">
        <v>2197</v>
      </c>
      <c r="B771" s="156" t="s">
        <v>294</v>
      </c>
      <c r="C771" s="156">
        <v>1.5113350125944584E-2</v>
      </c>
      <c r="D771" s="156">
        <v>0.13098236775818639</v>
      </c>
      <c r="E771" s="156">
        <v>0.11586901763224182</v>
      </c>
      <c r="F771" s="156">
        <v>0.10075566750629723</v>
      </c>
      <c r="G771" s="156">
        <v>0.58690176322418131</v>
      </c>
      <c r="H771" s="156" t="s">
        <v>294</v>
      </c>
      <c r="I771" s="156">
        <v>5.0377833753148617E-2</v>
      </c>
      <c r="J771" s="156">
        <v>1</v>
      </c>
      <c r="K771" s="87">
        <v>397</v>
      </c>
      <c r="L771" s="87"/>
      <c r="M771" s="156" t="s">
        <v>294</v>
      </c>
      <c r="N771" s="156" t="s">
        <v>294</v>
      </c>
      <c r="O771" s="156">
        <v>7.0000000000000001E-3</v>
      </c>
      <c r="P771" s="156">
        <v>3.3000000000000002E-2</v>
      </c>
      <c r="Q771" s="156">
        <v>0.10100000000000001</v>
      </c>
      <c r="R771" s="156">
        <v>0.16800000000000001</v>
      </c>
      <c r="S771" s="156">
        <v>8.7999999999999995E-2</v>
      </c>
      <c r="T771" s="156">
        <v>0.151</v>
      </c>
      <c r="U771" s="156">
        <v>7.4999999999999997E-2</v>
      </c>
      <c r="V771" s="156">
        <v>0.13400000000000001</v>
      </c>
      <c r="W771" s="156">
        <v>0.53800000000000003</v>
      </c>
      <c r="X771" s="156">
        <v>0.63400000000000001</v>
      </c>
      <c r="Y771" s="156" t="s">
        <v>294</v>
      </c>
      <c r="Z771" s="156" t="s">
        <v>294</v>
      </c>
      <c r="AA771" s="156">
        <v>3.3000000000000002E-2</v>
      </c>
      <c r="AB771" s="156">
        <v>7.6999999999999999E-2</v>
      </c>
    </row>
    <row r="772" spans="1:28" x14ac:dyDescent="0.25">
      <c r="A772" s="87" t="s">
        <v>2198</v>
      </c>
      <c r="B772" s="156" t="s">
        <v>294</v>
      </c>
      <c r="C772" s="156">
        <v>0.24271844660194175</v>
      </c>
      <c r="D772" s="156">
        <v>0.39805825242718446</v>
      </c>
      <c r="E772" s="156">
        <v>8.7378640776699032E-2</v>
      </c>
      <c r="F772" s="156">
        <v>1.9417475728155338E-2</v>
      </c>
      <c r="G772" s="156">
        <v>0.13592233009708737</v>
      </c>
      <c r="H772" s="156" t="s">
        <v>294</v>
      </c>
      <c r="I772" s="156">
        <v>0.11650485436893204</v>
      </c>
      <c r="J772" s="156">
        <v>0.99999999999999978</v>
      </c>
      <c r="K772" s="87">
        <v>103</v>
      </c>
      <c r="L772" s="87"/>
      <c r="M772" s="156" t="s">
        <v>294</v>
      </c>
      <c r="N772" s="156" t="s">
        <v>294</v>
      </c>
      <c r="O772" s="156">
        <v>0.17</v>
      </c>
      <c r="P772" s="156">
        <v>0.33400000000000002</v>
      </c>
      <c r="Q772" s="156">
        <v>0.309</v>
      </c>
      <c r="R772" s="156">
        <v>0.495</v>
      </c>
      <c r="S772" s="156">
        <v>4.7E-2</v>
      </c>
      <c r="T772" s="156">
        <v>0.158</v>
      </c>
      <c r="U772" s="156">
        <v>5.0000000000000001E-3</v>
      </c>
      <c r="V772" s="156">
        <v>6.8000000000000005E-2</v>
      </c>
      <c r="W772" s="156">
        <v>8.3000000000000004E-2</v>
      </c>
      <c r="X772" s="156">
        <v>0.215</v>
      </c>
      <c r="Y772" s="156" t="s">
        <v>294</v>
      </c>
      <c r="Z772" s="156" t="s">
        <v>294</v>
      </c>
      <c r="AA772" s="156">
        <v>6.8000000000000005E-2</v>
      </c>
      <c r="AB772" s="156">
        <v>0.193</v>
      </c>
    </row>
    <row r="773" spans="1:28" x14ac:dyDescent="0.25">
      <c r="A773" s="87" t="s">
        <v>2199</v>
      </c>
      <c r="B773" s="156" t="s">
        <v>294</v>
      </c>
      <c r="C773" s="156">
        <v>2.5252525252525252E-2</v>
      </c>
      <c r="D773" s="156">
        <v>0.13804713804713806</v>
      </c>
      <c r="E773" s="156">
        <v>0.10606060606060606</v>
      </c>
      <c r="F773" s="156">
        <v>8.5858585858585856E-2</v>
      </c>
      <c r="G773" s="156">
        <v>0.60437710437710435</v>
      </c>
      <c r="H773" s="156" t="s">
        <v>294</v>
      </c>
      <c r="I773" s="156">
        <v>4.0404040404040407E-2</v>
      </c>
      <c r="J773" s="156">
        <v>1</v>
      </c>
      <c r="K773" s="87">
        <v>594</v>
      </c>
      <c r="L773" s="87"/>
      <c r="M773" s="156" t="s">
        <v>294</v>
      </c>
      <c r="N773" s="156" t="s">
        <v>294</v>
      </c>
      <c r="O773" s="156">
        <v>1.4999999999999999E-2</v>
      </c>
      <c r="P773" s="156">
        <v>4.1000000000000002E-2</v>
      </c>
      <c r="Q773" s="156">
        <v>0.113</v>
      </c>
      <c r="R773" s="156">
        <v>0.16800000000000001</v>
      </c>
      <c r="S773" s="156">
        <v>8.4000000000000005E-2</v>
      </c>
      <c r="T773" s="156">
        <v>0.13300000000000001</v>
      </c>
      <c r="U773" s="156">
        <v>6.6000000000000003E-2</v>
      </c>
      <c r="V773" s="156">
        <v>0.111</v>
      </c>
      <c r="W773" s="156">
        <v>0.56499999999999995</v>
      </c>
      <c r="X773" s="156">
        <v>0.64300000000000002</v>
      </c>
      <c r="Y773" s="156" t="s">
        <v>294</v>
      </c>
      <c r="Z773" s="156" t="s">
        <v>294</v>
      </c>
      <c r="AA773" s="156">
        <v>2.7E-2</v>
      </c>
      <c r="AB773" s="156">
        <v>5.8999999999999997E-2</v>
      </c>
    </row>
    <row r="774" spans="1:28" x14ac:dyDescent="0.25">
      <c r="A774" s="87" t="s">
        <v>2200</v>
      </c>
      <c r="B774" s="156" t="s">
        <v>294</v>
      </c>
      <c r="C774" s="156">
        <v>0.05</v>
      </c>
      <c r="D774" s="156">
        <v>0.20555555555555555</v>
      </c>
      <c r="E774" s="156">
        <v>0.21666666666666667</v>
      </c>
      <c r="F774" s="156">
        <v>3.888888888888889E-2</v>
      </c>
      <c r="G774" s="156">
        <v>0.43333333333333335</v>
      </c>
      <c r="H774" s="156">
        <v>5.5555555555555558E-3</v>
      </c>
      <c r="I774" s="156">
        <v>0.05</v>
      </c>
      <c r="J774" s="156">
        <v>1</v>
      </c>
      <c r="K774" s="87">
        <v>180</v>
      </c>
      <c r="L774" s="87"/>
      <c r="M774" s="156" t="s">
        <v>294</v>
      </c>
      <c r="N774" s="156" t="s">
        <v>294</v>
      </c>
      <c r="O774" s="156">
        <v>2.7E-2</v>
      </c>
      <c r="P774" s="156">
        <v>9.1999999999999998E-2</v>
      </c>
      <c r="Q774" s="156">
        <v>0.153</v>
      </c>
      <c r="R774" s="156">
        <v>0.27</v>
      </c>
      <c r="S774" s="156">
        <v>0.16300000000000001</v>
      </c>
      <c r="T774" s="156">
        <v>0.28199999999999997</v>
      </c>
      <c r="U774" s="156">
        <v>1.9E-2</v>
      </c>
      <c r="V774" s="156">
        <v>7.8E-2</v>
      </c>
      <c r="W774" s="156">
        <v>0.36299999999999999</v>
      </c>
      <c r="X774" s="156">
        <v>0.50600000000000001</v>
      </c>
      <c r="Y774" s="156">
        <v>1E-3</v>
      </c>
      <c r="Z774" s="156">
        <v>3.1E-2</v>
      </c>
      <c r="AA774" s="156">
        <v>2.7E-2</v>
      </c>
      <c r="AB774" s="156">
        <v>9.1999999999999998E-2</v>
      </c>
    </row>
    <row r="775" spans="1:28" x14ac:dyDescent="0.25">
      <c r="A775" s="87" t="s">
        <v>2201</v>
      </c>
      <c r="B775" s="156" t="s">
        <v>294</v>
      </c>
      <c r="C775" s="156">
        <v>0.2452431289640592</v>
      </c>
      <c r="D775" s="156">
        <v>0.20930232558139536</v>
      </c>
      <c r="E775" s="156">
        <v>0.13742071881606766</v>
      </c>
      <c r="F775" s="156">
        <v>4.7568710359408031E-2</v>
      </c>
      <c r="G775" s="156">
        <v>0.32241014799154333</v>
      </c>
      <c r="H775" s="156">
        <v>5.2854122621564482E-3</v>
      </c>
      <c r="I775" s="156">
        <v>3.2769556025369982E-2</v>
      </c>
      <c r="J775" s="156">
        <v>1</v>
      </c>
      <c r="K775" s="87">
        <v>946</v>
      </c>
      <c r="L775" s="87"/>
      <c r="M775" s="156" t="s">
        <v>294</v>
      </c>
      <c r="N775" s="156" t="s">
        <v>294</v>
      </c>
      <c r="O775" s="156">
        <v>0.219</v>
      </c>
      <c r="P775" s="156">
        <v>0.27400000000000002</v>
      </c>
      <c r="Q775" s="156">
        <v>0.185</v>
      </c>
      <c r="R775" s="156">
        <v>0.23599999999999999</v>
      </c>
      <c r="S775" s="156">
        <v>0.11700000000000001</v>
      </c>
      <c r="T775" s="156">
        <v>0.161</v>
      </c>
      <c r="U775" s="156">
        <v>3.5999999999999997E-2</v>
      </c>
      <c r="V775" s="156">
        <v>6.3E-2</v>
      </c>
      <c r="W775" s="156">
        <v>0.29299999999999998</v>
      </c>
      <c r="X775" s="156">
        <v>0.35299999999999998</v>
      </c>
      <c r="Y775" s="156">
        <v>2E-3</v>
      </c>
      <c r="Z775" s="156">
        <v>1.2E-2</v>
      </c>
      <c r="AA775" s="156">
        <v>2.3E-2</v>
      </c>
      <c r="AB775" s="156">
        <v>4.5999999999999999E-2</v>
      </c>
    </row>
    <row r="776" spans="1:28" x14ac:dyDescent="0.25">
      <c r="A776" s="87" t="s">
        <v>2202</v>
      </c>
      <c r="B776" s="156" t="s">
        <v>294</v>
      </c>
      <c r="C776" s="156">
        <v>0.19230769230769232</v>
      </c>
      <c r="D776" s="156">
        <v>0.5</v>
      </c>
      <c r="E776" s="156">
        <v>0.11538461538461539</v>
      </c>
      <c r="F776" s="156" t="s">
        <v>294</v>
      </c>
      <c r="G776" s="156">
        <v>3.8461538461538464E-2</v>
      </c>
      <c r="H776" s="156" t="s">
        <v>294</v>
      </c>
      <c r="I776" s="156">
        <v>0.15384615384615385</v>
      </c>
      <c r="J776" s="156">
        <v>1</v>
      </c>
      <c r="K776" s="87">
        <v>26</v>
      </c>
      <c r="L776" s="87"/>
      <c r="M776" s="156" t="s">
        <v>294</v>
      </c>
      <c r="N776" s="156" t="s">
        <v>294</v>
      </c>
      <c r="O776" s="156">
        <v>8.5000000000000006E-2</v>
      </c>
      <c r="P776" s="156">
        <v>0.379</v>
      </c>
      <c r="Q776" s="156">
        <v>0.32100000000000001</v>
      </c>
      <c r="R776" s="156">
        <v>0.67900000000000005</v>
      </c>
      <c r="S776" s="156">
        <v>0.04</v>
      </c>
      <c r="T776" s="156">
        <v>0.28999999999999998</v>
      </c>
      <c r="U776" s="156" t="s">
        <v>294</v>
      </c>
      <c r="V776" s="156" t="s">
        <v>294</v>
      </c>
      <c r="W776" s="156">
        <v>7.0000000000000001E-3</v>
      </c>
      <c r="X776" s="156">
        <v>0.189</v>
      </c>
      <c r="Y776" s="156" t="s">
        <v>294</v>
      </c>
      <c r="Z776" s="156" t="s">
        <v>294</v>
      </c>
      <c r="AA776" s="156">
        <v>6.0999999999999999E-2</v>
      </c>
      <c r="AB776" s="156">
        <v>0.33500000000000002</v>
      </c>
    </row>
    <row r="777" spans="1:28" x14ac:dyDescent="0.25">
      <c r="A777" s="87" t="s">
        <v>2203</v>
      </c>
      <c r="B777" s="156" t="s">
        <v>294</v>
      </c>
      <c r="C777" s="156">
        <v>0.44825046040515654</v>
      </c>
      <c r="D777" s="156">
        <v>0.33149171270718231</v>
      </c>
      <c r="E777" s="156">
        <v>5.3775322283609574E-2</v>
      </c>
      <c r="F777" s="156">
        <v>1.2523020257826888E-2</v>
      </c>
      <c r="G777" s="156">
        <v>1.1786372007366482E-2</v>
      </c>
      <c r="H777" s="156">
        <v>3.6832412523020257E-4</v>
      </c>
      <c r="I777" s="156">
        <v>0.14180478821362799</v>
      </c>
      <c r="J777" s="156">
        <v>1</v>
      </c>
      <c r="K777" s="87">
        <v>2715</v>
      </c>
      <c r="L777" s="87"/>
      <c r="M777" s="156" t="s">
        <v>294</v>
      </c>
      <c r="N777" s="156" t="s">
        <v>294</v>
      </c>
      <c r="O777" s="156">
        <v>0.43</v>
      </c>
      <c r="P777" s="156">
        <v>0.46700000000000003</v>
      </c>
      <c r="Q777" s="156">
        <v>0.314</v>
      </c>
      <c r="R777" s="156">
        <v>0.34899999999999998</v>
      </c>
      <c r="S777" s="156">
        <v>4.5999999999999999E-2</v>
      </c>
      <c r="T777" s="156">
        <v>6.3E-2</v>
      </c>
      <c r="U777" s="156">
        <v>8.9999999999999993E-3</v>
      </c>
      <c r="V777" s="156">
        <v>1.7000000000000001E-2</v>
      </c>
      <c r="W777" s="156">
        <v>8.0000000000000002E-3</v>
      </c>
      <c r="X777" s="156">
        <v>1.7000000000000001E-2</v>
      </c>
      <c r="Y777" s="156">
        <v>0</v>
      </c>
      <c r="Z777" s="156">
        <v>2E-3</v>
      </c>
      <c r="AA777" s="156">
        <v>0.129</v>
      </c>
      <c r="AB777" s="156">
        <v>0.155</v>
      </c>
    </row>
    <row r="778" spans="1:28" x14ac:dyDescent="0.25">
      <c r="A778" s="87" t="s">
        <v>2204</v>
      </c>
      <c r="B778" s="156" t="s">
        <v>294</v>
      </c>
      <c r="C778" s="156" t="s">
        <v>294</v>
      </c>
      <c r="D778" s="156">
        <v>0.33245382585751981</v>
      </c>
      <c r="E778" s="156">
        <v>0.26649076517150394</v>
      </c>
      <c r="F778" s="156">
        <v>7.3878627968337732E-2</v>
      </c>
      <c r="G778" s="156">
        <v>0.28496042216358841</v>
      </c>
      <c r="H778" s="156">
        <v>2.6385224274406332E-3</v>
      </c>
      <c r="I778" s="156">
        <v>3.9577836411609502E-2</v>
      </c>
      <c r="J778" s="156">
        <v>1</v>
      </c>
      <c r="K778" s="87">
        <v>379</v>
      </c>
      <c r="L778" s="87"/>
      <c r="M778" s="156" t="s">
        <v>294</v>
      </c>
      <c r="N778" s="156" t="s">
        <v>294</v>
      </c>
      <c r="O778" s="156" t="s">
        <v>294</v>
      </c>
      <c r="P778" s="156" t="s">
        <v>294</v>
      </c>
      <c r="Q778" s="156">
        <v>0.28699999999999998</v>
      </c>
      <c r="R778" s="156">
        <v>0.38100000000000001</v>
      </c>
      <c r="S778" s="156">
        <v>0.224</v>
      </c>
      <c r="T778" s="156">
        <v>0.313</v>
      </c>
      <c r="U778" s="156">
        <v>5.1999999999999998E-2</v>
      </c>
      <c r="V778" s="156">
        <v>0.105</v>
      </c>
      <c r="W778" s="156">
        <v>0.24199999999999999</v>
      </c>
      <c r="X778" s="156">
        <v>0.33200000000000002</v>
      </c>
      <c r="Y778" s="156">
        <v>0</v>
      </c>
      <c r="Z778" s="156">
        <v>1.4999999999999999E-2</v>
      </c>
      <c r="AA778" s="156">
        <v>2.4E-2</v>
      </c>
      <c r="AB778" s="156">
        <v>6.4000000000000001E-2</v>
      </c>
    </row>
    <row r="779" spans="1:28" x14ac:dyDescent="0.25">
      <c r="A779" s="87" t="s">
        <v>2205</v>
      </c>
      <c r="B779" s="156" t="s">
        <v>294</v>
      </c>
      <c r="C779" s="156">
        <v>0.12903225806451613</v>
      </c>
      <c r="D779" s="156">
        <v>0.19354838709677419</v>
      </c>
      <c r="E779" s="156">
        <v>0.19354838709677419</v>
      </c>
      <c r="F779" s="156">
        <v>3.2258064516129031E-2</v>
      </c>
      <c r="G779" s="156">
        <v>0.35483870967741937</v>
      </c>
      <c r="H779" s="156" t="s">
        <v>294</v>
      </c>
      <c r="I779" s="156">
        <v>9.6774193548387094E-2</v>
      </c>
      <c r="J779" s="156">
        <v>1</v>
      </c>
      <c r="K779" s="87">
        <v>31</v>
      </c>
      <c r="L779" s="87"/>
      <c r="M779" s="156" t="s">
        <v>294</v>
      </c>
      <c r="N779" s="156" t="s">
        <v>294</v>
      </c>
      <c r="O779" s="156">
        <v>5.0999999999999997E-2</v>
      </c>
      <c r="P779" s="156">
        <v>0.28899999999999998</v>
      </c>
      <c r="Q779" s="156">
        <v>9.1999999999999998E-2</v>
      </c>
      <c r="R779" s="156">
        <v>0.36299999999999999</v>
      </c>
      <c r="S779" s="156">
        <v>9.1999999999999998E-2</v>
      </c>
      <c r="T779" s="156">
        <v>0.36299999999999999</v>
      </c>
      <c r="U779" s="156">
        <v>6.0000000000000001E-3</v>
      </c>
      <c r="V779" s="156">
        <v>0.16200000000000001</v>
      </c>
      <c r="W779" s="156">
        <v>0.21099999999999999</v>
      </c>
      <c r="X779" s="156">
        <v>0.53100000000000003</v>
      </c>
      <c r="Y779" s="156" t="s">
        <v>294</v>
      </c>
      <c r="Z779" s="156" t="s">
        <v>294</v>
      </c>
      <c r="AA779" s="156">
        <v>3.3000000000000002E-2</v>
      </c>
      <c r="AB779" s="156">
        <v>0.249</v>
      </c>
    </row>
    <row r="780" spans="1:28" x14ac:dyDescent="0.25">
      <c r="A780" s="87" t="s">
        <v>2206</v>
      </c>
      <c r="B780" s="156" t="s">
        <v>294</v>
      </c>
      <c r="C780" s="156">
        <v>6.5420560747663545E-2</v>
      </c>
      <c r="D780" s="156">
        <v>0.3364485981308411</v>
      </c>
      <c r="E780" s="156">
        <v>0.1822429906542056</v>
      </c>
      <c r="F780" s="156">
        <v>2.8037383177570093E-2</v>
      </c>
      <c r="G780" s="156">
        <v>0.32710280373831774</v>
      </c>
      <c r="H780" s="156" t="s">
        <v>294</v>
      </c>
      <c r="I780" s="156">
        <v>6.0747663551401869E-2</v>
      </c>
      <c r="J780" s="156">
        <v>0.99999999999999989</v>
      </c>
      <c r="K780" s="87">
        <v>214</v>
      </c>
      <c r="L780" s="87"/>
      <c r="M780" s="156" t="s">
        <v>294</v>
      </c>
      <c r="N780" s="156" t="s">
        <v>294</v>
      </c>
      <c r="O780" s="156">
        <v>3.9E-2</v>
      </c>
      <c r="P780" s="156">
        <v>0.107</v>
      </c>
      <c r="Q780" s="156">
        <v>0.27700000000000002</v>
      </c>
      <c r="R780" s="156">
        <v>0.40200000000000002</v>
      </c>
      <c r="S780" s="156">
        <v>0.13600000000000001</v>
      </c>
      <c r="T780" s="156">
        <v>0.23899999999999999</v>
      </c>
      <c r="U780" s="156">
        <v>1.2999999999999999E-2</v>
      </c>
      <c r="V780" s="156">
        <v>0.06</v>
      </c>
      <c r="W780" s="156">
        <v>0.26800000000000002</v>
      </c>
      <c r="X780" s="156">
        <v>0.39300000000000002</v>
      </c>
      <c r="Y780" s="156" t="s">
        <v>294</v>
      </c>
      <c r="Z780" s="156" t="s">
        <v>294</v>
      </c>
      <c r="AA780" s="156">
        <v>3.5999999999999997E-2</v>
      </c>
      <c r="AB780" s="156">
        <v>0.10100000000000001</v>
      </c>
    </row>
    <row r="781" spans="1:28" x14ac:dyDescent="0.25">
      <c r="A781" s="87" t="s">
        <v>2207</v>
      </c>
      <c r="B781" s="156" t="s">
        <v>294</v>
      </c>
      <c r="C781" s="156">
        <v>0.16226415094339622</v>
      </c>
      <c r="D781" s="156">
        <v>0.31547169811320752</v>
      </c>
      <c r="E781" s="156">
        <v>0.14943396226415095</v>
      </c>
      <c r="F781" s="156">
        <v>3.6226415094339624E-2</v>
      </c>
      <c r="G781" s="156">
        <v>0.26641509433962263</v>
      </c>
      <c r="H781" s="156">
        <v>2.2641509433962265E-3</v>
      </c>
      <c r="I781" s="156">
        <v>6.7924528301886791E-2</v>
      </c>
      <c r="J781" s="156">
        <v>1</v>
      </c>
      <c r="K781" s="87">
        <v>1325</v>
      </c>
      <c r="L781" s="87"/>
      <c r="M781" s="156" t="s">
        <v>294</v>
      </c>
      <c r="N781" s="156" t="s">
        <v>294</v>
      </c>
      <c r="O781" s="156">
        <v>0.14299999999999999</v>
      </c>
      <c r="P781" s="156">
        <v>0.183</v>
      </c>
      <c r="Q781" s="156">
        <v>0.29099999999999998</v>
      </c>
      <c r="R781" s="156">
        <v>0.34100000000000003</v>
      </c>
      <c r="S781" s="156">
        <v>0.13100000000000001</v>
      </c>
      <c r="T781" s="156">
        <v>0.17</v>
      </c>
      <c r="U781" s="156">
        <v>2.7E-2</v>
      </c>
      <c r="V781" s="156">
        <v>4.8000000000000001E-2</v>
      </c>
      <c r="W781" s="156">
        <v>0.24299999999999999</v>
      </c>
      <c r="X781" s="156">
        <v>0.29099999999999998</v>
      </c>
      <c r="Y781" s="156">
        <v>1E-3</v>
      </c>
      <c r="Z781" s="156">
        <v>7.0000000000000001E-3</v>
      </c>
      <c r="AA781" s="156">
        <v>5.6000000000000001E-2</v>
      </c>
      <c r="AB781" s="156">
        <v>8.3000000000000004E-2</v>
      </c>
    </row>
    <row r="782" spans="1:28" x14ac:dyDescent="0.25">
      <c r="A782" s="87" t="s">
        <v>2208</v>
      </c>
      <c r="B782" s="156" t="s">
        <v>294</v>
      </c>
      <c r="C782" s="156">
        <v>0.2893772893772894</v>
      </c>
      <c r="D782" s="156">
        <v>0.20512820512820512</v>
      </c>
      <c r="E782" s="156">
        <v>9.8901098901098897E-2</v>
      </c>
      <c r="F782" s="156">
        <v>0.17582417582417584</v>
      </c>
      <c r="G782" s="156">
        <v>0.1575091575091575</v>
      </c>
      <c r="H782" s="156" t="s">
        <v>294</v>
      </c>
      <c r="I782" s="156">
        <v>7.3260073260073263E-2</v>
      </c>
      <c r="J782" s="156">
        <v>1</v>
      </c>
      <c r="K782" s="87">
        <v>273</v>
      </c>
      <c r="L782" s="87"/>
      <c r="M782" s="156" t="s">
        <v>294</v>
      </c>
      <c r="N782" s="156" t="s">
        <v>294</v>
      </c>
      <c r="O782" s="156">
        <v>0.23899999999999999</v>
      </c>
      <c r="P782" s="156">
        <v>0.34599999999999997</v>
      </c>
      <c r="Q782" s="156">
        <v>0.161</v>
      </c>
      <c r="R782" s="156">
        <v>0.25700000000000001</v>
      </c>
      <c r="S782" s="156">
        <v>6.9000000000000006E-2</v>
      </c>
      <c r="T782" s="156">
        <v>0.14000000000000001</v>
      </c>
      <c r="U782" s="156">
        <v>0.13500000000000001</v>
      </c>
      <c r="V782" s="156">
        <v>0.22500000000000001</v>
      </c>
      <c r="W782" s="156">
        <v>0.11899999999999999</v>
      </c>
      <c r="X782" s="156">
        <v>0.20499999999999999</v>
      </c>
      <c r="Y782" s="156" t="s">
        <v>294</v>
      </c>
      <c r="Z782" s="156" t="s">
        <v>294</v>
      </c>
      <c r="AA782" s="156">
        <v>4.8000000000000001E-2</v>
      </c>
      <c r="AB782" s="156">
        <v>0.11</v>
      </c>
    </row>
    <row r="783" spans="1:28" x14ac:dyDescent="0.25">
      <c r="A783" s="87" t="s">
        <v>2209</v>
      </c>
      <c r="B783" s="156" t="s">
        <v>294</v>
      </c>
      <c r="C783" s="156">
        <v>0.12121212121212122</v>
      </c>
      <c r="D783" s="156">
        <v>0.39393939393939392</v>
      </c>
      <c r="E783" s="156">
        <v>0.18181818181818182</v>
      </c>
      <c r="F783" s="156">
        <v>3.0303030303030304E-2</v>
      </c>
      <c r="G783" s="156">
        <v>0.15151515151515152</v>
      </c>
      <c r="H783" s="156" t="s">
        <v>294</v>
      </c>
      <c r="I783" s="156">
        <v>0.12121212121212122</v>
      </c>
      <c r="J783" s="156">
        <v>1</v>
      </c>
      <c r="K783" s="87">
        <v>33</v>
      </c>
      <c r="L783" s="87"/>
      <c r="M783" s="156" t="s">
        <v>294</v>
      </c>
      <c r="N783" s="156" t="s">
        <v>294</v>
      </c>
      <c r="O783" s="156">
        <v>4.8000000000000001E-2</v>
      </c>
      <c r="P783" s="156">
        <v>0.27300000000000002</v>
      </c>
      <c r="Q783" s="156">
        <v>0.247</v>
      </c>
      <c r="R783" s="156">
        <v>0.56299999999999994</v>
      </c>
      <c r="S783" s="156">
        <v>8.5999999999999993E-2</v>
      </c>
      <c r="T783" s="156">
        <v>0.34399999999999997</v>
      </c>
      <c r="U783" s="156">
        <v>5.0000000000000001E-3</v>
      </c>
      <c r="V783" s="156">
        <v>0.153</v>
      </c>
      <c r="W783" s="156">
        <v>6.7000000000000004E-2</v>
      </c>
      <c r="X783" s="156">
        <v>0.309</v>
      </c>
      <c r="Y783" s="156" t="s">
        <v>294</v>
      </c>
      <c r="Z783" s="156" t="s">
        <v>294</v>
      </c>
      <c r="AA783" s="156">
        <v>4.8000000000000001E-2</v>
      </c>
      <c r="AB783" s="156">
        <v>0.27300000000000002</v>
      </c>
    </row>
    <row r="784" spans="1:28" x14ac:dyDescent="0.25">
      <c r="A784" s="87" t="s">
        <v>2210</v>
      </c>
      <c r="B784" s="156" t="s">
        <v>294</v>
      </c>
      <c r="C784" s="156" t="s">
        <v>294</v>
      </c>
      <c r="D784" s="156">
        <v>0.45645645645645644</v>
      </c>
      <c r="E784" s="156">
        <v>0.2747747747747748</v>
      </c>
      <c r="F784" s="156">
        <v>3.3033033033033031E-2</v>
      </c>
      <c r="G784" s="156">
        <v>0.21021021021021022</v>
      </c>
      <c r="H784" s="156" t="s">
        <v>294</v>
      </c>
      <c r="I784" s="156">
        <v>2.5525525525525526E-2</v>
      </c>
      <c r="J784" s="156">
        <v>1</v>
      </c>
      <c r="K784" s="87">
        <v>666</v>
      </c>
      <c r="L784" s="87"/>
      <c r="M784" s="156" t="s">
        <v>294</v>
      </c>
      <c r="N784" s="156" t="s">
        <v>294</v>
      </c>
      <c r="O784" s="156" t="s">
        <v>294</v>
      </c>
      <c r="P784" s="156" t="s">
        <v>294</v>
      </c>
      <c r="Q784" s="156">
        <v>0.41899999999999998</v>
      </c>
      <c r="R784" s="156">
        <v>0.49399999999999999</v>
      </c>
      <c r="S784" s="156">
        <v>0.24199999999999999</v>
      </c>
      <c r="T784" s="156">
        <v>0.31</v>
      </c>
      <c r="U784" s="156">
        <v>2.1999999999999999E-2</v>
      </c>
      <c r="V784" s="156">
        <v>0.05</v>
      </c>
      <c r="W784" s="156">
        <v>0.18099999999999999</v>
      </c>
      <c r="X784" s="156">
        <v>0.24299999999999999</v>
      </c>
      <c r="Y784" s="156" t="s">
        <v>294</v>
      </c>
      <c r="Z784" s="156" t="s">
        <v>294</v>
      </c>
      <c r="AA784" s="156">
        <v>1.6E-2</v>
      </c>
      <c r="AB784" s="156">
        <v>0.04</v>
      </c>
    </row>
    <row r="785" spans="1:28" x14ac:dyDescent="0.25">
      <c r="A785" s="87" t="s">
        <v>2211</v>
      </c>
      <c r="B785" s="156" t="s">
        <v>294</v>
      </c>
      <c r="C785" s="156">
        <v>5.9259259259259262E-2</v>
      </c>
      <c r="D785" s="156">
        <v>0.34814814814814815</v>
      </c>
      <c r="E785" s="156">
        <v>0.12592592592592591</v>
      </c>
      <c r="F785" s="156">
        <v>7.407407407407407E-2</v>
      </c>
      <c r="G785" s="156">
        <v>0.31851851851851853</v>
      </c>
      <c r="H785" s="156" t="s">
        <v>294</v>
      </c>
      <c r="I785" s="156">
        <v>7.407407407407407E-2</v>
      </c>
      <c r="J785" s="156">
        <v>1</v>
      </c>
      <c r="K785" s="87">
        <v>135</v>
      </c>
      <c r="L785" s="87"/>
      <c r="M785" s="156" t="s">
        <v>294</v>
      </c>
      <c r="N785" s="156" t="s">
        <v>294</v>
      </c>
      <c r="O785" s="156">
        <v>0.03</v>
      </c>
      <c r="P785" s="156">
        <v>0.113</v>
      </c>
      <c r="Q785" s="156">
        <v>0.27300000000000002</v>
      </c>
      <c r="R785" s="156">
        <v>0.432</v>
      </c>
      <c r="S785" s="156">
        <v>0.08</v>
      </c>
      <c r="T785" s="156">
        <v>0.192</v>
      </c>
      <c r="U785" s="156">
        <v>4.1000000000000002E-2</v>
      </c>
      <c r="V785" s="156">
        <v>0.13100000000000001</v>
      </c>
      <c r="W785" s="156">
        <v>0.246</v>
      </c>
      <c r="X785" s="156">
        <v>0.40100000000000002</v>
      </c>
      <c r="Y785" s="156" t="s">
        <v>294</v>
      </c>
      <c r="Z785" s="156" t="s">
        <v>294</v>
      </c>
      <c r="AA785" s="156">
        <v>4.1000000000000002E-2</v>
      </c>
      <c r="AB785" s="156">
        <v>0.13100000000000001</v>
      </c>
    </row>
    <row r="786" spans="1:28" x14ac:dyDescent="0.25">
      <c r="A786" s="87" t="s">
        <v>2212</v>
      </c>
      <c r="B786" s="156" t="s">
        <v>294</v>
      </c>
      <c r="C786" s="156">
        <v>7.3115860517435322E-2</v>
      </c>
      <c r="D786" s="156">
        <v>0.30821147356580425</v>
      </c>
      <c r="E786" s="156">
        <v>0.25759280089988751</v>
      </c>
      <c r="F786" s="156">
        <v>5.0618672665916763E-2</v>
      </c>
      <c r="G786" s="156">
        <v>0.24634420697412823</v>
      </c>
      <c r="H786" s="156">
        <v>2.2497187851518562E-3</v>
      </c>
      <c r="I786" s="156">
        <v>6.1867266591676039E-2</v>
      </c>
      <c r="J786" s="156">
        <v>1</v>
      </c>
      <c r="K786" s="87">
        <v>889</v>
      </c>
      <c r="L786" s="87"/>
      <c r="M786" s="156" t="s">
        <v>294</v>
      </c>
      <c r="N786" s="156" t="s">
        <v>294</v>
      </c>
      <c r="O786" s="156">
        <v>5.8000000000000003E-2</v>
      </c>
      <c r="P786" s="156">
        <v>9.1999999999999998E-2</v>
      </c>
      <c r="Q786" s="156">
        <v>0.27900000000000003</v>
      </c>
      <c r="R786" s="156">
        <v>0.33900000000000002</v>
      </c>
      <c r="S786" s="156">
        <v>0.23</v>
      </c>
      <c r="T786" s="156">
        <v>0.28699999999999998</v>
      </c>
      <c r="U786" s="156">
        <v>3.7999999999999999E-2</v>
      </c>
      <c r="V786" s="156">
        <v>6.7000000000000004E-2</v>
      </c>
      <c r="W786" s="156">
        <v>0.219</v>
      </c>
      <c r="X786" s="156">
        <v>0.27600000000000002</v>
      </c>
      <c r="Y786" s="156">
        <v>1E-3</v>
      </c>
      <c r="Z786" s="156">
        <v>8.0000000000000002E-3</v>
      </c>
      <c r="AA786" s="156">
        <v>4.8000000000000001E-2</v>
      </c>
      <c r="AB786" s="156">
        <v>0.08</v>
      </c>
    </row>
    <row r="787" spans="1:28" x14ac:dyDescent="0.25">
      <c r="A787" s="87" t="s">
        <v>2213</v>
      </c>
      <c r="B787" s="156" t="s">
        <v>294</v>
      </c>
      <c r="C787" s="156">
        <v>0.1754051477597712</v>
      </c>
      <c r="D787" s="156">
        <v>0.34413727359389895</v>
      </c>
      <c r="E787" s="156">
        <v>0.15538608198284079</v>
      </c>
      <c r="F787" s="156">
        <v>3.2411820781696854E-2</v>
      </c>
      <c r="G787" s="156">
        <v>0.23355576739752146</v>
      </c>
      <c r="H787" s="156">
        <v>9.5328884652049568E-4</v>
      </c>
      <c r="I787" s="156">
        <v>5.8150619637750235E-2</v>
      </c>
      <c r="J787" s="156">
        <v>0.99999999999999989</v>
      </c>
      <c r="K787" s="87">
        <v>1049</v>
      </c>
      <c r="L787" s="87"/>
      <c r="M787" s="156" t="s">
        <v>294</v>
      </c>
      <c r="N787" s="156" t="s">
        <v>294</v>
      </c>
      <c r="O787" s="156">
        <v>0.154</v>
      </c>
      <c r="P787" s="156">
        <v>0.2</v>
      </c>
      <c r="Q787" s="156">
        <v>0.316</v>
      </c>
      <c r="R787" s="156">
        <v>0.373</v>
      </c>
      <c r="S787" s="156">
        <v>0.13500000000000001</v>
      </c>
      <c r="T787" s="156">
        <v>0.17899999999999999</v>
      </c>
      <c r="U787" s="156">
        <v>2.3E-2</v>
      </c>
      <c r="V787" s="156">
        <v>4.4999999999999998E-2</v>
      </c>
      <c r="W787" s="156">
        <v>0.20899999999999999</v>
      </c>
      <c r="X787" s="156">
        <v>0.26</v>
      </c>
      <c r="Y787" s="156">
        <v>0</v>
      </c>
      <c r="Z787" s="156">
        <v>5.0000000000000001E-3</v>
      </c>
      <c r="AA787" s="156">
        <v>4.5999999999999999E-2</v>
      </c>
      <c r="AB787" s="156">
        <v>7.3999999999999996E-2</v>
      </c>
    </row>
    <row r="788" spans="1:28" x14ac:dyDescent="0.25">
      <c r="A788" s="87" t="s">
        <v>2214</v>
      </c>
      <c r="B788" s="156" t="s">
        <v>294</v>
      </c>
      <c r="C788" s="156">
        <v>7.1942446043165464E-2</v>
      </c>
      <c r="D788" s="156">
        <v>0.21582733812949639</v>
      </c>
      <c r="E788" s="156">
        <v>0.1906474820143885</v>
      </c>
      <c r="F788" s="156">
        <v>7.1942446043165464E-2</v>
      </c>
      <c r="G788" s="156">
        <v>0.41007194244604317</v>
      </c>
      <c r="H788" s="156">
        <v>3.5971223021582736E-3</v>
      </c>
      <c r="I788" s="156">
        <v>3.5971223021582732E-2</v>
      </c>
      <c r="J788" s="156">
        <v>1</v>
      </c>
      <c r="K788" s="87">
        <v>278</v>
      </c>
      <c r="L788" s="87"/>
      <c r="M788" s="156" t="s">
        <v>294</v>
      </c>
      <c r="N788" s="156" t="s">
        <v>294</v>
      </c>
      <c r="O788" s="156">
        <v>4.7E-2</v>
      </c>
      <c r="P788" s="156">
        <v>0.109</v>
      </c>
      <c r="Q788" s="156">
        <v>0.17199999999999999</v>
      </c>
      <c r="R788" s="156">
        <v>0.26800000000000002</v>
      </c>
      <c r="S788" s="156">
        <v>0.14899999999999999</v>
      </c>
      <c r="T788" s="156">
        <v>0.24099999999999999</v>
      </c>
      <c r="U788" s="156">
        <v>4.7E-2</v>
      </c>
      <c r="V788" s="156">
        <v>0.109</v>
      </c>
      <c r="W788" s="156">
        <v>0.35399999999999998</v>
      </c>
      <c r="X788" s="156">
        <v>0.46899999999999997</v>
      </c>
      <c r="Y788" s="156">
        <v>1E-3</v>
      </c>
      <c r="Z788" s="156">
        <v>0.02</v>
      </c>
      <c r="AA788" s="156">
        <v>0.02</v>
      </c>
      <c r="AB788" s="156">
        <v>6.5000000000000002E-2</v>
      </c>
    </row>
    <row r="789" spans="1:28" x14ac:dyDescent="0.25">
      <c r="A789" s="87" t="s">
        <v>2215</v>
      </c>
      <c r="B789" s="156" t="s">
        <v>294</v>
      </c>
      <c r="C789" s="156">
        <v>0.2</v>
      </c>
      <c r="D789" s="156">
        <v>0.47586206896551725</v>
      </c>
      <c r="E789" s="156">
        <v>0.12413793103448276</v>
      </c>
      <c r="F789" s="156">
        <v>4.1379310344827586E-2</v>
      </c>
      <c r="G789" s="156">
        <v>5.8620689655172413E-2</v>
      </c>
      <c r="H789" s="156" t="s">
        <v>294</v>
      </c>
      <c r="I789" s="156">
        <v>0.1</v>
      </c>
      <c r="J789" s="156">
        <v>1</v>
      </c>
      <c r="K789" s="87">
        <v>290</v>
      </c>
      <c r="L789" s="87"/>
      <c r="M789" s="156" t="s">
        <v>294</v>
      </c>
      <c r="N789" s="156" t="s">
        <v>294</v>
      </c>
      <c r="O789" s="156">
        <v>0.158</v>
      </c>
      <c r="P789" s="156">
        <v>0.25</v>
      </c>
      <c r="Q789" s="156">
        <v>0.41899999999999998</v>
      </c>
      <c r="R789" s="156">
        <v>0.53300000000000003</v>
      </c>
      <c r="S789" s="156">
        <v>9.0999999999999998E-2</v>
      </c>
      <c r="T789" s="156">
        <v>0.16700000000000001</v>
      </c>
      <c r="U789" s="156">
        <v>2.4E-2</v>
      </c>
      <c r="V789" s="156">
        <v>7.0999999999999994E-2</v>
      </c>
      <c r="W789" s="156">
        <v>3.6999999999999998E-2</v>
      </c>
      <c r="X789" s="156">
        <v>9.1999999999999998E-2</v>
      </c>
      <c r="Y789" s="156" t="s">
        <v>294</v>
      </c>
      <c r="Z789" s="156" t="s">
        <v>294</v>
      </c>
      <c r="AA789" s="156">
        <v>7.0999999999999994E-2</v>
      </c>
      <c r="AB789" s="156">
        <v>0.14000000000000001</v>
      </c>
    </row>
    <row r="790" spans="1:28" x14ac:dyDescent="0.25">
      <c r="A790" s="87" t="s">
        <v>2216</v>
      </c>
      <c r="B790" s="156" t="s">
        <v>294</v>
      </c>
      <c r="C790" s="156">
        <v>7.5539568345323743E-2</v>
      </c>
      <c r="D790" s="156">
        <v>0.28417266187050361</v>
      </c>
      <c r="E790" s="156">
        <v>0.23021582733812951</v>
      </c>
      <c r="F790" s="156">
        <v>0.1079136690647482</v>
      </c>
      <c r="G790" s="156">
        <v>0.24100719424460432</v>
      </c>
      <c r="H790" s="156" t="s">
        <v>294</v>
      </c>
      <c r="I790" s="156">
        <v>6.1151079136690649E-2</v>
      </c>
      <c r="J790" s="156">
        <v>0.99999999999999989</v>
      </c>
      <c r="K790" s="87">
        <v>278</v>
      </c>
      <c r="L790" s="87"/>
      <c r="M790" s="156" t="s">
        <v>294</v>
      </c>
      <c r="N790" s="156" t="s">
        <v>294</v>
      </c>
      <c r="O790" s="156">
        <v>0.05</v>
      </c>
      <c r="P790" s="156">
        <v>0.113</v>
      </c>
      <c r="Q790" s="156">
        <v>0.23400000000000001</v>
      </c>
      <c r="R790" s="156">
        <v>0.34</v>
      </c>
      <c r="S790" s="156">
        <v>0.185</v>
      </c>
      <c r="T790" s="156">
        <v>0.28299999999999997</v>
      </c>
      <c r="U790" s="156">
        <v>7.6999999999999999E-2</v>
      </c>
      <c r="V790" s="156">
        <v>0.15</v>
      </c>
      <c r="W790" s="156">
        <v>0.19400000000000001</v>
      </c>
      <c r="X790" s="156">
        <v>0.29499999999999998</v>
      </c>
      <c r="Y790" s="156" t="s">
        <v>294</v>
      </c>
      <c r="Z790" s="156" t="s">
        <v>294</v>
      </c>
      <c r="AA790" s="156">
        <v>3.9E-2</v>
      </c>
      <c r="AB790" s="156">
        <v>9.6000000000000002E-2</v>
      </c>
    </row>
    <row r="791" spans="1:28" x14ac:dyDescent="0.25">
      <c r="A791" s="87" t="s">
        <v>2217</v>
      </c>
      <c r="B791" s="156" t="s">
        <v>294</v>
      </c>
      <c r="C791" s="156">
        <v>9.3896713615023469E-2</v>
      </c>
      <c r="D791" s="156">
        <v>0.36384976525821594</v>
      </c>
      <c r="E791" s="156">
        <v>0.19248826291079812</v>
      </c>
      <c r="F791" s="156">
        <v>3.0516431924882629E-2</v>
      </c>
      <c r="G791" s="156">
        <v>0.21361502347417841</v>
      </c>
      <c r="H791" s="156" t="s">
        <v>294</v>
      </c>
      <c r="I791" s="156">
        <v>0.10563380281690141</v>
      </c>
      <c r="J791" s="156">
        <v>0.99999999999999989</v>
      </c>
      <c r="K791" s="87">
        <v>426</v>
      </c>
      <c r="L791" s="87"/>
      <c r="M791" s="156" t="s">
        <v>294</v>
      </c>
      <c r="N791" s="156" t="s">
        <v>294</v>
      </c>
      <c r="O791" s="156">
        <v>7.0000000000000007E-2</v>
      </c>
      <c r="P791" s="156">
        <v>0.125</v>
      </c>
      <c r="Q791" s="156">
        <v>0.32</v>
      </c>
      <c r="R791" s="156">
        <v>0.41099999999999998</v>
      </c>
      <c r="S791" s="156">
        <v>0.158</v>
      </c>
      <c r="T791" s="156">
        <v>0.23300000000000001</v>
      </c>
      <c r="U791" s="156">
        <v>1.7999999999999999E-2</v>
      </c>
      <c r="V791" s="156">
        <v>5.1999999999999998E-2</v>
      </c>
      <c r="W791" s="156">
        <v>0.17699999999999999</v>
      </c>
      <c r="X791" s="156">
        <v>0.255</v>
      </c>
      <c r="Y791" s="156" t="s">
        <v>294</v>
      </c>
      <c r="Z791" s="156" t="s">
        <v>294</v>
      </c>
      <c r="AA791" s="156">
        <v>0.08</v>
      </c>
      <c r="AB791" s="156">
        <v>0.13800000000000001</v>
      </c>
    </row>
    <row r="792" spans="1:28" x14ac:dyDescent="0.25">
      <c r="A792" s="87" t="s">
        <v>2218</v>
      </c>
      <c r="B792" s="156" t="s">
        <v>294</v>
      </c>
      <c r="C792" s="156">
        <v>0.18506493506493507</v>
      </c>
      <c r="D792" s="156">
        <v>0.23051948051948051</v>
      </c>
      <c r="E792" s="156">
        <v>0.11363636363636363</v>
      </c>
      <c r="F792" s="156">
        <v>0.16558441558441558</v>
      </c>
      <c r="G792" s="156">
        <v>0.21753246753246752</v>
      </c>
      <c r="H792" s="156" t="s">
        <v>294</v>
      </c>
      <c r="I792" s="156">
        <v>8.7662337662337664E-2</v>
      </c>
      <c r="J792" s="156">
        <v>1</v>
      </c>
      <c r="K792" s="87">
        <v>308</v>
      </c>
      <c r="L792" s="87"/>
      <c r="M792" s="156" t="s">
        <v>294</v>
      </c>
      <c r="N792" s="156" t="s">
        <v>294</v>
      </c>
      <c r="O792" s="156">
        <v>0.14599999999999999</v>
      </c>
      <c r="P792" s="156">
        <v>0.23200000000000001</v>
      </c>
      <c r="Q792" s="156">
        <v>0.187</v>
      </c>
      <c r="R792" s="156">
        <v>0.28100000000000003</v>
      </c>
      <c r="S792" s="156">
        <v>8.3000000000000004E-2</v>
      </c>
      <c r="T792" s="156">
        <v>0.154</v>
      </c>
      <c r="U792" s="156">
        <v>0.128</v>
      </c>
      <c r="V792" s="156">
        <v>0.21099999999999999</v>
      </c>
      <c r="W792" s="156">
        <v>0.17499999999999999</v>
      </c>
      <c r="X792" s="156">
        <v>0.26700000000000002</v>
      </c>
      <c r="Y792" s="156" t="s">
        <v>294</v>
      </c>
      <c r="Z792" s="156" t="s">
        <v>294</v>
      </c>
      <c r="AA792" s="156">
        <v>6.0999999999999999E-2</v>
      </c>
      <c r="AB792" s="156">
        <v>0.125</v>
      </c>
    </row>
    <row r="793" spans="1:28" x14ac:dyDescent="0.25">
      <c r="A793" s="87" t="s">
        <v>2219</v>
      </c>
      <c r="B793" s="156" t="s">
        <v>294</v>
      </c>
      <c r="C793" s="156">
        <v>0.5051679586563308</v>
      </c>
      <c r="D793" s="156">
        <v>0.18152454780361757</v>
      </c>
      <c r="E793" s="156">
        <v>0.1020671834625323</v>
      </c>
      <c r="F793" s="156">
        <v>4.3927648578811367E-2</v>
      </c>
      <c r="G793" s="156">
        <v>8.9147286821705432E-2</v>
      </c>
      <c r="H793" s="156" t="s">
        <v>294</v>
      </c>
      <c r="I793" s="156">
        <v>7.8165374677002589E-2</v>
      </c>
      <c r="J793" s="156">
        <v>1.0000000000000002</v>
      </c>
      <c r="K793" s="87">
        <v>1548</v>
      </c>
      <c r="L793" s="87"/>
      <c r="M793" s="156" t="s">
        <v>294</v>
      </c>
      <c r="N793" s="156" t="s">
        <v>294</v>
      </c>
      <c r="O793" s="156">
        <v>0.48</v>
      </c>
      <c r="P793" s="156">
        <v>0.53</v>
      </c>
      <c r="Q793" s="156">
        <v>0.16300000000000001</v>
      </c>
      <c r="R793" s="156">
        <v>0.20200000000000001</v>
      </c>
      <c r="S793" s="156">
        <v>8.7999999999999995E-2</v>
      </c>
      <c r="T793" s="156">
        <v>0.11799999999999999</v>
      </c>
      <c r="U793" s="156">
        <v>3.5000000000000003E-2</v>
      </c>
      <c r="V793" s="156">
        <v>5.5E-2</v>
      </c>
      <c r="W793" s="156">
        <v>7.5999999999999998E-2</v>
      </c>
      <c r="X793" s="156">
        <v>0.104</v>
      </c>
      <c r="Y793" s="156" t="s">
        <v>294</v>
      </c>
      <c r="Z793" s="156" t="s">
        <v>294</v>
      </c>
      <c r="AA793" s="156">
        <v>6.6000000000000003E-2</v>
      </c>
      <c r="AB793" s="156">
        <v>9.2999999999999999E-2</v>
      </c>
    </row>
    <row r="794" spans="1:28" x14ac:dyDescent="0.25">
      <c r="A794" s="87" t="s">
        <v>2220</v>
      </c>
      <c r="B794" s="156" t="s">
        <v>294</v>
      </c>
      <c r="C794" s="156">
        <v>0.11434511434511435</v>
      </c>
      <c r="D794" s="156">
        <v>0.57796257796257799</v>
      </c>
      <c r="E794" s="156">
        <v>0.1496881496881497</v>
      </c>
      <c r="F794" s="156">
        <v>3.3264033264033266E-2</v>
      </c>
      <c r="G794" s="156">
        <v>6.8607068607068611E-2</v>
      </c>
      <c r="H794" s="156" t="s">
        <v>294</v>
      </c>
      <c r="I794" s="156">
        <v>5.6133056133056136E-2</v>
      </c>
      <c r="J794" s="156">
        <v>1</v>
      </c>
      <c r="K794" s="87">
        <v>481</v>
      </c>
      <c r="L794" s="87"/>
      <c r="M794" s="156" t="s">
        <v>294</v>
      </c>
      <c r="N794" s="156" t="s">
        <v>294</v>
      </c>
      <c r="O794" s="156">
        <v>8.8999999999999996E-2</v>
      </c>
      <c r="P794" s="156">
        <v>0.14599999999999999</v>
      </c>
      <c r="Q794" s="156">
        <v>0.53300000000000003</v>
      </c>
      <c r="R794" s="156">
        <v>0.621</v>
      </c>
      <c r="S794" s="156">
        <v>0.121</v>
      </c>
      <c r="T794" s="156">
        <v>0.184</v>
      </c>
      <c r="U794" s="156">
        <v>2.1000000000000001E-2</v>
      </c>
      <c r="V794" s="156">
        <v>5.2999999999999999E-2</v>
      </c>
      <c r="W794" s="156">
        <v>4.9000000000000002E-2</v>
      </c>
      <c r="X794" s="156">
        <v>9.5000000000000001E-2</v>
      </c>
      <c r="Y794" s="156" t="s">
        <v>294</v>
      </c>
      <c r="Z794" s="156" t="s">
        <v>294</v>
      </c>
      <c r="AA794" s="156">
        <v>3.9E-2</v>
      </c>
      <c r="AB794" s="156">
        <v>0.08</v>
      </c>
    </row>
    <row r="795" spans="1:28" x14ac:dyDescent="0.25">
      <c r="A795" s="87" t="s">
        <v>2221</v>
      </c>
      <c r="B795" s="156" t="s">
        <v>294</v>
      </c>
      <c r="C795" s="156">
        <v>0.22580645161290322</v>
      </c>
      <c r="D795" s="156">
        <v>0.532258064516129</v>
      </c>
      <c r="E795" s="156">
        <v>0.13709677419354838</v>
      </c>
      <c r="F795" s="156">
        <v>8.0645161290322578E-3</v>
      </c>
      <c r="G795" s="156">
        <v>2.4193548387096774E-2</v>
      </c>
      <c r="H795" s="156" t="s">
        <v>294</v>
      </c>
      <c r="I795" s="156">
        <v>7.2580645161290328E-2</v>
      </c>
      <c r="J795" s="156">
        <v>1</v>
      </c>
      <c r="K795" s="87">
        <v>124</v>
      </c>
      <c r="L795" s="87"/>
      <c r="M795" s="156" t="s">
        <v>294</v>
      </c>
      <c r="N795" s="156" t="s">
        <v>294</v>
      </c>
      <c r="O795" s="156">
        <v>0.161</v>
      </c>
      <c r="P795" s="156">
        <v>0.307</v>
      </c>
      <c r="Q795" s="156">
        <v>0.44500000000000001</v>
      </c>
      <c r="R795" s="156">
        <v>0.61799999999999999</v>
      </c>
      <c r="S795" s="156">
        <v>8.6999999999999994E-2</v>
      </c>
      <c r="T795" s="156">
        <v>0.20899999999999999</v>
      </c>
      <c r="U795" s="156">
        <v>1E-3</v>
      </c>
      <c r="V795" s="156">
        <v>4.3999999999999997E-2</v>
      </c>
      <c r="W795" s="156">
        <v>8.0000000000000002E-3</v>
      </c>
      <c r="X795" s="156">
        <v>6.9000000000000006E-2</v>
      </c>
      <c r="Y795" s="156" t="s">
        <v>294</v>
      </c>
      <c r="Z795" s="156" t="s">
        <v>294</v>
      </c>
      <c r="AA795" s="156">
        <v>3.9E-2</v>
      </c>
      <c r="AB795" s="156">
        <v>0.13200000000000001</v>
      </c>
    </row>
    <row r="796" spans="1:28" x14ac:dyDescent="0.25">
      <c r="A796" s="87" t="s">
        <v>2222</v>
      </c>
      <c r="B796" s="156" t="s">
        <v>294</v>
      </c>
      <c r="C796" s="156">
        <v>0.22115384615384615</v>
      </c>
      <c r="D796" s="156">
        <v>0.41346153846153844</v>
      </c>
      <c r="E796" s="156">
        <v>0.18269230769230768</v>
      </c>
      <c r="F796" s="156">
        <v>2.8846153846153848E-2</v>
      </c>
      <c r="G796" s="156">
        <v>4.807692307692308E-2</v>
      </c>
      <c r="H796" s="156" t="s">
        <v>294</v>
      </c>
      <c r="I796" s="156">
        <v>0.10576923076923077</v>
      </c>
      <c r="J796" s="156">
        <v>1</v>
      </c>
      <c r="K796" s="87">
        <v>104</v>
      </c>
      <c r="L796" s="87"/>
      <c r="M796" s="156" t="s">
        <v>294</v>
      </c>
      <c r="N796" s="156" t="s">
        <v>294</v>
      </c>
      <c r="O796" s="156">
        <v>0.152</v>
      </c>
      <c r="P796" s="156">
        <v>0.31</v>
      </c>
      <c r="Q796" s="156">
        <v>0.32400000000000001</v>
      </c>
      <c r="R796" s="156">
        <v>0.51</v>
      </c>
      <c r="S796" s="156">
        <v>0.12</v>
      </c>
      <c r="T796" s="156">
        <v>0.26800000000000002</v>
      </c>
      <c r="U796" s="156">
        <v>0.01</v>
      </c>
      <c r="V796" s="156">
        <v>8.1000000000000003E-2</v>
      </c>
      <c r="W796" s="156">
        <v>2.1000000000000001E-2</v>
      </c>
      <c r="X796" s="156">
        <v>0.108</v>
      </c>
      <c r="Y796" s="156" t="s">
        <v>294</v>
      </c>
      <c r="Z796" s="156" t="s">
        <v>294</v>
      </c>
      <c r="AA796" s="156">
        <v>0.06</v>
      </c>
      <c r="AB796" s="156">
        <v>0.18</v>
      </c>
    </row>
    <row r="797" spans="1:28" x14ac:dyDescent="0.25">
      <c r="A797" s="87" t="s">
        <v>2223</v>
      </c>
      <c r="B797" s="156">
        <v>0.12198009753897331</v>
      </c>
      <c r="C797" s="156">
        <v>0.28878301807008144</v>
      </c>
      <c r="D797" s="156">
        <v>0.26572322611563726</v>
      </c>
      <c r="E797" s="156">
        <v>0.10083725650494743</v>
      </c>
      <c r="F797" s="156">
        <v>2.7457502889521607E-2</v>
      </c>
      <c r="G797" s="156">
        <v>0.14309474811828715</v>
      </c>
      <c r="H797" s="156">
        <v>1.4095227356017252E-3</v>
      </c>
      <c r="I797" s="156">
        <v>5.0714628026950072E-2</v>
      </c>
      <c r="J797" s="156">
        <v>1</v>
      </c>
      <c r="K797" s="87">
        <v>35473</v>
      </c>
      <c r="L797" s="87"/>
      <c r="M797" s="156">
        <v>0.11899999999999999</v>
      </c>
      <c r="N797" s="156">
        <v>0.125</v>
      </c>
      <c r="O797" s="156">
        <v>0.28399999999999997</v>
      </c>
      <c r="P797" s="156">
        <v>0.29399999999999998</v>
      </c>
      <c r="Q797" s="156">
        <v>0.26100000000000001</v>
      </c>
      <c r="R797" s="156">
        <v>0.27</v>
      </c>
      <c r="S797" s="156">
        <v>9.8000000000000004E-2</v>
      </c>
      <c r="T797" s="156">
        <v>0.104</v>
      </c>
      <c r="U797" s="156">
        <v>2.5999999999999999E-2</v>
      </c>
      <c r="V797" s="156">
        <v>2.9000000000000001E-2</v>
      </c>
      <c r="W797" s="156">
        <v>0.13900000000000001</v>
      </c>
      <c r="X797" s="156">
        <v>0.14699999999999999</v>
      </c>
      <c r="Y797" s="156">
        <v>1E-3</v>
      </c>
      <c r="Z797" s="156">
        <v>2E-3</v>
      </c>
      <c r="AA797" s="156">
        <v>4.8000000000000001E-2</v>
      </c>
      <c r="AB797" s="156">
        <v>5.2999999999999999E-2</v>
      </c>
    </row>
    <row r="798" spans="1:28" x14ac:dyDescent="0.25">
      <c r="A798" s="87" t="s">
        <v>2224</v>
      </c>
      <c r="B798" s="156" t="s">
        <v>294</v>
      </c>
      <c r="C798" s="156">
        <v>9.9378881987577633E-2</v>
      </c>
      <c r="D798" s="156">
        <v>0.2360248447204969</v>
      </c>
      <c r="E798" s="156">
        <v>0.21118012422360249</v>
      </c>
      <c r="F798" s="156">
        <v>4.3478260869565216E-2</v>
      </c>
      <c r="G798" s="156">
        <v>0.36645962732919257</v>
      </c>
      <c r="H798" s="156" t="s">
        <v>294</v>
      </c>
      <c r="I798" s="156">
        <v>4.3478260869565216E-2</v>
      </c>
      <c r="J798" s="156">
        <v>0.99999999999999989</v>
      </c>
      <c r="K798" s="87">
        <v>161</v>
      </c>
      <c r="L798" s="87"/>
      <c r="M798" s="156" t="s">
        <v>294</v>
      </c>
      <c r="N798" s="156" t="s">
        <v>294</v>
      </c>
      <c r="O798" s="156">
        <v>6.2E-2</v>
      </c>
      <c r="P798" s="156">
        <v>0.155</v>
      </c>
      <c r="Q798" s="156">
        <v>0.17699999999999999</v>
      </c>
      <c r="R798" s="156">
        <v>0.307</v>
      </c>
      <c r="S798" s="156">
        <v>0.155</v>
      </c>
      <c r="T798" s="156">
        <v>0.28100000000000003</v>
      </c>
      <c r="U798" s="156">
        <v>2.1000000000000001E-2</v>
      </c>
      <c r="V798" s="156">
        <v>8.6999999999999994E-2</v>
      </c>
      <c r="W798" s="156">
        <v>0.29599999999999999</v>
      </c>
      <c r="X798" s="156">
        <v>0.443</v>
      </c>
      <c r="Y798" s="156" t="s">
        <v>294</v>
      </c>
      <c r="Z798" s="156" t="s">
        <v>294</v>
      </c>
      <c r="AA798" s="156">
        <v>2.1000000000000001E-2</v>
      </c>
      <c r="AB798" s="156">
        <v>8.6999999999999994E-2</v>
      </c>
    </row>
    <row r="799" spans="1:28" x14ac:dyDescent="0.25">
      <c r="A799" s="87" t="s">
        <v>2225</v>
      </c>
      <c r="B799" s="156" t="s">
        <v>294</v>
      </c>
      <c r="C799" s="156">
        <v>0.38050314465408808</v>
      </c>
      <c r="D799" s="156">
        <v>0.29874213836477986</v>
      </c>
      <c r="E799" s="156">
        <v>0.11635220125786164</v>
      </c>
      <c r="F799" s="156">
        <v>4.5597484276729557E-2</v>
      </c>
      <c r="G799" s="156">
        <v>0.11477987421383648</v>
      </c>
      <c r="H799" s="156">
        <v>3.1446540880503146E-3</v>
      </c>
      <c r="I799" s="156">
        <v>4.0880503144654086E-2</v>
      </c>
      <c r="J799" s="156">
        <v>1.0000000000000002</v>
      </c>
      <c r="K799" s="87">
        <v>636</v>
      </c>
      <c r="L799" s="87"/>
      <c r="M799" s="156" t="s">
        <v>294</v>
      </c>
      <c r="N799" s="156" t="s">
        <v>294</v>
      </c>
      <c r="O799" s="156">
        <v>0.34399999999999997</v>
      </c>
      <c r="P799" s="156">
        <v>0.41899999999999998</v>
      </c>
      <c r="Q799" s="156">
        <v>0.26400000000000001</v>
      </c>
      <c r="R799" s="156">
        <v>0.33500000000000002</v>
      </c>
      <c r="S799" s="156">
        <v>9.4E-2</v>
      </c>
      <c r="T799" s="156">
        <v>0.14399999999999999</v>
      </c>
      <c r="U799" s="156">
        <v>3.2000000000000001E-2</v>
      </c>
      <c r="V799" s="156">
        <v>6.5000000000000002E-2</v>
      </c>
      <c r="W799" s="156">
        <v>9.1999999999999998E-2</v>
      </c>
      <c r="X799" s="156">
        <v>0.14199999999999999</v>
      </c>
      <c r="Y799" s="156">
        <v>1E-3</v>
      </c>
      <c r="Z799" s="156">
        <v>1.0999999999999999E-2</v>
      </c>
      <c r="AA799" s="156">
        <v>2.8000000000000001E-2</v>
      </c>
      <c r="AB799" s="156">
        <v>5.8999999999999997E-2</v>
      </c>
    </row>
    <row r="800" spans="1:28" x14ac:dyDescent="0.25">
      <c r="A800" s="87" t="s">
        <v>2226</v>
      </c>
      <c r="B800" s="156" t="s">
        <v>294</v>
      </c>
      <c r="C800" s="156">
        <v>1.8544935805991442E-2</v>
      </c>
      <c r="D800" s="156">
        <v>0.11412268188302425</v>
      </c>
      <c r="E800" s="156">
        <v>0.14693295292439373</v>
      </c>
      <c r="F800" s="156">
        <v>6.8473609129814553E-2</v>
      </c>
      <c r="G800" s="156">
        <v>0.61911554921540657</v>
      </c>
      <c r="H800" s="156">
        <v>1.4265335235378032E-3</v>
      </c>
      <c r="I800" s="156">
        <v>3.1383737517831668E-2</v>
      </c>
      <c r="J800" s="156">
        <v>1</v>
      </c>
      <c r="K800" s="87">
        <v>701</v>
      </c>
      <c r="L800" s="87"/>
      <c r="M800" s="156" t="s">
        <v>294</v>
      </c>
      <c r="N800" s="156" t="s">
        <v>294</v>
      </c>
      <c r="O800" s="156">
        <v>1.0999999999999999E-2</v>
      </c>
      <c r="P800" s="156">
        <v>3.1E-2</v>
      </c>
      <c r="Q800" s="156">
        <v>9.2999999999999999E-2</v>
      </c>
      <c r="R800" s="156">
        <v>0.14000000000000001</v>
      </c>
      <c r="S800" s="156">
        <v>0.123</v>
      </c>
      <c r="T800" s="156">
        <v>0.17499999999999999</v>
      </c>
      <c r="U800" s="156">
        <v>5.1999999999999998E-2</v>
      </c>
      <c r="V800" s="156">
        <v>0.09</v>
      </c>
      <c r="W800" s="156">
        <v>0.58299999999999996</v>
      </c>
      <c r="X800" s="156">
        <v>0.65400000000000003</v>
      </c>
      <c r="Y800" s="156">
        <v>0</v>
      </c>
      <c r="Z800" s="156">
        <v>8.0000000000000002E-3</v>
      </c>
      <c r="AA800" s="156">
        <v>2.1000000000000001E-2</v>
      </c>
      <c r="AB800" s="156">
        <v>4.7E-2</v>
      </c>
    </row>
    <row r="801" spans="1:28" x14ac:dyDescent="0.25">
      <c r="A801" s="87" t="s">
        <v>2227</v>
      </c>
      <c r="B801" s="156" t="s">
        <v>294</v>
      </c>
      <c r="C801" s="156">
        <v>0.16096866096866097</v>
      </c>
      <c r="D801" s="156">
        <v>0.24358974358974358</v>
      </c>
      <c r="E801" s="156">
        <v>0.10113960113960115</v>
      </c>
      <c r="F801" s="156">
        <v>1.282051282051282E-2</v>
      </c>
      <c r="G801" s="156">
        <v>0.41452991452991456</v>
      </c>
      <c r="H801" s="156">
        <v>8.5470085470085479E-3</v>
      </c>
      <c r="I801" s="156">
        <v>5.8404558404558403E-2</v>
      </c>
      <c r="J801" s="156">
        <v>0.99999999999999989</v>
      </c>
      <c r="K801" s="87">
        <v>702</v>
      </c>
      <c r="L801" s="87"/>
      <c r="M801" s="156" t="s">
        <v>294</v>
      </c>
      <c r="N801" s="156" t="s">
        <v>294</v>
      </c>
      <c r="O801" s="156">
        <v>0.13600000000000001</v>
      </c>
      <c r="P801" s="156">
        <v>0.19</v>
      </c>
      <c r="Q801" s="156">
        <v>0.21299999999999999</v>
      </c>
      <c r="R801" s="156">
        <v>0.27700000000000002</v>
      </c>
      <c r="S801" s="156">
        <v>8.1000000000000003E-2</v>
      </c>
      <c r="T801" s="156">
        <v>0.126</v>
      </c>
      <c r="U801" s="156">
        <v>7.0000000000000001E-3</v>
      </c>
      <c r="V801" s="156">
        <v>2.4E-2</v>
      </c>
      <c r="W801" s="156">
        <v>0.379</v>
      </c>
      <c r="X801" s="156">
        <v>0.45100000000000001</v>
      </c>
      <c r="Y801" s="156">
        <v>4.0000000000000001E-3</v>
      </c>
      <c r="Z801" s="156">
        <v>1.9E-2</v>
      </c>
      <c r="AA801" s="156">
        <v>4.2999999999999997E-2</v>
      </c>
      <c r="AB801" s="156">
        <v>7.8E-2</v>
      </c>
    </row>
    <row r="802" spans="1:28" x14ac:dyDescent="0.25">
      <c r="A802" s="87" t="s">
        <v>2228</v>
      </c>
      <c r="B802" s="156">
        <v>0.21935483870967742</v>
      </c>
      <c r="C802" s="156">
        <v>0.26451612903225807</v>
      </c>
      <c r="D802" s="156">
        <v>0.28064516129032258</v>
      </c>
      <c r="E802" s="156">
        <v>0.1</v>
      </c>
      <c r="F802" s="156">
        <v>9.6774193548387101E-3</v>
      </c>
      <c r="G802" s="156">
        <v>9.6774193548387094E-2</v>
      </c>
      <c r="H802" s="156" t="s">
        <v>294</v>
      </c>
      <c r="I802" s="156">
        <v>2.903225806451613E-2</v>
      </c>
      <c r="J802" s="156">
        <v>1</v>
      </c>
      <c r="K802" s="87">
        <v>310</v>
      </c>
      <c r="L802" s="87"/>
      <c r="M802" s="156">
        <v>0.17699999999999999</v>
      </c>
      <c r="N802" s="156">
        <v>0.26900000000000002</v>
      </c>
      <c r="O802" s="156">
        <v>0.219</v>
      </c>
      <c r="P802" s="156">
        <v>0.316</v>
      </c>
      <c r="Q802" s="156">
        <v>0.23400000000000001</v>
      </c>
      <c r="R802" s="156">
        <v>0.33300000000000002</v>
      </c>
      <c r="S802" s="156">
        <v>7.0999999999999994E-2</v>
      </c>
      <c r="T802" s="156">
        <v>0.13800000000000001</v>
      </c>
      <c r="U802" s="156">
        <v>3.0000000000000001E-3</v>
      </c>
      <c r="V802" s="156">
        <v>2.8000000000000001E-2</v>
      </c>
      <c r="W802" s="156">
        <v>6.9000000000000006E-2</v>
      </c>
      <c r="X802" s="156">
        <v>0.13500000000000001</v>
      </c>
      <c r="Y802" s="156" t="s">
        <v>294</v>
      </c>
      <c r="Z802" s="156" t="s">
        <v>294</v>
      </c>
      <c r="AA802" s="156">
        <v>1.4999999999999999E-2</v>
      </c>
      <c r="AB802" s="156">
        <v>5.3999999999999999E-2</v>
      </c>
    </row>
    <row r="803" spans="1:28" x14ac:dyDescent="0.25">
      <c r="A803" s="87" t="s">
        <v>2229</v>
      </c>
      <c r="B803" s="156">
        <v>9.3085106382978719E-2</v>
      </c>
      <c r="C803" s="156">
        <v>3.9893617021276593E-3</v>
      </c>
      <c r="D803" s="156">
        <v>0.64627659574468088</v>
      </c>
      <c r="E803" s="156">
        <v>0.19946808510638298</v>
      </c>
      <c r="F803" s="156">
        <v>1.5957446808510637E-2</v>
      </c>
      <c r="G803" s="156">
        <v>7.9787234042553185E-3</v>
      </c>
      <c r="H803" s="156" t="s">
        <v>294</v>
      </c>
      <c r="I803" s="156">
        <v>3.3244680851063829E-2</v>
      </c>
      <c r="J803" s="156">
        <v>0.99999999999999989</v>
      </c>
      <c r="K803" s="87">
        <v>752</v>
      </c>
      <c r="L803" s="87"/>
      <c r="M803" s="156">
        <v>7.3999999999999996E-2</v>
      </c>
      <c r="N803" s="156">
        <v>0.11600000000000001</v>
      </c>
      <c r="O803" s="156">
        <v>1E-3</v>
      </c>
      <c r="P803" s="156">
        <v>1.2E-2</v>
      </c>
      <c r="Q803" s="156">
        <v>0.61099999999999999</v>
      </c>
      <c r="R803" s="156">
        <v>0.68</v>
      </c>
      <c r="S803" s="156">
        <v>0.17199999999999999</v>
      </c>
      <c r="T803" s="156">
        <v>0.23</v>
      </c>
      <c r="U803" s="156">
        <v>8.9999999999999993E-3</v>
      </c>
      <c r="V803" s="156">
        <v>2.8000000000000001E-2</v>
      </c>
      <c r="W803" s="156">
        <v>4.0000000000000001E-3</v>
      </c>
      <c r="X803" s="156">
        <v>1.7000000000000001E-2</v>
      </c>
      <c r="Y803" s="156" t="s">
        <v>294</v>
      </c>
      <c r="Z803" s="156" t="s">
        <v>294</v>
      </c>
      <c r="AA803" s="156">
        <v>2.3E-2</v>
      </c>
      <c r="AB803" s="156">
        <v>4.9000000000000002E-2</v>
      </c>
    </row>
    <row r="804" spans="1:28" x14ac:dyDescent="0.25">
      <c r="A804" s="87" t="s">
        <v>2230</v>
      </c>
      <c r="B804" s="156">
        <v>6.2774639045825491E-4</v>
      </c>
      <c r="C804" s="156">
        <v>0.29912115505335846</v>
      </c>
      <c r="D804" s="156">
        <v>0.29629629629629628</v>
      </c>
      <c r="E804" s="156">
        <v>9.1023226616446962E-2</v>
      </c>
      <c r="F804" s="156">
        <v>6.4030131826741998E-2</v>
      </c>
      <c r="G804" s="156">
        <v>0.1967984934086629</v>
      </c>
      <c r="H804" s="156">
        <v>2.5109855618330196E-3</v>
      </c>
      <c r="I804" s="156">
        <v>4.9591964846202131E-2</v>
      </c>
      <c r="J804" s="156">
        <v>0.99999999999999989</v>
      </c>
      <c r="K804" s="87">
        <v>3186</v>
      </c>
      <c r="L804" s="87"/>
      <c r="M804" s="156">
        <v>0</v>
      </c>
      <c r="N804" s="156">
        <v>2E-3</v>
      </c>
      <c r="O804" s="156">
        <v>0.28299999999999997</v>
      </c>
      <c r="P804" s="156">
        <v>0.315</v>
      </c>
      <c r="Q804" s="156">
        <v>0.28100000000000003</v>
      </c>
      <c r="R804" s="156">
        <v>0.312</v>
      </c>
      <c r="S804" s="156">
        <v>8.2000000000000003E-2</v>
      </c>
      <c r="T804" s="156">
        <v>0.10199999999999999</v>
      </c>
      <c r="U804" s="156">
        <v>5.6000000000000001E-2</v>
      </c>
      <c r="V804" s="156">
        <v>7.2999999999999995E-2</v>
      </c>
      <c r="W804" s="156">
        <v>0.183</v>
      </c>
      <c r="X804" s="156">
        <v>0.21099999999999999</v>
      </c>
      <c r="Y804" s="156">
        <v>1E-3</v>
      </c>
      <c r="Z804" s="156">
        <v>5.0000000000000001E-3</v>
      </c>
      <c r="AA804" s="156">
        <v>4.2999999999999997E-2</v>
      </c>
      <c r="AB804" s="156">
        <v>5.8000000000000003E-2</v>
      </c>
    </row>
    <row r="805" spans="1:28" x14ac:dyDescent="0.25">
      <c r="A805" s="87" t="s">
        <v>2231</v>
      </c>
      <c r="B805" s="156">
        <v>0.74447949526813884</v>
      </c>
      <c r="C805" s="156">
        <v>8.6435331230283907E-2</v>
      </c>
      <c r="D805" s="156">
        <v>8.8958990536277607E-2</v>
      </c>
      <c r="E805" s="156">
        <v>3.7223974763406942E-2</v>
      </c>
      <c r="F805" s="156">
        <v>1.8927444794952682E-3</v>
      </c>
      <c r="G805" s="156">
        <v>1.2618296529968455E-3</v>
      </c>
      <c r="H805" s="156" t="s">
        <v>294</v>
      </c>
      <c r="I805" s="156">
        <v>3.9747634069400628E-2</v>
      </c>
      <c r="J805" s="156">
        <v>1</v>
      </c>
      <c r="K805" s="87">
        <v>1585</v>
      </c>
      <c r="L805" s="87"/>
      <c r="M805" s="156">
        <v>0.72199999999999998</v>
      </c>
      <c r="N805" s="156">
        <v>0.76500000000000001</v>
      </c>
      <c r="O805" s="156">
        <v>7.3999999999999996E-2</v>
      </c>
      <c r="P805" s="156">
        <v>0.10100000000000001</v>
      </c>
      <c r="Q805" s="156">
        <v>7.5999999999999998E-2</v>
      </c>
      <c r="R805" s="156">
        <v>0.104</v>
      </c>
      <c r="S805" s="156">
        <v>2.9000000000000001E-2</v>
      </c>
      <c r="T805" s="156">
        <v>4.8000000000000001E-2</v>
      </c>
      <c r="U805" s="156">
        <v>1E-3</v>
      </c>
      <c r="V805" s="156">
        <v>6.0000000000000001E-3</v>
      </c>
      <c r="W805" s="156">
        <v>0</v>
      </c>
      <c r="X805" s="156">
        <v>5.0000000000000001E-3</v>
      </c>
      <c r="Y805" s="156" t="s">
        <v>294</v>
      </c>
      <c r="Z805" s="156" t="s">
        <v>294</v>
      </c>
      <c r="AA805" s="156">
        <v>3.1E-2</v>
      </c>
      <c r="AB805" s="156">
        <v>5.0999999999999997E-2</v>
      </c>
    </row>
    <row r="806" spans="1:28" x14ac:dyDescent="0.25">
      <c r="A806" s="87" t="s">
        <v>2232</v>
      </c>
      <c r="B806" s="156">
        <v>0.49293654469661879</v>
      </c>
      <c r="C806" s="156">
        <v>0.32804539138490041</v>
      </c>
      <c r="D806" s="156">
        <v>9.4025011579434922E-2</v>
      </c>
      <c r="E806" s="156">
        <v>2.825382121352478E-2</v>
      </c>
      <c r="F806" s="156">
        <v>1.8527095877721167E-3</v>
      </c>
      <c r="G806" s="156">
        <v>1.5516442797591477E-2</v>
      </c>
      <c r="H806" s="156">
        <v>3.4738304770727188E-4</v>
      </c>
      <c r="I806" s="156">
        <v>3.9022695692450211E-2</v>
      </c>
      <c r="J806" s="156">
        <v>1</v>
      </c>
      <c r="K806" s="87">
        <v>8636</v>
      </c>
      <c r="L806" s="87"/>
      <c r="M806" s="156">
        <v>0.48199999999999998</v>
      </c>
      <c r="N806" s="156">
        <v>0.503</v>
      </c>
      <c r="O806" s="156">
        <v>0.318</v>
      </c>
      <c r="P806" s="156">
        <v>0.33800000000000002</v>
      </c>
      <c r="Q806" s="156">
        <v>8.7999999999999995E-2</v>
      </c>
      <c r="R806" s="156">
        <v>0.1</v>
      </c>
      <c r="S806" s="156">
        <v>2.5000000000000001E-2</v>
      </c>
      <c r="T806" s="156">
        <v>3.2000000000000001E-2</v>
      </c>
      <c r="U806" s="156">
        <v>1E-3</v>
      </c>
      <c r="V806" s="156">
        <v>3.0000000000000001E-3</v>
      </c>
      <c r="W806" s="156">
        <v>1.2999999999999999E-2</v>
      </c>
      <c r="X806" s="156">
        <v>1.7999999999999999E-2</v>
      </c>
      <c r="Y806" s="156">
        <v>0</v>
      </c>
      <c r="Z806" s="156">
        <v>1E-3</v>
      </c>
      <c r="AA806" s="156">
        <v>3.5000000000000003E-2</v>
      </c>
      <c r="AB806" s="156">
        <v>4.2999999999999997E-2</v>
      </c>
    </row>
    <row r="807" spans="1:28" x14ac:dyDescent="0.25">
      <c r="A807" s="87" t="s">
        <v>2233</v>
      </c>
      <c r="B807" s="156" t="s">
        <v>294</v>
      </c>
      <c r="C807" s="156">
        <v>0.37317784256559766</v>
      </c>
      <c r="D807" s="156">
        <v>0.37026239067055394</v>
      </c>
      <c r="E807" s="156">
        <v>0.1282798833819242</v>
      </c>
      <c r="F807" s="156">
        <v>1.1661807580174927E-2</v>
      </c>
      <c r="G807" s="156">
        <v>8.7463556851311949E-2</v>
      </c>
      <c r="H807" s="156" t="s">
        <v>294</v>
      </c>
      <c r="I807" s="156">
        <v>2.9154518950437316E-2</v>
      </c>
      <c r="J807" s="156">
        <v>0.99999999999999989</v>
      </c>
      <c r="K807" s="87">
        <v>343</v>
      </c>
      <c r="L807" s="87"/>
      <c r="M807" s="156" t="s">
        <v>294</v>
      </c>
      <c r="N807" s="156" t="s">
        <v>294</v>
      </c>
      <c r="O807" s="156">
        <v>0.32400000000000001</v>
      </c>
      <c r="P807" s="156">
        <v>0.42599999999999999</v>
      </c>
      <c r="Q807" s="156">
        <v>0.32100000000000001</v>
      </c>
      <c r="R807" s="156">
        <v>0.42299999999999999</v>
      </c>
      <c r="S807" s="156">
        <v>9.7000000000000003E-2</v>
      </c>
      <c r="T807" s="156">
        <v>0.16800000000000001</v>
      </c>
      <c r="U807" s="156">
        <v>5.0000000000000001E-3</v>
      </c>
      <c r="V807" s="156">
        <v>0.03</v>
      </c>
      <c r="W807" s="156">
        <v>6.2E-2</v>
      </c>
      <c r="X807" s="156">
        <v>0.122</v>
      </c>
      <c r="Y807" s="156" t="s">
        <v>294</v>
      </c>
      <c r="Z807" s="156" t="s">
        <v>294</v>
      </c>
      <c r="AA807" s="156">
        <v>1.6E-2</v>
      </c>
      <c r="AB807" s="156">
        <v>5.2999999999999999E-2</v>
      </c>
    </row>
    <row r="808" spans="1:28" x14ac:dyDescent="0.25">
      <c r="A808" s="87" t="s">
        <v>2234</v>
      </c>
      <c r="B808" s="156" t="s">
        <v>294</v>
      </c>
      <c r="C808" s="156">
        <v>0.39</v>
      </c>
      <c r="D808" s="156">
        <v>0.33</v>
      </c>
      <c r="E808" s="156">
        <v>0.18</v>
      </c>
      <c r="F808" s="156">
        <v>0.02</v>
      </c>
      <c r="G808" s="156">
        <v>0.06</v>
      </c>
      <c r="H808" s="156" t="s">
        <v>294</v>
      </c>
      <c r="I808" s="156">
        <v>0.02</v>
      </c>
      <c r="J808" s="156">
        <v>1</v>
      </c>
      <c r="K808" s="87">
        <v>100</v>
      </c>
      <c r="L808" s="87"/>
      <c r="M808" s="156" t="s">
        <v>294</v>
      </c>
      <c r="N808" s="156" t="s">
        <v>294</v>
      </c>
      <c r="O808" s="156">
        <v>0.3</v>
      </c>
      <c r="P808" s="156">
        <v>0.48799999999999999</v>
      </c>
      <c r="Q808" s="156">
        <v>0.246</v>
      </c>
      <c r="R808" s="156">
        <v>0.42699999999999999</v>
      </c>
      <c r="S808" s="156">
        <v>0.11700000000000001</v>
      </c>
      <c r="T808" s="156">
        <v>0.26700000000000002</v>
      </c>
      <c r="U808" s="156">
        <v>6.0000000000000001E-3</v>
      </c>
      <c r="V808" s="156">
        <v>7.0000000000000007E-2</v>
      </c>
      <c r="W808" s="156">
        <v>2.8000000000000001E-2</v>
      </c>
      <c r="X808" s="156">
        <v>0.125</v>
      </c>
      <c r="Y808" s="156" t="s">
        <v>294</v>
      </c>
      <c r="Z808" s="156" t="s">
        <v>294</v>
      </c>
      <c r="AA808" s="156">
        <v>6.0000000000000001E-3</v>
      </c>
      <c r="AB808" s="156">
        <v>7.0000000000000007E-2</v>
      </c>
    </row>
    <row r="809" spans="1:28" x14ac:dyDescent="0.25">
      <c r="A809" s="87" t="s">
        <v>2235</v>
      </c>
      <c r="B809" s="156" t="s">
        <v>294</v>
      </c>
      <c r="C809" s="156">
        <v>0.35166994106090371</v>
      </c>
      <c r="D809" s="156">
        <v>0.26522593320235754</v>
      </c>
      <c r="E809" s="156">
        <v>0.25343811394891946</v>
      </c>
      <c r="F809" s="156">
        <v>9.823182711198428E-3</v>
      </c>
      <c r="G809" s="156">
        <v>6.4833005893909626E-2</v>
      </c>
      <c r="H809" s="156" t="s">
        <v>294</v>
      </c>
      <c r="I809" s="156">
        <v>5.50098231827112E-2</v>
      </c>
      <c r="J809" s="156">
        <v>1</v>
      </c>
      <c r="K809" s="87">
        <v>509</v>
      </c>
      <c r="L809" s="87"/>
      <c r="M809" s="156" t="s">
        <v>294</v>
      </c>
      <c r="N809" s="156" t="s">
        <v>294</v>
      </c>
      <c r="O809" s="156">
        <v>0.311</v>
      </c>
      <c r="P809" s="156">
        <v>0.39400000000000002</v>
      </c>
      <c r="Q809" s="156">
        <v>0.22900000000000001</v>
      </c>
      <c r="R809" s="156">
        <v>0.30499999999999999</v>
      </c>
      <c r="S809" s="156">
        <v>0.218</v>
      </c>
      <c r="T809" s="156">
        <v>0.29299999999999998</v>
      </c>
      <c r="U809" s="156">
        <v>4.0000000000000001E-3</v>
      </c>
      <c r="V809" s="156">
        <v>2.3E-2</v>
      </c>
      <c r="W809" s="156">
        <v>4.7E-2</v>
      </c>
      <c r="X809" s="156">
        <v>0.09</v>
      </c>
      <c r="Y809" s="156" t="s">
        <v>294</v>
      </c>
      <c r="Z809" s="156" t="s">
        <v>294</v>
      </c>
      <c r="AA809" s="156">
        <v>3.7999999999999999E-2</v>
      </c>
      <c r="AB809" s="156">
        <v>7.8E-2</v>
      </c>
    </row>
    <row r="810" spans="1:28" x14ac:dyDescent="0.25">
      <c r="A810" s="87" t="s">
        <v>2236</v>
      </c>
      <c r="B810" s="156" t="s">
        <v>294</v>
      </c>
      <c r="C810" s="156">
        <v>0.42980935875216636</v>
      </c>
      <c r="D810" s="156">
        <v>0.34142114384748701</v>
      </c>
      <c r="E810" s="156">
        <v>0.14211438474870017</v>
      </c>
      <c r="F810" s="156">
        <v>6.9324090121317154E-3</v>
      </c>
      <c r="G810" s="156">
        <v>4.5060658578856154E-2</v>
      </c>
      <c r="H810" s="156" t="s">
        <v>294</v>
      </c>
      <c r="I810" s="156">
        <v>3.4662045060658578E-2</v>
      </c>
      <c r="J810" s="156">
        <v>1</v>
      </c>
      <c r="K810" s="87">
        <v>577</v>
      </c>
      <c r="L810" s="87"/>
      <c r="M810" s="156" t="s">
        <v>294</v>
      </c>
      <c r="N810" s="156" t="s">
        <v>294</v>
      </c>
      <c r="O810" s="156">
        <v>0.39</v>
      </c>
      <c r="P810" s="156">
        <v>0.47099999999999997</v>
      </c>
      <c r="Q810" s="156">
        <v>0.30399999999999999</v>
      </c>
      <c r="R810" s="156">
        <v>0.38100000000000001</v>
      </c>
      <c r="S810" s="156">
        <v>0.11600000000000001</v>
      </c>
      <c r="T810" s="156">
        <v>0.17299999999999999</v>
      </c>
      <c r="U810" s="156">
        <v>3.0000000000000001E-3</v>
      </c>
      <c r="V810" s="156">
        <v>1.7999999999999999E-2</v>
      </c>
      <c r="W810" s="156">
        <v>3.1E-2</v>
      </c>
      <c r="X810" s="156">
        <v>6.5000000000000002E-2</v>
      </c>
      <c r="Y810" s="156" t="s">
        <v>294</v>
      </c>
      <c r="Z810" s="156" t="s">
        <v>294</v>
      </c>
      <c r="AA810" s="156">
        <v>2.3E-2</v>
      </c>
      <c r="AB810" s="156">
        <v>5.2999999999999999E-2</v>
      </c>
    </row>
    <row r="811" spans="1:28" x14ac:dyDescent="0.25">
      <c r="A811" s="87" t="s">
        <v>2237</v>
      </c>
      <c r="B811" s="156" t="s">
        <v>294</v>
      </c>
      <c r="C811" s="156">
        <v>0.32673267326732675</v>
      </c>
      <c r="D811" s="156">
        <v>0.38943894389438943</v>
      </c>
      <c r="E811" s="156">
        <v>0.14851485148514851</v>
      </c>
      <c r="F811" s="156">
        <v>1.65016501650165E-2</v>
      </c>
      <c r="G811" s="156">
        <v>8.2508250825082508E-2</v>
      </c>
      <c r="H811" s="156">
        <v>3.3003300330033004E-3</v>
      </c>
      <c r="I811" s="156">
        <v>3.3003300330033E-2</v>
      </c>
      <c r="J811" s="156">
        <v>1</v>
      </c>
      <c r="K811" s="87">
        <v>303</v>
      </c>
      <c r="L811" s="87"/>
      <c r="M811" s="156" t="s">
        <v>294</v>
      </c>
      <c r="N811" s="156" t="s">
        <v>294</v>
      </c>
      <c r="O811" s="156">
        <v>0.27600000000000002</v>
      </c>
      <c r="P811" s="156">
        <v>0.38100000000000001</v>
      </c>
      <c r="Q811" s="156">
        <v>0.33600000000000002</v>
      </c>
      <c r="R811" s="156">
        <v>0.44500000000000001</v>
      </c>
      <c r="S811" s="156">
        <v>0.113</v>
      </c>
      <c r="T811" s="156">
        <v>0.193</v>
      </c>
      <c r="U811" s="156">
        <v>7.0000000000000001E-3</v>
      </c>
      <c r="V811" s="156">
        <v>3.7999999999999999E-2</v>
      </c>
      <c r="W811" s="156">
        <v>5.7000000000000002E-2</v>
      </c>
      <c r="X811" s="156">
        <v>0.11899999999999999</v>
      </c>
      <c r="Y811" s="156">
        <v>1E-3</v>
      </c>
      <c r="Z811" s="156">
        <v>1.7999999999999999E-2</v>
      </c>
      <c r="AA811" s="156">
        <v>1.7999999999999999E-2</v>
      </c>
      <c r="AB811" s="156">
        <v>0.06</v>
      </c>
    </row>
    <row r="812" spans="1:28" x14ac:dyDescent="0.25">
      <c r="A812" s="87" t="s">
        <v>2238</v>
      </c>
      <c r="B812" s="156" t="s">
        <v>294</v>
      </c>
      <c r="C812" s="156">
        <v>0.10752688172043011</v>
      </c>
      <c r="D812" s="156">
        <v>0.52956989247311825</v>
      </c>
      <c r="E812" s="156">
        <v>0.23655913978494625</v>
      </c>
      <c r="F812" s="156">
        <v>1.3440860215053764E-2</v>
      </c>
      <c r="G812" s="156">
        <v>2.9569892473118281E-2</v>
      </c>
      <c r="H812" s="156" t="s">
        <v>294</v>
      </c>
      <c r="I812" s="156">
        <v>8.3333333333333329E-2</v>
      </c>
      <c r="J812" s="156">
        <v>1</v>
      </c>
      <c r="K812" s="87">
        <v>372</v>
      </c>
      <c r="L812" s="87"/>
      <c r="M812" s="156" t="s">
        <v>294</v>
      </c>
      <c r="N812" s="156" t="s">
        <v>294</v>
      </c>
      <c r="O812" s="156">
        <v>0.08</v>
      </c>
      <c r="P812" s="156">
        <v>0.14299999999999999</v>
      </c>
      <c r="Q812" s="156">
        <v>0.47899999999999998</v>
      </c>
      <c r="R812" s="156">
        <v>0.57999999999999996</v>
      </c>
      <c r="S812" s="156">
        <v>0.19600000000000001</v>
      </c>
      <c r="T812" s="156">
        <v>0.28199999999999997</v>
      </c>
      <c r="U812" s="156">
        <v>6.0000000000000001E-3</v>
      </c>
      <c r="V812" s="156">
        <v>3.1E-2</v>
      </c>
      <c r="W812" s="156">
        <v>1.7000000000000001E-2</v>
      </c>
      <c r="X812" s="156">
        <v>5.1999999999999998E-2</v>
      </c>
      <c r="Y812" s="156" t="s">
        <v>294</v>
      </c>
      <c r="Z812" s="156" t="s">
        <v>294</v>
      </c>
      <c r="AA812" s="156">
        <v>5.8999999999999997E-2</v>
      </c>
      <c r="AB812" s="156">
        <v>0.11600000000000001</v>
      </c>
    </row>
    <row r="813" spans="1:28" x14ac:dyDescent="0.25">
      <c r="A813" s="87" t="s">
        <v>2239</v>
      </c>
      <c r="B813" s="156" t="s">
        <v>294</v>
      </c>
      <c r="C813" s="156">
        <v>0.33142857142857141</v>
      </c>
      <c r="D813" s="156">
        <v>0.33714285714285713</v>
      </c>
      <c r="E813" s="156">
        <v>0.11428571428571428</v>
      </c>
      <c r="F813" s="156">
        <v>1.1428571428571429E-2</v>
      </c>
      <c r="G813" s="156">
        <v>0.14857142857142858</v>
      </c>
      <c r="H813" s="156" t="s">
        <v>294</v>
      </c>
      <c r="I813" s="156">
        <v>5.7142857142857141E-2</v>
      </c>
      <c r="J813" s="156">
        <v>1</v>
      </c>
      <c r="K813" s="87">
        <v>175</v>
      </c>
      <c r="L813" s="87"/>
      <c r="M813" s="156" t="s">
        <v>294</v>
      </c>
      <c r="N813" s="156" t="s">
        <v>294</v>
      </c>
      <c r="O813" s="156">
        <v>0.26600000000000001</v>
      </c>
      <c r="P813" s="156">
        <v>0.40400000000000003</v>
      </c>
      <c r="Q813" s="156">
        <v>0.27100000000000002</v>
      </c>
      <c r="R813" s="156">
        <v>0.41</v>
      </c>
      <c r="S813" s="156">
        <v>7.4999999999999997E-2</v>
      </c>
      <c r="T813" s="156">
        <v>0.17</v>
      </c>
      <c r="U813" s="156">
        <v>3.0000000000000001E-3</v>
      </c>
      <c r="V813" s="156">
        <v>4.1000000000000002E-2</v>
      </c>
      <c r="W813" s="156">
        <v>0.10299999999999999</v>
      </c>
      <c r="X813" s="156">
        <v>0.20899999999999999</v>
      </c>
      <c r="Y813" s="156" t="s">
        <v>294</v>
      </c>
      <c r="Z813" s="156" t="s">
        <v>294</v>
      </c>
      <c r="AA813" s="156">
        <v>3.1E-2</v>
      </c>
      <c r="AB813" s="156">
        <v>0.10199999999999999</v>
      </c>
    </row>
    <row r="814" spans="1:28" x14ac:dyDescent="0.25">
      <c r="A814" s="87" t="s">
        <v>2240</v>
      </c>
      <c r="B814" s="156" t="s">
        <v>294</v>
      </c>
      <c r="C814" s="156">
        <v>0.24884792626728111</v>
      </c>
      <c r="D814" s="156">
        <v>0.32626728110599079</v>
      </c>
      <c r="E814" s="156">
        <v>0.17327188940092167</v>
      </c>
      <c r="F814" s="156">
        <v>1.6589861751152075E-2</v>
      </c>
      <c r="G814" s="156">
        <v>0.19447004608294932</v>
      </c>
      <c r="H814" s="156">
        <v>1.8433179723502304E-3</v>
      </c>
      <c r="I814" s="156">
        <v>3.870967741935484E-2</v>
      </c>
      <c r="J814" s="156">
        <v>1.0000000000000002</v>
      </c>
      <c r="K814" s="87">
        <v>1085</v>
      </c>
      <c r="L814" s="87"/>
      <c r="M814" s="156" t="s">
        <v>294</v>
      </c>
      <c r="N814" s="156" t="s">
        <v>294</v>
      </c>
      <c r="O814" s="156">
        <v>0.224</v>
      </c>
      <c r="P814" s="156">
        <v>0.27500000000000002</v>
      </c>
      <c r="Q814" s="156">
        <v>0.29899999999999999</v>
      </c>
      <c r="R814" s="156">
        <v>0.35499999999999998</v>
      </c>
      <c r="S814" s="156">
        <v>0.152</v>
      </c>
      <c r="T814" s="156">
        <v>0.19700000000000001</v>
      </c>
      <c r="U814" s="156">
        <v>1.0999999999999999E-2</v>
      </c>
      <c r="V814" s="156">
        <v>2.5999999999999999E-2</v>
      </c>
      <c r="W814" s="156">
        <v>0.17199999999999999</v>
      </c>
      <c r="X814" s="156">
        <v>0.219</v>
      </c>
      <c r="Y814" s="156">
        <v>1E-3</v>
      </c>
      <c r="Z814" s="156">
        <v>7.0000000000000001E-3</v>
      </c>
      <c r="AA814" s="156">
        <v>2.9000000000000001E-2</v>
      </c>
      <c r="AB814" s="156">
        <v>5.1999999999999998E-2</v>
      </c>
    </row>
    <row r="815" spans="1:28" x14ac:dyDescent="0.25">
      <c r="A815" s="87" t="s">
        <v>2241</v>
      </c>
      <c r="B815" s="156" t="s">
        <v>294</v>
      </c>
      <c r="C815" s="156">
        <v>2.734375E-2</v>
      </c>
      <c r="D815" s="156">
        <v>0.2109375</v>
      </c>
      <c r="E815" s="156">
        <v>0.16796875</v>
      </c>
      <c r="F815" s="156">
        <v>7.8125E-2</v>
      </c>
      <c r="G815" s="156">
        <v>0.4609375</v>
      </c>
      <c r="H815" s="156">
        <v>3.90625E-3</v>
      </c>
      <c r="I815" s="156">
        <v>5.078125E-2</v>
      </c>
      <c r="J815" s="156">
        <v>1</v>
      </c>
      <c r="K815" s="87">
        <v>256</v>
      </c>
      <c r="L815" s="87"/>
      <c r="M815" s="156" t="s">
        <v>294</v>
      </c>
      <c r="N815" s="156" t="s">
        <v>294</v>
      </c>
      <c r="O815" s="156">
        <v>1.2999999999999999E-2</v>
      </c>
      <c r="P815" s="156">
        <v>5.5E-2</v>
      </c>
      <c r="Q815" s="156">
        <v>0.16500000000000001</v>
      </c>
      <c r="R815" s="156">
        <v>0.26500000000000001</v>
      </c>
      <c r="S815" s="156">
        <v>0.127</v>
      </c>
      <c r="T815" s="156">
        <v>0.219</v>
      </c>
      <c r="U815" s="156">
        <v>5.0999999999999997E-2</v>
      </c>
      <c r="V815" s="156">
        <v>0.11799999999999999</v>
      </c>
      <c r="W815" s="156">
        <v>0.40100000000000002</v>
      </c>
      <c r="X815" s="156">
        <v>0.52200000000000002</v>
      </c>
      <c r="Y815" s="156">
        <v>1E-3</v>
      </c>
      <c r="Z815" s="156">
        <v>2.1999999999999999E-2</v>
      </c>
      <c r="AA815" s="156">
        <v>0.03</v>
      </c>
      <c r="AB815" s="156">
        <v>8.5000000000000006E-2</v>
      </c>
    </row>
    <row r="816" spans="1:28" x14ac:dyDescent="0.25">
      <c r="A816" s="87" t="s">
        <v>2242</v>
      </c>
      <c r="B816" s="156" t="s">
        <v>294</v>
      </c>
      <c r="C816" s="156">
        <v>0.19637462235649547</v>
      </c>
      <c r="D816" s="156">
        <v>0.42900302114803623</v>
      </c>
      <c r="E816" s="156">
        <v>0.11480362537764351</v>
      </c>
      <c r="F816" s="156">
        <v>2.7190332326283987E-2</v>
      </c>
      <c r="G816" s="156">
        <v>0.15105740181268881</v>
      </c>
      <c r="H816" s="156" t="s">
        <v>294</v>
      </c>
      <c r="I816" s="156">
        <v>8.1570996978851965E-2</v>
      </c>
      <c r="J816" s="156">
        <v>1</v>
      </c>
      <c r="K816" s="87">
        <v>331</v>
      </c>
      <c r="L816" s="87"/>
      <c r="M816" s="156" t="s">
        <v>294</v>
      </c>
      <c r="N816" s="156" t="s">
        <v>294</v>
      </c>
      <c r="O816" s="156">
        <v>0.157</v>
      </c>
      <c r="P816" s="156">
        <v>0.24299999999999999</v>
      </c>
      <c r="Q816" s="156">
        <v>0.377</v>
      </c>
      <c r="R816" s="156">
        <v>0.48299999999999998</v>
      </c>
      <c r="S816" s="156">
        <v>8.5000000000000006E-2</v>
      </c>
      <c r="T816" s="156">
        <v>0.154</v>
      </c>
      <c r="U816" s="156">
        <v>1.4E-2</v>
      </c>
      <c r="V816" s="156">
        <v>5.0999999999999997E-2</v>
      </c>
      <c r="W816" s="156">
        <v>0.11600000000000001</v>
      </c>
      <c r="X816" s="156">
        <v>0.19400000000000001</v>
      </c>
      <c r="Y816" s="156" t="s">
        <v>294</v>
      </c>
      <c r="Z816" s="156" t="s">
        <v>294</v>
      </c>
      <c r="AA816" s="156">
        <v>5.7000000000000002E-2</v>
      </c>
      <c r="AB816" s="156">
        <v>0.11600000000000001</v>
      </c>
    </row>
    <row r="817" spans="1:28" x14ac:dyDescent="0.25">
      <c r="A817" s="87" t="s">
        <v>2243</v>
      </c>
      <c r="B817" s="156" t="s">
        <v>294</v>
      </c>
      <c r="C817" s="156">
        <v>0.13274336283185842</v>
      </c>
      <c r="D817" s="156">
        <v>0.30088495575221241</v>
      </c>
      <c r="E817" s="156">
        <v>0.10619469026548672</v>
      </c>
      <c r="F817" s="156">
        <v>9.7345132743362831E-2</v>
      </c>
      <c r="G817" s="156">
        <v>0.32743362831858408</v>
      </c>
      <c r="H817" s="156" t="s">
        <v>294</v>
      </c>
      <c r="I817" s="156">
        <v>3.5398230088495575E-2</v>
      </c>
      <c r="J817" s="156">
        <v>1</v>
      </c>
      <c r="K817" s="87">
        <v>113</v>
      </c>
      <c r="L817" s="87"/>
      <c r="M817" s="156" t="s">
        <v>294</v>
      </c>
      <c r="N817" s="156" t="s">
        <v>294</v>
      </c>
      <c r="O817" s="156">
        <v>8.2000000000000003E-2</v>
      </c>
      <c r="P817" s="156">
        <v>0.20799999999999999</v>
      </c>
      <c r="Q817" s="156">
        <v>0.224</v>
      </c>
      <c r="R817" s="156">
        <v>0.39100000000000001</v>
      </c>
      <c r="S817" s="156">
        <v>6.2E-2</v>
      </c>
      <c r="T817" s="156">
        <v>0.17599999999999999</v>
      </c>
      <c r="U817" s="156">
        <v>5.5E-2</v>
      </c>
      <c r="V817" s="156">
        <v>0.16600000000000001</v>
      </c>
      <c r="W817" s="156">
        <v>0.248</v>
      </c>
      <c r="X817" s="156">
        <v>0.41799999999999998</v>
      </c>
      <c r="Y817" s="156" t="s">
        <v>294</v>
      </c>
      <c r="Z817" s="156" t="s">
        <v>294</v>
      </c>
      <c r="AA817" s="156">
        <v>1.4E-2</v>
      </c>
      <c r="AB817" s="156">
        <v>8.6999999999999994E-2</v>
      </c>
    </row>
    <row r="818" spans="1:28" x14ac:dyDescent="0.25">
      <c r="A818" s="87" t="s">
        <v>2244</v>
      </c>
      <c r="B818" s="156" t="s">
        <v>294</v>
      </c>
      <c r="C818" s="156">
        <v>5.2980132450331126E-2</v>
      </c>
      <c r="D818" s="156">
        <v>0.30132450331125826</v>
      </c>
      <c r="E818" s="156">
        <v>0.22185430463576158</v>
      </c>
      <c r="F818" s="156">
        <v>9.9337748344370865E-3</v>
      </c>
      <c r="G818" s="156">
        <v>0.3741721854304636</v>
      </c>
      <c r="H818" s="156">
        <v>3.3112582781456954E-3</v>
      </c>
      <c r="I818" s="156">
        <v>3.6423841059602648E-2</v>
      </c>
      <c r="J818" s="156">
        <v>1</v>
      </c>
      <c r="K818" s="87">
        <v>302</v>
      </c>
      <c r="L818" s="87"/>
      <c r="M818" s="156" t="s">
        <v>294</v>
      </c>
      <c r="N818" s="156" t="s">
        <v>294</v>
      </c>
      <c r="O818" s="156">
        <v>3.3000000000000002E-2</v>
      </c>
      <c r="P818" s="156">
        <v>8.4000000000000005E-2</v>
      </c>
      <c r="Q818" s="156">
        <v>0.252</v>
      </c>
      <c r="R818" s="156">
        <v>0.35499999999999998</v>
      </c>
      <c r="S818" s="156">
        <v>0.17899999999999999</v>
      </c>
      <c r="T818" s="156">
        <v>0.27200000000000002</v>
      </c>
      <c r="U818" s="156">
        <v>3.0000000000000001E-3</v>
      </c>
      <c r="V818" s="156">
        <v>2.9000000000000001E-2</v>
      </c>
      <c r="W818" s="156">
        <v>0.32100000000000001</v>
      </c>
      <c r="X818" s="156">
        <v>0.43</v>
      </c>
      <c r="Y818" s="156">
        <v>1E-3</v>
      </c>
      <c r="Z818" s="156">
        <v>1.9E-2</v>
      </c>
      <c r="AA818" s="156">
        <v>0.02</v>
      </c>
      <c r="AB818" s="156">
        <v>6.4000000000000001E-2</v>
      </c>
    </row>
    <row r="819" spans="1:28" x14ac:dyDescent="0.25">
      <c r="A819" s="87" t="s">
        <v>2245</v>
      </c>
      <c r="B819" s="156" t="s">
        <v>294</v>
      </c>
      <c r="C819" s="156">
        <v>0.29985401459854016</v>
      </c>
      <c r="D819" s="156">
        <v>0.21722627737226277</v>
      </c>
      <c r="E819" s="156">
        <v>0.11678832116788321</v>
      </c>
      <c r="F819" s="156">
        <v>2.7153284671532846E-2</v>
      </c>
      <c r="G819" s="156">
        <v>0.3018978102189781</v>
      </c>
      <c r="H819" s="156">
        <v>2.6277372262773721E-3</v>
      </c>
      <c r="I819" s="156">
        <v>3.4452554744525549E-2</v>
      </c>
      <c r="J819" s="156">
        <v>1</v>
      </c>
      <c r="K819" s="87">
        <v>3425</v>
      </c>
      <c r="L819" s="87"/>
      <c r="M819" s="156" t="s">
        <v>294</v>
      </c>
      <c r="N819" s="156" t="s">
        <v>294</v>
      </c>
      <c r="O819" s="156">
        <v>0.28499999999999998</v>
      </c>
      <c r="P819" s="156">
        <v>0.315</v>
      </c>
      <c r="Q819" s="156">
        <v>0.20399999999999999</v>
      </c>
      <c r="R819" s="156">
        <v>0.23100000000000001</v>
      </c>
      <c r="S819" s="156">
        <v>0.106</v>
      </c>
      <c r="T819" s="156">
        <v>0.128</v>
      </c>
      <c r="U819" s="156">
        <v>2.1999999999999999E-2</v>
      </c>
      <c r="V819" s="156">
        <v>3.3000000000000002E-2</v>
      </c>
      <c r="W819" s="156">
        <v>0.28699999999999998</v>
      </c>
      <c r="X819" s="156">
        <v>0.317</v>
      </c>
      <c r="Y819" s="156">
        <v>1E-3</v>
      </c>
      <c r="Z819" s="156">
        <v>5.0000000000000001E-3</v>
      </c>
      <c r="AA819" s="156">
        <v>2.9000000000000001E-2</v>
      </c>
      <c r="AB819" s="156">
        <v>4.1000000000000002E-2</v>
      </c>
    </row>
    <row r="820" spans="1:28" x14ac:dyDescent="0.25">
      <c r="A820" s="87" t="s">
        <v>2246</v>
      </c>
      <c r="B820" s="156" t="s">
        <v>294</v>
      </c>
      <c r="C820" s="156">
        <v>0.55263157894736847</v>
      </c>
      <c r="D820" s="156">
        <v>0.28947368421052633</v>
      </c>
      <c r="E820" s="156">
        <v>5.2631578947368418E-2</v>
      </c>
      <c r="F820" s="156" t="s">
        <v>294</v>
      </c>
      <c r="G820" s="156">
        <v>5.2631578947368418E-2</v>
      </c>
      <c r="H820" s="156" t="s">
        <v>294</v>
      </c>
      <c r="I820" s="156">
        <v>5.2631578947368418E-2</v>
      </c>
      <c r="J820" s="156">
        <v>1</v>
      </c>
      <c r="K820" s="87">
        <v>38</v>
      </c>
      <c r="L820" s="87"/>
      <c r="M820" s="156" t="s">
        <v>294</v>
      </c>
      <c r="N820" s="156" t="s">
        <v>294</v>
      </c>
      <c r="O820" s="156">
        <v>0.39700000000000002</v>
      </c>
      <c r="P820" s="156">
        <v>0.69899999999999995</v>
      </c>
      <c r="Q820" s="156">
        <v>0.17</v>
      </c>
      <c r="R820" s="156">
        <v>0.44800000000000001</v>
      </c>
      <c r="S820" s="156">
        <v>1.4999999999999999E-2</v>
      </c>
      <c r="T820" s="156">
        <v>0.17299999999999999</v>
      </c>
      <c r="U820" s="156" t="s">
        <v>294</v>
      </c>
      <c r="V820" s="156" t="s">
        <v>294</v>
      </c>
      <c r="W820" s="156">
        <v>1.4999999999999999E-2</v>
      </c>
      <c r="X820" s="156">
        <v>0.17299999999999999</v>
      </c>
      <c r="Y820" s="156" t="s">
        <v>294</v>
      </c>
      <c r="Z820" s="156" t="s">
        <v>294</v>
      </c>
      <c r="AA820" s="156">
        <v>1.4999999999999999E-2</v>
      </c>
      <c r="AB820" s="156">
        <v>0.17299999999999999</v>
      </c>
    </row>
    <row r="821" spans="1:28" x14ac:dyDescent="0.25">
      <c r="A821" s="87" t="s">
        <v>2247</v>
      </c>
      <c r="B821" s="156" t="s">
        <v>294</v>
      </c>
      <c r="C821" s="156">
        <v>0.49645846748229233</v>
      </c>
      <c r="D821" s="156">
        <v>0.30972311654861556</v>
      </c>
      <c r="E821" s="156">
        <v>5.7308435286542177E-2</v>
      </c>
      <c r="F821" s="156">
        <v>5.1513200257566E-3</v>
      </c>
      <c r="G821" s="156">
        <v>1.80296200901481E-2</v>
      </c>
      <c r="H821" s="156" t="s">
        <v>294</v>
      </c>
      <c r="I821" s="156">
        <v>0.11332904056664521</v>
      </c>
      <c r="J821" s="156">
        <v>0.99999999999999989</v>
      </c>
      <c r="K821" s="87">
        <v>1553</v>
      </c>
      <c r="L821" s="87"/>
      <c r="M821" s="156" t="s">
        <v>294</v>
      </c>
      <c r="N821" s="156" t="s">
        <v>294</v>
      </c>
      <c r="O821" s="156">
        <v>0.47199999999999998</v>
      </c>
      <c r="P821" s="156">
        <v>0.52100000000000002</v>
      </c>
      <c r="Q821" s="156">
        <v>0.28699999999999998</v>
      </c>
      <c r="R821" s="156">
        <v>0.33300000000000002</v>
      </c>
      <c r="S821" s="156">
        <v>4.7E-2</v>
      </c>
      <c r="T821" s="156">
        <v>7.0000000000000007E-2</v>
      </c>
      <c r="U821" s="156">
        <v>3.0000000000000001E-3</v>
      </c>
      <c r="V821" s="156">
        <v>0.01</v>
      </c>
      <c r="W821" s="156">
        <v>1.2999999999999999E-2</v>
      </c>
      <c r="X821" s="156">
        <v>2.5999999999999999E-2</v>
      </c>
      <c r="Y821" s="156" t="s">
        <v>294</v>
      </c>
      <c r="Z821" s="156" t="s">
        <v>294</v>
      </c>
      <c r="AA821" s="156">
        <v>9.9000000000000005E-2</v>
      </c>
      <c r="AB821" s="156">
        <v>0.13</v>
      </c>
    </row>
    <row r="822" spans="1:28" x14ac:dyDescent="0.25">
      <c r="A822" s="87" t="s">
        <v>2248</v>
      </c>
      <c r="B822" s="156" t="s">
        <v>294</v>
      </c>
      <c r="C822" s="156">
        <v>3.4129692832764505E-3</v>
      </c>
      <c r="D822" s="156">
        <v>0.3651877133105802</v>
      </c>
      <c r="E822" s="156">
        <v>0.22525597269624573</v>
      </c>
      <c r="F822" s="156">
        <v>5.1194539249146756E-2</v>
      </c>
      <c r="G822" s="156">
        <v>0.32423208191126279</v>
      </c>
      <c r="H822" s="156">
        <v>3.4129692832764505E-3</v>
      </c>
      <c r="I822" s="156">
        <v>2.7303754266211604E-2</v>
      </c>
      <c r="J822" s="156">
        <v>1</v>
      </c>
      <c r="K822" s="87">
        <v>293</v>
      </c>
      <c r="L822" s="87"/>
      <c r="M822" s="156" t="s">
        <v>294</v>
      </c>
      <c r="N822" s="156" t="s">
        <v>294</v>
      </c>
      <c r="O822" s="156">
        <v>1E-3</v>
      </c>
      <c r="P822" s="156">
        <v>1.9E-2</v>
      </c>
      <c r="Q822" s="156">
        <v>0.312</v>
      </c>
      <c r="R822" s="156">
        <v>0.42199999999999999</v>
      </c>
      <c r="S822" s="156">
        <v>0.18099999999999999</v>
      </c>
      <c r="T822" s="156">
        <v>0.27600000000000002</v>
      </c>
      <c r="U822" s="156">
        <v>3.1E-2</v>
      </c>
      <c r="V822" s="156">
        <v>8.3000000000000004E-2</v>
      </c>
      <c r="W822" s="156">
        <v>0.27300000000000002</v>
      </c>
      <c r="X822" s="156">
        <v>0.38</v>
      </c>
      <c r="Y822" s="156">
        <v>1E-3</v>
      </c>
      <c r="Z822" s="156">
        <v>1.9E-2</v>
      </c>
      <c r="AA822" s="156">
        <v>1.4E-2</v>
      </c>
      <c r="AB822" s="156">
        <v>5.2999999999999999E-2</v>
      </c>
    </row>
    <row r="823" spans="1:28" x14ac:dyDescent="0.25">
      <c r="A823" s="87" t="s">
        <v>2249</v>
      </c>
      <c r="B823" s="156" t="s">
        <v>294</v>
      </c>
      <c r="C823" s="156">
        <v>0.17791411042944785</v>
      </c>
      <c r="D823" s="156">
        <v>0.21472392638036811</v>
      </c>
      <c r="E823" s="156">
        <v>0.25766871165644173</v>
      </c>
      <c r="F823" s="156">
        <v>3.0674846625766871E-2</v>
      </c>
      <c r="G823" s="156">
        <v>0.25766871165644173</v>
      </c>
      <c r="H823" s="156" t="s">
        <v>294</v>
      </c>
      <c r="I823" s="156">
        <v>6.1349693251533742E-2</v>
      </c>
      <c r="J823" s="156">
        <v>1.0000000000000002</v>
      </c>
      <c r="K823" s="87">
        <v>163</v>
      </c>
      <c r="L823" s="87"/>
      <c r="M823" s="156" t="s">
        <v>294</v>
      </c>
      <c r="N823" s="156" t="s">
        <v>294</v>
      </c>
      <c r="O823" s="156">
        <v>0.127</v>
      </c>
      <c r="P823" s="156">
        <v>0.24399999999999999</v>
      </c>
      <c r="Q823" s="156">
        <v>0.159</v>
      </c>
      <c r="R823" s="156">
        <v>0.28399999999999997</v>
      </c>
      <c r="S823" s="156">
        <v>0.19700000000000001</v>
      </c>
      <c r="T823" s="156">
        <v>0.33</v>
      </c>
      <c r="U823" s="156">
        <v>1.2999999999999999E-2</v>
      </c>
      <c r="V823" s="156">
        <v>7.0000000000000007E-2</v>
      </c>
      <c r="W823" s="156">
        <v>0.19700000000000001</v>
      </c>
      <c r="X823" s="156">
        <v>0.33</v>
      </c>
      <c r="Y823" s="156" t="s">
        <v>294</v>
      </c>
      <c r="Z823" s="156" t="s">
        <v>294</v>
      </c>
      <c r="AA823" s="156">
        <v>3.4000000000000002E-2</v>
      </c>
      <c r="AB823" s="156">
        <v>0.109</v>
      </c>
    </row>
    <row r="824" spans="1:28" x14ac:dyDescent="0.25">
      <c r="A824" s="87" t="s">
        <v>2250</v>
      </c>
      <c r="B824" s="156" t="s">
        <v>294</v>
      </c>
      <c r="C824" s="156">
        <v>0.10845986984815618</v>
      </c>
      <c r="D824" s="156">
        <v>0.34924078091106292</v>
      </c>
      <c r="E824" s="156">
        <v>0.1475054229934924</v>
      </c>
      <c r="F824" s="156">
        <v>3.0368763557483729E-2</v>
      </c>
      <c r="G824" s="156">
        <v>0.33188720173535791</v>
      </c>
      <c r="H824" s="156" t="s">
        <v>294</v>
      </c>
      <c r="I824" s="156">
        <v>3.2537960954446853E-2</v>
      </c>
      <c r="J824" s="156">
        <v>1</v>
      </c>
      <c r="K824" s="87">
        <v>461</v>
      </c>
      <c r="L824" s="87"/>
      <c r="M824" s="156" t="s">
        <v>294</v>
      </c>
      <c r="N824" s="156" t="s">
        <v>294</v>
      </c>
      <c r="O824" s="156">
        <v>8.3000000000000004E-2</v>
      </c>
      <c r="P824" s="156">
        <v>0.14000000000000001</v>
      </c>
      <c r="Q824" s="156">
        <v>0.307</v>
      </c>
      <c r="R824" s="156">
        <v>0.39400000000000002</v>
      </c>
      <c r="S824" s="156">
        <v>0.11799999999999999</v>
      </c>
      <c r="T824" s="156">
        <v>0.183</v>
      </c>
      <c r="U824" s="156">
        <v>1.7999999999999999E-2</v>
      </c>
      <c r="V824" s="156">
        <v>0.05</v>
      </c>
      <c r="W824" s="156">
        <v>0.28999999999999998</v>
      </c>
      <c r="X824" s="156">
        <v>0.376</v>
      </c>
      <c r="Y824" s="156" t="s">
        <v>294</v>
      </c>
      <c r="Z824" s="156" t="s">
        <v>294</v>
      </c>
      <c r="AA824" s="156">
        <v>0.02</v>
      </c>
      <c r="AB824" s="156">
        <v>5.2999999999999999E-2</v>
      </c>
    </row>
    <row r="825" spans="1:28" x14ac:dyDescent="0.25">
      <c r="A825" s="87" t="s">
        <v>2251</v>
      </c>
      <c r="B825" s="156" t="s">
        <v>294</v>
      </c>
      <c r="C825" s="156">
        <v>0.21412300683371299</v>
      </c>
      <c r="D825" s="156">
        <v>0.35383447228549736</v>
      </c>
      <c r="E825" s="156">
        <v>0.15413819286256644</v>
      </c>
      <c r="F825" s="156">
        <v>2.1260440394836749E-2</v>
      </c>
      <c r="G825" s="156">
        <v>0.19362186788154898</v>
      </c>
      <c r="H825" s="156">
        <v>2.2779043280182231E-3</v>
      </c>
      <c r="I825" s="156">
        <v>6.0744115413819286E-2</v>
      </c>
      <c r="J825" s="156">
        <v>1</v>
      </c>
      <c r="K825" s="87">
        <v>1317</v>
      </c>
      <c r="L825" s="87"/>
      <c r="M825" s="156" t="s">
        <v>294</v>
      </c>
      <c r="N825" s="156" t="s">
        <v>294</v>
      </c>
      <c r="O825" s="156">
        <v>0.193</v>
      </c>
      <c r="P825" s="156">
        <v>0.23699999999999999</v>
      </c>
      <c r="Q825" s="156">
        <v>0.32800000000000001</v>
      </c>
      <c r="R825" s="156">
        <v>0.38</v>
      </c>
      <c r="S825" s="156">
        <v>0.13600000000000001</v>
      </c>
      <c r="T825" s="156">
        <v>0.17499999999999999</v>
      </c>
      <c r="U825" s="156">
        <v>1.4999999999999999E-2</v>
      </c>
      <c r="V825" s="156">
        <v>3.1E-2</v>
      </c>
      <c r="W825" s="156">
        <v>0.17299999999999999</v>
      </c>
      <c r="X825" s="156">
        <v>0.216</v>
      </c>
      <c r="Y825" s="156">
        <v>1E-3</v>
      </c>
      <c r="Z825" s="156">
        <v>7.0000000000000001E-3</v>
      </c>
      <c r="AA825" s="156">
        <v>4.9000000000000002E-2</v>
      </c>
      <c r="AB825" s="156">
        <v>7.4999999999999997E-2</v>
      </c>
    </row>
    <row r="826" spans="1:28" x14ac:dyDescent="0.25">
      <c r="A826" s="87" t="s">
        <v>2252</v>
      </c>
      <c r="B826" s="156" t="s">
        <v>294</v>
      </c>
      <c r="C826" s="156">
        <v>0.38084378563283922</v>
      </c>
      <c r="D826" s="156">
        <v>0.19270239452679588</v>
      </c>
      <c r="E826" s="156">
        <v>7.7537058152793617E-2</v>
      </c>
      <c r="F826" s="156">
        <v>0.1459521094640821</v>
      </c>
      <c r="G826" s="156">
        <v>0.14823261117445838</v>
      </c>
      <c r="H826" s="156" t="s">
        <v>294</v>
      </c>
      <c r="I826" s="156">
        <v>5.4732041049030788E-2</v>
      </c>
      <c r="J826" s="156">
        <v>1</v>
      </c>
      <c r="K826" s="87">
        <v>877</v>
      </c>
      <c r="L826" s="87"/>
      <c r="M826" s="156" t="s">
        <v>294</v>
      </c>
      <c r="N826" s="156" t="s">
        <v>294</v>
      </c>
      <c r="O826" s="156">
        <v>0.34899999999999998</v>
      </c>
      <c r="P826" s="156">
        <v>0.41299999999999998</v>
      </c>
      <c r="Q826" s="156">
        <v>0.16800000000000001</v>
      </c>
      <c r="R826" s="156">
        <v>0.22</v>
      </c>
      <c r="S826" s="156">
        <v>6.2E-2</v>
      </c>
      <c r="T826" s="156">
        <v>9.7000000000000003E-2</v>
      </c>
      <c r="U826" s="156">
        <v>0.124</v>
      </c>
      <c r="V826" s="156">
        <v>0.17100000000000001</v>
      </c>
      <c r="W826" s="156">
        <v>0.126</v>
      </c>
      <c r="X826" s="156">
        <v>0.17299999999999999</v>
      </c>
      <c r="Y826" s="156" t="s">
        <v>294</v>
      </c>
      <c r="Z826" s="156" t="s">
        <v>294</v>
      </c>
      <c r="AA826" s="156">
        <v>4.2000000000000003E-2</v>
      </c>
      <c r="AB826" s="156">
        <v>7.1999999999999995E-2</v>
      </c>
    </row>
    <row r="827" spans="1:28" x14ac:dyDescent="0.25">
      <c r="A827" s="87" t="s">
        <v>2253</v>
      </c>
      <c r="B827" s="156" t="s">
        <v>294</v>
      </c>
      <c r="C827" s="156">
        <v>0.14606741573033707</v>
      </c>
      <c r="D827" s="156">
        <v>0.3146067415730337</v>
      </c>
      <c r="E827" s="156">
        <v>0.25842696629213485</v>
      </c>
      <c r="F827" s="156">
        <v>4.49438202247191E-2</v>
      </c>
      <c r="G827" s="156">
        <v>0.21348314606741572</v>
      </c>
      <c r="H827" s="156" t="s">
        <v>294</v>
      </c>
      <c r="I827" s="156">
        <v>2.247191011235955E-2</v>
      </c>
      <c r="J827" s="156">
        <v>1</v>
      </c>
      <c r="K827" s="87">
        <v>89</v>
      </c>
      <c r="L827" s="87"/>
      <c r="M827" s="156" t="s">
        <v>294</v>
      </c>
      <c r="N827" s="156" t="s">
        <v>294</v>
      </c>
      <c r="O827" s="156">
        <v>8.6999999999999994E-2</v>
      </c>
      <c r="P827" s="156">
        <v>0.23400000000000001</v>
      </c>
      <c r="Q827" s="156">
        <v>0.22800000000000001</v>
      </c>
      <c r="R827" s="156">
        <v>0.41699999999999998</v>
      </c>
      <c r="S827" s="156">
        <v>0.17899999999999999</v>
      </c>
      <c r="T827" s="156">
        <v>0.35799999999999998</v>
      </c>
      <c r="U827" s="156">
        <v>1.7999999999999999E-2</v>
      </c>
      <c r="V827" s="156">
        <v>0.11</v>
      </c>
      <c r="W827" s="156">
        <v>0.14099999999999999</v>
      </c>
      <c r="X827" s="156">
        <v>0.31</v>
      </c>
      <c r="Y827" s="156" t="s">
        <v>294</v>
      </c>
      <c r="Z827" s="156" t="s">
        <v>294</v>
      </c>
      <c r="AA827" s="156">
        <v>6.0000000000000001E-3</v>
      </c>
      <c r="AB827" s="156">
        <v>7.8E-2</v>
      </c>
    </row>
    <row r="828" spans="1:28" x14ac:dyDescent="0.25">
      <c r="A828" s="87" t="s">
        <v>2254</v>
      </c>
      <c r="B828" s="156" t="s">
        <v>294</v>
      </c>
      <c r="C828" s="156" t="s">
        <v>294</v>
      </c>
      <c r="D828" s="156">
        <v>0.42799999999999999</v>
      </c>
      <c r="E828" s="156">
        <v>0.312</v>
      </c>
      <c r="F828" s="156">
        <v>0.04</v>
      </c>
      <c r="G828" s="156">
        <v>0.17199999999999999</v>
      </c>
      <c r="H828" s="156" t="s">
        <v>294</v>
      </c>
      <c r="I828" s="156">
        <v>4.8000000000000001E-2</v>
      </c>
      <c r="J828" s="156">
        <v>1</v>
      </c>
      <c r="K828" s="87">
        <v>250</v>
      </c>
      <c r="L828" s="87"/>
      <c r="M828" s="156" t="s">
        <v>294</v>
      </c>
      <c r="N828" s="156" t="s">
        <v>294</v>
      </c>
      <c r="O828" s="156" t="s">
        <v>294</v>
      </c>
      <c r="P828" s="156" t="s">
        <v>294</v>
      </c>
      <c r="Q828" s="156">
        <v>0.36799999999999999</v>
      </c>
      <c r="R828" s="156">
        <v>0.49</v>
      </c>
      <c r="S828" s="156">
        <v>0.25800000000000001</v>
      </c>
      <c r="T828" s="156">
        <v>0.372</v>
      </c>
      <c r="U828" s="156">
        <v>2.1999999999999999E-2</v>
      </c>
      <c r="V828" s="156">
        <v>7.1999999999999995E-2</v>
      </c>
      <c r="W828" s="156">
        <v>0.13</v>
      </c>
      <c r="X828" s="156">
        <v>0.224</v>
      </c>
      <c r="Y828" s="156" t="s">
        <v>294</v>
      </c>
      <c r="Z828" s="156" t="s">
        <v>294</v>
      </c>
      <c r="AA828" s="156">
        <v>2.8000000000000001E-2</v>
      </c>
      <c r="AB828" s="156">
        <v>8.2000000000000003E-2</v>
      </c>
    </row>
    <row r="829" spans="1:28" x14ac:dyDescent="0.25">
      <c r="A829" s="87" t="s">
        <v>2255</v>
      </c>
      <c r="B829" s="156" t="s">
        <v>294</v>
      </c>
      <c r="C829" s="156">
        <v>7.874015748031496E-2</v>
      </c>
      <c r="D829" s="156">
        <v>0.43307086614173229</v>
      </c>
      <c r="E829" s="156">
        <v>0.1889763779527559</v>
      </c>
      <c r="F829" s="156">
        <v>3.937007874015748E-2</v>
      </c>
      <c r="G829" s="156">
        <v>0.20472440944881889</v>
      </c>
      <c r="H829" s="156">
        <v>7.874015748031496E-3</v>
      </c>
      <c r="I829" s="156">
        <v>4.7244094488188976E-2</v>
      </c>
      <c r="J829" s="156">
        <v>1</v>
      </c>
      <c r="K829" s="87">
        <v>127</v>
      </c>
      <c r="L829" s="87"/>
      <c r="M829" s="156" t="s">
        <v>294</v>
      </c>
      <c r="N829" s="156" t="s">
        <v>294</v>
      </c>
      <c r="O829" s="156">
        <v>4.2999999999999997E-2</v>
      </c>
      <c r="P829" s="156">
        <v>0.13900000000000001</v>
      </c>
      <c r="Q829" s="156">
        <v>0.35</v>
      </c>
      <c r="R829" s="156">
        <v>0.52</v>
      </c>
      <c r="S829" s="156">
        <v>0.13</v>
      </c>
      <c r="T829" s="156">
        <v>0.26600000000000001</v>
      </c>
      <c r="U829" s="156">
        <v>1.7000000000000001E-2</v>
      </c>
      <c r="V829" s="156">
        <v>8.8999999999999996E-2</v>
      </c>
      <c r="W829" s="156">
        <v>0.14399999999999999</v>
      </c>
      <c r="X829" s="156">
        <v>0.28299999999999997</v>
      </c>
      <c r="Y829" s="156">
        <v>1E-3</v>
      </c>
      <c r="Z829" s="156">
        <v>4.2999999999999997E-2</v>
      </c>
      <c r="AA829" s="156">
        <v>2.1999999999999999E-2</v>
      </c>
      <c r="AB829" s="156">
        <v>9.9000000000000005E-2</v>
      </c>
    </row>
    <row r="830" spans="1:28" x14ac:dyDescent="0.25">
      <c r="A830" s="87" t="s">
        <v>2256</v>
      </c>
      <c r="B830" s="156" t="s">
        <v>294</v>
      </c>
      <c r="C830" s="156">
        <v>0.15267175572519084</v>
      </c>
      <c r="D830" s="156">
        <v>0.3193384223918575</v>
      </c>
      <c r="E830" s="156">
        <v>0.21246819338422393</v>
      </c>
      <c r="F830" s="156">
        <v>3.4351145038167941E-2</v>
      </c>
      <c r="G830" s="156">
        <v>0.21628498727735368</v>
      </c>
      <c r="H830" s="156">
        <v>2.5445292620865142E-3</v>
      </c>
      <c r="I830" s="156">
        <v>6.2340966921119595E-2</v>
      </c>
      <c r="J830" s="156">
        <v>1</v>
      </c>
      <c r="K830" s="87">
        <v>786</v>
      </c>
      <c r="L830" s="87"/>
      <c r="M830" s="156" t="s">
        <v>294</v>
      </c>
      <c r="N830" s="156" t="s">
        <v>294</v>
      </c>
      <c r="O830" s="156">
        <v>0.129</v>
      </c>
      <c r="P830" s="156">
        <v>0.18</v>
      </c>
      <c r="Q830" s="156">
        <v>0.28799999999999998</v>
      </c>
      <c r="R830" s="156">
        <v>0.35299999999999998</v>
      </c>
      <c r="S830" s="156">
        <v>0.185</v>
      </c>
      <c r="T830" s="156">
        <v>0.24199999999999999</v>
      </c>
      <c r="U830" s="156">
        <v>2.4E-2</v>
      </c>
      <c r="V830" s="156">
        <v>0.05</v>
      </c>
      <c r="W830" s="156">
        <v>0.189</v>
      </c>
      <c r="X830" s="156">
        <v>0.246</v>
      </c>
      <c r="Y830" s="156">
        <v>1E-3</v>
      </c>
      <c r="Z830" s="156">
        <v>8.9999999999999993E-3</v>
      </c>
      <c r="AA830" s="156">
        <v>4.7E-2</v>
      </c>
      <c r="AB830" s="156">
        <v>8.1000000000000003E-2</v>
      </c>
    </row>
    <row r="831" spans="1:28" x14ac:dyDescent="0.25">
      <c r="A831" s="87" t="s">
        <v>2257</v>
      </c>
      <c r="B831" s="156" t="s">
        <v>294</v>
      </c>
      <c r="C831" s="156">
        <v>0.30935960591133005</v>
      </c>
      <c r="D831" s="156">
        <v>0.29950738916256159</v>
      </c>
      <c r="E831" s="156">
        <v>0.1310344827586207</v>
      </c>
      <c r="F831" s="156">
        <v>1.2807881773399015E-2</v>
      </c>
      <c r="G831" s="156">
        <v>0.19704433497536947</v>
      </c>
      <c r="H831" s="156">
        <v>1.9704433497536944E-3</v>
      </c>
      <c r="I831" s="156">
        <v>4.8275862068965517E-2</v>
      </c>
      <c r="J831" s="156">
        <v>1</v>
      </c>
      <c r="K831" s="87">
        <v>1015</v>
      </c>
      <c r="L831" s="87"/>
      <c r="M831" s="156" t="s">
        <v>294</v>
      </c>
      <c r="N831" s="156" t="s">
        <v>294</v>
      </c>
      <c r="O831" s="156">
        <v>0.28199999999999997</v>
      </c>
      <c r="P831" s="156">
        <v>0.33800000000000002</v>
      </c>
      <c r="Q831" s="156">
        <v>0.27200000000000002</v>
      </c>
      <c r="R831" s="156">
        <v>0.32800000000000001</v>
      </c>
      <c r="S831" s="156">
        <v>0.112</v>
      </c>
      <c r="T831" s="156">
        <v>0.153</v>
      </c>
      <c r="U831" s="156">
        <v>8.0000000000000002E-3</v>
      </c>
      <c r="V831" s="156">
        <v>2.1999999999999999E-2</v>
      </c>
      <c r="W831" s="156">
        <v>0.17399999999999999</v>
      </c>
      <c r="X831" s="156">
        <v>0.223</v>
      </c>
      <c r="Y831" s="156">
        <v>1E-3</v>
      </c>
      <c r="Z831" s="156">
        <v>7.0000000000000001E-3</v>
      </c>
      <c r="AA831" s="156">
        <v>3.6999999999999998E-2</v>
      </c>
      <c r="AB831" s="156">
        <v>6.3E-2</v>
      </c>
    </row>
    <row r="832" spans="1:28" x14ac:dyDescent="0.25">
      <c r="A832" s="87" t="s">
        <v>2258</v>
      </c>
      <c r="B832" s="156" t="s">
        <v>294</v>
      </c>
      <c r="C832" s="156">
        <v>0.15147453083109919</v>
      </c>
      <c r="D832" s="156">
        <v>0.23994638069705093</v>
      </c>
      <c r="E832" s="156">
        <v>0.14209115281501342</v>
      </c>
      <c r="F832" s="156">
        <v>4.0214477211796246E-2</v>
      </c>
      <c r="G832" s="156">
        <v>0.39008042895442357</v>
      </c>
      <c r="H832" s="156">
        <v>2.6809651474530832E-3</v>
      </c>
      <c r="I832" s="156">
        <v>3.351206434316354E-2</v>
      </c>
      <c r="J832" s="156">
        <v>1</v>
      </c>
      <c r="K832" s="87">
        <v>746</v>
      </c>
      <c r="L832" s="87"/>
      <c r="M832" s="156" t="s">
        <v>294</v>
      </c>
      <c r="N832" s="156" t="s">
        <v>294</v>
      </c>
      <c r="O832" s="156">
        <v>0.128</v>
      </c>
      <c r="P832" s="156">
        <v>0.17899999999999999</v>
      </c>
      <c r="Q832" s="156">
        <v>0.21099999999999999</v>
      </c>
      <c r="R832" s="156">
        <v>0.27200000000000002</v>
      </c>
      <c r="S832" s="156">
        <v>0.11899999999999999</v>
      </c>
      <c r="T832" s="156">
        <v>0.16900000000000001</v>
      </c>
      <c r="U832" s="156">
        <v>2.8000000000000001E-2</v>
      </c>
      <c r="V832" s="156">
        <v>5.7000000000000002E-2</v>
      </c>
      <c r="W832" s="156">
        <v>0.35599999999999998</v>
      </c>
      <c r="X832" s="156">
        <v>0.42599999999999999</v>
      </c>
      <c r="Y832" s="156">
        <v>1E-3</v>
      </c>
      <c r="Z832" s="156">
        <v>0.01</v>
      </c>
      <c r="AA832" s="156">
        <v>2.3E-2</v>
      </c>
      <c r="AB832" s="156">
        <v>4.9000000000000002E-2</v>
      </c>
    </row>
    <row r="833" spans="1:28" x14ac:dyDescent="0.25">
      <c r="A833" s="87" t="s">
        <v>2259</v>
      </c>
      <c r="B833" s="156" t="s">
        <v>294</v>
      </c>
      <c r="C833" s="156">
        <v>0.25191706901448452</v>
      </c>
      <c r="D833" s="156">
        <v>0.49644987219539904</v>
      </c>
      <c r="E833" s="156">
        <v>0.10479977279182051</v>
      </c>
      <c r="F833" s="156">
        <v>3.0389094007384265E-2</v>
      </c>
      <c r="G833" s="156">
        <v>3.8625390514058507E-2</v>
      </c>
      <c r="H833" s="156" t="s">
        <v>294</v>
      </c>
      <c r="I833" s="156">
        <v>7.7818801476853161E-2</v>
      </c>
      <c r="J833" s="156">
        <v>1</v>
      </c>
      <c r="K833" s="87">
        <v>3521</v>
      </c>
      <c r="L833" s="87"/>
      <c r="M833" s="156" t="s">
        <v>294</v>
      </c>
      <c r="N833" s="156" t="s">
        <v>294</v>
      </c>
      <c r="O833" s="156">
        <v>0.23799999999999999</v>
      </c>
      <c r="P833" s="156">
        <v>0.26700000000000002</v>
      </c>
      <c r="Q833" s="156">
        <v>0.48</v>
      </c>
      <c r="R833" s="156">
        <v>0.51300000000000001</v>
      </c>
      <c r="S833" s="156">
        <v>9.5000000000000001E-2</v>
      </c>
      <c r="T833" s="156">
        <v>0.115</v>
      </c>
      <c r="U833" s="156">
        <v>2.5000000000000001E-2</v>
      </c>
      <c r="V833" s="156">
        <v>3.6999999999999998E-2</v>
      </c>
      <c r="W833" s="156">
        <v>3.3000000000000002E-2</v>
      </c>
      <c r="X833" s="156">
        <v>4.5999999999999999E-2</v>
      </c>
      <c r="Y833" s="156" t="s">
        <v>294</v>
      </c>
      <c r="Z833" s="156" t="s">
        <v>294</v>
      </c>
      <c r="AA833" s="156">
        <v>6.9000000000000006E-2</v>
      </c>
      <c r="AB833" s="156">
        <v>8.6999999999999994E-2</v>
      </c>
    </row>
    <row r="834" spans="1:28" x14ac:dyDescent="0.25">
      <c r="A834" s="87" t="s">
        <v>2260</v>
      </c>
      <c r="B834" s="156" t="s">
        <v>294</v>
      </c>
      <c r="C834" s="156">
        <v>0.14285714285714285</v>
      </c>
      <c r="D834" s="156">
        <v>0.2857142857142857</v>
      </c>
      <c r="E834" s="156">
        <v>0.25</v>
      </c>
      <c r="F834" s="156">
        <v>7.1428571428571425E-2</v>
      </c>
      <c r="G834" s="156">
        <v>0.17857142857142858</v>
      </c>
      <c r="H834" s="156" t="s">
        <v>294</v>
      </c>
      <c r="I834" s="156">
        <v>7.1428571428571425E-2</v>
      </c>
      <c r="J834" s="156">
        <v>1</v>
      </c>
      <c r="K834" s="87">
        <v>56</v>
      </c>
      <c r="L834" s="87"/>
      <c r="M834" s="156" t="s">
        <v>294</v>
      </c>
      <c r="N834" s="156" t="s">
        <v>294</v>
      </c>
      <c r="O834" s="156">
        <v>7.3999999999999996E-2</v>
      </c>
      <c r="P834" s="156">
        <v>0.25700000000000001</v>
      </c>
      <c r="Q834" s="156">
        <v>0.184</v>
      </c>
      <c r="R834" s="156">
        <v>0.41499999999999998</v>
      </c>
      <c r="S834" s="156">
        <v>0.155</v>
      </c>
      <c r="T834" s="156">
        <v>0.377</v>
      </c>
      <c r="U834" s="156">
        <v>2.8000000000000001E-2</v>
      </c>
      <c r="V834" s="156">
        <v>0.17</v>
      </c>
      <c r="W834" s="156">
        <v>0.1</v>
      </c>
      <c r="X834" s="156">
        <v>0.29799999999999999</v>
      </c>
      <c r="Y834" s="156" t="s">
        <v>294</v>
      </c>
      <c r="Z834" s="156" t="s">
        <v>294</v>
      </c>
      <c r="AA834" s="156">
        <v>2.8000000000000001E-2</v>
      </c>
      <c r="AB834" s="156">
        <v>0.17</v>
      </c>
    </row>
    <row r="835" spans="1:28" x14ac:dyDescent="0.25">
      <c r="A835" s="87" t="s">
        <v>2261</v>
      </c>
      <c r="B835" s="156" t="s">
        <v>294</v>
      </c>
      <c r="C835" s="156">
        <v>0.13651877133105803</v>
      </c>
      <c r="D835" s="156">
        <v>0.38225255972696248</v>
      </c>
      <c r="E835" s="156">
        <v>0.17747440273037543</v>
      </c>
      <c r="F835" s="156">
        <v>1.0238907849829351E-2</v>
      </c>
      <c r="G835" s="156">
        <v>0.23208191126279865</v>
      </c>
      <c r="H835" s="156" t="s">
        <v>294</v>
      </c>
      <c r="I835" s="156">
        <v>6.1433447098976107E-2</v>
      </c>
      <c r="J835" s="156">
        <v>1</v>
      </c>
      <c r="K835" s="87">
        <v>293</v>
      </c>
      <c r="L835" s="87"/>
      <c r="M835" s="156" t="s">
        <v>294</v>
      </c>
      <c r="N835" s="156" t="s">
        <v>294</v>
      </c>
      <c r="O835" s="156">
        <v>0.10199999999999999</v>
      </c>
      <c r="P835" s="156">
        <v>0.18099999999999999</v>
      </c>
      <c r="Q835" s="156">
        <v>0.32800000000000001</v>
      </c>
      <c r="R835" s="156">
        <v>0.439</v>
      </c>
      <c r="S835" s="156">
        <v>0.13800000000000001</v>
      </c>
      <c r="T835" s="156">
        <v>0.22500000000000001</v>
      </c>
      <c r="U835" s="156">
        <v>3.0000000000000001E-3</v>
      </c>
      <c r="V835" s="156">
        <v>0.03</v>
      </c>
      <c r="W835" s="156">
        <v>0.187</v>
      </c>
      <c r="X835" s="156">
        <v>0.28399999999999997</v>
      </c>
      <c r="Y835" s="156" t="s">
        <v>294</v>
      </c>
      <c r="Z835" s="156" t="s">
        <v>294</v>
      </c>
      <c r="AA835" s="156">
        <v>3.9E-2</v>
      </c>
      <c r="AB835" s="156">
        <v>9.5000000000000001E-2</v>
      </c>
    </row>
    <row r="836" spans="1:28" x14ac:dyDescent="0.25">
      <c r="A836" s="87" t="s">
        <v>2262</v>
      </c>
      <c r="B836" s="156" t="s">
        <v>294</v>
      </c>
      <c r="C836" s="156">
        <v>0.26713532513181021</v>
      </c>
      <c r="D836" s="156">
        <v>0.24077328646748683</v>
      </c>
      <c r="E836" s="156">
        <v>9.3145869947275917E-2</v>
      </c>
      <c r="F836" s="156">
        <v>0.12829525483304041</v>
      </c>
      <c r="G836" s="156">
        <v>0.210896309314587</v>
      </c>
      <c r="H836" s="156">
        <v>7.0298769771528994E-3</v>
      </c>
      <c r="I836" s="156">
        <v>5.272407732864675E-2</v>
      </c>
      <c r="J836" s="156">
        <v>0.99999999999999989</v>
      </c>
      <c r="K836" s="87">
        <v>569</v>
      </c>
      <c r="L836" s="87"/>
      <c r="M836" s="156" t="s">
        <v>294</v>
      </c>
      <c r="N836" s="156" t="s">
        <v>294</v>
      </c>
      <c r="O836" s="156">
        <v>0.23200000000000001</v>
      </c>
      <c r="P836" s="156">
        <v>0.30499999999999999</v>
      </c>
      <c r="Q836" s="156">
        <v>0.20699999999999999</v>
      </c>
      <c r="R836" s="156">
        <v>0.27800000000000002</v>
      </c>
      <c r="S836" s="156">
        <v>7.1999999999999995E-2</v>
      </c>
      <c r="T836" s="156">
        <v>0.12</v>
      </c>
      <c r="U836" s="156">
        <v>0.10299999999999999</v>
      </c>
      <c r="V836" s="156">
        <v>0.158</v>
      </c>
      <c r="W836" s="156">
        <v>0.17899999999999999</v>
      </c>
      <c r="X836" s="156">
        <v>0.246</v>
      </c>
      <c r="Y836" s="156">
        <v>3.0000000000000001E-3</v>
      </c>
      <c r="Z836" s="156">
        <v>1.7999999999999999E-2</v>
      </c>
      <c r="AA836" s="156">
        <v>3.6999999999999998E-2</v>
      </c>
      <c r="AB836" s="156">
        <v>7.3999999999999996E-2</v>
      </c>
    </row>
    <row r="837" spans="1:28" x14ac:dyDescent="0.25">
      <c r="A837" s="87" t="s">
        <v>2263</v>
      </c>
      <c r="B837" s="156" t="s">
        <v>294</v>
      </c>
      <c r="C837" s="156">
        <v>0.54761904761904767</v>
      </c>
      <c r="D837" s="156">
        <v>0.22023809523809523</v>
      </c>
      <c r="E837" s="156">
        <v>8.9285714285714288E-2</v>
      </c>
      <c r="F837" s="156">
        <v>2.976190476190476E-2</v>
      </c>
      <c r="G837" s="156">
        <v>5.3571428571428568E-2</v>
      </c>
      <c r="H837" s="156" t="s">
        <v>294</v>
      </c>
      <c r="I837" s="156">
        <v>5.9523809523809521E-2</v>
      </c>
      <c r="J837" s="156">
        <v>1</v>
      </c>
      <c r="K837" s="87">
        <v>168</v>
      </c>
      <c r="L837" s="87"/>
      <c r="M837" s="156" t="s">
        <v>294</v>
      </c>
      <c r="N837" s="156" t="s">
        <v>294</v>
      </c>
      <c r="O837" s="156">
        <v>0.47199999999999998</v>
      </c>
      <c r="P837" s="156">
        <v>0.621</v>
      </c>
      <c r="Q837" s="156">
        <v>0.16400000000000001</v>
      </c>
      <c r="R837" s="156">
        <v>0.28899999999999998</v>
      </c>
      <c r="S837" s="156">
        <v>5.5E-2</v>
      </c>
      <c r="T837" s="156">
        <v>0.14199999999999999</v>
      </c>
      <c r="U837" s="156">
        <v>1.2999999999999999E-2</v>
      </c>
      <c r="V837" s="156">
        <v>6.8000000000000005E-2</v>
      </c>
      <c r="W837" s="156">
        <v>2.8000000000000001E-2</v>
      </c>
      <c r="X837" s="156">
        <v>9.9000000000000005E-2</v>
      </c>
      <c r="Y837" s="156" t="s">
        <v>294</v>
      </c>
      <c r="Z837" s="156" t="s">
        <v>294</v>
      </c>
      <c r="AA837" s="156">
        <v>3.3000000000000002E-2</v>
      </c>
      <c r="AB837" s="156">
        <v>0.106</v>
      </c>
    </row>
    <row r="838" spans="1:28" x14ac:dyDescent="0.25">
      <c r="A838" s="87" t="s">
        <v>2264</v>
      </c>
      <c r="B838" s="156" t="s">
        <v>294</v>
      </c>
      <c r="C838" s="156">
        <v>0.39378238341968913</v>
      </c>
      <c r="D838" s="156">
        <v>0.41820873427091043</v>
      </c>
      <c r="E838" s="156">
        <v>7.9940784603997034E-2</v>
      </c>
      <c r="F838" s="156">
        <v>1.924500370096225E-2</v>
      </c>
      <c r="G838" s="156">
        <v>3.9970392301998517E-2</v>
      </c>
      <c r="H838" s="156">
        <v>7.4019245003700959E-4</v>
      </c>
      <c r="I838" s="156">
        <v>4.8112509252405629E-2</v>
      </c>
      <c r="J838" s="156">
        <v>1</v>
      </c>
      <c r="K838" s="87">
        <v>1351</v>
      </c>
      <c r="L838" s="87"/>
      <c r="M838" s="156" t="s">
        <v>294</v>
      </c>
      <c r="N838" s="156" t="s">
        <v>294</v>
      </c>
      <c r="O838" s="156">
        <v>0.36799999999999999</v>
      </c>
      <c r="P838" s="156">
        <v>0.42</v>
      </c>
      <c r="Q838" s="156">
        <v>0.39200000000000002</v>
      </c>
      <c r="R838" s="156">
        <v>0.44500000000000001</v>
      </c>
      <c r="S838" s="156">
        <v>6.7000000000000004E-2</v>
      </c>
      <c r="T838" s="156">
        <v>9.6000000000000002E-2</v>
      </c>
      <c r="U838" s="156">
        <v>1.2999999999999999E-2</v>
      </c>
      <c r="V838" s="156">
        <v>2.8000000000000001E-2</v>
      </c>
      <c r="W838" s="156">
        <v>3.1E-2</v>
      </c>
      <c r="X838" s="156">
        <v>5.1999999999999998E-2</v>
      </c>
      <c r="Y838" s="156">
        <v>0</v>
      </c>
      <c r="Z838" s="156">
        <v>4.0000000000000001E-3</v>
      </c>
      <c r="AA838" s="156">
        <v>3.7999999999999999E-2</v>
      </c>
      <c r="AB838" s="156">
        <v>6.0999999999999999E-2</v>
      </c>
    </row>
    <row r="839" spans="1:28" x14ac:dyDescent="0.25">
      <c r="A839" s="87" t="s">
        <v>2265</v>
      </c>
      <c r="B839" s="156" t="s">
        <v>294</v>
      </c>
      <c r="C839" s="156">
        <v>0.27500000000000002</v>
      </c>
      <c r="D839" s="156">
        <v>0.45833333333333331</v>
      </c>
      <c r="E839" s="156">
        <v>0.15833333333333333</v>
      </c>
      <c r="F839" s="156">
        <v>8.3333333333333332E-3</v>
      </c>
      <c r="G839" s="156">
        <v>4.1666666666666664E-2</v>
      </c>
      <c r="H839" s="156" t="s">
        <v>294</v>
      </c>
      <c r="I839" s="156">
        <v>5.8333333333333334E-2</v>
      </c>
      <c r="J839" s="156">
        <v>1</v>
      </c>
      <c r="K839" s="87">
        <v>120</v>
      </c>
      <c r="L839" s="87"/>
      <c r="M839" s="156" t="s">
        <v>294</v>
      </c>
      <c r="N839" s="156" t="s">
        <v>294</v>
      </c>
      <c r="O839" s="156">
        <v>0.20300000000000001</v>
      </c>
      <c r="P839" s="156">
        <v>0.36099999999999999</v>
      </c>
      <c r="Q839" s="156">
        <v>0.372</v>
      </c>
      <c r="R839" s="156">
        <v>0.54700000000000004</v>
      </c>
      <c r="S839" s="156">
        <v>0.104</v>
      </c>
      <c r="T839" s="156">
        <v>0.23400000000000001</v>
      </c>
      <c r="U839" s="156">
        <v>1E-3</v>
      </c>
      <c r="V839" s="156">
        <v>4.5999999999999999E-2</v>
      </c>
      <c r="W839" s="156">
        <v>1.7999999999999999E-2</v>
      </c>
      <c r="X839" s="156">
        <v>9.4E-2</v>
      </c>
      <c r="Y839" s="156" t="s">
        <v>294</v>
      </c>
      <c r="Z839" s="156" t="s">
        <v>294</v>
      </c>
      <c r="AA839" s="156">
        <v>2.9000000000000001E-2</v>
      </c>
      <c r="AB839" s="156">
        <v>0.11600000000000001</v>
      </c>
    </row>
    <row r="840" spans="1:28" x14ac:dyDescent="0.25">
      <c r="A840" s="87" t="s">
        <v>2266</v>
      </c>
      <c r="B840" s="156" t="s">
        <v>294</v>
      </c>
      <c r="C840" s="156">
        <v>0.23282442748091603</v>
      </c>
      <c r="D840" s="156">
        <v>0.41984732824427479</v>
      </c>
      <c r="E840" s="156">
        <v>0.1717557251908397</v>
      </c>
      <c r="F840" s="156">
        <v>4.9618320610687022E-2</v>
      </c>
      <c r="G840" s="156">
        <v>4.5801526717557252E-2</v>
      </c>
      <c r="H840" s="156" t="s">
        <v>294</v>
      </c>
      <c r="I840" s="156">
        <v>8.0152671755725186E-2</v>
      </c>
      <c r="J840" s="156">
        <v>1</v>
      </c>
      <c r="K840" s="87">
        <v>262</v>
      </c>
      <c r="L840" s="87"/>
      <c r="M840" s="156" t="s">
        <v>294</v>
      </c>
      <c r="N840" s="156" t="s">
        <v>294</v>
      </c>
      <c r="O840" s="156">
        <v>0.186</v>
      </c>
      <c r="P840" s="156">
        <v>0.28799999999999998</v>
      </c>
      <c r="Q840" s="156">
        <v>0.36199999999999999</v>
      </c>
      <c r="R840" s="156">
        <v>0.48</v>
      </c>
      <c r="S840" s="156">
        <v>0.13100000000000001</v>
      </c>
      <c r="T840" s="156">
        <v>0.222</v>
      </c>
      <c r="U840" s="156">
        <v>2.9000000000000001E-2</v>
      </c>
      <c r="V840" s="156">
        <v>8.3000000000000004E-2</v>
      </c>
      <c r="W840" s="156">
        <v>2.5999999999999999E-2</v>
      </c>
      <c r="X840" s="156">
        <v>7.8E-2</v>
      </c>
      <c r="Y840" s="156" t="s">
        <v>294</v>
      </c>
      <c r="Z840" s="156" t="s">
        <v>294</v>
      </c>
      <c r="AA840" s="156">
        <v>5.2999999999999999E-2</v>
      </c>
      <c r="AB840" s="156">
        <v>0.11899999999999999</v>
      </c>
    </row>
    <row r="841" spans="1:28" x14ac:dyDescent="0.25">
      <c r="A841" s="87" t="s">
        <v>2267</v>
      </c>
      <c r="B841" s="156">
        <v>0.11424606162613869</v>
      </c>
      <c r="C841" s="156">
        <v>0.27179578036644964</v>
      </c>
      <c r="D841" s="156">
        <v>0.28131874621665115</v>
      </c>
      <c r="E841" s="156">
        <v>0.1067015103866767</v>
      </c>
      <c r="F841" s="156">
        <v>2.6103261431250094E-2</v>
      </c>
      <c r="G841" s="156">
        <v>0.16051734065642026</v>
      </c>
      <c r="H841" s="156">
        <v>1.2992573563065657E-3</v>
      </c>
      <c r="I841" s="156">
        <v>3.8018041960106892E-2</v>
      </c>
      <c r="J841" s="156">
        <v>1</v>
      </c>
      <c r="K841" s="87">
        <v>67731</v>
      </c>
      <c r="L841" s="87"/>
      <c r="M841" s="156">
        <v>0.112</v>
      </c>
      <c r="N841" s="156">
        <v>0.11700000000000001</v>
      </c>
      <c r="O841" s="156">
        <v>0.26800000000000002</v>
      </c>
      <c r="P841" s="156">
        <v>0.27500000000000002</v>
      </c>
      <c r="Q841" s="156">
        <v>0.27800000000000002</v>
      </c>
      <c r="R841" s="156">
        <v>0.28499999999999998</v>
      </c>
      <c r="S841" s="156">
        <v>0.104</v>
      </c>
      <c r="T841" s="156">
        <v>0.109</v>
      </c>
      <c r="U841" s="156">
        <v>2.5000000000000001E-2</v>
      </c>
      <c r="V841" s="156">
        <v>2.7E-2</v>
      </c>
      <c r="W841" s="156">
        <v>0.158</v>
      </c>
      <c r="X841" s="156">
        <v>0.16300000000000001</v>
      </c>
      <c r="Y841" s="156">
        <v>1E-3</v>
      </c>
      <c r="Z841" s="156">
        <v>2E-3</v>
      </c>
      <c r="AA841" s="156">
        <v>3.6999999999999998E-2</v>
      </c>
      <c r="AB841" s="156">
        <v>3.9E-2</v>
      </c>
    </row>
    <row r="842" spans="1:28" x14ac:dyDescent="0.25">
      <c r="A842" s="87" t="s">
        <v>2268</v>
      </c>
      <c r="B842" s="156" t="s">
        <v>294</v>
      </c>
      <c r="C842" s="156">
        <v>0.11594202898550725</v>
      </c>
      <c r="D842" s="156">
        <v>0.1855072463768116</v>
      </c>
      <c r="E842" s="156">
        <v>0.19130434782608696</v>
      </c>
      <c r="F842" s="156">
        <v>3.7681159420289857E-2</v>
      </c>
      <c r="G842" s="156">
        <v>0.42028985507246375</v>
      </c>
      <c r="H842" s="156">
        <v>8.6956521739130436E-3</v>
      </c>
      <c r="I842" s="156">
        <v>4.0579710144927533E-2</v>
      </c>
      <c r="J842" s="156">
        <v>1</v>
      </c>
      <c r="K842" s="87">
        <v>345</v>
      </c>
      <c r="L842" s="87"/>
      <c r="M842" s="156" t="s">
        <v>294</v>
      </c>
      <c r="N842" s="156" t="s">
        <v>294</v>
      </c>
      <c r="O842" s="156">
        <v>8.5999999999999993E-2</v>
      </c>
      <c r="P842" s="156">
        <v>0.154</v>
      </c>
      <c r="Q842" s="156">
        <v>0.14799999999999999</v>
      </c>
      <c r="R842" s="156">
        <v>0.23</v>
      </c>
      <c r="S842" s="156">
        <v>0.153</v>
      </c>
      <c r="T842" s="156">
        <v>0.23599999999999999</v>
      </c>
      <c r="U842" s="156">
        <v>2.1999999999999999E-2</v>
      </c>
      <c r="V842" s="156">
        <v>6.3E-2</v>
      </c>
      <c r="W842" s="156">
        <v>0.36899999999999999</v>
      </c>
      <c r="X842" s="156">
        <v>0.47299999999999998</v>
      </c>
      <c r="Y842" s="156">
        <v>3.0000000000000001E-3</v>
      </c>
      <c r="Z842" s="156">
        <v>2.5000000000000001E-2</v>
      </c>
      <c r="AA842" s="156">
        <v>2.4E-2</v>
      </c>
      <c r="AB842" s="156">
        <v>6.7000000000000004E-2</v>
      </c>
    </row>
    <row r="843" spans="1:28" x14ac:dyDescent="0.25">
      <c r="A843" s="87" t="s">
        <v>2269</v>
      </c>
      <c r="B843" s="156" t="s">
        <v>294</v>
      </c>
      <c r="C843" s="156">
        <v>0.37035010940919039</v>
      </c>
      <c r="D843" s="156">
        <v>0.30798687089715537</v>
      </c>
      <c r="E843" s="156">
        <v>0.12144420131291028</v>
      </c>
      <c r="F843" s="156">
        <v>4.7045951859956234E-2</v>
      </c>
      <c r="G843" s="156">
        <v>0.11925601750547046</v>
      </c>
      <c r="H843" s="156">
        <v>1.0940919037199124E-3</v>
      </c>
      <c r="I843" s="156">
        <v>3.2822757111597371E-2</v>
      </c>
      <c r="J843" s="156">
        <v>0.99999999999999978</v>
      </c>
      <c r="K843" s="87">
        <v>1828</v>
      </c>
      <c r="L843" s="87"/>
      <c r="M843" s="156" t="s">
        <v>294</v>
      </c>
      <c r="N843" s="156" t="s">
        <v>294</v>
      </c>
      <c r="O843" s="156">
        <v>0.34899999999999998</v>
      </c>
      <c r="P843" s="156">
        <v>0.39300000000000002</v>
      </c>
      <c r="Q843" s="156">
        <v>0.28699999999999998</v>
      </c>
      <c r="R843" s="156">
        <v>0.33</v>
      </c>
      <c r="S843" s="156">
        <v>0.107</v>
      </c>
      <c r="T843" s="156">
        <v>0.13700000000000001</v>
      </c>
      <c r="U843" s="156">
        <v>3.7999999999999999E-2</v>
      </c>
      <c r="V843" s="156">
        <v>5.8000000000000003E-2</v>
      </c>
      <c r="W843" s="156">
        <v>0.105</v>
      </c>
      <c r="X843" s="156">
        <v>0.13500000000000001</v>
      </c>
      <c r="Y843" s="156">
        <v>0</v>
      </c>
      <c r="Z843" s="156">
        <v>4.0000000000000001E-3</v>
      </c>
      <c r="AA843" s="156">
        <v>2.5999999999999999E-2</v>
      </c>
      <c r="AB843" s="156">
        <v>4.2000000000000003E-2</v>
      </c>
    </row>
    <row r="844" spans="1:28" x14ac:dyDescent="0.25">
      <c r="A844" s="87" t="s">
        <v>2270</v>
      </c>
      <c r="B844" s="156" t="s">
        <v>294</v>
      </c>
      <c r="C844" s="156">
        <v>2.1505376344086023E-2</v>
      </c>
      <c r="D844" s="156">
        <v>0.16715542521994134</v>
      </c>
      <c r="E844" s="156">
        <v>0.12903225806451613</v>
      </c>
      <c r="F844" s="156">
        <v>3.9100684261974585E-2</v>
      </c>
      <c r="G844" s="156">
        <v>0.61779081133919844</v>
      </c>
      <c r="H844" s="156">
        <v>2.9325513196480938E-3</v>
      </c>
      <c r="I844" s="156">
        <v>2.2482893450635387E-2</v>
      </c>
      <c r="J844" s="156">
        <v>1</v>
      </c>
      <c r="K844" s="87">
        <v>1023</v>
      </c>
      <c r="L844" s="87"/>
      <c r="M844" s="156" t="s">
        <v>294</v>
      </c>
      <c r="N844" s="156" t="s">
        <v>294</v>
      </c>
      <c r="O844" s="156">
        <v>1.4E-2</v>
      </c>
      <c r="P844" s="156">
        <v>3.2000000000000001E-2</v>
      </c>
      <c r="Q844" s="156">
        <v>0.14599999999999999</v>
      </c>
      <c r="R844" s="156">
        <v>0.191</v>
      </c>
      <c r="S844" s="156">
        <v>0.11</v>
      </c>
      <c r="T844" s="156">
        <v>0.151</v>
      </c>
      <c r="U844" s="156">
        <v>2.9000000000000001E-2</v>
      </c>
      <c r="V844" s="156">
        <v>5.2999999999999999E-2</v>
      </c>
      <c r="W844" s="156">
        <v>0.58799999999999997</v>
      </c>
      <c r="X844" s="156">
        <v>0.64700000000000002</v>
      </c>
      <c r="Y844" s="156">
        <v>1E-3</v>
      </c>
      <c r="Z844" s="156">
        <v>8.9999999999999993E-3</v>
      </c>
      <c r="AA844" s="156">
        <v>1.4999999999999999E-2</v>
      </c>
      <c r="AB844" s="156">
        <v>3.4000000000000002E-2</v>
      </c>
    </row>
    <row r="845" spans="1:28" x14ac:dyDescent="0.25">
      <c r="A845" s="87" t="s">
        <v>2271</v>
      </c>
      <c r="B845" s="156" t="s">
        <v>294</v>
      </c>
      <c r="C845" s="156">
        <v>0.1268603827072998</v>
      </c>
      <c r="D845" s="156">
        <v>0.21474131821403261</v>
      </c>
      <c r="E845" s="156">
        <v>0.10418143160878809</v>
      </c>
      <c r="F845" s="156">
        <v>2.1261516654854713E-2</v>
      </c>
      <c r="G845" s="156">
        <v>0.48334514528703049</v>
      </c>
      <c r="H845" s="156">
        <v>4.2523033309709423E-3</v>
      </c>
      <c r="I845" s="156">
        <v>4.5357902197023389E-2</v>
      </c>
      <c r="J845" s="156">
        <v>1</v>
      </c>
      <c r="K845" s="87">
        <v>1411</v>
      </c>
      <c r="L845" s="87"/>
      <c r="M845" s="156" t="s">
        <v>294</v>
      </c>
      <c r="N845" s="156" t="s">
        <v>294</v>
      </c>
      <c r="O845" s="156">
        <v>0.111</v>
      </c>
      <c r="P845" s="156">
        <v>0.14499999999999999</v>
      </c>
      <c r="Q845" s="156">
        <v>0.19400000000000001</v>
      </c>
      <c r="R845" s="156">
        <v>0.23699999999999999</v>
      </c>
      <c r="S845" s="156">
        <v>8.8999999999999996E-2</v>
      </c>
      <c r="T845" s="156">
        <v>0.121</v>
      </c>
      <c r="U845" s="156">
        <v>1.4999999999999999E-2</v>
      </c>
      <c r="V845" s="156">
        <v>0.03</v>
      </c>
      <c r="W845" s="156">
        <v>0.45700000000000002</v>
      </c>
      <c r="X845" s="156">
        <v>0.50900000000000001</v>
      </c>
      <c r="Y845" s="156">
        <v>2E-3</v>
      </c>
      <c r="Z845" s="156">
        <v>8.9999999999999993E-3</v>
      </c>
      <c r="AA845" s="156">
        <v>3.5999999999999997E-2</v>
      </c>
      <c r="AB845" s="156">
        <v>5.8000000000000003E-2</v>
      </c>
    </row>
    <row r="846" spans="1:28" x14ac:dyDescent="0.25">
      <c r="A846" s="87" t="s">
        <v>2272</v>
      </c>
      <c r="B846" s="156">
        <v>0.1134453781512605</v>
      </c>
      <c r="C846" s="156">
        <v>0.28991596638655465</v>
      </c>
      <c r="D846" s="156">
        <v>0.26890756302521007</v>
      </c>
      <c r="E846" s="156">
        <v>7.9831932773109238E-2</v>
      </c>
      <c r="F846" s="156">
        <v>1.680672268907563E-2</v>
      </c>
      <c r="G846" s="156">
        <v>0.16806722689075632</v>
      </c>
      <c r="H846" s="156" t="s">
        <v>294</v>
      </c>
      <c r="I846" s="156">
        <v>6.3025210084033612E-2</v>
      </c>
      <c r="J846" s="156">
        <v>1</v>
      </c>
      <c r="K846" s="87">
        <v>238</v>
      </c>
      <c r="L846" s="87"/>
      <c r="M846" s="156">
        <v>7.9000000000000001E-2</v>
      </c>
      <c r="N846" s="156">
        <v>0.16</v>
      </c>
      <c r="O846" s="156">
        <v>0.23599999999999999</v>
      </c>
      <c r="P846" s="156">
        <v>0.35099999999999998</v>
      </c>
      <c r="Q846" s="156">
        <v>0.217</v>
      </c>
      <c r="R846" s="156">
        <v>0.32900000000000001</v>
      </c>
      <c r="S846" s="156">
        <v>5.1999999999999998E-2</v>
      </c>
      <c r="T846" s="156">
        <v>0.121</v>
      </c>
      <c r="U846" s="156">
        <v>7.0000000000000001E-3</v>
      </c>
      <c r="V846" s="156">
        <v>4.2000000000000003E-2</v>
      </c>
      <c r="W846" s="156">
        <v>0.126</v>
      </c>
      <c r="X846" s="156">
        <v>0.221</v>
      </c>
      <c r="Y846" s="156" t="s">
        <v>294</v>
      </c>
      <c r="Z846" s="156" t="s">
        <v>294</v>
      </c>
      <c r="AA846" s="156">
        <v>3.9E-2</v>
      </c>
      <c r="AB846" s="156">
        <v>0.10100000000000001</v>
      </c>
    </row>
    <row r="847" spans="1:28" x14ac:dyDescent="0.25">
      <c r="A847" s="87" t="s">
        <v>2273</v>
      </c>
      <c r="B847" s="156">
        <v>6.2780269058295965E-2</v>
      </c>
      <c r="C847" s="156">
        <v>2.2421524663677129E-2</v>
      </c>
      <c r="D847" s="156">
        <v>0.60538116591928248</v>
      </c>
      <c r="E847" s="156">
        <v>0.23766816143497757</v>
      </c>
      <c r="F847" s="156">
        <v>2.2421524663677129E-2</v>
      </c>
      <c r="G847" s="156">
        <v>4.4843049327354259E-3</v>
      </c>
      <c r="H847" s="156" t="s">
        <v>294</v>
      </c>
      <c r="I847" s="156">
        <v>4.4843049327354258E-2</v>
      </c>
      <c r="J847" s="156">
        <v>1</v>
      </c>
      <c r="K847" s="87">
        <v>223</v>
      </c>
      <c r="L847" s="87"/>
      <c r="M847" s="156">
        <v>3.7999999999999999E-2</v>
      </c>
      <c r="N847" s="156">
        <v>0.10299999999999999</v>
      </c>
      <c r="O847" s="156">
        <v>0.01</v>
      </c>
      <c r="P847" s="156">
        <v>5.0999999999999997E-2</v>
      </c>
      <c r="Q847" s="156">
        <v>0.54</v>
      </c>
      <c r="R847" s="156">
        <v>0.66700000000000004</v>
      </c>
      <c r="S847" s="156">
        <v>0.187</v>
      </c>
      <c r="T847" s="156">
        <v>0.29799999999999999</v>
      </c>
      <c r="U847" s="156">
        <v>0.01</v>
      </c>
      <c r="V847" s="156">
        <v>5.0999999999999997E-2</v>
      </c>
      <c r="W847" s="156">
        <v>1E-3</v>
      </c>
      <c r="X847" s="156">
        <v>2.5000000000000001E-2</v>
      </c>
      <c r="Y847" s="156" t="s">
        <v>294</v>
      </c>
      <c r="Z847" s="156" t="s">
        <v>294</v>
      </c>
      <c r="AA847" s="156">
        <v>2.5000000000000001E-2</v>
      </c>
      <c r="AB847" s="156">
        <v>8.1000000000000003E-2</v>
      </c>
    </row>
    <row r="848" spans="1:28" x14ac:dyDescent="0.25">
      <c r="A848" s="87" t="s">
        <v>2274</v>
      </c>
      <c r="B848" s="156">
        <v>0.23209533726715262</v>
      </c>
      <c r="C848" s="156">
        <v>0.25095452967719539</v>
      </c>
      <c r="D848" s="156">
        <v>0.21601295846349647</v>
      </c>
      <c r="E848" s="156">
        <v>7.9023487215087354E-2</v>
      </c>
      <c r="F848" s="156">
        <v>4.0148096725673953E-2</v>
      </c>
      <c r="G848" s="156">
        <v>0.15203054494967025</v>
      </c>
      <c r="H848" s="156">
        <v>1.8512090709244474E-3</v>
      </c>
      <c r="I848" s="156">
        <v>2.7883836630799491E-2</v>
      </c>
      <c r="J848" s="156">
        <v>1</v>
      </c>
      <c r="K848" s="87">
        <v>8643</v>
      </c>
      <c r="L848" s="87"/>
      <c r="M848" s="156">
        <v>0.223</v>
      </c>
      <c r="N848" s="156">
        <v>0.24099999999999999</v>
      </c>
      <c r="O848" s="156">
        <v>0.24199999999999999</v>
      </c>
      <c r="P848" s="156">
        <v>0.26</v>
      </c>
      <c r="Q848" s="156">
        <v>0.20699999999999999</v>
      </c>
      <c r="R848" s="156">
        <v>0.22500000000000001</v>
      </c>
      <c r="S848" s="156">
        <v>7.3999999999999996E-2</v>
      </c>
      <c r="T848" s="156">
        <v>8.5000000000000006E-2</v>
      </c>
      <c r="U848" s="156">
        <v>3.5999999999999997E-2</v>
      </c>
      <c r="V848" s="156">
        <v>4.3999999999999997E-2</v>
      </c>
      <c r="W848" s="156">
        <v>0.14499999999999999</v>
      </c>
      <c r="X848" s="156">
        <v>0.16</v>
      </c>
      <c r="Y848" s="156">
        <v>1E-3</v>
      </c>
      <c r="Z848" s="156">
        <v>3.0000000000000001E-3</v>
      </c>
      <c r="AA848" s="156">
        <v>2.5000000000000001E-2</v>
      </c>
      <c r="AB848" s="156">
        <v>3.2000000000000001E-2</v>
      </c>
    </row>
    <row r="849" spans="1:28" x14ac:dyDescent="0.25">
      <c r="A849" s="87" t="s">
        <v>2275</v>
      </c>
      <c r="B849" s="156">
        <v>0.78344741754822655</v>
      </c>
      <c r="C849" s="156">
        <v>8.587429993777225E-2</v>
      </c>
      <c r="D849" s="156">
        <v>7.0317361543248288E-2</v>
      </c>
      <c r="E849" s="156">
        <v>3.422526446795271E-2</v>
      </c>
      <c r="F849" s="156">
        <v>6.222775357809583E-4</v>
      </c>
      <c r="G849" s="156">
        <v>3.1113876789047915E-3</v>
      </c>
      <c r="H849" s="156" t="s">
        <v>294</v>
      </c>
      <c r="I849" s="156">
        <v>2.2401991288114501E-2</v>
      </c>
      <c r="J849" s="156">
        <v>1.0000000000000002</v>
      </c>
      <c r="K849" s="87">
        <v>1607</v>
      </c>
      <c r="L849" s="87"/>
      <c r="M849" s="156">
        <v>0.76300000000000001</v>
      </c>
      <c r="N849" s="156">
        <v>0.80300000000000005</v>
      </c>
      <c r="O849" s="156">
        <v>7.2999999999999995E-2</v>
      </c>
      <c r="P849" s="156">
        <v>0.10100000000000001</v>
      </c>
      <c r="Q849" s="156">
        <v>5.8999999999999997E-2</v>
      </c>
      <c r="R849" s="156">
        <v>8.4000000000000005E-2</v>
      </c>
      <c r="S849" s="156">
        <v>2.5999999999999999E-2</v>
      </c>
      <c r="T849" s="156">
        <v>4.3999999999999997E-2</v>
      </c>
      <c r="U849" s="156">
        <v>0</v>
      </c>
      <c r="V849" s="156">
        <v>4.0000000000000001E-3</v>
      </c>
      <c r="W849" s="156">
        <v>1E-3</v>
      </c>
      <c r="X849" s="156">
        <v>7.0000000000000001E-3</v>
      </c>
      <c r="Y849" s="156" t="s">
        <v>294</v>
      </c>
      <c r="Z849" s="156" t="s">
        <v>294</v>
      </c>
      <c r="AA849" s="156">
        <v>1.6E-2</v>
      </c>
      <c r="AB849" s="156">
        <v>3.1E-2</v>
      </c>
    </row>
    <row r="850" spans="1:28" x14ac:dyDescent="0.25">
      <c r="A850" s="87" t="s">
        <v>2276</v>
      </c>
      <c r="B850" s="156">
        <v>0.54594232059020786</v>
      </c>
      <c r="C850" s="156">
        <v>0.29165469004503208</v>
      </c>
      <c r="D850" s="156">
        <v>8.067452333045895E-2</v>
      </c>
      <c r="E850" s="156">
        <v>2.7881575165277377E-2</v>
      </c>
      <c r="F850" s="156">
        <v>1.2455686499952094E-3</v>
      </c>
      <c r="G850" s="156">
        <v>2.0983041103765449E-2</v>
      </c>
      <c r="H850" s="156">
        <v>2.8743891922966368E-4</v>
      </c>
      <c r="I850" s="156">
        <v>3.133084219603334E-2</v>
      </c>
      <c r="J850" s="156">
        <v>1</v>
      </c>
      <c r="K850" s="87">
        <v>10437</v>
      </c>
      <c r="L850" s="87"/>
      <c r="M850" s="156">
        <v>0.53600000000000003</v>
      </c>
      <c r="N850" s="156">
        <v>0.55500000000000005</v>
      </c>
      <c r="O850" s="156">
        <v>0.28299999999999997</v>
      </c>
      <c r="P850" s="156">
        <v>0.3</v>
      </c>
      <c r="Q850" s="156">
        <v>7.5999999999999998E-2</v>
      </c>
      <c r="R850" s="156">
        <v>8.5999999999999993E-2</v>
      </c>
      <c r="S850" s="156">
        <v>2.5000000000000001E-2</v>
      </c>
      <c r="T850" s="156">
        <v>3.1E-2</v>
      </c>
      <c r="U850" s="156">
        <v>1E-3</v>
      </c>
      <c r="V850" s="156">
        <v>2E-3</v>
      </c>
      <c r="W850" s="156">
        <v>1.7999999999999999E-2</v>
      </c>
      <c r="X850" s="156">
        <v>2.4E-2</v>
      </c>
      <c r="Y850" s="156">
        <v>0</v>
      </c>
      <c r="Z850" s="156">
        <v>1E-3</v>
      </c>
      <c r="AA850" s="156">
        <v>2.8000000000000001E-2</v>
      </c>
      <c r="AB850" s="156">
        <v>3.5000000000000003E-2</v>
      </c>
    </row>
    <row r="851" spans="1:28" x14ac:dyDescent="0.25">
      <c r="A851" s="87" t="s">
        <v>2277</v>
      </c>
      <c r="B851" s="156" t="s">
        <v>294</v>
      </c>
      <c r="C851" s="156">
        <v>0.36026936026936029</v>
      </c>
      <c r="D851" s="156">
        <v>0.3888888888888889</v>
      </c>
      <c r="E851" s="156">
        <v>0.11784511784511785</v>
      </c>
      <c r="F851" s="156">
        <v>1.0101010101010102E-2</v>
      </c>
      <c r="G851" s="156">
        <v>9.0909090909090912E-2</v>
      </c>
      <c r="H851" s="156">
        <v>1.6835016835016834E-3</v>
      </c>
      <c r="I851" s="156">
        <v>3.0303030303030304E-2</v>
      </c>
      <c r="J851" s="156">
        <v>1</v>
      </c>
      <c r="K851" s="87">
        <v>594</v>
      </c>
      <c r="L851" s="87"/>
      <c r="M851" s="156" t="s">
        <v>294</v>
      </c>
      <c r="N851" s="156" t="s">
        <v>294</v>
      </c>
      <c r="O851" s="156">
        <v>0.32300000000000001</v>
      </c>
      <c r="P851" s="156">
        <v>0.4</v>
      </c>
      <c r="Q851" s="156">
        <v>0.35099999999999998</v>
      </c>
      <c r="R851" s="156">
        <v>0.42899999999999999</v>
      </c>
      <c r="S851" s="156">
        <v>9.4E-2</v>
      </c>
      <c r="T851" s="156">
        <v>0.14599999999999999</v>
      </c>
      <c r="U851" s="156">
        <v>5.0000000000000001E-3</v>
      </c>
      <c r="V851" s="156">
        <v>2.1999999999999999E-2</v>
      </c>
      <c r="W851" s="156">
        <v>7.0000000000000007E-2</v>
      </c>
      <c r="X851" s="156">
        <v>0.11700000000000001</v>
      </c>
      <c r="Y851" s="156">
        <v>0</v>
      </c>
      <c r="Z851" s="156">
        <v>8.9999999999999993E-3</v>
      </c>
      <c r="AA851" s="156">
        <v>1.9E-2</v>
      </c>
      <c r="AB851" s="156">
        <v>4.7E-2</v>
      </c>
    </row>
    <row r="852" spans="1:28" x14ac:dyDescent="0.25">
      <c r="A852" s="87" t="s">
        <v>2278</v>
      </c>
      <c r="B852" s="156" t="s">
        <v>294</v>
      </c>
      <c r="C852" s="156">
        <v>0.2805755395683453</v>
      </c>
      <c r="D852" s="156">
        <v>0.38129496402877699</v>
      </c>
      <c r="E852" s="156">
        <v>0.19424460431654678</v>
      </c>
      <c r="F852" s="156">
        <v>7.1942446043165471E-3</v>
      </c>
      <c r="G852" s="156">
        <v>0.11510791366906475</v>
      </c>
      <c r="H852" s="156" t="s">
        <v>294</v>
      </c>
      <c r="I852" s="156">
        <v>2.1582733812949641E-2</v>
      </c>
      <c r="J852" s="156">
        <v>0.99999999999999989</v>
      </c>
      <c r="K852" s="87">
        <v>139</v>
      </c>
      <c r="L852" s="87"/>
      <c r="M852" s="156" t="s">
        <v>294</v>
      </c>
      <c r="N852" s="156" t="s">
        <v>294</v>
      </c>
      <c r="O852" s="156">
        <v>0.21299999999999999</v>
      </c>
      <c r="P852" s="156">
        <v>0.36</v>
      </c>
      <c r="Q852" s="156">
        <v>0.30499999999999999</v>
      </c>
      <c r="R852" s="156">
        <v>0.46400000000000002</v>
      </c>
      <c r="S852" s="156">
        <v>0.13700000000000001</v>
      </c>
      <c r="T852" s="156">
        <v>0.26800000000000002</v>
      </c>
      <c r="U852" s="156">
        <v>1E-3</v>
      </c>
      <c r="V852" s="156">
        <v>0.04</v>
      </c>
      <c r="W852" s="156">
        <v>7.1999999999999995E-2</v>
      </c>
      <c r="X852" s="156">
        <v>0.17899999999999999</v>
      </c>
      <c r="Y852" s="156" t="s">
        <v>294</v>
      </c>
      <c r="Z852" s="156" t="s">
        <v>294</v>
      </c>
      <c r="AA852" s="156">
        <v>7.0000000000000001E-3</v>
      </c>
      <c r="AB852" s="156">
        <v>6.2E-2</v>
      </c>
    </row>
    <row r="853" spans="1:28" x14ac:dyDescent="0.25">
      <c r="A853" s="87" t="s">
        <v>2279</v>
      </c>
      <c r="B853" s="156" t="s">
        <v>294</v>
      </c>
      <c r="C853" s="156">
        <v>0.34375</v>
      </c>
      <c r="D853" s="156">
        <v>0.25937500000000002</v>
      </c>
      <c r="E853" s="156">
        <v>0.30156250000000001</v>
      </c>
      <c r="F853" s="156">
        <v>6.2500000000000003E-3</v>
      </c>
      <c r="G853" s="156">
        <v>5.3124999999999999E-2</v>
      </c>
      <c r="H853" s="156" t="s">
        <v>294</v>
      </c>
      <c r="I853" s="156">
        <v>3.5937499999999997E-2</v>
      </c>
      <c r="J853" s="156">
        <v>1</v>
      </c>
      <c r="K853" s="87">
        <v>640</v>
      </c>
      <c r="L853" s="87"/>
      <c r="M853" s="156" t="s">
        <v>294</v>
      </c>
      <c r="N853" s="156" t="s">
        <v>294</v>
      </c>
      <c r="O853" s="156">
        <v>0.308</v>
      </c>
      <c r="P853" s="156">
        <v>0.38100000000000001</v>
      </c>
      <c r="Q853" s="156">
        <v>0.22700000000000001</v>
      </c>
      <c r="R853" s="156">
        <v>0.29499999999999998</v>
      </c>
      <c r="S853" s="156">
        <v>0.26700000000000002</v>
      </c>
      <c r="T853" s="156">
        <v>0.33800000000000002</v>
      </c>
      <c r="U853" s="156">
        <v>2E-3</v>
      </c>
      <c r="V853" s="156">
        <v>1.6E-2</v>
      </c>
      <c r="W853" s="156">
        <v>3.7999999999999999E-2</v>
      </c>
      <c r="X853" s="156">
        <v>7.2999999999999995E-2</v>
      </c>
      <c r="Y853" s="156" t="s">
        <v>294</v>
      </c>
      <c r="Z853" s="156" t="s">
        <v>294</v>
      </c>
      <c r="AA853" s="156">
        <v>2.4E-2</v>
      </c>
      <c r="AB853" s="156">
        <v>5.2999999999999999E-2</v>
      </c>
    </row>
    <row r="854" spans="1:28" x14ac:dyDescent="0.25">
      <c r="A854" s="87" t="s">
        <v>2280</v>
      </c>
      <c r="B854" s="156" t="s">
        <v>294</v>
      </c>
      <c r="C854" s="156">
        <v>0.4459770114942529</v>
      </c>
      <c r="D854" s="156">
        <v>0.31724137931034485</v>
      </c>
      <c r="E854" s="156">
        <v>0.13793103448275862</v>
      </c>
      <c r="F854" s="156">
        <v>2.2988505747126436E-3</v>
      </c>
      <c r="G854" s="156">
        <v>5.9770114942528735E-2</v>
      </c>
      <c r="H854" s="156" t="s">
        <v>294</v>
      </c>
      <c r="I854" s="156">
        <v>3.6781609195402298E-2</v>
      </c>
      <c r="J854" s="156">
        <v>1</v>
      </c>
      <c r="K854" s="87">
        <v>435</v>
      </c>
      <c r="L854" s="87"/>
      <c r="M854" s="156" t="s">
        <v>294</v>
      </c>
      <c r="N854" s="156" t="s">
        <v>294</v>
      </c>
      <c r="O854" s="156">
        <v>0.4</v>
      </c>
      <c r="P854" s="156">
        <v>0.49299999999999999</v>
      </c>
      <c r="Q854" s="156">
        <v>0.27500000000000002</v>
      </c>
      <c r="R854" s="156">
        <v>0.36199999999999999</v>
      </c>
      <c r="S854" s="156">
        <v>0.109</v>
      </c>
      <c r="T854" s="156">
        <v>0.17399999999999999</v>
      </c>
      <c r="U854" s="156">
        <v>0</v>
      </c>
      <c r="V854" s="156">
        <v>1.2999999999999999E-2</v>
      </c>
      <c r="W854" s="156">
        <v>4.1000000000000002E-2</v>
      </c>
      <c r="X854" s="156">
        <v>8.5999999999999993E-2</v>
      </c>
      <c r="Y854" s="156" t="s">
        <v>294</v>
      </c>
      <c r="Z854" s="156" t="s">
        <v>294</v>
      </c>
      <c r="AA854" s="156">
        <v>2.3E-2</v>
      </c>
      <c r="AB854" s="156">
        <v>5.8999999999999997E-2</v>
      </c>
    </row>
    <row r="855" spans="1:28" x14ac:dyDescent="0.25">
      <c r="A855" s="87" t="s">
        <v>2281</v>
      </c>
      <c r="B855" s="156" t="s">
        <v>294</v>
      </c>
      <c r="C855" s="156">
        <v>0.31386861313868614</v>
      </c>
      <c r="D855" s="156">
        <v>0.36496350364963503</v>
      </c>
      <c r="E855" s="156">
        <v>0.19951338199513383</v>
      </c>
      <c r="F855" s="156">
        <v>9.7323600973236012E-3</v>
      </c>
      <c r="G855" s="156">
        <v>7.785888077858881E-2</v>
      </c>
      <c r="H855" s="156" t="s">
        <v>294</v>
      </c>
      <c r="I855" s="156">
        <v>3.4063260340632603E-2</v>
      </c>
      <c r="J855" s="156">
        <v>0.99999999999999989</v>
      </c>
      <c r="K855" s="87">
        <v>411</v>
      </c>
      <c r="L855" s="87"/>
      <c r="M855" s="156" t="s">
        <v>294</v>
      </c>
      <c r="N855" s="156" t="s">
        <v>294</v>
      </c>
      <c r="O855" s="156">
        <v>0.27100000000000002</v>
      </c>
      <c r="P855" s="156">
        <v>0.36</v>
      </c>
      <c r="Q855" s="156">
        <v>0.32</v>
      </c>
      <c r="R855" s="156">
        <v>0.41299999999999998</v>
      </c>
      <c r="S855" s="156">
        <v>0.16400000000000001</v>
      </c>
      <c r="T855" s="156">
        <v>0.24099999999999999</v>
      </c>
      <c r="U855" s="156">
        <v>4.0000000000000001E-3</v>
      </c>
      <c r="V855" s="156">
        <v>2.5000000000000001E-2</v>
      </c>
      <c r="W855" s="156">
        <v>5.6000000000000001E-2</v>
      </c>
      <c r="X855" s="156">
        <v>0.108</v>
      </c>
      <c r="Y855" s="156" t="s">
        <v>294</v>
      </c>
      <c r="Z855" s="156" t="s">
        <v>294</v>
      </c>
      <c r="AA855" s="156">
        <v>0.02</v>
      </c>
      <c r="AB855" s="156">
        <v>5.6000000000000001E-2</v>
      </c>
    </row>
    <row r="856" spans="1:28" x14ac:dyDescent="0.25">
      <c r="A856" s="87" t="s">
        <v>2282</v>
      </c>
      <c r="B856" s="156" t="s">
        <v>294</v>
      </c>
      <c r="C856" s="156">
        <v>0.16216216216216217</v>
      </c>
      <c r="D856" s="156">
        <v>0.52364864864864868</v>
      </c>
      <c r="E856" s="156">
        <v>0.20270270270270271</v>
      </c>
      <c r="F856" s="156">
        <v>1.6891891891891893E-2</v>
      </c>
      <c r="G856" s="156">
        <v>5.0675675675675678E-2</v>
      </c>
      <c r="H856" s="156" t="s">
        <v>294</v>
      </c>
      <c r="I856" s="156">
        <v>4.3918918918918921E-2</v>
      </c>
      <c r="J856" s="156">
        <v>1</v>
      </c>
      <c r="K856" s="87">
        <v>296</v>
      </c>
      <c r="L856" s="87"/>
      <c r="M856" s="156" t="s">
        <v>294</v>
      </c>
      <c r="N856" s="156" t="s">
        <v>294</v>
      </c>
      <c r="O856" s="156">
        <v>0.125</v>
      </c>
      <c r="P856" s="156">
        <v>0.20799999999999999</v>
      </c>
      <c r="Q856" s="156">
        <v>0.46700000000000003</v>
      </c>
      <c r="R856" s="156">
        <v>0.57999999999999996</v>
      </c>
      <c r="S856" s="156">
        <v>0.161</v>
      </c>
      <c r="T856" s="156">
        <v>0.252</v>
      </c>
      <c r="U856" s="156">
        <v>7.0000000000000001E-3</v>
      </c>
      <c r="V856" s="156">
        <v>3.9E-2</v>
      </c>
      <c r="W856" s="156">
        <v>3.1E-2</v>
      </c>
      <c r="X856" s="156">
        <v>8.2000000000000003E-2</v>
      </c>
      <c r="Y856" s="156" t="s">
        <v>294</v>
      </c>
      <c r="Z856" s="156" t="s">
        <v>294</v>
      </c>
      <c r="AA856" s="156">
        <v>2.5999999999999999E-2</v>
      </c>
      <c r="AB856" s="156">
        <v>7.3999999999999996E-2</v>
      </c>
    </row>
    <row r="857" spans="1:28" x14ac:dyDescent="0.25">
      <c r="A857" s="87" t="s">
        <v>2283</v>
      </c>
      <c r="B857" s="156" t="s">
        <v>294</v>
      </c>
      <c r="C857" s="156">
        <v>0.29756097560975608</v>
      </c>
      <c r="D857" s="156">
        <v>0.34634146341463412</v>
      </c>
      <c r="E857" s="156">
        <v>0.16097560975609757</v>
      </c>
      <c r="F857" s="156">
        <v>9.7560975609756097E-3</v>
      </c>
      <c r="G857" s="156">
        <v>0.13658536585365855</v>
      </c>
      <c r="H857" s="156" t="s">
        <v>294</v>
      </c>
      <c r="I857" s="156">
        <v>4.878048780487805E-2</v>
      </c>
      <c r="J857" s="156">
        <v>1</v>
      </c>
      <c r="K857" s="87">
        <v>205</v>
      </c>
      <c r="L857" s="87"/>
      <c r="M857" s="156" t="s">
        <v>294</v>
      </c>
      <c r="N857" s="156" t="s">
        <v>294</v>
      </c>
      <c r="O857" s="156">
        <v>0.23899999999999999</v>
      </c>
      <c r="P857" s="156">
        <v>0.36299999999999999</v>
      </c>
      <c r="Q857" s="156">
        <v>0.28499999999999998</v>
      </c>
      <c r="R857" s="156">
        <v>0.41399999999999998</v>
      </c>
      <c r="S857" s="156">
        <v>0.11700000000000001</v>
      </c>
      <c r="T857" s="156">
        <v>0.217</v>
      </c>
      <c r="U857" s="156">
        <v>3.0000000000000001E-3</v>
      </c>
      <c r="V857" s="156">
        <v>3.5000000000000003E-2</v>
      </c>
      <c r="W857" s="156">
        <v>9.6000000000000002E-2</v>
      </c>
      <c r="X857" s="156">
        <v>0.19</v>
      </c>
      <c r="Y857" s="156" t="s">
        <v>294</v>
      </c>
      <c r="Z857" s="156" t="s">
        <v>294</v>
      </c>
      <c r="AA857" s="156">
        <v>2.7E-2</v>
      </c>
      <c r="AB857" s="156">
        <v>8.6999999999999994E-2</v>
      </c>
    </row>
    <row r="858" spans="1:28" x14ac:dyDescent="0.25">
      <c r="A858" s="87" t="s">
        <v>2284</v>
      </c>
      <c r="B858" s="156" t="s">
        <v>294</v>
      </c>
      <c r="C858" s="156">
        <v>0.23690337601862632</v>
      </c>
      <c r="D858" s="156">
        <v>0.30325960419091968</v>
      </c>
      <c r="E858" s="156">
        <v>0.20838183934807916</v>
      </c>
      <c r="F858" s="156">
        <v>1.6880093131548313E-2</v>
      </c>
      <c r="G858" s="156">
        <v>0.20256111757857975</v>
      </c>
      <c r="H858" s="156" t="s">
        <v>294</v>
      </c>
      <c r="I858" s="156">
        <v>3.2013969732246801E-2</v>
      </c>
      <c r="J858" s="156">
        <v>1</v>
      </c>
      <c r="K858" s="87">
        <v>1718</v>
      </c>
      <c r="L858" s="87"/>
      <c r="M858" s="156" t="s">
        <v>294</v>
      </c>
      <c r="N858" s="156" t="s">
        <v>294</v>
      </c>
      <c r="O858" s="156">
        <v>0.217</v>
      </c>
      <c r="P858" s="156">
        <v>0.25800000000000001</v>
      </c>
      <c r="Q858" s="156">
        <v>0.28199999999999997</v>
      </c>
      <c r="R858" s="156">
        <v>0.32500000000000001</v>
      </c>
      <c r="S858" s="156">
        <v>0.19</v>
      </c>
      <c r="T858" s="156">
        <v>0.22800000000000001</v>
      </c>
      <c r="U858" s="156">
        <v>1.2E-2</v>
      </c>
      <c r="V858" s="156">
        <v>2.4E-2</v>
      </c>
      <c r="W858" s="156">
        <v>0.184</v>
      </c>
      <c r="X858" s="156">
        <v>0.222</v>
      </c>
      <c r="Y858" s="156" t="s">
        <v>294</v>
      </c>
      <c r="Z858" s="156" t="s">
        <v>294</v>
      </c>
      <c r="AA858" s="156">
        <v>2.5000000000000001E-2</v>
      </c>
      <c r="AB858" s="156">
        <v>4.1000000000000002E-2</v>
      </c>
    </row>
    <row r="859" spans="1:28" x14ac:dyDescent="0.25">
      <c r="A859" s="87" t="s">
        <v>2285</v>
      </c>
      <c r="B859" s="156" t="s">
        <v>294</v>
      </c>
      <c r="C859" s="156">
        <v>2.8888888888888888E-2</v>
      </c>
      <c r="D859" s="156">
        <v>0.28444444444444444</v>
      </c>
      <c r="E859" s="156">
        <v>0.14222222222222222</v>
      </c>
      <c r="F859" s="156">
        <v>5.7777777777777775E-2</v>
      </c>
      <c r="G859" s="156">
        <v>0.44666666666666666</v>
      </c>
      <c r="H859" s="156" t="s">
        <v>294</v>
      </c>
      <c r="I859" s="156">
        <v>0.04</v>
      </c>
      <c r="J859" s="156">
        <v>1</v>
      </c>
      <c r="K859" s="87">
        <v>450</v>
      </c>
      <c r="L859" s="87"/>
      <c r="M859" s="156" t="s">
        <v>294</v>
      </c>
      <c r="N859" s="156" t="s">
        <v>294</v>
      </c>
      <c r="O859" s="156">
        <v>1.7000000000000001E-2</v>
      </c>
      <c r="P859" s="156">
        <v>4.9000000000000002E-2</v>
      </c>
      <c r="Q859" s="156">
        <v>0.245</v>
      </c>
      <c r="R859" s="156">
        <v>0.32800000000000001</v>
      </c>
      <c r="S859" s="156">
        <v>0.113</v>
      </c>
      <c r="T859" s="156">
        <v>0.17799999999999999</v>
      </c>
      <c r="U859" s="156">
        <v>0.04</v>
      </c>
      <c r="V859" s="156">
        <v>8.3000000000000004E-2</v>
      </c>
      <c r="W859" s="156">
        <v>0.40100000000000002</v>
      </c>
      <c r="X859" s="156">
        <v>0.49299999999999999</v>
      </c>
      <c r="Y859" s="156" t="s">
        <v>294</v>
      </c>
      <c r="Z859" s="156" t="s">
        <v>294</v>
      </c>
      <c r="AA859" s="156">
        <v>2.5000000000000001E-2</v>
      </c>
      <c r="AB859" s="156">
        <v>6.2E-2</v>
      </c>
    </row>
    <row r="860" spans="1:28" x14ac:dyDescent="0.25">
      <c r="A860" s="87" t="s">
        <v>2286</v>
      </c>
      <c r="B860" s="156" t="s">
        <v>294</v>
      </c>
      <c r="C860" s="156">
        <v>0.14880952380952381</v>
      </c>
      <c r="D860" s="156">
        <v>0.51041666666666663</v>
      </c>
      <c r="E860" s="156">
        <v>0.13095238095238096</v>
      </c>
      <c r="F860" s="156">
        <v>1.636904761904762E-2</v>
      </c>
      <c r="G860" s="156">
        <v>0.125</v>
      </c>
      <c r="H860" s="156">
        <v>1.488095238095238E-3</v>
      </c>
      <c r="I860" s="156">
        <v>6.6964285714285712E-2</v>
      </c>
      <c r="J860" s="156">
        <v>1</v>
      </c>
      <c r="K860" s="87">
        <v>672</v>
      </c>
      <c r="L860" s="87"/>
      <c r="M860" s="156" t="s">
        <v>294</v>
      </c>
      <c r="N860" s="156" t="s">
        <v>294</v>
      </c>
      <c r="O860" s="156">
        <v>0.124</v>
      </c>
      <c r="P860" s="156">
        <v>0.17799999999999999</v>
      </c>
      <c r="Q860" s="156">
        <v>0.47299999999999998</v>
      </c>
      <c r="R860" s="156">
        <v>0.54800000000000004</v>
      </c>
      <c r="S860" s="156">
        <v>0.108</v>
      </c>
      <c r="T860" s="156">
        <v>0.159</v>
      </c>
      <c r="U860" s="156">
        <v>8.9999999999999993E-3</v>
      </c>
      <c r="V860" s="156">
        <v>2.9000000000000001E-2</v>
      </c>
      <c r="W860" s="156">
        <v>0.10199999999999999</v>
      </c>
      <c r="X860" s="156">
        <v>0.152</v>
      </c>
      <c r="Y860" s="156">
        <v>0</v>
      </c>
      <c r="Z860" s="156">
        <v>8.0000000000000002E-3</v>
      </c>
      <c r="AA860" s="156">
        <v>0.05</v>
      </c>
      <c r="AB860" s="156">
        <v>8.7999999999999995E-2</v>
      </c>
    </row>
    <row r="861" spans="1:28" x14ac:dyDescent="0.25">
      <c r="A861" s="87" t="s">
        <v>2287</v>
      </c>
      <c r="B861" s="156" t="s">
        <v>294</v>
      </c>
      <c r="C861" s="156">
        <v>0.12582781456953643</v>
      </c>
      <c r="D861" s="156">
        <v>0.29801324503311261</v>
      </c>
      <c r="E861" s="156">
        <v>0.11920529801324503</v>
      </c>
      <c r="F861" s="156">
        <v>5.2980132450331126E-2</v>
      </c>
      <c r="G861" s="156">
        <v>0.35761589403973509</v>
      </c>
      <c r="H861" s="156" t="s">
        <v>294</v>
      </c>
      <c r="I861" s="156">
        <v>4.6357615894039736E-2</v>
      </c>
      <c r="J861" s="156">
        <v>1.0000000000000002</v>
      </c>
      <c r="K861" s="87">
        <v>151</v>
      </c>
      <c r="L861" s="87"/>
      <c r="M861" s="156" t="s">
        <v>294</v>
      </c>
      <c r="N861" s="156" t="s">
        <v>294</v>
      </c>
      <c r="O861" s="156">
        <v>8.2000000000000003E-2</v>
      </c>
      <c r="P861" s="156">
        <v>0.188</v>
      </c>
      <c r="Q861" s="156">
        <v>0.23100000000000001</v>
      </c>
      <c r="R861" s="156">
        <v>0.375</v>
      </c>
      <c r="S861" s="156">
        <v>7.6999999999999999E-2</v>
      </c>
      <c r="T861" s="156">
        <v>0.18099999999999999</v>
      </c>
      <c r="U861" s="156">
        <v>2.7E-2</v>
      </c>
      <c r="V861" s="156">
        <v>0.10100000000000001</v>
      </c>
      <c r="W861" s="156">
        <v>0.28599999999999998</v>
      </c>
      <c r="X861" s="156">
        <v>0.437</v>
      </c>
      <c r="Y861" s="156" t="s">
        <v>294</v>
      </c>
      <c r="Z861" s="156" t="s">
        <v>294</v>
      </c>
      <c r="AA861" s="156">
        <v>2.3E-2</v>
      </c>
      <c r="AB861" s="156">
        <v>9.2999999999999999E-2</v>
      </c>
    </row>
    <row r="862" spans="1:28" x14ac:dyDescent="0.25">
      <c r="A862" s="87" t="s">
        <v>2288</v>
      </c>
      <c r="B862" s="156" t="s">
        <v>294</v>
      </c>
      <c r="C862" s="156">
        <v>9.0909090909090912E-2</v>
      </c>
      <c r="D862" s="156">
        <v>0.26859504132231404</v>
      </c>
      <c r="E862" s="156">
        <v>0.19834710743801653</v>
      </c>
      <c r="F862" s="156">
        <v>1.859504132231405E-2</v>
      </c>
      <c r="G862" s="156">
        <v>0.38842975206611569</v>
      </c>
      <c r="H862" s="156">
        <v>6.1983471074380167E-3</v>
      </c>
      <c r="I862" s="156">
        <v>2.8925619834710745E-2</v>
      </c>
      <c r="J862" s="156">
        <v>1</v>
      </c>
      <c r="K862" s="87">
        <v>484</v>
      </c>
      <c r="L862" s="87"/>
      <c r="M862" s="156" t="s">
        <v>294</v>
      </c>
      <c r="N862" s="156" t="s">
        <v>294</v>
      </c>
      <c r="O862" s="156">
        <v>6.8000000000000005E-2</v>
      </c>
      <c r="P862" s="156">
        <v>0.12</v>
      </c>
      <c r="Q862" s="156">
        <v>0.23100000000000001</v>
      </c>
      <c r="R862" s="156">
        <v>0.31</v>
      </c>
      <c r="S862" s="156">
        <v>0.16500000000000001</v>
      </c>
      <c r="T862" s="156">
        <v>0.23599999999999999</v>
      </c>
      <c r="U862" s="156">
        <v>0.01</v>
      </c>
      <c r="V862" s="156">
        <v>3.5000000000000003E-2</v>
      </c>
      <c r="W862" s="156">
        <v>0.34599999999999997</v>
      </c>
      <c r="X862" s="156">
        <v>0.433</v>
      </c>
      <c r="Y862" s="156">
        <v>2E-3</v>
      </c>
      <c r="Z862" s="156">
        <v>1.7999999999999999E-2</v>
      </c>
      <c r="AA862" s="156">
        <v>1.7000000000000001E-2</v>
      </c>
      <c r="AB862" s="156">
        <v>4.8000000000000001E-2</v>
      </c>
    </row>
    <row r="863" spans="1:28" x14ac:dyDescent="0.25">
      <c r="A863" s="87" t="s">
        <v>2289</v>
      </c>
      <c r="B863" s="156" t="s">
        <v>294</v>
      </c>
      <c r="C863" s="156">
        <v>0.28180993422544792</v>
      </c>
      <c r="D863" s="156">
        <v>0.22987071898389658</v>
      </c>
      <c r="E863" s="156">
        <v>0.12474484009979588</v>
      </c>
      <c r="F863" s="156">
        <v>2.1546836017237468E-2</v>
      </c>
      <c r="G863" s="156">
        <v>0.31628487185302789</v>
      </c>
      <c r="H863" s="156">
        <v>3.1753232025402587E-3</v>
      </c>
      <c r="I863" s="156">
        <v>2.256747561805398E-2</v>
      </c>
      <c r="J863" s="156">
        <v>1</v>
      </c>
      <c r="K863" s="87">
        <v>8818</v>
      </c>
      <c r="L863" s="87"/>
      <c r="M863" s="156" t="s">
        <v>294</v>
      </c>
      <c r="N863" s="156" t="s">
        <v>294</v>
      </c>
      <c r="O863" s="156">
        <v>0.27300000000000002</v>
      </c>
      <c r="P863" s="156">
        <v>0.29099999999999998</v>
      </c>
      <c r="Q863" s="156">
        <v>0.221</v>
      </c>
      <c r="R863" s="156">
        <v>0.23899999999999999</v>
      </c>
      <c r="S863" s="156">
        <v>0.11799999999999999</v>
      </c>
      <c r="T863" s="156">
        <v>0.13200000000000001</v>
      </c>
      <c r="U863" s="156">
        <v>1.9E-2</v>
      </c>
      <c r="V863" s="156">
        <v>2.5000000000000001E-2</v>
      </c>
      <c r="W863" s="156">
        <v>0.307</v>
      </c>
      <c r="X863" s="156">
        <v>0.32600000000000001</v>
      </c>
      <c r="Y863" s="156">
        <v>2E-3</v>
      </c>
      <c r="Z863" s="156">
        <v>5.0000000000000001E-3</v>
      </c>
      <c r="AA863" s="156">
        <v>0.02</v>
      </c>
      <c r="AB863" s="156">
        <v>2.5999999999999999E-2</v>
      </c>
    </row>
    <row r="864" spans="1:28" x14ac:dyDescent="0.25">
      <c r="A864" s="87" t="s">
        <v>2290</v>
      </c>
      <c r="B864" s="156">
        <v>1.3698630136986301E-2</v>
      </c>
      <c r="C864" s="156">
        <v>0.56164383561643838</v>
      </c>
      <c r="D864" s="156">
        <v>0.26027397260273971</v>
      </c>
      <c r="E864" s="156">
        <v>6.8493150684931503E-2</v>
      </c>
      <c r="F864" s="156" t="s">
        <v>294</v>
      </c>
      <c r="G864" s="156">
        <v>8.2191780821917804E-2</v>
      </c>
      <c r="H864" s="156" t="s">
        <v>294</v>
      </c>
      <c r="I864" s="156">
        <v>1.3698630136986301E-2</v>
      </c>
      <c r="J864" s="156">
        <v>1</v>
      </c>
      <c r="K864" s="87">
        <v>73</v>
      </c>
      <c r="L864" s="87"/>
      <c r="M864" s="156">
        <v>2E-3</v>
      </c>
      <c r="N864" s="156">
        <v>7.3999999999999996E-2</v>
      </c>
      <c r="O864" s="156">
        <v>0.44800000000000001</v>
      </c>
      <c r="P864" s="156">
        <v>0.67</v>
      </c>
      <c r="Q864" s="156">
        <v>0.17299999999999999</v>
      </c>
      <c r="R864" s="156">
        <v>0.371</v>
      </c>
      <c r="S864" s="156">
        <v>0.03</v>
      </c>
      <c r="T864" s="156">
        <v>0.151</v>
      </c>
      <c r="U864" s="156" t="s">
        <v>294</v>
      </c>
      <c r="V864" s="156" t="s">
        <v>294</v>
      </c>
      <c r="W864" s="156">
        <v>3.7999999999999999E-2</v>
      </c>
      <c r="X864" s="156">
        <v>0.16800000000000001</v>
      </c>
      <c r="Y864" s="156" t="s">
        <v>294</v>
      </c>
      <c r="Z864" s="156" t="s">
        <v>294</v>
      </c>
      <c r="AA864" s="156">
        <v>2E-3</v>
      </c>
      <c r="AB864" s="156">
        <v>7.3999999999999996E-2</v>
      </c>
    </row>
    <row r="865" spans="1:28" x14ac:dyDescent="0.25">
      <c r="A865" s="87" t="s">
        <v>2291</v>
      </c>
      <c r="B865" s="156" t="s">
        <v>294</v>
      </c>
      <c r="C865" s="156">
        <v>0.44750430292598969</v>
      </c>
      <c r="D865" s="156">
        <v>0.34595524956970741</v>
      </c>
      <c r="E865" s="156">
        <v>7.3149741824440617E-2</v>
      </c>
      <c r="F865" s="156">
        <v>6.8846815834767644E-3</v>
      </c>
      <c r="G865" s="156">
        <v>2.323580034423408E-2</v>
      </c>
      <c r="H865" s="156" t="s">
        <v>294</v>
      </c>
      <c r="I865" s="156">
        <v>0.10327022375215146</v>
      </c>
      <c r="J865" s="156">
        <v>1.0000000000000002</v>
      </c>
      <c r="K865" s="87">
        <v>2324</v>
      </c>
      <c r="L865" s="87"/>
      <c r="M865" s="156" t="s">
        <v>294</v>
      </c>
      <c r="N865" s="156" t="s">
        <v>294</v>
      </c>
      <c r="O865" s="156">
        <v>0.42699999999999999</v>
      </c>
      <c r="P865" s="156">
        <v>0.46800000000000003</v>
      </c>
      <c r="Q865" s="156">
        <v>0.32700000000000001</v>
      </c>
      <c r="R865" s="156">
        <v>0.36599999999999999</v>
      </c>
      <c r="S865" s="156">
        <v>6.3E-2</v>
      </c>
      <c r="T865" s="156">
        <v>8.4000000000000005E-2</v>
      </c>
      <c r="U865" s="156">
        <v>4.0000000000000001E-3</v>
      </c>
      <c r="V865" s="156">
        <v>1.0999999999999999E-2</v>
      </c>
      <c r="W865" s="156">
        <v>1.7999999999999999E-2</v>
      </c>
      <c r="X865" s="156">
        <v>0.03</v>
      </c>
      <c r="Y865" s="156" t="s">
        <v>294</v>
      </c>
      <c r="Z865" s="156" t="s">
        <v>294</v>
      </c>
      <c r="AA865" s="156">
        <v>9.1999999999999998E-2</v>
      </c>
      <c r="AB865" s="156">
        <v>0.11600000000000001</v>
      </c>
    </row>
    <row r="866" spans="1:28" x14ac:dyDescent="0.25">
      <c r="A866" s="87" t="s">
        <v>2292</v>
      </c>
      <c r="B866" s="156" t="s">
        <v>294</v>
      </c>
      <c r="C866" s="156">
        <v>4.7619047619047623E-3</v>
      </c>
      <c r="D866" s="156">
        <v>0.39047619047619048</v>
      </c>
      <c r="E866" s="156">
        <v>0.18809523809523809</v>
      </c>
      <c r="F866" s="156">
        <v>4.0476190476190478E-2</v>
      </c>
      <c r="G866" s="156">
        <v>0.35952380952380952</v>
      </c>
      <c r="H866" s="156" t="s">
        <v>294</v>
      </c>
      <c r="I866" s="156">
        <v>1.6666666666666666E-2</v>
      </c>
      <c r="J866" s="156">
        <v>0.99999999999999989</v>
      </c>
      <c r="K866" s="87">
        <v>420</v>
      </c>
      <c r="L866" s="87"/>
      <c r="M866" s="156" t="s">
        <v>294</v>
      </c>
      <c r="N866" s="156" t="s">
        <v>294</v>
      </c>
      <c r="O866" s="156">
        <v>1E-3</v>
      </c>
      <c r="P866" s="156">
        <v>1.7000000000000001E-2</v>
      </c>
      <c r="Q866" s="156">
        <v>0.34499999999999997</v>
      </c>
      <c r="R866" s="156">
        <v>0.438</v>
      </c>
      <c r="S866" s="156">
        <v>0.154</v>
      </c>
      <c r="T866" s="156">
        <v>0.22800000000000001</v>
      </c>
      <c r="U866" s="156">
        <v>2.5000000000000001E-2</v>
      </c>
      <c r="V866" s="156">
        <v>6.4000000000000001E-2</v>
      </c>
      <c r="W866" s="156">
        <v>0.315</v>
      </c>
      <c r="X866" s="156">
        <v>0.40600000000000003</v>
      </c>
      <c r="Y866" s="156" t="s">
        <v>294</v>
      </c>
      <c r="Z866" s="156" t="s">
        <v>294</v>
      </c>
      <c r="AA866" s="156">
        <v>8.0000000000000002E-3</v>
      </c>
      <c r="AB866" s="156">
        <v>3.4000000000000002E-2</v>
      </c>
    </row>
    <row r="867" spans="1:28" x14ac:dyDescent="0.25">
      <c r="A867" s="87" t="s">
        <v>2293</v>
      </c>
      <c r="B867" s="156" t="s">
        <v>294</v>
      </c>
      <c r="C867" s="156">
        <v>0.23559322033898306</v>
      </c>
      <c r="D867" s="156">
        <v>0.30847457627118646</v>
      </c>
      <c r="E867" s="156">
        <v>0.1864406779661017</v>
      </c>
      <c r="F867" s="156">
        <v>2.3728813559322035E-2</v>
      </c>
      <c r="G867" s="156">
        <v>0.23389830508474577</v>
      </c>
      <c r="H867" s="156" t="s">
        <v>294</v>
      </c>
      <c r="I867" s="156">
        <v>1.1864406779661017E-2</v>
      </c>
      <c r="J867" s="156">
        <v>0.99999999999999989</v>
      </c>
      <c r="K867" s="87">
        <v>590</v>
      </c>
      <c r="L867" s="87"/>
      <c r="M867" s="156" t="s">
        <v>294</v>
      </c>
      <c r="N867" s="156" t="s">
        <v>294</v>
      </c>
      <c r="O867" s="156">
        <v>0.20300000000000001</v>
      </c>
      <c r="P867" s="156">
        <v>0.27100000000000002</v>
      </c>
      <c r="Q867" s="156">
        <v>0.27300000000000002</v>
      </c>
      <c r="R867" s="156">
        <v>0.34699999999999998</v>
      </c>
      <c r="S867" s="156">
        <v>0.157</v>
      </c>
      <c r="T867" s="156">
        <v>0.22</v>
      </c>
      <c r="U867" s="156">
        <v>1.4E-2</v>
      </c>
      <c r="V867" s="156">
        <v>3.9E-2</v>
      </c>
      <c r="W867" s="156">
        <v>0.20200000000000001</v>
      </c>
      <c r="X867" s="156">
        <v>0.27</v>
      </c>
      <c r="Y867" s="156" t="s">
        <v>294</v>
      </c>
      <c r="Z867" s="156" t="s">
        <v>294</v>
      </c>
      <c r="AA867" s="156">
        <v>6.0000000000000001E-3</v>
      </c>
      <c r="AB867" s="156">
        <v>2.4E-2</v>
      </c>
    </row>
    <row r="868" spans="1:28" x14ac:dyDescent="0.25">
      <c r="A868" s="87" t="s">
        <v>2294</v>
      </c>
      <c r="B868" s="156" t="s">
        <v>294</v>
      </c>
      <c r="C868" s="156">
        <v>0.13650465356773525</v>
      </c>
      <c r="D868" s="156">
        <v>0.37642192347466391</v>
      </c>
      <c r="E868" s="156">
        <v>0.13857290589451912</v>
      </c>
      <c r="F868" s="156">
        <v>1.4477766287487074E-2</v>
      </c>
      <c r="G868" s="156">
        <v>0.30299896587383662</v>
      </c>
      <c r="H868" s="156">
        <v>1.0341261633919339E-3</v>
      </c>
      <c r="I868" s="156">
        <v>2.9989658738366079E-2</v>
      </c>
      <c r="J868" s="156">
        <v>1</v>
      </c>
      <c r="K868" s="87">
        <v>967</v>
      </c>
      <c r="L868" s="87"/>
      <c r="M868" s="156" t="s">
        <v>294</v>
      </c>
      <c r="N868" s="156" t="s">
        <v>294</v>
      </c>
      <c r="O868" s="156">
        <v>0.11600000000000001</v>
      </c>
      <c r="P868" s="156">
        <v>0.16</v>
      </c>
      <c r="Q868" s="156">
        <v>0.34599999999999997</v>
      </c>
      <c r="R868" s="156">
        <v>0.40699999999999997</v>
      </c>
      <c r="S868" s="156">
        <v>0.11799999999999999</v>
      </c>
      <c r="T868" s="156">
        <v>0.16200000000000001</v>
      </c>
      <c r="U868" s="156">
        <v>8.9999999999999993E-3</v>
      </c>
      <c r="V868" s="156">
        <v>2.4E-2</v>
      </c>
      <c r="W868" s="156">
        <v>0.27500000000000002</v>
      </c>
      <c r="X868" s="156">
        <v>0.33300000000000002</v>
      </c>
      <c r="Y868" s="156">
        <v>0</v>
      </c>
      <c r="Z868" s="156">
        <v>6.0000000000000001E-3</v>
      </c>
      <c r="AA868" s="156">
        <v>2.1000000000000001E-2</v>
      </c>
      <c r="AB868" s="156">
        <v>4.2999999999999997E-2</v>
      </c>
    </row>
    <row r="869" spans="1:28" x14ac:dyDescent="0.25">
      <c r="A869" s="87" t="s">
        <v>2295</v>
      </c>
      <c r="B869" s="156" t="s">
        <v>294</v>
      </c>
      <c r="C869" s="156">
        <v>0.20435510887772193</v>
      </c>
      <c r="D869" s="156">
        <v>0.35510887772194305</v>
      </c>
      <c r="E869" s="156">
        <v>0.15326633165829145</v>
      </c>
      <c r="F869" s="156">
        <v>1.8425460636515914E-2</v>
      </c>
      <c r="G869" s="156">
        <v>0.22194304857621441</v>
      </c>
      <c r="H869" s="156">
        <v>4.187604690117253E-4</v>
      </c>
      <c r="I869" s="156">
        <v>4.6482412060301508E-2</v>
      </c>
      <c r="J869" s="156">
        <v>1</v>
      </c>
      <c r="K869" s="87">
        <v>2388</v>
      </c>
      <c r="L869" s="87"/>
      <c r="M869" s="156" t="s">
        <v>294</v>
      </c>
      <c r="N869" s="156" t="s">
        <v>294</v>
      </c>
      <c r="O869" s="156">
        <v>0.189</v>
      </c>
      <c r="P869" s="156">
        <v>0.221</v>
      </c>
      <c r="Q869" s="156">
        <v>0.33600000000000002</v>
      </c>
      <c r="R869" s="156">
        <v>0.375</v>
      </c>
      <c r="S869" s="156">
        <v>0.13900000000000001</v>
      </c>
      <c r="T869" s="156">
        <v>0.16800000000000001</v>
      </c>
      <c r="U869" s="156">
        <v>1.4E-2</v>
      </c>
      <c r="V869" s="156">
        <v>2.5000000000000001E-2</v>
      </c>
      <c r="W869" s="156">
        <v>0.20599999999999999</v>
      </c>
      <c r="X869" s="156">
        <v>0.23899999999999999</v>
      </c>
      <c r="Y869" s="156">
        <v>0</v>
      </c>
      <c r="Z869" s="156">
        <v>2E-3</v>
      </c>
      <c r="AA869" s="156">
        <v>3.9E-2</v>
      </c>
      <c r="AB869" s="156">
        <v>5.6000000000000001E-2</v>
      </c>
    </row>
    <row r="870" spans="1:28" x14ac:dyDescent="0.25">
      <c r="A870" s="87" t="s">
        <v>2296</v>
      </c>
      <c r="B870" s="156" t="s">
        <v>294</v>
      </c>
      <c r="C870" s="156">
        <v>0.3733562035448828</v>
      </c>
      <c r="D870" s="156">
        <v>0.20526014865637507</v>
      </c>
      <c r="E870" s="156">
        <v>8.8050314465408799E-2</v>
      </c>
      <c r="F870" s="156">
        <v>0.14122355631789593</v>
      </c>
      <c r="G870" s="156">
        <v>0.16295025728987994</v>
      </c>
      <c r="H870" s="156">
        <v>1.1435105774728416E-3</v>
      </c>
      <c r="I870" s="156">
        <v>2.8016009148084619E-2</v>
      </c>
      <c r="J870" s="156">
        <v>1</v>
      </c>
      <c r="K870" s="87">
        <v>1749</v>
      </c>
      <c r="L870" s="87"/>
      <c r="M870" s="156" t="s">
        <v>294</v>
      </c>
      <c r="N870" s="156" t="s">
        <v>294</v>
      </c>
      <c r="O870" s="156">
        <v>0.35099999999999998</v>
      </c>
      <c r="P870" s="156">
        <v>0.39600000000000002</v>
      </c>
      <c r="Q870" s="156">
        <v>0.187</v>
      </c>
      <c r="R870" s="156">
        <v>0.22500000000000001</v>
      </c>
      <c r="S870" s="156">
        <v>7.5999999999999998E-2</v>
      </c>
      <c r="T870" s="156">
        <v>0.10199999999999999</v>
      </c>
      <c r="U870" s="156">
        <v>0.126</v>
      </c>
      <c r="V870" s="156">
        <v>0.158</v>
      </c>
      <c r="W870" s="156">
        <v>0.14599999999999999</v>
      </c>
      <c r="X870" s="156">
        <v>0.18099999999999999</v>
      </c>
      <c r="Y870" s="156">
        <v>0</v>
      </c>
      <c r="Z870" s="156">
        <v>4.0000000000000001E-3</v>
      </c>
      <c r="AA870" s="156">
        <v>2.1000000000000001E-2</v>
      </c>
      <c r="AB870" s="156">
        <v>3.6999999999999998E-2</v>
      </c>
    </row>
    <row r="871" spans="1:28" x14ac:dyDescent="0.25">
      <c r="A871" s="87" t="s">
        <v>2297</v>
      </c>
      <c r="B871" s="156" t="s">
        <v>294</v>
      </c>
      <c r="C871" s="156">
        <v>0.17391304347826086</v>
      </c>
      <c r="D871" s="156">
        <v>0.4268774703557312</v>
      </c>
      <c r="E871" s="156">
        <v>0.2134387351778656</v>
      </c>
      <c r="F871" s="156">
        <v>2.766798418972332E-2</v>
      </c>
      <c r="G871" s="156">
        <v>0.11067193675889328</v>
      </c>
      <c r="H871" s="156">
        <v>3.952569169960474E-3</v>
      </c>
      <c r="I871" s="156">
        <v>4.3478260869565216E-2</v>
      </c>
      <c r="J871" s="156">
        <v>0.99999999999999989</v>
      </c>
      <c r="K871" s="87">
        <v>253</v>
      </c>
      <c r="L871" s="87"/>
      <c r="M871" s="156" t="s">
        <v>294</v>
      </c>
      <c r="N871" s="156" t="s">
        <v>294</v>
      </c>
      <c r="O871" s="156">
        <v>0.13200000000000001</v>
      </c>
      <c r="P871" s="156">
        <v>0.22500000000000001</v>
      </c>
      <c r="Q871" s="156">
        <v>0.36699999999999999</v>
      </c>
      <c r="R871" s="156">
        <v>0.48799999999999999</v>
      </c>
      <c r="S871" s="156">
        <v>0.16700000000000001</v>
      </c>
      <c r="T871" s="156">
        <v>0.26800000000000002</v>
      </c>
      <c r="U871" s="156">
        <v>1.2999999999999999E-2</v>
      </c>
      <c r="V871" s="156">
        <v>5.6000000000000001E-2</v>
      </c>
      <c r="W871" s="156">
        <v>7.8E-2</v>
      </c>
      <c r="X871" s="156">
        <v>0.155</v>
      </c>
      <c r="Y871" s="156">
        <v>1E-3</v>
      </c>
      <c r="Z871" s="156">
        <v>2.1999999999999999E-2</v>
      </c>
      <c r="AA871" s="156">
        <v>2.4E-2</v>
      </c>
      <c r="AB871" s="156">
        <v>7.5999999999999998E-2</v>
      </c>
    </row>
    <row r="872" spans="1:28" x14ac:dyDescent="0.25">
      <c r="A872" s="87" t="s">
        <v>2298</v>
      </c>
      <c r="B872" s="156" t="s">
        <v>294</v>
      </c>
      <c r="C872" s="156">
        <v>7.1942446043165471E-3</v>
      </c>
      <c r="D872" s="156">
        <v>0.46762589928057552</v>
      </c>
      <c r="E872" s="156">
        <v>0.29496402877697842</v>
      </c>
      <c r="F872" s="156">
        <v>2.8776978417266189E-2</v>
      </c>
      <c r="G872" s="156">
        <v>0.17266187050359713</v>
      </c>
      <c r="H872" s="156" t="s">
        <v>294</v>
      </c>
      <c r="I872" s="156">
        <v>2.8776978417266189E-2</v>
      </c>
      <c r="J872" s="156">
        <v>1</v>
      </c>
      <c r="K872" s="87">
        <v>278</v>
      </c>
      <c r="L872" s="87"/>
      <c r="M872" s="156" t="s">
        <v>294</v>
      </c>
      <c r="N872" s="156" t="s">
        <v>294</v>
      </c>
      <c r="O872" s="156">
        <v>2E-3</v>
      </c>
      <c r="P872" s="156">
        <v>2.5999999999999999E-2</v>
      </c>
      <c r="Q872" s="156">
        <v>0.41</v>
      </c>
      <c r="R872" s="156">
        <v>0.52600000000000002</v>
      </c>
      <c r="S872" s="156">
        <v>0.24399999999999999</v>
      </c>
      <c r="T872" s="156">
        <v>0.35099999999999998</v>
      </c>
      <c r="U872" s="156">
        <v>1.4999999999999999E-2</v>
      </c>
      <c r="V872" s="156">
        <v>5.6000000000000001E-2</v>
      </c>
      <c r="W872" s="156">
        <v>0.13300000000000001</v>
      </c>
      <c r="X872" s="156">
        <v>0.221</v>
      </c>
      <c r="Y872" s="156" t="s">
        <v>294</v>
      </c>
      <c r="Z872" s="156" t="s">
        <v>294</v>
      </c>
      <c r="AA872" s="156">
        <v>1.4999999999999999E-2</v>
      </c>
      <c r="AB872" s="156">
        <v>5.6000000000000001E-2</v>
      </c>
    </row>
    <row r="873" spans="1:28" x14ac:dyDescent="0.25">
      <c r="A873" s="87" t="s">
        <v>2299</v>
      </c>
      <c r="B873" s="156" t="s">
        <v>294</v>
      </c>
      <c r="C873" s="156">
        <v>7.2289156626506021E-2</v>
      </c>
      <c r="D873" s="156">
        <v>0.46987951807228917</v>
      </c>
      <c r="E873" s="156">
        <v>0.14457831325301204</v>
      </c>
      <c r="F873" s="156">
        <v>2.0080321285140562E-2</v>
      </c>
      <c r="G873" s="156">
        <v>0.25301204819277107</v>
      </c>
      <c r="H873" s="156" t="s">
        <v>294</v>
      </c>
      <c r="I873" s="156">
        <v>4.0160642570281124E-2</v>
      </c>
      <c r="J873" s="156">
        <v>1</v>
      </c>
      <c r="K873" s="87">
        <v>249</v>
      </c>
      <c r="L873" s="87"/>
      <c r="M873" s="156" t="s">
        <v>294</v>
      </c>
      <c r="N873" s="156" t="s">
        <v>294</v>
      </c>
      <c r="O873" s="156">
        <v>4.5999999999999999E-2</v>
      </c>
      <c r="P873" s="156">
        <v>0.111</v>
      </c>
      <c r="Q873" s="156">
        <v>0.40899999999999997</v>
      </c>
      <c r="R873" s="156">
        <v>0.53200000000000003</v>
      </c>
      <c r="S873" s="156">
        <v>0.106</v>
      </c>
      <c r="T873" s="156">
        <v>0.19400000000000001</v>
      </c>
      <c r="U873" s="156">
        <v>8.9999999999999993E-3</v>
      </c>
      <c r="V873" s="156">
        <v>4.5999999999999999E-2</v>
      </c>
      <c r="W873" s="156">
        <v>0.20300000000000001</v>
      </c>
      <c r="X873" s="156">
        <v>0.31</v>
      </c>
      <c r="Y873" s="156" t="s">
        <v>294</v>
      </c>
      <c r="Z873" s="156" t="s">
        <v>294</v>
      </c>
      <c r="AA873" s="156">
        <v>2.1999999999999999E-2</v>
      </c>
      <c r="AB873" s="156">
        <v>7.1999999999999995E-2</v>
      </c>
    </row>
    <row r="874" spans="1:28" x14ac:dyDescent="0.25">
      <c r="A874" s="87" t="s">
        <v>2300</v>
      </c>
      <c r="B874" s="156">
        <v>4.4247787610619468E-3</v>
      </c>
      <c r="C874" s="156">
        <v>0.16224188790560473</v>
      </c>
      <c r="D874" s="156">
        <v>0.34292035398230086</v>
      </c>
      <c r="E874" s="156">
        <v>0.18584070796460178</v>
      </c>
      <c r="F874" s="156">
        <v>2.1386430678466076E-2</v>
      </c>
      <c r="G874" s="156">
        <v>0.23820058997050148</v>
      </c>
      <c r="H874" s="156">
        <v>7.3746312684365781E-4</v>
      </c>
      <c r="I874" s="156">
        <v>4.4247787610619468E-2</v>
      </c>
      <c r="J874" s="156">
        <v>1</v>
      </c>
      <c r="K874" s="87">
        <v>1356</v>
      </c>
      <c r="L874" s="87"/>
      <c r="M874" s="156">
        <v>2E-3</v>
      </c>
      <c r="N874" s="156">
        <v>0.01</v>
      </c>
      <c r="O874" s="156">
        <v>0.14399999999999999</v>
      </c>
      <c r="P874" s="156">
        <v>0.183</v>
      </c>
      <c r="Q874" s="156">
        <v>0.318</v>
      </c>
      <c r="R874" s="156">
        <v>0.36899999999999999</v>
      </c>
      <c r="S874" s="156">
        <v>0.16600000000000001</v>
      </c>
      <c r="T874" s="156">
        <v>0.20699999999999999</v>
      </c>
      <c r="U874" s="156">
        <v>1.4999999999999999E-2</v>
      </c>
      <c r="V874" s="156">
        <v>3.1E-2</v>
      </c>
      <c r="W874" s="156">
        <v>0.216</v>
      </c>
      <c r="X874" s="156">
        <v>0.26200000000000001</v>
      </c>
      <c r="Y874" s="156">
        <v>0</v>
      </c>
      <c r="Z874" s="156">
        <v>4.0000000000000001E-3</v>
      </c>
      <c r="AA874" s="156">
        <v>3.5000000000000003E-2</v>
      </c>
      <c r="AB874" s="156">
        <v>5.7000000000000002E-2</v>
      </c>
    </row>
    <row r="875" spans="1:28" x14ac:dyDescent="0.25">
      <c r="A875" s="87" t="s">
        <v>2301</v>
      </c>
      <c r="B875" s="156" t="s">
        <v>294</v>
      </c>
      <c r="C875" s="156">
        <v>0.27652519893899202</v>
      </c>
      <c r="D875" s="156">
        <v>0.25397877984084882</v>
      </c>
      <c r="E875" s="156">
        <v>0.14389920424403183</v>
      </c>
      <c r="F875" s="156">
        <v>1.6578249336870028E-2</v>
      </c>
      <c r="G875" s="156">
        <v>0.26591511936339524</v>
      </c>
      <c r="H875" s="156">
        <v>1.9893899204244032E-3</v>
      </c>
      <c r="I875" s="156">
        <v>4.1114058355437667E-2</v>
      </c>
      <c r="J875" s="156">
        <v>1</v>
      </c>
      <c r="K875" s="87">
        <v>1508</v>
      </c>
      <c r="L875" s="87"/>
      <c r="M875" s="156" t="s">
        <v>294</v>
      </c>
      <c r="N875" s="156" t="s">
        <v>294</v>
      </c>
      <c r="O875" s="156">
        <v>0.255</v>
      </c>
      <c r="P875" s="156">
        <v>0.3</v>
      </c>
      <c r="Q875" s="156">
        <v>0.23300000000000001</v>
      </c>
      <c r="R875" s="156">
        <v>0.27700000000000002</v>
      </c>
      <c r="S875" s="156">
        <v>0.127</v>
      </c>
      <c r="T875" s="156">
        <v>0.16300000000000001</v>
      </c>
      <c r="U875" s="156">
        <v>1.0999999999999999E-2</v>
      </c>
      <c r="V875" s="156">
        <v>2.4E-2</v>
      </c>
      <c r="W875" s="156">
        <v>0.24399999999999999</v>
      </c>
      <c r="X875" s="156">
        <v>0.28899999999999998</v>
      </c>
      <c r="Y875" s="156">
        <v>1E-3</v>
      </c>
      <c r="Z875" s="156">
        <v>6.0000000000000001E-3</v>
      </c>
      <c r="AA875" s="156">
        <v>3.2000000000000001E-2</v>
      </c>
      <c r="AB875" s="156">
        <v>5.1999999999999998E-2</v>
      </c>
    </row>
    <row r="876" spans="1:28" x14ac:dyDescent="0.25">
      <c r="A876" s="87" t="s">
        <v>2302</v>
      </c>
      <c r="B876" s="156" t="s">
        <v>294</v>
      </c>
      <c r="C876" s="156">
        <v>0.14582098399525786</v>
      </c>
      <c r="D876" s="156">
        <v>0.24184943687018376</v>
      </c>
      <c r="E876" s="156">
        <v>0.12744516893894486</v>
      </c>
      <c r="F876" s="156">
        <v>3.3195020746887967E-2</v>
      </c>
      <c r="G876" s="156">
        <v>0.4048606994665086</v>
      </c>
      <c r="H876" s="156">
        <v>3.5566093657379964E-3</v>
      </c>
      <c r="I876" s="156">
        <v>4.3272080616478956E-2</v>
      </c>
      <c r="J876" s="156">
        <v>0.99999999999999989</v>
      </c>
      <c r="K876" s="87">
        <v>1687</v>
      </c>
      <c r="L876" s="87"/>
      <c r="M876" s="156" t="s">
        <v>294</v>
      </c>
      <c r="N876" s="156" t="s">
        <v>294</v>
      </c>
      <c r="O876" s="156">
        <v>0.13</v>
      </c>
      <c r="P876" s="156">
        <v>0.16300000000000001</v>
      </c>
      <c r="Q876" s="156">
        <v>0.222</v>
      </c>
      <c r="R876" s="156">
        <v>0.26300000000000001</v>
      </c>
      <c r="S876" s="156">
        <v>0.112</v>
      </c>
      <c r="T876" s="156">
        <v>0.14399999999999999</v>
      </c>
      <c r="U876" s="156">
        <v>2.5999999999999999E-2</v>
      </c>
      <c r="V876" s="156">
        <v>4.2999999999999997E-2</v>
      </c>
      <c r="W876" s="156">
        <v>0.38200000000000001</v>
      </c>
      <c r="X876" s="156">
        <v>0.42799999999999999</v>
      </c>
      <c r="Y876" s="156">
        <v>2E-3</v>
      </c>
      <c r="Z876" s="156">
        <v>8.0000000000000002E-3</v>
      </c>
      <c r="AA876" s="156">
        <v>3.5000000000000003E-2</v>
      </c>
      <c r="AB876" s="156">
        <v>5.3999999999999999E-2</v>
      </c>
    </row>
    <row r="877" spans="1:28" x14ac:dyDescent="0.25">
      <c r="A877" s="87" t="s">
        <v>2303</v>
      </c>
      <c r="B877" s="156" t="s">
        <v>294</v>
      </c>
      <c r="C877" s="156">
        <v>0.28226913834534845</v>
      </c>
      <c r="D877" s="156">
        <v>0.48626845176793682</v>
      </c>
      <c r="E877" s="156">
        <v>0.111740473738414</v>
      </c>
      <c r="F877" s="156">
        <v>2.6604874699622381E-2</v>
      </c>
      <c r="G877" s="156">
        <v>4.1366289049090288E-2</v>
      </c>
      <c r="H877" s="156">
        <v>1.7164435290078958E-4</v>
      </c>
      <c r="I877" s="156">
        <v>5.1579128046687267E-2</v>
      </c>
      <c r="J877" s="156">
        <v>1</v>
      </c>
      <c r="K877" s="87">
        <v>11652</v>
      </c>
      <c r="L877" s="87"/>
      <c r="M877" s="156" t="s">
        <v>294</v>
      </c>
      <c r="N877" s="156" t="s">
        <v>294</v>
      </c>
      <c r="O877" s="156">
        <v>0.27400000000000002</v>
      </c>
      <c r="P877" s="156">
        <v>0.29099999999999998</v>
      </c>
      <c r="Q877" s="156">
        <v>0.47699999999999998</v>
      </c>
      <c r="R877" s="156">
        <v>0.495</v>
      </c>
      <c r="S877" s="156">
        <v>0.106</v>
      </c>
      <c r="T877" s="156">
        <v>0.11799999999999999</v>
      </c>
      <c r="U877" s="156">
        <v>2.4E-2</v>
      </c>
      <c r="V877" s="156">
        <v>0.03</v>
      </c>
      <c r="W877" s="156">
        <v>3.7999999999999999E-2</v>
      </c>
      <c r="X877" s="156">
        <v>4.4999999999999998E-2</v>
      </c>
      <c r="Y877" s="156">
        <v>0</v>
      </c>
      <c r="Z877" s="156">
        <v>1E-3</v>
      </c>
      <c r="AA877" s="156">
        <v>4.8000000000000001E-2</v>
      </c>
      <c r="AB877" s="156">
        <v>5.6000000000000001E-2</v>
      </c>
    </row>
    <row r="878" spans="1:28" x14ac:dyDescent="0.25">
      <c r="A878" s="87" t="s">
        <v>2304</v>
      </c>
      <c r="B878" s="156" t="s">
        <v>294</v>
      </c>
      <c r="C878" s="156">
        <v>8.2191780821917804E-2</v>
      </c>
      <c r="D878" s="156">
        <v>0.32876712328767121</v>
      </c>
      <c r="E878" s="156">
        <v>0.24657534246575341</v>
      </c>
      <c r="F878" s="156">
        <v>1.3698630136986301E-2</v>
      </c>
      <c r="G878" s="156">
        <v>0.23287671232876711</v>
      </c>
      <c r="H878" s="156" t="s">
        <v>294</v>
      </c>
      <c r="I878" s="156">
        <v>9.5890410958904104E-2</v>
      </c>
      <c r="J878" s="156">
        <v>1</v>
      </c>
      <c r="K878" s="87">
        <v>73</v>
      </c>
      <c r="L878" s="87"/>
      <c r="M878" s="156" t="s">
        <v>294</v>
      </c>
      <c r="N878" s="156" t="s">
        <v>294</v>
      </c>
      <c r="O878" s="156">
        <v>3.7999999999999999E-2</v>
      </c>
      <c r="P878" s="156">
        <v>0.16800000000000001</v>
      </c>
      <c r="Q878" s="156">
        <v>0.23200000000000001</v>
      </c>
      <c r="R878" s="156">
        <v>0.443</v>
      </c>
      <c r="S878" s="156">
        <v>0.16200000000000001</v>
      </c>
      <c r="T878" s="156">
        <v>0.35599999999999998</v>
      </c>
      <c r="U878" s="156">
        <v>2E-3</v>
      </c>
      <c r="V878" s="156">
        <v>7.3999999999999996E-2</v>
      </c>
      <c r="W878" s="156">
        <v>0.151</v>
      </c>
      <c r="X878" s="156">
        <v>0.34200000000000003</v>
      </c>
      <c r="Y878" s="156" t="s">
        <v>294</v>
      </c>
      <c r="Z878" s="156" t="s">
        <v>294</v>
      </c>
      <c r="AA878" s="156">
        <v>4.7E-2</v>
      </c>
      <c r="AB878" s="156">
        <v>0.185</v>
      </c>
    </row>
    <row r="879" spans="1:28" x14ac:dyDescent="0.25">
      <c r="A879" s="87" t="s">
        <v>2305</v>
      </c>
      <c r="B879" s="156" t="s">
        <v>294</v>
      </c>
      <c r="C879" s="156">
        <v>0.19867549668874171</v>
      </c>
      <c r="D879" s="156">
        <v>0.39072847682119205</v>
      </c>
      <c r="E879" s="156">
        <v>0.16114790286975716</v>
      </c>
      <c r="F879" s="156">
        <v>1.9867549668874173E-2</v>
      </c>
      <c r="G879" s="156">
        <v>0.17439293598233996</v>
      </c>
      <c r="H879" s="156" t="s">
        <v>294</v>
      </c>
      <c r="I879" s="156">
        <v>5.518763796909492E-2</v>
      </c>
      <c r="J879" s="156">
        <v>1</v>
      </c>
      <c r="K879" s="87">
        <v>453</v>
      </c>
      <c r="L879" s="87"/>
      <c r="M879" s="156" t="s">
        <v>294</v>
      </c>
      <c r="N879" s="156" t="s">
        <v>294</v>
      </c>
      <c r="O879" s="156">
        <v>0.16500000000000001</v>
      </c>
      <c r="P879" s="156">
        <v>0.23799999999999999</v>
      </c>
      <c r="Q879" s="156">
        <v>0.34699999999999998</v>
      </c>
      <c r="R879" s="156">
        <v>0.436</v>
      </c>
      <c r="S879" s="156">
        <v>0.13</v>
      </c>
      <c r="T879" s="156">
        <v>0.19800000000000001</v>
      </c>
      <c r="U879" s="156">
        <v>0.01</v>
      </c>
      <c r="V879" s="156">
        <v>3.6999999999999998E-2</v>
      </c>
      <c r="W879" s="156">
        <v>0.14199999999999999</v>
      </c>
      <c r="X879" s="156">
        <v>0.21199999999999999</v>
      </c>
      <c r="Y879" s="156" t="s">
        <v>294</v>
      </c>
      <c r="Z879" s="156" t="s">
        <v>294</v>
      </c>
      <c r="AA879" s="156">
        <v>3.7999999999999999E-2</v>
      </c>
      <c r="AB879" s="156">
        <v>0.08</v>
      </c>
    </row>
    <row r="880" spans="1:28" x14ac:dyDescent="0.25">
      <c r="A880" s="87" t="s">
        <v>2306</v>
      </c>
      <c r="B880" s="156" t="s">
        <v>294</v>
      </c>
      <c r="C880" s="156">
        <v>0.29541595925297115</v>
      </c>
      <c r="D880" s="156">
        <v>0.20967741935483872</v>
      </c>
      <c r="E880" s="156">
        <v>0.11120543293718166</v>
      </c>
      <c r="F880" s="156">
        <v>0.12054329371816638</v>
      </c>
      <c r="G880" s="156">
        <v>0.23853989813242785</v>
      </c>
      <c r="H880" s="156">
        <v>2.5466893039049238E-3</v>
      </c>
      <c r="I880" s="156">
        <v>2.2071307300509338E-2</v>
      </c>
      <c r="J880" s="156">
        <v>1</v>
      </c>
      <c r="K880" s="87">
        <v>1178</v>
      </c>
      <c r="L880" s="87"/>
      <c r="M880" s="156" t="s">
        <v>294</v>
      </c>
      <c r="N880" s="156" t="s">
        <v>294</v>
      </c>
      <c r="O880" s="156">
        <v>0.27</v>
      </c>
      <c r="P880" s="156">
        <v>0.32200000000000001</v>
      </c>
      <c r="Q880" s="156">
        <v>0.187</v>
      </c>
      <c r="R880" s="156">
        <v>0.23400000000000001</v>
      </c>
      <c r="S880" s="156">
        <v>9.5000000000000001E-2</v>
      </c>
      <c r="T880" s="156">
        <v>0.13</v>
      </c>
      <c r="U880" s="156">
        <v>0.10299999999999999</v>
      </c>
      <c r="V880" s="156">
        <v>0.14000000000000001</v>
      </c>
      <c r="W880" s="156">
        <v>0.215</v>
      </c>
      <c r="X880" s="156">
        <v>0.26400000000000001</v>
      </c>
      <c r="Y880" s="156">
        <v>1E-3</v>
      </c>
      <c r="Z880" s="156">
        <v>7.0000000000000001E-3</v>
      </c>
      <c r="AA880" s="156">
        <v>1.4999999999999999E-2</v>
      </c>
      <c r="AB880" s="156">
        <v>3.2000000000000001E-2</v>
      </c>
    </row>
    <row r="881" spans="1:28" x14ac:dyDescent="0.25">
      <c r="A881" s="87" t="s">
        <v>2307</v>
      </c>
      <c r="B881" s="156" t="s">
        <v>294</v>
      </c>
      <c r="C881" s="156">
        <v>0.52702702702702697</v>
      </c>
      <c r="D881" s="156">
        <v>0.24324324324324326</v>
      </c>
      <c r="E881" s="156">
        <v>9.45945945945946E-2</v>
      </c>
      <c r="F881" s="156">
        <v>2.7027027027027029E-2</v>
      </c>
      <c r="G881" s="156">
        <v>2.7027027027027029E-2</v>
      </c>
      <c r="H881" s="156" t="s">
        <v>294</v>
      </c>
      <c r="I881" s="156">
        <v>8.1081081081081086E-2</v>
      </c>
      <c r="J881" s="156">
        <v>1</v>
      </c>
      <c r="K881" s="87">
        <v>74</v>
      </c>
      <c r="L881" s="87"/>
      <c r="M881" s="156" t="s">
        <v>294</v>
      </c>
      <c r="N881" s="156" t="s">
        <v>294</v>
      </c>
      <c r="O881" s="156">
        <v>0.41499999999999998</v>
      </c>
      <c r="P881" s="156">
        <v>0.63700000000000001</v>
      </c>
      <c r="Q881" s="156">
        <v>0.16</v>
      </c>
      <c r="R881" s="156">
        <v>0.35199999999999998</v>
      </c>
      <c r="S881" s="156">
        <v>4.7E-2</v>
      </c>
      <c r="T881" s="156">
        <v>0.183</v>
      </c>
      <c r="U881" s="156">
        <v>7.0000000000000001E-3</v>
      </c>
      <c r="V881" s="156">
        <v>9.2999999999999999E-2</v>
      </c>
      <c r="W881" s="156">
        <v>7.0000000000000001E-3</v>
      </c>
      <c r="X881" s="156">
        <v>9.2999999999999999E-2</v>
      </c>
      <c r="Y881" s="156" t="s">
        <v>294</v>
      </c>
      <c r="Z881" s="156" t="s">
        <v>294</v>
      </c>
      <c r="AA881" s="156">
        <v>3.7999999999999999E-2</v>
      </c>
      <c r="AB881" s="156">
        <v>0.16600000000000001</v>
      </c>
    </row>
    <row r="882" spans="1:28" x14ac:dyDescent="0.25">
      <c r="A882" s="87" t="s">
        <v>2308</v>
      </c>
      <c r="B882" s="156" t="s">
        <v>294</v>
      </c>
      <c r="C882" s="156">
        <v>0.46438883541867182</v>
      </c>
      <c r="D882" s="156">
        <v>0.3681424446583253</v>
      </c>
      <c r="E882" s="156">
        <v>7.4109720885466801E-2</v>
      </c>
      <c r="F882" s="156">
        <v>8.6621751684311833E-3</v>
      </c>
      <c r="G882" s="156">
        <v>4.8604427333974978E-2</v>
      </c>
      <c r="H882" s="156">
        <v>9.6246390760346492E-4</v>
      </c>
      <c r="I882" s="156">
        <v>3.5129932627526471E-2</v>
      </c>
      <c r="J882" s="156">
        <v>1</v>
      </c>
      <c r="K882" s="87">
        <v>2078</v>
      </c>
      <c r="L882" s="87"/>
      <c r="M882" s="156" t="s">
        <v>294</v>
      </c>
      <c r="N882" s="156" t="s">
        <v>294</v>
      </c>
      <c r="O882" s="156">
        <v>0.443</v>
      </c>
      <c r="P882" s="156">
        <v>0.48599999999999999</v>
      </c>
      <c r="Q882" s="156">
        <v>0.34799999999999998</v>
      </c>
      <c r="R882" s="156">
        <v>0.38900000000000001</v>
      </c>
      <c r="S882" s="156">
        <v>6.4000000000000001E-2</v>
      </c>
      <c r="T882" s="156">
        <v>8.5999999999999993E-2</v>
      </c>
      <c r="U882" s="156">
        <v>5.0000000000000001E-3</v>
      </c>
      <c r="V882" s="156">
        <v>1.4E-2</v>
      </c>
      <c r="W882" s="156">
        <v>0.04</v>
      </c>
      <c r="X882" s="156">
        <v>5.8999999999999997E-2</v>
      </c>
      <c r="Y882" s="156">
        <v>0</v>
      </c>
      <c r="Z882" s="156">
        <v>4.0000000000000001E-3</v>
      </c>
      <c r="AA882" s="156">
        <v>2.8000000000000001E-2</v>
      </c>
      <c r="AB882" s="156">
        <v>4.3999999999999997E-2</v>
      </c>
    </row>
    <row r="883" spans="1:28" x14ac:dyDescent="0.25">
      <c r="A883" s="87" t="s">
        <v>2309</v>
      </c>
      <c r="B883" s="156" t="s">
        <v>294</v>
      </c>
      <c r="C883" s="156">
        <v>0.39102564102564102</v>
      </c>
      <c r="D883" s="156">
        <v>0.41666666666666669</v>
      </c>
      <c r="E883" s="156">
        <v>0.12179487179487179</v>
      </c>
      <c r="F883" s="156" t="s">
        <v>294</v>
      </c>
      <c r="G883" s="156">
        <v>3.8461538461538464E-2</v>
      </c>
      <c r="H883" s="156">
        <v>6.41025641025641E-3</v>
      </c>
      <c r="I883" s="156">
        <v>2.564102564102564E-2</v>
      </c>
      <c r="J883" s="156">
        <v>1</v>
      </c>
      <c r="K883" s="87">
        <v>156</v>
      </c>
      <c r="L883" s="87"/>
      <c r="M883" s="156" t="s">
        <v>294</v>
      </c>
      <c r="N883" s="156" t="s">
        <v>294</v>
      </c>
      <c r="O883" s="156">
        <v>0.318</v>
      </c>
      <c r="P883" s="156">
        <v>0.46899999999999997</v>
      </c>
      <c r="Q883" s="156">
        <v>0.34200000000000003</v>
      </c>
      <c r="R883" s="156">
        <v>0.495</v>
      </c>
      <c r="S883" s="156">
        <v>7.9000000000000001E-2</v>
      </c>
      <c r="T883" s="156">
        <v>0.182</v>
      </c>
      <c r="U883" s="156" t="s">
        <v>294</v>
      </c>
      <c r="V883" s="156" t="s">
        <v>294</v>
      </c>
      <c r="W883" s="156">
        <v>1.7999999999999999E-2</v>
      </c>
      <c r="X883" s="156">
        <v>8.1000000000000003E-2</v>
      </c>
      <c r="Y883" s="156">
        <v>1E-3</v>
      </c>
      <c r="Z883" s="156">
        <v>3.5000000000000003E-2</v>
      </c>
      <c r="AA883" s="156">
        <v>0.01</v>
      </c>
      <c r="AB883" s="156">
        <v>6.4000000000000001E-2</v>
      </c>
    </row>
    <row r="884" spans="1:28" x14ac:dyDescent="0.25">
      <c r="A884" s="87" t="s">
        <v>2310</v>
      </c>
      <c r="B884" s="156" t="s">
        <v>294</v>
      </c>
      <c r="C884" s="156">
        <v>0.2318840579710145</v>
      </c>
      <c r="D884" s="156">
        <v>0.45571658615136879</v>
      </c>
      <c r="E884" s="156">
        <v>0.15942028985507245</v>
      </c>
      <c r="F884" s="156">
        <v>5.9581320450885669E-2</v>
      </c>
      <c r="G884" s="156">
        <v>4.9919484702093397E-2</v>
      </c>
      <c r="H884" s="156" t="s">
        <v>294</v>
      </c>
      <c r="I884" s="156">
        <v>4.3478260869565216E-2</v>
      </c>
      <c r="J884" s="156">
        <v>1</v>
      </c>
      <c r="K884" s="87">
        <v>621</v>
      </c>
      <c r="L884" s="87"/>
      <c r="M884" s="156" t="s">
        <v>294</v>
      </c>
      <c r="N884" s="156" t="s">
        <v>294</v>
      </c>
      <c r="O884" s="156">
        <v>0.2</v>
      </c>
      <c r="P884" s="156">
        <v>0.26700000000000002</v>
      </c>
      <c r="Q884" s="156">
        <v>0.41699999999999998</v>
      </c>
      <c r="R884" s="156">
        <v>0.495</v>
      </c>
      <c r="S884" s="156">
        <v>0.13300000000000001</v>
      </c>
      <c r="T884" s="156">
        <v>0.19</v>
      </c>
      <c r="U884" s="156">
        <v>4.3999999999999997E-2</v>
      </c>
      <c r="V884" s="156">
        <v>8.1000000000000003E-2</v>
      </c>
      <c r="W884" s="156">
        <v>3.5000000000000003E-2</v>
      </c>
      <c r="X884" s="156">
        <v>7.0000000000000007E-2</v>
      </c>
      <c r="Y884" s="156" t="s">
        <v>294</v>
      </c>
      <c r="Z884" s="156" t="s">
        <v>294</v>
      </c>
      <c r="AA884" s="156">
        <v>0.03</v>
      </c>
      <c r="AB884" s="156">
        <v>6.3E-2</v>
      </c>
    </row>
    <row r="885" spans="1:28" x14ac:dyDescent="0.25">
      <c r="A885" s="87" t="s">
        <v>2311</v>
      </c>
      <c r="B885" s="156">
        <v>1.7795286286762208E-2</v>
      </c>
      <c r="C885" s="156">
        <v>0.30127012157848265</v>
      </c>
      <c r="D885" s="156">
        <v>0.29233172587108608</v>
      </c>
      <c r="E885" s="156">
        <v>0.10908102968145079</v>
      </c>
      <c r="F885" s="156">
        <v>2.3908170889085104E-2</v>
      </c>
      <c r="G885" s="156">
        <v>0.22608164096991101</v>
      </c>
      <c r="H885" s="156">
        <v>2.2413910208517285E-3</v>
      </c>
      <c r="I885" s="156">
        <v>2.7290633702370441E-2</v>
      </c>
      <c r="J885" s="156">
        <v>1</v>
      </c>
      <c r="K885" s="87">
        <v>73615</v>
      </c>
      <c r="L885" s="87"/>
      <c r="M885" s="156">
        <v>1.7000000000000001E-2</v>
      </c>
      <c r="N885" s="156">
        <v>1.9E-2</v>
      </c>
      <c r="O885" s="156">
        <v>0.29799999999999999</v>
      </c>
      <c r="P885" s="156">
        <v>0.30499999999999999</v>
      </c>
      <c r="Q885" s="156">
        <v>0.28899999999999998</v>
      </c>
      <c r="R885" s="156">
        <v>0.29599999999999999</v>
      </c>
      <c r="S885" s="156">
        <v>0.107</v>
      </c>
      <c r="T885" s="156">
        <v>0.111</v>
      </c>
      <c r="U885" s="156">
        <v>2.3E-2</v>
      </c>
      <c r="V885" s="156">
        <v>2.5000000000000001E-2</v>
      </c>
      <c r="W885" s="156">
        <v>0.223</v>
      </c>
      <c r="X885" s="156">
        <v>0.22900000000000001</v>
      </c>
      <c r="Y885" s="156">
        <v>2E-3</v>
      </c>
      <c r="Z885" s="156">
        <v>3.0000000000000001E-3</v>
      </c>
      <c r="AA885" s="156">
        <v>2.5999999999999999E-2</v>
      </c>
      <c r="AB885" s="156">
        <v>2.8000000000000001E-2</v>
      </c>
    </row>
    <row r="886" spans="1:28" x14ac:dyDescent="0.25">
      <c r="A886" s="87" t="s">
        <v>2312</v>
      </c>
      <c r="B886" s="156" t="s">
        <v>294</v>
      </c>
      <c r="C886" s="156">
        <v>0.11265164644714037</v>
      </c>
      <c r="D886" s="156">
        <v>0.18197573656845753</v>
      </c>
      <c r="E886" s="156">
        <v>0.12824956672443674</v>
      </c>
      <c r="F886" s="156">
        <v>2.7729636048526862E-2</v>
      </c>
      <c r="G886" s="156">
        <v>0.52512998266897748</v>
      </c>
      <c r="H886" s="156">
        <v>1.7331022530329288E-3</v>
      </c>
      <c r="I886" s="156">
        <v>2.2530329289428077E-2</v>
      </c>
      <c r="J886" s="156">
        <v>1</v>
      </c>
      <c r="K886" s="87">
        <v>577</v>
      </c>
      <c r="L886" s="87"/>
      <c r="M886" s="156" t="s">
        <v>294</v>
      </c>
      <c r="N886" s="156" t="s">
        <v>294</v>
      </c>
      <c r="O886" s="156">
        <v>8.8999999999999996E-2</v>
      </c>
      <c r="P886" s="156">
        <v>0.14099999999999999</v>
      </c>
      <c r="Q886" s="156">
        <v>0.153</v>
      </c>
      <c r="R886" s="156">
        <v>0.216</v>
      </c>
      <c r="S886" s="156">
        <v>0.10299999999999999</v>
      </c>
      <c r="T886" s="156">
        <v>0.158</v>
      </c>
      <c r="U886" s="156">
        <v>1.7000000000000001E-2</v>
      </c>
      <c r="V886" s="156">
        <v>4.4999999999999998E-2</v>
      </c>
      <c r="W886" s="156">
        <v>0.48399999999999999</v>
      </c>
      <c r="X886" s="156">
        <v>0.56599999999999995</v>
      </c>
      <c r="Y886" s="156">
        <v>0</v>
      </c>
      <c r="Z886" s="156">
        <v>0.01</v>
      </c>
      <c r="AA886" s="156">
        <v>1.2999999999999999E-2</v>
      </c>
      <c r="AB886" s="156">
        <v>3.7999999999999999E-2</v>
      </c>
    </row>
    <row r="887" spans="1:28" x14ac:dyDescent="0.25">
      <c r="A887" s="87" t="s">
        <v>2313</v>
      </c>
      <c r="B887" s="156" t="s">
        <v>294</v>
      </c>
      <c r="C887" s="156">
        <v>0.34895655148819704</v>
      </c>
      <c r="D887" s="156">
        <v>0.30277112555593566</v>
      </c>
      <c r="E887" s="156">
        <v>0.14334587752309272</v>
      </c>
      <c r="F887" s="156">
        <v>3.4211426616489911E-2</v>
      </c>
      <c r="G887" s="156">
        <v>0.14745124871707149</v>
      </c>
      <c r="H887" s="156">
        <v>2.7369141293191925E-3</v>
      </c>
      <c r="I887" s="156">
        <v>2.0526855969893943E-2</v>
      </c>
      <c r="J887" s="156">
        <v>0.99999999999999989</v>
      </c>
      <c r="K887" s="87">
        <v>2923</v>
      </c>
      <c r="L887" s="87"/>
      <c r="M887" s="156" t="s">
        <v>294</v>
      </c>
      <c r="N887" s="156" t="s">
        <v>294</v>
      </c>
      <c r="O887" s="156">
        <v>0.33200000000000002</v>
      </c>
      <c r="P887" s="156">
        <v>0.36599999999999999</v>
      </c>
      <c r="Q887" s="156">
        <v>0.28599999999999998</v>
      </c>
      <c r="R887" s="156">
        <v>0.32</v>
      </c>
      <c r="S887" s="156">
        <v>0.13100000000000001</v>
      </c>
      <c r="T887" s="156">
        <v>0.157</v>
      </c>
      <c r="U887" s="156">
        <v>2.8000000000000001E-2</v>
      </c>
      <c r="V887" s="156">
        <v>4.1000000000000002E-2</v>
      </c>
      <c r="W887" s="156">
        <v>0.13500000000000001</v>
      </c>
      <c r="X887" s="156">
        <v>0.161</v>
      </c>
      <c r="Y887" s="156">
        <v>1E-3</v>
      </c>
      <c r="Z887" s="156">
        <v>5.0000000000000001E-3</v>
      </c>
      <c r="AA887" s="156">
        <v>1.6E-2</v>
      </c>
      <c r="AB887" s="156">
        <v>2.5999999999999999E-2</v>
      </c>
    </row>
    <row r="888" spans="1:28" x14ac:dyDescent="0.25">
      <c r="A888" s="87" t="s">
        <v>2314</v>
      </c>
      <c r="B888" s="156" t="s">
        <v>294</v>
      </c>
      <c r="C888" s="156">
        <v>9.7826086956521747E-3</v>
      </c>
      <c r="D888" s="156">
        <v>0.12608695652173912</v>
      </c>
      <c r="E888" s="156">
        <v>7.8260869565217397E-2</v>
      </c>
      <c r="F888" s="156">
        <v>2.391304347826087E-2</v>
      </c>
      <c r="G888" s="156">
        <v>0.7369565217391304</v>
      </c>
      <c r="H888" s="156">
        <v>1.0869565217391304E-3</v>
      </c>
      <c r="I888" s="156">
        <v>2.391304347826087E-2</v>
      </c>
      <c r="J888" s="156">
        <v>1</v>
      </c>
      <c r="K888" s="87">
        <v>920</v>
      </c>
      <c r="L888" s="87"/>
      <c r="M888" s="156" t="s">
        <v>294</v>
      </c>
      <c r="N888" s="156" t="s">
        <v>294</v>
      </c>
      <c r="O888" s="156">
        <v>5.0000000000000001E-3</v>
      </c>
      <c r="P888" s="156">
        <v>1.7999999999999999E-2</v>
      </c>
      <c r="Q888" s="156">
        <v>0.106</v>
      </c>
      <c r="R888" s="156">
        <v>0.14899999999999999</v>
      </c>
      <c r="S888" s="156">
        <v>6.3E-2</v>
      </c>
      <c r="T888" s="156">
        <v>9.7000000000000003E-2</v>
      </c>
      <c r="U888" s="156">
        <v>1.6E-2</v>
      </c>
      <c r="V888" s="156">
        <v>3.5999999999999997E-2</v>
      </c>
      <c r="W888" s="156">
        <v>0.70799999999999996</v>
      </c>
      <c r="X888" s="156">
        <v>0.76400000000000001</v>
      </c>
      <c r="Y888" s="156">
        <v>0</v>
      </c>
      <c r="Z888" s="156">
        <v>6.0000000000000001E-3</v>
      </c>
      <c r="AA888" s="156">
        <v>1.6E-2</v>
      </c>
      <c r="AB888" s="156">
        <v>3.5999999999999997E-2</v>
      </c>
    </row>
    <row r="889" spans="1:28" x14ac:dyDescent="0.25">
      <c r="A889" s="87" t="s">
        <v>2315</v>
      </c>
      <c r="B889" s="156" t="s">
        <v>294</v>
      </c>
      <c r="C889" s="156">
        <v>0.10009017132551848</v>
      </c>
      <c r="D889" s="156">
        <v>0.22272317403065825</v>
      </c>
      <c r="E889" s="156">
        <v>7.2587917042380518E-2</v>
      </c>
      <c r="F889" s="156">
        <v>1.7132551848512173E-2</v>
      </c>
      <c r="G889" s="156">
        <v>0.54418394950405768</v>
      </c>
      <c r="H889" s="156">
        <v>1.1271415689810641E-2</v>
      </c>
      <c r="I889" s="156">
        <v>3.2010820559062216E-2</v>
      </c>
      <c r="J889" s="156">
        <v>0.99999999999999989</v>
      </c>
      <c r="K889" s="87">
        <v>2218</v>
      </c>
      <c r="L889" s="87"/>
      <c r="M889" s="156" t="s">
        <v>294</v>
      </c>
      <c r="N889" s="156" t="s">
        <v>294</v>
      </c>
      <c r="O889" s="156">
        <v>8.7999999999999995E-2</v>
      </c>
      <c r="P889" s="156">
        <v>0.113</v>
      </c>
      <c r="Q889" s="156">
        <v>0.20599999999999999</v>
      </c>
      <c r="R889" s="156">
        <v>0.24099999999999999</v>
      </c>
      <c r="S889" s="156">
        <v>6.3E-2</v>
      </c>
      <c r="T889" s="156">
        <v>8.4000000000000005E-2</v>
      </c>
      <c r="U889" s="156">
        <v>1.2999999999999999E-2</v>
      </c>
      <c r="V889" s="156">
        <v>2.3E-2</v>
      </c>
      <c r="W889" s="156">
        <v>0.52300000000000002</v>
      </c>
      <c r="X889" s="156">
        <v>0.56499999999999995</v>
      </c>
      <c r="Y889" s="156">
        <v>8.0000000000000002E-3</v>
      </c>
      <c r="Z889" s="156">
        <v>1.7000000000000001E-2</v>
      </c>
      <c r="AA889" s="156">
        <v>2.5000000000000001E-2</v>
      </c>
      <c r="AB889" s="156">
        <v>0.04</v>
      </c>
    </row>
    <row r="890" spans="1:28" x14ac:dyDescent="0.25">
      <c r="A890" s="87" t="s">
        <v>2316</v>
      </c>
      <c r="B890" s="156">
        <v>1.3761467889908258E-2</v>
      </c>
      <c r="C890" s="156">
        <v>0.34403669724770641</v>
      </c>
      <c r="D890" s="156">
        <v>0.29357798165137616</v>
      </c>
      <c r="E890" s="156">
        <v>8.2568807339449546E-2</v>
      </c>
      <c r="F890" s="156">
        <v>4.5871559633027525E-3</v>
      </c>
      <c r="G890" s="156">
        <v>0.22477064220183487</v>
      </c>
      <c r="H890" s="156" t="s">
        <v>294</v>
      </c>
      <c r="I890" s="156">
        <v>3.669724770642202E-2</v>
      </c>
      <c r="J890" s="156">
        <v>1</v>
      </c>
      <c r="K890" s="87">
        <v>218</v>
      </c>
      <c r="L890" s="87"/>
      <c r="M890" s="156">
        <v>5.0000000000000001E-3</v>
      </c>
      <c r="N890" s="156">
        <v>0.04</v>
      </c>
      <c r="O890" s="156">
        <v>0.28399999999999997</v>
      </c>
      <c r="P890" s="156">
        <v>0.40899999999999997</v>
      </c>
      <c r="Q890" s="156">
        <v>0.23699999999999999</v>
      </c>
      <c r="R890" s="156">
        <v>0.35699999999999998</v>
      </c>
      <c r="S890" s="156">
        <v>5.2999999999999999E-2</v>
      </c>
      <c r="T890" s="156">
        <v>0.127</v>
      </c>
      <c r="U890" s="156">
        <v>1E-3</v>
      </c>
      <c r="V890" s="156">
        <v>2.5999999999999999E-2</v>
      </c>
      <c r="W890" s="156">
        <v>0.17399999999999999</v>
      </c>
      <c r="X890" s="156">
        <v>0.28499999999999998</v>
      </c>
      <c r="Y890" s="156" t="s">
        <v>294</v>
      </c>
      <c r="Z890" s="156" t="s">
        <v>294</v>
      </c>
      <c r="AA890" s="156">
        <v>1.9E-2</v>
      </c>
      <c r="AB890" s="156">
        <v>7.0999999999999994E-2</v>
      </c>
    </row>
    <row r="891" spans="1:28" x14ac:dyDescent="0.25">
      <c r="A891" s="87" t="s">
        <v>2317</v>
      </c>
      <c r="B891" s="156" t="s">
        <v>294</v>
      </c>
      <c r="C891" s="156">
        <v>8.6956521739130432E-2</v>
      </c>
      <c r="D891" s="156">
        <v>0.65217391304347827</v>
      </c>
      <c r="E891" s="156">
        <v>0.17391304347826086</v>
      </c>
      <c r="F891" s="156" t="s">
        <v>294</v>
      </c>
      <c r="G891" s="156">
        <v>6.5217391304347824E-2</v>
      </c>
      <c r="H891" s="156" t="s">
        <v>294</v>
      </c>
      <c r="I891" s="156">
        <v>2.1739130434782608E-2</v>
      </c>
      <c r="J891" s="156">
        <v>0.99999999999999989</v>
      </c>
      <c r="K891" s="87">
        <v>46</v>
      </c>
      <c r="L891" s="87"/>
      <c r="M891" s="156" t="s">
        <v>294</v>
      </c>
      <c r="N891" s="156" t="s">
        <v>294</v>
      </c>
      <c r="O891" s="156">
        <v>3.4000000000000002E-2</v>
      </c>
      <c r="P891" s="156">
        <v>0.20300000000000001</v>
      </c>
      <c r="Q891" s="156">
        <v>0.50800000000000001</v>
      </c>
      <c r="R891" s="156">
        <v>0.77300000000000002</v>
      </c>
      <c r="S891" s="156">
        <v>9.0999999999999998E-2</v>
      </c>
      <c r="T891" s="156">
        <v>0.307</v>
      </c>
      <c r="U891" s="156" t="s">
        <v>294</v>
      </c>
      <c r="V891" s="156" t="s">
        <v>294</v>
      </c>
      <c r="W891" s="156">
        <v>2.1999999999999999E-2</v>
      </c>
      <c r="X891" s="156">
        <v>0.17499999999999999</v>
      </c>
      <c r="Y891" s="156" t="s">
        <v>294</v>
      </c>
      <c r="Z891" s="156" t="s">
        <v>294</v>
      </c>
      <c r="AA891" s="156">
        <v>4.0000000000000001E-3</v>
      </c>
      <c r="AB891" s="156">
        <v>0.113</v>
      </c>
    </row>
    <row r="892" spans="1:28" x14ac:dyDescent="0.25">
      <c r="A892" s="87" t="s">
        <v>2318</v>
      </c>
      <c r="B892" s="156">
        <v>2.9962183651701734E-2</v>
      </c>
      <c r="C892" s="156">
        <v>0.30563366624648503</v>
      </c>
      <c r="D892" s="156">
        <v>0.27412004266459811</v>
      </c>
      <c r="E892" s="156">
        <v>9.6383205662755739E-2</v>
      </c>
      <c r="F892" s="156">
        <v>4.0919228158634732E-2</v>
      </c>
      <c r="G892" s="156">
        <v>0.22747987976340542</v>
      </c>
      <c r="H892" s="156">
        <v>1.3575099389120527E-3</v>
      </c>
      <c r="I892" s="156">
        <v>2.4144283913507224E-2</v>
      </c>
      <c r="J892" s="156">
        <v>0.99999999999999989</v>
      </c>
      <c r="K892" s="87">
        <v>10313</v>
      </c>
      <c r="L892" s="87"/>
      <c r="M892" s="156">
        <v>2.7E-2</v>
      </c>
      <c r="N892" s="156">
        <v>3.3000000000000002E-2</v>
      </c>
      <c r="O892" s="156">
        <v>0.29699999999999999</v>
      </c>
      <c r="P892" s="156">
        <v>0.315</v>
      </c>
      <c r="Q892" s="156">
        <v>0.26600000000000001</v>
      </c>
      <c r="R892" s="156">
        <v>0.28299999999999997</v>
      </c>
      <c r="S892" s="156">
        <v>9.0999999999999998E-2</v>
      </c>
      <c r="T892" s="156">
        <v>0.10199999999999999</v>
      </c>
      <c r="U892" s="156">
        <v>3.6999999999999998E-2</v>
      </c>
      <c r="V892" s="156">
        <v>4.4999999999999998E-2</v>
      </c>
      <c r="W892" s="156">
        <v>0.219</v>
      </c>
      <c r="X892" s="156">
        <v>0.23599999999999999</v>
      </c>
      <c r="Y892" s="156">
        <v>1E-3</v>
      </c>
      <c r="Z892" s="156">
        <v>2E-3</v>
      </c>
      <c r="AA892" s="156">
        <v>2.1000000000000001E-2</v>
      </c>
      <c r="AB892" s="156">
        <v>2.7E-2</v>
      </c>
    </row>
    <row r="893" spans="1:28" x14ac:dyDescent="0.25">
      <c r="A893" s="87" t="s">
        <v>2319</v>
      </c>
      <c r="B893" s="156">
        <v>0.39005736137667302</v>
      </c>
      <c r="C893" s="156">
        <v>0.29636711281070743</v>
      </c>
      <c r="D893" s="156">
        <v>0.18164435946462715</v>
      </c>
      <c r="E893" s="156">
        <v>7.8393881453154873E-2</v>
      </c>
      <c r="F893" s="156" t="s">
        <v>294</v>
      </c>
      <c r="G893" s="156">
        <v>2.1032504780114723E-2</v>
      </c>
      <c r="H893" s="156" t="s">
        <v>294</v>
      </c>
      <c r="I893" s="156">
        <v>3.2504780114722756E-2</v>
      </c>
      <c r="J893" s="156">
        <v>0.99999999999999989</v>
      </c>
      <c r="K893" s="87">
        <v>523</v>
      </c>
      <c r="L893" s="87"/>
      <c r="M893" s="156">
        <v>0.34899999999999998</v>
      </c>
      <c r="N893" s="156">
        <v>0.433</v>
      </c>
      <c r="O893" s="156">
        <v>0.25900000000000001</v>
      </c>
      <c r="P893" s="156">
        <v>0.33700000000000002</v>
      </c>
      <c r="Q893" s="156">
        <v>0.151</v>
      </c>
      <c r="R893" s="156">
        <v>0.217</v>
      </c>
      <c r="S893" s="156">
        <v>5.8000000000000003E-2</v>
      </c>
      <c r="T893" s="156">
        <v>0.105</v>
      </c>
      <c r="U893" s="156" t="s">
        <v>294</v>
      </c>
      <c r="V893" s="156" t="s">
        <v>294</v>
      </c>
      <c r="W893" s="156">
        <v>1.2E-2</v>
      </c>
      <c r="X893" s="156">
        <v>3.6999999999999998E-2</v>
      </c>
      <c r="Y893" s="156" t="s">
        <v>294</v>
      </c>
      <c r="Z893" s="156" t="s">
        <v>294</v>
      </c>
      <c r="AA893" s="156">
        <v>0.02</v>
      </c>
      <c r="AB893" s="156">
        <v>5.0999999999999997E-2</v>
      </c>
    </row>
    <row r="894" spans="1:28" x14ac:dyDescent="0.25">
      <c r="A894" s="87" t="s">
        <v>2320</v>
      </c>
      <c r="B894" s="156">
        <v>0.14909525945865112</v>
      </c>
      <c r="C894" s="156">
        <v>0.60191416180649016</v>
      </c>
      <c r="D894" s="156">
        <v>0.12950500972035292</v>
      </c>
      <c r="E894" s="156">
        <v>3.1852848811126065E-2</v>
      </c>
      <c r="F894" s="156">
        <v>2.0936144758486614E-3</v>
      </c>
      <c r="G894" s="156">
        <v>5.7424854194706144E-2</v>
      </c>
      <c r="H894" s="156">
        <v>8.9726334679228351E-4</v>
      </c>
      <c r="I894" s="156">
        <v>2.72169881860326E-2</v>
      </c>
      <c r="J894" s="156">
        <v>0.99999999999999989</v>
      </c>
      <c r="K894" s="87">
        <v>6687</v>
      </c>
      <c r="L894" s="87"/>
      <c r="M894" s="156">
        <v>0.14099999999999999</v>
      </c>
      <c r="N894" s="156">
        <v>0.158</v>
      </c>
      <c r="O894" s="156">
        <v>0.59</v>
      </c>
      <c r="P894" s="156">
        <v>0.61399999999999999</v>
      </c>
      <c r="Q894" s="156">
        <v>0.122</v>
      </c>
      <c r="R894" s="156">
        <v>0.13800000000000001</v>
      </c>
      <c r="S894" s="156">
        <v>2.8000000000000001E-2</v>
      </c>
      <c r="T894" s="156">
        <v>3.5999999999999997E-2</v>
      </c>
      <c r="U894" s="156">
        <v>1E-3</v>
      </c>
      <c r="V894" s="156">
        <v>4.0000000000000001E-3</v>
      </c>
      <c r="W894" s="156">
        <v>5.1999999999999998E-2</v>
      </c>
      <c r="X894" s="156">
        <v>6.3E-2</v>
      </c>
      <c r="Y894" s="156">
        <v>0</v>
      </c>
      <c r="Z894" s="156">
        <v>2E-3</v>
      </c>
      <c r="AA894" s="156">
        <v>2.4E-2</v>
      </c>
      <c r="AB894" s="156">
        <v>3.1E-2</v>
      </c>
    </row>
    <row r="895" spans="1:28" x14ac:dyDescent="0.25">
      <c r="A895" s="87" t="s">
        <v>2321</v>
      </c>
      <c r="B895" s="156" t="s">
        <v>294</v>
      </c>
      <c r="C895" s="156">
        <v>0.34774066797642439</v>
      </c>
      <c r="D895" s="156">
        <v>0.40471512770137524</v>
      </c>
      <c r="E895" s="156">
        <v>0.14145383104125736</v>
      </c>
      <c r="F895" s="156" t="s">
        <v>294</v>
      </c>
      <c r="G895" s="156">
        <v>8.8408644400785857E-2</v>
      </c>
      <c r="H895" s="156">
        <v>3.929273084479371E-3</v>
      </c>
      <c r="I895" s="156">
        <v>1.37524557956778E-2</v>
      </c>
      <c r="J895" s="156">
        <v>1</v>
      </c>
      <c r="K895" s="87">
        <v>509</v>
      </c>
      <c r="L895" s="87"/>
      <c r="M895" s="156" t="s">
        <v>294</v>
      </c>
      <c r="N895" s="156" t="s">
        <v>294</v>
      </c>
      <c r="O895" s="156">
        <v>0.308</v>
      </c>
      <c r="P895" s="156">
        <v>0.39</v>
      </c>
      <c r="Q895" s="156">
        <v>0.36299999999999999</v>
      </c>
      <c r="R895" s="156">
        <v>0.44800000000000001</v>
      </c>
      <c r="S895" s="156">
        <v>0.114</v>
      </c>
      <c r="T895" s="156">
        <v>0.17399999999999999</v>
      </c>
      <c r="U895" s="156" t="s">
        <v>294</v>
      </c>
      <c r="V895" s="156" t="s">
        <v>294</v>
      </c>
      <c r="W895" s="156">
        <v>6.7000000000000004E-2</v>
      </c>
      <c r="X895" s="156">
        <v>0.11600000000000001</v>
      </c>
      <c r="Y895" s="156">
        <v>1E-3</v>
      </c>
      <c r="Z895" s="156">
        <v>1.4E-2</v>
      </c>
      <c r="AA895" s="156">
        <v>7.0000000000000001E-3</v>
      </c>
      <c r="AB895" s="156">
        <v>2.8000000000000001E-2</v>
      </c>
    </row>
    <row r="896" spans="1:28" x14ac:dyDescent="0.25">
      <c r="A896" s="87" t="s">
        <v>2322</v>
      </c>
      <c r="B896" s="156" t="s">
        <v>294</v>
      </c>
      <c r="C896" s="156">
        <v>0.28947368421052633</v>
      </c>
      <c r="D896" s="156">
        <v>0.38815789473684209</v>
      </c>
      <c r="E896" s="156">
        <v>0.21052631578947367</v>
      </c>
      <c r="F896" s="156">
        <v>6.5789473684210523E-3</v>
      </c>
      <c r="G896" s="156">
        <v>7.2368421052631582E-2</v>
      </c>
      <c r="H896" s="156" t="s">
        <v>294</v>
      </c>
      <c r="I896" s="156">
        <v>3.2894736842105261E-2</v>
      </c>
      <c r="J896" s="156">
        <v>1</v>
      </c>
      <c r="K896" s="87">
        <v>152</v>
      </c>
      <c r="L896" s="87"/>
      <c r="M896" s="156" t="s">
        <v>294</v>
      </c>
      <c r="N896" s="156" t="s">
        <v>294</v>
      </c>
      <c r="O896" s="156">
        <v>0.223</v>
      </c>
      <c r="P896" s="156">
        <v>0.36599999999999999</v>
      </c>
      <c r="Q896" s="156">
        <v>0.314</v>
      </c>
      <c r="R896" s="156">
        <v>0.46700000000000003</v>
      </c>
      <c r="S896" s="156">
        <v>0.153</v>
      </c>
      <c r="T896" s="156">
        <v>0.28199999999999997</v>
      </c>
      <c r="U896" s="156">
        <v>1E-3</v>
      </c>
      <c r="V896" s="156">
        <v>3.5999999999999997E-2</v>
      </c>
      <c r="W896" s="156">
        <v>4.1000000000000002E-2</v>
      </c>
      <c r="X896" s="156">
        <v>0.125</v>
      </c>
      <c r="Y896" s="156" t="s">
        <v>294</v>
      </c>
      <c r="Z896" s="156" t="s">
        <v>294</v>
      </c>
      <c r="AA896" s="156">
        <v>1.4E-2</v>
      </c>
      <c r="AB896" s="156">
        <v>7.4999999999999997E-2</v>
      </c>
    </row>
    <row r="897" spans="1:28" x14ac:dyDescent="0.25">
      <c r="A897" s="87" t="s">
        <v>2323</v>
      </c>
      <c r="B897" s="156" t="s">
        <v>294</v>
      </c>
      <c r="C897" s="156">
        <v>0.27291666666666664</v>
      </c>
      <c r="D897" s="156">
        <v>0.28749999999999998</v>
      </c>
      <c r="E897" s="156">
        <v>0.34375</v>
      </c>
      <c r="F897" s="156">
        <v>4.1666666666666666E-3</v>
      </c>
      <c r="G897" s="156">
        <v>6.25E-2</v>
      </c>
      <c r="H897" s="156" t="s">
        <v>294</v>
      </c>
      <c r="I897" s="156">
        <v>2.9166666666666667E-2</v>
      </c>
      <c r="J897" s="156">
        <v>0.99999999999999989</v>
      </c>
      <c r="K897" s="87">
        <v>480</v>
      </c>
      <c r="L897" s="87"/>
      <c r="M897" s="156" t="s">
        <v>294</v>
      </c>
      <c r="N897" s="156" t="s">
        <v>294</v>
      </c>
      <c r="O897" s="156">
        <v>0.23499999999999999</v>
      </c>
      <c r="P897" s="156">
        <v>0.314</v>
      </c>
      <c r="Q897" s="156">
        <v>0.249</v>
      </c>
      <c r="R897" s="156">
        <v>0.33</v>
      </c>
      <c r="S897" s="156">
        <v>0.30299999999999999</v>
      </c>
      <c r="T897" s="156">
        <v>0.38700000000000001</v>
      </c>
      <c r="U897" s="156">
        <v>1E-3</v>
      </c>
      <c r="V897" s="156">
        <v>1.4999999999999999E-2</v>
      </c>
      <c r="W897" s="156">
        <v>4.3999999999999997E-2</v>
      </c>
      <c r="X897" s="156">
        <v>8.7999999999999995E-2</v>
      </c>
      <c r="Y897" s="156" t="s">
        <v>294</v>
      </c>
      <c r="Z897" s="156" t="s">
        <v>294</v>
      </c>
      <c r="AA897" s="156">
        <v>1.7000000000000001E-2</v>
      </c>
      <c r="AB897" s="156">
        <v>4.8000000000000001E-2</v>
      </c>
    </row>
    <row r="898" spans="1:28" x14ac:dyDescent="0.25">
      <c r="A898" s="87" t="s">
        <v>2324</v>
      </c>
      <c r="B898" s="156" t="s">
        <v>294</v>
      </c>
      <c r="C898" s="156">
        <v>0.44444444444444442</v>
      </c>
      <c r="D898" s="156">
        <v>0.30434782608695654</v>
      </c>
      <c r="E898" s="156">
        <v>0.13043478260869565</v>
      </c>
      <c r="F898" s="156">
        <v>4.830917874396135E-3</v>
      </c>
      <c r="G898" s="156">
        <v>7.2463768115942032E-2</v>
      </c>
      <c r="H898" s="156" t="s">
        <v>294</v>
      </c>
      <c r="I898" s="156">
        <v>4.3478260869565216E-2</v>
      </c>
      <c r="J898" s="156">
        <v>1</v>
      </c>
      <c r="K898" s="87">
        <v>207</v>
      </c>
      <c r="L898" s="87"/>
      <c r="M898" s="156" t="s">
        <v>294</v>
      </c>
      <c r="N898" s="156" t="s">
        <v>294</v>
      </c>
      <c r="O898" s="156">
        <v>0.378</v>
      </c>
      <c r="P898" s="156">
        <v>0.51300000000000001</v>
      </c>
      <c r="Q898" s="156">
        <v>0.246</v>
      </c>
      <c r="R898" s="156">
        <v>0.37</v>
      </c>
      <c r="S898" s="156">
        <v>9.0999999999999998E-2</v>
      </c>
      <c r="T898" s="156">
        <v>0.183</v>
      </c>
      <c r="U898" s="156">
        <v>1E-3</v>
      </c>
      <c r="V898" s="156">
        <v>2.7E-2</v>
      </c>
      <c r="W898" s="156">
        <v>4.3999999999999997E-2</v>
      </c>
      <c r="X898" s="156">
        <v>0.11600000000000001</v>
      </c>
      <c r="Y898" s="156" t="s">
        <v>294</v>
      </c>
      <c r="Z898" s="156" t="s">
        <v>294</v>
      </c>
      <c r="AA898" s="156">
        <v>2.3E-2</v>
      </c>
      <c r="AB898" s="156">
        <v>8.1000000000000003E-2</v>
      </c>
    </row>
    <row r="899" spans="1:28" x14ac:dyDescent="0.25">
      <c r="A899" s="87" t="s">
        <v>2325</v>
      </c>
      <c r="B899" s="156" t="s">
        <v>294</v>
      </c>
      <c r="C899" s="156">
        <v>0.30743243243243246</v>
      </c>
      <c r="D899" s="156">
        <v>0.375</v>
      </c>
      <c r="E899" s="156">
        <v>0.19256756756756757</v>
      </c>
      <c r="F899" s="156">
        <v>1.0135135135135136E-2</v>
      </c>
      <c r="G899" s="156">
        <v>9.45945945945946E-2</v>
      </c>
      <c r="H899" s="156" t="s">
        <v>294</v>
      </c>
      <c r="I899" s="156">
        <v>2.0270270270270271E-2</v>
      </c>
      <c r="J899" s="156">
        <v>1</v>
      </c>
      <c r="K899" s="87">
        <v>296</v>
      </c>
      <c r="L899" s="87"/>
      <c r="M899" s="156" t="s">
        <v>294</v>
      </c>
      <c r="N899" s="156" t="s">
        <v>294</v>
      </c>
      <c r="O899" s="156">
        <v>0.25800000000000001</v>
      </c>
      <c r="P899" s="156">
        <v>0.36199999999999999</v>
      </c>
      <c r="Q899" s="156">
        <v>0.32200000000000001</v>
      </c>
      <c r="R899" s="156">
        <v>0.43099999999999999</v>
      </c>
      <c r="S899" s="156">
        <v>0.152</v>
      </c>
      <c r="T899" s="156">
        <v>0.24099999999999999</v>
      </c>
      <c r="U899" s="156">
        <v>3.0000000000000001E-3</v>
      </c>
      <c r="V899" s="156">
        <v>2.9000000000000001E-2</v>
      </c>
      <c r="W899" s="156">
        <v>6.6000000000000003E-2</v>
      </c>
      <c r="X899" s="156">
        <v>0.13300000000000001</v>
      </c>
      <c r="Y899" s="156" t="s">
        <v>294</v>
      </c>
      <c r="Z899" s="156" t="s">
        <v>294</v>
      </c>
      <c r="AA899" s="156">
        <v>8.9999999999999993E-3</v>
      </c>
      <c r="AB899" s="156">
        <v>4.3999999999999997E-2</v>
      </c>
    </row>
    <row r="900" spans="1:28" x14ac:dyDescent="0.25">
      <c r="A900" s="87" t="s">
        <v>2326</v>
      </c>
      <c r="B900" s="156" t="s">
        <v>294</v>
      </c>
      <c r="C900" s="156">
        <v>0.21397379912663755</v>
      </c>
      <c r="D900" s="156">
        <v>0.47161572052401746</v>
      </c>
      <c r="E900" s="156">
        <v>0.18340611353711792</v>
      </c>
      <c r="F900" s="156">
        <v>1.3100436681222707E-2</v>
      </c>
      <c r="G900" s="156">
        <v>9.606986899563319E-2</v>
      </c>
      <c r="H900" s="156" t="s">
        <v>294</v>
      </c>
      <c r="I900" s="156">
        <v>2.1834061135371178E-2</v>
      </c>
      <c r="J900" s="156">
        <v>1</v>
      </c>
      <c r="K900" s="87">
        <v>229</v>
      </c>
      <c r="L900" s="87"/>
      <c r="M900" s="156" t="s">
        <v>294</v>
      </c>
      <c r="N900" s="156" t="s">
        <v>294</v>
      </c>
      <c r="O900" s="156">
        <v>0.16600000000000001</v>
      </c>
      <c r="P900" s="156">
        <v>0.27200000000000002</v>
      </c>
      <c r="Q900" s="156">
        <v>0.40799999999999997</v>
      </c>
      <c r="R900" s="156">
        <v>0.53600000000000003</v>
      </c>
      <c r="S900" s="156">
        <v>0.13900000000000001</v>
      </c>
      <c r="T900" s="156">
        <v>0.23899999999999999</v>
      </c>
      <c r="U900" s="156">
        <v>4.0000000000000001E-3</v>
      </c>
      <c r="V900" s="156">
        <v>3.7999999999999999E-2</v>
      </c>
      <c r="W900" s="156">
        <v>6.4000000000000001E-2</v>
      </c>
      <c r="X900" s="156">
        <v>0.14099999999999999</v>
      </c>
      <c r="Y900" s="156" t="s">
        <v>294</v>
      </c>
      <c r="Z900" s="156" t="s">
        <v>294</v>
      </c>
      <c r="AA900" s="156">
        <v>8.9999999999999993E-3</v>
      </c>
      <c r="AB900" s="156">
        <v>0.05</v>
      </c>
    </row>
    <row r="901" spans="1:28" x14ac:dyDescent="0.25">
      <c r="A901" s="87" t="s">
        <v>2327</v>
      </c>
      <c r="B901" s="156" t="s">
        <v>294</v>
      </c>
      <c r="C901" s="156">
        <v>0.27044025157232704</v>
      </c>
      <c r="D901" s="156">
        <v>0.27044025157232704</v>
      </c>
      <c r="E901" s="156">
        <v>0.12578616352201258</v>
      </c>
      <c r="F901" s="156">
        <v>1.2578616352201259E-2</v>
      </c>
      <c r="G901" s="156">
        <v>0.29559748427672955</v>
      </c>
      <c r="H901" s="156" t="s">
        <v>294</v>
      </c>
      <c r="I901" s="156">
        <v>2.5157232704402517E-2</v>
      </c>
      <c r="J901" s="156">
        <v>1</v>
      </c>
      <c r="K901" s="87">
        <v>159</v>
      </c>
      <c r="L901" s="87"/>
      <c r="M901" s="156" t="s">
        <v>294</v>
      </c>
      <c r="N901" s="156" t="s">
        <v>294</v>
      </c>
      <c r="O901" s="156">
        <v>0.20699999999999999</v>
      </c>
      <c r="P901" s="156">
        <v>0.34399999999999997</v>
      </c>
      <c r="Q901" s="156">
        <v>0.20699999999999999</v>
      </c>
      <c r="R901" s="156">
        <v>0.34399999999999997</v>
      </c>
      <c r="S901" s="156">
        <v>8.3000000000000004E-2</v>
      </c>
      <c r="T901" s="156">
        <v>0.186</v>
      </c>
      <c r="U901" s="156">
        <v>3.0000000000000001E-3</v>
      </c>
      <c r="V901" s="156">
        <v>4.4999999999999998E-2</v>
      </c>
      <c r="W901" s="156">
        <v>0.23</v>
      </c>
      <c r="X901" s="156">
        <v>0.371</v>
      </c>
      <c r="Y901" s="156" t="s">
        <v>294</v>
      </c>
      <c r="Z901" s="156" t="s">
        <v>294</v>
      </c>
      <c r="AA901" s="156">
        <v>0.01</v>
      </c>
      <c r="AB901" s="156">
        <v>6.3E-2</v>
      </c>
    </row>
    <row r="902" spans="1:28" x14ac:dyDescent="0.25">
      <c r="A902" s="87" t="s">
        <v>2328</v>
      </c>
      <c r="B902" s="156" t="s">
        <v>294</v>
      </c>
      <c r="C902" s="156">
        <v>0.21190606226105954</v>
      </c>
      <c r="D902" s="156">
        <v>0.31895139268159478</v>
      </c>
      <c r="E902" s="156">
        <v>0.17695248498088476</v>
      </c>
      <c r="F902" s="156">
        <v>2.0207536865101038E-2</v>
      </c>
      <c r="G902" s="156">
        <v>0.2484980884762425</v>
      </c>
      <c r="H902" s="156">
        <v>4.3691971600218456E-3</v>
      </c>
      <c r="I902" s="156">
        <v>1.9115237575095576E-2</v>
      </c>
      <c r="J902" s="156">
        <v>1</v>
      </c>
      <c r="K902" s="87">
        <v>1831</v>
      </c>
      <c r="L902" s="87"/>
      <c r="M902" s="156" t="s">
        <v>294</v>
      </c>
      <c r="N902" s="156" t="s">
        <v>294</v>
      </c>
      <c r="O902" s="156">
        <v>0.19400000000000001</v>
      </c>
      <c r="P902" s="156">
        <v>0.23100000000000001</v>
      </c>
      <c r="Q902" s="156">
        <v>0.29799999999999999</v>
      </c>
      <c r="R902" s="156">
        <v>0.34100000000000003</v>
      </c>
      <c r="S902" s="156">
        <v>0.16</v>
      </c>
      <c r="T902" s="156">
        <v>0.19500000000000001</v>
      </c>
      <c r="U902" s="156">
        <v>1.4999999999999999E-2</v>
      </c>
      <c r="V902" s="156">
        <v>2.8000000000000001E-2</v>
      </c>
      <c r="W902" s="156">
        <v>0.22900000000000001</v>
      </c>
      <c r="X902" s="156">
        <v>0.26900000000000002</v>
      </c>
      <c r="Y902" s="156">
        <v>2E-3</v>
      </c>
      <c r="Z902" s="156">
        <v>8.9999999999999993E-3</v>
      </c>
      <c r="AA902" s="156">
        <v>1.4E-2</v>
      </c>
      <c r="AB902" s="156">
        <v>2.5999999999999999E-2</v>
      </c>
    </row>
    <row r="903" spans="1:28" x14ac:dyDescent="0.25">
      <c r="A903" s="87" t="s">
        <v>2329</v>
      </c>
      <c r="B903" s="156" t="s">
        <v>294</v>
      </c>
      <c r="C903" s="156">
        <v>3.5114503816793895E-2</v>
      </c>
      <c r="D903" s="156">
        <v>0.31145038167938932</v>
      </c>
      <c r="E903" s="156">
        <v>0.16335877862595419</v>
      </c>
      <c r="F903" s="156">
        <v>3.8167938931297711E-2</v>
      </c>
      <c r="G903" s="156">
        <v>0.42900763358778626</v>
      </c>
      <c r="H903" s="156" t="s">
        <v>294</v>
      </c>
      <c r="I903" s="156">
        <v>2.2900763358778626E-2</v>
      </c>
      <c r="J903" s="156">
        <v>1</v>
      </c>
      <c r="K903" s="87">
        <v>655</v>
      </c>
      <c r="L903" s="87"/>
      <c r="M903" s="156" t="s">
        <v>294</v>
      </c>
      <c r="N903" s="156" t="s">
        <v>294</v>
      </c>
      <c r="O903" s="156">
        <v>2.4E-2</v>
      </c>
      <c r="P903" s="156">
        <v>5.1999999999999998E-2</v>
      </c>
      <c r="Q903" s="156">
        <v>0.27700000000000002</v>
      </c>
      <c r="R903" s="156">
        <v>0.34799999999999998</v>
      </c>
      <c r="S903" s="156">
        <v>0.13700000000000001</v>
      </c>
      <c r="T903" s="156">
        <v>0.19400000000000001</v>
      </c>
      <c r="U903" s="156">
        <v>2.5999999999999999E-2</v>
      </c>
      <c r="V903" s="156">
        <v>5.6000000000000001E-2</v>
      </c>
      <c r="W903" s="156">
        <v>0.39200000000000002</v>
      </c>
      <c r="X903" s="156">
        <v>0.46700000000000003</v>
      </c>
      <c r="Y903" s="156" t="s">
        <v>294</v>
      </c>
      <c r="Z903" s="156" t="s">
        <v>294</v>
      </c>
      <c r="AA903" s="156">
        <v>1.4E-2</v>
      </c>
      <c r="AB903" s="156">
        <v>3.6999999999999998E-2</v>
      </c>
    </row>
    <row r="904" spans="1:28" x14ac:dyDescent="0.25">
      <c r="A904" s="87" t="s">
        <v>2330</v>
      </c>
      <c r="B904" s="156" t="s">
        <v>294</v>
      </c>
      <c r="C904" s="156">
        <v>0.10777777777777778</v>
      </c>
      <c r="D904" s="156">
        <v>0.43444444444444447</v>
      </c>
      <c r="E904" s="156">
        <v>0.15666666666666668</v>
      </c>
      <c r="F904" s="156">
        <v>1.3333333333333334E-2</v>
      </c>
      <c r="G904" s="156">
        <v>0.21333333333333335</v>
      </c>
      <c r="H904" s="156">
        <v>1.1111111111111111E-3</v>
      </c>
      <c r="I904" s="156">
        <v>7.3333333333333334E-2</v>
      </c>
      <c r="J904" s="156">
        <v>1</v>
      </c>
      <c r="K904" s="87">
        <v>900</v>
      </c>
      <c r="L904" s="87"/>
      <c r="M904" s="156" t="s">
        <v>294</v>
      </c>
      <c r="N904" s="156" t="s">
        <v>294</v>
      </c>
      <c r="O904" s="156">
        <v>8.8999999999999996E-2</v>
      </c>
      <c r="P904" s="156">
        <v>0.13</v>
      </c>
      <c r="Q904" s="156">
        <v>0.40200000000000002</v>
      </c>
      <c r="R904" s="156">
        <v>0.46700000000000003</v>
      </c>
      <c r="S904" s="156">
        <v>0.13400000000000001</v>
      </c>
      <c r="T904" s="156">
        <v>0.182</v>
      </c>
      <c r="U904" s="156">
        <v>8.0000000000000002E-3</v>
      </c>
      <c r="V904" s="156">
        <v>2.3E-2</v>
      </c>
      <c r="W904" s="156">
        <v>0.188</v>
      </c>
      <c r="X904" s="156">
        <v>0.24099999999999999</v>
      </c>
      <c r="Y904" s="156">
        <v>0</v>
      </c>
      <c r="Z904" s="156">
        <v>6.0000000000000001E-3</v>
      </c>
      <c r="AA904" s="156">
        <v>5.8000000000000003E-2</v>
      </c>
      <c r="AB904" s="156">
        <v>9.1999999999999998E-2</v>
      </c>
    </row>
    <row r="905" spans="1:28" x14ac:dyDescent="0.25">
      <c r="A905" s="87" t="s">
        <v>2331</v>
      </c>
      <c r="B905" s="156" t="s">
        <v>294</v>
      </c>
      <c r="C905" s="156">
        <v>0.10256410256410256</v>
      </c>
      <c r="D905" s="156">
        <v>0.42948717948717946</v>
      </c>
      <c r="E905" s="156">
        <v>0.12179487179487179</v>
      </c>
      <c r="F905" s="156">
        <v>4.4871794871794872E-2</v>
      </c>
      <c r="G905" s="156">
        <v>0.24358974358974358</v>
      </c>
      <c r="H905" s="156">
        <v>6.41025641025641E-3</v>
      </c>
      <c r="I905" s="156">
        <v>5.128205128205128E-2</v>
      </c>
      <c r="J905" s="156">
        <v>1</v>
      </c>
      <c r="K905" s="87">
        <v>156</v>
      </c>
      <c r="L905" s="87"/>
      <c r="M905" s="156" t="s">
        <v>294</v>
      </c>
      <c r="N905" s="156" t="s">
        <v>294</v>
      </c>
      <c r="O905" s="156">
        <v>6.4000000000000001E-2</v>
      </c>
      <c r="P905" s="156">
        <v>0.16</v>
      </c>
      <c r="Q905" s="156">
        <v>0.35399999999999998</v>
      </c>
      <c r="R905" s="156">
        <v>0.50800000000000001</v>
      </c>
      <c r="S905" s="156">
        <v>7.9000000000000001E-2</v>
      </c>
      <c r="T905" s="156">
        <v>0.182</v>
      </c>
      <c r="U905" s="156">
        <v>2.1999999999999999E-2</v>
      </c>
      <c r="V905" s="156">
        <v>0.09</v>
      </c>
      <c r="W905" s="156">
        <v>0.183</v>
      </c>
      <c r="X905" s="156">
        <v>0.317</v>
      </c>
      <c r="Y905" s="156">
        <v>1E-3</v>
      </c>
      <c r="Z905" s="156">
        <v>3.5000000000000003E-2</v>
      </c>
      <c r="AA905" s="156">
        <v>2.5999999999999999E-2</v>
      </c>
      <c r="AB905" s="156">
        <v>9.8000000000000004E-2</v>
      </c>
    </row>
    <row r="906" spans="1:28" x14ac:dyDescent="0.25">
      <c r="A906" s="87" t="s">
        <v>2332</v>
      </c>
      <c r="B906" s="156" t="s">
        <v>294</v>
      </c>
      <c r="C906" s="156">
        <v>8.59375E-2</v>
      </c>
      <c r="D906" s="156">
        <v>0.26250000000000001</v>
      </c>
      <c r="E906" s="156">
        <v>0.17656250000000001</v>
      </c>
      <c r="F906" s="156">
        <v>1.40625E-2</v>
      </c>
      <c r="G906" s="156">
        <v>0.42656250000000001</v>
      </c>
      <c r="H906" s="156">
        <v>7.8125E-3</v>
      </c>
      <c r="I906" s="156">
        <v>2.6562499999999999E-2</v>
      </c>
      <c r="J906" s="156">
        <v>1</v>
      </c>
      <c r="K906" s="87">
        <v>640</v>
      </c>
      <c r="L906" s="87"/>
      <c r="M906" s="156" t="s">
        <v>294</v>
      </c>
      <c r="N906" s="156" t="s">
        <v>294</v>
      </c>
      <c r="O906" s="156">
        <v>6.7000000000000004E-2</v>
      </c>
      <c r="P906" s="156">
        <v>0.11</v>
      </c>
      <c r="Q906" s="156">
        <v>0.23</v>
      </c>
      <c r="R906" s="156">
        <v>0.29799999999999999</v>
      </c>
      <c r="S906" s="156">
        <v>0.14899999999999999</v>
      </c>
      <c r="T906" s="156">
        <v>0.20799999999999999</v>
      </c>
      <c r="U906" s="156">
        <v>7.0000000000000001E-3</v>
      </c>
      <c r="V906" s="156">
        <v>2.7E-2</v>
      </c>
      <c r="W906" s="156">
        <v>0.38900000000000001</v>
      </c>
      <c r="X906" s="156">
        <v>0.46500000000000002</v>
      </c>
      <c r="Y906" s="156">
        <v>3.0000000000000001E-3</v>
      </c>
      <c r="Z906" s="156">
        <v>1.7999999999999999E-2</v>
      </c>
      <c r="AA906" s="156">
        <v>1.7000000000000001E-2</v>
      </c>
      <c r="AB906" s="156">
        <v>4.2000000000000003E-2</v>
      </c>
    </row>
    <row r="907" spans="1:28" x14ac:dyDescent="0.25">
      <c r="A907" s="87" t="s">
        <v>2333</v>
      </c>
      <c r="B907" s="156" t="s">
        <v>294</v>
      </c>
      <c r="C907" s="156">
        <v>0.25908011608477705</v>
      </c>
      <c r="D907" s="156">
        <v>0.22355113886201741</v>
      </c>
      <c r="E907" s="156">
        <v>0.11291882859906781</v>
      </c>
      <c r="F907" s="156">
        <v>1.5829742326972124E-2</v>
      </c>
      <c r="G907" s="156">
        <v>0.36250109928766161</v>
      </c>
      <c r="H907" s="156">
        <v>3.2538914783220474E-3</v>
      </c>
      <c r="I907" s="156">
        <v>2.2865183361181953E-2</v>
      </c>
      <c r="J907" s="156">
        <v>0.99999999999999989</v>
      </c>
      <c r="K907" s="87">
        <v>11371</v>
      </c>
      <c r="L907" s="87"/>
      <c r="M907" s="156" t="s">
        <v>294</v>
      </c>
      <c r="N907" s="156" t="s">
        <v>294</v>
      </c>
      <c r="O907" s="156">
        <v>0.251</v>
      </c>
      <c r="P907" s="156">
        <v>0.26700000000000002</v>
      </c>
      <c r="Q907" s="156">
        <v>0.216</v>
      </c>
      <c r="R907" s="156">
        <v>0.23100000000000001</v>
      </c>
      <c r="S907" s="156">
        <v>0.107</v>
      </c>
      <c r="T907" s="156">
        <v>0.11899999999999999</v>
      </c>
      <c r="U907" s="156">
        <v>1.4E-2</v>
      </c>
      <c r="V907" s="156">
        <v>1.7999999999999999E-2</v>
      </c>
      <c r="W907" s="156">
        <v>0.35399999999999998</v>
      </c>
      <c r="X907" s="156">
        <v>0.371</v>
      </c>
      <c r="Y907" s="156">
        <v>2E-3</v>
      </c>
      <c r="Z907" s="156">
        <v>4.0000000000000001E-3</v>
      </c>
      <c r="AA907" s="156">
        <v>0.02</v>
      </c>
      <c r="AB907" s="156">
        <v>2.5999999999999999E-2</v>
      </c>
    </row>
    <row r="908" spans="1:28" x14ac:dyDescent="0.25">
      <c r="A908" s="87" t="s">
        <v>2334</v>
      </c>
      <c r="B908" s="156" t="s">
        <v>294</v>
      </c>
      <c r="C908" s="156">
        <v>0.64864864864864868</v>
      </c>
      <c r="D908" s="156">
        <v>0.24324324324324326</v>
      </c>
      <c r="E908" s="156">
        <v>6.7567567567567571E-2</v>
      </c>
      <c r="F908" s="156" t="s">
        <v>294</v>
      </c>
      <c r="G908" s="156">
        <v>4.0540540540540543E-2</v>
      </c>
      <c r="H908" s="156" t="s">
        <v>294</v>
      </c>
      <c r="I908" s="156" t="s">
        <v>294</v>
      </c>
      <c r="J908" s="156">
        <v>1</v>
      </c>
      <c r="K908" s="87">
        <v>74</v>
      </c>
      <c r="L908" s="87"/>
      <c r="M908" s="156" t="s">
        <v>294</v>
      </c>
      <c r="N908" s="156" t="s">
        <v>294</v>
      </c>
      <c r="O908" s="156">
        <v>0.53500000000000003</v>
      </c>
      <c r="P908" s="156">
        <v>0.748</v>
      </c>
      <c r="Q908" s="156">
        <v>0.16</v>
      </c>
      <c r="R908" s="156">
        <v>0.35199999999999998</v>
      </c>
      <c r="S908" s="156">
        <v>2.9000000000000001E-2</v>
      </c>
      <c r="T908" s="156">
        <v>0.14899999999999999</v>
      </c>
      <c r="U908" s="156" t="s">
        <v>294</v>
      </c>
      <c r="V908" s="156" t="s">
        <v>294</v>
      </c>
      <c r="W908" s="156">
        <v>1.4E-2</v>
      </c>
      <c r="X908" s="156">
        <v>0.113</v>
      </c>
      <c r="Y908" s="156" t="s">
        <v>294</v>
      </c>
      <c r="Z908" s="156" t="s">
        <v>294</v>
      </c>
      <c r="AA908" s="156" t="s">
        <v>294</v>
      </c>
      <c r="AB908" s="156" t="s">
        <v>294</v>
      </c>
    </row>
    <row r="909" spans="1:28" x14ac:dyDescent="0.25">
      <c r="A909" s="87" t="s">
        <v>2335</v>
      </c>
      <c r="B909" s="156" t="s">
        <v>294</v>
      </c>
      <c r="C909" s="156">
        <v>0.41139896373056994</v>
      </c>
      <c r="D909" s="156">
        <v>0.4005181347150259</v>
      </c>
      <c r="E909" s="156">
        <v>9.0673575129533682E-2</v>
      </c>
      <c r="F909" s="156">
        <v>6.2176165803108805E-3</v>
      </c>
      <c r="G909" s="156">
        <v>3.0051813471502591E-2</v>
      </c>
      <c r="H909" s="156">
        <v>5.1813471502590671E-4</v>
      </c>
      <c r="I909" s="156">
        <v>6.0621761658031091E-2</v>
      </c>
      <c r="J909" s="156">
        <v>1</v>
      </c>
      <c r="K909" s="87">
        <v>1930</v>
      </c>
      <c r="L909" s="87"/>
      <c r="M909" s="156" t="s">
        <v>294</v>
      </c>
      <c r="N909" s="156" t="s">
        <v>294</v>
      </c>
      <c r="O909" s="156">
        <v>0.39</v>
      </c>
      <c r="P909" s="156">
        <v>0.434</v>
      </c>
      <c r="Q909" s="156">
        <v>0.379</v>
      </c>
      <c r="R909" s="156">
        <v>0.42299999999999999</v>
      </c>
      <c r="S909" s="156">
        <v>7.9000000000000001E-2</v>
      </c>
      <c r="T909" s="156">
        <v>0.104</v>
      </c>
      <c r="U909" s="156">
        <v>4.0000000000000001E-3</v>
      </c>
      <c r="V909" s="156">
        <v>1.0999999999999999E-2</v>
      </c>
      <c r="W909" s="156">
        <v>2.3E-2</v>
      </c>
      <c r="X909" s="156">
        <v>3.9E-2</v>
      </c>
      <c r="Y909" s="156">
        <v>0</v>
      </c>
      <c r="Z909" s="156">
        <v>3.0000000000000001E-3</v>
      </c>
      <c r="AA909" s="156">
        <v>5.0999999999999997E-2</v>
      </c>
      <c r="AB909" s="156">
        <v>7.1999999999999995E-2</v>
      </c>
    </row>
    <row r="910" spans="1:28" x14ac:dyDescent="0.25">
      <c r="A910" s="87" t="s">
        <v>2336</v>
      </c>
      <c r="B910" s="156" t="s">
        <v>294</v>
      </c>
      <c r="C910" s="156">
        <v>1.0238907849829351E-2</v>
      </c>
      <c r="D910" s="156">
        <v>0.2696245733788396</v>
      </c>
      <c r="E910" s="156">
        <v>0.15358361774744028</v>
      </c>
      <c r="F910" s="156">
        <v>3.0716723549488054E-2</v>
      </c>
      <c r="G910" s="156">
        <v>0.50853242320819114</v>
      </c>
      <c r="H910" s="156">
        <v>1.0238907849829351E-2</v>
      </c>
      <c r="I910" s="156">
        <v>1.7064846416382253E-2</v>
      </c>
      <c r="J910" s="156">
        <v>1</v>
      </c>
      <c r="K910" s="87">
        <v>293</v>
      </c>
      <c r="L910" s="87"/>
      <c r="M910" s="156" t="s">
        <v>294</v>
      </c>
      <c r="N910" s="156" t="s">
        <v>294</v>
      </c>
      <c r="O910" s="156">
        <v>3.0000000000000001E-3</v>
      </c>
      <c r="P910" s="156">
        <v>0.03</v>
      </c>
      <c r="Q910" s="156">
        <v>0.222</v>
      </c>
      <c r="R910" s="156">
        <v>0.32300000000000001</v>
      </c>
      <c r="S910" s="156">
        <v>0.11700000000000001</v>
      </c>
      <c r="T910" s="156">
        <v>0.19900000000000001</v>
      </c>
      <c r="U910" s="156">
        <v>1.6E-2</v>
      </c>
      <c r="V910" s="156">
        <v>5.7000000000000002E-2</v>
      </c>
      <c r="W910" s="156">
        <v>0.45200000000000001</v>
      </c>
      <c r="X910" s="156">
        <v>0.56499999999999995</v>
      </c>
      <c r="Y910" s="156">
        <v>3.0000000000000001E-3</v>
      </c>
      <c r="Z910" s="156">
        <v>0.03</v>
      </c>
      <c r="AA910" s="156">
        <v>7.0000000000000001E-3</v>
      </c>
      <c r="AB910" s="156">
        <v>3.9E-2</v>
      </c>
    </row>
    <row r="911" spans="1:28" x14ac:dyDescent="0.25">
      <c r="A911" s="87" t="s">
        <v>2337</v>
      </c>
      <c r="B911" s="156" t="s">
        <v>294</v>
      </c>
      <c r="C911" s="156">
        <v>0.2019115890083632</v>
      </c>
      <c r="D911" s="156">
        <v>0.29510155316606929</v>
      </c>
      <c r="E911" s="156">
        <v>0.15770609318996415</v>
      </c>
      <c r="F911" s="156">
        <v>1.6726403823178016E-2</v>
      </c>
      <c r="G911" s="156">
        <v>0.31063321385902032</v>
      </c>
      <c r="H911" s="156">
        <v>1.1947431302270011E-3</v>
      </c>
      <c r="I911" s="156">
        <v>1.6726403823178016E-2</v>
      </c>
      <c r="J911" s="156">
        <v>1</v>
      </c>
      <c r="K911" s="87">
        <v>837</v>
      </c>
      <c r="L911" s="87"/>
      <c r="M911" s="156" t="s">
        <v>294</v>
      </c>
      <c r="N911" s="156" t="s">
        <v>294</v>
      </c>
      <c r="O911" s="156">
        <v>0.17599999999999999</v>
      </c>
      <c r="P911" s="156">
        <v>0.23</v>
      </c>
      <c r="Q911" s="156">
        <v>0.26500000000000001</v>
      </c>
      <c r="R911" s="156">
        <v>0.32700000000000001</v>
      </c>
      <c r="S911" s="156">
        <v>0.13500000000000001</v>
      </c>
      <c r="T911" s="156">
        <v>0.184</v>
      </c>
      <c r="U911" s="156">
        <v>0.01</v>
      </c>
      <c r="V911" s="156">
        <v>2.8000000000000001E-2</v>
      </c>
      <c r="W911" s="156">
        <v>0.28000000000000003</v>
      </c>
      <c r="X911" s="156">
        <v>0.34300000000000003</v>
      </c>
      <c r="Y911" s="156">
        <v>0</v>
      </c>
      <c r="Z911" s="156">
        <v>7.0000000000000001E-3</v>
      </c>
      <c r="AA911" s="156">
        <v>0.01</v>
      </c>
      <c r="AB911" s="156">
        <v>2.8000000000000001E-2</v>
      </c>
    </row>
    <row r="912" spans="1:28" x14ac:dyDescent="0.25">
      <c r="A912" s="87" t="s">
        <v>2338</v>
      </c>
      <c r="B912" s="156" t="s">
        <v>294</v>
      </c>
      <c r="C912" s="156">
        <v>0.13368185212845407</v>
      </c>
      <c r="D912" s="156">
        <v>0.36295743091859595</v>
      </c>
      <c r="E912" s="156">
        <v>0.12845407020164301</v>
      </c>
      <c r="F912" s="156">
        <v>1.1949215832710979E-2</v>
      </c>
      <c r="G912" s="156">
        <v>0.33532486930545186</v>
      </c>
      <c r="H912" s="156">
        <v>2.9873039581777448E-3</v>
      </c>
      <c r="I912" s="156">
        <v>2.4645257654966394E-2</v>
      </c>
      <c r="J912" s="156">
        <v>1</v>
      </c>
      <c r="K912" s="87">
        <v>1339</v>
      </c>
      <c r="L912" s="87"/>
      <c r="M912" s="156" t="s">
        <v>294</v>
      </c>
      <c r="N912" s="156" t="s">
        <v>294</v>
      </c>
      <c r="O912" s="156">
        <v>0.11600000000000001</v>
      </c>
      <c r="P912" s="156">
        <v>0.153</v>
      </c>
      <c r="Q912" s="156">
        <v>0.33800000000000002</v>
      </c>
      <c r="R912" s="156">
        <v>0.38900000000000001</v>
      </c>
      <c r="S912" s="156">
        <v>0.112</v>
      </c>
      <c r="T912" s="156">
        <v>0.14699999999999999</v>
      </c>
      <c r="U912" s="156">
        <v>7.0000000000000001E-3</v>
      </c>
      <c r="V912" s="156">
        <v>1.9E-2</v>
      </c>
      <c r="W912" s="156">
        <v>0.311</v>
      </c>
      <c r="X912" s="156">
        <v>0.36099999999999999</v>
      </c>
      <c r="Y912" s="156">
        <v>1E-3</v>
      </c>
      <c r="Z912" s="156">
        <v>8.0000000000000002E-3</v>
      </c>
      <c r="AA912" s="156">
        <v>1.7999999999999999E-2</v>
      </c>
      <c r="AB912" s="156">
        <v>3.4000000000000002E-2</v>
      </c>
    </row>
    <row r="913" spans="1:28" x14ac:dyDescent="0.25">
      <c r="A913" s="87" t="s">
        <v>2339</v>
      </c>
      <c r="B913" s="156" t="s">
        <v>294</v>
      </c>
      <c r="C913" s="156">
        <v>0.19738751814223512</v>
      </c>
      <c r="D913" s="156">
        <v>0.35377358490566035</v>
      </c>
      <c r="E913" s="156">
        <v>0.12409288824383163</v>
      </c>
      <c r="F913" s="156">
        <v>1.9230769230769232E-2</v>
      </c>
      <c r="G913" s="156">
        <v>0.27177068214804062</v>
      </c>
      <c r="H913" s="156">
        <v>7.2568940493468795E-4</v>
      </c>
      <c r="I913" s="156">
        <v>3.3018867924528301E-2</v>
      </c>
      <c r="J913" s="156">
        <v>1</v>
      </c>
      <c r="K913" s="87">
        <v>2756</v>
      </c>
      <c r="L913" s="87"/>
      <c r="M913" s="156" t="s">
        <v>294</v>
      </c>
      <c r="N913" s="156" t="s">
        <v>294</v>
      </c>
      <c r="O913" s="156">
        <v>0.183</v>
      </c>
      <c r="P913" s="156">
        <v>0.21299999999999999</v>
      </c>
      <c r="Q913" s="156">
        <v>0.33600000000000002</v>
      </c>
      <c r="R913" s="156">
        <v>0.372</v>
      </c>
      <c r="S913" s="156">
        <v>0.112</v>
      </c>
      <c r="T913" s="156">
        <v>0.13700000000000001</v>
      </c>
      <c r="U913" s="156">
        <v>1.4999999999999999E-2</v>
      </c>
      <c r="V913" s="156">
        <v>2.5000000000000001E-2</v>
      </c>
      <c r="W913" s="156">
        <v>0.255</v>
      </c>
      <c r="X913" s="156">
        <v>0.28899999999999998</v>
      </c>
      <c r="Y913" s="156">
        <v>0</v>
      </c>
      <c r="Z913" s="156">
        <v>3.0000000000000001E-3</v>
      </c>
      <c r="AA913" s="156">
        <v>2.7E-2</v>
      </c>
      <c r="AB913" s="156">
        <v>0.04</v>
      </c>
    </row>
    <row r="914" spans="1:28" x14ac:dyDescent="0.25">
      <c r="A914" s="87" t="s">
        <v>2340</v>
      </c>
      <c r="B914" s="156" t="s">
        <v>294</v>
      </c>
      <c r="C914" s="156">
        <v>0.39056893900563816</v>
      </c>
      <c r="D914" s="156">
        <v>0.20348539210661198</v>
      </c>
      <c r="E914" s="156">
        <v>7.5345976422347513E-2</v>
      </c>
      <c r="F914" s="156">
        <v>0.10251153254741159</v>
      </c>
      <c r="G914" s="156">
        <v>0.19630958482829319</v>
      </c>
      <c r="H914" s="156">
        <v>5.1255766273705788E-3</v>
      </c>
      <c r="I914" s="156">
        <v>2.6652998462327011E-2</v>
      </c>
      <c r="J914" s="156">
        <v>1</v>
      </c>
      <c r="K914" s="87">
        <v>1951</v>
      </c>
      <c r="L914" s="87"/>
      <c r="M914" s="156" t="s">
        <v>294</v>
      </c>
      <c r="N914" s="156" t="s">
        <v>294</v>
      </c>
      <c r="O914" s="156">
        <v>0.36899999999999999</v>
      </c>
      <c r="P914" s="156">
        <v>0.41199999999999998</v>
      </c>
      <c r="Q914" s="156">
        <v>0.186</v>
      </c>
      <c r="R914" s="156">
        <v>0.222</v>
      </c>
      <c r="S914" s="156">
        <v>6.4000000000000001E-2</v>
      </c>
      <c r="T914" s="156">
        <v>8.7999999999999995E-2</v>
      </c>
      <c r="U914" s="156">
        <v>0.09</v>
      </c>
      <c r="V914" s="156">
        <v>0.11700000000000001</v>
      </c>
      <c r="W914" s="156">
        <v>0.17899999999999999</v>
      </c>
      <c r="X914" s="156">
        <v>0.215</v>
      </c>
      <c r="Y914" s="156">
        <v>3.0000000000000001E-3</v>
      </c>
      <c r="Z914" s="156">
        <v>8.9999999999999993E-3</v>
      </c>
      <c r="AA914" s="156">
        <v>0.02</v>
      </c>
      <c r="AB914" s="156">
        <v>3.5000000000000003E-2</v>
      </c>
    </row>
    <row r="915" spans="1:28" x14ac:dyDescent="0.25">
      <c r="A915" s="87" t="s">
        <v>2341</v>
      </c>
      <c r="B915" s="156" t="s">
        <v>294</v>
      </c>
      <c r="C915" s="156">
        <v>0.13800904977375567</v>
      </c>
      <c r="D915" s="156">
        <v>0.41176470588235292</v>
      </c>
      <c r="E915" s="156">
        <v>0.23529411764705882</v>
      </c>
      <c r="F915" s="156">
        <v>5.2036199095022627E-2</v>
      </c>
      <c r="G915" s="156">
        <v>0.1334841628959276</v>
      </c>
      <c r="H915" s="156" t="s">
        <v>294</v>
      </c>
      <c r="I915" s="156">
        <v>2.9411764705882353E-2</v>
      </c>
      <c r="J915" s="156">
        <v>1</v>
      </c>
      <c r="K915" s="87">
        <v>442</v>
      </c>
      <c r="L915" s="87"/>
      <c r="M915" s="156" t="s">
        <v>294</v>
      </c>
      <c r="N915" s="156" t="s">
        <v>294</v>
      </c>
      <c r="O915" s="156">
        <v>0.109</v>
      </c>
      <c r="P915" s="156">
        <v>0.17299999999999999</v>
      </c>
      <c r="Q915" s="156">
        <v>0.36699999999999999</v>
      </c>
      <c r="R915" s="156">
        <v>0.45800000000000002</v>
      </c>
      <c r="S915" s="156">
        <v>0.19800000000000001</v>
      </c>
      <c r="T915" s="156">
        <v>0.27700000000000002</v>
      </c>
      <c r="U915" s="156">
        <v>3.5000000000000003E-2</v>
      </c>
      <c r="V915" s="156">
        <v>7.6999999999999999E-2</v>
      </c>
      <c r="W915" s="156">
        <v>0.105</v>
      </c>
      <c r="X915" s="156">
        <v>0.16800000000000001</v>
      </c>
      <c r="Y915" s="156" t="s">
        <v>294</v>
      </c>
      <c r="Z915" s="156" t="s">
        <v>294</v>
      </c>
      <c r="AA915" s="156">
        <v>1.7000000000000001E-2</v>
      </c>
      <c r="AB915" s="156">
        <v>0.05</v>
      </c>
    </row>
    <row r="916" spans="1:28" x14ac:dyDescent="0.25">
      <c r="A916" s="87" t="s">
        <v>2342</v>
      </c>
      <c r="B916" s="156" t="s">
        <v>294</v>
      </c>
      <c r="C916" s="156" t="s">
        <v>294</v>
      </c>
      <c r="D916" s="156">
        <v>0.41317365269461076</v>
      </c>
      <c r="E916" s="156">
        <v>0.31137724550898205</v>
      </c>
      <c r="F916" s="156">
        <v>2.3952095808383235E-2</v>
      </c>
      <c r="G916" s="156">
        <v>0.22754491017964071</v>
      </c>
      <c r="H916" s="156">
        <v>1.1976047904191617E-2</v>
      </c>
      <c r="I916" s="156">
        <v>1.1976047904191617E-2</v>
      </c>
      <c r="J916" s="156">
        <v>1</v>
      </c>
      <c r="K916" s="87">
        <v>167</v>
      </c>
      <c r="L916" s="87"/>
      <c r="M916" s="156" t="s">
        <v>294</v>
      </c>
      <c r="N916" s="156" t="s">
        <v>294</v>
      </c>
      <c r="O916" s="156" t="s">
        <v>294</v>
      </c>
      <c r="P916" s="156" t="s">
        <v>294</v>
      </c>
      <c r="Q916" s="156">
        <v>0.34100000000000003</v>
      </c>
      <c r="R916" s="156">
        <v>0.48899999999999999</v>
      </c>
      <c r="S916" s="156">
        <v>0.246</v>
      </c>
      <c r="T916" s="156">
        <v>0.38500000000000001</v>
      </c>
      <c r="U916" s="156">
        <v>8.9999999999999993E-3</v>
      </c>
      <c r="V916" s="156">
        <v>0.06</v>
      </c>
      <c r="W916" s="156">
        <v>0.17100000000000001</v>
      </c>
      <c r="X916" s="156">
        <v>0.29699999999999999</v>
      </c>
      <c r="Y916" s="156">
        <v>3.0000000000000001E-3</v>
      </c>
      <c r="Z916" s="156">
        <v>4.2999999999999997E-2</v>
      </c>
      <c r="AA916" s="156">
        <v>3.0000000000000001E-3</v>
      </c>
      <c r="AB916" s="156">
        <v>4.2999999999999997E-2</v>
      </c>
    </row>
    <row r="917" spans="1:28" x14ac:dyDescent="0.25">
      <c r="A917" s="87" t="s">
        <v>2343</v>
      </c>
      <c r="B917" s="156" t="s">
        <v>294</v>
      </c>
      <c r="C917" s="156">
        <v>8.5889570552147243E-2</v>
      </c>
      <c r="D917" s="156">
        <v>0.46012269938650308</v>
      </c>
      <c r="E917" s="156">
        <v>0.12269938650306748</v>
      </c>
      <c r="F917" s="156">
        <v>1.5337423312883436E-2</v>
      </c>
      <c r="G917" s="156">
        <v>0.28834355828220859</v>
      </c>
      <c r="H917" s="156" t="s">
        <v>294</v>
      </c>
      <c r="I917" s="156">
        <v>2.7607361963190184E-2</v>
      </c>
      <c r="J917" s="156">
        <v>0.99999999999999989</v>
      </c>
      <c r="K917" s="87">
        <v>326</v>
      </c>
      <c r="L917" s="87"/>
      <c r="M917" s="156" t="s">
        <v>294</v>
      </c>
      <c r="N917" s="156" t="s">
        <v>294</v>
      </c>
      <c r="O917" s="156">
        <v>0.06</v>
      </c>
      <c r="P917" s="156">
        <v>0.121</v>
      </c>
      <c r="Q917" s="156">
        <v>0.40699999999999997</v>
      </c>
      <c r="R917" s="156">
        <v>0.51400000000000001</v>
      </c>
      <c r="S917" s="156">
        <v>9.0999999999999998E-2</v>
      </c>
      <c r="T917" s="156">
        <v>0.16300000000000001</v>
      </c>
      <c r="U917" s="156">
        <v>7.0000000000000001E-3</v>
      </c>
      <c r="V917" s="156">
        <v>3.5000000000000003E-2</v>
      </c>
      <c r="W917" s="156">
        <v>0.24199999999999999</v>
      </c>
      <c r="X917" s="156">
        <v>0.34</v>
      </c>
      <c r="Y917" s="156" t="s">
        <v>294</v>
      </c>
      <c r="Z917" s="156" t="s">
        <v>294</v>
      </c>
      <c r="AA917" s="156">
        <v>1.4999999999999999E-2</v>
      </c>
      <c r="AB917" s="156">
        <v>5.1999999999999998E-2</v>
      </c>
    </row>
    <row r="918" spans="1:28" x14ac:dyDescent="0.25">
      <c r="A918" s="87" t="s">
        <v>2344</v>
      </c>
      <c r="B918" s="156">
        <v>7.1225071225071229E-4</v>
      </c>
      <c r="C918" s="156">
        <v>0.150997150997151</v>
      </c>
      <c r="D918" s="156">
        <v>0.33618233618233617</v>
      </c>
      <c r="E918" s="156">
        <v>0.14601139601139601</v>
      </c>
      <c r="F918" s="156">
        <v>2.8490028490028491E-2</v>
      </c>
      <c r="G918" s="156">
        <v>0.31196581196581197</v>
      </c>
      <c r="H918" s="156">
        <v>2.8490028490028491E-3</v>
      </c>
      <c r="I918" s="156">
        <v>2.2792022792022793E-2</v>
      </c>
      <c r="J918" s="156">
        <v>0.99999999999999989</v>
      </c>
      <c r="K918" s="87">
        <v>1404</v>
      </c>
      <c r="L918" s="87"/>
      <c r="M918" s="156">
        <v>0</v>
      </c>
      <c r="N918" s="156">
        <v>4.0000000000000001E-3</v>
      </c>
      <c r="O918" s="156">
        <v>0.13300000000000001</v>
      </c>
      <c r="P918" s="156">
        <v>0.17100000000000001</v>
      </c>
      <c r="Q918" s="156">
        <v>0.312</v>
      </c>
      <c r="R918" s="156">
        <v>0.36099999999999999</v>
      </c>
      <c r="S918" s="156">
        <v>0.129</v>
      </c>
      <c r="T918" s="156">
        <v>0.16500000000000001</v>
      </c>
      <c r="U918" s="156">
        <v>2.1000000000000001E-2</v>
      </c>
      <c r="V918" s="156">
        <v>3.9E-2</v>
      </c>
      <c r="W918" s="156">
        <v>0.28799999999999998</v>
      </c>
      <c r="X918" s="156">
        <v>0.33700000000000002</v>
      </c>
      <c r="Y918" s="156">
        <v>1E-3</v>
      </c>
      <c r="Z918" s="156">
        <v>7.0000000000000001E-3</v>
      </c>
      <c r="AA918" s="156">
        <v>1.6E-2</v>
      </c>
      <c r="AB918" s="156">
        <v>3.2000000000000001E-2</v>
      </c>
    </row>
    <row r="919" spans="1:28" x14ac:dyDescent="0.25">
      <c r="A919" s="87" t="s">
        <v>2345</v>
      </c>
      <c r="B919" s="156" t="s">
        <v>294</v>
      </c>
      <c r="C919" s="156">
        <v>0.25601750547045954</v>
      </c>
      <c r="D919" s="156">
        <v>0.24361779722830051</v>
      </c>
      <c r="E919" s="156">
        <v>0.11597374179431072</v>
      </c>
      <c r="F919" s="156">
        <v>1.2399708242159009E-2</v>
      </c>
      <c r="G919" s="156">
        <v>0.3413566739606127</v>
      </c>
      <c r="H919" s="156">
        <v>5.1057622173595919E-3</v>
      </c>
      <c r="I919" s="156">
        <v>2.5528811086797956E-2</v>
      </c>
      <c r="J919" s="156">
        <v>1</v>
      </c>
      <c r="K919" s="87">
        <v>1371</v>
      </c>
      <c r="L919" s="87"/>
      <c r="M919" s="156" t="s">
        <v>294</v>
      </c>
      <c r="N919" s="156" t="s">
        <v>294</v>
      </c>
      <c r="O919" s="156">
        <v>0.23400000000000001</v>
      </c>
      <c r="P919" s="156">
        <v>0.28000000000000003</v>
      </c>
      <c r="Q919" s="156">
        <v>0.222</v>
      </c>
      <c r="R919" s="156">
        <v>0.26700000000000002</v>
      </c>
      <c r="S919" s="156">
        <v>0.1</v>
      </c>
      <c r="T919" s="156">
        <v>0.13400000000000001</v>
      </c>
      <c r="U919" s="156">
        <v>8.0000000000000002E-3</v>
      </c>
      <c r="V919" s="156">
        <v>0.02</v>
      </c>
      <c r="W919" s="156">
        <v>0.317</v>
      </c>
      <c r="X919" s="156">
        <v>0.36699999999999999</v>
      </c>
      <c r="Y919" s="156">
        <v>2E-3</v>
      </c>
      <c r="Z919" s="156">
        <v>1.0999999999999999E-2</v>
      </c>
      <c r="AA919" s="156">
        <v>1.7999999999999999E-2</v>
      </c>
      <c r="AB919" s="156">
        <v>3.5000000000000003E-2</v>
      </c>
    </row>
    <row r="920" spans="1:28" x14ac:dyDescent="0.25">
      <c r="A920" s="87" t="s">
        <v>2346</v>
      </c>
      <c r="B920" s="156" t="s">
        <v>294</v>
      </c>
      <c r="C920" s="156">
        <v>0.14537444933920704</v>
      </c>
      <c r="D920" s="156">
        <v>0.23039647577092512</v>
      </c>
      <c r="E920" s="156">
        <v>0.11013215859030837</v>
      </c>
      <c r="F920" s="156">
        <v>2.5550660792951541E-2</v>
      </c>
      <c r="G920" s="156">
        <v>0.45374449339207046</v>
      </c>
      <c r="H920" s="156">
        <v>3.524229074889868E-3</v>
      </c>
      <c r="I920" s="156">
        <v>3.127753303964758E-2</v>
      </c>
      <c r="J920" s="156">
        <v>1</v>
      </c>
      <c r="K920" s="87">
        <v>2270</v>
      </c>
      <c r="L920" s="87"/>
      <c r="M920" s="156" t="s">
        <v>294</v>
      </c>
      <c r="N920" s="156" t="s">
        <v>294</v>
      </c>
      <c r="O920" s="156">
        <v>0.13100000000000001</v>
      </c>
      <c r="P920" s="156">
        <v>0.16</v>
      </c>
      <c r="Q920" s="156">
        <v>0.214</v>
      </c>
      <c r="R920" s="156">
        <v>0.248</v>
      </c>
      <c r="S920" s="156">
        <v>9.8000000000000004E-2</v>
      </c>
      <c r="T920" s="156">
        <v>0.124</v>
      </c>
      <c r="U920" s="156">
        <v>0.02</v>
      </c>
      <c r="V920" s="156">
        <v>3.3000000000000002E-2</v>
      </c>
      <c r="W920" s="156">
        <v>0.433</v>
      </c>
      <c r="X920" s="156">
        <v>0.47399999999999998</v>
      </c>
      <c r="Y920" s="156">
        <v>2E-3</v>
      </c>
      <c r="Z920" s="156">
        <v>7.0000000000000001E-3</v>
      </c>
      <c r="AA920" s="156">
        <v>2.5000000000000001E-2</v>
      </c>
      <c r="AB920" s="156">
        <v>3.9E-2</v>
      </c>
    </row>
    <row r="921" spans="1:28" x14ac:dyDescent="0.25">
      <c r="A921" s="87" t="s">
        <v>2347</v>
      </c>
      <c r="B921" s="156" t="s">
        <v>294</v>
      </c>
      <c r="C921" s="156">
        <v>0.33632665592140609</v>
      </c>
      <c r="D921" s="156">
        <v>0.42888940056796376</v>
      </c>
      <c r="E921" s="156">
        <v>0.11627906976744186</v>
      </c>
      <c r="F921" s="156">
        <v>1.7269168777342851E-2</v>
      </c>
      <c r="G921" s="156">
        <v>7.1302479085117818E-2</v>
      </c>
      <c r="H921" s="156">
        <v>4.6051116739580933E-4</v>
      </c>
      <c r="I921" s="156">
        <v>2.9472714713331797E-2</v>
      </c>
      <c r="J921" s="156">
        <v>0.99999999999999989</v>
      </c>
      <c r="K921" s="87">
        <v>13029</v>
      </c>
      <c r="L921" s="87"/>
      <c r="M921" s="156" t="s">
        <v>294</v>
      </c>
      <c r="N921" s="156" t="s">
        <v>294</v>
      </c>
      <c r="O921" s="156">
        <v>0.32800000000000001</v>
      </c>
      <c r="P921" s="156">
        <v>0.34399999999999997</v>
      </c>
      <c r="Q921" s="156">
        <v>0.42</v>
      </c>
      <c r="R921" s="156">
        <v>0.437</v>
      </c>
      <c r="S921" s="156">
        <v>0.111</v>
      </c>
      <c r="T921" s="156">
        <v>0.122</v>
      </c>
      <c r="U921" s="156">
        <v>1.4999999999999999E-2</v>
      </c>
      <c r="V921" s="156">
        <v>0.02</v>
      </c>
      <c r="W921" s="156">
        <v>6.7000000000000004E-2</v>
      </c>
      <c r="X921" s="156">
        <v>7.5999999999999998E-2</v>
      </c>
      <c r="Y921" s="156">
        <v>0</v>
      </c>
      <c r="Z921" s="156">
        <v>1E-3</v>
      </c>
      <c r="AA921" s="156">
        <v>2.7E-2</v>
      </c>
      <c r="AB921" s="156">
        <v>3.3000000000000002E-2</v>
      </c>
    </row>
    <row r="922" spans="1:28" x14ac:dyDescent="0.25">
      <c r="A922" s="87" t="s">
        <v>2348</v>
      </c>
      <c r="B922" s="156" t="s">
        <v>294</v>
      </c>
      <c r="C922" s="156">
        <v>9.8360655737704916E-2</v>
      </c>
      <c r="D922" s="156">
        <v>0.36065573770491804</v>
      </c>
      <c r="E922" s="156">
        <v>0.21311475409836064</v>
      </c>
      <c r="F922" s="156">
        <v>1.6393442622950821E-2</v>
      </c>
      <c r="G922" s="156">
        <v>0.31147540983606559</v>
      </c>
      <c r="H922" s="156" t="s">
        <v>294</v>
      </c>
      <c r="I922" s="156" t="s">
        <v>294</v>
      </c>
      <c r="J922" s="156">
        <v>1</v>
      </c>
      <c r="K922" s="87">
        <v>61</v>
      </c>
      <c r="L922" s="87"/>
      <c r="M922" s="156" t="s">
        <v>294</v>
      </c>
      <c r="N922" s="156" t="s">
        <v>294</v>
      </c>
      <c r="O922" s="156">
        <v>4.5999999999999999E-2</v>
      </c>
      <c r="P922" s="156">
        <v>0.19800000000000001</v>
      </c>
      <c r="Q922" s="156">
        <v>0.252</v>
      </c>
      <c r="R922" s="156">
        <v>0.48599999999999999</v>
      </c>
      <c r="S922" s="156">
        <v>0.129</v>
      </c>
      <c r="T922" s="156">
        <v>0.33100000000000002</v>
      </c>
      <c r="U922" s="156">
        <v>3.0000000000000001E-3</v>
      </c>
      <c r="V922" s="156">
        <v>8.6999999999999994E-2</v>
      </c>
      <c r="W922" s="156">
        <v>0.20899999999999999</v>
      </c>
      <c r="X922" s="156">
        <v>0.436</v>
      </c>
      <c r="Y922" s="156" t="s">
        <v>294</v>
      </c>
      <c r="Z922" s="156" t="s">
        <v>294</v>
      </c>
      <c r="AA922" s="156" t="s">
        <v>294</v>
      </c>
      <c r="AB922" s="156" t="s">
        <v>294</v>
      </c>
    </row>
    <row r="923" spans="1:28" x14ac:dyDescent="0.25">
      <c r="A923" s="87" t="s">
        <v>2349</v>
      </c>
      <c r="B923" s="156" t="s">
        <v>294</v>
      </c>
      <c r="C923" s="156">
        <v>0.18013856812933027</v>
      </c>
      <c r="D923" s="156">
        <v>0.38568129330254042</v>
      </c>
      <c r="E923" s="156">
        <v>0.16397228637413394</v>
      </c>
      <c r="F923" s="156">
        <v>9.2378752886836026E-3</v>
      </c>
      <c r="G923" s="156">
        <v>0.22170900692840648</v>
      </c>
      <c r="H923" s="156" t="s">
        <v>294</v>
      </c>
      <c r="I923" s="156">
        <v>3.9260969976905313E-2</v>
      </c>
      <c r="J923" s="156">
        <v>1</v>
      </c>
      <c r="K923" s="87">
        <v>433</v>
      </c>
      <c r="L923" s="87"/>
      <c r="M923" s="156" t="s">
        <v>294</v>
      </c>
      <c r="N923" s="156" t="s">
        <v>294</v>
      </c>
      <c r="O923" s="156">
        <v>0.14699999999999999</v>
      </c>
      <c r="P923" s="156">
        <v>0.219</v>
      </c>
      <c r="Q923" s="156">
        <v>0.34100000000000003</v>
      </c>
      <c r="R923" s="156">
        <v>0.432</v>
      </c>
      <c r="S923" s="156">
        <v>0.13200000000000001</v>
      </c>
      <c r="T923" s="156">
        <v>0.20200000000000001</v>
      </c>
      <c r="U923" s="156">
        <v>4.0000000000000001E-3</v>
      </c>
      <c r="V923" s="156">
        <v>2.4E-2</v>
      </c>
      <c r="W923" s="156">
        <v>0.185</v>
      </c>
      <c r="X923" s="156">
        <v>0.26300000000000001</v>
      </c>
      <c r="Y923" s="156" t="s">
        <v>294</v>
      </c>
      <c r="Z923" s="156" t="s">
        <v>294</v>
      </c>
      <c r="AA923" s="156">
        <v>2.5000000000000001E-2</v>
      </c>
      <c r="AB923" s="156">
        <v>6.2E-2</v>
      </c>
    </row>
    <row r="924" spans="1:28" x14ac:dyDescent="0.25">
      <c r="A924" s="87" t="s">
        <v>2350</v>
      </c>
      <c r="B924" s="156" t="s">
        <v>294</v>
      </c>
      <c r="C924" s="156">
        <v>0.26801579466929909</v>
      </c>
      <c r="D924" s="156">
        <v>0.255182625863771</v>
      </c>
      <c r="E924" s="156">
        <v>8.6377097729516294E-2</v>
      </c>
      <c r="F924" s="156">
        <v>8.6870681145113524E-2</v>
      </c>
      <c r="G924" s="156">
        <v>0.27887462981243832</v>
      </c>
      <c r="H924" s="156">
        <v>3.9486673247778872E-3</v>
      </c>
      <c r="I924" s="156">
        <v>2.0730503455083909E-2</v>
      </c>
      <c r="J924" s="156">
        <v>1</v>
      </c>
      <c r="K924" s="87">
        <v>2026</v>
      </c>
      <c r="L924" s="87"/>
      <c r="M924" s="156" t="s">
        <v>294</v>
      </c>
      <c r="N924" s="156" t="s">
        <v>294</v>
      </c>
      <c r="O924" s="156">
        <v>0.249</v>
      </c>
      <c r="P924" s="156">
        <v>0.28799999999999998</v>
      </c>
      <c r="Q924" s="156">
        <v>0.23699999999999999</v>
      </c>
      <c r="R924" s="156">
        <v>0.27500000000000002</v>
      </c>
      <c r="S924" s="156">
        <v>7.4999999999999997E-2</v>
      </c>
      <c r="T924" s="156">
        <v>9.9000000000000005E-2</v>
      </c>
      <c r="U924" s="156">
        <v>7.4999999999999997E-2</v>
      </c>
      <c r="V924" s="156">
        <v>0.1</v>
      </c>
      <c r="W924" s="156">
        <v>0.26</v>
      </c>
      <c r="X924" s="156">
        <v>0.29899999999999999</v>
      </c>
      <c r="Y924" s="156">
        <v>2E-3</v>
      </c>
      <c r="Z924" s="156">
        <v>8.0000000000000002E-3</v>
      </c>
      <c r="AA924" s="156">
        <v>1.4999999999999999E-2</v>
      </c>
      <c r="AB924" s="156">
        <v>2.8000000000000001E-2</v>
      </c>
    </row>
    <row r="925" spans="1:28" x14ac:dyDescent="0.25">
      <c r="A925" s="87" t="s">
        <v>2351</v>
      </c>
      <c r="B925" s="156" t="s">
        <v>294</v>
      </c>
      <c r="C925" s="156">
        <v>0.5</v>
      </c>
      <c r="D925" s="156">
        <v>0.15625</v>
      </c>
      <c r="E925" s="156">
        <v>0.125</v>
      </c>
      <c r="F925" s="156">
        <v>3.125E-2</v>
      </c>
      <c r="G925" s="156">
        <v>0.15625</v>
      </c>
      <c r="H925" s="156" t="s">
        <v>294</v>
      </c>
      <c r="I925" s="156">
        <v>3.125E-2</v>
      </c>
      <c r="J925" s="156">
        <v>1</v>
      </c>
      <c r="K925" s="87">
        <v>32</v>
      </c>
      <c r="L925" s="87"/>
      <c r="M925" s="156" t="s">
        <v>294</v>
      </c>
      <c r="N925" s="156" t="s">
        <v>294</v>
      </c>
      <c r="O925" s="156">
        <v>0.33600000000000002</v>
      </c>
      <c r="P925" s="156">
        <v>0.66400000000000003</v>
      </c>
      <c r="Q925" s="156">
        <v>6.9000000000000006E-2</v>
      </c>
      <c r="R925" s="156">
        <v>0.318</v>
      </c>
      <c r="S925" s="156">
        <v>0.05</v>
      </c>
      <c r="T925" s="156">
        <v>0.28100000000000003</v>
      </c>
      <c r="U925" s="156">
        <v>6.0000000000000001E-3</v>
      </c>
      <c r="V925" s="156">
        <v>0.157</v>
      </c>
      <c r="W925" s="156">
        <v>6.9000000000000006E-2</v>
      </c>
      <c r="X925" s="156">
        <v>0.318</v>
      </c>
      <c r="Y925" s="156" t="s">
        <v>294</v>
      </c>
      <c r="Z925" s="156" t="s">
        <v>294</v>
      </c>
      <c r="AA925" s="156">
        <v>6.0000000000000001E-3</v>
      </c>
      <c r="AB925" s="156">
        <v>0.157</v>
      </c>
    </row>
    <row r="926" spans="1:28" x14ac:dyDescent="0.25">
      <c r="A926" s="87" t="s">
        <v>2352</v>
      </c>
      <c r="B926" s="156" t="s">
        <v>294</v>
      </c>
      <c r="C926" s="156">
        <v>0.50115740740740744</v>
      </c>
      <c r="D926" s="156">
        <v>0.30729166666666669</v>
      </c>
      <c r="E926" s="156">
        <v>8.6226851851851846E-2</v>
      </c>
      <c r="F926" s="156">
        <v>9.8379629629629633E-3</v>
      </c>
      <c r="G926" s="156">
        <v>7.0601851851851846E-2</v>
      </c>
      <c r="H926" s="156">
        <v>2.3148148148148147E-3</v>
      </c>
      <c r="I926" s="156">
        <v>2.2569444444444444E-2</v>
      </c>
      <c r="J926" s="156">
        <v>1</v>
      </c>
      <c r="K926" s="87">
        <v>1728</v>
      </c>
      <c r="L926" s="87"/>
      <c r="M926" s="156" t="s">
        <v>294</v>
      </c>
      <c r="N926" s="156" t="s">
        <v>294</v>
      </c>
      <c r="O926" s="156">
        <v>0.47799999999999998</v>
      </c>
      <c r="P926" s="156">
        <v>0.52500000000000002</v>
      </c>
      <c r="Q926" s="156">
        <v>0.28599999999999998</v>
      </c>
      <c r="R926" s="156">
        <v>0.32900000000000001</v>
      </c>
      <c r="S926" s="156">
        <v>7.3999999999999996E-2</v>
      </c>
      <c r="T926" s="156">
        <v>0.1</v>
      </c>
      <c r="U926" s="156">
        <v>6.0000000000000001E-3</v>
      </c>
      <c r="V926" s="156">
        <v>1.6E-2</v>
      </c>
      <c r="W926" s="156">
        <v>5.8999999999999997E-2</v>
      </c>
      <c r="X926" s="156">
        <v>8.4000000000000005E-2</v>
      </c>
      <c r="Y926" s="156">
        <v>1E-3</v>
      </c>
      <c r="Z926" s="156">
        <v>6.0000000000000001E-3</v>
      </c>
      <c r="AA926" s="156">
        <v>1.7000000000000001E-2</v>
      </c>
      <c r="AB926" s="156">
        <v>3.1E-2</v>
      </c>
    </row>
    <row r="927" spans="1:28" x14ac:dyDescent="0.25">
      <c r="A927" s="87" t="s">
        <v>2353</v>
      </c>
      <c r="B927" s="156" t="s">
        <v>294</v>
      </c>
      <c r="C927" s="156">
        <v>0.40358744394618834</v>
      </c>
      <c r="D927" s="156">
        <v>0.42600896860986548</v>
      </c>
      <c r="E927" s="156">
        <v>9.8654708520179366E-2</v>
      </c>
      <c r="F927" s="156">
        <v>8.9686098654708519E-3</v>
      </c>
      <c r="G927" s="156">
        <v>4.0358744394618833E-2</v>
      </c>
      <c r="H927" s="156" t="s">
        <v>294</v>
      </c>
      <c r="I927" s="156">
        <v>2.2421524663677129E-2</v>
      </c>
      <c r="J927" s="156">
        <v>0.99999999999999989</v>
      </c>
      <c r="K927" s="87">
        <v>223</v>
      </c>
      <c r="L927" s="87"/>
      <c r="M927" s="156" t="s">
        <v>294</v>
      </c>
      <c r="N927" s="156" t="s">
        <v>294</v>
      </c>
      <c r="O927" s="156">
        <v>0.34100000000000003</v>
      </c>
      <c r="P927" s="156">
        <v>0.46899999999999997</v>
      </c>
      <c r="Q927" s="156">
        <v>0.36299999999999999</v>
      </c>
      <c r="R927" s="156">
        <v>0.49199999999999999</v>
      </c>
      <c r="S927" s="156">
        <v>6.6000000000000003E-2</v>
      </c>
      <c r="T927" s="156">
        <v>0.14499999999999999</v>
      </c>
      <c r="U927" s="156">
        <v>2E-3</v>
      </c>
      <c r="V927" s="156">
        <v>3.2000000000000001E-2</v>
      </c>
      <c r="W927" s="156">
        <v>2.1000000000000001E-2</v>
      </c>
      <c r="X927" s="156">
        <v>7.4999999999999997E-2</v>
      </c>
      <c r="Y927" s="156" t="s">
        <v>294</v>
      </c>
      <c r="Z927" s="156" t="s">
        <v>294</v>
      </c>
      <c r="AA927" s="156">
        <v>0.01</v>
      </c>
      <c r="AB927" s="156">
        <v>5.0999999999999997E-2</v>
      </c>
    </row>
    <row r="928" spans="1:28" x14ac:dyDescent="0.25">
      <c r="A928" s="87" t="s">
        <v>2354</v>
      </c>
      <c r="B928" s="156" t="s">
        <v>294</v>
      </c>
      <c r="C928" s="156">
        <v>0.24537987679671458</v>
      </c>
      <c r="D928" s="156">
        <v>0.4383983572895277</v>
      </c>
      <c r="E928" s="156">
        <v>0.18275154004106775</v>
      </c>
      <c r="F928" s="156">
        <v>4.6201232032854207E-2</v>
      </c>
      <c r="G928" s="156">
        <v>5.8521560574948665E-2</v>
      </c>
      <c r="H928" s="156" t="s">
        <v>294</v>
      </c>
      <c r="I928" s="156">
        <v>2.8747433264887063E-2</v>
      </c>
      <c r="J928" s="156">
        <v>0.99999999999999989</v>
      </c>
      <c r="K928" s="87">
        <v>974</v>
      </c>
      <c r="L928" s="87"/>
      <c r="M928" s="156" t="s">
        <v>294</v>
      </c>
      <c r="N928" s="156" t="s">
        <v>294</v>
      </c>
      <c r="O928" s="156">
        <v>0.219</v>
      </c>
      <c r="P928" s="156">
        <v>0.27300000000000002</v>
      </c>
      <c r="Q928" s="156">
        <v>0.40799999999999997</v>
      </c>
      <c r="R928" s="156">
        <v>0.47</v>
      </c>
      <c r="S928" s="156">
        <v>0.16</v>
      </c>
      <c r="T928" s="156">
        <v>0.20799999999999999</v>
      </c>
      <c r="U928" s="156">
        <v>3.5000000000000003E-2</v>
      </c>
      <c r="V928" s="156">
        <v>6.0999999999999999E-2</v>
      </c>
      <c r="W928" s="156">
        <v>4.4999999999999998E-2</v>
      </c>
      <c r="X928" s="156">
        <v>7.4999999999999997E-2</v>
      </c>
      <c r="Y928" s="156" t="s">
        <v>294</v>
      </c>
      <c r="Z928" s="156" t="s">
        <v>294</v>
      </c>
      <c r="AA928" s="156">
        <v>0.02</v>
      </c>
      <c r="AB928" s="156">
        <v>4.1000000000000002E-2</v>
      </c>
    </row>
    <row r="929" spans="1:28" x14ac:dyDescent="0.25">
      <c r="A929" s="87" t="s">
        <v>2355</v>
      </c>
      <c r="B929" s="156">
        <v>1.9055754509314322E-3</v>
      </c>
      <c r="C929" s="156">
        <v>0.27624273088674967</v>
      </c>
      <c r="D929" s="156">
        <v>0.25646417189604759</v>
      </c>
      <c r="E929" s="156">
        <v>9.8071426224660779E-2</v>
      </c>
      <c r="F929" s="156">
        <v>2.0534218221243881E-2</v>
      </c>
      <c r="G929" s="156">
        <v>0.31629267010546375</v>
      </c>
      <c r="H929" s="156">
        <v>4.1396983934027668E-3</v>
      </c>
      <c r="I929" s="156">
        <v>2.6349508821500146E-2</v>
      </c>
      <c r="J929" s="156">
        <v>1.0000000000000002</v>
      </c>
      <c r="K929" s="87">
        <v>30437</v>
      </c>
      <c r="L929" s="87"/>
      <c r="M929" s="156">
        <v>1E-3</v>
      </c>
      <c r="N929" s="156">
        <v>2E-3</v>
      </c>
      <c r="O929" s="156">
        <v>0.27100000000000002</v>
      </c>
      <c r="P929" s="156">
        <v>0.28100000000000003</v>
      </c>
      <c r="Q929" s="156">
        <v>0.252</v>
      </c>
      <c r="R929" s="156">
        <v>0.26100000000000001</v>
      </c>
      <c r="S929" s="156">
        <v>9.5000000000000001E-2</v>
      </c>
      <c r="T929" s="156">
        <v>0.10100000000000001</v>
      </c>
      <c r="U929" s="156">
        <v>1.9E-2</v>
      </c>
      <c r="V929" s="156">
        <v>2.1999999999999999E-2</v>
      </c>
      <c r="W929" s="156">
        <v>0.311</v>
      </c>
      <c r="X929" s="156">
        <v>0.32200000000000001</v>
      </c>
      <c r="Y929" s="156">
        <v>3.0000000000000001E-3</v>
      </c>
      <c r="Z929" s="156">
        <v>5.0000000000000001E-3</v>
      </c>
      <c r="AA929" s="156">
        <v>2.5000000000000001E-2</v>
      </c>
      <c r="AB929" s="156">
        <v>2.8000000000000001E-2</v>
      </c>
    </row>
    <row r="930" spans="1:28" x14ac:dyDescent="0.25">
      <c r="A930" s="87" t="s">
        <v>2356</v>
      </c>
      <c r="B930" s="156" t="s">
        <v>294</v>
      </c>
      <c r="C930" s="156">
        <v>0.13333333333333333</v>
      </c>
      <c r="D930" s="156">
        <v>0.13666666666666666</v>
      </c>
      <c r="E930" s="156">
        <v>0.08</v>
      </c>
      <c r="F930" s="156">
        <v>1.6666666666666666E-2</v>
      </c>
      <c r="G930" s="156">
        <v>0.6166666666666667</v>
      </c>
      <c r="H930" s="156" t="s">
        <v>294</v>
      </c>
      <c r="I930" s="156">
        <v>1.6666666666666666E-2</v>
      </c>
      <c r="J930" s="156">
        <v>1</v>
      </c>
      <c r="K930" s="87">
        <v>300</v>
      </c>
      <c r="L930" s="87"/>
      <c r="M930" s="156" t="s">
        <v>294</v>
      </c>
      <c r="N930" s="156" t="s">
        <v>294</v>
      </c>
      <c r="O930" s="156">
        <v>9.9000000000000005E-2</v>
      </c>
      <c r="P930" s="156">
        <v>0.17599999999999999</v>
      </c>
      <c r="Q930" s="156">
        <v>0.10199999999999999</v>
      </c>
      <c r="R930" s="156">
        <v>0.18</v>
      </c>
      <c r="S930" s="156">
        <v>5.3999999999999999E-2</v>
      </c>
      <c r="T930" s="156">
        <v>0.11600000000000001</v>
      </c>
      <c r="U930" s="156">
        <v>7.0000000000000001E-3</v>
      </c>
      <c r="V930" s="156">
        <v>3.7999999999999999E-2</v>
      </c>
      <c r="W930" s="156">
        <v>0.56100000000000005</v>
      </c>
      <c r="X930" s="156">
        <v>0.67</v>
      </c>
      <c r="Y930" s="156" t="s">
        <v>294</v>
      </c>
      <c r="Z930" s="156" t="s">
        <v>294</v>
      </c>
      <c r="AA930" s="156">
        <v>7.0000000000000001E-3</v>
      </c>
      <c r="AB930" s="156">
        <v>3.7999999999999999E-2</v>
      </c>
    </row>
    <row r="931" spans="1:28" x14ac:dyDescent="0.25">
      <c r="A931" s="87" t="s">
        <v>2357</v>
      </c>
      <c r="B931" s="156" t="s">
        <v>294</v>
      </c>
      <c r="C931" s="156">
        <v>0.30933852140077822</v>
      </c>
      <c r="D931" s="156">
        <v>0.29896238651102464</v>
      </c>
      <c r="E931" s="156">
        <v>0.15369649805447472</v>
      </c>
      <c r="F931" s="156">
        <v>2.7885862516212712E-2</v>
      </c>
      <c r="G931" s="156">
        <v>0.18936446173800259</v>
      </c>
      <c r="H931" s="156">
        <v>1.2970168612191958E-3</v>
      </c>
      <c r="I931" s="156">
        <v>1.9455252918287938E-2</v>
      </c>
      <c r="J931" s="156">
        <v>1</v>
      </c>
      <c r="K931" s="87">
        <v>1542</v>
      </c>
      <c r="L931" s="87"/>
      <c r="M931" s="156" t="s">
        <v>294</v>
      </c>
      <c r="N931" s="156" t="s">
        <v>294</v>
      </c>
      <c r="O931" s="156">
        <v>0.28699999999999998</v>
      </c>
      <c r="P931" s="156">
        <v>0.33300000000000002</v>
      </c>
      <c r="Q931" s="156">
        <v>0.27700000000000002</v>
      </c>
      <c r="R931" s="156">
        <v>0.32200000000000001</v>
      </c>
      <c r="S931" s="156">
        <v>0.13700000000000001</v>
      </c>
      <c r="T931" s="156">
        <v>0.17299999999999999</v>
      </c>
      <c r="U931" s="156">
        <v>2.1000000000000001E-2</v>
      </c>
      <c r="V931" s="156">
        <v>3.6999999999999998E-2</v>
      </c>
      <c r="W931" s="156">
        <v>0.17100000000000001</v>
      </c>
      <c r="X931" s="156">
        <v>0.21</v>
      </c>
      <c r="Y931" s="156">
        <v>0</v>
      </c>
      <c r="Z931" s="156">
        <v>5.0000000000000001E-3</v>
      </c>
      <c r="AA931" s="156">
        <v>1.4E-2</v>
      </c>
      <c r="AB931" s="156">
        <v>2.8000000000000001E-2</v>
      </c>
    </row>
    <row r="932" spans="1:28" x14ac:dyDescent="0.25">
      <c r="A932" s="87" t="s">
        <v>2358</v>
      </c>
      <c r="B932" s="156" t="s">
        <v>294</v>
      </c>
      <c r="C932" s="156">
        <v>8.5227272727272721E-3</v>
      </c>
      <c r="D932" s="156">
        <v>0.15625</v>
      </c>
      <c r="E932" s="156">
        <v>4.8295454545454544E-2</v>
      </c>
      <c r="F932" s="156">
        <v>5.681818181818182E-3</v>
      </c>
      <c r="G932" s="156">
        <v>0.75284090909090906</v>
      </c>
      <c r="H932" s="156">
        <v>5.681818181818182E-3</v>
      </c>
      <c r="I932" s="156">
        <v>2.2727272727272728E-2</v>
      </c>
      <c r="J932" s="156">
        <v>1</v>
      </c>
      <c r="K932" s="87">
        <v>352</v>
      </c>
      <c r="L932" s="87"/>
      <c r="M932" s="156" t="s">
        <v>294</v>
      </c>
      <c r="N932" s="156" t="s">
        <v>294</v>
      </c>
      <c r="O932" s="156">
        <v>3.0000000000000001E-3</v>
      </c>
      <c r="P932" s="156">
        <v>2.5000000000000001E-2</v>
      </c>
      <c r="Q932" s="156">
        <v>0.122</v>
      </c>
      <c r="R932" s="156">
        <v>0.19800000000000001</v>
      </c>
      <c r="S932" s="156">
        <v>0.03</v>
      </c>
      <c r="T932" s="156">
        <v>7.5999999999999998E-2</v>
      </c>
      <c r="U932" s="156">
        <v>2E-3</v>
      </c>
      <c r="V932" s="156">
        <v>0.02</v>
      </c>
      <c r="W932" s="156">
        <v>0.70499999999999996</v>
      </c>
      <c r="X932" s="156">
        <v>0.79500000000000004</v>
      </c>
      <c r="Y932" s="156">
        <v>2E-3</v>
      </c>
      <c r="Z932" s="156">
        <v>0.02</v>
      </c>
      <c r="AA932" s="156">
        <v>1.2E-2</v>
      </c>
      <c r="AB932" s="156">
        <v>4.3999999999999997E-2</v>
      </c>
    </row>
    <row r="933" spans="1:28" x14ac:dyDescent="0.25">
      <c r="A933" s="87" t="s">
        <v>2359</v>
      </c>
      <c r="B933" s="156" t="s">
        <v>294</v>
      </c>
      <c r="C933" s="156">
        <v>7.6394194041252861E-2</v>
      </c>
      <c r="D933" s="156">
        <v>0.17494270435446907</v>
      </c>
      <c r="E933" s="156">
        <v>6.7226890756302518E-2</v>
      </c>
      <c r="F933" s="156">
        <v>9.1673032849503445E-3</v>
      </c>
      <c r="G933" s="156">
        <v>0.62108479755538581</v>
      </c>
      <c r="H933" s="156">
        <v>9.1673032849503445E-3</v>
      </c>
      <c r="I933" s="156">
        <v>4.2016806722689079E-2</v>
      </c>
      <c r="J933" s="156">
        <v>1</v>
      </c>
      <c r="K933" s="87">
        <v>1309</v>
      </c>
      <c r="L933" s="87"/>
      <c r="M933" s="156" t="s">
        <v>294</v>
      </c>
      <c r="N933" s="156" t="s">
        <v>294</v>
      </c>
      <c r="O933" s="156">
        <v>6.3E-2</v>
      </c>
      <c r="P933" s="156">
        <v>9.1999999999999998E-2</v>
      </c>
      <c r="Q933" s="156">
        <v>0.155</v>
      </c>
      <c r="R933" s="156">
        <v>0.19600000000000001</v>
      </c>
      <c r="S933" s="156">
        <v>5.5E-2</v>
      </c>
      <c r="T933" s="156">
        <v>8.2000000000000003E-2</v>
      </c>
      <c r="U933" s="156">
        <v>5.0000000000000001E-3</v>
      </c>
      <c r="V933" s="156">
        <v>1.6E-2</v>
      </c>
      <c r="W933" s="156">
        <v>0.59399999999999997</v>
      </c>
      <c r="X933" s="156">
        <v>0.64700000000000002</v>
      </c>
      <c r="Y933" s="156">
        <v>5.0000000000000001E-3</v>
      </c>
      <c r="Z933" s="156">
        <v>1.6E-2</v>
      </c>
      <c r="AA933" s="156">
        <v>3.2000000000000001E-2</v>
      </c>
      <c r="AB933" s="156">
        <v>5.3999999999999999E-2</v>
      </c>
    </row>
    <row r="934" spans="1:28" x14ac:dyDescent="0.25">
      <c r="A934" s="87" t="s">
        <v>2360</v>
      </c>
      <c r="B934" s="156" t="s">
        <v>294</v>
      </c>
      <c r="C934" s="156">
        <v>0.34408602150537637</v>
      </c>
      <c r="D934" s="156">
        <v>0.35483870967741937</v>
      </c>
      <c r="E934" s="156">
        <v>4.3010752688172046E-2</v>
      </c>
      <c r="F934" s="156" t="s">
        <v>294</v>
      </c>
      <c r="G934" s="156">
        <v>0.24731182795698925</v>
      </c>
      <c r="H934" s="156" t="s">
        <v>294</v>
      </c>
      <c r="I934" s="156">
        <v>1.0752688172043012E-2</v>
      </c>
      <c r="J934" s="156">
        <v>1</v>
      </c>
      <c r="K934" s="87">
        <v>93</v>
      </c>
      <c r="L934" s="87"/>
      <c r="M934" s="156" t="s">
        <v>294</v>
      </c>
      <c r="N934" s="156" t="s">
        <v>294</v>
      </c>
      <c r="O934" s="156">
        <v>0.255</v>
      </c>
      <c r="P934" s="156">
        <v>0.44500000000000001</v>
      </c>
      <c r="Q934" s="156">
        <v>0.26500000000000001</v>
      </c>
      <c r="R934" s="156">
        <v>0.45600000000000002</v>
      </c>
      <c r="S934" s="156">
        <v>1.7000000000000001E-2</v>
      </c>
      <c r="T934" s="156">
        <v>0.105</v>
      </c>
      <c r="U934" s="156" t="s">
        <v>294</v>
      </c>
      <c r="V934" s="156" t="s">
        <v>294</v>
      </c>
      <c r="W934" s="156">
        <v>0.17100000000000001</v>
      </c>
      <c r="X934" s="156">
        <v>0.34399999999999997</v>
      </c>
      <c r="Y934" s="156" t="s">
        <v>294</v>
      </c>
      <c r="Z934" s="156" t="s">
        <v>294</v>
      </c>
      <c r="AA934" s="156">
        <v>2E-3</v>
      </c>
      <c r="AB934" s="156">
        <v>5.8000000000000003E-2</v>
      </c>
    </row>
    <row r="935" spans="1:28" x14ac:dyDescent="0.25">
      <c r="A935" s="87" t="s">
        <v>2361</v>
      </c>
      <c r="B935" s="156" t="s">
        <v>294</v>
      </c>
      <c r="C935" s="156">
        <v>0.2857142857142857</v>
      </c>
      <c r="D935" s="156">
        <v>0.5714285714285714</v>
      </c>
      <c r="E935" s="156" t="s">
        <v>294</v>
      </c>
      <c r="F935" s="156" t="s">
        <v>294</v>
      </c>
      <c r="G935" s="156">
        <v>0.14285714285714285</v>
      </c>
      <c r="H935" s="156" t="s">
        <v>294</v>
      </c>
      <c r="I935" s="156" t="s">
        <v>294</v>
      </c>
      <c r="J935" s="156">
        <v>1</v>
      </c>
      <c r="K935" s="87">
        <v>7</v>
      </c>
      <c r="L935" s="87"/>
      <c r="M935" s="156" t="s">
        <v>294</v>
      </c>
      <c r="N935" s="156" t="s">
        <v>294</v>
      </c>
      <c r="O935" s="156">
        <v>8.2000000000000003E-2</v>
      </c>
      <c r="P935" s="156">
        <v>0.64100000000000001</v>
      </c>
      <c r="Q935" s="156">
        <v>0.25</v>
      </c>
      <c r="R935" s="156">
        <v>0.84199999999999997</v>
      </c>
      <c r="S935" s="156" t="s">
        <v>294</v>
      </c>
      <c r="T935" s="156" t="s">
        <v>294</v>
      </c>
      <c r="U935" s="156" t="s">
        <v>294</v>
      </c>
      <c r="V935" s="156" t="s">
        <v>294</v>
      </c>
      <c r="W935" s="156">
        <v>2.5999999999999999E-2</v>
      </c>
      <c r="X935" s="156">
        <v>0.51300000000000001</v>
      </c>
      <c r="Y935" s="156" t="s">
        <v>294</v>
      </c>
      <c r="Z935" s="156" t="s">
        <v>294</v>
      </c>
      <c r="AA935" s="156" t="s">
        <v>294</v>
      </c>
      <c r="AB935" s="156" t="s">
        <v>294</v>
      </c>
    </row>
    <row r="936" spans="1:28" x14ac:dyDescent="0.25">
      <c r="A936" s="87" t="s">
        <v>2362</v>
      </c>
      <c r="B936" s="156">
        <v>1.8987341772151898E-3</v>
      </c>
      <c r="C936" s="156">
        <v>0.27236286919831226</v>
      </c>
      <c r="D936" s="156">
        <v>0.28270042194092826</v>
      </c>
      <c r="E936" s="156">
        <v>9.4303797468354433E-2</v>
      </c>
      <c r="F936" s="156">
        <v>3.8396624472573838E-2</v>
      </c>
      <c r="G936" s="156">
        <v>0.28649789029535866</v>
      </c>
      <c r="H936" s="156">
        <v>3.3755274261603376E-3</v>
      </c>
      <c r="I936" s="156">
        <v>2.0464135021097046E-2</v>
      </c>
      <c r="J936" s="156">
        <v>1.0000000000000002</v>
      </c>
      <c r="K936" s="87">
        <v>4740</v>
      </c>
      <c r="L936" s="87"/>
      <c r="M936" s="156">
        <v>1E-3</v>
      </c>
      <c r="N936" s="156">
        <v>4.0000000000000001E-3</v>
      </c>
      <c r="O936" s="156">
        <v>0.26</v>
      </c>
      <c r="P936" s="156">
        <v>0.28499999999999998</v>
      </c>
      <c r="Q936" s="156">
        <v>0.27</v>
      </c>
      <c r="R936" s="156">
        <v>0.29599999999999999</v>
      </c>
      <c r="S936" s="156">
        <v>8.5999999999999993E-2</v>
      </c>
      <c r="T936" s="156">
        <v>0.10299999999999999</v>
      </c>
      <c r="U936" s="156">
        <v>3.3000000000000002E-2</v>
      </c>
      <c r="V936" s="156">
        <v>4.3999999999999997E-2</v>
      </c>
      <c r="W936" s="156">
        <v>0.27400000000000002</v>
      </c>
      <c r="X936" s="156">
        <v>0.3</v>
      </c>
      <c r="Y936" s="156">
        <v>2E-3</v>
      </c>
      <c r="Z936" s="156">
        <v>5.0000000000000001E-3</v>
      </c>
      <c r="AA936" s="156">
        <v>1.7000000000000001E-2</v>
      </c>
      <c r="AB936" s="156">
        <v>2.5000000000000001E-2</v>
      </c>
    </row>
    <row r="937" spans="1:28" x14ac:dyDescent="0.25">
      <c r="A937" s="87" t="s">
        <v>2363</v>
      </c>
      <c r="B937" s="156">
        <v>7.874015748031496E-2</v>
      </c>
      <c r="C937" s="156">
        <v>0.53543307086614178</v>
      </c>
      <c r="D937" s="156">
        <v>0.23622047244094488</v>
      </c>
      <c r="E937" s="156">
        <v>7.0866141732283464E-2</v>
      </c>
      <c r="F937" s="156">
        <v>7.874015748031496E-3</v>
      </c>
      <c r="G937" s="156">
        <v>4.7244094488188976E-2</v>
      </c>
      <c r="H937" s="156" t="s">
        <v>294</v>
      </c>
      <c r="I937" s="156">
        <v>2.3622047244094488E-2</v>
      </c>
      <c r="J937" s="156">
        <v>1</v>
      </c>
      <c r="K937" s="87">
        <v>127</v>
      </c>
      <c r="L937" s="87"/>
      <c r="M937" s="156">
        <v>4.2999999999999997E-2</v>
      </c>
      <c r="N937" s="156">
        <v>0.13900000000000001</v>
      </c>
      <c r="O937" s="156">
        <v>0.44900000000000001</v>
      </c>
      <c r="P937" s="156">
        <v>0.62</v>
      </c>
      <c r="Q937" s="156">
        <v>0.17100000000000001</v>
      </c>
      <c r="R937" s="156">
        <v>0.317</v>
      </c>
      <c r="S937" s="156">
        <v>3.7999999999999999E-2</v>
      </c>
      <c r="T937" s="156">
        <v>0.129</v>
      </c>
      <c r="U937" s="156">
        <v>1E-3</v>
      </c>
      <c r="V937" s="156">
        <v>4.2999999999999997E-2</v>
      </c>
      <c r="W937" s="156">
        <v>2.1999999999999999E-2</v>
      </c>
      <c r="X937" s="156">
        <v>9.9000000000000005E-2</v>
      </c>
      <c r="Y937" s="156" t="s">
        <v>294</v>
      </c>
      <c r="Z937" s="156" t="s">
        <v>294</v>
      </c>
      <c r="AA937" s="156">
        <v>8.0000000000000002E-3</v>
      </c>
      <c r="AB937" s="156">
        <v>6.7000000000000004E-2</v>
      </c>
    </row>
    <row r="938" spans="1:28" x14ac:dyDescent="0.25">
      <c r="A938" s="87" t="s">
        <v>2364</v>
      </c>
      <c r="B938" s="156">
        <v>1.6338779593197732E-2</v>
      </c>
      <c r="C938" s="156">
        <v>0.66622207402467493</v>
      </c>
      <c r="D938" s="156">
        <v>0.14571523841280426</v>
      </c>
      <c r="E938" s="156">
        <v>3.4678226075358455E-2</v>
      </c>
      <c r="F938" s="156">
        <v>1.6672224074691564E-3</v>
      </c>
      <c r="G938" s="156">
        <v>0.10636878959653218</v>
      </c>
      <c r="H938" s="156">
        <v>2.6675558519506501E-3</v>
      </c>
      <c r="I938" s="156">
        <v>2.6342114038012669E-2</v>
      </c>
      <c r="J938" s="156">
        <v>1</v>
      </c>
      <c r="K938" s="87">
        <v>2999</v>
      </c>
      <c r="L938" s="87"/>
      <c r="M938" s="156">
        <v>1.2E-2</v>
      </c>
      <c r="N938" s="156">
        <v>2.1999999999999999E-2</v>
      </c>
      <c r="O938" s="156">
        <v>0.64900000000000002</v>
      </c>
      <c r="P938" s="156">
        <v>0.68300000000000005</v>
      </c>
      <c r="Q938" s="156">
        <v>0.13400000000000001</v>
      </c>
      <c r="R938" s="156">
        <v>0.159</v>
      </c>
      <c r="S938" s="156">
        <v>2.9000000000000001E-2</v>
      </c>
      <c r="T938" s="156">
        <v>4.2000000000000003E-2</v>
      </c>
      <c r="U938" s="156">
        <v>1E-3</v>
      </c>
      <c r="V938" s="156">
        <v>4.0000000000000001E-3</v>
      </c>
      <c r="W938" s="156">
        <v>9.6000000000000002E-2</v>
      </c>
      <c r="X938" s="156">
        <v>0.11799999999999999</v>
      </c>
      <c r="Y938" s="156">
        <v>1E-3</v>
      </c>
      <c r="Z938" s="156">
        <v>5.0000000000000001E-3</v>
      </c>
      <c r="AA938" s="156">
        <v>2.1000000000000001E-2</v>
      </c>
      <c r="AB938" s="156">
        <v>3.3000000000000002E-2</v>
      </c>
    </row>
    <row r="939" spans="1:28" x14ac:dyDescent="0.25">
      <c r="A939" s="87" t="s">
        <v>2365</v>
      </c>
      <c r="B939" s="156" t="s">
        <v>294</v>
      </c>
      <c r="C939" s="156">
        <v>0.34615384615384615</v>
      </c>
      <c r="D939" s="156">
        <v>0.32051282051282054</v>
      </c>
      <c r="E939" s="156">
        <v>0.14102564102564102</v>
      </c>
      <c r="F939" s="156" t="s">
        <v>294</v>
      </c>
      <c r="G939" s="156">
        <v>0.16025641025641027</v>
      </c>
      <c r="H939" s="156">
        <v>6.41025641025641E-3</v>
      </c>
      <c r="I939" s="156">
        <v>2.564102564102564E-2</v>
      </c>
      <c r="J939" s="156">
        <v>1</v>
      </c>
      <c r="K939" s="87">
        <v>156</v>
      </c>
      <c r="L939" s="87"/>
      <c r="M939" s="156" t="s">
        <v>294</v>
      </c>
      <c r="N939" s="156" t="s">
        <v>294</v>
      </c>
      <c r="O939" s="156">
        <v>0.27600000000000002</v>
      </c>
      <c r="P939" s="156">
        <v>0.42399999999999999</v>
      </c>
      <c r="Q939" s="156">
        <v>0.252</v>
      </c>
      <c r="R939" s="156">
        <v>0.39700000000000002</v>
      </c>
      <c r="S939" s="156">
        <v>9.5000000000000001E-2</v>
      </c>
      <c r="T939" s="156">
        <v>0.20399999999999999</v>
      </c>
      <c r="U939" s="156" t="s">
        <v>294</v>
      </c>
      <c r="V939" s="156" t="s">
        <v>294</v>
      </c>
      <c r="W939" s="156">
        <v>0.111</v>
      </c>
      <c r="X939" s="156">
        <v>0.22600000000000001</v>
      </c>
      <c r="Y939" s="156">
        <v>1E-3</v>
      </c>
      <c r="Z939" s="156">
        <v>3.5000000000000003E-2</v>
      </c>
      <c r="AA939" s="156">
        <v>0.01</v>
      </c>
      <c r="AB939" s="156">
        <v>6.4000000000000001E-2</v>
      </c>
    </row>
    <row r="940" spans="1:28" x14ac:dyDescent="0.25">
      <c r="A940" s="87" t="s">
        <v>2366</v>
      </c>
      <c r="B940" s="156" t="s">
        <v>294</v>
      </c>
      <c r="C940" s="156">
        <v>0.23809523809523808</v>
      </c>
      <c r="D940" s="156">
        <v>0.46031746031746029</v>
      </c>
      <c r="E940" s="156">
        <v>0.14285714285714285</v>
      </c>
      <c r="F940" s="156" t="s">
        <v>294</v>
      </c>
      <c r="G940" s="156">
        <v>0.12698412698412698</v>
      </c>
      <c r="H940" s="156" t="s">
        <v>294</v>
      </c>
      <c r="I940" s="156">
        <v>3.1746031746031744E-2</v>
      </c>
      <c r="J940" s="156">
        <v>0.99999999999999989</v>
      </c>
      <c r="K940" s="87">
        <v>63</v>
      </c>
      <c r="L940" s="87"/>
      <c r="M940" s="156" t="s">
        <v>294</v>
      </c>
      <c r="N940" s="156" t="s">
        <v>294</v>
      </c>
      <c r="O940" s="156">
        <v>0.15</v>
      </c>
      <c r="P940" s="156">
        <v>0.35599999999999998</v>
      </c>
      <c r="Q940" s="156">
        <v>0.34300000000000003</v>
      </c>
      <c r="R940" s="156">
        <v>0.58199999999999996</v>
      </c>
      <c r="S940" s="156">
        <v>7.6999999999999999E-2</v>
      </c>
      <c r="T940" s="156">
        <v>0.25</v>
      </c>
      <c r="U940" s="156" t="s">
        <v>294</v>
      </c>
      <c r="V940" s="156" t="s">
        <v>294</v>
      </c>
      <c r="W940" s="156">
        <v>6.6000000000000003E-2</v>
      </c>
      <c r="X940" s="156">
        <v>0.23100000000000001</v>
      </c>
      <c r="Y940" s="156" t="s">
        <v>294</v>
      </c>
      <c r="Z940" s="156" t="s">
        <v>294</v>
      </c>
      <c r="AA940" s="156">
        <v>8.9999999999999993E-3</v>
      </c>
      <c r="AB940" s="156">
        <v>0.109</v>
      </c>
    </row>
    <row r="941" spans="1:28" x14ac:dyDescent="0.25">
      <c r="A941" s="87" t="s">
        <v>2367</v>
      </c>
      <c r="B941" s="156" t="s">
        <v>294</v>
      </c>
      <c r="C941" s="156">
        <v>0.30597014925373134</v>
      </c>
      <c r="D941" s="156">
        <v>0.28358208955223879</v>
      </c>
      <c r="E941" s="156">
        <v>0.31343283582089554</v>
      </c>
      <c r="F941" s="156">
        <v>7.462686567164179E-3</v>
      </c>
      <c r="G941" s="156">
        <v>8.2089552238805971E-2</v>
      </c>
      <c r="H941" s="156" t="s">
        <v>294</v>
      </c>
      <c r="I941" s="156">
        <v>7.462686567164179E-3</v>
      </c>
      <c r="J941" s="156">
        <v>1</v>
      </c>
      <c r="K941" s="87">
        <v>134</v>
      </c>
      <c r="L941" s="87"/>
      <c r="M941" s="156" t="s">
        <v>294</v>
      </c>
      <c r="N941" s="156" t="s">
        <v>294</v>
      </c>
      <c r="O941" s="156">
        <v>0.23400000000000001</v>
      </c>
      <c r="P941" s="156">
        <v>0.38800000000000001</v>
      </c>
      <c r="Q941" s="156">
        <v>0.214</v>
      </c>
      <c r="R941" s="156">
        <v>0.36499999999999999</v>
      </c>
      <c r="S941" s="156">
        <v>0.24099999999999999</v>
      </c>
      <c r="T941" s="156">
        <v>0.39600000000000002</v>
      </c>
      <c r="U941" s="156">
        <v>1E-3</v>
      </c>
      <c r="V941" s="156">
        <v>4.1000000000000002E-2</v>
      </c>
      <c r="W941" s="156">
        <v>4.5999999999999999E-2</v>
      </c>
      <c r="X941" s="156">
        <v>0.14099999999999999</v>
      </c>
      <c r="Y941" s="156" t="s">
        <v>294</v>
      </c>
      <c r="Z941" s="156" t="s">
        <v>294</v>
      </c>
      <c r="AA941" s="156">
        <v>1E-3</v>
      </c>
      <c r="AB941" s="156">
        <v>4.1000000000000002E-2</v>
      </c>
    </row>
    <row r="942" spans="1:28" x14ac:dyDescent="0.25">
      <c r="A942" s="87" t="s">
        <v>2368</v>
      </c>
      <c r="B942" s="156" t="s">
        <v>294</v>
      </c>
      <c r="C942" s="156">
        <v>0.45454545454545453</v>
      </c>
      <c r="D942" s="156">
        <v>0.29545454545454547</v>
      </c>
      <c r="E942" s="156">
        <v>6.8181818181818177E-2</v>
      </c>
      <c r="F942" s="156" t="s">
        <v>294</v>
      </c>
      <c r="G942" s="156">
        <v>0.18181818181818182</v>
      </c>
      <c r="H942" s="156" t="s">
        <v>294</v>
      </c>
      <c r="I942" s="156" t="s">
        <v>294</v>
      </c>
      <c r="J942" s="156">
        <v>1</v>
      </c>
      <c r="K942" s="87">
        <v>44</v>
      </c>
      <c r="L942" s="87"/>
      <c r="M942" s="156" t="s">
        <v>294</v>
      </c>
      <c r="N942" s="156" t="s">
        <v>294</v>
      </c>
      <c r="O942" s="156">
        <v>0.317</v>
      </c>
      <c r="P942" s="156">
        <v>0.59899999999999998</v>
      </c>
      <c r="Q942" s="156">
        <v>0.182</v>
      </c>
      <c r="R942" s="156">
        <v>0.442</v>
      </c>
      <c r="S942" s="156">
        <v>2.3E-2</v>
      </c>
      <c r="T942" s="156">
        <v>0.182</v>
      </c>
      <c r="U942" s="156" t="s">
        <v>294</v>
      </c>
      <c r="V942" s="156" t="s">
        <v>294</v>
      </c>
      <c r="W942" s="156">
        <v>9.5000000000000001E-2</v>
      </c>
      <c r="X942" s="156">
        <v>0.32</v>
      </c>
      <c r="Y942" s="156" t="s">
        <v>294</v>
      </c>
      <c r="Z942" s="156" t="s">
        <v>294</v>
      </c>
      <c r="AA942" s="156" t="s">
        <v>294</v>
      </c>
      <c r="AB942" s="156" t="s">
        <v>294</v>
      </c>
    </row>
    <row r="943" spans="1:28" x14ac:dyDescent="0.25">
      <c r="A943" s="87" t="s">
        <v>2369</v>
      </c>
      <c r="B943" s="156" t="s">
        <v>294</v>
      </c>
      <c r="C943" s="156">
        <v>0.25217391304347825</v>
      </c>
      <c r="D943" s="156">
        <v>0.39130434782608697</v>
      </c>
      <c r="E943" s="156">
        <v>0.24347826086956523</v>
      </c>
      <c r="F943" s="156">
        <v>1.7391304347826087E-2</v>
      </c>
      <c r="G943" s="156">
        <v>6.0869565217391307E-2</v>
      </c>
      <c r="H943" s="156" t="s">
        <v>294</v>
      </c>
      <c r="I943" s="156">
        <v>3.4782608695652174E-2</v>
      </c>
      <c r="J943" s="156">
        <v>1</v>
      </c>
      <c r="K943" s="87">
        <v>115</v>
      </c>
      <c r="L943" s="87"/>
      <c r="M943" s="156" t="s">
        <v>294</v>
      </c>
      <c r="N943" s="156" t="s">
        <v>294</v>
      </c>
      <c r="O943" s="156">
        <v>0.182</v>
      </c>
      <c r="P943" s="156">
        <v>0.33900000000000002</v>
      </c>
      <c r="Q943" s="156">
        <v>0.307</v>
      </c>
      <c r="R943" s="156">
        <v>0.48299999999999998</v>
      </c>
      <c r="S943" s="156">
        <v>0.17399999999999999</v>
      </c>
      <c r="T943" s="156">
        <v>0.32900000000000001</v>
      </c>
      <c r="U943" s="156">
        <v>5.0000000000000001E-3</v>
      </c>
      <c r="V943" s="156">
        <v>6.0999999999999999E-2</v>
      </c>
      <c r="W943" s="156">
        <v>0.03</v>
      </c>
      <c r="X943" s="156">
        <v>0.12</v>
      </c>
      <c r="Y943" s="156" t="s">
        <v>294</v>
      </c>
      <c r="Z943" s="156" t="s">
        <v>294</v>
      </c>
      <c r="AA943" s="156">
        <v>1.4E-2</v>
      </c>
      <c r="AB943" s="156">
        <v>8.5999999999999993E-2</v>
      </c>
    </row>
    <row r="944" spans="1:28" x14ac:dyDescent="0.25">
      <c r="A944" s="87" t="s">
        <v>2370</v>
      </c>
      <c r="B944" s="156" t="s">
        <v>294</v>
      </c>
      <c r="C944" s="156">
        <v>0.20779220779220781</v>
      </c>
      <c r="D944" s="156">
        <v>0.42857142857142855</v>
      </c>
      <c r="E944" s="156">
        <v>0.14285714285714285</v>
      </c>
      <c r="F944" s="156" t="s">
        <v>294</v>
      </c>
      <c r="G944" s="156">
        <v>0.15584415584415584</v>
      </c>
      <c r="H944" s="156">
        <v>2.5974025974025976E-2</v>
      </c>
      <c r="I944" s="156">
        <v>3.896103896103896E-2</v>
      </c>
      <c r="J944" s="156">
        <v>1</v>
      </c>
      <c r="K944" s="87">
        <v>77</v>
      </c>
      <c r="L944" s="87"/>
      <c r="M944" s="156" t="s">
        <v>294</v>
      </c>
      <c r="N944" s="156" t="s">
        <v>294</v>
      </c>
      <c r="O944" s="156">
        <v>0.13200000000000001</v>
      </c>
      <c r="P944" s="156">
        <v>0.311</v>
      </c>
      <c r="Q944" s="156">
        <v>0.32400000000000001</v>
      </c>
      <c r="R944" s="156">
        <v>0.54</v>
      </c>
      <c r="S944" s="156">
        <v>8.2000000000000003E-2</v>
      </c>
      <c r="T944" s="156">
        <v>0.23799999999999999</v>
      </c>
      <c r="U944" s="156" t="s">
        <v>294</v>
      </c>
      <c r="V944" s="156" t="s">
        <v>294</v>
      </c>
      <c r="W944" s="156">
        <v>9.0999999999999998E-2</v>
      </c>
      <c r="X944" s="156">
        <v>0.253</v>
      </c>
      <c r="Y944" s="156">
        <v>7.0000000000000001E-3</v>
      </c>
      <c r="Z944" s="156">
        <v>0.09</v>
      </c>
      <c r="AA944" s="156">
        <v>1.2999999999999999E-2</v>
      </c>
      <c r="AB944" s="156">
        <v>0.108</v>
      </c>
    </row>
    <row r="945" spans="1:28" x14ac:dyDescent="0.25">
      <c r="A945" s="87" t="s">
        <v>2371</v>
      </c>
      <c r="B945" s="156" t="s">
        <v>294</v>
      </c>
      <c r="C945" s="156">
        <v>0.16326530612244897</v>
      </c>
      <c r="D945" s="156">
        <v>0.40816326530612246</v>
      </c>
      <c r="E945" s="156">
        <v>0.10204081632653061</v>
      </c>
      <c r="F945" s="156" t="s">
        <v>294</v>
      </c>
      <c r="G945" s="156">
        <v>0.30612244897959184</v>
      </c>
      <c r="H945" s="156" t="s">
        <v>294</v>
      </c>
      <c r="I945" s="156">
        <v>2.0408163265306121E-2</v>
      </c>
      <c r="J945" s="156">
        <v>1</v>
      </c>
      <c r="K945" s="87">
        <v>49</v>
      </c>
      <c r="L945" s="87"/>
      <c r="M945" s="156" t="s">
        <v>294</v>
      </c>
      <c r="N945" s="156" t="s">
        <v>294</v>
      </c>
      <c r="O945" s="156">
        <v>8.5000000000000006E-2</v>
      </c>
      <c r="P945" s="156">
        <v>0.28999999999999998</v>
      </c>
      <c r="Q945" s="156">
        <v>0.28199999999999997</v>
      </c>
      <c r="R945" s="156">
        <v>0.54800000000000004</v>
      </c>
      <c r="S945" s="156">
        <v>4.3999999999999997E-2</v>
      </c>
      <c r="T945" s="156">
        <v>0.218</v>
      </c>
      <c r="U945" s="156" t="s">
        <v>294</v>
      </c>
      <c r="V945" s="156" t="s">
        <v>294</v>
      </c>
      <c r="W945" s="156">
        <v>0.19500000000000001</v>
      </c>
      <c r="X945" s="156">
        <v>0.44500000000000001</v>
      </c>
      <c r="Y945" s="156" t="s">
        <v>294</v>
      </c>
      <c r="Z945" s="156" t="s">
        <v>294</v>
      </c>
      <c r="AA945" s="156">
        <v>4.0000000000000001E-3</v>
      </c>
      <c r="AB945" s="156">
        <v>0.107</v>
      </c>
    </row>
    <row r="946" spans="1:28" x14ac:dyDescent="0.25">
      <c r="A946" s="87" t="s">
        <v>2372</v>
      </c>
      <c r="B946" s="156" t="s">
        <v>294</v>
      </c>
      <c r="C946" s="156">
        <v>0.1676829268292683</v>
      </c>
      <c r="D946" s="156">
        <v>0.23780487804878048</v>
      </c>
      <c r="E946" s="156">
        <v>0.12347560975609756</v>
      </c>
      <c r="F946" s="156">
        <v>2.2865853658536585E-2</v>
      </c>
      <c r="G946" s="156">
        <v>0.40701219512195119</v>
      </c>
      <c r="H946" s="156">
        <v>7.621951219512195E-3</v>
      </c>
      <c r="I946" s="156">
        <v>3.3536585365853661E-2</v>
      </c>
      <c r="J946" s="156">
        <v>1</v>
      </c>
      <c r="K946" s="87">
        <v>656</v>
      </c>
      <c r="L946" s="87"/>
      <c r="M946" s="156" t="s">
        <v>294</v>
      </c>
      <c r="N946" s="156" t="s">
        <v>294</v>
      </c>
      <c r="O946" s="156">
        <v>0.14099999999999999</v>
      </c>
      <c r="P946" s="156">
        <v>0.19800000000000001</v>
      </c>
      <c r="Q946" s="156">
        <v>0.20699999999999999</v>
      </c>
      <c r="R946" s="156">
        <v>0.27200000000000002</v>
      </c>
      <c r="S946" s="156">
        <v>0.1</v>
      </c>
      <c r="T946" s="156">
        <v>0.151</v>
      </c>
      <c r="U946" s="156">
        <v>1.4E-2</v>
      </c>
      <c r="V946" s="156">
        <v>3.6999999999999998E-2</v>
      </c>
      <c r="W946" s="156">
        <v>0.37</v>
      </c>
      <c r="X946" s="156">
        <v>0.44500000000000001</v>
      </c>
      <c r="Y946" s="156">
        <v>3.0000000000000001E-3</v>
      </c>
      <c r="Z946" s="156">
        <v>1.7999999999999999E-2</v>
      </c>
      <c r="AA946" s="156">
        <v>2.1999999999999999E-2</v>
      </c>
      <c r="AB946" s="156">
        <v>0.05</v>
      </c>
    </row>
    <row r="947" spans="1:28" x14ac:dyDescent="0.25">
      <c r="A947" s="87" t="s">
        <v>2373</v>
      </c>
      <c r="B947" s="156" t="s">
        <v>294</v>
      </c>
      <c r="C947" s="156">
        <v>3.5608308605341248E-2</v>
      </c>
      <c r="D947" s="156">
        <v>0.28189910979228489</v>
      </c>
      <c r="E947" s="156">
        <v>0.10682492581602374</v>
      </c>
      <c r="F947" s="156">
        <v>1.483679525222552E-2</v>
      </c>
      <c r="G947" s="156">
        <v>0.53412462908011871</v>
      </c>
      <c r="H947" s="156" t="s">
        <v>294</v>
      </c>
      <c r="I947" s="156">
        <v>2.6706231454005934E-2</v>
      </c>
      <c r="J947" s="156">
        <v>1</v>
      </c>
      <c r="K947" s="87">
        <v>337</v>
      </c>
      <c r="L947" s="87"/>
      <c r="M947" s="156" t="s">
        <v>294</v>
      </c>
      <c r="N947" s="156" t="s">
        <v>294</v>
      </c>
      <c r="O947" s="156">
        <v>0.02</v>
      </c>
      <c r="P947" s="156">
        <v>6.0999999999999999E-2</v>
      </c>
      <c r="Q947" s="156">
        <v>0.23699999999999999</v>
      </c>
      <c r="R947" s="156">
        <v>0.33200000000000002</v>
      </c>
      <c r="S947" s="156">
        <v>7.8E-2</v>
      </c>
      <c r="T947" s="156">
        <v>0.14399999999999999</v>
      </c>
      <c r="U947" s="156">
        <v>6.0000000000000001E-3</v>
      </c>
      <c r="V947" s="156">
        <v>3.4000000000000002E-2</v>
      </c>
      <c r="W947" s="156">
        <v>0.48099999999999998</v>
      </c>
      <c r="X947" s="156">
        <v>0.58699999999999997</v>
      </c>
      <c r="Y947" s="156" t="s">
        <v>294</v>
      </c>
      <c r="Z947" s="156" t="s">
        <v>294</v>
      </c>
      <c r="AA947" s="156">
        <v>1.4E-2</v>
      </c>
      <c r="AB947" s="156">
        <v>0.05</v>
      </c>
    </row>
    <row r="948" spans="1:28" x14ac:dyDescent="0.25">
      <c r="A948" s="87" t="s">
        <v>2374</v>
      </c>
      <c r="B948" s="156" t="s">
        <v>294</v>
      </c>
      <c r="C948" s="156">
        <v>6.8627450980392163E-2</v>
      </c>
      <c r="D948" s="156">
        <v>0.45098039215686275</v>
      </c>
      <c r="E948" s="156">
        <v>0.11029411764705882</v>
      </c>
      <c r="F948" s="156">
        <v>9.8039215686274508E-3</v>
      </c>
      <c r="G948" s="156">
        <v>0.3235294117647059</v>
      </c>
      <c r="H948" s="156">
        <v>2.4509803921568627E-3</v>
      </c>
      <c r="I948" s="156">
        <v>3.4313725490196081E-2</v>
      </c>
      <c r="J948" s="156">
        <v>0.99999999999999989</v>
      </c>
      <c r="K948" s="87">
        <v>408</v>
      </c>
      <c r="L948" s="87"/>
      <c r="M948" s="156" t="s">
        <v>294</v>
      </c>
      <c r="N948" s="156" t="s">
        <v>294</v>
      </c>
      <c r="O948" s="156">
        <v>4.8000000000000001E-2</v>
      </c>
      <c r="P948" s="156">
        <v>9.7000000000000003E-2</v>
      </c>
      <c r="Q948" s="156">
        <v>0.40300000000000002</v>
      </c>
      <c r="R948" s="156">
        <v>0.499</v>
      </c>
      <c r="S948" s="156">
        <v>8.3000000000000004E-2</v>
      </c>
      <c r="T948" s="156">
        <v>0.14399999999999999</v>
      </c>
      <c r="U948" s="156">
        <v>4.0000000000000001E-3</v>
      </c>
      <c r="V948" s="156">
        <v>2.5000000000000001E-2</v>
      </c>
      <c r="W948" s="156">
        <v>0.28000000000000003</v>
      </c>
      <c r="X948" s="156">
        <v>0.37</v>
      </c>
      <c r="Y948" s="156">
        <v>0</v>
      </c>
      <c r="Z948" s="156">
        <v>1.4E-2</v>
      </c>
      <c r="AA948" s="156">
        <v>2.1000000000000001E-2</v>
      </c>
      <c r="AB948" s="156">
        <v>5.7000000000000002E-2</v>
      </c>
    </row>
    <row r="949" spans="1:28" x14ac:dyDescent="0.25">
      <c r="A949" s="87" t="s">
        <v>2375</v>
      </c>
      <c r="B949" s="156" t="s">
        <v>294</v>
      </c>
      <c r="C949" s="156">
        <v>9.4339622641509441E-2</v>
      </c>
      <c r="D949" s="156">
        <v>0.26415094339622641</v>
      </c>
      <c r="E949" s="156">
        <v>0.13207547169811321</v>
      </c>
      <c r="F949" s="156" t="s">
        <v>294</v>
      </c>
      <c r="G949" s="156">
        <v>0.50943396226415094</v>
      </c>
      <c r="H949" s="156" t="s">
        <v>294</v>
      </c>
      <c r="I949" s="156" t="s">
        <v>294</v>
      </c>
      <c r="J949" s="156">
        <v>1</v>
      </c>
      <c r="K949" s="87">
        <v>53</v>
      </c>
      <c r="L949" s="87"/>
      <c r="M949" s="156" t="s">
        <v>294</v>
      </c>
      <c r="N949" s="156" t="s">
        <v>294</v>
      </c>
      <c r="O949" s="156">
        <v>4.1000000000000002E-2</v>
      </c>
      <c r="P949" s="156">
        <v>0.20300000000000001</v>
      </c>
      <c r="Q949" s="156">
        <v>0.16400000000000001</v>
      </c>
      <c r="R949" s="156">
        <v>0.39600000000000002</v>
      </c>
      <c r="S949" s="156">
        <v>6.5000000000000002E-2</v>
      </c>
      <c r="T949" s="156">
        <v>0.248</v>
      </c>
      <c r="U949" s="156" t="s">
        <v>294</v>
      </c>
      <c r="V949" s="156" t="s">
        <v>294</v>
      </c>
      <c r="W949" s="156">
        <v>0.379</v>
      </c>
      <c r="X949" s="156">
        <v>0.63900000000000001</v>
      </c>
      <c r="Y949" s="156" t="s">
        <v>294</v>
      </c>
      <c r="Z949" s="156" t="s">
        <v>294</v>
      </c>
      <c r="AA949" s="156" t="s">
        <v>294</v>
      </c>
      <c r="AB949" s="156" t="s">
        <v>294</v>
      </c>
    </row>
    <row r="950" spans="1:28" x14ac:dyDescent="0.25">
      <c r="A950" s="87" t="s">
        <v>2376</v>
      </c>
      <c r="B950" s="156" t="s">
        <v>294</v>
      </c>
      <c r="C950" s="156">
        <v>5.3097345132743362E-2</v>
      </c>
      <c r="D950" s="156">
        <v>0.19469026548672566</v>
      </c>
      <c r="E950" s="156">
        <v>0.15044247787610621</v>
      </c>
      <c r="F950" s="156">
        <v>1.3274336283185841E-2</v>
      </c>
      <c r="G950" s="156">
        <v>0.54867256637168138</v>
      </c>
      <c r="H950" s="156">
        <v>8.8495575221238937E-3</v>
      </c>
      <c r="I950" s="156">
        <v>3.0973451327433628E-2</v>
      </c>
      <c r="J950" s="156">
        <v>1</v>
      </c>
      <c r="K950" s="87">
        <v>226</v>
      </c>
      <c r="L950" s="87"/>
      <c r="M950" s="156" t="s">
        <v>294</v>
      </c>
      <c r="N950" s="156" t="s">
        <v>294</v>
      </c>
      <c r="O950" s="156">
        <v>3.1E-2</v>
      </c>
      <c r="P950" s="156">
        <v>9.0999999999999998E-2</v>
      </c>
      <c r="Q950" s="156">
        <v>0.14799999999999999</v>
      </c>
      <c r="R950" s="156">
        <v>0.251</v>
      </c>
      <c r="S950" s="156">
        <v>0.11</v>
      </c>
      <c r="T950" s="156">
        <v>0.20300000000000001</v>
      </c>
      <c r="U950" s="156">
        <v>5.0000000000000001E-3</v>
      </c>
      <c r="V950" s="156">
        <v>3.7999999999999999E-2</v>
      </c>
      <c r="W950" s="156">
        <v>0.48399999999999999</v>
      </c>
      <c r="X950" s="156">
        <v>0.61199999999999999</v>
      </c>
      <c r="Y950" s="156">
        <v>2E-3</v>
      </c>
      <c r="Z950" s="156">
        <v>3.2000000000000001E-2</v>
      </c>
      <c r="AA950" s="156">
        <v>1.4999999999999999E-2</v>
      </c>
      <c r="AB950" s="156">
        <v>6.3E-2</v>
      </c>
    </row>
    <row r="951" spans="1:28" x14ac:dyDescent="0.25">
      <c r="A951" s="87" t="s">
        <v>2377</v>
      </c>
      <c r="B951" s="156" t="s">
        <v>294</v>
      </c>
      <c r="C951" s="156">
        <v>0.20502861815208503</v>
      </c>
      <c r="D951" s="156">
        <v>0.20686835650040883</v>
      </c>
      <c r="E951" s="156">
        <v>9.6688470973017165E-2</v>
      </c>
      <c r="F951" s="156">
        <v>1.2264922322158627E-2</v>
      </c>
      <c r="G951" s="156">
        <v>0.44787408013082586</v>
      </c>
      <c r="H951" s="156">
        <v>5.3147996729354047E-3</v>
      </c>
      <c r="I951" s="156">
        <v>2.5960752248569093E-2</v>
      </c>
      <c r="J951" s="156">
        <v>0.99999999999999989</v>
      </c>
      <c r="K951" s="87">
        <v>4892</v>
      </c>
      <c r="L951" s="87"/>
      <c r="M951" s="156" t="s">
        <v>294</v>
      </c>
      <c r="N951" s="156" t="s">
        <v>294</v>
      </c>
      <c r="O951" s="156">
        <v>0.19400000000000001</v>
      </c>
      <c r="P951" s="156">
        <v>0.217</v>
      </c>
      <c r="Q951" s="156">
        <v>0.19600000000000001</v>
      </c>
      <c r="R951" s="156">
        <v>0.218</v>
      </c>
      <c r="S951" s="156">
        <v>8.8999999999999996E-2</v>
      </c>
      <c r="T951" s="156">
        <v>0.105</v>
      </c>
      <c r="U951" s="156">
        <v>0.01</v>
      </c>
      <c r="V951" s="156">
        <v>1.6E-2</v>
      </c>
      <c r="W951" s="156">
        <v>0.434</v>
      </c>
      <c r="X951" s="156">
        <v>0.46200000000000002</v>
      </c>
      <c r="Y951" s="156">
        <v>4.0000000000000001E-3</v>
      </c>
      <c r="Z951" s="156">
        <v>8.0000000000000002E-3</v>
      </c>
      <c r="AA951" s="156">
        <v>2.1999999999999999E-2</v>
      </c>
      <c r="AB951" s="156">
        <v>3.1E-2</v>
      </c>
    </row>
    <row r="952" spans="1:28" x14ac:dyDescent="0.25">
      <c r="A952" s="87" t="s">
        <v>2378</v>
      </c>
      <c r="B952" s="156" t="s">
        <v>294</v>
      </c>
      <c r="C952" s="156">
        <v>0.5</v>
      </c>
      <c r="D952" s="156">
        <v>0.16666666666666666</v>
      </c>
      <c r="E952" s="156">
        <v>0.1111111111111111</v>
      </c>
      <c r="F952" s="156">
        <v>5.5555555555555552E-2</v>
      </c>
      <c r="G952" s="156">
        <v>0.16666666666666666</v>
      </c>
      <c r="H952" s="156" t="s">
        <v>294</v>
      </c>
      <c r="I952" s="156" t="s">
        <v>294</v>
      </c>
      <c r="J952" s="156">
        <v>0.99999999999999989</v>
      </c>
      <c r="K952" s="87">
        <v>36</v>
      </c>
      <c r="L952" s="87"/>
      <c r="M952" s="156" t="s">
        <v>294</v>
      </c>
      <c r="N952" s="156" t="s">
        <v>294</v>
      </c>
      <c r="O952" s="156">
        <v>0.34499999999999997</v>
      </c>
      <c r="P952" s="156">
        <v>0.65500000000000003</v>
      </c>
      <c r="Q952" s="156">
        <v>7.9000000000000001E-2</v>
      </c>
      <c r="R952" s="156">
        <v>0.31900000000000001</v>
      </c>
      <c r="S952" s="156">
        <v>4.3999999999999997E-2</v>
      </c>
      <c r="T952" s="156">
        <v>0.253</v>
      </c>
      <c r="U952" s="156">
        <v>1.4999999999999999E-2</v>
      </c>
      <c r="V952" s="156">
        <v>0.18099999999999999</v>
      </c>
      <c r="W952" s="156">
        <v>7.9000000000000001E-2</v>
      </c>
      <c r="X952" s="156">
        <v>0.31900000000000001</v>
      </c>
      <c r="Y952" s="156" t="s">
        <v>294</v>
      </c>
      <c r="Z952" s="156" t="s">
        <v>294</v>
      </c>
      <c r="AA952" s="156" t="s">
        <v>294</v>
      </c>
      <c r="AB952" s="156" t="s">
        <v>294</v>
      </c>
    </row>
    <row r="953" spans="1:28" x14ac:dyDescent="0.25">
      <c r="A953" s="87" t="s">
        <v>2379</v>
      </c>
      <c r="B953" s="156" t="s">
        <v>294</v>
      </c>
      <c r="C953" s="156">
        <v>0.42016806722689076</v>
      </c>
      <c r="D953" s="156">
        <v>0.41456582633053224</v>
      </c>
      <c r="E953" s="156">
        <v>8.4033613445378158E-2</v>
      </c>
      <c r="F953" s="156">
        <v>2.8011204481792717E-3</v>
      </c>
      <c r="G953" s="156">
        <v>4.0616246498599441E-2</v>
      </c>
      <c r="H953" s="156" t="s">
        <v>294</v>
      </c>
      <c r="I953" s="156">
        <v>3.7815126050420166E-2</v>
      </c>
      <c r="J953" s="156">
        <v>1</v>
      </c>
      <c r="K953" s="87">
        <v>714</v>
      </c>
      <c r="L953" s="87"/>
      <c r="M953" s="156" t="s">
        <v>294</v>
      </c>
      <c r="N953" s="156" t="s">
        <v>294</v>
      </c>
      <c r="O953" s="156">
        <v>0.38400000000000001</v>
      </c>
      <c r="P953" s="156">
        <v>0.45700000000000002</v>
      </c>
      <c r="Q953" s="156">
        <v>0.379</v>
      </c>
      <c r="R953" s="156">
        <v>0.45100000000000001</v>
      </c>
      <c r="S953" s="156">
        <v>6.6000000000000003E-2</v>
      </c>
      <c r="T953" s="156">
        <v>0.107</v>
      </c>
      <c r="U953" s="156">
        <v>1E-3</v>
      </c>
      <c r="V953" s="156">
        <v>0.01</v>
      </c>
      <c r="W953" s="156">
        <v>2.8000000000000001E-2</v>
      </c>
      <c r="X953" s="156">
        <v>5.8000000000000003E-2</v>
      </c>
      <c r="Y953" s="156" t="s">
        <v>294</v>
      </c>
      <c r="Z953" s="156" t="s">
        <v>294</v>
      </c>
      <c r="AA953" s="156">
        <v>2.5999999999999999E-2</v>
      </c>
      <c r="AB953" s="156">
        <v>5.3999999999999999E-2</v>
      </c>
    </row>
    <row r="954" spans="1:28" x14ac:dyDescent="0.25">
      <c r="A954" s="87" t="s">
        <v>2380</v>
      </c>
      <c r="B954" s="156" t="s">
        <v>294</v>
      </c>
      <c r="C954" s="156">
        <v>1.8749999999999999E-2</v>
      </c>
      <c r="D954" s="156">
        <v>0.15</v>
      </c>
      <c r="E954" s="156">
        <v>0.13125000000000001</v>
      </c>
      <c r="F954" s="156">
        <v>1.2500000000000001E-2</v>
      </c>
      <c r="G954" s="156">
        <v>0.66249999999999998</v>
      </c>
      <c r="H954" s="156">
        <v>6.2500000000000003E-3</v>
      </c>
      <c r="I954" s="156">
        <v>1.8749999999999999E-2</v>
      </c>
      <c r="J954" s="156">
        <v>1</v>
      </c>
      <c r="K954" s="87">
        <v>160</v>
      </c>
      <c r="L954" s="87"/>
      <c r="M954" s="156" t="s">
        <v>294</v>
      </c>
      <c r="N954" s="156" t="s">
        <v>294</v>
      </c>
      <c r="O954" s="156">
        <v>6.0000000000000001E-3</v>
      </c>
      <c r="P954" s="156">
        <v>5.3999999999999999E-2</v>
      </c>
      <c r="Q954" s="156">
        <v>0.10299999999999999</v>
      </c>
      <c r="R954" s="156">
        <v>0.21299999999999999</v>
      </c>
      <c r="S954" s="156">
        <v>8.6999999999999994E-2</v>
      </c>
      <c r="T954" s="156">
        <v>0.192</v>
      </c>
      <c r="U954" s="156">
        <v>3.0000000000000001E-3</v>
      </c>
      <c r="V954" s="156">
        <v>4.3999999999999997E-2</v>
      </c>
      <c r="W954" s="156">
        <v>0.58599999999999997</v>
      </c>
      <c r="X954" s="156">
        <v>0.73099999999999998</v>
      </c>
      <c r="Y954" s="156">
        <v>1E-3</v>
      </c>
      <c r="Z954" s="156">
        <v>3.5000000000000003E-2</v>
      </c>
      <c r="AA954" s="156">
        <v>6.0000000000000001E-3</v>
      </c>
      <c r="AB954" s="156">
        <v>5.3999999999999999E-2</v>
      </c>
    </row>
    <row r="955" spans="1:28" x14ac:dyDescent="0.25">
      <c r="A955" s="87" t="s">
        <v>2381</v>
      </c>
      <c r="B955" s="156" t="s">
        <v>294</v>
      </c>
      <c r="C955" s="156">
        <v>0.17350157728706625</v>
      </c>
      <c r="D955" s="156">
        <v>0.22082018927444794</v>
      </c>
      <c r="E955" s="156">
        <v>0.16719242902208201</v>
      </c>
      <c r="F955" s="156">
        <v>9.4637223974763408E-3</v>
      </c>
      <c r="G955" s="156">
        <v>0.4195583596214511</v>
      </c>
      <c r="H955" s="156">
        <v>3.1545741324921135E-3</v>
      </c>
      <c r="I955" s="156">
        <v>6.3091482649842269E-3</v>
      </c>
      <c r="J955" s="156">
        <v>1</v>
      </c>
      <c r="K955" s="87">
        <v>317</v>
      </c>
      <c r="L955" s="87"/>
      <c r="M955" s="156" t="s">
        <v>294</v>
      </c>
      <c r="N955" s="156" t="s">
        <v>294</v>
      </c>
      <c r="O955" s="156">
        <v>0.13600000000000001</v>
      </c>
      <c r="P955" s="156">
        <v>0.219</v>
      </c>
      <c r="Q955" s="156">
        <v>0.17899999999999999</v>
      </c>
      <c r="R955" s="156">
        <v>0.27</v>
      </c>
      <c r="S955" s="156">
        <v>0.13</v>
      </c>
      <c r="T955" s="156">
        <v>0.21199999999999999</v>
      </c>
      <c r="U955" s="156">
        <v>3.0000000000000001E-3</v>
      </c>
      <c r="V955" s="156">
        <v>2.7E-2</v>
      </c>
      <c r="W955" s="156">
        <v>0.36699999999999999</v>
      </c>
      <c r="X955" s="156">
        <v>0.47499999999999998</v>
      </c>
      <c r="Y955" s="156">
        <v>1E-3</v>
      </c>
      <c r="Z955" s="156">
        <v>1.7999999999999999E-2</v>
      </c>
      <c r="AA955" s="156">
        <v>2E-3</v>
      </c>
      <c r="AB955" s="156">
        <v>2.3E-2</v>
      </c>
    </row>
    <row r="956" spans="1:28" x14ac:dyDescent="0.25">
      <c r="A956" s="87" t="s">
        <v>2382</v>
      </c>
      <c r="B956" s="156" t="s">
        <v>294</v>
      </c>
      <c r="C956" s="156">
        <v>0.11208406304728546</v>
      </c>
      <c r="D956" s="156">
        <v>0.33450087565674258</v>
      </c>
      <c r="E956" s="156">
        <v>0.11383537653239929</v>
      </c>
      <c r="F956" s="156">
        <v>1.9264448336252189E-2</v>
      </c>
      <c r="G956" s="156">
        <v>0.39929947460595444</v>
      </c>
      <c r="H956" s="156">
        <v>5.2539404553415062E-3</v>
      </c>
      <c r="I956" s="156">
        <v>1.5761821366024518E-2</v>
      </c>
      <c r="J956" s="156">
        <v>1</v>
      </c>
      <c r="K956" s="87">
        <v>571</v>
      </c>
      <c r="L956" s="87"/>
      <c r="M956" s="156" t="s">
        <v>294</v>
      </c>
      <c r="N956" s="156" t="s">
        <v>294</v>
      </c>
      <c r="O956" s="156">
        <v>8.8999999999999996E-2</v>
      </c>
      <c r="P956" s="156">
        <v>0.14099999999999999</v>
      </c>
      <c r="Q956" s="156">
        <v>0.29699999999999999</v>
      </c>
      <c r="R956" s="156">
        <v>0.374</v>
      </c>
      <c r="S956" s="156">
        <v>0.09</v>
      </c>
      <c r="T956" s="156">
        <v>0.14299999999999999</v>
      </c>
      <c r="U956" s="156">
        <v>1.0999999999999999E-2</v>
      </c>
      <c r="V956" s="156">
        <v>3.4000000000000002E-2</v>
      </c>
      <c r="W956" s="156">
        <v>0.36</v>
      </c>
      <c r="X956" s="156">
        <v>0.44</v>
      </c>
      <c r="Y956" s="156">
        <v>2E-3</v>
      </c>
      <c r="Z956" s="156">
        <v>1.4999999999999999E-2</v>
      </c>
      <c r="AA956" s="156">
        <v>8.0000000000000002E-3</v>
      </c>
      <c r="AB956" s="156">
        <v>0.03</v>
      </c>
    </row>
    <row r="957" spans="1:28" x14ac:dyDescent="0.25">
      <c r="A957" s="87" t="s">
        <v>2383</v>
      </c>
      <c r="B957" s="156" t="s">
        <v>294</v>
      </c>
      <c r="C957" s="156">
        <v>0.18100358422939067</v>
      </c>
      <c r="D957" s="156">
        <v>0.32168458781362008</v>
      </c>
      <c r="E957" s="156">
        <v>0.13082437275985664</v>
      </c>
      <c r="F957" s="156">
        <v>1.5232974910394265E-2</v>
      </c>
      <c r="G957" s="156">
        <v>0.31451612903225806</v>
      </c>
      <c r="H957" s="156">
        <v>2.6881720430107529E-3</v>
      </c>
      <c r="I957" s="156">
        <v>3.4050179211469536E-2</v>
      </c>
      <c r="J957" s="156">
        <v>1</v>
      </c>
      <c r="K957" s="87">
        <v>1116</v>
      </c>
      <c r="L957" s="87"/>
      <c r="M957" s="156" t="s">
        <v>294</v>
      </c>
      <c r="N957" s="156" t="s">
        <v>294</v>
      </c>
      <c r="O957" s="156">
        <v>0.16</v>
      </c>
      <c r="P957" s="156">
        <v>0.20499999999999999</v>
      </c>
      <c r="Q957" s="156">
        <v>0.29499999999999998</v>
      </c>
      <c r="R957" s="156">
        <v>0.35</v>
      </c>
      <c r="S957" s="156">
        <v>0.112</v>
      </c>
      <c r="T957" s="156">
        <v>0.152</v>
      </c>
      <c r="U957" s="156">
        <v>0.01</v>
      </c>
      <c r="V957" s="156">
        <v>2.4E-2</v>
      </c>
      <c r="W957" s="156">
        <v>0.28799999999999998</v>
      </c>
      <c r="X957" s="156">
        <v>0.34200000000000003</v>
      </c>
      <c r="Y957" s="156">
        <v>1E-3</v>
      </c>
      <c r="Z957" s="156">
        <v>8.0000000000000002E-3</v>
      </c>
      <c r="AA957" s="156">
        <v>2.5000000000000001E-2</v>
      </c>
      <c r="AB957" s="156">
        <v>4.5999999999999999E-2</v>
      </c>
    </row>
    <row r="958" spans="1:28" x14ac:dyDescent="0.25">
      <c r="A958" s="87" t="s">
        <v>2384</v>
      </c>
      <c r="B958" s="156" t="s">
        <v>294</v>
      </c>
      <c r="C958" s="156">
        <v>0.37391304347826088</v>
      </c>
      <c r="D958" s="156">
        <v>0.18478260869565216</v>
      </c>
      <c r="E958" s="156">
        <v>7.0652173913043473E-2</v>
      </c>
      <c r="F958" s="156">
        <v>7.1739130434782611E-2</v>
      </c>
      <c r="G958" s="156">
        <v>0.27717391304347827</v>
      </c>
      <c r="H958" s="156">
        <v>3.2608695652173911E-3</v>
      </c>
      <c r="I958" s="156">
        <v>1.8478260869565218E-2</v>
      </c>
      <c r="J958" s="156">
        <v>1</v>
      </c>
      <c r="K958" s="87">
        <v>920</v>
      </c>
      <c r="L958" s="87"/>
      <c r="M958" s="156" t="s">
        <v>294</v>
      </c>
      <c r="N958" s="156" t="s">
        <v>294</v>
      </c>
      <c r="O958" s="156">
        <v>0.34300000000000003</v>
      </c>
      <c r="P958" s="156">
        <v>0.40600000000000003</v>
      </c>
      <c r="Q958" s="156">
        <v>0.161</v>
      </c>
      <c r="R958" s="156">
        <v>0.21099999999999999</v>
      </c>
      <c r="S958" s="156">
        <v>5.6000000000000001E-2</v>
      </c>
      <c r="T958" s="156">
        <v>8.8999999999999996E-2</v>
      </c>
      <c r="U958" s="156">
        <v>5.7000000000000002E-2</v>
      </c>
      <c r="V958" s="156">
        <v>0.09</v>
      </c>
      <c r="W958" s="156">
        <v>0.249</v>
      </c>
      <c r="X958" s="156">
        <v>0.307</v>
      </c>
      <c r="Y958" s="156">
        <v>1E-3</v>
      </c>
      <c r="Z958" s="156">
        <v>0.01</v>
      </c>
      <c r="AA958" s="156">
        <v>1.2E-2</v>
      </c>
      <c r="AB958" s="156">
        <v>2.9000000000000001E-2</v>
      </c>
    </row>
    <row r="959" spans="1:28" x14ac:dyDescent="0.25">
      <c r="A959" s="87" t="s">
        <v>2385</v>
      </c>
      <c r="B959" s="156" t="s">
        <v>294</v>
      </c>
      <c r="C959" s="156">
        <v>0.16842105263157894</v>
      </c>
      <c r="D959" s="156">
        <v>0.3473684210526316</v>
      </c>
      <c r="E959" s="156">
        <v>0.23157894736842105</v>
      </c>
      <c r="F959" s="156">
        <v>3.1578947368421054E-2</v>
      </c>
      <c r="G959" s="156">
        <v>0.21052631578947367</v>
      </c>
      <c r="H959" s="156" t="s">
        <v>294</v>
      </c>
      <c r="I959" s="156">
        <v>1.0526315789473684E-2</v>
      </c>
      <c r="J959" s="156">
        <v>1</v>
      </c>
      <c r="K959" s="87">
        <v>190</v>
      </c>
      <c r="L959" s="87"/>
      <c r="M959" s="156" t="s">
        <v>294</v>
      </c>
      <c r="N959" s="156" t="s">
        <v>294</v>
      </c>
      <c r="O959" s="156">
        <v>0.122</v>
      </c>
      <c r="P959" s="156">
        <v>0.22800000000000001</v>
      </c>
      <c r="Q959" s="156">
        <v>0.28299999999999997</v>
      </c>
      <c r="R959" s="156">
        <v>0.41699999999999998</v>
      </c>
      <c r="S959" s="156">
        <v>0.17699999999999999</v>
      </c>
      <c r="T959" s="156">
        <v>0.29699999999999999</v>
      </c>
      <c r="U959" s="156">
        <v>1.4999999999999999E-2</v>
      </c>
      <c r="V959" s="156">
        <v>6.7000000000000004E-2</v>
      </c>
      <c r="W959" s="156">
        <v>0.159</v>
      </c>
      <c r="X959" s="156">
        <v>0.27400000000000002</v>
      </c>
      <c r="Y959" s="156" t="s">
        <v>294</v>
      </c>
      <c r="Z959" s="156" t="s">
        <v>294</v>
      </c>
      <c r="AA959" s="156">
        <v>3.0000000000000001E-3</v>
      </c>
      <c r="AB959" s="156">
        <v>3.7999999999999999E-2</v>
      </c>
    </row>
    <row r="960" spans="1:28" x14ac:dyDescent="0.25">
      <c r="A960" s="87" t="s">
        <v>2386</v>
      </c>
      <c r="B960" s="156" t="s">
        <v>294</v>
      </c>
      <c r="C960" s="156" t="s">
        <v>294</v>
      </c>
      <c r="D960" s="156">
        <v>0.18181818181818182</v>
      </c>
      <c r="E960" s="156">
        <v>0.34545454545454546</v>
      </c>
      <c r="F960" s="156">
        <v>1.8181818181818181E-2</v>
      </c>
      <c r="G960" s="156">
        <v>0.41818181818181815</v>
      </c>
      <c r="H960" s="156" t="s">
        <v>294</v>
      </c>
      <c r="I960" s="156">
        <v>3.6363636363636362E-2</v>
      </c>
      <c r="J960" s="156">
        <v>1</v>
      </c>
      <c r="K960" s="87">
        <v>55</v>
      </c>
      <c r="L960" s="87"/>
      <c r="M960" s="156" t="s">
        <v>294</v>
      </c>
      <c r="N960" s="156" t="s">
        <v>294</v>
      </c>
      <c r="O960" s="156" t="s">
        <v>294</v>
      </c>
      <c r="P960" s="156" t="s">
        <v>294</v>
      </c>
      <c r="Q960" s="156">
        <v>0.10199999999999999</v>
      </c>
      <c r="R960" s="156">
        <v>0.30299999999999999</v>
      </c>
      <c r="S960" s="156">
        <v>0.23400000000000001</v>
      </c>
      <c r="T960" s="156">
        <v>0.47699999999999998</v>
      </c>
      <c r="U960" s="156">
        <v>3.0000000000000001E-3</v>
      </c>
      <c r="V960" s="156">
        <v>9.6000000000000002E-2</v>
      </c>
      <c r="W960" s="156">
        <v>0.29699999999999999</v>
      </c>
      <c r="X960" s="156">
        <v>0.55000000000000004</v>
      </c>
      <c r="Y960" s="156" t="s">
        <v>294</v>
      </c>
      <c r="Z960" s="156" t="s">
        <v>294</v>
      </c>
      <c r="AA960" s="156">
        <v>0.01</v>
      </c>
      <c r="AB960" s="156">
        <v>0.123</v>
      </c>
    </row>
    <row r="961" spans="1:28" x14ac:dyDescent="0.25">
      <c r="A961" s="87" t="s">
        <v>2387</v>
      </c>
      <c r="B961" s="156" t="s">
        <v>294</v>
      </c>
      <c r="C961" s="156">
        <v>8.45771144278607E-2</v>
      </c>
      <c r="D961" s="156">
        <v>0.38805970149253732</v>
      </c>
      <c r="E961" s="156">
        <v>0.10945273631840796</v>
      </c>
      <c r="F961" s="156">
        <v>2.4875621890547265E-2</v>
      </c>
      <c r="G961" s="156">
        <v>0.37313432835820898</v>
      </c>
      <c r="H961" s="156" t="s">
        <v>294</v>
      </c>
      <c r="I961" s="156">
        <v>1.9900497512437811E-2</v>
      </c>
      <c r="J961" s="156">
        <v>1</v>
      </c>
      <c r="K961" s="87">
        <v>201</v>
      </c>
      <c r="L961" s="87"/>
      <c r="M961" s="156" t="s">
        <v>294</v>
      </c>
      <c r="N961" s="156" t="s">
        <v>294</v>
      </c>
      <c r="O961" s="156">
        <v>5.2999999999999999E-2</v>
      </c>
      <c r="P961" s="156">
        <v>0.13100000000000001</v>
      </c>
      <c r="Q961" s="156">
        <v>0.32300000000000001</v>
      </c>
      <c r="R961" s="156">
        <v>0.45700000000000002</v>
      </c>
      <c r="S961" s="156">
        <v>7.2999999999999995E-2</v>
      </c>
      <c r="T961" s="156">
        <v>0.16</v>
      </c>
      <c r="U961" s="156">
        <v>1.0999999999999999E-2</v>
      </c>
      <c r="V961" s="156">
        <v>5.7000000000000002E-2</v>
      </c>
      <c r="W961" s="156">
        <v>0.309</v>
      </c>
      <c r="X961" s="156">
        <v>0.442</v>
      </c>
      <c r="Y961" s="156" t="s">
        <v>294</v>
      </c>
      <c r="Z961" s="156" t="s">
        <v>294</v>
      </c>
      <c r="AA961" s="156">
        <v>8.0000000000000002E-3</v>
      </c>
      <c r="AB961" s="156">
        <v>0.05</v>
      </c>
    </row>
    <row r="962" spans="1:28" x14ac:dyDescent="0.25">
      <c r="A962" s="87" t="s">
        <v>2388</v>
      </c>
      <c r="B962" s="156" t="s">
        <v>294</v>
      </c>
      <c r="C962" s="156">
        <v>0.15313935681470137</v>
      </c>
      <c r="D962" s="156">
        <v>0.23430321592649311</v>
      </c>
      <c r="E962" s="156">
        <v>0.10719754977029096</v>
      </c>
      <c r="F962" s="156">
        <v>1.9908116385911178E-2</v>
      </c>
      <c r="G962" s="156">
        <v>0.43797856049004597</v>
      </c>
      <c r="H962" s="156">
        <v>1.5313935681470138E-2</v>
      </c>
      <c r="I962" s="156">
        <v>3.2159264931087291E-2</v>
      </c>
      <c r="J962" s="156">
        <v>1</v>
      </c>
      <c r="K962" s="87">
        <v>653</v>
      </c>
      <c r="L962" s="87"/>
      <c r="M962" s="156" t="s">
        <v>294</v>
      </c>
      <c r="N962" s="156" t="s">
        <v>294</v>
      </c>
      <c r="O962" s="156">
        <v>0.128</v>
      </c>
      <c r="P962" s="156">
        <v>0.183</v>
      </c>
      <c r="Q962" s="156">
        <v>0.20300000000000001</v>
      </c>
      <c r="R962" s="156">
        <v>0.26800000000000002</v>
      </c>
      <c r="S962" s="156">
        <v>8.5999999999999993E-2</v>
      </c>
      <c r="T962" s="156">
        <v>0.13300000000000001</v>
      </c>
      <c r="U962" s="156">
        <v>1.2E-2</v>
      </c>
      <c r="V962" s="156">
        <v>3.4000000000000002E-2</v>
      </c>
      <c r="W962" s="156">
        <v>0.4</v>
      </c>
      <c r="X962" s="156">
        <v>0.47599999999999998</v>
      </c>
      <c r="Y962" s="156">
        <v>8.0000000000000002E-3</v>
      </c>
      <c r="Z962" s="156">
        <v>2.8000000000000001E-2</v>
      </c>
      <c r="AA962" s="156">
        <v>2.1000000000000001E-2</v>
      </c>
      <c r="AB962" s="156">
        <v>4.9000000000000002E-2</v>
      </c>
    </row>
    <row r="963" spans="1:28" x14ac:dyDescent="0.25">
      <c r="A963" s="87" t="s">
        <v>2389</v>
      </c>
      <c r="B963" s="156" t="s">
        <v>294</v>
      </c>
      <c r="C963" s="156">
        <v>0.21818181818181817</v>
      </c>
      <c r="D963" s="156">
        <v>0.23636363636363636</v>
      </c>
      <c r="E963" s="156">
        <v>7.0707070707070704E-2</v>
      </c>
      <c r="F963" s="156">
        <v>6.0606060606060606E-3</v>
      </c>
      <c r="G963" s="156">
        <v>0.42424242424242425</v>
      </c>
      <c r="H963" s="156">
        <v>1.6161616161616162E-2</v>
      </c>
      <c r="I963" s="156">
        <v>2.8282828282828285E-2</v>
      </c>
      <c r="J963" s="156">
        <v>0.99999999999999989</v>
      </c>
      <c r="K963" s="87">
        <v>495</v>
      </c>
      <c r="L963" s="87"/>
      <c r="M963" s="156" t="s">
        <v>294</v>
      </c>
      <c r="N963" s="156" t="s">
        <v>294</v>
      </c>
      <c r="O963" s="156">
        <v>0.184</v>
      </c>
      <c r="P963" s="156">
        <v>0.25700000000000001</v>
      </c>
      <c r="Q963" s="156">
        <v>0.20100000000000001</v>
      </c>
      <c r="R963" s="156">
        <v>0.27600000000000002</v>
      </c>
      <c r="S963" s="156">
        <v>5.0999999999999997E-2</v>
      </c>
      <c r="T963" s="156">
        <v>9.7000000000000003E-2</v>
      </c>
      <c r="U963" s="156">
        <v>2E-3</v>
      </c>
      <c r="V963" s="156">
        <v>1.7999999999999999E-2</v>
      </c>
      <c r="W963" s="156">
        <v>0.38100000000000001</v>
      </c>
      <c r="X963" s="156">
        <v>0.46800000000000003</v>
      </c>
      <c r="Y963" s="156">
        <v>8.0000000000000002E-3</v>
      </c>
      <c r="Z963" s="156">
        <v>3.2000000000000001E-2</v>
      </c>
      <c r="AA963" s="156">
        <v>1.7000000000000001E-2</v>
      </c>
      <c r="AB963" s="156">
        <v>4.7E-2</v>
      </c>
    </row>
    <row r="964" spans="1:28" x14ac:dyDescent="0.25">
      <c r="A964" s="87" t="s">
        <v>2390</v>
      </c>
      <c r="B964" s="156" t="s">
        <v>294</v>
      </c>
      <c r="C964" s="156">
        <v>0.12389380530973451</v>
      </c>
      <c r="D964" s="156">
        <v>0.16814159292035399</v>
      </c>
      <c r="E964" s="156">
        <v>7.571288102261553E-2</v>
      </c>
      <c r="F964" s="156">
        <v>1.8682399213372666E-2</v>
      </c>
      <c r="G964" s="156">
        <v>0.56932153392330387</v>
      </c>
      <c r="H964" s="156">
        <v>5.8997050147492625E-3</v>
      </c>
      <c r="I964" s="156">
        <v>3.8348082595870206E-2</v>
      </c>
      <c r="J964" s="156">
        <v>1</v>
      </c>
      <c r="K964" s="87">
        <v>1017</v>
      </c>
      <c r="L964" s="87"/>
      <c r="M964" s="156" t="s">
        <v>294</v>
      </c>
      <c r="N964" s="156" t="s">
        <v>294</v>
      </c>
      <c r="O964" s="156">
        <v>0.105</v>
      </c>
      <c r="P964" s="156">
        <v>0.14599999999999999</v>
      </c>
      <c r="Q964" s="156">
        <v>0.14599999999999999</v>
      </c>
      <c r="R964" s="156">
        <v>0.192</v>
      </c>
      <c r="S964" s="156">
        <v>6.0999999999999999E-2</v>
      </c>
      <c r="T964" s="156">
        <v>9.4E-2</v>
      </c>
      <c r="U964" s="156">
        <v>1.2E-2</v>
      </c>
      <c r="V964" s="156">
        <v>2.9000000000000001E-2</v>
      </c>
      <c r="W964" s="156">
        <v>0.53900000000000003</v>
      </c>
      <c r="X964" s="156">
        <v>0.59899999999999998</v>
      </c>
      <c r="Y964" s="156">
        <v>3.0000000000000001E-3</v>
      </c>
      <c r="Z964" s="156">
        <v>1.2999999999999999E-2</v>
      </c>
      <c r="AA964" s="156">
        <v>2.8000000000000001E-2</v>
      </c>
      <c r="AB964" s="156">
        <v>5.1999999999999998E-2</v>
      </c>
    </row>
    <row r="965" spans="1:28" x14ac:dyDescent="0.25">
      <c r="A965" s="87" t="s">
        <v>2391</v>
      </c>
      <c r="B965" s="156" t="s">
        <v>294</v>
      </c>
      <c r="C965" s="156">
        <v>0.32074980473834941</v>
      </c>
      <c r="D965" s="156">
        <v>0.33715178338974228</v>
      </c>
      <c r="E965" s="156">
        <v>0.12132257224681073</v>
      </c>
      <c r="F965" s="156">
        <v>1.7443374121322571E-2</v>
      </c>
      <c r="G965" s="156">
        <v>0.16870606612861233</v>
      </c>
      <c r="H965" s="156">
        <v>2.6034886748242643E-3</v>
      </c>
      <c r="I965" s="156">
        <v>3.2022910700338456E-2</v>
      </c>
      <c r="J965" s="156">
        <v>1</v>
      </c>
      <c r="K965" s="87">
        <v>3841</v>
      </c>
      <c r="L965" s="87"/>
      <c r="M965" s="156" t="s">
        <v>294</v>
      </c>
      <c r="N965" s="156" t="s">
        <v>294</v>
      </c>
      <c r="O965" s="156">
        <v>0.30599999999999999</v>
      </c>
      <c r="P965" s="156">
        <v>0.33600000000000002</v>
      </c>
      <c r="Q965" s="156">
        <v>0.32200000000000001</v>
      </c>
      <c r="R965" s="156">
        <v>0.35199999999999998</v>
      </c>
      <c r="S965" s="156">
        <v>0.111</v>
      </c>
      <c r="T965" s="156">
        <v>0.13200000000000001</v>
      </c>
      <c r="U965" s="156">
        <v>1.4E-2</v>
      </c>
      <c r="V965" s="156">
        <v>2.1999999999999999E-2</v>
      </c>
      <c r="W965" s="156">
        <v>0.157</v>
      </c>
      <c r="X965" s="156">
        <v>0.18099999999999999</v>
      </c>
      <c r="Y965" s="156">
        <v>1E-3</v>
      </c>
      <c r="Z965" s="156">
        <v>5.0000000000000001E-3</v>
      </c>
      <c r="AA965" s="156">
        <v>2.7E-2</v>
      </c>
      <c r="AB965" s="156">
        <v>3.7999999999999999E-2</v>
      </c>
    </row>
    <row r="966" spans="1:28" x14ac:dyDescent="0.25">
      <c r="A966" s="87" t="s">
        <v>2392</v>
      </c>
      <c r="B966" s="156" t="s">
        <v>294</v>
      </c>
      <c r="C966" s="156">
        <v>0.15789473684210525</v>
      </c>
      <c r="D966" s="156">
        <v>0.26315789473684209</v>
      </c>
      <c r="E966" s="156">
        <v>0.21052631578947367</v>
      </c>
      <c r="F966" s="156" t="s">
        <v>294</v>
      </c>
      <c r="G966" s="156">
        <v>0.36842105263157893</v>
      </c>
      <c r="H966" s="156" t="s">
        <v>294</v>
      </c>
      <c r="I966" s="156" t="s">
        <v>294</v>
      </c>
      <c r="J966" s="156">
        <v>1</v>
      </c>
      <c r="K966" s="87">
        <v>19</v>
      </c>
      <c r="L966" s="87"/>
      <c r="M966" s="156" t="s">
        <v>294</v>
      </c>
      <c r="N966" s="156" t="s">
        <v>294</v>
      </c>
      <c r="O966" s="156">
        <v>5.5E-2</v>
      </c>
      <c r="P966" s="156">
        <v>0.376</v>
      </c>
      <c r="Q966" s="156">
        <v>0.11799999999999999</v>
      </c>
      <c r="R966" s="156">
        <v>0.48799999999999999</v>
      </c>
      <c r="S966" s="156">
        <v>8.5000000000000006E-2</v>
      </c>
      <c r="T966" s="156">
        <v>0.433</v>
      </c>
      <c r="U966" s="156" t="s">
        <v>294</v>
      </c>
      <c r="V966" s="156" t="s">
        <v>294</v>
      </c>
      <c r="W966" s="156">
        <v>0.191</v>
      </c>
      <c r="X966" s="156">
        <v>0.59</v>
      </c>
      <c r="Y966" s="156" t="s">
        <v>294</v>
      </c>
      <c r="Z966" s="156" t="s">
        <v>294</v>
      </c>
      <c r="AA966" s="156" t="s">
        <v>294</v>
      </c>
      <c r="AB966" s="156" t="s">
        <v>294</v>
      </c>
    </row>
    <row r="967" spans="1:28" x14ac:dyDescent="0.25">
      <c r="A967" s="87" t="s">
        <v>2393</v>
      </c>
      <c r="B967" s="156" t="s">
        <v>294</v>
      </c>
      <c r="C967" s="156">
        <v>0.16770186335403728</v>
      </c>
      <c r="D967" s="156">
        <v>0.39751552795031053</v>
      </c>
      <c r="E967" s="156">
        <v>0.11801242236024845</v>
      </c>
      <c r="F967" s="156">
        <v>6.2111801242236021E-3</v>
      </c>
      <c r="G967" s="156">
        <v>0.2857142857142857</v>
      </c>
      <c r="H967" s="156" t="s">
        <v>294</v>
      </c>
      <c r="I967" s="156">
        <v>2.4844720496894408E-2</v>
      </c>
      <c r="J967" s="156">
        <v>1</v>
      </c>
      <c r="K967" s="87">
        <v>161</v>
      </c>
      <c r="L967" s="87"/>
      <c r="M967" s="156" t="s">
        <v>294</v>
      </c>
      <c r="N967" s="156" t="s">
        <v>294</v>
      </c>
      <c r="O967" s="156">
        <v>0.11799999999999999</v>
      </c>
      <c r="P967" s="156">
        <v>0.23300000000000001</v>
      </c>
      <c r="Q967" s="156">
        <v>0.32500000000000001</v>
      </c>
      <c r="R967" s="156">
        <v>0.47499999999999998</v>
      </c>
      <c r="S967" s="156">
        <v>7.6999999999999999E-2</v>
      </c>
      <c r="T967" s="156">
        <v>0.17699999999999999</v>
      </c>
      <c r="U967" s="156">
        <v>1E-3</v>
      </c>
      <c r="V967" s="156">
        <v>3.4000000000000002E-2</v>
      </c>
      <c r="W967" s="156">
        <v>0.222</v>
      </c>
      <c r="X967" s="156">
        <v>0.36</v>
      </c>
      <c r="Y967" s="156" t="s">
        <v>294</v>
      </c>
      <c r="Z967" s="156" t="s">
        <v>294</v>
      </c>
      <c r="AA967" s="156">
        <v>0.01</v>
      </c>
      <c r="AB967" s="156">
        <v>6.2E-2</v>
      </c>
    </row>
    <row r="968" spans="1:28" x14ac:dyDescent="0.25">
      <c r="A968" s="87" t="s">
        <v>2394</v>
      </c>
      <c r="B968" s="156" t="s">
        <v>294</v>
      </c>
      <c r="C968" s="156">
        <v>0.21172022684310018</v>
      </c>
      <c r="D968" s="156">
        <v>0.21833648393194707</v>
      </c>
      <c r="E968" s="156">
        <v>8.7901701323251424E-2</v>
      </c>
      <c r="F968" s="156">
        <v>6.1436672967863891E-2</v>
      </c>
      <c r="G968" s="156">
        <v>0.39792060491493386</v>
      </c>
      <c r="H968" s="156">
        <v>3.780718336483932E-3</v>
      </c>
      <c r="I968" s="156">
        <v>1.890359168241966E-2</v>
      </c>
      <c r="J968" s="156">
        <v>1.0000000000000002</v>
      </c>
      <c r="K968" s="87">
        <v>1058</v>
      </c>
      <c r="L968" s="87"/>
      <c r="M968" s="156" t="s">
        <v>294</v>
      </c>
      <c r="N968" s="156" t="s">
        <v>294</v>
      </c>
      <c r="O968" s="156">
        <v>0.188</v>
      </c>
      <c r="P968" s="156">
        <v>0.23699999999999999</v>
      </c>
      <c r="Q968" s="156">
        <v>0.19400000000000001</v>
      </c>
      <c r="R968" s="156">
        <v>0.24399999999999999</v>
      </c>
      <c r="S968" s="156">
        <v>7.1999999999999995E-2</v>
      </c>
      <c r="T968" s="156">
        <v>0.106</v>
      </c>
      <c r="U968" s="156">
        <v>4.8000000000000001E-2</v>
      </c>
      <c r="V968" s="156">
        <v>7.8E-2</v>
      </c>
      <c r="W968" s="156">
        <v>0.36899999999999999</v>
      </c>
      <c r="X968" s="156">
        <v>0.42799999999999999</v>
      </c>
      <c r="Y968" s="156">
        <v>1E-3</v>
      </c>
      <c r="Z968" s="156">
        <v>0.01</v>
      </c>
      <c r="AA968" s="156">
        <v>1.2E-2</v>
      </c>
      <c r="AB968" s="156">
        <v>2.9000000000000001E-2</v>
      </c>
    </row>
    <row r="969" spans="1:28" x14ac:dyDescent="0.25">
      <c r="A969" s="87" t="s">
        <v>2395</v>
      </c>
      <c r="B969" s="156" t="s">
        <v>294</v>
      </c>
      <c r="C969" s="156">
        <v>0.42857142857142855</v>
      </c>
      <c r="D969" s="156">
        <v>0.2857142857142857</v>
      </c>
      <c r="E969" s="156">
        <v>0.14285714285714285</v>
      </c>
      <c r="F969" s="156" t="s">
        <v>294</v>
      </c>
      <c r="G969" s="156">
        <v>0.14285714285714285</v>
      </c>
      <c r="H969" s="156" t="s">
        <v>294</v>
      </c>
      <c r="I969" s="156" t="s">
        <v>294</v>
      </c>
      <c r="J969" s="156">
        <v>0.99999999999999978</v>
      </c>
      <c r="K969" s="87">
        <v>7</v>
      </c>
      <c r="L969" s="87"/>
      <c r="M969" s="156" t="s">
        <v>294</v>
      </c>
      <c r="N969" s="156" t="s">
        <v>294</v>
      </c>
      <c r="O969" s="156">
        <v>0.158</v>
      </c>
      <c r="P969" s="156">
        <v>0.75</v>
      </c>
      <c r="Q969" s="156">
        <v>8.2000000000000003E-2</v>
      </c>
      <c r="R969" s="156">
        <v>0.64100000000000001</v>
      </c>
      <c r="S969" s="156">
        <v>2.5999999999999999E-2</v>
      </c>
      <c r="T969" s="156">
        <v>0.51300000000000001</v>
      </c>
      <c r="U969" s="156" t="s">
        <v>294</v>
      </c>
      <c r="V969" s="156" t="s">
        <v>294</v>
      </c>
      <c r="W969" s="156">
        <v>2.5999999999999999E-2</v>
      </c>
      <c r="X969" s="156">
        <v>0.51300000000000001</v>
      </c>
      <c r="Y969" s="156" t="s">
        <v>294</v>
      </c>
      <c r="Z969" s="156" t="s">
        <v>294</v>
      </c>
      <c r="AA969" s="156" t="s">
        <v>294</v>
      </c>
      <c r="AB969" s="156" t="s">
        <v>294</v>
      </c>
    </row>
    <row r="970" spans="1:28" x14ac:dyDescent="0.25">
      <c r="A970" s="87" t="s">
        <v>2396</v>
      </c>
      <c r="B970" s="156" t="s">
        <v>294</v>
      </c>
      <c r="C970" s="156">
        <v>0.41753653444676408</v>
      </c>
      <c r="D970" s="156">
        <v>0.30271398747390399</v>
      </c>
      <c r="E970" s="156">
        <v>7.3068893528183715E-2</v>
      </c>
      <c r="F970" s="156">
        <v>1.0438413361169102E-2</v>
      </c>
      <c r="G970" s="156">
        <v>0.16701461377870563</v>
      </c>
      <c r="H970" s="156">
        <v>2.0876826722338203E-3</v>
      </c>
      <c r="I970" s="156">
        <v>2.7139874739039668E-2</v>
      </c>
      <c r="J970" s="156">
        <v>1</v>
      </c>
      <c r="K970" s="87">
        <v>479</v>
      </c>
      <c r="L970" s="87"/>
      <c r="M970" s="156" t="s">
        <v>294</v>
      </c>
      <c r="N970" s="156" t="s">
        <v>294</v>
      </c>
      <c r="O970" s="156">
        <v>0.374</v>
      </c>
      <c r="P970" s="156">
        <v>0.46200000000000002</v>
      </c>
      <c r="Q970" s="156">
        <v>0.26300000000000001</v>
      </c>
      <c r="R970" s="156">
        <v>0.34499999999999997</v>
      </c>
      <c r="S970" s="156">
        <v>5.2999999999999999E-2</v>
      </c>
      <c r="T970" s="156">
        <v>0.1</v>
      </c>
      <c r="U970" s="156">
        <v>4.0000000000000001E-3</v>
      </c>
      <c r="V970" s="156">
        <v>2.4E-2</v>
      </c>
      <c r="W970" s="156">
        <v>0.13600000000000001</v>
      </c>
      <c r="X970" s="156">
        <v>0.20300000000000001</v>
      </c>
      <c r="Y970" s="156">
        <v>0</v>
      </c>
      <c r="Z970" s="156">
        <v>1.2E-2</v>
      </c>
      <c r="AA970" s="156">
        <v>1.6E-2</v>
      </c>
      <c r="AB970" s="156">
        <v>4.5999999999999999E-2</v>
      </c>
    </row>
    <row r="971" spans="1:28" x14ac:dyDescent="0.25">
      <c r="A971" s="87" t="s">
        <v>2397</v>
      </c>
      <c r="B971" s="156" t="s">
        <v>294</v>
      </c>
      <c r="C971" s="156">
        <v>0.41549295774647887</v>
      </c>
      <c r="D971" s="156">
        <v>0.42957746478873238</v>
      </c>
      <c r="E971" s="156">
        <v>6.3380281690140844E-2</v>
      </c>
      <c r="F971" s="156">
        <v>7.0422535211267607E-3</v>
      </c>
      <c r="G971" s="156">
        <v>7.0422535211267609E-2</v>
      </c>
      <c r="H971" s="156" t="s">
        <v>294</v>
      </c>
      <c r="I971" s="156">
        <v>1.4084507042253521E-2</v>
      </c>
      <c r="J971" s="156">
        <v>1</v>
      </c>
      <c r="K971" s="87">
        <v>142</v>
      </c>
      <c r="L971" s="87"/>
      <c r="M971" s="156" t="s">
        <v>294</v>
      </c>
      <c r="N971" s="156" t="s">
        <v>294</v>
      </c>
      <c r="O971" s="156">
        <v>0.33800000000000002</v>
      </c>
      <c r="P971" s="156">
        <v>0.498</v>
      </c>
      <c r="Q971" s="156">
        <v>0.35099999999999998</v>
      </c>
      <c r="R971" s="156">
        <v>0.51200000000000001</v>
      </c>
      <c r="S971" s="156">
        <v>3.4000000000000002E-2</v>
      </c>
      <c r="T971" s="156">
        <v>0.11600000000000001</v>
      </c>
      <c r="U971" s="156">
        <v>1E-3</v>
      </c>
      <c r="V971" s="156">
        <v>3.9E-2</v>
      </c>
      <c r="W971" s="156">
        <v>3.9E-2</v>
      </c>
      <c r="X971" s="156">
        <v>0.125</v>
      </c>
      <c r="Y971" s="156" t="s">
        <v>294</v>
      </c>
      <c r="Z971" s="156" t="s">
        <v>294</v>
      </c>
      <c r="AA971" s="156">
        <v>4.0000000000000001E-3</v>
      </c>
      <c r="AB971" s="156">
        <v>0.05</v>
      </c>
    </row>
    <row r="972" spans="1:28" x14ac:dyDescent="0.25">
      <c r="A972" s="87" t="s">
        <v>2398</v>
      </c>
      <c r="B972" s="156" t="s">
        <v>294</v>
      </c>
      <c r="C972" s="156">
        <v>0.22222222222222221</v>
      </c>
      <c r="D972" s="156">
        <v>0.41414141414141414</v>
      </c>
      <c r="E972" s="156">
        <v>0.21717171717171718</v>
      </c>
      <c r="F972" s="156">
        <v>4.2929292929292928E-2</v>
      </c>
      <c r="G972" s="156">
        <v>7.0707070707070704E-2</v>
      </c>
      <c r="H972" s="156" t="s">
        <v>294</v>
      </c>
      <c r="I972" s="156">
        <v>3.2828282828282832E-2</v>
      </c>
      <c r="J972" s="156">
        <v>1</v>
      </c>
      <c r="K972" s="87">
        <v>396</v>
      </c>
      <c r="L972" s="87"/>
      <c r="M972" s="156" t="s">
        <v>294</v>
      </c>
      <c r="N972" s="156" t="s">
        <v>294</v>
      </c>
      <c r="O972" s="156">
        <v>0.184</v>
      </c>
      <c r="P972" s="156">
        <v>0.26600000000000001</v>
      </c>
      <c r="Q972" s="156">
        <v>0.36699999999999999</v>
      </c>
      <c r="R972" s="156">
        <v>0.46300000000000002</v>
      </c>
      <c r="S972" s="156">
        <v>0.17899999999999999</v>
      </c>
      <c r="T972" s="156">
        <v>0.26</v>
      </c>
      <c r="U972" s="156">
        <v>2.7E-2</v>
      </c>
      <c r="V972" s="156">
        <v>6.8000000000000005E-2</v>
      </c>
      <c r="W972" s="156">
        <v>4.9000000000000002E-2</v>
      </c>
      <c r="X972" s="156">
        <v>0.1</v>
      </c>
      <c r="Y972" s="156" t="s">
        <v>294</v>
      </c>
      <c r="Z972" s="156" t="s">
        <v>294</v>
      </c>
      <c r="AA972" s="156">
        <v>1.9E-2</v>
      </c>
      <c r="AB972" s="156">
        <v>5.5E-2</v>
      </c>
    </row>
    <row r="973" spans="1:28" x14ac:dyDescent="0.25">
      <c r="A973" s="87" t="s">
        <v>2399</v>
      </c>
      <c r="B973" s="156">
        <v>7.2553897180762847E-4</v>
      </c>
      <c r="C973" s="156">
        <v>0.22363875069098949</v>
      </c>
      <c r="D973" s="156">
        <v>0.21071724709784412</v>
      </c>
      <c r="E973" s="156">
        <v>8.0085682697622992E-2</v>
      </c>
      <c r="F973" s="156">
        <v>1.6652846876727474E-2</v>
      </c>
      <c r="G973" s="156">
        <v>0.42157269209508014</v>
      </c>
      <c r="H973" s="156">
        <v>1.2817855168601438E-2</v>
      </c>
      <c r="I973" s="156">
        <v>3.3789386401326699E-2</v>
      </c>
      <c r="J973" s="156">
        <v>1</v>
      </c>
      <c r="K973" s="87">
        <v>28944</v>
      </c>
      <c r="L973" s="87"/>
      <c r="M973" s="156">
        <v>0</v>
      </c>
      <c r="N973" s="156">
        <v>1E-3</v>
      </c>
      <c r="O973" s="156">
        <v>0.219</v>
      </c>
      <c r="P973" s="156">
        <v>0.22800000000000001</v>
      </c>
      <c r="Q973" s="156">
        <v>0.20599999999999999</v>
      </c>
      <c r="R973" s="156">
        <v>0.215</v>
      </c>
      <c r="S973" s="156">
        <v>7.6999999999999999E-2</v>
      </c>
      <c r="T973" s="156">
        <v>8.3000000000000004E-2</v>
      </c>
      <c r="U973" s="156">
        <v>1.4999999999999999E-2</v>
      </c>
      <c r="V973" s="156">
        <v>1.7999999999999999E-2</v>
      </c>
      <c r="W973" s="156">
        <v>0.41599999999999998</v>
      </c>
      <c r="X973" s="156">
        <v>0.42699999999999999</v>
      </c>
      <c r="Y973" s="156">
        <v>1.2E-2</v>
      </c>
      <c r="Z973" s="156">
        <v>1.4E-2</v>
      </c>
      <c r="AA973" s="156">
        <v>3.2000000000000001E-2</v>
      </c>
      <c r="AB973" s="156">
        <v>3.5999999999999997E-2</v>
      </c>
    </row>
    <row r="974" spans="1:28" x14ac:dyDescent="0.25">
      <c r="A974" s="87" t="s">
        <v>2400</v>
      </c>
      <c r="B974" s="156" t="s">
        <v>294</v>
      </c>
      <c r="C974" s="156">
        <v>0.10060975609756098</v>
      </c>
      <c r="D974" s="156">
        <v>0.14939024390243902</v>
      </c>
      <c r="E974" s="156">
        <v>4.573170731707317E-2</v>
      </c>
      <c r="F974" s="156">
        <v>1.2195121951219513E-2</v>
      </c>
      <c r="G974" s="156">
        <v>0.64939024390243905</v>
      </c>
      <c r="H974" s="156">
        <v>1.2195121951219513E-2</v>
      </c>
      <c r="I974" s="156">
        <v>3.048780487804878E-2</v>
      </c>
      <c r="J974" s="156">
        <v>1</v>
      </c>
      <c r="K974" s="87">
        <v>328</v>
      </c>
      <c r="L974" s="87"/>
      <c r="M974" s="156" t="s">
        <v>294</v>
      </c>
      <c r="N974" s="156" t="s">
        <v>294</v>
      </c>
      <c r="O974" s="156">
        <v>7.2999999999999995E-2</v>
      </c>
      <c r="P974" s="156">
        <v>0.13800000000000001</v>
      </c>
      <c r="Q974" s="156">
        <v>0.115</v>
      </c>
      <c r="R974" s="156">
        <v>0.192</v>
      </c>
      <c r="S974" s="156">
        <v>2.8000000000000001E-2</v>
      </c>
      <c r="T974" s="156">
        <v>7.3999999999999996E-2</v>
      </c>
      <c r="U974" s="156">
        <v>5.0000000000000001E-3</v>
      </c>
      <c r="V974" s="156">
        <v>3.1E-2</v>
      </c>
      <c r="W974" s="156">
        <v>0.59599999999999997</v>
      </c>
      <c r="X974" s="156">
        <v>0.69899999999999995</v>
      </c>
      <c r="Y974" s="156">
        <v>5.0000000000000001E-3</v>
      </c>
      <c r="Z974" s="156">
        <v>3.1E-2</v>
      </c>
      <c r="AA974" s="156">
        <v>1.7000000000000001E-2</v>
      </c>
      <c r="AB974" s="156">
        <v>5.5E-2</v>
      </c>
    </row>
    <row r="975" spans="1:28" x14ac:dyDescent="0.25">
      <c r="A975" s="87" t="s">
        <v>2401</v>
      </c>
      <c r="B975" s="156" t="s">
        <v>294</v>
      </c>
      <c r="C975" s="156">
        <v>0.25469336670838549</v>
      </c>
      <c r="D975" s="156">
        <v>0.2309136420525657</v>
      </c>
      <c r="E975" s="156">
        <v>0.12891113892365458</v>
      </c>
      <c r="F975" s="156">
        <v>2.8785982478097622E-2</v>
      </c>
      <c r="G975" s="156">
        <v>0.32227784730913644</v>
      </c>
      <c r="H975" s="156">
        <v>9.3867334167709645E-3</v>
      </c>
      <c r="I975" s="156">
        <v>2.5031289111389236E-2</v>
      </c>
      <c r="J975" s="156">
        <v>1</v>
      </c>
      <c r="K975" s="87">
        <v>1598</v>
      </c>
      <c r="L975" s="87"/>
      <c r="M975" s="156" t="s">
        <v>294</v>
      </c>
      <c r="N975" s="156" t="s">
        <v>294</v>
      </c>
      <c r="O975" s="156">
        <v>0.23400000000000001</v>
      </c>
      <c r="P975" s="156">
        <v>0.27700000000000002</v>
      </c>
      <c r="Q975" s="156">
        <v>0.21099999999999999</v>
      </c>
      <c r="R975" s="156">
        <v>0.252</v>
      </c>
      <c r="S975" s="156">
        <v>0.113</v>
      </c>
      <c r="T975" s="156">
        <v>0.14599999999999999</v>
      </c>
      <c r="U975" s="156">
        <v>2.1999999999999999E-2</v>
      </c>
      <c r="V975" s="156">
        <v>3.7999999999999999E-2</v>
      </c>
      <c r="W975" s="156">
        <v>0.3</v>
      </c>
      <c r="X975" s="156">
        <v>0.34599999999999997</v>
      </c>
      <c r="Y975" s="156">
        <v>6.0000000000000001E-3</v>
      </c>
      <c r="Z975" s="156">
        <v>1.4999999999999999E-2</v>
      </c>
      <c r="AA975" s="156">
        <v>1.7999999999999999E-2</v>
      </c>
      <c r="AB975" s="156">
        <v>3.4000000000000002E-2</v>
      </c>
    </row>
    <row r="976" spans="1:28" x14ac:dyDescent="0.25">
      <c r="A976" s="87" t="s">
        <v>2402</v>
      </c>
      <c r="B976" s="156" t="s">
        <v>294</v>
      </c>
      <c r="C976" s="156">
        <v>6.9686411149825784E-3</v>
      </c>
      <c r="D976" s="156">
        <v>0.1289198606271777</v>
      </c>
      <c r="E976" s="156">
        <v>5.2264808362369339E-2</v>
      </c>
      <c r="F976" s="156">
        <v>3.4843205574912892E-3</v>
      </c>
      <c r="G976" s="156">
        <v>0.77003484320557491</v>
      </c>
      <c r="H976" s="156">
        <v>1.7421602787456445E-2</v>
      </c>
      <c r="I976" s="156">
        <v>2.0905923344947737E-2</v>
      </c>
      <c r="J976" s="156">
        <v>1</v>
      </c>
      <c r="K976" s="87">
        <v>287</v>
      </c>
      <c r="L976" s="87"/>
      <c r="M976" s="156" t="s">
        <v>294</v>
      </c>
      <c r="N976" s="156" t="s">
        <v>294</v>
      </c>
      <c r="O976" s="156">
        <v>2E-3</v>
      </c>
      <c r="P976" s="156">
        <v>2.5000000000000001E-2</v>
      </c>
      <c r="Q976" s="156">
        <v>9.5000000000000001E-2</v>
      </c>
      <c r="R976" s="156">
        <v>0.17299999999999999</v>
      </c>
      <c r="S976" s="156">
        <v>3.2000000000000001E-2</v>
      </c>
      <c r="T976" s="156">
        <v>8.4000000000000005E-2</v>
      </c>
      <c r="U976" s="156">
        <v>1E-3</v>
      </c>
      <c r="V976" s="156">
        <v>1.9E-2</v>
      </c>
      <c r="W976" s="156">
        <v>0.71799999999999997</v>
      </c>
      <c r="X976" s="156">
        <v>0.81499999999999995</v>
      </c>
      <c r="Y976" s="156">
        <v>7.0000000000000001E-3</v>
      </c>
      <c r="Z976" s="156">
        <v>0.04</v>
      </c>
      <c r="AA976" s="156">
        <v>0.01</v>
      </c>
      <c r="AB976" s="156">
        <v>4.4999999999999998E-2</v>
      </c>
    </row>
    <row r="977" spans="1:28" x14ac:dyDescent="0.25">
      <c r="A977" s="87" t="s">
        <v>2403</v>
      </c>
      <c r="B977" s="156" t="s">
        <v>294</v>
      </c>
      <c r="C977" s="156">
        <v>4.5784477945281968E-2</v>
      </c>
      <c r="D977" s="156">
        <v>0.15019542155220547</v>
      </c>
      <c r="E977" s="156">
        <v>5.9743160245672805E-2</v>
      </c>
      <c r="F977" s="156">
        <v>1.0050251256281407E-2</v>
      </c>
      <c r="G977" s="156">
        <v>0.64768285873813514</v>
      </c>
      <c r="H977" s="156">
        <v>3.6292573981016193E-2</v>
      </c>
      <c r="I977" s="156">
        <v>5.0251256281407038E-2</v>
      </c>
      <c r="J977" s="156">
        <v>0.99999999999999989</v>
      </c>
      <c r="K977" s="87">
        <v>1791</v>
      </c>
      <c r="L977" s="87"/>
      <c r="M977" s="156" t="s">
        <v>294</v>
      </c>
      <c r="N977" s="156" t="s">
        <v>294</v>
      </c>
      <c r="O977" s="156">
        <v>3.6999999999999998E-2</v>
      </c>
      <c r="P977" s="156">
        <v>5.6000000000000001E-2</v>
      </c>
      <c r="Q977" s="156">
        <v>0.13400000000000001</v>
      </c>
      <c r="R977" s="156">
        <v>0.16700000000000001</v>
      </c>
      <c r="S977" s="156">
        <v>0.05</v>
      </c>
      <c r="T977" s="156">
        <v>7.1999999999999995E-2</v>
      </c>
      <c r="U977" s="156">
        <v>6.0000000000000001E-3</v>
      </c>
      <c r="V977" s="156">
        <v>1.6E-2</v>
      </c>
      <c r="W977" s="156">
        <v>0.625</v>
      </c>
      <c r="X977" s="156">
        <v>0.66900000000000004</v>
      </c>
      <c r="Y977" s="156">
        <v>2.9000000000000001E-2</v>
      </c>
      <c r="Z977" s="156">
        <v>4.5999999999999999E-2</v>
      </c>
      <c r="AA977" s="156">
        <v>4.1000000000000002E-2</v>
      </c>
      <c r="AB977" s="156">
        <v>6.0999999999999999E-2</v>
      </c>
    </row>
    <row r="978" spans="1:28" x14ac:dyDescent="0.25">
      <c r="A978" s="87" t="s">
        <v>2404</v>
      </c>
      <c r="B978" s="156">
        <v>2.7777777777777776E-2</v>
      </c>
      <c r="C978" s="156">
        <v>0.18518518518518517</v>
      </c>
      <c r="D978" s="156">
        <v>0.25</v>
      </c>
      <c r="E978" s="156">
        <v>3.7037037037037035E-2</v>
      </c>
      <c r="F978" s="156">
        <v>1.8518518518518517E-2</v>
      </c>
      <c r="G978" s="156">
        <v>0.42592592592592593</v>
      </c>
      <c r="H978" s="156" t="s">
        <v>294</v>
      </c>
      <c r="I978" s="156">
        <v>5.5555555555555552E-2</v>
      </c>
      <c r="J978" s="156">
        <v>1</v>
      </c>
      <c r="K978" s="87">
        <v>108</v>
      </c>
      <c r="L978" s="87"/>
      <c r="M978" s="156">
        <v>8.9999999999999993E-3</v>
      </c>
      <c r="N978" s="156">
        <v>7.9000000000000001E-2</v>
      </c>
      <c r="O978" s="156">
        <v>0.123</v>
      </c>
      <c r="P978" s="156">
        <v>0.26900000000000002</v>
      </c>
      <c r="Q978" s="156">
        <v>0.17799999999999999</v>
      </c>
      <c r="R978" s="156">
        <v>0.33900000000000002</v>
      </c>
      <c r="S978" s="156">
        <v>1.4E-2</v>
      </c>
      <c r="T978" s="156">
        <v>9.0999999999999998E-2</v>
      </c>
      <c r="U978" s="156">
        <v>5.0000000000000001E-3</v>
      </c>
      <c r="V978" s="156">
        <v>6.5000000000000002E-2</v>
      </c>
      <c r="W978" s="156">
        <v>0.33700000000000002</v>
      </c>
      <c r="X978" s="156">
        <v>0.52</v>
      </c>
      <c r="Y978" s="156" t="s">
        <v>294</v>
      </c>
      <c r="Z978" s="156" t="s">
        <v>294</v>
      </c>
      <c r="AA978" s="156">
        <v>2.5999999999999999E-2</v>
      </c>
      <c r="AB978" s="156">
        <v>0.11600000000000001</v>
      </c>
    </row>
    <row r="979" spans="1:28" x14ac:dyDescent="0.25">
      <c r="A979" s="87" t="s">
        <v>2405</v>
      </c>
      <c r="B979" s="156" t="s">
        <v>294</v>
      </c>
      <c r="C979" s="156">
        <v>0.5</v>
      </c>
      <c r="D979" s="156">
        <v>0.5</v>
      </c>
      <c r="E979" s="156" t="s">
        <v>294</v>
      </c>
      <c r="F979" s="156" t="s">
        <v>294</v>
      </c>
      <c r="G979" s="156" t="s">
        <v>294</v>
      </c>
      <c r="H979" s="156" t="s">
        <v>294</v>
      </c>
      <c r="I979" s="156" t="s">
        <v>294</v>
      </c>
      <c r="J979" s="156">
        <v>1</v>
      </c>
      <c r="K979" s="87">
        <v>2</v>
      </c>
      <c r="L979" s="87"/>
      <c r="M979" s="156" t="s">
        <v>294</v>
      </c>
      <c r="N979" s="156" t="s">
        <v>294</v>
      </c>
      <c r="O979" s="156">
        <v>9.5000000000000001E-2</v>
      </c>
      <c r="P979" s="156">
        <v>0.90500000000000003</v>
      </c>
      <c r="Q979" s="156">
        <v>9.5000000000000001E-2</v>
      </c>
      <c r="R979" s="156">
        <v>0.90500000000000003</v>
      </c>
      <c r="S979" s="156" t="s">
        <v>294</v>
      </c>
      <c r="T979" s="156" t="s">
        <v>294</v>
      </c>
      <c r="U979" s="156" t="s">
        <v>294</v>
      </c>
      <c r="V979" s="156" t="s">
        <v>294</v>
      </c>
      <c r="W979" s="156" t="s">
        <v>294</v>
      </c>
      <c r="X979" s="156" t="s">
        <v>294</v>
      </c>
      <c r="Y979" s="156" t="s">
        <v>294</v>
      </c>
      <c r="Z979" s="156" t="s">
        <v>294</v>
      </c>
      <c r="AA979" s="156" t="s">
        <v>294</v>
      </c>
      <c r="AB979" s="156" t="s">
        <v>294</v>
      </c>
    </row>
    <row r="980" spans="1:28" x14ac:dyDescent="0.25">
      <c r="A980" s="87" t="s">
        <v>2406</v>
      </c>
      <c r="B980" s="156">
        <v>9.0375056484410306E-4</v>
      </c>
      <c r="C980" s="156">
        <v>0.20605512878445548</v>
      </c>
      <c r="D980" s="156">
        <v>0.22277451423407141</v>
      </c>
      <c r="E980" s="156">
        <v>8.3822864889290555E-2</v>
      </c>
      <c r="F980" s="156">
        <v>2.869408043380027E-2</v>
      </c>
      <c r="G980" s="156">
        <v>0.4157252598282874</v>
      </c>
      <c r="H980" s="156">
        <v>1.1522819701762313E-2</v>
      </c>
      <c r="I980" s="156">
        <v>3.0501581563488478E-2</v>
      </c>
      <c r="J980" s="156">
        <v>0.99999999999999989</v>
      </c>
      <c r="K980" s="87">
        <v>4426</v>
      </c>
      <c r="L980" s="87"/>
      <c r="M980" s="156">
        <v>0</v>
      </c>
      <c r="N980" s="156">
        <v>2E-3</v>
      </c>
      <c r="O980" s="156">
        <v>0.19400000000000001</v>
      </c>
      <c r="P980" s="156">
        <v>0.218</v>
      </c>
      <c r="Q980" s="156">
        <v>0.21099999999999999</v>
      </c>
      <c r="R980" s="156">
        <v>0.23499999999999999</v>
      </c>
      <c r="S980" s="156">
        <v>7.5999999999999998E-2</v>
      </c>
      <c r="T980" s="156">
        <v>9.1999999999999998E-2</v>
      </c>
      <c r="U980" s="156">
        <v>2.4E-2</v>
      </c>
      <c r="V980" s="156">
        <v>3.4000000000000002E-2</v>
      </c>
      <c r="W980" s="156">
        <v>0.40100000000000002</v>
      </c>
      <c r="X980" s="156">
        <v>0.43</v>
      </c>
      <c r="Y980" s="156">
        <v>8.9999999999999993E-3</v>
      </c>
      <c r="Z980" s="156">
        <v>1.4999999999999999E-2</v>
      </c>
      <c r="AA980" s="156">
        <v>2.5999999999999999E-2</v>
      </c>
      <c r="AB980" s="156">
        <v>3.5999999999999997E-2</v>
      </c>
    </row>
    <row r="981" spans="1:28" x14ac:dyDescent="0.25">
      <c r="A981" s="87" t="s">
        <v>2407</v>
      </c>
      <c r="B981" s="156">
        <v>2.0618556701030927E-2</v>
      </c>
      <c r="C981" s="156">
        <v>0.46391752577319589</v>
      </c>
      <c r="D981" s="156">
        <v>0.32989690721649484</v>
      </c>
      <c r="E981" s="156">
        <v>8.247422680412371E-2</v>
      </c>
      <c r="F981" s="156" t="s">
        <v>294</v>
      </c>
      <c r="G981" s="156">
        <v>0.10309278350515463</v>
      </c>
      <c r="H981" s="156" t="s">
        <v>294</v>
      </c>
      <c r="I981" s="156" t="s">
        <v>294</v>
      </c>
      <c r="J981" s="156">
        <v>1</v>
      </c>
      <c r="K981" s="87">
        <v>97</v>
      </c>
      <c r="L981" s="87"/>
      <c r="M981" s="156">
        <v>6.0000000000000001E-3</v>
      </c>
      <c r="N981" s="156">
        <v>7.1999999999999995E-2</v>
      </c>
      <c r="O981" s="156">
        <v>0.36799999999999999</v>
      </c>
      <c r="P981" s="156">
        <v>0.56299999999999994</v>
      </c>
      <c r="Q981" s="156">
        <v>0.24399999999999999</v>
      </c>
      <c r="R981" s="156">
        <v>0.42799999999999999</v>
      </c>
      <c r="S981" s="156">
        <v>4.2000000000000003E-2</v>
      </c>
      <c r="T981" s="156">
        <v>0.154</v>
      </c>
      <c r="U981" s="156" t="s">
        <v>294</v>
      </c>
      <c r="V981" s="156" t="s">
        <v>294</v>
      </c>
      <c r="W981" s="156">
        <v>5.7000000000000002E-2</v>
      </c>
      <c r="X981" s="156">
        <v>0.17899999999999999</v>
      </c>
      <c r="Y981" s="156" t="s">
        <v>294</v>
      </c>
      <c r="Z981" s="156" t="s">
        <v>294</v>
      </c>
      <c r="AA981" s="156" t="s">
        <v>294</v>
      </c>
      <c r="AB981" s="156" t="s">
        <v>294</v>
      </c>
    </row>
    <row r="982" spans="1:28" x14ac:dyDescent="0.25">
      <c r="A982" s="87" t="s">
        <v>2408</v>
      </c>
      <c r="B982" s="156">
        <v>4.0923706518561824E-3</v>
      </c>
      <c r="C982" s="156">
        <v>0.59017831043554514</v>
      </c>
      <c r="D982" s="156">
        <v>0.14703303127740427</v>
      </c>
      <c r="E982" s="156">
        <v>3.3031277404267756E-2</v>
      </c>
      <c r="F982" s="156">
        <v>2.9231218941829875E-3</v>
      </c>
      <c r="G982" s="156">
        <v>0.17246419175679625</v>
      </c>
      <c r="H982" s="156">
        <v>1.7831043554516222E-2</v>
      </c>
      <c r="I982" s="156">
        <v>3.2446653025431163E-2</v>
      </c>
      <c r="J982" s="156">
        <v>1.0000000000000002</v>
      </c>
      <c r="K982" s="87">
        <v>3421</v>
      </c>
      <c r="L982" s="87"/>
      <c r="M982" s="156">
        <v>2E-3</v>
      </c>
      <c r="N982" s="156">
        <v>7.0000000000000001E-3</v>
      </c>
      <c r="O982" s="156">
        <v>0.57399999999999995</v>
      </c>
      <c r="P982" s="156">
        <v>0.60699999999999998</v>
      </c>
      <c r="Q982" s="156">
        <v>0.13600000000000001</v>
      </c>
      <c r="R982" s="156">
        <v>0.159</v>
      </c>
      <c r="S982" s="156">
        <v>2.8000000000000001E-2</v>
      </c>
      <c r="T982" s="156">
        <v>0.04</v>
      </c>
      <c r="U982" s="156">
        <v>2E-3</v>
      </c>
      <c r="V982" s="156">
        <v>5.0000000000000001E-3</v>
      </c>
      <c r="W982" s="156">
        <v>0.16</v>
      </c>
      <c r="X982" s="156">
        <v>0.185</v>
      </c>
      <c r="Y982" s="156">
        <v>1.4E-2</v>
      </c>
      <c r="Z982" s="156">
        <v>2.3E-2</v>
      </c>
      <c r="AA982" s="156">
        <v>2.7E-2</v>
      </c>
      <c r="AB982" s="156">
        <v>3.9E-2</v>
      </c>
    </row>
    <row r="983" spans="1:28" x14ac:dyDescent="0.25">
      <c r="A983" s="87" t="s">
        <v>2409</v>
      </c>
      <c r="B983" s="156" t="s">
        <v>294</v>
      </c>
      <c r="C983" s="156">
        <v>0.23529411764705882</v>
      </c>
      <c r="D983" s="156">
        <v>0.38823529411764707</v>
      </c>
      <c r="E983" s="156">
        <v>0.15294117647058825</v>
      </c>
      <c r="F983" s="156">
        <v>3.5294117647058823E-2</v>
      </c>
      <c r="G983" s="156">
        <v>0.16470588235294117</v>
      </c>
      <c r="H983" s="156" t="s">
        <v>294</v>
      </c>
      <c r="I983" s="156">
        <v>2.3529411764705882E-2</v>
      </c>
      <c r="J983" s="156">
        <v>1</v>
      </c>
      <c r="K983" s="87">
        <v>85</v>
      </c>
      <c r="L983" s="87"/>
      <c r="M983" s="156" t="s">
        <v>294</v>
      </c>
      <c r="N983" s="156" t="s">
        <v>294</v>
      </c>
      <c r="O983" s="156">
        <v>0.158</v>
      </c>
      <c r="P983" s="156">
        <v>0.33600000000000002</v>
      </c>
      <c r="Q983" s="156">
        <v>0.29199999999999998</v>
      </c>
      <c r="R983" s="156">
        <v>0.495</v>
      </c>
      <c r="S983" s="156">
        <v>9.1999999999999998E-2</v>
      </c>
      <c r="T983" s="156">
        <v>0.24399999999999999</v>
      </c>
      <c r="U983" s="156">
        <v>1.2E-2</v>
      </c>
      <c r="V983" s="156">
        <v>9.9000000000000005E-2</v>
      </c>
      <c r="W983" s="156">
        <v>0.10100000000000001</v>
      </c>
      <c r="X983" s="156">
        <v>0.25800000000000001</v>
      </c>
      <c r="Y983" s="156" t="s">
        <v>294</v>
      </c>
      <c r="Z983" s="156" t="s">
        <v>294</v>
      </c>
      <c r="AA983" s="156">
        <v>6.0000000000000001E-3</v>
      </c>
      <c r="AB983" s="156">
        <v>8.2000000000000003E-2</v>
      </c>
    </row>
    <row r="984" spans="1:28" x14ac:dyDescent="0.25">
      <c r="A984" s="87" t="s">
        <v>2410</v>
      </c>
      <c r="B984" s="156" t="s">
        <v>294</v>
      </c>
      <c r="C984" s="156">
        <v>0.26229508196721313</v>
      </c>
      <c r="D984" s="156">
        <v>0.37704918032786883</v>
      </c>
      <c r="E984" s="156">
        <v>0.14754098360655737</v>
      </c>
      <c r="F984" s="156" t="s">
        <v>294</v>
      </c>
      <c r="G984" s="156">
        <v>0.19672131147540983</v>
      </c>
      <c r="H984" s="156" t="s">
        <v>294</v>
      </c>
      <c r="I984" s="156">
        <v>1.6393442622950821E-2</v>
      </c>
      <c r="J984" s="156">
        <v>1</v>
      </c>
      <c r="K984" s="87">
        <v>61</v>
      </c>
      <c r="L984" s="87"/>
      <c r="M984" s="156" t="s">
        <v>294</v>
      </c>
      <c r="N984" s="156" t="s">
        <v>294</v>
      </c>
      <c r="O984" s="156">
        <v>0.16800000000000001</v>
      </c>
      <c r="P984" s="156">
        <v>0.38400000000000001</v>
      </c>
      <c r="Q984" s="156">
        <v>0.26600000000000001</v>
      </c>
      <c r="R984" s="156">
        <v>0.503</v>
      </c>
      <c r="S984" s="156">
        <v>0.08</v>
      </c>
      <c r="T984" s="156">
        <v>0.25700000000000001</v>
      </c>
      <c r="U984" s="156" t="s">
        <v>294</v>
      </c>
      <c r="V984" s="156" t="s">
        <v>294</v>
      </c>
      <c r="W984" s="156">
        <v>0.11600000000000001</v>
      </c>
      <c r="X984" s="156">
        <v>0.313</v>
      </c>
      <c r="Y984" s="156" t="s">
        <v>294</v>
      </c>
      <c r="Z984" s="156" t="s">
        <v>294</v>
      </c>
      <c r="AA984" s="156">
        <v>3.0000000000000001E-3</v>
      </c>
      <c r="AB984" s="156">
        <v>8.6999999999999994E-2</v>
      </c>
    </row>
    <row r="985" spans="1:28" x14ac:dyDescent="0.25">
      <c r="A985" s="87" t="s">
        <v>2411</v>
      </c>
      <c r="B985" s="156" t="s">
        <v>294</v>
      </c>
      <c r="C985" s="156">
        <v>0.27083333333333331</v>
      </c>
      <c r="D985" s="156">
        <v>0.28645833333333331</v>
      </c>
      <c r="E985" s="156">
        <v>0.28125</v>
      </c>
      <c r="F985" s="156">
        <v>1.0416666666666666E-2</v>
      </c>
      <c r="G985" s="156">
        <v>0.109375</v>
      </c>
      <c r="H985" s="156">
        <v>5.208333333333333E-3</v>
      </c>
      <c r="I985" s="156">
        <v>3.6458333333333336E-2</v>
      </c>
      <c r="J985" s="156">
        <v>1</v>
      </c>
      <c r="K985" s="87">
        <v>192</v>
      </c>
      <c r="L985" s="87"/>
      <c r="M985" s="156" t="s">
        <v>294</v>
      </c>
      <c r="N985" s="156" t="s">
        <v>294</v>
      </c>
      <c r="O985" s="156">
        <v>0.21299999999999999</v>
      </c>
      <c r="P985" s="156">
        <v>0.33800000000000002</v>
      </c>
      <c r="Q985" s="156">
        <v>0.22700000000000001</v>
      </c>
      <c r="R985" s="156">
        <v>0.35399999999999998</v>
      </c>
      <c r="S985" s="156">
        <v>0.222</v>
      </c>
      <c r="T985" s="156">
        <v>0.34899999999999998</v>
      </c>
      <c r="U985" s="156">
        <v>3.0000000000000001E-3</v>
      </c>
      <c r="V985" s="156">
        <v>3.6999999999999998E-2</v>
      </c>
      <c r="W985" s="156">
        <v>7.2999999999999995E-2</v>
      </c>
      <c r="X985" s="156">
        <v>0.161</v>
      </c>
      <c r="Y985" s="156">
        <v>1E-3</v>
      </c>
      <c r="Z985" s="156">
        <v>2.9000000000000001E-2</v>
      </c>
      <c r="AA985" s="156">
        <v>1.7999999999999999E-2</v>
      </c>
      <c r="AB985" s="156">
        <v>7.2999999999999995E-2</v>
      </c>
    </row>
    <row r="986" spans="1:28" x14ac:dyDescent="0.25">
      <c r="A986" s="87" t="s">
        <v>2412</v>
      </c>
      <c r="B986" s="156" t="s">
        <v>294</v>
      </c>
      <c r="C986" s="156">
        <v>0.34782608695652173</v>
      </c>
      <c r="D986" s="156">
        <v>0.39130434782608697</v>
      </c>
      <c r="E986" s="156">
        <v>4.3478260869565216E-2</v>
      </c>
      <c r="F986" s="156">
        <v>4.3478260869565216E-2</v>
      </c>
      <c r="G986" s="156">
        <v>0.17391304347826086</v>
      </c>
      <c r="H986" s="156" t="s">
        <v>294</v>
      </c>
      <c r="I986" s="156" t="s">
        <v>294</v>
      </c>
      <c r="J986" s="156">
        <v>0.99999999999999989</v>
      </c>
      <c r="K986" s="87">
        <v>23</v>
      </c>
      <c r="L986" s="87"/>
      <c r="M986" s="156" t="s">
        <v>294</v>
      </c>
      <c r="N986" s="156" t="s">
        <v>294</v>
      </c>
      <c r="O986" s="156">
        <v>0.188</v>
      </c>
      <c r="P986" s="156">
        <v>0.55100000000000005</v>
      </c>
      <c r="Q986" s="156">
        <v>0.222</v>
      </c>
      <c r="R986" s="156">
        <v>0.59199999999999997</v>
      </c>
      <c r="S986" s="156">
        <v>8.0000000000000002E-3</v>
      </c>
      <c r="T986" s="156">
        <v>0.21</v>
      </c>
      <c r="U986" s="156">
        <v>8.0000000000000002E-3</v>
      </c>
      <c r="V986" s="156">
        <v>0.21</v>
      </c>
      <c r="W986" s="156">
        <v>7.0000000000000007E-2</v>
      </c>
      <c r="X986" s="156">
        <v>0.371</v>
      </c>
      <c r="Y986" s="156" t="s">
        <v>294</v>
      </c>
      <c r="Z986" s="156" t="s">
        <v>294</v>
      </c>
      <c r="AA986" s="156" t="s">
        <v>294</v>
      </c>
      <c r="AB986" s="156" t="s">
        <v>294</v>
      </c>
    </row>
    <row r="987" spans="1:28" x14ac:dyDescent="0.25">
      <c r="A987" s="87" t="s">
        <v>2413</v>
      </c>
      <c r="B987" s="156" t="s">
        <v>294</v>
      </c>
      <c r="C987" s="156">
        <v>0.27559055118110237</v>
      </c>
      <c r="D987" s="156">
        <v>0.32283464566929132</v>
      </c>
      <c r="E987" s="156">
        <v>0.13385826771653545</v>
      </c>
      <c r="F987" s="156" t="s">
        <v>294</v>
      </c>
      <c r="G987" s="156">
        <v>0.23622047244094488</v>
      </c>
      <c r="H987" s="156">
        <v>1.5748031496062992E-2</v>
      </c>
      <c r="I987" s="156">
        <v>1.5748031496062992E-2</v>
      </c>
      <c r="J987" s="156">
        <v>1</v>
      </c>
      <c r="K987" s="87">
        <v>127</v>
      </c>
      <c r="L987" s="87"/>
      <c r="M987" s="156" t="s">
        <v>294</v>
      </c>
      <c r="N987" s="156" t="s">
        <v>294</v>
      </c>
      <c r="O987" s="156">
        <v>0.20499999999999999</v>
      </c>
      <c r="P987" s="156">
        <v>0.35899999999999999</v>
      </c>
      <c r="Q987" s="156">
        <v>0.248</v>
      </c>
      <c r="R987" s="156">
        <v>0.40799999999999997</v>
      </c>
      <c r="S987" s="156">
        <v>8.5000000000000006E-2</v>
      </c>
      <c r="T987" s="156">
        <v>0.20399999999999999</v>
      </c>
      <c r="U987" s="156" t="s">
        <v>294</v>
      </c>
      <c r="V987" s="156" t="s">
        <v>294</v>
      </c>
      <c r="W987" s="156">
        <v>0.17100000000000001</v>
      </c>
      <c r="X987" s="156">
        <v>0.317</v>
      </c>
      <c r="Y987" s="156">
        <v>4.0000000000000001E-3</v>
      </c>
      <c r="Z987" s="156">
        <v>5.6000000000000001E-2</v>
      </c>
      <c r="AA987" s="156">
        <v>4.0000000000000001E-3</v>
      </c>
      <c r="AB987" s="156">
        <v>5.6000000000000001E-2</v>
      </c>
    </row>
    <row r="988" spans="1:28" x14ac:dyDescent="0.25">
      <c r="A988" s="87" t="s">
        <v>2414</v>
      </c>
      <c r="B988" s="156" t="s">
        <v>294</v>
      </c>
      <c r="C988" s="156">
        <v>0.13750000000000001</v>
      </c>
      <c r="D988" s="156">
        <v>0.26250000000000001</v>
      </c>
      <c r="E988" s="156">
        <v>0.1875</v>
      </c>
      <c r="F988" s="156" t="s">
        <v>294</v>
      </c>
      <c r="G988" s="156">
        <v>0.375</v>
      </c>
      <c r="H988" s="156">
        <v>1.2500000000000001E-2</v>
      </c>
      <c r="I988" s="156">
        <v>2.5000000000000001E-2</v>
      </c>
      <c r="J988" s="156">
        <v>1</v>
      </c>
      <c r="K988" s="87">
        <v>80</v>
      </c>
      <c r="L988" s="87"/>
      <c r="M988" s="156" t="s">
        <v>294</v>
      </c>
      <c r="N988" s="156" t="s">
        <v>294</v>
      </c>
      <c r="O988" s="156">
        <v>7.9000000000000001E-2</v>
      </c>
      <c r="P988" s="156">
        <v>0.23</v>
      </c>
      <c r="Q988" s="156">
        <v>0.17899999999999999</v>
      </c>
      <c r="R988" s="156">
        <v>0.36799999999999999</v>
      </c>
      <c r="S988" s="156">
        <v>0.11700000000000001</v>
      </c>
      <c r="T988" s="156">
        <v>0.28699999999999998</v>
      </c>
      <c r="U988" s="156" t="s">
        <v>294</v>
      </c>
      <c r="V988" s="156" t="s">
        <v>294</v>
      </c>
      <c r="W988" s="156">
        <v>0.27700000000000002</v>
      </c>
      <c r="X988" s="156">
        <v>0.48499999999999999</v>
      </c>
      <c r="Y988" s="156">
        <v>2E-3</v>
      </c>
      <c r="Z988" s="156">
        <v>6.7000000000000004E-2</v>
      </c>
      <c r="AA988" s="156">
        <v>7.0000000000000001E-3</v>
      </c>
      <c r="AB988" s="156">
        <v>8.6999999999999994E-2</v>
      </c>
    </row>
    <row r="989" spans="1:28" x14ac:dyDescent="0.25">
      <c r="A989" s="87" t="s">
        <v>2415</v>
      </c>
      <c r="B989" s="156" t="s">
        <v>294</v>
      </c>
      <c r="C989" s="156">
        <v>0.22222222222222221</v>
      </c>
      <c r="D989" s="156">
        <v>0.27777777777777779</v>
      </c>
      <c r="E989" s="156">
        <v>8.3333333333333329E-2</v>
      </c>
      <c r="F989" s="156" t="s">
        <v>294</v>
      </c>
      <c r="G989" s="156">
        <v>0.3888888888888889</v>
      </c>
      <c r="H989" s="156" t="s">
        <v>294</v>
      </c>
      <c r="I989" s="156">
        <v>2.7777777777777776E-2</v>
      </c>
      <c r="J989" s="156">
        <v>1</v>
      </c>
      <c r="K989" s="87">
        <v>36</v>
      </c>
      <c r="L989" s="87"/>
      <c r="M989" s="156" t="s">
        <v>294</v>
      </c>
      <c r="N989" s="156" t="s">
        <v>294</v>
      </c>
      <c r="O989" s="156">
        <v>0.11700000000000001</v>
      </c>
      <c r="P989" s="156">
        <v>0.38100000000000001</v>
      </c>
      <c r="Q989" s="156">
        <v>0.158</v>
      </c>
      <c r="R989" s="156">
        <v>0.44</v>
      </c>
      <c r="S989" s="156">
        <v>2.9000000000000001E-2</v>
      </c>
      <c r="T989" s="156">
        <v>0.218</v>
      </c>
      <c r="U989" s="156" t="s">
        <v>294</v>
      </c>
      <c r="V989" s="156" t="s">
        <v>294</v>
      </c>
      <c r="W989" s="156">
        <v>0.248</v>
      </c>
      <c r="X989" s="156">
        <v>0.55100000000000005</v>
      </c>
      <c r="Y989" s="156" t="s">
        <v>294</v>
      </c>
      <c r="Z989" s="156" t="s">
        <v>294</v>
      </c>
      <c r="AA989" s="156">
        <v>5.0000000000000001E-3</v>
      </c>
      <c r="AB989" s="156">
        <v>0.14199999999999999</v>
      </c>
    </row>
    <row r="990" spans="1:28" x14ac:dyDescent="0.25">
      <c r="A990" s="87" t="s">
        <v>2416</v>
      </c>
      <c r="B990" s="156" t="s">
        <v>294</v>
      </c>
      <c r="C990" s="156">
        <v>0.10671256454388985</v>
      </c>
      <c r="D990" s="156">
        <v>0.22375215146299485</v>
      </c>
      <c r="E990" s="156">
        <v>8.7779690189328741E-2</v>
      </c>
      <c r="F990" s="156">
        <v>1.7211703958691909E-2</v>
      </c>
      <c r="G990" s="156">
        <v>0.51462994836488818</v>
      </c>
      <c r="H990" s="156">
        <v>1.0327022375215147E-2</v>
      </c>
      <c r="I990" s="156">
        <v>3.9586919104991396E-2</v>
      </c>
      <c r="J990" s="156">
        <v>1</v>
      </c>
      <c r="K990" s="87">
        <v>581</v>
      </c>
      <c r="L990" s="87"/>
      <c r="M990" s="156" t="s">
        <v>294</v>
      </c>
      <c r="N990" s="156" t="s">
        <v>294</v>
      </c>
      <c r="O990" s="156">
        <v>8.4000000000000005E-2</v>
      </c>
      <c r="P990" s="156">
        <v>0.13400000000000001</v>
      </c>
      <c r="Q990" s="156">
        <v>0.192</v>
      </c>
      <c r="R990" s="156">
        <v>0.25900000000000001</v>
      </c>
      <c r="S990" s="156">
        <v>6.7000000000000004E-2</v>
      </c>
      <c r="T990" s="156">
        <v>0.114</v>
      </c>
      <c r="U990" s="156">
        <v>8.9999999999999993E-3</v>
      </c>
      <c r="V990" s="156">
        <v>3.1E-2</v>
      </c>
      <c r="W990" s="156">
        <v>0.47399999999999998</v>
      </c>
      <c r="X990" s="156">
        <v>0.55500000000000005</v>
      </c>
      <c r="Y990" s="156">
        <v>5.0000000000000001E-3</v>
      </c>
      <c r="Z990" s="156">
        <v>2.1999999999999999E-2</v>
      </c>
      <c r="AA990" s="156">
        <v>2.7E-2</v>
      </c>
      <c r="AB990" s="156">
        <v>5.8999999999999997E-2</v>
      </c>
    </row>
    <row r="991" spans="1:28" x14ac:dyDescent="0.25">
      <c r="A991" s="87" t="s">
        <v>2417</v>
      </c>
      <c r="B991" s="156" t="s">
        <v>294</v>
      </c>
      <c r="C991" s="156">
        <v>2.7027027027027029E-2</v>
      </c>
      <c r="D991" s="156">
        <v>0.20270270270270271</v>
      </c>
      <c r="E991" s="156">
        <v>9.7972972972972971E-2</v>
      </c>
      <c r="F991" s="156">
        <v>1.0135135135135136E-2</v>
      </c>
      <c r="G991" s="156">
        <v>0.6216216216216216</v>
      </c>
      <c r="H991" s="156">
        <v>1.3513513513513514E-2</v>
      </c>
      <c r="I991" s="156">
        <v>2.7027027027027029E-2</v>
      </c>
      <c r="J991" s="156">
        <v>1</v>
      </c>
      <c r="K991" s="87">
        <v>296</v>
      </c>
      <c r="L991" s="87"/>
      <c r="M991" s="156" t="s">
        <v>294</v>
      </c>
      <c r="N991" s="156" t="s">
        <v>294</v>
      </c>
      <c r="O991" s="156">
        <v>1.4E-2</v>
      </c>
      <c r="P991" s="156">
        <v>5.1999999999999998E-2</v>
      </c>
      <c r="Q991" s="156">
        <v>0.161</v>
      </c>
      <c r="R991" s="156">
        <v>0.252</v>
      </c>
      <c r="S991" s="156">
        <v>6.9000000000000006E-2</v>
      </c>
      <c r="T991" s="156">
        <v>0.13700000000000001</v>
      </c>
      <c r="U991" s="156">
        <v>3.0000000000000001E-3</v>
      </c>
      <c r="V991" s="156">
        <v>2.9000000000000001E-2</v>
      </c>
      <c r="W991" s="156">
        <v>0.56499999999999995</v>
      </c>
      <c r="X991" s="156">
        <v>0.67500000000000004</v>
      </c>
      <c r="Y991" s="156">
        <v>5.0000000000000001E-3</v>
      </c>
      <c r="Z991" s="156">
        <v>3.4000000000000002E-2</v>
      </c>
      <c r="AA991" s="156">
        <v>1.4E-2</v>
      </c>
      <c r="AB991" s="156">
        <v>5.1999999999999998E-2</v>
      </c>
    </row>
    <row r="992" spans="1:28" x14ac:dyDescent="0.25">
      <c r="A992" s="87" t="s">
        <v>2418</v>
      </c>
      <c r="B992" s="156" t="s">
        <v>294</v>
      </c>
      <c r="C992" s="156">
        <v>5.5928411633109618E-2</v>
      </c>
      <c r="D992" s="156">
        <v>0.30201342281879195</v>
      </c>
      <c r="E992" s="156">
        <v>0.10738255033557047</v>
      </c>
      <c r="F992" s="156">
        <v>8.948545861297539E-3</v>
      </c>
      <c r="G992" s="156">
        <v>0.46756152125279643</v>
      </c>
      <c r="H992" s="156">
        <v>1.5659955257270694E-2</v>
      </c>
      <c r="I992" s="156">
        <v>4.2505592841163314E-2</v>
      </c>
      <c r="J992" s="156">
        <v>1</v>
      </c>
      <c r="K992" s="87">
        <v>447</v>
      </c>
      <c r="L992" s="87"/>
      <c r="M992" s="156" t="s">
        <v>294</v>
      </c>
      <c r="N992" s="156" t="s">
        <v>294</v>
      </c>
      <c r="O992" s="156">
        <v>3.7999999999999999E-2</v>
      </c>
      <c r="P992" s="156">
        <v>8.1000000000000003E-2</v>
      </c>
      <c r="Q992" s="156">
        <v>0.26100000000000001</v>
      </c>
      <c r="R992" s="156">
        <v>0.34599999999999997</v>
      </c>
      <c r="S992" s="156">
        <v>8.2000000000000003E-2</v>
      </c>
      <c r="T992" s="156">
        <v>0.14000000000000001</v>
      </c>
      <c r="U992" s="156">
        <v>3.0000000000000001E-3</v>
      </c>
      <c r="V992" s="156">
        <v>2.3E-2</v>
      </c>
      <c r="W992" s="156">
        <v>0.42199999999999999</v>
      </c>
      <c r="X992" s="156">
        <v>0.51400000000000001</v>
      </c>
      <c r="Y992" s="156">
        <v>8.0000000000000002E-3</v>
      </c>
      <c r="Z992" s="156">
        <v>3.2000000000000001E-2</v>
      </c>
      <c r="AA992" s="156">
        <v>2.7E-2</v>
      </c>
      <c r="AB992" s="156">
        <v>6.5000000000000002E-2</v>
      </c>
    </row>
    <row r="993" spans="1:28" x14ac:dyDescent="0.25">
      <c r="A993" s="87" t="s">
        <v>2419</v>
      </c>
      <c r="B993" s="156" t="s">
        <v>294</v>
      </c>
      <c r="C993" s="156">
        <v>3.2258064516129031E-2</v>
      </c>
      <c r="D993" s="156">
        <v>0.22580645161290322</v>
      </c>
      <c r="E993" s="156">
        <v>0.11290322580645161</v>
      </c>
      <c r="F993" s="156">
        <v>1.6129032258064516E-2</v>
      </c>
      <c r="G993" s="156">
        <v>0.58064516129032262</v>
      </c>
      <c r="H993" s="156" t="s">
        <v>294</v>
      </c>
      <c r="I993" s="156">
        <v>3.2258064516129031E-2</v>
      </c>
      <c r="J993" s="156">
        <v>1</v>
      </c>
      <c r="K993" s="87">
        <v>62</v>
      </c>
      <c r="L993" s="87"/>
      <c r="M993" s="156" t="s">
        <v>294</v>
      </c>
      <c r="N993" s="156" t="s">
        <v>294</v>
      </c>
      <c r="O993" s="156">
        <v>8.9999999999999993E-3</v>
      </c>
      <c r="P993" s="156">
        <v>0.11</v>
      </c>
      <c r="Q993" s="156">
        <v>0.14000000000000001</v>
      </c>
      <c r="R993" s="156">
        <v>0.34399999999999997</v>
      </c>
      <c r="S993" s="156">
        <v>5.6000000000000001E-2</v>
      </c>
      <c r="T993" s="156">
        <v>0.215</v>
      </c>
      <c r="U993" s="156">
        <v>3.0000000000000001E-3</v>
      </c>
      <c r="V993" s="156">
        <v>8.5999999999999993E-2</v>
      </c>
      <c r="W993" s="156">
        <v>0.45700000000000002</v>
      </c>
      <c r="X993" s="156">
        <v>0.69499999999999995</v>
      </c>
      <c r="Y993" s="156" t="s">
        <v>294</v>
      </c>
      <c r="Z993" s="156" t="s">
        <v>294</v>
      </c>
      <c r="AA993" s="156">
        <v>8.9999999999999993E-3</v>
      </c>
      <c r="AB993" s="156">
        <v>0.11</v>
      </c>
    </row>
    <row r="994" spans="1:28" x14ac:dyDescent="0.25">
      <c r="A994" s="87" t="s">
        <v>2420</v>
      </c>
      <c r="B994" s="156" t="s">
        <v>294</v>
      </c>
      <c r="C994" s="156">
        <v>6.043956043956044E-2</v>
      </c>
      <c r="D994" s="156">
        <v>0.15934065934065933</v>
      </c>
      <c r="E994" s="156">
        <v>7.1428571428571425E-2</v>
      </c>
      <c r="F994" s="156">
        <v>1.6483516483516484E-2</v>
      </c>
      <c r="G994" s="156">
        <v>0.62637362637362637</v>
      </c>
      <c r="H994" s="156">
        <v>2.7472527472527472E-2</v>
      </c>
      <c r="I994" s="156">
        <v>3.8461538461538464E-2</v>
      </c>
      <c r="J994" s="156">
        <v>1</v>
      </c>
      <c r="K994" s="87">
        <v>182</v>
      </c>
      <c r="L994" s="87"/>
      <c r="M994" s="156" t="s">
        <v>294</v>
      </c>
      <c r="N994" s="156" t="s">
        <v>294</v>
      </c>
      <c r="O994" s="156">
        <v>3.4000000000000002E-2</v>
      </c>
      <c r="P994" s="156">
        <v>0.105</v>
      </c>
      <c r="Q994" s="156">
        <v>0.113</v>
      </c>
      <c r="R994" s="156">
        <v>0.219</v>
      </c>
      <c r="S994" s="156">
        <v>4.2000000000000003E-2</v>
      </c>
      <c r="T994" s="156">
        <v>0.11799999999999999</v>
      </c>
      <c r="U994" s="156">
        <v>6.0000000000000001E-3</v>
      </c>
      <c r="V994" s="156">
        <v>4.7E-2</v>
      </c>
      <c r="W994" s="156">
        <v>0.55400000000000005</v>
      </c>
      <c r="X994" s="156">
        <v>0.69299999999999995</v>
      </c>
      <c r="Y994" s="156">
        <v>1.2E-2</v>
      </c>
      <c r="Z994" s="156">
        <v>6.3E-2</v>
      </c>
      <c r="AA994" s="156">
        <v>1.9E-2</v>
      </c>
      <c r="AB994" s="156">
        <v>7.6999999999999999E-2</v>
      </c>
    </row>
    <row r="995" spans="1:28" x14ac:dyDescent="0.25">
      <c r="A995" s="87" t="s">
        <v>2421</v>
      </c>
      <c r="B995" s="156" t="s">
        <v>294</v>
      </c>
      <c r="C995" s="156">
        <v>0.14357303933851165</v>
      </c>
      <c r="D995" s="156">
        <v>0.15735404660486094</v>
      </c>
      <c r="E995" s="156">
        <v>6.9907291405662736E-2</v>
      </c>
      <c r="F995" s="156">
        <v>7.5169130543723374E-3</v>
      </c>
      <c r="G995" s="156">
        <v>0.57479328489100479</v>
      </c>
      <c r="H995" s="156">
        <v>7.0157855174141819E-3</v>
      </c>
      <c r="I995" s="156">
        <v>3.983963918817339E-2</v>
      </c>
      <c r="J995" s="156">
        <v>1.0000000000000002</v>
      </c>
      <c r="K995" s="87">
        <v>3991</v>
      </c>
      <c r="L995" s="87"/>
      <c r="M995" s="156" t="s">
        <v>294</v>
      </c>
      <c r="N995" s="156" t="s">
        <v>294</v>
      </c>
      <c r="O995" s="156">
        <v>0.13300000000000001</v>
      </c>
      <c r="P995" s="156">
        <v>0.155</v>
      </c>
      <c r="Q995" s="156">
        <v>0.14599999999999999</v>
      </c>
      <c r="R995" s="156">
        <v>0.16900000000000001</v>
      </c>
      <c r="S995" s="156">
        <v>6.2E-2</v>
      </c>
      <c r="T995" s="156">
        <v>7.8E-2</v>
      </c>
      <c r="U995" s="156">
        <v>5.0000000000000001E-3</v>
      </c>
      <c r="V995" s="156">
        <v>1.0999999999999999E-2</v>
      </c>
      <c r="W995" s="156">
        <v>0.55900000000000005</v>
      </c>
      <c r="X995" s="156">
        <v>0.59</v>
      </c>
      <c r="Y995" s="156">
        <v>5.0000000000000001E-3</v>
      </c>
      <c r="Z995" s="156">
        <v>0.01</v>
      </c>
      <c r="AA995" s="156">
        <v>3.4000000000000002E-2</v>
      </c>
      <c r="AB995" s="156">
        <v>4.5999999999999999E-2</v>
      </c>
    </row>
    <row r="996" spans="1:28" x14ac:dyDescent="0.25">
      <c r="A996" s="87" t="s">
        <v>2422</v>
      </c>
      <c r="B996" s="156" t="s">
        <v>294</v>
      </c>
      <c r="C996" s="156">
        <v>0.53333333333333333</v>
      </c>
      <c r="D996" s="156">
        <v>0.2</v>
      </c>
      <c r="E996" s="156">
        <v>6.6666666666666666E-2</v>
      </c>
      <c r="F996" s="156" t="s">
        <v>294</v>
      </c>
      <c r="G996" s="156">
        <v>0.16666666666666666</v>
      </c>
      <c r="H996" s="156" t="s">
        <v>294</v>
      </c>
      <c r="I996" s="156">
        <v>3.3333333333333333E-2</v>
      </c>
      <c r="J996" s="156">
        <v>1</v>
      </c>
      <c r="K996" s="87">
        <v>30</v>
      </c>
      <c r="L996" s="87"/>
      <c r="M996" s="156" t="s">
        <v>294</v>
      </c>
      <c r="N996" s="156" t="s">
        <v>294</v>
      </c>
      <c r="O996" s="156">
        <v>0.36099999999999999</v>
      </c>
      <c r="P996" s="156">
        <v>0.69799999999999995</v>
      </c>
      <c r="Q996" s="156">
        <v>9.5000000000000001E-2</v>
      </c>
      <c r="R996" s="156">
        <v>0.373</v>
      </c>
      <c r="S996" s="156">
        <v>1.7999999999999999E-2</v>
      </c>
      <c r="T996" s="156">
        <v>0.21299999999999999</v>
      </c>
      <c r="U996" s="156" t="s">
        <v>294</v>
      </c>
      <c r="V996" s="156" t="s">
        <v>294</v>
      </c>
      <c r="W996" s="156">
        <v>7.2999999999999995E-2</v>
      </c>
      <c r="X996" s="156">
        <v>0.33600000000000002</v>
      </c>
      <c r="Y996" s="156" t="s">
        <v>294</v>
      </c>
      <c r="Z996" s="156" t="s">
        <v>294</v>
      </c>
      <c r="AA996" s="156">
        <v>6.0000000000000001E-3</v>
      </c>
      <c r="AB996" s="156">
        <v>0.16700000000000001</v>
      </c>
    </row>
    <row r="997" spans="1:28" x14ac:dyDescent="0.25">
      <c r="A997" s="87" t="s">
        <v>2423</v>
      </c>
      <c r="B997" s="156" t="s">
        <v>294</v>
      </c>
      <c r="C997" s="156">
        <v>0.34463276836158191</v>
      </c>
      <c r="D997" s="156">
        <v>0.43502824858757061</v>
      </c>
      <c r="E997" s="156">
        <v>0.10451977401129943</v>
      </c>
      <c r="F997" s="156">
        <v>5.6497175141242938E-3</v>
      </c>
      <c r="G997" s="156">
        <v>4.8022598870056499E-2</v>
      </c>
      <c r="H997" s="156">
        <v>5.6497175141242938E-3</v>
      </c>
      <c r="I997" s="156">
        <v>5.6497175141242938E-2</v>
      </c>
      <c r="J997" s="156">
        <v>0.99999999999999978</v>
      </c>
      <c r="K997" s="87">
        <v>708</v>
      </c>
      <c r="L997" s="87"/>
      <c r="M997" s="156" t="s">
        <v>294</v>
      </c>
      <c r="N997" s="156" t="s">
        <v>294</v>
      </c>
      <c r="O997" s="156">
        <v>0.311</v>
      </c>
      <c r="P997" s="156">
        <v>0.38</v>
      </c>
      <c r="Q997" s="156">
        <v>0.39900000000000002</v>
      </c>
      <c r="R997" s="156">
        <v>0.47199999999999998</v>
      </c>
      <c r="S997" s="156">
        <v>8.4000000000000005E-2</v>
      </c>
      <c r="T997" s="156">
        <v>0.129</v>
      </c>
      <c r="U997" s="156">
        <v>2E-3</v>
      </c>
      <c r="V997" s="156">
        <v>1.4E-2</v>
      </c>
      <c r="W997" s="156">
        <v>3.5000000000000003E-2</v>
      </c>
      <c r="X997" s="156">
        <v>6.6000000000000003E-2</v>
      </c>
      <c r="Y997" s="156">
        <v>2E-3</v>
      </c>
      <c r="Z997" s="156">
        <v>1.4E-2</v>
      </c>
      <c r="AA997" s="156">
        <v>4.2000000000000003E-2</v>
      </c>
      <c r="AB997" s="156">
        <v>7.5999999999999998E-2</v>
      </c>
    </row>
    <row r="998" spans="1:28" x14ac:dyDescent="0.25">
      <c r="A998" s="87" t="s">
        <v>2424</v>
      </c>
      <c r="B998" s="156" t="s">
        <v>294</v>
      </c>
      <c r="C998" s="156" t="s">
        <v>294</v>
      </c>
      <c r="D998" s="156">
        <v>7.582938388625593E-2</v>
      </c>
      <c r="E998" s="156">
        <v>3.3175355450236969E-2</v>
      </c>
      <c r="F998" s="156">
        <v>1.4218009478672985E-2</v>
      </c>
      <c r="G998" s="156">
        <v>0.81516587677725116</v>
      </c>
      <c r="H998" s="156">
        <v>2.843601895734597E-2</v>
      </c>
      <c r="I998" s="156">
        <v>3.3175355450236969E-2</v>
      </c>
      <c r="J998" s="156">
        <v>1</v>
      </c>
      <c r="K998" s="87">
        <v>211</v>
      </c>
      <c r="L998" s="87"/>
      <c r="M998" s="156" t="s">
        <v>294</v>
      </c>
      <c r="N998" s="156" t="s">
        <v>294</v>
      </c>
      <c r="O998" s="156" t="s">
        <v>294</v>
      </c>
      <c r="P998" s="156" t="s">
        <v>294</v>
      </c>
      <c r="Q998" s="156">
        <v>4.7E-2</v>
      </c>
      <c r="R998" s="156">
        <v>0.12</v>
      </c>
      <c r="S998" s="156">
        <v>1.6E-2</v>
      </c>
      <c r="T998" s="156">
        <v>6.7000000000000004E-2</v>
      </c>
      <c r="U998" s="156">
        <v>5.0000000000000001E-3</v>
      </c>
      <c r="V998" s="156">
        <v>4.1000000000000002E-2</v>
      </c>
      <c r="W998" s="156">
        <v>0.75700000000000001</v>
      </c>
      <c r="X998" s="156">
        <v>0.86199999999999999</v>
      </c>
      <c r="Y998" s="156">
        <v>1.2999999999999999E-2</v>
      </c>
      <c r="Z998" s="156">
        <v>6.0999999999999999E-2</v>
      </c>
      <c r="AA998" s="156">
        <v>1.6E-2</v>
      </c>
      <c r="AB998" s="156">
        <v>6.7000000000000004E-2</v>
      </c>
    </row>
    <row r="999" spans="1:28" x14ac:dyDescent="0.25">
      <c r="A999" s="87" t="s">
        <v>2425</v>
      </c>
      <c r="B999" s="156" t="s">
        <v>294</v>
      </c>
      <c r="C999" s="156">
        <v>7.7625570776255703E-2</v>
      </c>
      <c r="D999" s="156">
        <v>0.17351598173515981</v>
      </c>
      <c r="E999" s="156">
        <v>9.1324200913242004E-2</v>
      </c>
      <c r="F999" s="156">
        <v>2.7397260273972601E-2</v>
      </c>
      <c r="G999" s="156">
        <v>0.60730593607305938</v>
      </c>
      <c r="H999" s="156">
        <v>4.5662100456621002E-3</v>
      </c>
      <c r="I999" s="156">
        <v>1.8264840182648401E-2</v>
      </c>
      <c r="J999" s="156">
        <v>1</v>
      </c>
      <c r="K999" s="87">
        <v>219</v>
      </c>
      <c r="L999" s="87"/>
      <c r="M999" s="156" t="s">
        <v>294</v>
      </c>
      <c r="N999" s="156" t="s">
        <v>294</v>
      </c>
      <c r="O999" s="156">
        <v>4.9000000000000002E-2</v>
      </c>
      <c r="P999" s="156">
        <v>0.121</v>
      </c>
      <c r="Q999" s="156">
        <v>0.129</v>
      </c>
      <c r="R999" s="156">
        <v>0.22900000000000001</v>
      </c>
      <c r="S999" s="156">
        <v>0.06</v>
      </c>
      <c r="T999" s="156">
        <v>0.13700000000000001</v>
      </c>
      <c r="U999" s="156">
        <v>1.2999999999999999E-2</v>
      </c>
      <c r="V999" s="156">
        <v>5.8000000000000003E-2</v>
      </c>
      <c r="W999" s="156">
        <v>0.54100000000000004</v>
      </c>
      <c r="X999" s="156">
        <v>0.67</v>
      </c>
      <c r="Y999" s="156">
        <v>1E-3</v>
      </c>
      <c r="Z999" s="156">
        <v>2.5000000000000001E-2</v>
      </c>
      <c r="AA999" s="156">
        <v>7.0000000000000001E-3</v>
      </c>
      <c r="AB999" s="156">
        <v>4.5999999999999999E-2</v>
      </c>
    </row>
    <row r="1000" spans="1:28" x14ac:dyDescent="0.25">
      <c r="A1000" s="87" t="s">
        <v>2426</v>
      </c>
      <c r="B1000" s="156" t="s">
        <v>294</v>
      </c>
      <c r="C1000" s="156">
        <v>8.9015151515151519E-2</v>
      </c>
      <c r="D1000" s="156">
        <v>0.29924242424242425</v>
      </c>
      <c r="E1000" s="156">
        <v>0.11174242424242424</v>
      </c>
      <c r="F1000" s="156">
        <v>9.46969696969697E-3</v>
      </c>
      <c r="G1000" s="156">
        <v>0.4621212121212121</v>
      </c>
      <c r="H1000" s="156">
        <v>1.1363636363636364E-2</v>
      </c>
      <c r="I1000" s="156">
        <v>1.7045454545454544E-2</v>
      </c>
      <c r="J1000" s="156">
        <v>1</v>
      </c>
      <c r="K1000" s="87">
        <v>528</v>
      </c>
      <c r="L1000" s="87"/>
      <c r="M1000" s="156" t="s">
        <v>294</v>
      </c>
      <c r="N1000" s="156" t="s">
        <v>294</v>
      </c>
      <c r="O1000" s="156">
        <v>6.8000000000000005E-2</v>
      </c>
      <c r="P1000" s="156">
        <v>0.11600000000000001</v>
      </c>
      <c r="Q1000" s="156">
        <v>0.26200000000000001</v>
      </c>
      <c r="R1000" s="156">
        <v>0.34</v>
      </c>
      <c r="S1000" s="156">
        <v>8.7999999999999995E-2</v>
      </c>
      <c r="T1000" s="156">
        <v>0.14099999999999999</v>
      </c>
      <c r="U1000" s="156">
        <v>4.0000000000000001E-3</v>
      </c>
      <c r="V1000" s="156">
        <v>2.1999999999999999E-2</v>
      </c>
      <c r="W1000" s="156">
        <v>0.42</v>
      </c>
      <c r="X1000" s="156">
        <v>0.505</v>
      </c>
      <c r="Y1000" s="156">
        <v>5.0000000000000001E-3</v>
      </c>
      <c r="Z1000" s="156">
        <v>2.5000000000000001E-2</v>
      </c>
      <c r="AA1000" s="156">
        <v>8.9999999999999993E-3</v>
      </c>
      <c r="AB1000" s="156">
        <v>3.2000000000000001E-2</v>
      </c>
    </row>
    <row r="1001" spans="1:28" x14ac:dyDescent="0.25">
      <c r="A1001" s="87" t="s">
        <v>2427</v>
      </c>
      <c r="B1001" s="156" t="s">
        <v>294</v>
      </c>
      <c r="C1001" s="156">
        <v>0.1526374859708193</v>
      </c>
      <c r="D1001" s="156">
        <v>0.33333333333333331</v>
      </c>
      <c r="E1001" s="156">
        <v>8.6419753086419748E-2</v>
      </c>
      <c r="F1001" s="156">
        <v>7.8563411896745237E-3</v>
      </c>
      <c r="G1001" s="156">
        <v>0.38047138047138046</v>
      </c>
      <c r="H1001" s="156">
        <v>8.9786756453423128E-3</v>
      </c>
      <c r="I1001" s="156">
        <v>3.0303030303030304E-2</v>
      </c>
      <c r="J1001" s="156">
        <v>1</v>
      </c>
      <c r="K1001" s="87">
        <v>891</v>
      </c>
      <c r="L1001" s="87"/>
      <c r="M1001" s="156" t="s">
        <v>294</v>
      </c>
      <c r="N1001" s="156" t="s">
        <v>294</v>
      </c>
      <c r="O1001" s="156">
        <v>0.13100000000000001</v>
      </c>
      <c r="P1001" s="156">
        <v>0.17799999999999999</v>
      </c>
      <c r="Q1001" s="156">
        <v>0.30299999999999999</v>
      </c>
      <c r="R1001" s="156">
        <v>0.36499999999999999</v>
      </c>
      <c r="S1001" s="156">
        <v>7.0000000000000007E-2</v>
      </c>
      <c r="T1001" s="156">
        <v>0.107</v>
      </c>
      <c r="U1001" s="156">
        <v>4.0000000000000001E-3</v>
      </c>
      <c r="V1001" s="156">
        <v>1.6E-2</v>
      </c>
      <c r="W1001" s="156">
        <v>0.34899999999999998</v>
      </c>
      <c r="X1001" s="156">
        <v>0.41299999999999998</v>
      </c>
      <c r="Y1001" s="156">
        <v>5.0000000000000001E-3</v>
      </c>
      <c r="Z1001" s="156">
        <v>1.7999999999999999E-2</v>
      </c>
      <c r="AA1001" s="156">
        <v>2.1000000000000001E-2</v>
      </c>
      <c r="AB1001" s="156">
        <v>4.3999999999999997E-2</v>
      </c>
    </row>
    <row r="1002" spans="1:28" x14ac:dyDescent="0.25">
      <c r="A1002" s="87" t="s">
        <v>2428</v>
      </c>
      <c r="B1002" s="156" t="s">
        <v>294</v>
      </c>
      <c r="C1002" s="156">
        <v>0.29018338727076592</v>
      </c>
      <c r="D1002" s="156">
        <v>0.18015102481121897</v>
      </c>
      <c r="E1002" s="156">
        <v>6.6882416396979505E-2</v>
      </c>
      <c r="F1002" s="156">
        <v>5.9331175836030203E-2</v>
      </c>
      <c r="G1002" s="156">
        <v>0.37216828478964403</v>
      </c>
      <c r="H1002" s="156">
        <v>1.1866235167206042E-2</v>
      </c>
      <c r="I1002" s="156">
        <v>1.9417475728155338E-2</v>
      </c>
      <c r="J1002" s="156">
        <v>1.0000000000000002</v>
      </c>
      <c r="K1002" s="87">
        <v>927</v>
      </c>
      <c r="L1002" s="87"/>
      <c r="M1002" s="156" t="s">
        <v>294</v>
      </c>
      <c r="N1002" s="156" t="s">
        <v>294</v>
      </c>
      <c r="O1002" s="156">
        <v>0.26200000000000001</v>
      </c>
      <c r="P1002" s="156">
        <v>0.32</v>
      </c>
      <c r="Q1002" s="156">
        <v>0.157</v>
      </c>
      <c r="R1002" s="156">
        <v>0.20599999999999999</v>
      </c>
      <c r="S1002" s="156">
        <v>5.2999999999999999E-2</v>
      </c>
      <c r="T1002" s="156">
        <v>8.5000000000000006E-2</v>
      </c>
      <c r="U1002" s="156">
        <v>4.5999999999999999E-2</v>
      </c>
      <c r="V1002" s="156">
        <v>7.5999999999999998E-2</v>
      </c>
      <c r="W1002" s="156">
        <v>0.34200000000000003</v>
      </c>
      <c r="X1002" s="156">
        <v>0.40400000000000003</v>
      </c>
      <c r="Y1002" s="156">
        <v>7.0000000000000001E-3</v>
      </c>
      <c r="Z1002" s="156">
        <v>2.1000000000000001E-2</v>
      </c>
      <c r="AA1002" s="156">
        <v>1.2E-2</v>
      </c>
      <c r="AB1002" s="156">
        <v>0.03</v>
      </c>
    </row>
    <row r="1003" spans="1:28" x14ac:dyDescent="0.25">
      <c r="A1003" s="87" t="s">
        <v>2429</v>
      </c>
      <c r="B1003" s="156" t="s">
        <v>294</v>
      </c>
      <c r="C1003" s="156">
        <v>0.12857142857142856</v>
      </c>
      <c r="D1003" s="156">
        <v>0.35</v>
      </c>
      <c r="E1003" s="156">
        <v>0.14285714285714285</v>
      </c>
      <c r="F1003" s="156">
        <v>2.8571428571428571E-2</v>
      </c>
      <c r="G1003" s="156">
        <v>0.3</v>
      </c>
      <c r="H1003" s="156">
        <v>7.1428571428571426E-3</v>
      </c>
      <c r="I1003" s="156">
        <v>4.2857142857142858E-2</v>
      </c>
      <c r="J1003" s="156">
        <v>0.99999999999999989</v>
      </c>
      <c r="K1003" s="87">
        <v>140</v>
      </c>
      <c r="L1003" s="87"/>
      <c r="M1003" s="156" t="s">
        <v>294</v>
      </c>
      <c r="N1003" s="156" t="s">
        <v>294</v>
      </c>
      <c r="O1003" s="156">
        <v>8.3000000000000004E-2</v>
      </c>
      <c r="P1003" s="156">
        <v>0.19400000000000001</v>
      </c>
      <c r="Q1003" s="156">
        <v>0.27600000000000002</v>
      </c>
      <c r="R1003" s="156">
        <v>0.432</v>
      </c>
      <c r="S1003" s="156">
        <v>9.4E-2</v>
      </c>
      <c r="T1003" s="156">
        <v>0.21</v>
      </c>
      <c r="U1003" s="156">
        <v>1.0999999999999999E-2</v>
      </c>
      <c r="V1003" s="156">
        <v>7.0999999999999994E-2</v>
      </c>
      <c r="W1003" s="156">
        <v>0.23</v>
      </c>
      <c r="X1003" s="156">
        <v>0.38</v>
      </c>
      <c r="Y1003" s="156">
        <v>1E-3</v>
      </c>
      <c r="Z1003" s="156">
        <v>3.9E-2</v>
      </c>
      <c r="AA1003" s="156">
        <v>0.02</v>
      </c>
      <c r="AB1003" s="156">
        <v>0.09</v>
      </c>
    </row>
    <row r="1004" spans="1:28" x14ac:dyDescent="0.25">
      <c r="A1004" s="87" t="s">
        <v>2430</v>
      </c>
      <c r="B1004" s="156" t="s">
        <v>294</v>
      </c>
      <c r="C1004" s="156" t="s">
        <v>294</v>
      </c>
      <c r="D1004" s="156">
        <v>0.18181818181818182</v>
      </c>
      <c r="E1004" s="156">
        <v>0.15151515151515152</v>
      </c>
      <c r="F1004" s="156" t="s">
        <v>294</v>
      </c>
      <c r="G1004" s="156">
        <v>0.63636363636363635</v>
      </c>
      <c r="H1004" s="156" t="s">
        <v>294</v>
      </c>
      <c r="I1004" s="156">
        <v>3.0303030303030304E-2</v>
      </c>
      <c r="J1004" s="156">
        <v>1</v>
      </c>
      <c r="K1004" s="87">
        <v>33</v>
      </c>
      <c r="L1004" s="87"/>
      <c r="M1004" s="156" t="s">
        <v>294</v>
      </c>
      <c r="N1004" s="156" t="s">
        <v>294</v>
      </c>
      <c r="O1004" s="156" t="s">
        <v>294</v>
      </c>
      <c r="P1004" s="156" t="s">
        <v>294</v>
      </c>
      <c r="Q1004" s="156">
        <v>8.5999999999999993E-2</v>
      </c>
      <c r="R1004" s="156">
        <v>0.34399999999999997</v>
      </c>
      <c r="S1004" s="156">
        <v>6.7000000000000004E-2</v>
      </c>
      <c r="T1004" s="156">
        <v>0.309</v>
      </c>
      <c r="U1004" s="156" t="s">
        <v>294</v>
      </c>
      <c r="V1004" s="156" t="s">
        <v>294</v>
      </c>
      <c r="W1004" s="156">
        <v>0.46600000000000003</v>
      </c>
      <c r="X1004" s="156">
        <v>0.77800000000000002</v>
      </c>
      <c r="Y1004" s="156" t="s">
        <v>294</v>
      </c>
      <c r="Z1004" s="156" t="s">
        <v>294</v>
      </c>
      <c r="AA1004" s="156">
        <v>5.0000000000000001E-3</v>
      </c>
      <c r="AB1004" s="156">
        <v>0.153</v>
      </c>
    </row>
    <row r="1005" spans="1:28" x14ac:dyDescent="0.25">
      <c r="A1005" s="87" t="s">
        <v>2431</v>
      </c>
      <c r="B1005" s="156" t="s">
        <v>294</v>
      </c>
      <c r="C1005" s="156">
        <v>3.6269430051813469E-2</v>
      </c>
      <c r="D1005" s="156">
        <v>0.27979274611398963</v>
      </c>
      <c r="E1005" s="156">
        <v>0.11917098445595854</v>
      </c>
      <c r="F1005" s="156">
        <v>1.5544041450777202E-2</v>
      </c>
      <c r="G1005" s="156">
        <v>0.51295336787564771</v>
      </c>
      <c r="H1005" s="156">
        <v>5.1813471502590676E-3</v>
      </c>
      <c r="I1005" s="156">
        <v>3.1088082901554404E-2</v>
      </c>
      <c r="J1005" s="156">
        <v>1</v>
      </c>
      <c r="K1005" s="87">
        <v>193</v>
      </c>
      <c r="L1005" s="87"/>
      <c r="M1005" s="156" t="s">
        <v>294</v>
      </c>
      <c r="N1005" s="156" t="s">
        <v>294</v>
      </c>
      <c r="O1005" s="156">
        <v>1.7999999999999999E-2</v>
      </c>
      <c r="P1005" s="156">
        <v>7.2999999999999995E-2</v>
      </c>
      <c r="Q1005" s="156">
        <v>0.221</v>
      </c>
      <c r="R1005" s="156">
        <v>0.34699999999999998</v>
      </c>
      <c r="S1005" s="156">
        <v>8.1000000000000003E-2</v>
      </c>
      <c r="T1005" s="156">
        <v>0.17199999999999999</v>
      </c>
      <c r="U1005" s="156">
        <v>5.0000000000000001E-3</v>
      </c>
      <c r="V1005" s="156">
        <v>4.4999999999999998E-2</v>
      </c>
      <c r="W1005" s="156">
        <v>0.443</v>
      </c>
      <c r="X1005" s="156">
        <v>0.58299999999999996</v>
      </c>
      <c r="Y1005" s="156">
        <v>1E-3</v>
      </c>
      <c r="Z1005" s="156">
        <v>2.9000000000000001E-2</v>
      </c>
      <c r="AA1005" s="156">
        <v>1.4E-2</v>
      </c>
      <c r="AB1005" s="156">
        <v>6.6000000000000003E-2</v>
      </c>
    </row>
    <row r="1006" spans="1:28" x14ac:dyDescent="0.25">
      <c r="A1006" s="87" t="s">
        <v>2432</v>
      </c>
      <c r="B1006" s="156" t="s">
        <v>294</v>
      </c>
      <c r="C1006" s="156">
        <v>0.10384615384615385</v>
      </c>
      <c r="D1006" s="156">
        <v>0.23076923076923078</v>
      </c>
      <c r="E1006" s="156">
        <v>6.6666666666666666E-2</v>
      </c>
      <c r="F1006" s="156">
        <v>1.9230769230769232E-2</v>
      </c>
      <c r="G1006" s="156">
        <v>0.50512820512820511</v>
      </c>
      <c r="H1006" s="156">
        <v>2.8205128205128206E-2</v>
      </c>
      <c r="I1006" s="156">
        <v>4.6153846153846156E-2</v>
      </c>
      <c r="J1006" s="156">
        <v>1</v>
      </c>
      <c r="K1006" s="87">
        <v>780</v>
      </c>
      <c r="L1006" s="87"/>
      <c r="M1006" s="156" t="s">
        <v>294</v>
      </c>
      <c r="N1006" s="156" t="s">
        <v>294</v>
      </c>
      <c r="O1006" s="156">
        <v>8.4000000000000005E-2</v>
      </c>
      <c r="P1006" s="156">
        <v>0.127</v>
      </c>
      <c r="Q1006" s="156">
        <v>0.20300000000000001</v>
      </c>
      <c r="R1006" s="156">
        <v>0.26200000000000001</v>
      </c>
      <c r="S1006" s="156">
        <v>5.0999999999999997E-2</v>
      </c>
      <c r="T1006" s="156">
        <v>8.5999999999999993E-2</v>
      </c>
      <c r="U1006" s="156">
        <v>1.2E-2</v>
      </c>
      <c r="V1006" s="156">
        <v>3.1E-2</v>
      </c>
      <c r="W1006" s="156">
        <v>0.47</v>
      </c>
      <c r="X1006" s="156">
        <v>0.54</v>
      </c>
      <c r="Y1006" s="156">
        <v>1.9E-2</v>
      </c>
      <c r="Z1006" s="156">
        <v>4.2000000000000003E-2</v>
      </c>
      <c r="AA1006" s="156">
        <v>3.4000000000000002E-2</v>
      </c>
      <c r="AB1006" s="156">
        <v>6.3E-2</v>
      </c>
    </row>
    <row r="1007" spans="1:28" x14ac:dyDescent="0.25">
      <c r="A1007" s="87" t="s">
        <v>2433</v>
      </c>
      <c r="B1007" s="156" t="s">
        <v>294</v>
      </c>
      <c r="C1007" s="156">
        <v>0.11908931698774081</v>
      </c>
      <c r="D1007" s="156">
        <v>0.15936952714535901</v>
      </c>
      <c r="E1007" s="156">
        <v>6.3047285464098074E-2</v>
      </c>
      <c r="F1007" s="156">
        <v>1.4010507880910683E-2</v>
      </c>
      <c r="G1007" s="156">
        <v>0.58493870402802106</v>
      </c>
      <c r="H1007" s="156">
        <v>1.4010507880910683E-2</v>
      </c>
      <c r="I1007" s="156">
        <v>4.553415061295972E-2</v>
      </c>
      <c r="J1007" s="156">
        <v>1</v>
      </c>
      <c r="K1007" s="87">
        <v>571</v>
      </c>
      <c r="L1007" s="87"/>
      <c r="M1007" s="156" t="s">
        <v>294</v>
      </c>
      <c r="N1007" s="156" t="s">
        <v>294</v>
      </c>
      <c r="O1007" s="156">
        <v>9.5000000000000001E-2</v>
      </c>
      <c r="P1007" s="156">
        <v>0.14799999999999999</v>
      </c>
      <c r="Q1007" s="156">
        <v>0.13200000000000001</v>
      </c>
      <c r="R1007" s="156">
        <v>0.192</v>
      </c>
      <c r="S1007" s="156">
        <v>4.5999999999999999E-2</v>
      </c>
      <c r="T1007" s="156">
        <v>8.5999999999999993E-2</v>
      </c>
      <c r="U1007" s="156">
        <v>7.0000000000000001E-3</v>
      </c>
      <c r="V1007" s="156">
        <v>2.7E-2</v>
      </c>
      <c r="W1007" s="156">
        <v>0.54400000000000004</v>
      </c>
      <c r="X1007" s="156">
        <v>0.625</v>
      </c>
      <c r="Y1007" s="156">
        <v>7.0000000000000001E-3</v>
      </c>
      <c r="Z1007" s="156">
        <v>2.7E-2</v>
      </c>
      <c r="AA1007" s="156">
        <v>3.1E-2</v>
      </c>
      <c r="AB1007" s="156">
        <v>6.6000000000000003E-2</v>
      </c>
    </row>
    <row r="1008" spans="1:28" x14ac:dyDescent="0.25">
      <c r="A1008" s="87" t="s">
        <v>2434</v>
      </c>
      <c r="B1008" s="156" t="s">
        <v>294</v>
      </c>
      <c r="C1008" s="156">
        <v>9.4288304623753399E-2</v>
      </c>
      <c r="D1008" s="156">
        <v>0.13417951042611062</v>
      </c>
      <c r="E1008" s="156">
        <v>5.1677243880326386E-2</v>
      </c>
      <c r="F1008" s="156">
        <v>1.7225747960108794E-2</v>
      </c>
      <c r="G1008" s="156">
        <v>0.64551223934723478</v>
      </c>
      <c r="H1008" s="156">
        <v>1.5412511332728921E-2</v>
      </c>
      <c r="I1008" s="156">
        <v>4.1704442429737081E-2</v>
      </c>
      <c r="J1008" s="156">
        <v>0.99999999999999989</v>
      </c>
      <c r="K1008" s="87">
        <v>1103</v>
      </c>
      <c r="L1008" s="87"/>
      <c r="M1008" s="156" t="s">
        <v>294</v>
      </c>
      <c r="N1008" s="156" t="s">
        <v>294</v>
      </c>
      <c r="O1008" s="156">
        <v>7.8E-2</v>
      </c>
      <c r="P1008" s="156">
        <v>0.113</v>
      </c>
      <c r="Q1008" s="156">
        <v>0.115</v>
      </c>
      <c r="R1008" s="156">
        <v>0.156</v>
      </c>
      <c r="S1008" s="156">
        <v>0.04</v>
      </c>
      <c r="T1008" s="156">
        <v>6.6000000000000003E-2</v>
      </c>
      <c r="U1008" s="156">
        <v>1.0999999999999999E-2</v>
      </c>
      <c r="V1008" s="156">
        <v>2.7E-2</v>
      </c>
      <c r="W1008" s="156">
        <v>0.61699999999999999</v>
      </c>
      <c r="X1008" s="156">
        <v>0.67300000000000004</v>
      </c>
      <c r="Y1008" s="156">
        <v>0.01</v>
      </c>
      <c r="Z1008" s="156">
        <v>2.5000000000000001E-2</v>
      </c>
      <c r="AA1008" s="156">
        <v>3.1E-2</v>
      </c>
      <c r="AB1008" s="156">
        <v>5.5E-2</v>
      </c>
    </row>
    <row r="1009" spans="1:28" x14ac:dyDescent="0.25">
      <c r="A1009" s="87" t="s">
        <v>2435</v>
      </c>
      <c r="B1009" s="156" t="s">
        <v>294</v>
      </c>
      <c r="C1009" s="156">
        <v>0.25058081646199803</v>
      </c>
      <c r="D1009" s="156">
        <v>0.2608695652173913</v>
      </c>
      <c r="E1009" s="156">
        <v>0.11151676070361766</v>
      </c>
      <c r="F1009" s="156">
        <v>1.3607699966810488E-2</v>
      </c>
      <c r="G1009" s="156">
        <v>0.32857616993030203</v>
      </c>
      <c r="H1009" s="156">
        <v>9.2930633919681375E-3</v>
      </c>
      <c r="I1009" s="156">
        <v>2.5555924327912379E-2</v>
      </c>
      <c r="J1009" s="156">
        <v>1</v>
      </c>
      <c r="K1009" s="87">
        <v>3013</v>
      </c>
      <c r="L1009" s="87"/>
      <c r="M1009" s="156" t="s">
        <v>294</v>
      </c>
      <c r="N1009" s="156" t="s">
        <v>294</v>
      </c>
      <c r="O1009" s="156">
        <v>0.23499999999999999</v>
      </c>
      <c r="P1009" s="156">
        <v>0.26600000000000001</v>
      </c>
      <c r="Q1009" s="156">
        <v>0.246</v>
      </c>
      <c r="R1009" s="156">
        <v>0.27700000000000002</v>
      </c>
      <c r="S1009" s="156">
        <v>0.10100000000000001</v>
      </c>
      <c r="T1009" s="156">
        <v>0.123</v>
      </c>
      <c r="U1009" s="156">
        <v>0.01</v>
      </c>
      <c r="V1009" s="156">
        <v>1.7999999999999999E-2</v>
      </c>
      <c r="W1009" s="156">
        <v>0.312</v>
      </c>
      <c r="X1009" s="156">
        <v>0.34599999999999997</v>
      </c>
      <c r="Y1009" s="156">
        <v>6.0000000000000001E-3</v>
      </c>
      <c r="Z1009" s="156">
        <v>1.2999999999999999E-2</v>
      </c>
      <c r="AA1009" s="156">
        <v>0.02</v>
      </c>
      <c r="AB1009" s="156">
        <v>3.2000000000000001E-2</v>
      </c>
    </row>
    <row r="1010" spans="1:28" x14ac:dyDescent="0.25">
      <c r="A1010" s="87" t="s">
        <v>2436</v>
      </c>
      <c r="B1010" s="156" t="s">
        <v>294</v>
      </c>
      <c r="C1010" s="156">
        <v>0.13043478260869565</v>
      </c>
      <c r="D1010" s="156">
        <v>0.21739130434782608</v>
      </c>
      <c r="E1010" s="156">
        <v>0.17391304347826086</v>
      </c>
      <c r="F1010" s="156" t="s">
        <v>294</v>
      </c>
      <c r="G1010" s="156">
        <v>0.47826086956521741</v>
      </c>
      <c r="H1010" s="156" t="s">
        <v>294</v>
      </c>
      <c r="I1010" s="156" t="s">
        <v>294</v>
      </c>
      <c r="J1010" s="156">
        <v>1</v>
      </c>
      <c r="K1010" s="87">
        <v>23</v>
      </c>
      <c r="L1010" s="87"/>
      <c r="M1010" s="156" t="s">
        <v>294</v>
      </c>
      <c r="N1010" s="156" t="s">
        <v>294</v>
      </c>
      <c r="O1010" s="156">
        <v>4.4999999999999998E-2</v>
      </c>
      <c r="P1010" s="156">
        <v>0.32100000000000001</v>
      </c>
      <c r="Q1010" s="156">
        <v>9.7000000000000003E-2</v>
      </c>
      <c r="R1010" s="156">
        <v>0.41899999999999998</v>
      </c>
      <c r="S1010" s="156">
        <v>7.0000000000000007E-2</v>
      </c>
      <c r="T1010" s="156">
        <v>0.371</v>
      </c>
      <c r="U1010" s="156" t="s">
        <v>294</v>
      </c>
      <c r="V1010" s="156" t="s">
        <v>294</v>
      </c>
      <c r="W1010" s="156">
        <v>0.29199999999999998</v>
      </c>
      <c r="X1010" s="156">
        <v>0.67</v>
      </c>
      <c r="Y1010" s="156" t="s">
        <v>294</v>
      </c>
      <c r="Z1010" s="156" t="s">
        <v>294</v>
      </c>
      <c r="AA1010" s="156" t="s">
        <v>294</v>
      </c>
      <c r="AB1010" s="156" t="s">
        <v>294</v>
      </c>
    </row>
    <row r="1011" spans="1:28" x14ac:dyDescent="0.25">
      <c r="A1011" s="87" t="s">
        <v>2437</v>
      </c>
      <c r="B1011" s="156" t="s">
        <v>294</v>
      </c>
      <c r="C1011" s="156">
        <v>0.16666666666666666</v>
      </c>
      <c r="D1011" s="156">
        <v>0.34615384615384615</v>
      </c>
      <c r="E1011" s="156">
        <v>0.10256410256410256</v>
      </c>
      <c r="F1011" s="156">
        <v>1.282051282051282E-2</v>
      </c>
      <c r="G1011" s="156">
        <v>0.33333333333333331</v>
      </c>
      <c r="H1011" s="156">
        <v>6.41025641025641E-3</v>
      </c>
      <c r="I1011" s="156">
        <v>3.2051282051282048E-2</v>
      </c>
      <c r="J1011" s="156">
        <v>0.99999999999999989</v>
      </c>
      <c r="K1011" s="87">
        <v>156</v>
      </c>
      <c r="L1011" s="87"/>
      <c r="M1011" s="156" t="s">
        <v>294</v>
      </c>
      <c r="N1011" s="156" t="s">
        <v>294</v>
      </c>
      <c r="O1011" s="156">
        <v>0.11600000000000001</v>
      </c>
      <c r="P1011" s="156">
        <v>0.23300000000000001</v>
      </c>
      <c r="Q1011" s="156">
        <v>0.27600000000000002</v>
      </c>
      <c r="R1011" s="156">
        <v>0.42399999999999999</v>
      </c>
      <c r="S1011" s="156">
        <v>6.4000000000000001E-2</v>
      </c>
      <c r="T1011" s="156">
        <v>0.16</v>
      </c>
      <c r="U1011" s="156">
        <v>4.0000000000000001E-3</v>
      </c>
      <c r="V1011" s="156">
        <v>4.5999999999999999E-2</v>
      </c>
      <c r="W1011" s="156">
        <v>0.26400000000000001</v>
      </c>
      <c r="X1011" s="156">
        <v>0.41099999999999998</v>
      </c>
      <c r="Y1011" s="156">
        <v>1E-3</v>
      </c>
      <c r="Z1011" s="156">
        <v>3.5000000000000003E-2</v>
      </c>
      <c r="AA1011" s="156">
        <v>1.4E-2</v>
      </c>
      <c r="AB1011" s="156">
        <v>7.2999999999999995E-2</v>
      </c>
    </row>
    <row r="1012" spans="1:28" x14ac:dyDescent="0.25">
      <c r="A1012" s="87" t="s">
        <v>2438</v>
      </c>
      <c r="B1012" s="156" t="s">
        <v>294</v>
      </c>
      <c r="C1012" s="156">
        <v>0.17244897959183675</v>
      </c>
      <c r="D1012" s="156">
        <v>0.16734693877551021</v>
      </c>
      <c r="E1012" s="156">
        <v>5.4081632653061228E-2</v>
      </c>
      <c r="F1012" s="156">
        <v>4.2857142857142858E-2</v>
      </c>
      <c r="G1012" s="156">
        <v>0.53673469387755102</v>
      </c>
      <c r="H1012" s="156">
        <v>4.0816326530612249E-3</v>
      </c>
      <c r="I1012" s="156">
        <v>2.2448979591836733E-2</v>
      </c>
      <c r="J1012" s="156">
        <v>1</v>
      </c>
      <c r="K1012" s="87">
        <v>980</v>
      </c>
      <c r="L1012" s="87"/>
      <c r="M1012" s="156" t="s">
        <v>294</v>
      </c>
      <c r="N1012" s="156" t="s">
        <v>294</v>
      </c>
      <c r="O1012" s="156">
        <v>0.15</v>
      </c>
      <c r="P1012" s="156">
        <v>0.19700000000000001</v>
      </c>
      <c r="Q1012" s="156">
        <v>0.14499999999999999</v>
      </c>
      <c r="R1012" s="156">
        <v>0.192</v>
      </c>
      <c r="S1012" s="156">
        <v>4.2000000000000003E-2</v>
      </c>
      <c r="T1012" s="156">
        <v>7.0000000000000007E-2</v>
      </c>
      <c r="U1012" s="156">
        <v>3.2000000000000001E-2</v>
      </c>
      <c r="V1012" s="156">
        <v>5.7000000000000002E-2</v>
      </c>
      <c r="W1012" s="156">
        <v>0.505</v>
      </c>
      <c r="X1012" s="156">
        <v>0.56799999999999995</v>
      </c>
      <c r="Y1012" s="156">
        <v>2E-3</v>
      </c>
      <c r="Z1012" s="156">
        <v>0.01</v>
      </c>
      <c r="AA1012" s="156">
        <v>1.4999999999999999E-2</v>
      </c>
      <c r="AB1012" s="156">
        <v>3.4000000000000002E-2</v>
      </c>
    </row>
    <row r="1013" spans="1:28" x14ac:dyDescent="0.25">
      <c r="A1013" s="87" t="s">
        <v>2439</v>
      </c>
      <c r="B1013" s="156" t="s">
        <v>294</v>
      </c>
      <c r="C1013" s="156">
        <v>0.3</v>
      </c>
      <c r="D1013" s="156">
        <v>0.2</v>
      </c>
      <c r="E1013" s="156">
        <v>0.2</v>
      </c>
      <c r="F1013" s="156" t="s">
        <v>294</v>
      </c>
      <c r="G1013" s="156">
        <v>0.3</v>
      </c>
      <c r="H1013" s="156" t="s">
        <v>294</v>
      </c>
      <c r="I1013" s="156" t="s">
        <v>294</v>
      </c>
      <c r="J1013" s="156">
        <v>1</v>
      </c>
      <c r="K1013" s="87">
        <v>10</v>
      </c>
      <c r="L1013" s="87"/>
      <c r="M1013" s="156" t="s">
        <v>294</v>
      </c>
      <c r="N1013" s="156" t="s">
        <v>294</v>
      </c>
      <c r="O1013" s="156">
        <v>0.108</v>
      </c>
      <c r="P1013" s="156">
        <v>0.60299999999999998</v>
      </c>
      <c r="Q1013" s="156">
        <v>5.7000000000000002E-2</v>
      </c>
      <c r="R1013" s="156">
        <v>0.51</v>
      </c>
      <c r="S1013" s="156">
        <v>5.7000000000000002E-2</v>
      </c>
      <c r="T1013" s="156">
        <v>0.51</v>
      </c>
      <c r="U1013" s="156" t="s">
        <v>294</v>
      </c>
      <c r="V1013" s="156" t="s">
        <v>294</v>
      </c>
      <c r="W1013" s="156">
        <v>0.108</v>
      </c>
      <c r="X1013" s="156">
        <v>0.60299999999999998</v>
      </c>
      <c r="Y1013" s="156" t="s">
        <v>294</v>
      </c>
      <c r="Z1013" s="156" t="s">
        <v>294</v>
      </c>
      <c r="AA1013" s="156" t="s">
        <v>294</v>
      </c>
      <c r="AB1013" s="156" t="s">
        <v>294</v>
      </c>
    </row>
    <row r="1014" spans="1:28" x14ac:dyDescent="0.25">
      <c r="A1014" s="87" t="s">
        <v>2440</v>
      </c>
      <c r="B1014" s="156" t="s">
        <v>294</v>
      </c>
      <c r="C1014" s="156">
        <v>0.31818181818181818</v>
      </c>
      <c r="D1014" s="156">
        <v>0.24162679425837322</v>
      </c>
      <c r="E1014" s="156">
        <v>0.1076555023923445</v>
      </c>
      <c r="F1014" s="156">
        <v>9.5693779904306216E-3</v>
      </c>
      <c r="G1014" s="156">
        <v>0.26794258373205743</v>
      </c>
      <c r="H1014" s="156">
        <v>1.4354066985645933E-2</v>
      </c>
      <c r="I1014" s="156">
        <v>4.0669856459330141E-2</v>
      </c>
      <c r="J1014" s="156">
        <v>1.0000000000000002</v>
      </c>
      <c r="K1014" s="87">
        <v>418</v>
      </c>
      <c r="L1014" s="87"/>
      <c r="M1014" s="156" t="s">
        <v>294</v>
      </c>
      <c r="N1014" s="156" t="s">
        <v>294</v>
      </c>
      <c r="O1014" s="156">
        <v>0.27500000000000002</v>
      </c>
      <c r="P1014" s="156">
        <v>0.36399999999999999</v>
      </c>
      <c r="Q1014" s="156">
        <v>0.20300000000000001</v>
      </c>
      <c r="R1014" s="156">
        <v>0.28499999999999998</v>
      </c>
      <c r="S1014" s="156">
        <v>8.1000000000000003E-2</v>
      </c>
      <c r="T1014" s="156">
        <v>0.14099999999999999</v>
      </c>
      <c r="U1014" s="156">
        <v>4.0000000000000001E-3</v>
      </c>
      <c r="V1014" s="156">
        <v>2.4E-2</v>
      </c>
      <c r="W1014" s="156">
        <v>0.22800000000000001</v>
      </c>
      <c r="X1014" s="156">
        <v>0.312</v>
      </c>
      <c r="Y1014" s="156">
        <v>7.0000000000000001E-3</v>
      </c>
      <c r="Z1014" s="156">
        <v>3.1E-2</v>
      </c>
      <c r="AA1014" s="156">
        <v>2.5999999999999999E-2</v>
      </c>
      <c r="AB1014" s="156">
        <v>6.4000000000000001E-2</v>
      </c>
    </row>
    <row r="1015" spans="1:28" x14ac:dyDescent="0.25">
      <c r="A1015" s="87" t="s">
        <v>2441</v>
      </c>
      <c r="B1015" s="156" t="s">
        <v>294</v>
      </c>
      <c r="C1015" s="156">
        <v>0.37113402061855671</v>
      </c>
      <c r="D1015" s="156">
        <v>0.37113402061855671</v>
      </c>
      <c r="E1015" s="156">
        <v>8.247422680412371E-2</v>
      </c>
      <c r="F1015" s="156">
        <v>1.0309278350515464E-2</v>
      </c>
      <c r="G1015" s="156">
        <v>0.11855670103092783</v>
      </c>
      <c r="H1015" s="156">
        <v>5.1546391752577319E-3</v>
      </c>
      <c r="I1015" s="156">
        <v>4.1237113402061855E-2</v>
      </c>
      <c r="J1015" s="156">
        <v>1</v>
      </c>
      <c r="K1015" s="87">
        <v>194</v>
      </c>
      <c r="L1015" s="87"/>
      <c r="M1015" s="156" t="s">
        <v>294</v>
      </c>
      <c r="N1015" s="156" t="s">
        <v>294</v>
      </c>
      <c r="O1015" s="156">
        <v>0.30599999999999999</v>
      </c>
      <c r="P1015" s="156">
        <v>0.441</v>
      </c>
      <c r="Q1015" s="156">
        <v>0.30599999999999999</v>
      </c>
      <c r="R1015" s="156">
        <v>0.441</v>
      </c>
      <c r="S1015" s="156">
        <v>5.0999999999999997E-2</v>
      </c>
      <c r="T1015" s="156">
        <v>0.13</v>
      </c>
      <c r="U1015" s="156">
        <v>3.0000000000000001E-3</v>
      </c>
      <c r="V1015" s="156">
        <v>3.6999999999999998E-2</v>
      </c>
      <c r="W1015" s="156">
        <v>0.08</v>
      </c>
      <c r="X1015" s="156">
        <v>0.17199999999999999</v>
      </c>
      <c r="Y1015" s="156">
        <v>1E-3</v>
      </c>
      <c r="Z1015" s="156">
        <v>2.9000000000000001E-2</v>
      </c>
      <c r="AA1015" s="156">
        <v>2.1000000000000001E-2</v>
      </c>
      <c r="AB1015" s="156">
        <v>7.9000000000000001E-2</v>
      </c>
    </row>
    <row r="1016" spans="1:28" x14ac:dyDescent="0.25">
      <c r="A1016" s="87" t="s">
        <v>2442</v>
      </c>
      <c r="B1016" s="156" t="s">
        <v>294</v>
      </c>
      <c r="C1016" s="156">
        <v>0.19093851132686085</v>
      </c>
      <c r="D1016" s="156">
        <v>0.45954692556634302</v>
      </c>
      <c r="E1016" s="156">
        <v>0.17152103559870549</v>
      </c>
      <c r="F1016" s="156">
        <v>2.9126213592233011E-2</v>
      </c>
      <c r="G1016" s="156">
        <v>0.11326860841423948</v>
      </c>
      <c r="H1016" s="156" t="s">
        <v>294</v>
      </c>
      <c r="I1016" s="156">
        <v>3.5598705501618123E-2</v>
      </c>
      <c r="J1016" s="156">
        <v>0.99999999999999989</v>
      </c>
      <c r="K1016" s="87">
        <v>309</v>
      </c>
      <c r="L1016" s="87"/>
      <c r="M1016" s="156" t="s">
        <v>294</v>
      </c>
      <c r="N1016" s="156" t="s">
        <v>294</v>
      </c>
      <c r="O1016" s="156">
        <v>0.151</v>
      </c>
      <c r="P1016" s="156">
        <v>0.23799999999999999</v>
      </c>
      <c r="Q1016" s="156">
        <v>0.40500000000000003</v>
      </c>
      <c r="R1016" s="156">
        <v>0.51500000000000001</v>
      </c>
      <c r="S1016" s="156">
        <v>0.13400000000000001</v>
      </c>
      <c r="T1016" s="156">
        <v>0.218</v>
      </c>
      <c r="U1016" s="156">
        <v>1.4999999999999999E-2</v>
      </c>
      <c r="V1016" s="156">
        <v>5.3999999999999999E-2</v>
      </c>
      <c r="W1016" s="156">
        <v>8.3000000000000004E-2</v>
      </c>
      <c r="X1016" s="156">
        <v>0.153</v>
      </c>
      <c r="Y1016" s="156" t="s">
        <v>294</v>
      </c>
      <c r="Z1016" s="156" t="s">
        <v>294</v>
      </c>
      <c r="AA1016" s="156">
        <v>0.02</v>
      </c>
      <c r="AB1016" s="156">
        <v>6.3E-2</v>
      </c>
    </row>
    <row r="1017" spans="1:28" x14ac:dyDescent="0.25">
      <c r="A1017" s="87" t="s">
        <v>2443</v>
      </c>
      <c r="B1017" s="156">
        <v>2.8867283745088901E-2</v>
      </c>
      <c r="C1017" s="156">
        <v>0.32516481321169344</v>
      </c>
      <c r="D1017" s="156">
        <v>0.28487713924219216</v>
      </c>
      <c r="E1017" s="156">
        <v>0.11323832989278818</v>
      </c>
      <c r="F1017" s="156">
        <v>2.906705733502031E-2</v>
      </c>
      <c r="G1017" s="156">
        <v>0.14926416727708597</v>
      </c>
      <c r="H1017" s="156">
        <v>5.660251714723314E-4</v>
      </c>
      <c r="I1017" s="156">
        <v>6.8955184124658717E-2</v>
      </c>
      <c r="J1017" s="156">
        <v>1</v>
      </c>
      <c r="K1017" s="87">
        <v>30034</v>
      </c>
      <c r="L1017" s="87"/>
      <c r="M1017" s="156">
        <v>2.7E-2</v>
      </c>
      <c r="N1017" s="156">
        <v>3.1E-2</v>
      </c>
      <c r="O1017" s="156">
        <v>0.32</v>
      </c>
      <c r="P1017" s="156">
        <v>0.33</v>
      </c>
      <c r="Q1017" s="156">
        <v>0.28000000000000003</v>
      </c>
      <c r="R1017" s="156">
        <v>0.28999999999999998</v>
      </c>
      <c r="S1017" s="156">
        <v>0.11</v>
      </c>
      <c r="T1017" s="156">
        <v>0.11700000000000001</v>
      </c>
      <c r="U1017" s="156">
        <v>2.7E-2</v>
      </c>
      <c r="V1017" s="156">
        <v>3.1E-2</v>
      </c>
      <c r="W1017" s="156">
        <v>0.14499999999999999</v>
      </c>
      <c r="X1017" s="156">
        <v>0.153</v>
      </c>
      <c r="Y1017" s="156">
        <v>0</v>
      </c>
      <c r="Z1017" s="156">
        <v>1E-3</v>
      </c>
      <c r="AA1017" s="156">
        <v>6.6000000000000003E-2</v>
      </c>
      <c r="AB1017" s="156">
        <v>7.1999999999999995E-2</v>
      </c>
    </row>
    <row r="1018" spans="1:28" x14ac:dyDescent="0.25">
      <c r="A1018" s="87" t="s">
        <v>2444</v>
      </c>
      <c r="B1018" s="156" t="s">
        <v>294</v>
      </c>
      <c r="C1018" s="156">
        <v>6.5217391304347824E-2</v>
      </c>
      <c r="D1018" s="156">
        <v>0.21739130434782608</v>
      </c>
      <c r="E1018" s="156">
        <v>0.22826086956521738</v>
      </c>
      <c r="F1018" s="156">
        <v>1.0869565217391304E-2</v>
      </c>
      <c r="G1018" s="156">
        <v>0.42391304347826086</v>
      </c>
      <c r="H1018" s="156" t="s">
        <v>294</v>
      </c>
      <c r="I1018" s="156">
        <v>5.434782608695652E-2</v>
      </c>
      <c r="J1018" s="156">
        <v>1</v>
      </c>
      <c r="K1018" s="87">
        <v>92</v>
      </c>
      <c r="L1018" s="87"/>
      <c r="M1018" s="156" t="s">
        <v>294</v>
      </c>
      <c r="N1018" s="156" t="s">
        <v>294</v>
      </c>
      <c r="O1018" s="156">
        <v>0.03</v>
      </c>
      <c r="P1018" s="156">
        <v>0.13500000000000001</v>
      </c>
      <c r="Q1018" s="156">
        <v>0.14499999999999999</v>
      </c>
      <c r="R1018" s="156">
        <v>0.312</v>
      </c>
      <c r="S1018" s="156">
        <v>0.154</v>
      </c>
      <c r="T1018" s="156">
        <v>0.32400000000000001</v>
      </c>
      <c r="U1018" s="156">
        <v>2E-3</v>
      </c>
      <c r="V1018" s="156">
        <v>5.8999999999999997E-2</v>
      </c>
      <c r="W1018" s="156">
        <v>0.32800000000000001</v>
      </c>
      <c r="X1018" s="156">
        <v>0.52600000000000002</v>
      </c>
      <c r="Y1018" s="156" t="s">
        <v>294</v>
      </c>
      <c r="Z1018" s="156" t="s">
        <v>294</v>
      </c>
      <c r="AA1018" s="156">
        <v>2.3E-2</v>
      </c>
      <c r="AB1018" s="156">
        <v>0.121</v>
      </c>
    </row>
    <row r="1019" spans="1:28" x14ac:dyDescent="0.25">
      <c r="A1019" s="87" t="s">
        <v>2445</v>
      </c>
      <c r="B1019" s="156" t="s">
        <v>294</v>
      </c>
      <c r="C1019" s="156">
        <v>0.25877192982456143</v>
      </c>
      <c r="D1019" s="156">
        <v>0.26315789473684209</v>
      </c>
      <c r="E1019" s="156">
        <v>0.20175438596491227</v>
      </c>
      <c r="F1019" s="156">
        <v>3.5087719298245612E-2</v>
      </c>
      <c r="G1019" s="156">
        <v>0.17543859649122806</v>
      </c>
      <c r="H1019" s="156" t="s">
        <v>294</v>
      </c>
      <c r="I1019" s="156">
        <v>6.5789473684210523E-2</v>
      </c>
      <c r="J1019" s="156">
        <v>0.99999999999999989</v>
      </c>
      <c r="K1019" s="87">
        <v>228</v>
      </c>
      <c r="L1019" s="87"/>
      <c r="M1019" s="156" t="s">
        <v>294</v>
      </c>
      <c r="N1019" s="156" t="s">
        <v>294</v>
      </c>
      <c r="O1019" s="156">
        <v>0.20599999999999999</v>
      </c>
      <c r="P1019" s="156">
        <v>0.31900000000000001</v>
      </c>
      <c r="Q1019" s="156">
        <v>0.21</v>
      </c>
      <c r="R1019" s="156">
        <v>0.32400000000000001</v>
      </c>
      <c r="S1019" s="156">
        <v>0.155</v>
      </c>
      <c r="T1019" s="156">
        <v>0.25900000000000001</v>
      </c>
      <c r="U1019" s="156">
        <v>1.7999999999999999E-2</v>
      </c>
      <c r="V1019" s="156">
        <v>6.8000000000000005E-2</v>
      </c>
      <c r="W1019" s="156">
        <v>0.13200000000000001</v>
      </c>
      <c r="X1019" s="156">
        <v>0.23</v>
      </c>
      <c r="Y1019" s="156" t="s">
        <v>294</v>
      </c>
      <c r="Z1019" s="156" t="s">
        <v>294</v>
      </c>
      <c r="AA1019" s="156">
        <v>0.04</v>
      </c>
      <c r="AB1019" s="156">
        <v>0.106</v>
      </c>
    </row>
    <row r="1020" spans="1:28" x14ac:dyDescent="0.25">
      <c r="A1020" s="87" t="s">
        <v>2446</v>
      </c>
      <c r="B1020" s="156" t="s">
        <v>294</v>
      </c>
      <c r="C1020" s="156">
        <v>1.1774600504625737E-2</v>
      </c>
      <c r="D1020" s="156">
        <v>0.19428090832632464</v>
      </c>
      <c r="E1020" s="156">
        <v>0.19764507989907484</v>
      </c>
      <c r="F1020" s="156">
        <v>6.0555088309503784E-2</v>
      </c>
      <c r="G1020" s="156">
        <v>0.49957947855340623</v>
      </c>
      <c r="H1020" s="156">
        <v>1.6820857863751051E-3</v>
      </c>
      <c r="I1020" s="156">
        <v>3.4482758620689655E-2</v>
      </c>
      <c r="J1020" s="156">
        <v>0.99999999999999989</v>
      </c>
      <c r="K1020" s="87">
        <v>1189</v>
      </c>
      <c r="L1020" s="87"/>
      <c r="M1020" s="156" t="s">
        <v>294</v>
      </c>
      <c r="N1020" s="156" t="s">
        <v>294</v>
      </c>
      <c r="O1020" s="156">
        <v>7.0000000000000001E-3</v>
      </c>
      <c r="P1020" s="156">
        <v>0.02</v>
      </c>
      <c r="Q1020" s="156">
        <v>0.17299999999999999</v>
      </c>
      <c r="R1020" s="156">
        <v>0.218</v>
      </c>
      <c r="S1020" s="156">
        <v>0.17599999999999999</v>
      </c>
      <c r="T1020" s="156">
        <v>0.221</v>
      </c>
      <c r="U1020" s="156">
        <v>4.8000000000000001E-2</v>
      </c>
      <c r="V1020" s="156">
        <v>7.5999999999999998E-2</v>
      </c>
      <c r="W1020" s="156">
        <v>0.47099999999999997</v>
      </c>
      <c r="X1020" s="156">
        <v>0.52800000000000002</v>
      </c>
      <c r="Y1020" s="156">
        <v>0</v>
      </c>
      <c r="Z1020" s="156">
        <v>6.0000000000000001E-3</v>
      </c>
      <c r="AA1020" s="156">
        <v>2.5999999999999999E-2</v>
      </c>
      <c r="AB1020" s="156">
        <v>4.5999999999999999E-2</v>
      </c>
    </row>
    <row r="1021" spans="1:28" x14ac:dyDescent="0.25">
      <c r="A1021" s="87" t="s">
        <v>2447</v>
      </c>
      <c r="B1021" s="156" t="s">
        <v>294</v>
      </c>
      <c r="C1021" s="156">
        <v>0.10858585858585859</v>
      </c>
      <c r="D1021" s="156">
        <v>0.28030303030303028</v>
      </c>
      <c r="E1021" s="156">
        <v>0.12373737373737374</v>
      </c>
      <c r="F1021" s="156">
        <v>1.5151515151515152E-2</v>
      </c>
      <c r="G1021" s="156">
        <v>0.41666666666666669</v>
      </c>
      <c r="H1021" s="156">
        <v>2.5252525252525255E-3</v>
      </c>
      <c r="I1021" s="156">
        <v>5.3030303030303032E-2</v>
      </c>
      <c r="J1021" s="156">
        <v>0.99999999999999989</v>
      </c>
      <c r="K1021" s="87">
        <v>396</v>
      </c>
      <c r="L1021" s="87"/>
      <c r="M1021" s="156" t="s">
        <v>294</v>
      </c>
      <c r="N1021" s="156" t="s">
        <v>294</v>
      </c>
      <c r="O1021" s="156">
        <v>8.2000000000000003E-2</v>
      </c>
      <c r="P1021" s="156">
        <v>0.14299999999999999</v>
      </c>
      <c r="Q1021" s="156">
        <v>0.23799999999999999</v>
      </c>
      <c r="R1021" s="156">
        <v>0.32600000000000001</v>
      </c>
      <c r="S1021" s="156">
        <v>9.5000000000000001E-2</v>
      </c>
      <c r="T1021" s="156">
        <v>0.16</v>
      </c>
      <c r="U1021" s="156">
        <v>7.0000000000000001E-3</v>
      </c>
      <c r="V1021" s="156">
        <v>3.3000000000000002E-2</v>
      </c>
      <c r="W1021" s="156">
        <v>0.36899999999999999</v>
      </c>
      <c r="X1021" s="156">
        <v>0.46600000000000003</v>
      </c>
      <c r="Y1021" s="156">
        <v>0</v>
      </c>
      <c r="Z1021" s="156">
        <v>1.4E-2</v>
      </c>
      <c r="AA1021" s="156">
        <v>3.5000000000000003E-2</v>
      </c>
      <c r="AB1021" s="156">
        <v>0.08</v>
      </c>
    </row>
    <row r="1022" spans="1:28" x14ac:dyDescent="0.25">
      <c r="A1022" s="87" t="s">
        <v>2448</v>
      </c>
      <c r="B1022" s="156">
        <v>0.37338573834924199</v>
      </c>
      <c r="C1022" s="156">
        <v>8.7029758562605281E-2</v>
      </c>
      <c r="D1022" s="156">
        <v>0.32790567097136442</v>
      </c>
      <c r="E1022" s="156">
        <v>0.11061201572150477</v>
      </c>
      <c r="F1022" s="156">
        <v>2.4143739472206625E-2</v>
      </c>
      <c r="G1022" s="156">
        <v>4.042672655811342E-2</v>
      </c>
      <c r="H1022" s="156">
        <v>5.6148231330713087E-4</v>
      </c>
      <c r="I1022" s="156">
        <v>3.5934868051656375E-2</v>
      </c>
      <c r="J1022" s="156">
        <v>0.99999999999999989</v>
      </c>
      <c r="K1022" s="87">
        <v>1781</v>
      </c>
      <c r="L1022" s="87"/>
      <c r="M1022" s="156">
        <v>0.35099999999999998</v>
      </c>
      <c r="N1022" s="156">
        <v>0.39600000000000002</v>
      </c>
      <c r="O1022" s="156">
        <v>7.4999999999999997E-2</v>
      </c>
      <c r="P1022" s="156">
        <v>0.10100000000000001</v>
      </c>
      <c r="Q1022" s="156">
        <v>0.30599999999999999</v>
      </c>
      <c r="R1022" s="156">
        <v>0.35</v>
      </c>
      <c r="S1022" s="156">
        <v>9.7000000000000003E-2</v>
      </c>
      <c r="T1022" s="156">
        <v>0.126</v>
      </c>
      <c r="U1022" s="156">
        <v>1.7999999999999999E-2</v>
      </c>
      <c r="V1022" s="156">
        <v>3.2000000000000001E-2</v>
      </c>
      <c r="W1022" s="156">
        <v>3.2000000000000001E-2</v>
      </c>
      <c r="X1022" s="156">
        <v>5.0999999999999997E-2</v>
      </c>
      <c r="Y1022" s="156">
        <v>0</v>
      </c>
      <c r="Z1022" s="156">
        <v>3.0000000000000001E-3</v>
      </c>
      <c r="AA1022" s="156">
        <v>2.8000000000000001E-2</v>
      </c>
      <c r="AB1022" s="156">
        <v>4.5999999999999999E-2</v>
      </c>
    </row>
    <row r="1023" spans="1:28" x14ac:dyDescent="0.25">
      <c r="A1023" s="87" t="s">
        <v>2449</v>
      </c>
      <c r="B1023" s="156">
        <v>0.11705072437717942</v>
      </c>
      <c r="C1023" s="156">
        <v>7.5493403314519901E-4</v>
      </c>
      <c r="D1023" s="156">
        <v>0.58787791638206854</v>
      </c>
      <c r="E1023" s="156">
        <v>0.20566560017255636</v>
      </c>
      <c r="F1023" s="156">
        <v>3.9076823525182443E-2</v>
      </c>
      <c r="G1023" s="156">
        <v>7.4414926124312473E-3</v>
      </c>
      <c r="H1023" s="156" t="s">
        <v>294</v>
      </c>
      <c r="I1023" s="156">
        <v>4.2132508897436818E-2</v>
      </c>
      <c r="J1023" s="156">
        <v>1.0000000000000002</v>
      </c>
      <c r="K1023" s="87">
        <v>27817</v>
      </c>
      <c r="L1023" s="87"/>
      <c r="M1023" s="156">
        <v>0.113</v>
      </c>
      <c r="N1023" s="156">
        <v>0.121</v>
      </c>
      <c r="O1023" s="156">
        <v>0</v>
      </c>
      <c r="P1023" s="156">
        <v>1E-3</v>
      </c>
      <c r="Q1023" s="156">
        <v>0.58199999999999996</v>
      </c>
      <c r="R1023" s="156">
        <v>0.59399999999999997</v>
      </c>
      <c r="S1023" s="156">
        <v>0.20100000000000001</v>
      </c>
      <c r="T1023" s="156">
        <v>0.21</v>
      </c>
      <c r="U1023" s="156">
        <v>3.6999999999999998E-2</v>
      </c>
      <c r="V1023" s="156">
        <v>4.1000000000000002E-2</v>
      </c>
      <c r="W1023" s="156">
        <v>6.0000000000000001E-3</v>
      </c>
      <c r="X1023" s="156">
        <v>8.9999999999999993E-3</v>
      </c>
      <c r="Y1023" s="156" t="s">
        <v>294</v>
      </c>
      <c r="Z1023" s="156" t="s">
        <v>294</v>
      </c>
      <c r="AA1023" s="156">
        <v>0.04</v>
      </c>
      <c r="AB1023" s="156">
        <v>4.4999999999999998E-2</v>
      </c>
    </row>
    <row r="1024" spans="1:28" x14ac:dyDescent="0.25">
      <c r="A1024" s="87" t="s">
        <v>2450</v>
      </c>
      <c r="B1024" s="156" t="s">
        <v>294</v>
      </c>
      <c r="C1024" s="156">
        <v>0.17136150234741784</v>
      </c>
      <c r="D1024" s="156">
        <v>0.30164319248826293</v>
      </c>
      <c r="E1024" s="156">
        <v>9.7417840375586859E-2</v>
      </c>
      <c r="F1024" s="156">
        <v>7.746478873239436E-2</v>
      </c>
      <c r="G1024" s="156">
        <v>0.28345070422535212</v>
      </c>
      <c r="H1024" s="156">
        <v>5.8685446009389673E-4</v>
      </c>
      <c r="I1024" s="156">
        <v>6.8075117370892016E-2</v>
      </c>
      <c r="J1024" s="156">
        <v>1</v>
      </c>
      <c r="K1024" s="87">
        <v>1704</v>
      </c>
      <c r="L1024" s="87"/>
      <c r="M1024" s="156" t="s">
        <v>294</v>
      </c>
      <c r="N1024" s="156" t="s">
        <v>294</v>
      </c>
      <c r="O1024" s="156">
        <v>0.154</v>
      </c>
      <c r="P1024" s="156">
        <v>0.19</v>
      </c>
      <c r="Q1024" s="156">
        <v>0.28000000000000003</v>
      </c>
      <c r="R1024" s="156">
        <v>0.32400000000000001</v>
      </c>
      <c r="S1024" s="156">
        <v>8.4000000000000005E-2</v>
      </c>
      <c r="T1024" s="156">
        <v>0.112</v>
      </c>
      <c r="U1024" s="156">
        <v>6.6000000000000003E-2</v>
      </c>
      <c r="V1024" s="156">
        <v>9.0999999999999998E-2</v>
      </c>
      <c r="W1024" s="156">
        <v>0.26300000000000001</v>
      </c>
      <c r="X1024" s="156">
        <v>0.30499999999999999</v>
      </c>
      <c r="Y1024" s="156">
        <v>0</v>
      </c>
      <c r="Z1024" s="156">
        <v>3.0000000000000001E-3</v>
      </c>
      <c r="AA1024" s="156">
        <v>5.7000000000000002E-2</v>
      </c>
      <c r="AB1024" s="156">
        <v>8.1000000000000003E-2</v>
      </c>
    </row>
    <row r="1025" spans="1:28" x14ac:dyDescent="0.25">
      <c r="A1025" s="87" t="s">
        <v>2451</v>
      </c>
      <c r="B1025" s="156">
        <v>0.10438144329896908</v>
      </c>
      <c r="C1025" s="156">
        <v>0.33891752577319589</v>
      </c>
      <c r="D1025" s="156">
        <v>0.34664948453608246</v>
      </c>
      <c r="E1025" s="156">
        <v>9.4072164948453607E-2</v>
      </c>
      <c r="F1025" s="156">
        <v>3.8659793814432991E-3</v>
      </c>
      <c r="G1025" s="156">
        <v>1.2886597938144329E-2</v>
      </c>
      <c r="H1025" s="156" t="s">
        <v>294</v>
      </c>
      <c r="I1025" s="156">
        <v>9.9226804123711335E-2</v>
      </c>
      <c r="J1025" s="156">
        <v>1</v>
      </c>
      <c r="K1025" s="87">
        <v>776</v>
      </c>
      <c r="L1025" s="87"/>
      <c r="M1025" s="156">
        <v>8.5000000000000006E-2</v>
      </c>
      <c r="N1025" s="156">
        <v>0.128</v>
      </c>
      <c r="O1025" s="156">
        <v>0.30599999999999999</v>
      </c>
      <c r="P1025" s="156">
        <v>0.373</v>
      </c>
      <c r="Q1025" s="156">
        <v>0.314</v>
      </c>
      <c r="R1025" s="156">
        <v>0.38100000000000001</v>
      </c>
      <c r="S1025" s="156">
        <v>7.4999999999999997E-2</v>
      </c>
      <c r="T1025" s="156">
        <v>0.11700000000000001</v>
      </c>
      <c r="U1025" s="156">
        <v>1E-3</v>
      </c>
      <c r="V1025" s="156">
        <v>1.0999999999999999E-2</v>
      </c>
      <c r="W1025" s="156">
        <v>7.0000000000000001E-3</v>
      </c>
      <c r="X1025" s="156">
        <v>2.4E-2</v>
      </c>
      <c r="Y1025" s="156" t="s">
        <v>294</v>
      </c>
      <c r="Z1025" s="156" t="s">
        <v>294</v>
      </c>
      <c r="AA1025" s="156">
        <v>0.08</v>
      </c>
      <c r="AB1025" s="156">
        <v>0.122</v>
      </c>
    </row>
    <row r="1026" spans="1:28" x14ac:dyDescent="0.25">
      <c r="A1026" s="87" t="s">
        <v>2452</v>
      </c>
      <c r="B1026" s="156">
        <v>2.5187032418952617E-2</v>
      </c>
      <c r="C1026" s="156">
        <v>0.63204488778054868</v>
      </c>
      <c r="D1026" s="156">
        <v>0.21022443890274314</v>
      </c>
      <c r="E1026" s="156">
        <v>3.8154613466334163E-2</v>
      </c>
      <c r="F1026" s="156">
        <v>3.4912718204488779E-3</v>
      </c>
      <c r="G1026" s="156">
        <v>1.5211970074812968E-2</v>
      </c>
      <c r="H1026" s="156">
        <v>1.2468827930174563E-4</v>
      </c>
      <c r="I1026" s="156">
        <v>7.5561097256857862E-2</v>
      </c>
      <c r="J1026" s="156">
        <v>1</v>
      </c>
      <c r="K1026" s="87">
        <v>8020</v>
      </c>
      <c r="L1026" s="87"/>
      <c r="M1026" s="156">
        <v>2.1999999999999999E-2</v>
      </c>
      <c r="N1026" s="156">
        <v>2.9000000000000001E-2</v>
      </c>
      <c r="O1026" s="156">
        <v>0.621</v>
      </c>
      <c r="P1026" s="156">
        <v>0.64300000000000002</v>
      </c>
      <c r="Q1026" s="156">
        <v>0.20100000000000001</v>
      </c>
      <c r="R1026" s="156">
        <v>0.219</v>
      </c>
      <c r="S1026" s="156">
        <v>3.4000000000000002E-2</v>
      </c>
      <c r="T1026" s="156">
        <v>4.2999999999999997E-2</v>
      </c>
      <c r="U1026" s="156">
        <v>2E-3</v>
      </c>
      <c r="V1026" s="156">
        <v>5.0000000000000001E-3</v>
      </c>
      <c r="W1026" s="156">
        <v>1.2999999999999999E-2</v>
      </c>
      <c r="X1026" s="156">
        <v>1.7999999999999999E-2</v>
      </c>
      <c r="Y1026" s="156">
        <v>0</v>
      </c>
      <c r="Z1026" s="156">
        <v>1E-3</v>
      </c>
      <c r="AA1026" s="156">
        <v>7.0000000000000007E-2</v>
      </c>
      <c r="AB1026" s="156">
        <v>8.2000000000000003E-2</v>
      </c>
    </row>
    <row r="1027" spans="1:28" x14ac:dyDescent="0.25">
      <c r="A1027" s="87" t="s">
        <v>2453</v>
      </c>
      <c r="B1027" s="156" t="s">
        <v>294</v>
      </c>
      <c r="C1027" s="156">
        <v>0.28333333333333333</v>
      </c>
      <c r="D1027" s="156">
        <v>0.47499999999999998</v>
      </c>
      <c r="E1027" s="156">
        <v>0.1</v>
      </c>
      <c r="F1027" s="156">
        <v>8.3333333333333332E-3</v>
      </c>
      <c r="G1027" s="156">
        <v>0.1</v>
      </c>
      <c r="H1027" s="156" t="s">
        <v>294</v>
      </c>
      <c r="I1027" s="156">
        <v>3.3333333333333333E-2</v>
      </c>
      <c r="J1027" s="156">
        <v>0.99999999999999989</v>
      </c>
      <c r="K1027" s="87">
        <v>120</v>
      </c>
      <c r="L1027" s="87"/>
      <c r="M1027" s="156" t="s">
        <v>294</v>
      </c>
      <c r="N1027" s="156" t="s">
        <v>294</v>
      </c>
      <c r="O1027" s="156">
        <v>0.21</v>
      </c>
      <c r="P1027" s="156">
        <v>0.37</v>
      </c>
      <c r="Q1027" s="156">
        <v>0.38800000000000001</v>
      </c>
      <c r="R1027" s="156">
        <v>0.56399999999999995</v>
      </c>
      <c r="S1027" s="156">
        <v>5.8000000000000003E-2</v>
      </c>
      <c r="T1027" s="156">
        <v>0.16700000000000001</v>
      </c>
      <c r="U1027" s="156">
        <v>1E-3</v>
      </c>
      <c r="V1027" s="156">
        <v>4.5999999999999999E-2</v>
      </c>
      <c r="W1027" s="156">
        <v>5.8000000000000003E-2</v>
      </c>
      <c r="X1027" s="156">
        <v>0.16700000000000001</v>
      </c>
      <c r="Y1027" s="156" t="s">
        <v>294</v>
      </c>
      <c r="Z1027" s="156" t="s">
        <v>294</v>
      </c>
      <c r="AA1027" s="156">
        <v>1.2999999999999999E-2</v>
      </c>
      <c r="AB1027" s="156">
        <v>8.3000000000000004E-2</v>
      </c>
    </row>
    <row r="1028" spans="1:28" x14ac:dyDescent="0.25">
      <c r="A1028" s="87" t="s">
        <v>2454</v>
      </c>
      <c r="B1028" s="156" t="s">
        <v>294</v>
      </c>
      <c r="C1028" s="156">
        <v>0.15254237288135594</v>
      </c>
      <c r="D1028" s="156">
        <v>0.47457627118644069</v>
      </c>
      <c r="E1028" s="156">
        <v>0.1864406779661017</v>
      </c>
      <c r="F1028" s="156">
        <v>5.0847457627118647E-2</v>
      </c>
      <c r="G1028" s="156">
        <v>0.13559322033898305</v>
      </c>
      <c r="H1028" s="156" t="s">
        <v>294</v>
      </c>
      <c r="I1028" s="156" t="s">
        <v>294</v>
      </c>
      <c r="J1028" s="156">
        <v>1</v>
      </c>
      <c r="K1028" s="87">
        <v>59</v>
      </c>
      <c r="L1028" s="87"/>
      <c r="M1028" s="156" t="s">
        <v>294</v>
      </c>
      <c r="N1028" s="156" t="s">
        <v>294</v>
      </c>
      <c r="O1028" s="156">
        <v>8.2000000000000003E-2</v>
      </c>
      <c r="P1028" s="156">
        <v>0.26500000000000001</v>
      </c>
      <c r="Q1028" s="156">
        <v>0.35299999999999998</v>
      </c>
      <c r="R1028" s="156">
        <v>0.6</v>
      </c>
      <c r="S1028" s="156">
        <v>0.107</v>
      </c>
      <c r="T1028" s="156">
        <v>0.30399999999999999</v>
      </c>
      <c r="U1028" s="156">
        <v>1.7000000000000001E-2</v>
      </c>
      <c r="V1028" s="156">
        <v>0.13900000000000001</v>
      </c>
      <c r="W1028" s="156">
        <v>7.0000000000000007E-2</v>
      </c>
      <c r="X1028" s="156">
        <v>0.245</v>
      </c>
      <c r="Y1028" s="156" t="s">
        <v>294</v>
      </c>
      <c r="Z1028" s="156" t="s">
        <v>294</v>
      </c>
      <c r="AA1028" s="156" t="s">
        <v>294</v>
      </c>
      <c r="AB1028" s="156" t="s">
        <v>294</v>
      </c>
    </row>
    <row r="1029" spans="1:28" x14ac:dyDescent="0.25">
      <c r="A1029" s="87" t="s">
        <v>2455</v>
      </c>
      <c r="B1029" s="156" t="s">
        <v>294</v>
      </c>
      <c r="C1029" s="156">
        <v>0.30420711974110032</v>
      </c>
      <c r="D1029" s="156">
        <v>0.29773462783171523</v>
      </c>
      <c r="E1029" s="156">
        <v>0.26213592233009708</v>
      </c>
      <c r="F1029" s="156">
        <v>9.7087378640776691E-3</v>
      </c>
      <c r="G1029" s="156">
        <v>5.5016181229773461E-2</v>
      </c>
      <c r="H1029" s="156" t="s">
        <v>294</v>
      </c>
      <c r="I1029" s="156">
        <v>7.1197411003236247E-2</v>
      </c>
      <c r="J1029" s="156">
        <v>1</v>
      </c>
      <c r="K1029" s="87">
        <v>309</v>
      </c>
      <c r="L1029" s="87"/>
      <c r="M1029" s="156" t="s">
        <v>294</v>
      </c>
      <c r="N1029" s="156" t="s">
        <v>294</v>
      </c>
      <c r="O1029" s="156">
        <v>0.25600000000000001</v>
      </c>
      <c r="P1029" s="156">
        <v>0.35799999999999998</v>
      </c>
      <c r="Q1029" s="156">
        <v>0.249</v>
      </c>
      <c r="R1029" s="156">
        <v>0.35099999999999998</v>
      </c>
      <c r="S1029" s="156">
        <v>0.216</v>
      </c>
      <c r="T1029" s="156">
        <v>0.314</v>
      </c>
      <c r="U1029" s="156">
        <v>3.0000000000000001E-3</v>
      </c>
      <c r="V1029" s="156">
        <v>2.8000000000000001E-2</v>
      </c>
      <c r="W1029" s="156">
        <v>3.5000000000000003E-2</v>
      </c>
      <c r="X1029" s="156">
        <v>8.5999999999999993E-2</v>
      </c>
      <c r="Y1029" s="156" t="s">
        <v>294</v>
      </c>
      <c r="Z1029" s="156" t="s">
        <v>294</v>
      </c>
      <c r="AA1029" s="156">
        <v>4.7E-2</v>
      </c>
      <c r="AB1029" s="156">
        <v>0.105</v>
      </c>
    </row>
    <row r="1030" spans="1:28" x14ac:dyDescent="0.25">
      <c r="A1030" s="87" t="s">
        <v>2456</v>
      </c>
      <c r="B1030" s="156" t="s">
        <v>294</v>
      </c>
      <c r="C1030" s="156">
        <v>0.39179104477611942</v>
      </c>
      <c r="D1030" s="156">
        <v>0.35447761194029853</v>
      </c>
      <c r="E1030" s="156">
        <v>0.13432835820895522</v>
      </c>
      <c r="F1030" s="156">
        <v>1.4925373134328358E-2</v>
      </c>
      <c r="G1030" s="156">
        <v>3.7313432835820892E-2</v>
      </c>
      <c r="H1030" s="156" t="s">
        <v>294</v>
      </c>
      <c r="I1030" s="156">
        <v>6.7164179104477612E-2</v>
      </c>
      <c r="J1030" s="156">
        <v>1.0000000000000002</v>
      </c>
      <c r="K1030" s="87">
        <v>268</v>
      </c>
      <c r="L1030" s="87"/>
      <c r="M1030" s="156" t="s">
        <v>294</v>
      </c>
      <c r="N1030" s="156" t="s">
        <v>294</v>
      </c>
      <c r="O1030" s="156">
        <v>0.33500000000000002</v>
      </c>
      <c r="P1030" s="156">
        <v>0.45100000000000001</v>
      </c>
      <c r="Q1030" s="156">
        <v>0.3</v>
      </c>
      <c r="R1030" s="156">
        <v>0.41299999999999998</v>
      </c>
      <c r="S1030" s="156">
        <v>9.9000000000000005E-2</v>
      </c>
      <c r="T1030" s="156">
        <v>0.18</v>
      </c>
      <c r="U1030" s="156">
        <v>6.0000000000000001E-3</v>
      </c>
      <c r="V1030" s="156">
        <v>3.7999999999999999E-2</v>
      </c>
      <c r="W1030" s="156">
        <v>0.02</v>
      </c>
      <c r="X1030" s="156">
        <v>6.7000000000000004E-2</v>
      </c>
      <c r="Y1030" s="156" t="s">
        <v>294</v>
      </c>
      <c r="Z1030" s="156" t="s">
        <v>294</v>
      </c>
      <c r="AA1030" s="156">
        <v>4.2999999999999997E-2</v>
      </c>
      <c r="AB1030" s="156">
        <v>0.104</v>
      </c>
    </row>
    <row r="1031" spans="1:28" x14ac:dyDescent="0.25">
      <c r="A1031" s="87" t="s">
        <v>2457</v>
      </c>
      <c r="B1031" s="156" t="s">
        <v>294</v>
      </c>
      <c r="C1031" s="156">
        <v>0.15438596491228071</v>
      </c>
      <c r="D1031" s="156">
        <v>0.41754385964912283</v>
      </c>
      <c r="E1031" s="156">
        <v>0.25964912280701752</v>
      </c>
      <c r="F1031" s="156">
        <v>1.7543859649122806E-2</v>
      </c>
      <c r="G1031" s="156">
        <v>9.4736842105263161E-2</v>
      </c>
      <c r="H1031" s="156" t="s">
        <v>294</v>
      </c>
      <c r="I1031" s="156">
        <v>5.6140350877192984E-2</v>
      </c>
      <c r="J1031" s="156">
        <v>0.99999999999999989</v>
      </c>
      <c r="K1031" s="87">
        <v>285</v>
      </c>
      <c r="L1031" s="87"/>
      <c r="M1031" s="156" t="s">
        <v>294</v>
      </c>
      <c r="N1031" s="156" t="s">
        <v>294</v>
      </c>
      <c r="O1031" s="156">
        <v>0.11700000000000001</v>
      </c>
      <c r="P1031" s="156">
        <v>0.20100000000000001</v>
      </c>
      <c r="Q1031" s="156">
        <v>0.36199999999999999</v>
      </c>
      <c r="R1031" s="156">
        <v>0.47599999999999998</v>
      </c>
      <c r="S1031" s="156">
        <v>0.21199999999999999</v>
      </c>
      <c r="T1031" s="156">
        <v>0.314</v>
      </c>
      <c r="U1031" s="156">
        <v>8.0000000000000002E-3</v>
      </c>
      <c r="V1031" s="156">
        <v>0.04</v>
      </c>
      <c r="W1031" s="156">
        <v>6.6000000000000003E-2</v>
      </c>
      <c r="X1031" s="156">
        <v>0.13400000000000001</v>
      </c>
      <c r="Y1031" s="156" t="s">
        <v>294</v>
      </c>
      <c r="Z1031" s="156" t="s">
        <v>294</v>
      </c>
      <c r="AA1031" s="156">
        <v>3.5000000000000003E-2</v>
      </c>
      <c r="AB1031" s="156">
        <v>8.8999999999999996E-2</v>
      </c>
    </row>
    <row r="1032" spans="1:28" x14ac:dyDescent="0.25">
      <c r="A1032" s="87" t="s">
        <v>2458</v>
      </c>
      <c r="B1032" s="156" t="s">
        <v>294</v>
      </c>
      <c r="C1032" s="156">
        <v>0.11382113821138211</v>
      </c>
      <c r="D1032" s="156">
        <v>0.57317073170731703</v>
      </c>
      <c r="E1032" s="156">
        <v>0.1910569105691057</v>
      </c>
      <c r="F1032" s="156">
        <v>1.4227642276422764E-2</v>
      </c>
      <c r="G1032" s="156">
        <v>1.9308943089430895E-2</v>
      </c>
      <c r="H1032" s="156" t="s">
        <v>294</v>
      </c>
      <c r="I1032" s="156">
        <v>8.8414634146341459E-2</v>
      </c>
      <c r="J1032" s="156">
        <v>0.99999999999999989</v>
      </c>
      <c r="K1032" s="87">
        <v>984</v>
      </c>
      <c r="L1032" s="87"/>
      <c r="M1032" s="156" t="s">
        <v>294</v>
      </c>
      <c r="N1032" s="156" t="s">
        <v>294</v>
      </c>
      <c r="O1032" s="156">
        <v>9.5000000000000001E-2</v>
      </c>
      <c r="P1032" s="156">
        <v>0.13500000000000001</v>
      </c>
      <c r="Q1032" s="156">
        <v>0.54200000000000004</v>
      </c>
      <c r="R1032" s="156">
        <v>0.60399999999999998</v>
      </c>
      <c r="S1032" s="156">
        <v>0.16800000000000001</v>
      </c>
      <c r="T1032" s="156">
        <v>0.217</v>
      </c>
      <c r="U1032" s="156">
        <v>8.0000000000000002E-3</v>
      </c>
      <c r="V1032" s="156">
        <v>2.4E-2</v>
      </c>
      <c r="W1032" s="156">
        <v>1.2E-2</v>
      </c>
      <c r="X1032" s="156">
        <v>0.03</v>
      </c>
      <c r="Y1032" s="156" t="s">
        <v>294</v>
      </c>
      <c r="Z1032" s="156" t="s">
        <v>294</v>
      </c>
      <c r="AA1032" s="156">
        <v>7.1999999999999995E-2</v>
      </c>
      <c r="AB1032" s="156">
        <v>0.108</v>
      </c>
    </row>
    <row r="1033" spans="1:28" x14ac:dyDescent="0.25">
      <c r="A1033" s="87" t="s">
        <v>2459</v>
      </c>
      <c r="B1033" s="156" t="s">
        <v>294</v>
      </c>
      <c r="C1033" s="156">
        <v>0.31041890440386682</v>
      </c>
      <c r="D1033" s="156">
        <v>0.37271750805585391</v>
      </c>
      <c r="E1033" s="156">
        <v>0.1041890440386681</v>
      </c>
      <c r="F1033" s="156">
        <v>2.9001074113856069E-2</v>
      </c>
      <c r="G1033" s="156">
        <v>0.12674543501611171</v>
      </c>
      <c r="H1033" s="156" t="s">
        <v>294</v>
      </c>
      <c r="I1033" s="156">
        <v>5.6928034371643392E-2</v>
      </c>
      <c r="J1033" s="156">
        <v>1</v>
      </c>
      <c r="K1033" s="87">
        <v>931</v>
      </c>
      <c r="L1033" s="87"/>
      <c r="M1033" s="156" t="s">
        <v>294</v>
      </c>
      <c r="N1033" s="156" t="s">
        <v>294</v>
      </c>
      <c r="O1033" s="156">
        <v>0.28199999999999997</v>
      </c>
      <c r="P1033" s="156">
        <v>0.34100000000000003</v>
      </c>
      <c r="Q1033" s="156">
        <v>0.34200000000000003</v>
      </c>
      <c r="R1033" s="156">
        <v>0.40400000000000003</v>
      </c>
      <c r="S1033" s="156">
        <v>8.5999999999999993E-2</v>
      </c>
      <c r="T1033" s="156">
        <v>0.125</v>
      </c>
      <c r="U1033" s="156">
        <v>0.02</v>
      </c>
      <c r="V1033" s="156">
        <v>4.2000000000000003E-2</v>
      </c>
      <c r="W1033" s="156">
        <v>0.107</v>
      </c>
      <c r="X1033" s="156">
        <v>0.15</v>
      </c>
      <c r="Y1033" s="156" t="s">
        <v>294</v>
      </c>
      <c r="Z1033" s="156" t="s">
        <v>294</v>
      </c>
      <c r="AA1033" s="156">
        <v>4.3999999999999997E-2</v>
      </c>
      <c r="AB1033" s="156">
        <v>7.3999999999999996E-2</v>
      </c>
    </row>
    <row r="1034" spans="1:28" x14ac:dyDescent="0.25">
      <c r="A1034" s="87" t="s">
        <v>2460</v>
      </c>
      <c r="B1034" s="156" t="s">
        <v>294</v>
      </c>
      <c r="C1034" s="156">
        <v>0.19498607242339833</v>
      </c>
      <c r="D1034" s="156">
        <v>0.28272980501392758</v>
      </c>
      <c r="E1034" s="156">
        <v>0.24651810584958217</v>
      </c>
      <c r="F1034" s="156">
        <v>4.596100278551532E-2</v>
      </c>
      <c r="G1034" s="156">
        <v>0.19359331476323119</v>
      </c>
      <c r="H1034" s="156" t="s">
        <v>294</v>
      </c>
      <c r="I1034" s="156">
        <v>3.6211699164345405E-2</v>
      </c>
      <c r="J1034" s="156">
        <v>0.99999999999999989</v>
      </c>
      <c r="K1034" s="87">
        <v>718</v>
      </c>
      <c r="L1034" s="87"/>
      <c r="M1034" s="156" t="s">
        <v>294</v>
      </c>
      <c r="N1034" s="156" t="s">
        <v>294</v>
      </c>
      <c r="O1034" s="156">
        <v>0.16800000000000001</v>
      </c>
      <c r="P1034" s="156">
        <v>0.22600000000000001</v>
      </c>
      <c r="Q1034" s="156">
        <v>0.251</v>
      </c>
      <c r="R1034" s="156">
        <v>0.317</v>
      </c>
      <c r="S1034" s="156">
        <v>0.216</v>
      </c>
      <c r="T1034" s="156">
        <v>0.27900000000000003</v>
      </c>
      <c r="U1034" s="156">
        <v>3.3000000000000002E-2</v>
      </c>
      <c r="V1034" s="156">
        <v>6.4000000000000001E-2</v>
      </c>
      <c r="W1034" s="156">
        <v>0.16600000000000001</v>
      </c>
      <c r="X1034" s="156">
        <v>0.224</v>
      </c>
      <c r="Y1034" s="156" t="s">
        <v>294</v>
      </c>
      <c r="Z1034" s="156" t="s">
        <v>294</v>
      </c>
      <c r="AA1034" s="156">
        <v>2.5000000000000001E-2</v>
      </c>
      <c r="AB1034" s="156">
        <v>5.2999999999999999E-2</v>
      </c>
    </row>
    <row r="1035" spans="1:28" x14ac:dyDescent="0.25">
      <c r="A1035" s="87" t="s">
        <v>2461</v>
      </c>
      <c r="B1035" s="156" t="s">
        <v>294</v>
      </c>
      <c r="C1035" s="156">
        <v>7.3529411764705881E-3</v>
      </c>
      <c r="D1035" s="156">
        <v>0.11029411764705882</v>
      </c>
      <c r="E1035" s="156">
        <v>0.14215686274509803</v>
      </c>
      <c r="F1035" s="156">
        <v>8.5784313725490197E-2</v>
      </c>
      <c r="G1035" s="156">
        <v>0.6029411764705882</v>
      </c>
      <c r="H1035" s="156" t="s">
        <v>294</v>
      </c>
      <c r="I1035" s="156">
        <v>5.1470588235294115E-2</v>
      </c>
      <c r="J1035" s="156">
        <v>1</v>
      </c>
      <c r="K1035" s="87">
        <v>408</v>
      </c>
      <c r="L1035" s="87"/>
      <c r="M1035" s="156" t="s">
        <v>294</v>
      </c>
      <c r="N1035" s="156" t="s">
        <v>294</v>
      </c>
      <c r="O1035" s="156">
        <v>3.0000000000000001E-3</v>
      </c>
      <c r="P1035" s="156">
        <v>2.1000000000000001E-2</v>
      </c>
      <c r="Q1035" s="156">
        <v>8.3000000000000004E-2</v>
      </c>
      <c r="R1035" s="156">
        <v>0.14399999999999999</v>
      </c>
      <c r="S1035" s="156">
        <v>0.112</v>
      </c>
      <c r="T1035" s="156">
        <v>0.17899999999999999</v>
      </c>
      <c r="U1035" s="156">
        <v>6.2E-2</v>
      </c>
      <c r="V1035" s="156">
        <v>0.11700000000000001</v>
      </c>
      <c r="W1035" s="156">
        <v>0.55500000000000005</v>
      </c>
      <c r="X1035" s="156">
        <v>0.64900000000000002</v>
      </c>
      <c r="Y1035" s="156" t="s">
        <v>294</v>
      </c>
      <c r="Z1035" s="156" t="s">
        <v>294</v>
      </c>
      <c r="AA1035" s="156">
        <v>3.4000000000000002E-2</v>
      </c>
      <c r="AB1035" s="156">
        <v>7.6999999999999999E-2</v>
      </c>
    </row>
    <row r="1036" spans="1:28" x14ac:dyDescent="0.25">
      <c r="A1036" s="87" t="s">
        <v>2462</v>
      </c>
      <c r="B1036" s="156" t="s">
        <v>294</v>
      </c>
      <c r="C1036" s="156">
        <v>0.23140495867768596</v>
      </c>
      <c r="D1036" s="156">
        <v>0.35537190082644626</v>
      </c>
      <c r="E1036" s="156">
        <v>9.9173553719008267E-2</v>
      </c>
      <c r="F1036" s="156">
        <v>3.3057851239669422E-2</v>
      </c>
      <c r="G1036" s="156">
        <v>0.13223140495867769</v>
      </c>
      <c r="H1036" s="156" t="s">
        <v>294</v>
      </c>
      <c r="I1036" s="156">
        <v>0.1487603305785124</v>
      </c>
      <c r="J1036" s="156">
        <v>1</v>
      </c>
      <c r="K1036" s="87">
        <v>121</v>
      </c>
      <c r="L1036" s="87"/>
      <c r="M1036" s="156" t="s">
        <v>294</v>
      </c>
      <c r="N1036" s="156" t="s">
        <v>294</v>
      </c>
      <c r="O1036" s="156">
        <v>0.16500000000000001</v>
      </c>
      <c r="P1036" s="156">
        <v>0.314</v>
      </c>
      <c r="Q1036" s="156">
        <v>0.27600000000000002</v>
      </c>
      <c r="R1036" s="156">
        <v>0.44400000000000001</v>
      </c>
      <c r="S1036" s="156">
        <v>5.8000000000000003E-2</v>
      </c>
      <c r="T1036" s="156">
        <v>0.16500000000000001</v>
      </c>
      <c r="U1036" s="156">
        <v>1.2999999999999999E-2</v>
      </c>
      <c r="V1036" s="156">
        <v>8.2000000000000003E-2</v>
      </c>
      <c r="W1036" s="156">
        <v>8.3000000000000004E-2</v>
      </c>
      <c r="X1036" s="156">
        <v>0.20399999999999999</v>
      </c>
      <c r="Y1036" s="156" t="s">
        <v>294</v>
      </c>
      <c r="Z1036" s="156" t="s">
        <v>294</v>
      </c>
      <c r="AA1036" s="156">
        <v>9.6000000000000002E-2</v>
      </c>
      <c r="AB1036" s="156">
        <v>0.223</v>
      </c>
    </row>
    <row r="1037" spans="1:28" x14ac:dyDescent="0.25">
      <c r="A1037" s="87" t="s">
        <v>2463</v>
      </c>
      <c r="B1037" s="156" t="s">
        <v>294</v>
      </c>
      <c r="C1037" s="156">
        <v>2.6856240126382307E-2</v>
      </c>
      <c r="D1037" s="156">
        <v>0.14060031595576619</v>
      </c>
      <c r="E1037" s="156">
        <v>9.3206951026856236E-2</v>
      </c>
      <c r="F1037" s="156">
        <v>7.7409162717219593E-2</v>
      </c>
      <c r="G1037" s="156">
        <v>0.61927330173775674</v>
      </c>
      <c r="H1037" s="156" t="s">
        <v>294</v>
      </c>
      <c r="I1037" s="156">
        <v>4.2654028436018961E-2</v>
      </c>
      <c r="J1037" s="156">
        <v>1</v>
      </c>
      <c r="K1037" s="87">
        <v>633</v>
      </c>
      <c r="L1037" s="87"/>
      <c r="M1037" s="156" t="s">
        <v>294</v>
      </c>
      <c r="N1037" s="156" t="s">
        <v>294</v>
      </c>
      <c r="O1037" s="156">
        <v>1.7000000000000001E-2</v>
      </c>
      <c r="P1037" s="156">
        <v>4.2999999999999997E-2</v>
      </c>
      <c r="Q1037" s="156">
        <v>0.11600000000000001</v>
      </c>
      <c r="R1037" s="156">
        <v>0.17</v>
      </c>
      <c r="S1037" s="156">
        <v>7.2999999999999995E-2</v>
      </c>
      <c r="T1037" s="156">
        <v>0.11799999999999999</v>
      </c>
      <c r="U1037" s="156">
        <v>5.8999999999999997E-2</v>
      </c>
      <c r="V1037" s="156">
        <v>0.10100000000000001</v>
      </c>
      <c r="W1037" s="156">
        <v>0.58099999999999996</v>
      </c>
      <c r="X1037" s="156">
        <v>0.65600000000000003</v>
      </c>
      <c r="Y1037" s="156" t="s">
        <v>294</v>
      </c>
      <c r="Z1037" s="156" t="s">
        <v>294</v>
      </c>
      <c r="AA1037" s="156">
        <v>2.9000000000000001E-2</v>
      </c>
      <c r="AB1037" s="156">
        <v>6.0999999999999999E-2</v>
      </c>
    </row>
    <row r="1038" spans="1:28" x14ac:dyDescent="0.25">
      <c r="A1038" s="87" t="s">
        <v>2464</v>
      </c>
      <c r="B1038" s="156" t="s">
        <v>294</v>
      </c>
      <c r="C1038" s="156">
        <v>4.49438202247191E-2</v>
      </c>
      <c r="D1038" s="156">
        <v>0.24719101123595505</v>
      </c>
      <c r="E1038" s="156">
        <v>0.20224719101123595</v>
      </c>
      <c r="F1038" s="156">
        <v>2.8089887640449437E-2</v>
      </c>
      <c r="G1038" s="156">
        <v>0.43258426966292135</v>
      </c>
      <c r="H1038" s="156" t="s">
        <v>294</v>
      </c>
      <c r="I1038" s="156">
        <v>4.49438202247191E-2</v>
      </c>
      <c r="J1038" s="156">
        <v>0.99999999999999989</v>
      </c>
      <c r="K1038" s="87">
        <v>178</v>
      </c>
      <c r="L1038" s="87"/>
      <c r="M1038" s="156" t="s">
        <v>294</v>
      </c>
      <c r="N1038" s="156" t="s">
        <v>294</v>
      </c>
      <c r="O1038" s="156">
        <v>2.3E-2</v>
      </c>
      <c r="P1038" s="156">
        <v>8.5999999999999993E-2</v>
      </c>
      <c r="Q1038" s="156">
        <v>0.19</v>
      </c>
      <c r="R1038" s="156">
        <v>0.315</v>
      </c>
      <c r="S1038" s="156">
        <v>0.15</v>
      </c>
      <c r="T1038" s="156">
        <v>0.26700000000000002</v>
      </c>
      <c r="U1038" s="156">
        <v>1.2E-2</v>
      </c>
      <c r="V1038" s="156">
        <v>6.4000000000000001E-2</v>
      </c>
      <c r="W1038" s="156">
        <v>0.36199999999999999</v>
      </c>
      <c r="X1038" s="156">
        <v>0.50600000000000001</v>
      </c>
      <c r="Y1038" s="156" t="s">
        <v>294</v>
      </c>
      <c r="Z1038" s="156" t="s">
        <v>294</v>
      </c>
      <c r="AA1038" s="156">
        <v>2.3E-2</v>
      </c>
      <c r="AB1038" s="156">
        <v>8.5999999999999993E-2</v>
      </c>
    </row>
    <row r="1039" spans="1:28" x14ac:dyDescent="0.25">
      <c r="A1039" s="87" t="s">
        <v>2465</v>
      </c>
      <c r="B1039" s="156" t="s">
        <v>294</v>
      </c>
      <c r="C1039" s="156">
        <v>0.22628458498023715</v>
      </c>
      <c r="D1039" s="156">
        <v>0.23023715415019763</v>
      </c>
      <c r="E1039" s="156">
        <v>0.15810276679841898</v>
      </c>
      <c r="F1039" s="156">
        <v>2.1739130434782608E-2</v>
      </c>
      <c r="G1039" s="156">
        <v>0.32806324110671936</v>
      </c>
      <c r="H1039" s="156">
        <v>9.8814229249011851E-4</v>
      </c>
      <c r="I1039" s="156">
        <v>3.4584980237154152E-2</v>
      </c>
      <c r="J1039" s="156">
        <v>1</v>
      </c>
      <c r="K1039" s="87">
        <v>1012</v>
      </c>
      <c r="L1039" s="87"/>
      <c r="M1039" s="156" t="s">
        <v>294</v>
      </c>
      <c r="N1039" s="156" t="s">
        <v>294</v>
      </c>
      <c r="O1039" s="156">
        <v>0.20200000000000001</v>
      </c>
      <c r="P1039" s="156">
        <v>0.253</v>
      </c>
      <c r="Q1039" s="156">
        <v>0.20499999999999999</v>
      </c>
      <c r="R1039" s="156">
        <v>0.25700000000000001</v>
      </c>
      <c r="S1039" s="156">
        <v>0.13700000000000001</v>
      </c>
      <c r="T1039" s="156">
        <v>0.182</v>
      </c>
      <c r="U1039" s="156">
        <v>1.4E-2</v>
      </c>
      <c r="V1039" s="156">
        <v>3.3000000000000002E-2</v>
      </c>
      <c r="W1039" s="156">
        <v>0.3</v>
      </c>
      <c r="X1039" s="156">
        <v>0.35799999999999998</v>
      </c>
      <c r="Y1039" s="156">
        <v>0</v>
      </c>
      <c r="Z1039" s="156">
        <v>6.0000000000000001E-3</v>
      </c>
      <c r="AA1039" s="156">
        <v>2.5000000000000001E-2</v>
      </c>
      <c r="AB1039" s="156">
        <v>4.8000000000000001E-2</v>
      </c>
    </row>
    <row r="1040" spans="1:28" x14ac:dyDescent="0.25">
      <c r="A1040" s="87" t="s">
        <v>2466</v>
      </c>
      <c r="B1040" s="156" t="s">
        <v>294</v>
      </c>
      <c r="C1040" s="156">
        <v>0.39130434782608697</v>
      </c>
      <c r="D1040" s="156">
        <v>0.39130434782608697</v>
      </c>
      <c r="E1040" s="156">
        <v>4.3478260869565216E-2</v>
      </c>
      <c r="F1040" s="156" t="s">
        <v>294</v>
      </c>
      <c r="G1040" s="156">
        <v>8.6956521739130432E-2</v>
      </c>
      <c r="H1040" s="156" t="s">
        <v>294</v>
      </c>
      <c r="I1040" s="156">
        <v>8.6956521739130432E-2</v>
      </c>
      <c r="J1040" s="156">
        <v>1</v>
      </c>
      <c r="K1040" s="87">
        <v>23</v>
      </c>
      <c r="L1040" s="87"/>
      <c r="M1040" s="156" t="s">
        <v>294</v>
      </c>
      <c r="N1040" s="156" t="s">
        <v>294</v>
      </c>
      <c r="O1040" s="156">
        <v>0.222</v>
      </c>
      <c r="P1040" s="156">
        <v>0.59199999999999997</v>
      </c>
      <c r="Q1040" s="156">
        <v>0.222</v>
      </c>
      <c r="R1040" s="156">
        <v>0.59199999999999997</v>
      </c>
      <c r="S1040" s="156">
        <v>8.0000000000000002E-3</v>
      </c>
      <c r="T1040" s="156">
        <v>0.21</v>
      </c>
      <c r="U1040" s="156" t="s">
        <v>294</v>
      </c>
      <c r="V1040" s="156" t="s">
        <v>294</v>
      </c>
      <c r="W1040" s="156">
        <v>2.4E-2</v>
      </c>
      <c r="X1040" s="156">
        <v>0.26800000000000002</v>
      </c>
      <c r="Y1040" s="156" t="s">
        <v>294</v>
      </c>
      <c r="Z1040" s="156" t="s">
        <v>294</v>
      </c>
      <c r="AA1040" s="156">
        <v>2.4E-2</v>
      </c>
      <c r="AB1040" s="156">
        <v>0.26800000000000002</v>
      </c>
    </row>
    <row r="1041" spans="1:28" x14ac:dyDescent="0.25">
      <c r="A1041" s="87" t="s">
        <v>2467</v>
      </c>
      <c r="B1041" s="156" t="s">
        <v>294</v>
      </c>
      <c r="C1041" s="156">
        <v>0.46312789454934095</v>
      </c>
      <c r="D1041" s="156">
        <v>0.33452084075525473</v>
      </c>
      <c r="E1041" s="156">
        <v>6.1275382971143572E-2</v>
      </c>
      <c r="F1041" s="156">
        <v>7.8375489846811541E-3</v>
      </c>
      <c r="G1041" s="156">
        <v>1.0687566797292483E-2</v>
      </c>
      <c r="H1041" s="156" t="s">
        <v>294</v>
      </c>
      <c r="I1041" s="156">
        <v>0.12255076594228714</v>
      </c>
      <c r="J1041" s="156">
        <v>1</v>
      </c>
      <c r="K1041" s="87">
        <v>2807</v>
      </c>
      <c r="L1041" s="87"/>
      <c r="M1041" s="156" t="s">
        <v>294</v>
      </c>
      <c r="N1041" s="156" t="s">
        <v>294</v>
      </c>
      <c r="O1041" s="156">
        <v>0.44500000000000001</v>
      </c>
      <c r="P1041" s="156">
        <v>0.48199999999999998</v>
      </c>
      <c r="Q1041" s="156">
        <v>0.317</v>
      </c>
      <c r="R1041" s="156">
        <v>0.35199999999999998</v>
      </c>
      <c r="S1041" s="156">
        <v>5.2999999999999999E-2</v>
      </c>
      <c r="T1041" s="156">
        <v>7.0999999999999994E-2</v>
      </c>
      <c r="U1041" s="156">
        <v>5.0000000000000001E-3</v>
      </c>
      <c r="V1041" s="156">
        <v>1.2E-2</v>
      </c>
      <c r="W1041" s="156">
        <v>7.0000000000000001E-3</v>
      </c>
      <c r="X1041" s="156">
        <v>1.4999999999999999E-2</v>
      </c>
      <c r="Y1041" s="156" t="s">
        <v>294</v>
      </c>
      <c r="Z1041" s="156" t="s">
        <v>294</v>
      </c>
      <c r="AA1041" s="156">
        <v>0.111</v>
      </c>
      <c r="AB1041" s="156">
        <v>0.13500000000000001</v>
      </c>
    </row>
    <row r="1042" spans="1:28" x14ac:dyDescent="0.25">
      <c r="A1042" s="87" t="s">
        <v>2468</v>
      </c>
      <c r="B1042" s="156" t="s">
        <v>294</v>
      </c>
      <c r="C1042" s="156">
        <v>2.7624309392265192E-3</v>
      </c>
      <c r="D1042" s="156">
        <v>0.35359116022099446</v>
      </c>
      <c r="E1042" s="156">
        <v>0.21546961325966851</v>
      </c>
      <c r="F1042" s="156">
        <v>5.5248618784530384E-2</v>
      </c>
      <c r="G1042" s="156">
        <v>0.34254143646408841</v>
      </c>
      <c r="H1042" s="156" t="s">
        <v>294</v>
      </c>
      <c r="I1042" s="156">
        <v>3.0386740331491711E-2</v>
      </c>
      <c r="J1042" s="156">
        <v>0.99999999999999989</v>
      </c>
      <c r="K1042" s="87">
        <v>362</v>
      </c>
      <c r="L1042" s="87"/>
      <c r="M1042" s="156" t="s">
        <v>294</v>
      </c>
      <c r="N1042" s="156" t="s">
        <v>294</v>
      </c>
      <c r="O1042" s="156">
        <v>0</v>
      </c>
      <c r="P1042" s="156">
        <v>1.4999999999999999E-2</v>
      </c>
      <c r="Q1042" s="156">
        <v>0.30599999999999999</v>
      </c>
      <c r="R1042" s="156">
        <v>0.40400000000000003</v>
      </c>
      <c r="S1042" s="156">
        <v>0.17599999999999999</v>
      </c>
      <c r="T1042" s="156">
        <v>0.26100000000000001</v>
      </c>
      <c r="U1042" s="156">
        <v>3.5999999999999997E-2</v>
      </c>
      <c r="V1042" s="156">
        <v>8.4000000000000005E-2</v>
      </c>
      <c r="W1042" s="156">
        <v>0.29599999999999999</v>
      </c>
      <c r="X1042" s="156">
        <v>0.39300000000000002</v>
      </c>
      <c r="Y1042" s="156" t="s">
        <v>294</v>
      </c>
      <c r="Z1042" s="156" t="s">
        <v>294</v>
      </c>
      <c r="AA1042" s="156">
        <v>1.7000000000000001E-2</v>
      </c>
      <c r="AB1042" s="156">
        <v>5.3999999999999999E-2</v>
      </c>
    </row>
    <row r="1043" spans="1:28" x14ac:dyDescent="0.25">
      <c r="A1043" s="87" t="s">
        <v>2469</v>
      </c>
      <c r="B1043" s="156" t="s">
        <v>294</v>
      </c>
      <c r="C1043" s="156">
        <v>0.16216216216216217</v>
      </c>
      <c r="D1043" s="156">
        <v>0.24324324324324326</v>
      </c>
      <c r="E1043" s="156">
        <v>0.21621621621621623</v>
      </c>
      <c r="F1043" s="156">
        <v>2.7027027027027029E-2</v>
      </c>
      <c r="G1043" s="156">
        <v>0.35135135135135137</v>
      </c>
      <c r="H1043" s="156" t="s">
        <v>294</v>
      </c>
      <c r="I1043" s="156" t="s">
        <v>294</v>
      </c>
      <c r="J1043" s="156">
        <v>1</v>
      </c>
      <c r="K1043" s="87">
        <v>37</v>
      </c>
      <c r="L1043" s="87"/>
      <c r="M1043" s="156" t="s">
        <v>294</v>
      </c>
      <c r="N1043" s="156" t="s">
        <v>294</v>
      </c>
      <c r="O1043" s="156">
        <v>7.6999999999999999E-2</v>
      </c>
      <c r="P1043" s="156">
        <v>0.311</v>
      </c>
      <c r="Q1043" s="156">
        <v>0.13400000000000001</v>
      </c>
      <c r="R1043" s="156">
        <v>0.40100000000000002</v>
      </c>
      <c r="S1043" s="156">
        <v>0.114</v>
      </c>
      <c r="T1043" s="156">
        <v>0.372</v>
      </c>
      <c r="U1043" s="156">
        <v>5.0000000000000001E-3</v>
      </c>
      <c r="V1043" s="156">
        <v>0.13800000000000001</v>
      </c>
      <c r="W1043" s="156">
        <v>0.218</v>
      </c>
      <c r="X1043" s="156">
        <v>0.51200000000000001</v>
      </c>
      <c r="Y1043" s="156" t="s">
        <v>294</v>
      </c>
      <c r="Z1043" s="156" t="s">
        <v>294</v>
      </c>
      <c r="AA1043" s="156" t="s">
        <v>294</v>
      </c>
      <c r="AB1043" s="156" t="s">
        <v>294</v>
      </c>
    </row>
    <row r="1044" spans="1:28" x14ac:dyDescent="0.25">
      <c r="A1044" s="87" t="s">
        <v>2470</v>
      </c>
      <c r="B1044" s="156" t="s">
        <v>294</v>
      </c>
      <c r="C1044" s="156">
        <v>6.0344827586206899E-2</v>
      </c>
      <c r="D1044" s="156">
        <v>0.32327586206896552</v>
      </c>
      <c r="E1044" s="156">
        <v>0.17241379310344829</v>
      </c>
      <c r="F1044" s="156">
        <v>3.8793103448275863E-2</v>
      </c>
      <c r="G1044" s="156">
        <v>0.35344827586206895</v>
      </c>
      <c r="H1044" s="156" t="s">
        <v>294</v>
      </c>
      <c r="I1044" s="156">
        <v>5.1724137931034482E-2</v>
      </c>
      <c r="J1044" s="156">
        <v>1.0000000000000002</v>
      </c>
      <c r="K1044" s="87">
        <v>232</v>
      </c>
      <c r="L1044" s="87"/>
      <c r="M1044" s="156" t="s">
        <v>294</v>
      </c>
      <c r="N1044" s="156" t="s">
        <v>294</v>
      </c>
      <c r="O1044" s="156">
        <v>3.5999999999999997E-2</v>
      </c>
      <c r="P1044" s="156">
        <v>9.9000000000000005E-2</v>
      </c>
      <c r="Q1044" s="156">
        <v>0.26600000000000001</v>
      </c>
      <c r="R1044" s="156">
        <v>0.38600000000000001</v>
      </c>
      <c r="S1044" s="156">
        <v>0.129</v>
      </c>
      <c r="T1044" s="156">
        <v>0.22600000000000001</v>
      </c>
      <c r="U1044" s="156">
        <v>2.1000000000000001E-2</v>
      </c>
      <c r="V1044" s="156">
        <v>7.1999999999999995E-2</v>
      </c>
      <c r="W1044" s="156">
        <v>0.29499999999999998</v>
      </c>
      <c r="X1044" s="156">
        <v>0.41699999999999998</v>
      </c>
      <c r="Y1044" s="156" t="s">
        <v>294</v>
      </c>
      <c r="Z1044" s="156" t="s">
        <v>294</v>
      </c>
      <c r="AA1044" s="156">
        <v>0.03</v>
      </c>
      <c r="AB1044" s="156">
        <v>8.7999999999999995E-2</v>
      </c>
    </row>
    <row r="1045" spans="1:28" x14ac:dyDescent="0.25">
      <c r="A1045" s="87" t="s">
        <v>2471</v>
      </c>
      <c r="B1045" s="156" t="s">
        <v>294</v>
      </c>
      <c r="C1045" s="156">
        <v>0.18304576144036008</v>
      </c>
      <c r="D1045" s="156">
        <v>0.31057764441110275</v>
      </c>
      <c r="E1045" s="156">
        <v>0.14253563390847712</v>
      </c>
      <c r="F1045" s="156">
        <v>3.3758439609902477E-2</v>
      </c>
      <c r="G1045" s="156">
        <v>0.245311327831958</v>
      </c>
      <c r="H1045" s="156">
        <v>1.5003750937734434E-3</v>
      </c>
      <c r="I1045" s="156">
        <v>8.3270817704426112E-2</v>
      </c>
      <c r="J1045" s="156">
        <v>0.99999999999999989</v>
      </c>
      <c r="K1045" s="87">
        <v>1333</v>
      </c>
      <c r="L1045" s="87"/>
      <c r="M1045" s="156" t="s">
        <v>294</v>
      </c>
      <c r="N1045" s="156" t="s">
        <v>294</v>
      </c>
      <c r="O1045" s="156">
        <v>0.16300000000000001</v>
      </c>
      <c r="P1045" s="156">
        <v>0.20499999999999999</v>
      </c>
      <c r="Q1045" s="156">
        <v>0.28599999999999998</v>
      </c>
      <c r="R1045" s="156">
        <v>0.33600000000000002</v>
      </c>
      <c r="S1045" s="156">
        <v>0.125</v>
      </c>
      <c r="T1045" s="156">
        <v>0.16200000000000001</v>
      </c>
      <c r="U1045" s="156">
        <v>2.5000000000000001E-2</v>
      </c>
      <c r="V1045" s="156">
        <v>4.4999999999999998E-2</v>
      </c>
      <c r="W1045" s="156">
        <v>0.223</v>
      </c>
      <c r="X1045" s="156">
        <v>0.26900000000000002</v>
      </c>
      <c r="Y1045" s="156">
        <v>0</v>
      </c>
      <c r="Z1045" s="156">
        <v>5.0000000000000001E-3</v>
      </c>
      <c r="AA1045" s="156">
        <v>7.0000000000000007E-2</v>
      </c>
      <c r="AB1045" s="156">
        <v>9.9000000000000005E-2</v>
      </c>
    </row>
    <row r="1046" spans="1:28" x14ac:dyDescent="0.25">
      <c r="A1046" s="87" t="s">
        <v>2472</v>
      </c>
      <c r="B1046" s="156" t="s">
        <v>294</v>
      </c>
      <c r="C1046" s="156">
        <v>0.32624113475177308</v>
      </c>
      <c r="D1046" s="156">
        <v>0.23049645390070922</v>
      </c>
      <c r="E1046" s="156">
        <v>7.0921985815602842E-2</v>
      </c>
      <c r="F1046" s="156">
        <v>0.15957446808510639</v>
      </c>
      <c r="G1046" s="156">
        <v>0.15602836879432624</v>
      </c>
      <c r="H1046" s="156">
        <v>7.0921985815602835E-3</v>
      </c>
      <c r="I1046" s="156">
        <v>4.9645390070921988E-2</v>
      </c>
      <c r="J1046" s="156">
        <v>1.0000000000000002</v>
      </c>
      <c r="K1046" s="87">
        <v>282</v>
      </c>
      <c r="L1046" s="87"/>
      <c r="M1046" s="156" t="s">
        <v>294</v>
      </c>
      <c r="N1046" s="156" t="s">
        <v>294</v>
      </c>
      <c r="O1046" s="156">
        <v>0.27400000000000002</v>
      </c>
      <c r="P1046" s="156">
        <v>0.38300000000000001</v>
      </c>
      <c r="Q1046" s="156">
        <v>0.185</v>
      </c>
      <c r="R1046" s="156">
        <v>0.28299999999999997</v>
      </c>
      <c r="S1046" s="156">
        <v>4.5999999999999999E-2</v>
      </c>
      <c r="T1046" s="156">
        <v>0.107</v>
      </c>
      <c r="U1046" s="156">
        <v>0.121</v>
      </c>
      <c r="V1046" s="156">
        <v>0.20699999999999999</v>
      </c>
      <c r="W1046" s="156">
        <v>0.11799999999999999</v>
      </c>
      <c r="X1046" s="156">
        <v>0.20300000000000001</v>
      </c>
      <c r="Y1046" s="156">
        <v>2E-3</v>
      </c>
      <c r="Z1046" s="156">
        <v>2.5000000000000001E-2</v>
      </c>
      <c r="AA1046" s="156">
        <v>0.03</v>
      </c>
      <c r="AB1046" s="156">
        <v>8.2000000000000003E-2</v>
      </c>
    </row>
    <row r="1047" spans="1:28" x14ac:dyDescent="0.25">
      <c r="A1047" s="87" t="s">
        <v>2473</v>
      </c>
      <c r="B1047" s="156" t="s">
        <v>294</v>
      </c>
      <c r="C1047" s="156">
        <v>9.3023255813953487E-2</v>
      </c>
      <c r="D1047" s="156">
        <v>0.53488372093023251</v>
      </c>
      <c r="E1047" s="156">
        <v>0.11627906976744186</v>
      </c>
      <c r="F1047" s="156" t="s">
        <v>294</v>
      </c>
      <c r="G1047" s="156">
        <v>0.23255813953488372</v>
      </c>
      <c r="H1047" s="156" t="s">
        <v>294</v>
      </c>
      <c r="I1047" s="156">
        <v>2.3255813953488372E-2</v>
      </c>
      <c r="J1047" s="156">
        <v>1</v>
      </c>
      <c r="K1047" s="87">
        <v>43</v>
      </c>
      <c r="L1047" s="87"/>
      <c r="M1047" s="156" t="s">
        <v>294</v>
      </c>
      <c r="N1047" s="156" t="s">
        <v>294</v>
      </c>
      <c r="O1047" s="156">
        <v>3.6999999999999998E-2</v>
      </c>
      <c r="P1047" s="156">
        <v>0.216</v>
      </c>
      <c r="Q1047" s="156">
        <v>0.38900000000000001</v>
      </c>
      <c r="R1047" s="156">
        <v>0.67500000000000004</v>
      </c>
      <c r="S1047" s="156">
        <v>5.0999999999999997E-2</v>
      </c>
      <c r="T1047" s="156">
        <v>0.245</v>
      </c>
      <c r="U1047" s="156" t="s">
        <v>294</v>
      </c>
      <c r="V1047" s="156" t="s">
        <v>294</v>
      </c>
      <c r="W1047" s="156">
        <v>0.13200000000000001</v>
      </c>
      <c r="X1047" s="156">
        <v>0.377</v>
      </c>
      <c r="Y1047" s="156" t="s">
        <v>294</v>
      </c>
      <c r="Z1047" s="156" t="s">
        <v>294</v>
      </c>
      <c r="AA1047" s="156">
        <v>4.0000000000000001E-3</v>
      </c>
      <c r="AB1047" s="156">
        <v>0.121</v>
      </c>
    </row>
    <row r="1048" spans="1:28" x14ac:dyDescent="0.25">
      <c r="A1048" s="87" t="s">
        <v>2474</v>
      </c>
      <c r="B1048" s="156" t="s">
        <v>294</v>
      </c>
      <c r="C1048" s="156">
        <v>1.6806722689075631E-3</v>
      </c>
      <c r="D1048" s="156">
        <v>0.40672268907563025</v>
      </c>
      <c r="E1048" s="156">
        <v>0.33277310924369746</v>
      </c>
      <c r="F1048" s="156">
        <v>3.5294117647058823E-2</v>
      </c>
      <c r="G1048" s="156">
        <v>0.17815126050420169</v>
      </c>
      <c r="H1048" s="156" t="s">
        <v>294</v>
      </c>
      <c r="I1048" s="156">
        <v>4.53781512605042E-2</v>
      </c>
      <c r="J1048" s="156">
        <v>1</v>
      </c>
      <c r="K1048" s="87">
        <v>595</v>
      </c>
      <c r="L1048" s="87"/>
      <c r="M1048" s="156" t="s">
        <v>294</v>
      </c>
      <c r="N1048" s="156" t="s">
        <v>294</v>
      </c>
      <c r="O1048" s="156">
        <v>0</v>
      </c>
      <c r="P1048" s="156">
        <v>8.9999999999999993E-3</v>
      </c>
      <c r="Q1048" s="156">
        <v>0.36799999999999999</v>
      </c>
      <c r="R1048" s="156">
        <v>0.44700000000000001</v>
      </c>
      <c r="S1048" s="156">
        <v>0.29599999999999999</v>
      </c>
      <c r="T1048" s="156">
        <v>0.372</v>
      </c>
      <c r="U1048" s="156">
        <v>2.3E-2</v>
      </c>
      <c r="V1048" s="156">
        <v>5.2999999999999999E-2</v>
      </c>
      <c r="W1048" s="156">
        <v>0.14899999999999999</v>
      </c>
      <c r="X1048" s="156">
        <v>0.21099999999999999</v>
      </c>
      <c r="Y1048" s="156" t="s">
        <v>294</v>
      </c>
      <c r="Z1048" s="156" t="s">
        <v>294</v>
      </c>
      <c r="AA1048" s="156">
        <v>3.1E-2</v>
      </c>
      <c r="AB1048" s="156">
        <v>6.5000000000000002E-2</v>
      </c>
    </row>
    <row r="1049" spans="1:28" x14ac:dyDescent="0.25">
      <c r="A1049" s="87" t="s">
        <v>2475</v>
      </c>
      <c r="B1049" s="156" t="s">
        <v>294</v>
      </c>
      <c r="C1049" s="156">
        <v>4.1666666666666664E-2</v>
      </c>
      <c r="D1049" s="156">
        <v>0.2986111111111111</v>
      </c>
      <c r="E1049" s="156">
        <v>0.1875</v>
      </c>
      <c r="F1049" s="156">
        <v>4.1666666666666664E-2</v>
      </c>
      <c r="G1049" s="156">
        <v>0.36805555555555558</v>
      </c>
      <c r="H1049" s="156" t="s">
        <v>294</v>
      </c>
      <c r="I1049" s="156">
        <v>6.25E-2</v>
      </c>
      <c r="J1049" s="156">
        <v>1</v>
      </c>
      <c r="K1049" s="87">
        <v>144</v>
      </c>
      <c r="L1049" s="87"/>
      <c r="M1049" s="156" t="s">
        <v>294</v>
      </c>
      <c r="N1049" s="156" t="s">
        <v>294</v>
      </c>
      <c r="O1049" s="156">
        <v>1.9E-2</v>
      </c>
      <c r="P1049" s="156">
        <v>8.7999999999999995E-2</v>
      </c>
      <c r="Q1049" s="156">
        <v>0.23</v>
      </c>
      <c r="R1049" s="156">
        <v>0.378</v>
      </c>
      <c r="S1049" s="156">
        <v>0.13200000000000001</v>
      </c>
      <c r="T1049" s="156">
        <v>0.25900000000000001</v>
      </c>
      <c r="U1049" s="156">
        <v>1.9E-2</v>
      </c>
      <c r="V1049" s="156">
        <v>8.7999999999999995E-2</v>
      </c>
      <c r="W1049" s="156">
        <v>0.29399999999999998</v>
      </c>
      <c r="X1049" s="156">
        <v>0.44900000000000001</v>
      </c>
      <c r="Y1049" s="156" t="s">
        <v>294</v>
      </c>
      <c r="Z1049" s="156" t="s">
        <v>294</v>
      </c>
      <c r="AA1049" s="156">
        <v>3.3000000000000002E-2</v>
      </c>
      <c r="AB1049" s="156">
        <v>0.115</v>
      </c>
    </row>
    <row r="1050" spans="1:28" x14ac:dyDescent="0.25">
      <c r="A1050" s="87" t="s">
        <v>2476</v>
      </c>
      <c r="B1050" s="156" t="s">
        <v>294</v>
      </c>
      <c r="C1050" s="156">
        <v>7.3199527744982285E-2</v>
      </c>
      <c r="D1050" s="156">
        <v>0.31286894923258557</v>
      </c>
      <c r="E1050" s="156">
        <v>0.26328217237308149</v>
      </c>
      <c r="F1050" s="156">
        <v>4.0141676505312869E-2</v>
      </c>
      <c r="G1050" s="156">
        <v>0.23376623376623376</v>
      </c>
      <c r="H1050" s="156" t="s">
        <v>294</v>
      </c>
      <c r="I1050" s="156">
        <v>7.6741440377804018E-2</v>
      </c>
      <c r="J1050" s="156">
        <v>1</v>
      </c>
      <c r="K1050" s="87">
        <v>847</v>
      </c>
      <c r="L1050" s="87"/>
      <c r="M1050" s="156" t="s">
        <v>294</v>
      </c>
      <c r="N1050" s="156" t="s">
        <v>294</v>
      </c>
      <c r="O1050" s="156">
        <v>5.8000000000000003E-2</v>
      </c>
      <c r="P1050" s="156">
        <v>9.2999999999999999E-2</v>
      </c>
      <c r="Q1050" s="156">
        <v>0.28299999999999997</v>
      </c>
      <c r="R1050" s="156">
        <v>0.34499999999999997</v>
      </c>
      <c r="S1050" s="156">
        <v>0.23499999999999999</v>
      </c>
      <c r="T1050" s="156">
        <v>0.29399999999999998</v>
      </c>
      <c r="U1050" s="156">
        <v>2.9000000000000001E-2</v>
      </c>
      <c r="V1050" s="156">
        <v>5.6000000000000001E-2</v>
      </c>
      <c r="W1050" s="156">
        <v>0.20699999999999999</v>
      </c>
      <c r="X1050" s="156">
        <v>0.26300000000000001</v>
      </c>
      <c r="Y1050" s="156" t="s">
        <v>294</v>
      </c>
      <c r="Z1050" s="156" t="s">
        <v>294</v>
      </c>
      <c r="AA1050" s="156">
        <v>6.0999999999999999E-2</v>
      </c>
      <c r="AB1050" s="156">
        <v>9.7000000000000003E-2</v>
      </c>
    </row>
    <row r="1051" spans="1:28" x14ac:dyDescent="0.25">
      <c r="A1051" s="87" t="s">
        <v>2477</v>
      </c>
      <c r="B1051" s="156" t="s">
        <v>294</v>
      </c>
      <c r="C1051" s="156">
        <v>0.18875119161105816</v>
      </c>
      <c r="D1051" s="156">
        <v>0.36606291706387034</v>
      </c>
      <c r="E1051" s="156">
        <v>0.15347950428979981</v>
      </c>
      <c r="F1051" s="156">
        <v>3.7178265014299335E-2</v>
      </c>
      <c r="G1051" s="156">
        <v>0.21830314585319352</v>
      </c>
      <c r="H1051" s="156">
        <v>9.5328884652049568E-4</v>
      </c>
      <c r="I1051" s="156">
        <v>3.5271687321258342E-2</v>
      </c>
      <c r="J1051" s="156">
        <v>1</v>
      </c>
      <c r="K1051" s="87">
        <v>1049</v>
      </c>
      <c r="L1051" s="87"/>
      <c r="M1051" s="156" t="s">
        <v>294</v>
      </c>
      <c r="N1051" s="156" t="s">
        <v>294</v>
      </c>
      <c r="O1051" s="156">
        <v>0.16600000000000001</v>
      </c>
      <c r="P1051" s="156">
        <v>0.214</v>
      </c>
      <c r="Q1051" s="156">
        <v>0.33700000000000002</v>
      </c>
      <c r="R1051" s="156">
        <v>0.39600000000000002</v>
      </c>
      <c r="S1051" s="156">
        <v>0.13300000000000001</v>
      </c>
      <c r="T1051" s="156">
        <v>0.17699999999999999</v>
      </c>
      <c r="U1051" s="156">
        <v>2.7E-2</v>
      </c>
      <c r="V1051" s="156">
        <v>0.05</v>
      </c>
      <c r="W1051" s="156">
        <v>0.19400000000000001</v>
      </c>
      <c r="X1051" s="156">
        <v>0.24399999999999999</v>
      </c>
      <c r="Y1051" s="156">
        <v>0</v>
      </c>
      <c r="Z1051" s="156">
        <v>5.0000000000000001E-3</v>
      </c>
      <c r="AA1051" s="156">
        <v>2.5999999999999999E-2</v>
      </c>
      <c r="AB1051" s="156">
        <v>4.8000000000000001E-2</v>
      </c>
    </row>
    <row r="1052" spans="1:28" x14ac:dyDescent="0.25">
      <c r="A1052" s="87" t="s">
        <v>2478</v>
      </c>
      <c r="B1052" s="156" t="s">
        <v>294</v>
      </c>
      <c r="C1052" s="156">
        <v>8.7248322147651006E-2</v>
      </c>
      <c r="D1052" s="156">
        <v>0.2348993288590604</v>
      </c>
      <c r="E1052" s="156">
        <v>0.18120805369127516</v>
      </c>
      <c r="F1052" s="156">
        <v>7.3825503355704702E-2</v>
      </c>
      <c r="G1052" s="156">
        <v>0.37919463087248323</v>
      </c>
      <c r="H1052" s="156">
        <v>6.7114093959731542E-3</v>
      </c>
      <c r="I1052" s="156">
        <v>3.6912751677852351E-2</v>
      </c>
      <c r="J1052" s="156">
        <v>1</v>
      </c>
      <c r="K1052" s="87">
        <v>298</v>
      </c>
      <c r="L1052" s="87"/>
      <c r="M1052" s="156" t="s">
        <v>294</v>
      </c>
      <c r="N1052" s="156" t="s">
        <v>294</v>
      </c>
      <c r="O1052" s="156">
        <v>0.06</v>
      </c>
      <c r="P1052" s="156">
        <v>0.125</v>
      </c>
      <c r="Q1052" s="156">
        <v>0.19</v>
      </c>
      <c r="R1052" s="156">
        <v>0.28599999999999998</v>
      </c>
      <c r="S1052" s="156">
        <v>0.14199999999999999</v>
      </c>
      <c r="T1052" s="156">
        <v>0.22900000000000001</v>
      </c>
      <c r="U1052" s="156">
        <v>4.9000000000000002E-2</v>
      </c>
      <c r="V1052" s="156">
        <v>0.109</v>
      </c>
      <c r="W1052" s="156">
        <v>0.32600000000000001</v>
      </c>
      <c r="X1052" s="156">
        <v>0.435</v>
      </c>
      <c r="Y1052" s="156">
        <v>2E-3</v>
      </c>
      <c r="Z1052" s="156">
        <v>2.4E-2</v>
      </c>
      <c r="AA1052" s="156">
        <v>2.1000000000000001E-2</v>
      </c>
      <c r="AB1052" s="156">
        <v>6.5000000000000002E-2</v>
      </c>
    </row>
    <row r="1053" spans="1:28" x14ac:dyDescent="0.25">
      <c r="A1053" s="87" t="s">
        <v>2479</v>
      </c>
      <c r="B1053" s="156" t="s">
        <v>294</v>
      </c>
      <c r="C1053" s="156">
        <v>0.25906735751295334</v>
      </c>
      <c r="D1053" s="156">
        <v>0.48186528497409326</v>
      </c>
      <c r="E1053" s="156">
        <v>0.10103626943005181</v>
      </c>
      <c r="F1053" s="156">
        <v>3.1088082901554404E-2</v>
      </c>
      <c r="G1053" s="156">
        <v>4.145077720207254E-2</v>
      </c>
      <c r="H1053" s="156" t="s">
        <v>294</v>
      </c>
      <c r="I1053" s="156">
        <v>8.549222797927461E-2</v>
      </c>
      <c r="J1053" s="156">
        <v>1</v>
      </c>
      <c r="K1053" s="87">
        <v>386</v>
      </c>
      <c r="L1053" s="87"/>
      <c r="M1053" s="156" t="s">
        <v>294</v>
      </c>
      <c r="N1053" s="156" t="s">
        <v>294</v>
      </c>
      <c r="O1053" s="156">
        <v>0.218</v>
      </c>
      <c r="P1053" s="156">
        <v>0.30499999999999999</v>
      </c>
      <c r="Q1053" s="156">
        <v>0.432</v>
      </c>
      <c r="R1053" s="156">
        <v>0.53200000000000003</v>
      </c>
      <c r="S1053" s="156">
        <v>7.4999999999999997E-2</v>
      </c>
      <c r="T1053" s="156">
        <v>0.13500000000000001</v>
      </c>
      <c r="U1053" s="156">
        <v>1.7999999999999999E-2</v>
      </c>
      <c r="V1053" s="156">
        <v>5.3999999999999999E-2</v>
      </c>
      <c r="W1053" s="156">
        <v>2.5999999999999999E-2</v>
      </c>
      <c r="X1053" s="156">
        <v>6.6000000000000003E-2</v>
      </c>
      <c r="Y1053" s="156" t="s">
        <v>294</v>
      </c>
      <c r="Z1053" s="156" t="s">
        <v>294</v>
      </c>
      <c r="AA1053" s="156">
        <v>6.2E-2</v>
      </c>
      <c r="AB1053" s="156">
        <v>0.11799999999999999</v>
      </c>
    </row>
    <row r="1054" spans="1:28" x14ac:dyDescent="0.25">
      <c r="A1054" s="87" t="s">
        <v>2480</v>
      </c>
      <c r="B1054" s="156" t="s">
        <v>294</v>
      </c>
      <c r="C1054" s="156">
        <v>7.6923076923076927E-2</v>
      </c>
      <c r="D1054" s="156">
        <v>0.31983805668016196</v>
      </c>
      <c r="E1054" s="156">
        <v>0.2834008097165992</v>
      </c>
      <c r="F1054" s="156">
        <v>6.8825910931174086E-2</v>
      </c>
      <c r="G1054" s="156">
        <v>0.20647773279352227</v>
      </c>
      <c r="H1054" s="156" t="s">
        <v>294</v>
      </c>
      <c r="I1054" s="156">
        <v>4.4534412955465584E-2</v>
      </c>
      <c r="J1054" s="156">
        <v>0.99999999999999989</v>
      </c>
      <c r="K1054" s="87">
        <v>247</v>
      </c>
      <c r="L1054" s="87"/>
      <c r="M1054" s="156" t="s">
        <v>294</v>
      </c>
      <c r="N1054" s="156" t="s">
        <v>294</v>
      </c>
      <c r="O1054" s="156">
        <v>0.05</v>
      </c>
      <c r="P1054" s="156">
        <v>0.11700000000000001</v>
      </c>
      <c r="Q1054" s="156">
        <v>0.26500000000000001</v>
      </c>
      <c r="R1054" s="156">
        <v>0.38</v>
      </c>
      <c r="S1054" s="156">
        <v>0.23100000000000001</v>
      </c>
      <c r="T1054" s="156">
        <v>0.34300000000000003</v>
      </c>
      <c r="U1054" s="156">
        <v>4.2999999999999997E-2</v>
      </c>
      <c r="V1054" s="156">
        <v>0.107</v>
      </c>
      <c r="W1054" s="156">
        <v>0.161</v>
      </c>
      <c r="X1054" s="156">
        <v>0.26100000000000001</v>
      </c>
      <c r="Y1054" s="156" t="s">
        <v>294</v>
      </c>
      <c r="Z1054" s="156" t="s">
        <v>294</v>
      </c>
      <c r="AA1054" s="156">
        <v>2.5000000000000001E-2</v>
      </c>
      <c r="AB1054" s="156">
        <v>7.8E-2</v>
      </c>
    </row>
    <row r="1055" spans="1:28" x14ac:dyDescent="0.25">
      <c r="A1055" s="87" t="s">
        <v>2481</v>
      </c>
      <c r="B1055" s="156" t="s">
        <v>294</v>
      </c>
      <c r="C1055" s="156">
        <v>9.9056603773584911E-2</v>
      </c>
      <c r="D1055" s="156">
        <v>0.34905660377358488</v>
      </c>
      <c r="E1055" s="156">
        <v>0.18396226415094338</v>
      </c>
      <c r="F1055" s="156">
        <v>5.4245283018867926E-2</v>
      </c>
      <c r="G1055" s="156">
        <v>0.18632075471698112</v>
      </c>
      <c r="H1055" s="156">
        <v>4.7169811320754715E-3</v>
      </c>
      <c r="I1055" s="156">
        <v>0.12264150943396226</v>
      </c>
      <c r="J1055" s="156">
        <v>0.99999999999999989</v>
      </c>
      <c r="K1055" s="87">
        <v>424</v>
      </c>
      <c r="L1055" s="87"/>
      <c r="M1055" s="156" t="s">
        <v>294</v>
      </c>
      <c r="N1055" s="156" t="s">
        <v>294</v>
      </c>
      <c r="O1055" s="156">
        <v>7.3999999999999996E-2</v>
      </c>
      <c r="P1055" s="156">
        <v>0.13100000000000001</v>
      </c>
      <c r="Q1055" s="156">
        <v>0.30499999999999999</v>
      </c>
      <c r="R1055" s="156">
        <v>0.39600000000000002</v>
      </c>
      <c r="S1055" s="156">
        <v>0.15</v>
      </c>
      <c r="T1055" s="156">
        <v>0.224</v>
      </c>
      <c r="U1055" s="156">
        <v>3.5999999999999997E-2</v>
      </c>
      <c r="V1055" s="156">
        <v>0.08</v>
      </c>
      <c r="W1055" s="156">
        <v>0.152</v>
      </c>
      <c r="X1055" s="156">
        <v>0.22600000000000001</v>
      </c>
      <c r="Y1055" s="156">
        <v>1E-3</v>
      </c>
      <c r="Z1055" s="156">
        <v>1.7000000000000001E-2</v>
      </c>
      <c r="AA1055" s="156">
        <v>9.5000000000000001E-2</v>
      </c>
      <c r="AB1055" s="156">
        <v>0.157</v>
      </c>
    </row>
    <row r="1056" spans="1:28" x14ac:dyDescent="0.25">
      <c r="A1056" s="87" t="s">
        <v>2482</v>
      </c>
      <c r="B1056" s="156" t="s">
        <v>294</v>
      </c>
      <c r="C1056" s="156">
        <v>0.13522012578616352</v>
      </c>
      <c r="D1056" s="156">
        <v>0.22955974842767296</v>
      </c>
      <c r="E1056" s="156">
        <v>8.8050314465408799E-2</v>
      </c>
      <c r="F1056" s="156">
        <v>0.12578616352201258</v>
      </c>
      <c r="G1056" s="156">
        <v>0.34591194968553457</v>
      </c>
      <c r="H1056" s="156">
        <v>3.1446540880503146E-3</v>
      </c>
      <c r="I1056" s="156">
        <v>7.2327044025157231E-2</v>
      </c>
      <c r="J1056" s="156">
        <v>1</v>
      </c>
      <c r="K1056" s="87">
        <v>318</v>
      </c>
      <c r="L1056" s="87"/>
      <c r="M1056" s="156" t="s">
        <v>294</v>
      </c>
      <c r="N1056" s="156" t="s">
        <v>294</v>
      </c>
      <c r="O1056" s="156">
        <v>0.10199999999999999</v>
      </c>
      <c r="P1056" s="156">
        <v>0.17699999999999999</v>
      </c>
      <c r="Q1056" s="156">
        <v>0.187</v>
      </c>
      <c r="R1056" s="156">
        <v>0.27900000000000003</v>
      </c>
      <c r="S1056" s="156">
        <v>6.2E-2</v>
      </c>
      <c r="T1056" s="156">
        <v>0.124</v>
      </c>
      <c r="U1056" s="156">
        <v>9.4E-2</v>
      </c>
      <c r="V1056" s="156">
        <v>0.16700000000000001</v>
      </c>
      <c r="W1056" s="156">
        <v>0.29599999999999999</v>
      </c>
      <c r="X1056" s="156">
        <v>0.4</v>
      </c>
      <c r="Y1056" s="156">
        <v>1E-3</v>
      </c>
      <c r="Z1056" s="156">
        <v>1.7999999999999999E-2</v>
      </c>
      <c r="AA1056" s="156">
        <v>4.9000000000000002E-2</v>
      </c>
      <c r="AB1056" s="156">
        <v>0.106</v>
      </c>
    </row>
    <row r="1057" spans="1:28" x14ac:dyDescent="0.25">
      <c r="A1057" s="87" t="s">
        <v>2483</v>
      </c>
      <c r="B1057" s="156" t="s">
        <v>294</v>
      </c>
      <c r="C1057" s="156">
        <v>0.50064432989690721</v>
      </c>
      <c r="D1057" s="156">
        <v>0.18814432989690721</v>
      </c>
      <c r="E1057" s="156">
        <v>9.7293814432989692E-2</v>
      </c>
      <c r="F1057" s="156">
        <v>3.2860824742268042E-2</v>
      </c>
      <c r="G1057" s="156">
        <v>0.11018041237113402</v>
      </c>
      <c r="H1057" s="156" t="s">
        <v>294</v>
      </c>
      <c r="I1057" s="156">
        <v>7.0876288659793812E-2</v>
      </c>
      <c r="J1057" s="156">
        <v>1</v>
      </c>
      <c r="K1057" s="87">
        <v>1552</v>
      </c>
      <c r="L1057" s="87"/>
      <c r="M1057" s="156" t="s">
        <v>294</v>
      </c>
      <c r="N1057" s="156" t="s">
        <v>294</v>
      </c>
      <c r="O1057" s="156">
        <v>0.47599999999999998</v>
      </c>
      <c r="P1057" s="156">
        <v>0.52500000000000002</v>
      </c>
      <c r="Q1057" s="156">
        <v>0.16900000000000001</v>
      </c>
      <c r="R1057" s="156">
        <v>0.20799999999999999</v>
      </c>
      <c r="S1057" s="156">
        <v>8.4000000000000005E-2</v>
      </c>
      <c r="T1057" s="156">
        <v>0.113</v>
      </c>
      <c r="U1057" s="156">
        <v>2.5000000000000001E-2</v>
      </c>
      <c r="V1057" s="156">
        <v>4.2999999999999997E-2</v>
      </c>
      <c r="W1057" s="156">
        <v>9.6000000000000002E-2</v>
      </c>
      <c r="X1057" s="156">
        <v>0.127</v>
      </c>
      <c r="Y1057" s="156" t="s">
        <v>294</v>
      </c>
      <c r="Z1057" s="156" t="s">
        <v>294</v>
      </c>
      <c r="AA1057" s="156">
        <v>5.8999999999999997E-2</v>
      </c>
      <c r="AB1057" s="156">
        <v>8.5000000000000006E-2</v>
      </c>
    </row>
    <row r="1058" spans="1:28" x14ac:dyDescent="0.25">
      <c r="A1058" s="87" t="s">
        <v>2484</v>
      </c>
      <c r="B1058" s="156" t="s">
        <v>294</v>
      </c>
      <c r="C1058" s="156">
        <v>0.10698689956331878</v>
      </c>
      <c r="D1058" s="156">
        <v>0.56768558951965065</v>
      </c>
      <c r="E1058" s="156">
        <v>0.16375545851528384</v>
      </c>
      <c r="F1058" s="156">
        <v>2.1834061135371178E-2</v>
      </c>
      <c r="G1058" s="156">
        <v>8.296943231441048E-2</v>
      </c>
      <c r="H1058" s="156" t="s">
        <v>294</v>
      </c>
      <c r="I1058" s="156">
        <v>5.6768558951965066E-2</v>
      </c>
      <c r="J1058" s="156">
        <v>1</v>
      </c>
      <c r="K1058" s="87">
        <v>458</v>
      </c>
      <c r="L1058" s="87"/>
      <c r="M1058" s="156" t="s">
        <v>294</v>
      </c>
      <c r="N1058" s="156" t="s">
        <v>294</v>
      </c>
      <c r="O1058" s="156">
        <v>8.2000000000000003E-2</v>
      </c>
      <c r="P1058" s="156">
        <v>0.13900000000000001</v>
      </c>
      <c r="Q1058" s="156">
        <v>0.52200000000000002</v>
      </c>
      <c r="R1058" s="156">
        <v>0.61199999999999999</v>
      </c>
      <c r="S1058" s="156">
        <v>0.13300000000000001</v>
      </c>
      <c r="T1058" s="156">
        <v>0.2</v>
      </c>
      <c r="U1058" s="156">
        <v>1.2E-2</v>
      </c>
      <c r="V1058" s="156">
        <v>0.04</v>
      </c>
      <c r="W1058" s="156">
        <v>6.0999999999999999E-2</v>
      </c>
      <c r="X1058" s="156">
        <v>0.112</v>
      </c>
      <c r="Y1058" s="156" t="s">
        <v>294</v>
      </c>
      <c r="Z1058" s="156" t="s">
        <v>294</v>
      </c>
      <c r="AA1058" s="156">
        <v>3.9E-2</v>
      </c>
      <c r="AB1058" s="156">
        <v>8.2000000000000003E-2</v>
      </c>
    </row>
    <row r="1059" spans="1:28" x14ac:dyDescent="0.25">
      <c r="A1059" s="87" t="s">
        <v>2485</v>
      </c>
      <c r="B1059" s="156" t="s">
        <v>294</v>
      </c>
      <c r="C1059" s="156">
        <v>0.16901408450704225</v>
      </c>
      <c r="D1059" s="156">
        <v>0.5</v>
      </c>
      <c r="E1059" s="156">
        <v>0.22535211267605634</v>
      </c>
      <c r="F1059" s="156">
        <v>2.8169014084507043E-2</v>
      </c>
      <c r="G1059" s="156">
        <v>2.8169014084507043E-2</v>
      </c>
      <c r="H1059" s="156" t="s">
        <v>294</v>
      </c>
      <c r="I1059" s="156">
        <v>4.9295774647887321E-2</v>
      </c>
      <c r="J1059" s="156">
        <v>1</v>
      </c>
      <c r="K1059" s="87">
        <v>142</v>
      </c>
      <c r="L1059" s="87"/>
      <c r="M1059" s="156" t="s">
        <v>294</v>
      </c>
      <c r="N1059" s="156" t="s">
        <v>294</v>
      </c>
      <c r="O1059" s="156">
        <v>0.11600000000000001</v>
      </c>
      <c r="P1059" s="156">
        <v>0.23899999999999999</v>
      </c>
      <c r="Q1059" s="156">
        <v>0.41899999999999998</v>
      </c>
      <c r="R1059" s="156">
        <v>0.58099999999999996</v>
      </c>
      <c r="S1059" s="156">
        <v>0.16400000000000001</v>
      </c>
      <c r="T1059" s="156">
        <v>0.30099999999999999</v>
      </c>
      <c r="U1059" s="156">
        <v>1.0999999999999999E-2</v>
      </c>
      <c r="V1059" s="156">
        <v>7.0000000000000007E-2</v>
      </c>
      <c r="W1059" s="156">
        <v>1.0999999999999999E-2</v>
      </c>
      <c r="X1059" s="156">
        <v>7.0000000000000007E-2</v>
      </c>
      <c r="Y1059" s="156" t="s">
        <v>294</v>
      </c>
      <c r="Z1059" s="156" t="s">
        <v>294</v>
      </c>
      <c r="AA1059" s="156">
        <v>2.4E-2</v>
      </c>
      <c r="AB1059" s="156">
        <v>9.8000000000000004E-2</v>
      </c>
    </row>
    <row r="1060" spans="1:28" x14ac:dyDescent="0.25">
      <c r="A1060" s="87" t="s">
        <v>2486</v>
      </c>
      <c r="B1060" s="156" t="s">
        <v>294</v>
      </c>
      <c r="C1060" s="156">
        <v>0.1864406779661017</v>
      </c>
      <c r="D1060" s="156">
        <v>0.59322033898305082</v>
      </c>
      <c r="E1060" s="156">
        <v>8.4745762711864403E-2</v>
      </c>
      <c r="F1060" s="156">
        <v>4.2372881355932202E-2</v>
      </c>
      <c r="G1060" s="156">
        <v>4.2372881355932202E-2</v>
      </c>
      <c r="H1060" s="156" t="s">
        <v>294</v>
      </c>
      <c r="I1060" s="156">
        <v>5.0847457627118647E-2</v>
      </c>
      <c r="J1060" s="156">
        <v>0.99999999999999989</v>
      </c>
      <c r="K1060" s="87">
        <v>118</v>
      </c>
      <c r="L1060" s="87"/>
      <c r="M1060" s="156" t="s">
        <v>294</v>
      </c>
      <c r="N1060" s="156" t="s">
        <v>294</v>
      </c>
      <c r="O1060" s="156">
        <v>0.126</v>
      </c>
      <c r="P1060" s="156">
        <v>0.26600000000000001</v>
      </c>
      <c r="Q1060" s="156">
        <v>0.503</v>
      </c>
      <c r="R1060" s="156">
        <v>0.67800000000000005</v>
      </c>
      <c r="S1060" s="156">
        <v>4.7E-2</v>
      </c>
      <c r="T1060" s="156">
        <v>0.14899999999999999</v>
      </c>
      <c r="U1060" s="156">
        <v>1.7999999999999999E-2</v>
      </c>
      <c r="V1060" s="156">
        <v>9.5000000000000001E-2</v>
      </c>
      <c r="W1060" s="156">
        <v>1.7999999999999999E-2</v>
      </c>
      <c r="X1060" s="156">
        <v>9.5000000000000001E-2</v>
      </c>
      <c r="Y1060" s="156" t="s">
        <v>294</v>
      </c>
      <c r="Z1060" s="156" t="s">
        <v>294</v>
      </c>
      <c r="AA1060" s="156">
        <v>2.4E-2</v>
      </c>
      <c r="AB1060" s="156">
        <v>0.107</v>
      </c>
    </row>
    <row r="1061" spans="1:28" x14ac:dyDescent="0.25">
      <c r="A1061" s="87" t="s">
        <v>2487</v>
      </c>
      <c r="B1061" s="156">
        <v>0.11830400987737463</v>
      </c>
      <c r="C1061" s="156">
        <v>0.31130566546005556</v>
      </c>
      <c r="D1061" s="156">
        <v>0.25841120184078348</v>
      </c>
      <c r="E1061" s="156">
        <v>0.10065381485534697</v>
      </c>
      <c r="F1061" s="156">
        <v>2.4160282852091926E-2</v>
      </c>
      <c r="G1061" s="156">
        <v>0.13971434183573253</v>
      </c>
      <c r="H1061" s="156">
        <v>8.9794314897438058E-4</v>
      </c>
      <c r="I1061" s="156">
        <v>4.6552740129640544E-2</v>
      </c>
      <c r="J1061" s="156">
        <v>1</v>
      </c>
      <c r="K1061" s="87">
        <v>35637</v>
      </c>
      <c r="L1061" s="87"/>
      <c r="M1061" s="156">
        <v>0.115</v>
      </c>
      <c r="N1061" s="156">
        <v>0.122</v>
      </c>
      <c r="O1061" s="156">
        <v>0.307</v>
      </c>
      <c r="P1061" s="156">
        <v>0.316</v>
      </c>
      <c r="Q1061" s="156">
        <v>0.254</v>
      </c>
      <c r="R1061" s="156">
        <v>0.26300000000000001</v>
      </c>
      <c r="S1061" s="156">
        <v>9.8000000000000004E-2</v>
      </c>
      <c r="T1061" s="156">
        <v>0.104</v>
      </c>
      <c r="U1061" s="156">
        <v>2.3E-2</v>
      </c>
      <c r="V1061" s="156">
        <v>2.5999999999999999E-2</v>
      </c>
      <c r="W1061" s="156">
        <v>0.13600000000000001</v>
      </c>
      <c r="X1061" s="156">
        <v>0.14299999999999999</v>
      </c>
      <c r="Y1061" s="156">
        <v>1E-3</v>
      </c>
      <c r="Z1061" s="156">
        <v>1E-3</v>
      </c>
      <c r="AA1061" s="156">
        <v>4.3999999999999997E-2</v>
      </c>
      <c r="AB1061" s="156">
        <v>4.9000000000000002E-2</v>
      </c>
    </row>
    <row r="1062" spans="1:28" x14ac:dyDescent="0.25">
      <c r="A1062" s="87" t="s">
        <v>2488</v>
      </c>
      <c r="B1062" s="156" t="s">
        <v>294</v>
      </c>
      <c r="C1062" s="156">
        <v>0.11176470588235295</v>
      </c>
      <c r="D1062" s="156">
        <v>0.21764705882352942</v>
      </c>
      <c r="E1062" s="156">
        <v>0.19411764705882353</v>
      </c>
      <c r="F1062" s="156">
        <v>2.9411764705882353E-2</v>
      </c>
      <c r="G1062" s="156">
        <v>0.42352941176470588</v>
      </c>
      <c r="H1062" s="156" t="s">
        <v>294</v>
      </c>
      <c r="I1062" s="156">
        <v>2.3529411764705882E-2</v>
      </c>
      <c r="J1062" s="156">
        <v>1</v>
      </c>
      <c r="K1062" s="87">
        <v>170</v>
      </c>
      <c r="L1062" s="87"/>
      <c r="M1062" s="156" t="s">
        <v>294</v>
      </c>
      <c r="N1062" s="156" t="s">
        <v>294</v>
      </c>
      <c r="O1062" s="156">
        <v>7.2999999999999995E-2</v>
      </c>
      <c r="P1062" s="156">
        <v>0.16800000000000001</v>
      </c>
      <c r="Q1062" s="156">
        <v>0.16200000000000001</v>
      </c>
      <c r="R1062" s="156">
        <v>0.28599999999999998</v>
      </c>
      <c r="S1062" s="156">
        <v>0.14199999999999999</v>
      </c>
      <c r="T1062" s="156">
        <v>0.26</v>
      </c>
      <c r="U1062" s="156">
        <v>1.2999999999999999E-2</v>
      </c>
      <c r="V1062" s="156">
        <v>6.7000000000000004E-2</v>
      </c>
      <c r="W1062" s="156">
        <v>0.35199999999999998</v>
      </c>
      <c r="X1062" s="156">
        <v>0.499</v>
      </c>
      <c r="Y1062" s="156" t="s">
        <v>294</v>
      </c>
      <c r="Z1062" s="156" t="s">
        <v>294</v>
      </c>
      <c r="AA1062" s="156">
        <v>8.9999999999999993E-3</v>
      </c>
      <c r="AB1062" s="156">
        <v>5.8999999999999997E-2</v>
      </c>
    </row>
    <row r="1063" spans="1:28" x14ac:dyDescent="0.25">
      <c r="A1063" s="87" t="s">
        <v>2489</v>
      </c>
      <c r="B1063" s="156" t="s">
        <v>294</v>
      </c>
      <c r="C1063" s="156">
        <v>0.37931034482758619</v>
      </c>
      <c r="D1063" s="156">
        <v>0.30377668308702793</v>
      </c>
      <c r="E1063" s="156">
        <v>0.12151067323481117</v>
      </c>
      <c r="F1063" s="156">
        <v>3.4482758620689655E-2</v>
      </c>
      <c r="G1063" s="156">
        <v>0.13136288998357964</v>
      </c>
      <c r="H1063" s="156" t="s">
        <v>294</v>
      </c>
      <c r="I1063" s="156">
        <v>2.9556650246305417E-2</v>
      </c>
      <c r="J1063" s="156">
        <v>1</v>
      </c>
      <c r="K1063" s="87">
        <v>609</v>
      </c>
      <c r="L1063" s="87"/>
      <c r="M1063" s="156" t="s">
        <v>294</v>
      </c>
      <c r="N1063" s="156" t="s">
        <v>294</v>
      </c>
      <c r="O1063" s="156">
        <v>0.34200000000000003</v>
      </c>
      <c r="P1063" s="156">
        <v>0.41799999999999998</v>
      </c>
      <c r="Q1063" s="156">
        <v>0.26900000000000002</v>
      </c>
      <c r="R1063" s="156">
        <v>0.34100000000000003</v>
      </c>
      <c r="S1063" s="156">
        <v>9.8000000000000004E-2</v>
      </c>
      <c r="T1063" s="156">
        <v>0.15</v>
      </c>
      <c r="U1063" s="156">
        <v>2.3E-2</v>
      </c>
      <c r="V1063" s="156">
        <v>5.1999999999999998E-2</v>
      </c>
      <c r="W1063" s="156">
        <v>0.107</v>
      </c>
      <c r="X1063" s="156">
        <v>0.161</v>
      </c>
      <c r="Y1063" s="156" t="s">
        <v>294</v>
      </c>
      <c r="Z1063" s="156" t="s">
        <v>294</v>
      </c>
      <c r="AA1063" s="156">
        <v>1.9E-2</v>
      </c>
      <c r="AB1063" s="156">
        <v>4.5999999999999999E-2</v>
      </c>
    </row>
    <row r="1064" spans="1:28" x14ac:dyDescent="0.25">
      <c r="A1064" s="87" t="s">
        <v>2490</v>
      </c>
      <c r="B1064" s="156" t="s">
        <v>294</v>
      </c>
      <c r="C1064" s="156">
        <v>1.1816838995568686E-2</v>
      </c>
      <c r="D1064" s="156">
        <v>0.16986706056129985</v>
      </c>
      <c r="E1064" s="156">
        <v>0.14918759231905465</v>
      </c>
      <c r="F1064" s="156">
        <v>4.4313146233382568E-2</v>
      </c>
      <c r="G1064" s="156">
        <v>0.58493353028064987</v>
      </c>
      <c r="H1064" s="156" t="s">
        <v>294</v>
      </c>
      <c r="I1064" s="156">
        <v>3.9881831610044313E-2</v>
      </c>
      <c r="J1064" s="156">
        <v>0.99999999999999989</v>
      </c>
      <c r="K1064" s="87">
        <v>677</v>
      </c>
      <c r="L1064" s="87"/>
      <c r="M1064" s="156" t="s">
        <v>294</v>
      </c>
      <c r="N1064" s="156" t="s">
        <v>294</v>
      </c>
      <c r="O1064" s="156">
        <v>6.0000000000000001E-3</v>
      </c>
      <c r="P1064" s="156">
        <v>2.3E-2</v>
      </c>
      <c r="Q1064" s="156">
        <v>0.14299999999999999</v>
      </c>
      <c r="R1064" s="156">
        <v>0.2</v>
      </c>
      <c r="S1064" s="156">
        <v>0.124</v>
      </c>
      <c r="T1064" s="156">
        <v>0.17799999999999999</v>
      </c>
      <c r="U1064" s="156">
        <v>3.1E-2</v>
      </c>
      <c r="V1064" s="156">
        <v>6.3E-2</v>
      </c>
      <c r="W1064" s="156">
        <v>0.54700000000000004</v>
      </c>
      <c r="X1064" s="156">
        <v>0.621</v>
      </c>
      <c r="Y1064" s="156" t="s">
        <v>294</v>
      </c>
      <c r="Z1064" s="156" t="s">
        <v>294</v>
      </c>
      <c r="AA1064" s="156">
        <v>2.8000000000000001E-2</v>
      </c>
      <c r="AB1064" s="156">
        <v>5.7000000000000002E-2</v>
      </c>
    </row>
    <row r="1065" spans="1:28" x14ac:dyDescent="0.25">
      <c r="A1065" s="87" t="s">
        <v>2491</v>
      </c>
      <c r="B1065" s="156" t="s">
        <v>294</v>
      </c>
      <c r="C1065" s="156">
        <v>0.13984962406015036</v>
      </c>
      <c r="D1065" s="156">
        <v>0.25413533834586466</v>
      </c>
      <c r="E1065" s="156">
        <v>0.11127819548872181</v>
      </c>
      <c r="F1065" s="156">
        <v>1.3533834586466165E-2</v>
      </c>
      <c r="G1065" s="156">
        <v>0.42255639097744363</v>
      </c>
      <c r="H1065" s="156">
        <v>3.0075187969924814E-3</v>
      </c>
      <c r="I1065" s="156">
        <v>5.5639097744360905E-2</v>
      </c>
      <c r="J1065" s="156">
        <v>1</v>
      </c>
      <c r="K1065" s="87">
        <v>665</v>
      </c>
      <c r="L1065" s="87"/>
      <c r="M1065" s="156" t="s">
        <v>294</v>
      </c>
      <c r="N1065" s="156" t="s">
        <v>294</v>
      </c>
      <c r="O1065" s="156">
        <v>0.11600000000000001</v>
      </c>
      <c r="P1065" s="156">
        <v>0.16800000000000001</v>
      </c>
      <c r="Q1065" s="156">
        <v>0.223</v>
      </c>
      <c r="R1065" s="156">
        <v>0.28899999999999998</v>
      </c>
      <c r="S1065" s="156">
        <v>0.09</v>
      </c>
      <c r="T1065" s="156">
        <v>0.13700000000000001</v>
      </c>
      <c r="U1065" s="156">
        <v>7.0000000000000001E-3</v>
      </c>
      <c r="V1065" s="156">
        <v>2.5999999999999999E-2</v>
      </c>
      <c r="W1065" s="156">
        <v>0.38600000000000001</v>
      </c>
      <c r="X1065" s="156">
        <v>0.46</v>
      </c>
      <c r="Y1065" s="156">
        <v>1E-3</v>
      </c>
      <c r="Z1065" s="156">
        <v>1.0999999999999999E-2</v>
      </c>
      <c r="AA1065" s="156">
        <v>4.1000000000000002E-2</v>
      </c>
      <c r="AB1065" s="156">
        <v>7.5999999999999998E-2</v>
      </c>
    </row>
    <row r="1066" spans="1:28" x14ac:dyDescent="0.25">
      <c r="A1066" s="87" t="s">
        <v>2492</v>
      </c>
      <c r="B1066" s="156">
        <v>0.16721311475409836</v>
      </c>
      <c r="C1066" s="156">
        <v>0.26229508196721313</v>
      </c>
      <c r="D1066" s="156">
        <v>0.29180327868852457</v>
      </c>
      <c r="E1066" s="156">
        <v>0.10491803278688525</v>
      </c>
      <c r="F1066" s="156">
        <v>9.8360655737704927E-3</v>
      </c>
      <c r="G1066" s="156">
        <v>0.12131147540983607</v>
      </c>
      <c r="H1066" s="156">
        <v>3.2786885245901639E-3</v>
      </c>
      <c r="I1066" s="156">
        <v>3.9344262295081971E-2</v>
      </c>
      <c r="J1066" s="156">
        <v>0.99999999999999989</v>
      </c>
      <c r="K1066" s="87">
        <v>305</v>
      </c>
      <c r="L1066" s="87"/>
      <c r="M1066" s="156">
        <v>0.13</v>
      </c>
      <c r="N1066" s="156">
        <v>0.21299999999999999</v>
      </c>
      <c r="O1066" s="156">
        <v>0.216</v>
      </c>
      <c r="P1066" s="156">
        <v>0.314</v>
      </c>
      <c r="Q1066" s="156">
        <v>0.24399999999999999</v>
      </c>
      <c r="R1066" s="156">
        <v>0.34499999999999997</v>
      </c>
      <c r="S1066" s="156">
        <v>7.4999999999999997E-2</v>
      </c>
      <c r="T1066" s="156">
        <v>0.14399999999999999</v>
      </c>
      <c r="U1066" s="156">
        <v>3.0000000000000001E-3</v>
      </c>
      <c r="V1066" s="156">
        <v>2.9000000000000001E-2</v>
      </c>
      <c r="W1066" s="156">
        <v>8.8999999999999996E-2</v>
      </c>
      <c r="X1066" s="156">
        <v>0.16300000000000001</v>
      </c>
      <c r="Y1066" s="156">
        <v>1E-3</v>
      </c>
      <c r="Z1066" s="156">
        <v>1.7999999999999999E-2</v>
      </c>
      <c r="AA1066" s="156">
        <v>2.3E-2</v>
      </c>
      <c r="AB1066" s="156">
        <v>6.8000000000000005E-2</v>
      </c>
    </row>
    <row r="1067" spans="1:28" x14ac:dyDescent="0.25">
      <c r="A1067" s="87" t="s">
        <v>2493</v>
      </c>
      <c r="B1067" s="156">
        <v>0.17080291970802919</v>
      </c>
      <c r="C1067" s="156" t="s">
        <v>294</v>
      </c>
      <c r="D1067" s="156">
        <v>0.55620437956204383</v>
      </c>
      <c r="E1067" s="156">
        <v>0.2072992700729927</v>
      </c>
      <c r="F1067" s="156">
        <v>2.0437956204379562E-2</v>
      </c>
      <c r="G1067" s="156">
        <v>1.3138686131386862E-2</v>
      </c>
      <c r="H1067" s="156" t="s">
        <v>294</v>
      </c>
      <c r="I1067" s="156">
        <v>3.2116788321167884E-2</v>
      </c>
      <c r="J1067" s="156">
        <v>1</v>
      </c>
      <c r="K1067" s="87">
        <v>685</v>
      </c>
      <c r="L1067" s="87"/>
      <c r="M1067" s="156">
        <v>0.14399999999999999</v>
      </c>
      <c r="N1067" s="156">
        <v>0.20100000000000001</v>
      </c>
      <c r="O1067" s="156" t="s">
        <v>294</v>
      </c>
      <c r="P1067" s="156" t="s">
        <v>294</v>
      </c>
      <c r="Q1067" s="156">
        <v>0.51900000000000002</v>
      </c>
      <c r="R1067" s="156">
        <v>0.59299999999999997</v>
      </c>
      <c r="S1067" s="156">
        <v>0.17899999999999999</v>
      </c>
      <c r="T1067" s="156">
        <v>0.23899999999999999</v>
      </c>
      <c r="U1067" s="156">
        <v>1.2E-2</v>
      </c>
      <c r="V1067" s="156">
        <v>3.4000000000000002E-2</v>
      </c>
      <c r="W1067" s="156">
        <v>7.0000000000000001E-3</v>
      </c>
      <c r="X1067" s="156">
        <v>2.5000000000000001E-2</v>
      </c>
      <c r="Y1067" s="156" t="s">
        <v>294</v>
      </c>
      <c r="Z1067" s="156" t="s">
        <v>294</v>
      </c>
      <c r="AA1067" s="156">
        <v>2.1000000000000001E-2</v>
      </c>
      <c r="AB1067" s="156">
        <v>4.8000000000000001E-2</v>
      </c>
    </row>
    <row r="1068" spans="1:28" x14ac:dyDescent="0.25">
      <c r="A1068" s="87" t="s">
        <v>2494</v>
      </c>
      <c r="B1068" s="156">
        <v>1.2084592145015106E-3</v>
      </c>
      <c r="C1068" s="156">
        <v>0.29456193353474319</v>
      </c>
      <c r="D1068" s="156">
        <v>0.29637462235649548</v>
      </c>
      <c r="E1068" s="156">
        <v>9.6676737160120846E-2</v>
      </c>
      <c r="F1068" s="156">
        <v>5.8912386706948643E-2</v>
      </c>
      <c r="G1068" s="156">
        <v>0.19274924471299093</v>
      </c>
      <c r="H1068" s="156">
        <v>1.2084592145015106E-3</v>
      </c>
      <c r="I1068" s="156">
        <v>5.8308157099697888E-2</v>
      </c>
      <c r="J1068" s="156">
        <v>1</v>
      </c>
      <c r="K1068" s="87">
        <v>3310</v>
      </c>
      <c r="L1068" s="87"/>
      <c r="M1068" s="156">
        <v>0</v>
      </c>
      <c r="N1068" s="156">
        <v>3.0000000000000001E-3</v>
      </c>
      <c r="O1068" s="156">
        <v>0.27900000000000003</v>
      </c>
      <c r="P1068" s="156">
        <v>0.31</v>
      </c>
      <c r="Q1068" s="156">
        <v>0.28100000000000003</v>
      </c>
      <c r="R1068" s="156">
        <v>0.312</v>
      </c>
      <c r="S1068" s="156">
        <v>8.6999999999999994E-2</v>
      </c>
      <c r="T1068" s="156">
        <v>0.107</v>
      </c>
      <c r="U1068" s="156">
        <v>5.0999999999999997E-2</v>
      </c>
      <c r="V1068" s="156">
        <v>6.7000000000000004E-2</v>
      </c>
      <c r="W1068" s="156">
        <v>0.18</v>
      </c>
      <c r="X1068" s="156">
        <v>0.20699999999999999</v>
      </c>
      <c r="Y1068" s="156">
        <v>0</v>
      </c>
      <c r="Z1068" s="156">
        <v>3.0000000000000001E-3</v>
      </c>
      <c r="AA1068" s="156">
        <v>5.0999999999999997E-2</v>
      </c>
      <c r="AB1068" s="156">
        <v>6.7000000000000004E-2</v>
      </c>
    </row>
    <row r="1069" spans="1:28" x14ac:dyDescent="0.25">
      <c r="A1069" s="87" t="s">
        <v>2495</v>
      </c>
      <c r="B1069" s="156">
        <v>0.76256281407035176</v>
      </c>
      <c r="C1069" s="156">
        <v>8.4170854271356788E-2</v>
      </c>
      <c r="D1069" s="156">
        <v>6.78391959798995E-2</v>
      </c>
      <c r="E1069" s="156">
        <v>4.1457286432160803E-2</v>
      </c>
      <c r="F1069" s="156">
        <v>6.2814070351758795E-4</v>
      </c>
      <c r="G1069" s="156">
        <v>3.7688442211055275E-3</v>
      </c>
      <c r="H1069" s="156" t="s">
        <v>294</v>
      </c>
      <c r="I1069" s="156">
        <v>3.9572864321608038E-2</v>
      </c>
      <c r="J1069" s="156">
        <v>1.0000000000000002</v>
      </c>
      <c r="K1069" s="87">
        <v>1592</v>
      </c>
      <c r="L1069" s="87"/>
      <c r="M1069" s="156">
        <v>0.74099999999999999</v>
      </c>
      <c r="N1069" s="156">
        <v>0.78300000000000003</v>
      </c>
      <c r="O1069" s="156">
        <v>7.1999999999999995E-2</v>
      </c>
      <c r="P1069" s="156">
        <v>9.9000000000000005E-2</v>
      </c>
      <c r="Q1069" s="156">
        <v>5.6000000000000001E-2</v>
      </c>
      <c r="R1069" s="156">
        <v>8.1000000000000003E-2</v>
      </c>
      <c r="S1069" s="156">
        <v>3.3000000000000002E-2</v>
      </c>
      <c r="T1069" s="156">
        <v>5.1999999999999998E-2</v>
      </c>
      <c r="U1069" s="156">
        <v>0</v>
      </c>
      <c r="V1069" s="156">
        <v>4.0000000000000001E-3</v>
      </c>
      <c r="W1069" s="156">
        <v>2E-3</v>
      </c>
      <c r="X1069" s="156">
        <v>8.0000000000000002E-3</v>
      </c>
      <c r="Y1069" s="156" t="s">
        <v>294</v>
      </c>
      <c r="Z1069" s="156" t="s">
        <v>294</v>
      </c>
      <c r="AA1069" s="156">
        <v>3.1E-2</v>
      </c>
      <c r="AB1069" s="156">
        <v>0.05</v>
      </c>
    </row>
    <row r="1070" spans="1:28" x14ac:dyDescent="0.25">
      <c r="A1070" s="87" t="s">
        <v>2496</v>
      </c>
      <c r="B1070" s="156">
        <v>0.48131868131868133</v>
      </c>
      <c r="C1070" s="156">
        <v>0.36853672643146329</v>
      </c>
      <c r="D1070" s="156">
        <v>7.3337189126662816E-2</v>
      </c>
      <c r="E1070" s="156">
        <v>2.4869866975130134E-2</v>
      </c>
      <c r="F1070" s="156">
        <v>6.9404279930595722E-4</v>
      </c>
      <c r="G1070" s="156">
        <v>1.5153267784846733E-2</v>
      </c>
      <c r="H1070" s="156">
        <v>5.7836899942163096E-4</v>
      </c>
      <c r="I1070" s="156">
        <v>3.5511856564488145E-2</v>
      </c>
      <c r="J1070" s="156">
        <v>1</v>
      </c>
      <c r="K1070" s="87">
        <v>8645</v>
      </c>
      <c r="L1070" s="87"/>
      <c r="M1070" s="156">
        <v>0.47099999999999997</v>
      </c>
      <c r="N1070" s="156">
        <v>0.49199999999999999</v>
      </c>
      <c r="O1070" s="156">
        <v>0.35799999999999998</v>
      </c>
      <c r="P1070" s="156">
        <v>0.379</v>
      </c>
      <c r="Q1070" s="156">
        <v>6.8000000000000005E-2</v>
      </c>
      <c r="R1070" s="156">
        <v>7.9000000000000001E-2</v>
      </c>
      <c r="S1070" s="156">
        <v>2.1999999999999999E-2</v>
      </c>
      <c r="T1070" s="156">
        <v>2.8000000000000001E-2</v>
      </c>
      <c r="U1070" s="156">
        <v>0</v>
      </c>
      <c r="V1070" s="156">
        <v>2E-3</v>
      </c>
      <c r="W1070" s="156">
        <v>1.2999999999999999E-2</v>
      </c>
      <c r="X1070" s="156">
        <v>1.7999999999999999E-2</v>
      </c>
      <c r="Y1070" s="156">
        <v>0</v>
      </c>
      <c r="Z1070" s="156">
        <v>1E-3</v>
      </c>
      <c r="AA1070" s="156">
        <v>3.2000000000000001E-2</v>
      </c>
      <c r="AB1070" s="156">
        <v>0.04</v>
      </c>
    </row>
    <row r="1071" spans="1:28" x14ac:dyDescent="0.25">
      <c r="A1071" s="87" t="s">
        <v>2497</v>
      </c>
      <c r="B1071" s="156" t="s">
        <v>294</v>
      </c>
      <c r="C1071" s="156">
        <v>0.38031914893617019</v>
      </c>
      <c r="D1071" s="156">
        <v>0.38829787234042551</v>
      </c>
      <c r="E1071" s="156">
        <v>9.8404255319148939E-2</v>
      </c>
      <c r="F1071" s="156">
        <v>2.6595744680851063E-3</v>
      </c>
      <c r="G1071" s="156">
        <v>9.0425531914893623E-2</v>
      </c>
      <c r="H1071" s="156" t="s">
        <v>294</v>
      </c>
      <c r="I1071" s="156">
        <v>3.9893617021276598E-2</v>
      </c>
      <c r="J1071" s="156">
        <v>1</v>
      </c>
      <c r="K1071" s="87">
        <v>376</v>
      </c>
      <c r="L1071" s="87"/>
      <c r="M1071" s="156" t="s">
        <v>294</v>
      </c>
      <c r="N1071" s="156" t="s">
        <v>294</v>
      </c>
      <c r="O1071" s="156">
        <v>0.33300000000000002</v>
      </c>
      <c r="P1071" s="156">
        <v>0.43</v>
      </c>
      <c r="Q1071" s="156">
        <v>0.34</v>
      </c>
      <c r="R1071" s="156">
        <v>0.438</v>
      </c>
      <c r="S1071" s="156">
        <v>7.1999999999999995E-2</v>
      </c>
      <c r="T1071" s="156">
        <v>0.13300000000000001</v>
      </c>
      <c r="U1071" s="156">
        <v>0</v>
      </c>
      <c r="V1071" s="156">
        <v>1.4999999999999999E-2</v>
      </c>
      <c r="W1071" s="156">
        <v>6.5000000000000002E-2</v>
      </c>
      <c r="X1071" s="156">
        <v>0.124</v>
      </c>
      <c r="Y1071" s="156" t="s">
        <v>294</v>
      </c>
      <c r="Z1071" s="156" t="s">
        <v>294</v>
      </c>
      <c r="AA1071" s="156">
        <v>2.4E-2</v>
      </c>
      <c r="AB1071" s="156">
        <v>6.5000000000000002E-2</v>
      </c>
    </row>
    <row r="1072" spans="1:28" x14ac:dyDescent="0.25">
      <c r="A1072" s="87" t="s">
        <v>2498</v>
      </c>
      <c r="B1072" s="156" t="s">
        <v>294</v>
      </c>
      <c r="C1072" s="156">
        <v>0.24691358024691357</v>
      </c>
      <c r="D1072" s="156">
        <v>0.39506172839506171</v>
      </c>
      <c r="E1072" s="156">
        <v>0.19753086419753085</v>
      </c>
      <c r="F1072" s="156" t="s">
        <v>294</v>
      </c>
      <c r="G1072" s="156">
        <v>0.14814814814814814</v>
      </c>
      <c r="H1072" s="156" t="s">
        <v>294</v>
      </c>
      <c r="I1072" s="156">
        <v>1.2345679012345678E-2</v>
      </c>
      <c r="J1072" s="156">
        <v>1</v>
      </c>
      <c r="K1072" s="87">
        <v>81</v>
      </c>
      <c r="L1072" s="87"/>
      <c r="M1072" s="156" t="s">
        <v>294</v>
      </c>
      <c r="N1072" s="156" t="s">
        <v>294</v>
      </c>
      <c r="O1072" s="156">
        <v>0.16600000000000001</v>
      </c>
      <c r="P1072" s="156">
        <v>0.35099999999999998</v>
      </c>
      <c r="Q1072" s="156">
        <v>0.29599999999999999</v>
      </c>
      <c r="R1072" s="156">
        <v>0.504</v>
      </c>
      <c r="S1072" s="156">
        <v>0.125</v>
      </c>
      <c r="T1072" s="156">
        <v>0.29699999999999999</v>
      </c>
      <c r="U1072" s="156" t="s">
        <v>294</v>
      </c>
      <c r="V1072" s="156" t="s">
        <v>294</v>
      </c>
      <c r="W1072" s="156">
        <v>8.6999999999999994E-2</v>
      </c>
      <c r="X1072" s="156">
        <v>0.24099999999999999</v>
      </c>
      <c r="Y1072" s="156" t="s">
        <v>294</v>
      </c>
      <c r="Z1072" s="156" t="s">
        <v>294</v>
      </c>
      <c r="AA1072" s="156">
        <v>2E-3</v>
      </c>
      <c r="AB1072" s="156">
        <v>6.7000000000000004E-2</v>
      </c>
    </row>
    <row r="1073" spans="1:28" x14ac:dyDescent="0.25">
      <c r="A1073" s="87" t="s">
        <v>2499</v>
      </c>
      <c r="B1073" s="156" t="s">
        <v>294</v>
      </c>
      <c r="C1073" s="156">
        <v>0.38418079096045199</v>
      </c>
      <c r="D1073" s="156">
        <v>0.23163841807909605</v>
      </c>
      <c r="E1073" s="156">
        <v>0.2975517890772128</v>
      </c>
      <c r="F1073" s="156">
        <v>9.4161958568738224E-3</v>
      </c>
      <c r="G1073" s="156">
        <v>4.1431261770244823E-2</v>
      </c>
      <c r="H1073" s="156" t="s">
        <v>294</v>
      </c>
      <c r="I1073" s="156">
        <v>3.5781544256120526E-2</v>
      </c>
      <c r="J1073" s="156">
        <v>1</v>
      </c>
      <c r="K1073" s="87">
        <v>531</v>
      </c>
      <c r="L1073" s="87"/>
      <c r="M1073" s="156" t="s">
        <v>294</v>
      </c>
      <c r="N1073" s="156" t="s">
        <v>294</v>
      </c>
      <c r="O1073" s="156">
        <v>0.34399999999999997</v>
      </c>
      <c r="P1073" s="156">
        <v>0.42599999999999999</v>
      </c>
      <c r="Q1073" s="156">
        <v>0.19800000000000001</v>
      </c>
      <c r="R1073" s="156">
        <v>0.26900000000000002</v>
      </c>
      <c r="S1073" s="156">
        <v>0.26</v>
      </c>
      <c r="T1073" s="156">
        <v>0.33800000000000002</v>
      </c>
      <c r="U1073" s="156">
        <v>4.0000000000000001E-3</v>
      </c>
      <c r="V1073" s="156">
        <v>2.1999999999999999E-2</v>
      </c>
      <c r="W1073" s="156">
        <v>2.8000000000000001E-2</v>
      </c>
      <c r="X1073" s="156">
        <v>6.2E-2</v>
      </c>
      <c r="Y1073" s="156" t="s">
        <v>294</v>
      </c>
      <c r="Z1073" s="156" t="s">
        <v>294</v>
      </c>
      <c r="AA1073" s="156">
        <v>2.3E-2</v>
      </c>
      <c r="AB1073" s="156">
        <v>5.5E-2</v>
      </c>
    </row>
    <row r="1074" spans="1:28" x14ac:dyDescent="0.25">
      <c r="A1074" s="87" t="s">
        <v>2500</v>
      </c>
      <c r="B1074" s="156" t="s">
        <v>294</v>
      </c>
      <c r="C1074" s="156">
        <v>0.43383584589614738</v>
      </c>
      <c r="D1074" s="156">
        <v>0.32160804020100503</v>
      </c>
      <c r="E1074" s="156">
        <v>0.12897822445561138</v>
      </c>
      <c r="F1074" s="156">
        <v>6.7001675041876048E-3</v>
      </c>
      <c r="G1074" s="156">
        <v>6.1976549413735343E-2</v>
      </c>
      <c r="H1074" s="156">
        <v>1.6750418760469012E-3</v>
      </c>
      <c r="I1074" s="156">
        <v>4.5226130653266333E-2</v>
      </c>
      <c r="J1074" s="156">
        <v>0.99999999999999989</v>
      </c>
      <c r="K1074" s="87">
        <v>597</v>
      </c>
      <c r="L1074" s="87"/>
      <c r="M1074" s="156" t="s">
        <v>294</v>
      </c>
      <c r="N1074" s="156" t="s">
        <v>294</v>
      </c>
      <c r="O1074" s="156">
        <v>0.39500000000000002</v>
      </c>
      <c r="P1074" s="156">
        <v>0.47399999999999998</v>
      </c>
      <c r="Q1074" s="156">
        <v>0.28499999999999998</v>
      </c>
      <c r="R1074" s="156">
        <v>0.36</v>
      </c>
      <c r="S1074" s="156">
        <v>0.104</v>
      </c>
      <c r="T1074" s="156">
        <v>0.158</v>
      </c>
      <c r="U1074" s="156">
        <v>3.0000000000000001E-3</v>
      </c>
      <c r="V1074" s="156">
        <v>1.7000000000000001E-2</v>
      </c>
      <c r="W1074" s="156">
        <v>4.4999999999999998E-2</v>
      </c>
      <c r="X1074" s="156">
        <v>8.4000000000000005E-2</v>
      </c>
      <c r="Y1074" s="156">
        <v>0</v>
      </c>
      <c r="Z1074" s="156">
        <v>8.9999999999999993E-3</v>
      </c>
      <c r="AA1074" s="156">
        <v>3.1E-2</v>
      </c>
      <c r="AB1074" s="156">
        <v>6.5000000000000002E-2</v>
      </c>
    </row>
    <row r="1075" spans="1:28" x14ac:dyDescent="0.25">
      <c r="A1075" s="87" t="s">
        <v>2501</v>
      </c>
      <c r="B1075" s="156" t="s">
        <v>294</v>
      </c>
      <c r="C1075" s="156">
        <v>0.42333333333333334</v>
      </c>
      <c r="D1075" s="156">
        <v>0.32333333333333331</v>
      </c>
      <c r="E1075" s="156">
        <v>0.16666666666666666</v>
      </c>
      <c r="F1075" s="156" t="s">
        <v>294</v>
      </c>
      <c r="G1075" s="156">
        <v>6.6666666666666666E-2</v>
      </c>
      <c r="H1075" s="156" t="s">
        <v>294</v>
      </c>
      <c r="I1075" s="156">
        <v>0.02</v>
      </c>
      <c r="J1075" s="156">
        <v>0.99999999999999989</v>
      </c>
      <c r="K1075" s="87">
        <v>300</v>
      </c>
      <c r="L1075" s="87"/>
      <c r="M1075" s="156" t="s">
        <v>294</v>
      </c>
      <c r="N1075" s="156" t="s">
        <v>294</v>
      </c>
      <c r="O1075" s="156">
        <v>0.36899999999999999</v>
      </c>
      <c r="P1075" s="156">
        <v>0.48</v>
      </c>
      <c r="Q1075" s="156">
        <v>0.27300000000000002</v>
      </c>
      <c r="R1075" s="156">
        <v>0.378</v>
      </c>
      <c r="S1075" s="156">
        <v>0.129</v>
      </c>
      <c r="T1075" s="156">
        <v>0.21299999999999999</v>
      </c>
      <c r="U1075" s="156" t="s">
        <v>294</v>
      </c>
      <c r="V1075" s="156" t="s">
        <v>294</v>
      </c>
      <c r="W1075" s="156">
        <v>4.3999999999999997E-2</v>
      </c>
      <c r="X1075" s="156">
        <v>0.10100000000000001</v>
      </c>
      <c r="Y1075" s="156" t="s">
        <v>294</v>
      </c>
      <c r="Z1075" s="156" t="s">
        <v>294</v>
      </c>
      <c r="AA1075" s="156">
        <v>8.9999999999999993E-3</v>
      </c>
      <c r="AB1075" s="156">
        <v>4.2999999999999997E-2</v>
      </c>
    </row>
    <row r="1076" spans="1:28" x14ac:dyDescent="0.25">
      <c r="A1076" s="87" t="s">
        <v>2502</v>
      </c>
      <c r="B1076" s="156" t="s">
        <v>294</v>
      </c>
      <c r="C1076" s="156">
        <v>0.12972972972972974</v>
      </c>
      <c r="D1076" s="156">
        <v>0.55945945945945941</v>
      </c>
      <c r="E1076" s="156">
        <v>0.22162162162162163</v>
      </c>
      <c r="F1076" s="156">
        <v>1.0810810810810811E-2</v>
      </c>
      <c r="G1076" s="156">
        <v>2.7027027027027029E-2</v>
      </c>
      <c r="H1076" s="156" t="s">
        <v>294</v>
      </c>
      <c r="I1076" s="156">
        <v>5.1351351351351354E-2</v>
      </c>
      <c r="J1076" s="156">
        <v>1</v>
      </c>
      <c r="K1076" s="87">
        <v>370</v>
      </c>
      <c r="L1076" s="87"/>
      <c r="M1076" s="156" t="s">
        <v>294</v>
      </c>
      <c r="N1076" s="156" t="s">
        <v>294</v>
      </c>
      <c r="O1076" s="156">
        <v>9.9000000000000005E-2</v>
      </c>
      <c r="P1076" s="156">
        <v>0.16800000000000001</v>
      </c>
      <c r="Q1076" s="156">
        <v>0.50900000000000001</v>
      </c>
      <c r="R1076" s="156">
        <v>0.60899999999999999</v>
      </c>
      <c r="S1076" s="156">
        <v>0.182</v>
      </c>
      <c r="T1076" s="156">
        <v>0.26700000000000002</v>
      </c>
      <c r="U1076" s="156">
        <v>4.0000000000000001E-3</v>
      </c>
      <c r="V1076" s="156">
        <v>2.7E-2</v>
      </c>
      <c r="W1076" s="156">
        <v>1.4999999999999999E-2</v>
      </c>
      <c r="X1076" s="156">
        <v>4.9000000000000002E-2</v>
      </c>
      <c r="Y1076" s="156" t="s">
        <v>294</v>
      </c>
      <c r="Z1076" s="156" t="s">
        <v>294</v>
      </c>
      <c r="AA1076" s="156">
        <v>3.3000000000000002E-2</v>
      </c>
      <c r="AB1076" s="156">
        <v>7.9000000000000001E-2</v>
      </c>
    </row>
    <row r="1077" spans="1:28" x14ac:dyDescent="0.25">
      <c r="A1077" s="87" t="s">
        <v>2503</v>
      </c>
      <c r="B1077" s="156" t="s">
        <v>294</v>
      </c>
      <c r="C1077" s="156">
        <v>0.30366492146596857</v>
      </c>
      <c r="D1077" s="156">
        <v>0.37696335078534032</v>
      </c>
      <c r="E1077" s="156">
        <v>9.4240837696335081E-2</v>
      </c>
      <c r="F1077" s="156">
        <v>1.5706806282722512E-2</v>
      </c>
      <c r="G1077" s="156">
        <v>0.14136125654450263</v>
      </c>
      <c r="H1077" s="156" t="s">
        <v>294</v>
      </c>
      <c r="I1077" s="156">
        <v>6.8062827225130892E-2</v>
      </c>
      <c r="J1077" s="156">
        <v>0.99999999999999989</v>
      </c>
      <c r="K1077" s="87">
        <v>191</v>
      </c>
      <c r="L1077" s="87"/>
      <c r="M1077" s="156" t="s">
        <v>294</v>
      </c>
      <c r="N1077" s="156" t="s">
        <v>294</v>
      </c>
      <c r="O1077" s="156">
        <v>0.24299999999999999</v>
      </c>
      <c r="P1077" s="156">
        <v>0.372</v>
      </c>
      <c r="Q1077" s="156">
        <v>0.311</v>
      </c>
      <c r="R1077" s="156">
        <v>0.44700000000000001</v>
      </c>
      <c r="S1077" s="156">
        <v>0.06</v>
      </c>
      <c r="T1077" s="156">
        <v>0.14399999999999999</v>
      </c>
      <c r="U1077" s="156">
        <v>5.0000000000000001E-3</v>
      </c>
      <c r="V1077" s="156">
        <v>4.4999999999999998E-2</v>
      </c>
      <c r="W1077" s="156">
        <v>9.9000000000000005E-2</v>
      </c>
      <c r="X1077" s="156">
        <v>0.19800000000000001</v>
      </c>
      <c r="Y1077" s="156" t="s">
        <v>294</v>
      </c>
      <c r="Z1077" s="156" t="s">
        <v>294</v>
      </c>
      <c r="AA1077" s="156">
        <v>0.04</v>
      </c>
      <c r="AB1077" s="156">
        <v>0.113</v>
      </c>
    </row>
    <row r="1078" spans="1:28" x14ac:dyDescent="0.25">
      <c r="A1078" s="87" t="s">
        <v>2504</v>
      </c>
      <c r="B1078" s="156" t="s">
        <v>294</v>
      </c>
      <c r="C1078" s="156">
        <v>0.25939849624060152</v>
      </c>
      <c r="D1078" s="156">
        <v>0.29887218045112784</v>
      </c>
      <c r="E1078" s="156">
        <v>0.21052631578947367</v>
      </c>
      <c r="F1078" s="156">
        <v>1.8796992481203006E-2</v>
      </c>
      <c r="G1078" s="156">
        <v>0.17669172932330826</v>
      </c>
      <c r="H1078" s="156">
        <v>1.8796992481203006E-3</v>
      </c>
      <c r="I1078" s="156">
        <v>3.3834586466165412E-2</v>
      </c>
      <c r="J1078" s="156">
        <v>1</v>
      </c>
      <c r="K1078" s="87">
        <v>1064</v>
      </c>
      <c r="L1078" s="87"/>
      <c r="M1078" s="156" t="s">
        <v>294</v>
      </c>
      <c r="N1078" s="156" t="s">
        <v>294</v>
      </c>
      <c r="O1078" s="156">
        <v>0.23400000000000001</v>
      </c>
      <c r="P1078" s="156">
        <v>0.28699999999999998</v>
      </c>
      <c r="Q1078" s="156">
        <v>0.27200000000000002</v>
      </c>
      <c r="R1078" s="156">
        <v>0.32700000000000001</v>
      </c>
      <c r="S1078" s="156">
        <v>0.187</v>
      </c>
      <c r="T1078" s="156">
        <v>0.23599999999999999</v>
      </c>
      <c r="U1078" s="156">
        <v>1.2E-2</v>
      </c>
      <c r="V1078" s="156">
        <v>2.9000000000000001E-2</v>
      </c>
      <c r="W1078" s="156">
        <v>0.155</v>
      </c>
      <c r="X1078" s="156">
        <v>0.20100000000000001</v>
      </c>
      <c r="Y1078" s="156">
        <v>1E-3</v>
      </c>
      <c r="Z1078" s="156">
        <v>7.0000000000000001E-3</v>
      </c>
      <c r="AA1078" s="156">
        <v>2.5000000000000001E-2</v>
      </c>
      <c r="AB1078" s="156">
        <v>4.5999999999999999E-2</v>
      </c>
    </row>
    <row r="1079" spans="1:28" x14ac:dyDescent="0.25">
      <c r="A1079" s="87" t="s">
        <v>2505</v>
      </c>
      <c r="B1079" s="156" t="s">
        <v>294</v>
      </c>
      <c r="C1079" s="156">
        <v>3.292181069958848E-2</v>
      </c>
      <c r="D1079" s="156">
        <v>0.23045267489711935</v>
      </c>
      <c r="E1079" s="156">
        <v>0.11522633744855967</v>
      </c>
      <c r="F1079" s="156">
        <v>7.8189300411522639E-2</v>
      </c>
      <c r="G1079" s="156">
        <v>0.51440329218106995</v>
      </c>
      <c r="H1079" s="156" t="s">
        <v>294</v>
      </c>
      <c r="I1079" s="156">
        <v>2.8806584362139918E-2</v>
      </c>
      <c r="J1079" s="156">
        <v>1</v>
      </c>
      <c r="K1079" s="87">
        <v>243</v>
      </c>
      <c r="L1079" s="87"/>
      <c r="M1079" s="156" t="s">
        <v>294</v>
      </c>
      <c r="N1079" s="156" t="s">
        <v>294</v>
      </c>
      <c r="O1079" s="156">
        <v>1.7000000000000001E-2</v>
      </c>
      <c r="P1079" s="156">
        <v>6.4000000000000001E-2</v>
      </c>
      <c r="Q1079" s="156">
        <v>0.182</v>
      </c>
      <c r="R1079" s="156">
        <v>0.28699999999999998</v>
      </c>
      <c r="S1079" s="156">
        <v>8.1000000000000003E-2</v>
      </c>
      <c r="T1079" s="156">
        <v>0.161</v>
      </c>
      <c r="U1079" s="156">
        <v>5.0999999999999997E-2</v>
      </c>
      <c r="V1079" s="156">
        <v>0.11899999999999999</v>
      </c>
      <c r="W1079" s="156">
        <v>0.45200000000000001</v>
      </c>
      <c r="X1079" s="156">
        <v>0.57699999999999996</v>
      </c>
      <c r="Y1079" s="156" t="s">
        <v>294</v>
      </c>
      <c r="Z1079" s="156" t="s">
        <v>294</v>
      </c>
      <c r="AA1079" s="156">
        <v>1.4E-2</v>
      </c>
      <c r="AB1079" s="156">
        <v>5.8000000000000003E-2</v>
      </c>
    </row>
    <row r="1080" spans="1:28" x14ac:dyDescent="0.25">
      <c r="A1080" s="87" t="s">
        <v>2506</v>
      </c>
      <c r="B1080" s="156" t="s">
        <v>294</v>
      </c>
      <c r="C1080" s="156">
        <v>0.19345238095238096</v>
      </c>
      <c r="D1080" s="156">
        <v>0.5178571428571429</v>
      </c>
      <c r="E1080" s="156">
        <v>0.12797619047619047</v>
      </c>
      <c r="F1080" s="156">
        <v>5.9523809523809521E-3</v>
      </c>
      <c r="G1080" s="156">
        <v>8.0357142857142863E-2</v>
      </c>
      <c r="H1080" s="156" t="s">
        <v>294</v>
      </c>
      <c r="I1080" s="156">
        <v>7.4404761904761904E-2</v>
      </c>
      <c r="J1080" s="156">
        <v>1</v>
      </c>
      <c r="K1080" s="87">
        <v>336</v>
      </c>
      <c r="L1080" s="87"/>
      <c r="M1080" s="156" t="s">
        <v>294</v>
      </c>
      <c r="N1080" s="156" t="s">
        <v>294</v>
      </c>
      <c r="O1080" s="156">
        <v>0.155</v>
      </c>
      <c r="P1080" s="156">
        <v>0.23899999999999999</v>
      </c>
      <c r="Q1080" s="156">
        <v>0.46500000000000002</v>
      </c>
      <c r="R1080" s="156">
        <v>0.57099999999999995</v>
      </c>
      <c r="S1080" s="156">
        <v>9.6000000000000002E-2</v>
      </c>
      <c r="T1080" s="156">
        <v>0.16800000000000001</v>
      </c>
      <c r="U1080" s="156">
        <v>2E-3</v>
      </c>
      <c r="V1080" s="156">
        <v>2.1000000000000001E-2</v>
      </c>
      <c r="W1080" s="156">
        <v>5.6000000000000001E-2</v>
      </c>
      <c r="X1080" s="156">
        <v>0.114</v>
      </c>
      <c r="Y1080" s="156" t="s">
        <v>294</v>
      </c>
      <c r="Z1080" s="156" t="s">
        <v>294</v>
      </c>
      <c r="AA1080" s="156">
        <v>5.0999999999999997E-2</v>
      </c>
      <c r="AB1080" s="156">
        <v>0.108</v>
      </c>
    </row>
    <row r="1081" spans="1:28" x14ac:dyDescent="0.25">
      <c r="A1081" s="87" t="s">
        <v>2507</v>
      </c>
      <c r="B1081" s="156" t="s">
        <v>294</v>
      </c>
      <c r="C1081" s="156">
        <v>0.11764705882352941</v>
      </c>
      <c r="D1081" s="156">
        <v>0.31092436974789917</v>
      </c>
      <c r="E1081" s="156">
        <v>0.15966386554621848</v>
      </c>
      <c r="F1081" s="156">
        <v>5.0420168067226892E-2</v>
      </c>
      <c r="G1081" s="156">
        <v>0.32773109243697479</v>
      </c>
      <c r="H1081" s="156" t="s">
        <v>294</v>
      </c>
      <c r="I1081" s="156">
        <v>3.3613445378151259E-2</v>
      </c>
      <c r="J1081" s="156">
        <v>1.0000000000000002</v>
      </c>
      <c r="K1081" s="87">
        <v>119</v>
      </c>
      <c r="L1081" s="87"/>
      <c r="M1081" s="156" t="s">
        <v>294</v>
      </c>
      <c r="N1081" s="156" t="s">
        <v>294</v>
      </c>
      <c r="O1081" s="156">
        <v>7.0999999999999994E-2</v>
      </c>
      <c r="P1081" s="156">
        <v>0.188</v>
      </c>
      <c r="Q1081" s="156">
        <v>0.23499999999999999</v>
      </c>
      <c r="R1081" s="156">
        <v>0.39900000000000002</v>
      </c>
      <c r="S1081" s="156">
        <v>0.105</v>
      </c>
      <c r="T1081" s="156">
        <v>0.23599999999999999</v>
      </c>
      <c r="U1081" s="156">
        <v>2.3E-2</v>
      </c>
      <c r="V1081" s="156">
        <v>0.106</v>
      </c>
      <c r="W1081" s="156">
        <v>0.25</v>
      </c>
      <c r="X1081" s="156">
        <v>0.41599999999999998</v>
      </c>
      <c r="Y1081" s="156" t="s">
        <v>294</v>
      </c>
      <c r="Z1081" s="156" t="s">
        <v>294</v>
      </c>
      <c r="AA1081" s="156">
        <v>1.2999999999999999E-2</v>
      </c>
      <c r="AB1081" s="156">
        <v>8.3000000000000004E-2</v>
      </c>
    </row>
    <row r="1082" spans="1:28" x14ac:dyDescent="0.25">
      <c r="A1082" s="87" t="s">
        <v>2508</v>
      </c>
      <c r="B1082" s="156" t="s">
        <v>294</v>
      </c>
      <c r="C1082" s="156">
        <v>5.128205128205128E-2</v>
      </c>
      <c r="D1082" s="156">
        <v>0.26282051282051283</v>
      </c>
      <c r="E1082" s="156">
        <v>0.26923076923076922</v>
      </c>
      <c r="F1082" s="156">
        <v>2.8846153846153848E-2</v>
      </c>
      <c r="G1082" s="156">
        <v>0.34294871794871795</v>
      </c>
      <c r="H1082" s="156">
        <v>3.205128205128205E-3</v>
      </c>
      <c r="I1082" s="156">
        <v>4.1666666666666664E-2</v>
      </c>
      <c r="J1082" s="156">
        <v>0.99999999999999989</v>
      </c>
      <c r="K1082" s="87">
        <v>312</v>
      </c>
      <c r="L1082" s="87"/>
      <c r="M1082" s="156" t="s">
        <v>294</v>
      </c>
      <c r="N1082" s="156" t="s">
        <v>294</v>
      </c>
      <c r="O1082" s="156">
        <v>3.2000000000000001E-2</v>
      </c>
      <c r="P1082" s="156">
        <v>8.2000000000000003E-2</v>
      </c>
      <c r="Q1082" s="156">
        <v>0.217</v>
      </c>
      <c r="R1082" s="156">
        <v>0.314</v>
      </c>
      <c r="S1082" s="156">
        <v>0.223</v>
      </c>
      <c r="T1082" s="156">
        <v>0.32100000000000001</v>
      </c>
      <c r="U1082" s="156">
        <v>1.4999999999999999E-2</v>
      </c>
      <c r="V1082" s="156">
        <v>5.3999999999999999E-2</v>
      </c>
      <c r="W1082" s="156">
        <v>0.29199999999999998</v>
      </c>
      <c r="X1082" s="156">
        <v>0.39700000000000002</v>
      </c>
      <c r="Y1082" s="156">
        <v>1E-3</v>
      </c>
      <c r="Z1082" s="156">
        <v>1.7999999999999999E-2</v>
      </c>
      <c r="AA1082" s="156">
        <v>2.5000000000000001E-2</v>
      </c>
      <c r="AB1082" s="156">
        <v>7.0000000000000007E-2</v>
      </c>
    </row>
    <row r="1083" spans="1:28" x14ac:dyDescent="0.25">
      <c r="A1083" s="87" t="s">
        <v>2509</v>
      </c>
      <c r="B1083" s="156" t="s">
        <v>294</v>
      </c>
      <c r="C1083" s="156">
        <v>0.3090855974291557</v>
      </c>
      <c r="D1083" s="156">
        <v>0.21793748174116273</v>
      </c>
      <c r="E1083" s="156">
        <v>0.12591294186386212</v>
      </c>
      <c r="F1083" s="156">
        <v>2.483201869704937E-2</v>
      </c>
      <c r="G1083" s="156">
        <v>0.30032135553607947</v>
      </c>
      <c r="H1083" s="156">
        <v>2.0449897750511249E-3</v>
      </c>
      <c r="I1083" s="156">
        <v>1.9865614957639499E-2</v>
      </c>
      <c r="J1083" s="156">
        <v>0.99999999999999989</v>
      </c>
      <c r="K1083" s="87">
        <v>3423</v>
      </c>
      <c r="L1083" s="87"/>
      <c r="M1083" s="156" t="s">
        <v>294</v>
      </c>
      <c r="N1083" s="156" t="s">
        <v>294</v>
      </c>
      <c r="O1083" s="156">
        <v>0.29399999999999998</v>
      </c>
      <c r="P1083" s="156">
        <v>0.32500000000000001</v>
      </c>
      <c r="Q1083" s="156">
        <v>0.20399999999999999</v>
      </c>
      <c r="R1083" s="156">
        <v>0.23200000000000001</v>
      </c>
      <c r="S1083" s="156">
        <v>0.115</v>
      </c>
      <c r="T1083" s="156">
        <v>0.13700000000000001</v>
      </c>
      <c r="U1083" s="156">
        <v>0.02</v>
      </c>
      <c r="V1083" s="156">
        <v>3.1E-2</v>
      </c>
      <c r="W1083" s="156">
        <v>0.28499999999999998</v>
      </c>
      <c r="X1083" s="156">
        <v>0.316</v>
      </c>
      <c r="Y1083" s="156">
        <v>1E-3</v>
      </c>
      <c r="Z1083" s="156">
        <v>4.0000000000000001E-3</v>
      </c>
      <c r="AA1083" s="156">
        <v>1.6E-2</v>
      </c>
      <c r="AB1083" s="156">
        <v>2.5000000000000001E-2</v>
      </c>
    </row>
    <row r="1084" spans="1:28" x14ac:dyDescent="0.25">
      <c r="A1084" s="87" t="s">
        <v>2510</v>
      </c>
      <c r="B1084" s="156" t="s">
        <v>294</v>
      </c>
      <c r="C1084" s="156">
        <v>0.65116279069767447</v>
      </c>
      <c r="D1084" s="156">
        <v>0.2558139534883721</v>
      </c>
      <c r="E1084" s="156" t="s">
        <v>294</v>
      </c>
      <c r="F1084" s="156" t="s">
        <v>294</v>
      </c>
      <c r="G1084" s="156">
        <v>4.6511627906976744E-2</v>
      </c>
      <c r="H1084" s="156" t="s">
        <v>294</v>
      </c>
      <c r="I1084" s="156">
        <v>4.6511627906976744E-2</v>
      </c>
      <c r="J1084" s="156">
        <v>1</v>
      </c>
      <c r="K1084" s="87">
        <v>43</v>
      </c>
      <c r="L1084" s="87"/>
      <c r="M1084" s="156" t="s">
        <v>294</v>
      </c>
      <c r="N1084" s="156" t="s">
        <v>294</v>
      </c>
      <c r="O1084" s="156">
        <v>0.502</v>
      </c>
      <c r="P1084" s="156">
        <v>0.77600000000000002</v>
      </c>
      <c r="Q1084" s="156">
        <v>0.14899999999999999</v>
      </c>
      <c r="R1084" s="156">
        <v>0.40200000000000002</v>
      </c>
      <c r="S1084" s="156" t="s">
        <v>294</v>
      </c>
      <c r="T1084" s="156" t="s">
        <v>294</v>
      </c>
      <c r="U1084" s="156" t="s">
        <v>294</v>
      </c>
      <c r="V1084" s="156" t="s">
        <v>294</v>
      </c>
      <c r="W1084" s="156">
        <v>1.2999999999999999E-2</v>
      </c>
      <c r="X1084" s="156">
        <v>0.155</v>
      </c>
      <c r="Y1084" s="156" t="s">
        <v>294</v>
      </c>
      <c r="Z1084" s="156" t="s">
        <v>294</v>
      </c>
      <c r="AA1084" s="156">
        <v>1.2999999999999999E-2</v>
      </c>
      <c r="AB1084" s="156">
        <v>0.155</v>
      </c>
    </row>
    <row r="1085" spans="1:28" x14ac:dyDescent="0.25">
      <c r="A1085" s="87" t="s">
        <v>2511</v>
      </c>
      <c r="B1085" s="156" t="s">
        <v>294</v>
      </c>
      <c r="C1085" s="156">
        <v>0.53697571743929362</v>
      </c>
      <c r="D1085" s="156">
        <v>0.29139072847682118</v>
      </c>
      <c r="E1085" s="156">
        <v>4.856512141280353E-2</v>
      </c>
      <c r="F1085" s="156">
        <v>3.8631346578366448E-3</v>
      </c>
      <c r="G1085" s="156">
        <v>1.8211920529801324E-2</v>
      </c>
      <c r="H1085" s="156" t="s">
        <v>294</v>
      </c>
      <c r="I1085" s="156">
        <v>0.10099337748344371</v>
      </c>
      <c r="J1085" s="156">
        <v>1</v>
      </c>
      <c r="K1085" s="87">
        <v>1812</v>
      </c>
      <c r="L1085" s="87"/>
      <c r="M1085" s="156" t="s">
        <v>294</v>
      </c>
      <c r="N1085" s="156" t="s">
        <v>294</v>
      </c>
      <c r="O1085" s="156">
        <v>0.51400000000000001</v>
      </c>
      <c r="P1085" s="156">
        <v>0.56000000000000005</v>
      </c>
      <c r="Q1085" s="156">
        <v>0.27100000000000002</v>
      </c>
      <c r="R1085" s="156">
        <v>0.313</v>
      </c>
      <c r="S1085" s="156">
        <v>0.04</v>
      </c>
      <c r="T1085" s="156">
        <v>5.8999999999999997E-2</v>
      </c>
      <c r="U1085" s="156">
        <v>2E-3</v>
      </c>
      <c r="V1085" s="156">
        <v>8.0000000000000002E-3</v>
      </c>
      <c r="W1085" s="156">
        <v>1.2999999999999999E-2</v>
      </c>
      <c r="X1085" s="156">
        <v>2.5000000000000001E-2</v>
      </c>
      <c r="Y1085" s="156" t="s">
        <v>294</v>
      </c>
      <c r="Z1085" s="156" t="s">
        <v>294</v>
      </c>
      <c r="AA1085" s="156">
        <v>8.7999999999999995E-2</v>
      </c>
      <c r="AB1085" s="156">
        <v>0.11600000000000001</v>
      </c>
    </row>
    <row r="1086" spans="1:28" x14ac:dyDescent="0.25">
      <c r="A1086" s="87" t="s">
        <v>2512</v>
      </c>
      <c r="B1086" s="156" t="s">
        <v>294</v>
      </c>
      <c r="C1086" s="156">
        <v>1.0676156583629894E-2</v>
      </c>
      <c r="D1086" s="156">
        <v>0.35943060498220641</v>
      </c>
      <c r="E1086" s="156">
        <v>0.24911032028469751</v>
      </c>
      <c r="F1086" s="156">
        <v>5.6939501779359428E-2</v>
      </c>
      <c r="G1086" s="156">
        <v>0.29893238434163699</v>
      </c>
      <c r="H1086" s="156">
        <v>3.5587188612099642E-3</v>
      </c>
      <c r="I1086" s="156">
        <v>2.1352313167259787E-2</v>
      </c>
      <c r="J1086" s="156">
        <v>1</v>
      </c>
      <c r="K1086" s="87">
        <v>281</v>
      </c>
      <c r="L1086" s="87"/>
      <c r="M1086" s="156" t="s">
        <v>294</v>
      </c>
      <c r="N1086" s="156" t="s">
        <v>294</v>
      </c>
      <c r="O1086" s="156">
        <v>4.0000000000000001E-3</v>
      </c>
      <c r="P1086" s="156">
        <v>3.1E-2</v>
      </c>
      <c r="Q1086" s="156">
        <v>0.30599999999999999</v>
      </c>
      <c r="R1086" s="156">
        <v>0.41699999999999998</v>
      </c>
      <c r="S1086" s="156">
        <v>0.20200000000000001</v>
      </c>
      <c r="T1086" s="156">
        <v>0.30299999999999999</v>
      </c>
      <c r="U1086" s="156">
        <v>3.5000000000000003E-2</v>
      </c>
      <c r="V1086" s="156">
        <v>0.09</v>
      </c>
      <c r="W1086" s="156">
        <v>0.248</v>
      </c>
      <c r="X1086" s="156">
        <v>0.35499999999999998</v>
      </c>
      <c r="Y1086" s="156">
        <v>1E-3</v>
      </c>
      <c r="Z1086" s="156">
        <v>0.02</v>
      </c>
      <c r="AA1086" s="156">
        <v>0.01</v>
      </c>
      <c r="AB1086" s="156">
        <v>4.5999999999999999E-2</v>
      </c>
    </row>
    <row r="1087" spans="1:28" x14ac:dyDescent="0.25">
      <c r="A1087" s="87" t="s">
        <v>2513</v>
      </c>
      <c r="B1087" s="156" t="s">
        <v>294</v>
      </c>
      <c r="C1087" s="156">
        <v>0.23287671232876711</v>
      </c>
      <c r="D1087" s="156">
        <v>0.23287671232876711</v>
      </c>
      <c r="E1087" s="156">
        <v>0.18493150684931506</v>
      </c>
      <c r="F1087" s="156">
        <v>6.1643835616438353E-2</v>
      </c>
      <c r="G1087" s="156">
        <v>0.27397260273972601</v>
      </c>
      <c r="H1087" s="156" t="s">
        <v>294</v>
      </c>
      <c r="I1087" s="156">
        <v>1.3698630136986301E-2</v>
      </c>
      <c r="J1087" s="156">
        <v>1</v>
      </c>
      <c r="K1087" s="87">
        <v>146</v>
      </c>
      <c r="L1087" s="87"/>
      <c r="M1087" s="156" t="s">
        <v>294</v>
      </c>
      <c r="N1087" s="156" t="s">
        <v>294</v>
      </c>
      <c r="O1087" s="156">
        <v>0.17199999999999999</v>
      </c>
      <c r="P1087" s="156">
        <v>0.308</v>
      </c>
      <c r="Q1087" s="156">
        <v>0.17199999999999999</v>
      </c>
      <c r="R1087" s="156">
        <v>0.308</v>
      </c>
      <c r="S1087" s="156">
        <v>0.13</v>
      </c>
      <c r="T1087" s="156">
        <v>0.25600000000000001</v>
      </c>
      <c r="U1087" s="156">
        <v>3.3000000000000002E-2</v>
      </c>
      <c r="V1087" s="156">
        <v>0.113</v>
      </c>
      <c r="W1087" s="156">
        <v>0.20799999999999999</v>
      </c>
      <c r="X1087" s="156">
        <v>0.35099999999999998</v>
      </c>
      <c r="Y1087" s="156" t="s">
        <v>294</v>
      </c>
      <c r="Z1087" s="156" t="s">
        <v>294</v>
      </c>
      <c r="AA1087" s="156">
        <v>4.0000000000000001E-3</v>
      </c>
      <c r="AB1087" s="156">
        <v>4.9000000000000002E-2</v>
      </c>
    </row>
    <row r="1088" spans="1:28" x14ac:dyDescent="0.25">
      <c r="A1088" s="87" t="s">
        <v>2514</v>
      </c>
      <c r="B1088" s="156" t="s">
        <v>294</v>
      </c>
      <c r="C1088" s="156">
        <v>0.15330188679245282</v>
      </c>
      <c r="D1088" s="156">
        <v>0.33490566037735847</v>
      </c>
      <c r="E1088" s="156">
        <v>0.15566037735849056</v>
      </c>
      <c r="F1088" s="156">
        <v>2.8301886792452831E-2</v>
      </c>
      <c r="G1088" s="156">
        <v>0.294811320754717</v>
      </c>
      <c r="H1088" s="156" t="s">
        <v>294</v>
      </c>
      <c r="I1088" s="156">
        <v>3.3018867924528301E-2</v>
      </c>
      <c r="J1088" s="156">
        <v>1</v>
      </c>
      <c r="K1088" s="87">
        <v>424</v>
      </c>
      <c r="L1088" s="87"/>
      <c r="M1088" s="156" t="s">
        <v>294</v>
      </c>
      <c r="N1088" s="156" t="s">
        <v>294</v>
      </c>
      <c r="O1088" s="156">
        <v>0.122</v>
      </c>
      <c r="P1088" s="156">
        <v>0.191</v>
      </c>
      <c r="Q1088" s="156">
        <v>0.29199999999999998</v>
      </c>
      <c r="R1088" s="156">
        <v>0.38100000000000001</v>
      </c>
      <c r="S1088" s="156">
        <v>0.124</v>
      </c>
      <c r="T1088" s="156">
        <v>0.193</v>
      </c>
      <c r="U1088" s="156">
        <v>1.6E-2</v>
      </c>
      <c r="V1088" s="156">
        <v>4.9000000000000002E-2</v>
      </c>
      <c r="W1088" s="156">
        <v>0.253</v>
      </c>
      <c r="X1088" s="156">
        <v>0.34</v>
      </c>
      <c r="Y1088" s="156" t="s">
        <v>294</v>
      </c>
      <c r="Z1088" s="156" t="s">
        <v>294</v>
      </c>
      <c r="AA1088" s="156">
        <v>0.02</v>
      </c>
      <c r="AB1088" s="156">
        <v>5.5E-2</v>
      </c>
    </row>
    <row r="1089" spans="1:28" x14ac:dyDescent="0.25">
      <c r="A1089" s="87" t="s">
        <v>2515</v>
      </c>
      <c r="B1089" s="156" t="s">
        <v>294</v>
      </c>
      <c r="C1089" s="156">
        <v>0.24453840732910501</v>
      </c>
      <c r="D1089" s="156">
        <v>0.3347427766032417</v>
      </c>
      <c r="E1089" s="156">
        <v>0.12191684284707541</v>
      </c>
      <c r="F1089" s="156">
        <v>2.1846370683579985E-2</v>
      </c>
      <c r="G1089" s="156">
        <v>0.21916842847075405</v>
      </c>
      <c r="H1089" s="156">
        <v>7.0472163495419312E-4</v>
      </c>
      <c r="I1089" s="156">
        <v>5.7082452431289642E-2</v>
      </c>
      <c r="J1089" s="156">
        <v>0.99999999999999989</v>
      </c>
      <c r="K1089" s="87">
        <v>1419</v>
      </c>
      <c r="L1089" s="87"/>
      <c r="M1089" s="156" t="s">
        <v>294</v>
      </c>
      <c r="N1089" s="156" t="s">
        <v>294</v>
      </c>
      <c r="O1089" s="156">
        <v>0.223</v>
      </c>
      <c r="P1089" s="156">
        <v>0.26800000000000002</v>
      </c>
      <c r="Q1089" s="156">
        <v>0.311</v>
      </c>
      <c r="R1089" s="156">
        <v>0.36</v>
      </c>
      <c r="S1089" s="156">
        <v>0.106</v>
      </c>
      <c r="T1089" s="156">
        <v>0.14000000000000001</v>
      </c>
      <c r="U1089" s="156">
        <v>1.4999999999999999E-2</v>
      </c>
      <c r="V1089" s="156">
        <v>3.1E-2</v>
      </c>
      <c r="W1089" s="156">
        <v>0.19800000000000001</v>
      </c>
      <c r="X1089" s="156">
        <v>0.24099999999999999</v>
      </c>
      <c r="Y1089" s="156">
        <v>0</v>
      </c>
      <c r="Z1089" s="156">
        <v>4.0000000000000001E-3</v>
      </c>
      <c r="AA1089" s="156">
        <v>4.5999999999999999E-2</v>
      </c>
      <c r="AB1089" s="156">
        <v>7.0000000000000007E-2</v>
      </c>
    </row>
    <row r="1090" spans="1:28" x14ac:dyDescent="0.25">
      <c r="A1090" s="87" t="s">
        <v>2516</v>
      </c>
      <c r="B1090" s="156" t="s">
        <v>294</v>
      </c>
      <c r="C1090" s="156">
        <v>0.39383561643835618</v>
      </c>
      <c r="D1090" s="156">
        <v>0.17922374429223745</v>
      </c>
      <c r="E1090" s="156">
        <v>7.6484018264840178E-2</v>
      </c>
      <c r="F1090" s="156">
        <v>0.14383561643835616</v>
      </c>
      <c r="G1090" s="156">
        <v>0.15525114155251141</v>
      </c>
      <c r="H1090" s="156" t="s">
        <v>294</v>
      </c>
      <c r="I1090" s="156">
        <v>5.1369863013698627E-2</v>
      </c>
      <c r="J1090" s="156">
        <v>1</v>
      </c>
      <c r="K1090" s="87">
        <v>876</v>
      </c>
      <c r="L1090" s="87"/>
      <c r="M1090" s="156" t="s">
        <v>294</v>
      </c>
      <c r="N1090" s="156" t="s">
        <v>294</v>
      </c>
      <c r="O1090" s="156">
        <v>0.36199999999999999</v>
      </c>
      <c r="P1090" s="156">
        <v>0.42699999999999999</v>
      </c>
      <c r="Q1090" s="156">
        <v>0.155</v>
      </c>
      <c r="R1090" s="156">
        <v>0.20599999999999999</v>
      </c>
      <c r="S1090" s="156">
        <v>6.0999999999999999E-2</v>
      </c>
      <c r="T1090" s="156">
        <v>9.6000000000000002E-2</v>
      </c>
      <c r="U1090" s="156">
        <v>0.122</v>
      </c>
      <c r="V1090" s="156">
        <v>0.16900000000000001</v>
      </c>
      <c r="W1090" s="156">
        <v>0.13300000000000001</v>
      </c>
      <c r="X1090" s="156">
        <v>0.18099999999999999</v>
      </c>
      <c r="Y1090" s="156" t="s">
        <v>294</v>
      </c>
      <c r="Z1090" s="156" t="s">
        <v>294</v>
      </c>
      <c r="AA1090" s="156">
        <v>3.9E-2</v>
      </c>
      <c r="AB1090" s="156">
        <v>6.8000000000000005E-2</v>
      </c>
    </row>
    <row r="1091" spans="1:28" x14ac:dyDescent="0.25">
      <c r="A1091" s="87" t="s">
        <v>2517</v>
      </c>
      <c r="B1091" s="156" t="s">
        <v>294</v>
      </c>
      <c r="C1091" s="156">
        <v>0.19</v>
      </c>
      <c r="D1091" s="156">
        <v>0.41</v>
      </c>
      <c r="E1091" s="156">
        <v>0.24</v>
      </c>
      <c r="F1091" s="156">
        <v>0.01</v>
      </c>
      <c r="G1091" s="156">
        <v>0.1</v>
      </c>
      <c r="H1091" s="156" t="s">
        <v>294</v>
      </c>
      <c r="I1091" s="156">
        <v>0.05</v>
      </c>
      <c r="J1091" s="156">
        <v>1</v>
      </c>
      <c r="K1091" s="87">
        <v>100</v>
      </c>
      <c r="L1091" s="87"/>
      <c r="M1091" s="156" t="s">
        <v>294</v>
      </c>
      <c r="N1091" s="156" t="s">
        <v>294</v>
      </c>
      <c r="O1091" s="156">
        <v>0.125</v>
      </c>
      <c r="P1091" s="156">
        <v>0.27800000000000002</v>
      </c>
      <c r="Q1091" s="156">
        <v>0.31900000000000001</v>
      </c>
      <c r="R1091" s="156">
        <v>0.50800000000000001</v>
      </c>
      <c r="S1091" s="156">
        <v>0.16700000000000001</v>
      </c>
      <c r="T1091" s="156">
        <v>0.33200000000000002</v>
      </c>
      <c r="U1091" s="156">
        <v>2E-3</v>
      </c>
      <c r="V1091" s="156">
        <v>5.3999999999999999E-2</v>
      </c>
      <c r="W1091" s="156">
        <v>5.5E-2</v>
      </c>
      <c r="X1091" s="156">
        <v>0.17399999999999999</v>
      </c>
      <c r="Y1091" s="156" t="s">
        <v>294</v>
      </c>
      <c r="Z1091" s="156" t="s">
        <v>294</v>
      </c>
      <c r="AA1091" s="156">
        <v>2.1999999999999999E-2</v>
      </c>
      <c r="AB1091" s="156">
        <v>0.112</v>
      </c>
    </row>
    <row r="1092" spans="1:28" x14ac:dyDescent="0.25">
      <c r="A1092" s="87" t="s">
        <v>2518</v>
      </c>
      <c r="B1092" s="156" t="s">
        <v>294</v>
      </c>
      <c r="C1092" s="156">
        <v>4.7846889952153108E-3</v>
      </c>
      <c r="D1092" s="156">
        <v>0.47368421052631576</v>
      </c>
      <c r="E1092" s="156">
        <v>0.30622009569377989</v>
      </c>
      <c r="F1092" s="156">
        <v>3.8277511961722487E-2</v>
      </c>
      <c r="G1092" s="156">
        <v>0.13875598086124402</v>
      </c>
      <c r="H1092" s="156" t="s">
        <v>294</v>
      </c>
      <c r="I1092" s="156">
        <v>3.8277511961722487E-2</v>
      </c>
      <c r="J1092" s="156">
        <v>1</v>
      </c>
      <c r="K1092" s="87">
        <v>209</v>
      </c>
      <c r="L1092" s="87"/>
      <c r="M1092" s="156" t="s">
        <v>294</v>
      </c>
      <c r="N1092" s="156" t="s">
        <v>294</v>
      </c>
      <c r="O1092" s="156">
        <v>1E-3</v>
      </c>
      <c r="P1092" s="156">
        <v>2.7E-2</v>
      </c>
      <c r="Q1092" s="156">
        <v>0.40699999999999997</v>
      </c>
      <c r="R1092" s="156">
        <v>0.54100000000000004</v>
      </c>
      <c r="S1092" s="156">
        <v>0.248</v>
      </c>
      <c r="T1092" s="156">
        <v>0.372</v>
      </c>
      <c r="U1092" s="156">
        <v>0.02</v>
      </c>
      <c r="V1092" s="156">
        <v>7.3999999999999996E-2</v>
      </c>
      <c r="W1092" s="156">
        <v>9.8000000000000004E-2</v>
      </c>
      <c r="X1092" s="156">
        <v>0.192</v>
      </c>
      <c r="Y1092" s="156" t="s">
        <v>294</v>
      </c>
      <c r="Z1092" s="156" t="s">
        <v>294</v>
      </c>
      <c r="AA1092" s="156">
        <v>0.02</v>
      </c>
      <c r="AB1092" s="156">
        <v>7.3999999999999996E-2</v>
      </c>
    </row>
    <row r="1093" spans="1:28" x14ac:dyDescent="0.25">
      <c r="A1093" s="87" t="s">
        <v>2519</v>
      </c>
      <c r="B1093" s="156" t="s">
        <v>294</v>
      </c>
      <c r="C1093" s="156">
        <v>0.1391304347826087</v>
      </c>
      <c r="D1093" s="156">
        <v>0.38260869565217392</v>
      </c>
      <c r="E1093" s="156">
        <v>0.2</v>
      </c>
      <c r="F1093" s="156">
        <v>4.3478260869565216E-2</v>
      </c>
      <c r="G1093" s="156">
        <v>0.20869565217391303</v>
      </c>
      <c r="H1093" s="156">
        <v>8.6956521739130436E-3</v>
      </c>
      <c r="I1093" s="156">
        <v>1.7391304347826087E-2</v>
      </c>
      <c r="J1093" s="156">
        <v>1</v>
      </c>
      <c r="K1093" s="87">
        <v>115</v>
      </c>
      <c r="L1093" s="87"/>
      <c r="M1093" s="156" t="s">
        <v>294</v>
      </c>
      <c r="N1093" s="156" t="s">
        <v>294</v>
      </c>
      <c r="O1093" s="156">
        <v>8.6999999999999994E-2</v>
      </c>
      <c r="P1093" s="156">
        <v>0.214</v>
      </c>
      <c r="Q1093" s="156">
        <v>0.29899999999999999</v>
      </c>
      <c r="R1093" s="156">
        <v>0.47399999999999998</v>
      </c>
      <c r="S1093" s="156">
        <v>0.13700000000000001</v>
      </c>
      <c r="T1093" s="156">
        <v>0.28199999999999997</v>
      </c>
      <c r="U1093" s="156">
        <v>1.9E-2</v>
      </c>
      <c r="V1093" s="156">
        <v>9.8000000000000004E-2</v>
      </c>
      <c r="W1093" s="156">
        <v>0.14399999999999999</v>
      </c>
      <c r="X1093" s="156">
        <v>0.29199999999999998</v>
      </c>
      <c r="Y1093" s="156">
        <v>2E-3</v>
      </c>
      <c r="Z1093" s="156">
        <v>4.8000000000000001E-2</v>
      </c>
      <c r="AA1093" s="156">
        <v>5.0000000000000001E-3</v>
      </c>
      <c r="AB1093" s="156">
        <v>6.0999999999999999E-2</v>
      </c>
    </row>
    <row r="1094" spans="1:28" x14ac:dyDescent="0.25">
      <c r="A1094" s="87" t="s">
        <v>2520</v>
      </c>
      <c r="B1094" s="156" t="s">
        <v>294</v>
      </c>
      <c r="C1094" s="156">
        <v>0.14945321992709598</v>
      </c>
      <c r="D1094" s="156">
        <v>0.36087484811664644</v>
      </c>
      <c r="E1094" s="156">
        <v>0.21506682867557717</v>
      </c>
      <c r="F1094" s="156">
        <v>3.4021871202916158E-2</v>
      </c>
      <c r="G1094" s="156">
        <v>0.19562575941676794</v>
      </c>
      <c r="H1094" s="156" t="s">
        <v>294</v>
      </c>
      <c r="I1094" s="156">
        <v>4.4957472660996353E-2</v>
      </c>
      <c r="J1094" s="156">
        <v>1</v>
      </c>
      <c r="K1094" s="87">
        <v>823</v>
      </c>
      <c r="L1094" s="87"/>
      <c r="M1094" s="156" t="s">
        <v>294</v>
      </c>
      <c r="N1094" s="156" t="s">
        <v>294</v>
      </c>
      <c r="O1094" s="156">
        <v>0.127</v>
      </c>
      <c r="P1094" s="156">
        <v>0.17499999999999999</v>
      </c>
      <c r="Q1094" s="156">
        <v>0.32900000000000001</v>
      </c>
      <c r="R1094" s="156">
        <v>0.39400000000000002</v>
      </c>
      <c r="S1094" s="156">
        <v>0.188</v>
      </c>
      <c r="T1094" s="156">
        <v>0.24399999999999999</v>
      </c>
      <c r="U1094" s="156">
        <v>2.4E-2</v>
      </c>
      <c r="V1094" s="156">
        <v>4.9000000000000002E-2</v>
      </c>
      <c r="W1094" s="156">
        <v>0.17</v>
      </c>
      <c r="X1094" s="156">
        <v>0.224</v>
      </c>
      <c r="Y1094" s="156" t="s">
        <v>294</v>
      </c>
      <c r="Z1094" s="156" t="s">
        <v>294</v>
      </c>
      <c r="AA1094" s="156">
        <v>3.3000000000000002E-2</v>
      </c>
      <c r="AB1094" s="156">
        <v>6.0999999999999999E-2</v>
      </c>
    </row>
    <row r="1095" spans="1:28" x14ac:dyDescent="0.25">
      <c r="A1095" s="87" t="s">
        <v>2521</v>
      </c>
      <c r="B1095" s="156" t="s">
        <v>294</v>
      </c>
      <c r="C1095" s="156">
        <v>0.33779608650875387</v>
      </c>
      <c r="D1095" s="156">
        <v>0.27806385169927911</v>
      </c>
      <c r="E1095" s="156">
        <v>0.14418125643666324</v>
      </c>
      <c r="F1095" s="156">
        <v>1.3388259526261586E-2</v>
      </c>
      <c r="G1095" s="156">
        <v>0.1874356333676622</v>
      </c>
      <c r="H1095" s="156">
        <v>1.0298661174047373E-3</v>
      </c>
      <c r="I1095" s="156">
        <v>3.8105046343975282E-2</v>
      </c>
      <c r="J1095" s="156">
        <v>1</v>
      </c>
      <c r="K1095" s="87">
        <v>971</v>
      </c>
      <c r="L1095" s="87"/>
      <c r="M1095" s="156" t="s">
        <v>294</v>
      </c>
      <c r="N1095" s="156" t="s">
        <v>294</v>
      </c>
      <c r="O1095" s="156">
        <v>0.309</v>
      </c>
      <c r="P1095" s="156">
        <v>0.36799999999999999</v>
      </c>
      <c r="Q1095" s="156">
        <v>0.251</v>
      </c>
      <c r="R1095" s="156">
        <v>0.307</v>
      </c>
      <c r="S1095" s="156">
        <v>0.123</v>
      </c>
      <c r="T1095" s="156">
        <v>0.16800000000000001</v>
      </c>
      <c r="U1095" s="156">
        <v>8.0000000000000002E-3</v>
      </c>
      <c r="V1095" s="156">
        <v>2.3E-2</v>
      </c>
      <c r="W1095" s="156">
        <v>0.16400000000000001</v>
      </c>
      <c r="X1095" s="156">
        <v>0.21299999999999999</v>
      </c>
      <c r="Y1095" s="156">
        <v>0</v>
      </c>
      <c r="Z1095" s="156">
        <v>6.0000000000000001E-3</v>
      </c>
      <c r="AA1095" s="156">
        <v>2.8000000000000001E-2</v>
      </c>
      <c r="AB1095" s="156">
        <v>5.1999999999999998E-2</v>
      </c>
    </row>
    <row r="1096" spans="1:28" x14ac:dyDescent="0.25">
      <c r="A1096" s="87" t="s">
        <v>2522</v>
      </c>
      <c r="B1096" s="156" t="s">
        <v>294</v>
      </c>
      <c r="C1096" s="156">
        <v>0.14793741109530584</v>
      </c>
      <c r="D1096" s="156">
        <v>0.27880512091038406</v>
      </c>
      <c r="E1096" s="156">
        <v>0.15931721194879089</v>
      </c>
      <c r="F1096" s="156">
        <v>3.9829302987197723E-2</v>
      </c>
      <c r="G1096" s="156">
        <v>0.35135135135135137</v>
      </c>
      <c r="H1096" s="156" t="s">
        <v>294</v>
      </c>
      <c r="I1096" s="156">
        <v>2.2759601706970129E-2</v>
      </c>
      <c r="J1096" s="156">
        <v>0.99999999999999989</v>
      </c>
      <c r="K1096" s="87">
        <v>703</v>
      </c>
      <c r="L1096" s="87"/>
      <c r="M1096" s="156" t="s">
        <v>294</v>
      </c>
      <c r="N1096" s="156" t="s">
        <v>294</v>
      </c>
      <c r="O1096" s="156">
        <v>0.124</v>
      </c>
      <c r="P1096" s="156">
        <v>0.17599999999999999</v>
      </c>
      <c r="Q1096" s="156">
        <v>0.247</v>
      </c>
      <c r="R1096" s="156">
        <v>0.313</v>
      </c>
      <c r="S1096" s="156">
        <v>0.13400000000000001</v>
      </c>
      <c r="T1096" s="156">
        <v>0.188</v>
      </c>
      <c r="U1096" s="156">
        <v>2.8000000000000001E-2</v>
      </c>
      <c r="V1096" s="156">
        <v>5.7000000000000002E-2</v>
      </c>
      <c r="W1096" s="156">
        <v>0.317</v>
      </c>
      <c r="X1096" s="156">
        <v>0.38700000000000001</v>
      </c>
      <c r="Y1096" s="156" t="s">
        <v>294</v>
      </c>
      <c r="Z1096" s="156" t="s">
        <v>294</v>
      </c>
      <c r="AA1096" s="156">
        <v>1.4E-2</v>
      </c>
      <c r="AB1096" s="156">
        <v>3.6999999999999998E-2</v>
      </c>
    </row>
    <row r="1097" spans="1:28" x14ac:dyDescent="0.25">
      <c r="A1097" s="87" t="s">
        <v>2523</v>
      </c>
      <c r="B1097" s="156" t="s">
        <v>294</v>
      </c>
      <c r="C1097" s="156">
        <v>0.28238418412511063</v>
      </c>
      <c r="D1097" s="156">
        <v>0.480377692534671</v>
      </c>
      <c r="E1097" s="156">
        <v>9.3242844496901747E-2</v>
      </c>
      <c r="F1097" s="156">
        <v>2.4491000295072292E-2</v>
      </c>
      <c r="G1097" s="156">
        <v>4.0424904101504872E-2</v>
      </c>
      <c r="H1097" s="156">
        <v>2.9507229271171436E-4</v>
      </c>
      <c r="I1097" s="156">
        <v>7.8784302154027736E-2</v>
      </c>
      <c r="J1097" s="156">
        <v>1.0000000000000002</v>
      </c>
      <c r="K1097" s="87">
        <v>3389</v>
      </c>
      <c r="L1097" s="87"/>
      <c r="M1097" s="156" t="s">
        <v>294</v>
      </c>
      <c r="N1097" s="156" t="s">
        <v>294</v>
      </c>
      <c r="O1097" s="156">
        <v>0.26700000000000002</v>
      </c>
      <c r="P1097" s="156">
        <v>0.29799999999999999</v>
      </c>
      <c r="Q1097" s="156">
        <v>0.46400000000000002</v>
      </c>
      <c r="R1097" s="156">
        <v>0.497</v>
      </c>
      <c r="S1097" s="156">
        <v>8.4000000000000005E-2</v>
      </c>
      <c r="T1097" s="156">
        <v>0.10299999999999999</v>
      </c>
      <c r="U1097" s="156">
        <v>0.02</v>
      </c>
      <c r="V1097" s="156">
        <v>0.03</v>
      </c>
      <c r="W1097" s="156">
        <v>3.4000000000000002E-2</v>
      </c>
      <c r="X1097" s="156">
        <v>4.8000000000000001E-2</v>
      </c>
      <c r="Y1097" s="156">
        <v>0</v>
      </c>
      <c r="Z1097" s="156">
        <v>2E-3</v>
      </c>
      <c r="AA1097" s="156">
        <v>7.0000000000000007E-2</v>
      </c>
      <c r="AB1097" s="156">
        <v>8.7999999999999995E-2</v>
      </c>
    </row>
    <row r="1098" spans="1:28" x14ac:dyDescent="0.25">
      <c r="A1098" s="87" t="s">
        <v>2524</v>
      </c>
      <c r="B1098" s="156" t="s">
        <v>294</v>
      </c>
      <c r="C1098" s="156">
        <v>0.11864406779661017</v>
      </c>
      <c r="D1098" s="156">
        <v>0.38983050847457629</v>
      </c>
      <c r="E1098" s="156">
        <v>0.28813559322033899</v>
      </c>
      <c r="F1098" s="156" t="s">
        <v>294</v>
      </c>
      <c r="G1098" s="156">
        <v>0.16949152542372881</v>
      </c>
      <c r="H1098" s="156" t="s">
        <v>294</v>
      </c>
      <c r="I1098" s="156">
        <v>3.3898305084745763E-2</v>
      </c>
      <c r="J1098" s="156">
        <v>1</v>
      </c>
      <c r="K1098" s="87">
        <v>59</v>
      </c>
      <c r="L1098" s="87"/>
      <c r="M1098" s="156" t="s">
        <v>294</v>
      </c>
      <c r="N1098" s="156" t="s">
        <v>294</v>
      </c>
      <c r="O1098" s="156">
        <v>5.8999999999999997E-2</v>
      </c>
      <c r="P1098" s="156">
        <v>0.22500000000000001</v>
      </c>
      <c r="Q1098" s="156">
        <v>0.27600000000000002</v>
      </c>
      <c r="R1098" s="156">
        <v>0.51700000000000002</v>
      </c>
      <c r="S1098" s="156">
        <v>0.188</v>
      </c>
      <c r="T1098" s="156">
        <v>0.41399999999999998</v>
      </c>
      <c r="U1098" s="156" t="s">
        <v>294</v>
      </c>
      <c r="V1098" s="156" t="s">
        <v>294</v>
      </c>
      <c r="W1098" s="156">
        <v>9.5000000000000001E-2</v>
      </c>
      <c r="X1098" s="156">
        <v>0.28499999999999998</v>
      </c>
      <c r="Y1098" s="156" t="s">
        <v>294</v>
      </c>
      <c r="Z1098" s="156" t="s">
        <v>294</v>
      </c>
      <c r="AA1098" s="156">
        <v>8.9999999999999993E-3</v>
      </c>
      <c r="AB1098" s="156">
        <v>0.115</v>
      </c>
    </row>
    <row r="1099" spans="1:28" x14ac:dyDescent="0.25">
      <c r="A1099" s="87" t="s">
        <v>2525</v>
      </c>
      <c r="B1099" s="156" t="s">
        <v>294</v>
      </c>
      <c r="C1099" s="156">
        <v>0.14981273408239701</v>
      </c>
      <c r="D1099" s="156">
        <v>0.38951310861423222</v>
      </c>
      <c r="E1099" s="156">
        <v>0.1797752808988764</v>
      </c>
      <c r="F1099" s="156">
        <v>2.6217228464419477E-2</v>
      </c>
      <c r="G1099" s="156">
        <v>0.18726591760299627</v>
      </c>
      <c r="H1099" s="156" t="s">
        <v>294</v>
      </c>
      <c r="I1099" s="156">
        <v>6.741573033707865E-2</v>
      </c>
      <c r="J1099" s="156">
        <v>1</v>
      </c>
      <c r="K1099" s="87">
        <v>267</v>
      </c>
      <c r="L1099" s="87"/>
      <c r="M1099" s="156" t="s">
        <v>294</v>
      </c>
      <c r="N1099" s="156" t="s">
        <v>294</v>
      </c>
      <c r="O1099" s="156">
        <v>0.112</v>
      </c>
      <c r="P1099" s="156">
        <v>0.19800000000000001</v>
      </c>
      <c r="Q1099" s="156">
        <v>0.33300000000000002</v>
      </c>
      <c r="R1099" s="156">
        <v>0.44900000000000001</v>
      </c>
      <c r="S1099" s="156">
        <v>0.13800000000000001</v>
      </c>
      <c r="T1099" s="156">
        <v>0.23</v>
      </c>
      <c r="U1099" s="156">
        <v>1.2999999999999999E-2</v>
      </c>
      <c r="V1099" s="156">
        <v>5.2999999999999999E-2</v>
      </c>
      <c r="W1099" s="156">
        <v>0.14499999999999999</v>
      </c>
      <c r="X1099" s="156">
        <v>0.23799999999999999</v>
      </c>
      <c r="Y1099" s="156" t="s">
        <v>294</v>
      </c>
      <c r="Z1099" s="156" t="s">
        <v>294</v>
      </c>
      <c r="AA1099" s="156">
        <v>4.2999999999999997E-2</v>
      </c>
      <c r="AB1099" s="156">
        <v>0.104</v>
      </c>
    </row>
    <row r="1100" spans="1:28" x14ac:dyDescent="0.25">
      <c r="A1100" s="87" t="s">
        <v>2526</v>
      </c>
      <c r="B1100" s="156" t="s">
        <v>294</v>
      </c>
      <c r="C1100" s="156">
        <v>0.31669865642994244</v>
      </c>
      <c r="D1100" s="156">
        <v>0.20729366602687141</v>
      </c>
      <c r="E1100" s="156">
        <v>7.4856046065259113E-2</v>
      </c>
      <c r="F1100" s="156">
        <v>0.12284069097888675</v>
      </c>
      <c r="G1100" s="156">
        <v>0.22840690978886757</v>
      </c>
      <c r="H1100" s="156">
        <v>1.9193857965451055E-3</v>
      </c>
      <c r="I1100" s="156">
        <v>4.7984644913627639E-2</v>
      </c>
      <c r="J1100" s="156">
        <v>1</v>
      </c>
      <c r="K1100" s="87">
        <v>521</v>
      </c>
      <c r="L1100" s="87"/>
      <c r="M1100" s="156" t="s">
        <v>294</v>
      </c>
      <c r="N1100" s="156" t="s">
        <v>294</v>
      </c>
      <c r="O1100" s="156">
        <v>0.27800000000000002</v>
      </c>
      <c r="P1100" s="156">
        <v>0.35799999999999998</v>
      </c>
      <c r="Q1100" s="156">
        <v>0.17499999999999999</v>
      </c>
      <c r="R1100" s="156">
        <v>0.24399999999999999</v>
      </c>
      <c r="S1100" s="156">
        <v>5.5E-2</v>
      </c>
      <c r="T1100" s="156">
        <v>0.10100000000000001</v>
      </c>
      <c r="U1100" s="156">
        <v>9.7000000000000003E-2</v>
      </c>
      <c r="V1100" s="156">
        <v>0.154</v>
      </c>
      <c r="W1100" s="156">
        <v>0.19400000000000001</v>
      </c>
      <c r="X1100" s="156">
        <v>0.26600000000000001</v>
      </c>
      <c r="Y1100" s="156">
        <v>0</v>
      </c>
      <c r="Z1100" s="156">
        <v>1.0999999999999999E-2</v>
      </c>
      <c r="AA1100" s="156">
        <v>3.3000000000000002E-2</v>
      </c>
      <c r="AB1100" s="156">
        <v>7.0000000000000007E-2</v>
      </c>
    </row>
    <row r="1101" spans="1:28" x14ac:dyDescent="0.25">
      <c r="A1101" s="87" t="s">
        <v>2527</v>
      </c>
      <c r="B1101" s="156" t="s">
        <v>294</v>
      </c>
      <c r="C1101" s="156">
        <v>0.59171597633136097</v>
      </c>
      <c r="D1101" s="156">
        <v>0.14792899408284024</v>
      </c>
      <c r="E1101" s="156">
        <v>8.2840236686390539E-2</v>
      </c>
      <c r="F1101" s="156">
        <v>3.5502958579881658E-2</v>
      </c>
      <c r="G1101" s="156">
        <v>7.6923076923076927E-2</v>
      </c>
      <c r="H1101" s="156" t="s">
        <v>294</v>
      </c>
      <c r="I1101" s="156">
        <v>6.5088757396449703E-2</v>
      </c>
      <c r="J1101" s="156">
        <v>0.99999999999999989</v>
      </c>
      <c r="K1101" s="87">
        <v>169</v>
      </c>
      <c r="L1101" s="87"/>
      <c r="M1101" s="156" t="s">
        <v>294</v>
      </c>
      <c r="N1101" s="156" t="s">
        <v>294</v>
      </c>
      <c r="O1101" s="156">
        <v>0.51600000000000001</v>
      </c>
      <c r="P1101" s="156">
        <v>0.66300000000000003</v>
      </c>
      <c r="Q1101" s="156">
        <v>0.10199999999999999</v>
      </c>
      <c r="R1101" s="156">
        <v>0.20899999999999999</v>
      </c>
      <c r="S1101" s="156">
        <v>0.05</v>
      </c>
      <c r="T1101" s="156">
        <v>0.13400000000000001</v>
      </c>
      <c r="U1101" s="156">
        <v>1.6E-2</v>
      </c>
      <c r="V1101" s="156">
        <v>7.4999999999999997E-2</v>
      </c>
      <c r="W1101" s="156">
        <v>4.5999999999999999E-2</v>
      </c>
      <c r="X1101" s="156">
        <v>0.127</v>
      </c>
      <c r="Y1101" s="156" t="s">
        <v>294</v>
      </c>
      <c r="Z1101" s="156" t="s">
        <v>294</v>
      </c>
      <c r="AA1101" s="156">
        <v>3.6999999999999998E-2</v>
      </c>
      <c r="AB1101" s="156">
        <v>0.113</v>
      </c>
    </row>
    <row r="1102" spans="1:28" x14ac:dyDescent="0.25">
      <c r="A1102" s="87" t="s">
        <v>2528</v>
      </c>
      <c r="B1102" s="156" t="s">
        <v>294</v>
      </c>
      <c r="C1102" s="156">
        <v>0.37226277372262773</v>
      </c>
      <c r="D1102" s="156">
        <v>0.42554744525547444</v>
      </c>
      <c r="E1102" s="156">
        <v>9.1970802919708022E-2</v>
      </c>
      <c r="F1102" s="156">
        <v>9.4890510948905105E-3</v>
      </c>
      <c r="G1102" s="156">
        <v>5.4014598540145987E-2</v>
      </c>
      <c r="H1102" s="156">
        <v>2.1897810218978104E-3</v>
      </c>
      <c r="I1102" s="156">
        <v>4.4525547445255477E-2</v>
      </c>
      <c r="J1102" s="156">
        <v>1</v>
      </c>
      <c r="K1102" s="87">
        <v>1370</v>
      </c>
      <c r="L1102" s="87"/>
      <c r="M1102" s="156" t="s">
        <v>294</v>
      </c>
      <c r="N1102" s="156" t="s">
        <v>294</v>
      </c>
      <c r="O1102" s="156">
        <v>0.34699999999999998</v>
      </c>
      <c r="P1102" s="156">
        <v>0.39800000000000002</v>
      </c>
      <c r="Q1102" s="156">
        <v>0.4</v>
      </c>
      <c r="R1102" s="156">
        <v>0.45200000000000001</v>
      </c>
      <c r="S1102" s="156">
        <v>7.8E-2</v>
      </c>
      <c r="T1102" s="156">
        <v>0.108</v>
      </c>
      <c r="U1102" s="156">
        <v>6.0000000000000001E-3</v>
      </c>
      <c r="V1102" s="156">
        <v>1.6E-2</v>
      </c>
      <c r="W1102" s="156">
        <v>4.2999999999999997E-2</v>
      </c>
      <c r="X1102" s="156">
        <v>6.7000000000000004E-2</v>
      </c>
      <c r="Y1102" s="156">
        <v>1E-3</v>
      </c>
      <c r="Z1102" s="156">
        <v>6.0000000000000001E-3</v>
      </c>
      <c r="AA1102" s="156">
        <v>3.5000000000000003E-2</v>
      </c>
      <c r="AB1102" s="156">
        <v>5.7000000000000002E-2</v>
      </c>
    </row>
    <row r="1103" spans="1:28" x14ac:dyDescent="0.25">
      <c r="A1103" s="87" t="s">
        <v>2529</v>
      </c>
      <c r="B1103" s="156" t="s">
        <v>294</v>
      </c>
      <c r="C1103" s="156">
        <v>0.34615384615384615</v>
      </c>
      <c r="D1103" s="156">
        <v>0.43076923076923079</v>
      </c>
      <c r="E1103" s="156">
        <v>0.16153846153846155</v>
      </c>
      <c r="F1103" s="156">
        <v>7.6923076923076927E-3</v>
      </c>
      <c r="G1103" s="156">
        <v>3.8461538461538464E-2</v>
      </c>
      <c r="H1103" s="156" t="s">
        <v>294</v>
      </c>
      <c r="I1103" s="156">
        <v>1.5384615384615385E-2</v>
      </c>
      <c r="J1103" s="156">
        <v>1</v>
      </c>
      <c r="K1103" s="87">
        <v>130</v>
      </c>
      <c r="L1103" s="87"/>
      <c r="M1103" s="156" t="s">
        <v>294</v>
      </c>
      <c r="N1103" s="156" t="s">
        <v>294</v>
      </c>
      <c r="O1103" s="156">
        <v>0.27</v>
      </c>
      <c r="P1103" s="156">
        <v>0.43099999999999999</v>
      </c>
      <c r="Q1103" s="156">
        <v>0.34899999999999998</v>
      </c>
      <c r="R1103" s="156">
        <v>0.51700000000000002</v>
      </c>
      <c r="S1103" s="156">
        <v>0.108</v>
      </c>
      <c r="T1103" s="156">
        <v>0.23400000000000001</v>
      </c>
      <c r="U1103" s="156">
        <v>1E-3</v>
      </c>
      <c r="V1103" s="156">
        <v>4.2000000000000003E-2</v>
      </c>
      <c r="W1103" s="156">
        <v>1.7000000000000001E-2</v>
      </c>
      <c r="X1103" s="156">
        <v>8.6999999999999994E-2</v>
      </c>
      <c r="Y1103" s="156" t="s">
        <v>294</v>
      </c>
      <c r="Z1103" s="156" t="s">
        <v>294</v>
      </c>
      <c r="AA1103" s="156">
        <v>4.0000000000000001E-3</v>
      </c>
      <c r="AB1103" s="156">
        <v>5.3999999999999999E-2</v>
      </c>
    </row>
    <row r="1104" spans="1:28" x14ac:dyDescent="0.25">
      <c r="A1104" s="87" t="s">
        <v>2530</v>
      </c>
      <c r="B1104" s="156" t="s">
        <v>294</v>
      </c>
      <c r="C1104" s="156">
        <v>0.2311111111111111</v>
      </c>
      <c r="D1104" s="156">
        <v>0.4622222222222222</v>
      </c>
      <c r="E1104" s="156">
        <v>0.16444444444444445</v>
      </c>
      <c r="F1104" s="156">
        <v>4.8888888888888891E-2</v>
      </c>
      <c r="G1104" s="156">
        <v>0.04</v>
      </c>
      <c r="H1104" s="156" t="s">
        <v>294</v>
      </c>
      <c r="I1104" s="156">
        <v>5.3333333333333337E-2</v>
      </c>
      <c r="J1104" s="156">
        <v>1</v>
      </c>
      <c r="K1104" s="87">
        <v>225</v>
      </c>
      <c r="L1104" s="87"/>
      <c r="M1104" s="156" t="s">
        <v>294</v>
      </c>
      <c r="N1104" s="156" t="s">
        <v>294</v>
      </c>
      <c r="O1104" s="156">
        <v>0.18099999999999999</v>
      </c>
      <c r="P1104" s="156">
        <v>0.28999999999999998</v>
      </c>
      <c r="Q1104" s="156">
        <v>0.39800000000000002</v>
      </c>
      <c r="R1104" s="156">
        <v>0.52700000000000002</v>
      </c>
      <c r="S1104" s="156">
        <v>0.122</v>
      </c>
      <c r="T1104" s="156">
        <v>0.218</v>
      </c>
      <c r="U1104" s="156">
        <v>2.8000000000000001E-2</v>
      </c>
      <c r="V1104" s="156">
        <v>8.5000000000000006E-2</v>
      </c>
      <c r="W1104" s="156">
        <v>2.1000000000000001E-2</v>
      </c>
      <c r="X1104" s="156">
        <v>7.3999999999999996E-2</v>
      </c>
      <c r="Y1104" s="156" t="s">
        <v>294</v>
      </c>
      <c r="Z1104" s="156" t="s">
        <v>294</v>
      </c>
      <c r="AA1104" s="156">
        <v>3.1E-2</v>
      </c>
      <c r="AB1104" s="156">
        <v>9.0999999999999998E-2</v>
      </c>
    </row>
    <row r="1105" spans="1:28" x14ac:dyDescent="0.25">
      <c r="A1105" s="87" t="s">
        <v>2531</v>
      </c>
      <c r="B1105" s="156">
        <v>0.1229014887551473</v>
      </c>
      <c r="C1105" s="156">
        <v>0.2977366314395139</v>
      </c>
      <c r="D1105" s="156">
        <v>0.26646413453508799</v>
      </c>
      <c r="E1105" s="156">
        <v>0.10093011201658651</v>
      </c>
      <c r="F1105" s="156">
        <v>2.2028968813891207E-2</v>
      </c>
      <c r="G1105" s="156">
        <v>0.15356926886860367</v>
      </c>
      <c r="H1105" s="156">
        <v>1.1230454689434733E-3</v>
      </c>
      <c r="I1105" s="156">
        <v>3.5246350102225932E-2</v>
      </c>
      <c r="J1105" s="156">
        <v>1</v>
      </c>
      <c r="K1105" s="87">
        <v>69454</v>
      </c>
      <c r="L1105" s="87"/>
      <c r="M1105" s="156">
        <v>0.12</v>
      </c>
      <c r="N1105" s="156">
        <v>0.125</v>
      </c>
      <c r="O1105" s="156">
        <v>0.29399999999999998</v>
      </c>
      <c r="P1105" s="156">
        <v>0.30099999999999999</v>
      </c>
      <c r="Q1105" s="156">
        <v>0.26300000000000001</v>
      </c>
      <c r="R1105" s="156">
        <v>0.27</v>
      </c>
      <c r="S1105" s="156">
        <v>9.9000000000000005E-2</v>
      </c>
      <c r="T1105" s="156">
        <v>0.10299999999999999</v>
      </c>
      <c r="U1105" s="156">
        <v>2.1000000000000001E-2</v>
      </c>
      <c r="V1105" s="156">
        <v>2.3E-2</v>
      </c>
      <c r="W1105" s="156">
        <v>0.151</v>
      </c>
      <c r="X1105" s="156">
        <v>0.156</v>
      </c>
      <c r="Y1105" s="156">
        <v>1E-3</v>
      </c>
      <c r="Z1105" s="156">
        <v>1E-3</v>
      </c>
      <c r="AA1105" s="156">
        <v>3.4000000000000002E-2</v>
      </c>
      <c r="AB1105" s="156">
        <v>3.6999999999999998E-2</v>
      </c>
    </row>
    <row r="1106" spans="1:28" x14ac:dyDescent="0.25">
      <c r="A1106" s="87" t="s">
        <v>2532</v>
      </c>
      <c r="B1106" s="156" t="s">
        <v>294</v>
      </c>
      <c r="C1106" s="156">
        <v>0.15119363395225463</v>
      </c>
      <c r="D1106" s="156">
        <v>0.23342175066312998</v>
      </c>
      <c r="E1106" s="156">
        <v>0.17241379310344829</v>
      </c>
      <c r="F1106" s="156">
        <v>2.3872679045092837E-2</v>
      </c>
      <c r="G1106" s="156">
        <v>0.38992042440318303</v>
      </c>
      <c r="H1106" s="156" t="s">
        <v>294</v>
      </c>
      <c r="I1106" s="156">
        <v>2.9177718832891247E-2</v>
      </c>
      <c r="J1106" s="156">
        <v>1</v>
      </c>
      <c r="K1106" s="87">
        <v>377</v>
      </c>
      <c r="L1106" s="87"/>
      <c r="M1106" s="156" t="s">
        <v>294</v>
      </c>
      <c r="N1106" s="156" t="s">
        <v>294</v>
      </c>
      <c r="O1106" s="156">
        <v>0.11899999999999999</v>
      </c>
      <c r="P1106" s="156">
        <v>0.191</v>
      </c>
      <c r="Q1106" s="156">
        <v>0.19400000000000001</v>
      </c>
      <c r="R1106" s="156">
        <v>0.27900000000000003</v>
      </c>
      <c r="S1106" s="156">
        <v>0.13800000000000001</v>
      </c>
      <c r="T1106" s="156">
        <v>0.214</v>
      </c>
      <c r="U1106" s="156">
        <v>1.2999999999999999E-2</v>
      </c>
      <c r="V1106" s="156">
        <v>4.4999999999999998E-2</v>
      </c>
      <c r="W1106" s="156">
        <v>0.34200000000000003</v>
      </c>
      <c r="X1106" s="156">
        <v>0.44</v>
      </c>
      <c r="Y1106" s="156" t="s">
        <v>294</v>
      </c>
      <c r="Z1106" s="156" t="s">
        <v>294</v>
      </c>
      <c r="AA1106" s="156">
        <v>1.6E-2</v>
      </c>
      <c r="AB1106" s="156">
        <v>5.0999999999999997E-2</v>
      </c>
    </row>
    <row r="1107" spans="1:28" x14ac:dyDescent="0.25">
      <c r="A1107" s="87" t="s">
        <v>2533</v>
      </c>
      <c r="B1107" s="156" t="s">
        <v>294</v>
      </c>
      <c r="C1107" s="156">
        <v>0.4149808638600328</v>
      </c>
      <c r="D1107" s="156">
        <v>0.29141607435757244</v>
      </c>
      <c r="E1107" s="156">
        <v>0.12957900492072172</v>
      </c>
      <c r="F1107" s="156">
        <v>3.116457080371788E-2</v>
      </c>
      <c r="G1107" s="156">
        <v>0.10060142154182614</v>
      </c>
      <c r="H1107" s="156">
        <v>5.4674685620557679E-4</v>
      </c>
      <c r="I1107" s="156">
        <v>3.1711317659923452E-2</v>
      </c>
      <c r="J1107" s="156">
        <v>1</v>
      </c>
      <c r="K1107" s="87">
        <v>1829</v>
      </c>
      <c r="L1107" s="87"/>
      <c r="M1107" s="156" t="s">
        <v>294</v>
      </c>
      <c r="N1107" s="156" t="s">
        <v>294</v>
      </c>
      <c r="O1107" s="156">
        <v>0.39300000000000002</v>
      </c>
      <c r="P1107" s="156">
        <v>0.438</v>
      </c>
      <c r="Q1107" s="156">
        <v>0.27100000000000002</v>
      </c>
      <c r="R1107" s="156">
        <v>0.313</v>
      </c>
      <c r="S1107" s="156">
        <v>0.115</v>
      </c>
      <c r="T1107" s="156">
        <v>0.14599999999999999</v>
      </c>
      <c r="U1107" s="156">
        <v>2.4E-2</v>
      </c>
      <c r="V1107" s="156">
        <v>0.04</v>
      </c>
      <c r="W1107" s="156">
        <v>8.7999999999999995E-2</v>
      </c>
      <c r="X1107" s="156">
        <v>0.115</v>
      </c>
      <c r="Y1107" s="156">
        <v>0</v>
      </c>
      <c r="Z1107" s="156">
        <v>3.0000000000000001E-3</v>
      </c>
      <c r="AA1107" s="156">
        <v>2.5000000000000001E-2</v>
      </c>
      <c r="AB1107" s="156">
        <v>4.1000000000000002E-2</v>
      </c>
    </row>
    <row r="1108" spans="1:28" x14ac:dyDescent="0.25">
      <c r="A1108" s="87" t="s">
        <v>2534</v>
      </c>
      <c r="B1108" s="156" t="s">
        <v>294</v>
      </c>
      <c r="C1108" s="156">
        <v>1.3118062563067608E-2</v>
      </c>
      <c r="D1108" s="156">
        <v>0.14934409687184663</v>
      </c>
      <c r="E1108" s="156">
        <v>0.14833501513622604</v>
      </c>
      <c r="F1108" s="156">
        <v>4.4399596367305755E-2</v>
      </c>
      <c r="G1108" s="156">
        <v>0.61049445005045411</v>
      </c>
      <c r="H1108" s="156">
        <v>4.0363269424823411E-3</v>
      </c>
      <c r="I1108" s="156">
        <v>3.0272452068617558E-2</v>
      </c>
      <c r="J1108" s="156">
        <v>1</v>
      </c>
      <c r="K1108" s="87">
        <v>991</v>
      </c>
      <c r="L1108" s="87"/>
      <c r="M1108" s="156" t="s">
        <v>294</v>
      </c>
      <c r="N1108" s="156" t="s">
        <v>294</v>
      </c>
      <c r="O1108" s="156">
        <v>8.0000000000000002E-3</v>
      </c>
      <c r="P1108" s="156">
        <v>2.1999999999999999E-2</v>
      </c>
      <c r="Q1108" s="156">
        <v>0.129</v>
      </c>
      <c r="R1108" s="156">
        <v>0.17299999999999999</v>
      </c>
      <c r="S1108" s="156">
        <v>0.128</v>
      </c>
      <c r="T1108" s="156">
        <v>0.17199999999999999</v>
      </c>
      <c r="U1108" s="156">
        <v>3.3000000000000002E-2</v>
      </c>
      <c r="V1108" s="156">
        <v>5.8999999999999997E-2</v>
      </c>
      <c r="W1108" s="156">
        <v>0.57999999999999996</v>
      </c>
      <c r="X1108" s="156">
        <v>0.64</v>
      </c>
      <c r="Y1108" s="156">
        <v>2E-3</v>
      </c>
      <c r="Z1108" s="156">
        <v>0.01</v>
      </c>
      <c r="AA1108" s="156">
        <v>2.1000000000000001E-2</v>
      </c>
      <c r="AB1108" s="156">
        <v>4.2999999999999997E-2</v>
      </c>
    </row>
    <row r="1109" spans="1:28" x14ac:dyDescent="0.25">
      <c r="A1109" s="87" t="s">
        <v>2535</v>
      </c>
      <c r="B1109" s="156" t="s">
        <v>294</v>
      </c>
      <c r="C1109" s="156">
        <v>0.12650602409638553</v>
      </c>
      <c r="D1109" s="156">
        <v>0.23870481927710843</v>
      </c>
      <c r="E1109" s="156">
        <v>8.3584337349397589E-2</v>
      </c>
      <c r="F1109" s="156">
        <v>1.8825301204819279E-2</v>
      </c>
      <c r="G1109" s="156">
        <v>0.4871987951807229</v>
      </c>
      <c r="H1109" s="156">
        <v>5.2710843373493972E-3</v>
      </c>
      <c r="I1109" s="156">
        <v>3.9909638554216864E-2</v>
      </c>
      <c r="J1109" s="156">
        <v>1</v>
      </c>
      <c r="K1109" s="87">
        <v>1328</v>
      </c>
      <c r="L1109" s="87"/>
      <c r="M1109" s="156" t="s">
        <v>294</v>
      </c>
      <c r="N1109" s="156" t="s">
        <v>294</v>
      </c>
      <c r="O1109" s="156">
        <v>0.11</v>
      </c>
      <c r="P1109" s="156">
        <v>0.14499999999999999</v>
      </c>
      <c r="Q1109" s="156">
        <v>0.217</v>
      </c>
      <c r="R1109" s="156">
        <v>0.26200000000000001</v>
      </c>
      <c r="S1109" s="156">
        <v>7.0000000000000007E-2</v>
      </c>
      <c r="T1109" s="156">
        <v>0.1</v>
      </c>
      <c r="U1109" s="156">
        <v>1.2999999999999999E-2</v>
      </c>
      <c r="V1109" s="156">
        <v>2.8000000000000001E-2</v>
      </c>
      <c r="W1109" s="156">
        <v>0.46</v>
      </c>
      <c r="X1109" s="156">
        <v>0.51400000000000001</v>
      </c>
      <c r="Y1109" s="156">
        <v>3.0000000000000001E-3</v>
      </c>
      <c r="Z1109" s="156">
        <v>1.0999999999999999E-2</v>
      </c>
      <c r="AA1109" s="156">
        <v>3.1E-2</v>
      </c>
      <c r="AB1109" s="156">
        <v>5.1999999999999998E-2</v>
      </c>
    </row>
    <row r="1110" spans="1:28" x14ac:dyDescent="0.25">
      <c r="A1110" s="87" t="s">
        <v>2536</v>
      </c>
      <c r="B1110" s="156">
        <v>0.108</v>
      </c>
      <c r="C1110" s="156">
        <v>0.29599999999999999</v>
      </c>
      <c r="D1110" s="156">
        <v>0.23200000000000001</v>
      </c>
      <c r="E1110" s="156">
        <v>0.128</v>
      </c>
      <c r="F1110" s="156">
        <v>1.2E-2</v>
      </c>
      <c r="G1110" s="156">
        <v>0.18</v>
      </c>
      <c r="H1110" s="156" t="s">
        <v>294</v>
      </c>
      <c r="I1110" s="156">
        <v>4.3999999999999997E-2</v>
      </c>
      <c r="J1110" s="156">
        <v>1</v>
      </c>
      <c r="K1110" s="87">
        <v>250</v>
      </c>
      <c r="L1110" s="87"/>
      <c r="M1110" s="156">
        <v>7.4999999999999997E-2</v>
      </c>
      <c r="N1110" s="156">
        <v>0.153</v>
      </c>
      <c r="O1110" s="156">
        <v>0.24299999999999999</v>
      </c>
      <c r="P1110" s="156">
        <v>0.35499999999999998</v>
      </c>
      <c r="Q1110" s="156">
        <v>0.184</v>
      </c>
      <c r="R1110" s="156">
        <v>0.28799999999999998</v>
      </c>
      <c r="S1110" s="156">
        <v>9.1999999999999998E-2</v>
      </c>
      <c r="T1110" s="156">
        <v>0.17499999999999999</v>
      </c>
      <c r="U1110" s="156">
        <v>4.0000000000000001E-3</v>
      </c>
      <c r="V1110" s="156">
        <v>3.5000000000000003E-2</v>
      </c>
      <c r="W1110" s="156">
        <v>0.13700000000000001</v>
      </c>
      <c r="X1110" s="156">
        <v>0.23200000000000001</v>
      </c>
      <c r="Y1110" s="156" t="s">
        <v>294</v>
      </c>
      <c r="Z1110" s="156" t="s">
        <v>294</v>
      </c>
      <c r="AA1110" s="156">
        <v>2.5000000000000001E-2</v>
      </c>
      <c r="AB1110" s="156">
        <v>7.6999999999999999E-2</v>
      </c>
    </row>
    <row r="1111" spans="1:28" x14ac:dyDescent="0.25">
      <c r="A1111" s="87" t="s">
        <v>2537</v>
      </c>
      <c r="B1111" s="156">
        <v>0.19298245614035087</v>
      </c>
      <c r="C1111" s="156">
        <v>2.6315789473684209E-2</v>
      </c>
      <c r="D1111" s="156">
        <v>0.46491228070175439</v>
      </c>
      <c r="E1111" s="156">
        <v>0.23684210526315788</v>
      </c>
      <c r="F1111" s="156">
        <v>1.7543859649122806E-2</v>
      </c>
      <c r="G1111" s="156">
        <v>1.3157894736842105E-2</v>
      </c>
      <c r="H1111" s="156" t="s">
        <v>294</v>
      </c>
      <c r="I1111" s="156">
        <v>4.8245614035087717E-2</v>
      </c>
      <c r="J1111" s="156">
        <v>1</v>
      </c>
      <c r="K1111" s="87">
        <v>228</v>
      </c>
      <c r="L1111" s="87"/>
      <c r="M1111" s="156">
        <v>0.14699999999999999</v>
      </c>
      <c r="N1111" s="156">
        <v>0.249</v>
      </c>
      <c r="O1111" s="156">
        <v>1.2E-2</v>
      </c>
      <c r="P1111" s="156">
        <v>5.6000000000000001E-2</v>
      </c>
      <c r="Q1111" s="156">
        <v>0.40100000000000002</v>
      </c>
      <c r="R1111" s="156">
        <v>0.53</v>
      </c>
      <c r="S1111" s="156">
        <v>0.186</v>
      </c>
      <c r="T1111" s="156">
        <v>0.29599999999999999</v>
      </c>
      <c r="U1111" s="156">
        <v>7.0000000000000001E-3</v>
      </c>
      <c r="V1111" s="156">
        <v>4.3999999999999997E-2</v>
      </c>
      <c r="W1111" s="156">
        <v>4.0000000000000001E-3</v>
      </c>
      <c r="X1111" s="156">
        <v>3.7999999999999999E-2</v>
      </c>
      <c r="Y1111" s="156" t="s">
        <v>294</v>
      </c>
      <c r="Z1111" s="156" t="s">
        <v>294</v>
      </c>
      <c r="AA1111" s="156">
        <v>2.7E-2</v>
      </c>
      <c r="AB1111" s="156">
        <v>8.4000000000000005E-2</v>
      </c>
    </row>
    <row r="1112" spans="1:28" x14ac:dyDescent="0.25">
      <c r="A1112" s="87" t="s">
        <v>2538</v>
      </c>
      <c r="B1112" s="156">
        <v>0.2822896829842052</v>
      </c>
      <c r="C1112" s="156">
        <v>0.24599529517195026</v>
      </c>
      <c r="D1112" s="156">
        <v>0.19267391060826705</v>
      </c>
      <c r="E1112" s="156">
        <v>6.4859415257085246E-2</v>
      </c>
      <c r="F1112" s="156">
        <v>3.7638624397894033E-2</v>
      </c>
      <c r="G1112" s="156">
        <v>0.14719390612747843</v>
      </c>
      <c r="H1112" s="156">
        <v>1.120197154699227E-3</v>
      </c>
      <c r="I1112" s="156">
        <v>2.8228968298420521E-2</v>
      </c>
      <c r="J1112" s="156">
        <v>0.99999999999999989</v>
      </c>
      <c r="K1112" s="87">
        <v>8927</v>
      </c>
      <c r="L1112" s="87"/>
      <c r="M1112" s="156">
        <v>0.27300000000000002</v>
      </c>
      <c r="N1112" s="156">
        <v>0.29199999999999998</v>
      </c>
      <c r="O1112" s="156">
        <v>0.23699999999999999</v>
      </c>
      <c r="P1112" s="156">
        <v>0.255</v>
      </c>
      <c r="Q1112" s="156">
        <v>0.185</v>
      </c>
      <c r="R1112" s="156">
        <v>0.20100000000000001</v>
      </c>
      <c r="S1112" s="156">
        <v>0.06</v>
      </c>
      <c r="T1112" s="156">
        <v>7.0000000000000007E-2</v>
      </c>
      <c r="U1112" s="156">
        <v>3.4000000000000002E-2</v>
      </c>
      <c r="V1112" s="156">
        <v>4.2000000000000003E-2</v>
      </c>
      <c r="W1112" s="156">
        <v>0.14000000000000001</v>
      </c>
      <c r="X1112" s="156">
        <v>0.155</v>
      </c>
      <c r="Y1112" s="156">
        <v>1E-3</v>
      </c>
      <c r="Z1112" s="156">
        <v>2E-3</v>
      </c>
      <c r="AA1112" s="156">
        <v>2.5000000000000001E-2</v>
      </c>
      <c r="AB1112" s="156">
        <v>3.2000000000000001E-2</v>
      </c>
    </row>
    <row r="1113" spans="1:28" x14ac:dyDescent="0.25">
      <c r="A1113" s="87" t="s">
        <v>2539</v>
      </c>
      <c r="B1113" s="156">
        <v>0.78315524827152738</v>
      </c>
      <c r="C1113" s="156">
        <v>8.6737900691389064E-2</v>
      </c>
      <c r="D1113" s="156">
        <v>6.5996228786926459E-2</v>
      </c>
      <c r="E1113" s="156">
        <v>2.4512884978001259E-2</v>
      </c>
      <c r="F1113" s="156">
        <v>6.285355122564425E-4</v>
      </c>
      <c r="G1113" s="156">
        <v>5.02828409805154E-3</v>
      </c>
      <c r="H1113" s="156" t="s">
        <v>294</v>
      </c>
      <c r="I1113" s="156">
        <v>3.3940917661847897E-2</v>
      </c>
      <c r="J1113" s="156">
        <v>1</v>
      </c>
      <c r="K1113" s="87">
        <v>1591</v>
      </c>
      <c r="L1113" s="87"/>
      <c r="M1113" s="156">
        <v>0.76200000000000001</v>
      </c>
      <c r="N1113" s="156">
        <v>0.80300000000000005</v>
      </c>
      <c r="O1113" s="156">
        <v>7.3999999999999996E-2</v>
      </c>
      <c r="P1113" s="156">
        <v>0.10199999999999999</v>
      </c>
      <c r="Q1113" s="156">
        <v>5.5E-2</v>
      </c>
      <c r="R1113" s="156">
        <v>7.9000000000000001E-2</v>
      </c>
      <c r="S1113" s="156">
        <v>1.7999999999999999E-2</v>
      </c>
      <c r="T1113" s="156">
        <v>3.3000000000000002E-2</v>
      </c>
      <c r="U1113" s="156">
        <v>0</v>
      </c>
      <c r="V1113" s="156">
        <v>4.0000000000000001E-3</v>
      </c>
      <c r="W1113" s="156">
        <v>3.0000000000000001E-3</v>
      </c>
      <c r="X1113" s="156">
        <v>0.01</v>
      </c>
      <c r="Y1113" s="156" t="s">
        <v>294</v>
      </c>
      <c r="Z1113" s="156" t="s">
        <v>294</v>
      </c>
      <c r="AA1113" s="156">
        <v>2.5999999999999999E-2</v>
      </c>
      <c r="AB1113" s="156">
        <v>4.3999999999999997E-2</v>
      </c>
    </row>
    <row r="1114" spans="1:28" x14ac:dyDescent="0.25">
      <c r="A1114" s="87" t="s">
        <v>2540</v>
      </c>
      <c r="B1114" s="156">
        <v>0.56175336280688548</v>
      </c>
      <c r="C1114" s="156">
        <v>0.31727965384253598</v>
      </c>
      <c r="D1114" s="156">
        <v>5.7473426770764745E-2</v>
      </c>
      <c r="E1114" s="156">
        <v>2.3045809425265733E-2</v>
      </c>
      <c r="F1114" s="156">
        <v>5.6438716959834444E-4</v>
      </c>
      <c r="G1114" s="156">
        <v>1.5614711692220864E-2</v>
      </c>
      <c r="H1114" s="156">
        <v>4.703226413319537E-4</v>
      </c>
      <c r="I1114" s="156">
        <v>2.3798325651396859E-2</v>
      </c>
      <c r="J1114" s="156">
        <v>0.99999999999999989</v>
      </c>
      <c r="K1114" s="87">
        <v>10631</v>
      </c>
      <c r="L1114" s="87"/>
      <c r="M1114" s="156">
        <v>0.55200000000000005</v>
      </c>
      <c r="N1114" s="156">
        <v>0.57099999999999995</v>
      </c>
      <c r="O1114" s="156">
        <v>0.308</v>
      </c>
      <c r="P1114" s="156">
        <v>0.32600000000000001</v>
      </c>
      <c r="Q1114" s="156">
        <v>5.2999999999999999E-2</v>
      </c>
      <c r="R1114" s="156">
        <v>6.2E-2</v>
      </c>
      <c r="S1114" s="156">
        <v>0.02</v>
      </c>
      <c r="T1114" s="156">
        <v>2.5999999999999999E-2</v>
      </c>
      <c r="U1114" s="156">
        <v>0</v>
      </c>
      <c r="V1114" s="156">
        <v>1E-3</v>
      </c>
      <c r="W1114" s="156">
        <v>1.2999999999999999E-2</v>
      </c>
      <c r="X1114" s="156">
        <v>1.7999999999999999E-2</v>
      </c>
      <c r="Y1114" s="156">
        <v>0</v>
      </c>
      <c r="Z1114" s="156">
        <v>1E-3</v>
      </c>
      <c r="AA1114" s="156">
        <v>2.1000000000000001E-2</v>
      </c>
      <c r="AB1114" s="156">
        <v>2.7E-2</v>
      </c>
    </row>
    <row r="1115" spans="1:28" x14ac:dyDescent="0.25">
      <c r="A1115" s="87" t="s">
        <v>2541</v>
      </c>
      <c r="B1115" s="156" t="s">
        <v>294</v>
      </c>
      <c r="C1115" s="156">
        <v>0.43553459119496857</v>
      </c>
      <c r="D1115" s="156">
        <v>0.33490566037735847</v>
      </c>
      <c r="E1115" s="156">
        <v>0.10849056603773585</v>
      </c>
      <c r="F1115" s="156">
        <v>9.433962264150943E-3</v>
      </c>
      <c r="G1115" s="156">
        <v>9.4339622641509441E-2</v>
      </c>
      <c r="H1115" s="156">
        <v>1.5723270440251573E-3</v>
      </c>
      <c r="I1115" s="156">
        <v>1.5723270440251572E-2</v>
      </c>
      <c r="J1115" s="156">
        <v>1</v>
      </c>
      <c r="K1115" s="87">
        <v>636</v>
      </c>
      <c r="L1115" s="87"/>
      <c r="M1115" s="156" t="s">
        <v>294</v>
      </c>
      <c r="N1115" s="156" t="s">
        <v>294</v>
      </c>
      <c r="O1115" s="156">
        <v>0.39800000000000002</v>
      </c>
      <c r="P1115" s="156">
        <v>0.47399999999999998</v>
      </c>
      <c r="Q1115" s="156">
        <v>0.29899999999999999</v>
      </c>
      <c r="R1115" s="156">
        <v>0.372</v>
      </c>
      <c r="S1115" s="156">
        <v>8.6999999999999994E-2</v>
      </c>
      <c r="T1115" s="156">
        <v>0.13500000000000001</v>
      </c>
      <c r="U1115" s="156">
        <v>4.0000000000000001E-3</v>
      </c>
      <c r="V1115" s="156">
        <v>0.02</v>
      </c>
      <c r="W1115" s="156">
        <v>7.3999999999999996E-2</v>
      </c>
      <c r="X1115" s="156">
        <v>0.12</v>
      </c>
      <c r="Y1115" s="156">
        <v>0</v>
      </c>
      <c r="Z1115" s="156">
        <v>8.9999999999999993E-3</v>
      </c>
      <c r="AA1115" s="156">
        <v>8.9999999999999993E-3</v>
      </c>
      <c r="AB1115" s="156">
        <v>2.9000000000000001E-2</v>
      </c>
    </row>
    <row r="1116" spans="1:28" x14ac:dyDescent="0.25">
      <c r="A1116" s="87" t="s">
        <v>2542</v>
      </c>
      <c r="B1116" s="156" t="s">
        <v>294</v>
      </c>
      <c r="C1116" s="156">
        <v>0.25185185185185183</v>
      </c>
      <c r="D1116" s="156">
        <v>0.40740740740740738</v>
      </c>
      <c r="E1116" s="156">
        <v>0.2074074074074074</v>
      </c>
      <c r="F1116" s="156">
        <v>2.9629629629629631E-2</v>
      </c>
      <c r="G1116" s="156">
        <v>8.8888888888888892E-2</v>
      </c>
      <c r="H1116" s="156" t="s">
        <v>294</v>
      </c>
      <c r="I1116" s="156">
        <v>1.4814814814814815E-2</v>
      </c>
      <c r="J1116" s="156">
        <v>1</v>
      </c>
      <c r="K1116" s="87">
        <v>135</v>
      </c>
      <c r="L1116" s="87"/>
      <c r="M1116" s="156" t="s">
        <v>294</v>
      </c>
      <c r="N1116" s="156" t="s">
        <v>294</v>
      </c>
      <c r="O1116" s="156">
        <v>0.186</v>
      </c>
      <c r="P1116" s="156">
        <v>0.33100000000000002</v>
      </c>
      <c r="Q1116" s="156">
        <v>0.32800000000000001</v>
      </c>
      <c r="R1116" s="156">
        <v>0.49199999999999999</v>
      </c>
      <c r="S1116" s="156">
        <v>0.14799999999999999</v>
      </c>
      <c r="T1116" s="156">
        <v>0.28299999999999997</v>
      </c>
      <c r="U1116" s="156">
        <v>1.2E-2</v>
      </c>
      <c r="V1116" s="156">
        <v>7.3999999999999996E-2</v>
      </c>
      <c r="W1116" s="156">
        <v>5.1999999999999998E-2</v>
      </c>
      <c r="X1116" s="156">
        <v>0.14899999999999999</v>
      </c>
      <c r="Y1116" s="156" t="s">
        <v>294</v>
      </c>
      <c r="Z1116" s="156" t="s">
        <v>294</v>
      </c>
      <c r="AA1116" s="156">
        <v>4.0000000000000001E-3</v>
      </c>
      <c r="AB1116" s="156">
        <v>5.1999999999999998E-2</v>
      </c>
    </row>
    <row r="1117" spans="1:28" x14ac:dyDescent="0.25">
      <c r="A1117" s="87" t="s">
        <v>2543</v>
      </c>
      <c r="B1117" s="156" t="s">
        <v>294</v>
      </c>
      <c r="C1117" s="156">
        <v>0.34403669724770641</v>
      </c>
      <c r="D1117" s="156">
        <v>0.24464831804281345</v>
      </c>
      <c r="E1117" s="156">
        <v>0.31192660550458717</v>
      </c>
      <c r="F1117" s="156">
        <v>9.1743119266055051E-3</v>
      </c>
      <c r="G1117" s="156">
        <v>5.8103975535168197E-2</v>
      </c>
      <c r="H1117" s="156" t="s">
        <v>294</v>
      </c>
      <c r="I1117" s="156">
        <v>3.2110091743119268E-2</v>
      </c>
      <c r="J1117" s="156">
        <v>1</v>
      </c>
      <c r="K1117" s="87">
        <v>654</v>
      </c>
      <c r="L1117" s="87"/>
      <c r="M1117" s="156" t="s">
        <v>294</v>
      </c>
      <c r="N1117" s="156" t="s">
        <v>294</v>
      </c>
      <c r="O1117" s="156">
        <v>0.309</v>
      </c>
      <c r="P1117" s="156">
        <v>0.38100000000000001</v>
      </c>
      <c r="Q1117" s="156">
        <v>0.21299999999999999</v>
      </c>
      <c r="R1117" s="156">
        <v>0.27900000000000003</v>
      </c>
      <c r="S1117" s="156">
        <v>0.27800000000000002</v>
      </c>
      <c r="T1117" s="156">
        <v>0.34799999999999998</v>
      </c>
      <c r="U1117" s="156">
        <v>4.0000000000000001E-3</v>
      </c>
      <c r="V1117" s="156">
        <v>0.02</v>
      </c>
      <c r="W1117" s="156">
        <v>4.2999999999999997E-2</v>
      </c>
      <c r="X1117" s="156">
        <v>7.9000000000000001E-2</v>
      </c>
      <c r="Y1117" s="156" t="s">
        <v>294</v>
      </c>
      <c r="Z1117" s="156" t="s">
        <v>294</v>
      </c>
      <c r="AA1117" s="156">
        <v>2.1000000000000001E-2</v>
      </c>
      <c r="AB1117" s="156">
        <v>4.9000000000000002E-2</v>
      </c>
    </row>
    <row r="1118" spans="1:28" x14ac:dyDescent="0.25">
      <c r="A1118" s="87" t="s">
        <v>2544</v>
      </c>
      <c r="B1118" s="156" t="s">
        <v>294</v>
      </c>
      <c r="C1118" s="156">
        <v>0.49733570159857904</v>
      </c>
      <c r="D1118" s="156">
        <v>0.27175843694493784</v>
      </c>
      <c r="E1118" s="156">
        <v>0.12611012433392541</v>
      </c>
      <c r="F1118" s="156">
        <v>1.4209591474245116E-2</v>
      </c>
      <c r="G1118" s="156">
        <v>6.0390763765541741E-2</v>
      </c>
      <c r="H1118" s="156" t="s">
        <v>294</v>
      </c>
      <c r="I1118" s="156">
        <v>3.0195381882770871E-2</v>
      </c>
      <c r="J1118" s="156">
        <v>1</v>
      </c>
      <c r="K1118" s="87">
        <v>563</v>
      </c>
      <c r="L1118" s="87"/>
      <c r="M1118" s="156" t="s">
        <v>294</v>
      </c>
      <c r="N1118" s="156" t="s">
        <v>294</v>
      </c>
      <c r="O1118" s="156">
        <v>0.45600000000000002</v>
      </c>
      <c r="P1118" s="156">
        <v>0.53900000000000003</v>
      </c>
      <c r="Q1118" s="156">
        <v>0.23699999999999999</v>
      </c>
      <c r="R1118" s="156">
        <v>0.31</v>
      </c>
      <c r="S1118" s="156">
        <v>0.10100000000000001</v>
      </c>
      <c r="T1118" s="156">
        <v>0.156</v>
      </c>
      <c r="U1118" s="156">
        <v>7.0000000000000001E-3</v>
      </c>
      <c r="V1118" s="156">
        <v>2.8000000000000001E-2</v>
      </c>
      <c r="W1118" s="156">
        <v>4.3999999999999997E-2</v>
      </c>
      <c r="X1118" s="156">
        <v>8.3000000000000004E-2</v>
      </c>
      <c r="Y1118" s="156" t="s">
        <v>294</v>
      </c>
      <c r="Z1118" s="156" t="s">
        <v>294</v>
      </c>
      <c r="AA1118" s="156">
        <v>1.9E-2</v>
      </c>
      <c r="AB1118" s="156">
        <v>4.8000000000000001E-2</v>
      </c>
    </row>
    <row r="1119" spans="1:28" x14ac:dyDescent="0.25">
      <c r="A1119" s="87" t="s">
        <v>2545</v>
      </c>
      <c r="B1119" s="156" t="s">
        <v>294</v>
      </c>
      <c r="C1119" s="156">
        <v>0.33874709976798145</v>
      </c>
      <c r="D1119" s="156">
        <v>0.35266821345707655</v>
      </c>
      <c r="E1119" s="156">
        <v>0.19953596287703015</v>
      </c>
      <c r="F1119" s="156">
        <v>1.1600928074245939E-2</v>
      </c>
      <c r="G1119" s="156">
        <v>8.3526682134570762E-2</v>
      </c>
      <c r="H1119" s="156" t="s">
        <v>294</v>
      </c>
      <c r="I1119" s="156">
        <v>1.3921113689095127E-2</v>
      </c>
      <c r="J1119" s="156">
        <v>1</v>
      </c>
      <c r="K1119" s="87">
        <v>431</v>
      </c>
      <c r="L1119" s="87"/>
      <c r="M1119" s="156" t="s">
        <v>294</v>
      </c>
      <c r="N1119" s="156" t="s">
        <v>294</v>
      </c>
      <c r="O1119" s="156">
        <v>0.29599999999999999</v>
      </c>
      <c r="P1119" s="156">
        <v>0.38500000000000001</v>
      </c>
      <c r="Q1119" s="156">
        <v>0.309</v>
      </c>
      <c r="R1119" s="156">
        <v>0.39900000000000002</v>
      </c>
      <c r="S1119" s="156">
        <v>0.16500000000000001</v>
      </c>
      <c r="T1119" s="156">
        <v>0.24</v>
      </c>
      <c r="U1119" s="156">
        <v>5.0000000000000001E-3</v>
      </c>
      <c r="V1119" s="156">
        <v>2.7E-2</v>
      </c>
      <c r="W1119" s="156">
        <v>6.0999999999999999E-2</v>
      </c>
      <c r="X1119" s="156">
        <v>0.113</v>
      </c>
      <c r="Y1119" s="156" t="s">
        <v>294</v>
      </c>
      <c r="Z1119" s="156" t="s">
        <v>294</v>
      </c>
      <c r="AA1119" s="156">
        <v>6.0000000000000001E-3</v>
      </c>
      <c r="AB1119" s="156">
        <v>0.03</v>
      </c>
    </row>
    <row r="1120" spans="1:28" x14ac:dyDescent="0.25">
      <c r="A1120" s="87" t="s">
        <v>2546</v>
      </c>
      <c r="B1120" s="156" t="s">
        <v>294</v>
      </c>
      <c r="C1120" s="156">
        <v>0.19476744186046513</v>
      </c>
      <c r="D1120" s="156">
        <v>0.53197674418604646</v>
      </c>
      <c r="E1120" s="156">
        <v>0.16279069767441862</v>
      </c>
      <c r="F1120" s="156">
        <v>2.9069767441860465E-3</v>
      </c>
      <c r="G1120" s="156">
        <v>6.1046511627906974E-2</v>
      </c>
      <c r="H1120" s="156" t="s">
        <v>294</v>
      </c>
      <c r="I1120" s="156">
        <v>4.6511627906976744E-2</v>
      </c>
      <c r="J1120" s="156">
        <v>1</v>
      </c>
      <c r="K1120" s="87">
        <v>344</v>
      </c>
      <c r="L1120" s="87"/>
      <c r="M1120" s="156" t="s">
        <v>294</v>
      </c>
      <c r="N1120" s="156" t="s">
        <v>294</v>
      </c>
      <c r="O1120" s="156">
        <v>0.156</v>
      </c>
      <c r="P1120" s="156">
        <v>0.24</v>
      </c>
      <c r="Q1120" s="156">
        <v>0.47899999999999998</v>
      </c>
      <c r="R1120" s="156">
        <v>0.58399999999999996</v>
      </c>
      <c r="S1120" s="156">
        <v>0.128</v>
      </c>
      <c r="T1120" s="156">
        <v>0.20499999999999999</v>
      </c>
      <c r="U1120" s="156">
        <v>1E-3</v>
      </c>
      <c r="V1120" s="156">
        <v>1.6E-2</v>
      </c>
      <c r="W1120" s="156">
        <v>0.04</v>
      </c>
      <c r="X1120" s="156">
        <v>9.1999999999999998E-2</v>
      </c>
      <c r="Y1120" s="156" t="s">
        <v>294</v>
      </c>
      <c r="Z1120" s="156" t="s">
        <v>294</v>
      </c>
      <c r="AA1120" s="156">
        <v>2.9000000000000001E-2</v>
      </c>
      <c r="AB1120" s="156">
        <v>7.3999999999999996E-2</v>
      </c>
    </row>
    <row r="1121" spans="1:28" x14ac:dyDescent="0.25">
      <c r="A1121" s="87" t="s">
        <v>2547</v>
      </c>
      <c r="B1121" s="156" t="s">
        <v>294</v>
      </c>
      <c r="C1121" s="156">
        <v>0.2879581151832461</v>
      </c>
      <c r="D1121" s="156">
        <v>0.36649214659685864</v>
      </c>
      <c r="E1121" s="156">
        <v>0.1099476439790576</v>
      </c>
      <c r="F1121" s="156">
        <v>5.235602094240838E-3</v>
      </c>
      <c r="G1121" s="156">
        <v>0.20942408376963351</v>
      </c>
      <c r="H1121" s="156" t="s">
        <v>294</v>
      </c>
      <c r="I1121" s="156">
        <v>2.0942408376963352E-2</v>
      </c>
      <c r="J1121" s="156">
        <v>1</v>
      </c>
      <c r="K1121" s="87">
        <v>191</v>
      </c>
      <c r="L1121" s="87"/>
      <c r="M1121" s="156" t="s">
        <v>294</v>
      </c>
      <c r="N1121" s="156" t="s">
        <v>294</v>
      </c>
      <c r="O1121" s="156">
        <v>0.22800000000000001</v>
      </c>
      <c r="P1121" s="156">
        <v>0.35599999999999998</v>
      </c>
      <c r="Q1121" s="156">
        <v>0.30099999999999999</v>
      </c>
      <c r="R1121" s="156">
        <v>0.437</v>
      </c>
      <c r="S1121" s="156">
        <v>7.2999999999999995E-2</v>
      </c>
      <c r="T1121" s="156">
        <v>0.16200000000000001</v>
      </c>
      <c r="U1121" s="156">
        <v>1E-3</v>
      </c>
      <c r="V1121" s="156">
        <v>2.9000000000000001E-2</v>
      </c>
      <c r="W1121" s="156">
        <v>0.158</v>
      </c>
      <c r="X1121" s="156">
        <v>0.27300000000000002</v>
      </c>
      <c r="Y1121" s="156" t="s">
        <v>294</v>
      </c>
      <c r="Z1121" s="156" t="s">
        <v>294</v>
      </c>
      <c r="AA1121" s="156">
        <v>8.0000000000000002E-3</v>
      </c>
      <c r="AB1121" s="156">
        <v>5.2999999999999999E-2</v>
      </c>
    </row>
    <row r="1122" spans="1:28" x14ac:dyDescent="0.25">
      <c r="A1122" s="87" t="s">
        <v>2548</v>
      </c>
      <c r="B1122" s="156" t="s">
        <v>294</v>
      </c>
      <c r="C1122" s="156">
        <v>0.25493421052631576</v>
      </c>
      <c r="D1122" s="156">
        <v>0.32894736842105265</v>
      </c>
      <c r="E1122" s="156">
        <v>0.19024122807017543</v>
      </c>
      <c r="F1122" s="156">
        <v>1.3157894736842105E-2</v>
      </c>
      <c r="G1122" s="156">
        <v>0.18695175438596492</v>
      </c>
      <c r="H1122" s="156">
        <v>2.1929824561403508E-3</v>
      </c>
      <c r="I1122" s="156">
        <v>2.3574561403508772E-2</v>
      </c>
      <c r="J1122" s="156">
        <v>0.99999999999999989</v>
      </c>
      <c r="K1122" s="87">
        <v>1824</v>
      </c>
      <c r="L1122" s="87"/>
      <c r="M1122" s="156" t="s">
        <v>294</v>
      </c>
      <c r="N1122" s="156" t="s">
        <v>294</v>
      </c>
      <c r="O1122" s="156">
        <v>0.23499999999999999</v>
      </c>
      <c r="P1122" s="156">
        <v>0.27500000000000002</v>
      </c>
      <c r="Q1122" s="156">
        <v>0.308</v>
      </c>
      <c r="R1122" s="156">
        <v>0.35099999999999998</v>
      </c>
      <c r="S1122" s="156">
        <v>0.17299999999999999</v>
      </c>
      <c r="T1122" s="156">
        <v>0.20899999999999999</v>
      </c>
      <c r="U1122" s="156">
        <v>8.9999999999999993E-3</v>
      </c>
      <c r="V1122" s="156">
        <v>0.02</v>
      </c>
      <c r="W1122" s="156">
        <v>0.17</v>
      </c>
      <c r="X1122" s="156">
        <v>0.20499999999999999</v>
      </c>
      <c r="Y1122" s="156">
        <v>1E-3</v>
      </c>
      <c r="Z1122" s="156">
        <v>6.0000000000000001E-3</v>
      </c>
      <c r="AA1122" s="156">
        <v>1.7999999999999999E-2</v>
      </c>
      <c r="AB1122" s="156">
        <v>3.2000000000000001E-2</v>
      </c>
    </row>
    <row r="1123" spans="1:28" x14ac:dyDescent="0.25">
      <c r="A1123" s="87" t="s">
        <v>2549</v>
      </c>
      <c r="B1123" s="156" t="s">
        <v>294</v>
      </c>
      <c r="C1123" s="156">
        <v>3.8793103448275863E-2</v>
      </c>
      <c r="D1123" s="156">
        <v>0.25646551724137934</v>
      </c>
      <c r="E1123" s="156">
        <v>0.15301724137931033</v>
      </c>
      <c r="F1123" s="156">
        <v>3.017241379310345E-2</v>
      </c>
      <c r="G1123" s="156">
        <v>0.47844827586206895</v>
      </c>
      <c r="H1123" s="156">
        <v>2.1551724137931034E-3</v>
      </c>
      <c r="I1123" s="156">
        <v>4.0948275862068964E-2</v>
      </c>
      <c r="J1123" s="156">
        <v>1</v>
      </c>
      <c r="K1123" s="87">
        <v>464</v>
      </c>
      <c r="L1123" s="87"/>
      <c r="M1123" s="156" t="s">
        <v>294</v>
      </c>
      <c r="N1123" s="156" t="s">
        <v>294</v>
      </c>
      <c r="O1123" s="156">
        <v>2.5000000000000001E-2</v>
      </c>
      <c r="P1123" s="156">
        <v>0.06</v>
      </c>
      <c r="Q1123" s="156">
        <v>0.219</v>
      </c>
      <c r="R1123" s="156">
        <v>0.29799999999999999</v>
      </c>
      <c r="S1123" s="156">
        <v>0.123</v>
      </c>
      <c r="T1123" s="156">
        <v>0.189</v>
      </c>
      <c r="U1123" s="156">
        <v>1.7999999999999999E-2</v>
      </c>
      <c r="V1123" s="156">
        <v>0.05</v>
      </c>
      <c r="W1123" s="156">
        <v>0.433</v>
      </c>
      <c r="X1123" s="156">
        <v>0.52400000000000002</v>
      </c>
      <c r="Y1123" s="156">
        <v>0</v>
      </c>
      <c r="Z1123" s="156">
        <v>1.2E-2</v>
      </c>
      <c r="AA1123" s="156">
        <v>2.5999999999999999E-2</v>
      </c>
      <c r="AB1123" s="156">
        <v>6.3E-2</v>
      </c>
    </row>
    <row r="1124" spans="1:28" x14ac:dyDescent="0.25">
      <c r="A1124" s="87" t="s">
        <v>2550</v>
      </c>
      <c r="B1124" s="156" t="s">
        <v>294</v>
      </c>
      <c r="C1124" s="156">
        <v>0.13617021276595745</v>
      </c>
      <c r="D1124" s="156">
        <v>0.49219858156028368</v>
      </c>
      <c r="E1124" s="156">
        <v>0.12907801418439716</v>
      </c>
      <c r="F1124" s="156">
        <v>7.0921985815602835E-3</v>
      </c>
      <c r="G1124" s="156">
        <v>0.15177304964539007</v>
      </c>
      <c r="H1124" s="156" t="s">
        <v>294</v>
      </c>
      <c r="I1124" s="156">
        <v>8.3687943262411343E-2</v>
      </c>
      <c r="J1124" s="156">
        <v>1</v>
      </c>
      <c r="K1124" s="87">
        <v>705</v>
      </c>
      <c r="L1124" s="87"/>
      <c r="M1124" s="156" t="s">
        <v>294</v>
      </c>
      <c r="N1124" s="156" t="s">
        <v>294</v>
      </c>
      <c r="O1124" s="156">
        <v>0.113</v>
      </c>
      <c r="P1124" s="156">
        <v>0.16300000000000001</v>
      </c>
      <c r="Q1124" s="156">
        <v>0.45500000000000002</v>
      </c>
      <c r="R1124" s="156">
        <v>0.52900000000000003</v>
      </c>
      <c r="S1124" s="156">
        <v>0.106</v>
      </c>
      <c r="T1124" s="156">
        <v>0.156</v>
      </c>
      <c r="U1124" s="156">
        <v>3.0000000000000001E-3</v>
      </c>
      <c r="V1124" s="156">
        <v>1.6E-2</v>
      </c>
      <c r="W1124" s="156">
        <v>0.127</v>
      </c>
      <c r="X1124" s="156">
        <v>0.18</v>
      </c>
      <c r="Y1124" s="156" t="s">
        <v>294</v>
      </c>
      <c r="Z1124" s="156" t="s">
        <v>294</v>
      </c>
      <c r="AA1124" s="156">
        <v>6.5000000000000002E-2</v>
      </c>
      <c r="AB1124" s="156">
        <v>0.106</v>
      </c>
    </row>
    <row r="1125" spans="1:28" x14ac:dyDescent="0.25">
      <c r="A1125" s="87" t="s">
        <v>2551</v>
      </c>
      <c r="B1125" s="156" t="s">
        <v>294</v>
      </c>
      <c r="C1125" s="156">
        <v>9.8484848484848481E-2</v>
      </c>
      <c r="D1125" s="156">
        <v>0.38636363636363635</v>
      </c>
      <c r="E1125" s="156">
        <v>0.10606060606060606</v>
      </c>
      <c r="F1125" s="156">
        <v>3.787878787878788E-2</v>
      </c>
      <c r="G1125" s="156">
        <v>0.34090909090909088</v>
      </c>
      <c r="H1125" s="156" t="s">
        <v>294</v>
      </c>
      <c r="I1125" s="156">
        <v>3.0303030303030304E-2</v>
      </c>
      <c r="J1125" s="156">
        <v>1</v>
      </c>
      <c r="K1125" s="87">
        <v>132</v>
      </c>
      <c r="L1125" s="87"/>
      <c r="M1125" s="156" t="s">
        <v>294</v>
      </c>
      <c r="N1125" s="156" t="s">
        <v>294</v>
      </c>
      <c r="O1125" s="156">
        <v>5.8000000000000003E-2</v>
      </c>
      <c r="P1125" s="156">
        <v>0.161</v>
      </c>
      <c r="Q1125" s="156">
        <v>0.308</v>
      </c>
      <c r="R1125" s="156">
        <v>0.47199999999999998</v>
      </c>
      <c r="S1125" s="156">
        <v>6.4000000000000001E-2</v>
      </c>
      <c r="T1125" s="156">
        <v>0.17</v>
      </c>
      <c r="U1125" s="156">
        <v>1.6E-2</v>
      </c>
      <c r="V1125" s="156">
        <v>8.5999999999999993E-2</v>
      </c>
      <c r="W1125" s="156">
        <v>0.26600000000000001</v>
      </c>
      <c r="X1125" s="156">
        <v>0.42499999999999999</v>
      </c>
      <c r="Y1125" s="156" t="s">
        <v>294</v>
      </c>
      <c r="Z1125" s="156" t="s">
        <v>294</v>
      </c>
      <c r="AA1125" s="156">
        <v>1.2E-2</v>
      </c>
      <c r="AB1125" s="156">
        <v>7.4999999999999997E-2</v>
      </c>
    </row>
    <row r="1126" spans="1:28" x14ac:dyDescent="0.25">
      <c r="A1126" s="87" t="s">
        <v>2552</v>
      </c>
      <c r="B1126" s="156" t="s">
        <v>294</v>
      </c>
      <c r="C1126" s="156">
        <v>6.4297800338409469E-2</v>
      </c>
      <c r="D1126" s="156">
        <v>0.28764805414551609</v>
      </c>
      <c r="E1126" s="156">
        <v>0.22842639593908629</v>
      </c>
      <c r="F1126" s="156">
        <v>8.4602368866328256E-3</v>
      </c>
      <c r="G1126" s="156">
        <v>0.37055837563451777</v>
      </c>
      <c r="H1126" s="156">
        <v>3.3840947546531302E-3</v>
      </c>
      <c r="I1126" s="156">
        <v>3.7225042301184431E-2</v>
      </c>
      <c r="J1126" s="156">
        <v>1</v>
      </c>
      <c r="K1126" s="87">
        <v>591</v>
      </c>
      <c r="L1126" s="87"/>
      <c r="M1126" s="156" t="s">
        <v>294</v>
      </c>
      <c r="N1126" s="156" t="s">
        <v>294</v>
      </c>
      <c r="O1126" s="156">
        <v>4.7E-2</v>
      </c>
      <c r="P1126" s="156">
        <v>8.6999999999999994E-2</v>
      </c>
      <c r="Q1126" s="156">
        <v>0.253</v>
      </c>
      <c r="R1126" s="156">
        <v>0.32500000000000001</v>
      </c>
      <c r="S1126" s="156">
        <v>0.19600000000000001</v>
      </c>
      <c r="T1126" s="156">
        <v>0.26400000000000001</v>
      </c>
      <c r="U1126" s="156">
        <v>4.0000000000000001E-3</v>
      </c>
      <c r="V1126" s="156">
        <v>0.02</v>
      </c>
      <c r="W1126" s="156">
        <v>0.33300000000000002</v>
      </c>
      <c r="X1126" s="156">
        <v>0.41</v>
      </c>
      <c r="Y1126" s="156">
        <v>1E-3</v>
      </c>
      <c r="Z1126" s="156">
        <v>1.2E-2</v>
      </c>
      <c r="AA1126" s="156">
        <v>2.5000000000000001E-2</v>
      </c>
      <c r="AB1126" s="156">
        <v>5.6000000000000001E-2</v>
      </c>
    </row>
    <row r="1127" spans="1:28" x14ac:dyDescent="0.25">
      <c r="A1127" s="87" t="s">
        <v>2553</v>
      </c>
      <c r="B1127" s="156" t="s">
        <v>294</v>
      </c>
      <c r="C1127" s="156">
        <v>0.31014912085466279</v>
      </c>
      <c r="D1127" s="156">
        <v>0.22323614511462275</v>
      </c>
      <c r="E1127" s="156">
        <v>0.12219007344758513</v>
      </c>
      <c r="F1127" s="156">
        <v>2.025372802136657E-2</v>
      </c>
      <c r="G1127" s="156">
        <v>0.30258179390162476</v>
      </c>
      <c r="H1127" s="156">
        <v>2.559537057645226E-3</v>
      </c>
      <c r="I1127" s="156">
        <v>1.9029601602492768E-2</v>
      </c>
      <c r="J1127" s="156">
        <v>1</v>
      </c>
      <c r="K1127" s="87">
        <v>8986</v>
      </c>
      <c r="L1127" s="87"/>
      <c r="M1127" s="156" t="s">
        <v>294</v>
      </c>
      <c r="N1127" s="156" t="s">
        <v>294</v>
      </c>
      <c r="O1127" s="156">
        <v>0.30099999999999999</v>
      </c>
      <c r="P1127" s="156">
        <v>0.32</v>
      </c>
      <c r="Q1127" s="156">
        <v>0.215</v>
      </c>
      <c r="R1127" s="156">
        <v>0.23200000000000001</v>
      </c>
      <c r="S1127" s="156">
        <v>0.11600000000000001</v>
      </c>
      <c r="T1127" s="156">
        <v>0.129</v>
      </c>
      <c r="U1127" s="156">
        <v>1.7999999999999999E-2</v>
      </c>
      <c r="V1127" s="156">
        <v>2.3E-2</v>
      </c>
      <c r="W1127" s="156">
        <v>0.29299999999999998</v>
      </c>
      <c r="X1127" s="156">
        <v>0.312</v>
      </c>
      <c r="Y1127" s="156">
        <v>2E-3</v>
      </c>
      <c r="Z1127" s="156">
        <v>4.0000000000000001E-3</v>
      </c>
      <c r="AA1127" s="156">
        <v>1.6E-2</v>
      </c>
      <c r="AB1127" s="156">
        <v>2.1999999999999999E-2</v>
      </c>
    </row>
    <row r="1128" spans="1:28" x14ac:dyDescent="0.25">
      <c r="A1128" s="87" t="s">
        <v>2554</v>
      </c>
      <c r="B1128" s="156" t="s">
        <v>294</v>
      </c>
      <c r="C1128" s="156">
        <v>0.81578947368421051</v>
      </c>
      <c r="D1128" s="156">
        <v>9.2105263157894732E-2</v>
      </c>
      <c r="E1128" s="156" t="s">
        <v>294</v>
      </c>
      <c r="F1128" s="156" t="s">
        <v>294</v>
      </c>
      <c r="G1128" s="156">
        <v>5.2631578947368418E-2</v>
      </c>
      <c r="H1128" s="156" t="s">
        <v>294</v>
      </c>
      <c r="I1128" s="156">
        <v>3.9473684210526314E-2</v>
      </c>
      <c r="J1128" s="156">
        <v>1</v>
      </c>
      <c r="K1128" s="87">
        <v>76</v>
      </c>
      <c r="L1128" s="87"/>
      <c r="M1128" s="156" t="s">
        <v>294</v>
      </c>
      <c r="N1128" s="156" t="s">
        <v>294</v>
      </c>
      <c r="O1128" s="156">
        <v>0.71399999999999997</v>
      </c>
      <c r="P1128" s="156">
        <v>0.88700000000000001</v>
      </c>
      <c r="Q1128" s="156">
        <v>4.4999999999999998E-2</v>
      </c>
      <c r="R1128" s="156">
        <v>0.17799999999999999</v>
      </c>
      <c r="S1128" s="156" t="s">
        <v>294</v>
      </c>
      <c r="T1128" s="156" t="s">
        <v>294</v>
      </c>
      <c r="U1128" s="156" t="s">
        <v>294</v>
      </c>
      <c r="V1128" s="156" t="s">
        <v>294</v>
      </c>
      <c r="W1128" s="156">
        <v>2.1000000000000001E-2</v>
      </c>
      <c r="X1128" s="156">
        <v>0.128</v>
      </c>
      <c r="Y1128" s="156" t="s">
        <v>294</v>
      </c>
      <c r="Z1128" s="156" t="s">
        <v>294</v>
      </c>
      <c r="AA1128" s="156">
        <v>1.4E-2</v>
      </c>
      <c r="AB1128" s="156">
        <v>0.11</v>
      </c>
    </row>
    <row r="1129" spans="1:28" x14ac:dyDescent="0.25">
      <c r="A1129" s="87" t="s">
        <v>2555</v>
      </c>
      <c r="B1129" s="156" t="s">
        <v>294</v>
      </c>
      <c r="C1129" s="156">
        <v>0.49514152936206168</v>
      </c>
      <c r="D1129" s="156">
        <v>0.3189691592733418</v>
      </c>
      <c r="E1129" s="156">
        <v>6.9286016054076888E-2</v>
      </c>
      <c r="F1129" s="156">
        <v>5.4921841994085337E-3</v>
      </c>
      <c r="G1129" s="156">
        <v>1.9856358259400086E-2</v>
      </c>
      <c r="H1129" s="156" t="s">
        <v>294</v>
      </c>
      <c r="I1129" s="156">
        <v>9.125475285171103E-2</v>
      </c>
      <c r="J1129" s="156">
        <v>1</v>
      </c>
      <c r="K1129" s="87">
        <v>2367</v>
      </c>
      <c r="L1129" s="87"/>
      <c r="M1129" s="156" t="s">
        <v>294</v>
      </c>
      <c r="N1129" s="156" t="s">
        <v>294</v>
      </c>
      <c r="O1129" s="156">
        <v>0.47499999999999998</v>
      </c>
      <c r="P1129" s="156">
        <v>0.51500000000000001</v>
      </c>
      <c r="Q1129" s="156">
        <v>0.3</v>
      </c>
      <c r="R1129" s="156">
        <v>0.33800000000000002</v>
      </c>
      <c r="S1129" s="156">
        <v>0.06</v>
      </c>
      <c r="T1129" s="156">
        <v>0.08</v>
      </c>
      <c r="U1129" s="156">
        <v>3.0000000000000001E-3</v>
      </c>
      <c r="V1129" s="156">
        <v>8.9999999999999993E-3</v>
      </c>
      <c r="W1129" s="156">
        <v>1.4999999999999999E-2</v>
      </c>
      <c r="X1129" s="156">
        <v>2.5999999999999999E-2</v>
      </c>
      <c r="Y1129" s="156" t="s">
        <v>294</v>
      </c>
      <c r="Z1129" s="156" t="s">
        <v>294</v>
      </c>
      <c r="AA1129" s="156">
        <v>0.08</v>
      </c>
      <c r="AB1129" s="156">
        <v>0.104</v>
      </c>
    </row>
    <row r="1130" spans="1:28" x14ac:dyDescent="0.25">
      <c r="A1130" s="87" t="s">
        <v>2556</v>
      </c>
      <c r="B1130" s="156" t="s">
        <v>294</v>
      </c>
      <c r="C1130" s="156">
        <v>2.8490028490028491E-3</v>
      </c>
      <c r="D1130" s="156">
        <v>0.33618233618233617</v>
      </c>
      <c r="E1130" s="156">
        <v>0.21082621082621084</v>
      </c>
      <c r="F1130" s="156">
        <v>2.8490028490028491E-2</v>
      </c>
      <c r="G1130" s="156">
        <v>0.39316239316239315</v>
      </c>
      <c r="H1130" s="156">
        <v>2.8490028490028491E-3</v>
      </c>
      <c r="I1130" s="156">
        <v>2.564102564102564E-2</v>
      </c>
      <c r="J1130" s="156">
        <v>1</v>
      </c>
      <c r="K1130" s="87">
        <v>351</v>
      </c>
      <c r="L1130" s="87"/>
      <c r="M1130" s="156" t="s">
        <v>294</v>
      </c>
      <c r="N1130" s="156" t="s">
        <v>294</v>
      </c>
      <c r="O1130" s="156">
        <v>1E-3</v>
      </c>
      <c r="P1130" s="156">
        <v>1.6E-2</v>
      </c>
      <c r="Q1130" s="156">
        <v>0.28899999999999998</v>
      </c>
      <c r="R1130" s="156">
        <v>0.38700000000000001</v>
      </c>
      <c r="S1130" s="156">
        <v>0.17100000000000001</v>
      </c>
      <c r="T1130" s="156">
        <v>0.25700000000000001</v>
      </c>
      <c r="U1130" s="156">
        <v>1.6E-2</v>
      </c>
      <c r="V1130" s="156">
        <v>5.1999999999999998E-2</v>
      </c>
      <c r="W1130" s="156">
        <v>0.34300000000000003</v>
      </c>
      <c r="X1130" s="156">
        <v>0.44500000000000001</v>
      </c>
      <c r="Y1130" s="156">
        <v>1E-3</v>
      </c>
      <c r="Z1130" s="156">
        <v>1.6E-2</v>
      </c>
      <c r="AA1130" s="156">
        <v>1.4E-2</v>
      </c>
      <c r="AB1130" s="156">
        <v>4.8000000000000001E-2</v>
      </c>
    </row>
    <row r="1131" spans="1:28" x14ac:dyDescent="0.25">
      <c r="A1131" s="87" t="s">
        <v>2557</v>
      </c>
      <c r="B1131" s="156" t="s">
        <v>294</v>
      </c>
      <c r="C1131" s="156">
        <v>0.26850258175559383</v>
      </c>
      <c r="D1131" s="156">
        <v>0.23407917383820998</v>
      </c>
      <c r="E1131" s="156">
        <v>0.16695352839931152</v>
      </c>
      <c r="F1131" s="156">
        <v>2.7538726333907058E-2</v>
      </c>
      <c r="G1131" s="156">
        <v>0.28227194492254731</v>
      </c>
      <c r="H1131" s="156">
        <v>1.7211703958691911E-3</v>
      </c>
      <c r="I1131" s="156">
        <v>1.8932874354561102E-2</v>
      </c>
      <c r="J1131" s="156">
        <v>1</v>
      </c>
      <c r="K1131" s="87">
        <v>581</v>
      </c>
      <c r="L1131" s="87"/>
      <c r="M1131" s="156" t="s">
        <v>294</v>
      </c>
      <c r="N1131" s="156" t="s">
        <v>294</v>
      </c>
      <c r="O1131" s="156">
        <v>0.23400000000000001</v>
      </c>
      <c r="P1131" s="156">
        <v>0.30599999999999999</v>
      </c>
      <c r="Q1131" s="156">
        <v>0.20100000000000001</v>
      </c>
      <c r="R1131" s="156">
        <v>0.27</v>
      </c>
      <c r="S1131" s="156">
        <v>0.13900000000000001</v>
      </c>
      <c r="T1131" s="156">
        <v>0.19900000000000001</v>
      </c>
      <c r="U1131" s="156">
        <v>1.7000000000000001E-2</v>
      </c>
      <c r="V1131" s="156">
        <v>4.3999999999999997E-2</v>
      </c>
      <c r="W1131" s="156">
        <v>0.247</v>
      </c>
      <c r="X1131" s="156">
        <v>0.32</v>
      </c>
      <c r="Y1131" s="156">
        <v>0</v>
      </c>
      <c r="Z1131" s="156">
        <v>0.01</v>
      </c>
      <c r="AA1131" s="156">
        <v>1.0999999999999999E-2</v>
      </c>
      <c r="AB1131" s="156">
        <v>3.4000000000000002E-2</v>
      </c>
    </row>
    <row r="1132" spans="1:28" x14ac:dyDescent="0.25">
      <c r="A1132" s="87" t="s">
        <v>2558</v>
      </c>
      <c r="B1132" s="156" t="s">
        <v>294</v>
      </c>
      <c r="C1132" s="156">
        <v>0.15219611848825332</v>
      </c>
      <c r="D1132" s="156">
        <v>0.38304392236976509</v>
      </c>
      <c r="E1132" s="156">
        <v>0.10520939734422881</v>
      </c>
      <c r="F1132" s="156">
        <v>1.7364657814096015E-2</v>
      </c>
      <c r="G1132" s="156">
        <v>0.30643513789581206</v>
      </c>
      <c r="H1132" s="156">
        <v>1.0214504596527069E-3</v>
      </c>
      <c r="I1132" s="156">
        <v>3.472931562819203E-2</v>
      </c>
      <c r="J1132" s="156">
        <v>1</v>
      </c>
      <c r="K1132" s="87">
        <v>979</v>
      </c>
      <c r="L1132" s="87"/>
      <c r="M1132" s="156" t="s">
        <v>294</v>
      </c>
      <c r="N1132" s="156" t="s">
        <v>294</v>
      </c>
      <c r="O1132" s="156">
        <v>0.13100000000000001</v>
      </c>
      <c r="P1132" s="156">
        <v>0.17599999999999999</v>
      </c>
      <c r="Q1132" s="156">
        <v>0.35299999999999998</v>
      </c>
      <c r="R1132" s="156">
        <v>0.41399999999999998</v>
      </c>
      <c r="S1132" s="156">
        <v>8.7999999999999995E-2</v>
      </c>
      <c r="T1132" s="156">
        <v>0.126</v>
      </c>
      <c r="U1132" s="156">
        <v>1.0999999999999999E-2</v>
      </c>
      <c r="V1132" s="156">
        <v>2.8000000000000001E-2</v>
      </c>
      <c r="W1132" s="156">
        <v>0.27800000000000002</v>
      </c>
      <c r="X1132" s="156">
        <v>0.33600000000000002</v>
      </c>
      <c r="Y1132" s="156">
        <v>0</v>
      </c>
      <c r="Z1132" s="156">
        <v>6.0000000000000001E-3</v>
      </c>
      <c r="AA1132" s="156">
        <v>2.5000000000000001E-2</v>
      </c>
      <c r="AB1132" s="156">
        <v>4.8000000000000001E-2</v>
      </c>
    </row>
    <row r="1133" spans="1:28" x14ac:dyDescent="0.25">
      <c r="A1133" s="87" t="s">
        <v>2559</v>
      </c>
      <c r="B1133" s="156" t="s">
        <v>294</v>
      </c>
      <c r="C1133" s="156">
        <v>0.22569027611044418</v>
      </c>
      <c r="D1133" s="156">
        <v>0.36574629851940776</v>
      </c>
      <c r="E1133" s="156">
        <v>0.13565426170468187</v>
      </c>
      <c r="F1133" s="156">
        <v>2.1608643457382955E-2</v>
      </c>
      <c r="G1133" s="156">
        <v>0.21248499399759904</v>
      </c>
      <c r="H1133" s="156">
        <v>8.0032012805122054E-4</v>
      </c>
      <c r="I1133" s="156">
        <v>3.8015206082432973E-2</v>
      </c>
      <c r="J1133" s="156">
        <v>1</v>
      </c>
      <c r="K1133" s="87">
        <v>2499</v>
      </c>
      <c r="L1133" s="87"/>
      <c r="M1133" s="156" t="s">
        <v>294</v>
      </c>
      <c r="N1133" s="156" t="s">
        <v>294</v>
      </c>
      <c r="O1133" s="156">
        <v>0.21</v>
      </c>
      <c r="P1133" s="156">
        <v>0.24199999999999999</v>
      </c>
      <c r="Q1133" s="156">
        <v>0.34699999999999998</v>
      </c>
      <c r="R1133" s="156">
        <v>0.38500000000000001</v>
      </c>
      <c r="S1133" s="156">
        <v>0.123</v>
      </c>
      <c r="T1133" s="156">
        <v>0.15</v>
      </c>
      <c r="U1133" s="156">
        <v>1.7000000000000001E-2</v>
      </c>
      <c r="V1133" s="156">
        <v>2.8000000000000001E-2</v>
      </c>
      <c r="W1133" s="156">
        <v>0.19700000000000001</v>
      </c>
      <c r="X1133" s="156">
        <v>0.22900000000000001</v>
      </c>
      <c r="Y1133" s="156">
        <v>0</v>
      </c>
      <c r="Z1133" s="156">
        <v>3.0000000000000001E-3</v>
      </c>
      <c r="AA1133" s="156">
        <v>3.1E-2</v>
      </c>
      <c r="AB1133" s="156">
        <v>4.5999999999999999E-2</v>
      </c>
    </row>
    <row r="1134" spans="1:28" x14ac:dyDescent="0.25">
      <c r="A1134" s="87" t="s">
        <v>2560</v>
      </c>
      <c r="B1134" s="156" t="s">
        <v>294</v>
      </c>
      <c r="C1134" s="156">
        <v>0.44500846023688662</v>
      </c>
      <c r="D1134" s="156">
        <v>0.1900733220530175</v>
      </c>
      <c r="E1134" s="156">
        <v>8.3474337281443878E-2</v>
      </c>
      <c r="F1134" s="156">
        <v>0.10434292160180485</v>
      </c>
      <c r="G1134" s="156">
        <v>0.14043993231810489</v>
      </c>
      <c r="H1134" s="156">
        <v>1.6920473773265651E-3</v>
      </c>
      <c r="I1134" s="156">
        <v>3.4968979131415681E-2</v>
      </c>
      <c r="J1134" s="156">
        <v>0.99999999999999989</v>
      </c>
      <c r="K1134" s="87">
        <v>1773</v>
      </c>
      <c r="L1134" s="87"/>
      <c r="M1134" s="156" t="s">
        <v>294</v>
      </c>
      <c r="N1134" s="156" t="s">
        <v>294</v>
      </c>
      <c r="O1134" s="156">
        <v>0.42199999999999999</v>
      </c>
      <c r="P1134" s="156">
        <v>0.46800000000000003</v>
      </c>
      <c r="Q1134" s="156">
        <v>0.17199999999999999</v>
      </c>
      <c r="R1134" s="156">
        <v>0.20899999999999999</v>
      </c>
      <c r="S1134" s="156">
        <v>7.0999999999999994E-2</v>
      </c>
      <c r="T1134" s="156">
        <v>9.7000000000000003E-2</v>
      </c>
      <c r="U1134" s="156">
        <v>9.0999999999999998E-2</v>
      </c>
      <c r="V1134" s="156">
        <v>0.11899999999999999</v>
      </c>
      <c r="W1134" s="156">
        <v>0.125</v>
      </c>
      <c r="X1134" s="156">
        <v>0.157</v>
      </c>
      <c r="Y1134" s="156">
        <v>1E-3</v>
      </c>
      <c r="Z1134" s="156">
        <v>5.0000000000000001E-3</v>
      </c>
      <c r="AA1134" s="156">
        <v>2.7E-2</v>
      </c>
      <c r="AB1134" s="156">
        <v>4.4999999999999998E-2</v>
      </c>
    </row>
    <row r="1135" spans="1:28" x14ac:dyDescent="0.25">
      <c r="A1135" s="87" t="s">
        <v>2561</v>
      </c>
      <c r="B1135" s="156" t="s">
        <v>294</v>
      </c>
      <c r="C1135" s="156">
        <v>0.18681318681318682</v>
      </c>
      <c r="D1135" s="156">
        <v>0.41025641025641024</v>
      </c>
      <c r="E1135" s="156">
        <v>0.23809523809523808</v>
      </c>
      <c r="F1135" s="156">
        <v>2.9304029304029304E-2</v>
      </c>
      <c r="G1135" s="156">
        <v>0.11721611721611722</v>
      </c>
      <c r="H1135" s="156" t="s">
        <v>294</v>
      </c>
      <c r="I1135" s="156">
        <v>1.8315018315018316E-2</v>
      </c>
      <c r="J1135" s="156">
        <v>1</v>
      </c>
      <c r="K1135" s="87">
        <v>273</v>
      </c>
      <c r="L1135" s="87"/>
      <c r="M1135" s="156" t="s">
        <v>294</v>
      </c>
      <c r="N1135" s="156" t="s">
        <v>294</v>
      </c>
      <c r="O1135" s="156">
        <v>0.14499999999999999</v>
      </c>
      <c r="P1135" s="156">
        <v>0.23699999999999999</v>
      </c>
      <c r="Q1135" s="156">
        <v>0.35399999999999998</v>
      </c>
      <c r="R1135" s="156">
        <v>0.46899999999999997</v>
      </c>
      <c r="S1135" s="156">
        <v>0.191</v>
      </c>
      <c r="T1135" s="156">
        <v>0.29199999999999998</v>
      </c>
      <c r="U1135" s="156">
        <v>1.4999999999999999E-2</v>
      </c>
      <c r="V1135" s="156">
        <v>5.7000000000000002E-2</v>
      </c>
      <c r="W1135" s="156">
        <v>8.4000000000000005E-2</v>
      </c>
      <c r="X1135" s="156">
        <v>0.161</v>
      </c>
      <c r="Y1135" s="156" t="s">
        <v>294</v>
      </c>
      <c r="Z1135" s="156" t="s">
        <v>294</v>
      </c>
      <c r="AA1135" s="156">
        <v>8.0000000000000002E-3</v>
      </c>
      <c r="AB1135" s="156">
        <v>4.2000000000000003E-2</v>
      </c>
    </row>
    <row r="1136" spans="1:28" x14ac:dyDescent="0.25">
      <c r="A1136" s="87" t="s">
        <v>2562</v>
      </c>
      <c r="B1136" s="156" t="s">
        <v>294</v>
      </c>
      <c r="C1136" s="156">
        <v>7.3529411764705881E-3</v>
      </c>
      <c r="D1136" s="156">
        <v>0.4264705882352941</v>
      </c>
      <c r="E1136" s="156">
        <v>0.30882352941176472</v>
      </c>
      <c r="F1136" s="156">
        <v>1.8382352941176471E-2</v>
      </c>
      <c r="G1136" s="156">
        <v>0.20220588235294118</v>
      </c>
      <c r="H1136" s="156">
        <v>3.6764705882352941E-3</v>
      </c>
      <c r="I1136" s="156">
        <v>3.3088235294117647E-2</v>
      </c>
      <c r="J1136" s="156">
        <v>1.0000000000000002</v>
      </c>
      <c r="K1136" s="87">
        <v>272</v>
      </c>
      <c r="L1136" s="87"/>
      <c r="M1136" s="156" t="s">
        <v>294</v>
      </c>
      <c r="N1136" s="156" t="s">
        <v>294</v>
      </c>
      <c r="O1136" s="156">
        <v>2E-3</v>
      </c>
      <c r="P1136" s="156">
        <v>2.5999999999999999E-2</v>
      </c>
      <c r="Q1136" s="156">
        <v>0.36899999999999999</v>
      </c>
      <c r="R1136" s="156">
        <v>0.48599999999999999</v>
      </c>
      <c r="S1136" s="156">
        <v>0.25700000000000001</v>
      </c>
      <c r="T1136" s="156">
        <v>0.36599999999999999</v>
      </c>
      <c r="U1136" s="156">
        <v>8.0000000000000002E-3</v>
      </c>
      <c r="V1136" s="156">
        <v>4.2000000000000003E-2</v>
      </c>
      <c r="W1136" s="156">
        <v>0.159</v>
      </c>
      <c r="X1136" s="156">
        <v>0.254</v>
      </c>
      <c r="Y1136" s="156">
        <v>1E-3</v>
      </c>
      <c r="Z1136" s="156">
        <v>2.1000000000000001E-2</v>
      </c>
      <c r="AA1136" s="156">
        <v>1.7999999999999999E-2</v>
      </c>
      <c r="AB1136" s="156">
        <v>6.2E-2</v>
      </c>
    </row>
    <row r="1137" spans="1:28" x14ac:dyDescent="0.25">
      <c r="A1137" s="87" t="s">
        <v>2563</v>
      </c>
      <c r="B1137" s="156" t="s">
        <v>294</v>
      </c>
      <c r="C1137" s="156">
        <v>0.10572687224669604</v>
      </c>
      <c r="D1137" s="156">
        <v>0.43171806167400884</v>
      </c>
      <c r="E1137" s="156">
        <v>0.18502202643171806</v>
      </c>
      <c r="F1137" s="156">
        <v>5.2863436123348019E-2</v>
      </c>
      <c r="G1137" s="156">
        <v>0.20704845814977973</v>
      </c>
      <c r="H1137" s="156" t="s">
        <v>294</v>
      </c>
      <c r="I1137" s="156">
        <v>1.7621145374449341E-2</v>
      </c>
      <c r="J1137" s="156">
        <v>1</v>
      </c>
      <c r="K1137" s="87">
        <v>227</v>
      </c>
      <c r="L1137" s="87"/>
      <c r="M1137" s="156" t="s">
        <v>294</v>
      </c>
      <c r="N1137" s="156" t="s">
        <v>294</v>
      </c>
      <c r="O1137" s="156">
        <v>7.1999999999999995E-2</v>
      </c>
      <c r="P1137" s="156">
        <v>0.152</v>
      </c>
      <c r="Q1137" s="156">
        <v>0.36899999999999999</v>
      </c>
      <c r="R1137" s="156">
        <v>0.497</v>
      </c>
      <c r="S1137" s="156">
        <v>0.14000000000000001</v>
      </c>
      <c r="T1137" s="156">
        <v>0.24099999999999999</v>
      </c>
      <c r="U1137" s="156">
        <v>0.03</v>
      </c>
      <c r="V1137" s="156">
        <v>0.09</v>
      </c>
      <c r="W1137" s="156">
        <v>0.159</v>
      </c>
      <c r="X1137" s="156">
        <v>0.26400000000000001</v>
      </c>
      <c r="Y1137" s="156" t="s">
        <v>294</v>
      </c>
      <c r="Z1137" s="156" t="s">
        <v>294</v>
      </c>
      <c r="AA1137" s="156">
        <v>7.0000000000000001E-3</v>
      </c>
      <c r="AB1137" s="156">
        <v>4.3999999999999997E-2</v>
      </c>
    </row>
    <row r="1138" spans="1:28" x14ac:dyDescent="0.25">
      <c r="A1138" s="87" t="s">
        <v>2564</v>
      </c>
      <c r="B1138" s="156">
        <v>1.2472487160674981E-2</v>
      </c>
      <c r="C1138" s="156">
        <v>0.15260454878943508</v>
      </c>
      <c r="D1138" s="156">
        <v>0.33235509904622157</v>
      </c>
      <c r="E1138" s="156">
        <v>0.19882611885546589</v>
      </c>
      <c r="F1138" s="156">
        <v>2.2743947175348497E-2</v>
      </c>
      <c r="G1138" s="156">
        <v>0.24358033749082905</v>
      </c>
      <c r="H1138" s="156">
        <v>2.2010271460014674E-3</v>
      </c>
      <c r="I1138" s="156">
        <v>3.5216434336023478E-2</v>
      </c>
      <c r="J1138" s="156">
        <v>1</v>
      </c>
      <c r="K1138" s="87">
        <v>1363</v>
      </c>
      <c r="L1138" s="87"/>
      <c r="M1138" s="156">
        <v>8.0000000000000002E-3</v>
      </c>
      <c r="N1138" s="156">
        <v>0.02</v>
      </c>
      <c r="O1138" s="156">
        <v>0.13400000000000001</v>
      </c>
      <c r="P1138" s="156">
        <v>0.17299999999999999</v>
      </c>
      <c r="Q1138" s="156">
        <v>0.308</v>
      </c>
      <c r="R1138" s="156">
        <v>0.35799999999999998</v>
      </c>
      <c r="S1138" s="156">
        <v>0.17799999999999999</v>
      </c>
      <c r="T1138" s="156">
        <v>0.221</v>
      </c>
      <c r="U1138" s="156">
        <v>1.6E-2</v>
      </c>
      <c r="V1138" s="156">
        <v>3.2000000000000001E-2</v>
      </c>
      <c r="W1138" s="156">
        <v>0.222</v>
      </c>
      <c r="X1138" s="156">
        <v>0.26700000000000002</v>
      </c>
      <c r="Y1138" s="156">
        <v>1E-3</v>
      </c>
      <c r="Z1138" s="156">
        <v>6.0000000000000001E-3</v>
      </c>
      <c r="AA1138" s="156">
        <v>2.7E-2</v>
      </c>
      <c r="AB1138" s="156">
        <v>4.5999999999999999E-2</v>
      </c>
    </row>
    <row r="1139" spans="1:28" x14ac:dyDescent="0.25">
      <c r="A1139" s="87" t="s">
        <v>2565</v>
      </c>
      <c r="B1139" s="156" t="s">
        <v>294</v>
      </c>
      <c r="C1139" s="156">
        <v>0.31725049570389952</v>
      </c>
      <c r="D1139" s="156">
        <v>0.23595505617977527</v>
      </c>
      <c r="E1139" s="156">
        <v>0.12954395241242564</v>
      </c>
      <c r="F1139" s="156">
        <v>1.0575016523463317E-2</v>
      </c>
      <c r="G1139" s="156">
        <v>0.2696629213483146</v>
      </c>
      <c r="H1139" s="156" t="s">
        <v>294</v>
      </c>
      <c r="I1139" s="156">
        <v>3.7012557832121616E-2</v>
      </c>
      <c r="J1139" s="156">
        <v>1</v>
      </c>
      <c r="K1139" s="87">
        <v>1513</v>
      </c>
      <c r="L1139" s="87"/>
      <c r="M1139" s="156" t="s">
        <v>294</v>
      </c>
      <c r="N1139" s="156" t="s">
        <v>294</v>
      </c>
      <c r="O1139" s="156">
        <v>0.29399999999999998</v>
      </c>
      <c r="P1139" s="156">
        <v>0.34100000000000003</v>
      </c>
      <c r="Q1139" s="156">
        <v>0.215</v>
      </c>
      <c r="R1139" s="156">
        <v>0.25800000000000001</v>
      </c>
      <c r="S1139" s="156">
        <v>0.114</v>
      </c>
      <c r="T1139" s="156">
        <v>0.14699999999999999</v>
      </c>
      <c r="U1139" s="156">
        <v>7.0000000000000001E-3</v>
      </c>
      <c r="V1139" s="156">
        <v>1.7000000000000001E-2</v>
      </c>
      <c r="W1139" s="156">
        <v>0.248</v>
      </c>
      <c r="X1139" s="156">
        <v>0.29299999999999998</v>
      </c>
      <c r="Y1139" s="156" t="s">
        <v>294</v>
      </c>
      <c r="Z1139" s="156" t="s">
        <v>294</v>
      </c>
      <c r="AA1139" s="156">
        <v>2.9000000000000001E-2</v>
      </c>
      <c r="AB1139" s="156">
        <v>4.8000000000000001E-2</v>
      </c>
    </row>
    <row r="1140" spans="1:28" x14ac:dyDescent="0.25">
      <c r="A1140" s="87" t="s">
        <v>2566</v>
      </c>
      <c r="B1140" s="156" t="s">
        <v>294</v>
      </c>
      <c r="C1140" s="156">
        <v>0.16790830945558738</v>
      </c>
      <c r="D1140" s="156">
        <v>0.23094555873925501</v>
      </c>
      <c r="E1140" s="156">
        <v>0.14326647564469913</v>
      </c>
      <c r="F1140" s="156">
        <v>4.0114613180515762E-2</v>
      </c>
      <c r="G1140" s="156">
        <v>0.36905444126074499</v>
      </c>
      <c r="H1140" s="156">
        <v>2.8653295128939827E-3</v>
      </c>
      <c r="I1140" s="156">
        <v>4.5845272206303724E-2</v>
      </c>
      <c r="J1140" s="156">
        <v>0.99999999999999989</v>
      </c>
      <c r="K1140" s="87">
        <v>1745</v>
      </c>
      <c r="L1140" s="87"/>
      <c r="M1140" s="156" t="s">
        <v>294</v>
      </c>
      <c r="N1140" s="156" t="s">
        <v>294</v>
      </c>
      <c r="O1140" s="156">
        <v>0.151</v>
      </c>
      <c r="P1140" s="156">
        <v>0.186</v>
      </c>
      <c r="Q1140" s="156">
        <v>0.21199999999999999</v>
      </c>
      <c r="R1140" s="156">
        <v>0.251</v>
      </c>
      <c r="S1140" s="156">
        <v>0.128</v>
      </c>
      <c r="T1140" s="156">
        <v>0.16</v>
      </c>
      <c r="U1140" s="156">
        <v>3.2000000000000001E-2</v>
      </c>
      <c r="V1140" s="156">
        <v>0.05</v>
      </c>
      <c r="W1140" s="156">
        <v>0.34699999999999998</v>
      </c>
      <c r="X1140" s="156">
        <v>0.39200000000000002</v>
      </c>
      <c r="Y1140" s="156">
        <v>1E-3</v>
      </c>
      <c r="Z1140" s="156">
        <v>7.0000000000000001E-3</v>
      </c>
      <c r="AA1140" s="156">
        <v>3.6999999999999998E-2</v>
      </c>
      <c r="AB1140" s="156">
        <v>5.7000000000000002E-2</v>
      </c>
    </row>
    <row r="1141" spans="1:28" x14ac:dyDescent="0.25">
      <c r="A1141" s="87" t="s">
        <v>2567</v>
      </c>
      <c r="B1141" s="156" t="s">
        <v>294</v>
      </c>
      <c r="C1141" s="156">
        <v>0.32376569037656905</v>
      </c>
      <c r="D1141" s="156">
        <v>0.46359832635983261</v>
      </c>
      <c r="E1141" s="156">
        <v>0.10476987447698745</v>
      </c>
      <c r="F1141" s="156">
        <v>1.8995815899581589E-2</v>
      </c>
      <c r="G1141" s="156">
        <v>3.7656903765690378E-2</v>
      </c>
      <c r="H1141" s="156">
        <v>1.6736401673640169E-4</v>
      </c>
      <c r="I1141" s="156">
        <v>5.1046025104602509E-2</v>
      </c>
      <c r="J1141" s="156">
        <v>1</v>
      </c>
      <c r="K1141" s="87">
        <v>11950</v>
      </c>
      <c r="L1141" s="87"/>
      <c r="M1141" s="156" t="s">
        <v>294</v>
      </c>
      <c r="N1141" s="156" t="s">
        <v>294</v>
      </c>
      <c r="O1141" s="156">
        <v>0.315</v>
      </c>
      <c r="P1141" s="156">
        <v>0.33200000000000002</v>
      </c>
      <c r="Q1141" s="156">
        <v>0.45500000000000002</v>
      </c>
      <c r="R1141" s="156">
        <v>0.47299999999999998</v>
      </c>
      <c r="S1141" s="156">
        <v>9.9000000000000005E-2</v>
      </c>
      <c r="T1141" s="156">
        <v>0.11</v>
      </c>
      <c r="U1141" s="156">
        <v>1.7000000000000001E-2</v>
      </c>
      <c r="V1141" s="156">
        <v>2.1999999999999999E-2</v>
      </c>
      <c r="W1141" s="156">
        <v>3.4000000000000002E-2</v>
      </c>
      <c r="X1141" s="156">
        <v>4.1000000000000002E-2</v>
      </c>
      <c r="Y1141" s="156">
        <v>0</v>
      </c>
      <c r="Z1141" s="156">
        <v>1E-3</v>
      </c>
      <c r="AA1141" s="156">
        <v>4.7E-2</v>
      </c>
      <c r="AB1141" s="156">
        <v>5.5E-2</v>
      </c>
    </row>
    <row r="1142" spans="1:28" x14ac:dyDescent="0.25">
      <c r="A1142" s="87" t="s">
        <v>2568</v>
      </c>
      <c r="B1142" s="156" t="s">
        <v>294</v>
      </c>
      <c r="C1142" s="156">
        <v>0.10294117647058823</v>
      </c>
      <c r="D1142" s="156">
        <v>0.4264705882352941</v>
      </c>
      <c r="E1142" s="156">
        <v>0.25</v>
      </c>
      <c r="F1142" s="156" t="s">
        <v>294</v>
      </c>
      <c r="G1142" s="156">
        <v>0.20588235294117646</v>
      </c>
      <c r="H1142" s="156" t="s">
        <v>294</v>
      </c>
      <c r="I1142" s="156">
        <v>1.4705882352941176E-2</v>
      </c>
      <c r="J1142" s="156">
        <v>1</v>
      </c>
      <c r="K1142" s="87">
        <v>68</v>
      </c>
      <c r="L1142" s="87"/>
      <c r="M1142" s="156" t="s">
        <v>294</v>
      </c>
      <c r="N1142" s="156" t="s">
        <v>294</v>
      </c>
      <c r="O1142" s="156">
        <v>5.0999999999999997E-2</v>
      </c>
      <c r="P1142" s="156">
        <v>0.19800000000000001</v>
      </c>
      <c r="Q1142" s="156">
        <v>0.316</v>
      </c>
      <c r="R1142" s="156">
        <v>0.54500000000000004</v>
      </c>
      <c r="S1142" s="156">
        <v>0.16200000000000001</v>
      </c>
      <c r="T1142" s="156">
        <v>0.36399999999999999</v>
      </c>
      <c r="U1142" s="156" t="s">
        <v>294</v>
      </c>
      <c r="V1142" s="156" t="s">
        <v>294</v>
      </c>
      <c r="W1142" s="156">
        <v>0.127</v>
      </c>
      <c r="X1142" s="156">
        <v>0.316</v>
      </c>
      <c r="Y1142" s="156" t="s">
        <v>294</v>
      </c>
      <c r="Z1142" s="156" t="s">
        <v>294</v>
      </c>
      <c r="AA1142" s="156">
        <v>3.0000000000000001E-3</v>
      </c>
      <c r="AB1142" s="156">
        <v>7.9000000000000001E-2</v>
      </c>
    </row>
    <row r="1143" spans="1:28" x14ac:dyDescent="0.25">
      <c r="A1143" s="87" t="s">
        <v>2569</v>
      </c>
      <c r="B1143" s="156" t="s">
        <v>294</v>
      </c>
      <c r="C1143" s="156">
        <v>0.23937360178970918</v>
      </c>
      <c r="D1143" s="156">
        <v>0.35794183445190159</v>
      </c>
      <c r="E1143" s="156">
        <v>0.14541387024608501</v>
      </c>
      <c r="F1143" s="156">
        <v>2.0134228187919462E-2</v>
      </c>
      <c r="G1143" s="156">
        <v>0.18791946308724833</v>
      </c>
      <c r="H1143" s="156" t="s">
        <v>294</v>
      </c>
      <c r="I1143" s="156">
        <v>4.9217002237136466E-2</v>
      </c>
      <c r="J1143" s="156">
        <v>0.99999999999999989</v>
      </c>
      <c r="K1143" s="87">
        <v>447</v>
      </c>
      <c r="L1143" s="87"/>
      <c r="M1143" s="156" t="s">
        <v>294</v>
      </c>
      <c r="N1143" s="156" t="s">
        <v>294</v>
      </c>
      <c r="O1143" s="156">
        <v>0.20200000000000001</v>
      </c>
      <c r="P1143" s="156">
        <v>0.28100000000000003</v>
      </c>
      <c r="Q1143" s="156">
        <v>0.315</v>
      </c>
      <c r="R1143" s="156">
        <v>0.40300000000000002</v>
      </c>
      <c r="S1143" s="156">
        <v>0.11600000000000001</v>
      </c>
      <c r="T1143" s="156">
        <v>0.18099999999999999</v>
      </c>
      <c r="U1143" s="156">
        <v>1.0999999999999999E-2</v>
      </c>
      <c r="V1143" s="156">
        <v>3.7999999999999999E-2</v>
      </c>
      <c r="W1143" s="156">
        <v>0.154</v>
      </c>
      <c r="X1143" s="156">
        <v>0.22700000000000001</v>
      </c>
      <c r="Y1143" s="156" t="s">
        <v>294</v>
      </c>
      <c r="Z1143" s="156" t="s">
        <v>294</v>
      </c>
      <c r="AA1143" s="156">
        <v>3.3000000000000002E-2</v>
      </c>
      <c r="AB1143" s="156">
        <v>7.2999999999999995E-2</v>
      </c>
    </row>
    <row r="1144" spans="1:28" x14ac:dyDescent="0.25">
      <c r="A1144" s="87" t="s">
        <v>2570</v>
      </c>
      <c r="B1144" s="156" t="s">
        <v>294</v>
      </c>
      <c r="C1144" s="156">
        <v>0.2988606485539001</v>
      </c>
      <c r="D1144" s="156">
        <v>0.22962313759859773</v>
      </c>
      <c r="E1144" s="156">
        <v>0.10429447852760736</v>
      </c>
      <c r="F1144" s="156">
        <v>9.9035933391761616E-2</v>
      </c>
      <c r="G1144" s="156">
        <v>0.2392638036809816</v>
      </c>
      <c r="H1144" s="156">
        <v>3.5056967572304996E-3</v>
      </c>
      <c r="I1144" s="156">
        <v>2.5416301489921123E-2</v>
      </c>
      <c r="J1144" s="156">
        <v>1</v>
      </c>
      <c r="K1144" s="87">
        <v>1141</v>
      </c>
      <c r="L1144" s="87"/>
      <c r="M1144" s="156" t="s">
        <v>294</v>
      </c>
      <c r="N1144" s="156" t="s">
        <v>294</v>
      </c>
      <c r="O1144" s="156">
        <v>0.27300000000000002</v>
      </c>
      <c r="P1144" s="156">
        <v>0.32600000000000001</v>
      </c>
      <c r="Q1144" s="156">
        <v>0.20599999999999999</v>
      </c>
      <c r="R1144" s="156">
        <v>0.255</v>
      </c>
      <c r="S1144" s="156">
        <v>8.7999999999999995E-2</v>
      </c>
      <c r="T1144" s="156">
        <v>0.123</v>
      </c>
      <c r="U1144" s="156">
        <v>8.3000000000000004E-2</v>
      </c>
      <c r="V1144" s="156">
        <v>0.11799999999999999</v>
      </c>
      <c r="W1144" s="156">
        <v>0.215</v>
      </c>
      <c r="X1144" s="156">
        <v>0.26500000000000001</v>
      </c>
      <c r="Y1144" s="156">
        <v>1E-3</v>
      </c>
      <c r="Z1144" s="156">
        <v>8.9999999999999993E-3</v>
      </c>
      <c r="AA1144" s="156">
        <v>1.7999999999999999E-2</v>
      </c>
      <c r="AB1144" s="156">
        <v>3.5999999999999997E-2</v>
      </c>
    </row>
    <row r="1145" spans="1:28" x14ac:dyDescent="0.25">
      <c r="A1145" s="87" t="s">
        <v>2571</v>
      </c>
      <c r="B1145" s="156" t="s">
        <v>294</v>
      </c>
      <c r="C1145" s="156">
        <v>0.47761194029850745</v>
      </c>
      <c r="D1145" s="156">
        <v>0.31343283582089554</v>
      </c>
      <c r="E1145" s="156">
        <v>4.4776119402985072E-2</v>
      </c>
      <c r="F1145" s="156">
        <v>2.9850746268656716E-2</v>
      </c>
      <c r="G1145" s="156">
        <v>7.4626865671641784E-2</v>
      </c>
      <c r="H1145" s="156" t="s">
        <v>294</v>
      </c>
      <c r="I1145" s="156">
        <v>5.9701492537313432E-2</v>
      </c>
      <c r="J1145" s="156">
        <v>1</v>
      </c>
      <c r="K1145" s="87">
        <v>67</v>
      </c>
      <c r="L1145" s="87"/>
      <c r="M1145" s="156" t="s">
        <v>294</v>
      </c>
      <c r="N1145" s="156" t="s">
        <v>294</v>
      </c>
      <c r="O1145" s="156">
        <v>0.36299999999999999</v>
      </c>
      <c r="P1145" s="156">
        <v>0.59499999999999997</v>
      </c>
      <c r="Q1145" s="156">
        <v>0.215</v>
      </c>
      <c r="R1145" s="156">
        <v>0.432</v>
      </c>
      <c r="S1145" s="156">
        <v>1.4999999999999999E-2</v>
      </c>
      <c r="T1145" s="156">
        <v>0.124</v>
      </c>
      <c r="U1145" s="156">
        <v>8.0000000000000002E-3</v>
      </c>
      <c r="V1145" s="156">
        <v>0.10199999999999999</v>
      </c>
      <c r="W1145" s="156">
        <v>3.2000000000000001E-2</v>
      </c>
      <c r="X1145" s="156">
        <v>0.16300000000000001</v>
      </c>
      <c r="Y1145" s="156" t="s">
        <v>294</v>
      </c>
      <c r="Z1145" s="156" t="s">
        <v>294</v>
      </c>
      <c r="AA1145" s="156">
        <v>2.3E-2</v>
      </c>
      <c r="AB1145" s="156">
        <v>0.14399999999999999</v>
      </c>
    </row>
    <row r="1146" spans="1:28" x14ac:dyDescent="0.25">
      <c r="A1146" s="87" t="s">
        <v>2572</v>
      </c>
      <c r="B1146" s="156" t="s">
        <v>294</v>
      </c>
      <c r="C1146" s="156">
        <v>0.51753217931646689</v>
      </c>
      <c r="D1146" s="156">
        <v>0.32090545938748338</v>
      </c>
      <c r="E1146" s="156">
        <v>6.92410119840213E-2</v>
      </c>
      <c r="F1146" s="156">
        <v>4.8823790501553487E-3</v>
      </c>
      <c r="G1146" s="156">
        <v>4.2609853528628498E-2</v>
      </c>
      <c r="H1146" s="156" t="s">
        <v>294</v>
      </c>
      <c r="I1146" s="156">
        <v>4.4829116733244564E-2</v>
      </c>
      <c r="J1146" s="156">
        <v>0.99999999999999989</v>
      </c>
      <c r="K1146" s="87">
        <v>2253</v>
      </c>
      <c r="L1146" s="87"/>
      <c r="M1146" s="156" t="s">
        <v>294</v>
      </c>
      <c r="N1146" s="156" t="s">
        <v>294</v>
      </c>
      <c r="O1146" s="156">
        <v>0.497</v>
      </c>
      <c r="P1146" s="156">
        <v>0.53800000000000003</v>
      </c>
      <c r="Q1146" s="156">
        <v>0.30199999999999999</v>
      </c>
      <c r="R1146" s="156">
        <v>0.34</v>
      </c>
      <c r="S1146" s="156">
        <v>5.8999999999999997E-2</v>
      </c>
      <c r="T1146" s="156">
        <v>0.08</v>
      </c>
      <c r="U1146" s="156">
        <v>3.0000000000000001E-3</v>
      </c>
      <c r="V1146" s="156">
        <v>8.9999999999999993E-3</v>
      </c>
      <c r="W1146" s="156">
        <v>3.5000000000000003E-2</v>
      </c>
      <c r="X1146" s="156">
        <v>5.1999999999999998E-2</v>
      </c>
      <c r="Y1146" s="156" t="s">
        <v>294</v>
      </c>
      <c r="Z1146" s="156" t="s">
        <v>294</v>
      </c>
      <c r="AA1146" s="156">
        <v>3.6999999999999998E-2</v>
      </c>
      <c r="AB1146" s="156">
        <v>5.3999999999999999E-2</v>
      </c>
    </row>
    <row r="1147" spans="1:28" x14ac:dyDescent="0.25">
      <c r="A1147" s="87" t="s">
        <v>2573</v>
      </c>
      <c r="B1147" s="156" t="s">
        <v>294</v>
      </c>
      <c r="C1147" s="156">
        <v>0.39766081871345027</v>
      </c>
      <c r="D1147" s="156">
        <v>0.38596491228070173</v>
      </c>
      <c r="E1147" s="156">
        <v>0.10526315789473684</v>
      </c>
      <c r="F1147" s="156">
        <v>2.3391812865497075E-2</v>
      </c>
      <c r="G1147" s="156">
        <v>4.6783625730994149E-2</v>
      </c>
      <c r="H1147" s="156" t="s">
        <v>294</v>
      </c>
      <c r="I1147" s="156">
        <v>4.0935672514619881E-2</v>
      </c>
      <c r="J1147" s="156">
        <v>1</v>
      </c>
      <c r="K1147" s="87">
        <v>171</v>
      </c>
      <c r="L1147" s="87"/>
      <c r="M1147" s="156" t="s">
        <v>294</v>
      </c>
      <c r="N1147" s="156" t="s">
        <v>294</v>
      </c>
      <c r="O1147" s="156">
        <v>0.32700000000000001</v>
      </c>
      <c r="P1147" s="156">
        <v>0.47199999999999998</v>
      </c>
      <c r="Q1147" s="156">
        <v>0.316</v>
      </c>
      <c r="R1147" s="156">
        <v>0.46100000000000002</v>
      </c>
      <c r="S1147" s="156">
        <v>6.8000000000000005E-2</v>
      </c>
      <c r="T1147" s="156">
        <v>0.16</v>
      </c>
      <c r="U1147" s="156">
        <v>8.9999999999999993E-3</v>
      </c>
      <c r="V1147" s="156">
        <v>5.8999999999999997E-2</v>
      </c>
      <c r="W1147" s="156">
        <v>2.4E-2</v>
      </c>
      <c r="X1147" s="156">
        <v>0.09</v>
      </c>
      <c r="Y1147" s="156" t="s">
        <v>294</v>
      </c>
      <c r="Z1147" s="156" t="s">
        <v>294</v>
      </c>
      <c r="AA1147" s="156">
        <v>0.02</v>
      </c>
      <c r="AB1147" s="156">
        <v>8.2000000000000003E-2</v>
      </c>
    </row>
    <row r="1148" spans="1:28" x14ac:dyDescent="0.25">
      <c r="A1148" s="87" t="s">
        <v>2574</v>
      </c>
      <c r="B1148" s="156" t="s">
        <v>294</v>
      </c>
      <c r="C1148" s="156">
        <v>0.23279648609077599</v>
      </c>
      <c r="D1148" s="156">
        <v>0.46852122986822842</v>
      </c>
      <c r="E1148" s="156">
        <v>0.14787701317715959</v>
      </c>
      <c r="F1148" s="156">
        <v>4.9780380673499269E-2</v>
      </c>
      <c r="G1148" s="156">
        <v>6.149341142020498E-2</v>
      </c>
      <c r="H1148" s="156">
        <v>1.4641288433382138E-3</v>
      </c>
      <c r="I1148" s="156">
        <v>3.8067349926793559E-2</v>
      </c>
      <c r="J1148" s="156">
        <v>1</v>
      </c>
      <c r="K1148" s="87">
        <v>683</v>
      </c>
      <c r="L1148" s="87"/>
      <c r="M1148" s="156" t="s">
        <v>294</v>
      </c>
      <c r="N1148" s="156" t="s">
        <v>294</v>
      </c>
      <c r="O1148" s="156">
        <v>0.20300000000000001</v>
      </c>
      <c r="P1148" s="156">
        <v>0.26600000000000001</v>
      </c>
      <c r="Q1148" s="156">
        <v>0.43099999999999999</v>
      </c>
      <c r="R1148" s="156">
        <v>0.50600000000000001</v>
      </c>
      <c r="S1148" s="156">
        <v>0.123</v>
      </c>
      <c r="T1148" s="156">
        <v>0.17599999999999999</v>
      </c>
      <c r="U1148" s="156">
        <v>3.5999999999999997E-2</v>
      </c>
      <c r="V1148" s="156">
        <v>6.9000000000000006E-2</v>
      </c>
      <c r="W1148" s="156">
        <v>4.5999999999999999E-2</v>
      </c>
      <c r="X1148" s="156">
        <v>8.2000000000000003E-2</v>
      </c>
      <c r="Y1148" s="156">
        <v>0</v>
      </c>
      <c r="Z1148" s="156">
        <v>8.0000000000000002E-3</v>
      </c>
      <c r="AA1148" s="156">
        <v>2.5999999999999999E-2</v>
      </c>
      <c r="AB1148" s="156">
        <v>5.5E-2</v>
      </c>
    </row>
    <row r="1149" spans="1:28" x14ac:dyDescent="0.25">
      <c r="A1149" s="87" t="s">
        <v>2575</v>
      </c>
      <c r="B1149" s="156">
        <v>2.4393205520851603E-2</v>
      </c>
      <c r="C1149" s="156">
        <v>0.32656943563728597</v>
      </c>
      <c r="D1149" s="156">
        <v>0.2811155034471593</v>
      </c>
      <c r="E1149" s="156">
        <v>0.10686868414306723</v>
      </c>
      <c r="F1149" s="156">
        <v>1.9873446754543368E-2</v>
      </c>
      <c r="G1149" s="156">
        <v>0.2137238764689216</v>
      </c>
      <c r="H1149" s="156">
        <v>2.158690754057664E-3</v>
      </c>
      <c r="I1149" s="156">
        <v>2.529715727411325E-2</v>
      </c>
      <c r="J1149" s="156">
        <v>1</v>
      </c>
      <c r="K1149" s="87">
        <v>74119</v>
      </c>
      <c r="L1149" s="87"/>
      <c r="M1149" s="156">
        <v>2.3E-2</v>
      </c>
      <c r="N1149" s="156">
        <v>2.5999999999999999E-2</v>
      </c>
      <c r="O1149" s="156">
        <v>0.32300000000000001</v>
      </c>
      <c r="P1149" s="156">
        <v>0.33</v>
      </c>
      <c r="Q1149" s="156">
        <v>0.27800000000000002</v>
      </c>
      <c r="R1149" s="156">
        <v>0.28399999999999997</v>
      </c>
      <c r="S1149" s="156">
        <v>0.105</v>
      </c>
      <c r="T1149" s="156">
        <v>0.109</v>
      </c>
      <c r="U1149" s="156">
        <v>1.9E-2</v>
      </c>
      <c r="V1149" s="156">
        <v>2.1000000000000001E-2</v>
      </c>
      <c r="W1149" s="156">
        <v>0.21099999999999999</v>
      </c>
      <c r="X1149" s="156">
        <v>0.217</v>
      </c>
      <c r="Y1149" s="156">
        <v>2E-3</v>
      </c>
      <c r="Z1149" s="156">
        <v>3.0000000000000001E-3</v>
      </c>
      <c r="AA1149" s="156">
        <v>2.4E-2</v>
      </c>
      <c r="AB1149" s="156">
        <v>2.5999999999999999E-2</v>
      </c>
    </row>
    <row r="1150" spans="1:28" x14ac:dyDescent="0.25">
      <c r="A1150" s="87" t="s">
        <v>2576</v>
      </c>
      <c r="B1150" s="156" t="s">
        <v>294</v>
      </c>
      <c r="C1150" s="156">
        <v>0.12874779541446207</v>
      </c>
      <c r="D1150" s="156">
        <v>0.19929453262786595</v>
      </c>
      <c r="E1150" s="156">
        <v>0.13932980599647266</v>
      </c>
      <c r="F1150" s="156">
        <v>2.6455026455026454E-2</v>
      </c>
      <c r="G1150" s="156">
        <v>0.48677248677248675</v>
      </c>
      <c r="H1150" s="156">
        <v>5.2910052910052907E-3</v>
      </c>
      <c r="I1150" s="156">
        <v>1.4109347442680775E-2</v>
      </c>
      <c r="J1150" s="156">
        <v>1</v>
      </c>
      <c r="K1150" s="87">
        <v>567</v>
      </c>
      <c r="L1150" s="87"/>
      <c r="M1150" s="156" t="s">
        <v>294</v>
      </c>
      <c r="N1150" s="156" t="s">
        <v>294</v>
      </c>
      <c r="O1150" s="156">
        <v>0.104</v>
      </c>
      <c r="P1150" s="156">
        <v>0.159</v>
      </c>
      <c r="Q1150" s="156">
        <v>0.16800000000000001</v>
      </c>
      <c r="R1150" s="156">
        <v>0.23400000000000001</v>
      </c>
      <c r="S1150" s="156">
        <v>0.113</v>
      </c>
      <c r="T1150" s="156">
        <v>0.17</v>
      </c>
      <c r="U1150" s="156">
        <v>1.6E-2</v>
      </c>
      <c r="V1150" s="156">
        <v>4.2999999999999997E-2</v>
      </c>
      <c r="W1150" s="156">
        <v>0.44600000000000001</v>
      </c>
      <c r="X1150" s="156">
        <v>0.52800000000000002</v>
      </c>
      <c r="Y1150" s="156">
        <v>2E-3</v>
      </c>
      <c r="Z1150" s="156">
        <v>1.4999999999999999E-2</v>
      </c>
      <c r="AA1150" s="156">
        <v>7.0000000000000001E-3</v>
      </c>
      <c r="AB1150" s="156">
        <v>2.8000000000000001E-2</v>
      </c>
    </row>
    <row r="1151" spans="1:28" x14ac:dyDescent="0.25">
      <c r="A1151" s="87" t="s">
        <v>2577</v>
      </c>
      <c r="B1151" s="156" t="s">
        <v>294</v>
      </c>
      <c r="C1151" s="156">
        <v>0.38175675675675674</v>
      </c>
      <c r="D1151" s="156">
        <v>0.28918918918918918</v>
      </c>
      <c r="E1151" s="156">
        <v>0.14189189189189189</v>
      </c>
      <c r="F1151" s="156">
        <v>2.2297297297297299E-2</v>
      </c>
      <c r="G1151" s="156">
        <v>0.14324324324324325</v>
      </c>
      <c r="H1151" s="156">
        <v>3.3783783783783786E-4</v>
      </c>
      <c r="I1151" s="156">
        <v>2.1283783783783785E-2</v>
      </c>
      <c r="J1151" s="156">
        <v>1</v>
      </c>
      <c r="K1151" s="87">
        <v>2960</v>
      </c>
      <c r="L1151" s="87"/>
      <c r="M1151" s="156" t="s">
        <v>294</v>
      </c>
      <c r="N1151" s="156" t="s">
        <v>294</v>
      </c>
      <c r="O1151" s="156">
        <v>0.36399999999999999</v>
      </c>
      <c r="P1151" s="156">
        <v>0.39900000000000002</v>
      </c>
      <c r="Q1151" s="156">
        <v>0.27300000000000002</v>
      </c>
      <c r="R1151" s="156">
        <v>0.30599999999999999</v>
      </c>
      <c r="S1151" s="156">
        <v>0.13</v>
      </c>
      <c r="T1151" s="156">
        <v>0.155</v>
      </c>
      <c r="U1151" s="156">
        <v>1.7999999999999999E-2</v>
      </c>
      <c r="V1151" s="156">
        <v>2.8000000000000001E-2</v>
      </c>
      <c r="W1151" s="156">
        <v>0.13100000000000001</v>
      </c>
      <c r="X1151" s="156">
        <v>0.156</v>
      </c>
      <c r="Y1151" s="156">
        <v>0</v>
      </c>
      <c r="Z1151" s="156">
        <v>2E-3</v>
      </c>
      <c r="AA1151" s="156">
        <v>1.7000000000000001E-2</v>
      </c>
      <c r="AB1151" s="156">
        <v>2.7E-2</v>
      </c>
    </row>
    <row r="1152" spans="1:28" x14ac:dyDescent="0.25">
      <c r="A1152" s="87" t="s">
        <v>2578</v>
      </c>
      <c r="B1152" s="156" t="s">
        <v>294</v>
      </c>
      <c r="C1152" s="156">
        <v>9.6878363832077503E-3</v>
      </c>
      <c r="D1152" s="156">
        <v>0.16146393972012918</v>
      </c>
      <c r="E1152" s="156">
        <v>0.10226049515608181</v>
      </c>
      <c r="F1152" s="156">
        <v>2.4757804090419805E-2</v>
      </c>
      <c r="G1152" s="156">
        <v>0.68353067814854684</v>
      </c>
      <c r="H1152" s="156">
        <v>2.1528525296017221E-3</v>
      </c>
      <c r="I1152" s="156">
        <v>1.6146393972012917E-2</v>
      </c>
      <c r="J1152" s="156">
        <v>1</v>
      </c>
      <c r="K1152" s="87">
        <v>929</v>
      </c>
      <c r="L1152" s="87"/>
      <c r="M1152" s="156" t="s">
        <v>294</v>
      </c>
      <c r="N1152" s="156" t="s">
        <v>294</v>
      </c>
      <c r="O1152" s="156">
        <v>5.0000000000000001E-3</v>
      </c>
      <c r="P1152" s="156">
        <v>1.7999999999999999E-2</v>
      </c>
      <c r="Q1152" s="156">
        <v>0.13900000000000001</v>
      </c>
      <c r="R1152" s="156">
        <v>0.187</v>
      </c>
      <c r="S1152" s="156">
        <v>8.4000000000000005E-2</v>
      </c>
      <c r="T1152" s="156">
        <v>0.123</v>
      </c>
      <c r="U1152" s="156">
        <v>1.7000000000000001E-2</v>
      </c>
      <c r="V1152" s="156">
        <v>3.6999999999999998E-2</v>
      </c>
      <c r="W1152" s="156">
        <v>0.65300000000000002</v>
      </c>
      <c r="X1152" s="156">
        <v>0.71299999999999997</v>
      </c>
      <c r="Y1152" s="156">
        <v>1E-3</v>
      </c>
      <c r="Z1152" s="156">
        <v>8.0000000000000002E-3</v>
      </c>
      <c r="AA1152" s="156">
        <v>0.01</v>
      </c>
      <c r="AB1152" s="156">
        <v>2.5999999999999999E-2</v>
      </c>
    </row>
    <row r="1153" spans="1:28" x14ac:dyDescent="0.25">
      <c r="A1153" s="87" t="s">
        <v>2579</v>
      </c>
      <c r="B1153" s="156" t="s">
        <v>294</v>
      </c>
      <c r="C1153" s="156">
        <v>9.63673057517659E-2</v>
      </c>
      <c r="D1153" s="156">
        <v>0.21947527749747731</v>
      </c>
      <c r="E1153" s="156">
        <v>7.5176589303733596E-2</v>
      </c>
      <c r="F1153" s="156">
        <v>7.5681130171543895E-3</v>
      </c>
      <c r="G1153" s="156">
        <v>0.56306760847628656</v>
      </c>
      <c r="H1153" s="156">
        <v>9.0817356205852677E-3</v>
      </c>
      <c r="I1153" s="156">
        <v>2.9263370332996974E-2</v>
      </c>
      <c r="J1153" s="156">
        <v>1</v>
      </c>
      <c r="K1153" s="87">
        <v>1982</v>
      </c>
      <c r="L1153" s="87"/>
      <c r="M1153" s="156" t="s">
        <v>294</v>
      </c>
      <c r="N1153" s="156" t="s">
        <v>294</v>
      </c>
      <c r="O1153" s="156">
        <v>8.4000000000000005E-2</v>
      </c>
      <c r="P1153" s="156">
        <v>0.11</v>
      </c>
      <c r="Q1153" s="156">
        <v>0.20200000000000001</v>
      </c>
      <c r="R1153" s="156">
        <v>0.23799999999999999</v>
      </c>
      <c r="S1153" s="156">
        <v>6.4000000000000001E-2</v>
      </c>
      <c r="T1153" s="156">
        <v>8.7999999999999995E-2</v>
      </c>
      <c r="U1153" s="156">
        <v>5.0000000000000001E-3</v>
      </c>
      <c r="V1153" s="156">
        <v>1.2E-2</v>
      </c>
      <c r="W1153" s="156">
        <v>0.54100000000000004</v>
      </c>
      <c r="X1153" s="156">
        <v>0.58499999999999996</v>
      </c>
      <c r="Y1153" s="156">
        <v>6.0000000000000001E-3</v>
      </c>
      <c r="Z1153" s="156">
        <v>1.4E-2</v>
      </c>
      <c r="AA1153" s="156">
        <v>2.3E-2</v>
      </c>
      <c r="AB1153" s="156">
        <v>3.7999999999999999E-2</v>
      </c>
    </row>
    <row r="1154" spans="1:28" x14ac:dyDescent="0.25">
      <c r="A1154" s="87" t="s">
        <v>2580</v>
      </c>
      <c r="B1154" s="156">
        <v>1.6666666666666666E-2</v>
      </c>
      <c r="C1154" s="156">
        <v>0.37222222222222223</v>
      </c>
      <c r="D1154" s="156">
        <v>0.26111111111111113</v>
      </c>
      <c r="E1154" s="156">
        <v>8.3333333333333329E-2</v>
      </c>
      <c r="F1154" s="156">
        <v>1.1111111111111112E-2</v>
      </c>
      <c r="G1154" s="156">
        <v>0.21111111111111111</v>
      </c>
      <c r="H1154" s="156">
        <v>5.5555555555555558E-3</v>
      </c>
      <c r="I1154" s="156">
        <v>3.888888888888889E-2</v>
      </c>
      <c r="J1154" s="156">
        <v>1</v>
      </c>
      <c r="K1154" s="87">
        <v>180</v>
      </c>
      <c r="L1154" s="87"/>
      <c r="M1154" s="156">
        <v>6.0000000000000001E-3</v>
      </c>
      <c r="N1154" s="156">
        <v>4.8000000000000001E-2</v>
      </c>
      <c r="O1154" s="156">
        <v>0.30499999999999999</v>
      </c>
      <c r="P1154" s="156">
        <v>0.44500000000000001</v>
      </c>
      <c r="Q1154" s="156">
        <v>0.20200000000000001</v>
      </c>
      <c r="R1154" s="156">
        <v>0.33</v>
      </c>
      <c r="S1154" s="156">
        <v>5.0999999999999997E-2</v>
      </c>
      <c r="T1154" s="156">
        <v>0.13300000000000001</v>
      </c>
      <c r="U1154" s="156">
        <v>3.0000000000000001E-3</v>
      </c>
      <c r="V1154" s="156">
        <v>0.04</v>
      </c>
      <c r="W1154" s="156">
        <v>0.158</v>
      </c>
      <c r="X1154" s="156">
        <v>0.27600000000000002</v>
      </c>
      <c r="Y1154" s="156">
        <v>1E-3</v>
      </c>
      <c r="Z1154" s="156">
        <v>3.1E-2</v>
      </c>
      <c r="AA1154" s="156">
        <v>1.9E-2</v>
      </c>
      <c r="AB1154" s="156">
        <v>7.8E-2</v>
      </c>
    </row>
    <row r="1155" spans="1:28" x14ac:dyDescent="0.25">
      <c r="A1155" s="87" t="s">
        <v>2581</v>
      </c>
      <c r="B1155" s="156" t="s">
        <v>294</v>
      </c>
      <c r="C1155" s="156">
        <v>0.1</v>
      </c>
      <c r="D1155" s="156">
        <v>0.5</v>
      </c>
      <c r="E1155" s="156">
        <v>0.26666666666666666</v>
      </c>
      <c r="F1155" s="156">
        <v>3.3333333333333333E-2</v>
      </c>
      <c r="G1155" s="156">
        <v>0.1</v>
      </c>
      <c r="H1155" s="156" t="s">
        <v>294</v>
      </c>
      <c r="I1155" s="156" t="s">
        <v>294</v>
      </c>
      <c r="J1155" s="156">
        <v>1</v>
      </c>
      <c r="K1155" s="87">
        <v>30</v>
      </c>
      <c r="L1155" s="87"/>
      <c r="M1155" s="156" t="s">
        <v>294</v>
      </c>
      <c r="N1155" s="156" t="s">
        <v>294</v>
      </c>
      <c r="O1155" s="156">
        <v>3.5000000000000003E-2</v>
      </c>
      <c r="P1155" s="156">
        <v>0.25600000000000001</v>
      </c>
      <c r="Q1155" s="156">
        <v>0.33200000000000002</v>
      </c>
      <c r="R1155" s="156">
        <v>0.66800000000000004</v>
      </c>
      <c r="S1155" s="156">
        <v>0.14199999999999999</v>
      </c>
      <c r="T1155" s="156">
        <v>0.44400000000000001</v>
      </c>
      <c r="U1155" s="156">
        <v>6.0000000000000001E-3</v>
      </c>
      <c r="V1155" s="156">
        <v>0.16700000000000001</v>
      </c>
      <c r="W1155" s="156">
        <v>3.5000000000000003E-2</v>
      </c>
      <c r="X1155" s="156">
        <v>0.25600000000000001</v>
      </c>
      <c r="Y1155" s="156" t="s">
        <v>294</v>
      </c>
      <c r="Z1155" s="156" t="s">
        <v>294</v>
      </c>
      <c r="AA1155" s="156" t="s">
        <v>294</v>
      </c>
      <c r="AB1155" s="156" t="s">
        <v>294</v>
      </c>
    </row>
    <row r="1156" spans="1:28" x14ac:dyDescent="0.25">
      <c r="A1156" s="87" t="s">
        <v>2582</v>
      </c>
      <c r="B1156" s="156">
        <v>6.5234149161688182E-2</v>
      </c>
      <c r="C1156" s="156">
        <v>0.31961842358836001</v>
      </c>
      <c r="D1156" s="156">
        <v>0.251975332433995</v>
      </c>
      <c r="E1156" s="156">
        <v>9.2021584120254379E-2</v>
      </c>
      <c r="F1156" s="156">
        <v>3.5941414530738097E-2</v>
      </c>
      <c r="G1156" s="156">
        <v>0.20803623048756986</v>
      </c>
      <c r="H1156" s="156">
        <v>2.4089419926768161E-3</v>
      </c>
      <c r="I1156" s="156">
        <v>2.4763923684717672E-2</v>
      </c>
      <c r="J1156" s="156">
        <v>1</v>
      </c>
      <c r="K1156" s="87">
        <v>10378</v>
      </c>
      <c r="L1156" s="87"/>
      <c r="M1156" s="156">
        <v>6.0999999999999999E-2</v>
      </c>
      <c r="N1156" s="156">
        <v>7.0000000000000007E-2</v>
      </c>
      <c r="O1156" s="156">
        <v>0.311</v>
      </c>
      <c r="P1156" s="156">
        <v>0.32900000000000001</v>
      </c>
      <c r="Q1156" s="156">
        <v>0.24399999999999999</v>
      </c>
      <c r="R1156" s="156">
        <v>0.26</v>
      </c>
      <c r="S1156" s="156">
        <v>8.6999999999999994E-2</v>
      </c>
      <c r="T1156" s="156">
        <v>9.8000000000000004E-2</v>
      </c>
      <c r="U1156" s="156">
        <v>3.3000000000000002E-2</v>
      </c>
      <c r="V1156" s="156">
        <v>0.04</v>
      </c>
      <c r="W1156" s="156">
        <v>0.2</v>
      </c>
      <c r="X1156" s="156">
        <v>0.216</v>
      </c>
      <c r="Y1156" s="156">
        <v>2E-3</v>
      </c>
      <c r="Z1156" s="156">
        <v>4.0000000000000001E-3</v>
      </c>
      <c r="AA1156" s="156">
        <v>2.1999999999999999E-2</v>
      </c>
      <c r="AB1156" s="156">
        <v>2.8000000000000001E-2</v>
      </c>
    </row>
    <row r="1157" spans="1:28" x14ac:dyDescent="0.25">
      <c r="A1157" s="87" t="s">
        <v>2583</v>
      </c>
      <c r="B1157" s="156">
        <v>0.4375</v>
      </c>
      <c r="C1157" s="156">
        <v>0.31451612903225806</v>
      </c>
      <c r="D1157" s="156">
        <v>0.15120967741935484</v>
      </c>
      <c r="E1157" s="156">
        <v>5.4435483870967742E-2</v>
      </c>
      <c r="F1157" s="156">
        <v>2.0161290322580645E-3</v>
      </c>
      <c r="G1157" s="156">
        <v>1.6129032258064516E-2</v>
      </c>
      <c r="H1157" s="156" t="s">
        <v>294</v>
      </c>
      <c r="I1157" s="156">
        <v>2.4193548387096774E-2</v>
      </c>
      <c r="J1157" s="156">
        <v>1</v>
      </c>
      <c r="K1157" s="87">
        <v>496</v>
      </c>
      <c r="L1157" s="87"/>
      <c r="M1157" s="156">
        <v>0.39400000000000002</v>
      </c>
      <c r="N1157" s="156">
        <v>0.48099999999999998</v>
      </c>
      <c r="O1157" s="156">
        <v>0.27500000000000002</v>
      </c>
      <c r="P1157" s="156">
        <v>0.35699999999999998</v>
      </c>
      <c r="Q1157" s="156">
        <v>0.122</v>
      </c>
      <c r="R1157" s="156">
        <v>0.185</v>
      </c>
      <c r="S1157" s="156">
        <v>3.7999999999999999E-2</v>
      </c>
      <c r="T1157" s="156">
        <v>7.8E-2</v>
      </c>
      <c r="U1157" s="156">
        <v>0</v>
      </c>
      <c r="V1157" s="156">
        <v>1.0999999999999999E-2</v>
      </c>
      <c r="W1157" s="156">
        <v>8.0000000000000002E-3</v>
      </c>
      <c r="X1157" s="156">
        <v>3.2000000000000001E-2</v>
      </c>
      <c r="Y1157" s="156" t="s">
        <v>294</v>
      </c>
      <c r="Z1157" s="156" t="s">
        <v>294</v>
      </c>
      <c r="AA1157" s="156">
        <v>1.4E-2</v>
      </c>
      <c r="AB1157" s="156">
        <v>4.2000000000000003E-2</v>
      </c>
    </row>
    <row r="1158" spans="1:28" x14ac:dyDescent="0.25">
      <c r="A1158" s="87" t="s">
        <v>2584</v>
      </c>
      <c r="B1158" s="156">
        <v>0.16262276140958984</v>
      </c>
      <c r="C1158" s="156">
        <v>0.62954939341421146</v>
      </c>
      <c r="D1158" s="156">
        <v>9.8931253610629696E-2</v>
      </c>
      <c r="E1158" s="156">
        <v>3.0184864240323513E-2</v>
      </c>
      <c r="F1158" s="156">
        <v>7.2212593876372041E-4</v>
      </c>
      <c r="G1158" s="156">
        <v>5.3870595031773542E-2</v>
      </c>
      <c r="H1158" s="156">
        <v>3.0329289428076256E-3</v>
      </c>
      <c r="I1158" s="156">
        <v>2.1086077411900637E-2</v>
      </c>
      <c r="J1158" s="156">
        <v>1</v>
      </c>
      <c r="K1158" s="87">
        <v>6924</v>
      </c>
      <c r="L1158" s="87"/>
      <c r="M1158" s="156">
        <v>0.154</v>
      </c>
      <c r="N1158" s="156">
        <v>0.17199999999999999</v>
      </c>
      <c r="O1158" s="156">
        <v>0.61799999999999999</v>
      </c>
      <c r="P1158" s="156">
        <v>0.64100000000000001</v>
      </c>
      <c r="Q1158" s="156">
        <v>9.1999999999999998E-2</v>
      </c>
      <c r="R1158" s="156">
        <v>0.106</v>
      </c>
      <c r="S1158" s="156">
        <v>2.5999999999999999E-2</v>
      </c>
      <c r="T1158" s="156">
        <v>3.4000000000000002E-2</v>
      </c>
      <c r="U1158" s="156">
        <v>0</v>
      </c>
      <c r="V1158" s="156">
        <v>2E-3</v>
      </c>
      <c r="W1158" s="156">
        <v>4.9000000000000002E-2</v>
      </c>
      <c r="X1158" s="156">
        <v>5.8999999999999997E-2</v>
      </c>
      <c r="Y1158" s="156">
        <v>2E-3</v>
      </c>
      <c r="Z1158" s="156">
        <v>5.0000000000000001E-3</v>
      </c>
      <c r="AA1158" s="156">
        <v>1.7999999999999999E-2</v>
      </c>
      <c r="AB1158" s="156">
        <v>2.5000000000000001E-2</v>
      </c>
    </row>
    <row r="1159" spans="1:28" x14ac:dyDescent="0.25">
      <c r="A1159" s="87" t="s">
        <v>2585</v>
      </c>
      <c r="B1159" s="156" t="s">
        <v>294</v>
      </c>
      <c r="C1159" s="156">
        <v>0.36231884057971014</v>
      </c>
      <c r="D1159" s="156">
        <v>0.39130434782608697</v>
      </c>
      <c r="E1159" s="156">
        <v>0.13250517598343686</v>
      </c>
      <c r="F1159" s="156">
        <v>4.140786749482402E-3</v>
      </c>
      <c r="G1159" s="156">
        <v>8.6956521739130432E-2</v>
      </c>
      <c r="H1159" s="156" t="s">
        <v>294</v>
      </c>
      <c r="I1159" s="156">
        <v>2.2774327122153208E-2</v>
      </c>
      <c r="J1159" s="156">
        <v>1</v>
      </c>
      <c r="K1159" s="87">
        <v>483</v>
      </c>
      <c r="L1159" s="87"/>
      <c r="M1159" s="156" t="s">
        <v>294</v>
      </c>
      <c r="N1159" s="156" t="s">
        <v>294</v>
      </c>
      <c r="O1159" s="156">
        <v>0.32100000000000001</v>
      </c>
      <c r="P1159" s="156">
        <v>0.40600000000000003</v>
      </c>
      <c r="Q1159" s="156">
        <v>0.34899999999999998</v>
      </c>
      <c r="R1159" s="156">
        <v>0.436</v>
      </c>
      <c r="S1159" s="156">
        <v>0.105</v>
      </c>
      <c r="T1159" s="156">
        <v>0.16600000000000001</v>
      </c>
      <c r="U1159" s="156">
        <v>1E-3</v>
      </c>
      <c r="V1159" s="156">
        <v>1.4999999999999999E-2</v>
      </c>
      <c r="W1159" s="156">
        <v>6.5000000000000002E-2</v>
      </c>
      <c r="X1159" s="156">
        <v>0.115</v>
      </c>
      <c r="Y1159" s="156" t="s">
        <v>294</v>
      </c>
      <c r="Z1159" s="156" t="s">
        <v>294</v>
      </c>
      <c r="AA1159" s="156">
        <v>1.2999999999999999E-2</v>
      </c>
      <c r="AB1159" s="156">
        <v>0.04</v>
      </c>
    </row>
    <row r="1160" spans="1:28" x14ac:dyDescent="0.25">
      <c r="A1160" s="87" t="s">
        <v>2586</v>
      </c>
      <c r="B1160" s="156" t="s">
        <v>294</v>
      </c>
      <c r="C1160" s="156">
        <v>0.36423841059602646</v>
      </c>
      <c r="D1160" s="156">
        <v>0.35099337748344372</v>
      </c>
      <c r="E1160" s="156">
        <v>0.15231788079470199</v>
      </c>
      <c r="F1160" s="156">
        <v>1.3245033112582781E-2</v>
      </c>
      <c r="G1160" s="156">
        <v>0.10596026490066225</v>
      </c>
      <c r="H1160" s="156" t="s">
        <v>294</v>
      </c>
      <c r="I1160" s="156">
        <v>1.3245033112582781E-2</v>
      </c>
      <c r="J1160" s="156">
        <v>0.99999999999999989</v>
      </c>
      <c r="K1160" s="87">
        <v>151</v>
      </c>
      <c r="L1160" s="87"/>
      <c r="M1160" s="156" t="s">
        <v>294</v>
      </c>
      <c r="N1160" s="156" t="s">
        <v>294</v>
      </c>
      <c r="O1160" s="156">
        <v>0.29199999999999998</v>
      </c>
      <c r="P1160" s="156">
        <v>0.443</v>
      </c>
      <c r="Q1160" s="156">
        <v>0.27900000000000003</v>
      </c>
      <c r="R1160" s="156">
        <v>0.43</v>
      </c>
      <c r="S1160" s="156">
        <v>0.104</v>
      </c>
      <c r="T1160" s="156">
        <v>0.218</v>
      </c>
      <c r="U1160" s="156">
        <v>4.0000000000000001E-3</v>
      </c>
      <c r="V1160" s="156">
        <v>4.7E-2</v>
      </c>
      <c r="W1160" s="156">
        <v>6.6000000000000003E-2</v>
      </c>
      <c r="X1160" s="156">
        <v>0.16500000000000001</v>
      </c>
      <c r="Y1160" s="156" t="s">
        <v>294</v>
      </c>
      <c r="Z1160" s="156" t="s">
        <v>294</v>
      </c>
      <c r="AA1160" s="156">
        <v>4.0000000000000001E-3</v>
      </c>
      <c r="AB1160" s="156">
        <v>4.7E-2</v>
      </c>
    </row>
    <row r="1161" spans="1:28" x14ac:dyDescent="0.25">
      <c r="A1161" s="87" t="s">
        <v>2587</v>
      </c>
      <c r="B1161" s="156" t="s">
        <v>294</v>
      </c>
      <c r="C1161" s="156">
        <v>0.32067510548523209</v>
      </c>
      <c r="D1161" s="156">
        <v>0.25527426160337552</v>
      </c>
      <c r="E1161" s="156">
        <v>0.35443037974683544</v>
      </c>
      <c r="F1161" s="156">
        <v>6.3291139240506328E-3</v>
      </c>
      <c r="G1161" s="156">
        <v>4.0084388185654012E-2</v>
      </c>
      <c r="H1161" s="156" t="s">
        <v>294</v>
      </c>
      <c r="I1161" s="156">
        <v>2.3206751054852322E-2</v>
      </c>
      <c r="J1161" s="156">
        <v>1</v>
      </c>
      <c r="K1161" s="87">
        <v>474</v>
      </c>
      <c r="L1161" s="87"/>
      <c r="M1161" s="156" t="s">
        <v>294</v>
      </c>
      <c r="N1161" s="156" t="s">
        <v>294</v>
      </c>
      <c r="O1161" s="156">
        <v>0.28000000000000003</v>
      </c>
      <c r="P1161" s="156">
        <v>0.36399999999999999</v>
      </c>
      <c r="Q1161" s="156">
        <v>0.218</v>
      </c>
      <c r="R1161" s="156">
        <v>0.29599999999999999</v>
      </c>
      <c r="S1161" s="156">
        <v>0.313</v>
      </c>
      <c r="T1161" s="156">
        <v>0.39900000000000002</v>
      </c>
      <c r="U1161" s="156">
        <v>2E-3</v>
      </c>
      <c r="V1161" s="156">
        <v>1.7999999999999999E-2</v>
      </c>
      <c r="W1161" s="156">
        <v>2.5999999999999999E-2</v>
      </c>
      <c r="X1161" s="156">
        <v>6.2E-2</v>
      </c>
      <c r="Y1161" s="156" t="s">
        <v>294</v>
      </c>
      <c r="Z1161" s="156" t="s">
        <v>294</v>
      </c>
      <c r="AA1161" s="156">
        <v>1.2999999999999999E-2</v>
      </c>
      <c r="AB1161" s="156">
        <v>4.1000000000000002E-2</v>
      </c>
    </row>
    <row r="1162" spans="1:28" x14ac:dyDescent="0.25">
      <c r="A1162" s="87" t="s">
        <v>2588</v>
      </c>
      <c r="B1162" s="156" t="s">
        <v>294</v>
      </c>
      <c r="C1162" s="156">
        <v>0.47008547008547008</v>
      </c>
      <c r="D1162" s="156">
        <v>0.22222222222222221</v>
      </c>
      <c r="E1162" s="156">
        <v>0.17094017094017094</v>
      </c>
      <c r="F1162" s="156">
        <v>4.2735042735042739E-3</v>
      </c>
      <c r="G1162" s="156">
        <v>0.1111111111111111</v>
      </c>
      <c r="H1162" s="156" t="s">
        <v>294</v>
      </c>
      <c r="I1162" s="156">
        <v>2.1367521367521368E-2</v>
      </c>
      <c r="J1162" s="156">
        <v>1</v>
      </c>
      <c r="K1162" s="87">
        <v>234</v>
      </c>
      <c r="L1162" s="87"/>
      <c r="M1162" s="156" t="s">
        <v>294</v>
      </c>
      <c r="N1162" s="156" t="s">
        <v>294</v>
      </c>
      <c r="O1162" s="156">
        <v>0.40699999999999997</v>
      </c>
      <c r="P1162" s="156">
        <v>0.53400000000000003</v>
      </c>
      <c r="Q1162" s="156">
        <v>0.17399999999999999</v>
      </c>
      <c r="R1162" s="156">
        <v>0.28000000000000003</v>
      </c>
      <c r="S1162" s="156">
        <v>0.128</v>
      </c>
      <c r="T1162" s="156">
        <v>0.224</v>
      </c>
      <c r="U1162" s="156">
        <v>1E-3</v>
      </c>
      <c r="V1162" s="156">
        <v>2.4E-2</v>
      </c>
      <c r="W1162" s="156">
        <v>7.6999999999999999E-2</v>
      </c>
      <c r="X1162" s="156">
        <v>0.158</v>
      </c>
      <c r="Y1162" s="156" t="s">
        <v>294</v>
      </c>
      <c r="Z1162" s="156" t="s">
        <v>294</v>
      </c>
      <c r="AA1162" s="156">
        <v>8.9999999999999993E-3</v>
      </c>
      <c r="AB1162" s="156">
        <v>4.9000000000000002E-2</v>
      </c>
    </row>
    <row r="1163" spans="1:28" x14ac:dyDescent="0.25">
      <c r="A1163" s="87" t="s">
        <v>2589</v>
      </c>
      <c r="B1163" s="156" t="s">
        <v>294</v>
      </c>
      <c r="C1163" s="156">
        <v>0.29896907216494845</v>
      </c>
      <c r="D1163" s="156">
        <v>0.32646048109965636</v>
      </c>
      <c r="E1163" s="156">
        <v>0.22336769759450173</v>
      </c>
      <c r="F1163" s="156">
        <v>3.4364261168384879E-3</v>
      </c>
      <c r="G1163" s="156">
        <v>0.10309278350515463</v>
      </c>
      <c r="H1163" s="156" t="s">
        <v>294</v>
      </c>
      <c r="I1163" s="156">
        <v>4.4673539518900345E-2</v>
      </c>
      <c r="J1163" s="156">
        <v>0.99999999999999989</v>
      </c>
      <c r="K1163" s="87">
        <v>291</v>
      </c>
      <c r="L1163" s="87"/>
      <c r="M1163" s="156" t="s">
        <v>294</v>
      </c>
      <c r="N1163" s="156" t="s">
        <v>294</v>
      </c>
      <c r="O1163" s="156">
        <v>0.249</v>
      </c>
      <c r="P1163" s="156">
        <v>0.35399999999999998</v>
      </c>
      <c r="Q1163" s="156">
        <v>0.27500000000000002</v>
      </c>
      <c r="R1163" s="156">
        <v>0.38200000000000001</v>
      </c>
      <c r="S1163" s="156">
        <v>0.17899999999999999</v>
      </c>
      <c r="T1163" s="156">
        <v>0.27500000000000002</v>
      </c>
      <c r="U1163" s="156">
        <v>1E-3</v>
      </c>
      <c r="V1163" s="156">
        <v>1.9E-2</v>
      </c>
      <c r="W1163" s="156">
        <v>7.2999999999999995E-2</v>
      </c>
      <c r="X1163" s="156">
        <v>0.14299999999999999</v>
      </c>
      <c r="Y1163" s="156" t="s">
        <v>294</v>
      </c>
      <c r="Z1163" s="156" t="s">
        <v>294</v>
      </c>
      <c r="AA1163" s="156">
        <v>2.5999999999999999E-2</v>
      </c>
      <c r="AB1163" s="156">
        <v>7.4999999999999997E-2</v>
      </c>
    </row>
    <row r="1164" spans="1:28" x14ac:dyDescent="0.25">
      <c r="A1164" s="87" t="s">
        <v>2590</v>
      </c>
      <c r="B1164" s="156" t="s">
        <v>294</v>
      </c>
      <c r="C1164" s="156">
        <v>0.22131147540983606</v>
      </c>
      <c r="D1164" s="156">
        <v>0.45491803278688525</v>
      </c>
      <c r="E1164" s="156">
        <v>0.16393442622950818</v>
      </c>
      <c r="F1164" s="156" t="s">
        <v>294</v>
      </c>
      <c r="G1164" s="156">
        <v>0.13934426229508196</v>
      </c>
      <c r="H1164" s="156">
        <v>4.0983606557377051E-3</v>
      </c>
      <c r="I1164" s="156">
        <v>1.6393442622950821E-2</v>
      </c>
      <c r="J1164" s="156">
        <v>1</v>
      </c>
      <c r="K1164" s="87">
        <v>244</v>
      </c>
      <c r="L1164" s="87"/>
      <c r="M1164" s="156" t="s">
        <v>294</v>
      </c>
      <c r="N1164" s="156" t="s">
        <v>294</v>
      </c>
      <c r="O1164" s="156">
        <v>0.17399999999999999</v>
      </c>
      <c r="P1164" s="156">
        <v>0.27700000000000002</v>
      </c>
      <c r="Q1164" s="156">
        <v>0.39400000000000002</v>
      </c>
      <c r="R1164" s="156">
        <v>0.51800000000000002</v>
      </c>
      <c r="S1164" s="156">
        <v>0.123</v>
      </c>
      <c r="T1164" s="156">
        <v>0.216</v>
      </c>
      <c r="U1164" s="156" t="s">
        <v>294</v>
      </c>
      <c r="V1164" s="156" t="s">
        <v>294</v>
      </c>
      <c r="W1164" s="156">
        <v>0.10100000000000001</v>
      </c>
      <c r="X1164" s="156">
        <v>0.188</v>
      </c>
      <c r="Y1164" s="156">
        <v>1E-3</v>
      </c>
      <c r="Z1164" s="156">
        <v>2.3E-2</v>
      </c>
      <c r="AA1164" s="156">
        <v>6.0000000000000001E-3</v>
      </c>
      <c r="AB1164" s="156">
        <v>4.1000000000000002E-2</v>
      </c>
    </row>
    <row r="1165" spans="1:28" x14ac:dyDescent="0.25">
      <c r="A1165" s="87" t="s">
        <v>2591</v>
      </c>
      <c r="B1165" s="156" t="s">
        <v>294</v>
      </c>
      <c r="C1165" s="156">
        <v>0.26666666666666666</v>
      </c>
      <c r="D1165" s="156">
        <v>0.40666666666666668</v>
      </c>
      <c r="E1165" s="156">
        <v>6.6666666666666666E-2</v>
      </c>
      <c r="F1165" s="156">
        <v>6.6666666666666671E-3</v>
      </c>
      <c r="G1165" s="156">
        <v>0.22</v>
      </c>
      <c r="H1165" s="156" t="s">
        <v>294</v>
      </c>
      <c r="I1165" s="156">
        <v>3.3333333333333333E-2</v>
      </c>
      <c r="J1165" s="156">
        <v>1</v>
      </c>
      <c r="K1165" s="87">
        <v>150</v>
      </c>
      <c r="L1165" s="87"/>
      <c r="M1165" s="156" t="s">
        <v>294</v>
      </c>
      <c r="N1165" s="156" t="s">
        <v>294</v>
      </c>
      <c r="O1165" s="156">
        <v>0.20200000000000001</v>
      </c>
      <c r="P1165" s="156">
        <v>0.34300000000000003</v>
      </c>
      <c r="Q1165" s="156">
        <v>0.33100000000000002</v>
      </c>
      <c r="R1165" s="156">
        <v>0.48699999999999999</v>
      </c>
      <c r="S1165" s="156">
        <v>3.6999999999999998E-2</v>
      </c>
      <c r="T1165" s="156">
        <v>0.11799999999999999</v>
      </c>
      <c r="U1165" s="156">
        <v>1E-3</v>
      </c>
      <c r="V1165" s="156">
        <v>3.6999999999999998E-2</v>
      </c>
      <c r="W1165" s="156">
        <v>0.161</v>
      </c>
      <c r="X1165" s="156">
        <v>0.29299999999999998</v>
      </c>
      <c r="Y1165" s="156" t="s">
        <v>294</v>
      </c>
      <c r="Z1165" s="156" t="s">
        <v>294</v>
      </c>
      <c r="AA1165" s="156">
        <v>1.4E-2</v>
      </c>
      <c r="AB1165" s="156">
        <v>7.5999999999999998E-2</v>
      </c>
    </row>
    <row r="1166" spans="1:28" x14ac:dyDescent="0.25">
      <c r="A1166" s="87" t="s">
        <v>2592</v>
      </c>
      <c r="B1166" s="156" t="s">
        <v>294</v>
      </c>
      <c r="C1166" s="156">
        <v>0.2226354941551541</v>
      </c>
      <c r="D1166" s="156">
        <v>0.3188097768331562</v>
      </c>
      <c r="E1166" s="156">
        <v>0.19925611052072265</v>
      </c>
      <c r="F1166" s="156">
        <v>1.5409139213602551E-2</v>
      </c>
      <c r="G1166" s="156">
        <v>0.21944739638682254</v>
      </c>
      <c r="H1166" s="156">
        <v>1.594048884165781E-3</v>
      </c>
      <c r="I1166" s="156">
        <v>2.2848034006376194E-2</v>
      </c>
      <c r="J1166" s="156">
        <v>1</v>
      </c>
      <c r="K1166" s="87">
        <v>1882</v>
      </c>
      <c r="L1166" s="87"/>
      <c r="M1166" s="156" t="s">
        <v>294</v>
      </c>
      <c r="N1166" s="156" t="s">
        <v>294</v>
      </c>
      <c r="O1166" s="156">
        <v>0.20399999999999999</v>
      </c>
      <c r="P1166" s="156">
        <v>0.24199999999999999</v>
      </c>
      <c r="Q1166" s="156">
        <v>0.29799999999999999</v>
      </c>
      <c r="R1166" s="156">
        <v>0.34</v>
      </c>
      <c r="S1166" s="156">
        <v>0.182</v>
      </c>
      <c r="T1166" s="156">
        <v>0.218</v>
      </c>
      <c r="U1166" s="156">
        <v>1.0999999999999999E-2</v>
      </c>
      <c r="V1166" s="156">
        <v>2.1999999999999999E-2</v>
      </c>
      <c r="W1166" s="156">
        <v>0.20100000000000001</v>
      </c>
      <c r="X1166" s="156">
        <v>0.23899999999999999</v>
      </c>
      <c r="Y1166" s="156">
        <v>1E-3</v>
      </c>
      <c r="Z1166" s="156">
        <v>5.0000000000000001E-3</v>
      </c>
      <c r="AA1166" s="156">
        <v>1.7000000000000001E-2</v>
      </c>
      <c r="AB1166" s="156">
        <v>3.1E-2</v>
      </c>
    </row>
    <row r="1167" spans="1:28" x14ac:dyDescent="0.25">
      <c r="A1167" s="87" t="s">
        <v>2593</v>
      </c>
      <c r="B1167" s="156" t="s">
        <v>294</v>
      </c>
      <c r="C1167" s="156">
        <v>4.6474358974358976E-2</v>
      </c>
      <c r="D1167" s="156">
        <v>0.29487179487179488</v>
      </c>
      <c r="E1167" s="156">
        <v>0.13782051282051283</v>
      </c>
      <c r="F1167" s="156">
        <v>3.2051282051282048E-2</v>
      </c>
      <c r="G1167" s="156">
        <v>0.47596153846153844</v>
      </c>
      <c r="H1167" s="156">
        <v>3.205128205128205E-3</v>
      </c>
      <c r="I1167" s="156">
        <v>9.6153846153846159E-3</v>
      </c>
      <c r="J1167" s="156">
        <v>0.99999999999999989</v>
      </c>
      <c r="K1167" s="87">
        <v>624</v>
      </c>
      <c r="L1167" s="87"/>
      <c r="M1167" s="156" t="s">
        <v>294</v>
      </c>
      <c r="N1167" s="156" t="s">
        <v>294</v>
      </c>
      <c r="O1167" s="156">
        <v>3.3000000000000002E-2</v>
      </c>
      <c r="P1167" s="156">
        <v>6.6000000000000003E-2</v>
      </c>
      <c r="Q1167" s="156">
        <v>0.26</v>
      </c>
      <c r="R1167" s="156">
        <v>0.33200000000000002</v>
      </c>
      <c r="S1167" s="156">
        <v>0.113</v>
      </c>
      <c r="T1167" s="156">
        <v>0.16700000000000001</v>
      </c>
      <c r="U1167" s="156">
        <v>2.1000000000000001E-2</v>
      </c>
      <c r="V1167" s="156">
        <v>4.9000000000000002E-2</v>
      </c>
      <c r="W1167" s="156">
        <v>0.437</v>
      </c>
      <c r="X1167" s="156">
        <v>0.51500000000000001</v>
      </c>
      <c r="Y1167" s="156">
        <v>1E-3</v>
      </c>
      <c r="Z1167" s="156">
        <v>1.2E-2</v>
      </c>
      <c r="AA1167" s="156">
        <v>4.0000000000000001E-3</v>
      </c>
      <c r="AB1167" s="156">
        <v>2.1000000000000001E-2</v>
      </c>
    </row>
    <row r="1168" spans="1:28" x14ac:dyDescent="0.25">
      <c r="A1168" s="87" t="s">
        <v>2594</v>
      </c>
      <c r="B1168" s="156" t="s">
        <v>294</v>
      </c>
      <c r="C1168" s="156">
        <v>0.13908045977011493</v>
      </c>
      <c r="D1168" s="156">
        <v>0.49885057471264366</v>
      </c>
      <c r="E1168" s="156">
        <v>0.11494252873563218</v>
      </c>
      <c r="F1168" s="156">
        <v>6.8965517241379309E-3</v>
      </c>
      <c r="G1168" s="156">
        <v>0.17241379310344829</v>
      </c>
      <c r="H1168" s="156" t="s">
        <v>294</v>
      </c>
      <c r="I1168" s="156">
        <v>6.7816091954022995E-2</v>
      </c>
      <c r="J1168" s="156">
        <v>1</v>
      </c>
      <c r="K1168" s="87">
        <v>870</v>
      </c>
      <c r="L1168" s="87"/>
      <c r="M1168" s="156" t="s">
        <v>294</v>
      </c>
      <c r="N1168" s="156" t="s">
        <v>294</v>
      </c>
      <c r="O1168" s="156">
        <v>0.11799999999999999</v>
      </c>
      <c r="P1168" s="156">
        <v>0.16400000000000001</v>
      </c>
      <c r="Q1168" s="156">
        <v>0.46600000000000003</v>
      </c>
      <c r="R1168" s="156">
        <v>0.53200000000000003</v>
      </c>
      <c r="S1168" s="156">
        <v>9.5000000000000001E-2</v>
      </c>
      <c r="T1168" s="156">
        <v>0.13800000000000001</v>
      </c>
      <c r="U1168" s="156">
        <v>3.0000000000000001E-3</v>
      </c>
      <c r="V1168" s="156">
        <v>1.4999999999999999E-2</v>
      </c>
      <c r="W1168" s="156">
        <v>0.14899999999999999</v>
      </c>
      <c r="X1168" s="156">
        <v>0.19900000000000001</v>
      </c>
      <c r="Y1168" s="156" t="s">
        <v>294</v>
      </c>
      <c r="Z1168" s="156" t="s">
        <v>294</v>
      </c>
      <c r="AA1168" s="156">
        <v>5.2999999999999999E-2</v>
      </c>
      <c r="AB1168" s="156">
        <v>8.5999999999999993E-2</v>
      </c>
    </row>
    <row r="1169" spans="1:28" x14ac:dyDescent="0.25">
      <c r="A1169" s="87" t="s">
        <v>2595</v>
      </c>
      <c r="B1169" s="156" t="s">
        <v>294</v>
      </c>
      <c r="C1169" s="156">
        <v>0.14482758620689656</v>
      </c>
      <c r="D1169" s="156">
        <v>0.29655172413793102</v>
      </c>
      <c r="E1169" s="156">
        <v>0.14482758620689656</v>
      </c>
      <c r="F1169" s="156">
        <v>2.7586206896551724E-2</v>
      </c>
      <c r="G1169" s="156">
        <v>0.3724137931034483</v>
      </c>
      <c r="H1169" s="156" t="s">
        <v>294</v>
      </c>
      <c r="I1169" s="156">
        <v>1.3793103448275862E-2</v>
      </c>
      <c r="J1169" s="156">
        <v>1.0000000000000002</v>
      </c>
      <c r="K1169" s="87">
        <v>145</v>
      </c>
      <c r="L1169" s="87"/>
      <c r="M1169" s="156" t="s">
        <v>294</v>
      </c>
      <c r="N1169" s="156" t="s">
        <v>294</v>
      </c>
      <c r="O1169" s="156">
        <v>9.7000000000000003E-2</v>
      </c>
      <c r="P1169" s="156">
        <v>0.21099999999999999</v>
      </c>
      <c r="Q1169" s="156">
        <v>0.22800000000000001</v>
      </c>
      <c r="R1169" s="156">
        <v>0.375</v>
      </c>
      <c r="S1169" s="156">
        <v>9.7000000000000003E-2</v>
      </c>
      <c r="T1169" s="156">
        <v>0.21099999999999999</v>
      </c>
      <c r="U1169" s="156">
        <v>1.0999999999999999E-2</v>
      </c>
      <c r="V1169" s="156">
        <v>6.9000000000000006E-2</v>
      </c>
      <c r="W1169" s="156">
        <v>0.29799999999999999</v>
      </c>
      <c r="X1169" s="156">
        <v>0.45300000000000001</v>
      </c>
      <c r="Y1169" s="156" t="s">
        <v>294</v>
      </c>
      <c r="Z1169" s="156" t="s">
        <v>294</v>
      </c>
      <c r="AA1169" s="156">
        <v>4.0000000000000001E-3</v>
      </c>
      <c r="AB1169" s="156">
        <v>4.9000000000000002E-2</v>
      </c>
    </row>
    <row r="1170" spans="1:28" x14ac:dyDescent="0.25">
      <c r="A1170" s="87" t="s">
        <v>2596</v>
      </c>
      <c r="B1170" s="156" t="s">
        <v>294</v>
      </c>
      <c r="C1170" s="156">
        <v>9.5238095238095233E-2</v>
      </c>
      <c r="D1170" s="156">
        <v>0.30357142857142855</v>
      </c>
      <c r="E1170" s="156">
        <v>0.18898809523809523</v>
      </c>
      <c r="F1170" s="156">
        <v>1.3392857142857142E-2</v>
      </c>
      <c r="G1170" s="156">
        <v>0.36755952380952384</v>
      </c>
      <c r="H1170" s="156">
        <v>8.9285714285714281E-3</v>
      </c>
      <c r="I1170" s="156">
        <v>2.2321428571428572E-2</v>
      </c>
      <c r="J1170" s="156">
        <v>1</v>
      </c>
      <c r="K1170" s="87">
        <v>672</v>
      </c>
      <c r="L1170" s="87"/>
      <c r="M1170" s="156" t="s">
        <v>294</v>
      </c>
      <c r="N1170" s="156" t="s">
        <v>294</v>
      </c>
      <c r="O1170" s="156">
        <v>7.4999999999999997E-2</v>
      </c>
      <c r="P1170" s="156">
        <v>0.12</v>
      </c>
      <c r="Q1170" s="156">
        <v>0.27</v>
      </c>
      <c r="R1170" s="156">
        <v>0.33900000000000002</v>
      </c>
      <c r="S1170" s="156">
        <v>0.161</v>
      </c>
      <c r="T1170" s="156">
        <v>0.22</v>
      </c>
      <c r="U1170" s="156">
        <v>7.0000000000000001E-3</v>
      </c>
      <c r="V1170" s="156">
        <v>2.5000000000000001E-2</v>
      </c>
      <c r="W1170" s="156">
        <v>0.33200000000000002</v>
      </c>
      <c r="X1170" s="156">
        <v>0.40500000000000003</v>
      </c>
      <c r="Y1170" s="156">
        <v>4.0000000000000001E-3</v>
      </c>
      <c r="Z1170" s="156">
        <v>1.9E-2</v>
      </c>
      <c r="AA1170" s="156">
        <v>1.4E-2</v>
      </c>
      <c r="AB1170" s="156">
        <v>3.6999999999999998E-2</v>
      </c>
    </row>
    <row r="1171" spans="1:28" x14ac:dyDescent="0.25">
      <c r="A1171" s="87" t="s">
        <v>2597</v>
      </c>
      <c r="B1171" s="156" t="s">
        <v>294</v>
      </c>
      <c r="C1171" s="156">
        <v>0.27420053730825894</v>
      </c>
      <c r="D1171" s="156">
        <v>0.22878932316491898</v>
      </c>
      <c r="E1171" s="156">
        <v>0.11326804749111707</v>
      </c>
      <c r="F1171" s="156">
        <v>1.4992633677095069E-2</v>
      </c>
      <c r="G1171" s="156">
        <v>0.3472571280006933</v>
      </c>
      <c r="H1171" s="156">
        <v>3.2931796516162577E-3</v>
      </c>
      <c r="I1171" s="156">
        <v>1.8199150706300373E-2</v>
      </c>
      <c r="J1171" s="156">
        <v>1</v>
      </c>
      <c r="K1171" s="87">
        <v>11539</v>
      </c>
      <c r="L1171" s="87"/>
      <c r="M1171" s="156" t="s">
        <v>294</v>
      </c>
      <c r="N1171" s="156" t="s">
        <v>294</v>
      </c>
      <c r="O1171" s="156">
        <v>0.26600000000000001</v>
      </c>
      <c r="P1171" s="156">
        <v>0.28199999999999997</v>
      </c>
      <c r="Q1171" s="156">
        <v>0.221</v>
      </c>
      <c r="R1171" s="156">
        <v>0.23699999999999999</v>
      </c>
      <c r="S1171" s="156">
        <v>0.108</v>
      </c>
      <c r="T1171" s="156">
        <v>0.11899999999999999</v>
      </c>
      <c r="U1171" s="156">
        <v>1.2999999999999999E-2</v>
      </c>
      <c r="V1171" s="156">
        <v>1.7000000000000001E-2</v>
      </c>
      <c r="W1171" s="156">
        <v>0.33900000000000002</v>
      </c>
      <c r="X1171" s="156">
        <v>0.35599999999999998</v>
      </c>
      <c r="Y1171" s="156">
        <v>2E-3</v>
      </c>
      <c r="Z1171" s="156">
        <v>5.0000000000000001E-3</v>
      </c>
      <c r="AA1171" s="156">
        <v>1.6E-2</v>
      </c>
      <c r="AB1171" s="156">
        <v>2.1000000000000001E-2</v>
      </c>
    </row>
    <row r="1172" spans="1:28" x14ac:dyDescent="0.25">
      <c r="A1172" s="87" t="s">
        <v>2598</v>
      </c>
      <c r="B1172" s="156" t="s">
        <v>294</v>
      </c>
      <c r="C1172" s="156">
        <v>0.77319587628865982</v>
      </c>
      <c r="D1172" s="156">
        <v>0.12371134020618557</v>
      </c>
      <c r="E1172" s="156">
        <v>1.0309278350515464E-2</v>
      </c>
      <c r="F1172" s="156" t="s">
        <v>294</v>
      </c>
      <c r="G1172" s="156">
        <v>6.1855670103092786E-2</v>
      </c>
      <c r="H1172" s="156" t="s">
        <v>294</v>
      </c>
      <c r="I1172" s="156">
        <v>3.0927835051546393E-2</v>
      </c>
      <c r="J1172" s="156">
        <v>1</v>
      </c>
      <c r="K1172" s="87">
        <v>97</v>
      </c>
      <c r="L1172" s="87"/>
      <c r="M1172" s="156" t="s">
        <v>294</v>
      </c>
      <c r="N1172" s="156" t="s">
        <v>294</v>
      </c>
      <c r="O1172" s="156">
        <v>0.68</v>
      </c>
      <c r="P1172" s="156">
        <v>0.84499999999999997</v>
      </c>
      <c r="Q1172" s="156">
        <v>7.1999999999999995E-2</v>
      </c>
      <c r="R1172" s="156">
        <v>0.20399999999999999</v>
      </c>
      <c r="S1172" s="156">
        <v>2E-3</v>
      </c>
      <c r="T1172" s="156">
        <v>5.6000000000000001E-2</v>
      </c>
      <c r="U1172" s="156" t="s">
        <v>294</v>
      </c>
      <c r="V1172" s="156" t="s">
        <v>294</v>
      </c>
      <c r="W1172" s="156">
        <v>2.9000000000000001E-2</v>
      </c>
      <c r="X1172" s="156">
        <v>0.128</v>
      </c>
      <c r="Y1172" s="156" t="s">
        <v>294</v>
      </c>
      <c r="Z1172" s="156" t="s">
        <v>294</v>
      </c>
      <c r="AA1172" s="156">
        <v>1.0999999999999999E-2</v>
      </c>
      <c r="AB1172" s="156">
        <v>8.6999999999999994E-2</v>
      </c>
    </row>
    <row r="1173" spans="1:28" x14ac:dyDescent="0.25">
      <c r="A1173" s="87" t="s">
        <v>2599</v>
      </c>
      <c r="B1173" s="156" t="s">
        <v>294</v>
      </c>
      <c r="C1173" s="156">
        <v>0.46033929390187989</v>
      </c>
      <c r="D1173" s="156">
        <v>0.36680421824850984</v>
      </c>
      <c r="E1173" s="156">
        <v>8.3906464924346627E-2</v>
      </c>
      <c r="F1173" s="156">
        <v>4.585052728106373E-3</v>
      </c>
      <c r="G1173" s="156">
        <v>2.6134800550206328E-2</v>
      </c>
      <c r="H1173" s="156" t="s">
        <v>294</v>
      </c>
      <c r="I1173" s="156">
        <v>5.8230169646950942E-2</v>
      </c>
      <c r="J1173" s="156">
        <v>1</v>
      </c>
      <c r="K1173" s="87">
        <v>2181</v>
      </c>
      <c r="L1173" s="87"/>
      <c r="M1173" s="156" t="s">
        <v>294</v>
      </c>
      <c r="N1173" s="156" t="s">
        <v>294</v>
      </c>
      <c r="O1173" s="156">
        <v>0.44</v>
      </c>
      <c r="P1173" s="156">
        <v>0.48099999999999998</v>
      </c>
      <c r="Q1173" s="156">
        <v>0.34699999999999998</v>
      </c>
      <c r="R1173" s="156">
        <v>0.38700000000000001</v>
      </c>
      <c r="S1173" s="156">
        <v>7.2999999999999995E-2</v>
      </c>
      <c r="T1173" s="156">
        <v>9.6000000000000002E-2</v>
      </c>
      <c r="U1173" s="156">
        <v>2E-3</v>
      </c>
      <c r="V1173" s="156">
        <v>8.0000000000000002E-3</v>
      </c>
      <c r="W1173" s="156">
        <v>0.02</v>
      </c>
      <c r="X1173" s="156">
        <v>3.4000000000000002E-2</v>
      </c>
      <c r="Y1173" s="156" t="s">
        <v>294</v>
      </c>
      <c r="Z1173" s="156" t="s">
        <v>294</v>
      </c>
      <c r="AA1173" s="156">
        <v>4.9000000000000002E-2</v>
      </c>
      <c r="AB1173" s="156">
        <v>6.9000000000000006E-2</v>
      </c>
    </row>
    <row r="1174" spans="1:28" x14ac:dyDescent="0.25">
      <c r="A1174" s="87" t="s">
        <v>2600</v>
      </c>
      <c r="B1174" s="156" t="s">
        <v>294</v>
      </c>
      <c r="C1174" s="156" t="s">
        <v>294</v>
      </c>
      <c r="D1174" s="156">
        <v>0.28398791540785501</v>
      </c>
      <c r="E1174" s="156">
        <v>0.16918429003021149</v>
      </c>
      <c r="F1174" s="156">
        <v>1.812688821752266E-2</v>
      </c>
      <c r="G1174" s="156">
        <v>0.51057401812688818</v>
      </c>
      <c r="H1174" s="156" t="s">
        <v>294</v>
      </c>
      <c r="I1174" s="156">
        <v>1.812688821752266E-2</v>
      </c>
      <c r="J1174" s="156">
        <v>0.99999999999999989</v>
      </c>
      <c r="K1174" s="87">
        <v>331</v>
      </c>
      <c r="L1174" s="87"/>
      <c r="M1174" s="156" t="s">
        <v>294</v>
      </c>
      <c r="N1174" s="156" t="s">
        <v>294</v>
      </c>
      <c r="O1174" s="156" t="s">
        <v>294</v>
      </c>
      <c r="P1174" s="156" t="s">
        <v>294</v>
      </c>
      <c r="Q1174" s="156">
        <v>0.23799999999999999</v>
      </c>
      <c r="R1174" s="156">
        <v>0.33500000000000002</v>
      </c>
      <c r="S1174" s="156">
        <v>0.13300000000000001</v>
      </c>
      <c r="T1174" s="156">
        <v>0.21299999999999999</v>
      </c>
      <c r="U1174" s="156">
        <v>8.0000000000000002E-3</v>
      </c>
      <c r="V1174" s="156">
        <v>3.9E-2</v>
      </c>
      <c r="W1174" s="156">
        <v>0.45700000000000002</v>
      </c>
      <c r="X1174" s="156">
        <v>0.56399999999999995</v>
      </c>
      <c r="Y1174" s="156" t="s">
        <v>294</v>
      </c>
      <c r="Z1174" s="156" t="s">
        <v>294</v>
      </c>
      <c r="AA1174" s="156">
        <v>8.0000000000000002E-3</v>
      </c>
      <c r="AB1174" s="156">
        <v>3.9E-2</v>
      </c>
    </row>
    <row r="1175" spans="1:28" x14ac:dyDescent="0.25">
      <c r="A1175" s="87" t="s">
        <v>2601</v>
      </c>
      <c r="B1175" s="156" t="s">
        <v>294</v>
      </c>
      <c r="C1175" s="156">
        <v>0.22453987730061351</v>
      </c>
      <c r="D1175" s="156">
        <v>0.25766871165644173</v>
      </c>
      <c r="E1175" s="156">
        <v>0.15337423312883436</v>
      </c>
      <c r="F1175" s="156">
        <v>1.5950920245398775E-2</v>
      </c>
      <c r="G1175" s="156">
        <v>0.33128834355828218</v>
      </c>
      <c r="H1175" s="156">
        <v>1.2269938650306749E-3</v>
      </c>
      <c r="I1175" s="156">
        <v>1.5950920245398775E-2</v>
      </c>
      <c r="J1175" s="156">
        <v>1</v>
      </c>
      <c r="K1175" s="87">
        <v>815</v>
      </c>
      <c r="L1175" s="87"/>
      <c r="M1175" s="156" t="s">
        <v>294</v>
      </c>
      <c r="N1175" s="156" t="s">
        <v>294</v>
      </c>
      <c r="O1175" s="156">
        <v>0.19700000000000001</v>
      </c>
      <c r="P1175" s="156">
        <v>0.254</v>
      </c>
      <c r="Q1175" s="156">
        <v>0.22900000000000001</v>
      </c>
      <c r="R1175" s="156">
        <v>0.28899999999999998</v>
      </c>
      <c r="S1175" s="156">
        <v>0.13</v>
      </c>
      <c r="T1175" s="156">
        <v>0.18</v>
      </c>
      <c r="U1175" s="156">
        <v>8.9999999999999993E-3</v>
      </c>
      <c r="V1175" s="156">
        <v>2.7E-2</v>
      </c>
      <c r="W1175" s="156">
        <v>0.3</v>
      </c>
      <c r="X1175" s="156">
        <v>0.36399999999999999</v>
      </c>
      <c r="Y1175" s="156">
        <v>0</v>
      </c>
      <c r="Z1175" s="156">
        <v>7.0000000000000001E-3</v>
      </c>
      <c r="AA1175" s="156">
        <v>8.9999999999999993E-3</v>
      </c>
      <c r="AB1175" s="156">
        <v>2.7E-2</v>
      </c>
    </row>
    <row r="1176" spans="1:28" x14ac:dyDescent="0.25">
      <c r="A1176" s="87" t="s">
        <v>2602</v>
      </c>
      <c r="B1176" s="156" t="s">
        <v>294</v>
      </c>
      <c r="C1176" s="156">
        <v>0.15910837817063797</v>
      </c>
      <c r="D1176" s="156">
        <v>0.36126056879323598</v>
      </c>
      <c r="E1176" s="156">
        <v>0.1299000768639508</v>
      </c>
      <c r="F1176" s="156">
        <v>1.4604150653343582E-2</v>
      </c>
      <c r="G1176" s="156">
        <v>0.31898539584934665</v>
      </c>
      <c r="H1176" s="156" t="s">
        <v>294</v>
      </c>
      <c r="I1176" s="156">
        <v>1.6141429669485011E-2</v>
      </c>
      <c r="J1176" s="156">
        <v>1</v>
      </c>
      <c r="K1176" s="87">
        <v>1301</v>
      </c>
      <c r="L1176" s="87"/>
      <c r="M1176" s="156" t="s">
        <v>294</v>
      </c>
      <c r="N1176" s="156" t="s">
        <v>294</v>
      </c>
      <c r="O1176" s="156">
        <v>0.14000000000000001</v>
      </c>
      <c r="P1176" s="156">
        <v>0.18</v>
      </c>
      <c r="Q1176" s="156">
        <v>0.33600000000000002</v>
      </c>
      <c r="R1176" s="156">
        <v>0.38800000000000001</v>
      </c>
      <c r="S1176" s="156">
        <v>0.113</v>
      </c>
      <c r="T1176" s="156">
        <v>0.14899999999999999</v>
      </c>
      <c r="U1176" s="156">
        <v>8.9999999999999993E-3</v>
      </c>
      <c r="V1176" s="156">
        <v>2.3E-2</v>
      </c>
      <c r="W1176" s="156">
        <v>0.29399999999999998</v>
      </c>
      <c r="X1176" s="156">
        <v>0.34499999999999997</v>
      </c>
      <c r="Y1176" s="156" t="s">
        <v>294</v>
      </c>
      <c r="Z1176" s="156" t="s">
        <v>294</v>
      </c>
      <c r="AA1176" s="156">
        <v>1.0999999999999999E-2</v>
      </c>
      <c r="AB1176" s="156">
        <v>2.5000000000000001E-2</v>
      </c>
    </row>
    <row r="1177" spans="1:28" x14ac:dyDescent="0.25">
      <c r="A1177" s="87" t="s">
        <v>2603</v>
      </c>
      <c r="B1177" s="156" t="s">
        <v>294</v>
      </c>
      <c r="C1177" s="156">
        <v>0.22967934377330351</v>
      </c>
      <c r="D1177" s="156">
        <v>0.34414615958240119</v>
      </c>
      <c r="E1177" s="156">
        <v>0.12229679343773303</v>
      </c>
      <c r="F1177" s="156">
        <v>1.5287099179716629E-2</v>
      </c>
      <c r="G1177" s="156">
        <v>0.26137211036539898</v>
      </c>
      <c r="H1177" s="156">
        <v>3.7285607755406411E-4</v>
      </c>
      <c r="I1177" s="156">
        <v>2.6845637583892617E-2</v>
      </c>
      <c r="J1177" s="156">
        <v>1</v>
      </c>
      <c r="K1177" s="87">
        <v>2682</v>
      </c>
      <c r="L1177" s="87"/>
      <c r="M1177" s="156" t="s">
        <v>294</v>
      </c>
      <c r="N1177" s="156" t="s">
        <v>294</v>
      </c>
      <c r="O1177" s="156">
        <v>0.214</v>
      </c>
      <c r="P1177" s="156">
        <v>0.246</v>
      </c>
      <c r="Q1177" s="156">
        <v>0.32600000000000001</v>
      </c>
      <c r="R1177" s="156">
        <v>0.36199999999999999</v>
      </c>
      <c r="S1177" s="156">
        <v>0.11</v>
      </c>
      <c r="T1177" s="156">
        <v>0.13500000000000001</v>
      </c>
      <c r="U1177" s="156">
        <v>1.0999999999999999E-2</v>
      </c>
      <c r="V1177" s="156">
        <v>2.1000000000000001E-2</v>
      </c>
      <c r="W1177" s="156">
        <v>0.245</v>
      </c>
      <c r="X1177" s="156">
        <v>0.27800000000000002</v>
      </c>
      <c r="Y1177" s="156">
        <v>0</v>
      </c>
      <c r="Z1177" s="156">
        <v>2E-3</v>
      </c>
      <c r="AA1177" s="156">
        <v>2.1000000000000001E-2</v>
      </c>
      <c r="AB1177" s="156">
        <v>3.4000000000000002E-2</v>
      </c>
    </row>
    <row r="1178" spans="1:28" x14ac:dyDescent="0.25">
      <c r="A1178" s="87" t="s">
        <v>2604</v>
      </c>
      <c r="B1178" s="156" t="s">
        <v>294</v>
      </c>
      <c r="C1178" s="156">
        <v>0.39794419970631423</v>
      </c>
      <c r="D1178" s="156">
        <v>0.21732745961820851</v>
      </c>
      <c r="E1178" s="156">
        <v>8.0763582966226141E-2</v>
      </c>
      <c r="F1178" s="156">
        <v>9.4468918257464507E-2</v>
      </c>
      <c r="G1178" s="156">
        <v>0.18306412139011258</v>
      </c>
      <c r="H1178" s="156">
        <v>9.7895252080274116E-4</v>
      </c>
      <c r="I1178" s="156">
        <v>2.5452765540871267E-2</v>
      </c>
      <c r="J1178" s="156">
        <v>1</v>
      </c>
      <c r="K1178" s="87">
        <v>2043</v>
      </c>
      <c r="L1178" s="87"/>
      <c r="M1178" s="156" t="s">
        <v>294</v>
      </c>
      <c r="N1178" s="156" t="s">
        <v>294</v>
      </c>
      <c r="O1178" s="156">
        <v>0.377</v>
      </c>
      <c r="P1178" s="156">
        <v>0.41899999999999998</v>
      </c>
      <c r="Q1178" s="156">
        <v>0.2</v>
      </c>
      <c r="R1178" s="156">
        <v>0.23599999999999999</v>
      </c>
      <c r="S1178" s="156">
        <v>7.0000000000000007E-2</v>
      </c>
      <c r="T1178" s="156">
        <v>9.2999999999999999E-2</v>
      </c>
      <c r="U1178" s="156">
        <v>8.3000000000000004E-2</v>
      </c>
      <c r="V1178" s="156">
        <v>0.108</v>
      </c>
      <c r="W1178" s="156">
        <v>0.16700000000000001</v>
      </c>
      <c r="X1178" s="156">
        <v>0.2</v>
      </c>
      <c r="Y1178" s="156">
        <v>0</v>
      </c>
      <c r="Z1178" s="156">
        <v>4.0000000000000001E-3</v>
      </c>
      <c r="AA1178" s="156">
        <v>1.9E-2</v>
      </c>
      <c r="AB1178" s="156">
        <v>3.3000000000000002E-2</v>
      </c>
    </row>
    <row r="1179" spans="1:28" x14ac:dyDescent="0.25">
      <c r="A1179" s="87" t="s">
        <v>2605</v>
      </c>
      <c r="B1179" s="156" t="s">
        <v>294</v>
      </c>
      <c r="C1179" s="156">
        <v>0.17701149425287357</v>
      </c>
      <c r="D1179" s="156">
        <v>0.36321839080459772</v>
      </c>
      <c r="E1179" s="156">
        <v>0.26666666666666666</v>
      </c>
      <c r="F1179" s="156">
        <v>2.528735632183908E-2</v>
      </c>
      <c r="G1179" s="156">
        <v>0.14252873563218391</v>
      </c>
      <c r="H1179" s="156">
        <v>2.2988505747126436E-3</v>
      </c>
      <c r="I1179" s="156">
        <v>2.2988505747126436E-2</v>
      </c>
      <c r="J1179" s="156">
        <v>1.0000000000000002</v>
      </c>
      <c r="K1179" s="87">
        <v>435</v>
      </c>
      <c r="L1179" s="87"/>
      <c r="M1179" s="156" t="s">
        <v>294</v>
      </c>
      <c r="N1179" s="156" t="s">
        <v>294</v>
      </c>
      <c r="O1179" s="156">
        <v>0.14399999999999999</v>
      </c>
      <c r="P1179" s="156">
        <v>0.216</v>
      </c>
      <c r="Q1179" s="156">
        <v>0.31900000000000001</v>
      </c>
      <c r="R1179" s="156">
        <v>0.40899999999999997</v>
      </c>
      <c r="S1179" s="156">
        <v>0.22700000000000001</v>
      </c>
      <c r="T1179" s="156">
        <v>0.31</v>
      </c>
      <c r="U1179" s="156">
        <v>1.4E-2</v>
      </c>
      <c r="V1179" s="156">
        <v>4.4999999999999998E-2</v>
      </c>
      <c r="W1179" s="156">
        <v>0.113</v>
      </c>
      <c r="X1179" s="156">
        <v>0.17899999999999999</v>
      </c>
      <c r="Y1179" s="156">
        <v>0</v>
      </c>
      <c r="Z1179" s="156">
        <v>1.2999999999999999E-2</v>
      </c>
      <c r="AA1179" s="156">
        <v>1.2999999999999999E-2</v>
      </c>
      <c r="AB1179" s="156">
        <v>4.2000000000000003E-2</v>
      </c>
    </row>
    <row r="1180" spans="1:28" x14ac:dyDescent="0.25">
      <c r="A1180" s="87" t="s">
        <v>2606</v>
      </c>
      <c r="B1180" s="156" t="s">
        <v>294</v>
      </c>
      <c r="C1180" s="156">
        <v>1.2121212121212121E-2</v>
      </c>
      <c r="D1180" s="156">
        <v>0.36969696969696969</v>
      </c>
      <c r="E1180" s="156">
        <v>0.27272727272727271</v>
      </c>
      <c r="F1180" s="156">
        <v>1.8181818181818181E-2</v>
      </c>
      <c r="G1180" s="156">
        <v>0.29696969696969699</v>
      </c>
      <c r="H1180" s="156">
        <v>6.0606060606060606E-3</v>
      </c>
      <c r="I1180" s="156">
        <v>2.4242424242424242E-2</v>
      </c>
      <c r="J1180" s="156">
        <v>1</v>
      </c>
      <c r="K1180" s="87">
        <v>165</v>
      </c>
      <c r="L1180" s="87"/>
      <c r="M1180" s="156" t="s">
        <v>294</v>
      </c>
      <c r="N1180" s="156" t="s">
        <v>294</v>
      </c>
      <c r="O1180" s="156">
        <v>3.0000000000000001E-3</v>
      </c>
      <c r="P1180" s="156">
        <v>4.2999999999999997E-2</v>
      </c>
      <c r="Q1180" s="156">
        <v>0.3</v>
      </c>
      <c r="R1180" s="156">
        <v>0.44600000000000001</v>
      </c>
      <c r="S1180" s="156">
        <v>0.21099999999999999</v>
      </c>
      <c r="T1180" s="156">
        <v>0.34499999999999997</v>
      </c>
      <c r="U1180" s="156">
        <v>6.0000000000000001E-3</v>
      </c>
      <c r="V1180" s="156">
        <v>5.1999999999999998E-2</v>
      </c>
      <c r="W1180" s="156">
        <v>0.23300000000000001</v>
      </c>
      <c r="X1180" s="156">
        <v>0.371</v>
      </c>
      <c r="Y1180" s="156">
        <v>1E-3</v>
      </c>
      <c r="Z1180" s="156">
        <v>3.4000000000000002E-2</v>
      </c>
      <c r="AA1180" s="156">
        <v>8.9999999999999993E-3</v>
      </c>
      <c r="AB1180" s="156">
        <v>6.0999999999999999E-2</v>
      </c>
    </row>
    <row r="1181" spans="1:28" x14ac:dyDescent="0.25">
      <c r="A1181" s="87" t="s">
        <v>2607</v>
      </c>
      <c r="B1181" s="156" t="s">
        <v>294</v>
      </c>
      <c r="C1181" s="156">
        <v>8.0229226361031525E-2</v>
      </c>
      <c r="D1181" s="156">
        <v>0.46131805157593125</v>
      </c>
      <c r="E1181" s="156">
        <v>0.12034383954154727</v>
      </c>
      <c r="F1181" s="156">
        <v>1.1461318051575931E-2</v>
      </c>
      <c r="G1181" s="156">
        <v>0.27793696275071633</v>
      </c>
      <c r="H1181" s="156">
        <v>5.7306590257879654E-3</v>
      </c>
      <c r="I1181" s="156">
        <v>4.2979942693409739E-2</v>
      </c>
      <c r="J1181" s="156">
        <v>1</v>
      </c>
      <c r="K1181" s="87">
        <v>349</v>
      </c>
      <c r="L1181" s="87"/>
      <c r="M1181" s="156" t="s">
        <v>294</v>
      </c>
      <c r="N1181" s="156" t="s">
        <v>294</v>
      </c>
      <c r="O1181" s="156">
        <v>5.6000000000000001E-2</v>
      </c>
      <c r="P1181" s="156">
        <v>0.114</v>
      </c>
      <c r="Q1181" s="156">
        <v>0.41</v>
      </c>
      <c r="R1181" s="156">
        <v>0.51400000000000001</v>
      </c>
      <c r="S1181" s="156">
        <v>0.09</v>
      </c>
      <c r="T1181" s="156">
        <v>0.159</v>
      </c>
      <c r="U1181" s="156">
        <v>4.0000000000000001E-3</v>
      </c>
      <c r="V1181" s="156">
        <v>2.9000000000000001E-2</v>
      </c>
      <c r="W1181" s="156">
        <v>0.23400000000000001</v>
      </c>
      <c r="X1181" s="156">
        <v>0.32700000000000001</v>
      </c>
      <c r="Y1181" s="156">
        <v>2E-3</v>
      </c>
      <c r="Z1181" s="156">
        <v>2.1000000000000001E-2</v>
      </c>
      <c r="AA1181" s="156">
        <v>2.5999999999999999E-2</v>
      </c>
      <c r="AB1181" s="156">
        <v>7.0000000000000007E-2</v>
      </c>
    </row>
    <row r="1182" spans="1:28" x14ac:dyDescent="0.25">
      <c r="A1182" s="87" t="s">
        <v>2608</v>
      </c>
      <c r="B1182" s="156">
        <v>1.389854065323141E-3</v>
      </c>
      <c r="C1182" s="156">
        <v>0.15635858234885336</v>
      </c>
      <c r="D1182" s="156">
        <v>0.32244614315496872</v>
      </c>
      <c r="E1182" s="156">
        <v>0.17095205003474634</v>
      </c>
      <c r="F1182" s="156">
        <v>1.5288394718554551E-2</v>
      </c>
      <c r="G1182" s="156">
        <v>0.30785267546907574</v>
      </c>
      <c r="H1182" s="156">
        <v>4.1695621959694229E-3</v>
      </c>
      <c r="I1182" s="156">
        <v>2.1542738012508687E-2</v>
      </c>
      <c r="J1182" s="156">
        <v>1</v>
      </c>
      <c r="K1182" s="87">
        <v>1439</v>
      </c>
      <c r="L1182" s="87"/>
      <c r="M1182" s="156">
        <v>0</v>
      </c>
      <c r="N1182" s="156">
        <v>5.0000000000000001E-3</v>
      </c>
      <c r="O1182" s="156">
        <v>0.13900000000000001</v>
      </c>
      <c r="P1182" s="156">
        <v>0.17599999999999999</v>
      </c>
      <c r="Q1182" s="156">
        <v>0.29899999999999999</v>
      </c>
      <c r="R1182" s="156">
        <v>0.34699999999999998</v>
      </c>
      <c r="S1182" s="156">
        <v>0.152</v>
      </c>
      <c r="T1182" s="156">
        <v>0.191</v>
      </c>
      <c r="U1182" s="156">
        <v>0.01</v>
      </c>
      <c r="V1182" s="156">
        <v>2.3E-2</v>
      </c>
      <c r="W1182" s="156">
        <v>0.28499999999999998</v>
      </c>
      <c r="X1182" s="156">
        <v>0.33200000000000002</v>
      </c>
      <c r="Y1182" s="156">
        <v>2E-3</v>
      </c>
      <c r="Z1182" s="156">
        <v>8.9999999999999993E-3</v>
      </c>
      <c r="AA1182" s="156">
        <v>1.4999999999999999E-2</v>
      </c>
      <c r="AB1182" s="156">
        <v>0.03</v>
      </c>
    </row>
    <row r="1183" spans="1:28" x14ac:dyDescent="0.25">
      <c r="A1183" s="87" t="s">
        <v>2609</v>
      </c>
      <c r="B1183" s="156" t="s">
        <v>294</v>
      </c>
      <c r="C1183" s="156">
        <v>0.30358504958047294</v>
      </c>
      <c r="D1183" s="156">
        <v>0.23569794050343248</v>
      </c>
      <c r="E1183" s="156">
        <v>0.11594202898550725</v>
      </c>
      <c r="F1183" s="156">
        <v>7.6277650648360028E-3</v>
      </c>
      <c r="G1183" s="156">
        <v>0.30968726163234173</v>
      </c>
      <c r="H1183" s="156">
        <v>3.0511060259344014E-3</v>
      </c>
      <c r="I1183" s="156">
        <v>2.4408848207475211E-2</v>
      </c>
      <c r="J1183" s="156">
        <v>1</v>
      </c>
      <c r="K1183" s="87">
        <v>1311</v>
      </c>
      <c r="L1183" s="87"/>
      <c r="M1183" s="156" t="s">
        <v>294</v>
      </c>
      <c r="N1183" s="156" t="s">
        <v>294</v>
      </c>
      <c r="O1183" s="156">
        <v>0.27900000000000003</v>
      </c>
      <c r="P1183" s="156">
        <v>0.32900000000000001</v>
      </c>
      <c r="Q1183" s="156">
        <v>0.214</v>
      </c>
      <c r="R1183" s="156">
        <v>0.25900000000000001</v>
      </c>
      <c r="S1183" s="156">
        <v>0.1</v>
      </c>
      <c r="T1183" s="156">
        <v>0.13400000000000001</v>
      </c>
      <c r="U1183" s="156">
        <v>4.0000000000000001E-3</v>
      </c>
      <c r="V1183" s="156">
        <v>1.4E-2</v>
      </c>
      <c r="W1183" s="156">
        <v>0.28499999999999998</v>
      </c>
      <c r="X1183" s="156">
        <v>0.33500000000000002</v>
      </c>
      <c r="Y1183" s="156">
        <v>1E-3</v>
      </c>
      <c r="Z1183" s="156">
        <v>8.0000000000000002E-3</v>
      </c>
      <c r="AA1183" s="156">
        <v>1.7000000000000001E-2</v>
      </c>
      <c r="AB1183" s="156">
        <v>3.4000000000000002E-2</v>
      </c>
    </row>
    <row r="1184" spans="1:28" x14ac:dyDescent="0.25">
      <c r="A1184" s="87" t="s">
        <v>2610</v>
      </c>
      <c r="B1184" s="156" t="s">
        <v>294</v>
      </c>
      <c r="C1184" s="156">
        <v>0.15433212996389892</v>
      </c>
      <c r="D1184" s="156">
        <v>0.23691335740072203</v>
      </c>
      <c r="E1184" s="156">
        <v>0.11236462093862816</v>
      </c>
      <c r="F1184" s="156">
        <v>2.4368231046931407E-2</v>
      </c>
      <c r="G1184" s="156">
        <v>0.4359205776173285</v>
      </c>
      <c r="H1184" s="156">
        <v>4.9638989169675093E-3</v>
      </c>
      <c r="I1184" s="156">
        <v>3.1137184115523464E-2</v>
      </c>
      <c r="J1184" s="156">
        <v>1</v>
      </c>
      <c r="K1184" s="87">
        <v>2216</v>
      </c>
      <c r="L1184" s="87"/>
      <c r="M1184" s="156" t="s">
        <v>294</v>
      </c>
      <c r="N1184" s="156" t="s">
        <v>294</v>
      </c>
      <c r="O1184" s="156">
        <v>0.14000000000000001</v>
      </c>
      <c r="P1184" s="156">
        <v>0.17</v>
      </c>
      <c r="Q1184" s="156">
        <v>0.22</v>
      </c>
      <c r="R1184" s="156">
        <v>0.255</v>
      </c>
      <c r="S1184" s="156">
        <v>0.1</v>
      </c>
      <c r="T1184" s="156">
        <v>0.126</v>
      </c>
      <c r="U1184" s="156">
        <v>1.9E-2</v>
      </c>
      <c r="V1184" s="156">
        <v>3.2000000000000001E-2</v>
      </c>
      <c r="W1184" s="156">
        <v>0.41499999999999998</v>
      </c>
      <c r="X1184" s="156">
        <v>0.45700000000000002</v>
      </c>
      <c r="Y1184" s="156">
        <v>3.0000000000000001E-3</v>
      </c>
      <c r="Z1184" s="156">
        <v>8.9999999999999993E-3</v>
      </c>
      <c r="AA1184" s="156">
        <v>2.5000000000000001E-2</v>
      </c>
      <c r="AB1184" s="156">
        <v>3.9E-2</v>
      </c>
    </row>
    <row r="1185" spans="1:28" x14ac:dyDescent="0.25">
      <c r="A1185" s="87" t="s">
        <v>2611</v>
      </c>
      <c r="B1185" s="156" t="s">
        <v>294</v>
      </c>
      <c r="C1185" s="156">
        <v>0.37155054124104286</v>
      </c>
      <c r="D1185" s="156">
        <v>0.41080957463027901</v>
      </c>
      <c r="E1185" s="156">
        <v>0.10916298216191493</v>
      </c>
      <c r="F1185" s="156">
        <v>1.34929105046501E-2</v>
      </c>
      <c r="G1185" s="156">
        <v>6.5330080805000759E-2</v>
      </c>
      <c r="H1185" s="156">
        <v>6.0984906235706665E-4</v>
      </c>
      <c r="I1185" s="156">
        <v>2.9044061594755297E-2</v>
      </c>
      <c r="J1185" s="156">
        <v>0.99999999999999989</v>
      </c>
      <c r="K1185" s="87">
        <v>13118</v>
      </c>
      <c r="L1185" s="87"/>
      <c r="M1185" s="156" t="s">
        <v>294</v>
      </c>
      <c r="N1185" s="156" t="s">
        <v>294</v>
      </c>
      <c r="O1185" s="156">
        <v>0.36299999999999999</v>
      </c>
      <c r="P1185" s="156">
        <v>0.38</v>
      </c>
      <c r="Q1185" s="156">
        <v>0.40200000000000002</v>
      </c>
      <c r="R1185" s="156">
        <v>0.41899999999999998</v>
      </c>
      <c r="S1185" s="156">
        <v>0.104</v>
      </c>
      <c r="T1185" s="156">
        <v>0.115</v>
      </c>
      <c r="U1185" s="156">
        <v>1.2E-2</v>
      </c>
      <c r="V1185" s="156">
        <v>1.6E-2</v>
      </c>
      <c r="W1185" s="156">
        <v>6.0999999999999999E-2</v>
      </c>
      <c r="X1185" s="156">
        <v>7.0000000000000007E-2</v>
      </c>
      <c r="Y1185" s="156">
        <v>0</v>
      </c>
      <c r="Z1185" s="156">
        <v>1E-3</v>
      </c>
      <c r="AA1185" s="156">
        <v>2.5999999999999999E-2</v>
      </c>
      <c r="AB1185" s="156">
        <v>3.2000000000000001E-2</v>
      </c>
    </row>
    <row r="1186" spans="1:28" x14ac:dyDescent="0.25">
      <c r="A1186" s="87" t="s">
        <v>2612</v>
      </c>
      <c r="B1186" s="156" t="s">
        <v>294</v>
      </c>
      <c r="C1186" s="156">
        <v>0.1276595744680851</v>
      </c>
      <c r="D1186" s="156">
        <v>0.44680851063829785</v>
      </c>
      <c r="E1186" s="156">
        <v>0.14893617021276595</v>
      </c>
      <c r="F1186" s="156">
        <v>2.1276595744680851E-2</v>
      </c>
      <c r="G1186" s="156">
        <v>0.25531914893617019</v>
      </c>
      <c r="H1186" s="156" t="s">
        <v>294</v>
      </c>
      <c r="I1186" s="156" t="s">
        <v>294</v>
      </c>
      <c r="J1186" s="156">
        <v>1</v>
      </c>
      <c r="K1186" s="87">
        <v>47</v>
      </c>
      <c r="L1186" s="87"/>
      <c r="M1186" s="156" t="s">
        <v>294</v>
      </c>
      <c r="N1186" s="156" t="s">
        <v>294</v>
      </c>
      <c r="O1186" s="156">
        <v>0.06</v>
      </c>
      <c r="P1186" s="156">
        <v>0.252</v>
      </c>
      <c r="Q1186" s="156">
        <v>0.314</v>
      </c>
      <c r="R1186" s="156">
        <v>0.58799999999999997</v>
      </c>
      <c r="S1186" s="156">
        <v>7.3999999999999996E-2</v>
      </c>
      <c r="T1186" s="156">
        <v>0.27700000000000002</v>
      </c>
      <c r="U1186" s="156">
        <v>4.0000000000000001E-3</v>
      </c>
      <c r="V1186" s="156">
        <v>0.111</v>
      </c>
      <c r="W1186" s="156">
        <v>0.153</v>
      </c>
      <c r="X1186" s="156">
        <v>0.39500000000000002</v>
      </c>
      <c r="Y1186" s="156" t="s">
        <v>294</v>
      </c>
      <c r="Z1186" s="156" t="s">
        <v>294</v>
      </c>
      <c r="AA1186" s="156" t="s">
        <v>294</v>
      </c>
      <c r="AB1186" s="156" t="s">
        <v>294</v>
      </c>
    </row>
    <row r="1187" spans="1:28" x14ac:dyDescent="0.25">
      <c r="A1187" s="87" t="s">
        <v>2613</v>
      </c>
      <c r="B1187" s="156" t="s">
        <v>294</v>
      </c>
      <c r="C1187" s="156">
        <v>0.1976470588235294</v>
      </c>
      <c r="D1187" s="156">
        <v>0.35529411764705882</v>
      </c>
      <c r="E1187" s="156">
        <v>0.12705882352941175</v>
      </c>
      <c r="F1187" s="156">
        <v>7.058823529411765E-3</v>
      </c>
      <c r="G1187" s="156">
        <v>0.26823529411764707</v>
      </c>
      <c r="H1187" s="156">
        <v>2.352941176470588E-3</v>
      </c>
      <c r="I1187" s="156">
        <v>4.2352941176470586E-2</v>
      </c>
      <c r="J1187" s="156">
        <v>1</v>
      </c>
      <c r="K1187" s="87">
        <v>425</v>
      </c>
      <c r="L1187" s="87"/>
      <c r="M1187" s="156" t="s">
        <v>294</v>
      </c>
      <c r="N1187" s="156" t="s">
        <v>294</v>
      </c>
      <c r="O1187" s="156">
        <v>0.16300000000000001</v>
      </c>
      <c r="P1187" s="156">
        <v>0.23799999999999999</v>
      </c>
      <c r="Q1187" s="156">
        <v>0.311</v>
      </c>
      <c r="R1187" s="156">
        <v>0.40200000000000002</v>
      </c>
      <c r="S1187" s="156">
        <v>9.9000000000000005E-2</v>
      </c>
      <c r="T1187" s="156">
        <v>0.16200000000000001</v>
      </c>
      <c r="U1187" s="156">
        <v>2E-3</v>
      </c>
      <c r="V1187" s="156">
        <v>2.1000000000000001E-2</v>
      </c>
      <c r="W1187" s="156">
        <v>0.22800000000000001</v>
      </c>
      <c r="X1187" s="156">
        <v>0.312</v>
      </c>
      <c r="Y1187" s="156">
        <v>0</v>
      </c>
      <c r="Z1187" s="156">
        <v>1.2999999999999999E-2</v>
      </c>
      <c r="AA1187" s="156">
        <v>2.7E-2</v>
      </c>
      <c r="AB1187" s="156">
        <v>6.6000000000000003E-2</v>
      </c>
    </row>
    <row r="1188" spans="1:28" x14ac:dyDescent="0.25">
      <c r="A1188" s="87" t="s">
        <v>2614</v>
      </c>
      <c r="B1188" s="156" t="s">
        <v>294</v>
      </c>
      <c r="C1188" s="156">
        <v>0.29275653923541245</v>
      </c>
      <c r="D1188" s="156">
        <v>0.24748490945674045</v>
      </c>
      <c r="E1188" s="156">
        <v>7.8973843058350104E-2</v>
      </c>
      <c r="F1188" s="156">
        <v>7.6961770623742459E-2</v>
      </c>
      <c r="G1188" s="156">
        <v>0.28118712273641849</v>
      </c>
      <c r="H1188" s="156">
        <v>1.006036217303823E-3</v>
      </c>
      <c r="I1188" s="156">
        <v>2.1629778672032193E-2</v>
      </c>
      <c r="J1188" s="156">
        <v>1</v>
      </c>
      <c r="K1188" s="87">
        <v>1988</v>
      </c>
      <c r="L1188" s="87"/>
      <c r="M1188" s="156" t="s">
        <v>294</v>
      </c>
      <c r="N1188" s="156" t="s">
        <v>294</v>
      </c>
      <c r="O1188" s="156">
        <v>0.27300000000000002</v>
      </c>
      <c r="P1188" s="156">
        <v>0.313</v>
      </c>
      <c r="Q1188" s="156">
        <v>0.22900000000000001</v>
      </c>
      <c r="R1188" s="156">
        <v>0.26700000000000002</v>
      </c>
      <c r="S1188" s="156">
        <v>6.8000000000000005E-2</v>
      </c>
      <c r="T1188" s="156">
        <v>9.1999999999999998E-2</v>
      </c>
      <c r="U1188" s="156">
        <v>6.6000000000000003E-2</v>
      </c>
      <c r="V1188" s="156">
        <v>0.09</v>
      </c>
      <c r="W1188" s="156">
        <v>0.26200000000000001</v>
      </c>
      <c r="X1188" s="156">
        <v>0.30099999999999999</v>
      </c>
      <c r="Y1188" s="156">
        <v>0</v>
      </c>
      <c r="Z1188" s="156">
        <v>4.0000000000000001E-3</v>
      </c>
      <c r="AA1188" s="156">
        <v>1.6E-2</v>
      </c>
      <c r="AB1188" s="156">
        <v>2.9000000000000001E-2</v>
      </c>
    </row>
    <row r="1189" spans="1:28" x14ac:dyDescent="0.25">
      <c r="A1189" s="87" t="s">
        <v>2615</v>
      </c>
      <c r="B1189" s="156" t="s">
        <v>294</v>
      </c>
      <c r="C1189" s="156">
        <v>0.61904761904761907</v>
      </c>
      <c r="D1189" s="156">
        <v>0.23809523809523808</v>
      </c>
      <c r="E1189" s="156" t="s">
        <v>294</v>
      </c>
      <c r="F1189" s="156" t="s">
        <v>294</v>
      </c>
      <c r="G1189" s="156">
        <v>0.14285714285714285</v>
      </c>
      <c r="H1189" s="156" t="s">
        <v>294</v>
      </c>
      <c r="I1189" s="156" t="s">
        <v>294</v>
      </c>
      <c r="J1189" s="156">
        <v>1</v>
      </c>
      <c r="K1189" s="87">
        <v>21</v>
      </c>
      <c r="L1189" s="87"/>
      <c r="M1189" s="156" t="s">
        <v>294</v>
      </c>
      <c r="N1189" s="156" t="s">
        <v>294</v>
      </c>
      <c r="O1189" s="156">
        <v>0.40899999999999997</v>
      </c>
      <c r="P1189" s="156">
        <v>0.79200000000000004</v>
      </c>
      <c r="Q1189" s="156">
        <v>0.106</v>
      </c>
      <c r="R1189" s="156">
        <v>0.45100000000000001</v>
      </c>
      <c r="S1189" s="156" t="s">
        <v>294</v>
      </c>
      <c r="T1189" s="156" t="s">
        <v>294</v>
      </c>
      <c r="U1189" s="156" t="s">
        <v>294</v>
      </c>
      <c r="V1189" s="156" t="s">
        <v>294</v>
      </c>
      <c r="W1189" s="156">
        <v>0.05</v>
      </c>
      <c r="X1189" s="156">
        <v>0.34599999999999997</v>
      </c>
      <c r="Y1189" s="156" t="s">
        <v>294</v>
      </c>
      <c r="Z1189" s="156" t="s">
        <v>294</v>
      </c>
      <c r="AA1189" s="156" t="s">
        <v>294</v>
      </c>
      <c r="AB1189" s="156" t="s">
        <v>294</v>
      </c>
    </row>
    <row r="1190" spans="1:28" x14ac:dyDescent="0.25">
      <c r="A1190" s="87" t="s">
        <v>2616</v>
      </c>
      <c r="B1190" s="156" t="s">
        <v>294</v>
      </c>
      <c r="C1190" s="156">
        <v>0.52447163515016682</v>
      </c>
      <c r="D1190" s="156">
        <v>0.28921023359288101</v>
      </c>
      <c r="E1190" s="156">
        <v>6.8409343715239157E-2</v>
      </c>
      <c r="F1190" s="156">
        <v>6.6740823136818691E-3</v>
      </c>
      <c r="G1190" s="156">
        <v>8.6206896551724144E-2</v>
      </c>
      <c r="H1190" s="156" t="s">
        <v>294</v>
      </c>
      <c r="I1190" s="156">
        <v>2.5027808676307009E-2</v>
      </c>
      <c r="J1190" s="156">
        <v>0.99999999999999989</v>
      </c>
      <c r="K1190" s="87">
        <v>1798</v>
      </c>
      <c r="L1190" s="87"/>
      <c r="M1190" s="156" t="s">
        <v>294</v>
      </c>
      <c r="N1190" s="156" t="s">
        <v>294</v>
      </c>
      <c r="O1190" s="156">
        <v>0.501</v>
      </c>
      <c r="P1190" s="156">
        <v>0.54700000000000004</v>
      </c>
      <c r="Q1190" s="156">
        <v>0.26900000000000002</v>
      </c>
      <c r="R1190" s="156">
        <v>0.311</v>
      </c>
      <c r="S1190" s="156">
        <v>5.8000000000000003E-2</v>
      </c>
      <c r="T1190" s="156">
        <v>8.1000000000000003E-2</v>
      </c>
      <c r="U1190" s="156">
        <v>4.0000000000000001E-3</v>
      </c>
      <c r="V1190" s="156">
        <v>1.2E-2</v>
      </c>
      <c r="W1190" s="156">
        <v>7.3999999999999996E-2</v>
      </c>
      <c r="X1190" s="156">
        <v>0.1</v>
      </c>
      <c r="Y1190" s="156" t="s">
        <v>294</v>
      </c>
      <c r="Z1190" s="156" t="s">
        <v>294</v>
      </c>
      <c r="AA1190" s="156">
        <v>1.9E-2</v>
      </c>
      <c r="AB1190" s="156">
        <v>3.3000000000000002E-2</v>
      </c>
    </row>
    <row r="1191" spans="1:28" x14ac:dyDescent="0.25">
      <c r="A1191" s="87" t="s">
        <v>2617</v>
      </c>
      <c r="B1191" s="156" t="s">
        <v>294</v>
      </c>
      <c r="C1191" s="156">
        <v>0.3991769547325103</v>
      </c>
      <c r="D1191" s="156">
        <v>0.3991769547325103</v>
      </c>
      <c r="E1191" s="156">
        <v>0.13580246913580246</v>
      </c>
      <c r="F1191" s="156">
        <v>4.11522633744856E-3</v>
      </c>
      <c r="G1191" s="156">
        <v>4.5267489711934158E-2</v>
      </c>
      <c r="H1191" s="156" t="s">
        <v>294</v>
      </c>
      <c r="I1191" s="156">
        <v>1.646090534979424E-2</v>
      </c>
      <c r="J1191" s="156">
        <v>1</v>
      </c>
      <c r="K1191" s="87">
        <v>243</v>
      </c>
      <c r="L1191" s="87"/>
      <c r="M1191" s="156" t="s">
        <v>294</v>
      </c>
      <c r="N1191" s="156" t="s">
        <v>294</v>
      </c>
      <c r="O1191" s="156">
        <v>0.34</v>
      </c>
      <c r="P1191" s="156">
        <v>0.46200000000000002</v>
      </c>
      <c r="Q1191" s="156">
        <v>0.34</v>
      </c>
      <c r="R1191" s="156">
        <v>0.46200000000000002</v>
      </c>
      <c r="S1191" s="156">
        <v>9.8000000000000004E-2</v>
      </c>
      <c r="T1191" s="156">
        <v>0.185</v>
      </c>
      <c r="U1191" s="156">
        <v>1E-3</v>
      </c>
      <c r="V1191" s="156">
        <v>2.3E-2</v>
      </c>
      <c r="W1191" s="156">
        <v>2.5000000000000001E-2</v>
      </c>
      <c r="X1191" s="156">
        <v>7.9000000000000001E-2</v>
      </c>
      <c r="Y1191" s="156" t="s">
        <v>294</v>
      </c>
      <c r="Z1191" s="156" t="s">
        <v>294</v>
      </c>
      <c r="AA1191" s="156">
        <v>6.0000000000000001E-3</v>
      </c>
      <c r="AB1191" s="156">
        <v>4.2000000000000003E-2</v>
      </c>
    </row>
    <row r="1192" spans="1:28" x14ac:dyDescent="0.25">
      <c r="A1192" s="87" t="s">
        <v>2618</v>
      </c>
      <c r="B1192" s="156" t="s">
        <v>294</v>
      </c>
      <c r="C1192" s="156">
        <v>0.21092077087794434</v>
      </c>
      <c r="D1192" s="156">
        <v>0.49464668094218417</v>
      </c>
      <c r="E1192" s="156">
        <v>0.1670235546038544</v>
      </c>
      <c r="F1192" s="156">
        <v>3.3190578158458245E-2</v>
      </c>
      <c r="G1192" s="156">
        <v>7.1734475374732334E-2</v>
      </c>
      <c r="H1192" s="156" t="s">
        <v>294</v>
      </c>
      <c r="I1192" s="156">
        <v>2.2483940042826552E-2</v>
      </c>
      <c r="J1192" s="156">
        <v>1</v>
      </c>
      <c r="K1192" s="87">
        <v>934</v>
      </c>
      <c r="L1192" s="87"/>
      <c r="M1192" s="156" t="s">
        <v>294</v>
      </c>
      <c r="N1192" s="156" t="s">
        <v>294</v>
      </c>
      <c r="O1192" s="156">
        <v>0.186</v>
      </c>
      <c r="P1192" s="156">
        <v>0.23799999999999999</v>
      </c>
      <c r="Q1192" s="156">
        <v>0.46300000000000002</v>
      </c>
      <c r="R1192" s="156">
        <v>0.52700000000000002</v>
      </c>
      <c r="S1192" s="156">
        <v>0.14399999999999999</v>
      </c>
      <c r="T1192" s="156">
        <v>0.192</v>
      </c>
      <c r="U1192" s="156">
        <v>2.3E-2</v>
      </c>
      <c r="V1192" s="156">
        <v>4.7E-2</v>
      </c>
      <c r="W1192" s="156">
        <v>5.7000000000000002E-2</v>
      </c>
      <c r="X1192" s="156">
        <v>0.09</v>
      </c>
      <c r="Y1192" s="156" t="s">
        <v>294</v>
      </c>
      <c r="Z1192" s="156" t="s">
        <v>294</v>
      </c>
      <c r="AA1192" s="156">
        <v>1.4999999999999999E-2</v>
      </c>
      <c r="AB1192" s="156">
        <v>3.4000000000000002E-2</v>
      </c>
    </row>
    <row r="1193" spans="1:28" x14ac:dyDescent="0.25">
      <c r="A1193" s="87" t="s">
        <v>2619</v>
      </c>
      <c r="B1193" s="156">
        <v>3.4666050381326552E-3</v>
      </c>
      <c r="C1193" s="156">
        <v>0.30100036316814688</v>
      </c>
      <c r="D1193" s="156">
        <v>0.2505199907557199</v>
      </c>
      <c r="E1193" s="156">
        <v>9.2475816302948266E-2</v>
      </c>
      <c r="F1193" s="156">
        <v>1.8488560203374162E-2</v>
      </c>
      <c r="G1193" s="156">
        <v>0.30535838093037077</v>
      </c>
      <c r="H1193" s="156">
        <v>3.7307273267522863E-3</v>
      </c>
      <c r="I1193" s="156">
        <v>2.4959556274555119E-2</v>
      </c>
      <c r="J1193" s="156">
        <v>1.0000000000000002</v>
      </c>
      <c r="K1193" s="87">
        <v>30289</v>
      </c>
      <c r="L1193" s="87"/>
      <c r="M1193" s="156">
        <v>3.0000000000000001E-3</v>
      </c>
      <c r="N1193" s="156">
        <v>4.0000000000000001E-3</v>
      </c>
      <c r="O1193" s="156">
        <v>0.29599999999999999</v>
      </c>
      <c r="P1193" s="156">
        <v>0.30599999999999999</v>
      </c>
      <c r="Q1193" s="156">
        <v>0.246</v>
      </c>
      <c r="R1193" s="156">
        <v>0.255</v>
      </c>
      <c r="S1193" s="156">
        <v>8.8999999999999996E-2</v>
      </c>
      <c r="T1193" s="156">
        <v>9.6000000000000002E-2</v>
      </c>
      <c r="U1193" s="156">
        <v>1.7000000000000001E-2</v>
      </c>
      <c r="V1193" s="156">
        <v>0.02</v>
      </c>
      <c r="W1193" s="156">
        <v>0.3</v>
      </c>
      <c r="X1193" s="156">
        <v>0.311</v>
      </c>
      <c r="Y1193" s="156">
        <v>3.0000000000000001E-3</v>
      </c>
      <c r="Z1193" s="156">
        <v>4.0000000000000001E-3</v>
      </c>
      <c r="AA1193" s="156">
        <v>2.3E-2</v>
      </c>
      <c r="AB1193" s="156">
        <v>2.7E-2</v>
      </c>
    </row>
    <row r="1194" spans="1:28" x14ac:dyDescent="0.25">
      <c r="A1194" s="87" t="s">
        <v>2620</v>
      </c>
      <c r="B1194" s="156" t="s">
        <v>294</v>
      </c>
      <c r="C1194" s="156">
        <v>0.15358361774744028</v>
      </c>
      <c r="D1194" s="156">
        <v>0.17064846416382254</v>
      </c>
      <c r="E1194" s="156">
        <v>9.2150170648464161E-2</v>
      </c>
      <c r="F1194" s="156">
        <v>2.3890784982935155E-2</v>
      </c>
      <c r="G1194" s="156">
        <v>0.53924914675767921</v>
      </c>
      <c r="H1194" s="156">
        <v>3.4129692832764505E-3</v>
      </c>
      <c r="I1194" s="156">
        <v>1.7064846416382253E-2</v>
      </c>
      <c r="J1194" s="156">
        <v>1.0000000000000002</v>
      </c>
      <c r="K1194" s="87">
        <v>293</v>
      </c>
      <c r="L1194" s="87"/>
      <c r="M1194" s="156" t="s">
        <v>294</v>
      </c>
      <c r="N1194" s="156" t="s">
        <v>294</v>
      </c>
      <c r="O1194" s="156">
        <v>0.11700000000000001</v>
      </c>
      <c r="P1194" s="156">
        <v>0.19900000000000001</v>
      </c>
      <c r="Q1194" s="156">
        <v>0.13200000000000001</v>
      </c>
      <c r="R1194" s="156">
        <v>0.218</v>
      </c>
      <c r="S1194" s="156">
        <v>6.4000000000000001E-2</v>
      </c>
      <c r="T1194" s="156">
        <v>0.13100000000000001</v>
      </c>
      <c r="U1194" s="156">
        <v>1.2E-2</v>
      </c>
      <c r="V1194" s="156">
        <v>4.8000000000000001E-2</v>
      </c>
      <c r="W1194" s="156">
        <v>0.48199999999999998</v>
      </c>
      <c r="X1194" s="156">
        <v>0.59499999999999997</v>
      </c>
      <c r="Y1194" s="156">
        <v>1E-3</v>
      </c>
      <c r="Z1194" s="156">
        <v>1.9E-2</v>
      </c>
      <c r="AA1194" s="156">
        <v>7.0000000000000001E-3</v>
      </c>
      <c r="AB1194" s="156">
        <v>3.9E-2</v>
      </c>
    </row>
    <row r="1195" spans="1:28" x14ac:dyDescent="0.25">
      <c r="A1195" s="87" t="s">
        <v>2621</v>
      </c>
      <c r="B1195" s="156" t="s">
        <v>294</v>
      </c>
      <c r="C1195" s="156">
        <v>0.31973244147157193</v>
      </c>
      <c r="D1195" s="156">
        <v>0.25886287625418059</v>
      </c>
      <c r="E1195" s="156">
        <v>0.14715719063545152</v>
      </c>
      <c r="F1195" s="156">
        <v>3.0769230769230771E-2</v>
      </c>
      <c r="G1195" s="156">
        <v>0.21471571906354514</v>
      </c>
      <c r="H1195" s="156">
        <v>4.6822742474916385E-3</v>
      </c>
      <c r="I1195" s="156">
        <v>2.4080267558528427E-2</v>
      </c>
      <c r="J1195" s="156">
        <v>1</v>
      </c>
      <c r="K1195" s="87">
        <v>1495</v>
      </c>
      <c r="L1195" s="87"/>
      <c r="M1195" s="156" t="s">
        <v>294</v>
      </c>
      <c r="N1195" s="156" t="s">
        <v>294</v>
      </c>
      <c r="O1195" s="156">
        <v>0.29699999999999999</v>
      </c>
      <c r="P1195" s="156">
        <v>0.34399999999999997</v>
      </c>
      <c r="Q1195" s="156">
        <v>0.23699999999999999</v>
      </c>
      <c r="R1195" s="156">
        <v>0.28199999999999997</v>
      </c>
      <c r="S1195" s="156">
        <v>0.13</v>
      </c>
      <c r="T1195" s="156">
        <v>0.16600000000000001</v>
      </c>
      <c r="U1195" s="156">
        <v>2.3E-2</v>
      </c>
      <c r="V1195" s="156">
        <v>4.1000000000000002E-2</v>
      </c>
      <c r="W1195" s="156">
        <v>0.19500000000000001</v>
      </c>
      <c r="X1195" s="156">
        <v>0.23599999999999999</v>
      </c>
      <c r="Y1195" s="156">
        <v>2E-3</v>
      </c>
      <c r="Z1195" s="156">
        <v>0.01</v>
      </c>
      <c r="AA1195" s="156">
        <v>1.7000000000000001E-2</v>
      </c>
      <c r="AB1195" s="156">
        <v>3.3000000000000002E-2</v>
      </c>
    </row>
    <row r="1196" spans="1:28" x14ac:dyDescent="0.25">
      <c r="A1196" s="87" t="s">
        <v>2622</v>
      </c>
      <c r="B1196" s="156" t="s">
        <v>294</v>
      </c>
      <c r="C1196" s="156">
        <v>5.5096418732782371E-3</v>
      </c>
      <c r="D1196" s="156">
        <v>0.15151515151515152</v>
      </c>
      <c r="E1196" s="156">
        <v>5.5096418732782371E-2</v>
      </c>
      <c r="F1196" s="156">
        <v>5.5096418732782371E-3</v>
      </c>
      <c r="G1196" s="156">
        <v>0.75206611570247939</v>
      </c>
      <c r="H1196" s="156">
        <v>5.5096418732782371E-3</v>
      </c>
      <c r="I1196" s="156">
        <v>2.4793388429752067E-2</v>
      </c>
      <c r="J1196" s="156">
        <v>1</v>
      </c>
      <c r="K1196" s="87">
        <v>363</v>
      </c>
      <c r="L1196" s="87"/>
      <c r="M1196" s="156" t="s">
        <v>294</v>
      </c>
      <c r="N1196" s="156" t="s">
        <v>294</v>
      </c>
      <c r="O1196" s="156">
        <v>2E-3</v>
      </c>
      <c r="P1196" s="156">
        <v>0.02</v>
      </c>
      <c r="Q1196" s="156">
        <v>0.11799999999999999</v>
      </c>
      <c r="R1196" s="156">
        <v>0.192</v>
      </c>
      <c r="S1196" s="156">
        <v>3.5999999999999997E-2</v>
      </c>
      <c r="T1196" s="156">
        <v>8.4000000000000005E-2</v>
      </c>
      <c r="U1196" s="156">
        <v>2E-3</v>
      </c>
      <c r="V1196" s="156">
        <v>0.02</v>
      </c>
      <c r="W1196" s="156">
        <v>0.70499999999999996</v>
      </c>
      <c r="X1196" s="156">
        <v>0.79400000000000004</v>
      </c>
      <c r="Y1196" s="156">
        <v>2E-3</v>
      </c>
      <c r="Z1196" s="156">
        <v>0.02</v>
      </c>
      <c r="AA1196" s="156">
        <v>1.2999999999999999E-2</v>
      </c>
      <c r="AB1196" s="156">
        <v>4.5999999999999999E-2</v>
      </c>
    </row>
    <row r="1197" spans="1:28" x14ac:dyDescent="0.25">
      <c r="A1197" s="87" t="s">
        <v>2623</v>
      </c>
      <c r="B1197" s="156" t="s">
        <v>294</v>
      </c>
      <c r="C1197" s="156">
        <v>8.4609186140209514E-2</v>
      </c>
      <c r="D1197" s="156">
        <v>0.16680096696212732</v>
      </c>
      <c r="E1197" s="156">
        <v>5.7211925866236905E-2</v>
      </c>
      <c r="F1197" s="156">
        <v>8.8638195004029016E-3</v>
      </c>
      <c r="G1197" s="156">
        <v>0.63819500402900886</v>
      </c>
      <c r="H1197" s="156">
        <v>9.6696212731668015E-3</v>
      </c>
      <c r="I1197" s="156">
        <v>3.4649476228847703E-2</v>
      </c>
      <c r="J1197" s="156">
        <v>1</v>
      </c>
      <c r="K1197" s="87">
        <v>1241</v>
      </c>
      <c r="L1197" s="87"/>
      <c r="M1197" s="156" t="s">
        <v>294</v>
      </c>
      <c r="N1197" s="156" t="s">
        <v>294</v>
      </c>
      <c r="O1197" s="156">
        <v>7.0000000000000007E-2</v>
      </c>
      <c r="P1197" s="156">
        <v>0.10100000000000001</v>
      </c>
      <c r="Q1197" s="156">
        <v>0.14699999999999999</v>
      </c>
      <c r="R1197" s="156">
        <v>0.189</v>
      </c>
      <c r="S1197" s="156">
        <v>4.5999999999999999E-2</v>
      </c>
      <c r="T1197" s="156">
        <v>7.1999999999999995E-2</v>
      </c>
      <c r="U1197" s="156">
        <v>5.0000000000000001E-3</v>
      </c>
      <c r="V1197" s="156">
        <v>1.6E-2</v>
      </c>
      <c r="W1197" s="156">
        <v>0.61099999999999999</v>
      </c>
      <c r="X1197" s="156">
        <v>0.66400000000000003</v>
      </c>
      <c r="Y1197" s="156">
        <v>6.0000000000000001E-3</v>
      </c>
      <c r="Z1197" s="156">
        <v>1.7000000000000001E-2</v>
      </c>
      <c r="AA1197" s="156">
        <v>2.5999999999999999E-2</v>
      </c>
      <c r="AB1197" s="156">
        <v>4.5999999999999999E-2</v>
      </c>
    </row>
    <row r="1198" spans="1:28" x14ac:dyDescent="0.25">
      <c r="A1198" s="87" t="s">
        <v>2624</v>
      </c>
      <c r="B1198" s="156" t="s">
        <v>294</v>
      </c>
      <c r="C1198" s="156">
        <v>0.33333333333333331</v>
      </c>
      <c r="D1198" s="156">
        <v>0.28735632183908044</v>
      </c>
      <c r="E1198" s="156">
        <v>5.7471264367816091E-2</v>
      </c>
      <c r="F1198" s="156" t="s">
        <v>294</v>
      </c>
      <c r="G1198" s="156">
        <v>0.28735632183908044</v>
      </c>
      <c r="H1198" s="156" t="s">
        <v>294</v>
      </c>
      <c r="I1198" s="156">
        <v>3.4482758620689655E-2</v>
      </c>
      <c r="J1198" s="156">
        <v>0.99999999999999989</v>
      </c>
      <c r="K1198" s="87">
        <v>87</v>
      </c>
      <c r="L1198" s="87"/>
      <c r="M1198" s="156" t="s">
        <v>294</v>
      </c>
      <c r="N1198" s="156" t="s">
        <v>294</v>
      </c>
      <c r="O1198" s="156">
        <v>0.24299999999999999</v>
      </c>
      <c r="P1198" s="156">
        <v>0.438</v>
      </c>
      <c r="Q1198" s="156">
        <v>0.20300000000000001</v>
      </c>
      <c r="R1198" s="156">
        <v>0.39</v>
      </c>
      <c r="S1198" s="156">
        <v>2.5000000000000001E-2</v>
      </c>
      <c r="T1198" s="156">
        <v>0.128</v>
      </c>
      <c r="U1198" s="156" t="s">
        <v>294</v>
      </c>
      <c r="V1198" s="156" t="s">
        <v>294</v>
      </c>
      <c r="W1198" s="156">
        <v>0.20300000000000001</v>
      </c>
      <c r="X1198" s="156">
        <v>0.39</v>
      </c>
      <c r="Y1198" s="156" t="s">
        <v>294</v>
      </c>
      <c r="Z1198" s="156" t="s">
        <v>294</v>
      </c>
      <c r="AA1198" s="156">
        <v>1.2E-2</v>
      </c>
      <c r="AB1198" s="156">
        <v>9.7000000000000003E-2</v>
      </c>
    </row>
    <row r="1199" spans="1:28" x14ac:dyDescent="0.25">
      <c r="A1199" s="87" t="s">
        <v>2625</v>
      </c>
      <c r="B1199" s="156" t="s">
        <v>294</v>
      </c>
      <c r="C1199" s="156">
        <v>0.14285714285714285</v>
      </c>
      <c r="D1199" s="156">
        <v>0.42857142857142855</v>
      </c>
      <c r="E1199" s="156" t="s">
        <v>294</v>
      </c>
      <c r="F1199" s="156" t="s">
        <v>294</v>
      </c>
      <c r="G1199" s="156">
        <v>0.2857142857142857</v>
      </c>
      <c r="H1199" s="156" t="s">
        <v>294</v>
      </c>
      <c r="I1199" s="156">
        <v>0.14285714285714285</v>
      </c>
      <c r="J1199" s="156">
        <v>1</v>
      </c>
      <c r="K1199" s="87">
        <v>7</v>
      </c>
      <c r="L1199" s="87"/>
      <c r="M1199" s="156" t="s">
        <v>294</v>
      </c>
      <c r="N1199" s="156" t="s">
        <v>294</v>
      </c>
      <c r="O1199" s="156">
        <v>2.5999999999999999E-2</v>
      </c>
      <c r="P1199" s="156">
        <v>0.51300000000000001</v>
      </c>
      <c r="Q1199" s="156">
        <v>0.158</v>
      </c>
      <c r="R1199" s="156">
        <v>0.75</v>
      </c>
      <c r="S1199" s="156" t="s">
        <v>294</v>
      </c>
      <c r="T1199" s="156" t="s">
        <v>294</v>
      </c>
      <c r="U1199" s="156" t="s">
        <v>294</v>
      </c>
      <c r="V1199" s="156" t="s">
        <v>294</v>
      </c>
      <c r="W1199" s="156">
        <v>8.2000000000000003E-2</v>
      </c>
      <c r="X1199" s="156">
        <v>0.64100000000000001</v>
      </c>
      <c r="Y1199" s="156" t="s">
        <v>294</v>
      </c>
      <c r="Z1199" s="156" t="s">
        <v>294</v>
      </c>
      <c r="AA1199" s="156">
        <v>2.5999999999999999E-2</v>
      </c>
      <c r="AB1199" s="156">
        <v>0.51300000000000001</v>
      </c>
    </row>
    <row r="1200" spans="1:28" x14ac:dyDescent="0.25">
      <c r="A1200" s="87" t="s">
        <v>2626</v>
      </c>
      <c r="B1200" s="156">
        <v>4.1349292709466808E-3</v>
      </c>
      <c r="C1200" s="156">
        <v>0.2929270946681175</v>
      </c>
      <c r="D1200" s="156">
        <v>0.26942328618063111</v>
      </c>
      <c r="E1200" s="156">
        <v>8.6615886833514691E-2</v>
      </c>
      <c r="F1200" s="156">
        <v>3.3732317736670292E-2</v>
      </c>
      <c r="G1200" s="156">
        <v>0.28988030467899889</v>
      </c>
      <c r="H1200" s="156">
        <v>4.3525571273122961E-3</v>
      </c>
      <c r="I1200" s="156">
        <v>1.8933623503808488E-2</v>
      </c>
      <c r="J1200" s="156">
        <v>0.99999999999999989</v>
      </c>
      <c r="K1200" s="87">
        <v>4595</v>
      </c>
      <c r="L1200" s="87"/>
      <c r="M1200" s="156">
        <v>3.0000000000000001E-3</v>
      </c>
      <c r="N1200" s="156">
        <v>6.0000000000000001E-3</v>
      </c>
      <c r="O1200" s="156">
        <v>0.28000000000000003</v>
      </c>
      <c r="P1200" s="156">
        <v>0.30599999999999999</v>
      </c>
      <c r="Q1200" s="156">
        <v>0.25700000000000001</v>
      </c>
      <c r="R1200" s="156">
        <v>0.28199999999999997</v>
      </c>
      <c r="S1200" s="156">
        <v>7.9000000000000001E-2</v>
      </c>
      <c r="T1200" s="156">
        <v>9.5000000000000001E-2</v>
      </c>
      <c r="U1200" s="156">
        <v>2.9000000000000001E-2</v>
      </c>
      <c r="V1200" s="156">
        <v>3.9E-2</v>
      </c>
      <c r="W1200" s="156">
        <v>0.27700000000000002</v>
      </c>
      <c r="X1200" s="156">
        <v>0.30299999999999999</v>
      </c>
      <c r="Y1200" s="156">
        <v>3.0000000000000001E-3</v>
      </c>
      <c r="Z1200" s="156">
        <v>7.0000000000000001E-3</v>
      </c>
      <c r="AA1200" s="156">
        <v>1.4999999999999999E-2</v>
      </c>
      <c r="AB1200" s="156">
        <v>2.3E-2</v>
      </c>
    </row>
    <row r="1201" spans="1:28" x14ac:dyDescent="0.25">
      <c r="A1201" s="87" t="s">
        <v>2627</v>
      </c>
      <c r="B1201" s="156">
        <v>8.4507042253521125E-2</v>
      </c>
      <c r="C1201" s="156">
        <v>0.57746478873239437</v>
      </c>
      <c r="D1201" s="156">
        <v>0.25352112676056338</v>
      </c>
      <c r="E1201" s="156">
        <v>4.9295774647887321E-2</v>
      </c>
      <c r="F1201" s="156" t="s">
        <v>294</v>
      </c>
      <c r="G1201" s="156">
        <v>2.1126760563380281E-2</v>
      </c>
      <c r="H1201" s="156" t="s">
        <v>294</v>
      </c>
      <c r="I1201" s="156">
        <v>1.4084507042253521E-2</v>
      </c>
      <c r="J1201" s="156">
        <v>1</v>
      </c>
      <c r="K1201" s="87">
        <v>142</v>
      </c>
      <c r="L1201" s="87"/>
      <c r="M1201" s="156">
        <v>4.9000000000000002E-2</v>
      </c>
      <c r="N1201" s="156">
        <v>0.14199999999999999</v>
      </c>
      <c r="O1201" s="156">
        <v>0.495</v>
      </c>
      <c r="P1201" s="156">
        <v>0.65600000000000003</v>
      </c>
      <c r="Q1201" s="156">
        <v>0.189</v>
      </c>
      <c r="R1201" s="156">
        <v>0.33100000000000002</v>
      </c>
      <c r="S1201" s="156">
        <v>2.4E-2</v>
      </c>
      <c r="T1201" s="156">
        <v>9.8000000000000004E-2</v>
      </c>
      <c r="U1201" s="156" t="s">
        <v>294</v>
      </c>
      <c r="V1201" s="156" t="s">
        <v>294</v>
      </c>
      <c r="W1201" s="156">
        <v>7.0000000000000001E-3</v>
      </c>
      <c r="X1201" s="156">
        <v>0.06</v>
      </c>
      <c r="Y1201" s="156" t="s">
        <v>294</v>
      </c>
      <c r="Z1201" s="156" t="s">
        <v>294</v>
      </c>
      <c r="AA1201" s="156">
        <v>4.0000000000000001E-3</v>
      </c>
      <c r="AB1201" s="156">
        <v>0.05</v>
      </c>
    </row>
    <row r="1202" spans="1:28" x14ac:dyDescent="0.25">
      <c r="A1202" s="87" t="s">
        <v>2628</v>
      </c>
      <c r="B1202" s="156">
        <v>2.8141361256544501E-2</v>
      </c>
      <c r="C1202" s="156">
        <v>0.70811518324607325</v>
      </c>
      <c r="D1202" s="156">
        <v>0.10863874345549739</v>
      </c>
      <c r="E1202" s="156">
        <v>2.519633507853403E-2</v>
      </c>
      <c r="F1202" s="156">
        <v>9.8167539267015702E-4</v>
      </c>
      <c r="G1202" s="156">
        <v>9.9149214659685861E-2</v>
      </c>
      <c r="H1202" s="156">
        <v>3.5994764397905758E-3</v>
      </c>
      <c r="I1202" s="156">
        <v>2.6178010471204188E-2</v>
      </c>
      <c r="J1202" s="156">
        <v>0.99999999999999989</v>
      </c>
      <c r="K1202" s="87">
        <v>3056</v>
      </c>
      <c r="L1202" s="87"/>
      <c r="M1202" s="156">
        <v>2.3E-2</v>
      </c>
      <c r="N1202" s="156">
        <v>3.5000000000000003E-2</v>
      </c>
      <c r="O1202" s="156">
        <v>0.69199999999999995</v>
      </c>
      <c r="P1202" s="156">
        <v>0.72399999999999998</v>
      </c>
      <c r="Q1202" s="156">
        <v>9.8000000000000004E-2</v>
      </c>
      <c r="R1202" s="156">
        <v>0.12</v>
      </c>
      <c r="S1202" s="156">
        <v>0.02</v>
      </c>
      <c r="T1202" s="156">
        <v>3.1E-2</v>
      </c>
      <c r="U1202" s="156">
        <v>0</v>
      </c>
      <c r="V1202" s="156">
        <v>3.0000000000000001E-3</v>
      </c>
      <c r="W1202" s="156">
        <v>8.8999999999999996E-2</v>
      </c>
      <c r="X1202" s="156">
        <v>0.11</v>
      </c>
      <c r="Y1202" s="156">
        <v>2E-3</v>
      </c>
      <c r="Z1202" s="156">
        <v>6.0000000000000001E-3</v>
      </c>
      <c r="AA1202" s="156">
        <v>2.1000000000000001E-2</v>
      </c>
      <c r="AB1202" s="156">
        <v>3.2000000000000001E-2</v>
      </c>
    </row>
    <row r="1203" spans="1:28" x14ac:dyDescent="0.25">
      <c r="A1203" s="87" t="s">
        <v>2629</v>
      </c>
      <c r="B1203" s="156" t="s">
        <v>294</v>
      </c>
      <c r="C1203" s="156">
        <v>0.30303030303030304</v>
      </c>
      <c r="D1203" s="156">
        <v>0.44696969696969696</v>
      </c>
      <c r="E1203" s="156">
        <v>0.11363636363636363</v>
      </c>
      <c r="F1203" s="156" t="s">
        <v>294</v>
      </c>
      <c r="G1203" s="156">
        <v>0.13636363636363635</v>
      </c>
      <c r="H1203" s="156" t="s">
        <v>294</v>
      </c>
      <c r="I1203" s="156" t="s">
        <v>294</v>
      </c>
      <c r="J1203" s="156">
        <v>1</v>
      </c>
      <c r="K1203" s="87">
        <v>132</v>
      </c>
      <c r="L1203" s="87"/>
      <c r="M1203" s="156" t="s">
        <v>294</v>
      </c>
      <c r="N1203" s="156" t="s">
        <v>294</v>
      </c>
      <c r="O1203" s="156">
        <v>0.23100000000000001</v>
      </c>
      <c r="P1203" s="156">
        <v>0.38600000000000001</v>
      </c>
      <c r="Q1203" s="156">
        <v>0.36499999999999999</v>
      </c>
      <c r="R1203" s="156">
        <v>0.53200000000000003</v>
      </c>
      <c r="S1203" s="156">
        <v>7.0000000000000007E-2</v>
      </c>
      <c r="T1203" s="156">
        <v>0.17899999999999999</v>
      </c>
      <c r="U1203" s="156" t="s">
        <v>294</v>
      </c>
      <c r="V1203" s="156" t="s">
        <v>294</v>
      </c>
      <c r="W1203" s="156">
        <v>8.7999999999999995E-2</v>
      </c>
      <c r="X1203" s="156">
        <v>0.20499999999999999</v>
      </c>
      <c r="Y1203" s="156" t="s">
        <v>294</v>
      </c>
      <c r="Z1203" s="156" t="s">
        <v>294</v>
      </c>
      <c r="AA1203" s="156" t="s">
        <v>294</v>
      </c>
      <c r="AB1203" s="156" t="s">
        <v>294</v>
      </c>
    </row>
    <row r="1204" spans="1:28" x14ac:dyDescent="0.25">
      <c r="A1204" s="87" t="s">
        <v>2630</v>
      </c>
      <c r="B1204" s="156" t="s">
        <v>294</v>
      </c>
      <c r="C1204" s="156">
        <v>0.25714285714285712</v>
      </c>
      <c r="D1204" s="156">
        <v>0.37142857142857144</v>
      </c>
      <c r="E1204" s="156">
        <v>0.21428571428571427</v>
      </c>
      <c r="F1204" s="156" t="s">
        <v>294</v>
      </c>
      <c r="G1204" s="156">
        <v>0.14285714285714285</v>
      </c>
      <c r="H1204" s="156" t="s">
        <v>294</v>
      </c>
      <c r="I1204" s="156">
        <v>1.4285714285714285E-2</v>
      </c>
      <c r="J1204" s="156">
        <v>1</v>
      </c>
      <c r="K1204" s="87">
        <v>70</v>
      </c>
      <c r="L1204" s="87"/>
      <c r="M1204" s="156" t="s">
        <v>294</v>
      </c>
      <c r="N1204" s="156" t="s">
        <v>294</v>
      </c>
      <c r="O1204" s="156">
        <v>0.16900000000000001</v>
      </c>
      <c r="P1204" s="156">
        <v>0.37</v>
      </c>
      <c r="Q1204" s="156">
        <v>0.26800000000000002</v>
      </c>
      <c r="R1204" s="156">
        <v>0.48899999999999999</v>
      </c>
      <c r="S1204" s="156">
        <v>0.13400000000000001</v>
      </c>
      <c r="T1204" s="156">
        <v>0.32400000000000001</v>
      </c>
      <c r="U1204" s="156" t="s">
        <v>294</v>
      </c>
      <c r="V1204" s="156" t="s">
        <v>294</v>
      </c>
      <c r="W1204" s="156">
        <v>7.9000000000000001E-2</v>
      </c>
      <c r="X1204" s="156">
        <v>0.24299999999999999</v>
      </c>
      <c r="Y1204" s="156" t="s">
        <v>294</v>
      </c>
      <c r="Z1204" s="156" t="s">
        <v>294</v>
      </c>
      <c r="AA1204" s="156">
        <v>3.0000000000000001E-3</v>
      </c>
      <c r="AB1204" s="156">
        <v>7.6999999999999999E-2</v>
      </c>
    </row>
    <row r="1205" spans="1:28" x14ac:dyDescent="0.25">
      <c r="A1205" s="87" t="s">
        <v>2631</v>
      </c>
      <c r="B1205" s="156" t="s">
        <v>294</v>
      </c>
      <c r="C1205" s="156">
        <v>0.31288343558282211</v>
      </c>
      <c r="D1205" s="156">
        <v>0.25766871165644173</v>
      </c>
      <c r="E1205" s="156">
        <v>0.33128834355828218</v>
      </c>
      <c r="F1205" s="156">
        <v>1.2269938650306749E-2</v>
      </c>
      <c r="G1205" s="156">
        <v>6.1349693251533742E-2</v>
      </c>
      <c r="H1205" s="156">
        <v>6.1349693251533744E-3</v>
      </c>
      <c r="I1205" s="156">
        <v>1.8404907975460124E-2</v>
      </c>
      <c r="J1205" s="156">
        <v>1</v>
      </c>
      <c r="K1205" s="87">
        <v>163</v>
      </c>
      <c r="L1205" s="87"/>
      <c r="M1205" s="156" t="s">
        <v>294</v>
      </c>
      <c r="N1205" s="156" t="s">
        <v>294</v>
      </c>
      <c r="O1205" s="156">
        <v>0.247</v>
      </c>
      <c r="P1205" s="156">
        <v>0.38800000000000001</v>
      </c>
      <c r="Q1205" s="156">
        <v>0.19700000000000001</v>
      </c>
      <c r="R1205" s="156">
        <v>0.33</v>
      </c>
      <c r="S1205" s="156">
        <v>0.26400000000000001</v>
      </c>
      <c r="T1205" s="156">
        <v>0.40699999999999997</v>
      </c>
      <c r="U1205" s="156">
        <v>3.0000000000000001E-3</v>
      </c>
      <c r="V1205" s="156">
        <v>4.3999999999999997E-2</v>
      </c>
      <c r="W1205" s="156">
        <v>3.4000000000000002E-2</v>
      </c>
      <c r="X1205" s="156">
        <v>0.109</v>
      </c>
      <c r="Y1205" s="156">
        <v>1E-3</v>
      </c>
      <c r="Z1205" s="156">
        <v>3.4000000000000002E-2</v>
      </c>
      <c r="AA1205" s="156">
        <v>6.0000000000000001E-3</v>
      </c>
      <c r="AB1205" s="156">
        <v>5.2999999999999999E-2</v>
      </c>
    </row>
    <row r="1206" spans="1:28" x14ac:dyDescent="0.25">
      <c r="A1206" s="87" t="s">
        <v>2632</v>
      </c>
      <c r="B1206" s="156" t="s">
        <v>294</v>
      </c>
      <c r="C1206" s="156">
        <v>0.45901639344262296</v>
      </c>
      <c r="D1206" s="156">
        <v>0.31147540983606559</v>
      </c>
      <c r="E1206" s="156">
        <v>6.5573770491803282E-2</v>
      </c>
      <c r="F1206" s="156">
        <v>1.6393442622950821E-2</v>
      </c>
      <c r="G1206" s="156">
        <v>0.11475409836065574</v>
      </c>
      <c r="H1206" s="156" t="s">
        <v>294</v>
      </c>
      <c r="I1206" s="156">
        <v>3.2786885245901641E-2</v>
      </c>
      <c r="J1206" s="156">
        <v>1</v>
      </c>
      <c r="K1206" s="87">
        <v>61</v>
      </c>
      <c r="L1206" s="87"/>
      <c r="M1206" s="156" t="s">
        <v>294</v>
      </c>
      <c r="N1206" s="156" t="s">
        <v>294</v>
      </c>
      <c r="O1206" s="156">
        <v>0.34</v>
      </c>
      <c r="P1206" s="156">
        <v>0.58299999999999996</v>
      </c>
      <c r="Q1206" s="156">
        <v>0.20899999999999999</v>
      </c>
      <c r="R1206" s="156">
        <v>0.436</v>
      </c>
      <c r="S1206" s="156">
        <v>2.5999999999999999E-2</v>
      </c>
      <c r="T1206" s="156">
        <v>0.157</v>
      </c>
      <c r="U1206" s="156">
        <v>3.0000000000000001E-3</v>
      </c>
      <c r="V1206" s="156">
        <v>8.6999999999999994E-2</v>
      </c>
      <c r="W1206" s="156">
        <v>5.7000000000000002E-2</v>
      </c>
      <c r="X1206" s="156">
        <v>0.218</v>
      </c>
      <c r="Y1206" s="156" t="s">
        <v>294</v>
      </c>
      <c r="Z1206" s="156" t="s">
        <v>294</v>
      </c>
      <c r="AA1206" s="156">
        <v>8.9999999999999993E-3</v>
      </c>
      <c r="AB1206" s="156">
        <v>0.112</v>
      </c>
    </row>
    <row r="1207" spans="1:28" x14ac:dyDescent="0.25">
      <c r="A1207" s="87" t="s">
        <v>2633</v>
      </c>
      <c r="B1207" s="156" t="s">
        <v>294</v>
      </c>
      <c r="C1207" s="156">
        <v>0.26050420168067229</v>
      </c>
      <c r="D1207" s="156">
        <v>0.42016806722689076</v>
      </c>
      <c r="E1207" s="156">
        <v>0.17647058823529413</v>
      </c>
      <c r="F1207" s="156">
        <v>8.4033613445378148E-3</v>
      </c>
      <c r="G1207" s="156">
        <v>0.12605042016806722</v>
      </c>
      <c r="H1207" s="156">
        <v>8.4033613445378148E-3</v>
      </c>
      <c r="I1207" s="156" t="s">
        <v>294</v>
      </c>
      <c r="J1207" s="156">
        <v>1</v>
      </c>
      <c r="K1207" s="87">
        <v>119</v>
      </c>
      <c r="L1207" s="87"/>
      <c r="M1207" s="156" t="s">
        <v>294</v>
      </c>
      <c r="N1207" s="156" t="s">
        <v>294</v>
      </c>
      <c r="O1207" s="156">
        <v>0.19</v>
      </c>
      <c r="P1207" s="156">
        <v>0.34599999999999997</v>
      </c>
      <c r="Q1207" s="156">
        <v>0.33500000000000002</v>
      </c>
      <c r="R1207" s="156">
        <v>0.51</v>
      </c>
      <c r="S1207" s="156">
        <v>0.11799999999999999</v>
      </c>
      <c r="T1207" s="156">
        <v>0.255</v>
      </c>
      <c r="U1207" s="156">
        <v>1E-3</v>
      </c>
      <c r="V1207" s="156">
        <v>4.5999999999999999E-2</v>
      </c>
      <c r="W1207" s="156">
        <v>7.8E-2</v>
      </c>
      <c r="X1207" s="156">
        <v>0.19800000000000001</v>
      </c>
      <c r="Y1207" s="156">
        <v>1E-3</v>
      </c>
      <c r="Z1207" s="156">
        <v>4.5999999999999999E-2</v>
      </c>
      <c r="AA1207" s="156" t="s">
        <v>294</v>
      </c>
      <c r="AB1207" s="156" t="s">
        <v>294</v>
      </c>
    </row>
    <row r="1208" spans="1:28" x14ac:dyDescent="0.25">
      <c r="A1208" s="87" t="s">
        <v>2634</v>
      </c>
      <c r="B1208" s="156" t="s">
        <v>294</v>
      </c>
      <c r="C1208" s="156">
        <v>0.22105263157894736</v>
      </c>
      <c r="D1208" s="156">
        <v>0.3473684210526316</v>
      </c>
      <c r="E1208" s="156">
        <v>0.2</v>
      </c>
      <c r="F1208" s="156" t="s">
        <v>294</v>
      </c>
      <c r="G1208" s="156">
        <v>0.22105263157894736</v>
      </c>
      <c r="H1208" s="156" t="s">
        <v>294</v>
      </c>
      <c r="I1208" s="156">
        <v>1.0526315789473684E-2</v>
      </c>
      <c r="J1208" s="156">
        <v>1</v>
      </c>
      <c r="K1208" s="87">
        <v>95</v>
      </c>
      <c r="L1208" s="87"/>
      <c r="M1208" s="156" t="s">
        <v>294</v>
      </c>
      <c r="N1208" s="156" t="s">
        <v>294</v>
      </c>
      <c r="O1208" s="156">
        <v>0.14899999999999999</v>
      </c>
      <c r="P1208" s="156">
        <v>0.314</v>
      </c>
      <c r="Q1208" s="156">
        <v>0.25900000000000001</v>
      </c>
      <c r="R1208" s="156">
        <v>0.44700000000000001</v>
      </c>
      <c r="S1208" s="156">
        <v>0.13200000000000001</v>
      </c>
      <c r="T1208" s="156">
        <v>0.29099999999999998</v>
      </c>
      <c r="U1208" s="156" t="s">
        <v>294</v>
      </c>
      <c r="V1208" s="156" t="s">
        <v>294</v>
      </c>
      <c r="W1208" s="156">
        <v>0.14899999999999999</v>
      </c>
      <c r="X1208" s="156">
        <v>0.314</v>
      </c>
      <c r="Y1208" s="156" t="s">
        <v>294</v>
      </c>
      <c r="Z1208" s="156" t="s">
        <v>294</v>
      </c>
      <c r="AA1208" s="156">
        <v>2E-3</v>
      </c>
      <c r="AB1208" s="156">
        <v>5.7000000000000002E-2</v>
      </c>
    </row>
    <row r="1209" spans="1:28" x14ac:dyDescent="0.25">
      <c r="A1209" s="87" t="s">
        <v>2635</v>
      </c>
      <c r="B1209" s="156" t="s">
        <v>294</v>
      </c>
      <c r="C1209" s="156">
        <v>0.22500000000000001</v>
      </c>
      <c r="D1209" s="156">
        <v>0.32500000000000001</v>
      </c>
      <c r="E1209" s="156">
        <v>0.1</v>
      </c>
      <c r="F1209" s="156" t="s">
        <v>294</v>
      </c>
      <c r="G1209" s="156">
        <v>0.35</v>
      </c>
      <c r="H1209" s="156" t="s">
        <v>294</v>
      </c>
      <c r="I1209" s="156" t="s">
        <v>294</v>
      </c>
      <c r="J1209" s="156">
        <v>1</v>
      </c>
      <c r="K1209" s="87">
        <v>40</v>
      </c>
      <c r="L1209" s="87"/>
      <c r="M1209" s="156" t="s">
        <v>294</v>
      </c>
      <c r="N1209" s="156" t="s">
        <v>294</v>
      </c>
      <c r="O1209" s="156">
        <v>0.123</v>
      </c>
      <c r="P1209" s="156">
        <v>0.375</v>
      </c>
      <c r="Q1209" s="156">
        <v>0.20100000000000001</v>
      </c>
      <c r="R1209" s="156">
        <v>0.48</v>
      </c>
      <c r="S1209" s="156">
        <v>0.04</v>
      </c>
      <c r="T1209" s="156">
        <v>0.23100000000000001</v>
      </c>
      <c r="U1209" s="156" t="s">
        <v>294</v>
      </c>
      <c r="V1209" s="156" t="s">
        <v>294</v>
      </c>
      <c r="W1209" s="156">
        <v>0.221</v>
      </c>
      <c r="X1209" s="156">
        <v>0.505</v>
      </c>
      <c r="Y1209" s="156" t="s">
        <v>294</v>
      </c>
      <c r="Z1209" s="156" t="s">
        <v>294</v>
      </c>
      <c r="AA1209" s="156" t="s">
        <v>294</v>
      </c>
      <c r="AB1209" s="156" t="s">
        <v>294</v>
      </c>
    </row>
    <row r="1210" spans="1:28" x14ac:dyDescent="0.25">
      <c r="A1210" s="87" t="s">
        <v>2636</v>
      </c>
      <c r="B1210" s="156" t="s">
        <v>294</v>
      </c>
      <c r="C1210" s="156">
        <v>0.16951566951566951</v>
      </c>
      <c r="D1210" s="156">
        <v>0.27920227920227919</v>
      </c>
      <c r="E1210" s="156">
        <v>0.14245014245014245</v>
      </c>
      <c r="F1210" s="156">
        <v>1.5669515669515671E-2</v>
      </c>
      <c r="G1210" s="156">
        <v>0.35327635327635326</v>
      </c>
      <c r="H1210" s="156">
        <v>9.9715099715099714E-3</v>
      </c>
      <c r="I1210" s="156">
        <v>2.9914529914529916E-2</v>
      </c>
      <c r="J1210" s="156">
        <v>1</v>
      </c>
      <c r="K1210" s="87">
        <v>702</v>
      </c>
      <c r="L1210" s="87"/>
      <c r="M1210" s="156" t="s">
        <v>294</v>
      </c>
      <c r="N1210" s="156" t="s">
        <v>294</v>
      </c>
      <c r="O1210" s="156">
        <v>0.14399999999999999</v>
      </c>
      <c r="P1210" s="156">
        <v>0.19900000000000001</v>
      </c>
      <c r="Q1210" s="156">
        <v>0.247</v>
      </c>
      <c r="R1210" s="156">
        <v>0.314</v>
      </c>
      <c r="S1210" s="156">
        <v>0.11899999999999999</v>
      </c>
      <c r="T1210" s="156">
        <v>0.17</v>
      </c>
      <c r="U1210" s="156">
        <v>8.9999999999999993E-3</v>
      </c>
      <c r="V1210" s="156">
        <v>2.8000000000000001E-2</v>
      </c>
      <c r="W1210" s="156">
        <v>0.31900000000000001</v>
      </c>
      <c r="X1210" s="156">
        <v>0.38900000000000001</v>
      </c>
      <c r="Y1210" s="156">
        <v>5.0000000000000001E-3</v>
      </c>
      <c r="Z1210" s="156">
        <v>0.02</v>
      </c>
      <c r="AA1210" s="156">
        <v>0.02</v>
      </c>
      <c r="AB1210" s="156">
        <v>4.4999999999999998E-2</v>
      </c>
    </row>
    <row r="1211" spans="1:28" x14ac:dyDescent="0.25">
      <c r="A1211" s="87" t="s">
        <v>2637</v>
      </c>
      <c r="B1211" s="156" t="s">
        <v>294</v>
      </c>
      <c r="C1211" s="156">
        <v>4.0540540540540543E-2</v>
      </c>
      <c r="D1211" s="156">
        <v>0.27027027027027029</v>
      </c>
      <c r="E1211" s="156">
        <v>0.15878378378378377</v>
      </c>
      <c r="F1211" s="156">
        <v>2.0270270270270271E-2</v>
      </c>
      <c r="G1211" s="156">
        <v>0.48648648648648651</v>
      </c>
      <c r="H1211" s="156">
        <v>3.3783783783783786E-3</v>
      </c>
      <c r="I1211" s="156">
        <v>2.0270270270270271E-2</v>
      </c>
      <c r="J1211" s="156">
        <v>1</v>
      </c>
      <c r="K1211" s="87">
        <v>296</v>
      </c>
      <c r="L1211" s="87"/>
      <c r="M1211" s="156" t="s">
        <v>294</v>
      </c>
      <c r="N1211" s="156" t="s">
        <v>294</v>
      </c>
      <c r="O1211" s="156">
        <v>2.3E-2</v>
      </c>
      <c r="P1211" s="156">
        <v>7.0000000000000007E-2</v>
      </c>
      <c r="Q1211" s="156">
        <v>0.223</v>
      </c>
      <c r="R1211" s="156">
        <v>0.32400000000000001</v>
      </c>
      <c r="S1211" s="156">
        <v>0.122</v>
      </c>
      <c r="T1211" s="156">
        <v>0.20499999999999999</v>
      </c>
      <c r="U1211" s="156">
        <v>8.9999999999999993E-3</v>
      </c>
      <c r="V1211" s="156">
        <v>4.3999999999999997E-2</v>
      </c>
      <c r="W1211" s="156">
        <v>0.43</v>
      </c>
      <c r="X1211" s="156">
        <v>0.54300000000000004</v>
      </c>
      <c r="Y1211" s="156">
        <v>1E-3</v>
      </c>
      <c r="Z1211" s="156">
        <v>1.9E-2</v>
      </c>
      <c r="AA1211" s="156">
        <v>8.9999999999999993E-3</v>
      </c>
      <c r="AB1211" s="156">
        <v>4.3999999999999997E-2</v>
      </c>
    </row>
    <row r="1212" spans="1:28" x14ac:dyDescent="0.25">
      <c r="A1212" s="87" t="s">
        <v>2638</v>
      </c>
      <c r="B1212" s="156" t="s">
        <v>294</v>
      </c>
      <c r="C1212" s="156">
        <v>0.11466666666666667</v>
      </c>
      <c r="D1212" s="156">
        <v>0.39733333333333332</v>
      </c>
      <c r="E1212" s="156">
        <v>0.104</v>
      </c>
      <c r="F1212" s="156">
        <v>8.0000000000000002E-3</v>
      </c>
      <c r="G1212" s="156">
        <v>0.32</v>
      </c>
      <c r="H1212" s="156" t="s">
        <v>294</v>
      </c>
      <c r="I1212" s="156">
        <v>5.6000000000000001E-2</v>
      </c>
      <c r="J1212" s="156">
        <v>1</v>
      </c>
      <c r="K1212" s="87">
        <v>375</v>
      </c>
      <c r="L1212" s="87"/>
      <c r="M1212" s="156" t="s">
        <v>294</v>
      </c>
      <c r="N1212" s="156" t="s">
        <v>294</v>
      </c>
      <c r="O1212" s="156">
        <v>8.5999999999999993E-2</v>
      </c>
      <c r="P1212" s="156">
        <v>0.151</v>
      </c>
      <c r="Q1212" s="156">
        <v>0.34899999999999998</v>
      </c>
      <c r="R1212" s="156">
        <v>0.44800000000000001</v>
      </c>
      <c r="S1212" s="156">
        <v>7.6999999999999999E-2</v>
      </c>
      <c r="T1212" s="156">
        <v>0.13900000000000001</v>
      </c>
      <c r="U1212" s="156">
        <v>3.0000000000000001E-3</v>
      </c>
      <c r="V1212" s="156">
        <v>2.3E-2</v>
      </c>
      <c r="W1212" s="156">
        <v>0.27500000000000002</v>
      </c>
      <c r="X1212" s="156">
        <v>0.36899999999999999</v>
      </c>
      <c r="Y1212" s="156" t="s">
        <v>294</v>
      </c>
      <c r="Z1212" s="156" t="s">
        <v>294</v>
      </c>
      <c r="AA1212" s="156">
        <v>3.6999999999999998E-2</v>
      </c>
      <c r="AB1212" s="156">
        <v>8.4000000000000005E-2</v>
      </c>
    </row>
    <row r="1213" spans="1:28" x14ac:dyDescent="0.25">
      <c r="A1213" s="87" t="s">
        <v>2639</v>
      </c>
      <c r="B1213" s="156" t="s">
        <v>294</v>
      </c>
      <c r="C1213" s="156">
        <v>9.4339622641509441E-2</v>
      </c>
      <c r="D1213" s="156">
        <v>0.32075471698113206</v>
      </c>
      <c r="E1213" s="156">
        <v>5.6603773584905662E-2</v>
      </c>
      <c r="F1213" s="156" t="s">
        <v>294</v>
      </c>
      <c r="G1213" s="156">
        <v>0.50943396226415094</v>
      </c>
      <c r="H1213" s="156" t="s">
        <v>294</v>
      </c>
      <c r="I1213" s="156">
        <v>1.8867924528301886E-2</v>
      </c>
      <c r="J1213" s="156">
        <v>1</v>
      </c>
      <c r="K1213" s="87">
        <v>53</v>
      </c>
      <c r="L1213" s="87"/>
      <c r="M1213" s="156" t="s">
        <v>294</v>
      </c>
      <c r="N1213" s="156" t="s">
        <v>294</v>
      </c>
      <c r="O1213" s="156">
        <v>4.1000000000000002E-2</v>
      </c>
      <c r="P1213" s="156">
        <v>0.20300000000000001</v>
      </c>
      <c r="Q1213" s="156">
        <v>0.21099999999999999</v>
      </c>
      <c r="R1213" s="156">
        <v>0.45500000000000002</v>
      </c>
      <c r="S1213" s="156">
        <v>1.9E-2</v>
      </c>
      <c r="T1213" s="156">
        <v>0.154</v>
      </c>
      <c r="U1213" s="156" t="s">
        <v>294</v>
      </c>
      <c r="V1213" s="156" t="s">
        <v>294</v>
      </c>
      <c r="W1213" s="156">
        <v>0.379</v>
      </c>
      <c r="X1213" s="156">
        <v>0.63900000000000001</v>
      </c>
      <c r="Y1213" s="156" t="s">
        <v>294</v>
      </c>
      <c r="Z1213" s="156" t="s">
        <v>294</v>
      </c>
      <c r="AA1213" s="156">
        <v>3.0000000000000001E-3</v>
      </c>
      <c r="AB1213" s="156">
        <v>9.9000000000000005E-2</v>
      </c>
    </row>
    <row r="1214" spans="1:28" x14ac:dyDescent="0.25">
      <c r="A1214" s="87" t="s">
        <v>2640</v>
      </c>
      <c r="B1214" s="156" t="s">
        <v>294</v>
      </c>
      <c r="C1214" s="156">
        <v>9.5406360424028266E-2</v>
      </c>
      <c r="D1214" s="156">
        <v>0.24734982332155478</v>
      </c>
      <c r="E1214" s="156">
        <v>0.12014134275618374</v>
      </c>
      <c r="F1214" s="156">
        <v>1.0600706713780919E-2</v>
      </c>
      <c r="G1214" s="156">
        <v>0.49823321554770317</v>
      </c>
      <c r="H1214" s="156">
        <v>7.0671378091872791E-3</v>
      </c>
      <c r="I1214" s="156">
        <v>2.1201413427561839E-2</v>
      </c>
      <c r="J1214" s="156">
        <v>1</v>
      </c>
      <c r="K1214" s="87">
        <v>283</v>
      </c>
      <c r="L1214" s="87"/>
      <c r="M1214" s="156" t="s">
        <v>294</v>
      </c>
      <c r="N1214" s="156" t="s">
        <v>294</v>
      </c>
      <c r="O1214" s="156">
        <v>6.6000000000000003E-2</v>
      </c>
      <c r="P1214" s="156">
        <v>0.13500000000000001</v>
      </c>
      <c r="Q1214" s="156">
        <v>0.20100000000000001</v>
      </c>
      <c r="R1214" s="156">
        <v>0.30099999999999999</v>
      </c>
      <c r="S1214" s="156">
        <v>8.6999999999999994E-2</v>
      </c>
      <c r="T1214" s="156">
        <v>0.16300000000000001</v>
      </c>
      <c r="U1214" s="156">
        <v>4.0000000000000001E-3</v>
      </c>
      <c r="V1214" s="156">
        <v>3.1E-2</v>
      </c>
      <c r="W1214" s="156">
        <v>0.44</v>
      </c>
      <c r="X1214" s="156">
        <v>0.55600000000000005</v>
      </c>
      <c r="Y1214" s="156">
        <v>2E-3</v>
      </c>
      <c r="Z1214" s="156">
        <v>2.5000000000000001E-2</v>
      </c>
      <c r="AA1214" s="156">
        <v>0.01</v>
      </c>
      <c r="AB1214" s="156">
        <v>4.4999999999999998E-2</v>
      </c>
    </row>
    <row r="1215" spans="1:28" x14ac:dyDescent="0.25">
      <c r="A1215" s="87" t="s">
        <v>2641</v>
      </c>
      <c r="B1215" s="156" t="s">
        <v>294</v>
      </c>
      <c r="C1215" s="156">
        <v>0.21403935889632786</v>
      </c>
      <c r="D1215" s="156">
        <v>0.21099614526273078</v>
      </c>
      <c r="E1215" s="156">
        <v>9.5556908094948267E-2</v>
      </c>
      <c r="F1215" s="156">
        <v>1.0955569080949483E-2</v>
      </c>
      <c r="G1215" s="156">
        <v>0.43883140596469872</v>
      </c>
      <c r="H1215" s="156">
        <v>4.4633799959423815E-3</v>
      </c>
      <c r="I1215" s="156">
        <v>2.5157232704402517E-2</v>
      </c>
      <c r="J1215" s="156">
        <v>1</v>
      </c>
      <c r="K1215" s="87">
        <v>4929</v>
      </c>
      <c r="L1215" s="87"/>
      <c r="M1215" s="156" t="s">
        <v>294</v>
      </c>
      <c r="N1215" s="156" t="s">
        <v>294</v>
      </c>
      <c r="O1215" s="156">
        <v>0.20300000000000001</v>
      </c>
      <c r="P1215" s="156">
        <v>0.22600000000000001</v>
      </c>
      <c r="Q1215" s="156">
        <v>0.2</v>
      </c>
      <c r="R1215" s="156">
        <v>0.223</v>
      </c>
      <c r="S1215" s="156">
        <v>8.7999999999999995E-2</v>
      </c>
      <c r="T1215" s="156">
        <v>0.104</v>
      </c>
      <c r="U1215" s="156">
        <v>8.0000000000000002E-3</v>
      </c>
      <c r="V1215" s="156">
        <v>1.4E-2</v>
      </c>
      <c r="W1215" s="156">
        <v>0.42499999999999999</v>
      </c>
      <c r="X1215" s="156">
        <v>0.45300000000000001</v>
      </c>
      <c r="Y1215" s="156">
        <v>3.0000000000000001E-3</v>
      </c>
      <c r="Z1215" s="156">
        <v>7.0000000000000001E-3</v>
      </c>
      <c r="AA1215" s="156">
        <v>2.1000000000000001E-2</v>
      </c>
      <c r="AB1215" s="156">
        <v>0.03</v>
      </c>
    </row>
    <row r="1216" spans="1:28" x14ac:dyDescent="0.25">
      <c r="A1216" s="87" t="s">
        <v>2642</v>
      </c>
      <c r="B1216" s="156" t="s">
        <v>294</v>
      </c>
      <c r="C1216" s="156">
        <v>0.68888888888888888</v>
      </c>
      <c r="D1216" s="156">
        <v>0.17777777777777778</v>
      </c>
      <c r="E1216" s="156">
        <v>2.2222222222222223E-2</v>
      </c>
      <c r="F1216" s="156" t="s">
        <v>294</v>
      </c>
      <c r="G1216" s="156">
        <v>8.8888888888888892E-2</v>
      </c>
      <c r="H1216" s="156" t="s">
        <v>294</v>
      </c>
      <c r="I1216" s="156">
        <v>2.2222222222222223E-2</v>
      </c>
      <c r="J1216" s="156">
        <v>1</v>
      </c>
      <c r="K1216" s="87">
        <v>45</v>
      </c>
      <c r="L1216" s="87"/>
      <c r="M1216" s="156" t="s">
        <v>294</v>
      </c>
      <c r="N1216" s="156" t="s">
        <v>294</v>
      </c>
      <c r="O1216" s="156">
        <v>0.54300000000000004</v>
      </c>
      <c r="P1216" s="156">
        <v>0.80500000000000005</v>
      </c>
      <c r="Q1216" s="156">
        <v>9.2999999999999999E-2</v>
      </c>
      <c r="R1216" s="156">
        <v>0.313</v>
      </c>
      <c r="S1216" s="156">
        <v>4.0000000000000001E-3</v>
      </c>
      <c r="T1216" s="156">
        <v>0.11600000000000001</v>
      </c>
      <c r="U1216" s="156" t="s">
        <v>294</v>
      </c>
      <c r="V1216" s="156" t="s">
        <v>294</v>
      </c>
      <c r="W1216" s="156">
        <v>3.5000000000000003E-2</v>
      </c>
      <c r="X1216" s="156">
        <v>0.20699999999999999</v>
      </c>
      <c r="Y1216" s="156" t="s">
        <v>294</v>
      </c>
      <c r="Z1216" s="156" t="s">
        <v>294</v>
      </c>
      <c r="AA1216" s="156">
        <v>4.0000000000000001E-3</v>
      </c>
      <c r="AB1216" s="156">
        <v>0.11600000000000001</v>
      </c>
    </row>
    <row r="1217" spans="1:28" x14ac:dyDescent="0.25">
      <c r="A1217" s="87" t="s">
        <v>2643</v>
      </c>
      <c r="B1217" s="156" t="s">
        <v>294</v>
      </c>
      <c r="C1217" s="156">
        <v>0.40452261306532661</v>
      </c>
      <c r="D1217" s="156">
        <v>0.40326633165829145</v>
      </c>
      <c r="E1217" s="156">
        <v>8.9195979899497485E-2</v>
      </c>
      <c r="F1217" s="156">
        <v>3.7688442211055275E-3</v>
      </c>
      <c r="G1217" s="156">
        <v>5.2763819095477386E-2</v>
      </c>
      <c r="H1217" s="156" t="s">
        <v>294</v>
      </c>
      <c r="I1217" s="156">
        <v>4.6482412060301508E-2</v>
      </c>
      <c r="J1217" s="156">
        <v>0.99999999999999989</v>
      </c>
      <c r="K1217" s="87">
        <v>796</v>
      </c>
      <c r="L1217" s="87"/>
      <c r="M1217" s="156" t="s">
        <v>294</v>
      </c>
      <c r="N1217" s="156" t="s">
        <v>294</v>
      </c>
      <c r="O1217" s="156">
        <v>0.371</v>
      </c>
      <c r="P1217" s="156">
        <v>0.439</v>
      </c>
      <c r="Q1217" s="156">
        <v>0.37</v>
      </c>
      <c r="R1217" s="156">
        <v>0.438</v>
      </c>
      <c r="S1217" s="156">
        <v>7.0999999999999994E-2</v>
      </c>
      <c r="T1217" s="156">
        <v>0.111</v>
      </c>
      <c r="U1217" s="156">
        <v>1E-3</v>
      </c>
      <c r="V1217" s="156">
        <v>1.0999999999999999E-2</v>
      </c>
      <c r="W1217" s="156">
        <v>3.9E-2</v>
      </c>
      <c r="X1217" s="156">
        <v>7.0999999999999994E-2</v>
      </c>
      <c r="Y1217" s="156" t="s">
        <v>294</v>
      </c>
      <c r="Z1217" s="156" t="s">
        <v>294</v>
      </c>
      <c r="AA1217" s="156">
        <v>3.4000000000000002E-2</v>
      </c>
      <c r="AB1217" s="156">
        <v>6.3E-2</v>
      </c>
    </row>
    <row r="1218" spans="1:28" x14ac:dyDescent="0.25">
      <c r="A1218" s="87" t="s">
        <v>2644</v>
      </c>
      <c r="B1218" s="156" t="s">
        <v>294</v>
      </c>
      <c r="C1218" s="156">
        <v>6.1728395061728392E-3</v>
      </c>
      <c r="D1218" s="156">
        <v>0.20987654320987653</v>
      </c>
      <c r="E1218" s="156">
        <v>6.1728395061728392E-2</v>
      </c>
      <c r="F1218" s="156">
        <v>6.1728395061728392E-3</v>
      </c>
      <c r="G1218" s="156">
        <v>0.66666666666666663</v>
      </c>
      <c r="H1218" s="156">
        <v>1.2345679012345678E-2</v>
      </c>
      <c r="I1218" s="156">
        <v>3.7037037037037035E-2</v>
      </c>
      <c r="J1218" s="156">
        <v>1</v>
      </c>
      <c r="K1218" s="87">
        <v>162</v>
      </c>
      <c r="L1218" s="87"/>
      <c r="M1218" s="156" t="s">
        <v>294</v>
      </c>
      <c r="N1218" s="156" t="s">
        <v>294</v>
      </c>
      <c r="O1218" s="156">
        <v>1E-3</v>
      </c>
      <c r="P1218" s="156">
        <v>3.4000000000000002E-2</v>
      </c>
      <c r="Q1218" s="156">
        <v>0.154</v>
      </c>
      <c r="R1218" s="156">
        <v>0.27900000000000003</v>
      </c>
      <c r="S1218" s="156">
        <v>3.4000000000000002E-2</v>
      </c>
      <c r="T1218" s="156">
        <v>0.11</v>
      </c>
      <c r="U1218" s="156">
        <v>1E-3</v>
      </c>
      <c r="V1218" s="156">
        <v>3.4000000000000002E-2</v>
      </c>
      <c r="W1218" s="156">
        <v>0.59099999999999997</v>
      </c>
      <c r="X1218" s="156">
        <v>0.73499999999999999</v>
      </c>
      <c r="Y1218" s="156">
        <v>3.0000000000000001E-3</v>
      </c>
      <c r="Z1218" s="156">
        <v>4.3999999999999997E-2</v>
      </c>
      <c r="AA1218" s="156">
        <v>1.7000000000000001E-2</v>
      </c>
      <c r="AB1218" s="156">
        <v>7.8E-2</v>
      </c>
    </row>
    <row r="1219" spans="1:28" x14ac:dyDescent="0.25">
      <c r="A1219" s="87" t="s">
        <v>2645</v>
      </c>
      <c r="B1219" s="156" t="s">
        <v>294</v>
      </c>
      <c r="C1219" s="156">
        <v>0.21130952380952381</v>
      </c>
      <c r="D1219" s="156">
        <v>0.24107142857142858</v>
      </c>
      <c r="E1219" s="156">
        <v>0.14285714285714285</v>
      </c>
      <c r="F1219" s="156">
        <v>1.7857142857142856E-2</v>
      </c>
      <c r="G1219" s="156">
        <v>0.36904761904761907</v>
      </c>
      <c r="H1219" s="156" t="s">
        <v>294</v>
      </c>
      <c r="I1219" s="156">
        <v>1.7857142857142856E-2</v>
      </c>
      <c r="J1219" s="156">
        <v>1</v>
      </c>
      <c r="K1219" s="87">
        <v>336</v>
      </c>
      <c r="L1219" s="87"/>
      <c r="M1219" s="156" t="s">
        <v>294</v>
      </c>
      <c r="N1219" s="156" t="s">
        <v>294</v>
      </c>
      <c r="O1219" s="156">
        <v>0.17100000000000001</v>
      </c>
      <c r="P1219" s="156">
        <v>0.25800000000000001</v>
      </c>
      <c r="Q1219" s="156">
        <v>0.19800000000000001</v>
      </c>
      <c r="R1219" s="156">
        <v>0.28999999999999998</v>
      </c>
      <c r="S1219" s="156">
        <v>0.109</v>
      </c>
      <c r="T1219" s="156">
        <v>0.184</v>
      </c>
      <c r="U1219" s="156">
        <v>8.0000000000000002E-3</v>
      </c>
      <c r="V1219" s="156">
        <v>3.7999999999999999E-2</v>
      </c>
      <c r="W1219" s="156">
        <v>0.31900000000000001</v>
      </c>
      <c r="X1219" s="156">
        <v>0.42199999999999999</v>
      </c>
      <c r="Y1219" s="156" t="s">
        <v>294</v>
      </c>
      <c r="Z1219" s="156" t="s">
        <v>294</v>
      </c>
      <c r="AA1219" s="156">
        <v>8.0000000000000002E-3</v>
      </c>
      <c r="AB1219" s="156">
        <v>3.7999999999999999E-2</v>
      </c>
    </row>
    <row r="1220" spans="1:28" x14ac:dyDescent="0.25">
      <c r="A1220" s="87" t="s">
        <v>2646</v>
      </c>
      <c r="B1220" s="156" t="s">
        <v>294</v>
      </c>
      <c r="C1220" s="156">
        <v>0.11259541984732824</v>
      </c>
      <c r="D1220" s="156">
        <v>0.35114503816793891</v>
      </c>
      <c r="E1220" s="156">
        <v>0.11450381679389313</v>
      </c>
      <c r="F1220" s="156">
        <v>1.1450381679389313E-2</v>
      </c>
      <c r="G1220" s="156">
        <v>0.38167938931297712</v>
      </c>
      <c r="H1220" s="156">
        <v>1.9083969465648854E-3</v>
      </c>
      <c r="I1220" s="156">
        <v>2.6717557251908396E-2</v>
      </c>
      <c r="J1220" s="156">
        <v>1</v>
      </c>
      <c r="K1220" s="87">
        <v>524</v>
      </c>
      <c r="L1220" s="87"/>
      <c r="M1220" s="156" t="s">
        <v>294</v>
      </c>
      <c r="N1220" s="156" t="s">
        <v>294</v>
      </c>
      <c r="O1220" s="156">
        <v>8.7999999999999995E-2</v>
      </c>
      <c r="P1220" s="156">
        <v>0.14299999999999999</v>
      </c>
      <c r="Q1220" s="156">
        <v>0.311</v>
      </c>
      <c r="R1220" s="156">
        <v>0.39300000000000002</v>
      </c>
      <c r="S1220" s="156">
        <v>0.09</v>
      </c>
      <c r="T1220" s="156">
        <v>0.14499999999999999</v>
      </c>
      <c r="U1220" s="156">
        <v>5.0000000000000001E-3</v>
      </c>
      <c r="V1220" s="156">
        <v>2.5000000000000001E-2</v>
      </c>
      <c r="W1220" s="156">
        <v>0.34100000000000003</v>
      </c>
      <c r="X1220" s="156">
        <v>0.42399999999999999</v>
      </c>
      <c r="Y1220" s="156">
        <v>0</v>
      </c>
      <c r="Z1220" s="156">
        <v>1.0999999999999999E-2</v>
      </c>
      <c r="AA1220" s="156">
        <v>1.6E-2</v>
      </c>
      <c r="AB1220" s="156">
        <v>4.3999999999999997E-2</v>
      </c>
    </row>
    <row r="1221" spans="1:28" x14ac:dyDescent="0.25">
      <c r="A1221" s="87" t="s">
        <v>2647</v>
      </c>
      <c r="B1221" s="156" t="s">
        <v>294</v>
      </c>
      <c r="C1221" s="156">
        <v>0.23378995433789954</v>
      </c>
      <c r="D1221" s="156">
        <v>0.29315068493150687</v>
      </c>
      <c r="E1221" s="156">
        <v>0.11415525114155251</v>
      </c>
      <c r="F1221" s="156">
        <v>1.2785388127853882E-2</v>
      </c>
      <c r="G1221" s="156">
        <v>0.32237442922374432</v>
      </c>
      <c r="H1221" s="156">
        <v>1.8264840182648401E-3</v>
      </c>
      <c r="I1221" s="156">
        <v>2.1917808219178082E-2</v>
      </c>
      <c r="J1221" s="156">
        <v>1</v>
      </c>
      <c r="K1221" s="87">
        <v>1095</v>
      </c>
      <c r="L1221" s="87"/>
      <c r="M1221" s="156" t="s">
        <v>294</v>
      </c>
      <c r="N1221" s="156" t="s">
        <v>294</v>
      </c>
      <c r="O1221" s="156">
        <v>0.21</v>
      </c>
      <c r="P1221" s="156">
        <v>0.26</v>
      </c>
      <c r="Q1221" s="156">
        <v>0.26700000000000002</v>
      </c>
      <c r="R1221" s="156">
        <v>0.32100000000000001</v>
      </c>
      <c r="S1221" s="156">
        <v>9.7000000000000003E-2</v>
      </c>
      <c r="T1221" s="156">
        <v>0.13400000000000001</v>
      </c>
      <c r="U1221" s="156">
        <v>8.0000000000000002E-3</v>
      </c>
      <c r="V1221" s="156">
        <v>2.1000000000000001E-2</v>
      </c>
      <c r="W1221" s="156">
        <v>0.29499999999999998</v>
      </c>
      <c r="X1221" s="156">
        <v>0.35099999999999998</v>
      </c>
      <c r="Y1221" s="156">
        <v>1E-3</v>
      </c>
      <c r="Z1221" s="156">
        <v>7.0000000000000001E-3</v>
      </c>
      <c r="AA1221" s="156">
        <v>1.4999999999999999E-2</v>
      </c>
      <c r="AB1221" s="156">
        <v>3.2000000000000001E-2</v>
      </c>
    </row>
    <row r="1222" spans="1:28" x14ac:dyDescent="0.25">
      <c r="A1222" s="87" t="s">
        <v>2648</v>
      </c>
      <c r="B1222" s="156" t="s">
        <v>294</v>
      </c>
      <c r="C1222" s="156">
        <v>0.37714863498483314</v>
      </c>
      <c r="D1222" s="156">
        <v>0.21334681496461072</v>
      </c>
      <c r="E1222" s="156">
        <v>4.9544994944388271E-2</v>
      </c>
      <c r="F1222" s="156">
        <v>7.785642062689585E-2</v>
      </c>
      <c r="G1222" s="156">
        <v>0.25884732052578363</v>
      </c>
      <c r="H1222" s="156">
        <v>1.0111223458038423E-3</v>
      </c>
      <c r="I1222" s="156">
        <v>2.2244691607684528E-2</v>
      </c>
      <c r="J1222" s="156">
        <v>1</v>
      </c>
      <c r="K1222" s="87">
        <v>989</v>
      </c>
      <c r="L1222" s="87"/>
      <c r="M1222" s="156" t="s">
        <v>294</v>
      </c>
      <c r="N1222" s="156" t="s">
        <v>294</v>
      </c>
      <c r="O1222" s="156">
        <v>0.34699999999999998</v>
      </c>
      <c r="P1222" s="156">
        <v>0.40799999999999997</v>
      </c>
      <c r="Q1222" s="156">
        <v>0.189</v>
      </c>
      <c r="R1222" s="156">
        <v>0.24</v>
      </c>
      <c r="S1222" s="156">
        <v>3.7999999999999999E-2</v>
      </c>
      <c r="T1222" s="156">
        <v>6.5000000000000002E-2</v>
      </c>
      <c r="U1222" s="156">
        <v>6.3E-2</v>
      </c>
      <c r="V1222" s="156">
        <v>9.6000000000000002E-2</v>
      </c>
      <c r="W1222" s="156">
        <v>0.23300000000000001</v>
      </c>
      <c r="X1222" s="156">
        <v>0.28699999999999998</v>
      </c>
      <c r="Y1222" s="156">
        <v>0</v>
      </c>
      <c r="Z1222" s="156">
        <v>6.0000000000000001E-3</v>
      </c>
      <c r="AA1222" s="156">
        <v>1.4999999999999999E-2</v>
      </c>
      <c r="AB1222" s="156">
        <v>3.3000000000000002E-2</v>
      </c>
    </row>
    <row r="1223" spans="1:28" x14ac:dyDescent="0.25">
      <c r="A1223" s="87" t="s">
        <v>2649</v>
      </c>
      <c r="B1223" s="156" t="s">
        <v>294</v>
      </c>
      <c r="C1223" s="156">
        <v>0.16756756756756758</v>
      </c>
      <c r="D1223" s="156">
        <v>0.39459459459459462</v>
      </c>
      <c r="E1223" s="156">
        <v>0.21081081081081082</v>
      </c>
      <c r="F1223" s="156">
        <v>5.4054054054054057E-3</v>
      </c>
      <c r="G1223" s="156">
        <v>0.21081081081081082</v>
      </c>
      <c r="H1223" s="156" t="s">
        <v>294</v>
      </c>
      <c r="I1223" s="156">
        <v>1.0810810810810811E-2</v>
      </c>
      <c r="J1223" s="156">
        <v>1</v>
      </c>
      <c r="K1223" s="87">
        <v>185</v>
      </c>
      <c r="L1223" s="87"/>
      <c r="M1223" s="156" t="s">
        <v>294</v>
      </c>
      <c r="N1223" s="156" t="s">
        <v>294</v>
      </c>
      <c r="O1223" s="156">
        <v>0.121</v>
      </c>
      <c r="P1223" s="156">
        <v>0.22800000000000001</v>
      </c>
      <c r="Q1223" s="156">
        <v>0.32700000000000001</v>
      </c>
      <c r="R1223" s="156">
        <v>0.46600000000000003</v>
      </c>
      <c r="S1223" s="156">
        <v>0.158</v>
      </c>
      <c r="T1223" s="156">
        <v>0.27500000000000002</v>
      </c>
      <c r="U1223" s="156">
        <v>1E-3</v>
      </c>
      <c r="V1223" s="156">
        <v>0.03</v>
      </c>
      <c r="W1223" s="156">
        <v>0.158</v>
      </c>
      <c r="X1223" s="156">
        <v>0.27500000000000002</v>
      </c>
      <c r="Y1223" s="156" t="s">
        <v>294</v>
      </c>
      <c r="Z1223" s="156" t="s">
        <v>294</v>
      </c>
      <c r="AA1223" s="156">
        <v>3.0000000000000001E-3</v>
      </c>
      <c r="AB1223" s="156">
        <v>3.9E-2</v>
      </c>
    </row>
    <row r="1224" spans="1:28" x14ac:dyDescent="0.25">
      <c r="A1224" s="87" t="s">
        <v>2650</v>
      </c>
      <c r="B1224" s="156" t="s">
        <v>294</v>
      </c>
      <c r="C1224" s="156" t="s">
        <v>294</v>
      </c>
      <c r="D1224" s="156">
        <v>0.36842105263157893</v>
      </c>
      <c r="E1224" s="156">
        <v>0.21052631578947367</v>
      </c>
      <c r="F1224" s="156">
        <v>1.7543859649122806E-2</v>
      </c>
      <c r="G1224" s="156">
        <v>0.40350877192982454</v>
      </c>
      <c r="H1224" s="156" t="s">
        <v>294</v>
      </c>
      <c r="I1224" s="156" t="s">
        <v>294</v>
      </c>
      <c r="J1224" s="156">
        <v>1</v>
      </c>
      <c r="K1224" s="87">
        <v>57</v>
      </c>
      <c r="L1224" s="87"/>
      <c r="M1224" s="156" t="s">
        <v>294</v>
      </c>
      <c r="N1224" s="156" t="s">
        <v>294</v>
      </c>
      <c r="O1224" s="156" t="s">
        <v>294</v>
      </c>
      <c r="P1224" s="156" t="s">
        <v>294</v>
      </c>
      <c r="Q1224" s="156">
        <v>0.255</v>
      </c>
      <c r="R1224" s="156">
        <v>0.498</v>
      </c>
      <c r="S1224" s="156">
        <v>0.125</v>
      </c>
      <c r="T1224" s="156">
        <v>0.33300000000000002</v>
      </c>
      <c r="U1224" s="156">
        <v>3.0000000000000001E-3</v>
      </c>
      <c r="V1224" s="156">
        <v>9.2999999999999999E-2</v>
      </c>
      <c r="W1224" s="156">
        <v>0.28599999999999998</v>
      </c>
      <c r="X1224" s="156">
        <v>0.53300000000000003</v>
      </c>
      <c r="Y1224" s="156" t="s">
        <v>294</v>
      </c>
      <c r="Z1224" s="156" t="s">
        <v>294</v>
      </c>
      <c r="AA1224" s="156" t="s">
        <v>294</v>
      </c>
      <c r="AB1224" s="156" t="s">
        <v>294</v>
      </c>
    </row>
    <row r="1225" spans="1:28" x14ac:dyDescent="0.25">
      <c r="A1225" s="87" t="s">
        <v>2651</v>
      </c>
      <c r="B1225" s="156" t="s">
        <v>294</v>
      </c>
      <c r="C1225" s="156">
        <v>8.0745341614906832E-2</v>
      </c>
      <c r="D1225" s="156">
        <v>0.42857142857142855</v>
      </c>
      <c r="E1225" s="156">
        <v>0.13664596273291926</v>
      </c>
      <c r="F1225" s="156">
        <v>2.4844720496894408E-2</v>
      </c>
      <c r="G1225" s="156">
        <v>0.27329192546583853</v>
      </c>
      <c r="H1225" s="156" t="s">
        <v>294</v>
      </c>
      <c r="I1225" s="156">
        <v>5.5900621118012424E-2</v>
      </c>
      <c r="J1225" s="156">
        <v>1</v>
      </c>
      <c r="K1225" s="87">
        <v>161</v>
      </c>
      <c r="L1225" s="87"/>
      <c r="M1225" s="156" t="s">
        <v>294</v>
      </c>
      <c r="N1225" s="156" t="s">
        <v>294</v>
      </c>
      <c r="O1225" s="156">
        <v>4.8000000000000001E-2</v>
      </c>
      <c r="P1225" s="156">
        <v>0.13300000000000001</v>
      </c>
      <c r="Q1225" s="156">
        <v>0.35499999999999998</v>
      </c>
      <c r="R1225" s="156">
        <v>0.50600000000000001</v>
      </c>
      <c r="S1225" s="156">
        <v>9.1999999999999998E-2</v>
      </c>
      <c r="T1225" s="156">
        <v>0.19800000000000001</v>
      </c>
      <c r="U1225" s="156">
        <v>0.01</v>
      </c>
      <c r="V1225" s="156">
        <v>6.2E-2</v>
      </c>
      <c r="W1225" s="156">
        <v>0.21</v>
      </c>
      <c r="X1225" s="156">
        <v>0.34699999999999998</v>
      </c>
      <c r="Y1225" s="156" t="s">
        <v>294</v>
      </c>
      <c r="Z1225" s="156" t="s">
        <v>294</v>
      </c>
      <c r="AA1225" s="156">
        <v>0.03</v>
      </c>
      <c r="AB1225" s="156">
        <v>0.10299999999999999</v>
      </c>
    </row>
    <row r="1226" spans="1:28" x14ac:dyDescent="0.25">
      <c r="A1226" s="87" t="s">
        <v>2652</v>
      </c>
      <c r="B1226" s="156" t="s">
        <v>294</v>
      </c>
      <c r="C1226" s="156">
        <v>0.14951768488745981</v>
      </c>
      <c r="D1226" s="156">
        <v>0.28135048231511256</v>
      </c>
      <c r="E1226" s="156">
        <v>0.13504823151125403</v>
      </c>
      <c r="F1226" s="156">
        <v>1.7684887459807074E-2</v>
      </c>
      <c r="G1226" s="156">
        <v>0.387459807073955</v>
      </c>
      <c r="H1226" s="156">
        <v>6.4308681672025723E-3</v>
      </c>
      <c r="I1226" s="156">
        <v>2.2508038585209004E-2</v>
      </c>
      <c r="J1226" s="156">
        <v>1.0000000000000002</v>
      </c>
      <c r="K1226" s="87">
        <v>622</v>
      </c>
      <c r="L1226" s="87"/>
      <c r="M1226" s="156" t="s">
        <v>294</v>
      </c>
      <c r="N1226" s="156" t="s">
        <v>294</v>
      </c>
      <c r="O1226" s="156">
        <v>0.124</v>
      </c>
      <c r="P1226" s="156">
        <v>0.18</v>
      </c>
      <c r="Q1226" s="156">
        <v>0.247</v>
      </c>
      <c r="R1226" s="156">
        <v>0.318</v>
      </c>
      <c r="S1226" s="156">
        <v>0.11</v>
      </c>
      <c r="T1226" s="156">
        <v>0.16400000000000001</v>
      </c>
      <c r="U1226" s="156">
        <v>0.01</v>
      </c>
      <c r="V1226" s="156">
        <v>3.1E-2</v>
      </c>
      <c r="W1226" s="156">
        <v>0.35</v>
      </c>
      <c r="X1226" s="156">
        <v>0.42599999999999999</v>
      </c>
      <c r="Y1226" s="156">
        <v>3.0000000000000001E-3</v>
      </c>
      <c r="Z1226" s="156">
        <v>1.6E-2</v>
      </c>
      <c r="AA1226" s="156">
        <v>1.2999999999999999E-2</v>
      </c>
      <c r="AB1226" s="156">
        <v>3.6999999999999998E-2</v>
      </c>
    </row>
    <row r="1227" spans="1:28" x14ac:dyDescent="0.25">
      <c r="A1227" s="87" t="s">
        <v>2653</v>
      </c>
      <c r="B1227" s="156" t="s">
        <v>294</v>
      </c>
      <c r="C1227" s="156">
        <v>0.19294990723562153</v>
      </c>
      <c r="D1227" s="156">
        <v>0.22077922077922077</v>
      </c>
      <c r="E1227" s="156">
        <v>9.4619666048237475E-2</v>
      </c>
      <c r="F1227" s="156">
        <v>1.8552875695732839E-2</v>
      </c>
      <c r="G1227" s="156">
        <v>0.44526901669758812</v>
      </c>
      <c r="H1227" s="156">
        <v>1.1131725417439703E-2</v>
      </c>
      <c r="I1227" s="156">
        <v>1.6697588126159554E-2</v>
      </c>
      <c r="J1227" s="156">
        <v>0.99999999999999989</v>
      </c>
      <c r="K1227" s="87">
        <v>539</v>
      </c>
      <c r="L1227" s="87"/>
      <c r="M1227" s="156" t="s">
        <v>294</v>
      </c>
      <c r="N1227" s="156" t="s">
        <v>294</v>
      </c>
      <c r="O1227" s="156">
        <v>0.16200000000000001</v>
      </c>
      <c r="P1227" s="156">
        <v>0.22800000000000001</v>
      </c>
      <c r="Q1227" s="156">
        <v>0.188</v>
      </c>
      <c r="R1227" s="156">
        <v>0.25800000000000001</v>
      </c>
      <c r="S1227" s="156">
        <v>7.2999999999999995E-2</v>
      </c>
      <c r="T1227" s="156">
        <v>0.122</v>
      </c>
      <c r="U1227" s="156">
        <v>0.01</v>
      </c>
      <c r="V1227" s="156">
        <v>3.4000000000000002E-2</v>
      </c>
      <c r="W1227" s="156">
        <v>0.40400000000000003</v>
      </c>
      <c r="X1227" s="156">
        <v>0.48699999999999999</v>
      </c>
      <c r="Y1227" s="156">
        <v>5.0000000000000001E-3</v>
      </c>
      <c r="Z1227" s="156">
        <v>2.4E-2</v>
      </c>
      <c r="AA1227" s="156">
        <v>8.9999999999999993E-3</v>
      </c>
      <c r="AB1227" s="156">
        <v>3.1E-2</v>
      </c>
    </row>
    <row r="1228" spans="1:28" x14ac:dyDescent="0.25">
      <c r="A1228" s="87" t="s">
        <v>2654</v>
      </c>
      <c r="B1228" s="156" t="s">
        <v>294</v>
      </c>
      <c r="C1228" s="156">
        <v>0.14095238095238094</v>
      </c>
      <c r="D1228" s="156">
        <v>0.20095238095238097</v>
      </c>
      <c r="E1228" s="156">
        <v>7.047619047619047E-2</v>
      </c>
      <c r="F1228" s="156">
        <v>1.7142857142857144E-2</v>
      </c>
      <c r="G1228" s="156">
        <v>0.52857142857142858</v>
      </c>
      <c r="H1228" s="156">
        <v>4.7619047619047623E-3</v>
      </c>
      <c r="I1228" s="156">
        <v>3.7142857142857144E-2</v>
      </c>
      <c r="J1228" s="156">
        <v>1</v>
      </c>
      <c r="K1228" s="87">
        <v>1050</v>
      </c>
      <c r="L1228" s="87"/>
      <c r="M1228" s="156" t="s">
        <v>294</v>
      </c>
      <c r="N1228" s="156" t="s">
        <v>294</v>
      </c>
      <c r="O1228" s="156">
        <v>0.121</v>
      </c>
      <c r="P1228" s="156">
        <v>0.16300000000000001</v>
      </c>
      <c r="Q1228" s="156">
        <v>0.17799999999999999</v>
      </c>
      <c r="R1228" s="156">
        <v>0.22600000000000001</v>
      </c>
      <c r="S1228" s="156">
        <v>5.7000000000000002E-2</v>
      </c>
      <c r="T1228" s="156">
        <v>8.7999999999999995E-2</v>
      </c>
      <c r="U1228" s="156">
        <v>1.0999999999999999E-2</v>
      </c>
      <c r="V1228" s="156">
        <v>2.7E-2</v>
      </c>
      <c r="W1228" s="156">
        <v>0.498</v>
      </c>
      <c r="X1228" s="156">
        <v>0.55900000000000005</v>
      </c>
      <c r="Y1228" s="156">
        <v>2E-3</v>
      </c>
      <c r="Z1228" s="156">
        <v>1.0999999999999999E-2</v>
      </c>
      <c r="AA1228" s="156">
        <v>2.7E-2</v>
      </c>
      <c r="AB1228" s="156">
        <v>0.05</v>
      </c>
    </row>
    <row r="1229" spans="1:28" x14ac:dyDescent="0.25">
      <c r="A1229" s="87" t="s">
        <v>2655</v>
      </c>
      <c r="B1229" s="156" t="s">
        <v>294</v>
      </c>
      <c r="C1229" s="156">
        <v>0.37780748663101604</v>
      </c>
      <c r="D1229" s="156">
        <v>0.33582887700534758</v>
      </c>
      <c r="E1229" s="156">
        <v>0.10588235294117647</v>
      </c>
      <c r="F1229" s="156">
        <v>1.1229946524064172E-2</v>
      </c>
      <c r="G1229" s="156">
        <v>0.14304812834224598</v>
      </c>
      <c r="H1229" s="156">
        <v>5.3475935828877007E-4</v>
      </c>
      <c r="I1229" s="156">
        <v>2.5668449197860963E-2</v>
      </c>
      <c r="J1229" s="156">
        <v>0.99999999999999989</v>
      </c>
      <c r="K1229" s="87">
        <v>3740</v>
      </c>
      <c r="L1229" s="87"/>
      <c r="M1229" s="156" t="s">
        <v>294</v>
      </c>
      <c r="N1229" s="156" t="s">
        <v>294</v>
      </c>
      <c r="O1229" s="156">
        <v>0.36199999999999999</v>
      </c>
      <c r="P1229" s="156">
        <v>0.39300000000000002</v>
      </c>
      <c r="Q1229" s="156">
        <v>0.32100000000000001</v>
      </c>
      <c r="R1229" s="156">
        <v>0.35099999999999998</v>
      </c>
      <c r="S1229" s="156">
        <v>9.6000000000000002E-2</v>
      </c>
      <c r="T1229" s="156">
        <v>0.11600000000000001</v>
      </c>
      <c r="U1229" s="156">
        <v>8.0000000000000002E-3</v>
      </c>
      <c r="V1229" s="156">
        <v>1.4999999999999999E-2</v>
      </c>
      <c r="W1229" s="156">
        <v>0.13200000000000001</v>
      </c>
      <c r="X1229" s="156">
        <v>0.155</v>
      </c>
      <c r="Y1229" s="156">
        <v>0</v>
      </c>
      <c r="Z1229" s="156">
        <v>2E-3</v>
      </c>
      <c r="AA1229" s="156">
        <v>2.1000000000000001E-2</v>
      </c>
      <c r="AB1229" s="156">
        <v>3.1E-2</v>
      </c>
    </row>
    <row r="1230" spans="1:28" x14ac:dyDescent="0.25">
      <c r="A1230" s="87" t="s">
        <v>2656</v>
      </c>
      <c r="B1230" s="156" t="s">
        <v>294</v>
      </c>
      <c r="C1230" s="156">
        <v>9.5238095238095233E-2</v>
      </c>
      <c r="D1230" s="156">
        <v>0.23809523809523808</v>
      </c>
      <c r="E1230" s="156">
        <v>0.19047619047619047</v>
      </c>
      <c r="F1230" s="156" t="s">
        <v>294</v>
      </c>
      <c r="G1230" s="156">
        <v>0.42857142857142855</v>
      </c>
      <c r="H1230" s="156" t="s">
        <v>294</v>
      </c>
      <c r="I1230" s="156">
        <v>4.7619047619047616E-2</v>
      </c>
      <c r="J1230" s="156">
        <v>1</v>
      </c>
      <c r="K1230" s="87">
        <v>21</v>
      </c>
      <c r="L1230" s="87"/>
      <c r="M1230" s="156" t="s">
        <v>294</v>
      </c>
      <c r="N1230" s="156" t="s">
        <v>294</v>
      </c>
      <c r="O1230" s="156">
        <v>2.7E-2</v>
      </c>
      <c r="P1230" s="156">
        <v>0.28899999999999998</v>
      </c>
      <c r="Q1230" s="156">
        <v>0.106</v>
      </c>
      <c r="R1230" s="156">
        <v>0.45100000000000001</v>
      </c>
      <c r="S1230" s="156">
        <v>7.6999999999999999E-2</v>
      </c>
      <c r="T1230" s="156">
        <v>0.4</v>
      </c>
      <c r="U1230" s="156" t="s">
        <v>294</v>
      </c>
      <c r="V1230" s="156" t="s">
        <v>294</v>
      </c>
      <c r="W1230" s="156">
        <v>0.245</v>
      </c>
      <c r="X1230" s="156">
        <v>0.63500000000000001</v>
      </c>
      <c r="Y1230" s="156" t="s">
        <v>294</v>
      </c>
      <c r="Z1230" s="156" t="s">
        <v>294</v>
      </c>
      <c r="AA1230" s="156">
        <v>8.0000000000000002E-3</v>
      </c>
      <c r="AB1230" s="156">
        <v>0.22700000000000001</v>
      </c>
    </row>
    <row r="1231" spans="1:28" x14ac:dyDescent="0.25">
      <c r="A1231" s="87" t="s">
        <v>2657</v>
      </c>
      <c r="B1231" s="156" t="s">
        <v>294</v>
      </c>
      <c r="C1231" s="156">
        <v>0.15675675675675677</v>
      </c>
      <c r="D1231" s="156">
        <v>0.40540540540540543</v>
      </c>
      <c r="E1231" s="156">
        <v>9.7297297297297303E-2</v>
      </c>
      <c r="F1231" s="156" t="s">
        <v>294</v>
      </c>
      <c r="G1231" s="156">
        <v>0.2864864864864865</v>
      </c>
      <c r="H1231" s="156">
        <v>5.4054054054054057E-3</v>
      </c>
      <c r="I1231" s="156">
        <v>4.8648648648648651E-2</v>
      </c>
      <c r="J1231" s="156">
        <v>1</v>
      </c>
      <c r="K1231" s="87">
        <v>185</v>
      </c>
      <c r="L1231" s="87"/>
      <c r="M1231" s="156" t="s">
        <v>294</v>
      </c>
      <c r="N1231" s="156" t="s">
        <v>294</v>
      </c>
      <c r="O1231" s="156">
        <v>0.111</v>
      </c>
      <c r="P1231" s="156">
        <v>0.216</v>
      </c>
      <c r="Q1231" s="156">
        <v>0.33700000000000002</v>
      </c>
      <c r="R1231" s="156">
        <v>0.47699999999999998</v>
      </c>
      <c r="S1231" s="156">
        <v>6.2E-2</v>
      </c>
      <c r="T1231" s="156">
        <v>0.14899999999999999</v>
      </c>
      <c r="U1231" s="156" t="s">
        <v>294</v>
      </c>
      <c r="V1231" s="156" t="s">
        <v>294</v>
      </c>
      <c r="W1231" s="156">
        <v>0.22600000000000001</v>
      </c>
      <c r="X1231" s="156">
        <v>0.35499999999999998</v>
      </c>
      <c r="Y1231" s="156">
        <v>1E-3</v>
      </c>
      <c r="Z1231" s="156">
        <v>0.03</v>
      </c>
      <c r="AA1231" s="156">
        <v>2.5999999999999999E-2</v>
      </c>
      <c r="AB1231" s="156">
        <v>0.09</v>
      </c>
    </row>
    <row r="1232" spans="1:28" x14ac:dyDescent="0.25">
      <c r="A1232" s="87" t="s">
        <v>2658</v>
      </c>
      <c r="B1232" s="156" t="s">
        <v>294</v>
      </c>
      <c r="C1232" s="156">
        <v>0.24239244491080797</v>
      </c>
      <c r="D1232" s="156">
        <v>0.21091290661070305</v>
      </c>
      <c r="E1232" s="156">
        <v>7.3452256033578175E-2</v>
      </c>
      <c r="F1232" s="156">
        <v>6.5057712486883523E-2</v>
      </c>
      <c r="G1232" s="156">
        <v>0.39244491080797483</v>
      </c>
      <c r="H1232" s="156">
        <v>4.1972717733473244E-3</v>
      </c>
      <c r="I1232" s="156">
        <v>1.1542497376705142E-2</v>
      </c>
      <c r="J1232" s="156">
        <v>0.99999999999999989</v>
      </c>
      <c r="K1232" s="87">
        <v>953</v>
      </c>
      <c r="L1232" s="87"/>
      <c r="M1232" s="156" t="s">
        <v>294</v>
      </c>
      <c r="N1232" s="156" t="s">
        <v>294</v>
      </c>
      <c r="O1232" s="156">
        <v>0.216</v>
      </c>
      <c r="P1232" s="156">
        <v>0.27100000000000002</v>
      </c>
      <c r="Q1232" s="156">
        <v>0.186</v>
      </c>
      <c r="R1232" s="156">
        <v>0.23799999999999999</v>
      </c>
      <c r="S1232" s="156">
        <v>5.8999999999999997E-2</v>
      </c>
      <c r="T1232" s="156">
        <v>9.1999999999999998E-2</v>
      </c>
      <c r="U1232" s="156">
        <v>5.0999999999999997E-2</v>
      </c>
      <c r="V1232" s="156">
        <v>8.3000000000000004E-2</v>
      </c>
      <c r="W1232" s="156">
        <v>0.36199999999999999</v>
      </c>
      <c r="X1232" s="156">
        <v>0.42399999999999999</v>
      </c>
      <c r="Y1232" s="156">
        <v>2E-3</v>
      </c>
      <c r="Z1232" s="156">
        <v>1.0999999999999999E-2</v>
      </c>
      <c r="AA1232" s="156">
        <v>6.0000000000000001E-3</v>
      </c>
      <c r="AB1232" s="156">
        <v>2.1000000000000001E-2</v>
      </c>
    </row>
    <row r="1233" spans="1:28" x14ac:dyDescent="0.25">
      <c r="A1233" s="87" t="s">
        <v>2659</v>
      </c>
      <c r="B1233" s="156" t="s">
        <v>294</v>
      </c>
      <c r="C1233" s="156" t="s">
        <v>294</v>
      </c>
      <c r="D1233" s="156">
        <v>0.625</v>
      </c>
      <c r="E1233" s="156">
        <v>0.125</v>
      </c>
      <c r="F1233" s="156" t="s">
        <v>294</v>
      </c>
      <c r="G1233" s="156">
        <v>0.25</v>
      </c>
      <c r="H1233" s="156" t="s">
        <v>294</v>
      </c>
      <c r="I1233" s="156" t="s">
        <v>294</v>
      </c>
      <c r="J1233" s="156">
        <v>1</v>
      </c>
      <c r="K1233" s="87">
        <v>8</v>
      </c>
      <c r="L1233" s="87"/>
      <c r="M1233" s="156" t="s">
        <v>294</v>
      </c>
      <c r="N1233" s="156" t="s">
        <v>294</v>
      </c>
      <c r="O1233" s="156" t="s">
        <v>294</v>
      </c>
      <c r="P1233" s="156" t="s">
        <v>294</v>
      </c>
      <c r="Q1233" s="156">
        <v>0.30599999999999999</v>
      </c>
      <c r="R1233" s="156">
        <v>0.86299999999999999</v>
      </c>
      <c r="S1233" s="156">
        <v>2.1999999999999999E-2</v>
      </c>
      <c r="T1233" s="156">
        <v>0.47099999999999997</v>
      </c>
      <c r="U1233" s="156" t="s">
        <v>294</v>
      </c>
      <c r="V1233" s="156" t="s">
        <v>294</v>
      </c>
      <c r="W1233" s="156">
        <v>7.0999999999999994E-2</v>
      </c>
      <c r="X1233" s="156">
        <v>0.59099999999999997</v>
      </c>
      <c r="Y1233" s="156" t="s">
        <v>294</v>
      </c>
      <c r="Z1233" s="156" t="s">
        <v>294</v>
      </c>
      <c r="AA1233" s="156" t="s">
        <v>294</v>
      </c>
      <c r="AB1233" s="156" t="s">
        <v>294</v>
      </c>
    </row>
    <row r="1234" spans="1:28" x14ac:dyDescent="0.25">
      <c r="A1234" s="87" t="s">
        <v>2660</v>
      </c>
      <c r="B1234" s="156" t="s">
        <v>294</v>
      </c>
      <c r="C1234" s="156">
        <v>0.48134328358208955</v>
      </c>
      <c r="D1234" s="156">
        <v>0.28358208955223879</v>
      </c>
      <c r="E1234" s="156">
        <v>6.9029850746268662E-2</v>
      </c>
      <c r="F1234" s="156">
        <v>5.597014925373134E-3</v>
      </c>
      <c r="G1234" s="156">
        <v>0.13992537313432835</v>
      </c>
      <c r="H1234" s="156" t="s">
        <v>294</v>
      </c>
      <c r="I1234" s="156">
        <v>2.0522388059701493E-2</v>
      </c>
      <c r="J1234" s="156">
        <v>1</v>
      </c>
      <c r="K1234" s="87">
        <v>536</v>
      </c>
      <c r="L1234" s="87"/>
      <c r="M1234" s="156" t="s">
        <v>294</v>
      </c>
      <c r="N1234" s="156" t="s">
        <v>294</v>
      </c>
      <c r="O1234" s="156">
        <v>0.439</v>
      </c>
      <c r="P1234" s="156">
        <v>0.52400000000000002</v>
      </c>
      <c r="Q1234" s="156">
        <v>0.247</v>
      </c>
      <c r="R1234" s="156">
        <v>0.32300000000000001</v>
      </c>
      <c r="S1234" s="156">
        <v>0.05</v>
      </c>
      <c r="T1234" s="156">
        <v>9.4E-2</v>
      </c>
      <c r="U1234" s="156">
        <v>2E-3</v>
      </c>
      <c r="V1234" s="156">
        <v>1.6E-2</v>
      </c>
      <c r="W1234" s="156">
        <v>0.113</v>
      </c>
      <c r="X1234" s="156">
        <v>0.17199999999999999</v>
      </c>
      <c r="Y1234" s="156" t="s">
        <v>294</v>
      </c>
      <c r="Z1234" s="156" t="s">
        <v>294</v>
      </c>
      <c r="AA1234" s="156">
        <v>1.0999999999999999E-2</v>
      </c>
      <c r="AB1234" s="156">
        <v>3.5999999999999997E-2</v>
      </c>
    </row>
    <row r="1235" spans="1:28" x14ac:dyDescent="0.25">
      <c r="A1235" s="87" t="s">
        <v>2661</v>
      </c>
      <c r="B1235" s="156" t="s">
        <v>294</v>
      </c>
      <c r="C1235" s="156">
        <v>0.45081967213114754</v>
      </c>
      <c r="D1235" s="156">
        <v>0.37704918032786883</v>
      </c>
      <c r="E1235" s="156">
        <v>8.1967213114754092E-2</v>
      </c>
      <c r="F1235" s="156" t="s">
        <v>294</v>
      </c>
      <c r="G1235" s="156">
        <v>6.5573770491803282E-2</v>
      </c>
      <c r="H1235" s="156" t="s">
        <v>294</v>
      </c>
      <c r="I1235" s="156">
        <v>2.4590163934426229E-2</v>
      </c>
      <c r="J1235" s="156">
        <v>0.99999999999999989</v>
      </c>
      <c r="K1235" s="87">
        <v>122</v>
      </c>
      <c r="L1235" s="87"/>
      <c r="M1235" s="156" t="s">
        <v>294</v>
      </c>
      <c r="N1235" s="156" t="s">
        <v>294</v>
      </c>
      <c r="O1235" s="156">
        <v>0.36499999999999999</v>
      </c>
      <c r="P1235" s="156">
        <v>0.53900000000000003</v>
      </c>
      <c r="Q1235" s="156">
        <v>0.29599999999999999</v>
      </c>
      <c r="R1235" s="156">
        <v>0.46600000000000003</v>
      </c>
      <c r="S1235" s="156">
        <v>4.4999999999999998E-2</v>
      </c>
      <c r="T1235" s="156">
        <v>0.14399999999999999</v>
      </c>
      <c r="U1235" s="156" t="s">
        <v>294</v>
      </c>
      <c r="V1235" s="156" t="s">
        <v>294</v>
      </c>
      <c r="W1235" s="156">
        <v>3.4000000000000002E-2</v>
      </c>
      <c r="X1235" s="156">
        <v>0.124</v>
      </c>
      <c r="Y1235" s="156" t="s">
        <v>294</v>
      </c>
      <c r="Z1235" s="156" t="s">
        <v>294</v>
      </c>
      <c r="AA1235" s="156">
        <v>8.0000000000000002E-3</v>
      </c>
      <c r="AB1235" s="156">
        <v>7.0000000000000007E-2</v>
      </c>
    </row>
    <row r="1236" spans="1:28" x14ac:dyDescent="0.25">
      <c r="A1236" s="87" t="s">
        <v>2662</v>
      </c>
      <c r="B1236" s="156" t="s">
        <v>294</v>
      </c>
      <c r="C1236" s="156">
        <v>0.22790697674418606</v>
      </c>
      <c r="D1236" s="156">
        <v>0.48837209302325579</v>
      </c>
      <c r="E1236" s="156">
        <v>0.17209302325581396</v>
      </c>
      <c r="F1236" s="156">
        <v>4.4186046511627906E-2</v>
      </c>
      <c r="G1236" s="156">
        <v>4.8837209302325581E-2</v>
      </c>
      <c r="H1236" s="156" t="s">
        <v>294</v>
      </c>
      <c r="I1236" s="156">
        <v>1.8604651162790697E-2</v>
      </c>
      <c r="J1236" s="156">
        <v>1</v>
      </c>
      <c r="K1236" s="87">
        <v>430</v>
      </c>
      <c r="L1236" s="87"/>
      <c r="M1236" s="156" t="s">
        <v>294</v>
      </c>
      <c r="N1236" s="156" t="s">
        <v>294</v>
      </c>
      <c r="O1236" s="156">
        <v>0.191</v>
      </c>
      <c r="P1236" s="156">
        <v>0.27</v>
      </c>
      <c r="Q1236" s="156">
        <v>0.441</v>
      </c>
      <c r="R1236" s="156">
        <v>0.53600000000000003</v>
      </c>
      <c r="S1236" s="156">
        <v>0.13900000000000001</v>
      </c>
      <c r="T1236" s="156">
        <v>0.21099999999999999</v>
      </c>
      <c r="U1236" s="156">
        <v>2.8000000000000001E-2</v>
      </c>
      <c r="V1236" s="156">
        <v>6.8000000000000005E-2</v>
      </c>
      <c r="W1236" s="156">
        <v>3.2000000000000001E-2</v>
      </c>
      <c r="X1236" s="156">
        <v>7.3999999999999996E-2</v>
      </c>
      <c r="Y1236" s="156" t="s">
        <v>294</v>
      </c>
      <c r="Z1236" s="156" t="s">
        <v>294</v>
      </c>
      <c r="AA1236" s="156">
        <v>8.9999999999999993E-3</v>
      </c>
      <c r="AB1236" s="156">
        <v>3.5999999999999997E-2</v>
      </c>
    </row>
    <row r="1237" spans="1:28" x14ac:dyDescent="0.25">
      <c r="A1237" s="87" t="s">
        <v>2663</v>
      </c>
      <c r="B1237" s="156">
        <v>8.2502578205568926E-4</v>
      </c>
      <c r="C1237" s="156">
        <v>0.24578893090409076</v>
      </c>
      <c r="D1237" s="156">
        <v>0.20567205225163288</v>
      </c>
      <c r="E1237" s="156">
        <v>7.6108628394637334E-2</v>
      </c>
      <c r="F1237" s="156">
        <v>1.4712959779993125E-2</v>
      </c>
      <c r="G1237" s="156">
        <v>0.41485046407700238</v>
      </c>
      <c r="H1237" s="156">
        <v>1.3681677552423513E-2</v>
      </c>
      <c r="I1237" s="156">
        <v>2.8360261258164318E-2</v>
      </c>
      <c r="J1237" s="156">
        <v>0.99999999999999989</v>
      </c>
      <c r="K1237" s="87">
        <v>29090</v>
      </c>
      <c r="L1237" s="87"/>
      <c r="M1237" s="156">
        <v>1E-3</v>
      </c>
      <c r="N1237" s="156">
        <v>1E-3</v>
      </c>
      <c r="O1237" s="156">
        <v>0.24099999999999999</v>
      </c>
      <c r="P1237" s="156">
        <v>0.251</v>
      </c>
      <c r="Q1237" s="156">
        <v>0.20100000000000001</v>
      </c>
      <c r="R1237" s="156">
        <v>0.21</v>
      </c>
      <c r="S1237" s="156">
        <v>7.2999999999999995E-2</v>
      </c>
      <c r="T1237" s="156">
        <v>7.9000000000000001E-2</v>
      </c>
      <c r="U1237" s="156">
        <v>1.2999999999999999E-2</v>
      </c>
      <c r="V1237" s="156">
        <v>1.6E-2</v>
      </c>
      <c r="W1237" s="156">
        <v>0.40899999999999997</v>
      </c>
      <c r="X1237" s="156">
        <v>0.42099999999999999</v>
      </c>
      <c r="Y1237" s="156">
        <v>1.2E-2</v>
      </c>
      <c r="Z1237" s="156">
        <v>1.4999999999999999E-2</v>
      </c>
      <c r="AA1237" s="156">
        <v>2.7E-2</v>
      </c>
      <c r="AB1237" s="156">
        <v>0.03</v>
      </c>
    </row>
    <row r="1238" spans="1:28" x14ac:dyDescent="0.25">
      <c r="A1238" s="87" t="s">
        <v>2664</v>
      </c>
      <c r="B1238" s="156" t="s">
        <v>294</v>
      </c>
      <c r="C1238" s="156">
        <v>6.5934065934065936E-2</v>
      </c>
      <c r="D1238" s="156">
        <v>0.12912087912087913</v>
      </c>
      <c r="E1238" s="156">
        <v>8.2417582417582416E-2</v>
      </c>
      <c r="F1238" s="156">
        <v>2.197802197802198E-2</v>
      </c>
      <c r="G1238" s="156">
        <v>0.66758241758241754</v>
      </c>
      <c r="H1238" s="156">
        <v>8.241758241758242E-3</v>
      </c>
      <c r="I1238" s="156">
        <v>2.4725274725274724E-2</v>
      </c>
      <c r="J1238" s="156">
        <v>0.99999999999999989</v>
      </c>
      <c r="K1238" s="87">
        <v>364</v>
      </c>
      <c r="L1238" s="87"/>
      <c r="M1238" s="156" t="s">
        <v>294</v>
      </c>
      <c r="N1238" s="156" t="s">
        <v>294</v>
      </c>
      <c r="O1238" s="156">
        <v>4.4999999999999998E-2</v>
      </c>
      <c r="P1238" s="156">
        <v>9.6000000000000002E-2</v>
      </c>
      <c r="Q1238" s="156">
        <v>9.9000000000000005E-2</v>
      </c>
      <c r="R1238" s="156">
        <v>0.16700000000000001</v>
      </c>
      <c r="S1238" s="156">
        <v>5.8000000000000003E-2</v>
      </c>
      <c r="T1238" s="156">
        <v>0.115</v>
      </c>
      <c r="U1238" s="156">
        <v>1.0999999999999999E-2</v>
      </c>
      <c r="V1238" s="156">
        <v>4.2999999999999997E-2</v>
      </c>
      <c r="W1238" s="156">
        <v>0.61799999999999999</v>
      </c>
      <c r="X1238" s="156">
        <v>0.71399999999999997</v>
      </c>
      <c r="Y1238" s="156">
        <v>3.0000000000000001E-3</v>
      </c>
      <c r="Z1238" s="156">
        <v>2.4E-2</v>
      </c>
      <c r="AA1238" s="156">
        <v>1.2999999999999999E-2</v>
      </c>
      <c r="AB1238" s="156">
        <v>4.5999999999999999E-2</v>
      </c>
    </row>
    <row r="1239" spans="1:28" x14ac:dyDescent="0.25">
      <c r="A1239" s="87" t="s">
        <v>2665</v>
      </c>
      <c r="B1239" s="156" t="s">
        <v>294</v>
      </c>
      <c r="C1239" s="156">
        <v>0.24183006535947713</v>
      </c>
      <c r="D1239" s="156">
        <v>0.24901960784313726</v>
      </c>
      <c r="E1239" s="156">
        <v>0.14444444444444443</v>
      </c>
      <c r="F1239" s="156">
        <v>2.4836601307189541E-2</v>
      </c>
      <c r="G1239" s="156">
        <v>0.30915032679738563</v>
      </c>
      <c r="H1239" s="156">
        <v>5.2287581699346402E-3</v>
      </c>
      <c r="I1239" s="156">
        <v>2.5490196078431372E-2</v>
      </c>
      <c r="J1239" s="156">
        <v>1</v>
      </c>
      <c r="K1239" s="87">
        <v>1530</v>
      </c>
      <c r="L1239" s="87"/>
      <c r="M1239" s="156" t="s">
        <v>294</v>
      </c>
      <c r="N1239" s="156" t="s">
        <v>294</v>
      </c>
      <c r="O1239" s="156">
        <v>0.221</v>
      </c>
      <c r="P1239" s="156">
        <v>0.26400000000000001</v>
      </c>
      <c r="Q1239" s="156">
        <v>0.22800000000000001</v>
      </c>
      <c r="R1239" s="156">
        <v>0.27100000000000002</v>
      </c>
      <c r="S1239" s="156">
        <v>0.128</v>
      </c>
      <c r="T1239" s="156">
        <v>0.16300000000000001</v>
      </c>
      <c r="U1239" s="156">
        <v>1.7999999999999999E-2</v>
      </c>
      <c r="V1239" s="156">
        <v>3.4000000000000002E-2</v>
      </c>
      <c r="W1239" s="156">
        <v>0.28599999999999998</v>
      </c>
      <c r="X1239" s="156">
        <v>0.33300000000000002</v>
      </c>
      <c r="Y1239" s="156">
        <v>3.0000000000000001E-3</v>
      </c>
      <c r="Z1239" s="156">
        <v>0.01</v>
      </c>
      <c r="AA1239" s="156">
        <v>1.9E-2</v>
      </c>
      <c r="AB1239" s="156">
        <v>3.5000000000000003E-2</v>
      </c>
    </row>
    <row r="1240" spans="1:28" x14ac:dyDescent="0.25">
      <c r="A1240" s="87" t="s">
        <v>2666</v>
      </c>
      <c r="B1240" s="156" t="s">
        <v>294</v>
      </c>
      <c r="C1240" s="156" t="s">
        <v>294</v>
      </c>
      <c r="D1240" s="156">
        <v>8.8737201365187715E-2</v>
      </c>
      <c r="E1240" s="156">
        <v>5.8020477815699661E-2</v>
      </c>
      <c r="F1240" s="156">
        <v>2.0477815699658702E-2</v>
      </c>
      <c r="G1240" s="156">
        <v>0.79522184300341292</v>
      </c>
      <c r="H1240" s="156">
        <v>1.7064846416382253E-2</v>
      </c>
      <c r="I1240" s="156">
        <v>2.0477815699658702E-2</v>
      </c>
      <c r="J1240" s="156">
        <v>1</v>
      </c>
      <c r="K1240" s="87">
        <v>293</v>
      </c>
      <c r="L1240" s="87"/>
      <c r="M1240" s="156" t="s">
        <v>294</v>
      </c>
      <c r="N1240" s="156" t="s">
        <v>294</v>
      </c>
      <c r="O1240" s="156" t="s">
        <v>294</v>
      </c>
      <c r="P1240" s="156" t="s">
        <v>294</v>
      </c>
      <c r="Q1240" s="156">
        <v>6.0999999999999999E-2</v>
      </c>
      <c r="R1240" s="156">
        <v>0.127</v>
      </c>
      <c r="S1240" s="156">
        <v>3.6999999999999998E-2</v>
      </c>
      <c r="T1240" s="156">
        <v>9.0999999999999998E-2</v>
      </c>
      <c r="U1240" s="156">
        <v>8.9999999999999993E-3</v>
      </c>
      <c r="V1240" s="156">
        <v>4.3999999999999997E-2</v>
      </c>
      <c r="W1240" s="156">
        <v>0.745</v>
      </c>
      <c r="X1240" s="156">
        <v>0.83699999999999997</v>
      </c>
      <c r="Y1240" s="156">
        <v>7.0000000000000001E-3</v>
      </c>
      <c r="Z1240" s="156">
        <v>3.9E-2</v>
      </c>
      <c r="AA1240" s="156">
        <v>8.9999999999999993E-3</v>
      </c>
      <c r="AB1240" s="156">
        <v>4.3999999999999997E-2</v>
      </c>
    </row>
    <row r="1241" spans="1:28" x14ac:dyDescent="0.25">
      <c r="A1241" s="87" t="s">
        <v>2667</v>
      </c>
      <c r="B1241" s="156" t="s">
        <v>294</v>
      </c>
      <c r="C1241" s="156">
        <v>4.2926239419588876E-2</v>
      </c>
      <c r="D1241" s="156">
        <v>0.1396614268440145</v>
      </c>
      <c r="E1241" s="156">
        <v>5.6831922611850064E-2</v>
      </c>
      <c r="F1241" s="156">
        <v>3.6275695284159614E-3</v>
      </c>
      <c r="G1241" s="156">
        <v>0.67351874244256349</v>
      </c>
      <c r="H1241" s="156">
        <v>3.5066505441354291E-2</v>
      </c>
      <c r="I1241" s="156">
        <v>4.8367593712212817E-2</v>
      </c>
      <c r="J1241" s="156">
        <v>0.99999999999999989</v>
      </c>
      <c r="K1241" s="87">
        <v>1654</v>
      </c>
      <c r="L1241" s="87"/>
      <c r="M1241" s="156" t="s">
        <v>294</v>
      </c>
      <c r="N1241" s="156" t="s">
        <v>294</v>
      </c>
      <c r="O1241" s="156">
        <v>3.4000000000000002E-2</v>
      </c>
      <c r="P1241" s="156">
        <v>5.3999999999999999E-2</v>
      </c>
      <c r="Q1241" s="156">
        <v>0.124</v>
      </c>
      <c r="R1241" s="156">
        <v>0.157</v>
      </c>
      <c r="S1241" s="156">
        <v>4.7E-2</v>
      </c>
      <c r="T1241" s="156">
        <v>6.9000000000000006E-2</v>
      </c>
      <c r="U1241" s="156">
        <v>2E-3</v>
      </c>
      <c r="V1241" s="156">
        <v>8.0000000000000002E-3</v>
      </c>
      <c r="W1241" s="156">
        <v>0.65100000000000002</v>
      </c>
      <c r="X1241" s="156">
        <v>0.69599999999999995</v>
      </c>
      <c r="Y1241" s="156">
        <v>2.7E-2</v>
      </c>
      <c r="Z1241" s="156">
        <v>4.4999999999999998E-2</v>
      </c>
      <c r="AA1241" s="156">
        <v>3.9E-2</v>
      </c>
      <c r="AB1241" s="156">
        <v>0.06</v>
      </c>
    </row>
    <row r="1242" spans="1:28" x14ac:dyDescent="0.25">
      <c r="A1242" s="87" t="s">
        <v>2668</v>
      </c>
      <c r="B1242" s="156" t="s">
        <v>294</v>
      </c>
      <c r="C1242" s="156">
        <v>0.36842105263157893</v>
      </c>
      <c r="D1242" s="156">
        <v>0.22105263157894736</v>
      </c>
      <c r="E1242" s="156">
        <v>3.1578947368421054E-2</v>
      </c>
      <c r="F1242" s="156">
        <v>2.1052631578947368E-2</v>
      </c>
      <c r="G1242" s="156">
        <v>0.3473684210526316</v>
      </c>
      <c r="H1242" s="156" t="s">
        <v>294</v>
      </c>
      <c r="I1242" s="156">
        <v>1.0526315789473684E-2</v>
      </c>
      <c r="J1242" s="156">
        <v>1</v>
      </c>
      <c r="K1242" s="87">
        <v>95</v>
      </c>
      <c r="L1242" s="87"/>
      <c r="M1242" s="156" t="s">
        <v>294</v>
      </c>
      <c r="N1242" s="156" t="s">
        <v>294</v>
      </c>
      <c r="O1242" s="156">
        <v>0.27800000000000002</v>
      </c>
      <c r="P1242" s="156">
        <v>0.46899999999999997</v>
      </c>
      <c r="Q1242" s="156">
        <v>0.14899999999999999</v>
      </c>
      <c r="R1242" s="156">
        <v>0.314</v>
      </c>
      <c r="S1242" s="156">
        <v>1.0999999999999999E-2</v>
      </c>
      <c r="T1242" s="156">
        <v>8.8999999999999996E-2</v>
      </c>
      <c r="U1242" s="156">
        <v>6.0000000000000001E-3</v>
      </c>
      <c r="V1242" s="156">
        <v>7.3999999999999996E-2</v>
      </c>
      <c r="W1242" s="156">
        <v>0.25900000000000001</v>
      </c>
      <c r="X1242" s="156">
        <v>0.44700000000000001</v>
      </c>
      <c r="Y1242" s="156" t="s">
        <v>294</v>
      </c>
      <c r="Z1242" s="156" t="s">
        <v>294</v>
      </c>
      <c r="AA1242" s="156">
        <v>2E-3</v>
      </c>
      <c r="AB1242" s="156">
        <v>5.7000000000000002E-2</v>
      </c>
    </row>
    <row r="1243" spans="1:28" x14ac:dyDescent="0.25">
      <c r="A1243" s="87" t="s">
        <v>2669</v>
      </c>
      <c r="B1243" s="156">
        <v>0.33333333333333331</v>
      </c>
      <c r="C1243" s="156" t="s">
        <v>294</v>
      </c>
      <c r="D1243" s="156">
        <v>0.66666666666666663</v>
      </c>
      <c r="E1243" s="156" t="s">
        <v>294</v>
      </c>
      <c r="F1243" s="156" t="s">
        <v>294</v>
      </c>
      <c r="G1243" s="156" t="s">
        <v>294</v>
      </c>
      <c r="H1243" s="156" t="s">
        <v>294</v>
      </c>
      <c r="I1243" s="156" t="s">
        <v>294</v>
      </c>
      <c r="J1243" s="156">
        <v>1</v>
      </c>
      <c r="K1243" s="87">
        <v>3</v>
      </c>
      <c r="L1243" s="87"/>
      <c r="M1243" s="156">
        <v>6.0999999999999999E-2</v>
      </c>
      <c r="N1243" s="156">
        <v>0.79200000000000004</v>
      </c>
      <c r="O1243" s="156" t="s">
        <v>294</v>
      </c>
      <c r="P1243" s="156" t="s">
        <v>294</v>
      </c>
      <c r="Q1243" s="156">
        <v>0.20799999999999999</v>
      </c>
      <c r="R1243" s="156">
        <v>0.93899999999999995</v>
      </c>
      <c r="S1243" s="156" t="s">
        <v>294</v>
      </c>
      <c r="T1243" s="156" t="s">
        <v>294</v>
      </c>
      <c r="U1243" s="156" t="s">
        <v>294</v>
      </c>
      <c r="V1243" s="156" t="s">
        <v>294</v>
      </c>
      <c r="W1243" s="156" t="s">
        <v>294</v>
      </c>
      <c r="X1243" s="156" t="s">
        <v>294</v>
      </c>
      <c r="Y1243" s="156" t="s">
        <v>294</v>
      </c>
      <c r="Z1243" s="156" t="s">
        <v>294</v>
      </c>
      <c r="AA1243" s="156" t="s">
        <v>294</v>
      </c>
      <c r="AB1243" s="156" t="s">
        <v>294</v>
      </c>
    </row>
    <row r="1244" spans="1:28" x14ac:dyDescent="0.25">
      <c r="A1244" s="87" t="s">
        <v>2670</v>
      </c>
      <c r="B1244" s="156">
        <v>2.0435967302452314E-3</v>
      </c>
      <c r="C1244" s="156">
        <v>0.21412352406902815</v>
      </c>
      <c r="D1244" s="156">
        <v>0.23274296094459582</v>
      </c>
      <c r="E1244" s="156">
        <v>7.3342415985467757E-2</v>
      </c>
      <c r="F1244" s="156">
        <v>2.4977293369663943E-2</v>
      </c>
      <c r="G1244" s="156">
        <v>0.42007266121707537</v>
      </c>
      <c r="H1244" s="156">
        <v>9.3097184377838333E-3</v>
      </c>
      <c r="I1244" s="156">
        <v>2.3387829246139871E-2</v>
      </c>
      <c r="J1244" s="156">
        <v>1</v>
      </c>
      <c r="K1244" s="87">
        <v>4404</v>
      </c>
      <c r="L1244" s="87"/>
      <c r="M1244" s="156">
        <v>1E-3</v>
      </c>
      <c r="N1244" s="156">
        <v>4.0000000000000001E-3</v>
      </c>
      <c r="O1244" s="156">
        <v>0.20200000000000001</v>
      </c>
      <c r="P1244" s="156">
        <v>0.22600000000000001</v>
      </c>
      <c r="Q1244" s="156">
        <v>0.22</v>
      </c>
      <c r="R1244" s="156">
        <v>0.245</v>
      </c>
      <c r="S1244" s="156">
        <v>6.6000000000000003E-2</v>
      </c>
      <c r="T1244" s="156">
        <v>8.1000000000000003E-2</v>
      </c>
      <c r="U1244" s="156">
        <v>2.1000000000000001E-2</v>
      </c>
      <c r="V1244" s="156">
        <v>0.03</v>
      </c>
      <c r="W1244" s="156">
        <v>0.40600000000000003</v>
      </c>
      <c r="X1244" s="156">
        <v>0.435</v>
      </c>
      <c r="Y1244" s="156">
        <v>7.0000000000000001E-3</v>
      </c>
      <c r="Z1244" s="156">
        <v>1.2999999999999999E-2</v>
      </c>
      <c r="AA1244" s="156">
        <v>1.9E-2</v>
      </c>
      <c r="AB1244" s="156">
        <v>2.8000000000000001E-2</v>
      </c>
    </row>
    <row r="1245" spans="1:28" x14ac:dyDescent="0.25">
      <c r="A1245" s="87" t="s">
        <v>2671</v>
      </c>
      <c r="B1245" s="156" t="s">
        <v>294</v>
      </c>
      <c r="C1245" s="156">
        <v>0.62352941176470589</v>
      </c>
      <c r="D1245" s="156">
        <v>0.18823529411764706</v>
      </c>
      <c r="E1245" s="156">
        <v>5.8823529411764705E-2</v>
      </c>
      <c r="F1245" s="156" t="s">
        <v>294</v>
      </c>
      <c r="G1245" s="156">
        <v>0.10588235294117647</v>
      </c>
      <c r="H1245" s="156" t="s">
        <v>294</v>
      </c>
      <c r="I1245" s="156">
        <v>2.3529411764705882E-2</v>
      </c>
      <c r="J1245" s="156">
        <v>1</v>
      </c>
      <c r="K1245" s="87">
        <v>85</v>
      </c>
      <c r="L1245" s="87"/>
      <c r="M1245" s="156" t="s">
        <v>294</v>
      </c>
      <c r="N1245" s="156" t="s">
        <v>294</v>
      </c>
      <c r="O1245" s="156">
        <v>0.51700000000000002</v>
      </c>
      <c r="P1245" s="156">
        <v>0.71899999999999997</v>
      </c>
      <c r="Q1245" s="156">
        <v>0.11899999999999999</v>
      </c>
      <c r="R1245" s="156">
        <v>0.28399999999999997</v>
      </c>
      <c r="S1245" s="156">
        <v>2.5000000000000001E-2</v>
      </c>
      <c r="T1245" s="156">
        <v>0.13</v>
      </c>
      <c r="U1245" s="156" t="s">
        <v>294</v>
      </c>
      <c r="V1245" s="156" t="s">
        <v>294</v>
      </c>
      <c r="W1245" s="156">
        <v>5.7000000000000002E-2</v>
      </c>
      <c r="X1245" s="156">
        <v>0.189</v>
      </c>
      <c r="Y1245" s="156" t="s">
        <v>294</v>
      </c>
      <c r="Z1245" s="156" t="s">
        <v>294</v>
      </c>
      <c r="AA1245" s="156">
        <v>6.0000000000000001E-3</v>
      </c>
      <c r="AB1245" s="156">
        <v>8.2000000000000003E-2</v>
      </c>
    </row>
    <row r="1246" spans="1:28" x14ac:dyDescent="0.25">
      <c r="A1246" s="87" t="s">
        <v>2672</v>
      </c>
      <c r="B1246" s="156">
        <v>4.2674253200568994E-3</v>
      </c>
      <c r="C1246" s="156">
        <v>0.63926031294452346</v>
      </c>
      <c r="D1246" s="156">
        <v>0.1274537695590327</v>
      </c>
      <c r="E1246" s="156">
        <v>3.0156472261735418E-2</v>
      </c>
      <c r="F1246" s="156">
        <v>1.7069701280227596E-3</v>
      </c>
      <c r="G1246" s="156">
        <v>0.15049786628733997</v>
      </c>
      <c r="H1246" s="156">
        <v>2.1906116642958749E-2</v>
      </c>
      <c r="I1246" s="156">
        <v>2.4751066856330012E-2</v>
      </c>
      <c r="J1246" s="156">
        <v>1</v>
      </c>
      <c r="K1246" s="87">
        <v>3515</v>
      </c>
      <c r="L1246" s="87"/>
      <c r="M1246" s="156">
        <v>3.0000000000000001E-3</v>
      </c>
      <c r="N1246" s="156">
        <v>7.0000000000000001E-3</v>
      </c>
      <c r="O1246" s="156">
        <v>0.623</v>
      </c>
      <c r="P1246" s="156">
        <v>0.65500000000000003</v>
      </c>
      <c r="Q1246" s="156">
        <v>0.11700000000000001</v>
      </c>
      <c r="R1246" s="156">
        <v>0.13900000000000001</v>
      </c>
      <c r="S1246" s="156">
        <v>2.5000000000000001E-2</v>
      </c>
      <c r="T1246" s="156">
        <v>3.5999999999999997E-2</v>
      </c>
      <c r="U1246" s="156">
        <v>1E-3</v>
      </c>
      <c r="V1246" s="156">
        <v>4.0000000000000001E-3</v>
      </c>
      <c r="W1246" s="156">
        <v>0.13900000000000001</v>
      </c>
      <c r="X1246" s="156">
        <v>0.16300000000000001</v>
      </c>
      <c r="Y1246" s="156">
        <v>1.7999999999999999E-2</v>
      </c>
      <c r="Z1246" s="156">
        <v>2.7E-2</v>
      </c>
      <c r="AA1246" s="156">
        <v>0.02</v>
      </c>
      <c r="AB1246" s="156">
        <v>0.03</v>
      </c>
    </row>
    <row r="1247" spans="1:28" x14ac:dyDescent="0.25">
      <c r="A1247" s="87" t="s">
        <v>2673</v>
      </c>
      <c r="B1247" s="156" t="s">
        <v>294</v>
      </c>
      <c r="C1247" s="156">
        <v>0.20560747663551401</v>
      </c>
      <c r="D1247" s="156">
        <v>0.31775700934579437</v>
      </c>
      <c r="E1247" s="156">
        <v>0.23364485981308411</v>
      </c>
      <c r="F1247" s="156">
        <v>2.8037383177570093E-2</v>
      </c>
      <c r="G1247" s="156">
        <v>0.19626168224299065</v>
      </c>
      <c r="H1247" s="156" t="s">
        <v>294</v>
      </c>
      <c r="I1247" s="156">
        <v>1.8691588785046728E-2</v>
      </c>
      <c r="J1247" s="156">
        <v>1</v>
      </c>
      <c r="K1247" s="87">
        <v>107</v>
      </c>
      <c r="L1247" s="87"/>
      <c r="M1247" s="156" t="s">
        <v>294</v>
      </c>
      <c r="N1247" s="156" t="s">
        <v>294</v>
      </c>
      <c r="O1247" s="156">
        <v>0.14000000000000001</v>
      </c>
      <c r="P1247" s="156">
        <v>0.29199999999999998</v>
      </c>
      <c r="Q1247" s="156">
        <v>0.23699999999999999</v>
      </c>
      <c r="R1247" s="156">
        <v>0.41099999999999998</v>
      </c>
      <c r="S1247" s="156">
        <v>0.16400000000000001</v>
      </c>
      <c r="T1247" s="156">
        <v>0.32200000000000001</v>
      </c>
      <c r="U1247" s="156">
        <v>0.01</v>
      </c>
      <c r="V1247" s="156">
        <v>7.9000000000000001E-2</v>
      </c>
      <c r="W1247" s="156">
        <v>0.13200000000000001</v>
      </c>
      <c r="X1247" s="156">
        <v>0.28100000000000003</v>
      </c>
      <c r="Y1247" s="156" t="s">
        <v>294</v>
      </c>
      <c r="Z1247" s="156" t="s">
        <v>294</v>
      </c>
      <c r="AA1247" s="156">
        <v>5.0000000000000001E-3</v>
      </c>
      <c r="AB1247" s="156">
        <v>6.6000000000000003E-2</v>
      </c>
    </row>
    <row r="1248" spans="1:28" x14ac:dyDescent="0.25">
      <c r="A1248" s="87" t="s">
        <v>2674</v>
      </c>
      <c r="B1248" s="156" t="s">
        <v>294</v>
      </c>
      <c r="C1248" s="156">
        <v>0.30882352941176472</v>
      </c>
      <c r="D1248" s="156">
        <v>0.3235294117647059</v>
      </c>
      <c r="E1248" s="156">
        <v>0.11764705882352941</v>
      </c>
      <c r="F1248" s="156">
        <v>1.4705882352941176E-2</v>
      </c>
      <c r="G1248" s="156">
        <v>0.22058823529411764</v>
      </c>
      <c r="H1248" s="156">
        <v>1.4705882352941176E-2</v>
      </c>
      <c r="I1248" s="156" t="s">
        <v>294</v>
      </c>
      <c r="J1248" s="156">
        <v>0.99999999999999989</v>
      </c>
      <c r="K1248" s="87">
        <v>68</v>
      </c>
      <c r="L1248" s="87"/>
      <c r="M1248" s="156" t="s">
        <v>294</v>
      </c>
      <c r="N1248" s="156" t="s">
        <v>294</v>
      </c>
      <c r="O1248" s="156">
        <v>0.21199999999999999</v>
      </c>
      <c r="P1248" s="156">
        <v>0.42599999999999999</v>
      </c>
      <c r="Q1248" s="156">
        <v>0.224</v>
      </c>
      <c r="R1248" s="156">
        <v>0.442</v>
      </c>
      <c r="S1248" s="156">
        <v>6.0999999999999999E-2</v>
      </c>
      <c r="T1248" s="156">
        <v>0.215</v>
      </c>
      <c r="U1248" s="156">
        <v>3.0000000000000001E-3</v>
      </c>
      <c r="V1248" s="156">
        <v>7.9000000000000001E-2</v>
      </c>
      <c r="W1248" s="156">
        <v>0.13800000000000001</v>
      </c>
      <c r="X1248" s="156">
        <v>0.33300000000000002</v>
      </c>
      <c r="Y1248" s="156">
        <v>3.0000000000000001E-3</v>
      </c>
      <c r="Z1248" s="156">
        <v>7.9000000000000001E-2</v>
      </c>
      <c r="AA1248" s="156" t="s">
        <v>294</v>
      </c>
      <c r="AB1248" s="156" t="s">
        <v>294</v>
      </c>
    </row>
    <row r="1249" spans="1:28" x14ac:dyDescent="0.25">
      <c r="A1249" s="87" t="s">
        <v>2675</v>
      </c>
      <c r="B1249" s="156" t="s">
        <v>294</v>
      </c>
      <c r="C1249" s="156">
        <v>0.35465116279069769</v>
      </c>
      <c r="D1249" s="156">
        <v>0.22093023255813954</v>
      </c>
      <c r="E1249" s="156">
        <v>0.31976744186046513</v>
      </c>
      <c r="F1249" s="156" t="s">
        <v>294</v>
      </c>
      <c r="G1249" s="156">
        <v>8.7209302325581398E-2</v>
      </c>
      <c r="H1249" s="156">
        <v>5.8139534883720929E-3</v>
      </c>
      <c r="I1249" s="156">
        <v>1.1627906976744186E-2</v>
      </c>
      <c r="J1249" s="156">
        <v>1</v>
      </c>
      <c r="K1249" s="87">
        <v>172</v>
      </c>
      <c r="L1249" s="87"/>
      <c r="M1249" s="156" t="s">
        <v>294</v>
      </c>
      <c r="N1249" s="156" t="s">
        <v>294</v>
      </c>
      <c r="O1249" s="156">
        <v>0.28699999999999998</v>
      </c>
      <c r="P1249" s="156">
        <v>0.42899999999999999</v>
      </c>
      <c r="Q1249" s="156">
        <v>0.16500000000000001</v>
      </c>
      <c r="R1249" s="156">
        <v>0.28899999999999998</v>
      </c>
      <c r="S1249" s="156">
        <v>0.255</v>
      </c>
      <c r="T1249" s="156">
        <v>0.39300000000000002</v>
      </c>
      <c r="U1249" s="156" t="s">
        <v>294</v>
      </c>
      <c r="V1249" s="156" t="s">
        <v>294</v>
      </c>
      <c r="W1249" s="156">
        <v>5.3999999999999999E-2</v>
      </c>
      <c r="X1249" s="156">
        <v>0.13900000000000001</v>
      </c>
      <c r="Y1249" s="156">
        <v>1E-3</v>
      </c>
      <c r="Z1249" s="156">
        <v>3.2000000000000001E-2</v>
      </c>
      <c r="AA1249" s="156">
        <v>3.0000000000000001E-3</v>
      </c>
      <c r="AB1249" s="156">
        <v>4.1000000000000002E-2</v>
      </c>
    </row>
    <row r="1250" spans="1:28" x14ac:dyDescent="0.25">
      <c r="A1250" s="87" t="s">
        <v>2676</v>
      </c>
      <c r="B1250" s="156" t="s">
        <v>294</v>
      </c>
      <c r="C1250" s="156">
        <v>0.45161290322580644</v>
      </c>
      <c r="D1250" s="156">
        <v>0.22580645161290322</v>
      </c>
      <c r="E1250" s="156">
        <v>0.12903225806451613</v>
      </c>
      <c r="F1250" s="156">
        <v>3.2258064516129031E-2</v>
      </c>
      <c r="G1250" s="156">
        <v>0.16129032258064516</v>
      </c>
      <c r="H1250" s="156" t="s">
        <v>294</v>
      </c>
      <c r="I1250" s="156" t="s">
        <v>294</v>
      </c>
      <c r="J1250" s="156">
        <v>0.99999999999999989</v>
      </c>
      <c r="K1250" s="87">
        <v>31</v>
      </c>
      <c r="L1250" s="87"/>
      <c r="M1250" s="156" t="s">
        <v>294</v>
      </c>
      <c r="N1250" s="156" t="s">
        <v>294</v>
      </c>
      <c r="O1250" s="156">
        <v>0.29199999999999998</v>
      </c>
      <c r="P1250" s="156">
        <v>0.622</v>
      </c>
      <c r="Q1250" s="156">
        <v>0.114</v>
      </c>
      <c r="R1250" s="156">
        <v>0.39800000000000002</v>
      </c>
      <c r="S1250" s="156">
        <v>5.0999999999999997E-2</v>
      </c>
      <c r="T1250" s="156">
        <v>0.28899999999999998</v>
      </c>
      <c r="U1250" s="156">
        <v>6.0000000000000001E-3</v>
      </c>
      <c r="V1250" s="156">
        <v>0.16200000000000001</v>
      </c>
      <c r="W1250" s="156">
        <v>7.0999999999999994E-2</v>
      </c>
      <c r="X1250" s="156">
        <v>0.32600000000000001</v>
      </c>
      <c r="Y1250" s="156" t="s">
        <v>294</v>
      </c>
      <c r="Z1250" s="156" t="s">
        <v>294</v>
      </c>
      <c r="AA1250" s="156" t="s">
        <v>294</v>
      </c>
      <c r="AB1250" s="156" t="s">
        <v>294</v>
      </c>
    </row>
    <row r="1251" spans="1:28" x14ac:dyDescent="0.25">
      <c r="A1251" s="87" t="s">
        <v>2677</v>
      </c>
      <c r="B1251" s="156" t="s">
        <v>294</v>
      </c>
      <c r="C1251" s="156">
        <v>0.31147540983606559</v>
      </c>
      <c r="D1251" s="156">
        <v>0.37704918032786883</v>
      </c>
      <c r="E1251" s="156">
        <v>0.14754098360655737</v>
      </c>
      <c r="F1251" s="156" t="s">
        <v>294</v>
      </c>
      <c r="G1251" s="156">
        <v>0.14754098360655737</v>
      </c>
      <c r="H1251" s="156">
        <v>8.1967213114754103E-3</v>
      </c>
      <c r="I1251" s="156">
        <v>8.1967213114754103E-3</v>
      </c>
      <c r="J1251" s="156">
        <v>1</v>
      </c>
      <c r="K1251" s="87">
        <v>122</v>
      </c>
      <c r="L1251" s="87"/>
      <c r="M1251" s="156" t="s">
        <v>294</v>
      </c>
      <c r="N1251" s="156" t="s">
        <v>294</v>
      </c>
      <c r="O1251" s="156">
        <v>0.23599999999999999</v>
      </c>
      <c r="P1251" s="156">
        <v>0.39800000000000002</v>
      </c>
      <c r="Q1251" s="156">
        <v>0.29599999999999999</v>
      </c>
      <c r="R1251" s="156">
        <v>0.46600000000000003</v>
      </c>
      <c r="S1251" s="156">
        <v>9.5000000000000001E-2</v>
      </c>
      <c r="T1251" s="156">
        <v>0.221</v>
      </c>
      <c r="U1251" s="156" t="s">
        <v>294</v>
      </c>
      <c r="V1251" s="156" t="s">
        <v>294</v>
      </c>
      <c r="W1251" s="156">
        <v>9.5000000000000001E-2</v>
      </c>
      <c r="X1251" s="156">
        <v>0.221</v>
      </c>
      <c r="Y1251" s="156">
        <v>1E-3</v>
      </c>
      <c r="Z1251" s="156">
        <v>4.4999999999999998E-2</v>
      </c>
      <c r="AA1251" s="156">
        <v>1E-3</v>
      </c>
      <c r="AB1251" s="156">
        <v>4.4999999999999998E-2</v>
      </c>
    </row>
    <row r="1252" spans="1:28" x14ac:dyDescent="0.25">
      <c r="A1252" s="87" t="s">
        <v>2678</v>
      </c>
      <c r="B1252" s="156" t="s">
        <v>294</v>
      </c>
      <c r="C1252" s="156">
        <v>0.15942028985507245</v>
      </c>
      <c r="D1252" s="156">
        <v>0.3188405797101449</v>
      </c>
      <c r="E1252" s="156">
        <v>0.11594202898550725</v>
      </c>
      <c r="F1252" s="156" t="s">
        <v>294</v>
      </c>
      <c r="G1252" s="156">
        <v>0.40579710144927539</v>
      </c>
      <c r="H1252" s="156" t="s">
        <v>294</v>
      </c>
      <c r="I1252" s="156" t="s">
        <v>294</v>
      </c>
      <c r="J1252" s="156">
        <v>1</v>
      </c>
      <c r="K1252" s="87">
        <v>69</v>
      </c>
      <c r="L1252" s="87"/>
      <c r="M1252" s="156" t="s">
        <v>294</v>
      </c>
      <c r="N1252" s="156" t="s">
        <v>294</v>
      </c>
      <c r="O1252" s="156">
        <v>9.0999999999999998E-2</v>
      </c>
      <c r="P1252" s="156">
        <v>0.26300000000000001</v>
      </c>
      <c r="Q1252" s="156">
        <v>0.221</v>
      </c>
      <c r="R1252" s="156">
        <v>0.436</v>
      </c>
      <c r="S1252" s="156">
        <v>0.06</v>
      </c>
      <c r="T1252" s="156">
        <v>0.21199999999999999</v>
      </c>
      <c r="U1252" s="156" t="s">
        <v>294</v>
      </c>
      <c r="V1252" s="156" t="s">
        <v>294</v>
      </c>
      <c r="W1252" s="156">
        <v>0.29799999999999999</v>
      </c>
      <c r="X1252" s="156">
        <v>0.52400000000000002</v>
      </c>
      <c r="Y1252" s="156" t="s">
        <v>294</v>
      </c>
      <c r="Z1252" s="156" t="s">
        <v>294</v>
      </c>
      <c r="AA1252" s="156" t="s">
        <v>294</v>
      </c>
      <c r="AB1252" s="156" t="s">
        <v>294</v>
      </c>
    </row>
    <row r="1253" spans="1:28" x14ac:dyDescent="0.25">
      <c r="A1253" s="87" t="s">
        <v>2679</v>
      </c>
      <c r="B1253" s="156" t="s">
        <v>294</v>
      </c>
      <c r="C1253" s="156">
        <v>0.30769230769230771</v>
      </c>
      <c r="D1253" s="156">
        <v>0.34615384615384615</v>
      </c>
      <c r="E1253" s="156">
        <v>3.8461538461538464E-2</v>
      </c>
      <c r="F1253" s="156">
        <v>3.8461538461538464E-2</v>
      </c>
      <c r="G1253" s="156">
        <v>0.23076923076923078</v>
      </c>
      <c r="H1253" s="156" t="s">
        <v>294</v>
      </c>
      <c r="I1253" s="156">
        <v>3.8461538461538464E-2</v>
      </c>
      <c r="J1253" s="156">
        <v>0.99999999999999989</v>
      </c>
      <c r="K1253" s="87">
        <v>26</v>
      </c>
      <c r="L1253" s="87"/>
      <c r="M1253" s="156" t="s">
        <v>294</v>
      </c>
      <c r="N1253" s="156" t="s">
        <v>294</v>
      </c>
      <c r="O1253" s="156">
        <v>0.16500000000000001</v>
      </c>
      <c r="P1253" s="156">
        <v>0.5</v>
      </c>
      <c r="Q1253" s="156">
        <v>0.19400000000000001</v>
      </c>
      <c r="R1253" s="156">
        <v>0.53800000000000003</v>
      </c>
      <c r="S1253" s="156">
        <v>7.0000000000000001E-3</v>
      </c>
      <c r="T1253" s="156">
        <v>0.189</v>
      </c>
      <c r="U1253" s="156">
        <v>7.0000000000000001E-3</v>
      </c>
      <c r="V1253" s="156">
        <v>0.189</v>
      </c>
      <c r="W1253" s="156">
        <v>0.11</v>
      </c>
      <c r="X1253" s="156">
        <v>0.42099999999999999</v>
      </c>
      <c r="Y1253" s="156" t="s">
        <v>294</v>
      </c>
      <c r="Z1253" s="156" t="s">
        <v>294</v>
      </c>
      <c r="AA1253" s="156">
        <v>7.0000000000000001E-3</v>
      </c>
      <c r="AB1253" s="156">
        <v>0.189</v>
      </c>
    </row>
    <row r="1254" spans="1:28" x14ac:dyDescent="0.25">
      <c r="A1254" s="87" t="s">
        <v>2680</v>
      </c>
      <c r="B1254" s="156" t="s">
        <v>294</v>
      </c>
      <c r="C1254" s="156">
        <v>0.14350453172205438</v>
      </c>
      <c r="D1254" s="156">
        <v>0.19486404833836857</v>
      </c>
      <c r="E1254" s="156">
        <v>8.7613293051359523E-2</v>
      </c>
      <c r="F1254" s="156">
        <v>4.5317220543806651E-3</v>
      </c>
      <c r="G1254" s="156">
        <v>0.52870090634441091</v>
      </c>
      <c r="H1254" s="156">
        <v>1.2084592145015106E-2</v>
      </c>
      <c r="I1254" s="156">
        <v>2.8700906344410877E-2</v>
      </c>
      <c r="J1254" s="156">
        <v>1</v>
      </c>
      <c r="K1254" s="87">
        <v>662</v>
      </c>
      <c r="L1254" s="87"/>
      <c r="M1254" s="156" t="s">
        <v>294</v>
      </c>
      <c r="N1254" s="156" t="s">
        <v>294</v>
      </c>
      <c r="O1254" s="156">
        <v>0.11899999999999999</v>
      </c>
      <c r="P1254" s="156">
        <v>0.17199999999999999</v>
      </c>
      <c r="Q1254" s="156">
        <v>0.16600000000000001</v>
      </c>
      <c r="R1254" s="156">
        <v>0.22700000000000001</v>
      </c>
      <c r="S1254" s="156">
        <v>6.8000000000000005E-2</v>
      </c>
      <c r="T1254" s="156">
        <v>0.112</v>
      </c>
      <c r="U1254" s="156">
        <v>2E-3</v>
      </c>
      <c r="V1254" s="156">
        <v>1.2999999999999999E-2</v>
      </c>
      <c r="W1254" s="156">
        <v>0.49099999999999999</v>
      </c>
      <c r="X1254" s="156">
        <v>0.56599999999999995</v>
      </c>
      <c r="Y1254" s="156">
        <v>6.0000000000000001E-3</v>
      </c>
      <c r="Z1254" s="156">
        <v>2.4E-2</v>
      </c>
      <c r="AA1254" s="156">
        <v>1.7999999999999999E-2</v>
      </c>
      <c r="AB1254" s="156">
        <v>4.3999999999999997E-2</v>
      </c>
    </row>
    <row r="1255" spans="1:28" x14ac:dyDescent="0.25">
      <c r="A1255" s="87" t="s">
        <v>2681</v>
      </c>
      <c r="B1255" s="156" t="s">
        <v>294</v>
      </c>
      <c r="C1255" s="156">
        <v>2.9315960912052116E-2</v>
      </c>
      <c r="D1255" s="156">
        <v>0.23452768729641693</v>
      </c>
      <c r="E1255" s="156">
        <v>9.4462540716612378E-2</v>
      </c>
      <c r="F1255" s="156">
        <v>1.6286644951140065E-2</v>
      </c>
      <c r="G1255" s="156">
        <v>0.5895765472312704</v>
      </c>
      <c r="H1255" s="156">
        <v>6.5146579804560263E-3</v>
      </c>
      <c r="I1255" s="156">
        <v>2.9315960912052116E-2</v>
      </c>
      <c r="J1255" s="156">
        <v>1</v>
      </c>
      <c r="K1255" s="87">
        <v>307</v>
      </c>
      <c r="L1255" s="87"/>
      <c r="M1255" s="156" t="s">
        <v>294</v>
      </c>
      <c r="N1255" s="156" t="s">
        <v>294</v>
      </c>
      <c r="O1255" s="156">
        <v>1.4999999999999999E-2</v>
      </c>
      <c r="P1255" s="156">
        <v>5.5E-2</v>
      </c>
      <c r="Q1255" s="156">
        <v>0.191</v>
      </c>
      <c r="R1255" s="156">
        <v>0.28499999999999998</v>
      </c>
      <c r="S1255" s="156">
        <v>6.7000000000000004E-2</v>
      </c>
      <c r="T1255" s="156">
        <v>0.13200000000000001</v>
      </c>
      <c r="U1255" s="156">
        <v>7.0000000000000001E-3</v>
      </c>
      <c r="V1255" s="156">
        <v>3.7999999999999999E-2</v>
      </c>
      <c r="W1255" s="156">
        <v>0.53400000000000003</v>
      </c>
      <c r="X1255" s="156">
        <v>0.64300000000000002</v>
      </c>
      <c r="Y1255" s="156">
        <v>2E-3</v>
      </c>
      <c r="Z1255" s="156">
        <v>2.3E-2</v>
      </c>
      <c r="AA1255" s="156">
        <v>1.4999999999999999E-2</v>
      </c>
      <c r="AB1255" s="156">
        <v>5.5E-2</v>
      </c>
    </row>
    <row r="1256" spans="1:28" x14ac:dyDescent="0.25">
      <c r="A1256" s="87" t="s">
        <v>2682</v>
      </c>
      <c r="B1256" s="156" t="s">
        <v>294</v>
      </c>
      <c r="C1256" s="156">
        <v>9.6256684491978606E-2</v>
      </c>
      <c r="D1256" s="156">
        <v>0.31016042780748665</v>
      </c>
      <c r="E1256" s="156">
        <v>8.8235294117647065E-2</v>
      </c>
      <c r="F1256" s="156">
        <v>5.3475935828877002E-3</v>
      </c>
      <c r="G1256" s="156">
        <v>0.45454545454545453</v>
      </c>
      <c r="H1256" s="156">
        <v>2.1390374331550801E-2</v>
      </c>
      <c r="I1256" s="156">
        <v>2.4064171122994651E-2</v>
      </c>
      <c r="J1256" s="156">
        <v>1</v>
      </c>
      <c r="K1256" s="87">
        <v>374</v>
      </c>
      <c r="L1256" s="87"/>
      <c r="M1256" s="156" t="s">
        <v>294</v>
      </c>
      <c r="N1256" s="156" t="s">
        <v>294</v>
      </c>
      <c r="O1256" s="156">
        <v>7.0000000000000007E-2</v>
      </c>
      <c r="P1256" s="156">
        <v>0.13</v>
      </c>
      <c r="Q1256" s="156">
        <v>0.26500000000000001</v>
      </c>
      <c r="R1256" s="156">
        <v>0.35899999999999999</v>
      </c>
      <c r="S1256" s="156">
        <v>6.4000000000000001E-2</v>
      </c>
      <c r="T1256" s="156">
        <v>0.121</v>
      </c>
      <c r="U1256" s="156">
        <v>1E-3</v>
      </c>
      <c r="V1256" s="156">
        <v>1.9E-2</v>
      </c>
      <c r="W1256" s="156">
        <v>0.40500000000000003</v>
      </c>
      <c r="X1256" s="156">
        <v>0.505</v>
      </c>
      <c r="Y1256" s="156">
        <v>1.0999999999999999E-2</v>
      </c>
      <c r="Z1256" s="156">
        <v>4.2000000000000003E-2</v>
      </c>
      <c r="AA1256" s="156">
        <v>1.2999999999999999E-2</v>
      </c>
      <c r="AB1256" s="156">
        <v>4.4999999999999998E-2</v>
      </c>
    </row>
    <row r="1257" spans="1:28" x14ac:dyDescent="0.25">
      <c r="A1257" s="87" t="s">
        <v>2683</v>
      </c>
      <c r="B1257" s="156" t="s">
        <v>294</v>
      </c>
      <c r="C1257" s="156">
        <v>5.1948051948051951E-2</v>
      </c>
      <c r="D1257" s="156">
        <v>0.22077922077922077</v>
      </c>
      <c r="E1257" s="156">
        <v>0.12987012987012986</v>
      </c>
      <c r="F1257" s="156" t="s">
        <v>294</v>
      </c>
      <c r="G1257" s="156">
        <v>0.55844155844155841</v>
      </c>
      <c r="H1257" s="156">
        <v>3.896103896103896E-2</v>
      </c>
      <c r="I1257" s="156" t="s">
        <v>294</v>
      </c>
      <c r="J1257" s="156">
        <v>0.99999999999999989</v>
      </c>
      <c r="K1257" s="87">
        <v>77</v>
      </c>
      <c r="L1257" s="87"/>
      <c r="M1257" s="156" t="s">
        <v>294</v>
      </c>
      <c r="N1257" s="156" t="s">
        <v>294</v>
      </c>
      <c r="O1257" s="156">
        <v>0.02</v>
      </c>
      <c r="P1257" s="156">
        <v>0.126</v>
      </c>
      <c r="Q1257" s="156">
        <v>0.14299999999999999</v>
      </c>
      <c r="R1257" s="156">
        <v>0.32500000000000001</v>
      </c>
      <c r="S1257" s="156">
        <v>7.1999999999999995E-2</v>
      </c>
      <c r="T1257" s="156">
        <v>0.223</v>
      </c>
      <c r="U1257" s="156" t="s">
        <v>294</v>
      </c>
      <c r="V1257" s="156" t="s">
        <v>294</v>
      </c>
      <c r="W1257" s="156">
        <v>0.44700000000000001</v>
      </c>
      <c r="X1257" s="156">
        <v>0.66400000000000003</v>
      </c>
      <c r="Y1257" s="156">
        <v>1.2999999999999999E-2</v>
      </c>
      <c r="Z1257" s="156">
        <v>0.108</v>
      </c>
      <c r="AA1257" s="156" t="s">
        <v>294</v>
      </c>
      <c r="AB1257" s="156" t="s">
        <v>294</v>
      </c>
    </row>
    <row r="1258" spans="1:28" x14ac:dyDescent="0.25">
      <c r="A1258" s="87" t="s">
        <v>2684</v>
      </c>
      <c r="B1258" s="156" t="s">
        <v>294</v>
      </c>
      <c r="C1258" s="156">
        <v>0.12888888888888889</v>
      </c>
      <c r="D1258" s="156">
        <v>0.17777777777777778</v>
      </c>
      <c r="E1258" s="156">
        <v>6.6666666666666666E-2</v>
      </c>
      <c r="F1258" s="156">
        <v>8.8888888888888889E-3</v>
      </c>
      <c r="G1258" s="156">
        <v>0.57777777777777772</v>
      </c>
      <c r="H1258" s="156">
        <v>1.3333333333333334E-2</v>
      </c>
      <c r="I1258" s="156">
        <v>2.6666666666666668E-2</v>
      </c>
      <c r="J1258" s="156">
        <v>0.99999999999999989</v>
      </c>
      <c r="K1258" s="87">
        <v>225</v>
      </c>
      <c r="L1258" s="87"/>
      <c r="M1258" s="156" t="s">
        <v>294</v>
      </c>
      <c r="N1258" s="156" t="s">
        <v>294</v>
      </c>
      <c r="O1258" s="156">
        <v>9.0999999999999998E-2</v>
      </c>
      <c r="P1258" s="156">
        <v>0.17899999999999999</v>
      </c>
      <c r="Q1258" s="156">
        <v>0.13300000000000001</v>
      </c>
      <c r="R1258" s="156">
        <v>0.23300000000000001</v>
      </c>
      <c r="S1258" s="156">
        <v>4.1000000000000002E-2</v>
      </c>
      <c r="T1258" s="156">
        <v>0.107</v>
      </c>
      <c r="U1258" s="156">
        <v>2E-3</v>
      </c>
      <c r="V1258" s="156">
        <v>3.2000000000000001E-2</v>
      </c>
      <c r="W1258" s="156">
        <v>0.51200000000000001</v>
      </c>
      <c r="X1258" s="156">
        <v>0.64</v>
      </c>
      <c r="Y1258" s="156">
        <v>5.0000000000000001E-3</v>
      </c>
      <c r="Z1258" s="156">
        <v>3.7999999999999999E-2</v>
      </c>
      <c r="AA1258" s="156">
        <v>1.2E-2</v>
      </c>
      <c r="AB1258" s="156">
        <v>5.7000000000000002E-2</v>
      </c>
    </row>
    <row r="1259" spans="1:28" x14ac:dyDescent="0.25">
      <c r="A1259" s="87" t="s">
        <v>2685</v>
      </c>
      <c r="B1259" s="156" t="s">
        <v>294</v>
      </c>
      <c r="C1259" s="156">
        <v>0.16044326668272704</v>
      </c>
      <c r="D1259" s="156">
        <v>0.15779330281859794</v>
      </c>
      <c r="E1259" s="156">
        <v>6.1430980486629726E-2</v>
      </c>
      <c r="F1259" s="156">
        <v>7.2271741748976149E-3</v>
      </c>
      <c r="G1259" s="156">
        <v>0.57504215851602025</v>
      </c>
      <c r="H1259" s="156">
        <v>8.9135148157070583E-3</v>
      </c>
      <c r="I1259" s="156">
        <v>2.9149602505420379E-2</v>
      </c>
      <c r="J1259" s="156">
        <v>1</v>
      </c>
      <c r="K1259" s="87">
        <v>4151</v>
      </c>
      <c r="L1259" s="87"/>
      <c r="M1259" s="156" t="s">
        <v>294</v>
      </c>
      <c r="N1259" s="156" t="s">
        <v>294</v>
      </c>
      <c r="O1259" s="156">
        <v>0.15</v>
      </c>
      <c r="P1259" s="156">
        <v>0.17199999999999999</v>
      </c>
      <c r="Q1259" s="156">
        <v>0.14699999999999999</v>
      </c>
      <c r="R1259" s="156">
        <v>0.16900000000000001</v>
      </c>
      <c r="S1259" s="156">
        <v>5.5E-2</v>
      </c>
      <c r="T1259" s="156">
        <v>6.9000000000000006E-2</v>
      </c>
      <c r="U1259" s="156">
        <v>5.0000000000000001E-3</v>
      </c>
      <c r="V1259" s="156">
        <v>0.01</v>
      </c>
      <c r="W1259" s="156">
        <v>0.56000000000000005</v>
      </c>
      <c r="X1259" s="156">
        <v>0.59</v>
      </c>
      <c r="Y1259" s="156">
        <v>6.0000000000000001E-3</v>
      </c>
      <c r="Z1259" s="156">
        <v>1.2E-2</v>
      </c>
      <c r="AA1259" s="156">
        <v>2.4E-2</v>
      </c>
      <c r="AB1259" s="156">
        <v>3.5000000000000003E-2</v>
      </c>
    </row>
    <row r="1260" spans="1:28" x14ac:dyDescent="0.25">
      <c r="A1260" s="87" t="s">
        <v>2686</v>
      </c>
      <c r="B1260" s="156" t="s">
        <v>294</v>
      </c>
      <c r="C1260" s="156">
        <v>0.72727272727272729</v>
      </c>
      <c r="D1260" s="156">
        <v>0.15151515151515152</v>
      </c>
      <c r="E1260" s="156" t="s">
        <v>294</v>
      </c>
      <c r="F1260" s="156" t="s">
        <v>294</v>
      </c>
      <c r="G1260" s="156">
        <v>0.12121212121212122</v>
      </c>
      <c r="H1260" s="156" t="s">
        <v>294</v>
      </c>
      <c r="I1260" s="156" t="s">
        <v>294</v>
      </c>
      <c r="J1260" s="156">
        <v>1</v>
      </c>
      <c r="K1260" s="87">
        <v>33</v>
      </c>
      <c r="L1260" s="87"/>
      <c r="M1260" s="156" t="s">
        <v>294</v>
      </c>
      <c r="N1260" s="156" t="s">
        <v>294</v>
      </c>
      <c r="O1260" s="156">
        <v>0.55800000000000005</v>
      </c>
      <c r="P1260" s="156">
        <v>0.84899999999999998</v>
      </c>
      <c r="Q1260" s="156">
        <v>6.7000000000000004E-2</v>
      </c>
      <c r="R1260" s="156">
        <v>0.309</v>
      </c>
      <c r="S1260" s="156" t="s">
        <v>294</v>
      </c>
      <c r="T1260" s="156" t="s">
        <v>294</v>
      </c>
      <c r="U1260" s="156" t="s">
        <v>294</v>
      </c>
      <c r="V1260" s="156" t="s">
        <v>294</v>
      </c>
      <c r="W1260" s="156">
        <v>4.8000000000000001E-2</v>
      </c>
      <c r="X1260" s="156">
        <v>0.27300000000000002</v>
      </c>
      <c r="Y1260" s="156" t="s">
        <v>294</v>
      </c>
      <c r="Z1260" s="156" t="s">
        <v>294</v>
      </c>
      <c r="AA1260" s="156" t="s">
        <v>294</v>
      </c>
      <c r="AB1260" s="156" t="s">
        <v>294</v>
      </c>
    </row>
    <row r="1261" spans="1:28" x14ac:dyDescent="0.25">
      <c r="A1261" s="87" t="s">
        <v>2687</v>
      </c>
      <c r="B1261" s="156" t="s">
        <v>294</v>
      </c>
      <c r="C1261" s="156">
        <v>0.39389920424403185</v>
      </c>
      <c r="D1261" s="156">
        <v>0.41114058355437666</v>
      </c>
      <c r="E1261" s="156">
        <v>9.4164456233421748E-2</v>
      </c>
      <c r="F1261" s="156">
        <v>1.3262599469496021E-3</v>
      </c>
      <c r="G1261" s="156">
        <v>5.8355437665782495E-2</v>
      </c>
      <c r="H1261" s="156" t="s">
        <v>294</v>
      </c>
      <c r="I1261" s="156">
        <v>4.1114058355437667E-2</v>
      </c>
      <c r="J1261" s="156">
        <v>1</v>
      </c>
      <c r="K1261" s="87">
        <v>754</v>
      </c>
      <c r="L1261" s="87"/>
      <c r="M1261" s="156" t="s">
        <v>294</v>
      </c>
      <c r="N1261" s="156" t="s">
        <v>294</v>
      </c>
      <c r="O1261" s="156">
        <v>0.36</v>
      </c>
      <c r="P1261" s="156">
        <v>0.42899999999999999</v>
      </c>
      <c r="Q1261" s="156">
        <v>0.377</v>
      </c>
      <c r="R1261" s="156">
        <v>0.44700000000000001</v>
      </c>
      <c r="S1261" s="156">
        <v>7.4999999999999997E-2</v>
      </c>
      <c r="T1261" s="156">
        <v>0.11700000000000001</v>
      </c>
      <c r="U1261" s="156">
        <v>0</v>
      </c>
      <c r="V1261" s="156">
        <v>7.0000000000000001E-3</v>
      </c>
      <c r="W1261" s="156">
        <v>4.3999999999999997E-2</v>
      </c>
      <c r="X1261" s="156">
        <v>7.6999999999999999E-2</v>
      </c>
      <c r="Y1261" s="156" t="s">
        <v>294</v>
      </c>
      <c r="Z1261" s="156" t="s">
        <v>294</v>
      </c>
      <c r="AA1261" s="156">
        <v>2.9000000000000001E-2</v>
      </c>
      <c r="AB1261" s="156">
        <v>5.8000000000000003E-2</v>
      </c>
    </row>
    <row r="1262" spans="1:28" x14ac:dyDescent="0.25">
      <c r="A1262" s="87" t="s">
        <v>2688</v>
      </c>
      <c r="B1262" s="156" t="s">
        <v>294</v>
      </c>
      <c r="C1262" s="156" t="s">
        <v>294</v>
      </c>
      <c r="D1262" s="156">
        <v>7.3059360730593603E-2</v>
      </c>
      <c r="E1262" s="156">
        <v>4.1095890410958902E-2</v>
      </c>
      <c r="F1262" s="156">
        <v>2.2831050228310501E-2</v>
      </c>
      <c r="G1262" s="156">
        <v>0.81278538812785384</v>
      </c>
      <c r="H1262" s="156">
        <v>3.6529680365296802E-2</v>
      </c>
      <c r="I1262" s="156">
        <v>1.3698630136986301E-2</v>
      </c>
      <c r="J1262" s="156">
        <v>1</v>
      </c>
      <c r="K1262" s="87">
        <v>219</v>
      </c>
      <c r="L1262" s="87"/>
      <c r="M1262" s="156" t="s">
        <v>294</v>
      </c>
      <c r="N1262" s="156" t="s">
        <v>294</v>
      </c>
      <c r="O1262" s="156" t="s">
        <v>294</v>
      </c>
      <c r="P1262" s="156" t="s">
        <v>294</v>
      </c>
      <c r="Q1262" s="156">
        <v>4.4999999999999998E-2</v>
      </c>
      <c r="R1262" s="156">
        <v>0.115</v>
      </c>
      <c r="S1262" s="156">
        <v>2.1999999999999999E-2</v>
      </c>
      <c r="T1262" s="156">
        <v>7.5999999999999998E-2</v>
      </c>
      <c r="U1262" s="156">
        <v>0.01</v>
      </c>
      <c r="V1262" s="156">
        <v>5.1999999999999998E-2</v>
      </c>
      <c r="W1262" s="156">
        <v>0.75600000000000001</v>
      </c>
      <c r="X1262" s="156">
        <v>0.85899999999999999</v>
      </c>
      <c r="Y1262" s="156">
        <v>1.9E-2</v>
      </c>
      <c r="Z1262" s="156">
        <v>7.0000000000000007E-2</v>
      </c>
      <c r="AA1262" s="156">
        <v>5.0000000000000001E-3</v>
      </c>
      <c r="AB1262" s="156">
        <v>3.9E-2</v>
      </c>
    </row>
    <row r="1263" spans="1:28" x14ac:dyDescent="0.25">
      <c r="A1263" s="87" t="s">
        <v>2689</v>
      </c>
      <c r="B1263" s="156" t="s">
        <v>294</v>
      </c>
      <c r="C1263" s="156">
        <v>9.0909090909090912E-2</v>
      </c>
      <c r="D1263" s="156">
        <v>0.20909090909090908</v>
      </c>
      <c r="E1263" s="156">
        <v>0.13181818181818181</v>
      </c>
      <c r="F1263" s="156">
        <v>1.8181818181818181E-2</v>
      </c>
      <c r="G1263" s="156">
        <v>0.52272727272727271</v>
      </c>
      <c r="H1263" s="156" t="s">
        <v>294</v>
      </c>
      <c r="I1263" s="156">
        <v>2.7272727272727271E-2</v>
      </c>
      <c r="J1263" s="156">
        <v>0.99999999999999989</v>
      </c>
      <c r="K1263" s="87">
        <v>220</v>
      </c>
      <c r="L1263" s="87"/>
      <c r="M1263" s="156" t="s">
        <v>294</v>
      </c>
      <c r="N1263" s="156" t="s">
        <v>294</v>
      </c>
      <c r="O1263" s="156">
        <v>0.06</v>
      </c>
      <c r="P1263" s="156">
        <v>0.13600000000000001</v>
      </c>
      <c r="Q1263" s="156">
        <v>0.161</v>
      </c>
      <c r="R1263" s="156">
        <v>0.26800000000000002</v>
      </c>
      <c r="S1263" s="156">
        <v>9.2999999999999999E-2</v>
      </c>
      <c r="T1263" s="156">
        <v>0.183</v>
      </c>
      <c r="U1263" s="156">
        <v>7.0000000000000001E-3</v>
      </c>
      <c r="V1263" s="156">
        <v>4.5999999999999999E-2</v>
      </c>
      <c r="W1263" s="156">
        <v>0.45700000000000002</v>
      </c>
      <c r="X1263" s="156">
        <v>0.58799999999999997</v>
      </c>
      <c r="Y1263" s="156" t="s">
        <v>294</v>
      </c>
      <c r="Z1263" s="156" t="s">
        <v>294</v>
      </c>
      <c r="AA1263" s="156">
        <v>1.2999999999999999E-2</v>
      </c>
      <c r="AB1263" s="156">
        <v>5.8000000000000003E-2</v>
      </c>
    </row>
    <row r="1264" spans="1:28" x14ac:dyDescent="0.25">
      <c r="A1264" s="87" t="s">
        <v>2690</v>
      </c>
      <c r="B1264" s="156" t="s">
        <v>294</v>
      </c>
      <c r="C1264" s="156">
        <v>7.6779026217228458E-2</v>
      </c>
      <c r="D1264" s="156">
        <v>0.29588014981273408</v>
      </c>
      <c r="E1264" s="156">
        <v>8.2397003745318345E-2</v>
      </c>
      <c r="F1264" s="156">
        <v>1.4981273408239701E-2</v>
      </c>
      <c r="G1264" s="156">
        <v>0.4943820224719101</v>
      </c>
      <c r="H1264" s="156">
        <v>1.3108614232209739E-2</v>
      </c>
      <c r="I1264" s="156">
        <v>2.247191011235955E-2</v>
      </c>
      <c r="J1264" s="156">
        <v>1</v>
      </c>
      <c r="K1264" s="87">
        <v>534</v>
      </c>
      <c r="L1264" s="87"/>
      <c r="M1264" s="156" t="s">
        <v>294</v>
      </c>
      <c r="N1264" s="156" t="s">
        <v>294</v>
      </c>
      <c r="O1264" s="156">
        <v>5.7000000000000002E-2</v>
      </c>
      <c r="P1264" s="156">
        <v>0.10299999999999999</v>
      </c>
      <c r="Q1264" s="156">
        <v>0.25900000000000001</v>
      </c>
      <c r="R1264" s="156">
        <v>0.33600000000000002</v>
      </c>
      <c r="S1264" s="156">
        <v>6.2E-2</v>
      </c>
      <c r="T1264" s="156">
        <v>0.109</v>
      </c>
      <c r="U1264" s="156">
        <v>8.0000000000000002E-3</v>
      </c>
      <c r="V1264" s="156">
        <v>2.9000000000000001E-2</v>
      </c>
      <c r="W1264" s="156">
        <v>0.45200000000000001</v>
      </c>
      <c r="X1264" s="156">
        <v>0.53700000000000003</v>
      </c>
      <c r="Y1264" s="156">
        <v>6.0000000000000001E-3</v>
      </c>
      <c r="Z1264" s="156">
        <v>2.7E-2</v>
      </c>
      <c r="AA1264" s="156">
        <v>1.2999999999999999E-2</v>
      </c>
      <c r="AB1264" s="156">
        <v>3.9E-2</v>
      </c>
    </row>
    <row r="1265" spans="1:28" x14ac:dyDescent="0.25">
      <c r="A1265" s="87" t="s">
        <v>2691</v>
      </c>
      <c r="B1265" s="156" t="s">
        <v>294</v>
      </c>
      <c r="C1265" s="156">
        <v>0.20701357466063347</v>
      </c>
      <c r="D1265" s="156">
        <v>0.30316742081447962</v>
      </c>
      <c r="E1265" s="156">
        <v>0.10067873303167421</v>
      </c>
      <c r="F1265" s="156">
        <v>1.2443438914027148E-2</v>
      </c>
      <c r="G1265" s="156">
        <v>0.33936651583710409</v>
      </c>
      <c r="H1265" s="156">
        <v>3.3936651583710408E-3</v>
      </c>
      <c r="I1265" s="156">
        <v>3.3936651583710405E-2</v>
      </c>
      <c r="J1265" s="156">
        <v>0.99999999999999989</v>
      </c>
      <c r="K1265" s="87">
        <v>884</v>
      </c>
      <c r="L1265" s="87"/>
      <c r="M1265" s="156" t="s">
        <v>294</v>
      </c>
      <c r="N1265" s="156" t="s">
        <v>294</v>
      </c>
      <c r="O1265" s="156">
        <v>0.182</v>
      </c>
      <c r="P1265" s="156">
        <v>0.23499999999999999</v>
      </c>
      <c r="Q1265" s="156">
        <v>0.27400000000000002</v>
      </c>
      <c r="R1265" s="156">
        <v>0.33400000000000002</v>
      </c>
      <c r="S1265" s="156">
        <v>8.3000000000000004E-2</v>
      </c>
      <c r="T1265" s="156">
        <v>0.122</v>
      </c>
      <c r="U1265" s="156">
        <v>7.0000000000000001E-3</v>
      </c>
      <c r="V1265" s="156">
        <v>2.1999999999999999E-2</v>
      </c>
      <c r="W1265" s="156">
        <v>0.309</v>
      </c>
      <c r="X1265" s="156">
        <v>0.371</v>
      </c>
      <c r="Y1265" s="156">
        <v>1E-3</v>
      </c>
      <c r="Z1265" s="156">
        <v>0.01</v>
      </c>
      <c r="AA1265" s="156">
        <v>2.4E-2</v>
      </c>
      <c r="AB1265" s="156">
        <v>4.8000000000000001E-2</v>
      </c>
    </row>
    <row r="1266" spans="1:28" x14ac:dyDescent="0.25">
      <c r="A1266" s="87" t="s">
        <v>2692</v>
      </c>
      <c r="B1266" s="156" t="s">
        <v>294</v>
      </c>
      <c r="C1266" s="156">
        <v>0.33402275077559462</v>
      </c>
      <c r="D1266" s="156">
        <v>0.16442605997931747</v>
      </c>
      <c r="E1266" s="156">
        <v>4.5501551189245086E-2</v>
      </c>
      <c r="F1266" s="156">
        <v>5.170630816959669E-2</v>
      </c>
      <c r="G1266" s="156">
        <v>0.37952430196483972</v>
      </c>
      <c r="H1266" s="156">
        <v>6.2047569803516025E-3</v>
      </c>
      <c r="I1266" s="156">
        <v>1.8614270941054809E-2</v>
      </c>
      <c r="J1266" s="156">
        <v>1</v>
      </c>
      <c r="K1266" s="87">
        <v>967</v>
      </c>
      <c r="L1266" s="87"/>
      <c r="M1266" s="156" t="s">
        <v>294</v>
      </c>
      <c r="N1266" s="156" t="s">
        <v>294</v>
      </c>
      <c r="O1266" s="156">
        <v>0.30499999999999999</v>
      </c>
      <c r="P1266" s="156">
        <v>0.36399999999999999</v>
      </c>
      <c r="Q1266" s="156">
        <v>0.14199999999999999</v>
      </c>
      <c r="R1266" s="156">
        <v>0.189</v>
      </c>
      <c r="S1266" s="156">
        <v>3.4000000000000002E-2</v>
      </c>
      <c r="T1266" s="156">
        <v>6.0999999999999999E-2</v>
      </c>
      <c r="U1266" s="156">
        <v>3.9E-2</v>
      </c>
      <c r="V1266" s="156">
        <v>6.8000000000000005E-2</v>
      </c>
      <c r="W1266" s="156">
        <v>0.34899999999999998</v>
      </c>
      <c r="X1266" s="156">
        <v>0.41099999999999998</v>
      </c>
      <c r="Y1266" s="156">
        <v>3.0000000000000001E-3</v>
      </c>
      <c r="Z1266" s="156">
        <v>1.2999999999999999E-2</v>
      </c>
      <c r="AA1266" s="156">
        <v>1.2E-2</v>
      </c>
      <c r="AB1266" s="156">
        <v>2.9000000000000001E-2</v>
      </c>
    </row>
    <row r="1267" spans="1:28" x14ac:dyDescent="0.25">
      <c r="A1267" s="87" t="s">
        <v>2693</v>
      </c>
      <c r="B1267" s="156" t="s">
        <v>294</v>
      </c>
      <c r="C1267" s="156">
        <v>0.11428571428571428</v>
      </c>
      <c r="D1267" s="156">
        <v>0.38571428571428573</v>
      </c>
      <c r="E1267" s="156">
        <v>0.15714285714285714</v>
      </c>
      <c r="F1267" s="156">
        <v>1.4285714285714285E-2</v>
      </c>
      <c r="G1267" s="156">
        <v>0.2857142857142857</v>
      </c>
      <c r="H1267" s="156">
        <v>1.4285714285714285E-2</v>
      </c>
      <c r="I1267" s="156">
        <v>2.8571428571428571E-2</v>
      </c>
      <c r="J1267" s="156">
        <v>0.99999999999999989</v>
      </c>
      <c r="K1267" s="87">
        <v>140</v>
      </c>
      <c r="L1267" s="87"/>
      <c r="M1267" s="156" t="s">
        <v>294</v>
      </c>
      <c r="N1267" s="156" t="s">
        <v>294</v>
      </c>
      <c r="O1267" s="156">
        <v>7.1999999999999995E-2</v>
      </c>
      <c r="P1267" s="156">
        <v>0.17799999999999999</v>
      </c>
      <c r="Q1267" s="156">
        <v>0.309</v>
      </c>
      <c r="R1267" s="156">
        <v>0.46800000000000003</v>
      </c>
      <c r="S1267" s="156">
        <v>0.106</v>
      </c>
      <c r="T1267" s="156">
        <v>0.22600000000000001</v>
      </c>
      <c r="U1267" s="156">
        <v>4.0000000000000001E-3</v>
      </c>
      <c r="V1267" s="156">
        <v>5.0999999999999997E-2</v>
      </c>
      <c r="W1267" s="156">
        <v>0.217</v>
      </c>
      <c r="X1267" s="156">
        <v>0.36499999999999999</v>
      </c>
      <c r="Y1267" s="156">
        <v>4.0000000000000001E-3</v>
      </c>
      <c r="Z1267" s="156">
        <v>5.0999999999999997E-2</v>
      </c>
      <c r="AA1267" s="156">
        <v>1.0999999999999999E-2</v>
      </c>
      <c r="AB1267" s="156">
        <v>7.0999999999999994E-2</v>
      </c>
    </row>
    <row r="1268" spans="1:28" x14ac:dyDescent="0.25">
      <c r="A1268" s="87" t="s">
        <v>2694</v>
      </c>
      <c r="B1268" s="156" t="s">
        <v>294</v>
      </c>
      <c r="C1268" s="156" t="s">
        <v>294</v>
      </c>
      <c r="D1268" s="156">
        <v>0.11764705882352941</v>
      </c>
      <c r="E1268" s="156">
        <v>9.8039215686274508E-2</v>
      </c>
      <c r="F1268" s="156" t="s">
        <v>294</v>
      </c>
      <c r="G1268" s="156">
        <v>0.68627450980392157</v>
      </c>
      <c r="H1268" s="156">
        <v>7.8431372549019607E-2</v>
      </c>
      <c r="I1268" s="156">
        <v>1.9607843137254902E-2</v>
      </c>
      <c r="J1268" s="156">
        <v>1</v>
      </c>
      <c r="K1268" s="87">
        <v>51</v>
      </c>
      <c r="L1268" s="87"/>
      <c r="M1268" s="156" t="s">
        <v>294</v>
      </c>
      <c r="N1268" s="156" t="s">
        <v>294</v>
      </c>
      <c r="O1268" s="156" t="s">
        <v>294</v>
      </c>
      <c r="P1268" s="156" t="s">
        <v>294</v>
      </c>
      <c r="Q1268" s="156">
        <v>5.5E-2</v>
      </c>
      <c r="R1268" s="156">
        <v>0.23400000000000001</v>
      </c>
      <c r="S1268" s="156">
        <v>4.2999999999999997E-2</v>
      </c>
      <c r="T1268" s="156">
        <v>0.21</v>
      </c>
      <c r="U1268" s="156" t="s">
        <v>294</v>
      </c>
      <c r="V1268" s="156" t="s">
        <v>294</v>
      </c>
      <c r="W1268" s="156">
        <v>0.55000000000000004</v>
      </c>
      <c r="X1268" s="156">
        <v>0.79700000000000004</v>
      </c>
      <c r="Y1268" s="156">
        <v>3.1E-2</v>
      </c>
      <c r="Z1268" s="156">
        <v>0.185</v>
      </c>
      <c r="AA1268" s="156">
        <v>3.0000000000000001E-3</v>
      </c>
      <c r="AB1268" s="156">
        <v>0.10299999999999999</v>
      </c>
    </row>
    <row r="1269" spans="1:28" x14ac:dyDescent="0.25">
      <c r="A1269" s="87" t="s">
        <v>2695</v>
      </c>
      <c r="B1269" s="156" t="s">
        <v>294</v>
      </c>
      <c r="C1269" s="156">
        <v>3.553299492385787E-2</v>
      </c>
      <c r="D1269" s="156">
        <v>0.34010152284263961</v>
      </c>
      <c r="E1269" s="156">
        <v>9.6446700507614211E-2</v>
      </c>
      <c r="F1269" s="156">
        <v>1.015228426395939E-2</v>
      </c>
      <c r="G1269" s="156">
        <v>0.49746192893401014</v>
      </c>
      <c r="H1269" s="156" t="s">
        <v>294</v>
      </c>
      <c r="I1269" s="156">
        <v>2.030456852791878E-2</v>
      </c>
      <c r="J1269" s="156">
        <v>0.99999999999999989</v>
      </c>
      <c r="K1269" s="87">
        <v>197</v>
      </c>
      <c r="L1269" s="87"/>
      <c r="M1269" s="156" t="s">
        <v>294</v>
      </c>
      <c r="N1269" s="156" t="s">
        <v>294</v>
      </c>
      <c r="O1269" s="156">
        <v>1.7000000000000001E-2</v>
      </c>
      <c r="P1269" s="156">
        <v>7.1999999999999995E-2</v>
      </c>
      <c r="Q1269" s="156">
        <v>0.27800000000000002</v>
      </c>
      <c r="R1269" s="156">
        <v>0.40899999999999997</v>
      </c>
      <c r="S1269" s="156">
        <v>6.3E-2</v>
      </c>
      <c r="T1269" s="156">
        <v>0.14599999999999999</v>
      </c>
      <c r="U1269" s="156">
        <v>3.0000000000000001E-3</v>
      </c>
      <c r="V1269" s="156">
        <v>3.5999999999999997E-2</v>
      </c>
      <c r="W1269" s="156">
        <v>0.42799999999999999</v>
      </c>
      <c r="X1269" s="156">
        <v>0.56699999999999995</v>
      </c>
      <c r="Y1269" s="156" t="s">
        <v>294</v>
      </c>
      <c r="Z1269" s="156" t="s">
        <v>294</v>
      </c>
      <c r="AA1269" s="156">
        <v>8.0000000000000002E-3</v>
      </c>
      <c r="AB1269" s="156">
        <v>5.0999999999999997E-2</v>
      </c>
    </row>
    <row r="1270" spans="1:28" x14ac:dyDescent="0.25">
      <c r="A1270" s="87" t="s">
        <v>2696</v>
      </c>
      <c r="B1270" s="156" t="s">
        <v>294</v>
      </c>
      <c r="C1270" s="156">
        <v>0.13043478260869565</v>
      </c>
      <c r="D1270" s="156">
        <v>0.21034077555816685</v>
      </c>
      <c r="E1270" s="156">
        <v>8.6956521739130432E-2</v>
      </c>
      <c r="F1270" s="156">
        <v>1.0575793184488837E-2</v>
      </c>
      <c r="G1270" s="156">
        <v>0.4900117508813161</v>
      </c>
      <c r="H1270" s="156">
        <v>3.4077555816686249E-2</v>
      </c>
      <c r="I1270" s="156">
        <v>3.7602820211515862E-2</v>
      </c>
      <c r="J1270" s="156">
        <v>1</v>
      </c>
      <c r="K1270" s="87">
        <v>851</v>
      </c>
      <c r="L1270" s="87"/>
      <c r="M1270" s="156" t="s">
        <v>294</v>
      </c>
      <c r="N1270" s="156" t="s">
        <v>294</v>
      </c>
      <c r="O1270" s="156">
        <v>0.109</v>
      </c>
      <c r="P1270" s="156">
        <v>0.155</v>
      </c>
      <c r="Q1270" s="156">
        <v>0.184</v>
      </c>
      <c r="R1270" s="156">
        <v>0.23899999999999999</v>
      </c>
      <c r="S1270" s="156">
        <v>7.0000000000000007E-2</v>
      </c>
      <c r="T1270" s="156">
        <v>0.108</v>
      </c>
      <c r="U1270" s="156">
        <v>6.0000000000000001E-3</v>
      </c>
      <c r="V1270" s="156">
        <v>0.02</v>
      </c>
      <c r="W1270" s="156">
        <v>0.45700000000000002</v>
      </c>
      <c r="X1270" s="156">
        <v>0.52400000000000002</v>
      </c>
      <c r="Y1270" s="156">
        <v>2.4E-2</v>
      </c>
      <c r="Z1270" s="156">
        <v>4.9000000000000002E-2</v>
      </c>
      <c r="AA1270" s="156">
        <v>2.7E-2</v>
      </c>
      <c r="AB1270" s="156">
        <v>5.2999999999999999E-2</v>
      </c>
    </row>
    <row r="1271" spans="1:28" x14ac:dyDescent="0.25">
      <c r="A1271" s="87" t="s">
        <v>2697</v>
      </c>
      <c r="B1271" s="156" t="s">
        <v>294</v>
      </c>
      <c r="C1271" s="156">
        <v>0.10467289719626169</v>
      </c>
      <c r="D1271" s="156">
        <v>0.16822429906542055</v>
      </c>
      <c r="E1271" s="156">
        <v>8.0373831775700941E-2</v>
      </c>
      <c r="F1271" s="156">
        <v>5.6074766355140183E-3</v>
      </c>
      <c r="G1271" s="156">
        <v>0.57570093457943927</v>
      </c>
      <c r="H1271" s="156">
        <v>2.6168224299065422E-2</v>
      </c>
      <c r="I1271" s="156">
        <v>3.925233644859813E-2</v>
      </c>
      <c r="J1271" s="156">
        <v>1</v>
      </c>
      <c r="K1271" s="87">
        <v>535</v>
      </c>
      <c r="L1271" s="87"/>
      <c r="M1271" s="156" t="s">
        <v>294</v>
      </c>
      <c r="N1271" s="156" t="s">
        <v>294</v>
      </c>
      <c r="O1271" s="156">
        <v>8.1000000000000003E-2</v>
      </c>
      <c r="P1271" s="156">
        <v>0.13300000000000001</v>
      </c>
      <c r="Q1271" s="156">
        <v>0.13900000000000001</v>
      </c>
      <c r="R1271" s="156">
        <v>0.20200000000000001</v>
      </c>
      <c r="S1271" s="156">
        <v>0.06</v>
      </c>
      <c r="T1271" s="156">
        <v>0.107</v>
      </c>
      <c r="U1271" s="156">
        <v>2E-3</v>
      </c>
      <c r="V1271" s="156">
        <v>1.6E-2</v>
      </c>
      <c r="W1271" s="156">
        <v>0.53300000000000003</v>
      </c>
      <c r="X1271" s="156">
        <v>0.61699999999999999</v>
      </c>
      <c r="Y1271" s="156">
        <v>1.6E-2</v>
      </c>
      <c r="Z1271" s="156">
        <v>4.2999999999999997E-2</v>
      </c>
      <c r="AA1271" s="156">
        <v>2.5999999999999999E-2</v>
      </c>
      <c r="AB1271" s="156">
        <v>5.8999999999999997E-2</v>
      </c>
    </row>
    <row r="1272" spans="1:28" x14ac:dyDescent="0.25">
      <c r="A1272" s="87" t="s">
        <v>2698</v>
      </c>
      <c r="B1272" s="156" t="s">
        <v>294</v>
      </c>
      <c r="C1272" s="156">
        <v>9.1800356506238856E-2</v>
      </c>
      <c r="D1272" s="156">
        <v>0.13547237076648841</v>
      </c>
      <c r="E1272" s="156">
        <v>3.7433155080213901E-2</v>
      </c>
      <c r="F1272" s="156">
        <v>1.3368983957219251E-2</v>
      </c>
      <c r="G1272" s="156">
        <v>0.65329768270944744</v>
      </c>
      <c r="H1272" s="156">
        <v>2.4064171122994651E-2</v>
      </c>
      <c r="I1272" s="156">
        <v>4.4563279857397504E-2</v>
      </c>
      <c r="J1272" s="156">
        <v>1</v>
      </c>
      <c r="K1272" s="87">
        <v>1122</v>
      </c>
      <c r="L1272" s="87"/>
      <c r="M1272" s="156" t="s">
        <v>294</v>
      </c>
      <c r="N1272" s="156" t="s">
        <v>294</v>
      </c>
      <c r="O1272" s="156">
        <v>7.5999999999999998E-2</v>
      </c>
      <c r="P1272" s="156">
        <v>0.11</v>
      </c>
      <c r="Q1272" s="156">
        <v>0.11700000000000001</v>
      </c>
      <c r="R1272" s="156">
        <v>0.157</v>
      </c>
      <c r="S1272" s="156">
        <v>2.8000000000000001E-2</v>
      </c>
      <c r="T1272" s="156">
        <v>0.05</v>
      </c>
      <c r="U1272" s="156">
        <v>8.0000000000000002E-3</v>
      </c>
      <c r="V1272" s="156">
        <v>2.1999999999999999E-2</v>
      </c>
      <c r="W1272" s="156">
        <v>0.625</v>
      </c>
      <c r="X1272" s="156">
        <v>0.68100000000000005</v>
      </c>
      <c r="Y1272" s="156">
        <v>1.7000000000000001E-2</v>
      </c>
      <c r="Z1272" s="156">
        <v>3.5000000000000003E-2</v>
      </c>
      <c r="AA1272" s="156">
        <v>3.4000000000000002E-2</v>
      </c>
      <c r="AB1272" s="156">
        <v>5.8000000000000003E-2</v>
      </c>
    </row>
    <row r="1273" spans="1:28" x14ac:dyDescent="0.25">
      <c r="A1273" s="87" t="s">
        <v>2699</v>
      </c>
      <c r="B1273" s="156" t="s">
        <v>294</v>
      </c>
      <c r="C1273" s="156">
        <v>0.29421945309795777</v>
      </c>
      <c r="D1273" s="156">
        <v>0.24368293527172033</v>
      </c>
      <c r="E1273" s="156">
        <v>9.726548978885427E-2</v>
      </c>
      <c r="F1273" s="156">
        <v>1.176877812391831E-2</v>
      </c>
      <c r="G1273" s="156">
        <v>0.31325718241606093</v>
      </c>
      <c r="H1273" s="156">
        <v>1.142263759086189E-2</v>
      </c>
      <c r="I1273" s="156">
        <v>2.8383523710626513E-2</v>
      </c>
      <c r="J1273" s="156">
        <v>1</v>
      </c>
      <c r="K1273" s="87">
        <v>2889</v>
      </c>
      <c r="L1273" s="87"/>
      <c r="M1273" s="156" t="s">
        <v>294</v>
      </c>
      <c r="N1273" s="156" t="s">
        <v>294</v>
      </c>
      <c r="O1273" s="156">
        <v>0.27800000000000002</v>
      </c>
      <c r="P1273" s="156">
        <v>0.311</v>
      </c>
      <c r="Q1273" s="156">
        <v>0.22800000000000001</v>
      </c>
      <c r="R1273" s="156">
        <v>0.26</v>
      </c>
      <c r="S1273" s="156">
        <v>8.6999999999999994E-2</v>
      </c>
      <c r="T1273" s="156">
        <v>0.109</v>
      </c>
      <c r="U1273" s="156">
        <v>8.0000000000000002E-3</v>
      </c>
      <c r="V1273" s="156">
        <v>1.6E-2</v>
      </c>
      <c r="W1273" s="156">
        <v>0.29699999999999999</v>
      </c>
      <c r="X1273" s="156">
        <v>0.33</v>
      </c>
      <c r="Y1273" s="156">
        <v>8.0000000000000002E-3</v>
      </c>
      <c r="Z1273" s="156">
        <v>1.6E-2</v>
      </c>
      <c r="AA1273" s="156">
        <v>2.3E-2</v>
      </c>
      <c r="AB1273" s="156">
        <v>3.5000000000000003E-2</v>
      </c>
    </row>
    <row r="1274" spans="1:28" x14ac:dyDescent="0.25">
      <c r="A1274" s="87" t="s">
        <v>2700</v>
      </c>
      <c r="B1274" s="156" t="s">
        <v>294</v>
      </c>
      <c r="C1274" s="156" t="s">
        <v>294</v>
      </c>
      <c r="D1274" s="156">
        <v>0.33333333333333331</v>
      </c>
      <c r="E1274" s="156" t="s">
        <v>294</v>
      </c>
      <c r="F1274" s="156">
        <v>4.7619047619047616E-2</v>
      </c>
      <c r="G1274" s="156">
        <v>0.52380952380952384</v>
      </c>
      <c r="H1274" s="156" t="s">
        <v>294</v>
      </c>
      <c r="I1274" s="156">
        <v>9.5238095238095233E-2</v>
      </c>
      <c r="J1274" s="156">
        <v>1</v>
      </c>
      <c r="K1274" s="87">
        <v>21</v>
      </c>
      <c r="L1274" s="87"/>
      <c r="M1274" s="156" t="s">
        <v>294</v>
      </c>
      <c r="N1274" s="156" t="s">
        <v>294</v>
      </c>
      <c r="O1274" s="156" t="s">
        <v>294</v>
      </c>
      <c r="P1274" s="156" t="s">
        <v>294</v>
      </c>
      <c r="Q1274" s="156">
        <v>0.17199999999999999</v>
      </c>
      <c r="R1274" s="156">
        <v>0.54600000000000004</v>
      </c>
      <c r="S1274" s="156" t="s">
        <v>294</v>
      </c>
      <c r="T1274" s="156" t="s">
        <v>294</v>
      </c>
      <c r="U1274" s="156">
        <v>8.0000000000000002E-3</v>
      </c>
      <c r="V1274" s="156">
        <v>0.22700000000000001</v>
      </c>
      <c r="W1274" s="156">
        <v>0.32400000000000001</v>
      </c>
      <c r="X1274" s="156">
        <v>0.71699999999999997</v>
      </c>
      <c r="Y1274" s="156" t="s">
        <v>294</v>
      </c>
      <c r="Z1274" s="156" t="s">
        <v>294</v>
      </c>
      <c r="AA1274" s="156">
        <v>2.7E-2</v>
      </c>
      <c r="AB1274" s="156">
        <v>0.28899999999999998</v>
      </c>
    </row>
    <row r="1275" spans="1:28" x14ac:dyDescent="0.25">
      <c r="A1275" s="87" t="s">
        <v>2701</v>
      </c>
      <c r="B1275" s="156" t="s">
        <v>294</v>
      </c>
      <c r="C1275" s="156">
        <v>0.18238993710691823</v>
      </c>
      <c r="D1275" s="156">
        <v>0.42767295597484278</v>
      </c>
      <c r="E1275" s="156">
        <v>0.15094339622641509</v>
      </c>
      <c r="F1275" s="156">
        <v>6.2893081761006293E-3</v>
      </c>
      <c r="G1275" s="156">
        <v>0.21383647798742139</v>
      </c>
      <c r="H1275" s="156">
        <v>6.2893081761006293E-3</v>
      </c>
      <c r="I1275" s="156">
        <v>1.2578616352201259E-2</v>
      </c>
      <c r="J1275" s="156">
        <v>1</v>
      </c>
      <c r="K1275" s="87">
        <v>159</v>
      </c>
      <c r="L1275" s="87"/>
      <c r="M1275" s="156" t="s">
        <v>294</v>
      </c>
      <c r="N1275" s="156" t="s">
        <v>294</v>
      </c>
      <c r="O1275" s="156">
        <v>0.13</v>
      </c>
      <c r="P1275" s="156">
        <v>0.25</v>
      </c>
      <c r="Q1275" s="156">
        <v>0.35299999999999998</v>
      </c>
      <c r="R1275" s="156">
        <v>0.505</v>
      </c>
      <c r="S1275" s="156">
        <v>0.104</v>
      </c>
      <c r="T1275" s="156">
        <v>0.215</v>
      </c>
      <c r="U1275" s="156">
        <v>1E-3</v>
      </c>
      <c r="V1275" s="156">
        <v>3.5000000000000003E-2</v>
      </c>
      <c r="W1275" s="156">
        <v>0.157</v>
      </c>
      <c r="X1275" s="156">
        <v>0.28399999999999997</v>
      </c>
      <c r="Y1275" s="156">
        <v>1E-3</v>
      </c>
      <c r="Z1275" s="156">
        <v>3.5000000000000003E-2</v>
      </c>
      <c r="AA1275" s="156">
        <v>3.0000000000000001E-3</v>
      </c>
      <c r="AB1275" s="156">
        <v>4.4999999999999998E-2</v>
      </c>
    </row>
    <row r="1276" spans="1:28" x14ac:dyDescent="0.25">
      <c r="A1276" s="87" t="s">
        <v>2702</v>
      </c>
      <c r="B1276" s="156" t="s">
        <v>294</v>
      </c>
      <c r="C1276" s="156">
        <v>0.15615615615615616</v>
      </c>
      <c r="D1276" s="156">
        <v>0.17917917917917917</v>
      </c>
      <c r="E1276" s="156">
        <v>6.2062062062062065E-2</v>
      </c>
      <c r="F1276" s="156">
        <v>6.006006006006006E-2</v>
      </c>
      <c r="G1276" s="156">
        <v>0.51051051051051055</v>
      </c>
      <c r="H1276" s="156">
        <v>6.006006006006006E-3</v>
      </c>
      <c r="I1276" s="156">
        <v>2.6026026026026026E-2</v>
      </c>
      <c r="J1276" s="156">
        <v>1</v>
      </c>
      <c r="K1276" s="87">
        <v>999</v>
      </c>
      <c r="L1276" s="87"/>
      <c r="M1276" s="156" t="s">
        <v>294</v>
      </c>
      <c r="N1276" s="156" t="s">
        <v>294</v>
      </c>
      <c r="O1276" s="156">
        <v>0.13500000000000001</v>
      </c>
      <c r="P1276" s="156">
        <v>0.18</v>
      </c>
      <c r="Q1276" s="156">
        <v>0.157</v>
      </c>
      <c r="R1276" s="156">
        <v>0.20399999999999999</v>
      </c>
      <c r="S1276" s="156">
        <v>4.9000000000000002E-2</v>
      </c>
      <c r="T1276" s="156">
        <v>7.9000000000000001E-2</v>
      </c>
      <c r="U1276" s="156">
        <v>4.7E-2</v>
      </c>
      <c r="V1276" s="156">
        <v>7.6999999999999999E-2</v>
      </c>
      <c r="W1276" s="156">
        <v>0.48</v>
      </c>
      <c r="X1276" s="156">
        <v>0.54100000000000004</v>
      </c>
      <c r="Y1276" s="156">
        <v>3.0000000000000001E-3</v>
      </c>
      <c r="Z1276" s="156">
        <v>1.2999999999999999E-2</v>
      </c>
      <c r="AA1276" s="156">
        <v>1.7999999999999999E-2</v>
      </c>
      <c r="AB1276" s="156">
        <v>3.7999999999999999E-2</v>
      </c>
    </row>
    <row r="1277" spans="1:28" x14ac:dyDescent="0.25">
      <c r="A1277" s="87" t="s">
        <v>2703</v>
      </c>
      <c r="B1277" s="156" t="s">
        <v>294</v>
      </c>
      <c r="C1277" s="156" t="s">
        <v>294</v>
      </c>
      <c r="D1277" s="156">
        <v>0.6</v>
      </c>
      <c r="E1277" s="156">
        <v>0.1</v>
      </c>
      <c r="F1277" s="156" t="s">
        <v>294</v>
      </c>
      <c r="G1277" s="156">
        <v>0.3</v>
      </c>
      <c r="H1277" s="156" t="s">
        <v>294</v>
      </c>
      <c r="I1277" s="156" t="s">
        <v>294</v>
      </c>
      <c r="J1277" s="156">
        <v>1</v>
      </c>
      <c r="K1277" s="87">
        <v>10</v>
      </c>
      <c r="L1277" s="87"/>
      <c r="M1277" s="156" t="s">
        <v>294</v>
      </c>
      <c r="N1277" s="156" t="s">
        <v>294</v>
      </c>
      <c r="O1277" s="156" t="s">
        <v>294</v>
      </c>
      <c r="P1277" s="156" t="s">
        <v>294</v>
      </c>
      <c r="Q1277" s="156">
        <v>0.313</v>
      </c>
      <c r="R1277" s="156">
        <v>0.83199999999999996</v>
      </c>
      <c r="S1277" s="156">
        <v>1.7999999999999999E-2</v>
      </c>
      <c r="T1277" s="156">
        <v>0.40400000000000003</v>
      </c>
      <c r="U1277" s="156" t="s">
        <v>294</v>
      </c>
      <c r="V1277" s="156" t="s">
        <v>294</v>
      </c>
      <c r="W1277" s="156">
        <v>0.108</v>
      </c>
      <c r="X1277" s="156">
        <v>0.60299999999999998</v>
      </c>
      <c r="Y1277" s="156" t="s">
        <v>294</v>
      </c>
      <c r="Z1277" s="156" t="s">
        <v>294</v>
      </c>
      <c r="AA1277" s="156" t="s">
        <v>294</v>
      </c>
      <c r="AB1277" s="156" t="s">
        <v>294</v>
      </c>
    </row>
    <row r="1278" spans="1:28" x14ac:dyDescent="0.25">
      <c r="A1278" s="87" t="s">
        <v>2704</v>
      </c>
      <c r="B1278" s="156" t="s">
        <v>294</v>
      </c>
      <c r="C1278" s="156">
        <v>0.36341463414634145</v>
      </c>
      <c r="D1278" s="156">
        <v>0.24634146341463414</v>
      </c>
      <c r="E1278" s="156">
        <v>9.2682926829268292E-2</v>
      </c>
      <c r="F1278" s="156">
        <v>4.8780487804878049E-3</v>
      </c>
      <c r="G1278" s="156">
        <v>0.25121951219512195</v>
      </c>
      <c r="H1278" s="156">
        <v>2.4390243902439025E-2</v>
      </c>
      <c r="I1278" s="156">
        <v>1.7073170731707318E-2</v>
      </c>
      <c r="J1278" s="156">
        <v>1</v>
      </c>
      <c r="K1278" s="87">
        <v>410</v>
      </c>
      <c r="L1278" s="87"/>
      <c r="M1278" s="156" t="s">
        <v>294</v>
      </c>
      <c r="N1278" s="156" t="s">
        <v>294</v>
      </c>
      <c r="O1278" s="156">
        <v>0.318</v>
      </c>
      <c r="P1278" s="156">
        <v>0.41099999999999998</v>
      </c>
      <c r="Q1278" s="156">
        <v>0.20699999999999999</v>
      </c>
      <c r="R1278" s="156">
        <v>0.28999999999999998</v>
      </c>
      <c r="S1278" s="156">
        <v>6.8000000000000005E-2</v>
      </c>
      <c r="T1278" s="156">
        <v>0.125</v>
      </c>
      <c r="U1278" s="156">
        <v>1E-3</v>
      </c>
      <c r="V1278" s="156">
        <v>1.7999999999999999E-2</v>
      </c>
      <c r="W1278" s="156">
        <v>0.21199999999999999</v>
      </c>
      <c r="X1278" s="156">
        <v>0.29499999999999998</v>
      </c>
      <c r="Y1278" s="156">
        <v>1.2999999999999999E-2</v>
      </c>
      <c r="Z1278" s="156">
        <v>4.3999999999999997E-2</v>
      </c>
      <c r="AA1278" s="156">
        <v>8.0000000000000002E-3</v>
      </c>
      <c r="AB1278" s="156">
        <v>3.5000000000000003E-2</v>
      </c>
    </row>
    <row r="1279" spans="1:28" x14ac:dyDescent="0.25">
      <c r="A1279" s="87" t="s">
        <v>2705</v>
      </c>
      <c r="B1279" s="156" t="s">
        <v>294</v>
      </c>
      <c r="C1279" s="156">
        <v>0.42857142857142855</v>
      </c>
      <c r="D1279" s="156">
        <v>0.25925925925925924</v>
      </c>
      <c r="E1279" s="156">
        <v>0.1164021164021164</v>
      </c>
      <c r="F1279" s="156">
        <v>1.0582010582010581E-2</v>
      </c>
      <c r="G1279" s="156">
        <v>0.13756613756613756</v>
      </c>
      <c r="H1279" s="156">
        <v>2.1164021164021163E-2</v>
      </c>
      <c r="I1279" s="156">
        <v>2.6455026455026454E-2</v>
      </c>
      <c r="J1279" s="156">
        <v>1</v>
      </c>
      <c r="K1279" s="87">
        <v>189</v>
      </c>
      <c r="L1279" s="87"/>
      <c r="M1279" s="156" t="s">
        <v>294</v>
      </c>
      <c r="N1279" s="156" t="s">
        <v>294</v>
      </c>
      <c r="O1279" s="156">
        <v>0.36</v>
      </c>
      <c r="P1279" s="156">
        <v>0.5</v>
      </c>
      <c r="Q1279" s="156">
        <v>0.20200000000000001</v>
      </c>
      <c r="R1279" s="156">
        <v>0.32600000000000001</v>
      </c>
      <c r="S1279" s="156">
        <v>7.8E-2</v>
      </c>
      <c r="T1279" s="156">
        <v>0.17</v>
      </c>
      <c r="U1279" s="156">
        <v>3.0000000000000001E-3</v>
      </c>
      <c r="V1279" s="156">
        <v>3.7999999999999999E-2</v>
      </c>
      <c r="W1279" s="156">
        <v>9.6000000000000002E-2</v>
      </c>
      <c r="X1279" s="156">
        <v>0.19400000000000001</v>
      </c>
      <c r="Y1279" s="156">
        <v>8.0000000000000002E-3</v>
      </c>
      <c r="Z1279" s="156">
        <v>5.2999999999999999E-2</v>
      </c>
      <c r="AA1279" s="156">
        <v>1.0999999999999999E-2</v>
      </c>
      <c r="AB1279" s="156">
        <v>0.06</v>
      </c>
    </row>
    <row r="1280" spans="1:28" x14ac:dyDescent="0.25">
      <c r="A1280" s="87" t="s">
        <v>2706</v>
      </c>
      <c r="B1280" s="156" t="s">
        <v>294</v>
      </c>
      <c r="C1280" s="156">
        <v>0.21710526315789475</v>
      </c>
      <c r="D1280" s="156">
        <v>0.46052631578947367</v>
      </c>
      <c r="E1280" s="156">
        <v>0.15789473684210525</v>
      </c>
      <c r="F1280" s="156">
        <v>4.6052631578947366E-2</v>
      </c>
      <c r="G1280" s="156">
        <v>9.5394736842105268E-2</v>
      </c>
      <c r="H1280" s="156" t="s">
        <v>294</v>
      </c>
      <c r="I1280" s="156">
        <v>2.3026315789473683E-2</v>
      </c>
      <c r="J1280" s="156">
        <v>1</v>
      </c>
      <c r="K1280" s="87">
        <v>304</v>
      </c>
      <c r="L1280" s="87"/>
      <c r="M1280" s="156" t="s">
        <v>294</v>
      </c>
      <c r="N1280" s="156" t="s">
        <v>294</v>
      </c>
      <c r="O1280" s="156">
        <v>0.17399999999999999</v>
      </c>
      <c r="P1280" s="156">
        <v>0.26700000000000002</v>
      </c>
      <c r="Q1280" s="156">
        <v>0.40500000000000003</v>
      </c>
      <c r="R1280" s="156">
        <v>0.51700000000000002</v>
      </c>
      <c r="S1280" s="156">
        <v>0.121</v>
      </c>
      <c r="T1280" s="156">
        <v>0.20300000000000001</v>
      </c>
      <c r="U1280" s="156">
        <v>2.8000000000000001E-2</v>
      </c>
      <c r="V1280" s="156">
        <v>7.5999999999999998E-2</v>
      </c>
      <c r="W1280" s="156">
        <v>6.7000000000000004E-2</v>
      </c>
      <c r="X1280" s="156">
        <v>0.13400000000000001</v>
      </c>
      <c r="Y1280" s="156" t="s">
        <v>294</v>
      </c>
      <c r="Z1280" s="156" t="s">
        <v>294</v>
      </c>
      <c r="AA1280" s="156">
        <v>1.0999999999999999E-2</v>
      </c>
      <c r="AB1280" s="156">
        <v>4.7E-2</v>
      </c>
    </row>
    <row r="1281" spans="1:28" x14ac:dyDescent="0.25">
      <c r="A1281" s="87" t="s">
        <v>2707</v>
      </c>
      <c r="B1281" s="156">
        <v>2.3800144442255925E-2</v>
      </c>
      <c r="C1281" s="156">
        <v>0.37092114765937889</v>
      </c>
      <c r="D1281" s="156">
        <v>0.2646247784124483</v>
      </c>
      <c r="E1281" s="156">
        <v>0.11020287571400433</v>
      </c>
      <c r="F1281" s="156">
        <v>2.4226905652944653E-2</v>
      </c>
      <c r="G1281" s="156">
        <v>0.14516446720504234</v>
      </c>
      <c r="H1281" s="156">
        <v>4.2676121068872694E-4</v>
      </c>
      <c r="I1281" s="156">
        <v>6.0632919703236816E-2</v>
      </c>
      <c r="J1281" s="156">
        <v>0.99999999999999989</v>
      </c>
      <c r="K1281" s="87">
        <v>30462</v>
      </c>
      <c r="L1281" s="87"/>
      <c r="M1281" s="156">
        <v>2.1999999999999999E-2</v>
      </c>
      <c r="N1281" s="156">
        <v>2.5999999999999999E-2</v>
      </c>
      <c r="O1281" s="156">
        <v>0.36599999999999999</v>
      </c>
      <c r="P1281" s="156">
        <v>0.376</v>
      </c>
      <c r="Q1281" s="156">
        <v>0.26</v>
      </c>
      <c r="R1281" s="156">
        <v>0.27</v>
      </c>
      <c r="S1281" s="156">
        <v>0.107</v>
      </c>
      <c r="T1281" s="156">
        <v>0.114</v>
      </c>
      <c r="U1281" s="156">
        <v>2.3E-2</v>
      </c>
      <c r="V1281" s="156">
        <v>2.5999999999999999E-2</v>
      </c>
      <c r="W1281" s="156">
        <v>0.14099999999999999</v>
      </c>
      <c r="X1281" s="156">
        <v>0.14899999999999999</v>
      </c>
      <c r="Y1281" s="156">
        <v>0</v>
      </c>
      <c r="Z1281" s="156">
        <v>1E-3</v>
      </c>
      <c r="AA1281" s="156">
        <v>5.8000000000000003E-2</v>
      </c>
      <c r="AB1281" s="156">
        <v>6.3E-2</v>
      </c>
    </row>
    <row r="1282" spans="1:28" x14ac:dyDescent="0.25">
      <c r="A1282" s="87" t="s">
        <v>2708</v>
      </c>
      <c r="B1282" s="156" t="s">
        <v>294</v>
      </c>
      <c r="C1282" s="156">
        <v>1.5625E-2</v>
      </c>
      <c r="D1282" s="156">
        <v>0.234375</v>
      </c>
      <c r="E1282" s="156">
        <v>9.375E-2</v>
      </c>
      <c r="F1282" s="156">
        <v>3.125E-2</v>
      </c>
      <c r="G1282" s="156">
        <v>0.5625</v>
      </c>
      <c r="H1282" s="156" t="s">
        <v>294</v>
      </c>
      <c r="I1282" s="156">
        <v>6.25E-2</v>
      </c>
      <c r="J1282" s="156">
        <v>1</v>
      </c>
      <c r="K1282" s="87">
        <v>64</v>
      </c>
      <c r="L1282" s="87"/>
      <c r="M1282" s="156" t="s">
        <v>294</v>
      </c>
      <c r="N1282" s="156" t="s">
        <v>294</v>
      </c>
      <c r="O1282" s="156">
        <v>3.0000000000000001E-3</v>
      </c>
      <c r="P1282" s="156">
        <v>8.3000000000000004E-2</v>
      </c>
      <c r="Q1282" s="156">
        <v>0.14699999999999999</v>
      </c>
      <c r="R1282" s="156">
        <v>0.35099999999999998</v>
      </c>
      <c r="S1282" s="156">
        <v>4.3999999999999997E-2</v>
      </c>
      <c r="T1282" s="156">
        <v>0.19</v>
      </c>
      <c r="U1282" s="156">
        <v>8.9999999999999993E-3</v>
      </c>
      <c r="V1282" s="156">
        <v>0.107</v>
      </c>
      <c r="W1282" s="156">
        <v>0.441</v>
      </c>
      <c r="X1282" s="156">
        <v>0.67700000000000005</v>
      </c>
      <c r="Y1282" s="156" t="s">
        <v>294</v>
      </c>
      <c r="Z1282" s="156" t="s">
        <v>294</v>
      </c>
      <c r="AA1282" s="156">
        <v>2.5000000000000001E-2</v>
      </c>
      <c r="AB1282" s="156">
        <v>0.15</v>
      </c>
    </row>
    <row r="1283" spans="1:28" x14ac:dyDescent="0.25">
      <c r="A1283" s="87" t="s">
        <v>2709</v>
      </c>
      <c r="B1283" s="156" t="s">
        <v>294</v>
      </c>
      <c r="C1283" s="156">
        <v>0.2895927601809955</v>
      </c>
      <c r="D1283" s="156">
        <v>0.33484162895927599</v>
      </c>
      <c r="E1283" s="156">
        <v>0.16289592760180996</v>
      </c>
      <c r="F1283" s="156">
        <v>5.8823529411764705E-2</v>
      </c>
      <c r="G1283" s="156">
        <v>0.10859728506787331</v>
      </c>
      <c r="H1283" s="156" t="s">
        <v>294</v>
      </c>
      <c r="I1283" s="156">
        <v>4.5248868778280542E-2</v>
      </c>
      <c r="J1283" s="156">
        <v>0.99999999999999989</v>
      </c>
      <c r="K1283" s="87">
        <v>221</v>
      </c>
      <c r="L1283" s="87"/>
      <c r="M1283" s="156" t="s">
        <v>294</v>
      </c>
      <c r="N1283" s="156" t="s">
        <v>294</v>
      </c>
      <c r="O1283" s="156">
        <v>0.23400000000000001</v>
      </c>
      <c r="P1283" s="156">
        <v>0.35299999999999998</v>
      </c>
      <c r="Q1283" s="156">
        <v>0.27600000000000002</v>
      </c>
      <c r="R1283" s="156">
        <v>0.39900000000000002</v>
      </c>
      <c r="S1283" s="156">
        <v>0.12</v>
      </c>
      <c r="T1283" s="156">
        <v>0.217</v>
      </c>
      <c r="U1283" s="156">
        <v>3.5000000000000003E-2</v>
      </c>
      <c r="V1283" s="156">
        <v>9.8000000000000004E-2</v>
      </c>
      <c r="W1283" s="156">
        <v>7.3999999999999996E-2</v>
      </c>
      <c r="X1283" s="156">
        <v>0.156</v>
      </c>
      <c r="Y1283" s="156" t="s">
        <v>294</v>
      </c>
      <c r="Z1283" s="156" t="s">
        <v>294</v>
      </c>
      <c r="AA1283" s="156">
        <v>2.5000000000000001E-2</v>
      </c>
      <c r="AB1283" s="156">
        <v>8.1000000000000003E-2</v>
      </c>
    </row>
    <row r="1284" spans="1:28" x14ac:dyDescent="0.25">
      <c r="A1284" s="87" t="s">
        <v>2710</v>
      </c>
      <c r="B1284" s="156" t="s">
        <v>294</v>
      </c>
      <c r="C1284" s="156">
        <v>9.8039215686274508E-3</v>
      </c>
      <c r="D1284" s="156">
        <v>0.18627450980392157</v>
      </c>
      <c r="E1284" s="156">
        <v>0.21977124183006536</v>
      </c>
      <c r="F1284" s="156">
        <v>4.4934640522875817E-2</v>
      </c>
      <c r="G1284" s="156">
        <v>0.50245098039215685</v>
      </c>
      <c r="H1284" s="156">
        <v>8.1699346405228761E-4</v>
      </c>
      <c r="I1284" s="156">
        <v>3.5947712418300651E-2</v>
      </c>
      <c r="J1284" s="156">
        <v>0.99999999999999989</v>
      </c>
      <c r="K1284" s="87">
        <v>1224</v>
      </c>
      <c r="L1284" s="87"/>
      <c r="M1284" s="156" t="s">
        <v>294</v>
      </c>
      <c r="N1284" s="156" t="s">
        <v>294</v>
      </c>
      <c r="O1284" s="156">
        <v>6.0000000000000001E-3</v>
      </c>
      <c r="P1284" s="156">
        <v>1.7000000000000001E-2</v>
      </c>
      <c r="Q1284" s="156">
        <v>0.16500000000000001</v>
      </c>
      <c r="R1284" s="156">
        <v>0.20899999999999999</v>
      </c>
      <c r="S1284" s="156">
        <v>0.19700000000000001</v>
      </c>
      <c r="T1284" s="156">
        <v>0.24399999999999999</v>
      </c>
      <c r="U1284" s="156">
        <v>3.5000000000000003E-2</v>
      </c>
      <c r="V1284" s="156">
        <v>5.8000000000000003E-2</v>
      </c>
      <c r="W1284" s="156">
        <v>0.47399999999999998</v>
      </c>
      <c r="X1284" s="156">
        <v>0.53</v>
      </c>
      <c r="Y1284" s="156">
        <v>0</v>
      </c>
      <c r="Z1284" s="156">
        <v>5.0000000000000001E-3</v>
      </c>
      <c r="AA1284" s="156">
        <v>2.7E-2</v>
      </c>
      <c r="AB1284" s="156">
        <v>4.8000000000000001E-2</v>
      </c>
    </row>
    <row r="1285" spans="1:28" x14ac:dyDescent="0.25">
      <c r="A1285" s="87" t="s">
        <v>2711</v>
      </c>
      <c r="B1285" s="156" t="s">
        <v>294</v>
      </c>
      <c r="C1285" s="156">
        <v>0.14285714285714285</v>
      </c>
      <c r="D1285" s="156">
        <v>0.23724489795918369</v>
      </c>
      <c r="E1285" s="156">
        <v>0.10969387755102041</v>
      </c>
      <c r="F1285" s="156">
        <v>2.2959183673469389E-2</v>
      </c>
      <c r="G1285" s="156">
        <v>0.40816326530612246</v>
      </c>
      <c r="H1285" s="156">
        <v>2.5510204081632651E-3</v>
      </c>
      <c r="I1285" s="156">
        <v>7.6530612244897961E-2</v>
      </c>
      <c r="J1285" s="156">
        <v>1</v>
      </c>
      <c r="K1285" s="87">
        <v>392</v>
      </c>
      <c r="L1285" s="87"/>
      <c r="M1285" s="156" t="s">
        <v>294</v>
      </c>
      <c r="N1285" s="156" t="s">
        <v>294</v>
      </c>
      <c r="O1285" s="156">
        <v>0.112</v>
      </c>
      <c r="P1285" s="156">
        <v>0.18099999999999999</v>
      </c>
      <c r="Q1285" s="156">
        <v>0.19800000000000001</v>
      </c>
      <c r="R1285" s="156">
        <v>0.28199999999999997</v>
      </c>
      <c r="S1285" s="156">
        <v>8.2000000000000003E-2</v>
      </c>
      <c r="T1285" s="156">
        <v>0.14499999999999999</v>
      </c>
      <c r="U1285" s="156">
        <v>1.2E-2</v>
      </c>
      <c r="V1285" s="156">
        <v>4.2999999999999997E-2</v>
      </c>
      <c r="W1285" s="156">
        <v>0.36099999999999999</v>
      </c>
      <c r="X1285" s="156">
        <v>0.45700000000000002</v>
      </c>
      <c r="Y1285" s="156">
        <v>0</v>
      </c>
      <c r="Z1285" s="156">
        <v>1.4E-2</v>
      </c>
      <c r="AA1285" s="156">
        <v>5.3999999999999999E-2</v>
      </c>
      <c r="AB1285" s="156">
        <v>0.107</v>
      </c>
    </row>
    <row r="1286" spans="1:28" x14ac:dyDescent="0.25">
      <c r="A1286" s="87" t="s">
        <v>2712</v>
      </c>
      <c r="B1286" s="156">
        <v>0.31192660550458717</v>
      </c>
      <c r="C1286" s="156">
        <v>0.11079745942131264</v>
      </c>
      <c r="D1286" s="156">
        <v>0.3359209597741708</v>
      </c>
      <c r="E1286" s="156">
        <v>0.12914608327452365</v>
      </c>
      <c r="F1286" s="156">
        <v>1.7642907551164433E-2</v>
      </c>
      <c r="G1286" s="156">
        <v>5.7163020465772763E-2</v>
      </c>
      <c r="H1286" s="156" t="s">
        <v>294</v>
      </c>
      <c r="I1286" s="156">
        <v>3.7402964008468598E-2</v>
      </c>
      <c r="J1286" s="156">
        <v>1</v>
      </c>
      <c r="K1286" s="87">
        <v>1417</v>
      </c>
      <c r="L1286" s="87"/>
      <c r="M1286" s="156">
        <v>0.28799999999999998</v>
      </c>
      <c r="N1286" s="156">
        <v>0.33700000000000002</v>
      </c>
      <c r="O1286" s="156">
        <v>9.5000000000000001E-2</v>
      </c>
      <c r="P1286" s="156">
        <v>0.128</v>
      </c>
      <c r="Q1286" s="156">
        <v>0.312</v>
      </c>
      <c r="R1286" s="156">
        <v>0.36099999999999999</v>
      </c>
      <c r="S1286" s="156">
        <v>0.113</v>
      </c>
      <c r="T1286" s="156">
        <v>0.14799999999999999</v>
      </c>
      <c r="U1286" s="156">
        <v>1.2E-2</v>
      </c>
      <c r="V1286" s="156">
        <v>2.5999999999999999E-2</v>
      </c>
      <c r="W1286" s="156">
        <v>4.5999999999999999E-2</v>
      </c>
      <c r="X1286" s="156">
        <v>7.0000000000000007E-2</v>
      </c>
      <c r="Y1286" s="156" t="s">
        <v>294</v>
      </c>
      <c r="Z1286" s="156" t="s">
        <v>294</v>
      </c>
      <c r="AA1286" s="156">
        <v>2.9000000000000001E-2</v>
      </c>
      <c r="AB1286" s="156">
        <v>4.9000000000000002E-2</v>
      </c>
    </row>
    <row r="1287" spans="1:28" x14ac:dyDescent="0.25">
      <c r="A1287" s="87" t="s">
        <v>2713</v>
      </c>
      <c r="B1287" s="156">
        <v>0.20193536607631915</v>
      </c>
      <c r="C1287" s="156">
        <v>6.8468139492422855E-4</v>
      </c>
      <c r="D1287" s="156">
        <v>0.51752784371006022</v>
      </c>
      <c r="E1287" s="156">
        <v>0.20230052948694541</v>
      </c>
      <c r="F1287" s="156">
        <v>3.3047288661676097E-2</v>
      </c>
      <c r="G1287" s="156">
        <v>8.7639218550301257E-3</v>
      </c>
      <c r="H1287" s="156" t="s">
        <v>294</v>
      </c>
      <c r="I1287" s="156">
        <v>3.5740368815044735E-2</v>
      </c>
      <c r="J1287" s="156">
        <v>1</v>
      </c>
      <c r="K1287" s="87">
        <v>21908</v>
      </c>
      <c r="L1287" s="87"/>
      <c r="M1287" s="156">
        <v>0.19700000000000001</v>
      </c>
      <c r="N1287" s="156">
        <v>0.20699999999999999</v>
      </c>
      <c r="O1287" s="156">
        <v>0</v>
      </c>
      <c r="P1287" s="156">
        <v>1E-3</v>
      </c>
      <c r="Q1287" s="156">
        <v>0.51100000000000001</v>
      </c>
      <c r="R1287" s="156">
        <v>0.52400000000000002</v>
      </c>
      <c r="S1287" s="156">
        <v>0.19700000000000001</v>
      </c>
      <c r="T1287" s="156">
        <v>0.20799999999999999</v>
      </c>
      <c r="U1287" s="156">
        <v>3.1E-2</v>
      </c>
      <c r="V1287" s="156">
        <v>3.5000000000000003E-2</v>
      </c>
      <c r="W1287" s="156">
        <v>8.0000000000000002E-3</v>
      </c>
      <c r="X1287" s="156">
        <v>0.01</v>
      </c>
      <c r="Y1287" s="156" t="s">
        <v>294</v>
      </c>
      <c r="Z1287" s="156" t="s">
        <v>294</v>
      </c>
      <c r="AA1287" s="156">
        <v>3.3000000000000002E-2</v>
      </c>
      <c r="AB1287" s="156">
        <v>3.7999999999999999E-2</v>
      </c>
    </row>
    <row r="1288" spans="1:28" x14ac:dyDescent="0.25">
      <c r="A1288" s="87" t="s">
        <v>2714</v>
      </c>
      <c r="B1288" s="156">
        <v>5.8927519151443723E-4</v>
      </c>
      <c r="C1288" s="156">
        <v>0.18856806128461992</v>
      </c>
      <c r="D1288" s="156">
        <v>0.30406599882144963</v>
      </c>
      <c r="E1288" s="156">
        <v>9.8408956982911022E-2</v>
      </c>
      <c r="F1288" s="156">
        <v>6.4820271066588095E-2</v>
      </c>
      <c r="G1288" s="156">
        <v>0.28167354154390101</v>
      </c>
      <c r="H1288" s="156">
        <v>5.8927519151443723E-4</v>
      </c>
      <c r="I1288" s="156">
        <v>6.1284619917501476E-2</v>
      </c>
      <c r="J1288" s="156">
        <v>1</v>
      </c>
      <c r="K1288" s="87">
        <v>1697</v>
      </c>
      <c r="L1288" s="87"/>
      <c r="M1288" s="156">
        <v>0</v>
      </c>
      <c r="N1288" s="156">
        <v>3.0000000000000001E-3</v>
      </c>
      <c r="O1288" s="156">
        <v>0.17100000000000001</v>
      </c>
      <c r="P1288" s="156">
        <v>0.20799999999999999</v>
      </c>
      <c r="Q1288" s="156">
        <v>0.28299999999999997</v>
      </c>
      <c r="R1288" s="156">
        <v>0.32600000000000001</v>
      </c>
      <c r="S1288" s="156">
        <v>8.5000000000000006E-2</v>
      </c>
      <c r="T1288" s="156">
        <v>0.114</v>
      </c>
      <c r="U1288" s="156">
        <v>5.3999999999999999E-2</v>
      </c>
      <c r="V1288" s="156">
        <v>7.8E-2</v>
      </c>
      <c r="W1288" s="156">
        <v>0.26100000000000001</v>
      </c>
      <c r="X1288" s="156">
        <v>0.30399999999999999</v>
      </c>
      <c r="Y1288" s="156">
        <v>0</v>
      </c>
      <c r="Z1288" s="156">
        <v>3.0000000000000001E-3</v>
      </c>
      <c r="AA1288" s="156">
        <v>5.0999999999999997E-2</v>
      </c>
      <c r="AB1288" s="156">
        <v>7.3999999999999996E-2</v>
      </c>
    </row>
    <row r="1289" spans="1:28" x14ac:dyDescent="0.25">
      <c r="A1289" s="87" t="s">
        <v>2715</v>
      </c>
      <c r="B1289" s="156">
        <v>0.11637347767253045</v>
      </c>
      <c r="C1289" s="156">
        <v>0.40730717185385656</v>
      </c>
      <c r="D1289" s="156">
        <v>0.30852503382949931</v>
      </c>
      <c r="E1289" s="156">
        <v>7.9837618403247629E-2</v>
      </c>
      <c r="F1289" s="156">
        <v>2.7063599458728013E-3</v>
      </c>
      <c r="G1289" s="156">
        <v>9.4722598105548041E-3</v>
      </c>
      <c r="H1289" s="156" t="s">
        <v>294</v>
      </c>
      <c r="I1289" s="156">
        <v>7.5778078484438433E-2</v>
      </c>
      <c r="J1289" s="156">
        <v>1</v>
      </c>
      <c r="K1289" s="87">
        <v>739</v>
      </c>
      <c r="L1289" s="87"/>
      <c r="M1289" s="156">
        <v>9.5000000000000001E-2</v>
      </c>
      <c r="N1289" s="156">
        <v>0.14199999999999999</v>
      </c>
      <c r="O1289" s="156">
        <v>0.372</v>
      </c>
      <c r="P1289" s="156">
        <v>0.443</v>
      </c>
      <c r="Q1289" s="156">
        <v>0.27600000000000002</v>
      </c>
      <c r="R1289" s="156">
        <v>0.34300000000000003</v>
      </c>
      <c r="S1289" s="156">
        <v>6.2E-2</v>
      </c>
      <c r="T1289" s="156">
        <v>0.10199999999999999</v>
      </c>
      <c r="U1289" s="156">
        <v>1E-3</v>
      </c>
      <c r="V1289" s="156">
        <v>0.01</v>
      </c>
      <c r="W1289" s="156">
        <v>5.0000000000000001E-3</v>
      </c>
      <c r="X1289" s="156">
        <v>1.9E-2</v>
      </c>
      <c r="Y1289" s="156" t="s">
        <v>294</v>
      </c>
      <c r="Z1289" s="156" t="s">
        <v>294</v>
      </c>
      <c r="AA1289" s="156">
        <v>5.8999999999999997E-2</v>
      </c>
      <c r="AB1289" s="156">
        <v>9.7000000000000003E-2</v>
      </c>
    </row>
    <row r="1290" spans="1:28" x14ac:dyDescent="0.25">
      <c r="A1290" s="87" t="s">
        <v>2716</v>
      </c>
      <c r="B1290" s="156">
        <v>3.32038149063935E-2</v>
      </c>
      <c r="C1290" s="156">
        <v>0.70999646767926528</v>
      </c>
      <c r="D1290" s="156">
        <v>0.14741551866242789</v>
      </c>
      <c r="E1290" s="156">
        <v>3.4028023077828803E-2</v>
      </c>
      <c r="F1290" s="156">
        <v>2.2371364653243847E-3</v>
      </c>
      <c r="G1290" s="156">
        <v>1.3305074767455552E-2</v>
      </c>
      <c r="H1290" s="156">
        <v>2.3548804898151419E-4</v>
      </c>
      <c r="I1290" s="156">
        <v>5.9578476392323089E-2</v>
      </c>
      <c r="J1290" s="156">
        <v>1</v>
      </c>
      <c r="K1290" s="87">
        <v>8493</v>
      </c>
      <c r="L1290" s="87"/>
      <c r="M1290" s="156">
        <v>0.03</v>
      </c>
      <c r="N1290" s="156">
        <v>3.6999999999999998E-2</v>
      </c>
      <c r="O1290" s="156">
        <v>0.7</v>
      </c>
      <c r="P1290" s="156">
        <v>0.72</v>
      </c>
      <c r="Q1290" s="156">
        <v>0.14000000000000001</v>
      </c>
      <c r="R1290" s="156">
        <v>0.155</v>
      </c>
      <c r="S1290" s="156">
        <v>0.03</v>
      </c>
      <c r="T1290" s="156">
        <v>3.7999999999999999E-2</v>
      </c>
      <c r="U1290" s="156">
        <v>1E-3</v>
      </c>
      <c r="V1290" s="156">
        <v>3.0000000000000001E-3</v>
      </c>
      <c r="W1290" s="156">
        <v>1.0999999999999999E-2</v>
      </c>
      <c r="X1290" s="156">
        <v>1.6E-2</v>
      </c>
      <c r="Y1290" s="156">
        <v>0</v>
      </c>
      <c r="Z1290" s="156">
        <v>1E-3</v>
      </c>
      <c r="AA1290" s="156">
        <v>5.5E-2</v>
      </c>
      <c r="AB1290" s="156">
        <v>6.5000000000000002E-2</v>
      </c>
    </row>
    <row r="1291" spans="1:28" x14ac:dyDescent="0.25">
      <c r="A1291" s="87" t="s">
        <v>2717</v>
      </c>
      <c r="B1291" s="156" t="s">
        <v>294</v>
      </c>
      <c r="C1291" s="156">
        <v>0.35398230088495575</v>
      </c>
      <c r="D1291" s="156">
        <v>0.41592920353982299</v>
      </c>
      <c r="E1291" s="156">
        <v>9.7345132743362831E-2</v>
      </c>
      <c r="F1291" s="156">
        <v>8.8495575221238937E-3</v>
      </c>
      <c r="G1291" s="156">
        <v>7.9646017699115043E-2</v>
      </c>
      <c r="H1291" s="156" t="s">
        <v>294</v>
      </c>
      <c r="I1291" s="156">
        <v>4.4247787610619468E-2</v>
      </c>
      <c r="J1291" s="156">
        <v>1</v>
      </c>
      <c r="K1291" s="87">
        <v>113</v>
      </c>
      <c r="L1291" s="87"/>
      <c r="M1291" s="156" t="s">
        <v>294</v>
      </c>
      <c r="N1291" s="156" t="s">
        <v>294</v>
      </c>
      <c r="O1291" s="156">
        <v>0.27200000000000002</v>
      </c>
      <c r="P1291" s="156">
        <v>0.44600000000000001</v>
      </c>
      <c r="Q1291" s="156">
        <v>0.32900000000000001</v>
      </c>
      <c r="R1291" s="156">
        <v>0.50800000000000001</v>
      </c>
      <c r="S1291" s="156">
        <v>5.5E-2</v>
      </c>
      <c r="T1291" s="156">
        <v>0.16600000000000001</v>
      </c>
      <c r="U1291" s="156">
        <v>2E-3</v>
      </c>
      <c r="V1291" s="156">
        <v>4.8000000000000001E-2</v>
      </c>
      <c r="W1291" s="156">
        <v>4.2000000000000003E-2</v>
      </c>
      <c r="X1291" s="156">
        <v>0.14399999999999999</v>
      </c>
      <c r="Y1291" s="156" t="s">
        <v>294</v>
      </c>
      <c r="Z1291" s="156" t="s">
        <v>294</v>
      </c>
      <c r="AA1291" s="156">
        <v>1.9E-2</v>
      </c>
      <c r="AB1291" s="156">
        <v>9.9000000000000005E-2</v>
      </c>
    </row>
    <row r="1292" spans="1:28" x14ac:dyDescent="0.25">
      <c r="A1292" s="87" t="s">
        <v>2718</v>
      </c>
      <c r="B1292" s="156" t="s">
        <v>294</v>
      </c>
      <c r="C1292" s="156">
        <v>0.19672131147540983</v>
      </c>
      <c r="D1292" s="156">
        <v>0.36065573770491804</v>
      </c>
      <c r="E1292" s="156">
        <v>0.21311475409836064</v>
      </c>
      <c r="F1292" s="156">
        <v>3.2786885245901641E-2</v>
      </c>
      <c r="G1292" s="156">
        <v>0.14754098360655737</v>
      </c>
      <c r="H1292" s="156" t="s">
        <v>294</v>
      </c>
      <c r="I1292" s="156">
        <v>4.9180327868852458E-2</v>
      </c>
      <c r="J1292" s="156">
        <v>1</v>
      </c>
      <c r="K1292" s="87">
        <v>61</v>
      </c>
      <c r="L1292" s="87"/>
      <c r="M1292" s="156" t="s">
        <v>294</v>
      </c>
      <c r="N1292" s="156" t="s">
        <v>294</v>
      </c>
      <c r="O1292" s="156">
        <v>0.11600000000000001</v>
      </c>
      <c r="P1292" s="156">
        <v>0.313</v>
      </c>
      <c r="Q1292" s="156">
        <v>0.252</v>
      </c>
      <c r="R1292" s="156">
        <v>0.48599999999999999</v>
      </c>
      <c r="S1292" s="156">
        <v>0.129</v>
      </c>
      <c r="T1292" s="156">
        <v>0.33100000000000002</v>
      </c>
      <c r="U1292" s="156">
        <v>8.9999999999999993E-3</v>
      </c>
      <c r="V1292" s="156">
        <v>0.112</v>
      </c>
      <c r="W1292" s="156">
        <v>0.08</v>
      </c>
      <c r="X1292" s="156">
        <v>0.25700000000000001</v>
      </c>
      <c r="Y1292" s="156" t="s">
        <v>294</v>
      </c>
      <c r="Z1292" s="156" t="s">
        <v>294</v>
      </c>
      <c r="AA1292" s="156">
        <v>1.7000000000000001E-2</v>
      </c>
      <c r="AB1292" s="156">
        <v>0.13500000000000001</v>
      </c>
    </row>
    <row r="1293" spans="1:28" x14ac:dyDescent="0.25">
      <c r="A1293" s="87" t="s">
        <v>2719</v>
      </c>
      <c r="B1293" s="156" t="s">
        <v>294</v>
      </c>
      <c r="C1293" s="156">
        <v>0.34602076124567471</v>
      </c>
      <c r="D1293" s="156">
        <v>0.29065743944636679</v>
      </c>
      <c r="E1293" s="156">
        <v>0.29065743944636679</v>
      </c>
      <c r="F1293" s="156">
        <v>3.4602076124567475E-3</v>
      </c>
      <c r="G1293" s="156">
        <v>3.4602076124567477E-2</v>
      </c>
      <c r="H1293" s="156" t="s">
        <v>294</v>
      </c>
      <c r="I1293" s="156">
        <v>3.4602076124567477E-2</v>
      </c>
      <c r="J1293" s="156">
        <v>1</v>
      </c>
      <c r="K1293" s="87">
        <v>289</v>
      </c>
      <c r="L1293" s="87"/>
      <c r="M1293" s="156" t="s">
        <v>294</v>
      </c>
      <c r="N1293" s="156" t="s">
        <v>294</v>
      </c>
      <c r="O1293" s="156">
        <v>0.29399999999999998</v>
      </c>
      <c r="P1293" s="156">
        <v>0.40300000000000002</v>
      </c>
      <c r="Q1293" s="156">
        <v>0.24099999999999999</v>
      </c>
      <c r="R1293" s="156">
        <v>0.34499999999999997</v>
      </c>
      <c r="S1293" s="156">
        <v>0.24099999999999999</v>
      </c>
      <c r="T1293" s="156">
        <v>0.34499999999999997</v>
      </c>
      <c r="U1293" s="156">
        <v>1E-3</v>
      </c>
      <c r="V1293" s="156">
        <v>1.9E-2</v>
      </c>
      <c r="W1293" s="156">
        <v>1.9E-2</v>
      </c>
      <c r="X1293" s="156">
        <v>6.3E-2</v>
      </c>
      <c r="Y1293" s="156" t="s">
        <v>294</v>
      </c>
      <c r="Z1293" s="156" t="s">
        <v>294</v>
      </c>
      <c r="AA1293" s="156">
        <v>1.9E-2</v>
      </c>
      <c r="AB1293" s="156">
        <v>6.3E-2</v>
      </c>
    </row>
    <row r="1294" spans="1:28" x14ac:dyDescent="0.25">
      <c r="A1294" s="87" t="s">
        <v>2720</v>
      </c>
      <c r="B1294" s="156" t="s">
        <v>294</v>
      </c>
      <c r="C1294" s="156">
        <v>0.473015873015873</v>
      </c>
      <c r="D1294" s="156">
        <v>0.30793650793650795</v>
      </c>
      <c r="E1294" s="156">
        <v>7.9365079365079361E-2</v>
      </c>
      <c r="F1294" s="156">
        <v>9.5238095238095247E-3</v>
      </c>
      <c r="G1294" s="156">
        <v>6.3492063492063489E-2</v>
      </c>
      <c r="H1294" s="156" t="s">
        <v>294</v>
      </c>
      <c r="I1294" s="156">
        <v>6.6666666666666666E-2</v>
      </c>
      <c r="J1294" s="156">
        <v>1</v>
      </c>
      <c r="K1294" s="87">
        <v>315</v>
      </c>
      <c r="L1294" s="87"/>
      <c r="M1294" s="156" t="s">
        <v>294</v>
      </c>
      <c r="N1294" s="156" t="s">
        <v>294</v>
      </c>
      <c r="O1294" s="156">
        <v>0.41899999999999998</v>
      </c>
      <c r="P1294" s="156">
        <v>0.52800000000000002</v>
      </c>
      <c r="Q1294" s="156">
        <v>0.26</v>
      </c>
      <c r="R1294" s="156">
        <v>0.36099999999999999</v>
      </c>
      <c r="S1294" s="156">
        <v>5.3999999999999999E-2</v>
      </c>
      <c r="T1294" s="156">
        <v>0.115</v>
      </c>
      <c r="U1294" s="156">
        <v>3.0000000000000001E-3</v>
      </c>
      <c r="V1294" s="156">
        <v>2.8000000000000001E-2</v>
      </c>
      <c r="W1294" s="156">
        <v>4.1000000000000002E-2</v>
      </c>
      <c r="X1294" s="156">
        <v>9.6000000000000002E-2</v>
      </c>
      <c r="Y1294" s="156" t="s">
        <v>294</v>
      </c>
      <c r="Z1294" s="156" t="s">
        <v>294</v>
      </c>
      <c r="AA1294" s="156">
        <v>4.3999999999999997E-2</v>
      </c>
      <c r="AB1294" s="156">
        <v>0.1</v>
      </c>
    </row>
    <row r="1295" spans="1:28" x14ac:dyDescent="0.25">
      <c r="A1295" s="87" t="s">
        <v>2721</v>
      </c>
      <c r="B1295" s="156" t="s">
        <v>294</v>
      </c>
      <c r="C1295" s="156">
        <v>0.20512820512820512</v>
      </c>
      <c r="D1295" s="156">
        <v>0.4432234432234432</v>
      </c>
      <c r="E1295" s="156">
        <v>0.24175824175824176</v>
      </c>
      <c r="F1295" s="156">
        <v>3.663003663003663E-3</v>
      </c>
      <c r="G1295" s="156">
        <v>6.5934065934065936E-2</v>
      </c>
      <c r="H1295" s="156" t="s">
        <v>294</v>
      </c>
      <c r="I1295" s="156">
        <v>4.0293040293040296E-2</v>
      </c>
      <c r="J1295" s="156">
        <v>0.99999999999999989</v>
      </c>
      <c r="K1295" s="87">
        <v>273</v>
      </c>
      <c r="L1295" s="87"/>
      <c r="M1295" s="156" t="s">
        <v>294</v>
      </c>
      <c r="N1295" s="156" t="s">
        <v>294</v>
      </c>
      <c r="O1295" s="156">
        <v>0.161</v>
      </c>
      <c r="P1295" s="156">
        <v>0.25700000000000001</v>
      </c>
      <c r="Q1295" s="156">
        <v>0.38500000000000001</v>
      </c>
      <c r="R1295" s="156">
        <v>0.503</v>
      </c>
      <c r="S1295" s="156">
        <v>0.19500000000000001</v>
      </c>
      <c r="T1295" s="156">
        <v>0.29599999999999999</v>
      </c>
      <c r="U1295" s="156">
        <v>1E-3</v>
      </c>
      <c r="V1295" s="156">
        <v>0.02</v>
      </c>
      <c r="W1295" s="156">
        <v>4.2000000000000003E-2</v>
      </c>
      <c r="X1295" s="156">
        <v>0.10199999999999999</v>
      </c>
      <c r="Y1295" s="156" t="s">
        <v>294</v>
      </c>
      <c r="Z1295" s="156" t="s">
        <v>294</v>
      </c>
      <c r="AA1295" s="156">
        <v>2.3E-2</v>
      </c>
      <c r="AB1295" s="156">
        <v>7.0999999999999994E-2</v>
      </c>
    </row>
    <row r="1296" spans="1:28" x14ac:dyDescent="0.25">
      <c r="A1296" s="87" t="s">
        <v>2722</v>
      </c>
      <c r="B1296" s="156" t="s">
        <v>294</v>
      </c>
      <c r="C1296" s="156">
        <v>0.13221601489757914</v>
      </c>
      <c r="D1296" s="156">
        <v>0.55865921787709494</v>
      </c>
      <c r="E1296" s="156">
        <v>0.19180633147113593</v>
      </c>
      <c r="F1296" s="156">
        <v>1.5828677839851025E-2</v>
      </c>
      <c r="G1296" s="156">
        <v>2.7932960893854747E-2</v>
      </c>
      <c r="H1296" s="156" t="s">
        <v>294</v>
      </c>
      <c r="I1296" s="156">
        <v>7.3556797020484177E-2</v>
      </c>
      <c r="J1296" s="156">
        <v>1</v>
      </c>
      <c r="K1296" s="87">
        <v>1074</v>
      </c>
      <c r="L1296" s="87"/>
      <c r="M1296" s="156" t="s">
        <v>294</v>
      </c>
      <c r="N1296" s="156" t="s">
        <v>294</v>
      </c>
      <c r="O1296" s="156">
        <v>0.113</v>
      </c>
      <c r="P1296" s="156">
        <v>0.154</v>
      </c>
      <c r="Q1296" s="156">
        <v>0.52900000000000003</v>
      </c>
      <c r="R1296" s="156">
        <v>0.58799999999999997</v>
      </c>
      <c r="S1296" s="156">
        <v>0.16900000000000001</v>
      </c>
      <c r="T1296" s="156">
        <v>0.216</v>
      </c>
      <c r="U1296" s="156">
        <v>0.01</v>
      </c>
      <c r="V1296" s="156">
        <v>2.5000000000000001E-2</v>
      </c>
      <c r="W1296" s="156">
        <v>0.02</v>
      </c>
      <c r="X1296" s="156">
        <v>0.04</v>
      </c>
      <c r="Y1296" s="156" t="s">
        <v>294</v>
      </c>
      <c r="Z1296" s="156" t="s">
        <v>294</v>
      </c>
      <c r="AA1296" s="156">
        <v>5.8999999999999997E-2</v>
      </c>
      <c r="AB1296" s="156">
        <v>9.0999999999999998E-2</v>
      </c>
    </row>
    <row r="1297" spans="1:28" x14ac:dyDescent="0.25">
      <c r="A1297" s="87" t="s">
        <v>2723</v>
      </c>
      <c r="B1297" s="156" t="s">
        <v>294</v>
      </c>
      <c r="C1297" s="156">
        <v>0.33783783783783783</v>
      </c>
      <c r="D1297" s="156">
        <v>0.29833679833679833</v>
      </c>
      <c r="E1297" s="156">
        <v>0.13201663201663202</v>
      </c>
      <c r="F1297" s="156">
        <v>1.6632016632016633E-2</v>
      </c>
      <c r="G1297" s="156">
        <v>0.13825363825363826</v>
      </c>
      <c r="H1297" s="156" t="s">
        <v>294</v>
      </c>
      <c r="I1297" s="156">
        <v>7.6923076923076927E-2</v>
      </c>
      <c r="J1297" s="156">
        <v>1</v>
      </c>
      <c r="K1297" s="87">
        <v>962</v>
      </c>
      <c r="L1297" s="87"/>
      <c r="M1297" s="156" t="s">
        <v>294</v>
      </c>
      <c r="N1297" s="156" t="s">
        <v>294</v>
      </c>
      <c r="O1297" s="156">
        <v>0.309</v>
      </c>
      <c r="P1297" s="156">
        <v>0.36799999999999999</v>
      </c>
      <c r="Q1297" s="156">
        <v>0.27</v>
      </c>
      <c r="R1297" s="156">
        <v>0.32800000000000001</v>
      </c>
      <c r="S1297" s="156">
        <v>0.112</v>
      </c>
      <c r="T1297" s="156">
        <v>0.155</v>
      </c>
      <c r="U1297" s="156">
        <v>0.01</v>
      </c>
      <c r="V1297" s="156">
        <v>2.7E-2</v>
      </c>
      <c r="W1297" s="156">
        <v>0.11799999999999999</v>
      </c>
      <c r="X1297" s="156">
        <v>0.16200000000000001</v>
      </c>
      <c r="Y1297" s="156" t="s">
        <v>294</v>
      </c>
      <c r="Z1297" s="156" t="s">
        <v>294</v>
      </c>
      <c r="AA1297" s="156">
        <v>6.2E-2</v>
      </c>
      <c r="AB1297" s="156">
        <v>9.5000000000000001E-2</v>
      </c>
    </row>
    <row r="1298" spans="1:28" x14ac:dyDescent="0.25">
      <c r="A1298" s="87" t="s">
        <v>2724</v>
      </c>
      <c r="B1298" s="156" t="s">
        <v>294</v>
      </c>
      <c r="C1298" s="156">
        <v>0.21381142098273573</v>
      </c>
      <c r="D1298" s="156">
        <v>0.2908366533864542</v>
      </c>
      <c r="E1298" s="156">
        <v>0.20717131474103587</v>
      </c>
      <c r="F1298" s="156">
        <v>3.1872509960159362E-2</v>
      </c>
      <c r="G1298" s="156">
        <v>0.20053120849933598</v>
      </c>
      <c r="H1298" s="156">
        <v>1.3280212483399733E-3</v>
      </c>
      <c r="I1298" s="156">
        <v>5.4448871181938911E-2</v>
      </c>
      <c r="J1298" s="156">
        <v>1</v>
      </c>
      <c r="K1298" s="87">
        <v>753</v>
      </c>
      <c r="L1298" s="87"/>
      <c r="M1298" s="156" t="s">
        <v>294</v>
      </c>
      <c r="N1298" s="156" t="s">
        <v>294</v>
      </c>
      <c r="O1298" s="156">
        <v>0.186</v>
      </c>
      <c r="P1298" s="156">
        <v>0.245</v>
      </c>
      <c r="Q1298" s="156">
        <v>0.26</v>
      </c>
      <c r="R1298" s="156">
        <v>0.32400000000000001</v>
      </c>
      <c r="S1298" s="156">
        <v>0.18</v>
      </c>
      <c r="T1298" s="156">
        <v>0.23799999999999999</v>
      </c>
      <c r="U1298" s="156">
        <v>2.1999999999999999E-2</v>
      </c>
      <c r="V1298" s="156">
        <v>4.7E-2</v>
      </c>
      <c r="W1298" s="156">
        <v>0.17299999999999999</v>
      </c>
      <c r="X1298" s="156">
        <v>0.23100000000000001</v>
      </c>
      <c r="Y1298" s="156">
        <v>0</v>
      </c>
      <c r="Z1298" s="156">
        <v>7.0000000000000001E-3</v>
      </c>
      <c r="AA1298" s="156">
        <v>0.04</v>
      </c>
      <c r="AB1298" s="156">
        <v>7.2999999999999995E-2</v>
      </c>
    </row>
    <row r="1299" spans="1:28" x14ac:dyDescent="0.25">
      <c r="A1299" s="87" t="s">
        <v>2725</v>
      </c>
      <c r="B1299" s="156" t="s">
        <v>294</v>
      </c>
      <c r="C1299" s="156">
        <v>1.2690355329949238E-2</v>
      </c>
      <c r="D1299" s="156">
        <v>0.12690355329949238</v>
      </c>
      <c r="E1299" s="156">
        <v>9.8984771573604066E-2</v>
      </c>
      <c r="F1299" s="156">
        <v>5.5837563451776651E-2</v>
      </c>
      <c r="G1299" s="156">
        <v>0.64213197969543145</v>
      </c>
      <c r="H1299" s="156" t="s">
        <v>294</v>
      </c>
      <c r="I1299" s="156">
        <v>6.3451776649746189E-2</v>
      </c>
      <c r="J1299" s="156">
        <v>1</v>
      </c>
      <c r="K1299" s="87">
        <v>394</v>
      </c>
      <c r="L1299" s="87"/>
      <c r="M1299" s="156" t="s">
        <v>294</v>
      </c>
      <c r="N1299" s="156" t="s">
        <v>294</v>
      </c>
      <c r="O1299" s="156">
        <v>5.0000000000000001E-3</v>
      </c>
      <c r="P1299" s="156">
        <v>2.9000000000000001E-2</v>
      </c>
      <c r="Q1299" s="156">
        <v>9.8000000000000004E-2</v>
      </c>
      <c r="R1299" s="156">
        <v>0.16300000000000001</v>
      </c>
      <c r="S1299" s="156">
        <v>7.2999999999999995E-2</v>
      </c>
      <c r="T1299" s="156">
        <v>0.13200000000000001</v>
      </c>
      <c r="U1299" s="156">
        <v>3.6999999999999998E-2</v>
      </c>
      <c r="V1299" s="156">
        <v>8.3000000000000004E-2</v>
      </c>
      <c r="W1299" s="156">
        <v>0.59399999999999997</v>
      </c>
      <c r="X1299" s="156">
        <v>0.68799999999999994</v>
      </c>
      <c r="Y1299" s="156" t="s">
        <v>294</v>
      </c>
      <c r="Z1299" s="156" t="s">
        <v>294</v>
      </c>
      <c r="AA1299" s="156">
        <v>4.2999999999999997E-2</v>
      </c>
      <c r="AB1299" s="156">
        <v>9.1999999999999998E-2</v>
      </c>
    </row>
    <row r="1300" spans="1:28" x14ac:dyDescent="0.25">
      <c r="A1300" s="87" t="s">
        <v>2726</v>
      </c>
      <c r="B1300" s="156" t="s">
        <v>294</v>
      </c>
      <c r="C1300" s="156">
        <v>0.25</v>
      </c>
      <c r="D1300" s="156">
        <v>0.3888888888888889</v>
      </c>
      <c r="E1300" s="156">
        <v>0.20370370370370369</v>
      </c>
      <c r="F1300" s="156" t="s">
        <v>294</v>
      </c>
      <c r="G1300" s="156">
        <v>8.3333333333333329E-2</v>
      </c>
      <c r="H1300" s="156" t="s">
        <v>294</v>
      </c>
      <c r="I1300" s="156">
        <v>7.407407407407407E-2</v>
      </c>
      <c r="J1300" s="156">
        <v>1</v>
      </c>
      <c r="K1300" s="87">
        <v>108</v>
      </c>
      <c r="L1300" s="87"/>
      <c r="M1300" s="156" t="s">
        <v>294</v>
      </c>
      <c r="N1300" s="156" t="s">
        <v>294</v>
      </c>
      <c r="O1300" s="156">
        <v>0.17799999999999999</v>
      </c>
      <c r="P1300" s="156">
        <v>0.33900000000000002</v>
      </c>
      <c r="Q1300" s="156">
        <v>0.30199999999999999</v>
      </c>
      <c r="R1300" s="156">
        <v>0.48299999999999998</v>
      </c>
      <c r="S1300" s="156">
        <v>0.13900000000000001</v>
      </c>
      <c r="T1300" s="156">
        <v>0.28899999999999998</v>
      </c>
      <c r="U1300" s="156" t="s">
        <v>294</v>
      </c>
      <c r="V1300" s="156" t="s">
        <v>294</v>
      </c>
      <c r="W1300" s="156">
        <v>4.3999999999999997E-2</v>
      </c>
      <c r="X1300" s="156">
        <v>0.151</v>
      </c>
      <c r="Y1300" s="156" t="s">
        <v>294</v>
      </c>
      <c r="Z1300" s="156" t="s">
        <v>294</v>
      </c>
      <c r="AA1300" s="156">
        <v>3.7999999999999999E-2</v>
      </c>
      <c r="AB1300" s="156">
        <v>0.13900000000000001</v>
      </c>
    </row>
    <row r="1301" spans="1:28" x14ac:dyDescent="0.25">
      <c r="A1301" s="87" t="s">
        <v>2727</v>
      </c>
      <c r="B1301" s="156" t="s">
        <v>294</v>
      </c>
      <c r="C1301" s="156">
        <v>2.3696682464454975E-2</v>
      </c>
      <c r="D1301" s="156">
        <v>0.15323854660347552</v>
      </c>
      <c r="E1301" s="156">
        <v>0.12006319115323855</v>
      </c>
      <c r="F1301" s="156">
        <v>7.4249605055292253E-2</v>
      </c>
      <c r="G1301" s="156">
        <v>0.57345971563981046</v>
      </c>
      <c r="H1301" s="156" t="s">
        <v>294</v>
      </c>
      <c r="I1301" s="156">
        <v>5.5292259083728278E-2</v>
      </c>
      <c r="J1301" s="156">
        <v>1.0000000000000002</v>
      </c>
      <c r="K1301" s="87">
        <v>633</v>
      </c>
      <c r="L1301" s="87"/>
      <c r="M1301" s="156" t="s">
        <v>294</v>
      </c>
      <c r="N1301" s="156" t="s">
        <v>294</v>
      </c>
      <c r="O1301" s="156">
        <v>1.4E-2</v>
      </c>
      <c r="P1301" s="156">
        <v>3.9E-2</v>
      </c>
      <c r="Q1301" s="156">
        <v>0.127</v>
      </c>
      <c r="R1301" s="156">
        <v>0.183</v>
      </c>
      <c r="S1301" s="156">
        <v>9.7000000000000003E-2</v>
      </c>
      <c r="T1301" s="156">
        <v>0.14799999999999999</v>
      </c>
      <c r="U1301" s="156">
        <v>5.6000000000000001E-2</v>
      </c>
      <c r="V1301" s="156">
        <v>9.7000000000000003E-2</v>
      </c>
      <c r="W1301" s="156">
        <v>0.53500000000000003</v>
      </c>
      <c r="X1301" s="156">
        <v>0.61099999999999999</v>
      </c>
      <c r="Y1301" s="156" t="s">
        <v>294</v>
      </c>
      <c r="Z1301" s="156" t="s">
        <v>294</v>
      </c>
      <c r="AA1301" s="156">
        <v>0.04</v>
      </c>
      <c r="AB1301" s="156">
        <v>7.5999999999999998E-2</v>
      </c>
    </row>
    <row r="1302" spans="1:28" x14ac:dyDescent="0.25">
      <c r="A1302" s="87" t="s">
        <v>2728</v>
      </c>
      <c r="B1302" s="156" t="s">
        <v>294</v>
      </c>
      <c r="C1302" s="156">
        <v>5.4644808743169397E-2</v>
      </c>
      <c r="D1302" s="156">
        <v>0.23497267759562843</v>
      </c>
      <c r="E1302" s="156">
        <v>0.26775956284153007</v>
      </c>
      <c r="F1302" s="156">
        <v>2.185792349726776E-2</v>
      </c>
      <c r="G1302" s="156">
        <v>0.37704918032786883</v>
      </c>
      <c r="H1302" s="156" t="s">
        <v>294</v>
      </c>
      <c r="I1302" s="156">
        <v>4.3715846994535519E-2</v>
      </c>
      <c r="J1302" s="156">
        <v>1</v>
      </c>
      <c r="K1302" s="87">
        <v>183</v>
      </c>
      <c r="L1302" s="87"/>
      <c r="M1302" s="156" t="s">
        <v>294</v>
      </c>
      <c r="N1302" s="156" t="s">
        <v>294</v>
      </c>
      <c r="O1302" s="156">
        <v>0.03</v>
      </c>
      <c r="P1302" s="156">
        <v>9.8000000000000004E-2</v>
      </c>
      <c r="Q1302" s="156">
        <v>0.17899999999999999</v>
      </c>
      <c r="R1302" s="156">
        <v>0.30099999999999999</v>
      </c>
      <c r="S1302" s="156">
        <v>0.20899999999999999</v>
      </c>
      <c r="T1302" s="156">
        <v>0.33600000000000002</v>
      </c>
      <c r="U1302" s="156">
        <v>8.9999999999999993E-3</v>
      </c>
      <c r="V1302" s="156">
        <v>5.5E-2</v>
      </c>
      <c r="W1302" s="156">
        <v>0.31</v>
      </c>
      <c r="X1302" s="156">
        <v>0.44900000000000001</v>
      </c>
      <c r="Y1302" s="156" t="s">
        <v>294</v>
      </c>
      <c r="Z1302" s="156" t="s">
        <v>294</v>
      </c>
      <c r="AA1302" s="156">
        <v>2.1999999999999999E-2</v>
      </c>
      <c r="AB1302" s="156">
        <v>8.4000000000000005E-2</v>
      </c>
    </row>
    <row r="1303" spans="1:28" x14ac:dyDescent="0.25">
      <c r="A1303" s="87" t="s">
        <v>2729</v>
      </c>
      <c r="B1303" s="156" t="s">
        <v>294</v>
      </c>
      <c r="C1303" s="156">
        <v>0.22660098522167488</v>
      </c>
      <c r="D1303" s="156">
        <v>0.23546798029556651</v>
      </c>
      <c r="E1303" s="156">
        <v>0.14778325123152711</v>
      </c>
      <c r="F1303" s="156">
        <v>3.4482758620689655E-2</v>
      </c>
      <c r="G1303" s="156">
        <v>0.31921182266009851</v>
      </c>
      <c r="H1303" s="156">
        <v>2.9556650246305421E-3</v>
      </c>
      <c r="I1303" s="156">
        <v>3.3497536945812804E-2</v>
      </c>
      <c r="J1303" s="156">
        <v>1</v>
      </c>
      <c r="K1303" s="87">
        <v>1015</v>
      </c>
      <c r="L1303" s="87"/>
      <c r="M1303" s="156" t="s">
        <v>294</v>
      </c>
      <c r="N1303" s="156" t="s">
        <v>294</v>
      </c>
      <c r="O1303" s="156">
        <v>0.20200000000000001</v>
      </c>
      <c r="P1303" s="156">
        <v>0.253</v>
      </c>
      <c r="Q1303" s="156">
        <v>0.21</v>
      </c>
      <c r="R1303" s="156">
        <v>0.26300000000000001</v>
      </c>
      <c r="S1303" s="156">
        <v>0.127</v>
      </c>
      <c r="T1303" s="156">
        <v>0.17100000000000001</v>
      </c>
      <c r="U1303" s="156">
        <v>2.5000000000000001E-2</v>
      </c>
      <c r="V1303" s="156">
        <v>4.8000000000000001E-2</v>
      </c>
      <c r="W1303" s="156">
        <v>0.29099999999999998</v>
      </c>
      <c r="X1303" s="156">
        <v>0.34899999999999998</v>
      </c>
      <c r="Y1303" s="156">
        <v>1E-3</v>
      </c>
      <c r="Z1303" s="156">
        <v>8.9999999999999993E-3</v>
      </c>
      <c r="AA1303" s="156">
        <v>2.4E-2</v>
      </c>
      <c r="AB1303" s="156">
        <v>4.5999999999999999E-2</v>
      </c>
    </row>
    <row r="1304" spans="1:28" x14ac:dyDescent="0.25">
      <c r="A1304" s="87" t="s">
        <v>2730</v>
      </c>
      <c r="B1304" s="156" t="s">
        <v>294</v>
      </c>
      <c r="C1304" s="156">
        <v>0.6</v>
      </c>
      <c r="D1304" s="156">
        <v>0.2</v>
      </c>
      <c r="E1304" s="156">
        <v>0.12</v>
      </c>
      <c r="F1304" s="156" t="s">
        <v>294</v>
      </c>
      <c r="G1304" s="156" t="s">
        <v>294</v>
      </c>
      <c r="H1304" s="156" t="s">
        <v>294</v>
      </c>
      <c r="I1304" s="156">
        <v>0.08</v>
      </c>
      <c r="J1304" s="156">
        <v>1</v>
      </c>
      <c r="K1304" s="87">
        <v>25</v>
      </c>
      <c r="L1304" s="87"/>
      <c r="M1304" s="156" t="s">
        <v>294</v>
      </c>
      <c r="N1304" s="156" t="s">
        <v>294</v>
      </c>
      <c r="O1304" s="156">
        <v>0.40699999999999997</v>
      </c>
      <c r="P1304" s="156">
        <v>0.76600000000000001</v>
      </c>
      <c r="Q1304" s="156">
        <v>8.8999999999999996E-2</v>
      </c>
      <c r="R1304" s="156">
        <v>0.39100000000000001</v>
      </c>
      <c r="S1304" s="156">
        <v>4.2000000000000003E-2</v>
      </c>
      <c r="T1304" s="156">
        <v>0.3</v>
      </c>
      <c r="U1304" s="156" t="s">
        <v>294</v>
      </c>
      <c r="V1304" s="156" t="s">
        <v>294</v>
      </c>
      <c r="W1304" s="156" t="s">
        <v>294</v>
      </c>
      <c r="X1304" s="156" t="s">
        <v>294</v>
      </c>
      <c r="Y1304" s="156" t="s">
        <v>294</v>
      </c>
      <c r="Z1304" s="156" t="s">
        <v>294</v>
      </c>
      <c r="AA1304" s="156">
        <v>2.1999999999999999E-2</v>
      </c>
      <c r="AB1304" s="156">
        <v>0.25</v>
      </c>
    </row>
    <row r="1305" spans="1:28" x14ac:dyDescent="0.25">
      <c r="A1305" s="87" t="s">
        <v>2731</v>
      </c>
      <c r="B1305" s="156" t="s">
        <v>294</v>
      </c>
      <c r="C1305" s="156">
        <v>0.52462526766595285</v>
      </c>
      <c r="D1305" s="156">
        <v>0.31013561741613133</v>
      </c>
      <c r="E1305" s="156">
        <v>4.6395431834403998E-2</v>
      </c>
      <c r="F1305" s="156">
        <v>3.9257673090649535E-3</v>
      </c>
      <c r="G1305" s="156">
        <v>1.1777301927194861E-2</v>
      </c>
      <c r="H1305" s="156" t="s">
        <v>294</v>
      </c>
      <c r="I1305" s="156">
        <v>0.10314061384725197</v>
      </c>
      <c r="J1305" s="156">
        <v>0.99999999999999989</v>
      </c>
      <c r="K1305" s="87">
        <v>2802</v>
      </c>
      <c r="L1305" s="87"/>
      <c r="M1305" s="156" t="s">
        <v>294</v>
      </c>
      <c r="N1305" s="156" t="s">
        <v>294</v>
      </c>
      <c r="O1305" s="156">
        <v>0.50600000000000001</v>
      </c>
      <c r="P1305" s="156">
        <v>0.54300000000000004</v>
      </c>
      <c r="Q1305" s="156">
        <v>0.29299999999999998</v>
      </c>
      <c r="R1305" s="156">
        <v>0.32800000000000001</v>
      </c>
      <c r="S1305" s="156">
        <v>3.9E-2</v>
      </c>
      <c r="T1305" s="156">
        <v>5.5E-2</v>
      </c>
      <c r="U1305" s="156">
        <v>2E-3</v>
      </c>
      <c r="V1305" s="156">
        <v>7.0000000000000001E-3</v>
      </c>
      <c r="W1305" s="156">
        <v>8.0000000000000002E-3</v>
      </c>
      <c r="X1305" s="156">
        <v>1.6E-2</v>
      </c>
      <c r="Y1305" s="156" t="s">
        <v>294</v>
      </c>
      <c r="Z1305" s="156" t="s">
        <v>294</v>
      </c>
      <c r="AA1305" s="156">
        <v>9.1999999999999998E-2</v>
      </c>
      <c r="AB1305" s="156">
        <v>0.115</v>
      </c>
    </row>
    <row r="1306" spans="1:28" x14ac:dyDescent="0.25">
      <c r="A1306" s="87" t="s">
        <v>2732</v>
      </c>
      <c r="B1306" s="156" t="s">
        <v>294</v>
      </c>
      <c r="C1306" s="156" t="s">
        <v>294</v>
      </c>
      <c r="D1306" s="156">
        <v>0.35376044568245124</v>
      </c>
      <c r="E1306" s="156">
        <v>0.26462395543175488</v>
      </c>
      <c r="F1306" s="156">
        <v>2.5069637883008356E-2</v>
      </c>
      <c r="G1306" s="156">
        <v>0.33147632311977715</v>
      </c>
      <c r="H1306" s="156" t="s">
        <v>294</v>
      </c>
      <c r="I1306" s="156">
        <v>2.5069637883008356E-2</v>
      </c>
      <c r="J1306" s="156">
        <v>0.99999999999999989</v>
      </c>
      <c r="K1306" s="87">
        <v>359</v>
      </c>
      <c r="L1306" s="87"/>
      <c r="M1306" s="156" t="s">
        <v>294</v>
      </c>
      <c r="N1306" s="156" t="s">
        <v>294</v>
      </c>
      <c r="O1306" s="156" t="s">
        <v>294</v>
      </c>
      <c r="P1306" s="156" t="s">
        <v>294</v>
      </c>
      <c r="Q1306" s="156">
        <v>0.30599999999999999</v>
      </c>
      <c r="R1306" s="156">
        <v>0.40500000000000003</v>
      </c>
      <c r="S1306" s="156">
        <v>0.222</v>
      </c>
      <c r="T1306" s="156">
        <v>0.313</v>
      </c>
      <c r="U1306" s="156">
        <v>1.2999999999999999E-2</v>
      </c>
      <c r="V1306" s="156">
        <v>4.7E-2</v>
      </c>
      <c r="W1306" s="156">
        <v>0.28499999999999998</v>
      </c>
      <c r="X1306" s="156">
        <v>0.38200000000000001</v>
      </c>
      <c r="Y1306" s="156" t="s">
        <v>294</v>
      </c>
      <c r="Z1306" s="156" t="s">
        <v>294</v>
      </c>
      <c r="AA1306" s="156">
        <v>1.2999999999999999E-2</v>
      </c>
      <c r="AB1306" s="156">
        <v>4.7E-2</v>
      </c>
    </row>
    <row r="1307" spans="1:28" x14ac:dyDescent="0.25">
      <c r="A1307" s="87" t="s">
        <v>2733</v>
      </c>
      <c r="B1307" s="156" t="s">
        <v>294</v>
      </c>
      <c r="C1307" s="156">
        <v>0.1111111111111111</v>
      </c>
      <c r="D1307" s="156">
        <v>0.3888888888888889</v>
      </c>
      <c r="E1307" s="156">
        <v>0.27777777777777779</v>
      </c>
      <c r="F1307" s="156" t="s">
        <v>294</v>
      </c>
      <c r="G1307" s="156">
        <v>0.19444444444444445</v>
      </c>
      <c r="H1307" s="156" t="s">
        <v>294</v>
      </c>
      <c r="I1307" s="156">
        <v>2.7777777777777776E-2</v>
      </c>
      <c r="J1307" s="156">
        <v>1</v>
      </c>
      <c r="K1307" s="87">
        <v>36</v>
      </c>
      <c r="L1307" s="87"/>
      <c r="M1307" s="156" t="s">
        <v>294</v>
      </c>
      <c r="N1307" s="156" t="s">
        <v>294</v>
      </c>
      <c r="O1307" s="156">
        <v>4.3999999999999997E-2</v>
      </c>
      <c r="P1307" s="156">
        <v>0.253</v>
      </c>
      <c r="Q1307" s="156">
        <v>0.248</v>
      </c>
      <c r="R1307" s="156">
        <v>0.55100000000000005</v>
      </c>
      <c r="S1307" s="156">
        <v>0.158</v>
      </c>
      <c r="T1307" s="156">
        <v>0.44</v>
      </c>
      <c r="U1307" s="156" t="s">
        <v>294</v>
      </c>
      <c r="V1307" s="156" t="s">
        <v>294</v>
      </c>
      <c r="W1307" s="156">
        <v>9.8000000000000004E-2</v>
      </c>
      <c r="X1307" s="156">
        <v>0.35</v>
      </c>
      <c r="Y1307" s="156" t="s">
        <v>294</v>
      </c>
      <c r="Z1307" s="156" t="s">
        <v>294</v>
      </c>
      <c r="AA1307" s="156">
        <v>5.0000000000000001E-3</v>
      </c>
      <c r="AB1307" s="156">
        <v>0.14199999999999999</v>
      </c>
    </row>
    <row r="1308" spans="1:28" x14ac:dyDescent="0.25">
      <c r="A1308" s="87" t="s">
        <v>2734</v>
      </c>
      <c r="B1308" s="156" t="s">
        <v>294</v>
      </c>
      <c r="C1308" s="156">
        <v>0.10849056603773585</v>
      </c>
      <c r="D1308" s="156">
        <v>0.39150943396226418</v>
      </c>
      <c r="E1308" s="156">
        <v>0.13679245283018868</v>
      </c>
      <c r="F1308" s="156">
        <v>2.358490566037736E-2</v>
      </c>
      <c r="G1308" s="156">
        <v>0.29245283018867924</v>
      </c>
      <c r="H1308" s="156" t="s">
        <v>294</v>
      </c>
      <c r="I1308" s="156">
        <v>4.716981132075472E-2</v>
      </c>
      <c r="J1308" s="156">
        <v>1.0000000000000002</v>
      </c>
      <c r="K1308" s="87">
        <v>212</v>
      </c>
      <c r="L1308" s="87"/>
      <c r="M1308" s="156" t="s">
        <v>294</v>
      </c>
      <c r="N1308" s="156" t="s">
        <v>294</v>
      </c>
      <c r="O1308" s="156">
        <v>7.2999999999999995E-2</v>
      </c>
      <c r="P1308" s="156">
        <v>0.158</v>
      </c>
      <c r="Q1308" s="156">
        <v>0.32800000000000001</v>
      </c>
      <c r="R1308" s="156">
        <v>0.45900000000000002</v>
      </c>
      <c r="S1308" s="156">
        <v>9.7000000000000003E-2</v>
      </c>
      <c r="T1308" s="156">
        <v>0.19</v>
      </c>
      <c r="U1308" s="156">
        <v>0.01</v>
      </c>
      <c r="V1308" s="156">
        <v>5.3999999999999999E-2</v>
      </c>
      <c r="W1308" s="156">
        <v>0.23499999999999999</v>
      </c>
      <c r="X1308" s="156">
        <v>0.35699999999999998</v>
      </c>
      <c r="Y1308" s="156" t="s">
        <v>294</v>
      </c>
      <c r="Z1308" s="156" t="s">
        <v>294</v>
      </c>
      <c r="AA1308" s="156">
        <v>2.5999999999999999E-2</v>
      </c>
      <c r="AB1308" s="156">
        <v>8.5000000000000006E-2</v>
      </c>
    </row>
    <row r="1309" spans="1:28" x14ac:dyDescent="0.25">
      <c r="A1309" s="87" t="s">
        <v>2735</v>
      </c>
      <c r="B1309" s="156" t="s">
        <v>294</v>
      </c>
      <c r="C1309" s="156">
        <v>0.18226600985221675</v>
      </c>
      <c r="D1309" s="156">
        <v>0.34271639690358902</v>
      </c>
      <c r="E1309" s="156">
        <v>0.13159746657283602</v>
      </c>
      <c r="F1309" s="156">
        <v>2.7445460942997889E-2</v>
      </c>
      <c r="G1309" s="156">
        <v>0.24630541871921183</v>
      </c>
      <c r="H1309" s="156">
        <v>7.0372976776917663E-4</v>
      </c>
      <c r="I1309" s="156">
        <v>6.8965517241379309E-2</v>
      </c>
      <c r="J1309" s="156">
        <v>1</v>
      </c>
      <c r="K1309" s="87">
        <v>1421</v>
      </c>
      <c r="L1309" s="87"/>
      <c r="M1309" s="156" t="s">
        <v>294</v>
      </c>
      <c r="N1309" s="156" t="s">
        <v>294</v>
      </c>
      <c r="O1309" s="156">
        <v>0.16300000000000001</v>
      </c>
      <c r="P1309" s="156">
        <v>0.20300000000000001</v>
      </c>
      <c r="Q1309" s="156">
        <v>0.318</v>
      </c>
      <c r="R1309" s="156">
        <v>0.36799999999999999</v>
      </c>
      <c r="S1309" s="156">
        <v>0.115</v>
      </c>
      <c r="T1309" s="156">
        <v>0.15</v>
      </c>
      <c r="U1309" s="156">
        <v>0.02</v>
      </c>
      <c r="V1309" s="156">
        <v>3.6999999999999998E-2</v>
      </c>
      <c r="W1309" s="156">
        <v>0.22500000000000001</v>
      </c>
      <c r="X1309" s="156">
        <v>0.26900000000000002</v>
      </c>
      <c r="Y1309" s="156">
        <v>0</v>
      </c>
      <c r="Z1309" s="156">
        <v>4.0000000000000001E-3</v>
      </c>
      <c r="AA1309" s="156">
        <v>5.7000000000000002E-2</v>
      </c>
      <c r="AB1309" s="156">
        <v>8.3000000000000004E-2</v>
      </c>
    </row>
    <row r="1310" spans="1:28" x14ac:dyDescent="0.25">
      <c r="A1310" s="87" t="s">
        <v>2736</v>
      </c>
      <c r="B1310" s="156" t="s">
        <v>294</v>
      </c>
      <c r="C1310" s="156">
        <v>0.35273972602739728</v>
      </c>
      <c r="D1310" s="156">
        <v>0.2226027397260274</v>
      </c>
      <c r="E1310" s="156">
        <v>6.8493150684931503E-2</v>
      </c>
      <c r="F1310" s="156">
        <v>0.12671232876712329</v>
      </c>
      <c r="G1310" s="156">
        <v>0.18835616438356165</v>
      </c>
      <c r="H1310" s="156" t="s">
        <v>294</v>
      </c>
      <c r="I1310" s="156">
        <v>4.1095890410958902E-2</v>
      </c>
      <c r="J1310" s="156">
        <v>1</v>
      </c>
      <c r="K1310" s="87">
        <v>292</v>
      </c>
      <c r="L1310" s="87"/>
      <c r="M1310" s="156" t="s">
        <v>294</v>
      </c>
      <c r="N1310" s="156" t="s">
        <v>294</v>
      </c>
      <c r="O1310" s="156">
        <v>0.3</v>
      </c>
      <c r="P1310" s="156">
        <v>0.40899999999999997</v>
      </c>
      <c r="Q1310" s="156">
        <v>0.17899999999999999</v>
      </c>
      <c r="R1310" s="156">
        <v>0.27400000000000002</v>
      </c>
      <c r="S1310" s="156">
        <v>4.4999999999999998E-2</v>
      </c>
      <c r="T1310" s="156">
        <v>0.10299999999999999</v>
      </c>
      <c r="U1310" s="156">
        <v>9.2999999999999999E-2</v>
      </c>
      <c r="V1310" s="156">
        <v>0.17</v>
      </c>
      <c r="W1310" s="156">
        <v>0.14799999999999999</v>
      </c>
      <c r="X1310" s="156">
        <v>0.23699999999999999</v>
      </c>
      <c r="Y1310" s="156" t="s">
        <v>294</v>
      </c>
      <c r="Z1310" s="156" t="s">
        <v>294</v>
      </c>
      <c r="AA1310" s="156">
        <v>2.4E-2</v>
      </c>
      <c r="AB1310" s="156">
        <v>7.0000000000000007E-2</v>
      </c>
    </row>
    <row r="1311" spans="1:28" x14ac:dyDescent="0.25">
      <c r="A1311" s="87" t="s">
        <v>2737</v>
      </c>
      <c r="B1311" s="156" t="s">
        <v>294</v>
      </c>
      <c r="C1311" s="156">
        <v>0.1875</v>
      </c>
      <c r="D1311" s="156">
        <v>0.34375</v>
      </c>
      <c r="E1311" s="156">
        <v>0.21875</v>
      </c>
      <c r="F1311" s="156">
        <v>6.25E-2</v>
      </c>
      <c r="G1311" s="156">
        <v>0.15625</v>
      </c>
      <c r="H1311" s="156" t="s">
        <v>294</v>
      </c>
      <c r="I1311" s="156">
        <v>3.125E-2</v>
      </c>
      <c r="J1311" s="156">
        <v>1</v>
      </c>
      <c r="K1311" s="87">
        <v>32</v>
      </c>
      <c r="L1311" s="87"/>
      <c r="M1311" s="156" t="s">
        <v>294</v>
      </c>
      <c r="N1311" s="156" t="s">
        <v>294</v>
      </c>
      <c r="O1311" s="156">
        <v>8.8999999999999996E-2</v>
      </c>
      <c r="P1311" s="156">
        <v>0.35299999999999998</v>
      </c>
      <c r="Q1311" s="156">
        <v>0.20399999999999999</v>
      </c>
      <c r="R1311" s="156">
        <v>0.51700000000000002</v>
      </c>
      <c r="S1311" s="156">
        <v>0.11</v>
      </c>
      <c r="T1311" s="156">
        <v>0.38800000000000001</v>
      </c>
      <c r="U1311" s="156">
        <v>1.7000000000000001E-2</v>
      </c>
      <c r="V1311" s="156">
        <v>0.20100000000000001</v>
      </c>
      <c r="W1311" s="156">
        <v>6.9000000000000006E-2</v>
      </c>
      <c r="X1311" s="156">
        <v>0.318</v>
      </c>
      <c r="Y1311" s="156" t="s">
        <v>294</v>
      </c>
      <c r="Z1311" s="156" t="s">
        <v>294</v>
      </c>
      <c r="AA1311" s="156">
        <v>6.0000000000000001E-3</v>
      </c>
      <c r="AB1311" s="156">
        <v>0.157</v>
      </c>
    </row>
    <row r="1312" spans="1:28" x14ac:dyDescent="0.25">
      <c r="A1312" s="87" t="s">
        <v>2738</v>
      </c>
      <c r="B1312" s="156" t="s">
        <v>294</v>
      </c>
      <c r="C1312" s="156">
        <v>5.2264808362369342E-3</v>
      </c>
      <c r="D1312" s="156">
        <v>0.45470383275261322</v>
      </c>
      <c r="E1312" s="156">
        <v>0.25958188153310102</v>
      </c>
      <c r="F1312" s="156">
        <v>3.6585365853658534E-2</v>
      </c>
      <c r="G1312" s="156">
        <v>0.1951219512195122</v>
      </c>
      <c r="H1312" s="156" t="s">
        <v>294</v>
      </c>
      <c r="I1312" s="156">
        <v>4.878048780487805E-2</v>
      </c>
      <c r="J1312" s="156">
        <v>1</v>
      </c>
      <c r="K1312" s="87">
        <v>574</v>
      </c>
      <c r="L1312" s="87"/>
      <c r="M1312" s="156" t="s">
        <v>294</v>
      </c>
      <c r="N1312" s="156" t="s">
        <v>294</v>
      </c>
      <c r="O1312" s="156">
        <v>2E-3</v>
      </c>
      <c r="P1312" s="156">
        <v>1.4999999999999999E-2</v>
      </c>
      <c r="Q1312" s="156">
        <v>0.41399999999999998</v>
      </c>
      <c r="R1312" s="156">
        <v>0.496</v>
      </c>
      <c r="S1312" s="156">
        <v>0.22500000000000001</v>
      </c>
      <c r="T1312" s="156">
        <v>0.29699999999999999</v>
      </c>
      <c r="U1312" s="156">
        <v>2.4E-2</v>
      </c>
      <c r="V1312" s="156">
        <v>5.5E-2</v>
      </c>
      <c r="W1312" s="156">
        <v>0.16500000000000001</v>
      </c>
      <c r="X1312" s="156">
        <v>0.23</v>
      </c>
      <c r="Y1312" s="156" t="s">
        <v>294</v>
      </c>
      <c r="Z1312" s="156" t="s">
        <v>294</v>
      </c>
      <c r="AA1312" s="156">
        <v>3.4000000000000002E-2</v>
      </c>
      <c r="AB1312" s="156">
        <v>7.0000000000000007E-2</v>
      </c>
    </row>
    <row r="1313" spans="1:28" x14ac:dyDescent="0.25">
      <c r="A1313" s="87" t="s">
        <v>2739</v>
      </c>
      <c r="B1313" s="156" t="s">
        <v>294</v>
      </c>
      <c r="C1313" s="156">
        <v>7.9754601226993863E-2</v>
      </c>
      <c r="D1313" s="156">
        <v>0.33128834355828218</v>
      </c>
      <c r="E1313" s="156">
        <v>0.16564417177914109</v>
      </c>
      <c r="F1313" s="156">
        <v>3.6809815950920248E-2</v>
      </c>
      <c r="G1313" s="156">
        <v>0.34969325153374231</v>
      </c>
      <c r="H1313" s="156" t="s">
        <v>294</v>
      </c>
      <c r="I1313" s="156">
        <v>3.6809815950920248E-2</v>
      </c>
      <c r="J1313" s="156">
        <v>1</v>
      </c>
      <c r="K1313" s="87">
        <v>163</v>
      </c>
      <c r="L1313" s="87"/>
      <c r="M1313" s="156" t="s">
        <v>294</v>
      </c>
      <c r="N1313" s="156" t="s">
        <v>294</v>
      </c>
      <c r="O1313" s="156">
        <v>4.7E-2</v>
      </c>
      <c r="P1313" s="156">
        <v>0.13200000000000001</v>
      </c>
      <c r="Q1313" s="156">
        <v>0.26400000000000001</v>
      </c>
      <c r="R1313" s="156">
        <v>0.40699999999999997</v>
      </c>
      <c r="S1313" s="156">
        <v>0.11600000000000001</v>
      </c>
      <c r="T1313" s="156">
        <v>0.23</v>
      </c>
      <c r="U1313" s="156">
        <v>1.7000000000000001E-2</v>
      </c>
      <c r="V1313" s="156">
        <v>7.8E-2</v>
      </c>
      <c r="W1313" s="156">
        <v>0.28100000000000003</v>
      </c>
      <c r="X1313" s="156">
        <v>0.42599999999999999</v>
      </c>
      <c r="Y1313" s="156" t="s">
        <v>294</v>
      </c>
      <c r="Z1313" s="156" t="s">
        <v>294</v>
      </c>
      <c r="AA1313" s="156">
        <v>1.7000000000000001E-2</v>
      </c>
      <c r="AB1313" s="156">
        <v>7.8E-2</v>
      </c>
    </row>
    <row r="1314" spans="1:28" x14ac:dyDescent="0.25">
      <c r="A1314" s="87" t="s">
        <v>2740</v>
      </c>
      <c r="B1314" s="156" t="s">
        <v>294</v>
      </c>
      <c r="C1314" s="156">
        <v>8.0786026200873357E-2</v>
      </c>
      <c r="D1314" s="156">
        <v>0.34170305676855894</v>
      </c>
      <c r="E1314" s="156">
        <v>0.24781659388646288</v>
      </c>
      <c r="F1314" s="156">
        <v>3.7117903930131008E-2</v>
      </c>
      <c r="G1314" s="156">
        <v>0.22816593886462883</v>
      </c>
      <c r="H1314" s="156">
        <v>1.0917030567685589E-3</v>
      </c>
      <c r="I1314" s="156">
        <v>6.3318777292576414E-2</v>
      </c>
      <c r="J1314" s="156">
        <v>1.0000000000000002</v>
      </c>
      <c r="K1314" s="87">
        <v>916</v>
      </c>
      <c r="L1314" s="87"/>
      <c r="M1314" s="156" t="s">
        <v>294</v>
      </c>
      <c r="N1314" s="156" t="s">
        <v>294</v>
      </c>
      <c r="O1314" s="156">
        <v>6.5000000000000002E-2</v>
      </c>
      <c r="P1314" s="156">
        <v>0.1</v>
      </c>
      <c r="Q1314" s="156">
        <v>0.312</v>
      </c>
      <c r="R1314" s="156">
        <v>0.373</v>
      </c>
      <c r="S1314" s="156">
        <v>0.221</v>
      </c>
      <c r="T1314" s="156">
        <v>0.27700000000000002</v>
      </c>
      <c r="U1314" s="156">
        <v>2.7E-2</v>
      </c>
      <c r="V1314" s="156">
        <v>5.0999999999999997E-2</v>
      </c>
      <c r="W1314" s="156">
        <v>0.20200000000000001</v>
      </c>
      <c r="X1314" s="156">
        <v>0.25600000000000001</v>
      </c>
      <c r="Y1314" s="156">
        <v>0</v>
      </c>
      <c r="Z1314" s="156">
        <v>6.0000000000000001E-3</v>
      </c>
      <c r="AA1314" s="156">
        <v>4.9000000000000002E-2</v>
      </c>
      <c r="AB1314" s="156">
        <v>8.1000000000000003E-2</v>
      </c>
    </row>
    <row r="1315" spans="1:28" x14ac:dyDescent="0.25">
      <c r="A1315" s="87" t="s">
        <v>2741</v>
      </c>
      <c r="B1315" s="156" t="s">
        <v>294</v>
      </c>
      <c r="C1315" s="156">
        <v>0.21264894592117323</v>
      </c>
      <c r="D1315" s="156">
        <v>0.34647112740604952</v>
      </c>
      <c r="E1315" s="156">
        <v>0.1604032997250229</v>
      </c>
      <c r="F1315" s="156">
        <v>2.8414298808432631E-2</v>
      </c>
      <c r="G1315" s="156">
        <v>0.21173235563703025</v>
      </c>
      <c r="H1315" s="156">
        <v>9.1659028414298811E-4</v>
      </c>
      <c r="I1315" s="156">
        <v>3.9413382218148489E-2</v>
      </c>
      <c r="J1315" s="156">
        <v>1</v>
      </c>
      <c r="K1315" s="87">
        <v>1091</v>
      </c>
      <c r="L1315" s="87"/>
      <c r="M1315" s="156" t="s">
        <v>294</v>
      </c>
      <c r="N1315" s="156" t="s">
        <v>294</v>
      </c>
      <c r="O1315" s="156">
        <v>0.189</v>
      </c>
      <c r="P1315" s="156">
        <v>0.23799999999999999</v>
      </c>
      <c r="Q1315" s="156">
        <v>0.31900000000000001</v>
      </c>
      <c r="R1315" s="156">
        <v>0.375</v>
      </c>
      <c r="S1315" s="156">
        <v>0.14000000000000001</v>
      </c>
      <c r="T1315" s="156">
        <v>0.183</v>
      </c>
      <c r="U1315" s="156">
        <v>0.02</v>
      </c>
      <c r="V1315" s="156">
        <v>0.04</v>
      </c>
      <c r="W1315" s="156">
        <v>0.189</v>
      </c>
      <c r="X1315" s="156">
        <v>0.23699999999999999</v>
      </c>
      <c r="Y1315" s="156">
        <v>0</v>
      </c>
      <c r="Z1315" s="156">
        <v>5.0000000000000001E-3</v>
      </c>
      <c r="AA1315" s="156">
        <v>2.9000000000000001E-2</v>
      </c>
      <c r="AB1315" s="156">
        <v>5.2999999999999999E-2</v>
      </c>
    </row>
    <row r="1316" spans="1:28" x14ac:dyDescent="0.25">
      <c r="A1316" s="87" t="s">
        <v>2742</v>
      </c>
      <c r="B1316" s="156" t="s">
        <v>294</v>
      </c>
      <c r="C1316" s="156">
        <v>9.2526690391459068E-2</v>
      </c>
      <c r="D1316" s="156">
        <v>0.20640569395017794</v>
      </c>
      <c r="E1316" s="156">
        <v>0.22775800711743771</v>
      </c>
      <c r="F1316" s="156">
        <v>6.4056939501779361E-2</v>
      </c>
      <c r="G1316" s="156">
        <v>0.37366548042704628</v>
      </c>
      <c r="H1316" s="156" t="s">
        <v>294</v>
      </c>
      <c r="I1316" s="156">
        <v>3.5587188612099648E-2</v>
      </c>
      <c r="J1316" s="156">
        <v>1</v>
      </c>
      <c r="K1316" s="87">
        <v>281</v>
      </c>
      <c r="L1316" s="87"/>
      <c r="M1316" s="156" t="s">
        <v>294</v>
      </c>
      <c r="N1316" s="156" t="s">
        <v>294</v>
      </c>
      <c r="O1316" s="156">
        <v>6.4000000000000001E-2</v>
      </c>
      <c r="P1316" s="156">
        <v>0.13200000000000001</v>
      </c>
      <c r="Q1316" s="156">
        <v>0.16300000000000001</v>
      </c>
      <c r="R1316" s="156">
        <v>0.25800000000000001</v>
      </c>
      <c r="S1316" s="156">
        <v>0.183</v>
      </c>
      <c r="T1316" s="156">
        <v>0.28000000000000003</v>
      </c>
      <c r="U1316" s="156">
        <v>4.1000000000000002E-2</v>
      </c>
      <c r="V1316" s="156">
        <v>9.9000000000000005E-2</v>
      </c>
      <c r="W1316" s="156">
        <v>0.31900000000000001</v>
      </c>
      <c r="X1316" s="156">
        <v>0.432</v>
      </c>
      <c r="Y1316" s="156" t="s">
        <v>294</v>
      </c>
      <c r="Z1316" s="156" t="s">
        <v>294</v>
      </c>
      <c r="AA1316" s="156">
        <v>1.9E-2</v>
      </c>
      <c r="AB1316" s="156">
        <v>6.4000000000000001E-2</v>
      </c>
    </row>
    <row r="1317" spans="1:28" x14ac:dyDescent="0.25">
      <c r="A1317" s="87" t="s">
        <v>2743</v>
      </c>
      <c r="B1317" s="156" t="s">
        <v>294</v>
      </c>
      <c r="C1317" s="156">
        <v>0.23545706371191136</v>
      </c>
      <c r="D1317" s="156">
        <v>0.50138504155124652</v>
      </c>
      <c r="E1317" s="156">
        <v>0.11911357340720222</v>
      </c>
      <c r="F1317" s="156">
        <v>1.3850415512465374E-2</v>
      </c>
      <c r="G1317" s="156">
        <v>4.9861495844875349E-2</v>
      </c>
      <c r="H1317" s="156" t="s">
        <v>294</v>
      </c>
      <c r="I1317" s="156">
        <v>8.0332409972299165E-2</v>
      </c>
      <c r="J1317" s="156">
        <v>0.99999999999999989</v>
      </c>
      <c r="K1317" s="87">
        <v>361</v>
      </c>
      <c r="L1317" s="87"/>
      <c r="M1317" s="156" t="s">
        <v>294</v>
      </c>
      <c r="N1317" s="156" t="s">
        <v>294</v>
      </c>
      <c r="O1317" s="156">
        <v>0.19500000000000001</v>
      </c>
      <c r="P1317" s="156">
        <v>0.28199999999999997</v>
      </c>
      <c r="Q1317" s="156">
        <v>0.45</v>
      </c>
      <c r="R1317" s="156">
        <v>0.55300000000000005</v>
      </c>
      <c r="S1317" s="156">
        <v>0.09</v>
      </c>
      <c r="T1317" s="156">
        <v>0.157</v>
      </c>
      <c r="U1317" s="156">
        <v>6.0000000000000001E-3</v>
      </c>
      <c r="V1317" s="156">
        <v>3.2000000000000001E-2</v>
      </c>
      <c r="W1317" s="156">
        <v>3.2000000000000001E-2</v>
      </c>
      <c r="X1317" s="156">
        <v>7.6999999999999999E-2</v>
      </c>
      <c r="Y1317" s="156" t="s">
        <v>294</v>
      </c>
      <c r="Z1317" s="156" t="s">
        <v>294</v>
      </c>
      <c r="AA1317" s="156">
        <v>5.7000000000000002E-2</v>
      </c>
      <c r="AB1317" s="156">
        <v>0.113</v>
      </c>
    </row>
    <row r="1318" spans="1:28" x14ac:dyDescent="0.25">
      <c r="A1318" s="87" t="s">
        <v>2744</v>
      </c>
      <c r="B1318" s="156" t="s">
        <v>294</v>
      </c>
      <c r="C1318" s="156">
        <v>0.10040160642570281</v>
      </c>
      <c r="D1318" s="156">
        <v>0.23293172690763053</v>
      </c>
      <c r="E1318" s="156">
        <v>0.32931726907630521</v>
      </c>
      <c r="F1318" s="156">
        <v>7.2289156626506021E-2</v>
      </c>
      <c r="G1318" s="156">
        <v>0.19678714859437751</v>
      </c>
      <c r="H1318" s="156">
        <v>4.0160642570281121E-3</v>
      </c>
      <c r="I1318" s="156">
        <v>6.4257028112449793E-2</v>
      </c>
      <c r="J1318" s="156">
        <v>1</v>
      </c>
      <c r="K1318" s="87">
        <v>249</v>
      </c>
      <c r="L1318" s="87"/>
      <c r="M1318" s="156" t="s">
        <v>294</v>
      </c>
      <c r="N1318" s="156" t="s">
        <v>294</v>
      </c>
      <c r="O1318" s="156">
        <v>6.9000000000000006E-2</v>
      </c>
      <c r="P1318" s="156">
        <v>0.14399999999999999</v>
      </c>
      <c r="Q1318" s="156">
        <v>0.185</v>
      </c>
      <c r="R1318" s="156">
        <v>0.28899999999999998</v>
      </c>
      <c r="S1318" s="156">
        <v>0.27400000000000002</v>
      </c>
      <c r="T1318" s="156">
        <v>0.39</v>
      </c>
      <c r="U1318" s="156">
        <v>4.5999999999999999E-2</v>
      </c>
      <c r="V1318" s="156">
        <v>0.111</v>
      </c>
      <c r="W1318" s="156">
        <v>0.152</v>
      </c>
      <c r="X1318" s="156">
        <v>0.251</v>
      </c>
      <c r="Y1318" s="156">
        <v>1E-3</v>
      </c>
      <c r="Z1318" s="156">
        <v>2.1999999999999999E-2</v>
      </c>
      <c r="AA1318" s="156">
        <v>0.04</v>
      </c>
      <c r="AB1318" s="156">
        <v>0.10199999999999999</v>
      </c>
    </row>
    <row r="1319" spans="1:28" x14ac:dyDescent="0.25">
      <c r="A1319" s="87" t="s">
        <v>2745</v>
      </c>
      <c r="B1319" s="156" t="s">
        <v>294</v>
      </c>
      <c r="C1319" s="156">
        <v>0.12610619469026549</v>
      </c>
      <c r="D1319" s="156">
        <v>0.40707964601769914</v>
      </c>
      <c r="E1319" s="156">
        <v>0.15929203539823009</v>
      </c>
      <c r="F1319" s="156">
        <v>2.4336283185840708E-2</v>
      </c>
      <c r="G1319" s="156">
        <v>0.18805309734513273</v>
      </c>
      <c r="H1319" s="156" t="s">
        <v>294</v>
      </c>
      <c r="I1319" s="156">
        <v>9.5132743362831854E-2</v>
      </c>
      <c r="J1319" s="156">
        <v>1</v>
      </c>
      <c r="K1319" s="87">
        <v>452</v>
      </c>
      <c r="L1319" s="87"/>
      <c r="M1319" s="156" t="s">
        <v>294</v>
      </c>
      <c r="N1319" s="156" t="s">
        <v>294</v>
      </c>
      <c r="O1319" s="156">
        <v>9.9000000000000005E-2</v>
      </c>
      <c r="P1319" s="156">
        <v>0.16</v>
      </c>
      <c r="Q1319" s="156">
        <v>0.36299999999999999</v>
      </c>
      <c r="R1319" s="156">
        <v>0.45300000000000001</v>
      </c>
      <c r="S1319" s="156">
        <v>0.128</v>
      </c>
      <c r="T1319" s="156">
        <v>0.19600000000000001</v>
      </c>
      <c r="U1319" s="156">
        <v>1.4E-2</v>
      </c>
      <c r="V1319" s="156">
        <v>4.2999999999999997E-2</v>
      </c>
      <c r="W1319" s="156">
        <v>0.155</v>
      </c>
      <c r="X1319" s="156">
        <v>0.22700000000000001</v>
      </c>
      <c r="Y1319" s="156" t="s">
        <v>294</v>
      </c>
      <c r="Z1319" s="156" t="s">
        <v>294</v>
      </c>
      <c r="AA1319" s="156">
        <v>7.0999999999999994E-2</v>
      </c>
      <c r="AB1319" s="156">
        <v>0.126</v>
      </c>
    </row>
    <row r="1320" spans="1:28" x14ac:dyDescent="0.25">
      <c r="A1320" s="87" t="s">
        <v>2746</v>
      </c>
      <c r="B1320" s="156" t="s">
        <v>294</v>
      </c>
      <c r="C1320" s="156">
        <v>0.15864022662889518</v>
      </c>
      <c r="D1320" s="156">
        <v>0.25779036827195467</v>
      </c>
      <c r="E1320" s="156">
        <v>0.10764872521246459</v>
      </c>
      <c r="F1320" s="156">
        <v>0.17280453257790368</v>
      </c>
      <c r="G1320" s="156">
        <v>0.24929178470254956</v>
      </c>
      <c r="H1320" s="156" t="s">
        <v>294</v>
      </c>
      <c r="I1320" s="156">
        <v>5.3824362606232294E-2</v>
      </c>
      <c r="J1320" s="156">
        <v>1</v>
      </c>
      <c r="K1320" s="87">
        <v>353</v>
      </c>
      <c r="L1320" s="87"/>
      <c r="M1320" s="156" t="s">
        <v>294</v>
      </c>
      <c r="N1320" s="156" t="s">
        <v>294</v>
      </c>
      <c r="O1320" s="156">
        <v>0.124</v>
      </c>
      <c r="P1320" s="156">
        <v>0.2</v>
      </c>
      <c r="Q1320" s="156">
        <v>0.215</v>
      </c>
      <c r="R1320" s="156">
        <v>0.30599999999999999</v>
      </c>
      <c r="S1320" s="156">
        <v>7.9000000000000001E-2</v>
      </c>
      <c r="T1320" s="156">
        <v>0.14399999999999999</v>
      </c>
      <c r="U1320" s="156">
        <v>0.13700000000000001</v>
      </c>
      <c r="V1320" s="156">
        <v>0.216</v>
      </c>
      <c r="W1320" s="156">
        <v>0.20699999999999999</v>
      </c>
      <c r="X1320" s="156">
        <v>0.29699999999999999</v>
      </c>
      <c r="Y1320" s="156" t="s">
        <v>294</v>
      </c>
      <c r="Z1320" s="156" t="s">
        <v>294</v>
      </c>
      <c r="AA1320" s="156">
        <v>3.5000000000000003E-2</v>
      </c>
      <c r="AB1320" s="156">
        <v>8.3000000000000004E-2</v>
      </c>
    </row>
    <row r="1321" spans="1:28" x14ac:dyDescent="0.25">
      <c r="A1321" s="87" t="s">
        <v>2747</v>
      </c>
      <c r="B1321" s="156" t="s">
        <v>294</v>
      </c>
      <c r="C1321" s="156">
        <v>0.53598484848484851</v>
      </c>
      <c r="D1321" s="156">
        <v>0.19255050505050506</v>
      </c>
      <c r="E1321" s="156">
        <v>9.9116161616161616E-2</v>
      </c>
      <c r="F1321" s="156">
        <v>2.7777777777777776E-2</v>
      </c>
      <c r="G1321" s="156">
        <v>9.1540404040404047E-2</v>
      </c>
      <c r="H1321" s="156" t="s">
        <v>294</v>
      </c>
      <c r="I1321" s="156">
        <v>5.3030303030303032E-2</v>
      </c>
      <c r="J1321" s="156">
        <v>1.0000000000000002</v>
      </c>
      <c r="K1321" s="87">
        <v>1584</v>
      </c>
      <c r="L1321" s="87"/>
      <c r="M1321" s="156" t="s">
        <v>294</v>
      </c>
      <c r="N1321" s="156" t="s">
        <v>294</v>
      </c>
      <c r="O1321" s="156">
        <v>0.51100000000000001</v>
      </c>
      <c r="P1321" s="156">
        <v>0.56000000000000005</v>
      </c>
      <c r="Q1321" s="156">
        <v>0.17399999999999999</v>
      </c>
      <c r="R1321" s="156">
        <v>0.21299999999999999</v>
      </c>
      <c r="S1321" s="156">
        <v>8.5000000000000006E-2</v>
      </c>
      <c r="T1321" s="156">
        <v>0.115</v>
      </c>
      <c r="U1321" s="156">
        <v>2.1000000000000001E-2</v>
      </c>
      <c r="V1321" s="156">
        <v>3.6999999999999998E-2</v>
      </c>
      <c r="W1321" s="156">
        <v>7.8E-2</v>
      </c>
      <c r="X1321" s="156">
        <v>0.107</v>
      </c>
      <c r="Y1321" s="156" t="s">
        <v>294</v>
      </c>
      <c r="Z1321" s="156" t="s">
        <v>294</v>
      </c>
      <c r="AA1321" s="156">
        <v>4.2999999999999997E-2</v>
      </c>
      <c r="AB1321" s="156">
        <v>6.5000000000000002E-2</v>
      </c>
    </row>
    <row r="1322" spans="1:28" x14ac:dyDescent="0.25">
      <c r="A1322" s="87" t="s">
        <v>2748</v>
      </c>
      <c r="B1322" s="156" t="s">
        <v>294</v>
      </c>
      <c r="C1322" s="156">
        <v>0.11353711790393013</v>
      </c>
      <c r="D1322" s="156">
        <v>0.56550218340611358</v>
      </c>
      <c r="E1322" s="156">
        <v>0.17248908296943233</v>
      </c>
      <c r="F1322" s="156">
        <v>1.7467248908296942E-2</v>
      </c>
      <c r="G1322" s="156">
        <v>0.10698689956331878</v>
      </c>
      <c r="H1322" s="156" t="s">
        <v>294</v>
      </c>
      <c r="I1322" s="156">
        <v>2.4017467248908297E-2</v>
      </c>
      <c r="J1322" s="156">
        <v>1</v>
      </c>
      <c r="K1322" s="87">
        <v>458</v>
      </c>
      <c r="L1322" s="87"/>
      <c r="M1322" s="156" t="s">
        <v>294</v>
      </c>
      <c r="N1322" s="156" t="s">
        <v>294</v>
      </c>
      <c r="O1322" s="156">
        <v>8.7999999999999995E-2</v>
      </c>
      <c r="P1322" s="156">
        <v>0.14599999999999999</v>
      </c>
      <c r="Q1322" s="156">
        <v>0.52</v>
      </c>
      <c r="R1322" s="156">
        <v>0.61</v>
      </c>
      <c r="S1322" s="156">
        <v>0.14099999999999999</v>
      </c>
      <c r="T1322" s="156">
        <v>0.21</v>
      </c>
      <c r="U1322" s="156">
        <v>8.9999999999999993E-3</v>
      </c>
      <c r="V1322" s="156">
        <v>3.4000000000000002E-2</v>
      </c>
      <c r="W1322" s="156">
        <v>8.2000000000000003E-2</v>
      </c>
      <c r="X1322" s="156">
        <v>0.13900000000000001</v>
      </c>
      <c r="Y1322" s="156" t="s">
        <v>294</v>
      </c>
      <c r="Z1322" s="156" t="s">
        <v>294</v>
      </c>
      <c r="AA1322" s="156">
        <v>1.2999999999999999E-2</v>
      </c>
      <c r="AB1322" s="156">
        <v>4.2000000000000003E-2</v>
      </c>
    </row>
    <row r="1323" spans="1:28" x14ac:dyDescent="0.25">
      <c r="A1323" s="87" t="s">
        <v>2749</v>
      </c>
      <c r="B1323" s="156" t="s">
        <v>294</v>
      </c>
      <c r="C1323" s="156">
        <v>0.29838709677419356</v>
      </c>
      <c r="D1323" s="156">
        <v>0.41129032258064518</v>
      </c>
      <c r="E1323" s="156">
        <v>0.18548387096774194</v>
      </c>
      <c r="F1323" s="156">
        <v>1.6129032258064516E-2</v>
      </c>
      <c r="G1323" s="156">
        <v>3.2258064516129031E-2</v>
      </c>
      <c r="H1323" s="156" t="s">
        <v>294</v>
      </c>
      <c r="I1323" s="156">
        <v>5.6451612903225805E-2</v>
      </c>
      <c r="J1323" s="156">
        <v>1</v>
      </c>
      <c r="K1323" s="87">
        <v>124</v>
      </c>
      <c r="L1323" s="87"/>
      <c r="M1323" s="156" t="s">
        <v>294</v>
      </c>
      <c r="N1323" s="156" t="s">
        <v>294</v>
      </c>
      <c r="O1323" s="156">
        <v>0.22500000000000001</v>
      </c>
      <c r="P1323" s="156">
        <v>0.38400000000000001</v>
      </c>
      <c r="Q1323" s="156">
        <v>0.32900000000000001</v>
      </c>
      <c r="R1323" s="156">
        <v>0.499</v>
      </c>
      <c r="S1323" s="156">
        <v>0.127</v>
      </c>
      <c r="T1323" s="156">
        <v>0.26300000000000001</v>
      </c>
      <c r="U1323" s="156">
        <v>4.0000000000000001E-3</v>
      </c>
      <c r="V1323" s="156">
        <v>5.7000000000000002E-2</v>
      </c>
      <c r="W1323" s="156">
        <v>1.2999999999999999E-2</v>
      </c>
      <c r="X1323" s="156">
        <v>0.08</v>
      </c>
      <c r="Y1323" s="156" t="s">
        <v>294</v>
      </c>
      <c r="Z1323" s="156" t="s">
        <v>294</v>
      </c>
      <c r="AA1323" s="156">
        <v>2.8000000000000001E-2</v>
      </c>
      <c r="AB1323" s="156">
        <v>0.112</v>
      </c>
    </row>
    <row r="1324" spans="1:28" x14ac:dyDescent="0.25">
      <c r="A1324" s="87" t="s">
        <v>2750</v>
      </c>
      <c r="B1324" s="156" t="s">
        <v>294</v>
      </c>
      <c r="C1324" s="156">
        <v>0.15517241379310345</v>
      </c>
      <c r="D1324" s="156">
        <v>0.50862068965517238</v>
      </c>
      <c r="E1324" s="156">
        <v>0.14655172413793102</v>
      </c>
      <c r="F1324" s="156">
        <v>4.3103448275862072E-2</v>
      </c>
      <c r="G1324" s="156">
        <v>7.7586206896551727E-2</v>
      </c>
      <c r="H1324" s="156" t="s">
        <v>294</v>
      </c>
      <c r="I1324" s="156">
        <v>6.8965517241379309E-2</v>
      </c>
      <c r="J1324" s="156">
        <v>1</v>
      </c>
      <c r="K1324" s="87">
        <v>116</v>
      </c>
      <c r="L1324" s="87"/>
      <c r="M1324" s="156" t="s">
        <v>294</v>
      </c>
      <c r="N1324" s="156" t="s">
        <v>294</v>
      </c>
      <c r="O1324" s="156">
        <v>0.1</v>
      </c>
      <c r="P1324" s="156">
        <v>0.23200000000000001</v>
      </c>
      <c r="Q1324" s="156">
        <v>0.41899999999999998</v>
      </c>
      <c r="R1324" s="156">
        <v>0.59799999999999998</v>
      </c>
      <c r="S1324" s="156">
        <v>9.4E-2</v>
      </c>
      <c r="T1324" s="156">
        <v>0.222</v>
      </c>
      <c r="U1324" s="156">
        <v>1.9E-2</v>
      </c>
      <c r="V1324" s="156">
        <v>9.7000000000000003E-2</v>
      </c>
      <c r="W1324" s="156">
        <v>4.1000000000000002E-2</v>
      </c>
      <c r="X1324" s="156">
        <v>0.14099999999999999</v>
      </c>
      <c r="Y1324" s="156" t="s">
        <v>294</v>
      </c>
      <c r="Z1324" s="156" t="s">
        <v>294</v>
      </c>
      <c r="AA1324" s="156">
        <v>3.5000000000000003E-2</v>
      </c>
      <c r="AB1324" s="156">
        <v>0.13</v>
      </c>
    </row>
    <row r="1325" spans="1:28" x14ac:dyDescent="0.25">
      <c r="A1325" s="87" t="s">
        <v>2751</v>
      </c>
      <c r="B1325" s="156">
        <v>0.12105950890183481</v>
      </c>
      <c r="C1325" s="156">
        <v>0.32988512005226767</v>
      </c>
      <c r="D1325" s="156">
        <v>0.25363423531333368</v>
      </c>
      <c r="E1325" s="156">
        <v>9.2938422170196544E-2</v>
      </c>
      <c r="F1325" s="156">
        <v>2.079817063211194E-2</v>
      </c>
      <c r="G1325" s="156">
        <v>0.13875428758098765</v>
      </c>
      <c r="H1325" s="156">
        <v>8.439048293134426E-4</v>
      </c>
      <c r="I1325" s="156">
        <v>4.2086350519954269E-2</v>
      </c>
      <c r="J1325" s="156">
        <v>1</v>
      </c>
      <c r="K1325" s="87">
        <v>36734</v>
      </c>
      <c r="L1325" s="87"/>
      <c r="M1325" s="156">
        <v>0.11799999999999999</v>
      </c>
      <c r="N1325" s="156">
        <v>0.124</v>
      </c>
      <c r="O1325" s="156">
        <v>0.32500000000000001</v>
      </c>
      <c r="P1325" s="156">
        <v>0.33500000000000002</v>
      </c>
      <c r="Q1325" s="156">
        <v>0.249</v>
      </c>
      <c r="R1325" s="156">
        <v>0.25800000000000001</v>
      </c>
      <c r="S1325" s="156">
        <v>0.09</v>
      </c>
      <c r="T1325" s="156">
        <v>9.6000000000000002E-2</v>
      </c>
      <c r="U1325" s="156">
        <v>1.9E-2</v>
      </c>
      <c r="V1325" s="156">
        <v>2.1999999999999999E-2</v>
      </c>
      <c r="W1325" s="156">
        <v>0.13500000000000001</v>
      </c>
      <c r="X1325" s="156">
        <v>0.14199999999999999</v>
      </c>
      <c r="Y1325" s="156">
        <v>1E-3</v>
      </c>
      <c r="Z1325" s="156">
        <v>1E-3</v>
      </c>
      <c r="AA1325" s="156">
        <v>0.04</v>
      </c>
      <c r="AB1325" s="156">
        <v>4.3999999999999997E-2</v>
      </c>
    </row>
    <row r="1326" spans="1:28" x14ac:dyDescent="0.25">
      <c r="A1326" s="87" t="s">
        <v>2752</v>
      </c>
      <c r="B1326" s="156" t="s">
        <v>294</v>
      </c>
      <c r="C1326" s="156">
        <v>0.10588235294117647</v>
      </c>
      <c r="D1326" s="156">
        <v>0.29411764705882354</v>
      </c>
      <c r="E1326" s="156">
        <v>0.14117647058823529</v>
      </c>
      <c r="F1326" s="156">
        <v>2.9411764705882353E-2</v>
      </c>
      <c r="G1326" s="156">
        <v>0.38823529411764707</v>
      </c>
      <c r="H1326" s="156">
        <v>5.8823529411764705E-3</v>
      </c>
      <c r="I1326" s="156">
        <v>3.5294117647058823E-2</v>
      </c>
      <c r="J1326" s="156">
        <v>1.0000000000000002</v>
      </c>
      <c r="K1326" s="87">
        <v>170</v>
      </c>
      <c r="L1326" s="87"/>
      <c r="M1326" s="156" t="s">
        <v>294</v>
      </c>
      <c r="N1326" s="156" t="s">
        <v>294</v>
      </c>
      <c r="O1326" s="156">
        <v>6.8000000000000005E-2</v>
      </c>
      <c r="P1326" s="156">
        <v>0.161</v>
      </c>
      <c r="Q1326" s="156">
        <v>0.23100000000000001</v>
      </c>
      <c r="R1326" s="156">
        <v>0.36699999999999999</v>
      </c>
      <c r="S1326" s="156">
        <v>9.7000000000000003E-2</v>
      </c>
      <c r="T1326" s="156">
        <v>0.20100000000000001</v>
      </c>
      <c r="U1326" s="156">
        <v>1.2999999999999999E-2</v>
      </c>
      <c r="V1326" s="156">
        <v>6.7000000000000004E-2</v>
      </c>
      <c r="W1326" s="156">
        <v>0.318</v>
      </c>
      <c r="X1326" s="156">
        <v>0.46300000000000002</v>
      </c>
      <c r="Y1326" s="156">
        <v>1E-3</v>
      </c>
      <c r="Z1326" s="156">
        <v>3.3000000000000002E-2</v>
      </c>
      <c r="AA1326" s="156">
        <v>1.6E-2</v>
      </c>
      <c r="AB1326" s="156">
        <v>7.4999999999999997E-2</v>
      </c>
    </row>
    <row r="1327" spans="1:28" x14ac:dyDescent="0.25">
      <c r="A1327" s="87" t="s">
        <v>2753</v>
      </c>
      <c r="B1327" s="156" t="s">
        <v>294</v>
      </c>
      <c r="C1327" s="156">
        <v>0.47385620915032678</v>
      </c>
      <c r="D1327" s="156">
        <v>0.25980392156862747</v>
      </c>
      <c r="E1327" s="156">
        <v>9.3137254901960786E-2</v>
      </c>
      <c r="F1327" s="156">
        <v>3.1045751633986929E-2</v>
      </c>
      <c r="G1327" s="156">
        <v>0.10947712418300654</v>
      </c>
      <c r="H1327" s="156" t="s">
        <v>294</v>
      </c>
      <c r="I1327" s="156">
        <v>3.2679738562091505E-2</v>
      </c>
      <c r="J1327" s="156">
        <v>1.0000000000000002</v>
      </c>
      <c r="K1327" s="87">
        <v>612</v>
      </c>
      <c r="L1327" s="87"/>
      <c r="M1327" s="156" t="s">
        <v>294</v>
      </c>
      <c r="N1327" s="156" t="s">
        <v>294</v>
      </c>
      <c r="O1327" s="156">
        <v>0.435</v>
      </c>
      <c r="P1327" s="156">
        <v>0.51300000000000001</v>
      </c>
      <c r="Q1327" s="156">
        <v>0.22700000000000001</v>
      </c>
      <c r="R1327" s="156">
        <v>0.29599999999999999</v>
      </c>
      <c r="S1327" s="156">
        <v>7.2999999999999995E-2</v>
      </c>
      <c r="T1327" s="156">
        <v>0.11899999999999999</v>
      </c>
      <c r="U1327" s="156">
        <v>0.02</v>
      </c>
      <c r="V1327" s="156">
        <v>4.8000000000000001E-2</v>
      </c>
      <c r="W1327" s="156">
        <v>8.6999999999999994E-2</v>
      </c>
      <c r="X1327" s="156">
        <v>0.13700000000000001</v>
      </c>
      <c r="Y1327" s="156" t="s">
        <v>294</v>
      </c>
      <c r="Z1327" s="156" t="s">
        <v>294</v>
      </c>
      <c r="AA1327" s="156">
        <v>2.1000000000000001E-2</v>
      </c>
      <c r="AB1327" s="156">
        <v>0.05</v>
      </c>
    </row>
    <row r="1328" spans="1:28" x14ac:dyDescent="0.25">
      <c r="A1328" s="87" t="s">
        <v>2754</v>
      </c>
      <c r="B1328" s="156" t="s">
        <v>294</v>
      </c>
      <c r="C1328" s="156">
        <v>1.5895953757225433E-2</v>
      </c>
      <c r="D1328" s="156">
        <v>0.15606936416184972</v>
      </c>
      <c r="E1328" s="156">
        <v>0.20375722543352601</v>
      </c>
      <c r="F1328" s="156">
        <v>3.9017341040462429E-2</v>
      </c>
      <c r="G1328" s="156">
        <v>0.56647398843930641</v>
      </c>
      <c r="H1328" s="156">
        <v>1.4450867052023121E-3</v>
      </c>
      <c r="I1328" s="156">
        <v>1.7341040462427744E-2</v>
      </c>
      <c r="J1328" s="156">
        <v>1</v>
      </c>
      <c r="K1328" s="87">
        <v>692</v>
      </c>
      <c r="L1328" s="87"/>
      <c r="M1328" s="156" t="s">
        <v>294</v>
      </c>
      <c r="N1328" s="156" t="s">
        <v>294</v>
      </c>
      <c r="O1328" s="156">
        <v>8.9999999999999993E-3</v>
      </c>
      <c r="P1328" s="156">
        <v>2.8000000000000001E-2</v>
      </c>
      <c r="Q1328" s="156">
        <v>0.13100000000000001</v>
      </c>
      <c r="R1328" s="156">
        <v>0.185</v>
      </c>
      <c r="S1328" s="156">
        <v>0.17499999999999999</v>
      </c>
      <c r="T1328" s="156">
        <v>0.23499999999999999</v>
      </c>
      <c r="U1328" s="156">
        <v>2.7E-2</v>
      </c>
      <c r="V1328" s="156">
        <v>5.6000000000000001E-2</v>
      </c>
      <c r="W1328" s="156">
        <v>0.52900000000000003</v>
      </c>
      <c r="X1328" s="156">
        <v>0.60299999999999998</v>
      </c>
      <c r="Y1328" s="156">
        <v>0</v>
      </c>
      <c r="Z1328" s="156">
        <v>8.0000000000000002E-3</v>
      </c>
      <c r="AA1328" s="156">
        <v>0.01</v>
      </c>
      <c r="AB1328" s="156">
        <v>0.03</v>
      </c>
    </row>
    <row r="1329" spans="1:28" x14ac:dyDescent="0.25">
      <c r="A1329" s="87" t="s">
        <v>2755</v>
      </c>
      <c r="B1329" s="156" t="s">
        <v>294</v>
      </c>
      <c r="C1329" s="156">
        <v>0.1800878477306003</v>
      </c>
      <c r="D1329" s="156">
        <v>0.22693997071742314</v>
      </c>
      <c r="E1329" s="156">
        <v>8.9311859443631042E-2</v>
      </c>
      <c r="F1329" s="156">
        <v>1.9033674963396779E-2</v>
      </c>
      <c r="G1329" s="156">
        <v>0.42606149341142019</v>
      </c>
      <c r="H1329" s="156">
        <v>2.9282576866764276E-3</v>
      </c>
      <c r="I1329" s="156">
        <v>5.5636896046852125E-2</v>
      </c>
      <c r="J1329" s="156">
        <v>1</v>
      </c>
      <c r="K1329" s="87">
        <v>683</v>
      </c>
      <c r="L1329" s="87"/>
      <c r="M1329" s="156" t="s">
        <v>294</v>
      </c>
      <c r="N1329" s="156" t="s">
        <v>294</v>
      </c>
      <c r="O1329" s="156">
        <v>0.153</v>
      </c>
      <c r="P1329" s="156">
        <v>0.21099999999999999</v>
      </c>
      <c r="Q1329" s="156">
        <v>0.19700000000000001</v>
      </c>
      <c r="R1329" s="156">
        <v>0.26</v>
      </c>
      <c r="S1329" s="156">
        <v>7.0000000000000007E-2</v>
      </c>
      <c r="T1329" s="156">
        <v>0.113</v>
      </c>
      <c r="U1329" s="156">
        <v>1.0999999999999999E-2</v>
      </c>
      <c r="V1329" s="156">
        <v>3.2000000000000001E-2</v>
      </c>
      <c r="W1329" s="156">
        <v>0.38900000000000001</v>
      </c>
      <c r="X1329" s="156">
        <v>0.46300000000000002</v>
      </c>
      <c r="Y1329" s="156">
        <v>1E-3</v>
      </c>
      <c r="Z1329" s="156">
        <v>1.0999999999999999E-2</v>
      </c>
      <c r="AA1329" s="156">
        <v>4.1000000000000002E-2</v>
      </c>
      <c r="AB1329" s="156">
        <v>7.4999999999999997E-2</v>
      </c>
    </row>
    <row r="1330" spans="1:28" x14ac:dyDescent="0.25">
      <c r="A1330" s="87" t="s">
        <v>2756</v>
      </c>
      <c r="B1330" s="156">
        <v>0.17901234567901234</v>
      </c>
      <c r="C1330" s="156">
        <v>0.31481481481481483</v>
      </c>
      <c r="D1330" s="156">
        <v>0.29012345679012347</v>
      </c>
      <c r="E1330" s="156">
        <v>7.098765432098765E-2</v>
      </c>
      <c r="F1330" s="156">
        <v>1.5432098765432098E-2</v>
      </c>
      <c r="G1330" s="156">
        <v>8.6419753086419748E-2</v>
      </c>
      <c r="H1330" s="156">
        <v>3.0864197530864196E-3</v>
      </c>
      <c r="I1330" s="156">
        <v>4.0123456790123455E-2</v>
      </c>
      <c r="J1330" s="156">
        <v>0.99999999999999978</v>
      </c>
      <c r="K1330" s="87">
        <v>324</v>
      </c>
      <c r="L1330" s="87"/>
      <c r="M1330" s="156">
        <v>0.14099999999999999</v>
      </c>
      <c r="N1330" s="156">
        <v>0.224</v>
      </c>
      <c r="O1330" s="156">
        <v>0.26700000000000002</v>
      </c>
      <c r="P1330" s="156">
        <v>0.36699999999999999</v>
      </c>
      <c r="Q1330" s="156">
        <v>0.24299999999999999</v>
      </c>
      <c r="R1330" s="156">
        <v>0.34200000000000003</v>
      </c>
      <c r="S1330" s="156">
        <v>4.8000000000000001E-2</v>
      </c>
      <c r="T1330" s="156">
        <v>0.104</v>
      </c>
      <c r="U1330" s="156">
        <v>7.0000000000000001E-3</v>
      </c>
      <c r="V1330" s="156">
        <v>3.5999999999999997E-2</v>
      </c>
      <c r="W1330" s="156">
        <v>0.06</v>
      </c>
      <c r="X1330" s="156">
        <v>0.122</v>
      </c>
      <c r="Y1330" s="156">
        <v>1E-3</v>
      </c>
      <c r="Z1330" s="156">
        <v>1.7000000000000001E-2</v>
      </c>
      <c r="AA1330" s="156">
        <v>2.4E-2</v>
      </c>
      <c r="AB1330" s="156">
        <v>6.7000000000000004E-2</v>
      </c>
    </row>
    <row r="1331" spans="1:28" x14ac:dyDescent="0.25">
      <c r="A1331" s="87" t="s">
        <v>2757</v>
      </c>
      <c r="B1331" s="156">
        <v>0.26019690576652604</v>
      </c>
      <c r="C1331" s="156">
        <v>5.6258790436005627E-3</v>
      </c>
      <c r="D1331" s="156">
        <v>0.45850914205344584</v>
      </c>
      <c r="E1331" s="156">
        <v>0.19549929676511954</v>
      </c>
      <c r="F1331" s="156">
        <v>9.8452883263009851E-3</v>
      </c>
      <c r="G1331" s="156">
        <v>9.8452883263009851E-3</v>
      </c>
      <c r="H1331" s="156" t="s">
        <v>294</v>
      </c>
      <c r="I1331" s="156">
        <v>6.0478199718706049E-2</v>
      </c>
      <c r="J1331" s="156">
        <v>0.99999999999999989</v>
      </c>
      <c r="K1331" s="87">
        <v>711</v>
      </c>
      <c r="L1331" s="87"/>
      <c r="M1331" s="156">
        <v>0.22900000000000001</v>
      </c>
      <c r="N1331" s="156">
        <v>0.29399999999999998</v>
      </c>
      <c r="O1331" s="156">
        <v>2E-3</v>
      </c>
      <c r="P1331" s="156">
        <v>1.4E-2</v>
      </c>
      <c r="Q1331" s="156">
        <v>0.42199999999999999</v>
      </c>
      <c r="R1331" s="156">
        <v>0.495</v>
      </c>
      <c r="S1331" s="156">
        <v>0.16800000000000001</v>
      </c>
      <c r="T1331" s="156">
        <v>0.22600000000000001</v>
      </c>
      <c r="U1331" s="156">
        <v>5.0000000000000001E-3</v>
      </c>
      <c r="V1331" s="156">
        <v>0.02</v>
      </c>
      <c r="W1331" s="156">
        <v>5.0000000000000001E-3</v>
      </c>
      <c r="X1331" s="156">
        <v>0.02</v>
      </c>
      <c r="Y1331" s="156" t="s">
        <v>294</v>
      </c>
      <c r="Z1331" s="156" t="s">
        <v>294</v>
      </c>
      <c r="AA1331" s="156">
        <v>4.4999999999999998E-2</v>
      </c>
      <c r="AB1331" s="156">
        <v>0.08</v>
      </c>
    </row>
    <row r="1332" spans="1:28" x14ac:dyDescent="0.25">
      <c r="A1332" s="87" t="s">
        <v>2758</v>
      </c>
      <c r="B1332" s="156">
        <v>1.4092446448703494E-3</v>
      </c>
      <c r="C1332" s="156">
        <v>0.33821871476888388</v>
      </c>
      <c r="D1332" s="156">
        <v>0.29114994363021418</v>
      </c>
      <c r="E1332" s="156">
        <v>7.835400225479143E-2</v>
      </c>
      <c r="F1332" s="156">
        <v>4.8759864712514089E-2</v>
      </c>
      <c r="G1332" s="156">
        <v>0.197576099210823</v>
      </c>
      <c r="H1332" s="156">
        <v>5.6369785794813977E-4</v>
      </c>
      <c r="I1332" s="156">
        <v>4.3968432919954906E-2</v>
      </c>
      <c r="J1332" s="156">
        <v>1</v>
      </c>
      <c r="K1332" s="87">
        <v>3548</v>
      </c>
      <c r="L1332" s="87"/>
      <c r="M1332" s="156">
        <v>1E-3</v>
      </c>
      <c r="N1332" s="156">
        <v>3.0000000000000001E-3</v>
      </c>
      <c r="O1332" s="156">
        <v>0.32300000000000001</v>
      </c>
      <c r="P1332" s="156">
        <v>0.35399999999999998</v>
      </c>
      <c r="Q1332" s="156">
        <v>0.27600000000000002</v>
      </c>
      <c r="R1332" s="156">
        <v>0.30599999999999999</v>
      </c>
      <c r="S1332" s="156">
        <v>7.0000000000000007E-2</v>
      </c>
      <c r="T1332" s="156">
        <v>8.7999999999999995E-2</v>
      </c>
      <c r="U1332" s="156">
        <v>4.2000000000000003E-2</v>
      </c>
      <c r="V1332" s="156">
        <v>5.6000000000000001E-2</v>
      </c>
      <c r="W1332" s="156">
        <v>0.185</v>
      </c>
      <c r="X1332" s="156">
        <v>0.21099999999999999</v>
      </c>
      <c r="Y1332" s="156">
        <v>0</v>
      </c>
      <c r="Z1332" s="156">
        <v>2E-3</v>
      </c>
      <c r="AA1332" s="156">
        <v>3.7999999999999999E-2</v>
      </c>
      <c r="AB1332" s="156">
        <v>5.0999999999999997E-2</v>
      </c>
    </row>
    <row r="1333" spans="1:28" x14ac:dyDescent="0.25">
      <c r="A1333" s="87" t="s">
        <v>2759</v>
      </c>
      <c r="B1333" s="156">
        <v>0.74747474747474751</v>
      </c>
      <c r="C1333" s="156">
        <v>0.10279263220439691</v>
      </c>
      <c r="D1333" s="156">
        <v>7.3083778966131913E-2</v>
      </c>
      <c r="E1333" s="156">
        <v>3.1491384432560901E-2</v>
      </c>
      <c r="F1333" s="156">
        <v>5.941770647653001E-4</v>
      </c>
      <c r="G1333" s="156">
        <v>4.7534165181224008E-3</v>
      </c>
      <c r="H1333" s="156" t="s">
        <v>294</v>
      </c>
      <c r="I1333" s="156">
        <v>3.9809863339275102E-2</v>
      </c>
      <c r="J1333" s="156">
        <v>1.0000000000000002</v>
      </c>
      <c r="K1333" s="87">
        <v>1683</v>
      </c>
      <c r="L1333" s="87"/>
      <c r="M1333" s="156">
        <v>0.72599999999999998</v>
      </c>
      <c r="N1333" s="156">
        <v>0.76800000000000002</v>
      </c>
      <c r="O1333" s="156">
        <v>8.8999999999999996E-2</v>
      </c>
      <c r="P1333" s="156">
        <v>0.11799999999999999</v>
      </c>
      <c r="Q1333" s="156">
        <v>6.2E-2</v>
      </c>
      <c r="R1333" s="156">
        <v>8.6999999999999994E-2</v>
      </c>
      <c r="S1333" s="156">
        <v>2.4E-2</v>
      </c>
      <c r="T1333" s="156">
        <v>4.1000000000000002E-2</v>
      </c>
      <c r="U1333" s="156">
        <v>0</v>
      </c>
      <c r="V1333" s="156">
        <v>3.0000000000000001E-3</v>
      </c>
      <c r="W1333" s="156">
        <v>2E-3</v>
      </c>
      <c r="X1333" s="156">
        <v>8.9999999999999993E-3</v>
      </c>
      <c r="Y1333" s="156" t="s">
        <v>294</v>
      </c>
      <c r="Z1333" s="156" t="s">
        <v>294</v>
      </c>
      <c r="AA1333" s="156">
        <v>3.1E-2</v>
      </c>
      <c r="AB1333" s="156">
        <v>0.05</v>
      </c>
    </row>
    <row r="1334" spans="1:28" x14ac:dyDescent="0.25">
      <c r="A1334" s="87" t="s">
        <v>2760</v>
      </c>
      <c r="B1334" s="156">
        <v>0.49671425334239744</v>
      </c>
      <c r="C1334" s="156">
        <v>0.3673238159981872</v>
      </c>
      <c r="D1334" s="156">
        <v>6.6961250849762066E-2</v>
      </c>
      <c r="E1334" s="156">
        <v>2.2886924994334919E-2</v>
      </c>
      <c r="F1334" s="156">
        <v>5.6650804441423072E-4</v>
      </c>
      <c r="G1334" s="156">
        <v>1.3596193065941536E-2</v>
      </c>
      <c r="H1334" s="156">
        <v>1.1330160888284614E-4</v>
      </c>
      <c r="I1334" s="156">
        <v>3.1837752096079766E-2</v>
      </c>
      <c r="J1334" s="156">
        <v>1.0000000000000002</v>
      </c>
      <c r="K1334" s="87">
        <v>8826</v>
      </c>
      <c r="L1334" s="87"/>
      <c r="M1334" s="156">
        <v>0.48599999999999999</v>
      </c>
      <c r="N1334" s="156">
        <v>0.50700000000000001</v>
      </c>
      <c r="O1334" s="156">
        <v>0.35699999999999998</v>
      </c>
      <c r="P1334" s="156">
        <v>0.377</v>
      </c>
      <c r="Q1334" s="156">
        <v>6.2E-2</v>
      </c>
      <c r="R1334" s="156">
        <v>7.1999999999999995E-2</v>
      </c>
      <c r="S1334" s="156">
        <v>0.02</v>
      </c>
      <c r="T1334" s="156">
        <v>2.5999999999999999E-2</v>
      </c>
      <c r="U1334" s="156">
        <v>0</v>
      </c>
      <c r="V1334" s="156">
        <v>1E-3</v>
      </c>
      <c r="W1334" s="156">
        <v>1.0999999999999999E-2</v>
      </c>
      <c r="X1334" s="156">
        <v>1.6E-2</v>
      </c>
      <c r="Y1334" s="156">
        <v>0</v>
      </c>
      <c r="Z1334" s="156">
        <v>1E-3</v>
      </c>
      <c r="AA1334" s="156">
        <v>2.8000000000000001E-2</v>
      </c>
      <c r="AB1334" s="156">
        <v>3.5999999999999997E-2</v>
      </c>
    </row>
    <row r="1335" spans="1:28" x14ac:dyDescent="0.25">
      <c r="A1335" s="87" t="s">
        <v>2761</v>
      </c>
      <c r="B1335" s="156" t="s">
        <v>294</v>
      </c>
      <c r="C1335" s="156">
        <v>0.44477611940298506</v>
      </c>
      <c r="D1335" s="156">
        <v>0.36716417910447763</v>
      </c>
      <c r="E1335" s="156">
        <v>0.11641791044776119</v>
      </c>
      <c r="F1335" s="156">
        <v>5.9701492537313433E-3</v>
      </c>
      <c r="G1335" s="156">
        <v>5.3731343283582089E-2</v>
      </c>
      <c r="H1335" s="156">
        <v>2.9850746268656717E-3</v>
      </c>
      <c r="I1335" s="156">
        <v>8.9552238805970154E-3</v>
      </c>
      <c r="J1335" s="156">
        <v>0.99999999999999989</v>
      </c>
      <c r="K1335" s="87">
        <v>335</v>
      </c>
      <c r="L1335" s="87"/>
      <c r="M1335" s="156" t="s">
        <v>294</v>
      </c>
      <c r="N1335" s="156" t="s">
        <v>294</v>
      </c>
      <c r="O1335" s="156">
        <v>0.39200000000000002</v>
      </c>
      <c r="P1335" s="156">
        <v>0.498</v>
      </c>
      <c r="Q1335" s="156">
        <v>0.317</v>
      </c>
      <c r="R1335" s="156">
        <v>0.42</v>
      </c>
      <c r="S1335" s="156">
        <v>8.5999999999999993E-2</v>
      </c>
      <c r="T1335" s="156">
        <v>0.155</v>
      </c>
      <c r="U1335" s="156">
        <v>2E-3</v>
      </c>
      <c r="V1335" s="156">
        <v>2.1999999999999999E-2</v>
      </c>
      <c r="W1335" s="156">
        <v>3.4000000000000002E-2</v>
      </c>
      <c r="X1335" s="156">
        <v>8.3000000000000004E-2</v>
      </c>
      <c r="Y1335" s="156">
        <v>1E-3</v>
      </c>
      <c r="Z1335" s="156">
        <v>1.7000000000000001E-2</v>
      </c>
      <c r="AA1335" s="156">
        <v>3.0000000000000001E-3</v>
      </c>
      <c r="AB1335" s="156">
        <v>2.5999999999999999E-2</v>
      </c>
    </row>
    <row r="1336" spans="1:28" x14ac:dyDescent="0.25">
      <c r="A1336" s="87" t="s">
        <v>2762</v>
      </c>
      <c r="B1336" s="156" t="s">
        <v>294</v>
      </c>
      <c r="C1336" s="156">
        <v>0.3125</v>
      </c>
      <c r="D1336" s="156">
        <v>0.36458333333333331</v>
      </c>
      <c r="E1336" s="156">
        <v>0.13541666666666666</v>
      </c>
      <c r="F1336" s="156">
        <v>2.0833333333333332E-2</v>
      </c>
      <c r="G1336" s="156">
        <v>0.11458333333333333</v>
      </c>
      <c r="H1336" s="156" t="s">
        <v>294</v>
      </c>
      <c r="I1336" s="156">
        <v>5.2083333333333336E-2</v>
      </c>
      <c r="J1336" s="156">
        <v>1</v>
      </c>
      <c r="K1336" s="87">
        <v>96</v>
      </c>
      <c r="L1336" s="87"/>
      <c r="M1336" s="156" t="s">
        <v>294</v>
      </c>
      <c r="N1336" s="156" t="s">
        <v>294</v>
      </c>
      <c r="O1336" s="156">
        <v>0.22900000000000001</v>
      </c>
      <c r="P1336" s="156">
        <v>0.41099999999999998</v>
      </c>
      <c r="Q1336" s="156">
        <v>0.27500000000000002</v>
      </c>
      <c r="R1336" s="156">
        <v>0.46400000000000002</v>
      </c>
      <c r="S1336" s="156">
        <v>8.1000000000000003E-2</v>
      </c>
      <c r="T1336" s="156">
        <v>0.218</v>
      </c>
      <c r="U1336" s="156">
        <v>6.0000000000000001E-3</v>
      </c>
      <c r="V1336" s="156">
        <v>7.2999999999999995E-2</v>
      </c>
      <c r="W1336" s="156">
        <v>6.5000000000000002E-2</v>
      </c>
      <c r="X1336" s="156">
        <v>0.19400000000000001</v>
      </c>
      <c r="Y1336" s="156" t="s">
        <v>294</v>
      </c>
      <c r="Z1336" s="156" t="s">
        <v>294</v>
      </c>
      <c r="AA1336" s="156">
        <v>2.1999999999999999E-2</v>
      </c>
      <c r="AB1336" s="156">
        <v>0.11600000000000001</v>
      </c>
    </row>
    <row r="1337" spans="1:28" x14ac:dyDescent="0.25">
      <c r="A1337" s="87" t="s">
        <v>2763</v>
      </c>
      <c r="B1337" s="156" t="s">
        <v>294</v>
      </c>
      <c r="C1337" s="156">
        <v>0.38418079096045199</v>
      </c>
      <c r="D1337" s="156">
        <v>0.2391713747645951</v>
      </c>
      <c r="E1337" s="156">
        <v>0.2975517890772128</v>
      </c>
      <c r="F1337" s="156">
        <v>3.766478342749529E-3</v>
      </c>
      <c r="G1337" s="156">
        <v>5.4613935969868174E-2</v>
      </c>
      <c r="H1337" s="156" t="s">
        <v>294</v>
      </c>
      <c r="I1337" s="156">
        <v>2.0715630885122412E-2</v>
      </c>
      <c r="J1337" s="156">
        <v>1.0000000000000002</v>
      </c>
      <c r="K1337" s="87">
        <v>531</v>
      </c>
      <c r="L1337" s="87"/>
      <c r="M1337" s="156" t="s">
        <v>294</v>
      </c>
      <c r="N1337" s="156" t="s">
        <v>294</v>
      </c>
      <c r="O1337" s="156">
        <v>0.34399999999999997</v>
      </c>
      <c r="P1337" s="156">
        <v>0.42599999999999999</v>
      </c>
      <c r="Q1337" s="156">
        <v>0.20499999999999999</v>
      </c>
      <c r="R1337" s="156">
        <v>0.27700000000000002</v>
      </c>
      <c r="S1337" s="156">
        <v>0.26</v>
      </c>
      <c r="T1337" s="156">
        <v>0.33800000000000002</v>
      </c>
      <c r="U1337" s="156">
        <v>1E-3</v>
      </c>
      <c r="V1337" s="156">
        <v>1.4E-2</v>
      </c>
      <c r="W1337" s="156">
        <v>3.7999999999999999E-2</v>
      </c>
      <c r="X1337" s="156">
        <v>7.6999999999999999E-2</v>
      </c>
      <c r="Y1337" s="156" t="s">
        <v>294</v>
      </c>
      <c r="Z1337" s="156" t="s">
        <v>294</v>
      </c>
      <c r="AA1337" s="156">
        <v>1.2E-2</v>
      </c>
      <c r="AB1337" s="156">
        <v>3.6999999999999998E-2</v>
      </c>
    </row>
    <row r="1338" spans="1:28" x14ac:dyDescent="0.25">
      <c r="A1338" s="87" t="s">
        <v>2764</v>
      </c>
      <c r="B1338" s="156" t="s">
        <v>294</v>
      </c>
      <c r="C1338" s="156">
        <v>0.51510333863275037</v>
      </c>
      <c r="D1338" s="156">
        <v>0.29729729729729731</v>
      </c>
      <c r="E1338" s="156">
        <v>9.6979332273449917E-2</v>
      </c>
      <c r="F1338" s="156">
        <v>6.3593004769475362E-3</v>
      </c>
      <c r="G1338" s="156">
        <v>4.6104928457869634E-2</v>
      </c>
      <c r="H1338" s="156" t="s">
        <v>294</v>
      </c>
      <c r="I1338" s="156">
        <v>3.8155802861685212E-2</v>
      </c>
      <c r="J1338" s="156">
        <v>1</v>
      </c>
      <c r="K1338" s="87">
        <v>629</v>
      </c>
      <c r="L1338" s="87"/>
      <c r="M1338" s="156" t="s">
        <v>294</v>
      </c>
      <c r="N1338" s="156" t="s">
        <v>294</v>
      </c>
      <c r="O1338" s="156">
        <v>0.47599999999999998</v>
      </c>
      <c r="P1338" s="156">
        <v>0.55400000000000005</v>
      </c>
      <c r="Q1338" s="156">
        <v>0.26300000000000001</v>
      </c>
      <c r="R1338" s="156">
        <v>0.33400000000000002</v>
      </c>
      <c r="S1338" s="156">
        <v>7.5999999999999998E-2</v>
      </c>
      <c r="T1338" s="156">
        <v>0.123</v>
      </c>
      <c r="U1338" s="156">
        <v>2E-3</v>
      </c>
      <c r="V1338" s="156">
        <v>1.6E-2</v>
      </c>
      <c r="W1338" s="156">
        <v>3.2000000000000001E-2</v>
      </c>
      <c r="X1338" s="156">
        <v>6.5000000000000002E-2</v>
      </c>
      <c r="Y1338" s="156" t="s">
        <v>294</v>
      </c>
      <c r="Z1338" s="156" t="s">
        <v>294</v>
      </c>
      <c r="AA1338" s="156">
        <v>2.5999999999999999E-2</v>
      </c>
      <c r="AB1338" s="156">
        <v>5.6000000000000001E-2</v>
      </c>
    </row>
    <row r="1339" spans="1:28" x14ac:dyDescent="0.25">
      <c r="A1339" s="87" t="s">
        <v>2765</v>
      </c>
      <c r="B1339" s="156" t="s">
        <v>294</v>
      </c>
      <c r="C1339" s="156">
        <v>0.37891737891737892</v>
      </c>
      <c r="D1339" s="156">
        <v>0.35327635327635326</v>
      </c>
      <c r="E1339" s="156">
        <v>0.17663817663817663</v>
      </c>
      <c r="F1339" s="156">
        <v>5.6980056980056983E-3</v>
      </c>
      <c r="G1339" s="156">
        <v>5.9829059829059832E-2</v>
      </c>
      <c r="H1339" s="156" t="s">
        <v>294</v>
      </c>
      <c r="I1339" s="156">
        <v>2.564102564102564E-2</v>
      </c>
      <c r="J1339" s="156">
        <v>1</v>
      </c>
      <c r="K1339" s="87">
        <v>351</v>
      </c>
      <c r="L1339" s="87"/>
      <c r="M1339" s="156" t="s">
        <v>294</v>
      </c>
      <c r="N1339" s="156" t="s">
        <v>294</v>
      </c>
      <c r="O1339" s="156">
        <v>0.33</v>
      </c>
      <c r="P1339" s="156">
        <v>0.43099999999999999</v>
      </c>
      <c r="Q1339" s="156">
        <v>0.30499999999999999</v>
      </c>
      <c r="R1339" s="156">
        <v>0.40500000000000003</v>
      </c>
      <c r="S1339" s="156">
        <v>0.14000000000000001</v>
      </c>
      <c r="T1339" s="156">
        <v>0.22</v>
      </c>
      <c r="U1339" s="156">
        <v>2E-3</v>
      </c>
      <c r="V1339" s="156">
        <v>2.1000000000000001E-2</v>
      </c>
      <c r="W1339" s="156">
        <v>3.9E-2</v>
      </c>
      <c r="X1339" s="156">
        <v>0.09</v>
      </c>
      <c r="Y1339" s="156" t="s">
        <v>294</v>
      </c>
      <c r="Z1339" s="156" t="s">
        <v>294</v>
      </c>
      <c r="AA1339" s="156">
        <v>1.4E-2</v>
      </c>
      <c r="AB1339" s="156">
        <v>4.8000000000000001E-2</v>
      </c>
    </row>
    <row r="1340" spans="1:28" x14ac:dyDescent="0.25">
      <c r="A1340" s="87" t="s">
        <v>2766</v>
      </c>
      <c r="B1340" s="156" t="s">
        <v>294</v>
      </c>
      <c r="C1340" s="156">
        <v>0.11560693641618497</v>
      </c>
      <c r="D1340" s="156">
        <v>0.63005780346820806</v>
      </c>
      <c r="E1340" s="156">
        <v>0.15317919075144509</v>
      </c>
      <c r="F1340" s="156">
        <v>5.7803468208092483E-3</v>
      </c>
      <c r="G1340" s="156">
        <v>3.7572254335260118E-2</v>
      </c>
      <c r="H1340" s="156" t="s">
        <v>294</v>
      </c>
      <c r="I1340" s="156">
        <v>5.7803468208092484E-2</v>
      </c>
      <c r="J1340" s="156">
        <v>0.99999999999999989</v>
      </c>
      <c r="K1340" s="87">
        <v>346</v>
      </c>
      <c r="L1340" s="87"/>
      <c r="M1340" s="156" t="s">
        <v>294</v>
      </c>
      <c r="N1340" s="156" t="s">
        <v>294</v>
      </c>
      <c r="O1340" s="156">
        <v>8.5999999999999993E-2</v>
      </c>
      <c r="P1340" s="156">
        <v>0.154</v>
      </c>
      <c r="Q1340" s="156">
        <v>0.57799999999999996</v>
      </c>
      <c r="R1340" s="156">
        <v>0.67900000000000005</v>
      </c>
      <c r="S1340" s="156">
        <v>0.11899999999999999</v>
      </c>
      <c r="T1340" s="156">
        <v>0.19500000000000001</v>
      </c>
      <c r="U1340" s="156">
        <v>2E-3</v>
      </c>
      <c r="V1340" s="156">
        <v>2.1000000000000001E-2</v>
      </c>
      <c r="W1340" s="156">
        <v>2.1999999999999999E-2</v>
      </c>
      <c r="X1340" s="156">
        <v>6.3E-2</v>
      </c>
      <c r="Y1340" s="156" t="s">
        <v>294</v>
      </c>
      <c r="Z1340" s="156" t="s">
        <v>294</v>
      </c>
      <c r="AA1340" s="156">
        <v>3.7999999999999999E-2</v>
      </c>
      <c r="AB1340" s="156">
        <v>8.7999999999999995E-2</v>
      </c>
    </row>
    <row r="1341" spans="1:28" x14ac:dyDescent="0.25">
      <c r="A1341" s="87" t="s">
        <v>2767</v>
      </c>
      <c r="B1341" s="156" t="s">
        <v>294</v>
      </c>
      <c r="C1341" s="156">
        <v>0.35465116279069769</v>
      </c>
      <c r="D1341" s="156">
        <v>0.28488372093023256</v>
      </c>
      <c r="E1341" s="156">
        <v>0.12209302325581395</v>
      </c>
      <c r="F1341" s="156" t="s">
        <v>294</v>
      </c>
      <c r="G1341" s="156">
        <v>0.18604651162790697</v>
      </c>
      <c r="H1341" s="156" t="s">
        <v>294</v>
      </c>
      <c r="I1341" s="156">
        <v>5.232558139534884E-2</v>
      </c>
      <c r="J1341" s="156">
        <v>1</v>
      </c>
      <c r="K1341" s="87">
        <v>172</v>
      </c>
      <c r="L1341" s="87"/>
      <c r="M1341" s="156" t="s">
        <v>294</v>
      </c>
      <c r="N1341" s="156" t="s">
        <v>294</v>
      </c>
      <c r="O1341" s="156">
        <v>0.28699999999999998</v>
      </c>
      <c r="P1341" s="156">
        <v>0.42899999999999999</v>
      </c>
      <c r="Q1341" s="156">
        <v>0.223</v>
      </c>
      <c r="R1341" s="156">
        <v>0.35599999999999998</v>
      </c>
      <c r="S1341" s="156">
        <v>8.1000000000000003E-2</v>
      </c>
      <c r="T1341" s="156">
        <v>0.17899999999999999</v>
      </c>
      <c r="U1341" s="156" t="s">
        <v>294</v>
      </c>
      <c r="V1341" s="156" t="s">
        <v>294</v>
      </c>
      <c r="W1341" s="156">
        <v>0.13500000000000001</v>
      </c>
      <c r="X1341" s="156">
        <v>0.251</v>
      </c>
      <c r="Y1341" s="156" t="s">
        <v>294</v>
      </c>
      <c r="Z1341" s="156" t="s">
        <v>294</v>
      </c>
      <c r="AA1341" s="156">
        <v>2.8000000000000001E-2</v>
      </c>
      <c r="AB1341" s="156">
        <v>9.6000000000000002E-2</v>
      </c>
    </row>
    <row r="1342" spans="1:28" x14ac:dyDescent="0.25">
      <c r="A1342" s="87" t="s">
        <v>2768</v>
      </c>
      <c r="B1342" s="156" t="s">
        <v>294</v>
      </c>
      <c r="C1342" s="156">
        <v>0.27553648068669528</v>
      </c>
      <c r="D1342" s="156">
        <v>0.32188841201716739</v>
      </c>
      <c r="E1342" s="156">
        <v>0.1965665236051502</v>
      </c>
      <c r="F1342" s="156">
        <v>7.725321888412017E-3</v>
      </c>
      <c r="G1342" s="156">
        <v>0.16824034334763949</v>
      </c>
      <c r="H1342" s="156" t="s">
        <v>294</v>
      </c>
      <c r="I1342" s="156">
        <v>3.0042918454935622E-2</v>
      </c>
      <c r="J1342" s="156">
        <v>1</v>
      </c>
      <c r="K1342" s="87">
        <v>1165</v>
      </c>
      <c r="L1342" s="87"/>
      <c r="M1342" s="156" t="s">
        <v>294</v>
      </c>
      <c r="N1342" s="156" t="s">
        <v>294</v>
      </c>
      <c r="O1342" s="156">
        <v>0.251</v>
      </c>
      <c r="P1342" s="156">
        <v>0.30199999999999999</v>
      </c>
      <c r="Q1342" s="156">
        <v>0.29599999999999999</v>
      </c>
      <c r="R1342" s="156">
        <v>0.34899999999999998</v>
      </c>
      <c r="S1342" s="156">
        <v>0.17499999999999999</v>
      </c>
      <c r="T1342" s="156">
        <v>0.22</v>
      </c>
      <c r="U1342" s="156">
        <v>4.0000000000000001E-3</v>
      </c>
      <c r="V1342" s="156">
        <v>1.4999999999999999E-2</v>
      </c>
      <c r="W1342" s="156">
        <v>0.14799999999999999</v>
      </c>
      <c r="X1342" s="156">
        <v>0.191</v>
      </c>
      <c r="Y1342" s="156" t="s">
        <v>294</v>
      </c>
      <c r="Z1342" s="156" t="s">
        <v>294</v>
      </c>
      <c r="AA1342" s="156">
        <v>2.1999999999999999E-2</v>
      </c>
      <c r="AB1342" s="156">
        <v>4.1000000000000002E-2</v>
      </c>
    </row>
    <row r="1343" spans="1:28" x14ac:dyDescent="0.25">
      <c r="A1343" s="87" t="s">
        <v>2769</v>
      </c>
      <c r="B1343" s="156" t="s">
        <v>294</v>
      </c>
      <c r="C1343" s="156">
        <v>1.7730496453900711E-2</v>
      </c>
      <c r="D1343" s="156">
        <v>0.24113475177304963</v>
      </c>
      <c r="E1343" s="156">
        <v>0.1099290780141844</v>
      </c>
      <c r="F1343" s="156">
        <v>5.6737588652482268E-2</v>
      </c>
      <c r="G1343" s="156">
        <v>0.54609929078014185</v>
      </c>
      <c r="H1343" s="156" t="s">
        <v>294</v>
      </c>
      <c r="I1343" s="156">
        <v>2.8368794326241134E-2</v>
      </c>
      <c r="J1343" s="156">
        <v>1</v>
      </c>
      <c r="K1343" s="87">
        <v>282</v>
      </c>
      <c r="L1343" s="87"/>
      <c r="M1343" s="156" t="s">
        <v>294</v>
      </c>
      <c r="N1343" s="156" t="s">
        <v>294</v>
      </c>
      <c r="O1343" s="156">
        <v>8.0000000000000002E-3</v>
      </c>
      <c r="P1343" s="156">
        <v>4.1000000000000002E-2</v>
      </c>
      <c r="Q1343" s="156">
        <v>0.19500000000000001</v>
      </c>
      <c r="R1343" s="156">
        <v>0.29399999999999998</v>
      </c>
      <c r="S1343" s="156">
        <v>7.9000000000000001E-2</v>
      </c>
      <c r="T1343" s="156">
        <v>0.152</v>
      </c>
      <c r="U1343" s="156">
        <v>3.5000000000000003E-2</v>
      </c>
      <c r="V1343" s="156">
        <v>0.09</v>
      </c>
      <c r="W1343" s="156">
        <v>0.48799999999999999</v>
      </c>
      <c r="X1343" s="156">
        <v>0.60299999999999998</v>
      </c>
      <c r="Y1343" s="156" t="s">
        <v>294</v>
      </c>
      <c r="Z1343" s="156" t="s">
        <v>294</v>
      </c>
      <c r="AA1343" s="156">
        <v>1.4E-2</v>
      </c>
      <c r="AB1343" s="156">
        <v>5.5E-2</v>
      </c>
    </row>
    <row r="1344" spans="1:28" x14ac:dyDescent="0.25">
      <c r="A1344" s="87" t="s">
        <v>2770</v>
      </c>
      <c r="B1344" s="156" t="s">
        <v>294</v>
      </c>
      <c r="C1344" s="156">
        <v>0.20350877192982456</v>
      </c>
      <c r="D1344" s="156">
        <v>0.52280701754385961</v>
      </c>
      <c r="E1344" s="156">
        <v>0.11929824561403508</v>
      </c>
      <c r="F1344" s="156">
        <v>3.5087719298245615E-3</v>
      </c>
      <c r="G1344" s="156">
        <v>6.6666666666666666E-2</v>
      </c>
      <c r="H1344" s="156" t="s">
        <v>294</v>
      </c>
      <c r="I1344" s="156">
        <v>8.4210526315789472E-2</v>
      </c>
      <c r="J1344" s="156">
        <v>1</v>
      </c>
      <c r="K1344" s="87">
        <v>285</v>
      </c>
      <c r="L1344" s="87"/>
      <c r="M1344" s="156" t="s">
        <v>294</v>
      </c>
      <c r="N1344" s="156" t="s">
        <v>294</v>
      </c>
      <c r="O1344" s="156">
        <v>0.161</v>
      </c>
      <c r="P1344" s="156">
        <v>0.254</v>
      </c>
      <c r="Q1344" s="156">
        <v>0.46500000000000002</v>
      </c>
      <c r="R1344" s="156">
        <v>0.57999999999999996</v>
      </c>
      <c r="S1344" s="156">
        <v>8.6999999999999994E-2</v>
      </c>
      <c r="T1344" s="156">
        <v>0.16200000000000001</v>
      </c>
      <c r="U1344" s="156">
        <v>1E-3</v>
      </c>
      <c r="V1344" s="156">
        <v>0.02</v>
      </c>
      <c r="W1344" s="156">
        <v>4.2999999999999997E-2</v>
      </c>
      <c r="X1344" s="156">
        <v>0.10199999999999999</v>
      </c>
      <c r="Y1344" s="156" t="s">
        <v>294</v>
      </c>
      <c r="Z1344" s="156" t="s">
        <v>294</v>
      </c>
      <c r="AA1344" s="156">
        <v>5.7000000000000002E-2</v>
      </c>
      <c r="AB1344" s="156">
        <v>0.122</v>
      </c>
    </row>
    <row r="1345" spans="1:28" x14ac:dyDescent="0.25">
      <c r="A1345" s="87" t="s">
        <v>2771</v>
      </c>
      <c r="B1345" s="156" t="s">
        <v>294</v>
      </c>
      <c r="C1345" s="156">
        <v>0.11290322580645161</v>
      </c>
      <c r="D1345" s="156">
        <v>0.38709677419354838</v>
      </c>
      <c r="E1345" s="156">
        <v>0.13709677419354838</v>
      </c>
      <c r="F1345" s="156">
        <v>8.0645161290322578E-2</v>
      </c>
      <c r="G1345" s="156">
        <v>0.25806451612903225</v>
      </c>
      <c r="H1345" s="156" t="s">
        <v>294</v>
      </c>
      <c r="I1345" s="156">
        <v>2.4193548387096774E-2</v>
      </c>
      <c r="J1345" s="156">
        <v>1</v>
      </c>
      <c r="K1345" s="87">
        <v>124</v>
      </c>
      <c r="L1345" s="87"/>
      <c r="M1345" s="156" t="s">
        <v>294</v>
      </c>
      <c r="N1345" s="156" t="s">
        <v>294</v>
      </c>
      <c r="O1345" s="156">
        <v>6.8000000000000005E-2</v>
      </c>
      <c r="P1345" s="156">
        <v>0.18099999999999999</v>
      </c>
      <c r="Q1345" s="156">
        <v>0.30599999999999999</v>
      </c>
      <c r="R1345" s="156">
        <v>0.47499999999999998</v>
      </c>
      <c r="S1345" s="156">
        <v>8.6999999999999994E-2</v>
      </c>
      <c r="T1345" s="156">
        <v>0.20899999999999999</v>
      </c>
      <c r="U1345" s="156">
        <v>4.3999999999999997E-2</v>
      </c>
      <c r="V1345" s="156">
        <v>0.14199999999999999</v>
      </c>
      <c r="W1345" s="156">
        <v>0.189</v>
      </c>
      <c r="X1345" s="156">
        <v>0.34200000000000003</v>
      </c>
      <c r="Y1345" s="156" t="s">
        <v>294</v>
      </c>
      <c r="Z1345" s="156" t="s">
        <v>294</v>
      </c>
      <c r="AA1345" s="156">
        <v>8.0000000000000002E-3</v>
      </c>
      <c r="AB1345" s="156">
        <v>6.9000000000000006E-2</v>
      </c>
    </row>
    <row r="1346" spans="1:28" x14ac:dyDescent="0.25">
      <c r="A1346" s="87" t="s">
        <v>2772</v>
      </c>
      <c r="B1346" s="156" t="s">
        <v>294</v>
      </c>
      <c r="C1346" s="156">
        <v>5.8103975535168197E-2</v>
      </c>
      <c r="D1346" s="156">
        <v>0.34250764525993882</v>
      </c>
      <c r="E1346" s="156">
        <v>0.19571865443425077</v>
      </c>
      <c r="F1346" s="156">
        <v>1.5290519877675841E-2</v>
      </c>
      <c r="G1346" s="156">
        <v>0.34556574923547401</v>
      </c>
      <c r="H1346" s="156">
        <v>3.0581039755351682E-3</v>
      </c>
      <c r="I1346" s="156">
        <v>3.9755351681957186E-2</v>
      </c>
      <c r="J1346" s="156">
        <v>1</v>
      </c>
      <c r="K1346" s="87">
        <v>327</v>
      </c>
      <c r="L1346" s="87"/>
      <c r="M1346" s="156" t="s">
        <v>294</v>
      </c>
      <c r="N1346" s="156" t="s">
        <v>294</v>
      </c>
      <c r="O1346" s="156">
        <v>3.7999999999999999E-2</v>
      </c>
      <c r="P1346" s="156">
        <v>8.8999999999999996E-2</v>
      </c>
      <c r="Q1346" s="156">
        <v>0.29299999999999998</v>
      </c>
      <c r="R1346" s="156">
        <v>0.39600000000000002</v>
      </c>
      <c r="S1346" s="156">
        <v>0.156</v>
      </c>
      <c r="T1346" s="156">
        <v>0.24199999999999999</v>
      </c>
      <c r="U1346" s="156">
        <v>7.0000000000000001E-3</v>
      </c>
      <c r="V1346" s="156">
        <v>3.5000000000000003E-2</v>
      </c>
      <c r="W1346" s="156">
        <v>0.29599999999999999</v>
      </c>
      <c r="X1346" s="156">
        <v>0.39900000000000002</v>
      </c>
      <c r="Y1346" s="156">
        <v>1E-3</v>
      </c>
      <c r="Z1346" s="156">
        <v>1.7000000000000001E-2</v>
      </c>
      <c r="AA1346" s="156">
        <v>2.3E-2</v>
      </c>
      <c r="AB1346" s="156">
        <v>6.7000000000000004E-2</v>
      </c>
    </row>
    <row r="1347" spans="1:28" x14ac:dyDescent="0.25">
      <c r="A1347" s="87" t="s">
        <v>2773</v>
      </c>
      <c r="B1347" s="156" t="s">
        <v>294</v>
      </c>
      <c r="C1347" s="156">
        <v>0.32378472222222221</v>
      </c>
      <c r="D1347" s="156">
        <v>0.2092013888888889</v>
      </c>
      <c r="E1347" s="156">
        <v>0.11950231481481481</v>
      </c>
      <c r="F1347" s="156">
        <v>2.5462962962962962E-2</v>
      </c>
      <c r="G1347" s="156">
        <v>0.29456018518518517</v>
      </c>
      <c r="H1347" s="156">
        <v>3.1828703703703702E-3</v>
      </c>
      <c r="I1347" s="156">
        <v>2.4305555555555556E-2</v>
      </c>
      <c r="J1347" s="156">
        <v>0.99999999999999989</v>
      </c>
      <c r="K1347" s="87">
        <v>3456</v>
      </c>
      <c r="L1347" s="87"/>
      <c r="M1347" s="156" t="s">
        <v>294</v>
      </c>
      <c r="N1347" s="156" t="s">
        <v>294</v>
      </c>
      <c r="O1347" s="156">
        <v>0.308</v>
      </c>
      <c r="P1347" s="156">
        <v>0.34</v>
      </c>
      <c r="Q1347" s="156">
        <v>0.19600000000000001</v>
      </c>
      <c r="R1347" s="156">
        <v>0.223</v>
      </c>
      <c r="S1347" s="156">
        <v>0.109</v>
      </c>
      <c r="T1347" s="156">
        <v>0.13100000000000001</v>
      </c>
      <c r="U1347" s="156">
        <v>2.1000000000000001E-2</v>
      </c>
      <c r="V1347" s="156">
        <v>3.1E-2</v>
      </c>
      <c r="W1347" s="156">
        <v>0.28000000000000003</v>
      </c>
      <c r="X1347" s="156">
        <v>0.31</v>
      </c>
      <c r="Y1347" s="156">
        <v>2E-3</v>
      </c>
      <c r="Z1347" s="156">
        <v>6.0000000000000001E-3</v>
      </c>
      <c r="AA1347" s="156">
        <v>0.02</v>
      </c>
      <c r="AB1347" s="156">
        <v>0.03</v>
      </c>
    </row>
    <row r="1348" spans="1:28" x14ac:dyDescent="0.25">
      <c r="A1348" s="87" t="s">
        <v>2774</v>
      </c>
      <c r="B1348" s="156" t="s">
        <v>294</v>
      </c>
      <c r="C1348" s="156">
        <v>0.8</v>
      </c>
      <c r="D1348" s="156">
        <v>0.17142857142857143</v>
      </c>
      <c r="E1348" s="156" t="s">
        <v>294</v>
      </c>
      <c r="F1348" s="156" t="s">
        <v>294</v>
      </c>
      <c r="G1348" s="156">
        <v>2.8571428571428571E-2</v>
      </c>
      <c r="H1348" s="156" t="s">
        <v>294</v>
      </c>
      <c r="I1348" s="156" t="s">
        <v>294</v>
      </c>
      <c r="J1348" s="156">
        <v>1</v>
      </c>
      <c r="K1348" s="87">
        <v>35</v>
      </c>
      <c r="L1348" s="87"/>
      <c r="M1348" s="156" t="s">
        <v>294</v>
      </c>
      <c r="N1348" s="156" t="s">
        <v>294</v>
      </c>
      <c r="O1348" s="156">
        <v>0.64100000000000001</v>
      </c>
      <c r="P1348" s="156">
        <v>0.9</v>
      </c>
      <c r="Q1348" s="156">
        <v>8.1000000000000003E-2</v>
      </c>
      <c r="R1348" s="156">
        <v>0.32700000000000001</v>
      </c>
      <c r="S1348" s="156" t="s">
        <v>294</v>
      </c>
      <c r="T1348" s="156" t="s">
        <v>294</v>
      </c>
      <c r="U1348" s="156" t="s">
        <v>294</v>
      </c>
      <c r="V1348" s="156" t="s">
        <v>294</v>
      </c>
      <c r="W1348" s="156">
        <v>5.0000000000000001E-3</v>
      </c>
      <c r="X1348" s="156">
        <v>0.14499999999999999</v>
      </c>
      <c r="Y1348" s="156" t="s">
        <v>294</v>
      </c>
      <c r="Z1348" s="156" t="s">
        <v>294</v>
      </c>
      <c r="AA1348" s="156" t="s">
        <v>294</v>
      </c>
      <c r="AB1348" s="156" t="s">
        <v>294</v>
      </c>
    </row>
    <row r="1349" spans="1:28" x14ac:dyDescent="0.25">
      <c r="A1349" s="87" t="s">
        <v>2775</v>
      </c>
      <c r="B1349" s="156" t="s">
        <v>294</v>
      </c>
      <c r="C1349" s="156">
        <v>0.55585683297180044</v>
      </c>
      <c r="D1349" s="156">
        <v>0.28253796095444683</v>
      </c>
      <c r="E1349" s="156">
        <v>4.5553145336225599E-2</v>
      </c>
      <c r="F1349" s="156">
        <v>4.8806941431670282E-3</v>
      </c>
      <c r="G1349" s="156">
        <v>1.5184381778741865E-2</v>
      </c>
      <c r="H1349" s="156" t="s">
        <v>294</v>
      </c>
      <c r="I1349" s="156">
        <v>9.5986984815618223E-2</v>
      </c>
      <c r="J1349" s="156">
        <v>0.99999999999999989</v>
      </c>
      <c r="K1349" s="87">
        <v>1844</v>
      </c>
      <c r="L1349" s="87"/>
      <c r="M1349" s="156" t="s">
        <v>294</v>
      </c>
      <c r="N1349" s="156" t="s">
        <v>294</v>
      </c>
      <c r="O1349" s="156">
        <v>0.53300000000000003</v>
      </c>
      <c r="P1349" s="156">
        <v>0.57799999999999996</v>
      </c>
      <c r="Q1349" s="156">
        <v>0.26200000000000001</v>
      </c>
      <c r="R1349" s="156">
        <v>0.30399999999999999</v>
      </c>
      <c r="S1349" s="156">
        <v>3.6999999999999998E-2</v>
      </c>
      <c r="T1349" s="156">
        <v>5.6000000000000001E-2</v>
      </c>
      <c r="U1349" s="156">
        <v>3.0000000000000001E-3</v>
      </c>
      <c r="V1349" s="156">
        <v>8.9999999999999993E-3</v>
      </c>
      <c r="W1349" s="156">
        <v>1.0999999999999999E-2</v>
      </c>
      <c r="X1349" s="156">
        <v>2.1999999999999999E-2</v>
      </c>
      <c r="Y1349" s="156" t="s">
        <v>294</v>
      </c>
      <c r="Z1349" s="156" t="s">
        <v>294</v>
      </c>
      <c r="AA1349" s="156">
        <v>8.3000000000000004E-2</v>
      </c>
      <c r="AB1349" s="156">
        <v>0.11</v>
      </c>
    </row>
    <row r="1350" spans="1:28" x14ac:dyDescent="0.25">
      <c r="A1350" s="87" t="s">
        <v>2776</v>
      </c>
      <c r="B1350" s="156" t="s">
        <v>294</v>
      </c>
      <c r="C1350" s="156" t="s">
        <v>294</v>
      </c>
      <c r="D1350" s="156">
        <v>0.38327526132404183</v>
      </c>
      <c r="E1350" s="156">
        <v>0.25783972125435539</v>
      </c>
      <c r="F1350" s="156">
        <v>4.1811846689895474E-2</v>
      </c>
      <c r="G1350" s="156">
        <v>0.29965156794425085</v>
      </c>
      <c r="H1350" s="156" t="s">
        <v>294</v>
      </c>
      <c r="I1350" s="156">
        <v>1.7421602787456445E-2</v>
      </c>
      <c r="J1350" s="156">
        <v>1</v>
      </c>
      <c r="K1350" s="87">
        <v>287</v>
      </c>
      <c r="L1350" s="87"/>
      <c r="M1350" s="156" t="s">
        <v>294</v>
      </c>
      <c r="N1350" s="156" t="s">
        <v>294</v>
      </c>
      <c r="O1350" s="156" t="s">
        <v>294</v>
      </c>
      <c r="P1350" s="156" t="s">
        <v>294</v>
      </c>
      <c r="Q1350" s="156">
        <v>0.32900000000000001</v>
      </c>
      <c r="R1350" s="156">
        <v>0.441</v>
      </c>
      <c r="S1350" s="156">
        <v>0.21099999999999999</v>
      </c>
      <c r="T1350" s="156">
        <v>0.311</v>
      </c>
      <c r="U1350" s="156">
        <v>2.4E-2</v>
      </c>
      <c r="V1350" s="156">
        <v>7.1999999999999995E-2</v>
      </c>
      <c r="W1350" s="156">
        <v>0.25</v>
      </c>
      <c r="X1350" s="156">
        <v>0.35499999999999998</v>
      </c>
      <c r="Y1350" s="156" t="s">
        <v>294</v>
      </c>
      <c r="Z1350" s="156" t="s">
        <v>294</v>
      </c>
      <c r="AA1350" s="156">
        <v>7.0000000000000001E-3</v>
      </c>
      <c r="AB1350" s="156">
        <v>0.04</v>
      </c>
    </row>
    <row r="1351" spans="1:28" x14ac:dyDescent="0.25">
      <c r="A1351" s="87" t="s">
        <v>2777</v>
      </c>
      <c r="B1351" s="156" t="s">
        <v>294</v>
      </c>
      <c r="C1351" s="156">
        <v>0.22058823529411764</v>
      </c>
      <c r="D1351" s="156">
        <v>0.24264705882352941</v>
      </c>
      <c r="E1351" s="156">
        <v>0.18382352941176472</v>
      </c>
      <c r="F1351" s="156">
        <v>3.6764705882352942E-2</v>
      </c>
      <c r="G1351" s="156">
        <v>0.29411764705882354</v>
      </c>
      <c r="H1351" s="156" t="s">
        <v>294</v>
      </c>
      <c r="I1351" s="156">
        <v>2.2058823529411766E-2</v>
      </c>
      <c r="J1351" s="156">
        <v>1</v>
      </c>
      <c r="K1351" s="87">
        <v>136</v>
      </c>
      <c r="L1351" s="87"/>
      <c r="M1351" s="156" t="s">
        <v>294</v>
      </c>
      <c r="N1351" s="156" t="s">
        <v>294</v>
      </c>
      <c r="O1351" s="156">
        <v>0.159</v>
      </c>
      <c r="P1351" s="156">
        <v>0.29699999999999999</v>
      </c>
      <c r="Q1351" s="156">
        <v>0.17799999999999999</v>
      </c>
      <c r="R1351" s="156">
        <v>0.32100000000000001</v>
      </c>
      <c r="S1351" s="156">
        <v>0.128</v>
      </c>
      <c r="T1351" s="156">
        <v>0.25700000000000001</v>
      </c>
      <c r="U1351" s="156">
        <v>1.6E-2</v>
      </c>
      <c r="V1351" s="156">
        <v>8.3000000000000004E-2</v>
      </c>
      <c r="W1351" s="156">
        <v>0.224</v>
      </c>
      <c r="X1351" s="156">
        <v>0.376</v>
      </c>
      <c r="Y1351" s="156" t="s">
        <v>294</v>
      </c>
      <c r="Z1351" s="156" t="s">
        <v>294</v>
      </c>
      <c r="AA1351" s="156">
        <v>8.0000000000000002E-3</v>
      </c>
      <c r="AB1351" s="156">
        <v>6.3E-2</v>
      </c>
    </row>
    <row r="1352" spans="1:28" x14ac:dyDescent="0.25">
      <c r="A1352" s="87" t="s">
        <v>2778</v>
      </c>
      <c r="B1352" s="156" t="s">
        <v>294</v>
      </c>
      <c r="C1352" s="156">
        <v>0.18973214285714285</v>
      </c>
      <c r="D1352" s="156">
        <v>0.3392857142857143</v>
      </c>
      <c r="E1352" s="156">
        <v>0.12053571428571429</v>
      </c>
      <c r="F1352" s="156">
        <v>1.7857142857142856E-2</v>
      </c>
      <c r="G1352" s="156">
        <v>0.31026785714285715</v>
      </c>
      <c r="H1352" s="156" t="s">
        <v>294</v>
      </c>
      <c r="I1352" s="156">
        <v>2.2321428571428572E-2</v>
      </c>
      <c r="J1352" s="156">
        <v>1.0000000000000002</v>
      </c>
      <c r="K1352" s="87">
        <v>448</v>
      </c>
      <c r="L1352" s="87"/>
      <c r="M1352" s="156" t="s">
        <v>294</v>
      </c>
      <c r="N1352" s="156" t="s">
        <v>294</v>
      </c>
      <c r="O1352" s="156">
        <v>0.156</v>
      </c>
      <c r="P1352" s="156">
        <v>0.22900000000000001</v>
      </c>
      <c r="Q1352" s="156">
        <v>0.29699999999999999</v>
      </c>
      <c r="R1352" s="156">
        <v>0.38400000000000001</v>
      </c>
      <c r="S1352" s="156">
        <v>9.4E-2</v>
      </c>
      <c r="T1352" s="156">
        <v>0.154</v>
      </c>
      <c r="U1352" s="156">
        <v>8.9999999999999993E-3</v>
      </c>
      <c r="V1352" s="156">
        <v>3.5000000000000003E-2</v>
      </c>
      <c r="W1352" s="156">
        <v>0.26900000000000002</v>
      </c>
      <c r="X1352" s="156">
        <v>0.35499999999999998</v>
      </c>
      <c r="Y1352" s="156" t="s">
        <v>294</v>
      </c>
      <c r="Z1352" s="156" t="s">
        <v>294</v>
      </c>
      <c r="AA1352" s="156">
        <v>1.2E-2</v>
      </c>
      <c r="AB1352" s="156">
        <v>4.1000000000000002E-2</v>
      </c>
    </row>
    <row r="1353" spans="1:28" x14ac:dyDescent="0.25">
      <c r="A1353" s="87" t="s">
        <v>2779</v>
      </c>
      <c r="B1353" s="156" t="s">
        <v>294</v>
      </c>
      <c r="C1353" s="156">
        <v>0.23719676549865229</v>
      </c>
      <c r="D1353" s="156">
        <v>0.36118598382749328</v>
      </c>
      <c r="E1353" s="156">
        <v>0.13274932614555257</v>
      </c>
      <c r="F1353" s="156">
        <v>1.2803234501347708E-2</v>
      </c>
      <c r="G1353" s="156">
        <v>0.19946091644204852</v>
      </c>
      <c r="H1353" s="156" t="s">
        <v>294</v>
      </c>
      <c r="I1353" s="156">
        <v>5.6603773584905662E-2</v>
      </c>
      <c r="J1353" s="156">
        <v>1</v>
      </c>
      <c r="K1353" s="87">
        <v>1484</v>
      </c>
      <c r="L1353" s="87"/>
      <c r="M1353" s="156" t="s">
        <v>294</v>
      </c>
      <c r="N1353" s="156" t="s">
        <v>294</v>
      </c>
      <c r="O1353" s="156">
        <v>0.216</v>
      </c>
      <c r="P1353" s="156">
        <v>0.26</v>
      </c>
      <c r="Q1353" s="156">
        <v>0.33700000000000002</v>
      </c>
      <c r="R1353" s="156">
        <v>0.38600000000000001</v>
      </c>
      <c r="S1353" s="156">
        <v>0.11600000000000001</v>
      </c>
      <c r="T1353" s="156">
        <v>0.151</v>
      </c>
      <c r="U1353" s="156">
        <v>8.0000000000000002E-3</v>
      </c>
      <c r="V1353" s="156">
        <v>0.02</v>
      </c>
      <c r="W1353" s="156">
        <v>0.18</v>
      </c>
      <c r="X1353" s="156">
        <v>0.221</v>
      </c>
      <c r="Y1353" s="156" t="s">
        <v>294</v>
      </c>
      <c r="Z1353" s="156" t="s">
        <v>294</v>
      </c>
      <c r="AA1353" s="156">
        <v>4.5999999999999999E-2</v>
      </c>
      <c r="AB1353" s="156">
        <v>7.0000000000000007E-2</v>
      </c>
    </row>
    <row r="1354" spans="1:28" x14ac:dyDescent="0.25">
      <c r="A1354" s="87" t="s">
        <v>2780</v>
      </c>
      <c r="B1354" s="156" t="s">
        <v>294</v>
      </c>
      <c r="C1354" s="156">
        <v>0.41375422773393461</v>
      </c>
      <c r="D1354" s="156">
        <v>0.20744081172491544</v>
      </c>
      <c r="E1354" s="156">
        <v>7.1025930101465615E-2</v>
      </c>
      <c r="F1354" s="156">
        <v>0.12514092446448705</v>
      </c>
      <c r="G1354" s="156">
        <v>0.13866967305524239</v>
      </c>
      <c r="H1354" s="156">
        <v>1.1273957158962795E-3</v>
      </c>
      <c r="I1354" s="156">
        <v>4.2841037204058623E-2</v>
      </c>
      <c r="J1354" s="156">
        <v>0.99999999999999989</v>
      </c>
      <c r="K1354" s="87">
        <v>887</v>
      </c>
      <c r="L1354" s="87"/>
      <c r="M1354" s="156" t="s">
        <v>294</v>
      </c>
      <c r="N1354" s="156" t="s">
        <v>294</v>
      </c>
      <c r="O1354" s="156">
        <v>0.38200000000000001</v>
      </c>
      <c r="P1354" s="156">
        <v>0.44600000000000001</v>
      </c>
      <c r="Q1354" s="156">
        <v>0.182</v>
      </c>
      <c r="R1354" s="156">
        <v>0.23499999999999999</v>
      </c>
      <c r="S1354" s="156">
        <v>5.6000000000000001E-2</v>
      </c>
      <c r="T1354" s="156">
        <v>0.09</v>
      </c>
      <c r="U1354" s="156">
        <v>0.105</v>
      </c>
      <c r="V1354" s="156">
        <v>0.14899999999999999</v>
      </c>
      <c r="W1354" s="156">
        <v>0.11700000000000001</v>
      </c>
      <c r="X1354" s="156">
        <v>0.16300000000000001</v>
      </c>
      <c r="Y1354" s="156">
        <v>0</v>
      </c>
      <c r="Z1354" s="156">
        <v>6.0000000000000001E-3</v>
      </c>
      <c r="AA1354" s="156">
        <v>3.1E-2</v>
      </c>
      <c r="AB1354" s="156">
        <v>5.8000000000000003E-2</v>
      </c>
    </row>
    <row r="1355" spans="1:28" x14ac:dyDescent="0.25">
      <c r="A1355" s="87" t="s">
        <v>2781</v>
      </c>
      <c r="B1355" s="156" t="s">
        <v>294</v>
      </c>
      <c r="C1355" s="156">
        <v>0.27835051546391754</v>
      </c>
      <c r="D1355" s="156">
        <v>0.41237113402061853</v>
      </c>
      <c r="E1355" s="156">
        <v>0.15463917525773196</v>
      </c>
      <c r="F1355" s="156">
        <v>3.0927835051546393E-2</v>
      </c>
      <c r="G1355" s="156">
        <v>0.10309278350515463</v>
      </c>
      <c r="H1355" s="156" t="s">
        <v>294</v>
      </c>
      <c r="I1355" s="156">
        <v>2.0618556701030927E-2</v>
      </c>
      <c r="J1355" s="156">
        <v>1</v>
      </c>
      <c r="K1355" s="87">
        <v>97</v>
      </c>
      <c r="L1355" s="87"/>
      <c r="M1355" s="156" t="s">
        <v>294</v>
      </c>
      <c r="N1355" s="156" t="s">
        <v>294</v>
      </c>
      <c r="O1355" s="156">
        <v>0.19900000000000001</v>
      </c>
      <c r="P1355" s="156">
        <v>0.375</v>
      </c>
      <c r="Q1355" s="156">
        <v>0.32</v>
      </c>
      <c r="R1355" s="156">
        <v>0.51200000000000001</v>
      </c>
      <c r="S1355" s="156">
        <v>9.6000000000000002E-2</v>
      </c>
      <c r="T1355" s="156">
        <v>0.24</v>
      </c>
      <c r="U1355" s="156">
        <v>1.0999999999999999E-2</v>
      </c>
      <c r="V1355" s="156">
        <v>8.6999999999999994E-2</v>
      </c>
      <c r="W1355" s="156">
        <v>5.7000000000000002E-2</v>
      </c>
      <c r="X1355" s="156">
        <v>0.17899999999999999</v>
      </c>
      <c r="Y1355" s="156" t="s">
        <v>294</v>
      </c>
      <c r="Z1355" s="156" t="s">
        <v>294</v>
      </c>
      <c r="AA1355" s="156">
        <v>6.0000000000000001E-3</v>
      </c>
      <c r="AB1355" s="156">
        <v>7.1999999999999995E-2</v>
      </c>
    </row>
    <row r="1356" spans="1:28" x14ac:dyDescent="0.25">
      <c r="A1356" s="87" t="s">
        <v>2782</v>
      </c>
      <c r="B1356" s="156" t="s">
        <v>294</v>
      </c>
      <c r="C1356" s="156">
        <v>4.2918454935622317E-3</v>
      </c>
      <c r="D1356" s="156">
        <v>0.52789699570815452</v>
      </c>
      <c r="E1356" s="156">
        <v>0.28755364806866951</v>
      </c>
      <c r="F1356" s="156">
        <v>1.7167381974248927E-2</v>
      </c>
      <c r="G1356" s="156">
        <v>0.12446351931330472</v>
      </c>
      <c r="H1356" s="156" t="s">
        <v>294</v>
      </c>
      <c r="I1356" s="156">
        <v>3.8626609442060089E-2</v>
      </c>
      <c r="J1356" s="156">
        <v>0.99999999999999989</v>
      </c>
      <c r="K1356" s="87">
        <v>233</v>
      </c>
      <c r="L1356" s="87"/>
      <c r="M1356" s="156" t="s">
        <v>294</v>
      </c>
      <c r="N1356" s="156" t="s">
        <v>294</v>
      </c>
      <c r="O1356" s="156">
        <v>1E-3</v>
      </c>
      <c r="P1356" s="156">
        <v>2.4E-2</v>
      </c>
      <c r="Q1356" s="156">
        <v>0.46400000000000002</v>
      </c>
      <c r="R1356" s="156">
        <v>0.59099999999999997</v>
      </c>
      <c r="S1356" s="156">
        <v>0.23300000000000001</v>
      </c>
      <c r="T1356" s="156">
        <v>0.34899999999999998</v>
      </c>
      <c r="U1356" s="156">
        <v>7.0000000000000001E-3</v>
      </c>
      <c r="V1356" s="156">
        <v>4.2999999999999997E-2</v>
      </c>
      <c r="W1356" s="156">
        <v>8.7999999999999995E-2</v>
      </c>
      <c r="X1356" s="156">
        <v>0.17299999999999999</v>
      </c>
      <c r="Y1356" s="156" t="s">
        <v>294</v>
      </c>
      <c r="Z1356" s="156" t="s">
        <v>294</v>
      </c>
      <c r="AA1356" s="156">
        <v>0.02</v>
      </c>
      <c r="AB1356" s="156">
        <v>7.1999999999999995E-2</v>
      </c>
    </row>
    <row r="1357" spans="1:28" x14ac:dyDescent="0.25">
      <c r="A1357" s="87" t="s">
        <v>2783</v>
      </c>
      <c r="B1357" s="156" t="s">
        <v>294</v>
      </c>
      <c r="C1357" s="156">
        <v>0.12280701754385964</v>
      </c>
      <c r="D1357" s="156">
        <v>0.36842105263157893</v>
      </c>
      <c r="E1357" s="156">
        <v>0.21052631578947367</v>
      </c>
      <c r="F1357" s="156">
        <v>1.7543859649122806E-2</v>
      </c>
      <c r="G1357" s="156">
        <v>0.21929824561403508</v>
      </c>
      <c r="H1357" s="156" t="s">
        <v>294</v>
      </c>
      <c r="I1357" s="156">
        <v>6.1403508771929821E-2</v>
      </c>
      <c r="J1357" s="156">
        <v>1</v>
      </c>
      <c r="K1357" s="87">
        <v>114</v>
      </c>
      <c r="L1357" s="87"/>
      <c r="M1357" s="156" t="s">
        <v>294</v>
      </c>
      <c r="N1357" s="156" t="s">
        <v>294</v>
      </c>
      <c r="O1357" s="156">
        <v>7.4999999999999997E-2</v>
      </c>
      <c r="P1357" s="156">
        <v>0.19600000000000001</v>
      </c>
      <c r="Q1357" s="156">
        <v>0.28599999999999998</v>
      </c>
      <c r="R1357" s="156">
        <v>0.46</v>
      </c>
      <c r="S1357" s="156">
        <v>0.14599999999999999</v>
      </c>
      <c r="T1357" s="156">
        <v>0.29399999999999998</v>
      </c>
      <c r="U1357" s="156">
        <v>5.0000000000000001E-3</v>
      </c>
      <c r="V1357" s="156">
        <v>6.2E-2</v>
      </c>
      <c r="W1357" s="156">
        <v>0.153</v>
      </c>
      <c r="X1357" s="156">
        <v>0.30399999999999999</v>
      </c>
      <c r="Y1357" s="156" t="s">
        <v>294</v>
      </c>
      <c r="Z1357" s="156" t="s">
        <v>294</v>
      </c>
      <c r="AA1357" s="156">
        <v>0.03</v>
      </c>
      <c r="AB1357" s="156">
        <v>0.121</v>
      </c>
    </row>
    <row r="1358" spans="1:28" x14ac:dyDescent="0.25">
      <c r="A1358" s="87" t="s">
        <v>2784</v>
      </c>
      <c r="B1358" s="156" t="s">
        <v>294</v>
      </c>
      <c r="C1358" s="156">
        <v>0.18591224018475749</v>
      </c>
      <c r="D1358" s="156">
        <v>0.33602771362586603</v>
      </c>
      <c r="E1358" s="156">
        <v>0.19630484988452657</v>
      </c>
      <c r="F1358" s="156">
        <v>2.771362586605081E-2</v>
      </c>
      <c r="G1358" s="156">
        <v>0.20554272517321015</v>
      </c>
      <c r="H1358" s="156">
        <v>3.4642032332563512E-3</v>
      </c>
      <c r="I1358" s="156">
        <v>4.5034642032332567E-2</v>
      </c>
      <c r="J1358" s="156">
        <v>1</v>
      </c>
      <c r="K1358" s="87">
        <v>866</v>
      </c>
      <c r="L1358" s="87"/>
      <c r="M1358" s="156" t="s">
        <v>294</v>
      </c>
      <c r="N1358" s="156" t="s">
        <v>294</v>
      </c>
      <c r="O1358" s="156">
        <v>0.161</v>
      </c>
      <c r="P1358" s="156">
        <v>0.21299999999999999</v>
      </c>
      <c r="Q1358" s="156">
        <v>0.30499999999999999</v>
      </c>
      <c r="R1358" s="156">
        <v>0.36799999999999999</v>
      </c>
      <c r="S1358" s="156">
        <v>0.17100000000000001</v>
      </c>
      <c r="T1358" s="156">
        <v>0.224</v>
      </c>
      <c r="U1358" s="156">
        <v>1.9E-2</v>
      </c>
      <c r="V1358" s="156">
        <v>4.1000000000000002E-2</v>
      </c>
      <c r="W1358" s="156">
        <v>0.18</v>
      </c>
      <c r="X1358" s="156">
        <v>0.23400000000000001</v>
      </c>
      <c r="Y1358" s="156">
        <v>1E-3</v>
      </c>
      <c r="Z1358" s="156">
        <v>0.01</v>
      </c>
      <c r="AA1358" s="156">
        <v>3.3000000000000002E-2</v>
      </c>
      <c r="AB1358" s="156">
        <v>6.0999999999999999E-2</v>
      </c>
    </row>
    <row r="1359" spans="1:28" x14ac:dyDescent="0.25">
      <c r="A1359" s="87" t="s">
        <v>2785</v>
      </c>
      <c r="B1359" s="156" t="s">
        <v>294</v>
      </c>
      <c r="C1359" s="156">
        <v>0.32612966601178783</v>
      </c>
      <c r="D1359" s="156">
        <v>0.2730844793713163</v>
      </c>
      <c r="E1359" s="156">
        <v>0.12770137524557956</v>
      </c>
      <c r="F1359" s="156">
        <v>1.0805500982318271E-2</v>
      </c>
      <c r="G1359" s="156">
        <v>0.21512770137524559</v>
      </c>
      <c r="H1359" s="156">
        <v>9.8231827111984276E-4</v>
      </c>
      <c r="I1359" s="156">
        <v>4.6168958742632611E-2</v>
      </c>
      <c r="J1359" s="156">
        <v>1</v>
      </c>
      <c r="K1359" s="87">
        <v>1018</v>
      </c>
      <c r="L1359" s="87"/>
      <c r="M1359" s="156" t="s">
        <v>294</v>
      </c>
      <c r="N1359" s="156" t="s">
        <v>294</v>
      </c>
      <c r="O1359" s="156">
        <v>0.29799999999999999</v>
      </c>
      <c r="P1359" s="156">
        <v>0.35599999999999998</v>
      </c>
      <c r="Q1359" s="156">
        <v>0.247</v>
      </c>
      <c r="R1359" s="156">
        <v>0.30099999999999999</v>
      </c>
      <c r="S1359" s="156">
        <v>0.109</v>
      </c>
      <c r="T1359" s="156">
        <v>0.15</v>
      </c>
      <c r="U1359" s="156">
        <v>6.0000000000000001E-3</v>
      </c>
      <c r="V1359" s="156">
        <v>1.9E-2</v>
      </c>
      <c r="W1359" s="156">
        <v>0.191</v>
      </c>
      <c r="X1359" s="156">
        <v>0.24099999999999999</v>
      </c>
      <c r="Y1359" s="156">
        <v>0</v>
      </c>
      <c r="Z1359" s="156">
        <v>6.0000000000000001E-3</v>
      </c>
      <c r="AA1359" s="156">
        <v>3.5000000000000003E-2</v>
      </c>
      <c r="AB1359" s="156">
        <v>6.0999999999999999E-2</v>
      </c>
    </row>
    <row r="1360" spans="1:28" x14ac:dyDescent="0.25">
      <c r="A1360" s="87" t="s">
        <v>2786</v>
      </c>
      <c r="B1360" s="156" t="s">
        <v>294</v>
      </c>
      <c r="C1360" s="156">
        <v>0.14966887417218544</v>
      </c>
      <c r="D1360" s="156">
        <v>0.25562913907284768</v>
      </c>
      <c r="E1360" s="156">
        <v>0.13907284768211919</v>
      </c>
      <c r="F1360" s="156">
        <v>5.2980132450331126E-2</v>
      </c>
      <c r="G1360" s="156">
        <v>0.38278145695364241</v>
      </c>
      <c r="H1360" s="156">
        <v>2.6490066225165563E-3</v>
      </c>
      <c r="I1360" s="156">
        <v>1.7218543046357615E-2</v>
      </c>
      <c r="J1360" s="156">
        <v>1</v>
      </c>
      <c r="K1360" s="87">
        <v>755</v>
      </c>
      <c r="L1360" s="87"/>
      <c r="M1360" s="156" t="s">
        <v>294</v>
      </c>
      <c r="N1360" s="156" t="s">
        <v>294</v>
      </c>
      <c r="O1360" s="156">
        <v>0.126</v>
      </c>
      <c r="P1360" s="156">
        <v>0.17699999999999999</v>
      </c>
      <c r="Q1360" s="156">
        <v>0.22600000000000001</v>
      </c>
      <c r="R1360" s="156">
        <v>0.28799999999999998</v>
      </c>
      <c r="S1360" s="156">
        <v>0.11600000000000001</v>
      </c>
      <c r="T1360" s="156">
        <v>0.16600000000000001</v>
      </c>
      <c r="U1360" s="156">
        <v>3.9E-2</v>
      </c>
      <c r="V1360" s="156">
        <v>7.0999999999999994E-2</v>
      </c>
      <c r="W1360" s="156">
        <v>0.34899999999999998</v>
      </c>
      <c r="X1360" s="156">
        <v>0.41799999999999998</v>
      </c>
      <c r="Y1360" s="156">
        <v>1E-3</v>
      </c>
      <c r="Z1360" s="156">
        <v>0.01</v>
      </c>
      <c r="AA1360" s="156">
        <v>0.01</v>
      </c>
      <c r="AB1360" s="156">
        <v>2.9000000000000001E-2</v>
      </c>
    </row>
    <row r="1361" spans="1:28" x14ac:dyDescent="0.25">
      <c r="A1361" s="87" t="s">
        <v>2787</v>
      </c>
      <c r="B1361" s="156" t="s">
        <v>294</v>
      </c>
      <c r="C1361" s="156">
        <v>0.31870860927152317</v>
      </c>
      <c r="D1361" s="156">
        <v>0.46688741721854304</v>
      </c>
      <c r="E1361" s="156">
        <v>9.1059602649006616E-2</v>
      </c>
      <c r="F1361" s="156">
        <v>1.9315673289183224E-2</v>
      </c>
      <c r="G1361" s="156">
        <v>4.0011037527593822E-2</v>
      </c>
      <c r="H1361" s="156">
        <v>5.5187637969094923E-4</v>
      </c>
      <c r="I1361" s="156">
        <v>6.3465783664459166E-2</v>
      </c>
      <c r="J1361" s="156">
        <v>1</v>
      </c>
      <c r="K1361" s="87">
        <v>3624</v>
      </c>
      <c r="L1361" s="87"/>
      <c r="M1361" s="156" t="s">
        <v>294</v>
      </c>
      <c r="N1361" s="156" t="s">
        <v>294</v>
      </c>
      <c r="O1361" s="156">
        <v>0.30399999999999999</v>
      </c>
      <c r="P1361" s="156">
        <v>0.33400000000000002</v>
      </c>
      <c r="Q1361" s="156">
        <v>0.45100000000000001</v>
      </c>
      <c r="R1361" s="156">
        <v>0.48299999999999998</v>
      </c>
      <c r="S1361" s="156">
        <v>8.2000000000000003E-2</v>
      </c>
      <c r="T1361" s="156">
        <v>0.10100000000000001</v>
      </c>
      <c r="U1361" s="156">
        <v>1.4999999999999999E-2</v>
      </c>
      <c r="V1361" s="156">
        <v>2.4E-2</v>
      </c>
      <c r="W1361" s="156">
        <v>3.4000000000000002E-2</v>
      </c>
      <c r="X1361" s="156">
        <v>4.7E-2</v>
      </c>
      <c r="Y1361" s="156">
        <v>0</v>
      </c>
      <c r="Z1361" s="156">
        <v>2E-3</v>
      </c>
      <c r="AA1361" s="156">
        <v>5.6000000000000001E-2</v>
      </c>
      <c r="AB1361" s="156">
        <v>7.1999999999999995E-2</v>
      </c>
    </row>
    <row r="1362" spans="1:28" x14ac:dyDescent="0.25">
      <c r="A1362" s="87" t="s">
        <v>2788</v>
      </c>
      <c r="B1362" s="156" t="s">
        <v>294</v>
      </c>
      <c r="C1362" s="156">
        <v>0.13333333333333333</v>
      </c>
      <c r="D1362" s="156">
        <v>0.33333333333333331</v>
      </c>
      <c r="E1362" s="156">
        <v>0.33333333333333331</v>
      </c>
      <c r="F1362" s="156" t="s">
        <v>294</v>
      </c>
      <c r="G1362" s="156">
        <v>0.13333333333333333</v>
      </c>
      <c r="H1362" s="156" t="s">
        <v>294</v>
      </c>
      <c r="I1362" s="156">
        <v>6.6666666666666666E-2</v>
      </c>
      <c r="J1362" s="156">
        <v>1</v>
      </c>
      <c r="K1362" s="87">
        <v>60</v>
      </c>
      <c r="L1362" s="87"/>
      <c r="M1362" s="156" t="s">
        <v>294</v>
      </c>
      <c r="N1362" s="156" t="s">
        <v>294</v>
      </c>
      <c r="O1362" s="156">
        <v>6.9000000000000006E-2</v>
      </c>
      <c r="P1362" s="156">
        <v>0.24199999999999999</v>
      </c>
      <c r="Q1362" s="156">
        <v>0.22700000000000001</v>
      </c>
      <c r="R1362" s="156">
        <v>0.45900000000000002</v>
      </c>
      <c r="S1362" s="156">
        <v>0.22700000000000001</v>
      </c>
      <c r="T1362" s="156">
        <v>0.45900000000000002</v>
      </c>
      <c r="U1362" s="156" t="s">
        <v>294</v>
      </c>
      <c r="V1362" s="156" t="s">
        <v>294</v>
      </c>
      <c r="W1362" s="156">
        <v>6.9000000000000006E-2</v>
      </c>
      <c r="X1362" s="156">
        <v>0.24199999999999999</v>
      </c>
      <c r="Y1362" s="156" t="s">
        <v>294</v>
      </c>
      <c r="Z1362" s="156" t="s">
        <v>294</v>
      </c>
      <c r="AA1362" s="156">
        <v>2.5999999999999999E-2</v>
      </c>
      <c r="AB1362" s="156">
        <v>0.159</v>
      </c>
    </row>
    <row r="1363" spans="1:28" x14ac:dyDescent="0.25">
      <c r="A1363" s="87" t="s">
        <v>2789</v>
      </c>
      <c r="B1363" s="156" t="s">
        <v>294</v>
      </c>
      <c r="C1363" s="156">
        <v>0.20557491289198607</v>
      </c>
      <c r="D1363" s="156">
        <v>0.3623693379790941</v>
      </c>
      <c r="E1363" s="156">
        <v>0.11149825783972125</v>
      </c>
      <c r="F1363" s="156">
        <v>2.4390243902439025E-2</v>
      </c>
      <c r="G1363" s="156">
        <v>0.23693379790940766</v>
      </c>
      <c r="H1363" s="156" t="s">
        <v>294</v>
      </c>
      <c r="I1363" s="156">
        <v>5.9233449477351915E-2</v>
      </c>
      <c r="J1363" s="156">
        <v>1</v>
      </c>
      <c r="K1363" s="87">
        <v>287</v>
      </c>
      <c r="L1363" s="87"/>
      <c r="M1363" s="156" t="s">
        <v>294</v>
      </c>
      <c r="N1363" s="156" t="s">
        <v>294</v>
      </c>
      <c r="O1363" s="156">
        <v>0.16300000000000001</v>
      </c>
      <c r="P1363" s="156">
        <v>0.25600000000000001</v>
      </c>
      <c r="Q1363" s="156">
        <v>0.309</v>
      </c>
      <c r="R1363" s="156">
        <v>0.41899999999999998</v>
      </c>
      <c r="S1363" s="156">
        <v>0.08</v>
      </c>
      <c r="T1363" s="156">
        <v>0.153</v>
      </c>
      <c r="U1363" s="156">
        <v>1.2E-2</v>
      </c>
      <c r="V1363" s="156">
        <v>4.9000000000000002E-2</v>
      </c>
      <c r="W1363" s="156">
        <v>0.191</v>
      </c>
      <c r="X1363" s="156">
        <v>0.28899999999999998</v>
      </c>
      <c r="Y1363" s="156" t="s">
        <v>294</v>
      </c>
      <c r="Z1363" s="156" t="s">
        <v>294</v>
      </c>
      <c r="AA1363" s="156">
        <v>3.6999999999999998E-2</v>
      </c>
      <c r="AB1363" s="156">
        <v>9.2999999999999999E-2</v>
      </c>
    </row>
    <row r="1364" spans="1:28" x14ac:dyDescent="0.25">
      <c r="A1364" s="87" t="s">
        <v>2790</v>
      </c>
      <c r="B1364" s="156" t="s">
        <v>294</v>
      </c>
      <c r="C1364" s="156">
        <v>0.32135728542914171</v>
      </c>
      <c r="D1364" s="156">
        <v>0.23353293413173654</v>
      </c>
      <c r="E1364" s="156">
        <v>8.5828343313373259E-2</v>
      </c>
      <c r="F1364" s="156">
        <v>9.7804391217564873E-2</v>
      </c>
      <c r="G1364" s="156">
        <v>0.22155688622754491</v>
      </c>
      <c r="H1364" s="156">
        <v>1.996007984031936E-3</v>
      </c>
      <c r="I1364" s="156">
        <v>3.7924151696606789E-2</v>
      </c>
      <c r="J1364" s="156">
        <v>1</v>
      </c>
      <c r="K1364" s="87">
        <v>501</v>
      </c>
      <c r="L1364" s="87"/>
      <c r="M1364" s="156" t="s">
        <v>294</v>
      </c>
      <c r="N1364" s="156" t="s">
        <v>294</v>
      </c>
      <c r="O1364" s="156">
        <v>0.28199999999999997</v>
      </c>
      <c r="P1364" s="156">
        <v>0.36299999999999999</v>
      </c>
      <c r="Q1364" s="156">
        <v>0.19900000000000001</v>
      </c>
      <c r="R1364" s="156">
        <v>0.27300000000000002</v>
      </c>
      <c r="S1364" s="156">
        <v>6.4000000000000001E-2</v>
      </c>
      <c r="T1364" s="156">
        <v>0.114</v>
      </c>
      <c r="U1364" s="156">
        <v>7.4999999999999997E-2</v>
      </c>
      <c r="V1364" s="156">
        <v>0.127</v>
      </c>
      <c r="W1364" s="156">
        <v>0.187</v>
      </c>
      <c r="X1364" s="156">
        <v>0.26</v>
      </c>
      <c r="Y1364" s="156">
        <v>0</v>
      </c>
      <c r="Z1364" s="156">
        <v>1.0999999999999999E-2</v>
      </c>
      <c r="AA1364" s="156">
        <v>2.4E-2</v>
      </c>
      <c r="AB1364" s="156">
        <v>5.8000000000000003E-2</v>
      </c>
    </row>
    <row r="1365" spans="1:28" x14ac:dyDescent="0.25">
      <c r="A1365" s="87" t="s">
        <v>2791</v>
      </c>
      <c r="B1365" s="156" t="s">
        <v>294</v>
      </c>
      <c r="C1365" s="156">
        <v>0.57861635220125784</v>
      </c>
      <c r="D1365" s="156">
        <v>0.19496855345911951</v>
      </c>
      <c r="E1365" s="156">
        <v>7.5471698113207544E-2</v>
      </c>
      <c r="F1365" s="156">
        <v>6.2893081761006293E-3</v>
      </c>
      <c r="G1365" s="156">
        <v>8.1761006289308172E-2</v>
      </c>
      <c r="H1365" s="156" t="s">
        <v>294</v>
      </c>
      <c r="I1365" s="156">
        <v>6.2893081761006289E-2</v>
      </c>
      <c r="J1365" s="156">
        <v>1</v>
      </c>
      <c r="K1365" s="87">
        <v>159</v>
      </c>
      <c r="L1365" s="87"/>
      <c r="M1365" s="156" t="s">
        <v>294</v>
      </c>
      <c r="N1365" s="156" t="s">
        <v>294</v>
      </c>
      <c r="O1365" s="156">
        <v>0.501</v>
      </c>
      <c r="P1365" s="156">
        <v>0.65300000000000002</v>
      </c>
      <c r="Q1365" s="156">
        <v>0.14099999999999999</v>
      </c>
      <c r="R1365" s="156">
        <v>0.26300000000000001</v>
      </c>
      <c r="S1365" s="156">
        <v>4.3999999999999997E-2</v>
      </c>
      <c r="T1365" s="156">
        <v>0.127</v>
      </c>
      <c r="U1365" s="156">
        <v>1E-3</v>
      </c>
      <c r="V1365" s="156">
        <v>3.5000000000000003E-2</v>
      </c>
      <c r="W1365" s="156">
        <v>4.8000000000000001E-2</v>
      </c>
      <c r="X1365" s="156">
        <v>0.13500000000000001</v>
      </c>
      <c r="Y1365" s="156" t="s">
        <v>294</v>
      </c>
      <c r="Z1365" s="156" t="s">
        <v>294</v>
      </c>
      <c r="AA1365" s="156">
        <v>3.5000000000000003E-2</v>
      </c>
      <c r="AB1365" s="156">
        <v>0.112</v>
      </c>
    </row>
    <row r="1366" spans="1:28" x14ac:dyDescent="0.25">
      <c r="A1366" s="87" t="s">
        <v>2792</v>
      </c>
      <c r="B1366" s="156" t="s">
        <v>294</v>
      </c>
      <c r="C1366" s="156">
        <v>0.44641537324464153</v>
      </c>
      <c r="D1366" s="156">
        <v>0.36585365853658536</v>
      </c>
      <c r="E1366" s="156">
        <v>7.6866223207686629E-2</v>
      </c>
      <c r="F1366" s="156">
        <v>1.0347376201034738E-2</v>
      </c>
      <c r="G1366" s="156">
        <v>4.878048780487805E-2</v>
      </c>
      <c r="H1366" s="156">
        <v>7.3909830007390983E-4</v>
      </c>
      <c r="I1366" s="156">
        <v>5.0997782705099776E-2</v>
      </c>
      <c r="J1366" s="156">
        <v>1</v>
      </c>
      <c r="K1366" s="87">
        <v>1353</v>
      </c>
      <c r="L1366" s="87"/>
      <c r="M1366" s="156" t="s">
        <v>294</v>
      </c>
      <c r="N1366" s="156" t="s">
        <v>294</v>
      </c>
      <c r="O1366" s="156">
        <v>0.42</v>
      </c>
      <c r="P1366" s="156">
        <v>0.47299999999999998</v>
      </c>
      <c r="Q1366" s="156">
        <v>0.34100000000000003</v>
      </c>
      <c r="R1366" s="156">
        <v>0.39200000000000002</v>
      </c>
      <c r="S1366" s="156">
        <v>6.4000000000000001E-2</v>
      </c>
      <c r="T1366" s="156">
        <v>9.1999999999999998E-2</v>
      </c>
      <c r="U1366" s="156">
        <v>6.0000000000000001E-3</v>
      </c>
      <c r="V1366" s="156">
        <v>1.7000000000000001E-2</v>
      </c>
      <c r="W1366" s="156">
        <v>3.9E-2</v>
      </c>
      <c r="X1366" s="156">
        <v>6.2E-2</v>
      </c>
      <c r="Y1366" s="156">
        <v>0</v>
      </c>
      <c r="Z1366" s="156">
        <v>4.0000000000000001E-3</v>
      </c>
      <c r="AA1366" s="156">
        <v>0.04</v>
      </c>
      <c r="AB1366" s="156">
        <v>6.4000000000000001E-2</v>
      </c>
    </row>
    <row r="1367" spans="1:28" x14ac:dyDescent="0.25">
      <c r="A1367" s="87" t="s">
        <v>2793</v>
      </c>
      <c r="B1367" s="156" t="s">
        <v>294</v>
      </c>
      <c r="C1367" s="156">
        <v>0.33333333333333331</v>
      </c>
      <c r="D1367" s="156">
        <v>0.46341463414634149</v>
      </c>
      <c r="E1367" s="156">
        <v>0.13008130081300814</v>
      </c>
      <c r="F1367" s="156" t="s">
        <v>294</v>
      </c>
      <c r="G1367" s="156">
        <v>4.878048780487805E-2</v>
      </c>
      <c r="H1367" s="156" t="s">
        <v>294</v>
      </c>
      <c r="I1367" s="156">
        <v>2.4390243902439025E-2</v>
      </c>
      <c r="J1367" s="156">
        <v>1</v>
      </c>
      <c r="K1367" s="87">
        <v>123</v>
      </c>
      <c r="L1367" s="87"/>
      <c r="M1367" s="156" t="s">
        <v>294</v>
      </c>
      <c r="N1367" s="156" t="s">
        <v>294</v>
      </c>
      <c r="O1367" s="156">
        <v>0.25600000000000001</v>
      </c>
      <c r="P1367" s="156">
        <v>0.42099999999999999</v>
      </c>
      <c r="Q1367" s="156">
        <v>0.378</v>
      </c>
      <c r="R1367" s="156">
        <v>0.55100000000000005</v>
      </c>
      <c r="S1367" s="156">
        <v>8.2000000000000003E-2</v>
      </c>
      <c r="T1367" s="156">
        <v>0.20100000000000001</v>
      </c>
      <c r="U1367" s="156" t="s">
        <v>294</v>
      </c>
      <c r="V1367" s="156" t="s">
        <v>294</v>
      </c>
      <c r="W1367" s="156">
        <v>2.3E-2</v>
      </c>
      <c r="X1367" s="156">
        <v>0.10199999999999999</v>
      </c>
      <c r="Y1367" s="156" t="s">
        <v>294</v>
      </c>
      <c r="Z1367" s="156" t="s">
        <v>294</v>
      </c>
      <c r="AA1367" s="156">
        <v>8.0000000000000002E-3</v>
      </c>
      <c r="AB1367" s="156">
        <v>6.9000000000000006E-2</v>
      </c>
    </row>
    <row r="1368" spans="1:28" x14ac:dyDescent="0.25">
      <c r="A1368" s="87" t="s">
        <v>2794</v>
      </c>
      <c r="B1368" s="156" t="s">
        <v>294</v>
      </c>
      <c r="C1368" s="156">
        <v>0.22457627118644069</v>
      </c>
      <c r="D1368" s="156">
        <v>0.47033898305084748</v>
      </c>
      <c r="E1368" s="156">
        <v>0.15677966101694915</v>
      </c>
      <c r="F1368" s="156">
        <v>5.0847457627118647E-2</v>
      </c>
      <c r="G1368" s="156">
        <v>5.9322033898305086E-2</v>
      </c>
      <c r="H1368" s="156" t="s">
        <v>294</v>
      </c>
      <c r="I1368" s="156">
        <v>3.8135593220338986E-2</v>
      </c>
      <c r="J1368" s="156">
        <v>1</v>
      </c>
      <c r="K1368" s="87">
        <v>236</v>
      </c>
      <c r="L1368" s="87"/>
      <c r="M1368" s="156" t="s">
        <v>294</v>
      </c>
      <c r="N1368" s="156" t="s">
        <v>294</v>
      </c>
      <c r="O1368" s="156">
        <v>0.17599999999999999</v>
      </c>
      <c r="P1368" s="156">
        <v>0.28199999999999997</v>
      </c>
      <c r="Q1368" s="156">
        <v>0.40799999999999997</v>
      </c>
      <c r="R1368" s="156">
        <v>0.53400000000000003</v>
      </c>
      <c r="S1368" s="156">
        <v>0.11600000000000001</v>
      </c>
      <c r="T1368" s="156">
        <v>0.20899999999999999</v>
      </c>
      <c r="U1368" s="156">
        <v>2.9000000000000001E-2</v>
      </c>
      <c r="V1368" s="156">
        <v>8.6999999999999994E-2</v>
      </c>
      <c r="W1368" s="156">
        <v>3.5999999999999997E-2</v>
      </c>
      <c r="X1368" s="156">
        <v>9.7000000000000003E-2</v>
      </c>
      <c r="Y1368" s="156" t="s">
        <v>294</v>
      </c>
      <c r="Z1368" s="156" t="s">
        <v>294</v>
      </c>
      <c r="AA1368" s="156">
        <v>0.02</v>
      </c>
      <c r="AB1368" s="156">
        <v>7.0999999999999994E-2</v>
      </c>
    </row>
    <row r="1369" spans="1:28" x14ac:dyDescent="0.25">
      <c r="A1369" s="87" t="s">
        <v>2795</v>
      </c>
      <c r="B1369" s="156">
        <v>0.12113807437366587</v>
      </c>
      <c r="C1369" s="156">
        <v>0.31180485338725988</v>
      </c>
      <c r="D1369" s="156">
        <v>0.26293394000674081</v>
      </c>
      <c r="E1369" s="156">
        <v>9.626727334007415E-2</v>
      </c>
      <c r="F1369" s="156">
        <v>2.0362880575216267E-2</v>
      </c>
      <c r="G1369" s="156">
        <v>0.15353611953713067</v>
      </c>
      <c r="H1369" s="156">
        <v>1.4745534209639366E-3</v>
      </c>
      <c r="I1369" s="156">
        <v>3.248230535894843E-2</v>
      </c>
      <c r="J1369" s="156">
        <v>1</v>
      </c>
      <c r="K1369" s="87">
        <v>71208</v>
      </c>
      <c r="L1369" s="87"/>
      <c r="M1369" s="156">
        <v>0.11899999999999999</v>
      </c>
      <c r="N1369" s="156">
        <v>0.124</v>
      </c>
      <c r="O1369" s="156">
        <v>0.308</v>
      </c>
      <c r="P1369" s="156">
        <v>0.315</v>
      </c>
      <c r="Q1369" s="156">
        <v>0.26</v>
      </c>
      <c r="R1369" s="156">
        <v>0.26600000000000001</v>
      </c>
      <c r="S1369" s="156">
        <v>9.4E-2</v>
      </c>
      <c r="T1369" s="156">
        <v>9.8000000000000004E-2</v>
      </c>
      <c r="U1369" s="156">
        <v>1.9E-2</v>
      </c>
      <c r="V1369" s="156">
        <v>2.1000000000000001E-2</v>
      </c>
      <c r="W1369" s="156">
        <v>0.151</v>
      </c>
      <c r="X1369" s="156">
        <v>0.156</v>
      </c>
      <c r="Y1369" s="156">
        <v>1E-3</v>
      </c>
      <c r="Z1369" s="156">
        <v>2E-3</v>
      </c>
      <c r="AA1369" s="156">
        <v>3.1E-2</v>
      </c>
      <c r="AB1369" s="156">
        <v>3.4000000000000002E-2</v>
      </c>
    </row>
    <row r="1370" spans="1:28" x14ac:dyDescent="0.25">
      <c r="A1370" s="87" t="s">
        <v>2796</v>
      </c>
      <c r="B1370" s="156" t="s">
        <v>294</v>
      </c>
      <c r="C1370" s="156">
        <v>0.12745098039215685</v>
      </c>
      <c r="D1370" s="156">
        <v>0.20098039215686275</v>
      </c>
      <c r="E1370" s="156">
        <v>0.14215686274509803</v>
      </c>
      <c r="F1370" s="156">
        <v>3.6764705882352942E-2</v>
      </c>
      <c r="G1370" s="156">
        <v>0.45588235294117646</v>
      </c>
      <c r="H1370" s="156">
        <v>4.9019607843137254E-3</v>
      </c>
      <c r="I1370" s="156">
        <v>3.1862745098039214E-2</v>
      </c>
      <c r="J1370" s="156">
        <v>0.99999999999999989</v>
      </c>
      <c r="K1370" s="87">
        <v>408</v>
      </c>
      <c r="L1370" s="87"/>
      <c r="M1370" s="156" t="s">
        <v>294</v>
      </c>
      <c r="N1370" s="156" t="s">
        <v>294</v>
      </c>
      <c r="O1370" s="156">
        <v>9.9000000000000005E-2</v>
      </c>
      <c r="P1370" s="156">
        <v>0.16300000000000001</v>
      </c>
      <c r="Q1370" s="156">
        <v>0.16500000000000001</v>
      </c>
      <c r="R1370" s="156">
        <v>0.24299999999999999</v>
      </c>
      <c r="S1370" s="156">
        <v>0.112</v>
      </c>
      <c r="T1370" s="156">
        <v>0.17899999999999999</v>
      </c>
      <c r="U1370" s="156">
        <v>2.1999999999999999E-2</v>
      </c>
      <c r="V1370" s="156">
        <v>0.06</v>
      </c>
      <c r="W1370" s="156">
        <v>0.40799999999999997</v>
      </c>
      <c r="X1370" s="156">
        <v>0.504</v>
      </c>
      <c r="Y1370" s="156">
        <v>1E-3</v>
      </c>
      <c r="Z1370" s="156">
        <v>1.7999999999999999E-2</v>
      </c>
      <c r="AA1370" s="156">
        <v>1.9E-2</v>
      </c>
      <c r="AB1370" s="156">
        <v>5.3999999999999999E-2</v>
      </c>
    </row>
    <row r="1371" spans="1:28" x14ac:dyDescent="0.25">
      <c r="A1371" s="87" t="s">
        <v>2797</v>
      </c>
      <c r="B1371" s="156" t="s">
        <v>294</v>
      </c>
      <c r="C1371" s="156">
        <v>0.43069569835369093</v>
      </c>
      <c r="D1371" s="156">
        <v>0.26234731810939987</v>
      </c>
      <c r="E1371" s="156">
        <v>0.11842804036112586</v>
      </c>
      <c r="F1371" s="156">
        <v>2.6553372278279343E-2</v>
      </c>
      <c r="G1371" s="156">
        <v>0.12692511949017526</v>
      </c>
      <c r="H1371" s="156">
        <v>5.3106744556558679E-4</v>
      </c>
      <c r="I1371" s="156">
        <v>3.4519383961763142E-2</v>
      </c>
      <c r="J1371" s="156">
        <v>1</v>
      </c>
      <c r="K1371" s="87">
        <v>1883</v>
      </c>
      <c r="L1371" s="87"/>
      <c r="M1371" s="156" t="s">
        <v>294</v>
      </c>
      <c r="N1371" s="156" t="s">
        <v>294</v>
      </c>
      <c r="O1371" s="156">
        <v>0.40799999999999997</v>
      </c>
      <c r="P1371" s="156">
        <v>0.45300000000000001</v>
      </c>
      <c r="Q1371" s="156">
        <v>0.24299999999999999</v>
      </c>
      <c r="R1371" s="156">
        <v>0.28299999999999997</v>
      </c>
      <c r="S1371" s="156">
        <v>0.105</v>
      </c>
      <c r="T1371" s="156">
        <v>0.13400000000000001</v>
      </c>
      <c r="U1371" s="156">
        <v>0.02</v>
      </c>
      <c r="V1371" s="156">
        <v>3.5000000000000003E-2</v>
      </c>
      <c r="W1371" s="156">
        <v>0.113</v>
      </c>
      <c r="X1371" s="156">
        <v>0.14299999999999999</v>
      </c>
      <c r="Y1371" s="156">
        <v>0</v>
      </c>
      <c r="Z1371" s="156">
        <v>3.0000000000000001E-3</v>
      </c>
      <c r="AA1371" s="156">
        <v>2.7E-2</v>
      </c>
      <c r="AB1371" s="156">
        <v>4.3999999999999997E-2</v>
      </c>
    </row>
    <row r="1372" spans="1:28" x14ac:dyDescent="0.25">
      <c r="A1372" s="87" t="s">
        <v>2798</v>
      </c>
      <c r="B1372" s="156" t="s">
        <v>294</v>
      </c>
      <c r="C1372" s="156">
        <v>1.9743336623889437E-2</v>
      </c>
      <c r="D1372" s="156">
        <v>0.16189536031589338</v>
      </c>
      <c r="E1372" s="156">
        <v>0.16386969397828233</v>
      </c>
      <c r="F1372" s="156">
        <v>4.0473840078973346E-2</v>
      </c>
      <c r="G1372" s="156">
        <v>0.58538993089832181</v>
      </c>
      <c r="H1372" s="156">
        <v>5.9230009871668312E-3</v>
      </c>
      <c r="I1372" s="156">
        <v>2.2704837117472853E-2</v>
      </c>
      <c r="J1372" s="156">
        <v>1</v>
      </c>
      <c r="K1372" s="87">
        <v>1013</v>
      </c>
      <c r="L1372" s="87"/>
      <c r="M1372" s="156" t="s">
        <v>294</v>
      </c>
      <c r="N1372" s="156" t="s">
        <v>294</v>
      </c>
      <c r="O1372" s="156">
        <v>1.2999999999999999E-2</v>
      </c>
      <c r="P1372" s="156">
        <v>0.03</v>
      </c>
      <c r="Q1372" s="156">
        <v>0.14000000000000001</v>
      </c>
      <c r="R1372" s="156">
        <v>0.186</v>
      </c>
      <c r="S1372" s="156">
        <v>0.14199999999999999</v>
      </c>
      <c r="T1372" s="156">
        <v>0.188</v>
      </c>
      <c r="U1372" s="156">
        <v>0.03</v>
      </c>
      <c r="V1372" s="156">
        <v>5.3999999999999999E-2</v>
      </c>
      <c r="W1372" s="156">
        <v>0.55500000000000005</v>
      </c>
      <c r="X1372" s="156">
        <v>0.61499999999999999</v>
      </c>
      <c r="Y1372" s="156">
        <v>3.0000000000000001E-3</v>
      </c>
      <c r="Z1372" s="156">
        <v>1.2999999999999999E-2</v>
      </c>
      <c r="AA1372" s="156">
        <v>1.4999999999999999E-2</v>
      </c>
      <c r="AB1372" s="156">
        <v>3.4000000000000002E-2</v>
      </c>
    </row>
    <row r="1373" spans="1:28" x14ac:dyDescent="0.25">
      <c r="A1373" s="87" t="s">
        <v>2799</v>
      </c>
      <c r="B1373" s="156" t="s">
        <v>294</v>
      </c>
      <c r="C1373" s="156">
        <v>0.14357142857142857</v>
      </c>
      <c r="D1373" s="156">
        <v>0.22714285714285715</v>
      </c>
      <c r="E1373" s="156">
        <v>9.071428571428572E-2</v>
      </c>
      <c r="F1373" s="156">
        <v>1.7142857142857144E-2</v>
      </c>
      <c r="G1373" s="156">
        <v>0.47214285714285714</v>
      </c>
      <c r="H1373" s="156">
        <v>5.7142857142857143E-3</v>
      </c>
      <c r="I1373" s="156">
        <v>4.3571428571428573E-2</v>
      </c>
      <c r="J1373" s="156">
        <v>0.99999999999999989</v>
      </c>
      <c r="K1373" s="87">
        <v>1400</v>
      </c>
      <c r="L1373" s="87"/>
      <c r="M1373" s="156" t="s">
        <v>294</v>
      </c>
      <c r="N1373" s="156" t="s">
        <v>294</v>
      </c>
      <c r="O1373" s="156">
        <v>0.126</v>
      </c>
      <c r="P1373" s="156">
        <v>0.16300000000000001</v>
      </c>
      <c r="Q1373" s="156">
        <v>0.20599999999999999</v>
      </c>
      <c r="R1373" s="156">
        <v>0.25</v>
      </c>
      <c r="S1373" s="156">
        <v>7.6999999999999999E-2</v>
      </c>
      <c r="T1373" s="156">
        <v>0.107</v>
      </c>
      <c r="U1373" s="156">
        <v>1.2E-2</v>
      </c>
      <c r="V1373" s="156">
        <v>2.5000000000000001E-2</v>
      </c>
      <c r="W1373" s="156">
        <v>0.44600000000000001</v>
      </c>
      <c r="X1373" s="156">
        <v>0.498</v>
      </c>
      <c r="Y1373" s="156">
        <v>3.0000000000000001E-3</v>
      </c>
      <c r="Z1373" s="156">
        <v>1.0999999999999999E-2</v>
      </c>
      <c r="AA1373" s="156">
        <v>3.4000000000000002E-2</v>
      </c>
      <c r="AB1373" s="156">
        <v>5.6000000000000001E-2</v>
      </c>
    </row>
    <row r="1374" spans="1:28" x14ac:dyDescent="0.25">
      <c r="A1374" s="87" t="s">
        <v>2800</v>
      </c>
      <c r="B1374" s="156">
        <v>0.11764705882352941</v>
      </c>
      <c r="C1374" s="156">
        <v>0.36862745098039218</v>
      </c>
      <c r="D1374" s="156">
        <v>0.28627450980392155</v>
      </c>
      <c r="E1374" s="156">
        <v>5.0980392156862744E-2</v>
      </c>
      <c r="F1374" s="156">
        <v>7.8431372549019607E-3</v>
      </c>
      <c r="G1374" s="156">
        <v>0.13333333333333333</v>
      </c>
      <c r="H1374" s="156" t="s">
        <v>294</v>
      </c>
      <c r="I1374" s="156">
        <v>3.5294117647058823E-2</v>
      </c>
      <c r="J1374" s="156">
        <v>1</v>
      </c>
      <c r="K1374" s="87">
        <v>255</v>
      </c>
      <c r="L1374" s="87"/>
      <c r="M1374" s="156">
        <v>8.4000000000000005E-2</v>
      </c>
      <c r="N1374" s="156">
        <v>0.16300000000000001</v>
      </c>
      <c r="O1374" s="156">
        <v>0.312</v>
      </c>
      <c r="P1374" s="156">
        <v>0.42899999999999999</v>
      </c>
      <c r="Q1374" s="156">
        <v>0.23400000000000001</v>
      </c>
      <c r="R1374" s="156">
        <v>0.34499999999999997</v>
      </c>
      <c r="S1374" s="156">
        <v>0.03</v>
      </c>
      <c r="T1374" s="156">
        <v>8.5000000000000006E-2</v>
      </c>
      <c r="U1374" s="156">
        <v>2E-3</v>
      </c>
      <c r="V1374" s="156">
        <v>2.8000000000000001E-2</v>
      </c>
      <c r="W1374" s="156">
        <v>9.7000000000000003E-2</v>
      </c>
      <c r="X1374" s="156">
        <v>0.18099999999999999</v>
      </c>
      <c r="Y1374" s="156" t="s">
        <v>294</v>
      </c>
      <c r="Z1374" s="156" t="s">
        <v>294</v>
      </c>
      <c r="AA1374" s="156">
        <v>1.9E-2</v>
      </c>
      <c r="AB1374" s="156">
        <v>6.6000000000000003E-2</v>
      </c>
    </row>
    <row r="1375" spans="1:28" x14ac:dyDescent="0.25">
      <c r="A1375" s="87" t="s">
        <v>2801</v>
      </c>
      <c r="B1375" s="156">
        <v>0.21268656716417911</v>
      </c>
      <c r="C1375" s="156">
        <v>2.9850746268656716E-2</v>
      </c>
      <c r="D1375" s="156">
        <v>0.47388059701492535</v>
      </c>
      <c r="E1375" s="156">
        <v>0.22014925373134328</v>
      </c>
      <c r="F1375" s="156">
        <v>3.7313432835820895E-3</v>
      </c>
      <c r="G1375" s="156">
        <v>3.7313432835820895E-3</v>
      </c>
      <c r="H1375" s="156" t="s">
        <v>294</v>
      </c>
      <c r="I1375" s="156">
        <v>5.5970149253731345E-2</v>
      </c>
      <c r="J1375" s="156">
        <v>0.99999999999999989</v>
      </c>
      <c r="K1375" s="87">
        <v>268</v>
      </c>
      <c r="L1375" s="87"/>
      <c r="M1375" s="156">
        <v>0.16800000000000001</v>
      </c>
      <c r="N1375" s="156">
        <v>0.26600000000000001</v>
      </c>
      <c r="O1375" s="156">
        <v>1.4999999999999999E-2</v>
      </c>
      <c r="P1375" s="156">
        <v>5.8000000000000003E-2</v>
      </c>
      <c r="Q1375" s="156">
        <v>0.41499999999999998</v>
      </c>
      <c r="R1375" s="156">
        <v>0.53400000000000003</v>
      </c>
      <c r="S1375" s="156">
        <v>0.17499999999999999</v>
      </c>
      <c r="T1375" s="156">
        <v>0.27400000000000002</v>
      </c>
      <c r="U1375" s="156">
        <v>1E-3</v>
      </c>
      <c r="V1375" s="156">
        <v>2.1000000000000001E-2</v>
      </c>
      <c r="W1375" s="156">
        <v>1E-3</v>
      </c>
      <c r="X1375" s="156">
        <v>2.1000000000000001E-2</v>
      </c>
      <c r="Y1375" s="156" t="s">
        <v>294</v>
      </c>
      <c r="Z1375" s="156" t="s">
        <v>294</v>
      </c>
      <c r="AA1375" s="156">
        <v>3.4000000000000002E-2</v>
      </c>
      <c r="AB1375" s="156">
        <v>0.09</v>
      </c>
    </row>
    <row r="1376" spans="1:28" x14ac:dyDescent="0.25">
      <c r="A1376" s="87" t="s">
        <v>2802</v>
      </c>
      <c r="B1376" s="156">
        <v>0.29095853161114887</v>
      </c>
      <c r="C1376" s="156">
        <v>0.25209607976433268</v>
      </c>
      <c r="D1376" s="156">
        <v>0.1910265125764786</v>
      </c>
      <c r="E1376" s="156">
        <v>6.4015409018808062E-2</v>
      </c>
      <c r="F1376" s="156">
        <v>3.1271244051665537E-2</v>
      </c>
      <c r="G1376" s="156">
        <v>0.14525266258780875</v>
      </c>
      <c r="H1376" s="156">
        <v>1.3596193065941536E-3</v>
      </c>
      <c r="I1376" s="156">
        <v>2.4019941083163382E-2</v>
      </c>
      <c r="J1376" s="156">
        <v>1</v>
      </c>
      <c r="K1376" s="87">
        <v>8826</v>
      </c>
      <c r="L1376" s="87"/>
      <c r="M1376" s="156">
        <v>0.28199999999999997</v>
      </c>
      <c r="N1376" s="156">
        <v>0.30099999999999999</v>
      </c>
      <c r="O1376" s="156">
        <v>0.24299999999999999</v>
      </c>
      <c r="P1376" s="156">
        <v>0.26100000000000001</v>
      </c>
      <c r="Q1376" s="156">
        <v>0.183</v>
      </c>
      <c r="R1376" s="156">
        <v>0.19900000000000001</v>
      </c>
      <c r="S1376" s="156">
        <v>5.8999999999999997E-2</v>
      </c>
      <c r="T1376" s="156">
        <v>6.9000000000000006E-2</v>
      </c>
      <c r="U1376" s="156">
        <v>2.8000000000000001E-2</v>
      </c>
      <c r="V1376" s="156">
        <v>3.5000000000000003E-2</v>
      </c>
      <c r="W1376" s="156">
        <v>0.13800000000000001</v>
      </c>
      <c r="X1376" s="156">
        <v>0.153</v>
      </c>
      <c r="Y1376" s="156">
        <v>1E-3</v>
      </c>
      <c r="Z1376" s="156">
        <v>2E-3</v>
      </c>
      <c r="AA1376" s="156">
        <v>2.1000000000000001E-2</v>
      </c>
      <c r="AB1376" s="156">
        <v>2.7E-2</v>
      </c>
    </row>
    <row r="1377" spans="1:28" x14ac:dyDescent="0.25">
      <c r="A1377" s="87" t="s">
        <v>2803</v>
      </c>
      <c r="B1377" s="156">
        <v>0.80365009439899304</v>
      </c>
      <c r="C1377" s="156">
        <v>7.9924480805538073E-2</v>
      </c>
      <c r="D1377" s="156">
        <v>5.4751415984896162E-2</v>
      </c>
      <c r="E1377" s="156">
        <v>3.5871617369414729E-2</v>
      </c>
      <c r="F1377" s="156">
        <v>1.2586532410320957E-3</v>
      </c>
      <c r="G1377" s="156">
        <v>4.4052863436123352E-3</v>
      </c>
      <c r="H1377" s="156" t="s">
        <v>294</v>
      </c>
      <c r="I1377" s="156">
        <v>2.0138451856513532E-2</v>
      </c>
      <c r="J1377" s="156">
        <v>1</v>
      </c>
      <c r="K1377" s="87">
        <v>1589</v>
      </c>
      <c r="L1377" s="87"/>
      <c r="M1377" s="156">
        <v>0.78300000000000003</v>
      </c>
      <c r="N1377" s="156">
        <v>0.82199999999999995</v>
      </c>
      <c r="O1377" s="156">
        <v>6.8000000000000005E-2</v>
      </c>
      <c r="P1377" s="156">
        <v>9.4E-2</v>
      </c>
      <c r="Q1377" s="156">
        <v>4.4999999999999998E-2</v>
      </c>
      <c r="R1377" s="156">
        <v>6.7000000000000004E-2</v>
      </c>
      <c r="S1377" s="156">
        <v>2.8000000000000001E-2</v>
      </c>
      <c r="T1377" s="156">
        <v>4.5999999999999999E-2</v>
      </c>
      <c r="U1377" s="156">
        <v>0</v>
      </c>
      <c r="V1377" s="156">
        <v>5.0000000000000001E-3</v>
      </c>
      <c r="W1377" s="156">
        <v>2E-3</v>
      </c>
      <c r="X1377" s="156">
        <v>8.9999999999999993E-3</v>
      </c>
      <c r="Y1377" s="156" t="s">
        <v>294</v>
      </c>
      <c r="Z1377" s="156" t="s">
        <v>294</v>
      </c>
      <c r="AA1377" s="156">
        <v>1.4E-2</v>
      </c>
      <c r="AB1377" s="156">
        <v>2.8000000000000001E-2</v>
      </c>
    </row>
    <row r="1378" spans="1:28" x14ac:dyDescent="0.25">
      <c r="A1378" s="87" t="s">
        <v>2804</v>
      </c>
      <c r="B1378" s="156">
        <v>0.55786157694802185</v>
      </c>
      <c r="C1378" s="156">
        <v>0.31668674140646713</v>
      </c>
      <c r="D1378" s="156">
        <v>5.7351987399240245E-2</v>
      </c>
      <c r="E1378" s="156">
        <v>2.3719077179653478E-2</v>
      </c>
      <c r="F1378" s="156">
        <v>1.8530529046604279E-4</v>
      </c>
      <c r="G1378" s="156">
        <v>1.9642360789400539E-2</v>
      </c>
      <c r="H1378" s="156">
        <v>3.7061058093208559E-4</v>
      </c>
      <c r="I1378" s="156">
        <v>2.4182340405818587E-2</v>
      </c>
      <c r="J1378" s="156">
        <v>0.99999999999999989</v>
      </c>
      <c r="K1378" s="87">
        <v>10793</v>
      </c>
      <c r="L1378" s="87"/>
      <c r="M1378" s="156">
        <v>0.54800000000000004</v>
      </c>
      <c r="N1378" s="156">
        <v>0.56699999999999995</v>
      </c>
      <c r="O1378" s="156">
        <v>0.308</v>
      </c>
      <c r="P1378" s="156">
        <v>0.32600000000000001</v>
      </c>
      <c r="Q1378" s="156">
        <v>5.2999999999999999E-2</v>
      </c>
      <c r="R1378" s="156">
        <v>6.2E-2</v>
      </c>
      <c r="S1378" s="156">
        <v>2.1000000000000001E-2</v>
      </c>
      <c r="T1378" s="156">
        <v>2.7E-2</v>
      </c>
      <c r="U1378" s="156">
        <v>0</v>
      </c>
      <c r="V1378" s="156">
        <v>1E-3</v>
      </c>
      <c r="W1378" s="156">
        <v>1.7000000000000001E-2</v>
      </c>
      <c r="X1378" s="156">
        <v>2.1999999999999999E-2</v>
      </c>
      <c r="Y1378" s="156">
        <v>0</v>
      </c>
      <c r="Z1378" s="156">
        <v>1E-3</v>
      </c>
      <c r="AA1378" s="156">
        <v>2.1000000000000001E-2</v>
      </c>
      <c r="AB1378" s="156">
        <v>2.7E-2</v>
      </c>
    </row>
    <row r="1379" spans="1:28" x14ac:dyDescent="0.25">
      <c r="A1379" s="87" t="s">
        <v>2805</v>
      </c>
      <c r="B1379" s="156" t="s">
        <v>294</v>
      </c>
      <c r="C1379" s="156">
        <v>0.41350906095551893</v>
      </c>
      <c r="D1379" s="156">
        <v>0.36902800658978585</v>
      </c>
      <c r="E1379" s="156">
        <v>0.10049423393739704</v>
      </c>
      <c r="F1379" s="156">
        <v>1.3179571663920923E-2</v>
      </c>
      <c r="G1379" s="156">
        <v>8.7314662273476118E-2</v>
      </c>
      <c r="H1379" s="156">
        <v>1.6474464579901153E-3</v>
      </c>
      <c r="I1379" s="156">
        <v>1.4827018121911038E-2</v>
      </c>
      <c r="J1379" s="156">
        <v>1</v>
      </c>
      <c r="K1379" s="87">
        <v>607</v>
      </c>
      <c r="L1379" s="87"/>
      <c r="M1379" s="156" t="s">
        <v>294</v>
      </c>
      <c r="N1379" s="156" t="s">
        <v>294</v>
      </c>
      <c r="O1379" s="156">
        <v>0.375</v>
      </c>
      <c r="P1379" s="156">
        <v>0.45300000000000001</v>
      </c>
      <c r="Q1379" s="156">
        <v>0.33200000000000002</v>
      </c>
      <c r="R1379" s="156">
        <v>0.40799999999999997</v>
      </c>
      <c r="S1379" s="156">
        <v>7.9000000000000001E-2</v>
      </c>
      <c r="T1379" s="156">
        <v>0.127</v>
      </c>
      <c r="U1379" s="156">
        <v>7.0000000000000001E-3</v>
      </c>
      <c r="V1379" s="156">
        <v>2.5999999999999999E-2</v>
      </c>
      <c r="W1379" s="156">
        <v>6.7000000000000004E-2</v>
      </c>
      <c r="X1379" s="156">
        <v>0.112</v>
      </c>
      <c r="Y1379" s="156">
        <v>0</v>
      </c>
      <c r="Z1379" s="156">
        <v>8.9999999999999993E-3</v>
      </c>
      <c r="AA1379" s="156">
        <v>8.0000000000000002E-3</v>
      </c>
      <c r="AB1379" s="156">
        <v>2.8000000000000001E-2</v>
      </c>
    </row>
    <row r="1380" spans="1:28" x14ac:dyDescent="0.25">
      <c r="A1380" s="87" t="s">
        <v>2806</v>
      </c>
      <c r="B1380" s="156" t="s">
        <v>294</v>
      </c>
      <c r="C1380" s="156">
        <v>0.33116883116883117</v>
      </c>
      <c r="D1380" s="156">
        <v>0.35064935064935066</v>
      </c>
      <c r="E1380" s="156">
        <v>0.20779220779220781</v>
      </c>
      <c r="F1380" s="156">
        <v>1.2987012987012988E-2</v>
      </c>
      <c r="G1380" s="156">
        <v>9.0909090909090912E-2</v>
      </c>
      <c r="H1380" s="156" t="s">
        <v>294</v>
      </c>
      <c r="I1380" s="156">
        <v>6.4935064935064939E-3</v>
      </c>
      <c r="J1380" s="156">
        <v>1.0000000000000002</v>
      </c>
      <c r="K1380" s="87">
        <v>154</v>
      </c>
      <c r="L1380" s="87"/>
      <c r="M1380" s="156" t="s">
        <v>294</v>
      </c>
      <c r="N1380" s="156" t="s">
        <v>294</v>
      </c>
      <c r="O1380" s="156">
        <v>0.26200000000000001</v>
      </c>
      <c r="P1380" s="156">
        <v>0.40899999999999997</v>
      </c>
      <c r="Q1380" s="156">
        <v>0.28000000000000003</v>
      </c>
      <c r="R1380" s="156">
        <v>0.42899999999999999</v>
      </c>
      <c r="S1380" s="156">
        <v>0.151</v>
      </c>
      <c r="T1380" s="156">
        <v>0.27900000000000003</v>
      </c>
      <c r="U1380" s="156">
        <v>4.0000000000000001E-3</v>
      </c>
      <c r="V1380" s="156">
        <v>4.5999999999999999E-2</v>
      </c>
      <c r="W1380" s="156">
        <v>5.5E-2</v>
      </c>
      <c r="X1380" s="156">
        <v>0.14699999999999999</v>
      </c>
      <c r="Y1380" s="156" t="s">
        <v>294</v>
      </c>
      <c r="Z1380" s="156" t="s">
        <v>294</v>
      </c>
      <c r="AA1380" s="156">
        <v>1E-3</v>
      </c>
      <c r="AB1380" s="156">
        <v>3.5999999999999997E-2</v>
      </c>
    </row>
    <row r="1381" spans="1:28" x14ac:dyDescent="0.25">
      <c r="A1381" s="87" t="s">
        <v>2807</v>
      </c>
      <c r="B1381" s="156" t="s">
        <v>294</v>
      </c>
      <c r="C1381" s="156">
        <v>0.35312024353120242</v>
      </c>
      <c r="D1381" s="156">
        <v>0.23896499238964991</v>
      </c>
      <c r="E1381" s="156">
        <v>0.30593607305936071</v>
      </c>
      <c r="F1381" s="156">
        <v>3.0441400304414001E-3</v>
      </c>
      <c r="G1381" s="156">
        <v>6.2404870624048703E-2</v>
      </c>
      <c r="H1381" s="156" t="s">
        <v>294</v>
      </c>
      <c r="I1381" s="156">
        <v>3.6529680365296802E-2</v>
      </c>
      <c r="J1381" s="156">
        <v>1</v>
      </c>
      <c r="K1381" s="87">
        <v>657</v>
      </c>
      <c r="L1381" s="87"/>
      <c r="M1381" s="156" t="s">
        <v>294</v>
      </c>
      <c r="N1381" s="156" t="s">
        <v>294</v>
      </c>
      <c r="O1381" s="156">
        <v>0.318</v>
      </c>
      <c r="P1381" s="156">
        <v>0.39</v>
      </c>
      <c r="Q1381" s="156">
        <v>0.20799999999999999</v>
      </c>
      <c r="R1381" s="156">
        <v>0.27300000000000002</v>
      </c>
      <c r="S1381" s="156">
        <v>0.27200000000000002</v>
      </c>
      <c r="T1381" s="156">
        <v>0.34200000000000003</v>
      </c>
      <c r="U1381" s="156">
        <v>1E-3</v>
      </c>
      <c r="V1381" s="156">
        <v>1.0999999999999999E-2</v>
      </c>
      <c r="W1381" s="156">
        <v>4.5999999999999999E-2</v>
      </c>
      <c r="X1381" s="156">
        <v>8.4000000000000005E-2</v>
      </c>
      <c r="Y1381" s="156" t="s">
        <v>294</v>
      </c>
      <c r="Z1381" s="156" t="s">
        <v>294</v>
      </c>
      <c r="AA1381" s="156">
        <v>2.5000000000000001E-2</v>
      </c>
      <c r="AB1381" s="156">
        <v>5.3999999999999999E-2</v>
      </c>
    </row>
    <row r="1382" spans="1:28" x14ac:dyDescent="0.25">
      <c r="A1382" s="87" t="s">
        <v>2808</v>
      </c>
      <c r="B1382" s="156" t="s">
        <v>294</v>
      </c>
      <c r="C1382" s="156">
        <v>0.51705565529622977</v>
      </c>
      <c r="D1382" s="156">
        <v>0.26570915619389585</v>
      </c>
      <c r="E1382" s="156">
        <v>0.11131059245960502</v>
      </c>
      <c r="F1382" s="156">
        <v>5.3859964093357273E-3</v>
      </c>
      <c r="G1382" s="156">
        <v>6.4631956912028721E-2</v>
      </c>
      <c r="H1382" s="156">
        <v>1.7953321364452424E-3</v>
      </c>
      <c r="I1382" s="156">
        <v>3.4111310592459608E-2</v>
      </c>
      <c r="J1382" s="156">
        <v>0.99999999999999989</v>
      </c>
      <c r="K1382" s="87">
        <v>557</v>
      </c>
      <c r="L1382" s="87"/>
      <c r="M1382" s="156" t="s">
        <v>294</v>
      </c>
      <c r="N1382" s="156" t="s">
        <v>294</v>
      </c>
      <c r="O1382" s="156">
        <v>0.47599999999999998</v>
      </c>
      <c r="P1382" s="156">
        <v>0.55800000000000005</v>
      </c>
      <c r="Q1382" s="156">
        <v>0.23100000000000001</v>
      </c>
      <c r="R1382" s="156">
        <v>0.30399999999999999</v>
      </c>
      <c r="S1382" s="156">
        <v>8.7999999999999995E-2</v>
      </c>
      <c r="T1382" s="156">
        <v>0.14000000000000001</v>
      </c>
      <c r="U1382" s="156">
        <v>2E-3</v>
      </c>
      <c r="V1382" s="156">
        <v>1.6E-2</v>
      </c>
      <c r="W1382" s="156">
        <v>4.7E-2</v>
      </c>
      <c r="X1382" s="156">
        <v>8.7999999999999995E-2</v>
      </c>
      <c r="Y1382" s="156">
        <v>0</v>
      </c>
      <c r="Z1382" s="156">
        <v>0.01</v>
      </c>
      <c r="AA1382" s="156">
        <v>2.1999999999999999E-2</v>
      </c>
      <c r="AB1382" s="156">
        <v>5.2999999999999999E-2</v>
      </c>
    </row>
    <row r="1383" spans="1:28" x14ac:dyDescent="0.25">
      <c r="A1383" s="87" t="s">
        <v>2809</v>
      </c>
      <c r="B1383" s="156" t="s">
        <v>294</v>
      </c>
      <c r="C1383" s="156">
        <v>0.39269406392694062</v>
      </c>
      <c r="D1383" s="156">
        <v>0.32420091324200911</v>
      </c>
      <c r="E1383" s="156">
        <v>0.16894977168949771</v>
      </c>
      <c r="F1383" s="156">
        <v>6.8493150684931503E-3</v>
      </c>
      <c r="G1383" s="156">
        <v>8.6757990867579904E-2</v>
      </c>
      <c r="H1383" s="156">
        <v>2.2831050228310501E-3</v>
      </c>
      <c r="I1383" s="156">
        <v>1.8264840182648401E-2</v>
      </c>
      <c r="J1383" s="156">
        <v>0.99999999999999989</v>
      </c>
      <c r="K1383" s="87">
        <v>438</v>
      </c>
      <c r="L1383" s="87"/>
      <c r="M1383" s="156" t="s">
        <v>294</v>
      </c>
      <c r="N1383" s="156" t="s">
        <v>294</v>
      </c>
      <c r="O1383" s="156">
        <v>0.34799999999999998</v>
      </c>
      <c r="P1383" s="156">
        <v>0.439</v>
      </c>
      <c r="Q1383" s="156">
        <v>0.28199999999999997</v>
      </c>
      <c r="R1383" s="156">
        <v>0.36899999999999999</v>
      </c>
      <c r="S1383" s="156">
        <v>0.13700000000000001</v>
      </c>
      <c r="T1383" s="156">
        <v>0.20699999999999999</v>
      </c>
      <c r="U1383" s="156">
        <v>2E-3</v>
      </c>
      <c r="V1383" s="156">
        <v>0.02</v>
      </c>
      <c r="W1383" s="156">
        <v>6.4000000000000001E-2</v>
      </c>
      <c r="X1383" s="156">
        <v>0.11700000000000001</v>
      </c>
      <c r="Y1383" s="156">
        <v>0</v>
      </c>
      <c r="Z1383" s="156">
        <v>1.2999999999999999E-2</v>
      </c>
      <c r="AA1383" s="156">
        <v>8.9999999999999993E-3</v>
      </c>
      <c r="AB1383" s="156">
        <v>3.5999999999999997E-2</v>
      </c>
    </row>
    <row r="1384" spans="1:28" x14ac:dyDescent="0.25">
      <c r="A1384" s="87" t="s">
        <v>2810</v>
      </c>
      <c r="B1384" s="156" t="s">
        <v>294</v>
      </c>
      <c r="C1384" s="156">
        <v>0.18888888888888888</v>
      </c>
      <c r="D1384" s="156">
        <v>0.53888888888888886</v>
      </c>
      <c r="E1384" s="156">
        <v>0.17777777777777778</v>
      </c>
      <c r="F1384" s="156">
        <v>1.1111111111111112E-2</v>
      </c>
      <c r="G1384" s="156">
        <v>4.4444444444444446E-2</v>
      </c>
      <c r="H1384" s="156">
        <v>2.7777777777777779E-3</v>
      </c>
      <c r="I1384" s="156">
        <v>3.6111111111111108E-2</v>
      </c>
      <c r="J1384" s="156">
        <v>0.99999999999999989</v>
      </c>
      <c r="K1384" s="87">
        <v>360</v>
      </c>
      <c r="L1384" s="87"/>
      <c r="M1384" s="156" t="s">
        <v>294</v>
      </c>
      <c r="N1384" s="156" t="s">
        <v>294</v>
      </c>
      <c r="O1384" s="156">
        <v>0.152</v>
      </c>
      <c r="P1384" s="156">
        <v>0.23300000000000001</v>
      </c>
      <c r="Q1384" s="156">
        <v>0.48699999999999999</v>
      </c>
      <c r="R1384" s="156">
        <v>0.59</v>
      </c>
      <c r="S1384" s="156">
        <v>0.14199999999999999</v>
      </c>
      <c r="T1384" s="156">
        <v>0.221</v>
      </c>
      <c r="U1384" s="156">
        <v>4.0000000000000001E-3</v>
      </c>
      <c r="V1384" s="156">
        <v>2.8000000000000001E-2</v>
      </c>
      <c r="W1384" s="156">
        <v>2.8000000000000001E-2</v>
      </c>
      <c r="X1384" s="156">
        <v>7.0999999999999994E-2</v>
      </c>
      <c r="Y1384" s="156">
        <v>0</v>
      </c>
      <c r="Z1384" s="156">
        <v>1.6E-2</v>
      </c>
      <c r="AA1384" s="156">
        <v>2.1000000000000001E-2</v>
      </c>
      <c r="AB1384" s="156">
        <v>6.0999999999999999E-2</v>
      </c>
    </row>
    <row r="1385" spans="1:28" x14ac:dyDescent="0.25">
      <c r="A1385" s="87" t="s">
        <v>2811</v>
      </c>
      <c r="B1385" s="156" t="s">
        <v>294</v>
      </c>
      <c r="C1385" s="156">
        <v>0.29347826086956524</v>
      </c>
      <c r="D1385" s="156">
        <v>0.35869565217391303</v>
      </c>
      <c r="E1385" s="156">
        <v>0.1358695652173913</v>
      </c>
      <c r="F1385" s="156">
        <v>5.434782608695652E-3</v>
      </c>
      <c r="G1385" s="156">
        <v>0.17391304347826086</v>
      </c>
      <c r="H1385" s="156" t="s">
        <v>294</v>
      </c>
      <c r="I1385" s="156">
        <v>3.2608695652173912E-2</v>
      </c>
      <c r="J1385" s="156">
        <v>1</v>
      </c>
      <c r="K1385" s="87">
        <v>184</v>
      </c>
      <c r="L1385" s="87"/>
      <c r="M1385" s="156" t="s">
        <v>294</v>
      </c>
      <c r="N1385" s="156" t="s">
        <v>294</v>
      </c>
      <c r="O1385" s="156">
        <v>0.23200000000000001</v>
      </c>
      <c r="P1385" s="156">
        <v>0.36299999999999999</v>
      </c>
      <c r="Q1385" s="156">
        <v>0.29299999999999998</v>
      </c>
      <c r="R1385" s="156">
        <v>0.43</v>
      </c>
      <c r="S1385" s="156">
        <v>9.4E-2</v>
      </c>
      <c r="T1385" s="156">
        <v>0.193</v>
      </c>
      <c r="U1385" s="156">
        <v>1E-3</v>
      </c>
      <c r="V1385" s="156">
        <v>0.03</v>
      </c>
      <c r="W1385" s="156">
        <v>0.126</v>
      </c>
      <c r="X1385" s="156">
        <v>0.23499999999999999</v>
      </c>
      <c r="Y1385" s="156" t="s">
        <v>294</v>
      </c>
      <c r="Z1385" s="156" t="s">
        <v>294</v>
      </c>
      <c r="AA1385" s="156">
        <v>1.4999999999999999E-2</v>
      </c>
      <c r="AB1385" s="156">
        <v>6.9000000000000006E-2</v>
      </c>
    </row>
    <row r="1386" spans="1:28" x14ac:dyDescent="0.25">
      <c r="A1386" s="87" t="s">
        <v>2812</v>
      </c>
      <c r="B1386" s="156" t="s">
        <v>294</v>
      </c>
      <c r="C1386" s="156">
        <v>0.26759834368530022</v>
      </c>
      <c r="D1386" s="156">
        <v>0.31780538302277433</v>
      </c>
      <c r="E1386" s="156">
        <v>0.19151138716356109</v>
      </c>
      <c r="F1386" s="156">
        <v>1.5527950310559006E-2</v>
      </c>
      <c r="G1386" s="156">
        <v>0.17805383022774326</v>
      </c>
      <c r="H1386" s="156">
        <v>2.070393374741201E-3</v>
      </c>
      <c r="I1386" s="156">
        <v>2.7432712215320912E-2</v>
      </c>
      <c r="J1386" s="156">
        <v>1</v>
      </c>
      <c r="K1386" s="87">
        <v>1932</v>
      </c>
      <c r="L1386" s="87"/>
      <c r="M1386" s="156" t="s">
        <v>294</v>
      </c>
      <c r="N1386" s="156" t="s">
        <v>294</v>
      </c>
      <c r="O1386" s="156">
        <v>0.248</v>
      </c>
      <c r="P1386" s="156">
        <v>0.28799999999999998</v>
      </c>
      <c r="Q1386" s="156">
        <v>0.29699999999999999</v>
      </c>
      <c r="R1386" s="156">
        <v>0.33900000000000002</v>
      </c>
      <c r="S1386" s="156">
        <v>0.17499999999999999</v>
      </c>
      <c r="T1386" s="156">
        <v>0.21</v>
      </c>
      <c r="U1386" s="156">
        <v>1.0999999999999999E-2</v>
      </c>
      <c r="V1386" s="156">
        <v>2.1999999999999999E-2</v>
      </c>
      <c r="W1386" s="156">
        <v>0.16200000000000001</v>
      </c>
      <c r="X1386" s="156">
        <v>0.19600000000000001</v>
      </c>
      <c r="Y1386" s="156">
        <v>1E-3</v>
      </c>
      <c r="Z1386" s="156">
        <v>5.0000000000000001E-3</v>
      </c>
      <c r="AA1386" s="156">
        <v>2.1000000000000001E-2</v>
      </c>
      <c r="AB1386" s="156">
        <v>3.5999999999999997E-2</v>
      </c>
    </row>
    <row r="1387" spans="1:28" x14ac:dyDescent="0.25">
      <c r="A1387" s="87" t="s">
        <v>2813</v>
      </c>
      <c r="B1387" s="156" t="s">
        <v>294</v>
      </c>
      <c r="C1387" s="156">
        <v>3.0060120240480961E-2</v>
      </c>
      <c r="D1387" s="156">
        <v>0.27655310621242485</v>
      </c>
      <c r="E1387" s="156">
        <v>0.15230460921843689</v>
      </c>
      <c r="F1387" s="156">
        <v>3.8076152304609222E-2</v>
      </c>
      <c r="G1387" s="156">
        <v>0.4849699398797595</v>
      </c>
      <c r="H1387" s="156" t="s">
        <v>294</v>
      </c>
      <c r="I1387" s="156">
        <v>1.8036072144288578E-2</v>
      </c>
      <c r="J1387" s="156">
        <v>1</v>
      </c>
      <c r="K1387" s="87">
        <v>499</v>
      </c>
      <c r="L1387" s="87"/>
      <c r="M1387" s="156" t="s">
        <v>294</v>
      </c>
      <c r="N1387" s="156" t="s">
        <v>294</v>
      </c>
      <c r="O1387" s="156">
        <v>1.7999999999999999E-2</v>
      </c>
      <c r="P1387" s="156">
        <v>4.9000000000000002E-2</v>
      </c>
      <c r="Q1387" s="156">
        <v>0.23899999999999999</v>
      </c>
      <c r="R1387" s="156">
        <v>0.317</v>
      </c>
      <c r="S1387" s="156">
        <v>0.123</v>
      </c>
      <c r="T1387" s="156">
        <v>0.186</v>
      </c>
      <c r="U1387" s="156">
        <v>2.5000000000000001E-2</v>
      </c>
      <c r="V1387" s="156">
        <v>5.8999999999999997E-2</v>
      </c>
      <c r="W1387" s="156">
        <v>0.441</v>
      </c>
      <c r="X1387" s="156">
        <v>0.52900000000000003</v>
      </c>
      <c r="Y1387" s="156" t="s">
        <v>294</v>
      </c>
      <c r="Z1387" s="156" t="s">
        <v>294</v>
      </c>
      <c r="AA1387" s="156">
        <v>0.01</v>
      </c>
      <c r="AB1387" s="156">
        <v>3.4000000000000002E-2</v>
      </c>
    </row>
    <row r="1388" spans="1:28" x14ac:dyDescent="0.25">
      <c r="A1388" s="87" t="s">
        <v>2814</v>
      </c>
      <c r="B1388" s="156" t="s">
        <v>294</v>
      </c>
      <c r="C1388" s="156">
        <v>0.16622691292875991</v>
      </c>
      <c r="D1388" s="156">
        <v>0.52506596306068598</v>
      </c>
      <c r="E1388" s="156">
        <v>0.11609498680738786</v>
      </c>
      <c r="F1388" s="156">
        <v>9.2348284960422165E-3</v>
      </c>
      <c r="G1388" s="156">
        <v>9.2348284960422161E-2</v>
      </c>
      <c r="H1388" s="156">
        <v>1.3192612137203166E-3</v>
      </c>
      <c r="I1388" s="156">
        <v>8.9709762532981532E-2</v>
      </c>
      <c r="J1388" s="156">
        <v>0.99999999999999989</v>
      </c>
      <c r="K1388" s="87">
        <v>758</v>
      </c>
      <c r="L1388" s="87"/>
      <c r="M1388" s="156" t="s">
        <v>294</v>
      </c>
      <c r="N1388" s="156" t="s">
        <v>294</v>
      </c>
      <c r="O1388" s="156">
        <v>0.14099999999999999</v>
      </c>
      <c r="P1388" s="156">
        <v>0.19400000000000001</v>
      </c>
      <c r="Q1388" s="156">
        <v>0.48899999999999999</v>
      </c>
      <c r="R1388" s="156">
        <v>0.56000000000000005</v>
      </c>
      <c r="S1388" s="156">
        <v>9.5000000000000001E-2</v>
      </c>
      <c r="T1388" s="156">
        <v>0.14099999999999999</v>
      </c>
      <c r="U1388" s="156">
        <v>4.0000000000000001E-3</v>
      </c>
      <c r="V1388" s="156">
        <v>1.9E-2</v>
      </c>
      <c r="W1388" s="156">
        <v>7.3999999999999996E-2</v>
      </c>
      <c r="X1388" s="156">
        <v>0.115</v>
      </c>
      <c r="Y1388" s="156">
        <v>0</v>
      </c>
      <c r="Z1388" s="156">
        <v>7.0000000000000001E-3</v>
      </c>
      <c r="AA1388" s="156">
        <v>7.0999999999999994E-2</v>
      </c>
      <c r="AB1388" s="156">
        <v>0.112</v>
      </c>
    </row>
    <row r="1389" spans="1:28" x14ac:dyDescent="0.25">
      <c r="A1389" s="87" t="s">
        <v>2815</v>
      </c>
      <c r="B1389" s="156" t="s">
        <v>294</v>
      </c>
      <c r="C1389" s="156">
        <v>0.13750000000000001</v>
      </c>
      <c r="D1389" s="156">
        <v>0.3125</v>
      </c>
      <c r="E1389" s="156">
        <v>0.14374999999999999</v>
      </c>
      <c r="F1389" s="156">
        <v>2.5000000000000001E-2</v>
      </c>
      <c r="G1389" s="156">
        <v>0.36875000000000002</v>
      </c>
      <c r="H1389" s="156" t="s">
        <v>294</v>
      </c>
      <c r="I1389" s="156">
        <v>1.2500000000000001E-2</v>
      </c>
      <c r="J1389" s="156">
        <v>1</v>
      </c>
      <c r="K1389" s="87">
        <v>160</v>
      </c>
      <c r="L1389" s="87"/>
      <c r="M1389" s="156" t="s">
        <v>294</v>
      </c>
      <c r="N1389" s="156" t="s">
        <v>294</v>
      </c>
      <c r="O1389" s="156">
        <v>9.2999999999999999E-2</v>
      </c>
      <c r="P1389" s="156">
        <v>0.19900000000000001</v>
      </c>
      <c r="Q1389" s="156">
        <v>0.246</v>
      </c>
      <c r="R1389" s="156">
        <v>0.38800000000000001</v>
      </c>
      <c r="S1389" s="156">
        <v>9.8000000000000004E-2</v>
      </c>
      <c r="T1389" s="156">
        <v>0.20599999999999999</v>
      </c>
      <c r="U1389" s="156">
        <v>0.01</v>
      </c>
      <c r="V1389" s="156">
        <v>6.3E-2</v>
      </c>
      <c r="W1389" s="156">
        <v>0.29799999999999999</v>
      </c>
      <c r="X1389" s="156">
        <v>0.44600000000000001</v>
      </c>
      <c r="Y1389" s="156" t="s">
        <v>294</v>
      </c>
      <c r="Z1389" s="156" t="s">
        <v>294</v>
      </c>
      <c r="AA1389" s="156">
        <v>3.0000000000000001E-3</v>
      </c>
      <c r="AB1389" s="156">
        <v>4.3999999999999997E-2</v>
      </c>
    </row>
    <row r="1390" spans="1:28" x14ac:dyDescent="0.25">
      <c r="A1390" s="87" t="s">
        <v>2816</v>
      </c>
      <c r="B1390" s="156" t="s">
        <v>294</v>
      </c>
      <c r="C1390" s="156">
        <v>8.6378737541528236E-2</v>
      </c>
      <c r="D1390" s="156">
        <v>0.30564784053156147</v>
      </c>
      <c r="E1390" s="156">
        <v>0.16279069767441862</v>
      </c>
      <c r="F1390" s="156">
        <v>1.1627906976744186E-2</v>
      </c>
      <c r="G1390" s="156">
        <v>0.39202657807308972</v>
      </c>
      <c r="H1390" s="156">
        <v>6.6445182724252493E-3</v>
      </c>
      <c r="I1390" s="156">
        <v>3.4883720930232558E-2</v>
      </c>
      <c r="J1390" s="156">
        <v>1</v>
      </c>
      <c r="K1390" s="87">
        <v>602</v>
      </c>
      <c r="L1390" s="87"/>
      <c r="M1390" s="156" t="s">
        <v>294</v>
      </c>
      <c r="N1390" s="156" t="s">
        <v>294</v>
      </c>
      <c r="O1390" s="156">
        <v>6.6000000000000003E-2</v>
      </c>
      <c r="P1390" s="156">
        <v>0.112</v>
      </c>
      <c r="Q1390" s="156">
        <v>0.27</v>
      </c>
      <c r="R1390" s="156">
        <v>0.34399999999999997</v>
      </c>
      <c r="S1390" s="156">
        <v>0.13500000000000001</v>
      </c>
      <c r="T1390" s="156">
        <v>0.19400000000000001</v>
      </c>
      <c r="U1390" s="156">
        <v>6.0000000000000001E-3</v>
      </c>
      <c r="V1390" s="156">
        <v>2.4E-2</v>
      </c>
      <c r="W1390" s="156">
        <v>0.35399999999999998</v>
      </c>
      <c r="X1390" s="156">
        <v>0.432</v>
      </c>
      <c r="Y1390" s="156">
        <v>3.0000000000000001E-3</v>
      </c>
      <c r="Z1390" s="156">
        <v>1.7000000000000001E-2</v>
      </c>
      <c r="AA1390" s="156">
        <v>2.3E-2</v>
      </c>
      <c r="AB1390" s="156">
        <v>5.2999999999999999E-2</v>
      </c>
    </row>
    <row r="1391" spans="1:28" x14ac:dyDescent="0.25">
      <c r="A1391" s="87" t="s">
        <v>2817</v>
      </c>
      <c r="B1391" s="156" t="s">
        <v>294</v>
      </c>
      <c r="C1391" s="156">
        <v>0.31729840008590143</v>
      </c>
      <c r="D1391" s="156">
        <v>0.22259207559325675</v>
      </c>
      <c r="E1391" s="156">
        <v>0.12616772253838721</v>
      </c>
      <c r="F1391" s="156">
        <v>2.0079458821002899E-2</v>
      </c>
      <c r="G1391" s="156">
        <v>0.28905830559433049</v>
      </c>
      <c r="H1391" s="156">
        <v>3.6508106947278E-3</v>
      </c>
      <c r="I1391" s="156">
        <v>2.115322667239343E-2</v>
      </c>
      <c r="J1391" s="156">
        <v>1</v>
      </c>
      <c r="K1391" s="87">
        <v>9313</v>
      </c>
      <c r="L1391" s="87"/>
      <c r="M1391" s="156" t="s">
        <v>294</v>
      </c>
      <c r="N1391" s="156" t="s">
        <v>294</v>
      </c>
      <c r="O1391" s="156">
        <v>0.308</v>
      </c>
      <c r="P1391" s="156">
        <v>0.32700000000000001</v>
      </c>
      <c r="Q1391" s="156">
        <v>0.214</v>
      </c>
      <c r="R1391" s="156">
        <v>0.23100000000000001</v>
      </c>
      <c r="S1391" s="156">
        <v>0.12</v>
      </c>
      <c r="T1391" s="156">
        <v>0.13300000000000001</v>
      </c>
      <c r="U1391" s="156">
        <v>1.7000000000000001E-2</v>
      </c>
      <c r="V1391" s="156">
        <v>2.3E-2</v>
      </c>
      <c r="W1391" s="156">
        <v>0.28000000000000003</v>
      </c>
      <c r="X1391" s="156">
        <v>0.29799999999999999</v>
      </c>
      <c r="Y1391" s="156">
        <v>3.0000000000000001E-3</v>
      </c>
      <c r="Z1391" s="156">
        <v>5.0000000000000001E-3</v>
      </c>
      <c r="AA1391" s="156">
        <v>1.7999999999999999E-2</v>
      </c>
      <c r="AB1391" s="156">
        <v>2.4E-2</v>
      </c>
    </row>
    <row r="1392" spans="1:28" x14ac:dyDescent="0.25">
      <c r="A1392" s="87" t="s">
        <v>2818</v>
      </c>
      <c r="B1392" s="156" t="s">
        <v>294</v>
      </c>
      <c r="C1392" s="156">
        <v>0.76344086021505375</v>
      </c>
      <c r="D1392" s="156">
        <v>0.10752688172043011</v>
      </c>
      <c r="E1392" s="156">
        <v>4.3010752688172046E-2</v>
      </c>
      <c r="F1392" s="156" t="s">
        <v>294</v>
      </c>
      <c r="G1392" s="156">
        <v>3.2258064516129031E-2</v>
      </c>
      <c r="H1392" s="156" t="s">
        <v>294</v>
      </c>
      <c r="I1392" s="156">
        <v>5.3763440860215055E-2</v>
      </c>
      <c r="J1392" s="156">
        <v>0.99999999999999989</v>
      </c>
      <c r="K1392" s="87">
        <v>93</v>
      </c>
      <c r="L1392" s="87"/>
      <c r="M1392" s="156" t="s">
        <v>294</v>
      </c>
      <c r="N1392" s="156" t="s">
        <v>294</v>
      </c>
      <c r="O1392" s="156">
        <v>0.66800000000000004</v>
      </c>
      <c r="P1392" s="156">
        <v>0.83799999999999997</v>
      </c>
      <c r="Q1392" s="156">
        <v>5.8999999999999997E-2</v>
      </c>
      <c r="R1392" s="156">
        <v>0.187</v>
      </c>
      <c r="S1392" s="156">
        <v>1.7000000000000001E-2</v>
      </c>
      <c r="T1392" s="156">
        <v>0.105</v>
      </c>
      <c r="U1392" s="156" t="s">
        <v>294</v>
      </c>
      <c r="V1392" s="156" t="s">
        <v>294</v>
      </c>
      <c r="W1392" s="156">
        <v>1.0999999999999999E-2</v>
      </c>
      <c r="X1392" s="156">
        <v>9.0999999999999998E-2</v>
      </c>
      <c r="Y1392" s="156" t="s">
        <v>294</v>
      </c>
      <c r="Z1392" s="156" t="s">
        <v>294</v>
      </c>
      <c r="AA1392" s="156">
        <v>2.3E-2</v>
      </c>
      <c r="AB1392" s="156">
        <v>0.12</v>
      </c>
    </row>
    <row r="1393" spans="1:28" x14ac:dyDescent="0.25">
      <c r="A1393" s="87" t="s">
        <v>2819</v>
      </c>
      <c r="B1393" s="156" t="s">
        <v>294</v>
      </c>
      <c r="C1393" s="156">
        <v>0.52126366950182257</v>
      </c>
      <c r="D1393" s="156">
        <v>0.30822195220737142</v>
      </c>
      <c r="E1393" s="156">
        <v>5.2652895909275008E-2</v>
      </c>
      <c r="F1393" s="156">
        <v>4.0502227622519239E-3</v>
      </c>
      <c r="G1393" s="156">
        <v>1.7820980153908466E-2</v>
      </c>
      <c r="H1393" s="156" t="s">
        <v>294</v>
      </c>
      <c r="I1393" s="156">
        <v>9.5990279465370601E-2</v>
      </c>
      <c r="J1393" s="156">
        <v>1</v>
      </c>
      <c r="K1393" s="87">
        <v>2469</v>
      </c>
      <c r="L1393" s="87"/>
      <c r="M1393" s="156" t="s">
        <v>294</v>
      </c>
      <c r="N1393" s="156" t="s">
        <v>294</v>
      </c>
      <c r="O1393" s="156">
        <v>0.502</v>
      </c>
      <c r="P1393" s="156">
        <v>0.54100000000000004</v>
      </c>
      <c r="Q1393" s="156">
        <v>0.28999999999999998</v>
      </c>
      <c r="R1393" s="156">
        <v>0.32700000000000001</v>
      </c>
      <c r="S1393" s="156">
        <v>4.4999999999999998E-2</v>
      </c>
      <c r="T1393" s="156">
        <v>6.2E-2</v>
      </c>
      <c r="U1393" s="156">
        <v>2E-3</v>
      </c>
      <c r="V1393" s="156">
        <v>7.0000000000000001E-3</v>
      </c>
      <c r="W1393" s="156">
        <v>1.2999999999999999E-2</v>
      </c>
      <c r="X1393" s="156">
        <v>2.4E-2</v>
      </c>
      <c r="Y1393" s="156" t="s">
        <v>294</v>
      </c>
      <c r="Z1393" s="156" t="s">
        <v>294</v>
      </c>
      <c r="AA1393" s="156">
        <v>8.5000000000000006E-2</v>
      </c>
      <c r="AB1393" s="156">
        <v>0.108</v>
      </c>
    </row>
    <row r="1394" spans="1:28" x14ac:dyDescent="0.25">
      <c r="A1394" s="87" t="s">
        <v>2820</v>
      </c>
      <c r="B1394" s="156" t="s">
        <v>294</v>
      </c>
      <c r="C1394" s="156">
        <v>1.3850415512465374E-2</v>
      </c>
      <c r="D1394" s="156">
        <v>0.33795013850415512</v>
      </c>
      <c r="E1394" s="156">
        <v>0.27146814404432135</v>
      </c>
      <c r="F1394" s="156">
        <v>3.0470914127423823E-2</v>
      </c>
      <c r="G1394" s="156">
        <v>0.33240997229916897</v>
      </c>
      <c r="H1394" s="156" t="s">
        <v>294</v>
      </c>
      <c r="I1394" s="156">
        <v>1.3850415512465374E-2</v>
      </c>
      <c r="J1394" s="156">
        <v>1.0000000000000002</v>
      </c>
      <c r="K1394" s="87">
        <v>361</v>
      </c>
      <c r="L1394" s="87"/>
      <c r="M1394" s="156" t="s">
        <v>294</v>
      </c>
      <c r="N1394" s="156" t="s">
        <v>294</v>
      </c>
      <c r="O1394" s="156">
        <v>6.0000000000000001E-3</v>
      </c>
      <c r="P1394" s="156">
        <v>3.2000000000000001E-2</v>
      </c>
      <c r="Q1394" s="156">
        <v>0.29099999999999998</v>
      </c>
      <c r="R1394" s="156">
        <v>0.38800000000000001</v>
      </c>
      <c r="S1394" s="156">
        <v>0.22800000000000001</v>
      </c>
      <c r="T1394" s="156">
        <v>0.32</v>
      </c>
      <c r="U1394" s="156">
        <v>1.7000000000000001E-2</v>
      </c>
      <c r="V1394" s="156">
        <v>5.3999999999999999E-2</v>
      </c>
      <c r="W1394" s="156">
        <v>0.28599999999999998</v>
      </c>
      <c r="X1394" s="156">
        <v>0.38300000000000001</v>
      </c>
      <c r="Y1394" s="156" t="s">
        <v>294</v>
      </c>
      <c r="Z1394" s="156" t="s">
        <v>294</v>
      </c>
      <c r="AA1394" s="156">
        <v>6.0000000000000001E-3</v>
      </c>
      <c r="AB1394" s="156">
        <v>3.2000000000000001E-2</v>
      </c>
    </row>
    <row r="1395" spans="1:28" x14ac:dyDescent="0.25">
      <c r="A1395" s="87" t="s">
        <v>2821</v>
      </c>
      <c r="B1395" s="156" t="s">
        <v>294</v>
      </c>
      <c r="C1395" s="156">
        <v>0.27958833619210977</v>
      </c>
      <c r="D1395" s="156">
        <v>0.23156089193825044</v>
      </c>
      <c r="E1395" s="156">
        <v>0.19554030874785591</v>
      </c>
      <c r="F1395" s="156">
        <v>1.8867924528301886E-2</v>
      </c>
      <c r="G1395" s="156">
        <v>0.26072041166380788</v>
      </c>
      <c r="H1395" s="156" t="s">
        <v>294</v>
      </c>
      <c r="I1395" s="156">
        <v>1.3722126929674099E-2</v>
      </c>
      <c r="J1395" s="156">
        <v>1</v>
      </c>
      <c r="K1395" s="87">
        <v>583</v>
      </c>
      <c r="L1395" s="87"/>
      <c r="M1395" s="156" t="s">
        <v>294</v>
      </c>
      <c r="N1395" s="156" t="s">
        <v>294</v>
      </c>
      <c r="O1395" s="156">
        <v>0.245</v>
      </c>
      <c r="P1395" s="156">
        <v>0.317</v>
      </c>
      <c r="Q1395" s="156">
        <v>0.19900000000000001</v>
      </c>
      <c r="R1395" s="156">
        <v>0.26700000000000002</v>
      </c>
      <c r="S1395" s="156">
        <v>0.16500000000000001</v>
      </c>
      <c r="T1395" s="156">
        <v>0.23</v>
      </c>
      <c r="U1395" s="156">
        <v>1.0999999999999999E-2</v>
      </c>
      <c r="V1395" s="156">
        <v>3.3000000000000002E-2</v>
      </c>
      <c r="W1395" s="156">
        <v>0.22700000000000001</v>
      </c>
      <c r="X1395" s="156">
        <v>0.29799999999999999</v>
      </c>
      <c r="Y1395" s="156" t="s">
        <v>294</v>
      </c>
      <c r="Z1395" s="156" t="s">
        <v>294</v>
      </c>
      <c r="AA1395" s="156">
        <v>7.0000000000000001E-3</v>
      </c>
      <c r="AB1395" s="156">
        <v>2.7E-2</v>
      </c>
    </row>
    <row r="1396" spans="1:28" x14ac:dyDescent="0.25">
      <c r="A1396" s="87" t="s">
        <v>2822</v>
      </c>
      <c r="B1396" s="156" t="s">
        <v>294</v>
      </c>
      <c r="C1396" s="156">
        <v>0.19615384615384615</v>
      </c>
      <c r="D1396" s="156">
        <v>0.32692307692307693</v>
      </c>
      <c r="E1396" s="156">
        <v>0.125</v>
      </c>
      <c r="F1396" s="156">
        <v>1.4423076923076924E-2</v>
      </c>
      <c r="G1396" s="156">
        <v>0.31730769230769229</v>
      </c>
      <c r="H1396" s="156" t="s">
        <v>294</v>
      </c>
      <c r="I1396" s="156">
        <v>2.0192307692307693E-2</v>
      </c>
      <c r="J1396" s="156">
        <v>1</v>
      </c>
      <c r="K1396" s="87">
        <v>1040</v>
      </c>
      <c r="L1396" s="87"/>
      <c r="M1396" s="156" t="s">
        <v>294</v>
      </c>
      <c r="N1396" s="156" t="s">
        <v>294</v>
      </c>
      <c r="O1396" s="156">
        <v>0.17299999999999999</v>
      </c>
      <c r="P1396" s="156">
        <v>0.221</v>
      </c>
      <c r="Q1396" s="156">
        <v>0.29899999999999999</v>
      </c>
      <c r="R1396" s="156">
        <v>0.35599999999999998</v>
      </c>
      <c r="S1396" s="156">
        <v>0.106</v>
      </c>
      <c r="T1396" s="156">
        <v>0.14599999999999999</v>
      </c>
      <c r="U1396" s="156">
        <v>8.9999999999999993E-3</v>
      </c>
      <c r="V1396" s="156">
        <v>2.4E-2</v>
      </c>
      <c r="W1396" s="156">
        <v>0.28999999999999998</v>
      </c>
      <c r="X1396" s="156">
        <v>0.34599999999999997</v>
      </c>
      <c r="Y1396" s="156" t="s">
        <v>294</v>
      </c>
      <c r="Z1396" s="156" t="s">
        <v>294</v>
      </c>
      <c r="AA1396" s="156">
        <v>1.2999999999999999E-2</v>
      </c>
      <c r="AB1396" s="156">
        <v>3.1E-2</v>
      </c>
    </row>
    <row r="1397" spans="1:28" x14ac:dyDescent="0.25">
      <c r="A1397" s="87" t="s">
        <v>2823</v>
      </c>
      <c r="B1397" s="156" t="s">
        <v>294</v>
      </c>
      <c r="C1397" s="156">
        <v>0.24094202898550723</v>
      </c>
      <c r="D1397" s="156">
        <v>0.35326086956521741</v>
      </c>
      <c r="E1397" s="156">
        <v>0.12028985507246377</v>
      </c>
      <c r="F1397" s="156">
        <v>1.6666666666666666E-2</v>
      </c>
      <c r="G1397" s="156">
        <v>0.22355072463768116</v>
      </c>
      <c r="H1397" s="156">
        <v>7.246376811594203E-4</v>
      </c>
      <c r="I1397" s="156">
        <v>4.4565217391304347E-2</v>
      </c>
      <c r="J1397" s="156">
        <v>1</v>
      </c>
      <c r="K1397" s="87">
        <v>2760</v>
      </c>
      <c r="L1397" s="87"/>
      <c r="M1397" s="156" t="s">
        <v>294</v>
      </c>
      <c r="N1397" s="156" t="s">
        <v>294</v>
      </c>
      <c r="O1397" s="156">
        <v>0.22500000000000001</v>
      </c>
      <c r="P1397" s="156">
        <v>0.25700000000000001</v>
      </c>
      <c r="Q1397" s="156">
        <v>0.33600000000000002</v>
      </c>
      <c r="R1397" s="156">
        <v>0.371</v>
      </c>
      <c r="S1397" s="156">
        <v>0.109</v>
      </c>
      <c r="T1397" s="156">
        <v>0.13300000000000001</v>
      </c>
      <c r="U1397" s="156">
        <v>1.2999999999999999E-2</v>
      </c>
      <c r="V1397" s="156">
        <v>2.1999999999999999E-2</v>
      </c>
      <c r="W1397" s="156">
        <v>0.20799999999999999</v>
      </c>
      <c r="X1397" s="156">
        <v>0.23899999999999999</v>
      </c>
      <c r="Y1397" s="156">
        <v>0</v>
      </c>
      <c r="Z1397" s="156">
        <v>3.0000000000000001E-3</v>
      </c>
      <c r="AA1397" s="156">
        <v>3.6999999999999998E-2</v>
      </c>
      <c r="AB1397" s="156">
        <v>5.2999999999999999E-2</v>
      </c>
    </row>
    <row r="1398" spans="1:28" x14ac:dyDescent="0.25">
      <c r="A1398" s="87" t="s">
        <v>2824</v>
      </c>
      <c r="B1398" s="156" t="s">
        <v>294</v>
      </c>
      <c r="C1398" s="156">
        <v>0.42589620117710003</v>
      </c>
      <c r="D1398" s="156">
        <v>0.19743178170144463</v>
      </c>
      <c r="E1398" s="156">
        <v>6.741573033707865E-2</v>
      </c>
      <c r="F1398" s="156">
        <v>0.1193151417870519</v>
      </c>
      <c r="G1398" s="156">
        <v>0.1637239165329053</v>
      </c>
      <c r="H1398" s="156">
        <v>1.6051364365971107E-3</v>
      </c>
      <c r="I1398" s="156">
        <v>2.4612092027822365E-2</v>
      </c>
      <c r="J1398" s="156">
        <v>1</v>
      </c>
      <c r="K1398" s="87">
        <v>1869</v>
      </c>
      <c r="L1398" s="87"/>
      <c r="M1398" s="156" t="s">
        <v>294</v>
      </c>
      <c r="N1398" s="156" t="s">
        <v>294</v>
      </c>
      <c r="O1398" s="156">
        <v>0.40400000000000003</v>
      </c>
      <c r="P1398" s="156">
        <v>0.44800000000000001</v>
      </c>
      <c r="Q1398" s="156">
        <v>0.18</v>
      </c>
      <c r="R1398" s="156">
        <v>0.216</v>
      </c>
      <c r="S1398" s="156">
        <v>5.7000000000000002E-2</v>
      </c>
      <c r="T1398" s="156">
        <v>0.08</v>
      </c>
      <c r="U1398" s="156">
        <v>0.105</v>
      </c>
      <c r="V1398" s="156">
        <v>0.13500000000000001</v>
      </c>
      <c r="W1398" s="156">
        <v>0.14799999999999999</v>
      </c>
      <c r="X1398" s="156">
        <v>0.18099999999999999</v>
      </c>
      <c r="Y1398" s="156">
        <v>1E-3</v>
      </c>
      <c r="Z1398" s="156">
        <v>5.0000000000000001E-3</v>
      </c>
      <c r="AA1398" s="156">
        <v>1.9E-2</v>
      </c>
      <c r="AB1398" s="156">
        <v>3.3000000000000002E-2</v>
      </c>
    </row>
    <row r="1399" spans="1:28" x14ac:dyDescent="0.25">
      <c r="A1399" s="87" t="s">
        <v>2825</v>
      </c>
      <c r="B1399" s="156" t="s">
        <v>294</v>
      </c>
      <c r="C1399" s="156">
        <v>0.16961130742049471</v>
      </c>
      <c r="D1399" s="156">
        <v>0.36042402826855124</v>
      </c>
      <c r="E1399" s="156">
        <v>0.28268551236749118</v>
      </c>
      <c r="F1399" s="156">
        <v>1.7667844522968199E-2</v>
      </c>
      <c r="G1399" s="156">
        <v>0.14840989399293286</v>
      </c>
      <c r="H1399" s="156">
        <v>3.5335689045936395E-3</v>
      </c>
      <c r="I1399" s="156">
        <v>1.7667844522968199E-2</v>
      </c>
      <c r="J1399" s="156">
        <v>1</v>
      </c>
      <c r="K1399" s="87">
        <v>283</v>
      </c>
      <c r="L1399" s="87"/>
      <c r="M1399" s="156" t="s">
        <v>294</v>
      </c>
      <c r="N1399" s="156" t="s">
        <v>294</v>
      </c>
      <c r="O1399" s="156">
        <v>0.13</v>
      </c>
      <c r="P1399" s="156">
        <v>0.218</v>
      </c>
      <c r="Q1399" s="156">
        <v>0.307</v>
      </c>
      <c r="R1399" s="156">
        <v>0.41799999999999998</v>
      </c>
      <c r="S1399" s="156">
        <v>0.23300000000000001</v>
      </c>
      <c r="T1399" s="156">
        <v>0.33800000000000002</v>
      </c>
      <c r="U1399" s="156">
        <v>8.0000000000000002E-3</v>
      </c>
      <c r="V1399" s="156">
        <v>4.1000000000000002E-2</v>
      </c>
      <c r="W1399" s="156">
        <v>0.112</v>
      </c>
      <c r="X1399" s="156">
        <v>0.19500000000000001</v>
      </c>
      <c r="Y1399" s="156">
        <v>1E-3</v>
      </c>
      <c r="Z1399" s="156">
        <v>0.02</v>
      </c>
      <c r="AA1399" s="156">
        <v>8.0000000000000002E-3</v>
      </c>
      <c r="AB1399" s="156">
        <v>4.1000000000000002E-2</v>
      </c>
    </row>
    <row r="1400" spans="1:28" x14ac:dyDescent="0.25">
      <c r="A1400" s="87" t="s">
        <v>2826</v>
      </c>
      <c r="B1400" s="156" t="s">
        <v>294</v>
      </c>
      <c r="C1400" s="156">
        <v>3.968253968253968E-3</v>
      </c>
      <c r="D1400" s="156">
        <v>0.50793650793650791</v>
      </c>
      <c r="E1400" s="156">
        <v>0.26984126984126983</v>
      </c>
      <c r="F1400" s="156">
        <v>1.984126984126984E-2</v>
      </c>
      <c r="G1400" s="156">
        <v>0.17063492063492064</v>
      </c>
      <c r="H1400" s="156" t="s">
        <v>294</v>
      </c>
      <c r="I1400" s="156">
        <v>2.7777777777777776E-2</v>
      </c>
      <c r="J1400" s="156">
        <v>0.99999999999999989</v>
      </c>
      <c r="K1400" s="87">
        <v>252</v>
      </c>
      <c r="L1400" s="87"/>
      <c r="M1400" s="156" t="s">
        <v>294</v>
      </c>
      <c r="N1400" s="156" t="s">
        <v>294</v>
      </c>
      <c r="O1400" s="156">
        <v>1E-3</v>
      </c>
      <c r="P1400" s="156">
        <v>2.1999999999999999E-2</v>
      </c>
      <c r="Q1400" s="156">
        <v>0.44700000000000001</v>
      </c>
      <c r="R1400" s="156">
        <v>0.56899999999999995</v>
      </c>
      <c r="S1400" s="156">
        <v>0.219</v>
      </c>
      <c r="T1400" s="156">
        <v>0.32800000000000001</v>
      </c>
      <c r="U1400" s="156">
        <v>8.9999999999999993E-3</v>
      </c>
      <c r="V1400" s="156">
        <v>4.5999999999999999E-2</v>
      </c>
      <c r="W1400" s="156">
        <v>0.129</v>
      </c>
      <c r="X1400" s="156">
        <v>0.222</v>
      </c>
      <c r="Y1400" s="156" t="s">
        <v>294</v>
      </c>
      <c r="Z1400" s="156" t="s">
        <v>294</v>
      </c>
      <c r="AA1400" s="156">
        <v>1.4E-2</v>
      </c>
      <c r="AB1400" s="156">
        <v>5.6000000000000001E-2</v>
      </c>
    </row>
    <row r="1401" spans="1:28" x14ac:dyDescent="0.25">
      <c r="A1401" s="87" t="s">
        <v>2827</v>
      </c>
      <c r="B1401" s="156" t="s">
        <v>294</v>
      </c>
      <c r="C1401" s="156">
        <v>0.12840466926070038</v>
      </c>
      <c r="D1401" s="156">
        <v>0.56031128404669261</v>
      </c>
      <c r="E1401" s="156">
        <v>0.10894941634241245</v>
      </c>
      <c r="F1401" s="156" t="s">
        <v>294</v>
      </c>
      <c r="G1401" s="156">
        <v>0.17120622568093385</v>
      </c>
      <c r="H1401" s="156" t="s">
        <v>294</v>
      </c>
      <c r="I1401" s="156">
        <v>3.1128404669260701E-2</v>
      </c>
      <c r="J1401" s="156">
        <v>1</v>
      </c>
      <c r="K1401" s="87">
        <v>257</v>
      </c>
      <c r="L1401" s="87"/>
      <c r="M1401" s="156" t="s">
        <v>294</v>
      </c>
      <c r="N1401" s="156" t="s">
        <v>294</v>
      </c>
      <c r="O1401" s="156">
        <v>9.2999999999999999E-2</v>
      </c>
      <c r="P1401" s="156">
        <v>0.17499999999999999</v>
      </c>
      <c r="Q1401" s="156">
        <v>0.499</v>
      </c>
      <c r="R1401" s="156">
        <v>0.62</v>
      </c>
      <c r="S1401" s="156">
        <v>7.5999999999999998E-2</v>
      </c>
      <c r="T1401" s="156">
        <v>0.153</v>
      </c>
      <c r="U1401" s="156" t="s">
        <v>294</v>
      </c>
      <c r="V1401" s="156" t="s">
        <v>294</v>
      </c>
      <c r="W1401" s="156">
        <v>0.13</v>
      </c>
      <c r="X1401" s="156">
        <v>0.222</v>
      </c>
      <c r="Y1401" s="156" t="s">
        <v>294</v>
      </c>
      <c r="Z1401" s="156" t="s">
        <v>294</v>
      </c>
      <c r="AA1401" s="156">
        <v>1.6E-2</v>
      </c>
      <c r="AB1401" s="156">
        <v>0.06</v>
      </c>
    </row>
    <row r="1402" spans="1:28" x14ac:dyDescent="0.25">
      <c r="A1402" s="87" t="s">
        <v>2828</v>
      </c>
      <c r="B1402" s="156">
        <v>5.2160953800298067E-3</v>
      </c>
      <c r="C1402" s="156">
        <v>0.18852459016393441</v>
      </c>
      <c r="D1402" s="156">
        <v>0.31147540983606559</v>
      </c>
      <c r="E1402" s="156">
        <v>0.18032786885245902</v>
      </c>
      <c r="F1402" s="156">
        <v>2.2354694485842028E-2</v>
      </c>
      <c r="G1402" s="156">
        <v>0.26005961251862891</v>
      </c>
      <c r="H1402" s="156">
        <v>3.7257824143070045E-3</v>
      </c>
      <c r="I1402" s="156">
        <v>2.8315946348733235E-2</v>
      </c>
      <c r="J1402" s="156">
        <v>0.99999999999999989</v>
      </c>
      <c r="K1402" s="87">
        <v>1342</v>
      </c>
      <c r="L1402" s="87"/>
      <c r="M1402" s="156">
        <v>3.0000000000000001E-3</v>
      </c>
      <c r="N1402" s="156">
        <v>1.0999999999999999E-2</v>
      </c>
      <c r="O1402" s="156">
        <v>0.16800000000000001</v>
      </c>
      <c r="P1402" s="156">
        <v>0.21</v>
      </c>
      <c r="Q1402" s="156">
        <v>0.28699999999999998</v>
      </c>
      <c r="R1402" s="156">
        <v>0.33700000000000002</v>
      </c>
      <c r="S1402" s="156">
        <v>0.161</v>
      </c>
      <c r="T1402" s="156">
        <v>0.20200000000000001</v>
      </c>
      <c r="U1402" s="156">
        <v>1.6E-2</v>
      </c>
      <c r="V1402" s="156">
        <v>3.2000000000000001E-2</v>
      </c>
      <c r="W1402" s="156">
        <v>0.23699999999999999</v>
      </c>
      <c r="X1402" s="156">
        <v>0.28399999999999997</v>
      </c>
      <c r="Y1402" s="156">
        <v>2E-3</v>
      </c>
      <c r="Z1402" s="156">
        <v>8.9999999999999993E-3</v>
      </c>
      <c r="AA1402" s="156">
        <v>2.1000000000000001E-2</v>
      </c>
      <c r="AB1402" s="156">
        <v>3.9E-2</v>
      </c>
    </row>
    <row r="1403" spans="1:28" x14ac:dyDescent="0.25">
      <c r="A1403" s="87" t="s">
        <v>2829</v>
      </c>
      <c r="B1403" s="156" t="s">
        <v>294</v>
      </c>
      <c r="C1403" s="156">
        <v>0.32856213402732598</v>
      </c>
      <c r="D1403" s="156">
        <v>0.25439167208848407</v>
      </c>
      <c r="E1403" s="156">
        <v>0.11581001951854261</v>
      </c>
      <c r="F1403" s="156">
        <v>1.1060507482108002E-2</v>
      </c>
      <c r="G1403" s="156">
        <v>0.2498373454782043</v>
      </c>
      <c r="H1403" s="156">
        <v>2.6024723487312949E-3</v>
      </c>
      <c r="I1403" s="156">
        <v>3.7735849056603772E-2</v>
      </c>
      <c r="J1403" s="156">
        <v>1.0000000000000002</v>
      </c>
      <c r="K1403" s="87">
        <v>1537</v>
      </c>
      <c r="L1403" s="87"/>
      <c r="M1403" s="156" t="s">
        <v>294</v>
      </c>
      <c r="N1403" s="156" t="s">
        <v>294</v>
      </c>
      <c r="O1403" s="156">
        <v>0.30599999999999999</v>
      </c>
      <c r="P1403" s="156">
        <v>0.35199999999999998</v>
      </c>
      <c r="Q1403" s="156">
        <v>0.23300000000000001</v>
      </c>
      <c r="R1403" s="156">
        <v>0.27700000000000002</v>
      </c>
      <c r="S1403" s="156">
        <v>0.10100000000000001</v>
      </c>
      <c r="T1403" s="156">
        <v>0.13300000000000001</v>
      </c>
      <c r="U1403" s="156">
        <v>7.0000000000000001E-3</v>
      </c>
      <c r="V1403" s="156">
        <v>1.7999999999999999E-2</v>
      </c>
      <c r="W1403" s="156">
        <v>0.22900000000000001</v>
      </c>
      <c r="X1403" s="156">
        <v>0.27200000000000002</v>
      </c>
      <c r="Y1403" s="156">
        <v>1E-3</v>
      </c>
      <c r="Z1403" s="156">
        <v>7.0000000000000001E-3</v>
      </c>
      <c r="AA1403" s="156">
        <v>2.9000000000000001E-2</v>
      </c>
      <c r="AB1403" s="156">
        <v>4.8000000000000001E-2</v>
      </c>
    </row>
    <row r="1404" spans="1:28" x14ac:dyDescent="0.25">
      <c r="A1404" s="87" t="s">
        <v>2830</v>
      </c>
      <c r="B1404" s="156" t="s">
        <v>294</v>
      </c>
      <c r="C1404" s="156">
        <v>0.17421203438395416</v>
      </c>
      <c r="D1404" s="156">
        <v>0.22922636103151864</v>
      </c>
      <c r="E1404" s="156">
        <v>0.12893982808022922</v>
      </c>
      <c r="F1404" s="156">
        <v>4.0687679083094556E-2</v>
      </c>
      <c r="G1404" s="156">
        <v>0.39541547277936961</v>
      </c>
      <c r="H1404" s="156">
        <v>2.2922636103151861E-3</v>
      </c>
      <c r="I1404" s="156">
        <v>2.9226361031518624E-2</v>
      </c>
      <c r="J1404" s="156">
        <v>1</v>
      </c>
      <c r="K1404" s="87">
        <v>1745</v>
      </c>
      <c r="L1404" s="87"/>
      <c r="M1404" s="156" t="s">
        <v>294</v>
      </c>
      <c r="N1404" s="156" t="s">
        <v>294</v>
      </c>
      <c r="O1404" s="156">
        <v>0.157</v>
      </c>
      <c r="P1404" s="156">
        <v>0.193</v>
      </c>
      <c r="Q1404" s="156">
        <v>0.21</v>
      </c>
      <c r="R1404" s="156">
        <v>0.25</v>
      </c>
      <c r="S1404" s="156">
        <v>0.114</v>
      </c>
      <c r="T1404" s="156">
        <v>0.14499999999999999</v>
      </c>
      <c r="U1404" s="156">
        <v>3.2000000000000001E-2</v>
      </c>
      <c r="V1404" s="156">
        <v>5.0999999999999997E-2</v>
      </c>
      <c r="W1404" s="156">
        <v>0.373</v>
      </c>
      <c r="X1404" s="156">
        <v>0.41899999999999998</v>
      </c>
      <c r="Y1404" s="156">
        <v>1E-3</v>
      </c>
      <c r="Z1404" s="156">
        <v>6.0000000000000001E-3</v>
      </c>
      <c r="AA1404" s="156">
        <v>2.1999999999999999E-2</v>
      </c>
      <c r="AB1404" s="156">
        <v>3.7999999999999999E-2</v>
      </c>
    </row>
    <row r="1405" spans="1:28" x14ac:dyDescent="0.25">
      <c r="A1405" s="87" t="s">
        <v>2831</v>
      </c>
      <c r="B1405" s="156" t="s">
        <v>294</v>
      </c>
      <c r="C1405" s="156">
        <v>0.35347580447064603</v>
      </c>
      <c r="D1405" s="156">
        <v>0.45901907803160569</v>
      </c>
      <c r="E1405" s="156">
        <v>9.5226398100384829E-2</v>
      </c>
      <c r="F1405" s="156">
        <v>1.4984033407025301E-2</v>
      </c>
      <c r="G1405" s="156">
        <v>3.7255383607631212E-2</v>
      </c>
      <c r="H1405" s="156">
        <v>8.1879963972815857E-5</v>
      </c>
      <c r="I1405" s="156">
        <v>3.9957422418734137E-2</v>
      </c>
      <c r="J1405" s="156">
        <v>1</v>
      </c>
      <c r="K1405" s="87">
        <v>12213</v>
      </c>
      <c r="L1405" s="87"/>
      <c r="M1405" s="156" t="s">
        <v>294</v>
      </c>
      <c r="N1405" s="156" t="s">
        <v>294</v>
      </c>
      <c r="O1405" s="156">
        <v>0.34499999999999997</v>
      </c>
      <c r="P1405" s="156">
        <v>0.36199999999999999</v>
      </c>
      <c r="Q1405" s="156">
        <v>0.45</v>
      </c>
      <c r="R1405" s="156">
        <v>0.46800000000000003</v>
      </c>
      <c r="S1405" s="156">
        <v>0.09</v>
      </c>
      <c r="T1405" s="156">
        <v>0.10100000000000001</v>
      </c>
      <c r="U1405" s="156">
        <v>1.2999999999999999E-2</v>
      </c>
      <c r="V1405" s="156">
        <v>1.7000000000000001E-2</v>
      </c>
      <c r="W1405" s="156">
        <v>3.4000000000000002E-2</v>
      </c>
      <c r="X1405" s="156">
        <v>4.1000000000000002E-2</v>
      </c>
      <c r="Y1405" s="156">
        <v>0</v>
      </c>
      <c r="Z1405" s="156">
        <v>0</v>
      </c>
      <c r="AA1405" s="156">
        <v>3.6999999999999998E-2</v>
      </c>
      <c r="AB1405" s="156">
        <v>4.3999999999999997E-2</v>
      </c>
    </row>
    <row r="1406" spans="1:28" x14ac:dyDescent="0.25">
      <c r="A1406" s="87" t="s">
        <v>2832</v>
      </c>
      <c r="B1406" s="156" t="s">
        <v>294</v>
      </c>
      <c r="C1406" s="156">
        <v>0.15151515151515152</v>
      </c>
      <c r="D1406" s="156">
        <v>0.33333333333333331</v>
      </c>
      <c r="E1406" s="156">
        <v>0.31818181818181818</v>
      </c>
      <c r="F1406" s="156">
        <v>1.5151515151515152E-2</v>
      </c>
      <c r="G1406" s="156">
        <v>0.13636363636363635</v>
      </c>
      <c r="H1406" s="156" t="s">
        <v>294</v>
      </c>
      <c r="I1406" s="156">
        <v>4.5454545454545456E-2</v>
      </c>
      <c r="J1406" s="156">
        <v>0.99999999999999989</v>
      </c>
      <c r="K1406" s="87">
        <v>66</v>
      </c>
      <c r="L1406" s="87"/>
      <c r="M1406" s="156" t="s">
        <v>294</v>
      </c>
      <c r="N1406" s="156" t="s">
        <v>294</v>
      </c>
      <c r="O1406" s="156">
        <v>8.4000000000000005E-2</v>
      </c>
      <c r="P1406" s="156">
        <v>0.25700000000000001</v>
      </c>
      <c r="Q1406" s="156">
        <v>0.23200000000000001</v>
      </c>
      <c r="R1406" s="156">
        <v>0.45300000000000001</v>
      </c>
      <c r="S1406" s="156">
        <v>0.218</v>
      </c>
      <c r="T1406" s="156">
        <v>0.438</v>
      </c>
      <c r="U1406" s="156">
        <v>3.0000000000000001E-3</v>
      </c>
      <c r="V1406" s="156">
        <v>8.1000000000000003E-2</v>
      </c>
      <c r="W1406" s="156">
        <v>7.2999999999999995E-2</v>
      </c>
      <c r="X1406" s="156">
        <v>0.23899999999999999</v>
      </c>
      <c r="Y1406" s="156" t="s">
        <v>294</v>
      </c>
      <c r="Z1406" s="156" t="s">
        <v>294</v>
      </c>
      <c r="AA1406" s="156">
        <v>1.6E-2</v>
      </c>
      <c r="AB1406" s="156">
        <v>0.125</v>
      </c>
    </row>
    <row r="1407" spans="1:28" x14ac:dyDescent="0.25">
      <c r="A1407" s="87" t="s">
        <v>2833</v>
      </c>
      <c r="B1407" s="156" t="s">
        <v>294</v>
      </c>
      <c r="C1407" s="156">
        <v>0.26525821596244131</v>
      </c>
      <c r="D1407" s="156">
        <v>0.34741784037558687</v>
      </c>
      <c r="E1407" s="156">
        <v>0.12676056338028169</v>
      </c>
      <c r="F1407" s="156">
        <v>7.0422535211267607E-3</v>
      </c>
      <c r="G1407" s="156">
        <v>0.19248826291079812</v>
      </c>
      <c r="H1407" s="156" t="s">
        <v>294</v>
      </c>
      <c r="I1407" s="156">
        <v>6.1032863849765258E-2</v>
      </c>
      <c r="J1407" s="156">
        <v>1.0000000000000002</v>
      </c>
      <c r="K1407" s="87">
        <v>426</v>
      </c>
      <c r="L1407" s="87"/>
      <c r="M1407" s="156" t="s">
        <v>294</v>
      </c>
      <c r="N1407" s="156" t="s">
        <v>294</v>
      </c>
      <c r="O1407" s="156">
        <v>0.22600000000000001</v>
      </c>
      <c r="P1407" s="156">
        <v>0.309</v>
      </c>
      <c r="Q1407" s="156">
        <v>0.30399999999999999</v>
      </c>
      <c r="R1407" s="156">
        <v>0.39400000000000002</v>
      </c>
      <c r="S1407" s="156">
        <v>9.8000000000000004E-2</v>
      </c>
      <c r="T1407" s="156">
        <v>0.16200000000000001</v>
      </c>
      <c r="U1407" s="156">
        <v>2E-3</v>
      </c>
      <c r="V1407" s="156">
        <v>0.02</v>
      </c>
      <c r="W1407" s="156">
        <v>0.158</v>
      </c>
      <c r="X1407" s="156">
        <v>0.23300000000000001</v>
      </c>
      <c r="Y1407" s="156" t="s">
        <v>294</v>
      </c>
      <c r="Z1407" s="156" t="s">
        <v>294</v>
      </c>
      <c r="AA1407" s="156">
        <v>4.2000000000000003E-2</v>
      </c>
      <c r="AB1407" s="156">
        <v>8.7999999999999995E-2</v>
      </c>
    </row>
    <row r="1408" spans="1:28" x14ac:dyDescent="0.25">
      <c r="A1408" s="87" t="s">
        <v>2834</v>
      </c>
      <c r="B1408" s="156" t="s">
        <v>294</v>
      </c>
      <c r="C1408" s="156">
        <v>0.32123893805309733</v>
      </c>
      <c r="D1408" s="156">
        <v>0.24336283185840707</v>
      </c>
      <c r="E1408" s="156">
        <v>7.7876106194690264E-2</v>
      </c>
      <c r="F1408" s="156">
        <v>0.11150442477876106</v>
      </c>
      <c r="G1408" s="156">
        <v>0.21150442477876105</v>
      </c>
      <c r="H1408" s="156">
        <v>4.4247787610619468E-3</v>
      </c>
      <c r="I1408" s="156">
        <v>3.0088495575221239E-2</v>
      </c>
      <c r="J1408" s="156">
        <v>1</v>
      </c>
      <c r="K1408" s="87">
        <v>1130</v>
      </c>
      <c r="L1408" s="87"/>
      <c r="M1408" s="156" t="s">
        <v>294</v>
      </c>
      <c r="N1408" s="156" t="s">
        <v>294</v>
      </c>
      <c r="O1408" s="156">
        <v>0.29499999999999998</v>
      </c>
      <c r="P1408" s="156">
        <v>0.34899999999999998</v>
      </c>
      <c r="Q1408" s="156">
        <v>0.219</v>
      </c>
      <c r="R1408" s="156">
        <v>0.26900000000000002</v>
      </c>
      <c r="S1408" s="156">
        <v>6.4000000000000001E-2</v>
      </c>
      <c r="T1408" s="156">
        <v>9.5000000000000001E-2</v>
      </c>
      <c r="U1408" s="156">
        <v>9.4E-2</v>
      </c>
      <c r="V1408" s="156">
        <v>0.13100000000000001</v>
      </c>
      <c r="W1408" s="156">
        <v>0.189</v>
      </c>
      <c r="X1408" s="156">
        <v>0.23599999999999999</v>
      </c>
      <c r="Y1408" s="156">
        <v>2E-3</v>
      </c>
      <c r="Z1408" s="156">
        <v>0.01</v>
      </c>
      <c r="AA1408" s="156">
        <v>2.1999999999999999E-2</v>
      </c>
      <c r="AB1408" s="156">
        <v>4.2000000000000003E-2</v>
      </c>
    </row>
    <row r="1409" spans="1:28" x14ac:dyDescent="0.25">
      <c r="A1409" s="87" t="s">
        <v>2835</v>
      </c>
      <c r="B1409" s="156" t="s">
        <v>294</v>
      </c>
      <c r="C1409" s="156">
        <v>0.47368421052631576</v>
      </c>
      <c r="D1409" s="156">
        <v>0.25</v>
      </c>
      <c r="E1409" s="156">
        <v>5.2631578947368418E-2</v>
      </c>
      <c r="F1409" s="156">
        <v>2.6315789473684209E-2</v>
      </c>
      <c r="G1409" s="156">
        <v>0.17105263157894737</v>
      </c>
      <c r="H1409" s="156" t="s">
        <v>294</v>
      </c>
      <c r="I1409" s="156">
        <v>2.6315789473684209E-2</v>
      </c>
      <c r="J1409" s="156">
        <v>0.99999999999999978</v>
      </c>
      <c r="K1409" s="87">
        <v>76</v>
      </c>
      <c r="L1409" s="87"/>
      <c r="M1409" s="156" t="s">
        <v>294</v>
      </c>
      <c r="N1409" s="156" t="s">
        <v>294</v>
      </c>
      <c r="O1409" s="156">
        <v>0.36499999999999999</v>
      </c>
      <c r="P1409" s="156">
        <v>0.58399999999999996</v>
      </c>
      <c r="Q1409" s="156">
        <v>0.16600000000000001</v>
      </c>
      <c r="R1409" s="156">
        <v>0.35799999999999998</v>
      </c>
      <c r="S1409" s="156">
        <v>2.1000000000000001E-2</v>
      </c>
      <c r="T1409" s="156">
        <v>0.128</v>
      </c>
      <c r="U1409" s="156">
        <v>7.0000000000000001E-3</v>
      </c>
      <c r="V1409" s="156">
        <v>9.0999999999999998E-2</v>
      </c>
      <c r="W1409" s="156">
        <v>0.10299999999999999</v>
      </c>
      <c r="X1409" s="156">
        <v>0.27100000000000002</v>
      </c>
      <c r="Y1409" s="156" t="s">
        <v>294</v>
      </c>
      <c r="Z1409" s="156" t="s">
        <v>294</v>
      </c>
      <c r="AA1409" s="156">
        <v>7.0000000000000001E-3</v>
      </c>
      <c r="AB1409" s="156">
        <v>9.0999999999999998E-2</v>
      </c>
    </row>
    <row r="1410" spans="1:28" x14ac:dyDescent="0.25">
      <c r="A1410" s="87" t="s">
        <v>2836</v>
      </c>
      <c r="B1410" s="156" t="s">
        <v>294</v>
      </c>
      <c r="C1410" s="156">
        <v>0.57100591715976334</v>
      </c>
      <c r="D1410" s="156">
        <v>0.28064243448858833</v>
      </c>
      <c r="E1410" s="156">
        <v>6.3398140321217239E-2</v>
      </c>
      <c r="F1410" s="156">
        <v>7.1851225697379542E-3</v>
      </c>
      <c r="G1410" s="156">
        <v>4.2688081149619611E-2</v>
      </c>
      <c r="H1410" s="156">
        <v>4.2265426880811494E-4</v>
      </c>
      <c r="I1410" s="156">
        <v>3.4657650042265425E-2</v>
      </c>
      <c r="J1410" s="156">
        <v>1.0000000000000002</v>
      </c>
      <c r="K1410" s="87">
        <v>2366</v>
      </c>
      <c r="L1410" s="87"/>
      <c r="M1410" s="156" t="s">
        <v>294</v>
      </c>
      <c r="N1410" s="156" t="s">
        <v>294</v>
      </c>
      <c r="O1410" s="156">
        <v>0.55100000000000005</v>
      </c>
      <c r="P1410" s="156">
        <v>0.59099999999999997</v>
      </c>
      <c r="Q1410" s="156">
        <v>0.26300000000000001</v>
      </c>
      <c r="R1410" s="156">
        <v>0.29899999999999999</v>
      </c>
      <c r="S1410" s="156">
        <v>5.3999999999999999E-2</v>
      </c>
      <c r="T1410" s="156">
        <v>7.3999999999999996E-2</v>
      </c>
      <c r="U1410" s="156">
        <v>4.0000000000000001E-3</v>
      </c>
      <c r="V1410" s="156">
        <v>1.0999999999999999E-2</v>
      </c>
      <c r="W1410" s="156">
        <v>3.5000000000000003E-2</v>
      </c>
      <c r="X1410" s="156">
        <v>5.1999999999999998E-2</v>
      </c>
      <c r="Y1410" s="156">
        <v>0</v>
      </c>
      <c r="Z1410" s="156">
        <v>2E-3</v>
      </c>
      <c r="AA1410" s="156">
        <v>2.8000000000000001E-2</v>
      </c>
      <c r="AB1410" s="156">
        <v>4.2999999999999997E-2</v>
      </c>
    </row>
    <row r="1411" spans="1:28" x14ac:dyDescent="0.25">
      <c r="A1411" s="87" t="s">
        <v>2837</v>
      </c>
      <c r="B1411" s="156" t="s">
        <v>294</v>
      </c>
      <c r="C1411" s="156">
        <v>0.36875000000000002</v>
      </c>
      <c r="D1411" s="156">
        <v>0.36875000000000002</v>
      </c>
      <c r="E1411" s="156">
        <v>0.13125000000000001</v>
      </c>
      <c r="F1411" s="156" t="s">
        <v>294</v>
      </c>
      <c r="G1411" s="156">
        <v>9.375E-2</v>
      </c>
      <c r="H1411" s="156">
        <v>6.2500000000000003E-3</v>
      </c>
      <c r="I1411" s="156">
        <v>3.125E-2</v>
      </c>
      <c r="J1411" s="156">
        <v>1</v>
      </c>
      <c r="K1411" s="87">
        <v>160</v>
      </c>
      <c r="L1411" s="87"/>
      <c r="M1411" s="156" t="s">
        <v>294</v>
      </c>
      <c r="N1411" s="156" t="s">
        <v>294</v>
      </c>
      <c r="O1411" s="156">
        <v>0.29799999999999999</v>
      </c>
      <c r="P1411" s="156">
        <v>0.44600000000000001</v>
      </c>
      <c r="Q1411" s="156">
        <v>0.29799999999999999</v>
      </c>
      <c r="R1411" s="156">
        <v>0.44600000000000001</v>
      </c>
      <c r="S1411" s="156">
        <v>8.6999999999999994E-2</v>
      </c>
      <c r="T1411" s="156">
        <v>0.192</v>
      </c>
      <c r="U1411" s="156" t="s">
        <v>294</v>
      </c>
      <c r="V1411" s="156" t="s">
        <v>294</v>
      </c>
      <c r="W1411" s="156">
        <v>5.8000000000000003E-2</v>
      </c>
      <c r="X1411" s="156">
        <v>0.14899999999999999</v>
      </c>
      <c r="Y1411" s="156">
        <v>1E-3</v>
      </c>
      <c r="Z1411" s="156">
        <v>3.5000000000000003E-2</v>
      </c>
      <c r="AA1411" s="156">
        <v>1.2999999999999999E-2</v>
      </c>
      <c r="AB1411" s="156">
        <v>7.0999999999999994E-2</v>
      </c>
    </row>
    <row r="1412" spans="1:28" x14ac:dyDescent="0.25">
      <c r="A1412" s="87" t="s">
        <v>2838</v>
      </c>
      <c r="B1412" s="156" t="s">
        <v>294</v>
      </c>
      <c r="C1412" s="156">
        <v>0.23328785811732605</v>
      </c>
      <c r="D1412" s="156">
        <v>0.4665757162346521</v>
      </c>
      <c r="E1412" s="156">
        <v>0.15416098226466576</v>
      </c>
      <c r="F1412" s="156">
        <v>6.0027285129604369E-2</v>
      </c>
      <c r="G1412" s="156">
        <v>6.2755798090040935E-2</v>
      </c>
      <c r="H1412" s="156" t="s">
        <v>294</v>
      </c>
      <c r="I1412" s="156">
        <v>2.3192360163710776E-2</v>
      </c>
      <c r="J1412" s="156">
        <v>0.99999999999999989</v>
      </c>
      <c r="K1412" s="87">
        <v>733</v>
      </c>
      <c r="L1412" s="87"/>
      <c r="M1412" s="156" t="s">
        <v>294</v>
      </c>
      <c r="N1412" s="156" t="s">
        <v>294</v>
      </c>
      <c r="O1412" s="156">
        <v>0.20399999999999999</v>
      </c>
      <c r="P1412" s="156">
        <v>0.26500000000000001</v>
      </c>
      <c r="Q1412" s="156">
        <v>0.43099999999999999</v>
      </c>
      <c r="R1412" s="156">
        <v>0.503</v>
      </c>
      <c r="S1412" s="156">
        <v>0.13</v>
      </c>
      <c r="T1412" s="156">
        <v>0.182</v>
      </c>
      <c r="U1412" s="156">
        <v>4.4999999999999998E-2</v>
      </c>
      <c r="V1412" s="156">
        <v>0.08</v>
      </c>
      <c r="W1412" s="156">
        <v>4.7E-2</v>
      </c>
      <c r="X1412" s="156">
        <v>8.3000000000000004E-2</v>
      </c>
      <c r="Y1412" s="156" t="s">
        <v>294</v>
      </c>
      <c r="Z1412" s="156" t="s">
        <v>294</v>
      </c>
      <c r="AA1412" s="156">
        <v>1.4999999999999999E-2</v>
      </c>
      <c r="AB1412" s="156">
        <v>3.6999999999999998E-2</v>
      </c>
    </row>
    <row r="1413" spans="1:28" x14ac:dyDescent="0.25">
      <c r="A1413" s="87" t="s">
        <v>2839</v>
      </c>
      <c r="B1413" s="156">
        <v>2.932594105631748E-2</v>
      </c>
      <c r="C1413" s="156">
        <v>0.33583574289731277</v>
      </c>
      <c r="D1413" s="156">
        <v>0.27744913388333287</v>
      </c>
      <c r="E1413" s="156">
        <v>0.1006446136297318</v>
      </c>
      <c r="F1413" s="156">
        <v>1.8887444624240655E-2</v>
      </c>
      <c r="G1413" s="156">
        <v>0.21370400827652067</v>
      </c>
      <c r="H1413" s="156">
        <v>2.7853675358781864E-3</v>
      </c>
      <c r="I1413" s="156">
        <v>2.1367748096665518E-2</v>
      </c>
      <c r="J1413" s="156">
        <v>1</v>
      </c>
      <c r="K1413" s="87">
        <v>75394</v>
      </c>
      <c r="L1413" s="87"/>
      <c r="M1413" s="156">
        <v>2.8000000000000001E-2</v>
      </c>
      <c r="N1413" s="156">
        <v>3.1E-2</v>
      </c>
      <c r="O1413" s="156">
        <v>0.33200000000000002</v>
      </c>
      <c r="P1413" s="156">
        <v>0.33900000000000002</v>
      </c>
      <c r="Q1413" s="156">
        <v>0.27400000000000002</v>
      </c>
      <c r="R1413" s="156">
        <v>0.28100000000000003</v>
      </c>
      <c r="S1413" s="156">
        <v>9.9000000000000005E-2</v>
      </c>
      <c r="T1413" s="156">
        <v>0.10299999999999999</v>
      </c>
      <c r="U1413" s="156">
        <v>1.7999999999999999E-2</v>
      </c>
      <c r="V1413" s="156">
        <v>0.02</v>
      </c>
      <c r="W1413" s="156">
        <v>0.21099999999999999</v>
      </c>
      <c r="X1413" s="156">
        <v>0.217</v>
      </c>
      <c r="Y1413" s="156">
        <v>2E-3</v>
      </c>
      <c r="Z1413" s="156">
        <v>3.0000000000000001E-3</v>
      </c>
      <c r="AA1413" s="156">
        <v>0.02</v>
      </c>
      <c r="AB1413" s="156">
        <v>2.1999999999999999E-2</v>
      </c>
    </row>
    <row r="1414" spans="1:28" x14ac:dyDescent="0.25">
      <c r="A1414" s="87" t="s">
        <v>2840</v>
      </c>
      <c r="B1414" s="156" t="s">
        <v>294</v>
      </c>
      <c r="C1414" s="156">
        <v>0.12199312714776632</v>
      </c>
      <c r="D1414" s="156">
        <v>0.24742268041237114</v>
      </c>
      <c r="E1414" s="156">
        <v>0.13058419243986255</v>
      </c>
      <c r="F1414" s="156">
        <v>2.0618556701030927E-2</v>
      </c>
      <c r="G1414" s="156">
        <v>0.45704467353951889</v>
      </c>
      <c r="H1414" s="156">
        <v>5.1546391752577319E-3</v>
      </c>
      <c r="I1414" s="156">
        <v>1.7182130584192441E-2</v>
      </c>
      <c r="J1414" s="156">
        <v>1</v>
      </c>
      <c r="K1414" s="87">
        <v>582</v>
      </c>
      <c r="L1414" s="87"/>
      <c r="M1414" s="156" t="s">
        <v>294</v>
      </c>
      <c r="N1414" s="156" t="s">
        <v>294</v>
      </c>
      <c r="O1414" s="156">
        <v>9.8000000000000004E-2</v>
      </c>
      <c r="P1414" s="156">
        <v>0.151</v>
      </c>
      <c r="Q1414" s="156">
        <v>0.214</v>
      </c>
      <c r="R1414" s="156">
        <v>0.28399999999999997</v>
      </c>
      <c r="S1414" s="156">
        <v>0.106</v>
      </c>
      <c r="T1414" s="156">
        <v>0.16</v>
      </c>
      <c r="U1414" s="156">
        <v>1.2E-2</v>
      </c>
      <c r="V1414" s="156">
        <v>3.5999999999999997E-2</v>
      </c>
      <c r="W1414" s="156">
        <v>0.41699999999999998</v>
      </c>
      <c r="X1414" s="156">
        <v>0.498</v>
      </c>
      <c r="Y1414" s="156">
        <v>2E-3</v>
      </c>
      <c r="Z1414" s="156">
        <v>1.4999999999999999E-2</v>
      </c>
      <c r="AA1414" s="156">
        <v>8.9999999999999993E-3</v>
      </c>
      <c r="AB1414" s="156">
        <v>3.1E-2</v>
      </c>
    </row>
    <row r="1415" spans="1:28" x14ac:dyDescent="0.25">
      <c r="A1415" s="87" t="s">
        <v>2841</v>
      </c>
      <c r="B1415" s="156" t="s">
        <v>294</v>
      </c>
      <c r="C1415" s="156">
        <v>0.3888328287924655</v>
      </c>
      <c r="D1415" s="156">
        <v>0.272452068617558</v>
      </c>
      <c r="E1415" s="156">
        <v>0.15203498150016817</v>
      </c>
      <c r="F1415" s="156">
        <v>2.119071644803229E-2</v>
      </c>
      <c r="G1415" s="156">
        <v>0.1439623276152035</v>
      </c>
      <c r="H1415" s="156">
        <v>2.0181634712411706E-3</v>
      </c>
      <c r="I1415" s="156">
        <v>1.9508913555331315E-2</v>
      </c>
      <c r="J1415" s="156">
        <v>1</v>
      </c>
      <c r="K1415" s="87">
        <v>2973</v>
      </c>
      <c r="L1415" s="87"/>
      <c r="M1415" s="156" t="s">
        <v>294</v>
      </c>
      <c r="N1415" s="156" t="s">
        <v>294</v>
      </c>
      <c r="O1415" s="156">
        <v>0.371</v>
      </c>
      <c r="P1415" s="156">
        <v>0.40600000000000003</v>
      </c>
      <c r="Q1415" s="156">
        <v>0.25700000000000001</v>
      </c>
      <c r="R1415" s="156">
        <v>0.28899999999999998</v>
      </c>
      <c r="S1415" s="156">
        <v>0.14000000000000001</v>
      </c>
      <c r="T1415" s="156">
        <v>0.16500000000000001</v>
      </c>
      <c r="U1415" s="156">
        <v>1.7000000000000001E-2</v>
      </c>
      <c r="V1415" s="156">
        <v>2.7E-2</v>
      </c>
      <c r="W1415" s="156">
        <v>0.13200000000000001</v>
      </c>
      <c r="X1415" s="156">
        <v>0.157</v>
      </c>
      <c r="Y1415" s="156">
        <v>1E-3</v>
      </c>
      <c r="Z1415" s="156">
        <v>4.0000000000000001E-3</v>
      </c>
      <c r="AA1415" s="156">
        <v>1.4999999999999999E-2</v>
      </c>
      <c r="AB1415" s="156">
        <v>2.5000000000000001E-2</v>
      </c>
    </row>
    <row r="1416" spans="1:28" x14ac:dyDescent="0.25">
      <c r="A1416" s="87" t="s">
        <v>2842</v>
      </c>
      <c r="B1416" s="156" t="s">
        <v>294</v>
      </c>
      <c r="C1416" s="156">
        <v>1.1494252873563218E-2</v>
      </c>
      <c r="D1416" s="156">
        <v>0.17554858934169279</v>
      </c>
      <c r="E1416" s="156">
        <v>9.6133751306165097E-2</v>
      </c>
      <c r="F1416" s="156">
        <v>1.7763845350052248E-2</v>
      </c>
      <c r="G1416" s="156">
        <v>0.67293625914315569</v>
      </c>
      <c r="H1416" s="156">
        <v>5.2246603970741903E-3</v>
      </c>
      <c r="I1416" s="156">
        <v>2.0898641588296761E-2</v>
      </c>
      <c r="J1416" s="156">
        <v>1</v>
      </c>
      <c r="K1416" s="87">
        <v>957</v>
      </c>
      <c r="L1416" s="87"/>
      <c r="M1416" s="156" t="s">
        <v>294</v>
      </c>
      <c r="N1416" s="156" t="s">
        <v>294</v>
      </c>
      <c r="O1416" s="156">
        <v>6.0000000000000001E-3</v>
      </c>
      <c r="P1416" s="156">
        <v>0.02</v>
      </c>
      <c r="Q1416" s="156">
        <v>0.153</v>
      </c>
      <c r="R1416" s="156">
        <v>0.20100000000000001</v>
      </c>
      <c r="S1416" s="156">
        <v>7.9000000000000001E-2</v>
      </c>
      <c r="T1416" s="156">
        <v>0.11600000000000001</v>
      </c>
      <c r="U1416" s="156">
        <v>1.0999999999999999E-2</v>
      </c>
      <c r="V1416" s="156">
        <v>2.8000000000000001E-2</v>
      </c>
      <c r="W1416" s="156">
        <v>0.64300000000000002</v>
      </c>
      <c r="X1416" s="156">
        <v>0.70199999999999996</v>
      </c>
      <c r="Y1416" s="156">
        <v>2E-3</v>
      </c>
      <c r="Z1416" s="156">
        <v>1.2E-2</v>
      </c>
      <c r="AA1416" s="156">
        <v>1.4E-2</v>
      </c>
      <c r="AB1416" s="156">
        <v>3.2000000000000001E-2</v>
      </c>
    </row>
    <row r="1417" spans="1:28" x14ac:dyDescent="0.25">
      <c r="A1417" s="87" t="s">
        <v>2843</v>
      </c>
      <c r="B1417" s="156" t="s">
        <v>294</v>
      </c>
      <c r="C1417" s="156">
        <v>9.9908340971585699E-2</v>
      </c>
      <c r="D1417" s="156">
        <v>0.21998166819431714</v>
      </c>
      <c r="E1417" s="156">
        <v>7.1952337305224559E-2</v>
      </c>
      <c r="F1417" s="156">
        <v>8.7076076993583863E-3</v>
      </c>
      <c r="G1417" s="156">
        <v>0.56141154903758017</v>
      </c>
      <c r="H1417" s="156">
        <v>1.0999083409715857E-2</v>
      </c>
      <c r="I1417" s="156">
        <v>2.7039413382218148E-2</v>
      </c>
      <c r="J1417" s="156">
        <v>1</v>
      </c>
      <c r="K1417" s="87">
        <v>2182</v>
      </c>
      <c r="L1417" s="87"/>
      <c r="M1417" s="156" t="s">
        <v>294</v>
      </c>
      <c r="N1417" s="156" t="s">
        <v>294</v>
      </c>
      <c r="O1417" s="156">
        <v>8.7999999999999995E-2</v>
      </c>
      <c r="P1417" s="156">
        <v>0.113</v>
      </c>
      <c r="Q1417" s="156">
        <v>0.20300000000000001</v>
      </c>
      <c r="R1417" s="156">
        <v>0.23799999999999999</v>
      </c>
      <c r="S1417" s="156">
        <v>6.2E-2</v>
      </c>
      <c r="T1417" s="156">
        <v>8.4000000000000005E-2</v>
      </c>
      <c r="U1417" s="156">
        <v>6.0000000000000001E-3</v>
      </c>
      <c r="V1417" s="156">
        <v>1.4E-2</v>
      </c>
      <c r="W1417" s="156">
        <v>0.54100000000000004</v>
      </c>
      <c r="X1417" s="156">
        <v>0.58199999999999996</v>
      </c>
      <c r="Y1417" s="156">
        <v>7.0000000000000001E-3</v>
      </c>
      <c r="Z1417" s="156">
        <v>1.6E-2</v>
      </c>
      <c r="AA1417" s="156">
        <v>2.1000000000000001E-2</v>
      </c>
      <c r="AB1417" s="156">
        <v>3.5000000000000003E-2</v>
      </c>
    </row>
    <row r="1418" spans="1:28" x14ac:dyDescent="0.25">
      <c r="A1418" s="87" t="s">
        <v>2844</v>
      </c>
      <c r="B1418" s="156">
        <v>1.4778325123152709E-2</v>
      </c>
      <c r="C1418" s="156">
        <v>0.46305418719211822</v>
      </c>
      <c r="D1418" s="156">
        <v>0.21674876847290642</v>
      </c>
      <c r="E1418" s="156">
        <v>3.4482758620689655E-2</v>
      </c>
      <c r="F1418" s="156">
        <v>4.9261083743842365E-3</v>
      </c>
      <c r="G1418" s="156">
        <v>0.23645320197044334</v>
      </c>
      <c r="H1418" s="156">
        <v>4.9261083743842365E-3</v>
      </c>
      <c r="I1418" s="156">
        <v>2.4630541871921183E-2</v>
      </c>
      <c r="J1418" s="156">
        <v>0.99999999999999978</v>
      </c>
      <c r="K1418" s="87">
        <v>203</v>
      </c>
      <c r="L1418" s="87"/>
      <c r="M1418" s="156">
        <v>5.0000000000000001E-3</v>
      </c>
      <c r="N1418" s="156">
        <v>4.2999999999999997E-2</v>
      </c>
      <c r="O1418" s="156">
        <v>0.39600000000000002</v>
      </c>
      <c r="P1418" s="156">
        <v>0.53200000000000003</v>
      </c>
      <c r="Q1418" s="156">
        <v>0.16600000000000001</v>
      </c>
      <c r="R1418" s="156">
        <v>0.27800000000000002</v>
      </c>
      <c r="S1418" s="156">
        <v>1.7000000000000001E-2</v>
      </c>
      <c r="T1418" s="156">
        <v>6.9000000000000006E-2</v>
      </c>
      <c r="U1418" s="156">
        <v>1E-3</v>
      </c>
      <c r="V1418" s="156">
        <v>2.7E-2</v>
      </c>
      <c r="W1418" s="156">
        <v>0.183</v>
      </c>
      <c r="X1418" s="156">
        <v>0.29899999999999999</v>
      </c>
      <c r="Y1418" s="156">
        <v>1E-3</v>
      </c>
      <c r="Z1418" s="156">
        <v>2.7E-2</v>
      </c>
      <c r="AA1418" s="156">
        <v>1.0999999999999999E-2</v>
      </c>
      <c r="AB1418" s="156">
        <v>5.6000000000000001E-2</v>
      </c>
    </row>
    <row r="1419" spans="1:28" x14ac:dyDescent="0.25">
      <c r="A1419" s="87" t="s">
        <v>2845</v>
      </c>
      <c r="B1419" s="156">
        <v>3.0303030303030304E-2</v>
      </c>
      <c r="C1419" s="156">
        <v>0.15151515151515152</v>
      </c>
      <c r="D1419" s="156">
        <v>0.45454545454545453</v>
      </c>
      <c r="E1419" s="156">
        <v>0.27272727272727271</v>
      </c>
      <c r="F1419" s="156">
        <v>3.0303030303030304E-2</v>
      </c>
      <c r="G1419" s="156">
        <v>6.0606060606060608E-2</v>
      </c>
      <c r="H1419" s="156" t="s">
        <v>294</v>
      </c>
      <c r="I1419" s="156" t="s">
        <v>294</v>
      </c>
      <c r="J1419" s="156">
        <v>1</v>
      </c>
      <c r="K1419" s="87">
        <v>33</v>
      </c>
      <c r="L1419" s="87"/>
      <c r="M1419" s="156">
        <v>5.0000000000000001E-3</v>
      </c>
      <c r="N1419" s="156">
        <v>0.153</v>
      </c>
      <c r="O1419" s="156">
        <v>6.7000000000000004E-2</v>
      </c>
      <c r="P1419" s="156">
        <v>0.309</v>
      </c>
      <c r="Q1419" s="156">
        <v>0.29799999999999999</v>
      </c>
      <c r="R1419" s="156">
        <v>0.62</v>
      </c>
      <c r="S1419" s="156">
        <v>0.151</v>
      </c>
      <c r="T1419" s="156">
        <v>0.442</v>
      </c>
      <c r="U1419" s="156">
        <v>5.0000000000000001E-3</v>
      </c>
      <c r="V1419" s="156">
        <v>0.153</v>
      </c>
      <c r="W1419" s="156">
        <v>1.7000000000000001E-2</v>
      </c>
      <c r="X1419" s="156">
        <v>0.19600000000000001</v>
      </c>
      <c r="Y1419" s="156" t="s">
        <v>294</v>
      </c>
      <c r="Z1419" s="156" t="s">
        <v>294</v>
      </c>
      <c r="AA1419" s="156" t="s">
        <v>294</v>
      </c>
      <c r="AB1419" s="156" t="s">
        <v>294</v>
      </c>
    </row>
    <row r="1420" spans="1:28" x14ac:dyDescent="0.25">
      <c r="A1420" s="87" t="s">
        <v>2846</v>
      </c>
      <c r="B1420" s="156">
        <v>8.528966300643695E-2</v>
      </c>
      <c r="C1420" s="156">
        <v>0.3248769405528209</v>
      </c>
      <c r="D1420" s="156">
        <v>0.2535024611889436</v>
      </c>
      <c r="E1420" s="156">
        <v>7.6391518364255964E-2</v>
      </c>
      <c r="F1420" s="156">
        <v>3.294206739871261E-2</v>
      </c>
      <c r="G1420" s="156">
        <v>0.20579326012873911</v>
      </c>
      <c r="H1420" s="156">
        <v>2.5558500567966678E-3</v>
      </c>
      <c r="I1420" s="156">
        <v>1.8648239303294206E-2</v>
      </c>
      <c r="J1420" s="156">
        <v>1</v>
      </c>
      <c r="K1420" s="87">
        <v>10564</v>
      </c>
      <c r="L1420" s="87"/>
      <c r="M1420" s="156">
        <v>0.08</v>
      </c>
      <c r="N1420" s="156">
        <v>9.0999999999999998E-2</v>
      </c>
      <c r="O1420" s="156">
        <v>0.316</v>
      </c>
      <c r="P1420" s="156">
        <v>0.33400000000000002</v>
      </c>
      <c r="Q1420" s="156">
        <v>0.245</v>
      </c>
      <c r="R1420" s="156">
        <v>0.26200000000000001</v>
      </c>
      <c r="S1420" s="156">
        <v>7.0999999999999994E-2</v>
      </c>
      <c r="T1420" s="156">
        <v>8.2000000000000003E-2</v>
      </c>
      <c r="U1420" s="156">
        <v>0.03</v>
      </c>
      <c r="V1420" s="156">
        <v>3.6999999999999998E-2</v>
      </c>
      <c r="W1420" s="156">
        <v>0.19800000000000001</v>
      </c>
      <c r="X1420" s="156">
        <v>0.214</v>
      </c>
      <c r="Y1420" s="156">
        <v>2E-3</v>
      </c>
      <c r="Z1420" s="156">
        <v>4.0000000000000001E-3</v>
      </c>
      <c r="AA1420" s="156">
        <v>1.6E-2</v>
      </c>
      <c r="AB1420" s="156">
        <v>2.1000000000000001E-2</v>
      </c>
    </row>
    <row r="1421" spans="1:28" x14ac:dyDescent="0.25">
      <c r="A1421" s="87" t="s">
        <v>2847</v>
      </c>
      <c r="B1421" s="156">
        <v>0.44014084507042256</v>
      </c>
      <c r="C1421" s="156">
        <v>0.30457746478873238</v>
      </c>
      <c r="D1421" s="156">
        <v>0.14084507042253522</v>
      </c>
      <c r="E1421" s="156">
        <v>6.6901408450704219E-2</v>
      </c>
      <c r="F1421" s="156" t="s">
        <v>294</v>
      </c>
      <c r="G1421" s="156">
        <v>1.936619718309859E-2</v>
      </c>
      <c r="H1421" s="156" t="s">
        <v>294</v>
      </c>
      <c r="I1421" s="156">
        <v>2.8169014084507043E-2</v>
      </c>
      <c r="J1421" s="156">
        <v>1.0000000000000002</v>
      </c>
      <c r="K1421" s="87">
        <v>568</v>
      </c>
      <c r="L1421" s="87"/>
      <c r="M1421" s="156">
        <v>0.4</v>
      </c>
      <c r="N1421" s="156">
        <v>0.48099999999999998</v>
      </c>
      <c r="O1421" s="156">
        <v>0.26800000000000002</v>
      </c>
      <c r="P1421" s="156">
        <v>0.34399999999999997</v>
      </c>
      <c r="Q1421" s="156">
        <v>0.115</v>
      </c>
      <c r="R1421" s="156">
        <v>0.17199999999999999</v>
      </c>
      <c r="S1421" s="156">
        <v>4.9000000000000002E-2</v>
      </c>
      <c r="T1421" s="156">
        <v>0.09</v>
      </c>
      <c r="U1421" s="156" t="s">
        <v>294</v>
      </c>
      <c r="V1421" s="156" t="s">
        <v>294</v>
      </c>
      <c r="W1421" s="156">
        <v>1.0999999999999999E-2</v>
      </c>
      <c r="X1421" s="156">
        <v>3.4000000000000002E-2</v>
      </c>
      <c r="Y1421" s="156" t="s">
        <v>294</v>
      </c>
      <c r="Z1421" s="156" t="s">
        <v>294</v>
      </c>
      <c r="AA1421" s="156">
        <v>1.7000000000000001E-2</v>
      </c>
      <c r="AB1421" s="156">
        <v>4.4999999999999998E-2</v>
      </c>
    </row>
    <row r="1422" spans="1:28" x14ac:dyDescent="0.25">
      <c r="A1422" s="87" t="s">
        <v>2848</v>
      </c>
      <c r="B1422" s="156">
        <v>0.18650850364441904</v>
      </c>
      <c r="C1422" s="156">
        <v>0.61654994997856227</v>
      </c>
      <c r="D1422" s="156">
        <v>9.0038587966271261E-2</v>
      </c>
      <c r="E1422" s="156">
        <v>2.9869944261826497E-2</v>
      </c>
      <c r="F1422" s="156">
        <v>1.2862655423753037E-3</v>
      </c>
      <c r="G1422" s="156">
        <v>5.2879805630984711E-2</v>
      </c>
      <c r="H1422" s="156">
        <v>1.7150207231670716E-3</v>
      </c>
      <c r="I1422" s="156">
        <v>2.1151922252393884E-2</v>
      </c>
      <c r="J1422" s="156">
        <v>1.0000000000000002</v>
      </c>
      <c r="K1422" s="87">
        <v>6997</v>
      </c>
      <c r="L1422" s="87"/>
      <c r="M1422" s="156">
        <v>0.17799999999999999</v>
      </c>
      <c r="N1422" s="156">
        <v>0.19600000000000001</v>
      </c>
      <c r="O1422" s="156">
        <v>0.60499999999999998</v>
      </c>
      <c r="P1422" s="156">
        <v>0.628</v>
      </c>
      <c r="Q1422" s="156">
        <v>8.4000000000000005E-2</v>
      </c>
      <c r="R1422" s="156">
        <v>9.7000000000000003E-2</v>
      </c>
      <c r="S1422" s="156">
        <v>2.5999999999999999E-2</v>
      </c>
      <c r="T1422" s="156">
        <v>3.4000000000000002E-2</v>
      </c>
      <c r="U1422" s="156">
        <v>1E-3</v>
      </c>
      <c r="V1422" s="156">
        <v>2E-3</v>
      </c>
      <c r="W1422" s="156">
        <v>4.8000000000000001E-2</v>
      </c>
      <c r="X1422" s="156">
        <v>5.8000000000000003E-2</v>
      </c>
      <c r="Y1422" s="156">
        <v>1E-3</v>
      </c>
      <c r="Z1422" s="156">
        <v>3.0000000000000001E-3</v>
      </c>
      <c r="AA1422" s="156">
        <v>1.7999999999999999E-2</v>
      </c>
      <c r="AB1422" s="156">
        <v>2.5000000000000001E-2</v>
      </c>
    </row>
    <row r="1423" spans="1:28" x14ac:dyDescent="0.25">
      <c r="A1423" s="87" t="s">
        <v>2849</v>
      </c>
      <c r="B1423" s="156" t="s">
        <v>294</v>
      </c>
      <c r="C1423" s="156">
        <v>0.35070140280561124</v>
      </c>
      <c r="D1423" s="156">
        <v>0.4148296593186373</v>
      </c>
      <c r="E1423" s="156">
        <v>0.10020040080160321</v>
      </c>
      <c r="F1423" s="156">
        <v>1.002004008016032E-2</v>
      </c>
      <c r="G1423" s="156">
        <v>0.11422845691382766</v>
      </c>
      <c r="H1423" s="156">
        <v>4.0080160320641279E-3</v>
      </c>
      <c r="I1423" s="156">
        <v>6.0120240480961923E-3</v>
      </c>
      <c r="J1423" s="156">
        <v>1</v>
      </c>
      <c r="K1423" s="87">
        <v>499</v>
      </c>
      <c r="L1423" s="87"/>
      <c r="M1423" s="156" t="s">
        <v>294</v>
      </c>
      <c r="N1423" s="156" t="s">
        <v>294</v>
      </c>
      <c r="O1423" s="156">
        <v>0.31</v>
      </c>
      <c r="P1423" s="156">
        <v>0.39400000000000002</v>
      </c>
      <c r="Q1423" s="156">
        <v>0.372</v>
      </c>
      <c r="R1423" s="156">
        <v>0.45900000000000002</v>
      </c>
      <c r="S1423" s="156">
        <v>7.6999999999999999E-2</v>
      </c>
      <c r="T1423" s="156">
        <v>0.13</v>
      </c>
      <c r="U1423" s="156">
        <v>4.0000000000000001E-3</v>
      </c>
      <c r="V1423" s="156">
        <v>2.3E-2</v>
      </c>
      <c r="W1423" s="156">
        <v>8.8999999999999996E-2</v>
      </c>
      <c r="X1423" s="156">
        <v>0.14499999999999999</v>
      </c>
      <c r="Y1423" s="156">
        <v>1E-3</v>
      </c>
      <c r="Z1423" s="156">
        <v>1.4E-2</v>
      </c>
      <c r="AA1423" s="156">
        <v>2E-3</v>
      </c>
      <c r="AB1423" s="156">
        <v>1.7999999999999999E-2</v>
      </c>
    </row>
    <row r="1424" spans="1:28" x14ac:dyDescent="0.25">
      <c r="A1424" s="87" t="s">
        <v>2850</v>
      </c>
      <c r="B1424" s="156" t="s">
        <v>294</v>
      </c>
      <c r="C1424" s="156">
        <v>0.35526315789473684</v>
      </c>
      <c r="D1424" s="156">
        <v>0.30921052631578949</v>
      </c>
      <c r="E1424" s="156">
        <v>0.19078947368421054</v>
      </c>
      <c r="F1424" s="156" t="s">
        <v>294</v>
      </c>
      <c r="G1424" s="156">
        <v>0.11842105263157894</v>
      </c>
      <c r="H1424" s="156" t="s">
        <v>294</v>
      </c>
      <c r="I1424" s="156">
        <v>2.6315789473684209E-2</v>
      </c>
      <c r="J1424" s="156">
        <v>1</v>
      </c>
      <c r="K1424" s="87">
        <v>152</v>
      </c>
      <c r="L1424" s="87"/>
      <c r="M1424" s="156" t="s">
        <v>294</v>
      </c>
      <c r="N1424" s="156" t="s">
        <v>294</v>
      </c>
      <c r="O1424" s="156">
        <v>0.28399999999999997</v>
      </c>
      <c r="P1424" s="156">
        <v>0.434</v>
      </c>
      <c r="Q1424" s="156">
        <v>0.24099999999999999</v>
      </c>
      <c r="R1424" s="156">
        <v>0.38700000000000001</v>
      </c>
      <c r="S1424" s="156">
        <v>0.13600000000000001</v>
      </c>
      <c r="T1424" s="156">
        <v>0.26100000000000001</v>
      </c>
      <c r="U1424" s="156" t="s">
        <v>294</v>
      </c>
      <c r="V1424" s="156" t="s">
        <v>294</v>
      </c>
      <c r="W1424" s="156">
        <v>7.5999999999999998E-2</v>
      </c>
      <c r="X1424" s="156">
        <v>0.17899999999999999</v>
      </c>
      <c r="Y1424" s="156" t="s">
        <v>294</v>
      </c>
      <c r="Z1424" s="156" t="s">
        <v>294</v>
      </c>
      <c r="AA1424" s="156">
        <v>0.01</v>
      </c>
      <c r="AB1424" s="156">
        <v>6.6000000000000003E-2</v>
      </c>
    </row>
    <row r="1425" spans="1:28" x14ac:dyDescent="0.25">
      <c r="A1425" s="87" t="s">
        <v>2851</v>
      </c>
      <c r="B1425" s="156" t="s">
        <v>294</v>
      </c>
      <c r="C1425" s="156">
        <v>0.34782608695652173</v>
      </c>
      <c r="D1425" s="156">
        <v>0.2525879917184265</v>
      </c>
      <c r="E1425" s="156">
        <v>0.32091097308488614</v>
      </c>
      <c r="F1425" s="156">
        <v>2.070393374741201E-3</v>
      </c>
      <c r="G1425" s="156">
        <v>5.1759834368530024E-2</v>
      </c>
      <c r="H1425" s="156">
        <v>6.2111801242236021E-3</v>
      </c>
      <c r="I1425" s="156">
        <v>1.8633540372670808E-2</v>
      </c>
      <c r="J1425" s="156">
        <v>1</v>
      </c>
      <c r="K1425" s="87">
        <v>483</v>
      </c>
      <c r="L1425" s="87"/>
      <c r="M1425" s="156" t="s">
        <v>294</v>
      </c>
      <c r="N1425" s="156" t="s">
        <v>294</v>
      </c>
      <c r="O1425" s="156">
        <v>0.307</v>
      </c>
      <c r="P1425" s="156">
        <v>0.39100000000000001</v>
      </c>
      <c r="Q1425" s="156">
        <v>0.216</v>
      </c>
      <c r="R1425" s="156">
        <v>0.29299999999999998</v>
      </c>
      <c r="S1425" s="156">
        <v>0.28100000000000003</v>
      </c>
      <c r="T1425" s="156">
        <v>0.36399999999999999</v>
      </c>
      <c r="U1425" s="156">
        <v>0</v>
      </c>
      <c r="V1425" s="156">
        <v>1.2E-2</v>
      </c>
      <c r="W1425" s="156">
        <v>3.5000000000000003E-2</v>
      </c>
      <c r="X1425" s="156">
        <v>7.4999999999999997E-2</v>
      </c>
      <c r="Y1425" s="156">
        <v>2E-3</v>
      </c>
      <c r="Z1425" s="156">
        <v>1.7999999999999999E-2</v>
      </c>
      <c r="AA1425" s="156">
        <v>0.01</v>
      </c>
      <c r="AB1425" s="156">
        <v>3.5000000000000003E-2</v>
      </c>
    </row>
    <row r="1426" spans="1:28" x14ac:dyDescent="0.25">
      <c r="A1426" s="87" t="s">
        <v>2852</v>
      </c>
      <c r="B1426" s="156" t="s">
        <v>294</v>
      </c>
      <c r="C1426" s="156">
        <v>0.51440329218106995</v>
      </c>
      <c r="D1426" s="156">
        <v>0.25925925925925924</v>
      </c>
      <c r="E1426" s="156">
        <v>0.12345679012345678</v>
      </c>
      <c r="F1426" s="156">
        <v>1.646090534979424E-2</v>
      </c>
      <c r="G1426" s="156">
        <v>7.407407407407407E-2</v>
      </c>
      <c r="H1426" s="156" t="s">
        <v>294</v>
      </c>
      <c r="I1426" s="156">
        <v>1.2345679012345678E-2</v>
      </c>
      <c r="J1426" s="156">
        <v>1</v>
      </c>
      <c r="K1426" s="87">
        <v>243</v>
      </c>
      <c r="L1426" s="87"/>
      <c r="M1426" s="156" t="s">
        <v>294</v>
      </c>
      <c r="N1426" s="156" t="s">
        <v>294</v>
      </c>
      <c r="O1426" s="156">
        <v>0.45200000000000001</v>
      </c>
      <c r="P1426" s="156">
        <v>0.57699999999999996</v>
      </c>
      <c r="Q1426" s="156">
        <v>0.20799999999999999</v>
      </c>
      <c r="R1426" s="156">
        <v>0.318</v>
      </c>
      <c r="S1426" s="156">
        <v>8.7999999999999995E-2</v>
      </c>
      <c r="T1426" s="156">
        <v>0.17100000000000001</v>
      </c>
      <c r="U1426" s="156">
        <v>6.0000000000000001E-3</v>
      </c>
      <c r="V1426" s="156">
        <v>4.2000000000000003E-2</v>
      </c>
      <c r="W1426" s="156">
        <v>4.7E-2</v>
      </c>
      <c r="X1426" s="156">
        <v>0.114</v>
      </c>
      <c r="Y1426" s="156" t="s">
        <v>294</v>
      </c>
      <c r="Z1426" s="156" t="s">
        <v>294</v>
      </c>
      <c r="AA1426" s="156">
        <v>4.0000000000000001E-3</v>
      </c>
      <c r="AB1426" s="156">
        <v>3.5999999999999997E-2</v>
      </c>
    </row>
    <row r="1427" spans="1:28" x14ac:dyDescent="0.25">
      <c r="A1427" s="87" t="s">
        <v>2853</v>
      </c>
      <c r="B1427" s="156" t="s">
        <v>294</v>
      </c>
      <c r="C1427" s="156">
        <v>0.32051282051282054</v>
      </c>
      <c r="D1427" s="156">
        <v>0.36858974358974361</v>
      </c>
      <c r="E1427" s="156">
        <v>0.16987179487179488</v>
      </c>
      <c r="F1427" s="156">
        <v>3.205128205128205E-3</v>
      </c>
      <c r="G1427" s="156">
        <v>0.11217948717948718</v>
      </c>
      <c r="H1427" s="156" t="s">
        <v>294</v>
      </c>
      <c r="I1427" s="156">
        <v>2.564102564102564E-2</v>
      </c>
      <c r="J1427" s="156">
        <v>1</v>
      </c>
      <c r="K1427" s="87">
        <v>312</v>
      </c>
      <c r="L1427" s="87"/>
      <c r="M1427" s="156" t="s">
        <v>294</v>
      </c>
      <c r="N1427" s="156" t="s">
        <v>294</v>
      </c>
      <c r="O1427" s="156">
        <v>0.27100000000000002</v>
      </c>
      <c r="P1427" s="156">
        <v>0.374</v>
      </c>
      <c r="Q1427" s="156">
        <v>0.317</v>
      </c>
      <c r="R1427" s="156">
        <v>0.42299999999999999</v>
      </c>
      <c r="S1427" s="156">
        <v>0.13200000000000001</v>
      </c>
      <c r="T1427" s="156">
        <v>0.215</v>
      </c>
      <c r="U1427" s="156">
        <v>1E-3</v>
      </c>
      <c r="V1427" s="156">
        <v>1.7999999999999999E-2</v>
      </c>
      <c r="W1427" s="156">
        <v>8.2000000000000003E-2</v>
      </c>
      <c r="X1427" s="156">
        <v>0.152</v>
      </c>
      <c r="Y1427" s="156" t="s">
        <v>294</v>
      </c>
      <c r="Z1427" s="156" t="s">
        <v>294</v>
      </c>
      <c r="AA1427" s="156">
        <v>1.2999999999999999E-2</v>
      </c>
      <c r="AB1427" s="156">
        <v>0.05</v>
      </c>
    </row>
    <row r="1428" spans="1:28" x14ac:dyDescent="0.25">
      <c r="A1428" s="87" t="s">
        <v>2854</v>
      </c>
      <c r="B1428" s="156" t="s">
        <v>294</v>
      </c>
      <c r="C1428" s="156">
        <v>0.22448979591836735</v>
      </c>
      <c r="D1428" s="156">
        <v>0.45578231292517007</v>
      </c>
      <c r="E1428" s="156">
        <v>0.1598639455782313</v>
      </c>
      <c r="F1428" s="156">
        <v>3.4013605442176869E-3</v>
      </c>
      <c r="G1428" s="156">
        <v>0.12925170068027211</v>
      </c>
      <c r="H1428" s="156" t="s">
        <v>294</v>
      </c>
      <c r="I1428" s="156">
        <v>2.7210884353741496E-2</v>
      </c>
      <c r="J1428" s="156">
        <v>1</v>
      </c>
      <c r="K1428" s="87">
        <v>294</v>
      </c>
      <c r="L1428" s="87"/>
      <c r="M1428" s="156" t="s">
        <v>294</v>
      </c>
      <c r="N1428" s="156" t="s">
        <v>294</v>
      </c>
      <c r="O1428" s="156">
        <v>0.18099999999999999</v>
      </c>
      <c r="P1428" s="156">
        <v>0.27600000000000002</v>
      </c>
      <c r="Q1428" s="156">
        <v>0.4</v>
      </c>
      <c r="R1428" s="156">
        <v>0.51300000000000001</v>
      </c>
      <c r="S1428" s="156">
        <v>0.122</v>
      </c>
      <c r="T1428" s="156">
        <v>0.20599999999999999</v>
      </c>
      <c r="U1428" s="156">
        <v>1E-3</v>
      </c>
      <c r="V1428" s="156">
        <v>1.9E-2</v>
      </c>
      <c r="W1428" s="156">
        <v>9.6000000000000002E-2</v>
      </c>
      <c r="X1428" s="156">
        <v>0.17199999999999999</v>
      </c>
      <c r="Y1428" s="156" t="s">
        <v>294</v>
      </c>
      <c r="Z1428" s="156" t="s">
        <v>294</v>
      </c>
      <c r="AA1428" s="156">
        <v>1.4E-2</v>
      </c>
      <c r="AB1428" s="156">
        <v>5.2999999999999999E-2</v>
      </c>
    </row>
    <row r="1429" spans="1:28" x14ac:dyDescent="0.25">
      <c r="A1429" s="87" t="s">
        <v>2855</v>
      </c>
      <c r="B1429" s="156" t="s">
        <v>294</v>
      </c>
      <c r="C1429" s="156">
        <v>0.24666666666666667</v>
      </c>
      <c r="D1429" s="156">
        <v>0.32</v>
      </c>
      <c r="E1429" s="156">
        <v>0.12666666666666668</v>
      </c>
      <c r="F1429" s="156" t="s">
        <v>294</v>
      </c>
      <c r="G1429" s="156">
        <v>0.30666666666666664</v>
      </c>
      <c r="H1429" s="156" t="s">
        <v>294</v>
      </c>
      <c r="I1429" s="156" t="s">
        <v>294</v>
      </c>
      <c r="J1429" s="156">
        <v>1</v>
      </c>
      <c r="K1429" s="87">
        <v>150</v>
      </c>
      <c r="L1429" s="87"/>
      <c r="M1429" s="156" t="s">
        <v>294</v>
      </c>
      <c r="N1429" s="156" t="s">
        <v>294</v>
      </c>
      <c r="O1429" s="156">
        <v>0.185</v>
      </c>
      <c r="P1429" s="156">
        <v>0.32100000000000001</v>
      </c>
      <c r="Q1429" s="156">
        <v>0.251</v>
      </c>
      <c r="R1429" s="156">
        <v>0.39800000000000002</v>
      </c>
      <c r="S1429" s="156">
        <v>8.3000000000000004E-2</v>
      </c>
      <c r="T1429" s="156">
        <v>0.189</v>
      </c>
      <c r="U1429" s="156" t="s">
        <v>294</v>
      </c>
      <c r="V1429" s="156" t="s">
        <v>294</v>
      </c>
      <c r="W1429" s="156">
        <v>0.23799999999999999</v>
      </c>
      <c r="X1429" s="156">
        <v>0.38500000000000001</v>
      </c>
      <c r="Y1429" s="156" t="s">
        <v>294</v>
      </c>
      <c r="Z1429" s="156" t="s">
        <v>294</v>
      </c>
      <c r="AA1429" s="156" t="s">
        <v>294</v>
      </c>
      <c r="AB1429" s="156" t="s">
        <v>294</v>
      </c>
    </row>
    <row r="1430" spans="1:28" x14ac:dyDescent="0.25">
      <c r="A1430" s="87" t="s">
        <v>2856</v>
      </c>
      <c r="B1430" s="156" t="s">
        <v>294</v>
      </c>
      <c r="C1430" s="156">
        <v>0.23119636547198386</v>
      </c>
      <c r="D1430" s="156">
        <v>0.30691569914184758</v>
      </c>
      <c r="E1430" s="156">
        <v>0.18576476527006563</v>
      </c>
      <c r="F1430" s="156">
        <v>1.3629480060575468E-2</v>
      </c>
      <c r="G1430" s="156">
        <v>0.23472993437657749</v>
      </c>
      <c r="H1430" s="156">
        <v>2.0191822311963654E-3</v>
      </c>
      <c r="I1430" s="156">
        <v>2.574457344775366E-2</v>
      </c>
      <c r="J1430" s="156">
        <v>1.0000000000000002</v>
      </c>
      <c r="K1430" s="87">
        <v>1981</v>
      </c>
      <c r="L1430" s="87"/>
      <c r="M1430" s="156" t="s">
        <v>294</v>
      </c>
      <c r="N1430" s="156" t="s">
        <v>294</v>
      </c>
      <c r="O1430" s="156">
        <v>0.21299999999999999</v>
      </c>
      <c r="P1430" s="156">
        <v>0.25</v>
      </c>
      <c r="Q1430" s="156">
        <v>0.28699999999999998</v>
      </c>
      <c r="R1430" s="156">
        <v>0.32800000000000001</v>
      </c>
      <c r="S1430" s="156">
        <v>0.16900000000000001</v>
      </c>
      <c r="T1430" s="156">
        <v>0.20300000000000001</v>
      </c>
      <c r="U1430" s="156">
        <v>8.9999999999999993E-3</v>
      </c>
      <c r="V1430" s="156">
        <v>0.02</v>
      </c>
      <c r="W1430" s="156">
        <v>0.217</v>
      </c>
      <c r="X1430" s="156">
        <v>0.254</v>
      </c>
      <c r="Y1430" s="156">
        <v>1E-3</v>
      </c>
      <c r="Z1430" s="156">
        <v>5.0000000000000001E-3</v>
      </c>
      <c r="AA1430" s="156">
        <v>0.02</v>
      </c>
      <c r="AB1430" s="156">
        <v>3.4000000000000002E-2</v>
      </c>
    </row>
    <row r="1431" spans="1:28" x14ac:dyDescent="0.25">
      <c r="A1431" s="87" t="s">
        <v>2857</v>
      </c>
      <c r="B1431" s="156" t="s">
        <v>294</v>
      </c>
      <c r="C1431" s="156">
        <v>5.2554744525547446E-2</v>
      </c>
      <c r="D1431" s="156">
        <v>0.30218978102189781</v>
      </c>
      <c r="E1431" s="156">
        <v>0.11386861313868613</v>
      </c>
      <c r="F1431" s="156">
        <v>2.4817518248175182E-2</v>
      </c>
      <c r="G1431" s="156">
        <v>0.48467153284671532</v>
      </c>
      <c r="H1431" s="156">
        <v>2.9197080291970801E-3</v>
      </c>
      <c r="I1431" s="156">
        <v>1.8978102189781021E-2</v>
      </c>
      <c r="J1431" s="156">
        <v>0.99999999999999989</v>
      </c>
      <c r="K1431" s="87">
        <v>685</v>
      </c>
      <c r="L1431" s="87"/>
      <c r="M1431" s="156" t="s">
        <v>294</v>
      </c>
      <c r="N1431" s="156" t="s">
        <v>294</v>
      </c>
      <c r="O1431" s="156">
        <v>3.7999999999999999E-2</v>
      </c>
      <c r="P1431" s="156">
        <v>7.1999999999999995E-2</v>
      </c>
      <c r="Q1431" s="156">
        <v>0.26900000000000002</v>
      </c>
      <c r="R1431" s="156">
        <v>0.33800000000000002</v>
      </c>
      <c r="S1431" s="156">
        <v>9.1999999999999998E-2</v>
      </c>
      <c r="T1431" s="156">
        <v>0.14000000000000001</v>
      </c>
      <c r="U1431" s="156">
        <v>1.6E-2</v>
      </c>
      <c r="V1431" s="156">
        <v>3.9E-2</v>
      </c>
      <c r="W1431" s="156">
        <v>0.44700000000000001</v>
      </c>
      <c r="X1431" s="156">
        <v>0.52200000000000002</v>
      </c>
      <c r="Y1431" s="156">
        <v>1E-3</v>
      </c>
      <c r="Z1431" s="156">
        <v>1.0999999999999999E-2</v>
      </c>
      <c r="AA1431" s="156">
        <v>1.0999999999999999E-2</v>
      </c>
      <c r="AB1431" s="156">
        <v>3.2000000000000001E-2</v>
      </c>
    </row>
    <row r="1432" spans="1:28" x14ac:dyDescent="0.25">
      <c r="A1432" s="87" t="s">
        <v>2858</v>
      </c>
      <c r="B1432" s="156" t="s">
        <v>294</v>
      </c>
      <c r="C1432" s="156">
        <v>0.17172897196261683</v>
      </c>
      <c r="D1432" s="156">
        <v>0.50584112149532712</v>
      </c>
      <c r="E1432" s="156">
        <v>0.11331775700934579</v>
      </c>
      <c r="F1432" s="156">
        <v>3.5046728971962616E-3</v>
      </c>
      <c r="G1432" s="156">
        <v>0.15771028037383178</v>
      </c>
      <c r="H1432" s="156">
        <v>2.3364485981308409E-3</v>
      </c>
      <c r="I1432" s="156">
        <v>4.55607476635514E-2</v>
      </c>
      <c r="J1432" s="156">
        <v>1</v>
      </c>
      <c r="K1432" s="87">
        <v>856</v>
      </c>
      <c r="L1432" s="87"/>
      <c r="M1432" s="156" t="s">
        <v>294</v>
      </c>
      <c r="N1432" s="156" t="s">
        <v>294</v>
      </c>
      <c r="O1432" s="156">
        <v>0.14799999999999999</v>
      </c>
      <c r="P1432" s="156">
        <v>0.19800000000000001</v>
      </c>
      <c r="Q1432" s="156">
        <v>0.47199999999999998</v>
      </c>
      <c r="R1432" s="156">
        <v>0.53900000000000003</v>
      </c>
      <c r="S1432" s="156">
        <v>9.4E-2</v>
      </c>
      <c r="T1432" s="156">
        <v>0.13600000000000001</v>
      </c>
      <c r="U1432" s="156">
        <v>1E-3</v>
      </c>
      <c r="V1432" s="156">
        <v>0.01</v>
      </c>
      <c r="W1432" s="156">
        <v>0.13500000000000001</v>
      </c>
      <c r="X1432" s="156">
        <v>0.184</v>
      </c>
      <c r="Y1432" s="156">
        <v>1E-3</v>
      </c>
      <c r="Z1432" s="156">
        <v>8.0000000000000002E-3</v>
      </c>
      <c r="AA1432" s="156">
        <v>3.4000000000000002E-2</v>
      </c>
      <c r="AB1432" s="156">
        <v>6.2E-2</v>
      </c>
    </row>
    <row r="1433" spans="1:28" x14ac:dyDescent="0.25">
      <c r="A1433" s="87" t="s">
        <v>2859</v>
      </c>
      <c r="B1433" s="156" t="s">
        <v>294</v>
      </c>
      <c r="C1433" s="156">
        <v>0.14285714285714285</v>
      </c>
      <c r="D1433" s="156">
        <v>0.3888888888888889</v>
      </c>
      <c r="E1433" s="156">
        <v>8.7301587301587297E-2</v>
      </c>
      <c r="F1433" s="156">
        <v>3.1746031746031744E-2</v>
      </c>
      <c r="G1433" s="156">
        <v>0.29365079365079366</v>
      </c>
      <c r="H1433" s="156" t="s">
        <v>294</v>
      </c>
      <c r="I1433" s="156">
        <v>5.5555555555555552E-2</v>
      </c>
      <c r="J1433" s="156">
        <v>1</v>
      </c>
      <c r="K1433" s="87">
        <v>126</v>
      </c>
      <c r="L1433" s="87"/>
      <c r="M1433" s="156" t="s">
        <v>294</v>
      </c>
      <c r="N1433" s="156" t="s">
        <v>294</v>
      </c>
      <c r="O1433" s="156">
        <v>9.1999999999999998E-2</v>
      </c>
      <c r="P1433" s="156">
        <v>0.215</v>
      </c>
      <c r="Q1433" s="156">
        <v>0.308</v>
      </c>
      <c r="R1433" s="156">
        <v>0.47599999999999998</v>
      </c>
      <c r="S1433" s="156">
        <v>4.9000000000000002E-2</v>
      </c>
      <c r="T1433" s="156">
        <v>0.15</v>
      </c>
      <c r="U1433" s="156">
        <v>1.2E-2</v>
      </c>
      <c r="V1433" s="156">
        <v>7.9000000000000001E-2</v>
      </c>
      <c r="W1433" s="156">
        <v>0.221</v>
      </c>
      <c r="X1433" s="156">
        <v>0.378</v>
      </c>
      <c r="Y1433" s="156" t="s">
        <v>294</v>
      </c>
      <c r="Z1433" s="156" t="s">
        <v>294</v>
      </c>
      <c r="AA1433" s="156">
        <v>2.7E-2</v>
      </c>
      <c r="AB1433" s="156">
        <v>0.11</v>
      </c>
    </row>
    <row r="1434" spans="1:28" x14ac:dyDescent="0.25">
      <c r="A1434" s="87" t="s">
        <v>2860</v>
      </c>
      <c r="B1434" s="156" t="s">
        <v>294</v>
      </c>
      <c r="C1434" s="156">
        <v>0.10267857142857142</v>
      </c>
      <c r="D1434" s="156">
        <v>0.27529761904761907</v>
      </c>
      <c r="E1434" s="156">
        <v>0.19494047619047619</v>
      </c>
      <c r="F1434" s="156">
        <v>1.0416666666666666E-2</v>
      </c>
      <c r="G1434" s="156">
        <v>0.38392857142857145</v>
      </c>
      <c r="H1434" s="156">
        <v>5.9523809523809521E-3</v>
      </c>
      <c r="I1434" s="156">
        <v>2.6785714285714284E-2</v>
      </c>
      <c r="J1434" s="156">
        <v>0.99999999999999989</v>
      </c>
      <c r="K1434" s="87">
        <v>672</v>
      </c>
      <c r="L1434" s="87"/>
      <c r="M1434" s="156" t="s">
        <v>294</v>
      </c>
      <c r="N1434" s="156" t="s">
        <v>294</v>
      </c>
      <c r="O1434" s="156">
        <v>8.2000000000000003E-2</v>
      </c>
      <c r="P1434" s="156">
        <v>0.128</v>
      </c>
      <c r="Q1434" s="156">
        <v>0.24299999999999999</v>
      </c>
      <c r="R1434" s="156">
        <v>0.31</v>
      </c>
      <c r="S1434" s="156">
        <v>0.16700000000000001</v>
      </c>
      <c r="T1434" s="156">
        <v>0.22700000000000001</v>
      </c>
      <c r="U1434" s="156">
        <v>5.0000000000000001E-3</v>
      </c>
      <c r="V1434" s="156">
        <v>2.1000000000000001E-2</v>
      </c>
      <c r="W1434" s="156">
        <v>0.34799999999999998</v>
      </c>
      <c r="X1434" s="156">
        <v>0.42099999999999999</v>
      </c>
      <c r="Y1434" s="156">
        <v>2E-3</v>
      </c>
      <c r="Z1434" s="156">
        <v>1.4999999999999999E-2</v>
      </c>
      <c r="AA1434" s="156">
        <v>1.7000000000000001E-2</v>
      </c>
      <c r="AB1434" s="156">
        <v>4.2000000000000003E-2</v>
      </c>
    </row>
    <row r="1435" spans="1:28" x14ac:dyDescent="0.25">
      <c r="A1435" s="87" t="s">
        <v>2861</v>
      </c>
      <c r="B1435" s="156" t="s">
        <v>294</v>
      </c>
      <c r="C1435" s="156">
        <v>0.28320759515130967</v>
      </c>
      <c r="D1435" s="156">
        <v>0.22437907942697297</v>
      </c>
      <c r="E1435" s="156">
        <v>0.11655505637026363</v>
      </c>
      <c r="F1435" s="156">
        <v>1.4834279901669916E-2</v>
      </c>
      <c r="G1435" s="156">
        <v>0.34237518013054169</v>
      </c>
      <c r="H1435" s="156">
        <v>4.0688310587437488E-3</v>
      </c>
      <c r="I1435" s="156">
        <v>1.4579977960498432E-2</v>
      </c>
      <c r="J1435" s="156">
        <v>1.0000000000000002</v>
      </c>
      <c r="K1435" s="87">
        <v>11797</v>
      </c>
      <c r="L1435" s="87"/>
      <c r="M1435" s="156" t="s">
        <v>294</v>
      </c>
      <c r="N1435" s="156" t="s">
        <v>294</v>
      </c>
      <c r="O1435" s="156">
        <v>0.27500000000000002</v>
      </c>
      <c r="P1435" s="156">
        <v>0.29099999999999998</v>
      </c>
      <c r="Q1435" s="156">
        <v>0.217</v>
      </c>
      <c r="R1435" s="156">
        <v>0.23200000000000001</v>
      </c>
      <c r="S1435" s="156">
        <v>0.111</v>
      </c>
      <c r="T1435" s="156">
        <v>0.122</v>
      </c>
      <c r="U1435" s="156">
        <v>1.2999999999999999E-2</v>
      </c>
      <c r="V1435" s="156">
        <v>1.7000000000000001E-2</v>
      </c>
      <c r="W1435" s="156">
        <v>0.33400000000000002</v>
      </c>
      <c r="X1435" s="156">
        <v>0.35099999999999998</v>
      </c>
      <c r="Y1435" s="156">
        <v>3.0000000000000001E-3</v>
      </c>
      <c r="Z1435" s="156">
        <v>5.0000000000000001E-3</v>
      </c>
      <c r="AA1435" s="156">
        <v>1.2999999999999999E-2</v>
      </c>
      <c r="AB1435" s="156">
        <v>1.7000000000000001E-2</v>
      </c>
    </row>
    <row r="1436" spans="1:28" x14ac:dyDescent="0.25">
      <c r="A1436" s="87" t="s">
        <v>2862</v>
      </c>
      <c r="B1436" s="156" t="s">
        <v>294</v>
      </c>
      <c r="C1436" s="156">
        <v>0.75609756097560976</v>
      </c>
      <c r="D1436" s="156">
        <v>0.13414634146341464</v>
      </c>
      <c r="E1436" s="156">
        <v>3.6585365853658534E-2</v>
      </c>
      <c r="F1436" s="156" t="s">
        <v>294</v>
      </c>
      <c r="G1436" s="156">
        <v>6.097560975609756E-2</v>
      </c>
      <c r="H1436" s="156" t="s">
        <v>294</v>
      </c>
      <c r="I1436" s="156">
        <v>1.2195121951219513E-2</v>
      </c>
      <c r="J1436" s="156">
        <v>1</v>
      </c>
      <c r="K1436" s="87">
        <v>82</v>
      </c>
      <c r="L1436" s="87"/>
      <c r="M1436" s="156" t="s">
        <v>294</v>
      </c>
      <c r="N1436" s="156" t="s">
        <v>294</v>
      </c>
      <c r="O1436" s="156">
        <v>0.65300000000000002</v>
      </c>
      <c r="P1436" s="156">
        <v>0.83599999999999997</v>
      </c>
      <c r="Q1436" s="156">
        <v>7.6999999999999999E-2</v>
      </c>
      <c r="R1436" s="156">
        <v>0.224</v>
      </c>
      <c r="S1436" s="156">
        <v>1.2999999999999999E-2</v>
      </c>
      <c r="T1436" s="156">
        <v>0.10199999999999999</v>
      </c>
      <c r="U1436" s="156" t="s">
        <v>294</v>
      </c>
      <c r="V1436" s="156" t="s">
        <v>294</v>
      </c>
      <c r="W1436" s="156">
        <v>2.5999999999999999E-2</v>
      </c>
      <c r="X1436" s="156">
        <v>0.13500000000000001</v>
      </c>
      <c r="Y1436" s="156" t="s">
        <v>294</v>
      </c>
      <c r="Z1436" s="156" t="s">
        <v>294</v>
      </c>
      <c r="AA1436" s="156">
        <v>2E-3</v>
      </c>
      <c r="AB1436" s="156">
        <v>6.6000000000000003E-2</v>
      </c>
    </row>
    <row r="1437" spans="1:28" x14ac:dyDescent="0.25">
      <c r="A1437" s="87" t="s">
        <v>2863</v>
      </c>
      <c r="B1437" s="156" t="s">
        <v>294</v>
      </c>
      <c r="C1437" s="156">
        <v>0.48128101037437981</v>
      </c>
      <c r="D1437" s="156">
        <v>0.35588633288227334</v>
      </c>
      <c r="E1437" s="156">
        <v>7.532701849345963E-2</v>
      </c>
      <c r="F1437" s="156">
        <v>4.5105999097880016E-3</v>
      </c>
      <c r="G1437" s="156">
        <v>3.337843933243121E-2</v>
      </c>
      <c r="H1437" s="156">
        <v>4.5105999097880018E-4</v>
      </c>
      <c r="I1437" s="156">
        <v>4.9165539016689221E-2</v>
      </c>
      <c r="J1437" s="156">
        <v>0.99999999999999989</v>
      </c>
      <c r="K1437" s="87">
        <v>2217</v>
      </c>
      <c r="L1437" s="87"/>
      <c r="M1437" s="156" t="s">
        <v>294</v>
      </c>
      <c r="N1437" s="156" t="s">
        <v>294</v>
      </c>
      <c r="O1437" s="156">
        <v>0.46100000000000002</v>
      </c>
      <c r="P1437" s="156">
        <v>0.502</v>
      </c>
      <c r="Q1437" s="156">
        <v>0.33600000000000002</v>
      </c>
      <c r="R1437" s="156">
        <v>0.376</v>
      </c>
      <c r="S1437" s="156">
        <v>6.5000000000000002E-2</v>
      </c>
      <c r="T1437" s="156">
        <v>8.6999999999999994E-2</v>
      </c>
      <c r="U1437" s="156">
        <v>2E-3</v>
      </c>
      <c r="V1437" s="156">
        <v>8.0000000000000002E-3</v>
      </c>
      <c r="W1437" s="156">
        <v>2.7E-2</v>
      </c>
      <c r="X1437" s="156">
        <v>4.2000000000000003E-2</v>
      </c>
      <c r="Y1437" s="156">
        <v>0</v>
      </c>
      <c r="Z1437" s="156">
        <v>3.0000000000000001E-3</v>
      </c>
      <c r="AA1437" s="156">
        <v>4.1000000000000002E-2</v>
      </c>
      <c r="AB1437" s="156">
        <v>5.8999999999999997E-2</v>
      </c>
    </row>
    <row r="1438" spans="1:28" x14ac:dyDescent="0.25">
      <c r="A1438" s="87" t="s">
        <v>2864</v>
      </c>
      <c r="B1438" s="156" t="s">
        <v>294</v>
      </c>
      <c r="C1438" s="156">
        <v>1.0309278350515464E-2</v>
      </c>
      <c r="D1438" s="156">
        <v>0.29209621993127149</v>
      </c>
      <c r="E1438" s="156">
        <v>0.17525773195876287</v>
      </c>
      <c r="F1438" s="156">
        <v>2.7491408934707903E-2</v>
      </c>
      <c r="G1438" s="156">
        <v>0.46048109965635736</v>
      </c>
      <c r="H1438" s="156">
        <v>1.0309278350515464E-2</v>
      </c>
      <c r="I1438" s="156">
        <v>2.4054982817869417E-2</v>
      </c>
      <c r="J1438" s="156">
        <v>0.99999999999999989</v>
      </c>
      <c r="K1438" s="87">
        <v>291</v>
      </c>
      <c r="L1438" s="87"/>
      <c r="M1438" s="156" t="s">
        <v>294</v>
      </c>
      <c r="N1438" s="156" t="s">
        <v>294</v>
      </c>
      <c r="O1438" s="156">
        <v>4.0000000000000001E-3</v>
      </c>
      <c r="P1438" s="156">
        <v>0.03</v>
      </c>
      <c r="Q1438" s="156">
        <v>0.24299999999999999</v>
      </c>
      <c r="R1438" s="156">
        <v>0.34699999999999998</v>
      </c>
      <c r="S1438" s="156">
        <v>0.13600000000000001</v>
      </c>
      <c r="T1438" s="156">
        <v>0.223</v>
      </c>
      <c r="U1438" s="156">
        <v>1.4E-2</v>
      </c>
      <c r="V1438" s="156">
        <v>5.2999999999999999E-2</v>
      </c>
      <c r="W1438" s="156">
        <v>0.40400000000000003</v>
      </c>
      <c r="X1438" s="156">
        <v>0.51800000000000002</v>
      </c>
      <c r="Y1438" s="156">
        <v>4.0000000000000001E-3</v>
      </c>
      <c r="Z1438" s="156">
        <v>0.03</v>
      </c>
      <c r="AA1438" s="156">
        <v>1.2E-2</v>
      </c>
      <c r="AB1438" s="156">
        <v>4.9000000000000002E-2</v>
      </c>
    </row>
    <row r="1439" spans="1:28" x14ac:dyDescent="0.25">
      <c r="A1439" s="87" t="s">
        <v>2865</v>
      </c>
      <c r="B1439" s="156" t="s">
        <v>294</v>
      </c>
      <c r="C1439" s="156">
        <v>0.23804226918798665</v>
      </c>
      <c r="D1439" s="156">
        <v>0.28587319243604004</v>
      </c>
      <c r="E1439" s="156">
        <v>0.15127919911012236</v>
      </c>
      <c r="F1439" s="156">
        <v>1.7797552836484983E-2</v>
      </c>
      <c r="G1439" s="156">
        <v>0.29254727474972192</v>
      </c>
      <c r="H1439" s="156">
        <v>1.1123470522803114E-3</v>
      </c>
      <c r="I1439" s="156">
        <v>1.3348164627363738E-2</v>
      </c>
      <c r="J1439" s="156">
        <v>1</v>
      </c>
      <c r="K1439" s="87">
        <v>899</v>
      </c>
      <c r="L1439" s="87"/>
      <c r="M1439" s="156" t="s">
        <v>294</v>
      </c>
      <c r="N1439" s="156" t="s">
        <v>294</v>
      </c>
      <c r="O1439" s="156">
        <v>0.21099999999999999</v>
      </c>
      <c r="P1439" s="156">
        <v>0.26700000000000002</v>
      </c>
      <c r="Q1439" s="156">
        <v>0.25700000000000001</v>
      </c>
      <c r="R1439" s="156">
        <v>0.316</v>
      </c>
      <c r="S1439" s="156">
        <v>0.129</v>
      </c>
      <c r="T1439" s="156">
        <v>0.17599999999999999</v>
      </c>
      <c r="U1439" s="156">
        <v>1.0999999999999999E-2</v>
      </c>
      <c r="V1439" s="156">
        <v>2.9000000000000001E-2</v>
      </c>
      <c r="W1439" s="156">
        <v>0.26400000000000001</v>
      </c>
      <c r="X1439" s="156">
        <v>0.32300000000000001</v>
      </c>
      <c r="Y1439" s="156">
        <v>0</v>
      </c>
      <c r="Z1439" s="156">
        <v>6.0000000000000001E-3</v>
      </c>
      <c r="AA1439" s="156">
        <v>8.0000000000000002E-3</v>
      </c>
      <c r="AB1439" s="156">
        <v>2.3E-2</v>
      </c>
    </row>
    <row r="1440" spans="1:28" x14ac:dyDescent="0.25">
      <c r="A1440" s="87" t="s">
        <v>2866</v>
      </c>
      <c r="B1440" s="156" t="s">
        <v>294</v>
      </c>
      <c r="C1440" s="156">
        <v>0.17534027221777421</v>
      </c>
      <c r="D1440" s="156">
        <v>0.38190552441953562</v>
      </c>
      <c r="E1440" s="156">
        <v>0.1088871096877502</v>
      </c>
      <c r="F1440" s="156">
        <v>8.0064051240992789E-3</v>
      </c>
      <c r="G1440" s="156">
        <v>0.30744595676541231</v>
      </c>
      <c r="H1440" s="156">
        <v>2.4019215372297837E-3</v>
      </c>
      <c r="I1440" s="156">
        <v>1.6012810248198558E-2</v>
      </c>
      <c r="J1440" s="156">
        <v>0.99999999999999989</v>
      </c>
      <c r="K1440" s="87">
        <v>1249</v>
      </c>
      <c r="L1440" s="87"/>
      <c r="M1440" s="156" t="s">
        <v>294</v>
      </c>
      <c r="N1440" s="156" t="s">
        <v>294</v>
      </c>
      <c r="O1440" s="156">
        <v>0.155</v>
      </c>
      <c r="P1440" s="156">
        <v>0.19700000000000001</v>
      </c>
      <c r="Q1440" s="156">
        <v>0.35499999999999998</v>
      </c>
      <c r="R1440" s="156">
        <v>0.40899999999999997</v>
      </c>
      <c r="S1440" s="156">
        <v>9.2999999999999999E-2</v>
      </c>
      <c r="T1440" s="156">
        <v>0.127</v>
      </c>
      <c r="U1440" s="156">
        <v>4.0000000000000001E-3</v>
      </c>
      <c r="V1440" s="156">
        <v>1.4999999999999999E-2</v>
      </c>
      <c r="W1440" s="156">
        <v>0.28199999999999997</v>
      </c>
      <c r="X1440" s="156">
        <v>0.33400000000000002</v>
      </c>
      <c r="Y1440" s="156">
        <v>1E-3</v>
      </c>
      <c r="Z1440" s="156">
        <v>7.0000000000000001E-3</v>
      </c>
      <c r="AA1440" s="156">
        <v>0.01</v>
      </c>
      <c r="AB1440" s="156">
        <v>2.5000000000000001E-2</v>
      </c>
    </row>
    <row r="1441" spans="1:28" x14ac:dyDescent="0.25">
      <c r="A1441" s="87" t="s">
        <v>2867</v>
      </c>
      <c r="B1441" s="156" t="s">
        <v>294</v>
      </c>
      <c r="C1441" s="156">
        <v>0.23140781736423383</v>
      </c>
      <c r="D1441" s="156">
        <v>0.34901418194396405</v>
      </c>
      <c r="E1441" s="156">
        <v>0.1148391560013836</v>
      </c>
      <c r="F1441" s="156">
        <v>1.5565548253199585E-2</v>
      </c>
      <c r="G1441" s="156">
        <v>0.262538913870633</v>
      </c>
      <c r="H1441" s="156">
        <v>3.4590107229332413E-4</v>
      </c>
      <c r="I1441" s="156">
        <v>2.6288481494292634E-2</v>
      </c>
      <c r="J1441" s="156">
        <v>1</v>
      </c>
      <c r="K1441" s="87">
        <v>2891</v>
      </c>
      <c r="L1441" s="87"/>
      <c r="M1441" s="156" t="s">
        <v>294</v>
      </c>
      <c r="N1441" s="156" t="s">
        <v>294</v>
      </c>
      <c r="O1441" s="156">
        <v>0.216</v>
      </c>
      <c r="P1441" s="156">
        <v>0.247</v>
      </c>
      <c r="Q1441" s="156">
        <v>0.33200000000000002</v>
      </c>
      <c r="R1441" s="156">
        <v>0.36699999999999999</v>
      </c>
      <c r="S1441" s="156">
        <v>0.104</v>
      </c>
      <c r="T1441" s="156">
        <v>0.127</v>
      </c>
      <c r="U1441" s="156">
        <v>1.2E-2</v>
      </c>
      <c r="V1441" s="156">
        <v>2.1000000000000001E-2</v>
      </c>
      <c r="W1441" s="156">
        <v>0.247</v>
      </c>
      <c r="X1441" s="156">
        <v>0.27900000000000003</v>
      </c>
      <c r="Y1441" s="156">
        <v>0</v>
      </c>
      <c r="Z1441" s="156">
        <v>2E-3</v>
      </c>
      <c r="AA1441" s="156">
        <v>2.1000000000000001E-2</v>
      </c>
      <c r="AB1441" s="156">
        <v>3.3000000000000002E-2</v>
      </c>
    </row>
    <row r="1442" spans="1:28" x14ac:dyDescent="0.25">
      <c r="A1442" s="87" t="s">
        <v>2868</v>
      </c>
      <c r="B1442" s="156" t="s">
        <v>294</v>
      </c>
      <c r="C1442" s="156">
        <v>0.43052169673330082</v>
      </c>
      <c r="D1442" s="156">
        <v>0.20429058995611896</v>
      </c>
      <c r="E1442" s="156">
        <v>7.7523159434422229E-2</v>
      </c>
      <c r="F1442" s="156">
        <v>9.702584105314481E-2</v>
      </c>
      <c r="G1442" s="156">
        <v>0.1696733300828864</v>
      </c>
      <c r="H1442" s="156">
        <v>3.9005363237445147E-3</v>
      </c>
      <c r="I1442" s="156">
        <v>1.7064846416382253E-2</v>
      </c>
      <c r="J1442" s="156">
        <v>1</v>
      </c>
      <c r="K1442" s="87">
        <v>2051</v>
      </c>
      <c r="L1442" s="87"/>
      <c r="M1442" s="156" t="s">
        <v>294</v>
      </c>
      <c r="N1442" s="156" t="s">
        <v>294</v>
      </c>
      <c r="O1442" s="156">
        <v>0.40899999999999997</v>
      </c>
      <c r="P1442" s="156">
        <v>0.45200000000000001</v>
      </c>
      <c r="Q1442" s="156">
        <v>0.187</v>
      </c>
      <c r="R1442" s="156">
        <v>0.222</v>
      </c>
      <c r="S1442" s="156">
        <v>6.7000000000000004E-2</v>
      </c>
      <c r="T1442" s="156">
        <v>0.09</v>
      </c>
      <c r="U1442" s="156">
        <v>8.5000000000000006E-2</v>
      </c>
      <c r="V1442" s="156">
        <v>0.111</v>
      </c>
      <c r="W1442" s="156">
        <v>0.154</v>
      </c>
      <c r="X1442" s="156">
        <v>0.187</v>
      </c>
      <c r="Y1442" s="156">
        <v>2E-3</v>
      </c>
      <c r="Z1442" s="156">
        <v>8.0000000000000002E-3</v>
      </c>
      <c r="AA1442" s="156">
        <v>1.2E-2</v>
      </c>
      <c r="AB1442" s="156">
        <v>2.4E-2</v>
      </c>
    </row>
    <row r="1443" spans="1:28" x14ac:dyDescent="0.25">
      <c r="A1443" s="87" t="s">
        <v>2869</v>
      </c>
      <c r="B1443" s="156" t="s">
        <v>294</v>
      </c>
      <c r="C1443" s="156">
        <v>0.19402985074626866</v>
      </c>
      <c r="D1443" s="156">
        <v>0.40938166311300639</v>
      </c>
      <c r="E1443" s="156">
        <v>0.22174840085287847</v>
      </c>
      <c r="F1443" s="156">
        <v>8.5287846481876331E-3</v>
      </c>
      <c r="G1443" s="156">
        <v>0.14925373134328357</v>
      </c>
      <c r="H1443" s="156">
        <v>2.1321961620469083E-3</v>
      </c>
      <c r="I1443" s="156">
        <v>1.4925373134328358E-2</v>
      </c>
      <c r="J1443" s="156">
        <v>1</v>
      </c>
      <c r="K1443" s="87">
        <v>469</v>
      </c>
      <c r="L1443" s="87"/>
      <c r="M1443" s="156" t="s">
        <v>294</v>
      </c>
      <c r="N1443" s="156" t="s">
        <v>294</v>
      </c>
      <c r="O1443" s="156">
        <v>0.161</v>
      </c>
      <c r="P1443" s="156">
        <v>0.23200000000000001</v>
      </c>
      <c r="Q1443" s="156">
        <v>0.36599999999999999</v>
      </c>
      <c r="R1443" s="156">
        <v>0.45400000000000001</v>
      </c>
      <c r="S1443" s="156">
        <v>0.186</v>
      </c>
      <c r="T1443" s="156">
        <v>0.26200000000000001</v>
      </c>
      <c r="U1443" s="156">
        <v>3.0000000000000001E-3</v>
      </c>
      <c r="V1443" s="156">
        <v>2.1999999999999999E-2</v>
      </c>
      <c r="W1443" s="156">
        <v>0.12</v>
      </c>
      <c r="X1443" s="156">
        <v>0.184</v>
      </c>
      <c r="Y1443" s="156">
        <v>0</v>
      </c>
      <c r="Z1443" s="156">
        <v>1.2E-2</v>
      </c>
      <c r="AA1443" s="156">
        <v>7.0000000000000001E-3</v>
      </c>
      <c r="AB1443" s="156">
        <v>0.03</v>
      </c>
    </row>
    <row r="1444" spans="1:28" x14ac:dyDescent="0.25">
      <c r="A1444" s="87" t="s">
        <v>2870</v>
      </c>
      <c r="B1444" s="156" t="s">
        <v>294</v>
      </c>
      <c r="C1444" s="156">
        <v>1.6483516483516484E-2</v>
      </c>
      <c r="D1444" s="156">
        <v>0.35714285714285715</v>
      </c>
      <c r="E1444" s="156">
        <v>0.30219780219780218</v>
      </c>
      <c r="F1444" s="156">
        <v>5.4945054945054949E-3</v>
      </c>
      <c r="G1444" s="156">
        <v>0.2857142857142857</v>
      </c>
      <c r="H1444" s="156">
        <v>1.6483516483516484E-2</v>
      </c>
      <c r="I1444" s="156">
        <v>1.6483516483516484E-2</v>
      </c>
      <c r="J1444" s="156">
        <v>1</v>
      </c>
      <c r="K1444" s="87">
        <v>182</v>
      </c>
      <c r="L1444" s="87"/>
      <c r="M1444" s="156" t="s">
        <v>294</v>
      </c>
      <c r="N1444" s="156" t="s">
        <v>294</v>
      </c>
      <c r="O1444" s="156">
        <v>6.0000000000000001E-3</v>
      </c>
      <c r="P1444" s="156">
        <v>4.7E-2</v>
      </c>
      <c r="Q1444" s="156">
        <v>0.29099999999999998</v>
      </c>
      <c r="R1444" s="156">
        <v>0.42899999999999999</v>
      </c>
      <c r="S1444" s="156">
        <v>0.24</v>
      </c>
      <c r="T1444" s="156">
        <v>0.372</v>
      </c>
      <c r="U1444" s="156">
        <v>1E-3</v>
      </c>
      <c r="V1444" s="156">
        <v>0.03</v>
      </c>
      <c r="W1444" s="156">
        <v>0.22500000000000001</v>
      </c>
      <c r="X1444" s="156">
        <v>0.35499999999999998</v>
      </c>
      <c r="Y1444" s="156">
        <v>6.0000000000000001E-3</v>
      </c>
      <c r="Z1444" s="156">
        <v>4.7E-2</v>
      </c>
      <c r="AA1444" s="156">
        <v>6.0000000000000001E-3</v>
      </c>
      <c r="AB1444" s="156">
        <v>4.7E-2</v>
      </c>
    </row>
    <row r="1445" spans="1:28" x14ac:dyDescent="0.25">
      <c r="A1445" s="87" t="s">
        <v>2871</v>
      </c>
      <c r="B1445" s="156" t="s">
        <v>294</v>
      </c>
      <c r="C1445" s="156">
        <v>6.8181818181818177E-2</v>
      </c>
      <c r="D1445" s="156">
        <v>0.4935064935064935</v>
      </c>
      <c r="E1445" s="156">
        <v>0.1461038961038961</v>
      </c>
      <c r="F1445" s="156">
        <v>9.74025974025974E-3</v>
      </c>
      <c r="G1445" s="156">
        <v>0.26623376623376621</v>
      </c>
      <c r="H1445" s="156" t="s">
        <v>294</v>
      </c>
      <c r="I1445" s="156">
        <v>1.6233766233766232E-2</v>
      </c>
      <c r="J1445" s="156">
        <v>0.99999999999999989</v>
      </c>
      <c r="K1445" s="87">
        <v>308</v>
      </c>
      <c r="L1445" s="87"/>
      <c r="M1445" s="156" t="s">
        <v>294</v>
      </c>
      <c r="N1445" s="156" t="s">
        <v>294</v>
      </c>
      <c r="O1445" s="156">
        <v>4.4999999999999998E-2</v>
      </c>
      <c r="P1445" s="156">
        <v>0.10199999999999999</v>
      </c>
      <c r="Q1445" s="156">
        <v>0.438</v>
      </c>
      <c r="R1445" s="156">
        <v>0.54900000000000004</v>
      </c>
      <c r="S1445" s="156">
        <v>0.111</v>
      </c>
      <c r="T1445" s="156">
        <v>0.19</v>
      </c>
      <c r="U1445" s="156">
        <v>3.0000000000000001E-3</v>
      </c>
      <c r="V1445" s="156">
        <v>2.8000000000000001E-2</v>
      </c>
      <c r="W1445" s="156">
        <v>0.22</v>
      </c>
      <c r="X1445" s="156">
        <v>0.318</v>
      </c>
      <c r="Y1445" s="156" t="s">
        <v>294</v>
      </c>
      <c r="Z1445" s="156" t="s">
        <v>294</v>
      </c>
      <c r="AA1445" s="156">
        <v>7.0000000000000001E-3</v>
      </c>
      <c r="AB1445" s="156">
        <v>3.6999999999999998E-2</v>
      </c>
    </row>
    <row r="1446" spans="1:28" x14ac:dyDescent="0.25">
      <c r="A1446" s="87" t="s">
        <v>2872</v>
      </c>
      <c r="B1446" s="156">
        <v>1.366120218579235E-3</v>
      </c>
      <c r="C1446" s="156">
        <v>0.17486338797814208</v>
      </c>
      <c r="D1446" s="156">
        <v>0.3155737704918033</v>
      </c>
      <c r="E1446" s="156">
        <v>0.16188524590163936</v>
      </c>
      <c r="F1446" s="156">
        <v>1.7759562841530054E-2</v>
      </c>
      <c r="G1446" s="156">
        <v>0.29849726775956287</v>
      </c>
      <c r="H1446" s="156">
        <v>8.1967213114754103E-3</v>
      </c>
      <c r="I1446" s="156">
        <v>2.185792349726776E-2</v>
      </c>
      <c r="J1446" s="156">
        <v>1</v>
      </c>
      <c r="K1446" s="87">
        <v>1464</v>
      </c>
      <c r="L1446" s="87"/>
      <c r="M1446" s="156">
        <v>0</v>
      </c>
      <c r="N1446" s="156">
        <v>5.0000000000000001E-3</v>
      </c>
      <c r="O1446" s="156">
        <v>0.156</v>
      </c>
      <c r="P1446" s="156">
        <v>0.19500000000000001</v>
      </c>
      <c r="Q1446" s="156">
        <v>0.29199999999999998</v>
      </c>
      <c r="R1446" s="156">
        <v>0.34</v>
      </c>
      <c r="S1446" s="156">
        <v>0.14399999999999999</v>
      </c>
      <c r="T1446" s="156">
        <v>0.182</v>
      </c>
      <c r="U1446" s="156">
        <v>1.2E-2</v>
      </c>
      <c r="V1446" s="156">
        <v>2.5999999999999999E-2</v>
      </c>
      <c r="W1446" s="156">
        <v>0.27600000000000002</v>
      </c>
      <c r="X1446" s="156">
        <v>0.32200000000000001</v>
      </c>
      <c r="Y1446" s="156">
        <v>5.0000000000000001E-3</v>
      </c>
      <c r="Z1446" s="156">
        <v>1.4E-2</v>
      </c>
      <c r="AA1446" s="156">
        <v>1.6E-2</v>
      </c>
      <c r="AB1446" s="156">
        <v>3.1E-2</v>
      </c>
    </row>
    <row r="1447" spans="1:28" x14ac:dyDescent="0.25">
      <c r="A1447" s="87" t="s">
        <v>2873</v>
      </c>
      <c r="B1447" s="156" t="s">
        <v>294</v>
      </c>
      <c r="C1447" s="156">
        <v>0.33473684210526317</v>
      </c>
      <c r="D1447" s="156">
        <v>0.21964912280701754</v>
      </c>
      <c r="E1447" s="156">
        <v>0.10175438596491228</v>
      </c>
      <c r="F1447" s="156">
        <v>7.0175438596491229E-3</v>
      </c>
      <c r="G1447" s="156">
        <v>0.30947368421052629</v>
      </c>
      <c r="H1447" s="156">
        <v>4.2105263157894736E-3</v>
      </c>
      <c r="I1447" s="156">
        <v>2.3157894736842106E-2</v>
      </c>
      <c r="J1447" s="156">
        <v>0.99999999999999989</v>
      </c>
      <c r="K1447" s="87">
        <v>1425</v>
      </c>
      <c r="L1447" s="87"/>
      <c r="M1447" s="156" t="s">
        <v>294</v>
      </c>
      <c r="N1447" s="156" t="s">
        <v>294</v>
      </c>
      <c r="O1447" s="156">
        <v>0.311</v>
      </c>
      <c r="P1447" s="156">
        <v>0.36</v>
      </c>
      <c r="Q1447" s="156">
        <v>0.19900000000000001</v>
      </c>
      <c r="R1447" s="156">
        <v>0.24199999999999999</v>
      </c>
      <c r="S1447" s="156">
        <v>8.6999999999999994E-2</v>
      </c>
      <c r="T1447" s="156">
        <v>0.11899999999999999</v>
      </c>
      <c r="U1447" s="156">
        <v>4.0000000000000001E-3</v>
      </c>
      <c r="V1447" s="156">
        <v>1.2999999999999999E-2</v>
      </c>
      <c r="W1447" s="156">
        <v>0.28599999999999998</v>
      </c>
      <c r="X1447" s="156">
        <v>0.33400000000000002</v>
      </c>
      <c r="Y1447" s="156">
        <v>2E-3</v>
      </c>
      <c r="Z1447" s="156">
        <v>8.9999999999999993E-3</v>
      </c>
      <c r="AA1447" s="156">
        <v>1.7000000000000001E-2</v>
      </c>
      <c r="AB1447" s="156">
        <v>3.2000000000000001E-2</v>
      </c>
    </row>
    <row r="1448" spans="1:28" x14ac:dyDescent="0.25">
      <c r="A1448" s="87" t="s">
        <v>2874</v>
      </c>
      <c r="B1448" s="156" t="s">
        <v>294</v>
      </c>
      <c r="C1448" s="156">
        <v>0.1656414762741652</v>
      </c>
      <c r="D1448" s="156">
        <v>0.21748681898066785</v>
      </c>
      <c r="E1448" s="156">
        <v>9.8857644991212648E-2</v>
      </c>
      <c r="F1448" s="156">
        <v>2.5922671353251318E-2</v>
      </c>
      <c r="G1448" s="156">
        <v>0.46441124780316345</v>
      </c>
      <c r="H1448" s="156">
        <v>3.5149384885764497E-3</v>
      </c>
      <c r="I1448" s="156">
        <v>2.4165202108963092E-2</v>
      </c>
      <c r="J1448" s="156">
        <v>1</v>
      </c>
      <c r="K1448" s="87">
        <v>2276</v>
      </c>
      <c r="L1448" s="87"/>
      <c r="M1448" s="156" t="s">
        <v>294</v>
      </c>
      <c r="N1448" s="156" t="s">
        <v>294</v>
      </c>
      <c r="O1448" s="156">
        <v>0.151</v>
      </c>
      <c r="P1448" s="156">
        <v>0.18099999999999999</v>
      </c>
      <c r="Q1448" s="156">
        <v>0.20100000000000001</v>
      </c>
      <c r="R1448" s="156">
        <v>0.23499999999999999</v>
      </c>
      <c r="S1448" s="156">
        <v>8.6999999999999994E-2</v>
      </c>
      <c r="T1448" s="156">
        <v>0.112</v>
      </c>
      <c r="U1448" s="156">
        <v>0.02</v>
      </c>
      <c r="V1448" s="156">
        <v>3.3000000000000002E-2</v>
      </c>
      <c r="W1448" s="156">
        <v>0.44400000000000001</v>
      </c>
      <c r="X1448" s="156">
        <v>0.48499999999999999</v>
      </c>
      <c r="Y1448" s="156">
        <v>2E-3</v>
      </c>
      <c r="Z1448" s="156">
        <v>7.0000000000000001E-3</v>
      </c>
      <c r="AA1448" s="156">
        <v>1.9E-2</v>
      </c>
      <c r="AB1448" s="156">
        <v>3.1E-2</v>
      </c>
    </row>
    <row r="1449" spans="1:28" x14ac:dyDescent="0.25">
      <c r="A1449" s="87" t="s">
        <v>2875</v>
      </c>
      <c r="B1449" s="156" t="s">
        <v>294</v>
      </c>
      <c r="C1449" s="156">
        <v>0.39147586633663367</v>
      </c>
      <c r="D1449" s="156">
        <v>0.40601794554455445</v>
      </c>
      <c r="E1449" s="156">
        <v>0.10218131188118812</v>
      </c>
      <c r="F1449" s="156">
        <v>1.2144183168316832E-2</v>
      </c>
      <c r="G1449" s="156">
        <v>6.3428217821782179E-2</v>
      </c>
      <c r="H1449" s="156">
        <v>7.7351485148514855E-4</v>
      </c>
      <c r="I1449" s="156">
        <v>2.3978960396039604E-2</v>
      </c>
      <c r="J1449" s="156">
        <v>0.99999999999999989</v>
      </c>
      <c r="K1449" s="87">
        <v>12928</v>
      </c>
      <c r="L1449" s="87"/>
      <c r="M1449" s="156" t="s">
        <v>294</v>
      </c>
      <c r="N1449" s="156" t="s">
        <v>294</v>
      </c>
      <c r="O1449" s="156">
        <v>0.38300000000000001</v>
      </c>
      <c r="P1449" s="156">
        <v>0.4</v>
      </c>
      <c r="Q1449" s="156">
        <v>0.39800000000000002</v>
      </c>
      <c r="R1449" s="156">
        <v>0.41499999999999998</v>
      </c>
      <c r="S1449" s="156">
        <v>9.7000000000000003E-2</v>
      </c>
      <c r="T1449" s="156">
        <v>0.108</v>
      </c>
      <c r="U1449" s="156">
        <v>0.01</v>
      </c>
      <c r="V1449" s="156">
        <v>1.4E-2</v>
      </c>
      <c r="W1449" s="156">
        <v>5.8999999999999997E-2</v>
      </c>
      <c r="X1449" s="156">
        <v>6.8000000000000005E-2</v>
      </c>
      <c r="Y1449" s="156">
        <v>0</v>
      </c>
      <c r="Z1449" s="156">
        <v>1E-3</v>
      </c>
      <c r="AA1449" s="156">
        <v>2.1000000000000001E-2</v>
      </c>
      <c r="AB1449" s="156">
        <v>2.7E-2</v>
      </c>
    </row>
    <row r="1450" spans="1:28" x14ac:dyDescent="0.25">
      <c r="A1450" s="87" t="s">
        <v>2876</v>
      </c>
      <c r="B1450" s="156" t="s">
        <v>294</v>
      </c>
      <c r="C1450" s="156">
        <v>0.125</v>
      </c>
      <c r="D1450" s="156">
        <v>0.33333333333333331</v>
      </c>
      <c r="E1450" s="156">
        <v>0.29166666666666669</v>
      </c>
      <c r="F1450" s="156" t="s">
        <v>294</v>
      </c>
      <c r="G1450" s="156">
        <v>0.22916666666666666</v>
      </c>
      <c r="H1450" s="156" t="s">
        <v>294</v>
      </c>
      <c r="I1450" s="156">
        <v>2.0833333333333332E-2</v>
      </c>
      <c r="J1450" s="156">
        <v>1</v>
      </c>
      <c r="K1450" s="87">
        <v>48</v>
      </c>
      <c r="L1450" s="87"/>
      <c r="M1450" s="156" t="s">
        <v>294</v>
      </c>
      <c r="N1450" s="156" t="s">
        <v>294</v>
      </c>
      <c r="O1450" s="156">
        <v>5.8999999999999997E-2</v>
      </c>
      <c r="P1450" s="156">
        <v>0.247</v>
      </c>
      <c r="Q1450" s="156">
        <v>0.217</v>
      </c>
      <c r="R1450" s="156">
        <v>0.47499999999999998</v>
      </c>
      <c r="S1450" s="156">
        <v>0.182</v>
      </c>
      <c r="T1450" s="156">
        <v>0.432</v>
      </c>
      <c r="U1450" s="156" t="s">
        <v>294</v>
      </c>
      <c r="V1450" s="156" t="s">
        <v>294</v>
      </c>
      <c r="W1450" s="156">
        <v>0.13300000000000001</v>
      </c>
      <c r="X1450" s="156">
        <v>0.36499999999999999</v>
      </c>
      <c r="Y1450" s="156" t="s">
        <v>294</v>
      </c>
      <c r="Z1450" s="156" t="s">
        <v>294</v>
      </c>
      <c r="AA1450" s="156">
        <v>4.0000000000000001E-3</v>
      </c>
      <c r="AB1450" s="156">
        <v>0.109</v>
      </c>
    </row>
    <row r="1451" spans="1:28" x14ac:dyDescent="0.25">
      <c r="A1451" s="87" t="s">
        <v>2877</v>
      </c>
      <c r="B1451" s="156" t="s">
        <v>294</v>
      </c>
      <c r="C1451" s="156">
        <v>0.22298850574712645</v>
      </c>
      <c r="D1451" s="156">
        <v>0.36321839080459772</v>
      </c>
      <c r="E1451" s="156">
        <v>0.13793103448275862</v>
      </c>
      <c r="F1451" s="156">
        <v>2.528735632183908E-2</v>
      </c>
      <c r="G1451" s="156">
        <v>0.22758620689655173</v>
      </c>
      <c r="H1451" s="156">
        <v>2.2988505747126436E-3</v>
      </c>
      <c r="I1451" s="156">
        <v>2.0689655172413793E-2</v>
      </c>
      <c r="J1451" s="156">
        <v>1.0000000000000002</v>
      </c>
      <c r="K1451" s="87">
        <v>435</v>
      </c>
      <c r="L1451" s="87"/>
      <c r="M1451" s="156" t="s">
        <v>294</v>
      </c>
      <c r="N1451" s="156" t="s">
        <v>294</v>
      </c>
      <c r="O1451" s="156">
        <v>0.186</v>
      </c>
      <c r="P1451" s="156">
        <v>0.26400000000000001</v>
      </c>
      <c r="Q1451" s="156">
        <v>0.31900000000000001</v>
      </c>
      <c r="R1451" s="156">
        <v>0.40899999999999997</v>
      </c>
      <c r="S1451" s="156">
        <v>0.109</v>
      </c>
      <c r="T1451" s="156">
        <v>0.17399999999999999</v>
      </c>
      <c r="U1451" s="156">
        <v>1.4E-2</v>
      </c>
      <c r="V1451" s="156">
        <v>4.4999999999999998E-2</v>
      </c>
      <c r="W1451" s="156">
        <v>0.191</v>
      </c>
      <c r="X1451" s="156">
        <v>0.26900000000000002</v>
      </c>
      <c r="Y1451" s="156">
        <v>0</v>
      </c>
      <c r="Z1451" s="156">
        <v>1.2999999999999999E-2</v>
      </c>
      <c r="AA1451" s="156">
        <v>1.0999999999999999E-2</v>
      </c>
      <c r="AB1451" s="156">
        <v>3.9E-2</v>
      </c>
    </row>
    <row r="1452" spans="1:28" x14ac:dyDescent="0.25">
      <c r="A1452" s="87" t="s">
        <v>2878</v>
      </c>
      <c r="B1452" s="156" t="s">
        <v>294</v>
      </c>
      <c r="C1452" s="156">
        <v>0.30296610169491528</v>
      </c>
      <c r="D1452" s="156">
        <v>0.2621822033898305</v>
      </c>
      <c r="E1452" s="156">
        <v>6.9385593220338979E-2</v>
      </c>
      <c r="F1452" s="156">
        <v>7.8919491525423727E-2</v>
      </c>
      <c r="G1452" s="156">
        <v>0.26483050847457629</v>
      </c>
      <c r="H1452" s="156">
        <v>3.7076271186440679E-3</v>
      </c>
      <c r="I1452" s="156">
        <v>1.8008474576271187E-2</v>
      </c>
      <c r="J1452" s="156">
        <v>1</v>
      </c>
      <c r="K1452" s="87">
        <v>1888</v>
      </c>
      <c r="L1452" s="87"/>
      <c r="M1452" s="156" t="s">
        <v>294</v>
      </c>
      <c r="N1452" s="156" t="s">
        <v>294</v>
      </c>
      <c r="O1452" s="156">
        <v>0.28299999999999997</v>
      </c>
      <c r="P1452" s="156">
        <v>0.32400000000000001</v>
      </c>
      <c r="Q1452" s="156">
        <v>0.24299999999999999</v>
      </c>
      <c r="R1452" s="156">
        <v>0.28199999999999997</v>
      </c>
      <c r="S1452" s="156">
        <v>5.8999999999999997E-2</v>
      </c>
      <c r="T1452" s="156">
        <v>8.2000000000000003E-2</v>
      </c>
      <c r="U1452" s="156">
        <v>6.8000000000000005E-2</v>
      </c>
      <c r="V1452" s="156">
        <v>9.1999999999999998E-2</v>
      </c>
      <c r="W1452" s="156">
        <v>0.245</v>
      </c>
      <c r="X1452" s="156">
        <v>0.28499999999999998</v>
      </c>
      <c r="Y1452" s="156">
        <v>2E-3</v>
      </c>
      <c r="Z1452" s="156">
        <v>8.0000000000000002E-3</v>
      </c>
      <c r="AA1452" s="156">
        <v>1.2999999999999999E-2</v>
      </c>
      <c r="AB1452" s="156">
        <v>2.5000000000000001E-2</v>
      </c>
    </row>
    <row r="1453" spans="1:28" x14ac:dyDescent="0.25">
      <c r="A1453" s="87" t="s">
        <v>2879</v>
      </c>
      <c r="B1453" s="156" t="s">
        <v>294</v>
      </c>
      <c r="C1453" s="156">
        <v>0.31428571428571428</v>
      </c>
      <c r="D1453" s="156">
        <v>0.42857142857142855</v>
      </c>
      <c r="E1453" s="156">
        <v>8.5714285714285715E-2</v>
      </c>
      <c r="F1453" s="156">
        <v>2.8571428571428571E-2</v>
      </c>
      <c r="G1453" s="156">
        <v>8.5714285714285715E-2</v>
      </c>
      <c r="H1453" s="156" t="s">
        <v>294</v>
      </c>
      <c r="I1453" s="156">
        <v>5.7142857142857141E-2</v>
      </c>
      <c r="J1453" s="156">
        <v>1</v>
      </c>
      <c r="K1453" s="87">
        <v>35</v>
      </c>
      <c r="L1453" s="87"/>
      <c r="M1453" s="156" t="s">
        <v>294</v>
      </c>
      <c r="N1453" s="156" t="s">
        <v>294</v>
      </c>
      <c r="O1453" s="156">
        <v>0.186</v>
      </c>
      <c r="P1453" s="156">
        <v>0.48</v>
      </c>
      <c r="Q1453" s="156">
        <v>0.28000000000000003</v>
      </c>
      <c r="R1453" s="156">
        <v>0.59099999999999997</v>
      </c>
      <c r="S1453" s="156">
        <v>0.03</v>
      </c>
      <c r="T1453" s="156">
        <v>0.224</v>
      </c>
      <c r="U1453" s="156">
        <v>5.0000000000000001E-3</v>
      </c>
      <c r="V1453" s="156">
        <v>0.14499999999999999</v>
      </c>
      <c r="W1453" s="156">
        <v>0.03</v>
      </c>
      <c r="X1453" s="156">
        <v>0.224</v>
      </c>
      <c r="Y1453" s="156" t="s">
        <v>294</v>
      </c>
      <c r="Z1453" s="156" t="s">
        <v>294</v>
      </c>
      <c r="AA1453" s="156">
        <v>1.6E-2</v>
      </c>
      <c r="AB1453" s="156">
        <v>0.186</v>
      </c>
    </row>
    <row r="1454" spans="1:28" x14ac:dyDescent="0.25">
      <c r="A1454" s="87" t="s">
        <v>2880</v>
      </c>
      <c r="B1454" s="156" t="s">
        <v>294</v>
      </c>
      <c r="C1454" s="156">
        <v>0.55502136752136755</v>
      </c>
      <c r="D1454" s="156">
        <v>0.27029914529914528</v>
      </c>
      <c r="E1454" s="156">
        <v>6.0363247863247864E-2</v>
      </c>
      <c r="F1454" s="156">
        <v>4.807692307692308E-3</v>
      </c>
      <c r="G1454" s="156">
        <v>8.6004273504273504E-2</v>
      </c>
      <c r="H1454" s="156">
        <v>3.7393162393162395E-3</v>
      </c>
      <c r="I1454" s="156">
        <v>1.9764957264957264E-2</v>
      </c>
      <c r="J1454" s="156">
        <v>1</v>
      </c>
      <c r="K1454" s="87">
        <v>1872</v>
      </c>
      <c r="L1454" s="87"/>
      <c r="M1454" s="156" t="s">
        <v>294</v>
      </c>
      <c r="N1454" s="156" t="s">
        <v>294</v>
      </c>
      <c r="O1454" s="156">
        <v>0.53200000000000003</v>
      </c>
      <c r="P1454" s="156">
        <v>0.57699999999999996</v>
      </c>
      <c r="Q1454" s="156">
        <v>0.251</v>
      </c>
      <c r="R1454" s="156">
        <v>0.29099999999999998</v>
      </c>
      <c r="S1454" s="156">
        <v>0.05</v>
      </c>
      <c r="T1454" s="156">
        <v>7.1999999999999995E-2</v>
      </c>
      <c r="U1454" s="156">
        <v>3.0000000000000001E-3</v>
      </c>
      <c r="V1454" s="156">
        <v>8.9999999999999993E-3</v>
      </c>
      <c r="W1454" s="156">
        <v>7.3999999999999996E-2</v>
      </c>
      <c r="X1454" s="156">
        <v>0.1</v>
      </c>
      <c r="Y1454" s="156">
        <v>2E-3</v>
      </c>
      <c r="Z1454" s="156">
        <v>8.0000000000000002E-3</v>
      </c>
      <c r="AA1454" s="156">
        <v>1.4E-2</v>
      </c>
      <c r="AB1454" s="156">
        <v>2.7E-2</v>
      </c>
    </row>
    <row r="1455" spans="1:28" x14ac:dyDescent="0.25">
      <c r="A1455" s="87" t="s">
        <v>2881</v>
      </c>
      <c r="B1455" s="156" t="s">
        <v>294</v>
      </c>
      <c r="C1455" s="156">
        <v>0.44117647058823528</v>
      </c>
      <c r="D1455" s="156">
        <v>0.40756302521008403</v>
      </c>
      <c r="E1455" s="156">
        <v>7.1428571428571425E-2</v>
      </c>
      <c r="F1455" s="156">
        <v>4.2016806722689074E-3</v>
      </c>
      <c r="G1455" s="156">
        <v>6.7226890756302518E-2</v>
      </c>
      <c r="H1455" s="156" t="s">
        <v>294</v>
      </c>
      <c r="I1455" s="156">
        <v>8.4033613445378148E-3</v>
      </c>
      <c r="J1455" s="156">
        <v>0.99999999999999989</v>
      </c>
      <c r="K1455" s="87">
        <v>238</v>
      </c>
      <c r="L1455" s="87"/>
      <c r="M1455" s="156" t="s">
        <v>294</v>
      </c>
      <c r="N1455" s="156" t="s">
        <v>294</v>
      </c>
      <c r="O1455" s="156">
        <v>0.38</v>
      </c>
      <c r="P1455" s="156">
        <v>0.505</v>
      </c>
      <c r="Q1455" s="156">
        <v>0.34699999999999998</v>
      </c>
      <c r="R1455" s="156">
        <v>0.47099999999999997</v>
      </c>
      <c r="S1455" s="156">
        <v>4.4999999999999998E-2</v>
      </c>
      <c r="T1455" s="156">
        <v>0.111</v>
      </c>
      <c r="U1455" s="156">
        <v>1E-3</v>
      </c>
      <c r="V1455" s="156">
        <v>2.3E-2</v>
      </c>
      <c r="W1455" s="156">
        <v>4.2000000000000003E-2</v>
      </c>
      <c r="X1455" s="156">
        <v>0.106</v>
      </c>
      <c r="Y1455" s="156" t="s">
        <v>294</v>
      </c>
      <c r="Z1455" s="156" t="s">
        <v>294</v>
      </c>
      <c r="AA1455" s="156">
        <v>2E-3</v>
      </c>
      <c r="AB1455" s="156">
        <v>0.03</v>
      </c>
    </row>
    <row r="1456" spans="1:28" x14ac:dyDescent="0.25">
      <c r="A1456" s="87" t="s">
        <v>2882</v>
      </c>
      <c r="B1456" s="156" t="s">
        <v>294</v>
      </c>
      <c r="C1456" s="156">
        <v>0.23099415204678361</v>
      </c>
      <c r="D1456" s="156">
        <v>0.48245614035087719</v>
      </c>
      <c r="E1456" s="156">
        <v>0.16374269005847952</v>
      </c>
      <c r="F1456" s="156">
        <v>3.6062378167641324E-2</v>
      </c>
      <c r="G1456" s="156">
        <v>7.1150097465886936E-2</v>
      </c>
      <c r="H1456" s="156" t="s">
        <v>294</v>
      </c>
      <c r="I1456" s="156">
        <v>1.5594541910331383E-2</v>
      </c>
      <c r="J1456" s="156">
        <v>1</v>
      </c>
      <c r="K1456" s="87">
        <v>1026</v>
      </c>
      <c r="L1456" s="87"/>
      <c r="M1456" s="156" t="s">
        <v>294</v>
      </c>
      <c r="N1456" s="156" t="s">
        <v>294</v>
      </c>
      <c r="O1456" s="156">
        <v>0.20599999999999999</v>
      </c>
      <c r="P1456" s="156">
        <v>0.25800000000000001</v>
      </c>
      <c r="Q1456" s="156">
        <v>0.45200000000000001</v>
      </c>
      <c r="R1456" s="156">
        <v>0.51300000000000001</v>
      </c>
      <c r="S1456" s="156">
        <v>0.14199999999999999</v>
      </c>
      <c r="T1456" s="156">
        <v>0.188</v>
      </c>
      <c r="U1456" s="156">
        <v>2.5999999999999999E-2</v>
      </c>
      <c r="V1456" s="156">
        <v>4.9000000000000002E-2</v>
      </c>
      <c r="W1456" s="156">
        <v>5.7000000000000002E-2</v>
      </c>
      <c r="X1456" s="156">
        <v>8.8999999999999996E-2</v>
      </c>
      <c r="Y1456" s="156" t="s">
        <v>294</v>
      </c>
      <c r="Z1456" s="156" t="s">
        <v>294</v>
      </c>
      <c r="AA1456" s="156">
        <v>0.01</v>
      </c>
      <c r="AB1456" s="156">
        <v>2.5000000000000001E-2</v>
      </c>
    </row>
    <row r="1457" spans="1:28" x14ac:dyDescent="0.25">
      <c r="A1457" s="87" t="s">
        <v>2883</v>
      </c>
      <c r="B1457" s="156">
        <v>4.2493816198389042E-3</v>
      </c>
      <c r="C1457" s="156">
        <v>0.31359802118348451</v>
      </c>
      <c r="D1457" s="156">
        <v>0.24640071034439018</v>
      </c>
      <c r="E1457" s="156">
        <v>9.0505486141942038E-2</v>
      </c>
      <c r="F1457" s="156">
        <v>1.6838967463689986E-2</v>
      </c>
      <c r="G1457" s="156">
        <v>0.30243546648062408</v>
      </c>
      <c r="H1457" s="156">
        <v>5.2958711232320667E-3</v>
      </c>
      <c r="I1457" s="156">
        <v>2.0676095642798251E-2</v>
      </c>
      <c r="J1457" s="156">
        <v>1</v>
      </c>
      <c r="K1457" s="87">
        <v>31534</v>
      </c>
      <c r="L1457" s="87"/>
      <c r="M1457" s="156">
        <v>4.0000000000000001E-3</v>
      </c>
      <c r="N1457" s="156">
        <v>5.0000000000000001E-3</v>
      </c>
      <c r="O1457" s="156">
        <v>0.309</v>
      </c>
      <c r="P1457" s="156">
        <v>0.31900000000000001</v>
      </c>
      <c r="Q1457" s="156">
        <v>0.24199999999999999</v>
      </c>
      <c r="R1457" s="156">
        <v>0.251</v>
      </c>
      <c r="S1457" s="156">
        <v>8.6999999999999994E-2</v>
      </c>
      <c r="T1457" s="156">
        <v>9.4E-2</v>
      </c>
      <c r="U1457" s="156">
        <v>1.4999999999999999E-2</v>
      </c>
      <c r="V1457" s="156">
        <v>1.7999999999999999E-2</v>
      </c>
      <c r="W1457" s="156">
        <v>0.29699999999999999</v>
      </c>
      <c r="X1457" s="156">
        <v>0.308</v>
      </c>
      <c r="Y1457" s="156">
        <v>5.0000000000000001E-3</v>
      </c>
      <c r="Z1457" s="156">
        <v>6.0000000000000001E-3</v>
      </c>
      <c r="AA1457" s="156">
        <v>1.9E-2</v>
      </c>
      <c r="AB1457" s="156">
        <v>2.1999999999999999E-2</v>
      </c>
    </row>
    <row r="1458" spans="1:28" x14ac:dyDescent="0.25">
      <c r="A1458" s="87" t="s">
        <v>2884</v>
      </c>
      <c r="B1458" s="156" t="s">
        <v>294</v>
      </c>
      <c r="C1458" s="156">
        <v>0.13114754098360656</v>
      </c>
      <c r="D1458" s="156">
        <v>0.18032786885245902</v>
      </c>
      <c r="E1458" s="156">
        <v>6.8852459016393447E-2</v>
      </c>
      <c r="F1458" s="156">
        <v>1.6393442622950821E-2</v>
      </c>
      <c r="G1458" s="156">
        <v>0.58360655737704914</v>
      </c>
      <c r="H1458" s="156">
        <v>6.5573770491803279E-3</v>
      </c>
      <c r="I1458" s="156">
        <v>1.3114754098360656E-2</v>
      </c>
      <c r="J1458" s="156">
        <v>1</v>
      </c>
      <c r="K1458" s="87">
        <v>305</v>
      </c>
      <c r="L1458" s="87"/>
      <c r="M1458" s="156" t="s">
        <v>294</v>
      </c>
      <c r="N1458" s="156" t="s">
        <v>294</v>
      </c>
      <c r="O1458" s="156">
        <v>9.8000000000000004E-2</v>
      </c>
      <c r="P1458" s="156">
        <v>0.17399999999999999</v>
      </c>
      <c r="Q1458" s="156">
        <v>0.14099999999999999</v>
      </c>
      <c r="R1458" s="156">
        <v>0.22700000000000001</v>
      </c>
      <c r="S1458" s="156">
        <v>4.4999999999999998E-2</v>
      </c>
      <c r="T1458" s="156">
        <v>0.10299999999999999</v>
      </c>
      <c r="U1458" s="156">
        <v>7.0000000000000001E-3</v>
      </c>
      <c r="V1458" s="156">
        <v>3.7999999999999999E-2</v>
      </c>
      <c r="W1458" s="156">
        <v>0.52800000000000002</v>
      </c>
      <c r="X1458" s="156">
        <v>0.63800000000000001</v>
      </c>
      <c r="Y1458" s="156">
        <v>2E-3</v>
      </c>
      <c r="Z1458" s="156">
        <v>2.4E-2</v>
      </c>
      <c r="AA1458" s="156">
        <v>5.0000000000000001E-3</v>
      </c>
      <c r="AB1458" s="156">
        <v>3.3000000000000002E-2</v>
      </c>
    </row>
    <row r="1459" spans="1:28" x14ac:dyDescent="0.25">
      <c r="A1459" s="87" t="s">
        <v>2885</v>
      </c>
      <c r="B1459" s="156" t="s">
        <v>294</v>
      </c>
      <c r="C1459" s="156">
        <v>0.33885941644562334</v>
      </c>
      <c r="D1459" s="156">
        <v>0.27917771883289122</v>
      </c>
      <c r="E1459" s="156">
        <v>0.13992042440318303</v>
      </c>
      <c r="F1459" s="156">
        <v>1.5915119363395226E-2</v>
      </c>
      <c r="G1459" s="156">
        <v>0.20358090185676392</v>
      </c>
      <c r="H1459" s="156">
        <v>1.9893899204244032E-3</v>
      </c>
      <c r="I1459" s="156">
        <v>2.0557029177718834E-2</v>
      </c>
      <c r="J1459" s="156">
        <v>1</v>
      </c>
      <c r="K1459" s="87">
        <v>1508</v>
      </c>
      <c r="L1459" s="87"/>
      <c r="M1459" s="156" t="s">
        <v>294</v>
      </c>
      <c r="N1459" s="156" t="s">
        <v>294</v>
      </c>
      <c r="O1459" s="156">
        <v>0.315</v>
      </c>
      <c r="P1459" s="156">
        <v>0.36299999999999999</v>
      </c>
      <c r="Q1459" s="156">
        <v>0.25700000000000001</v>
      </c>
      <c r="R1459" s="156">
        <v>0.30199999999999999</v>
      </c>
      <c r="S1459" s="156">
        <v>0.123</v>
      </c>
      <c r="T1459" s="156">
        <v>0.158</v>
      </c>
      <c r="U1459" s="156">
        <v>1.0999999999999999E-2</v>
      </c>
      <c r="V1459" s="156">
        <v>2.4E-2</v>
      </c>
      <c r="W1459" s="156">
        <v>0.184</v>
      </c>
      <c r="X1459" s="156">
        <v>0.22500000000000001</v>
      </c>
      <c r="Y1459" s="156">
        <v>1E-3</v>
      </c>
      <c r="Z1459" s="156">
        <v>6.0000000000000001E-3</v>
      </c>
      <c r="AA1459" s="156">
        <v>1.4999999999999999E-2</v>
      </c>
      <c r="AB1459" s="156">
        <v>2.9000000000000001E-2</v>
      </c>
    </row>
    <row r="1460" spans="1:28" x14ac:dyDescent="0.25">
      <c r="A1460" s="87" t="s">
        <v>2886</v>
      </c>
      <c r="B1460" s="156" t="s">
        <v>294</v>
      </c>
      <c r="C1460" s="156">
        <v>1.2853470437017995E-2</v>
      </c>
      <c r="D1460" s="156">
        <v>0.14138817480719795</v>
      </c>
      <c r="E1460" s="156">
        <v>7.7120822622107968E-2</v>
      </c>
      <c r="F1460" s="156">
        <v>1.2853470437017995E-2</v>
      </c>
      <c r="G1460" s="156">
        <v>0.74035989717223649</v>
      </c>
      <c r="H1460" s="156">
        <v>7.7120822622107968E-3</v>
      </c>
      <c r="I1460" s="156">
        <v>7.7120822622107968E-3</v>
      </c>
      <c r="J1460" s="156">
        <v>0.99999999999999989</v>
      </c>
      <c r="K1460" s="87">
        <v>389</v>
      </c>
      <c r="L1460" s="87"/>
      <c r="M1460" s="156" t="s">
        <v>294</v>
      </c>
      <c r="N1460" s="156" t="s">
        <v>294</v>
      </c>
      <c r="O1460" s="156">
        <v>6.0000000000000001E-3</v>
      </c>
      <c r="P1460" s="156">
        <v>0.03</v>
      </c>
      <c r="Q1460" s="156">
        <v>0.11</v>
      </c>
      <c r="R1460" s="156">
        <v>0.18</v>
      </c>
      <c r="S1460" s="156">
        <v>5.5E-2</v>
      </c>
      <c r="T1460" s="156">
        <v>0.108</v>
      </c>
      <c r="U1460" s="156">
        <v>6.0000000000000001E-3</v>
      </c>
      <c r="V1460" s="156">
        <v>0.03</v>
      </c>
      <c r="W1460" s="156">
        <v>0.69499999999999995</v>
      </c>
      <c r="X1460" s="156">
        <v>0.78100000000000003</v>
      </c>
      <c r="Y1460" s="156">
        <v>3.0000000000000001E-3</v>
      </c>
      <c r="Z1460" s="156">
        <v>2.1999999999999999E-2</v>
      </c>
      <c r="AA1460" s="156">
        <v>3.0000000000000001E-3</v>
      </c>
      <c r="AB1460" s="156">
        <v>2.1999999999999999E-2</v>
      </c>
    </row>
    <row r="1461" spans="1:28" x14ac:dyDescent="0.25">
      <c r="A1461" s="87" t="s">
        <v>2887</v>
      </c>
      <c r="B1461" s="156" t="s">
        <v>294</v>
      </c>
      <c r="C1461" s="156">
        <v>7.5018208302986167E-2</v>
      </c>
      <c r="D1461" s="156">
        <v>0.17698470502549163</v>
      </c>
      <c r="E1461" s="156">
        <v>6.117989803350328E-2</v>
      </c>
      <c r="F1461" s="156">
        <v>8.7399854333576107E-3</v>
      </c>
      <c r="G1461" s="156">
        <v>0.62272396212672976</v>
      </c>
      <c r="H1461" s="156">
        <v>2.4763292061179897E-2</v>
      </c>
      <c r="I1461" s="156">
        <v>3.058994901675164E-2</v>
      </c>
      <c r="J1461" s="156">
        <v>0.99999999999999989</v>
      </c>
      <c r="K1461" s="87">
        <v>1373</v>
      </c>
      <c r="L1461" s="87"/>
      <c r="M1461" s="156" t="s">
        <v>294</v>
      </c>
      <c r="N1461" s="156" t="s">
        <v>294</v>
      </c>
      <c r="O1461" s="156">
        <v>6.2E-2</v>
      </c>
      <c r="P1461" s="156">
        <v>0.09</v>
      </c>
      <c r="Q1461" s="156">
        <v>0.158</v>
      </c>
      <c r="R1461" s="156">
        <v>0.19800000000000001</v>
      </c>
      <c r="S1461" s="156">
        <v>0.05</v>
      </c>
      <c r="T1461" s="156">
        <v>7.4999999999999997E-2</v>
      </c>
      <c r="U1461" s="156">
        <v>5.0000000000000001E-3</v>
      </c>
      <c r="V1461" s="156">
        <v>1.4999999999999999E-2</v>
      </c>
      <c r="W1461" s="156">
        <v>0.59699999999999998</v>
      </c>
      <c r="X1461" s="156">
        <v>0.64800000000000002</v>
      </c>
      <c r="Y1461" s="156">
        <v>1.7999999999999999E-2</v>
      </c>
      <c r="Z1461" s="156">
        <v>3.4000000000000002E-2</v>
      </c>
      <c r="AA1461" s="156">
        <v>2.3E-2</v>
      </c>
      <c r="AB1461" s="156">
        <v>4.1000000000000002E-2</v>
      </c>
    </row>
    <row r="1462" spans="1:28" x14ac:dyDescent="0.25">
      <c r="A1462" s="87" t="s">
        <v>2888</v>
      </c>
      <c r="B1462" s="156" t="s">
        <v>294</v>
      </c>
      <c r="C1462" s="156">
        <v>0.32941176470588235</v>
      </c>
      <c r="D1462" s="156">
        <v>0.28235294117647058</v>
      </c>
      <c r="E1462" s="156">
        <v>2.3529411764705882E-2</v>
      </c>
      <c r="F1462" s="156" t="s">
        <v>294</v>
      </c>
      <c r="G1462" s="156">
        <v>0.32941176470588235</v>
      </c>
      <c r="H1462" s="156" t="s">
        <v>294</v>
      </c>
      <c r="I1462" s="156">
        <v>3.5294117647058823E-2</v>
      </c>
      <c r="J1462" s="156">
        <v>1.0000000000000002</v>
      </c>
      <c r="K1462" s="87">
        <v>85</v>
      </c>
      <c r="L1462" s="87"/>
      <c r="M1462" s="156" t="s">
        <v>294</v>
      </c>
      <c r="N1462" s="156" t="s">
        <v>294</v>
      </c>
      <c r="O1462" s="156">
        <v>0.23899999999999999</v>
      </c>
      <c r="P1462" s="156">
        <v>0.435</v>
      </c>
      <c r="Q1462" s="156">
        <v>0.19800000000000001</v>
      </c>
      <c r="R1462" s="156">
        <v>0.38600000000000001</v>
      </c>
      <c r="S1462" s="156">
        <v>6.0000000000000001E-3</v>
      </c>
      <c r="T1462" s="156">
        <v>8.2000000000000003E-2</v>
      </c>
      <c r="U1462" s="156" t="s">
        <v>294</v>
      </c>
      <c r="V1462" s="156" t="s">
        <v>294</v>
      </c>
      <c r="W1462" s="156">
        <v>0.23899999999999999</v>
      </c>
      <c r="X1462" s="156">
        <v>0.435</v>
      </c>
      <c r="Y1462" s="156" t="s">
        <v>294</v>
      </c>
      <c r="Z1462" s="156" t="s">
        <v>294</v>
      </c>
      <c r="AA1462" s="156">
        <v>1.2E-2</v>
      </c>
      <c r="AB1462" s="156">
        <v>9.9000000000000005E-2</v>
      </c>
    </row>
    <row r="1463" spans="1:28" x14ac:dyDescent="0.25">
      <c r="A1463" s="87" t="s">
        <v>2889</v>
      </c>
      <c r="B1463" s="156" t="s">
        <v>294</v>
      </c>
      <c r="C1463" s="156">
        <v>0.2</v>
      </c>
      <c r="D1463" s="156">
        <v>0.7</v>
      </c>
      <c r="E1463" s="156" t="s">
        <v>294</v>
      </c>
      <c r="F1463" s="156" t="s">
        <v>294</v>
      </c>
      <c r="G1463" s="156">
        <v>0.1</v>
      </c>
      <c r="H1463" s="156" t="s">
        <v>294</v>
      </c>
      <c r="I1463" s="156" t="s">
        <v>294</v>
      </c>
      <c r="J1463" s="156">
        <v>0.99999999999999989</v>
      </c>
      <c r="K1463" s="87">
        <v>10</v>
      </c>
      <c r="L1463" s="87"/>
      <c r="M1463" s="156" t="s">
        <v>294</v>
      </c>
      <c r="N1463" s="156" t="s">
        <v>294</v>
      </c>
      <c r="O1463" s="156">
        <v>5.7000000000000002E-2</v>
      </c>
      <c r="P1463" s="156">
        <v>0.51</v>
      </c>
      <c r="Q1463" s="156">
        <v>0.39700000000000002</v>
      </c>
      <c r="R1463" s="156">
        <v>0.89200000000000002</v>
      </c>
      <c r="S1463" s="156" t="s">
        <v>294</v>
      </c>
      <c r="T1463" s="156" t="s">
        <v>294</v>
      </c>
      <c r="U1463" s="156" t="s">
        <v>294</v>
      </c>
      <c r="V1463" s="156" t="s">
        <v>294</v>
      </c>
      <c r="W1463" s="156">
        <v>1.7999999999999999E-2</v>
      </c>
      <c r="X1463" s="156">
        <v>0.40400000000000003</v>
      </c>
      <c r="Y1463" s="156" t="s">
        <v>294</v>
      </c>
      <c r="Z1463" s="156" t="s">
        <v>294</v>
      </c>
      <c r="AA1463" s="156" t="s">
        <v>294</v>
      </c>
      <c r="AB1463" s="156" t="s">
        <v>294</v>
      </c>
    </row>
    <row r="1464" spans="1:28" x14ac:dyDescent="0.25">
      <c r="A1464" s="87" t="s">
        <v>2890</v>
      </c>
      <c r="B1464" s="156">
        <v>7.39067953192363E-3</v>
      </c>
      <c r="C1464" s="156">
        <v>0.31143502360911518</v>
      </c>
      <c r="D1464" s="156">
        <v>0.25189899404639704</v>
      </c>
      <c r="E1464" s="156">
        <v>8.8482857729419009E-2</v>
      </c>
      <c r="F1464" s="156">
        <v>3.223157462533361E-2</v>
      </c>
      <c r="G1464" s="156">
        <v>0.2872100184766988</v>
      </c>
      <c r="H1464" s="156">
        <v>3.90063641962636E-3</v>
      </c>
      <c r="I1464" s="156">
        <v>1.7450215561486349E-2</v>
      </c>
      <c r="J1464" s="156">
        <v>1</v>
      </c>
      <c r="K1464" s="87">
        <v>4871</v>
      </c>
      <c r="L1464" s="87"/>
      <c r="M1464" s="156">
        <v>5.0000000000000001E-3</v>
      </c>
      <c r="N1464" s="156">
        <v>0.01</v>
      </c>
      <c r="O1464" s="156">
        <v>0.29899999999999999</v>
      </c>
      <c r="P1464" s="156">
        <v>0.32500000000000001</v>
      </c>
      <c r="Q1464" s="156">
        <v>0.24</v>
      </c>
      <c r="R1464" s="156">
        <v>0.26400000000000001</v>
      </c>
      <c r="S1464" s="156">
        <v>8.1000000000000003E-2</v>
      </c>
      <c r="T1464" s="156">
        <v>9.7000000000000003E-2</v>
      </c>
      <c r="U1464" s="156">
        <v>2.8000000000000001E-2</v>
      </c>
      <c r="V1464" s="156">
        <v>3.7999999999999999E-2</v>
      </c>
      <c r="W1464" s="156">
        <v>0.27500000000000002</v>
      </c>
      <c r="X1464" s="156">
        <v>0.3</v>
      </c>
      <c r="Y1464" s="156">
        <v>2E-3</v>
      </c>
      <c r="Z1464" s="156">
        <v>6.0000000000000001E-3</v>
      </c>
      <c r="AA1464" s="156">
        <v>1.4E-2</v>
      </c>
      <c r="AB1464" s="156">
        <v>2.1999999999999999E-2</v>
      </c>
    </row>
    <row r="1465" spans="1:28" x14ac:dyDescent="0.25">
      <c r="A1465" s="87" t="s">
        <v>2891</v>
      </c>
      <c r="B1465" s="156">
        <v>0.15887850467289719</v>
      </c>
      <c r="C1465" s="156">
        <v>0.54205607476635509</v>
      </c>
      <c r="D1465" s="156">
        <v>0.15887850467289719</v>
      </c>
      <c r="E1465" s="156">
        <v>2.8037383177570093E-2</v>
      </c>
      <c r="F1465" s="156" t="s">
        <v>294</v>
      </c>
      <c r="G1465" s="156">
        <v>0.10280373831775701</v>
      </c>
      <c r="H1465" s="156" t="s">
        <v>294</v>
      </c>
      <c r="I1465" s="156">
        <v>9.3457943925233638E-3</v>
      </c>
      <c r="J1465" s="156">
        <v>1</v>
      </c>
      <c r="K1465" s="87">
        <v>107</v>
      </c>
      <c r="L1465" s="87"/>
      <c r="M1465" s="156">
        <v>0.10199999999999999</v>
      </c>
      <c r="N1465" s="156">
        <v>0.24</v>
      </c>
      <c r="O1465" s="156">
        <v>0.44800000000000001</v>
      </c>
      <c r="P1465" s="156">
        <v>0.63300000000000001</v>
      </c>
      <c r="Q1465" s="156">
        <v>0.10199999999999999</v>
      </c>
      <c r="R1465" s="156">
        <v>0.24</v>
      </c>
      <c r="S1465" s="156">
        <v>0.01</v>
      </c>
      <c r="T1465" s="156">
        <v>7.9000000000000001E-2</v>
      </c>
      <c r="U1465" s="156" t="s">
        <v>294</v>
      </c>
      <c r="V1465" s="156" t="s">
        <v>294</v>
      </c>
      <c r="W1465" s="156">
        <v>5.8000000000000003E-2</v>
      </c>
      <c r="X1465" s="156">
        <v>0.17499999999999999</v>
      </c>
      <c r="Y1465" s="156" t="s">
        <v>294</v>
      </c>
      <c r="Z1465" s="156" t="s">
        <v>294</v>
      </c>
      <c r="AA1465" s="156">
        <v>2E-3</v>
      </c>
      <c r="AB1465" s="156">
        <v>5.0999999999999997E-2</v>
      </c>
    </row>
    <row r="1466" spans="1:28" x14ac:dyDescent="0.25">
      <c r="A1466" s="87" t="s">
        <v>2892</v>
      </c>
      <c r="B1466" s="156">
        <v>3.2066115702479338E-2</v>
      </c>
      <c r="C1466" s="156">
        <v>0.71801652892561985</v>
      </c>
      <c r="D1466" s="156">
        <v>9.9834710743801652E-2</v>
      </c>
      <c r="E1466" s="156">
        <v>2.3140495867768594E-2</v>
      </c>
      <c r="F1466" s="156">
        <v>1.652892561983471E-3</v>
      </c>
      <c r="G1466" s="156">
        <v>0.10743801652892562</v>
      </c>
      <c r="H1466" s="156">
        <v>3.9669421487603307E-3</v>
      </c>
      <c r="I1466" s="156">
        <v>1.3884297520661157E-2</v>
      </c>
      <c r="J1466" s="156">
        <v>0.99999999999999989</v>
      </c>
      <c r="K1466" s="87">
        <v>3025</v>
      </c>
      <c r="L1466" s="87"/>
      <c r="M1466" s="156">
        <v>2.5999999999999999E-2</v>
      </c>
      <c r="N1466" s="156">
        <v>3.9E-2</v>
      </c>
      <c r="O1466" s="156">
        <v>0.70199999999999996</v>
      </c>
      <c r="P1466" s="156">
        <v>0.73399999999999999</v>
      </c>
      <c r="Q1466" s="156">
        <v>0.09</v>
      </c>
      <c r="R1466" s="156">
        <v>0.111</v>
      </c>
      <c r="S1466" s="156">
        <v>1.7999999999999999E-2</v>
      </c>
      <c r="T1466" s="156">
        <v>2.9000000000000001E-2</v>
      </c>
      <c r="U1466" s="156">
        <v>1E-3</v>
      </c>
      <c r="V1466" s="156">
        <v>4.0000000000000001E-3</v>
      </c>
      <c r="W1466" s="156">
        <v>9.7000000000000003E-2</v>
      </c>
      <c r="X1466" s="156">
        <v>0.11899999999999999</v>
      </c>
      <c r="Y1466" s="156">
        <v>2E-3</v>
      </c>
      <c r="Z1466" s="156">
        <v>7.0000000000000001E-3</v>
      </c>
      <c r="AA1466" s="156">
        <v>0.01</v>
      </c>
      <c r="AB1466" s="156">
        <v>1.9E-2</v>
      </c>
    </row>
    <row r="1467" spans="1:28" x14ac:dyDescent="0.25">
      <c r="A1467" s="87" t="s">
        <v>2893</v>
      </c>
      <c r="B1467" s="156" t="s">
        <v>294</v>
      </c>
      <c r="C1467" s="156">
        <v>0.34567901234567899</v>
      </c>
      <c r="D1467" s="156">
        <v>0.37654320987654322</v>
      </c>
      <c r="E1467" s="156">
        <v>0.11728395061728394</v>
      </c>
      <c r="F1467" s="156">
        <v>2.4691358024691357E-2</v>
      </c>
      <c r="G1467" s="156">
        <v>0.12962962962962962</v>
      </c>
      <c r="H1467" s="156" t="s">
        <v>294</v>
      </c>
      <c r="I1467" s="156">
        <v>6.1728395061728392E-3</v>
      </c>
      <c r="J1467" s="156">
        <v>1</v>
      </c>
      <c r="K1467" s="87">
        <v>162</v>
      </c>
      <c r="L1467" s="87"/>
      <c r="M1467" s="156" t="s">
        <v>294</v>
      </c>
      <c r="N1467" s="156" t="s">
        <v>294</v>
      </c>
      <c r="O1467" s="156">
        <v>0.27700000000000002</v>
      </c>
      <c r="P1467" s="156">
        <v>0.42199999999999999</v>
      </c>
      <c r="Q1467" s="156">
        <v>0.30599999999999999</v>
      </c>
      <c r="R1467" s="156">
        <v>0.45300000000000001</v>
      </c>
      <c r="S1467" s="156">
        <v>7.5999999999999998E-2</v>
      </c>
      <c r="T1467" s="156">
        <v>0.17599999999999999</v>
      </c>
      <c r="U1467" s="156">
        <v>0.01</v>
      </c>
      <c r="V1467" s="156">
        <v>6.2E-2</v>
      </c>
      <c r="W1467" s="156">
        <v>8.5999999999999993E-2</v>
      </c>
      <c r="X1467" s="156">
        <v>0.19</v>
      </c>
      <c r="Y1467" s="156" t="s">
        <v>294</v>
      </c>
      <c r="Z1467" s="156" t="s">
        <v>294</v>
      </c>
      <c r="AA1467" s="156">
        <v>1E-3</v>
      </c>
      <c r="AB1467" s="156">
        <v>3.4000000000000002E-2</v>
      </c>
    </row>
    <row r="1468" spans="1:28" x14ac:dyDescent="0.25">
      <c r="A1468" s="87" t="s">
        <v>2894</v>
      </c>
      <c r="B1468" s="156" t="s">
        <v>294</v>
      </c>
      <c r="C1468" s="156">
        <v>0.28985507246376813</v>
      </c>
      <c r="D1468" s="156">
        <v>0.39130434782608697</v>
      </c>
      <c r="E1468" s="156">
        <v>0.15942028985507245</v>
      </c>
      <c r="F1468" s="156">
        <v>1.4492753623188406E-2</v>
      </c>
      <c r="G1468" s="156">
        <v>0.13043478260869565</v>
      </c>
      <c r="H1468" s="156" t="s">
        <v>294</v>
      </c>
      <c r="I1468" s="156">
        <v>1.4492753623188406E-2</v>
      </c>
      <c r="J1468" s="156">
        <v>0.99999999999999989</v>
      </c>
      <c r="K1468" s="87">
        <v>69</v>
      </c>
      <c r="L1468" s="87"/>
      <c r="M1468" s="156" t="s">
        <v>294</v>
      </c>
      <c r="N1468" s="156" t="s">
        <v>294</v>
      </c>
      <c r="O1468" s="156">
        <v>0.19600000000000001</v>
      </c>
      <c r="P1468" s="156">
        <v>0.40600000000000003</v>
      </c>
      <c r="Q1468" s="156">
        <v>0.28499999999999998</v>
      </c>
      <c r="R1468" s="156">
        <v>0.50900000000000001</v>
      </c>
      <c r="S1468" s="156">
        <v>9.0999999999999998E-2</v>
      </c>
      <c r="T1468" s="156">
        <v>0.26300000000000001</v>
      </c>
      <c r="U1468" s="156">
        <v>3.0000000000000001E-3</v>
      </c>
      <c r="V1468" s="156">
        <v>7.8E-2</v>
      </c>
      <c r="W1468" s="156">
        <v>7.0000000000000007E-2</v>
      </c>
      <c r="X1468" s="156">
        <v>0.23</v>
      </c>
      <c r="Y1468" s="156" t="s">
        <v>294</v>
      </c>
      <c r="Z1468" s="156" t="s">
        <v>294</v>
      </c>
      <c r="AA1468" s="156">
        <v>3.0000000000000001E-3</v>
      </c>
      <c r="AB1468" s="156">
        <v>7.8E-2</v>
      </c>
    </row>
    <row r="1469" spans="1:28" x14ac:dyDescent="0.25">
      <c r="A1469" s="87" t="s">
        <v>2895</v>
      </c>
      <c r="B1469" s="156" t="s">
        <v>294</v>
      </c>
      <c r="C1469" s="156">
        <v>0.35795454545454547</v>
      </c>
      <c r="D1469" s="156">
        <v>0.21590909090909091</v>
      </c>
      <c r="E1469" s="156">
        <v>0.3125</v>
      </c>
      <c r="F1469" s="156" t="s">
        <v>294</v>
      </c>
      <c r="G1469" s="156">
        <v>5.6818181818181816E-2</v>
      </c>
      <c r="H1469" s="156">
        <v>5.681818181818182E-3</v>
      </c>
      <c r="I1469" s="156">
        <v>5.113636363636364E-2</v>
      </c>
      <c r="J1469" s="156">
        <v>1</v>
      </c>
      <c r="K1469" s="87">
        <v>176</v>
      </c>
      <c r="L1469" s="87"/>
      <c r="M1469" s="156" t="s">
        <v>294</v>
      </c>
      <c r="N1469" s="156" t="s">
        <v>294</v>
      </c>
      <c r="O1469" s="156">
        <v>0.29099999999999998</v>
      </c>
      <c r="P1469" s="156">
        <v>0.43099999999999999</v>
      </c>
      <c r="Q1469" s="156">
        <v>0.16200000000000001</v>
      </c>
      <c r="R1469" s="156">
        <v>0.28199999999999997</v>
      </c>
      <c r="S1469" s="156">
        <v>0.249</v>
      </c>
      <c r="T1469" s="156">
        <v>0.38400000000000001</v>
      </c>
      <c r="U1469" s="156" t="s">
        <v>294</v>
      </c>
      <c r="V1469" s="156" t="s">
        <v>294</v>
      </c>
      <c r="W1469" s="156">
        <v>3.1E-2</v>
      </c>
      <c r="X1469" s="156">
        <v>0.10100000000000001</v>
      </c>
      <c r="Y1469" s="156">
        <v>1E-3</v>
      </c>
      <c r="Z1469" s="156">
        <v>3.1E-2</v>
      </c>
      <c r="AA1469" s="156">
        <v>2.7E-2</v>
      </c>
      <c r="AB1469" s="156">
        <v>9.4E-2</v>
      </c>
    </row>
    <row r="1470" spans="1:28" x14ac:dyDescent="0.25">
      <c r="A1470" s="87" t="s">
        <v>2896</v>
      </c>
      <c r="B1470" s="156" t="s">
        <v>294</v>
      </c>
      <c r="C1470" s="156">
        <v>0.42553191489361702</v>
      </c>
      <c r="D1470" s="156">
        <v>0.34042553191489361</v>
      </c>
      <c r="E1470" s="156">
        <v>0.10638297872340426</v>
      </c>
      <c r="F1470" s="156">
        <v>2.1276595744680851E-2</v>
      </c>
      <c r="G1470" s="156">
        <v>8.5106382978723402E-2</v>
      </c>
      <c r="H1470" s="156">
        <v>2.1276595744680851E-2</v>
      </c>
      <c r="I1470" s="156" t="s">
        <v>294</v>
      </c>
      <c r="J1470" s="156">
        <v>1</v>
      </c>
      <c r="K1470" s="87">
        <v>47</v>
      </c>
      <c r="L1470" s="87"/>
      <c r="M1470" s="156" t="s">
        <v>294</v>
      </c>
      <c r="N1470" s="156" t="s">
        <v>294</v>
      </c>
      <c r="O1470" s="156">
        <v>0.29499999999999998</v>
      </c>
      <c r="P1470" s="156">
        <v>0.56699999999999995</v>
      </c>
      <c r="Q1470" s="156">
        <v>0.222</v>
      </c>
      <c r="R1470" s="156">
        <v>0.48299999999999998</v>
      </c>
      <c r="S1470" s="156">
        <v>4.5999999999999999E-2</v>
      </c>
      <c r="T1470" s="156">
        <v>0.22600000000000001</v>
      </c>
      <c r="U1470" s="156">
        <v>4.0000000000000001E-3</v>
      </c>
      <c r="V1470" s="156">
        <v>0.111</v>
      </c>
      <c r="W1470" s="156">
        <v>3.4000000000000002E-2</v>
      </c>
      <c r="X1470" s="156">
        <v>0.19900000000000001</v>
      </c>
      <c r="Y1470" s="156">
        <v>4.0000000000000001E-3</v>
      </c>
      <c r="Z1470" s="156">
        <v>0.111</v>
      </c>
      <c r="AA1470" s="156" t="s">
        <v>294</v>
      </c>
      <c r="AB1470" s="156" t="s">
        <v>294</v>
      </c>
    </row>
    <row r="1471" spans="1:28" x14ac:dyDescent="0.25">
      <c r="A1471" s="87" t="s">
        <v>2897</v>
      </c>
      <c r="B1471" s="156" t="s">
        <v>294</v>
      </c>
      <c r="C1471" s="156">
        <v>0.36220472440944884</v>
      </c>
      <c r="D1471" s="156">
        <v>0.33070866141732286</v>
      </c>
      <c r="E1471" s="156">
        <v>0.18110236220472442</v>
      </c>
      <c r="F1471" s="156" t="s">
        <v>294</v>
      </c>
      <c r="G1471" s="156">
        <v>0.11023622047244094</v>
      </c>
      <c r="H1471" s="156">
        <v>7.874015748031496E-3</v>
      </c>
      <c r="I1471" s="156">
        <v>7.874015748031496E-3</v>
      </c>
      <c r="J1471" s="156">
        <v>1.0000000000000002</v>
      </c>
      <c r="K1471" s="87">
        <v>127</v>
      </c>
      <c r="L1471" s="87"/>
      <c r="M1471" s="156" t="s">
        <v>294</v>
      </c>
      <c r="N1471" s="156" t="s">
        <v>294</v>
      </c>
      <c r="O1471" s="156">
        <v>0.28399999999999997</v>
      </c>
      <c r="P1471" s="156">
        <v>0.44900000000000001</v>
      </c>
      <c r="Q1471" s="156">
        <v>0.255</v>
      </c>
      <c r="R1471" s="156">
        <v>0.41599999999999998</v>
      </c>
      <c r="S1471" s="156">
        <v>0.124</v>
      </c>
      <c r="T1471" s="156">
        <v>0.25700000000000001</v>
      </c>
      <c r="U1471" s="156" t="s">
        <v>294</v>
      </c>
      <c r="V1471" s="156" t="s">
        <v>294</v>
      </c>
      <c r="W1471" s="156">
        <v>6.7000000000000004E-2</v>
      </c>
      <c r="X1471" s="156">
        <v>0.17699999999999999</v>
      </c>
      <c r="Y1471" s="156">
        <v>1E-3</v>
      </c>
      <c r="Z1471" s="156">
        <v>4.2999999999999997E-2</v>
      </c>
      <c r="AA1471" s="156">
        <v>1E-3</v>
      </c>
      <c r="AB1471" s="156">
        <v>4.2999999999999997E-2</v>
      </c>
    </row>
    <row r="1472" spans="1:28" x14ac:dyDescent="0.25">
      <c r="A1472" s="87" t="s">
        <v>2898</v>
      </c>
      <c r="B1472" s="156" t="s">
        <v>294</v>
      </c>
      <c r="C1472" s="156">
        <v>0.21518987341772153</v>
      </c>
      <c r="D1472" s="156">
        <v>0.48101265822784811</v>
      </c>
      <c r="E1472" s="156">
        <v>7.5949367088607597E-2</v>
      </c>
      <c r="F1472" s="156">
        <v>2.5316455696202531E-2</v>
      </c>
      <c r="G1472" s="156">
        <v>0.17721518987341772</v>
      </c>
      <c r="H1472" s="156" t="s">
        <v>294</v>
      </c>
      <c r="I1472" s="156">
        <v>2.5316455696202531E-2</v>
      </c>
      <c r="J1472" s="156">
        <v>1</v>
      </c>
      <c r="K1472" s="87">
        <v>79</v>
      </c>
      <c r="L1472" s="87"/>
      <c r="M1472" s="156" t="s">
        <v>294</v>
      </c>
      <c r="N1472" s="156" t="s">
        <v>294</v>
      </c>
      <c r="O1472" s="156">
        <v>0.13900000000000001</v>
      </c>
      <c r="P1472" s="156">
        <v>0.318</v>
      </c>
      <c r="Q1472" s="156">
        <v>0.374</v>
      </c>
      <c r="R1472" s="156">
        <v>0.58899999999999997</v>
      </c>
      <c r="S1472" s="156">
        <v>3.5000000000000003E-2</v>
      </c>
      <c r="T1472" s="156">
        <v>0.156</v>
      </c>
      <c r="U1472" s="156">
        <v>7.0000000000000001E-3</v>
      </c>
      <c r="V1472" s="156">
        <v>8.7999999999999995E-2</v>
      </c>
      <c r="W1472" s="156">
        <v>0.109</v>
      </c>
      <c r="X1472" s="156">
        <v>0.27600000000000002</v>
      </c>
      <c r="Y1472" s="156" t="s">
        <v>294</v>
      </c>
      <c r="Z1472" s="156" t="s">
        <v>294</v>
      </c>
      <c r="AA1472" s="156">
        <v>7.0000000000000001E-3</v>
      </c>
      <c r="AB1472" s="156">
        <v>8.7999999999999995E-2</v>
      </c>
    </row>
    <row r="1473" spans="1:28" x14ac:dyDescent="0.25">
      <c r="A1473" s="87" t="s">
        <v>2899</v>
      </c>
      <c r="B1473" s="156" t="s">
        <v>294</v>
      </c>
      <c r="C1473" s="156">
        <v>0.27659574468085107</v>
      </c>
      <c r="D1473" s="156">
        <v>0.31914893617021278</v>
      </c>
      <c r="E1473" s="156">
        <v>4.2553191489361701E-2</v>
      </c>
      <c r="F1473" s="156" t="s">
        <v>294</v>
      </c>
      <c r="G1473" s="156">
        <v>0.34042553191489361</v>
      </c>
      <c r="H1473" s="156" t="s">
        <v>294</v>
      </c>
      <c r="I1473" s="156">
        <v>2.1276595744680851E-2</v>
      </c>
      <c r="J1473" s="156">
        <v>0.99999999999999989</v>
      </c>
      <c r="K1473" s="87">
        <v>47</v>
      </c>
      <c r="L1473" s="87"/>
      <c r="M1473" s="156" t="s">
        <v>294</v>
      </c>
      <c r="N1473" s="156" t="s">
        <v>294</v>
      </c>
      <c r="O1473" s="156">
        <v>0.16900000000000001</v>
      </c>
      <c r="P1473" s="156">
        <v>0.41799999999999998</v>
      </c>
      <c r="Q1473" s="156">
        <v>0.20399999999999999</v>
      </c>
      <c r="R1473" s="156">
        <v>0.46200000000000002</v>
      </c>
      <c r="S1473" s="156">
        <v>1.2E-2</v>
      </c>
      <c r="T1473" s="156">
        <v>0.14199999999999999</v>
      </c>
      <c r="U1473" s="156" t="s">
        <v>294</v>
      </c>
      <c r="V1473" s="156" t="s">
        <v>294</v>
      </c>
      <c r="W1473" s="156">
        <v>0.222</v>
      </c>
      <c r="X1473" s="156">
        <v>0.48299999999999998</v>
      </c>
      <c r="Y1473" s="156" t="s">
        <v>294</v>
      </c>
      <c r="Z1473" s="156" t="s">
        <v>294</v>
      </c>
      <c r="AA1473" s="156">
        <v>4.0000000000000001E-3</v>
      </c>
      <c r="AB1473" s="156">
        <v>0.111</v>
      </c>
    </row>
    <row r="1474" spans="1:28" x14ac:dyDescent="0.25">
      <c r="A1474" s="87" t="s">
        <v>2900</v>
      </c>
      <c r="B1474" s="156" t="s">
        <v>294</v>
      </c>
      <c r="C1474" s="156">
        <v>0.20285714285714285</v>
      </c>
      <c r="D1474" s="156">
        <v>0.26285714285714284</v>
      </c>
      <c r="E1474" s="156">
        <v>0.13428571428571429</v>
      </c>
      <c r="F1474" s="156">
        <v>0.01</v>
      </c>
      <c r="G1474" s="156">
        <v>0.3585714285714286</v>
      </c>
      <c r="H1474" s="156">
        <v>8.5714285714285719E-3</v>
      </c>
      <c r="I1474" s="156">
        <v>2.2857142857142857E-2</v>
      </c>
      <c r="J1474" s="156">
        <v>1</v>
      </c>
      <c r="K1474" s="87">
        <v>700</v>
      </c>
      <c r="L1474" s="87"/>
      <c r="M1474" s="156" t="s">
        <v>294</v>
      </c>
      <c r="N1474" s="156" t="s">
        <v>294</v>
      </c>
      <c r="O1474" s="156">
        <v>0.17499999999999999</v>
      </c>
      <c r="P1474" s="156">
        <v>0.23400000000000001</v>
      </c>
      <c r="Q1474" s="156">
        <v>0.23200000000000001</v>
      </c>
      <c r="R1474" s="156">
        <v>0.29699999999999999</v>
      </c>
      <c r="S1474" s="156">
        <v>0.111</v>
      </c>
      <c r="T1474" s="156">
        <v>0.16200000000000001</v>
      </c>
      <c r="U1474" s="156">
        <v>5.0000000000000001E-3</v>
      </c>
      <c r="V1474" s="156">
        <v>0.02</v>
      </c>
      <c r="W1474" s="156">
        <v>0.32400000000000001</v>
      </c>
      <c r="X1474" s="156">
        <v>0.39500000000000002</v>
      </c>
      <c r="Y1474" s="156">
        <v>4.0000000000000001E-3</v>
      </c>
      <c r="Z1474" s="156">
        <v>1.9E-2</v>
      </c>
      <c r="AA1474" s="156">
        <v>1.4E-2</v>
      </c>
      <c r="AB1474" s="156">
        <v>3.6999999999999998E-2</v>
      </c>
    </row>
    <row r="1475" spans="1:28" x14ac:dyDescent="0.25">
      <c r="A1475" s="87" t="s">
        <v>2901</v>
      </c>
      <c r="B1475" s="156" t="s">
        <v>294</v>
      </c>
      <c r="C1475" s="156">
        <v>3.0120481927710843E-2</v>
      </c>
      <c r="D1475" s="156">
        <v>0.28614457831325302</v>
      </c>
      <c r="E1475" s="156">
        <v>9.036144578313253E-2</v>
      </c>
      <c r="F1475" s="156">
        <v>2.710843373493976E-2</v>
      </c>
      <c r="G1475" s="156">
        <v>0.54819277108433739</v>
      </c>
      <c r="H1475" s="156" t="s">
        <v>294</v>
      </c>
      <c r="I1475" s="156">
        <v>1.8072289156626505E-2</v>
      </c>
      <c r="J1475" s="156">
        <v>1</v>
      </c>
      <c r="K1475" s="87">
        <v>332</v>
      </c>
      <c r="L1475" s="87"/>
      <c r="M1475" s="156" t="s">
        <v>294</v>
      </c>
      <c r="N1475" s="156" t="s">
        <v>294</v>
      </c>
      <c r="O1475" s="156">
        <v>1.6E-2</v>
      </c>
      <c r="P1475" s="156">
        <v>5.5E-2</v>
      </c>
      <c r="Q1475" s="156">
        <v>0.24</v>
      </c>
      <c r="R1475" s="156">
        <v>0.33700000000000002</v>
      </c>
      <c r="S1475" s="156">
        <v>6.4000000000000001E-2</v>
      </c>
      <c r="T1475" s="156">
        <v>0.126</v>
      </c>
      <c r="U1475" s="156">
        <v>1.4E-2</v>
      </c>
      <c r="V1475" s="156">
        <v>5.0999999999999997E-2</v>
      </c>
      <c r="W1475" s="156">
        <v>0.49399999999999999</v>
      </c>
      <c r="X1475" s="156">
        <v>0.60099999999999998</v>
      </c>
      <c r="Y1475" s="156" t="s">
        <v>294</v>
      </c>
      <c r="Z1475" s="156" t="s">
        <v>294</v>
      </c>
      <c r="AA1475" s="156">
        <v>8.0000000000000002E-3</v>
      </c>
      <c r="AB1475" s="156">
        <v>3.9E-2</v>
      </c>
    </row>
    <row r="1476" spans="1:28" x14ac:dyDescent="0.25">
      <c r="A1476" s="87" t="s">
        <v>2902</v>
      </c>
      <c r="B1476" s="156" t="s">
        <v>294</v>
      </c>
      <c r="C1476" s="156">
        <v>0.13390313390313391</v>
      </c>
      <c r="D1476" s="156">
        <v>0.49572649572649574</v>
      </c>
      <c r="E1476" s="156">
        <v>0.10826210826210826</v>
      </c>
      <c r="F1476" s="156">
        <v>5.6980056980056983E-3</v>
      </c>
      <c r="G1476" s="156">
        <v>0.20797720797720798</v>
      </c>
      <c r="H1476" s="156">
        <v>5.6980056980056983E-3</v>
      </c>
      <c r="I1476" s="156">
        <v>4.2735042735042736E-2</v>
      </c>
      <c r="J1476" s="156">
        <v>1</v>
      </c>
      <c r="K1476" s="87">
        <v>351</v>
      </c>
      <c r="L1476" s="87"/>
      <c r="M1476" s="156" t="s">
        <v>294</v>
      </c>
      <c r="N1476" s="156" t="s">
        <v>294</v>
      </c>
      <c r="O1476" s="156">
        <v>0.10199999999999999</v>
      </c>
      <c r="P1476" s="156">
        <v>0.17399999999999999</v>
      </c>
      <c r="Q1476" s="156">
        <v>0.44400000000000001</v>
      </c>
      <c r="R1476" s="156">
        <v>0.54800000000000004</v>
      </c>
      <c r="S1476" s="156">
        <v>0.08</v>
      </c>
      <c r="T1476" s="156">
        <v>0.14499999999999999</v>
      </c>
      <c r="U1476" s="156">
        <v>2E-3</v>
      </c>
      <c r="V1476" s="156">
        <v>2.1000000000000001E-2</v>
      </c>
      <c r="W1476" s="156">
        <v>0.16900000000000001</v>
      </c>
      <c r="X1476" s="156">
        <v>0.253</v>
      </c>
      <c r="Y1476" s="156">
        <v>2E-3</v>
      </c>
      <c r="Z1476" s="156">
        <v>2.1000000000000001E-2</v>
      </c>
      <c r="AA1476" s="156">
        <v>2.5999999999999999E-2</v>
      </c>
      <c r="AB1476" s="156">
        <v>6.9000000000000006E-2</v>
      </c>
    </row>
    <row r="1477" spans="1:28" x14ac:dyDescent="0.25">
      <c r="A1477" s="87" t="s">
        <v>2903</v>
      </c>
      <c r="B1477" s="156" t="s">
        <v>294</v>
      </c>
      <c r="C1477" s="156">
        <v>0.1206896551724138</v>
      </c>
      <c r="D1477" s="156">
        <v>0.39655172413793105</v>
      </c>
      <c r="E1477" s="156">
        <v>6.8965517241379309E-2</v>
      </c>
      <c r="F1477" s="156">
        <v>1.7241379310344827E-2</v>
      </c>
      <c r="G1477" s="156">
        <v>0.32758620689655171</v>
      </c>
      <c r="H1477" s="156">
        <v>3.4482758620689655E-2</v>
      </c>
      <c r="I1477" s="156">
        <v>3.4482758620689655E-2</v>
      </c>
      <c r="J1477" s="156">
        <v>1</v>
      </c>
      <c r="K1477" s="87">
        <v>58</v>
      </c>
      <c r="L1477" s="87"/>
      <c r="M1477" s="156" t="s">
        <v>294</v>
      </c>
      <c r="N1477" s="156" t="s">
        <v>294</v>
      </c>
      <c r="O1477" s="156">
        <v>0.06</v>
      </c>
      <c r="P1477" s="156">
        <v>0.22900000000000001</v>
      </c>
      <c r="Q1477" s="156">
        <v>0.28100000000000003</v>
      </c>
      <c r="R1477" s="156">
        <v>0.52500000000000002</v>
      </c>
      <c r="S1477" s="156">
        <v>2.7E-2</v>
      </c>
      <c r="T1477" s="156">
        <v>0.16400000000000001</v>
      </c>
      <c r="U1477" s="156">
        <v>3.0000000000000001E-3</v>
      </c>
      <c r="V1477" s="156">
        <v>9.0999999999999998E-2</v>
      </c>
      <c r="W1477" s="156">
        <v>0.221</v>
      </c>
      <c r="X1477" s="156">
        <v>0.45600000000000002</v>
      </c>
      <c r="Y1477" s="156">
        <v>0.01</v>
      </c>
      <c r="Z1477" s="156">
        <v>0.11700000000000001</v>
      </c>
      <c r="AA1477" s="156">
        <v>0.01</v>
      </c>
      <c r="AB1477" s="156">
        <v>0.11700000000000001</v>
      </c>
    </row>
    <row r="1478" spans="1:28" x14ac:dyDescent="0.25">
      <c r="A1478" s="87" t="s">
        <v>2904</v>
      </c>
      <c r="B1478" s="156" t="s">
        <v>294</v>
      </c>
      <c r="C1478" s="156">
        <v>0.11450381679389313</v>
      </c>
      <c r="D1478" s="156">
        <v>0.29007633587786258</v>
      </c>
      <c r="E1478" s="156">
        <v>0.12595419847328243</v>
      </c>
      <c r="F1478" s="156">
        <v>1.1450381679389313E-2</v>
      </c>
      <c r="G1478" s="156">
        <v>0.42366412213740456</v>
      </c>
      <c r="H1478" s="156">
        <v>3.8167938931297708E-3</v>
      </c>
      <c r="I1478" s="156">
        <v>3.0534351145038167E-2</v>
      </c>
      <c r="J1478" s="156">
        <v>1</v>
      </c>
      <c r="K1478" s="87">
        <v>262</v>
      </c>
      <c r="L1478" s="87"/>
      <c r="M1478" s="156" t="s">
        <v>294</v>
      </c>
      <c r="N1478" s="156" t="s">
        <v>294</v>
      </c>
      <c r="O1478" s="156">
        <v>8.1000000000000003E-2</v>
      </c>
      <c r="P1478" s="156">
        <v>0.159</v>
      </c>
      <c r="Q1478" s="156">
        <v>0.23799999999999999</v>
      </c>
      <c r="R1478" s="156">
        <v>0.34799999999999998</v>
      </c>
      <c r="S1478" s="156">
        <v>9.0999999999999998E-2</v>
      </c>
      <c r="T1478" s="156">
        <v>0.17199999999999999</v>
      </c>
      <c r="U1478" s="156">
        <v>4.0000000000000001E-3</v>
      </c>
      <c r="V1478" s="156">
        <v>3.3000000000000002E-2</v>
      </c>
      <c r="W1478" s="156">
        <v>0.36499999999999999</v>
      </c>
      <c r="X1478" s="156">
        <v>0.48399999999999999</v>
      </c>
      <c r="Y1478" s="156">
        <v>1E-3</v>
      </c>
      <c r="Z1478" s="156">
        <v>2.1000000000000001E-2</v>
      </c>
      <c r="AA1478" s="156">
        <v>1.6E-2</v>
      </c>
      <c r="AB1478" s="156">
        <v>5.8999999999999997E-2</v>
      </c>
    </row>
    <row r="1479" spans="1:28" x14ac:dyDescent="0.25">
      <c r="A1479" s="87" t="s">
        <v>2905</v>
      </c>
      <c r="B1479" s="156" t="s">
        <v>294</v>
      </c>
      <c r="C1479" s="156">
        <v>0.22773415054587243</v>
      </c>
      <c r="D1479" s="156">
        <v>0.20455851369469449</v>
      </c>
      <c r="E1479" s="156">
        <v>9.7107833748324074E-2</v>
      </c>
      <c r="F1479" s="156">
        <v>1.1492051331162613E-2</v>
      </c>
      <c r="G1479" s="156">
        <v>0.43344186937368318</v>
      </c>
      <c r="H1479" s="156">
        <v>5.7460256655813063E-3</v>
      </c>
      <c r="I1479" s="156">
        <v>1.991955564068186E-2</v>
      </c>
      <c r="J1479" s="156">
        <v>1</v>
      </c>
      <c r="K1479" s="87">
        <v>5221</v>
      </c>
      <c r="L1479" s="87"/>
      <c r="M1479" s="156" t="s">
        <v>294</v>
      </c>
      <c r="N1479" s="156" t="s">
        <v>294</v>
      </c>
      <c r="O1479" s="156">
        <v>0.217</v>
      </c>
      <c r="P1479" s="156">
        <v>0.23899999999999999</v>
      </c>
      <c r="Q1479" s="156">
        <v>0.19400000000000001</v>
      </c>
      <c r="R1479" s="156">
        <v>0.216</v>
      </c>
      <c r="S1479" s="156">
        <v>8.8999999999999996E-2</v>
      </c>
      <c r="T1479" s="156">
        <v>0.105</v>
      </c>
      <c r="U1479" s="156">
        <v>8.9999999999999993E-3</v>
      </c>
      <c r="V1479" s="156">
        <v>1.4999999999999999E-2</v>
      </c>
      <c r="W1479" s="156">
        <v>0.42</v>
      </c>
      <c r="X1479" s="156">
        <v>0.44700000000000001</v>
      </c>
      <c r="Y1479" s="156">
        <v>4.0000000000000001E-3</v>
      </c>
      <c r="Z1479" s="156">
        <v>8.0000000000000002E-3</v>
      </c>
      <c r="AA1479" s="156">
        <v>1.6E-2</v>
      </c>
      <c r="AB1479" s="156">
        <v>2.4E-2</v>
      </c>
    </row>
    <row r="1480" spans="1:28" x14ac:dyDescent="0.25">
      <c r="A1480" s="87" t="s">
        <v>2906</v>
      </c>
      <c r="B1480" s="156" t="s">
        <v>294</v>
      </c>
      <c r="C1480" s="156">
        <v>0.75862068965517238</v>
      </c>
      <c r="D1480" s="156">
        <v>0.20689655172413793</v>
      </c>
      <c r="E1480" s="156">
        <v>3.4482758620689655E-2</v>
      </c>
      <c r="F1480" s="156" t="s">
        <v>294</v>
      </c>
      <c r="G1480" s="156" t="s">
        <v>294</v>
      </c>
      <c r="H1480" s="156" t="s">
        <v>294</v>
      </c>
      <c r="I1480" s="156" t="s">
        <v>294</v>
      </c>
      <c r="J1480" s="156">
        <v>0.99999999999999989</v>
      </c>
      <c r="K1480" s="87">
        <v>29</v>
      </c>
      <c r="L1480" s="87"/>
      <c r="M1480" s="156" t="s">
        <v>294</v>
      </c>
      <c r="N1480" s="156" t="s">
        <v>294</v>
      </c>
      <c r="O1480" s="156">
        <v>0.57899999999999996</v>
      </c>
      <c r="P1480" s="156">
        <v>0.878</v>
      </c>
      <c r="Q1480" s="156">
        <v>9.8000000000000004E-2</v>
      </c>
      <c r="R1480" s="156">
        <v>0.38400000000000001</v>
      </c>
      <c r="S1480" s="156">
        <v>6.0000000000000001E-3</v>
      </c>
      <c r="T1480" s="156">
        <v>0.17199999999999999</v>
      </c>
      <c r="U1480" s="156" t="s">
        <v>294</v>
      </c>
      <c r="V1480" s="156" t="s">
        <v>294</v>
      </c>
      <c r="W1480" s="156" t="s">
        <v>294</v>
      </c>
      <c r="X1480" s="156" t="s">
        <v>294</v>
      </c>
      <c r="Y1480" s="156" t="s">
        <v>294</v>
      </c>
      <c r="Z1480" s="156" t="s">
        <v>294</v>
      </c>
      <c r="AA1480" s="156" t="s">
        <v>294</v>
      </c>
      <c r="AB1480" s="156" t="s">
        <v>294</v>
      </c>
    </row>
    <row r="1481" spans="1:28" x14ac:dyDescent="0.25">
      <c r="A1481" s="87" t="s">
        <v>2907</v>
      </c>
      <c r="B1481" s="156" t="s">
        <v>294</v>
      </c>
      <c r="C1481" s="156">
        <v>0.45982142857142855</v>
      </c>
      <c r="D1481" s="156">
        <v>0.38058035714285715</v>
      </c>
      <c r="E1481" s="156">
        <v>7.9241071428571425E-2</v>
      </c>
      <c r="F1481" s="156">
        <v>2.232142857142857E-3</v>
      </c>
      <c r="G1481" s="156">
        <v>3.2366071428571432E-2</v>
      </c>
      <c r="H1481" s="156">
        <v>2.232142857142857E-3</v>
      </c>
      <c r="I1481" s="156">
        <v>4.3526785714285712E-2</v>
      </c>
      <c r="J1481" s="156">
        <v>1</v>
      </c>
      <c r="K1481" s="87">
        <v>896</v>
      </c>
      <c r="L1481" s="87"/>
      <c r="M1481" s="156" t="s">
        <v>294</v>
      </c>
      <c r="N1481" s="156" t="s">
        <v>294</v>
      </c>
      <c r="O1481" s="156">
        <v>0.42699999999999999</v>
      </c>
      <c r="P1481" s="156">
        <v>0.49299999999999999</v>
      </c>
      <c r="Q1481" s="156">
        <v>0.34899999999999998</v>
      </c>
      <c r="R1481" s="156">
        <v>0.41299999999999998</v>
      </c>
      <c r="S1481" s="156">
        <v>6.3E-2</v>
      </c>
      <c r="T1481" s="156">
        <v>9.9000000000000005E-2</v>
      </c>
      <c r="U1481" s="156">
        <v>1E-3</v>
      </c>
      <c r="V1481" s="156">
        <v>8.0000000000000002E-3</v>
      </c>
      <c r="W1481" s="156">
        <v>2.3E-2</v>
      </c>
      <c r="X1481" s="156">
        <v>4.5999999999999999E-2</v>
      </c>
      <c r="Y1481" s="156">
        <v>1E-3</v>
      </c>
      <c r="Z1481" s="156">
        <v>8.0000000000000002E-3</v>
      </c>
      <c r="AA1481" s="156">
        <v>3.2000000000000001E-2</v>
      </c>
      <c r="AB1481" s="156">
        <v>5.8999999999999997E-2</v>
      </c>
    </row>
    <row r="1482" spans="1:28" x14ac:dyDescent="0.25">
      <c r="A1482" s="87" t="s">
        <v>2908</v>
      </c>
      <c r="B1482" s="156" t="s">
        <v>294</v>
      </c>
      <c r="C1482" s="156">
        <v>1.9867549668874173E-2</v>
      </c>
      <c r="D1482" s="156">
        <v>0.17218543046357615</v>
      </c>
      <c r="E1482" s="156">
        <v>0.11920529801324503</v>
      </c>
      <c r="F1482" s="156">
        <v>2.6490066225165563E-2</v>
      </c>
      <c r="G1482" s="156">
        <v>0.64238410596026485</v>
      </c>
      <c r="H1482" s="156" t="s">
        <v>294</v>
      </c>
      <c r="I1482" s="156">
        <v>1.9867549668874173E-2</v>
      </c>
      <c r="J1482" s="156">
        <v>0.99999999999999989</v>
      </c>
      <c r="K1482" s="87">
        <v>151</v>
      </c>
      <c r="L1482" s="87"/>
      <c r="M1482" s="156" t="s">
        <v>294</v>
      </c>
      <c r="N1482" s="156" t="s">
        <v>294</v>
      </c>
      <c r="O1482" s="156">
        <v>7.0000000000000001E-3</v>
      </c>
      <c r="P1482" s="156">
        <v>5.7000000000000002E-2</v>
      </c>
      <c r="Q1482" s="156">
        <v>0.12</v>
      </c>
      <c r="R1482" s="156">
        <v>0.24</v>
      </c>
      <c r="S1482" s="156">
        <v>7.6999999999999999E-2</v>
      </c>
      <c r="T1482" s="156">
        <v>0.18099999999999999</v>
      </c>
      <c r="U1482" s="156">
        <v>0.01</v>
      </c>
      <c r="V1482" s="156">
        <v>6.6000000000000003E-2</v>
      </c>
      <c r="W1482" s="156">
        <v>0.56299999999999994</v>
      </c>
      <c r="X1482" s="156">
        <v>0.71399999999999997</v>
      </c>
      <c r="Y1482" s="156" t="s">
        <v>294</v>
      </c>
      <c r="Z1482" s="156" t="s">
        <v>294</v>
      </c>
      <c r="AA1482" s="156">
        <v>7.0000000000000001E-3</v>
      </c>
      <c r="AB1482" s="156">
        <v>5.7000000000000002E-2</v>
      </c>
    </row>
    <row r="1483" spans="1:28" x14ac:dyDescent="0.25">
      <c r="A1483" s="87" t="s">
        <v>2909</v>
      </c>
      <c r="B1483" s="156" t="s">
        <v>294</v>
      </c>
      <c r="C1483" s="156">
        <v>0.24550898203592814</v>
      </c>
      <c r="D1483" s="156">
        <v>0.26047904191616766</v>
      </c>
      <c r="E1483" s="156">
        <v>0.10778443113772455</v>
      </c>
      <c r="F1483" s="156">
        <v>1.4970059880239521E-2</v>
      </c>
      <c r="G1483" s="156">
        <v>0.3592814371257485</v>
      </c>
      <c r="H1483" s="156">
        <v>2.9940119760479044E-3</v>
      </c>
      <c r="I1483" s="156">
        <v>8.9820359281437123E-3</v>
      </c>
      <c r="J1483" s="156">
        <v>0.99999999999999989</v>
      </c>
      <c r="K1483" s="87">
        <v>334</v>
      </c>
      <c r="L1483" s="87"/>
      <c r="M1483" s="156" t="s">
        <v>294</v>
      </c>
      <c r="N1483" s="156" t="s">
        <v>294</v>
      </c>
      <c r="O1483" s="156">
        <v>0.20200000000000001</v>
      </c>
      <c r="P1483" s="156">
        <v>0.29399999999999998</v>
      </c>
      <c r="Q1483" s="156">
        <v>0.216</v>
      </c>
      <c r="R1483" s="156">
        <v>0.31</v>
      </c>
      <c r="S1483" s="156">
        <v>7.9000000000000001E-2</v>
      </c>
      <c r="T1483" s="156">
        <v>0.14599999999999999</v>
      </c>
      <c r="U1483" s="156">
        <v>6.0000000000000001E-3</v>
      </c>
      <c r="V1483" s="156">
        <v>3.5000000000000003E-2</v>
      </c>
      <c r="W1483" s="156">
        <v>0.31</v>
      </c>
      <c r="X1483" s="156">
        <v>0.41199999999999998</v>
      </c>
      <c r="Y1483" s="156">
        <v>1E-3</v>
      </c>
      <c r="Z1483" s="156">
        <v>1.7000000000000001E-2</v>
      </c>
      <c r="AA1483" s="156">
        <v>3.0000000000000001E-3</v>
      </c>
      <c r="AB1483" s="156">
        <v>2.5999999999999999E-2</v>
      </c>
    </row>
    <row r="1484" spans="1:28" x14ac:dyDescent="0.25">
      <c r="A1484" s="87" t="s">
        <v>2910</v>
      </c>
      <c r="B1484" s="156" t="s">
        <v>294</v>
      </c>
      <c r="C1484" s="156">
        <v>0.14432989690721648</v>
      </c>
      <c r="D1484" s="156">
        <v>0.37285223367697595</v>
      </c>
      <c r="E1484" s="156">
        <v>0.1013745704467354</v>
      </c>
      <c r="F1484" s="156">
        <v>6.8728522336769758E-3</v>
      </c>
      <c r="G1484" s="156">
        <v>0.34707903780068727</v>
      </c>
      <c r="H1484" s="156">
        <v>5.1546391752577319E-3</v>
      </c>
      <c r="I1484" s="156">
        <v>2.2336769759450172E-2</v>
      </c>
      <c r="J1484" s="156">
        <v>0.99999999999999989</v>
      </c>
      <c r="K1484" s="87">
        <v>582</v>
      </c>
      <c r="L1484" s="87"/>
      <c r="M1484" s="156" t="s">
        <v>294</v>
      </c>
      <c r="N1484" s="156" t="s">
        <v>294</v>
      </c>
      <c r="O1484" s="156">
        <v>0.11799999999999999</v>
      </c>
      <c r="P1484" s="156">
        <v>0.17499999999999999</v>
      </c>
      <c r="Q1484" s="156">
        <v>0.33500000000000002</v>
      </c>
      <c r="R1484" s="156">
        <v>0.41299999999999998</v>
      </c>
      <c r="S1484" s="156">
        <v>7.9000000000000001E-2</v>
      </c>
      <c r="T1484" s="156">
        <v>0.129</v>
      </c>
      <c r="U1484" s="156">
        <v>3.0000000000000001E-3</v>
      </c>
      <c r="V1484" s="156">
        <v>1.7999999999999999E-2</v>
      </c>
      <c r="W1484" s="156">
        <v>0.31</v>
      </c>
      <c r="X1484" s="156">
        <v>0.38700000000000001</v>
      </c>
      <c r="Y1484" s="156">
        <v>2E-3</v>
      </c>
      <c r="Z1484" s="156">
        <v>1.4999999999999999E-2</v>
      </c>
      <c r="AA1484" s="156">
        <v>1.2999999999999999E-2</v>
      </c>
      <c r="AB1484" s="156">
        <v>3.7999999999999999E-2</v>
      </c>
    </row>
    <row r="1485" spans="1:28" x14ac:dyDescent="0.25">
      <c r="A1485" s="87" t="s">
        <v>2911</v>
      </c>
      <c r="B1485" s="156" t="s">
        <v>294</v>
      </c>
      <c r="C1485" s="156">
        <v>0.22439024390243903</v>
      </c>
      <c r="D1485" s="156">
        <v>0.32682926829268294</v>
      </c>
      <c r="E1485" s="156">
        <v>0.1016260162601626</v>
      </c>
      <c r="F1485" s="156">
        <v>1.7073170731707318E-2</v>
      </c>
      <c r="G1485" s="156">
        <v>0.30975609756097561</v>
      </c>
      <c r="H1485" s="156">
        <v>1.6260162601626016E-3</v>
      </c>
      <c r="I1485" s="156">
        <v>1.8699186991869919E-2</v>
      </c>
      <c r="J1485" s="156">
        <v>1</v>
      </c>
      <c r="K1485" s="87">
        <v>1230</v>
      </c>
      <c r="L1485" s="87"/>
      <c r="M1485" s="156" t="s">
        <v>294</v>
      </c>
      <c r="N1485" s="156" t="s">
        <v>294</v>
      </c>
      <c r="O1485" s="156">
        <v>0.20200000000000001</v>
      </c>
      <c r="P1485" s="156">
        <v>0.249</v>
      </c>
      <c r="Q1485" s="156">
        <v>0.30099999999999999</v>
      </c>
      <c r="R1485" s="156">
        <v>0.35399999999999998</v>
      </c>
      <c r="S1485" s="156">
        <v>8.5999999999999993E-2</v>
      </c>
      <c r="T1485" s="156">
        <v>0.12</v>
      </c>
      <c r="U1485" s="156">
        <v>1.0999999999999999E-2</v>
      </c>
      <c r="V1485" s="156">
        <v>2.5999999999999999E-2</v>
      </c>
      <c r="W1485" s="156">
        <v>0.28499999999999998</v>
      </c>
      <c r="X1485" s="156">
        <v>0.33600000000000002</v>
      </c>
      <c r="Y1485" s="156">
        <v>0</v>
      </c>
      <c r="Z1485" s="156">
        <v>6.0000000000000001E-3</v>
      </c>
      <c r="AA1485" s="156">
        <v>1.2E-2</v>
      </c>
      <c r="AB1485" s="156">
        <v>2.8000000000000001E-2</v>
      </c>
    </row>
    <row r="1486" spans="1:28" x14ac:dyDescent="0.25">
      <c r="A1486" s="87" t="s">
        <v>2912</v>
      </c>
      <c r="B1486" s="156" t="s">
        <v>294</v>
      </c>
      <c r="C1486" s="156">
        <v>0.42394822006472493</v>
      </c>
      <c r="D1486" s="156">
        <v>0.18554476806903991</v>
      </c>
      <c r="E1486" s="156">
        <v>5.5016181229773461E-2</v>
      </c>
      <c r="F1486" s="156">
        <v>6.0409924487594392E-2</v>
      </c>
      <c r="G1486" s="156">
        <v>0.25889967637540451</v>
      </c>
      <c r="H1486" s="156">
        <v>7.551240560949299E-3</v>
      </c>
      <c r="I1486" s="156">
        <v>8.6299892125134836E-3</v>
      </c>
      <c r="J1486" s="156">
        <v>1</v>
      </c>
      <c r="K1486" s="87">
        <v>927</v>
      </c>
      <c r="L1486" s="87"/>
      <c r="M1486" s="156" t="s">
        <v>294</v>
      </c>
      <c r="N1486" s="156" t="s">
        <v>294</v>
      </c>
      <c r="O1486" s="156">
        <v>0.39300000000000002</v>
      </c>
      <c r="P1486" s="156">
        <v>0.45600000000000002</v>
      </c>
      <c r="Q1486" s="156">
        <v>0.16200000000000001</v>
      </c>
      <c r="R1486" s="156">
        <v>0.21199999999999999</v>
      </c>
      <c r="S1486" s="156">
        <v>4.2000000000000003E-2</v>
      </c>
      <c r="T1486" s="156">
        <v>7.1999999999999995E-2</v>
      </c>
      <c r="U1486" s="156">
        <v>4.7E-2</v>
      </c>
      <c r="V1486" s="156">
        <v>7.8E-2</v>
      </c>
      <c r="W1486" s="156">
        <v>0.23200000000000001</v>
      </c>
      <c r="X1486" s="156">
        <v>0.28799999999999998</v>
      </c>
      <c r="Y1486" s="156">
        <v>4.0000000000000001E-3</v>
      </c>
      <c r="Z1486" s="156">
        <v>1.6E-2</v>
      </c>
      <c r="AA1486" s="156">
        <v>4.0000000000000001E-3</v>
      </c>
      <c r="AB1486" s="156">
        <v>1.7000000000000001E-2</v>
      </c>
    </row>
    <row r="1487" spans="1:28" x14ac:dyDescent="0.25">
      <c r="A1487" s="87" t="s">
        <v>2913</v>
      </c>
      <c r="B1487" s="156" t="s">
        <v>294</v>
      </c>
      <c r="C1487" s="156">
        <v>0.16355140186915887</v>
      </c>
      <c r="D1487" s="156">
        <v>0.35514018691588783</v>
      </c>
      <c r="E1487" s="156">
        <v>0.28037383177570091</v>
      </c>
      <c r="F1487" s="156">
        <v>1.4018691588785047E-2</v>
      </c>
      <c r="G1487" s="156">
        <v>0.17757009345794392</v>
      </c>
      <c r="H1487" s="156">
        <v>4.6728971962616819E-3</v>
      </c>
      <c r="I1487" s="156">
        <v>4.6728971962616819E-3</v>
      </c>
      <c r="J1487" s="156">
        <v>0.99999999999999989</v>
      </c>
      <c r="K1487" s="87">
        <v>214</v>
      </c>
      <c r="L1487" s="87"/>
      <c r="M1487" s="156" t="s">
        <v>294</v>
      </c>
      <c r="N1487" s="156" t="s">
        <v>294</v>
      </c>
      <c r="O1487" s="156">
        <v>0.12</v>
      </c>
      <c r="P1487" s="156">
        <v>0.219</v>
      </c>
      <c r="Q1487" s="156">
        <v>0.29399999999999998</v>
      </c>
      <c r="R1487" s="156">
        <v>0.42099999999999999</v>
      </c>
      <c r="S1487" s="156">
        <v>0.224</v>
      </c>
      <c r="T1487" s="156">
        <v>0.34399999999999997</v>
      </c>
      <c r="U1487" s="156">
        <v>5.0000000000000001E-3</v>
      </c>
      <c r="V1487" s="156">
        <v>0.04</v>
      </c>
      <c r="W1487" s="156">
        <v>0.13200000000000001</v>
      </c>
      <c r="X1487" s="156">
        <v>0.23400000000000001</v>
      </c>
      <c r="Y1487" s="156">
        <v>1E-3</v>
      </c>
      <c r="Z1487" s="156">
        <v>2.5999999999999999E-2</v>
      </c>
      <c r="AA1487" s="156">
        <v>1E-3</v>
      </c>
      <c r="AB1487" s="156">
        <v>2.5999999999999999E-2</v>
      </c>
    </row>
    <row r="1488" spans="1:28" x14ac:dyDescent="0.25">
      <c r="A1488" s="87" t="s">
        <v>2914</v>
      </c>
      <c r="B1488" s="156" t="s">
        <v>294</v>
      </c>
      <c r="C1488" s="156">
        <v>2.2727272727272728E-2</v>
      </c>
      <c r="D1488" s="156">
        <v>0.34090909090909088</v>
      </c>
      <c r="E1488" s="156">
        <v>0.15909090909090909</v>
      </c>
      <c r="F1488" s="156">
        <v>2.2727272727272728E-2</v>
      </c>
      <c r="G1488" s="156">
        <v>0.38636363636363635</v>
      </c>
      <c r="H1488" s="156">
        <v>4.5454545454545456E-2</v>
      </c>
      <c r="I1488" s="156">
        <v>2.2727272727272728E-2</v>
      </c>
      <c r="J1488" s="156">
        <v>0.99999999999999989</v>
      </c>
      <c r="K1488" s="87">
        <v>44</v>
      </c>
      <c r="L1488" s="87"/>
      <c r="M1488" s="156" t="s">
        <v>294</v>
      </c>
      <c r="N1488" s="156" t="s">
        <v>294</v>
      </c>
      <c r="O1488" s="156">
        <v>4.0000000000000001E-3</v>
      </c>
      <c r="P1488" s="156">
        <v>0.11799999999999999</v>
      </c>
      <c r="Q1488" s="156">
        <v>0.219</v>
      </c>
      <c r="R1488" s="156">
        <v>0.48899999999999999</v>
      </c>
      <c r="S1488" s="156">
        <v>7.9000000000000001E-2</v>
      </c>
      <c r="T1488" s="156">
        <v>0.29399999999999998</v>
      </c>
      <c r="U1488" s="156">
        <v>4.0000000000000001E-3</v>
      </c>
      <c r="V1488" s="156">
        <v>0.11799999999999999</v>
      </c>
      <c r="W1488" s="156">
        <v>0.25700000000000001</v>
      </c>
      <c r="X1488" s="156">
        <v>0.53400000000000003</v>
      </c>
      <c r="Y1488" s="156">
        <v>1.2999999999999999E-2</v>
      </c>
      <c r="Z1488" s="156">
        <v>0.151</v>
      </c>
      <c r="AA1488" s="156">
        <v>4.0000000000000001E-3</v>
      </c>
      <c r="AB1488" s="156">
        <v>0.11799999999999999</v>
      </c>
    </row>
    <row r="1489" spans="1:28" x14ac:dyDescent="0.25">
      <c r="A1489" s="87" t="s">
        <v>2915</v>
      </c>
      <c r="B1489" s="156" t="s">
        <v>294</v>
      </c>
      <c r="C1489" s="156">
        <v>7.4999999999999997E-2</v>
      </c>
      <c r="D1489" s="156">
        <v>0.435</v>
      </c>
      <c r="E1489" s="156">
        <v>0.08</v>
      </c>
      <c r="F1489" s="156">
        <v>1.4999999999999999E-2</v>
      </c>
      <c r="G1489" s="156">
        <v>0.37</v>
      </c>
      <c r="H1489" s="156" t="s">
        <v>294</v>
      </c>
      <c r="I1489" s="156">
        <v>2.5000000000000001E-2</v>
      </c>
      <c r="J1489" s="156">
        <v>1</v>
      </c>
      <c r="K1489" s="87">
        <v>200</v>
      </c>
      <c r="L1489" s="87"/>
      <c r="M1489" s="156" t="s">
        <v>294</v>
      </c>
      <c r="N1489" s="156" t="s">
        <v>294</v>
      </c>
      <c r="O1489" s="156">
        <v>4.5999999999999999E-2</v>
      </c>
      <c r="P1489" s="156">
        <v>0.12</v>
      </c>
      <c r="Q1489" s="156">
        <v>0.36799999999999999</v>
      </c>
      <c r="R1489" s="156">
        <v>0.504</v>
      </c>
      <c r="S1489" s="156">
        <v>0.05</v>
      </c>
      <c r="T1489" s="156">
        <v>0.126</v>
      </c>
      <c r="U1489" s="156">
        <v>5.0000000000000001E-3</v>
      </c>
      <c r="V1489" s="156">
        <v>4.2999999999999997E-2</v>
      </c>
      <c r="W1489" s="156">
        <v>0.30599999999999999</v>
      </c>
      <c r="X1489" s="156">
        <v>0.439</v>
      </c>
      <c r="Y1489" s="156" t="s">
        <v>294</v>
      </c>
      <c r="Z1489" s="156" t="s">
        <v>294</v>
      </c>
      <c r="AA1489" s="156">
        <v>1.0999999999999999E-2</v>
      </c>
      <c r="AB1489" s="156">
        <v>5.7000000000000002E-2</v>
      </c>
    </row>
    <row r="1490" spans="1:28" x14ac:dyDescent="0.25">
      <c r="A1490" s="87" t="s">
        <v>2916</v>
      </c>
      <c r="B1490" s="156">
        <v>1.5128593040847202E-3</v>
      </c>
      <c r="C1490" s="156">
        <v>0.13615733736762481</v>
      </c>
      <c r="D1490" s="156">
        <v>0.2692889561270802</v>
      </c>
      <c r="E1490" s="156">
        <v>0.11043872919818457</v>
      </c>
      <c r="F1490" s="156">
        <v>1.6641452344931921E-2</v>
      </c>
      <c r="G1490" s="156">
        <v>0.44024205748865358</v>
      </c>
      <c r="H1490" s="156">
        <v>6.0514372163388806E-3</v>
      </c>
      <c r="I1490" s="156">
        <v>1.9667170953101363E-2</v>
      </c>
      <c r="J1490" s="156">
        <v>0.99999999999999989</v>
      </c>
      <c r="K1490" s="87">
        <v>661</v>
      </c>
      <c r="L1490" s="87"/>
      <c r="M1490" s="156">
        <v>0</v>
      </c>
      <c r="N1490" s="156">
        <v>8.9999999999999993E-3</v>
      </c>
      <c r="O1490" s="156">
        <v>0.112</v>
      </c>
      <c r="P1490" s="156">
        <v>0.16400000000000001</v>
      </c>
      <c r="Q1490" s="156">
        <v>0.23699999999999999</v>
      </c>
      <c r="R1490" s="156">
        <v>0.30399999999999999</v>
      </c>
      <c r="S1490" s="156">
        <v>8.8999999999999996E-2</v>
      </c>
      <c r="T1490" s="156">
        <v>0.13700000000000001</v>
      </c>
      <c r="U1490" s="156">
        <v>8.9999999999999993E-3</v>
      </c>
      <c r="V1490" s="156">
        <v>0.03</v>
      </c>
      <c r="W1490" s="156">
        <v>0.40300000000000002</v>
      </c>
      <c r="X1490" s="156">
        <v>0.47799999999999998</v>
      </c>
      <c r="Y1490" s="156">
        <v>2E-3</v>
      </c>
      <c r="Z1490" s="156">
        <v>1.4999999999999999E-2</v>
      </c>
      <c r="AA1490" s="156">
        <v>1.2E-2</v>
      </c>
      <c r="AB1490" s="156">
        <v>3.3000000000000002E-2</v>
      </c>
    </row>
    <row r="1491" spans="1:28" x14ac:dyDescent="0.25">
      <c r="A1491" s="87" t="s">
        <v>2917</v>
      </c>
      <c r="B1491" s="156" t="s">
        <v>294</v>
      </c>
      <c r="C1491" s="156">
        <v>0.22796934865900384</v>
      </c>
      <c r="D1491" s="156">
        <v>0.24521072796934865</v>
      </c>
      <c r="E1491" s="156">
        <v>0.1111111111111111</v>
      </c>
      <c r="F1491" s="156">
        <v>9.5785440613026813E-3</v>
      </c>
      <c r="G1491" s="156">
        <v>0.36590038314176243</v>
      </c>
      <c r="H1491" s="156">
        <v>5.7471264367816091E-3</v>
      </c>
      <c r="I1491" s="156">
        <v>3.4482758620689655E-2</v>
      </c>
      <c r="J1491" s="156">
        <v>1</v>
      </c>
      <c r="K1491" s="87">
        <v>522</v>
      </c>
      <c r="L1491" s="87"/>
      <c r="M1491" s="156" t="s">
        <v>294</v>
      </c>
      <c r="N1491" s="156" t="s">
        <v>294</v>
      </c>
      <c r="O1491" s="156">
        <v>0.19400000000000001</v>
      </c>
      <c r="P1491" s="156">
        <v>0.26600000000000001</v>
      </c>
      <c r="Q1491" s="156">
        <v>0.21</v>
      </c>
      <c r="R1491" s="156">
        <v>0.28399999999999997</v>
      </c>
      <c r="S1491" s="156">
        <v>8.6999999999999994E-2</v>
      </c>
      <c r="T1491" s="156">
        <v>0.14099999999999999</v>
      </c>
      <c r="U1491" s="156">
        <v>4.0000000000000001E-3</v>
      </c>
      <c r="V1491" s="156">
        <v>2.1999999999999999E-2</v>
      </c>
      <c r="W1491" s="156">
        <v>0.32600000000000001</v>
      </c>
      <c r="X1491" s="156">
        <v>0.40799999999999997</v>
      </c>
      <c r="Y1491" s="156">
        <v>2E-3</v>
      </c>
      <c r="Z1491" s="156">
        <v>1.7000000000000001E-2</v>
      </c>
      <c r="AA1491" s="156">
        <v>2.1999999999999999E-2</v>
      </c>
      <c r="AB1491" s="156">
        <v>5.3999999999999999E-2</v>
      </c>
    </row>
    <row r="1492" spans="1:28" x14ac:dyDescent="0.25">
      <c r="A1492" s="87" t="s">
        <v>2918</v>
      </c>
      <c r="B1492" s="156" t="s">
        <v>294</v>
      </c>
      <c r="C1492" s="156">
        <v>0.16326530612244897</v>
      </c>
      <c r="D1492" s="156">
        <v>0.18544809228039041</v>
      </c>
      <c r="E1492" s="156">
        <v>6.8322981366459631E-2</v>
      </c>
      <c r="F1492" s="156">
        <v>1.5971606033717833E-2</v>
      </c>
      <c r="G1492" s="156">
        <v>0.53504880212954742</v>
      </c>
      <c r="H1492" s="156">
        <v>4.4365572315882874E-3</v>
      </c>
      <c r="I1492" s="156">
        <v>2.7506654835847383E-2</v>
      </c>
      <c r="J1492" s="156">
        <v>1</v>
      </c>
      <c r="K1492" s="87">
        <v>1127</v>
      </c>
      <c r="L1492" s="87"/>
      <c r="M1492" s="156" t="s">
        <v>294</v>
      </c>
      <c r="N1492" s="156" t="s">
        <v>294</v>
      </c>
      <c r="O1492" s="156">
        <v>0.14299999999999999</v>
      </c>
      <c r="P1492" s="156">
        <v>0.186</v>
      </c>
      <c r="Q1492" s="156">
        <v>0.16400000000000001</v>
      </c>
      <c r="R1492" s="156">
        <v>0.20899999999999999</v>
      </c>
      <c r="S1492" s="156">
        <v>5.5E-2</v>
      </c>
      <c r="T1492" s="156">
        <v>8.5000000000000006E-2</v>
      </c>
      <c r="U1492" s="156">
        <v>0.01</v>
      </c>
      <c r="V1492" s="156">
        <v>2.5000000000000001E-2</v>
      </c>
      <c r="W1492" s="156">
        <v>0.50600000000000001</v>
      </c>
      <c r="X1492" s="156">
        <v>0.56399999999999995</v>
      </c>
      <c r="Y1492" s="156">
        <v>2E-3</v>
      </c>
      <c r="Z1492" s="156">
        <v>0.01</v>
      </c>
      <c r="AA1492" s="156">
        <v>1.9E-2</v>
      </c>
      <c r="AB1492" s="156">
        <v>3.9E-2</v>
      </c>
    </row>
    <row r="1493" spans="1:28" x14ac:dyDescent="0.25">
      <c r="A1493" s="87" t="s">
        <v>2919</v>
      </c>
      <c r="B1493" s="156" t="s">
        <v>294</v>
      </c>
      <c r="C1493" s="156">
        <v>0.38868323638286623</v>
      </c>
      <c r="D1493" s="156">
        <v>0.3204653622421999</v>
      </c>
      <c r="E1493" s="156">
        <v>0.10523532522474881</v>
      </c>
      <c r="F1493" s="156">
        <v>1.110523532522475E-2</v>
      </c>
      <c r="G1493" s="156">
        <v>0.14806980433632999</v>
      </c>
      <c r="H1493" s="156">
        <v>3.7017451084082496E-3</v>
      </c>
      <c r="I1493" s="156">
        <v>2.2739291380222106E-2</v>
      </c>
      <c r="J1493" s="156">
        <v>1</v>
      </c>
      <c r="K1493" s="87">
        <v>3782</v>
      </c>
      <c r="L1493" s="87"/>
      <c r="M1493" s="156" t="s">
        <v>294</v>
      </c>
      <c r="N1493" s="156" t="s">
        <v>294</v>
      </c>
      <c r="O1493" s="156">
        <v>0.373</v>
      </c>
      <c r="P1493" s="156">
        <v>0.40400000000000003</v>
      </c>
      <c r="Q1493" s="156">
        <v>0.30599999999999999</v>
      </c>
      <c r="R1493" s="156">
        <v>0.33600000000000002</v>
      </c>
      <c r="S1493" s="156">
        <v>9.6000000000000002E-2</v>
      </c>
      <c r="T1493" s="156">
        <v>0.115</v>
      </c>
      <c r="U1493" s="156">
        <v>8.0000000000000002E-3</v>
      </c>
      <c r="V1493" s="156">
        <v>1.4999999999999999E-2</v>
      </c>
      <c r="W1493" s="156">
        <v>0.13700000000000001</v>
      </c>
      <c r="X1493" s="156">
        <v>0.16</v>
      </c>
      <c r="Y1493" s="156">
        <v>2E-3</v>
      </c>
      <c r="Z1493" s="156">
        <v>6.0000000000000001E-3</v>
      </c>
      <c r="AA1493" s="156">
        <v>1.7999999999999999E-2</v>
      </c>
      <c r="AB1493" s="156">
        <v>2.8000000000000001E-2</v>
      </c>
    </row>
    <row r="1494" spans="1:28" x14ac:dyDescent="0.25">
      <c r="A1494" s="87" t="s">
        <v>2920</v>
      </c>
      <c r="B1494" s="156" t="s">
        <v>294</v>
      </c>
      <c r="C1494" s="156">
        <v>5.2631578947368418E-2</v>
      </c>
      <c r="D1494" s="156">
        <v>0.31578947368421051</v>
      </c>
      <c r="E1494" s="156">
        <v>0.26315789473684209</v>
      </c>
      <c r="F1494" s="156">
        <v>5.2631578947368418E-2</v>
      </c>
      <c r="G1494" s="156">
        <v>0.31578947368421051</v>
      </c>
      <c r="H1494" s="156" t="s">
        <v>294</v>
      </c>
      <c r="I1494" s="156" t="s">
        <v>294</v>
      </c>
      <c r="J1494" s="156">
        <v>0.99999999999999989</v>
      </c>
      <c r="K1494" s="87">
        <v>19</v>
      </c>
      <c r="L1494" s="87"/>
      <c r="M1494" s="156" t="s">
        <v>294</v>
      </c>
      <c r="N1494" s="156" t="s">
        <v>294</v>
      </c>
      <c r="O1494" s="156">
        <v>8.9999999999999993E-3</v>
      </c>
      <c r="P1494" s="156">
        <v>0.246</v>
      </c>
      <c r="Q1494" s="156">
        <v>0.154</v>
      </c>
      <c r="R1494" s="156">
        <v>0.54</v>
      </c>
      <c r="S1494" s="156">
        <v>0.11799999999999999</v>
      </c>
      <c r="T1494" s="156">
        <v>0.48799999999999999</v>
      </c>
      <c r="U1494" s="156">
        <v>8.9999999999999993E-3</v>
      </c>
      <c r="V1494" s="156">
        <v>0.246</v>
      </c>
      <c r="W1494" s="156">
        <v>0.154</v>
      </c>
      <c r="X1494" s="156">
        <v>0.54</v>
      </c>
      <c r="Y1494" s="156" t="s">
        <v>294</v>
      </c>
      <c r="Z1494" s="156" t="s">
        <v>294</v>
      </c>
      <c r="AA1494" s="156" t="s">
        <v>294</v>
      </c>
      <c r="AB1494" s="156" t="s">
        <v>294</v>
      </c>
    </row>
    <row r="1495" spans="1:28" x14ac:dyDescent="0.25">
      <c r="A1495" s="87" t="s">
        <v>2921</v>
      </c>
      <c r="B1495" s="156" t="s">
        <v>294</v>
      </c>
      <c r="C1495" s="156">
        <v>0.23255813953488372</v>
      </c>
      <c r="D1495" s="156">
        <v>0.34883720930232559</v>
      </c>
      <c r="E1495" s="156">
        <v>0.13953488372093023</v>
      </c>
      <c r="F1495" s="156" t="s">
        <v>294</v>
      </c>
      <c r="G1495" s="156">
        <v>0.24651162790697675</v>
      </c>
      <c r="H1495" s="156" t="s">
        <v>294</v>
      </c>
      <c r="I1495" s="156">
        <v>3.255813953488372E-2</v>
      </c>
      <c r="J1495" s="156">
        <v>1</v>
      </c>
      <c r="K1495" s="87">
        <v>215</v>
      </c>
      <c r="L1495" s="87"/>
      <c r="M1495" s="156" t="s">
        <v>294</v>
      </c>
      <c r="N1495" s="156" t="s">
        <v>294</v>
      </c>
      <c r="O1495" s="156">
        <v>0.18099999999999999</v>
      </c>
      <c r="P1495" s="156">
        <v>0.29299999999999998</v>
      </c>
      <c r="Q1495" s="156">
        <v>0.28799999999999998</v>
      </c>
      <c r="R1495" s="156">
        <v>0.41499999999999998</v>
      </c>
      <c r="S1495" s="156">
        <v>0.1</v>
      </c>
      <c r="T1495" s="156">
        <v>0.192</v>
      </c>
      <c r="U1495" s="156" t="s">
        <v>294</v>
      </c>
      <c r="V1495" s="156" t="s">
        <v>294</v>
      </c>
      <c r="W1495" s="156">
        <v>0.19400000000000001</v>
      </c>
      <c r="X1495" s="156">
        <v>0.308</v>
      </c>
      <c r="Y1495" s="156" t="s">
        <v>294</v>
      </c>
      <c r="Z1495" s="156" t="s">
        <v>294</v>
      </c>
      <c r="AA1495" s="156">
        <v>1.6E-2</v>
      </c>
      <c r="AB1495" s="156">
        <v>6.6000000000000003E-2</v>
      </c>
    </row>
    <row r="1496" spans="1:28" x14ac:dyDescent="0.25">
      <c r="A1496" s="87" t="s">
        <v>2922</v>
      </c>
      <c r="B1496" s="156" t="s">
        <v>294</v>
      </c>
      <c r="C1496" s="156">
        <v>0.27109704641350213</v>
      </c>
      <c r="D1496" s="156">
        <v>0.20464135021097046</v>
      </c>
      <c r="E1496" s="156">
        <v>5.6962025316455694E-2</v>
      </c>
      <c r="F1496" s="156">
        <v>6.434599156118144E-2</v>
      </c>
      <c r="G1496" s="156">
        <v>0.37447257383966243</v>
      </c>
      <c r="H1496" s="156">
        <v>5.2742616033755272E-3</v>
      </c>
      <c r="I1496" s="156">
        <v>2.3206751054852322E-2</v>
      </c>
      <c r="J1496" s="156">
        <v>1</v>
      </c>
      <c r="K1496" s="87">
        <v>948</v>
      </c>
      <c r="L1496" s="87"/>
      <c r="M1496" s="156" t="s">
        <v>294</v>
      </c>
      <c r="N1496" s="156" t="s">
        <v>294</v>
      </c>
      <c r="O1496" s="156">
        <v>0.24399999999999999</v>
      </c>
      <c r="P1496" s="156">
        <v>0.3</v>
      </c>
      <c r="Q1496" s="156">
        <v>0.18</v>
      </c>
      <c r="R1496" s="156">
        <v>0.23100000000000001</v>
      </c>
      <c r="S1496" s="156">
        <v>4.3999999999999997E-2</v>
      </c>
      <c r="T1496" s="156">
        <v>7.3999999999999996E-2</v>
      </c>
      <c r="U1496" s="156">
        <v>0.05</v>
      </c>
      <c r="V1496" s="156">
        <v>8.2000000000000003E-2</v>
      </c>
      <c r="W1496" s="156">
        <v>0.34399999999999997</v>
      </c>
      <c r="X1496" s="156">
        <v>0.40600000000000003</v>
      </c>
      <c r="Y1496" s="156">
        <v>2E-3</v>
      </c>
      <c r="Z1496" s="156">
        <v>1.2E-2</v>
      </c>
      <c r="AA1496" s="156">
        <v>1.4999999999999999E-2</v>
      </c>
      <c r="AB1496" s="156">
        <v>3.5000000000000003E-2</v>
      </c>
    </row>
    <row r="1497" spans="1:28" x14ac:dyDescent="0.25">
      <c r="A1497" s="87" t="s">
        <v>2923</v>
      </c>
      <c r="B1497" s="156" t="s">
        <v>294</v>
      </c>
      <c r="C1497" s="156">
        <v>0.27272727272727271</v>
      </c>
      <c r="D1497" s="156">
        <v>0.36363636363636365</v>
      </c>
      <c r="E1497" s="156">
        <v>0.36363636363636365</v>
      </c>
      <c r="F1497" s="156" t="s">
        <v>294</v>
      </c>
      <c r="G1497" s="156" t="s">
        <v>294</v>
      </c>
      <c r="H1497" s="156" t="s">
        <v>294</v>
      </c>
      <c r="I1497" s="156" t="s">
        <v>294</v>
      </c>
      <c r="J1497" s="156">
        <v>1</v>
      </c>
      <c r="K1497" s="87">
        <v>11</v>
      </c>
      <c r="L1497" s="87"/>
      <c r="M1497" s="156" t="s">
        <v>294</v>
      </c>
      <c r="N1497" s="156" t="s">
        <v>294</v>
      </c>
      <c r="O1497" s="156">
        <v>9.7000000000000003E-2</v>
      </c>
      <c r="P1497" s="156">
        <v>0.56599999999999995</v>
      </c>
      <c r="Q1497" s="156">
        <v>0.152</v>
      </c>
      <c r="R1497" s="156">
        <v>0.64600000000000002</v>
      </c>
      <c r="S1497" s="156">
        <v>0.152</v>
      </c>
      <c r="T1497" s="156">
        <v>0.64600000000000002</v>
      </c>
      <c r="U1497" s="156" t="s">
        <v>294</v>
      </c>
      <c r="V1497" s="156" t="s">
        <v>294</v>
      </c>
      <c r="W1497" s="156" t="s">
        <v>294</v>
      </c>
      <c r="X1497" s="156" t="s">
        <v>294</v>
      </c>
      <c r="Y1497" s="156" t="s">
        <v>294</v>
      </c>
      <c r="Z1497" s="156" t="s">
        <v>294</v>
      </c>
      <c r="AA1497" s="156" t="s">
        <v>294</v>
      </c>
      <c r="AB1497" s="156" t="s">
        <v>294</v>
      </c>
    </row>
    <row r="1498" spans="1:28" x14ac:dyDescent="0.25">
      <c r="A1498" s="87" t="s">
        <v>2924</v>
      </c>
      <c r="B1498" s="156" t="s">
        <v>294</v>
      </c>
      <c r="C1498" s="156">
        <v>0.51792114695340496</v>
      </c>
      <c r="D1498" s="156">
        <v>0.26164874551971329</v>
      </c>
      <c r="E1498" s="156">
        <v>8.7813620071684584E-2</v>
      </c>
      <c r="F1498" s="156">
        <v>5.3763440860215058E-3</v>
      </c>
      <c r="G1498" s="156">
        <v>0.1111111111111111</v>
      </c>
      <c r="H1498" s="156">
        <v>7.1684587813620072E-3</v>
      </c>
      <c r="I1498" s="156">
        <v>8.9605734767025085E-3</v>
      </c>
      <c r="J1498" s="156">
        <v>1</v>
      </c>
      <c r="K1498" s="87">
        <v>558</v>
      </c>
      <c r="L1498" s="87"/>
      <c r="M1498" s="156" t="s">
        <v>294</v>
      </c>
      <c r="N1498" s="156" t="s">
        <v>294</v>
      </c>
      <c r="O1498" s="156">
        <v>0.47599999999999998</v>
      </c>
      <c r="P1498" s="156">
        <v>0.55900000000000005</v>
      </c>
      <c r="Q1498" s="156">
        <v>0.22700000000000001</v>
      </c>
      <c r="R1498" s="156">
        <v>0.3</v>
      </c>
      <c r="S1498" s="156">
        <v>6.7000000000000004E-2</v>
      </c>
      <c r="T1498" s="156">
        <v>0.114</v>
      </c>
      <c r="U1498" s="156">
        <v>2E-3</v>
      </c>
      <c r="V1498" s="156">
        <v>1.6E-2</v>
      </c>
      <c r="W1498" s="156">
        <v>8.7999999999999995E-2</v>
      </c>
      <c r="X1498" s="156">
        <v>0.14000000000000001</v>
      </c>
      <c r="Y1498" s="156">
        <v>3.0000000000000001E-3</v>
      </c>
      <c r="Z1498" s="156">
        <v>1.7999999999999999E-2</v>
      </c>
      <c r="AA1498" s="156">
        <v>4.0000000000000001E-3</v>
      </c>
      <c r="AB1498" s="156">
        <v>2.1000000000000001E-2</v>
      </c>
    </row>
    <row r="1499" spans="1:28" x14ac:dyDescent="0.25">
      <c r="A1499" s="87" t="s">
        <v>2925</v>
      </c>
      <c r="B1499" s="156" t="s">
        <v>294</v>
      </c>
      <c r="C1499" s="156">
        <v>0.45454545454545453</v>
      </c>
      <c r="D1499" s="156">
        <v>0.33766233766233766</v>
      </c>
      <c r="E1499" s="156">
        <v>7.792207792207792E-2</v>
      </c>
      <c r="F1499" s="156" t="s">
        <v>294</v>
      </c>
      <c r="G1499" s="156">
        <v>0.12337662337662338</v>
      </c>
      <c r="H1499" s="156" t="s">
        <v>294</v>
      </c>
      <c r="I1499" s="156">
        <v>6.4935064935064939E-3</v>
      </c>
      <c r="J1499" s="156">
        <v>0.99999999999999989</v>
      </c>
      <c r="K1499" s="87">
        <v>154</v>
      </c>
      <c r="L1499" s="87"/>
      <c r="M1499" s="156" t="s">
        <v>294</v>
      </c>
      <c r="N1499" s="156" t="s">
        <v>294</v>
      </c>
      <c r="O1499" s="156">
        <v>0.378</v>
      </c>
      <c r="P1499" s="156">
        <v>0.53300000000000003</v>
      </c>
      <c r="Q1499" s="156">
        <v>0.26800000000000002</v>
      </c>
      <c r="R1499" s="156">
        <v>0.41499999999999998</v>
      </c>
      <c r="S1499" s="156">
        <v>4.4999999999999998E-2</v>
      </c>
      <c r="T1499" s="156">
        <v>0.13100000000000001</v>
      </c>
      <c r="U1499" s="156" t="s">
        <v>294</v>
      </c>
      <c r="V1499" s="156" t="s">
        <v>294</v>
      </c>
      <c r="W1499" s="156">
        <v>0.08</v>
      </c>
      <c r="X1499" s="156">
        <v>0.185</v>
      </c>
      <c r="Y1499" s="156" t="s">
        <v>294</v>
      </c>
      <c r="Z1499" s="156" t="s">
        <v>294</v>
      </c>
      <c r="AA1499" s="156">
        <v>1E-3</v>
      </c>
      <c r="AB1499" s="156">
        <v>3.5999999999999997E-2</v>
      </c>
    </row>
    <row r="1500" spans="1:28" x14ac:dyDescent="0.25">
      <c r="A1500" s="87" t="s">
        <v>2926</v>
      </c>
      <c r="B1500" s="156" t="s">
        <v>294</v>
      </c>
      <c r="C1500" s="156">
        <v>0.24843423799582465</v>
      </c>
      <c r="D1500" s="156">
        <v>0.44885177453027142</v>
      </c>
      <c r="E1500" s="156">
        <v>0.15031315240083507</v>
      </c>
      <c r="F1500" s="156">
        <v>4.1753653444676408E-2</v>
      </c>
      <c r="G1500" s="156">
        <v>8.5594989561586635E-2</v>
      </c>
      <c r="H1500" s="156" t="s">
        <v>294</v>
      </c>
      <c r="I1500" s="156">
        <v>2.5052192066805846E-2</v>
      </c>
      <c r="J1500" s="156">
        <v>1</v>
      </c>
      <c r="K1500" s="87">
        <v>479</v>
      </c>
      <c r="L1500" s="87"/>
      <c r="M1500" s="156" t="s">
        <v>294</v>
      </c>
      <c r="N1500" s="156" t="s">
        <v>294</v>
      </c>
      <c r="O1500" s="156">
        <v>0.21199999999999999</v>
      </c>
      <c r="P1500" s="156">
        <v>0.28899999999999998</v>
      </c>
      <c r="Q1500" s="156">
        <v>0.40500000000000003</v>
      </c>
      <c r="R1500" s="156">
        <v>0.49399999999999999</v>
      </c>
      <c r="S1500" s="156">
        <v>0.121</v>
      </c>
      <c r="T1500" s="156">
        <v>0.185</v>
      </c>
      <c r="U1500" s="156">
        <v>2.7E-2</v>
      </c>
      <c r="V1500" s="156">
        <v>6.4000000000000001E-2</v>
      </c>
      <c r="W1500" s="156">
        <v>6.4000000000000001E-2</v>
      </c>
      <c r="X1500" s="156">
        <v>0.114</v>
      </c>
      <c r="Y1500" s="156" t="s">
        <v>294</v>
      </c>
      <c r="Z1500" s="156" t="s">
        <v>294</v>
      </c>
      <c r="AA1500" s="156">
        <v>1.4E-2</v>
      </c>
      <c r="AB1500" s="156">
        <v>4.2999999999999997E-2</v>
      </c>
    </row>
    <row r="1501" spans="1:28" x14ac:dyDescent="0.25">
      <c r="A1501" s="87" t="s">
        <v>2927</v>
      </c>
      <c r="B1501" s="156">
        <v>8.6069915254237286E-4</v>
      </c>
      <c r="C1501" s="156">
        <v>0.25562764830508472</v>
      </c>
      <c r="D1501" s="156">
        <v>0.20305879237288135</v>
      </c>
      <c r="E1501" s="156">
        <v>7.1769067796610173E-2</v>
      </c>
      <c r="F1501" s="156">
        <v>1.4234639830508475E-2</v>
      </c>
      <c r="G1501" s="156">
        <v>0.41114936440677968</v>
      </c>
      <c r="H1501" s="156">
        <v>1.8505031779661018E-2</v>
      </c>
      <c r="I1501" s="156">
        <v>2.4794756355932205E-2</v>
      </c>
      <c r="J1501" s="156">
        <v>1</v>
      </c>
      <c r="K1501" s="87">
        <v>30208</v>
      </c>
      <c r="L1501" s="87"/>
      <c r="M1501" s="156">
        <v>1E-3</v>
      </c>
      <c r="N1501" s="156">
        <v>1E-3</v>
      </c>
      <c r="O1501" s="156">
        <v>0.251</v>
      </c>
      <c r="P1501" s="156">
        <v>0.26100000000000001</v>
      </c>
      <c r="Q1501" s="156">
        <v>0.19900000000000001</v>
      </c>
      <c r="R1501" s="156">
        <v>0.20799999999999999</v>
      </c>
      <c r="S1501" s="156">
        <v>6.9000000000000006E-2</v>
      </c>
      <c r="T1501" s="156">
        <v>7.4999999999999997E-2</v>
      </c>
      <c r="U1501" s="156">
        <v>1.2999999999999999E-2</v>
      </c>
      <c r="V1501" s="156">
        <v>1.6E-2</v>
      </c>
      <c r="W1501" s="156">
        <v>0.40600000000000003</v>
      </c>
      <c r="X1501" s="156">
        <v>0.41699999999999998</v>
      </c>
      <c r="Y1501" s="156">
        <v>1.7000000000000001E-2</v>
      </c>
      <c r="Z1501" s="156">
        <v>0.02</v>
      </c>
      <c r="AA1501" s="156">
        <v>2.3E-2</v>
      </c>
      <c r="AB1501" s="156">
        <v>2.7E-2</v>
      </c>
    </row>
    <row r="1502" spans="1:28" x14ac:dyDescent="0.25">
      <c r="A1502" s="87" t="s">
        <v>2928</v>
      </c>
      <c r="B1502" s="156" t="s">
        <v>294</v>
      </c>
      <c r="C1502" s="156">
        <v>9.4182825484764546E-2</v>
      </c>
      <c r="D1502" s="156">
        <v>0.19667590027700832</v>
      </c>
      <c r="E1502" s="156">
        <v>5.2631578947368418E-2</v>
      </c>
      <c r="F1502" s="156">
        <v>1.1080332409972299E-2</v>
      </c>
      <c r="G1502" s="156">
        <v>0.61495844875346262</v>
      </c>
      <c r="H1502" s="156">
        <v>1.1080332409972299E-2</v>
      </c>
      <c r="I1502" s="156">
        <v>1.9390581717451522E-2</v>
      </c>
      <c r="J1502" s="156">
        <v>1</v>
      </c>
      <c r="K1502" s="87">
        <v>361</v>
      </c>
      <c r="L1502" s="87"/>
      <c r="M1502" s="156" t="s">
        <v>294</v>
      </c>
      <c r="N1502" s="156" t="s">
        <v>294</v>
      </c>
      <c r="O1502" s="156">
        <v>6.8000000000000005E-2</v>
      </c>
      <c r="P1502" s="156">
        <v>0.129</v>
      </c>
      <c r="Q1502" s="156">
        <v>0.159</v>
      </c>
      <c r="R1502" s="156">
        <v>0.24099999999999999</v>
      </c>
      <c r="S1502" s="156">
        <v>3.4000000000000002E-2</v>
      </c>
      <c r="T1502" s="156">
        <v>8.1000000000000003E-2</v>
      </c>
      <c r="U1502" s="156">
        <v>4.0000000000000001E-3</v>
      </c>
      <c r="V1502" s="156">
        <v>2.8000000000000001E-2</v>
      </c>
      <c r="W1502" s="156">
        <v>0.56399999999999995</v>
      </c>
      <c r="X1502" s="156">
        <v>0.66400000000000003</v>
      </c>
      <c r="Y1502" s="156">
        <v>4.0000000000000001E-3</v>
      </c>
      <c r="Z1502" s="156">
        <v>2.8000000000000001E-2</v>
      </c>
      <c r="AA1502" s="156">
        <v>8.9999999999999993E-3</v>
      </c>
      <c r="AB1502" s="156">
        <v>3.9E-2</v>
      </c>
    </row>
    <row r="1503" spans="1:28" x14ac:dyDescent="0.25">
      <c r="A1503" s="87" t="s">
        <v>2929</v>
      </c>
      <c r="B1503" s="156" t="s">
        <v>294</v>
      </c>
      <c r="C1503" s="156">
        <v>0.29159212880143115</v>
      </c>
      <c r="D1503" s="156">
        <v>0.22242098986285033</v>
      </c>
      <c r="E1503" s="156">
        <v>0.12701252236135957</v>
      </c>
      <c r="F1503" s="156">
        <v>2.2063208109719738E-2</v>
      </c>
      <c r="G1503" s="156">
        <v>0.30769230769230771</v>
      </c>
      <c r="H1503" s="156">
        <v>1.0137149672033392E-2</v>
      </c>
      <c r="I1503" s="156">
        <v>1.908169350029815E-2</v>
      </c>
      <c r="J1503" s="156">
        <v>1</v>
      </c>
      <c r="K1503" s="87">
        <v>1677</v>
      </c>
      <c r="L1503" s="87"/>
      <c r="M1503" s="156" t="s">
        <v>294</v>
      </c>
      <c r="N1503" s="156" t="s">
        <v>294</v>
      </c>
      <c r="O1503" s="156">
        <v>0.27</v>
      </c>
      <c r="P1503" s="156">
        <v>0.314</v>
      </c>
      <c r="Q1503" s="156">
        <v>0.20300000000000001</v>
      </c>
      <c r="R1503" s="156">
        <v>0.24299999999999999</v>
      </c>
      <c r="S1503" s="156">
        <v>0.112</v>
      </c>
      <c r="T1503" s="156">
        <v>0.14399999999999999</v>
      </c>
      <c r="U1503" s="156">
        <v>1.6E-2</v>
      </c>
      <c r="V1503" s="156">
        <v>0.03</v>
      </c>
      <c r="W1503" s="156">
        <v>0.28599999999999998</v>
      </c>
      <c r="X1503" s="156">
        <v>0.33</v>
      </c>
      <c r="Y1503" s="156">
        <v>6.0000000000000001E-3</v>
      </c>
      <c r="Z1503" s="156">
        <v>1.6E-2</v>
      </c>
      <c r="AA1503" s="156">
        <v>1.4E-2</v>
      </c>
      <c r="AB1503" s="156">
        <v>2.7E-2</v>
      </c>
    </row>
    <row r="1504" spans="1:28" x14ac:dyDescent="0.25">
      <c r="A1504" s="87" t="s">
        <v>2930</v>
      </c>
      <c r="B1504" s="156" t="s">
        <v>294</v>
      </c>
      <c r="C1504" s="156">
        <v>6.4516129032258064E-3</v>
      </c>
      <c r="D1504" s="156">
        <v>0.12258064516129032</v>
      </c>
      <c r="E1504" s="156">
        <v>5.8064516129032261E-2</v>
      </c>
      <c r="F1504" s="156">
        <v>3.2258064516129032E-3</v>
      </c>
      <c r="G1504" s="156">
        <v>0.77419354838709675</v>
      </c>
      <c r="H1504" s="156">
        <v>2.2580645161290321E-2</v>
      </c>
      <c r="I1504" s="156">
        <v>1.2903225806451613E-2</v>
      </c>
      <c r="J1504" s="156">
        <v>1</v>
      </c>
      <c r="K1504" s="87">
        <v>310</v>
      </c>
      <c r="L1504" s="87"/>
      <c r="M1504" s="156" t="s">
        <v>294</v>
      </c>
      <c r="N1504" s="156" t="s">
        <v>294</v>
      </c>
      <c r="O1504" s="156">
        <v>2E-3</v>
      </c>
      <c r="P1504" s="156">
        <v>2.3E-2</v>
      </c>
      <c r="Q1504" s="156">
        <v>9.0999999999999998E-2</v>
      </c>
      <c r="R1504" s="156">
        <v>0.16400000000000001</v>
      </c>
      <c r="S1504" s="156">
        <v>3.6999999999999998E-2</v>
      </c>
      <c r="T1504" s="156">
        <v>0.09</v>
      </c>
      <c r="U1504" s="156">
        <v>1E-3</v>
      </c>
      <c r="V1504" s="156">
        <v>1.7999999999999999E-2</v>
      </c>
      <c r="W1504" s="156">
        <v>0.72399999999999998</v>
      </c>
      <c r="X1504" s="156">
        <v>0.81699999999999995</v>
      </c>
      <c r="Y1504" s="156">
        <v>1.0999999999999999E-2</v>
      </c>
      <c r="Z1504" s="156">
        <v>4.5999999999999999E-2</v>
      </c>
      <c r="AA1504" s="156">
        <v>5.0000000000000001E-3</v>
      </c>
      <c r="AB1504" s="156">
        <v>3.3000000000000002E-2</v>
      </c>
    </row>
    <row r="1505" spans="1:28" x14ac:dyDescent="0.25">
      <c r="A1505" s="87" t="s">
        <v>2931</v>
      </c>
      <c r="B1505" s="156" t="s">
        <v>294</v>
      </c>
      <c r="C1505" s="156">
        <v>4.6875E-2</v>
      </c>
      <c r="D1505" s="156">
        <v>0.14620535714285715</v>
      </c>
      <c r="E1505" s="156">
        <v>4.5758928571428568E-2</v>
      </c>
      <c r="F1505" s="156">
        <v>6.138392857142857E-3</v>
      </c>
      <c r="G1505" s="156">
        <v>0.6690848214285714</v>
      </c>
      <c r="H1505" s="156">
        <v>4.4084821428571432E-2</v>
      </c>
      <c r="I1505" s="156">
        <v>4.1852678571428568E-2</v>
      </c>
      <c r="J1505" s="156">
        <v>1</v>
      </c>
      <c r="K1505" s="87">
        <v>1792</v>
      </c>
      <c r="L1505" s="87"/>
      <c r="M1505" s="156" t="s">
        <v>294</v>
      </c>
      <c r="N1505" s="156" t="s">
        <v>294</v>
      </c>
      <c r="O1505" s="156">
        <v>3.7999999999999999E-2</v>
      </c>
      <c r="P1505" s="156">
        <v>5.8000000000000003E-2</v>
      </c>
      <c r="Q1505" s="156">
        <v>0.13100000000000001</v>
      </c>
      <c r="R1505" s="156">
        <v>0.16300000000000001</v>
      </c>
      <c r="S1505" s="156">
        <v>3.6999999999999998E-2</v>
      </c>
      <c r="T1505" s="156">
        <v>5.6000000000000001E-2</v>
      </c>
      <c r="U1505" s="156">
        <v>3.0000000000000001E-3</v>
      </c>
      <c r="V1505" s="156">
        <v>1.0999999999999999E-2</v>
      </c>
      <c r="W1505" s="156">
        <v>0.64700000000000002</v>
      </c>
      <c r="X1505" s="156">
        <v>0.69</v>
      </c>
      <c r="Y1505" s="156">
        <v>3.5999999999999997E-2</v>
      </c>
      <c r="Z1505" s="156">
        <v>5.5E-2</v>
      </c>
      <c r="AA1505" s="156">
        <v>3.4000000000000002E-2</v>
      </c>
      <c r="AB1505" s="156">
        <v>5.1999999999999998E-2</v>
      </c>
    </row>
    <row r="1506" spans="1:28" x14ac:dyDescent="0.25">
      <c r="A1506" s="87" t="s">
        <v>2932</v>
      </c>
      <c r="B1506" s="156" t="s">
        <v>294</v>
      </c>
      <c r="C1506" s="156">
        <v>0.44329896907216493</v>
      </c>
      <c r="D1506" s="156">
        <v>0.19587628865979381</v>
      </c>
      <c r="E1506" s="156">
        <v>5.1546391752577317E-2</v>
      </c>
      <c r="F1506" s="156">
        <v>2.0618556701030927E-2</v>
      </c>
      <c r="G1506" s="156">
        <v>0.28865979381443296</v>
      </c>
      <c r="H1506" s="156" t="s">
        <v>294</v>
      </c>
      <c r="I1506" s="156" t="s">
        <v>294</v>
      </c>
      <c r="J1506" s="156">
        <v>1</v>
      </c>
      <c r="K1506" s="87">
        <v>97</v>
      </c>
      <c r="L1506" s="87"/>
      <c r="M1506" s="156" t="s">
        <v>294</v>
      </c>
      <c r="N1506" s="156" t="s">
        <v>294</v>
      </c>
      <c r="O1506" s="156">
        <v>0.34799999999999998</v>
      </c>
      <c r="P1506" s="156">
        <v>0.54200000000000004</v>
      </c>
      <c r="Q1506" s="156">
        <v>0.129</v>
      </c>
      <c r="R1506" s="156">
        <v>0.28599999999999998</v>
      </c>
      <c r="S1506" s="156">
        <v>2.1999999999999999E-2</v>
      </c>
      <c r="T1506" s="156">
        <v>0.115</v>
      </c>
      <c r="U1506" s="156">
        <v>6.0000000000000001E-3</v>
      </c>
      <c r="V1506" s="156">
        <v>7.1999999999999995E-2</v>
      </c>
      <c r="W1506" s="156">
        <v>0.20799999999999999</v>
      </c>
      <c r="X1506" s="156">
        <v>0.38600000000000001</v>
      </c>
      <c r="Y1506" s="156" t="s">
        <v>294</v>
      </c>
      <c r="Z1506" s="156" t="s">
        <v>294</v>
      </c>
      <c r="AA1506" s="156" t="s">
        <v>294</v>
      </c>
      <c r="AB1506" s="156" t="s">
        <v>294</v>
      </c>
    </row>
    <row r="1507" spans="1:28" x14ac:dyDescent="0.25">
      <c r="A1507" s="87" t="s">
        <v>2933</v>
      </c>
      <c r="B1507" s="156" t="s">
        <v>294</v>
      </c>
      <c r="C1507" s="156">
        <v>0.2857142857142857</v>
      </c>
      <c r="D1507" s="156">
        <v>0.42857142857142855</v>
      </c>
      <c r="E1507" s="156">
        <v>0.2857142857142857</v>
      </c>
      <c r="F1507" s="156" t="s">
        <v>294</v>
      </c>
      <c r="G1507" s="156" t="s">
        <v>294</v>
      </c>
      <c r="H1507" s="156" t="s">
        <v>294</v>
      </c>
      <c r="I1507" s="156" t="s">
        <v>294</v>
      </c>
      <c r="J1507" s="156">
        <v>0.99999999999999989</v>
      </c>
      <c r="K1507" s="87">
        <v>7</v>
      </c>
      <c r="L1507" s="87"/>
      <c r="M1507" s="156" t="s">
        <v>294</v>
      </c>
      <c r="N1507" s="156" t="s">
        <v>294</v>
      </c>
      <c r="O1507" s="156">
        <v>8.2000000000000003E-2</v>
      </c>
      <c r="P1507" s="156">
        <v>0.64100000000000001</v>
      </c>
      <c r="Q1507" s="156">
        <v>0.158</v>
      </c>
      <c r="R1507" s="156">
        <v>0.75</v>
      </c>
      <c r="S1507" s="156">
        <v>8.2000000000000003E-2</v>
      </c>
      <c r="T1507" s="156">
        <v>0.64100000000000001</v>
      </c>
      <c r="U1507" s="156" t="s">
        <v>294</v>
      </c>
      <c r="V1507" s="156" t="s">
        <v>294</v>
      </c>
      <c r="W1507" s="156" t="s">
        <v>294</v>
      </c>
      <c r="X1507" s="156" t="s">
        <v>294</v>
      </c>
      <c r="Y1507" s="156" t="s">
        <v>294</v>
      </c>
      <c r="Z1507" s="156" t="s">
        <v>294</v>
      </c>
      <c r="AA1507" s="156" t="s">
        <v>294</v>
      </c>
      <c r="AB1507" s="156" t="s">
        <v>294</v>
      </c>
    </row>
    <row r="1508" spans="1:28" x14ac:dyDescent="0.25">
      <c r="A1508" s="87" t="s">
        <v>2934</v>
      </c>
      <c r="B1508" s="156">
        <v>2.1687269572760789E-3</v>
      </c>
      <c r="C1508" s="156">
        <v>0.23183691173281284</v>
      </c>
      <c r="D1508" s="156">
        <v>0.2253307308609846</v>
      </c>
      <c r="E1508" s="156">
        <v>6.8314899154196487E-2</v>
      </c>
      <c r="F1508" s="156">
        <v>2.4289741921492084E-2</v>
      </c>
      <c r="G1508" s="156">
        <v>0.41162437649099981</v>
      </c>
      <c r="H1508" s="156">
        <v>1.4964216005204945E-2</v>
      </c>
      <c r="I1508" s="156">
        <v>2.1470396877033181E-2</v>
      </c>
      <c r="J1508" s="156">
        <v>1</v>
      </c>
      <c r="K1508" s="87">
        <v>4611</v>
      </c>
      <c r="L1508" s="87"/>
      <c r="M1508" s="156">
        <v>1E-3</v>
      </c>
      <c r="N1508" s="156">
        <v>4.0000000000000001E-3</v>
      </c>
      <c r="O1508" s="156">
        <v>0.22</v>
      </c>
      <c r="P1508" s="156">
        <v>0.24399999999999999</v>
      </c>
      <c r="Q1508" s="156">
        <v>0.214</v>
      </c>
      <c r="R1508" s="156">
        <v>0.23799999999999999</v>
      </c>
      <c r="S1508" s="156">
        <v>6.0999999999999999E-2</v>
      </c>
      <c r="T1508" s="156">
        <v>7.5999999999999998E-2</v>
      </c>
      <c r="U1508" s="156">
        <v>0.02</v>
      </c>
      <c r="V1508" s="156">
        <v>2.9000000000000001E-2</v>
      </c>
      <c r="W1508" s="156">
        <v>0.39700000000000002</v>
      </c>
      <c r="X1508" s="156">
        <v>0.42599999999999999</v>
      </c>
      <c r="Y1508" s="156">
        <v>1.2E-2</v>
      </c>
      <c r="Z1508" s="156">
        <v>1.9E-2</v>
      </c>
      <c r="AA1508" s="156">
        <v>1.7999999999999999E-2</v>
      </c>
      <c r="AB1508" s="156">
        <v>2.5999999999999999E-2</v>
      </c>
    </row>
    <row r="1509" spans="1:28" x14ac:dyDescent="0.25">
      <c r="A1509" s="87" t="s">
        <v>2935</v>
      </c>
      <c r="B1509" s="156">
        <v>2.8571428571428571E-2</v>
      </c>
      <c r="C1509" s="156">
        <v>0.62857142857142856</v>
      </c>
      <c r="D1509" s="156">
        <v>0.17142857142857143</v>
      </c>
      <c r="E1509" s="156">
        <v>1.9047619047619049E-2</v>
      </c>
      <c r="F1509" s="156" t="s">
        <v>294</v>
      </c>
      <c r="G1509" s="156">
        <v>0.12380952380952381</v>
      </c>
      <c r="H1509" s="156" t="s">
        <v>294</v>
      </c>
      <c r="I1509" s="156">
        <v>2.8571428571428571E-2</v>
      </c>
      <c r="J1509" s="156">
        <v>1</v>
      </c>
      <c r="K1509" s="87">
        <v>105</v>
      </c>
      <c r="L1509" s="87"/>
      <c r="M1509" s="156">
        <v>0.01</v>
      </c>
      <c r="N1509" s="156">
        <v>8.1000000000000003E-2</v>
      </c>
      <c r="O1509" s="156">
        <v>0.53300000000000003</v>
      </c>
      <c r="P1509" s="156">
        <v>0.71499999999999997</v>
      </c>
      <c r="Q1509" s="156">
        <v>0.111</v>
      </c>
      <c r="R1509" s="156">
        <v>0.255</v>
      </c>
      <c r="S1509" s="156">
        <v>5.0000000000000001E-3</v>
      </c>
      <c r="T1509" s="156">
        <v>6.7000000000000004E-2</v>
      </c>
      <c r="U1509" s="156" t="s">
        <v>294</v>
      </c>
      <c r="V1509" s="156" t="s">
        <v>294</v>
      </c>
      <c r="W1509" s="156">
        <v>7.3999999999999996E-2</v>
      </c>
      <c r="X1509" s="156">
        <v>0.2</v>
      </c>
      <c r="Y1509" s="156" t="s">
        <v>294</v>
      </c>
      <c r="Z1509" s="156" t="s">
        <v>294</v>
      </c>
      <c r="AA1509" s="156">
        <v>0.01</v>
      </c>
      <c r="AB1509" s="156">
        <v>8.1000000000000003E-2</v>
      </c>
    </row>
    <row r="1510" spans="1:28" x14ac:dyDescent="0.25">
      <c r="A1510" s="87" t="s">
        <v>2936</v>
      </c>
      <c r="B1510" s="156">
        <v>4.5248868778280547E-3</v>
      </c>
      <c r="C1510" s="156">
        <v>0.64649321266968329</v>
      </c>
      <c r="D1510" s="156">
        <v>0.10972850678733032</v>
      </c>
      <c r="E1510" s="156">
        <v>2.9411764705882353E-2</v>
      </c>
      <c r="F1510" s="156">
        <v>1.4140271493212669E-3</v>
      </c>
      <c r="G1510" s="156">
        <v>0.16940045248868779</v>
      </c>
      <c r="H1510" s="156">
        <v>2.1493212669683258E-2</v>
      </c>
      <c r="I1510" s="156">
        <v>1.7533936651583711E-2</v>
      </c>
      <c r="J1510" s="156">
        <v>1</v>
      </c>
      <c r="K1510" s="87">
        <v>3536</v>
      </c>
      <c r="L1510" s="87"/>
      <c r="M1510" s="156">
        <v>3.0000000000000001E-3</v>
      </c>
      <c r="N1510" s="156">
        <v>7.0000000000000001E-3</v>
      </c>
      <c r="O1510" s="156">
        <v>0.63100000000000001</v>
      </c>
      <c r="P1510" s="156">
        <v>0.66200000000000003</v>
      </c>
      <c r="Q1510" s="156">
        <v>0.1</v>
      </c>
      <c r="R1510" s="156">
        <v>0.12</v>
      </c>
      <c r="S1510" s="156">
        <v>2.4E-2</v>
      </c>
      <c r="T1510" s="156">
        <v>3.5999999999999997E-2</v>
      </c>
      <c r="U1510" s="156">
        <v>1E-3</v>
      </c>
      <c r="V1510" s="156">
        <v>3.0000000000000001E-3</v>
      </c>
      <c r="W1510" s="156">
        <v>0.157</v>
      </c>
      <c r="X1510" s="156">
        <v>0.182</v>
      </c>
      <c r="Y1510" s="156">
        <v>1.7000000000000001E-2</v>
      </c>
      <c r="Z1510" s="156">
        <v>2.7E-2</v>
      </c>
      <c r="AA1510" s="156">
        <v>1.4E-2</v>
      </c>
      <c r="AB1510" s="156">
        <v>2.1999999999999999E-2</v>
      </c>
    </row>
    <row r="1511" spans="1:28" x14ac:dyDescent="0.25">
      <c r="A1511" s="87" t="s">
        <v>2937</v>
      </c>
      <c r="B1511" s="156" t="s">
        <v>294</v>
      </c>
      <c r="C1511" s="156">
        <v>0.328125</v>
      </c>
      <c r="D1511" s="156">
        <v>0.359375</v>
      </c>
      <c r="E1511" s="156">
        <v>9.375E-2</v>
      </c>
      <c r="F1511" s="156" t="s">
        <v>294</v>
      </c>
      <c r="G1511" s="156">
        <v>0.1875</v>
      </c>
      <c r="H1511" s="156">
        <v>7.8125E-3</v>
      </c>
      <c r="I1511" s="156">
        <v>2.34375E-2</v>
      </c>
      <c r="J1511" s="156">
        <v>1</v>
      </c>
      <c r="K1511" s="87">
        <v>128</v>
      </c>
      <c r="L1511" s="87"/>
      <c r="M1511" s="156" t="s">
        <v>294</v>
      </c>
      <c r="N1511" s="156" t="s">
        <v>294</v>
      </c>
      <c r="O1511" s="156">
        <v>0.253</v>
      </c>
      <c r="P1511" s="156">
        <v>0.41299999999999998</v>
      </c>
      <c r="Q1511" s="156">
        <v>0.28100000000000003</v>
      </c>
      <c r="R1511" s="156">
        <v>0.44500000000000001</v>
      </c>
      <c r="S1511" s="156">
        <v>5.3999999999999999E-2</v>
      </c>
      <c r="T1511" s="156">
        <v>0.157</v>
      </c>
      <c r="U1511" s="156" t="s">
        <v>294</v>
      </c>
      <c r="V1511" s="156" t="s">
        <v>294</v>
      </c>
      <c r="W1511" s="156">
        <v>0.129</v>
      </c>
      <c r="X1511" s="156">
        <v>0.26400000000000001</v>
      </c>
      <c r="Y1511" s="156">
        <v>1E-3</v>
      </c>
      <c r="Z1511" s="156">
        <v>4.2999999999999997E-2</v>
      </c>
      <c r="AA1511" s="156">
        <v>8.0000000000000002E-3</v>
      </c>
      <c r="AB1511" s="156">
        <v>6.7000000000000004E-2</v>
      </c>
    </row>
    <row r="1512" spans="1:28" x14ac:dyDescent="0.25">
      <c r="A1512" s="87" t="s">
        <v>2938</v>
      </c>
      <c r="B1512" s="156" t="s">
        <v>294</v>
      </c>
      <c r="C1512" s="156">
        <v>0.265625</v>
      </c>
      <c r="D1512" s="156">
        <v>0.375</v>
      </c>
      <c r="E1512" s="156">
        <v>0.140625</v>
      </c>
      <c r="F1512" s="156" t="s">
        <v>294</v>
      </c>
      <c r="G1512" s="156">
        <v>0.1875</v>
      </c>
      <c r="H1512" s="156">
        <v>1.5625E-2</v>
      </c>
      <c r="I1512" s="156">
        <v>1.5625E-2</v>
      </c>
      <c r="J1512" s="156">
        <v>1</v>
      </c>
      <c r="K1512" s="87">
        <v>64</v>
      </c>
      <c r="L1512" s="87"/>
      <c r="M1512" s="156" t="s">
        <v>294</v>
      </c>
      <c r="N1512" s="156" t="s">
        <v>294</v>
      </c>
      <c r="O1512" s="156">
        <v>0.17299999999999999</v>
      </c>
      <c r="P1512" s="156">
        <v>0.38500000000000001</v>
      </c>
      <c r="Q1512" s="156">
        <v>0.26700000000000002</v>
      </c>
      <c r="R1512" s="156">
        <v>0.497</v>
      </c>
      <c r="S1512" s="156">
        <v>7.5999999999999998E-2</v>
      </c>
      <c r="T1512" s="156">
        <v>0.246</v>
      </c>
      <c r="U1512" s="156" t="s">
        <v>294</v>
      </c>
      <c r="V1512" s="156" t="s">
        <v>294</v>
      </c>
      <c r="W1512" s="156">
        <v>0.111</v>
      </c>
      <c r="X1512" s="156">
        <v>0.3</v>
      </c>
      <c r="Y1512" s="156">
        <v>3.0000000000000001E-3</v>
      </c>
      <c r="Z1512" s="156">
        <v>8.3000000000000004E-2</v>
      </c>
      <c r="AA1512" s="156">
        <v>3.0000000000000001E-3</v>
      </c>
      <c r="AB1512" s="156">
        <v>8.3000000000000004E-2</v>
      </c>
    </row>
    <row r="1513" spans="1:28" x14ac:dyDescent="0.25">
      <c r="A1513" s="87" t="s">
        <v>2939</v>
      </c>
      <c r="B1513" s="156" t="s">
        <v>294</v>
      </c>
      <c r="C1513" s="156">
        <v>0.37967914438502676</v>
      </c>
      <c r="D1513" s="156">
        <v>0.26737967914438504</v>
      </c>
      <c r="E1513" s="156">
        <v>0.25668449197860965</v>
      </c>
      <c r="F1513" s="156" t="s">
        <v>294</v>
      </c>
      <c r="G1513" s="156">
        <v>5.8823529411764705E-2</v>
      </c>
      <c r="H1513" s="156">
        <v>2.1390374331550801E-2</v>
      </c>
      <c r="I1513" s="156">
        <v>1.6042780748663103E-2</v>
      </c>
      <c r="J1513" s="156">
        <v>1</v>
      </c>
      <c r="K1513" s="87">
        <v>187</v>
      </c>
      <c r="L1513" s="87"/>
      <c r="M1513" s="156" t="s">
        <v>294</v>
      </c>
      <c r="N1513" s="156" t="s">
        <v>294</v>
      </c>
      <c r="O1513" s="156">
        <v>0.313</v>
      </c>
      <c r="P1513" s="156">
        <v>0.45100000000000001</v>
      </c>
      <c r="Q1513" s="156">
        <v>0.20899999999999999</v>
      </c>
      <c r="R1513" s="156">
        <v>0.33500000000000002</v>
      </c>
      <c r="S1513" s="156">
        <v>0.19900000000000001</v>
      </c>
      <c r="T1513" s="156">
        <v>0.32400000000000001</v>
      </c>
      <c r="U1513" s="156" t="s">
        <v>294</v>
      </c>
      <c r="V1513" s="156" t="s">
        <v>294</v>
      </c>
      <c r="W1513" s="156">
        <v>3.3000000000000002E-2</v>
      </c>
      <c r="X1513" s="156">
        <v>0.10199999999999999</v>
      </c>
      <c r="Y1513" s="156">
        <v>8.0000000000000002E-3</v>
      </c>
      <c r="Z1513" s="156">
        <v>5.3999999999999999E-2</v>
      </c>
      <c r="AA1513" s="156">
        <v>5.0000000000000001E-3</v>
      </c>
      <c r="AB1513" s="156">
        <v>4.5999999999999999E-2</v>
      </c>
    </row>
    <row r="1514" spans="1:28" x14ac:dyDescent="0.25">
      <c r="A1514" s="87" t="s">
        <v>2940</v>
      </c>
      <c r="B1514" s="156" t="s">
        <v>294</v>
      </c>
      <c r="C1514" s="156">
        <v>0.45714285714285713</v>
      </c>
      <c r="D1514" s="156">
        <v>0.25714285714285712</v>
      </c>
      <c r="E1514" s="156">
        <v>5.7142857142857141E-2</v>
      </c>
      <c r="F1514" s="156" t="s">
        <v>294</v>
      </c>
      <c r="G1514" s="156">
        <v>0.2</v>
      </c>
      <c r="H1514" s="156" t="s">
        <v>294</v>
      </c>
      <c r="I1514" s="156">
        <v>2.8571428571428571E-2</v>
      </c>
      <c r="J1514" s="156">
        <v>0.99999999999999989</v>
      </c>
      <c r="K1514" s="87">
        <v>35</v>
      </c>
      <c r="L1514" s="87"/>
      <c r="M1514" s="156" t="s">
        <v>294</v>
      </c>
      <c r="N1514" s="156" t="s">
        <v>294</v>
      </c>
      <c r="O1514" s="156">
        <v>0.30499999999999999</v>
      </c>
      <c r="P1514" s="156">
        <v>0.61799999999999999</v>
      </c>
      <c r="Q1514" s="156">
        <v>0.14199999999999999</v>
      </c>
      <c r="R1514" s="156">
        <v>0.42099999999999999</v>
      </c>
      <c r="S1514" s="156">
        <v>1.6E-2</v>
      </c>
      <c r="T1514" s="156">
        <v>0.186</v>
      </c>
      <c r="U1514" s="156" t="s">
        <v>294</v>
      </c>
      <c r="V1514" s="156" t="s">
        <v>294</v>
      </c>
      <c r="W1514" s="156">
        <v>0.1</v>
      </c>
      <c r="X1514" s="156">
        <v>0.35899999999999999</v>
      </c>
      <c r="Y1514" s="156" t="s">
        <v>294</v>
      </c>
      <c r="Z1514" s="156" t="s">
        <v>294</v>
      </c>
      <c r="AA1514" s="156">
        <v>5.0000000000000001E-3</v>
      </c>
      <c r="AB1514" s="156">
        <v>0.14499999999999999</v>
      </c>
    </row>
    <row r="1515" spans="1:28" x14ac:dyDescent="0.25">
      <c r="A1515" s="87" t="s">
        <v>2941</v>
      </c>
      <c r="B1515" s="156" t="s">
        <v>294</v>
      </c>
      <c r="C1515" s="156">
        <v>0.29197080291970801</v>
      </c>
      <c r="D1515" s="156">
        <v>0.45255474452554745</v>
      </c>
      <c r="E1515" s="156">
        <v>9.4890510948905105E-2</v>
      </c>
      <c r="F1515" s="156" t="s">
        <v>294</v>
      </c>
      <c r="G1515" s="156">
        <v>0.15328467153284672</v>
      </c>
      <c r="H1515" s="156" t="s">
        <v>294</v>
      </c>
      <c r="I1515" s="156">
        <v>7.2992700729927005E-3</v>
      </c>
      <c r="J1515" s="156">
        <v>1</v>
      </c>
      <c r="K1515" s="87">
        <v>137</v>
      </c>
      <c r="L1515" s="87"/>
      <c r="M1515" s="156" t="s">
        <v>294</v>
      </c>
      <c r="N1515" s="156" t="s">
        <v>294</v>
      </c>
      <c r="O1515" s="156">
        <v>0.222</v>
      </c>
      <c r="P1515" s="156">
        <v>0.373</v>
      </c>
      <c r="Q1515" s="156">
        <v>0.372</v>
      </c>
      <c r="R1515" s="156">
        <v>0.53600000000000003</v>
      </c>
      <c r="S1515" s="156">
        <v>5.6000000000000001E-2</v>
      </c>
      <c r="T1515" s="156">
        <v>0.156</v>
      </c>
      <c r="U1515" s="156" t="s">
        <v>294</v>
      </c>
      <c r="V1515" s="156" t="s">
        <v>294</v>
      </c>
      <c r="W1515" s="156">
        <v>0.10199999999999999</v>
      </c>
      <c r="X1515" s="156">
        <v>0.223</v>
      </c>
      <c r="Y1515" s="156" t="s">
        <v>294</v>
      </c>
      <c r="Z1515" s="156" t="s">
        <v>294</v>
      </c>
      <c r="AA1515" s="156">
        <v>1E-3</v>
      </c>
      <c r="AB1515" s="156">
        <v>0.04</v>
      </c>
    </row>
    <row r="1516" spans="1:28" x14ac:dyDescent="0.25">
      <c r="A1516" s="87" t="s">
        <v>2942</v>
      </c>
      <c r="B1516" s="156" t="s">
        <v>294</v>
      </c>
      <c r="C1516" s="156">
        <v>0.14634146341463414</v>
      </c>
      <c r="D1516" s="156">
        <v>0.35365853658536583</v>
      </c>
      <c r="E1516" s="156">
        <v>0.13414634146341464</v>
      </c>
      <c r="F1516" s="156" t="s">
        <v>294</v>
      </c>
      <c r="G1516" s="156">
        <v>0.32926829268292684</v>
      </c>
      <c r="H1516" s="156">
        <v>1.2195121951219513E-2</v>
      </c>
      <c r="I1516" s="156">
        <v>2.4390243902439025E-2</v>
      </c>
      <c r="J1516" s="156">
        <v>1</v>
      </c>
      <c r="K1516" s="87">
        <v>82</v>
      </c>
      <c r="L1516" s="87"/>
      <c r="M1516" s="156" t="s">
        <v>294</v>
      </c>
      <c r="N1516" s="156" t="s">
        <v>294</v>
      </c>
      <c r="O1516" s="156">
        <v>8.5999999999999993E-2</v>
      </c>
      <c r="P1516" s="156">
        <v>0.23899999999999999</v>
      </c>
      <c r="Q1516" s="156">
        <v>0.25900000000000001</v>
      </c>
      <c r="R1516" s="156">
        <v>0.46200000000000002</v>
      </c>
      <c r="S1516" s="156">
        <v>7.6999999999999999E-2</v>
      </c>
      <c r="T1516" s="156">
        <v>0.224</v>
      </c>
      <c r="U1516" s="156" t="s">
        <v>294</v>
      </c>
      <c r="V1516" s="156" t="s">
        <v>294</v>
      </c>
      <c r="W1516" s="156">
        <v>0.23699999999999999</v>
      </c>
      <c r="X1516" s="156">
        <v>0.437</v>
      </c>
      <c r="Y1516" s="156">
        <v>2E-3</v>
      </c>
      <c r="Z1516" s="156">
        <v>6.6000000000000003E-2</v>
      </c>
      <c r="AA1516" s="156">
        <v>7.0000000000000001E-3</v>
      </c>
      <c r="AB1516" s="156">
        <v>8.5000000000000006E-2</v>
      </c>
    </row>
    <row r="1517" spans="1:28" x14ac:dyDescent="0.25">
      <c r="A1517" s="87" t="s">
        <v>2943</v>
      </c>
      <c r="B1517" s="156" t="s">
        <v>294</v>
      </c>
      <c r="C1517" s="156">
        <v>0.22857142857142856</v>
      </c>
      <c r="D1517" s="156">
        <v>0.34285714285714286</v>
      </c>
      <c r="E1517" s="156">
        <v>8.5714285714285715E-2</v>
      </c>
      <c r="F1517" s="156" t="s">
        <v>294</v>
      </c>
      <c r="G1517" s="156">
        <v>0.2857142857142857</v>
      </c>
      <c r="H1517" s="156" t="s">
        <v>294</v>
      </c>
      <c r="I1517" s="156">
        <v>5.7142857142857141E-2</v>
      </c>
      <c r="J1517" s="156">
        <v>1</v>
      </c>
      <c r="K1517" s="87">
        <v>35</v>
      </c>
      <c r="L1517" s="87"/>
      <c r="M1517" s="156" t="s">
        <v>294</v>
      </c>
      <c r="N1517" s="156" t="s">
        <v>294</v>
      </c>
      <c r="O1517" s="156">
        <v>0.121</v>
      </c>
      <c r="P1517" s="156">
        <v>0.39</v>
      </c>
      <c r="Q1517" s="156">
        <v>0.20799999999999999</v>
      </c>
      <c r="R1517" s="156">
        <v>0.50800000000000001</v>
      </c>
      <c r="S1517" s="156">
        <v>0.03</v>
      </c>
      <c r="T1517" s="156">
        <v>0.224</v>
      </c>
      <c r="U1517" s="156" t="s">
        <v>294</v>
      </c>
      <c r="V1517" s="156" t="s">
        <v>294</v>
      </c>
      <c r="W1517" s="156">
        <v>0.16300000000000001</v>
      </c>
      <c r="X1517" s="156">
        <v>0.45100000000000001</v>
      </c>
      <c r="Y1517" s="156" t="s">
        <v>294</v>
      </c>
      <c r="Z1517" s="156" t="s">
        <v>294</v>
      </c>
      <c r="AA1517" s="156">
        <v>1.6E-2</v>
      </c>
      <c r="AB1517" s="156">
        <v>0.186</v>
      </c>
    </row>
    <row r="1518" spans="1:28" x14ac:dyDescent="0.25">
      <c r="A1518" s="87" t="s">
        <v>2944</v>
      </c>
      <c r="B1518" s="156" t="s">
        <v>294</v>
      </c>
      <c r="C1518" s="156">
        <v>0.15432098765432098</v>
      </c>
      <c r="D1518" s="156">
        <v>0.18827160493827161</v>
      </c>
      <c r="E1518" s="156">
        <v>0.10493827160493827</v>
      </c>
      <c r="F1518" s="156">
        <v>1.0802469135802469E-2</v>
      </c>
      <c r="G1518" s="156">
        <v>0.50308641975308643</v>
      </c>
      <c r="H1518" s="156">
        <v>2.0061728395061727E-2</v>
      </c>
      <c r="I1518" s="156">
        <v>1.8518518518518517E-2</v>
      </c>
      <c r="J1518" s="156">
        <v>0.99999999999999989</v>
      </c>
      <c r="K1518" s="87">
        <v>648</v>
      </c>
      <c r="L1518" s="87"/>
      <c r="M1518" s="156" t="s">
        <v>294</v>
      </c>
      <c r="N1518" s="156" t="s">
        <v>294</v>
      </c>
      <c r="O1518" s="156">
        <v>0.129</v>
      </c>
      <c r="P1518" s="156">
        <v>0.184</v>
      </c>
      <c r="Q1518" s="156">
        <v>0.16</v>
      </c>
      <c r="R1518" s="156">
        <v>0.22</v>
      </c>
      <c r="S1518" s="156">
        <v>8.4000000000000005E-2</v>
      </c>
      <c r="T1518" s="156">
        <v>0.13100000000000001</v>
      </c>
      <c r="U1518" s="156">
        <v>5.0000000000000001E-3</v>
      </c>
      <c r="V1518" s="156">
        <v>2.1999999999999999E-2</v>
      </c>
      <c r="W1518" s="156">
        <v>0.46500000000000002</v>
      </c>
      <c r="X1518" s="156">
        <v>0.54100000000000004</v>
      </c>
      <c r="Y1518" s="156">
        <v>1.2E-2</v>
      </c>
      <c r="Z1518" s="156">
        <v>3.4000000000000002E-2</v>
      </c>
      <c r="AA1518" s="156">
        <v>1.0999999999999999E-2</v>
      </c>
      <c r="AB1518" s="156">
        <v>3.2000000000000001E-2</v>
      </c>
    </row>
    <row r="1519" spans="1:28" x14ac:dyDescent="0.25">
      <c r="A1519" s="87" t="s">
        <v>2945</v>
      </c>
      <c r="B1519" s="156" t="s">
        <v>294</v>
      </c>
      <c r="C1519" s="156">
        <v>2.3054755043227664E-2</v>
      </c>
      <c r="D1519" s="156">
        <v>0.25648414985590778</v>
      </c>
      <c r="E1519" s="156">
        <v>7.7809798270893377E-2</v>
      </c>
      <c r="F1519" s="156">
        <v>2.3054755043227664E-2</v>
      </c>
      <c r="G1519" s="156">
        <v>0.59365994236311237</v>
      </c>
      <c r="H1519" s="156">
        <v>5.763688760806916E-3</v>
      </c>
      <c r="I1519" s="156">
        <v>2.0172910662824207E-2</v>
      </c>
      <c r="J1519" s="156">
        <v>1</v>
      </c>
      <c r="K1519" s="87">
        <v>347</v>
      </c>
      <c r="L1519" s="87"/>
      <c r="M1519" s="156" t="s">
        <v>294</v>
      </c>
      <c r="N1519" s="156" t="s">
        <v>294</v>
      </c>
      <c r="O1519" s="156">
        <v>1.2E-2</v>
      </c>
      <c r="P1519" s="156">
        <v>4.4999999999999998E-2</v>
      </c>
      <c r="Q1519" s="156">
        <v>0.21299999999999999</v>
      </c>
      <c r="R1519" s="156">
        <v>0.30499999999999999</v>
      </c>
      <c r="S1519" s="156">
        <v>5.3999999999999999E-2</v>
      </c>
      <c r="T1519" s="156">
        <v>0.111</v>
      </c>
      <c r="U1519" s="156">
        <v>1.2E-2</v>
      </c>
      <c r="V1519" s="156">
        <v>4.4999999999999998E-2</v>
      </c>
      <c r="W1519" s="156">
        <v>0.54100000000000004</v>
      </c>
      <c r="X1519" s="156">
        <v>0.64400000000000002</v>
      </c>
      <c r="Y1519" s="156">
        <v>2E-3</v>
      </c>
      <c r="Z1519" s="156">
        <v>2.1000000000000001E-2</v>
      </c>
      <c r="AA1519" s="156">
        <v>0.01</v>
      </c>
      <c r="AB1519" s="156">
        <v>4.1000000000000002E-2</v>
      </c>
    </row>
    <row r="1520" spans="1:28" x14ac:dyDescent="0.25">
      <c r="A1520" s="87" t="s">
        <v>2946</v>
      </c>
      <c r="B1520" s="156" t="s">
        <v>294</v>
      </c>
      <c r="C1520" s="156">
        <v>0.1046831955922865</v>
      </c>
      <c r="D1520" s="156">
        <v>0.33333333333333331</v>
      </c>
      <c r="E1520" s="156">
        <v>9.366391184573003E-2</v>
      </c>
      <c r="F1520" s="156">
        <v>2.7548209366391185E-3</v>
      </c>
      <c r="G1520" s="156">
        <v>0.38567493112947659</v>
      </c>
      <c r="H1520" s="156">
        <v>3.3057851239669422E-2</v>
      </c>
      <c r="I1520" s="156">
        <v>4.6831955922865015E-2</v>
      </c>
      <c r="J1520" s="156">
        <v>1</v>
      </c>
      <c r="K1520" s="87">
        <v>363</v>
      </c>
      <c r="L1520" s="87"/>
      <c r="M1520" s="156" t="s">
        <v>294</v>
      </c>
      <c r="N1520" s="156" t="s">
        <v>294</v>
      </c>
      <c r="O1520" s="156">
        <v>7.6999999999999999E-2</v>
      </c>
      <c r="P1520" s="156">
        <v>0.14000000000000001</v>
      </c>
      <c r="Q1520" s="156">
        <v>0.28699999999999998</v>
      </c>
      <c r="R1520" s="156">
        <v>0.38300000000000001</v>
      </c>
      <c r="S1520" s="156">
        <v>6.8000000000000005E-2</v>
      </c>
      <c r="T1520" s="156">
        <v>0.128</v>
      </c>
      <c r="U1520" s="156">
        <v>0</v>
      </c>
      <c r="V1520" s="156">
        <v>1.4999999999999999E-2</v>
      </c>
      <c r="W1520" s="156">
        <v>0.33700000000000002</v>
      </c>
      <c r="X1520" s="156">
        <v>0.437</v>
      </c>
      <c r="Y1520" s="156">
        <v>1.9E-2</v>
      </c>
      <c r="Z1520" s="156">
        <v>5.7000000000000002E-2</v>
      </c>
      <c r="AA1520" s="156">
        <v>2.9000000000000001E-2</v>
      </c>
      <c r="AB1520" s="156">
        <v>7.3999999999999996E-2</v>
      </c>
    </row>
    <row r="1521" spans="1:28" x14ac:dyDescent="0.25">
      <c r="A1521" s="87" t="s">
        <v>2947</v>
      </c>
      <c r="B1521" s="156" t="s">
        <v>294</v>
      </c>
      <c r="C1521" s="156">
        <v>6.3291139240506333E-2</v>
      </c>
      <c r="D1521" s="156">
        <v>0.24050632911392406</v>
      </c>
      <c r="E1521" s="156">
        <v>7.5949367088607597E-2</v>
      </c>
      <c r="F1521" s="156">
        <v>2.5316455696202531E-2</v>
      </c>
      <c r="G1521" s="156">
        <v>0.51898734177215189</v>
      </c>
      <c r="H1521" s="156">
        <v>3.7974683544303799E-2</v>
      </c>
      <c r="I1521" s="156">
        <v>3.7974683544303799E-2</v>
      </c>
      <c r="J1521" s="156">
        <v>1</v>
      </c>
      <c r="K1521" s="87">
        <v>79</v>
      </c>
      <c r="L1521" s="87"/>
      <c r="M1521" s="156" t="s">
        <v>294</v>
      </c>
      <c r="N1521" s="156" t="s">
        <v>294</v>
      </c>
      <c r="O1521" s="156">
        <v>2.7E-2</v>
      </c>
      <c r="P1521" s="156">
        <v>0.14000000000000001</v>
      </c>
      <c r="Q1521" s="156">
        <v>0.16</v>
      </c>
      <c r="R1521" s="156">
        <v>0.34499999999999997</v>
      </c>
      <c r="S1521" s="156">
        <v>3.5000000000000003E-2</v>
      </c>
      <c r="T1521" s="156">
        <v>0.156</v>
      </c>
      <c r="U1521" s="156">
        <v>7.0000000000000001E-3</v>
      </c>
      <c r="V1521" s="156">
        <v>8.7999999999999995E-2</v>
      </c>
      <c r="W1521" s="156">
        <v>0.41099999999999998</v>
      </c>
      <c r="X1521" s="156">
        <v>0.626</v>
      </c>
      <c r="Y1521" s="156">
        <v>1.2999999999999999E-2</v>
      </c>
      <c r="Z1521" s="156">
        <v>0.106</v>
      </c>
      <c r="AA1521" s="156">
        <v>1.2999999999999999E-2</v>
      </c>
      <c r="AB1521" s="156">
        <v>0.106</v>
      </c>
    </row>
    <row r="1522" spans="1:28" x14ac:dyDescent="0.25">
      <c r="A1522" s="87" t="s">
        <v>2948</v>
      </c>
      <c r="B1522" s="156" t="s">
        <v>294</v>
      </c>
      <c r="C1522" s="156">
        <v>0.10606060606060606</v>
      </c>
      <c r="D1522" s="156">
        <v>0.20707070707070707</v>
      </c>
      <c r="E1522" s="156">
        <v>4.5454545454545456E-2</v>
      </c>
      <c r="F1522" s="156" t="s">
        <v>294</v>
      </c>
      <c r="G1522" s="156">
        <v>0.59090909090909094</v>
      </c>
      <c r="H1522" s="156">
        <v>5.0505050505050509E-3</v>
      </c>
      <c r="I1522" s="156">
        <v>4.5454545454545456E-2</v>
      </c>
      <c r="J1522" s="156">
        <v>1.0000000000000002</v>
      </c>
      <c r="K1522" s="87">
        <v>198</v>
      </c>
      <c r="L1522" s="87"/>
      <c r="M1522" s="156" t="s">
        <v>294</v>
      </c>
      <c r="N1522" s="156" t="s">
        <v>294</v>
      </c>
      <c r="O1522" s="156">
        <v>7.0000000000000007E-2</v>
      </c>
      <c r="P1522" s="156">
        <v>0.157</v>
      </c>
      <c r="Q1522" s="156">
        <v>0.156</v>
      </c>
      <c r="R1522" s="156">
        <v>0.26900000000000002</v>
      </c>
      <c r="S1522" s="156">
        <v>2.4E-2</v>
      </c>
      <c r="T1522" s="156">
        <v>8.4000000000000005E-2</v>
      </c>
      <c r="U1522" s="156" t="s">
        <v>294</v>
      </c>
      <c r="V1522" s="156" t="s">
        <v>294</v>
      </c>
      <c r="W1522" s="156">
        <v>0.52100000000000002</v>
      </c>
      <c r="X1522" s="156">
        <v>0.65700000000000003</v>
      </c>
      <c r="Y1522" s="156">
        <v>1E-3</v>
      </c>
      <c r="Z1522" s="156">
        <v>2.8000000000000001E-2</v>
      </c>
      <c r="AA1522" s="156">
        <v>2.4E-2</v>
      </c>
      <c r="AB1522" s="156">
        <v>8.4000000000000005E-2</v>
      </c>
    </row>
    <row r="1523" spans="1:28" x14ac:dyDescent="0.25">
      <c r="A1523" s="87" t="s">
        <v>2949</v>
      </c>
      <c r="B1523" s="156" t="s">
        <v>294</v>
      </c>
      <c r="C1523" s="156">
        <v>0.16852181656277826</v>
      </c>
      <c r="D1523" s="156">
        <v>0.15004452359750667</v>
      </c>
      <c r="E1523" s="156">
        <v>6.7230632235084589E-2</v>
      </c>
      <c r="F1523" s="156">
        <v>1.068566340160285E-2</v>
      </c>
      <c r="G1523" s="156">
        <v>0.56144256455921637</v>
      </c>
      <c r="H1523" s="156">
        <v>1.4247551202137132E-2</v>
      </c>
      <c r="I1523" s="156">
        <v>2.7827248441674089E-2</v>
      </c>
      <c r="J1523" s="156">
        <v>1</v>
      </c>
      <c r="K1523" s="87">
        <v>4492</v>
      </c>
      <c r="L1523" s="87"/>
      <c r="M1523" s="156" t="s">
        <v>294</v>
      </c>
      <c r="N1523" s="156" t="s">
        <v>294</v>
      </c>
      <c r="O1523" s="156">
        <v>0.158</v>
      </c>
      <c r="P1523" s="156">
        <v>0.18</v>
      </c>
      <c r="Q1523" s="156">
        <v>0.14000000000000001</v>
      </c>
      <c r="R1523" s="156">
        <v>0.161</v>
      </c>
      <c r="S1523" s="156">
        <v>0.06</v>
      </c>
      <c r="T1523" s="156">
        <v>7.4999999999999997E-2</v>
      </c>
      <c r="U1523" s="156">
        <v>8.0000000000000002E-3</v>
      </c>
      <c r="V1523" s="156">
        <v>1.4E-2</v>
      </c>
      <c r="W1523" s="156">
        <v>0.54700000000000004</v>
      </c>
      <c r="X1523" s="156">
        <v>0.57599999999999996</v>
      </c>
      <c r="Y1523" s="156">
        <v>1.0999999999999999E-2</v>
      </c>
      <c r="Z1523" s="156">
        <v>1.7999999999999999E-2</v>
      </c>
      <c r="AA1523" s="156">
        <v>2.3E-2</v>
      </c>
      <c r="AB1523" s="156">
        <v>3.3000000000000002E-2</v>
      </c>
    </row>
    <row r="1524" spans="1:28" x14ac:dyDescent="0.25">
      <c r="A1524" s="87" t="s">
        <v>2950</v>
      </c>
      <c r="B1524" s="156" t="s">
        <v>294</v>
      </c>
      <c r="C1524" s="156">
        <v>0.5757575757575758</v>
      </c>
      <c r="D1524" s="156">
        <v>6.0606060606060608E-2</v>
      </c>
      <c r="E1524" s="156">
        <v>6.0606060606060608E-2</v>
      </c>
      <c r="F1524" s="156">
        <v>3.0303030303030304E-2</v>
      </c>
      <c r="G1524" s="156">
        <v>0.24242424242424243</v>
      </c>
      <c r="H1524" s="156" t="s">
        <v>294</v>
      </c>
      <c r="I1524" s="156">
        <v>3.0303030303030304E-2</v>
      </c>
      <c r="J1524" s="156">
        <v>1</v>
      </c>
      <c r="K1524" s="87">
        <v>33</v>
      </c>
      <c r="L1524" s="87"/>
      <c r="M1524" s="156" t="s">
        <v>294</v>
      </c>
      <c r="N1524" s="156" t="s">
        <v>294</v>
      </c>
      <c r="O1524" s="156">
        <v>0.40799999999999997</v>
      </c>
      <c r="P1524" s="156">
        <v>0.72799999999999998</v>
      </c>
      <c r="Q1524" s="156">
        <v>1.7000000000000001E-2</v>
      </c>
      <c r="R1524" s="156">
        <v>0.19600000000000001</v>
      </c>
      <c r="S1524" s="156">
        <v>1.7000000000000001E-2</v>
      </c>
      <c r="T1524" s="156">
        <v>0.19600000000000001</v>
      </c>
      <c r="U1524" s="156">
        <v>5.0000000000000001E-3</v>
      </c>
      <c r="V1524" s="156">
        <v>0.153</v>
      </c>
      <c r="W1524" s="156">
        <v>0.128</v>
      </c>
      <c r="X1524" s="156">
        <v>0.41</v>
      </c>
      <c r="Y1524" s="156" t="s">
        <v>294</v>
      </c>
      <c r="Z1524" s="156" t="s">
        <v>294</v>
      </c>
      <c r="AA1524" s="156">
        <v>5.0000000000000001E-3</v>
      </c>
      <c r="AB1524" s="156">
        <v>0.153</v>
      </c>
    </row>
    <row r="1525" spans="1:28" x14ac:dyDescent="0.25">
      <c r="A1525" s="87" t="s">
        <v>2951</v>
      </c>
      <c r="B1525" s="156" t="s">
        <v>294</v>
      </c>
      <c r="C1525" s="156">
        <v>0.40875912408759124</v>
      </c>
      <c r="D1525" s="156">
        <v>0.39051094890510951</v>
      </c>
      <c r="E1525" s="156">
        <v>0.10462287104622871</v>
      </c>
      <c r="F1525" s="156">
        <v>4.8661800486618006E-3</v>
      </c>
      <c r="G1525" s="156">
        <v>5.7177615571776155E-2</v>
      </c>
      <c r="H1525" s="156">
        <v>1.2165450121654502E-3</v>
      </c>
      <c r="I1525" s="156">
        <v>3.2846715328467155E-2</v>
      </c>
      <c r="J1525" s="156">
        <v>1</v>
      </c>
      <c r="K1525" s="87">
        <v>822</v>
      </c>
      <c r="L1525" s="87"/>
      <c r="M1525" s="156" t="s">
        <v>294</v>
      </c>
      <c r="N1525" s="156" t="s">
        <v>294</v>
      </c>
      <c r="O1525" s="156">
        <v>0.376</v>
      </c>
      <c r="P1525" s="156">
        <v>0.443</v>
      </c>
      <c r="Q1525" s="156">
        <v>0.35799999999999998</v>
      </c>
      <c r="R1525" s="156">
        <v>0.42399999999999999</v>
      </c>
      <c r="S1525" s="156">
        <v>8.5999999999999993E-2</v>
      </c>
      <c r="T1525" s="156">
        <v>0.127</v>
      </c>
      <c r="U1525" s="156">
        <v>2E-3</v>
      </c>
      <c r="V1525" s="156">
        <v>1.2E-2</v>
      </c>
      <c r="W1525" s="156">
        <v>4.2999999999999997E-2</v>
      </c>
      <c r="X1525" s="156">
        <v>7.4999999999999997E-2</v>
      </c>
      <c r="Y1525" s="156">
        <v>0</v>
      </c>
      <c r="Z1525" s="156">
        <v>7.0000000000000001E-3</v>
      </c>
      <c r="AA1525" s="156">
        <v>2.3E-2</v>
      </c>
      <c r="AB1525" s="156">
        <v>4.7E-2</v>
      </c>
    </row>
    <row r="1526" spans="1:28" x14ac:dyDescent="0.25">
      <c r="A1526" s="87" t="s">
        <v>2952</v>
      </c>
      <c r="B1526" s="156" t="s">
        <v>294</v>
      </c>
      <c r="C1526" s="156">
        <v>5.434782608695652E-3</v>
      </c>
      <c r="D1526" s="156">
        <v>0.125</v>
      </c>
      <c r="E1526" s="156">
        <v>7.6086956521739135E-2</v>
      </c>
      <c r="F1526" s="156">
        <v>5.434782608695652E-3</v>
      </c>
      <c r="G1526" s="156">
        <v>0.71739130434782605</v>
      </c>
      <c r="H1526" s="156">
        <v>2.717391304347826E-2</v>
      </c>
      <c r="I1526" s="156">
        <v>4.3478260869565216E-2</v>
      </c>
      <c r="J1526" s="156">
        <v>1</v>
      </c>
      <c r="K1526" s="87">
        <v>184</v>
      </c>
      <c r="L1526" s="87"/>
      <c r="M1526" s="156" t="s">
        <v>294</v>
      </c>
      <c r="N1526" s="156" t="s">
        <v>294</v>
      </c>
      <c r="O1526" s="156">
        <v>1E-3</v>
      </c>
      <c r="P1526" s="156">
        <v>0.03</v>
      </c>
      <c r="Q1526" s="156">
        <v>8.5000000000000006E-2</v>
      </c>
      <c r="R1526" s="156">
        <v>0.18099999999999999</v>
      </c>
      <c r="S1526" s="156">
        <v>4.5999999999999999E-2</v>
      </c>
      <c r="T1526" s="156">
        <v>0.124</v>
      </c>
      <c r="U1526" s="156">
        <v>1E-3</v>
      </c>
      <c r="V1526" s="156">
        <v>0.03</v>
      </c>
      <c r="W1526" s="156">
        <v>0.64800000000000002</v>
      </c>
      <c r="X1526" s="156">
        <v>0.77700000000000002</v>
      </c>
      <c r="Y1526" s="156">
        <v>1.2E-2</v>
      </c>
      <c r="Z1526" s="156">
        <v>6.2E-2</v>
      </c>
      <c r="AA1526" s="156">
        <v>2.1999999999999999E-2</v>
      </c>
      <c r="AB1526" s="156">
        <v>8.3000000000000004E-2</v>
      </c>
    </row>
    <row r="1527" spans="1:28" x14ac:dyDescent="0.25">
      <c r="A1527" s="87" t="s">
        <v>2953</v>
      </c>
      <c r="B1527" s="156" t="s">
        <v>294</v>
      </c>
      <c r="C1527" s="156">
        <v>0.15094339622641509</v>
      </c>
      <c r="D1527" s="156">
        <v>0.21886792452830189</v>
      </c>
      <c r="E1527" s="156">
        <v>7.1698113207547168E-2</v>
      </c>
      <c r="F1527" s="156">
        <v>1.8867924528301886E-2</v>
      </c>
      <c r="G1527" s="156">
        <v>0.52452830188679245</v>
      </c>
      <c r="H1527" s="156" t="s">
        <v>294</v>
      </c>
      <c r="I1527" s="156">
        <v>1.509433962264151E-2</v>
      </c>
      <c r="J1527" s="156">
        <v>1</v>
      </c>
      <c r="K1527" s="87">
        <v>265</v>
      </c>
      <c r="L1527" s="87"/>
      <c r="M1527" s="156" t="s">
        <v>294</v>
      </c>
      <c r="N1527" s="156" t="s">
        <v>294</v>
      </c>
      <c r="O1527" s="156">
        <v>0.113</v>
      </c>
      <c r="P1527" s="156">
        <v>0.19900000000000001</v>
      </c>
      <c r="Q1527" s="156">
        <v>0.17299999999999999</v>
      </c>
      <c r="R1527" s="156">
        <v>0.27200000000000002</v>
      </c>
      <c r="S1527" s="156">
        <v>4.5999999999999999E-2</v>
      </c>
      <c r="T1527" s="156">
        <v>0.109</v>
      </c>
      <c r="U1527" s="156">
        <v>8.0000000000000002E-3</v>
      </c>
      <c r="V1527" s="156">
        <v>4.2999999999999997E-2</v>
      </c>
      <c r="W1527" s="156">
        <v>0.46400000000000002</v>
      </c>
      <c r="X1527" s="156">
        <v>0.58399999999999996</v>
      </c>
      <c r="Y1527" s="156" t="s">
        <v>294</v>
      </c>
      <c r="Z1527" s="156" t="s">
        <v>294</v>
      </c>
      <c r="AA1527" s="156">
        <v>6.0000000000000001E-3</v>
      </c>
      <c r="AB1527" s="156">
        <v>3.7999999999999999E-2</v>
      </c>
    </row>
    <row r="1528" spans="1:28" x14ac:dyDescent="0.25">
      <c r="A1528" s="87" t="s">
        <v>2954</v>
      </c>
      <c r="B1528" s="156" t="s">
        <v>294</v>
      </c>
      <c r="C1528" s="156">
        <v>0.10116731517509728</v>
      </c>
      <c r="D1528" s="156">
        <v>0.35992217898832685</v>
      </c>
      <c r="E1528" s="156">
        <v>8.3657587548638127E-2</v>
      </c>
      <c r="F1528" s="156">
        <v>5.8365758754863814E-3</v>
      </c>
      <c r="G1528" s="156">
        <v>0.42412451361867703</v>
      </c>
      <c r="H1528" s="156">
        <v>1.556420233463035E-2</v>
      </c>
      <c r="I1528" s="156">
        <v>9.727626459143969E-3</v>
      </c>
      <c r="J1528" s="156">
        <v>1</v>
      </c>
      <c r="K1528" s="87">
        <v>514</v>
      </c>
      <c r="L1528" s="87"/>
      <c r="M1528" s="156" t="s">
        <v>294</v>
      </c>
      <c r="N1528" s="156" t="s">
        <v>294</v>
      </c>
      <c r="O1528" s="156">
        <v>7.8E-2</v>
      </c>
      <c r="P1528" s="156">
        <v>0.13</v>
      </c>
      <c r="Q1528" s="156">
        <v>0.32</v>
      </c>
      <c r="R1528" s="156">
        <v>0.40200000000000002</v>
      </c>
      <c r="S1528" s="156">
        <v>6.3E-2</v>
      </c>
      <c r="T1528" s="156">
        <v>0.111</v>
      </c>
      <c r="U1528" s="156">
        <v>2E-3</v>
      </c>
      <c r="V1528" s="156">
        <v>1.7000000000000001E-2</v>
      </c>
      <c r="W1528" s="156">
        <v>0.38200000000000001</v>
      </c>
      <c r="X1528" s="156">
        <v>0.46700000000000003</v>
      </c>
      <c r="Y1528" s="156">
        <v>8.0000000000000002E-3</v>
      </c>
      <c r="Z1528" s="156">
        <v>0.03</v>
      </c>
      <c r="AA1528" s="156">
        <v>4.0000000000000001E-3</v>
      </c>
      <c r="AB1528" s="156">
        <v>2.3E-2</v>
      </c>
    </row>
    <row r="1529" spans="1:28" x14ac:dyDescent="0.25">
      <c r="A1529" s="87" t="s">
        <v>2955</v>
      </c>
      <c r="B1529" s="156" t="s">
        <v>294</v>
      </c>
      <c r="C1529" s="156">
        <v>0.19920318725099601</v>
      </c>
      <c r="D1529" s="156">
        <v>0.28187250996015939</v>
      </c>
      <c r="E1529" s="156">
        <v>9.1633466135458169E-2</v>
      </c>
      <c r="F1529" s="156">
        <v>1.4940239043824702E-2</v>
      </c>
      <c r="G1529" s="156">
        <v>0.37250996015936255</v>
      </c>
      <c r="H1529" s="156">
        <v>9.9601593625498006E-3</v>
      </c>
      <c r="I1529" s="156">
        <v>2.9880478087649404E-2</v>
      </c>
      <c r="J1529" s="156">
        <v>1</v>
      </c>
      <c r="K1529" s="87">
        <v>1004</v>
      </c>
      <c r="L1529" s="87"/>
      <c r="M1529" s="156" t="s">
        <v>294</v>
      </c>
      <c r="N1529" s="156" t="s">
        <v>294</v>
      </c>
      <c r="O1529" s="156">
        <v>0.17599999999999999</v>
      </c>
      <c r="P1529" s="156">
        <v>0.22500000000000001</v>
      </c>
      <c r="Q1529" s="156">
        <v>0.255</v>
      </c>
      <c r="R1529" s="156">
        <v>0.31</v>
      </c>
      <c r="S1529" s="156">
        <v>7.4999999999999997E-2</v>
      </c>
      <c r="T1529" s="156">
        <v>0.111</v>
      </c>
      <c r="U1529" s="156">
        <v>8.9999999999999993E-3</v>
      </c>
      <c r="V1529" s="156">
        <v>2.5000000000000001E-2</v>
      </c>
      <c r="W1529" s="156">
        <v>0.34300000000000003</v>
      </c>
      <c r="X1529" s="156">
        <v>0.40300000000000002</v>
      </c>
      <c r="Y1529" s="156">
        <v>5.0000000000000001E-3</v>
      </c>
      <c r="Z1529" s="156">
        <v>1.7999999999999999E-2</v>
      </c>
      <c r="AA1529" s="156">
        <v>2.1000000000000001E-2</v>
      </c>
      <c r="AB1529" s="156">
        <v>4.2000000000000003E-2</v>
      </c>
    </row>
    <row r="1530" spans="1:28" x14ac:dyDescent="0.25">
      <c r="A1530" s="87" t="s">
        <v>2956</v>
      </c>
      <c r="B1530" s="156" t="s">
        <v>294</v>
      </c>
      <c r="C1530" s="156">
        <v>0.33549083063646168</v>
      </c>
      <c r="D1530" s="156">
        <v>0.1499460625674218</v>
      </c>
      <c r="E1530" s="156">
        <v>5.3937432578209279E-2</v>
      </c>
      <c r="F1530" s="156">
        <v>5.609492988133765E-2</v>
      </c>
      <c r="G1530" s="156">
        <v>0.37001078748651567</v>
      </c>
      <c r="H1530" s="156">
        <v>8.6299892125134836E-3</v>
      </c>
      <c r="I1530" s="156">
        <v>2.5889967637540454E-2</v>
      </c>
      <c r="J1530" s="156">
        <v>1</v>
      </c>
      <c r="K1530" s="87">
        <v>927</v>
      </c>
      <c r="L1530" s="87"/>
      <c r="M1530" s="156" t="s">
        <v>294</v>
      </c>
      <c r="N1530" s="156" t="s">
        <v>294</v>
      </c>
      <c r="O1530" s="156">
        <v>0.30599999999999999</v>
      </c>
      <c r="P1530" s="156">
        <v>0.36699999999999999</v>
      </c>
      <c r="Q1530" s="156">
        <v>0.128</v>
      </c>
      <c r="R1530" s="156">
        <v>0.17399999999999999</v>
      </c>
      <c r="S1530" s="156">
        <v>4.1000000000000002E-2</v>
      </c>
      <c r="T1530" s="156">
        <v>7.0000000000000007E-2</v>
      </c>
      <c r="U1530" s="156">
        <v>4.2999999999999997E-2</v>
      </c>
      <c r="V1530" s="156">
        <v>7.2999999999999995E-2</v>
      </c>
      <c r="W1530" s="156">
        <v>0.34</v>
      </c>
      <c r="X1530" s="156">
        <v>0.40200000000000002</v>
      </c>
      <c r="Y1530" s="156">
        <v>4.0000000000000001E-3</v>
      </c>
      <c r="Z1530" s="156">
        <v>1.7000000000000001E-2</v>
      </c>
      <c r="AA1530" s="156">
        <v>1.7000000000000001E-2</v>
      </c>
      <c r="AB1530" s="156">
        <v>3.7999999999999999E-2</v>
      </c>
    </row>
    <row r="1531" spans="1:28" x14ac:dyDescent="0.25">
      <c r="A1531" s="87" t="s">
        <v>2957</v>
      </c>
      <c r="B1531" s="156" t="s">
        <v>294</v>
      </c>
      <c r="C1531" s="156">
        <v>0.13291139240506328</v>
      </c>
      <c r="D1531" s="156">
        <v>0.27848101265822783</v>
      </c>
      <c r="E1531" s="156">
        <v>0.13291139240506328</v>
      </c>
      <c r="F1531" s="156">
        <v>6.3291139240506328E-3</v>
      </c>
      <c r="G1531" s="156">
        <v>0.41139240506329117</v>
      </c>
      <c r="H1531" s="156">
        <v>1.8987341772151899E-2</v>
      </c>
      <c r="I1531" s="156">
        <v>1.8987341772151899E-2</v>
      </c>
      <c r="J1531" s="156">
        <v>1</v>
      </c>
      <c r="K1531" s="87">
        <v>158</v>
      </c>
      <c r="L1531" s="87"/>
      <c r="M1531" s="156" t="s">
        <v>294</v>
      </c>
      <c r="N1531" s="156" t="s">
        <v>294</v>
      </c>
      <c r="O1531" s="156">
        <v>8.8999999999999996E-2</v>
      </c>
      <c r="P1531" s="156">
        <v>0.19500000000000001</v>
      </c>
      <c r="Q1531" s="156">
        <v>0.214</v>
      </c>
      <c r="R1531" s="156">
        <v>0.35299999999999998</v>
      </c>
      <c r="S1531" s="156">
        <v>8.8999999999999996E-2</v>
      </c>
      <c r="T1531" s="156">
        <v>0.19500000000000001</v>
      </c>
      <c r="U1531" s="156">
        <v>1E-3</v>
      </c>
      <c r="V1531" s="156">
        <v>3.5000000000000003E-2</v>
      </c>
      <c r="W1531" s="156">
        <v>0.33800000000000002</v>
      </c>
      <c r="X1531" s="156">
        <v>0.48899999999999999</v>
      </c>
      <c r="Y1531" s="156">
        <v>6.0000000000000001E-3</v>
      </c>
      <c r="Z1531" s="156">
        <v>5.3999999999999999E-2</v>
      </c>
      <c r="AA1531" s="156">
        <v>6.0000000000000001E-3</v>
      </c>
      <c r="AB1531" s="156">
        <v>5.3999999999999999E-2</v>
      </c>
    </row>
    <row r="1532" spans="1:28" x14ac:dyDescent="0.25">
      <c r="A1532" s="87" t="s">
        <v>2958</v>
      </c>
      <c r="B1532" s="156" t="s">
        <v>294</v>
      </c>
      <c r="C1532" s="156" t="s">
        <v>294</v>
      </c>
      <c r="D1532" s="156">
        <v>0.1702127659574468</v>
      </c>
      <c r="E1532" s="156">
        <v>0.1702127659574468</v>
      </c>
      <c r="F1532" s="156" t="s">
        <v>294</v>
      </c>
      <c r="G1532" s="156">
        <v>0.61702127659574468</v>
      </c>
      <c r="H1532" s="156">
        <v>2.1276595744680851E-2</v>
      </c>
      <c r="I1532" s="156">
        <v>2.1276595744680851E-2</v>
      </c>
      <c r="J1532" s="156">
        <v>1</v>
      </c>
      <c r="K1532" s="87">
        <v>47</v>
      </c>
      <c r="L1532" s="87"/>
      <c r="M1532" s="156" t="s">
        <v>294</v>
      </c>
      <c r="N1532" s="156" t="s">
        <v>294</v>
      </c>
      <c r="O1532" s="156" t="s">
        <v>294</v>
      </c>
      <c r="P1532" s="156" t="s">
        <v>294</v>
      </c>
      <c r="Q1532" s="156">
        <v>8.8999999999999996E-2</v>
      </c>
      <c r="R1532" s="156">
        <v>0.30099999999999999</v>
      </c>
      <c r="S1532" s="156">
        <v>8.8999999999999996E-2</v>
      </c>
      <c r="T1532" s="156">
        <v>0.30099999999999999</v>
      </c>
      <c r="U1532" s="156" t="s">
        <v>294</v>
      </c>
      <c r="V1532" s="156" t="s">
        <v>294</v>
      </c>
      <c r="W1532" s="156">
        <v>0.47399999999999998</v>
      </c>
      <c r="X1532" s="156">
        <v>0.74199999999999999</v>
      </c>
      <c r="Y1532" s="156">
        <v>4.0000000000000001E-3</v>
      </c>
      <c r="Z1532" s="156">
        <v>0.111</v>
      </c>
      <c r="AA1532" s="156">
        <v>4.0000000000000001E-3</v>
      </c>
      <c r="AB1532" s="156">
        <v>0.111</v>
      </c>
    </row>
    <row r="1533" spans="1:28" x14ac:dyDescent="0.25">
      <c r="A1533" s="87" t="s">
        <v>2959</v>
      </c>
      <c r="B1533" s="156" t="s">
        <v>294</v>
      </c>
      <c r="C1533" s="156">
        <v>3.5714285714285712E-2</v>
      </c>
      <c r="D1533" s="156">
        <v>0.32589285714285715</v>
      </c>
      <c r="E1533" s="156">
        <v>8.9285714285714288E-2</v>
      </c>
      <c r="F1533" s="156">
        <v>1.3392857142857142E-2</v>
      </c>
      <c r="G1533" s="156">
        <v>0.4732142857142857</v>
      </c>
      <c r="H1533" s="156">
        <v>4.0178571428571432E-2</v>
      </c>
      <c r="I1533" s="156">
        <v>2.2321428571428572E-2</v>
      </c>
      <c r="J1533" s="156">
        <v>1</v>
      </c>
      <c r="K1533" s="87">
        <v>224</v>
      </c>
      <c r="L1533" s="87"/>
      <c r="M1533" s="156" t="s">
        <v>294</v>
      </c>
      <c r="N1533" s="156" t="s">
        <v>294</v>
      </c>
      <c r="O1533" s="156">
        <v>1.7999999999999999E-2</v>
      </c>
      <c r="P1533" s="156">
        <v>6.9000000000000006E-2</v>
      </c>
      <c r="Q1533" s="156">
        <v>0.26800000000000002</v>
      </c>
      <c r="R1533" s="156">
        <v>0.39</v>
      </c>
      <c r="S1533" s="156">
        <v>5.8999999999999997E-2</v>
      </c>
      <c r="T1533" s="156">
        <v>0.13400000000000001</v>
      </c>
      <c r="U1533" s="156">
        <v>5.0000000000000001E-3</v>
      </c>
      <c r="V1533" s="156">
        <v>3.9E-2</v>
      </c>
      <c r="W1533" s="156">
        <v>0.40899999999999997</v>
      </c>
      <c r="X1533" s="156">
        <v>0.53800000000000003</v>
      </c>
      <c r="Y1533" s="156">
        <v>2.1000000000000001E-2</v>
      </c>
      <c r="Z1533" s="156">
        <v>7.4999999999999997E-2</v>
      </c>
      <c r="AA1533" s="156">
        <v>0.01</v>
      </c>
      <c r="AB1533" s="156">
        <v>5.0999999999999997E-2</v>
      </c>
    </row>
    <row r="1534" spans="1:28" x14ac:dyDescent="0.25">
      <c r="A1534" s="87" t="s">
        <v>2960</v>
      </c>
      <c r="B1534" s="156" t="s">
        <v>294</v>
      </c>
      <c r="C1534" s="156">
        <v>0.125</v>
      </c>
      <c r="D1534" s="156">
        <v>0.21905940594059406</v>
      </c>
      <c r="E1534" s="156">
        <v>7.6732673267326731E-2</v>
      </c>
      <c r="F1534" s="156">
        <v>1.608910891089109E-2</v>
      </c>
      <c r="G1534" s="156">
        <v>0.49504950495049505</v>
      </c>
      <c r="H1534" s="156">
        <v>3.5891089108910888E-2</v>
      </c>
      <c r="I1534" s="156">
        <v>3.2178217821782179E-2</v>
      </c>
      <c r="J1534" s="156">
        <v>1</v>
      </c>
      <c r="K1534" s="87">
        <v>808</v>
      </c>
      <c r="L1534" s="87"/>
      <c r="M1534" s="156" t="s">
        <v>294</v>
      </c>
      <c r="N1534" s="156" t="s">
        <v>294</v>
      </c>
      <c r="O1534" s="156">
        <v>0.104</v>
      </c>
      <c r="P1534" s="156">
        <v>0.15</v>
      </c>
      <c r="Q1534" s="156">
        <v>0.192</v>
      </c>
      <c r="R1534" s="156">
        <v>0.249</v>
      </c>
      <c r="S1534" s="156">
        <v>0.06</v>
      </c>
      <c r="T1534" s="156">
        <v>9.7000000000000003E-2</v>
      </c>
      <c r="U1534" s="156">
        <v>8.9999999999999993E-3</v>
      </c>
      <c r="V1534" s="156">
        <v>2.7E-2</v>
      </c>
      <c r="W1534" s="156">
        <v>0.46100000000000002</v>
      </c>
      <c r="X1534" s="156">
        <v>0.52900000000000003</v>
      </c>
      <c r="Y1534" s="156">
        <v>2.5000000000000001E-2</v>
      </c>
      <c r="Z1534" s="156">
        <v>5.0999999999999997E-2</v>
      </c>
      <c r="AA1534" s="156">
        <v>2.1999999999999999E-2</v>
      </c>
      <c r="AB1534" s="156">
        <v>4.7E-2</v>
      </c>
    </row>
    <row r="1535" spans="1:28" x14ac:dyDescent="0.25">
      <c r="A1535" s="87" t="s">
        <v>2961</v>
      </c>
      <c r="B1535" s="156" t="s">
        <v>294</v>
      </c>
      <c r="C1535" s="156">
        <v>0.15789473684210525</v>
      </c>
      <c r="D1535" s="156">
        <v>0.16729323308270677</v>
      </c>
      <c r="E1535" s="156">
        <v>9.7744360902255634E-2</v>
      </c>
      <c r="F1535" s="156">
        <v>1.8796992481203006E-3</v>
      </c>
      <c r="G1535" s="156">
        <v>0.51691729323308266</v>
      </c>
      <c r="H1535" s="156">
        <v>3.5714285714285712E-2</v>
      </c>
      <c r="I1535" s="156">
        <v>2.2556390977443608E-2</v>
      </c>
      <c r="J1535" s="156">
        <v>1</v>
      </c>
      <c r="K1535" s="87">
        <v>532</v>
      </c>
      <c r="L1535" s="87"/>
      <c r="M1535" s="156" t="s">
        <v>294</v>
      </c>
      <c r="N1535" s="156" t="s">
        <v>294</v>
      </c>
      <c r="O1535" s="156">
        <v>0.129</v>
      </c>
      <c r="P1535" s="156">
        <v>0.191</v>
      </c>
      <c r="Q1535" s="156">
        <v>0.13800000000000001</v>
      </c>
      <c r="R1535" s="156">
        <v>0.20100000000000001</v>
      </c>
      <c r="S1535" s="156">
        <v>7.4999999999999997E-2</v>
      </c>
      <c r="T1535" s="156">
        <v>0.126</v>
      </c>
      <c r="U1535" s="156">
        <v>0</v>
      </c>
      <c r="V1535" s="156">
        <v>1.0999999999999999E-2</v>
      </c>
      <c r="W1535" s="156">
        <v>0.47399999999999998</v>
      </c>
      <c r="X1535" s="156">
        <v>0.55900000000000005</v>
      </c>
      <c r="Y1535" s="156">
        <v>2.3E-2</v>
      </c>
      <c r="Z1535" s="156">
        <v>5.5E-2</v>
      </c>
      <c r="AA1535" s="156">
        <v>1.2999999999999999E-2</v>
      </c>
      <c r="AB1535" s="156">
        <v>3.9E-2</v>
      </c>
    </row>
    <row r="1536" spans="1:28" x14ac:dyDescent="0.25">
      <c r="A1536" s="87" t="s">
        <v>2962</v>
      </c>
      <c r="B1536" s="156" t="s">
        <v>294</v>
      </c>
      <c r="C1536" s="156">
        <v>0.10181190681622088</v>
      </c>
      <c r="D1536" s="156">
        <v>0.13977566867989646</v>
      </c>
      <c r="E1536" s="156">
        <v>3.7963761863675581E-2</v>
      </c>
      <c r="F1536" s="156">
        <v>1.7256255392579811E-2</v>
      </c>
      <c r="G1536" s="156">
        <v>0.64279551337359797</v>
      </c>
      <c r="H1536" s="156">
        <v>2.5884383088869714E-2</v>
      </c>
      <c r="I1536" s="156">
        <v>3.4512510785159621E-2</v>
      </c>
      <c r="J1536" s="156">
        <v>1</v>
      </c>
      <c r="K1536" s="87">
        <v>1159</v>
      </c>
      <c r="L1536" s="87"/>
      <c r="M1536" s="156" t="s">
        <v>294</v>
      </c>
      <c r="N1536" s="156" t="s">
        <v>294</v>
      </c>
      <c r="O1536" s="156">
        <v>8.5999999999999993E-2</v>
      </c>
      <c r="P1536" s="156">
        <v>0.121</v>
      </c>
      <c r="Q1536" s="156">
        <v>0.121</v>
      </c>
      <c r="R1536" s="156">
        <v>0.161</v>
      </c>
      <c r="S1536" s="156">
        <v>2.8000000000000001E-2</v>
      </c>
      <c r="T1536" s="156">
        <v>5.0999999999999997E-2</v>
      </c>
      <c r="U1536" s="156">
        <v>1.0999999999999999E-2</v>
      </c>
      <c r="V1536" s="156">
        <v>2.7E-2</v>
      </c>
      <c r="W1536" s="156">
        <v>0.61499999999999999</v>
      </c>
      <c r="X1536" s="156">
        <v>0.67</v>
      </c>
      <c r="Y1536" s="156">
        <v>1.7999999999999999E-2</v>
      </c>
      <c r="Z1536" s="156">
        <v>3.6999999999999998E-2</v>
      </c>
      <c r="AA1536" s="156">
        <v>2.5000000000000001E-2</v>
      </c>
      <c r="AB1536" s="156">
        <v>4.7E-2</v>
      </c>
    </row>
    <row r="1537" spans="1:28" x14ac:dyDescent="0.25">
      <c r="A1537" s="87" t="s">
        <v>2963</v>
      </c>
      <c r="B1537" s="156" t="s">
        <v>294</v>
      </c>
      <c r="C1537" s="156">
        <v>0.29719298245614034</v>
      </c>
      <c r="D1537" s="156">
        <v>0.23684210526315788</v>
      </c>
      <c r="E1537" s="156">
        <v>9.4385964912280698E-2</v>
      </c>
      <c r="F1537" s="156">
        <v>1.0526315789473684E-2</v>
      </c>
      <c r="G1537" s="156">
        <v>0.316140350877193</v>
      </c>
      <c r="H1537" s="156">
        <v>0.02</v>
      </c>
      <c r="I1537" s="156">
        <v>2.4912280701754386E-2</v>
      </c>
      <c r="J1537" s="156">
        <v>1</v>
      </c>
      <c r="K1537" s="87">
        <v>2850</v>
      </c>
      <c r="L1537" s="87"/>
      <c r="M1537" s="156" t="s">
        <v>294</v>
      </c>
      <c r="N1537" s="156" t="s">
        <v>294</v>
      </c>
      <c r="O1537" s="156">
        <v>0.28100000000000003</v>
      </c>
      <c r="P1537" s="156">
        <v>0.314</v>
      </c>
      <c r="Q1537" s="156">
        <v>0.222</v>
      </c>
      <c r="R1537" s="156">
        <v>0.253</v>
      </c>
      <c r="S1537" s="156">
        <v>8.4000000000000005E-2</v>
      </c>
      <c r="T1537" s="156">
        <v>0.106</v>
      </c>
      <c r="U1537" s="156">
        <v>7.0000000000000001E-3</v>
      </c>
      <c r="V1537" s="156">
        <v>1.4999999999999999E-2</v>
      </c>
      <c r="W1537" s="156">
        <v>0.29899999999999999</v>
      </c>
      <c r="X1537" s="156">
        <v>0.33300000000000002</v>
      </c>
      <c r="Y1537" s="156">
        <v>1.4999999999999999E-2</v>
      </c>
      <c r="Z1537" s="156">
        <v>2.5999999999999999E-2</v>
      </c>
      <c r="AA1537" s="156">
        <v>0.02</v>
      </c>
      <c r="AB1537" s="156">
        <v>3.1E-2</v>
      </c>
    </row>
    <row r="1538" spans="1:28" x14ac:dyDescent="0.25">
      <c r="A1538" s="87" t="s">
        <v>2964</v>
      </c>
      <c r="B1538" s="156" t="s">
        <v>294</v>
      </c>
      <c r="C1538" s="156">
        <v>0.11764705882352941</v>
      </c>
      <c r="D1538" s="156">
        <v>0.17647058823529413</v>
      </c>
      <c r="E1538" s="156">
        <v>0.17647058823529413</v>
      </c>
      <c r="F1538" s="156" t="s">
        <v>294</v>
      </c>
      <c r="G1538" s="156">
        <v>0.47058823529411764</v>
      </c>
      <c r="H1538" s="156">
        <v>5.8823529411764705E-2</v>
      </c>
      <c r="I1538" s="156" t="s">
        <v>294</v>
      </c>
      <c r="J1538" s="156">
        <v>1</v>
      </c>
      <c r="K1538" s="87">
        <v>17</v>
      </c>
      <c r="L1538" s="87"/>
      <c r="M1538" s="156" t="s">
        <v>294</v>
      </c>
      <c r="N1538" s="156" t="s">
        <v>294</v>
      </c>
      <c r="O1538" s="156">
        <v>3.3000000000000002E-2</v>
      </c>
      <c r="P1538" s="156">
        <v>0.34300000000000003</v>
      </c>
      <c r="Q1538" s="156">
        <v>6.2E-2</v>
      </c>
      <c r="R1538" s="156">
        <v>0.41</v>
      </c>
      <c r="S1538" s="156">
        <v>6.2E-2</v>
      </c>
      <c r="T1538" s="156">
        <v>0.41</v>
      </c>
      <c r="U1538" s="156" t="s">
        <v>294</v>
      </c>
      <c r="V1538" s="156" t="s">
        <v>294</v>
      </c>
      <c r="W1538" s="156">
        <v>0.26200000000000001</v>
      </c>
      <c r="X1538" s="156">
        <v>0.69</v>
      </c>
      <c r="Y1538" s="156">
        <v>0.01</v>
      </c>
      <c r="Z1538" s="156">
        <v>0.27</v>
      </c>
      <c r="AA1538" s="156" t="s">
        <v>294</v>
      </c>
      <c r="AB1538" s="156" t="s">
        <v>294</v>
      </c>
    </row>
    <row r="1539" spans="1:28" x14ac:dyDescent="0.25">
      <c r="A1539" s="87" t="s">
        <v>2965</v>
      </c>
      <c r="B1539" s="156" t="s">
        <v>294</v>
      </c>
      <c r="C1539" s="156">
        <v>0.15606936416184972</v>
      </c>
      <c r="D1539" s="156">
        <v>0.40462427745664742</v>
      </c>
      <c r="E1539" s="156">
        <v>0.10404624277456648</v>
      </c>
      <c r="F1539" s="156" t="s">
        <v>294</v>
      </c>
      <c r="G1539" s="156">
        <v>0.28901734104046245</v>
      </c>
      <c r="H1539" s="156">
        <v>1.1560693641618497E-2</v>
      </c>
      <c r="I1539" s="156">
        <v>3.4682080924855488E-2</v>
      </c>
      <c r="J1539" s="156">
        <v>1</v>
      </c>
      <c r="K1539" s="87">
        <v>173</v>
      </c>
      <c r="L1539" s="87"/>
      <c r="M1539" s="156" t="s">
        <v>294</v>
      </c>
      <c r="N1539" s="156" t="s">
        <v>294</v>
      </c>
      <c r="O1539" s="156">
        <v>0.11</v>
      </c>
      <c r="P1539" s="156">
        <v>0.218</v>
      </c>
      <c r="Q1539" s="156">
        <v>0.33400000000000002</v>
      </c>
      <c r="R1539" s="156">
        <v>0.47899999999999998</v>
      </c>
      <c r="S1539" s="156">
        <v>6.7000000000000004E-2</v>
      </c>
      <c r="T1539" s="156">
        <v>0.158</v>
      </c>
      <c r="U1539" s="156" t="s">
        <v>294</v>
      </c>
      <c r="V1539" s="156" t="s">
        <v>294</v>
      </c>
      <c r="W1539" s="156">
        <v>0.22700000000000001</v>
      </c>
      <c r="X1539" s="156">
        <v>0.36099999999999999</v>
      </c>
      <c r="Y1539" s="156">
        <v>3.0000000000000001E-3</v>
      </c>
      <c r="Z1539" s="156">
        <v>4.1000000000000002E-2</v>
      </c>
      <c r="AA1539" s="156">
        <v>1.6E-2</v>
      </c>
      <c r="AB1539" s="156">
        <v>7.3999999999999996E-2</v>
      </c>
    </row>
    <row r="1540" spans="1:28" x14ac:dyDescent="0.25">
      <c r="A1540" s="87" t="s">
        <v>2966</v>
      </c>
      <c r="B1540" s="156" t="s">
        <v>294</v>
      </c>
      <c r="C1540" s="156">
        <v>0.17386722866174922</v>
      </c>
      <c r="D1540" s="156">
        <v>0.20126448893572182</v>
      </c>
      <c r="E1540" s="156">
        <v>4.6364594309799792E-2</v>
      </c>
      <c r="F1540" s="156">
        <v>4.3203371970495258E-2</v>
      </c>
      <c r="G1540" s="156">
        <v>0.50158061116965225</v>
      </c>
      <c r="H1540" s="156">
        <v>1.4752370916754479E-2</v>
      </c>
      <c r="I1540" s="156">
        <v>1.8967334035827187E-2</v>
      </c>
      <c r="J1540" s="156">
        <v>1</v>
      </c>
      <c r="K1540" s="87">
        <v>949</v>
      </c>
      <c r="L1540" s="87"/>
      <c r="M1540" s="156" t="s">
        <v>294</v>
      </c>
      <c r="N1540" s="156" t="s">
        <v>294</v>
      </c>
      <c r="O1540" s="156">
        <v>0.151</v>
      </c>
      <c r="P1540" s="156">
        <v>0.19900000000000001</v>
      </c>
      <c r="Q1540" s="156">
        <v>0.17699999999999999</v>
      </c>
      <c r="R1540" s="156">
        <v>0.22800000000000001</v>
      </c>
      <c r="S1540" s="156">
        <v>3.5000000000000003E-2</v>
      </c>
      <c r="T1540" s="156">
        <v>6.2E-2</v>
      </c>
      <c r="U1540" s="156">
        <v>3.2000000000000001E-2</v>
      </c>
      <c r="V1540" s="156">
        <v>5.8000000000000003E-2</v>
      </c>
      <c r="W1540" s="156">
        <v>0.47</v>
      </c>
      <c r="X1540" s="156">
        <v>0.53300000000000003</v>
      </c>
      <c r="Y1540" s="156">
        <v>8.9999999999999993E-3</v>
      </c>
      <c r="Z1540" s="156">
        <v>2.5000000000000001E-2</v>
      </c>
      <c r="AA1540" s="156">
        <v>1.2E-2</v>
      </c>
      <c r="AB1540" s="156">
        <v>0.03</v>
      </c>
    </row>
    <row r="1541" spans="1:28" x14ac:dyDescent="0.25">
      <c r="A1541" s="87" t="s">
        <v>2967</v>
      </c>
      <c r="B1541" s="156" t="s">
        <v>294</v>
      </c>
      <c r="C1541" s="156" t="s">
        <v>294</v>
      </c>
      <c r="D1541" s="156">
        <v>0.5</v>
      </c>
      <c r="E1541" s="156">
        <v>0.25</v>
      </c>
      <c r="F1541" s="156" t="s">
        <v>294</v>
      </c>
      <c r="G1541" s="156">
        <v>0.25</v>
      </c>
      <c r="H1541" s="156" t="s">
        <v>294</v>
      </c>
      <c r="I1541" s="156" t="s">
        <v>294</v>
      </c>
      <c r="J1541" s="156">
        <v>1</v>
      </c>
      <c r="K1541" s="87">
        <v>4</v>
      </c>
      <c r="L1541" s="87"/>
      <c r="M1541" s="156" t="s">
        <v>294</v>
      </c>
      <c r="N1541" s="156" t="s">
        <v>294</v>
      </c>
      <c r="O1541" s="156" t="s">
        <v>294</v>
      </c>
      <c r="P1541" s="156" t="s">
        <v>294</v>
      </c>
      <c r="Q1541" s="156">
        <v>0.15</v>
      </c>
      <c r="R1541" s="156">
        <v>0.85</v>
      </c>
      <c r="S1541" s="156">
        <v>4.5999999999999999E-2</v>
      </c>
      <c r="T1541" s="156">
        <v>0.69899999999999995</v>
      </c>
      <c r="U1541" s="156" t="s">
        <v>294</v>
      </c>
      <c r="V1541" s="156" t="s">
        <v>294</v>
      </c>
      <c r="W1541" s="156">
        <v>4.5999999999999999E-2</v>
      </c>
      <c r="X1541" s="156">
        <v>0.69899999999999995</v>
      </c>
      <c r="Y1541" s="156" t="s">
        <v>294</v>
      </c>
      <c r="Z1541" s="156" t="s">
        <v>294</v>
      </c>
      <c r="AA1541" s="156" t="s">
        <v>294</v>
      </c>
      <c r="AB1541" s="156" t="s">
        <v>294</v>
      </c>
    </row>
    <row r="1542" spans="1:28" x14ac:dyDescent="0.25">
      <c r="A1542" s="87" t="s">
        <v>2968</v>
      </c>
      <c r="B1542" s="156" t="s">
        <v>294</v>
      </c>
      <c r="C1542" s="156">
        <v>0.37100213219616207</v>
      </c>
      <c r="D1542" s="156">
        <v>0.24307036247334754</v>
      </c>
      <c r="E1542" s="156">
        <v>6.8230277185501065E-2</v>
      </c>
      <c r="F1542" s="156">
        <v>6.3965884861407248E-3</v>
      </c>
      <c r="G1542" s="156">
        <v>0.26226012793176973</v>
      </c>
      <c r="H1542" s="156">
        <v>2.3454157782515993E-2</v>
      </c>
      <c r="I1542" s="156">
        <v>2.5586353944562899E-2</v>
      </c>
      <c r="J1542" s="156">
        <v>1.0000000000000002</v>
      </c>
      <c r="K1542" s="87">
        <v>469</v>
      </c>
      <c r="L1542" s="87"/>
      <c r="M1542" s="156" t="s">
        <v>294</v>
      </c>
      <c r="N1542" s="156" t="s">
        <v>294</v>
      </c>
      <c r="O1542" s="156">
        <v>0.32800000000000001</v>
      </c>
      <c r="P1542" s="156">
        <v>0.41599999999999998</v>
      </c>
      <c r="Q1542" s="156">
        <v>0.20599999999999999</v>
      </c>
      <c r="R1542" s="156">
        <v>0.28399999999999997</v>
      </c>
      <c r="S1542" s="156">
        <v>4.9000000000000002E-2</v>
      </c>
      <c r="T1542" s="156">
        <v>9.5000000000000001E-2</v>
      </c>
      <c r="U1542" s="156">
        <v>2E-3</v>
      </c>
      <c r="V1542" s="156">
        <v>1.9E-2</v>
      </c>
      <c r="W1542" s="156">
        <v>0.224</v>
      </c>
      <c r="X1542" s="156">
        <v>0.30399999999999999</v>
      </c>
      <c r="Y1542" s="156">
        <v>1.2999999999999999E-2</v>
      </c>
      <c r="Z1542" s="156">
        <v>4.2000000000000003E-2</v>
      </c>
      <c r="AA1542" s="156">
        <v>1.4999999999999999E-2</v>
      </c>
      <c r="AB1542" s="156">
        <v>4.3999999999999997E-2</v>
      </c>
    </row>
    <row r="1543" spans="1:28" x14ac:dyDescent="0.25">
      <c r="A1543" s="87" t="s">
        <v>2969</v>
      </c>
      <c r="B1543" s="156" t="s">
        <v>294</v>
      </c>
      <c r="C1543" s="156">
        <v>0.39893617021276595</v>
      </c>
      <c r="D1543" s="156">
        <v>0.34042553191489361</v>
      </c>
      <c r="E1543" s="156">
        <v>7.4468085106382975E-2</v>
      </c>
      <c r="F1543" s="156">
        <v>5.3191489361702126E-3</v>
      </c>
      <c r="G1543" s="156">
        <v>0.14893617021276595</v>
      </c>
      <c r="H1543" s="156">
        <v>2.1276595744680851E-2</v>
      </c>
      <c r="I1543" s="156">
        <v>1.0638297872340425E-2</v>
      </c>
      <c r="J1543" s="156">
        <v>1</v>
      </c>
      <c r="K1543" s="87">
        <v>188</v>
      </c>
      <c r="L1543" s="87"/>
      <c r="M1543" s="156" t="s">
        <v>294</v>
      </c>
      <c r="N1543" s="156" t="s">
        <v>294</v>
      </c>
      <c r="O1543" s="156">
        <v>0.33200000000000002</v>
      </c>
      <c r="P1543" s="156">
        <v>0.47</v>
      </c>
      <c r="Q1543" s="156">
        <v>0.27600000000000002</v>
      </c>
      <c r="R1543" s="156">
        <v>0.41099999999999998</v>
      </c>
      <c r="S1543" s="156">
        <v>4.4999999999999998E-2</v>
      </c>
      <c r="T1543" s="156">
        <v>0.121</v>
      </c>
      <c r="U1543" s="156">
        <v>1E-3</v>
      </c>
      <c r="V1543" s="156">
        <v>0.03</v>
      </c>
      <c r="W1543" s="156">
        <v>0.105</v>
      </c>
      <c r="X1543" s="156">
        <v>0.20699999999999999</v>
      </c>
      <c r="Y1543" s="156">
        <v>8.0000000000000002E-3</v>
      </c>
      <c r="Z1543" s="156">
        <v>5.2999999999999999E-2</v>
      </c>
      <c r="AA1543" s="156">
        <v>3.0000000000000001E-3</v>
      </c>
      <c r="AB1543" s="156">
        <v>3.7999999999999999E-2</v>
      </c>
    </row>
    <row r="1544" spans="1:28" x14ac:dyDescent="0.25">
      <c r="A1544" s="87" t="s">
        <v>2970</v>
      </c>
      <c r="B1544" s="156" t="s">
        <v>294</v>
      </c>
      <c r="C1544" s="156">
        <v>0.20833333333333334</v>
      </c>
      <c r="D1544" s="156">
        <v>0.44047619047619047</v>
      </c>
      <c r="E1544" s="156">
        <v>0.19047619047619047</v>
      </c>
      <c r="F1544" s="156">
        <v>3.273809523809524E-2</v>
      </c>
      <c r="G1544" s="156">
        <v>9.8214285714285712E-2</v>
      </c>
      <c r="H1544" s="156" t="s">
        <v>294</v>
      </c>
      <c r="I1544" s="156">
        <v>2.976190476190476E-2</v>
      </c>
      <c r="J1544" s="156">
        <v>1</v>
      </c>
      <c r="K1544" s="87">
        <v>336</v>
      </c>
      <c r="L1544" s="87"/>
      <c r="M1544" s="156" t="s">
        <v>294</v>
      </c>
      <c r="N1544" s="156" t="s">
        <v>294</v>
      </c>
      <c r="O1544" s="156">
        <v>0.16800000000000001</v>
      </c>
      <c r="P1544" s="156">
        <v>0.255</v>
      </c>
      <c r="Q1544" s="156">
        <v>0.38800000000000001</v>
      </c>
      <c r="R1544" s="156">
        <v>0.49399999999999999</v>
      </c>
      <c r="S1544" s="156">
        <v>0.152</v>
      </c>
      <c r="T1544" s="156">
        <v>0.23599999999999999</v>
      </c>
      <c r="U1544" s="156">
        <v>1.7999999999999999E-2</v>
      </c>
      <c r="V1544" s="156">
        <v>5.8000000000000003E-2</v>
      </c>
      <c r="W1544" s="156">
        <v>7.0999999999999994E-2</v>
      </c>
      <c r="X1544" s="156">
        <v>0.13500000000000001</v>
      </c>
      <c r="Y1544" s="156" t="s">
        <v>294</v>
      </c>
      <c r="Z1544" s="156" t="s">
        <v>294</v>
      </c>
      <c r="AA1544" s="156">
        <v>1.6E-2</v>
      </c>
      <c r="AB1544" s="156">
        <v>5.3999999999999999E-2</v>
      </c>
    </row>
    <row r="1545" spans="1:28" x14ac:dyDescent="0.25">
      <c r="A1545" s="87" t="s">
        <v>2971</v>
      </c>
      <c r="B1545" s="156">
        <v>3.5831373977547439E-2</v>
      </c>
      <c r="C1545" s="156">
        <v>0.38301818061396825</v>
      </c>
      <c r="D1545" s="156">
        <v>0.25969467165612475</v>
      </c>
      <c r="E1545" s="156">
        <v>9.9413849057853429E-2</v>
      </c>
      <c r="F1545" s="156">
        <v>2.3015531344173262E-2</v>
      </c>
      <c r="G1545" s="156">
        <v>0.14680266251614399</v>
      </c>
      <c r="H1545" s="156">
        <v>6.2920157631552798E-4</v>
      </c>
      <c r="I1545" s="156">
        <v>5.1594529257873299E-2</v>
      </c>
      <c r="J1545" s="156">
        <v>1</v>
      </c>
      <c r="K1545" s="87">
        <v>30197</v>
      </c>
      <c r="L1545" s="87"/>
      <c r="M1545" s="156">
        <v>3.4000000000000002E-2</v>
      </c>
      <c r="N1545" s="156">
        <v>3.7999999999999999E-2</v>
      </c>
      <c r="O1545" s="156">
        <v>0.378</v>
      </c>
      <c r="P1545" s="156">
        <v>0.38900000000000001</v>
      </c>
      <c r="Q1545" s="156">
        <v>0.255</v>
      </c>
      <c r="R1545" s="156">
        <v>0.26500000000000001</v>
      </c>
      <c r="S1545" s="156">
        <v>9.6000000000000002E-2</v>
      </c>
      <c r="T1545" s="156">
        <v>0.10299999999999999</v>
      </c>
      <c r="U1545" s="156">
        <v>2.1000000000000001E-2</v>
      </c>
      <c r="V1545" s="156">
        <v>2.5000000000000001E-2</v>
      </c>
      <c r="W1545" s="156">
        <v>0.14299999999999999</v>
      </c>
      <c r="X1545" s="156">
        <v>0.151</v>
      </c>
      <c r="Y1545" s="156">
        <v>0</v>
      </c>
      <c r="Z1545" s="156">
        <v>1E-3</v>
      </c>
      <c r="AA1545" s="156">
        <v>4.9000000000000002E-2</v>
      </c>
      <c r="AB1545" s="156">
        <v>5.3999999999999999E-2</v>
      </c>
    </row>
    <row r="1546" spans="1:28" x14ac:dyDescent="0.25">
      <c r="A1546" s="87" t="s">
        <v>2972</v>
      </c>
      <c r="B1546" s="156" t="s">
        <v>294</v>
      </c>
      <c r="C1546" s="156">
        <v>0.15584415584415584</v>
      </c>
      <c r="D1546" s="156">
        <v>0.31168831168831168</v>
      </c>
      <c r="E1546" s="156">
        <v>0.15584415584415584</v>
      </c>
      <c r="F1546" s="156">
        <v>2.5974025974025976E-2</v>
      </c>
      <c r="G1546" s="156">
        <v>0.31168831168831168</v>
      </c>
      <c r="H1546" s="156" t="s">
        <v>294</v>
      </c>
      <c r="I1546" s="156">
        <v>3.896103896103896E-2</v>
      </c>
      <c r="J1546" s="156">
        <v>1</v>
      </c>
      <c r="K1546" s="87">
        <v>77</v>
      </c>
      <c r="L1546" s="87"/>
      <c r="M1546" s="156" t="s">
        <v>294</v>
      </c>
      <c r="N1546" s="156" t="s">
        <v>294</v>
      </c>
      <c r="O1546" s="156">
        <v>9.0999999999999998E-2</v>
      </c>
      <c r="P1546" s="156">
        <v>0.253</v>
      </c>
      <c r="Q1546" s="156">
        <v>0.219</v>
      </c>
      <c r="R1546" s="156">
        <v>0.42199999999999999</v>
      </c>
      <c r="S1546" s="156">
        <v>9.0999999999999998E-2</v>
      </c>
      <c r="T1546" s="156">
        <v>0.253</v>
      </c>
      <c r="U1546" s="156">
        <v>7.0000000000000001E-3</v>
      </c>
      <c r="V1546" s="156">
        <v>0.09</v>
      </c>
      <c r="W1546" s="156">
        <v>0.219</v>
      </c>
      <c r="X1546" s="156">
        <v>0.42199999999999999</v>
      </c>
      <c r="Y1546" s="156" t="s">
        <v>294</v>
      </c>
      <c r="Z1546" s="156" t="s">
        <v>294</v>
      </c>
      <c r="AA1546" s="156">
        <v>1.2999999999999999E-2</v>
      </c>
      <c r="AB1546" s="156">
        <v>0.108</v>
      </c>
    </row>
    <row r="1547" spans="1:28" x14ac:dyDescent="0.25">
      <c r="A1547" s="87" t="s">
        <v>2973</v>
      </c>
      <c r="B1547" s="156" t="s">
        <v>294</v>
      </c>
      <c r="C1547" s="156">
        <v>0.41314553990610331</v>
      </c>
      <c r="D1547" s="156">
        <v>0.25821596244131456</v>
      </c>
      <c r="E1547" s="156">
        <v>0.107981220657277</v>
      </c>
      <c r="F1547" s="156">
        <v>4.2253521126760563E-2</v>
      </c>
      <c r="G1547" s="156">
        <v>0.14084507042253522</v>
      </c>
      <c r="H1547" s="156">
        <v>4.6948356807511738E-3</v>
      </c>
      <c r="I1547" s="156">
        <v>3.2863849765258218E-2</v>
      </c>
      <c r="J1547" s="156">
        <v>1</v>
      </c>
      <c r="K1547" s="87">
        <v>213</v>
      </c>
      <c r="L1547" s="87"/>
      <c r="M1547" s="156" t="s">
        <v>294</v>
      </c>
      <c r="N1547" s="156" t="s">
        <v>294</v>
      </c>
      <c r="O1547" s="156">
        <v>0.34899999999999998</v>
      </c>
      <c r="P1547" s="156">
        <v>0.48</v>
      </c>
      <c r="Q1547" s="156">
        <v>0.20399999999999999</v>
      </c>
      <c r="R1547" s="156">
        <v>0.32100000000000001</v>
      </c>
      <c r="S1547" s="156">
        <v>7.2999999999999995E-2</v>
      </c>
      <c r="T1547" s="156">
        <v>0.157</v>
      </c>
      <c r="U1547" s="156">
        <v>2.1999999999999999E-2</v>
      </c>
      <c r="V1547" s="156">
        <v>7.8E-2</v>
      </c>
      <c r="W1547" s="156">
        <v>0.1</v>
      </c>
      <c r="X1547" s="156">
        <v>0.19400000000000001</v>
      </c>
      <c r="Y1547" s="156">
        <v>1E-3</v>
      </c>
      <c r="Z1547" s="156">
        <v>2.5999999999999999E-2</v>
      </c>
      <c r="AA1547" s="156">
        <v>1.6E-2</v>
      </c>
      <c r="AB1547" s="156">
        <v>6.6000000000000003E-2</v>
      </c>
    </row>
    <row r="1548" spans="1:28" x14ac:dyDescent="0.25">
      <c r="A1548" s="87" t="s">
        <v>2974</v>
      </c>
      <c r="B1548" s="156" t="s">
        <v>294</v>
      </c>
      <c r="C1548" s="156">
        <v>6.5306122448979594E-3</v>
      </c>
      <c r="D1548" s="156">
        <v>0.21142857142857144</v>
      </c>
      <c r="E1548" s="156">
        <v>0.2</v>
      </c>
      <c r="F1548" s="156">
        <v>5.2244897959183675E-2</v>
      </c>
      <c r="G1548" s="156">
        <v>0.50857142857142856</v>
      </c>
      <c r="H1548" s="156">
        <v>8.1632653061224493E-4</v>
      </c>
      <c r="I1548" s="156">
        <v>2.0408163265306121E-2</v>
      </c>
      <c r="J1548" s="156">
        <v>1</v>
      </c>
      <c r="K1548" s="87">
        <v>1225</v>
      </c>
      <c r="L1548" s="87"/>
      <c r="M1548" s="156" t="s">
        <v>294</v>
      </c>
      <c r="N1548" s="156" t="s">
        <v>294</v>
      </c>
      <c r="O1548" s="156">
        <v>3.0000000000000001E-3</v>
      </c>
      <c r="P1548" s="156">
        <v>1.2999999999999999E-2</v>
      </c>
      <c r="Q1548" s="156">
        <v>0.189</v>
      </c>
      <c r="R1548" s="156">
        <v>0.23499999999999999</v>
      </c>
      <c r="S1548" s="156">
        <v>0.17899999999999999</v>
      </c>
      <c r="T1548" s="156">
        <v>0.223</v>
      </c>
      <c r="U1548" s="156">
        <v>4.1000000000000002E-2</v>
      </c>
      <c r="V1548" s="156">
        <v>6.6000000000000003E-2</v>
      </c>
      <c r="W1548" s="156">
        <v>0.48099999999999998</v>
      </c>
      <c r="X1548" s="156">
        <v>0.53600000000000003</v>
      </c>
      <c r="Y1548" s="156">
        <v>0</v>
      </c>
      <c r="Z1548" s="156">
        <v>5.0000000000000001E-3</v>
      </c>
      <c r="AA1548" s="156">
        <v>1.4E-2</v>
      </c>
      <c r="AB1548" s="156">
        <v>0.03</v>
      </c>
    </row>
    <row r="1549" spans="1:28" x14ac:dyDescent="0.25">
      <c r="A1549" s="87" t="s">
        <v>2975</v>
      </c>
      <c r="B1549" s="156" t="s">
        <v>294</v>
      </c>
      <c r="C1549" s="156">
        <v>0.14805825242718446</v>
      </c>
      <c r="D1549" s="156">
        <v>0.25970873786407767</v>
      </c>
      <c r="E1549" s="156">
        <v>0.11650485436893204</v>
      </c>
      <c r="F1549" s="156">
        <v>3.1553398058252427E-2</v>
      </c>
      <c r="G1549" s="156">
        <v>0.37621359223300971</v>
      </c>
      <c r="H1549" s="156">
        <v>7.2815533980582527E-3</v>
      </c>
      <c r="I1549" s="156">
        <v>6.0679611650485438E-2</v>
      </c>
      <c r="J1549" s="156">
        <v>1</v>
      </c>
      <c r="K1549" s="87">
        <v>412</v>
      </c>
      <c r="L1549" s="87"/>
      <c r="M1549" s="156" t="s">
        <v>294</v>
      </c>
      <c r="N1549" s="156" t="s">
        <v>294</v>
      </c>
      <c r="O1549" s="156">
        <v>0.11700000000000001</v>
      </c>
      <c r="P1549" s="156">
        <v>0.186</v>
      </c>
      <c r="Q1549" s="156">
        <v>0.22</v>
      </c>
      <c r="R1549" s="156">
        <v>0.30399999999999999</v>
      </c>
      <c r="S1549" s="156">
        <v>8.8999999999999996E-2</v>
      </c>
      <c r="T1549" s="156">
        <v>0.151</v>
      </c>
      <c r="U1549" s="156">
        <v>1.9E-2</v>
      </c>
      <c r="V1549" s="156">
        <v>5.2999999999999999E-2</v>
      </c>
      <c r="W1549" s="156">
        <v>0.33100000000000002</v>
      </c>
      <c r="X1549" s="156">
        <v>0.42399999999999999</v>
      </c>
      <c r="Y1549" s="156">
        <v>2E-3</v>
      </c>
      <c r="Z1549" s="156">
        <v>2.1000000000000001E-2</v>
      </c>
      <c r="AA1549" s="156">
        <v>4.1000000000000002E-2</v>
      </c>
      <c r="AB1549" s="156">
        <v>8.7999999999999995E-2</v>
      </c>
    </row>
    <row r="1550" spans="1:28" x14ac:dyDescent="0.25">
      <c r="A1550" s="87" t="s">
        <v>2976</v>
      </c>
      <c r="B1550" s="156">
        <v>0.36858974358974361</v>
      </c>
      <c r="C1550" s="156">
        <v>0.1032051282051282</v>
      </c>
      <c r="D1550" s="156">
        <v>0.30769230769230771</v>
      </c>
      <c r="E1550" s="156">
        <v>9.7435897435897437E-2</v>
      </c>
      <c r="F1550" s="156">
        <v>2.5000000000000001E-2</v>
      </c>
      <c r="G1550" s="156">
        <v>6.0256410256410257E-2</v>
      </c>
      <c r="H1550" s="156" t="s">
        <v>294</v>
      </c>
      <c r="I1550" s="156">
        <v>3.7820512820512818E-2</v>
      </c>
      <c r="J1550" s="156">
        <v>1</v>
      </c>
      <c r="K1550" s="87">
        <v>1560</v>
      </c>
      <c r="L1550" s="87"/>
      <c r="M1550" s="156">
        <v>0.34499999999999997</v>
      </c>
      <c r="N1550" s="156">
        <v>0.39300000000000002</v>
      </c>
      <c r="O1550" s="156">
        <v>8.8999999999999996E-2</v>
      </c>
      <c r="P1550" s="156">
        <v>0.11899999999999999</v>
      </c>
      <c r="Q1550" s="156">
        <v>0.28499999999999998</v>
      </c>
      <c r="R1550" s="156">
        <v>0.33100000000000002</v>
      </c>
      <c r="S1550" s="156">
        <v>8.4000000000000005E-2</v>
      </c>
      <c r="T1550" s="156">
        <v>0.113</v>
      </c>
      <c r="U1550" s="156">
        <v>1.7999999999999999E-2</v>
      </c>
      <c r="V1550" s="156">
        <v>3.4000000000000002E-2</v>
      </c>
      <c r="W1550" s="156">
        <v>4.9000000000000002E-2</v>
      </c>
      <c r="X1550" s="156">
        <v>7.2999999999999995E-2</v>
      </c>
      <c r="Y1550" s="156" t="s">
        <v>294</v>
      </c>
      <c r="Z1550" s="156" t="s">
        <v>294</v>
      </c>
      <c r="AA1550" s="156">
        <v>2.9000000000000001E-2</v>
      </c>
      <c r="AB1550" s="156">
        <v>4.8000000000000001E-2</v>
      </c>
    </row>
    <row r="1551" spans="1:28" x14ac:dyDescent="0.25">
      <c r="A1551" s="87" t="s">
        <v>2977</v>
      </c>
      <c r="B1551" s="156">
        <v>0.26569855226929567</v>
      </c>
      <c r="C1551" s="156">
        <v>6.2172484234834357E-4</v>
      </c>
      <c r="D1551" s="156">
        <v>0.47979394262367886</v>
      </c>
      <c r="E1551" s="156">
        <v>0.17776889599431567</v>
      </c>
      <c r="F1551" s="156">
        <v>2.75335287325695E-2</v>
      </c>
      <c r="G1551" s="156">
        <v>8.5709210409450221E-3</v>
      </c>
      <c r="H1551" s="156" t="s">
        <v>294</v>
      </c>
      <c r="I1551" s="156">
        <v>4.0012434496846966E-2</v>
      </c>
      <c r="J1551" s="156">
        <v>1</v>
      </c>
      <c r="K1551" s="87">
        <v>22518</v>
      </c>
      <c r="L1551" s="87"/>
      <c r="M1551" s="156">
        <v>0.26</v>
      </c>
      <c r="N1551" s="156">
        <v>0.27200000000000002</v>
      </c>
      <c r="O1551" s="156">
        <v>0</v>
      </c>
      <c r="P1551" s="156">
        <v>1E-3</v>
      </c>
      <c r="Q1551" s="156">
        <v>0.47299999999999998</v>
      </c>
      <c r="R1551" s="156">
        <v>0.48599999999999999</v>
      </c>
      <c r="S1551" s="156">
        <v>0.17299999999999999</v>
      </c>
      <c r="T1551" s="156">
        <v>0.183</v>
      </c>
      <c r="U1551" s="156">
        <v>2.5000000000000001E-2</v>
      </c>
      <c r="V1551" s="156">
        <v>0.03</v>
      </c>
      <c r="W1551" s="156">
        <v>7.0000000000000001E-3</v>
      </c>
      <c r="X1551" s="156">
        <v>0.01</v>
      </c>
      <c r="Y1551" s="156" t="s">
        <v>294</v>
      </c>
      <c r="Z1551" s="156" t="s">
        <v>294</v>
      </c>
      <c r="AA1551" s="156">
        <v>3.7999999999999999E-2</v>
      </c>
      <c r="AB1551" s="156">
        <v>4.2999999999999997E-2</v>
      </c>
    </row>
    <row r="1552" spans="1:28" x14ac:dyDescent="0.25">
      <c r="A1552" s="87" t="s">
        <v>2978</v>
      </c>
      <c r="B1552" s="156">
        <v>5.4259359739555074E-4</v>
      </c>
      <c r="C1552" s="156">
        <v>0.20130222463374933</v>
      </c>
      <c r="D1552" s="156">
        <v>0.27889310906131309</v>
      </c>
      <c r="E1552" s="156">
        <v>7.5963103635377102E-2</v>
      </c>
      <c r="F1552" s="156">
        <v>6.4568638090070532E-2</v>
      </c>
      <c r="G1552" s="156">
        <v>0.32881172002170372</v>
      </c>
      <c r="H1552" s="156" t="s">
        <v>294</v>
      </c>
      <c r="I1552" s="156">
        <v>4.9918610960390665E-2</v>
      </c>
      <c r="J1552" s="156">
        <v>1</v>
      </c>
      <c r="K1552" s="87">
        <v>1843</v>
      </c>
      <c r="L1552" s="87"/>
      <c r="M1552" s="156">
        <v>0</v>
      </c>
      <c r="N1552" s="156">
        <v>3.0000000000000001E-3</v>
      </c>
      <c r="O1552" s="156">
        <v>0.184</v>
      </c>
      <c r="P1552" s="156">
        <v>0.22</v>
      </c>
      <c r="Q1552" s="156">
        <v>0.25900000000000001</v>
      </c>
      <c r="R1552" s="156">
        <v>0.3</v>
      </c>
      <c r="S1552" s="156">
        <v>6.5000000000000002E-2</v>
      </c>
      <c r="T1552" s="156">
        <v>8.8999999999999996E-2</v>
      </c>
      <c r="U1552" s="156">
        <v>5.3999999999999999E-2</v>
      </c>
      <c r="V1552" s="156">
        <v>7.6999999999999999E-2</v>
      </c>
      <c r="W1552" s="156">
        <v>0.308</v>
      </c>
      <c r="X1552" s="156">
        <v>0.35099999999999998</v>
      </c>
      <c r="Y1552" s="156" t="s">
        <v>294</v>
      </c>
      <c r="Z1552" s="156" t="s">
        <v>294</v>
      </c>
      <c r="AA1552" s="156">
        <v>4.1000000000000002E-2</v>
      </c>
      <c r="AB1552" s="156">
        <v>6.0999999999999999E-2</v>
      </c>
    </row>
    <row r="1553" spans="1:28" x14ac:dyDescent="0.25">
      <c r="A1553" s="87" t="s">
        <v>2979</v>
      </c>
      <c r="B1553" s="156">
        <v>0.22488584474885845</v>
      </c>
      <c r="C1553" s="156">
        <v>0.38356164383561642</v>
      </c>
      <c r="D1553" s="156">
        <v>0.23744292237442921</v>
      </c>
      <c r="E1553" s="156">
        <v>6.9634703196347028E-2</v>
      </c>
      <c r="F1553" s="156">
        <v>4.5662100456621002E-3</v>
      </c>
      <c r="G1553" s="156">
        <v>6.8493150684931503E-3</v>
      </c>
      <c r="H1553" s="156" t="s">
        <v>294</v>
      </c>
      <c r="I1553" s="156">
        <v>7.3059360730593603E-2</v>
      </c>
      <c r="J1553" s="156">
        <v>1</v>
      </c>
      <c r="K1553" s="87">
        <v>876</v>
      </c>
      <c r="L1553" s="87"/>
      <c r="M1553" s="156">
        <v>0.19800000000000001</v>
      </c>
      <c r="N1553" s="156">
        <v>0.254</v>
      </c>
      <c r="O1553" s="156">
        <v>0.35199999999999998</v>
      </c>
      <c r="P1553" s="156">
        <v>0.41599999999999998</v>
      </c>
      <c r="Q1553" s="156">
        <v>0.21</v>
      </c>
      <c r="R1553" s="156">
        <v>0.26700000000000002</v>
      </c>
      <c r="S1553" s="156">
        <v>5.5E-2</v>
      </c>
      <c r="T1553" s="156">
        <v>8.7999999999999995E-2</v>
      </c>
      <c r="U1553" s="156">
        <v>2E-3</v>
      </c>
      <c r="V1553" s="156">
        <v>1.2E-2</v>
      </c>
      <c r="W1553" s="156">
        <v>3.0000000000000001E-3</v>
      </c>
      <c r="X1553" s="156">
        <v>1.4999999999999999E-2</v>
      </c>
      <c r="Y1553" s="156" t="s">
        <v>294</v>
      </c>
      <c r="Z1553" s="156" t="s">
        <v>294</v>
      </c>
      <c r="AA1553" s="156">
        <v>5.8000000000000003E-2</v>
      </c>
      <c r="AB1553" s="156">
        <v>9.1999999999999998E-2</v>
      </c>
    </row>
    <row r="1554" spans="1:28" x14ac:dyDescent="0.25">
      <c r="A1554" s="87" t="s">
        <v>2980</v>
      </c>
      <c r="B1554" s="156">
        <v>6.1015314120342459E-2</v>
      </c>
      <c r="C1554" s="156">
        <v>0.7071023754974074</v>
      </c>
      <c r="D1554" s="156">
        <v>0.13867116845532376</v>
      </c>
      <c r="E1554" s="156">
        <v>2.6648981068370915E-2</v>
      </c>
      <c r="F1554" s="156">
        <v>1.6881707464126371E-3</v>
      </c>
      <c r="G1554" s="156">
        <v>1.4831785843482456E-2</v>
      </c>
      <c r="H1554" s="156">
        <v>2.411672494875196E-4</v>
      </c>
      <c r="I1554" s="156">
        <v>4.9801037019172795E-2</v>
      </c>
      <c r="J1554" s="156">
        <v>0.99999999999999989</v>
      </c>
      <c r="K1554" s="87">
        <v>8293</v>
      </c>
      <c r="L1554" s="87"/>
      <c r="M1554" s="156">
        <v>5.6000000000000001E-2</v>
      </c>
      <c r="N1554" s="156">
        <v>6.6000000000000003E-2</v>
      </c>
      <c r="O1554" s="156">
        <v>0.69699999999999995</v>
      </c>
      <c r="P1554" s="156">
        <v>0.71699999999999997</v>
      </c>
      <c r="Q1554" s="156">
        <v>0.13100000000000001</v>
      </c>
      <c r="R1554" s="156">
        <v>0.14599999999999999</v>
      </c>
      <c r="S1554" s="156">
        <v>2.3E-2</v>
      </c>
      <c r="T1554" s="156">
        <v>0.03</v>
      </c>
      <c r="U1554" s="156">
        <v>1E-3</v>
      </c>
      <c r="V1554" s="156">
        <v>3.0000000000000001E-3</v>
      </c>
      <c r="W1554" s="156">
        <v>1.2E-2</v>
      </c>
      <c r="X1554" s="156">
        <v>1.7999999999999999E-2</v>
      </c>
      <c r="Y1554" s="156">
        <v>0</v>
      </c>
      <c r="Z1554" s="156">
        <v>1E-3</v>
      </c>
      <c r="AA1554" s="156">
        <v>4.4999999999999998E-2</v>
      </c>
      <c r="AB1554" s="156">
        <v>5.5E-2</v>
      </c>
    </row>
    <row r="1555" spans="1:28" x14ac:dyDescent="0.25">
      <c r="A1555" s="87" t="s">
        <v>2981</v>
      </c>
      <c r="B1555" s="156" t="s">
        <v>294</v>
      </c>
      <c r="C1555" s="156">
        <v>0.37815126050420167</v>
      </c>
      <c r="D1555" s="156">
        <v>0.36974789915966388</v>
      </c>
      <c r="E1555" s="156">
        <v>0.16806722689075632</v>
      </c>
      <c r="F1555" s="156" t="s">
        <v>294</v>
      </c>
      <c r="G1555" s="156">
        <v>6.7226890756302518E-2</v>
      </c>
      <c r="H1555" s="156" t="s">
        <v>294</v>
      </c>
      <c r="I1555" s="156">
        <v>1.680672268907563E-2</v>
      </c>
      <c r="J1555" s="156">
        <v>1</v>
      </c>
      <c r="K1555" s="87">
        <v>119</v>
      </c>
      <c r="L1555" s="87"/>
      <c r="M1555" s="156" t="s">
        <v>294</v>
      </c>
      <c r="N1555" s="156" t="s">
        <v>294</v>
      </c>
      <c r="O1555" s="156">
        <v>0.29599999999999999</v>
      </c>
      <c r="P1555" s="156">
        <v>0.46800000000000003</v>
      </c>
      <c r="Q1555" s="156">
        <v>0.28799999999999998</v>
      </c>
      <c r="R1555" s="156">
        <v>0.45900000000000002</v>
      </c>
      <c r="S1555" s="156">
        <v>0.112</v>
      </c>
      <c r="T1555" s="156">
        <v>0.245</v>
      </c>
      <c r="U1555" s="156" t="s">
        <v>294</v>
      </c>
      <c r="V1555" s="156" t="s">
        <v>294</v>
      </c>
      <c r="W1555" s="156">
        <v>3.4000000000000002E-2</v>
      </c>
      <c r="X1555" s="156">
        <v>0.127</v>
      </c>
      <c r="Y1555" s="156" t="s">
        <v>294</v>
      </c>
      <c r="Z1555" s="156" t="s">
        <v>294</v>
      </c>
      <c r="AA1555" s="156">
        <v>5.0000000000000001E-3</v>
      </c>
      <c r="AB1555" s="156">
        <v>5.8999999999999997E-2</v>
      </c>
    </row>
    <row r="1556" spans="1:28" x14ac:dyDescent="0.25">
      <c r="A1556" s="87" t="s">
        <v>2982</v>
      </c>
      <c r="B1556" s="156" t="s">
        <v>294</v>
      </c>
      <c r="C1556" s="156">
        <v>0.25862068965517243</v>
      </c>
      <c r="D1556" s="156">
        <v>0.44827586206896552</v>
      </c>
      <c r="E1556" s="156">
        <v>0.17241379310344829</v>
      </c>
      <c r="F1556" s="156" t="s">
        <v>294</v>
      </c>
      <c r="G1556" s="156">
        <v>6.8965517241379309E-2</v>
      </c>
      <c r="H1556" s="156" t="s">
        <v>294</v>
      </c>
      <c r="I1556" s="156">
        <v>5.1724137931034482E-2</v>
      </c>
      <c r="J1556" s="156">
        <v>1</v>
      </c>
      <c r="K1556" s="87">
        <v>58</v>
      </c>
      <c r="L1556" s="87"/>
      <c r="M1556" s="156" t="s">
        <v>294</v>
      </c>
      <c r="N1556" s="156" t="s">
        <v>294</v>
      </c>
      <c r="O1556" s="156">
        <v>0.16300000000000001</v>
      </c>
      <c r="P1556" s="156">
        <v>0.38400000000000001</v>
      </c>
      <c r="Q1556" s="156">
        <v>0.32700000000000001</v>
      </c>
      <c r="R1556" s="156">
        <v>0.57499999999999996</v>
      </c>
      <c r="S1556" s="156">
        <v>9.6000000000000002E-2</v>
      </c>
      <c r="T1556" s="156">
        <v>0.28899999999999998</v>
      </c>
      <c r="U1556" s="156" t="s">
        <v>294</v>
      </c>
      <c r="V1556" s="156" t="s">
        <v>294</v>
      </c>
      <c r="W1556" s="156">
        <v>2.7E-2</v>
      </c>
      <c r="X1556" s="156">
        <v>0.16400000000000001</v>
      </c>
      <c r="Y1556" s="156" t="s">
        <v>294</v>
      </c>
      <c r="Z1556" s="156" t="s">
        <v>294</v>
      </c>
      <c r="AA1556" s="156">
        <v>1.7999999999999999E-2</v>
      </c>
      <c r="AB1556" s="156">
        <v>0.14099999999999999</v>
      </c>
    </row>
    <row r="1557" spans="1:28" x14ac:dyDescent="0.25">
      <c r="A1557" s="87" t="s">
        <v>2983</v>
      </c>
      <c r="B1557" s="156" t="s">
        <v>294</v>
      </c>
      <c r="C1557" s="156">
        <v>0.321656050955414</v>
      </c>
      <c r="D1557" s="156">
        <v>0.31528662420382164</v>
      </c>
      <c r="E1557" s="156">
        <v>0.28980891719745222</v>
      </c>
      <c r="F1557" s="156" t="s">
        <v>294</v>
      </c>
      <c r="G1557" s="156">
        <v>4.7770700636942678E-2</v>
      </c>
      <c r="H1557" s="156" t="s">
        <v>294</v>
      </c>
      <c r="I1557" s="156">
        <v>2.5477707006369428E-2</v>
      </c>
      <c r="J1557" s="156">
        <v>0.99999999999999989</v>
      </c>
      <c r="K1557" s="87">
        <v>314</v>
      </c>
      <c r="L1557" s="87"/>
      <c r="M1557" s="156" t="s">
        <v>294</v>
      </c>
      <c r="N1557" s="156" t="s">
        <v>294</v>
      </c>
      <c r="O1557" s="156">
        <v>0.27200000000000002</v>
      </c>
      <c r="P1557" s="156">
        <v>0.375</v>
      </c>
      <c r="Q1557" s="156">
        <v>0.26600000000000001</v>
      </c>
      <c r="R1557" s="156">
        <v>0.36899999999999999</v>
      </c>
      <c r="S1557" s="156">
        <v>0.24199999999999999</v>
      </c>
      <c r="T1557" s="156">
        <v>0.34200000000000003</v>
      </c>
      <c r="U1557" s="156" t="s">
        <v>294</v>
      </c>
      <c r="V1557" s="156" t="s">
        <v>294</v>
      </c>
      <c r="W1557" s="156">
        <v>2.9000000000000001E-2</v>
      </c>
      <c r="X1557" s="156">
        <v>7.6999999999999999E-2</v>
      </c>
      <c r="Y1557" s="156" t="s">
        <v>294</v>
      </c>
      <c r="Z1557" s="156" t="s">
        <v>294</v>
      </c>
      <c r="AA1557" s="156">
        <v>1.2999999999999999E-2</v>
      </c>
      <c r="AB1557" s="156">
        <v>4.9000000000000002E-2</v>
      </c>
    </row>
    <row r="1558" spans="1:28" x14ac:dyDescent="0.25">
      <c r="A1558" s="87" t="s">
        <v>2984</v>
      </c>
      <c r="B1558" s="156" t="s">
        <v>294</v>
      </c>
      <c r="C1558" s="156">
        <v>0.43598615916955019</v>
      </c>
      <c r="D1558" s="156">
        <v>0.37024221453287198</v>
      </c>
      <c r="E1558" s="156">
        <v>7.6124567474048443E-2</v>
      </c>
      <c r="F1558" s="156">
        <v>3.4602076124567475E-3</v>
      </c>
      <c r="G1558" s="156">
        <v>4.8442906574394463E-2</v>
      </c>
      <c r="H1558" s="156" t="s">
        <v>294</v>
      </c>
      <c r="I1558" s="156">
        <v>6.5743944636678195E-2</v>
      </c>
      <c r="J1558" s="156">
        <v>1</v>
      </c>
      <c r="K1558" s="87">
        <v>289</v>
      </c>
      <c r="L1558" s="87"/>
      <c r="M1558" s="156" t="s">
        <v>294</v>
      </c>
      <c r="N1558" s="156" t="s">
        <v>294</v>
      </c>
      <c r="O1558" s="156">
        <v>0.38</v>
      </c>
      <c r="P1558" s="156">
        <v>0.49399999999999999</v>
      </c>
      <c r="Q1558" s="156">
        <v>0.317</v>
      </c>
      <c r="R1558" s="156">
        <v>0.42699999999999999</v>
      </c>
      <c r="S1558" s="156">
        <v>5.0999999999999997E-2</v>
      </c>
      <c r="T1558" s="156">
        <v>0.113</v>
      </c>
      <c r="U1558" s="156">
        <v>1E-3</v>
      </c>
      <c r="V1558" s="156">
        <v>1.9E-2</v>
      </c>
      <c r="W1558" s="156">
        <v>2.9000000000000001E-2</v>
      </c>
      <c r="X1558" s="156">
        <v>0.08</v>
      </c>
      <c r="Y1558" s="156" t="s">
        <v>294</v>
      </c>
      <c r="Z1558" s="156" t="s">
        <v>294</v>
      </c>
      <c r="AA1558" s="156">
        <v>4.2000000000000003E-2</v>
      </c>
      <c r="AB1558" s="156">
        <v>0.1</v>
      </c>
    </row>
    <row r="1559" spans="1:28" x14ac:dyDescent="0.25">
      <c r="A1559" s="87" t="s">
        <v>2985</v>
      </c>
      <c r="B1559" s="156" t="s">
        <v>294</v>
      </c>
      <c r="C1559" s="156">
        <v>0.2342007434944238</v>
      </c>
      <c r="D1559" s="156">
        <v>0.44981412639405205</v>
      </c>
      <c r="E1559" s="156">
        <v>0.20446096654275092</v>
      </c>
      <c r="F1559" s="156" t="s">
        <v>294</v>
      </c>
      <c r="G1559" s="156">
        <v>6.3197026022304828E-2</v>
      </c>
      <c r="H1559" s="156" t="s">
        <v>294</v>
      </c>
      <c r="I1559" s="156">
        <v>4.8327137546468404E-2</v>
      </c>
      <c r="J1559" s="156">
        <v>1</v>
      </c>
      <c r="K1559" s="87">
        <v>269</v>
      </c>
      <c r="L1559" s="87"/>
      <c r="M1559" s="156" t="s">
        <v>294</v>
      </c>
      <c r="N1559" s="156" t="s">
        <v>294</v>
      </c>
      <c r="O1559" s="156">
        <v>0.188</v>
      </c>
      <c r="P1559" s="156">
        <v>0.28799999999999998</v>
      </c>
      <c r="Q1559" s="156">
        <v>0.39100000000000001</v>
      </c>
      <c r="R1559" s="156">
        <v>0.51</v>
      </c>
      <c r="S1559" s="156">
        <v>0.161</v>
      </c>
      <c r="T1559" s="156">
        <v>0.25700000000000001</v>
      </c>
      <c r="U1559" s="156" t="s">
        <v>294</v>
      </c>
      <c r="V1559" s="156" t="s">
        <v>294</v>
      </c>
      <c r="W1559" s="156">
        <v>0.04</v>
      </c>
      <c r="X1559" s="156">
        <v>9.9000000000000005E-2</v>
      </c>
      <c r="Y1559" s="156" t="s">
        <v>294</v>
      </c>
      <c r="Z1559" s="156" t="s">
        <v>294</v>
      </c>
      <c r="AA1559" s="156">
        <v>2.8000000000000001E-2</v>
      </c>
      <c r="AB1559" s="156">
        <v>8.1000000000000003E-2</v>
      </c>
    </row>
    <row r="1560" spans="1:28" x14ac:dyDescent="0.25">
      <c r="A1560" s="87" t="s">
        <v>2986</v>
      </c>
      <c r="B1560" s="156" t="s">
        <v>294</v>
      </c>
      <c r="C1560" s="156">
        <v>0.18701298701298702</v>
      </c>
      <c r="D1560" s="156">
        <v>0.5670995670995671</v>
      </c>
      <c r="E1560" s="156">
        <v>0.1445887445887446</v>
      </c>
      <c r="F1560" s="156">
        <v>1.1255411255411256E-2</v>
      </c>
      <c r="G1560" s="156">
        <v>2.9437229437229439E-2</v>
      </c>
      <c r="H1560" s="156" t="s">
        <v>294</v>
      </c>
      <c r="I1560" s="156">
        <v>6.0606060606060608E-2</v>
      </c>
      <c r="J1560" s="156">
        <v>1.0000000000000002</v>
      </c>
      <c r="K1560" s="87">
        <v>1155</v>
      </c>
      <c r="L1560" s="87"/>
      <c r="M1560" s="156" t="s">
        <v>294</v>
      </c>
      <c r="N1560" s="156" t="s">
        <v>294</v>
      </c>
      <c r="O1560" s="156">
        <v>0.16600000000000001</v>
      </c>
      <c r="P1560" s="156">
        <v>0.21099999999999999</v>
      </c>
      <c r="Q1560" s="156">
        <v>0.53800000000000003</v>
      </c>
      <c r="R1560" s="156">
        <v>0.59499999999999997</v>
      </c>
      <c r="S1560" s="156">
        <v>0.125</v>
      </c>
      <c r="T1560" s="156">
        <v>0.16600000000000001</v>
      </c>
      <c r="U1560" s="156">
        <v>7.0000000000000001E-3</v>
      </c>
      <c r="V1560" s="156">
        <v>1.9E-2</v>
      </c>
      <c r="W1560" s="156">
        <v>2.1000000000000001E-2</v>
      </c>
      <c r="X1560" s="156">
        <v>4.1000000000000002E-2</v>
      </c>
      <c r="Y1560" s="156" t="s">
        <v>294</v>
      </c>
      <c r="Z1560" s="156" t="s">
        <v>294</v>
      </c>
      <c r="AA1560" s="156">
        <v>4.8000000000000001E-2</v>
      </c>
      <c r="AB1560" s="156">
        <v>7.5999999999999998E-2</v>
      </c>
    </row>
    <row r="1561" spans="1:28" x14ac:dyDescent="0.25">
      <c r="A1561" s="87" t="s">
        <v>2987</v>
      </c>
      <c r="B1561" s="156" t="s">
        <v>294</v>
      </c>
      <c r="C1561" s="156">
        <v>0.3888888888888889</v>
      </c>
      <c r="D1561" s="156">
        <v>0.31808278867102396</v>
      </c>
      <c r="E1561" s="156">
        <v>0.11437908496732026</v>
      </c>
      <c r="F1561" s="156">
        <v>2.6143790849673203E-2</v>
      </c>
      <c r="G1561" s="156">
        <v>0.12091503267973856</v>
      </c>
      <c r="H1561" s="156" t="s">
        <v>294</v>
      </c>
      <c r="I1561" s="156">
        <v>3.1590413943355121E-2</v>
      </c>
      <c r="J1561" s="156">
        <v>1</v>
      </c>
      <c r="K1561" s="87">
        <v>918</v>
      </c>
      <c r="L1561" s="87"/>
      <c r="M1561" s="156" t="s">
        <v>294</v>
      </c>
      <c r="N1561" s="156" t="s">
        <v>294</v>
      </c>
      <c r="O1561" s="156">
        <v>0.35799999999999998</v>
      </c>
      <c r="P1561" s="156">
        <v>0.42099999999999999</v>
      </c>
      <c r="Q1561" s="156">
        <v>0.28899999999999998</v>
      </c>
      <c r="R1561" s="156">
        <v>0.34899999999999998</v>
      </c>
      <c r="S1561" s="156">
        <v>9.5000000000000001E-2</v>
      </c>
      <c r="T1561" s="156">
        <v>0.13700000000000001</v>
      </c>
      <c r="U1561" s="156">
        <v>1.7999999999999999E-2</v>
      </c>
      <c r="V1561" s="156">
        <v>3.9E-2</v>
      </c>
      <c r="W1561" s="156">
        <v>0.10100000000000001</v>
      </c>
      <c r="X1561" s="156">
        <v>0.14399999999999999</v>
      </c>
      <c r="Y1561" s="156" t="s">
        <v>294</v>
      </c>
      <c r="Z1561" s="156" t="s">
        <v>294</v>
      </c>
      <c r="AA1561" s="156">
        <v>2.1999999999999999E-2</v>
      </c>
      <c r="AB1561" s="156">
        <v>4.4999999999999998E-2</v>
      </c>
    </row>
    <row r="1562" spans="1:28" x14ac:dyDescent="0.25">
      <c r="A1562" s="87" t="s">
        <v>2988</v>
      </c>
      <c r="B1562" s="156" t="s">
        <v>294</v>
      </c>
      <c r="C1562" s="156">
        <v>0.21788413098236775</v>
      </c>
      <c r="D1562" s="156">
        <v>0.29219143576826195</v>
      </c>
      <c r="E1562" s="156">
        <v>0.22292191435768263</v>
      </c>
      <c r="F1562" s="156">
        <v>3.6523929471032744E-2</v>
      </c>
      <c r="G1562" s="156">
        <v>0.19647355163727959</v>
      </c>
      <c r="H1562" s="156" t="s">
        <v>294</v>
      </c>
      <c r="I1562" s="156">
        <v>3.4005037783375318E-2</v>
      </c>
      <c r="J1562" s="156">
        <v>0.99999999999999989</v>
      </c>
      <c r="K1562" s="87">
        <v>794</v>
      </c>
      <c r="L1562" s="87"/>
      <c r="M1562" s="156" t="s">
        <v>294</v>
      </c>
      <c r="N1562" s="156" t="s">
        <v>294</v>
      </c>
      <c r="O1562" s="156">
        <v>0.191</v>
      </c>
      <c r="P1562" s="156">
        <v>0.248</v>
      </c>
      <c r="Q1562" s="156">
        <v>0.26200000000000001</v>
      </c>
      <c r="R1562" s="156">
        <v>0.32500000000000001</v>
      </c>
      <c r="S1562" s="156">
        <v>0.19500000000000001</v>
      </c>
      <c r="T1562" s="156">
        <v>0.253</v>
      </c>
      <c r="U1562" s="156">
        <v>2.5999999999999999E-2</v>
      </c>
      <c r="V1562" s="156">
        <v>5.1999999999999998E-2</v>
      </c>
      <c r="W1562" s="156">
        <v>0.17</v>
      </c>
      <c r="X1562" s="156">
        <v>0.22600000000000001</v>
      </c>
      <c r="Y1562" s="156" t="s">
        <v>294</v>
      </c>
      <c r="Z1562" s="156" t="s">
        <v>294</v>
      </c>
      <c r="AA1562" s="156">
        <v>2.3E-2</v>
      </c>
      <c r="AB1562" s="156">
        <v>4.9000000000000002E-2</v>
      </c>
    </row>
    <row r="1563" spans="1:28" x14ac:dyDescent="0.25">
      <c r="A1563" s="87" t="s">
        <v>2989</v>
      </c>
      <c r="B1563" s="156" t="s">
        <v>294</v>
      </c>
      <c r="C1563" s="156">
        <v>5.4794520547945206E-3</v>
      </c>
      <c r="D1563" s="156">
        <v>0.17260273972602741</v>
      </c>
      <c r="E1563" s="156">
        <v>0.11232876712328767</v>
      </c>
      <c r="F1563" s="156">
        <v>6.0273972602739728E-2</v>
      </c>
      <c r="G1563" s="156">
        <v>0.60273972602739723</v>
      </c>
      <c r="H1563" s="156">
        <v>2.7397260273972603E-3</v>
      </c>
      <c r="I1563" s="156">
        <v>4.3835616438356165E-2</v>
      </c>
      <c r="J1563" s="156">
        <v>1</v>
      </c>
      <c r="K1563" s="87">
        <v>365</v>
      </c>
      <c r="L1563" s="87"/>
      <c r="M1563" s="156" t="s">
        <v>294</v>
      </c>
      <c r="N1563" s="156" t="s">
        <v>294</v>
      </c>
      <c r="O1563" s="156">
        <v>2E-3</v>
      </c>
      <c r="P1563" s="156">
        <v>0.02</v>
      </c>
      <c r="Q1563" s="156">
        <v>0.13700000000000001</v>
      </c>
      <c r="R1563" s="156">
        <v>0.215</v>
      </c>
      <c r="S1563" s="156">
        <v>8.4000000000000005E-2</v>
      </c>
      <c r="T1563" s="156">
        <v>0.14899999999999999</v>
      </c>
      <c r="U1563" s="156">
        <v>0.04</v>
      </c>
      <c r="V1563" s="156">
        <v>0.09</v>
      </c>
      <c r="W1563" s="156">
        <v>0.55200000000000005</v>
      </c>
      <c r="X1563" s="156">
        <v>0.65200000000000002</v>
      </c>
      <c r="Y1563" s="156">
        <v>0</v>
      </c>
      <c r="Z1563" s="156">
        <v>1.4999999999999999E-2</v>
      </c>
      <c r="AA1563" s="156">
        <v>2.7E-2</v>
      </c>
      <c r="AB1563" s="156">
        <v>7.0000000000000007E-2</v>
      </c>
    </row>
    <row r="1564" spans="1:28" x14ac:dyDescent="0.25">
      <c r="A1564" s="87" t="s">
        <v>2990</v>
      </c>
      <c r="B1564" s="156" t="s">
        <v>294</v>
      </c>
      <c r="C1564" s="156">
        <v>0.27027027027027029</v>
      </c>
      <c r="D1564" s="156">
        <v>0.50450450450450446</v>
      </c>
      <c r="E1564" s="156">
        <v>4.5045045045045043E-2</v>
      </c>
      <c r="F1564" s="156">
        <v>9.0090090090090089E-3</v>
      </c>
      <c r="G1564" s="156">
        <v>8.1081081081081086E-2</v>
      </c>
      <c r="H1564" s="156" t="s">
        <v>294</v>
      </c>
      <c r="I1564" s="156">
        <v>9.0090090090090086E-2</v>
      </c>
      <c r="J1564" s="156">
        <v>1</v>
      </c>
      <c r="K1564" s="87">
        <v>111</v>
      </c>
      <c r="L1564" s="87"/>
      <c r="M1564" s="156" t="s">
        <v>294</v>
      </c>
      <c r="N1564" s="156" t="s">
        <v>294</v>
      </c>
      <c r="O1564" s="156">
        <v>0.19600000000000001</v>
      </c>
      <c r="P1564" s="156">
        <v>0.36</v>
      </c>
      <c r="Q1564" s="156">
        <v>0.41299999999999998</v>
      </c>
      <c r="R1564" s="156">
        <v>0.59599999999999997</v>
      </c>
      <c r="S1564" s="156">
        <v>1.9E-2</v>
      </c>
      <c r="T1564" s="156">
        <v>0.10100000000000001</v>
      </c>
      <c r="U1564" s="156">
        <v>2E-3</v>
      </c>
      <c r="V1564" s="156">
        <v>4.9000000000000002E-2</v>
      </c>
      <c r="W1564" s="156">
        <v>4.2999999999999997E-2</v>
      </c>
      <c r="X1564" s="156">
        <v>0.14699999999999999</v>
      </c>
      <c r="Y1564" s="156" t="s">
        <v>294</v>
      </c>
      <c r="Z1564" s="156" t="s">
        <v>294</v>
      </c>
      <c r="AA1564" s="156">
        <v>0.05</v>
      </c>
      <c r="AB1564" s="156">
        <v>0.158</v>
      </c>
    </row>
    <row r="1565" spans="1:28" x14ac:dyDescent="0.25">
      <c r="A1565" s="87" t="s">
        <v>2991</v>
      </c>
      <c r="B1565" s="156" t="s">
        <v>294</v>
      </c>
      <c r="C1565" s="156">
        <v>3.7567084078711989E-2</v>
      </c>
      <c r="D1565" s="156">
        <v>0.15742397137745975</v>
      </c>
      <c r="E1565" s="156">
        <v>0.10554561717352415</v>
      </c>
      <c r="F1565" s="156">
        <v>6.4400715563506267E-2</v>
      </c>
      <c r="G1565" s="156">
        <v>0.58676207513416812</v>
      </c>
      <c r="H1565" s="156">
        <v>1.7889087656529517E-3</v>
      </c>
      <c r="I1565" s="156">
        <v>4.6511627906976744E-2</v>
      </c>
      <c r="J1565" s="156">
        <v>0.99999999999999989</v>
      </c>
      <c r="K1565" s="87">
        <v>559</v>
      </c>
      <c r="L1565" s="87"/>
      <c r="M1565" s="156" t="s">
        <v>294</v>
      </c>
      <c r="N1565" s="156" t="s">
        <v>294</v>
      </c>
      <c r="O1565" s="156">
        <v>2.5000000000000001E-2</v>
      </c>
      <c r="P1565" s="156">
        <v>5.7000000000000002E-2</v>
      </c>
      <c r="Q1565" s="156">
        <v>0.13</v>
      </c>
      <c r="R1565" s="156">
        <v>0.19</v>
      </c>
      <c r="S1565" s="156">
        <v>8.3000000000000004E-2</v>
      </c>
      <c r="T1565" s="156">
        <v>0.13400000000000001</v>
      </c>
      <c r="U1565" s="156">
        <v>4.7E-2</v>
      </c>
      <c r="V1565" s="156">
        <v>8.7999999999999995E-2</v>
      </c>
      <c r="W1565" s="156">
        <v>0.54500000000000004</v>
      </c>
      <c r="X1565" s="156">
        <v>0.627</v>
      </c>
      <c r="Y1565" s="156">
        <v>0</v>
      </c>
      <c r="Z1565" s="156">
        <v>0.01</v>
      </c>
      <c r="AA1565" s="156">
        <v>3.2000000000000001E-2</v>
      </c>
      <c r="AB1565" s="156">
        <v>6.7000000000000004E-2</v>
      </c>
    </row>
    <row r="1566" spans="1:28" x14ac:dyDescent="0.25">
      <c r="A1566" s="87" t="s">
        <v>2992</v>
      </c>
      <c r="B1566" s="156" t="s">
        <v>294</v>
      </c>
      <c r="C1566" s="156">
        <v>5.9701492537313432E-2</v>
      </c>
      <c r="D1566" s="156">
        <v>0.18656716417910449</v>
      </c>
      <c r="E1566" s="156">
        <v>0.20895522388059701</v>
      </c>
      <c r="F1566" s="156">
        <v>2.2388059701492536E-2</v>
      </c>
      <c r="G1566" s="156">
        <v>0.46268656716417911</v>
      </c>
      <c r="H1566" s="156">
        <v>1.4925373134328358E-2</v>
      </c>
      <c r="I1566" s="156">
        <v>4.4776119402985072E-2</v>
      </c>
      <c r="J1566" s="156">
        <v>1</v>
      </c>
      <c r="K1566" s="87">
        <v>134</v>
      </c>
      <c r="L1566" s="87"/>
      <c r="M1566" s="156" t="s">
        <v>294</v>
      </c>
      <c r="N1566" s="156" t="s">
        <v>294</v>
      </c>
      <c r="O1566" s="156">
        <v>3.1E-2</v>
      </c>
      <c r="P1566" s="156">
        <v>0.113</v>
      </c>
      <c r="Q1566" s="156">
        <v>0.13</v>
      </c>
      <c r="R1566" s="156">
        <v>0.26100000000000001</v>
      </c>
      <c r="S1566" s="156">
        <v>0.14899999999999999</v>
      </c>
      <c r="T1566" s="156">
        <v>0.28499999999999998</v>
      </c>
      <c r="U1566" s="156">
        <v>8.0000000000000002E-3</v>
      </c>
      <c r="V1566" s="156">
        <v>6.4000000000000001E-2</v>
      </c>
      <c r="W1566" s="156">
        <v>0.38</v>
      </c>
      <c r="X1566" s="156">
        <v>0.54700000000000004</v>
      </c>
      <c r="Y1566" s="156">
        <v>4.0000000000000001E-3</v>
      </c>
      <c r="Z1566" s="156">
        <v>5.2999999999999999E-2</v>
      </c>
      <c r="AA1566" s="156">
        <v>2.1000000000000001E-2</v>
      </c>
      <c r="AB1566" s="156">
        <v>9.4E-2</v>
      </c>
    </row>
    <row r="1567" spans="1:28" x14ac:dyDescent="0.25">
      <c r="A1567" s="87" t="s">
        <v>2993</v>
      </c>
      <c r="B1567" s="156" t="s">
        <v>294</v>
      </c>
      <c r="C1567" s="156">
        <v>0.23169398907103825</v>
      </c>
      <c r="D1567" s="156">
        <v>0.22950819672131148</v>
      </c>
      <c r="E1567" s="156">
        <v>0.13333333333333333</v>
      </c>
      <c r="F1567" s="156">
        <v>2.8415300546448089E-2</v>
      </c>
      <c r="G1567" s="156">
        <v>0.3377049180327869</v>
      </c>
      <c r="H1567" s="156">
        <v>3.2786885245901639E-3</v>
      </c>
      <c r="I1567" s="156">
        <v>3.6065573770491806E-2</v>
      </c>
      <c r="J1567" s="156">
        <v>1</v>
      </c>
      <c r="K1567" s="87">
        <v>915</v>
      </c>
      <c r="L1567" s="87"/>
      <c r="M1567" s="156" t="s">
        <v>294</v>
      </c>
      <c r="N1567" s="156" t="s">
        <v>294</v>
      </c>
      <c r="O1567" s="156">
        <v>0.20599999999999999</v>
      </c>
      <c r="P1567" s="156">
        <v>0.26</v>
      </c>
      <c r="Q1567" s="156">
        <v>0.20300000000000001</v>
      </c>
      <c r="R1567" s="156">
        <v>0.25800000000000001</v>
      </c>
      <c r="S1567" s="156">
        <v>0.113</v>
      </c>
      <c r="T1567" s="156">
        <v>0.157</v>
      </c>
      <c r="U1567" s="156">
        <v>1.9E-2</v>
      </c>
      <c r="V1567" s="156">
        <v>4.1000000000000002E-2</v>
      </c>
      <c r="W1567" s="156">
        <v>0.308</v>
      </c>
      <c r="X1567" s="156">
        <v>0.36899999999999999</v>
      </c>
      <c r="Y1567" s="156">
        <v>1E-3</v>
      </c>
      <c r="Z1567" s="156">
        <v>0.01</v>
      </c>
      <c r="AA1567" s="156">
        <v>2.5999999999999999E-2</v>
      </c>
      <c r="AB1567" s="156">
        <v>0.05</v>
      </c>
    </row>
    <row r="1568" spans="1:28" x14ac:dyDescent="0.25">
      <c r="A1568" s="87" t="s">
        <v>2994</v>
      </c>
      <c r="B1568" s="156" t="s">
        <v>294</v>
      </c>
      <c r="C1568" s="156">
        <v>0.76190476190476186</v>
      </c>
      <c r="D1568" s="156">
        <v>9.5238095238095233E-2</v>
      </c>
      <c r="E1568" s="156">
        <v>4.7619047619047616E-2</v>
      </c>
      <c r="F1568" s="156" t="s">
        <v>294</v>
      </c>
      <c r="G1568" s="156" t="s">
        <v>294</v>
      </c>
      <c r="H1568" s="156" t="s">
        <v>294</v>
      </c>
      <c r="I1568" s="156">
        <v>9.5238095238095233E-2</v>
      </c>
      <c r="J1568" s="156">
        <v>0.99999999999999989</v>
      </c>
      <c r="K1568" s="87">
        <v>21</v>
      </c>
      <c r="L1568" s="87"/>
      <c r="M1568" s="156" t="s">
        <v>294</v>
      </c>
      <c r="N1568" s="156" t="s">
        <v>294</v>
      </c>
      <c r="O1568" s="156">
        <v>0.54900000000000004</v>
      </c>
      <c r="P1568" s="156">
        <v>0.89400000000000002</v>
      </c>
      <c r="Q1568" s="156">
        <v>2.7E-2</v>
      </c>
      <c r="R1568" s="156">
        <v>0.28899999999999998</v>
      </c>
      <c r="S1568" s="156">
        <v>8.0000000000000002E-3</v>
      </c>
      <c r="T1568" s="156">
        <v>0.22700000000000001</v>
      </c>
      <c r="U1568" s="156" t="s">
        <v>294</v>
      </c>
      <c r="V1568" s="156" t="s">
        <v>294</v>
      </c>
      <c r="W1568" s="156" t="s">
        <v>294</v>
      </c>
      <c r="X1568" s="156" t="s">
        <v>294</v>
      </c>
      <c r="Y1568" s="156" t="s">
        <v>294</v>
      </c>
      <c r="Z1568" s="156" t="s">
        <v>294</v>
      </c>
      <c r="AA1568" s="156">
        <v>2.7E-2</v>
      </c>
      <c r="AB1568" s="156">
        <v>0.28899999999999998</v>
      </c>
    </row>
    <row r="1569" spans="1:28" x14ac:dyDescent="0.25">
      <c r="A1569" s="87" t="s">
        <v>2995</v>
      </c>
      <c r="B1569" s="156" t="s">
        <v>294</v>
      </c>
      <c r="C1569" s="156">
        <v>0.56191839656406584</v>
      </c>
      <c r="D1569" s="156">
        <v>0.28847530422333573</v>
      </c>
      <c r="E1569" s="156">
        <v>3.8296349319971369E-2</v>
      </c>
      <c r="F1569" s="156">
        <v>4.2949176807444527E-3</v>
      </c>
      <c r="G1569" s="156">
        <v>1.1453113815318539E-2</v>
      </c>
      <c r="H1569" s="156" t="s">
        <v>294</v>
      </c>
      <c r="I1569" s="156">
        <v>9.5561918396564069E-2</v>
      </c>
      <c r="J1569" s="156">
        <v>1</v>
      </c>
      <c r="K1569" s="87">
        <v>2794</v>
      </c>
      <c r="L1569" s="87"/>
      <c r="M1569" s="156" t="s">
        <v>294</v>
      </c>
      <c r="N1569" s="156" t="s">
        <v>294</v>
      </c>
      <c r="O1569" s="156">
        <v>0.54300000000000004</v>
      </c>
      <c r="P1569" s="156">
        <v>0.57999999999999996</v>
      </c>
      <c r="Q1569" s="156">
        <v>0.27200000000000002</v>
      </c>
      <c r="R1569" s="156">
        <v>0.30599999999999999</v>
      </c>
      <c r="S1569" s="156">
        <v>3.2000000000000001E-2</v>
      </c>
      <c r="T1569" s="156">
        <v>4.5999999999999999E-2</v>
      </c>
      <c r="U1569" s="156">
        <v>2E-3</v>
      </c>
      <c r="V1569" s="156">
        <v>7.0000000000000001E-3</v>
      </c>
      <c r="W1569" s="156">
        <v>8.0000000000000002E-3</v>
      </c>
      <c r="X1569" s="156">
        <v>1.6E-2</v>
      </c>
      <c r="Y1569" s="156" t="s">
        <v>294</v>
      </c>
      <c r="Z1569" s="156" t="s">
        <v>294</v>
      </c>
      <c r="AA1569" s="156">
        <v>8.5000000000000006E-2</v>
      </c>
      <c r="AB1569" s="156">
        <v>0.107</v>
      </c>
    </row>
    <row r="1570" spans="1:28" x14ac:dyDescent="0.25">
      <c r="A1570" s="87" t="s">
        <v>2996</v>
      </c>
      <c r="B1570" s="156" t="s">
        <v>294</v>
      </c>
      <c r="C1570" s="156">
        <v>2.9498525073746312E-3</v>
      </c>
      <c r="D1570" s="156">
        <v>0.31858407079646017</v>
      </c>
      <c r="E1570" s="156">
        <v>0.27728613569321536</v>
      </c>
      <c r="F1570" s="156">
        <v>4.1297935103244837E-2</v>
      </c>
      <c r="G1570" s="156">
        <v>0.33333333333333331</v>
      </c>
      <c r="H1570" s="156" t="s">
        <v>294</v>
      </c>
      <c r="I1570" s="156">
        <v>2.6548672566371681E-2</v>
      </c>
      <c r="J1570" s="156">
        <v>1</v>
      </c>
      <c r="K1570" s="87">
        <v>339</v>
      </c>
      <c r="L1570" s="87"/>
      <c r="M1570" s="156" t="s">
        <v>294</v>
      </c>
      <c r="N1570" s="156" t="s">
        <v>294</v>
      </c>
      <c r="O1570" s="156">
        <v>1E-3</v>
      </c>
      <c r="P1570" s="156">
        <v>1.7000000000000001E-2</v>
      </c>
      <c r="Q1570" s="156">
        <v>0.27100000000000002</v>
      </c>
      <c r="R1570" s="156">
        <v>0.37</v>
      </c>
      <c r="S1570" s="156">
        <v>0.23200000000000001</v>
      </c>
      <c r="T1570" s="156">
        <v>0.32700000000000001</v>
      </c>
      <c r="U1570" s="156">
        <v>2.5000000000000001E-2</v>
      </c>
      <c r="V1570" s="156">
        <v>6.8000000000000005E-2</v>
      </c>
      <c r="W1570" s="156">
        <v>0.28499999999999998</v>
      </c>
      <c r="X1570" s="156">
        <v>0.38500000000000001</v>
      </c>
      <c r="Y1570" s="156" t="s">
        <v>294</v>
      </c>
      <c r="Z1570" s="156" t="s">
        <v>294</v>
      </c>
      <c r="AA1570" s="156">
        <v>1.4E-2</v>
      </c>
      <c r="AB1570" s="156">
        <v>0.05</v>
      </c>
    </row>
    <row r="1571" spans="1:28" x14ac:dyDescent="0.25">
      <c r="A1571" s="87" t="s">
        <v>2997</v>
      </c>
      <c r="B1571" s="156" t="s">
        <v>294</v>
      </c>
      <c r="C1571" s="156">
        <v>0.2</v>
      </c>
      <c r="D1571" s="156">
        <v>0.28000000000000003</v>
      </c>
      <c r="E1571" s="156">
        <v>0.12</v>
      </c>
      <c r="F1571" s="156">
        <v>0.04</v>
      </c>
      <c r="G1571" s="156">
        <v>0.2</v>
      </c>
      <c r="H1571" s="156" t="s">
        <v>294</v>
      </c>
      <c r="I1571" s="156">
        <v>0.16</v>
      </c>
      <c r="J1571" s="156">
        <v>1</v>
      </c>
      <c r="K1571" s="87">
        <v>25</v>
      </c>
      <c r="L1571" s="87"/>
      <c r="M1571" s="156" t="s">
        <v>294</v>
      </c>
      <c r="N1571" s="156" t="s">
        <v>294</v>
      </c>
      <c r="O1571" s="156">
        <v>8.8999999999999996E-2</v>
      </c>
      <c r="P1571" s="156">
        <v>0.39100000000000001</v>
      </c>
      <c r="Q1571" s="156">
        <v>0.14299999999999999</v>
      </c>
      <c r="R1571" s="156">
        <v>0.47599999999999998</v>
      </c>
      <c r="S1571" s="156">
        <v>4.2000000000000003E-2</v>
      </c>
      <c r="T1571" s="156">
        <v>0.3</v>
      </c>
      <c r="U1571" s="156">
        <v>7.0000000000000001E-3</v>
      </c>
      <c r="V1571" s="156">
        <v>0.19500000000000001</v>
      </c>
      <c r="W1571" s="156">
        <v>8.8999999999999996E-2</v>
      </c>
      <c r="X1571" s="156">
        <v>0.39100000000000001</v>
      </c>
      <c r="Y1571" s="156" t="s">
        <v>294</v>
      </c>
      <c r="Z1571" s="156" t="s">
        <v>294</v>
      </c>
      <c r="AA1571" s="156">
        <v>6.4000000000000001E-2</v>
      </c>
      <c r="AB1571" s="156">
        <v>0.34699999999999998</v>
      </c>
    </row>
    <row r="1572" spans="1:28" x14ac:dyDescent="0.25">
      <c r="A1572" s="87" t="s">
        <v>2998</v>
      </c>
      <c r="B1572" s="156" t="s">
        <v>294</v>
      </c>
      <c r="C1572" s="156">
        <v>0.13513513513513514</v>
      </c>
      <c r="D1572" s="156">
        <v>0.33783783783783783</v>
      </c>
      <c r="E1572" s="156">
        <v>0.16216216216216217</v>
      </c>
      <c r="F1572" s="156">
        <v>2.2522522522522521E-2</v>
      </c>
      <c r="G1572" s="156">
        <v>0.29729729729729731</v>
      </c>
      <c r="H1572" s="156" t="s">
        <v>294</v>
      </c>
      <c r="I1572" s="156">
        <v>4.5045045045045043E-2</v>
      </c>
      <c r="J1572" s="156">
        <v>1</v>
      </c>
      <c r="K1572" s="87">
        <v>222</v>
      </c>
      <c r="L1572" s="87"/>
      <c r="M1572" s="156" t="s">
        <v>294</v>
      </c>
      <c r="N1572" s="156" t="s">
        <v>294</v>
      </c>
      <c r="O1572" s="156">
        <v>9.6000000000000002E-2</v>
      </c>
      <c r="P1572" s="156">
        <v>0.186</v>
      </c>
      <c r="Q1572" s="156">
        <v>0.27900000000000003</v>
      </c>
      <c r="R1572" s="156">
        <v>0.40200000000000002</v>
      </c>
      <c r="S1572" s="156">
        <v>0.11899999999999999</v>
      </c>
      <c r="T1572" s="156">
        <v>0.216</v>
      </c>
      <c r="U1572" s="156">
        <v>0.01</v>
      </c>
      <c r="V1572" s="156">
        <v>5.1999999999999998E-2</v>
      </c>
      <c r="W1572" s="156">
        <v>0.24099999999999999</v>
      </c>
      <c r="X1572" s="156">
        <v>0.36</v>
      </c>
      <c r="Y1572" s="156" t="s">
        <v>294</v>
      </c>
      <c r="Z1572" s="156" t="s">
        <v>294</v>
      </c>
      <c r="AA1572" s="156">
        <v>2.5000000000000001E-2</v>
      </c>
      <c r="AB1572" s="156">
        <v>8.1000000000000003E-2</v>
      </c>
    </row>
    <row r="1573" spans="1:28" x14ac:dyDescent="0.25">
      <c r="A1573" s="87" t="s">
        <v>2999</v>
      </c>
      <c r="B1573" s="156" t="s">
        <v>294</v>
      </c>
      <c r="C1573" s="156">
        <v>0.19722222222222222</v>
      </c>
      <c r="D1573" s="156">
        <v>0.34236111111111112</v>
      </c>
      <c r="E1573" s="156">
        <v>0.12708333333333333</v>
      </c>
      <c r="F1573" s="156">
        <v>2.4305555555555556E-2</v>
      </c>
      <c r="G1573" s="156">
        <v>0.24374999999999999</v>
      </c>
      <c r="H1573" s="156">
        <v>6.9444444444444447E-4</v>
      </c>
      <c r="I1573" s="156">
        <v>6.458333333333334E-2</v>
      </c>
      <c r="J1573" s="156">
        <v>1</v>
      </c>
      <c r="K1573" s="87">
        <v>1440</v>
      </c>
      <c r="L1573" s="87"/>
      <c r="M1573" s="156" t="s">
        <v>294</v>
      </c>
      <c r="N1573" s="156" t="s">
        <v>294</v>
      </c>
      <c r="O1573" s="156">
        <v>0.17699999999999999</v>
      </c>
      <c r="P1573" s="156">
        <v>0.219</v>
      </c>
      <c r="Q1573" s="156">
        <v>0.318</v>
      </c>
      <c r="R1573" s="156">
        <v>0.36699999999999999</v>
      </c>
      <c r="S1573" s="156">
        <v>0.111</v>
      </c>
      <c r="T1573" s="156">
        <v>0.14499999999999999</v>
      </c>
      <c r="U1573" s="156">
        <v>1.7999999999999999E-2</v>
      </c>
      <c r="V1573" s="156">
        <v>3.4000000000000002E-2</v>
      </c>
      <c r="W1573" s="156">
        <v>0.222</v>
      </c>
      <c r="X1573" s="156">
        <v>0.26700000000000002</v>
      </c>
      <c r="Y1573" s="156">
        <v>0</v>
      </c>
      <c r="Z1573" s="156">
        <v>4.0000000000000001E-3</v>
      </c>
      <c r="AA1573" s="156">
        <v>5.2999999999999999E-2</v>
      </c>
      <c r="AB1573" s="156">
        <v>7.8E-2</v>
      </c>
    </row>
    <row r="1574" spans="1:28" x14ac:dyDescent="0.25">
      <c r="A1574" s="87" t="s">
        <v>3000</v>
      </c>
      <c r="B1574" s="156" t="s">
        <v>294</v>
      </c>
      <c r="C1574" s="156">
        <v>0.37872340425531914</v>
      </c>
      <c r="D1574" s="156">
        <v>0.19574468085106383</v>
      </c>
      <c r="E1574" s="156">
        <v>5.106382978723404E-2</v>
      </c>
      <c r="F1574" s="156">
        <v>0.1702127659574468</v>
      </c>
      <c r="G1574" s="156">
        <v>0.14468085106382977</v>
      </c>
      <c r="H1574" s="156" t="s">
        <v>294</v>
      </c>
      <c r="I1574" s="156">
        <v>5.9574468085106386E-2</v>
      </c>
      <c r="J1574" s="156">
        <v>1</v>
      </c>
      <c r="K1574" s="87">
        <v>235</v>
      </c>
      <c r="L1574" s="87"/>
      <c r="M1574" s="156" t="s">
        <v>294</v>
      </c>
      <c r="N1574" s="156" t="s">
        <v>294</v>
      </c>
      <c r="O1574" s="156">
        <v>0.31900000000000001</v>
      </c>
      <c r="P1574" s="156">
        <v>0.442</v>
      </c>
      <c r="Q1574" s="156">
        <v>0.15</v>
      </c>
      <c r="R1574" s="156">
        <v>0.251</v>
      </c>
      <c r="S1574" s="156">
        <v>2.9000000000000001E-2</v>
      </c>
      <c r="T1574" s="156">
        <v>8.6999999999999994E-2</v>
      </c>
      <c r="U1574" s="156">
        <v>0.128</v>
      </c>
      <c r="V1574" s="156">
        <v>0.223</v>
      </c>
      <c r="W1574" s="156">
        <v>0.105</v>
      </c>
      <c r="X1574" s="156">
        <v>0.19500000000000001</v>
      </c>
      <c r="Y1574" s="156" t="s">
        <v>294</v>
      </c>
      <c r="Z1574" s="156" t="s">
        <v>294</v>
      </c>
      <c r="AA1574" s="156">
        <v>3.5999999999999997E-2</v>
      </c>
      <c r="AB1574" s="156">
        <v>9.8000000000000004E-2</v>
      </c>
    </row>
    <row r="1575" spans="1:28" x14ac:dyDescent="0.25">
      <c r="A1575" s="87" t="s">
        <v>3001</v>
      </c>
      <c r="B1575" s="156" t="s">
        <v>294</v>
      </c>
      <c r="C1575" s="156">
        <v>0.27272727272727271</v>
      </c>
      <c r="D1575" s="156">
        <v>0.30303030303030304</v>
      </c>
      <c r="E1575" s="156">
        <v>0.24242424242424243</v>
      </c>
      <c r="F1575" s="156">
        <v>3.0303030303030304E-2</v>
      </c>
      <c r="G1575" s="156">
        <v>0.15151515151515152</v>
      </c>
      <c r="H1575" s="156" t="s">
        <v>294</v>
      </c>
      <c r="I1575" s="156" t="s">
        <v>294</v>
      </c>
      <c r="J1575" s="156">
        <v>0.99999999999999989</v>
      </c>
      <c r="K1575" s="87">
        <v>33</v>
      </c>
      <c r="L1575" s="87"/>
      <c r="M1575" s="156" t="s">
        <v>294</v>
      </c>
      <c r="N1575" s="156" t="s">
        <v>294</v>
      </c>
      <c r="O1575" s="156">
        <v>0.151</v>
      </c>
      <c r="P1575" s="156">
        <v>0.442</v>
      </c>
      <c r="Q1575" s="156">
        <v>0.17399999999999999</v>
      </c>
      <c r="R1575" s="156">
        <v>0.47299999999999998</v>
      </c>
      <c r="S1575" s="156">
        <v>0.128</v>
      </c>
      <c r="T1575" s="156">
        <v>0.41</v>
      </c>
      <c r="U1575" s="156">
        <v>5.0000000000000001E-3</v>
      </c>
      <c r="V1575" s="156">
        <v>0.153</v>
      </c>
      <c r="W1575" s="156">
        <v>6.7000000000000004E-2</v>
      </c>
      <c r="X1575" s="156">
        <v>0.309</v>
      </c>
      <c r="Y1575" s="156" t="s">
        <v>294</v>
      </c>
      <c r="Z1575" s="156" t="s">
        <v>294</v>
      </c>
      <c r="AA1575" s="156" t="s">
        <v>294</v>
      </c>
      <c r="AB1575" s="156" t="s">
        <v>294</v>
      </c>
    </row>
    <row r="1576" spans="1:28" x14ac:dyDescent="0.25">
      <c r="A1576" s="87" t="s">
        <v>3002</v>
      </c>
      <c r="B1576" s="156" t="s">
        <v>294</v>
      </c>
      <c r="C1576" s="156">
        <v>5.3956834532374104E-3</v>
      </c>
      <c r="D1576" s="156">
        <v>0.47482014388489208</v>
      </c>
      <c r="E1576" s="156">
        <v>0.27517985611510792</v>
      </c>
      <c r="F1576" s="156">
        <v>1.7985611510791366E-2</v>
      </c>
      <c r="G1576" s="156">
        <v>0.20323741007194246</v>
      </c>
      <c r="H1576" s="156" t="s">
        <v>294</v>
      </c>
      <c r="I1576" s="156">
        <v>2.3381294964028777E-2</v>
      </c>
      <c r="J1576" s="156">
        <v>0.99999999999999989</v>
      </c>
      <c r="K1576" s="87">
        <v>556</v>
      </c>
      <c r="L1576" s="87"/>
      <c r="M1576" s="156" t="s">
        <v>294</v>
      </c>
      <c r="N1576" s="156" t="s">
        <v>294</v>
      </c>
      <c r="O1576" s="156">
        <v>2E-3</v>
      </c>
      <c r="P1576" s="156">
        <v>1.6E-2</v>
      </c>
      <c r="Q1576" s="156">
        <v>0.434</v>
      </c>
      <c r="R1576" s="156">
        <v>0.51600000000000001</v>
      </c>
      <c r="S1576" s="156">
        <v>0.24</v>
      </c>
      <c r="T1576" s="156">
        <v>0.314</v>
      </c>
      <c r="U1576" s="156">
        <v>0.01</v>
      </c>
      <c r="V1576" s="156">
        <v>3.3000000000000002E-2</v>
      </c>
      <c r="W1576" s="156">
        <v>0.17199999999999999</v>
      </c>
      <c r="X1576" s="156">
        <v>0.23899999999999999</v>
      </c>
      <c r="Y1576" s="156" t="s">
        <v>294</v>
      </c>
      <c r="Z1576" s="156" t="s">
        <v>294</v>
      </c>
      <c r="AA1576" s="156">
        <v>1.4E-2</v>
      </c>
      <c r="AB1576" s="156">
        <v>0.04</v>
      </c>
    </row>
    <row r="1577" spans="1:28" x14ac:dyDescent="0.25">
      <c r="A1577" s="87" t="s">
        <v>3003</v>
      </c>
      <c r="B1577" s="156" t="s">
        <v>294</v>
      </c>
      <c r="C1577" s="156">
        <v>7.1428571428571425E-2</v>
      </c>
      <c r="D1577" s="156">
        <v>0.35714285714285715</v>
      </c>
      <c r="E1577" s="156">
        <v>0.12698412698412698</v>
      </c>
      <c r="F1577" s="156">
        <v>7.9365079365079361E-2</v>
      </c>
      <c r="G1577" s="156">
        <v>0.32539682539682541</v>
      </c>
      <c r="H1577" s="156" t="s">
        <v>294</v>
      </c>
      <c r="I1577" s="156">
        <v>3.968253968253968E-2</v>
      </c>
      <c r="J1577" s="156">
        <v>0.99999999999999989</v>
      </c>
      <c r="K1577" s="87">
        <v>126</v>
      </c>
      <c r="L1577" s="87"/>
      <c r="M1577" s="156" t="s">
        <v>294</v>
      </c>
      <c r="N1577" s="156" t="s">
        <v>294</v>
      </c>
      <c r="O1577" s="156">
        <v>3.7999999999999999E-2</v>
      </c>
      <c r="P1577" s="156">
        <v>0.13</v>
      </c>
      <c r="Q1577" s="156">
        <v>0.27900000000000003</v>
      </c>
      <c r="R1577" s="156">
        <v>0.44400000000000001</v>
      </c>
      <c r="S1577" s="156">
        <v>0.08</v>
      </c>
      <c r="T1577" s="156">
        <v>0.19600000000000001</v>
      </c>
      <c r="U1577" s="156">
        <v>4.3999999999999997E-2</v>
      </c>
      <c r="V1577" s="156">
        <v>0.14000000000000001</v>
      </c>
      <c r="W1577" s="156">
        <v>0.25</v>
      </c>
      <c r="X1577" s="156">
        <v>0.41099999999999998</v>
      </c>
      <c r="Y1577" s="156" t="s">
        <v>294</v>
      </c>
      <c r="Z1577" s="156" t="s">
        <v>294</v>
      </c>
      <c r="AA1577" s="156">
        <v>1.7000000000000001E-2</v>
      </c>
      <c r="AB1577" s="156">
        <v>0.09</v>
      </c>
    </row>
    <row r="1578" spans="1:28" x14ac:dyDescent="0.25">
      <c r="A1578" s="87" t="s">
        <v>3004</v>
      </c>
      <c r="B1578" s="156" t="s">
        <v>294</v>
      </c>
      <c r="C1578" s="156">
        <v>0.10702341137123746</v>
      </c>
      <c r="D1578" s="156">
        <v>0.32552954292084729</v>
      </c>
      <c r="E1578" s="156">
        <v>0.24414715719063546</v>
      </c>
      <c r="F1578" s="156">
        <v>3.4559643255295432E-2</v>
      </c>
      <c r="G1578" s="156">
        <v>0.241917502787068</v>
      </c>
      <c r="H1578" s="156">
        <v>2.229654403567447E-3</v>
      </c>
      <c r="I1578" s="156">
        <v>4.4593088071348944E-2</v>
      </c>
      <c r="J1578" s="156">
        <v>1.0000000000000002</v>
      </c>
      <c r="K1578" s="87">
        <v>897</v>
      </c>
      <c r="L1578" s="87"/>
      <c r="M1578" s="156" t="s">
        <v>294</v>
      </c>
      <c r="N1578" s="156" t="s">
        <v>294</v>
      </c>
      <c r="O1578" s="156">
        <v>8.7999999999999995E-2</v>
      </c>
      <c r="P1578" s="156">
        <v>0.129</v>
      </c>
      <c r="Q1578" s="156">
        <v>0.29599999999999999</v>
      </c>
      <c r="R1578" s="156">
        <v>0.35699999999999998</v>
      </c>
      <c r="S1578" s="156">
        <v>0.217</v>
      </c>
      <c r="T1578" s="156">
        <v>0.27300000000000002</v>
      </c>
      <c r="U1578" s="156">
        <v>2.4E-2</v>
      </c>
      <c r="V1578" s="156">
        <v>4.9000000000000002E-2</v>
      </c>
      <c r="W1578" s="156">
        <v>0.215</v>
      </c>
      <c r="X1578" s="156">
        <v>0.27100000000000002</v>
      </c>
      <c r="Y1578" s="156">
        <v>1E-3</v>
      </c>
      <c r="Z1578" s="156">
        <v>8.0000000000000002E-3</v>
      </c>
      <c r="AA1578" s="156">
        <v>3.3000000000000002E-2</v>
      </c>
      <c r="AB1578" s="156">
        <v>0.06</v>
      </c>
    </row>
    <row r="1579" spans="1:28" x14ac:dyDescent="0.25">
      <c r="A1579" s="87" t="s">
        <v>3005</v>
      </c>
      <c r="B1579" s="156" t="s">
        <v>294</v>
      </c>
      <c r="C1579" s="156">
        <v>0.25211665098777047</v>
      </c>
      <c r="D1579" s="156">
        <v>0.34713076199435561</v>
      </c>
      <c r="E1579" s="156">
        <v>0.16745061147695203</v>
      </c>
      <c r="F1579" s="156">
        <v>2.3518344308560677E-2</v>
      </c>
      <c r="G1579" s="156">
        <v>0.17685794920037629</v>
      </c>
      <c r="H1579" s="156" t="s">
        <v>294</v>
      </c>
      <c r="I1579" s="156">
        <v>3.2925682031984947E-2</v>
      </c>
      <c r="J1579" s="156">
        <v>1.0000000000000002</v>
      </c>
      <c r="K1579" s="87">
        <v>1063</v>
      </c>
      <c r="L1579" s="87"/>
      <c r="M1579" s="156" t="s">
        <v>294</v>
      </c>
      <c r="N1579" s="156" t="s">
        <v>294</v>
      </c>
      <c r="O1579" s="156">
        <v>0.22700000000000001</v>
      </c>
      <c r="P1579" s="156">
        <v>0.27900000000000003</v>
      </c>
      <c r="Q1579" s="156">
        <v>0.31900000000000001</v>
      </c>
      <c r="R1579" s="156">
        <v>0.376</v>
      </c>
      <c r="S1579" s="156">
        <v>0.14599999999999999</v>
      </c>
      <c r="T1579" s="156">
        <v>0.191</v>
      </c>
      <c r="U1579" s="156">
        <v>1.6E-2</v>
      </c>
      <c r="V1579" s="156">
        <v>3.4000000000000002E-2</v>
      </c>
      <c r="W1579" s="156">
        <v>0.155</v>
      </c>
      <c r="X1579" s="156">
        <v>0.20100000000000001</v>
      </c>
      <c r="Y1579" s="156" t="s">
        <v>294</v>
      </c>
      <c r="Z1579" s="156" t="s">
        <v>294</v>
      </c>
      <c r="AA1579" s="156">
        <v>2.4E-2</v>
      </c>
      <c r="AB1579" s="156">
        <v>4.4999999999999998E-2</v>
      </c>
    </row>
    <row r="1580" spans="1:28" x14ac:dyDescent="0.25">
      <c r="A1580" s="87" t="s">
        <v>3006</v>
      </c>
      <c r="B1580" s="156" t="s">
        <v>294</v>
      </c>
      <c r="C1580" s="156">
        <v>9.8305084745762716E-2</v>
      </c>
      <c r="D1580" s="156">
        <v>0.25084745762711863</v>
      </c>
      <c r="E1580" s="156">
        <v>0.18305084745762712</v>
      </c>
      <c r="F1580" s="156">
        <v>3.7288135593220341E-2</v>
      </c>
      <c r="G1580" s="156">
        <v>0.38983050847457629</v>
      </c>
      <c r="H1580" s="156">
        <v>6.7796610169491523E-3</v>
      </c>
      <c r="I1580" s="156">
        <v>3.3898305084745763E-2</v>
      </c>
      <c r="J1580" s="156">
        <v>1</v>
      </c>
      <c r="K1580" s="87">
        <v>295</v>
      </c>
      <c r="L1580" s="87"/>
      <c r="M1580" s="156" t="s">
        <v>294</v>
      </c>
      <c r="N1580" s="156" t="s">
        <v>294</v>
      </c>
      <c r="O1580" s="156">
        <v>6.9000000000000006E-2</v>
      </c>
      <c r="P1580" s="156">
        <v>0.13800000000000001</v>
      </c>
      <c r="Q1580" s="156">
        <v>0.20499999999999999</v>
      </c>
      <c r="R1580" s="156">
        <v>0.30299999999999999</v>
      </c>
      <c r="S1580" s="156">
        <v>0.14299999999999999</v>
      </c>
      <c r="T1580" s="156">
        <v>0.23100000000000001</v>
      </c>
      <c r="U1580" s="156">
        <v>2.1000000000000001E-2</v>
      </c>
      <c r="V1580" s="156">
        <v>6.6000000000000003E-2</v>
      </c>
      <c r="W1580" s="156">
        <v>0.33600000000000002</v>
      </c>
      <c r="X1580" s="156">
        <v>0.44700000000000001</v>
      </c>
      <c r="Y1580" s="156">
        <v>2E-3</v>
      </c>
      <c r="Z1580" s="156">
        <v>2.4E-2</v>
      </c>
      <c r="AA1580" s="156">
        <v>1.9E-2</v>
      </c>
      <c r="AB1580" s="156">
        <v>6.0999999999999999E-2</v>
      </c>
    </row>
    <row r="1581" spans="1:28" x14ac:dyDescent="0.25">
      <c r="A1581" s="87" t="s">
        <v>3007</v>
      </c>
      <c r="B1581" s="156" t="s">
        <v>294</v>
      </c>
      <c r="C1581" s="156">
        <v>0.26960784313725489</v>
      </c>
      <c r="D1581" s="156">
        <v>0.50980392156862742</v>
      </c>
      <c r="E1581" s="156">
        <v>7.5980392156862739E-2</v>
      </c>
      <c r="F1581" s="156">
        <v>1.9607843137254902E-2</v>
      </c>
      <c r="G1581" s="156">
        <v>3.4313725490196081E-2</v>
      </c>
      <c r="H1581" s="156" t="s">
        <v>294</v>
      </c>
      <c r="I1581" s="156">
        <v>9.0686274509803919E-2</v>
      </c>
      <c r="J1581" s="156">
        <v>0.99999999999999989</v>
      </c>
      <c r="K1581" s="87">
        <v>408</v>
      </c>
      <c r="L1581" s="87"/>
      <c r="M1581" s="156" t="s">
        <v>294</v>
      </c>
      <c r="N1581" s="156" t="s">
        <v>294</v>
      </c>
      <c r="O1581" s="156">
        <v>0.22900000000000001</v>
      </c>
      <c r="P1581" s="156">
        <v>0.315</v>
      </c>
      <c r="Q1581" s="156">
        <v>0.46100000000000002</v>
      </c>
      <c r="R1581" s="156">
        <v>0.55800000000000005</v>
      </c>
      <c r="S1581" s="156">
        <v>5.3999999999999999E-2</v>
      </c>
      <c r="T1581" s="156">
        <v>0.106</v>
      </c>
      <c r="U1581" s="156">
        <v>0.01</v>
      </c>
      <c r="V1581" s="156">
        <v>3.7999999999999999E-2</v>
      </c>
      <c r="W1581" s="156">
        <v>2.1000000000000001E-2</v>
      </c>
      <c r="X1581" s="156">
        <v>5.7000000000000002E-2</v>
      </c>
      <c r="Y1581" s="156" t="s">
        <v>294</v>
      </c>
      <c r="Z1581" s="156" t="s">
        <v>294</v>
      </c>
      <c r="AA1581" s="156">
        <v>6.7000000000000004E-2</v>
      </c>
      <c r="AB1581" s="156">
        <v>0.123</v>
      </c>
    </row>
    <row r="1582" spans="1:28" x14ac:dyDescent="0.25">
      <c r="A1582" s="87" t="s">
        <v>3008</v>
      </c>
      <c r="B1582" s="156" t="s">
        <v>294</v>
      </c>
      <c r="C1582" s="156">
        <v>0.13478260869565217</v>
      </c>
      <c r="D1582" s="156">
        <v>0.24782608695652175</v>
      </c>
      <c r="E1582" s="156">
        <v>0.29565217391304349</v>
      </c>
      <c r="F1582" s="156">
        <v>4.3478260869565216E-2</v>
      </c>
      <c r="G1582" s="156">
        <v>0.24782608695652175</v>
      </c>
      <c r="H1582" s="156" t="s">
        <v>294</v>
      </c>
      <c r="I1582" s="156">
        <v>3.0434782608695653E-2</v>
      </c>
      <c r="J1582" s="156">
        <v>1</v>
      </c>
      <c r="K1582" s="87">
        <v>230</v>
      </c>
      <c r="L1582" s="87"/>
      <c r="M1582" s="156" t="s">
        <v>294</v>
      </c>
      <c r="N1582" s="156" t="s">
        <v>294</v>
      </c>
      <c r="O1582" s="156">
        <v>9.7000000000000003E-2</v>
      </c>
      <c r="P1582" s="156">
        <v>0.185</v>
      </c>
      <c r="Q1582" s="156">
        <v>0.19600000000000001</v>
      </c>
      <c r="R1582" s="156">
        <v>0.307</v>
      </c>
      <c r="S1582" s="156">
        <v>0.24</v>
      </c>
      <c r="T1582" s="156">
        <v>0.35799999999999998</v>
      </c>
      <c r="U1582" s="156">
        <v>2.4E-2</v>
      </c>
      <c r="V1582" s="156">
        <v>7.8E-2</v>
      </c>
      <c r="W1582" s="156">
        <v>0.19600000000000001</v>
      </c>
      <c r="X1582" s="156">
        <v>0.307</v>
      </c>
      <c r="Y1582" s="156" t="s">
        <v>294</v>
      </c>
      <c r="Z1582" s="156" t="s">
        <v>294</v>
      </c>
      <c r="AA1582" s="156">
        <v>1.4999999999999999E-2</v>
      </c>
      <c r="AB1582" s="156">
        <v>6.0999999999999999E-2</v>
      </c>
    </row>
    <row r="1583" spans="1:28" x14ac:dyDescent="0.25">
      <c r="A1583" s="87" t="s">
        <v>3009</v>
      </c>
      <c r="B1583" s="156" t="s">
        <v>294</v>
      </c>
      <c r="C1583" s="156">
        <v>0.15962441314553991</v>
      </c>
      <c r="D1583" s="156">
        <v>0.36619718309859156</v>
      </c>
      <c r="E1583" s="156">
        <v>0.17370892018779344</v>
      </c>
      <c r="F1583" s="156">
        <v>2.8169014084507043E-2</v>
      </c>
      <c r="G1583" s="156">
        <v>0.19718309859154928</v>
      </c>
      <c r="H1583" s="156" t="s">
        <v>294</v>
      </c>
      <c r="I1583" s="156">
        <v>7.5117370892018781E-2</v>
      </c>
      <c r="J1583" s="156">
        <v>1</v>
      </c>
      <c r="K1583" s="87">
        <v>426</v>
      </c>
      <c r="L1583" s="87"/>
      <c r="M1583" s="156" t="s">
        <v>294</v>
      </c>
      <c r="N1583" s="156" t="s">
        <v>294</v>
      </c>
      <c r="O1583" s="156">
        <v>0.128</v>
      </c>
      <c r="P1583" s="156">
        <v>0.19700000000000001</v>
      </c>
      <c r="Q1583" s="156">
        <v>0.32200000000000001</v>
      </c>
      <c r="R1583" s="156">
        <v>0.41299999999999998</v>
      </c>
      <c r="S1583" s="156">
        <v>0.14099999999999999</v>
      </c>
      <c r="T1583" s="156">
        <v>0.21299999999999999</v>
      </c>
      <c r="U1583" s="156">
        <v>1.6E-2</v>
      </c>
      <c r="V1583" s="156">
        <v>4.9000000000000002E-2</v>
      </c>
      <c r="W1583" s="156">
        <v>0.16200000000000001</v>
      </c>
      <c r="X1583" s="156">
        <v>0.23799999999999999</v>
      </c>
      <c r="Y1583" s="156" t="s">
        <v>294</v>
      </c>
      <c r="Z1583" s="156" t="s">
        <v>294</v>
      </c>
      <c r="AA1583" s="156">
        <v>5.3999999999999999E-2</v>
      </c>
      <c r="AB1583" s="156">
        <v>0.104</v>
      </c>
    </row>
    <row r="1584" spans="1:28" x14ac:dyDescent="0.25">
      <c r="A1584" s="87" t="s">
        <v>3010</v>
      </c>
      <c r="B1584" s="156" t="s">
        <v>294</v>
      </c>
      <c r="C1584" s="156">
        <v>0.2292358803986711</v>
      </c>
      <c r="D1584" s="156">
        <v>0.19933554817275748</v>
      </c>
      <c r="E1584" s="156">
        <v>9.9667774086378738E-2</v>
      </c>
      <c r="F1584" s="156">
        <v>0.12624584717607973</v>
      </c>
      <c r="G1584" s="156">
        <v>0.28903654485049834</v>
      </c>
      <c r="H1584" s="156" t="s">
        <v>294</v>
      </c>
      <c r="I1584" s="156">
        <v>5.647840531561462E-2</v>
      </c>
      <c r="J1584" s="156">
        <v>1</v>
      </c>
      <c r="K1584" s="87">
        <v>301</v>
      </c>
      <c r="L1584" s="87"/>
      <c r="M1584" s="156" t="s">
        <v>294</v>
      </c>
      <c r="N1584" s="156" t="s">
        <v>294</v>
      </c>
      <c r="O1584" s="156">
        <v>0.185</v>
      </c>
      <c r="P1584" s="156">
        <v>0.28000000000000003</v>
      </c>
      <c r="Q1584" s="156">
        <v>0.158</v>
      </c>
      <c r="R1584" s="156">
        <v>0.248</v>
      </c>
      <c r="S1584" s="156">
        <v>7.0999999999999994E-2</v>
      </c>
      <c r="T1584" s="156">
        <v>0.13900000000000001</v>
      </c>
      <c r="U1584" s="156">
        <v>9.2999999999999999E-2</v>
      </c>
      <c r="V1584" s="156">
        <v>0.16900000000000001</v>
      </c>
      <c r="W1584" s="156">
        <v>0.24099999999999999</v>
      </c>
      <c r="X1584" s="156">
        <v>0.34300000000000003</v>
      </c>
      <c r="Y1584" s="156" t="s">
        <v>294</v>
      </c>
      <c r="Z1584" s="156" t="s">
        <v>294</v>
      </c>
      <c r="AA1584" s="156">
        <v>3.5999999999999997E-2</v>
      </c>
      <c r="AB1584" s="156">
        <v>8.8999999999999996E-2</v>
      </c>
    </row>
    <row r="1585" spans="1:28" x14ac:dyDescent="0.25">
      <c r="A1585" s="87" t="s">
        <v>3011</v>
      </c>
      <c r="B1585" s="156" t="s">
        <v>294</v>
      </c>
      <c r="C1585" s="156">
        <v>0.55984303466317853</v>
      </c>
      <c r="D1585" s="156">
        <v>0.17854807063440156</v>
      </c>
      <c r="E1585" s="156">
        <v>8.5022890778286467E-2</v>
      </c>
      <c r="F1585" s="156">
        <v>2.354480052321779E-2</v>
      </c>
      <c r="G1585" s="156">
        <v>0.10856769130150425</v>
      </c>
      <c r="H1585" s="156" t="s">
        <v>294</v>
      </c>
      <c r="I1585" s="156">
        <v>4.4473512099411382E-2</v>
      </c>
      <c r="J1585" s="156">
        <v>1</v>
      </c>
      <c r="K1585" s="87">
        <v>1529</v>
      </c>
      <c r="L1585" s="87"/>
      <c r="M1585" s="156" t="s">
        <v>294</v>
      </c>
      <c r="N1585" s="156" t="s">
        <v>294</v>
      </c>
      <c r="O1585" s="156">
        <v>0.53500000000000003</v>
      </c>
      <c r="P1585" s="156">
        <v>0.58499999999999996</v>
      </c>
      <c r="Q1585" s="156">
        <v>0.16</v>
      </c>
      <c r="R1585" s="156">
        <v>0.19900000000000001</v>
      </c>
      <c r="S1585" s="156">
        <v>7.1999999999999995E-2</v>
      </c>
      <c r="T1585" s="156">
        <v>0.1</v>
      </c>
      <c r="U1585" s="156">
        <v>1.7000000000000001E-2</v>
      </c>
      <c r="V1585" s="156">
        <v>3.2000000000000001E-2</v>
      </c>
      <c r="W1585" s="156">
        <v>9.4E-2</v>
      </c>
      <c r="X1585" s="156">
        <v>0.125</v>
      </c>
      <c r="Y1585" s="156" t="s">
        <v>294</v>
      </c>
      <c r="Z1585" s="156" t="s">
        <v>294</v>
      </c>
      <c r="AA1585" s="156">
        <v>3.5000000000000003E-2</v>
      </c>
      <c r="AB1585" s="156">
        <v>5.6000000000000001E-2</v>
      </c>
    </row>
    <row r="1586" spans="1:28" x14ac:dyDescent="0.25">
      <c r="A1586" s="87" t="s">
        <v>3012</v>
      </c>
      <c r="B1586" s="156" t="s">
        <v>294</v>
      </c>
      <c r="C1586" s="156">
        <v>0.13276231263383298</v>
      </c>
      <c r="D1586" s="156">
        <v>0.48608137044967881</v>
      </c>
      <c r="E1586" s="156">
        <v>0.19486081370449679</v>
      </c>
      <c r="F1586" s="156">
        <v>1.4989293361884369E-2</v>
      </c>
      <c r="G1586" s="156">
        <v>0.11563169164882227</v>
      </c>
      <c r="H1586" s="156" t="s">
        <v>294</v>
      </c>
      <c r="I1586" s="156">
        <v>5.5674518201284794E-2</v>
      </c>
      <c r="J1586" s="156">
        <v>1</v>
      </c>
      <c r="K1586" s="87">
        <v>467</v>
      </c>
      <c r="L1586" s="87"/>
      <c r="M1586" s="156" t="s">
        <v>294</v>
      </c>
      <c r="N1586" s="156" t="s">
        <v>294</v>
      </c>
      <c r="O1586" s="156">
        <v>0.105</v>
      </c>
      <c r="P1586" s="156">
        <v>0.16700000000000001</v>
      </c>
      <c r="Q1586" s="156">
        <v>0.441</v>
      </c>
      <c r="R1586" s="156">
        <v>0.53100000000000003</v>
      </c>
      <c r="S1586" s="156">
        <v>0.161</v>
      </c>
      <c r="T1586" s="156">
        <v>0.23300000000000001</v>
      </c>
      <c r="U1586" s="156">
        <v>7.0000000000000001E-3</v>
      </c>
      <c r="V1586" s="156">
        <v>3.1E-2</v>
      </c>
      <c r="W1586" s="156">
        <v>0.09</v>
      </c>
      <c r="X1586" s="156">
        <v>0.14799999999999999</v>
      </c>
      <c r="Y1586" s="156" t="s">
        <v>294</v>
      </c>
      <c r="Z1586" s="156" t="s">
        <v>294</v>
      </c>
      <c r="AA1586" s="156">
        <v>3.7999999999999999E-2</v>
      </c>
      <c r="AB1586" s="156">
        <v>0.08</v>
      </c>
    </row>
    <row r="1587" spans="1:28" x14ac:dyDescent="0.25">
      <c r="A1587" s="87" t="s">
        <v>3013</v>
      </c>
      <c r="B1587" s="156" t="s">
        <v>294</v>
      </c>
      <c r="C1587" s="156">
        <v>0.2196969696969697</v>
      </c>
      <c r="D1587" s="156">
        <v>0.42424242424242425</v>
      </c>
      <c r="E1587" s="156">
        <v>0.24242424242424243</v>
      </c>
      <c r="F1587" s="156">
        <v>7.575757575757576E-3</v>
      </c>
      <c r="G1587" s="156">
        <v>4.5454545454545456E-2</v>
      </c>
      <c r="H1587" s="156" t="s">
        <v>294</v>
      </c>
      <c r="I1587" s="156">
        <v>6.0606060606060608E-2</v>
      </c>
      <c r="J1587" s="156">
        <v>1</v>
      </c>
      <c r="K1587" s="87">
        <v>132</v>
      </c>
      <c r="L1587" s="87"/>
      <c r="M1587" s="156" t="s">
        <v>294</v>
      </c>
      <c r="N1587" s="156" t="s">
        <v>294</v>
      </c>
      <c r="O1587" s="156">
        <v>0.158</v>
      </c>
      <c r="P1587" s="156">
        <v>0.29799999999999999</v>
      </c>
      <c r="Q1587" s="156">
        <v>0.34300000000000003</v>
      </c>
      <c r="R1587" s="156">
        <v>0.51</v>
      </c>
      <c r="S1587" s="156">
        <v>0.17699999999999999</v>
      </c>
      <c r="T1587" s="156">
        <v>0.32200000000000001</v>
      </c>
      <c r="U1587" s="156">
        <v>1E-3</v>
      </c>
      <c r="V1587" s="156">
        <v>4.2000000000000003E-2</v>
      </c>
      <c r="W1587" s="156">
        <v>2.1000000000000001E-2</v>
      </c>
      <c r="X1587" s="156">
        <v>9.6000000000000002E-2</v>
      </c>
      <c r="Y1587" s="156" t="s">
        <v>294</v>
      </c>
      <c r="Z1587" s="156" t="s">
        <v>294</v>
      </c>
      <c r="AA1587" s="156">
        <v>3.1E-2</v>
      </c>
      <c r="AB1587" s="156">
        <v>0.115</v>
      </c>
    </row>
    <row r="1588" spans="1:28" x14ac:dyDescent="0.25">
      <c r="A1588" s="87" t="s">
        <v>3014</v>
      </c>
      <c r="B1588" s="156" t="s">
        <v>294</v>
      </c>
      <c r="C1588" s="156">
        <v>0.2</v>
      </c>
      <c r="D1588" s="156">
        <v>0.4956521739130435</v>
      </c>
      <c r="E1588" s="156">
        <v>0.14782608695652175</v>
      </c>
      <c r="F1588" s="156">
        <v>6.9565217391304349E-2</v>
      </c>
      <c r="G1588" s="156">
        <v>4.3478260869565216E-2</v>
      </c>
      <c r="H1588" s="156" t="s">
        <v>294</v>
      </c>
      <c r="I1588" s="156">
        <v>4.3478260869565216E-2</v>
      </c>
      <c r="J1588" s="156">
        <v>1</v>
      </c>
      <c r="K1588" s="87">
        <v>115</v>
      </c>
      <c r="L1588" s="87"/>
      <c r="M1588" s="156" t="s">
        <v>294</v>
      </c>
      <c r="N1588" s="156" t="s">
        <v>294</v>
      </c>
      <c r="O1588" s="156">
        <v>0.13700000000000001</v>
      </c>
      <c r="P1588" s="156">
        <v>0.28199999999999997</v>
      </c>
      <c r="Q1588" s="156">
        <v>0.40600000000000003</v>
      </c>
      <c r="R1588" s="156">
        <v>0.58599999999999997</v>
      </c>
      <c r="S1588" s="156">
        <v>9.4E-2</v>
      </c>
      <c r="T1588" s="156">
        <v>0.224</v>
      </c>
      <c r="U1588" s="156">
        <v>3.5999999999999997E-2</v>
      </c>
      <c r="V1588" s="156">
        <v>0.13100000000000001</v>
      </c>
      <c r="W1588" s="156">
        <v>1.9E-2</v>
      </c>
      <c r="X1588" s="156">
        <v>9.8000000000000004E-2</v>
      </c>
      <c r="Y1588" s="156" t="s">
        <v>294</v>
      </c>
      <c r="Z1588" s="156" t="s">
        <v>294</v>
      </c>
      <c r="AA1588" s="156">
        <v>1.9E-2</v>
      </c>
      <c r="AB1588" s="156">
        <v>9.8000000000000004E-2</v>
      </c>
    </row>
    <row r="1589" spans="1:28" x14ac:dyDescent="0.25">
      <c r="A1589" s="87" t="s">
        <v>3015</v>
      </c>
      <c r="B1589" s="156">
        <v>0.11982699050495227</v>
      </c>
      <c r="C1589" s="156">
        <v>0.35085608988303946</v>
      </c>
      <c r="D1589" s="156">
        <v>0.24602666803163309</v>
      </c>
      <c r="E1589" s="156">
        <v>9.1418626673150261E-2</v>
      </c>
      <c r="F1589" s="156">
        <v>2.0679241419906329E-2</v>
      </c>
      <c r="G1589" s="156">
        <v>0.13328897192434674</v>
      </c>
      <c r="H1589" s="156">
        <v>1.1005041844752131E-3</v>
      </c>
      <c r="I1589" s="156">
        <v>3.680290737849666E-2</v>
      </c>
      <c r="J1589" s="156">
        <v>0.99999999999999989</v>
      </c>
      <c r="K1589" s="87">
        <v>39073</v>
      </c>
      <c r="L1589" s="87"/>
      <c r="M1589" s="156">
        <v>0.11700000000000001</v>
      </c>
      <c r="N1589" s="156">
        <v>0.123</v>
      </c>
      <c r="O1589" s="156">
        <v>0.34599999999999997</v>
      </c>
      <c r="P1589" s="156">
        <v>0.35599999999999998</v>
      </c>
      <c r="Q1589" s="156">
        <v>0.24199999999999999</v>
      </c>
      <c r="R1589" s="156">
        <v>0.25</v>
      </c>
      <c r="S1589" s="156">
        <v>8.8999999999999996E-2</v>
      </c>
      <c r="T1589" s="156">
        <v>9.4E-2</v>
      </c>
      <c r="U1589" s="156">
        <v>1.9E-2</v>
      </c>
      <c r="V1589" s="156">
        <v>2.1999999999999999E-2</v>
      </c>
      <c r="W1589" s="156">
        <v>0.13</v>
      </c>
      <c r="X1589" s="156">
        <v>0.13700000000000001</v>
      </c>
      <c r="Y1589" s="156">
        <v>1E-3</v>
      </c>
      <c r="Z1589" s="156">
        <v>1E-3</v>
      </c>
      <c r="AA1589" s="156">
        <v>3.5000000000000003E-2</v>
      </c>
      <c r="AB1589" s="156">
        <v>3.9E-2</v>
      </c>
    </row>
    <row r="1590" spans="1:28" x14ac:dyDescent="0.25">
      <c r="A1590" s="87" t="s">
        <v>3016</v>
      </c>
      <c r="B1590" s="156" t="s">
        <v>294</v>
      </c>
      <c r="C1590" s="156">
        <v>0.16853932584269662</v>
      </c>
      <c r="D1590" s="156">
        <v>0.20786516853932585</v>
      </c>
      <c r="E1590" s="156">
        <v>0.17415730337078653</v>
      </c>
      <c r="F1590" s="156">
        <v>4.49438202247191E-2</v>
      </c>
      <c r="G1590" s="156">
        <v>0.398876404494382</v>
      </c>
      <c r="H1590" s="156">
        <v>5.6179775280898875E-3</v>
      </c>
      <c r="I1590" s="156" t="s">
        <v>294</v>
      </c>
      <c r="J1590" s="156">
        <v>1</v>
      </c>
      <c r="K1590" s="87">
        <v>178</v>
      </c>
      <c r="L1590" s="87"/>
      <c r="M1590" s="156" t="s">
        <v>294</v>
      </c>
      <c r="N1590" s="156" t="s">
        <v>294</v>
      </c>
      <c r="O1590" s="156">
        <v>0.121</v>
      </c>
      <c r="P1590" s="156">
        <v>0.23</v>
      </c>
      <c r="Q1590" s="156">
        <v>0.155</v>
      </c>
      <c r="R1590" s="156">
        <v>0.27300000000000002</v>
      </c>
      <c r="S1590" s="156">
        <v>0.125</v>
      </c>
      <c r="T1590" s="156">
        <v>0.23699999999999999</v>
      </c>
      <c r="U1590" s="156">
        <v>2.3E-2</v>
      </c>
      <c r="V1590" s="156">
        <v>8.5999999999999993E-2</v>
      </c>
      <c r="W1590" s="156">
        <v>0.33</v>
      </c>
      <c r="X1590" s="156">
        <v>0.47199999999999998</v>
      </c>
      <c r="Y1590" s="156">
        <v>1E-3</v>
      </c>
      <c r="Z1590" s="156">
        <v>3.1E-2</v>
      </c>
      <c r="AA1590" s="156" t="s">
        <v>294</v>
      </c>
      <c r="AB1590" s="156" t="s">
        <v>294</v>
      </c>
    </row>
    <row r="1591" spans="1:28" x14ac:dyDescent="0.25">
      <c r="A1591" s="87" t="s">
        <v>3017</v>
      </c>
      <c r="B1591" s="156" t="s">
        <v>294</v>
      </c>
      <c r="C1591" s="156">
        <v>0.46551724137931033</v>
      </c>
      <c r="D1591" s="156">
        <v>0.27241379310344827</v>
      </c>
      <c r="E1591" s="156">
        <v>0.11206896551724138</v>
      </c>
      <c r="F1591" s="156">
        <v>1.5517241379310345E-2</v>
      </c>
      <c r="G1591" s="156">
        <v>0.10344827586206896</v>
      </c>
      <c r="H1591" s="156" t="s">
        <v>294</v>
      </c>
      <c r="I1591" s="156">
        <v>3.1034482758620689E-2</v>
      </c>
      <c r="J1591" s="156">
        <v>0.99999999999999978</v>
      </c>
      <c r="K1591" s="87">
        <v>580</v>
      </c>
      <c r="L1591" s="87"/>
      <c r="M1591" s="156" t="s">
        <v>294</v>
      </c>
      <c r="N1591" s="156" t="s">
        <v>294</v>
      </c>
      <c r="O1591" s="156">
        <v>0.42499999999999999</v>
      </c>
      <c r="P1591" s="156">
        <v>0.50600000000000001</v>
      </c>
      <c r="Q1591" s="156">
        <v>0.23799999999999999</v>
      </c>
      <c r="R1591" s="156">
        <v>0.31</v>
      </c>
      <c r="S1591" s="156">
        <v>8.8999999999999996E-2</v>
      </c>
      <c r="T1591" s="156">
        <v>0.14000000000000001</v>
      </c>
      <c r="U1591" s="156">
        <v>8.0000000000000002E-3</v>
      </c>
      <c r="V1591" s="156">
        <v>2.9000000000000001E-2</v>
      </c>
      <c r="W1591" s="156">
        <v>8.1000000000000003E-2</v>
      </c>
      <c r="X1591" s="156">
        <v>0.13100000000000001</v>
      </c>
      <c r="Y1591" s="156" t="s">
        <v>294</v>
      </c>
      <c r="Z1591" s="156" t="s">
        <v>294</v>
      </c>
      <c r="AA1591" s="156">
        <v>0.02</v>
      </c>
      <c r="AB1591" s="156">
        <v>4.9000000000000002E-2</v>
      </c>
    </row>
    <row r="1592" spans="1:28" x14ac:dyDescent="0.25">
      <c r="A1592" s="87" t="s">
        <v>3018</v>
      </c>
      <c r="B1592" s="156" t="s">
        <v>294</v>
      </c>
      <c r="C1592" s="156">
        <v>9.9009900990099011E-3</v>
      </c>
      <c r="D1592" s="156">
        <v>0.21923620933521923</v>
      </c>
      <c r="E1592" s="156">
        <v>0.22913719943422914</v>
      </c>
      <c r="F1592" s="156">
        <v>4.8090523338048093E-2</v>
      </c>
      <c r="G1592" s="156">
        <v>0.47666195190947669</v>
      </c>
      <c r="H1592" s="156">
        <v>2.828854314002829E-3</v>
      </c>
      <c r="I1592" s="156">
        <v>1.4144271570014143E-2</v>
      </c>
      <c r="J1592" s="156">
        <v>1</v>
      </c>
      <c r="K1592" s="87">
        <v>707</v>
      </c>
      <c r="L1592" s="87"/>
      <c r="M1592" s="156" t="s">
        <v>294</v>
      </c>
      <c r="N1592" s="156" t="s">
        <v>294</v>
      </c>
      <c r="O1592" s="156">
        <v>5.0000000000000001E-3</v>
      </c>
      <c r="P1592" s="156">
        <v>0.02</v>
      </c>
      <c r="Q1592" s="156">
        <v>0.19</v>
      </c>
      <c r="R1592" s="156">
        <v>0.251</v>
      </c>
      <c r="S1592" s="156">
        <v>0.2</v>
      </c>
      <c r="T1592" s="156">
        <v>0.26200000000000001</v>
      </c>
      <c r="U1592" s="156">
        <v>3.5000000000000003E-2</v>
      </c>
      <c r="V1592" s="156">
        <v>6.6000000000000003E-2</v>
      </c>
      <c r="W1592" s="156">
        <v>0.44</v>
      </c>
      <c r="X1592" s="156">
        <v>0.51400000000000001</v>
      </c>
      <c r="Y1592" s="156">
        <v>1E-3</v>
      </c>
      <c r="Z1592" s="156">
        <v>0.01</v>
      </c>
      <c r="AA1592" s="156">
        <v>8.0000000000000002E-3</v>
      </c>
      <c r="AB1592" s="156">
        <v>2.5999999999999999E-2</v>
      </c>
    </row>
    <row r="1593" spans="1:28" x14ac:dyDescent="0.25">
      <c r="A1593" s="87" t="s">
        <v>3019</v>
      </c>
      <c r="B1593" s="156" t="s">
        <v>294</v>
      </c>
      <c r="C1593" s="156">
        <v>0.17405063291139242</v>
      </c>
      <c r="D1593" s="156">
        <v>0.24683544303797469</v>
      </c>
      <c r="E1593" s="156">
        <v>0.11392405063291139</v>
      </c>
      <c r="F1593" s="156">
        <v>2.0569620253164556E-2</v>
      </c>
      <c r="G1593" s="156">
        <v>0.40822784810126583</v>
      </c>
      <c r="H1593" s="156">
        <v>4.7468354430379748E-3</v>
      </c>
      <c r="I1593" s="156">
        <v>3.1645569620253167E-2</v>
      </c>
      <c r="J1593" s="156">
        <v>1</v>
      </c>
      <c r="K1593" s="87">
        <v>632</v>
      </c>
      <c r="L1593" s="87"/>
      <c r="M1593" s="156" t="s">
        <v>294</v>
      </c>
      <c r="N1593" s="156" t="s">
        <v>294</v>
      </c>
      <c r="O1593" s="156">
        <v>0.14599999999999999</v>
      </c>
      <c r="P1593" s="156">
        <v>0.20599999999999999</v>
      </c>
      <c r="Q1593" s="156">
        <v>0.215</v>
      </c>
      <c r="R1593" s="156">
        <v>0.28199999999999997</v>
      </c>
      <c r="S1593" s="156">
        <v>9.0999999999999998E-2</v>
      </c>
      <c r="T1593" s="156">
        <v>0.14099999999999999</v>
      </c>
      <c r="U1593" s="156">
        <v>1.2E-2</v>
      </c>
      <c r="V1593" s="156">
        <v>3.5000000000000003E-2</v>
      </c>
      <c r="W1593" s="156">
        <v>0.371</v>
      </c>
      <c r="X1593" s="156">
        <v>0.44700000000000001</v>
      </c>
      <c r="Y1593" s="156">
        <v>2E-3</v>
      </c>
      <c r="Z1593" s="156">
        <v>1.4E-2</v>
      </c>
      <c r="AA1593" s="156">
        <v>2.1000000000000001E-2</v>
      </c>
      <c r="AB1593" s="156">
        <v>4.8000000000000001E-2</v>
      </c>
    </row>
    <row r="1594" spans="1:28" x14ac:dyDescent="0.25">
      <c r="A1594" s="87" t="s">
        <v>3020</v>
      </c>
      <c r="B1594" s="156">
        <v>0.11680911680911681</v>
      </c>
      <c r="C1594" s="156">
        <v>0.31339031339031337</v>
      </c>
      <c r="D1594" s="156">
        <v>0.31339031339031337</v>
      </c>
      <c r="E1594" s="156">
        <v>9.686609686609686E-2</v>
      </c>
      <c r="F1594" s="156">
        <v>1.1396011396011397E-2</v>
      </c>
      <c r="G1594" s="156">
        <v>0.11965811965811966</v>
      </c>
      <c r="H1594" s="156">
        <v>2.8490028490028491E-3</v>
      </c>
      <c r="I1594" s="156">
        <v>2.564102564102564E-2</v>
      </c>
      <c r="J1594" s="156">
        <v>1</v>
      </c>
      <c r="K1594" s="87">
        <v>351</v>
      </c>
      <c r="L1594" s="87"/>
      <c r="M1594" s="156">
        <v>8.6999999999999994E-2</v>
      </c>
      <c r="N1594" s="156">
        <v>0.155</v>
      </c>
      <c r="O1594" s="156">
        <v>0.26700000000000002</v>
      </c>
      <c r="P1594" s="156">
        <v>0.36399999999999999</v>
      </c>
      <c r="Q1594" s="156">
        <v>0.26700000000000002</v>
      </c>
      <c r="R1594" s="156">
        <v>0.36399999999999999</v>
      </c>
      <c r="S1594" s="156">
        <v>7.0000000000000007E-2</v>
      </c>
      <c r="T1594" s="156">
        <v>0.13200000000000001</v>
      </c>
      <c r="U1594" s="156">
        <v>4.0000000000000001E-3</v>
      </c>
      <c r="V1594" s="156">
        <v>2.9000000000000001E-2</v>
      </c>
      <c r="W1594" s="156">
        <v>0.09</v>
      </c>
      <c r="X1594" s="156">
        <v>0.158</v>
      </c>
      <c r="Y1594" s="156">
        <v>1E-3</v>
      </c>
      <c r="Z1594" s="156">
        <v>1.6E-2</v>
      </c>
      <c r="AA1594" s="156">
        <v>1.4E-2</v>
      </c>
      <c r="AB1594" s="156">
        <v>4.8000000000000001E-2</v>
      </c>
    </row>
    <row r="1595" spans="1:28" x14ac:dyDescent="0.25">
      <c r="A1595" s="87" t="s">
        <v>3021</v>
      </c>
      <c r="B1595" s="156">
        <v>0.30204081632653063</v>
      </c>
      <c r="C1595" s="156">
        <v>1.3605442176870747E-3</v>
      </c>
      <c r="D1595" s="156">
        <v>0.48843537414965987</v>
      </c>
      <c r="E1595" s="156">
        <v>0.15374149659863945</v>
      </c>
      <c r="F1595" s="156">
        <v>2.1768707482993196E-2</v>
      </c>
      <c r="G1595" s="156">
        <v>8.1632653061224497E-3</v>
      </c>
      <c r="H1595" s="156" t="s">
        <v>294</v>
      </c>
      <c r="I1595" s="156">
        <v>2.4489795918367346E-2</v>
      </c>
      <c r="J1595" s="156">
        <v>0.99999999999999989</v>
      </c>
      <c r="K1595" s="87">
        <v>735</v>
      </c>
      <c r="L1595" s="87"/>
      <c r="M1595" s="156">
        <v>0.27</v>
      </c>
      <c r="N1595" s="156">
        <v>0.33600000000000002</v>
      </c>
      <c r="O1595" s="156">
        <v>0</v>
      </c>
      <c r="P1595" s="156">
        <v>8.0000000000000002E-3</v>
      </c>
      <c r="Q1595" s="156">
        <v>0.45200000000000001</v>
      </c>
      <c r="R1595" s="156">
        <v>0.52500000000000002</v>
      </c>
      <c r="S1595" s="156">
        <v>0.129</v>
      </c>
      <c r="T1595" s="156">
        <v>0.182</v>
      </c>
      <c r="U1595" s="156">
        <v>1.2999999999999999E-2</v>
      </c>
      <c r="V1595" s="156">
        <v>3.5000000000000003E-2</v>
      </c>
      <c r="W1595" s="156">
        <v>4.0000000000000001E-3</v>
      </c>
      <c r="X1595" s="156">
        <v>1.7999999999999999E-2</v>
      </c>
      <c r="Y1595" s="156" t="s">
        <v>294</v>
      </c>
      <c r="Z1595" s="156" t="s">
        <v>294</v>
      </c>
      <c r="AA1595" s="156">
        <v>1.6E-2</v>
      </c>
      <c r="AB1595" s="156">
        <v>3.7999999999999999E-2</v>
      </c>
    </row>
    <row r="1596" spans="1:28" x14ac:dyDescent="0.25">
      <c r="A1596" s="87" t="s">
        <v>3022</v>
      </c>
      <c r="B1596" s="156">
        <v>1.3252054068380599E-3</v>
      </c>
      <c r="C1596" s="156">
        <v>0.35064935064935066</v>
      </c>
      <c r="D1596" s="156">
        <v>0.27113702623906705</v>
      </c>
      <c r="E1596" s="156">
        <v>7.5271667108401802E-2</v>
      </c>
      <c r="F1596" s="156">
        <v>5.4863503843095678E-2</v>
      </c>
      <c r="G1596" s="156">
        <v>0.20593692022263452</v>
      </c>
      <c r="H1596" s="156">
        <v>1.5902464882056719E-3</v>
      </c>
      <c r="I1596" s="156">
        <v>3.9226080042406575E-2</v>
      </c>
      <c r="J1596" s="156">
        <v>1</v>
      </c>
      <c r="K1596" s="87">
        <v>3773</v>
      </c>
      <c r="L1596" s="87"/>
      <c r="M1596" s="156">
        <v>1E-3</v>
      </c>
      <c r="N1596" s="156">
        <v>3.0000000000000001E-3</v>
      </c>
      <c r="O1596" s="156">
        <v>0.33600000000000002</v>
      </c>
      <c r="P1596" s="156">
        <v>0.36599999999999999</v>
      </c>
      <c r="Q1596" s="156">
        <v>0.25700000000000001</v>
      </c>
      <c r="R1596" s="156">
        <v>0.28599999999999998</v>
      </c>
      <c r="S1596" s="156">
        <v>6.7000000000000004E-2</v>
      </c>
      <c r="T1596" s="156">
        <v>8.4000000000000005E-2</v>
      </c>
      <c r="U1596" s="156">
        <v>4.8000000000000001E-2</v>
      </c>
      <c r="V1596" s="156">
        <v>6.3E-2</v>
      </c>
      <c r="W1596" s="156">
        <v>0.193</v>
      </c>
      <c r="X1596" s="156">
        <v>0.219</v>
      </c>
      <c r="Y1596" s="156">
        <v>1E-3</v>
      </c>
      <c r="Z1596" s="156">
        <v>3.0000000000000001E-3</v>
      </c>
      <c r="AA1596" s="156">
        <v>3.3000000000000002E-2</v>
      </c>
      <c r="AB1596" s="156">
        <v>4.5999999999999999E-2</v>
      </c>
    </row>
    <row r="1597" spans="1:28" x14ac:dyDescent="0.25">
      <c r="A1597" s="87" t="s">
        <v>3023</v>
      </c>
      <c r="B1597" s="156">
        <v>0.77637335926105977</v>
      </c>
      <c r="C1597" s="156">
        <v>8.9936801166747696E-2</v>
      </c>
      <c r="D1597" s="156">
        <v>6.3684978123480798E-2</v>
      </c>
      <c r="E1597" s="156">
        <v>2.9654837141468156E-2</v>
      </c>
      <c r="F1597" s="156">
        <v>2.4307243558580457E-3</v>
      </c>
      <c r="G1597" s="156">
        <v>2.9168692270296549E-3</v>
      </c>
      <c r="H1597" s="156" t="s">
        <v>294</v>
      </c>
      <c r="I1597" s="156">
        <v>3.5002430724355861E-2</v>
      </c>
      <c r="J1597" s="156">
        <v>0.99999999999999989</v>
      </c>
      <c r="K1597" s="87">
        <v>2057</v>
      </c>
      <c r="L1597" s="87"/>
      <c r="M1597" s="156">
        <v>0.75800000000000001</v>
      </c>
      <c r="N1597" s="156">
        <v>0.79400000000000004</v>
      </c>
      <c r="O1597" s="156">
        <v>7.8E-2</v>
      </c>
      <c r="P1597" s="156">
        <v>0.10299999999999999</v>
      </c>
      <c r="Q1597" s="156">
        <v>5.3999999999999999E-2</v>
      </c>
      <c r="R1597" s="156">
        <v>7.4999999999999997E-2</v>
      </c>
      <c r="S1597" s="156">
        <v>2.3E-2</v>
      </c>
      <c r="T1597" s="156">
        <v>3.7999999999999999E-2</v>
      </c>
      <c r="U1597" s="156">
        <v>1E-3</v>
      </c>
      <c r="V1597" s="156">
        <v>6.0000000000000001E-3</v>
      </c>
      <c r="W1597" s="156">
        <v>1E-3</v>
      </c>
      <c r="X1597" s="156">
        <v>6.0000000000000001E-3</v>
      </c>
      <c r="Y1597" s="156" t="s">
        <v>294</v>
      </c>
      <c r="Z1597" s="156" t="s">
        <v>294</v>
      </c>
      <c r="AA1597" s="156">
        <v>2.8000000000000001E-2</v>
      </c>
      <c r="AB1597" s="156">
        <v>4.3999999999999997E-2</v>
      </c>
    </row>
    <row r="1598" spans="1:28" x14ac:dyDescent="0.25">
      <c r="A1598" s="87" t="s">
        <v>3024</v>
      </c>
      <c r="B1598" s="156">
        <v>0.48985629754860527</v>
      </c>
      <c r="C1598" s="156">
        <v>0.37404902789518174</v>
      </c>
      <c r="D1598" s="156">
        <v>7.0900253592561288E-2</v>
      </c>
      <c r="E1598" s="156">
        <v>2.0498732037193577E-2</v>
      </c>
      <c r="F1598" s="156">
        <v>4.2265426880811494E-4</v>
      </c>
      <c r="G1598" s="156">
        <v>1.6694843617920542E-2</v>
      </c>
      <c r="H1598" s="156" t="s">
        <v>294</v>
      </c>
      <c r="I1598" s="156">
        <v>2.7578191039729503E-2</v>
      </c>
      <c r="J1598" s="156">
        <v>0.99999999999999989</v>
      </c>
      <c r="K1598" s="87">
        <v>9464</v>
      </c>
      <c r="L1598" s="87"/>
      <c r="M1598" s="156">
        <v>0.48</v>
      </c>
      <c r="N1598" s="156">
        <v>0.5</v>
      </c>
      <c r="O1598" s="156">
        <v>0.36399999999999999</v>
      </c>
      <c r="P1598" s="156">
        <v>0.38400000000000001</v>
      </c>
      <c r="Q1598" s="156">
        <v>6.6000000000000003E-2</v>
      </c>
      <c r="R1598" s="156">
        <v>7.5999999999999998E-2</v>
      </c>
      <c r="S1598" s="156">
        <v>1.7999999999999999E-2</v>
      </c>
      <c r="T1598" s="156">
        <v>2.4E-2</v>
      </c>
      <c r="U1598" s="156">
        <v>0</v>
      </c>
      <c r="V1598" s="156">
        <v>1E-3</v>
      </c>
      <c r="W1598" s="156">
        <v>1.4E-2</v>
      </c>
      <c r="X1598" s="156">
        <v>1.9E-2</v>
      </c>
      <c r="Y1598" s="156" t="s">
        <v>294</v>
      </c>
      <c r="Z1598" s="156" t="s">
        <v>294</v>
      </c>
      <c r="AA1598" s="156">
        <v>2.4E-2</v>
      </c>
      <c r="AB1598" s="156">
        <v>3.1E-2</v>
      </c>
    </row>
    <row r="1599" spans="1:28" x14ac:dyDescent="0.25">
      <c r="A1599" s="87" t="s">
        <v>3025</v>
      </c>
      <c r="B1599" s="156" t="s">
        <v>294</v>
      </c>
      <c r="C1599" s="156">
        <v>0.51027397260273977</v>
      </c>
      <c r="D1599" s="156">
        <v>0.30821917808219179</v>
      </c>
      <c r="E1599" s="156">
        <v>8.2191780821917804E-2</v>
      </c>
      <c r="F1599" s="156">
        <v>3.4246575342465752E-3</v>
      </c>
      <c r="G1599" s="156">
        <v>7.8767123287671229E-2</v>
      </c>
      <c r="H1599" s="156">
        <v>3.4246575342465752E-3</v>
      </c>
      <c r="I1599" s="156">
        <v>1.3698630136986301E-2</v>
      </c>
      <c r="J1599" s="156">
        <v>1</v>
      </c>
      <c r="K1599" s="87">
        <v>292</v>
      </c>
      <c r="L1599" s="87"/>
      <c r="M1599" s="156" t="s">
        <v>294</v>
      </c>
      <c r="N1599" s="156" t="s">
        <v>294</v>
      </c>
      <c r="O1599" s="156">
        <v>0.45300000000000001</v>
      </c>
      <c r="P1599" s="156">
        <v>0.56699999999999995</v>
      </c>
      <c r="Q1599" s="156">
        <v>0.25800000000000001</v>
      </c>
      <c r="R1599" s="156">
        <v>0.36299999999999999</v>
      </c>
      <c r="S1599" s="156">
        <v>5.6000000000000001E-2</v>
      </c>
      <c r="T1599" s="156">
        <v>0.11899999999999999</v>
      </c>
      <c r="U1599" s="156">
        <v>1E-3</v>
      </c>
      <c r="V1599" s="156">
        <v>1.9E-2</v>
      </c>
      <c r="W1599" s="156">
        <v>5.2999999999999999E-2</v>
      </c>
      <c r="X1599" s="156">
        <v>0.115</v>
      </c>
      <c r="Y1599" s="156">
        <v>1E-3</v>
      </c>
      <c r="Z1599" s="156">
        <v>1.9E-2</v>
      </c>
      <c r="AA1599" s="156">
        <v>5.0000000000000001E-3</v>
      </c>
      <c r="AB1599" s="156">
        <v>3.5000000000000003E-2</v>
      </c>
    </row>
    <row r="1600" spans="1:28" x14ac:dyDescent="0.25">
      <c r="A1600" s="87" t="s">
        <v>3026</v>
      </c>
      <c r="B1600" s="156" t="s">
        <v>294</v>
      </c>
      <c r="C1600" s="156">
        <v>0.32758620689655171</v>
      </c>
      <c r="D1600" s="156">
        <v>0.31034482758620691</v>
      </c>
      <c r="E1600" s="156">
        <v>0.2413793103448276</v>
      </c>
      <c r="F1600" s="156" t="s">
        <v>294</v>
      </c>
      <c r="G1600" s="156">
        <v>8.6206896551724144E-2</v>
      </c>
      <c r="H1600" s="156">
        <v>1.7241379310344827E-2</v>
      </c>
      <c r="I1600" s="156">
        <v>1.7241379310344827E-2</v>
      </c>
      <c r="J1600" s="156">
        <v>1.0000000000000002</v>
      </c>
      <c r="K1600" s="87">
        <v>58</v>
      </c>
      <c r="L1600" s="87"/>
      <c r="M1600" s="156" t="s">
        <v>294</v>
      </c>
      <c r="N1600" s="156" t="s">
        <v>294</v>
      </c>
      <c r="O1600" s="156">
        <v>0.221</v>
      </c>
      <c r="P1600" s="156">
        <v>0.45600000000000002</v>
      </c>
      <c r="Q1600" s="156">
        <v>0.20599999999999999</v>
      </c>
      <c r="R1600" s="156">
        <v>0.438</v>
      </c>
      <c r="S1600" s="156">
        <v>0.15</v>
      </c>
      <c r="T1600" s="156">
        <v>0.36499999999999999</v>
      </c>
      <c r="U1600" s="156" t="s">
        <v>294</v>
      </c>
      <c r="V1600" s="156" t="s">
        <v>294</v>
      </c>
      <c r="W1600" s="156">
        <v>3.6999999999999998E-2</v>
      </c>
      <c r="X1600" s="156">
        <v>0.186</v>
      </c>
      <c r="Y1600" s="156">
        <v>3.0000000000000001E-3</v>
      </c>
      <c r="Z1600" s="156">
        <v>9.0999999999999998E-2</v>
      </c>
      <c r="AA1600" s="156">
        <v>3.0000000000000001E-3</v>
      </c>
      <c r="AB1600" s="156">
        <v>9.0999999999999998E-2</v>
      </c>
    </row>
    <row r="1601" spans="1:28" x14ac:dyDescent="0.25">
      <c r="A1601" s="87" t="s">
        <v>3027</v>
      </c>
      <c r="B1601" s="156" t="s">
        <v>294</v>
      </c>
      <c r="C1601" s="156">
        <v>0.457286432160804</v>
      </c>
      <c r="D1601" s="156">
        <v>0.20100502512562815</v>
      </c>
      <c r="E1601" s="156">
        <v>0.271356783919598</v>
      </c>
      <c r="F1601" s="156">
        <v>3.3500837520938024E-3</v>
      </c>
      <c r="G1601" s="156">
        <v>4.690117252931323E-2</v>
      </c>
      <c r="H1601" s="156" t="s">
        <v>294</v>
      </c>
      <c r="I1601" s="156">
        <v>2.0100502512562814E-2</v>
      </c>
      <c r="J1601" s="156">
        <v>0.99999999999999989</v>
      </c>
      <c r="K1601" s="87">
        <v>597</v>
      </c>
      <c r="L1601" s="87"/>
      <c r="M1601" s="156" t="s">
        <v>294</v>
      </c>
      <c r="N1601" s="156" t="s">
        <v>294</v>
      </c>
      <c r="O1601" s="156">
        <v>0.41799999999999998</v>
      </c>
      <c r="P1601" s="156">
        <v>0.497</v>
      </c>
      <c r="Q1601" s="156">
        <v>0.17100000000000001</v>
      </c>
      <c r="R1601" s="156">
        <v>0.23499999999999999</v>
      </c>
      <c r="S1601" s="156">
        <v>0.23699999999999999</v>
      </c>
      <c r="T1601" s="156">
        <v>0.308</v>
      </c>
      <c r="U1601" s="156">
        <v>1E-3</v>
      </c>
      <c r="V1601" s="156">
        <v>1.2E-2</v>
      </c>
      <c r="W1601" s="156">
        <v>3.3000000000000002E-2</v>
      </c>
      <c r="X1601" s="156">
        <v>6.7000000000000004E-2</v>
      </c>
      <c r="Y1601" s="156" t="s">
        <v>294</v>
      </c>
      <c r="Z1601" s="156" t="s">
        <v>294</v>
      </c>
      <c r="AA1601" s="156">
        <v>1.2E-2</v>
      </c>
      <c r="AB1601" s="156">
        <v>3.5000000000000003E-2</v>
      </c>
    </row>
    <row r="1602" spans="1:28" x14ac:dyDescent="0.25">
      <c r="A1602" s="87" t="s">
        <v>3028</v>
      </c>
      <c r="B1602" s="156" t="s">
        <v>294</v>
      </c>
      <c r="C1602" s="156">
        <v>0.57232704402515722</v>
      </c>
      <c r="D1602" s="156">
        <v>0.25283018867924528</v>
      </c>
      <c r="E1602" s="156">
        <v>8.5534591194968548E-2</v>
      </c>
      <c r="F1602" s="156">
        <v>8.8050314465408803E-3</v>
      </c>
      <c r="G1602" s="156">
        <v>4.9056603773584909E-2</v>
      </c>
      <c r="H1602" s="156" t="s">
        <v>294</v>
      </c>
      <c r="I1602" s="156">
        <v>3.1446540880503145E-2</v>
      </c>
      <c r="J1602" s="156">
        <v>1</v>
      </c>
      <c r="K1602" s="87">
        <v>795</v>
      </c>
      <c r="L1602" s="87"/>
      <c r="M1602" s="156" t="s">
        <v>294</v>
      </c>
      <c r="N1602" s="156" t="s">
        <v>294</v>
      </c>
      <c r="O1602" s="156">
        <v>0.53800000000000003</v>
      </c>
      <c r="P1602" s="156">
        <v>0.60599999999999998</v>
      </c>
      <c r="Q1602" s="156">
        <v>0.224</v>
      </c>
      <c r="R1602" s="156">
        <v>0.28399999999999997</v>
      </c>
      <c r="S1602" s="156">
        <v>6.8000000000000005E-2</v>
      </c>
      <c r="T1602" s="156">
        <v>0.107</v>
      </c>
      <c r="U1602" s="156">
        <v>4.0000000000000001E-3</v>
      </c>
      <c r="V1602" s="156">
        <v>1.7999999999999999E-2</v>
      </c>
      <c r="W1602" s="156">
        <v>3.5999999999999997E-2</v>
      </c>
      <c r="X1602" s="156">
        <v>6.6000000000000003E-2</v>
      </c>
      <c r="Y1602" s="156" t="s">
        <v>294</v>
      </c>
      <c r="Z1602" s="156" t="s">
        <v>294</v>
      </c>
      <c r="AA1602" s="156">
        <v>2.1000000000000001E-2</v>
      </c>
      <c r="AB1602" s="156">
        <v>4.5999999999999999E-2</v>
      </c>
    </row>
    <row r="1603" spans="1:28" x14ac:dyDescent="0.25">
      <c r="A1603" s="87" t="s">
        <v>3029</v>
      </c>
      <c r="B1603" s="156" t="s">
        <v>294</v>
      </c>
      <c r="C1603" s="156">
        <v>0.37003058103975534</v>
      </c>
      <c r="D1603" s="156">
        <v>0.35474006116207951</v>
      </c>
      <c r="E1603" s="156">
        <v>0.11314984709480122</v>
      </c>
      <c r="F1603" s="156">
        <v>1.2232415902140673E-2</v>
      </c>
      <c r="G1603" s="156">
        <v>0.11620795107033639</v>
      </c>
      <c r="H1603" s="156" t="s">
        <v>294</v>
      </c>
      <c r="I1603" s="156">
        <v>3.3639143730886847E-2</v>
      </c>
      <c r="J1603" s="156">
        <v>1</v>
      </c>
      <c r="K1603" s="87">
        <v>327</v>
      </c>
      <c r="L1603" s="87"/>
      <c r="M1603" s="156" t="s">
        <v>294</v>
      </c>
      <c r="N1603" s="156" t="s">
        <v>294</v>
      </c>
      <c r="O1603" s="156">
        <v>0.31900000000000001</v>
      </c>
      <c r="P1603" s="156">
        <v>0.42399999999999999</v>
      </c>
      <c r="Q1603" s="156">
        <v>0.30499999999999999</v>
      </c>
      <c r="R1603" s="156">
        <v>0.40799999999999997</v>
      </c>
      <c r="S1603" s="156">
        <v>8.3000000000000004E-2</v>
      </c>
      <c r="T1603" s="156">
        <v>0.152</v>
      </c>
      <c r="U1603" s="156">
        <v>5.0000000000000001E-3</v>
      </c>
      <c r="V1603" s="156">
        <v>3.1E-2</v>
      </c>
      <c r="W1603" s="156">
        <v>8.5999999999999993E-2</v>
      </c>
      <c r="X1603" s="156">
        <v>0.155</v>
      </c>
      <c r="Y1603" s="156" t="s">
        <v>294</v>
      </c>
      <c r="Z1603" s="156" t="s">
        <v>294</v>
      </c>
      <c r="AA1603" s="156">
        <v>1.9E-2</v>
      </c>
      <c r="AB1603" s="156">
        <v>5.8999999999999997E-2</v>
      </c>
    </row>
    <row r="1604" spans="1:28" x14ac:dyDescent="0.25">
      <c r="A1604" s="87" t="s">
        <v>3030</v>
      </c>
      <c r="B1604" s="156" t="s">
        <v>294</v>
      </c>
      <c r="C1604" s="156">
        <v>0.19615384615384615</v>
      </c>
      <c r="D1604" s="156">
        <v>0.51923076923076927</v>
      </c>
      <c r="E1604" s="156">
        <v>0.17307692307692307</v>
      </c>
      <c r="F1604" s="156">
        <v>7.6923076923076927E-3</v>
      </c>
      <c r="G1604" s="156">
        <v>4.4230769230769233E-2</v>
      </c>
      <c r="H1604" s="156" t="s">
        <v>294</v>
      </c>
      <c r="I1604" s="156">
        <v>5.9615384615384619E-2</v>
      </c>
      <c r="J1604" s="156">
        <v>0.99999999999999989</v>
      </c>
      <c r="K1604" s="87">
        <v>520</v>
      </c>
      <c r="L1604" s="87"/>
      <c r="M1604" s="156" t="s">
        <v>294</v>
      </c>
      <c r="N1604" s="156" t="s">
        <v>294</v>
      </c>
      <c r="O1604" s="156">
        <v>0.16400000000000001</v>
      </c>
      <c r="P1604" s="156">
        <v>0.23200000000000001</v>
      </c>
      <c r="Q1604" s="156">
        <v>0.47599999999999998</v>
      </c>
      <c r="R1604" s="156">
        <v>0.56200000000000006</v>
      </c>
      <c r="S1604" s="156">
        <v>0.14299999999999999</v>
      </c>
      <c r="T1604" s="156">
        <v>0.20799999999999999</v>
      </c>
      <c r="U1604" s="156">
        <v>3.0000000000000001E-3</v>
      </c>
      <c r="V1604" s="156">
        <v>0.02</v>
      </c>
      <c r="W1604" s="156">
        <v>0.03</v>
      </c>
      <c r="X1604" s="156">
        <v>6.5000000000000002E-2</v>
      </c>
      <c r="Y1604" s="156" t="s">
        <v>294</v>
      </c>
      <c r="Z1604" s="156" t="s">
        <v>294</v>
      </c>
      <c r="AA1604" s="156">
        <v>4.2000000000000003E-2</v>
      </c>
      <c r="AB1604" s="156">
        <v>8.3000000000000004E-2</v>
      </c>
    </row>
    <row r="1605" spans="1:28" x14ac:dyDescent="0.25">
      <c r="A1605" s="87" t="s">
        <v>3031</v>
      </c>
      <c r="B1605" s="156" t="s">
        <v>294</v>
      </c>
      <c r="C1605" s="156">
        <v>0.36649214659685864</v>
      </c>
      <c r="D1605" s="156">
        <v>0.3193717277486911</v>
      </c>
      <c r="E1605" s="156">
        <v>9.4240837696335081E-2</v>
      </c>
      <c r="F1605" s="156">
        <v>2.6178010471204188E-2</v>
      </c>
      <c r="G1605" s="156">
        <v>0.14659685863874344</v>
      </c>
      <c r="H1605" s="156" t="s">
        <v>294</v>
      </c>
      <c r="I1605" s="156">
        <v>4.712041884816754E-2</v>
      </c>
      <c r="J1605" s="156">
        <v>1</v>
      </c>
      <c r="K1605" s="87">
        <v>191</v>
      </c>
      <c r="L1605" s="87"/>
      <c r="M1605" s="156" t="s">
        <v>294</v>
      </c>
      <c r="N1605" s="156" t="s">
        <v>294</v>
      </c>
      <c r="O1605" s="156">
        <v>0.30099999999999999</v>
      </c>
      <c r="P1605" s="156">
        <v>0.437</v>
      </c>
      <c r="Q1605" s="156">
        <v>0.25700000000000001</v>
      </c>
      <c r="R1605" s="156">
        <v>0.38800000000000001</v>
      </c>
      <c r="S1605" s="156">
        <v>0.06</v>
      </c>
      <c r="T1605" s="156">
        <v>0.14399999999999999</v>
      </c>
      <c r="U1605" s="156">
        <v>1.0999999999999999E-2</v>
      </c>
      <c r="V1605" s="156">
        <v>0.06</v>
      </c>
      <c r="W1605" s="156">
        <v>0.10299999999999999</v>
      </c>
      <c r="X1605" s="156">
        <v>0.20399999999999999</v>
      </c>
      <c r="Y1605" s="156" t="s">
        <v>294</v>
      </c>
      <c r="Z1605" s="156" t="s">
        <v>294</v>
      </c>
      <c r="AA1605" s="156">
        <v>2.5000000000000001E-2</v>
      </c>
      <c r="AB1605" s="156">
        <v>8.6999999999999994E-2</v>
      </c>
    </row>
    <row r="1606" spans="1:28" x14ac:dyDescent="0.25">
      <c r="A1606" s="87" t="s">
        <v>3032</v>
      </c>
      <c r="B1606" s="156" t="s">
        <v>294</v>
      </c>
      <c r="C1606" s="156">
        <v>0.29281345565749234</v>
      </c>
      <c r="D1606" s="156">
        <v>0.32033639143730885</v>
      </c>
      <c r="E1606" s="156">
        <v>0.19648318042813456</v>
      </c>
      <c r="F1606" s="156">
        <v>1.9877675840978593E-2</v>
      </c>
      <c r="G1606" s="156">
        <v>0.14984709480122324</v>
      </c>
      <c r="H1606" s="156">
        <v>7.6452599388379206E-4</v>
      </c>
      <c r="I1606" s="156">
        <v>1.9877675840978593E-2</v>
      </c>
      <c r="J1606" s="156">
        <v>0.99999999999999989</v>
      </c>
      <c r="K1606" s="87">
        <v>1308</v>
      </c>
      <c r="L1606" s="87"/>
      <c r="M1606" s="156" t="s">
        <v>294</v>
      </c>
      <c r="N1606" s="156" t="s">
        <v>294</v>
      </c>
      <c r="O1606" s="156">
        <v>0.26900000000000002</v>
      </c>
      <c r="P1606" s="156">
        <v>0.318</v>
      </c>
      <c r="Q1606" s="156">
        <v>0.29599999999999999</v>
      </c>
      <c r="R1606" s="156">
        <v>0.34599999999999997</v>
      </c>
      <c r="S1606" s="156">
        <v>0.17599999999999999</v>
      </c>
      <c r="T1606" s="156">
        <v>0.219</v>
      </c>
      <c r="U1606" s="156">
        <v>1.4E-2</v>
      </c>
      <c r="V1606" s="156">
        <v>2.9000000000000001E-2</v>
      </c>
      <c r="W1606" s="156">
        <v>0.13200000000000001</v>
      </c>
      <c r="X1606" s="156">
        <v>0.17</v>
      </c>
      <c r="Y1606" s="156">
        <v>0</v>
      </c>
      <c r="Z1606" s="156">
        <v>4.0000000000000001E-3</v>
      </c>
      <c r="AA1606" s="156">
        <v>1.4E-2</v>
      </c>
      <c r="AB1606" s="156">
        <v>2.9000000000000001E-2</v>
      </c>
    </row>
    <row r="1607" spans="1:28" x14ac:dyDescent="0.25">
      <c r="A1607" s="87" t="s">
        <v>3033</v>
      </c>
      <c r="B1607" s="156" t="s">
        <v>294</v>
      </c>
      <c r="C1607" s="156">
        <v>2.0491803278688523E-2</v>
      </c>
      <c r="D1607" s="156">
        <v>0.20081967213114754</v>
      </c>
      <c r="E1607" s="156">
        <v>0.11475409836065574</v>
      </c>
      <c r="F1607" s="156">
        <v>5.3278688524590161E-2</v>
      </c>
      <c r="G1607" s="156">
        <v>0.56557377049180324</v>
      </c>
      <c r="H1607" s="156">
        <v>8.1967213114754103E-3</v>
      </c>
      <c r="I1607" s="156">
        <v>3.6885245901639344E-2</v>
      </c>
      <c r="J1607" s="156">
        <v>0.99999999999999989</v>
      </c>
      <c r="K1607" s="87">
        <v>244</v>
      </c>
      <c r="L1607" s="87"/>
      <c r="M1607" s="156" t="s">
        <v>294</v>
      </c>
      <c r="N1607" s="156" t="s">
        <v>294</v>
      </c>
      <c r="O1607" s="156">
        <v>8.9999999999999993E-3</v>
      </c>
      <c r="P1607" s="156">
        <v>4.7E-2</v>
      </c>
      <c r="Q1607" s="156">
        <v>0.155</v>
      </c>
      <c r="R1607" s="156">
        <v>0.25600000000000001</v>
      </c>
      <c r="S1607" s="156">
        <v>8.1000000000000003E-2</v>
      </c>
      <c r="T1607" s="156">
        <v>0.161</v>
      </c>
      <c r="U1607" s="156">
        <v>3.1E-2</v>
      </c>
      <c r="V1607" s="156">
        <v>8.8999999999999996E-2</v>
      </c>
      <c r="W1607" s="156">
        <v>0.503</v>
      </c>
      <c r="X1607" s="156">
        <v>0.626</v>
      </c>
      <c r="Y1607" s="156">
        <v>2E-3</v>
      </c>
      <c r="Z1607" s="156">
        <v>2.9000000000000001E-2</v>
      </c>
      <c r="AA1607" s="156">
        <v>0.02</v>
      </c>
      <c r="AB1607" s="156">
        <v>6.9000000000000006E-2</v>
      </c>
    </row>
    <row r="1608" spans="1:28" x14ac:dyDescent="0.25">
      <c r="A1608" s="87" t="s">
        <v>3034</v>
      </c>
      <c r="B1608" s="156" t="s">
        <v>294</v>
      </c>
      <c r="C1608" s="156">
        <v>0.22727272727272727</v>
      </c>
      <c r="D1608" s="156">
        <v>0.44848484848484849</v>
      </c>
      <c r="E1608" s="156">
        <v>0.12424242424242424</v>
      </c>
      <c r="F1608" s="156">
        <v>6.0606060606060606E-3</v>
      </c>
      <c r="G1608" s="156">
        <v>6.9696969696969702E-2</v>
      </c>
      <c r="H1608" s="156" t="s">
        <v>294</v>
      </c>
      <c r="I1608" s="156">
        <v>0.12424242424242424</v>
      </c>
      <c r="J1608" s="156">
        <v>1</v>
      </c>
      <c r="K1608" s="87">
        <v>330</v>
      </c>
      <c r="L1608" s="87"/>
      <c r="M1608" s="156" t="s">
        <v>294</v>
      </c>
      <c r="N1608" s="156" t="s">
        <v>294</v>
      </c>
      <c r="O1608" s="156">
        <v>0.185</v>
      </c>
      <c r="P1608" s="156">
        <v>0.27500000000000002</v>
      </c>
      <c r="Q1608" s="156">
        <v>0.39600000000000002</v>
      </c>
      <c r="R1608" s="156">
        <v>0.502</v>
      </c>
      <c r="S1608" s="156">
        <v>9.2999999999999999E-2</v>
      </c>
      <c r="T1608" s="156">
        <v>0.16400000000000001</v>
      </c>
      <c r="U1608" s="156">
        <v>2E-3</v>
      </c>
      <c r="V1608" s="156">
        <v>2.1999999999999999E-2</v>
      </c>
      <c r="W1608" s="156">
        <v>4.7E-2</v>
      </c>
      <c r="X1608" s="156">
        <v>0.10199999999999999</v>
      </c>
      <c r="Y1608" s="156" t="s">
        <v>294</v>
      </c>
      <c r="Z1608" s="156" t="s">
        <v>294</v>
      </c>
      <c r="AA1608" s="156">
        <v>9.2999999999999999E-2</v>
      </c>
      <c r="AB1608" s="156">
        <v>0.16400000000000001</v>
      </c>
    </row>
    <row r="1609" spans="1:28" x14ac:dyDescent="0.25">
      <c r="A1609" s="87" t="s">
        <v>3035</v>
      </c>
      <c r="B1609" s="156" t="s">
        <v>294</v>
      </c>
      <c r="C1609" s="156">
        <v>8.7591240875912413E-2</v>
      </c>
      <c r="D1609" s="156">
        <v>0.36496350364963503</v>
      </c>
      <c r="E1609" s="156">
        <v>8.7591240875912413E-2</v>
      </c>
      <c r="F1609" s="156">
        <v>2.9197080291970802E-2</v>
      </c>
      <c r="G1609" s="156">
        <v>0.37226277372262773</v>
      </c>
      <c r="H1609" s="156">
        <v>7.2992700729927005E-3</v>
      </c>
      <c r="I1609" s="156">
        <v>5.1094890510948905E-2</v>
      </c>
      <c r="J1609" s="156">
        <v>1</v>
      </c>
      <c r="K1609" s="87">
        <v>137</v>
      </c>
      <c r="L1609" s="87"/>
      <c r="M1609" s="156" t="s">
        <v>294</v>
      </c>
      <c r="N1609" s="156" t="s">
        <v>294</v>
      </c>
      <c r="O1609" s="156">
        <v>5.0999999999999997E-2</v>
      </c>
      <c r="P1609" s="156">
        <v>0.14699999999999999</v>
      </c>
      <c r="Q1609" s="156">
        <v>0.28899999999999998</v>
      </c>
      <c r="R1609" s="156">
        <v>0.44800000000000001</v>
      </c>
      <c r="S1609" s="156">
        <v>5.0999999999999997E-2</v>
      </c>
      <c r="T1609" s="156">
        <v>0.14699999999999999</v>
      </c>
      <c r="U1609" s="156">
        <v>1.0999999999999999E-2</v>
      </c>
      <c r="V1609" s="156">
        <v>7.2999999999999995E-2</v>
      </c>
      <c r="W1609" s="156">
        <v>0.29599999999999999</v>
      </c>
      <c r="X1609" s="156">
        <v>0.45600000000000002</v>
      </c>
      <c r="Y1609" s="156">
        <v>1E-3</v>
      </c>
      <c r="Z1609" s="156">
        <v>0.04</v>
      </c>
      <c r="AA1609" s="156">
        <v>2.5000000000000001E-2</v>
      </c>
      <c r="AB1609" s="156">
        <v>0.10199999999999999</v>
      </c>
    </row>
    <row r="1610" spans="1:28" x14ac:dyDescent="0.25">
      <c r="A1610" s="87" t="s">
        <v>3036</v>
      </c>
      <c r="B1610" s="156" t="s">
        <v>294</v>
      </c>
      <c r="C1610" s="156">
        <v>9.1358024691358022E-2</v>
      </c>
      <c r="D1610" s="156">
        <v>0.3012345679012346</v>
      </c>
      <c r="E1610" s="156">
        <v>0.21975308641975308</v>
      </c>
      <c r="F1610" s="156">
        <v>7.4074074074074077E-3</v>
      </c>
      <c r="G1610" s="156">
        <v>0.33827160493827163</v>
      </c>
      <c r="H1610" s="156">
        <v>9.876543209876543E-3</v>
      </c>
      <c r="I1610" s="156">
        <v>3.2098765432098768E-2</v>
      </c>
      <c r="J1610" s="156">
        <v>1</v>
      </c>
      <c r="K1610" s="87">
        <v>405</v>
      </c>
      <c r="L1610" s="87"/>
      <c r="M1610" s="156" t="s">
        <v>294</v>
      </c>
      <c r="N1610" s="156" t="s">
        <v>294</v>
      </c>
      <c r="O1610" s="156">
        <v>6.7000000000000004E-2</v>
      </c>
      <c r="P1610" s="156">
        <v>0.123</v>
      </c>
      <c r="Q1610" s="156">
        <v>0.25900000000000001</v>
      </c>
      <c r="R1610" s="156">
        <v>0.34799999999999998</v>
      </c>
      <c r="S1610" s="156">
        <v>0.182</v>
      </c>
      <c r="T1610" s="156">
        <v>0.26300000000000001</v>
      </c>
      <c r="U1610" s="156">
        <v>3.0000000000000001E-3</v>
      </c>
      <c r="V1610" s="156">
        <v>2.1999999999999999E-2</v>
      </c>
      <c r="W1610" s="156">
        <v>0.29399999999999998</v>
      </c>
      <c r="X1610" s="156">
        <v>0.38600000000000001</v>
      </c>
      <c r="Y1610" s="156">
        <v>4.0000000000000001E-3</v>
      </c>
      <c r="Z1610" s="156">
        <v>2.5000000000000001E-2</v>
      </c>
      <c r="AA1610" s="156">
        <v>1.9E-2</v>
      </c>
      <c r="AB1610" s="156">
        <v>5.3999999999999999E-2</v>
      </c>
    </row>
    <row r="1611" spans="1:28" x14ac:dyDescent="0.25">
      <c r="A1611" s="87" t="s">
        <v>3037</v>
      </c>
      <c r="B1611" s="156" t="s">
        <v>294</v>
      </c>
      <c r="C1611" s="156">
        <v>0.30872876391329818</v>
      </c>
      <c r="D1611" s="156">
        <v>0.21177504393673111</v>
      </c>
      <c r="E1611" s="156">
        <v>0.14001171646162858</v>
      </c>
      <c r="F1611" s="156">
        <v>2.6362038664323375E-2</v>
      </c>
      <c r="G1611" s="156">
        <v>0.29144698301113064</v>
      </c>
      <c r="H1611" s="156">
        <v>1.7574692442882249E-3</v>
      </c>
      <c r="I1611" s="156">
        <v>1.9917984768599881E-2</v>
      </c>
      <c r="J1611" s="156">
        <v>1</v>
      </c>
      <c r="K1611" s="87">
        <v>3414</v>
      </c>
      <c r="L1611" s="87"/>
      <c r="M1611" s="156" t="s">
        <v>294</v>
      </c>
      <c r="N1611" s="156" t="s">
        <v>294</v>
      </c>
      <c r="O1611" s="156">
        <v>0.29299999999999998</v>
      </c>
      <c r="P1611" s="156">
        <v>0.32400000000000001</v>
      </c>
      <c r="Q1611" s="156">
        <v>0.19800000000000001</v>
      </c>
      <c r="R1611" s="156">
        <v>0.22600000000000001</v>
      </c>
      <c r="S1611" s="156">
        <v>0.129</v>
      </c>
      <c r="T1611" s="156">
        <v>0.152</v>
      </c>
      <c r="U1611" s="156">
        <v>2.1000000000000001E-2</v>
      </c>
      <c r="V1611" s="156">
        <v>3.2000000000000001E-2</v>
      </c>
      <c r="W1611" s="156">
        <v>0.27600000000000002</v>
      </c>
      <c r="X1611" s="156">
        <v>0.307</v>
      </c>
      <c r="Y1611" s="156">
        <v>1E-3</v>
      </c>
      <c r="Z1611" s="156">
        <v>4.0000000000000001E-3</v>
      </c>
      <c r="AA1611" s="156">
        <v>1.6E-2</v>
      </c>
      <c r="AB1611" s="156">
        <v>2.5000000000000001E-2</v>
      </c>
    </row>
    <row r="1612" spans="1:28" x14ac:dyDescent="0.25">
      <c r="A1612" s="87" t="s">
        <v>3038</v>
      </c>
      <c r="B1612" s="156" t="s">
        <v>294</v>
      </c>
      <c r="C1612" s="156">
        <v>0.76595744680851063</v>
      </c>
      <c r="D1612" s="156">
        <v>0.1276595744680851</v>
      </c>
      <c r="E1612" s="156" t="s">
        <v>294</v>
      </c>
      <c r="F1612" s="156" t="s">
        <v>294</v>
      </c>
      <c r="G1612" s="156">
        <v>8.5106382978723402E-2</v>
      </c>
      <c r="H1612" s="156" t="s">
        <v>294</v>
      </c>
      <c r="I1612" s="156">
        <v>2.1276595744680851E-2</v>
      </c>
      <c r="J1612" s="156">
        <v>1</v>
      </c>
      <c r="K1612" s="87">
        <v>47</v>
      </c>
      <c r="L1612" s="87"/>
      <c r="M1612" s="156" t="s">
        <v>294</v>
      </c>
      <c r="N1612" s="156" t="s">
        <v>294</v>
      </c>
      <c r="O1612" s="156">
        <v>0.628</v>
      </c>
      <c r="P1612" s="156">
        <v>0.86399999999999999</v>
      </c>
      <c r="Q1612" s="156">
        <v>0.06</v>
      </c>
      <c r="R1612" s="156">
        <v>0.252</v>
      </c>
      <c r="S1612" s="156" t="s">
        <v>294</v>
      </c>
      <c r="T1612" s="156" t="s">
        <v>294</v>
      </c>
      <c r="U1612" s="156" t="s">
        <v>294</v>
      </c>
      <c r="V1612" s="156" t="s">
        <v>294</v>
      </c>
      <c r="W1612" s="156">
        <v>3.4000000000000002E-2</v>
      </c>
      <c r="X1612" s="156">
        <v>0.19900000000000001</v>
      </c>
      <c r="Y1612" s="156" t="s">
        <v>294</v>
      </c>
      <c r="Z1612" s="156" t="s">
        <v>294</v>
      </c>
      <c r="AA1612" s="156">
        <v>4.0000000000000001E-3</v>
      </c>
      <c r="AB1612" s="156">
        <v>0.111</v>
      </c>
    </row>
    <row r="1613" spans="1:28" x14ac:dyDescent="0.25">
      <c r="A1613" s="87" t="s">
        <v>3039</v>
      </c>
      <c r="B1613" s="156" t="s">
        <v>294</v>
      </c>
      <c r="C1613" s="156">
        <v>0.61786976274608785</v>
      </c>
      <c r="D1613" s="156">
        <v>0.24835941443715295</v>
      </c>
      <c r="E1613" s="156">
        <v>3.6850075719333672E-2</v>
      </c>
      <c r="F1613" s="156">
        <v>7.0671378091872791E-3</v>
      </c>
      <c r="G1613" s="156">
        <v>1.463907117617365E-2</v>
      </c>
      <c r="H1613" s="156">
        <v>1.0095911155981827E-3</v>
      </c>
      <c r="I1613" s="156">
        <v>7.4204946996466431E-2</v>
      </c>
      <c r="J1613" s="156">
        <v>1</v>
      </c>
      <c r="K1613" s="87">
        <v>1981</v>
      </c>
      <c r="L1613" s="87"/>
      <c r="M1613" s="156" t="s">
        <v>294</v>
      </c>
      <c r="N1613" s="156" t="s">
        <v>294</v>
      </c>
      <c r="O1613" s="156">
        <v>0.59599999999999997</v>
      </c>
      <c r="P1613" s="156">
        <v>0.63900000000000001</v>
      </c>
      <c r="Q1613" s="156">
        <v>0.23</v>
      </c>
      <c r="R1613" s="156">
        <v>0.26800000000000002</v>
      </c>
      <c r="S1613" s="156">
        <v>2.9000000000000001E-2</v>
      </c>
      <c r="T1613" s="156">
        <v>4.5999999999999999E-2</v>
      </c>
      <c r="U1613" s="156">
        <v>4.0000000000000001E-3</v>
      </c>
      <c r="V1613" s="156">
        <v>1.2E-2</v>
      </c>
      <c r="W1613" s="156">
        <v>0.01</v>
      </c>
      <c r="X1613" s="156">
        <v>2.1000000000000001E-2</v>
      </c>
      <c r="Y1613" s="156">
        <v>0</v>
      </c>
      <c r="Z1613" s="156">
        <v>4.0000000000000001E-3</v>
      </c>
      <c r="AA1613" s="156">
        <v>6.3E-2</v>
      </c>
      <c r="AB1613" s="156">
        <v>8.6999999999999994E-2</v>
      </c>
    </row>
    <row r="1614" spans="1:28" x14ac:dyDescent="0.25">
      <c r="A1614" s="87" t="s">
        <v>3040</v>
      </c>
      <c r="B1614" s="156" t="s">
        <v>294</v>
      </c>
      <c r="C1614" s="156">
        <v>2.5252525252525255E-3</v>
      </c>
      <c r="D1614" s="156">
        <v>0.42676767676767674</v>
      </c>
      <c r="E1614" s="156">
        <v>0.20707070707070707</v>
      </c>
      <c r="F1614" s="156">
        <v>3.5353535353535352E-2</v>
      </c>
      <c r="G1614" s="156">
        <v>0.30303030303030304</v>
      </c>
      <c r="H1614" s="156">
        <v>2.5252525252525255E-3</v>
      </c>
      <c r="I1614" s="156">
        <v>2.2727272727272728E-2</v>
      </c>
      <c r="J1614" s="156">
        <v>0.99999999999999989</v>
      </c>
      <c r="K1614" s="87">
        <v>396</v>
      </c>
      <c r="L1614" s="87"/>
      <c r="M1614" s="156" t="s">
        <v>294</v>
      </c>
      <c r="N1614" s="156" t="s">
        <v>294</v>
      </c>
      <c r="O1614" s="156">
        <v>0</v>
      </c>
      <c r="P1614" s="156">
        <v>1.4E-2</v>
      </c>
      <c r="Q1614" s="156">
        <v>0.379</v>
      </c>
      <c r="R1614" s="156">
        <v>0.47599999999999998</v>
      </c>
      <c r="S1614" s="156">
        <v>0.17</v>
      </c>
      <c r="T1614" s="156">
        <v>0.25</v>
      </c>
      <c r="U1614" s="156">
        <v>2.1000000000000001E-2</v>
      </c>
      <c r="V1614" s="156">
        <v>5.8000000000000003E-2</v>
      </c>
      <c r="W1614" s="156">
        <v>0.26</v>
      </c>
      <c r="X1614" s="156">
        <v>0.35</v>
      </c>
      <c r="Y1614" s="156">
        <v>0</v>
      </c>
      <c r="Z1614" s="156">
        <v>1.4E-2</v>
      </c>
      <c r="AA1614" s="156">
        <v>1.2E-2</v>
      </c>
      <c r="AB1614" s="156">
        <v>4.2999999999999997E-2</v>
      </c>
    </row>
    <row r="1615" spans="1:28" x14ac:dyDescent="0.25">
      <c r="A1615" s="87" t="s">
        <v>3041</v>
      </c>
      <c r="B1615" s="156" t="s">
        <v>294</v>
      </c>
      <c r="C1615" s="156">
        <v>0.22413793103448276</v>
      </c>
      <c r="D1615" s="156">
        <v>0.28448275862068967</v>
      </c>
      <c r="E1615" s="156">
        <v>0.20689655172413793</v>
      </c>
      <c r="F1615" s="156">
        <v>8.6206896551724137E-3</v>
      </c>
      <c r="G1615" s="156">
        <v>0.26724137931034481</v>
      </c>
      <c r="H1615" s="156" t="s">
        <v>294</v>
      </c>
      <c r="I1615" s="156">
        <v>8.6206896551724137E-3</v>
      </c>
      <c r="J1615" s="156">
        <v>0.99999999999999978</v>
      </c>
      <c r="K1615" s="87">
        <v>116</v>
      </c>
      <c r="L1615" s="87"/>
      <c r="M1615" s="156" t="s">
        <v>294</v>
      </c>
      <c r="N1615" s="156" t="s">
        <v>294</v>
      </c>
      <c r="O1615" s="156">
        <v>0.158</v>
      </c>
      <c r="P1615" s="156">
        <v>0.308</v>
      </c>
      <c r="Q1615" s="156">
        <v>0.21</v>
      </c>
      <c r="R1615" s="156">
        <v>0.372</v>
      </c>
      <c r="S1615" s="156">
        <v>0.14299999999999999</v>
      </c>
      <c r="T1615" s="156">
        <v>0.28899999999999998</v>
      </c>
      <c r="U1615" s="156">
        <v>2E-3</v>
      </c>
      <c r="V1615" s="156">
        <v>4.7E-2</v>
      </c>
      <c r="W1615" s="156">
        <v>0.19500000000000001</v>
      </c>
      <c r="X1615" s="156">
        <v>0.35399999999999998</v>
      </c>
      <c r="Y1615" s="156" t="s">
        <v>294</v>
      </c>
      <c r="Z1615" s="156" t="s">
        <v>294</v>
      </c>
      <c r="AA1615" s="156">
        <v>2E-3</v>
      </c>
      <c r="AB1615" s="156">
        <v>4.7E-2</v>
      </c>
    </row>
    <row r="1616" spans="1:28" x14ac:dyDescent="0.25">
      <c r="A1616" s="87" t="s">
        <v>3042</v>
      </c>
      <c r="B1616" s="156" t="s">
        <v>294</v>
      </c>
      <c r="C1616" s="156">
        <v>0.19455252918287938</v>
      </c>
      <c r="D1616" s="156">
        <v>0.35797665369649806</v>
      </c>
      <c r="E1616" s="156">
        <v>0.10116731517509728</v>
      </c>
      <c r="F1616" s="156">
        <v>3.1128404669260701E-2</v>
      </c>
      <c r="G1616" s="156">
        <v>0.27431906614785995</v>
      </c>
      <c r="H1616" s="156">
        <v>1.9455252918287938E-3</v>
      </c>
      <c r="I1616" s="156">
        <v>3.8910505836575876E-2</v>
      </c>
      <c r="J1616" s="156">
        <v>1</v>
      </c>
      <c r="K1616" s="87">
        <v>514</v>
      </c>
      <c r="L1616" s="87"/>
      <c r="M1616" s="156" t="s">
        <v>294</v>
      </c>
      <c r="N1616" s="156" t="s">
        <v>294</v>
      </c>
      <c r="O1616" s="156">
        <v>0.16300000000000001</v>
      </c>
      <c r="P1616" s="156">
        <v>0.23100000000000001</v>
      </c>
      <c r="Q1616" s="156">
        <v>0.318</v>
      </c>
      <c r="R1616" s="156">
        <v>0.4</v>
      </c>
      <c r="S1616" s="156">
        <v>7.8E-2</v>
      </c>
      <c r="T1616" s="156">
        <v>0.13</v>
      </c>
      <c r="U1616" s="156">
        <v>1.9E-2</v>
      </c>
      <c r="V1616" s="156">
        <v>0.05</v>
      </c>
      <c r="W1616" s="156">
        <v>0.23799999999999999</v>
      </c>
      <c r="X1616" s="156">
        <v>0.314</v>
      </c>
      <c r="Y1616" s="156">
        <v>0</v>
      </c>
      <c r="Z1616" s="156">
        <v>1.0999999999999999E-2</v>
      </c>
      <c r="AA1616" s="156">
        <v>2.5000000000000001E-2</v>
      </c>
      <c r="AB1616" s="156">
        <v>5.8999999999999997E-2</v>
      </c>
    </row>
    <row r="1617" spans="1:28" x14ac:dyDescent="0.25">
      <c r="A1617" s="87" t="s">
        <v>3043</v>
      </c>
      <c r="B1617" s="156" t="s">
        <v>294</v>
      </c>
      <c r="C1617" s="156">
        <v>0.26591511936339524</v>
      </c>
      <c r="D1617" s="156">
        <v>0.34350132625994695</v>
      </c>
      <c r="E1617" s="156">
        <v>0.11671087533156499</v>
      </c>
      <c r="F1617" s="156">
        <v>2.2546419098143235E-2</v>
      </c>
      <c r="G1617" s="156">
        <v>0.20291777188328913</v>
      </c>
      <c r="H1617" s="156" t="s">
        <v>294</v>
      </c>
      <c r="I1617" s="156">
        <v>4.8408488063660479E-2</v>
      </c>
      <c r="J1617" s="156">
        <v>1</v>
      </c>
      <c r="K1617" s="87">
        <v>1508</v>
      </c>
      <c r="L1617" s="87"/>
      <c r="M1617" s="156" t="s">
        <v>294</v>
      </c>
      <c r="N1617" s="156" t="s">
        <v>294</v>
      </c>
      <c r="O1617" s="156">
        <v>0.24399999999999999</v>
      </c>
      <c r="P1617" s="156">
        <v>0.28899999999999998</v>
      </c>
      <c r="Q1617" s="156">
        <v>0.32</v>
      </c>
      <c r="R1617" s="156">
        <v>0.36799999999999999</v>
      </c>
      <c r="S1617" s="156">
        <v>0.10100000000000001</v>
      </c>
      <c r="T1617" s="156">
        <v>0.13400000000000001</v>
      </c>
      <c r="U1617" s="156">
        <v>1.6E-2</v>
      </c>
      <c r="V1617" s="156">
        <v>3.1E-2</v>
      </c>
      <c r="W1617" s="156">
        <v>0.183</v>
      </c>
      <c r="X1617" s="156">
        <v>0.224</v>
      </c>
      <c r="Y1617" s="156" t="s">
        <v>294</v>
      </c>
      <c r="Z1617" s="156" t="s">
        <v>294</v>
      </c>
      <c r="AA1617" s="156">
        <v>3.9E-2</v>
      </c>
      <c r="AB1617" s="156">
        <v>0.06</v>
      </c>
    </row>
    <row r="1618" spans="1:28" x14ac:dyDescent="0.25">
      <c r="A1618" s="87" t="s">
        <v>3044</v>
      </c>
      <c r="B1618" s="156" t="s">
        <v>294</v>
      </c>
      <c r="C1618" s="156">
        <v>0.43218390804597701</v>
      </c>
      <c r="D1618" s="156">
        <v>0.18505747126436781</v>
      </c>
      <c r="E1618" s="156">
        <v>5.9770114942528735E-2</v>
      </c>
      <c r="F1618" s="156">
        <v>0.12528735632183907</v>
      </c>
      <c r="G1618" s="156">
        <v>0.167816091954023</v>
      </c>
      <c r="H1618" s="156" t="s">
        <v>294</v>
      </c>
      <c r="I1618" s="156">
        <v>2.9885057471264367E-2</v>
      </c>
      <c r="J1618" s="156">
        <v>1</v>
      </c>
      <c r="K1618" s="87">
        <v>870</v>
      </c>
      <c r="L1618" s="87"/>
      <c r="M1618" s="156" t="s">
        <v>294</v>
      </c>
      <c r="N1618" s="156" t="s">
        <v>294</v>
      </c>
      <c r="O1618" s="156">
        <v>0.4</v>
      </c>
      <c r="P1618" s="156">
        <v>0.46500000000000002</v>
      </c>
      <c r="Q1618" s="156">
        <v>0.161</v>
      </c>
      <c r="R1618" s="156">
        <v>0.21199999999999999</v>
      </c>
      <c r="S1618" s="156">
        <v>4.5999999999999999E-2</v>
      </c>
      <c r="T1618" s="156">
        <v>7.8E-2</v>
      </c>
      <c r="U1618" s="156">
        <v>0.105</v>
      </c>
      <c r="V1618" s="156">
        <v>0.14899999999999999</v>
      </c>
      <c r="W1618" s="156">
        <v>0.14399999999999999</v>
      </c>
      <c r="X1618" s="156">
        <v>0.19400000000000001</v>
      </c>
      <c r="Y1618" s="156" t="s">
        <v>294</v>
      </c>
      <c r="Z1618" s="156" t="s">
        <v>294</v>
      </c>
      <c r="AA1618" s="156">
        <v>0.02</v>
      </c>
      <c r="AB1618" s="156">
        <v>4.2999999999999997E-2</v>
      </c>
    </row>
    <row r="1619" spans="1:28" x14ac:dyDescent="0.25">
      <c r="A1619" s="87" t="s">
        <v>3045</v>
      </c>
      <c r="B1619" s="156" t="s">
        <v>294</v>
      </c>
      <c r="C1619" s="156">
        <v>0.20754716981132076</v>
      </c>
      <c r="D1619" s="156">
        <v>0.30188679245283018</v>
      </c>
      <c r="E1619" s="156">
        <v>0.28301886792452829</v>
      </c>
      <c r="F1619" s="156">
        <v>2.8301886792452831E-2</v>
      </c>
      <c r="G1619" s="156">
        <v>0.16037735849056603</v>
      </c>
      <c r="H1619" s="156" t="s">
        <v>294</v>
      </c>
      <c r="I1619" s="156">
        <v>1.8867924528301886E-2</v>
      </c>
      <c r="J1619" s="156">
        <v>1</v>
      </c>
      <c r="K1619" s="87">
        <v>106</v>
      </c>
      <c r="L1619" s="87"/>
      <c r="M1619" s="156" t="s">
        <v>294</v>
      </c>
      <c r="N1619" s="156" t="s">
        <v>294</v>
      </c>
      <c r="O1619" s="156">
        <v>0.14099999999999999</v>
      </c>
      <c r="P1619" s="156">
        <v>0.29399999999999998</v>
      </c>
      <c r="Q1619" s="156">
        <v>0.223</v>
      </c>
      <c r="R1619" s="156">
        <v>0.39500000000000002</v>
      </c>
      <c r="S1619" s="156">
        <v>0.20599999999999999</v>
      </c>
      <c r="T1619" s="156">
        <v>0.375</v>
      </c>
      <c r="U1619" s="156">
        <v>0.01</v>
      </c>
      <c r="V1619" s="156">
        <v>0.08</v>
      </c>
      <c r="W1619" s="156">
        <v>0.10299999999999999</v>
      </c>
      <c r="X1619" s="156">
        <v>0.24199999999999999</v>
      </c>
      <c r="Y1619" s="156" t="s">
        <v>294</v>
      </c>
      <c r="Z1619" s="156" t="s">
        <v>294</v>
      </c>
      <c r="AA1619" s="156">
        <v>5.0000000000000001E-3</v>
      </c>
      <c r="AB1619" s="156">
        <v>6.6000000000000003E-2</v>
      </c>
    </row>
    <row r="1620" spans="1:28" x14ac:dyDescent="0.25">
      <c r="A1620" s="87" t="s">
        <v>3046</v>
      </c>
      <c r="B1620" s="156" t="s">
        <v>294</v>
      </c>
      <c r="C1620" s="156">
        <v>6.4724919093851136E-3</v>
      </c>
      <c r="D1620" s="156">
        <v>0.55339805825242716</v>
      </c>
      <c r="E1620" s="156">
        <v>0.26860841423948217</v>
      </c>
      <c r="F1620" s="156">
        <v>2.2653721682847898E-2</v>
      </c>
      <c r="G1620" s="156">
        <v>0.12297734627831715</v>
      </c>
      <c r="H1620" s="156" t="s">
        <v>294</v>
      </c>
      <c r="I1620" s="156">
        <v>2.5889967637540454E-2</v>
      </c>
      <c r="J1620" s="156">
        <v>0.99999999999999989</v>
      </c>
      <c r="K1620" s="87">
        <v>309</v>
      </c>
      <c r="L1620" s="87"/>
      <c r="M1620" s="156" t="s">
        <v>294</v>
      </c>
      <c r="N1620" s="156" t="s">
        <v>294</v>
      </c>
      <c r="O1620" s="156">
        <v>2E-3</v>
      </c>
      <c r="P1620" s="156">
        <v>2.3E-2</v>
      </c>
      <c r="Q1620" s="156">
        <v>0.498</v>
      </c>
      <c r="R1620" s="156">
        <v>0.60799999999999998</v>
      </c>
      <c r="S1620" s="156">
        <v>0.222</v>
      </c>
      <c r="T1620" s="156">
        <v>0.32100000000000001</v>
      </c>
      <c r="U1620" s="156">
        <v>1.0999999999999999E-2</v>
      </c>
      <c r="V1620" s="156">
        <v>4.5999999999999999E-2</v>
      </c>
      <c r="W1620" s="156">
        <v>9.0999999999999998E-2</v>
      </c>
      <c r="X1620" s="156">
        <v>0.16400000000000001</v>
      </c>
      <c r="Y1620" s="156" t="s">
        <v>294</v>
      </c>
      <c r="Z1620" s="156" t="s">
        <v>294</v>
      </c>
      <c r="AA1620" s="156">
        <v>1.2999999999999999E-2</v>
      </c>
      <c r="AB1620" s="156">
        <v>0.05</v>
      </c>
    </row>
    <row r="1621" spans="1:28" x14ac:dyDescent="0.25">
      <c r="A1621" s="87" t="s">
        <v>3047</v>
      </c>
      <c r="B1621" s="156" t="s">
        <v>294</v>
      </c>
      <c r="C1621" s="156">
        <v>0.1419753086419753</v>
      </c>
      <c r="D1621" s="156">
        <v>0.47530864197530864</v>
      </c>
      <c r="E1621" s="156">
        <v>0.13580246913580246</v>
      </c>
      <c r="F1621" s="156">
        <v>1.2345679012345678E-2</v>
      </c>
      <c r="G1621" s="156">
        <v>0.20987654320987653</v>
      </c>
      <c r="H1621" s="156" t="s">
        <v>294</v>
      </c>
      <c r="I1621" s="156">
        <v>2.4691358024691357E-2</v>
      </c>
      <c r="J1621" s="156">
        <v>1</v>
      </c>
      <c r="K1621" s="87">
        <v>162</v>
      </c>
      <c r="L1621" s="87"/>
      <c r="M1621" s="156" t="s">
        <v>294</v>
      </c>
      <c r="N1621" s="156" t="s">
        <v>294</v>
      </c>
      <c r="O1621" s="156">
        <v>9.7000000000000003E-2</v>
      </c>
      <c r="P1621" s="156">
        <v>0.20399999999999999</v>
      </c>
      <c r="Q1621" s="156">
        <v>0.4</v>
      </c>
      <c r="R1621" s="156">
        <v>0.55200000000000005</v>
      </c>
      <c r="S1621" s="156">
        <v>9.0999999999999998E-2</v>
      </c>
      <c r="T1621" s="156">
        <v>0.19700000000000001</v>
      </c>
      <c r="U1621" s="156">
        <v>3.0000000000000001E-3</v>
      </c>
      <c r="V1621" s="156">
        <v>4.3999999999999997E-2</v>
      </c>
      <c r="W1621" s="156">
        <v>0.154</v>
      </c>
      <c r="X1621" s="156">
        <v>0.27900000000000003</v>
      </c>
      <c r="Y1621" s="156" t="s">
        <v>294</v>
      </c>
      <c r="Z1621" s="156" t="s">
        <v>294</v>
      </c>
      <c r="AA1621" s="156">
        <v>0.01</v>
      </c>
      <c r="AB1621" s="156">
        <v>6.2E-2</v>
      </c>
    </row>
    <row r="1622" spans="1:28" x14ac:dyDescent="0.25">
      <c r="A1622" s="87" t="s">
        <v>3048</v>
      </c>
      <c r="B1622" s="156" t="s">
        <v>294</v>
      </c>
      <c r="C1622" s="156">
        <v>0.17406143344709898</v>
      </c>
      <c r="D1622" s="156">
        <v>0.34584755403868034</v>
      </c>
      <c r="E1622" s="156">
        <v>0.23094425483503983</v>
      </c>
      <c r="F1622" s="156">
        <v>2.502844141069397E-2</v>
      </c>
      <c r="G1622" s="156">
        <v>0.18430034129692832</v>
      </c>
      <c r="H1622" s="156">
        <v>2.2753128555176336E-3</v>
      </c>
      <c r="I1622" s="156">
        <v>3.7542662116040959E-2</v>
      </c>
      <c r="J1622" s="156">
        <v>1</v>
      </c>
      <c r="K1622" s="87">
        <v>879</v>
      </c>
      <c r="L1622" s="87"/>
      <c r="M1622" s="156" t="s">
        <v>294</v>
      </c>
      <c r="N1622" s="156" t="s">
        <v>294</v>
      </c>
      <c r="O1622" s="156">
        <v>0.15</v>
      </c>
      <c r="P1622" s="156">
        <v>0.20100000000000001</v>
      </c>
      <c r="Q1622" s="156">
        <v>0.315</v>
      </c>
      <c r="R1622" s="156">
        <v>0.378</v>
      </c>
      <c r="S1622" s="156">
        <v>0.20399999999999999</v>
      </c>
      <c r="T1622" s="156">
        <v>0.26</v>
      </c>
      <c r="U1622" s="156">
        <v>1.7000000000000001E-2</v>
      </c>
      <c r="V1622" s="156">
        <v>3.7999999999999999E-2</v>
      </c>
      <c r="W1622" s="156">
        <v>0.16</v>
      </c>
      <c r="X1622" s="156">
        <v>0.21099999999999999</v>
      </c>
      <c r="Y1622" s="156">
        <v>1E-3</v>
      </c>
      <c r="Z1622" s="156">
        <v>8.0000000000000002E-3</v>
      </c>
      <c r="AA1622" s="156">
        <v>2.7E-2</v>
      </c>
      <c r="AB1622" s="156">
        <v>5.1999999999999998E-2</v>
      </c>
    </row>
    <row r="1623" spans="1:28" x14ac:dyDescent="0.25">
      <c r="A1623" s="87" t="s">
        <v>3049</v>
      </c>
      <c r="B1623" s="156" t="s">
        <v>294</v>
      </c>
      <c r="C1623" s="156">
        <v>0.3533697632058288</v>
      </c>
      <c r="D1623" s="156">
        <v>0.27595628415300544</v>
      </c>
      <c r="E1623" s="156">
        <v>0.13296903460837886</v>
      </c>
      <c r="F1623" s="156">
        <v>7.2859744990892532E-3</v>
      </c>
      <c r="G1623" s="156">
        <v>0.18943533697632059</v>
      </c>
      <c r="H1623" s="156">
        <v>1.8214936247723133E-3</v>
      </c>
      <c r="I1623" s="156">
        <v>3.9162112932604735E-2</v>
      </c>
      <c r="J1623" s="156">
        <v>1</v>
      </c>
      <c r="K1623" s="87">
        <v>1098</v>
      </c>
      <c r="L1623" s="87"/>
      <c r="M1623" s="156" t="s">
        <v>294</v>
      </c>
      <c r="N1623" s="156" t="s">
        <v>294</v>
      </c>
      <c r="O1623" s="156">
        <v>0.32600000000000001</v>
      </c>
      <c r="P1623" s="156">
        <v>0.38200000000000001</v>
      </c>
      <c r="Q1623" s="156">
        <v>0.25</v>
      </c>
      <c r="R1623" s="156">
        <v>0.30299999999999999</v>
      </c>
      <c r="S1623" s="156">
        <v>0.114</v>
      </c>
      <c r="T1623" s="156">
        <v>0.154</v>
      </c>
      <c r="U1623" s="156">
        <v>4.0000000000000001E-3</v>
      </c>
      <c r="V1623" s="156">
        <v>1.4E-2</v>
      </c>
      <c r="W1623" s="156">
        <v>0.16700000000000001</v>
      </c>
      <c r="X1623" s="156">
        <v>0.214</v>
      </c>
      <c r="Y1623" s="156">
        <v>0</v>
      </c>
      <c r="Z1623" s="156">
        <v>7.0000000000000001E-3</v>
      </c>
      <c r="AA1623" s="156">
        <v>2.9000000000000001E-2</v>
      </c>
      <c r="AB1623" s="156">
        <v>5.1999999999999998E-2</v>
      </c>
    </row>
    <row r="1624" spans="1:28" x14ac:dyDescent="0.25">
      <c r="A1624" s="87" t="s">
        <v>3050</v>
      </c>
      <c r="B1624" s="156" t="s">
        <v>294</v>
      </c>
      <c r="C1624" s="156">
        <v>0.16321243523316062</v>
      </c>
      <c r="D1624" s="156">
        <v>0.2422279792746114</v>
      </c>
      <c r="E1624" s="156">
        <v>0.13730569948186527</v>
      </c>
      <c r="F1624" s="156">
        <v>2.9792746113989636E-2</v>
      </c>
      <c r="G1624" s="156">
        <v>0.39896373056994816</v>
      </c>
      <c r="H1624" s="156">
        <v>6.4766839378238338E-3</v>
      </c>
      <c r="I1624" s="156">
        <v>2.2020725388601035E-2</v>
      </c>
      <c r="J1624" s="156">
        <v>0.99999999999999989</v>
      </c>
      <c r="K1624" s="87">
        <v>772</v>
      </c>
      <c r="L1624" s="87"/>
      <c r="M1624" s="156" t="s">
        <v>294</v>
      </c>
      <c r="N1624" s="156" t="s">
        <v>294</v>
      </c>
      <c r="O1624" s="156">
        <v>0.13900000000000001</v>
      </c>
      <c r="P1624" s="156">
        <v>0.191</v>
      </c>
      <c r="Q1624" s="156">
        <v>0.21299999999999999</v>
      </c>
      <c r="R1624" s="156">
        <v>0.27400000000000002</v>
      </c>
      <c r="S1624" s="156">
        <v>0.115</v>
      </c>
      <c r="T1624" s="156">
        <v>0.16300000000000001</v>
      </c>
      <c r="U1624" s="156">
        <v>0.02</v>
      </c>
      <c r="V1624" s="156">
        <v>4.3999999999999997E-2</v>
      </c>
      <c r="W1624" s="156">
        <v>0.36499999999999999</v>
      </c>
      <c r="X1624" s="156">
        <v>0.434</v>
      </c>
      <c r="Y1624" s="156">
        <v>3.0000000000000001E-3</v>
      </c>
      <c r="Z1624" s="156">
        <v>1.4999999999999999E-2</v>
      </c>
      <c r="AA1624" s="156">
        <v>1.4E-2</v>
      </c>
      <c r="AB1624" s="156">
        <v>3.5000000000000003E-2</v>
      </c>
    </row>
    <row r="1625" spans="1:28" x14ac:dyDescent="0.25">
      <c r="A1625" s="87" t="s">
        <v>3051</v>
      </c>
      <c r="B1625" s="156" t="s">
        <v>294</v>
      </c>
      <c r="C1625" s="156">
        <v>0.37849196538936958</v>
      </c>
      <c r="D1625" s="156">
        <v>0.43658838071693451</v>
      </c>
      <c r="E1625" s="156">
        <v>7.7132262051915951E-2</v>
      </c>
      <c r="F1625" s="156">
        <v>1.6316440049443756E-2</v>
      </c>
      <c r="G1625" s="156">
        <v>3.2880098887515453E-2</v>
      </c>
      <c r="H1625" s="156" t="s">
        <v>294</v>
      </c>
      <c r="I1625" s="156">
        <v>5.8590852904820766E-2</v>
      </c>
      <c r="J1625" s="156">
        <v>1</v>
      </c>
      <c r="K1625" s="87">
        <v>4045</v>
      </c>
      <c r="L1625" s="87"/>
      <c r="M1625" s="156" t="s">
        <v>294</v>
      </c>
      <c r="N1625" s="156" t="s">
        <v>294</v>
      </c>
      <c r="O1625" s="156">
        <v>0.36399999999999999</v>
      </c>
      <c r="P1625" s="156">
        <v>0.39400000000000002</v>
      </c>
      <c r="Q1625" s="156">
        <v>0.42099999999999999</v>
      </c>
      <c r="R1625" s="156">
        <v>0.45200000000000001</v>
      </c>
      <c r="S1625" s="156">
        <v>6.9000000000000006E-2</v>
      </c>
      <c r="T1625" s="156">
        <v>8.5999999999999993E-2</v>
      </c>
      <c r="U1625" s="156">
        <v>1.2999999999999999E-2</v>
      </c>
      <c r="V1625" s="156">
        <v>2.1000000000000001E-2</v>
      </c>
      <c r="W1625" s="156">
        <v>2.8000000000000001E-2</v>
      </c>
      <c r="X1625" s="156">
        <v>3.9E-2</v>
      </c>
      <c r="Y1625" s="156" t="s">
        <v>294</v>
      </c>
      <c r="Z1625" s="156" t="s">
        <v>294</v>
      </c>
      <c r="AA1625" s="156">
        <v>5.1999999999999998E-2</v>
      </c>
      <c r="AB1625" s="156">
        <v>6.6000000000000003E-2</v>
      </c>
    </row>
    <row r="1626" spans="1:28" x14ac:dyDescent="0.25">
      <c r="A1626" s="87" t="s">
        <v>3052</v>
      </c>
      <c r="B1626" s="156" t="s">
        <v>294</v>
      </c>
      <c r="C1626" s="156">
        <v>0.13114754098360656</v>
      </c>
      <c r="D1626" s="156">
        <v>0.32786885245901637</v>
      </c>
      <c r="E1626" s="156">
        <v>0.32786885245901637</v>
      </c>
      <c r="F1626" s="156">
        <v>3.2786885245901641E-2</v>
      </c>
      <c r="G1626" s="156">
        <v>0.16393442622950818</v>
      </c>
      <c r="H1626" s="156" t="s">
        <v>294</v>
      </c>
      <c r="I1626" s="156">
        <v>1.6393442622950821E-2</v>
      </c>
      <c r="J1626" s="156">
        <v>1</v>
      </c>
      <c r="K1626" s="87">
        <v>61</v>
      </c>
      <c r="L1626" s="87"/>
      <c r="M1626" s="156" t="s">
        <v>294</v>
      </c>
      <c r="N1626" s="156" t="s">
        <v>294</v>
      </c>
      <c r="O1626" s="156">
        <v>6.8000000000000005E-2</v>
      </c>
      <c r="P1626" s="156">
        <v>0.23799999999999999</v>
      </c>
      <c r="Q1626" s="156">
        <v>0.223</v>
      </c>
      <c r="R1626" s="156">
        <v>0.45300000000000001</v>
      </c>
      <c r="S1626" s="156">
        <v>0.223</v>
      </c>
      <c r="T1626" s="156">
        <v>0.45300000000000001</v>
      </c>
      <c r="U1626" s="156">
        <v>8.9999999999999993E-3</v>
      </c>
      <c r="V1626" s="156">
        <v>0.112</v>
      </c>
      <c r="W1626" s="156">
        <v>9.1999999999999998E-2</v>
      </c>
      <c r="X1626" s="156">
        <v>0.27600000000000002</v>
      </c>
      <c r="Y1626" s="156" t="s">
        <v>294</v>
      </c>
      <c r="Z1626" s="156" t="s">
        <v>294</v>
      </c>
      <c r="AA1626" s="156">
        <v>3.0000000000000001E-3</v>
      </c>
      <c r="AB1626" s="156">
        <v>8.6999999999999994E-2</v>
      </c>
    </row>
    <row r="1627" spans="1:28" x14ac:dyDescent="0.25">
      <c r="A1627" s="87" t="s">
        <v>3053</v>
      </c>
      <c r="B1627" s="156" t="s">
        <v>294</v>
      </c>
      <c r="C1627" s="156">
        <v>0.27616279069767441</v>
      </c>
      <c r="D1627" s="156">
        <v>0.38372093023255816</v>
      </c>
      <c r="E1627" s="156">
        <v>0.10174418604651163</v>
      </c>
      <c r="F1627" s="156">
        <v>8.7209302325581394E-3</v>
      </c>
      <c r="G1627" s="156">
        <v>0.13953488372093023</v>
      </c>
      <c r="H1627" s="156" t="s">
        <v>294</v>
      </c>
      <c r="I1627" s="156">
        <v>9.0116279069767435E-2</v>
      </c>
      <c r="J1627" s="156">
        <v>1</v>
      </c>
      <c r="K1627" s="87">
        <v>344</v>
      </c>
      <c r="L1627" s="87"/>
      <c r="M1627" s="156" t="s">
        <v>294</v>
      </c>
      <c r="N1627" s="156" t="s">
        <v>294</v>
      </c>
      <c r="O1627" s="156">
        <v>0.23200000000000001</v>
      </c>
      <c r="P1627" s="156">
        <v>0.32600000000000001</v>
      </c>
      <c r="Q1627" s="156">
        <v>0.33400000000000002</v>
      </c>
      <c r="R1627" s="156">
        <v>0.436</v>
      </c>
      <c r="S1627" s="156">
        <v>7.3999999999999996E-2</v>
      </c>
      <c r="T1627" s="156">
        <v>0.13800000000000001</v>
      </c>
      <c r="U1627" s="156">
        <v>3.0000000000000001E-3</v>
      </c>
      <c r="V1627" s="156">
        <v>2.5000000000000001E-2</v>
      </c>
      <c r="W1627" s="156">
        <v>0.107</v>
      </c>
      <c r="X1627" s="156">
        <v>0.18</v>
      </c>
      <c r="Y1627" s="156" t="s">
        <v>294</v>
      </c>
      <c r="Z1627" s="156" t="s">
        <v>294</v>
      </c>
      <c r="AA1627" s="156">
        <v>6.4000000000000001E-2</v>
      </c>
      <c r="AB1627" s="156">
        <v>0.125</v>
      </c>
    </row>
    <row r="1628" spans="1:28" x14ac:dyDescent="0.25">
      <c r="A1628" s="87" t="s">
        <v>3054</v>
      </c>
      <c r="B1628" s="156" t="s">
        <v>294</v>
      </c>
      <c r="C1628" s="156">
        <v>0.29757085020242913</v>
      </c>
      <c r="D1628" s="156">
        <v>0.22267206477732793</v>
      </c>
      <c r="E1628" s="156">
        <v>7.8947368421052627E-2</v>
      </c>
      <c r="F1628" s="156">
        <v>0.10728744939271255</v>
      </c>
      <c r="G1628" s="156">
        <v>0.27327935222672067</v>
      </c>
      <c r="H1628" s="156">
        <v>2.0242914979757085E-3</v>
      </c>
      <c r="I1628" s="156">
        <v>1.8218623481781375E-2</v>
      </c>
      <c r="J1628" s="156">
        <v>0.99999999999999989</v>
      </c>
      <c r="K1628" s="87">
        <v>494</v>
      </c>
      <c r="L1628" s="87"/>
      <c r="M1628" s="156" t="s">
        <v>294</v>
      </c>
      <c r="N1628" s="156" t="s">
        <v>294</v>
      </c>
      <c r="O1628" s="156">
        <v>0.25900000000000001</v>
      </c>
      <c r="P1628" s="156">
        <v>0.33900000000000002</v>
      </c>
      <c r="Q1628" s="156">
        <v>0.188</v>
      </c>
      <c r="R1628" s="156">
        <v>0.26100000000000001</v>
      </c>
      <c r="S1628" s="156">
        <v>5.8000000000000003E-2</v>
      </c>
      <c r="T1628" s="156">
        <v>0.106</v>
      </c>
      <c r="U1628" s="156">
        <v>8.3000000000000004E-2</v>
      </c>
      <c r="V1628" s="156">
        <v>0.13800000000000001</v>
      </c>
      <c r="W1628" s="156">
        <v>0.23599999999999999</v>
      </c>
      <c r="X1628" s="156">
        <v>0.314</v>
      </c>
      <c r="Y1628" s="156">
        <v>0</v>
      </c>
      <c r="Z1628" s="156">
        <v>1.0999999999999999E-2</v>
      </c>
      <c r="AA1628" s="156">
        <v>0.01</v>
      </c>
      <c r="AB1628" s="156">
        <v>3.4000000000000002E-2</v>
      </c>
    </row>
    <row r="1629" spans="1:28" x14ac:dyDescent="0.25">
      <c r="A1629" s="87" t="s">
        <v>3055</v>
      </c>
      <c r="B1629" s="156" t="s">
        <v>294</v>
      </c>
      <c r="C1629" s="156">
        <v>0.54314720812182737</v>
      </c>
      <c r="D1629" s="156">
        <v>0.22842639593908629</v>
      </c>
      <c r="E1629" s="156">
        <v>9.6446700507614211E-2</v>
      </c>
      <c r="F1629" s="156">
        <v>3.0456852791878174E-2</v>
      </c>
      <c r="G1629" s="156">
        <v>5.5837563451776651E-2</v>
      </c>
      <c r="H1629" s="156" t="s">
        <v>294</v>
      </c>
      <c r="I1629" s="156">
        <v>4.5685279187817257E-2</v>
      </c>
      <c r="J1629" s="156">
        <v>1</v>
      </c>
      <c r="K1629" s="87">
        <v>197</v>
      </c>
      <c r="L1629" s="87"/>
      <c r="M1629" s="156" t="s">
        <v>294</v>
      </c>
      <c r="N1629" s="156" t="s">
        <v>294</v>
      </c>
      <c r="O1629" s="156">
        <v>0.47299999999999998</v>
      </c>
      <c r="P1629" s="156">
        <v>0.61099999999999999</v>
      </c>
      <c r="Q1629" s="156">
        <v>0.17499999999999999</v>
      </c>
      <c r="R1629" s="156">
        <v>0.29199999999999998</v>
      </c>
      <c r="S1629" s="156">
        <v>6.3E-2</v>
      </c>
      <c r="T1629" s="156">
        <v>0.14599999999999999</v>
      </c>
      <c r="U1629" s="156">
        <v>1.4E-2</v>
      </c>
      <c r="V1629" s="156">
        <v>6.5000000000000002E-2</v>
      </c>
      <c r="W1629" s="156">
        <v>3.1E-2</v>
      </c>
      <c r="X1629" s="156">
        <v>9.7000000000000003E-2</v>
      </c>
      <c r="Y1629" s="156" t="s">
        <v>294</v>
      </c>
      <c r="Z1629" s="156" t="s">
        <v>294</v>
      </c>
      <c r="AA1629" s="156">
        <v>2.4E-2</v>
      </c>
      <c r="AB1629" s="156">
        <v>8.5000000000000006E-2</v>
      </c>
    </row>
    <row r="1630" spans="1:28" x14ac:dyDescent="0.25">
      <c r="A1630" s="87" t="s">
        <v>3056</v>
      </c>
      <c r="B1630" s="156" t="s">
        <v>294</v>
      </c>
      <c r="C1630" s="156">
        <v>0.50952380952380949</v>
      </c>
      <c r="D1630" s="156">
        <v>0.33129251700680273</v>
      </c>
      <c r="E1630" s="156">
        <v>6.1224489795918366E-2</v>
      </c>
      <c r="F1630" s="156">
        <v>5.4421768707482989E-3</v>
      </c>
      <c r="G1630" s="156">
        <v>5.2380952380952382E-2</v>
      </c>
      <c r="H1630" s="156">
        <v>6.8027210884353737E-4</v>
      </c>
      <c r="I1630" s="156">
        <v>3.9455782312925167E-2</v>
      </c>
      <c r="J1630" s="156">
        <v>1</v>
      </c>
      <c r="K1630" s="87">
        <v>1470</v>
      </c>
      <c r="L1630" s="87"/>
      <c r="M1630" s="156" t="s">
        <v>294</v>
      </c>
      <c r="N1630" s="156" t="s">
        <v>294</v>
      </c>
      <c r="O1630" s="156">
        <v>0.48399999999999999</v>
      </c>
      <c r="P1630" s="156">
        <v>0.53500000000000003</v>
      </c>
      <c r="Q1630" s="156">
        <v>0.308</v>
      </c>
      <c r="R1630" s="156">
        <v>0.35599999999999998</v>
      </c>
      <c r="S1630" s="156">
        <v>0.05</v>
      </c>
      <c r="T1630" s="156">
        <v>7.4999999999999997E-2</v>
      </c>
      <c r="U1630" s="156">
        <v>3.0000000000000001E-3</v>
      </c>
      <c r="V1630" s="156">
        <v>1.0999999999999999E-2</v>
      </c>
      <c r="W1630" s="156">
        <v>4.2000000000000003E-2</v>
      </c>
      <c r="X1630" s="156">
        <v>6.5000000000000002E-2</v>
      </c>
      <c r="Y1630" s="156">
        <v>0</v>
      </c>
      <c r="Z1630" s="156">
        <v>4.0000000000000001E-3</v>
      </c>
      <c r="AA1630" s="156">
        <v>3.1E-2</v>
      </c>
      <c r="AB1630" s="156">
        <v>5.0999999999999997E-2</v>
      </c>
    </row>
    <row r="1631" spans="1:28" x14ac:dyDescent="0.25">
      <c r="A1631" s="87" t="s">
        <v>3057</v>
      </c>
      <c r="B1631" s="156" t="s">
        <v>294</v>
      </c>
      <c r="C1631" s="156">
        <v>0.34459459459459457</v>
      </c>
      <c r="D1631" s="156">
        <v>0.49324324324324326</v>
      </c>
      <c r="E1631" s="156">
        <v>0.12837837837837837</v>
      </c>
      <c r="F1631" s="156" t="s">
        <v>294</v>
      </c>
      <c r="G1631" s="156">
        <v>2.0270270270270271E-2</v>
      </c>
      <c r="H1631" s="156" t="s">
        <v>294</v>
      </c>
      <c r="I1631" s="156">
        <v>1.3513513513513514E-2</v>
      </c>
      <c r="J1631" s="156">
        <v>1</v>
      </c>
      <c r="K1631" s="87">
        <v>148</v>
      </c>
      <c r="L1631" s="87"/>
      <c r="M1631" s="156" t="s">
        <v>294</v>
      </c>
      <c r="N1631" s="156" t="s">
        <v>294</v>
      </c>
      <c r="O1631" s="156">
        <v>0.27300000000000002</v>
      </c>
      <c r="P1631" s="156">
        <v>0.42399999999999999</v>
      </c>
      <c r="Q1631" s="156">
        <v>0.41399999999999998</v>
      </c>
      <c r="R1631" s="156">
        <v>0.57299999999999995</v>
      </c>
      <c r="S1631" s="156">
        <v>8.4000000000000005E-2</v>
      </c>
      <c r="T1631" s="156">
        <v>0.192</v>
      </c>
      <c r="U1631" s="156" t="s">
        <v>294</v>
      </c>
      <c r="V1631" s="156" t="s">
        <v>294</v>
      </c>
      <c r="W1631" s="156">
        <v>7.0000000000000001E-3</v>
      </c>
      <c r="X1631" s="156">
        <v>5.8000000000000003E-2</v>
      </c>
      <c r="Y1631" s="156" t="s">
        <v>294</v>
      </c>
      <c r="Z1631" s="156" t="s">
        <v>294</v>
      </c>
      <c r="AA1631" s="156">
        <v>4.0000000000000001E-3</v>
      </c>
      <c r="AB1631" s="156">
        <v>4.8000000000000001E-2</v>
      </c>
    </row>
    <row r="1632" spans="1:28" x14ac:dyDescent="0.25">
      <c r="A1632" s="87" t="s">
        <v>3058</v>
      </c>
      <c r="B1632" s="156" t="s">
        <v>294</v>
      </c>
      <c r="C1632" s="156">
        <v>0.23544973544973544</v>
      </c>
      <c r="D1632" s="156">
        <v>0.51455026455026454</v>
      </c>
      <c r="E1632" s="156">
        <v>0.14285714285714285</v>
      </c>
      <c r="F1632" s="156">
        <v>2.1164021164021163E-2</v>
      </c>
      <c r="G1632" s="156">
        <v>5.8201058201058198E-2</v>
      </c>
      <c r="H1632" s="156" t="s">
        <v>294</v>
      </c>
      <c r="I1632" s="156">
        <v>2.7777777777777776E-2</v>
      </c>
      <c r="J1632" s="156">
        <v>0.99999999999999989</v>
      </c>
      <c r="K1632" s="87">
        <v>756</v>
      </c>
      <c r="L1632" s="87"/>
      <c r="M1632" s="156" t="s">
        <v>294</v>
      </c>
      <c r="N1632" s="156" t="s">
        <v>294</v>
      </c>
      <c r="O1632" s="156">
        <v>0.20699999999999999</v>
      </c>
      <c r="P1632" s="156">
        <v>0.26700000000000002</v>
      </c>
      <c r="Q1632" s="156">
        <v>0.47899999999999998</v>
      </c>
      <c r="R1632" s="156">
        <v>0.55000000000000004</v>
      </c>
      <c r="S1632" s="156">
        <v>0.12</v>
      </c>
      <c r="T1632" s="156">
        <v>0.17</v>
      </c>
      <c r="U1632" s="156">
        <v>1.2999999999999999E-2</v>
      </c>
      <c r="V1632" s="156">
        <v>3.4000000000000002E-2</v>
      </c>
      <c r="W1632" s="156">
        <v>4.3999999999999997E-2</v>
      </c>
      <c r="X1632" s="156">
        <v>7.6999999999999999E-2</v>
      </c>
      <c r="Y1632" s="156" t="s">
        <v>294</v>
      </c>
      <c r="Z1632" s="156" t="s">
        <v>294</v>
      </c>
      <c r="AA1632" s="156">
        <v>1.7999999999999999E-2</v>
      </c>
      <c r="AB1632" s="156">
        <v>4.2000000000000003E-2</v>
      </c>
    </row>
    <row r="1633" spans="1:28" x14ac:dyDescent="0.25">
      <c r="A1633" s="87" t="s">
        <v>3059</v>
      </c>
      <c r="B1633" s="156">
        <v>0.11535949019450999</v>
      </c>
      <c r="C1633" s="156">
        <v>0.34126571478089296</v>
      </c>
      <c r="D1633" s="156">
        <v>0.25622258662293856</v>
      </c>
      <c r="E1633" s="156">
        <v>9.2295591195723184E-2</v>
      </c>
      <c r="F1633" s="156">
        <v>1.9357677078750551E-2</v>
      </c>
      <c r="G1633" s="156">
        <v>0.14520924155767975</v>
      </c>
      <c r="H1633" s="156">
        <v>1.7464570918156487E-3</v>
      </c>
      <c r="I1633" s="156">
        <v>2.8543241477689343E-2</v>
      </c>
      <c r="J1633" s="156">
        <v>1</v>
      </c>
      <c r="K1633" s="87">
        <v>75009</v>
      </c>
      <c r="L1633" s="87"/>
      <c r="M1633" s="156">
        <v>0.113</v>
      </c>
      <c r="N1633" s="156">
        <v>0.11799999999999999</v>
      </c>
      <c r="O1633" s="156">
        <v>0.33800000000000002</v>
      </c>
      <c r="P1633" s="156">
        <v>0.34499999999999997</v>
      </c>
      <c r="Q1633" s="156">
        <v>0.253</v>
      </c>
      <c r="R1633" s="156">
        <v>0.25900000000000001</v>
      </c>
      <c r="S1633" s="156">
        <v>0.09</v>
      </c>
      <c r="T1633" s="156">
        <v>9.4E-2</v>
      </c>
      <c r="U1633" s="156">
        <v>1.7999999999999999E-2</v>
      </c>
      <c r="V1633" s="156">
        <v>0.02</v>
      </c>
      <c r="W1633" s="156">
        <v>0.14299999999999999</v>
      </c>
      <c r="X1633" s="156">
        <v>0.14799999999999999</v>
      </c>
      <c r="Y1633" s="156">
        <v>1E-3</v>
      </c>
      <c r="Z1633" s="156">
        <v>2E-3</v>
      </c>
      <c r="AA1633" s="156">
        <v>2.7E-2</v>
      </c>
      <c r="AB1633" s="156">
        <v>0.03</v>
      </c>
    </row>
    <row r="1634" spans="1:28" x14ac:dyDescent="0.25">
      <c r="A1634" s="87" t="s">
        <v>3060</v>
      </c>
      <c r="B1634" s="156" t="s">
        <v>294</v>
      </c>
      <c r="C1634" s="156">
        <v>0.17579908675799086</v>
      </c>
      <c r="D1634" s="156">
        <v>0.26255707762557079</v>
      </c>
      <c r="E1634" s="156">
        <v>0.11187214611872145</v>
      </c>
      <c r="F1634" s="156">
        <v>2.0547945205479451E-2</v>
      </c>
      <c r="G1634" s="156">
        <v>0.41552511415525112</v>
      </c>
      <c r="H1634" s="156" t="s">
        <v>294</v>
      </c>
      <c r="I1634" s="156">
        <v>1.3698630136986301E-2</v>
      </c>
      <c r="J1634" s="156">
        <v>1</v>
      </c>
      <c r="K1634" s="87">
        <v>438</v>
      </c>
      <c r="L1634" s="87"/>
      <c r="M1634" s="156" t="s">
        <v>294</v>
      </c>
      <c r="N1634" s="156" t="s">
        <v>294</v>
      </c>
      <c r="O1634" s="156">
        <v>0.14299999999999999</v>
      </c>
      <c r="P1634" s="156">
        <v>0.214</v>
      </c>
      <c r="Q1634" s="156">
        <v>0.224</v>
      </c>
      <c r="R1634" s="156">
        <v>0.30599999999999999</v>
      </c>
      <c r="S1634" s="156">
        <v>8.5999999999999993E-2</v>
      </c>
      <c r="T1634" s="156">
        <v>0.14499999999999999</v>
      </c>
      <c r="U1634" s="156">
        <v>1.0999999999999999E-2</v>
      </c>
      <c r="V1634" s="156">
        <v>3.9E-2</v>
      </c>
      <c r="W1634" s="156">
        <v>0.37</v>
      </c>
      <c r="X1634" s="156">
        <v>0.46200000000000002</v>
      </c>
      <c r="Y1634" s="156" t="s">
        <v>294</v>
      </c>
      <c r="Z1634" s="156" t="s">
        <v>294</v>
      </c>
      <c r="AA1634" s="156">
        <v>6.0000000000000001E-3</v>
      </c>
      <c r="AB1634" s="156">
        <v>0.03</v>
      </c>
    </row>
    <row r="1635" spans="1:28" x14ac:dyDescent="0.25">
      <c r="A1635" s="87" t="s">
        <v>3061</v>
      </c>
      <c r="B1635" s="156" t="s">
        <v>294</v>
      </c>
      <c r="C1635" s="156">
        <v>0.45928338762214982</v>
      </c>
      <c r="D1635" s="156">
        <v>0.27795874049945712</v>
      </c>
      <c r="E1635" s="156">
        <v>0.11183496199782844</v>
      </c>
      <c r="F1635" s="156">
        <v>1.5743756786102063E-2</v>
      </c>
      <c r="G1635" s="156">
        <v>0.11454940282301845</v>
      </c>
      <c r="H1635" s="156">
        <v>5.428881650380022E-4</v>
      </c>
      <c r="I1635" s="156">
        <v>2.0086862106406079E-2</v>
      </c>
      <c r="J1635" s="156">
        <v>1</v>
      </c>
      <c r="K1635" s="87">
        <v>1842</v>
      </c>
      <c r="L1635" s="87"/>
      <c r="M1635" s="156" t="s">
        <v>294</v>
      </c>
      <c r="N1635" s="156" t="s">
        <v>294</v>
      </c>
      <c r="O1635" s="156">
        <v>0.437</v>
      </c>
      <c r="P1635" s="156">
        <v>0.48199999999999998</v>
      </c>
      <c r="Q1635" s="156">
        <v>0.25800000000000001</v>
      </c>
      <c r="R1635" s="156">
        <v>0.29899999999999999</v>
      </c>
      <c r="S1635" s="156">
        <v>9.8000000000000004E-2</v>
      </c>
      <c r="T1635" s="156">
        <v>0.127</v>
      </c>
      <c r="U1635" s="156">
        <v>1.0999999999999999E-2</v>
      </c>
      <c r="V1635" s="156">
        <v>2.3E-2</v>
      </c>
      <c r="W1635" s="156">
        <v>0.10100000000000001</v>
      </c>
      <c r="X1635" s="156">
        <v>0.13</v>
      </c>
      <c r="Y1635" s="156">
        <v>0</v>
      </c>
      <c r="Z1635" s="156">
        <v>3.0000000000000001E-3</v>
      </c>
      <c r="AA1635" s="156">
        <v>1.4999999999999999E-2</v>
      </c>
      <c r="AB1635" s="156">
        <v>2.8000000000000001E-2</v>
      </c>
    </row>
    <row r="1636" spans="1:28" x14ac:dyDescent="0.25">
      <c r="A1636" s="87" t="s">
        <v>3062</v>
      </c>
      <c r="B1636" s="156" t="s">
        <v>294</v>
      </c>
      <c r="C1636" s="156">
        <v>1.8087855297157621E-2</v>
      </c>
      <c r="D1636" s="156">
        <v>0.22825150732127478</v>
      </c>
      <c r="E1636" s="156">
        <v>0.19552110249784668</v>
      </c>
      <c r="F1636" s="156">
        <v>4.4788975021533159E-2</v>
      </c>
      <c r="G1636" s="156">
        <v>0.48923341946597759</v>
      </c>
      <c r="H1636" s="156">
        <v>4.3066322136089581E-3</v>
      </c>
      <c r="I1636" s="156">
        <v>1.9810508182601206E-2</v>
      </c>
      <c r="J1636" s="156">
        <v>1</v>
      </c>
      <c r="K1636" s="87">
        <v>1161</v>
      </c>
      <c r="L1636" s="87"/>
      <c r="M1636" s="156" t="s">
        <v>294</v>
      </c>
      <c r="N1636" s="156" t="s">
        <v>294</v>
      </c>
      <c r="O1636" s="156">
        <v>1.2E-2</v>
      </c>
      <c r="P1636" s="156">
        <v>2.7E-2</v>
      </c>
      <c r="Q1636" s="156">
        <v>0.20499999999999999</v>
      </c>
      <c r="R1636" s="156">
        <v>0.253</v>
      </c>
      <c r="S1636" s="156">
        <v>0.17399999999999999</v>
      </c>
      <c r="T1636" s="156">
        <v>0.219</v>
      </c>
      <c r="U1636" s="156">
        <v>3.4000000000000002E-2</v>
      </c>
      <c r="V1636" s="156">
        <v>5.8000000000000003E-2</v>
      </c>
      <c r="W1636" s="156">
        <v>0.46100000000000002</v>
      </c>
      <c r="X1636" s="156">
        <v>0.51800000000000002</v>
      </c>
      <c r="Y1636" s="156">
        <v>2E-3</v>
      </c>
      <c r="Z1636" s="156">
        <v>0.01</v>
      </c>
      <c r="AA1636" s="156">
        <v>1.2999999999999999E-2</v>
      </c>
      <c r="AB1636" s="156">
        <v>0.03</v>
      </c>
    </row>
    <row r="1637" spans="1:28" x14ac:dyDescent="0.25">
      <c r="A1637" s="87" t="s">
        <v>3063</v>
      </c>
      <c r="B1637" s="156" t="s">
        <v>294</v>
      </c>
      <c r="C1637" s="156">
        <v>0.16212438853948288</v>
      </c>
      <c r="D1637" s="156">
        <v>0.24039133473095736</v>
      </c>
      <c r="E1637" s="156">
        <v>8.455625436757512E-2</v>
      </c>
      <c r="F1637" s="156">
        <v>1.7470300489168415E-2</v>
      </c>
      <c r="G1637" s="156">
        <v>0.44933612858141159</v>
      </c>
      <c r="H1637" s="156">
        <v>7.6869322152341019E-3</v>
      </c>
      <c r="I1637" s="156">
        <v>3.8434661076170509E-2</v>
      </c>
      <c r="J1637" s="156">
        <v>1</v>
      </c>
      <c r="K1637" s="87">
        <v>1431</v>
      </c>
      <c r="L1637" s="87"/>
      <c r="M1637" s="156" t="s">
        <v>294</v>
      </c>
      <c r="N1637" s="156" t="s">
        <v>294</v>
      </c>
      <c r="O1637" s="156">
        <v>0.14399999999999999</v>
      </c>
      <c r="P1637" s="156">
        <v>0.182</v>
      </c>
      <c r="Q1637" s="156">
        <v>0.219</v>
      </c>
      <c r="R1637" s="156">
        <v>0.26300000000000001</v>
      </c>
      <c r="S1637" s="156">
        <v>7.0999999999999994E-2</v>
      </c>
      <c r="T1637" s="156">
        <v>0.1</v>
      </c>
      <c r="U1637" s="156">
        <v>1.2E-2</v>
      </c>
      <c r="V1637" s="156">
        <v>2.5999999999999999E-2</v>
      </c>
      <c r="W1637" s="156">
        <v>0.42399999999999999</v>
      </c>
      <c r="X1637" s="156">
        <v>0.47499999999999998</v>
      </c>
      <c r="Y1637" s="156">
        <v>4.0000000000000001E-3</v>
      </c>
      <c r="Z1637" s="156">
        <v>1.4E-2</v>
      </c>
      <c r="AA1637" s="156">
        <v>0.03</v>
      </c>
      <c r="AB1637" s="156">
        <v>0.05</v>
      </c>
    </row>
    <row r="1638" spans="1:28" x14ac:dyDescent="0.25">
      <c r="A1638" s="87" t="s">
        <v>3064</v>
      </c>
      <c r="B1638" s="156">
        <v>4.779411764705882E-2</v>
      </c>
      <c r="C1638" s="156">
        <v>0.4375</v>
      </c>
      <c r="D1638" s="156">
        <v>0.2610294117647059</v>
      </c>
      <c r="E1638" s="156">
        <v>5.1470588235294115E-2</v>
      </c>
      <c r="F1638" s="156">
        <v>7.3529411764705881E-3</v>
      </c>
      <c r="G1638" s="156">
        <v>0.16911764705882354</v>
      </c>
      <c r="H1638" s="156">
        <v>3.6764705882352941E-3</v>
      </c>
      <c r="I1638" s="156">
        <v>2.2058823529411766E-2</v>
      </c>
      <c r="J1638" s="156">
        <v>1</v>
      </c>
      <c r="K1638" s="87">
        <v>272</v>
      </c>
      <c r="L1638" s="87"/>
      <c r="M1638" s="156">
        <v>2.8000000000000001E-2</v>
      </c>
      <c r="N1638" s="156">
        <v>0.08</v>
      </c>
      <c r="O1638" s="156">
        <v>0.38</v>
      </c>
      <c r="P1638" s="156">
        <v>0.497</v>
      </c>
      <c r="Q1638" s="156">
        <v>0.21199999999999999</v>
      </c>
      <c r="R1638" s="156">
        <v>0.316</v>
      </c>
      <c r="S1638" s="156">
        <v>3.1E-2</v>
      </c>
      <c r="T1638" s="156">
        <v>8.5000000000000006E-2</v>
      </c>
      <c r="U1638" s="156">
        <v>2E-3</v>
      </c>
      <c r="V1638" s="156">
        <v>2.5999999999999999E-2</v>
      </c>
      <c r="W1638" s="156">
        <v>0.129</v>
      </c>
      <c r="X1638" s="156">
        <v>0.218</v>
      </c>
      <c r="Y1638" s="156">
        <v>1E-3</v>
      </c>
      <c r="Z1638" s="156">
        <v>2.1000000000000001E-2</v>
      </c>
      <c r="AA1638" s="156">
        <v>0.01</v>
      </c>
      <c r="AB1638" s="156">
        <v>4.7E-2</v>
      </c>
    </row>
    <row r="1639" spans="1:28" x14ac:dyDescent="0.25">
      <c r="A1639" s="87" t="s">
        <v>3065</v>
      </c>
      <c r="B1639" s="156">
        <v>0.22264150943396227</v>
      </c>
      <c r="C1639" s="156">
        <v>1.8867924528301886E-2</v>
      </c>
      <c r="D1639" s="156">
        <v>0.55094339622641508</v>
      </c>
      <c r="E1639" s="156">
        <v>0.15094339622641509</v>
      </c>
      <c r="F1639" s="156">
        <v>7.5471698113207548E-3</v>
      </c>
      <c r="G1639" s="156">
        <v>1.509433962264151E-2</v>
      </c>
      <c r="H1639" s="156" t="s">
        <v>294</v>
      </c>
      <c r="I1639" s="156">
        <v>3.3962264150943396E-2</v>
      </c>
      <c r="J1639" s="156">
        <v>1</v>
      </c>
      <c r="K1639" s="87">
        <v>265</v>
      </c>
      <c r="L1639" s="87"/>
      <c r="M1639" s="156">
        <v>0.17699999999999999</v>
      </c>
      <c r="N1639" s="156">
        <v>0.27600000000000002</v>
      </c>
      <c r="O1639" s="156">
        <v>8.0000000000000002E-3</v>
      </c>
      <c r="P1639" s="156">
        <v>4.2999999999999997E-2</v>
      </c>
      <c r="Q1639" s="156">
        <v>0.49099999999999999</v>
      </c>
      <c r="R1639" s="156">
        <v>0.61</v>
      </c>
      <c r="S1639" s="156">
        <v>0.113</v>
      </c>
      <c r="T1639" s="156">
        <v>0.19900000000000001</v>
      </c>
      <c r="U1639" s="156">
        <v>2E-3</v>
      </c>
      <c r="V1639" s="156">
        <v>2.7E-2</v>
      </c>
      <c r="W1639" s="156">
        <v>6.0000000000000001E-3</v>
      </c>
      <c r="X1639" s="156">
        <v>3.7999999999999999E-2</v>
      </c>
      <c r="Y1639" s="156" t="s">
        <v>294</v>
      </c>
      <c r="Z1639" s="156" t="s">
        <v>294</v>
      </c>
      <c r="AA1639" s="156">
        <v>1.7999999999999999E-2</v>
      </c>
      <c r="AB1639" s="156">
        <v>6.3E-2</v>
      </c>
    </row>
    <row r="1640" spans="1:28" x14ac:dyDescent="0.25">
      <c r="A1640" s="87" t="s">
        <v>3066</v>
      </c>
      <c r="B1640" s="156">
        <v>0.26524769728653225</v>
      </c>
      <c r="C1640" s="156">
        <v>0.26723923325865073</v>
      </c>
      <c r="D1640" s="156">
        <v>0.18956933034602938</v>
      </c>
      <c r="E1640" s="156">
        <v>5.675877520537715E-2</v>
      </c>
      <c r="F1640" s="156">
        <v>3.0744336569579287E-2</v>
      </c>
      <c r="G1640" s="156">
        <v>0.16604431167537964</v>
      </c>
      <c r="H1640" s="156">
        <v>1.7425939756036844E-3</v>
      </c>
      <c r="I1640" s="156">
        <v>2.2653721682847898E-2</v>
      </c>
      <c r="J1640" s="156">
        <v>1.0000000000000002</v>
      </c>
      <c r="K1640" s="87">
        <v>8034</v>
      </c>
      <c r="L1640" s="87"/>
      <c r="M1640" s="156">
        <v>0.25600000000000001</v>
      </c>
      <c r="N1640" s="156">
        <v>0.27500000000000002</v>
      </c>
      <c r="O1640" s="156">
        <v>0.25800000000000001</v>
      </c>
      <c r="P1640" s="156">
        <v>0.27700000000000002</v>
      </c>
      <c r="Q1640" s="156">
        <v>0.18099999999999999</v>
      </c>
      <c r="R1640" s="156">
        <v>0.19800000000000001</v>
      </c>
      <c r="S1640" s="156">
        <v>5.1999999999999998E-2</v>
      </c>
      <c r="T1640" s="156">
        <v>6.2E-2</v>
      </c>
      <c r="U1640" s="156">
        <v>2.7E-2</v>
      </c>
      <c r="V1640" s="156">
        <v>3.5000000000000003E-2</v>
      </c>
      <c r="W1640" s="156">
        <v>0.158</v>
      </c>
      <c r="X1640" s="156">
        <v>0.17399999999999999</v>
      </c>
      <c r="Y1640" s="156">
        <v>1E-3</v>
      </c>
      <c r="Z1640" s="156">
        <v>3.0000000000000001E-3</v>
      </c>
      <c r="AA1640" s="156">
        <v>0.02</v>
      </c>
      <c r="AB1640" s="156">
        <v>2.5999999999999999E-2</v>
      </c>
    </row>
    <row r="1641" spans="1:28" x14ac:dyDescent="0.25">
      <c r="A1641" s="87" t="s">
        <v>3067</v>
      </c>
      <c r="B1641" s="156">
        <v>0.776843146956952</v>
      </c>
      <c r="C1641" s="156">
        <v>0.10638297872340426</v>
      </c>
      <c r="D1641" s="156">
        <v>4.8985650667986144E-2</v>
      </c>
      <c r="E1641" s="156">
        <v>3.3646709549727857E-2</v>
      </c>
      <c r="F1641" s="156">
        <v>1.4844136566056407E-3</v>
      </c>
      <c r="G1641" s="156">
        <v>3.9584364176150424E-3</v>
      </c>
      <c r="H1641" s="156" t="s">
        <v>294</v>
      </c>
      <c r="I1641" s="156">
        <v>2.8698664027709056E-2</v>
      </c>
      <c r="J1641" s="156">
        <v>1</v>
      </c>
      <c r="K1641" s="87">
        <v>2021</v>
      </c>
      <c r="L1641" s="87"/>
      <c r="M1641" s="156">
        <v>0.75800000000000001</v>
      </c>
      <c r="N1641" s="156">
        <v>0.79400000000000004</v>
      </c>
      <c r="O1641" s="156">
        <v>9.4E-2</v>
      </c>
      <c r="P1641" s="156">
        <v>0.121</v>
      </c>
      <c r="Q1641" s="156">
        <v>0.04</v>
      </c>
      <c r="R1641" s="156">
        <v>5.8999999999999997E-2</v>
      </c>
      <c r="S1641" s="156">
        <v>2.7E-2</v>
      </c>
      <c r="T1641" s="156">
        <v>4.2000000000000003E-2</v>
      </c>
      <c r="U1641" s="156">
        <v>1E-3</v>
      </c>
      <c r="V1641" s="156">
        <v>4.0000000000000001E-3</v>
      </c>
      <c r="W1641" s="156">
        <v>2E-3</v>
      </c>
      <c r="X1641" s="156">
        <v>8.0000000000000002E-3</v>
      </c>
      <c r="Y1641" s="156" t="s">
        <v>294</v>
      </c>
      <c r="Z1641" s="156" t="s">
        <v>294</v>
      </c>
      <c r="AA1641" s="156">
        <v>2.1999999999999999E-2</v>
      </c>
      <c r="AB1641" s="156">
        <v>3.6999999999999998E-2</v>
      </c>
    </row>
    <row r="1642" spans="1:28" x14ac:dyDescent="0.25">
      <c r="A1642" s="87" t="s">
        <v>3068</v>
      </c>
      <c r="B1642" s="156">
        <v>0.56357805322007459</v>
      </c>
      <c r="C1642" s="156">
        <v>0.32547456011094739</v>
      </c>
      <c r="D1642" s="156">
        <v>5.426020629279709E-2</v>
      </c>
      <c r="E1642" s="156">
        <v>1.8982404437895468E-2</v>
      </c>
      <c r="F1642" s="156">
        <v>8.6677645835139122E-4</v>
      </c>
      <c r="G1642" s="156">
        <v>1.7942272687873798E-2</v>
      </c>
      <c r="H1642" s="156">
        <v>1.2134870416919477E-3</v>
      </c>
      <c r="I1642" s="156">
        <v>1.7682239750368381E-2</v>
      </c>
      <c r="J1642" s="156">
        <v>1</v>
      </c>
      <c r="K1642" s="87">
        <v>11537</v>
      </c>
      <c r="L1642" s="87"/>
      <c r="M1642" s="156">
        <v>0.55500000000000005</v>
      </c>
      <c r="N1642" s="156">
        <v>0.57299999999999995</v>
      </c>
      <c r="O1642" s="156">
        <v>0.317</v>
      </c>
      <c r="P1642" s="156">
        <v>0.33400000000000002</v>
      </c>
      <c r="Q1642" s="156">
        <v>0.05</v>
      </c>
      <c r="R1642" s="156">
        <v>5.8999999999999997E-2</v>
      </c>
      <c r="S1642" s="156">
        <v>1.7000000000000001E-2</v>
      </c>
      <c r="T1642" s="156">
        <v>2.1999999999999999E-2</v>
      </c>
      <c r="U1642" s="156">
        <v>0</v>
      </c>
      <c r="V1642" s="156">
        <v>2E-3</v>
      </c>
      <c r="W1642" s="156">
        <v>1.6E-2</v>
      </c>
      <c r="X1642" s="156">
        <v>2.1000000000000001E-2</v>
      </c>
      <c r="Y1642" s="156">
        <v>1E-3</v>
      </c>
      <c r="Z1642" s="156">
        <v>2E-3</v>
      </c>
      <c r="AA1642" s="156">
        <v>1.4999999999999999E-2</v>
      </c>
      <c r="AB1642" s="156">
        <v>0.02</v>
      </c>
    </row>
    <row r="1643" spans="1:28" x14ac:dyDescent="0.25">
      <c r="A1643" s="87" t="s">
        <v>3069</v>
      </c>
      <c r="B1643" s="156" t="s">
        <v>294</v>
      </c>
      <c r="C1643" s="156">
        <v>0.45514950166112955</v>
      </c>
      <c r="D1643" s="156">
        <v>0.3538205980066445</v>
      </c>
      <c r="E1643" s="156">
        <v>8.6378737541528236E-2</v>
      </c>
      <c r="F1643" s="156">
        <v>1.6611295681063123E-3</v>
      </c>
      <c r="G1643" s="156">
        <v>8.8039867109634545E-2</v>
      </c>
      <c r="H1643" s="156" t="s">
        <v>294</v>
      </c>
      <c r="I1643" s="156">
        <v>1.4950166112956811E-2</v>
      </c>
      <c r="J1643" s="156">
        <v>0.99999999999999989</v>
      </c>
      <c r="K1643" s="87">
        <v>602</v>
      </c>
      <c r="L1643" s="87"/>
      <c r="M1643" s="156" t="s">
        <v>294</v>
      </c>
      <c r="N1643" s="156" t="s">
        <v>294</v>
      </c>
      <c r="O1643" s="156">
        <v>0.41599999999999998</v>
      </c>
      <c r="P1643" s="156">
        <v>0.495</v>
      </c>
      <c r="Q1643" s="156">
        <v>0.317</v>
      </c>
      <c r="R1643" s="156">
        <v>0.39300000000000002</v>
      </c>
      <c r="S1643" s="156">
        <v>6.6000000000000003E-2</v>
      </c>
      <c r="T1643" s="156">
        <v>0.112</v>
      </c>
      <c r="U1643" s="156">
        <v>0</v>
      </c>
      <c r="V1643" s="156">
        <v>8.9999999999999993E-3</v>
      </c>
      <c r="W1643" s="156">
        <v>6.8000000000000005E-2</v>
      </c>
      <c r="X1643" s="156">
        <v>0.113</v>
      </c>
      <c r="Y1643" s="156" t="s">
        <v>294</v>
      </c>
      <c r="Z1643" s="156" t="s">
        <v>294</v>
      </c>
      <c r="AA1643" s="156">
        <v>8.0000000000000002E-3</v>
      </c>
      <c r="AB1643" s="156">
        <v>2.8000000000000001E-2</v>
      </c>
    </row>
    <row r="1644" spans="1:28" x14ac:dyDescent="0.25">
      <c r="A1644" s="87" t="s">
        <v>3070</v>
      </c>
      <c r="B1644" s="156" t="s">
        <v>294</v>
      </c>
      <c r="C1644" s="156">
        <v>0.35384615384615387</v>
      </c>
      <c r="D1644" s="156">
        <v>0.2846153846153846</v>
      </c>
      <c r="E1644" s="156">
        <v>0.2153846153846154</v>
      </c>
      <c r="F1644" s="156">
        <v>1.5384615384615385E-2</v>
      </c>
      <c r="G1644" s="156">
        <v>0.11538461538461539</v>
      </c>
      <c r="H1644" s="156" t="s">
        <v>294</v>
      </c>
      <c r="I1644" s="156">
        <v>1.5384615384615385E-2</v>
      </c>
      <c r="J1644" s="156">
        <v>1</v>
      </c>
      <c r="K1644" s="87">
        <v>130</v>
      </c>
      <c r="L1644" s="87"/>
      <c r="M1644" s="156" t="s">
        <v>294</v>
      </c>
      <c r="N1644" s="156" t="s">
        <v>294</v>
      </c>
      <c r="O1644" s="156">
        <v>0.27700000000000002</v>
      </c>
      <c r="P1644" s="156">
        <v>0.439</v>
      </c>
      <c r="Q1644" s="156">
        <v>0.214</v>
      </c>
      <c r="R1644" s="156">
        <v>0.36699999999999999</v>
      </c>
      <c r="S1644" s="156">
        <v>0.153</v>
      </c>
      <c r="T1644" s="156">
        <v>0.29399999999999998</v>
      </c>
      <c r="U1644" s="156">
        <v>4.0000000000000001E-3</v>
      </c>
      <c r="V1644" s="156">
        <v>5.3999999999999999E-2</v>
      </c>
      <c r="W1644" s="156">
        <v>7.0999999999999994E-2</v>
      </c>
      <c r="X1644" s="156">
        <v>0.182</v>
      </c>
      <c r="Y1644" s="156" t="s">
        <v>294</v>
      </c>
      <c r="Z1644" s="156" t="s">
        <v>294</v>
      </c>
      <c r="AA1644" s="156">
        <v>4.0000000000000001E-3</v>
      </c>
      <c r="AB1644" s="156">
        <v>5.3999999999999999E-2</v>
      </c>
    </row>
    <row r="1645" spans="1:28" x14ac:dyDescent="0.25">
      <c r="A1645" s="87" t="s">
        <v>3071</v>
      </c>
      <c r="B1645" s="156" t="s">
        <v>294</v>
      </c>
      <c r="C1645" s="156">
        <v>0.41022280471821754</v>
      </c>
      <c r="D1645" s="156">
        <v>0.22280471821756226</v>
      </c>
      <c r="E1645" s="156">
        <v>0.30275229357798167</v>
      </c>
      <c r="F1645" s="156">
        <v>3.9318479685452159E-3</v>
      </c>
      <c r="G1645" s="156">
        <v>3.8007863695937089E-2</v>
      </c>
      <c r="H1645" s="156" t="s">
        <v>294</v>
      </c>
      <c r="I1645" s="156">
        <v>2.2280471821756225E-2</v>
      </c>
      <c r="J1645" s="156">
        <v>0.99999999999999989</v>
      </c>
      <c r="K1645" s="87">
        <v>763</v>
      </c>
      <c r="L1645" s="87"/>
      <c r="M1645" s="156" t="s">
        <v>294</v>
      </c>
      <c r="N1645" s="156" t="s">
        <v>294</v>
      </c>
      <c r="O1645" s="156">
        <v>0.376</v>
      </c>
      <c r="P1645" s="156">
        <v>0.44500000000000001</v>
      </c>
      <c r="Q1645" s="156">
        <v>0.19500000000000001</v>
      </c>
      <c r="R1645" s="156">
        <v>0.254</v>
      </c>
      <c r="S1645" s="156">
        <v>0.27100000000000002</v>
      </c>
      <c r="T1645" s="156">
        <v>0.33600000000000002</v>
      </c>
      <c r="U1645" s="156">
        <v>1E-3</v>
      </c>
      <c r="V1645" s="156">
        <v>1.0999999999999999E-2</v>
      </c>
      <c r="W1645" s="156">
        <v>2.7E-2</v>
      </c>
      <c r="X1645" s="156">
        <v>5.3999999999999999E-2</v>
      </c>
      <c r="Y1645" s="156" t="s">
        <v>294</v>
      </c>
      <c r="Z1645" s="156" t="s">
        <v>294</v>
      </c>
      <c r="AA1645" s="156">
        <v>1.4E-2</v>
      </c>
      <c r="AB1645" s="156">
        <v>3.5000000000000003E-2</v>
      </c>
    </row>
    <row r="1646" spans="1:28" x14ac:dyDescent="0.25">
      <c r="A1646" s="87" t="s">
        <v>3072</v>
      </c>
      <c r="B1646" s="156" t="s">
        <v>294</v>
      </c>
      <c r="C1646" s="156">
        <v>0.56906077348066297</v>
      </c>
      <c r="D1646" s="156">
        <v>0.24723756906077349</v>
      </c>
      <c r="E1646" s="156">
        <v>9.9447513812154692E-2</v>
      </c>
      <c r="F1646" s="156">
        <v>1.1049723756906077E-2</v>
      </c>
      <c r="G1646" s="156">
        <v>5.1104972375690609E-2</v>
      </c>
      <c r="H1646" s="156">
        <v>2.7624309392265192E-3</v>
      </c>
      <c r="I1646" s="156">
        <v>1.9337016574585635E-2</v>
      </c>
      <c r="J1646" s="156">
        <v>1</v>
      </c>
      <c r="K1646" s="87">
        <v>724</v>
      </c>
      <c r="L1646" s="87"/>
      <c r="M1646" s="156" t="s">
        <v>294</v>
      </c>
      <c r="N1646" s="156" t="s">
        <v>294</v>
      </c>
      <c r="O1646" s="156">
        <v>0.53300000000000003</v>
      </c>
      <c r="P1646" s="156">
        <v>0.60499999999999998</v>
      </c>
      <c r="Q1646" s="156">
        <v>0.217</v>
      </c>
      <c r="R1646" s="156">
        <v>0.28000000000000003</v>
      </c>
      <c r="S1646" s="156">
        <v>0.08</v>
      </c>
      <c r="T1646" s="156">
        <v>0.123</v>
      </c>
      <c r="U1646" s="156">
        <v>6.0000000000000001E-3</v>
      </c>
      <c r="V1646" s="156">
        <v>2.1999999999999999E-2</v>
      </c>
      <c r="W1646" s="156">
        <v>3.6999999999999998E-2</v>
      </c>
      <c r="X1646" s="156">
        <v>7.0000000000000007E-2</v>
      </c>
      <c r="Y1646" s="156">
        <v>1E-3</v>
      </c>
      <c r="Z1646" s="156">
        <v>0.01</v>
      </c>
      <c r="AA1646" s="156">
        <v>1.2E-2</v>
      </c>
      <c r="AB1646" s="156">
        <v>3.2000000000000001E-2</v>
      </c>
    </row>
    <row r="1647" spans="1:28" x14ac:dyDescent="0.25">
      <c r="A1647" s="87" t="s">
        <v>3073</v>
      </c>
      <c r="B1647" s="156" t="s">
        <v>294</v>
      </c>
      <c r="C1647" s="156">
        <v>0.44492440604751621</v>
      </c>
      <c r="D1647" s="156">
        <v>0.29805615550755937</v>
      </c>
      <c r="E1647" s="156">
        <v>0.18142548596112312</v>
      </c>
      <c r="F1647" s="156">
        <v>1.079913606911447E-2</v>
      </c>
      <c r="G1647" s="156">
        <v>5.183585313174946E-2</v>
      </c>
      <c r="H1647" s="156" t="s">
        <v>294</v>
      </c>
      <c r="I1647" s="156">
        <v>1.2958963282937365E-2</v>
      </c>
      <c r="J1647" s="156">
        <v>0.99999999999999978</v>
      </c>
      <c r="K1647" s="87">
        <v>463</v>
      </c>
      <c r="L1647" s="87"/>
      <c r="M1647" s="156" t="s">
        <v>294</v>
      </c>
      <c r="N1647" s="156" t="s">
        <v>294</v>
      </c>
      <c r="O1647" s="156">
        <v>0.4</v>
      </c>
      <c r="P1647" s="156">
        <v>0.49</v>
      </c>
      <c r="Q1647" s="156">
        <v>0.25800000000000001</v>
      </c>
      <c r="R1647" s="156">
        <v>0.34100000000000003</v>
      </c>
      <c r="S1647" s="156">
        <v>0.14899999999999999</v>
      </c>
      <c r="T1647" s="156">
        <v>0.219</v>
      </c>
      <c r="U1647" s="156">
        <v>5.0000000000000001E-3</v>
      </c>
      <c r="V1647" s="156">
        <v>2.5000000000000001E-2</v>
      </c>
      <c r="W1647" s="156">
        <v>3.5000000000000003E-2</v>
      </c>
      <c r="X1647" s="156">
        <v>7.5999999999999998E-2</v>
      </c>
      <c r="Y1647" s="156" t="s">
        <v>294</v>
      </c>
      <c r="Z1647" s="156" t="s">
        <v>294</v>
      </c>
      <c r="AA1647" s="156">
        <v>6.0000000000000001E-3</v>
      </c>
      <c r="AB1647" s="156">
        <v>2.8000000000000001E-2</v>
      </c>
    </row>
    <row r="1648" spans="1:28" x14ac:dyDescent="0.25">
      <c r="A1648" s="87" t="s">
        <v>3074</v>
      </c>
      <c r="B1648" s="156" t="s">
        <v>294</v>
      </c>
      <c r="C1648" s="156">
        <v>0.1828978622327791</v>
      </c>
      <c r="D1648" s="156">
        <v>0.50593824228028506</v>
      </c>
      <c r="E1648" s="156">
        <v>0.16152019002375298</v>
      </c>
      <c r="F1648" s="156">
        <v>1.1876484560570071E-2</v>
      </c>
      <c r="G1648" s="156">
        <v>8.076009501187649E-2</v>
      </c>
      <c r="H1648" s="156" t="s">
        <v>294</v>
      </c>
      <c r="I1648" s="156">
        <v>5.7007125890736345E-2</v>
      </c>
      <c r="J1648" s="156">
        <v>1.0000000000000002</v>
      </c>
      <c r="K1648" s="87">
        <v>421</v>
      </c>
      <c r="L1648" s="87"/>
      <c r="M1648" s="156" t="s">
        <v>294</v>
      </c>
      <c r="N1648" s="156" t="s">
        <v>294</v>
      </c>
      <c r="O1648" s="156">
        <v>0.14899999999999999</v>
      </c>
      <c r="P1648" s="156">
        <v>0.223</v>
      </c>
      <c r="Q1648" s="156">
        <v>0.45800000000000002</v>
      </c>
      <c r="R1648" s="156">
        <v>0.55300000000000005</v>
      </c>
      <c r="S1648" s="156">
        <v>0.129</v>
      </c>
      <c r="T1648" s="156">
        <v>0.2</v>
      </c>
      <c r="U1648" s="156">
        <v>5.0000000000000001E-3</v>
      </c>
      <c r="V1648" s="156">
        <v>2.7E-2</v>
      </c>
      <c r="W1648" s="156">
        <v>5.8000000000000003E-2</v>
      </c>
      <c r="X1648" s="156">
        <v>0.111</v>
      </c>
      <c r="Y1648" s="156" t="s">
        <v>294</v>
      </c>
      <c r="Z1648" s="156" t="s">
        <v>294</v>
      </c>
      <c r="AA1648" s="156">
        <v>3.9E-2</v>
      </c>
      <c r="AB1648" s="156">
        <v>8.3000000000000004E-2</v>
      </c>
    </row>
    <row r="1649" spans="1:28" x14ac:dyDescent="0.25">
      <c r="A1649" s="87" t="s">
        <v>3075</v>
      </c>
      <c r="B1649" s="156" t="s">
        <v>294</v>
      </c>
      <c r="C1649" s="156">
        <v>0.33179723502304148</v>
      </c>
      <c r="D1649" s="156">
        <v>0.32258064516129031</v>
      </c>
      <c r="E1649" s="156">
        <v>0.14285714285714285</v>
      </c>
      <c r="F1649" s="156" t="s">
        <v>294</v>
      </c>
      <c r="G1649" s="156">
        <v>0.17511520737327188</v>
      </c>
      <c r="H1649" s="156" t="s">
        <v>294</v>
      </c>
      <c r="I1649" s="156">
        <v>2.7649769585253458E-2</v>
      </c>
      <c r="J1649" s="156">
        <v>1</v>
      </c>
      <c r="K1649" s="87">
        <v>217</v>
      </c>
      <c r="L1649" s="87"/>
      <c r="M1649" s="156" t="s">
        <v>294</v>
      </c>
      <c r="N1649" s="156" t="s">
        <v>294</v>
      </c>
      <c r="O1649" s="156">
        <v>0.27300000000000002</v>
      </c>
      <c r="P1649" s="156">
        <v>0.39700000000000002</v>
      </c>
      <c r="Q1649" s="156">
        <v>0.26400000000000001</v>
      </c>
      <c r="R1649" s="156">
        <v>0.38700000000000001</v>
      </c>
      <c r="S1649" s="156">
        <v>0.10299999999999999</v>
      </c>
      <c r="T1649" s="156">
        <v>0.19600000000000001</v>
      </c>
      <c r="U1649" s="156" t="s">
        <v>294</v>
      </c>
      <c r="V1649" s="156" t="s">
        <v>294</v>
      </c>
      <c r="W1649" s="156">
        <v>0.13</v>
      </c>
      <c r="X1649" s="156">
        <v>0.23100000000000001</v>
      </c>
      <c r="Y1649" s="156" t="s">
        <v>294</v>
      </c>
      <c r="Z1649" s="156" t="s">
        <v>294</v>
      </c>
      <c r="AA1649" s="156">
        <v>1.2999999999999999E-2</v>
      </c>
      <c r="AB1649" s="156">
        <v>5.8999999999999997E-2</v>
      </c>
    </row>
    <row r="1650" spans="1:28" x14ac:dyDescent="0.25">
      <c r="A1650" s="87" t="s">
        <v>3076</v>
      </c>
      <c r="B1650" s="156" t="s">
        <v>294</v>
      </c>
      <c r="C1650" s="156">
        <v>0.28908296943231443</v>
      </c>
      <c r="D1650" s="156">
        <v>0.32401746724890829</v>
      </c>
      <c r="E1650" s="156">
        <v>0.19170305676855895</v>
      </c>
      <c r="F1650" s="156">
        <v>1.7467248908296942E-2</v>
      </c>
      <c r="G1650" s="156">
        <v>0.14890829694323143</v>
      </c>
      <c r="H1650" s="156">
        <v>3.0567685589519651E-3</v>
      </c>
      <c r="I1650" s="156">
        <v>2.576419213973799E-2</v>
      </c>
      <c r="J1650" s="156">
        <v>1</v>
      </c>
      <c r="K1650" s="87">
        <v>2290</v>
      </c>
      <c r="L1650" s="87"/>
      <c r="M1650" s="156" t="s">
        <v>294</v>
      </c>
      <c r="N1650" s="156" t="s">
        <v>294</v>
      </c>
      <c r="O1650" s="156">
        <v>0.27100000000000002</v>
      </c>
      <c r="P1650" s="156">
        <v>0.308</v>
      </c>
      <c r="Q1650" s="156">
        <v>0.30499999999999999</v>
      </c>
      <c r="R1650" s="156">
        <v>0.34300000000000003</v>
      </c>
      <c r="S1650" s="156">
        <v>0.17599999999999999</v>
      </c>
      <c r="T1650" s="156">
        <v>0.20799999999999999</v>
      </c>
      <c r="U1650" s="156">
        <v>1.2999999999999999E-2</v>
      </c>
      <c r="V1650" s="156">
        <v>2.4E-2</v>
      </c>
      <c r="W1650" s="156">
        <v>0.13500000000000001</v>
      </c>
      <c r="X1650" s="156">
        <v>0.16400000000000001</v>
      </c>
      <c r="Y1650" s="156">
        <v>1E-3</v>
      </c>
      <c r="Z1650" s="156">
        <v>6.0000000000000001E-3</v>
      </c>
      <c r="AA1650" s="156">
        <v>0.02</v>
      </c>
      <c r="AB1650" s="156">
        <v>3.3000000000000002E-2</v>
      </c>
    </row>
    <row r="1651" spans="1:28" x14ac:dyDescent="0.25">
      <c r="A1651" s="87" t="s">
        <v>3077</v>
      </c>
      <c r="B1651" s="156" t="s">
        <v>294</v>
      </c>
      <c r="C1651" s="156">
        <v>5.2953156822810592E-2</v>
      </c>
      <c r="D1651" s="156">
        <v>0.25458248472505091</v>
      </c>
      <c r="E1651" s="156">
        <v>0.14052953156822812</v>
      </c>
      <c r="F1651" s="156">
        <v>3.8696537678207736E-2</v>
      </c>
      <c r="G1651" s="156">
        <v>0.48065173116089616</v>
      </c>
      <c r="H1651" s="156" t="s">
        <v>294</v>
      </c>
      <c r="I1651" s="156">
        <v>3.2586558044806514E-2</v>
      </c>
      <c r="J1651" s="156">
        <v>1</v>
      </c>
      <c r="K1651" s="87">
        <v>491</v>
      </c>
      <c r="L1651" s="87"/>
      <c r="M1651" s="156" t="s">
        <v>294</v>
      </c>
      <c r="N1651" s="156" t="s">
        <v>294</v>
      </c>
      <c r="O1651" s="156">
        <v>3.5999999999999997E-2</v>
      </c>
      <c r="P1651" s="156">
        <v>7.5999999999999998E-2</v>
      </c>
      <c r="Q1651" s="156">
        <v>0.218</v>
      </c>
      <c r="R1651" s="156">
        <v>0.29499999999999998</v>
      </c>
      <c r="S1651" s="156">
        <v>0.113</v>
      </c>
      <c r="T1651" s="156">
        <v>0.17399999999999999</v>
      </c>
      <c r="U1651" s="156">
        <v>2.5000000000000001E-2</v>
      </c>
      <c r="V1651" s="156">
        <v>0.06</v>
      </c>
      <c r="W1651" s="156">
        <v>0.437</v>
      </c>
      <c r="X1651" s="156">
        <v>0.52500000000000002</v>
      </c>
      <c r="Y1651" s="156" t="s">
        <v>294</v>
      </c>
      <c r="Z1651" s="156" t="s">
        <v>294</v>
      </c>
      <c r="AA1651" s="156">
        <v>0.02</v>
      </c>
      <c r="AB1651" s="156">
        <v>5.1999999999999998E-2</v>
      </c>
    </row>
    <row r="1652" spans="1:28" x14ac:dyDescent="0.25">
      <c r="A1652" s="87" t="s">
        <v>3078</v>
      </c>
      <c r="B1652" s="156" t="s">
        <v>294</v>
      </c>
      <c r="C1652" s="156">
        <v>0.17407878017789072</v>
      </c>
      <c r="D1652" s="156">
        <v>0.49809402795425667</v>
      </c>
      <c r="E1652" s="156">
        <v>0.10927573062261753</v>
      </c>
      <c r="F1652" s="156">
        <v>5.0825921219822112E-3</v>
      </c>
      <c r="G1652" s="156">
        <v>9.5298602287166453E-2</v>
      </c>
      <c r="H1652" s="156">
        <v>1.2706480304955528E-3</v>
      </c>
      <c r="I1652" s="156">
        <v>0.11689961880559085</v>
      </c>
      <c r="J1652" s="156">
        <v>1</v>
      </c>
      <c r="K1652" s="87">
        <v>787</v>
      </c>
      <c r="L1652" s="87"/>
      <c r="M1652" s="156" t="s">
        <v>294</v>
      </c>
      <c r="N1652" s="156" t="s">
        <v>294</v>
      </c>
      <c r="O1652" s="156">
        <v>0.14899999999999999</v>
      </c>
      <c r="P1652" s="156">
        <v>0.20200000000000001</v>
      </c>
      <c r="Q1652" s="156">
        <v>0.46300000000000002</v>
      </c>
      <c r="R1652" s="156">
        <v>0.53300000000000003</v>
      </c>
      <c r="S1652" s="156">
        <v>8.8999999999999996E-2</v>
      </c>
      <c r="T1652" s="156">
        <v>0.13300000000000001</v>
      </c>
      <c r="U1652" s="156">
        <v>2E-3</v>
      </c>
      <c r="V1652" s="156">
        <v>1.2999999999999999E-2</v>
      </c>
      <c r="W1652" s="156">
        <v>7.6999999999999999E-2</v>
      </c>
      <c r="X1652" s="156">
        <v>0.11799999999999999</v>
      </c>
      <c r="Y1652" s="156">
        <v>0</v>
      </c>
      <c r="Z1652" s="156">
        <v>7.0000000000000001E-3</v>
      </c>
      <c r="AA1652" s="156">
        <v>9.6000000000000002E-2</v>
      </c>
      <c r="AB1652" s="156">
        <v>0.14099999999999999</v>
      </c>
    </row>
    <row r="1653" spans="1:28" x14ac:dyDescent="0.25">
      <c r="A1653" s="87" t="s">
        <v>3079</v>
      </c>
      <c r="B1653" s="156" t="s">
        <v>294</v>
      </c>
      <c r="C1653" s="156">
        <v>0.14457831325301204</v>
      </c>
      <c r="D1653" s="156">
        <v>0.34337349397590361</v>
      </c>
      <c r="E1653" s="156">
        <v>7.2289156626506021E-2</v>
      </c>
      <c r="F1653" s="156">
        <v>4.8192771084337352E-2</v>
      </c>
      <c r="G1653" s="156">
        <v>0.34337349397590361</v>
      </c>
      <c r="H1653" s="156">
        <v>6.024096385542169E-3</v>
      </c>
      <c r="I1653" s="156">
        <v>4.2168674698795178E-2</v>
      </c>
      <c r="J1653" s="156">
        <v>1</v>
      </c>
      <c r="K1653" s="87">
        <v>166</v>
      </c>
      <c r="L1653" s="87"/>
      <c r="M1653" s="156" t="s">
        <v>294</v>
      </c>
      <c r="N1653" s="156" t="s">
        <v>294</v>
      </c>
      <c r="O1653" s="156">
        <v>9.9000000000000005E-2</v>
      </c>
      <c r="P1653" s="156">
        <v>0.20599999999999999</v>
      </c>
      <c r="Q1653" s="156">
        <v>0.27500000000000002</v>
      </c>
      <c r="R1653" s="156">
        <v>0.41799999999999998</v>
      </c>
      <c r="S1653" s="156">
        <v>4.2000000000000003E-2</v>
      </c>
      <c r="T1653" s="156">
        <v>0.122</v>
      </c>
      <c r="U1653" s="156">
        <v>2.5000000000000001E-2</v>
      </c>
      <c r="V1653" s="156">
        <v>9.1999999999999998E-2</v>
      </c>
      <c r="W1653" s="156">
        <v>0.27500000000000002</v>
      </c>
      <c r="X1653" s="156">
        <v>0.41799999999999998</v>
      </c>
      <c r="Y1653" s="156">
        <v>1E-3</v>
      </c>
      <c r="Z1653" s="156">
        <v>3.3000000000000002E-2</v>
      </c>
      <c r="AA1653" s="156">
        <v>2.1000000000000001E-2</v>
      </c>
      <c r="AB1653" s="156">
        <v>8.4000000000000005E-2</v>
      </c>
    </row>
    <row r="1654" spans="1:28" x14ac:dyDescent="0.25">
      <c r="A1654" s="87" t="s">
        <v>3080</v>
      </c>
      <c r="B1654" s="156" t="s">
        <v>294</v>
      </c>
      <c r="C1654" s="156">
        <v>0.11780821917808219</v>
      </c>
      <c r="D1654" s="156">
        <v>0.29178082191780824</v>
      </c>
      <c r="E1654" s="156">
        <v>0.16986301369863013</v>
      </c>
      <c r="F1654" s="156">
        <v>1.0958904109589041E-2</v>
      </c>
      <c r="G1654" s="156">
        <v>0.36849315068493149</v>
      </c>
      <c r="H1654" s="156">
        <v>4.10958904109589E-3</v>
      </c>
      <c r="I1654" s="156">
        <v>3.6986301369863014E-2</v>
      </c>
      <c r="J1654" s="156">
        <v>1</v>
      </c>
      <c r="K1654" s="87">
        <v>730</v>
      </c>
      <c r="L1654" s="87"/>
      <c r="M1654" s="156" t="s">
        <v>294</v>
      </c>
      <c r="N1654" s="156" t="s">
        <v>294</v>
      </c>
      <c r="O1654" s="156">
        <v>9.6000000000000002E-2</v>
      </c>
      <c r="P1654" s="156">
        <v>0.14299999999999999</v>
      </c>
      <c r="Q1654" s="156">
        <v>0.26</v>
      </c>
      <c r="R1654" s="156">
        <v>0.32600000000000001</v>
      </c>
      <c r="S1654" s="156">
        <v>0.14399999999999999</v>
      </c>
      <c r="T1654" s="156">
        <v>0.19900000000000001</v>
      </c>
      <c r="U1654" s="156">
        <v>6.0000000000000001E-3</v>
      </c>
      <c r="V1654" s="156">
        <v>2.1000000000000001E-2</v>
      </c>
      <c r="W1654" s="156">
        <v>0.33400000000000002</v>
      </c>
      <c r="X1654" s="156">
        <v>0.40400000000000003</v>
      </c>
      <c r="Y1654" s="156">
        <v>1E-3</v>
      </c>
      <c r="Z1654" s="156">
        <v>1.2E-2</v>
      </c>
      <c r="AA1654" s="156">
        <v>2.5999999999999999E-2</v>
      </c>
      <c r="AB1654" s="156">
        <v>5.2999999999999999E-2</v>
      </c>
    </row>
    <row r="1655" spans="1:28" x14ac:dyDescent="0.25">
      <c r="A1655" s="87" t="s">
        <v>3081</v>
      </c>
      <c r="B1655" s="156" t="s">
        <v>294</v>
      </c>
      <c r="C1655" s="156">
        <v>0.32171774110894741</v>
      </c>
      <c r="D1655" s="156">
        <v>0.21932971200163984</v>
      </c>
      <c r="E1655" s="156">
        <v>0.13303269447576099</v>
      </c>
      <c r="F1655" s="156">
        <v>2.2342933278671723E-2</v>
      </c>
      <c r="G1655" s="156">
        <v>0.27795428922824639</v>
      </c>
      <c r="H1655" s="156">
        <v>4.0996207850773807E-3</v>
      </c>
      <c r="I1655" s="156">
        <v>2.1523009121656247E-2</v>
      </c>
      <c r="J1655" s="156">
        <v>1</v>
      </c>
      <c r="K1655" s="87">
        <v>9757</v>
      </c>
      <c r="L1655" s="87"/>
      <c r="M1655" s="156" t="s">
        <v>294</v>
      </c>
      <c r="N1655" s="156" t="s">
        <v>294</v>
      </c>
      <c r="O1655" s="156">
        <v>0.313</v>
      </c>
      <c r="P1655" s="156">
        <v>0.33100000000000002</v>
      </c>
      <c r="Q1655" s="156">
        <v>0.21099999999999999</v>
      </c>
      <c r="R1655" s="156">
        <v>0.22800000000000001</v>
      </c>
      <c r="S1655" s="156">
        <v>0.126</v>
      </c>
      <c r="T1655" s="156">
        <v>0.14000000000000001</v>
      </c>
      <c r="U1655" s="156">
        <v>0.02</v>
      </c>
      <c r="V1655" s="156">
        <v>2.5000000000000001E-2</v>
      </c>
      <c r="W1655" s="156">
        <v>0.26900000000000002</v>
      </c>
      <c r="X1655" s="156">
        <v>0.28699999999999998</v>
      </c>
      <c r="Y1655" s="156">
        <v>3.0000000000000001E-3</v>
      </c>
      <c r="Z1655" s="156">
        <v>6.0000000000000001E-3</v>
      </c>
      <c r="AA1655" s="156">
        <v>1.9E-2</v>
      </c>
      <c r="AB1655" s="156">
        <v>2.5000000000000001E-2</v>
      </c>
    </row>
    <row r="1656" spans="1:28" x14ac:dyDescent="0.25">
      <c r="A1656" s="87" t="s">
        <v>3082</v>
      </c>
      <c r="B1656" s="156" t="s">
        <v>294</v>
      </c>
      <c r="C1656" s="156">
        <v>0.78205128205128205</v>
      </c>
      <c r="D1656" s="156">
        <v>0.11538461538461539</v>
      </c>
      <c r="E1656" s="156">
        <v>5.128205128205128E-2</v>
      </c>
      <c r="F1656" s="156" t="s">
        <v>294</v>
      </c>
      <c r="G1656" s="156">
        <v>1.282051282051282E-2</v>
      </c>
      <c r="H1656" s="156" t="s">
        <v>294</v>
      </c>
      <c r="I1656" s="156">
        <v>3.8461538461538464E-2</v>
      </c>
      <c r="J1656" s="156">
        <v>1</v>
      </c>
      <c r="K1656" s="87">
        <v>78</v>
      </c>
      <c r="L1656" s="87"/>
      <c r="M1656" s="156" t="s">
        <v>294</v>
      </c>
      <c r="N1656" s="156" t="s">
        <v>294</v>
      </c>
      <c r="O1656" s="156">
        <v>0.67800000000000005</v>
      </c>
      <c r="P1656" s="156">
        <v>0.85899999999999999</v>
      </c>
      <c r="Q1656" s="156">
        <v>6.2E-2</v>
      </c>
      <c r="R1656" s="156">
        <v>0.20499999999999999</v>
      </c>
      <c r="S1656" s="156">
        <v>0.02</v>
      </c>
      <c r="T1656" s="156">
        <v>0.125</v>
      </c>
      <c r="U1656" s="156" t="s">
        <v>294</v>
      </c>
      <c r="V1656" s="156" t="s">
        <v>294</v>
      </c>
      <c r="W1656" s="156">
        <v>2E-3</v>
      </c>
      <c r="X1656" s="156">
        <v>6.9000000000000006E-2</v>
      </c>
      <c r="Y1656" s="156" t="s">
        <v>294</v>
      </c>
      <c r="Z1656" s="156" t="s">
        <v>294</v>
      </c>
      <c r="AA1656" s="156">
        <v>1.2999999999999999E-2</v>
      </c>
      <c r="AB1656" s="156">
        <v>0.107</v>
      </c>
    </row>
    <row r="1657" spans="1:28" x14ac:dyDescent="0.25">
      <c r="A1657" s="87" t="s">
        <v>3083</v>
      </c>
      <c r="B1657" s="156" t="s">
        <v>294</v>
      </c>
      <c r="C1657" s="156">
        <v>0.58920704845814975</v>
      </c>
      <c r="D1657" s="156">
        <v>0.27422907488986786</v>
      </c>
      <c r="E1657" s="156">
        <v>4.4787077826725405E-2</v>
      </c>
      <c r="F1657" s="156">
        <v>3.3039647577092512E-3</v>
      </c>
      <c r="G1657" s="156">
        <v>1.8355359765051395E-2</v>
      </c>
      <c r="H1657" s="156" t="s">
        <v>294</v>
      </c>
      <c r="I1657" s="156">
        <v>7.0117474302496333E-2</v>
      </c>
      <c r="J1657" s="156">
        <v>1</v>
      </c>
      <c r="K1657" s="87">
        <v>2724</v>
      </c>
      <c r="L1657" s="87"/>
      <c r="M1657" s="156" t="s">
        <v>294</v>
      </c>
      <c r="N1657" s="156" t="s">
        <v>294</v>
      </c>
      <c r="O1657" s="156">
        <v>0.57099999999999995</v>
      </c>
      <c r="P1657" s="156">
        <v>0.60799999999999998</v>
      </c>
      <c r="Q1657" s="156">
        <v>0.25800000000000001</v>
      </c>
      <c r="R1657" s="156">
        <v>0.29099999999999998</v>
      </c>
      <c r="S1657" s="156">
        <v>3.7999999999999999E-2</v>
      </c>
      <c r="T1657" s="156">
        <v>5.2999999999999999E-2</v>
      </c>
      <c r="U1657" s="156">
        <v>2E-3</v>
      </c>
      <c r="V1657" s="156">
        <v>6.0000000000000001E-3</v>
      </c>
      <c r="W1657" s="156">
        <v>1.4E-2</v>
      </c>
      <c r="X1657" s="156">
        <v>2.4E-2</v>
      </c>
      <c r="Y1657" s="156" t="s">
        <v>294</v>
      </c>
      <c r="Z1657" s="156" t="s">
        <v>294</v>
      </c>
      <c r="AA1657" s="156">
        <v>6.0999999999999999E-2</v>
      </c>
      <c r="AB1657" s="156">
        <v>0.08</v>
      </c>
    </row>
    <row r="1658" spans="1:28" x14ac:dyDescent="0.25">
      <c r="A1658" s="87" t="s">
        <v>3084</v>
      </c>
      <c r="B1658" s="156" t="s">
        <v>294</v>
      </c>
      <c r="C1658" s="156">
        <v>1.6985138004246284E-2</v>
      </c>
      <c r="D1658" s="156">
        <v>0.38428874734607221</v>
      </c>
      <c r="E1658" s="156">
        <v>0.19957537154989385</v>
      </c>
      <c r="F1658" s="156">
        <v>4.0339702760084924E-2</v>
      </c>
      <c r="G1658" s="156">
        <v>0.32271762208067939</v>
      </c>
      <c r="H1658" s="156" t="s">
        <v>294</v>
      </c>
      <c r="I1658" s="156">
        <v>3.6093418259023353E-2</v>
      </c>
      <c r="J1658" s="156">
        <v>1</v>
      </c>
      <c r="K1658" s="87">
        <v>471</v>
      </c>
      <c r="L1658" s="87"/>
      <c r="M1658" s="156" t="s">
        <v>294</v>
      </c>
      <c r="N1658" s="156" t="s">
        <v>294</v>
      </c>
      <c r="O1658" s="156">
        <v>8.9999999999999993E-3</v>
      </c>
      <c r="P1658" s="156">
        <v>3.3000000000000002E-2</v>
      </c>
      <c r="Q1658" s="156">
        <v>0.34100000000000003</v>
      </c>
      <c r="R1658" s="156">
        <v>0.42899999999999999</v>
      </c>
      <c r="S1658" s="156">
        <v>0.16600000000000001</v>
      </c>
      <c r="T1658" s="156">
        <v>0.23799999999999999</v>
      </c>
      <c r="U1658" s="156">
        <v>2.5999999999999999E-2</v>
      </c>
      <c r="V1658" s="156">
        <v>6.2E-2</v>
      </c>
      <c r="W1658" s="156">
        <v>0.28199999999999997</v>
      </c>
      <c r="X1658" s="156">
        <v>0.36599999999999999</v>
      </c>
      <c r="Y1658" s="156" t="s">
        <v>294</v>
      </c>
      <c r="Z1658" s="156" t="s">
        <v>294</v>
      </c>
      <c r="AA1658" s="156">
        <v>2.3E-2</v>
      </c>
      <c r="AB1658" s="156">
        <v>5.7000000000000002E-2</v>
      </c>
    </row>
    <row r="1659" spans="1:28" x14ac:dyDescent="0.25">
      <c r="A1659" s="87" t="s">
        <v>3085</v>
      </c>
      <c r="B1659" s="156" t="s">
        <v>294</v>
      </c>
      <c r="C1659" s="156">
        <v>0.26325088339222613</v>
      </c>
      <c r="D1659" s="156">
        <v>0.23851590106007067</v>
      </c>
      <c r="E1659" s="156">
        <v>0.18374558303886926</v>
      </c>
      <c r="F1659" s="156">
        <v>2.8268551236749116E-2</v>
      </c>
      <c r="G1659" s="156">
        <v>0.25618374558303886</v>
      </c>
      <c r="H1659" s="156">
        <v>1.7667844522968198E-3</v>
      </c>
      <c r="I1659" s="156">
        <v>2.8268551236749116E-2</v>
      </c>
      <c r="J1659" s="156">
        <v>1</v>
      </c>
      <c r="K1659" s="87">
        <v>566</v>
      </c>
      <c r="L1659" s="87"/>
      <c r="M1659" s="156" t="s">
        <v>294</v>
      </c>
      <c r="N1659" s="156" t="s">
        <v>294</v>
      </c>
      <c r="O1659" s="156">
        <v>0.22900000000000001</v>
      </c>
      <c r="P1659" s="156">
        <v>0.30099999999999999</v>
      </c>
      <c r="Q1659" s="156">
        <v>0.20499999999999999</v>
      </c>
      <c r="R1659" s="156">
        <v>0.27500000000000002</v>
      </c>
      <c r="S1659" s="156">
        <v>0.154</v>
      </c>
      <c r="T1659" s="156">
        <v>0.218</v>
      </c>
      <c r="U1659" s="156">
        <v>1.7000000000000001E-2</v>
      </c>
      <c r="V1659" s="156">
        <v>4.4999999999999998E-2</v>
      </c>
      <c r="W1659" s="156">
        <v>0.222</v>
      </c>
      <c r="X1659" s="156">
        <v>0.29399999999999998</v>
      </c>
      <c r="Y1659" s="156">
        <v>0</v>
      </c>
      <c r="Z1659" s="156">
        <v>0.01</v>
      </c>
      <c r="AA1659" s="156">
        <v>1.7000000000000001E-2</v>
      </c>
      <c r="AB1659" s="156">
        <v>4.4999999999999998E-2</v>
      </c>
    </row>
    <row r="1660" spans="1:28" x14ac:dyDescent="0.25">
      <c r="A1660" s="87" t="s">
        <v>3086</v>
      </c>
      <c r="B1660" s="156" t="s">
        <v>294</v>
      </c>
      <c r="C1660" s="156">
        <v>0.19802867383512546</v>
      </c>
      <c r="D1660" s="156">
        <v>0.38082437275985664</v>
      </c>
      <c r="E1660" s="156">
        <v>0.11559139784946236</v>
      </c>
      <c r="F1660" s="156">
        <v>1.3440860215053764E-2</v>
      </c>
      <c r="G1660" s="156">
        <v>0.2661290322580645</v>
      </c>
      <c r="H1660" s="156">
        <v>8.960573476702509E-4</v>
      </c>
      <c r="I1660" s="156">
        <v>2.5089605734767026E-2</v>
      </c>
      <c r="J1660" s="156">
        <v>1</v>
      </c>
      <c r="K1660" s="87">
        <v>1116</v>
      </c>
      <c r="L1660" s="87"/>
      <c r="M1660" s="156" t="s">
        <v>294</v>
      </c>
      <c r="N1660" s="156" t="s">
        <v>294</v>
      </c>
      <c r="O1660" s="156">
        <v>0.17599999999999999</v>
      </c>
      <c r="P1660" s="156">
        <v>0.222</v>
      </c>
      <c r="Q1660" s="156">
        <v>0.35299999999999998</v>
      </c>
      <c r="R1660" s="156">
        <v>0.41</v>
      </c>
      <c r="S1660" s="156">
        <v>9.8000000000000004E-2</v>
      </c>
      <c r="T1660" s="156">
        <v>0.13600000000000001</v>
      </c>
      <c r="U1660" s="156">
        <v>8.0000000000000002E-3</v>
      </c>
      <c r="V1660" s="156">
        <v>2.1999999999999999E-2</v>
      </c>
      <c r="W1660" s="156">
        <v>0.24099999999999999</v>
      </c>
      <c r="X1660" s="156">
        <v>0.29299999999999998</v>
      </c>
      <c r="Y1660" s="156">
        <v>0</v>
      </c>
      <c r="Z1660" s="156">
        <v>5.0000000000000001E-3</v>
      </c>
      <c r="AA1660" s="156">
        <v>1.7000000000000001E-2</v>
      </c>
      <c r="AB1660" s="156">
        <v>3.5999999999999997E-2</v>
      </c>
    </row>
    <row r="1661" spans="1:28" x14ac:dyDescent="0.25">
      <c r="A1661" s="87" t="s">
        <v>3087</v>
      </c>
      <c r="B1661" s="156" t="s">
        <v>294</v>
      </c>
      <c r="C1661" s="156">
        <v>0.26032763532763531</v>
      </c>
      <c r="D1661" s="156">
        <v>0.33368945868945871</v>
      </c>
      <c r="E1661" s="156">
        <v>0.12820512820512819</v>
      </c>
      <c r="F1661" s="156">
        <v>1.4601139601139601E-2</v>
      </c>
      <c r="G1661" s="156">
        <v>0.224002849002849</v>
      </c>
      <c r="H1661" s="156">
        <v>3.5612535612535614E-4</v>
      </c>
      <c r="I1661" s="156">
        <v>3.8817663817663821E-2</v>
      </c>
      <c r="J1661" s="156">
        <v>1</v>
      </c>
      <c r="K1661" s="87">
        <v>2808</v>
      </c>
      <c r="L1661" s="87"/>
      <c r="M1661" s="156" t="s">
        <v>294</v>
      </c>
      <c r="N1661" s="156" t="s">
        <v>294</v>
      </c>
      <c r="O1661" s="156">
        <v>0.24399999999999999</v>
      </c>
      <c r="P1661" s="156">
        <v>0.27700000000000002</v>
      </c>
      <c r="Q1661" s="156">
        <v>0.316</v>
      </c>
      <c r="R1661" s="156">
        <v>0.35099999999999998</v>
      </c>
      <c r="S1661" s="156">
        <v>0.11600000000000001</v>
      </c>
      <c r="T1661" s="156">
        <v>0.14099999999999999</v>
      </c>
      <c r="U1661" s="156">
        <v>1.0999999999999999E-2</v>
      </c>
      <c r="V1661" s="156">
        <v>0.02</v>
      </c>
      <c r="W1661" s="156">
        <v>0.20899999999999999</v>
      </c>
      <c r="X1661" s="156">
        <v>0.24</v>
      </c>
      <c r="Y1661" s="156">
        <v>0</v>
      </c>
      <c r="Z1661" s="156">
        <v>2E-3</v>
      </c>
      <c r="AA1661" s="156">
        <v>3.2000000000000001E-2</v>
      </c>
      <c r="AB1661" s="156">
        <v>4.7E-2</v>
      </c>
    </row>
    <row r="1662" spans="1:28" x14ac:dyDescent="0.25">
      <c r="A1662" s="87" t="s">
        <v>3088</v>
      </c>
      <c r="B1662" s="156" t="s">
        <v>294</v>
      </c>
      <c r="C1662" s="156">
        <v>0.44455494778717058</v>
      </c>
      <c r="D1662" s="156">
        <v>0.2018896071606166</v>
      </c>
      <c r="E1662" s="156">
        <v>7.1108901044256587E-2</v>
      </c>
      <c r="F1662" s="156">
        <v>0.10939830929885629</v>
      </c>
      <c r="G1662" s="156">
        <v>0.14172053704624565</v>
      </c>
      <c r="H1662" s="156">
        <v>1.4917951268025858E-3</v>
      </c>
      <c r="I1662" s="156">
        <v>2.9835902536051714E-2</v>
      </c>
      <c r="J1662" s="156">
        <v>1</v>
      </c>
      <c r="K1662" s="87">
        <v>2011</v>
      </c>
      <c r="L1662" s="87"/>
      <c r="M1662" s="156" t="s">
        <v>294</v>
      </c>
      <c r="N1662" s="156" t="s">
        <v>294</v>
      </c>
      <c r="O1662" s="156">
        <v>0.42299999999999999</v>
      </c>
      <c r="P1662" s="156">
        <v>0.46600000000000003</v>
      </c>
      <c r="Q1662" s="156">
        <v>0.185</v>
      </c>
      <c r="R1662" s="156">
        <v>0.22</v>
      </c>
      <c r="S1662" s="156">
        <v>6.0999999999999999E-2</v>
      </c>
      <c r="T1662" s="156">
        <v>8.3000000000000004E-2</v>
      </c>
      <c r="U1662" s="156">
        <v>9.6000000000000002E-2</v>
      </c>
      <c r="V1662" s="156">
        <v>0.124</v>
      </c>
      <c r="W1662" s="156">
        <v>0.127</v>
      </c>
      <c r="X1662" s="156">
        <v>0.158</v>
      </c>
      <c r="Y1662" s="156">
        <v>1E-3</v>
      </c>
      <c r="Z1662" s="156">
        <v>4.0000000000000001E-3</v>
      </c>
      <c r="AA1662" s="156">
        <v>2.3E-2</v>
      </c>
      <c r="AB1662" s="156">
        <v>3.7999999999999999E-2</v>
      </c>
    </row>
    <row r="1663" spans="1:28" x14ac:dyDescent="0.25">
      <c r="A1663" s="87" t="s">
        <v>3089</v>
      </c>
      <c r="B1663" s="156" t="s">
        <v>294</v>
      </c>
      <c r="C1663" s="156">
        <v>0.20279720279720279</v>
      </c>
      <c r="D1663" s="156">
        <v>0.35314685314685312</v>
      </c>
      <c r="E1663" s="156">
        <v>0.22377622377622378</v>
      </c>
      <c r="F1663" s="156">
        <v>1.7482517482517484E-2</v>
      </c>
      <c r="G1663" s="156">
        <v>0.18181818181818182</v>
      </c>
      <c r="H1663" s="156" t="s">
        <v>294</v>
      </c>
      <c r="I1663" s="156">
        <v>2.097902097902098E-2</v>
      </c>
      <c r="J1663" s="156">
        <v>0.99999999999999989</v>
      </c>
      <c r="K1663" s="87">
        <v>286</v>
      </c>
      <c r="L1663" s="87"/>
      <c r="M1663" s="156" t="s">
        <v>294</v>
      </c>
      <c r="N1663" s="156" t="s">
        <v>294</v>
      </c>
      <c r="O1663" s="156">
        <v>0.16</v>
      </c>
      <c r="P1663" s="156">
        <v>0.253</v>
      </c>
      <c r="Q1663" s="156">
        <v>0.3</v>
      </c>
      <c r="R1663" s="156">
        <v>0.41</v>
      </c>
      <c r="S1663" s="156">
        <v>0.17899999999999999</v>
      </c>
      <c r="T1663" s="156">
        <v>0.27600000000000002</v>
      </c>
      <c r="U1663" s="156">
        <v>7.0000000000000001E-3</v>
      </c>
      <c r="V1663" s="156">
        <v>0.04</v>
      </c>
      <c r="W1663" s="156">
        <v>0.14099999999999999</v>
      </c>
      <c r="X1663" s="156">
        <v>0.23100000000000001</v>
      </c>
      <c r="Y1663" s="156" t="s">
        <v>294</v>
      </c>
      <c r="Z1663" s="156" t="s">
        <v>294</v>
      </c>
      <c r="AA1663" s="156">
        <v>0.01</v>
      </c>
      <c r="AB1663" s="156">
        <v>4.4999999999999998E-2</v>
      </c>
    </row>
    <row r="1664" spans="1:28" x14ac:dyDescent="0.25">
      <c r="A1664" s="87" t="s">
        <v>3090</v>
      </c>
      <c r="B1664" s="156" t="s">
        <v>294</v>
      </c>
      <c r="C1664" s="156" t="s">
        <v>294</v>
      </c>
      <c r="D1664" s="156">
        <v>0.47183098591549294</v>
      </c>
      <c r="E1664" s="156">
        <v>0.30985915492957744</v>
      </c>
      <c r="F1664" s="156">
        <v>2.1126760563380281E-2</v>
      </c>
      <c r="G1664" s="156">
        <v>0.17253521126760563</v>
      </c>
      <c r="H1664" s="156" t="s">
        <v>294</v>
      </c>
      <c r="I1664" s="156">
        <v>2.464788732394366E-2</v>
      </c>
      <c r="J1664" s="156">
        <v>0.99999999999999989</v>
      </c>
      <c r="K1664" s="87">
        <v>284</v>
      </c>
      <c r="L1664" s="87"/>
      <c r="M1664" s="156" t="s">
        <v>294</v>
      </c>
      <c r="N1664" s="156" t="s">
        <v>294</v>
      </c>
      <c r="O1664" s="156" t="s">
        <v>294</v>
      </c>
      <c r="P1664" s="156" t="s">
        <v>294</v>
      </c>
      <c r="Q1664" s="156">
        <v>0.41499999999999998</v>
      </c>
      <c r="R1664" s="156">
        <v>0.53</v>
      </c>
      <c r="S1664" s="156">
        <v>0.25900000000000001</v>
      </c>
      <c r="T1664" s="156">
        <v>0.36599999999999999</v>
      </c>
      <c r="U1664" s="156">
        <v>0.01</v>
      </c>
      <c r="V1664" s="156">
        <v>4.4999999999999998E-2</v>
      </c>
      <c r="W1664" s="156">
        <v>0.13300000000000001</v>
      </c>
      <c r="X1664" s="156">
        <v>0.221</v>
      </c>
      <c r="Y1664" s="156" t="s">
        <v>294</v>
      </c>
      <c r="Z1664" s="156" t="s">
        <v>294</v>
      </c>
      <c r="AA1664" s="156">
        <v>1.2E-2</v>
      </c>
      <c r="AB1664" s="156">
        <v>0.05</v>
      </c>
    </row>
    <row r="1665" spans="1:28" x14ac:dyDescent="0.25">
      <c r="A1665" s="87" t="s">
        <v>3091</v>
      </c>
      <c r="B1665" s="156" t="s">
        <v>294</v>
      </c>
      <c r="C1665" s="156">
        <v>0.10801393728222997</v>
      </c>
      <c r="D1665" s="156">
        <v>0.56445993031358888</v>
      </c>
      <c r="E1665" s="156">
        <v>9.7560975609756101E-2</v>
      </c>
      <c r="F1665" s="156">
        <v>1.0452961672473868E-2</v>
      </c>
      <c r="G1665" s="156">
        <v>0.18118466898954705</v>
      </c>
      <c r="H1665" s="156">
        <v>3.4843205574912892E-3</v>
      </c>
      <c r="I1665" s="156">
        <v>3.484320557491289E-2</v>
      </c>
      <c r="J1665" s="156">
        <v>1</v>
      </c>
      <c r="K1665" s="87">
        <v>287</v>
      </c>
      <c r="L1665" s="87"/>
      <c r="M1665" s="156" t="s">
        <v>294</v>
      </c>
      <c r="N1665" s="156" t="s">
        <v>294</v>
      </c>
      <c r="O1665" s="156">
        <v>7.6999999999999999E-2</v>
      </c>
      <c r="P1665" s="156">
        <v>0.14899999999999999</v>
      </c>
      <c r="Q1665" s="156">
        <v>0.50700000000000001</v>
      </c>
      <c r="R1665" s="156">
        <v>0.621</v>
      </c>
      <c r="S1665" s="156">
        <v>6.8000000000000005E-2</v>
      </c>
      <c r="T1665" s="156">
        <v>0.13700000000000001</v>
      </c>
      <c r="U1665" s="156">
        <v>4.0000000000000001E-3</v>
      </c>
      <c r="V1665" s="156">
        <v>0.03</v>
      </c>
      <c r="W1665" s="156">
        <v>0.14099999999999999</v>
      </c>
      <c r="X1665" s="156">
        <v>0.23</v>
      </c>
      <c r="Y1665" s="156">
        <v>1E-3</v>
      </c>
      <c r="Z1665" s="156">
        <v>1.9E-2</v>
      </c>
      <c r="AA1665" s="156">
        <v>1.9E-2</v>
      </c>
      <c r="AB1665" s="156">
        <v>6.3E-2</v>
      </c>
    </row>
    <row r="1666" spans="1:28" x14ac:dyDescent="0.25">
      <c r="A1666" s="87" t="s">
        <v>3092</v>
      </c>
      <c r="B1666" s="156">
        <v>4.905395935529082E-3</v>
      </c>
      <c r="C1666" s="156">
        <v>0.1829011913104415</v>
      </c>
      <c r="D1666" s="156">
        <v>0.33987386124737212</v>
      </c>
      <c r="E1666" s="156">
        <v>0.17589348283111422</v>
      </c>
      <c r="F1666" s="156">
        <v>2.9432375613174491E-2</v>
      </c>
      <c r="G1666" s="156">
        <v>0.23545900490539592</v>
      </c>
      <c r="H1666" s="156">
        <v>1.4015416958654519E-3</v>
      </c>
      <c r="I1666" s="156">
        <v>3.0133146461107218E-2</v>
      </c>
      <c r="J1666" s="156">
        <v>1</v>
      </c>
      <c r="K1666" s="87">
        <v>1427</v>
      </c>
      <c r="L1666" s="87"/>
      <c r="M1666" s="156">
        <v>2E-3</v>
      </c>
      <c r="N1666" s="156">
        <v>0.01</v>
      </c>
      <c r="O1666" s="156">
        <v>0.16400000000000001</v>
      </c>
      <c r="P1666" s="156">
        <v>0.20399999999999999</v>
      </c>
      <c r="Q1666" s="156">
        <v>0.316</v>
      </c>
      <c r="R1666" s="156">
        <v>0.36499999999999999</v>
      </c>
      <c r="S1666" s="156">
        <v>0.157</v>
      </c>
      <c r="T1666" s="156">
        <v>0.19700000000000001</v>
      </c>
      <c r="U1666" s="156">
        <v>2.1999999999999999E-2</v>
      </c>
      <c r="V1666" s="156">
        <v>0.04</v>
      </c>
      <c r="W1666" s="156">
        <v>0.214</v>
      </c>
      <c r="X1666" s="156">
        <v>0.25800000000000001</v>
      </c>
      <c r="Y1666" s="156">
        <v>0</v>
      </c>
      <c r="Z1666" s="156">
        <v>5.0000000000000001E-3</v>
      </c>
      <c r="AA1666" s="156">
        <v>2.1999999999999999E-2</v>
      </c>
      <c r="AB1666" s="156">
        <v>0.04</v>
      </c>
    </row>
    <row r="1667" spans="1:28" x14ac:dyDescent="0.25">
      <c r="A1667" s="87" t="s">
        <v>3093</v>
      </c>
      <c r="B1667" s="156" t="s">
        <v>294</v>
      </c>
      <c r="C1667" s="156">
        <v>0.39586028460543338</v>
      </c>
      <c r="D1667" s="156">
        <v>0.23027166882276842</v>
      </c>
      <c r="E1667" s="156">
        <v>0.11125485122897801</v>
      </c>
      <c r="F1667" s="156">
        <v>1.034928848641656E-2</v>
      </c>
      <c r="G1667" s="156">
        <v>0.22703751617076326</v>
      </c>
      <c r="H1667" s="156">
        <v>1.29366106080207E-3</v>
      </c>
      <c r="I1667" s="156">
        <v>2.3932729624838292E-2</v>
      </c>
      <c r="J1667" s="156">
        <v>1.0000000000000002</v>
      </c>
      <c r="K1667" s="87">
        <v>1546</v>
      </c>
      <c r="L1667" s="87"/>
      <c r="M1667" s="156" t="s">
        <v>294</v>
      </c>
      <c r="N1667" s="156" t="s">
        <v>294</v>
      </c>
      <c r="O1667" s="156">
        <v>0.372</v>
      </c>
      <c r="P1667" s="156">
        <v>0.42</v>
      </c>
      <c r="Q1667" s="156">
        <v>0.21</v>
      </c>
      <c r="R1667" s="156">
        <v>0.252</v>
      </c>
      <c r="S1667" s="156">
        <v>9.7000000000000003E-2</v>
      </c>
      <c r="T1667" s="156">
        <v>0.128</v>
      </c>
      <c r="U1667" s="156">
        <v>6.0000000000000001E-3</v>
      </c>
      <c r="V1667" s="156">
        <v>1.7000000000000001E-2</v>
      </c>
      <c r="W1667" s="156">
        <v>0.20699999999999999</v>
      </c>
      <c r="X1667" s="156">
        <v>0.249</v>
      </c>
      <c r="Y1667" s="156">
        <v>0</v>
      </c>
      <c r="Z1667" s="156">
        <v>5.0000000000000001E-3</v>
      </c>
      <c r="AA1667" s="156">
        <v>1.7000000000000001E-2</v>
      </c>
      <c r="AB1667" s="156">
        <v>3.3000000000000002E-2</v>
      </c>
    </row>
    <row r="1668" spans="1:28" x14ac:dyDescent="0.25">
      <c r="A1668" s="87" t="s">
        <v>3094</v>
      </c>
      <c r="B1668" s="156" t="s">
        <v>294</v>
      </c>
      <c r="C1668" s="156">
        <v>0.19891304347826086</v>
      </c>
      <c r="D1668" s="156">
        <v>0.24239130434782608</v>
      </c>
      <c r="E1668" s="156">
        <v>0.14184782608695654</v>
      </c>
      <c r="F1668" s="156">
        <v>3.5326086956521736E-2</v>
      </c>
      <c r="G1668" s="156">
        <v>0.34836956521739132</v>
      </c>
      <c r="H1668" s="156">
        <v>5.9782608695652176E-3</v>
      </c>
      <c r="I1668" s="156">
        <v>2.717391304347826E-2</v>
      </c>
      <c r="J1668" s="156">
        <v>1</v>
      </c>
      <c r="K1668" s="87">
        <v>1840</v>
      </c>
      <c r="L1668" s="87"/>
      <c r="M1668" s="156" t="s">
        <v>294</v>
      </c>
      <c r="N1668" s="156" t="s">
        <v>294</v>
      </c>
      <c r="O1668" s="156">
        <v>0.18099999999999999</v>
      </c>
      <c r="P1668" s="156">
        <v>0.218</v>
      </c>
      <c r="Q1668" s="156">
        <v>0.223</v>
      </c>
      <c r="R1668" s="156">
        <v>0.26200000000000001</v>
      </c>
      <c r="S1668" s="156">
        <v>0.127</v>
      </c>
      <c r="T1668" s="156">
        <v>0.159</v>
      </c>
      <c r="U1668" s="156">
        <v>2.8000000000000001E-2</v>
      </c>
      <c r="V1668" s="156">
        <v>4.4999999999999998E-2</v>
      </c>
      <c r="W1668" s="156">
        <v>0.32700000000000001</v>
      </c>
      <c r="X1668" s="156">
        <v>0.37</v>
      </c>
      <c r="Y1668" s="156">
        <v>3.0000000000000001E-3</v>
      </c>
      <c r="Z1668" s="156">
        <v>1.0999999999999999E-2</v>
      </c>
      <c r="AA1668" s="156">
        <v>2.1000000000000001E-2</v>
      </c>
      <c r="AB1668" s="156">
        <v>3.5999999999999997E-2</v>
      </c>
    </row>
    <row r="1669" spans="1:28" x14ac:dyDescent="0.25">
      <c r="A1669" s="87" t="s">
        <v>3095</v>
      </c>
      <c r="B1669" s="156" t="s">
        <v>294</v>
      </c>
      <c r="C1669" s="156">
        <v>0.42136541527757648</v>
      </c>
      <c r="D1669" s="156">
        <v>0.41462530801565445</v>
      </c>
      <c r="E1669" s="156">
        <v>8.0011595883461364E-2</v>
      </c>
      <c r="F1669" s="156">
        <v>1.3915060153645456E-2</v>
      </c>
      <c r="G1669" s="156">
        <v>3.6164661545151473E-2</v>
      </c>
      <c r="H1669" s="156">
        <v>2.8989708653428034E-4</v>
      </c>
      <c r="I1669" s="156">
        <v>3.3628062037976518E-2</v>
      </c>
      <c r="J1669" s="156">
        <v>1</v>
      </c>
      <c r="K1669" s="87">
        <v>13798</v>
      </c>
      <c r="L1669" s="87"/>
      <c r="M1669" s="156" t="s">
        <v>294</v>
      </c>
      <c r="N1669" s="156" t="s">
        <v>294</v>
      </c>
      <c r="O1669" s="156">
        <v>0.41299999999999998</v>
      </c>
      <c r="P1669" s="156">
        <v>0.43</v>
      </c>
      <c r="Q1669" s="156">
        <v>0.40600000000000003</v>
      </c>
      <c r="R1669" s="156">
        <v>0.42299999999999999</v>
      </c>
      <c r="S1669" s="156">
        <v>7.5999999999999998E-2</v>
      </c>
      <c r="T1669" s="156">
        <v>8.5000000000000006E-2</v>
      </c>
      <c r="U1669" s="156">
        <v>1.2E-2</v>
      </c>
      <c r="V1669" s="156">
        <v>1.6E-2</v>
      </c>
      <c r="W1669" s="156">
        <v>3.3000000000000002E-2</v>
      </c>
      <c r="X1669" s="156">
        <v>3.9E-2</v>
      </c>
      <c r="Y1669" s="156">
        <v>0</v>
      </c>
      <c r="Z1669" s="156">
        <v>1E-3</v>
      </c>
      <c r="AA1669" s="156">
        <v>3.1E-2</v>
      </c>
      <c r="AB1669" s="156">
        <v>3.6999999999999998E-2</v>
      </c>
    </row>
    <row r="1670" spans="1:28" x14ac:dyDescent="0.25">
      <c r="A1670" s="87" t="s">
        <v>3096</v>
      </c>
      <c r="B1670" s="156" t="s">
        <v>294</v>
      </c>
      <c r="C1670" s="156">
        <v>0.10169491525423729</v>
      </c>
      <c r="D1670" s="156">
        <v>0.44067796610169491</v>
      </c>
      <c r="E1670" s="156">
        <v>0.23728813559322035</v>
      </c>
      <c r="F1670" s="156">
        <v>3.3898305084745763E-2</v>
      </c>
      <c r="G1670" s="156">
        <v>0.11864406779661017</v>
      </c>
      <c r="H1670" s="156" t="s">
        <v>294</v>
      </c>
      <c r="I1670" s="156">
        <v>6.7796610169491525E-2</v>
      </c>
      <c r="J1670" s="156">
        <v>1</v>
      </c>
      <c r="K1670" s="87">
        <v>59</v>
      </c>
      <c r="L1670" s="87"/>
      <c r="M1670" s="156" t="s">
        <v>294</v>
      </c>
      <c r="N1670" s="156" t="s">
        <v>294</v>
      </c>
      <c r="O1670" s="156">
        <v>4.7E-2</v>
      </c>
      <c r="P1670" s="156">
        <v>0.20499999999999999</v>
      </c>
      <c r="Q1670" s="156">
        <v>0.32200000000000001</v>
      </c>
      <c r="R1670" s="156">
        <v>0.56699999999999995</v>
      </c>
      <c r="S1670" s="156">
        <v>0.14699999999999999</v>
      </c>
      <c r="T1670" s="156">
        <v>0.36</v>
      </c>
      <c r="U1670" s="156">
        <v>8.9999999999999993E-3</v>
      </c>
      <c r="V1670" s="156">
        <v>0.115</v>
      </c>
      <c r="W1670" s="156">
        <v>5.8999999999999997E-2</v>
      </c>
      <c r="X1670" s="156">
        <v>0.22500000000000001</v>
      </c>
      <c r="Y1670" s="156" t="s">
        <v>294</v>
      </c>
      <c r="Z1670" s="156" t="s">
        <v>294</v>
      </c>
      <c r="AA1670" s="156">
        <v>2.7E-2</v>
      </c>
      <c r="AB1670" s="156">
        <v>0.16200000000000001</v>
      </c>
    </row>
    <row r="1671" spans="1:28" x14ac:dyDescent="0.25">
      <c r="A1671" s="87" t="s">
        <v>3097</v>
      </c>
      <c r="B1671" s="156" t="s">
        <v>294</v>
      </c>
      <c r="C1671" s="156">
        <v>0.28298279158699807</v>
      </c>
      <c r="D1671" s="156">
        <v>0.3632887189292543</v>
      </c>
      <c r="E1671" s="156">
        <v>0.1147227533460803</v>
      </c>
      <c r="F1671" s="156">
        <v>1.1472275334608031E-2</v>
      </c>
      <c r="G1671" s="156">
        <v>0.17782026768642448</v>
      </c>
      <c r="H1671" s="156" t="s">
        <v>294</v>
      </c>
      <c r="I1671" s="156">
        <v>4.9713193116634802E-2</v>
      </c>
      <c r="J1671" s="156">
        <v>1</v>
      </c>
      <c r="K1671" s="87">
        <v>523</v>
      </c>
      <c r="L1671" s="87"/>
      <c r="M1671" s="156" t="s">
        <v>294</v>
      </c>
      <c r="N1671" s="156" t="s">
        <v>294</v>
      </c>
      <c r="O1671" s="156">
        <v>0.246</v>
      </c>
      <c r="P1671" s="156">
        <v>0.32300000000000001</v>
      </c>
      <c r="Q1671" s="156">
        <v>0.32300000000000001</v>
      </c>
      <c r="R1671" s="156">
        <v>0.40500000000000003</v>
      </c>
      <c r="S1671" s="156">
        <v>0.09</v>
      </c>
      <c r="T1671" s="156">
        <v>0.14499999999999999</v>
      </c>
      <c r="U1671" s="156">
        <v>5.0000000000000001E-3</v>
      </c>
      <c r="V1671" s="156">
        <v>2.5000000000000001E-2</v>
      </c>
      <c r="W1671" s="156">
        <v>0.14699999999999999</v>
      </c>
      <c r="X1671" s="156">
        <v>0.21299999999999999</v>
      </c>
      <c r="Y1671" s="156" t="s">
        <v>294</v>
      </c>
      <c r="Z1671" s="156" t="s">
        <v>294</v>
      </c>
      <c r="AA1671" s="156">
        <v>3.4000000000000002E-2</v>
      </c>
      <c r="AB1671" s="156">
        <v>7.1999999999999995E-2</v>
      </c>
    </row>
    <row r="1672" spans="1:28" x14ac:dyDescent="0.25">
      <c r="A1672" s="87" t="s">
        <v>3098</v>
      </c>
      <c r="B1672" s="156" t="s">
        <v>294</v>
      </c>
      <c r="C1672" s="156">
        <v>0.35420560747663549</v>
      </c>
      <c r="D1672" s="156">
        <v>0.21214953271028036</v>
      </c>
      <c r="E1672" s="156">
        <v>7.3831775700934577E-2</v>
      </c>
      <c r="F1672" s="156">
        <v>0.10093457943925234</v>
      </c>
      <c r="G1672" s="156">
        <v>0.23364485981308411</v>
      </c>
      <c r="H1672" s="156">
        <v>3.7383177570093459E-3</v>
      </c>
      <c r="I1672" s="156">
        <v>2.1495327102803739E-2</v>
      </c>
      <c r="J1672" s="156">
        <v>1</v>
      </c>
      <c r="K1672" s="87">
        <v>1070</v>
      </c>
      <c r="L1672" s="87"/>
      <c r="M1672" s="156" t="s">
        <v>294</v>
      </c>
      <c r="N1672" s="156" t="s">
        <v>294</v>
      </c>
      <c r="O1672" s="156">
        <v>0.32600000000000001</v>
      </c>
      <c r="P1672" s="156">
        <v>0.38300000000000001</v>
      </c>
      <c r="Q1672" s="156">
        <v>0.189</v>
      </c>
      <c r="R1672" s="156">
        <v>0.23799999999999999</v>
      </c>
      <c r="S1672" s="156">
        <v>0.06</v>
      </c>
      <c r="T1672" s="156">
        <v>9.0999999999999998E-2</v>
      </c>
      <c r="U1672" s="156">
        <v>8.4000000000000005E-2</v>
      </c>
      <c r="V1672" s="156">
        <v>0.12</v>
      </c>
      <c r="W1672" s="156">
        <v>0.20899999999999999</v>
      </c>
      <c r="X1672" s="156">
        <v>0.26</v>
      </c>
      <c r="Y1672" s="156">
        <v>1E-3</v>
      </c>
      <c r="Z1672" s="156">
        <v>0.01</v>
      </c>
      <c r="AA1672" s="156">
        <v>1.4E-2</v>
      </c>
      <c r="AB1672" s="156">
        <v>3.2000000000000001E-2</v>
      </c>
    </row>
    <row r="1673" spans="1:28" x14ac:dyDescent="0.25">
      <c r="A1673" s="87" t="s">
        <v>3099</v>
      </c>
      <c r="B1673" s="156" t="s">
        <v>294</v>
      </c>
      <c r="C1673" s="156">
        <v>0.44736842105263158</v>
      </c>
      <c r="D1673" s="156">
        <v>0.30263157894736842</v>
      </c>
      <c r="E1673" s="156">
        <v>7.8947368421052627E-2</v>
      </c>
      <c r="F1673" s="156">
        <v>5.2631578947368418E-2</v>
      </c>
      <c r="G1673" s="156">
        <v>7.8947368421052627E-2</v>
      </c>
      <c r="H1673" s="156" t="s">
        <v>294</v>
      </c>
      <c r="I1673" s="156">
        <v>3.9473684210526314E-2</v>
      </c>
      <c r="J1673" s="156">
        <v>1</v>
      </c>
      <c r="K1673" s="87">
        <v>76</v>
      </c>
      <c r="L1673" s="87"/>
      <c r="M1673" s="156" t="s">
        <v>294</v>
      </c>
      <c r="N1673" s="156" t="s">
        <v>294</v>
      </c>
      <c r="O1673" s="156">
        <v>0.34100000000000003</v>
      </c>
      <c r="P1673" s="156">
        <v>0.55900000000000005</v>
      </c>
      <c r="Q1673" s="156">
        <v>0.21099999999999999</v>
      </c>
      <c r="R1673" s="156">
        <v>0.41299999999999998</v>
      </c>
      <c r="S1673" s="156">
        <v>3.6999999999999998E-2</v>
      </c>
      <c r="T1673" s="156">
        <v>0.16200000000000001</v>
      </c>
      <c r="U1673" s="156">
        <v>2.1000000000000001E-2</v>
      </c>
      <c r="V1673" s="156">
        <v>0.128</v>
      </c>
      <c r="W1673" s="156">
        <v>3.6999999999999998E-2</v>
      </c>
      <c r="X1673" s="156">
        <v>0.16200000000000001</v>
      </c>
      <c r="Y1673" s="156" t="s">
        <v>294</v>
      </c>
      <c r="Z1673" s="156" t="s">
        <v>294</v>
      </c>
      <c r="AA1673" s="156">
        <v>1.4E-2</v>
      </c>
      <c r="AB1673" s="156">
        <v>0.11</v>
      </c>
    </row>
    <row r="1674" spans="1:28" x14ac:dyDescent="0.25">
      <c r="A1674" s="87" t="s">
        <v>3100</v>
      </c>
      <c r="B1674" s="156" t="s">
        <v>294</v>
      </c>
      <c r="C1674" s="156">
        <v>0.6157059314954052</v>
      </c>
      <c r="D1674" s="156">
        <v>0.25939849624060152</v>
      </c>
      <c r="E1674" s="156">
        <v>5.0125313283208017E-2</v>
      </c>
      <c r="F1674" s="156">
        <v>5.0125313283208017E-3</v>
      </c>
      <c r="G1674" s="156">
        <v>4.1353383458646614E-2</v>
      </c>
      <c r="H1674" s="156">
        <v>1.2531328320802004E-3</v>
      </c>
      <c r="I1674" s="156">
        <v>2.7151211361737676E-2</v>
      </c>
      <c r="J1674" s="156">
        <v>1</v>
      </c>
      <c r="K1674" s="87">
        <v>2394</v>
      </c>
      <c r="L1674" s="87"/>
      <c r="M1674" s="156" t="s">
        <v>294</v>
      </c>
      <c r="N1674" s="156" t="s">
        <v>294</v>
      </c>
      <c r="O1674" s="156">
        <v>0.59599999999999997</v>
      </c>
      <c r="P1674" s="156">
        <v>0.63500000000000001</v>
      </c>
      <c r="Q1674" s="156">
        <v>0.24199999999999999</v>
      </c>
      <c r="R1674" s="156">
        <v>0.27700000000000002</v>
      </c>
      <c r="S1674" s="156">
        <v>4.2000000000000003E-2</v>
      </c>
      <c r="T1674" s="156">
        <v>0.06</v>
      </c>
      <c r="U1674" s="156">
        <v>3.0000000000000001E-3</v>
      </c>
      <c r="V1674" s="156">
        <v>8.9999999999999993E-3</v>
      </c>
      <c r="W1674" s="156">
        <v>3.4000000000000002E-2</v>
      </c>
      <c r="X1674" s="156">
        <v>0.05</v>
      </c>
      <c r="Y1674" s="156">
        <v>0</v>
      </c>
      <c r="Z1674" s="156">
        <v>4.0000000000000001E-3</v>
      </c>
      <c r="AA1674" s="156">
        <v>2.1000000000000001E-2</v>
      </c>
      <c r="AB1674" s="156">
        <v>3.4000000000000002E-2</v>
      </c>
    </row>
    <row r="1675" spans="1:28" x14ac:dyDescent="0.25">
      <c r="A1675" s="87" t="s">
        <v>3101</v>
      </c>
      <c r="B1675" s="156" t="s">
        <v>294</v>
      </c>
      <c r="C1675" s="156">
        <v>0.41293532338308458</v>
      </c>
      <c r="D1675" s="156">
        <v>0.39303482587064675</v>
      </c>
      <c r="E1675" s="156">
        <v>0.11442786069651742</v>
      </c>
      <c r="F1675" s="156">
        <v>4.9751243781094526E-3</v>
      </c>
      <c r="G1675" s="156">
        <v>4.975124378109453E-2</v>
      </c>
      <c r="H1675" s="156" t="s">
        <v>294</v>
      </c>
      <c r="I1675" s="156">
        <v>2.4875621890547265E-2</v>
      </c>
      <c r="J1675" s="156">
        <v>1</v>
      </c>
      <c r="K1675" s="87">
        <v>201</v>
      </c>
      <c r="L1675" s="87"/>
      <c r="M1675" s="156" t="s">
        <v>294</v>
      </c>
      <c r="N1675" s="156" t="s">
        <v>294</v>
      </c>
      <c r="O1675" s="156">
        <v>0.34699999999999998</v>
      </c>
      <c r="P1675" s="156">
        <v>0.48199999999999998</v>
      </c>
      <c r="Q1675" s="156">
        <v>0.32800000000000001</v>
      </c>
      <c r="R1675" s="156">
        <v>0.46200000000000002</v>
      </c>
      <c r="S1675" s="156">
        <v>7.6999999999999999E-2</v>
      </c>
      <c r="T1675" s="156">
        <v>0.16600000000000001</v>
      </c>
      <c r="U1675" s="156">
        <v>1E-3</v>
      </c>
      <c r="V1675" s="156">
        <v>2.8000000000000001E-2</v>
      </c>
      <c r="W1675" s="156">
        <v>2.7E-2</v>
      </c>
      <c r="X1675" s="156">
        <v>8.8999999999999996E-2</v>
      </c>
      <c r="Y1675" s="156" t="s">
        <v>294</v>
      </c>
      <c r="Z1675" s="156" t="s">
        <v>294</v>
      </c>
      <c r="AA1675" s="156">
        <v>1.0999999999999999E-2</v>
      </c>
      <c r="AB1675" s="156">
        <v>5.7000000000000002E-2</v>
      </c>
    </row>
    <row r="1676" spans="1:28" x14ac:dyDescent="0.25">
      <c r="A1676" s="87" t="s">
        <v>3102</v>
      </c>
      <c r="B1676" s="156" t="s">
        <v>294</v>
      </c>
      <c r="C1676" s="156">
        <v>0.22701149425287356</v>
      </c>
      <c r="D1676" s="156">
        <v>0.52586206896551724</v>
      </c>
      <c r="E1676" s="156">
        <v>0.17011494252873563</v>
      </c>
      <c r="F1676" s="156">
        <v>1.7816091954022988E-2</v>
      </c>
      <c r="G1676" s="156">
        <v>4.2528735632183907E-2</v>
      </c>
      <c r="H1676" s="156" t="s">
        <v>294</v>
      </c>
      <c r="I1676" s="156">
        <v>1.6666666666666666E-2</v>
      </c>
      <c r="J1676" s="156">
        <v>1</v>
      </c>
      <c r="K1676" s="87">
        <v>1740</v>
      </c>
      <c r="L1676" s="87"/>
      <c r="M1676" s="156" t="s">
        <v>294</v>
      </c>
      <c r="N1676" s="156" t="s">
        <v>294</v>
      </c>
      <c r="O1676" s="156">
        <v>0.20799999999999999</v>
      </c>
      <c r="P1676" s="156">
        <v>0.247</v>
      </c>
      <c r="Q1676" s="156">
        <v>0.502</v>
      </c>
      <c r="R1676" s="156">
        <v>0.54900000000000004</v>
      </c>
      <c r="S1676" s="156">
        <v>0.153</v>
      </c>
      <c r="T1676" s="156">
        <v>0.188</v>
      </c>
      <c r="U1676" s="156">
        <v>1.2999999999999999E-2</v>
      </c>
      <c r="V1676" s="156">
        <v>2.5000000000000001E-2</v>
      </c>
      <c r="W1676" s="156">
        <v>3.4000000000000002E-2</v>
      </c>
      <c r="X1676" s="156">
        <v>5.2999999999999999E-2</v>
      </c>
      <c r="Y1676" s="156" t="s">
        <v>294</v>
      </c>
      <c r="Z1676" s="156" t="s">
        <v>294</v>
      </c>
      <c r="AA1676" s="156">
        <v>1.2E-2</v>
      </c>
      <c r="AB1676" s="156">
        <v>2.4E-2</v>
      </c>
    </row>
    <row r="1677" spans="1:28" x14ac:dyDescent="0.25">
      <c r="A1677" s="87" t="s">
        <v>3103</v>
      </c>
      <c r="B1677" s="156">
        <v>3.4015137299055483E-2</v>
      </c>
      <c r="C1677" s="156">
        <v>0.35940451616938762</v>
      </c>
      <c r="D1677" s="156">
        <v>0.26941890285857262</v>
      </c>
      <c r="E1677" s="156">
        <v>9.6641020829423913E-2</v>
      </c>
      <c r="F1677" s="156">
        <v>1.7038844060799401E-2</v>
      </c>
      <c r="G1677" s="156">
        <v>0.1994870832551448</v>
      </c>
      <c r="H1677" s="156">
        <v>2.9023581660098832E-3</v>
      </c>
      <c r="I1677" s="156">
        <v>2.1092137361606304E-2</v>
      </c>
      <c r="J1677" s="156">
        <v>1</v>
      </c>
      <c r="K1677" s="87">
        <v>79935</v>
      </c>
      <c r="L1677" s="87"/>
      <c r="M1677" s="156">
        <v>3.3000000000000002E-2</v>
      </c>
      <c r="N1677" s="156">
        <v>3.5000000000000003E-2</v>
      </c>
      <c r="O1677" s="156">
        <v>0.35599999999999998</v>
      </c>
      <c r="P1677" s="156">
        <v>0.36299999999999999</v>
      </c>
      <c r="Q1677" s="156">
        <v>0.26600000000000001</v>
      </c>
      <c r="R1677" s="156">
        <v>0.27300000000000002</v>
      </c>
      <c r="S1677" s="156">
        <v>9.5000000000000001E-2</v>
      </c>
      <c r="T1677" s="156">
        <v>9.9000000000000005E-2</v>
      </c>
      <c r="U1677" s="156">
        <v>1.6E-2</v>
      </c>
      <c r="V1677" s="156">
        <v>1.7999999999999999E-2</v>
      </c>
      <c r="W1677" s="156">
        <v>0.19700000000000001</v>
      </c>
      <c r="X1677" s="156">
        <v>0.20200000000000001</v>
      </c>
      <c r="Y1677" s="156">
        <v>3.0000000000000001E-3</v>
      </c>
      <c r="Z1677" s="156">
        <v>3.0000000000000001E-3</v>
      </c>
      <c r="AA1677" s="156">
        <v>0.02</v>
      </c>
      <c r="AB1677" s="156">
        <v>2.1999999999999999E-2</v>
      </c>
    </row>
    <row r="1678" spans="1:28" x14ac:dyDescent="0.25">
      <c r="A1678" s="87" t="s">
        <v>3104</v>
      </c>
      <c r="B1678" s="156" t="s">
        <v>294</v>
      </c>
      <c r="C1678" s="156">
        <v>0.17258883248730963</v>
      </c>
      <c r="D1678" s="156">
        <v>0.20473773265651438</v>
      </c>
      <c r="E1678" s="156">
        <v>9.9830795262267347E-2</v>
      </c>
      <c r="F1678" s="156">
        <v>1.3536379018612521E-2</v>
      </c>
      <c r="G1678" s="156">
        <v>0.49238578680203043</v>
      </c>
      <c r="H1678" s="156">
        <v>3.3840947546531302E-3</v>
      </c>
      <c r="I1678" s="156">
        <v>1.3536379018612521E-2</v>
      </c>
      <c r="J1678" s="156">
        <v>1</v>
      </c>
      <c r="K1678" s="87">
        <v>591</v>
      </c>
      <c r="L1678" s="87"/>
      <c r="M1678" s="156" t="s">
        <v>294</v>
      </c>
      <c r="N1678" s="156" t="s">
        <v>294</v>
      </c>
      <c r="O1678" s="156">
        <v>0.14399999999999999</v>
      </c>
      <c r="P1678" s="156">
        <v>0.20499999999999999</v>
      </c>
      <c r="Q1678" s="156">
        <v>0.17399999999999999</v>
      </c>
      <c r="R1678" s="156">
        <v>0.23899999999999999</v>
      </c>
      <c r="S1678" s="156">
        <v>7.8E-2</v>
      </c>
      <c r="T1678" s="156">
        <v>0.127</v>
      </c>
      <c r="U1678" s="156">
        <v>7.0000000000000001E-3</v>
      </c>
      <c r="V1678" s="156">
        <v>2.5999999999999999E-2</v>
      </c>
      <c r="W1678" s="156">
        <v>0.45200000000000001</v>
      </c>
      <c r="X1678" s="156">
        <v>0.53300000000000003</v>
      </c>
      <c r="Y1678" s="156">
        <v>1E-3</v>
      </c>
      <c r="Z1678" s="156">
        <v>1.2E-2</v>
      </c>
      <c r="AA1678" s="156">
        <v>7.0000000000000001E-3</v>
      </c>
      <c r="AB1678" s="156">
        <v>2.5999999999999999E-2</v>
      </c>
    </row>
    <row r="1679" spans="1:28" x14ac:dyDescent="0.25">
      <c r="A1679" s="87" t="s">
        <v>3105</v>
      </c>
      <c r="B1679" s="156" t="s">
        <v>294</v>
      </c>
      <c r="C1679" s="156">
        <v>0.43090787716955942</v>
      </c>
      <c r="D1679" s="156">
        <v>0.27002670226969294</v>
      </c>
      <c r="E1679" s="156">
        <v>0.12917222963951935</v>
      </c>
      <c r="F1679" s="156">
        <v>1.1682242990654205E-2</v>
      </c>
      <c r="G1679" s="156">
        <v>0.14052069425901201</v>
      </c>
      <c r="H1679" s="156">
        <v>2.0026702269692926E-3</v>
      </c>
      <c r="I1679" s="156">
        <v>1.5687583444592791E-2</v>
      </c>
      <c r="J1679" s="156">
        <v>1</v>
      </c>
      <c r="K1679" s="87">
        <v>2996</v>
      </c>
      <c r="L1679" s="87"/>
      <c r="M1679" s="156" t="s">
        <v>294</v>
      </c>
      <c r="N1679" s="156" t="s">
        <v>294</v>
      </c>
      <c r="O1679" s="156">
        <v>0.41299999999999998</v>
      </c>
      <c r="P1679" s="156">
        <v>0.44900000000000001</v>
      </c>
      <c r="Q1679" s="156">
        <v>0.254</v>
      </c>
      <c r="R1679" s="156">
        <v>0.28599999999999998</v>
      </c>
      <c r="S1679" s="156">
        <v>0.11799999999999999</v>
      </c>
      <c r="T1679" s="156">
        <v>0.14199999999999999</v>
      </c>
      <c r="U1679" s="156">
        <v>8.0000000000000002E-3</v>
      </c>
      <c r="V1679" s="156">
        <v>1.6E-2</v>
      </c>
      <c r="W1679" s="156">
        <v>0.129</v>
      </c>
      <c r="X1679" s="156">
        <v>0.153</v>
      </c>
      <c r="Y1679" s="156">
        <v>1E-3</v>
      </c>
      <c r="Z1679" s="156">
        <v>4.0000000000000001E-3</v>
      </c>
      <c r="AA1679" s="156">
        <v>1.2E-2</v>
      </c>
      <c r="AB1679" s="156">
        <v>2.1000000000000001E-2</v>
      </c>
    </row>
    <row r="1680" spans="1:28" x14ac:dyDescent="0.25">
      <c r="A1680" s="87" t="s">
        <v>3106</v>
      </c>
      <c r="B1680" s="156" t="s">
        <v>294</v>
      </c>
      <c r="C1680" s="156">
        <v>1.5180265654648957E-2</v>
      </c>
      <c r="D1680" s="156">
        <v>0.20588235294117646</v>
      </c>
      <c r="E1680" s="156">
        <v>0.15275142314990511</v>
      </c>
      <c r="F1680" s="156">
        <v>2.6565464895635674E-2</v>
      </c>
      <c r="G1680" s="156">
        <v>0.57400379506641364</v>
      </c>
      <c r="H1680" s="156">
        <v>9.4876660341555973E-3</v>
      </c>
      <c r="I1680" s="156">
        <v>1.6129032258064516E-2</v>
      </c>
      <c r="J1680" s="156">
        <v>1</v>
      </c>
      <c r="K1680" s="87">
        <v>1054</v>
      </c>
      <c r="L1680" s="87"/>
      <c r="M1680" s="156" t="s">
        <v>294</v>
      </c>
      <c r="N1680" s="156" t="s">
        <v>294</v>
      </c>
      <c r="O1680" s="156">
        <v>8.9999999999999993E-3</v>
      </c>
      <c r="P1680" s="156">
        <v>2.5000000000000001E-2</v>
      </c>
      <c r="Q1680" s="156">
        <v>0.183</v>
      </c>
      <c r="R1680" s="156">
        <v>0.23100000000000001</v>
      </c>
      <c r="S1680" s="156">
        <v>0.13200000000000001</v>
      </c>
      <c r="T1680" s="156">
        <v>0.17599999999999999</v>
      </c>
      <c r="U1680" s="156">
        <v>1.7999999999999999E-2</v>
      </c>
      <c r="V1680" s="156">
        <v>3.7999999999999999E-2</v>
      </c>
      <c r="W1680" s="156">
        <v>0.54400000000000004</v>
      </c>
      <c r="X1680" s="156">
        <v>0.60399999999999998</v>
      </c>
      <c r="Y1680" s="156">
        <v>5.0000000000000001E-3</v>
      </c>
      <c r="Z1680" s="156">
        <v>1.7000000000000001E-2</v>
      </c>
      <c r="AA1680" s="156">
        <v>0.01</v>
      </c>
      <c r="AB1680" s="156">
        <v>2.5999999999999999E-2</v>
      </c>
    </row>
    <row r="1681" spans="1:28" x14ac:dyDescent="0.25">
      <c r="A1681" s="87" t="s">
        <v>3107</v>
      </c>
      <c r="B1681" s="156" t="s">
        <v>294</v>
      </c>
      <c r="C1681" s="156">
        <v>0.12414800389483933</v>
      </c>
      <c r="D1681" s="156">
        <v>0.20545277507302823</v>
      </c>
      <c r="E1681" s="156">
        <v>7.108081791626096E-2</v>
      </c>
      <c r="F1681" s="156">
        <v>6.815968841285297E-3</v>
      </c>
      <c r="G1681" s="156">
        <v>0.54771178188899705</v>
      </c>
      <c r="H1681" s="156">
        <v>1.7039922103213243E-2</v>
      </c>
      <c r="I1681" s="156">
        <v>2.7750730282375853E-2</v>
      </c>
      <c r="J1681" s="156">
        <v>1</v>
      </c>
      <c r="K1681" s="87">
        <v>2054</v>
      </c>
      <c r="L1681" s="87"/>
      <c r="M1681" s="156" t="s">
        <v>294</v>
      </c>
      <c r="N1681" s="156" t="s">
        <v>294</v>
      </c>
      <c r="O1681" s="156">
        <v>0.111</v>
      </c>
      <c r="P1681" s="156">
        <v>0.13900000000000001</v>
      </c>
      <c r="Q1681" s="156">
        <v>0.189</v>
      </c>
      <c r="R1681" s="156">
        <v>0.223</v>
      </c>
      <c r="S1681" s="156">
        <v>6.0999999999999999E-2</v>
      </c>
      <c r="T1681" s="156">
        <v>8.3000000000000004E-2</v>
      </c>
      <c r="U1681" s="156">
        <v>4.0000000000000001E-3</v>
      </c>
      <c r="V1681" s="156">
        <v>1.0999999999999999E-2</v>
      </c>
      <c r="W1681" s="156">
        <v>0.52600000000000002</v>
      </c>
      <c r="X1681" s="156">
        <v>0.56899999999999995</v>
      </c>
      <c r="Y1681" s="156">
        <v>1.2E-2</v>
      </c>
      <c r="Z1681" s="156">
        <v>2.4E-2</v>
      </c>
      <c r="AA1681" s="156">
        <v>2.1000000000000001E-2</v>
      </c>
      <c r="AB1681" s="156">
        <v>3.5999999999999997E-2</v>
      </c>
    </row>
    <row r="1682" spans="1:28" x14ac:dyDescent="0.25">
      <c r="A1682" s="87" t="s">
        <v>3108</v>
      </c>
      <c r="B1682" s="156" t="s">
        <v>294</v>
      </c>
      <c r="C1682" s="156">
        <v>0.43891402714932126</v>
      </c>
      <c r="D1682" s="156">
        <v>0.23981900452488689</v>
      </c>
      <c r="E1682" s="156">
        <v>7.2398190045248875E-2</v>
      </c>
      <c r="F1682" s="156">
        <v>9.0497737556561094E-3</v>
      </c>
      <c r="G1682" s="156">
        <v>0.23076923076923078</v>
      </c>
      <c r="H1682" s="156" t="s">
        <v>294</v>
      </c>
      <c r="I1682" s="156">
        <v>9.0497737556561094E-3</v>
      </c>
      <c r="J1682" s="156">
        <v>1</v>
      </c>
      <c r="K1682" s="87">
        <v>221</v>
      </c>
      <c r="L1682" s="87"/>
      <c r="M1682" s="156" t="s">
        <v>294</v>
      </c>
      <c r="N1682" s="156" t="s">
        <v>294</v>
      </c>
      <c r="O1682" s="156">
        <v>0.375</v>
      </c>
      <c r="P1682" s="156">
        <v>0.505</v>
      </c>
      <c r="Q1682" s="156">
        <v>0.188</v>
      </c>
      <c r="R1682" s="156">
        <v>0.3</v>
      </c>
      <c r="S1682" s="156">
        <v>4.4999999999999998E-2</v>
      </c>
      <c r="T1682" s="156">
        <v>0.114</v>
      </c>
      <c r="U1682" s="156">
        <v>2E-3</v>
      </c>
      <c r="V1682" s="156">
        <v>3.2000000000000001E-2</v>
      </c>
      <c r="W1682" s="156">
        <v>0.18</v>
      </c>
      <c r="X1682" s="156">
        <v>0.29099999999999998</v>
      </c>
      <c r="Y1682" s="156" t="s">
        <v>294</v>
      </c>
      <c r="Z1682" s="156" t="s">
        <v>294</v>
      </c>
      <c r="AA1682" s="156">
        <v>2E-3</v>
      </c>
      <c r="AB1682" s="156">
        <v>3.2000000000000001E-2</v>
      </c>
    </row>
    <row r="1683" spans="1:28" x14ac:dyDescent="0.25">
      <c r="A1683" s="87" t="s">
        <v>3109</v>
      </c>
      <c r="B1683" s="156">
        <v>2.9411764705882353E-2</v>
      </c>
      <c r="C1683" s="156">
        <v>0.17647058823529413</v>
      </c>
      <c r="D1683" s="156">
        <v>0.44117647058823528</v>
      </c>
      <c r="E1683" s="156">
        <v>0.20588235294117646</v>
      </c>
      <c r="F1683" s="156" t="s">
        <v>294</v>
      </c>
      <c r="G1683" s="156">
        <v>8.8235294117647065E-2</v>
      </c>
      <c r="H1683" s="156" t="s">
        <v>294</v>
      </c>
      <c r="I1683" s="156">
        <v>5.8823529411764705E-2</v>
      </c>
      <c r="J1683" s="156">
        <v>1</v>
      </c>
      <c r="K1683" s="87">
        <v>34</v>
      </c>
      <c r="L1683" s="87"/>
      <c r="M1683" s="156">
        <v>5.0000000000000001E-3</v>
      </c>
      <c r="N1683" s="156">
        <v>0.14899999999999999</v>
      </c>
      <c r="O1683" s="156">
        <v>8.3000000000000004E-2</v>
      </c>
      <c r="P1683" s="156">
        <v>0.33500000000000002</v>
      </c>
      <c r="Q1683" s="156">
        <v>0.28899999999999998</v>
      </c>
      <c r="R1683" s="156">
        <v>0.60499999999999998</v>
      </c>
      <c r="S1683" s="156">
        <v>0.10299999999999999</v>
      </c>
      <c r="T1683" s="156">
        <v>0.36799999999999999</v>
      </c>
      <c r="U1683" s="156" t="s">
        <v>294</v>
      </c>
      <c r="V1683" s="156" t="s">
        <v>294</v>
      </c>
      <c r="W1683" s="156">
        <v>0.03</v>
      </c>
      <c r="X1683" s="156">
        <v>0.23</v>
      </c>
      <c r="Y1683" s="156" t="s">
        <v>294</v>
      </c>
      <c r="Z1683" s="156" t="s">
        <v>294</v>
      </c>
      <c r="AA1683" s="156">
        <v>1.6E-2</v>
      </c>
      <c r="AB1683" s="156">
        <v>0.191</v>
      </c>
    </row>
    <row r="1684" spans="1:28" x14ac:dyDescent="0.25">
      <c r="A1684" s="87" t="s">
        <v>3110</v>
      </c>
      <c r="B1684" s="156">
        <v>9.982332155477032E-2</v>
      </c>
      <c r="C1684" s="156">
        <v>0.33431488025127604</v>
      </c>
      <c r="D1684" s="156">
        <v>0.23360816647035729</v>
      </c>
      <c r="E1684" s="156">
        <v>8.0683156654888108E-2</v>
      </c>
      <c r="F1684" s="156">
        <v>3.3568904593639579E-2</v>
      </c>
      <c r="G1684" s="156">
        <v>0.20092265410286611</v>
      </c>
      <c r="H1684" s="156">
        <v>1.7667844522968198E-3</v>
      </c>
      <c r="I1684" s="156">
        <v>1.5312131919905771E-2</v>
      </c>
      <c r="J1684" s="156">
        <v>1.0000000000000002</v>
      </c>
      <c r="K1684" s="87">
        <v>10188</v>
      </c>
      <c r="L1684" s="87"/>
      <c r="M1684" s="156">
        <v>9.4E-2</v>
      </c>
      <c r="N1684" s="156">
        <v>0.106</v>
      </c>
      <c r="O1684" s="156">
        <v>0.32500000000000001</v>
      </c>
      <c r="P1684" s="156">
        <v>0.34399999999999997</v>
      </c>
      <c r="Q1684" s="156">
        <v>0.22500000000000001</v>
      </c>
      <c r="R1684" s="156">
        <v>0.24199999999999999</v>
      </c>
      <c r="S1684" s="156">
        <v>7.5999999999999998E-2</v>
      </c>
      <c r="T1684" s="156">
        <v>8.5999999999999993E-2</v>
      </c>
      <c r="U1684" s="156">
        <v>0.03</v>
      </c>
      <c r="V1684" s="156">
        <v>3.6999999999999998E-2</v>
      </c>
      <c r="W1684" s="156">
        <v>0.193</v>
      </c>
      <c r="X1684" s="156">
        <v>0.20899999999999999</v>
      </c>
      <c r="Y1684" s="156">
        <v>1E-3</v>
      </c>
      <c r="Z1684" s="156">
        <v>3.0000000000000001E-3</v>
      </c>
      <c r="AA1684" s="156">
        <v>1.2999999999999999E-2</v>
      </c>
      <c r="AB1684" s="156">
        <v>1.7999999999999999E-2</v>
      </c>
    </row>
    <row r="1685" spans="1:28" x14ac:dyDescent="0.25">
      <c r="A1685" s="87" t="s">
        <v>3111</v>
      </c>
      <c r="B1685" s="156">
        <v>0.49659863945578231</v>
      </c>
      <c r="C1685" s="156">
        <v>0.33333333333333331</v>
      </c>
      <c r="D1685" s="156">
        <v>0.10612244897959183</v>
      </c>
      <c r="E1685" s="156">
        <v>3.5374149659863949E-2</v>
      </c>
      <c r="F1685" s="156">
        <v>1.3605442176870747E-3</v>
      </c>
      <c r="G1685" s="156">
        <v>6.8027210884353739E-3</v>
      </c>
      <c r="H1685" s="156" t="s">
        <v>294</v>
      </c>
      <c r="I1685" s="156">
        <v>2.0408163265306121E-2</v>
      </c>
      <c r="J1685" s="156">
        <v>1</v>
      </c>
      <c r="K1685" s="87">
        <v>735</v>
      </c>
      <c r="L1685" s="87"/>
      <c r="M1685" s="156">
        <v>0.46100000000000002</v>
      </c>
      <c r="N1685" s="156">
        <v>0.53300000000000003</v>
      </c>
      <c r="O1685" s="156">
        <v>0.3</v>
      </c>
      <c r="P1685" s="156">
        <v>0.36799999999999999</v>
      </c>
      <c r="Q1685" s="156">
        <v>8.5999999999999993E-2</v>
      </c>
      <c r="R1685" s="156">
        <v>0.13</v>
      </c>
      <c r="S1685" s="156">
        <v>2.4E-2</v>
      </c>
      <c r="T1685" s="156">
        <v>5.0999999999999997E-2</v>
      </c>
      <c r="U1685" s="156">
        <v>0</v>
      </c>
      <c r="V1685" s="156">
        <v>8.0000000000000002E-3</v>
      </c>
      <c r="W1685" s="156">
        <v>3.0000000000000001E-3</v>
      </c>
      <c r="X1685" s="156">
        <v>1.6E-2</v>
      </c>
      <c r="Y1685" s="156" t="s">
        <v>294</v>
      </c>
      <c r="Z1685" s="156" t="s">
        <v>294</v>
      </c>
      <c r="AA1685" s="156">
        <v>1.2E-2</v>
      </c>
      <c r="AB1685" s="156">
        <v>3.3000000000000002E-2</v>
      </c>
    </row>
    <row r="1686" spans="1:28" x14ac:dyDescent="0.25">
      <c r="A1686" s="87" t="s">
        <v>3112</v>
      </c>
      <c r="B1686" s="156">
        <v>0.22066458982346832</v>
      </c>
      <c r="C1686" s="156">
        <v>0.59903946002076847</v>
      </c>
      <c r="D1686" s="156">
        <v>8.6059190031152644E-2</v>
      </c>
      <c r="E1686" s="156">
        <v>2.336448598130841E-2</v>
      </c>
      <c r="F1686" s="156">
        <v>6.4901349948078924E-4</v>
      </c>
      <c r="G1686" s="156">
        <v>4.7118380062305294E-2</v>
      </c>
      <c r="H1686" s="156">
        <v>1.9470404984423676E-3</v>
      </c>
      <c r="I1686" s="156">
        <v>2.1157840083073729E-2</v>
      </c>
      <c r="J1686" s="156">
        <v>1</v>
      </c>
      <c r="K1686" s="87">
        <v>7704</v>
      </c>
      <c r="L1686" s="87"/>
      <c r="M1686" s="156">
        <v>0.21199999999999999</v>
      </c>
      <c r="N1686" s="156">
        <v>0.23</v>
      </c>
      <c r="O1686" s="156">
        <v>0.58799999999999997</v>
      </c>
      <c r="P1686" s="156">
        <v>0.61</v>
      </c>
      <c r="Q1686" s="156">
        <v>0.08</v>
      </c>
      <c r="R1686" s="156">
        <v>9.2999999999999999E-2</v>
      </c>
      <c r="S1686" s="156">
        <v>0.02</v>
      </c>
      <c r="T1686" s="156">
        <v>2.7E-2</v>
      </c>
      <c r="U1686" s="156">
        <v>0</v>
      </c>
      <c r="V1686" s="156">
        <v>2E-3</v>
      </c>
      <c r="W1686" s="156">
        <v>4.2999999999999997E-2</v>
      </c>
      <c r="X1686" s="156">
        <v>5.1999999999999998E-2</v>
      </c>
      <c r="Y1686" s="156">
        <v>1E-3</v>
      </c>
      <c r="Z1686" s="156">
        <v>3.0000000000000001E-3</v>
      </c>
      <c r="AA1686" s="156">
        <v>1.7999999999999999E-2</v>
      </c>
      <c r="AB1686" s="156">
        <v>2.5000000000000001E-2</v>
      </c>
    </row>
    <row r="1687" spans="1:28" x14ac:dyDescent="0.25">
      <c r="A1687" s="87" t="s">
        <v>3113</v>
      </c>
      <c r="B1687" s="156" t="s">
        <v>294</v>
      </c>
      <c r="C1687" s="156">
        <v>0.41233140655105971</v>
      </c>
      <c r="D1687" s="156">
        <v>0.35452793834296725</v>
      </c>
      <c r="E1687" s="156">
        <v>9.2485549132947972E-2</v>
      </c>
      <c r="F1687" s="156">
        <v>1.1560693641618497E-2</v>
      </c>
      <c r="G1687" s="156">
        <v>0.10597302504816955</v>
      </c>
      <c r="H1687" s="156">
        <v>1.9267822736030828E-3</v>
      </c>
      <c r="I1687" s="156">
        <v>2.119460500963391E-2</v>
      </c>
      <c r="J1687" s="156">
        <v>0.99999999999999989</v>
      </c>
      <c r="K1687" s="87">
        <v>519</v>
      </c>
      <c r="L1687" s="87"/>
      <c r="M1687" s="156" t="s">
        <v>294</v>
      </c>
      <c r="N1687" s="156" t="s">
        <v>294</v>
      </c>
      <c r="O1687" s="156">
        <v>0.371</v>
      </c>
      <c r="P1687" s="156">
        <v>0.45500000000000002</v>
      </c>
      <c r="Q1687" s="156">
        <v>0.315</v>
      </c>
      <c r="R1687" s="156">
        <v>0.39700000000000002</v>
      </c>
      <c r="S1687" s="156">
        <v>7.0000000000000007E-2</v>
      </c>
      <c r="T1687" s="156">
        <v>0.12</v>
      </c>
      <c r="U1687" s="156">
        <v>5.0000000000000001E-3</v>
      </c>
      <c r="V1687" s="156">
        <v>2.5000000000000001E-2</v>
      </c>
      <c r="W1687" s="156">
        <v>8.2000000000000003E-2</v>
      </c>
      <c r="X1687" s="156">
        <v>0.13500000000000001</v>
      </c>
      <c r="Y1687" s="156">
        <v>0</v>
      </c>
      <c r="Z1687" s="156">
        <v>1.0999999999999999E-2</v>
      </c>
      <c r="AA1687" s="156">
        <v>1.2E-2</v>
      </c>
      <c r="AB1687" s="156">
        <v>3.7999999999999999E-2</v>
      </c>
    </row>
    <row r="1688" spans="1:28" x14ac:dyDescent="0.25">
      <c r="A1688" s="87" t="s">
        <v>3114</v>
      </c>
      <c r="B1688" s="156" t="s">
        <v>294</v>
      </c>
      <c r="C1688" s="156">
        <v>0.37096774193548387</v>
      </c>
      <c r="D1688" s="156">
        <v>0.36290322580645162</v>
      </c>
      <c r="E1688" s="156">
        <v>0.12096774193548387</v>
      </c>
      <c r="F1688" s="156">
        <v>8.0645161290322578E-3</v>
      </c>
      <c r="G1688" s="156">
        <v>0.11290322580645161</v>
      </c>
      <c r="H1688" s="156">
        <v>8.0645161290322578E-3</v>
      </c>
      <c r="I1688" s="156">
        <v>1.6129032258064516E-2</v>
      </c>
      <c r="J1688" s="156">
        <v>1</v>
      </c>
      <c r="K1688" s="87">
        <v>124</v>
      </c>
      <c r="L1688" s="87"/>
      <c r="M1688" s="156" t="s">
        <v>294</v>
      </c>
      <c r="N1688" s="156" t="s">
        <v>294</v>
      </c>
      <c r="O1688" s="156">
        <v>0.29099999999999998</v>
      </c>
      <c r="P1688" s="156">
        <v>0.45900000000000002</v>
      </c>
      <c r="Q1688" s="156">
        <v>0.28399999999999997</v>
      </c>
      <c r="R1688" s="156">
        <v>0.45</v>
      </c>
      <c r="S1688" s="156">
        <v>7.4999999999999997E-2</v>
      </c>
      <c r="T1688" s="156">
        <v>0.19</v>
      </c>
      <c r="U1688" s="156">
        <v>1E-3</v>
      </c>
      <c r="V1688" s="156">
        <v>4.3999999999999997E-2</v>
      </c>
      <c r="W1688" s="156">
        <v>6.8000000000000005E-2</v>
      </c>
      <c r="X1688" s="156">
        <v>0.18099999999999999</v>
      </c>
      <c r="Y1688" s="156">
        <v>1E-3</v>
      </c>
      <c r="Z1688" s="156">
        <v>4.3999999999999997E-2</v>
      </c>
      <c r="AA1688" s="156">
        <v>4.0000000000000001E-3</v>
      </c>
      <c r="AB1688" s="156">
        <v>5.7000000000000002E-2</v>
      </c>
    </row>
    <row r="1689" spans="1:28" x14ac:dyDescent="0.25">
      <c r="A1689" s="87" t="s">
        <v>3115</v>
      </c>
      <c r="B1689" s="156" t="s">
        <v>294</v>
      </c>
      <c r="C1689" s="156">
        <v>0.40996168582375481</v>
      </c>
      <c r="D1689" s="156">
        <v>0.19923371647509577</v>
      </c>
      <c r="E1689" s="156">
        <v>0.31034482758620691</v>
      </c>
      <c r="F1689" s="156">
        <v>1.9157088122605363E-3</v>
      </c>
      <c r="G1689" s="156">
        <v>6.5134099616858232E-2</v>
      </c>
      <c r="H1689" s="156">
        <v>1.9157088122605363E-3</v>
      </c>
      <c r="I1689" s="156">
        <v>1.1494252873563218E-2</v>
      </c>
      <c r="J1689" s="156">
        <v>1</v>
      </c>
      <c r="K1689" s="87">
        <v>522</v>
      </c>
      <c r="L1689" s="87"/>
      <c r="M1689" s="156" t="s">
        <v>294</v>
      </c>
      <c r="N1689" s="156" t="s">
        <v>294</v>
      </c>
      <c r="O1689" s="156">
        <v>0.36899999999999999</v>
      </c>
      <c r="P1689" s="156">
        <v>0.45300000000000001</v>
      </c>
      <c r="Q1689" s="156">
        <v>0.16700000000000001</v>
      </c>
      <c r="R1689" s="156">
        <v>0.23599999999999999</v>
      </c>
      <c r="S1689" s="156">
        <v>0.27200000000000002</v>
      </c>
      <c r="T1689" s="156">
        <v>0.35099999999999998</v>
      </c>
      <c r="U1689" s="156">
        <v>0</v>
      </c>
      <c r="V1689" s="156">
        <v>1.0999999999999999E-2</v>
      </c>
      <c r="W1689" s="156">
        <v>4.7E-2</v>
      </c>
      <c r="X1689" s="156">
        <v>0.09</v>
      </c>
      <c r="Y1689" s="156">
        <v>0</v>
      </c>
      <c r="Z1689" s="156">
        <v>1.0999999999999999E-2</v>
      </c>
      <c r="AA1689" s="156">
        <v>5.0000000000000001E-3</v>
      </c>
      <c r="AB1689" s="156">
        <v>2.5000000000000001E-2</v>
      </c>
    </row>
    <row r="1690" spans="1:28" x14ac:dyDescent="0.25">
      <c r="A1690" s="87" t="s">
        <v>3116</v>
      </c>
      <c r="B1690" s="156" t="s">
        <v>294</v>
      </c>
      <c r="C1690" s="156">
        <v>0.55140186915887845</v>
      </c>
      <c r="D1690" s="156">
        <v>0.22741433021806853</v>
      </c>
      <c r="E1690" s="156">
        <v>9.657320872274143E-2</v>
      </c>
      <c r="F1690" s="156">
        <v>1.5576323987538941E-2</v>
      </c>
      <c r="G1690" s="156">
        <v>9.0342679127725853E-2</v>
      </c>
      <c r="H1690" s="156">
        <v>6.2305295950155761E-3</v>
      </c>
      <c r="I1690" s="156">
        <v>1.2461059190031152E-2</v>
      </c>
      <c r="J1690" s="156">
        <v>1</v>
      </c>
      <c r="K1690" s="87">
        <v>321</v>
      </c>
      <c r="L1690" s="87"/>
      <c r="M1690" s="156" t="s">
        <v>294</v>
      </c>
      <c r="N1690" s="156" t="s">
        <v>294</v>
      </c>
      <c r="O1690" s="156">
        <v>0.497</v>
      </c>
      <c r="P1690" s="156">
        <v>0.60499999999999998</v>
      </c>
      <c r="Q1690" s="156">
        <v>0.185</v>
      </c>
      <c r="R1690" s="156">
        <v>0.27600000000000002</v>
      </c>
      <c r="S1690" s="156">
        <v>6.9000000000000006E-2</v>
      </c>
      <c r="T1690" s="156">
        <v>0.13400000000000001</v>
      </c>
      <c r="U1690" s="156">
        <v>7.0000000000000001E-3</v>
      </c>
      <c r="V1690" s="156">
        <v>3.5999999999999997E-2</v>
      </c>
      <c r="W1690" s="156">
        <v>6.4000000000000001E-2</v>
      </c>
      <c r="X1690" s="156">
        <v>0.127</v>
      </c>
      <c r="Y1690" s="156">
        <v>2E-3</v>
      </c>
      <c r="Z1690" s="156">
        <v>2.1999999999999999E-2</v>
      </c>
      <c r="AA1690" s="156">
        <v>5.0000000000000001E-3</v>
      </c>
      <c r="AB1690" s="156">
        <v>3.2000000000000001E-2</v>
      </c>
    </row>
    <row r="1691" spans="1:28" x14ac:dyDescent="0.25">
      <c r="A1691" s="87" t="s">
        <v>3117</v>
      </c>
      <c r="B1691" s="156" t="s">
        <v>294</v>
      </c>
      <c r="C1691" s="156">
        <v>0.34031413612565448</v>
      </c>
      <c r="D1691" s="156">
        <v>0.35340314136125656</v>
      </c>
      <c r="E1691" s="156">
        <v>0.17015706806282724</v>
      </c>
      <c r="F1691" s="156">
        <v>1.0471204188481676E-2</v>
      </c>
      <c r="G1691" s="156">
        <v>9.4240837696335081E-2</v>
      </c>
      <c r="H1691" s="156" t="s">
        <v>294</v>
      </c>
      <c r="I1691" s="156">
        <v>3.1413612565445025E-2</v>
      </c>
      <c r="J1691" s="156">
        <v>1</v>
      </c>
      <c r="K1691" s="87">
        <v>382</v>
      </c>
      <c r="L1691" s="87"/>
      <c r="M1691" s="156" t="s">
        <v>294</v>
      </c>
      <c r="N1691" s="156" t="s">
        <v>294</v>
      </c>
      <c r="O1691" s="156">
        <v>0.29499999999999998</v>
      </c>
      <c r="P1691" s="156">
        <v>0.38900000000000001</v>
      </c>
      <c r="Q1691" s="156">
        <v>0.307</v>
      </c>
      <c r="R1691" s="156">
        <v>0.40300000000000002</v>
      </c>
      <c r="S1691" s="156">
        <v>0.13600000000000001</v>
      </c>
      <c r="T1691" s="156">
        <v>0.21099999999999999</v>
      </c>
      <c r="U1691" s="156">
        <v>4.0000000000000001E-3</v>
      </c>
      <c r="V1691" s="156">
        <v>2.7E-2</v>
      </c>
      <c r="W1691" s="156">
        <v>6.9000000000000006E-2</v>
      </c>
      <c r="X1691" s="156">
        <v>0.128</v>
      </c>
      <c r="Y1691" s="156" t="s">
        <v>294</v>
      </c>
      <c r="Z1691" s="156" t="s">
        <v>294</v>
      </c>
      <c r="AA1691" s="156">
        <v>1.7999999999999999E-2</v>
      </c>
      <c r="AB1691" s="156">
        <v>5.3999999999999999E-2</v>
      </c>
    </row>
    <row r="1692" spans="1:28" x14ac:dyDescent="0.25">
      <c r="A1692" s="87" t="s">
        <v>3118</v>
      </c>
      <c r="B1692" s="156" t="s">
        <v>294</v>
      </c>
      <c r="C1692" s="156">
        <v>0.2253968253968254</v>
      </c>
      <c r="D1692" s="156">
        <v>0.4507936507936508</v>
      </c>
      <c r="E1692" s="156">
        <v>0.15238095238095239</v>
      </c>
      <c r="F1692" s="156">
        <v>1.9047619047619049E-2</v>
      </c>
      <c r="G1692" s="156">
        <v>0.12380952380952381</v>
      </c>
      <c r="H1692" s="156">
        <v>3.1746031746031746E-3</v>
      </c>
      <c r="I1692" s="156">
        <v>2.5396825396825397E-2</v>
      </c>
      <c r="J1692" s="156">
        <v>1</v>
      </c>
      <c r="K1692" s="87">
        <v>315</v>
      </c>
      <c r="L1692" s="87"/>
      <c r="M1692" s="156" t="s">
        <v>294</v>
      </c>
      <c r="N1692" s="156" t="s">
        <v>294</v>
      </c>
      <c r="O1692" s="156">
        <v>0.183</v>
      </c>
      <c r="P1692" s="156">
        <v>0.27500000000000002</v>
      </c>
      <c r="Q1692" s="156">
        <v>0.39700000000000002</v>
      </c>
      <c r="R1692" s="156">
        <v>0.50600000000000001</v>
      </c>
      <c r="S1692" s="156">
        <v>0.11700000000000001</v>
      </c>
      <c r="T1692" s="156">
        <v>0.19600000000000001</v>
      </c>
      <c r="U1692" s="156">
        <v>8.9999999999999993E-3</v>
      </c>
      <c r="V1692" s="156">
        <v>4.1000000000000002E-2</v>
      </c>
      <c r="W1692" s="156">
        <v>9.1999999999999998E-2</v>
      </c>
      <c r="X1692" s="156">
        <v>0.16500000000000001</v>
      </c>
      <c r="Y1692" s="156">
        <v>1E-3</v>
      </c>
      <c r="Z1692" s="156">
        <v>1.7999999999999999E-2</v>
      </c>
      <c r="AA1692" s="156">
        <v>1.2999999999999999E-2</v>
      </c>
      <c r="AB1692" s="156">
        <v>4.9000000000000002E-2</v>
      </c>
    </row>
    <row r="1693" spans="1:28" x14ac:dyDescent="0.25">
      <c r="A1693" s="87" t="s">
        <v>3119</v>
      </c>
      <c r="B1693" s="156" t="s">
        <v>294</v>
      </c>
      <c r="C1693" s="156">
        <v>0.3</v>
      </c>
      <c r="D1693" s="156">
        <v>0.33333333333333331</v>
      </c>
      <c r="E1693" s="156">
        <v>0.1</v>
      </c>
      <c r="F1693" s="156">
        <v>1.1111111111111112E-2</v>
      </c>
      <c r="G1693" s="156">
        <v>0.22777777777777777</v>
      </c>
      <c r="H1693" s="156" t="s">
        <v>294</v>
      </c>
      <c r="I1693" s="156">
        <v>2.7777777777777776E-2</v>
      </c>
      <c r="J1693" s="156">
        <v>0.99999999999999989</v>
      </c>
      <c r="K1693" s="87">
        <v>180</v>
      </c>
      <c r="L1693" s="87"/>
      <c r="M1693" s="156" t="s">
        <v>294</v>
      </c>
      <c r="N1693" s="156" t="s">
        <v>294</v>
      </c>
      <c r="O1693" s="156">
        <v>0.23799999999999999</v>
      </c>
      <c r="P1693" s="156">
        <v>0.371</v>
      </c>
      <c r="Q1693" s="156">
        <v>0.26900000000000002</v>
      </c>
      <c r="R1693" s="156">
        <v>0.40500000000000003</v>
      </c>
      <c r="S1693" s="156">
        <v>6.4000000000000001E-2</v>
      </c>
      <c r="T1693" s="156">
        <v>0.153</v>
      </c>
      <c r="U1693" s="156">
        <v>3.0000000000000001E-3</v>
      </c>
      <c r="V1693" s="156">
        <v>0.04</v>
      </c>
      <c r="W1693" s="156">
        <v>0.17299999999999999</v>
      </c>
      <c r="X1693" s="156">
        <v>0.29399999999999998</v>
      </c>
      <c r="Y1693" s="156" t="s">
        <v>294</v>
      </c>
      <c r="Z1693" s="156" t="s">
        <v>294</v>
      </c>
      <c r="AA1693" s="156">
        <v>1.2E-2</v>
      </c>
      <c r="AB1693" s="156">
        <v>6.3E-2</v>
      </c>
    </row>
    <row r="1694" spans="1:28" x14ac:dyDescent="0.25">
      <c r="A1694" s="87" t="s">
        <v>3120</v>
      </c>
      <c r="B1694" s="156" t="s">
        <v>294</v>
      </c>
      <c r="C1694" s="156">
        <v>0.25202156334231807</v>
      </c>
      <c r="D1694" s="156">
        <v>0.33513027852650495</v>
      </c>
      <c r="E1694" s="156">
        <v>0.17160826594788858</v>
      </c>
      <c r="F1694" s="156">
        <v>1.078167115902965E-2</v>
      </c>
      <c r="G1694" s="156">
        <v>0.20125786163522014</v>
      </c>
      <c r="H1694" s="156">
        <v>6.2893081761006293E-3</v>
      </c>
      <c r="I1694" s="156">
        <v>2.2911051212938006E-2</v>
      </c>
      <c r="J1694" s="156">
        <v>1</v>
      </c>
      <c r="K1694" s="87">
        <v>2226</v>
      </c>
      <c r="L1694" s="87"/>
      <c r="M1694" s="156" t="s">
        <v>294</v>
      </c>
      <c r="N1694" s="156" t="s">
        <v>294</v>
      </c>
      <c r="O1694" s="156">
        <v>0.23400000000000001</v>
      </c>
      <c r="P1694" s="156">
        <v>0.27</v>
      </c>
      <c r="Q1694" s="156">
        <v>0.316</v>
      </c>
      <c r="R1694" s="156">
        <v>0.35499999999999998</v>
      </c>
      <c r="S1694" s="156">
        <v>0.157</v>
      </c>
      <c r="T1694" s="156">
        <v>0.188</v>
      </c>
      <c r="U1694" s="156">
        <v>7.0000000000000001E-3</v>
      </c>
      <c r="V1694" s="156">
        <v>1.6E-2</v>
      </c>
      <c r="W1694" s="156">
        <v>0.185</v>
      </c>
      <c r="X1694" s="156">
        <v>0.218</v>
      </c>
      <c r="Y1694" s="156">
        <v>4.0000000000000001E-3</v>
      </c>
      <c r="Z1694" s="156">
        <v>1.0999999999999999E-2</v>
      </c>
      <c r="AA1694" s="156">
        <v>1.7000000000000001E-2</v>
      </c>
      <c r="AB1694" s="156">
        <v>0.03</v>
      </c>
    </row>
    <row r="1695" spans="1:28" x14ac:dyDescent="0.25">
      <c r="A1695" s="87" t="s">
        <v>3121</v>
      </c>
      <c r="B1695" s="156" t="s">
        <v>294</v>
      </c>
      <c r="C1695" s="156">
        <v>4.2005420054200542E-2</v>
      </c>
      <c r="D1695" s="156">
        <v>0.31571815718157181</v>
      </c>
      <c r="E1695" s="156">
        <v>0.12601626016260162</v>
      </c>
      <c r="F1695" s="156">
        <v>2.4390243902439025E-2</v>
      </c>
      <c r="G1695" s="156">
        <v>0.46883468834688347</v>
      </c>
      <c r="H1695" s="156">
        <v>1.3550135501355014E-3</v>
      </c>
      <c r="I1695" s="156">
        <v>2.1680216802168022E-2</v>
      </c>
      <c r="J1695" s="156">
        <v>1</v>
      </c>
      <c r="K1695" s="87">
        <v>738</v>
      </c>
      <c r="L1695" s="87"/>
      <c r="M1695" s="156" t="s">
        <v>294</v>
      </c>
      <c r="N1695" s="156" t="s">
        <v>294</v>
      </c>
      <c r="O1695" s="156">
        <v>0.03</v>
      </c>
      <c r="P1695" s="156">
        <v>5.8999999999999997E-2</v>
      </c>
      <c r="Q1695" s="156">
        <v>0.28299999999999997</v>
      </c>
      <c r="R1695" s="156">
        <v>0.35</v>
      </c>
      <c r="S1695" s="156">
        <v>0.104</v>
      </c>
      <c r="T1695" s="156">
        <v>0.152</v>
      </c>
      <c r="U1695" s="156">
        <v>1.4999999999999999E-2</v>
      </c>
      <c r="V1695" s="156">
        <v>3.7999999999999999E-2</v>
      </c>
      <c r="W1695" s="156">
        <v>0.433</v>
      </c>
      <c r="X1695" s="156">
        <v>0.505</v>
      </c>
      <c r="Y1695" s="156">
        <v>0</v>
      </c>
      <c r="Z1695" s="156">
        <v>8.0000000000000002E-3</v>
      </c>
      <c r="AA1695" s="156">
        <v>1.2999999999999999E-2</v>
      </c>
      <c r="AB1695" s="156">
        <v>3.5000000000000003E-2</v>
      </c>
    </row>
    <row r="1696" spans="1:28" x14ac:dyDescent="0.25">
      <c r="A1696" s="87" t="s">
        <v>3122</v>
      </c>
      <c r="B1696" s="156" t="s">
        <v>294</v>
      </c>
      <c r="C1696" s="156">
        <v>0.19754464285714285</v>
      </c>
      <c r="D1696" s="156">
        <v>0.5044642857142857</v>
      </c>
      <c r="E1696" s="156">
        <v>8.8169642857142863E-2</v>
      </c>
      <c r="F1696" s="156">
        <v>1.4508928571428572E-2</v>
      </c>
      <c r="G1696" s="156">
        <v>0.13950892857142858</v>
      </c>
      <c r="H1696" s="156" t="s">
        <v>294</v>
      </c>
      <c r="I1696" s="156">
        <v>5.5803571428571432E-2</v>
      </c>
      <c r="J1696" s="156">
        <v>1.0000000000000002</v>
      </c>
      <c r="K1696" s="87">
        <v>896</v>
      </c>
      <c r="L1696" s="87"/>
      <c r="M1696" s="156" t="s">
        <v>294</v>
      </c>
      <c r="N1696" s="156" t="s">
        <v>294</v>
      </c>
      <c r="O1696" s="156">
        <v>0.17299999999999999</v>
      </c>
      <c r="P1696" s="156">
        <v>0.22500000000000001</v>
      </c>
      <c r="Q1696" s="156">
        <v>0.47199999999999998</v>
      </c>
      <c r="R1696" s="156">
        <v>0.53700000000000003</v>
      </c>
      <c r="S1696" s="156">
        <v>7.0999999999999994E-2</v>
      </c>
      <c r="T1696" s="156">
        <v>0.109</v>
      </c>
      <c r="U1696" s="156">
        <v>8.0000000000000002E-3</v>
      </c>
      <c r="V1696" s="156">
        <v>2.5000000000000001E-2</v>
      </c>
      <c r="W1696" s="156">
        <v>0.11799999999999999</v>
      </c>
      <c r="X1696" s="156">
        <v>0.16400000000000001</v>
      </c>
      <c r="Y1696" s="156" t="s">
        <v>294</v>
      </c>
      <c r="Z1696" s="156" t="s">
        <v>294</v>
      </c>
      <c r="AA1696" s="156">
        <v>4.2999999999999997E-2</v>
      </c>
      <c r="AB1696" s="156">
        <v>7.2999999999999995E-2</v>
      </c>
    </row>
    <row r="1697" spans="1:28" x14ac:dyDescent="0.25">
      <c r="A1697" s="87" t="s">
        <v>3123</v>
      </c>
      <c r="B1697" s="156" t="s">
        <v>294</v>
      </c>
      <c r="C1697" s="156">
        <v>8.98876404494382E-2</v>
      </c>
      <c r="D1697" s="156">
        <v>0.4101123595505618</v>
      </c>
      <c r="E1697" s="156">
        <v>0.1348314606741573</v>
      </c>
      <c r="F1697" s="156" t="s">
        <v>294</v>
      </c>
      <c r="G1697" s="156">
        <v>0.33146067415730335</v>
      </c>
      <c r="H1697" s="156" t="s">
        <v>294</v>
      </c>
      <c r="I1697" s="156">
        <v>3.3707865168539325E-2</v>
      </c>
      <c r="J1697" s="156">
        <v>0.99999999999999989</v>
      </c>
      <c r="K1697" s="87">
        <v>178</v>
      </c>
      <c r="L1697" s="87"/>
      <c r="M1697" s="156" t="s">
        <v>294</v>
      </c>
      <c r="N1697" s="156" t="s">
        <v>294</v>
      </c>
      <c r="O1697" s="156">
        <v>5.6000000000000001E-2</v>
      </c>
      <c r="P1697" s="156">
        <v>0.14099999999999999</v>
      </c>
      <c r="Q1697" s="156">
        <v>0.34</v>
      </c>
      <c r="R1697" s="156">
        <v>0.48399999999999999</v>
      </c>
      <c r="S1697" s="156">
        <v>9.1999999999999998E-2</v>
      </c>
      <c r="T1697" s="156">
        <v>0.193</v>
      </c>
      <c r="U1697" s="156" t="s">
        <v>294</v>
      </c>
      <c r="V1697" s="156" t="s">
        <v>294</v>
      </c>
      <c r="W1697" s="156">
        <v>0.26700000000000002</v>
      </c>
      <c r="X1697" s="156">
        <v>0.40400000000000003</v>
      </c>
      <c r="Y1697" s="156" t="s">
        <v>294</v>
      </c>
      <c r="Z1697" s="156" t="s">
        <v>294</v>
      </c>
      <c r="AA1697" s="156">
        <v>1.6E-2</v>
      </c>
      <c r="AB1697" s="156">
        <v>7.1999999999999995E-2</v>
      </c>
    </row>
    <row r="1698" spans="1:28" x14ac:dyDescent="0.25">
      <c r="A1698" s="87" t="s">
        <v>3124</v>
      </c>
      <c r="B1698" s="156" t="s">
        <v>294</v>
      </c>
      <c r="C1698" s="156">
        <v>0.14123006833712984</v>
      </c>
      <c r="D1698" s="156">
        <v>0.30751708428246016</v>
      </c>
      <c r="E1698" s="156">
        <v>0.15945330296127563</v>
      </c>
      <c r="F1698" s="156">
        <v>1.2528473804100227E-2</v>
      </c>
      <c r="G1698" s="156">
        <v>0.3439635535307517</v>
      </c>
      <c r="H1698" s="156">
        <v>1.0250569476082005E-2</v>
      </c>
      <c r="I1698" s="156">
        <v>2.5056947608200455E-2</v>
      </c>
      <c r="J1698" s="156">
        <v>1</v>
      </c>
      <c r="K1698" s="87">
        <v>878</v>
      </c>
      <c r="L1698" s="87"/>
      <c r="M1698" s="156" t="s">
        <v>294</v>
      </c>
      <c r="N1698" s="156" t="s">
        <v>294</v>
      </c>
      <c r="O1698" s="156">
        <v>0.12</v>
      </c>
      <c r="P1698" s="156">
        <v>0.16600000000000001</v>
      </c>
      <c r="Q1698" s="156">
        <v>0.27800000000000002</v>
      </c>
      <c r="R1698" s="156">
        <v>0.33900000000000002</v>
      </c>
      <c r="S1698" s="156">
        <v>0.13700000000000001</v>
      </c>
      <c r="T1698" s="156">
        <v>0.185</v>
      </c>
      <c r="U1698" s="156">
        <v>7.0000000000000001E-3</v>
      </c>
      <c r="V1698" s="156">
        <v>2.1999999999999999E-2</v>
      </c>
      <c r="W1698" s="156">
        <v>0.313</v>
      </c>
      <c r="X1698" s="156">
        <v>0.376</v>
      </c>
      <c r="Y1698" s="156">
        <v>5.0000000000000001E-3</v>
      </c>
      <c r="Z1698" s="156">
        <v>1.9E-2</v>
      </c>
      <c r="AA1698" s="156">
        <v>1.7000000000000001E-2</v>
      </c>
      <c r="AB1698" s="156">
        <v>3.7999999999999999E-2</v>
      </c>
    </row>
    <row r="1699" spans="1:28" x14ac:dyDescent="0.25">
      <c r="A1699" s="87" t="s">
        <v>3125</v>
      </c>
      <c r="B1699" s="156" t="s">
        <v>294</v>
      </c>
      <c r="C1699" s="156">
        <v>0.28659676501666259</v>
      </c>
      <c r="D1699" s="156">
        <v>0.23335771762984639</v>
      </c>
      <c r="E1699" s="156">
        <v>0.12379094529789482</v>
      </c>
      <c r="F1699" s="156">
        <v>1.4630577907827359E-2</v>
      </c>
      <c r="G1699" s="156">
        <v>0.32081606112330324</v>
      </c>
      <c r="H1699" s="156">
        <v>4.3891733723482075E-3</v>
      </c>
      <c r="I1699" s="156">
        <v>1.6418759652117369E-2</v>
      </c>
      <c r="J1699" s="156">
        <v>1.0000000000000002</v>
      </c>
      <c r="K1699" s="87">
        <v>12303</v>
      </c>
      <c r="L1699" s="87"/>
      <c r="M1699" s="156" t="s">
        <v>294</v>
      </c>
      <c r="N1699" s="156" t="s">
        <v>294</v>
      </c>
      <c r="O1699" s="156">
        <v>0.27900000000000003</v>
      </c>
      <c r="P1699" s="156">
        <v>0.29499999999999998</v>
      </c>
      <c r="Q1699" s="156">
        <v>0.22600000000000001</v>
      </c>
      <c r="R1699" s="156">
        <v>0.24099999999999999</v>
      </c>
      <c r="S1699" s="156">
        <v>0.11799999999999999</v>
      </c>
      <c r="T1699" s="156">
        <v>0.13</v>
      </c>
      <c r="U1699" s="156">
        <v>1.2999999999999999E-2</v>
      </c>
      <c r="V1699" s="156">
        <v>1.7000000000000001E-2</v>
      </c>
      <c r="W1699" s="156">
        <v>0.313</v>
      </c>
      <c r="X1699" s="156">
        <v>0.32900000000000001</v>
      </c>
      <c r="Y1699" s="156">
        <v>3.0000000000000001E-3</v>
      </c>
      <c r="Z1699" s="156">
        <v>6.0000000000000001E-3</v>
      </c>
      <c r="AA1699" s="156">
        <v>1.4E-2</v>
      </c>
      <c r="AB1699" s="156">
        <v>1.9E-2</v>
      </c>
    </row>
    <row r="1700" spans="1:28" x14ac:dyDescent="0.25">
      <c r="A1700" s="87" t="s">
        <v>3126</v>
      </c>
      <c r="B1700" s="156" t="s">
        <v>294</v>
      </c>
      <c r="C1700" s="156">
        <v>0.83333333333333337</v>
      </c>
      <c r="D1700" s="156">
        <v>9.5238095238095233E-2</v>
      </c>
      <c r="E1700" s="156" t="s">
        <v>294</v>
      </c>
      <c r="F1700" s="156" t="s">
        <v>294</v>
      </c>
      <c r="G1700" s="156">
        <v>3.5714285714285712E-2</v>
      </c>
      <c r="H1700" s="156" t="s">
        <v>294</v>
      </c>
      <c r="I1700" s="156">
        <v>3.5714285714285712E-2</v>
      </c>
      <c r="J1700" s="156">
        <v>1</v>
      </c>
      <c r="K1700" s="87">
        <v>84</v>
      </c>
      <c r="L1700" s="87"/>
      <c r="M1700" s="156" t="s">
        <v>294</v>
      </c>
      <c r="N1700" s="156" t="s">
        <v>294</v>
      </c>
      <c r="O1700" s="156">
        <v>0.73899999999999999</v>
      </c>
      <c r="P1700" s="156">
        <v>0.89800000000000002</v>
      </c>
      <c r="Q1700" s="156">
        <v>4.9000000000000002E-2</v>
      </c>
      <c r="R1700" s="156">
        <v>0.17699999999999999</v>
      </c>
      <c r="S1700" s="156" t="s">
        <v>294</v>
      </c>
      <c r="T1700" s="156" t="s">
        <v>294</v>
      </c>
      <c r="U1700" s="156" t="s">
        <v>294</v>
      </c>
      <c r="V1700" s="156" t="s">
        <v>294</v>
      </c>
      <c r="W1700" s="156">
        <v>1.2E-2</v>
      </c>
      <c r="X1700" s="156">
        <v>0.1</v>
      </c>
      <c r="Y1700" s="156" t="s">
        <v>294</v>
      </c>
      <c r="Z1700" s="156" t="s">
        <v>294</v>
      </c>
      <c r="AA1700" s="156">
        <v>1.2E-2</v>
      </c>
      <c r="AB1700" s="156">
        <v>0.1</v>
      </c>
    </row>
    <row r="1701" spans="1:28" x14ac:dyDescent="0.25">
      <c r="A1701" s="87" t="s">
        <v>3127</v>
      </c>
      <c r="B1701" s="156" t="s">
        <v>294</v>
      </c>
      <c r="C1701" s="156">
        <v>0.52434748733930658</v>
      </c>
      <c r="D1701" s="156">
        <v>0.33073626801714062</v>
      </c>
      <c r="E1701" s="156">
        <v>6.1160888196338137E-2</v>
      </c>
      <c r="F1701" s="156">
        <v>6.2329567588624854E-3</v>
      </c>
      <c r="G1701" s="156">
        <v>2.0257109466303078E-2</v>
      </c>
      <c r="H1701" s="156">
        <v>3.8955979742890534E-4</v>
      </c>
      <c r="I1701" s="156">
        <v>5.6875730424620179E-2</v>
      </c>
      <c r="J1701" s="156">
        <v>1</v>
      </c>
      <c r="K1701" s="87">
        <v>2567</v>
      </c>
      <c r="L1701" s="87"/>
      <c r="M1701" s="156" t="s">
        <v>294</v>
      </c>
      <c r="N1701" s="156" t="s">
        <v>294</v>
      </c>
      <c r="O1701" s="156">
        <v>0.505</v>
      </c>
      <c r="P1701" s="156">
        <v>0.54400000000000004</v>
      </c>
      <c r="Q1701" s="156">
        <v>0.313</v>
      </c>
      <c r="R1701" s="156">
        <v>0.34899999999999998</v>
      </c>
      <c r="S1701" s="156">
        <v>5.2999999999999999E-2</v>
      </c>
      <c r="T1701" s="156">
        <v>7.0999999999999994E-2</v>
      </c>
      <c r="U1701" s="156">
        <v>4.0000000000000001E-3</v>
      </c>
      <c r="V1701" s="156">
        <v>0.01</v>
      </c>
      <c r="W1701" s="156">
        <v>1.4999999999999999E-2</v>
      </c>
      <c r="X1701" s="156">
        <v>2.5999999999999999E-2</v>
      </c>
      <c r="Y1701" s="156">
        <v>0</v>
      </c>
      <c r="Z1701" s="156">
        <v>2E-3</v>
      </c>
      <c r="AA1701" s="156">
        <v>4.9000000000000002E-2</v>
      </c>
      <c r="AB1701" s="156">
        <v>6.7000000000000004E-2</v>
      </c>
    </row>
    <row r="1702" spans="1:28" x14ac:dyDescent="0.25">
      <c r="A1702" s="87" t="s">
        <v>3128</v>
      </c>
      <c r="B1702" s="156" t="s">
        <v>294</v>
      </c>
      <c r="C1702" s="156">
        <v>7.4257425742574254E-3</v>
      </c>
      <c r="D1702" s="156">
        <v>0.32673267326732675</v>
      </c>
      <c r="E1702" s="156">
        <v>0.19554455445544555</v>
      </c>
      <c r="F1702" s="156">
        <v>2.2277227722772276E-2</v>
      </c>
      <c r="G1702" s="156">
        <v>0.40346534653465349</v>
      </c>
      <c r="H1702" s="156">
        <v>1.2376237623762377E-2</v>
      </c>
      <c r="I1702" s="156">
        <v>3.2178217821782179E-2</v>
      </c>
      <c r="J1702" s="156">
        <v>1</v>
      </c>
      <c r="K1702" s="87">
        <v>404</v>
      </c>
      <c r="L1702" s="87"/>
      <c r="M1702" s="156" t="s">
        <v>294</v>
      </c>
      <c r="N1702" s="156" t="s">
        <v>294</v>
      </c>
      <c r="O1702" s="156">
        <v>3.0000000000000001E-3</v>
      </c>
      <c r="P1702" s="156">
        <v>2.1999999999999999E-2</v>
      </c>
      <c r="Q1702" s="156">
        <v>0.28299999999999997</v>
      </c>
      <c r="R1702" s="156">
        <v>0.374</v>
      </c>
      <c r="S1702" s="156">
        <v>0.16</v>
      </c>
      <c r="T1702" s="156">
        <v>0.23699999999999999</v>
      </c>
      <c r="U1702" s="156">
        <v>1.2E-2</v>
      </c>
      <c r="V1702" s="156">
        <v>4.2000000000000003E-2</v>
      </c>
      <c r="W1702" s="156">
        <v>0.35699999999999998</v>
      </c>
      <c r="X1702" s="156">
        <v>0.45200000000000001</v>
      </c>
      <c r="Y1702" s="156">
        <v>5.0000000000000001E-3</v>
      </c>
      <c r="Z1702" s="156">
        <v>2.9000000000000001E-2</v>
      </c>
      <c r="AA1702" s="156">
        <v>1.9E-2</v>
      </c>
      <c r="AB1702" s="156">
        <v>5.3999999999999999E-2</v>
      </c>
    </row>
    <row r="1703" spans="1:28" x14ac:dyDescent="0.25">
      <c r="A1703" s="87" t="s">
        <v>3129</v>
      </c>
      <c r="B1703" s="156" t="s">
        <v>294</v>
      </c>
      <c r="C1703" s="156">
        <v>0.27180067950169873</v>
      </c>
      <c r="D1703" s="156">
        <v>0.24462061155152887</v>
      </c>
      <c r="E1703" s="156">
        <v>0.14835787089467722</v>
      </c>
      <c r="F1703" s="156">
        <v>1.5855039637599093E-2</v>
      </c>
      <c r="G1703" s="156">
        <v>0.30690826727066817</v>
      </c>
      <c r="H1703" s="156">
        <v>1.1325028312570782E-3</v>
      </c>
      <c r="I1703" s="156">
        <v>1.1325028312570781E-2</v>
      </c>
      <c r="J1703" s="156">
        <v>0.99999999999999989</v>
      </c>
      <c r="K1703" s="87">
        <v>883</v>
      </c>
      <c r="L1703" s="87"/>
      <c r="M1703" s="156" t="s">
        <v>294</v>
      </c>
      <c r="N1703" s="156" t="s">
        <v>294</v>
      </c>
      <c r="O1703" s="156">
        <v>0.24299999999999999</v>
      </c>
      <c r="P1703" s="156">
        <v>0.30199999999999999</v>
      </c>
      <c r="Q1703" s="156">
        <v>0.217</v>
      </c>
      <c r="R1703" s="156">
        <v>0.27400000000000002</v>
      </c>
      <c r="S1703" s="156">
        <v>0.126</v>
      </c>
      <c r="T1703" s="156">
        <v>0.17299999999999999</v>
      </c>
      <c r="U1703" s="156">
        <v>8.9999999999999993E-3</v>
      </c>
      <c r="V1703" s="156">
        <v>2.5999999999999999E-2</v>
      </c>
      <c r="W1703" s="156">
        <v>0.27700000000000002</v>
      </c>
      <c r="X1703" s="156">
        <v>0.33800000000000002</v>
      </c>
      <c r="Y1703" s="156">
        <v>0</v>
      </c>
      <c r="Z1703" s="156">
        <v>6.0000000000000001E-3</v>
      </c>
      <c r="AA1703" s="156">
        <v>6.0000000000000001E-3</v>
      </c>
      <c r="AB1703" s="156">
        <v>2.1000000000000001E-2</v>
      </c>
    </row>
    <row r="1704" spans="1:28" x14ac:dyDescent="0.25">
      <c r="A1704" s="87" t="s">
        <v>3130</v>
      </c>
      <c r="B1704" s="156" t="s">
        <v>294</v>
      </c>
      <c r="C1704" s="156">
        <v>0.17945296864576385</v>
      </c>
      <c r="D1704" s="156">
        <v>0.37424949966644427</v>
      </c>
      <c r="E1704" s="156">
        <v>0.10873915943962642</v>
      </c>
      <c r="F1704" s="156">
        <v>1.200800533689126E-2</v>
      </c>
      <c r="G1704" s="156">
        <v>0.30620413609072716</v>
      </c>
      <c r="H1704" s="156">
        <v>2.66844563042028E-3</v>
      </c>
      <c r="I1704" s="156">
        <v>1.6677785190126752E-2</v>
      </c>
      <c r="J1704" s="156">
        <v>1</v>
      </c>
      <c r="K1704" s="87">
        <v>1499</v>
      </c>
      <c r="L1704" s="87"/>
      <c r="M1704" s="156" t="s">
        <v>294</v>
      </c>
      <c r="N1704" s="156" t="s">
        <v>294</v>
      </c>
      <c r="O1704" s="156">
        <v>0.161</v>
      </c>
      <c r="P1704" s="156">
        <v>0.2</v>
      </c>
      <c r="Q1704" s="156">
        <v>0.35</v>
      </c>
      <c r="R1704" s="156">
        <v>0.39900000000000002</v>
      </c>
      <c r="S1704" s="156">
        <v>9.4E-2</v>
      </c>
      <c r="T1704" s="156">
        <v>0.126</v>
      </c>
      <c r="U1704" s="156">
        <v>8.0000000000000002E-3</v>
      </c>
      <c r="V1704" s="156">
        <v>1.9E-2</v>
      </c>
      <c r="W1704" s="156">
        <v>0.28299999999999997</v>
      </c>
      <c r="X1704" s="156">
        <v>0.33</v>
      </c>
      <c r="Y1704" s="156">
        <v>1E-3</v>
      </c>
      <c r="Z1704" s="156">
        <v>7.0000000000000001E-3</v>
      </c>
      <c r="AA1704" s="156">
        <v>1.0999999999999999E-2</v>
      </c>
      <c r="AB1704" s="156">
        <v>2.5000000000000001E-2</v>
      </c>
    </row>
    <row r="1705" spans="1:28" x14ac:dyDescent="0.25">
      <c r="A1705" s="87" t="s">
        <v>3131</v>
      </c>
      <c r="B1705" s="156" t="s">
        <v>294</v>
      </c>
      <c r="C1705" s="156">
        <v>0.26048565121412803</v>
      </c>
      <c r="D1705" s="156">
        <v>0.33711762850835697</v>
      </c>
      <c r="E1705" s="156">
        <v>0.10911384421318196</v>
      </c>
      <c r="F1705" s="156">
        <v>1.2614317250078839E-2</v>
      </c>
      <c r="G1705" s="156">
        <v>0.25354777672658468</v>
      </c>
      <c r="H1705" s="156">
        <v>1.5767896562598549E-3</v>
      </c>
      <c r="I1705" s="156">
        <v>2.5543992431409649E-2</v>
      </c>
      <c r="J1705" s="156">
        <v>1</v>
      </c>
      <c r="K1705" s="87">
        <v>3171</v>
      </c>
      <c r="L1705" s="87"/>
      <c r="M1705" s="156" t="s">
        <v>294</v>
      </c>
      <c r="N1705" s="156" t="s">
        <v>294</v>
      </c>
      <c r="O1705" s="156">
        <v>0.246</v>
      </c>
      <c r="P1705" s="156">
        <v>0.27600000000000002</v>
      </c>
      <c r="Q1705" s="156">
        <v>0.32100000000000001</v>
      </c>
      <c r="R1705" s="156">
        <v>0.35399999999999998</v>
      </c>
      <c r="S1705" s="156">
        <v>9.9000000000000005E-2</v>
      </c>
      <c r="T1705" s="156">
        <v>0.12</v>
      </c>
      <c r="U1705" s="156">
        <v>8.9999999999999993E-3</v>
      </c>
      <c r="V1705" s="156">
        <v>1.7000000000000001E-2</v>
      </c>
      <c r="W1705" s="156">
        <v>0.23899999999999999</v>
      </c>
      <c r="X1705" s="156">
        <v>0.26900000000000002</v>
      </c>
      <c r="Y1705" s="156">
        <v>1E-3</v>
      </c>
      <c r="Z1705" s="156">
        <v>4.0000000000000001E-3</v>
      </c>
      <c r="AA1705" s="156">
        <v>2.1000000000000001E-2</v>
      </c>
      <c r="AB1705" s="156">
        <v>3.2000000000000001E-2</v>
      </c>
    </row>
    <row r="1706" spans="1:28" x14ac:dyDescent="0.25">
      <c r="A1706" s="87" t="s">
        <v>3132</v>
      </c>
      <c r="B1706" s="156" t="s">
        <v>294</v>
      </c>
      <c r="C1706" s="156">
        <v>0.43601895734597157</v>
      </c>
      <c r="D1706" s="156">
        <v>0.22037914691943128</v>
      </c>
      <c r="E1706" s="156">
        <v>7.2985781990521331E-2</v>
      </c>
      <c r="F1706" s="156">
        <v>7.8672985781990515E-2</v>
      </c>
      <c r="G1706" s="156">
        <v>0.17251184834123223</v>
      </c>
      <c r="H1706" s="156">
        <v>2.3696682464454978E-3</v>
      </c>
      <c r="I1706" s="156">
        <v>1.7061611374407582E-2</v>
      </c>
      <c r="J1706" s="156">
        <v>0.99999999999999989</v>
      </c>
      <c r="K1706" s="87">
        <v>2110</v>
      </c>
      <c r="L1706" s="87"/>
      <c r="M1706" s="156" t="s">
        <v>294</v>
      </c>
      <c r="N1706" s="156" t="s">
        <v>294</v>
      </c>
      <c r="O1706" s="156">
        <v>0.41499999999999998</v>
      </c>
      <c r="P1706" s="156">
        <v>0.45700000000000002</v>
      </c>
      <c r="Q1706" s="156">
        <v>0.20300000000000001</v>
      </c>
      <c r="R1706" s="156">
        <v>0.23899999999999999</v>
      </c>
      <c r="S1706" s="156">
        <v>6.3E-2</v>
      </c>
      <c r="T1706" s="156">
        <v>8.5000000000000006E-2</v>
      </c>
      <c r="U1706" s="156">
        <v>6.8000000000000005E-2</v>
      </c>
      <c r="V1706" s="156">
        <v>9.0999999999999998E-2</v>
      </c>
      <c r="W1706" s="156">
        <v>0.157</v>
      </c>
      <c r="X1706" s="156">
        <v>0.189</v>
      </c>
      <c r="Y1706" s="156">
        <v>1E-3</v>
      </c>
      <c r="Z1706" s="156">
        <v>6.0000000000000001E-3</v>
      </c>
      <c r="AA1706" s="156">
        <v>1.2E-2</v>
      </c>
      <c r="AB1706" s="156">
        <v>2.4E-2</v>
      </c>
    </row>
    <row r="1707" spans="1:28" x14ac:dyDescent="0.25">
      <c r="A1707" s="87" t="s">
        <v>3133</v>
      </c>
      <c r="B1707" s="156" t="s">
        <v>294</v>
      </c>
      <c r="C1707" s="156">
        <v>0.23300970873786409</v>
      </c>
      <c r="D1707" s="156">
        <v>0.35339805825242721</v>
      </c>
      <c r="E1707" s="156">
        <v>0.22718446601941747</v>
      </c>
      <c r="F1707" s="156">
        <v>2.7184466019417475E-2</v>
      </c>
      <c r="G1707" s="156">
        <v>0.13592233009708737</v>
      </c>
      <c r="H1707" s="156">
        <v>1.9417475728155339E-3</v>
      </c>
      <c r="I1707" s="156">
        <v>2.1359223300970873E-2</v>
      </c>
      <c r="J1707" s="156">
        <v>1</v>
      </c>
      <c r="K1707" s="87">
        <v>515</v>
      </c>
      <c r="L1707" s="87"/>
      <c r="M1707" s="156" t="s">
        <v>294</v>
      </c>
      <c r="N1707" s="156" t="s">
        <v>294</v>
      </c>
      <c r="O1707" s="156">
        <v>0.19900000000000001</v>
      </c>
      <c r="P1707" s="156">
        <v>0.27100000000000002</v>
      </c>
      <c r="Q1707" s="156">
        <v>0.313</v>
      </c>
      <c r="R1707" s="156">
        <v>0.39600000000000002</v>
      </c>
      <c r="S1707" s="156">
        <v>0.193</v>
      </c>
      <c r="T1707" s="156">
        <v>0.26500000000000001</v>
      </c>
      <c r="U1707" s="156">
        <v>1.6E-2</v>
      </c>
      <c r="V1707" s="156">
        <v>4.4999999999999998E-2</v>
      </c>
      <c r="W1707" s="156">
        <v>0.109</v>
      </c>
      <c r="X1707" s="156">
        <v>0.16800000000000001</v>
      </c>
      <c r="Y1707" s="156">
        <v>0</v>
      </c>
      <c r="Z1707" s="156">
        <v>1.0999999999999999E-2</v>
      </c>
      <c r="AA1707" s="156">
        <v>1.2E-2</v>
      </c>
      <c r="AB1707" s="156">
        <v>3.7999999999999999E-2</v>
      </c>
    </row>
    <row r="1708" spans="1:28" x14ac:dyDescent="0.25">
      <c r="A1708" s="87" t="s">
        <v>3134</v>
      </c>
      <c r="B1708" s="156" t="s">
        <v>294</v>
      </c>
      <c r="C1708" s="156">
        <v>5.263157894736842E-3</v>
      </c>
      <c r="D1708" s="156">
        <v>0.43157894736842106</v>
      </c>
      <c r="E1708" s="156">
        <v>0.26842105263157895</v>
      </c>
      <c r="F1708" s="156">
        <v>1.5789473684210527E-2</v>
      </c>
      <c r="G1708" s="156">
        <v>0.23684210526315788</v>
      </c>
      <c r="H1708" s="156">
        <v>1.5789473684210527E-2</v>
      </c>
      <c r="I1708" s="156">
        <v>2.6315789473684209E-2</v>
      </c>
      <c r="J1708" s="156">
        <v>1</v>
      </c>
      <c r="K1708" s="87">
        <v>190</v>
      </c>
      <c r="L1708" s="87"/>
      <c r="M1708" s="156" t="s">
        <v>294</v>
      </c>
      <c r="N1708" s="156" t="s">
        <v>294</v>
      </c>
      <c r="O1708" s="156">
        <v>1E-3</v>
      </c>
      <c r="P1708" s="156">
        <v>2.9000000000000001E-2</v>
      </c>
      <c r="Q1708" s="156">
        <v>0.36299999999999999</v>
      </c>
      <c r="R1708" s="156">
        <v>0.503</v>
      </c>
      <c r="S1708" s="156">
        <v>0.21</v>
      </c>
      <c r="T1708" s="156">
        <v>0.33600000000000002</v>
      </c>
      <c r="U1708" s="156">
        <v>5.0000000000000001E-3</v>
      </c>
      <c r="V1708" s="156">
        <v>4.4999999999999998E-2</v>
      </c>
      <c r="W1708" s="156">
        <v>0.182</v>
      </c>
      <c r="X1708" s="156">
        <v>0.30199999999999999</v>
      </c>
      <c r="Y1708" s="156">
        <v>5.0000000000000001E-3</v>
      </c>
      <c r="Z1708" s="156">
        <v>4.4999999999999998E-2</v>
      </c>
      <c r="AA1708" s="156">
        <v>1.0999999999999999E-2</v>
      </c>
      <c r="AB1708" s="156">
        <v>0.06</v>
      </c>
    </row>
    <row r="1709" spans="1:28" x14ac:dyDescent="0.25">
      <c r="A1709" s="87" t="s">
        <v>3135</v>
      </c>
      <c r="B1709" s="156" t="s">
        <v>294</v>
      </c>
      <c r="C1709" s="156">
        <v>0.10846560846560846</v>
      </c>
      <c r="D1709" s="156">
        <v>0.52380952380952384</v>
      </c>
      <c r="E1709" s="156">
        <v>0.1164021164021164</v>
      </c>
      <c r="F1709" s="156">
        <v>1.0582010582010581E-2</v>
      </c>
      <c r="G1709" s="156">
        <v>0.22486772486772486</v>
      </c>
      <c r="H1709" s="156">
        <v>2.6455026455026454E-3</v>
      </c>
      <c r="I1709" s="156">
        <v>1.3227513227513227E-2</v>
      </c>
      <c r="J1709" s="156">
        <v>1</v>
      </c>
      <c r="K1709" s="87">
        <v>378</v>
      </c>
      <c r="L1709" s="87"/>
      <c r="M1709" s="156" t="s">
        <v>294</v>
      </c>
      <c r="N1709" s="156" t="s">
        <v>294</v>
      </c>
      <c r="O1709" s="156">
        <v>8.1000000000000003E-2</v>
      </c>
      <c r="P1709" s="156">
        <v>0.14399999999999999</v>
      </c>
      <c r="Q1709" s="156">
        <v>0.47299999999999998</v>
      </c>
      <c r="R1709" s="156">
        <v>0.57399999999999995</v>
      </c>
      <c r="S1709" s="156">
        <v>8.7999999999999995E-2</v>
      </c>
      <c r="T1709" s="156">
        <v>0.153</v>
      </c>
      <c r="U1709" s="156">
        <v>4.0000000000000001E-3</v>
      </c>
      <c r="V1709" s="156">
        <v>2.7E-2</v>
      </c>
      <c r="W1709" s="156">
        <v>0.186</v>
      </c>
      <c r="X1709" s="156">
        <v>0.27</v>
      </c>
      <c r="Y1709" s="156">
        <v>0</v>
      </c>
      <c r="Z1709" s="156">
        <v>1.4999999999999999E-2</v>
      </c>
      <c r="AA1709" s="156">
        <v>6.0000000000000001E-3</v>
      </c>
      <c r="AB1709" s="156">
        <v>3.1E-2</v>
      </c>
    </row>
    <row r="1710" spans="1:28" x14ac:dyDescent="0.25">
      <c r="A1710" s="87" t="s">
        <v>3136</v>
      </c>
      <c r="B1710" s="156">
        <v>1.3227513227513227E-3</v>
      </c>
      <c r="C1710" s="156">
        <v>0.18121693121693122</v>
      </c>
      <c r="D1710" s="156">
        <v>0.32605820105820105</v>
      </c>
      <c r="E1710" s="156">
        <v>0.16600529100529102</v>
      </c>
      <c r="F1710" s="156">
        <v>1.5211640211640211E-2</v>
      </c>
      <c r="G1710" s="156">
        <v>0.29166666666666669</v>
      </c>
      <c r="H1710" s="156">
        <v>3.968253968253968E-3</v>
      </c>
      <c r="I1710" s="156">
        <v>1.4550264550264549E-2</v>
      </c>
      <c r="J1710" s="156">
        <v>1.0000000000000002</v>
      </c>
      <c r="K1710" s="87">
        <v>1512</v>
      </c>
      <c r="L1710" s="87"/>
      <c r="M1710" s="156">
        <v>0</v>
      </c>
      <c r="N1710" s="156">
        <v>5.0000000000000001E-3</v>
      </c>
      <c r="O1710" s="156">
        <v>0.16300000000000001</v>
      </c>
      <c r="P1710" s="156">
        <v>0.20100000000000001</v>
      </c>
      <c r="Q1710" s="156">
        <v>0.30299999999999999</v>
      </c>
      <c r="R1710" s="156">
        <v>0.35</v>
      </c>
      <c r="S1710" s="156">
        <v>0.14799999999999999</v>
      </c>
      <c r="T1710" s="156">
        <v>0.186</v>
      </c>
      <c r="U1710" s="156">
        <v>0.01</v>
      </c>
      <c r="V1710" s="156">
        <v>2.3E-2</v>
      </c>
      <c r="W1710" s="156">
        <v>0.26900000000000002</v>
      </c>
      <c r="X1710" s="156">
        <v>0.315</v>
      </c>
      <c r="Y1710" s="156">
        <v>2E-3</v>
      </c>
      <c r="Z1710" s="156">
        <v>8.9999999999999993E-3</v>
      </c>
      <c r="AA1710" s="156">
        <v>0.01</v>
      </c>
      <c r="AB1710" s="156">
        <v>2.1999999999999999E-2</v>
      </c>
    </row>
    <row r="1711" spans="1:28" x14ac:dyDescent="0.25">
      <c r="A1711" s="87" t="s">
        <v>3137</v>
      </c>
      <c r="B1711" s="156" t="s">
        <v>294</v>
      </c>
      <c r="C1711" s="156">
        <v>0.34350036310820625</v>
      </c>
      <c r="D1711" s="156">
        <v>0.23674655047204066</v>
      </c>
      <c r="E1711" s="156">
        <v>9.5134350036310822E-2</v>
      </c>
      <c r="F1711" s="156">
        <v>8.7145969498910684E-3</v>
      </c>
      <c r="G1711" s="156">
        <v>0.28104575163398693</v>
      </c>
      <c r="H1711" s="156">
        <v>8.7145969498910684E-3</v>
      </c>
      <c r="I1711" s="156">
        <v>2.6143790849673203E-2</v>
      </c>
      <c r="J1711" s="156">
        <v>1</v>
      </c>
      <c r="K1711" s="87">
        <v>1377</v>
      </c>
      <c r="L1711" s="87"/>
      <c r="M1711" s="156" t="s">
        <v>294</v>
      </c>
      <c r="N1711" s="156" t="s">
        <v>294</v>
      </c>
      <c r="O1711" s="156">
        <v>0.31900000000000001</v>
      </c>
      <c r="P1711" s="156">
        <v>0.36899999999999999</v>
      </c>
      <c r="Q1711" s="156">
        <v>0.215</v>
      </c>
      <c r="R1711" s="156">
        <v>0.26</v>
      </c>
      <c r="S1711" s="156">
        <v>8.1000000000000003E-2</v>
      </c>
      <c r="T1711" s="156">
        <v>0.112</v>
      </c>
      <c r="U1711" s="156">
        <v>5.0000000000000001E-3</v>
      </c>
      <c r="V1711" s="156">
        <v>1.4999999999999999E-2</v>
      </c>
      <c r="W1711" s="156">
        <v>0.25800000000000001</v>
      </c>
      <c r="X1711" s="156">
        <v>0.30499999999999999</v>
      </c>
      <c r="Y1711" s="156">
        <v>5.0000000000000001E-3</v>
      </c>
      <c r="Z1711" s="156">
        <v>1.4999999999999999E-2</v>
      </c>
      <c r="AA1711" s="156">
        <v>1.9E-2</v>
      </c>
      <c r="AB1711" s="156">
        <v>3.5999999999999997E-2</v>
      </c>
    </row>
    <row r="1712" spans="1:28" x14ac:dyDescent="0.25">
      <c r="A1712" s="87" t="s">
        <v>3138</v>
      </c>
      <c r="B1712" s="156" t="s">
        <v>294</v>
      </c>
      <c r="C1712" s="156">
        <v>0.19844517184942717</v>
      </c>
      <c r="D1712" s="156">
        <v>0.21685761047463176</v>
      </c>
      <c r="E1712" s="156">
        <v>0.1018821603927987</v>
      </c>
      <c r="F1712" s="156">
        <v>2.823240589198036E-2</v>
      </c>
      <c r="G1712" s="156">
        <v>0.42921440261865795</v>
      </c>
      <c r="H1712" s="156">
        <v>4.5008183306055648E-3</v>
      </c>
      <c r="I1712" s="156">
        <v>2.0867430441898527E-2</v>
      </c>
      <c r="J1712" s="156">
        <v>1</v>
      </c>
      <c r="K1712" s="87">
        <v>2444</v>
      </c>
      <c r="L1712" s="87"/>
      <c r="M1712" s="156" t="s">
        <v>294</v>
      </c>
      <c r="N1712" s="156" t="s">
        <v>294</v>
      </c>
      <c r="O1712" s="156">
        <v>0.183</v>
      </c>
      <c r="P1712" s="156">
        <v>0.215</v>
      </c>
      <c r="Q1712" s="156">
        <v>0.20100000000000001</v>
      </c>
      <c r="R1712" s="156">
        <v>0.23400000000000001</v>
      </c>
      <c r="S1712" s="156">
        <v>9.0999999999999998E-2</v>
      </c>
      <c r="T1712" s="156">
        <v>0.115</v>
      </c>
      <c r="U1712" s="156">
        <v>2.1999999999999999E-2</v>
      </c>
      <c r="V1712" s="156">
        <v>3.5999999999999997E-2</v>
      </c>
      <c r="W1712" s="156">
        <v>0.41</v>
      </c>
      <c r="X1712" s="156">
        <v>0.44900000000000001</v>
      </c>
      <c r="Y1712" s="156">
        <v>3.0000000000000001E-3</v>
      </c>
      <c r="Z1712" s="156">
        <v>8.0000000000000002E-3</v>
      </c>
      <c r="AA1712" s="156">
        <v>1.6E-2</v>
      </c>
      <c r="AB1712" s="156">
        <v>2.7E-2</v>
      </c>
    </row>
    <row r="1713" spans="1:28" x14ac:dyDescent="0.25">
      <c r="A1713" s="87" t="s">
        <v>3139</v>
      </c>
      <c r="B1713" s="156" t="s">
        <v>294</v>
      </c>
      <c r="C1713" s="156">
        <v>0.45331585121799739</v>
      </c>
      <c r="D1713" s="156">
        <v>0.36988475605548271</v>
      </c>
      <c r="E1713" s="156">
        <v>8.5570354012835553E-2</v>
      </c>
      <c r="F1713" s="156">
        <v>9.9372024014905795E-3</v>
      </c>
      <c r="G1713" s="156">
        <v>5.9071147608860675E-2</v>
      </c>
      <c r="H1713" s="156">
        <v>6.2107515009316122E-4</v>
      </c>
      <c r="I1713" s="156">
        <v>2.1599613553239944E-2</v>
      </c>
      <c r="J1713" s="156">
        <v>0.99999999999999989</v>
      </c>
      <c r="K1713" s="87">
        <v>14491</v>
      </c>
      <c r="L1713" s="87"/>
      <c r="M1713" s="156" t="s">
        <v>294</v>
      </c>
      <c r="N1713" s="156" t="s">
        <v>294</v>
      </c>
      <c r="O1713" s="156">
        <v>0.44500000000000001</v>
      </c>
      <c r="P1713" s="156">
        <v>0.46100000000000002</v>
      </c>
      <c r="Q1713" s="156">
        <v>0.36199999999999999</v>
      </c>
      <c r="R1713" s="156">
        <v>0.378</v>
      </c>
      <c r="S1713" s="156">
        <v>8.1000000000000003E-2</v>
      </c>
      <c r="T1713" s="156">
        <v>0.09</v>
      </c>
      <c r="U1713" s="156">
        <v>8.0000000000000002E-3</v>
      </c>
      <c r="V1713" s="156">
        <v>1.2E-2</v>
      </c>
      <c r="W1713" s="156">
        <v>5.5E-2</v>
      </c>
      <c r="X1713" s="156">
        <v>6.3E-2</v>
      </c>
      <c r="Y1713" s="156">
        <v>0</v>
      </c>
      <c r="Z1713" s="156">
        <v>1E-3</v>
      </c>
      <c r="AA1713" s="156">
        <v>1.9E-2</v>
      </c>
      <c r="AB1713" s="156">
        <v>2.4E-2</v>
      </c>
    </row>
    <row r="1714" spans="1:28" x14ac:dyDescent="0.25">
      <c r="A1714" s="87" t="s">
        <v>3140</v>
      </c>
      <c r="B1714" s="156" t="s">
        <v>294</v>
      </c>
      <c r="C1714" s="156">
        <v>6.7796610169491525E-2</v>
      </c>
      <c r="D1714" s="156">
        <v>0.38983050847457629</v>
      </c>
      <c r="E1714" s="156">
        <v>0.33898305084745761</v>
      </c>
      <c r="F1714" s="156" t="s">
        <v>294</v>
      </c>
      <c r="G1714" s="156">
        <v>0.1864406779661017</v>
      </c>
      <c r="H1714" s="156" t="s">
        <v>294</v>
      </c>
      <c r="I1714" s="156">
        <v>1.6949152542372881E-2</v>
      </c>
      <c r="J1714" s="156">
        <v>1</v>
      </c>
      <c r="K1714" s="87">
        <v>59</v>
      </c>
      <c r="L1714" s="87"/>
      <c r="M1714" s="156" t="s">
        <v>294</v>
      </c>
      <c r="N1714" s="156" t="s">
        <v>294</v>
      </c>
      <c r="O1714" s="156">
        <v>2.7E-2</v>
      </c>
      <c r="P1714" s="156">
        <v>0.16200000000000001</v>
      </c>
      <c r="Q1714" s="156">
        <v>0.27600000000000002</v>
      </c>
      <c r="R1714" s="156">
        <v>0.51700000000000002</v>
      </c>
      <c r="S1714" s="156">
        <v>0.23100000000000001</v>
      </c>
      <c r="T1714" s="156">
        <v>0.46600000000000003</v>
      </c>
      <c r="U1714" s="156" t="s">
        <v>294</v>
      </c>
      <c r="V1714" s="156" t="s">
        <v>294</v>
      </c>
      <c r="W1714" s="156">
        <v>0.107</v>
      </c>
      <c r="X1714" s="156">
        <v>0.30399999999999999</v>
      </c>
      <c r="Y1714" s="156" t="s">
        <v>294</v>
      </c>
      <c r="Z1714" s="156" t="s">
        <v>294</v>
      </c>
      <c r="AA1714" s="156">
        <v>3.0000000000000001E-3</v>
      </c>
      <c r="AB1714" s="156">
        <v>0.09</v>
      </c>
    </row>
    <row r="1715" spans="1:28" x14ac:dyDescent="0.25">
      <c r="A1715" s="87" t="s">
        <v>3141</v>
      </c>
      <c r="B1715" s="156" t="s">
        <v>294</v>
      </c>
      <c r="C1715" s="156">
        <v>0.22653061224489796</v>
      </c>
      <c r="D1715" s="156">
        <v>0.38979591836734695</v>
      </c>
      <c r="E1715" s="156">
        <v>0.12040816326530612</v>
      </c>
      <c r="F1715" s="156">
        <v>1.020408163265306E-2</v>
      </c>
      <c r="G1715" s="156">
        <v>0.2</v>
      </c>
      <c r="H1715" s="156" t="s">
        <v>294</v>
      </c>
      <c r="I1715" s="156">
        <v>5.3061224489795916E-2</v>
      </c>
      <c r="J1715" s="156">
        <v>1</v>
      </c>
      <c r="K1715" s="87">
        <v>490</v>
      </c>
      <c r="L1715" s="87"/>
      <c r="M1715" s="156" t="s">
        <v>294</v>
      </c>
      <c r="N1715" s="156" t="s">
        <v>294</v>
      </c>
      <c r="O1715" s="156">
        <v>0.192</v>
      </c>
      <c r="P1715" s="156">
        <v>0.26600000000000001</v>
      </c>
      <c r="Q1715" s="156">
        <v>0.34799999999999998</v>
      </c>
      <c r="R1715" s="156">
        <v>0.434</v>
      </c>
      <c r="S1715" s="156">
        <v>9.5000000000000001E-2</v>
      </c>
      <c r="T1715" s="156">
        <v>0.152</v>
      </c>
      <c r="U1715" s="156">
        <v>4.0000000000000001E-3</v>
      </c>
      <c r="V1715" s="156">
        <v>2.4E-2</v>
      </c>
      <c r="W1715" s="156">
        <v>0.16700000000000001</v>
      </c>
      <c r="X1715" s="156">
        <v>0.23799999999999999</v>
      </c>
      <c r="Y1715" s="156" t="s">
        <v>294</v>
      </c>
      <c r="Z1715" s="156" t="s">
        <v>294</v>
      </c>
      <c r="AA1715" s="156">
        <v>3.5999999999999997E-2</v>
      </c>
      <c r="AB1715" s="156">
        <v>7.6999999999999999E-2</v>
      </c>
    </row>
    <row r="1716" spans="1:28" x14ac:dyDescent="0.25">
      <c r="A1716" s="87" t="s">
        <v>3142</v>
      </c>
      <c r="B1716" s="156" t="s">
        <v>294</v>
      </c>
      <c r="C1716" s="156">
        <v>0.31183991106170095</v>
      </c>
      <c r="D1716" s="156">
        <v>0.24958310172317955</v>
      </c>
      <c r="E1716" s="156">
        <v>6.9483046136742638E-2</v>
      </c>
      <c r="F1716" s="156">
        <v>7.0038910505836577E-2</v>
      </c>
      <c r="G1716" s="156">
        <v>0.27904391328515843</v>
      </c>
      <c r="H1716" s="156">
        <v>2.2234574763757642E-3</v>
      </c>
      <c r="I1716" s="156">
        <v>1.7787659811006114E-2</v>
      </c>
      <c r="J1716" s="156">
        <v>1</v>
      </c>
      <c r="K1716" s="87">
        <v>1799</v>
      </c>
      <c r="L1716" s="87"/>
      <c r="M1716" s="156" t="s">
        <v>294</v>
      </c>
      <c r="N1716" s="156" t="s">
        <v>294</v>
      </c>
      <c r="O1716" s="156">
        <v>0.29099999999999998</v>
      </c>
      <c r="P1716" s="156">
        <v>0.33400000000000002</v>
      </c>
      <c r="Q1716" s="156">
        <v>0.23</v>
      </c>
      <c r="R1716" s="156">
        <v>0.27</v>
      </c>
      <c r="S1716" s="156">
        <v>5.8999999999999997E-2</v>
      </c>
      <c r="T1716" s="156">
        <v>8.2000000000000003E-2</v>
      </c>
      <c r="U1716" s="156">
        <v>5.8999999999999997E-2</v>
      </c>
      <c r="V1716" s="156">
        <v>8.3000000000000004E-2</v>
      </c>
      <c r="W1716" s="156">
        <v>0.25900000000000001</v>
      </c>
      <c r="X1716" s="156">
        <v>0.3</v>
      </c>
      <c r="Y1716" s="156">
        <v>1E-3</v>
      </c>
      <c r="Z1716" s="156">
        <v>6.0000000000000001E-3</v>
      </c>
      <c r="AA1716" s="156">
        <v>1.2999999999999999E-2</v>
      </c>
      <c r="AB1716" s="156">
        <v>2.5000000000000001E-2</v>
      </c>
    </row>
    <row r="1717" spans="1:28" x14ac:dyDescent="0.25">
      <c r="A1717" s="87" t="s">
        <v>3143</v>
      </c>
      <c r="B1717" s="156" t="s">
        <v>294</v>
      </c>
      <c r="C1717" s="156">
        <v>0.48571428571428571</v>
      </c>
      <c r="D1717" s="156">
        <v>0.25714285714285712</v>
      </c>
      <c r="E1717" s="156">
        <v>0.11428571428571428</v>
      </c>
      <c r="F1717" s="156" t="s">
        <v>294</v>
      </c>
      <c r="G1717" s="156">
        <v>0.11428571428571428</v>
      </c>
      <c r="H1717" s="156" t="s">
        <v>294</v>
      </c>
      <c r="I1717" s="156">
        <v>2.8571428571428571E-2</v>
      </c>
      <c r="J1717" s="156">
        <v>1</v>
      </c>
      <c r="K1717" s="87">
        <v>35</v>
      </c>
      <c r="L1717" s="87"/>
      <c r="M1717" s="156" t="s">
        <v>294</v>
      </c>
      <c r="N1717" s="156" t="s">
        <v>294</v>
      </c>
      <c r="O1717" s="156">
        <v>0.33</v>
      </c>
      <c r="P1717" s="156">
        <v>0.64400000000000002</v>
      </c>
      <c r="Q1717" s="156">
        <v>0.14199999999999999</v>
      </c>
      <c r="R1717" s="156">
        <v>0.42099999999999999</v>
      </c>
      <c r="S1717" s="156">
        <v>4.4999999999999998E-2</v>
      </c>
      <c r="T1717" s="156">
        <v>0.26</v>
      </c>
      <c r="U1717" s="156" t="s">
        <v>294</v>
      </c>
      <c r="V1717" s="156" t="s">
        <v>294</v>
      </c>
      <c r="W1717" s="156">
        <v>4.4999999999999998E-2</v>
      </c>
      <c r="X1717" s="156">
        <v>0.26</v>
      </c>
      <c r="Y1717" s="156" t="s">
        <v>294</v>
      </c>
      <c r="Z1717" s="156" t="s">
        <v>294</v>
      </c>
      <c r="AA1717" s="156">
        <v>5.0000000000000001E-3</v>
      </c>
      <c r="AB1717" s="156">
        <v>0.14499999999999999</v>
      </c>
    </row>
    <row r="1718" spans="1:28" x14ac:dyDescent="0.25">
      <c r="A1718" s="87" t="s">
        <v>3144</v>
      </c>
      <c r="B1718" s="156" t="s">
        <v>294</v>
      </c>
      <c r="C1718" s="156">
        <v>0.60546673543063434</v>
      </c>
      <c r="D1718" s="156">
        <v>0.23775141825683341</v>
      </c>
      <c r="E1718" s="156">
        <v>6.3950489943269725E-2</v>
      </c>
      <c r="F1718" s="156">
        <v>3.0943785456420837E-3</v>
      </c>
      <c r="G1718" s="156">
        <v>6.8592057761732855E-2</v>
      </c>
      <c r="H1718" s="156">
        <v>1.0314595152140279E-3</v>
      </c>
      <c r="I1718" s="156">
        <v>2.0113460546673543E-2</v>
      </c>
      <c r="J1718" s="156">
        <v>0.99999999999999989</v>
      </c>
      <c r="K1718" s="87">
        <v>1939</v>
      </c>
      <c r="L1718" s="87"/>
      <c r="M1718" s="156" t="s">
        <v>294</v>
      </c>
      <c r="N1718" s="156" t="s">
        <v>294</v>
      </c>
      <c r="O1718" s="156">
        <v>0.58399999999999996</v>
      </c>
      <c r="P1718" s="156">
        <v>0.627</v>
      </c>
      <c r="Q1718" s="156">
        <v>0.219</v>
      </c>
      <c r="R1718" s="156">
        <v>0.25700000000000001</v>
      </c>
      <c r="S1718" s="156">
        <v>5.3999999999999999E-2</v>
      </c>
      <c r="T1718" s="156">
        <v>7.5999999999999998E-2</v>
      </c>
      <c r="U1718" s="156">
        <v>1E-3</v>
      </c>
      <c r="V1718" s="156">
        <v>7.0000000000000001E-3</v>
      </c>
      <c r="W1718" s="156">
        <v>5.8000000000000003E-2</v>
      </c>
      <c r="X1718" s="156">
        <v>8.1000000000000003E-2</v>
      </c>
      <c r="Y1718" s="156">
        <v>0</v>
      </c>
      <c r="Z1718" s="156">
        <v>4.0000000000000001E-3</v>
      </c>
      <c r="AA1718" s="156">
        <v>1.4999999999999999E-2</v>
      </c>
      <c r="AB1718" s="156">
        <v>2.7E-2</v>
      </c>
    </row>
    <row r="1719" spans="1:28" x14ac:dyDescent="0.25">
      <c r="A1719" s="87" t="s">
        <v>3145</v>
      </c>
      <c r="B1719" s="156" t="s">
        <v>294</v>
      </c>
      <c r="C1719" s="156">
        <v>0.4302788844621514</v>
      </c>
      <c r="D1719" s="156">
        <v>0.4063745019920319</v>
      </c>
      <c r="E1719" s="156">
        <v>7.1713147410358571E-2</v>
      </c>
      <c r="F1719" s="156">
        <v>7.9681274900398405E-3</v>
      </c>
      <c r="G1719" s="156">
        <v>6.3745019920318724E-2</v>
      </c>
      <c r="H1719" s="156" t="s">
        <v>294</v>
      </c>
      <c r="I1719" s="156">
        <v>1.9920318725099601E-2</v>
      </c>
      <c r="J1719" s="156">
        <v>1</v>
      </c>
      <c r="K1719" s="87">
        <v>251</v>
      </c>
      <c r="L1719" s="87"/>
      <c r="M1719" s="156" t="s">
        <v>294</v>
      </c>
      <c r="N1719" s="156" t="s">
        <v>294</v>
      </c>
      <c r="O1719" s="156">
        <v>0.371</v>
      </c>
      <c r="P1719" s="156">
        <v>0.49199999999999999</v>
      </c>
      <c r="Q1719" s="156">
        <v>0.34699999999999998</v>
      </c>
      <c r="R1719" s="156">
        <v>0.46800000000000003</v>
      </c>
      <c r="S1719" s="156">
        <v>4.5999999999999999E-2</v>
      </c>
      <c r="T1719" s="156">
        <v>0.11</v>
      </c>
      <c r="U1719" s="156">
        <v>2E-3</v>
      </c>
      <c r="V1719" s="156">
        <v>2.9000000000000001E-2</v>
      </c>
      <c r="W1719" s="156">
        <v>0.04</v>
      </c>
      <c r="X1719" s="156">
        <v>0.10100000000000001</v>
      </c>
      <c r="Y1719" s="156" t="s">
        <v>294</v>
      </c>
      <c r="Z1719" s="156" t="s">
        <v>294</v>
      </c>
      <c r="AA1719" s="156">
        <v>8.9999999999999993E-3</v>
      </c>
      <c r="AB1719" s="156">
        <v>4.5999999999999999E-2</v>
      </c>
    </row>
    <row r="1720" spans="1:28" x14ac:dyDescent="0.25">
      <c r="A1720" s="87" t="s">
        <v>3146</v>
      </c>
      <c r="B1720" s="156" t="s">
        <v>294</v>
      </c>
      <c r="C1720" s="156">
        <v>0.20859621451104102</v>
      </c>
      <c r="D1720" s="156">
        <v>0.52563091482649837</v>
      </c>
      <c r="E1720" s="156">
        <v>0.17468454258675079</v>
      </c>
      <c r="F1720" s="156">
        <v>2.2476340694006308E-2</v>
      </c>
      <c r="G1720" s="156">
        <v>5.0867507886435334E-2</v>
      </c>
      <c r="H1720" s="156" t="s">
        <v>294</v>
      </c>
      <c r="I1720" s="156">
        <v>1.774447949526814E-2</v>
      </c>
      <c r="J1720" s="156">
        <v>1</v>
      </c>
      <c r="K1720" s="87">
        <v>2536</v>
      </c>
      <c r="L1720" s="87"/>
      <c r="M1720" s="156" t="s">
        <v>294</v>
      </c>
      <c r="N1720" s="156" t="s">
        <v>294</v>
      </c>
      <c r="O1720" s="156">
        <v>0.193</v>
      </c>
      <c r="P1720" s="156">
        <v>0.22500000000000001</v>
      </c>
      <c r="Q1720" s="156">
        <v>0.50600000000000001</v>
      </c>
      <c r="R1720" s="156">
        <v>0.54500000000000004</v>
      </c>
      <c r="S1720" s="156">
        <v>0.16</v>
      </c>
      <c r="T1720" s="156">
        <v>0.19</v>
      </c>
      <c r="U1720" s="156">
        <v>1.7000000000000001E-2</v>
      </c>
      <c r="V1720" s="156">
        <v>2.9000000000000001E-2</v>
      </c>
      <c r="W1720" s="156">
        <v>4.2999999999999997E-2</v>
      </c>
      <c r="X1720" s="156">
        <v>0.06</v>
      </c>
      <c r="Y1720" s="156" t="s">
        <v>294</v>
      </c>
      <c r="Z1720" s="156" t="s">
        <v>294</v>
      </c>
      <c r="AA1720" s="156">
        <v>1.2999999999999999E-2</v>
      </c>
      <c r="AB1720" s="156">
        <v>2.4E-2</v>
      </c>
    </row>
    <row r="1721" spans="1:28" x14ac:dyDescent="0.25">
      <c r="A1721" s="87" t="s">
        <v>3147</v>
      </c>
      <c r="B1721" s="156">
        <v>4.4782939832444784E-3</v>
      </c>
      <c r="C1721" s="156">
        <v>0.33645087585681643</v>
      </c>
      <c r="D1721" s="156">
        <v>0.24481340441736482</v>
      </c>
      <c r="E1721" s="156">
        <v>8.5940594059405934E-2</v>
      </c>
      <c r="F1721" s="156">
        <v>1.5415079969535415E-2</v>
      </c>
      <c r="G1721" s="156">
        <v>0.28804265041888805</v>
      </c>
      <c r="H1721" s="156">
        <v>7.0982482863670981E-3</v>
      </c>
      <c r="I1721" s="156">
        <v>1.776085300837776E-2</v>
      </c>
      <c r="J1721" s="156">
        <v>0.99999999999999978</v>
      </c>
      <c r="K1721" s="87">
        <v>32825</v>
      </c>
      <c r="L1721" s="87"/>
      <c r="M1721" s="156">
        <v>4.0000000000000001E-3</v>
      </c>
      <c r="N1721" s="156">
        <v>5.0000000000000001E-3</v>
      </c>
      <c r="O1721" s="156">
        <v>0.33100000000000002</v>
      </c>
      <c r="P1721" s="156">
        <v>0.34200000000000003</v>
      </c>
      <c r="Q1721" s="156">
        <v>0.24</v>
      </c>
      <c r="R1721" s="156">
        <v>0.249</v>
      </c>
      <c r="S1721" s="156">
        <v>8.3000000000000004E-2</v>
      </c>
      <c r="T1721" s="156">
        <v>8.8999999999999996E-2</v>
      </c>
      <c r="U1721" s="156">
        <v>1.4E-2</v>
      </c>
      <c r="V1721" s="156">
        <v>1.7000000000000001E-2</v>
      </c>
      <c r="W1721" s="156">
        <v>0.28299999999999997</v>
      </c>
      <c r="X1721" s="156">
        <v>0.29299999999999998</v>
      </c>
      <c r="Y1721" s="156">
        <v>6.0000000000000001E-3</v>
      </c>
      <c r="Z1721" s="156">
        <v>8.0000000000000002E-3</v>
      </c>
      <c r="AA1721" s="156">
        <v>1.6E-2</v>
      </c>
      <c r="AB1721" s="156">
        <v>1.9E-2</v>
      </c>
    </row>
    <row r="1722" spans="1:28" x14ac:dyDescent="0.25">
      <c r="A1722" s="87" t="s">
        <v>3148</v>
      </c>
      <c r="B1722" s="156" t="s">
        <v>294</v>
      </c>
      <c r="C1722" s="156">
        <v>0.1419753086419753</v>
      </c>
      <c r="D1722" s="156">
        <v>0.19444444444444445</v>
      </c>
      <c r="E1722" s="156">
        <v>6.1728395061728392E-2</v>
      </c>
      <c r="F1722" s="156">
        <v>2.4691358024691357E-2</v>
      </c>
      <c r="G1722" s="156">
        <v>0.55864197530864201</v>
      </c>
      <c r="H1722" s="156">
        <v>9.2592592592592587E-3</v>
      </c>
      <c r="I1722" s="156">
        <v>9.2592592592592587E-3</v>
      </c>
      <c r="J1722" s="156">
        <v>1</v>
      </c>
      <c r="K1722" s="87">
        <v>324</v>
      </c>
      <c r="L1722" s="87"/>
      <c r="M1722" s="156" t="s">
        <v>294</v>
      </c>
      <c r="N1722" s="156" t="s">
        <v>294</v>
      </c>
      <c r="O1722" s="156">
        <v>0.108</v>
      </c>
      <c r="P1722" s="156">
        <v>0.184</v>
      </c>
      <c r="Q1722" s="156">
        <v>0.155</v>
      </c>
      <c r="R1722" s="156">
        <v>0.24099999999999999</v>
      </c>
      <c r="S1722" s="156">
        <v>0.04</v>
      </c>
      <c r="T1722" s="156">
        <v>9.2999999999999999E-2</v>
      </c>
      <c r="U1722" s="156">
        <v>1.2999999999999999E-2</v>
      </c>
      <c r="V1722" s="156">
        <v>4.8000000000000001E-2</v>
      </c>
      <c r="W1722" s="156">
        <v>0.504</v>
      </c>
      <c r="X1722" s="156">
        <v>0.61199999999999999</v>
      </c>
      <c r="Y1722" s="156">
        <v>3.0000000000000001E-3</v>
      </c>
      <c r="Z1722" s="156">
        <v>2.7E-2</v>
      </c>
      <c r="AA1722" s="156">
        <v>3.0000000000000001E-3</v>
      </c>
      <c r="AB1722" s="156">
        <v>2.7E-2</v>
      </c>
    </row>
    <row r="1723" spans="1:28" x14ac:dyDescent="0.25">
      <c r="A1723" s="87" t="s">
        <v>3149</v>
      </c>
      <c r="B1723" s="156" t="s">
        <v>294</v>
      </c>
      <c r="C1723" s="156">
        <v>0.36481861738535248</v>
      </c>
      <c r="D1723" s="156">
        <v>0.26214921286789872</v>
      </c>
      <c r="E1723" s="156">
        <v>0.11841204654346338</v>
      </c>
      <c r="F1723" s="156">
        <v>1.1635865845311431E-2</v>
      </c>
      <c r="G1723" s="156">
        <v>0.22313483915126625</v>
      </c>
      <c r="H1723" s="156">
        <v>4.1067761806981521E-3</v>
      </c>
      <c r="I1723" s="156">
        <v>1.5742642026009581E-2</v>
      </c>
      <c r="J1723" s="156">
        <v>1</v>
      </c>
      <c r="K1723" s="87">
        <v>1461</v>
      </c>
      <c r="L1723" s="87"/>
      <c r="M1723" s="156" t="s">
        <v>294</v>
      </c>
      <c r="N1723" s="156" t="s">
        <v>294</v>
      </c>
      <c r="O1723" s="156">
        <v>0.34100000000000003</v>
      </c>
      <c r="P1723" s="156">
        <v>0.39</v>
      </c>
      <c r="Q1723" s="156">
        <v>0.24</v>
      </c>
      <c r="R1723" s="156">
        <v>0.28499999999999998</v>
      </c>
      <c r="S1723" s="156">
        <v>0.10299999999999999</v>
      </c>
      <c r="T1723" s="156">
        <v>0.13600000000000001</v>
      </c>
      <c r="U1723" s="156">
        <v>7.0000000000000001E-3</v>
      </c>
      <c r="V1723" s="156">
        <v>1.9E-2</v>
      </c>
      <c r="W1723" s="156">
        <v>0.20300000000000001</v>
      </c>
      <c r="X1723" s="156">
        <v>0.245</v>
      </c>
      <c r="Y1723" s="156">
        <v>2E-3</v>
      </c>
      <c r="Z1723" s="156">
        <v>8.9999999999999993E-3</v>
      </c>
      <c r="AA1723" s="156">
        <v>1.0999999999999999E-2</v>
      </c>
      <c r="AB1723" s="156">
        <v>2.4E-2</v>
      </c>
    </row>
    <row r="1724" spans="1:28" x14ac:dyDescent="0.25">
      <c r="A1724" s="87" t="s">
        <v>3150</v>
      </c>
      <c r="B1724" s="156" t="s">
        <v>294</v>
      </c>
      <c r="C1724" s="156">
        <v>8.1081081081081086E-3</v>
      </c>
      <c r="D1724" s="156">
        <v>0.15675675675675677</v>
      </c>
      <c r="E1724" s="156">
        <v>0.11351351351351352</v>
      </c>
      <c r="F1724" s="156" t="s">
        <v>294</v>
      </c>
      <c r="G1724" s="156">
        <v>0.69729729729729728</v>
      </c>
      <c r="H1724" s="156">
        <v>8.1081081081081086E-3</v>
      </c>
      <c r="I1724" s="156">
        <v>1.6216216216216217E-2</v>
      </c>
      <c r="J1724" s="156">
        <v>1</v>
      </c>
      <c r="K1724" s="87">
        <v>370</v>
      </c>
      <c r="L1724" s="87"/>
      <c r="M1724" s="156" t="s">
        <v>294</v>
      </c>
      <c r="N1724" s="156" t="s">
        <v>294</v>
      </c>
      <c r="O1724" s="156">
        <v>3.0000000000000001E-3</v>
      </c>
      <c r="P1724" s="156">
        <v>2.4E-2</v>
      </c>
      <c r="Q1724" s="156">
        <v>0.123</v>
      </c>
      <c r="R1724" s="156">
        <v>0.19700000000000001</v>
      </c>
      <c r="S1724" s="156">
        <v>8.5000000000000006E-2</v>
      </c>
      <c r="T1724" s="156">
        <v>0.15</v>
      </c>
      <c r="U1724" s="156" t="s">
        <v>294</v>
      </c>
      <c r="V1724" s="156" t="s">
        <v>294</v>
      </c>
      <c r="W1724" s="156">
        <v>0.64900000000000002</v>
      </c>
      <c r="X1724" s="156">
        <v>0.74199999999999999</v>
      </c>
      <c r="Y1724" s="156">
        <v>3.0000000000000001E-3</v>
      </c>
      <c r="Z1724" s="156">
        <v>2.4E-2</v>
      </c>
      <c r="AA1724" s="156">
        <v>7.0000000000000001E-3</v>
      </c>
      <c r="AB1724" s="156">
        <v>3.5000000000000003E-2</v>
      </c>
    </row>
    <row r="1725" spans="1:28" x14ac:dyDescent="0.25">
      <c r="A1725" s="87" t="s">
        <v>3151</v>
      </c>
      <c r="B1725" s="156" t="s">
        <v>294</v>
      </c>
      <c r="C1725" s="156">
        <v>9.1990483743061069E-2</v>
      </c>
      <c r="D1725" s="156">
        <v>0.17684377478191912</v>
      </c>
      <c r="E1725" s="156">
        <v>5.7097541633624106E-2</v>
      </c>
      <c r="F1725" s="156">
        <v>5.5511498810467885E-3</v>
      </c>
      <c r="G1725" s="156">
        <v>0.62093576526566219</v>
      </c>
      <c r="H1725" s="156">
        <v>2.6169706582077717E-2</v>
      </c>
      <c r="I1725" s="156">
        <v>2.1411578112609041E-2</v>
      </c>
      <c r="J1725" s="156">
        <v>1</v>
      </c>
      <c r="K1725" s="87">
        <v>1261</v>
      </c>
      <c r="L1725" s="87"/>
      <c r="M1725" s="156" t="s">
        <v>294</v>
      </c>
      <c r="N1725" s="156" t="s">
        <v>294</v>
      </c>
      <c r="O1725" s="156">
        <v>7.6999999999999999E-2</v>
      </c>
      <c r="P1725" s="156">
        <v>0.109</v>
      </c>
      <c r="Q1725" s="156">
        <v>0.157</v>
      </c>
      <c r="R1725" s="156">
        <v>0.19900000000000001</v>
      </c>
      <c r="S1725" s="156">
        <v>4.5999999999999999E-2</v>
      </c>
      <c r="T1725" s="156">
        <v>7.0999999999999994E-2</v>
      </c>
      <c r="U1725" s="156">
        <v>3.0000000000000001E-3</v>
      </c>
      <c r="V1725" s="156">
        <v>1.0999999999999999E-2</v>
      </c>
      <c r="W1725" s="156">
        <v>0.59399999999999997</v>
      </c>
      <c r="X1725" s="156">
        <v>0.64700000000000002</v>
      </c>
      <c r="Y1725" s="156">
        <v>1.9E-2</v>
      </c>
      <c r="Z1725" s="156">
        <v>3.6999999999999998E-2</v>
      </c>
      <c r="AA1725" s="156">
        <v>1.4999999999999999E-2</v>
      </c>
      <c r="AB1725" s="156">
        <v>3.1E-2</v>
      </c>
    </row>
    <row r="1726" spans="1:28" x14ac:dyDescent="0.25">
      <c r="A1726" s="87" t="s">
        <v>3152</v>
      </c>
      <c r="B1726" s="156" t="s">
        <v>294</v>
      </c>
      <c r="C1726" s="156">
        <v>0.47058823529411764</v>
      </c>
      <c r="D1726" s="156">
        <v>0.2</v>
      </c>
      <c r="E1726" s="156">
        <v>8.2352941176470587E-2</v>
      </c>
      <c r="F1726" s="156" t="s">
        <v>294</v>
      </c>
      <c r="G1726" s="156">
        <v>0.21176470588235294</v>
      </c>
      <c r="H1726" s="156" t="s">
        <v>294</v>
      </c>
      <c r="I1726" s="156">
        <v>3.5294117647058823E-2</v>
      </c>
      <c r="J1726" s="156">
        <v>1.0000000000000002</v>
      </c>
      <c r="K1726" s="87">
        <v>85</v>
      </c>
      <c r="L1726" s="87"/>
      <c r="M1726" s="156" t="s">
        <v>294</v>
      </c>
      <c r="N1726" s="156" t="s">
        <v>294</v>
      </c>
      <c r="O1726" s="156">
        <v>0.36799999999999999</v>
      </c>
      <c r="P1726" s="156">
        <v>0.57599999999999996</v>
      </c>
      <c r="Q1726" s="156">
        <v>0.129</v>
      </c>
      <c r="R1726" s="156">
        <v>0.29699999999999999</v>
      </c>
      <c r="S1726" s="156">
        <v>0.04</v>
      </c>
      <c r="T1726" s="156">
        <v>0.16</v>
      </c>
      <c r="U1726" s="156" t="s">
        <v>294</v>
      </c>
      <c r="V1726" s="156" t="s">
        <v>294</v>
      </c>
      <c r="W1726" s="156">
        <v>0.13800000000000001</v>
      </c>
      <c r="X1726" s="156">
        <v>0.31</v>
      </c>
      <c r="Y1726" s="156" t="s">
        <v>294</v>
      </c>
      <c r="Z1726" s="156" t="s">
        <v>294</v>
      </c>
      <c r="AA1726" s="156">
        <v>1.2E-2</v>
      </c>
      <c r="AB1726" s="156">
        <v>9.9000000000000005E-2</v>
      </c>
    </row>
    <row r="1727" spans="1:28" x14ac:dyDescent="0.25">
      <c r="A1727" s="87" t="s">
        <v>3153</v>
      </c>
      <c r="B1727" s="156" t="s">
        <v>294</v>
      </c>
      <c r="C1727" s="156">
        <v>0.15384615384615385</v>
      </c>
      <c r="D1727" s="156">
        <v>0.61538461538461542</v>
      </c>
      <c r="E1727" s="156">
        <v>7.6923076923076927E-2</v>
      </c>
      <c r="F1727" s="156" t="s">
        <v>294</v>
      </c>
      <c r="G1727" s="156">
        <v>0.15384615384615385</v>
      </c>
      <c r="H1727" s="156" t="s">
        <v>294</v>
      </c>
      <c r="I1727" s="156" t="s">
        <v>294</v>
      </c>
      <c r="J1727" s="156">
        <v>1</v>
      </c>
      <c r="K1727" s="87">
        <v>13</v>
      </c>
      <c r="L1727" s="87"/>
      <c r="M1727" s="156" t="s">
        <v>294</v>
      </c>
      <c r="N1727" s="156" t="s">
        <v>294</v>
      </c>
      <c r="O1727" s="156">
        <v>4.2999999999999997E-2</v>
      </c>
      <c r="P1727" s="156">
        <v>0.42199999999999999</v>
      </c>
      <c r="Q1727" s="156">
        <v>0.35499999999999998</v>
      </c>
      <c r="R1727" s="156">
        <v>0.82299999999999995</v>
      </c>
      <c r="S1727" s="156">
        <v>1.4E-2</v>
      </c>
      <c r="T1727" s="156">
        <v>0.33300000000000002</v>
      </c>
      <c r="U1727" s="156" t="s">
        <v>294</v>
      </c>
      <c r="V1727" s="156" t="s">
        <v>294</v>
      </c>
      <c r="W1727" s="156">
        <v>4.2999999999999997E-2</v>
      </c>
      <c r="X1727" s="156">
        <v>0.42199999999999999</v>
      </c>
      <c r="Y1727" s="156" t="s">
        <v>294</v>
      </c>
      <c r="Z1727" s="156" t="s">
        <v>294</v>
      </c>
      <c r="AA1727" s="156" t="s">
        <v>294</v>
      </c>
      <c r="AB1727" s="156" t="s">
        <v>294</v>
      </c>
    </row>
    <row r="1728" spans="1:28" x14ac:dyDescent="0.25">
      <c r="A1728" s="87" t="s">
        <v>3154</v>
      </c>
      <c r="B1728" s="156">
        <v>6.382540662960675E-3</v>
      </c>
      <c r="C1728" s="156">
        <v>0.33703932468602016</v>
      </c>
      <c r="D1728" s="156">
        <v>0.25921350627959644</v>
      </c>
      <c r="E1728" s="156">
        <v>7.5766934321597701E-2</v>
      </c>
      <c r="F1728" s="156">
        <v>2.7177269919703522E-2</v>
      </c>
      <c r="G1728" s="156">
        <v>0.27321391805641343</v>
      </c>
      <c r="H1728" s="156">
        <v>5.764875437512868E-3</v>
      </c>
      <c r="I1728" s="156">
        <v>1.5441630636195183E-2</v>
      </c>
      <c r="J1728" s="156">
        <v>1</v>
      </c>
      <c r="K1728" s="87">
        <v>4857</v>
      </c>
      <c r="L1728" s="87"/>
      <c r="M1728" s="156">
        <v>5.0000000000000001E-3</v>
      </c>
      <c r="N1728" s="156">
        <v>8.9999999999999993E-3</v>
      </c>
      <c r="O1728" s="156">
        <v>0.32400000000000001</v>
      </c>
      <c r="P1728" s="156">
        <v>0.35</v>
      </c>
      <c r="Q1728" s="156">
        <v>0.247</v>
      </c>
      <c r="R1728" s="156">
        <v>0.27200000000000002</v>
      </c>
      <c r="S1728" s="156">
        <v>6.9000000000000006E-2</v>
      </c>
      <c r="T1728" s="156">
        <v>8.4000000000000005E-2</v>
      </c>
      <c r="U1728" s="156">
        <v>2.3E-2</v>
      </c>
      <c r="V1728" s="156">
        <v>3.2000000000000001E-2</v>
      </c>
      <c r="W1728" s="156">
        <v>0.26100000000000001</v>
      </c>
      <c r="X1728" s="156">
        <v>0.28599999999999998</v>
      </c>
      <c r="Y1728" s="156">
        <v>4.0000000000000001E-3</v>
      </c>
      <c r="Z1728" s="156">
        <v>8.0000000000000002E-3</v>
      </c>
      <c r="AA1728" s="156">
        <v>1.2E-2</v>
      </c>
      <c r="AB1728" s="156">
        <v>1.9E-2</v>
      </c>
    </row>
    <row r="1729" spans="1:28" x14ac:dyDescent="0.25">
      <c r="A1729" s="87" t="s">
        <v>3155</v>
      </c>
      <c r="B1729" s="156">
        <v>0.13095238095238096</v>
      </c>
      <c r="C1729" s="156">
        <v>0.48214285714285715</v>
      </c>
      <c r="D1729" s="156">
        <v>0.21428571428571427</v>
      </c>
      <c r="E1729" s="156">
        <v>7.7380952380952384E-2</v>
      </c>
      <c r="F1729" s="156" t="s">
        <v>294</v>
      </c>
      <c r="G1729" s="156">
        <v>6.5476190476190479E-2</v>
      </c>
      <c r="H1729" s="156" t="s">
        <v>294</v>
      </c>
      <c r="I1729" s="156">
        <v>2.976190476190476E-2</v>
      </c>
      <c r="J1729" s="156">
        <v>1</v>
      </c>
      <c r="K1729" s="87">
        <v>168</v>
      </c>
      <c r="L1729" s="87"/>
      <c r="M1729" s="156">
        <v>8.7999999999999995E-2</v>
      </c>
      <c r="N1729" s="156">
        <v>0.19</v>
      </c>
      <c r="O1729" s="156">
        <v>0.40799999999999997</v>
      </c>
      <c r="P1729" s="156">
        <v>0.55700000000000005</v>
      </c>
      <c r="Q1729" s="156">
        <v>0.159</v>
      </c>
      <c r="R1729" s="156">
        <v>0.28199999999999997</v>
      </c>
      <c r="S1729" s="156">
        <v>4.5999999999999999E-2</v>
      </c>
      <c r="T1729" s="156">
        <v>0.128</v>
      </c>
      <c r="U1729" s="156" t="s">
        <v>294</v>
      </c>
      <c r="V1729" s="156" t="s">
        <v>294</v>
      </c>
      <c r="W1729" s="156">
        <v>3.6999999999999998E-2</v>
      </c>
      <c r="X1729" s="156">
        <v>0.113</v>
      </c>
      <c r="Y1729" s="156" t="s">
        <v>294</v>
      </c>
      <c r="Z1729" s="156" t="s">
        <v>294</v>
      </c>
      <c r="AA1729" s="156">
        <v>1.2999999999999999E-2</v>
      </c>
      <c r="AB1729" s="156">
        <v>6.8000000000000005E-2</v>
      </c>
    </row>
    <row r="1730" spans="1:28" x14ac:dyDescent="0.25">
      <c r="A1730" s="87" t="s">
        <v>3156</v>
      </c>
      <c r="B1730" s="156">
        <v>3.5835650293481618E-2</v>
      </c>
      <c r="C1730" s="156">
        <v>0.7225826382452889</v>
      </c>
      <c r="D1730" s="156">
        <v>0.10472659870250231</v>
      </c>
      <c r="E1730" s="156">
        <v>2.4096385542168676E-2</v>
      </c>
      <c r="F1730" s="156">
        <v>9.2678405931417981E-4</v>
      </c>
      <c r="G1730" s="156">
        <v>9.4531974050046333E-2</v>
      </c>
      <c r="H1730" s="156">
        <v>4.9428483163422923E-3</v>
      </c>
      <c r="I1730" s="156">
        <v>1.2357120790855731E-2</v>
      </c>
      <c r="J1730" s="156">
        <v>1</v>
      </c>
      <c r="K1730" s="87">
        <v>3237</v>
      </c>
      <c r="L1730" s="87"/>
      <c r="M1730" s="156">
        <v>0.03</v>
      </c>
      <c r="N1730" s="156">
        <v>4.2999999999999997E-2</v>
      </c>
      <c r="O1730" s="156">
        <v>0.70699999999999996</v>
      </c>
      <c r="P1730" s="156">
        <v>0.73799999999999999</v>
      </c>
      <c r="Q1730" s="156">
        <v>9.5000000000000001E-2</v>
      </c>
      <c r="R1730" s="156">
        <v>0.11600000000000001</v>
      </c>
      <c r="S1730" s="156">
        <v>1.9E-2</v>
      </c>
      <c r="T1730" s="156">
        <v>0.03</v>
      </c>
      <c r="U1730" s="156">
        <v>0</v>
      </c>
      <c r="V1730" s="156">
        <v>3.0000000000000001E-3</v>
      </c>
      <c r="W1730" s="156">
        <v>8.5000000000000006E-2</v>
      </c>
      <c r="X1730" s="156">
        <v>0.105</v>
      </c>
      <c r="Y1730" s="156">
        <v>3.0000000000000001E-3</v>
      </c>
      <c r="Z1730" s="156">
        <v>8.0000000000000002E-3</v>
      </c>
      <c r="AA1730" s="156">
        <v>8.9999999999999993E-3</v>
      </c>
      <c r="AB1730" s="156">
        <v>1.7000000000000001E-2</v>
      </c>
    </row>
    <row r="1731" spans="1:28" x14ac:dyDescent="0.25">
      <c r="A1731" s="87" t="s">
        <v>3157</v>
      </c>
      <c r="B1731" s="156" t="s">
        <v>294</v>
      </c>
      <c r="C1731" s="156">
        <v>0.36774193548387096</v>
      </c>
      <c r="D1731" s="156">
        <v>0.4</v>
      </c>
      <c r="E1731" s="156">
        <v>9.0322580645161285E-2</v>
      </c>
      <c r="F1731" s="156" t="s">
        <v>294</v>
      </c>
      <c r="G1731" s="156">
        <v>0.12903225806451613</v>
      </c>
      <c r="H1731" s="156" t="s">
        <v>294</v>
      </c>
      <c r="I1731" s="156">
        <v>1.2903225806451613E-2</v>
      </c>
      <c r="J1731" s="156">
        <v>1</v>
      </c>
      <c r="K1731" s="87">
        <v>155</v>
      </c>
      <c r="L1731" s="87"/>
      <c r="M1731" s="156" t="s">
        <v>294</v>
      </c>
      <c r="N1731" s="156" t="s">
        <v>294</v>
      </c>
      <c r="O1731" s="156">
        <v>0.29599999999999999</v>
      </c>
      <c r="P1731" s="156">
        <v>0.44600000000000001</v>
      </c>
      <c r="Q1731" s="156">
        <v>0.32600000000000001</v>
      </c>
      <c r="R1731" s="156">
        <v>0.47899999999999998</v>
      </c>
      <c r="S1731" s="156">
        <v>5.5E-2</v>
      </c>
      <c r="T1731" s="156">
        <v>0.14599999999999999</v>
      </c>
      <c r="U1731" s="156" t="s">
        <v>294</v>
      </c>
      <c r="V1731" s="156" t="s">
        <v>294</v>
      </c>
      <c r="W1731" s="156">
        <v>8.5000000000000006E-2</v>
      </c>
      <c r="X1731" s="156">
        <v>0.191</v>
      </c>
      <c r="Y1731" s="156" t="s">
        <v>294</v>
      </c>
      <c r="Z1731" s="156" t="s">
        <v>294</v>
      </c>
      <c r="AA1731" s="156">
        <v>4.0000000000000001E-3</v>
      </c>
      <c r="AB1731" s="156">
        <v>4.5999999999999999E-2</v>
      </c>
    </row>
    <row r="1732" spans="1:28" x14ac:dyDescent="0.25">
      <c r="A1732" s="87" t="s">
        <v>3158</v>
      </c>
      <c r="B1732" s="156" t="s">
        <v>294</v>
      </c>
      <c r="C1732" s="156">
        <v>0.29545454545454547</v>
      </c>
      <c r="D1732" s="156">
        <v>0.31818181818181818</v>
      </c>
      <c r="E1732" s="156">
        <v>0.20454545454545456</v>
      </c>
      <c r="F1732" s="156" t="s">
        <v>294</v>
      </c>
      <c r="G1732" s="156">
        <v>0.15909090909090909</v>
      </c>
      <c r="H1732" s="156" t="s">
        <v>294</v>
      </c>
      <c r="I1732" s="156">
        <v>2.2727272727272728E-2</v>
      </c>
      <c r="J1732" s="156">
        <v>1</v>
      </c>
      <c r="K1732" s="87">
        <v>44</v>
      </c>
      <c r="L1732" s="87"/>
      <c r="M1732" s="156" t="s">
        <v>294</v>
      </c>
      <c r="N1732" s="156" t="s">
        <v>294</v>
      </c>
      <c r="O1732" s="156">
        <v>0.182</v>
      </c>
      <c r="P1732" s="156">
        <v>0.442</v>
      </c>
      <c r="Q1732" s="156">
        <v>0.2</v>
      </c>
      <c r="R1732" s="156">
        <v>0.46600000000000003</v>
      </c>
      <c r="S1732" s="156">
        <v>0.112</v>
      </c>
      <c r="T1732" s="156">
        <v>0.34499999999999997</v>
      </c>
      <c r="U1732" s="156" t="s">
        <v>294</v>
      </c>
      <c r="V1732" s="156" t="s">
        <v>294</v>
      </c>
      <c r="W1732" s="156">
        <v>7.9000000000000001E-2</v>
      </c>
      <c r="X1732" s="156">
        <v>0.29399999999999998</v>
      </c>
      <c r="Y1732" s="156" t="s">
        <v>294</v>
      </c>
      <c r="Z1732" s="156" t="s">
        <v>294</v>
      </c>
      <c r="AA1732" s="156">
        <v>4.0000000000000001E-3</v>
      </c>
      <c r="AB1732" s="156">
        <v>0.11799999999999999</v>
      </c>
    </row>
    <row r="1733" spans="1:28" x14ac:dyDescent="0.25">
      <c r="A1733" s="87" t="s">
        <v>3159</v>
      </c>
      <c r="B1733" s="156" t="s">
        <v>294</v>
      </c>
      <c r="C1733" s="156">
        <v>0.35643564356435642</v>
      </c>
      <c r="D1733" s="156">
        <v>0.24752475247524752</v>
      </c>
      <c r="E1733" s="156">
        <v>0.29702970297029702</v>
      </c>
      <c r="F1733" s="156">
        <v>9.9009900990099011E-3</v>
      </c>
      <c r="G1733" s="156">
        <v>6.9306930693069313E-2</v>
      </c>
      <c r="H1733" s="156">
        <v>4.9504950495049506E-3</v>
      </c>
      <c r="I1733" s="156">
        <v>1.4851485148514851E-2</v>
      </c>
      <c r="J1733" s="156">
        <v>1</v>
      </c>
      <c r="K1733" s="87">
        <v>202</v>
      </c>
      <c r="L1733" s="87"/>
      <c r="M1733" s="156" t="s">
        <v>294</v>
      </c>
      <c r="N1733" s="156" t="s">
        <v>294</v>
      </c>
      <c r="O1733" s="156">
        <v>0.29399999999999998</v>
      </c>
      <c r="P1733" s="156">
        <v>0.42499999999999999</v>
      </c>
      <c r="Q1733" s="156">
        <v>0.193</v>
      </c>
      <c r="R1733" s="156">
        <v>0.311</v>
      </c>
      <c r="S1733" s="156">
        <v>0.23799999999999999</v>
      </c>
      <c r="T1733" s="156">
        <v>0.36299999999999999</v>
      </c>
      <c r="U1733" s="156">
        <v>3.0000000000000001E-3</v>
      </c>
      <c r="V1733" s="156">
        <v>3.5000000000000003E-2</v>
      </c>
      <c r="W1733" s="156">
        <v>4.2000000000000003E-2</v>
      </c>
      <c r="X1733" s="156">
        <v>0.113</v>
      </c>
      <c r="Y1733" s="156">
        <v>1E-3</v>
      </c>
      <c r="Z1733" s="156">
        <v>2.8000000000000001E-2</v>
      </c>
      <c r="AA1733" s="156">
        <v>5.0000000000000001E-3</v>
      </c>
      <c r="AB1733" s="156">
        <v>4.2999999999999997E-2</v>
      </c>
    </row>
    <row r="1734" spans="1:28" x14ac:dyDescent="0.25">
      <c r="A1734" s="87" t="s">
        <v>3160</v>
      </c>
      <c r="B1734" s="156" t="s">
        <v>294</v>
      </c>
      <c r="C1734" s="156">
        <v>0.45454545454545453</v>
      </c>
      <c r="D1734" s="156">
        <v>0.32727272727272727</v>
      </c>
      <c r="E1734" s="156">
        <v>0.14545454545454545</v>
      </c>
      <c r="F1734" s="156">
        <v>1.8181818181818181E-2</v>
      </c>
      <c r="G1734" s="156">
        <v>5.4545454545454543E-2</v>
      </c>
      <c r="H1734" s="156" t="s">
        <v>294</v>
      </c>
      <c r="I1734" s="156" t="s">
        <v>294</v>
      </c>
      <c r="J1734" s="156">
        <v>1</v>
      </c>
      <c r="K1734" s="87">
        <v>55</v>
      </c>
      <c r="L1734" s="87"/>
      <c r="M1734" s="156" t="s">
        <v>294</v>
      </c>
      <c r="N1734" s="156" t="s">
        <v>294</v>
      </c>
      <c r="O1734" s="156">
        <v>0.33</v>
      </c>
      <c r="P1734" s="156">
        <v>0.58499999999999996</v>
      </c>
      <c r="Q1734" s="156">
        <v>0.218</v>
      </c>
      <c r="R1734" s="156">
        <v>0.45900000000000002</v>
      </c>
      <c r="S1734" s="156">
        <v>7.5999999999999998E-2</v>
      </c>
      <c r="T1734" s="156">
        <v>0.26200000000000001</v>
      </c>
      <c r="U1734" s="156">
        <v>3.0000000000000001E-3</v>
      </c>
      <c r="V1734" s="156">
        <v>9.6000000000000002E-2</v>
      </c>
      <c r="W1734" s="156">
        <v>1.9E-2</v>
      </c>
      <c r="X1734" s="156">
        <v>0.14899999999999999</v>
      </c>
      <c r="Y1734" s="156" t="s">
        <v>294</v>
      </c>
      <c r="Z1734" s="156" t="s">
        <v>294</v>
      </c>
      <c r="AA1734" s="156" t="s">
        <v>294</v>
      </c>
      <c r="AB1734" s="156" t="s">
        <v>294</v>
      </c>
    </row>
    <row r="1735" spans="1:28" x14ac:dyDescent="0.25">
      <c r="A1735" s="87" t="s">
        <v>3161</v>
      </c>
      <c r="B1735" s="156" t="s">
        <v>294</v>
      </c>
      <c r="C1735" s="156">
        <v>0.28431372549019607</v>
      </c>
      <c r="D1735" s="156">
        <v>0.40196078431372551</v>
      </c>
      <c r="E1735" s="156">
        <v>0.14705882352941177</v>
      </c>
      <c r="F1735" s="156">
        <v>9.8039215686274508E-3</v>
      </c>
      <c r="G1735" s="156">
        <v>0.11764705882352941</v>
      </c>
      <c r="H1735" s="156" t="s">
        <v>294</v>
      </c>
      <c r="I1735" s="156">
        <v>3.9215686274509803E-2</v>
      </c>
      <c r="J1735" s="156">
        <v>1</v>
      </c>
      <c r="K1735" s="87">
        <v>102</v>
      </c>
      <c r="L1735" s="87"/>
      <c r="M1735" s="156" t="s">
        <v>294</v>
      </c>
      <c r="N1735" s="156" t="s">
        <v>294</v>
      </c>
      <c r="O1735" s="156">
        <v>0.20599999999999999</v>
      </c>
      <c r="P1735" s="156">
        <v>0.378</v>
      </c>
      <c r="Q1735" s="156">
        <v>0.312</v>
      </c>
      <c r="R1735" s="156">
        <v>0.499</v>
      </c>
      <c r="S1735" s="156">
        <v>9.0999999999999998E-2</v>
      </c>
      <c r="T1735" s="156">
        <v>0.22900000000000001</v>
      </c>
      <c r="U1735" s="156">
        <v>2E-3</v>
      </c>
      <c r="V1735" s="156">
        <v>5.2999999999999999E-2</v>
      </c>
      <c r="W1735" s="156">
        <v>6.9000000000000006E-2</v>
      </c>
      <c r="X1735" s="156">
        <v>0.19400000000000001</v>
      </c>
      <c r="Y1735" s="156" t="s">
        <v>294</v>
      </c>
      <c r="Z1735" s="156" t="s">
        <v>294</v>
      </c>
      <c r="AA1735" s="156">
        <v>1.4999999999999999E-2</v>
      </c>
      <c r="AB1735" s="156">
        <v>9.7000000000000003E-2</v>
      </c>
    </row>
    <row r="1736" spans="1:28" x14ac:dyDescent="0.25">
      <c r="A1736" s="87" t="s">
        <v>3162</v>
      </c>
      <c r="B1736" s="156" t="s">
        <v>294</v>
      </c>
      <c r="C1736" s="156">
        <v>0.21929824561403508</v>
      </c>
      <c r="D1736" s="156">
        <v>0.34210526315789475</v>
      </c>
      <c r="E1736" s="156">
        <v>0.20175438596491227</v>
      </c>
      <c r="F1736" s="156">
        <v>3.5087719298245612E-2</v>
      </c>
      <c r="G1736" s="156">
        <v>0.14912280701754385</v>
      </c>
      <c r="H1736" s="156">
        <v>8.771929824561403E-3</v>
      </c>
      <c r="I1736" s="156">
        <v>4.3859649122807015E-2</v>
      </c>
      <c r="J1736" s="156">
        <v>1</v>
      </c>
      <c r="K1736" s="87">
        <v>114</v>
      </c>
      <c r="L1736" s="87"/>
      <c r="M1736" s="156" t="s">
        <v>294</v>
      </c>
      <c r="N1736" s="156" t="s">
        <v>294</v>
      </c>
      <c r="O1736" s="156">
        <v>0.153</v>
      </c>
      <c r="P1736" s="156">
        <v>0.30399999999999999</v>
      </c>
      <c r="Q1736" s="156">
        <v>0.26100000000000001</v>
      </c>
      <c r="R1736" s="156">
        <v>0.433</v>
      </c>
      <c r="S1736" s="156">
        <v>0.13800000000000001</v>
      </c>
      <c r="T1736" s="156">
        <v>0.28499999999999998</v>
      </c>
      <c r="U1736" s="156">
        <v>1.4E-2</v>
      </c>
      <c r="V1736" s="156">
        <v>8.6999999999999994E-2</v>
      </c>
      <c r="W1736" s="156">
        <v>9.5000000000000001E-2</v>
      </c>
      <c r="X1736" s="156">
        <v>0.22600000000000001</v>
      </c>
      <c r="Y1736" s="156">
        <v>2E-3</v>
      </c>
      <c r="Z1736" s="156">
        <v>4.8000000000000001E-2</v>
      </c>
      <c r="AA1736" s="156">
        <v>1.9E-2</v>
      </c>
      <c r="AB1736" s="156">
        <v>9.9000000000000005E-2</v>
      </c>
    </row>
    <row r="1737" spans="1:28" x14ac:dyDescent="0.25">
      <c r="A1737" s="87" t="s">
        <v>3163</v>
      </c>
      <c r="B1737" s="156" t="s">
        <v>294</v>
      </c>
      <c r="C1737" s="156">
        <v>0.375</v>
      </c>
      <c r="D1737" s="156">
        <v>0.25</v>
      </c>
      <c r="E1737" s="156">
        <v>9.375E-2</v>
      </c>
      <c r="F1737" s="156" t="s">
        <v>294</v>
      </c>
      <c r="G1737" s="156">
        <v>0.25</v>
      </c>
      <c r="H1737" s="156" t="s">
        <v>294</v>
      </c>
      <c r="I1737" s="156">
        <v>3.125E-2</v>
      </c>
      <c r="J1737" s="156">
        <v>1</v>
      </c>
      <c r="K1737" s="87">
        <v>64</v>
      </c>
      <c r="L1737" s="87"/>
      <c r="M1737" s="156" t="s">
        <v>294</v>
      </c>
      <c r="N1737" s="156" t="s">
        <v>294</v>
      </c>
      <c r="O1737" s="156">
        <v>0.26700000000000002</v>
      </c>
      <c r="P1737" s="156">
        <v>0.497</v>
      </c>
      <c r="Q1737" s="156">
        <v>0.16</v>
      </c>
      <c r="R1737" s="156">
        <v>0.36799999999999999</v>
      </c>
      <c r="S1737" s="156">
        <v>4.3999999999999997E-2</v>
      </c>
      <c r="T1737" s="156">
        <v>0.19</v>
      </c>
      <c r="U1737" s="156" t="s">
        <v>294</v>
      </c>
      <c r="V1737" s="156" t="s">
        <v>294</v>
      </c>
      <c r="W1737" s="156">
        <v>0.16</v>
      </c>
      <c r="X1737" s="156">
        <v>0.36799999999999999</v>
      </c>
      <c r="Y1737" s="156" t="s">
        <v>294</v>
      </c>
      <c r="Z1737" s="156" t="s">
        <v>294</v>
      </c>
      <c r="AA1737" s="156">
        <v>8.9999999999999993E-3</v>
      </c>
      <c r="AB1737" s="156">
        <v>0.107</v>
      </c>
    </row>
    <row r="1738" spans="1:28" x14ac:dyDescent="0.25">
      <c r="A1738" s="87" t="s">
        <v>3164</v>
      </c>
      <c r="B1738" s="156" t="s">
        <v>294</v>
      </c>
      <c r="C1738" s="156">
        <v>0.25526932084309134</v>
      </c>
      <c r="D1738" s="156">
        <v>0.30913348946135832</v>
      </c>
      <c r="E1738" s="156">
        <v>0.12646370023419204</v>
      </c>
      <c r="F1738" s="156">
        <v>1.1709601873536301E-2</v>
      </c>
      <c r="G1738" s="156">
        <v>0.27517564402810302</v>
      </c>
      <c r="H1738" s="156">
        <v>3.5128805620608899E-3</v>
      </c>
      <c r="I1738" s="156">
        <v>1.873536299765808E-2</v>
      </c>
      <c r="J1738" s="156">
        <v>1</v>
      </c>
      <c r="K1738" s="87">
        <v>854</v>
      </c>
      <c r="L1738" s="87"/>
      <c r="M1738" s="156" t="s">
        <v>294</v>
      </c>
      <c r="N1738" s="156" t="s">
        <v>294</v>
      </c>
      <c r="O1738" s="156">
        <v>0.22700000000000001</v>
      </c>
      <c r="P1738" s="156">
        <v>0.28599999999999998</v>
      </c>
      <c r="Q1738" s="156">
        <v>0.27900000000000003</v>
      </c>
      <c r="R1738" s="156">
        <v>0.34100000000000003</v>
      </c>
      <c r="S1738" s="156">
        <v>0.106</v>
      </c>
      <c r="T1738" s="156">
        <v>0.15</v>
      </c>
      <c r="U1738" s="156">
        <v>6.0000000000000001E-3</v>
      </c>
      <c r="V1738" s="156">
        <v>2.1000000000000001E-2</v>
      </c>
      <c r="W1738" s="156">
        <v>0.246</v>
      </c>
      <c r="X1738" s="156">
        <v>0.30599999999999999</v>
      </c>
      <c r="Y1738" s="156">
        <v>1E-3</v>
      </c>
      <c r="Z1738" s="156">
        <v>0.01</v>
      </c>
      <c r="AA1738" s="156">
        <v>1.2E-2</v>
      </c>
      <c r="AB1738" s="156">
        <v>0.03</v>
      </c>
    </row>
    <row r="1739" spans="1:28" x14ac:dyDescent="0.25">
      <c r="A1739" s="87" t="s">
        <v>3165</v>
      </c>
      <c r="B1739" s="156" t="s">
        <v>294</v>
      </c>
      <c r="C1739" s="156">
        <v>4.8850574712643681E-2</v>
      </c>
      <c r="D1739" s="156">
        <v>0.28735632183908044</v>
      </c>
      <c r="E1739" s="156">
        <v>0.11781609195402298</v>
      </c>
      <c r="F1739" s="156">
        <v>2.0114942528735632E-2</v>
      </c>
      <c r="G1739" s="156">
        <v>0.5</v>
      </c>
      <c r="H1739" s="156">
        <v>5.7471264367816091E-3</v>
      </c>
      <c r="I1739" s="156">
        <v>2.0114942528735632E-2</v>
      </c>
      <c r="J1739" s="156">
        <v>1</v>
      </c>
      <c r="K1739" s="87">
        <v>348</v>
      </c>
      <c r="L1739" s="87"/>
      <c r="M1739" s="156" t="s">
        <v>294</v>
      </c>
      <c r="N1739" s="156" t="s">
        <v>294</v>
      </c>
      <c r="O1739" s="156">
        <v>3.1E-2</v>
      </c>
      <c r="P1739" s="156">
        <v>7.6999999999999999E-2</v>
      </c>
      <c r="Q1739" s="156">
        <v>0.24199999999999999</v>
      </c>
      <c r="R1739" s="156">
        <v>0.33700000000000002</v>
      </c>
      <c r="S1739" s="156">
        <v>8.7999999999999995E-2</v>
      </c>
      <c r="T1739" s="156">
        <v>0.156</v>
      </c>
      <c r="U1739" s="156">
        <v>0.01</v>
      </c>
      <c r="V1739" s="156">
        <v>4.1000000000000002E-2</v>
      </c>
      <c r="W1739" s="156">
        <v>0.44800000000000001</v>
      </c>
      <c r="X1739" s="156">
        <v>0.55200000000000005</v>
      </c>
      <c r="Y1739" s="156">
        <v>2E-3</v>
      </c>
      <c r="Z1739" s="156">
        <v>2.1000000000000001E-2</v>
      </c>
      <c r="AA1739" s="156">
        <v>0.01</v>
      </c>
      <c r="AB1739" s="156">
        <v>4.1000000000000002E-2</v>
      </c>
    </row>
    <row r="1740" spans="1:28" x14ac:dyDescent="0.25">
      <c r="A1740" s="87" t="s">
        <v>3166</v>
      </c>
      <c r="B1740" s="156" t="s">
        <v>294</v>
      </c>
      <c r="C1740" s="156">
        <v>0.1575</v>
      </c>
      <c r="D1740" s="156">
        <v>0.47</v>
      </c>
      <c r="E1740" s="156">
        <v>0.1075</v>
      </c>
      <c r="F1740" s="156">
        <v>0.01</v>
      </c>
      <c r="G1740" s="156">
        <v>0.19500000000000001</v>
      </c>
      <c r="H1740" s="156">
        <v>7.4999999999999997E-3</v>
      </c>
      <c r="I1740" s="156">
        <v>5.2499999999999998E-2</v>
      </c>
      <c r="J1740" s="156">
        <v>0.99999999999999989</v>
      </c>
      <c r="K1740" s="87">
        <v>400</v>
      </c>
      <c r="L1740" s="87"/>
      <c r="M1740" s="156" t="s">
        <v>294</v>
      </c>
      <c r="N1740" s="156" t="s">
        <v>294</v>
      </c>
      <c r="O1740" s="156">
        <v>0.125</v>
      </c>
      <c r="P1740" s="156">
        <v>0.19600000000000001</v>
      </c>
      <c r="Q1740" s="156">
        <v>0.42199999999999999</v>
      </c>
      <c r="R1740" s="156">
        <v>0.51900000000000002</v>
      </c>
      <c r="S1740" s="156">
        <v>8.1000000000000003E-2</v>
      </c>
      <c r="T1740" s="156">
        <v>0.14199999999999999</v>
      </c>
      <c r="U1740" s="156">
        <v>4.0000000000000001E-3</v>
      </c>
      <c r="V1740" s="156">
        <v>2.5000000000000001E-2</v>
      </c>
      <c r="W1740" s="156">
        <v>0.159</v>
      </c>
      <c r="X1740" s="156">
        <v>0.23699999999999999</v>
      </c>
      <c r="Y1740" s="156">
        <v>3.0000000000000001E-3</v>
      </c>
      <c r="Z1740" s="156">
        <v>2.1999999999999999E-2</v>
      </c>
      <c r="AA1740" s="156">
        <v>3.5000000000000003E-2</v>
      </c>
      <c r="AB1740" s="156">
        <v>7.9000000000000001E-2</v>
      </c>
    </row>
    <row r="1741" spans="1:28" x14ac:dyDescent="0.25">
      <c r="A1741" s="87" t="s">
        <v>3167</v>
      </c>
      <c r="B1741" s="156" t="s">
        <v>294</v>
      </c>
      <c r="C1741" s="156">
        <v>7.2463768115942032E-2</v>
      </c>
      <c r="D1741" s="156">
        <v>0.42028985507246375</v>
      </c>
      <c r="E1741" s="156">
        <v>0.10144927536231885</v>
      </c>
      <c r="F1741" s="156" t="s">
        <v>294</v>
      </c>
      <c r="G1741" s="156">
        <v>0.39130434782608697</v>
      </c>
      <c r="H1741" s="156" t="s">
        <v>294</v>
      </c>
      <c r="I1741" s="156">
        <v>1.4492753623188406E-2</v>
      </c>
      <c r="J1741" s="156">
        <v>0.99999999999999989</v>
      </c>
      <c r="K1741" s="87">
        <v>69</v>
      </c>
      <c r="L1741" s="87"/>
      <c r="M1741" s="156" t="s">
        <v>294</v>
      </c>
      <c r="N1741" s="156" t="s">
        <v>294</v>
      </c>
      <c r="O1741" s="156">
        <v>3.1E-2</v>
      </c>
      <c r="P1741" s="156">
        <v>0.159</v>
      </c>
      <c r="Q1741" s="156">
        <v>0.311</v>
      </c>
      <c r="R1741" s="156">
        <v>0.53800000000000003</v>
      </c>
      <c r="S1741" s="156">
        <v>0.05</v>
      </c>
      <c r="T1741" s="156">
        <v>0.19500000000000001</v>
      </c>
      <c r="U1741" s="156" t="s">
        <v>294</v>
      </c>
      <c r="V1741" s="156" t="s">
        <v>294</v>
      </c>
      <c r="W1741" s="156">
        <v>0.28499999999999998</v>
      </c>
      <c r="X1741" s="156">
        <v>0.50900000000000001</v>
      </c>
      <c r="Y1741" s="156" t="s">
        <v>294</v>
      </c>
      <c r="Z1741" s="156" t="s">
        <v>294</v>
      </c>
      <c r="AA1741" s="156">
        <v>3.0000000000000001E-3</v>
      </c>
      <c r="AB1741" s="156">
        <v>7.8E-2</v>
      </c>
    </row>
    <row r="1742" spans="1:28" x14ac:dyDescent="0.25">
      <c r="A1742" s="87" t="s">
        <v>3168</v>
      </c>
      <c r="B1742" s="156" t="s">
        <v>294</v>
      </c>
      <c r="C1742" s="156">
        <v>0.12303664921465969</v>
      </c>
      <c r="D1742" s="156">
        <v>0.2513089005235602</v>
      </c>
      <c r="E1742" s="156">
        <v>0.13612565445026178</v>
      </c>
      <c r="F1742" s="156">
        <v>1.3089005235602094E-2</v>
      </c>
      <c r="G1742" s="156">
        <v>0.43979057591623039</v>
      </c>
      <c r="H1742" s="156">
        <v>7.8534031413612562E-3</v>
      </c>
      <c r="I1742" s="156">
        <v>2.8795811518324606E-2</v>
      </c>
      <c r="J1742" s="156">
        <v>1</v>
      </c>
      <c r="K1742" s="87">
        <v>382</v>
      </c>
      <c r="L1742" s="87"/>
      <c r="M1742" s="156" t="s">
        <v>294</v>
      </c>
      <c r="N1742" s="156" t="s">
        <v>294</v>
      </c>
      <c r="O1742" s="156">
        <v>9.4E-2</v>
      </c>
      <c r="P1742" s="156">
        <v>0.16</v>
      </c>
      <c r="Q1742" s="156">
        <v>0.21</v>
      </c>
      <c r="R1742" s="156">
        <v>0.29699999999999999</v>
      </c>
      <c r="S1742" s="156">
        <v>0.105</v>
      </c>
      <c r="T1742" s="156">
        <v>0.17399999999999999</v>
      </c>
      <c r="U1742" s="156">
        <v>6.0000000000000001E-3</v>
      </c>
      <c r="V1742" s="156">
        <v>0.03</v>
      </c>
      <c r="W1742" s="156">
        <v>0.39100000000000001</v>
      </c>
      <c r="X1742" s="156">
        <v>0.49</v>
      </c>
      <c r="Y1742" s="156">
        <v>3.0000000000000001E-3</v>
      </c>
      <c r="Z1742" s="156">
        <v>2.3E-2</v>
      </c>
      <c r="AA1742" s="156">
        <v>1.6E-2</v>
      </c>
      <c r="AB1742" s="156">
        <v>5.0999999999999997E-2</v>
      </c>
    </row>
    <row r="1743" spans="1:28" x14ac:dyDescent="0.25">
      <c r="A1743" s="87" t="s">
        <v>3169</v>
      </c>
      <c r="B1743" s="156" t="s">
        <v>294</v>
      </c>
      <c r="C1743" s="156">
        <v>0.24683786891529322</v>
      </c>
      <c r="D1743" s="156">
        <v>0.19911843618244537</v>
      </c>
      <c r="E1743" s="156">
        <v>9.5055576849367579E-2</v>
      </c>
      <c r="F1743" s="156">
        <v>1.0540436949022614E-2</v>
      </c>
      <c r="G1743" s="156">
        <v>0.41970103487926408</v>
      </c>
      <c r="H1743" s="156">
        <v>1.0348792640858567E-2</v>
      </c>
      <c r="I1743" s="156">
        <v>1.8397853583748562E-2</v>
      </c>
      <c r="J1743" s="156">
        <v>1</v>
      </c>
      <c r="K1743" s="87">
        <v>5218</v>
      </c>
      <c r="L1743" s="87"/>
      <c r="M1743" s="156" t="s">
        <v>294</v>
      </c>
      <c r="N1743" s="156" t="s">
        <v>294</v>
      </c>
      <c r="O1743" s="156">
        <v>0.23499999999999999</v>
      </c>
      <c r="P1743" s="156">
        <v>0.25900000000000001</v>
      </c>
      <c r="Q1743" s="156">
        <v>0.189</v>
      </c>
      <c r="R1743" s="156">
        <v>0.21</v>
      </c>
      <c r="S1743" s="156">
        <v>8.6999999999999994E-2</v>
      </c>
      <c r="T1743" s="156">
        <v>0.10299999999999999</v>
      </c>
      <c r="U1743" s="156">
        <v>8.0000000000000002E-3</v>
      </c>
      <c r="V1743" s="156">
        <v>1.4E-2</v>
      </c>
      <c r="W1743" s="156">
        <v>0.40600000000000003</v>
      </c>
      <c r="X1743" s="156">
        <v>0.433</v>
      </c>
      <c r="Y1743" s="156">
        <v>8.0000000000000002E-3</v>
      </c>
      <c r="Z1743" s="156">
        <v>1.2999999999999999E-2</v>
      </c>
      <c r="AA1743" s="156">
        <v>1.4999999999999999E-2</v>
      </c>
      <c r="AB1743" s="156">
        <v>2.1999999999999999E-2</v>
      </c>
    </row>
    <row r="1744" spans="1:28" x14ac:dyDescent="0.25">
      <c r="A1744" s="87" t="s">
        <v>3170</v>
      </c>
      <c r="B1744" s="156" t="s">
        <v>294</v>
      </c>
      <c r="C1744" s="156">
        <v>0.75</v>
      </c>
      <c r="D1744" s="156">
        <v>8.3333333333333329E-2</v>
      </c>
      <c r="E1744" s="156">
        <v>8.3333333333333329E-2</v>
      </c>
      <c r="F1744" s="156" t="s">
        <v>294</v>
      </c>
      <c r="G1744" s="156">
        <v>2.7777777777777776E-2</v>
      </c>
      <c r="H1744" s="156" t="s">
        <v>294</v>
      </c>
      <c r="I1744" s="156">
        <v>5.5555555555555552E-2</v>
      </c>
      <c r="J1744" s="156">
        <v>1</v>
      </c>
      <c r="K1744" s="87">
        <v>36</v>
      </c>
      <c r="L1744" s="87"/>
      <c r="M1744" s="156" t="s">
        <v>294</v>
      </c>
      <c r="N1744" s="156" t="s">
        <v>294</v>
      </c>
      <c r="O1744" s="156">
        <v>0.58899999999999997</v>
      </c>
      <c r="P1744" s="156">
        <v>0.86199999999999999</v>
      </c>
      <c r="Q1744" s="156">
        <v>2.9000000000000001E-2</v>
      </c>
      <c r="R1744" s="156">
        <v>0.218</v>
      </c>
      <c r="S1744" s="156">
        <v>2.9000000000000001E-2</v>
      </c>
      <c r="T1744" s="156">
        <v>0.218</v>
      </c>
      <c r="U1744" s="156" t="s">
        <v>294</v>
      </c>
      <c r="V1744" s="156" t="s">
        <v>294</v>
      </c>
      <c r="W1744" s="156">
        <v>5.0000000000000001E-3</v>
      </c>
      <c r="X1744" s="156">
        <v>0.14199999999999999</v>
      </c>
      <c r="Y1744" s="156" t="s">
        <v>294</v>
      </c>
      <c r="Z1744" s="156" t="s">
        <v>294</v>
      </c>
      <c r="AA1744" s="156">
        <v>1.4999999999999999E-2</v>
      </c>
      <c r="AB1744" s="156">
        <v>0.18099999999999999</v>
      </c>
    </row>
    <row r="1745" spans="1:28" x14ac:dyDescent="0.25">
      <c r="A1745" s="87" t="s">
        <v>3171</v>
      </c>
      <c r="B1745" s="156" t="s">
        <v>294</v>
      </c>
      <c r="C1745" s="156">
        <v>0.45953757225433528</v>
      </c>
      <c r="D1745" s="156">
        <v>0.38921001926782273</v>
      </c>
      <c r="E1745" s="156">
        <v>7.0327552986512526E-2</v>
      </c>
      <c r="F1745" s="156">
        <v>7.7071290944123313E-3</v>
      </c>
      <c r="G1745" s="156">
        <v>3.2755298651252408E-2</v>
      </c>
      <c r="H1745" s="156" t="s">
        <v>294</v>
      </c>
      <c r="I1745" s="156">
        <v>4.046242774566474E-2</v>
      </c>
      <c r="J1745" s="156">
        <v>1</v>
      </c>
      <c r="K1745" s="87">
        <v>1038</v>
      </c>
      <c r="L1745" s="87"/>
      <c r="M1745" s="156" t="s">
        <v>294</v>
      </c>
      <c r="N1745" s="156" t="s">
        <v>294</v>
      </c>
      <c r="O1745" s="156">
        <v>0.42899999999999999</v>
      </c>
      <c r="P1745" s="156">
        <v>0.49</v>
      </c>
      <c r="Q1745" s="156">
        <v>0.36</v>
      </c>
      <c r="R1745" s="156">
        <v>0.41899999999999998</v>
      </c>
      <c r="S1745" s="156">
        <v>5.6000000000000001E-2</v>
      </c>
      <c r="T1745" s="156">
        <v>8.7999999999999995E-2</v>
      </c>
      <c r="U1745" s="156">
        <v>4.0000000000000001E-3</v>
      </c>
      <c r="V1745" s="156">
        <v>1.4999999999999999E-2</v>
      </c>
      <c r="W1745" s="156">
        <v>2.4E-2</v>
      </c>
      <c r="X1745" s="156">
        <v>4.4999999999999998E-2</v>
      </c>
      <c r="Y1745" s="156" t="s">
        <v>294</v>
      </c>
      <c r="Z1745" s="156" t="s">
        <v>294</v>
      </c>
      <c r="AA1745" s="156">
        <v>0.03</v>
      </c>
      <c r="AB1745" s="156">
        <v>5.3999999999999999E-2</v>
      </c>
    </row>
    <row r="1746" spans="1:28" x14ac:dyDescent="0.25">
      <c r="A1746" s="87" t="s">
        <v>3172</v>
      </c>
      <c r="B1746" s="156" t="s">
        <v>294</v>
      </c>
      <c r="C1746" s="156" t="s">
        <v>294</v>
      </c>
      <c r="D1746" s="156">
        <v>0.22</v>
      </c>
      <c r="E1746" s="156">
        <v>0.1</v>
      </c>
      <c r="F1746" s="156">
        <v>0.01</v>
      </c>
      <c r="G1746" s="156">
        <v>0.60499999999999998</v>
      </c>
      <c r="H1746" s="156">
        <v>0.02</v>
      </c>
      <c r="I1746" s="156">
        <v>4.4999999999999998E-2</v>
      </c>
      <c r="J1746" s="156">
        <v>1</v>
      </c>
      <c r="K1746" s="87">
        <v>200</v>
      </c>
      <c r="L1746" s="87"/>
      <c r="M1746" s="156" t="s">
        <v>294</v>
      </c>
      <c r="N1746" s="156" t="s">
        <v>294</v>
      </c>
      <c r="O1746" s="156" t="s">
        <v>294</v>
      </c>
      <c r="P1746" s="156" t="s">
        <v>294</v>
      </c>
      <c r="Q1746" s="156">
        <v>0.16800000000000001</v>
      </c>
      <c r="R1746" s="156">
        <v>0.28199999999999997</v>
      </c>
      <c r="S1746" s="156">
        <v>6.6000000000000003E-2</v>
      </c>
      <c r="T1746" s="156">
        <v>0.14899999999999999</v>
      </c>
      <c r="U1746" s="156">
        <v>3.0000000000000001E-3</v>
      </c>
      <c r="V1746" s="156">
        <v>3.5999999999999997E-2</v>
      </c>
      <c r="W1746" s="156">
        <v>0.53600000000000003</v>
      </c>
      <c r="X1746" s="156">
        <v>0.67</v>
      </c>
      <c r="Y1746" s="156">
        <v>8.0000000000000002E-3</v>
      </c>
      <c r="Z1746" s="156">
        <v>0.05</v>
      </c>
      <c r="AA1746" s="156">
        <v>2.4E-2</v>
      </c>
      <c r="AB1746" s="156">
        <v>8.3000000000000004E-2</v>
      </c>
    </row>
    <row r="1747" spans="1:28" x14ac:dyDescent="0.25">
      <c r="A1747" s="87" t="s">
        <v>3173</v>
      </c>
      <c r="B1747" s="156" t="s">
        <v>294</v>
      </c>
      <c r="C1747" s="156">
        <v>0.21593830334190231</v>
      </c>
      <c r="D1747" s="156">
        <v>0.2210796915167095</v>
      </c>
      <c r="E1747" s="156">
        <v>0.15167095115681234</v>
      </c>
      <c r="F1747" s="156">
        <v>1.7994858611825194E-2</v>
      </c>
      <c r="G1747" s="156">
        <v>0.38046272493573263</v>
      </c>
      <c r="H1747" s="156">
        <v>2.5706940874035988E-3</v>
      </c>
      <c r="I1747" s="156">
        <v>1.0282776349614395E-2</v>
      </c>
      <c r="J1747" s="156">
        <v>0.99999999999999989</v>
      </c>
      <c r="K1747" s="87">
        <v>389</v>
      </c>
      <c r="L1747" s="87"/>
      <c r="M1747" s="156" t="s">
        <v>294</v>
      </c>
      <c r="N1747" s="156" t="s">
        <v>294</v>
      </c>
      <c r="O1747" s="156">
        <v>0.17799999999999999</v>
      </c>
      <c r="P1747" s="156">
        <v>0.26</v>
      </c>
      <c r="Q1747" s="156">
        <v>0.183</v>
      </c>
      <c r="R1747" s="156">
        <v>0.26500000000000001</v>
      </c>
      <c r="S1747" s="156">
        <v>0.11899999999999999</v>
      </c>
      <c r="T1747" s="156">
        <v>0.191</v>
      </c>
      <c r="U1747" s="156">
        <v>8.9999999999999993E-3</v>
      </c>
      <c r="V1747" s="156">
        <v>3.6999999999999998E-2</v>
      </c>
      <c r="W1747" s="156">
        <v>0.33400000000000002</v>
      </c>
      <c r="X1747" s="156">
        <v>0.43</v>
      </c>
      <c r="Y1747" s="156">
        <v>0</v>
      </c>
      <c r="Z1747" s="156">
        <v>1.4E-2</v>
      </c>
      <c r="AA1747" s="156">
        <v>4.0000000000000001E-3</v>
      </c>
      <c r="AB1747" s="156">
        <v>2.5999999999999999E-2</v>
      </c>
    </row>
    <row r="1748" spans="1:28" x14ac:dyDescent="0.25">
      <c r="A1748" s="87" t="s">
        <v>3174</v>
      </c>
      <c r="B1748" s="156" t="s">
        <v>294</v>
      </c>
      <c r="C1748" s="156">
        <v>0.16857142857142857</v>
      </c>
      <c r="D1748" s="156">
        <v>0.36857142857142855</v>
      </c>
      <c r="E1748" s="156">
        <v>0.10285714285714286</v>
      </c>
      <c r="F1748" s="156">
        <v>1.1428571428571429E-2</v>
      </c>
      <c r="G1748" s="156">
        <v>0.33</v>
      </c>
      <c r="H1748" s="156">
        <v>1.4285714285714286E-3</v>
      </c>
      <c r="I1748" s="156">
        <v>1.7142857142857144E-2</v>
      </c>
      <c r="J1748" s="156">
        <v>1.0000000000000002</v>
      </c>
      <c r="K1748" s="87">
        <v>700</v>
      </c>
      <c r="L1748" s="87"/>
      <c r="M1748" s="156" t="s">
        <v>294</v>
      </c>
      <c r="N1748" s="156" t="s">
        <v>294</v>
      </c>
      <c r="O1748" s="156">
        <v>0.14299999999999999</v>
      </c>
      <c r="P1748" s="156">
        <v>0.19800000000000001</v>
      </c>
      <c r="Q1748" s="156">
        <v>0.33400000000000002</v>
      </c>
      <c r="R1748" s="156">
        <v>0.40500000000000003</v>
      </c>
      <c r="S1748" s="156">
        <v>8.2000000000000003E-2</v>
      </c>
      <c r="T1748" s="156">
        <v>0.128</v>
      </c>
      <c r="U1748" s="156">
        <v>6.0000000000000001E-3</v>
      </c>
      <c r="V1748" s="156">
        <v>2.1999999999999999E-2</v>
      </c>
      <c r="W1748" s="156">
        <v>0.29599999999999999</v>
      </c>
      <c r="X1748" s="156">
        <v>0.36599999999999999</v>
      </c>
      <c r="Y1748" s="156">
        <v>0</v>
      </c>
      <c r="Z1748" s="156">
        <v>8.0000000000000002E-3</v>
      </c>
      <c r="AA1748" s="156">
        <v>0.01</v>
      </c>
      <c r="AB1748" s="156">
        <v>0.03</v>
      </c>
    </row>
    <row r="1749" spans="1:28" x14ac:dyDescent="0.25">
      <c r="A1749" s="87" t="s">
        <v>3175</v>
      </c>
      <c r="B1749" s="156" t="s">
        <v>294</v>
      </c>
      <c r="C1749" s="156">
        <v>0.22808378588052755</v>
      </c>
      <c r="D1749" s="156">
        <v>0.33669511249030254</v>
      </c>
      <c r="E1749" s="156">
        <v>9.2319627618308767E-2</v>
      </c>
      <c r="F1749" s="156">
        <v>1.1636927851047323E-2</v>
      </c>
      <c r="G1749" s="156">
        <v>0.31342125678820792</v>
      </c>
      <c r="H1749" s="156">
        <v>1.5515903801396431E-3</v>
      </c>
      <c r="I1749" s="156">
        <v>1.6291698991466253E-2</v>
      </c>
      <c r="J1749" s="156">
        <v>1</v>
      </c>
      <c r="K1749" s="87">
        <v>1289</v>
      </c>
      <c r="L1749" s="87"/>
      <c r="M1749" s="156" t="s">
        <v>294</v>
      </c>
      <c r="N1749" s="156" t="s">
        <v>294</v>
      </c>
      <c r="O1749" s="156">
        <v>0.20599999999999999</v>
      </c>
      <c r="P1749" s="156">
        <v>0.252</v>
      </c>
      <c r="Q1749" s="156">
        <v>0.311</v>
      </c>
      <c r="R1749" s="156">
        <v>0.36299999999999999</v>
      </c>
      <c r="S1749" s="156">
        <v>7.8E-2</v>
      </c>
      <c r="T1749" s="156">
        <v>0.109</v>
      </c>
      <c r="U1749" s="156">
        <v>7.0000000000000001E-3</v>
      </c>
      <c r="V1749" s="156">
        <v>1.9E-2</v>
      </c>
      <c r="W1749" s="156">
        <v>0.28899999999999998</v>
      </c>
      <c r="X1749" s="156">
        <v>0.33900000000000002</v>
      </c>
      <c r="Y1749" s="156">
        <v>0</v>
      </c>
      <c r="Z1749" s="156">
        <v>6.0000000000000001E-3</v>
      </c>
      <c r="AA1749" s="156">
        <v>1.0999999999999999E-2</v>
      </c>
      <c r="AB1749" s="156">
        <v>2.5000000000000001E-2</v>
      </c>
    </row>
    <row r="1750" spans="1:28" x14ac:dyDescent="0.25">
      <c r="A1750" s="87" t="s">
        <v>3176</v>
      </c>
      <c r="B1750" s="156" t="s">
        <v>294</v>
      </c>
      <c r="C1750" s="156">
        <v>0.42739443872296601</v>
      </c>
      <c r="D1750" s="156">
        <v>0.17301750772399588</v>
      </c>
      <c r="E1750" s="156">
        <v>7.209062821833162E-2</v>
      </c>
      <c r="F1750" s="156">
        <v>7.209062821833162E-2</v>
      </c>
      <c r="G1750" s="156">
        <v>0.23583934088568487</v>
      </c>
      <c r="H1750" s="156">
        <v>3.089598352214212E-3</v>
      </c>
      <c r="I1750" s="156">
        <v>1.6477857878475798E-2</v>
      </c>
      <c r="J1750" s="156">
        <v>1</v>
      </c>
      <c r="K1750" s="87">
        <v>971</v>
      </c>
      <c r="L1750" s="87"/>
      <c r="M1750" s="156" t="s">
        <v>294</v>
      </c>
      <c r="N1750" s="156" t="s">
        <v>294</v>
      </c>
      <c r="O1750" s="156">
        <v>0.39700000000000002</v>
      </c>
      <c r="P1750" s="156">
        <v>0.45900000000000002</v>
      </c>
      <c r="Q1750" s="156">
        <v>0.151</v>
      </c>
      <c r="R1750" s="156">
        <v>0.19800000000000001</v>
      </c>
      <c r="S1750" s="156">
        <v>5.7000000000000002E-2</v>
      </c>
      <c r="T1750" s="156">
        <v>0.09</v>
      </c>
      <c r="U1750" s="156">
        <v>5.7000000000000002E-2</v>
      </c>
      <c r="V1750" s="156">
        <v>0.09</v>
      </c>
      <c r="W1750" s="156">
        <v>0.21</v>
      </c>
      <c r="X1750" s="156">
        <v>0.26400000000000001</v>
      </c>
      <c r="Y1750" s="156">
        <v>1E-3</v>
      </c>
      <c r="Z1750" s="156">
        <v>8.9999999999999993E-3</v>
      </c>
      <c r="AA1750" s="156">
        <v>0.01</v>
      </c>
      <c r="AB1750" s="156">
        <v>2.7E-2</v>
      </c>
    </row>
    <row r="1751" spans="1:28" x14ac:dyDescent="0.25">
      <c r="A1751" s="87" t="s">
        <v>3177</v>
      </c>
      <c r="B1751" s="156" t="s">
        <v>294</v>
      </c>
      <c r="C1751" s="156">
        <v>0.17592592592592593</v>
      </c>
      <c r="D1751" s="156">
        <v>0.38425925925925924</v>
      </c>
      <c r="E1751" s="156">
        <v>0.22685185185185186</v>
      </c>
      <c r="F1751" s="156">
        <v>2.3148148148148147E-2</v>
      </c>
      <c r="G1751" s="156">
        <v>0.17129629629629631</v>
      </c>
      <c r="H1751" s="156">
        <v>4.6296296296296294E-3</v>
      </c>
      <c r="I1751" s="156">
        <v>1.3888888888888888E-2</v>
      </c>
      <c r="J1751" s="156">
        <v>0.99999999999999989</v>
      </c>
      <c r="K1751" s="87">
        <v>216</v>
      </c>
      <c r="L1751" s="87"/>
      <c r="M1751" s="156" t="s">
        <v>294</v>
      </c>
      <c r="N1751" s="156" t="s">
        <v>294</v>
      </c>
      <c r="O1751" s="156">
        <v>0.13100000000000001</v>
      </c>
      <c r="P1751" s="156">
        <v>0.23200000000000001</v>
      </c>
      <c r="Q1751" s="156">
        <v>0.32200000000000001</v>
      </c>
      <c r="R1751" s="156">
        <v>0.45100000000000001</v>
      </c>
      <c r="S1751" s="156">
        <v>0.17599999999999999</v>
      </c>
      <c r="T1751" s="156">
        <v>0.28699999999999998</v>
      </c>
      <c r="U1751" s="156">
        <v>0.01</v>
      </c>
      <c r="V1751" s="156">
        <v>5.2999999999999999E-2</v>
      </c>
      <c r="W1751" s="156">
        <v>0.127</v>
      </c>
      <c r="X1751" s="156">
        <v>0.22700000000000001</v>
      </c>
      <c r="Y1751" s="156">
        <v>1E-3</v>
      </c>
      <c r="Z1751" s="156">
        <v>2.5999999999999999E-2</v>
      </c>
      <c r="AA1751" s="156">
        <v>5.0000000000000001E-3</v>
      </c>
      <c r="AB1751" s="156">
        <v>0.04</v>
      </c>
    </row>
    <row r="1752" spans="1:28" x14ac:dyDescent="0.25">
      <c r="A1752" s="87" t="s">
        <v>3178</v>
      </c>
      <c r="B1752" s="156" t="s">
        <v>294</v>
      </c>
      <c r="C1752" s="156" t="s">
        <v>294</v>
      </c>
      <c r="D1752" s="156">
        <v>0.35365853658536583</v>
      </c>
      <c r="E1752" s="156">
        <v>0.1951219512195122</v>
      </c>
      <c r="F1752" s="156" t="s">
        <v>294</v>
      </c>
      <c r="G1752" s="156">
        <v>0.41463414634146339</v>
      </c>
      <c r="H1752" s="156">
        <v>1.2195121951219513E-2</v>
      </c>
      <c r="I1752" s="156">
        <v>2.4390243902439025E-2</v>
      </c>
      <c r="J1752" s="156">
        <v>1</v>
      </c>
      <c r="K1752" s="87">
        <v>82</v>
      </c>
      <c r="L1752" s="87"/>
      <c r="M1752" s="156" t="s">
        <v>294</v>
      </c>
      <c r="N1752" s="156" t="s">
        <v>294</v>
      </c>
      <c r="O1752" s="156" t="s">
        <v>294</v>
      </c>
      <c r="P1752" s="156" t="s">
        <v>294</v>
      </c>
      <c r="Q1752" s="156">
        <v>0.25900000000000001</v>
      </c>
      <c r="R1752" s="156">
        <v>0.46200000000000002</v>
      </c>
      <c r="S1752" s="156">
        <v>0.124</v>
      </c>
      <c r="T1752" s="156">
        <v>0.29399999999999998</v>
      </c>
      <c r="U1752" s="156" t="s">
        <v>294</v>
      </c>
      <c r="V1752" s="156" t="s">
        <v>294</v>
      </c>
      <c r="W1752" s="156">
        <v>0.314</v>
      </c>
      <c r="X1752" s="156">
        <v>0.52300000000000002</v>
      </c>
      <c r="Y1752" s="156">
        <v>2E-3</v>
      </c>
      <c r="Z1752" s="156">
        <v>6.6000000000000003E-2</v>
      </c>
      <c r="AA1752" s="156">
        <v>7.0000000000000001E-3</v>
      </c>
      <c r="AB1752" s="156">
        <v>8.5000000000000006E-2</v>
      </c>
    </row>
    <row r="1753" spans="1:28" x14ac:dyDescent="0.25">
      <c r="A1753" s="87" t="s">
        <v>3179</v>
      </c>
      <c r="B1753" s="156" t="s">
        <v>294</v>
      </c>
      <c r="C1753" s="156">
        <v>7.3033707865168537E-2</v>
      </c>
      <c r="D1753" s="156">
        <v>0.43258426966292135</v>
      </c>
      <c r="E1753" s="156">
        <v>0.1853932584269663</v>
      </c>
      <c r="F1753" s="156">
        <v>1.1235955056179775E-2</v>
      </c>
      <c r="G1753" s="156">
        <v>0.2696629213483146</v>
      </c>
      <c r="H1753" s="156">
        <v>5.6179775280898875E-3</v>
      </c>
      <c r="I1753" s="156">
        <v>2.247191011235955E-2</v>
      </c>
      <c r="J1753" s="156">
        <v>1</v>
      </c>
      <c r="K1753" s="87">
        <v>178</v>
      </c>
      <c r="L1753" s="87"/>
      <c r="M1753" s="156" t="s">
        <v>294</v>
      </c>
      <c r="N1753" s="156" t="s">
        <v>294</v>
      </c>
      <c r="O1753" s="156">
        <v>4.2999999999999997E-2</v>
      </c>
      <c r="P1753" s="156">
        <v>0.121</v>
      </c>
      <c r="Q1753" s="156">
        <v>0.36199999999999999</v>
      </c>
      <c r="R1753" s="156">
        <v>0.50600000000000001</v>
      </c>
      <c r="S1753" s="156">
        <v>0.13500000000000001</v>
      </c>
      <c r="T1753" s="156">
        <v>0.249</v>
      </c>
      <c r="U1753" s="156">
        <v>3.0000000000000001E-3</v>
      </c>
      <c r="V1753" s="156">
        <v>0.04</v>
      </c>
      <c r="W1753" s="156">
        <v>0.21</v>
      </c>
      <c r="X1753" s="156">
        <v>0.33900000000000002</v>
      </c>
      <c r="Y1753" s="156">
        <v>1E-3</v>
      </c>
      <c r="Z1753" s="156">
        <v>3.1E-2</v>
      </c>
      <c r="AA1753" s="156">
        <v>8.9999999999999993E-3</v>
      </c>
      <c r="AB1753" s="156">
        <v>5.6000000000000001E-2</v>
      </c>
    </row>
    <row r="1754" spans="1:28" x14ac:dyDescent="0.25">
      <c r="A1754" s="87" t="s">
        <v>3180</v>
      </c>
      <c r="B1754" s="156" t="s">
        <v>294</v>
      </c>
      <c r="C1754" s="156">
        <v>0.17073170731707318</v>
      </c>
      <c r="D1754" s="156">
        <v>0.22628726287262874</v>
      </c>
      <c r="E1754" s="156">
        <v>0.15040650406504066</v>
      </c>
      <c r="F1754" s="156">
        <v>2.1680216802168022E-2</v>
      </c>
      <c r="G1754" s="156">
        <v>0.40379403794037938</v>
      </c>
      <c r="H1754" s="156">
        <v>1.2195121951219513E-2</v>
      </c>
      <c r="I1754" s="156">
        <v>1.4905149051490514E-2</v>
      </c>
      <c r="J1754" s="156">
        <v>1</v>
      </c>
      <c r="K1754" s="87">
        <v>738</v>
      </c>
      <c r="L1754" s="87"/>
      <c r="M1754" s="156" t="s">
        <v>294</v>
      </c>
      <c r="N1754" s="156" t="s">
        <v>294</v>
      </c>
      <c r="O1754" s="156">
        <v>0.14499999999999999</v>
      </c>
      <c r="P1754" s="156">
        <v>0.2</v>
      </c>
      <c r="Q1754" s="156">
        <v>0.19800000000000001</v>
      </c>
      <c r="R1754" s="156">
        <v>0.25800000000000001</v>
      </c>
      <c r="S1754" s="156">
        <v>0.126</v>
      </c>
      <c r="T1754" s="156">
        <v>0.17799999999999999</v>
      </c>
      <c r="U1754" s="156">
        <v>1.2999999999999999E-2</v>
      </c>
      <c r="V1754" s="156">
        <v>3.5000000000000003E-2</v>
      </c>
      <c r="W1754" s="156">
        <v>0.36899999999999999</v>
      </c>
      <c r="X1754" s="156">
        <v>0.44</v>
      </c>
      <c r="Y1754" s="156">
        <v>6.0000000000000001E-3</v>
      </c>
      <c r="Z1754" s="156">
        <v>2.3E-2</v>
      </c>
      <c r="AA1754" s="156">
        <v>8.0000000000000002E-3</v>
      </c>
      <c r="AB1754" s="156">
        <v>2.5999999999999999E-2</v>
      </c>
    </row>
    <row r="1755" spans="1:28" x14ac:dyDescent="0.25">
      <c r="A1755" s="87" t="s">
        <v>3181</v>
      </c>
      <c r="B1755" s="156" t="s">
        <v>294</v>
      </c>
      <c r="C1755" s="156">
        <v>0.30078125</v>
      </c>
      <c r="D1755" s="156">
        <v>0.2265625</v>
      </c>
      <c r="E1755" s="156">
        <v>7.03125E-2</v>
      </c>
      <c r="F1755" s="156">
        <v>5.859375E-3</v>
      </c>
      <c r="G1755" s="156">
        <v>0.36328125</v>
      </c>
      <c r="H1755" s="156">
        <v>1.171875E-2</v>
      </c>
      <c r="I1755" s="156">
        <v>2.1484375E-2</v>
      </c>
      <c r="J1755" s="156">
        <v>1</v>
      </c>
      <c r="K1755" s="87">
        <v>512</v>
      </c>
      <c r="L1755" s="87"/>
      <c r="M1755" s="156" t="s">
        <v>294</v>
      </c>
      <c r="N1755" s="156" t="s">
        <v>294</v>
      </c>
      <c r="O1755" s="156">
        <v>0.26300000000000001</v>
      </c>
      <c r="P1755" s="156">
        <v>0.34200000000000003</v>
      </c>
      <c r="Q1755" s="156">
        <v>0.192</v>
      </c>
      <c r="R1755" s="156">
        <v>0.26500000000000001</v>
      </c>
      <c r="S1755" s="156">
        <v>5.0999999999999997E-2</v>
      </c>
      <c r="T1755" s="156">
        <v>9.6000000000000002E-2</v>
      </c>
      <c r="U1755" s="156">
        <v>2E-3</v>
      </c>
      <c r="V1755" s="156">
        <v>1.7000000000000001E-2</v>
      </c>
      <c r="W1755" s="156">
        <v>0.32300000000000001</v>
      </c>
      <c r="X1755" s="156">
        <v>0.40600000000000003</v>
      </c>
      <c r="Y1755" s="156">
        <v>5.0000000000000001E-3</v>
      </c>
      <c r="Z1755" s="156">
        <v>2.5000000000000001E-2</v>
      </c>
      <c r="AA1755" s="156">
        <v>1.2E-2</v>
      </c>
      <c r="AB1755" s="156">
        <v>3.7999999999999999E-2</v>
      </c>
    </row>
    <row r="1756" spans="1:28" x14ac:dyDescent="0.25">
      <c r="A1756" s="87" t="s">
        <v>3182</v>
      </c>
      <c r="B1756" s="156" t="s">
        <v>294</v>
      </c>
      <c r="C1756" s="156">
        <v>0.14877430262045646</v>
      </c>
      <c r="D1756" s="156">
        <v>0.20625528317836009</v>
      </c>
      <c r="E1756" s="156">
        <v>6.9315300084530851E-2</v>
      </c>
      <c r="F1756" s="156">
        <v>1.5215553677092139E-2</v>
      </c>
      <c r="G1756" s="156">
        <v>0.52662721893491127</v>
      </c>
      <c r="H1756" s="156">
        <v>1.098901098901099E-2</v>
      </c>
      <c r="I1756" s="156">
        <v>2.2823330515638209E-2</v>
      </c>
      <c r="J1756" s="156">
        <v>1</v>
      </c>
      <c r="K1756" s="87">
        <v>1183</v>
      </c>
      <c r="L1756" s="87"/>
      <c r="M1756" s="156" t="s">
        <v>294</v>
      </c>
      <c r="N1756" s="156" t="s">
        <v>294</v>
      </c>
      <c r="O1756" s="156">
        <v>0.13</v>
      </c>
      <c r="P1756" s="156">
        <v>0.17</v>
      </c>
      <c r="Q1756" s="156">
        <v>0.184</v>
      </c>
      <c r="R1756" s="156">
        <v>0.23</v>
      </c>
      <c r="S1756" s="156">
        <v>5.6000000000000001E-2</v>
      </c>
      <c r="T1756" s="156">
        <v>8.5000000000000006E-2</v>
      </c>
      <c r="U1756" s="156">
        <v>0.01</v>
      </c>
      <c r="V1756" s="156">
        <v>2.4E-2</v>
      </c>
      <c r="W1756" s="156">
        <v>0.498</v>
      </c>
      <c r="X1756" s="156">
        <v>0.55500000000000005</v>
      </c>
      <c r="Y1756" s="156">
        <v>6.0000000000000001E-3</v>
      </c>
      <c r="Z1756" s="156">
        <v>1.9E-2</v>
      </c>
      <c r="AA1756" s="156">
        <v>1.6E-2</v>
      </c>
      <c r="AB1756" s="156">
        <v>3.3000000000000002E-2</v>
      </c>
    </row>
    <row r="1757" spans="1:28" x14ac:dyDescent="0.25">
      <c r="A1757" s="87" t="s">
        <v>3183</v>
      </c>
      <c r="B1757" s="156" t="s">
        <v>294</v>
      </c>
      <c r="C1757" s="156">
        <v>0.45013678189505096</v>
      </c>
      <c r="D1757" s="156">
        <v>0.29370803282765479</v>
      </c>
      <c r="E1757" s="156">
        <v>8.7291718477990554E-2</v>
      </c>
      <c r="F1757" s="156">
        <v>8.2069137030589406E-3</v>
      </c>
      <c r="G1757" s="156">
        <v>0.14225317085302164</v>
      </c>
      <c r="H1757" s="156">
        <v>5.2225814474011444E-3</v>
      </c>
      <c r="I1757" s="156">
        <v>1.3180800795821936E-2</v>
      </c>
      <c r="J1757" s="156">
        <v>0.99999999999999989</v>
      </c>
      <c r="K1757" s="87">
        <v>4021</v>
      </c>
      <c r="L1757" s="87"/>
      <c r="M1757" s="156" t="s">
        <v>294</v>
      </c>
      <c r="N1757" s="156" t="s">
        <v>294</v>
      </c>
      <c r="O1757" s="156">
        <v>0.435</v>
      </c>
      <c r="P1757" s="156">
        <v>0.46600000000000003</v>
      </c>
      <c r="Q1757" s="156">
        <v>0.28000000000000003</v>
      </c>
      <c r="R1757" s="156">
        <v>0.308</v>
      </c>
      <c r="S1757" s="156">
        <v>7.9000000000000001E-2</v>
      </c>
      <c r="T1757" s="156">
        <v>9.6000000000000002E-2</v>
      </c>
      <c r="U1757" s="156">
        <v>6.0000000000000001E-3</v>
      </c>
      <c r="V1757" s="156">
        <v>1.2E-2</v>
      </c>
      <c r="W1757" s="156">
        <v>0.13200000000000001</v>
      </c>
      <c r="X1757" s="156">
        <v>0.153</v>
      </c>
      <c r="Y1757" s="156">
        <v>3.0000000000000001E-3</v>
      </c>
      <c r="Z1757" s="156">
        <v>8.0000000000000002E-3</v>
      </c>
      <c r="AA1757" s="156">
        <v>0.01</v>
      </c>
      <c r="AB1757" s="156">
        <v>1.7000000000000001E-2</v>
      </c>
    </row>
    <row r="1758" spans="1:28" x14ac:dyDescent="0.25">
      <c r="A1758" s="87" t="s">
        <v>3184</v>
      </c>
      <c r="B1758" s="156" t="s">
        <v>294</v>
      </c>
      <c r="C1758" s="156">
        <v>0.17391304347826086</v>
      </c>
      <c r="D1758" s="156">
        <v>0.30434782608695654</v>
      </c>
      <c r="E1758" s="156">
        <v>0.17391304347826086</v>
      </c>
      <c r="F1758" s="156">
        <v>4.3478260869565216E-2</v>
      </c>
      <c r="G1758" s="156">
        <v>0.30434782608695654</v>
      </c>
      <c r="H1758" s="156" t="s">
        <v>294</v>
      </c>
      <c r="I1758" s="156" t="s">
        <v>294</v>
      </c>
      <c r="J1758" s="156">
        <v>1</v>
      </c>
      <c r="K1758" s="87">
        <v>23</v>
      </c>
      <c r="L1758" s="87"/>
      <c r="M1758" s="156" t="s">
        <v>294</v>
      </c>
      <c r="N1758" s="156" t="s">
        <v>294</v>
      </c>
      <c r="O1758" s="156">
        <v>7.0000000000000007E-2</v>
      </c>
      <c r="P1758" s="156">
        <v>0.371</v>
      </c>
      <c r="Q1758" s="156">
        <v>0.156</v>
      </c>
      <c r="R1758" s="156">
        <v>0.50900000000000001</v>
      </c>
      <c r="S1758" s="156">
        <v>7.0000000000000007E-2</v>
      </c>
      <c r="T1758" s="156">
        <v>0.371</v>
      </c>
      <c r="U1758" s="156">
        <v>8.0000000000000002E-3</v>
      </c>
      <c r="V1758" s="156">
        <v>0.21</v>
      </c>
      <c r="W1758" s="156">
        <v>0.156</v>
      </c>
      <c r="X1758" s="156">
        <v>0.50900000000000001</v>
      </c>
      <c r="Y1758" s="156" t="s">
        <v>294</v>
      </c>
      <c r="Z1758" s="156" t="s">
        <v>294</v>
      </c>
      <c r="AA1758" s="156" t="s">
        <v>294</v>
      </c>
      <c r="AB1758" s="156" t="s">
        <v>294</v>
      </c>
    </row>
    <row r="1759" spans="1:28" x14ac:dyDescent="0.25">
      <c r="A1759" s="87" t="s">
        <v>3185</v>
      </c>
      <c r="B1759" s="156" t="s">
        <v>294</v>
      </c>
      <c r="C1759" s="156">
        <v>0.23923444976076555</v>
      </c>
      <c r="D1759" s="156">
        <v>0.35885167464114831</v>
      </c>
      <c r="E1759" s="156">
        <v>0.11961722488038277</v>
      </c>
      <c r="F1759" s="156">
        <v>4.7846889952153108E-3</v>
      </c>
      <c r="G1759" s="156">
        <v>0.23923444976076555</v>
      </c>
      <c r="H1759" s="156">
        <v>4.7846889952153108E-3</v>
      </c>
      <c r="I1759" s="156">
        <v>3.3492822966507178E-2</v>
      </c>
      <c r="J1759" s="156">
        <v>1</v>
      </c>
      <c r="K1759" s="87">
        <v>209</v>
      </c>
      <c r="L1759" s="87"/>
      <c r="M1759" s="156" t="s">
        <v>294</v>
      </c>
      <c r="N1759" s="156" t="s">
        <v>294</v>
      </c>
      <c r="O1759" s="156">
        <v>0.186</v>
      </c>
      <c r="P1759" s="156">
        <v>0.30099999999999999</v>
      </c>
      <c r="Q1759" s="156">
        <v>0.29699999999999999</v>
      </c>
      <c r="R1759" s="156">
        <v>0.42599999999999999</v>
      </c>
      <c r="S1759" s="156">
        <v>8.2000000000000003E-2</v>
      </c>
      <c r="T1759" s="156">
        <v>0.17100000000000001</v>
      </c>
      <c r="U1759" s="156">
        <v>1E-3</v>
      </c>
      <c r="V1759" s="156">
        <v>2.7E-2</v>
      </c>
      <c r="W1759" s="156">
        <v>0.186</v>
      </c>
      <c r="X1759" s="156">
        <v>0.30099999999999999</v>
      </c>
      <c r="Y1759" s="156">
        <v>1E-3</v>
      </c>
      <c r="Z1759" s="156">
        <v>2.7E-2</v>
      </c>
      <c r="AA1759" s="156">
        <v>1.6E-2</v>
      </c>
      <c r="AB1759" s="156">
        <v>6.8000000000000005E-2</v>
      </c>
    </row>
    <row r="1760" spans="1:28" x14ac:dyDescent="0.25">
      <c r="A1760" s="87" t="s">
        <v>3186</v>
      </c>
      <c r="B1760" s="156" t="s">
        <v>294</v>
      </c>
      <c r="C1760" s="156">
        <v>0.26347305389221559</v>
      </c>
      <c r="D1760" s="156">
        <v>0.22355289421157684</v>
      </c>
      <c r="E1760" s="156">
        <v>5.588822355289421E-2</v>
      </c>
      <c r="F1760" s="156">
        <v>5.7884231536926151E-2</v>
      </c>
      <c r="G1760" s="156">
        <v>0.37325349301397204</v>
      </c>
      <c r="H1760" s="156">
        <v>9.9800399201596807E-3</v>
      </c>
      <c r="I1760" s="156">
        <v>1.5968063872255488E-2</v>
      </c>
      <c r="J1760" s="156">
        <v>1</v>
      </c>
      <c r="K1760" s="87">
        <v>1002</v>
      </c>
      <c r="L1760" s="87"/>
      <c r="M1760" s="156" t="s">
        <v>294</v>
      </c>
      <c r="N1760" s="156" t="s">
        <v>294</v>
      </c>
      <c r="O1760" s="156">
        <v>0.23699999999999999</v>
      </c>
      <c r="P1760" s="156">
        <v>0.29199999999999998</v>
      </c>
      <c r="Q1760" s="156">
        <v>0.19900000000000001</v>
      </c>
      <c r="R1760" s="156">
        <v>0.25</v>
      </c>
      <c r="S1760" s="156">
        <v>4.2999999999999997E-2</v>
      </c>
      <c r="T1760" s="156">
        <v>7.1999999999999995E-2</v>
      </c>
      <c r="U1760" s="156">
        <v>4.4999999999999998E-2</v>
      </c>
      <c r="V1760" s="156">
        <v>7.3999999999999996E-2</v>
      </c>
      <c r="W1760" s="156">
        <v>0.34399999999999997</v>
      </c>
      <c r="X1760" s="156">
        <v>0.40400000000000003</v>
      </c>
      <c r="Y1760" s="156">
        <v>5.0000000000000001E-3</v>
      </c>
      <c r="Z1760" s="156">
        <v>1.7999999999999999E-2</v>
      </c>
      <c r="AA1760" s="156">
        <v>0.01</v>
      </c>
      <c r="AB1760" s="156">
        <v>2.5999999999999999E-2</v>
      </c>
    </row>
    <row r="1761" spans="1:28" x14ac:dyDescent="0.25">
      <c r="A1761" s="87" t="s">
        <v>3187</v>
      </c>
      <c r="B1761" s="156" t="s">
        <v>294</v>
      </c>
      <c r="C1761" s="156">
        <v>0.44444444444444442</v>
      </c>
      <c r="D1761" s="156">
        <v>0.44444444444444442</v>
      </c>
      <c r="E1761" s="156" t="s">
        <v>294</v>
      </c>
      <c r="F1761" s="156" t="s">
        <v>294</v>
      </c>
      <c r="G1761" s="156" t="s">
        <v>294</v>
      </c>
      <c r="H1761" s="156" t="s">
        <v>294</v>
      </c>
      <c r="I1761" s="156">
        <v>0.1111111111111111</v>
      </c>
      <c r="J1761" s="156">
        <v>1</v>
      </c>
      <c r="K1761" s="87">
        <v>9</v>
      </c>
      <c r="L1761" s="87"/>
      <c r="M1761" s="156" t="s">
        <v>294</v>
      </c>
      <c r="N1761" s="156" t="s">
        <v>294</v>
      </c>
      <c r="O1761" s="156">
        <v>0.189</v>
      </c>
      <c r="P1761" s="156">
        <v>0.73299999999999998</v>
      </c>
      <c r="Q1761" s="156">
        <v>0.189</v>
      </c>
      <c r="R1761" s="156">
        <v>0.73299999999999998</v>
      </c>
      <c r="S1761" s="156" t="s">
        <v>294</v>
      </c>
      <c r="T1761" s="156" t="s">
        <v>294</v>
      </c>
      <c r="U1761" s="156" t="s">
        <v>294</v>
      </c>
      <c r="V1761" s="156" t="s">
        <v>294</v>
      </c>
      <c r="W1761" s="156" t="s">
        <v>294</v>
      </c>
      <c r="X1761" s="156" t="s">
        <v>294</v>
      </c>
      <c r="Y1761" s="156" t="s">
        <v>294</v>
      </c>
      <c r="Z1761" s="156" t="s">
        <v>294</v>
      </c>
      <c r="AA1761" s="156">
        <v>0.02</v>
      </c>
      <c r="AB1761" s="156">
        <v>0.435</v>
      </c>
    </row>
    <row r="1762" spans="1:28" x14ac:dyDescent="0.25">
      <c r="A1762" s="87" t="s">
        <v>3188</v>
      </c>
      <c r="B1762" s="156" t="s">
        <v>294</v>
      </c>
      <c r="C1762" s="156">
        <v>0.53150242326332797</v>
      </c>
      <c r="D1762" s="156">
        <v>0.26817447495961227</v>
      </c>
      <c r="E1762" s="156">
        <v>4.6849757673667204E-2</v>
      </c>
      <c r="F1762" s="156">
        <v>6.462035541195477E-3</v>
      </c>
      <c r="G1762" s="156">
        <v>0.12439418416801293</v>
      </c>
      <c r="H1762" s="156">
        <v>1.1308562197092083E-2</v>
      </c>
      <c r="I1762" s="156">
        <v>1.1308562197092083E-2</v>
      </c>
      <c r="J1762" s="156">
        <v>1</v>
      </c>
      <c r="K1762" s="87">
        <v>619</v>
      </c>
      <c r="L1762" s="87"/>
      <c r="M1762" s="156" t="s">
        <v>294</v>
      </c>
      <c r="N1762" s="156" t="s">
        <v>294</v>
      </c>
      <c r="O1762" s="156">
        <v>0.49199999999999999</v>
      </c>
      <c r="P1762" s="156">
        <v>0.56999999999999995</v>
      </c>
      <c r="Q1762" s="156">
        <v>0.23499999999999999</v>
      </c>
      <c r="R1762" s="156">
        <v>0.30399999999999999</v>
      </c>
      <c r="S1762" s="156">
        <v>3.3000000000000002E-2</v>
      </c>
      <c r="T1762" s="156">
        <v>6.6000000000000003E-2</v>
      </c>
      <c r="U1762" s="156">
        <v>3.0000000000000001E-3</v>
      </c>
      <c r="V1762" s="156">
        <v>1.6E-2</v>
      </c>
      <c r="W1762" s="156">
        <v>0.10100000000000001</v>
      </c>
      <c r="X1762" s="156">
        <v>0.153</v>
      </c>
      <c r="Y1762" s="156">
        <v>5.0000000000000001E-3</v>
      </c>
      <c r="Z1762" s="156">
        <v>2.3E-2</v>
      </c>
      <c r="AA1762" s="156">
        <v>5.0000000000000001E-3</v>
      </c>
      <c r="AB1762" s="156">
        <v>2.3E-2</v>
      </c>
    </row>
    <row r="1763" spans="1:28" x14ac:dyDescent="0.25">
      <c r="A1763" s="87" t="s">
        <v>3189</v>
      </c>
      <c r="B1763" s="156" t="s">
        <v>294</v>
      </c>
      <c r="C1763" s="156">
        <v>0.41558441558441561</v>
      </c>
      <c r="D1763" s="156">
        <v>0.36363636363636365</v>
      </c>
      <c r="E1763" s="156">
        <v>9.7402597402597407E-2</v>
      </c>
      <c r="F1763" s="156">
        <v>6.4935064935064939E-3</v>
      </c>
      <c r="G1763" s="156">
        <v>0.1038961038961039</v>
      </c>
      <c r="H1763" s="156">
        <v>6.4935064935064939E-3</v>
      </c>
      <c r="I1763" s="156">
        <v>6.4935064935064939E-3</v>
      </c>
      <c r="J1763" s="156">
        <v>0.99999999999999989</v>
      </c>
      <c r="K1763" s="87">
        <v>154</v>
      </c>
      <c r="L1763" s="87"/>
      <c r="M1763" s="156" t="s">
        <v>294</v>
      </c>
      <c r="N1763" s="156" t="s">
        <v>294</v>
      </c>
      <c r="O1763" s="156">
        <v>0.34100000000000003</v>
      </c>
      <c r="P1763" s="156">
        <v>0.495</v>
      </c>
      <c r="Q1763" s="156">
        <v>0.29199999999999998</v>
      </c>
      <c r="R1763" s="156">
        <v>0.442</v>
      </c>
      <c r="S1763" s="156">
        <v>0.06</v>
      </c>
      <c r="T1763" s="156">
        <v>0.154</v>
      </c>
      <c r="U1763" s="156">
        <v>1E-3</v>
      </c>
      <c r="V1763" s="156">
        <v>3.5999999999999997E-2</v>
      </c>
      <c r="W1763" s="156">
        <v>6.5000000000000002E-2</v>
      </c>
      <c r="X1763" s="156">
        <v>0.16200000000000001</v>
      </c>
      <c r="Y1763" s="156">
        <v>1E-3</v>
      </c>
      <c r="Z1763" s="156">
        <v>3.5999999999999997E-2</v>
      </c>
      <c r="AA1763" s="156">
        <v>1E-3</v>
      </c>
      <c r="AB1763" s="156">
        <v>3.5999999999999997E-2</v>
      </c>
    </row>
    <row r="1764" spans="1:28" x14ac:dyDescent="0.25">
      <c r="A1764" s="87" t="s">
        <v>3190</v>
      </c>
      <c r="B1764" s="156" t="s">
        <v>294</v>
      </c>
      <c r="C1764" s="156">
        <v>0.20724346076458752</v>
      </c>
      <c r="D1764" s="156">
        <v>0.52213279678068414</v>
      </c>
      <c r="E1764" s="156">
        <v>0.16800804828973842</v>
      </c>
      <c r="F1764" s="156">
        <v>2.3138832997987926E-2</v>
      </c>
      <c r="G1764" s="156">
        <v>5.8350100603621731E-2</v>
      </c>
      <c r="H1764" s="156" t="s">
        <v>294</v>
      </c>
      <c r="I1764" s="156">
        <v>2.1126760563380281E-2</v>
      </c>
      <c r="J1764" s="156">
        <v>1.0000000000000002</v>
      </c>
      <c r="K1764" s="87">
        <v>994</v>
      </c>
      <c r="L1764" s="87"/>
      <c r="M1764" s="156" t="s">
        <v>294</v>
      </c>
      <c r="N1764" s="156" t="s">
        <v>294</v>
      </c>
      <c r="O1764" s="156">
        <v>0.183</v>
      </c>
      <c r="P1764" s="156">
        <v>0.23400000000000001</v>
      </c>
      <c r="Q1764" s="156">
        <v>0.49099999999999999</v>
      </c>
      <c r="R1764" s="156">
        <v>0.55300000000000005</v>
      </c>
      <c r="S1764" s="156">
        <v>0.14599999999999999</v>
      </c>
      <c r="T1764" s="156">
        <v>0.193</v>
      </c>
      <c r="U1764" s="156">
        <v>1.4999999999999999E-2</v>
      </c>
      <c r="V1764" s="156">
        <v>3.4000000000000002E-2</v>
      </c>
      <c r="W1764" s="156">
        <v>4.4999999999999998E-2</v>
      </c>
      <c r="X1764" s="156">
        <v>7.4999999999999997E-2</v>
      </c>
      <c r="Y1764" s="156" t="s">
        <v>294</v>
      </c>
      <c r="Z1764" s="156" t="s">
        <v>294</v>
      </c>
      <c r="AA1764" s="156">
        <v>1.4E-2</v>
      </c>
      <c r="AB1764" s="156">
        <v>3.2000000000000001E-2</v>
      </c>
    </row>
    <row r="1765" spans="1:28" x14ac:dyDescent="0.25">
      <c r="A1765" s="87" t="s">
        <v>3191</v>
      </c>
      <c r="B1765" s="156">
        <v>6.5132435953104643E-4</v>
      </c>
      <c r="C1765" s="156">
        <v>0.27699894547484649</v>
      </c>
      <c r="D1765" s="156">
        <v>0.20135227343216922</v>
      </c>
      <c r="E1765" s="156">
        <v>7.0746231623348421E-2</v>
      </c>
      <c r="F1765" s="156">
        <v>1.1444699460331244E-2</v>
      </c>
      <c r="G1765" s="156">
        <v>0.39929284783822344</v>
      </c>
      <c r="H1765" s="156">
        <v>2.0935425842069349E-2</v>
      </c>
      <c r="I1765" s="156">
        <v>1.8578251969480802E-2</v>
      </c>
      <c r="J1765" s="156">
        <v>1</v>
      </c>
      <c r="K1765" s="87">
        <v>32242</v>
      </c>
      <c r="L1765" s="87"/>
      <c r="M1765" s="156">
        <v>0</v>
      </c>
      <c r="N1765" s="156">
        <v>1E-3</v>
      </c>
      <c r="O1765" s="156">
        <v>0.27200000000000002</v>
      </c>
      <c r="P1765" s="156">
        <v>0.28199999999999997</v>
      </c>
      <c r="Q1765" s="156">
        <v>0.19700000000000001</v>
      </c>
      <c r="R1765" s="156">
        <v>0.20599999999999999</v>
      </c>
      <c r="S1765" s="156">
        <v>6.8000000000000005E-2</v>
      </c>
      <c r="T1765" s="156">
        <v>7.3999999999999996E-2</v>
      </c>
      <c r="U1765" s="156">
        <v>0.01</v>
      </c>
      <c r="V1765" s="156">
        <v>1.2999999999999999E-2</v>
      </c>
      <c r="W1765" s="156">
        <v>0.39400000000000002</v>
      </c>
      <c r="X1765" s="156">
        <v>0.40500000000000003</v>
      </c>
      <c r="Y1765" s="156">
        <v>1.9E-2</v>
      </c>
      <c r="Z1765" s="156">
        <v>2.3E-2</v>
      </c>
      <c r="AA1765" s="156">
        <v>1.7000000000000001E-2</v>
      </c>
      <c r="AB1765" s="156">
        <v>0.02</v>
      </c>
    </row>
    <row r="1766" spans="1:28" x14ac:dyDescent="0.25">
      <c r="A1766" s="87" t="s">
        <v>3192</v>
      </c>
      <c r="B1766" s="156" t="s">
        <v>294</v>
      </c>
      <c r="C1766" s="156">
        <v>0.10109289617486339</v>
      </c>
      <c r="D1766" s="156">
        <v>0.15027322404371585</v>
      </c>
      <c r="E1766" s="156">
        <v>1.6393442622950821E-2</v>
      </c>
      <c r="F1766" s="156">
        <v>1.6393442622950821E-2</v>
      </c>
      <c r="G1766" s="156">
        <v>0.69672131147540983</v>
      </c>
      <c r="H1766" s="156">
        <v>1.6393442622950821E-2</v>
      </c>
      <c r="I1766" s="156">
        <v>2.7322404371584699E-3</v>
      </c>
      <c r="J1766" s="156">
        <v>1</v>
      </c>
      <c r="K1766" s="87">
        <v>366</v>
      </c>
      <c r="L1766" s="87"/>
      <c r="M1766" s="156" t="s">
        <v>294</v>
      </c>
      <c r="N1766" s="156" t="s">
        <v>294</v>
      </c>
      <c r="O1766" s="156">
        <v>7.3999999999999996E-2</v>
      </c>
      <c r="P1766" s="156">
        <v>0.13600000000000001</v>
      </c>
      <c r="Q1766" s="156">
        <v>0.11700000000000001</v>
      </c>
      <c r="R1766" s="156">
        <v>0.191</v>
      </c>
      <c r="S1766" s="156">
        <v>8.0000000000000002E-3</v>
      </c>
      <c r="T1766" s="156">
        <v>3.5000000000000003E-2</v>
      </c>
      <c r="U1766" s="156">
        <v>8.0000000000000002E-3</v>
      </c>
      <c r="V1766" s="156">
        <v>3.5000000000000003E-2</v>
      </c>
      <c r="W1766" s="156">
        <v>0.64800000000000002</v>
      </c>
      <c r="X1766" s="156">
        <v>0.74199999999999999</v>
      </c>
      <c r="Y1766" s="156">
        <v>8.0000000000000002E-3</v>
      </c>
      <c r="Z1766" s="156">
        <v>3.5000000000000003E-2</v>
      </c>
      <c r="AA1766" s="156">
        <v>0</v>
      </c>
      <c r="AB1766" s="156">
        <v>1.4999999999999999E-2</v>
      </c>
    </row>
    <row r="1767" spans="1:28" x14ac:dyDescent="0.25">
      <c r="A1767" s="87" t="s">
        <v>3193</v>
      </c>
      <c r="B1767" s="156" t="s">
        <v>294</v>
      </c>
      <c r="C1767" s="156">
        <v>0.29212792127921278</v>
      </c>
      <c r="D1767" s="156">
        <v>0.24661746617466174</v>
      </c>
      <c r="E1767" s="156">
        <v>0.11992619926199262</v>
      </c>
      <c r="F1767" s="156">
        <v>7.3800738007380072E-3</v>
      </c>
      <c r="G1767" s="156">
        <v>0.30012300123001229</v>
      </c>
      <c r="H1767" s="156">
        <v>1.4145141451414513E-2</v>
      </c>
      <c r="I1767" s="156">
        <v>1.968019680196802E-2</v>
      </c>
      <c r="J1767" s="156">
        <v>1.0000000000000002</v>
      </c>
      <c r="K1767" s="87">
        <v>1626</v>
      </c>
      <c r="L1767" s="87"/>
      <c r="M1767" s="156" t="s">
        <v>294</v>
      </c>
      <c r="N1767" s="156" t="s">
        <v>294</v>
      </c>
      <c r="O1767" s="156">
        <v>0.27100000000000002</v>
      </c>
      <c r="P1767" s="156">
        <v>0.315</v>
      </c>
      <c r="Q1767" s="156">
        <v>0.22600000000000001</v>
      </c>
      <c r="R1767" s="156">
        <v>0.26800000000000002</v>
      </c>
      <c r="S1767" s="156">
        <v>0.105</v>
      </c>
      <c r="T1767" s="156">
        <v>0.13700000000000001</v>
      </c>
      <c r="U1767" s="156">
        <v>4.0000000000000001E-3</v>
      </c>
      <c r="V1767" s="156">
        <v>1.2999999999999999E-2</v>
      </c>
      <c r="W1767" s="156">
        <v>0.27800000000000002</v>
      </c>
      <c r="X1767" s="156">
        <v>0.32300000000000001</v>
      </c>
      <c r="Y1767" s="156">
        <v>8.9999999999999993E-3</v>
      </c>
      <c r="Z1767" s="156">
        <v>2.1000000000000001E-2</v>
      </c>
      <c r="AA1767" s="156">
        <v>1.4E-2</v>
      </c>
      <c r="AB1767" s="156">
        <v>2.8000000000000001E-2</v>
      </c>
    </row>
    <row r="1768" spans="1:28" x14ac:dyDescent="0.25">
      <c r="A1768" s="87" t="s">
        <v>3194</v>
      </c>
      <c r="B1768" s="156" t="s">
        <v>294</v>
      </c>
      <c r="C1768" s="156">
        <v>9.7087378640776691E-3</v>
      </c>
      <c r="D1768" s="156">
        <v>0.12944983818770225</v>
      </c>
      <c r="E1768" s="156">
        <v>5.8252427184466021E-2</v>
      </c>
      <c r="F1768" s="156">
        <v>6.4724919093851136E-3</v>
      </c>
      <c r="G1768" s="156">
        <v>0.76699029126213591</v>
      </c>
      <c r="H1768" s="156">
        <v>2.2653721682847898E-2</v>
      </c>
      <c r="I1768" s="156">
        <v>6.4724919093851136E-3</v>
      </c>
      <c r="J1768" s="156">
        <v>1</v>
      </c>
      <c r="K1768" s="87">
        <v>309</v>
      </c>
      <c r="L1768" s="87"/>
      <c r="M1768" s="156" t="s">
        <v>294</v>
      </c>
      <c r="N1768" s="156" t="s">
        <v>294</v>
      </c>
      <c r="O1768" s="156">
        <v>3.0000000000000001E-3</v>
      </c>
      <c r="P1768" s="156">
        <v>2.8000000000000001E-2</v>
      </c>
      <c r="Q1768" s="156">
        <v>9.7000000000000003E-2</v>
      </c>
      <c r="R1768" s="156">
        <v>0.17100000000000001</v>
      </c>
      <c r="S1768" s="156">
        <v>3.6999999999999998E-2</v>
      </c>
      <c r="T1768" s="156">
        <v>0.09</v>
      </c>
      <c r="U1768" s="156">
        <v>2E-3</v>
      </c>
      <c r="V1768" s="156">
        <v>2.3E-2</v>
      </c>
      <c r="W1768" s="156">
        <v>0.71699999999999997</v>
      </c>
      <c r="X1768" s="156">
        <v>0.81100000000000005</v>
      </c>
      <c r="Y1768" s="156">
        <v>1.0999999999999999E-2</v>
      </c>
      <c r="Z1768" s="156">
        <v>4.5999999999999999E-2</v>
      </c>
      <c r="AA1768" s="156">
        <v>2E-3</v>
      </c>
      <c r="AB1768" s="156">
        <v>2.3E-2</v>
      </c>
    </row>
    <row r="1769" spans="1:28" x14ac:dyDescent="0.25">
      <c r="A1769" s="87" t="s">
        <v>3195</v>
      </c>
      <c r="B1769" s="156" t="s">
        <v>294</v>
      </c>
      <c r="C1769" s="156">
        <v>5.4097482592394212E-2</v>
      </c>
      <c r="D1769" s="156">
        <v>0.15425816818425281</v>
      </c>
      <c r="E1769" s="156">
        <v>5.9989287627209426E-2</v>
      </c>
      <c r="F1769" s="156">
        <v>5.3561863952865559E-3</v>
      </c>
      <c r="G1769" s="156">
        <v>0.64863417246920196</v>
      </c>
      <c r="H1769" s="156">
        <v>5.6239957150508835E-2</v>
      </c>
      <c r="I1769" s="156">
        <v>2.1424745581146223E-2</v>
      </c>
      <c r="J1769" s="156">
        <v>1</v>
      </c>
      <c r="K1769" s="87">
        <v>1867</v>
      </c>
      <c r="L1769" s="87"/>
      <c r="M1769" s="156" t="s">
        <v>294</v>
      </c>
      <c r="N1769" s="156" t="s">
        <v>294</v>
      </c>
      <c r="O1769" s="156">
        <v>4.4999999999999998E-2</v>
      </c>
      <c r="P1769" s="156">
        <v>6.5000000000000002E-2</v>
      </c>
      <c r="Q1769" s="156">
        <v>0.13900000000000001</v>
      </c>
      <c r="R1769" s="156">
        <v>0.17100000000000001</v>
      </c>
      <c r="S1769" s="156">
        <v>0.05</v>
      </c>
      <c r="T1769" s="156">
        <v>7.1999999999999995E-2</v>
      </c>
      <c r="U1769" s="156">
        <v>3.0000000000000001E-3</v>
      </c>
      <c r="V1769" s="156">
        <v>0.01</v>
      </c>
      <c r="W1769" s="156">
        <v>0.627</v>
      </c>
      <c r="X1769" s="156">
        <v>0.67</v>
      </c>
      <c r="Y1769" s="156">
        <v>4.7E-2</v>
      </c>
      <c r="Z1769" s="156">
        <v>6.8000000000000005E-2</v>
      </c>
      <c r="AA1769" s="156">
        <v>1.6E-2</v>
      </c>
      <c r="AB1769" s="156">
        <v>2.9000000000000001E-2</v>
      </c>
    </row>
    <row r="1770" spans="1:28" x14ac:dyDescent="0.25">
      <c r="A1770" s="87" t="s">
        <v>3196</v>
      </c>
      <c r="B1770" s="156" t="s">
        <v>294</v>
      </c>
      <c r="C1770" s="156">
        <v>0.29032258064516131</v>
      </c>
      <c r="D1770" s="156">
        <v>0.30107526881720431</v>
      </c>
      <c r="E1770" s="156">
        <v>4.3010752688172046E-2</v>
      </c>
      <c r="F1770" s="156">
        <v>1.0752688172043012E-2</v>
      </c>
      <c r="G1770" s="156">
        <v>0.30107526881720431</v>
      </c>
      <c r="H1770" s="156">
        <v>3.2258064516129031E-2</v>
      </c>
      <c r="I1770" s="156">
        <v>2.1505376344086023E-2</v>
      </c>
      <c r="J1770" s="156">
        <v>1</v>
      </c>
      <c r="K1770" s="87">
        <v>93</v>
      </c>
      <c r="L1770" s="87"/>
      <c r="M1770" s="156" t="s">
        <v>294</v>
      </c>
      <c r="N1770" s="156" t="s">
        <v>294</v>
      </c>
      <c r="O1770" s="156">
        <v>0.20799999999999999</v>
      </c>
      <c r="P1770" s="156">
        <v>0.38900000000000001</v>
      </c>
      <c r="Q1770" s="156">
        <v>0.217</v>
      </c>
      <c r="R1770" s="156">
        <v>0.40100000000000002</v>
      </c>
      <c r="S1770" s="156">
        <v>1.7000000000000001E-2</v>
      </c>
      <c r="T1770" s="156">
        <v>0.105</v>
      </c>
      <c r="U1770" s="156">
        <v>2E-3</v>
      </c>
      <c r="V1770" s="156">
        <v>5.8000000000000003E-2</v>
      </c>
      <c r="W1770" s="156">
        <v>0.217</v>
      </c>
      <c r="X1770" s="156">
        <v>0.40100000000000002</v>
      </c>
      <c r="Y1770" s="156">
        <v>1.0999999999999999E-2</v>
      </c>
      <c r="Z1770" s="156">
        <v>9.0999999999999998E-2</v>
      </c>
      <c r="AA1770" s="156">
        <v>6.0000000000000001E-3</v>
      </c>
      <c r="AB1770" s="156">
        <v>7.4999999999999997E-2</v>
      </c>
    </row>
    <row r="1771" spans="1:28" x14ac:dyDescent="0.25">
      <c r="A1771" s="87" t="s">
        <v>3197</v>
      </c>
      <c r="B1771" s="156" t="s">
        <v>294</v>
      </c>
      <c r="C1771" s="156">
        <v>0.14285714285714285</v>
      </c>
      <c r="D1771" s="156">
        <v>0.7142857142857143</v>
      </c>
      <c r="E1771" s="156">
        <v>7.1428571428571425E-2</v>
      </c>
      <c r="F1771" s="156" t="s">
        <v>294</v>
      </c>
      <c r="G1771" s="156" t="s">
        <v>294</v>
      </c>
      <c r="H1771" s="156" t="s">
        <v>294</v>
      </c>
      <c r="I1771" s="156">
        <v>7.1428571428571425E-2</v>
      </c>
      <c r="J1771" s="156">
        <v>1</v>
      </c>
      <c r="K1771" s="87">
        <v>14</v>
      </c>
      <c r="L1771" s="87"/>
      <c r="M1771" s="156" t="s">
        <v>294</v>
      </c>
      <c r="N1771" s="156" t="s">
        <v>294</v>
      </c>
      <c r="O1771" s="156">
        <v>0.04</v>
      </c>
      <c r="P1771" s="156">
        <v>0.39900000000000002</v>
      </c>
      <c r="Q1771" s="156">
        <v>0.45400000000000001</v>
      </c>
      <c r="R1771" s="156">
        <v>0.88300000000000001</v>
      </c>
      <c r="S1771" s="156">
        <v>1.2999999999999999E-2</v>
      </c>
      <c r="T1771" s="156">
        <v>0.315</v>
      </c>
      <c r="U1771" s="156" t="s">
        <v>294</v>
      </c>
      <c r="V1771" s="156" t="s">
        <v>294</v>
      </c>
      <c r="W1771" s="156" t="s">
        <v>294</v>
      </c>
      <c r="X1771" s="156" t="s">
        <v>294</v>
      </c>
      <c r="Y1771" s="156" t="s">
        <v>294</v>
      </c>
      <c r="Z1771" s="156" t="s">
        <v>294</v>
      </c>
      <c r="AA1771" s="156">
        <v>1.2999999999999999E-2</v>
      </c>
      <c r="AB1771" s="156">
        <v>0.315</v>
      </c>
    </row>
    <row r="1772" spans="1:28" x14ac:dyDescent="0.25">
      <c r="A1772" s="87" t="s">
        <v>3198</v>
      </c>
      <c r="B1772" s="156">
        <v>6.3171193935565378E-4</v>
      </c>
      <c r="C1772" s="156">
        <v>0.24194567277321541</v>
      </c>
      <c r="D1772" s="156">
        <v>0.21794061907770057</v>
      </c>
      <c r="E1772" s="156">
        <v>6.7172036218151196E-2</v>
      </c>
      <c r="F1772" s="156">
        <v>2.2531059170351652E-2</v>
      </c>
      <c r="G1772" s="156">
        <v>0.41777216256053906</v>
      </c>
      <c r="H1772" s="156">
        <v>1.7056222362602652E-2</v>
      </c>
      <c r="I1772" s="156">
        <v>1.4950515898083806E-2</v>
      </c>
      <c r="J1772" s="156">
        <v>1</v>
      </c>
      <c r="K1772" s="87">
        <v>4749</v>
      </c>
      <c r="L1772" s="87"/>
      <c r="M1772" s="156">
        <v>0</v>
      </c>
      <c r="N1772" s="156">
        <v>2E-3</v>
      </c>
      <c r="O1772" s="156">
        <v>0.23</v>
      </c>
      <c r="P1772" s="156">
        <v>0.254</v>
      </c>
      <c r="Q1772" s="156">
        <v>0.20599999999999999</v>
      </c>
      <c r="R1772" s="156">
        <v>0.23</v>
      </c>
      <c r="S1772" s="156">
        <v>0.06</v>
      </c>
      <c r="T1772" s="156">
        <v>7.4999999999999997E-2</v>
      </c>
      <c r="U1772" s="156">
        <v>1.9E-2</v>
      </c>
      <c r="V1772" s="156">
        <v>2.7E-2</v>
      </c>
      <c r="W1772" s="156">
        <v>0.40400000000000003</v>
      </c>
      <c r="X1772" s="156">
        <v>0.432</v>
      </c>
      <c r="Y1772" s="156">
        <v>1.4E-2</v>
      </c>
      <c r="Z1772" s="156">
        <v>2.1000000000000001E-2</v>
      </c>
      <c r="AA1772" s="156">
        <v>1.2E-2</v>
      </c>
      <c r="AB1772" s="156">
        <v>1.9E-2</v>
      </c>
    </row>
    <row r="1773" spans="1:28" x14ac:dyDescent="0.25">
      <c r="A1773" s="87" t="s">
        <v>3199</v>
      </c>
      <c r="B1773" s="156" t="s">
        <v>294</v>
      </c>
      <c r="C1773" s="156">
        <v>0.70476190476190481</v>
      </c>
      <c r="D1773" s="156">
        <v>0.2</v>
      </c>
      <c r="E1773" s="156">
        <v>1.9047619047619049E-2</v>
      </c>
      <c r="F1773" s="156" t="s">
        <v>294</v>
      </c>
      <c r="G1773" s="156">
        <v>4.7619047619047616E-2</v>
      </c>
      <c r="H1773" s="156" t="s">
        <v>294</v>
      </c>
      <c r="I1773" s="156">
        <v>2.8571428571428571E-2</v>
      </c>
      <c r="J1773" s="156">
        <v>1</v>
      </c>
      <c r="K1773" s="87">
        <v>105</v>
      </c>
      <c r="L1773" s="87"/>
      <c r="M1773" s="156" t="s">
        <v>294</v>
      </c>
      <c r="N1773" s="156" t="s">
        <v>294</v>
      </c>
      <c r="O1773" s="156">
        <v>0.61199999999999999</v>
      </c>
      <c r="P1773" s="156">
        <v>0.78400000000000003</v>
      </c>
      <c r="Q1773" s="156">
        <v>0.13500000000000001</v>
      </c>
      <c r="R1773" s="156">
        <v>0.28599999999999998</v>
      </c>
      <c r="S1773" s="156">
        <v>5.0000000000000001E-3</v>
      </c>
      <c r="T1773" s="156">
        <v>6.7000000000000004E-2</v>
      </c>
      <c r="U1773" s="156" t="s">
        <v>294</v>
      </c>
      <c r="V1773" s="156" t="s">
        <v>294</v>
      </c>
      <c r="W1773" s="156">
        <v>2.1000000000000001E-2</v>
      </c>
      <c r="X1773" s="156">
        <v>0.107</v>
      </c>
      <c r="Y1773" s="156" t="s">
        <v>294</v>
      </c>
      <c r="Z1773" s="156" t="s">
        <v>294</v>
      </c>
      <c r="AA1773" s="156">
        <v>0.01</v>
      </c>
      <c r="AB1773" s="156">
        <v>8.1000000000000003E-2</v>
      </c>
    </row>
    <row r="1774" spans="1:28" x14ac:dyDescent="0.25">
      <c r="A1774" s="87" t="s">
        <v>3200</v>
      </c>
      <c r="B1774" s="156">
        <v>4.7948854555141182E-3</v>
      </c>
      <c r="C1774" s="156">
        <v>0.67900905700586045</v>
      </c>
      <c r="D1774" s="156">
        <v>0.108151305274374</v>
      </c>
      <c r="E1774" s="156">
        <v>2.6638252530633989E-2</v>
      </c>
      <c r="F1774" s="156">
        <v>1.5982951518380393E-3</v>
      </c>
      <c r="G1774" s="156">
        <v>0.14251465103889185</v>
      </c>
      <c r="H1774" s="156">
        <v>2.5039957378795951E-2</v>
      </c>
      <c r="I1774" s="156">
        <v>1.2253596164091636E-2</v>
      </c>
      <c r="J1774" s="156">
        <v>1</v>
      </c>
      <c r="K1774" s="87">
        <v>3754</v>
      </c>
      <c r="L1774" s="87"/>
      <c r="M1774" s="156">
        <v>3.0000000000000001E-3</v>
      </c>
      <c r="N1774" s="156">
        <v>8.0000000000000002E-3</v>
      </c>
      <c r="O1774" s="156">
        <v>0.66400000000000003</v>
      </c>
      <c r="P1774" s="156">
        <v>0.69399999999999995</v>
      </c>
      <c r="Q1774" s="156">
        <v>9.9000000000000005E-2</v>
      </c>
      <c r="R1774" s="156">
        <v>0.11799999999999999</v>
      </c>
      <c r="S1774" s="156">
        <v>2.1999999999999999E-2</v>
      </c>
      <c r="T1774" s="156">
        <v>3.2000000000000001E-2</v>
      </c>
      <c r="U1774" s="156">
        <v>1E-3</v>
      </c>
      <c r="V1774" s="156">
        <v>3.0000000000000001E-3</v>
      </c>
      <c r="W1774" s="156">
        <v>0.13200000000000001</v>
      </c>
      <c r="X1774" s="156">
        <v>0.154</v>
      </c>
      <c r="Y1774" s="156">
        <v>2.1000000000000001E-2</v>
      </c>
      <c r="Z1774" s="156">
        <v>3.1E-2</v>
      </c>
      <c r="AA1774" s="156">
        <v>8.9999999999999993E-3</v>
      </c>
      <c r="AB1774" s="156">
        <v>1.6E-2</v>
      </c>
    </row>
    <row r="1775" spans="1:28" x14ac:dyDescent="0.25">
      <c r="A1775" s="87" t="s">
        <v>3201</v>
      </c>
      <c r="B1775" s="156" t="s">
        <v>294</v>
      </c>
      <c r="C1775" s="156">
        <v>0.37096774193548387</v>
      </c>
      <c r="D1775" s="156">
        <v>0.33870967741935482</v>
      </c>
      <c r="E1775" s="156">
        <v>0.10483870967741936</v>
      </c>
      <c r="F1775" s="156">
        <v>8.0645161290322578E-3</v>
      </c>
      <c r="G1775" s="156">
        <v>0.16935483870967741</v>
      </c>
      <c r="H1775" s="156" t="s">
        <v>294</v>
      </c>
      <c r="I1775" s="156">
        <v>8.0645161290322578E-3</v>
      </c>
      <c r="J1775" s="156">
        <v>1</v>
      </c>
      <c r="K1775" s="87">
        <v>124</v>
      </c>
      <c r="L1775" s="87"/>
      <c r="M1775" s="156" t="s">
        <v>294</v>
      </c>
      <c r="N1775" s="156" t="s">
        <v>294</v>
      </c>
      <c r="O1775" s="156">
        <v>0.29099999999999998</v>
      </c>
      <c r="P1775" s="156">
        <v>0.45900000000000002</v>
      </c>
      <c r="Q1775" s="156">
        <v>0.26100000000000001</v>
      </c>
      <c r="R1775" s="156">
        <v>0.42599999999999999</v>
      </c>
      <c r="S1775" s="156">
        <v>6.2E-2</v>
      </c>
      <c r="T1775" s="156">
        <v>0.17100000000000001</v>
      </c>
      <c r="U1775" s="156">
        <v>1E-3</v>
      </c>
      <c r="V1775" s="156">
        <v>4.3999999999999997E-2</v>
      </c>
      <c r="W1775" s="156">
        <v>0.114</v>
      </c>
      <c r="X1775" s="156">
        <v>0.245</v>
      </c>
      <c r="Y1775" s="156" t="s">
        <v>294</v>
      </c>
      <c r="Z1775" s="156" t="s">
        <v>294</v>
      </c>
      <c r="AA1775" s="156">
        <v>1E-3</v>
      </c>
      <c r="AB1775" s="156">
        <v>4.3999999999999997E-2</v>
      </c>
    </row>
    <row r="1776" spans="1:28" x14ac:dyDescent="0.25">
      <c r="A1776" s="87" t="s">
        <v>3202</v>
      </c>
      <c r="B1776" s="156" t="s">
        <v>294</v>
      </c>
      <c r="C1776" s="156">
        <v>0.25423728813559321</v>
      </c>
      <c r="D1776" s="156">
        <v>0.28813559322033899</v>
      </c>
      <c r="E1776" s="156">
        <v>0.22033898305084745</v>
      </c>
      <c r="F1776" s="156">
        <v>1.6949152542372881E-2</v>
      </c>
      <c r="G1776" s="156">
        <v>0.1864406779661017</v>
      </c>
      <c r="H1776" s="156">
        <v>3.3898305084745763E-2</v>
      </c>
      <c r="I1776" s="156" t="s">
        <v>294</v>
      </c>
      <c r="J1776" s="156">
        <v>0.99999999999999989</v>
      </c>
      <c r="K1776" s="87">
        <v>59</v>
      </c>
      <c r="L1776" s="87"/>
      <c r="M1776" s="156" t="s">
        <v>294</v>
      </c>
      <c r="N1776" s="156" t="s">
        <v>294</v>
      </c>
      <c r="O1776" s="156">
        <v>0.161</v>
      </c>
      <c r="P1776" s="156">
        <v>0.378</v>
      </c>
      <c r="Q1776" s="156">
        <v>0.188</v>
      </c>
      <c r="R1776" s="156">
        <v>0.41399999999999998</v>
      </c>
      <c r="S1776" s="156">
        <v>0.13400000000000001</v>
      </c>
      <c r="T1776" s="156">
        <v>0.34100000000000003</v>
      </c>
      <c r="U1776" s="156">
        <v>3.0000000000000001E-3</v>
      </c>
      <c r="V1776" s="156">
        <v>0.09</v>
      </c>
      <c r="W1776" s="156">
        <v>0.107</v>
      </c>
      <c r="X1776" s="156">
        <v>0.30399999999999999</v>
      </c>
      <c r="Y1776" s="156">
        <v>8.9999999999999993E-3</v>
      </c>
      <c r="Z1776" s="156">
        <v>0.115</v>
      </c>
      <c r="AA1776" s="156" t="s">
        <v>294</v>
      </c>
      <c r="AB1776" s="156" t="s">
        <v>294</v>
      </c>
    </row>
    <row r="1777" spans="1:28" x14ac:dyDescent="0.25">
      <c r="A1777" s="87" t="s">
        <v>3203</v>
      </c>
      <c r="B1777" s="156" t="s">
        <v>294</v>
      </c>
      <c r="C1777" s="156">
        <v>0.40888888888888891</v>
      </c>
      <c r="D1777" s="156">
        <v>0.16</v>
      </c>
      <c r="E1777" s="156">
        <v>0.3288888888888889</v>
      </c>
      <c r="F1777" s="156">
        <v>4.4444444444444444E-3</v>
      </c>
      <c r="G1777" s="156">
        <v>7.1111111111111111E-2</v>
      </c>
      <c r="H1777" s="156">
        <v>1.3333333333333334E-2</v>
      </c>
      <c r="I1777" s="156">
        <v>1.3333333333333334E-2</v>
      </c>
      <c r="J1777" s="156">
        <v>1</v>
      </c>
      <c r="K1777" s="87">
        <v>225</v>
      </c>
      <c r="L1777" s="87"/>
      <c r="M1777" s="156" t="s">
        <v>294</v>
      </c>
      <c r="N1777" s="156" t="s">
        <v>294</v>
      </c>
      <c r="O1777" s="156">
        <v>0.34699999999999998</v>
      </c>
      <c r="P1777" s="156">
        <v>0.47399999999999998</v>
      </c>
      <c r="Q1777" s="156">
        <v>0.11799999999999999</v>
      </c>
      <c r="R1777" s="156">
        <v>0.214</v>
      </c>
      <c r="S1777" s="156">
        <v>0.27100000000000002</v>
      </c>
      <c r="T1777" s="156">
        <v>0.39300000000000002</v>
      </c>
      <c r="U1777" s="156">
        <v>1E-3</v>
      </c>
      <c r="V1777" s="156">
        <v>2.5000000000000001E-2</v>
      </c>
      <c r="W1777" s="156">
        <v>4.3999999999999997E-2</v>
      </c>
      <c r="X1777" s="156">
        <v>0.112</v>
      </c>
      <c r="Y1777" s="156">
        <v>5.0000000000000001E-3</v>
      </c>
      <c r="Z1777" s="156">
        <v>3.7999999999999999E-2</v>
      </c>
      <c r="AA1777" s="156">
        <v>5.0000000000000001E-3</v>
      </c>
      <c r="AB1777" s="156">
        <v>3.7999999999999999E-2</v>
      </c>
    </row>
    <row r="1778" spans="1:28" x14ac:dyDescent="0.25">
      <c r="A1778" s="87" t="s">
        <v>3204</v>
      </c>
      <c r="B1778" s="156" t="s">
        <v>294</v>
      </c>
      <c r="C1778" s="156">
        <v>0.43181818181818182</v>
      </c>
      <c r="D1778" s="156">
        <v>0.29545454545454547</v>
      </c>
      <c r="E1778" s="156">
        <v>9.0909090909090912E-2</v>
      </c>
      <c r="F1778" s="156" t="s">
        <v>294</v>
      </c>
      <c r="G1778" s="156">
        <v>0.18181818181818182</v>
      </c>
      <c r="H1778" s="156" t="s">
        <v>294</v>
      </c>
      <c r="I1778" s="156" t="s">
        <v>294</v>
      </c>
      <c r="J1778" s="156">
        <v>1</v>
      </c>
      <c r="K1778" s="87">
        <v>44</v>
      </c>
      <c r="L1778" s="87"/>
      <c r="M1778" s="156" t="s">
        <v>294</v>
      </c>
      <c r="N1778" s="156" t="s">
        <v>294</v>
      </c>
      <c r="O1778" s="156">
        <v>0.29699999999999999</v>
      </c>
      <c r="P1778" s="156">
        <v>0.57799999999999996</v>
      </c>
      <c r="Q1778" s="156">
        <v>0.182</v>
      </c>
      <c r="R1778" s="156">
        <v>0.442</v>
      </c>
      <c r="S1778" s="156">
        <v>3.5999999999999997E-2</v>
      </c>
      <c r="T1778" s="156">
        <v>0.21199999999999999</v>
      </c>
      <c r="U1778" s="156" t="s">
        <v>294</v>
      </c>
      <c r="V1778" s="156" t="s">
        <v>294</v>
      </c>
      <c r="W1778" s="156">
        <v>9.5000000000000001E-2</v>
      </c>
      <c r="X1778" s="156">
        <v>0.32</v>
      </c>
      <c r="Y1778" s="156" t="s">
        <v>294</v>
      </c>
      <c r="Z1778" s="156" t="s">
        <v>294</v>
      </c>
      <c r="AA1778" s="156" t="s">
        <v>294</v>
      </c>
      <c r="AB1778" s="156" t="s">
        <v>294</v>
      </c>
    </row>
    <row r="1779" spans="1:28" x14ac:dyDescent="0.25">
      <c r="A1779" s="87" t="s">
        <v>3205</v>
      </c>
      <c r="B1779" s="156" t="s">
        <v>294</v>
      </c>
      <c r="C1779" s="156">
        <v>0.34545454545454546</v>
      </c>
      <c r="D1779" s="156">
        <v>0.35454545454545455</v>
      </c>
      <c r="E1779" s="156">
        <v>0.12727272727272726</v>
      </c>
      <c r="F1779" s="156" t="s">
        <v>294</v>
      </c>
      <c r="G1779" s="156">
        <v>0.14545454545454545</v>
      </c>
      <c r="H1779" s="156">
        <v>9.0909090909090905E-3</v>
      </c>
      <c r="I1779" s="156">
        <v>1.8181818181818181E-2</v>
      </c>
      <c r="J1779" s="156">
        <v>0.99999999999999989</v>
      </c>
      <c r="K1779" s="87">
        <v>110</v>
      </c>
      <c r="L1779" s="87"/>
      <c r="M1779" s="156" t="s">
        <v>294</v>
      </c>
      <c r="N1779" s="156" t="s">
        <v>294</v>
      </c>
      <c r="O1779" s="156">
        <v>0.26300000000000001</v>
      </c>
      <c r="P1779" s="156">
        <v>0.438</v>
      </c>
      <c r="Q1779" s="156">
        <v>0.27100000000000002</v>
      </c>
      <c r="R1779" s="156">
        <v>0.44700000000000001</v>
      </c>
      <c r="S1779" s="156">
        <v>7.6999999999999999E-2</v>
      </c>
      <c r="T1779" s="156">
        <v>0.20200000000000001</v>
      </c>
      <c r="U1779" s="156" t="s">
        <v>294</v>
      </c>
      <c r="V1779" s="156" t="s">
        <v>294</v>
      </c>
      <c r="W1779" s="156">
        <v>9.1999999999999998E-2</v>
      </c>
      <c r="X1779" s="156">
        <v>0.223</v>
      </c>
      <c r="Y1779" s="156">
        <v>2E-3</v>
      </c>
      <c r="Z1779" s="156">
        <v>0.05</v>
      </c>
      <c r="AA1779" s="156">
        <v>5.0000000000000001E-3</v>
      </c>
      <c r="AB1779" s="156">
        <v>6.4000000000000001E-2</v>
      </c>
    </row>
    <row r="1780" spans="1:28" x14ac:dyDescent="0.25">
      <c r="A1780" s="87" t="s">
        <v>3206</v>
      </c>
      <c r="B1780" s="156" t="s">
        <v>294</v>
      </c>
      <c r="C1780" s="156">
        <v>0.18181818181818182</v>
      </c>
      <c r="D1780" s="156">
        <v>0.35064935064935066</v>
      </c>
      <c r="E1780" s="156">
        <v>5.1948051948051951E-2</v>
      </c>
      <c r="F1780" s="156">
        <v>1.2987012987012988E-2</v>
      </c>
      <c r="G1780" s="156">
        <v>0.37662337662337664</v>
      </c>
      <c r="H1780" s="156" t="s">
        <v>294</v>
      </c>
      <c r="I1780" s="156">
        <v>2.5974025974025976E-2</v>
      </c>
      <c r="J1780" s="156">
        <v>1</v>
      </c>
      <c r="K1780" s="87">
        <v>77</v>
      </c>
      <c r="L1780" s="87"/>
      <c r="M1780" s="156" t="s">
        <v>294</v>
      </c>
      <c r="N1780" s="156" t="s">
        <v>294</v>
      </c>
      <c r="O1780" s="156">
        <v>0.112</v>
      </c>
      <c r="P1780" s="156">
        <v>0.28199999999999997</v>
      </c>
      <c r="Q1780" s="156">
        <v>0.253</v>
      </c>
      <c r="R1780" s="156">
        <v>0.46200000000000002</v>
      </c>
      <c r="S1780" s="156">
        <v>0.02</v>
      </c>
      <c r="T1780" s="156">
        <v>0.126</v>
      </c>
      <c r="U1780" s="156">
        <v>2E-3</v>
      </c>
      <c r="V1780" s="156">
        <v>7.0000000000000007E-2</v>
      </c>
      <c r="W1780" s="156">
        <v>0.27700000000000002</v>
      </c>
      <c r="X1780" s="156">
        <v>0.48799999999999999</v>
      </c>
      <c r="Y1780" s="156" t="s">
        <v>294</v>
      </c>
      <c r="Z1780" s="156" t="s">
        <v>294</v>
      </c>
      <c r="AA1780" s="156">
        <v>7.0000000000000001E-3</v>
      </c>
      <c r="AB1780" s="156">
        <v>0.09</v>
      </c>
    </row>
    <row r="1781" spans="1:28" x14ac:dyDescent="0.25">
      <c r="A1781" s="87" t="s">
        <v>3207</v>
      </c>
      <c r="B1781" s="156" t="s">
        <v>294</v>
      </c>
      <c r="C1781" s="156">
        <v>0.12244897959183673</v>
      </c>
      <c r="D1781" s="156">
        <v>0.34693877551020408</v>
      </c>
      <c r="E1781" s="156">
        <v>6.1224489795918366E-2</v>
      </c>
      <c r="F1781" s="156">
        <v>2.0408163265306121E-2</v>
      </c>
      <c r="G1781" s="156">
        <v>0.44897959183673469</v>
      </c>
      <c r="H1781" s="156" t="s">
        <v>294</v>
      </c>
      <c r="I1781" s="156" t="s">
        <v>294</v>
      </c>
      <c r="J1781" s="156">
        <v>1</v>
      </c>
      <c r="K1781" s="87">
        <v>49</v>
      </c>
      <c r="L1781" s="87"/>
      <c r="M1781" s="156" t="s">
        <v>294</v>
      </c>
      <c r="N1781" s="156" t="s">
        <v>294</v>
      </c>
      <c r="O1781" s="156">
        <v>5.7000000000000002E-2</v>
      </c>
      <c r="P1781" s="156">
        <v>0.24199999999999999</v>
      </c>
      <c r="Q1781" s="156">
        <v>0.22900000000000001</v>
      </c>
      <c r="R1781" s="156">
        <v>0.48699999999999999</v>
      </c>
      <c r="S1781" s="156">
        <v>2.1000000000000001E-2</v>
      </c>
      <c r="T1781" s="156">
        <v>0.16500000000000001</v>
      </c>
      <c r="U1781" s="156">
        <v>4.0000000000000001E-3</v>
      </c>
      <c r="V1781" s="156">
        <v>0.107</v>
      </c>
      <c r="W1781" s="156">
        <v>0.31900000000000001</v>
      </c>
      <c r="X1781" s="156">
        <v>0.58699999999999997</v>
      </c>
      <c r="Y1781" s="156" t="s">
        <v>294</v>
      </c>
      <c r="Z1781" s="156" t="s">
        <v>294</v>
      </c>
      <c r="AA1781" s="156" t="s">
        <v>294</v>
      </c>
      <c r="AB1781" s="156" t="s">
        <v>294</v>
      </c>
    </row>
    <row r="1782" spans="1:28" x14ac:dyDescent="0.25">
      <c r="A1782" s="87" t="s">
        <v>3208</v>
      </c>
      <c r="B1782" s="156" t="s">
        <v>294</v>
      </c>
      <c r="C1782" s="156">
        <v>0.17224880382775121</v>
      </c>
      <c r="D1782" s="156">
        <v>0.20813397129186603</v>
      </c>
      <c r="E1782" s="156">
        <v>8.6124401913875603E-2</v>
      </c>
      <c r="F1782" s="156">
        <v>8.3732057416267946E-3</v>
      </c>
      <c r="G1782" s="156">
        <v>0.48923444976076558</v>
      </c>
      <c r="H1782" s="156">
        <v>1.7942583732057416E-2</v>
      </c>
      <c r="I1782" s="156">
        <v>1.7942583732057416E-2</v>
      </c>
      <c r="J1782" s="156">
        <v>1</v>
      </c>
      <c r="K1782" s="87">
        <v>836</v>
      </c>
      <c r="L1782" s="87"/>
      <c r="M1782" s="156" t="s">
        <v>294</v>
      </c>
      <c r="N1782" s="156" t="s">
        <v>294</v>
      </c>
      <c r="O1782" s="156">
        <v>0.14799999999999999</v>
      </c>
      <c r="P1782" s="156">
        <v>0.19900000000000001</v>
      </c>
      <c r="Q1782" s="156">
        <v>0.182</v>
      </c>
      <c r="R1782" s="156">
        <v>0.23699999999999999</v>
      </c>
      <c r="S1782" s="156">
        <v>6.9000000000000006E-2</v>
      </c>
      <c r="T1782" s="156">
        <v>0.107</v>
      </c>
      <c r="U1782" s="156">
        <v>4.0000000000000001E-3</v>
      </c>
      <c r="V1782" s="156">
        <v>1.7000000000000001E-2</v>
      </c>
      <c r="W1782" s="156">
        <v>0.45500000000000002</v>
      </c>
      <c r="X1782" s="156">
        <v>0.52300000000000002</v>
      </c>
      <c r="Y1782" s="156">
        <v>1.0999999999999999E-2</v>
      </c>
      <c r="Z1782" s="156">
        <v>2.9000000000000001E-2</v>
      </c>
      <c r="AA1782" s="156">
        <v>1.0999999999999999E-2</v>
      </c>
      <c r="AB1782" s="156">
        <v>2.9000000000000001E-2</v>
      </c>
    </row>
    <row r="1783" spans="1:28" x14ac:dyDescent="0.25">
      <c r="A1783" s="87" t="s">
        <v>3209</v>
      </c>
      <c r="B1783" s="156" t="s">
        <v>294</v>
      </c>
      <c r="C1783" s="156">
        <v>3.2573289902280131E-2</v>
      </c>
      <c r="D1783" s="156">
        <v>0.22475570032573289</v>
      </c>
      <c r="E1783" s="156">
        <v>0.10423452768729642</v>
      </c>
      <c r="F1783" s="156">
        <v>9.7719869706840382E-3</v>
      </c>
      <c r="G1783" s="156">
        <v>0.60260586319218246</v>
      </c>
      <c r="H1783" s="156">
        <v>6.5146579804560263E-3</v>
      </c>
      <c r="I1783" s="156">
        <v>1.9543973941368076E-2</v>
      </c>
      <c r="J1783" s="156">
        <v>1</v>
      </c>
      <c r="K1783" s="87">
        <v>307</v>
      </c>
      <c r="L1783" s="87"/>
      <c r="M1783" s="156" t="s">
        <v>294</v>
      </c>
      <c r="N1783" s="156" t="s">
        <v>294</v>
      </c>
      <c r="O1783" s="156">
        <v>1.7999999999999999E-2</v>
      </c>
      <c r="P1783" s="156">
        <v>5.8999999999999997E-2</v>
      </c>
      <c r="Q1783" s="156">
        <v>0.182</v>
      </c>
      <c r="R1783" s="156">
        <v>0.27500000000000002</v>
      </c>
      <c r="S1783" s="156">
        <v>7.4999999999999997E-2</v>
      </c>
      <c r="T1783" s="156">
        <v>0.14299999999999999</v>
      </c>
      <c r="U1783" s="156">
        <v>3.0000000000000001E-3</v>
      </c>
      <c r="V1783" s="156">
        <v>2.8000000000000001E-2</v>
      </c>
      <c r="W1783" s="156">
        <v>0.54700000000000004</v>
      </c>
      <c r="X1783" s="156">
        <v>0.65600000000000003</v>
      </c>
      <c r="Y1783" s="156">
        <v>2E-3</v>
      </c>
      <c r="Z1783" s="156">
        <v>2.3E-2</v>
      </c>
      <c r="AA1783" s="156">
        <v>8.9999999999999993E-3</v>
      </c>
      <c r="AB1783" s="156">
        <v>4.2000000000000003E-2</v>
      </c>
    </row>
    <row r="1784" spans="1:28" x14ac:dyDescent="0.25">
      <c r="A1784" s="87" t="s">
        <v>3210</v>
      </c>
      <c r="B1784" s="156" t="s">
        <v>294</v>
      </c>
      <c r="C1784" s="156">
        <v>8.3550913838120106E-2</v>
      </c>
      <c r="D1784" s="156">
        <v>0.32114882506527415</v>
      </c>
      <c r="E1784" s="156">
        <v>7.3107049608355096E-2</v>
      </c>
      <c r="F1784" s="156">
        <v>2.6109660574412533E-3</v>
      </c>
      <c r="G1784" s="156">
        <v>0.44908616187989558</v>
      </c>
      <c r="H1784" s="156">
        <v>3.6553524804177548E-2</v>
      </c>
      <c r="I1784" s="156">
        <v>3.3942558746736295E-2</v>
      </c>
      <c r="J1784" s="156">
        <v>1</v>
      </c>
      <c r="K1784" s="87">
        <v>383</v>
      </c>
      <c r="L1784" s="87"/>
      <c r="M1784" s="156" t="s">
        <v>294</v>
      </c>
      <c r="N1784" s="156" t="s">
        <v>294</v>
      </c>
      <c r="O1784" s="156">
        <v>0.06</v>
      </c>
      <c r="P1784" s="156">
        <v>0.11600000000000001</v>
      </c>
      <c r="Q1784" s="156">
        <v>0.27600000000000002</v>
      </c>
      <c r="R1784" s="156">
        <v>0.36899999999999999</v>
      </c>
      <c r="S1784" s="156">
        <v>5.0999999999999997E-2</v>
      </c>
      <c r="T1784" s="156">
        <v>0.104</v>
      </c>
      <c r="U1784" s="156">
        <v>0</v>
      </c>
      <c r="V1784" s="156">
        <v>1.4999999999999999E-2</v>
      </c>
      <c r="W1784" s="156">
        <v>0.4</v>
      </c>
      <c r="X1784" s="156">
        <v>0.499</v>
      </c>
      <c r="Y1784" s="156">
        <v>2.1999999999999999E-2</v>
      </c>
      <c r="Z1784" s="156">
        <v>0.06</v>
      </c>
      <c r="AA1784" s="156">
        <v>0.02</v>
      </c>
      <c r="AB1784" s="156">
        <v>5.7000000000000002E-2</v>
      </c>
    </row>
    <row r="1785" spans="1:28" x14ac:dyDescent="0.25">
      <c r="A1785" s="87" t="s">
        <v>3211</v>
      </c>
      <c r="B1785" s="156" t="s">
        <v>294</v>
      </c>
      <c r="C1785" s="156">
        <v>9.7560975609756101E-2</v>
      </c>
      <c r="D1785" s="156">
        <v>0.21951219512195122</v>
      </c>
      <c r="E1785" s="156">
        <v>8.5365853658536592E-2</v>
      </c>
      <c r="F1785" s="156">
        <v>3.6585365853658534E-2</v>
      </c>
      <c r="G1785" s="156">
        <v>0.48780487804878048</v>
      </c>
      <c r="H1785" s="156">
        <v>3.6585365853658534E-2</v>
      </c>
      <c r="I1785" s="156">
        <v>3.6585365853658534E-2</v>
      </c>
      <c r="J1785" s="156">
        <v>1</v>
      </c>
      <c r="K1785" s="87">
        <v>82</v>
      </c>
      <c r="L1785" s="87"/>
      <c r="M1785" s="156" t="s">
        <v>294</v>
      </c>
      <c r="N1785" s="156" t="s">
        <v>294</v>
      </c>
      <c r="O1785" s="156">
        <v>0.05</v>
      </c>
      <c r="P1785" s="156">
        <v>0.18099999999999999</v>
      </c>
      <c r="Q1785" s="156">
        <v>0.14399999999999999</v>
      </c>
      <c r="R1785" s="156">
        <v>0.32100000000000001</v>
      </c>
      <c r="S1785" s="156">
        <v>4.2000000000000003E-2</v>
      </c>
      <c r="T1785" s="156">
        <v>0.16600000000000001</v>
      </c>
      <c r="U1785" s="156">
        <v>1.2999999999999999E-2</v>
      </c>
      <c r="V1785" s="156">
        <v>0.10199999999999999</v>
      </c>
      <c r="W1785" s="156">
        <v>0.38300000000000001</v>
      </c>
      <c r="X1785" s="156">
        <v>0.59399999999999997</v>
      </c>
      <c r="Y1785" s="156">
        <v>1.2999999999999999E-2</v>
      </c>
      <c r="Z1785" s="156">
        <v>0.10199999999999999</v>
      </c>
      <c r="AA1785" s="156">
        <v>1.2999999999999999E-2</v>
      </c>
      <c r="AB1785" s="156">
        <v>0.10199999999999999</v>
      </c>
    </row>
    <row r="1786" spans="1:28" x14ac:dyDescent="0.25">
      <c r="A1786" s="87" t="s">
        <v>3212</v>
      </c>
      <c r="B1786" s="156" t="s">
        <v>294</v>
      </c>
      <c r="C1786" s="156">
        <v>0.1238390092879257</v>
      </c>
      <c r="D1786" s="156">
        <v>0.1826625386996904</v>
      </c>
      <c r="E1786" s="156">
        <v>6.1919504643962849E-2</v>
      </c>
      <c r="F1786" s="156">
        <v>1.238390092879257E-2</v>
      </c>
      <c r="G1786" s="156">
        <v>0.56656346749226005</v>
      </c>
      <c r="H1786" s="156">
        <v>1.8575851393188854E-2</v>
      </c>
      <c r="I1786" s="156">
        <v>3.4055727554179564E-2</v>
      </c>
      <c r="J1786" s="156">
        <v>0.99999999999999989</v>
      </c>
      <c r="K1786" s="87">
        <v>323</v>
      </c>
      <c r="L1786" s="87"/>
      <c r="M1786" s="156" t="s">
        <v>294</v>
      </c>
      <c r="N1786" s="156" t="s">
        <v>294</v>
      </c>
      <c r="O1786" s="156">
        <v>9.1999999999999998E-2</v>
      </c>
      <c r="P1786" s="156">
        <v>0.16400000000000001</v>
      </c>
      <c r="Q1786" s="156">
        <v>0.14399999999999999</v>
      </c>
      <c r="R1786" s="156">
        <v>0.22800000000000001</v>
      </c>
      <c r="S1786" s="156">
        <v>0.04</v>
      </c>
      <c r="T1786" s="156">
        <v>9.4E-2</v>
      </c>
      <c r="U1786" s="156">
        <v>5.0000000000000001E-3</v>
      </c>
      <c r="V1786" s="156">
        <v>3.1E-2</v>
      </c>
      <c r="W1786" s="156">
        <v>0.51200000000000001</v>
      </c>
      <c r="X1786" s="156">
        <v>0.62</v>
      </c>
      <c r="Y1786" s="156">
        <v>8.9999999999999993E-3</v>
      </c>
      <c r="Z1786" s="156">
        <v>0.04</v>
      </c>
      <c r="AA1786" s="156">
        <v>1.9E-2</v>
      </c>
      <c r="AB1786" s="156">
        <v>0.06</v>
      </c>
    </row>
    <row r="1787" spans="1:28" x14ac:dyDescent="0.25">
      <c r="A1787" s="87" t="s">
        <v>3213</v>
      </c>
      <c r="B1787" s="156" t="s">
        <v>294</v>
      </c>
      <c r="C1787" s="156">
        <v>0.17672321236847757</v>
      </c>
      <c r="D1787" s="156">
        <v>0.15718273566673824</v>
      </c>
      <c r="E1787" s="156">
        <v>7.4296757569250596E-2</v>
      </c>
      <c r="F1787" s="156">
        <v>7.7302984754133563E-3</v>
      </c>
      <c r="G1787" s="156">
        <v>0.54541550354305346</v>
      </c>
      <c r="H1787" s="156">
        <v>1.503113592441486E-2</v>
      </c>
      <c r="I1787" s="156">
        <v>2.3620356452651921E-2</v>
      </c>
      <c r="J1787" s="156">
        <v>0.99999999999999989</v>
      </c>
      <c r="K1787" s="87">
        <v>4657</v>
      </c>
      <c r="L1787" s="87"/>
      <c r="M1787" s="156" t="s">
        <v>294</v>
      </c>
      <c r="N1787" s="156" t="s">
        <v>294</v>
      </c>
      <c r="O1787" s="156">
        <v>0.16600000000000001</v>
      </c>
      <c r="P1787" s="156">
        <v>0.188</v>
      </c>
      <c r="Q1787" s="156">
        <v>0.14699999999999999</v>
      </c>
      <c r="R1787" s="156">
        <v>0.16800000000000001</v>
      </c>
      <c r="S1787" s="156">
        <v>6.7000000000000004E-2</v>
      </c>
      <c r="T1787" s="156">
        <v>8.2000000000000003E-2</v>
      </c>
      <c r="U1787" s="156">
        <v>6.0000000000000001E-3</v>
      </c>
      <c r="V1787" s="156">
        <v>1.0999999999999999E-2</v>
      </c>
      <c r="W1787" s="156">
        <v>0.53100000000000003</v>
      </c>
      <c r="X1787" s="156">
        <v>0.56000000000000005</v>
      </c>
      <c r="Y1787" s="156">
        <v>1.2E-2</v>
      </c>
      <c r="Z1787" s="156">
        <v>1.9E-2</v>
      </c>
      <c r="AA1787" s="156">
        <v>0.02</v>
      </c>
      <c r="AB1787" s="156">
        <v>2.8000000000000001E-2</v>
      </c>
    </row>
    <row r="1788" spans="1:28" x14ac:dyDescent="0.25">
      <c r="A1788" s="87" t="s">
        <v>3214</v>
      </c>
      <c r="B1788" s="156" t="s">
        <v>294</v>
      </c>
      <c r="C1788" s="156">
        <v>0.65217391304347827</v>
      </c>
      <c r="D1788" s="156">
        <v>8.6956521739130432E-2</v>
      </c>
      <c r="E1788" s="156">
        <v>4.3478260869565216E-2</v>
      </c>
      <c r="F1788" s="156" t="s">
        <v>294</v>
      </c>
      <c r="G1788" s="156">
        <v>0.21739130434782608</v>
      </c>
      <c r="H1788" s="156" t="s">
        <v>294</v>
      </c>
      <c r="I1788" s="156" t="s">
        <v>294</v>
      </c>
      <c r="J1788" s="156">
        <v>0.99999999999999989</v>
      </c>
      <c r="K1788" s="87">
        <v>23</v>
      </c>
      <c r="L1788" s="87"/>
      <c r="M1788" s="156" t="s">
        <v>294</v>
      </c>
      <c r="N1788" s="156" t="s">
        <v>294</v>
      </c>
      <c r="O1788" s="156">
        <v>0.44900000000000001</v>
      </c>
      <c r="P1788" s="156">
        <v>0.81200000000000006</v>
      </c>
      <c r="Q1788" s="156">
        <v>2.4E-2</v>
      </c>
      <c r="R1788" s="156">
        <v>0.26800000000000002</v>
      </c>
      <c r="S1788" s="156">
        <v>8.0000000000000002E-3</v>
      </c>
      <c r="T1788" s="156">
        <v>0.21</v>
      </c>
      <c r="U1788" s="156" t="s">
        <v>294</v>
      </c>
      <c r="V1788" s="156" t="s">
        <v>294</v>
      </c>
      <c r="W1788" s="156">
        <v>9.7000000000000003E-2</v>
      </c>
      <c r="X1788" s="156">
        <v>0.41899999999999998</v>
      </c>
      <c r="Y1788" s="156" t="s">
        <v>294</v>
      </c>
      <c r="Z1788" s="156" t="s">
        <v>294</v>
      </c>
      <c r="AA1788" s="156" t="s">
        <v>294</v>
      </c>
      <c r="AB1788" s="156" t="s">
        <v>294</v>
      </c>
    </row>
    <row r="1789" spans="1:28" x14ac:dyDescent="0.25">
      <c r="A1789" s="87" t="s">
        <v>3215</v>
      </c>
      <c r="B1789" s="156" t="s">
        <v>294</v>
      </c>
      <c r="C1789" s="156">
        <v>0.44705882352941179</v>
      </c>
      <c r="D1789" s="156">
        <v>0.37941176470588234</v>
      </c>
      <c r="E1789" s="156">
        <v>7.9411764705882348E-2</v>
      </c>
      <c r="F1789" s="156">
        <v>6.8627450980392156E-3</v>
      </c>
      <c r="G1789" s="156">
        <v>4.3137254901960784E-2</v>
      </c>
      <c r="H1789" s="156">
        <v>3.9215686274509803E-3</v>
      </c>
      <c r="I1789" s="156">
        <v>4.0196078431372552E-2</v>
      </c>
      <c r="J1789" s="156">
        <v>0.99999999999999978</v>
      </c>
      <c r="K1789" s="87">
        <v>1020</v>
      </c>
      <c r="L1789" s="87"/>
      <c r="M1789" s="156" t="s">
        <v>294</v>
      </c>
      <c r="N1789" s="156" t="s">
        <v>294</v>
      </c>
      <c r="O1789" s="156">
        <v>0.41699999999999998</v>
      </c>
      <c r="P1789" s="156">
        <v>0.47799999999999998</v>
      </c>
      <c r="Q1789" s="156">
        <v>0.35</v>
      </c>
      <c r="R1789" s="156">
        <v>0.41</v>
      </c>
      <c r="S1789" s="156">
        <v>6.4000000000000001E-2</v>
      </c>
      <c r="T1789" s="156">
        <v>9.8000000000000004E-2</v>
      </c>
      <c r="U1789" s="156">
        <v>3.0000000000000001E-3</v>
      </c>
      <c r="V1789" s="156">
        <v>1.4E-2</v>
      </c>
      <c r="W1789" s="156">
        <v>3.2000000000000001E-2</v>
      </c>
      <c r="X1789" s="156">
        <v>5.7000000000000002E-2</v>
      </c>
      <c r="Y1789" s="156">
        <v>2E-3</v>
      </c>
      <c r="Z1789" s="156">
        <v>0.01</v>
      </c>
      <c r="AA1789" s="156">
        <v>0.03</v>
      </c>
      <c r="AB1789" s="156">
        <v>5.3999999999999999E-2</v>
      </c>
    </row>
    <row r="1790" spans="1:28" x14ac:dyDescent="0.25">
      <c r="A1790" s="87" t="s">
        <v>3216</v>
      </c>
      <c r="B1790" s="156" t="s">
        <v>294</v>
      </c>
      <c r="C1790" s="156">
        <v>3.5971223021582736E-3</v>
      </c>
      <c r="D1790" s="156">
        <v>7.9136690647482008E-2</v>
      </c>
      <c r="E1790" s="156">
        <v>3.9568345323741004E-2</v>
      </c>
      <c r="F1790" s="156">
        <v>1.4388489208633094E-2</v>
      </c>
      <c r="G1790" s="156">
        <v>0.75899280575539574</v>
      </c>
      <c r="H1790" s="156">
        <v>6.4748201438848921E-2</v>
      </c>
      <c r="I1790" s="156">
        <v>3.9568345323741004E-2</v>
      </c>
      <c r="J1790" s="156">
        <v>1</v>
      </c>
      <c r="K1790" s="87">
        <v>278</v>
      </c>
      <c r="L1790" s="87"/>
      <c r="M1790" s="156" t="s">
        <v>294</v>
      </c>
      <c r="N1790" s="156" t="s">
        <v>294</v>
      </c>
      <c r="O1790" s="156">
        <v>1E-3</v>
      </c>
      <c r="P1790" s="156">
        <v>0.02</v>
      </c>
      <c r="Q1790" s="156">
        <v>5.2999999999999999E-2</v>
      </c>
      <c r="R1790" s="156">
        <v>0.11700000000000001</v>
      </c>
      <c r="S1790" s="156">
        <v>2.1999999999999999E-2</v>
      </c>
      <c r="T1790" s="156">
        <v>6.9000000000000006E-2</v>
      </c>
      <c r="U1790" s="156">
        <v>6.0000000000000001E-3</v>
      </c>
      <c r="V1790" s="156">
        <v>3.5999999999999997E-2</v>
      </c>
      <c r="W1790" s="156">
        <v>0.70499999999999996</v>
      </c>
      <c r="X1790" s="156">
        <v>0.80600000000000005</v>
      </c>
      <c r="Y1790" s="156">
        <v>4.1000000000000002E-2</v>
      </c>
      <c r="Z1790" s="156">
        <v>0.1</v>
      </c>
      <c r="AA1790" s="156">
        <v>2.1999999999999999E-2</v>
      </c>
      <c r="AB1790" s="156">
        <v>6.9000000000000006E-2</v>
      </c>
    </row>
    <row r="1791" spans="1:28" x14ac:dyDescent="0.25">
      <c r="A1791" s="87" t="s">
        <v>3217</v>
      </c>
      <c r="B1791" s="156" t="s">
        <v>294</v>
      </c>
      <c r="C1791" s="156">
        <v>0.16849816849816851</v>
      </c>
      <c r="D1791" s="156">
        <v>0.21978021978021978</v>
      </c>
      <c r="E1791" s="156">
        <v>9.5238095238095233E-2</v>
      </c>
      <c r="F1791" s="156" t="s">
        <v>294</v>
      </c>
      <c r="G1791" s="156">
        <v>0.49450549450549453</v>
      </c>
      <c r="H1791" s="156">
        <v>3.663003663003663E-3</v>
      </c>
      <c r="I1791" s="156">
        <v>1.8315018315018316E-2</v>
      </c>
      <c r="J1791" s="156">
        <v>1</v>
      </c>
      <c r="K1791" s="87">
        <v>273</v>
      </c>
      <c r="L1791" s="87"/>
      <c r="M1791" s="156" t="s">
        <v>294</v>
      </c>
      <c r="N1791" s="156" t="s">
        <v>294</v>
      </c>
      <c r="O1791" s="156">
        <v>0.129</v>
      </c>
      <c r="P1791" s="156">
        <v>0.217</v>
      </c>
      <c r="Q1791" s="156">
        <v>0.17499999999999999</v>
      </c>
      <c r="R1791" s="156">
        <v>0.27300000000000002</v>
      </c>
      <c r="S1791" s="156">
        <v>6.6000000000000003E-2</v>
      </c>
      <c r="T1791" s="156">
        <v>0.13600000000000001</v>
      </c>
      <c r="U1791" s="156" t="s">
        <v>294</v>
      </c>
      <c r="V1791" s="156" t="s">
        <v>294</v>
      </c>
      <c r="W1791" s="156">
        <v>0.436</v>
      </c>
      <c r="X1791" s="156">
        <v>0.55300000000000005</v>
      </c>
      <c r="Y1791" s="156">
        <v>1E-3</v>
      </c>
      <c r="Z1791" s="156">
        <v>0.02</v>
      </c>
      <c r="AA1791" s="156">
        <v>8.0000000000000002E-3</v>
      </c>
      <c r="AB1791" s="156">
        <v>4.2000000000000003E-2</v>
      </c>
    </row>
    <row r="1792" spans="1:28" x14ac:dyDescent="0.25">
      <c r="A1792" s="87" t="s">
        <v>3218</v>
      </c>
      <c r="B1792" s="156" t="s">
        <v>294</v>
      </c>
      <c r="C1792" s="156">
        <v>0.13176895306859207</v>
      </c>
      <c r="D1792" s="156">
        <v>0.24548736462093862</v>
      </c>
      <c r="E1792" s="156">
        <v>8.8447653429602882E-2</v>
      </c>
      <c r="F1792" s="156">
        <v>1.444043321299639E-2</v>
      </c>
      <c r="G1792" s="156">
        <v>0.47472924187725629</v>
      </c>
      <c r="H1792" s="156">
        <v>3.4296028880866428E-2</v>
      </c>
      <c r="I1792" s="156">
        <v>1.0830324909747292E-2</v>
      </c>
      <c r="J1792" s="156">
        <v>1</v>
      </c>
      <c r="K1792" s="87">
        <v>554</v>
      </c>
      <c r="L1792" s="87"/>
      <c r="M1792" s="156" t="s">
        <v>294</v>
      </c>
      <c r="N1792" s="156" t="s">
        <v>294</v>
      </c>
      <c r="O1792" s="156">
        <v>0.106</v>
      </c>
      <c r="P1792" s="156">
        <v>0.16200000000000001</v>
      </c>
      <c r="Q1792" s="156">
        <v>0.21099999999999999</v>
      </c>
      <c r="R1792" s="156">
        <v>0.28299999999999997</v>
      </c>
      <c r="S1792" s="156">
        <v>6.8000000000000005E-2</v>
      </c>
      <c r="T1792" s="156">
        <v>0.115</v>
      </c>
      <c r="U1792" s="156">
        <v>7.0000000000000001E-3</v>
      </c>
      <c r="V1792" s="156">
        <v>2.8000000000000001E-2</v>
      </c>
      <c r="W1792" s="156">
        <v>0.433</v>
      </c>
      <c r="X1792" s="156">
        <v>0.51600000000000001</v>
      </c>
      <c r="Y1792" s="156">
        <v>2.1999999999999999E-2</v>
      </c>
      <c r="Z1792" s="156">
        <v>5.2999999999999999E-2</v>
      </c>
      <c r="AA1792" s="156">
        <v>5.0000000000000001E-3</v>
      </c>
      <c r="AB1792" s="156">
        <v>2.3E-2</v>
      </c>
    </row>
    <row r="1793" spans="1:28" x14ac:dyDescent="0.25">
      <c r="A1793" s="87" t="s">
        <v>3219</v>
      </c>
      <c r="B1793" s="156" t="s">
        <v>294</v>
      </c>
      <c r="C1793" s="156">
        <v>0.20401046207497819</v>
      </c>
      <c r="D1793" s="156">
        <v>0.3016564952048823</v>
      </c>
      <c r="E1793" s="156">
        <v>9.9389712292938096E-2</v>
      </c>
      <c r="F1793" s="156">
        <v>1.1333914559721011E-2</v>
      </c>
      <c r="G1793" s="156">
        <v>0.35135135135135137</v>
      </c>
      <c r="H1793" s="156">
        <v>6.1028770706190059E-3</v>
      </c>
      <c r="I1793" s="156">
        <v>2.6155187445510025E-2</v>
      </c>
      <c r="J1793" s="156">
        <v>1</v>
      </c>
      <c r="K1793" s="87">
        <v>1147</v>
      </c>
      <c r="L1793" s="87"/>
      <c r="M1793" s="156" t="s">
        <v>294</v>
      </c>
      <c r="N1793" s="156" t="s">
        <v>294</v>
      </c>
      <c r="O1793" s="156">
        <v>0.182</v>
      </c>
      <c r="P1793" s="156">
        <v>0.22800000000000001</v>
      </c>
      <c r="Q1793" s="156">
        <v>0.27600000000000002</v>
      </c>
      <c r="R1793" s="156">
        <v>0.32900000000000001</v>
      </c>
      <c r="S1793" s="156">
        <v>8.3000000000000004E-2</v>
      </c>
      <c r="T1793" s="156">
        <v>0.11799999999999999</v>
      </c>
      <c r="U1793" s="156">
        <v>7.0000000000000001E-3</v>
      </c>
      <c r="V1793" s="156">
        <v>1.9E-2</v>
      </c>
      <c r="W1793" s="156">
        <v>0.32400000000000001</v>
      </c>
      <c r="X1793" s="156">
        <v>0.379</v>
      </c>
      <c r="Y1793" s="156">
        <v>3.0000000000000001E-3</v>
      </c>
      <c r="Z1793" s="156">
        <v>1.2999999999999999E-2</v>
      </c>
      <c r="AA1793" s="156">
        <v>1.7999999999999999E-2</v>
      </c>
      <c r="AB1793" s="156">
        <v>3.6999999999999998E-2</v>
      </c>
    </row>
    <row r="1794" spans="1:28" x14ac:dyDescent="0.25">
      <c r="A1794" s="87" t="s">
        <v>3220</v>
      </c>
      <c r="B1794" s="156" t="s">
        <v>294</v>
      </c>
      <c r="C1794" s="156">
        <v>0.3634538152610442</v>
      </c>
      <c r="D1794" s="156">
        <v>0.16265060240963855</v>
      </c>
      <c r="E1794" s="156">
        <v>4.4176706827309238E-2</v>
      </c>
      <c r="F1794" s="156">
        <v>4.9196787148594379E-2</v>
      </c>
      <c r="G1794" s="156">
        <v>0.3634538152610442</v>
      </c>
      <c r="H1794" s="156">
        <v>8.0321285140562242E-3</v>
      </c>
      <c r="I1794" s="156">
        <v>9.0361445783132526E-3</v>
      </c>
      <c r="J1794" s="156">
        <v>1</v>
      </c>
      <c r="K1794" s="87">
        <v>996</v>
      </c>
      <c r="L1794" s="87"/>
      <c r="M1794" s="156" t="s">
        <v>294</v>
      </c>
      <c r="N1794" s="156" t="s">
        <v>294</v>
      </c>
      <c r="O1794" s="156">
        <v>0.33400000000000002</v>
      </c>
      <c r="P1794" s="156">
        <v>0.39400000000000002</v>
      </c>
      <c r="Q1794" s="156">
        <v>0.14099999999999999</v>
      </c>
      <c r="R1794" s="156">
        <v>0.187</v>
      </c>
      <c r="S1794" s="156">
        <v>3.3000000000000002E-2</v>
      </c>
      <c r="T1794" s="156">
        <v>5.8999999999999997E-2</v>
      </c>
      <c r="U1794" s="156">
        <v>3.6999999999999998E-2</v>
      </c>
      <c r="V1794" s="156">
        <v>6.4000000000000001E-2</v>
      </c>
      <c r="W1794" s="156">
        <v>0.33400000000000002</v>
      </c>
      <c r="X1794" s="156">
        <v>0.39400000000000002</v>
      </c>
      <c r="Y1794" s="156">
        <v>4.0000000000000001E-3</v>
      </c>
      <c r="Z1794" s="156">
        <v>1.6E-2</v>
      </c>
      <c r="AA1794" s="156">
        <v>5.0000000000000001E-3</v>
      </c>
      <c r="AB1794" s="156">
        <v>1.7000000000000001E-2</v>
      </c>
    </row>
    <row r="1795" spans="1:28" x14ac:dyDescent="0.25">
      <c r="A1795" s="87" t="s">
        <v>3221</v>
      </c>
      <c r="B1795" s="156" t="s">
        <v>294</v>
      </c>
      <c r="C1795" s="156">
        <v>0.15865384615384615</v>
      </c>
      <c r="D1795" s="156">
        <v>0.3125</v>
      </c>
      <c r="E1795" s="156">
        <v>0.15865384615384615</v>
      </c>
      <c r="F1795" s="156">
        <v>4.807692307692308E-3</v>
      </c>
      <c r="G1795" s="156">
        <v>0.33653846153846156</v>
      </c>
      <c r="H1795" s="156">
        <v>9.6153846153846159E-3</v>
      </c>
      <c r="I1795" s="156">
        <v>1.9230769230769232E-2</v>
      </c>
      <c r="J1795" s="156">
        <v>1</v>
      </c>
      <c r="K1795" s="87">
        <v>208</v>
      </c>
      <c r="L1795" s="87"/>
      <c r="M1795" s="156" t="s">
        <v>294</v>
      </c>
      <c r="N1795" s="156" t="s">
        <v>294</v>
      </c>
      <c r="O1795" s="156">
        <v>0.115</v>
      </c>
      <c r="P1795" s="156">
        <v>0.214</v>
      </c>
      <c r="Q1795" s="156">
        <v>0.253</v>
      </c>
      <c r="R1795" s="156">
        <v>0.378</v>
      </c>
      <c r="S1795" s="156">
        <v>0.115</v>
      </c>
      <c r="T1795" s="156">
        <v>0.214</v>
      </c>
      <c r="U1795" s="156">
        <v>1E-3</v>
      </c>
      <c r="V1795" s="156">
        <v>2.7E-2</v>
      </c>
      <c r="W1795" s="156">
        <v>0.27600000000000002</v>
      </c>
      <c r="X1795" s="156">
        <v>0.40300000000000002</v>
      </c>
      <c r="Y1795" s="156">
        <v>3.0000000000000001E-3</v>
      </c>
      <c r="Z1795" s="156">
        <v>3.4000000000000002E-2</v>
      </c>
      <c r="AA1795" s="156">
        <v>8.0000000000000002E-3</v>
      </c>
      <c r="AB1795" s="156">
        <v>4.8000000000000001E-2</v>
      </c>
    </row>
    <row r="1796" spans="1:28" x14ac:dyDescent="0.25">
      <c r="A1796" s="87" t="s">
        <v>3222</v>
      </c>
      <c r="B1796" s="156" t="s">
        <v>294</v>
      </c>
      <c r="C1796" s="156" t="s">
        <v>294</v>
      </c>
      <c r="D1796" s="156">
        <v>0.11627906976744186</v>
      </c>
      <c r="E1796" s="156">
        <v>0.13953488372093023</v>
      </c>
      <c r="F1796" s="156" t="s">
        <v>294</v>
      </c>
      <c r="G1796" s="156">
        <v>0.67441860465116277</v>
      </c>
      <c r="H1796" s="156">
        <v>4.6511627906976744E-2</v>
      </c>
      <c r="I1796" s="156">
        <v>2.3255813953488372E-2</v>
      </c>
      <c r="J1796" s="156">
        <v>1</v>
      </c>
      <c r="K1796" s="87">
        <v>43</v>
      </c>
      <c r="L1796" s="87"/>
      <c r="M1796" s="156" t="s">
        <v>294</v>
      </c>
      <c r="N1796" s="156" t="s">
        <v>294</v>
      </c>
      <c r="O1796" s="156" t="s">
        <v>294</v>
      </c>
      <c r="P1796" s="156" t="s">
        <v>294</v>
      </c>
      <c r="Q1796" s="156">
        <v>5.0999999999999997E-2</v>
      </c>
      <c r="R1796" s="156">
        <v>0.245</v>
      </c>
      <c r="S1796" s="156">
        <v>6.6000000000000003E-2</v>
      </c>
      <c r="T1796" s="156">
        <v>0.27300000000000002</v>
      </c>
      <c r="U1796" s="156" t="s">
        <v>294</v>
      </c>
      <c r="V1796" s="156" t="s">
        <v>294</v>
      </c>
      <c r="W1796" s="156">
        <v>0.52500000000000002</v>
      </c>
      <c r="X1796" s="156">
        <v>0.79500000000000004</v>
      </c>
      <c r="Y1796" s="156">
        <v>1.2999999999999999E-2</v>
      </c>
      <c r="Z1796" s="156">
        <v>0.155</v>
      </c>
      <c r="AA1796" s="156">
        <v>4.0000000000000001E-3</v>
      </c>
      <c r="AB1796" s="156">
        <v>0.121</v>
      </c>
    </row>
    <row r="1797" spans="1:28" x14ac:dyDescent="0.25">
      <c r="A1797" s="87" t="s">
        <v>3223</v>
      </c>
      <c r="B1797" s="156" t="s">
        <v>294</v>
      </c>
      <c r="C1797" s="156">
        <v>6.0185185185185182E-2</v>
      </c>
      <c r="D1797" s="156">
        <v>0.30092592592592593</v>
      </c>
      <c r="E1797" s="156">
        <v>5.5555555555555552E-2</v>
      </c>
      <c r="F1797" s="156">
        <v>9.2592592592592587E-3</v>
      </c>
      <c r="G1797" s="156">
        <v>0.53240740740740744</v>
      </c>
      <c r="H1797" s="156">
        <v>2.7777777777777776E-2</v>
      </c>
      <c r="I1797" s="156">
        <v>1.3888888888888888E-2</v>
      </c>
      <c r="J1797" s="156">
        <v>0.99999999999999989</v>
      </c>
      <c r="K1797" s="87">
        <v>216</v>
      </c>
      <c r="L1797" s="87"/>
      <c r="M1797" s="156" t="s">
        <v>294</v>
      </c>
      <c r="N1797" s="156" t="s">
        <v>294</v>
      </c>
      <c r="O1797" s="156">
        <v>3.5999999999999997E-2</v>
      </c>
      <c r="P1797" s="156">
        <v>0.1</v>
      </c>
      <c r="Q1797" s="156">
        <v>0.24399999999999999</v>
      </c>
      <c r="R1797" s="156">
        <v>0.36499999999999999</v>
      </c>
      <c r="S1797" s="156">
        <v>3.2000000000000001E-2</v>
      </c>
      <c r="T1797" s="156">
        <v>9.5000000000000001E-2</v>
      </c>
      <c r="U1797" s="156">
        <v>3.0000000000000001E-3</v>
      </c>
      <c r="V1797" s="156">
        <v>3.3000000000000002E-2</v>
      </c>
      <c r="W1797" s="156">
        <v>0.46600000000000003</v>
      </c>
      <c r="X1797" s="156">
        <v>0.59799999999999998</v>
      </c>
      <c r="Y1797" s="156">
        <v>1.2999999999999999E-2</v>
      </c>
      <c r="Z1797" s="156">
        <v>5.8999999999999997E-2</v>
      </c>
      <c r="AA1797" s="156">
        <v>5.0000000000000001E-3</v>
      </c>
      <c r="AB1797" s="156">
        <v>0.04</v>
      </c>
    </row>
    <row r="1798" spans="1:28" x14ac:dyDescent="0.25">
      <c r="A1798" s="87" t="s">
        <v>3224</v>
      </c>
      <c r="B1798" s="156" t="s">
        <v>294</v>
      </c>
      <c r="C1798" s="156">
        <v>0.12953995157384987</v>
      </c>
      <c r="D1798" s="156">
        <v>0.24213075060532688</v>
      </c>
      <c r="E1798" s="156">
        <v>9.5641646489104115E-2</v>
      </c>
      <c r="F1798" s="156">
        <v>1.3317191283292978E-2</v>
      </c>
      <c r="G1798" s="156">
        <v>0.4552058111380145</v>
      </c>
      <c r="H1798" s="156">
        <v>4.2372881355932202E-2</v>
      </c>
      <c r="I1798" s="156">
        <v>2.1791767554479417E-2</v>
      </c>
      <c r="J1798" s="156">
        <v>1</v>
      </c>
      <c r="K1798" s="87">
        <v>826</v>
      </c>
      <c r="L1798" s="87"/>
      <c r="M1798" s="156" t="s">
        <v>294</v>
      </c>
      <c r="N1798" s="156" t="s">
        <v>294</v>
      </c>
      <c r="O1798" s="156">
        <v>0.108</v>
      </c>
      <c r="P1798" s="156">
        <v>0.154</v>
      </c>
      <c r="Q1798" s="156">
        <v>0.214</v>
      </c>
      <c r="R1798" s="156">
        <v>0.27200000000000002</v>
      </c>
      <c r="S1798" s="156">
        <v>7.6999999999999999E-2</v>
      </c>
      <c r="T1798" s="156">
        <v>0.11799999999999999</v>
      </c>
      <c r="U1798" s="156">
        <v>7.0000000000000001E-3</v>
      </c>
      <c r="V1798" s="156">
        <v>2.4E-2</v>
      </c>
      <c r="W1798" s="156">
        <v>0.42199999999999999</v>
      </c>
      <c r="X1798" s="156">
        <v>0.48899999999999999</v>
      </c>
      <c r="Y1798" s="156">
        <v>3.1E-2</v>
      </c>
      <c r="Z1798" s="156">
        <v>5.8000000000000003E-2</v>
      </c>
      <c r="AA1798" s="156">
        <v>1.4E-2</v>
      </c>
      <c r="AB1798" s="156">
        <v>3.4000000000000002E-2</v>
      </c>
    </row>
    <row r="1799" spans="1:28" x14ac:dyDescent="0.25">
      <c r="A1799" s="87" t="s">
        <v>3225</v>
      </c>
      <c r="B1799" s="156" t="s">
        <v>294</v>
      </c>
      <c r="C1799" s="156">
        <v>0.17274472168905949</v>
      </c>
      <c r="D1799" s="156">
        <v>0.1765834932821497</v>
      </c>
      <c r="E1799" s="156">
        <v>4.6065259117082535E-2</v>
      </c>
      <c r="F1799" s="156">
        <v>3.838771593090211E-3</v>
      </c>
      <c r="G1799" s="156">
        <v>0.5124760076775432</v>
      </c>
      <c r="H1799" s="156">
        <v>6.71785028790787E-2</v>
      </c>
      <c r="I1799" s="156">
        <v>2.1113243761996161E-2</v>
      </c>
      <c r="J1799" s="156">
        <v>1</v>
      </c>
      <c r="K1799" s="87">
        <v>521</v>
      </c>
      <c r="L1799" s="87"/>
      <c r="M1799" s="156" t="s">
        <v>294</v>
      </c>
      <c r="N1799" s="156" t="s">
        <v>294</v>
      </c>
      <c r="O1799" s="156">
        <v>0.14299999999999999</v>
      </c>
      <c r="P1799" s="156">
        <v>0.20799999999999999</v>
      </c>
      <c r="Q1799" s="156">
        <v>0.14599999999999999</v>
      </c>
      <c r="R1799" s="156">
        <v>0.21199999999999999</v>
      </c>
      <c r="S1799" s="156">
        <v>3.1E-2</v>
      </c>
      <c r="T1799" s="156">
        <v>6.8000000000000005E-2</v>
      </c>
      <c r="U1799" s="156">
        <v>1E-3</v>
      </c>
      <c r="V1799" s="156">
        <v>1.4E-2</v>
      </c>
      <c r="W1799" s="156">
        <v>0.47</v>
      </c>
      <c r="X1799" s="156">
        <v>0.55500000000000005</v>
      </c>
      <c r="Y1799" s="156">
        <v>4.9000000000000002E-2</v>
      </c>
      <c r="Z1799" s="156">
        <v>9.1999999999999998E-2</v>
      </c>
      <c r="AA1799" s="156">
        <v>1.2E-2</v>
      </c>
      <c r="AB1799" s="156">
        <v>3.6999999999999998E-2</v>
      </c>
    </row>
    <row r="1800" spans="1:28" x14ac:dyDescent="0.25">
      <c r="A1800" s="87" t="s">
        <v>3226</v>
      </c>
      <c r="B1800" s="156" t="s">
        <v>294</v>
      </c>
      <c r="C1800" s="156">
        <v>0.12991178829190056</v>
      </c>
      <c r="D1800" s="156">
        <v>0.1619887730553328</v>
      </c>
      <c r="E1800" s="156">
        <v>4.330392943063352E-2</v>
      </c>
      <c r="F1800" s="156">
        <v>1.0425020048115477E-2</v>
      </c>
      <c r="G1800" s="156">
        <v>0.60785886126704092</v>
      </c>
      <c r="H1800" s="156">
        <v>2.165196471531676E-2</v>
      </c>
      <c r="I1800" s="156">
        <v>2.4859663191659984E-2</v>
      </c>
      <c r="J1800" s="156">
        <v>0.99999999999999989</v>
      </c>
      <c r="K1800" s="87">
        <v>1247</v>
      </c>
      <c r="L1800" s="87"/>
      <c r="M1800" s="156" t="s">
        <v>294</v>
      </c>
      <c r="N1800" s="156" t="s">
        <v>294</v>
      </c>
      <c r="O1800" s="156">
        <v>0.112</v>
      </c>
      <c r="P1800" s="156">
        <v>0.15</v>
      </c>
      <c r="Q1800" s="156">
        <v>0.14299999999999999</v>
      </c>
      <c r="R1800" s="156">
        <v>0.183</v>
      </c>
      <c r="S1800" s="156">
        <v>3.3000000000000002E-2</v>
      </c>
      <c r="T1800" s="156">
        <v>5.6000000000000001E-2</v>
      </c>
      <c r="U1800" s="156">
        <v>6.0000000000000001E-3</v>
      </c>
      <c r="V1800" s="156">
        <v>1.7999999999999999E-2</v>
      </c>
      <c r="W1800" s="156">
        <v>0.57999999999999996</v>
      </c>
      <c r="X1800" s="156">
        <v>0.63500000000000001</v>
      </c>
      <c r="Y1800" s="156">
        <v>1.4999999999999999E-2</v>
      </c>
      <c r="Z1800" s="156">
        <v>3.1E-2</v>
      </c>
      <c r="AA1800" s="156">
        <v>1.7999999999999999E-2</v>
      </c>
      <c r="AB1800" s="156">
        <v>3.5000000000000003E-2</v>
      </c>
    </row>
    <row r="1801" spans="1:28" x14ac:dyDescent="0.25">
      <c r="A1801" s="87" t="s">
        <v>3227</v>
      </c>
      <c r="B1801" s="156" t="s">
        <v>294</v>
      </c>
      <c r="C1801" s="156">
        <v>0.35202124520507522</v>
      </c>
      <c r="D1801" s="156">
        <v>0.21776335202124519</v>
      </c>
      <c r="E1801" s="156">
        <v>7.6423723812334018E-2</v>
      </c>
      <c r="F1801" s="156">
        <v>4.7211566833874298E-3</v>
      </c>
      <c r="G1801" s="156">
        <v>0.31307170256712896</v>
      </c>
      <c r="H1801" s="156">
        <v>1.8884626733549719E-2</v>
      </c>
      <c r="I1801" s="156">
        <v>1.7114192977279435E-2</v>
      </c>
      <c r="J1801" s="156">
        <v>1</v>
      </c>
      <c r="K1801" s="87">
        <v>3389</v>
      </c>
      <c r="L1801" s="87"/>
      <c r="M1801" s="156" t="s">
        <v>294</v>
      </c>
      <c r="N1801" s="156" t="s">
        <v>294</v>
      </c>
      <c r="O1801" s="156">
        <v>0.33600000000000002</v>
      </c>
      <c r="P1801" s="156">
        <v>0.36799999999999999</v>
      </c>
      <c r="Q1801" s="156">
        <v>0.20399999999999999</v>
      </c>
      <c r="R1801" s="156">
        <v>0.23200000000000001</v>
      </c>
      <c r="S1801" s="156">
        <v>6.8000000000000005E-2</v>
      </c>
      <c r="T1801" s="156">
        <v>8.5999999999999993E-2</v>
      </c>
      <c r="U1801" s="156">
        <v>3.0000000000000001E-3</v>
      </c>
      <c r="V1801" s="156">
        <v>8.0000000000000002E-3</v>
      </c>
      <c r="W1801" s="156">
        <v>0.29799999999999999</v>
      </c>
      <c r="X1801" s="156">
        <v>0.32900000000000001</v>
      </c>
      <c r="Y1801" s="156">
        <v>1.4999999999999999E-2</v>
      </c>
      <c r="Z1801" s="156">
        <v>2.4E-2</v>
      </c>
      <c r="AA1801" s="156">
        <v>1.2999999999999999E-2</v>
      </c>
      <c r="AB1801" s="156">
        <v>2.1999999999999999E-2</v>
      </c>
    </row>
    <row r="1802" spans="1:28" x14ac:dyDescent="0.25">
      <c r="A1802" s="87" t="s">
        <v>3228</v>
      </c>
      <c r="B1802" s="156" t="s">
        <v>294</v>
      </c>
      <c r="C1802" s="156">
        <v>7.407407407407407E-2</v>
      </c>
      <c r="D1802" s="156">
        <v>0.37037037037037035</v>
      </c>
      <c r="E1802" s="156">
        <v>0.14814814814814814</v>
      </c>
      <c r="F1802" s="156" t="s">
        <v>294</v>
      </c>
      <c r="G1802" s="156">
        <v>0.29629629629629628</v>
      </c>
      <c r="H1802" s="156">
        <v>0.1111111111111111</v>
      </c>
      <c r="I1802" s="156" t="s">
        <v>294</v>
      </c>
      <c r="J1802" s="156">
        <v>1</v>
      </c>
      <c r="K1802" s="87">
        <v>27</v>
      </c>
      <c r="L1802" s="87"/>
      <c r="M1802" s="156" t="s">
        <v>294</v>
      </c>
      <c r="N1802" s="156" t="s">
        <v>294</v>
      </c>
      <c r="O1802" s="156">
        <v>2.1000000000000001E-2</v>
      </c>
      <c r="P1802" s="156">
        <v>0.23400000000000001</v>
      </c>
      <c r="Q1802" s="156">
        <v>0.215</v>
      </c>
      <c r="R1802" s="156">
        <v>0.55800000000000005</v>
      </c>
      <c r="S1802" s="156">
        <v>5.8999999999999997E-2</v>
      </c>
      <c r="T1802" s="156">
        <v>0.32500000000000001</v>
      </c>
      <c r="U1802" s="156" t="s">
        <v>294</v>
      </c>
      <c r="V1802" s="156" t="s">
        <v>294</v>
      </c>
      <c r="W1802" s="156">
        <v>0.159</v>
      </c>
      <c r="X1802" s="156">
        <v>0.48499999999999999</v>
      </c>
      <c r="Y1802" s="156">
        <v>3.9E-2</v>
      </c>
      <c r="Z1802" s="156">
        <v>0.28100000000000003</v>
      </c>
      <c r="AA1802" s="156" t="s">
        <v>294</v>
      </c>
      <c r="AB1802" s="156" t="s">
        <v>294</v>
      </c>
    </row>
    <row r="1803" spans="1:28" x14ac:dyDescent="0.25">
      <c r="A1803" s="87" t="s">
        <v>3229</v>
      </c>
      <c r="B1803" s="156" t="s">
        <v>294</v>
      </c>
      <c r="C1803" s="156">
        <v>0.21</v>
      </c>
      <c r="D1803" s="156">
        <v>0.35499999999999998</v>
      </c>
      <c r="E1803" s="156">
        <v>0.13</v>
      </c>
      <c r="F1803" s="156">
        <v>1.4999999999999999E-2</v>
      </c>
      <c r="G1803" s="156">
        <v>0.245</v>
      </c>
      <c r="H1803" s="156">
        <v>0.01</v>
      </c>
      <c r="I1803" s="156">
        <v>3.5000000000000003E-2</v>
      </c>
      <c r="J1803" s="156">
        <v>1</v>
      </c>
      <c r="K1803" s="87">
        <v>200</v>
      </c>
      <c r="L1803" s="87"/>
      <c r="M1803" s="156" t="s">
        <v>294</v>
      </c>
      <c r="N1803" s="156" t="s">
        <v>294</v>
      </c>
      <c r="O1803" s="156">
        <v>0.159</v>
      </c>
      <c r="P1803" s="156">
        <v>0.27200000000000002</v>
      </c>
      <c r="Q1803" s="156">
        <v>0.29199999999999998</v>
      </c>
      <c r="R1803" s="156">
        <v>0.42299999999999999</v>
      </c>
      <c r="S1803" s="156">
        <v>0.09</v>
      </c>
      <c r="T1803" s="156">
        <v>0.184</v>
      </c>
      <c r="U1803" s="156">
        <v>5.0000000000000001E-3</v>
      </c>
      <c r="V1803" s="156">
        <v>4.2999999999999997E-2</v>
      </c>
      <c r="W1803" s="156">
        <v>0.191</v>
      </c>
      <c r="X1803" s="156">
        <v>0.309</v>
      </c>
      <c r="Y1803" s="156">
        <v>3.0000000000000001E-3</v>
      </c>
      <c r="Z1803" s="156">
        <v>3.5999999999999997E-2</v>
      </c>
      <c r="AA1803" s="156">
        <v>1.7000000000000001E-2</v>
      </c>
      <c r="AB1803" s="156">
        <v>7.0000000000000007E-2</v>
      </c>
    </row>
    <row r="1804" spans="1:28" x14ac:dyDescent="0.25">
      <c r="A1804" s="87" t="s">
        <v>3230</v>
      </c>
      <c r="B1804" s="156" t="s">
        <v>294</v>
      </c>
      <c r="C1804" s="156">
        <v>0.21003134796238246</v>
      </c>
      <c r="D1804" s="156">
        <v>0.16300940438871472</v>
      </c>
      <c r="E1804" s="156">
        <v>5.0156739811912224E-2</v>
      </c>
      <c r="F1804" s="156">
        <v>3.657262277951933E-2</v>
      </c>
      <c r="G1804" s="156">
        <v>0.52037617554858939</v>
      </c>
      <c r="H1804" s="156">
        <v>1.1494252873563218E-2</v>
      </c>
      <c r="I1804" s="156">
        <v>8.3594566353187051E-3</v>
      </c>
      <c r="J1804" s="156">
        <v>1</v>
      </c>
      <c r="K1804" s="87">
        <v>957</v>
      </c>
      <c r="L1804" s="87"/>
      <c r="M1804" s="156" t="s">
        <v>294</v>
      </c>
      <c r="N1804" s="156" t="s">
        <v>294</v>
      </c>
      <c r="O1804" s="156">
        <v>0.185</v>
      </c>
      <c r="P1804" s="156">
        <v>0.23699999999999999</v>
      </c>
      <c r="Q1804" s="156">
        <v>0.14099999999999999</v>
      </c>
      <c r="R1804" s="156">
        <v>0.188</v>
      </c>
      <c r="S1804" s="156">
        <v>3.7999999999999999E-2</v>
      </c>
      <c r="T1804" s="156">
        <v>6.6000000000000003E-2</v>
      </c>
      <c r="U1804" s="156">
        <v>2.5999999999999999E-2</v>
      </c>
      <c r="V1804" s="156">
        <v>0.05</v>
      </c>
      <c r="W1804" s="156">
        <v>0.48899999999999999</v>
      </c>
      <c r="X1804" s="156">
        <v>0.55200000000000005</v>
      </c>
      <c r="Y1804" s="156">
        <v>6.0000000000000001E-3</v>
      </c>
      <c r="Z1804" s="156">
        <v>0.02</v>
      </c>
      <c r="AA1804" s="156">
        <v>4.0000000000000001E-3</v>
      </c>
      <c r="AB1804" s="156">
        <v>1.6E-2</v>
      </c>
    </row>
    <row r="1805" spans="1:28" x14ac:dyDescent="0.25">
      <c r="A1805" s="87" t="s">
        <v>3231</v>
      </c>
      <c r="B1805" s="156" t="s">
        <v>294</v>
      </c>
      <c r="C1805" s="156" t="s">
        <v>294</v>
      </c>
      <c r="D1805" s="156">
        <v>0.2</v>
      </c>
      <c r="E1805" s="156" t="s">
        <v>294</v>
      </c>
      <c r="F1805" s="156" t="s">
        <v>294</v>
      </c>
      <c r="G1805" s="156">
        <v>0.6</v>
      </c>
      <c r="H1805" s="156">
        <v>0.2</v>
      </c>
      <c r="I1805" s="156" t="s">
        <v>294</v>
      </c>
      <c r="J1805" s="156">
        <v>1</v>
      </c>
      <c r="K1805" s="87">
        <v>5</v>
      </c>
      <c r="L1805" s="87"/>
      <c r="M1805" s="156" t="s">
        <v>294</v>
      </c>
      <c r="N1805" s="156" t="s">
        <v>294</v>
      </c>
      <c r="O1805" s="156" t="s">
        <v>294</v>
      </c>
      <c r="P1805" s="156" t="s">
        <v>294</v>
      </c>
      <c r="Q1805" s="156">
        <v>3.5999999999999997E-2</v>
      </c>
      <c r="R1805" s="156">
        <v>0.624</v>
      </c>
      <c r="S1805" s="156" t="s">
        <v>294</v>
      </c>
      <c r="T1805" s="156" t="s">
        <v>294</v>
      </c>
      <c r="U1805" s="156" t="s">
        <v>294</v>
      </c>
      <c r="V1805" s="156" t="s">
        <v>294</v>
      </c>
      <c r="W1805" s="156">
        <v>0.23100000000000001</v>
      </c>
      <c r="X1805" s="156">
        <v>0.88200000000000001</v>
      </c>
      <c r="Y1805" s="156">
        <v>3.5999999999999997E-2</v>
      </c>
      <c r="Z1805" s="156">
        <v>0.624</v>
      </c>
      <c r="AA1805" s="156" t="s">
        <v>294</v>
      </c>
      <c r="AB1805" s="156" t="s">
        <v>294</v>
      </c>
    </row>
    <row r="1806" spans="1:28" x14ac:dyDescent="0.25">
      <c r="A1806" s="87" t="s">
        <v>3232</v>
      </c>
      <c r="B1806" s="156" t="s">
        <v>294</v>
      </c>
      <c r="C1806" s="156">
        <v>0.40946502057613171</v>
      </c>
      <c r="D1806" s="156">
        <v>0.26954732510288065</v>
      </c>
      <c r="E1806" s="156">
        <v>6.9958847736625515E-2</v>
      </c>
      <c r="F1806" s="156">
        <v>4.11522633744856E-3</v>
      </c>
      <c r="G1806" s="156">
        <v>0.20781893004115226</v>
      </c>
      <c r="H1806" s="156">
        <v>2.6748971193415638E-2</v>
      </c>
      <c r="I1806" s="156">
        <v>1.2345679012345678E-2</v>
      </c>
      <c r="J1806" s="156">
        <v>1</v>
      </c>
      <c r="K1806" s="87">
        <v>486</v>
      </c>
      <c r="L1806" s="87"/>
      <c r="M1806" s="156" t="s">
        <v>294</v>
      </c>
      <c r="N1806" s="156" t="s">
        <v>294</v>
      </c>
      <c r="O1806" s="156">
        <v>0.36699999999999999</v>
      </c>
      <c r="P1806" s="156">
        <v>0.45400000000000001</v>
      </c>
      <c r="Q1806" s="156">
        <v>0.23200000000000001</v>
      </c>
      <c r="R1806" s="156">
        <v>0.311</v>
      </c>
      <c r="S1806" s="156">
        <v>0.05</v>
      </c>
      <c r="T1806" s="156">
        <v>9.6000000000000002E-2</v>
      </c>
      <c r="U1806" s="156">
        <v>1E-3</v>
      </c>
      <c r="V1806" s="156">
        <v>1.4999999999999999E-2</v>
      </c>
      <c r="W1806" s="156">
        <v>0.17399999999999999</v>
      </c>
      <c r="X1806" s="156">
        <v>0.246</v>
      </c>
      <c r="Y1806" s="156">
        <v>1.6E-2</v>
      </c>
      <c r="Z1806" s="156">
        <v>4.4999999999999998E-2</v>
      </c>
      <c r="AA1806" s="156">
        <v>6.0000000000000001E-3</v>
      </c>
      <c r="AB1806" s="156">
        <v>2.7E-2</v>
      </c>
    </row>
    <row r="1807" spans="1:28" x14ac:dyDescent="0.25">
      <c r="A1807" s="87" t="s">
        <v>3233</v>
      </c>
      <c r="B1807" s="156" t="s">
        <v>294</v>
      </c>
      <c r="C1807" s="156">
        <v>0.4098360655737705</v>
      </c>
      <c r="D1807" s="156">
        <v>0.33333333333333331</v>
      </c>
      <c r="E1807" s="156">
        <v>7.1038251366120214E-2</v>
      </c>
      <c r="F1807" s="156">
        <v>2.185792349726776E-2</v>
      </c>
      <c r="G1807" s="156">
        <v>0.12568306010928962</v>
      </c>
      <c r="H1807" s="156">
        <v>2.7322404371584699E-2</v>
      </c>
      <c r="I1807" s="156">
        <v>1.092896174863388E-2</v>
      </c>
      <c r="J1807" s="156">
        <v>1</v>
      </c>
      <c r="K1807" s="87">
        <v>183</v>
      </c>
      <c r="L1807" s="87"/>
      <c r="M1807" s="156" t="s">
        <v>294</v>
      </c>
      <c r="N1807" s="156" t="s">
        <v>294</v>
      </c>
      <c r="O1807" s="156">
        <v>0.34100000000000003</v>
      </c>
      <c r="P1807" s="156">
        <v>0.48199999999999998</v>
      </c>
      <c r="Q1807" s="156">
        <v>0.26900000000000002</v>
      </c>
      <c r="R1807" s="156">
        <v>0.40400000000000003</v>
      </c>
      <c r="S1807" s="156">
        <v>4.2000000000000003E-2</v>
      </c>
      <c r="T1807" s="156">
        <v>0.11799999999999999</v>
      </c>
      <c r="U1807" s="156">
        <v>8.9999999999999993E-3</v>
      </c>
      <c r="V1807" s="156">
        <v>5.5E-2</v>
      </c>
      <c r="W1807" s="156">
        <v>8.5000000000000006E-2</v>
      </c>
      <c r="X1807" s="156">
        <v>0.182</v>
      </c>
      <c r="Y1807" s="156">
        <v>1.2E-2</v>
      </c>
      <c r="Z1807" s="156">
        <v>6.2E-2</v>
      </c>
      <c r="AA1807" s="156">
        <v>3.0000000000000001E-3</v>
      </c>
      <c r="AB1807" s="156">
        <v>3.9E-2</v>
      </c>
    </row>
    <row r="1808" spans="1:28" x14ac:dyDescent="0.25">
      <c r="A1808" s="87" t="s">
        <v>3234</v>
      </c>
      <c r="B1808" s="156" t="s">
        <v>294</v>
      </c>
      <c r="C1808" s="156">
        <v>0.17712177121771217</v>
      </c>
      <c r="D1808" s="156">
        <v>0.48831488314883148</v>
      </c>
      <c r="E1808" s="156">
        <v>0.18204182041820419</v>
      </c>
      <c r="F1808" s="156">
        <v>2.0910209102091022E-2</v>
      </c>
      <c r="G1808" s="156">
        <v>0.11070110701107011</v>
      </c>
      <c r="H1808" s="156">
        <v>1.2300123001230013E-3</v>
      </c>
      <c r="I1808" s="156">
        <v>1.968019680196802E-2</v>
      </c>
      <c r="J1808" s="156">
        <v>1</v>
      </c>
      <c r="K1808" s="87">
        <v>813</v>
      </c>
      <c r="L1808" s="87"/>
      <c r="M1808" s="156" t="s">
        <v>294</v>
      </c>
      <c r="N1808" s="156" t="s">
        <v>294</v>
      </c>
      <c r="O1808" s="156">
        <v>0.152</v>
      </c>
      <c r="P1808" s="156">
        <v>0.20499999999999999</v>
      </c>
      <c r="Q1808" s="156">
        <v>0.45400000000000001</v>
      </c>
      <c r="R1808" s="156">
        <v>0.52300000000000002</v>
      </c>
      <c r="S1808" s="156">
        <v>0.157</v>
      </c>
      <c r="T1808" s="156">
        <v>0.21</v>
      </c>
      <c r="U1808" s="156">
        <v>1.2999999999999999E-2</v>
      </c>
      <c r="V1808" s="156">
        <v>3.3000000000000002E-2</v>
      </c>
      <c r="W1808" s="156">
        <v>9.0999999999999998E-2</v>
      </c>
      <c r="X1808" s="156">
        <v>0.13400000000000001</v>
      </c>
      <c r="Y1808" s="156">
        <v>0</v>
      </c>
      <c r="Z1808" s="156">
        <v>7.0000000000000001E-3</v>
      </c>
      <c r="AA1808" s="156">
        <v>1.2E-2</v>
      </c>
      <c r="AB1808" s="156">
        <v>3.2000000000000001E-2</v>
      </c>
    </row>
    <row r="1809" spans="1:28" x14ac:dyDescent="0.25">
      <c r="A1809" s="87" t="s">
        <v>3235</v>
      </c>
      <c r="B1809" s="156">
        <v>3.752608140512597E-2</v>
      </c>
      <c r="C1809" s="156">
        <v>0.38631621562704371</v>
      </c>
      <c r="D1809" s="156">
        <v>0.25530192145993585</v>
      </c>
      <c r="E1809" s="156">
        <v>0.10161626856840335</v>
      </c>
      <c r="F1809" s="156">
        <v>2.416617358537573E-2</v>
      </c>
      <c r="G1809" s="156">
        <v>0.14723926380368099</v>
      </c>
      <c r="H1809" s="156">
        <v>9.0311731182460839E-4</v>
      </c>
      <c r="I1809" s="156">
        <v>4.6930958238609821E-2</v>
      </c>
      <c r="J1809" s="156">
        <v>1</v>
      </c>
      <c r="K1809" s="87">
        <v>32111</v>
      </c>
      <c r="L1809" s="87"/>
      <c r="M1809" s="156">
        <v>3.5999999999999997E-2</v>
      </c>
      <c r="N1809" s="156">
        <v>0.04</v>
      </c>
      <c r="O1809" s="156">
        <v>0.38100000000000001</v>
      </c>
      <c r="P1809" s="156">
        <v>0.39200000000000002</v>
      </c>
      <c r="Q1809" s="156">
        <v>0.251</v>
      </c>
      <c r="R1809" s="156">
        <v>0.26</v>
      </c>
      <c r="S1809" s="156">
        <v>9.8000000000000004E-2</v>
      </c>
      <c r="T1809" s="156">
        <v>0.105</v>
      </c>
      <c r="U1809" s="156">
        <v>2.3E-2</v>
      </c>
      <c r="V1809" s="156">
        <v>2.5999999999999999E-2</v>
      </c>
      <c r="W1809" s="156">
        <v>0.14299999999999999</v>
      </c>
      <c r="X1809" s="156">
        <v>0.151</v>
      </c>
      <c r="Y1809" s="156">
        <v>1E-3</v>
      </c>
      <c r="Z1809" s="156">
        <v>1E-3</v>
      </c>
      <c r="AA1809" s="156">
        <v>4.4999999999999998E-2</v>
      </c>
      <c r="AB1809" s="156">
        <v>4.9000000000000002E-2</v>
      </c>
    </row>
    <row r="1810" spans="1:28" x14ac:dyDescent="0.25">
      <c r="A1810" s="87" t="s">
        <v>3236</v>
      </c>
      <c r="B1810" s="156" t="s">
        <v>294</v>
      </c>
      <c r="C1810" s="156">
        <v>0.11764705882352941</v>
      </c>
      <c r="D1810" s="156">
        <v>0.38235294117647056</v>
      </c>
      <c r="E1810" s="156">
        <v>0.10294117647058823</v>
      </c>
      <c r="F1810" s="156">
        <v>5.8823529411764705E-2</v>
      </c>
      <c r="G1810" s="156">
        <v>0.33823529411764708</v>
      </c>
      <c r="H1810" s="156" t="s">
        <v>294</v>
      </c>
      <c r="I1810" s="156" t="s">
        <v>294</v>
      </c>
      <c r="J1810" s="156">
        <v>1</v>
      </c>
      <c r="K1810" s="87">
        <v>68</v>
      </c>
      <c r="L1810" s="87"/>
      <c r="M1810" s="156" t="s">
        <v>294</v>
      </c>
      <c r="N1810" s="156" t="s">
        <v>294</v>
      </c>
      <c r="O1810" s="156">
        <v>6.0999999999999999E-2</v>
      </c>
      <c r="P1810" s="156">
        <v>0.215</v>
      </c>
      <c r="Q1810" s="156">
        <v>0.27600000000000002</v>
      </c>
      <c r="R1810" s="156">
        <v>0.501</v>
      </c>
      <c r="S1810" s="156">
        <v>5.0999999999999997E-2</v>
      </c>
      <c r="T1810" s="156">
        <v>0.19800000000000001</v>
      </c>
      <c r="U1810" s="156">
        <v>2.3E-2</v>
      </c>
      <c r="V1810" s="156">
        <v>0.14199999999999999</v>
      </c>
      <c r="W1810" s="156">
        <v>0.23699999999999999</v>
      </c>
      <c r="X1810" s="156">
        <v>0.45700000000000002</v>
      </c>
      <c r="Y1810" s="156" t="s">
        <v>294</v>
      </c>
      <c r="Z1810" s="156" t="s">
        <v>294</v>
      </c>
      <c r="AA1810" s="156" t="s">
        <v>294</v>
      </c>
      <c r="AB1810" s="156" t="s">
        <v>294</v>
      </c>
    </row>
    <row r="1811" spans="1:28" x14ac:dyDescent="0.25">
      <c r="A1811" s="87" t="s">
        <v>3237</v>
      </c>
      <c r="B1811" s="156" t="s">
        <v>294</v>
      </c>
      <c r="C1811" s="156">
        <v>0.34101382488479265</v>
      </c>
      <c r="D1811" s="156">
        <v>0.30414746543778803</v>
      </c>
      <c r="E1811" s="156">
        <v>0.13364055299539171</v>
      </c>
      <c r="F1811" s="156">
        <v>3.2258064516129031E-2</v>
      </c>
      <c r="G1811" s="156">
        <v>0.15207373271889402</v>
      </c>
      <c r="H1811" s="156">
        <v>4.608294930875576E-3</v>
      </c>
      <c r="I1811" s="156">
        <v>3.2258064516129031E-2</v>
      </c>
      <c r="J1811" s="156">
        <v>1</v>
      </c>
      <c r="K1811" s="87">
        <v>217</v>
      </c>
      <c r="L1811" s="87"/>
      <c r="M1811" s="156" t="s">
        <v>294</v>
      </c>
      <c r="N1811" s="156" t="s">
        <v>294</v>
      </c>
      <c r="O1811" s="156">
        <v>0.28100000000000003</v>
      </c>
      <c r="P1811" s="156">
        <v>0.40600000000000003</v>
      </c>
      <c r="Q1811" s="156">
        <v>0.247</v>
      </c>
      <c r="R1811" s="156">
        <v>0.36799999999999999</v>
      </c>
      <c r="S1811" s="156">
        <v>9.5000000000000001E-2</v>
      </c>
      <c r="T1811" s="156">
        <v>0.185</v>
      </c>
      <c r="U1811" s="156">
        <v>1.6E-2</v>
      </c>
      <c r="V1811" s="156">
        <v>6.5000000000000002E-2</v>
      </c>
      <c r="W1811" s="156">
        <v>0.11</v>
      </c>
      <c r="X1811" s="156">
        <v>0.20599999999999999</v>
      </c>
      <c r="Y1811" s="156">
        <v>1E-3</v>
      </c>
      <c r="Z1811" s="156">
        <v>2.5999999999999999E-2</v>
      </c>
      <c r="AA1811" s="156">
        <v>1.6E-2</v>
      </c>
      <c r="AB1811" s="156">
        <v>6.5000000000000002E-2</v>
      </c>
    </row>
    <row r="1812" spans="1:28" x14ac:dyDescent="0.25">
      <c r="A1812" s="87" t="s">
        <v>3238</v>
      </c>
      <c r="B1812" s="156" t="s">
        <v>294</v>
      </c>
      <c r="C1812" s="156">
        <v>6.4285714285714285E-3</v>
      </c>
      <c r="D1812" s="156">
        <v>0.22714285714285715</v>
      </c>
      <c r="E1812" s="156">
        <v>0.23714285714285716</v>
      </c>
      <c r="F1812" s="156">
        <v>5.6428571428571425E-2</v>
      </c>
      <c r="G1812" s="156">
        <v>0.45</v>
      </c>
      <c r="H1812" s="156">
        <v>2.142857142857143E-3</v>
      </c>
      <c r="I1812" s="156">
        <v>2.0714285714285713E-2</v>
      </c>
      <c r="J1812" s="156">
        <v>0.99999999999999989</v>
      </c>
      <c r="K1812" s="87">
        <v>1400</v>
      </c>
      <c r="L1812" s="87"/>
      <c r="M1812" s="156" t="s">
        <v>294</v>
      </c>
      <c r="N1812" s="156" t="s">
        <v>294</v>
      </c>
      <c r="O1812" s="156">
        <v>3.0000000000000001E-3</v>
      </c>
      <c r="P1812" s="156">
        <v>1.2E-2</v>
      </c>
      <c r="Q1812" s="156">
        <v>0.20599999999999999</v>
      </c>
      <c r="R1812" s="156">
        <v>0.25</v>
      </c>
      <c r="S1812" s="156">
        <v>0.216</v>
      </c>
      <c r="T1812" s="156">
        <v>0.26</v>
      </c>
      <c r="U1812" s="156">
        <v>4.5999999999999999E-2</v>
      </c>
      <c r="V1812" s="156">
        <v>7.0000000000000007E-2</v>
      </c>
      <c r="W1812" s="156">
        <v>0.42399999999999999</v>
      </c>
      <c r="X1812" s="156">
        <v>0.47599999999999998</v>
      </c>
      <c r="Y1812" s="156">
        <v>1E-3</v>
      </c>
      <c r="Z1812" s="156">
        <v>6.0000000000000001E-3</v>
      </c>
      <c r="AA1812" s="156">
        <v>1.4E-2</v>
      </c>
      <c r="AB1812" s="156">
        <v>0.03</v>
      </c>
    </row>
    <row r="1813" spans="1:28" x14ac:dyDescent="0.25">
      <c r="A1813" s="87" t="s">
        <v>3239</v>
      </c>
      <c r="B1813" s="156" t="s">
        <v>294</v>
      </c>
      <c r="C1813" s="156">
        <v>0.15258215962441316</v>
      </c>
      <c r="D1813" s="156">
        <v>0.29342723004694837</v>
      </c>
      <c r="E1813" s="156">
        <v>0.11737089201877934</v>
      </c>
      <c r="F1813" s="156">
        <v>2.1126760563380281E-2</v>
      </c>
      <c r="G1813" s="156">
        <v>0.36619718309859156</v>
      </c>
      <c r="H1813" s="156">
        <v>9.3896713615023476E-3</v>
      </c>
      <c r="I1813" s="156">
        <v>3.9906103286384977E-2</v>
      </c>
      <c r="J1813" s="156">
        <v>1</v>
      </c>
      <c r="K1813" s="87">
        <v>426</v>
      </c>
      <c r="L1813" s="87"/>
      <c r="M1813" s="156" t="s">
        <v>294</v>
      </c>
      <c r="N1813" s="156" t="s">
        <v>294</v>
      </c>
      <c r="O1813" s="156">
        <v>0.122</v>
      </c>
      <c r="P1813" s="156">
        <v>0.19</v>
      </c>
      <c r="Q1813" s="156">
        <v>0.252</v>
      </c>
      <c r="R1813" s="156">
        <v>0.33800000000000002</v>
      </c>
      <c r="S1813" s="156">
        <v>0.09</v>
      </c>
      <c r="T1813" s="156">
        <v>0.151</v>
      </c>
      <c r="U1813" s="156">
        <v>1.0999999999999999E-2</v>
      </c>
      <c r="V1813" s="156">
        <v>0.04</v>
      </c>
      <c r="W1813" s="156">
        <v>0.32200000000000001</v>
      </c>
      <c r="X1813" s="156">
        <v>0.41299999999999998</v>
      </c>
      <c r="Y1813" s="156">
        <v>4.0000000000000001E-3</v>
      </c>
      <c r="Z1813" s="156">
        <v>2.4E-2</v>
      </c>
      <c r="AA1813" s="156">
        <v>2.5000000000000001E-2</v>
      </c>
      <c r="AB1813" s="156">
        <v>6.3E-2</v>
      </c>
    </row>
    <row r="1814" spans="1:28" x14ac:dyDescent="0.25">
      <c r="A1814" s="87" t="s">
        <v>3240</v>
      </c>
      <c r="B1814" s="156">
        <v>0.2515451174289246</v>
      </c>
      <c r="C1814" s="156">
        <v>0.12175525339925834</v>
      </c>
      <c r="D1814" s="156">
        <v>0.40914709517923364</v>
      </c>
      <c r="E1814" s="156">
        <v>0.12546353522867737</v>
      </c>
      <c r="F1814" s="156">
        <v>1.1742892459826947E-2</v>
      </c>
      <c r="G1814" s="156">
        <v>4.9443757725587144E-2</v>
      </c>
      <c r="H1814" s="156" t="s">
        <v>294</v>
      </c>
      <c r="I1814" s="156">
        <v>3.0902348578491966E-2</v>
      </c>
      <c r="J1814" s="156">
        <v>1</v>
      </c>
      <c r="K1814" s="87">
        <v>1618</v>
      </c>
      <c r="L1814" s="87"/>
      <c r="M1814" s="156">
        <v>0.23100000000000001</v>
      </c>
      <c r="N1814" s="156">
        <v>0.27300000000000002</v>
      </c>
      <c r="O1814" s="156">
        <v>0.107</v>
      </c>
      <c r="P1814" s="156">
        <v>0.13900000000000001</v>
      </c>
      <c r="Q1814" s="156">
        <v>0.38500000000000001</v>
      </c>
      <c r="R1814" s="156">
        <v>0.433</v>
      </c>
      <c r="S1814" s="156">
        <v>0.11</v>
      </c>
      <c r="T1814" s="156">
        <v>0.14199999999999999</v>
      </c>
      <c r="U1814" s="156">
        <v>8.0000000000000002E-3</v>
      </c>
      <c r="V1814" s="156">
        <v>1.7999999999999999E-2</v>
      </c>
      <c r="W1814" s="156">
        <v>0.04</v>
      </c>
      <c r="X1814" s="156">
        <v>6.0999999999999999E-2</v>
      </c>
      <c r="Y1814" s="156" t="s">
        <v>294</v>
      </c>
      <c r="Z1814" s="156" t="s">
        <v>294</v>
      </c>
      <c r="AA1814" s="156">
        <v>2.4E-2</v>
      </c>
      <c r="AB1814" s="156">
        <v>4.1000000000000002E-2</v>
      </c>
    </row>
    <row r="1815" spans="1:28" x14ac:dyDescent="0.25">
      <c r="A1815" s="87" t="s">
        <v>3241</v>
      </c>
      <c r="B1815" s="156">
        <v>0.31504272805331807</v>
      </c>
      <c r="C1815" s="156">
        <v>5.3154516089463141E-4</v>
      </c>
      <c r="D1815" s="156">
        <v>0.46857750337326737</v>
      </c>
      <c r="E1815" s="156">
        <v>0.1500592877294844</v>
      </c>
      <c r="F1815" s="156">
        <v>2.5800384348039416E-2</v>
      </c>
      <c r="G1815" s="156">
        <v>8.4638344850145146E-3</v>
      </c>
      <c r="H1815" s="156" t="s">
        <v>294</v>
      </c>
      <c r="I1815" s="156">
        <v>3.15247168499816E-2</v>
      </c>
      <c r="J1815" s="156">
        <v>1.0000000000000002</v>
      </c>
      <c r="K1815" s="87">
        <v>24457</v>
      </c>
      <c r="L1815" s="87"/>
      <c r="M1815" s="156">
        <v>0.309</v>
      </c>
      <c r="N1815" s="156">
        <v>0.32100000000000001</v>
      </c>
      <c r="O1815" s="156">
        <v>0</v>
      </c>
      <c r="P1815" s="156">
        <v>1E-3</v>
      </c>
      <c r="Q1815" s="156">
        <v>0.46200000000000002</v>
      </c>
      <c r="R1815" s="156">
        <v>0.47499999999999998</v>
      </c>
      <c r="S1815" s="156">
        <v>0.14599999999999999</v>
      </c>
      <c r="T1815" s="156">
        <v>0.155</v>
      </c>
      <c r="U1815" s="156">
        <v>2.4E-2</v>
      </c>
      <c r="V1815" s="156">
        <v>2.8000000000000001E-2</v>
      </c>
      <c r="W1815" s="156">
        <v>7.0000000000000001E-3</v>
      </c>
      <c r="X1815" s="156">
        <v>0.01</v>
      </c>
      <c r="Y1815" s="156" t="s">
        <v>294</v>
      </c>
      <c r="Z1815" s="156" t="s">
        <v>294</v>
      </c>
      <c r="AA1815" s="156">
        <v>2.9000000000000001E-2</v>
      </c>
      <c r="AB1815" s="156">
        <v>3.4000000000000002E-2</v>
      </c>
    </row>
    <row r="1816" spans="1:28" x14ac:dyDescent="0.25">
      <c r="A1816" s="87" t="s">
        <v>3242</v>
      </c>
      <c r="B1816" s="156">
        <v>9.7418412079883102E-4</v>
      </c>
      <c r="C1816" s="156">
        <v>0.19483682415976619</v>
      </c>
      <c r="D1816" s="156">
        <v>0.27082318558207502</v>
      </c>
      <c r="E1816" s="156">
        <v>9.3034583536288365E-2</v>
      </c>
      <c r="F1816" s="156">
        <v>5.2118850462737461E-2</v>
      </c>
      <c r="G1816" s="156">
        <v>0.34291281052118849</v>
      </c>
      <c r="H1816" s="156">
        <v>4.8709206039941551E-4</v>
      </c>
      <c r="I1816" s="156">
        <v>4.4812469556746226E-2</v>
      </c>
      <c r="J1816" s="156">
        <v>1</v>
      </c>
      <c r="K1816" s="87">
        <v>2053</v>
      </c>
      <c r="L1816" s="87"/>
      <c r="M1816" s="156">
        <v>0</v>
      </c>
      <c r="N1816" s="156">
        <v>4.0000000000000001E-3</v>
      </c>
      <c r="O1816" s="156">
        <v>0.17799999999999999</v>
      </c>
      <c r="P1816" s="156">
        <v>0.21299999999999999</v>
      </c>
      <c r="Q1816" s="156">
        <v>0.252</v>
      </c>
      <c r="R1816" s="156">
        <v>0.28999999999999998</v>
      </c>
      <c r="S1816" s="156">
        <v>8.1000000000000003E-2</v>
      </c>
      <c r="T1816" s="156">
        <v>0.106</v>
      </c>
      <c r="U1816" s="156">
        <v>4.2999999999999997E-2</v>
      </c>
      <c r="V1816" s="156">
        <v>6.3E-2</v>
      </c>
      <c r="W1816" s="156">
        <v>0.32300000000000001</v>
      </c>
      <c r="X1816" s="156">
        <v>0.36399999999999999</v>
      </c>
      <c r="Y1816" s="156">
        <v>0</v>
      </c>
      <c r="Z1816" s="156">
        <v>3.0000000000000001E-3</v>
      </c>
      <c r="AA1816" s="156">
        <v>3.6999999999999998E-2</v>
      </c>
      <c r="AB1816" s="156">
        <v>5.5E-2</v>
      </c>
    </row>
    <row r="1817" spans="1:28" x14ac:dyDescent="0.25">
      <c r="A1817" s="87" t="s">
        <v>3243</v>
      </c>
      <c r="B1817" s="156">
        <v>0.3168724279835391</v>
      </c>
      <c r="C1817" s="156">
        <v>0.36378600823045265</v>
      </c>
      <c r="D1817" s="156">
        <v>0.19094650205761318</v>
      </c>
      <c r="E1817" s="156">
        <v>6.0082304526748974E-2</v>
      </c>
      <c r="F1817" s="156">
        <v>3.2921810699588477E-3</v>
      </c>
      <c r="G1817" s="156">
        <v>1.0699588477366255E-2</v>
      </c>
      <c r="H1817" s="156" t="s">
        <v>294</v>
      </c>
      <c r="I1817" s="156">
        <v>5.4320987654320987E-2</v>
      </c>
      <c r="J1817" s="156">
        <v>1.0000000000000002</v>
      </c>
      <c r="K1817" s="87">
        <v>1215</v>
      </c>
      <c r="L1817" s="87"/>
      <c r="M1817" s="156">
        <v>0.29099999999999998</v>
      </c>
      <c r="N1817" s="156">
        <v>0.34399999999999997</v>
      </c>
      <c r="O1817" s="156">
        <v>0.33700000000000002</v>
      </c>
      <c r="P1817" s="156">
        <v>0.39100000000000001</v>
      </c>
      <c r="Q1817" s="156">
        <v>0.17</v>
      </c>
      <c r="R1817" s="156">
        <v>0.214</v>
      </c>
      <c r="S1817" s="156">
        <v>4.8000000000000001E-2</v>
      </c>
      <c r="T1817" s="156">
        <v>7.4999999999999997E-2</v>
      </c>
      <c r="U1817" s="156">
        <v>1E-3</v>
      </c>
      <c r="V1817" s="156">
        <v>8.0000000000000002E-3</v>
      </c>
      <c r="W1817" s="156">
        <v>6.0000000000000001E-3</v>
      </c>
      <c r="X1817" s="156">
        <v>1.7999999999999999E-2</v>
      </c>
      <c r="Y1817" s="156" t="s">
        <v>294</v>
      </c>
      <c r="Z1817" s="156" t="s">
        <v>294</v>
      </c>
      <c r="AA1817" s="156">
        <v>4.2999999999999997E-2</v>
      </c>
      <c r="AB1817" s="156">
        <v>6.9000000000000006E-2</v>
      </c>
    </row>
    <row r="1818" spans="1:28" x14ac:dyDescent="0.25">
      <c r="A1818" s="87" t="s">
        <v>3244</v>
      </c>
      <c r="B1818" s="156">
        <v>9.0608992601024479E-2</v>
      </c>
      <c r="C1818" s="156">
        <v>0.68503130335799656</v>
      </c>
      <c r="D1818" s="156">
        <v>0.13181559476380195</v>
      </c>
      <c r="E1818" s="156">
        <v>2.618099032441662E-2</v>
      </c>
      <c r="F1818" s="156">
        <v>2.0489470688673877E-3</v>
      </c>
      <c r="G1818" s="156">
        <v>1.7643710870802503E-2</v>
      </c>
      <c r="H1818" s="156">
        <v>1.1383039271485487E-4</v>
      </c>
      <c r="I1818" s="156">
        <v>4.6556630620375641E-2</v>
      </c>
      <c r="J1818" s="156">
        <v>0.99999999999999989</v>
      </c>
      <c r="K1818" s="87">
        <v>8785</v>
      </c>
      <c r="L1818" s="87"/>
      <c r="M1818" s="156">
        <v>8.5000000000000006E-2</v>
      </c>
      <c r="N1818" s="156">
        <v>9.7000000000000003E-2</v>
      </c>
      <c r="O1818" s="156">
        <v>0.67500000000000004</v>
      </c>
      <c r="P1818" s="156">
        <v>0.69499999999999995</v>
      </c>
      <c r="Q1818" s="156">
        <v>0.125</v>
      </c>
      <c r="R1818" s="156">
        <v>0.13900000000000001</v>
      </c>
      <c r="S1818" s="156">
        <v>2.3E-2</v>
      </c>
      <c r="T1818" s="156">
        <v>0.03</v>
      </c>
      <c r="U1818" s="156">
        <v>1E-3</v>
      </c>
      <c r="V1818" s="156">
        <v>3.0000000000000001E-3</v>
      </c>
      <c r="W1818" s="156">
        <v>1.4999999999999999E-2</v>
      </c>
      <c r="X1818" s="156">
        <v>2.1000000000000001E-2</v>
      </c>
      <c r="Y1818" s="156">
        <v>0</v>
      </c>
      <c r="Z1818" s="156">
        <v>1E-3</v>
      </c>
      <c r="AA1818" s="156">
        <v>4.2000000000000003E-2</v>
      </c>
      <c r="AB1818" s="156">
        <v>5.0999999999999997E-2</v>
      </c>
    </row>
    <row r="1819" spans="1:28" x14ac:dyDescent="0.25">
      <c r="A1819" s="87" t="s">
        <v>3245</v>
      </c>
      <c r="B1819" s="156" t="s">
        <v>294</v>
      </c>
      <c r="C1819" s="156">
        <v>0.41379310344827586</v>
      </c>
      <c r="D1819" s="156">
        <v>0.31896551724137934</v>
      </c>
      <c r="E1819" s="156">
        <v>0.10344827586206896</v>
      </c>
      <c r="F1819" s="156">
        <v>2.5862068965517241E-2</v>
      </c>
      <c r="G1819" s="156">
        <v>0.1206896551724138</v>
      </c>
      <c r="H1819" s="156" t="s">
        <v>294</v>
      </c>
      <c r="I1819" s="156">
        <v>1.7241379310344827E-2</v>
      </c>
      <c r="J1819" s="156">
        <v>1</v>
      </c>
      <c r="K1819" s="87">
        <v>116</v>
      </c>
      <c r="L1819" s="87"/>
      <c r="M1819" s="156" t="s">
        <v>294</v>
      </c>
      <c r="N1819" s="156" t="s">
        <v>294</v>
      </c>
      <c r="O1819" s="156">
        <v>0.32800000000000001</v>
      </c>
      <c r="P1819" s="156">
        <v>0.505</v>
      </c>
      <c r="Q1819" s="156">
        <v>0.24099999999999999</v>
      </c>
      <c r="R1819" s="156">
        <v>0.40799999999999997</v>
      </c>
      <c r="S1819" s="156">
        <v>0.06</v>
      </c>
      <c r="T1819" s="156">
        <v>0.17199999999999999</v>
      </c>
      <c r="U1819" s="156">
        <v>8.9999999999999993E-3</v>
      </c>
      <c r="V1819" s="156">
        <v>7.2999999999999995E-2</v>
      </c>
      <c r="W1819" s="156">
        <v>7.2999999999999995E-2</v>
      </c>
      <c r="X1819" s="156">
        <v>0.192</v>
      </c>
      <c r="Y1819" s="156" t="s">
        <v>294</v>
      </c>
      <c r="Z1819" s="156" t="s">
        <v>294</v>
      </c>
      <c r="AA1819" s="156">
        <v>5.0000000000000001E-3</v>
      </c>
      <c r="AB1819" s="156">
        <v>6.0999999999999999E-2</v>
      </c>
    </row>
    <row r="1820" spans="1:28" x14ac:dyDescent="0.25">
      <c r="A1820" s="87" t="s">
        <v>3246</v>
      </c>
      <c r="B1820" s="156" t="s">
        <v>294</v>
      </c>
      <c r="C1820" s="156">
        <v>0.21311475409836064</v>
      </c>
      <c r="D1820" s="156">
        <v>0.45901639344262296</v>
      </c>
      <c r="E1820" s="156">
        <v>0.16393442622950818</v>
      </c>
      <c r="F1820" s="156">
        <v>1.6393442622950821E-2</v>
      </c>
      <c r="G1820" s="156">
        <v>0.11475409836065574</v>
      </c>
      <c r="H1820" s="156" t="s">
        <v>294</v>
      </c>
      <c r="I1820" s="156">
        <v>3.2786885245901641E-2</v>
      </c>
      <c r="J1820" s="156">
        <v>1</v>
      </c>
      <c r="K1820" s="87">
        <v>61</v>
      </c>
      <c r="L1820" s="87"/>
      <c r="M1820" s="156" t="s">
        <v>294</v>
      </c>
      <c r="N1820" s="156" t="s">
        <v>294</v>
      </c>
      <c r="O1820" s="156">
        <v>0.129</v>
      </c>
      <c r="P1820" s="156">
        <v>0.33100000000000002</v>
      </c>
      <c r="Q1820" s="156">
        <v>0.34</v>
      </c>
      <c r="R1820" s="156">
        <v>0.58299999999999996</v>
      </c>
      <c r="S1820" s="156">
        <v>9.1999999999999998E-2</v>
      </c>
      <c r="T1820" s="156">
        <v>0.27600000000000002</v>
      </c>
      <c r="U1820" s="156">
        <v>3.0000000000000001E-3</v>
      </c>
      <c r="V1820" s="156">
        <v>8.6999999999999994E-2</v>
      </c>
      <c r="W1820" s="156">
        <v>5.7000000000000002E-2</v>
      </c>
      <c r="X1820" s="156">
        <v>0.218</v>
      </c>
      <c r="Y1820" s="156" t="s">
        <v>294</v>
      </c>
      <c r="Z1820" s="156" t="s">
        <v>294</v>
      </c>
      <c r="AA1820" s="156">
        <v>8.9999999999999993E-3</v>
      </c>
      <c r="AB1820" s="156">
        <v>0.112</v>
      </c>
    </row>
    <row r="1821" spans="1:28" x14ac:dyDescent="0.25">
      <c r="A1821" s="87" t="s">
        <v>3247</v>
      </c>
      <c r="B1821" s="156" t="s">
        <v>294</v>
      </c>
      <c r="C1821" s="156">
        <v>0.40853658536585363</v>
      </c>
      <c r="D1821" s="156">
        <v>0.24085365853658536</v>
      </c>
      <c r="E1821" s="156">
        <v>0.26829268292682928</v>
      </c>
      <c r="F1821" s="156">
        <v>1.524390243902439E-2</v>
      </c>
      <c r="G1821" s="156">
        <v>4.2682926829268296E-2</v>
      </c>
      <c r="H1821" s="156" t="s">
        <v>294</v>
      </c>
      <c r="I1821" s="156">
        <v>2.4390243902439025E-2</v>
      </c>
      <c r="J1821" s="156">
        <v>1</v>
      </c>
      <c r="K1821" s="87">
        <v>328</v>
      </c>
      <c r="L1821" s="87"/>
      <c r="M1821" s="156" t="s">
        <v>294</v>
      </c>
      <c r="N1821" s="156" t="s">
        <v>294</v>
      </c>
      <c r="O1821" s="156">
        <v>0.35699999999999998</v>
      </c>
      <c r="P1821" s="156">
        <v>0.46200000000000002</v>
      </c>
      <c r="Q1821" s="156">
        <v>0.19800000000000001</v>
      </c>
      <c r="R1821" s="156">
        <v>0.28999999999999998</v>
      </c>
      <c r="S1821" s="156">
        <v>0.223</v>
      </c>
      <c r="T1821" s="156">
        <v>0.31900000000000001</v>
      </c>
      <c r="U1821" s="156">
        <v>7.0000000000000001E-3</v>
      </c>
      <c r="V1821" s="156">
        <v>3.5000000000000003E-2</v>
      </c>
      <c r="W1821" s="156">
        <v>2.5999999999999999E-2</v>
      </c>
      <c r="X1821" s="156">
        <v>7.0000000000000007E-2</v>
      </c>
      <c r="Y1821" s="156" t="s">
        <v>294</v>
      </c>
      <c r="Z1821" s="156" t="s">
        <v>294</v>
      </c>
      <c r="AA1821" s="156">
        <v>1.2E-2</v>
      </c>
      <c r="AB1821" s="156">
        <v>4.7E-2</v>
      </c>
    </row>
    <row r="1822" spans="1:28" x14ac:dyDescent="0.25">
      <c r="A1822" s="87" t="s">
        <v>3248</v>
      </c>
      <c r="B1822" s="156" t="s">
        <v>294</v>
      </c>
      <c r="C1822" s="156">
        <v>0.51393188854489169</v>
      </c>
      <c r="D1822" s="156">
        <v>0.30650154798761609</v>
      </c>
      <c r="E1822" s="156">
        <v>9.2879256965944276E-2</v>
      </c>
      <c r="F1822" s="156">
        <v>6.1919504643962852E-3</v>
      </c>
      <c r="G1822" s="156">
        <v>4.6439628482972138E-2</v>
      </c>
      <c r="H1822" s="156" t="s">
        <v>294</v>
      </c>
      <c r="I1822" s="156">
        <v>3.4055727554179564E-2</v>
      </c>
      <c r="J1822" s="156">
        <v>0.99999999999999989</v>
      </c>
      <c r="K1822" s="87">
        <v>323</v>
      </c>
      <c r="L1822" s="87"/>
      <c r="M1822" s="156" t="s">
        <v>294</v>
      </c>
      <c r="N1822" s="156" t="s">
        <v>294</v>
      </c>
      <c r="O1822" s="156">
        <v>0.46</v>
      </c>
      <c r="P1822" s="156">
        <v>0.56799999999999995</v>
      </c>
      <c r="Q1822" s="156">
        <v>0.25900000000000001</v>
      </c>
      <c r="R1822" s="156">
        <v>0.35899999999999999</v>
      </c>
      <c r="S1822" s="156">
        <v>6.6000000000000003E-2</v>
      </c>
      <c r="T1822" s="156">
        <v>0.129</v>
      </c>
      <c r="U1822" s="156">
        <v>2E-3</v>
      </c>
      <c r="V1822" s="156">
        <v>2.1999999999999999E-2</v>
      </c>
      <c r="W1822" s="156">
        <v>2.8000000000000001E-2</v>
      </c>
      <c r="X1822" s="156">
        <v>7.4999999999999997E-2</v>
      </c>
      <c r="Y1822" s="156" t="s">
        <v>294</v>
      </c>
      <c r="Z1822" s="156" t="s">
        <v>294</v>
      </c>
      <c r="AA1822" s="156">
        <v>1.9E-2</v>
      </c>
      <c r="AB1822" s="156">
        <v>0.06</v>
      </c>
    </row>
    <row r="1823" spans="1:28" x14ac:dyDescent="0.25">
      <c r="A1823" s="87" t="s">
        <v>3249</v>
      </c>
      <c r="B1823" s="156" t="s">
        <v>294</v>
      </c>
      <c r="C1823" s="156">
        <v>0.25</v>
      </c>
      <c r="D1823" s="156">
        <v>0.40540540540540543</v>
      </c>
      <c r="E1823" s="156">
        <v>0.17905405405405406</v>
      </c>
      <c r="F1823" s="156">
        <v>1.0135135135135136E-2</v>
      </c>
      <c r="G1823" s="156">
        <v>8.4459459459459457E-2</v>
      </c>
      <c r="H1823" s="156">
        <v>6.7567567567567571E-3</v>
      </c>
      <c r="I1823" s="156">
        <v>6.4189189189189186E-2</v>
      </c>
      <c r="J1823" s="156">
        <v>1</v>
      </c>
      <c r="K1823" s="87">
        <v>296</v>
      </c>
      <c r="L1823" s="87"/>
      <c r="M1823" s="156" t="s">
        <v>294</v>
      </c>
      <c r="N1823" s="156" t="s">
        <v>294</v>
      </c>
      <c r="O1823" s="156">
        <v>0.20399999999999999</v>
      </c>
      <c r="P1823" s="156">
        <v>0.30199999999999999</v>
      </c>
      <c r="Q1823" s="156">
        <v>0.35099999999999998</v>
      </c>
      <c r="R1823" s="156">
        <v>0.46200000000000002</v>
      </c>
      <c r="S1823" s="156">
        <v>0.14000000000000001</v>
      </c>
      <c r="T1823" s="156">
        <v>0.22700000000000001</v>
      </c>
      <c r="U1823" s="156">
        <v>3.0000000000000001E-3</v>
      </c>
      <c r="V1823" s="156">
        <v>2.9000000000000001E-2</v>
      </c>
      <c r="W1823" s="156">
        <v>5.8000000000000003E-2</v>
      </c>
      <c r="X1823" s="156">
        <v>0.122</v>
      </c>
      <c r="Y1823" s="156">
        <v>2E-3</v>
      </c>
      <c r="Z1823" s="156">
        <v>2.4E-2</v>
      </c>
      <c r="AA1823" s="156">
        <v>4.1000000000000002E-2</v>
      </c>
      <c r="AB1823" s="156">
        <v>9.8000000000000004E-2</v>
      </c>
    </row>
    <row r="1824" spans="1:28" x14ac:dyDescent="0.25">
      <c r="A1824" s="87" t="s">
        <v>3250</v>
      </c>
      <c r="B1824" s="156" t="s">
        <v>294</v>
      </c>
      <c r="C1824" s="156">
        <v>0.20375939849624061</v>
      </c>
      <c r="D1824" s="156">
        <v>0.54887218045112784</v>
      </c>
      <c r="E1824" s="156">
        <v>0.14285714285714285</v>
      </c>
      <c r="F1824" s="156">
        <v>2.4812030075187969E-2</v>
      </c>
      <c r="G1824" s="156">
        <v>3.308270676691729E-2</v>
      </c>
      <c r="H1824" s="156" t="s">
        <v>294</v>
      </c>
      <c r="I1824" s="156">
        <v>4.6616541353383459E-2</v>
      </c>
      <c r="J1824" s="156">
        <v>1</v>
      </c>
      <c r="K1824" s="87">
        <v>1330</v>
      </c>
      <c r="L1824" s="87"/>
      <c r="M1824" s="156" t="s">
        <v>294</v>
      </c>
      <c r="N1824" s="156" t="s">
        <v>294</v>
      </c>
      <c r="O1824" s="156">
        <v>0.183</v>
      </c>
      <c r="P1824" s="156">
        <v>0.22600000000000001</v>
      </c>
      <c r="Q1824" s="156">
        <v>0.52200000000000002</v>
      </c>
      <c r="R1824" s="156">
        <v>0.57499999999999996</v>
      </c>
      <c r="S1824" s="156">
        <v>0.125</v>
      </c>
      <c r="T1824" s="156">
        <v>0.16300000000000001</v>
      </c>
      <c r="U1824" s="156">
        <v>1.7999999999999999E-2</v>
      </c>
      <c r="V1824" s="156">
        <v>3.5000000000000003E-2</v>
      </c>
      <c r="W1824" s="156">
        <v>2.5000000000000001E-2</v>
      </c>
      <c r="X1824" s="156">
        <v>4.3999999999999997E-2</v>
      </c>
      <c r="Y1824" s="156" t="s">
        <v>294</v>
      </c>
      <c r="Z1824" s="156" t="s">
        <v>294</v>
      </c>
      <c r="AA1824" s="156">
        <v>3.6999999999999998E-2</v>
      </c>
      <c r="AB1824" s="156">
        <v>5.8999999999999997E-2</v>
      </c>
    </row>
    <row r="1825" spans="1:28" x14ac:dyDescent="0.25">
      <c r="A1825" s="87" t="s">
        <v>3251</v>
      </c>
      <c r="B1825" s="156" t="s">
        <v>294</v>
      </c>
      <c r="C1825" s="156">
        <v>0.39281828073993469</v>
      </c>
      <c r="D1825" s="156">
        <v>0.28618063112078346</v>
      </c>
      <c r="E1825" s="156">
        <v>0.11207834602829161</v>
      </c>
      <c r="F1825" s="156">
        <v>1.8498367791077257E-2</v>
      </c>
      <c r="G1825" s="156">
        <v>0.14145810663764963</v>
      </c>
      <c r="H1825" s="156" t="s">
        <v>294</v>
      </c>
      <c r="I1825" s="156">
        <v>4.896626768226333E-2</v>
      </c>
      <c r="J1825" s="156">
        <v>1</v>
      </c>
      <c r="K1825" s="87">
        <v>919</v>
      </c>
      <c r="L1825" s="87"/>
      <c r="M1825" s="156" t="s">
        <v>294</v>
      </c>
      <c r="N1825" s="156" t="s">
        <v>294</v>
      </c>
      <c r="O1825" s="156">
        <v>0.36199999999999999</v>
      </c>
      <c r="P1825" s="156">
        <v>0.42499999999999999</v>
      </c>
      <c r="Q1825" s="156">
        <v>0.25800000000000001</v>
      </c>
      <c r="R1825" s="156">
        <v>0.316</v>
      </c>
      <c r="S1825" s="156">
        <v>9.2999999999999999E-2</v>
      </c>
      <c r="T1825" s="156">
        <v>0.13400000000000001</v>
      </c>
      <c r="U1825" s="156">
        <v>1.2E-2</v>
      </c>
      <c r="V1825" s="156">
        <v>2.9000000000000001E-2</v>
      </c>
      <c r="W1825" s="156">
        <v>0.12</v>
      </c>
      <c r="X1825" s="156">
        <v>0.16500000000000001</v>
      </c>
      <c r="Y1825" s="156" t="s">
        <v>294</v>
      </c>
      <c r="Z1825" s="156" t="s">
        <v>294</v>
      </c>
      <c r="AA1825" s="156">
        <v>3.6999999999999998E-2</v>
      </c>
      <c r="AB1825" s="156">
        <v>6.5000000000000002E-2</v>
      </c>
    </row>
    <row r="1826" spans="1:28" x14ac:dyDescent="0.25">
      <c r="A1826" s="87" t="s">
        <v>3252</v>
      </c>
      <c r="B1826" s="156" t="s">
        <v>294</v>
      </c>
      <c r="C1826" s="156">
        <v>0.253551912568306</v>
      </c>
      <c r="D1826" s="156">
        <v>0.28524590163934427</v>
      </c>
      <c r="E1826" s="156">
        <v>0.20655737704918034</v>
      </c>
      <c r="F1826" s="156">
        <v>3.169398907103825E-2</v>
      </c>
      <c r="G1826" s="156">
        <v>0.2</v>
      </c>
      <c r="H1826" s="156">
        <v>3.2786885245901639E-3</v>
      </c>
      <c r="I1826" s="156">
        <v>1.9672131147540985E-2</v>
      </c>
      <c r="J1826" s="156">
        <v>1</v>
      </c>
      <c r="K1826" s="87">
        <v>915</v>
      </c>
      <c r="L1826" s="87"/>
      <c r="M1826" s="156" t="s">
        <v>294</v>
      </c>
      <c r="N1826" s="156" t="s">
        <v>294</v>
      </c>
      <c r="O1826" s="156">
        <v>0.22600000000000001</v>
      </c>
      <c r="P1826" s="156">
        <v>0.28299999999999997</v>
      </c>
      <c r="Q1826" s="156">
        <v>0.25700000000000001</v>
      </c>
      <c r="R1826" s="156">
        <v>0.315</v>
      </c>
      <c r="S1826" s="156">
        <v>0.182</v>
      </c>
      <c r="T1826" s="156">
        <v>0.23400000000000001</v>
      </c>
      <c r="U1826" s="156">
        <v>2.1999999999999999E-2</v>
      </c>
      <c r="V1826" s="156">
        <v>4.4999999999999998E-2</v>
      </c>
      <c r="W1826" s="156">
        <v>0.17499999999999999</v>
      </c>
      <c r="X1826" s="156">
        <v>0.22700000000000001</v>
      </c>
      <c r="Y1826" s="156">
        <v>1E-3</v>
      </c>
      <c r="Z1826" s="156">
        <v>0.01</v>
      </c>
      <c r="AA1826" s="156">
        <v>1.2E-2</v>
      </c>
      <c r="AB1826" s="156">
        <v>3.1E-2</v>
      </c>
    </row>
    <row r="1827" spans="1:28" x14ac:dyDescent="0.25">
      <c r="A1827" s="87" t="s">
        <v>3253</v>
      </c>
      <c r="B1827" s="156" t="s">
        <v>294</v>
      </c>
      <c r="C1827" s="156">
        <v>5.235602094240838E-3</v>
      </c>
      <c r="D1827" s="156">
        <v>0.14921465968586387</v>
      </c>
      <c r="E1827" s="156">
        <v>8.1151832460732987E-2</v>
      </c>
      <c r="F1827" s="156">
        <v>5.4973821989528798E-2</v>
      </c>
      <c r="G1827" s="156">
        <v>0.65706806282722519</v>
      </c>
      <c r="H1827" s="156">
        <v>2.617801047120419E-3</v>
      </c>
      <c r="I1827" s="156">
        <v>4.9738219895287955E-2</v>
      </c>
      <c r="J1827" s="156">
        <v>1</v>
      </c>
      <c r="K1827" s="87">
        <v>382</v>
      </c>
      <c r="L1827" s="87"/>
      <c r="M1827" s="156" t="s">
        <v>294</v>
      </c>
      <c r="N1827" s="156" t="s">
        <v>294</v>
      </c>
      <c r="O1827" s="156">
        <v>1E-3</v>
      </c>
      <c r="P1827" s="156">
        <v>1.9E-2</v>
      </c>
      <c r="Q1827" s="156">
        <v>0.11700000000000001</v>
      </c>
      <c r="R1827" s="156">
        <v>0.188</v>
      </c>
      <c r="S1827" s="156">
        <v>5.8000000000000003E-2</v>
      </c>
      <c r="T1827" s="156">
        <v>0.113</v>
      </c>
      <c r="U1827" s="156">
        <v>3.5999999999999997E-2</v>
      </c>
      <c r="V1827" s="156">
        <v>8.3000000000000004E-2</v>
      </c>
      <c r="W1827" s="156">
        <v>0.60799999999999998</v>
      </c>
      <c r="X1827" s="156">
        <v>0.70299999999999996</v>
      </c>
      <c r="Y1827" s="156">
        <v>0</v>
      </c>
      <c r="Z1827" s="156">
        <v>1.4999999999999999E-2</v>
      </c>
      <c r="AA1827" s="156">
        <v>3.2000000000000001E-2</v>
      </c>
      <c r="AB1827" s="156">
        <v>7.5999999999999998E-2</v>
      </c>
    </row>
    <row r="1828" spans="1:28" x14ac:dyDescent="0.25">
      <c r="A1828" s="87" t="s">
        <v>3254</v>
      </c>
      <c r="B1828" s="156" t="s">
        <v>294</v>
      </c>
      <c r="C1828" s="156">
        <v>0.20869565217391303</v>
      </c>
      <c r="D1828" s="156">
        <v>0.44347826086956521</v>
      </c>
      <c r="E1828" s="156">
        <v>0.11304347826086956</v>
      </c>
      <c r="F1828" s="156" t="s">
        <v>294</v>
      </c>
      <c r="G1828" s="156">
        <v>7.8260869565217397E-2</v>
      </c>
      <c r="H1828" s="156" t="s">
        <v>294</v>
      </c>
      <c r="I1828" s="156">
        <v>0.15652173913043479</v>
      </c>
      <c r="J1828" s="156">
        <v>1</v>
      </c>
      <c r="K1828" s="87">
        <v>115</v>
      </c>
      <c r="L1828" s="87"/>
      <c r="M1828" s="156" t="s">
        <v>294</v>
      </c>
      <c r="N1828" s="156" t="s">
        <v>294</v>
      </c>
      <c r="O1828" s="156">
        <v>0.14399999999999999</v>
      </c>
      <c r="P1828" s="156">
        <v>0.29199999999999998</v>
      </c>
      <c r="Q1828" s="156">
        <v>0.35599999999999998</v>
      </c>
      <c r="R1828" s="156">
        <v>0.53500000000000003</v>
      </c>
      <c r="S1828" s="156">
        <v>6.7000000000000004E-2</v>
      </c>
      <c r="T1828" s="156">
        <v>0.184</v>
      </c>
      <c r="U1828" s="156" t="s">
        <v>294</v>
      </c>
      <c r="V1828" s="156" t="s">
        <v>294</v>
      </c>
      <c r="W1828" s="156">
        <v>4.2000000000000003E-2</v>
      </c>
      <c r="X1828" s="156">
        <v>0.14199999999999999</v>
      </c>
      <c r="Y1828" s="156" t="s">
        <v>294</v>
      </c>
      <c r="Z1828" s="156" t="s">
        <v>294</v>
      </c>
      <c r="AA1828" s="156">
        <v>0.10100000000000001</v>
      </c>
      <c r="AB1828" s="156">
        <v>0.23400000000000001</v>
      </c>
    </row>
    <row r="1829" spans="1:28" x14ac:dyDescent="0.25">
      <c r="A1829" s="87" t="s">
        <v>3255</v>
      </c>
      <c r="B1829" s="156" t="s">
        <v>294</v>
      </c>
      <c r="C1829" s="156">
        <v>5.1482059282371297E-2</v>
      </c>
      <c r="D1829" s="156">
        <v>0.14352574102964119</v>
      </c>
      <c r="E1829" s="156">
        <v>9.2043681747269887E-2</v>
      </c>
      <c r="F1829" s="156">
        <v>9.8283931357254287E-2</v>
      </c>
      <c r="G1829" s="156">
        <v>0.57722308892355689</v>
      </c>
      <c r="H1829" s="156" t="s">
        <v>294</v>
      </c>
      <c r="I1829" s="156">
        <v>3.7441497659906398E-2</v>
      </c>
      <c r="J1829" s="156">
        <v>1</v>
      </c>
      <c r="K1829" s="87">
        <v>641</v>
      </c>
      <c r="L1829" s="87"/>
      <c r="M1829" s="156" t="s">
        <v>294</v>
      </c>
      <c r="N1829" s="156" t="s">
        <v>294</v>
      </c>
      <c r="O1829" s="156">
        <v>3.6999999999999998E-2</v>
      </c>
      <c r="P1829" s="156">
        <v>7.0999999999999994E-2</v>
      </c>
      <c r="Q1829" s="156">
        <v>0.11899999999999999</v>
      </c>
      <c r="R1829" s="156">
        <v>0.17299999999999999</v>
      </c>
      <c r="S1829" s="156">
        <v>7.1999999999999995E-2</v>
      </c>
      <c r="T1829" s="156">
        <v>0.11700000000000001</v>
      </c>
      <c r="U1829" s="156">
        <v>7.8E-2</v>
      </c>
      <c r="V1829" s="156">
        <v>0.124</v>
      </c>
      <c r="W1829" s="156">
        <v>0.53900000000000003</v>
      </c>
      <c r="X1829" s="156">
        <v>0.61499999999999999</v>
      </c>
      <c r="Y1829" s="156" t="s">
        <v>294</v>
      </c>
      <c r="Z1829" s="156" t="s">
        <v>294</v>
      </c>
      <c r="AA1829" s="156">
        <v>2.5000000000000001E-2</v>
      </c>
      <c r="AB1829" s="156">
        <v>5.5E-2</v>
      </c>
    </row>
    <row r="1830" spans="1:28" x14ac:dyDescent="0.25">
      <c r="A1830" s="87" t="s">
        <v>3256</v>
      </c>
      <c r="B1830" s="156" t="s">
        <v>294</v>
      </c>
      <c r="C1830" s="156">
        <v>2.3391812865497075E-2</v>
      </c>
      <c r="D1830" s="156">
        <v>0.26900584795321636</v>
      </c>
      <c r="E1830" s="156">
        <v>0.23976608187134502</v>
      </c>
      <c r="F1830" s="156">
        <v>6.4327485380116955E-2</v>
      </c>
      <c r="G1830" s="156">
        <v>0.32163742690058478</v>
      </c>
      <c r="H1830" s="156">
        <v>2.9239766081871343E-2</v>
      </c>
      <c r="I1830" s="156">
        <v>5.2631578947368418E-2</v>
      </c>
      <c r="J1830" s="156">
        <v>1</v>
      </c>
      <c r="K1830" s="87">
        <v>171</v>
      </c>
      <c r="L1830" s="87"/>
      <c r="M1830" s="156" t="s">
        <v>294</v>
      </c>
      <c r="N1830" s="156" t="s">
        <v>294</v>
      </c>
      <c r="O1830" s="156">
        <v>8.9999999999999993E-3</v>
      </c>
      <c r="P1830" s="156">
        <v>5.8999999999999997E-2</v>
      </c>
      <c r="Q1830" s="156">
        <v>0.20799999999999999</v>
      </c>
      <c r="R1830" s="156">
        <v>0.34</v>
      </c>
      <c r="S1830" s="156">
        <v>0.182</v>
      </c>
      <c r="T1830" s="156">
        <v>0.309</v>
      </c>
      <c r="U1830" s="156">
        <v>3.5999999999999997E-2</v>
      </c>
      <c r="V1830" s="156">
        <v>0.112</v>
      </c>
      <c r="W1830" s="156">
        <v>0.25600000000000001</v>
      </c>
      <c r="X1830" s="156">
        <v>0.39500000000000002</v>
      </c>
      <c r="Y1830" s="156">
        <v>1.2999999999999999E-2</v>
      </c>
      <c r="Z1830" s="156">
        <v>6.7000000000000004E-2</v>
      </c>
      <c r="AA1830" s="156">
        <v>2.8000000000000001E-2</v>
      </c>
      <c r="AB1830" s="156">
        <v>9.7000000000000003E-2</v>
      </c>
    </row>
    <row r="1831" spans="1:28" x14ac:dyDescent="0.25">
      <c r="A1831" s="87" t="s">
        <v>3257</v>
      </c>
      <c r="B1831" s="156" t="s">
        <v>294</v>
      </c>
      <c r="C1831" s="156">
        <v>0.27213114754098361</v>
      </c>
      <c r="D1831" s="156">
        <v>0.22513661202185792</v>
      </c>
      <c r="E1831" s="156">
        <v>0.14207650273224043</v>
      </c>
      <c r="F1831" s="156">
        <v>2.9508196721311476E-2</v>
      </c>
      <c r="G1831" s="156">
        <v>0.29617486338797816</v>
      </c>
      <c r="H1831" s="156">
        <v>1.092896174863388E-3</v>
      </c>
      <c r="I1831" s="156">
        <v>3.3879781420765025E-2</v>
      </c>
      <c r="J1831" s="156">
        <v>1</v>
      </c>
      <c r="K1831" s="87">
        <v>915</v>
      </c>
      <c r="L1831" s="87"/>
      <c r="M1831" s="156" t="s">
        <v>294</v>
      </c>
      <c r="N1831" s="156" t="s">
        <v>294</v>
      </c>
      <c r="O1831" s="156">
        <v>0.24399999999999999</v>
      </c>
      <c r="P1831" s="156">
        <v>0.30199999999999999</v>
      </c>
      <c r="Q1831" s="156">
        <v>0.19900000000000001</v>
      </c>
      <c r="R1831" s="156">
        <v>0.253</v>
      </c>
      <c r="S1831" s="156">
        <v>0.121</v>
      </c>
      <c r="T1831" s="156">
        <v>0.16600000000000001</v>
      </c>
      <c r="U1831" s="156">
        <v>0.02</v>
      </c>
      <c r="V1831" s="156">
        <v>4.2999999999999997E-2</v>
      </c>
      <c r="W1831" s="156">
        <v>0.26700000000000002</v>
      </c>
      <c r="X1831" s="156">
        <v>0.32700000000000001</v>
      </c>
      <c r="Y1831" s="156">
        <v>0</v>
      </c>
      <c r="Z1831" s="156">
        <v>6.0000000000000001E-3</v>
      </c>
      <c r="AA1831" s="156">
        <v>2.4E-2</v>
      </c>
      <c r="AB1831" s="156">
        <v>4.8000000000000001E-2</v>
      </c>
    </row>
    <row r="1832" spans="1:28" x14ac:dyDescent="0.25">
      <c r="A1832" s="87" t="s">
        <v>3258</v>
      </c>
      <c r="B1832" s="156" t="s">
        <v>294</v>
      </c>
      <c r="C1832" s="156">
        <v>0.65</v>
      </c>
      <c r="D1832" s="156">
        <v>0.1</v>
      </c>
      <c r="E1832" s="156">
        <v>0.05</v>
      </c>
      <c r="F1832" s="156" t="s">
        <v>294</v>
      </c>
      <c r="G1832" s="156">
        <v>0.1</v>
      </c>
      <c r="H1832" s="156" t="s">
        <v>294</v>
      </c>
      <c r="I1832" s="156">
        <v>0.1</v>
      </c>
      <c r="J1832" s="156">
        <v>1</v>
      </c>
      <c r="K1832" s="87">
        <v>20</v>
      </c>
      <c r="L1832" s="87"/>
      <c r="M1832" s="156" t="s">
        <v>294</v>
      </c>
      <c r="N1832" s="156" t="s">
        <v>294</v>
      </c>
      <c r="O1832" s="156">
        <v>0.433</v>
      </c>
      <c r="P1832" s="156">
        <v>0.81899999999999995</v>
      </c>
      <c r="Q1832" s="156">
        <v>2.8000000000000001E-2</v>
      </c>
      <c r="R1832" s="156">
        <v>0.30099999999999999</v>
      </c>
      <c r="S1832" s="156">
        <v>8.9999999999999993E-3</v>
      </c>
      <c r="T1832" s="156">
        <v>0.23599999999999999</v>
      </c>
      <c r="U1832" s="156" t="s">
        <v>294</v>
      </c>
      <c r="V1832" s="156" t="s">
        <v>294</v>
      </c>
      <c r="W1832" s="156">
        <v>2.8000000000000001E-2</v>
      </c>
      <c r="X1832" s="156">
        <v>0.30099999999999999</v>
      </c>
      <c r="Y1832" s="156" t="s">
        <v>294</v>
      </c>
      <c r="Z1832" s="156" t="s">
        <v>294</v>
      </c>
      <c r="AA1832" s="156">
        <v>2.8000000000000001E-2</v>
      </c>
      <c r="AB1832" s="156">
        <v>0.30099999999999999</v>
      </c>
    </row>
    <row r="1833" spans="1:28" x14ac:dyDescent="0.25">
      <c r="A1833" s="87" t="s">
        <v>3259</v>
      </c>
      <c r="B1833" s="156" t="s">
        <v>294</v>
      </c>
      <c r="C1833" s="156">
        <v>0.61642446772558301</v>
      </c>
      <c r="D1833" s="156">
        <v>0.24805677593781683</v>
      </c>
      <c r="E1833" s="156">
        <v>3.6160865157147684E-2</v>
      </c>
      <c r="F1833" s="156">
        <v>6.7590402162892868E-3</v>
      </c>
      <c r="G1833" s="156">
        <v>1.0138560324433931E-2</v>
      </c>
      <c r="H1833" s="156" t="s">
        <v>294</v>
      </c>
      <c r="I1833" s="156">
        <v>8.2460290638729297E-2</v>
      </c>
      <c r="J1833" s="156">
        <v>1</v>
      </c>
      <c r="K1833" s="87">
        <v>2959</v>
      </c>
      <c r="L1833" s="87"/>
      <c r="M1833" s="156" t="s">
        <v>294</v>
      </c>
      <c r="N1833" s="156" t="s">
        <v>294</v>
      </c>
      <c r="O1833" s="156">
        <v>0.59899999999999998</v>
      </c>
      <c r="P1833" s="156">
        <v>0.63400000000000001</v>
      </c>
      <c r="Q1833" s="156">
        <v>0.23300000000000001</v>
      </c>
      <c r="R1833" s="156">
        <v>0.26400000000000001</v>
      </c>
      <c r="S1833" s="156">
        <v>0.03</v>
      </c>
      <c r="T1833" s="156">
        <v>4.3999999999999997E-2</v>
      </c>
      <c r="U1833" s="156">
        <v>4.0000000000000001E-3</v>
      </c>
      <c r="V1833" s="156">
        <v>0.01</v>
      </c>
      <c r="W1833" s="156">
        <v>7.0000000000000001E-3</v>
      </c>
      <c r="X1833" s="156">
        <v>1.4E-2</v>
      </c>
      <c r="Y1833" s="156" t="s">
        <v>294</v>
      </c>
      <c r="Z1833" s="156" t="s">
        <v>294</v>
      </c>
      <c r="AA1833" s="156">
        <v>7.2999999999999995E-2</v>
      </c>
      <c r="AB1833" s="156">
        <v>9.2999999999999999E-2</v>
      </c>
    </row>
    <row r="1834" spans="1:28" x14ac:dyDescent="0.25">
      <c r="A1834" s="87" t="s">
        <v>3260</v>
      </c>
      <c r="B1834" s="156" t="s">
        <v>294</v>
      </c>
      <c r="C1834" s="156" t="s">
        <v>294</v>
      </c>
      <c r="D1834" s="156">
        <v>0.40829694323144106</v>
      </c>
      <c r="E1834" s="156">
        <v>0.26419213973799127</v>
      </c>
      <c r="F1834" s="156">
        <v>5.0218340611353711E-2</v>
      </c>
      <c r="G1834" s="156">
        <v>0.2576419213973799</v>
      </c>
      <c r="H1834" s="156">
        <v>2.1834061135371178E-3</v>
      </c>
      <c r="I1834" s="156">
        <v>1.7467248908296942E-2</v>
      </c>
      <c r="J1834" s="156">
        <v>1</v>
      </c>
      <c r="K1834" s="87">
        <v>458</v>
      </c>
      <c r="L1834" s="87"/>
      <c r="M1834" s="156" t="s">
        <v>294</v>
      </c>
      <c r="N1834" s="156" t="s">
        <v>294</v>
      </c>
      <c r="O1834" s="156" t="s">
        <v>294</v>
      </c>
      <c r="P1834" s="156" t="s">
        <v>294</v>
      </c>
      <c r="Q1834" s="156">
        <v>0.36399999999999999</v>
      </c>
      <c r="R1834" s="156">
        <v>0.45400000000000001</v>
      </c>
      <c r="S1834" s="156">
        <v>0.22600000000000001</v>
      </c>
      <c r="T1834" s="156">
        <v>0.30599999999999999</v>
      </c>
      <c r="U1834" s="156">
        <v>3.4000000000000002E-2</v>
      </c>
      <c r="V1834" s="156">
        <v>7.3999999999999996E-2</v>
      </c>
      <c r="W1834" s="156">
        <v>0.22</v>
      </c>
      <c r="X1834" s="156">
        <v>0.3</v>
      </c>
      <c r="Y1834" s="156">
        <v>0</v>
      </c>
      <c r="Z1834" s="156">
        <v>1.2E-2</v>
      </c>
      <c r="AA1834" s="156">
        <v>8.9999999999999993E-3</v>
      </c>
      <c r="AB1834" s="156">
        <v>3.4000000000000002E-2</v>
      </c>
    </row>
    <row r="1835" spans="1:28" x14ac:dyDescent="0.25">
      <c r="A1835" s="87" t="s">
        <v>3261</v>
      </c>
      <c r="B1835" s="156" t="s">
        <v>294</v>
      </c>
      <c r="C1835" s="156">
        <v>0.1</v>
      </c>
      <c r="D1835" s="156">
        <v>0.15</v>
      </c>
      <c r="E1835" s="156">
        <v>0.4</v>
      </c>
      <c r="F1835" s="156" t="s">
        <v>294</v>
      </c>
      <c r="G1835" s="156">
        <v>0.3</v>
      </c>
      <c r="H1835" s="156" t="s">
        <v>294</v>
      </c>
      <c r="I1835" s="156">
        <v>0.05</v>
      </c>
      <c r="J1835" s="156">
        <v>1</v>
      </c>
      <c r="K1835" s="87">
        <v>20</v>
      </c>
      <c r="L1835" s="87"/>
      <c r="M1835" s="156" t="s">
        <v>294</v>
      </c>
      <c r="N1835" s="156" t="s">
        <v>294</v>
      </c>
      <c r="O1835" s="156">
        <v>2.8000000000000001E-2</v>
      </c>
      <c r="P1835" s="156">
        <v>0.30099999999999999</v>
      </c>
      <c r="Q1835" s="156">
        <v>5.1999999999999998E-2</v>
      </c>
      <c r="R1835" s="156">
        <v>0.36</v>
      </c>
      <c r="S1835" s="156">
        <v>0.219</v>
      </c>
      <c r="T1835" s="156">
        <v>0.61299999999999999</v>
      </c>
      <c r="U1835" s="156" t="s">
        <v>294</v>
      </c>
      <c r="V1835" s="156" t="s">
        <v>294</v>
      </c>
      <c r="W1835" s="156">
        <v>0.14499999999999999</v>
      </c>
      <c r="X1835" s="156">
        <v>0.51900000000000002</v>
      </c>
      <c r="Y1835" s="156" t="s">
        <v>294</v>
      </c>
      <c r="Z1835" s="156" t="s">
        <v>294</v>
      </c>
      <c r="AA1835" s="156">
        <v>8.9999999999999993E-3</v>
      </c>
      <c r="AB1835" s="156">
        <v>0.23599999999999999</v>
      </c>
    </row>
    <row r="1836" spans="1:28" x14ac:dyDescent="0.25">
      <c r="A1836" s="87" t="s">
        <v>3262</v>
      </c>
      <c r="B1836" s="156" t="s">
        <v>294</v>
      </c>
      <c r="C1836" s="156">
        <v>0.12213740458015267</v>
      </c>
      <c r="D1836" s="156">
        <v>0.36259541984732824</v>
      </c>
      <c r="E1836" s="156">
        <v>0.14503816793893129</v>
      </c>
      <c r="F1836" s="156">
        <v>2.2900763358778626E-2</v>
      </c>
      <c r="G1836" s="156">
        <v>0.31297709923664124</v>
      </c>
      <c r="H1836" s="156" t="s">
        <v>294</v>
      </c>
      <c r="I1836" s="156">
        <v>3.4351145038167941E-2</v>
      </c>
      <c r="J1836" s="156">
        <v>1</v>
      </c>
      <c r="K1836" s="87">
        <v>262</v>
      </c>
      <c r="L1836" s="87"/>
      <c r="M1836" s="156" t="s">
        <v>294</v>
      </c>
      <c r="N1836" s="156" t="s">
        <v>294</v>
      </c>
      <c r="O1836" s="156">
        <v>8.7999999999999995E-2</v>
      </c>
      <c r="P1836" s="156">
        <v>0.16700000000000001</v>
      </c>
      <c r="Q1836" s="156">
        <v>0.307</v>
      </c>
      <c r="R1836" s="156">
        <v>0.42199999999999999</v>
      </c>
      <c r="S1836" s="156">
        <v>0.108</v>
      </c>
      <c r="T1836" s="156">
        <v>0.193</v>
      </c>
      <c r="U1836" s="156">
        <v>1.0999999999999999E-2</v>
      </c>
      <c r="V1836" s="156">
        <v>4.9000000000000002E-2</v>
      </c>
      <c r="W1836" s="156">
        <v>0.26</v>
      </c>
      <c r="X1836" s="156">
        <v>0.371</v>
      </c>
      <c r="Y1836" s="156" t="s">
        <v>294</v>
      </c>
      <c r="Z1836" s="156" t="s">
        <v>294</v>
      </c>
      <c r="AA1836" s="156">
        <v>1.7999999999999999E-2</v>
      </c>
      <c r="AB1836" s="156">
        <v>6.4000000000000001E-2</v>
      </c>
    </row>
    <row r="1837" spans="1:28" x14ac:dyDescent="0.25">
      <c r="A1837" s="87" t="s">
        <v>3263</v>
      </c>
      <c r="B1837" s="156" t="s">
        <v>294</v>
      </c>
      <c r="C1837" s="156">
        <v>0.21671388101983002</v>
      </c>
      <c r="D1837" s="156">
        <v>0.30099150141643061</v>
      </c>
      <c r="E1837" s="156">
        <v>0.12252124645892351</v>
      </c>
      <c r="F1837" s="156">
        <v>2.4787535410764873E-2</v>
      </c>
      <c r="G1837" s="156">
        <v>0.27124645892351273</v>
      </c>
      <c r="H1837" s="156">
        <v>7.0821529745042496E-4</v>
      </c>
      <c r="I1837" s="156">
        <v>6.3031161473087821E-2</v>
      </c>
      <c r="J1837" s="156">
        <v>1</v>
      </c>
      <c r="K1837" s="87">
        <v>1412</v>
      </c>
      <c r="L1837" s="87"/>
      <c r="M1837" s="156" t="s">
        <v>294</v>
      </c>
      <c r="N1837" s="156" t="s">
        <v>294</v>
      </c>
      <c r="O1837" s="156">
        <v>0.19600000000000001</v>
      </c>
      <c r="P1837" s="156">
        <v>0.23899999999999999</v>
      </c>
      <c r="Q1837" s="156">
        <v>0.27800000000000002</v>
      </c>
      <c r="R1837" s="156">
        <v>0.32500000000000001</v>
      </c>
      <c r="S1837" s="156">
        <v>0.106</v>
      </c>
      <c r="T1837" s="156">
        <v>0.14099999999999999</v>
      </c>
      <c r="U1837" s="156">
        <v>1.7999999999999999E-2</v>
      </c>
      <c r="V1837" s="156">
        <v>3.4000000000000002E-2</v>
      </c>
      <c r="W1837" s="156">
        <v>0.249</v>
      </c>
      <c r="X1837" s="156">
        <v>0.29499999999999998</v>
      </c>
      <c r="Y1837" s="156">
        <v>0</v>
      </c>
      <c r="Z1837" s="156">
        <v>4.0000000000000001E-3</v>
      </c>
      <c r="AA1837" s="156">
        <v>5.1999999999999998E-2</v>
      </c>
      <c r="AB1837" s="156">
        <v>7.6999999999999999E-2</v>
      </c>
    </row>
    <row r="1838" spans="1:28" x14ac:dyDescent="0.25">
      <c r="A1838" s="87" t="s">
        <v>3264</v>
      </c>
      <c r="B1838" s="156" t="s">
        <v>294</v>
      </c>
      <c r="C1838" s="156">
        <v>0.38759689922480622</v>
      </c>
      <c r="D1838" s="156">
        <v>0.18217054263565891</v>
      </c>
      <c r="E1838" s="156">
        <v>7.3643410852713184E-2</v>
      </c>
      <c r="F1838" s="156">
        <v>0.13178294573643412</v>
      </c>
      <c r="G1838" s="156">
        <v>0.18217054263565891</v>
      </c>
      <c r="H1838" s="156" t="s">
        <v>294</v>
      </c>
      <c r="I1838" s="156">
        <v>4.2635658914728682E-2</v>
      </c>
      <c r="J1838" s="156">
        <v>1</v>
      </c>
      <c r="K1838" s="87">
        <v>258</v>
      </c>
      <c r="L1838" s="87"/>
      <c r="M1838" s="156" t="s">
        <v>294</v>
      </c>
      <c r="N1838" s="156" t="s">
        <v>294</v>
      </c>
      <c r="O1838" s="156">
        <v>0.33</v>
      </c>
      <c r="P1838" s="156">
        <v>0.44800000000000001</v>
      </c>
      <c r="Q1838" s="156">
        <v>0.14000000000000001</v>
      </c>
      <c r="R1838" s="156">
        <v>0.23400000000000001</v>
      </c>
      <c r="S1838" s="156">
        <v>4.8000000000000001E-2</v>
      </c>
      <c r="T1838" s="156">
        <v>0.112</v>
      </c>
      <c r="U1838" s="156">
        <v>9.6000000000000002E-2</v>
      </c>
      <c r="V1838" s="156">
        <v>0.17899999999999999</v>
      </c>
      <c r="W1838" s="156">
        <v>0.14000000000000001</v>
      </c>
      <c r="X1838" s="156">
        <v>0.23400000000000001</v>
      </c>
      <c r="Y1838" s="156" t="s">
        <v>294</v>
      </c>
      <c r="Z1838" s="156" t="s">
        <v>294</v>
      </c>
      <c r="AA1838" s="156">
        <v>2.4E-2</v>
      </c>
      <c r="AB1838" s="156">
        <v>7.4999999999999997E-2</v>
      </c>
    </row>
    <row r="1839" spans="1:28" x14ac:dyDescent="0.25">
      <c r="A1839" s="87" t="s">
        <v>3265</v>
      </c>
      <c r="B1839" s="156" t="s">
        <v>294</v>
      </c>
      <c r="C1839" s="156">
        <v>0.22448979591836735</v>
      </c>
      <c r="D1839" s="156">
        <v>0.2857142857142857</v>
      </c>
      <c r="E1839" s="156">
        <v>0.24489795918367346</v>
      </c>
      <c r="F1839" s="156">
        <v>2.0408163265306121E-2</v>
      </c>
      <c r="G1839" s="156">
        <v>0.22448979591836735</v>
      </c>
      <c r="H1839" s="156" t="s">
        <v>294</v>
      </c>
      <c r="I1839" s="156" t="s">
        <v>294</v>
      </c>
      <c r="J1839" s="156">
        <v>1</v>
      </c>
      <c r="K1839" s="87">
        <v>49</v>
      </c>
      <c r="L1839" s="87"/>
      <c r="M1839" s="156" t="s">
        <v>294</v>
      </c>
      <c r="N1839" s="156" t="s">
        <v>294</v>
      </c>
      <c r="O1839" s="156">
        <v>0.13</v>
      </c>
      <c r="P1839" s="156">
        <v>0.35899999999999999</v>
      </c>
      <c r="Q1839" s="156">
        <v>0.17799999999999999</v>
      </c>
      <c r="R1839" s="156">
        <v>0.42399999999999999</v>
      </c>
      <c r="S1839" s="156">
        <v>0.14599999999999999</v>
      </c>
      <c r="T1839" s="156">
        <v>0.38100000000000001</v>
      </c>
      <c r="U1839" s="156">
        <v>4.0000000000000001E-3</v>
      </c>
      <c r="V1839" s="156">
        <v>0.107</v>
      </c>
      <c r="W1839" s="156">
        <v>0.13</v>
      </c>
      <c r="X1839" s="156">
        <v>0.35899999999999999</v>
      </c>
      <c r="Y1839" s="156" t="s">
        <v>294</v>
      </c>
      <c r="Z1839" s="156" t="s">
        <v>294</v>
      </c>
      <c r="AA1839" s="156" t="s">
        <v>294</v>
      </c>
      <c r="AB1839" s="156" t="s">
        <v>294</v>
      </c>
    </row>
    <row r="1840" spans="1:28" x14ac:dyDescent="0.25">
      <c r="A1840" s="87" t="s">
        <v>3266</v>
      </c>
      <c r="B1840" s="156" t="s">
        <v>294</v>
      </c>
      <c r="C1840" s="156">
        <v>6.1823802163833074E-3</v>
      </c>
      <c r="D1840" s="156">
        <v>0.42503863987635238</v>
      </c>
      <c r="E1840" s="156">
        <v>0.28902627511591961</v>
      </c>
      <c r="F1840" s="156">
        <v>4.1731066460587329E-2</v>
      </c>
      <c r="G1840" s="156">
        <v>0.20401854714064915</v>
      </c>
      <c r="H1840" s="156" t="s">
        <v>294</v>
      </c>
      <c r="I1840" s="156">
        <v>3.4003091190108192E-2</v>
      </c>
      <c r="J1840" s="156">
        <v>1</v>
      </c>
      <c r="K1840" s="87">
        <v>647</v>
      </c>
      <c r="L1840" s="87"/>
      <c r="M1840" s="156" t="s">
        <v>294</v>
      </c>
      <c r="N1840" s="156" t="s">
        <v>294</v>
      </c>
      <c r="O1840" s="156">
        <v>2E-3</v>
      </c>
      <c r="P1840" s="156">
        <v>1.6E-2</v>
      </c>
      <c r="Q1840" s="156">
        <v>0.38700000000000001</v>
      </c>
      <c r="R1840" s="156">
        <v>0.46300000000000002</v>
      </c>
      <c r="S1840" s="156">
        <v>0.255</v>
      </c>
      <c r="T1840" s="156">
        <v>0.32500000000000001</v>
      </c>
      <c r="U1840" s="156">
        <v>2.9000000000000001E-2</v>
      </c>
      <c r="V1840" s="156">
        <v>0.06</v>
      </c>
      <c r="W1840" s="156">
        <v>0.17499999999999999</v>
      </c>
      <c r="X1840" s="156">
        <v>0.23699999999999999</v>
      </c>
      <c r="Y1840" s="156" t="s">
        <v>294</v>
      </c>
      <c r="Z1840" s="156" t="s">
        <v>294</v>
      </c>
      <c r="AA1840" s="156">
        <v>2.3E-2</v>
      </c>
      <c r="AB1840" s="156">
        <v>5.0999999999999997E-2</v>
      </c>
    </row>
    <row r="1841" spans="1:28" x14ac:dyDescent="0.25">
      <c r="A1841" s="87" t="s">
        <v>3267</v>
      </c>
      <c r="B1841" s="156" t="s">
        <v>294</v>
      </c>
      <c r="C1841" s="156">
        <v>6.3694267515923567E-2</v>
      </c>
      <c r="D1841" s="156">
        <v>0.35668789808917195</v>
      </c>
      <c r="E1841" s="156">
        <v>0.10191082802547771</v>
      </c>
      <c r="F1841" s="156">
        <v>6.3694267515923567E-2</v>
      </c>
      <c r="G1841" s="156">
        <v>0.36305732484076431</v>
      </c>
      <c r="H1841" s="156" t="s">
        <v>294</v>
      </c>
      <c r="I1841" s="156">
        <v>5.0955414012738856E-2</v>
      </c>
      <c r="J1841" s="156">
        <v>1</v>
      </c>
      <c r="K1841" s="87">
        <v>157</v>
      </c>
      <c r="L1841" s="87"/>
      <c r="M1841" s="156" t="s">
        <v>294</v>
      </c>
      <c r="N1841" s="156" t="s">
        <v>294</v>
      </c>
      <c r="O1841" s="156">
        <v>3.5000000000000003E-2</v>
      </c>
      <c r="P1841" s="156">
        <v>0.113</v>
      </c>
      <c r="Q1841" s="156">
        <v>0.28599999999999998</v>
      </c>
      <c r="R1841" s="156">
        <v>0.434</v>
      </c>
      <c r="S1841" s="156">
        <v>6.4000000000000001E-2</v>
      </c>
      <c r="T1841" s="156">
        <v>0.159</v>
      </c>
      <c r="U1841" s="156">
        <v>3.5000000000000003E-2</v>
      </c>
      <c r="V1841" s="156">
        <v>0.113</v>
      </c>
      <c r="W1841" s="156">
        <v>0.29199999999999998</v>
      </c>
      <c r="X1841" s="156">
        <v>0.441</v>
      </c>
      <c r="Y1841" s="156" t="s">
        <v>294</v>
      </c>
      <c r="Z1841" s="156" t="s">
        <v>294</v>
      </c>
      <c r="AA1841" s="156">
        <v>2.5999999999999999E-2</v>
      </c>
      <c r="AB1841" s="156">
        <v>9.7000000000000003E-2</v>
      </c>
    </row>
    <row r="1842" spans="1:28" x14ac:dyDescent="0.25">
      <c r="A1842" s="87" t="s">
        <v>3268</v>
      </c>
      <c r="B1842" s="156" t="s">
        <v>294</v>
      </c>
      <c r="C1842" s="156">
        <v>7.9775280898876408E-2</v>
      </c>
      <c r="D1842" s="156">
        <v>0.31011235955056182</v>
      </c>
      <c r="E1842" s="156">
        <v>0.2752808988764045</v>
      </c>
      <c r="F1842" s="156">
        <v>4.1573033707865172E-2</v>
      </c>
      <c r="G1842" s="156">
        <v>0.24719101123595505</v>
      </c>
      <c r="H1842" s="156">
        <v>1.1235955056179776E-3</v>
      </c>
      <c r="I1842" s="156">
        <v>4.49438202247191E-2</v>
      </c>
      <c r="J1842" s="156">
        <v>1</v>
      </c>
      <c r="K1842" s="87">
        <v>890</v>
      </c>
      <c r="L1842" s="87"/>
      <c r="M1842" s="156" t="s">
        <v>294</v>
      </c>
      <c r="N1842" s="156" t="s">
        <v>294</v>
      </c>
      <c r="O1842" s="156">
        <v>6.4000000000000001E-2</v>
      </c>
      <c r="P1842" s="156">
        <v>9.9000000000000005E-2</v>
      </c>
      <c r="Q1842" s="156">
        <v>0.28100000000000003</v>
      </c>
      <c r="R1842" s="156">
        <v>0.34100000000000003</v>
      </c>
      <c r="S1842" s="156">
        <v>0.247</v>
      </c>
      <c r="T1842" s="156">
        <v>0.30599999999999999</v>
      </c>
      <c r="U1842" s="156">
        <v>0.03</v>
      </c>
      <c r="V1842" s="156">
        <v>5.7000000000000002E-2</v>
      </c>
      <c r="W1842" s="156">
        <v>0.22</v>
      </c>
      <c r="X1842" s="156">
        <v>0.27700000000000002</v>
      </c>
      <c r="Y1842" s="156">
        <v>0</v>
      </c>
      <c r="Z1842" s="156">
        <v>6.0000000000000001E-3</v>
      </c>
      <c r="AA1842" s="156">
        <v>3.3000000000000002E-2</v>
      </c>
      <c r="AB1842" s="156">
        <v>6.0999999999999999E-2</v>
      </c>
    </row>
    <row r="1843" spans="1:28" x14ac:dyDescent="0.25">
      <c r="A1843" s="87" t="s">
        <v>3269</v>
      </c>
      <c r="B1843" s="156" t="s">
        <v>294</v>
      </c>
      <c r="C1843" s="156">
        <v>0.20386643233743409</v>
      </c>
      <c r="D1843" s="156">
        <v>0.37434094903339193</v>
      </c>
      <c r="E1843" s="156">
        <v>0.16168717047451669</v>
      </c>
      <c r="F1843" s="156">
        <v>2.6362038664323375E-2</v>
      </c>
      <c r="G1843" s="156">
        <v>0.20298769771528999</v>
      </c>
      <c r="H1843" s="156">
        <v>1.7574692442882249E-3</v>
      </c>
      <c r="I1843" s="156">
        <v>2.8998242530755711E-2</v>
      </c>
      <c r="J1843" s="156">
        <v>1.0000000000000002</v>
      </c>
      <c r="K1843" s="87">
        <v>1138</v>
      </c>
      <c r="L1843" s="87"/>
      <c r="M1843" s="156" t="s">
        <v>294</v>
      </c>
      <c r="N1843" s="156" t="s">
        <v>294</v>
      </c>
      <c r="O1843" s="156">
        <v>0.18099999999999999</v>
      </c>
      <c r="P1843" s="156">
        <v>0.22800000000000001</v>
      </c>
      <c r="Q1843" s="156">
        <v>0.34699999999999998</v>
      </c>
      <c r="R1843" s="156">
        <v>0.40300000000000002</v>
      </c>
      <c r="S1843" s="156">
        <v>0.14099999999999999</v>
      </c>
      <c r="T1843" s="156">
        <v>0.184</v>
      </c>
      <c r="U1843" s="156">
        <v>1.9E-2</v>
      </c>
      <c r="V1843" s="156">
        <v>3.6999999999999998E-2</v>
      </c>
      <c r="W1843" s="156">
        <v>0.18099999999999999</v>
      </c>
      <c r="X1843" s="156">
        <v>0.22700000000000001</v>
      </c>
      <c r="Y1843" s="156">
        <v>0</v>
      </c>
      <c r="Z1843" s="156">
        <v>6.0000000000000001E-3</v>
      </c>
      <c r="AA1843" s="156">
        <v>2.1000000000000001E-2</v>
      </c>
      <c r="AB1843" s="156">
        <v>0.04</v>
      </c>
    </row>
    <row r="1844" spans="1:28" x14ac:dyDescent="0.25">
      <c r="A1844" s="87" t="s">
        <v>3270</v>
      </c>
      <c r="B1844" s="156" t="s">
        <v>294</v>
      </c>
      <c r="C1844" s="156">
        <v>0.11818181818181818</v>
      </c>
      <c r="D1844" s="156">
        <v>0.26363636363636361</v>
      </c>
      <c r="E1844" s="156">
        <v>0.22424242424242424</v>
      </c>
      <c r="F1844" s="156">
        <v>4.8484848484848485E-2</v>
      </c>
      <c r="G1844" s="156">
        <v>0.32121212121212123</v>
      </c>
      <c r="H1844" s="156" t="s">
        <v>294</v>
      </c>
      <c r="I1844" s="156">
        <v>2.4242424242424242E-2</v>
      </c>
      <c r="J1844" s="156">
        <v>0.99999999999999989</v>
      </c>
      <c r="K1844" s="87">
        <v>330</v>
      </c>
      <c r="L1844" s="87"/>
      <c r="M1844" s="156" t="s">
        <v>294</v>
      </c>
      <c r="N1844" s="156" t="s">
        <v>294</v>
      </c>
      <c r="O1844" s="156">
        <v>8.7999999999999995E-2</v>
      </c>
      <c r="P1844" s="156">
        <v>0.157</v>
      </c>
      <c r="Q1844" s="156">
        <v>0.219</v>
      </c>
      <c r="R1844" s="156">
        <v>0.314</v>
      </c>
      <c r="S1844" s="156">
        <v>0.183</v>
      </c>
      <c r="T1844" s="156">
        <v>0.27200000000000002</v>
      </c>
      <c r="U1844" s="156">
        <v>0.03</v>
      </c>
      <c r="V1844" s="156">
        <v>7.6999999999999999E-2</v>
      </c>
      <c r="W1844" s="156">
        <v>0.27300000000000002</v>
      </c>
      <c r="X1844" s="156">
        <v>0.373</v>
      </c>
      <c r="Y1844" s="156" t="s">
        <v>294</v>
      </c>
      <c r="Z1844" s="156" t="s">
        <v>294</v>
      </c>
      <c r="AA1844" s="156">
        <v>1.2E-2</v>
      </c>
      <c r="AB1844" s="156">
        <v>4.7E-2</v>
      </c>
    </row>
    <row r="1845" spans="1:28" x14ac:dyDescent="0.25">
      <c r="A1845" s="87" t="s">
        <v>3271</v>
      </c>
      <c r="B1845" s="156" t="s">
        <v>294</v>
      </c>
      <c r="C1845" s="156">
        <v>0.37717121588089331</v>
      </c>
      <c r="D1845" s="156">
        <v>0.42183622828784118</v>
      </c>
      <c r="E1845" s="156">
        <v>7.1960297766749379E-2</v>
      </c>
      <c r="F1845" s="156">
        <v>2.2332506203473945E-2</v>
      </c>
      <c r="G1845" s="156">
        <v>3.4739454094292806E-2</v>
      </c>
      <c r="H1845" s="156" t="s">
        <v>294</v>
      </c>
      <c r="I1845" s="156">
        <v>7.1960297766749379E-2</v>
      </c>
      <c r="J1845" s="156">
        <v>1</v>
      </c>
      <c r="K1845" s="87">
        <v>403</v>
      </c>
      <c r="L1845" s="87"/>
      <c r="M1845" s="156" t="s">
        <v>294</v>
      </c>
      <c r="N1845" s="156" t="s">
        <v>294</v>
      </c>
      <c r="O1845" s="156">
        <v>0.33100000000000002</v>
      </c>
      <c r="P1845" s="156">
        <v>0.42499999999999999</v>
      </c>
      <c r="Q1845" s="156">
        <v>0.375</v>
      </c>
      <c r="R1845" s="156">
        <v>0.47099999999999997</v>
      </c>
      <c r="S1845" s="156">
        <v>5.0999999999999997E-2</v>
      </c>
      <c r="T1845" s="156">
        <v>0.10100000000000001</v>
      </c>
      <c r="U1845" s="156">
        <v>1.2E-2</v>
      </c>
      <c r="V1845" s="156">
        <v>4.2000000000000003E-2</v>
      </c>
      <c r="W1845" s="156">
        <v>2.1000000000000001E-2</v>
      </c>
      <c r="X1845" s="156">
        <v>5.7000000000000002E-2</v>
      </c>
      <c r="Y1845" s="156" t="s">
        <v>294</v>
      </c>
      <c r="Z1845" s="156" t="s">
        <v>294</v>
      </c>
      <c r="AA1845" s="156">
        <v>5.0999999999999997E-2</v>
      </c>
      <c r="AB1845" s="156">
        <v>0.10100000000000001</v>
      </c>
    </row>
    <row r="1846" spans="1:28" x14ac:dyDescent="0.25">
      <c r="A1846" s="87" t="s">
        <v>3272</v>
      </c>
      <c r="B1846" s="156" t="s">
        <v>294</v>
      </c>
      <c r="C1846" s="156">
        <v>0.11336032388663968</v>
      </c>
      <c r="D1846" s="156">
        <v>0.34817813765182187</v>
      </c>
      <c r="E1846" s="156">
        <v>0.27530364372469635</v>
      </c>
      <c r="F1846" s="156">
        <v>6.0728744939271252E-2</v>
      </c>
      <c r="G1846" s="156">
        <v>0.16599190283400811</v>
      </c>
      <c r="H1846" s="156" t="s">
        <v>294</v>
      </c>
      <c r="I1846" s="156">
        <v>3.643724696356275E-2</v>
      </c>
      <c r="J1846" s="156">
        <v>1</v>
      </c>
      <c r="K1846" s="87">
        <v>247</v>
      </c>
      <c r="L1846" s="87"/>
      <c r="M1846" s="156" t="s">
        <v>294</v>
      </c>
      <c r="N1846" s="156" t="s">
        <v>294</v>
      </c>
      <c r="O1846" s="156">
        <v>0.08</v>
      </c>
      <c r="P1846" s="156">
        <v>0.159</v>
      </c>
      <c r="Q1846" s="156">
        <v>0.29199999999999998</v>
      </c>
      <c r="R1846" s="156">
        <v>0.41</v>
      </c>
      <c r="S1846" s="156">
        <v>0.223</v>
      </c>
      <c r="T1846" s="156">
        <v>0.33400000000000002</v>
      </c>
      <c r="U1846" s="156">
        <v>3.6999999999999998E-2</v>
      </c>
      <c r="V1846" s="156">
        <v>9.8000000000000004E-2</v>
      </c>
      <c r="W1846" s="156">
        <v>0.125</v>
      </c>
      <c r="X1846" s="156">
        <v>0.217</v>
      </c>
      <c r="Y1846" s="156" t="s">
        <v>294</v>
      </c>
      <c r="Z1846" s="156" t="s">
        <v>294</v>
      </c>
      <c r="AA1846" s="156">
        <v>1.9E-2</v>
      </c>
      <c r="AB1846" s="156">
        <v>6.8000000000000005E-2</v>
      </c>
    </row>
    <row r="1847" spans="1:28" x14ac:dyDescent="0.25">
      <c r="A1847" s="87" t="s">
        <v>3273</v>
      </c>
      <c r="B1847" s="156" t="s">
        <v>294</v>
      </c>
      <c r="C1847" s="156">
        <v>0.1932938856015779</v>
      </c>
      <c r="D1847" s="156">
        <v>0.38461538461538464</v>
      </c>
      <c r="E1847" s="156">
        <v>0.16765285996055226</v>
      </c>
      <c r="F1847" s="156">
        <v>3.1558185404339252E-2</v>
      </c>
      <c r="G1847" s="156">
        <v>0.16370808678500987</v>
      </c>
      <c r="H1847" s="156" t="s">
        <v>294</v>
      </c>
      <c r="I1847" s="156">
        <v>5.9171597633136092E-2</v>
      </c>
      <c r="J1847" s="156">
        <v>1.0000000000000002</v>
      </c>
      <c r="K1847" s="87">
        <v>507</v>
      </c>
      <c r="L1847" s="87"/>
      <c r="M1847" s="156" t="s">
        <v>294</v>
      </c>
      <c r="N1847" s="156" t="s">
        <v>294</v>
      </c>
      <c r="O1847" s="156">
        <v>0.161</v>
      </c>
      <c r="P1847" s="156">
        <v>0.23</v>
      </c>
      <c r="Q1847" s="156">
        <v>0.34300000000000003</v>
      </c>
      <c r="R1847" s="156">
        <v>0.42799999999999999</v>
      </c>
      <c r="S1847" s="156">
        <v>0.13800000000000001</v>
      </c>
      <c r="T1847" s="156">
        <v>0.20300000000000001</v>
      </c>
      <c r="U1847" s="156">
        <v>0.02</v>
      </c>
      <c r="V1847" s="156">
        <v>5.0999999999999997E-2</v>
      </c>
      <c r="W1847" s="156">
        <v>0.13400000000000001</v>
      </c>
      <c r="X1847" s="156">
        <v>0.19800000000000001</v>
      </c>
      <c r="Y1847" s="156" t="s">
        <v>294</v>
      </c>
      <c r="Z1847" s="156" t="s">
        <v>294</v>
      </c>
      <c r="AA1847" s="156">
        <v>4.2000000000000003E-2</v>
      </c>
      <c r="AB1847" s="156">
        <v>8.3000000000000004E-2</v>
      </c>
    </row>
    <row r="1848" spans="1:28" x14ac:dyDescent="0.25">
      <c r="A1848" s="87" t="s">
        <v>3274</v>
      </c>
      <c r="B1848" s="156" t="s">
        <v>294</v>
      </c>
      <c r="C1848" s="156">
        <v>0.19310344827586207</v>
      </c>
      <c r="D1848" s="156">
        <v>0.2</v>
      </c>
      <c r="E1848" s="156">
        <v>6.2068965517241378E-2</v>
      </c>
      <c r="F1848" s="156">
        <v>0.15862068965517243</v>
      </c>
      <c r="G1848" s="156">
        <v>0.32413793103448274</v>
      </c>
      <c r="H1848" s="156">
        <v>1.0344827586206896E-2</v>
      </c>
      <c r="I1848" s="156">
        <v>5.1724137931034482E-2</v>
      </c>
      <c r="J1848" s="156">
        <v>1</v>
      </c>
      <c r="K1848" s="87">
        <v>290</v>
      </c>
      <c r="L1848" s="87"/>
      <c r="M1848" s="156" t="s">
        <v>294</v>
      </c>
      <c r="N1848" s="156" t="s">
        <v>294</v>
      </c>
      <c r="O1848" s="156">
        <v>0.152</v>
      </c>
      <c r="P1848" s="156">
        <v>0.24199999999999999</v>
      </c>
      <c r="Q1848" s="156">
        <v>0.158</v>
      </c>
      <c r="R1848" s="156">
        <v>0.25</v>
      </c>
      <c r="S1848" s="156">
        <v>0.04</v>
      </c>
      <c r="T1848" s="156">
        <v>9.6000000000000002E-2</v>
      </c>
      <c r="U1848" s="156">
        <v>0.121</v>
      </c>
      <c r="V1848" s="156">
        <v>0.20499999999999999</v>
      </c>
      <c r="W1848" s="156">
        <v>0.27300000000000002</v>
      </c>
      <c r="X1848" s="156">
        <v>0.38</v>
      </c>
      <c r="Y1848" s="156">
        <v>4.0000000000000001E-3</v>
      </c>
      <c r="Z1848" s="156">
        <v>0.03</v>
      </c>
      <c r="AA1848" s="156">
        <v>3.2000000000000001E-2</v>
      </c>
      <c r="AB1848" s="156">
        <v>8.4000000000000005E-2</v>
      </c>
    </row>
    <row r="1849" spans="1:28" x14ac:dyDescent="0.25">
      <c r="A1849" s="87" t="s">
        <v>3275</v>
      </c>
      <c r="B1849" s="156" t="s">
        <v>294</v>
      </c>
      <c r="C1849" s="156">
        <v>0.56773399014778325</v>
      </c>
      <c r="D1849" s="156">
        <v>0.17056650246305419</v>
      </c>
      <c r="E1849" s="156">
        <v>9.4211822660098518E-2</v>
      </c>
      <c r="F1849" s="156">
        <v>2.832512315270936E-2</v>
      </c>
      <c r="G1849" s="156">
        <v>8.9285714285714288E-2</v>
      </c>
      <c r="H1849" s="156" t="s">
        <v>294</v>
      </c>
      <c r="I1849" s="156">
        <v>4.9876847290640396E-2</v>
      </c>
      <c r="J1849" s="156">
        <v>1</v>
      </c>
      <c r="K1849" s="87">
        <v>1624</v>
      </c>
      <c r="L1849" s="87"/>
      <c r="M1849" s="156" t="s">
        <v>294</v>
      </c>
      <c r="N1849" s="156" t="s">
        <v>294</v>
      </c>
      <c r="O1849" s="156">
        <v>0.54400000000000004</v>
      </c>
      <c r="P1849" s="156">
        <v>0.59199999999999997</v>
      </c>
      <c r="Q1849" s="156">
        <v>0.153</v>
      </c>
      <c r="R1849" s="156">
        <v>0.19</v>
      </c>
      <c r="S1849" s="156">
        <v>8.1000000000000003E-2</v>
      </c>
      <c r="T1849" s="156">
        <v>0.109</v>
      </c>
      <c r="U1849" s="156">
        <v>2.1000000000000001E-2</v>
      </c>
      <c r="V1849" s="156">
        <v>3.7999999999999999E-2</v>
      </c>
      <c r="W1849" s="156">
        <v>7.5999999999999998E-2</v>
      </c>
      <c r="X1849" s="156">
        <v>0.104</v>
      </c>
      <c r="Y1849" s="156" t="s">
        <v>294</v>
      </c>
      <c r="Z1849" s="156" t="s">
        <v>294</v>
      </c>
      <c r="AA1849" s="156">
        <v>0.04</v>
      </c>
      <c r="AB1849" s="156">
        <v>6.2E-2</v>
      </c>
    </row>
    <row r="1850" spans="1:28" x14ac:dyDescent="0.25">
      <c r="A1850" s="87" t="s">
        <v>3276</v>
      </c>
      <c r="B1850" s="156" t="s">
        <v>294</v>
      </c>
      <c r="C1850" s="156">
        <v>0.19260700389105059</v>
      </c>
      <c r="D1850" s="156">
        <v>0.52918287937743191</v>
      </c>
      <c r="E1850" s="156">
        <v>0.12062256809338522</v>
      </c>
      <c r="F1850" s="156">
        <v>1.1673151750972763E-2</v>
      </c>
      <c r="G1850" s="156">
        <v>0.10116731517509728</v>
      </c>
      <c r="H1850" s="156" t="s">
        <v>294</v>
      </c>
      <c r="I1850" s="156">
        <v>4.4747081712062257E-2</v>
      </c>
      <c r="J1850" s="156">
        <v>0.99999999999999989</v>
      </c>
      <c r="K1850" s="87">
        <v>514</v>
      </c>
      <c r="L1850" s="87"/>
      <c r="M1850" s="156" t="s">
        <v>294</v>
      </c>
      <c r="N1850" s="156" t="s">
        <v>294</v>
      </c>
      <c r="O1850" s="156">
        <v>0.161</v>
      </c>
      <c r="P1850" s="156">
        <v>0.22900000000000001</v>
      </c>
      <c r="Q1850" s="156">
        <v>0.48599999999999999</v>
      </c>
      <c r="R1850" s="156">
        <v>0.57199999999999995</v>
      </c>
      <c r="S1850" s="156">
        <v>9.5000000000000001E-2</v>
      </c>
      <c r="T1850" s="156">
        <v>0.152</v>
      </c>
      <c r="U1850" s="156">
        <v>5.0000000000000001E-3</v>
      </c>
      <c r="V1850" s="156">
        <v>2.5000000000000001E-2</v>
      </c>
      <c r="W1850" s="156">
        <v>7.8E-2</v>
      </c>
      <c r="X1850" s="156">
        <v>0.13</v>
      </c>
      <c r="Y1850" s="156" t="s">
        <v>294</v>
      </c>
      <c r="Z1850" s="156" t="s">
        <v>294</v>
      </c>
      <c r="AA1850" s="156">
        <v>0.03</v>
      </c>
      <c r="AB1850" s="156">
        <v>6.6000000000000003E-2</v>
      </c>
    </row>
    <row r="1851" spans="1:28" x14ac:dyDescent="0.25">
      <c r="A1851" s="87" t="s">
        <v>3277</v>
      </c>
      <c r="B1851" s="156" t="s">
        <v>294</v>
      </c>
      <c r="C1851" s="156">
        <v>0.22131147540983606</v>
      </c>
      <c r="D1851" s="156">
        <v>0.41803278688524592</v>
      </c>
      <c r="E1851" s="156">
        <v>0.21311475409836064</v>
      </c>
      <c r="F1851" s="156">
        <v>2.4590163934426229E-2</v>
      </c>
      <c r="G1851" s="156">
        <v>6.5573770491803282E-2</v>
      </c>
      <c r="H1851" s="156" t="s">
        <v>294</v>
      </c>
      <c r="I1851" s="156">
        <v>5.737704918032787E-2</v>
      </c>
      <c r="J1851" s="156">
        <v>1</v>
      </c>
      <c r="K1851" s="87">
        <v>122</v>
      </c>
      <c r="L1851" s="87"/>
      <c r="M1851" s="156" t="s">
        <v>294</v>
      </c>
      <c r="N1851" s="156" t="s">
        <v>294</v>
      </c>
      <c r="O1851" s="156">
        <v>0.157</v>
      </c>
      <c r="P1851" s="156">
        <v>0.30299999999999999</v>
      </c>
      <c r="Q1851" s="156">
        <v>0.33400000000000002</v>
      </c>
      <c r="R1851" s="156">
        <v>0.50700000000000001</v>
      </c>
      <c r="S1851" s="156">
        <v>0.15</v>
      </c>
      <c r="T1851" s="156">
        <v>0.29399999999999998</v>
      </c>
      <c r="U1851" s="156">
        <v>8.0000000000000002E-3</v>
      </c>
      <c r="V1851" s="156">
        <v>7.0000000000000007E-2</v>
      </c>
      <c r="W1851" s="156">
        <v>3.4000000000000002E-2</v>
      </c>
      <c r="X1851" s="156">
        <v>0.124</v>
      </c>
      <c r="Y1851" s="156" t="s">
        <v>294</v>
      </c>
      <c r="Z1851" s="156" t="s">
        <v>294</v>
      </c>
      <c r="AA1851" s="156">
        <v>2.8000000000000001E-2</v>
      </c>
      <c r="AB1851" s="156">
        <v>0.114</v>
      </c>
    </row>
    <row r="1852" spans="1:28" x14ac:dyDescent="0.25">
      <c r="A1852" s="87" t="s">
        <v>3278</v>
      </c>
      <c r="B1852" s="156" t="s">
        <v>294</v>
      </c>
      <c r="C1852" s="156">
        <v>0.20270270270270271</v>
      </c>
      <c r="D1852" s="156">
        <v>0.52364864864864868</v>
      </c>
      <c r="E1852" s="156">
        <v>0.14527027027027026</v>
      </c>
      <c r="F1852" s="156">
        <v>3.3783783783783786E-2</v>
      </c>
      <c r="G1852" s="156">
        <v>6.0810810810810814E-2</v>
      </c>
      <c r="H1852" s="156" t="s">
        <v>294</v>
      </c>
      <c r="I1852" s="156">
        <v>3.3783783783783786E-2</v>
      </c>
      <c r="J1852" s="156">
        <v>1.0000000000000002</v>
      </c>
      <c r="K1852" s="87">
        <v>296</v>
      </c>
      <c r="L1852" s="87"/>
      <c r="M1852" s="156" t="s">
        <v>294</v>
      </c>
      <c r="N1852" s="156" t="s">
        <v>294</v>
      </c>
      <c r="O1852" s="156">
        <v>0.161</v>
      </c>
      <c r="P1852" s="156">
        <v>0.252</v>
      </c>
      <c r="Q1852" s="156">
        <v>0.46700000000000003</v>
      </c>
      <c r="R1852" s="156">
        <v>0.57999999999999996</v>
      </c>
      <c r="S1852" s="156">
        <v>0.11</v>
      </c>
      <c r="T1852" s="156">
        <v>0.19</v>
      </c>
      <c r="U1852" s="156">
        <v>1.7999999999999999E-2</v>
      </c>
      <c r="V1852" s="156">
        <v>6.0999999999999999E-2</v>
      </c>
      <c r="W1852" s="156">
        <v>3.9E-2</v>
      </c>
      <c r="X1852" s="156">
        <v>9.4E-2</v>
      </c>
      <c r="Y1852" s="156" t="s">
        <v>294</v>
      </c>
      <c r="Z1852" s="156" t="s">
        <v>294</v>
      </c>
      <c r="AA1852" s="156">
        <v>1.7999999999999999E-2</v>
      </c>
      <c r="AB1852" s="156">
        <v>6.0999999999999999E-2</v>
      </c>
    </row>
    <row r="1853" spans="1:28" x14ac:dyDescent="0.25">
      <c r="A1853" s="87" t="s">
        <v>3279</v>
      </c>
      <c r="B1853" s="156">
        <v>0.11938989716472245</v>
      </c>
      <c r="C1853" s="156">
        <v>0.34318284484362127</v>
      </c>
      <c r="D1853" s="156">
        <v>0.24566205192251481</v>
      </c>
      <c r="E1853" s="156">
        <v>9.2525177370924458E-2</v>
      </c>
      <c r="F1853" s="156">
        <v>2.0540483086652673E-2</v>
      </c>
      <c r="G1853" s="156">
        <v>0.13634310312757419</v>
      </c>
      <c r="H1853" s="156">
        <v>1.0894693487099088E-3</v>
      </c>
      <c r="I1853" s="156">
        <v>4.1266973135280209E-2</v>
      </c>
      <c r="J1853" s="156">
        <v>0.99999999999999989</v>
      </c>
      <c r="K1853" s="87">
        <v>37633</v>
      </c>
      <c r="L1853" s="87"/>
      <c r="M1853" s="156">
        <v>0.11600000000000001</v>
      </c>
      <c r="N1853" s="156">
        <v>0.123</v>
      </c>
      <c r="O1853" s="156">
        <v>0.33800000000000002</v>
      </c>
      <c r="P1853" s="156">
        <v>0.34799999999999998</v>
      </c>
      <c r="Q1853" s="156">
        <v>0.24099999999999999</v>
      </c>
      <c r="R1853" s="156">
        <v>0.25</v>
      </c>
      <c r="S1853" s="156">
        <v>0.09</v>
      </c>
      <c r="T1853" s="156">
        <v>9.5000000000000001E-2</v>
      </c>
      <c r="U1853" s="156">
        <v>1.9E-2</v>
      </c>
      <c r="V1853" s="156">
        <v>2.1999999999999999E-2</v>
      </c>
      <c r="W1853" s="156">
        <v>0.13300000000000001</v>
      </c>
      <c r="X1853" s="156">
        <v>0.14000000000000001</v>
      </c>
      <c r="Y1853" s="156">
        <v>1E-3</v>
      </c>
      <c r="Z1853" s="156">
        <v>1E-3</v>
      </c>
      <c r="AA1853" s="156">
        <v>3.9E-2</v>
      </c>
      <c r="AB1853" s="156">
        <v>4.2999999999999997E-2</v>
      </c>
    </row>
    <row r="1854" spans="1:28" x14ac:dyDescent="0.25">
      <c r="A1854" s="87" t="s">
        <v>3280</v>
      </c>
      <c r="B1854" s="156" t="s">
        <v>294</v>
      </c>
      <c r="C1854" s="156">
        <v>0.14367816091954022</v>
      </c>
      <c r="D1854" s="156">
        <v>0.25862068965517243</v>
      </c>
      <c r="E1854" s="156">
        <v>0.16666666666666666</v>
      </c>
      <c r="F1854" s="156">
        <v>1.7241379310344827E-2</v>
      </c>
      <c r="G1854" s="156">
        <v>0.38505747126436779</v>
      </c>
      <c r="H1854" s="156" t="s">
        <v>294</v>
      </c>
      <c r="I1854" s="156">
        <v>2.8735632183908046E-2</v>
      </c>
      <c r="J1854" s="156">
        <v>1</v>
      </c>
      <c r="K1854" s="87">
        <v>174</v>
      </c>
      <c r="L1854" s="87"/>
      <c r="M1854" s="156" t="s">
        <v>294</v>
      </c>
      <c r="N1854" s="156" t="s">
        <v>294</v>
      </c>
      <c r="O1854" s="156">
        <v>9.9000000000000005E-2</v>
      </c>
      <c r="P1854" s="156">
        <v>0.20300000000000001</v>
      </c>
      <c r="Q1854" s="156">
        <v>0.19900000000000001</v>
      </c>
      <c r="R1854" s="156">
        <v>0.32800000000000001</v>
      </c>
      <c r="S1854" s="156">
        <v>0.11899999999999999</v>
      </c>
      <c r="T1854" s="156">
        <v>0.22900000000000001</v>
      </c>
      <c r="U1854" s="156">
        <v>6.0000000000000001E-3</v>
      </c>
      <c r="V1854" s="156">
        <v>4.9000000000000002E-2</v>
      </c>
      <c r="W1854" s="156">
        <v>0.316</v>
      </c>
      <c r="X1854" s="156">
        <v>0.45900000000000002</v>
      </c>
      <c r="Y1854" s="156" t="s">
        <v>294</v>
      </c>
      <c r="Z1854" s="156" t="s">
        <v>294</v>
      </c>
      <c r="AA1854" s="156">
        <v>1.2E-2</v>
      </c>
      <c r="AB1854" s="156">
        <v>6.5000000000000002E-2</v>
      </c>
    </row>
    <row r="1855" spans="1:28" x14ac:dyDescent="0.25">
      <c r="A1855" s="87" t="s">
        <v>3281</v>
      </c>
      <c r="B1855" s="156" t="s">
        <v>294</v>
      </c>
      <c r="C1855" s="156">
        <v>0.46190476190476193</v>
      </c>
      <c r="D1855" s="156">
        <v>0.2634920634920635</v>
      </c>
      <c r="E1855" s="156">
        <v>0.11587301587301588</v>
      </c>
      <c r="F1855" s="156">
        <v>1.9047619047619049E-2</v>
      </c>
      <c r="G1855" s="156">
        <v>9.3650793650793651E-2</v>
      </c>
      <c r="H1855" s="156" t="s">
        <v>294</v>
      </c>
      <c r="I1855" s="156">
        <v>4.6031746031746035E-2</v>
      </c>
      <c r="J1855" s="156">
        <v>1.0000000000000002</v>
      </c>
      <c r="K1855" s="87">
        <v>630</v>
      </c>
      <c r="L1855" s="87"/>
      <c r="M1855" s="156" t="s">
        <v>294</v>
      </c>
      <c r="N1855" s="156" t="s">
        <v>294</v>
      </c>
      <c r="O1855" s="156">
        <v>0.42299999999999999</v>
      </c>
      <c r="P1855" s="156">
        <v>0.501</v>
      </c>
      <c r="Q1855" s="156">
        <v>0.23100000000000001</v>
      </c>
      <c r="R1855" s="156">
        <v>0.29899999999999999</v>
      </c>
      <c r="S1855" s="156">
        <v>9.2999999999999999E-2</v>
      </c>
      <c r="T1855" s="156">
        <v>0.14299999999999999</v>
      </c>
      <c r="U1855" s="156">
        <v>1.0999999999999999E-2</v>
      </c>
      <c r="V1855" s="156">
        <v>3.3000000000000002E-2</v>
      </c>
      <c r="W1855" s="156">
        <v>7.2999999999999995E-2</v>
      </c>
      <c r="X1855" s="156">
        <v>0.11899999999999999</v>
      </c>
      <c r="Y1855" s="156" t="s">
        <v>294</v>
      </c>
      <c r="Z1855" s="156" t="s">
        <v>294</v>
      </c>
      <c r="AA1855" s="156">
        <v>3.2000000000000001E-2</v>
      </c>
      <c r="AB1855" s="156">
        <v>6.5000000000000002E-2</v>
      </c>
    </row>
    <row r="1856" spans="1:28" x14ac:dyDescent="0.25">
      <c r="A1856" s="87" t="s">
        <v>3282</v>
      </c>
      <c r="B1856" s="156" t="s">
        <v>294</v>
      </c>
      <c r="C1856" s="156">
        <v>8.9020771513353119E-3</v>
      </c>
      <c r="D1856" s="156">
        <v>0.14391691394658754</v>
      </c>
      <c r="E1856" s="156">
        <v>0.21810089020771514</v>
      </c>
      <c r="F1856" s="156">
        <v>4.4510385756676561E-2</v>
      </c>
      <c r="G1856" s="156">
        <v>0.56379821958456977</v>
      </c>
      <c r="H1856" s="156">
        <v>4.4510385756676559E-3</v>
      </c>
      <c r="I1856" s="156">
        <v>1.6320474777448073E-2</v>
      </c>
      <c r="J1856" s="156">
        <v>1</v>
      </c>
      <c r="K1856" s="87">
        <v>674</v>
      </c>
      <c r="L1856" s="87"/>
      <c r="M1856" s="156" t="s">
        <v>294</v>
      </c>
      <c r="N1856" s="156" t="s">
        <v>294</v>
      </c>
      <c r="O1856" s="156">
        <v>4.0000000000000001E-3</v>
      </c>
      <c r="P1856" s="156">
        <v>1.9E-2</v>
      </c>
      <c r="Q1856" s="156">
        <v>0.11899999999999999</v>
      </c>
      <c r="R1856" s="156">
        <v>0.17199999999999999</v>
      </c>
      <c r="S1856" s="156">
        <v>0.189</v>
      </c>
      <c r="T1856" s="156">
        <v>0.251</v>
      </c>
      <c r="U1856" s="156">
        <v>3.1E-2</v>
      </c>
      <c r="V1856" s="156">
        <v>6.3E-2</v>
      </c>
      <c r="W1856" s="156">
        <v>0.52600000000000002</v>
      </c>
      <c r="X1856" s="156">
        <v>0.60099999999999998</v>
      </c>
      <c r="Y1856" s="156">
        <v>2E-3</v>
      </c>
      <c r="Z1856" s="156">
        <v>1.2999999999999999E-2</v>
      </c>
      <c r="AA1856" s="156">
        <v>8.9999999999999993E-3</v>
      </c>
      <c r="AB1856" s="156">
        <v>2.9000000000000001E-2</v>
      </c>
    </row>
    <row r="1857" spans="1:28" x14ac:dyDescent="0.25">
      <c r="A1857" s="87" t="s">
        <v>3283</v>
      </c>
      <c r="B1857" s="156" t="s">
        <v>294</v>
      </c>
      <c r="C1857" s="156">
        <v>0.19208211143695014</v>
      </c>
      <c r="D1857" s="156">
        <v>0.26979472140762462</v>
      </c>
      <c r="E1857" s="156">
        <v>8.0645161290322578E-2</v>
      </c>
      <c r="F1857" s="156">
        <v>2.4926686217008796E-2</v>
      </c>
      <c r="G1857" s="156">
        <v>0.38709677419354838</v>
      </c>
      <c r="H1857" s="156">
        <v>5.8651026392961877E-3</v>
      </c>
      <c r="I1857" s="156">
        <v>3.9589442815249266E-2</v>
      </c>
      <c r="J1857" s="156">
        <v>0.99999999999999989</v>
      </c>
      <c r="K1857" s="87">
        <v>682</v>
      </c>
      <c r="L1857" s="87"/>
      <c r="M1857" s="156" t="s">
        <v>294</v>
      </c>
      <c r="N1857" s="156" t="s">
        <v>294</v>
      </c>
      <c r="O1857" s="156">
        <v>0.16400000000000001</v>
      </c>
      <c r="P1857" s="156">
        <v>0.223</v>
      </c>
      <c r="Q1857" s="156">
        <v>0.23799999999999999</v>
      </c>
      <c r="R1857" s="156">
        <v>0.30399999999999999</v>
      </c>
      <c r="S1857" s="156">
        <v>6.2E-2</v>
      </c>
      <c r="T1857" s="156">
        <v>0.104</v>
      </c>
      <c r="U1857" s="156">
        <v>1.6E-2</v>
      </c>
      <c r="V1857" s="156">
        <v>0.04</v>
      </c>
      <c r="W1857" s="156">
        <v>0.35099999999999998</v>
      </c>
      <c r="X1857" s="156">
        <v>0.42399999999999999</v>
      </c>
      <c r="Y1857" s="156">
        <v>2E-3</v>
      </c>
      <c r="Z1857" s="156">
        <v>1.4999999999999999E-2</v>
      </c>
      <c r="AA1857" s="156">
        <v>2.7E-2</v>
      </c>
      <c r="AB1857" s="156">
        <v>5.7000000000000002E-2</v>
      </c>
    </row>
    <row r="1858" spans="1:28" x14ac:dyDescent="0.25">
      <c r="A1858" s="87" t="s">
        <v>3284</v>
      </c>
      <c r="B1858" s="156">
        <v>0.22222222222222221</v>
      </c>
      <c r="C1858" s="156">
        <v>0.29344729344729342</v>
      </c>
      <c r="D1858" s="156">
        <v>0.27350427350427353</v>
      </c>
      <c r="E1858" s="156">
        <v>5.6980056980056981E-2</v>
      </c>
      <c r="F1858" s="156">
        <v>5.6980056980056983E-3</v>
      </c>
      <c r="G1858" s="156">
        <v>0.11965811965811966</v>
      </c>
      <c r="H1858" s="156" t="s">
        <v>294</v>
      </c>
      <c r="I1858" s="156">
        <v>2.8490028490028491E-2</v>
      </c>
      <c r="J1858" s="156">
        <v>1.0000000000000002</v>
      </c>
      <c r="K1858" s="87">
        <v>351</v>
      </c>
      <c r="L1858" s="87"/>
      <c r="M1858" s="156">
        <v>0.182</v>
      </c>
      <c r="N1858" s="156">
        <v>0.26900000000000002</v>
      </c>
      <c r="O1858" s="156">
        <v>0.248</v>
      </c>
      <c r="P1858" s="156">
        <v>0.34300000000000003</v>
      </c>
      <c r="Q1858" s="156">
        <v>0.23</v>
      </c>
      <c r="R1858" s="156">
        <v>0.32200000000000001</v>
      </c>
      <c r="S1858" s="156">
        <v>3.6999999999999998E-2</v>
      </c>
      <c r="T1858" s="156">
        <v>8.5999999999999993E-2</v>
      </c>
      <c r="U1858" s="156">
        <v>2E-3</v>
      </c>
      <c r="V1858" s="156">
        <v>2.1000000000000001E-2</v>
      </c>
      <c r="W1858" s="156">
        <v>0.09</v>
      </c>
      <c r="X1858" s="156">
        <v>0.158</v>
      </c>
      <c r="Y1858" s="156" t="s">
        <v>294</v>
      </c>
      <c r="Z1858" s="156" t="s">
        <v>294</v>
      </c>
      <c r="AA1858" s="156">
        <v>1.6E-2</v>
      </c>
      <c r="AB1858" s="156">
        <v>5.1999999999999998E-2</v>
      </c>
    </row>
    <row r="1859" spans="1:28" x14ac:dyDescent="0.25">
      <c r="A1859" s="87" t="s">
        <v>3285</v>
      </c>
      <c r="B1859" s="156">
        <v>0.26938239159001315</v>
      </c>
      <c r="C1859" s="156">
        <v>7.8843626806833107E-3</v>
      </c>
      <c r="D1859" s="156">
        <v>0.48620236530880423</v>
      </c>
      <c r="E1859" s="156">
        <v>0.17345597897503284</v>
      </c>
      <c r="F1859" s="156">
        <v>1.8396846254927726E-2</v>
      </c>
      <c r="G1859" s="156">
        <v>1.8396846254927726E-2</v>
      </c>
      <c r="H1859" s="156" t="s">
        <v>294</v>
      </c>
      <c r="I1859" s="156">
        <v>2.6281208935611037E-2</v>
      </c>
      <c r="J1859" s="156">
        <v>1.0000000000000002</v>
      </c>
      <c r="K1859" s="87">
        <v>761</v>
      </c>
      <c r="L1859" s="87"/>
      <c r="M1859" s="156">
        <v>0.23899999999999999</v>
      </c>
      <c r="N1859" s="156">
        <v>0.30199999999999999</v>
      </c>
      <c r="O1859" s="156">
        <v>4.0000000000000001E-3</v>
      </c>
      <c r="P1859" s="156">
        <v>1.7000000000000001E-2</v>
      </c>
      <c r="Q1859" s="156">
        <v>0.45100000000000001</v>
      </c>
      <c r="R1859" s="156">
        <v>0.52200000000000002</v>
      </c>
      <c r="S1859" s="156">
        <v>0.14799999999999999</v>
      </c>
      <c r="T1859" s="156">
        <v>0.20200000000000001</v>
      </c>
      <c r="U1859" s="156">
        <v>1.0999999999999999E-2</v>
      </c>
      <c r="V1859" s="156">
        <v>3.1E-2</v>
      </c>
      <c r="W1859" s="156">
        <v>1.0999999999999999E-2</v>
      </c>
      <c r="X1859" s="156">
        <v>3.1E-2</v>
      </c>
      <c r="Y1859" s="156" t="s">
        <v>294</v>
      </c>
      <c r="Z1859" s="156" t="s">
        <v>294</v>
      </c>
      <c r="AA1859" s="156">
        <v>1.7000000000000001E-2</v>
      </c>
      <c r="AB1859" s="156">
        <v>0.04</v>
      </c>
    </row>
    <row r="1860" spans="1:28" x14ac:dyDescent="0.25">
      <c r="A1860" s="87" t="s">
        <v>3286</v>
      </c>
      <c r="B1860" s="156">
        <v>1.0632642211589581E-3</v>
      </c>
      <c r="C1860" s="156">
        <v>0.34316852737905368</v>
      </c>
      <c r="D1860" s="156">
        <v>0.27910685805422647</v>
      </c>
      <c r="E1860" s="156">
        <v>7.9213184476342374E-2</v>
      </c>
      <c r="F1860" s="156">
        <v>5.6884635832004253E-2</v>
      </c>
      <c r="G1860" s="156">
        <v>0.19617224880382775</v>
      </c>
      <c r="H1860" s="156">
        <v>7.9744816586921851E-4</v>
      </c>
      <c r="I1860" s="156">
        <v>4.3593833067517275E-2</v>
      </c>
      <c r="J1860" s="156">
        <v>1</v>
      </c>
      <c r="K1860" s="87">
        <v>3762</v>
      </c>
      <c r="L1860" s="87"/>
      <c r="M1860" s="156">
        <v>0</v>
      </c>
      <c r="N1860" s="156">
        <v>3.0000000000000001E-3</v>
      </c>
      <c r="O1860" s="156">
        <v>0.32800000000000001</v>
      </c>
      <c r="P1860" s="156">
        <v>0.35799999999999998</v>
      </c>
      <c r="Q1860" s="156">
        <v>0.26500000000000001</v>
      </c>
      <c r="R1860" s="156">
        <v>0.29399999999999998</v>
      </c>
      <c r="S1860" s="156">
        <v>7.0999999999999994E-2</v>
      </c>
      <c r="T1860" s="156">
        <v>8.7999999999999995E-2</v>
      </c>
      <c r="U1860" s="156">
        <v>0.05</v>
      </c>
      <c r="V1860" s="156">
        <v>6.5000000000000002E-2</v>
      </c>
      <c r="W1860" s="156">
        <v>0.184</v>
      </c>
      <c r="X1860" s="156">
        <v>0.20899999999999999</v>
      </c>
      <c r="Y1860" s="156">
        <v>0</v>
      </c>
      <c r="Z1860" s="156">
        <v>2E-3</v>
      </c>
      <c r="AA1860" s="156">
        <v>3.7999999999999999E-2</v>
      </c>
      <c r="AB1860" s="156">
        <v>5.0999999999999997E-2</v>
      </c>
    </row>
    <row r="1861" spans="1:28" x14ac:dyDescent="0.25">
      <c r="A1861" s="87" t="s">
        <v>3287</v>
      </c>
      <c r="B1861" s="156">
        <v>0.76657534246575343</v>
      </c>
      <c r="C1861" s="156">
        <v>9.0410958904109592E-2</v>
      </c>
      <c r="D1861" s="156">
        <v>7.2876712328767121E-2</v>
      </c>
      <c r="E1861" s="156">
        <v>3.1232876712328769E-2</v>
      </c>
      <c r="F1861" s="156">
        <v>1.6438356164383563E-3</v>
      </c>
      <c r="G1861" s="156">
        <v>6.5753424657534251E-3</v>
      </c>
      <c r="H1861" s="156" t="s">
        <v>294</v>
      </c>
      <c r="I1861" s="156">
        <v>3.0684931506849315E-2</v>
      </c>
      <c r="J1861" s="156">
        <v>1</v>
      </c>
      <c r="K1861" s="87">
        <v>1825</v>
      </c>
      <c r="L1861" s="87"/>
      <c r="M1861" s="156">
        <v>0.747</v>
      </c>
      <c r="N1861" s="156">
        <v>0.78500000000000003</v>
      </c>
      <c r="O1861" s="156">
        <v>7.8E-2</v>
      </c>
      <c r="P1861" s="156">
        <v>0.104</v>
      </c>
      <c r="Q1861" s="156">
        <v>6.2E-2</v>
      </c>
      <c r="R1861" s="156">
        <v>8.5999999999999993E-2</v>
      </c>
      <c r="S1861" s="156">
        <v>2.4E-2</v>
      </c>
      <c r="T1861" s="156">
        <v>0.04</v>
      </c>
      <c r="U1861" s="156">
        <v>1E-3</v>
      </c>
      <c r="V1861" s="156">
        <v>5.0000000000000001E-3</v>
      </c>
      <c r="W1861" s="156">
        <v>4.0000000000000001E-3</v>
      </c>
      <c r="X1861" s="156">
        <v>1.0999999999999999E-2</v>
      </c>
      <c r="Y1861" s="156" t="s">
        <v>294</v>
      </c>
      <c r="Z1861" s="156" t="s">
        <v>294</v>
      </c>
      <c r="AA1861" s="156">
        <v>2.4E-2</v>
      </c>
      <c r="AB1861" s="156">
        <v>0.04</v>
      </c>
    </row>
    <row r="1862" spans="1:28" x14ac:dyDescent="0.25">
      <c r="A1862" s="87" t="s">
        <v>3288</v>
      </c>
      <c r="B1862" s="156">
        <v>0.49175027870680044</v>
      </c>
      <c r="C1862" s="156">
        <v>0.37814938684503902</v>
      </c>
      <c r="D1862" s="156">
        <v>6.3099219620958755E-2</v>
      </c>
      <c r="E1862" s="156">
        <v>2.0178372352285395E-2</v>
      </c>
      <c r="F1862" s="156">
        <v>4.4593088071348942E-4</v>
      </c>
      <c r="G1862" s="156">
        <v>1.7502787068004459E-2</v>
      </c>
      <c r="H1862" s="156">
        <v>4.4593088071348942E-4</v>
      </c>
      <c r="I1862" s="156">
        <v>2.8428093645484948E-2</v>
      </c>
      <c r="J1862" s="156">
        <v>1</v>
      </c>
      <c r="K1862" s="87">
        <v>8970</v>
      </c>
      <c r="L1862" s="87"/>
      <c r="M1862" s="156">
        <v>0.48099999999999998</v>
      </c>
      <c r="N1862" s="156">
        <v>0.502</v>
      </c>
      <c r="O1862" s="156">
        <v>0.36799999999999999</v>
      </c>
      <c r="P1862" s="156">
        <v>0.38800000000000001</v>
      </c>
      <c r="Q1862" s="156">
        <v>5.8000000000000003E-2</v>
      </c>
      <c r="R1862" s="156">
        <v>6.8000000000000005E-2</v>
      </c>
      <c r="S1862" s="156">
        <v>1.7000000000000001E-2</v>
      </c>
      <c r="T1862" s="156">
        <v>2.3E-2</v>
      </c>
      <c r="U1862" s="156">
        <v>0</v>
      </c>
      <c r="V1862" s="156">
        <v>1E-3</v>
      </c>
      <c r="W1862" s="156">
        <v>1.4999999999999999E-2</v>
      </c>
      <c r="X1862" s="156">
        <v>0.02</v>
      </c>
      <c r="Y1862" s="156">
        <v>0</v>
      </c>
      <c r="Z1862" s="156">
        <v>1E-3</v>
      </c>
      <c r="AA1862" s="156">
        <v>2.5000000000000001E-2</v>
      </c>
      <c r="AB1862" s="156">
        <v>3.2000000000000001E-2</v>
      </c>
    </row>
    <row r="1863" spans="1:28" x14ac:dyDescent="0.25">
      <c r="A1863" s="87" t="s">
        <v>3289</v>
      </c>
      <c r="B1863" s="156" t="s">
        <v>294</v>
      </c>
      <c r="C1863" s="156">
        <v>0.46531791907514453</v>
      </c>
      <c r="D1863" s="156">
        <v>0.36705202312138729</v>
      </c>
      <c r="E1863" s="156">
        <v>8.9595375722543349E-2</v>
      </c>
      <c r="F1863" s="156">
        <v>2.8901734104046241E-3</v>
      </c>
      <c r="G1863" s="156">
        <v>6.6473988439306353E-2</v>
      </c>
      <c r="H1863" s="156" t="s">
        <v>294</v>
      </c>
      <c r="I1863" s="156">
        <v>8.670520231213872E-3</v>
      </c>
      <c r="J1863" s="156">
        <v>1</v>
      </c>
      <c r="K1863" s="87">
        <v>346</v>
      </c>
      <c r="L1863" s="87"/>
      <c r="M1863" s="156" t="s">
        <v>294</v>
      </c>
      <c r="N1863" s="156" t="s">
        <v>294</v>
      </c>
      <c r="O1863" s="156">
        <v>0.41299999999999998</v>
      </c>
      <c r="P1863" s="156">
        <v>0.51800000000000002</v>
      </c>
      <c r="Q1863" s="156">
        <v>0.318</v>
      </c>
      <c r="R1863" s="156">
        <v>0.41899999999999998</v>
      </c>
      <c r="S1863" s="156">
        <v>6.4000000000000001E-2</v>
      </c>
      <c r="T1863" s="156">
        <v>0.124</v>
      </c>
      <c r="U1863" s="156">
        <v>1E-3</v>
      </c>
      <c r="V1863" s="156">
        <v>1.6E-2</v>
      </c>
      <c r="W1863" s="156">
        <v>4.4999999999999998E-2</v>
      </c>
      <c r="X1863" s="156">
        <v>9.8000000000000004E-2</v>
      </c>
      <c r="Y1863" s="156" t="s">
        <v>294</v>
      </c>
      <c r="Z1863" s="156" t="s">
        <v>294</v>
      </c>
      <c r="AA1863" s="156">
        <v>3.0000000000000001E-3</v>
      </c>
      <c r="AB1863" s="156">
        <v>2.5000000000000001E-2</v>
      </c>
    </row>
    <row r="1864" spans="1:28" x14ac:dyDescent="0.25">
      <c r="A1864" s="87" t="s">
        <v>3290</v>
      </c>
      <c r="B1864" s="156" t="s">
        <v>294</v>
      </c>
      <c r="C1864" s="156">
        <v>0.32978723404255317</v>
      </c>
      <c r="D1864" s="156">
        <v>0.35106382978723405</v>
      </c>
      <c r="E1864" s="156">
        <v>0.13829787234042554</v>
      </c>
      <c r="F1864" s="156">
        <v>3.1914893617021274E-2</v>
      </c>
      <c r="G1864" s="156">
        <v>0.10638297872340426</v>
      </c>
      <c r="H1864" s="156" t="s">
        <v>294</v>
      </c>
      <c r="I1864" s="156">
        <v>4.2553191489361701E-2</v>
      </c>
      <c r="J1864" s="156">
        <v>1</v>
      </c>
      <c r="K1864" s="87">
        <v>94</v>
      </c>
      <c r="L1864" s="87"/>
      <c r="M1864" s="156" t="s">
        <v>294</v>
      </c>
      <c r="N1864" s="156" t="s">
        <v>294</v>
      </c>
      <c r="O1864" s="156">
        <v>0.24299999999999999</v>
      </c>
      <c r="P1864" s="156">
        <v>0.43</v>
      </c>
      <c r="Q1864" s="156">
        <v>0.26200000000000001</v>
      </c>
      <c r="R1864" s="156">
        <v>0.45200000000000001</v>
      </c>
      <c r="S1864" s="156">
        <v>8.3000000000000004E-2</v>
      </c>
      <c r="T1864" s="156">
        <v>0.222</v>
      </c>
      <c r="U1864" s="156">
        <v>1.0999999999999999E-2</v>
      </c>
      <c r="V1864" s="156">
        <v>0.09</v>
      </c>
      <c r="W1864" s="156">
        <v>5.8999999999999997E-2</v>
      </c>
      <c r="X1864" s="156">
        <v>0.185</v>
      </c>
      <c r="Y1864" s="156" t="s">
        <v>294</v>
      </c>
      <c r="Z1864" s="156" t="s">
        <v>294</v>
      </c>
      <c r="AA1864" s="156">
        <v>1.7000000000000001E-2</v>
      </c>
      <c r="AB1864" s="156">
        <v>0.104</v>
      </c>
    </row>
    <row r="1865" spans="1:28" x14ac:dyDescent="0.25">
      <c r="A1865" s="87" t="s">
        <v>3291</v>
      </c>
      <c r="B1865" s="156" t="s">
        <v>294</v>
      </c>
      <c r="C1865" s="156">
        <v>0.39819819819819818</v>
      </c>
      <c r="D1865" s="156">
        <v>0.24864864864864866</v>
      </c>
      <c r="E1865" s="156">
        <v>0.27207207207207207</v>
      </c>
      <c r="F1865" s="156">
        <v>7.2072072072072073E-3</v>
      </c>
      <c r="G1865" s="156">
        <v>4.6846846846846847E-2</v>
      </c>
      <c r="H1865" s="156">
        <v>3.6036036036036037E-3</v>
      </c>
      <c r="I1865" s="156">
        <v>2.3423423423423424E-2</v>
      </c>
      <c r="J1865" s="156">
        <v>1</v>
      </c>
      <c r="K1865" s="87">
        <v>555</v>
      </c>
      <c r="L1865" s="87"/>
      <c r="M1865" s="156" t="s">
        <v>294</v>
      </c>
      <c r="N1865" s="156" t="s">
        <v>294</v>
      </c>
      <c r="O1865" s="156">
        <v>0.35799999999999998</v>
      </c>
      <c r="P1865" s="156">
        <v>0.439</v>
      </c>
      <c r="Q1865" s="156">
        <v>0.214</v>
      </c>
      <c r="R1865" s="156">
        <v>0.28599999999999998</v>
      </c>
      <c r="S1865" s="156">
        <v>0.23699999999999999</v>
      </c>
      <c r="T1865" s="156">
        <v>0.311</v>
      </c>
      <c r="U1865" s="156">
        <v>3.0000000000000001E-3</v>
      </c>
      <c r="V1865" s="156">
        <v>1.7999999999999999E-2</v>
      </c>
      <c r="W1865" s="156">
        <v>3.2000000000000001E-2</v>
      </c>
      <c r="X1865" s="156">
        <v>6.8000000000000005E-2</v>
      </c>
      <c r="Y1865" s="156">
        <v>1E-3</v>
      </c>
      <c r="Z1865" s="156">
        <v>1.2999999999999999E-2</v>
      </c>
      <c r="AA1865" s="156">
        <v>1.4E-2</v>
      </c>
      <c r="AB1865" s="156">
        <v>0.04</v>
      </c>
    </row>
    <row r="1866" spans="1:28" x14ac:dyDescent="0.25">
      <c r="A1866" s="87" t="s">
        <v>3292</v>
      </c>
      <c r="B1866" s="156" t="s">
        <v>294</v>
      </c>
      <c r="C1866" s="156">
        <v>0.55434782608695654</v>
      </c>
      <c r="D1866" s="156">
        <v>0.27853260869565216</v>
      </c>
      <c r="E1866" s="156">
        <v>8.5597826086956527E-2</v>
      </c>
      <c r="F1866" s="156">
        <v>6.793478260869565E-3</v>
      </c>
      <c r="G1866" s="156">
        <v>3.940217391304348E-2</v>
      </c>
      <c r="H1866" s="156" t="s">
        <v>294</v>
      </c>
      <c r="I1866" s="156">
        <v>3.5326086956521736E-2</v>
      </c>
      <c r="J1866" s="156">
        <v>0.99999999999999989</v>
      </c>
      <c r="K1866" s="87">
        <v>736</v>
      </c>
      <c r="L1866" s="87"/>
      <c r="M1866" s="156" t="s">
        <v>294</v>
      </c>
      <c r="N1866" s="156" t="s">
        <v>294</v>
      </c>
      <c r="O1866" s="156">
        <v>0.51800000000000002</v>
      </c>
      <c r="P1866" s="156">
        <v>0.59</v>
      </c>
      <c r="Q1866" s="156">
        <v>0.247</v>
      </c>
      <c r="R1866" s="156">
        <v>0.312</v>
      </c>
      <c r="S1866" s="156">
        <v>6.7000000000000004E-2</v>
      </c>
      <c r="T1866" s="156">
        <v>0.108</v>
      </c>
      <c r="U1866" s="156">
        <v>3.0000000000000001E-3</v>
      </c>
      <c r="V1866" s="156">
        <v>1.6E-2</v>
      </c>
      <c r="W1866" s="156">
        <v>2.8000000000000001E-2</v>
      </c>
      <c r="X1866" s="156">
        <v>5.6000000000000001E-2</v>
      </c>
      <c r="Y1866" s="156" t="s">
        <v>294</v>
      </c>
      <c r="Z1866" s="156" t="s">
        <v>294</v>
      </c>
      <c r="AA1866" s="156">
        <v>2.4E-2</v>
      </c>
      <c r="AB1866" s="156">
        <v>5.0999999999999997E-2</v>
      </c>
    </row>
    <row r="1867" spans="1:28" x14ac:dyDescent="0.25">
      <c r="A1867" s="87" t="s">
        <v>3293</v>
      </c>
      <c r="B1867" s="156" t="s">
        <v>294</v>
      </c>
      <c r="C1867" s="156">
        <v>0.40251572327044027</v>
      </c>
      <c r="D1867" s="156">
        <v>0.31132075471698112</v>
      </c>
      <c r="E1867" s="156">
        <v>0.16981132075471697</v>
      </c>
      <c r="F1867" s="156">
        <v>3.1446540880503146E-3</v>
      </c>
      <c r="G1867" s="156">
        <v>8.1761006289308172E-2</v>
      </c>
      <c r="H1867" s="156" t="s">
        <v>294</v>
      </c>
      <c r="I1867" s="156">
        <v>3.1446540880503145E-2</v>
      </c>
      <c r="J1867" s="156">
        <v>0.99999999999999989</v>
      </c>
      <c r="K1867" s="87">
        <v>318</v>
      </c>
      <c r="L1867" s="87"/>
      <c r="M1867" s="156" t="s">
        <v>294</v>
      </c>
      <c r="N1867" s="156" t="s">
        <v>294</v>
      </c>
      <c r="O1867" s="156">
        <v>0.35</v>
      </c>
      <c r="P1867" s="156">
        <v>0.45700000000000002</v>
      </c>
      <c r="Q1867" s="156">
        <v>0.26300000000000001</v>
      </c>
      <c r="R1867" s="156">
        <v>0.36399999999999999</v>
      </c>
      <c r="S1867" s="156">
        <v>0.13300000000000001</v>
      </c>
      <c r="T1867" s="156">
        <v>0.215</v>
      </c>
      <c r="U1867" s="156">
        <v>1E-3</v>
      </c>
      <c r="V1867" s="156">
        <v>1.7999999999999999E-2</v>
      </c>
      <c r="W1867" s="156">
        <v>5.6000000000000001E-2</v>
      </c>
      <c r="X1867" s="156">
        <v>0.11700000000000001</v>
      </c>
      <c r="Y1867" s="156" t="s">
        <v>294</v>
      </c>
      <c r="Z1867" s="156" t="s">
        <v>294</v>
      </c>
      <c r="AA1867" s="156">
        <v>1.7000000000000001E-2</v>
      </c>
      <c r="AB1867" s="156">
        <v>5.7000000000000002E-2</v>
      </c>
    </row>
    <row r="1868" spans="1:28" x14ac:dyDescent="0.25">
      <c r="A1868" s="87" t="s">
        <v>3294</v>
      </c>
      <c r="B1868" s="156" t="s">
        <v>294</v>
      </c>
      <c r="C1868" s="156">
        <v>0.17687074829931973</v>
      </c>
      <c r="D1868" s="156">
        <v>0.56462585034013602</v>
      </c>
      <c r="E1868" s="156">
        <v>0.15192743764172337</v>
      </c>
      <c r="F1868" s="156">
        <v>6.8027210884353739E-3</v>
      </c>
      <c r="G1868" s="156">
        <v>4.3083900226757371E-2</v>
      </c>
      <c r="H1868" s="156">
        <v>2.2675736961451248E-3</v>
      </c>
      <c r="I1868" s="156">
        <v>5.4421768707482991E-2</v>
      </c>
      <c r="J1868" s="156">
        <v>0.99999999999999989</v>
      </c>
      <c r="K1868" s="87">
        <v>441</v>
      </c>
      <c r="L1868" s="87"/>
      <c r="M1868" s="156" t="s">
        <v>294</v>
      </c>
      <c r="N1868" s="156" t="s">
        <v>294</v>
      </c>
      <c r="O1868" s="156">
        <v>0.14399999999999999</v>
      </c>
      <c r="P1868" s="156">
        <v>0.215</v>
      </c>
      <c r="Q1868" s="156">
        <v>0.51800000000000002</v>
      </c>
      <c r="R1868" s="156">
        <v>0.61</v>
      </c>
      <c r="S1868" s="156">
        <v>0.121</v>
      </c>
      <c r="T1868" s="156">
        <v>0.188</v>
      </c>
      <c r="U1868" s="156">
        <v>2E-3</v>
      </c>
      <c r="V1868" s="156">
        <v>0.02</v>
      </c>
      <c r="W1868" s="156">
        <v>2.8000000000000001E-2</v>
      </c>
      <c r="X1868" s="156">
        <v>6.6000000000000003E-2</v>
      </c>
      <c r="Y1868" s="156">
        <v>0</v>
      </c>
      <c r="Z1868" s="156">
        <v>1.2999999999999999E-2</v>
      </c>
      <c r="AA1868" s="156">
        <v>3.6999999999999998E-2</v>
      </c>
      <c r="AB1868" s="156">
        <v>0.08</v>
      </c>
    </row>
    <row r="1869" spans="1:28" x14ac:dyDescent="0.25">
      <c r="A1869" s="87" t="s">
        <v>3295</v>
      </c>
      <c r="B1869" s="156" t="s">
        <v>294</v>
      </c>
      <c r="C1869" s="156">
        <v>0.35096153846153844</v>
      </c>
      <c r="D1869" s="156">
        <v>0.32692307692307693</v>
      </c>
      <c r="E1869" s="156">
        <v>0.11538461538461539</v>
      </c>
      <c r="F1869" s="156">
        <v>4.807692307692308E-3</v>
      </c>
      <c r="G1869" s="156">
        <v>0.13461538461538461</v>
      </c>
      <c r="H1869" s="156" t="s">
        <v>294</v>
      </c>
      <c r="I1869" s="156">
        <v>6.7307692307692304E-2</v>
      </c>
      <c r="J1869" s="156">
        <v>1</v>
      </c>
      <c r="K1869" s="87">
        <v>208</v>
      </c>
      <c r="L1869" s="87"/>
      <c r="M1869" s="156" t="s">
        <v>294</v>
      </c>
      <c r="N1869" s="156" t="s">
        <v>294</v>
      </c>
      <c r="O1869" s="156">
        <v>0.28899999999999998</v>
      </c>
      <c r="P1869" s="156">
        <v>0.41799999999999998</v>
      </c>
      <c r="Q1869" s="156">
        <v>0.26700000000000002</v>
      </c>
      <c r="R1869" s="156">
        <v>0.39300000000000002</v>
      </c>
      <c r="S1869" s="156">
        <v>7.9000000000000001E-2</v>
      </c>
      <c r="T1869" s="156">
        <v>0.16600000000000001</v>
      </c>
      <c r="U1869" s="156">
        <v>1E-3</v>
      </c>
      <c r="V1869" s="156">
        <v>2.7E-2</v>
      </c>
      <c r="W1869" s="156">
        <v>9.5000000000000001E-2</v>
      </c>
      <c r="X1869" s="156">
        <v>0.188</v>
      </c>
      <c r="Y1869" s="156" t="s">
        <v>294</v>
      </c>
      <c r="Z1869" s="156" t="s">
        <v>294</v>
      </c>
      <c r="AA1869" s="156">
        <v>4.1000000000000002E-2</v>
      </c>
      <c r="AB1869" s="156">
        <v>0.11</v>
      </c>
    </row>
    <row r="1870" spans="1:28" x14ac:dyDescent="0.25">
      <c r="A1870" s="87" t="s">
        <v>3296</v>
      </c>
      <c r="B1870" s="156" t="s">
        <v>294</v>
      </c>
      <c r="C1870" s="156">
        <v>0.31239388794567063</v>
      </c>
      <c r="D1870" s="156">
        <v>0.30475382003395585</v>
      </c>
      <c r="E1870" s="156">
        <v>0.18421052631578946</v>
      </c>
      <c r="F1870" s="156">
        <v>1.6129032258064516E-2</v>
      </c>
      <c r="G1870" s="156">
        <v>0.14940577249575551</v>
      </c>
      <c r="H1870" s="156">
        <v>8.4889643463497452E-4</v>
      </c>
      <c r="I1870" s="156">
        <v>3.2258064516129031E-2</v>
      </c>
      <c r="J1870" s="156">
        <v>0.99999999999999989</v>
      </c>
      <c r="K1870" s="87">
        <v>1178</v>
      </c>
      <c r="L1870" s="87"/>
      <c r="M1870" s="156" t="s">
        <v>294</v>
      </c>
      <c r="N1870" s="156" t="s">
        <v>294</v>
      </c>
      <c r="O1870" s="156">
        <v>0.28699999999999998</v>
      </c>
      <c r="P1870" s="156">
        <v>0.33900000000000002</v>
      </c>
      <c r="Q1870" s="156">
        <v>0.27900000000000003</v>
      </c>
      <c r="R1870" s="156">
        <v>0.33200000000000002</v>
      </c>
      <c r="S1870" s="156">
        <v>0.16300000000000001</v>
      </c>
      <c r="T1870" s="156">
        <v>0.20699999999999999</v>
      </c>
      <c r="U1870" s="156">
        <v>0.01</v>
      </c>
      <c r="V1870" s="156">
        <v>2.5000000000000001E-2</v>
      </c>
      <c r="W1870" s="156">
        <v>0.13</v>
      </c>
      <c r="X1870" s="156">
        <v>0.17100000000000001</v>
      </c>
      <c r="Y1870" s="156">
        <v>0</v>
      </c>
      <c r="Z1870" s="156">
        <v>5.0000000000000001E-3</v>
      </c>
      <c r="AA1870" s="156">
        <v>2.4E-2</v>
      </c>
      <c r="AB1870" s="156">
        <v>4.3999999999999997E-2</v>
      </c>
    </row>
    <row r="1871" spans="1:28" x14ac:dyDescent="0.25">
      <c r="A1871" s="87" t="s">
        <v>3297</v>
      </c>
      <c r="B1871" s="156" t="s">
        <v>294</v>
      </c>
      <c r="C1871" s="156">
        <v>3.0434782608695653E-2</v>
      </c>
      <c r="D1871" s="156">
        <v>0.16521739130434782</v>
      </c>
      <c r="E1871" s="156">
        <v>0.13043478260869565</v>
      </c>
      <c r="F1871" s="156">
        <v>4.7826086956521741E-2</v>
      </c>
      <c r="G1871" s="156">
        <v>0.59565217391304348</v>
      </c>
      <c r="H1871" s="156" t="s">
        <v>294</v>
      </c>
      <c r="I1871" s="156">
        <v>3.0434782608695653E-2</v>
      </c>
      <c r="J1871" s="156">
        <v>1</v>
      </c>
      <c r="K1871" s="87">
        <v>230</v>
      </c>
      <c r="L1871" s="87"/>
      <c r="M1871" s="156" t="s">
        <v>294</v>
      </c>
      <c r="N1871" s="156" t="s">
        <v>294</v>
      </c>
      <c r="O1871" s="156">
        <v>1.4999999999999999E-2</v>
      </c>
      <c r="P1871" s="156">
        <v>6.0999999999999999E-2</v>
      </c>
      <c r="Q1871" s="156">
        <v>0.123</v>
      </c>
      <c r="R1871" s="156">
        <v>0.219</v>
      </c>
      <c r="S1871" s="156">
        <v>9.2999999999999999E-2</v>
      </c>
      <c r="T1871" s="156">
        <v>0.18</v>
      </c>
      <c r="U1871" s="156">
        <v>2.7E-2</v>
      </c>
      <c r="V1871" s="156">
        <v>8.4000000000000005E-2</v>
      </c>
      <c r="W1871" s="156">
        <v>0.53100000000000003</v>
      </c>
      <c r="X1871" s="156">
        <v>0.65700000000000003</v>
      </c>
      <c r="Y1871" s="156" t="s">
        <v>294</v>
      </c>
      <c r="Z1871" s="156" t="s">
        <v>294</v>
      </c>
      <c r="AA1871" s="156">
        <v>1.4999999999999999E-2</v>
      </c>
      <c r="AB1871" s="156">
        <v>6.0999999999999999E-2</v>
      </c>
    </row>
    <row r="1872" spans="1:28" x14ac:dyDescent="0.25">
      <c r="A1872" s="87" t="s">
        <v>3298</v>
      </c>
      <c r="B1872" s="156" t="s">
        <v>294</v>
      </c>
      <c r="C1872" s="156">
        <v>0.23100303951367782</v>
      </c>
      <c r="D1872" s="156">
        <v>0.48024316109422494</v>
      </c>
      <c r="E1872" s="156">
        <v>7.9027355623100301E-2</v>
      </c>
      <c r="F1872" s="156">
        <v>6.0790273556231003E-3</v>
      </c>
      <c r="G1872" s="156">
        <v>0.11854103343465046</v>
      </c>
      <c r="H1872" s="156" t="s">
        <v>294</v>
      </c>
      <c r="I1872" s="156">
        <v>8.5106382978723402E-2</v>
      </c>
      <c r="J1872" s="156">
        <v>1</v>
      </c>
      <c r="K1872" s="87">
        <v>329</v>
      </c>
      <c r="L1872" s="87"/>
      <c r="M1872" s="156" t="s">
        <v>294</v>
      </c>
      <c r="N1872" s="156" t="s">
        <v>294</v>
      </c>
      <c r="O1872" s="156">
        <v>0.189</v>
      </c>
      <c r="P1872" s="156">
        <v>0.27900000000000003</v>
      </c>
      <c r="Q1872" s="156">
        <v>0.42699999999999999</v>
      </c>
      <c r="R1872" s="156">
        <v>0.53400000000000003</v>
      </c>
      <c r="S1872" s="156">
        <v>5.3999999999999999E-2</v>
      </c>
      <c r="T1872" s="156">
        <v>0.113</v>
      </c>
      <c r="U1872" s="156">
        <v>2E-3</v>
      </c>
      <c r="V1872" s="156">
        <v>2.1999999999999999E-2</v>
      </c>
      <c r="W1872" s="156">
        <v>8.7999999999999995E-2</v>
      </c>
      <c r="X1872" s="156">
        <v>0.158</v>
      </c>
      <c r="Y1872" s="156" t="s">
        <v>294</v>
      </c>
      <c r="Z1872" s="156" t="s">
        <v>294</v>
      </c>
      <c r="AA1872" s="156">
        <v>0.06</v>
      </c>
      <c r="AB1872" s="156">
        <v>0.12</v>
      </c>
    </row>
    <row r="1873" spans="1:28" x14ac:dyDescent="0.25">
      <c r="A1873" s="87" t="s">
        <v>3299</v>
      </c>
      <c r="B1873" s="156" t="s">
        <v>294</v>
      </c>
      <c r="C1873" s="156">
        <v>0.14018691588785046</v>
      </c>
      <c r="D1873" s="156">
        <v>0.29906542056074764</v>
      </c>
      <c r="E1873" s="156">
        <v>0.17757009345794392</v>
      </c>
      <c r="F1873" s="156">
        <v>4.6728971962616821E-2</v>
      </c>
      <c r="G1873" s="156">
        <v>0.29906542056074764</v>
      </c>
      <c r="H1873" s="156" t="s">
        <v>294</v>
      </c>
      <c r="I1873" s="156">
        <v>3.7383177570093455E-2</v>
      </c>
      <c r="J1873" s="156">
        <v>1</v>
      </c>
      <c r="K1873" s="87">
        <v>107</v>
      </c>
      <c r="L1873" s="87"/>
      <c r="M1873" s="156" t="s">
        <v>294</v>
      </c>
      <c r="N1873" s="156" t="s">
        <v>294</v>
      </c>
      <c r="O1873" s="156">
        <v>8.6999999999999994E-2</v>
      </c>
      <c r="P1873" s="156">
        <v>0.218</v>
      </c>
      <c r="Q1873" s="156">
        <v>0.221</v>
      </c>
      <c r="R1873" s="156">
        <v>0.39200000000000002</v>
      </c>
      <c r="S1873" s="156">
        <v>0.11700000000000001</v>
      </c>
      <c r="T1873" s="156">
        <v>0.26100000000000001</v>
      </c>
      <c r="U1873" s="156">
        <v>0.02</v>
      </c>
      <c r="V1873" s="156">
        <v>0.105</v>
      </c>
      <c r="W1873" s="156">
        <v>0.221</v>
      </c>
      <c r="X1873" s="156">
        <v>0.39200000000000002</v>
      </c>
      <c r="Y1873" s="156" t="s">
        <v>294</v>
      </c>
      <c r="Z1873" s="156" t="s">
        <v>294</v>
      </c>
      <c r="AA1873" s="156">
        <v>1.4999999999999999E-2</v>
      </c>
      <c r="AB1873" s="156">
        <v>9.1999999999999998E-2</v>
      </c>
    </row>
    <row r="1874" spans="1:28" x14ac:dyDescent="0.25">
      <c r="A1874" s="87" t="s">
        <v>3300</v>
      </c>
      <c r="B1874" s="156" t="s">
        <v>294</v>
      </c>
      <c r="C1874" s="156">
        <v>8.5561497326203204E-2</v>
      </c>
      <c r="D1874" s="156">
        <v>0.31550802139037432</v>
      </c>
      <c r="E1874" s="156">
        <v>0.21390374331550802</v>
      </c>
      <c r="F1874" s="156">
        <v>1.6042780748663103E-2</v>
      </c>
      <c r="G1874" s="156">
        <v>0.34224598930481281</v>
      </c>
      <c r="H1874" s="156">
        <v>2.6737967914438501E-3</v>
      </c>
      <c r="I1874" s="156">
        <v>2.4064171122994651E-2</v>
      </c>
      <c r="J1874" s="156">
        <v>0.99999999999999989</v>
      </c>
      <c r="K1874" s="87">
        <v>374</v>
      </c>
      <c r="L1874" s="87"/>
      <c r="M1874" s="156" t="s">
        <v>294</v>
      </c>
      <c r="N1874" s="156" t="s">
        <v>294</v>
      </c>
      <c r="O1874" s="156">
        <v>6.0999999999999999E-2</v>
      </c>
      <c r="P1874" s="156">
        <v>0.11799999999999999</v>
      </c>
      <c r="Q1874" s="156">
        <v>0.27</v>
      </c>
      <c r="R1874" s="156">
        <v>0.36399999999999999</v>
      </c>
      <c r="S1874" s="156">
        <v>0.17499999999999999</v>
      </c>
      <c r="T1874" s="156">
        <v>0.25800000000000001</v>
      </c>
      <c r="U1874" s="156">
        <v>7.0000000000000001E-3</v>
      </c>
      <c r="V1874" s="156">
        <v>3.5000000000000003E-2</v>
      </c>
      <c r="W1874" s="156">
        <v>0.29599999999999999</v>
      </c>
      <c r="X1874" s="156">
        <v>0.39200000000000002</v>
      </c>
      <c r="Y1874" s="156">
        <v>0</v>
      </c>
      <c r="Z1874" s="156">
        <v>1.4999999999999999E-2</v>
      </c>
      <c r="AA1874" s="156">
        <v>1.2999999999999999E-2</v>
      </c>
      <c r="AB1874" s="156">
        <v>4.4999999999999998E-2</v>
      </c>
    </row>
    <row r="1875" spans="1:28" x14ac:dyDescent="0.25">
      <c r="A1875" s="87" t="s">
        <v>3301</v>
      </c>
      <c r="B1875" s="156" t="s">
        <v>294</v>
      </c>
      <c r="C1875" s="156">
        <v>0.33323871700255464</v>
      </c>
      <c r="D1875" s="156">
        <v>0.20068123758160658</v>
      </c>
      <c r="E1875" s="156">
        <v>0.12404200965086574</v>
      </c>
      <c r="F1875" s="156">
        <v>2.2991768379222254E-2</v>
      </c>
      <c r="G1875" s="156">
        <v>0.29548680102185637</v>
      </c>
      <c r="H1875" s="156">
        <v>1.7030939540164632E-3</v>
      </c>
      <c r="I1875" s="156">
        <v>2.1856372409877946E-2</v>
      </c>
      <c r="J1875" s="156">
        <v>0.99999999999999989</v>
      </c>
      <c r="K1875" s="87">
        <v>3523</v>
      </c>
      <c r="L1875" s="87"/>
      <c r="M1875" s="156" t="s">
        <v>294</v>
      </c>
      <c r="N1875" s="156" t="s">
        <v>294</v>
      </c>
      <c r="O1875" s="156">
        <v>0.318</v>
      </c>
      <c r="P1875" s="156">
        <v>0.34899999999999998</v>
      </c>
      <c r="Q1875" s="156">
        <v>0.188</v>
      </c>
      <c r="R1875" s="156">
        <v>0.214</v>
      </c>
      <c r="S1875" s="156">
        <v>0.114</v>
      </c>
      <c r="T1875" s="156">
        <v>0.13500000000000001</v>
      </c>
      <c r="U1875" s="156">
        <v>1.9E-2</v>
      </c>
      <c r="V1875" s="156">
        <v>2.8000000000000001E-2</v>
      </c>
      <c r="W1875" s="156">
        <v>0.28100000000000003</v>
      </c>
      <c r="X1875" s="156">
        <v>0.311</v>
      </c>
      <c r="Y1875" s="156">
        <v>1E-3</v>
      </c>
      <c r="Z1875" s="156">
        <v>4.0000000000000001E-3</v>
      </c>
      <c r="AA1875" s="156">
        <v>1.7999999999999999E-2</v>
      </c>
      <c r="AB1875" s="156">
        <v>2.7E-2</v>
      </c>
    </row>
    <row r="1876" spans="1:28" x14ac:dyDescent="0.25">
      <c r="A1876" s="87" t="s">
        <v>3302</v>
      </c>
      <c r="B1876" s="156" t="s">
        <v>294</v>
      </c>
      <c r="C1876" s="156">
        <v>0.64864864864864868</v>
      </c>
      <c r="D1876" s="156">
        <v>0.24324324324324326</v>
      </c>
      <c r="E1876" s="156">
        <v>5.4054054054054057E-2</v>
      </c>
      <c r="F1876" s="156" t="s">
        <v>294</v>
      </c>
      <c r="G1876" s="156">
        <v>5.4054054054054057E-2</v>
      </c>
      <c r="H1876" s="156" t="s">
        <v>294</v>
      </c>
      <c r="I1876" s="156" t="s">
        <v>294</v>
      </c>
      <c r="J1876" s="156">
        <v>1</v>
      </c>
      <c r="K1876" s="87">
        <v>37</v>
      </c>
      <c r="L1876" s="87"/>
      <c r="M1876" s="156" t="s">
        <v>294</v>
      </c>
      <c r="N1876" s="156" t="s">
        <v>294</v>
      </c>
      <c r="O1876" s="156">
        <v>0.48799999999999999</v>
      </c>
      <c r="P1876" s="156">
        <v>0.78200000000000003</v>
      </c>
      <c r="Q1876" s="156">
        <v>0.13400000000000001</v>
      </c>
      <c r="R1876" s="156">
        <v>0.40100000000000002</v>
      </c>
      <c r="S1876" s="156">
        <v>1.4999999999999999E-2</v>
      </c>
      <c r="T1876" s="156">
        <v>0.17699999999999999</v>
      </c>
      <c r="U1876" s="156" t="s">
        <v>294</v>
      </c>
      <c r="V1876" s="156" t="s">
        <v>294</v>
      </c>
      <c r="W1876" s="156">
        <v>1.4999999999999999E-2</v>
      </c>
      <c r="X1876" s="156">
        <v>0.17699999999999999</v>
      </c>
      <c r="Y1876" s="156" t="s">
        <v>294</v>
      </c>
      <c r="Z1876" s="156" t="s">
        <v>294</v>
      </c>
      <c r="AA1876" s="156" t="s">
        <v>294</v>
      </c>
      <c r="AB1876" s="156" t="s">
        <v>294</v>
      </c>
    </row>
    <row r="1877" spans="1:28" x14ac:dyDescent="0.25">
      <c r="A1877" s="87" t="s">
        <v>3303</v>
      </c>
      <c r="B1877" s="156" t="s">
        <v>294</v>
      </c>
      <c r="C1877" s="156">
        <v>0.5689851767388826</v>
      </c>
      <c r="D1877" s="156">
        <v>0.27194982896237174</v>
      </c>
      <c r="E1877" s="156">
        <v>4.1049030786773091E-2</v>
      </c>
      <c r="F1877" s="156">
        <v>2.2805017103762829E-3</v>
      </c>
      <c r="G1877" s="156">
        <v>1.3112884834663626E-2</v>
      </c>
      <c r="H1877" s="156" t="s">
        <v>294</v>
      </c>
      <c r="I1877" s="156">
        <v>0.10262257696693272</v>
      </c>
      <c r="J1877" s="156">
        <v>1.0000000000000002</v>
      </c>
      <c r="K1877" s="87">
        <v>1754</v>
      </c>
      <c r="L1877" s="87"/>
      <c r="M1877" s="156" t="s">
        <v>294</v>
      </c>
      <c r="N1877" s="156" t="s">
        <v>294</v>
      </c>
      <c r="O1877" s="156">
        <v>0.54600000000000004</v>
      </c>
      <c r="P1877" s="156">
        <v>0.59199999999999997</v>
      </c>
      <c r="Q1877" s="156">
        <v>0.252</v>
      </c>
      <c r="R1877" s="156">
        <v>0.29299999999999998</v>
      </c>
      <c r="S1877" s="156">
        <v>3.3000000000000002E-2</v>
      </c>
      <c r="T1877" s="156">
        <v>5.0999999999999997E-2</v>
      </c>
      <c r="U1877" s="156">
        <v>1E-3</v>
      </c>
      <c r="V1877" s="156">
        <v>6.0000000000000001E-3</v>
      </c>
      <c r="W1877" s="156">
        <v>8.9999999999999993E-3</v>
      </c>
      <c r="X1877" s="156">
        <v>0.02</v>
      </c>
      <c r="Y1877" s="156" t="s">
        <v>294</v>
      </c>
      <c r="Z1877" s="156" t="s">
        <v>294</v>
      </c>
      <c r="AA1877" s="156">
        <v>8.8999999999999996E-2</v>
      </c>
      <c r="AB1877" s="156">
        <v>0.11799999999999999</v>
      </c>
    </row>
    <row r="1878" spans="1:28" x14ac:dyDescent="0.25">
      <c r="A1878" s="87" t="s">
        <v>3304</v>
      </c>
      <c r="B1878" s="156" t="s">
        <v>294</v>
      </c>
      <c r="C1878" s="156">
        <v>1.524390243902439E-2</v>
      </c>
      <c r="D1878" s="156">
        <v>0.38414634146341464</v>
      </c>
      <c r="E1878" s="156">
        <v>0.26829268292682928</v>
      </c>
      <c r="F1878" s="156">
        <v>2.4390243902439025E-2</v>
      </c>
      <c r="G1878" s="156">
        <v>0.28353658536585363</v>
      </c>
      <c r="H1878" s="156">
        <v>3.0487804878048782E-3</v>
      </c>
      <c r="I1878" s="156">
        <v>2.1341463414634148E-2</v>
      </c>
      <c r="J1878" s="156">
        <v>1</v>
      </c>
      <c r="K1878" s="87">
        <v>328</v>
      </c>
      <c r="L1878" s="87"/>
      <c r="M1878" s="156" t="s">
        <v>294</v>
      </c>
      <c r="N1878" s="156" t="s">
        <v>294</v>
      </c>
      <c r="O1878" s="156">
        <v>7.0000000000000001E-3</v>
      </c>
      <c r="P1878" s="156">
        <v>3.5000000000000003E-2</v>
      </c>
      <c r="Q1878" s="156">
        <v>0.33300000000000002</v>
      </c>
      <c r="R1878" s="156">
        <v>0.438</v>
      </c>
      <c r="S1878" s="156">
        <v>0.223</v>
      </c>
      <c r="T1878" s="156">
        <v>0.31900000000000001</v>
      </c>
      <c r="U1878" s="156">
        <v>1.2E-2</v>
      </c>
      <c r="V1878" s="156">
        <v>4.7E-2</v>
      </c>
      <c r="W1878" s="156">
        <v>0.23699999999999999</v>
      </c>
      <c r="X1878" s="156">
        <v>0.33500000000000002</v>
      </c>
      <c r="Y1878" s="156">
        <v>1E-3</v>
      </c>
      <c r="Z1878" s="156">
        <v>1.7000000000000001E-2</v>
      </c>
      <c r="AA1878" s="156">
        <v>0.01</v>
      </c>
      <c r="AB1878" s="156">
        <v>4.2999999999999997E-2</v>
      </c>
    </row>
    <row r="1879" spans="1:28" x14ac:dyDescent="0.25">
      <c r="A1879" s="87" t="s">
        <v>3305</v>
      </c>
      <c r="B1879" s="156" t="s">
        <v>294</v>
      </c>
      <c r="C1879" s="156">
        <v>0.26956521739130435</v>
      </c>
      <c r="D1879" s="156">
        <v>0.24347826086956523</v>
      </c>
      <c r="E1879" s="156">
        <v>0.20869565217391303</v>
      </c>
      <c r="F1879" s="156">
        <v>4.3478260869565216E-2</v>
      </c>
      <c r="G1879" s="156">
        <v>0.17391304347826086</v>
      </c>
      <c r="H1879" s="156">
        <v>1.7391304347826087E-2</v>
      </c>
      <c r="I1879" s="156">
        <v>4.3478260869565216E-2</v>
      </c>
      <c r="J1879" s="156">
        <v>1</v>
      </c>
      <c r="K1879" s="87">
        <v>115</v>
      </c>
      <c r="L1879" s="87"/>
      <c r="M1879" s="156" t="s">
        <v>294</v>
      </c>
      <c r="N1879" s="156" t="s">
        <v>294</v>
      </c>
      <c r="O1879" s="156">
        <v>0.19700000000000001</v>
      </c>
      <c r="P1879" s="156">
        <v>0.35699999999999998</v>
      </c>
      <c r="Q1879" s="156">
        <v>0.17399999999999999</v>
      </c>
      <c r="R1879" s="156">
        <v>0.32900000000000001</v>
      </c>
      <c r="S1879" s="156">
        <v>0.14399999999999999</v>
      </c>
      <c r="T1879" s="156">
        <v>0.29199999999999998</v>
      </c>
      <c r="U1879" s="156">
        <v>1.9E-2</v>
      </c>
      <c r="V1879" s="156">
        <v>9.8000000000000004E-2</v>
      </c>
      <c r="W1879" s="156">
        <v>0.115</v>
      </c>
      <c r="X1879" s="156">
        <v>0.253</v>
      </c>
      <c r="Y1879" s="156">
        <v>5.0000000000000001E-3</v>
      </c>
      <c r="Z1879" s="156">
        <v>6.0999999999999999E-2</v>
      </c>
      <c r="AA1879" s="156">
        <v>1.9E-2</v>
      </c>
      <c r="AB1879" s="156">
        <v>9.8000000000000004E-2</v>
      </c>
    </row>
    <row r="1880" spans="1:28" x14ac:dyDescent="0.25">
      <c r="A1880" s="87" t="s">
        <v>3306</v>
      </c>
      <c r="B1880" s="156" t="s">
        <v>294</v>
      </c>
      <c r="C1880" s="156">
        <v>0.16956521739130434</v>
      </c>
      <c r="D1880" s="156">
        <v>0.34565217391304348</v>
      </c>
      <c r="E1880" s="156">
        <v>0.12173913043478261</v>
      </c>
      <c r="F1880" s="156">
        <v>1.0869565217391304E-2</v>
      </c>
      <c r="G1880" s="156">
        <v>0.30869565217391304</v>
      </c>
      <c r="H1880" s="156" t="s">
        <v>294</v>
      </c>
      <c r="I1880" s="156">
        <v>4.3478260869565216E-2</v>
      </c>
      <c r="J1880" s="156">
        <v>1</v>
      </c>
      <c r="K1880" s="87">
        <v>460</v>
      </c>
      <c r="L1880" s="87"/>
      <c r="M1880" s="156" t="s">
        <v>294</v>
      </c>
      <c r="N1880" s="156" t="s">
        <v>294</v>
      </c>
      <c r="O1880" s="156">
        <v>0.13800000000000001</v>
      </c>
      <c r="P1880" s="156">
        <v>0.20699999999999999</v>
      </c>
      <c r="Q1880" s="156">
        <v>0.30399999999999999</v>
      </c>
      <c r="R1880" s="156">
        <v>0.39</v>
      </c>
      <c r="S1880" s="156">
        <v>9.5000000000000001E-2</v>
      </c>
      <c r="T1880" s="156">
        <v>0.155</v>
      </c>
      <c r="U1880" s="156">
        <v>5.0000000000000001E-3</v>
      </c>
      <c r="V1880" s="156">
        <v>2.5000000000000001E-2</v>
      </c>
      <c r="W1880" s="156">
        <v>0.26800000000000002</v>
      </c>
      <c r="X1880" s="156">
        <v>0.35199999999999998</v>
      </c>
      <c r="Y1880" s="156" t="s">
        <v>294</v>
      </c>
      <c r="Z1880" s="156" t="s">
        <v>294</v>
      </c>
      <c r="AA1880" s="156">
        <v>2.8000000000000001E-2</v>
      </c>
      <c r="AB1880" s="156">
        <v>6.6000000000000003E-2</v>
      </c>
    </row>
    <row r="1881" spans="1:28" x14ac:dyDescent="0.25">
      <c r="A1881" s="87" t="s">
        <v>3307</v>
      </c>
      <c r="B1881" s="156" t="s">
        <v>294</v>
      </c>
      <c r="C1881" s="156">
        <v>0.25690021231422505</v>
      </c>
      <c r="D1881" s="156">
        <v>0.31988676574663838</v>
      </c>
      <c r="E1881" s="156">
        <v>0.12738853503184713</v>
      </c>
      <c r="F1881" s="156">
        <v>2.1231422505307854E-2</v>
      </c>
      <c r="G1881" s="156">
        <v>0.21372965322009907</v>
      </c>
      <c r="H1881" s="156">
        <v>1.4154281670205238E-3</v>
      </c>
      <c r="I1881" s="156">
        <v>5.9447983014861996E-2</v>
      </c>
      <c r="J1881" s="156">
        <v>1</v>
      </c>
      <c r="K1881" s="87">
        <v>1413</v>
      </c>
      <c r="L1881" s="87"/>
      <c r="M1881" s="156" t="s">
        <v>294</v>
      </c>
      <c r="N1881" s="156" t="s">
        <v>294</v>
      </c>
      <c r="O1881" s="156">
        <v>0.23499999999999999</v>
      </c>
      <c r="P1881" s="156">
        <v>0.28000000000000003</v>
      </c>
      <c r="Q1881" s="156">
        <v>0.29599999999999999</v>
      </c>
      <c r="R1881" s="156">
        <v>0.34499999999999997</v>
      </c>
      <c r="S1881" s="156">
        <v>0.111</v>
      </c>
      <c r="T1881" s="156">
        <v>0.14599999999999999</v>
      </c>
      <c r="U1881" s="156">
        <v>1.4999999999999999E-2</v>
      </c>
      <c r="V1881" s="156">
        <v>0.03</v>
      </c>
      <c r="W1881" s="156">
        <v>0.193</v>
      </c>
      <c r="X1881" s="156">
        <v>0.23599999999999999</v>
      </c>
      <c r="Y1881" s="156">
        <v>0</v>
      </c>
      <c r="Z1881" s="156">
        <v>5.0000000000000001E-3</v>
      </c>
      <c r="AA1881" s="156">
        <v>4.8000000000000001E-2</v>
      </c>
      <c r="AB1881" s="156">
        <v>7.2999999999999995E-2</v>
      </c>
    </row>
    <row r="1882" spans="1:28" x14ac:dyDescent="0.25">
      <c r="A1882" s="87" t="s">
        <v>3308</v>
      </c>
      <c r="B1882" s="156" t="s">
        <v>294</v>
      </c>
      <c r="C1882" s="156">
        <v>0.43015521064301554</v>
      </c>
      <c r="D1882" s="156">
        <v>0.19955654101995565</v>
      </c>
      <c r="E1882" s="156">
        <v>7.3170731707317069E-2</v>
      </c>
      <c r="F1882" s="156">
        <v>0.12084257206208426</v>
      </c>
      <c r="G1882" s="156">
        <v>0.14855875831485588</v>
      </c>
      <c r="H1882" s="156" t="s">
        <v>294</v>
      </c>
      <c r="I1882" s="156">
        <v>2.771618625277162E-2</v>
      </c>
      <c r="J1882" s="156">
        <v>1</v>
      </c>
      <c r="K1882" s="87">
        <v>902</v>
      </c>
      <c r="L1882" s="87"/>
      <c r="M1882" s="156" t="s">
        <v>294</v>
      </c>
      <c r="N1882" s="156" t="s">
        <v>294</v>
      </c>
      <c r="O1882" s="156">
        <v>0.39800000000000002</v>
      </c>
      <c r="P1882" s="156">
        <v>0.46300000000000002</v>
      </c>
      <c r="Q1882" s="156">
        <v>0.17499999999999999</v>
      </c>
      <c r="R1882" s="156">
        <v>0.22700000000000001</v>
      </c>
      <c r="S1882" s="156">
        <v>5.8000000000000003E-2</v>
      </c>
      <c r="T1882" s="156">
        <v>9.1999999999999998E-2</v>
      </c>
      <c r="U1882" s="156">
        <v>0.10100000000000001</v>
      </c>
      <c r="V1882" s="156">
        <v>0.14399999999999999</v>
      </c>
      <c r="W1882" s="156">
        <v>0.127</v>
      </c>
      <c r="X1882" s="156">
        <v>0.17299999999999999</v>
      </c>
      <c r="Y1882" s="156" t="s">
        <v>294</v>
      </c>
      <c r="Z1882" s="156" t="s">
        <v>294</v>
      </c>
      <c r="AA1882" s="156">
        <v>1.9E-2</v>
      </c>
      <c r="AB1882" s="156">
        <v>4.1000000000000002E-2</v>
      </c>
    </row>
    <row r="1883" spans="1:28" x14ac:dyDescent="0.25">
      <c r="A1883" s="87" t="s">
        <v>3309</v>
      </c>
      <c r="B1883" s="156" t="s">
        <v>294</v>
      </c>
      <c r="C1883" s="156">
        <v>0.18390804597701149</v>
      </c>
      <c r="D1883" s="156">
        <v>0.2988505747126437</v>
      </c>
      <c r="E1883" s="156">
        <v>0.2413793103448276</v>
      </c>
      <c r="F1883" s="156">
        <v>4.5977011494252873E-2</v>
      </c>
      <c r="G1883" s="156">
        <v>0.17241379310344829</v>
      </c>
      <c r="H1883" s="156" t="s">
        <v>294</v>
      </c>
      <c r="I1883" s="156">
        <v>5.7471264367816091E-2</v>
      </c>
      <c r="J1883" s="156">
        <v>1</v>
      </c>
      <c r="K1883" s="87">
        <v>87</v>
      </c>
      <c r="L1883" s="87"/>
      <c r="M1883" s="156" t="s">
        <v>294</v>
      </c>
      <c r="N1883" s="156" t="s">
        <v>294</v>
      </c>
      <c r="O1883" s="156">
        <v>0.11600000000000001</v>
      </c>
      <c r="P1883" s="156">
        <v>0.27800000000000002</v>
      </c>
      <c r="Q1883" s="156">
        <v>0.21299999999999999</v>
      </c>
      <c r="R1883" s="156">
        <v>0.40200000000000002</v>
      </c>
      <c r="S1883" s="156">
        <v>0.16400000000000001</v>
      </c>
      <c r="T1883" s="156">
        <v>0.34100000000000003</v>
      </c>
      <c r="U1883" s="156">
        <v>1.7999999999999999E-2</v>
      </c>
      <c r="V1883" s="156">
        <v>0.112</v>
      </c>
      <c r="W1883" s="156">
        <v>0.107</v>
      </c>
      <c r="X1883" s="156">
        <v>0.26500000000000001</v>
      </c>
      <c r="Y1883" s="156" t="s">
        <v>294</v>
      </c>
      <c r="Z1883" s="156" t="s">
        <v>294</v>
      </c>
      <c r="AA1883" s="156">
        <v>2.5000000000000001E-2</v>
      </c>
      <c r="AB1883" s="156">
        <v>0.128</v>
      </c>
    </row>
    <row r="1884" spans="1:28" x14ac:dyDescent="0.25">
      <c r="A1884" s="87" t="s">
        <v>3310</v>
      </c>
      <c r="B1884" s="156" t="s">
        <v>294</v>
      </c>
      <c r="C1884" s="156" t="s">
        <v>294</v>
      </c>
      <c r="D1884" s="156">
        <v>0.47924528301886793</v>
      </c>
      <c r="E1884" s="156">
        <v>0.3622641509433962</v>
      </c>
      <c r="F1884" s="156">
        <v>1.1320754716981131E-2</v>
      </c>
      <c r="G1884" s="156">
        <v>0.13584905660377358</v>
      </c>
      <c r="H1884" s="156" t="s">
        <v>294</v>
      </c>
      <c r="I1884" s="156">
        <v>1.1320754716981131E-2</v>
      </c>
      <c r="J1884" s="156">
        <v>1</v>
      </c>
      <c r="K1884" s="87">
        <v>265</v>
      </c>
      <c r="L1884" s="87"/>
      <c r="M1884" s="156" t="s">
        <v>294</v>
      </c>
      <c r="N1884" s="156" t="s">
        <v>294</v>
      </c>
      <c r="O1884" s="156" t="s">
        <v>294</v>
      </c>
      <c r="P1884" s="156" t="s">
        <v>294</v>
      </c>
      <c r="Q1884" s="156">
        <v>0.42</v>
      </c>
      <c r="R1884" s="156">
        <v>0.53900000000000003</v>
      </c>
      <c r="S1884" s="156">
        <v>0.307</v>
      </c>
      <c r="T1884" s="156">
        <v>0.42199999999999999</v>
      </c>
      <c r="U1884" s="156">
        <v>4.0000000000000001E-3</v>
      </c>
      <c r="V1884" s="156">
        <v>3.3000000000000002E-2</v>
      </c>
      <c r="W1884" s="156">
        <v>0.1</v>
      </c>
      <c r="X1884" s="156">
        <v>0.182</v>
      </c>
      <c r="Y1884" s="156" t="s">
        <v>294</v>
      </c>
      <c r="Z1884" s="156" t="s">
        <v>294</v>
      </c>
      <c r="AA1884" s="156">
        <v>4.0000000000000001E-3</v>
      </c>
      <c r="AB1884" s="156">
        <v>3.3000000000000002E-2</v>
      </c>
    </row>
    <row r="1885" spans="1:28" x14ac:dyDescent="0.25">
      <c r="A1885" s="87" t="s">
        <v>3311</v>
      </c>
      <c r="B1885" s="156" t="s">
        <v>294</v>
      </c>
      <c r="C1885" s="156">
        <v>9.6000000000000002E-2</v>
      </c>
      <c r="D1885" s="156">
        <v>0.51200000000000001</v>
      </c>
      <c r="E1885" s="156">
        <v>0.12</v>
      </c>
      <c r="F1885" s="156">
        <v>3.2000000000000001E-2</v>
      </c>
      <c r="G1885" s="156">
        <v>0.216</v>
      </c>
      <c r="H1885" s="156" t="s">
        <v>294</v>
      </c>
      <c r="I1885" s="156">
        <v>2.4E-2</v>
      </c>
      <c r="J1885" s="156">
        <v>1</v>
      </c>
      <c r="K1885" s="87">
        <v>125</v>
      </c>
      <c r="L1885" s="87"/>
      <c r="M1885" s="156" t="s">
        <v>294</v>
      </c>
      <c r="N1885" s="156" t="s">
        <v>294</v>
      </c>
      <c r="O1885" s="156">
        <v>5.6000000000000001E-2</v>
      </c>
      <c r="P1885" s="156">
        <v>0.16</v>
      </c>
      <c r="Q1885" s="156">
        <v>0.42499999999999999</v>
      </c>
      <c r="R1885" s="156">
        <v>0.59799999999999998</v>
      </c>
      <c r="S1885" s="156">
        <v>7.3999999999999996E-2</v>
      </c>
      <c r="T1885" s="156">
        <v>0.189</v>
      </c>
      <c r="U1885" s="156">
        <v>1.2999999999999999E-2</v>
      </c>
      <c r="V1885" s="156">
        <v>7.9000000000000001E-2</v>
      </c>
      <c r="W1885" s="156">
        <v>0.153</v>
      </c>
      <c r="X1885" s="156">
        <v>0.29599999999999999</v>
      </c>
      <c r="Y1885" s="156" t="s">
        <v>294</v>
      </c>
      <c r="Z1885" s="156" t="s">
        <v>294</v>
      </c>
      <c r="AA1885" s="156">
        <v>8.0000000000000002E-3</v>
      </c>
      <c r="AB1885" s="156">
        <v>6.8000000000000005E-2</v>
      </c>
    </row>
    <row r="1886" spans="1:28" x14ac:dyDescent="0.25">
      <c r="A1886" s="87" t="s">
        <v>3312</v>
      </c>
      <c r="B1886" s="156" t="s">
        <v>294</v>
      </c>
      <c r="C1886" s="156">
        <v>0.17524644030668127</v>
      </c>
      <c r="D1886" s="156">
        <v>0.35487404162102959</v>
      </c>
      <c r="E1886" s="156">
        <v>0.20920043811610076</v>
      </c>
      <c r="F1886" s="156">
        <v>1.8619934282584884E-2</v>
      </c>
      <c r="G1886" s="156">
        <v>0.20262869660460023</v>
      </c>
      <c r="H1886" s="156">
        <v>2.1905805038335158E-3</v>
      </c>
      <c r="I1886" s="156">
        <v>3.7239868565169768E-2</v>
      </c>
      <c r="J1886" s="156">
        <v>1</v>
      </c>
      <c r="K1886" s="87">
        <v>913</v>
      </c>
      <c r="L1886" s="87"/>
      <c r="M1886" s="156" t="s">
        <v>294</v>
      </c>
      <c r="N1886" s="156" t="s">
        <v>294</v>
      </c>
      <c r="O1886" s="156">
        <v>0.152</v>
      </c>
      <c r="P1886" s="156">
        <v>0.20100000000000001</v>
      </c>
      <c r="Q1886" s="156">
        <v>0.32500000000000001</v>
      </c>
      <c r="R1886" s="156">
        <v>0.38600000000000001</v>
      </c>
      <c r="S1886" s="156">
        <v>0.184</v>
      </c>
      <c r="T1886" s="156">
        <v>0.23699999999999999</v>
      </c>
      <c r="U1886" s="156">
        <v>1.2E-2</v>
      </c>
      <c r="V1886" s="156">
        <v>0.03</v>
      </c>
      <c r="W1886" s="156">
        <v>0.17799999999999999</v>
      </c>
      <c r="X1886" s="156">
        <v>0.23</v>
      </c>
      <c r="Y1886" s="156">
        <v>1E-3</v>
      </c>
      <c r="Z1886" s="156">
        <v>8.0000000000000002E-3</v>
      </c>
      <c r="AA1886" s="156">
        <v>2.7E-2</v>
      </c>
      <c r="AB1886" s="156">
        <v>5.1999999999999998E-2</v>
      </c>
    </row>
    <row r="1887" spans="1:28" x14ac:dyDescent="0.25">
      <c r="A1887" s="87" t="s">
        <v>3313</v>
      </c>
      <c r="B1887" s="156" t="s">
        <v>294</v>
      </c>
      <c r="C1887" s="156">
        <v>0.35440613026819923</v>
      </c>
      <c r="D1887" s="156">
        <v>0.25957854406130271</v>
      </c>
      <c r="E1887" s="156">
        <v>0.13505747126436782</v>
      </c>
      <c r="F1887" s="156">
        <v>4.7892720306513406E-3</v>
      </c>
      <c r="G1887" s="156">
        <v>0.20402298850574713</v>
      </c>
      <c r="H1887" s="156">
        <v>1.9157088122605363E-3</v>
      </c>
      <c r="I1887" s="156">
        <v>4.0229885057471264E-2</v>
      </c>
      <c r="J1887" s="156">
        <v>1</v>
      </c>
      <c r="K1887" s="87">
        <v>1044</v>
      </c>
      <c r="L1887" s="87"/>
      <c r="M1887" s="156" t="s">
        <v>294</v>
      </c>
      <c r="N1887" s="156" t="s">
        <v>294</v>
      </c>
      <c r="O1887" s="156">
        <v>0.32600000000000001</v>
      </c>
      <c r="P1887" s="156">
        <v>0.38400000000000001</v>
      </c>
      <c r="Q1887" s="156">
        <v>0.23400000000000001</v>
      </c>
      <c r="R1887" s="156">
        <v>0.28699999999999998</v>
      </c>
      <c r="S1887" s="156">
        <v>0.11600000000000001</v>
      </c>
      <c r="T1887" s="156">
        <v>0.157</v>
      </c>
      <c r="U1887" s="156">
        <v>2E-3</v>
      </c>
      <c r="V1887" s="156">
        <v>1.0999999999999999E-2</v>
      </c>
      <c r="W1887" s="156">
        <v>0.18099999999999999</v>
      </c>
      <c r="X1887" s="156">
        <v>0.23</v>
      </c>
      <c r="Y1887" s="156">
        <v>1E-3</v>
      </c>
      <c r="Z1887" s="156">
        <v>7.0000000000000001E-3</v>
      </c>
      <c r="AA1887" s="156">
        <v>0.03</v>
      </c>
      <c r="AB1887" s="156">
        <v>5.3999999999999999E-2</v>
      </c>
    </row>
    <row r="1888" spans="1:28" x14ac:dyDescent="0.25">
      <c r="A1888" s="87" t="s">
        <v>3314</v>
      </c>
      <c r="B1888" s="156" t="s">
        <v>294</v>
      </c>
      <c r="C1888" s="156">
        <v>0.15967523680649526</v>
      </c>
      <c r="D1888" s="156">
        <v>0.21515561569688768</v>
      </c>
      <c r="E1888" s="156">
        <v>0.16914749661705006</v>
      </c>
      <c r="F1888" s="156">
        <v>3.2476319350473612E-2</v>
      </c>
      <c r="G1888" s="156">
        <v>0.38971583220568334</v>
      </c>
      <c r="H1888" s="156">
        <v>2.7063599458728013E-3</v>
      </c>
      <c r="I1888" s="156">
        <v>3.1123139377537211E-2</v>
      </c>
      <c r="J1888" s="156">
        <v>0.99999999999999989</v>
      </c>
      <c r="K1888" s="87">
        <v>739</v>
      </c>
      <c r="L1888" s="87"/>
      <c r="M1888" s="156" t="s">
        <v>294</v>
      </c>
      <c r="N1888" s="156" t="s">
        <v>294</v>
      </c>
      <c r="O1888" s="156">
        <v>0.13500000000000001</v>
      </c>
      <c r="P1888" s="156">
        <v>0.188</v>
      </c>
      <c r="Q1888" s="156">
        <v>0.187</v>
      </c>
      <c r="R1888" s="156">
        <v>0.246</v>
      </c>
      <c r="S1888" s="156">
        <v>0.14399999999999999</v>
      </c>
      <c r="T1888" s="156">
        <v>0.19800000000000001</v>
      </c>
      <c r="U1888" s="156">
        <v>2.1999999999999999E-2</v>
      </c>
      <c r="V1888" s="156">
        <v>4.8000000000000001E-2</v>
      </c>
      <c r="W1888" s="156">
        <v>0.35499999999999998</v>
      </c>
      <c r="X1888" s="156">
        <v>0.42499999999999999</v>
      </c>
      <c r="Y1888" s="156">
        <v>1E-3</v>
      </c>
      <c r="Z1888" s="156">
        <v>0.01</v>
      </c>
      <c r="AA1888" s="156">
        <v>2.1000000000000001E-2</v>
      </c>
      <c r="AB1888" s="156">
        <v>4.5999999999999999E-2</v>
      </c>
    </row>
    <row r="1889" spans="1:28" x14ac:dyDescent="0.25">
      <c r="A1889" s="87" t="s">
        <v>3315</v>
      </c>
      <c r="B1889" s="156" t="s">
        <v>294</v>
      </c>
      <c r="C1889" s="156">
        <v>0.35626992561105209</v>
      </c>
      <c r="D1889" s="156">
        <v>0.44553666312433582</v>
      </c>
      <c r="E1889" s="156">
        <v>8.5812964930924551E-2</v>
      </c>
      <c r="F1889" s="156">
        <v>1.5143464399574921E-2</v>
      </c>
      <c r="G1889" s="156">
        <v>3.1083953241232733E-2</v>
      </c>
      <c r="H1889" s="156">
        <v>2.6567481402763017E-4</v>
      </c>
      <c r="I1889" s="156">
        <v>6.5887353878852278E-2</v>
      </c>
      <c r="J1889" s="156">
        <v>1</v>
      </c>
      <c r="K1889" s="87">
        <v>3764</v>
      </c>
      <c r="L1889" s="87"/>
      <c r="M1889" s="156" t="s">
        <v>294</v>
      </c>
      <c r="N1889" s="156" t="s">
        <v>294</v>
      </c>
      <c r="O1889" s="156">
        <v>0.34100000000000003</v>
      </c>
      <c r="P1889" s="156">
        <v>0.372</v>
      </c>
      <c r="Q1889" s="156">
        <v>0.43</v>
      </c>
      <c r="R1889" s="156">
        <v>0.46100000000000002</v>
      </c>
      <c r="S1889" s="156">
        <v>7.6999999999999999E-2</v>
      </c>
      <c r="T1889" s="156">
        <v>9.5000000000000001E-2</v>
      </c>
      <c r="U1889" s="156">
        <v>1.2E-2</v>
      </c>
      <c r="V1889" s="156">
        <v>0.02</v>
      </c>
      <c r="W1889" s="156">
        <v>2.5999999999999999E-2</v>
      </c>
      <c r="X1889" s="156">
        <v>3.6999999999999998E-2</v>
      </c>
      <c r="Y1889" s="156">
        <v>0</v>
      </c>
      <c r="Z1889" s="156">
        <v>2E-3</v>
      </c>
      <c r="AA1889" s="156">
        <v>5.8000000000000003E-2</v>
      </c>
      <c r="AB1889" s="156">
        <v>7.3999999999999996E-2</v>
      </c>
    </row>
    <row r="1890" spans="1:28" x14ac:dyDescent="0.25">
      <c r="A1890" s="87" t="s">
        <v>3316</v>
      </c>
      <c r="B1890" s="156" t="s">
        <v>294</v>
      </c>
      <c r="C1890" s="156">
        <v>0.21311475409836064</v>
      </c>
      <c r="D1890" s="156">
        <v>0.39344262295081966</v>
      </c>
      <c r="E1890" s="156">
        <v>0.22950819672131148</v>
      </c>
      <c r="F1890" s="156">
        <v>1.6393442622950821E-2</v>
      </c>
      <c r="G1890" s="156">
        <v>8.1967213114754092E-2</v>
      </c>
      <c r="H1890" s="156" t="s">
        <v>294</v>
      </c>
      <c r="I1890" s="156">
        <v>6.5573770491803282E-2</v>
      </c>
      <c r="J1890" s="156">
        <v>1</v>
      </c>
      <c r="K1890" s="87">
        <v>61</v>
      </c>
      <c r="L1890" s="87"/>
      <c r="M1890" s="156" t="s">
        <v>294</v>
      </c>
      <c r="N1890" s="156" t="s">
        <v>294</v>
      </c>
      <c r="O1890" s="156">
        <v>0.129</v>
      </c>
      <c r="P1890" s="156">
        <v>0.33100000000000002</v>
      </c>
      <c r="Q1890" s="156">
        <v>0.28100000000000003</v>
      </c>
      <c r="R1890" s="156">
        <v>0.51900000000000002</v>
      </c>
      <c r="S1890" s="156">
        <v>0.14199999999999999</v>
      </c>
      <c r="T1890" s="156">
        <v>0.34899999999999998</v>
      </c>
      <c r="U1890" s="156">
        <v>3.0000000000000001E-3</v>
      </c>
      <c r="V1890" s="156">
        <v>8.6999999999999994E-2</v>
      </c>
      <c r="W1890" s="156">
        <v>3.5999999999999997E-2</v>
      </c>
      <c r="X1890" s="156">
        <v>0.17799999999999999</v>
      </c>
      <c r="Y1890" s="156" t="s">
        <v>294</v>
      </c>
      <c r="Z1890" s="156" t="s">
        <v>294</v>
      </c>
      <c r="AA1890" s="156">
        <v>2.5999999999999999E-2</v>
      </c>
      <c r="AB1890" s="156">
        <v>0.157</v>
      </c>
    </row>
    <row r="1891" spans="1:28" x14ac:dyDescent="0.25">
      <c r="A1891" s="87" t="s">
        <v>3317</v>
      </c>
      <c r="B1891" s="156" t="s">
        <v>294</v>
      </c>
      <c r="C1891" s="156">
        <v>0.20938628158844766</v>
      </c>
      <c r="D1891" s="156">
        <v>0.38628158844765342</v>
      </c>
      <c r="E1891" s="156">
        <v>0.18411552346570398</v>
      </c>
      <c r="F1891" s="156">
        <v>1.444043321299639E-2</v>
      </c>
      <c r="G1891" s="156">
        <v>0.11913357400722022</v>
      </c>
      <c r="H1891" s="156">
        <v>3.6101083032490976E-3</v>
      </c>
      <c r="I1891" s="156">
        <v>8.3032490974729242E-2</v>
      </c>
      <c r="J1891" s="156">
        <v>1</v>
      </c>
      <c r="K1891" s="87">
        <v>277</v>
      </c>
      <c r="L1891" s="87"/>
      <c r="M1891" s="156" t="s">
        <v>294</v>
      </c>
      <c r="N1891" s="156" t="s">
        <v>294</v>
      </c>
      <c r="O1891" s="156">
        <v>0.16600000000000001</v>
      </c>
      <c r="P1891" s="156">
        <v>0.26100000000000001</v>
      </c>
      <c r="Q1891" s="156">
        <v>0.33100000000000002</v>
      </c>
      <c r="R1891" s="156">
        <v>0.44500000000000001</v>
      </c>
      <c r="S1891" s="156">
        <v>0.14299999999999999</v>
      </c>
      <c r="T1891" s="156">
        <v>0.23400000000000001</v>
      </c>
      <c r="U1891" s="156">
        <v>6.0000000000000001E-3</v>
      </c>
      <c r="V1891" s="156">
        <v>3.6999999999999998E-2</v>
      </c>
      <c r="W1891" s="156">
        <v>8.5999999999999993E-2</v>
      </c>
      <c r="X1891" s="156">
        <v>0.16300000000000001</v>
      </c>
      <c r="Y1891" s="156">
        <v>1E-3</v>
      </c>
      <c r="Z1891" s="156">
        <v>0.02</v>
      </c>
      <c r="AA1891" s="156">
        <v>5.6000000000000001E-2</v>
      </c>
      <c r="AB1891" s="156">
        <v>0.122</v>
      </c>
    </row>
    <row r="1892" spans="1:28" x14ac:dyDescent="0.25">
      <c r="A1892" s="87" t="s">
        <v>3318</v>
      </c>
      <c r="B1892" s="156" t="s">
        <v>294</v>
      </c>
      <c r="C1892" s="156">
        <v>0.31021194605009633</v>
      </c>
      <c r="D1892" s="156">
        <v>0.21965317919075145</v>
      </c>
      <c r="E1892" s="156">
        <v>7.1290944123314062E-2</v>
      </c>
      <c r="F1892" s="156">
        <v>0.12716763005780346</v>
      </c>
      <c r="G1892" s="156">
        <v>0.22928709055876687</v>
      </c>
      <c r="H1892" s="156">
        <v>7.7071290944123313E-3</v>
      </c>
      <c r="I1892" s="156">
        <v>3.4682080924855488E-2</v>
      </c>
      <c r="J1892" s="156">
        <v>0.99999999999999989</v>
      </c>
      <c r="K1892" s="87">
        <v>519</v>
      </c>
      <c r="L1892" s="87"/>
      <c r="M1892" s="156" t="s">
        <v>294</v>
      </c>
      <c r="N1892" s="156" t="s">
        <v>294</v>
      </c>
      <c r="O1892" s="156">
        <v>0.27200000000000002</v>
      </c>
      <c r="P1892" s="156">
        <v>0.35099999999999998</v>
      </c>
      <c r="Q1892" s="156">
        <v>0.186</v>
      </c>
      <c r="R1892" s="156">
        <v>0.25700000000000001</v>
      </c>
      <c r="S1892" s="156">
        <v>5.1999999999999998E-2</v>
      </c>
      <c r="T1892" s="156">
        <v>9.7000000000000003E-2</v>
      </c>
      <c r="U1892" s="156">
        <v>0.10100000000000001</v>
      </c>
      <c r="V1892" s="156">
        <v>0.159</v>
      </c>
      <c r="W1892" s="156">
        <v>0.19500000000000001</v>
      </c>
      <c r="X1892" s="156">
        <v>0.26700000000000002</v>
      </c>
      <c r="Y1892" s="156">
        <v>3.0000000000000001E-3</v>
      </c>
      <c r="Z1892" s="156">
        <v>0.02</v>
      </c>
      <c r="AA1892" s="156">
        <v>2.1999999999999999E-2</v>
      </c>
      <c r="AB1892" s="156">
        <v>5.3999999999999999E-2</v>
      </c>
    </row>
    <row r="1893" spans="1:28" x14ac:dyDescent="0.25">
      <c r="A1893" s="87" t="s">
        <v>3319</v>
      </c>
      <c r="B1893" s="156" t="s">
        <v>294</v>
      </c>
      <c r="C1893" s="156">
        <v>0.51308900523560208</v>
      </c>
      <c r="D1893" s="156">
        <v>0.24607329842931938</v>
      </c>
      <c r="E1893" s="156">
        <v>8.9005235602094238E-2</v>
      </c>
      <c r="F1893" s="156">
        <v>1.5706806282722512E-2</v>
      </c>
      <c r="G1893" s="156">
        <v>8.3769633507853408E-2</v>
      </c>
      <c r="H1893" s="156" t="s">
        <v>294</v>
      </c>
      <c r="I1893" s="156">
        <v>5.2356020942408377E-2</v>
      </c>
      <c r="J1893" s="156">
        <v>1</v>
      </c>
      <c r="K1893" s="87">
        <v>191</v>
      </c>
      <c r="L1893" s="87"/>
      <c r="M1893" s="156" t="s">
        <v>294</v>
      </c>
      <c r="N1893" s="156" t="s">
        <v>294</v>
      </c>
      <c r="O1893" s="156">
        <v>0.443</v>
      </c>
      <c r="P1893" s="156">
        <v>0.58299999999999996</v>
      </c>
      <c r="Q1893" s="156">
        <v>0.19</v>
      </c>
      <c r="R1893" s="156">
        <v>0.312</v>
      </c>
      <c r="S1893" s="156">
        <v>5.6000000000000001E-2</v>
      </c>
      <c r="T1893" s="156">
        <v>0.13800000000000001</v>
      </c>
      <c r="U1893" s="156">
        <v>5.0000000000000001E-3</v>
      </c>
      <c r="V1893" s="156">
        <v>4.4999999999999998E-2</v>
      </c>
      <c r="W1893" s="156">
        <v>5.1999999999999998E-2</v>
      </c>
      <c r="X1893" s="156">
        <v>0.13200000000000001</v>
      </c>
      <c r="Y1893" s="156" t="s">
        <v>294</v>
      </c>
      <c r="Z1893" s="156" t="s">
        <v>294</v>
      </c>
      <c r="AA1893" s="156">
        <v>2.9000000000000001E-2</v>
      </c>
      <c r="AB1893" s="156">
        <v>9.4E-2</v>
      </c>
    </row>
    <row r="1894" spans="1:28" x14ac:dyDescent="0.25">
      <c r="A1894" s="87" t="s">
        <v>3320</v>
      </c>
      <c r="B1894" s="156" t="s">
        <v>294</v>
      </c>
      <c r="C1894" s="156">
        <v>0.43871866295264622</v>
      </c>
      <c r="D1894" s="156">
        <v>0.37465181058495822</v>
      </c>
      <c r="E1894" s="156">
        <v>8.0779944289693595E-2</v>
      </c>
      <c r="F1894" s="156">
        <v>6.267409470752089E-3</v>
      </c>
      <c r="G1894" s="156">
        <v>5.5013927576601673E-2</v>
      </c>
      <c r="H1894" s="156">
        <v>6.9637883008356546E-4</v>
      </c>
      <c r="I1894" s="156">
        <v>4.3871866295264621E-2</v>
      </c>
      <c r="J1894" s="156">
        <v>1</v>
      </c>
      <c r="K1894" s="87">
        <v>1436</v>
      </c>
      <c r="L1894" s="87"/>
      <c r="M1894" s="156" t="s">
        <v>294</v>
      </c>
      <c r="N1894" s="156" t="s">
        <v>294</v>
      </c>
      <c r="O1894" s="156">
        <v>0.41299999999999998</v>
      </c>
      <c r="P1894" s="156">
        <v>0.46500000000000002</v>
      </c>
      <c r="Q1894" s="156">
        <v>0.35</v>
      </c>
      <c r="R1894" s="156">
        <v>0.4</v>
      </c>
      <c r="S1894" s="156">
        <v>6.8000000000000005E-2</v>
      </c>
      <c r="T1894" s="156">
        <v>9.6000000000000002E-2</v>
      </c>
      <c r="U1894" s="156">
        <v>3.0000000000000001E-3</v>
      </c>
      <c r="V1894" s="156">
        <v>1.2E-2</v>
      </c>
      <c r="W1894" s="156">
        <v>4.3999999999999997E-2</v>
      </c>
      <c r="X1894" s="156">
        <v>6.8000000000000005E-2</v>
      </c>
      <c r="Y1894" s="156">
        <v>0</v>
      </c>
      <c r="Z1894" s="156">
        <v>4.0000000000000001E-3</v>
      </c>
      <c r="AA1894" s="156">
        <v>3.4000000000000002E-2</v>
      </c>
      <c r="AB1894" s="156">
        <v>5.6000000000000001E-2</v>
      </c>
    </row>
    <row r="1895" spans="1:28" x14ac:dyDescent="0.25">
      <c r="A1895" s="87" t="s">
        <v>3321</v>
      </c>
      <c r="B1895" s="156" t="s">
        <v>294</v>
      </c>
      <c r="C1895" s="156">
        <v>0.32374100719424459</v>
      </c>
      <c r="D1895" s="156">
        <v>0.41007194244604317</v>
      </c>
      <c r="E1895" s="156">
        <v>0.12949640287769784</v>
      </c>
      <c r="F1895" s="156">
        <v>1.4388489208633094E-2</v>
      </c>
      <c r="G1895" s="156">
        <v>6.4748201438848921E-2</v>
      </c>
      <c r="H1895" s="156" t="s">
        <v>294</v>
      </c>
      <c r="I1895" s="156">
        <v>5.7553956834532377E-2</v>
      </c>
      <c r="J1895" s="156">
        <v>1</v>
      </c>
      <c r="K1895" s="87">
        <v>139</v>
      </c>
      <c r="L1895" s="87"/>
      <c r="M1895" s="156" t="s">
        <v>294</v>
      </c>
      <c r="N1895" s="156" t="s">
        <v>294</v>
      </c>
      <c r="O1895" s="156">
        <v>0.252</v>
      </c>
      <c r="P1895" s="156">
        <v>0.40500000000000003</v>
      </c>
      <c r="Q1895" s="156">
        <v>0.33200000000000002</v>
      </c>
      <c r="R1895" s="156">
        <v>0.49299999999999999</v>
      </c>
      <c r="S1895" s="156">
        <v>8.4000000000000005E-2</v>
      </c>
      <c r="T1895" s="156">
        <v>0.19500000000000001</v>
      </c>
      <c r="U1895" s="156">
        <v>4.0000000000000001E-3</v>
      </c>
      <c r="V1895" s="156">
        <v>5.0999999999999997E-2</v>
      </c>
      <c r="W1895" s="156">
        <v>3.4000000000000002E-2</v>
      </c>
      <c r="X1895" s="156">
        <v>0.11799999999999999</v>
      </c>
      <c r="Y1895" s="156" t="s">
        <v>294</v>
      </c>
      <c r="Z1895" s="156" t="s">
        <v>294</v>
      </c>
      <c r="AA1895" s="156">
        <v>2.9000000000000001E-2</v>
      </c>
      <c r="AB1895" s="156">
        <v>0.109</v>
      </c>
    </row>
    <row r="1896" spans="1:28" x14ac:dyDescent="0.25">
      <c r="A1896" s="87" t="s">
        <v>3322</v>
      </c>
      <c r="B1896" s="156" t="s">
        <v>294</v>
      </c>
      <c r="C1896" s="156">
        <v>0.24691358024691357</v>
      </c>
      <c r="D1896" s="156">
        <v>0.48148148148148145</v>
      </c>
      <c r="E1896" s="156">
        <v>0.14814814814814814</v>
      </c>
      <c r="F1896" s="156">
        <v>3.7037037037037035E-2</v>
      </c>
      <c r="G1896" s="156">
        <v>5.5555555555555552E-2</v>
      </c>
      <c r="H1896" s="156" t="s">
        <v>294</v>
      </c>
      <c r="I1896" s="156">
        <v>3.0864197530864196E-2</v>
      </c>
      <c r="J1896" s="156">
        <v>0.99999999999999989</v>
      </c>
      <c r="K1896" s="87">
        <v>162</v>
      </c>
      <c r="L1896" s="87"/>
      <c r="M1896" s="156" t="s">
        <v>294</v>
      </c>
      <c r="N1896" s="156" t="s">
        <v>294</v>
      </c>
      <c r="O1896" s="156">
        <v>0.187</v>
      </c>
      <c r="P1896" s="156">
        <v>0.31900000000000001</v>
      </c>
      <c r="Q1896" s="156">
        <v>0.40600000000000003</v>
      </c>
      <c r="R1896" s="156">
        <v>0.55800000000000005</v>
      </c>
      <c r="S1896" s="156">
        <v>0.10199999999999999</v>
      </c>
      <c r="T1896" s="156">
        <v>0.21099999999999999</v>
      </c>
      <c r="U1896" s="156">
        <v>1.7000000000000001E-2</v>
      </c>
      <c r="V1896" s="156">
        <v>7.8E-2</v>
      </c>
      <c r="W1896" s="156">
        <v>2.9000000000000001E-2</v>
      </c>
      <c r="X1896" s="156">
        <v>0.10199999999999999</v>
      </c>
      <c r="Y1896" s="156" t="s">
        <v>294</v>
      </c>
      <c r="Z1896" s="156" t="s">
        <v>294</v>
      </c>
      <c r="AA1896" s="156">
        <v>1.2999999999999999E-2</v>
      </c>
      <c r="AB1896" s="156">
        <v>7.0000000000000007E-2</v>
      </c>
    </row>
    <row r="1897" spans="1:28" x14ac:dyDescent="0.25">
      <c r="A1897" s="87" t="s">
        <v>3323</v>
      </c>
      <c r="B1897" s="156">
        <v>0.11606465937398462</v>
      </c>
      <c r="C1897" s="156">
        <v>0.32565255063359688</v>
      </c>
      <c r="D1897" s="156">
        <v>0.26007256579659915</v>
      </c>
      <c r="E1897" s="156">
        <v>9.3969998916928407E-2</v>
      </c>
      <c r="F1897" s="156">
        <v>1.9305751110148379E-2</v>
      </c>
      <c r="G1897" s="156">
        <v>0.154175240983429</v>
      </c>
      <c r="H1897" s="156">
        <v>1.4621466478934259E-3</v>
      </c>
      <c r="I1897" s="156">
        <v>2.9297086537420122E-2</v>
      </c>
      <c r="J1897" s="156">
        <v>1</v>
      </c>
      <c r="K1897" s="87">
        <v>73864</v>
      </c>
      <c r="L1897" s="87"/>
      <c r="M1897" s="156">
        <v>0.114</v>
      </c>
      <c r="N1897" s="156">
        <v>0.11799999999999999</v>
      </c>
      <c r="O1897" s="156">
        <v>0.32200000000000001</v>
      </c>
      <c r="P1897" s="156">
        <v>0.32900000000000001</v>
      </c>
      <c r="Q1897" s="156">
        <v>0.25700000000000001</v>
      </c>
      <c r="R1897" s="156">
        <v>0.26300000000000001</v>
      </c>
      <c r="S1897" s="156">
        <v>9.1999999999999998E-2</v>
      </c>
      <c r="T1897" s="156">
        <v>9.6000000000000002E-2</v>
      </c>
      <c r="U1897" s="156">
        <v>1.7999999999999999E-2</v>
      </c>
      <c r="V1897" s="156">
        <v>0.02</v>
      </c>
      <c r="W1897" s="156">
        <v>0.152</v>
      </c>
      <c r="X1897" s="156">
        <v>0.157</v>
      </c>
      <c r="Y1897" s="156">
        <v>1E-3</v>
      </c>
      <c r="Z1897" s="156">
        <v>2E-3</v>
      </c>
      <c r="AA1897" s="156">
        <v>2.8000000000000001E-2</v>
      </c>
      <c r="AB1897" s="156">
        <v>3.1E-2</v>
      </c>
    </row>
    <row r="1898" spans="1:28" x14ac:dyDescent="0.25">
      <c r="A1898" s="87" t="s">
        <v>3324</v>
      </c>
      <c r="B1898" s="156" t="s">
        <v>294</v>
      </c>
      <c r="C1898" s="156">
        <v>0.20427553444180521</v>
      </c>
      <c r="D1898" s="156">
        <v>0.2161520190023753</v>
      </c>
      <c r="E1898" s="156">
        <v>0.14014251781472684</v>
      </c>
      <c r="F1898" s="156">
        <v>3.3254156769596199E-2</v>
      </c>
      <c r="G1898" s="156">
        <v>0.37767220902612825</v>
      </c>
      <c r="H1898" s="156">
        <v>4.7505938242280287E-3</v>
      </c>
      <c r="I1898" s="156">
        <v>2.3752969121140142E-2</v>
      </c>
      <c r="J1898" s="156">
        <v>0.99999999999999989</v>
      </c>
      <c r="K1898" s="87">
        <v>421</v>
      </c>
      <c r="L1898" s="87"/>
      <c r="M1898" s="156" t="s">
        <v>294</v>
      </c>
      <c r="N1898" s="156" t="s">
        <v>294</v>
      </c>
      <c r="O1898" s="156">
        <v>0.16900000000000001</v>
      </c>
      <c r="P1898" s="156">
        <v>0.245</v>
      </c>
      <c r="Q1898" s="156">
        <v>0.17899999999999999</v>
      </c>
      <c r="R1898" s="156">
        <v>0.25800000000000001</v>
      </c>
      <c r="S1898" s="156">
        <v>0.11</v>
      </c>
      <c r="T1898" s="156">
        <v>0.17699999999999999</v>
      </c>
      <c r="U1898" s="156">
        <v>0.02</v>
      </c>
      <c r="V1898" s="156">
        <v>5.5E-2</v>
      </c>
      <c r="W1898" s="156">
        <v>0.33300000000000002</v>
      </c>
      <c r="X1898" s="156">
        <v>0.42499999999999999</v>
      </c>
      <c r="Y1898" s="156">
        <v>1E-3</v>
      </c>
      <c r="Z1898" s="156">
        <v>1.7000000000000001E-2</v>
      </c>
      <c r="AA1898" s="156">
        <v>1.2999999999999999E-2</v>
      </c>
      <c r="AB1898" s="156">
        <v>4.2999999999999997E-2</v>
      </c>
    </row>
    <row r="1899" spans="1:28" x14ac:dyDescent="0.25">
      <c r="A1899" s="87" t="s">
        <v>3325</v>
      </c>
      <c r="B1899" s="156" t="s">
        <v>294</v>
      </c>
      <c r="C1899" s="156">
        <v>0.44165757906215919</v>
      </c>
      <c r="D1899" s="156">
        <v>0.27535441657579063</v>
      </c>
      <c r="E1899" s="156">
        <v>0.11668484187568157</v>
      </c>
      <c r="F1899" s="156">
        <v>1.9083969465648856E-2</v>
      </c>
      <c r="G1899" s="156">
        <v>0.11995637949836423</v>
      </c>
      <c r="H1899" s="156">
        <v>5.4525627044711017E-4</v>
      </c>
      <c r="I1899" s="156">
        <v>2.6717557251908396E-2</v>
      </c>
      <c r="J1899" s="156">
        <v>0.99999999999999989</v>
      </c>
      <c r="K1899" s="87">
        <v>1834</v>
      </c>
      <c r="L1899" s="87"/>
      <c r="M1899" s="156" t="s">
        <v>294</v>
      </c>
      <c r="N1899" s="156" t="s">
        <v>294</v>
      </c>
      <c r="O1899" s="156">
        <v>0.41899999999999998</v>
      </c>
      <c r="P1899" s="156">
        <v>0.46400000000000002</v>
      </c>
      <c r="Q1899" s="156">
        <v>0.255</v>
      </c>
      <c r="R1899" s="156">
        <v>0.29599999999999999</v>
      </c>
      <c r="S1899" s="156">
        <v>0.10299999999999999</v>
      </c>
      <c r="T1899" s="156">
        <v>0.13200000000000001</v>
      </c>
      <c r="U1899" s="156">
        <v>1.4E-2</v>
      </c>
      <c r="V1899" s="156">
        <v>2.5999999999999999E-2</v>
      </c>
      <c r="W1899" s="156">
        <v>0.106</v>
      </c>
      <c r="X1899" s="156">
        <v>0.13600000000000001</v>
      </c>
      <c r="Y1899" s="156">
        <v>0</v>
      </c>
      <c r="Z1899" s="156">
        <v>3.0000000000000001E-3</v>
      </c>
      <c r="AA1899" s="156">
        <v>0.02</v>
      </c>
      <c r="AB1899" s="156">
        <v>3.5000000000000003E-2</v>
      </c>
    </row>
    <row r="1900" spans="1:28" x14ac:dyDescent="0.25">
      <c r="A1900" s="87" t="s">
        <v>3326</v>
      </c>
      <c r="B1900" s="156" t="s">
        <v>294</v>
      </c>
      <c r="C1900" s="156">
        <v>1.86219739292365E-2</v>
      </c>
      <c r="D1900" s="156">
        <v>0.18528864059590316</v>
      </c>
      <c r="E1900" s="156">
        <v>0.17597765363128492</v>
      </c>
      <c r="F1900" s="156">
        <v>2.6070763500931099E-2</v>
      </c>
      <c r="G1900" s="156">
        <v>0.56145251396648044</v>
      </c>
      <c r="H1900" s="156">
        <v>3.7243947858472998E-3</v>
      </c>
      <c r="I1900" s="156">
        <v>2.8864059590316574E-2</v>
      </c>
      <c r="J1900" s="156">
        <v>1</v>
      </c>
      <c r="K1900" s="87">
        <v>1074</v>
      </c>
      <c r="L1900" s="87"/>
      <c r="M1900" s="156" t="s">
        <v>294</v>
      </c>
      <c r="N1900" s="156" t="s">
        <v>294</v>
      </c>
      <c r="O1900" s="156">
        <v>1.2E-2</v>
      </c>
      <c r="P1900" s="156">
        <v>2.9000000000000001E-2</v>
      </c>
      <c r="Q1900" s="156">
        <v>0.16300000000000001</v>
      </c>
      <c r="R1900" s="156">
        <v>0.21</v>
      </c>
      <c r="S1900" s="156">
        <v>0.154</v>
      </c>
      <c r="T1900" s="156">
        <v>0.2</v>
      </c>
      <c r="U1900" s="156">
        <v>1.7999999999999999E-2</v>
      </c>
      <c r="V1900" s="156">
        <v>3.6999999999999998E-2</v>
      </c>
      <c r="W1900" s="156">
        <v>0.53200000000000003</v>
      </c>
      <c r="X1900" s="156">
        <v>0.59099999999999997</v>
      </c>
      <c r="Y1900" s="156">
        <v>1E-3</v>
      </c>
      <c r="Z1900" s="156">
        <v>0.01</v>
      </c>
      <c r="AA1900" s="156">
        <v>0.02</v>
      </c>
      <c r="AB1900" s="156">
        <v>4.1000000000000002E-2</v>
      </c>
    </row>
    <row r="1901" spans="1:28" x14ac:dyDescent="0.25">
      <c r="A1901" s="87" t="s">
        <v>3327</v>
      </c>
      <c r="B1901" s="156" t="s">
        <v>294</v>
      </c>
      <c r="C1901" s="156">
        <v>0.15785953177257525</v>
      </c>
      <c r="D1901" s="156">
        <v>0.21137123745819397</v>
      </c>
      <c r="E1901" s="156">
        <v>8.7625418060200674E-2</v>
      </c>
      <c r="F1901" s="156">
        <v>1.5384615384615385E-2</v>
      </c>
      <c r="G1901" s="156">
        <v>0.47826086956521741</v>
      </c>
      <c r="H1901" s="156">
        <v>1.2040133779264214E-2</v>
      </c>
      <c r="I1901" s="156">
        <v>3.7458193979933108E-2</v>
      </c>
      <c r="J1901" s="156">
        <v>1</v>
      </c>
      <c r="K1901" s="87">
        <v>1495</v>
      </c>
      <c r="L1901" s="87"/>
      <c r="M1901" s="156" t="s">
        <v>294</v>
      </c>
      <c r="N1901" s="156" t="s">
        <v>294</v>
      </c>
      <c r="O1901" s="156">
        <v>0.14000000000000001</v>
      </c>
      <c r="P1901" s="156">
        <v>0.17699999999999999</v>
      </c>
      <c r="Q1901" s="156">
        <v>0.191</v>
      </c>
      <c r="R1901" s="156">
        <v>0.23300000000000001</v>
      </c>
      <c r="S1901" s="156">
        <v>7.3999999999999996E-2</v>
      </c>
      <c r="T1901" s="156">
        <v>0.10299999999999999</v>
      </c>
      <c r="U1901" s="156">
        <v>0.01</v>
      </c>
      <c r="V1901" s="156">
        <v>2.3E-2</v>
      </c>
      <c r="W1901" s="156">
        <v>0.45300000000000001</v>
      </c>
      <c r="X1901" s="156">
        <v>0.504</v>
      </c>
      <c r="Y1901" s="156">
        <v>8.0000000000000002E-3</v>
      </c>
      <c r="Z1901" s="156">
        <v>1.9E-2</v>
      </c>
      <c r="AA1901" s="156">
        <v>2.9000000000000001E-2</v>
      </c>
      <c r="AB1901" s="156">
        <v>4.8000000000000001E-2</v>
      </c>
    </row>
    <row r="1902" spans="1:28" x14ac:dyDescent="0.25">
      <c r="A1902" s="87" t="s">
        <v>3328</v>
      </c>
      <c r="B1902" s="156">
        <v>9.4117647058823528E-2</v>
      </c>
      <c r="C1902" s="156">
        <v>0.41176470588235292</v>
      </c>
      <c r="D1902" s="156">
        <v>0.23137254901960785</v>
      </c>
      <c r="E1902" s="156">
        <v>0.10196078431372549</v>
      </c>
      <c r="F1902" s="156">
        <v>3.9215686274509803E-3</v>
      </c>
      <c r="G1902" s="156">
        <v>0.12549019607843137</v>
      </c>
      <c r="H1902" s="156">
        <v>3.9215686274509803E-3</v>
      </c>
      <c r="I1902" s="156">
        <v>2.7450980392156862E-2</v>
      </c>
      <c r="J1902" s="156">
        <v>1</v>
      </c>
      <c r="K1902" s="87">
        <v>255</v>
      </c>
      <c r="L1902" s="87"/>
      <c r="M1902" s="156">
        <v>6.4000000000000001E-2</v>
      </c>
      <c r="N1902" s="156">
        <v>0.13600000000000001</v>
      </c>
      <c r="O1902" s="156">
        <v>0.35299999999999998</v>
      </c>
      <c r="P1902" s="156">
        <v>0.47299999999999998</v>
      </c>
      <c r="Q1902" s="156">
        <v>0.184</v>
      </c>
      <c r="R1902" s="156">
        <v>0.28699999999999998</v>
      </c>
      <c r="S1902" s="156">
        <v>7.0999999999999994E-2</v>
      </c>
      <c r="T1902" s="156">
        <v>0.14499999999999999</v>
      </c>
      <c r="U1902" s="156">
        <v>1E-3</v>
      </c>
      <c r="V1902" s="156">
        <v>2.1999999999999999E-2</v>
      </c>
      <c r="W1902" s="156">
        <v>0.09</v>
      </c>
      <c r="X1902" s="156">
        <v>0.17199999999999999</v>
      </c>
      <c r="Y1902" s="156">
        <v>1E-3</v>
      </c>
      <c r="Z1902" s="156">
        <v>2.1999999999999999E-2</v>
      </c>
      <c r="AA1902" s="156">
        <v>1.2999999999999999E-2</v>
      </c>
      <c r="AB1902" s="156">
        <v>5.6000000000000001E-2</v>
      </c>
    </row>
    <row r="1903" spans="1:28" x14ac:dyDescent="0.25">
      <c r="A1903" s="87" t="s">
        <v>3329</v>
      </c>
      <c r="B1903" s="156">
        <v>0.2392857142857143</v>
      </c>
      <c r="C1903" s="156">
        <v>1.4285714285714285E-2</v>
      </c>
      <c r="D1903" s="156">
        <v>0.47857142857142859</v>
      </c>
      <c r="E1903" s="156">
        <v>0.21428571428571427</v>
      </c>
      <c r="F1903" s="156">
        <v>1.0714285714285714E-2</v>
      </c>
      <c r="G1903" s="156">
        <v>2.1428571428571429E-2</v>
      </c>
      <c r="H1903" s="156" t="s">
        <v>294</v>
      </c>
      <c r="I1903" s="156">
        <v>2.1428571428571429E-2</v>
      </c>
      <c r="J1903" s="156">
        <v>1</v>
      </c>
      <c r="K1903" s="87">
        <v>280</v>
      </c>
      <c r="L1903" s="87"/>
      <c r="M1903" s="156">
        <v>0.193</v>
      </c>
      <c r="N1903" s="156">
        <v>0.29299999999999998</v>
      </c>
      <c r="O1903" s="156">
        <v>6.0000000000000001E-3</v>
      </c>
      <c r="P1903" s="156">
        <v>3.5999999999999997E-2</v>
      </c>
      <c r="Q1903" s="156">
        <v>0.42099999999999999</v>
      </c>
      <c r="R1903" s="156">
        <v>0.53700000000000003</v>
      </c>
      <c r="S1903" s="156">
        <v>0.17</v>
      </c>
      <c r="T1903" s="156">
        <v>0.26600000000000001</v>
      </c>
      <c r="U1903" s="156">
        <v>4.0000000000000001E-3</v>
      </c>
      <c r="V1903" s="156">
        <v>3.1E-2</v>
      </c>
      <c r="W1903" s="156">
        <v>0.01</v>
      </c>
      <c r="X1903" s="156">
        <v>4.5999999999999999E-2</v>
      </c>
      <c r="Y1903" s="156" t="s">
        <v>294</v>
      </c>
      <c r="Z1903" s="156" t="s">
        <v>294</v>
      </c>
      <c r="AA1903" s="156">
        <v>0.01</v>
      </c>
      <c r="AB1903" s="156">
        <v>4.5999999999999999E-2</v>
      </c>
    </row>
    <row r="1904" spans="1:28" x14ac:dyDescent="0.25">
      <c r="A1904" s="87" t="s">
        <v>3330</v>
      </c>
      <c r="B1904" s="156">
        <v>0.26686012768427164</v>
      </c>
      <c r="C1904" s="156">
        <v>0.26987811955890889</v>
      </c>
      <c r="D1904" s="156">
        <v>0.19187463726059198</v>
      </c>
      <c r="E1904" s="156">
        <v>5.2698781195589087E-2</v>
      </c>
      <c r="F1904" s="156">
        <v>3.1456761462565291E-2</v>
      </c>
      <c r="G1904" s="156">
        <v>0.16250725478816019</v>
      </c>
      <c r="H1904" s="156">
        <v>1.044689495066744E-3</v>
      </c>
      <c r="I1904" s="156">
        <v>2.3679628554846198E-2</v>
      </c>
      <c r="J1904" s="156">
        <v>1</v>
      </c>
      <c r="K1904" s="87">
        <v>8615</v>
      </c>
      <c r="L1904" s="87"/>
      <c r="M1904" s="156">
        <v>0.25800000000000001</v>
      </c>
      <c r="N1904" s="156">
        <v>0.27600000000000002</v>
      </c>
      <c r="O1904" s="156">
        <v>0.26100000000000001</v>
      </c>
      <c r="P1904" s="156">
        <v>0.27900000000000003</v>
      </c>
      <c r="Q1904" s="156">
        <v>0.184</v>
      </c>
      <c r="R1904" s="156">
        <v>0.2</v>
      </c>
      <c r="S1904" s="156">
        <v>4.8000000000000001E-2</v>
      </c>
      <c r="T1904" s="156">
        <v>5.8000000000000003E-2</v>
      </c>
      <c r="U1904" s="156">
        <v>2.8000000000000001E-2</v>
      </c>
      <c r="V1904" s="156">
        <v>3.5000000000000003E-2</v>
      </c>
      <c r="W1904" s="156">
        <v>0.155</v>
      </c>
      <c r="X1904" s="156">
        <v>0.17</v>
      </c>
      <c r="Y1904" s="156">
        <v>1E-3</v>
      </c>
      <c r="Z1904" s="156">
        <v>2E-3</v>
      </c>
      <c r="AA1904" s="156">
        <v>2.1000000000000001E-2</v>
      </c>
      <c r="AB1904" s="156">
        <v>2.7E-2</v>
      </c>
    </row>
    <row r="1905" spans="1:28" x14ac:dyDescent="0.25">
      <c r="A1905" s="87" t="s">
        <v>3331</v>
      </c>
      <c r="B1905" s="156">
        <v>0.78420148826559821</v>
      </c>
      <c r="C1905" s="156">
        <v>9.8454493417286779E-2</v>
      </c>
      <c r="D1905" s="156">
        <v>6.2965082999427588E-2</v>
      </c>
      <c r="E1905" s="156">
        <v>2.633085289066972E-2</v>
      </c>
      <c r="F1905" s="156">
        <v>3.4344590726960505E-3</v>
      </c>
      <c r="G1905" s="156">
        <v>4.0068689181453924E-3</v>
      </c>
      <c r="H1905" s="156" t="s">
        <v>294</v>
      </c>
      <c r="I1905" s="156">
        <v>2.0606754436176301E-2</v>
      </c>
      <c r="J1905" s="156">
        <v>1</v>
      </c>
      <c r="K1905" s="87">
        <v>1747</v>
      </c>
      <c r="L1905" s="87"/>
      <c r="M1905" s="156">
        <v>0.76400000000000001</v>
      </c>
      <c r="N1905" s="156">
        <v>0.80300000000000005</v>
      </c>
      <c r="O1905" s="156">
        <v>8.5000000000000006E-2</v>
      </c>
      <c r="P1905" s="156">
        <v>0.113</v>
      </c>
      <c r="Q1905" s="156">
        <v>5.2999999999999999E-2</v>
      </c>
      <c r="R1905" s="156">
        <v>7.4999999999999997E-2</v>
      </c>
      <c r="S1905" s="156">
        <v>0.02</v>
      </c>
      <c r="T1905" s="156">
        <v>3.5000000000000003E-2</v>
      </c>
      <c r="U1905" s="156">
        <v>2E-3</v>
      </c>
      <c r="V1905" s="156">
        <v>7.0000000000000001E-3</v>
      </c>
      <c r="W1905" s="156">
        <v>2E-3</v>
      </c>
      <c r="X1905" s="156">
        <v>8.0000000000000002E-3</v>
      </c>
      <c r="Y1905" s="156" t="s">
        <v>294</v>
      </c>
      <c r="Z1905" s="156" t="s">
        <v>294</v>
      </c>
      <c r="AA1905" s="156">
        <v>1.4999999999999999E-2</v>
      </c>
      <c r="AB1905" s="156">
        <v>2.8000000000000001E-2</v>
      </c>
    </row>
    <row r="1906" spans="1:28" x14ac:dyDescent="0.25">
      <c r="A1906" s="87" t="s">
        <v>3332</v>
      </c>
      <c r="B1906" s="156">
        <v>0.56107865168539328</v>
      </c>
      <c r="C1906" s="156">
        <v>0.32</v>
      </c>
      <c r="D1906" s="156">
        <v>5.5730337078651687E-2</v>
      </c>
      <c r="E1906" s="156">
        <v>1.9146067415730338E-2</v>
      </c>
      <c r="F1906" s="156">
        <v>6.2921348314606742E-4</v>
      </c>
      <c r="G1906" s="156">
        <v>2.247191011235955E-2</v>
      </c>
      <c r="H1906" s="156">
        <v>4.4943820224719103E-4</v>
      </c>
      <c r="I1906" s="156">
        <v>2.0494382022471912E-2</v>
      </c>
      <c r="J1906" s="156">
        <v>0.99999999999999989</v>
      </c>
      <c r="K1906" s="87">
        <v>11125</v>
      </c>
      <c r="L1906" s="87"/>
      <c r="M1906" s="156">
        <v>0.55200000000000005</v>
      </c>
      <c r="N1906" s="156">
        <v>0.56999999999999995</v>
      </c>
      <c r="O1906" s="156">
        <v>0.311</v>
      </c>
      <c r="P1906" s="156">
        <v>0.32900000000000001</v>
      </c>
      <c r="Q1906" s="156">
        <v>5.1999999999999998E-2</v>
      </c>
      <c r="R1906" s="156">
        <v>0.06</v>
      </c>
      <c r="S1906" s="156">
        <v>1.7000000000000001E-2</v>
      </c>
      <c r="T1906" s="156">
        <v>2.1999999999999999E-2</v>
      </c>
      <c r="U1906" s="156">
        <v>0</v>
      </c>
      <c r="V1906" s="156">
        <v>1E-3</v>
      </c>
      <c r="W1906" s="156">
        <v>0.02</v>
      </c>
      <c r="X1906" s="156">
        <v>2.5000000000000001E-2</v>
      </c>
      <c r="Y1906" s="156">
        <v>0</v>
      </c>
      <c r="Z1906" s="156">
        <v>1E-3</v>
      </c>
      <c r="AA1906" s="156">
        <v>1.7999999999999999E-2</v>
      </c>
      <c r="AB1906" s="156">
        <v>2.3E-2</v>
      </c>
    </row>
    <row r="1907" spans="1:28" x14ac:dyDescent="0.25">
      <c r="A1907" s="87" t="s">
        <v>3333</v>
      </c>
      <c r="B1907" s="156" t="s">
        <v>294</v>
      </c>
      <c r="C1907" s="156">
        <v>0.43070044709388972</v>
      </c>
      <c r="D1907" s="156">
        <v>0.35767511177347244</v>
      </c>
      <c r="E1907" s="156">
        <v>0.10283159463487332</v>
      </c>
      <c r="F1907" s="156">
        <v>2.2354694485842028E-2</v>
      </c>
      <c r="G1907" s="156">
        <v>7.7496274217585689E-2</v>
      </c>
      <c r="H1907" s="156">
        <v>1.4903129657228018E-3</v>
      </c>
      <c r="I1907" s="156">
        <v>7.4515648286140089E-3</v>
      </c>
      <c r="J1907" s="156">
        <v>1</v>
      </c>
      <c r="K1907" s="87">
        <v>671</v>
      </c>
      <c r="L1907" s="87"/>
      <c r="M1907" s="156" t="s">
        <v>294</v>
      </c>
      <c r="N1907" s="156" t="s">
        <v>294</v>
      </c>
      <c r="O1907" s="156">
        <v>0.39400000000000002</v>
      </c>
      <c r="P1907" s="156">
        <v>0.46800000000000003</v>
      </c>
      <c r="Q1907" s="156">
        <v>0.32200000000000001</v>
      </c>
      <c r="R1907" s="156">
        <v>0.39500000000000002</v>
      </c>
      <c r="S1907" s="156">
        <v>8.2000000000000003E-2</v>
      </c>
      <c r="T1907" s="156">
        <v>0.128</v>
      </c>
      <c r="U1907" s="156">
        <v>1.4E-2</v>
      </c>
      <c r="V1907" s="156">
        <v>3.6999999999999998E-2</v>
      </c>
      <c r="W1907" s="156">
        <v>0.06</v>
      </c>
      <c r="X1907" s="156">
        <v>0.1</v>
      </c>
      <c r="Y1907" s="156">
        <v>0</v>
      </c>
      <c r="Z1907" s="156">
        <v>8.0000000000000002E-3</v>
      </c>
      <c r="AA1907" s="156">
        <v>3.0000000000000001E-3</v>
      </c>
      <c r="AB1907" s="156">
        <v>1.7000000000000001E-2</v>
      </c>
    </row>
    <row r="1908" spans="1:28" x14ac:dyDescent="0.25">
      <c r="A1908" s="87" t="s">
        <v>3334</v>
      </c>
      <c r="B1908" s="156" t="s">
        <v>294</v>
      </c>
      <c r="C1908" s="156">
        <v>0.31325301204819278</v>
      </c>
      <c r="D1908" s="156">
        <v>0.28313253012048195</v>
      </c>
      <c r="E1908" s="156">
        <v>0.24096385542168675</v>
      </c>
      <c r="F1908" s="156">
        <v>6.024096385542169E-3</v>
      </c>
      <c r="G1908" s="156">
        <v>0.13855421686746988</v>
      </c>
      <c r="H1908" s="156" t="s">
        <v>294</v>
      </c>
      <c r="I1908" s="156">
        <v>1.8072289156626505E-2</v>
      </c>
      <c r="J1908" s="156">
        <v>1</v>
      </c>
      <c r="K1908" s="87">
        <v>166</v>
      </c>
      <c r="L1908" s="87"/>
      <c r="M1908" s="156" t="s">
        <v>294</v>
      </c>
      <c r="N1908" s="156" t="s">
        <v>294</v>
      </c>
      <c r="O1908" s="156">
        <v>0.248</v>
      </c>
      <c r="P1908" s="156">
        <v>0.38700000000000001</v>
      </c>
      <c r="Q1908" s="156">
        <v>0.22</v>
      </c>
      <c r="R1908" s="156">
        <v>0.35599999999999998</v>
      </c>
      <c r="S1908" s="156">
        <v>0.182</v>
      </c>
      <c r="T1908" s="156">
        <v>0.311</v>
      </c>
      <c r="U1908" s="156">
        <v>1E-3</v>
      </c>
      <c r="V1908" s="156">
        <v>3.3000000000000002E-2</v>
      </c>
      <c r="W1908" s="156">
        <v>9.4E-2</v>
      </c>
      <c r="X1908" s="156">
        <v>0.19900000000000001</v>
      </c>
      <c r="Y1908" s="156" t="s">
        <v>294</v>
      </c>
      <c r="Z1908" s="156" t="s">
        <v>294</v>
      </c>
      <c r="AA1908" s="156">
        <v>6.0000000000000001E-3</v>
      </c>
      <c r="AB1908" s="156">
        <v>5.1999999999999998E-2</v>
      </c>
    </row>
    <row r="1909" spans="1:28" x14ac:dyDescent="0.25">
      <c r="A1909" s="87" t="s">
        <v>3335</v>
      </c>
      <c r="B1909" s="156" t="s">
        <v>294</v>
      </c>
      <c r="C1909" s="156">
        <v>0.40612516644474034</v>
      </c>
      <c r="D1909" s="156">
        <v>0.20639147802929428</v>
      </c>
      <c r="E1909" s="156">
        <v>0.3022636484687084</v>
      </c>
      <c r="F1909" s="156">
        <v>7.989347536617843E-3</v>
      </c>
      <c r="G1909" s="156">
        <v>5.3262316910785618E-2</v>
      </c>
      <c r="H1909" s="156">
        <v>1.3315579227696406E-3</v>
      </c>
      <c r="I1909" s="156">
        <v>2.2636484687083888E-2</v>
      </c>
      <c r="J1909" s="156">
        <v>1</v>
      </c>
      <c r="K1909" s="87">
        <v>751</v>
      </c>
      <c r="L1909" s="87"/>
      <c r="M1909" s="156" t="s">
        <v>294</v>
      </c>
      <c r="N1909" s="156" t="s">
        <v>294</v>
      </c>
      <c r="O1909" s="156">
        <v>0.372</v>
      </c>
      <c r="P1909" s="156">
        <v>0.442</v>
      </c>
      <c r="Q1909" s="156">
        <v>0.17899999999999999</v>
      </c>
      <c r="R1909" s="156">
        <v>0.23699999999999999</v>
      </c>
      <c r="S1909" s="156">
        <v>0.27</v>
      </c>
      <c r="T1909" s="156">
        <v>0.33600000000000002</v>
      </c>
      <c r="U1909" s="156">
        <v>4.0000000000000001E-3</v>
      </c>
      <c r="V1909" s="156">
        <v>1.7000000000000001E-2</v>
      </c>
      <c r="W1909" s="156">
        <v>3.9E-2</v>
      </c>
      <c r="X1909" s="156">
        <v>7.1999999999999995E-2</v>
      </c>
      <c r="Y1909" s="156">
        <v>0</v>
      </c>
      <c r="Z1909" s="156">
        <v>8.0000000000000002E-3</v>
      </c>
      <c r="AA1909" s="156">
        <v>1.4E-2</v>
      </c>
      <c r="AB1909" s="156">
        <v>3.5999999999999997E-2</v>
      </c>
    </row>
    <row r="1910" spans="1:28" x14ac:dyDescent="0.25">
      <c r="A1910" s="87" t="s">
        <v>3336</v>
      </c>
      <c r="B1910" s="156" t="s">
        <v>294</v>
      </c>
      <c r="C1910" s="156">
        <v>0.5331325301204819</v>
      </c>
      <c r="D1910" s="156">
        <v>0.28313253012048195</v>
      </c>
      <c r="E1910" s="156">
        <v>9.4879518072289157E-2</v>
      </c>
      <c r="F1910" s="156">
        <v>3.0120481927710845E-3</v>
      </c>
      <c r="G1910" s="156">
        <v>6.4759036144578314E-2</v>
      </c>
      <c r="H1910" s="156" t="s">
        <v>294</v>
      </c>
      <c r="I1910" s="156">
        <v>2.1084337349397589E-2</v>
      </c>
      <c r="J1910" s="156">
        <v>1</v>
      </c>
      <c r="K1910" s="87">
        <v>664</v>
      </c>
      <c r="L1910" s="87"/>
      <c r="M1910" s="156" t="s">
        <v>294</v>
      </c>
      <c r="N1910" s="156" t="s">
        <v>294</v>
      </c>
      <c r="O1910" s="156">
        <v>0.495</v>
      </c>
      <c r="P1910" s="156">
        <v>0.57099999999999995</v>
      </c>
      <c r="Q1910" s="156">
        <v>0.25</v>
      </c>
      <c r="R1910" s="156">
        <v>0.31900000000000001</v>
      </c>
      <c r="S1910" s="156">
        <v>7.4999999999999997E-2</v>
      </c>
      <c r="T1910" s="156">
        <v>0.12</v>
      </c>
      <c r="U1910" s="156">
        <v>1E-3</v>
      </c>
      <c r="V1910" s="156">
        <v>1.0999999999999999E-2</v>
      </c>
      <c r="W1910" s="156">
        <v>4.8000000000000001E-2</v>
      </c>
      <c r="X1910" s="156">
        <v>8.5999999999999993E-2</v>
      </c>
      <c r="Y1910" s="156" t="s">
        <v>294</v>
      </c>
      <c r="Z1910" s="156" t="s">
        <v>294</v>
      </c>
      <c r="AA1910" s="156">
        <v>1.2999999999999999E-2</v>
      </c>
      <c r="AB1910" s="156">
        <v>3.5000000000000003E-2</v>
      </c>
    </row>
    <row r="1911" spans="1:28" x14ac:dyDescent="0.25">
      <c r="A1911" s="87" t="s">
        <v>3337</v>
      </c>
      <c r="B1911" s="156" t="s">
        <v>294</v>
      </c>
      <c r="C1911" s="156">
        <v>0.37588652482269502</v>
      </c>
      <c r="D1911" s="156">
        <v>0.33806146572104018</v>
      </c>
      <c r="E1911" s="156">
        <v>0.16312056737588654</v>
      </c>
      <c r="F1911" s="156">
        <v>4.7281323877068557E-3</v>
      </c>
      <c r="G1911" s="156">
        <v>8.0378250591016553E-2</v>
      </c>
      <c r="H1911" s="156" t="s">
        <v>294</v>
      </c>
      <c r="I1911" s="156">
        <v>3.7825059101654845E-2</v>
      </c>
      <c r="J1911" s="156">
        <v>1</v>
      </c>
      <c r="K1911" s="87">
        <v>423</v>
      </c>
      <c r="L1911" s="87"/>
      <c r="M1911" s="156" t="s">
        <v>294</v>
      </c>
      <c r="N1911" s="156" t="s">
        <v>294</v>
      </c>
      <c r="O1911" s="156">
        <v>0.33100000000000002</v>
      </c>
      <c r="P1911" s="156">
        <v>0.42299999999999999</v>
      </c>
      <c r="Q1911" s="156">
        <v>0.29499999999999998</v>
      </c>
      <c r="R1911" s="156">
        <v>0.38400000000000001</v>
      </c>
      <c r="S1911" s="156">
        <v>0.13100000000000001</v>
      </c>
      <c r="T1911" s="156">
        <v>0.20100000000000001</v>
      </c>
      <c r="U1911" s="156">
        <v>1E-3</v>
      </c>
      <c r="V1911" s="156">
        <v>1.7000000000000001E-2</v>
      </c>
      <c r="W1911" s="156">
        <v>5.8000000000000003E-2</v>
      </c>
      <c r="X1911" s="156">
        <v>0.11</v>
      </c>
      <c r="Y1911" s="156" t="s">
        <v>294</v>
      </c>
      <c r="Z1911" s="156" t="s">
        <v>294</v>
      </c>
      <c r="AA1911" s="156">
        <v>2.3E-2</v>
      </c>
      <c r="AB1911" s="156">
        <v>6.0999999999999999E-2</v>
      </c>
    </row>
    <row r="1912" spans="1:28" x14ac:dyDescent="0.25">
      <c r="A1912" s="87" t="s">
        <v>3338</v>
      </c>
      <c r="B1912" s="156" t="s">
        <v>294</v>
      </c>
      <c r="C1912" s="156">
        <v>0.1883720930232558</v>
      </c>
      <c r="D1912" s="156">
        <v>0.52790697674418607</v>
      </c>
      <c r="E1912" s="156">
        <v>0.16744186046511628</v>
      </c>
      <c r="F1912" s="156">
        <v>6.9767441860465115E-3</v>
      </c>
      <c r="G1912" s="156">
        <v>6.0465116279069767E-2</v>
      </c>
      <c r="H1912" s="156">
        <v>2.3255813953488372E-3</v>
      </c>
      <c r="I1912" s="156">
        <v>4.6511627906976744E-2</v>
      </c>
      <c r="J1912" s="156">
        <v>1.0000000000000002</v>
      </c>
      <c r="K1912" s="87">
        <v>430</v>
      </c>
      <c r="L1912" s="87"/>
      <c r="M1912" s="156" t="s">
        <v>294</v>
      </c>
      <c r="N1912" s="156" t="s">
        <v>294</v>
      </c>
      <c r="O1912" s="156">
        <v>0.154</v>
      </c>
      <c r="P1912" s="156">
        <v>0.22800000000000001</v>
      </c>
      <c r="Q1912" s="156">
        <v>0.48099999999999998</v>
      </c>
      <c r="R1912" s="156">
        <v>0.57499999999999996</v>
      </c>
      <c r="S1912" s="156">
        <v>0.13500000000000001</v>
      </c>
      <c r="T1912" s="156">
        <v>0.20599999999999999</v>
      </c>
      <c r="U1912" s="156">
        <v>2E-3</v>
      </c>
      <c r="V1912" s="156">
        <v>0.02</v>
      </c>
      <c r="W1912" s="156">
        <v>4.2000000000000003E-2</v>
      </c>
      <c r="X1912" s="156">
        <v>8.6999999999999994E-2</v>
      </c>
      <c r="Y1912" s="156">
        <v>0</v>
      </c>
      <c r="Z1912" s="156">
        <v>1.2999999999999999E-2</v>
      </c>
      <c r="AA1912" s="156">
        <v>0.03</v>
      </c>
      <c r="AB1912" s="156">
        <v>7.0999999999999994E-2</v>
      </c>
    </row>
    <row r="1913" spans="1:28" x14ac:dyDescent="0.25">
      <c r="A1913" s="87" t="s">
        <v>3339</v>
      </c>
      <c r="B1913" s="156" t="s">
        <v>294</v>
      </c>
      <c r="C1913" s="156">
        <v>0.31343283582089554</v>
      </c>
      <c r="D1913" s="156">
        <v>0.37810945273631841</v>
      </c>
      <c r="E1913" s="156">
        <v>9.4527363184079602E-2</v>
      </c>
      <c r="F1913" s="156">
        <v>4.9751243781094526E-3</v>
      </c>
      <c r="G1913" s="156">
        <v>0.1691542288557214</v>
      </c>
      <c r="H1913" s="156" t="s">
        <v>294</v>
      </c>
      <c r="I1913" s="156">
        <v>3.9800995024875621E-2</v>
      </c>
      <c r="J1913" s="156">
        <v>1</v>
      </c>
      <c r="K1913" s="87">
        <v>201</v>
      </c>
      <c r="L1913" s="87"/>
      <c r="M1913" s="156" t="s">
        <v>294</v>
      </c>
      <c r="N1913" s="156" t="s">
        <v>294</v>
      </c>
      <c r="O1913" s="156">
        <v>0.253</v>
      </c>
      <c r="P1913" s="156">
        <v>0.38100000000000001</v>
      </c>
      <c r="Q1913" s="156">
        <v>0.314</v>
      </c>
      <c r="R1913" s="156">
        <v>0.44700000000000001</v>
      </c>
      <c r="S1913" s="156">
        <v>6.0999999999999999E-2</v>
      </c>
      <c r="T1913" s="156">
        <v>0.14299999999999999</v>
      </c>
      <c r="U1913" s="156">
        <v>1E-3</v>
      </c>
      <c r="V1913" s="156">
        <v>2.8000000000000001E-2</v>
      </c>
      <c r="W1913" s="156">
        <v>0.124</v>
      </c>
      <c r="X1913" s="156">
        <v>0.22700000000000001</v>
      </c>
      <c r="Y1913" s="156" t="s">
        <v>294</v>
      </c>
      <c r="Z1913" s="156" t="s">
        <v>294</v>
      </c>
      <c r="AA1913" s="156">
        <v>0.02</v>
      </c>
      <c r="AB1913" s="156">
        <v>7.6999999999999999E-2</v>
      </c>
    </row>
    <row r="1914" spans="1:28" x14ac:dyDescent="0.25">
      <c r="A1914" s="87" t="s">
        <v>3340</v>
      </c>
      <c r="B1914" s="156" t="s">
        <v>294</v>
      </c>
      <c r="C1914" s="156">
        <v>0.26367668802365696</v>
      </c>
      <c r="D1914" s="156">
        <v>0.33563331690487924</v>
      </c>
      <c r="E1914" s="156">
        <v>0.18974864465253818</v>
      </c>
      <c r="F1914" s="156">
        <v>1.2814194184327254E-2</v>
      </c>
      <c r="G1914" s="156">
        <v>0.17644159684573682</v>
      </c>
      <c r="H1914" s="156">
        <v>1.4785608674223755E-3</v>
      </c>
      <c r="I1914" s="156">
        <v>2.0206998521439132E-2</v>
      </c>
      <c r="J1914" s="156">
        <v>1</v>
      </c>
      <c r="K1914" s="87">
        <v>2029</v>
      </c>
      <c r="L1914" s="87"/>
      <c r="M1914" s="156" t="s">
        <v>294</v>
      </c>
      <c r="N1914" s="156" t="s">
        <v>294</v>
      </c>
      <c r="O1914" s="156">
        <v>0.245</v>
      </c>
      <c r="P1914" s="156">
        <v>0.28299999999999997</v>
      </c>
      <c r="Q1914" s="156">
        <v>0.315</v>
      </c>
      <c r="R1914" s="156">
        <v>0.35599999999999998</v>
      </c>
      <c r="S1914" s="156">
        <v>0.17299999999999999</v>
      </c>
      <c r="T1914" s="156">
        <v>0.20699999999999999</v>
      </c>
      <c r="U1914" s="156">
        <v>8.9999999999999993E-3</v>
      </c>
      <c r="V1914" s="156">
        <v>1.9E-2</v>
      </c>
      <c r="W1914" s="156">
        <v>0.16</v>
      </c>
      <c r="X1914" s="156">
        <v>0.19400000000000001</v>
      </c>
      <c r="Y1914" s="156">
        <v>1E-3</v>
      </c>
      <c r="Z1914" s="156">
        <v>4.0000000000000001E-3</v>
      </c>
      <c r="AA1914" s="156">
        <v>1.4999999999999999E-2</v>
      </c>
      <c r="AB1914" s="156">
        <v>2.7E-2</v>
      </c>
    </row>
    <row r="1915" spans="1:28" x14ac:dyDescent="0.25">
      <c r="A1915" s="87" t="s">
        <v>3341</v>
      </c>
      <c r="B1915" s="156" t="s">
        <v>294</v>
      </c>
      <c r="C1915" s="156">
        <v>4.1666666666666664E-2</v>
      </c>
      <c r="D1915" s="156">
        <v>0.25198412698412698</v>
      </c>
      <c r="E1915" s="156">
        <v>0.16071428571428573</v>
      </c>
      <c r="F1915" s="156">
        <v>3.3730158730158728E-2</v>
      </c>
      <c r="G1915" s="156">
        <v>0.49603174603174605</v>
      </c>
      <c r="H1915" s="156" t="s">
        <v>294</v>
      </c>
      <c r="I1915" s="156">
        <v>1.5873015873015872E-2</v>
      </c>
      <c r="J1915" s="156">
        <v>1</v>
      </c>
      <c r="K1915" s="87">
        <v>504</v>
      </c>
      <c r="L1915" s="87"/>
      <c r="M1915" s="156" t="s">
        <v>294</v>
      </c>
      <c r="N1915" s="156" t="s">
        <v>294</v>
      </c>
      <c r="O1915" s="156">
        <v>2.7E-2</v>
      </c>
      <c r="P1915" s="156">
        <v>6.3E-2</v>
      </c>
      <c r="Q1915" s="156">
        <v>0.216</v>
      </c>
      <c r="R1915" s="156">
        <v>0.29199999999999998</v>
      </c>
      <c r="S1915" s="156">
        <v>0.13100000000000001</v>
      </c>
      <c r="T1915" s="156">
        <v>0.19500000000000001</v>
      </c>
      <c r="U1915" s="156">
        <v>2.1000000000000001E-2</v>
      </c>
      <c r="V1915" s="156">
        <v>5.2999999999999999E-2</v>
      </c>
      <c r="W1915" s="156">
        <v>0.45300000000000001</v>
      </c>
      <c r="X1915" s="156">
        <v>0.54</v>
      </c>
      <c r="Y1915" s="156" t="s">
        <v>294</v>
      </c>
      <c r="Z1915" s="156" t="s">
        <v>294</v>
      </c>
      <c r="AA1915" s="156">
        <v>8.0000000000000002E-3</v>
      </c>
      <c r="AB1915" s="156">
        <v>3.1E-2</v>
      </c>
    </row>
    <row r="1916" spans="1:28" x14ac:dyDescent="0.25">
      <c r="A1916" s="87" t="s">
        <v>3342</v>
      </c>
      <c r="B1916" s="156" t="s">
        <v>294</v>
      </c>
      <c r="C1916" s="156">
        <v>0.19148936170212766</v>
      </c>
      <c r="D1916" s="156">
        <v>0.47872340425531917</v>
      </c>
      <c r="E1916" s="156">
        <v>9.3085106382978719E-2</v>
      </c>
      <c r="F1916" s="156">
        <v>1.0638297872340425E-2</v>
      </c>
      <c r="G1916" s="156">
        <v>0.14760638297872342</v>
      </c>
      <c r="H1916" s="156" t="s">
        <v>294</v>
      </c>
      <c r="I1916" s="156">
        <v>7.8457446808510634E-2</v>
      </c>
      <c r="J1916" s="156">
        <v>1</v>
      </c>
      <c r="K1916" s="87">
        <v>752</v>
      </c>
      <c r="L1916" s="87"/>
      <c r="M1916" s="156" t="s">
        <v>294</v>
      </c>
      <c r="N1916" s="156" t="s">
        <v>294</v>
      </c>
      <c r="O1916" s="156">
        <v>0.16500000000000001</v>
      </c>
      <c r="P1916" s="156">
        <v>0.221</v>
      </c>
      <c r="Q1916" s="156">
        <v>0.443</v>
      </c>
      <c r="R1916" s="156">
        <v>0.51400000000000001</v>
      </c>
      <c r="S1916" s="156">
        <v>7.3999999999999996E-2</v>
      </c>
      <c r="T1916" s="156">
        <v>0.11600000000000001</v>
      </c>
      <c r="U1916" s="156">
        <v>5.0000000000000001E-3</v>
      </c>
      <c r="V1916" s="156">
        <v>2.1000000000000001E-2</v>
      </c>
      <c r="W1916" s="156">
        <v>0.124</v>
      </c>
      <c r="X1916" s="156">
        <v>0.17499999999999999</v>
      </c>
      <c r="Y1916" s="156" t="s">
        <v>294</v>
      </c>
      <c r="Z1916" s="156" t="s">
        <v>294</v>
      </c>
      <c r="AA1916" s="156">
        <v>6.0999999999999999E-2</v>
      </c>
      <c r="AB1916" s="156">
        <v>0.1</v>
      </c>
    </row>
    <row r="1917" spans="1:28" x14ac:dyDescent="0.25">
      <c r="A1917" s="87" t="s">
        <v>3343</v>
      </c>
      <c r="B1917" s="156" t="s">
        <v>294</v>
      </c>
      <c r="C1917" s="156">
        <v>0.125</v>
      </c>
      <c r="D1917" s="156">
        <v>0.3125</v>
      </c>
      <c r="E1917" s="156">
        <v>0.11805555555555555</v>
      </c>
      <c r="F1917" s="156">
        <v>2.7777777777777776E-2</v>
      </c>
      <c r="G1917" s="156">
        <v>0.3888888888888889</v>
      </c>
      <c r="H1917" s="156" t="s">
        <v>294</v>
      </c>
      <c r="I1917" s="156">
        <v>2.7777777777777776E-2</v>
      </c>
      <c r="J1917" s="156">
        <v>1</v>
      </c>
      <c r="K1917" s="87">
        <v>144</v>
      </c>
      <c r="L1917" s="87"/>
      <c r="M1917" s="156" t="s">
        <v>294</v>
      </c>
      <c r="N1917" s="156" t="s">
        <v>294</v>
      </c>
      <c r="O1917" s="156">
        <v>8.1000000000000003E-2</v>
      </c>
      <c r="P1917" s="156">
        <v>0.189</v>
      </c>
      <c r="Q1917" s="156">
        <v>0.24199999999999999</v>
      </c>
      <c r="R1917" s="156">
        <v>0.39200000000000002</v>
      </c>
      <c r="S1917" s="156">
        <v>7.4999999999999997E-2</v>
      </c>
      <c r="T1917" s="156">
        <v>0.18099999999999999</v>
      </c>
      <c r="U1917" s="156">
        <v>1.0999999999999999E-2</v>
      </c>
      <c r="V1917" s="156">
        <v>6.9000000000000006E-2</v>
      </c>
      <c r="W1917" s="156">
        <v>0.313</v>
      </c>
      <c r="X1917" s="156">
        <v>0.47</v>
      </c>
      <c r="Y1917" s="156" t="s">
        <v>294</v>
      </c>
      <c r="Z1917" s="156" t="s">
        <v>294</v>
      </c>
      <c r="AA1917" s="156">
        <v>1.0999999999999999E-2</v>
      </c>
      <c r="AB1917" s="156">
        <v>6.9000000000000006E-2</v>
      </c>
    </row>
    <row r="1918" spans="1:28" x14ac:dyDescent="0.25">
      <c r="A1918" s="87" t="s">
        <v>3344</v>
      </c>
      <c r="B1918" s="156" t="s">
        <v>294</v>
      </c>
      <c r="C1918" s="156">
        <v>9.0773809523809521E-2</v>
      </c>
      <c r="D1918" s="156">
        <v>0.30357142857142855</v>
      </c>
      <c r="E1918" s="156">
        <v>0.20238095238095238</v>
      </c>
      <c r="F1918" s="156">
        <v>1.0416666666666666E-2</v>
      </c>
      <c r="G1918" s="156">
        <v>0.36160714285714285</v>
      </c>
      <c r="H1918" s="156">
        <v>4.464285714285714E-3</v>
      </c>
      <c r="I1918" s="156">
        <v>2.6785714285714284E-2</v>
      </c>
      <c r="J1918" s="156">
        <v>1</v>
      </c>
      <c r="K1918" s="87">
        <v>672</v>
      </c>
      <c r="L1918" s="87"/>
      <c r="M1918" s="156" t="s">
        <v>294</v>
      </c>
      <c r="N1918" s="156" t="s">
        <v>294</v>
      </c>
      <c r="O1918" s="156">
        <v>7.0999999999999994E-2</v>
      </c>
      <c r="P1918" s="156">
        <v>0.115</v>
      </c>
      <c r="Q1918" s="156">
        <v>0.27</v>
      </c>
      <c r="R1918" s="156">
        <v>0.33900000000000002</v>
      </c>
      <c r="S1918" s="156">
        <v>0.17399999999999999</v>
      </c>
      <c r="T1918" s="156">
        <v>0.23400000000000001</v>
      </c>
      <c r="U1918" s="156">
        <v>5.0000000000000001E-3</v>
      </c>
      <c r="V1918" s="156">
        <v>2.1000000000000001E-2</v>
      </c>
      <c r="W1918" s="156">
        <v>0.32600000000000001</v>
      </c>
      <c r="X1918" s="156">
        <v>0.39900000000000002</v>
      </c>
      <c r="Y1918" s="156">
        <v>2E-3</v>
      </c>
      <c r="Z1918" s="156">
        <v>1.2999999999999999E-2</v>
      </c>
      <c r="AA1918" s="156">
        <v>1.7000000000000001E-2</v>
      </c>
      <c r="AB1918" s="156">
        <v>4.2000000000000003E-2</v>
      </c>
    </row>
    <row r="1919" spans="1:28" x14ac:dyDescent="0.25">
      <c r="A1919" s="87" t="s">
        <v>3345</v>
      </c>
      <c r="B1919" s="156" t="s">
        <v>294</v>
      </c>
      <c r="C1919" s="156">
        <v>0.32299584473497517</v>
      </c>
      <c r="D1919" s="156">
        <v>0.22337083206648425</v>
      </c>
      <c r="E1919" s="156">
        <v>0.13073882639100032</v>
      </c>
      <c r="F1919" s="156">
        <v>1.7735887301104692E-2</v>
      </c>
      <c r="G1919" s="156">
        <v>0.28428093645484948</v>
      </c>
      <c r="H1919" s="156">
        <v>2.736394040741867E-3</v>
      </c>
      <c r="I1919" s="156">
        <v>1.8141279010844228E-2</v>
      </c>
      <c r="J1919" s="156">
        <v>1</v>
      </c>
      <c r="K1919" s="87">
        <v>9867</v>
      </c>
      <c r="L1919" s="87"/>
      <c r="M1919" s="156" t="s">
        <v>294</v>
      </c>
      <c r="N1919" s="156" t="s">
        <v>294</v>
      </c>
      <c r="O1919" s="156">
        <v>0.314</v>
      </c>
      <c r="P1919" s="156">
        <v>0.33200000000000002</v>
      </c>
      <c r="Q1919" s="156">
        <v>0.215</v>
      </c>
      <c r="R1919" s="156">
        <v>0.23200000000000001</v>
      </c>
      <c r="S1919" s="156">
        <v>0.124</v>
      </c>
      <c r="T1919" s="156">
        <v>0.13800000000000001</v>
      </c>
      <c r="U1919" s="156">
        <v>1.4999999999999999E-2</v>
      </c>
      <c r="V1919" s="156">
        <v>2.1000000000000001E-2</v>
      </c>
      <c r="W1919" s="156">
        <v>0.27500000000000002</v>
      </c>
      <c r="X1919" s="156">
        <v>0.29299999999999998</v>
      </c>
      <c r="Y1919" s="156">
        <v>2E-3</v>
      </c>
      <c r="Z1919" s="156">
        <v>4.0000000000000001E-3</v>
      </c>
      <c r="AA1919" s="156">
        <v>1.6E-2</v>
      </c>
      <c r="AB1919" s="156">
        <v>2.1000000000000001E-2</v>
      </c>
    </row>
    <row r="1920" spans="1:28" x14ac:dyDescent="0.25">
      <c r="A1920" s="87" t="s">
        <v>3346</v>
      </c>
      <c r="B1920" s="156" t="s">
        <v>294</v>
      </c>
      <c r="C1920" s="156">
        <v>0.79761904761904767</v>
      </c>
      <c r="D1920" s="156">
        <v>0.14285714285714285</v>
      </c>
      <c r="E1920" s="156">
        <v>1.1904761904761904E-2</v>
      </c>
      <c r="F1920" s="156" t="s">
        <v>294</v>
      </c>
      <c r="G1920" s="156">
        <v>1.1904761904761904E-2</v>
      </c>
      <c r="H1920" s="156" t="s">
        <v>294</v>
      </c>
      <c r="I1920" s="156">
        <v>3.5714285714285712E-2</v>
      </c>
      <c r="J1920" s="156">
        <v>0.99999999999999989</v>
      </c>
      <c r="K1920" s="87">
        <v>84</v>
      </c>
      <c r="L1920" s="87"/>
      <c r="M1920" s="156" t="s">
        <v>294</v>
      </c>
      <c r="N1920" s="156" t="s">
        <v>294</v>
      </c>
      <c r="O1920" s="156">
        <v>0.7</v>
      </c>
      <c r="P1920" s="156">
        <v>0.87</v>
      </c>
      <c r="Q1920" s="156">
        <v>8.4000000000000005E-2</v>
      </c>
      <c r="R1920" s="156">
        <v>0.23300000000000001</v>
      </c>
      <c r="S1920" s="156">
        <v>2E-3</v>
      </c>
      <c r="T1920" s="156">
        <v>6.4000000000000001E-2</v>
      </c>
      <c r="U1920" s="156" t="s">
        <v>294</v>
      </c>
      <c r="V1920" s="156" t="s">
        <v>294</v>
      </c>
      <c r="W1920" s="156">
        <v>2E-3</v>
      </c>
      <c r="X1920" s="156">
        <v>6.4000000000000001E-2</v>
      </c>
      <c r="Y1920" s="156" t="s">
        <v>294</v>
      </c>
      <c r="Z1920" s="156" t="s">
        <v>294</v>
      </c>
      <c r="AA1920" s="156">
        <v>1.2E-2</v>
      </c>
      <c r="AB1920" s="156">
        <v>0.1</v>
      </c>
    </row>
    <row r="1921" spans="1:28" x14ac:dyDescent="0.25">
      <c r="A1921" s="87" t="s">
        <v>3347</v>
      </c>
      <c r="B1921" s="156" t="s">
        <v>294</v>
      </c>
      <c r="C1921" s="156">
        <v>0.55738332058148432</v>
      </c>
      <c r="D1921" s="156">
        <v>0.2911247130833971</v>
      </c>
      <c r="E1921" s="156">
        <v>5.0497322111706197E-2</v>
      </c>
      <c r="F1921" s="156">
        <v>6.1208875286916601E-3</v>
      </c>
      <c r="G1921" s="156">
        <v>1.8745218056618211E-2</v>
      </c>
      <c r="H1921" s="156" t="s">
        <v>294</v>
      </c>
      <c r="I1921" s="156">
        <v>7.6128538638102525E-2</v>
      </c>
      <c r="J1921" s="156">
        <v>1</v>
      </c>
      <c r="K1921" s="87">
        <v>2614</v>
      </c>
      <c r="L1921" s="87"/>
      <c r="M1921" s="156" t="s">
        <v>294</v>
      </c>
      <c r="N1921" s="156" t="s">
        <v>294</v>
      </c>
      <c r="O1921" s="156">
        <v>0.53800000000000003</v>
      </c>
      <c r="P1921" s="156">
        <v>0.57599999999999996</v>
      </c>
      <c r="Q1921" s="156">
        <v>0.27400000000000002</v>
      </c>
      <c r="R1921" s="156">
        <v>0.309</v>
      </c>
      <c r="S1921" s="156">
        <v>4.2999999999999997E-2</v>
      </c>
      <c r="T1921" s="156">
        <v>0.06</v>
      </c>
      <c r="U1921" s="156">
        <v>4.0000000000000001E-3</v>
      </c>
      <c r="V1921" s="156">
        <v>0.01</v>
      </c>
      <c r="W1921" s="156">
        <v>1.4E-2</v>
      </c>
      <c r="X1921" s="156">
        <v>2.5000000000000001E-2</v>
      </c>
      <c r="Y1921" s="156" t="s">
        <v>294</v>
      </c>
      <c r="Z1921" s="156" t="s">
        <v>294</v>
      </c>
      <c r="AA1921" s="156">
        <v>6.7000000000000004E-2</v>
      </c>
      <c r="AB1921" s="156">
        <v>8.6999999999999994E-2</v>
      </c>
    </row>
    <row r="1922" spans="1:28" x14ac:dyDescent="0.25">
      <c r="A1922" s="87" t="s">
        <v>3348</v>
      </c>
      <c r="B1922" s="156" t="s">
        <v>294</v>
      </c>
      <c r="C1922" s="156">
        <v>6.369426751592357E-3</v>
      </c>
      <c r="D1922" s="156">
        <v>0.37367303609341823</v>
      </c>
      <c r="E1922" s="156">
        <v>0.22929936305732485</v>
      </c>
      <c r="F1922" s="156">
        <v>2.7600849256900213E-2</v>
      </c>
      <c r="G1922" s="156">
        <v>0.3354564755838641</v>
      </c>
      <c r="H1922" s="156" t="s">
        <v>294</v>
      </c>
      <c r="I1922" s="156">
        <v>2.7600849256900213E-2</v>
      </c>
      <c r="J1922" s="156">
        <v>1</v>
      </c>
      <c r="K1922" s="87">
        <v>471</v>
      </c>
      <c r="L1922" s="87"/>
      <c r="M1922" s="156" t="s">
        <v>294</v>
      </c>
      <c r="N1922" s="156" t="s">
        <v>294</v>
      </c>
      <c r="O1922" s="156">
        <v>2E-3</v>
      </c>
      <c r="P1922" s="156">
        <v>1.9E-2</v>
      </c>
      <c r="Q1922" s="156">
        <v>0.33100000000000002</v>
      </c>
      <c r="R1922" s="156">
        <v>0.41799999999999998</v>
      </c>
      <c r="S1922" s="156">
        <v>0.19400000000000001</v>
      </c>
      <c r="T1922" s="156">
        <v>0.26900000000000002</v>
      </c>
      <c r="U1922" s="156">
        <v>1.6E-2</v>
      </c>
      <c r="V1922" s="156">
        <v>4.7E-2</v>
      </c>
      <c r="W1922" s="156">
        <v>0.29399999999999998</v>
      </c>
      <c r="X1922" s="156">
        <v>0.379</v>
      </c>
      <c r="Y1922" s="156" t="s">
        <v>294</v>
      </c>
      <c r="Z1922" s="156" t="s">
        <v>294</v>
      </c>
      <c r="AA1922" s="156">
        <v>1.6E-2</v>
      </c>
      <c r="AB1922" s="156">
        <v>4.7E-2</v>
      </c>
    </row>
    <row r="1923" spans="1:28" x14ac:dyDescent="0.25">
      <c r="A1923" s="87" t="s">
        <v>3349</v>
      </c>
      <c r="B1923" s="156" t="s">
        <v>294</v>
      </c>
      <c r="C1923" s="156">
        <v>0.2283464566929134</v>
      </c>
      <c r="D1923" s="156">
        <v>0.28031496062992128</v>
      </c>
      <c r="E1923" s="156">
        <v>0.17952755905511811</v>
      </c>
      <c r="F1923" s="156">
        <v>1.889763779527559E-2</v>
      </c>
      <c r="G1923" s="156">
        <v>0.27874015748031494</v>
      </c>
      <c r="H1923" s="156" t="s">
        <v>294</v>
      </c>
      <c r="I1923" s="156">
        <v>1.4173228346456693E-2</v>
      </c>
      <c r="J1923" s="156">
        <v>1</v>
      </c>
      <c r="K1923" s="87">
        <v>635</v>
      </c>
      <c r="L1923" s="87"/>
      <c r="M1923" s="156" t="s">
        <v>294</v>
      </c>
      <c r="N1923" s="156" t="s">
        <v>294</v>
      </c>
      <c r="O1923" s="156">
        <v>0.19700000000000001</v>
      </c>
      <c r="P1923" s="156">
        <v>0.26300000000000001</v>
      </c>
      <c r="Q1923" s="156">
        <v>0.247</v>
      </c>
      <c r="R1923" s="156">
        <v>0.316</v>
      </c>
      <c r="S1923" s="156">
        <v>0.152</v>
      </c>
      <c r="T1923" s="156">
        <v>0.21099999999999999</v>
      </c>
      <c r="U1923" s="156">
        <v>1.0999999999999999E-2</v>
      </c>
      <c r="V1923" s="156">
        <v>3.3000000000000002E-2</v>
      </c>
      <c r="W1923" s="156">
        <v>0.245</v>
      </c>
      <c r="X1923" s="156">
        <v>0.315</v>
      </c>
      <c r="Y1923" s="156" t="s">
        <v>294</v>
      </c>
      <c r="Z1923" s="156" t="s">
        <v>294</v>
      </c>
      <c r="AA1923" s="156">
        <v>7.0000000000000001E-3</v>
      </c>
      <c r="AB1923" s="156">
        <v>2.7E-2</v>
      </c>
    </row>
    <row r="1924" spans="1:28" x14ac:dyDescent="0.25">
      <c r="A1924" s="87" t="s">
        <v>3350</v>
      </c>
      <c r="B1924" s="156" t="s">
        <v>294</v>
      </c>
      <c r="C1924" s="156">
        <v>0.18035882908404155</v>
      </c>
      <c r="D1924" s="156">
        <v>0.3607176581680831</v>
      </c>
      <c r="E1924" s="156">
        <v>0.11992445703493862</v>
      </c>
      <c r="F1924" s="156">
        <v>1.6052880075542966E-2</v>
      </c>
      <c r="G1924" s="156">
        <v>0.29650613786591123</v>
      </c>
      <c r="H1924" s="156" t="s">
        <v>294</v>
      </c>
      <c r="I1924" s="156">
        <v>2.644003777148253E-2</v>
      </c>
      <c r="J1924" s="156">
        <v>0.99999999999999989</v>
      </c>
      <c r="K1924" s="87">
        <v>1059</v>
      </c>
      <c r="L1924" s="87"/>
      <c r="M1924" s="156" t="s">
        <v>294</v>
      </c>
      <c r="N1924" s="156" t="s">
        <v>294</v>
      </c>
      <c r="O1924" s="156">
        <v>0.158</v>
      </c>
      <c r="P1924" s="156">
        <v>0.20499999999999999</v>
      </c>
      <c r="Q1924" s="156">
        <v>0.33200000000000002</v>
      </c>
      <c r="R1924" s="156">
        <v>0.39</v>
      </c>
      <c r="S1924" s="156">
        <v>0.10199999999999999</v>
      </c>
      <c r="T1924" s="156">
        <v>0.14099999999999999</v>
      </c>
      <c r="U1924" s="156">
        <v>0.01</v>
      </c>
      <c r="V1924" s="156">
        <v>2.5999999999999999E-2</v>
      </c>
      <c r="W1924" s="156">
        <v>0.27</v>
      </c>
      <c r="X1924" s="156">
        <v>0.32500000000000001</v>
      </c>
      <c r="Y1924" s="156" t="s">
        <v>294</v>
      </c>
      <c r="Z1924" s="156" t="s">
        <v>294</v>
      </c>
      <c r="AA1924" s="156">
        <v>1.7999999999999999E-2</v>
      </c>
      <c r="AB1924" s="156">
        <v>3.7999999999999999E-2</v>
      </c>
    </row>
    <row r="1925" spans="1:28" x14ac:dyDescent="0.25">
      <c r="A1925" s="87" t="s">
        <v>3351</v>
      </c>
      <c r="B1925" s="156" t="s">
        <v>294</v>
      </c>
      <c r="C1925" s="156">
        <v>0.25106685633001424</v>
      </c>
      <c r="D1925" s="156">
        <v>0.3481507823613087</v>
      </c>
      <c r="E1925" s="156">
        <v>0.12446657183499289</v>
      </c>
      <c r="F1925" s="156">
        <v>1.7425320056899004E-2</v>
      </c>
      <c r="G1925" s="156">
        <v>0.21728307254623044</v>
      </c>
      <c r="H1925" s="156">
        <v>7.1123755334281653E-4</v>
      </c>
      <c r="I1925" s="156">
        <v>4.0896159317211946E-2</v>
      </c>
      <c r="J1925" s="156">
        <v>1</v>
      </c>
      <c r="K1925" s="87">
        <v>2812</v>
      </c>
      <c r="L1925" s="87"/>
      <c r="M1925" s="156" t="s">
        <v>294</v>
      </c>
      <c r="N1925" s="156" t="s">
        <v>294</v>
      </c>
      <c r="O1925" s="156">
        <v>0.23499999999999999</v>
      </c>
      <c r="P1925" s="156">
        <v>0.26700000000000002</v>
      </c>
      <c r="Q1925" s="156">
        <v>0.33100000000000002</v>
      </c>
      <c r="R1925" s="156">
        <v>0.36599999999999999</v>
      </c>
      <c r="S1925" s="156">
        <v>0.113</v>
      </c>
      <c r="T1925" s="156">
        <v>0.13700000000000001</v>
      </c>
      <c r="U1925" s="156">
        <v>1.2999999999999999E-2</v>
      </c>
      <c r="V1925" s="156">
        <v>2.3E-2</v>
      </c>
      <c r="W1925" s="156">
        <v>0.20200000000000001</v>
      </c>
      <c r="X1925" s="156">
        <v>0.23300000000000001</v>
      </c>
      <c r="Y1925" s="156">
        <v>0</v>
      </c>
      <c r="Z1925" s="156">
        <v>3.0000000000000001E-3</v>
      </c>
      <c r="AA1925" s="156">
        <v>3.4000000000000002E-2</v>
      </c>
      <c r="AB1925" s="156">
        <v>4.9000000000000002E-2</v>
      </c>
    </row>
    <row r="1926" spans="1:28" x14ac:dyDescent="0.25">
      <c r="A1926" s="87" t="s">
        <v>3352</v>
      </c>
      <c r="B1926" s="156" t="s">
        <v>294</v>
      </c>
      <c r="C1926" s="156">
        <v>0.43683945646703576</v>
      </c>
      <c r="D1926" s="156">
        <v>0.20835430296930046</v>
      </c>
      <c r="E1926" s="156">
        <v>6.6935078007045803E-2</v>
      </c>
      <c r="F1926" s="156">
        <v>0.11675893306492199</v>
      </c>
      <c r="G1926" s="156">
        <v>0.1459486663311525</v>
      </c>
      <c r="H1926" s="156">
        <v>1.0065425264217413E-3</v>
      </c>
      <c r="I1926" s="156">
        <v>2.4157020634121791E-2</v>
      </c>
      <c r="J1926" s="156">
        <v>1</v>
      </c>
      <c r="K1926" s="87">
        <v>1987</v>
      </c>
      <c r="L1926" s="87"/>
      <c r="M1926" s="156" t="s">
        <v>294</v>
      </c>
      <c r="N1926" s="156" t="s">
        <v>294</v>
      </c>
      <c r="O1926" s="156">
        <v>0.41499999999999998</v>
      </c>
      <c r="P1926" s="156">
        <v>0.45900000000000002</v>
      </c>
      <c r="Q1926" s="156">
        <v>0.191</v>
      </c>
      <c r="R1926" s="156">
        <v>0.22700000000000001</v>
      </c>
      <c r="S1926" s="156">
        <v>5.7000000000000002E-2</v>
      </c>
      <c r="T1926" s="156">
        <v>7.9000000000000001E-2</v>
      </c>
      <c r="U1926" s="156">
        <v>0.10299999999999999</v>
      </c>
      <c r="V1926" s="156">
        <v>0.13200000000000001</v>
      </c>
      <c r="W1926" s="156">
        <v>0.13100000000000001</v>
      </c>
      <c r="X1926" s="156">
        <v>0.16200000000000001</v>
      </c>
      <c r="Y1926" s="156">
        <v>0</v>
      </c>
      <c r="Z1926" s="156">
        <v>4.0000000000000001E-3</v>
      </c>
      <c r="AA1926" s="156">
        <v>1.7999999999999999E-2</v>
      </c>
      <c r="AB1926" s="156">
        <v>3.2000000000000001E-2</v>
      </c>
    </row>
    <row r="1927" spans="1:28" x14ac:dyDescent="0.25">
      <c r="A1927" s="87" t="s">
        <v>3353</v>
      </c>
      <c r="B1927" s="156" t="s">
        <v>294</v>
      </c>
      <c r="C1927" s="156">
        <v>0.24503311258278146</v>
      </c>
      <c r="D1927" s="156">
        <v>0.40066225165562913</v>
      </c>
      <c r="E1927" s="156">
        <v>0.20860927152317882</v>
      </c>
      <c r="F1927" s="156">
        <v>6.6225165562913907E-3</v>
      </c>
      <c r="G1927" s="156">
        <v>0.11589403973509933</v>
      </c>
      <c r="H1927" s="156" t="s">
        <v>294</v>
      </c>
      <c r="I1927" s="156">
        <v>2.3178807947019868E-2</v>
      </c>
      <c r="J1927" s="156">
        <v>1</v>
      </c>
      <c r="K1927" s="87">
        <v>302</v>
      </c>
      <c r="L1927" s="87"/>
      <c r="M1927" s="156" t="s">
        <v>294</v>
      </c>
      <c r="N1927" s="156" t="s">
        <v>294</v>
      </c>
      <c r="O1927" s="156">
        <v>0.2</v>
      </c>
      <c r="P1927" s="156">
        <v>0.29699999999999999</v>
      </c>
      <c r="Q1927" s="156">
        <v>0.34699999999999998</v>
      </c>
      <c r="R1927" s="156">
        <v>0.45700000000000002</v>
      </c>
      <c r="S1927" s="156">
        <v>0.16700000000000001</v>
      </c>
      <c r="T1927" s="156">
        <v>0.25800000000000001</v>
      </c>
      <c r="U1927" s="156">
        <v>2E-3</v>
      </c>
      <c r="V1927" s="156">
        <v>2.4E-2</v>
      </c>
      <c r="W1927" s="156">
        <v>8.5000000000000006E-2</v>
      </c>
      <c r="X1927" s="156">
        <v>0.157</v>
      </c>
      <c r="Y1927" s="156" t="s">
        <v>294</v>
      </c>
      <c r="Z1927" s="156" t="s">
        <v>294</v>
      </c>
      <c r="AA1927" s="156">
        <v>1.0999999999999999E-2</v>
      </c>
      <c r="AB1927" s="156">
        <v>4.7E-2</v>
      </c>
    </row>
    <row r="1928" spans="1:28" x14ac:dyDescent="0.25">
      <c r="A1928" s="87" t="s">
        <v>3354</v>
      </c>
      <c r="B1928" s="156" t="s">
        <v>294</v>
      </c>
      <c r="C1928" s="156">
        <v>4.3668122270742356E-3</v>
      </c>
      <c r="D1928" s="156">
        <v>0.5240174672489083</v>
      </c>
      <c r="E1928" s="156">
        <v>0.3056768558951965</v>
      </c>
      <c r="F1928" s="156">
        <v>1.3100436681222707E-2</v>
      </c>
      <c r="G1928" s="156">
        <v>0.12663755458515283</v>
      </c>
      <c r="H1928" s="156" t="s">
        <v>294</v>
      </c>
      <c r="I1928" s="156">
        <v>2.6200873362445413E-2</v>
      </c>
      <c r="J1928" s="156">
        <v>1</v>
      </c>
      <c r="K1928" s="87">
        <v>229</v>
      </c>
      <c r="L1928" s="87"/>
      <c r="M1928" s="156" t="s">
        <v>294</v>
      </c>
      <c r="N1928" s="156" t="s">
        <v>294</v>
      </c>
      <c r="O1928" s="156">
        <v>1E-3</v>
      </c>
      <c r="P1928" s="156">
        <v>2.4E-2</v>
      </c>
      <c r="Q1928" s="156">
        <v>0.45900000000000002</v>
      </c>
      <c r="R1928" s="156">
        <v>0.58799999999999997</v>
      </c>
      <c r="S1928" s="156">
        <v>0.25</v>
      </c>
      <c r="T1928" s="156">
        <v>0.36799999999999999</v>
      </c>
      <c r="U1928" s="156">
        <v>4.0000000000000001E-3</v>
      </c>
      <c r="V1928" s="156">
        <v>3.7999999999999999E-2</v>
      </c>
      <c r="W1928" s="156">
        <v>0.09</v>
      </c>
      <c r="X1928" s="156">
        <v>0.17599999999999999</v>
      </c>
      <c r="Y1928" s="156" t="s">
        <v>294</v>
      </c>
      <c r="Z1928" s="156" t="s">
        <v>294</v>
      </c>
      <c r="AA1928" s="156">
        <v>1.2E-2</v>
      </c>
      <c r="AB1928" s="156">
        <v>5.6000000000000001E-2</v>
      </c>
    </row>
    <row r="1929" spans="1:28" x14ac:dyDescent="0.25">
      <c r="A1929" s="87" t="s">
        <v>3355</v>
      </c>
      <c r="B1929" s="156" t="s">
        <v>294</v>
      </c>
      <c r="C1929" s="156">
        <v>0.12313432835820895</v>
      </c>
      <c r="D1929" s="156">
        <v>0.5149253731343284</v>
      </c>
      <c r="E1929" s="156">
        <v>0.13059701492537312</v>
      </c>
      <c r="F1929" s="156">
        <v>2.6119402985074626E-2</v>
      </c>
      <c r="G1929" s="156">
        <v>0.17537313432835822</v>
      </c>
      <c r="H1929" s="156">
        <v>7.462686567164179E-3</v>
      </c>
      <c r="I1929" s="156">
        <v>2.2388059701492536E-2</v>
      </c>
      <c r="J1929" s="156">
        <v>1</v>
      </c>
      <c r="K1929" s="87">
        <v>268</v>
      </c>
      <c r="L1929" s="87"/>
      <c r="M1929" s="156" t="s">
        <v>294</v>
      </c>
      <c r="N1929" s="156" t="s">
        <v>294</v>
      </c>
      <c r="O1929" s="156">
        <v>8.8999999999999996E-2</v>
      </c>
      <c r="P1929" s="156">
        <v>0.16800000000000001</v>
      </c>
      <c r="Q1929" s="156">
        <v>0.45500000000000002</v>
      </c>
      <c r="R1929" s="156">
        <v>0.57399999999999995</v>
      </c>
      <c r="S1929" s="156">
        <v>9.5000000000000001E-2</v>
      </c>
      <c r="T1929" s="156">
        <v>0.17599999999999999</v>
      </c>
      <c r="U1929" s="156">
        <v>1.2999999999999999E-2</v>
      </c>
      <c r="V1929" s="156">
        <v>5.2999999999999999E-2</v>
      </c>
      <c r="W1929" s="156">
        <v>0.13500000000000001</v>
      </c>
      <c r="X1929" s="156">
        <v>0.22500000000000001</v>
      </c>
      <c r="Y1929" s="156">
        <v>2E-3</v>
      </c>
      <c r="Z1929" s="156">
        <v>2.7E-2</v>
      </c>
      <c r="AA1929" s="156">
        <v>0.01</v>
      </c>
      <c r="AB1929" s="156">
        <v>4.8000000000000001E-2</v>
      </c>
    </row>
    <row r="1930" spans="1:28" x14ac:dyDescent="0.25">
      <c r="A1930" s="87" t="s">
        <v>3356</v>
      </c>
      <c r="B1930" s="156">
        <v>5.5671537926235215E-3</v>
      </c>
      <c r="C1930" s="156">
        <v>0.17884481558803061</v>
      </c>
      <c r="D1930" s="156">
        <v>0.33750869867780098</v>
      </c>
      <c r="E1930" s="156">
        <v>0.1906750173973556</v>
      </c>
      <c r="F1930" s="156">
        <v>2.2964509394572025E-2</v>
      </c>
      <c r="G1930" s="156">
        <v>0.23938761308281142</v>
      </c>
      <c r="H1930" s="156">
        <v>1.3917884481558804E-3</v>
      </c>
      <c r="I1930" s="156">
        <v>2.3660403618649965E-2</v>
      </c>
      <c r="J1930" s="156">
        <v>1.0000000000000002</v>
      </c>
      <c r="K1930" s="87">
        <v>1437</v>
      </c>
      <c r="L1930" s="87"/>
      <c r="M1930" s="156">
        <v>3.0000000000000001E-3</v>
      </c>
      <c r="N1930" s="156">
        <v>1.0999999999999999E-2</v>
      </c>
      <c r="O1930" s="156">
        <v>0.16</v>
      </c>
      <c r="P1930" s="156">
        <v>0.2</v>
      </c>
      <c r="Q1930" s="156">
        <v>0.314</v>
      </c>
      <c r="R1930" s="156">
        <v>0.36199999999999999</v>
      </c>
      <c r="S1930" s="156">
        <v>0.17100000000000001</v>
      </c>
      <c r="T1930" s="156">
        <v>0.21199999999999999</v>
      </c>
      <c r="U1930" s="156">
        <v>1.6E-2</v>
      </c>
      <c r="V1930" s="156">
        <v>3.2000000000000001E-2</v>
      </c>
      <c r="W1930" s="156">
        <v>0.218</v>
      </c>
      <c r="X1930" s="156">
        <v>0.26200000000000001</v>
      </c>
      <c r="Y1930" s="156">
        <v>0</v>
      </c>
      <c r="Z1930" s="156">
        <v>5.0000000000000001E-3</v>
      </c>
      <c r="AA1930" s="156">
        <v>1.7000000000000001E-2</v>
      </c>
      <c r="AB1930" s="156">
        <v>3.3000000000000002E-2</v>
      </c>
    </row>
    <row r="1931" spans="1:28" x14ac:dyDescent="0.25">
      <c r="A1931" s="87" t="s">
        <v>3357</v>
      </c>
      <c r="B1931" s="156" t="s">
        <v>294</v>
      </c>
      <c r="C1931" s="156">
        <v>0.38845654993514916</v>
      </c>
      <c r="D1931" s="156">
        <v>0.26459143968871596</v>
      </c>
      <c r="E1931" s="156">
        <v>7.8469520103761348E-2</v>
      </c>
      <c r="F1931" s="156">
        <v>1.3618677042801557E-2</v>
      </c>
      <c r="G1931" s="156">
        <v>0.22438391699092089</v>
      </c>
      <c r="H1931" s="156">
        <v>1.2970168612191958E-3</v>
      </c>
      <c r="I1931" s="156">
        <v>2.9182879377431907E-2</v>
      </c>
      <c r="J1931" s="156">
        <v>1</v>
      </c>
      <c r="K1931" s="87">
        <v>1542</v>
      </c>
      <c r="L1931" s="87"/>
      <c r="M1931" s="156" t="s">
        <v>294</v>
      </c>
      <c r="N1931" s="156" t="s">
        <v>294</v>
      </c>
      <c r="O1931" s="156">
        <v>0.36399999999999999</v>
      </c>
      <c r="P1931" s="156">
        <v>0.41299999999999998</v>
      </c>
      <c r="Q1931" s="156">
        <v>0.24299999999999999</v>
      </c>
      <c r="R1931" s="156">
        <v>0.28699999999999998</v>
      </c>
      <c r="S1931" s="156">
        <v>6.6000000000000003E-2</v>
      </c>
      <c r="T1931" s="156">
        <v>9.2999999999999999E-2</v>
      </c>
      <c r="U1931" s="156">
        <v>8.9999999999999993E-3</v>
      </c>
      <c r="V1931" s="156">
        <v>2.1000000000000001E-2</v>
      </c>
      <c r="W1931" s="156">
        <v>0.20399999999999999</v>
      </c>
      <c r="X1931" s="156">
        <v>0.246</v>
      </c>
      <c r="Y1931" s="156">
        <v>0</v>
      </c>
      <c r="Z1931" s="156">
        <v>5.0000000000000001E-3</v>
      </c>
      <c r="AA1931" s="156">
        <v>2.1999999999999999E-2</v>
      </c>
      <c r="AB1931" s="156">
        <v>3.9E-2</v>
      </c>
    </row>
    <row r="1932" spans="1:28" x14ac:dyDescent="0.25">
      <c r="A1932" s="87" t="s">
        <v>3358</v>
      </c>
      <c r="B1932" s="156" t="s">
        <v>294</v>
      </c>
      <c r="C1932" s="156">
        <v>0.18397932816537468</v>
      </c>
      <c r="D1932" s="156">
        <v>0.2330749354005168</v>
      </c>
      <c r="E1932" s="156">
        <v>0.12403100775193798</v>
      </c>
      <c r="F1932" s="156">
        <v>3.4108527131782945E-2</v>
      </c>
      <c r="G1932" s="156">
        <v>0.3917312661498708</v>
      </c>
      <c r="H1932" s="156">
        <v>5.1679586563307496E-3</v>
      </c>
      <c r="I1932" s="156">
        <v>2.7906976744186046E-2</v>
      </c>
      <c r="J1932" s="156">
        <v>1</v>
      </c>
      <c r="K1932" s="87">
        <v>1935</v>
      </c>
      <c r="L1932" s="87"/>
      <c r="M1932" s="156" t="s">
        <v>294</v>
      </c>
      <c r="N1932" s="156" t="s">
        <v>294</v>
      </c>
      <c r="O1932" s="156">
        <v>0.16700000000000001</v>
      </c>
      <c r="P1932" s="156">
        <v>0.20200000000000001</v>
      </c>
      <c r="Q1932" s="156">
        <v>0.215</v>
      </c>
      <c r="R1932" s="156">
        <v>0.252</v>
      </c>
      <c r="S1932" s="156">
        <v>0.11</v>
      </c>
      <c r="T1932" s="156">
        <v>0.13900000000000001</v>
      </c>
      <c r="U1932" s="156">
        <v>2.7E-2</v>
      </c>
      <c r="V1932" s="156">
        <v>4.2999999999999997E-2</v>
      </c>
      <c r="W1932" s="156">
        <v>0.37</v>
      </c>
      <c r="X1932" s="156">
        <v>0.41399999999999998</v>
      </c>
      <c r="Y1932" s="156">
        <v>3.0000000000000001E-3</v>
      </c>
      <c r="Z1932" s="156">
        <v>8.9999999999999993E-3</v>
      </c>
      <c r="AA1932" s="156">
        <v>2.1000000000000001E-2</v>
      </c>
      <c r="AB1932" s="156">
        <v>3.5999999999999997E-2</v>
      </c>
    </row>
    <row r="1933" spans="1:28" x14ac:dyDescent="0.25">
      <c r="A1933" s="87" t="s">
        <v>3359</v>
      </c>
      <c r="B1933" s="156" t="s">
        <v>294</v>
      </c>
      <c r="C1933" s="156">
        <v>0.381145305804441</v>
      </c>
      <c r="D1933" s="156">
        <v>0.43591741332294509</v>
      </c>
      <c r="E1933" s="156">
        <v>9.2091936112193226E-2</v>
      </c>
      <c r="F1933" s="156">
        <v>1.3946240747954811E-2</v>
      </c>
      <c r="G1933" s="156">
        <v>3.8254772107518507E-2</v>
      </c>
      <c r="H1933" s="156">
        <v>3.1164783794312425E-4</v>
      </c>
      <c r="I1933" s="156">
        <v>3.8332684067004283E-2</v>
      </c>
      <c r="J1933" s="156">
        <v>1</v>
      </c>
      <c r="K1933" s="87">
        <v>12835</v>
      </c>
      <c r="L1933" s="87"/>
      <c r="M1933" s="156" t="s">
        <v>294</v>
      </c>
      <c r="N1933" s="156" t="s">
        <v>294</v>
      </c>
      <c r="O1933" s="156">
        <v>0.373</v>
      </c>
      <c r="P1933" s="156">
        <v>0.39</v>
      </c>
      <c r="Q1933" s="156">
        <v>0.42699999999999999</v>
      </c>
      <c r="R1933" s="156">
        <v>0.44500000000000001</v>
      </c>
      <c r="S1933" s="156">
        <v>8.6999999999999994E-2</v>
      </c>
      <c r="T1933" s="156">
        <v>9.7000000000000003E-2</v>
      </c>
      <c r="U1933" s="156">
        <v>1.2E-2</v>
      </c>
      <c r="V1933" s="156">
        <v>1.6E-2</v>
      </c>
      <c r="W1933" s="156">
        <v>3.5000000000000003E-2</v>
      </c>
      <c r="X1933" s="156">
        <v>4.2000000000000003E-2</v>
      </c>
      <c r="Y1933" s="156">
        <v>0</v>
      </c>
      <c r="Z1933" s="156">
        <v>1E-3</v>
      </c>
      <c r="AA1933" s="156">
        <v>3.5000000000000003E-2</v>
      </c>
      <c r="AB1933" s="156">
        <v>4.2000000000000003E-2</v>
      </c>
    </row>
    <row r="1934" spans="1:28" x14ac:dyDescent="0.25">
      <c r="A1934" s="87" t="s">
        <v>3360</v>
      </c>
      <c r="B1934" s="156" t="s">
        <v>294</v>
      </c>
      <c r="C1934" s="156">
        <v>8.9552238805970144E-2</v>
      </c>
      <c r="D1934" s="156">
        <v>0.31343283582089554</v>
      </c>
      <c r="E1934" s="156">
        <v>0.32835820895522388</v>
      </c>
      <c r="F1934" s="156">
        <v>2.9850746268656716E-2</v>
      </c>
      <c r="G1934" s="156">
        <v>0.17910447761194029</v>
      </c>
      <c r="H1934" s="156" t="s">
        <v>294</v>
      </c>
      <c r="I1934" s="156">
        <v>5.9701492537313432E-2</v>
      </c>
      <c r="J1934" s="156">
        <v>0.99999999999999989</v>
      </c>
      <c r="K1934" s="87">
        <v>67</v>
      </c>
      <c r="L1934" s="87"/>
      <c r="M1934" s="156" t="s">
        <v>294</v>
      </c>
      <c r="N1934" s="156" t="s">
        <v>294</v>
      </c>
      <c r="O1934" s="156">
        <v>4.2000000000000003E-2</v>
      </c>
      <c r="P1934" s="156">
        <v>0.182</v>
      </c>
      <c r="Q1934" s="156">
        <v>0.215</v>
      </c>
      <c r="R1934" s="156">
        <v>0.432</v>
      </c>
      <c r="S1934" s="156">
        <v>0.22800000000000001</v>
      </c>
      <c r="T1934" s="156">
        <v>0.44700000000000001</v>
      </c>
      <c r="U1934" s="156">
        <v>8.0000000000000002E-3</v>
      </c>
      <c r="V1934" s="156">
        <v>0.10199999999999999</v>
      </c>
      <c r="W1934" s="156">
        <v>0.106</v>
      </c>
      <c r="X1934" s="156">
        <v>0.28699999999999998</v>
      </c>
      <c r="Y1934" s="156" t="s">
        <v>294</v>
      </c>
      <c r="Z1934" s="156" t="s">
        <v>294</v>
      </c>
      <c r="AA1934" s="156">
        <v>2.3E-2</v>
      </c>
      <c r="AB1934" s="156">
        <v>0.14399999999999999</v>
      </c>
    </row>
    <row r="1935" spans="1:28" x14ac:dyDescent="0.25">
      <c r="A1935" s="87" t="s">
        <v>3361</v>
      </c>
      <c r="B1935" s="156" t="s">
        <v>294</v>
      </c>
      <c r="C1935" s="156">
        <v>0.23883495145631067</v>
      </c>
      <c r="D1935" s="156">
        <v>0.37281553398058254</v>
      </c>
      <c r="E1935" s="156">
        <v>0.14757281553398058</v>
      </c>
      <c r="F1935" s="156">
        <v>7.7669902912621356E-3</v>
      </c>
      <c r="G1935" s="156">
        <v>0.17281553398058253</v>
      </c>
      <c r="H1935" s="156">
        <v>1.9417475728155339E-3</v>
      </c>
      <c r="I1935" s="156">
        <v>5.8252427184466021E-2</v>
      </c>
      <c r="J1935" s="156">
        <v>0.99999999999999989</v>
      </c>
      <c r="K1935" s="87">
        <v>515</v>
      </c>
      <c r="L1935" s="87"/>
      <c r="M1935" s="156" t="s">
        <v>294</v>
      </c>
      <c r="N1935" s="156" t="s">
        <v>294</v>
      </c>
      <c r="O1935" s="156">
        <v>0.20399999999999999</v>
      </c>
      <c r="P1935" s="156">
        <v>0.27800000000000002</v>
      </c>
      <c r="Q1935" s="156">
        <v>0.33200000000000002</v>
      </c>
      <c r="R1935" s="156">
        <v>0.41499999999999998</v>
      </c>
      <c r="S1935" s="156">
        <v>0.12</v>
      </c>
      <c r="T1935" s="156">
        <v>0.18099999999999999</v>
      </c>
      <c r="U1935" s="156">
        <v>3.0000000000000001E-3</v>
      </c>
      <c r="V1935" s="156">
        <v>0.02</v>
      </c>
      <c r="W1935" s="156">
        <v>0.14299999999999999</v>
      </c>
      <c r="X1935" s="156">
        <v>0.20799999999999999</v>
      </c>
      <c r="Y1935" s="156">
        <v>0</v>
      </c>
      <c r="Z1935" s="156">
        <v>1.0999999999999999E-2</v>
      </c>
      <c r="AA1935" s="156">
        <v>4.1000000000000002E-2</v>
      </c>
      <c r="AB1935" s="156">
        <v>8.2000000000000003E-2</v>
      </c>
    </row>
    <row r="1936" spans="1:28" x14ac:dyDescent="0.25">
      <c r="A1936" s="87" t="s">
        <v>3362</v>
      </c>
      <c r="B1936" s="156" t="s">
        <v>294</v>
      </c>
      <c r="C1936" s="156">
        <v>0.32127096204766109</v>
      </c>
      <c r="D1936" s="156">
        <v>0.20123565754633715</v>
      </c>
      <c r="E1936" s="156">
        <v>8.5613415710503085E-2</v>
      </c>
      <c r="F1936" s="156">
        <v>0.1059135039717564</v>
      </c>
      <c r="G1936" s="156">
        <v>0.25154457193292146</v>
      </c>
      <c r="H1936" s="156">
        <v>2.6478375992939102E-3</v>
      </c>
      <c r="I1936" s="156">
        <v>3.1774051191526917E-2</v>
      </c>
      <c r="J1936" s="156">
        <v>0.99999999999999989</v>
      </c>
      <c r="K1936" s="87">
        <v>1133</v>
      </c>
      <c r="L1936" s="87"/>
      <c r="M1936" s="156" t="s">
        <v>294</v>
      </c>
      <c r="N1936" s="156" t="s">
        <v>294</v>
      </c>
      <c r="O1936" s="156">
        <v>0.29499999999999998</v>
      </c>
      <c r="P1936" s="156">
        <v>0.34899999999999998</v>
      </c>
      <c r="Q1936" s="156">
        <v>0.17899999999999999</v>
      </c>
      <c r="R1936" s="156">
        <v>0.22600000000000001</v>
      </c>
      <c r="S1936" s="156">
        <v>7.0999999999999994E-2</v>
      </c>
      <c r="T1936" s="156">
        <v>0.10299999999999999</v>
      </c>
      <c r="U1936" s="156">
        <v>8.8999999999999996E-2</v>
      </c>
      <c r="V1936" s="156">
        <v>0.125</v>
      </c>
      <c r="W1936" s="156">
        <v>0.22700000000000001</v>
      </c>
      <c r="X1936" s="156">
        <v>0.27800000000000002</v>
      </c>
      <c r="Y1936" s="156">
        <v>1E-3</v>
      </c>
      <c r="Z1936" s="156">
        <v>8.0000000000000002E-3</v>
      </c>
      <c r="AA1936" s="156">
        <v>2.3E-2</v>
      </c>
      <c r="AB1936" s="156">
        <v>4.3999999999999997E-2</v>
      </c>
    </row>
    <row r="1937" spans="1:28" x14ac:dyDescent="0.25">
      <c r="A1937" s="87" t="s">
        <v>3363</v>
      </c>
      <c r="B1937" s="156" t="s">
        <v>294</v>
      </c>
      <c r="C1937" s="156">
        <v>0.52857142857142858</v>
      </c>
      <c r="D1937" s="156">
        <v>0.2857142857142857</v>
      </c>
      <c r="E1937" s="156">
        <v>1.4285714285714285E-2</v>
      </c>
      <c r="F1937" s="156">
        <v>5.7142857142857141E-2</v>
      </c>
      <c r="G1937" s="156">
        <v>4.2857142857142858E-2</v>
      </c>
      <c r="H1937" s="156" t="s">
        <v>294</v>
      </c>
      <c r="I1937" s="156">
        <v>7.1428571428571425E-2</v>
      </c>
      <c r="J1937" s="156">
        <v>0.99999999999999989</v>
      </c>
      <c r="K1937" s="87">
        <v>70</v>
      </c>
      <c r="L1937" s="87"/>
      <c r="M1937" s="156" t="s">
        <v>294</v>
      </c>
      <c r="N1937" s="156" t="s">
        <v>294</v>
      </c>
      <c r="O1937" s="156">
        <v>0.41299999999999998</v>
      </c>
      <c r="P1937" s="156">
        <v>0.64100000000000001</v>
      </c>
      <c r="Q1937" s="156">
        <v>0.193</v>
      </c>
      <c r="R1937" s="156">
        <v>0.40100000000000002</v>
      </c>
      <c r="S1937" s="156">
        <v>3.0000000000000001E-3</v>
      </c>
      <c r="T1937" s="156">
        <v>7.6999999999999999E-2</v>
      </c>
      <c r="U1937" s="156">
        <v>2.1999999999999999E-2</v>
      </c>
      <c r="V1937" s="156">
        <v>0.13800000000000001</v>
      </c>
      <c r="W1937" s="156">
        <v>1.4999999999999999E-2</v>
      </c>
      <c r="X1937" s="156">
        <v>0.11899999999999999</v>
      </c>
      <c r="Y1937" s="156" t="s">
        <v>294</v>
      </c>
      <c r="Z1937" s="156" t="s">
        <v>294</v>
      </c>
      <c r="AA1937" s="156">
        <v>3.1E-2</v>
      </c>
      <c r="AB1937" s="156">
        <v>0.157</v>
      </c>
    </row>
    <row r="1938" spans="1:28" x14ac:dyDescent="0.25">
      <c r="A1938" s="87" t="s">
        <v>3364</v>
      </c>
      <c r="B1938" s="156" t="s">
        <v>294</v>
      </c>
      <c r="C1938" s="156">
        <v>0.59639330184628592</v>
      </c>
      <c r="D1938" s="156">
        <v>0.26148561614426791</v>
      </c>
      <c r="E1938" s="156">
        <v>5.3241734650064404E-2</v>
      </c>
      <c r="F1938" s="156">
        <v>5.5817947617003002E-3</v>
      </c>
      <c r="G1938" s="156">
        <v>4.9806784027479602E-2</v>
      </c>
      <c r="H1938" s="156">
        <v>2.1468441391155001E-3</v>
      </c>
      <c r="I1938" s="156">
        <v>3.1343924431086301E-2</v>
      </c>
      <c r="J1938" s="156">
        <v>1</v>
      </c>
      <c r="K1938" s="87">
        <v>2329</v>
      </c>
      <c r="L1938" s="87"/>
      <c r="M1938" s="156" t="s">
        <v>294</v>
      </c>
      <c r="N1938" s="156" t="s">
        <v>294</v>
      </c>
      <c r="O1938" s="156">
        <v>0.57599999999999996</v>
      </c>
      <c r="P1938" s="156">
        <v>0.61599999999999999</v>
      </c>
      <c r="Q1938" s="156">
        <v>0.24399999999999999</v>
      </c>
      <c r="R1938" s="156">
        <v>0.28000000000000003</v>
      </c>
      <c r="S1938" s="156">
        <v>4.4999999999999998E-2</v>
      </c>
      <c r="T1938" s="156">
        <v>6.3E-2</v>
      </c>
      <c r="U1938" s="156">
        <v>3.0000000000000001E-3</v>
      </c>
      <c r="V1938" s="156">
        <v>0.01</v>
      </c>
      <c r="W1938" s="156">
        <v>4.2000000000000003E-2</v>
      </c>
      <c r="X1938" s="156">
        <v>5.8999999999999997E-2</v>
      </c>
      <c r="Y1938" s="156">
        <v>1E-3</v>
      </c>
      <c r="Z1938" s="156">
        <v>5.0000000000000001E-3</v>
      </c>
      <c r="AA1938" s="156">
        <v>2.5000000000000001E-2</v>
      </c>
      <c r="AB1938" s="156">
        <v>3.9E-2</v>
      </c>
    </row>
    <row r="1939" spans="1:28" x14ac:dyDescent="0.25">
      <c r="A1939" s="87" t="s">
        <v>3365</v>
      </c>
      <c r="B1939" s="156" t="s">
        <v>294</v>
      </c>
      <c r="C1939" s="156">
        <v>0.41269841269841268</v>
      </c>
      <c r="D1939" s="156">
        <v>0.40740740740740738</v>
      </c>
      <c r="E1939" s="156">
        <v>0.1111111111111111</v>
      </c>
      <c r="F1939" s="156">
        <v>1.5873015873015872E-2</v>
      </c>
      <c r="G1939" s="156">
        <v>4.2328042328042326E-2</v>
      </c>
      <c r="H1939" s="156" t="s">
        <v>294</v>
      </c>
      <c r="I1939" s="156">
        <v>1.0582010582010581E-2</v>
      </c>
      <c r="J1939" s="156">
        <v>0.99999999999999989</v>
      </c>
      <c r="K1939" s="87">
        <v>189</v>
      </c>
      <c r="L1939" s="87"/>
      <c r="M1939" s="156" t="s">
        <v>294</v>
      </c>
      <c r="N1939" s="156" t="s">
        <v>294</v>
      </c>
      <c r="O1939" s="156">
        <v>0.34499999999999997</v>
      </c>
      <c r="P1939" s="156">
        <v>0.48399999999999999</v>
      </c>
      <c r="Q1939" s="156">
        <v>0.34</v>
      </c>
      <c r="R1939" s="156">
        <v>0.47899999999999998</v>
      </c>
      <c r="S1939" s="156">
        <v>7.3999999999999996E-2</v>
      </c>
      <c r="T1939" s="156">
        <v>0.16400000000000001</v>
      </c>
      <c r="U1939" s="156">
        <v>5.0000000000000001E-3</v>
      </c>
      <c r="V1939" s="156">
        <v>4.5999999999999999E-2</v>
      </c>
      <c r="W1939" s="156">
        <v>2.1999999999999999E-2</v>
      </c>
      <c r="X1939" s="156">
        <v>8.1000000000000003E-2</v>
      </c>
      <c r="Y1939" s="156" t="s">
        <v>294</v>
      </c>
      <c r="Z1939" s="156" t="s">
        <v>294</v>
      </c>
      <c r="AA1939" s="156">
        <v>3.0000000000000001E-3</v>
      </c>
      <c r="AB1939" s="156">
        <v>3.7999999999999999E-2</v>
      </c>
    </row>
    <row r="1940" spans="1:28" x14ac:dyDescent="0.25">
      <c r="A1940" s="87" t="s">
        <v>3366</v>
      </c>
      <c r="B1940" s="156" t="s">
        <v>294</v>
      </c>
      <c r="C1940" s="156">
        <v>0.24254473161033796</v>
      </c>
      <c r="D1940" s="156">
        <v>0.47514910536779326</v>
      </c>
      <c r="E1940" s="156">
        <v>0.15904572564612326</v>
      </c>
      <c r="F1940" s="156">
        <v>4.1749502982107355E-2</v>
      </c>
      <c r="G1940" s="156">
        <v>3.9761431411530816E-2</v>
      </c>
      <c r="H1940" s="156" t="s">
        <v>294</v>
      </c>
      <c r="I1940" s="156">
        <v>4.1749502982107355E-2</v>
      </c>
      <c r="J1940" s="156">
        <v>0.99999999999999989</v>
      </c>
      <c r="K1940" s="87">
        <v>503</v>
      </c>
      <c r="L1940" s="87"/>
      <c r="M1940" s="156" t="s">
        <v>294</v>
      </c>
      <c r="N1940" s="156" t="s">
        <v>294</v>
      </c>
      <c r="O1940" s="156">
        <v>0.20699999999999999</v>
      </c>
      <c r="P1940" s="156">
        <v>0.28199999999999997</v>
      </c>
      <c r="Q1940" s="156">
        <v>0.432</v>
      </c>
      <c r="R1940" s="156">
        <v>0.51900000000000002</v>
      </c>
      <c r="S1940" s="156">
        <v>0.13</v>
      </c>
      <c r="T1940" s="156">
        <v>0.19400000000000001</v>
      </c>
      <c r="U1940" s="156">
        <v>2.7E-2</v>
      </c>
      <c r="V1940" s="156">
        <v>6.3E-2</v>
      </c>
      <c r="W1940" s="156">
        <v>2.5999999999999999E-2</v>
      </c>
      <c r="X1940" s="156">
        <v>6.0999999999999999E-2</v>
      </c>
      <c r="Y1940" s="156" t="s">
        <v>294</v>
      </c>
      <c r="Z1940" s="156" t="s">
        <v>294</v>
      </c>
      <c r="AA1940" s="156">
        <v>2.7E-2</v>
      </c>
      <c r="AB1940" s="156">
        <v>6.3E-2</v>
      </c>
    </row>
    <row r="1941" spans="1:28" x14ac:dyDescent="0.25">
      <c r="A1941" s="87" t="s">
        <v>3367</v>
      </c>
      <c r="B1941" s="156">
        <v>3.2824212653823522E-2</v>
      </c>
      <c r="C1941" s="156">
        <v>0.34928492849284931</v>
      </c>
      <c r="D1941" s="156">
        <v>0.27353084145623863</v>
      </c>
      <c r="E1941" s="156">
        <v>9.5773530841456234E-2</v>
      </c>
      <c r="F1941" s="156">
        <v>1.8023895412797093E-2</v>
      </c>
      <c r="G1941" s="156">
        <v>0.20785683219484738</v>
      </c>
      <c r="H1941" s="156">
        <v>2.3281397907232585E-3</v>
      </c>
      <c r="I1941" s="156">
        <v>2.0377619157264562E-2</v>
      </c>
      <c r="J1941" s="156">
        <v>1</v>
      </c>
      <c r="K1941" s="87">
        <v>78174</v>
      </c>
      <c r="L1941" s="87"/>
      <c r="M1941" s="156">
        <v>3.2000000000000001E-2</v>
      </c>
      <c r="N1941" s="156">
        <v>3.4000000000000002E-2</v>
      </c>
      <c r="O1941" s="156">
        <v>0.34599999999999997</v>
      </c>
      <c r="P1941" s="156">
        <v>0.35299999999999998</v>
      </c>
      <c r="Q1941" s="156">
        <v>0.27</v>
      </c>
      <c r="R1941" s="156">
        <v>0.27700000000000002</v>
      </c>
      <c r="S1941" s="156">
        <v>9.4E-2</v>
      </c>
      <c r="T1941" s="156">
        <v>9.8000000000000004E-2</v>
      </c>
      <c r="U1941" s="156">
        <v>1.7000000000000001E-2</v>
      </c>
      <c r="V1941" s="156">
        <v>1.9E-2</v>
      </c>
      <c r="W1941" s="156">
        <v>0.20499999999999999</v>
      </c>
      <c r="X1941" s="156">
        <v>0.21099999999999999</v>
      </c>
      <c r="Y1941" s="156">
        <v>2E-3</v>
      </c>
      <c r="Z1941" s="156">
        <v>3.0000000000000001E-3</v>
      </c>
      <c r="AA1941" s="156">
        <v>1.9E-2</v>
      </c>
      <c r="AB1941" s="156">
        <v>2.1000000000000001E-2</v>
      </c>
    </row>
    <row r="1942" spans="1:28" x14ac:dyDescent="0.25">
      <c r="A1942" s="87" t="s">
        <v>3368</v>
      </c>
      <c r="B1942" s="156" t="s">
        <v>294</v>
      </c>
      <c r="C1942" s="156">
        <v>0.14951768488745981</v>
      </c>
      <c r="D1942" s="156">
        <v>0.23954983922829581</v>
      </c>
      <c r="E1942" s="156">
        <v>0.11254019292604502</v>
      </c>
      <c r="F1942" s="156">
        <v>1.4469453376205787E-2</v>
      </c>
      <c r="G1942" s="156">
        <v>0.4662379421221865</v>
      </c>
      <c r="H1942" s="156">
        <v>1.6077170418006431E-3</v>
      </c>
      <c r="I1942" s="156">
        <v>1.607717041800643E-2</v>
      </c>
      <c r="J1942" s="156">
        <v>0.99999999999999989</v>
      </c>
      <c r="K1942" s="87">
        <v>622</v>
      </c>
      <c r="L1942" s="87"/>
      <c r="M1942" s="156" t="s">
        <v>294</v>
      </c>
      <c r="N1942" s="156" t="s">
        <v>294</v>
      </c>
      <c r="O1942" s="156">
        <v>0.124</v>
      </c>
      <c r="P1942" s="156">
        <v>0.18</v>
      </c>
      <c r="Q1942" s="156">
        <v>0.20799999999999999</v>
      </c>
      <c r="R1942" s="156">
        <v>0.27500000000000002</v>
      </c>
      <c r="S1942" s="156">
        <v>0.09</v>
      </c>
      <c r="T1942" s="156">
        <v>0.14000000000000001</v>
      </c>
      <c r="U1942" s="156">
        <v>8.0000000000000002E-3</v>
      </c>
      <c r="V1942" s="156">
        <v>2.7E-2</v>
      </c>
      <c r="W1942" s="156">
        <v>0.42699999999999999</v>
      </c>
      <c r="X1942" s="156">
        <v>0.50600000000000001</v>
      </c>
      <c r="Y1942" s="156">
        <v>0</v>
      </c>
      <c r="Z1942" s="156">
        <v>8.9999999999999993E-3</v>
      </c>
      <c r="AA1942" s="156">
        <v>8.9999999999999993E-3</v>
      </c>
      <c r="AB1942" s="156">
        <v>2.9000000000000001E-2</v>
      </c>
    </row>
    <row r="1943" spans="1:28" x14ac:dyDescent="0.25">
      <c r="A1943" s="87" t="s">
        <v>3369</v>
      </c>
      <c r="B1943" s="156" t="s">
        <v>294</v>
      </c>
      <c r="C1943" s="156">
        <v>0.41460973982655103</v>
      </c>
      <c r="D1943" s="156">
        <v>0.28252168112074716</v>
      </c>
      <c r="E1943" s="156">
        <v>0.12108072048032022</v>
      </c>
      <c r="F1943" s="156">
        <v>1.4342895263509006E-2</v>
      </c>
      <c r="G1943" s="156">
        <v>0.14476317545030021</v>
      </c>
      <c r="H1943" s="156">
        <v>2.66844563042028E-3</v>
      </c>
      <c r="I1943" s="156">
        <v>2.0013342228152101E-2</v>
      </c>
      <c r="J1943" s="156">
        <v>1</v>
      </c>
      <c r="K1943" s="87">
        <v>2998</v>
      </c>
      <c r="L1943" s="87"/>
      <c r="M1943" s="156" t="s">
        <v>294</v>
      </c>
      <c r="N1943" s="156" t="s">
        <v>294</v>
      </c>
      <c r="O1943" s="156">
        <v>0.39700000000000002</v>
      </c>
      <c r="P1943" s="156">
        <v>0.432</v>
      </c>
      <c r="Q1943" s="156">
        <v>0.26700000000000002</v>
      </c>
      <c r="R1943" s="156">
        <v>0.29899999999999999</v>
      </c>
      <c r="S1943" s="156">
        <v>0.11</v>
      </c>
      <c r="T1943" s="156">
        <v>0.13300000000000001</v>
      </c>
      <c r="U1943" s="156">
        <v>1.0999999999999999E-2</v>
      </c>
      <c r="V1943" s="156">
        <v>1.9E-2</v>
      </c>
      <c r="W1943" s="156">
        <v>0.13300000000000001</v>
      </c>
      <c r="X1943" s="156">
        <v>0.158</v>
      </c>
      <c r="Y1943" s="156">
        <v>1E-3</v>
      </c>
      <c r="Z1943" s="156">
        <v>5.0000000000000001E-3</v>
      </c>
      <c r="AA1943" s="156">
        <v>1.6E-2</v>
      </c>
      <c r="AB1943" s="156">
        <v>2.5999999999999999E-2</v>
      </c>
    </row>
    <row r="1944" spans="1:28" x14ac:dyDescent="0.25">
      <c r="A1944" s="87" t="s">
        <v>3370</v>
      </c>
      <c r="B1944" s="156" t="s">
        <v>294</v>
      </c>
      <c r="C1944" s="156">
        <v>1.8499486125385406E-2</v>
      </c>
      <c r="D1944" s="156">
        <v>0.17266187050359713</v>
      </c>
      <c r="E1944" s="156">
        <v>0.11819116135662898</v>
      </c>
      <c r="F1944" s="156">
        <v>1.9527235354573486E-2</v>
      </c>
      <c r="G1944" s="156">
        <v>0.64645426515930116</v>
      </c>
      <c r="H1944" s="156">
        <v>9.249743062692703E-3</v>
      </c>
      <c r="I1944" s="156">
        <v>1.5416238437821172E-2</v>
      </c>
      <c r="J1944" s="156">
        <v>1</v>
      </c>
      <c r="K1944" s="87">
        <v>973</v>
      </c>
      <c r="L1944" s="87"/>
      <c r="M1944" s="156" t="s">
        <v>294</v>
      </c>
      <c r="N1944" s="156" t="s">
        <v>294</v>
      </c>
      <c r="O1944" s="156">
        <v>1.2E-2</v>
      </c>
      <c r="P1944" s="156">
        <v>2.9000000000000001E-2</v>
      </c>
      <c r="Q1944" s="156">
        <v>0.15</v>
      </c>
      <c r="R1944" s="156">
        <v>0.19800000000000001</v>
      </c>
      <c r="S1944" s="156">
        <v>9.9000000000000005E-2</v>
      </c>
      <c r="T1944" s="156">
        <v>0.14000000000000001</v>
      </c>
      <c r="U1944" s="156">
        <v>1.2999999999999999E-2</v>
      </c>
      <c r="V1944" s="156">
        <v>0.03</v>
      </c>
      <c r="W1944" s="156">
        <v>0.61599999999999999</v>
      </c>
      <c r="X1944" s="156">
        <v>0.67600000000000005</v>
      </c>
      <c r="Y1944" s="156">
        <v>5.0000000000000001E-3</v>
      </c>
      <c r="Z1944" s="156">
        <v>1.7000000000000001E-2</v>
      </c>
      <c r="AA1944" s="156">
        <v>8.9999999999999993E-3</v>
      </c>
      <c r="AB1944" s="156">
        <v>2.5000000000000001E-2</v>
      </c>
    </row>
    <row r="1945" spans="1:28" x14ac:dyDescent="0.25">
      <c r="A1945" s="87" t="s">
        <v>3371</v>
      </c>
      <c r="B1945" s="156" t="s">
        <v>294</v>
      </c>
      <c r="C1945" s="156">
        <v>0.11525585844093734</v>
      </c>
      <c r="D1945" s="156">
        <v>0.20803443328550933</v>
      </c>
      <c r="E1945" s="156">
        <v>8.0822572931611672E-2</v>
      </c>
      <c r="F1945" s="156">
        <v>1.2912482065997131E-2</v>
      </c>
      <c r="G1945" s="156">
        <v>0.54615016738402677</v>
      </c>
      <c r="H1945" s="156">
        <v>1.0521281683405069E-2</v>
      </c>
      <c r="I1945" s="156">
        <v>2.6303204208512673E-2</v>
      </c>
      <c r="J1945" s="156">
        <v>0.99999999999999989</v>
      </c>
      <c r="K1945" s="87">
        <v>2091</v>
      </c>
      <c r="L1945" s="87"/>
      <c r="M1945" s="156" t="s">
        <v>294</v>
      </c>
      <c r="N1945" s="156" t="s">
        <v>294</v>
      </c>
      <c r="O1945" s="156">
        <v>0.10199999999999999</v>
      </c>
      <c r="P1945" s="156">
        <v>0.13</v>
      </c>
      <c r="Q1945" s="156">
        <v>0.191</v>
      </c>
      <c r="R1945" s="156">
        <v>0.22600000000000001</v>
      </c>
      <c r="S1945" s="156">
        <v>7.0000000000000007E-2</v>
      </c>
      <c r="T1945" s="156">
        <v>9.2999999999999999E-2</v>
      </c>
      <c r="U1945" s="156">
        <v>8.9999999999999993E-3</v>
      </c>
      <c r="V1945" s="156">
        <v>1.9E-2</v>
      </c>
      <c r="W1945" s="156">
        <v>0.52500000000000002</v>
      </c>
      <c r="X1945" s="156">
        <v>0.56699999999999995</v>
      </c>
      <c r="Y1945" s="156">
        <v>7.0000000000000001E-3</v>
      </c>
      <c r="Z1945" s="156">
        <v>1.6E-2</v>
      </c>
      <c r="AA1945" s="156">
        <v>0.02</v>
      </c>
      <c r="AB1945" s="156">
        <v>3.4000000000000002E-2</v>
      </c>
    </row>
    <row r="1946" spans="1:28" x14ac:dyDescent="0.25">
      <c r="A1946" s="87" t="s">
        <v>3372</v>
      </c>
      <c r="B1946" s="156">
        <v>1.4492753623188406E-2</v>
      </c>
      <c r="C1946" s="156">
        <v>0.44444444444444442</v>
      </c>
      <c r="D1946" s="156">
        <v>0.27053140096618356</v>
      </c>
      <c r="E1946" s="156">
        <v>8.6956521739130432E-2</v>
      </c>
      <c r="F1946" s="156">
        <v>4.830917874396135E-3</v>
      </c>
      <c r="G1946" s="156">
        <v>0.16425120772946861</v>
      </c>
      <c r="H1946" s="156" t="s">
        <v>294</v>
      </c>
      <c r="I1946" s="156">
        <v>1.4492753623188406E-2</v>
      </c>
      <c r="J1946" s="156">
        <v>0.99999999999999989</v>
      </c>
      <c r="K1946" s="87">
        <v>207</v>
      </c>
      <c r="L1946" s="87"/>
      <c r="M1946" s="156">
        <v>5.0000000000000001E-3</v>
      </c>
      <c r="N1946" s="156">
        <v>4.2000000000000003E-2</v>
      </c>
      <c r="O1946" s="156">
        <v>0.378</v>
      </c>
      <c r="P1946" s="156">
        <v>0.51300000000000001</v>
      </c>
      <c r="Q1946" s="156">
        <v>0.215</v>
      </c>
      <c r="R1946" s="156">
        <v>0.33500000000000002</v>
      </c>
      <c r="S1946" s="156">
        <v>5.6000000000000001E-2</v>
      </c>
      <c r="T1946" s="156">
        <v>0.13300000000000001</v>
      </c>
      <c r="U1946" s="156">
        <v>1E-3</v>
      </c>
      <c r="V1946" s="156">
        <v>2.7E-2</v>
      </c>
      <c r="W1946" s="156">
        <v>0.12</v>
      </c>
      <c r="X1946" s="156">
        <v>0.221</v>
      </c>
      <c r="Y1946" s="156" t="s">
        <v>294</v>
      </c>
      <c r="Z1946" s="156" t="s">
        <v>294</v>
      </c>
      <c r="AA1946" s="156">
        <v>5.0000000000000001E-3</v>
      </c>
      <c r="AB1946" s="156">
        <v>4.2000000000000003E-2</v>
      </c>
    </row>
    <row r="1947" spans="1:28" x14ac:dyDescent="0.25">
      <c r="A1947" s="87" t="s">
        <v>3373</v>
      </c>
      <c r="B1947" s="156">
        <v>2.6315789473684209E-2</v>
      </c>
      <c r="C1947" s="156">
        <v>0.10526315789473684</v>
      </c>
      <c r="D1947" s="156">
        <v>0.55263157894736847</v>
      </c>
      <c r="E1947" s="156">
        <v>0.15789473684210525</v>
      </c>
      <c r="F1947" s="156" t="s">
        <v>294</v>
      </c>
      <c r="G1947" s="156">
        <v>0.13157894736842105</v>
      </c>
      <c r="H1947" s="156" t="s">
        <v>294</v>
      </c>
      <c r="I1947" s="156">
        <v>2.6315789473684209E-2</v>
      </c>
      <c r="J1947" s="156">
        <v>0.99999999999999989</v>
      </c>
      <c r="K1947" s="87">
        <v>38</v>
      </c>
      <c r="L1947" s="87"/>
      <c r="M1947" s="156">
        <v>5.0000000000000001E-3</v>
      </c>
      <c r="N1947" s="156">
        <v>0.13500000000000001</v>
      </c>
      <c r="O1947" s="156">
        <v>4.2000000000000003E-2</v>
      </c>
      <c r="P1947" s="156">
        <v>0.24099999999999999</v>
      </c>
      <c r="Q1947" s="156">
        <v>0.39700000000000002</v>
      </c>
      <c r="R1947" s="156">
        <v>0.69899999999999995</v>
      </c>
      <c r="S1947" s="156">
        <v>7.3999999999999996E-2</v>
      </c>
      <c r="T1947" s="156">
        <v>0.30399999999999999</v>
      </c>
      <c r="U1947" s="156" t="s">
        <v>294</v>
      </c>
      <c r="V1947" s="156" t="s">
        <v>294</v>
      </c>
      <c r="W1947" s="156">
        <v>5.8000000000000003E-2</v>
      </c>
      <c r="X1947" s="156">
        <v>0.27300000000000002</v>
      </c>
      <c r="Y1947" s="156" t="s">
        <v>294</v>
      </c>
      <c r="Z1947" s="156" t="s">
        <v>294</v>
      </c>
      <c r="AA1947" s="156">
        <v>5.0000000000000001E-3</v>
      </c>
      <c r="AB1947" s="156">
        <v>0.13500000000000001</v>
      </c>
    </row>
    <row r="1948" spans="1:28" x14ac:dyDescent="0.25">
      <c r="A1948" s="87" t="s">
        <v>3374</v>
      </c>
      <c r="B1948" s="156">
        <v>0.10005615874204418</v>
      </c>
      <c r="C1948" s="156">
        <v>0.33423811306626733</v>
      </c>
      <c r="D1948" s="156">
        <v>0.25299513290902281</v>
      </c>
      <c r="E1948" s="156">
        <v>7.1134406589292404E-2</v>
      </c>
      <c r="F1948" s="156">
        <v>3.023212280044927E-2</v>
      </c>
      <c r="G1948" s="156">
        <v>0.19262448521153125</v>
      </c>
      <c r="H1948" s="156">
        <v>1.3103706476974915E-3</v>
      </c>
      <c r="I1948" s="156">
        <v>1.7409210033695246E-2</v>
      </c>
      <c r="J1948" s="156">
        <v>1</v>
      </c>
      <c r="K1948" s="87">
        <v>10684</v>
      </c>
      <c r="L1948" s="87"/>
      <c r="M1948" s="156">
        <v>9.5000000000000001E-2</v>
      </c>
      <c r="N1948" s="156">
        <v>0.106</v>
      </c>
      <c r="O1948" s="156">
        <v>0.32500000000000001</v>
      </c>
      <c r="P1948" s="156">
        <v>0.34300000000000003</v>
      </c>
      <c r="Q1948" s="156">
        <v>0.245</v>
      </c>
      <c r="R1948" s="156">
        <v>0.26100000000000001</v>
      </c>
      <c r="S1948" s="156">
        <v>6.6000000000000003E-2</v>
      </c>
      <c r="T1948" s="156">
        <v>7.5999999999999998E-2</v>
      </c>
      <c r="U1948" s="156">
        <v>2.7E-2</v>
      </c>
      <c r="V1948" s="156">
        <v>3.4000000000000002E-2</v>
      </c>
      <c r="W1948" s="156">
        <v>0.185</v>
      </c>
      <c r="X1948" s="156">
        <v>0.2</v>
      </c>
      <c r="Y1948" s="156">
        <v>1E-3</v>
      </c>
      <c r="Z1948" s="156">
        <v>2E-3</v>
      </c>
      <c r="AA1948" s="156">
        <v>1.4999999999999999E-2</v>
      </c>
      <c r="AB1948" s="156">
        <v>0.02</v>
      </c>
    </row>
    <row r="1949" spans="1:28" x14ac:dyDescent="0.25">
      <c r="A1949" s="87" t="s">
        <v>3375</v>
      </c>
      <c r="B1949" s="156">
        <v>0.47204968944099379</v>
      </c>
      <c r="C1949" s="156">
        <v>0.32298136645962733</v>
      </c>
      <c r="D1949" s="156">
        <v>0.12888198757763975</v>
      </c>
      <c r="E1949" s="156">
        <v>3.8819875776397512E-2</v>
      </c>
      <c r="F1949" s="156" t="s">
        <v>294</v>
      </c>
      <c r="G1949" s="156">
        <v>1.0869565217391304E-2</v>
      </c>
      <c r="H1949" s="156" t="s">
        <v>294</v>
      </c>
      <c r="I1949" s="156">
        <v>2.6397515527950312E-2</v>
      </c>
      <c r="J1949" s="156">
        <v>1</v>
      </c>
      <c r="K1949" s="87">
        <v>644</v>
      </c>
      <c r="L1949" s="87"/>
      <c r="M1949" s="156">
        <v>0.434</v>
      </c>
      <c r="N1949" s="156">
        <v>0.51100000000000001</v>
      </c>
      <c r="O1949" s="156">
        <v>0.28799999999999998</v>
      </c>
      <c r="P1949" s="156">
        <v>0.36</v>
      </c>
      <c r="Q1949" s="156">
        <v>0.105</v>
      </c>
      <c r="R1949" s="156">
        <v>0.157</v>
      </c>
      <c r="S1949" s="156">
        <v>2.5999999999999999E-2</v>
      </c>
      <c r="T1949" s="156">
        <v>5.7000000000000002E-2</v>
      </c>
      <c r="U1949" s="156" t="s">
        <v>294</v>
      </c>
      <c r="V1949" s="156" t="s">
        <v>294</v>
      </c>
      <c r="W1949" s="156">
        <v>5.0000000000000001E-3</v>
      </c>
      <c r="X1949" s="156">
        <v>2.1999999999999999E-2</v>
      </c>
      <c r="Y1949" s="156" t="s">
        <v>294</v>
      </c>
      <c r="Z1949" s="156" t="s">
        <v>294</v>
      </c>
      <c r="AA1949" s="156">
        <v>1.7000000000000001E-2</v>
      </c>
      <c r="AB1949" s="156">
        <v>4.2000000000000003E-2</v>
      </c>
    </row>
    <row r="1950" spans="1:28" x14ac:dyDescent="0.25">
      <c r="A1950" s="87" t="s">
        <v>3376</v>
      </c>
      <c r="B1950" s="156">
        <v>0.20421282998221857</v>
      </c>
      <c r="C1950" s="156">
        <v>0.60292709615647655</v>
      </c>
      <c r="D1950" s="156">
        <v>9.3967993434550673E-2</v>
      </c>
      <c r="E1950" s="156">
        <v>2.3115852824511011E-2</v>
      </c>
      <c r="F1950" s="156">
        <v>6.8390097113937896E-4</v>
      </c>
      <c r="G1950" s="156">
        <v>5.5806319244973326E-2</v>
      </c>
      <c r="H1950" s="156">
        <v>1.6413623307345096E-3</v>
      </c>
      <c r="I1950" s="156">
        <v>1.764464505539598E-2</v>
      </c>
      <c r="J1950" s="156">
        <v>1</v>
      </c>
      <c r="K1950" s="87">
        <v>7311</v>
      </c>
      <c r="L1950" s="87"/>
      <c r="M1950" s="156">
        <v>0.19500000000000001</v>
      </c>
      <c r="N1950" s="156">
        <v>0.214</v>
      </c>
      <c r="O1950" s="156">
        <v>0.59199999999999997</v>
      </c>
      <c r="P1950" s="156">
        <v>0.61399999999999999</v>
      </c>
      <c r="Q1950" s="156">
        <v>8.6999999999999994E-2</v>
      </c>
      <c r="R1950" s="156">
        <v>0.10100000000000001</v>
      </c>
      <c r="S1950" s="156">
        <v>0.02</v>
      </c>
      <c r="T1950" s="156">
        <v>2.7E-2</v>
      </c>
      <c r="U1950" s="156">
        <v>0</v>
      </c>
      <c r="V1950" s="156">
        <v>2E-3</v>
      </c>
      <c r="W1950" s="156">
        <v>5.0999999999999997E-2</v>
      </c>
      <c r="X1950" s="156">
        <v>6.0999999999999999E-2</v>
      </c>
      <c r="Y1950" s="156">
        <v>1E-3</v>
      </c>
      <c r="Z1950" s="156">
        <v>3.0000000000000001E-3</v>
      </c>
      <c r="AA1950" s="156">
        <v>1.4999999999999999E-2</v>
      </c>
      <c r="AB1950" s="156">
        <v>2.1000000000000001E-2</v>
      </c>
    </row>
    <row r="1951" spans="1:28" x14ac:dyDescent="0.25">
      <c r="A1951" s="87" t="s">
        <v>3377</v>
      </c>
      <c r="B1951" s="156" t="s">
        <v>294</v>
      </c>
      <c r="C1951" s="156">
        <v>0.47749510763209391</v>
      </c>
      <c r="D1951" s="156">
        <v>0.31898238747553814</v>
      </c>
      <c r="E1951" s="156">
        <v>7.6320939334637961E-2</v>
      </c>
      <c r="F1951" s="156">
        <v>5.8708414872798431E-3</v>
      </c>
      <c r="G1951" s="156">
        <v>0.1095890410958904</v>
      </c>
      <c r="H1951" s="156">
        <v>1.9569471624266144E-3</v>
      </c>
      <c r="I1951" s="156">
        <v>9.7847358121330719E-3</v>
      </c>
      <c r="J1951" s="156">
        <v>1</v>
      </c>
      <c r="K1951" s="87">
        <v>511</v>
      </c>
      <c r="L1951" s="87"/>
      <c r="M1951" s="156" t="s">
        <v>294</v>
      </c>
      <c r="N1951" s="156" t="s">
        <v>294</v>
      </c>
      <c r="O1951" s="156">
        <v>0.435</v>
      </c>
      <c r="P1951" s="156">
        <v>0.52100000000000002</v>
      </c>
      <c r="Q1951" s="156">
        <v>0.28000000000000003</v>
      </c>
      <c r="R1951" s="156">
        <v>0.36099999999999999</v>
      </c>
      <c r="S1951" s="156">
        <v>5.6000000000000001E-2</v>
      </c>
      <c r="T1951" s="156">
        <v>0.10299999999999999</v>
      </c>
      <c r="U1951" s="156">
        <v>2E-3</v>
      </c>
      <c r="V1951" s="156">
        <v>1.7000000000000001E-2</v>
      </c>
      <c r="W1951" s="156">
        <v>8.5000000000000006E-2</v>
      </c>
      <c r="X1951" s="156">
        <v>0.14000000000000001</v>
      </c>
      <c r="Y1951" s="156">
        <v>0</v>
      </c>
      <c r="Z1951" s="156">
        <v>1.0999999999999999E-2</v>
      </c>
      <c r="AA1951" s="156">
        <v>4.0000000000000001E-3</v>
      </c>
      <c r="AB1951" s="156">
        <v>2.3E-2</v>
      </c>
    </row>
    <row r="1952" spans="1:28" x14ac:dyDescent="0.25">
      <c r="A1952" s="87" t="s">
        <v>3378</v>
      </c>
      <c r="B1952" s="156" t="s">
        <v>294</v>
      </c>
      <c r="C1952" s="156">
        <v>0.36423841059602646</v>
      </c>
      <c r="D1952" s="156">
        <v>0.31125827814569534</v>
      </c>
      <c r="E1952" s="156">
        <v>0.20529801324503311</v>
      </c>
      <c r="F1952" s="156">
        <v>1.9867549668874173E-2</v>
      </c>
      <c r="G1952" s="156">
        <v>7.9470198675496692E-2</v>
      </c>
      <c r="H1952" s="156">
        <v>6.6225165562913907E-3</v>
      </c>
      <c r="I1952" s="156">
        <v>1.3245033112582781E-2</v>
      </c>
      <c r="J1952" s="156">
        <v>0.99999999999999978</v>
      </c>
      <c r="K1952" s="87">
        <v>151</v>
      </c>
      <c r="L1952" s="87"/>
      <c r="M1952" s="156" t="s">
        <v>294</v>
      </c>
      <c r="N1952" s="156" t="s">
        <v>294</v>
      </c>
      <c r="O1952" s="156">
        <v>0.29199999999999998</v>
      </c>
      <c r="P1952" s="156">
        <v>0.443</v>
      </c>
      <c r="Q1952" s="156">
        <v>0.24299999999999999</v>
      </c>
      <c r="R1952" s="156">
        <v>0.38900000000000001</v>
      </c>
      <c r="S1952" s="156">
        <v>0.14899999999999999</v>
      </c>
      <c r="T1952" s="156">
        <v>0.27700000000000002</v>
      </c>
      <c r="U1952" s="156">
        <v>7.0000000000000001E-3</v>
      </c>
      <c r="V1952" s="156">
        <v>5.7000000000000002E-2</v>
      </c>
      <c r="W1952" s="156">
        <v>4.5999999999999999E-2</v>
      </c>
      <c r="X1952" s="156">
        <v>0.13400000000000001</v>
      </c>
      <c r="Y1952" s="156">
        <v>1E-3</v>
      </c>
      <c r="Z1952" s="156">
        <v>3.6999999999999998E-2</v>
      </c>
      <c r="AA1952" s="156">
        <v>4.0000000000000001E-3</v>
      </c>
      <c r="AB1952" s="156">
        <v>4.7E-2</v>
      </c>
    </row>
    <row r="1953" spans="1:28" x14ac:dyDescent="0.25">
      <c r="A1953" s="87" t="s">
        <v>3379</v>
      </c>
      <c r="B1953" s="156" t="s">
        <v>294</v>
      </c>
      <c r="C1953" s="156">
        <v>0.36162361623616235</v>
      </c>
      <c r="D1953" s="156">
        <v>0.22693726937269373</v>
      </c>
      <c r="E1953" s="156">
        <v>0.32472324723247231</v>
      </c>
      <c r="F1953" s="156">
        <v>5.5350553505535052E-3</v>
      </c>
      <c r="G1953" s="156">
        <v>6.4575645756457564E-2</v>
      </c>
      <c r="H1953" s="156" t="s">
        <v>294</v>
      </c>
      <c r="I1953" s="156">
        <v>1.6605166051660517E-2</v>
      </c>
      <c r="J1953" s="156">
        <v>1</v>
      </c>
      <c r="K1953" s="87">
        <v>542</v>
      </c>
      <c r="L1953" s="87"/>
      <c r="M1953" s="156" t="s">
        <v>294</v>
      </c>
      <c r="N1953" s="156" t="s">
        <v>294</v>
      </c>
      <c r="O1953" s="156">
        <v>0.32200000000000001</v>
      </c>
      <c r="P1953" s="156">
        <v>0.40300000000000002</v>
      </c>
      <c r="Q1953" s="156">
        <v>0.19400000000000001</v>
      </c>
      <c r="R1953" s="156">
        <v>0.26400000000000001</v>
      </c>
      <c r="S1953" s="156">
        <v>0.28699999999999998</v>
      </c>
      <c r="T1953" s="156">
        <v>0.36499999999999999</v>
      </c>
      <c r="U1953" s="156">
        <v>2E-3</v>
      </c>
      <c r="V1953" s="156">
        <v>1.6E-2</v>
      </c>
      <c r="W1953" s="156">
        <v>4.7E-2</v>
      </c>
      <c r="X1953" s="156">
        <v>8.7999999999999995E-2</v>
      </c>
      <c r="Y1953" s="156" t="s">
        <v>294</v>
      </c>
      <c r="Z1953" s="156" t="s">
        <v>294</v>
      </c>
      <c r="AA1953" s="156">
        <v>8.9999999999999993E-3</v>
      </c>
      <c r="AB1953" s="156">
        <v>3.1E-2</v>
      </c>
    </row>
    <row r="1954" spans="1:28" x14ac:dyDescent="0.25">
      <c r="A1954" s="87" t="s">
        <v>3380</v>
      </c>
      <c r="B1954" s="156" t="s">
        <v>294</v>
      </c>
      <c r="C1954" s="156">
        <v>0.5</v>
      </c>
      <c r="D1954" s="156">
        <v>0.26950354609929078</v>
      </c>
      <c r="E1954" s="156">
        <v>0.10283687943262411</v>
      </c>
      <c r="F1954" s="156">
        <v>2.1276595744680851E-2</v>
      </c>
      <c r="G1954" s="156">
        <v>9.2198581560283682E-2</v>
      </c>
      <c r="H1954" s="156">
        <v>3.5460992907801418E-3</v>
      </c>
      <c r="I1954" s="156">
        <v>1.0638297872340425E-2</v>
      </c>
      <c r="J1954" s="156">
        <v>0.99999999999999989</v>
      </c>
      <c r="K1954" s="87">
        <v>282</v>
      </c>
      <c r="L1954" s="87"/>
      <c r="M1954" s="156" t="s">
        <v>294</v>
      </c>
      <c r="N1954" s="156" t="s">
        <v>294</v>
      </c>
      <c r="O1954" s="156">
        <v>0.442</v>
      </c>
      <c r="P1954" s="156">
        <v>0.55800000000000005</v>
      </c>
      <c r="Q1954" s="156">
        <v>0.221</v>
      </c>
      <c r="R1954" s="156">
        <v>0.32400000000000001</v>
      </c>
      <c r="S1954" s="156">
        <v>7.2999999999999995E-2</v>
      </c>
      <c r="T1954" s="156">
        <v>0.14399999999999999</v>
      </c>
      <c r="U1954" s="156">
        <v>0.01</v>
      </c>
      <c r="V1954" s="156">
        <v>4.5999999999999999E-2</v>
      </c>
      <c r="W1954" s="156">
        <v>6.4000000000000001E-2</v>
      </c>
      <c r="X1954" s="156">
        <v>0.13200000000000001</v>
      </c>
      <c r="Y1954" s="156">
        <v>1E-3</v>
      </c>
      <c r="Z1954" s="156">
        <v>0.02</v>
      </c>
      <c r="AA1954" s="156">
        <v>4.0000000000000001E-3</v>
      </c>
      <c r="AB1954" s="156">
        <v>3.1E-2</v>
      </c>
    </row>
    <row r="1955" spans="1:28" x14ac:dyDescent="0.25">
      <c r="A1955" s="87" t="s">
        <v>3381</v>
      </c>
      <c r="B1955" s="156" t="s">
        <v>294</v>
      </c>
      <c r="C1955" s="156">
        <v>0.36391437308868502</v>
      </c>
      <c r="D1955" s="156">
        <v>0.37614678899082571</v>
      </c>
      <c r="E1955" s="156">
        <v>0.1620795107033639</v>
      </c>
      <c r="F1955" s="156">
        <v>6.1162079510703364E-3</v>
      </c>
      <c r="G1955" s="156">
        <v>7.0336391437308868E-2</v>
      </c>
      <c r="H1955" s="156" t="s">
        <v>294</v>
      </c>
      <c r="I1955" s="156">
        <v>2.1406727828746176E-2</v>
      </c>
      <c r="J1955" s="156">
        <v>1</v>
      </c>
      <c r="K1955" s="87">
        <v>327</v>
      </c>
      <c r="L1955" s="87"/>
      <c r="M1955" s="156" t="s">
        <v>294</v>
      </c>
      <c r="N1955" s="156" t="s">
        <v>294</v>
      </c>
      <c r="O1955" s="156">
        <v>0.314</v>
      </c>
      <c r="P1955" s="156">
        <v>0.41699999999999998</v>
      </c>
      <c r="Q1955" s="156">
        <v>0.32500000000000001</v>
      </c>
      <c r="R1955" s="156">
        <v>0.43</v>
      </c>
      <c r="S1955" s="156">
        <v>0.126</v>
      </c>
      <c r="T1955" s="156">
        <v>0.20599999999999999</v>
      </c>
      <c r="U1955" s="156">
        <v>2E-3</v>
      </c>
      <c r="V1955" s="156">
        <v>2.1999999999999999E-2</v>
      </c>
      <c r="W1955" s="156">
        <v>4.7E-2</v>
      </c>
      <c r="X1955" s="156">
        <v>0.10299999999999999</v>
      </c>
      <c r="Y1955" s="156" t="s">
        <v>294</v>
      </c>
      <c r="Z1955" s="156" t="s">
        <v>294</v>
      </c>
      <c r="AA1955" s="156">
        <v>0.01</v>
      </c>
      <c r="AB1955" s="156">
        <v>4.3999999999999997E-2</v>
      </c>
    </row>
    <row r="1956" spans="1:28" x14ac:dyDescent="0.25">
      <c r="A1956" s="87" t="s">
        <v>3382</v>
      </c>
      <c r="B1956" s="156" t="s">
        <v>294</v>
      </c>
      <c r="C1956" s="156">
        <v>0.22006472491909385</v>
      </c>
      <c r="D1956" s="156">
        <v>0.48220064724919093</v>
      </c>
      <c r="E1956" s="156">
        <v>0.1650485436893204</v>
      </c>
      <c r="F1956" s="156">
        <v>6.4724919093851136E-3</v>
      </c>
      <c r="G1956" s="156">
        <v>0.10355987055016182</v>
      </c>
      <c r="H1956" s="156" t="s">
        <v>294</v>
      </c>
      <c r="I1956" s="156">
        <v>2.2653721682847898E-2</v>
      </c>
      <c r="J1956" s="156">
        <v>1</v>
      </c>
      <c r="K1956" s="87">
        <v>309</v>
      </c>
      <c r="L1956" s="87"/>
      <c r="M1956" s="156" t="s">
        <v>294</v>
      </c>
      <c r="N1956" s="156" t="s">
        <v>294</v>
      </c>
      <c r="O1956" s="156">
        <v>0.17699999999999999</v>
      </c>
      <c r="P1956" s="156">
        <v>0.27</v>
      </c>
      <c r="Q1956" s="156">
        <v>0.42699999999999999</v>
      </c>
      <c r="R1956" s="156">
        <v>0.53800000000000003</v>
      </c>
      <c r="S1956" s="156">
        <v>0.128</v>
      </c>
      <c r="T1956" s="156">
        <v>0.21099999999999999</v>
      </c>
      <c r="U1956" s="156">
        <v>2E-3</v>
      </c>
      <c r="V1956" s="156">
        <v>2.3E-2</v>
      </c>
      <c r="W1956" s="156">
        <v>7.3999999999999996E-2</v>
      </c>
      <c r="X1956" s="156">
        <v>0.14299999999999999</v>
      </c>
      <c r="Y1956" s="156" t="s">
        <v>294</v>
      </c>
      <c r="Z1956" s="156" t="s">
        <v>294</v>
      </c>
      <c r="AA1956" s="156">
        <v>1.0999999999999999E-2</v>
      </c>
      <c r="AB1956" s="156">
        <v>4.5999999999999999E-2</v>
      </c>
    </row>
    <row r="1957" spans="1:28" x14ac:dyDescent="0.25">
      <c r="A1957" s="87" t="s">
        <v>3383</v>
      </c>
      <c r="B1957" s="156" t="s">
        <v>294</v>
      </c>
      <c r="C1957" s="156">
        <v>0.29192546583850931</v>
      </c>
      <c r="D1957" s="156">
        <v>0.29192546583850931</v>
      </c>
      <c r="E1957" s="156">
        <v>0.14285714285714285</v>
      </c>
      <c r="F1957" s="156">
        <v>3.1055900621118012E-2</v>
      </c>
      <c r="G1957" s="156">
        <v>0.2236024844720497</v>
      </c>
      <c r="H1957" s="156" t="s">
        <v>294</v>
      </c>
      <c r="I1957" s="156">
        <v>1.8633540372670808E-2</v>
      </c>
      <c r="J1957" s="156">
        <v>0.99999999999999989</v>
      </c>
      <c r="K1957" s="87">
        <v>161</v>
      </c>
      <c r="L1957" s="87"/>
      <c r="M1957" s="156" t="s">
        <v>294</v>
      </c>
      <c r="N1957" s="156" t="s">
        <v>294</v>
      </c>
      <c r="O1957" s="156">
        <v>0.22700000000000001</v>
      </c>
      <c r="P1957" s="156">
        <v>0.36599999999999999</v>
      </c>
      <c r="Q1957" s="156">
        <v>0.22700000000000001</v>
      </c>
      <c r="R1957" s="156">
        <v>0.36599999999999999</v>
      </c>
      <c r="S1957" s="156">
        <v>9.7000000000000003E-2</v>
      </c>
      <c r="T1957" s="156">
        <v>0.20499999999999999</v>
      </c>
      <c r="U1957" s="156">
        <v>1.2999999999999999E-2</v>
      </c>
      <c r="V1957" s="156">
        <v>7.0999999999999994E-2</v>
      </c>
      <c r="W1957" s="156">
        <v>0.16600000000000001</v>
      </c>
      <c r="X1957" s="156">
        <v>0.29399999999999998</v>
      </c>
      <c r="Y1957" s="156" t="s">
        <v>294</v>
      </c>
      <c r="Z1957" s="156" t="s">
        <v>294</v>
      </c>
      <c r="AA1957" s="156">
        <v>6.0000000000000001E-3</v>
      </c>
      <c r="AB1957" s="156">
        <v>5.2999999999999999E-2</v>
      </c>
    </row>
    <row r="1958" spans="1:28" x14ac:dyDescent="0.25">
      <c r="A1958" s="87" t="s">
        <v>3384</v>
      </c>
      <c r="B1958" s="156" t="s">
        <v>294</v>
      </c>
      <c r="C1958" s="156">
        <v>0.23176583493282149</v>
      </c>
      <c r="D1958" s="156">
        <v>0.32005758157389635</v>
      </c>
      <c r="E1958" s="156">
        <v>0.18378119001919385</v>
      </c>
      <c r="F1958" s="156">
        <v>1.055662188099808E-2</v>
      </c>
      <c r="G1958" s="156">
        <v>0.23320537428023033</v>
      </c>
      <c r="H1958" s="156">
        <v>4.7984644913627635E-3</v>
      </c>
      <c r="I1958" s="156">
        <v>1.583493282149712E-2</v>
      </c>
      <c r="J1958" s="156">
        <v>1</v>
      </c>
      <c r="K1958" s="87">
        <v>2084</v>
      </c>
      <c r="L1958" s="87"/>
      <c r="M1958" s="156" t="s">
        <v>294</v>
      </c>
      <c r="N1958" s="156" t="s">
        <v>294</v>
      </c>
      <c r="O1958" s="156">
        <v>0.214</v>
      </c>
      <c r="P1958" s="156">
        <v>0.25</v>
      </c>
      <c r="Q1958" s="156">
        <v>0.3</v>
      </c>
      <c r="R1958" s="156">
        <v>0.34</v>
      </c>
      <c r="S1958" s="156">
        <v>0.16800000000000001</v>
      </c>
      <c r="T1958" s="156">
        <v>0.20100000000000001</v>
      </c>
      <c r="U1958" s="156">
        <v>7.0000000000000001E-3</v>
      </c>
      <c r="V1958" s="156">
        <v>1.6E-2</v>
      </c>
      <c r="W1958" s="156">
        <v>0.216</v>
      </c>
      <c r="X1958" s="156">
        <v>0.252</v>
      </c>
      <c r="Y1958" s="156">
        <v>3.0000000000000001E-3</v>
      </c>
      <c r="Z1958" s="156">
        <v>8.9999999999999993E-3</v>
      </c>
      <c r="AA1958" s="156">
        <v>1.0999999999999999E-2</v>
      </c>
      <c r="AB1958" s="156">
        <v>2.1999999999999999E-2</v>
      </c>
    </row>
    <row r="1959" spans="1:28" x14ac:dyDescent="0.25">
      <c r="A1959" s="87" t="s">
        <v>3385</v>
      </c>
      <c r="B1959" s="156" t="s">
        <v>294</v>
      </c>
      <c r="C1959" s="156">
        <v>5.0359712230215826E-2</v>
      </c>
      <c r="D1959" s="156">
        <v>0.30503597122302156</v>
      </c>
      <c r="E1959" s="156">
        <v>0.1223021582733813</v>
      </c>
      <c r="F1959" s="156">
        <v>3.1654676258992806E-2</v>
      </c>
      <c r="G1959" s="156">
        <v>0.47194244604316549</v>
      </c>
      <c r="H1959" s="156" t="s">
        <v>294</v>
      </c>
      <c r="I1959" s="156">
        <v>1.870503597122302E-2</v>
      </c>
      <c r="J1959" s="156">
        <v>1</v>
      </c>
      <c r="K1959" s="87">
        <v>695</v>
      </c>
      <c r="L1959" s="87"/>
      <c r="M1959" s="156" t="s">
        <v>294</v>
      </c>
      <c r="N1959" s="156" t="s">
        <v>294</v>
      </c>
      <c r="O1959" s="156">
        <v>3.5999999999999997E-2</v>
      </c>
      <c r="P1959" s="156">
        <v>6.9000000000000006E-2</v>
      </c>
      <c r="Q1959" s="156">
        <v>0.27200000000000002</v>
      </c>
      <c r="R1959" s="156">
        <v>0.34</v>
      </c>
      <c r="S1959" s="156">
        <v>0.1</v>
      </c>
      <c r="T1959" s="156">
        <v>0.14899999999999999</v>
      </c>
      <c r="U1959" s="156">
        <v>2.1000000000000001E-2</v>
      </c>
      <c r="V1959" s="156">
        <v>4.7E-2</v>
      </c>
      <c r="W1959" s="156">
        <v>0.435</v>
      </c>
      <c r="X1959" s="156">
        <v>0.50900000000000001</v>
      </c>
      <c r="Y1959" s="156" t="s">
        <v>294</v>
      </c>
      <c r="Z1959" s="156" t="s">
        <v>294</v>
      </c>
      <c r="AA1959" s="156">
        <v>1.0999999999999999E-2</v>
      </c>
      <c r="AB1959" s="156">
        <v>3.2000000000000001E-2</v>
      </c>
    </row>
    <row r="1960" spans="1:28" x14ac:dyDescent="0.25">
      <c r="A1960" s="87" t="s">
        <v>3386</v>
      </c>
      <c r="B1960" s="156" t="s">
        <v>294</v>
      </c>
      <c r="C1960" s="156">
        <v>0.15725359911406422</v>
      </c>
      <c r="D1960" s="156">
        <v>0.51937984496124034</v>
      </c>
      <c r="E1960" s="156">
        <v>9.3023255813953487E-2</v>
      </c>
      <c r="F1960" s="156">
        <v>6.6445182724252493E-3</v>
      </c>
      <c r="G1960" s="156">
        <v>0.17607973421926909</v>
      </c>
      <c r="H1960" s="156">
        <v>2.2148394241417496E-3</v>
      </c>
      <c r="I1960" s="156">
        <v>4.5404208194905871E-2</v>
      </c>
      <c r="J1960" s="156">
        <v>1</v>
      </c>
      <c r="K1960" s="87">
        <v>903</v>
      </c>
      <c r="L1960" s="87"/>
      <c r="M1960" s="156" t="s">
        <v>294</v>
      </c>
      <c r="N1960" s="156" t="s">
        <v>294</v>
      </c>
      <c r="O1960" s="156">
        <v>0.13500000000000001</v>
      </c>
      <c r="P1960" s="156">
        <v>0.182</v>
      </c>
      <c r="Q1960" s="156">
        <v>0.48699999999999999</v>
      </c>
      <c r="R1960" s="156">
        <v>0.55200000000000005</v>
      </c>
      <c r="S1960" s="156">
        <v>7.5999999999999998E-2</v>
      </c>
      <c r="T1960" s="156">
        <v>0.114</v>
      </c>
      <c r="U1960" s="156">
        <v>3.0000000000000001E-3</v>
      </c>
      <c r="V1960" s="156">
        <v>1.4E-2</v>
      </c>
      <c r="W1960" s="156">
        <v>0.153</v>
      </c>
      <c r="X1960" s="156">
        <v>0.20200000000000001</v>
      </c>
      <c r="Y1960" s="156">
        <v>1E-3</v>
      </c>
      <c r="Z1960" s="156">
        <v>8.0000000000000002E-3</v>
      </c>
      <c r="AA1960" s="156">
        <v>3.4000000000000002E-2</v>
      </c>
      <c r="AB1960" s="156">
        <v>6.0999999999999999E-2</v>
      </c>
    </row>
    <row r="1961" spans="1:28" x14ac:dyDescent="0.25">
      <c r="A1961" s="87" t="s">
        <v>3387</v>
      </c>
      <c r="B1961" s="156" t="s">
        <v>294</v>
      </c>
      <c r="C1961" s="156">
        <v>0.14503816793893129</v>
      </c>
      <c r="D1961" s="156">
        <v>0.38931297709923662</v>
      </c>
      <c r="E1961" s="156">
        <v>0.10687022900763359</v>
      </c>
      <c r="F1961" s="156">
        <v>3.8167938931297711E-2</v>
      </c>
      <c r="G1961" s="156">
        <v>0.32061068702290074</v>
      </c>
      <c r="H1961" s="156" t="s">
        <v>294</v>
      </c>
      <c r="I1961" s="156" t="s">
        <v>294</v>
      </c>
      <c r="J1961" s="156">
        <v>0.99999999999999989</v>
      </c>
      <c r="K1961" s="87">
        <v>131</v>
      </c>
      <c r="L1961" s="87"/>
      <c r="M1961" s="156" t="s">
        <v>294</v>
      </c>
      <c r="N1961" s="156" t="s">
        <v>294</v>
      </c>
      <c r="O1961" s="156">
        <v>9.5000000000000001E-2</v>
      </c>
      <c r="P1961" s="156">
        <v>0.215</v>
      </c>
      <c r="Q1961" s="156">
        <v>0.31</v>
      </c>
      <c r="R1961" s="156">
        <v>0.47499999999999998</v>
      </c>
      <c r="S1961" s="156">
        <v>6.5000000000000002E-2</v>
      </c>
      <c r="T1961" s="156">
        <v>0.17100000000000001</v>
      </c>
      <c r="U1961" s="156">
        <v>1.6E-2</v>
      </c>
      <c r="V1961" s="156">
        <v>8.5999999999999993E-2</v>
      </c>
      <c r="W1961" s="156">
        <v>0.247</v>
      </c>
      <c r="X1961" s="156">
        <v>0.40500000000000003</v>
      </c>
      <c r="Y1961" s="156" t="s">
        <v>294</v>
      </c>
      <c r="Z1961" s="156" t="s">
        <v>294</v>
      </c>
      <c r="AA1961" s="156" t="s">
        <v>294</v>
      </c>
      <c r="AB1961" s="156" t="s">
        <v>294</v>
      </c>
    </row>
    <row r="1962" spans="1:28" x14ac:dyDescent="0.25">
      <c r="A1962" s="87" t="s">
        <v>3388</v>
      </c>
      <c r="B1962" s="156" t="s">
        <v>294</v>
      </c>
      <c r="C1962" s="156">
        <v>0.12302070645554203</v>
      </c>
      <c r="D1962" s="156">
        <v>0.28258221680876977</v>
      </c>
      <c r="E1962" s="156">
        <v>0.17417783191230207</v>
      </c>
      <c r="F1962" s="156">
        <v>1.9488428745432398E-2</v>
      </c>
      <c r="G1962" s="156">
        <v>0.36906211936662608</v>
      </c>
      <c r="H1962" s="156">
        <v>8.5261875761266752E-3</v>
      </c>
      <c r="I1962" s="156">
        <v>2.3142509135200974E-2</v>
      </c>
      <c r="J1962" s="156">
        <v>1</v>
      </c>
      <c r="K1962" s="87">
        <v>821</v>
      </c>
      <c r="L1962" s="87"/>
      <c r="M1962" s="156" t="s">
        <v>294</v>
      </c>
      <c r="N1962" s="156" t="s">
        <v>294</v>
      </c>
      <c r="O1962" s="156">
        <v>0.10199999999999999</v>
      </c>
      <c r="P1962" s="156">
        <v>0.14699999999999999</v>
      </c>
      <c r="Q1962" s="156">
        <v>0.253</v>
      </c>
      <c r="R1962" s="156">
        <v>0.314</v>
      </c>
      <c r="S1962" s="156">
        <v>0.15</v>
      </c>
      <c r="T1962" s="156">
        <v>0.20200000000000001</v>
      </c>
      <c r="U1962" s="156">
        <v>1.2E-2</v>
      </c>
      <c r="V1962" s="156">
        <v>3.1E-2</v>
      </c>
      <c r="W1962" s="156">
        <v>0.33700000000000002</v>
      </c>
      <c r="X1962" s="156">
        <v>0.40300000000000002</v>
      </c>
      <c r="Y1962" s="156">
        <v>4.0000000000000001E-3</v>
      </c>
      <c r="Z1962" s="156">
        <v>1.7000000000000001E-2</v>
      </c>
      <c r="AA1962" s="156">
        <v>1.4999999999999999E-2</v>
      </c>
      <c r="AB1962" s="156">
        <v>3.5999999999999997E-2</v>
      </c>
    </row>
    <row r="1963" spans="1:28" x14ac:dyDescent="0.25">
      <c r="A1963" s="87" t="s">
        <v>3389</v>
      </c>
      <c r="B1963" s="156" t="s">
        <v>294</v>
      </c>
      <c r="C1963" s="156">
        <v>0.29305644644002565</v>
      </c>
      <c r="D1963" s="156">
        <v>0.22586593970493907</v>
      </c>
      <c r="E1963" s="156">
        <v>0.11754329698524696</v>
      </c>
      <c r="F1963" s="156">
        <v>1.419178960872354E-2</v>
      </c>
      <c r="G1963" s="156">
        <v>0.32905708787684412</v>
      </c>
      <c r="H1963" s="156">
        <v>3.207184092366902E-3</v>
      </c>
      <c r="I1963" s="156">
        <v>1.7078255291853753E-2</v>
      </c>
      <c r="J1963" s="156">
        <v>1.0000000000000002</v>
      </c>
      <c r="K1963" s="87">
        <v>12472</v>
      </c>
      <c r="L1963" s="87"/>
      <c r="M1963" s="156" t="s">
        <v>294</v>
      </c>
      <c r="N1963" s="156" t="s">
        <v>294</v>
      </c>
      <c r="O1963" s="156">
        <v>0.28499999999999998</v>
      </c>
      <c r="P1963" s="156">
        <v>0.30099999999999999</v>
      </c>
      <c r="Q1963" s="156">
        <v>0.219</v>
      </c>
      <c r="R1963" s="156">
        <v>0.23300000000000001</v>
      </c>
      <c r="S1963" s="156">
        <v>0.112</v>
      </c>
      <c r="T1963" s="156">
        <v>0.123</v>
      </c>
      <c r="U1963" s="156">
        <v>1.2E-2</v>
      </c>
      <c r="V1963" s="156">
        <v>1.6E-2</v>
      </c>
      <c r="W1963" s="156">
        <v>0.32100000000000001</v>
      </c>
      <c r="X1963" s="156">
        <v>0.33700000000000002</v>
      </c>
      <c r="Y1963" s="156">
        <v>2E-3</v>
      </c>
      <c r="Z1963" s="156">
        <v>4.0000000000000001E-3</v>
      </c>
      <c r="AA1963" s="156">
        <v>1.4999999999999999E-2</v>
      </c>
      <c r="AB1963" s="156">
        <v>0.02</v>
      </c>
    </row>
    <row r="1964" spans="1:28" x14ac:dyDescent="0.25">
      <c r="A1964" s="87" t="s">
        <v>3390</v>
      </c>
      <c r="B1964" s="156" t="s">
        <v>294</v>
      </c>
      <c r="C1964" s="156">
        <v>0.7831325301204819</v>
      </c>
      <c r="D1964" s="156">
        <v>0.16867469879518071</v>
      </c>
      <c r="E1964" s="156">
        <v>2.4096385542168676E-2</v>
      </c>
      <c r="F1964" s="156" t="s">
        <v>294</v>
      </c>
      <c r="G1964" s="156" t="s">
        <v>294</v>
      </c>
      <c r="H1964" s="156" t="s">
        <v>294</v>
      </c>
      <c r="I1964" s="156">
        <v>2.4096385542168676E-2</v>
      </c>
      <c r="J1964" s="156">
        <v>0.99999999999999989</v>
      </c>
      <c r="K1964" s="87">
        <v>83</v>
      </c>
      <c r="L1964" s="87"/>
      <c r="M1964" s="156" t="s">
        <v>294</v>
      </c>
      <c r="N1964" s="156" t="s">
        <v>294</v>
      </c>
      <c r="O1964" s="156">
        <v>0.68300000000000005</v>
      </c>
      <c r="P1964" s="156">
        <v>0.85799999999999998</v>
      </c>
      <c r="Q1964" s="156">
        <v>0.10299999999999999</v>
      </c>
      <c r="R1964" s="156">
        <v>0.26300000000000001</v>
      </c>
      <c r="S1964" s="156">
        <v>7.0000000000000001E-3</v>
      </c>
      <c r="T1964" s="156">
        <v>8.4000000000000005E-2</v>
      </c>
      <c r="U1964" s="156" t="s">
        <v>294</v>
      </c>
      <c r="V1964" s="156" t="s">
        <v>294</v>
      </c>
      <c r="W1964" s="156" t="s">
        <v>294</v>
      </c>
      <c r="X1964" s="156" t="s">
        <v>294</v>
      </c>
      <c r="Y1964" s="156" t="s">
        <v>294</v>
      </c>
      <c r="Z1964" s="156" t="s">
        <v>294</v>
      </c>
      <c r="AA1964" s="156">
        <v>7.0000000000000001E-3</v>
      </c>
      <c r="AB1964" s="156">
        <v>8.4000000000000005E-2</v>
      </c>
    </row>
    <row r="1965" spans="1:28" x14ac:dyDescent="0.25">
      <c r="A1965" s="87" t="s">
        <v>3391</v>
      </c>
      <c r="B1965" s="156" t="s">
        <v>294</v>
      </c>
      <c r="C1965" s="156">
        <v>0.52159042325780247</v>
      </c>
      <c r="D1965" s="156">
        <v>0.32321504916631039</v>
      </c>
      <c r="E1965" s="156">
        <v>7.1398033347584433E-2</v>
      </c>
      <c r="F1965" s="156">
        <v>5.5579307396323215E-3</v>
      </c>
      <c r="G1965" s="156">
        <v>2.2231722958529286E-2</v>
      </c>
      <c r="H1965" s="156">
        <v>8.5506626763574172E-4</v>
      </c>
      <c r="I1965" s="156">
        <v>5.5151774262505344E-2</v>
      </c>
      <c r="J1965" s="156">
        <v>1</v>
      </c>
      <c r="K1965" s="87">
        <v>2339</v>
      </c>
      <c r="L1965" s="87"/>
      <c r="M1965" s="156" t="s">
        <v>294</v>
      </c>
      <c r="N1965" s="156" t="s">
        <v>294</v>
      </c>
      <c r="O1965" s="156">
        <v>0.501</v>
      </c>
      <c r="P1965" s="156">
        <v>0.54200000000000004</v>
      </c>
      <c r="Q1965" s="156">
        <v>0.30499999999999999</v>
      </c>
      <c r="R1965" s="156">
        <v>0.34200000000000003</v>
      </c>
      <c r="S1965" s="156">
        <v>6.2E-2</v>
      </c>
      <c r="T1965" s="156">
        <v>8.3000000000000004E-2</v>
      </c>
      <c r="U1965" s="156">
        <v>3.0000000000000001E-3</v>
      </c>
      <c r="V1965" s="156">
        <v>8.9999999999999993E-3</v>
      </c>
      <c r="W1965" s="156">
        <v>1.7000000000000001E-2</v>
      </c>
      <c r="X1965" s="156">
        <v>2.9000000000000001E-2</v>
      </c>
      <c r="Y1965" s="156">
        <v>0</v>
      </c>
      <c r="Z1965" s="156">
        <v>3.0000000000000001E-3</v>
      </c>
      <c r="AA1965" s="156">
        <v>4.7E-2</v>
      </c>
      <c r="AB1965" s="156">
        <v>6.5000000000000002E-2</v>
      </c>
    </row>
    <row r="1966" spans="1:28" x14ac:dyDescent="0.25">
      <c r="A1966" s="87" t="s">
        <v>3392</v>
      </c>
      <c r="B1966" s="156" t="s">
        <v>294</v>
      </c>
      <c r="C1966" s="156">
        <v>1.3020833333333334E-2</v>
      </c>
      <c r="D1966" s="156">
        <v>0.30208333333333331</v>
      </c>
      <c r="E1966" s="156">
        <v>0.20572916666666666</v>
      </c>
      <c r="F1966" s="156">
        <v>2.0833333333333332E-2</v>
      </c>
      <c r="G1966" s="156">
        <v>0.42447916666666669</v>
      </c>
      <c r="H1966" s="156">
        <v>7.8125E-3</v>
      </c>
      <c r="I1966" s="156">
        <v>2.6041666666666668E-2</v>
      </c>
      <c r="J1966" s="156">
        <v>0.99999999999999989</v>
      </c>
      <c r="K1966" s="87">
        <v>384</v>
      </c>
      <c r="L1966" s="87"/>
      <c r="M1966" s="156" t="s">
        <v>294</v>
      </c>
      <c r="N1966" s="156" t="s">
        <v>294</v>
      </c>
      <c r="O1966" s="156">
        <v>6.0000000000000001E-3</v>
      </c>
      <c r="P1966" s="156">
        <v>0.03</v>
      </c>
      <c r="Q1966" s="156">
        <v>0.25800000000000001</v>
      </c>
      <c r="R1966" s="156">
        <v>0.35</v>
      </c>
      <c r="S1966" s="156">
        <v>0.16800000000000001</v>
      </c>
      <c r="T1966" s="156">
        <v>0.249</v>
      </c>
      <c r="U1966" s="156">
        <v>1.0999999999999999E-2</v>
      </c>
      <c r="V1966" s="156">
        <v>4.1000000000000002E-2</v>
      </c>
      <c r="W1966" s="156">
        <v>0.376</v>
      </c>
      <c r="X1966" s="156">
        <v>0.47399999999999998</v>
      </c>
      <c r="Y1966" s="156">
        <v>3.0000000000000001E-3</v>
      </c>
      <c r="Z1966" s="156">
        <v>2.3E-2</v>
      </c>
      <c r="AA1966" s="156">
        <v>1.4E-2</v>
      </c>
      <c r="AB1966" s="156">
        <v>4.7E-2</v>
      </c>
    </row>
    <row r="1967" spans="1:28" x14ac:dyDescent="0.25">
      <c r="A1967" s="87" t="s">
        <v>3393</v>
      </c>
      <c r="B1967" s="156" t="s">
        <v>294</v>
      </c>
      <c r="C1967" s="156">
        <v>0.23839009287925697</v>
      </c>
      <c r="D1967" s="156">
        <v>0.27347781217750256</v>
      </c>
      <c r="E1967" s="156">
        <v>0.15273477812177502</v>
      </c>
      <c r="F1967" s="156">
        <v>2.1671826625386997E-2</v>
      </c>
      <c r="G1967" s="156">
        <v>0.30340557275541796</v>
      </c>
      <c r="H1967" s="156">
        <v>1.0319917440660474E-3</v>
      </c>
      <c r="I1967" s="156">
        <v>9.2879256965944269E-3</v>
      </c>
      <c r="J1967" s="156">
        <v>1</v>
      </c>
      <c r="K1967" s="87">
        <v>969</v>
      </c>
      <c r="L1967" s="87"/>
      <c r="M1967" s="156" t="s">
        <v>294</v>
      </c>
      <c r="N1967" s="156" t="s">
        <v>294</v>
      </c>
      <c r="O1967" s="156">
        <v>0.21299999999999999</v>
      </c>
      <c r="P1967" s="156">
        <v>0.26600000000000001</v>
      </c>
      <c r="Q1967" s="156">
        <v>0.246</v>
      </c>
      <c r="R1967" s="156">
        <v>0.30199999999999999</v>
      </c>
      <c r="S1967" s="156">
        <v>0.13100000000000001</v>
      </c>
      <c r="T1967" s="156">
        <v>0.17699999999999999</v>
      </c>
      <c r="U1967" s="156">
        <v>1.4E-2</v>
      </c>
      <c r="V1967" s="156">
        <v>3.3000000000000002E-2</v>
      </c>
      <c r="W1967" s="156">
        <v>0.27500000000000002</v>
      </c>
      <c r="X1967" s="156">
        <v>0.33300000000000002</v>
      </c>
      <c r="Y1967" s="156">
        <v>0</v>
      </c>
      <c r="Z1967" s="156">
        <v>6.0000000000000001E-3</v>
      </c>
      <c r="AA1967" s="156">
        <v>5.0000000000000001E-3</v>
      </c>
      <c r="AB1967" s="156">
        <v>1.7999999999999999E-2</v>
      </c>
    </row>
    <row r="1968" spans="1:28" x14ac:dyDescent="0.25">
      <c r="A1968" s="87" t="s">
        <v>3394</v>
      </c>
      <c r="B1968" s="156" t="s">
        <v>294</v>
      </c>
      <c r="C1968" s="156">
        <v>0.17906137184115523</v>
      </c>
      <c r="D1968" s="156">
        <v>0.38700361010830325</v>
      </c>
      <c r="E1968" s="156">
        <v>0.10974729241877257</v>
      </c>
      <c r="F1968" s="156">
        <v>7.9422382671480145E-3</v>
      </c>
      <c r="G1968" s="156">
        <v>0.30324909747292417</v>
      </c>
      <c r="H1968" s="156">
        <v>1.4440433212996389E-3</v>
      </c>
      <c r="I1968" s="156">
        <v>1.1552346570397111E-2</v>
      </c>
      <c r="J1968" s="156">
        <v>1</v>
      </c>
      <c r="K1968" s="87">
        <v>1385</v>
      </c>
      <c r="L1968" s="87"/>
      <c r="M1968" s="156" t="s">
        <v>294</v>
      </c>
      <c r="N1968" s="156" t="s">
        <v>294</v>
      </c>
      <c r="O1968" s="156">
        <v>0.16</v>
      </c>
      <c r="P1968" s="156">
        <v>0.2</v>
      </c>
      <c r="Q1968" s="156">
        <v>0.36199999999999999</v>
      </c>
      <c r="R1968" s="156">
        <v>0.41299999999999998</v>
      </c>
      <c r="S1968" s="156">
        <v>9.4E-2</v>
      </c>
      <c r="T1968" s="156">
        <v>0.127</v>
      </c>
      <c r="U1968" s="156">
        <v>4.0000000000000001E-3</v>
      </c>
      <c r="V1968" s="156">
        <v>1.4E-2</v>
      </c>
      <c r="W1968" s="156">
        <v>0.28000000000000003</v>
      </c>
      <c r="X1968" s="156">
        <v>0.32800000000000001</v>
      </c>
      <c r="Y1968" s="156">
        <v>0</v>
      </c>
      <c r="Z1968" s="156">
        <v>5.0000000000000001E-3</v>
      </c>
      <c r="AA1968" s="156">
        <v>7.0000000000000001E-3</v>
      </c>
      <c r="AB1968" s="156">
        <v>1.9E-2</v>
      </c>
    </row>
    <row r="1969" spans="1:28" x14ac:dyDescent="0.25">
      <c r="A1969" s="87" t="s">
        <v>3395</v>
      </c>
      <c r="B1969" s="156" t="s">
        <v>294</v>
      </c>
      <c r="C1969" s="156">
        <v>0.25545368321214035</v>
      </c>
      <c r="D1969" s="156">
        <v>0.33860259247549795</v>
      </c>
      <c r="E1969" s="156">
        <v>0.10686057540309832</v>
      </c>
      <c r="F1969" s="156">
        <v>1.5175466329434081E-2</v>
      </c>
      <c r="G1969" s="156">
        <v>0.25735061650331964</v>
      </c>
      <c r="H1969" s="156">
        <v>9.4846664558963006E-4</v>
      </c>
      <c r="I1969" s="156">
        <v>2.5608599430920014E-2</v>
      </c>
      <c r="J1969" s="156">
        <v>1.0000000000000002</v>
      </c>
      <c r="K1969" s="87">
        <v>3163</v>
      </c>
      <c r="L1969" s="87"/>
      <c r="M1969" s="156" t="s">
        <v>294</v>
      </c>
      <c r="N1969" s="156" t="s">
        <v>294</v>
      </c>
      <c r="O1969" s="156">
        <v>0.24099999999999999</v>
      </c>
      <c r="P1969" s="156">
        <v>0.27100000000000002</v>
      </c>
      <c r="Q1969" s="156">
        <v>0.32200000000000001</v>
      </c>
      <c r="R1969" s="156">
        <v>0.35499999999999998</v>
      </c>
      <c r="S1969" s="156">
        <v>9.7000000000000003E-2</v>
      </c>
      <c r="T1969" s="156">
        <v>0.11799999999999999</v>
      </c>
      <c r="U1969" s="156">
        <v>1.0999999999999999E-2</v>
      </c>
      <c r="V1969" s="156">
        <v>0.02</v>
      </c>
      <c r="W1969" s="156">
        <v>0.24199999999999999</v>
      </c>
      <c r="X1969" s="156">
        <v>0.27300000000000002</v>
      </c>
      <c r="Y1969" s="156">
        <v>0</v>
      </c>
      <c r="Z1969" s="156">
        <v>3.0000000000000001E-3</v>
      </c>
      <c r="AA1969" s="156">
        <v>2.1000000000000001E-2</v>
      </c>
      <c r="AB1969" s="156">
        <v>3.2000000000000001E-2</v>
      </c>
    </row>
    <row r="1970" spans="1:28" x14ac:dyDescent="0.25">
      <c r="A1970" s="87" t="s">
        <v>3396</v>
      </c>
      <c r="B1970" s="156" t="s">
        <v>294</v>
      </c>
      <c r="C1970" s="156">
        <v>0.41278796426892339</v>
      </c>
      <c r="D1970" s="156">
        <v>0.19793135872120357</v>
      </c>
      <c r="E1970" s="156">
        <v>7.3812881993417956E-2</v>
      </c>
      <c r="F1970" s="156">
        <v>0.10155148095909731</v>
      </c>
      <c r="G1970" s="156">
        <v>0.1918194640338505</v>
      </c>
      <c r="H1970" s="156">
        <v>1.8805829807240243E-3</v>
      </c>
      <c r="I1970" s="156">
        <v>2.0216267042783263E-2</v>
      </c>
      <c r="J1970" s="156">
        <v>1</v>
      </c>
      <c r="K1970" s="87">
        <v>2127</v>
      </c>
      <c r="L1970" s="87"/>
      <c r="M1970" s="156" t="s">
        <v>294</v>
      </c>
      <c r="N1970" s="156" t="s">
        <v>294</v>
      </c>
      <c r="O1970" s="156">
        <v>0.39200000000000002</v>
      </c>
      <c r="P1970" s="156">
        <v>0.434</v>
      </c>
      <c r="Q1970" s="156">
        <v>0.182</v>
      </c>
      <c r="R1970" s="156">
        <v>0.215</v>
      </c>
      <c r="S1970" s="156">
        <v>6.3E-2</v>
      </c>
      <c r="T1970" s="156">
        <v>8.5999999999999993E-2</v>
      </c>
      <c r="U1970" s="156">
        <v>8.8999999999999996E-2</v>
      </c>
      <c r="V1970" s="156">
        <v>0.115</v>
      </c>
      <c r="W1970" s="156">
        <v>0.17599999999999999</v>
      </c>
      <c r="X1970" s="156">
        <v>0.20899999999999999</v>
      </c>
      <c r="Y1970" s="156">
        <v>1E-3</v>
      </c>
      <c r="Z1970" s="156">
        <v>5.0000000000000001E-3</v>
      </c>
      <c r="AA1970" s="156">
        <v>1.4999999999999999E-2</v>
      </c>
      <c r="AB1970" s="156">
        <v>2.7E-2</v>
      </c>
    </row>
    <row r="1971" spans="1:28" x14ac:dyDescent="0.25">
      <c r="A1971" s="87" t="s">
        <v>3397</v>
      </c>
      <c r="B1971" s="156" t="s">
        <v>294</v>
      </c>
      <c r="C1971" s="156">
        <v>0.18103448275862069</v>
      </c>
      <c r="D1971" s="156">
        <v>0.39870689655172414</v>
      </c>
      <c r="E1971" s="156">
        <v>0.22198275862068967</v>
      </c>
      <c r="F1971" s="156">
        <v>2.5862068965517241E-2</v>
      </c>
      <c r="G1971" s="156">
        <v>0.14655172413793102</v>
      </c>
      <c r="H1971" s="156" t="s">
        <v>294</v>
      </c>
      <c r="I1971" s="156">
        <v>2.5862068965517241E-2</v>
      </c>
      <c r="J1971" s="156">
        <v>1</v>
      </c>
      <c r="K1971" s="87">
        <v>464</v>
      </c>
      <c r="L1971" s="87"/>
      <c r="M1971" s="156" t="s">
        <v>294</v>
      </c>
      <c r="N1971" s="156" t="s">
        <v>294</v>
      </c>
      <c r="O1971" s="156">
        <v>0.14899999999999999</v>
      </c>
      <c r="P1971" s="156">
        <v>0.219</v>
      </c>
      <c r="Q1971" s="156">
        <v>0.35499999999999998</v>
      </c>
      <c r="R1971" s="156">
        <v>0.44400000000000001</v>
      </c>
      <c r="S1971" s="156">
        <v>0.187</v>
      </c>
      <c r="T1971" s="156">
        <v>0.26200000000000001</v>
      </c>
      <c r="U1971" s="156">
        <v>1.4999999999999999E-2</v>
      </c>
      <c r="V1971" s="156">
        <v>4.4999999999999998E-2</v>
      </c>
      <c r="W1971" s="156">
        <v>0.11700000000000001</v>
      </c>
      <c r="X1971" s="156">
        <v>0.182</v>
      </c>
      <c r="Y1971" s="156" t="s">
        <v>294</v>
      </c>
      <c r="Z1971" s="156" t="s">
        <v>294</v>
      </c>
      <c r="AA1971" s="156">
        <v>1.4999999999999999E-2</v>
      </c>
      <c r="AB1971" s="156">
        <v>4.4999999999999998E-2</v>
      </c>
    </row>
    <row r="1972" spans="1:28" x14ac:dyDescent="0.25">
      <c r="A1972" s="87" t="s">
        <v>3398</v>
      </c>
      <c r="B1972" s="156" t="s">
        <v>294</v>
      </c>
      <c r="C1972" s="156">
        <v>1.4925373134328358E-2</v>
      </c>
      <c r="D1972" s="156">
        <v>0.43781094527363185</v>
      </c>
      <c r="E1972" s="156">
        <v>0.27860696517412936</v>
      </c>
      <c r="F1972" s="156" t="s">
        <v>294</v>
      </c>
      <c r="G1972" s="156">
        <v>0.23880597014925373</v>
      </c>
      <c r="H1972" s="156">
        <v>9.9502487562189053E-3</v>
      </c>
      <c r="I1972" s="156">
        <v>1.9900497512437811E-2</v>
      </c>
      <c r="J1972" s="156">
        <v>1</v>
      </c>
      <c r="K1972" s="87">
        <v>201</v>
      </c>
      <c r="L1972" s="87"/>
      <c r="M1972" s="156" t="s">
        <v>294</v>
      </c>
      <c r="N1972" s="156" t="s">
        <v>294</v>
      </c>
      <c r="O1972" s="156">
        <v>5.0000000000000001E-3</v>
      </c>
      <c r="P1972" s="156">
        <v>4.2999999999999997E-2</v>
      </c>
      <c r="Q1972" s="156">
        <v>0.371</v>
      </c>
      <c r="R1972" s="156">
        <v>0.50700000000000001</v>
      </c>
      <c r="S1972" s="156">
        <v>0.221</v>
      </c>
      <c r="T1972" s="156">
        <v>0.34399999999999997</v>
      </c>
      <c r="U1972" s="156" t="s">
        <v>294</v>
      </c>
      <c r="V1972" s="156" t="s">
        <v>294</v>
      </c>
      <c r="W1972" s="156">
        <v>0.185</v>
      </c>
      <c r="X1972" s="156">
        <v>0.30199999999999999</v>
      </c>
      <c r="Y1972" s="156">
        <v>3.0000000000000001E-3</v>
      </c>
      <c r="Z1972" s="156">
        <v>3.5999999999999997E-2</v>
      </c>
      <c r="AA1972" s="156">
        <v>8.0000000000000002E-3</v>
      </c>
      <c r="AB1972" s="156">
        <v>0.05</v>
      </c>
    </row>
    <row r="1973" spans="1:28" x14ac:dyDescent="0.25">
      <c r="A1973" s="87" t="s">
        <v>3399</v>
      </c>
      <c r="B1973" s="156" t="s">
        <v>294</v>
      </c>
      <c r="C1973" s="156">
        <v>0.10144927536231885</v>
      </c>
      <c r="D1973" s="156">
        <v>0.44637681159420289</v>
      </c>
      <c r="E1973" s="156">
        <v>0.12173913043478261</v>
      </c>
      <c r="F1973" s="156">
        <v>1.4492753623188406E-2</v>
      </c>
      <c r="G1973" s="156">
        <v>0.28695652173913044</v>
      </c>
      <c r="H1973" s="156" t="s">
        <v>294</v>
      </c>
      <c r="I1973" s="156">
        <v>2.8985507246376812E-2</v>
      </c>
      <c r="J1973" s="156">
        <v>0.99999999999999989</v>
      </c>
      <c r="K1973" s="87">
        <v>345</v>
      </c>
      <c r="L1973" s="87"/>
      <c r="M1973" s="156" t="s">
        <v>294</v>
      </c>
      <c r="N1973" s="156" t="s">
        <v>294</v>
      </c>
      <c r="O1973" s="156">
        <v>7.3999999999999996E-2</v>
      </c>
      <c r="P1973" s="156">
        <v>0.13800000000000001</v>
      </c>
      <c r="Q1973" s="156">
        <v>0.39500000000000002</v>
      </c>
      <c r="R1973" s="156">
        <v>0.499</v>
      </c>
      <c r="S1973" s="156">
        <v>9.0999999999999998E-2</v>
      </c>
      <c r="T1973" s="156">
        <v>0.16</v>
      </c>
      <c r="U1973" s="156">
        <v>6.0000000000000001E-3</v>
      </c>
      <c r="V1973" s="156">
        <v>3.3000000000000002E-2</v>
      </c>
      <c r="W1973" s="156">
        <v>0.24199999999999999</v>
      </c>
      <c r="X1973" s="156">
        <v>0.33700000000000002</v>
      </c>
      <c r="Y1973" s="156" t="s">
        <v>294</v>
      </c>
      <c r="Z1973" s="156" t="s">
        <v>294</v>
      </c>
      <c r="AA1973" s="156">
        <v>1.6E-2</v>
      </c>
      <c r="AB1973" s="156">
        <v>5.2999999999999999E-2</v>
      </c>
    </row>
    <row r="1974" spans="1:28" x14ac:dyDescent="0.25">
      <c r="A1974" s="87" t="s">
        <v>3400</v>
      </c>
      <c r="B1974" s="156">
        <v>6.485084306095979E-4</v>
      </c>
      <c r="C1974" s="156">
        <v>0.19584954604409857</v>
      </c>
      <c r="D1974" s="156">
        <v>0.31906614785992216</v>
      </c>
      <c r="E1974" s="156">
        <v>0.1601815823605707</v>
      </c>
      <c r="F1974" s="156">
        <v>1.3618677042801557E-2</v>
      </c>
      <c r="G1974" s="156">
        <v>0.28404669260700388</v>
      </c>
      <c r="H1974" s="156">
        <v>5.8365758754863814E-3</v>
      </c>
      <c r="I1974" s="156">
        <v>2.0752269779507133E-2</v>
      </c>
      <c r="J1974" s="156">
        <v>0.99999999999999989</v>
      </c>
      <c r="K1974" s="87">
        <v>1542</v>
      </c>
      <c r="L1974" s="87"/>
      <c r="M1974" s="156">
        <v>0</v>
      </c>
      <c r="N1974" s="156">
        <v>4.0000000000000001E-3</v>
      </c>
      <c r="O1974" s="156">
        <v>0.17699999999999999</v>
      </c>
      <c r="P1974" s="156">
        <v>0.216</v>
      </c>
      <c r="Q1974" s="156">
        <v>0.29599999999999999</v>
      </c>
      <c r="R1974" s="156">
        <v>0.34300000000000003</v>
      </c>
      <c r="S1974" s="156">
        <v>0.14299999999999999</v>
      </c>
      <c r="T1974" s="156">
        <v>0.17899999999999999</v>
      </c>
      <c r="U1974" s="156">
        <v>8.9999999999999993E-3</v>
      </c>
      <c r="V1974" s="156">
        <v>2.1000000000000001E-2</v>
      </c>
      <c r="W1974" s="156">
        <v>0.26200000000000001</v>
      </c>
      <c r="X1974" s="156">
        <v>0.307</v>
      </c>
      <c r="Y1974" s="156">
        <v>3.0000000000000001E-3</v>
      </c>
      <c r="Z1974" s="156">
        <v>1.0999999999999999E-2</v>
      </c>
      <c r="AA1974" s="156">
        <v>1.4999999999999999E-2</v>
      </c>
      <c r="AB1974" s="156">
        <v>2.9000000000000001E-2</v>
      </c>
    </row>
    <row r="1975" spans="1:28" x14ac:dyDescent="0.25">
      <c r="A1975" s="87" t="s">
        <v>3401</v>
      </c>
      <c r="B1975" s="156" t="s">
        <v>294</v>
      </c>
      <c r="C1975" s="156">
        <v>0.35345454545454547</v>
      </c>
      <c r="D1975" s="156">
        <v>0.22472727272727272</v>
      </c>
      <c r="E1975" s="156">
        <v>9.3818181818181814E-2</v>
      </c>
      <c r="F1975" s="156">
        <v>6.5454545454545453E-3</v>
      </c>
      <c r="G1975" s="156">
        <v>0.29818181818181816</v>
      </c>
      <c r="H1975" s="156">
        <v>2.9090909090909089E-3</v>
      </c>
      <c r="I1975" s="156">
        <v>2.0363636363636365E-2</v>
      </c>
      <c r="J1975" s="156">
        <v>0.99999999999999989</v>
      </c>
      <c r="K1975" s="87">
        <v>1375</v>
      </c>
      <c r="L1975" s="87"/>
      <c r="M1975" s="156" t="s">
        <v>294</v>
      </c>
      <c r="N1975" s="156" t="s">
        <v>294</v>
      </c>
      <c r="O1975" s="156">
        <v>0.32900000000000001</v>
      </c>
      <c r="P1975" s="156">
        <v>0.379</v>
      </c>
      <c r="Q1975" s="156">
        <v>0.20300000000000001</v>
      </c>
      <c r="R1975" s="156">
        <v>0.248</v>
      </c>
      <c r="S1975" s="156">
        <v>0.08</v>
      </c>
      <c r="T1975" s="156">
        <v>0.11</v>
      </c>
      <c r="U1975" s="156">
        <v>3.0000000000000001E-3</v>
      </c>
      <c r="V1975" s="156">
        <v>1.2E-2</v>
      </c>
      <c r="W1975" s="156">
        <v>0.27500000000000002</v>
      </c>
      <c r="X1975" s="156">
        <v>0.32300000000000001</v>
      </c>
      <c r="Y1975" s="156">
        <v>1E-3</v>
      </c>
      <c r="Z1975" s="156">
        <v>7.0000000000000001E-3</v>
      </c>
      <c r="AA1975" s="156">
        <v>1.4E-2</v>
      </c>
      <c r="AB1975" s="156">
        <v>2.9000000000000001E-2</v>
      </c>
    </row>
    <row r="1976" spans="1:28" x14ac:dyDescent="0.25">
      <c r="A1976" s="87" t="s">
        <v>3402</v>
      </c>
      <c r="B1976" s="156" t="s">
        <v>294</v>
      </c>
      <c r="C1976" s="156">
        <v>0.16617084572885679</v>
      </c>
      <c r="D1976" s="156">
        <v>0.23926901827454314</v>
      </c>
      <c r="E1976" s="156">
        <v>9.5197620059498514E-2</v>
      </c>
      <c r="F1976" s="156">
        <v>2.2524436889077772E-2</v>
      </c>
      <c r="G1976" s="156">
        <v>0.44963875903102424</v>
      </c>
      <c r="H1976" s="156">
        <v>4.674883127921802E-3</v>
      </c>
      <c r="I1976" s="156">
        <v>2.2524436889077772E-2</v>
      </c>
      <c r="J1976" s="156">
        <v>1</v>
      </c>
      <c r="K1976" s="87">
        <v>2353</v>
      </c>
      <c r="L1976" s="87"/>
      <c r="M1976" s="156" t="s">
        <v>294</v>
      </c>
      <c r="N1976" s="156" t="s">
        <v>294</v>
      </c>
      <c r="O1976" s="156">
        <v>0.152</v>
      </c>
      <c r="P1976" s="156">
        <v>0.182</v>
      </c>
      <c r="Q1976" s="156">
        <v>0.222</v>
      </c>
      <c r="R1976" s="156">
        <v>0.25700000000000001</v>
      </c>
      <c r="S1976" s="156">
        <v>8.4000000000000005E-2</v>
      </c>
      <c r="T1976" s="156">
        <v>0.108</v>
      </c>
      <c r="U1976" s="156">
        <v>1.7000000000000001E-2</v>
      </c>
      <c r="V1976" s="156">
        <v>2.9000000000000001E-2</v>
      </c>
      <c r="W1976" s="156">
        <v>0.43</v>
      </c>
      <c r="X1976" s="156">
        <v>0.47</v>
      </c>
      <c r="Y1976" s="156">
        <v>3.0000000000000001E-3</v>
      </c>
      <c r="Z1976" s="156">
        <v>8.0000000000000002E-3</v>
      </c>
      <c r="AA1976" s="156">
        <v>1.7000000000000001E-2</v>
      </c>
      <c r="AB1976" s="156">
        <v>2.9000000000000001E-2</v>
      </c>
    </row>
    <row r="1977" spans="1:28" x14ac:dyDescent="0.25">
      <c r="A1977" s="87" t="s">
        <v>3403</v>
      </c>
      <c r="B1977" s="156" t="s">
        <v>294</v>
      </c>
      <c r="C1977" s="156">
        <v>0.42762304463945061</v>
      </c>
      <c r="D1977" s="156">
        <v>0.38977489507821445</v>
      </c>
      <c r="E1977" s="156">
        <v>8.8134299885539877E-2</v>
      </c>
      <c r="F1977" s="156">
        <v>1.0835558946966807E-2</v>
      </c>
      <c r="G1977" s="156">
        <v>6.1961083555894698E-2</v>
      </c>
      <c r="H1977" s="156">
        <v>9.1568103777184284E-4</v>
      </c>
      <c r="I1977" s="156">
        <v>2.0755436856161769E-2</v>
      </c>
      <c r="J1977" s="156">
        <v>1</v>
      </c>
      <c r="K1977" s="87">
        <v>13105</v>
      </c>
      <c r="L1977" s="87"/>
      <c r="M1977" s="156" t="s">
        <v>294</v>
      </c>
      <c r="N1977" s="156" t="s">
        <v>294</v>
      </c>
      <c r="O1977" s="156">
        <v>0.41899999999999998</v>
      </c>
      <c r="P1977" s="156">
        <v>0.436</v>
      </c>
      <c r="Q1977" s="156">
        <v>0.38100000000000001</v>
      </c>
      <c r="R1977" s="156">
        <v>0.39800000000000002</v>
      </c>
      <c r="S1977" s="156">
        <v>8.3000000000000004E-2</v>
      </c>
      <c r="T1977" s="156">
        <v>9.2999999999999999E-2</v>
      </c>
      <c r="U1977" s="156">
        <v>8.9999999999999993E-3</v>
      </c>
      <c r="V1977" s="156">
        <v>1.2999999999999999E-2</v>
      </c>
      <c r="W1977" s="156">
        <v>5.8000000000000003E-2</v>
      </c>
      <c r="X1977" s="156">
        <v>6.6000000000000003E-2</v>
      </c>
      <c r="Y1977" s="156">
        <v>1E-3</v>
      </c>
      <c r="Z1977" s="156">
        <v>2E-3</v>
      </c>
      <c r="AA1977" s="156">
        <v>1.7999999999999999E-2</v>
      </c>
      <c r="AB1977" s="156">
        <v>2.3E-2</v>
      </c>
    </row>
    <row r="1978" spans="1:28" x14ac:dyDescent="0.25">
      <c r="A1978" s="87" t="s">
        <v>3404</v>
      </c>
      <c r="B1978" s="156" t="s">
        <v>294</v>
      </c>
      <c r="C1978" s="156">
        <v>0.18032786885245902</v>
      </c>
      <c r="D1978" s="156">
        <v>0.32786885245901637</v>
      </c>
      <c r="E1978" s="156">
        <v>0.22950819672131148</v>
      </c>
      <c r="F1978" s="156" t="s">
        <v>294</v>
      </c>
      <c r="G1978" s="156">
        <v>0.24590163934426229</v>
      </c>
      <c r="H1978" s="156" t="s">
        <v>294</v>
      </c>
      <c r="I1978" s="156">
        <v>1.6393442622950821E-2</v>
      </c>
      <c r="J1978" s="156">
        <v>1</v>
      </c>
      <c r="K1978" s="87">
        <v>61</v>
      </c>
      <c r="L1978" s="87"/>
      <c r="M1978" s="156" t="s">
        <v>294</v>
      </c>
      <c r="N1978" s="156" t="s">
        <v>294</v>
      </c>
      <c r="O1978" s="156">
        <v>0.104</v>
      </c>
      <c r="P1978" s="156">
        <v>0.29499999999999998</v>
      </c>
      <c r="Q1978" s="156">
        <v>0.223</v>
      </c>
      <c r="R1978" s="156">
        <v>0.45300000000000001</v>
      </c>
      <c r="S1978" s="156">
        <v>0.14199999999999999</v>
      </c>
      <c r="T1978" s="156">
        <v>0.34899999999999998</v>
      </c>
      <c r="U1978" s="156" t="s">
        <v>294</v>
      </c>
      <c r="V1978" s="156" t="s">
        <v>294</v>
      </c>
      <c r="W1978" s="156">
        <v>0.155</v>
      </c>
      <c r="X1978" s="156">
        <v>0.36699999999999999</v>
      </c>
      <c r="Y1978" s="156" t="s">
        <v>294</v>
      </c>
      <c r="Z1978" s="156" t="s">
        <v>294</v>
      </c>
      <c r="AA1978" s="156">
        <v>3.0000000000000001E-3</v>
      </c>
      <c r="AB1978" s="156">
        <v>8.6999999999999994E-2</v>
      </c>
    </row>
    <row r="1979" spans="1:28" x14ac:dyDescent="0.25">
      <c r="A1979" s="87" t="s">
        <v>3405</v>
      </c>
      <c r="B1979" s="156" t="s">
        <v>294</v>
      </c>
      <c r="C1979" s="156">
        <v>0.25048543689320391</v>
      </c>
      <c r="D1979" s="156">
        <v>0.33980582524271846</v>
      </c>
      <c r="E1979" s="156">
        <v>0.15145631067961166</v>
      </c>
      <c r="F1979" s="156">
        <v>9.7087378640776691E-3</v>
      </c>
      <c r="G1979" s="156">
        <v>0.20970873786407768</v>
      </c>
      <c r="H1979" s="156" t="s">
        <v>294</v>
      </c>
      <c r="I1979" s="156">
        <v>3.8834951456310676E-2</v>
      </c>
      <c r="J1979" s="156">
        <v>1</v>
      </c>
      <c r="K1979" s="87">
        <v>515</v>
      </c>
      <c r="L1979" s="87"/>
      <c r="M1979" s="156" t="s">
        <v>294</v>
      </c>
      <c r="N1979" s="156" t="s">
        <v>294</v>
      </c>
      <c r="O1979" s="156">
        <v>0.215</v>
      </c>
      <c r="P1979" s="156">
        <v>0.28999999999999998</v>
      </c>
      <c r="Q1979" s="156">
        <v>0.3</v>
      </c>
      <c r="R1979" s="156">
        <v>0.38200000000000001</v>
      </c>
      <c r="S1979" s="156">
        <v>0.123</v>
      </c>
      <c r="T1979" s="156">
        <v>0.185</v>
      </c>
      <c r="U1979" s="156">
        <v>4.0000000000000001E-3</v>
      </c>
      <c r="V1979" s="156">
        <v>2.3E-2</v>
      </c>
      <c r="W1979" s="156">
        <v>0.17699999999999999</v>
      </c>
      <c r="X1979" s="156">
        <v>0.247</v>
      </c>
      <c r="Y1979" s="156" t="s">
        <v>294</v>
      </c>
      <c r="Z1979" s="156" t="s">
        <v>294</v>
      </c>
      <c r="AA1979" s="156">
        <v>2.5000000000000001E-2</v>
      </c>
      <c r="AB1979" s="156">
        <v>5.8999999999999997E-2</v>
      </c>
    </row>
    <row r="1980" spans="1:28" x14ac:dyDescent="0.25">
      <c r="A1980" s="87" t="s">
        <v>3406</v>
      </c>
      <c r="B1980" s="156" t="s">
        <v>294</v>
      </c>
      <c r="C1980" s="156">
        <v>0.29898558462359853</v>
      </c>
      <c r="D1980" s="156">
        <v>0.25306994127068871</v>
      </c>
      <c r="E1980" s="156">
        <v>8.6492258408969569E-2</v>
      </c>
      <c r="F1980" s="156">
        <v>7.5814201815269627E-2</v>
      </c>
      <c r="G1980" s="156">
        <v>0.26855312333155368</v>
      </c>
      <c r="H1980" s="156">
        <v>2.6695141484249867E-3</v>
      </c>
      <c r="I1980" s="156">
        <v>1.4415376401494928E-2</v>
      </c>
      <c r="J1980" s="156">
        <v>1</v>
      </c>
      <c r="K1980" s="87">
        <v>1873</v>
      </c>
      <c r="L1980" s="87"/>
      <c r="M1980" s="156" t="s">
        <v>294</v>
      </c>
      <c r="N1980" s="156" t="s">
        <v>294</v>
      </c>
      <c r="O1980" s="156">
        <v>0.27900000000000003</v>
      </c>
      <c r="P1980" s="156">
        <v>0.32</v>
      </c>
      <c r="Q1980" s="156">
        <v>0.23400000000000001</v>
      </c>
      <c r="R1980" s="156">
        <v>0.27300000000000002</v>
      </c>
      <c r="S1980" s="156">
        <v>7.4999999999999997E-2</v>
      </c>
      <c r="T1980" s="156">
        <v>0.1</v>
      </c>
      <c r="U1980" s="156">
        <v>6.5000000000000002E-2</v>
      </c>
      <c r="V1980" s="156">
        <v>8.8999999999999996E-2</v>
      </c>
      <c r="W1980" s="156">
        <v>0.249</v>
      </c>
      <c r="X1980" s="156">
        <v>0.28899999999999998</v>
      </c>
      <c r="Y1980" s="156">
        <v>1E-3</v>
      </c>
      <c r="Z1980" s="156">
        <v>6.0000000000000001E-3</v>
      </c>
      <c r="AA1980" s="156">
        <v>0.01</v>
      </c>
      <c r="AB1980" s="156">
        <v>2.1000000000000001E-2</v>
      </c>
    </row>
    <row r="1981" spans="1:28" x14ac:dyDescent="0.25">
      <c r="A1981" s="87" t="s">
        <v>3407</v>
      </c>
      <c r="B1981" s="156" t="s">
        <v>294</v>
      </c>
      <c r="C1981" s="156">
        <v>0.33333333333333331</v>
      </c>
      <c r="D1981" s="156">
        <v>0.41666666666666669</v>
      </c>
      <c r="E1981" s="156">
        <v>0.20833333333333334</v>
      </c>
      <c r="F1981" s="156" t="s">
        <v>294</v>
      </c>
      <c r="G1981" s="156">
        <v>4.1666666666666664E-2</v>
      </c>
      <c r="H1981" s="156" t="s">
        <v>294</v>
      </c>
      <c r="I1981" s="156" t="s">
        <v>294</v>
      </c>
      <c r="J1981" s="156">
        <v>1</v>
      </c>
      <c r="K1981" s="87">
        <v>24</v>
      </c>
      <c r="L1981" s="87"/>
      <c r="M1981" s="156" t="s">
        <v>294</v>
      </c>
      <c r="N1981" s="156" t="s">
        <v>294</v>
      </c>
      <c r="O1981" s="156">
        <v>0.18</v>
      </c>
      <c r="P1981" s="156">
        <v>0.53300000000000003</v>
      </c>
      <c r="Q1981" s="156">
        <v>0.245</v>
      </c>
      <c r="R1981" s="156">
        <v>0.61199999999999999</v>
      </c>
      <c r="S1981" s="156">
        <v>9.1999999999999998E-2</v>
      </c>
      <c r="T1981" s="156">
        <v>0.40500000000000003</v>
      </c>
      <c r="U1981" s="156" t="s">
        <v>294</v>
      </c>
      <c r="V1981" s="156" t="s">
        <v>294</v>
      </c>
      <c r="W1981" s="156">
        <v>7.0000000000000001E-3</v>
      </c>
      <c r="X1981" s="156">
        <v>0.20200000000000001</v>
      </c>
      <c r="Y1981" s="156" t="s">
        <v>294</v>
      </c>
      <c r="Z1981" s="156" t="s">
        <v>294</v>
      </c>
      <c r="AA1981" s="156" t="s">
        <v>294</v>
      </c>
      <c r="AB1981" s="156" t="s">
        <v>294</v>
      </c>
    </row>
    <row r="1982" spans="1:28" x14ac:dyDescent="0.25">
      <c r="A1982" s="87" t="s">
        <v>3408</v>
      </c>
      <c r="B1982" s="156" t="s">
        <v>294</v>
      </c>
      <c r="C1982" s="156">
        <v>0.58363171355498722</v>
      </c>
      <c r="D1982" s="156">
        <v>0.25677749360613811</v>
      </c>
      <c r="E1982" s="156">
        <v>5.3196930946291562E-2</v>
      </c>
      <c r="F1982" s="156">
        <v>6.6496163682864453E-3</v>
      </c>
      <c r="G1982" s="156">
        <v>7.6726342710997444E-2</v>
      </c>
      <c r="H1982" s="156">
        <v>2.0460358056265983E-3</v>
      </c>
      <c r="I1982" s="156">
        <v>2.0971867007672635E-2</v>
      </c>
      <c r="J1982" s="156">
        <v>0.99999999999999989</v>
      </c>
      <c r="K1982" s="87">
        <v>1955</v>
      </c>
      <c r="L1982" s="87"/>
      <c r="M1982" s="156" t="s">
        <v>294</v>
      </c>
      <c r="N1982" s="156" t="s">
        <v>294</v>
      </c>
      <c r="O1982" s="156">
        <v>0.56200000000000006</v>
      </c>
      <c r="P1982" s="156">
        <v>0.60499999999999998</v>
      </c>
      <c r="Q1982" s="156">
        <v>0.23799999999999999</v>
      </c>
      <c r="R1982" s="156">
        <v>0.27700000000000002</v>
      </c>
      <c r="S1982" s="156">
        <v>4.3999999999999997E-2</v>
      </c>
      <c r="T1982" s="156">
        <v>6.4000000000000001E-2</v>
      </c>
      <c r="U1982" s="156">
        <v>4.0000000000000001E-3</v>
      </c>
      <c r="V1982" s="156">
        <v>1.0999999999999999E-2</v>
      </c>
      <c r="W1982" s="156">
        <v>6.6000000000000003E-2</v>
      </c>
      <c r="X1982" s="156">
        <v>8.8999999999999996E-2</v>
      </c>
      <c r="Y1982" s="156">
        <v>1E-3</v>
      </c>
      <c r="Z1982" s="156">
        <v>5.0000000000000001E-3</v>
      </c>
      <c r="AA1982" s="156">
        <v>1.4999999999999999E-2</v>
      </c>
      <c r="AB1982" s="156">
        <v>2.8000000000000001E-2</v>
      </c>
    </row>
    <row r="1983" spans="1:28" x14ac:dyDescent="0.25">
      <c r="A1983" s="87" t="s">
        <v>3409</v>
      </c>
      <c r="B1983" s="156" t="s">
        <v>294</v>
      </c>
      <c r="C1983" s="156">
        <v>0.45644599303135891</v>
      </c>
      <c r="D1983" s="156">
        <v>0.39721254355400698</v>
      </c>
      <c r="E1983" s="156">
        <v>7.6655052264808357E-2</v>
      </c>
      <c r="F1983" s="156" t="s">
        <v>294</v>
      </c>
      <c r="G1983" s="156">
        <v>4.5296167247386762E-2</v>
      </c>
      <c r="H1983" s="156" t="s">
        <v>294</v>
      </c>
      <c r="I1983" s="156">
        <v>2.4390243902439025E-2</v>
      </c>
      <c r="J1983" s="156">
        <v>1</v>
      </c>
      <c r="K1983" s="87">
        <v>287</v>
      </c>
      <c r="L1983" s="87"/>
      <c r="M1983" s="156" t="s">
        <v>294</v>
      </c>
      <c r="N1983" s="156" t="s">
        <v>294</v>
      </c>
      <c r="O1983" s="156">
        <v>0.4</v>
      </c>
      <c r="P1983" s="156">
        <v>0.51400000000000001</v>
      </c>
      <c r="Q1983" s="156">
        <v>0.34200000000000003</v>
      </c>
      <c r="R1983" s="156">
        <v>0.45500000000000002</v>
      </c>
      <c r="S1983" s="156">
        <v>5.0999999999999997E-2</v>
      </c>
      <c r="T1983" s="156">
        <v>0.113</v>
      </c>
      <c r="U1983" s="156" t="s">
        <v>294</v>
      </c>
      <c r="V1983" s="156" t="s">
        <v>294</v>
      </c>
      <c r="W1983" s="156">
        <v>2.7E-2</v>
      </c>
      <c r="X1983" s="156">
        <v>7.5999999999999998E-2</v>
      </c>
      <c r="Y1983" s="156" t="s">
        <v>294</v>
      </c>
      <c r="Z1983" s="156" t="s">
        <v>294</v>
      </c>
      <c r="AA1983" s="156">
        <v>1.2E-2</v>
      </c>
      <c r="AB1983" s="156">
        <v>4.9000000000000002E-2</v>
      </c>
    </row>
    <row r="1984" spans="1:28" x14ac:dyDescent="0.25">
      <c r="A1984" s="87" t="s">
        <v>3410</v>
      </c>
      <c r="B1984" s="156" t="s">
        <v>294</v>
      </c>
      <c r="C1984" s="156">
        <v>0.2554002541296061</v>
      </c>
      <c r="D1984" s="156">
        <v>0.46505717916137229</v>
      </c>
      <c r="E1984" s="156">
        <v>0.16645489199491742</v>
      </c>
      <c r="F1984" s="156">
        <v>3.303684879288437E-2</v>
      </c>
      <c r="G1984" s="156">
        <v>5.8449809402795427E-2</v>
      </c>
      <c r="H1984" s="156" t="s">
        <v>294</v>
      </c>
      <c r="I1984" s="156">
        <v>2.1601016518424398E-2</v>
      </c>
      <c r="J1984" s="156">
        <v>0.99999999999999989</v>
      </c>
      <c r="K1984" s="87">
        <v>787</v>
      </c>
      <c r="L1984" s="87"/>
      <c r="M1984" s="156" t="s">
        <v>294</v>
      </c>
      <c r="N1984" s="156" t="s">
        <v>294</v>
      </c>
      <c r="O1984" s="156">
        <v>0.22600000000000001</v>
      </c>
      <c r="P1984" s="156">
        <v>0.28699999999999998</v>
      </c>
      <c r="Q1984" s="156">
        <v>0.43</v>
      </c>
      <c r="R1984" s="156">
        <v>0.5</v>
      </c>
      <c r="S1984" s="156">
        <v>0.14199999999999999</v>
      </c>
      <c r="T1984" s="156">
        <v>0.19400000000000001</v>
      </c>
      <c r="U1984" s="156">
        <v>2.3E-2</v>
      </c>
      <c r="V1984" s="156">
        <v>4.8000000000000001E-2</v>
      </c>
      <c r="W1984" s="156">
        <v>4.3999999999999997E-2</v>
      </c>
      <c r="X1984" s="156">
        <v>7.6999999999999999E-2</v>
      </c>
      <c r="Y1984" s="156" t="s">
        <v>294</v>
      </c>
      <c r="Z1984" s="156" t="s">
        <v>294</v>
      </c>
      <c r="AA1984" s="156">
        <v>1.4E-2</v>
      </c>
      <c r="AB1984" s="156">
        <v>3.4000000000000002E-2</v>
      </c>
    </row>
    <row r="1985" spans="1:28" x14ac:dyDescent="0.25">
      <c r="A1985" s="87" t="s">
        <v>3411</v>
      </c>
      <c r="B1985" s="156">
        <v>3.730088360289846E-3</v>
      </c>
      <c r="C1985" s="156">
        <v>0.31852508637294769</v>
      </c>
      <c r="D1985" s="156">
        <v>0.25266762466750237</v>
      </c>
      <c r="E1985" s="156">
        <v>8.8207417372427918E-2</v>
      </c>
      <c r="F1985" s="156">
        <v>1.4492310514568747E-2</v>
      </c>
      <c r="G1985" s="156">
        <v>0.29782615342281471</v>
      </c>
      <c r="H1985" s="156">
        <v>5.3811110771394503E-3</v>
      </c>
      <c r="I1985" s="156">
        <v>1.9170208212309293E-2</v>
      </c>
      <c r="J1985" s="156">
        <v>1</v>
      </c>
      <c r="K1985" s="87">
        <v>32707</v>
      </c>
      <c r="L1985" s="87"/>
      <c r="M1985" s="156">
        <v>3.0000000000000001E-3</v>
      </c>
      <c r="N1985" s="156">
        <v>4.0000000000000001E-3</v>
      </c>
      <c r="O1985" s="156">
        <v>0.313</v>
      </c>
      <c r="P1985" s="156">
        <v>0.32400000000000001</v>
      </c>
      <c r="Q1985" s="156">
        <v>0.248</v>
      </c>
      <c r="R1985" s="156">
        <v>0.25700000000000001</v>
      </c>
      <c r="S1985" s="156">
        <v>8.5000000000000006E-2</v>
      </c>
      <c r="T1985" s="156">
        <v>9.0999999999999998E-2</v>
      </c>
      <c r="U1985" s="156">
        <v>1.2999999999999999E-2</v>
      </c>
      <c r="V1985" s="156">
        <v>1.6E-2</v>
      </c>
      <c r="W1985" s="156">
        <v>0.29299999999999998</v>
      </c>
      <c r="X1985" s="156">
        <v>0.30299999999999999</v>
      </c>
      <c r="Y1985" s="156">
        <v>5.0000000000000001E-3</v>
      </c>
      <c r="Z1985" s="156">
        <v>6.0000000000000001E-3</v>
      </c>
      <c r="AA1985" s="156">
        <v>1.7999999999999999E-2</v>
      </c>
      <c r="AB1985" s="156">
        <v>2.1000000000000001E-2</v>
      </c>
    </row>
    <row r="1986" spans="1:28" x14ac:dyDescent="0.25">
      <c r="A1986" s="87" t="s">
        <v>3412</v>
      </c>
      <c r="B1986" s="156" t="s">
        <v>294</v>
      </c>
      <c r="C1986" s="156">
        <v>0.12703583061889251</v>
      </c>
      <c r="D1986" s="156">
        <v>0.20846905537459284</v>
      </c>
      <c r="E1986" s="156">
        <v>6.1889250814332247E-2</v>
      </c>
      <c r="F1986" s="156">
        <v>1.9543973941368076E-2</v>
      </c>
      <c r="G1986" s="156">
        <v>0.55374592833876224</v>
      </c>
      <c r="H1986" s="156">
        <v>9.7719869706840382E-3</v>
      </c>
      <c r="I1986" s="156">
        <v>1.9543973941368076E-2</v>
      </c>
      <c r="J1986" s="156">
        <v>1</v>
      </c>
      <c r="K1986" s="87">
        <v>307</v>
      </c>
      <c r="L1986" s="87"/>
      <c r="M1986" s="156" t="s">
        <v>294</v>
      </c>
      <c r="N1986" s="156" t="s">
        <v>294</v>
      </c>
      <c r="O1986" s="156">
        <v>9.4E-2</v>
      </c>
      <c r="P1986" s="156">
        <v>0.16900000000000001</v>
      </c>
      <c r="Q1986" s="156">
        <v>0.16700000000000001</v>
      </c>
      <c r="R1986" s="156">
        <v>0.25700000000000001</v>
      </c>
      <c r="S1986" s="156">
        <v>0.04</v>
      </c>
      <c r="T1986" s="156">
        <v>9.5000000000000001E-2</v>
      </c>
      <c r="U1986" s="156">
        <v>8.9999999999999993E-3</v>
      </c>
      <c r="V1986" s="156">
        <v>4.2000000000000003E-2</v>
      </c>
      <c r="W1986" s="156">
        <v>0.498</v>
      </c>
      <c r="X1986" s="156">
        <v>0.60799999999999998</v>
      </c>
      <c r="Y1986" s="156">
        <v>3.0000000000000001E-3</v>
      </c>
      <c r="Z1986" s="156">
        <v>2.8000000000000001E-2</v>
      </c>
      <c r="AA1986" s="156">
        <v>8.9999999999999993E-3</v>
      </c>
      <c r="AB1986" s="156">
        <v>4.2000000000000003E-2</v>
      </c>
    </row>
    <row r="1987" spans="1:28" x14ac:dyDescent="0.25">
      <c r="A1987" s="87" t="s">
        <v>3413</v>
      </c>
      <c r="B1987" s="156" t="s">
        <v>294</v>
      </c>
      <c r="C1987" s="156">
        <v>0.33855799373040751</v>
      </c>
      <c r="D1987" s="156">
        <v>0.29968652037617555</v>
      </c>
      <c r="E1987" s="156">
        <v>0.12100313479623824</v>
      </c>
      <c r="F1987" s="156">
        <v>1.5673981191222569E-2</v>
      </c>
      <c r="G1987" s="156">
        <v>0.20626959247648902</v>
      </c>
      <c r="H1987" s="156">
        <v>3.134796238244514E-3</v>
      </c>
      <c r="I1987" s="156">
        <v>1.5673981191222569E-2</v>
      </c>
      <c r="J1987" s="156">
        <v>1</v>
      </c>
      <c r="K1987" s="87">
        <v>1595</v>
      </c>
      <c r="L1987" s="87"/>
      <c r="M1987" s="156" t="s">
        <v>294</v>
      </c>
      <c r="N1987" s="156" t="s">
        <v>294</v>
      </c>
      <c r="O1987" s="156">
        <v>0.316</v>
      </c>
      <c r="P1987" s="156">
        <v>0.36199999999999999</v>
      </c>
      <c r="Q1987" s="156">
        <v>0.27800000000000002</v>
      </c>
      <c r="R1987" s="156">
        <v>0.32300000000000001</v>
      </c>
      <c r="S1987" s="156">
        <v>0.106</v>
      </c>
      <c r="T1987" s="156">
        <v>0.13800000000000001</v>
      </c>
      <c r="U1987" s="156">
        <v>1.0999999999999999E-2</v>
      </c>
      <c r="V1987" s="156">
        <v>2.3E-2</v>
      </c>
      <c r="W1987" s="156">
        <v>0.187</v>
      </c>
      <c r="X1987" s="156">
        <v>0.22700000000000001</v>
      </c>
      <c r="Y1987" s="156">
        <v>1E-3</v>
      </c>
      <c r="Z1987" s="156">
        <v>7.0000000000000001E-3</v>
      </c>
      <c r="AA1987" s="156">
        <v>1.0999999999999999E-2</v>
      </c>
      <c r="AB1987" s="156">
        <v>2.3E-2</v>
      </c>
    </row>
    <row r="1988" spans="1:28" x14ac:dyDescent="0.25">
      <c r="A1988" s="87" t="s">
        <v>3414</v>
      </c>
      <c r="B1988" s="156" t="s">
        <v>294</v>
      </c>
      <c r="C1988" s="156">
        <v>7.6923076923076927E-3</v>
      </c>
      <c r="D1988" s="156">
        <v>0.13846153846153847</v>
      </c>
      <c r="E1988" s="156">
        <v>7.9487179487179482E-2</v>
      </c>
      <c r="F1988" s="156">
        <v>2.5641025641025641E-3</v>
      </c>
      <c r="G1988" s="156">
        <v>0.72564102564102562</v>
      </c>
      <c r="H1988" s="156">
        <v>2.3076923076923078E-2</v>
      </c>
      <c r="I1988" s="156">
        <v>2.3076923076923078E-2</v>
      </c>
      <c r="J1988" s="156">
        <v>1</v>
      </c>
      <c r="K1988" s="87">
        <v>390</v>
      </c>
      <c r="L1988" s="87"/>
      <c r="M1988" s="156" t="s">
        <v>294</v>
      </c>
      <c r="N1988" s="156" t="s">
        <v>294</v>
      </c>
      <c r="O1988" s="156">
        <v>3.0000000000000001E-3</v>
      </c>
      <c r="P1988" s="156">
        <v>2.1999999999999999E-2</v>
      </c>
      <c r="Q1988" s="156">
        <v>0.108</v>
      </c>
      <c r="R1988" s="156">
        <v>0.17599999999999999</v>
      </c>
      <c r="S1988" s="156">
        <v>5.7000000000000002E-2</v>
      </c>
      <c r="T1988" s="156">
        <v>0.111</v>
      </c>
      <c r="U1988" s="156">
        <v>0</v>
      </c>
      <c r="V1988" s="156">
        <v>1.4E-2</v>
      </c>
      <c r="W1988" s="156">
        <v>0.67900000000000005</v>
      </c>
      <c r="X1988" s="156">
        <v>0.76800000000000002</v>
      </c>
      <c r="Y1988" s="156">
        <v>1.2E-2</v>
      </c>
      <c r="Z1988" s="156">
        <v>4.2999999999999997E-2</v>
      </c>
      <c r="AA1988" s="156">
        <v>1.2E-2</v>
      </c>
      <c r="AB1988" s="156">
        <v>4.2999999999999997E-2</v>
      </c>
    </row>
    <row r="1989" spans="1:28" x14ac:dyDescent="0.25">
      <c r="A1989" s="87" t="s">
        <v>3415</v>
      </c>
      <c r="B1989" s="156" t="s">
        <v>294</v>
      </c>
      <c r="C1989" s="156">
        <v>7.2924747866563222E-2</v>
      </c>
      <c r="D1989" s="156">
        <v>0.18619084561675717</v>
      </c>
      <c r="E1989" s="156">
        <v>7.6803723816912334E-2</v>
      </c>
      <c r="F1989" s="156">
        <v>7.7579519006982156E-3</v>
      </c>
      <c r="G1989" s="156">
        <v>0.61520558572536854</v>
      </c>
      <c r="H1989" s="156">
        <v>1.4740108611326609E-2</v>
      </c>
      <c r="I1989" s="156">
        <v>2.6377036462373934E-2</v>
      </c>
      <c r="J1989" s="156">
        <v>1</v>
      </c>
      <c r="K1989" s="87">
        <v>1289</v>
      </c>
      <c r="L1989" s="87"/>
      <c r="M1989" s="156" t="s">
        <v>294</v>
      </c>
      <c r="N1989" s="156" t="s">
        <v>294</v>
      </c>
      <c r="O1989" s="156">
        <v>0.06</v>
      </c>
      <c r="P1989" s="156">
        <v>8.7999999999999995E-2</v>
      </c>
      <c r="Q1989" s="156">
        <v>0.16600000000000001</v>
      </c>
      <c r="R1989" s="156">
        <v>0.20799999999999999</v>
      </c>
      <c r="S1989" s="156">
        <v>6.3E-2</v>
      </c>
      <c r="T1989" s="156">
        <v>9.2999999999999999E-2</v>
      </c>
      <c r="U1989" s="156">
        <v>4.0000000000000001E-3</v>
      </c>
      <c r="V1989" s="156">
        <v>1.4E-2</v>
      </c>
      <c r="W1989" s="156">
        <v>0.58799999999999997</v>
      </c>
      <c r="X1989" s="156">
        <v>0.64100000000000001</v>
      </c>
      <c r="Y1989" s="156">
        <v>8.9999999999999993E-3</v>
      </c>
      <c r="Z1989" s="156">
        <v>2.3E-2</v>
      </c>
      <c r="AA1989" s="156">
        <v>1.9E-2</v>
      </c>
      <c r="AB1989" s="156">
        <v>3.6999999999999998E-2</v>
      </c>
    </row>
    <row r="1990" spans="1:28" x14ac:dyDescent="0.25">
      <c r="A1990" s="87" t="s">
        <v>3416</v>
      </c>
      <c r="B1990" s="156" t="s">
        <v>294</v>
      </c>
      <c r="C1990" s="156">
        <v>0.42666666666666669</v>
      </c>
      <c r="D1990" s="156">
        <v>0.28000000000000003</v>
      </c>
      <c r="E1990" s="156">
        <v>2.6666666666666668E-2</v>
      </c>
      <c r="F1990" s="156" t="s">
        <v>294</v>
      </c>
      <c r="G1990" s="156">
        <v>0.24</v>
      </c>
      <c r="H1990" s="156">
        <v>2.6666666666666668E-2</v>
      </c>
      <c r="I1990" s="156" t="s">
        <v>294</v>
      </c>
      <c r="J1990" s="156">
        <v>1</v>
      </c>
      <c r="K1990" s="87">
        <v>75</v>
      </c>
      <c r="L1990" s="87"/>
      <c r="M1990" s="156" t="s">
        <v>294</v>
      </c>
      <c r="N1990" s="156" t="s">
        <v>294</v>
      </c>
      <c r="O1990" s="156">
        <v>0.32100000000000001</v>
      </c>
      <c r="P1990" s="156">
        <v>0.53900000000000003</v>
      </c>
      <c r="Q1990" s="156">
        <v>0.191</v>
      </c>
      <c r="R1990" s="156">
        <v>0.39</v>
      </c>
      <c r="S1990" s="156">
        <v>7.0000000000000001E-3</v>
      </c>
      <c r="T1990" s="156">
        <v>9.1999999999999998E-2</v>
      </c>
      <c r="U1990" s="156" t="s">
        <v>294</v>
      </c>
      <c r="V1990" s="156" t="s">
        <v>294</v>
      </c>
      <c r="W1990" s="156">
        <v>0.158</v>
      </c>
      <c r="X1990" s="156">
        <v>0.34799999999999998</v>
      </c>
      <c r="Y1990" s="156">
        <v>7.0000000000000001E-3</v>
      </c>
      <c r="Z1990" s="156">
        <v>9.1999999999999998E-2</v>
      </c>
      <c r="AA1990" s="156" t="s">
        <v>294</v>
      </c>
      <c r="AB1990" s="156" t="s">
        <v>294</v>
      </c>
    </row>
    <row r="1991" spans="1:28" x14ac:dyDescent="0.25">
      <c r="A1991" s="87" t="s">
        <v>3417</v>
      </c>
      <c r="B1991" s="156" t="s">
        <v>294</v>
      </c>
      <c r="C1991" s="156">
        <v>0.2</v>
      </c>
      <c r="D1991" s="156">
        <v>0.5</v>
      </c>
      <c r="E1991" s="156">
        <v>0.2</v>
      </c>
      <c r="F1991" s="156" t="s">
        <v>294</v>
      </c>
      <c r="G1991" s="156">
        <v>0.1</v>
      </c>
      <c r="H1991" s="156" t="s">
        <v>294</v>
      </c>
      <c r="I1991" s="156" t="s">
        <v>294</v>
      </c>
      <c r="J1991" s="156">
        <v>0.99999999999999989</v>
      </c>
      <c r="K1991" s="87">
        <v>10</v>
      </c>
      <c r="L1991" s="87"/>
      <c r="M1991" s="156" t="s">
        <v>294</v>
      </c>
      <c r="N1991" s="156" t="s">
        <v>294</v>
      </c>
      <c r="O1991" s="156">
        <v>5.7000000000000002E-2</v>
      </c>
      <c r="P1991" s="156">
        <v>0.51</v>
      </c>
      <c r="Q1991" s="156">
        <v>0.23699999999999999</v>
      </c>
      <c r="R1991" s="156">
        <v>0.76300000000000001</v>
      </c>
      <c r="S1991" s="156">
        <v>5.7000000000000002E-2</v>
      </c>
      <c r="T1991" s="156">
        <v>0.51</v>
      </c>
      <c r="U1991" s="156" t="s">
        <v>294</v>
      </c>
      <c r="V1991" s="156" t="s">
        <v>294</v>
      </c>
      <c r="W1991" s="156">
        <v>1.7999999999999999E-2</v>
      </c>
      <c r="X1991" s="156">
        <v>0.40400000000000003</v>
      </c>
      <c r="Y1991" s="156" t="s">
        <v>294</v>
      </c>
      <c r="Z1991" s="156" t="s">
        <v>294</v>
      </c>
      <c r="AA1991" s="156" t="s">
        <v>294</v>
      </c>
      <c r="AB1991" s="156" t="s">
        <v>294</v>
      </c>
    </row>
    <row r="1992" spans="1:28" x14ac:dyDescent="0.25">
      <c r="A1992" s="87" t="s">
        <v>3418</v>
      </c>
      <c r="B1992" s="156">
        <v>5.7814992025518345E-3</v>
      </c>
      <c r="C1992" s="156">
        <v>0.32356459330143539</v>
      </c>
      <c r="D1992" s="156">
        <v>0.26455342902711326</v>
      </c>
      <c r="E1992" s="156">
        <v>7.9146730462519937E-2</v>
      </c>
      <c r="F1992" s="156">
        <v>2.8110047846889953E-2</v>
      </c>
      <c r="G1992" s="156">
        <v>0.2797049441786284</v>
      </c>
      <c r="H1992" s="156">
        <v>4.5853269537480066E-3</v>
      </c>
      <c r="I1992" s="156">
        <v>1.4553429027113238E-2</v>
      </c>
      <c r="J1992" s="156">
        <v>1.0000000000000002</v>
      </c>
      <c r="K1992" s="87">
        <v>5016</v>
      </c>
      <c r="L1992" s="87"/>
      <c r="M1992" s="156">
        <v>4.0000000000000001E-3</v>
      </c>
      <c r="N1992" s="156">
        <v>8.0000000000000002E-3</v>
      </c>
      <c r="O1992" s="156">
        <v>0.311</v>
      </c>
      <c r="P1992" s="156">
        <v>0.33700000000000002</v>
      </c>
      <c r="Q1992" s="156">
        <v>0.253</v>
      </c>
      <c r="R1992" s="156">
        <v>0.27700000000000002</v>
      </c>
      <c r="S1992" s="156">
        <v>7.1999999999999995E-2</v>
      </c>
      <c r="T1992" s="156">
        <v>8.6999999999999994E-2</v>
      </c>
      <c r="U1992" s="156">
        <v>2.4E-2</v>
      </c>
      <c r="V1992" s="156">
        <v>3.3000000000000002E-2</v>
      </c>
      <c r="W1992" s="156">
        <v>0.26700000000000002</v>
      </c>
      <c r="X1992" s="156">
        <v>0.29199999999999998</v>
      </c>
      <c r="Y1992" s="156">
        <v>3.0000000000000001E-3</v>
      </c>
      <c r="Z1992" s="156">
        <v>7.0000000000000001E-3</v>
      </c>
      <c r="AA1992" s="156">
        <v>1.2E-2</v>
      </c>
      <c r="AB1992" s="156">
        <v>1.7999999999999999E-2</v>
      </c>
    </row>
    <row r="1993" spans="1:28" x14ac:dyDescent="0.25">
      <c r="A1993" s="87" t="s">
        <v>3419</v>
      </c>
      <c r="B1993" s="156">
        <v>0.11904761904761904</v>
      </c>
      <c r="C1993" s="156">
        <v>0.53968253968253965</v>
      </c>
      <c r="D1993" s="156">
        <v>0.21428571428571427</v>
      </c>
      <c r="E1993" s="156">
        <v>4.7619047619047616E-2</v>
      </c>
      <c r="F1993" s="156" t="s">
        <v>294</v>
      </c>
      <c r="G1993" s="156">
        <v>5.5555555555555552E-2</v>
      </c>
      <c r="H1993" s="156" t="s">
        <v>294</v>
      </c>
      <c r="I1993" s="156">
        <v>2.3809523809523808E-2</v>
      </c>
      <c r="J1993" s="156">
        <v>1</v>
      </c>
      <c r="K1993" s="87">
        <v>126</v>
      </c>
      <c r="L1993" s="87"/>
      <c r="M1993" s="156">
        <v>7.2999999999999995E-2</v>
      </c>
      <c r="N1993" s="156">
        <v>0.187</v>
      </c>
      <c r="O1993" s="156">
        <v>0.45300000000000001</v>
      </c>
      <c r="P1993" s="156">
        <v>0.624</v>
      </c>
      <c r="Q1993" s="156">
        <v>0.152</v>
      </c>
      <c r="R1993" s="156">
        <v>0.29399999999999998</v>
      </c>
      <c r="S1993" s="156">
        <v>2.1999999999999999E-2</v>
      </c>
      <c r="T1993" s="156">
        <v>0.1</v>
      </c>
      <c r="U1993" s="156" t="s">
        <v>294</v>
      </c>
      <c r="V1993" s="156" t="s">
        <v>294</v>
      </c>
      <c r="W1993" s="156">
        <v>2.7E-2</v>
      </c>
      <c r="X1993" s="156">
        <v>0.11</v>
      </c>
      <c r="Y1993" s="156" t="s">
        <v>294</v>
      </c>
      <c r="Z1993" s="156" t="s">
        <v>294</v>
      </c>
      <c r="AA1993" s="156">
        <v>8.0000000000000002E-3</v>
      </c>
      <c r="AB1993" s="156">
        <v>6.8000000000000005E-2</v>
      </c>
    </row>
    <row r="1994" spans="1:28" x14ac:dyDescent="0.25">
      <c r="A1994" s="87" t="s">
        <v>3420</v>
      </c>
      <c r="B1994" s="156">
        <v>2.8999064546304958E-2</v>
      </c>
      <c r="C1994" s="156">
        <v>0.72279388836919234</v>
      </c>
      <c r="D1994" s="156">
        <v>0.10165263486124103</v>
      </c>
      <c r="E1994" s="156">
        <v>2.307452447770502E-2</v>
      </c>
      <c r="F1994" s="156" t="s">
        <v>294</v>
      </c>
      <c r="G1994" s="156">
        <v>0.10321172435297786</v>
      </c>
      <c r="H1994" s="156">
        <v>5.9245400685999372E-3</v>
      </c>
      <c r="I1994" s="156">
        <v>1.4343623323978797E-2</v>
      </c>
      <c r="J1994" s="156">
        <v>0.99999999999999989</v>
      </c>
      <c r="K1994" s="87">
        <v>3207</v>
      </c>
      <c r="L1994" s="87"/>
      <c r="M1994" s="156">
        <v>2.4E-2</v>
      </c>
      <c r="N1994" s="156">
        <v>3.5000000000000003E-2</v>
      </c>
      <c r="O1994" s="156">
        <v>0.70699999999999996</v>
      </c>
      <c r="P1994" s="156">
        <v>0.73799999999999999</v>
      </c>
      <c r="Q1994" s="156">
        <v>9.1999999999999998E-2</v>
      </c>
      <c r="R1994" s="156">
        <v>0.113</v>
      </c>
      <c r="S1994" s="156">
        <v>1.7999999999999999E-2</v>
      </c>
      <c r="T1994" s="156">
        <v>2.9000000000000001E-2</v>
      </c>
      <c r="U1994" s="156" t="s">
        <v>294</v>
      </c>
      <c r="V1994" s="156" t="s">
        <v>294</v>
      </c>
      <c r="W1994" s="156">
        <v>9.2999999999999999E-2</v>
      </c>
      <c r="X1994" s="156">
        <v>0.114</v>
      </c>
      <c r="Y1994" s="156">
        <v>4.0000000000000001E-3</v>
      </c>
      <c r="Z1994" s="156">
        <v>8.9999999999999993E-3</v>
      </c>
      <c r="AA1994" s="156">
        <v>1.0999999999999999E-2</v>
      </c>
      <c r="AB1994" s="156">
        <v>1.9E-2</v>
      </c>
    </row>
    <row r="1995" spans="1:28" x14ac:dyDescent="0.25">
      <c r="A1995" s="87" t="s">
        <v>3421</v>
      </c>
      <c r="B1995" s="156" t="s">
        <v>294</v>
      </c>
      <c r="C1995" s="156">
        <v>0.35915492957746481</v>
      </c>
      <c r="D1995" s="156">
        <v>0.323943661971831</v>
      </c>
      <c r="E1995" s="156">
        <v>0.11267605633802817</v>
      </c>
      <c r="F1995" s="156" t="s">
        <v>294</v>
      </c>
      <c r="G1995" s="156">
        <v>0.176056338028169</v>
      </c>
      <c r="H1995" s="156">
        <v>1.4084507042253521E-2</v>
      </c>
      <c r="I1995" s="156">
        <v>1.4084507042253521E-2</v>
      </c>
      <c r="J1995" s="156">
        <v>0.99999999999999989</v>
      </c>
      <c r="K1995" s="87">
        <v>142</v>
      </c>
      <c r="L1995" s="87"/>
      <c r="M1995" s="156" t="s">
        <v>294</v>
      </c>
      <c r="N1995" s="156" t="s">
        <v>294</v>
      </c>
      <c r="O1995" s="156">
        <v>0.28499999999999998</v>
      </c>
      <c r="P1995" s="156">
        <v>0.441</v>
      </c>
      <c r="Q1995" s="156">
        <v>0.252</v>
      </c>
      <c r="R1995" s="156">
        <v>0.40500000000000003</v>
      </c>
      <c r="S1995" s="156">
        <v>7.0999999999999994E-2</v>
      </c>
      <c r="T1995" s="156">
        <v>0.17499999999999999</v>
      </c>
      <c r="U1995" s="156" t="s">
        <v>294</v>
      </c>
      <c r="V1995" s="156" t="s">
        <v>294</v>
      </c>
      <c r="W1995" s="156">
        <v>0.122</v>
      </c>
      <c r="X1995" s="156">
        <v>0.247</v>
      </c>
      <c r="Y1995" s="156">
        <v>4.0000000000000001E-3</v>
      </c>
      <c r="Z1995" s="156">
        <v>0.05</v>
      </c>
      <c r="AA1995" s="156">
        <v>4.0000000000000001E-3</v>
      </c>
      <c r="AB1995" s="156">
        <v>0.05</v>
      </c>
    </row>
    <row r="1996" spans="1:28" x14ac:dyDescent="0.25">
      <c r="A1996" s="87" t="s">
        <v>3422</v>
      </c>
      <c r="B1996" s="156" t="s">
        <v>294</v>
      </c>
      <c r="C1996" s="156">
        <v>0.35820895522388058</v>
      </c>
      <c r="D1996" s="156">
        <v>0.40298507462686567</v>
      </c>
      <c r="E1996" s="156">
        <v>0.11940298507462686</v>
      </c>
      <c r="F1996" s="156" t="s">
        <v>294</v>
      </c>
      <c r="G1996" s="156">
        <v>0.1044776119402985</v>
      </c>
      <c r="H1996" s="156" t="s">
        <v>294</v>
      </c>
      <c r="I1996" s="156">
        <v>1.4925373134328358E-2</v>
      </c>
      <c r="J1996" s="156">
        <v>1</v>
      </c>
      <c r="K1996" s="87">
        <v>67</v>
      </c>
      <c r="L1996" s="87"/>
      <c r="M1996" s="156" t="s">
        <v>294</v>
      </c>
      <c r="N1996" s="156" t="s">
        <v>294</v>
      </c>
      <c r="O1996" s="156">
        <v>0.254</v>
      </c>
      <c r="P1996" s="156">
        <v>0.47799999999999998</v>
      </c>
      <c r="Q1996" s="156">
        <v>0.29399999999999998</v>
      </c>
      <c r="R1996" s="156">
        <v>0.52300000000000002</v>
      </c>
      <c r="S1996" s="156">
        <v>6.2E-2</v>
      </c>
      <c r="T1996" s="156">
        <v>0.218</v>
      </c>
      <c r="U1996" s="156" t="s">
        <v>294</v>
      </c>
      <c r="V1996" s="156" t="s">
        <v>294</v>
      </c>
      <c r="W1996" s="156">
        <v>5.1999999999999998E-2</v>
      </c>
      <c r="X1996" s="156">
        <v>0.2</v>
      </c>
      <c r="Y1996" s="156" t="s">
        <v>294</v>
      </c>
      <c r="Z1996" s="156" t="s">
        <v>294</v>
      </c>
      <c r="AA1996" s="156">
        <v>3.0000000000000001E-3</v>
      </c>
      <c r="AB1996" s="156">
        <v>0.08</v>
      </c>
    </row>
    <row r="1997" spans="1:28" x14ac:dyDescent="0.25">
      <c r="A1997" s="87" t="s">
        <v>3423</v>
      </c>
      <c r="B1997" s="156" t="s">
        <v>294</v>
      </c>
      <c r="C1997" s="156">
        <v>0.31914893617021278</v>
      </c>
      <c r="D1997" s="156">
        <v>0.25</v>
      </c>
      <c r="E1997" s="156">
        <v>0.33510638297872342</v>
      </c>
      <c r="F1997" s="156" t="s">
        <v>294</v>
      </c>
      <c r="G1997" s="156">
        <v>7.9787234042553196E-2</v>
      </c>
      <c r="H1997" s="156" t="s">
        <v>294</v>
      </c>
      <c r="I1997" s="156">
        <v>1.5957446808510637E-2</v>
      </c>
      <c r="J1997" s="156">
        <v>1</v>
      </c>
      <c r="K1997" s="87">
        <v>188</v>
      </c>
      <c r="L1997" s="87"/>
      <c r="M1997" s="156" t="s">
        <v>294</v>
      </c>
      <c r="N1997" s="156" t="s">
        <v>294</v>
      </c>
      <c r="O1997" s="156">
        <v>0.25700000000000001</v>
      </c>
      <c r="P1997" s="156">
        <v>0.38900000000000001</v>
      </c>
      <c r="Q1997" s="156">
        <v>0.19400000000000001</v>
      </c>
      <c r="R1997" s="156">
        <v>0.316</v>
      </c>
      <c r="S1997" s="156">
        <v>0.27200000000000002</v>
      </c>
      <c r="T1997" s="156">
        <v>0.40500000000000003</v>
      </c>
      <c r="U1997" s="156" t="s">
        <v>294</v>
      </c>
      <c r="V1997" s="156" t="s">
        <v>294</v>
      </c>
      <c r="W1997" s="156">
        <v>4.9000000000000002E-2</v>
      </c>
      <c r="X1997" s="156">
        <v>0.127</v>
      </c>
      <c r="Y1997" s="156" t="s">
        <v>294</v>
      </c>
      <c r="Z1997" s="156" t="s">
        <v>294</v>
      </c>
      <c r="AA1997" s="156">
        <v>5.0000000000000001E-3</v>
      </c>
      <c r="AB1997" s="156">
        <v>4.5999999999999999E-2</v>
      </c>
    </row>
    <row r="1998" spans="1:28" x14ac:dyDescent="0.25">
      <c r="A1998" s="87" t="s">
        <v>3424</v>
      </c>
      <c r="B1998" s="156" t="s">
        <v>294</v>
      </c>
      <c r="C1998" s="156">
        <v>0.44827586206896552</v>
      </c>
      <c r="D1998" s="156">
        <v>0.2413793103448276</v>
      </c>
      <c r="E1998" s="156">
        <v>8.6206896551724144E-2</v>
      </c>
      <c r="F1998" s="156">
        <v>5.1724137931034482E-2</v>
      </c>
      <c r="G1998" s="156">
        <v>0.15517241379310345</v>
      </c>
      <c r="H1998" s="156" t="s">
        <v>294</v>
      </c>
      <c r="I1998" s="156">
        <v>1.7241379310344827E-2</v>
      </c>
      <c r="J1998" s="156">
        <v>1</v>
      </c>
      <c r="K1998" s="87">
        <v>58</v>
      </c>
      <c r="L1998" s="87"/>
      <c r="M1998" s="156" t="s">
        <v>294</v>
      </c>
      <c r="N1998" s="156" t="s">
        <v>294</v>
      </c>
      <c r="O1998" s="156">
        <v>0.32700000000000001</v>
      </c>
      <c r="P1998" s="156">
        <v>0.57499999999999996</v>
      </c>
      <c r="Q1998" s="156">
        <v>0.15</v>
      </c>
      <c r="R1998" s="156">
        <v>0.36499999999999999</v>
      </c>
      <c r="S1998" s="156">
        <v>3.6999999999999998E-2</v>
      </c>
      <c r="T1998" s="156">
        <v>0.186</v>
      </c>
      <c r="U1998" s="156">
        <v>1.7999999999999999E-2</v>
      </c>
      <c r="V1998" s="156">
        <v>0.14099999999999999</v>
      </c>
      <c r="W1998" s="156">
        <v>8.4000000000000005E-2</v>
      </c>
      <c r="X1998" s="156">
        <v>0.26900000000000002</v>
      </c>
      <c r="Y1998" s="156" t="s">
        <v>294</v>
      </c>
      <c r="Z1998" s="156" t="s">
        <v>294</v>
      </c>
      <c r="AA1998" s="156">
        <v>3.0000000000000001E-3</v>
      </c>
      <c r="AB1998" s="156">
        <v>9.0999999999999998E-2</v>
      </c>
    </row>
    <row r="1999" spans="1:28" x14ac:dyDescent="0.25">
      <c r="A1999" s="87" t="s">
        <v>3425</v>
      </c>
      <c r="B1999" s="156" t="s">
        <v>294</v>
      </c>
      <c r="C1999" s="156">
        <v>0.26666666666666666</v>
      </c>
      <c r="D1999" s="156">
        <v>0.3619047619047619</v>
      </c>
      <c r="E1999" s="156">
        <v>0.19047619047619047</v>
      </c>
      <c r="F1999" s="156">
        <v>9.5238095238095247E-3</v>
      </c>
      <c r="G1999" s="156">
        <v>0.14285714285714285</v>
      </c>
      <c r="H1999" s="156" t="s">
        <v>294</v>
      </c>
      <c r="I1999" s="156">
        <v>2.8571428571428571E-2</v>
      </c>
      <c r="J1999" s="156">
        <v>0.99999999999999989</v>
      </c>
      <c r="K1999" s="87">
        <v>105</v>
      </c>
      <c r="L1999" s="87"/>
      <c r="M1999" s="156" t="s">
        <v>294</v>
      </c>
      <c r="N1999" s="156" t="s">
        <v>294</v>
      </c>
      <c r="O1999" s="156">
        <v>0.191</v>
      </c>
      <c r="P1999" s="156">
        <v>0.35799999999999998</v>
      </c>
      <c r="Q1999" s="156">
        <v>0.27600000000000002</v>
      </c>
      <c r="R1999" s="156">
        <v>0.45700000000000002</v>
      </c>
      <c r="S1999" s="156">
        <v>0.127</v>
      </c>
      <c r="T1999" s="156">
        <v>0.27600000000000002</v>
      </c>
      <c r="U1999" s="156">
        <v>2E-3</v>
      </c>
      <c r="V1999" s="156">
        <v>5.1999999999999998E-2</v>
      </c>
      <c r="W1999" s="156">
        <v>8.8999999999999996E-2</v>
      </c>
      <c r="X1999" s="156">
        <v>0.222</v>
      </c>
      <c r="Y1999" s="156" t="s">
        <v>294</v>
      </c>
      <c r="Z1999" s="156" t="s">
        <v>294</v>
      </c>
      <c r="AA1999" s="156">
        <v>0.01</v>
      </c>
      <c r="AB1999" s="156">
        <v>8.1000000000000003E-2</v>
      </c>
    </row>
    <row r="2000" spans="1:28" x14ac:dyDescent="0.25">
      <c r="A2000" s="87" t="s">
        <v>3426</v>
      </c>
      <c r="B2000" s="156" t="s">
        <v>294</v>
      </c>
      <c r="C2000" s="156">
        <v>0.20183486238532111</v>
      </c>
      <c r="D2000" s="156">
        <v>0.44954128440366975</v>
      </c>
      <c r="E2000" s="156">
        <v>0.10091743119266056</v>
      </c>
      <c r="F2000" s="156" t="s">
        <v>294</v>
      </c>
      <c r="G2000" s="156">
        <v>0.22935779816513763</v>
      </c>
      <c r="H2000" s="156" t="s">
        <v>294</v>
      </c>
      <c r="I2000" s="156">
        <v>1.834862385321101E-2</v>
      </c>
      <c r="J2000" s="156">
        <v>1</v>
      </c>
      <c r="K2000" s="87">
        <v>109</v>
      </c>
      <c r="L2000" s="87"/>
      <c r="M2000" s="156" t="s">
        <v>294</v>
      </c>
      <c r="N2000" s="156" t="s">
        <v>294</v>
      </c>
      <c r="O2000" s="156">
        <v>0.13700000000000001</v>
      </c>
      <c r="P2000" s="156">
        <v>0.28699999999999998</v>
      </c>
      <c r="Q2000" s="156">
        <v>0.35899999999999999</v>
      </c>
      <c r="R2000" s="156">
        <v>0.54300000000000004</v>
      </c>
      <c r="S2000" s="156">
        <v>5.7000000000000002E-2</v>
      </c>
      <c r="T2000" s="156">
        <v>0.17199999999999999</v>
      </c>
      <c r="U2000" s="156" t="s">
        <v>294</v>
      </c>
      <c r="V2000" s="156" t="s">
        <v>294</v>
      </c>
      <c r="W2000" s="156">
        <v>0.16</v>
      </c>
      <c r="X2000" s="156">
        <v>0.317</v>
      </c>
      <c r="Y2000" s="156" t="s">
        <v>294</v>
      </c>
      <c r="Z2000" s="156" t="s">
        <v>294</v>
      </c>
      <c r="AA2000" s="156">
        <v>5.0000000000000001E-3</v>
      </c>
      <c r="AB2000" s="156">
        <v>6.4000000000000001E-2</v>
      </c>
    </row>
    <row r="2001" spans="1:28" x14ac:dyDescent="0.25">
      <c r="A2001" s="87" t="s">
        <v>3427</v>
      </c>
      <c r="B2001" s="156" t="s">
        <v>294</v>
      </c>
      <c r="C2001" s="156">
        <v>0.32758620689655171</v>
      </c>
      <c r="D2001" s="156">
        <v>0.36206896551724138</v>
      </c>
      <c r="E2001" s="156">
        <v>3.4482758620689655E-2</v>
      </c>
      <c r="F2001" s="156" t="s">
        <v>294</v>
      </c>
      <c r="G2001" s="156">
        <v>0.27586206896551724</v>
      </c>
      <c r="H2001" s="156" t="s">
        <v>294</v>
      </c>
      <c r="I2001" s="156" t="s">
        <v>294</v>
      </c>
      <c r="J2001" s="156">
        <v>1</v>
      </c>
      <c r="K2001" s="87">
        <v>58</v>
      </c>
      <c r="L2001" s="87"/>
      <c r="M2001" s="156" t="s">
        <v>294</v>
      </c>
      <c r="N2001" s="156" t="s">
        <v>294</v>
      </c>
      <c r="O2001" s="156">
        <v>0.221</v>
      </c>
      <c r="P2001" s="156">
        <v>0.45600000000000002</v>
      </c>
      <c r="Q2001" s="156">
        <v>0.251</v>
      </c>
      <c r="R2001" s="156">
        <v>0.49099999999999999</v>
      </c>
      <c r="S2001" s="156">
        <v>0.01</v>
      </c>
      <c r="T2001" s="156">
        <v>0.11700000000000001</v>
      </c>
      <c r="U2001" s="156" t="s">
        <v>294</v>
      </c>
      <c r="V2001" s="156" t="s">
        <v>294</v>
      </c>
      <c r="W2001" s="156">
        <v>0.17799999999999999</v>
      </c>
      <c r="X2001" s="156">
        <v>0.40200000000000002</v>
      </c>
      <c r="Y2001" s="156" t="s">
        <v>294</v>
      </c>
      <c r="Z2001" s="156" t="s">
        <v>294</v>
      </c>
      <c r="AA2001" s="156" t="s">
        <v>294</v>
      </c>
      <c r="AB2001" s="156" t="s">
        <v>294</v>
      </c>
    </row>
    <row r="2002" spans="1:28" x14ac:dyDescent="0.25">
      <c r="A2002" s="87" t="s">
        <v>3428</v>
      </c>
      <c r="B2002" s="156" t="s">
        <v>294</v>
      </c>
      <c r="C2002" s="156">
        <v>0.21755253399258342</v>
      </c>
      <c r="D2002" s="156">
        <v>0.27935723114956734</v>
      </c>
      <c r="E2002" s="156">
        <v>0.13349814585908529</v>
      </c>
      <c r="F2002" s="156">
        <v>4.944375772558714E-3</v>
      </c>
      <c r="G2002" s="156">
        <v>0.34239802224969096</v>
      </c>
      <c r="H2002" s="156">
        <v>4.944375772558714E-3</v>
      </c>
      <c r="I2002" s="156">
        <v>1.73053152039555E-2</v>
      </c>
      <c r="J2002" s="156">
        <v>0.99999999999999989</v>
      </c>
      <c r="K2002" s="87">
        <v>809</v>
      </c>
      <c r="L2002" s="87"/>
      <c r="M2002" s="156" t="s">
        <v>294</v>
      </c>
      <c r="N2002" s="156" t="s">
        <v>294</v>
      </c>
      <c r="O2002" s="156">
        <v>0.19</v>
      </c>
      <c r="P2002" s="156">
        <v>0.247</v>
      </c>
      <c r="Q2002" s="156">
        <v>0.25</v>
      </c>
      <c r="R2002" s="156">
        <v>0.311</v>
      </c>
      <c r="S2002" s="156">
        <v>0.112</v>
      </c>
      <c r="T2002" s="156">
        <v>0.159</v>
      </c>
      <c r="U2002" s="156">
        <v>2E-3</v>
      </c>
      <c r="V2002" s="156">
        <v>1.2999999999999999E-2</v>
      </c>
      <c r="W2002" s="156">
        <v>0.311</v>
      </c>
      <c r="X2002" s="156">
        <v>0.376</v>
      </c>
      <c r="Y2002" s="156">
        <v>2E-3</v>
      </c>
      <c r="Z2002" s="156">
        <v>1.2999999999999999E-2</v>
      </c>
      <c r="AA2002" s="156">
        <v>0.01</v>
      </c>
      <c r="AB2002" s="156">
        <v>2.9000000000000001E-2</v>
      </c>
    </row>
    <row r="2003" spans="1:28" x14ac:dyDescent="0.25">
      <c r="A2003" s="87" t="s">
        <v>3429</v>
      </c>
      <c r="B2003" s="156" t="s">
        <v>294</v>
      </c>
      <c r="C2003" s="156">
        <v>3.3639143730886847E-2</v>
      </c>
      <c r="D2003" s="156">
        <v>0.22935779816513763</v>
      </c>
      <c r="E2003" s="156">
        <v>0.11926605504587157</v>
      </c>
      <c r="F2003" s="156">
        <v>2.1406727828746176E-2</v>
      </c>
      <c r="G2003" s="156">
        <v>0.55657492354740057</v>
      </c>
      <c r="H2003" s="156">
        <v>6.1162079510703364E-3</v>
      </c>
      <c r="I2003" s="156">
        <v>3.3639143730886847E-2</v>
      </c>
      <c r="J2003" s="156">
        <v>1</v>
      </c>
      <c r="K2003" s="87">
        <v>327</v>
      </c>
      <c r="L2003" s="87"/>
      <c r="M2003" s="156" t="s">
        <v>294</v>
      </c>
      <c r="N2003" s="156" t="s">
        <v>294</v>
      </c>
      <c r="O2003" s="156">
        <v>1.9E-2</v>
      </c>
      <c r="P2003" s="156">
        <v>5.8999999999999997E-2</v>
      </c>
      <c r="Q2003" s="156">
        <v>0.187</v>
      </c>
      <c r="R2003" s="156">
        <v>0.27800000000000002</v>
      </c>
      <c r="S2003" s="156">
        <v>8.7999999999999995E-2</v>
      </c>
      <c r="T2003" s="156">
        <v>0.159</v>
      </c>
      <c r="U2003" s="156">
        <v>0.01</v>
      </c>
      <c r="V2003" s="156">
        <v>4.3999999999999997E-2</v>
      </c>
      <c r="W2003" s="156">
        <v>0.502</v>
      </c>
      <c r="X2003" s="156">
        <v>0.60899999999999999</v>
      </c>
      <c r="Y2003" s="156">
        <v>2E-3</v>
      </c>
      <c r="Z2003" s="156">
        <v>2.1999999999999999E-2</v>
      </c>
      <c r="AA2003" s="156">
        <v>1.9E-2</v>
      </c>
      <c r="AB2003" s="156">
        <v>5.8999999999999997E-2</v>
      </c>
    </row>
    <row r="2004" spans="1:28" x14ac:dyDescent="0.25">
      <c r="A2004" s="87" t="s">
        <v>3430</v>
      </c>
      <c r="B2004" s="156" t="s">
        <v>294</v>
      </c>
      <c r="C2004" s="156">
        <v>0.11290322580645161</v>
      </c>
      <c r="D2004" s="156">
        <v>0.478494623655914</v>
      </c>
      <c r="E2004" s="156">
        <v>0.12096774193548387</v>
      </c>
      <c r="F2004" s="156">
        <v>1.0752688172043012E-2</v>
      </c>
      <c r="G2004" s="156">
        <v>0.239247311827957</v>
      </c>
      <c r="H2004" s="156" t="s">
        <v>294</v>
      </c>
      <c r="I2004" s="156">
        <v>3.7634408602150539E-2</v>
      </c>
      <c r="J2004" s="156">
        <v>1</v>
      </c>
      <c r="K2004" s="87">
        <v>372</v>
      </c>
      <c r="L2004" s="87"/>
      <c r="M2004" s="156" t="s">
        <v>294</v>
      </c>
      <c r="N2004" s="156" t="s">
        <v>294</v>
      </c>
      <c r="O2004" s="156">
        <v>8.5000000000000006E-2</v>
      </c>
      <c r="P2004" s="156">
        <v>0.14899999999999999</v>
      </c>
      <c r="Q2004" s="156">
        <v>0.42799999999999999</v>
      </c>
      <c r="R2004" s="156">
        <v>0.52900000000000003</v>
      </c>
      <c r="S2004" s="156">
        <v>9.1999999999999998E-2</v>
      </c>
      <c r="T2004" s="156">
        <v>0.158</v>
      </c>
      <c r="U2004" s="156">
        <v>4.0000000000000001E-3</v>
      </c>
      <c r="V2004" s="156">
        <v>2.7E-2</v>
      </c>
      <c r="W2004" s="156">
        <v>0.19900000000000001</v>
      </c>
      <c r="X2004" s="156">
        <v>0.28499999999999998</v>
      </c>
      <c r="Y2004" s="156" t="s">
        <v>294</v>
      </c>
      <c r="Z2004" s="156" t="s">
        <v>294</v>
      </c>
      <c r="AA2004" s="156">
        <v>2.3E-2</v>
      </c>
      <c r="AB2004" s="156">
        <v>6.2E-2</v>
      </c>
    </row>
    <row r="2005" spans="1:28" x14ac:dyDescent="0.25">
      <c r="A2005" s="87" t="s">
        <v>3431</v>
      </c>
      <c r="B2005" s="156" t="s">
        <v>294</v>
      </c>
      <c r="C2005" s="156">
        <v>7.792207792207792E-2</v>
      </c>
      <c r="D2005" s="156">
        <v>0.42857142857142855</v>
      </c>
      <c r="E2005" s="156">
        <v>0.1038961038961039</v>
      </c>
      <c r="F2005" s="156" t="s">
        <v>294</v>
      </c>
      <c r="G2005" s="156">
        <v>0.35064935064935066</v>
      </c>
      <c r="H2005" s="156" t="s">
        <v>294</v>
      </c>
      <c r="I2005" s="156">
        <v>3.896103896103896E-2</v>
      </c>
      <c r="J2005" s="156">
        <v>1</v>
      </c>
      <c r="K2005" s="87">
        <v>77</v>
      </c>
      <c r="L2005" s="87"/>
      <c r="M2005" s="156" t="s">
        <v>294</v>
      </c>
      <c r="N2005" s="156" t="s">
        <v>294</v>
      </c>
      <c r="O2005" s="156">
        <v>3.5999999999999997E-2</v>
      </c>
      <c r="P2005" s="156">
        <v>0.16</v>
      </c>
      <c r="Q2005" s="156">
        <v>0.32400000000000001</v>
      </c>
      <c r="R2005" s="156">
        <v>0.54</v>
      </c>
      <c r="S2005" s="156">
        <v>5.3999999999999999E-2</v>
      </c>
      <c r="T2005" s="156">
        <v>0.192</v>
      </c>
      <c r="U2005" s="156" t="s">
        <v>294</v>
      </c>
      <c r="V2005" s="156" t="s">
        <v>294</v>
      </c>
      <c r="W2005" s="156">
        <v>0.253</v>
      </c>
      <c r="X2005" s="156">
        <v>0.46200000000000002</v>
      </c>
      <c r="Y2005" s="156" t="s">
        <v>294</v>
      </c>
      <c r="Z2005" s="156" t="s">
        <v>294</v>
      </c>
      <c r="AA2005" s="156">
        <v>1.2999999999999999E-2</v>
      </c>
      <c r="AB2005" s="156">
        <v>0.108</v>
      </c>
    </row>
    <row r="2006" spans="1:28" x14ac:dyDescent="0.25">
      <c r="A2006" s="87" t="s">
        <v>3432</v>
      </c>
      <c r="B2006" s="156" t="s">
        <v>294</v>
      </c>
      <c r="C2006" s="156">
        <v>0.14166666666666666</v>
      </c>
      <c r="D2006" s="156">
        <v>0.24444444444444444</v>
      </c>
      <c r="E2006" s="156">
        <v>9.7222222222222224E-2</v>
      </c>
      <c r="F2006" s="156">
        <v>5.5555555555555558E-3</v>
      </c>
      <c r="G2006" s="156">
        <v>0.48055555555555557</v>
      </c>
      <c r="H2006" s="156">
        <v>1.3888888888888888E-2</v>
      </c>
      <c r="I2006" s="156">
        <v>1.6666666666666666E-2</v>
      </c>
      <c r="J2006" s="156">
        <v>0.99999999999999989</v>
      </c>
      <c r="K2006" s="87">
        <v>360</v>
      </c>
      <c r="L2006" s="87"/>
      <c r="M2006" s="156" t="s">
        <v>294</v>
      </c>
      <c r="N2006" s="156" t="s">
        <v>294</v>
      </c>
      <c r="O2006" s="156">
        <v>0.109</v>
      </c>
      <c r="P2006" s="156">
        <v>0.18099999999999999</v>
      </c>
      <c r="Q2006" s="156">
        <v>0.20300000000000001</v>
      </c>
      <c r="R2006" s="156">
        <v>0.29099999999999998</v>
      </c>
      <c r="S2006" s="156">
        <v>7.0999999999999994E-2</v>
      </c>
      <c r="T2006" s="156">
        <v>0.13200000000000001</v>
      </c>
      <c r="U2006" s="156">
        <v>2E-3</v>
      </c>
      <c r="V2006" s="156">
        <v>0.02</v>
      </c>
      <c r="W2006" s="156">
        <v>0.42899999999999999</v>
      </c>
      <c r="X2006" s="156">
        <v>0.53200000000000003</v>
      </c>
      <c r="Y2006" s="156">
        <v>6.0000000000000001E-3</v>
      </c>
      <c r="Z2006" s="156">
        <v>3.2000000000000001E-2</v>
      </c>
      <c r="AA2006" s="156">
        <v>8.0000000000000002E-3</v>
      </c>
      <c r="AB2006" s="156">
        <v>3.5999999999999997E-2</v>
      </c>
    </row>
    <row r="2007" spans="1:28" x14ac:dyDescent="0.25">
      <c r="A2007" s="87" t="s">
        <v>3433</v>
      </c>
      <c r="B2007" s="156" t="s">
        <v>294</v>
      </c>
      <c r="C2007" s="156">
        <v>0.23122834039276088</v>
      </c>
      <c r="D2007" s="156">
        <v>0.20927993839045053</v>
      </c>
      <c r="E2007" s="156">
        <v>9.453215248363496E-2</v>
      </c>
      <c r="F2007" s="156">
        <v>8.4713130535232963E-3</v>
      </c>
      <c r="G2007" s="156">
        <v>0.42780130920292647</v>
      </c>
      <c r="H2007" s="156">
        <v>6.1609549480169425E-3</v>
      </c>
      <c r="I2007" s="156">
        <v>2.2525991528686947E-2</v>
      </c>
      <c r="J2007" s="156">
        <v>1</v>
      </c>
      <c r="K2007" s="87">
        <v>5194</v>
      </c>
      <c r="L2007" s="87"/>
      <c r="M2007" s="156" t="s">
        <v>294</v>
      </c>
      <c r="N2007" s="156" t="s">
        <v>294</v>
      </c>
      <c r="O2007" s="156">
        <v>0.22</v>
      </c>
      <c r="P2007" s="156">
        <v>0.24299999999999999</v>
      </c>
      <c r="Q2007" s="156">
        <v>0.19800000000000001</v>
      </c>
      <c r="R2007" s="156">
        <v>0.221</v>
      </c>
      <c r="S2007" s="156">
        <v>8.6999999999999994E-2</v>
      </c>
      <c r="T2007" s="156">
        <v>0.10299999999999999</v>
      </c>
      <c r="U2007" s="156">
        <v>6.0000000000000001E-3</v>
      </c>
      <c r="V2007" s="156">
        <v>1.0999999999999999E-2</v>
      </c>
      <c r="W2007" s="156">
        <v>0.41399999999999998</v>
      </c>
      <c r="X2007" s="156">
        <v>0.441</v>
      </c>
      <c r="Y2007" s="156">
        <v>4.0000000000000001E-3</v>
      </c>
      <c r="Z2007" s="156">
        <v>8.9999999999999993E-3</v>
      </c>
      <c r="AA2007" s="156">
        <v>1.9E-2</v>
      </c>
      <c r="AB2007" s="156">
        <v>2.7E-2</v>
      </c>
    </row>
    <row r="2008" spans="1:28" x14ac:dyDescent="0.25">
      <c r="A2008" s="87" t="s">
        <v>3434</v>
      </c>
      <c r="B2008" s="156" t="s">
        <v>294</v>
      </c>
      <c r="C2008" s="156">
        <v>0.65625</v>
      </c>
      <c r="D2008" s="156">
        <v>9.375E-2</v>
      </c>
      <c r="E2008" s="156" t="s">
        <v>294</v>
      </c>
      <c r="F2008" s="156" t="s">
        <v>294</v>
      </c>
      <c r="G2008" s="156">
        <v>0.25</v>
      </c>
      <c r="H2008" s="156" t="s">
        <v>294</v>
      </c>
      <c r="I2008" s="156" t="s">
        <v>294</v>
      </c>
      <c r="J2008" s="156">
        <v>1</v>
      </c>
      <c r="K2008" s="87">
        <v>32</v>
      </c>
      <c r="L2008" s="87"/>
      <c r="M2008" s="156" t="s">
        <v>294</v>
      </c>
      <c r="N2008" s="156" t="s">
        <v>294</v>
      </c>
      <c r="O2008" s="156">
        <v>0.48299999999999998</v>
      </c>
      <c r="P2008" s="156">
        <v>0.79600000000000004</v>
      </c>
      <c r="Q2008" s="156">
        <v>3.2000000000000001E-2</v>
      </c>
      <c r="R2008" s="156">
        <v>0.24199999999999999</v>
      </c>
      <c r="S2008" s="156" t="s">
        <v>294</v>
      </c>
      <c r="T2008" s="156" t="s">
        <v>294</v>
      </c>
      <c r="U2008" s="156" t="s">
        <v>294</v>
      </c>
      <c r="V2008" s="156" t="s">
        <v>294</v>
      </c>
      <c r="W2008" s="156">
        <v>0.13300000000000001</v>
      </c>
      <c r="X2008" s="156">
        <v>0.42099999999999999</v>
      </c>
      <c r="Y2008" s="156" t="s">
        <v>294</v>
      </c>
      <c r="Z2008" s="156" t="s">
        <v>294</v>
      </c>
      <c r="AA2008" s="156" t="s">
        <v>294</v>
      </c>
      <c r="AB2008" s="156" t="s">
        <v>294</v>
      </c>
    </row>
    <row r="2009" spans="1:28" x14ac:dyDescent="0.25">
      <c r="A2009" s="87" t="s">
        <v>3435</v>
      </c>
      <c r="B2009" s="156" t="s">
        <v>294</v>
      </c>
      <c r="C2009" s="156">
        <v>0.43969298245614036</v>
      </c>
      <c r="D2009" s="156">
        <v>0.38267543859649122</v>
      </c>
      <c r="E2009" s="156">
        <v>7.6754385964912283E-2</v>
      </c>
      <c r="F2009" s="156" t="s">
        <v>294</v>
      </c>
      <c r="G2009" s="156">
        <v>5.701754385964912E-2</v>
      </c>
      <c r="H2009" s="156">
        <v>2.1929824561403508E-3</v>
      </c>
      <c r="I2009" s="156">
        <v>4.1666666666666664E-2</v>
      </c>
      <c r="J2009" s="156">
        <v>0.99999999999999989</v>
      </c>
      <c r="K2009" s="87">
        <v>912</v>
      </c>
      <c r="L2009" s="87"/>
      <c r="M2009" s="156" t="s">
        <v>294</v>
      </c>
      <c r="N2009" s="156" t="s">
        <v>294</v>
      </c>
      <c r="O2009" s="156">
        <v>0.40799999999999997</v>
      </c>
      <c r="P2009" s="156">
        <v>0.47199999999999998</v>
      </c>
      <c r="Q2009" s="156">
        <v>0.35199999999999998</v>
      </c>
      <c r="R2009" s="156">
        <v>0.41499999999999998</v>
      </c>
      <c r="S2009" s="156">
        <v>6.0999999999999999E-2</v>
      </c>
      <c r="T2009" s="156">
        <v>9.6000000000000002E-2</v>
      </c>
      <c r="U2009" s="156" t="s">
        <v>294</v>
      </c>
      <c r="V2009" s="156" t="s">
        <v>294</v>
      </c>
      <c r="W2009" s="156">
        <v>4.3999999999999997E-2</v>
      </c>
      <c r="X2009" s="156">
        <v>7.3999999999999996E-2</v>
      </c>
      <c r="Y2009" s="156">
        <v>1E-3</v>
      </c>
      <c r="Z2009" s="156">
        <v>8.0000000000000002E-3</v>
      </c>
      <c r="AA2009" s="156">
        <v>3.1E-2</v>
      </c>
      <c r="AB2009" s="156">
        <v>5.7000000000000002E-2</v>
      </c>
    </row>
    <row r="2010" spans="1:28" x14ac:dyDescent="0.25">
      <c r="A2010" s="87" t="s">
        <v>3436</v>
      </c>
      <c r="B2010" s="156" t="s">
        <v>294</v>
      </c>
      <c r="C2010" s="156" t="s">
        <v>294</v>
      </c>
      <c r="D2010" s="156">
        <v>0.2153846153846154</v>
      </c>
      <c r="E2010" s="156">
        <v>0.12307692307692308</v>
      </c>
      <c r="F2010" s="156">
        <v>1.0256410256410256E-2</v>
      </c>
      <c r="G2010" s="156">
        <v>0.62051282051282053</v>
      </c>
      <c r="H2010" s="156">
        <v>5.1282051282051282E-3</v>
      </c>
      <c r="I2010" s="156">
        <v>2.564102564102564E-2</v>
      </c>
      <c r="J2010" s="156">
        <v>1</v>
      </c>
      <c r="K2010" s="87">
        <v>195</v>
      </c>
      <c r="L2010" s="87"/>
      <c r="M2010" s="156" t="s">
        <v>294</v>
      </c>
      <c r="N2010" s="156" t="s">
        <v>294</v>
      </c>
      <c r="O2010" s="156" t="s">
        <v>294</v>
      </c>
      <c r="P2010" s="156" t="s">
        <v>294</v>
      </c>
      <c r="Q2010" s="156">
        <v>0.16300000000000001</v>
      </c>
      <c r="R2010" s="156">
        <v>0.27800000000000002</v>
      </c>
      <c r="S2010" s="156">
        <v>8.4000000000000005E-2</v>
      </c>
      <c r="T2010" s="156">
        <v>0.17699999999999999</v>
      </c>
      <c r="U2010" s="156">
        <v>3.0000000000000001E-3</v>
      </c>
      <c r="V2010" s="156">
        <v>3.6999999999999998E-2</v>
      </c>
      <c r="W2010" s="156">
        <v>0.55100000000000005</v>
      </c>
      <c r="X2010" s="156">
        <v>0.68600000000000005</v>
      </c>
      <c r="Y2010" s="156">
        <v>1E-3</v>
      </c>
      <c r="Z2010" s="156">
        <v>2.8000000000000001E-2</v>
      </c>
      <c r="AA2010" s="156">
        <v>1.0999999999999999E-2</v>
      </c>
      <c r="AB2010" s="156">
        <v>5.8999999999999997E-2</v>
      </c>
    </row>
    <row r="2011" spans="1:28" x14ac:dyDescent="0.25">
      <c r="A2011" s="87" t="s">
        <v>3437</v>
      </c>
      <c r="B2011" s="156" t="s">
        <v>294</v>
      </c>
      <c r="C2011" s="156">
        <v>0.19191919191919191</v>
      </c>
      <c r="D2011" s="156">
        <v>0.25505050505050503</v>
      </c>
      <c r="E2011" s="156">
        <v>0.14898989898989898</v>
      </c>
      <c r="F2011" s="156">
        <v>1.0101010101010102E-2</v>
      </c>
      <c r="G2011" s="156">
        <v>0.37878787878787878</v>
      </c>
      <c r="H2011" s="156" t="s">
        <v>294</v>
      </c>
      <c r="I2011" s="156">
        <v>1.5151515151515152E-2</v>
      </c>
      <c r="J2011" s="156">
        <v>0.99999999999999989</v>
      </c>
      <c r="K2011" s="87">
        <v>396</v>
      </c>
      <c r="L2011" s="87"/>
      <c r="M2011" s="156" t="s">
        <v>294</v>
      </c>
      <c r="N2011" s="156" t="s">
        <v>294</v>
      </c>
      <c r="O2011" s="156">
        <v>0.156</v>
      </c>
      <c r="P2011" s="156">
        <v>0.23400000000000001</v>
      </c>
      <c r="Q2011" s="156">
        <v>0.215</v>
      </c>
      <c r="R2011" s="156">
        <v>0.3</v>
      </c>
      <c r="S2011" s="156">
        <v>0.11700000000000001</v>
      </c>
      <c r="T2011" s="156">
        <v>0.187</v>
      </c>
      <c r="U2011" s="156">
        <v>4.0000000000000001E-3</v>
      </c>
      <c r="V2011" s="156">
        <v>2.5999999999999999E-2</v>
      </c>
      <c r="W2011" s="156">
        <v>0.33200000000000002</v>
      </c>
      <c r="X2011" s="156">
        <v>0.42799999999999999</v>
      </c>
      <c r="Y2011" s="156" t="s">
        <v>294</v>
      </c>
      <c r="Z2011" s="156" t="s">
        <v>294</v>
      </c>
      <c r="AA2011" s="156">
        <v>7.0000000000000001E-3</v>
      </c>
      <c r="AB2011" s="156">
        <v>3.3000000000000002E-2</v>
      </c>
    </row>
    <row r="2012" spans="1:28" x14ac:dyDescent="0.25">
      <c r="A2012" s="87" t="s">
        <v>3438</v>
      </c>
      <c r="B2012" s="156" t="s">
        <v>294</v>
      </c>
      <c r="C2012" s="156">
        <v>0.15409309791332262</v>
      </c>
      <c r="D2012" s="156">
        <v>0.3852327447833066</v>
      </c>
      <c r="E2012" s="156">
        <v>0.1043338683788122</v>
      </c>
      <c r="F2012" s="156">
        <v>1.6051364365971107E-3</v>
      </c>
      <c r="G2012" s="156">
        <v>0.3467094703049759</v>
      </c>
      <c r="H2012" s="156">
        <v>1.6051364365971107E-3</v>
      </c>
      <c r="I2012" s="156">
        <v>6.420545746388443E-3</v>
      </c>
      <c r="J2012" s="156">
        <v>0.99999999999999989</v>
      </c>
      <c r="K2012" s="87">
        <v>623</v>
      </c>
      <c r="L2012" s="87"/>
      <c r="M2012" s="156" t="s">
        <v>294</v>
      </c>
      <c r="N2012" s="156" t="s">
        <v>294</v>
      </c>
      <c r="O2012" s="156">
        <v>0.128</v>
      </c>
      <c r="P2012" s="156">
        <v>0.185</v>
      </c>
      <c r="Q2012" s="156">
        <v>0.34799999999999998</v>
      </c>
      <c r="R2012" s="156">
        <v>0.42399999999999999</v>
      </c>
      <c r="S2012" s="156">
        <v>8.3000000000000004E-2</v>
      </c>
      <c r="T2012" s="156">
        <v>0.13100000000000001</v>
      </c>
      <c r="U2012" s="156">
        <v>0</v>
      </c>
      <c r="V2012" s="156">
        <v>8.9999999999999993E-3</v>
      </c>
      <c r="W2012" s="156">
        <v>0.31</v>
      </c>
      <c r="X2012" s="156">
        <v>0.38500000000000001</v>
      </c>
      <c r="Y2012" s="156">
        <v>0</v>
      </c>
      <c r="Z2012" s="156">
        <v>8.9999999999999993E-3</v>
      </c>
      <c r="AA2012" s="156">
        <v>2E-3</v>
      </c>
      <c r="AB2012" s="156">
        <v>1.6E-2</v>
      </c>
    </row>
    <row r="2013" spans="1:28" x14ac:dyDescent="0.25">
      <c r="A2013" s="87" t="s">
        <v>3439</v>
      </c>
      <c r="B2013" s="156" t="s">
        <v>294</v>
      </c>
      <c r="C2013" s="156">
        <v>0.20452708164915118</v>
      </c>
      <c r="D2013" s="156">
        <v>0.35004042037186744</v>
      </c>
      <c r="E2013" s="156">
        <v>0.10347615198059822</v>
      </c>
      <c r="F2013" s="156">
        <v>9.7008892481810841E-3</v>
      </c>
      <c r="G2013" s="156">
        <v>0.30800323362974941</v>
      </c>
      <c r="H2013" s="156">
        <v>1.6168148746968471E-3</v>
      </c>
      <c r="I2013" s="156">
        <v>2.2635408245755859E-2</v>
      </c>
      <c r="J2013" s="156">
        <v>1</v>
      </c>
      <c r="K2013" s="87">
        <v>1237</v>
      </c>
      <c r="L2013" s="87"/>
      <c r="M2013" s="156" t="s">
        <v>294</v>
      </c>
      <c r="N2013" s="156" t="s">
        <v>294</v>
      </c>
      <c r="O2013" s="156">
        <v>0.183</v>
      </c>
      <c r="P2013" s="156">
        <v>0.22800000000000001</v>
      </c>
      <c r="Q2013" s="156">
        <v>0.32400000000000001</v>
      </c>
      <c r="R2013" s="156">
        <v>0.377</v>
      </c>
      <c r="S2013" s="156">
        <v>8.7999999999999995E-2</v>
      </c>
      <c r="T2013" s="156">
        <v>0.122</v>
      </c>
      <c r="U2013" s="156">
        <v>6.0000000000000001E-3</v>
      </c>
      <c r="V2013" s="156">
        <v>1.7000000000000001E-2</v>
      </c>
      <c r="W2013" s="156">
        <v>0.28299999999999997</v>
      </c>
      <c r="X2013" s="156">
        <v>0.33400000000000002</v>
      </c>
      <c r="Y2013" s="156">
        <v>0</v>
      </c>
      <c r="Z2013" s="156">
        <v>6.0000000000000001E-3</v>
      </c>
      <c r="AA2013" s="156">
        <v>1.6E-2</v>
      </c>
      <c r="AB2013" s="156">
        <v>3.3000000000000002E-2</v>
      </c>
    </row>
    <row r="2014" spans="1:28" x14ac:dyDescent="0.25">
      <c r="A2014" s="87" t="s">
        <v>3440</v>
      </c>
      <c r="B2014" s="156" t="s">
        <v>294</v>
      </c>
      <c r="C2014" s="156">
        <v>0.39593417231364958</v>
      </c>
      <c r="D2014" s="156">
        <v>0.19941916747337851</v>
      </c>
      <c r="E2014" s="156">
        <v>5.8083252662149081E-2</v>
      </c>
      <c r="F2014" s="156">
        <v>6.6795740561471445E-2</v>
      </c>
      <c r="G2014" s="156">
        <v>0.26040658276863504</v>
      </c>
      <c r="H2014" s="156">
        <v>6.7763794772507258E-3</v>
      </c>
      <c r="I2014" s="156">
        <v>1.2584704743465635E-2</v>
      </c>
      <c r="J2014" s="156">
        <v>1</v>
      </c>
      <c r="K2014" s="87">
        <v>1033</v>
      </c>
      <c r="L2014" s="87"/>
      <c r="M2014" s="156" t="s">
        <v>294</v>
      </c>
      <c r="N2014" s="156" t="s">
        <v>294</v>
      </c>
      <c r="O2014" s="156">
        <v>0.36699999999999999</v>
      </c>
      <c r="P2014" s="156">
        <v>0.42599999999999999</v>
      </c>
      <c r="Q2014" s="156">
        <v>0.17599999999999999</v>
      </c>
      <c r="R2014" s="156">
        <v>0.22500000000000001</v>
      </c>
      <c r="S2014" s="156">
        <v>4.4999999999999998E-2</v>
      </c>
      <c r="T2014" s="156">
        <v>7.3999999999999996E-2</v>
      </c>
      <c r="U2014" s="156">
        <v>5.2999999999999999E-2</v>
      </c>
      <c r="V2014" s="156">
        <v>8.4000000000000005E-2</v>
      </c>
      <c r="W2014" s="156">
        <v>0.23499999999999999</v>
      </c>
      <c r="X2014" s="156">
        <v>0.28799999999999998</v>
      </c>
      <c r="Y2014" s="156">
        <v>3.0000000000000001E-3</v>
      </c>
      <c r="Z2014" s="156">
        <v>1.4E-2</v>
      </c>
      <c r="AA2014" s="156">
        <v>7.0000000000000001E-3</v>
      </c>
      <c r="AB2014" s="156">
        <v>2.1000000000000001E-2</v>
      </c>
    </row>
    <row r="2015" spans="1:28" x14ac:dyDescent="0.25">
      <c r="A2015" s="87" t="s">
        <v>3441</v>
      </c>
      <c r="B2015" s="156" t="s">
        <v>294</v>
      </c>
      <c r="C2015" s="156">
        <v>0.19008264462809918</v>
      </c>
      <c r="D2015" s="156">
        <v>0.40909090909090912</v>
      </c>
      <c r="E2015" s="156">
        <v>0.19421487603305784</v>
      </c>
      <c r="F2015" s="156">
        <v>2.4793388429752067E-2</v>
      </c>
      <c r="G2015" s="156">
        <v>0.17768595041322313</v>
      </c>
      <c r="H2015" s="156" t="s">
        <v>294</v>
      </c>
      <c r="I2015" s="156">
        <v>4.1322314049586778E-3</v>
      </c>
      <c r="J2015" s="156">
        <v>1</v>
      </c>
      <c r="K2015" s="87">
        <v>242</v>
      </c>
      <c r="L2015" s="87"/>
      <c r="M2015" s="156" t="s">
        <v>294</v>
      </c>
      <c r="N2015" s="156" t="s">
        <v>294</v>
      </c>
      <c r="O2015" s="156">
        <v>0.14599999999999999</v>
      </c>
      <c r="P2015" s="156">
        <v>0.24399999999999999</v>
      </c>
      <c r="Q2015" s="156">
        <v>0.34899999999999998</v>
      </c>
      <c r="R2015" s="156">
        <v>0.47199999999999998</v>
      </c>
      <c r="S2015" s="156">
        <v>0.14899999999999999</v>
      </c>
      <c r="T2015" s="156">
        <v>0.249</v>
      </c>
      <c r="U2015" s="156">
        <v>1.0999999999999999E-2</v>
      </c>
      <c r="V2015" s="156">
        <v>5.2999999999999999E-2</v>
      </c>
      <c r="W2015" s="156">
        <v>0.13500000000000001</v>
      </c>
      <c r="X2015" s="156">
        <v>0.23100000000000001</v>
      </c>
      <c r="Y2015" s="156" t="s">
        <v>294</v>
      </c>
      <c r="Z2015" s="156" t="s">
        <v>294</v>
      </c>
      <c r="AA2015" s="156">
        <v>1E-3</v>
      </c>
      <c r="AB2015" s="156">
        <v>2.3E-2</v>
      </c>
    </row>
    <row r="2016" spans="1:28" x14ac:dyDescent="0.25">
      <c r="A2016" s="87" t="s">
        <v>3442</v>
      </c>
      <c r="B2016" s="156" t="s">
        <v>294</v>
      </c>
      <c r="C2016" s="156" t="s">
        <v>294</v>
      </c>
      <c r="D2016" s="156">
        <v>0.23076923076923078</v>
      </c>
      <c r="E2016" s="156">
        <v>0.19230769230769232</v>
      </c>
      <c r="F2016" s="156" t="s">
        <v>294</v>
      </c>
      <c r="G2016" s="156">
        <v>0.57692307692307687</v>
      </c>
      <c r="H2016" s="156" t="s">
        <v>294</v>
      </c>
      <c r="I2016" s="156" t="s">
        <v>294</v>
      </c>
      <c r="J2016" s="156">
        <v>1</v>
      </c>
      <c r="K2016" s="87">
        <v>52</v>
      </c>
      <c r="L2016" s="87"/>
      <c r="M2016" s="156" t="s">
        <v>294</v>
      </c>
      <c r="N2016" s="156" t="s">
        <v>294</v>
      </c>
      <c r="O2016" s="156" t="s">
        <v>294</v>
      </c>
      <c r="P2016" s="156" t="s">
        <v>294</v>
      </c>
      <c r="Q2016" s="156">
        <v>0.13700000000000001</v>
      </c>
      <c r="R2016" s="156">
        <v>0.36099999999999999</v>
      </c>
      <c r="S2016" s="156">
        <v>0.108</v>
      </c>
      <c r="T2016" s="156">
        <v>0.31900000000000001</v>
      </c>
      <c r="U2016" s="156" t="s">
        <v>294</v>
      </c>
      <c r="V2016" s="156" t="s">
        <v>294</v>
      </c>
      <c r="W2016" s="156">
        <v>0.442</v>
      </c>
      <c r="X2016" s="156">
        <v>0.70099999999999996</v>
      </c>
      <c r="Y2016" s="156" t="s">
        <v>294</v>
      </c>
      <c r="Z2016" s="156" t="s">
        <v>294</v>
      </c>
      <c r="AA2016" s="156" t="s">
        <v>294</v>
      </c>
      <c r="AB2016" s="156" t="s">
        <v>294</v>
      </c>
    </row>
    <row r="2017" spans="1:28" x14ac:dyDescent="0.25">
      <c r="A2017" s="87" t="s">
        <v>3443</v>
      </c>
      <c r="B2017" s="156" t="s">
        <v>294</v>
      </c>
      <c r="C2017" s="156">
        <v>7.9365079365079361E-2</v>
      </c>
      <c r="D2017" s="156">
        <v>0.46560846560846558</v>
      </c>
      <c r="E2017" s="156">
        <v>8.9947089947089942E-2</v>
      </c>
      <c r="F2017" s="156">
        <v>1.0582010582010581E-2</v>
      </c>
      <c r="G2017" s="156">
        <v>0.31746031746031744</v>
      </c>
      <c r="H2017" s="156" t="s">
        <v>294</v>
      </c>
      <c r="I2017" s="156">
        <v>3.7037037037037035E-2</v>
      </c>
      <c r="J2017" s="156">
        <v>1</v>
      </c>
      <c r="K2017" s="87">
        <v>189</v>
      </c>
      <c r="L2017" s="87"/>
      <c r="M2017" s="156" t="s">
        <v>294</v>
      </c>
      <c r="N2017" s="156" t="s">
        <v>294</v>
      </c>
      <c r="O2017" s="156">
        <v>4.9000000000000002E-2</v>
      </c>
      <c r="P2017" s="156">
        <v>0.127</v>
      </c>
      <c r="Q2017" s="156">
        <v>0.39600000000000002</v>
      </c>
      <c r="R2017" s="156">
        <v>0.53700000000000003</v>
      </c>
      <c r="S2017" s="156">
        <v>5.7000000000000002E-2</v>
      </c>
      <c r="T2017" s="156">
        <v>0.13900000000000001</v>
      </c>
      <c r="U2017" s="156">
        <v>3.0000000000000001E-3</v>
      </c>
      <c r="V2017" s="156">
        <v>3.7999999999999999E-2</v>
      </c>
      <c r="W2017" s="156">
        <v>0.255</v>
      </c>
      <c r="X2017" s="156">
        <v>0.38700000000000001</v>
      </c>
      <c r="Y2017" s="156" t="s">
        <v>294</v>
      </c>
      <c r="Z2017" s="156" t="s">
        <v>294</v>
      </c>
      <c r="AA2017" s="156">
        <v>1.7999999999999999E-2</v>
      </c>
      <c r="AB2017" s="156">
        <v>7.3999999999999996E-2</v>
      </c>
    </row>
    <row r="2018" spans="1:28" x14ac:dyDescent="0.25">
      <c r="A2018" s="87" t="s">
        <v>3444</v>
      </c>
      <c r="B2018" s="156" t="s">
        <v>294</v>
      </c>
      <c r="C2018" s="156">
        <v>0.14208389715832206</v>
      </c>
      <c r="D2018" s="156">
        <v>0.25710419485791608</v>
      </c>
      <c r="E2018" s="156">
        <v>0.12584573748308525</v>
      </c>
      <c r="F2018" s="156">
        <v>1.7591339648173207E-2</v>
      </c>
      <c r="G2018" s="156">
        <v>0.42895805142083898</v>
      </c>
      <c r="H2018" s="156">
        <v>1.4884979702300407E-2</v>
      </c>
      <c r="I2018" s="156">
        <v>1.3531799729364006E-2</v>
      </c>
      <c r="J2018" s="156">
        <v>1</v>
      </c>
      <c r="K2018" s="87">
        <v>739</v>
      </c>
      <c r="L2018" s="87"/>
      <c r="M2018" s="156" t="s">
        <v>294</v>
      </c>
      <c r="N2018" s="156" t="s">
        <v>294</v>
      </c>
      <c r="O2018" s="156">
        <v>0.11899999999999999</v>
      </c>
      <c r="P2018" s="156">
        <v>0.16900000000000001</v>
      </c>
      <c r="Q2018" s="156">
        <v>0.22700000000000001</v>
      </c>
      <c r="R2018" s="156">
        <v>0.28999999999999998</v>
      </c>
      <c r="S2018" s="156">
        <v>0.104</v>
      </c>
      <c r="T2018" s="156">
        <v>0.152</v>
      </c>
      <c r="U2018" s="156">
        <v>0.01</v>
      </c>
      <c r="V2018" s="156">
        <v>0.03</v>
      </c>
      <c r="W2018" s="156">
        <v>0.39400000000000002</v>
      </c>
      <c r="X2018" s="156">
        <v>0.46500000000000002</v>
      </c>
      <c r="Y2018" s="156">
        <v>8.0000000000000002E-3</v>
      </c>
      <c r="Z2018" s="156">
        <v>2.5999999999999999E-2</v>
      </c>
      <c r="AA2018" s="156">
        <v>7.0000000000000001E-3</v>
      </c>
      <c r="AB2018" s="156">
        <v>2.5000000000000001E-2</v>
      </c>
    </row>
    <row r="2019" spans="1:28" x14ac:dyDescent="0.25">
      <c r="A2019" s="87" t="s">
        <v>3445</v>
      </c>
      <c r="B2019" s="156" t="s">
        <v>294</v>
      </c>
      <c r="C2019" s="156">
        <v>0.27140255009107467</v>
      </c>
      <c r="D2019" s="156">
        <v>0.20765027322404372</v>
      </c>
      <c r="E2019" s="156">
        <v>8.3788706739526417E-2</v>
      </c>
      <c r="F2019" s="156" t="s">
        <v>294</v>
      </c>
      <c r="G2019" s="156">
        <v>0.40072859744990891</v>
      </c>
      <c r="H2019" s="156">
        <v>1.092896174863388E-2</v>
      </c>
      <c r="I2019" s="156">
        <v>2.5500910746812388E-2</v>
      </c>
      <c r="J2019" s="156">
        <v>0.99999999999999989</v>
      </c>
      <c r="K2019" s="87">
        <v>549</v>
      </c>
      <c r="L2019" s="87"/>
      <c r="M2019" s="156" t="s">
        <v>294</v>
      </c>
      <c r="N2019" s="156" t="s">
        <v>294</v>
      </c>
      <c r="O2019" s="156">
        <v>0.23599999999999999</v>
      </c>
      <c r="P2019" s="156">
        <v>0.31</v>
      </c>
      <c r="Q2019" s="156">
        <v>0.17599999999999999</v>
      </c>
      <c r="R2019" s="156">
        <v>0.24399999999999999</v>
      </c>
      <c r="S2019" s="156">
        <v>6.3E-2</v>
      </c>
      <c r="T2019" s="156">
        <v>0.11</v>
      </c>
      <c r="U2019" s="156" t="s">
        <v>294</v>
      </c>
      <c r="V2019" s="156" t="s">
        <v>294</v>
      </c>
      <c r="W2019" s="156">
        <v>0.36099999999999999</v>
      </c>
      <c r="X2019" s="156">
        <v>0.442</v>
      </c>
      <c r="Y2019" s="156">
        <v>5.0000000000000001E-3</v>
      </c>
      <c r="Z2019" s="156">
        <v>2.4E-2</v>
      </c>
      <c r="AA2019" s="156">
        <v>1.4999999999999999E-2</v>
      </c>
      <c r="AB2019" s="156">
        <v>4.2000000000000003E-2</v>
      </c>
    </row>
    <row r="2020" spans="1:28" x14ac:dyDescent="0.25">
      <c r="A2020" s="87" t="s">
        <v>3446</v>
      </c>
      <c r="B2020" s="156" t="s">
        <v>294</v>
      </c>
      <c r="C2020" s="156">
        <v>0.15681003584229392</v>
      </c>
      <c r="D2020" s="156">
        <v>0.19982078853046595</v>
      </c>
      <c r="E2020" s="156">
        <v>5.824372759856631E-2</v>
      </c>
      <c r="F2020" s="156">
        <v>1.6129032258064516E-2</v>
      </c>
      <c r="G2020" s="156">
        <v>0.53315412186379929</v>
      </c>
      <c r="H2020" s="156">
        <v>7.1684587813620072E-3</v>
      </c>
      <c r="I2020" s="156">
        <v>2.8673835125448029E-2</v>
      </c>
      <c r="J2020" s="156">
        <v>1</v>
      </c>
      <c r="K2020" s="87">
        <v>1116</v>
      </c>
      <c r="L2020" s="87"/>
      <c r="M2020" s="156" t="s">
        <v>294</v>
      </c>
      <c r="N2020" s="156" t="s">
        <v>294</v>
      </c>
      <c r="O2020" s="156">
        <v>0.13700000000000001</v>
      </c>
      <c r="P2020" s="156">
        <v>0.17899999999999999</v>
      </c>
      <c r="Q2020" s="156">
        <v>0.17699999999999999</v>
      </c>
      <c r="R2020" s="156">
        <v>0.224</v>
      </c>
      <c r="S2020" s="156">
        <v>4.5999999999999999E-2</v>
      </c>
      <c r="T2020" s="156">
        <v>7.3999999999999996E-2</v>
      </c>
      <c r="U2020" s="156">
        <v>0.01</v>
      </c>
      <c r="V2020" s="156">
        <v>2.5000000000000001E-2</v>
      </c>
      <c r="W2020" s="156">
        <v>0.504</v>
      </c>
      <c r="X2020" s="156">
        <v>0.56200000000000006</v>
      </c>
      <c r="Y2020" s="156">
        <v>4.0000000000000001E-3</v>
      </c>
      <c r="Z2020" s="156">
        <v>1.4E-2</v>
      </c>
      <c r="AA2020" s="156">
        <v>0.02</v>
      </c>
      <c r="AB2020" s="156">
        <v>0.04</v>
      </c>
    </row>
    <row r="2021" spans="1:28" x14ac:dyDescent="0.25">
      <c r="A2021" s="87" t="s">
        <v>3447</v>
      </c>
      <c r="B2021" s="156" t="s">
        <v>294</v>
      </c>
      <c r="C2021" s="156">
        <v>0.40716774514683923</v>
      </c>
      <c r="D2021" s="156">
        <v>0.32105525136884022</v>
      </c>
      <c r="E2021" s="156">
        <v>9.830761572921852E-2</v>
      </c>
      <c r="F2021" s="156">
        <v>1.1199601791936287E-2</v>
      </c>
      <c r="G2021" s="156">
        <v>0.14285714285714285</v>
      </c>
      <c r="H2021" s="156">
        <v>2.4888003982080635E-3</v>
      </c>
      <c r="I2021" s="156">
        <v>1.6923842707814832E-2</v>
      </c>
      <c r="J2021" s="156">
        <v>1</v>
      </c>
      <c r="K2021" s="87">
        <v>4018</v>
      </c>
      <c r="L2021" s="87"/>
      <c r="M2021" s="156" t="s">
        <v>294</v>
      </c>
      <c r="N2021" s="156" t="s">
        <v>294</v>
      </c>
      <c r="O2021" s="156">
        <v>0.39200000000000002</v>
      </c>
      <c r="P2021" s="156">
        <v>0.42199999999999999</v>
      </c>
      <c r="Q2021" s="156">
        <v>0.307</v>
      </c>
      <c r="R2021" s="156">
        <v>0.33600000000000002</v>
      </c>
      <c r="S2021" s="156">
        <v>8.8999999999999996E-2</v>
      </c>
      <c r="T2021" s="156">
        <v>0.108</v>
      </c>
      <c r="U2021" s="156">
        <v>8.0000000000000002E-3</v>
      </c>
      <c r="V2021" s="156">
        <v>1.4999999999999999E-2</v>
      </c>
      <c r="W2021" s="156">
        <v>0.13200000000000001</v>
      </c>
      <c r="X2021" s="156">
        <v>0.154</v>
      </c>
      <c r="Y2021" s="156">
        <v>1E-3</v>
      </c>
      <c r="Z2021" s="156">
        <v>5.0000000000000001E-3</v>
      </c>
      <c r="AA2021" s="156">
        <v>1.2999999999999999E-2</v>
      </c>
      <c r="AB2021" s="156">
        <v>2.1000000000000001E-2</v>
      </c>
    </row>
    <row r="2022" spans="1:28" x14ac:dyDescent="0.25">
      <c r="A2022" s="87" t="s">
        <v>3448</v>
      </c>
      <c r="B2022" s="156" t="s">
        <v>294</v>
      </c>
      <c r="C2022" s="156">
        <v>0.19047619047619047</v>
      </c>
      <c r="D2022" s="156">
        <v>0.23809523809523808</v>
      </c>
      <c r="E2022" s="156">
        <v>0.14285714285714285</v>
      </c>
      <c r="F2022" s="156" t="s">
        <v>294</v>
      </c>
      <c r="G2022" s="156">
        <v>0.2857142857142857</v>
      </c>
      <c r="H2022" s="156" t="s">
        <v>294</v>
      </c>
      <c r="I2022" s="156">
        <v>0.14285714285714285</v>
      </c>
      <c r="J2022" s="156">
        <v>1</v>
      </c>
      <c r="K2022" s="87">
        <v>21</v>
      </c>
      <c r="L2022" s="87"/>
      <c r="M2022" s="156" t="s">
        <v>294</v>
      </c>
      <c r="N2022" s="156" t="s">
        <v>294</v>
      </c>
      <c r="O2022" s="156">
        <v>7.6999999999999999E-2</v>
      </c>
      <c r="P2022" s="156">
        <v>0.4</v>
      </c>
      <c r="Q2022" s="156">
        <v>0.106</v>
      </c>
      <c r="R2022" s="156">
        <v>0.45100000000000001</v>
      </c>
      <c r="S2022" s="156">
        <v>0.05</v>
      </c>
      <c r="T2022" s="156">
        <v>0.34599999999999997</v>
      </c>
      <c r="U2022" s="156" t="s">
        <v>294</v>
      </c>
      <c r="V2022" s="156" t="s">
        <v>294</v>
      </c>
      <c r="W2022" s="156">
        <v>0.13800000000000001</v>
      </c>
      <c r="X2022" s="156">
        <v>0.5</v>
      </c>
      <c r="Y2022" s="156" t="s">
        <v>294</v>
      </c>
      <c r="Z2022" s="156" t="s">
        <v>294</v>
      </c>
      <c r="AA2022" s="156">
        <v>0.05</v>
      </c>
      <c r="AB2022" s="156">
        <v>0.34599999999999997</v>
      </c>
    </row>
    <row r="2023" spans="1:28" x14ac:dyDescent="0.25">
      <c r="A2023" s="87" t="s">
        <v>3449</v>
      </c>
      <c r="B2023" s="156" t="s">
        <v>294</v>
      </c>
      <c r="C2023" s="156">
        <v>0.20600858369098712</v>
      </c>
      <c r="D2023" s="156">
        <v>0.35622317596566522</v>
      </c>
      <c r="E2023" s="156">
        <v>0.12446351931330472</v>
      </c>
      <c r="F2023" s="156" t="s">
        <v>294</v>
      </c>
      <c r="G2023" s="156">
        <v>0.27038626609442062</v>
      </c>
      <c r="H2023" s="156">
        <v>8.5836909871244635E-3</v>
      </c>
      <c r="I2023" s="156">
        <v>3.4334763948497854E-2</v>
      </c>
      <c r="J2023" s="156">
        <v>1</v>
      </c>
      <c r="K2023" s="87">
        <v>233</v>
      </c>
      <c r="L2023" s="87"/>
      <c r="M2023" s="156" t="s">
        <v>294</v>
      </c>
      <c r="N2023" s="156" t="s">
        <v>294</v>
      </c>
      <c r="O2023" s="156">
        <v>0.159</v>
      </c>
      <c r="P2023" s="156">
        <v>0.26300000000000001</v>
      </c>
      <c r="Q2023" s="156">
        <v>0.29799999999999999</v>
      </c>
      <c r="R2023" s="156">
        <v>0.42</v>
      </c>
      <c r="S2023" s="156">
        <v>8.7999999999999995E-2</v>
      </c>
      <c r="T2023" s="156">
        <v>0.17299999999999999</v>
      </c>
      <c r="U2023" s="156" t="s">
        <v>294</v>
      </c>
      <c r="V2023" s="156" t="s">
        <v>294</v>
      </c>
      <c r="W2023" s="156">
        <v>0.217</v>
      </c>
      <c r="X2023" s="156">
        <v>0.33100000000000002</v>
      </c>
      <c r="Y2023" s="156">
        <v>2E-3</v>
      </c>
      <c r="Z2023" s="156">
        <v>3.1E-2</v>
      </c>
      <c r="AA2023" s="156">
        <v>1.7000000000000001E-2</v>
      </c>
      <c r="AB2023" s="156">
        <v>6.6000000000000003E-2</v>
      </c>
    </row>
    <row r="2024" spans="1:28" x14ac:dyDescent="0.25">
      <c r="A2024" s="87" t="s">
        <v>3450</v>
      </c>
      <c r="B2024" s="156" t="s">
        <v>294</v>
      </c>
      <c r="C2024" s="156">
        <v>0.27301927194860814</v>
      </c>
      <c r="D2024" s="156">
        <v>0.23554603854389722</v>
      </c>
      <c r="E2024" s="156">
        <v>7.7087794432548179E-2</v>
      </c>
      <c r="F2024" s="156">
        <v>5.7815845824411134E-2</v>
      </c>
      <c r="G2024" s="156">
        <v>0.33725910064239828</v>
      </c>
      <c r="H2024" s="156">
        <v>2.1413276231263384E-3</v>
      </c>
      <c r="I2024" s="156">
        <v>1.7130620985010708E-2</v>
      </c>
      <c r="J2024" s="156">
        <v>1</v>
      </c>
      <c r="K2024" s="87">
        <v>934</v>
      </c>
      <c r="L2024" s="87"/>
      <c r="M2024" s="156" t="s">
        <v>294</v>
      </c>
      <c r="N2024" s="156" t="s">
        <v>294</v>
      </c>
      <c r="O2024" s="156">
        <v>0.245</v>
      </c>
      <c r="P2024" s="156">
        <v>0.30199999999999999</v>
      </c>
      <c r="Q2024" s="156">
        <v>0.20899999999999999</v>
      </c>
      <c r="R2024" s="156">
        <v>0.26400000000000001</v>
      </c>
      <c r="S2024" s="156">
        <v>6.2E-2</v>
      </c>
      <c r="T2024" s="156">
        <v>9.6000000000000002E-2</v>
      </c>
      <c r="U2024" s="156">
        <v>4.4999999999999998E-2</v>
      </c>
      <c r="V2024" s="156">
        <v>7.4999999999999997E-2</v>
      </c>
      <c r="W2024" s="156">
        <v>0.308</v>
      </c>
      <c r="X2024" s="156">
        <v>0.36799999999999999</v>
      </c>
      <c r="Y2024" s="156">
        <v>1E-3</v>
      </c>
      <c r="Z2024" s="156">
        <v>8.0000000000000002E-3</v>
      </c>
      <c r="AA2024" s="156">
        <v>1.0999999999999999E-2</v>
      </c>
      <c r="AB2024" s="156">
        <v>2.8000000000000001E-2</v>
      </c>
    </row>
    <row r="2025" spans="1:28" x14ac:dyDescent="0.25">
      <c r="A2025" s="87" t="s">
        <v>3451</v>
      </c>
      <c r="B2025" s="156" t="s">
        <v>294</v>
      </c>
      <c r="C2025" s="156">
        <v>0.16666666666666666</v>
      </c>
      <c r="D2025" s="156">
        <v>0.66666666666666663</v>
      </c>
      <c r="E2025" s="156" t="s">
        <v>294</v>
      </c>
      <c r="F2025" s="156" t="s">
        <v>294</v>
      </c>
      <c r="G2025" s="156">
        <v>0.16666666666666666</v>
      </c>
      <c r="H2025" s="156" t="s">
        <v>294</v>
      </c>
      <c r="I2025" s="156" t="s">
        <v>294</v>
      </c>
      <c r="J2025" s="156">
        <v>0.99999999999999989</v>
      </c>
      <c r="K2025" s="87">
        <v>6</v>
      </c>
      <c r="L2025" s="87"/>
      <c r="M2025" s="156" t="s">
        <v>294</v>
      </c>
      <c r="N2025" s="156" t="s">
        <v>294</v>
      </c>
      <c r="O2025" s="156">
        <v>0.03</v>
      </c>
      <c r="P2025" s="156">
        <v>0.56399999999999995</v>
      </c>
      <c r="Q2025" s="156">
        <v>0.3</v>
      </c>
      <c r="R2025" s="156">
        <v>0.90300000000000002</v>
      </c>
      <c r="S2025" s="156" t="s">
        <v>294</v>
      </c>
      <c r="T2025" s="156" t="s">
        <v>294</v>
      </c>
      <c r="U2025" s="156" t="s">
        <v>294</v>
      </c>
      <c r="V2025" s="156" t="s">
        <v>294</v>
      </c>
      <c r="W2025" s="156">
        <v>0.03</v>
      </c>
      <c r="X2025" s="156">
        <v>0.56399999999999995</v>
      </c>
      <c r="Y2025" s="156" t="s">
        <v>294</v>
      </c>
      <c r="Z2025" s="156" t="s">
        <v>294</v>
      </c>
      <c r="AA2025" s="156" t="s">
        <v>294</v>
      </c>
      <c r="AB2025" s="156" t="s">
        <v>294</v>
      </c>
    </row>
    <row r="2026" spans="1:28" x14ac:dyDescent="0.25">
      <c r="A2026" s="87" t="s">
        <v>3452</v>
      </c>
      <c r="B2026" s="156" t="s">
        <v>294</v>
      </c>
      <c r="C2026" s="156">
        <v>0.52587646076794659</v>
      </c>
      <c r="D2026" s="156">
        <v>0.23038397328881469</v>
      </c>
      <c r="E2026" s="156">
        <v>9.1819699499165269E-2</v>
      </c>
      <c r="F2026" s="156">
        <v>5.008347245409015E-3</v>
      </c>
      <c r="G2026" s="156">
        <v>0.1285475792988314</v>
      </c>
      <c r="H2026" s="156">
        <v>5.008347245409015E-3</v>
      </c>
      <c r="I2026" s="156">
        <v>1.335559265442404E-2</v>
      </c>
      <c r="J2026" s="156">
        <v>0.99999999999999989</v>
      </c>
      <c r="K2026" s="87">
        <v>599</v>
      </c>
      <c r="L2026" s="87"/>
      <c r="M2026" s="156" t="s">
        <v>294</v>
      </c>
      <c r="N2026" s="156" t="s">
        <v>294</v>
      </c>
      <c r="O2026" s="156">
        <v>0.48599999999999999</v>
      </c>
      <c r="P2026" s="156">
        <v>0.56599999999999995</v>
      </c>
      <c r="Q2026" s="156">
        <v>0.19800000000000001</v>
      </c>
      <c r="R2026" s="156">
        <v>0.26600000000000001</v>
      </c>
      <c r="S2026" s="156">
        <v>7.0999999999999994E-2</v>
      </c>
      <c r="T2026" s="156">
        <v>0.11799999999999999</v>
      </c>
      <c r="U2026" s="156">
        <v>2E-3</v>
      </c>
      <c r="V2026" s="156">
        <v>1.4999999999999999E-2</v>
      </c>
      <c r="W2026" s="156">
        <v>0.104</v>
      </c>
      <c r="X2026" s="156">
        <v>0.158</v>
      </c>
      <c r="Y2026" s="156">
        <v>2E-3</v>
      </c>
      <c r="Z2026" s="156">
        <v>1.4999999999999999E-2</v>
      </c>
      <c r="AA2026" s="156">
        <v>7.0000000000000001E-3</v>
      </c>
      <c r="AB2026" s="156">
        <v>2.5999999999999999E-2</v>
      </c>
    </row>
    <row r="2027" spans="1:28" x14ac:dyDescent="0.25">
      <c r="A2027" s="87" t="s">
        <v>3453</v>
      </c>
      <c r="B2027" s="156" t="s">
        <v>294</v>
      </c>
      <c r="C2027" s="156">
        <v>0.3671875</v>
      </c>
      <c r="D2027" s="156">
        <v>0.359375</v>
      </c>
      <c r="E2027" s="156">
        <v>0.1640625</v>
      </c>
      <c r="F2027" s="156" t="s">
        <v>294</v>
      </c>
      <c r="G2027" s="156">
        <v>7.03125E-2</v>
      </c>
      <c r="H2027" s="156">
        <v>1.5625E-2</v>
      </c>
      <c r="I2027" s="156">
        <v>2.34375E-2</v>
      </c>
      <c r="J2027" s="156">
        <v>1</v>
      </c>
      <c r="K2027" s="87">
        <v>128</v>
      </c>
      <c r="L2027" s="87"/>
      <c r="M2027" s="156" t="s">
        <v>294</v>
      </c>
      <c r="N2027" s="156" t="s">
        <v>294</v>
      </c>
      <c r="O2027" s="156">
        <v>0.28899999999999998</v>
      </c>
      <c r="P2027" s="156">
        <v>0.45300000000000001</v>
      </c>
      <c r="Q2027" s="156">
        <v>0.28100000000000003</v>
      </c>
      <c r="R2027" s="156">
        <v>0.44500000000000001</v>
      </c>
      <c r="S2027" s="156">
        <v>0.11</v>
      </c>
      <c r="T2027" s="156">
        <v>0.23799999999999999</v>
      </c>
      <c r="U2027" s="156" t="s">
        <v>294</v>
      </c>
      <c r="V2027" s="156" t="s">
        <v>294</v>
      </c>
      <c r="W2027" s="156">
        <v>3.6999999999999998E-2</v>
      </c>
      <c r="X2027" s="156">
        <v>0.128</v>
      </c>
      <c r="Y2027" s="156">
        <v>4.0000000000000001E-3</v>
      </c>
      <c r="Z2027" s="156">
        <v>5.5E-2</v>
      </c>
      <c r="AA2027" s="156">
        <v>8.0000000000000002E-3</v>
      </c>
      <c r="AB2027" s="156">
        <v>6.7000000000000004E-2</v>
      </c>
    </row>
    <row r="2028" spans="1:28" x14ac:dyDescent="0.25">
      <c r="A2028" s="87" t="s">
        <v>3454</v>
      </c>
      <c r="B2028" s="156" t="s">
        <v>294</v>
      </c>
      <c r="C2028" s="156">
        <v>0.25287356321839083</v>
      </c>
      <c r="D2028" s="156">
        <v>0.46551724137931033</v>
      </c>
      <c r="E2028" s="156">
        <v>0.15229885057471265</v>
      </c>
      <c r="F2028" s="156">
        <v>2.0114942528735632E-2</v>
      </c>
      <c r="G2028" s="156">
        <v>9.4827586206896547E-2</v>
      </c>
      <c r="H2028" s="156" t="s">
        <v>294</v>
      </c>
      <c r="I2028" s="156">
        <v>1.4367816091954023E-2</v>
      </c>
      <c r="J2028" s="156">
        <v>1</v>
      </c>
      <c r="K2028" s="87">
        <v>348</v>
      </c>
      <c r="L2028" s="87"/>
      <c r="M2028" s="156" t="s">
        <v>294</v>
      </c>
      <c r="N2028" s="156" t="s">
        <v>294</v>
      </c>
      <c r="O2028" s="156">
        <v>0.21</v>
      </c>
      <c r="P2028" s="156">
        <v>0.30099999999999999</v>
      </c>
      <c r="Q2028" s="156">
        <v>0.41399999999999998</v>
      </c>
      <c r="R2028" s="156">
        <v>0.51800000000000002</v>
      </c>
      <c r="S2028" s="156">
        <v>0.11799999999999999</v>
      </c>
      <c r="T2028" s="156">
        <v>0.19400000000000001</v>
      </c>
      <c r="U2028" s="156">
        <v>0.01</v>
      </c>
      <c r="V2028" s="156">
        <v>4.1000000000000002E-2</v>
      </c>
      <c r="W2028" s="156">
        <v>6.8000000000000005E-2</v>
      </c>
      <c r="X2028" s="156">
        <v>0.13</v>
      </c>
      <c r="Y2028" s="156" t="s">
        <v>294</v>
      </c>
      <c r="Z2028" s="156" t="s">
        <v>294</v>
      </c>
      <c r="AA2028" s="156">
        <v>6.0000000000000001E-3</v>
      </c>
      <c r="AB2028" s="156">
        <v>3.3000000000000002E-2</v>
      </c>
    </row>
    <row r="2029" spans="1:28" x14ac:dyDescent="0.25">
      <c r="A2029" s="87" t="s">
        <v>3455</v>
      </c>
      <c r="B2029" s="156">
        <v>9.8765432098765434E-4</v>
      </c>
      <c r="C2029" s="156">
        <v>0.26209876543209876</v>
      </c>
      <c r="D2029" s="156">
        <v>0.20135802469135802</v>
      </c>
      <c r="E2029" s="156">
        <v>7.2160493827160499E-2</v>
      </c>
      <c r="F2029" s="156">
        <v>1.191358024691358E-2</v>
      </c>
      <c r="G2029" s="156">
        <v>0.4089814814814815</v>
      </c>
      <c r="H2029" s="156">
        <v>1.8981481481481481E-2</v>
      </c>
      <c r="I2029" s="156">
        <v>2.3518518518518518E-2</v>
      </c>
      <c r="J2029" s="156">
        <v>1</v>
      </c>
      <c r="K2029" s="87">
        <v>32400</v>
      </c>
      <c r="L2029" s="87"/>
      <c r="M2029" s="156">
        <v>1E-3</v>
      </c>
      <c r="N2029" s="156">
        <v>1E-3</v>
      </c>
      <c r="O2029" s="156">
        <v>0.25700000000000001</v>
      </c>
      <c r="P2029" s="156">
        <v>0.26700000000000002</v>
      </c>
      <c r="Q2029" s="156">
        <v>0.19700000000000001</v>
      </c>
      <c r="R2029" s="156">
        <v>0.20599999999999999</v>
      </c>
      <c r="S2029" s="156">
        <v>6.9000000000000006E-2</v>
      </c>
      <c r="T2029" s="156">
        <v>7.4999999999999997E-2</v>
      </c>
      <c r="U2029" s="156">
        <v>1.0999999999999999E-2</v>
      </c>
      <c r="V2029" s="156">
        <v>1.2999999999999999E-2</v>
      </c>
      <c r="W2029" s="156">
        <v>0.40400000000000003</v>
      </c>
      <c r="X2029" s="156">
        <v>0.41399999999999998</v>
      </c>
      <c r="Y2029" s="156">
        <v>1.7999999999999999E-2</v>
      </c>
      <c r="Z2029" s="156">
        <v>2.1000000000000001E-2</v>
      </c>
      <c r="AA2029" s="156">
        <v>2.1999999999999999E-2</v>
      </c>
      <c r="AB2029" s="156">
        <v>2.5000000000000001E-2</v>
      </c>
    </row>
    <row r="2030" spans="1:28" x14ac:dyDescent="0.25">
      <c r="A2030" s="87" t="s">
        <v>3456</v>
      </c>
      <c r="B2030" s="156" t="s">
        <v>294</v>
      </c>
      <c r="C2030" s="156">
        <v>9.3922651933701654E-2</v>
      </c>
      <c r="D2030" s="156">
        <v>0.18232044198895028</v>
      </c>
      <c r="E2030" s="156">
        <v>4.6961325966850827E-2</v>
      </c>
      <c r="F2030" s="156">
        <v>1.6574585635359115E-2</v>
      </c>
      <c r="G2030" s="156">
        <v>0.63812154696132595</v>
      </c>
      <c r="H2030" s="156">
        <v>8.2872928176795577E-3</v>
      </c>
      <c r="I2030" s="156">
        <v>1.3812154696132596E-2</v>
      </c>
      <c r="J2030" s="156">
        <v>1</v>
      </c>
      <c r="K2030" s="87">
        <v>362</v>
      </c>
      <c r="L2030" s="87"/>
      <c r="M2030" s="156" t="s">
        <v>294</v>
      </c>
      <c r="N2030" s="156" t="s">
        <v>294</v>
      </c>
      <c r="O2030" s="156">
        <v>6.8000000000000005E-2</v>
      </c>
      <c r="P2030" s="156">
        <v>0.128</v>
      </c>
      <c r="Q2030" s="156">
        <v>0.14599999999999999</v>
      </c>
      <c r="R2030" s="156">
        <v>0.22500000000000001</v>
      </c>
      <c r="S2030" s="156">
        <v>0.03</v>
      </c>
      <c r="T2030" s="156">
        <v>7.3999999999999996E-2</v>
      </c>
      <c r="U2030" s="156">
        <v>8.0000000000000002E-3</v>
      </c>
      <c r="V2030" s="156">
        <v>3.5999999999999997E-2</v>
      </c>
      <c r="W2030" s="156">
        <v>0.58699999999999997</v>
      </c>
      <c r="X2030" s="156">
        <v>0.68600000000000005</v>
      </c>
      <c r="Y2030" s="156">
        <v>3.0000000000000001E-3</v>
      </c>
      <c r="Z2030" s="156">
        <v>2.4E-2</v>
      </c>
      <c r="AA2030" s="156">
        <v>6.0000000000000001E-3</v>
      </c>
      <c r="AB2030" s="156">
        <v>3.2000000000000001E-2</v>
      </c>
    </row>
    <row r="2031" spans="1:28" x14ac:dyDescent="0.25">
      <c r="A2031" s="87" t="s">
        <v>3457</v>
      </c>
      <c r="B2031" s="156" t="s">
        <v>294</v>
      </c>
      <c r="C2031" s="156">
        <v>0.28455284552845528</v>
      </c>
      <c r="D2031" s="156">
        <v>0.23751451800232287</v>
      </c>
      <c r="E2031" s="156">
        <v>0.10859465737514518</v>
      </c>
      <c r="F2031" s="156">
        <v>1.3937282229965157E-2</v>
      </c>
      <c r="G2031" s="156">
        <v>0.32346109175377469</v>
      </c>
      <c r="H2031" s="156">
        <v>1.2775842044134728E-2</v>
      </c>
      <c r="I2031" s="156">
        <v>1.9163763066202089E-2</v>
      </c>
      <c r="J2031" s="156">
        <v>1</v>
      </c>
      <c r="K2031" s="87">
        <v>1722</v>
      </c>
      <c r="L2031" s="87"/>
      <c r="M2031" s="156" t="s">
        <v>294</v>
      </c>
      <c r="N2031" s="156" t="s">
        <v>294</v>
      </c>
      <c r="O2031" s="156">
        <v>0.26400000000000001</v>
      </c>
      <c r="P2031" s="156">
        <v>0.30599999999999999</v>
      </c>
      <c r="Q2031" s="156">
        <v>0.218</v>
      </c>
      <c r="R2031" s="156">
        <v>0.25800000000000001</v>
      </c>
      <c r="S2031" s="156">
        <v>9.5000000000000001E-2</v>
      </c>
      <c r="T2031" s="156">
        <v>0.124</v>
      </c>
      <c r="U2031" s="156">
        <v>8.9999999999999993E-3</v>
      </c>
      <c r="V2031" s="156">
        <v>2.1000000000000001E-2</v>
      </c>
      <c r="W2031" s="156">
        <v>0.30199999999999999</v>
      </c>
      <c r="X2031" s="156">
        <v>0.34599999999999997</v>
      </c>
      <c r="Y2031" s="156">
        <v>8.0000000000000002E-3</v>
      </c>
      <c r="Z2031" s="156">
        <v>1.9E-2</v>
      </c>
      <c r="AA2031" s="156">
        <v>1.4E-2</v>
      </c>
      <c r="AB2031" s="156">
        <v>2.7E-2</v>
      </c>
    </row>
    <row r="2032" spans="1:28" x14ac:dyDescent="0.25">
      <c r="A2032" s="87" t="s">
        <v>3458</v>
      </c>
      <c r="B2032" s="156" t="s">
        <v>294</v>
      </c>
      <c r="C2032" s="156">
        <v>1.2012012012012012E-2</v>
      </c>
      <c r="D2032" s="156">
        <v>0.11411411411411411</v>
      </c>
      <c r="E2032" s="156">
        <v>6.006006006006006E-2</v>
      </c>
      <c r="F2032" s="156" t="s">
        <v>294</v>
      </c>
      <c r="G2032" s="156">
        <v>0.78378378378378377</v>
      </c>
      <c r="H2032" s="156">
        <v>1.5015015015015015E-2</v>
      </c>
      <c r="I2032" s="156">
        <v>1.5015015015015015E-2</v>
      </c>
      <c r="J2032" s="156">
        <v>1</v>
      </c>
      <c r="K2032" s="87">
        <v>333</v>
      </c>
      <c r="L2032" s="87"/>
      <c r="M2032" s="156" t="s">
        <v>294</v>
      </c>
      <c r="N2032" s="156" t="s">
        <v>294</v>
      </c>
      <c r="O2032" s="156">
        <v>5.0000000000000001E-3</v>
      </c>
      <c r="P2032" s="156">
        <v>0.03</v>
      </c>
      <c r="Q2032" s="156">
        <v>8.4000000000000005E-2</v>
      </c>
      <c r="R2032" s="156">
        <v>0.153</v>
      </c>
      <c r="S2032" s="156">
        <v>3.9E-2</v>
      </c>
      <c r="T2032" s="156">
        <v>9.0999999999999998E-2</v>
      </c>
      <c r="U2032" s="156" t="s">
        <v>294</v>
      </c>
      <c r="V2032" s="156" t="s">
        <v>294</v>
      </c>
      <c r="W2032" s="156">
        <v>0.73599999999999999</v>
      </c>
      <c r="X2032" s="156">
        <v>0.82499999999999996</v>
      </c>
      <c r="Y2032" s="156">
        <v>6.0000000000000001E-3</v>
      </c>
      <c r="Z2032" s="156">
        <v>3.5000000000000003E-2</v>
      </c>
      <c r="AA2032" s="156">
        <v>6.0000000000000001E-3</v>
      </c>
      <c r="AB2032" s="156">
        <v>3.5000000000000003E-2</v>
      </c>
    </row>
    <row r="2033" spans="1:28" x14ac:dyDescent="0.25">
      <c r="A2033" s="87" t="s">
        <v>3459</v>
      </c>
      <c r="B2033" s="156" t="s">
        <v>294</v>
      </c>
      <c r="C2033" s="156">
        <v>5.2072263549415514E-2</v>
      </c>
      <c r="D2033" s="156">
        <v>0.15409139213602552</v>
      </c>
      <c r="E2033" s="156">
        <v>5.951115834218916E-2</v>
      </c>
      <c r="F2033" s="156">
        <v>4.7821466524973436E-3</v>
      </c>
      <c r="G2033" s="156">
        <v>0.65037194473963866</v>
      </c>
      <c r="H2033" s="156">
        <v>4.9415515409139216E-2</v>
      </c>
      <c r="I2033" s="156">
        <v>2.975557917109458E-2</v>
      </c>
      <c r="J2033" s="156">
        <v>1</v>
      </c>
      <c r="K2033" s="87">
        <v>1882</v>
      </c>
      <c r="L2033" s="87"/>
      <c r="M2033" s="156" t="s">
        <v>294</v>
      </c>
      <c r="N2033" s="156" t="s">
        <v>294</v>
      </c>
      <c r="O2033" s="156">
        <v>4.2999999999999997E-2</v>
      </c>
      <c r="P2033" s="156">
        <v>6.3E-2</v>
      </c>
      <c r="Q2033" s="156">
        <v>0.13800000000000001</v>
      </c>
      <c r="R2033" s="156">
        <v>0.17100000000000001</v>
      </c>
      <c r="S2033" s="156">
        <v>0.05</v>
      </c>
      <c r="T2033" s="156">
        <v>7.0999999999999994E-2</v>
      </c>
      <c r="U2033" s="156">
        <v>3.0000000000000001E-3</v>
      </c>
      <c r="V2033" s="156">
        <v>8.9999999999999993E-3</v>
      </c>
      <c r="W2033" s="156">
        <v>0.629</v>
      </c>
      <c r="X2033" s="156">
        <v>0.67200000000000004</v>
      </c>
      <c r="Y2033" s="156">
        <v>4.1000000000000002E-2</v>
      </c>
      <c r="Z2033" s="156">
        <v>0.06</v>
      </c>
      <c r="AA2033" s="156">
        <v>2.3E-2</v>
      </c>
      <c r="AB2033" s="156">
        <v>3.7999999999999999E-2</v>
      </c>
    </row>
    <row r="2034" spans="1:28" x14ac:dyDescent="0.25">
      <c r="A2034" s="87" t="s">
        <v>3460</v>
      </c>
      <c r="B2034" s="156" t="s">
        <v>294</v>
      </c>
      <c r="C2034" s="156">
        <v>0.3473684210526316</v>
      </c>
      <c r="D2034" s="156">
        <v>0.15789473684210525</v>
      </c>
      <c r="E2034" s="156">
        <v>7.3684210526315783E-2</v>
      </c>
      <c r="F2034" s="156" t="s">
        <v>294</v>
      </c>
      <c r="G2034" s="156">
        <v>0.36842105263157893</v>
      </c>
      <c r="H2034" s="156">
        <v>4.2105263157894736E-2</v>
      </c>
      <c r="I2034" s="156">
        <v>1.0526315789473684E-2</v>
      </c>
      <c r="J2034" s="156">
        <v>1</v>
      </c>
      <c r="K2034" s="87">
        <v>95</v>
      </c>
      <c r="L2034" s="87"/>
      <c r="M2034" s="156" t="s">
        <v>294</v>
      </c>
      <c r="N2034" s="156" t="s">
        <v>294</v>
      </c>
      <c r="O2034" s="156">
        <v>0.25900000000000001</v>
      </c>
      <c r="P2034" s="156">
        <v>0.44700000000000001</v>
      </c>
      <c r="Q2034" s="156">
        <v>9.8000000000000004E-2</v>
      </c>
      <c r="R2034" s="156">
        <v>0.24399999999999999</v>
      </c>
      <c r="S2034" s="156">
        <v>3.5999999999999997E-2</v>
      </c>
      <c r="T2034" s="156">
        <v>0.14399999999999999</v>
      </c>
      <c r="U2034" s="156" t="s">
        <v>294</v>
      </c>
      <c r="V2034" s="156" t="s">
        <v>294</v>
      </c>
      <c r="W2034" s="156">
        <v>0.27800000000000002</v>
      </c>
      <c r="X2034" s="156">
        <v>0.46899999999999997</v>
      </c>
      <c r="Y2034" s="156">
        <v>1.6E-2</v>
      </c>
      <c r="Z2034" s="156">
        <v>0.10299999999999999</v>
      </c>
      <c r="AA2034" s="156">
        <v>2E-3</v>
      </c>
      <c r="AB2034" s="156">
        <v>5.7000000000000002E-2</v>
      </c>
    </row>
    <row r="2035" spans="1:28" x14ac:dyDescent="0.25">
      <c r="A2035" s="87" t="s">
        <v>3461</v>
      </c>
      <c r="B2035" s="156" t="s">
        <v>294</v>
      </c>
      <c r="C2035" s="156">
        <v>0.33333333333333331</v>
      </c>
      <c r="D2035" s="156">
        <v>0.5</v>
      </c>
      <c r="E2035" s="156" t="s">
        <v>294</v>
      </c>
      <c r="F2035" s="156" t="s">
        <v>294</v>
      </c>
      <c r="G2035" s="156">
        <v>0.16666666666666666</v>
      </c>
      <c r="H2035" s="156" t="s">
        <v>294</v>
      </c>
      <c r="I2035" s="156" t="s">
        <v>294</v>
      </c>
      <c r="J2035" s="156">
        <v>0.99999999999999989</v>
      </c>
      <c r="K2035" s="87">
        <v>6</v>
      </c>
      <c r="L2035" s="87"/>
      <c r="M2035" s="156" t="s">
        <v>294</v>
      </c>
      <c r="N2035" s="156" t="s">
        <v>294</v>
      </c>
      <c r="O2035" s="156">
        <v>9.7000000000000003E-2</v>
      </c>
      <c r="P2035" s="156">
        <v>0.7</v>
      </c>
      <c r="Q2035" s="156">
        <v>0.188</v>
      </c>
      <c r="R2035" s="156">
        <v>0.81200000000000006</v>
      </c>
      <c r="S2035" s="156" t="s">
        <v>294</v>
      </c>
      <c r="T2035" s="156" t="s">
        <v>294</v>
      </c>
      <c r="U2035" s="156" t="s">
        <v>294</v>
      </c>
      <c r="V2035" s="156" t="s">
        <v>294</v>
      </c>
      <c r="W2035" s="156">
        <v>0.03</v>
      </c>
      <c r="X2035" s="156">
        <v>0.56399999999999995</v>
      </c>
      <c r="Y2035" s="156" t="s">
        <v>294</v>
      </c>
      <c r="Z2035" s="156" t="s">
        <v>294</v>
      </c>
      <c r="AA2035" s="156" t="s">
        <v>294</v>
      </c>
      <c r="AB2035" s="156" t="s">
        <v>294</v>
      </c>
    </row>
    <row r="2036" spans="1:28" x14ac:dyDescent="0.25">
      <c r="A2036" s="87" t="s">
        <v>3462</v>
      </c>
      <c r="B2036" s="156">
        <v>2.0652622883106154E-3</v>
      </c>
      <c r="C2036" s="156">
        <v>0.23543990086741015</v>
      </c>
      <c r="D2036" s="156">
        <v>0.21726559273027674</v>
      </c>
      <c r="E2036" s="156">
        <v>6.3403552251135892E-2</v>
      </c>
      <c r="F2036" s="156">
        <v>2.0446096654275093E-2</v>
      </c>
      <c r="G2036" s="156">
        <v>0.42213961173068981</v>
      </c>
      <c r="H2036" s="156">
        <v>1.5489467162329617E-2</v>
      </c>
      <c r="I2036" s="156">
        <v>2.3750516315572078E-2</v>
      </c>
      <c r="J2036" s="156">
        <v>1</v>
      </c>
      <c r="K2036" s="87">
        <v>4842</v>
      </c>
      <c r="L2036" s="87"/>
      <c r="M2036" s="156">
        <v>1E-3</v>
      </c>
      <c r="N2036" s="156">
        <v>4.0000000000000001E-3</v>
      </c>
      <c r="O2036" s="156">
        <v>0.224</v>
      </c>
      <c r="P2036" s="156">
        <v>0.248</v>
      </c>
      <c r="Q2036" s="156">
        <v>0.20599999999999999</v>
      </c>
      <c r="R2036" s="156">
        <v>0.22900000000000001</v>
      </c>
      <c r="S2036" s="156">
        <v>5.7000000000000002E-2</v>
      </c>
      <c r="T2036" s="156">
        <v>7.0999999999999994E-2</v>
      </c>
      <c r="U2036" s="156">
        <v>1.7000000000000001E-2</v>
      </c>
      <c r="V2036" s="156">
        <v>2.5000000000000001E-2</v>
      </c>
      <c r="W2036" s="156">
        <v>0.40799999999999997</v>
      </c>
      <c r="X2036" s="156">
        <v>0.436</v>
      </c>
      <c r="Y2036" s="156">
        <v>1.2E-2</v>
      </c>
      <c r="Z2036" s="156">
        <v>1.9E-2</v>
      </c>
      <c r="AA2036" s="156">
        <v>0.02</v>
      </c>
      <c r="AB2036" s="156">
        <v>2.8000000000000001E-2</v>
      </c>
    </row>
    <row r="2037" spans="1:28" x14ac:dyDescent="0.25">
      <c r="A2037" s="87" t="s">
        <v>3463</v>
      </c>
      <c r="B2037" s="156">
        <v>4.2016806722689079E-2</v>
      </c>
      <c r="C2037" s="156">
        <v>0.6386554621848739</v>
      </c>
      <c r="D2037" s="156">
        <v>0.19327731092436976</v>
      </c>
      <c r="E2037" s="156">
        <v>2.5210084033613446E-2</v>
      </c>
      <c r="F2037" s="156">
        <v>1.680672268907563E-2</v>
      </c>
      <c r="G2037" s="156">
        <v>8.4033613445378158E-2</v>
      </c>
      <c r="H2037" s="156" t="s">
        <v>294</v>
      </c>
      <c r="I2037" s="156" t="s">
        <v>294</v>
      </c>
      <c r="J2037" s="156">
        <v>1</v>
      </c>
      <c r="K2037" s="87">
        <v>119</v>
      </c>
      <c r="L2037" s="87"/>
      <c r="M2037" s="156">
        <v>1.7999999999999999E-2</v>
      </c>
      <c r="N2037" s="156">
        <v>9.5000000000000001E-2</v>
      </c>
      <c r="O2037" s="156">
        <v>0.54900000000000004</v>
      </c>
      <c r="P2037" s="156">
        <v>0.71899999999999997</v>
      </c>
      <c r="Q2037" s="156">
        <v>0.13200000000000001</v>
      </c>
      <c r="R2037" s="156">
        <v>0.27300000000000002</v>
      </c>
      <c r="S2037" s="156">
        <v>8.9999999999999993E-3</v>
      </c>
      <c r="T2037" s="156">
        <v>7.1999999999999995E-2</v>
      </c>
      <c r="U2037" s="156">
        <v>5.0000000000000001E-3</v>
      </c>
      <c r="V2037" s="156">
        <v>5.8999999999999997E-2</v>
      </c>
      <c r="W2037" s="156">
        <v>4.5999999999999999E-2</v>
      </c>
      <c r="X2037" s="156">
        <v>0.14799999999999999</v>
      </c>
      <c r="Y2037" s="156" t="s">
        <v>294</v>
      </c>
      <c r="Z2037" s="156" t="s">
        <v>294</v>
      </c>
      <c r="AA2037" s="156" t="s">
        <v>294</v>
      </c>
      <c r="AB2037" s="156" t="s">
        <v>294</v>
      </c>
    </row>
    <row r="2038" spans="1:28" x14ac:dyDescent="0.25">
      <c r="A2038" s="87" t="s">
        <v>3464</v>
      </c>
      <c r="B2038" s="156">
        <v>5.9556036816459119E-3</v>
      </c>
      <c r="C2038" s="156">
        <v>0.64537087168381158</v>
      </c>
      <c r="D2038" s="156">
        <v>0.11072008662696264</v>
      </c>
      <c r="E2038" s="156">
        <v>2.4363833243096916E-2</v>
      </c>
      <c r="F2038" s="156">
        <v>2.1656740660530591E-3</v>
      </c>
      <c r="G2038" s="156">
        <v>0.16838115863562533</v>
      </c>
      <c r="H2038" s="156">
        <v>2.1386031402273957E-2</v>
      </c>
      <c r="I2038" s="156">
        <v>2.1656740660530589E-2</v>
      </c>
      <c r="J2038" s="156">
        <v>0.99999999999999989</v>
      </c>
      <c r="K2038" s="87">
        <v>3694</v>
      </c>
      <c r="L2038" s="87"/>
      <c r="M2038" s="156">
        <v>4.0000000000000001E-3</v>
      </c>
      <c r="N2038" s="156">
        <v>8.9999999999999993E-3</v>
      </c>
      <c r="O2038" s="156">
        <v>0.63</v>
      </c>
      <c r="P2038" s="156">
        <v>0.66100000000000003</v>
      </c>
      <c r="Q2038" s="156">
        <v>0.10100000000000001</v>
      </c>
      <c r="R2038" s="156">
        <v>0.121</v>
      </c>
      <c r="S2038" s="156">
        <v>0.02</v>
      </c>
      <c r="T2038" s="156">
        <v>0.03</v>
      </c>
      <c r="U2038" s="156">
        <v>1E-3</v>
      </c>
      <c r="V2038" s="156">
        <v>4.0000000000000001E-3</v>
      </c>
      <c r="W2038" s="156">
        <v>0.157</v>
      </c>
      <c r="X2038" s="156">
        <v>0.18099999999999999</v>
      </c>
      <c r="Y2038" s="156">
        <v>1.7000000000000001E-2</v>
      </c>
      <c r="Z2038" s="156">
        <v>2.7E-2</v>
      </c>
      <c r="AA2038" s="156">
        <v>1.7000000000000001E-2</v>
      </c>
      <c r="AB2038" s="156">
        <v>2.7E-2</v>
      </c>
    </row>
    <row r="2039" spans="1:28" x14ac:dyDescent="0.25">
      <c r="A2039" s="87" t="s">
        <v>3465</v>
      </c>
      <c r="B2039" s="156" t="s">
        <v>294</v>
      </c>
      <c r="C2039" s="156">
        <v>0.36220472440944884</v>
      </c>
      <c r="D2039" s="156">
        <v>0.22047244094488189</v>
      </c>
      <c r="E2039" s="156">
        <v>0.10236220472440945</v>
      </c>
      <c r="F2039" s="156">
        <v>7.874015748031496E-3</v>
      </c>
      <c r="G2039" s="156">
        <v>0.29921259842519687</v>
      </c>
      <c r="H2039" s="156">
        <v>7.874015748031496E-3</v>
      </c>
      <c r="I2039" s="156" t="s">
        <v>294</v>
      </c>
      <c r="J2039" s="156">
        <v>1.0000000000000002</v>
      </c>
      <c r="K2039" s="87">
        <v>127</v>
      </c>
      <c r="L2039" s="87"/>
      <c r="M2039" s="156" t="s">
        <v>294</v>
      </c>
      <c r="N2039" s="156" t="s">
        <v>294</v>
      </c>
      <c r="O2039" s="156">
        <v>0.28399999999999997</v>
      </c>
      <c r="P2039" s="156">
        <v>0.44900000000000001</v>
      </c>
      <c r="Q2039" s="156">
        <v>0.157</v>
      </c>
      <c r="R2039" s="156">
        <v>0.3</v>
      </c>
      <c r="S2039" s="156">
        <v>6.0999999999999999E-2</v>
      </c>
      <c r="T2039" s="156">
        <v>0.16700000000000001</v>
      </c>
      <c r="U2039" s="156">
        <v>1E-3</v>
      </c>
      <c r="V2039" s="156">
        <v>4.2999999999999997E-2</v>
      </c>
      <c r="W2039" s="156">
        <v>0.22600000000000001</v>
      </c>
      <c r="X2039" s="156">
        <v>0.38400000000000001</v>
      </c>
      <c r="Y2039" s="156">
        <v>1E-3</v>
      </c>
      <c r="Z2039" s="156">
        <v>4.2999999999999997E-2</v>
      </c>
      <c r="AA2039" s="156" t="s">
        <v>294</v>
      </c>
      <c r="AB2039" s="156" t="s">
        <v>294</v>
      </c>
    </row>
    <row r="2040" spans="1:28" x14ac:dyDescent="0.25">
      <c r="A2040" s="87" t="s">
        <v>3466</v>
      </c>
      <c r="B2040" s="156" t="s">
        <v>294</v>
      </c>
      <c r="C2040" s="156">
        <v>0.32307692307692309</v>
      </c>
      <c r="D2040" s="156">
        <v>0.33846153846153848</v>
      </c>
      <c r="E2040" s="156">
        <v>0.15384615384615385</v>
      </c>
      <c r="F2040" s="156" t="s">
        <v>294</v>
      </c>
      <c r="G2040" s="156">
        <v>0.15384615384615385</v>
      </c>
      <c r="H2040" s="156">
        <v>1.5384615384615385E-2</v>
      </c>
      <c r="I2040" s="156">
        <v>1.5384615384615385E-2</v>
      </c>
      <c r="J2040" s="156">
        <v>1</v>
      </c>
      <c r="K2040" s="87">
        <v>65</v>
      </c>
      <c r="L2040" s="87"/>
      <c r="M2040" s="156" t="s">
        <v>294</v>
      </c>
      <c r="N2040" s="156" t="s">
        <v>294</v>
      </c>
      <c r="O2040" s="156">
        <v>0.222</v>
      </c>
      <c r="P2040" s="156">
        <v>0.44400000000000001</v>
      </c>
      <c r="Q2040" s="156">
        <v>0.23499999999999999</v>
      </c>
      <c r="R2040" s="156">
        <v>0.46</v>
      </c>
      <c r="S2040" s="156">
        <v>8.5999999999999993E-2</v>
      </c>
      <c r="T2040" s="156">
        <v>0.26100000000000001</v>
      </c>
      <c r="U2040" s="156" t="s">
        <v>294</v>
      </c>
      <c r="V2040" s="156" t="s">
        <v>294</v>
      </c>
      <c r="W2040" s="156">
        <v>8.5999999999999993E-2</v>
      </c>
      <c r="X2040" s="156">
        <v>0.26100000000000001</v>
      </c>
      <c r="Y2040" s="156">
        <v>3.0000000000000001E-3</v>
      </c>
      <c r="Z2040" s="156">
        <v>8.2000000000000003E-2</v>
      </c>
      <c r="AA2040" s="156">
        <v>3.0000000000000001E-3</v>
      </c>
      <c r="AB2040" s="156">
        <v>8.2000000000000003E-2</v>
      </c>
    </row>
    <row r="2041" spans="1:28" x14ac:dyDescent="0.25">
      <c r="A2041" s="87" t="s">
        <v>3467</v>
      </c>
      <c r="B2041" s="156" t="s">
        <v>294</v>
      </c>
      <c r="C2041" s="156">
        <v>0.3383084577114428</v>
      </c>
      <c r="D2041" s="156">
        <v>0.26368159203980102</v>
      </c>
      <c r="E2041" s="156">
        <v>0.25870646766169153</v>
      </c>
      <c r="F2041" s="156" t="s">
        <v>294</v>
      </c>
      <c r="G2041" s="156">
        <v>0.11940298507462686</v>
      </c>
      <c r="H2041" s="156">
        <v>4.9751243781094526E-3</v>
      </c>
      <c r="I2041" s="156">
        <v>1.4925373134328358E-2</v>
      </c>
      <c r="J2041" s="156">
        <v>1</v>
      </c>
      <c r="K2041" s="87">
        <v>201</v>
      </c>
      <c r="L2041" s="87"/>
      <c r="M2041" s="156" t="s">
        <v>294</v>
      </c>
      <c r="N2041" s="156" t="s">
        <v>294</v>
      </c>
      <c r="O2041" s="156">
        <v>0.27600000000000002</v>
      </c>
      <c r="P2041" s="156">
        <v>0.40600000000000003</v>
      </c>
      <c r="Q2041" s="156">
        <v>0.20799999999999999</v>
      </c>
      <c r="R2041" s="156">
        <v>0.32900000000000001</v>
      </c>
      <c r="S2041" s="156">
        <v>0.20300000000000001</v>
      </c>
      <c r="T2041" s="156">
        <v>0.32300000000000001</v>
      </c>
      <c r="U2041" s="156" t="s">
        <v>294</v>
      </c>
      <c r="V2041" s="156" t="s">
        <v>294</v>
      </c>
      <c r="W2041" s="156">
        <v>8.2000000000000003E-2</v>
      </c>
      <c r="X2041" s="156">
        <v>0.17199999999999999</v>
      </c>
      <c r="Y2041" s="156">
        <v>1E-3</v>
      </c>
      <c r="Z2041" s="156">
        <v>2.8000000000000001E-2</v>
      </c>
      <c r="AA2041" s="156">
        <v>5.0000000000000001E-3</v>
      </c>
      <c r="AB2041" s="156">
        <v>4.2999999999999997E-2</v>
      </c>
    </row>
    <row r="2042" spans="1:28" x14ac:dyDescent="0.25">
      <c r="A2042" s="87" t="s">
        <v>3468</v>
      </c>
      <c r="B2042" s="156" t="s">
        <v>294</v>
      </c>
      <c r="C2042" s="156">
        <v>0.42105263157894735</v>
      </c>
      <c r="D2042" s="156">
        <v>0.28947368421052633</v>
      </c>
      <c r="E2042" s="156">
        <v>0.18421052631578946</v>
      </c>
      <c r="F2042" s="156" t="s">
        <v>294</v>
      </c>
      <c r="G2042" s="156">
        <v>5.2631578947368418E-2</v>
      </c>
      <c r="H2042" s="156" t="s">
        <v>294</v>
      </c>
      <c r="I2042" s="156">
        <v>5.2631578947368418E-2</v>
      </c>
      <c r="J2042" s="156">
        <v>1</v>
      </c>
      <c r="K2042" s="87">
        <v>38</v>
      </c>
      <c r="L2042" s="87"/>
      <c r="M2042" s="156" t="s">
        <v>294</v>
      </c>
      <c r="N2042" s="156" t="s">
        <v>294</v>
      </c>
      <c r="O2042" s="156">
        <v>0.27900000000000003</v>
      </c>
      <c r="P2042" s="156">
        <v>0.57799999999999996</v>
      </c>
      <c r="Q2042" s="156">
        <v>0.17</v>
      </c>
      <c r="R2042" s="156">
        <v>0.44800000000000001</v>
      </c>
      <c r="S2042" s="156">
        <v>9.1999999999999998E-2</v>
      </c>
      <c r="T2042" s="156">
        <v>0.33400000000000002</v>
      </c>
      <c r="U2042" s="156" t="s">
        <v>294</v>
      </c>
      <c r="V2042" s="156" t="s">
        <v>294</v>
      </c>
      <c r="W2042" s="156">
        <v>1.4999999999999999E-2</v>
      </c>
      <c r="X2042" s="156">
        <v>0.17299999999999999</v>
      </c>
      <c r="Y2042" s="156" t="s">
        <v>294</v>
      </c>
      <c r="Z2042" s="156" t="s">
        <v>294</v>
      </c>
      <c r="AA2042" s="156">
        <v>1.4999999999999999E-2</v>
      </c>
      <c r="AB2042" s="156">
        <v>0.17299999999999999</v>
      </c>
    </row>
    <row r="2043" spans="1:28" x14ac:dyDescent="0.25">
      <c r="A2043" s="87" t="s">
        <v>3469</v>
      </c>
      <c r="B2043" s="156" t="s">
        <v>294</v>
      </c>
      <c r="C2043" s="156">
        <v>0.25352112676056338</v>
      </c>
      <c r="D2043" s="156">
        <v>0.33098591549295775</v>
      </c>
      <c r="E2043" s="156">
        <v>0.176056338028169</v>
      </c>
      <c r="F2043" s="156" t="s">
        <v>294</v>
      </c>
      <c r="G2043" s="156">
        <v>0.21830985915492956</v>
      </c>
      <c r="H2043" s="156" t="s">
        <v>294</v>
      </c>
      <c r="I2043" s="156">
        <v>2.1126760563380281E-2</v>
      </c>
      <c r="J2043" s="156">
        <v>1</v>
      </c>
      <c r="K2043" s="87">
        <v>142</v>
      </c>
      <c r="L2043" s="87"/>
      <c r="M2043" s="156" t="s">
        <v>294</v>
      </c>
      <c r="N2043" s="156" t="s">
        <v>294</v>
      </c>
      <c r="O2043" s="156">
        <v>0.189</v>
      </c>
      <c r="P2043" s="156">
        <v>0.33100000000000002</v>
      </c>
      <c r="Q2043" s="156">
        <v>0.25900000000000001</v>
      </c>
      <c r="R2043" s="156">
        <v>0.41199999999999998</v>
      </c>
      <c r="S2043" s="156">
        <v>0.122</v>
      </c>
      <c r="T2043" s="156">
        <v>0.247</v>
      </c>
      <c r="U2043" s="156" t="s">
        <v>294</v>
      </c>
      <c r="V2043" s="156" t="s">
        <v>294</v>
      </c>
      <c r="W2043" s="156">
        <v>0.158</v>
      </c>
      <c r="X2043" s="156">
        <v>0.29299999999999998</v>
      </c>
      <c r="Y2043" s="156" t="s">
        <v>294</v>
      </c>
      <c r="Z2043" s="156" t="s">
        <v>294</v>
      </c>
      <c r="AA2043" s="156">
        <v>7.0000000000000001E-3</v>
      </c>
      <c r="AB2043" s="156">
        <v>0.06</v>
      </c>
    </row>
    <row r="2044" spans="1:28" x14ac:dyDescent="0.25">
      <c r="A2044" s="87" t="s">
        <v>3470</v>
      </c>
      <c r="B2044" s="156" t="s">
        <v>294</v>
      </c>
      <c r="C2044" s="156">
        <v>0.27058823529411763</v>
      </c>
      <c r="D2044" s="156">
        <v>0.28235294117647058</v>
      </c>
      <c r="E2044" s="156">
        <v>5.8823529411764705E-2</v>
      </c>
      <c r="F2044" s="156" t="s">
        <v>294</v>
      </c>
      <c r="G2044" s="156">
        <v>0.35294117647058826</v>
      </c>
      <c r="H2044" s="156">
        <v>1.1764705882352941E-2</v>
      </c>
      <c r="I2044" s="156">
        <v>2.3529411764705882E-2</v>
      </c>
      <c r="J2044" s="156">
        <v>1</v>
      </c>
      <c r="K2044" s="87">
        <v>85</v>
      </c>
      <c r="L2044" s="87"/>
      <c r="M2044" s="156" t="s">
        <v>294</v>
      </c>
      <c r="N2044" s="156" t="s">
        <v>294</v>
      </c>
      <c r="O2044" s="156">
        <v>0.188</v>
      </c>
      <c r="P2044" s="156">
        <v>0.373</v>
      </c>
      <c r="Q2044" s="156">
        <v>0.19800000000000001</v>
      </c>
      <c r="R2044" s="156">
        <v>0.38600000000000001</v>
      </c>
      <c r="S2044" s="156">
        <v>2.5000000000000001E-2</v>
      </c>
      <c r="T2044" s="156">
        <v>0.13</v>
      </c>
      <c r="U2044" s="156" t="s">
        <v>294</v>
      </c>
      <c r="V2044" s="156" t="s">
        <v>294</v>
      </c>
      <c r="W2044" s="156">
        <v>0.26</v>
      </c>
      <c r="X2044" s="156">
        <v>0.45900000000000002</v>
      </c>
      <c r="Y2044" s="156">
        <v>2E-3</v>
      </c>
      <c r="Z2044" s="156">
        <v>6.4000000000000001E-2</v>
      </c>
      <c r="AA2044" s="156">
        <v>6.0000000000000001E-3</v>
      </c>
      <c r="AB2044" s="156">
        <v>8.2000000000000003E-2</v>
      </c>
    </row>
    <row r="2045" spans="1:28" x14ac:dyDescent="0.25">
      <c r="A2045" s="87" t="s">
        <v>3471</v>
      </c>
      <c r="B2045" s="156" t="s">
        <v>294</v>
      </c>
      <c r="C2045" s="156">
        <v>0.23684210526315788</v>
      </c>
      <c r="D2045" s="156">
        <v>0.26315789473684209</v>
      </c>
      <c r="E2045" s="156">
        <v>0.13157894736842105</v>
      </c>
      <c r="F2045" s="156" t="s">
        <v>294</v>
      </c>
      <c r="G2045" s="156">
        <v>0.36842105263157893</v>
      </c>
      <c r="H2045" s="156" t="s">
        <v>294</v>
      </c>
      <c r="I2045" s="156" t="s">
        <v>294</v>
      </c>
      <c r="J2045" s="156">
        <v>1</v>
      </c>
      <c r="K2045" s="87">
        <v>38</v>
      </c>
      <c r="L2045" s="87"/>
      <c r="M2045" s="156" t="s">
        <v>294</v>
      </c>
      <c r="N2045" s="156" t="s">
        <v>294</v>
      </c>
      <c r="O2045" s="156">
        <v>0.13</v>
      </c>
      <c r="P2045" s="156">
        <v>0.39200000000000002</v>
      </c>
      <c r="Q2045" s="156">
        <v>0.15</v>
      </c>
      <c r="R2045" s="156">
        <v>0.42</v>
      </c>
      <c r="S2045" s="156">
        <v>5.8000000000000003E-2</v>
      </c>
      <c r="T2045" s="156">
        <v>0.27300000000000002</v>
      </c>
      <c r="U2045" s="156" t="s">
        <v>294</v>
      </c>
      <c r="V2045" s="156" t="s">
        <v>294</v>
      </c>
      <c r="W2045" s="156">
        <v>0.23400000000000001</v>
      </c>
      <c r="X2045" s="156">
        <v>0.52700000000000002</v>
      </c>
      <c r="Y2045" s="156" t="s">
        <v>294</v>
      </c>
      <c r="Z2045" s="156" t="s">
        <v>294</v>
      </c>
      <c r="AA2045" s="156" t="s">
        <v>294</v>
      </c>
      <c r="AB2045" s="156" t="s">
        <v>294</v>
      </c>
    </row>
    <row r="2046" spans="1:28" x14ac:dyDescent="0.25">
      <c r="A2046" s="87" t="s">
        <v>3472</v>
      </c>
      <c r="B2046" s="156" t="s">
        <v>294</v>
      </c>
      <c r="C2046" s="156">
        <v>0.16666666666666666</v>
      </c>
      <c r="D2046" s="156">
        <v>0.16388888888888889</v>
      </c>
      <c r="E2046" s="156">
        <v>8.7499999999999994E-2</v>
      </c>
      <c r="F2046" s="156">
        <v>5.5555555555555558E-3</v>
      </c>
      <c r="G2046" s="156">
        <v>0.52638888888888891</v>
      </c>
      <c r="H2046" s="156">
        <v>2.9166666666666667E-2</v>
      </c>
      <c r="I2046" s="156">
        <v>2.0833333333333332E-2</v>
      </c>
      <c r="J2046" s="156">
        <v>1</v>
      </c>
      <c r="K2046" s="87">
        <v>720</v>
      </c>
      <c r="L2046" s="87"/>
      <c r="M2046" s="156" t="s">
        <v>294</v>
      </c>
      <c r="N2046" s="156" t="s">
        <v>294</v>
      </c>
      <c r="O2046" s="156">
        <v>0.14099999999999999</v>
      </c>
      <c r="P2046" s="156">
        <v>0.19600000000000001</v>
      </c>
      <c r="Q2046" s="156">
        <v>0.13900000000000001</v>
      </c>
      <c r="R2046" s="156">
        <v>0.193</v>
      </c>
      <c r="S2046" s="156">
        <v>6.9000000000000006E-2</v>
      </c>
      <c r="T2046" s="156">
        <v>0.11</v>
      </c>
      <c r="U2046" s="156">
        <v>2E-3</v>
      </c>
      <c r="V2046" s="156">
        <v>1.4E-2</v>
      </c>
      <c r="W2046" s="156">
        <v>0.49</v>
      </c>
      <c r="X2046" s="156">
        <v>0.56299999999999994</v>
      </c>
      <c r="Y2046" s="156">
        <v>1.9E-2</v>
      </c>
      <c r="Z2046" s="156">
        <v>4.3999999999999997E-2</v>
      </c>
      <c r="AA2046" s="156">
        <v>1.2999999999999999E-2</v>
      </c>
      <c r="AB2046" s="156">
        <v>3.4000000000000002E-2</v>
      </c>
    </row>
    <row r="2047" spans="1:28" x14ac:dyDescent="0.25">
      <c r="A2047" s="87" t="s">
        <v>3473</v>
      </c>
      <c r="B2047" s="156" t="s">
        <v>294</v>
      </c>
      <c r="C2047" s="156">
        <v>1.9444444444444445E-2</v>
      </c>
      <c r="D2047" s="156">
        <v>0.21666666666666667</v>
      </c>
      <c r="E2047" s="156">
        <v>9.166666666666666E-2</v>
      </c>
      <c r="F2047" s="156">
        <v>1.6666666666666666E-2</v>
      </c>
      <c r="G2047" s="156">
        <v>0.5805555555555556</v>
      </c>
      <c r="H2047" s="156">
        <v>1.1111111111111112E-2</v>
      </c>
      <c r="I2047" s="156">
        <v>6.3888888888888884E-2</v>
      </c>
      <c r="J2047" s="156">
        <v>1</v>
      </c>
      <c r="K2047" s="87">
        <v>360</v>
      </c>
      <c r="L2047" s="87"/>
      <c r="M2047" s="156" t="s">
        <v>294</v>
      </c>
      <c r="N2047" s="156" t="s">
        <v>294</v>
      </c>
      <c r="O2047" s="156">
        <v>8.9999999999999993E-3</v>
      </c>
      <c r="P2047" s="156">
        <v>0.04</v>
      </c>
      <c r="Q2047" s="156">
        <v>0.17699999999999999</v>
      </c>
      <c r="R2047" s="156">
        <v>0.26200000000000001</v>
      </c>
      <c r="S2047" s="156">
        <v>6.6000000000000003E-2</v>
      </c>
      <c r="T2047" s="156">
        <v>0.126</v>
      </c>
      <c r="U2047" s="156">
        <v>8.0000000000000002E-3</v>
      </c>
      <c r="V2047" s="156">
        <v>3.5999999999999997E-2</v>
      </c>
      <c r="W2047" s="156">
        <v>0.52900000000000003</v>
      </c>
      <c r="X2047" s="156">
        <v>0.63</v>
      </c>
      <c r="Y2047" s="156">
        <v>4.0000000000000001E-3</v>
      </c>
      <c r="Z2047" s="156">
        <v>2.8000000000000001E-2</v>
      </c>
      <c r="AA2047" s="156">
        <v>4.2999999999999997E-2</v>
      </c>
      <c r="AB2047" s="156">
        <v>9.4E-2</v>
      </c>
    </row>
    <row r="2048" spans="1:28" x14ac:dyDescent="0.25">
      <c r="A2048" s="87" t="s">
        <v>3474</v>
      </c>
      <c r="B2048" s="156" t="s">
        <v>294</v>
      </c>
      <c r="C2048" s="156">
        <v>6.4367816091954022E-2</v>
      </c>
      <c r="D2048" s="156">
        <v>0.30804597701149428</v>
      </c>
      <c r="E2048" s="156">
        <v>9.4252873563218389E-2</v>
      </c>
      <c r="F2048" s="156">
        <v>1.1494252873563218E-2</v>
      </c>
      <c r="G2048" s="156">
        <v>0.45977011494252873</v>
      </c>
      <c r="H2048" s="156">
        <v>2.2988505747126436E-2</v>
      </c>
      <c r="I2048" s="156">
        <v>3.9080459770114942E-2</v>
      </c>
      <c r="J2048" s="156">
        <v>1</v>
      </c>
      <c r="K2048" s="87">
        <v>435</v>
      </c>
      <c r="L2048" s="87"/>
      <c r="M2048" s="156" t="s">
        <v>294</v>
      </c>
      <c r="N2048" s="156" t="s">
        <v>294</v>
      </c>
      <c r="O2048" s="156">
        <v>4.4999999999999998E-2</v>
      </c>
      <c r="P2048" s="156">
        <v>9.0999999999999998E-2</v>
      </c>
      <c r="Q2048" s="156">
        <v>0.26600000000000001</v>
      </c>
      <c r="R2048" s="156">
        <v>0.35299999999999998</v>
      </c>
      <c r="S2048" s="156">
        <v>7.0000000000000007E-2</v>
      </c>
      <c r="T2048" s="156">
        <v>0.125</v>
      </c>
      <c r="U2048" s="156">
        <v>5.0000000000000001E-3</v>
      </c>
      <c r="V2048" s="156">
        <v>2.7E-2</v>
      </c>
      <c r="W2048" s="156">
        <v>0.41299999999999998</v>
      </c>
      <c r="X2048" s="156">
        <v>0.50700000000000001</v>
      </c>
      <c r="Y2048" s="156">
        <v>1.2999999999999999E-2</v>
      </c>
      <c r="Z2048" s="156">
        <v>4.2000000000000003E-2</v>
      </c>
      <c r="AA2048" s="156">
        <v>2.5000000000000001E-2</v>
      </c>
      <c r="AB2048" s="156">
        <v>6.2E-2</v>
      </c>
    </row>
    <row r="2049" spans="1:28" x14ac:dyDescent="0.25">
      <c r="A2049" s="87" t="s">
        <v>3475</v>
      </c>
      <c r="B2049" s="156" t="s">
        <v>294</v>
      </c>
      <c r="C2049" s="156">
        <v>5.5555555555555552E-2</v>
      </c>
      <c r="D2049" s="156">
        <v>0.25555555555555554</v>
      </c>
      <c r="E2049" s="156">
        <v>0.12222222222222222</v>
      </c>
      <c r="F2049" s="156" t="s">
        <v>294</v>
      </c>
      <c r="G2049" s="156">
        <v>0.51111111111111107</v>
      </c>
      <c r="H2049" s="156">
        <v>5.5555555555555552E-2</v>
      </c>
      <c r="I2049" s="156" t="s">
        <v>294</v>
      </c>
      <c r="J2049" s="156">
        <v>1</v>
      </c>
      <c r="K2049" s="87">
        <v>90</v>
      </c>
      <c r="L2049" s="87"/>
      <c r="M2049" s="156" t="s">
        <v>294</v>
      </c>
      <c r="N2049" s="156" t="s">
        <v>294</v>
      </c>
      <c r="O2049" s="156">
        <v>2.4E-2</v>
      </c>
      <c r="P2049" s="156">
        <v>0.124</v>
      </c>
      <c r="Q2049" s="156">
        <v>0.17699999999999999</v>
      </c>
      <c r="R2049" s="156">
        <v>0.35399999999999998</v>
      </c>
      <c r="S2049" s="156">
        <v>7.0000000000000007E-2</v>
      </c>
      <c r="T2049" s="156">
        <v>0.20599999999999999</v>
      </c>
      <c r="U2049" s="156" t="s">
        <v>294</v>
      </c>
      <c r="V2049" s="156" t="s">
        <v>294</v>
      </c>
      <c r="W2049" s="156">
        <v>0.41</v>
      </c>
      <c r="X2049" s="156">
        <v>0.61199999999999999</v>
      </c>
      <c r="Y2049" s="156">
        <v>2.4E-2</v>
      </c>
      <c r="Z2049" s="156">
        <v>0.124</v>
      </c>
      <c r="AA2049" s="156" t="s">
        <v>294</v>
      </c>
      <c r="AB2049" s="156" t="s">
        <v>294</v>
      </c>
    </row>
    <row r="2050" spans="1:28" x14ac:dyDescent="0.25">
      <c r="A2050" s="87" t="s">
        <v>3476</v>
      </c>
      <c r="B2050" s="156" t="s">
        <v>294</v>
      </c>
      <c r="C2050" s="156">
        <v>9.3220338983050849E-2</v>
      </c>
      <c r="D2050" s="156">
        <v>0.17372881355932204</v>
      </c>
      <c r="E2050" s="156">
        <v>5.9322033898305086E-2</v>
      </c>
      <c r="F2050" s="156">
        <v>1.6949152542372881E-2</v>
      </c>
      <c r="G2050" s="156">
        <v>0.6271186440677966</v>
      </c>
      <c r="H2050" s="156">
        <v>4.2372881355932203E-3</v>
      </c>
      <c r="I2050" s="156">
        <v>2.5423728813559324E-2</v>
      </c>
      <c r="J2050" s="156">
        <v>1</v>
      </c>
      <c r="K2050" s="87">
        <v>236</v>
      </c>
      <c r="L2050" s="87"/>
      <c r="M2050" s="156" t="s">
        <v>294</v>
      </c>
      <c r="N2050" s="156" t="s">
        <v>294</v>
      </c>
      <c r="O2050" s="156">
        <v>6.2E-2</v>
      </c>
      <c r="P2050" s="156">
        <v>0.13700000000000001</v>
      </c>
      <c r="Q2050" s="156">
        <v>0.13100000000000001</v>
      </c>
      <c r="R2050" s="156">
        <v>0.22700000000000001</v>
      </c>
      <c r="S2050" s="156">
        <v>3.5999999999999997E-2</v>
      </c>
      <c r="T2050" s="156">
        <v>9.7000000000000003E-2</v>
      </c>
      <c r="U2050" s="156">
        <v>7.0000000000000001E-3</v>
      </c>
      <c r="V2050" s="156">
        <v>4.2999999999999997E-2</v>
      </c>
      <c r="W2050" s="156">
        <v>0.56399999999999995</v>
      </c>
      <c r="X2050" s="156">
        <v>0.68600000000000005</v>
      </c>
      <c r="Y2050" s="156">
        <v>1E-3</v>
      </c>
      <c r="Z2050" s="156">
        <v>2.4E-2</v>
      </c>
      <c r="AA2050" s="156">
        <v>1.2E-2</v>
      </c>
      <c r="AB2050" s="156">
        <v>5.3999999999999999E-2</v>
      </c>
    </row>
    <row r="2051" spans="1:28" x14ac:dyDescent="0.25">
      <c r="A2051" s="87" t="s">
        <v>3477</v>
      </c>
      <c r="B2051" s="156" t="s">
        <v>294</v>
      </c>
      <c r="C2051" s="156">
        <v>0.18123579251911551</v>
      </c>
      <c r="D2051" s="156">
        <v>0.16346352552180202</v>
      </c>
      <c r="E2051" s="156">
        <v>8.0388510022731965E-2</v>
      </c>
      <c r="F2051" s="156">
        <v>6.8195908245505272E-3</v>
      </c>
      <c r="G2051" s="156">
        <v>0.53172143004753047</v>
      </c>
      <c r="H2051" s="156">
        <v>1.4052490183922298E-2</v>
      </c>
      <c r="I2051" s="156">
        <v>2.2318660880347178E-2</v>
      </c>
      <c r="J2051" s="156">
        <v>1</v>
      </c>
      <c r="K2051" s="87">
        <v>4839</v>
      </c>
      <c r="L2051" s="87"/>
      <c r="M2051" s="156" t="s">
        <v>294</v>
      </c>
      <c r="N2051" s="156" t="s">
        <v>294</v>
      </c>
      <c r="O2051" s="156">
        <v>0.17100000000000001</v>
      </c>
      <c r="P2051" s="156">
        <v>0.192</v>
      </c>
      <c r="Q2051" s="156">
        <v>0.153</v>
      </c>
      <c r="R2051" s="156">
        <v>0.17399999999999999</v>
      </c>
      <c r="S2051" s="156">
        <v>7.2999999999999995E-2</v>
      </c>
      <c r="T2051" s="156">
        <v>8.7999999999999995E-2</v>
      </c>
      <c r="U2051" s="156">
        <v>5.0000000000000001E-3</v>
      </c>
      <c r="V2051" s="156">
        <v>0.01</v>
      </c>
      <c r="W2051" s="156">
        <v>0.51800000000000002</v>
      </c>
      <c r="X2051" s="156">
        <v>0.54600000000000004</v>
      </c>
      <c r="Y2051" s="156">
        <v>1.0999999999999999E-2</v>
      </c>
      <c r="Z2051" s="156">
        <v>1.7999999999999999E-2</v>
      </c>
      <c r="AA2051" s="156">
        <v>1.9E-2</v>
      </c>
      <c r="AB2051" s="156">
        <v>2.7E-2</v>
      </c>
    </row>
    <row r="2052" spans="1:28" x14ac:dyDescent="0.25">
      <c r="A2052" s="87" t="s">
        <v>3478</v>
      </c>
      <c r="B2052" s="156" t="s">
        <v>294</v>
      </c>
      <c r="C2052" s="156">
        <v>0.61290322580645162</v>
      </c>
      <c r="D2052" s="156">
        <v>0.12903225806451613</v>
      </c>
      <c r="E2052" s="156" t="s">
        <v>294</v>
      </c>
      <c r="F2052" s="156" t="s">
        <v>294</v>
      </c>
      <c r="G2052" s="156">
        <v>0.19354838709677419</v>
      </c>
      <c r="H2052" s="156">
        <v>3.2258064516129031E-2</v>
      </c>
      <c r="I2052" s="156">
        <v>3.2258064516129031E-2</v>
      </c>
      <c r="J2052" s="156">
        <v>1</v>
      </c>
      <c r="K2052" s="87">
        <v>31</v>
      </c>
      <c r="L2052" s="87"/>
      <c r="M2052" s="156" t="s">
        <v>294</v>
      </c>
      <c r="N2052" s="156" t="s">
        <v>294</v>
      </c>
      <c r="O2052" s="156">
        <v>0.438</v>
      </c>
      <c r="P2052" s="156">
        <v>0.76300000000000001</v>
      </c>
      <c r="Q2052" s="156">
        <v>5.0999999999999997E-2</v>
      </c>
      <c r="R2052" s="156">
        <v>0.28899999999999998</v>
      </c>
      <c r="S2052" s="156" t="s">
        <v>294</v>
      </c>
      <c r="T2052" s="156" t="s">
        <v>294</v>
      </c>
      <c r="U2052" s="156" t="s">
        <v>294</v>
      </c>
      <c r="V2052" s="156" t="s">
        <v>294</v>
      </c>
      <c r="W2052" s="156">
        <v>9.1999999999999998E-2</v>
      </c>
      <c r="X2052" s="156">
        <v>0.36299999999999999</v>
      </c>
      <c r="Y2052" s="156">
        <v>6.0000000000000001E-3</v>
      </c>
      <c r="Z2052" s="156">
        <v>0.16200000000000001</v>
      </c>
      <c r="AA2052" s="156">
        <v>6.0000000000000001E-3</v>
      </c>
      <c r="AB2052" s="156">
        <v>0.16200000000000001</v>
      </c>
    </row>
    <row r="2053" spans="1:28" x14ac:dyDescent="0.25">
      <c r="A2053" s="87" t="s">
        <v>3479</v>
      </c>
      <c r="B2053" s="156" t="s">
        <v>294</v>
      </c>
      <c r="C2053" s="156">
        <v>0.45811789038262668</v>
      </c>
      <c r="D2053" s="156">
        <v>0.36711478800413649</v>
      </c>
      <c r="E2053" s="156">
        <v>7.8593588417786964E-2</v>
      </c>
      <c r="F2053" s="156">
        <v>6.2047569803516025E-3</v>
      </c>
      <c r="G2053" s="156">
        <v>4.963805584281282E-2</v>
      </c>
      <c r="H2053" s="156">
        <v>3.1023784901758012E-3</v>
      </c>
      <c r="I2053" s="156">
        <v>3.7228541882109618E-2</v>
      </c>
      <c r="J2053" s="156">
        <v>1</v>
      </c>
      <c r="K2053" s="87">
        <v>967</v>
      </c>
      <c r="L2053" s="87"/>
      <c r="M2053" s="156" t="s">
        <v>294</v>
      </c>
      <c r="N2053" s="156" t="s">
        <v>294</v>
      </c>
      <c r="O2053" s="156">
        <v>0.42699999999999999</v>
      </c>
      <c r="P2053" s="156">
        <v>0.49</v>
      </c>
      <c r="Q2053" s="156">
        <v>0.33700000000000002</v>
      </c>
      <c r="R2053" s="156">
        <v>0.39800000000000002</v>
      </c>
      <c r="S2053" s="156">
        <v>6.3E-2</v>
      </c>
      <c r="T2053" s="156">
        <v>9.7000000000000003E-2</v>
      </c>
      <c r="U2053" s="156">
        <v>3.0000000000000001E-3</v>
      </c>
      <c r="V2053" s="156">
        <v>1.2999999999999999E-2</v>
      </c>
      <c r="W2053" s="156">
        <v>3.7999999999999999E-2</v>
      </c>
      <c r="X2053" s="156">
        <v>6.5000000000000002E-2</v>
      </c>
      <c r="Y2053" s="156">
        <v>1E-3</v>
      </c>
      <c r="Z2053" s="156">
        <v>8.9999999999999993E-3</v>
      </c>
      <c r="AA2053" s="156">
        <v>2.7E-2</v>
      </c>
      <c r="AB2053" s="156">
        <v>5.0999999999999997E-2</v>
      </c>
    </row>
    <row r="2054" spans="1:28" x14ac:dyDescent="0.25">
      <c r="A2054" s="87" t="s">
        <v>3480</v>
      </c>
      <c r="B2054" s="156" t="s">
        <v>294</v>
      </c>
      <c r="C2054" s="156">
        <v>3.1446540880503146E-3</v>
      </c>
      <c r="D2054" s="156">
        <v>7.8616352201257858E-2</v>
      </c>
      <c r="E2054" s="156">
        <v>6.9182389937106917E-2</v>
      </c>
      <c r="F2054" s="156">
        <v>6.2893081761006293E-3</v>
      </c>
      <c r="G2054" s="156">
        <v>0.77044025157232709</v>
      </c>
      <c r="H2054" s="156">
        <v>2.5157232704402517E-2</v>
      </c>
      <c r="I2054" s="156">
        <v>4.716981132075472E-2</v>
      </c>
      <c r="J2054" s="156">
        <v>1</v>
      </c>
      <c r="K2054" s="87">
        <v>318</v>
      </c>
      <c r="L2054" s="87"/>
      <c r="M2054" s="156" t="s">
        <v>294</v>
      </c>
      <c r="N2054" s="156" t="s">
        <v>294</v>
      </c>
      <c r="O2054" s="156">
        <v>1E-3</v>
      </c>
      <c r="P2054" s="156">
        <v>1.7999999999999999E-2</v>
      </c>
      <c r="Q2054" s="156">
        <v>5.3999999999999999E-2</v>
      </c>
      <c r="R2054" s="156">
        <v>0.113</v>
      </c>
      <c r="S2054" s="156">
        <v>4.5999999999999999E-2</v>
      </c>
      <c r="T2054" s="156">
        <v>0.10299999999999999</v>
      </c>
      <c r="U2054" s="156">
        <v>2E-3</v>
      </c>
      <c r="V2054" s="156">
        <v>2.3E-2</v>
      </c>
      <c r="W2054" s="156">
        <v>0.72099999999999997</v>
      </c>
      <c r="X2054" s="156">
        <v>0.81299999999999994</v>
      </c>
      <c r="Y2054" s="156">
        <v>1.2999999999999999E-2</v>
      </c>
      <c r="Z2054" s="156">
        <v>4.9000000000000002E-2</v>
      </c>
      <c r="AA2054" s="156">
        <v>2.9000000000000001E-2</v>
      </c>
      <c r="AB2054" s="156">
        <v>7.5999999999999998E-2</v>
      </c>
    </row>
    <row r="2055" spans="1:28" x14ac:dyDescent="0.25">
      <c r="A2055" s="87" t="s">
        <v>3481</v>
      </c>
      <c r="B2055" s="156" t="s">
        <v>294</v>
      </c>
      <c r="C2055" s="156">
        <v>0.17346938775510204</v>
      </c>
      <c r="D2055" s="156">
        <v>0.22448979591836735</v>
      </c>
      <c r="E2055" s="156">
        <v>9.8639455782312924E-2</v>
      </c>
      <c r="F2055" s="156">
        <v>3.4013605442176869E-3</v>
      </c>
      <c r="G2055" s="156">
        <v>0.47959183673469385</v>
      </c>
      <c r="H2055" s="156">
        <v>3.4013605442176869E-3</v>
      </c>
      <c r="I2055" s="156">
        <v>1.7006802721088437E-2</v>
      </c>
      <c r="J2055" s="156">
        <v>1</v>
      </c>
      <c r="K2055" s="87">
        <v>294</v>
      </c>
      <c r="L2055" s="87"/>
      <c r="M2055" s="156" t="s">
        <v>294</v>
      </c>
      <c r="N2055" s="156" t="s">
        <v>294</v>
      </c>
      <c r="O2055" s="156">
        <v>0.13400000000000001</v>
      </c>
      <c r="P2055" s="156">
        <v>0.221</v>
      </c>
      <c r="Q2055" s="156">
        <v>0.18099999999999999</v>
      </c>
      <c r="R2055" s="156">
        <v>0.27600000000000002</v>
      </c>
      <c r="S2055" s="156">
        <v>7.0000000000000007E-2</v>
      </c>
      <c r="T2055" s="156">
        <v>0.13800000000000001</v>
      </c>
      <c r="U2055" s="156">
        <v>1E-3</v>
      </c>
      <c r="V2055" s="156">
        <v>1.9E-2</v>
      </c>
      <c r="W2055" s="156">
        <v>0.42299999999999999</v>
      </c>
      <c r="X2055" s="156">
        <v>0.53700000000000003</v>
      </c>
      <c r="Y2055" s="156">
        <v>1E-3</v>
      </c>
      <c r="Z2055" s="156">
        <v>1.9E-2</v>
      </c>
      <c r="AA2055" s="156">
        <v>7.0000000000000001E-3</v>
      </c>
      <c r="AB2055" s="156">
        <v>3.9E-2</v>
      </c>
    </row>
    <row r="2056" spans="1:28" x14ac:dyDescent="0.25">
      <c r="A2056" s="87" t="s">
        <v>3482</v>
      </c>
      <c r="B2056" s="156" t="s">
        <v>294</v>
      </c>
      <c r="C2056" s="156">
        <v>0.10734463276836158</v>
      </c>
      <c r="D2056" s="156">
        <v>0.28625235404896421</v>
      </c>
      <c r="E2056" s="156">
        <v>9.4161958568738227E-2</v>
      </c>
      <c r="F2056" s="156">
        <v>7.5329566854990581E-3</v>
      </c>
      <c r="G2056" s="156">
        <v>0.4839924670433145</v>
      </c>
      <c r="H2056" s="156">
        <v>7.5329566854990581E-3</v>
      </c>
      <c r="I2056" s="156">
        <v>1.3182674199623353E-2</v>
      </c>
      <c r="J2056" s="156">
        <v>1</v>
      </c>
      <c r="K2056" s="87">
        <v>531</v>
      </c>
      <c r="L2056" s="87"/>
      <c r="M2056" s="156" t="s">
        <v>294</v>
      </c>
      <c r="N2056" s="156" t="s">
        <v>294</v>
      </c>
      <c r="O2056" s="156">
        <v>8.4000000000000005E-2</v>
      </c>
      <c r="P2056" s="156">
        <v>0.13700000000000001</v>
      </c>
      <c r="Q2056" s="156">
        <v>0.249</v>
      </c>
      <c r="R2056" s="156">
        <v>0.32600000000000001</v>
      </c>
      <c r="S2056" s="156">
        <v>7.1999999999999995E-2</v>
      </c>
      <c r="T2056" s="156">
        <v>0.122</v>
      </c>
      <c r="U2056" s="156">
        <v>3.0000000000000001E-3</v>
      </c>
      <c r="V2056" s="156">
        <v>1.9E-2</v>
      </c>
      <c r="W2056" s="156">
        <v>0.442</v>
      </c>
      <c r="X2056" s="156">
        <v>0.52600000000000002</v>
      </c>
      <c r="Y2056" s="156">
        <v>3.0000000000000001E-3</v>
      </c>
      <c r="Z2056" s="156">
        <v>1.9E-2</v>
      </c>
      <c r="AA2056" s="156">
        <v>6.0000000000000001E-3</v>
      </c>
      <c r="AB2056" s="156">
        <v>2.7E-2</v>
      </c>
    </row>
    <row r="2057" spans="1:28" x14ac:dyDescent="0.25">
      <c r="A2057" s="87" t="s">
        <v>3483</v>
      </c>
      <c r="B2057" s="156" t="s">
        <v>294</v>
      </c>
      <c r="C2057" s="156">
        <v>0.20869565217391303</v>
      </c>
      <c r="D2057" s="156">
        <v>0.2966183574879227</v>
      </c>
      <c r="E2057" s="156">
        <v>0.10048309178743961</v>
      </c>
      <c r="F2057" s="156">
        <v>1.1594202898550725E-2</v>
      </c>
      <c r="G2057" s="156">
        <v>0.36521739130434783</v>
      </c>
      <c r="H2057" s="156">
        <v>3.8647342995169081E-3</v>
      </c>
      <c r="I2057" s="156">
        <v>1.3526570048309179E-2</v>
      </c>
      <c r="J2057" s="156">
        <v>1</v>
      </c>
      <c r="K2057" s="87">
        <v>1035</v>
      </c>
      <c r="L2057" s="87"/>
      <c r="M2057" s="156" t="s">
        <v>294</v>
      </c>
      <c r="N2057" s="156" t="s">
        <v>294</v>
      </c>
      <c r="O2057" s="156">
        <v>0.185</v>
      </c>
      <c r="P2057" s="156">
        <v>0.23499999999999999</v>
      </c>
      <c r="Q2057" s="156">
        <v>0.27</v>
      </c>
      <c r="R2057" s="156">
        <v>0.32500000000000001</v>
      </c>
      <c r="S2057" s="156">
        <v>8.4000000000000005E-2</v>
      </c>
      <c r="T2057" s="156">
        <v>0.12</v>
      </c>
      <c r="U2057" s="156">
        <v>7.0000000000000001E-3</v>
      </c>
      <c r="V2057" s="156">
        <v>0.02</v>
      </c>
      <c r="W2057" s="156">
        <v>0.33600000000000002</v>
      </c>
      <c r="X2057" s="156">
        <v>0.39500000000000002</v>
      </c>
      <c r="Y2057" s="156">
        <v>2E-3</v>
      </c>
      <c r="Z2057" s="156">
        <v>0.01</v>
      </c>
      <c r="AA2057" s="156">
        <v>8.0000000000000002E-3</v>
      </c>
      <c r="AB2057" s="156">
        <v>2.3E-2</v>
      </c>
    </row>
    <row r="2058" spans="1:28" x14ac:dyDescent="0.25">
      <c r="A2058" s="87" t="s">
        <v>3484</v>
      </c>
      <c r="B2058" s="156" t="s">
        <v>294</v>
      </c>
      <c r="C2058" s="156">
        <v>0.3464180569185476</v>
      </c>
      <c r="D2058" s="156">
        <v>0.15112855740922473</v>
      </c>
      <c r="E2058" s="156">
        <v>4.5142296368989206E-2</v>
      </c>
      <c r="F2058" s="156">
        <v>5.2011776251226695E-2</v>
      </c>
      <c r="G2058" s="156">
        <v>0.36800785083415111</v>
      </c>
      <c r="H2058" s="156">
        <v>2.2571148184494603E-2</v>
      </c>
      <c r="I2058" s="156">
        <v>1.4720314033366046E-2</v>
      </c>
      <c r="J2058" s="156">
        <v>1</v>
      </c>
      <c r="K2058" s="87">
        <v>1019</v>
      </c>
      <c r="L2058" s="87"/>
      <c r="M2058" s="156" t="s">
        <v>294</v>
      </c>
      <c r="N2058" s="156" t="s">
        <v>294</v>
      </c>
      <c r="O2058" s="156">
        <v>0.318</v>
      </c>
      <c r="P2058" s="156">
        <v>0.376</v>
      </c>
      <c r="Q2058" s="156">
        <v>0.13</v>
      </c>
      <c r="R2058" s="156">
        <v>0.17399999999999999</v>
      </c>
      <c r="S2058" s="156">
        <v>3.4000000000000002E-2</v>
      </c>
      <c r="T2058" s="156">
        <v>0.06</v>
      </c>
      <c r="U2058" s="156">
        <v>0.04</v>
      </c>
      <c r="V2058" s="156">
        <v>6.7000000000000004E-2</v>
      </c>
      <c r="W2058" s="156">
        <v>0.33900000000000002</v>
      </c>
      <c r="X2058" s="156">
        <v>0.39800000000000002</v>
      </c>
      <c r="Y2058" s="156">
        <v>1.4999999999999999E-2</v>
      </c>
      <c r="Z2058" s="156">
        <v>3.4000000000000002E-2</v>
      </c>
      <c r="AA2058" s="156">
        <v>8.9999999999999993E-3</v>
      </c>
      <c r="AB2058" s="156">
        <v>2.4E-2</v>
      </c>
    </row>
    <row r="2059" spans="1:28" x14ac:dyDescent="0.25">
      <c r="A2059" s="87" t="s">
        <v>3485</v>
      </c>
      <c r="B2059" s="156" t="s">
        <v>294</v>
      </c>
      <c r="C2059" s="156">
        <v>0.16176470588235295</v>
      </c>
      <c r="D2059" s="156">
        <v>0.30392156862745096</v>
      </c>
      <c r="E2059" s="156">
        <v>0.17156862745098039</v>
      </c>
      <c r="F2059" s="156">
        <v>1.4705882352941176E-2</v>
      </c>
      <c r="G2059" s="156">
        <v>0.33823529411764708</v>
      </c>
      <c r="H2059" s="156">
        <v>4.9019607843137254E-3</v>
      </c>
      <c r="I2059" s="156">
        <v>4.9019607843137254E-3</v>
      </c>
      <c r="J2059" s="156">
        <v>0.99999999999999989</v>
      </c>
      <c r="K2059" s="87">
        <v>204</v>
      </c>
      <c r="L2059" s="87"/>
      <c r="M2059" s="156" t="s">
        <v>294</v>
      </c>
      <c r="N2059" s="156" t="s">
        <v>294</v>
      </c>
      <c r="O2059" s="156">
        <v>0.11799999999999999</v>
      </c>
      <c r="P2059" s="156">
        <v>0.218</v>
      </c>
      <c r="Q2059" s="156">
        <v>0.245</v>
      </c>
      <c r="R2059" s="156">
        <v>0.37</v>
      </c>
      <c r="S2059" s="156">
        <v>0.126</v>
      </c>
      <c r="T2059" s="156">
        <v>0.22900000000000001</v>
      </c>
      <c r="U2059" s="156">
        <v>5.0000000000000001E-3</v>
      </c>
      <c r="V2059" s="156">
        <v>4.2000000000000003E-2</v>
      </c>
      <c r="W2059" s="156">
        <v>0.27700000000000002</v>
      </c>
      <c r="X2059" s="156">
        <v>0.40600000000000003</v>
      </c>
      <c r="Y2059" s="156">
        <v>1E-3</v>
      </c>
      <c r="Z2059" s="156">
        <v>2.7E-2</v>
      </c>
      <c r="AA2059" s="156">
        <v>1E-3</v>
      </c>
      <c r="AB2059" s="156">
        <v>2.7E-2</v>
      </c>
    </row>
    <row r="2060" spans="1:28" x14ac:dyDescent="0.25">
      <c r="A2060" s="87" t="s">
        <v>3486</v>
      </c>
      <c r="B2060" s="156" t="s">
        <v>294</v>
      </c>
      <c r="C2060" s="156" t="s">
        <v>294</v>
      </c>
      <c r="D2060" s="156">
        <v>0.19565217391304349</v>
      </c>
      <c r="E2060" s="156">
        <v>8.6956521739130432E-2</v>
      </c>
      <c r="F2060" s="156" t="s">
        <v>294</v>
      </c>
      <c r="G2060" s="156">
        <v>0.71739130434782605</v>
      </c>
      <c r="H2060" s="156" t="s">
        <v>294</v>
      </c>
      <c r="I2060" s="156" t="s">
        <v>294</v>
      </c>
      <c r="J2060" s="156">
        <v>1</v>
      </c>
      <c r="K2060" s="87">
        <v>46</v>
      </c>
      <c r="L2060" s="87"/>
      <c r="M2060" s="156" t="s">
        <v>294</v>
      </c>
      <c r="N2060" s="156" t="s">
        <v>294</v>
      </c>
      <c r="O2060" s="156" t="s">
        <v>294</v>
      </c>
      <c r="P2060" s="156" t="s">
        <v>294</v>
      </c>
      <c r="Q2060" s="156">
        <v>0.107</v>
      </c>
      <c r="R2060" s="156">
        <v>0.33200000000000002</v>
      </c>
      <c r="S2060" s="156">
        <v>3.4000000000000002E-2</v>
      </c>
      <c r="T2060" s="156">
        <v>0.20300000000000001</v>
      </c>
      <c r="U2060" s="156" t="s">
        <v>294</v>
      </c>
      <c r="V2060" s="156" t="s">
        <v>294</v>
      </c>
      <c r="W2060" s="156">
        <v>0.57499999999999996</v>
      </c>
      <c r="X2060" s="156">
        <v>0.82699999999999996</v>
      </c>
      <c r="Y2060" s="156" t="s">
        <v>294</v>
      </c>
      <c r="Z2060" s="156" t="s">
        <v>294</v>
      </c>
      <c r="AA2060" s="156" t="s">
        <v>294</v>
      </c>
      <c r="AB2060" s="156" t="s">
        <v>294</v>
      </c>
    </row>
    <row r="2061" spans="1:28" x14ac:dyDescent="0.25">
      <c r="A2061" s="87" t="s">
        <v>3487</v>
      </c>
      <c r="B2061" s="156" t="s">
        <v>294</v>
      </c>
      <c r="C2061" s="156">
        <v>6.2745098039215685E-2</v>
      </c>
      <c r="D2061" s="156">
        <v>0.2627450980392157</v>
      </c>
      <c r="E2061" s="156">
        <v>8.2352941176470587E-2</v>
      </c>
      <c r="F2061" s="156">
        <v>1.1764705882352941E-2</v>
      </c>
      <c r="G2061" s="156">
        <v>0.52156862745098043</v>
      </c>
      <c r="H2061" s="156">
        <v>3.5294117647058823E-2</v>
      </c>
      <c r="I2061" s="156">
        <v>2.3529411764705882E-2</v>
      </c>
      <c r="J2061" s="156">
        <v>1</v>
      </c>
      <c r="K2061" s="87">
        <v>255</v>
      </c>
      <c r="L2061" s="87"/>
      <c r="M2061" s="156" t="s">
        <v>294</v>
      </c>
      <c r="N2061" s="156" t="s">
        <v>294</v>
      </c>
      <c r="O2061" s="156">
        <v>3.9E-2</v>
      </c>
      <c r="P2061" s="156">
        <v>9.9000000000000005E-2</v>
      </c>
      <c r="Q2061" s="156">
        <v>0.21299999999999999</v>
      </c>
      <c r="R2061" s="156">
        <v>0.32</v>
      </c>
      <c r="S2061" s="156">
        <v>5.3999999999999999E-2</v>
      </c>
      <c r="T2061" s="156">
        <v>0.123</v>
      </c>
      <c r="U2061" s="156">
        <v>4.0000000000000001E-3</v>
      </c>
      <c r="V2061" s="156">
        <v>3.4000000000000002E-2</v>
      </c>
      <c r="W2061" s="156">
        <v>0.46</v>
      </c>
      <c r="X2061" s="156">
        <v>0.58199999999999996</v>
      </c>
      <c r="Y2061" s="156">
        <v>1.9E-2</v>
      </c>
      <c r="Z2061" s="156">
        <v>6.6000000000000003E-2</v>
      </c>
      <c r="AA2061" s="156">
        <v>1.0999999999999999E-2</v>
      </c>
      <c r="AB2061" s="156">
        <v>0.05</v>
      </c>
    </row>
    <row r="2062" spans="1:28" x14ac:dyDescent="0.25">
      <c r="A2062" s="87" t="s">
        <v>3488</v>
      </c>
      <c r="B2062" s="156" t="s">
        <v>294</v>
      </c>
      <c r="C2062" s="156">
        <v>0.11547619047619048</v>
      </c>
      <c r="D2062" s="156">
        <v>0.22500000000000001</v>
      </c>
      <c r="E2062" s="156">
        <v>8.5714285714285715E-2</v>
      </c>
      <c r="F2062" s="156">
        <v>9.5238095238095247E-3</v>
      </c>
      <c r="G2062" s="156">
        <v>0.49047619047619045</v>
      </c>
      <c r="H2062" s="156">
        <v>4.1666666666666664E-2</v>
      </c>
      <c r="I2062" s="156">
        <v>3.214285714285714E-2</v>
      </c>
      <c r="J2062" s="156">
        <v>1</v>
      </c>
      <c r="K2062" s="87">
        <v>840</v>
      </c>
      <c r="L2062" s="87"/>
      <c r="M2062" s="156" t="s">
        <v>294</v>
      </c>
      <c r="N2062" s="156" t="s">
        <v>294</v>
      </c>
      <c r="O2062" s="156">
        <v>9.6000000000000002E-2</v>
      </c>
      <c r="P2062" s="156">
        <v>0.13900000000000001</v>
      </c>
      <c r="Q2062" s="156">
        <v>0.19800000000000001</v>
      </c>
      <c r="R2062" s="156">
        <v>0.254</v>
      </c>
      <c r="S2062" s="156">
        <v>6.9000000000000006E-2</v>
      </c>
      <c r="T2062" s="156">
        <v>0.107</v>
      </c>
      <c r="U2062" s="156">
        <v>5.0000000000000001E-3</v>
      </c>
      <c r="V2062" s="156">
        <v>1.9E-2</v>
      </c>
      <c r="W2062" s="156">
        <v>0.45700000000000002</v>
      </c>
      <c r="X2062" s="156">
        <v>0.52400000000000002</v>
      </c>
      <c r="Y2062" s="156">
        <v>0.03</v>
      </c>
      <c r="Z2062" s="156">
        <v>5.7000000000000002E-2</v>
      </c>
      <c r="AA2062" s="156">
        <v>2.1999999999999999E-2</v>
      </c>
      <c r="AB2062" s="156">
        <v>4.5999999999999999E-2</v>
      </c>
    </row>
    <row r="2063" spans="1:28" x14ac:dyDescent="0.25">
      <c r="A2063" s="87" t="s">
        <v>3489</v>
      </c>
      <c r="B2063" s="156" t="s">
        <v>294</v>
      </c>
      <c r="C2063" s="156">
        <v>0.17813765182186234</v>
      </c>
      <c r="D2063" s="156">
        <v>0.18623481781376519</v>
      </c>
      <c r="E2063" s="156">
        <v>5.8704453441295545E-2</v>
      </c>
      <c r="F2063" s="156">
        <v>1.0121457489878543E-2</v>
      </c>
      <c r="G2063" s="156">
        <v>0.50404858299595146</v>
      </c>
      <c r="H2063" s="156">
        <v>3.2388663967611336E-2</v>
      </c>
      <c r="I2063" s="156">
        <v>3.0364372469635626E-2</v>
      </c>
      <c r="J2063" s="156">
        <v>1</v>
      </c>
      <c r="K2063" s="87">
        <v>494</v>
      </c>
      <c r="L2063" s="87"/>
      <c r="M2063" s="156" t="s">
        <v>294</v>
      </c>
      <c r="N2063" s="156" t="s">
        <v>294</v>
      </c>
      <c r="O2063" s="156">
        <v>0.14699999999999999</v>
      </c>
      <c r="P2063" s="156">
        <v>0.214</v>
      </c>
      <c r="Q2063" s="156">
        <v>0.154</v>
      </c>
      <c r="R2063" s="156">
        <v>0.223</v>
      </c>
      <c r="S2063" s="156">
        <v>4.1000000000000002E-2</v>
      </c>
      <c r="T2063" s="156">
        <v>8.3000000000000004E-2</v>
      </c>
      <c r="U2063" s="156">
        <v>4.0000000000000001E-3</v>
      </c>
      <c r="V2063" s="156">
        <v>2.3E-2</v>
      </c>
      <c r="W2063" s="156">
        <v>0.46</v>
      </c>
      <c r="X2063" s="156">
        <v>0.54800000000000004</v>
      </c>
      <c r="Y2063" s="156">
        <v>0.02</v>
      </c>
      <c r="Z2063" s="156">
        <v>5.1999999999999998E-2</v>
      </c>
      <c r="AA2063" s="156">
        <v>1.7999999999999999E-2</v>
      </c>
      <c r="AB2063" s="156">
        <v>4.9000000000000002E-2</v>
      </c>
    </row>
    <row r="2064" spans="1:28" x14ac:dyDescent="0.25">
      <c r="A2064" s="87" t="s">
        <v>3490</v>
      </c>
      <c r="B2064" s="156" t="s">
        <v>294</v>
      </c>
      <c r="C2064" s="156">
        <v>0.11076197957580518</v>
      </c>
      <c r="D2064" s="156">
        <v>0.13825608798114689</v>
      </c>
      <c r="E2064" s="156">
        <v>5.1846032992930086E-2</v>
      </c>
      <c r="F2064" s="156">
        <v>1.3354281225451689E-2</v>
      </c>
      <c r="G2064" s="156">
        <v>0.63707776904948943</v>
      </c>
      <c r="H2064" s="156">
        <v>2.1209740769835034E-2</v>
      </c>
      <c r="I2064" s="156">
        <v>2.7494108405341711E-2</v>
      </c>
      <c r="J2064" s="156">
        <v>1</v>
      </c>
      <c r="K2064" s="87">
        <v>1273</v>
      </c>
      <c r="L2064" s="87"/>
      <c r="M2064" s="156" t="s">
        <v>294</v>
      </c>
      <c r="N2064" s="156" t="s">
        <v>294</v>
      </c>
      <c r="O2064" s="156">
        <v>9.5000000000000001E-2</v>
      </c>
      <c r="P2064" s="156">
        <v>0.129</v>
      </c>
      <c r="Q2064" s="156">
        <v>0.12</v>
      </c>
      <c r="R2064" s="156">
        <v>0.158</v>
      </c>
      <c r="S2064" s="156">
        <v>4.1000000000000002E-2</v>
      </c>
      <c r="T2064" s="156">
        <v>6.5000000000000002E-2</v>
      </c>
      <c r="U2064" s="156">
        <v>8.0000000000000002E-3</v>
      </c>
      <c r="V2064" s="156">
        <v>2.1000000000000001E-2</v>
      </c>
      <c r="W2064" s="156">
        <v>0.61</v>
      </c>
      <c r="X2064" s="156">
        <v>0.66300000000000003</v>
      </c>
      <c r="Y2064" s="156">
        <v>1.4999999999999999E-2</v>
      </c>
      <c r="Z2064" s="156">
        <v>3.1E-2</v>
      </c>
      <c r="AA2064" s="156">
        <v>0.02</v>
      </c>
      <c r="AB2064" s="156">
        <v>3.7999999999999999E-2</v>
      </c>
    </row>
    <row r="2065" spans="1:28" x14ac:dyDescent="0.25">
      <c r="A2065" s="87" t="s">
        <v>3491</v>
      </c>
      <c r="B2065" s="156" t="s">
        <v>294</v>
      </c>
      <c r="C2065" s="156">
        <v>0.30718759320011929</v>
      </c>
      <c r="D2065" s="156">
        <v>0.24545183417834776</v>
      </c>
      <c r="E2065" s="156">
        <v>8.5893229943334329E-2</v>
      </c>
      <c r="F2065" s="156">
        <v>6.8595287801968387E-3</v>
      </c>
      <c r="G2065" s="156">
        <v>0.31434536236206384</v>
      </c>
      <c r="H2065" s="156">
        <v>1.8192663286609005E-2</v>
      </c>
      <c r="I2065" s="156">
        <v>2.206978824932896E-2</v>
      </c>
      <c r="J2065" s="156">
        <v>0.99999999999999989</v>
      </c>
      <c r="K2065" s="87">
        <v>3353</v>
      </c>
      <c r="L2065" s="87"/>
      <c r="M2065" s="156" t="s">
        <v>294</v>
      </c>
      <c r="N2065" s="156" t="s">
        <v>294</v>
      </c>
      <c r="O2065" s="156">
        <v>0.29199999999999998</v>
      </c>
      <c r="P2065" s="156">
        <v>0.32300000000000001</v>
      </c>
      <c r="Q2065" s="156">
        <v>0.23100000000000001</v>
      </c>
      <c r="R2065" s="156">
        <v>0.26</v>
      </c>
      <c r="S2065" s="156">
        <v>7.6999999999999999E-2</v>
      </c>
      <c r="T2065" s="156">
        <v>9.6000000000000002E-2</v>
      </c>
      <c r="U2065" s="156">
        <v>5.0000000000000001E-3</v>
      </c>
      <c r="V2065" s="156">
        <v>0.01</v>
      </c>
      <c r="W2065" s="156">
        <v>0.29899999999999999</v>
      </c>
      <c r="X2065" s="156">
        <v>0.33</v>
      </c>
      <c r="Y2065" s="156">
        <v>1.4E-2</v>
      </c>
      <c r="Z2065" s="156">
        <v>2.3E-2</v>
      </c>
      <c r="AA2065" s="156">
        <v>1.7999999999999999E-2</v>
      </c>
      <c r="AB2065" s="156">
        <v>2.8000000000000001E-2</v>
      </c>
    </row>
    <row r="2066" spans="1:28" x14ac:dyDescent="0.25">
      <c r="A2066" s="87" t="s">
        <v>3492</v>
      </c>
      <c r="B2066" s="156" t="s">
        <v>294</v>
      </c>
      <c r="C2066" s="156">
        <v>4.3478260869565216E-2</v>
      </c>
      <c r="D2066" s="156">
        <v>0.39130434782608697</v>
      </c>
      <c r="E2066" s="156">
        <v>0.13043478260869565</v>
      </c>
      <c r="F2066" s="156" t="s">
        <v>294</v>
      </c>
      <c r="G2066" s="156">
        <v>0.43478260869565216</v>
      </c>
      <c r="H2066" s="156" t="s">
        <v>294</v>
      </c>
      <c r="I2066" s="156" t="s">
        <v>294</v>
      </c>
      <c r="J2066" s="156">
        <v>1</v>
      </c>
      <c r="K2066" s="87">
        <v>23</v>
      </c>
      <c r="L2066" s="87"/>
      <c r="M2066" s="156" t="s">
        <v>294</v>
      </c>
      <c r="N2066" s="156" t="s">
        <v>294</v>
      </c>
      <c r="O2066" s="156">
        <v>8.0000000000000002E-3</v>
      </c>
      <c r="P2066" s="156">
        <v>0.21</v>
      </c>
      <c r="Q2066" s="156">
        <v>0.222</v>
      </c>
      <c r="R2066" s="156">
        <v>0.59199999999999997</v>
      </c>
      <c r="S2066" s="156">
        <v>4.4999999999999998E-2</v>
      </c>
      <c r="T2066" s="156">
        <v>0.32100000000000001</v>
      </c>
      <c r="U2066" s="156" t="s">
        <v>294</v>
      </c>
      <c r="V2066" s="156" t="s">
        <v>294</v>
      </c>
      <c r="W2066" s="156">
        <v>0.25600000000000001</v>
      </c>
      <c r="X2066" s="156">
        <v>0.63200000000000001</v>
      </c>
      <c r="Y2066" s="156" t="s">
        <v>294</v>
      </c>
      <c r="Z2066" s="156" t="s">
        <v>294</v>
      </c>
      <c r="AA2066" s="156" t="s">
        <v>294</v>
      </c>
      <c r="AB2066" s="156" t="s">
        <v>294</v>
      </c>
    </row>
    <row r="2067" spans="1:28" x14ac:dyDescent="0.25">
      <c r="A2067" s="87" t="s">
        <v>3493</v>
      </c>
      <c r="B2067" s="156" t="s">
        <v>294</v>
      </c>
      <c r="C2067" s="156">
        <v>0.19911504424778761</v>
      </c>
      <c r="D2067" s="156">
        <v>0.32743362831858408</v>
      </c>
      <c r="E2067" s="156">
        <v>9.7345132743362831E-2</v>
      </c>
      <c r="F2067" s="156">
        <v>1.7699115044247787E-2</v>
      </c>
      <c r="G2067" s="156">
        <v>0.30088495575221241</v>
      </c>
      <c r="H2067" s="156">
        <v>2.2123893805309734E-2</v>
      </c>
      <c r="I2067" s="156">
        <v>3.5398230088495575E-2</v>
      </c>
      <c r="J2067" s="156">
        <v>1.0000000000000002</v>
      </c>
      <c r="K2067" s="87">
        <v>226</v>
      </c>
      <c r="L2067" s="87"/>
      <c r="M2067" s="156" t="s">
        <v>294</v>
      </c>
      <c r="N2067" s="156" t="s">
        <v>294</v>
      </c>
      <c r="O2067" s="156">
        <v>0.152</v>
      </c>
      <c r="P2067" s="156">
        <v>0.25600000000000001</v>
      </c>
      <c r="Q2067" s="156">
        <v>0.27</v>
      </c>
      <c r="R2067" s="156">
        <v>0.39100000000000001</v>
      </c>
      <c r="S2067" s="156">
        <v>6.5000000000000002E-2</v>
      </c>
      <c r="T2067" s="156">
        <v>0.14299999999999999</v>
      </c>
      <c r="U2067" s="156">
        <v>7.0000000000000001E-3</v>
      </c>
      <c r="V2067" s="156">
        <v>4.4999999999999998E-2</v>
      </c>
      <c r="W2067" s="156">
        <v>0.245</v>
      </c>
      <c r="X2067" s="156">
        <v>0.36399999999999999</v>
      </c>
      <c r="Y2067" s="156">
        <v>8.9999999999999993E-3</v>
      </c>
      <c r="Z2067" s="156">
        <v>5.0999999999999997E-2</v>
      </c>
      <c r="AA2067" s="156">
        <v>1.7999999999999999E-2</v>
      </c>
      <c r="AB2067" s="156">
        <v>6.8000000000000005E-2</v>
      </c>
    </row>
    <row r="2068" spans="1:28" x14ac:dyDescent="0.25">
      <c r="A2068" s="87" t="s">
        <v>3494</v>
      </c>
      <c r="B2068" s="156" t="s">
        <v>294</v>
      </c>
      <c r="C2068" s="156">
        <v>0.18412698412698414</v>
      </c>
      <c r="D2068" s="156">
        <v>0.17566137566137566</v>
      </c>
      <c r="E2068" s="156">
        <v>4.867724867724868E-2</v>
      </c>
      <c r="F2068" s="156">
        <v>4.4444444444444446E-2</v>
      </c>
      <c r="G2068" s="156">
        <v>0.49629629629629629</v>
      </c>
      <c r="H2068" s="156">
        <v>2.0105820105820106E-2</v>
      </c>
      <c r="I2068" s="156">
        <v>3.0687830687830688E-2</v>
      </c>
      <c r="J2068" s="156">
        <v>0.99999999999999989</v>
      </c>
      <c r="K2068" s="87">
        <v>945</v>
      </c>
      <c r="L2068" s="87"/>
      <c r="M2068" s="156" t="s">
        <v>294</v>
      </c>
      <c r="N2068" s="156" t="s">
        <v>294</v>
      </c>
      <c r="O2068" s="156">
        <v>0.161</v>
      </c>
      <c r="P2068" s="156">
        <v>0.21</v>
      </c>
      <c r="Q2068" s="156">
        <v>0.153</v>
      </c>
      <c r="R2068" s="156">
        <v>0.20100000000000001</v>
      </c>
      <c r="S2068" s="156">
        <v>3.6999999999999998E-2</v>
      </c>
      <c r="T2068" s="156">
        <v>6.4000000000000001E-2</v>
      </c>
      <c r="U2068" s="156">
        <v>3.3000000000000002E-2</v>
      </c>
      <c r="V2068" s="156">
        <v>0.06</v>
      </c>
      <c r="W2068" s="156">
        <v>0.46400000000000002</v>
      </c>
      <c r="X2068" s="156">
        <v>0.52800000000000002</v>
      </c>
      <c r="Y2068" s="156">
        <v>1.2999999999999999E-2</v>
      </c>
      <c r="Z2068" s="156">
        <v>3.1E-2</v>
      </c>
      <c r="AA2068" s="156">
        <v>2.1000000000000001E-2</v>
      </c>
      <c r="AB2068" s="156">
        <v>4.3999999999999997E-2</v>
      </c>
    </row>
    <row r="2069" spans="1:28" x14ac:dyDescent="0.25">
      <c r="A2069" s="87" t="s">
        <v>3495</v>
      </c>
      <c r="B2069" s="156" t="s">
        <v>294</v>
      </c>
      <c r="C2069" s="156">
        <v>0.25</v>
      </c>
      <c r="D2069" s="156" t="s">
        <v>294</v>
      </c>
      <c r="E2069" s="156" t="s">
        <v>294</v>
      </c>
      <c r="F2069" s="156" t="s">
        <v>294</v>
      </c>
      <c r="G2069" s="156">
        <v>0.5</v>
      </c>
      <c r="H2069" s="156">
        <v>0.25</v>
      </c>
      <c r="I2069" s="156" t="s">
        <v>294</v>
      </c>
      <c r="J2069" s="156">
        <v>1</v>
      </c>
      <c r="K2069" s="87">
        <v>4</v>
      </c>
      <c r="L2069" s="87"/>
      <c r="M2069" s="156" t="s">
        <v>294</v>
      </c>
      <c r="N2069" s="156" t="s">
        <v>294</v>
      </c>
      <c r="O2069" s="156">
        <v>4.5999999999999999E-2</v>
      </c>
      <c r="P2069" s="156">
        <v>0.69899999999999995</v>
      </c>
      <c r="Q2069" s="156" t="s">
        <v>294</v>
      </c>
      <c r="R2069" s="156" t="s">
        <v>294</v>
      </c>
      <c r="S2069" s="156" t="s">
        <v>294</v>
      </c>
      <c r="T2069" s="156" t="s">
        <v>294</v>
      </c>
      <c r="U2069" s="156" t="s">
        <v>294</v>
      </c>
      <c r="V2069" s="156" t="s">
        <v>294</v>
      </c>
      <c r="W2069" s="156">
        <v>0.15</v>
      </c>
      <c r="X2069" s="156">
        <v>0.85</v>
      </c>
      <c r="Y2069" s="156">
        <v>4.5999999999999999E-2</v>
      </c>
      <c r="Z2069" s="156">
        <v>0.69899999999999995</v>
      </c>
      <c r="AA2069" s="156" t="s">
        <v>294</v>
      </c>
      <c r="AB2069" s="156" t="s">
        <v>294</v>
      </c>
    </row>
    <row r="2070" spans="1:28" x14ac:dyDescent="0.25">
      <c r="A2070" s="87" t="s">
        <v>3496</v>
      </c>
      <c r="B2070" s="156" t="s">
        <v>294</v>
      </c>
      <c r="C2070" s="156">
        <v>0.40212765957446811</v>
      </c>
      <c r="D2070" s="156">
        <v>0.25957446808510637</v>
      </c>
      <c r="E2070" s="156">
        <v>5.7446808510638298E-2</v>
      </c>
      <c r="F2070" s="156">
        <v>1.276595744680851E-2</v>
      </c>
      <c r="G2070" s="156">
        <v>0.21702127659574469</v>
      </c>
      <c r="H2070" s="156">
        <v>2.7659574468085105E-2</v>
      </c>
      <c r="I2070" s="156">
        <v>2.3404255319148935E-2</v>
      </c>
      <c r="J2070" s="156">
        <v>1</v>
      </c>
      <c r="K2070" s="87">
        <v>470</v>
      </c>
      <c r="L2070" s="87"/>
      <c r="M2070" s="156" t="s">
        <v>294</v>
      </c>
      <c r="N2070" s="156" t="s">
        <v>294</v>
      </c>
      <c r="O2070" s="156">
        <v>0.35899999999999999</v>
      </c>
      <c r="P2070" s="156">
        <v>0.44700000000000001</v>
      </c>
      <c r="Q2070" s="156">
        <v>0.222</v>
      </c>
      <c r="R2070" s="156">
        <v>0.30099999999999999</v>
      </c>
      <c r="S2070" s="156">
        <v>0.04</v>
      </c>
      <c r="T2070" s="156">
        <v>8.2000000000000003E-2</v>
      </c>
      <c r="U2070" s="156">
        <v>6.0000000000000001E-3</v>
      </c>
      <c r="V2070" s="156">
        <v>2.8000000000000001E-2</v>
      </c>
      <c r="W2070" s="156">
        <v>0.182</v>
      </c>
      <c r="X2070" s="156">
        <v>0.25700000000000001</v>
      </c>
      <c r="Y2070" s="156">
        <v>1.6E-2</v>
      </c>
      <c r="Z2070" s="156">
        <v>4.7E-2</v>
      </c>
      <c r="AA2070" s="156">
        <v>1.2999999999999999E-2</v>
      </c>
      <c r="AB2070" s="156">
        <v>4.1000000000000002E-2</v>
      </c>
    </row>
    <row r="2071" spans="1:28" x14ac:dyDescent="0.25">
      <c r="A2071" s="87" t="s">
        <v>3497</v>
      </c>
      <c r="B2071" s="156" t="s">
        <v>294</v>
      </c>
      <c r="C2071" s="156">
        <v>0.44767441860465118</v>
      </c>
      <c r="D2071" s="156">
        <v>0.30813953488372092</v>
      </c>
      <c r="E2071" s="156">
        <v>0.10465116279069768</v>
      </c>
      <c r="F2071" s="156" t="s">
        <v>294</v>
      </c>
      <c r="G2071" s="156">
        <v>0.11627906976744186</v>
      </c>
      <c r="H2071" s="156">
        <v>5.8139534883720929E-3</v>
      </c>
      <c r="I2071" s="156">
        <v>1.7441860465116279E-2</v>
      </c>
      <c r="J2071" s="156">
        <v>1</v>
      </c>
      <c r="K2071" s="87">
        <v>172</v>
      </c>
      <c r="L2071" s="87"/>
      <c r="M2071" s="156" t="s">
        <v>294</v>
      </c>
      <c r="N2071" s="156" t="s">
        <v>294</v>
      </c>
      <c r="O2071" s="156">
        <v>0.375</v>
      </c>
      <c r="P2071" s="156">
        <v>0.52200000000000002</v>
      </c>
      <c r="Q2071" s="156">
        <v>0.24399999999999999</v>
      </c>
      <c r="R2071" s="156">
        <v>0.38100000000000001</v>
      </c>
      <c r="S2071" s="156">
        <v>6.7000000000000004E-2</v>
      </c>
      <c r="T2071" s="156">
        <v>0.159</v>
      </c>
      <c r="U2071" s="156" t="s">
        <v>294</v>
      </c>
      <c r="V2071" s="156" t="s">
        <v>294</v>
      </c>
      <c r="W2071" s="156">
        <v>7.6999999999999999E-2</v>
      </c>
      <c r="X2071" s="156">
        <v>0.17299999999999999</v>
      </c>
      <c r="Y2071" s="156">
        <v>1E-3</v>
      </c>
      <c r="Z2071" s="156">
        <v>3.2000000000000001E-2</v>
      </c>
      <c r="AA2071" s="156">
        <v>6.0000000000000001E-3</v>
      </c>
      <c r="AB2071" s="156">
        <v>0.05</v>
      </c>
    </row>
    <row r="2072" spans="1:28" x14ac:dyDescent="0.25">
      <c r="A2072" s="87" t="s">
        <v>3498</v>
      </c>
      <c r="B2072" s="156" t="s">
        <v>294</v>
      </c>
      <c r="C2072" s="156">
        <v>0.23509933774834438</v>
      </c>
      <c r="D2072" s="156">
        <v>0.45033112582781459</v>
      </c>
      <c r="E2072" s="156">
        <v>0.1490066225165563</v>
      </c>
      <c r="F2072" s="156">
        <v>3.9735099337748346E-2</v>
      </c>
      <c r="G2072" s="156">
        <v>0.10927152317880795</v>
      </c>
      <c r="H2072" s="156" t="s">
        <v>294</v>
      </c>
      <c r="I2072" s="156">
        <v>1.6556291390728478E-2</v>
      </c>
      <c r="J2072" s="156">
        <v>1</v>
      </c>
      <c r="K2072" s="87">
        <v>302</v>
      </c>
      <c r="L2072" s="87"/>
      <c r="M2072" s="156" t="s">
        <v>294</v>
      </c>
      <c r="N2072" s="156" t="s">
        <v>294</v>
      </c>
      <c r="O2072" s="156">
        <v>0.191</v>
      </c>
      <c r="P2072" s="156">
        <v>0.28599999999999998</v>
      </c>
      <c r="Q2072" s="156">
        <v>0.39500000000000002</v>
      </c>
      <c r="R2072" s="156">
        <v>0.50700000000000001</v>
      </c>
      <c r="S2072" s="156">
        <v>0.113</v>
      </c>
      <c r="T2072" s="156">
        <v>0.19400000000000001</v>
      </c>
      <c r="U2072" s="156">
        <v>2.3E-2</v>
      </c>
      <c r="V2072" s="156">
        <v>6.8000000000000005E-2</v>
      </c>
      <c r="W2072" s="156">
        <v>7.9000000000000001E-2</v>
      </c>
      <c r="X2072" s="156">
        <v>0.14899999999999999</v>
      </c>
      <c r="Y2072" s="156" t="s">
        <v>294</v>
      </c>
      <c r="Z2072" s="156" t="s">
        <v>294</v>
      </c>
      <c r="AA2072" s="156">
        <v>7.0000000000000001E-3</v>
      </c>
      <c r="AB2072" s="156">
        <v>3.7999999999999999E-2</v>
      </c>
    </row>
    <row r="2073" spans="1:28" x14ac:dyDescent="0.25">
      <c r="A2073" s="87" t="s">
        <v>3499</v>
      </c>
      <c r="B2073" s="156">
        <v>4.3846177954680793E-2</v>
      </c>
      <c r="C2073" s="156">
        <v>0.37355439245306671</v>
      </c>
      <c r="D2073" s="156">
        <v>0.25787444761337636</v>
      </c>
      <c r="E2073" s="156">
        <v>0.10145109223681324</v>
      </c>
      <c r="F2073" s="156">
        <v>2.2440216880308395E-2</v>
      </c>
      <c r="G2073" s="156">
        <v>0.15012379728586203</v>
      </c>
      <c r="H2073" s="156">
        <v>6.2682170056727363E-4</v>
      </c>
      <c r="I2073" s="156">
        <v>5.0083053875325162E-2</v>
      </c>
      <c r="J2073" s="156">
        <v>0.99999999999999989</v>
      </c>
      <c r="K2073" s="87">
        <v>31907</v>
      </c>
      <c r="L2073" s="87"/>
      <c r="M2073" s="156">
        <v>4.2000000000000003E-2</v>
      </c>
      <c r="N2073" s="156">
        <v>4.5999999999999999E-2</v>
      </c>
      <c r="O2073" s="156">
        <v>0.36799999999999999</v>
      </c>
      <c r="P2073" s="156">
        <v>0.379</v>
      </c>
      <c r="Q2073" s="156">
        <v>0.253</v>
      </c>
      <c r="R2073" s="156">
        <v>0.26300000000000001</v>
      </c>
      <c r="S2073" s="156">
        <v>9.8000000000000004E-2</v>
      </c>
      <c r="T2073" s="156">
        <v>0.105</v>
      </c>
      <c r="U2073" s="156">
        <v>2.1000000000000001E-2</v>
      </c>
      <c r="V2073" s="156">
        <v>2.4E-2</v>
      </c>
      <c r="W2073" s="156">
        <v>0.14599999999999999</v>
      </c>
      <c r="X2073" s="156">
        <v>0.154</v>
      </c>
      <c r="Y2073" s="156">
        <v>0</v>
      </c>
      <c r="Z2073" s="156">
        <v>1E-3</v>
      </c>
      <c r="AA2073" s="156">
        <v>4.8000000000000001E-2</v>
      </c>
      <c r="AB2073" s="156">
        <v>5.2999999999999999E-2</v>
      </c>
    </row>
    <row r="2074" spans="1:28" x14ac:dyDescent="0.25">
      <c r="A2074" s="87" t="s">
        <v>3500</v>
      </c>
      <c r="B2074" s="156" t="s">
        <v>294</v>
      </c>
      <c r="C2074" s="156">
        <v>0.11864406779661017</v>
      </c>
      <c r="D2074" s="156">
        <v>0.15254237288135594</v>
      </c>
      <c r="E2074" s="156">
        <v>0.1864406779661017</v>
      </c>
      <c r="F2074" s="156" t="s">
        <v>294</v>
      </c>
      <c r="G2074" s="156">
        <v>0.52542372881355937</v>
      </c>
      <c r="H2074" s="156" t="s">
        <v>294</v>
      </c>
      <c r="I2074" s="156">
        <v>1.6949152542372881E-2</v>
      </c>
      <c r="J2074" s="156">
        <v>1</v>
      </c>
      <c r="K2074" s="87">
        <v>59</v>
      </c>
      <c r="L2074" s="87"/>
      <c r="M2074" s="156" t="s">
        <v>294</v>
      </c>
      <c r="N2074" s="156" t="s">
        <v>294</v>
      </c>
      <c r="O2074" s="156">
        <v>5.8999999999999997E-2</v>
      </c>
      <c r="P2074" s="156">
        <v>0.22500000000000001</v>
      </c>
      <c r="Q2074" s="156">
        <v>8.2000000000000003E-2</v>
      </c>
      <c r="R2074" s="156">
        <v>0.26500000000000001</v>
      </c>
      <c r="S2074" s="156">
        <v>0.107</v>
      </c>
      <c r="T2074" s="156">
        <v>0.30399999999999999</v>
      </c>
      <c r="U2074" s="156" t="s">
        <v>294</v>
      </c>
      <c r="V2074" s="156" t="s">
        <v>294</v>
      </c>
      <c r="W2074" s="156">
        <v>0.4</v>
      </c>
      <c r="X2074" s="156">
        <v>0.64700000000000002</v>
      </c>
      <c r="Y2074" s="156" t="s">
        <v>294</v>
      </c>
      <c r="Z2074" s="156" t="s">
        <v>294</v>
      </c>
      <c r="AA2074" s="156">
        <v>3.0000000000000001E-3</v>
      </c>
      <c r="AB2074" s="156">
        <v>0.09</v>
      </c>
    </row>
    <row r="2075" spans="1:28" x14ac:dyDescent="0.25">
      <c r="A2075" s="87" t="s">
        <v>3501</v>
      </c>
      <c r="B2075" s="156" t="s">
        <v>294</v>
      </c>
      <c r="C2075" s="156">
        <v>0.3094170403587444</v>
      </c>
      <c r="D2075" s="156">
        <v>0.34080717488789236</v>
      </c>
      <c r="E2075" s="156">
        <v>0.13901345291479822</v>
      </c>
      <c r="F2075" s="156">
        <v>1.3452914798206279E-2</v>
      </c>
      <c r="G2075" s="156">
        <v>0.14798206278026907</v>
      </c>
      <c r="H2075" s="156" t="s">
        <v>294</v>
      </c>
      <c r="I2075" s="156">
        <v>4.9327354260089683E-2</v>
      </c>
      <c r="J2075" s="156">
        <v>1</v>
      </c>
      <c r="K2075" s="87">
        <v>223</v>
      </c>
      <c r="L2075" s="87"/>
      <c r="M2075" s="156" t="s">
        <v>294</v>
      </c>
      <c r="N2075" s="156" t="s">
        <v>294</v>
      </c>
      <c r="O2075" s="156">
        <v>0.252</v>
      </c>
      <c r="P2075" s="156">
        <v>0.373</v>
      </c>
      <c r="Q2075" s="156">
        <v>0.28199999999999997</v>
      </c>
      <c r="R2075" s="156">
        <v>0.40500000000000003</v>
      </c>
      <c r="S2075" s="156">
        <v>0.1</v>
      </c>
      <c r="T2075" s="156">
        <v>0.191</v>
      </c>
      <c r="U2075" s="156">
        <v>5.0000000000000001E-3</v>
      </c>
      <c r="V2075" s="156">
        <v>3.9E-2</v>
      </c>
      <c r="W2075" s="156">
        <v>0.107</v>
      </c>
      <c r="X2075" s="156">
        <v>0.20100000000000001</v>
      </c>
      <c r="Y2075" s="156" t="s">
        <v>294</v>
      </c>
      <c r="Z2075" s="156" t="s">
        <v>294</v>
      </c>
      <c r="AA2075" s="156">
        <v>2.8000000000000001E-2</v>
      </c>
      <c r="AB2075" s="156">
        <v>8.5999999999999993E-2</v>
      </c>
    </row>
    <row r="2076" spans="1:28" x14ac:dyDescent="0.25">
      <c r="A2076" s="87" t="s">
        <v>3502</v>
      </c>
      <c r="B2076" s="156" t="s">
        <v>294</v>
      </c>
      <c r="C2076" s="156">
        <v>6.4153969526864474E-3</v>
      </c>
      <c r="D2076" s="156">
        <v>0.22373696872493987</v>
      </c>
      <c r="E2076" s="156">
        <v>0.21251002405773858</v>
      </c>
      <c r="F2076" s="156">
        <v>4.2502004811547714E-2</v>
      </c>
      <c r="G2076" s="156">
        <v>0.49478748997594224</v>
      </c>
      <c r="H2076" s="156">
        <v>2.4057738572574178E-3</v>
      </c>
      <c r="I2076" s="156">
        <v>1.764234161988773E-2</v>
      </c>
      <c r="J2076" s="156">
        <v>0.99999999999999989</v>
      </c>
      <c r="K2076" s="87">
        <v>1247</v>
      </c>
      <c r="L2076" s="87"/>
      <c r="M2076" s="156" t="s">
        <v>294</v>
      </c>
      <c r="N2076" s="156" t="s">
        <v>294</v>
      </c>
      <c r="O2076" s="156">
        <v>3.0000000000000001E-3</v>
      </c>
      <c r="P2076" s="156">
        <v>1.2999999999999999E-2</v>
      </c>
      <c r="Q2076" s="156">
        <v>0.20100000000000001</v>
      </c>
      <c r="R2076" s="156">
        <v>0.248</v>
      </c>
      <c r="S2076" s="156">
        <v>0.191</v>
      </c>
      <c r="T2076" s="156">
        <v>0.23599999999999999</v>
      </c>
      <c r="U2076" s="156">
        <v>3.3000000000000002E-2</v>
      </c>
      <c r="V2076" s="156">
        <v>5.5E-2</v>
      </c>
      <c r="W2076" s="156">
        <v>0.46700000000000003</v>
      </c>
      <c r="X2076" s="156">
        <v>0.52300000000000002</v>
      </c>
      <c r="Y2076" s="156">
        <v>1E-3</v>
      </c>
      <c r="Z2076" s="156">
        <v>7.0000000000000001E-3</v>
      </c>
      <c r="AA2076" s="156">
        <v>1.2E-2</v>
      </c>
      <c r="AB2076" s="156">
        <v>2.7E-2</v>
      </c>
    </row>
    <row r="2077" spans="1:28" x14ac:dyDescent="0.25">
      <c r="A2077" s="87" t="s">
        <v>3503</v>
      </c>
      <c r="B2077" s="156" t="s">
        <v>294</v>
      </c>
      <c r="C2077" s="156">
        <v>0.13776722090261281</v>
      </c>
      <c r="D2077" s="156">
        <v>0.26840855106888362</v>
      </c>
      <c r="E2077" s="156">
        <v>0.12351543942992874</v>
      </c>
      <c r="F2077" s="156">
        <v>1.66270783847981E-2</v>
      </c>
      <c r="G2077" s="156">
        <v>0.39192399049881232</v>
      </c>
      <c r="H2077" s="156">
        <v>7.1258907363420431E-3</v>
      </c>
      <c r="I2077" s="156">
        <v>5.4631828978622329E-2</v>
      </c>
      <c r="J2077" s="156">
        <v>1</v>
      </c>
      <c r="K2077" s="87">
        <v>421</v>
      </c>
      <c r="L2077" s="87"/>
      <c r="M2077" s="156" t="s">
        <v>294</v>
      </c>
      <c r="N2077" s="156" t="s">
        <v>294</v>
      </c>
      <c r="O2077" s="156">
        <v>0.108</v>
      </c>
      <c r="P2077" s="156">
        <v>0.17399999999999999</v>
      </c>
      <c r="Q2077" s="156">
        <v>0.22800000000000001</v>
      </c>
      <c r="R2077" s="156">
        <v>0.313</v>
      </c>
      <c r="S2077" s="156">
        <v>9.5000000000000001E-2</v>
      </c>
      <c r="T2077" s="156">
        <v>0.158</v>
      </c>
      <c r="U2077" s="156">
        <v>8.0000000000000002E-3</v>
      </c>
      <c r="V2077" s="156">
        <v>3.4000000000000002E-2</v>
      </c>
      <c r="W2077" s="156">
        <v>0.34599999999999997</v>
      </c>
      <c r="X2077" s="156">
        <v>0.439</v>
      </c>
      <c r="Y2077" s="156">
        <v>2E-3</v>
      </c>
      <c r="Z2077" s="156">
        <v>2.1000000000000001E-2</v>
      </c>
      <c r="AA2077" s="156">
        <v>3.6999999999999998E-2</v>
      </c>
      <c r="AB2077" s="156">
        <v>8.1000000000000003E-2</v>
      </c>
    </row>
    <row r="2078" spans="1:28" x14ac:dyDescent="0.25">
      <c r="A2078" s="87" t="s">
        <v>3504</v>
      </c>
      <c r="B2078" s="156">
        <v>0.43826761473820297</v>
      </c>
      <c r="C2078" s="156">
        <v>9.2436974789915971E-2</v>
      </c>
      <c r="D2078" s="156">
        <v>0.27213962508080153</v>
      </c>
      <c r="E2078" s="156">
        <v>9.7608274078862314E-2</v>
      </c>
      <c r="F2078" s="156">
        <v>1.3574660633484163E-2</v>
      </c>
      <c r="G2078" s="156">
        <v>5.6237879767291533E-2</v>
      </c>
      <c r="H2078" s="156" t="s">
        <v>294</v>
      </c>
      <c r="I2078" s="156">
        <v>2.9734970911441498E-2</v>
      </c>
      <c r="J2078" s="156">
        <v>1</v>
      </c>
      <c r="K2078" s="87">
        <v>1547</v>
      </c>
      <c r="L2078" s="87"/>
      <c r="M2078" s="156">
        <v>0.41399999999999998</v>
      </c>
      <c r="N2078" s="156">
        <v>0.46300000000000002</v>
      </c>
      <c r="O2078" s="156">
        <v>7.9000000000000001E-2</v>
      </c>
      <c r="P2078" s="156">
        <v>0.108</v>
      </c>
      <c r="Q2078" s="156">
        <v>0.251</v>
      </c>
      <c r="R2078" s="156">
        <v>0.29499999999999998</v>
      </c>
      <c r="S2078" s="156">
        <v>8.4000000000000005E-2</v>
      </c>
      <c r="T2078" s="156">
        <v>0.113</v>
      </c>
      <c r="U2078" s="156">
        <v>8.9999999999999993E-3</v>
      </c>
      <c r="V2078" s="156">
        <v>2.1000000000000001E-2</v>
      </c>
      <c r="W2078" s="156">
        <v>4.5999999999999999E-2</v>
      </c>
      <c r="X2078" s="156">
        <v>6.9000000000000006E-2</v>
      </c>
      <c r="Y2078" s="156" t="s">
        <v>294</v>
      </c>
      <c r="Z2078" s="156" t="s">
        <v>294</v>
      </c>
      <c r="AA2078" s="156">
        <v>2.1999999999999999E-2</v>
      </c>
      <c r="AB2078" s="156">
        <v>3.9E-2</v>
      </c>
    </row>
    <row r="2079" spans="1:28" x14ac:dyDescent="0.25">
      <c r="A2079" s="87" t="s">
        <v>3505</v>
      </c>
      <c r="B2079" s="156">
        <v>0.29396695273472523</v>
      </c>
      <c r="C2079" s="156">
        <v>5.5505742709534181E-4</v>
      </c>
      <c r="D2079" s="156">
        <v>0.47474488706716195</v>
      </c>
      <c r="E2079" s="156">
        <v>0.1678835233337603</v>
      </c>
      <c r="F2079" s="156">
        <v>2.7624781179283547E-2</v>
      </c>
      <c r="G2079" s="156">
        <v>7.2157465522394429E-3</v>
      </c>
      <c r="H2079" s="156" t="s">
        <v>294</v>
      </c>
      <c r="I2079" s="156">
        <v>2.8009051705734169E-2</v>
      </c>
      <c r="J2079" s="156">
        <v>1</v>
      </c>
      <c r="K2079" s="87">
        <v>23421</v>
      </c>
      <c r="L2079" s="87"/>
      <c r="M2079" s="156">
        <v>0.28799999999999998</v>
      </c>
      <c r="N2079" s="156">
        <v>0.3</v>
      </c>
      <c r="O2079" s="156">
        <v>0</v>
      </c>
      <c r="P2079" s="156">
        <v>1E-3</v>
      </c>
      <c r="Q2079" s="156">
        <v>0.46800000000000003</v>
      </c>
      <c r="R2079" s="156">
        <v>0.48099999999999998</v>
      </c>
      <c r="S2079" s="156">
        <v>0.16300000000000001</v>
      </c>
      <c r="T2079" s="156">
        <v>0.17299999999999999</v>
      </c>
      <c r="U2079" s="156">
        <v>2.5999999999999999E-2</v>
      </c>
      <c r="V2079" s="156">
        <v>0.03</v>
      </c>
      <c r="W2079" s="156">
        <v>6.0000000000000001E-3</v>
      </c>
      <c r="X2079" s="156">
        <v>8.0000000000000002E-3</v>
      </c>
      <c r="Y2079" s="156" t="s">
        <v>294</v>
      </c>
      <c r="Z2079" s="156" t="s">
        <v>294</v>
      </c>
      <c r="AA2079" s="156">
        <v>2.5999999999999999E-2</v>
      </c>
      <c r="AB2079" s="156">
        <v>0.03</v>
      </c>
    </row>
    <row r="2080" spans="1:28" x14ac:dyDescent="0.25">
      <c r="A2080" s="87" t="s">
        <v>3506</v>
      </c>
      <c r="B2080" s="156">
        <v>4.71253534401508E-4</v>
      </c>
      <c r="C2080" s="156">
        <v>0.19557021677662584</v>
      </c>
      <c r="D2080" s="156">
        <v>0.30490103675777569</v>
      </c>
      <c r="E2080" s="156">
        <v>8.5768143261074459E-2</v>
      </c>
      <c r="F2080" s="156">
        <v>4.7596606974552307E-2</v>
      </c>
      <c r="G2080" s="156">
        <v>0.30819981149858622</v>
      </c>
      <c r="H2080" s="156">
        <v>4.71253534401508E-4</v>
      </c>
      <c r="I2080" s="156">
        <v>5.7021677662582468E-2</v>
      </c>
      <c r="J2080" s="156">
        <v>1</v>
      </c>
      <c r="K2080" s="87">
        <v>2122</v>
      </c>
      <c r="L2080" s="87"/>
      <c r="M2080" s="156">
        <v>0</v>
      </c>
      <c r="N2080" s="156">
        <v>3.0000000000000001E-3</v>
      </c>
      <c r="O2080" s="156">
        <v>0.17899999999999999</v>
      </c>
      <c r="P2080" s="156">
        <v>0.21299999999999999</v>
      </c>
      <c r="Q2080" s="156">
        <v>0.28599999999999998</v>
      </c>
      <c r="R2080" s="156">
        <v>0.32500000000000001</v>
      </c>
      <c r="S2080" s="156">
        <v>7.4999999999999997E-2</v>
      </c>
      <c r="T2080" s="156">
        <v>9.8000000000000004E-2</v>
      </c>
      <c r="U2080" s="156">
        <v>3.9E-2</v>
      </c>
      <c r="V2080" s="156">
        <v>5.8000000000000003E-2</v>
      </c>
      <c r="W2080" s="156">
        <v>0.28899999999999998</v>
      </c>
      <c r="X2080" s="156">
        <v>0.32800000000000001</v>
      </c>
      <c r="Y2080" s="156">
        <v>0</v>
      </c>
      <c r="Z2080" s="156">
        <v>3.0000000000000001E-3</v>
      </c>
      <c r="AA2080" s="156">
        <v>4.8000000000000001E-2</v>
      </c>
      <c r="AB2080" s="156">
        <v>6.8000000000000005E-2</v>
      </c>
    </row>
    <row r="2081" spans="1:28" x14ac:dyDescent="0.25">
      <c r="A2081" s="87" t="s">
        <v>3507</v>
      </c>
      <c r="B2081" s="156">
        <v>0.29444967074317968</v>
      </c>
      <c r="C2081" s="156">
        <v>0.33113828786453436</v>
      </c>
      <c r="D2081" s="156">
        <v>0.21542803386641579</v>
      </c>
      <c r="E2081" s="156">
        <v>5.456255879586077E-2</v>
      </c>
      <c r="F2081" s="156">
        <v>6.58513640639699E-3</v>
      </c>
      <c r="G2081" s="156">
        <v>1.0348071495766699E-2</v>
      </c>
      <c r="H2081" s="156" t="s">
        <v>294</v>
      </c>
      <c r="I2081" s="156">
        <v>8.7488240827845717E-2</v>
      </c>
      <c r="J2081" s="156">
        <v>1</v>
      </c>
      <c r="K2081" s="87">
        <v>1063</v>
      </c>
      <c r="L2081" s="87"/>
      <c r="M2081" s="156">
        <v>0.26800000000000002</v>
      </c>
      <c r="N2081" s="156">
        <v>0.32300000000000001</v>
      </c>
      <c r="O2081" s="156">
        <v>0.30299999999999999</v>
      </c>
      <c r="P2081" s="156">
        <v>0.36</v>
      </c>
      <c r="Q2081" s="156">
        <v>0.192</v>
      </c>
      <c r="R2081" s="156">
        <v>0.24099999999999999</v>
      </c>
      <c r="S2081" s="156">
        <v>4.2000000000000003E-2</v>
      </c>
      <c r="T2081" s="156">
        <v>7.0000000000000007E-2</v>
      </c>
      <c r="U2081" s="156">
        <v>3.0000000000000001E-3</v>
      </c>
      <c r="V2081" s="156">
        <v>1.4E-2</v>
      </c>
      <c r="W2081" s="156">
        <v>6.0000000000000001E-3</v>
      </c>
      <c r="X2081" s="156">
        <v>1.7999999999999999E-2</v>
      </c>
      <c r="Y2081" s="156" t="s">
        <v>294</v>
      </c>
      <c r="Z2081" s="156" t="s">
        <v>294</v>
      </c>
      <c r="AA2081" s="156">
        <v>7.1999999999999995E-2</v>
      </c>
      <c r="AB2081" s="156">
        <v>0.106</v>
      </c>
    </row>
    <row r="2082" spans="1:28" x14ac:dyDescent="0.25">
      <c r="A2082" s="87" t="s">
        <v>3508</v>
      </c>
      <c r="B2082" s="156">
        <v>8.3798882681564241E-2</v>
      </c>
      <c r="C2082" s="156">
        <v>0.6847067039106145</v>
      </c>
      <c r="D2082" s="156">
        <v>0.12907355679702048</v>
      </c>
      <c r="E2082" s="156">
        <v>2.6652700186219739E-2</v>
      </c>
      <c r="F2082" s="156">
        <v>1.9785847299813781E-3</v>
      </c>
      <c r="G2082" s="156">
        <v>2.3393854748603352E-2</v>
      </c>
      <c r="H2082" s="156">
        <v>4.6554934823091247E-4</v>
      </c>
      <c r="I2082" s="156">
        <v>4.9930167597765363E-2</v>
      </c>
      <c r="J2082" s="156">
        <v>1</v>
      </c>
      <c r="K2082" s="87">
        <v>8592</v>
      </c>
      <c r="L2082" s="87"/>
      <c r="M2082" s="156">
        <v>7.8E-2</v>
      </c>
      <c r="N2082" s="156">
        <v>0.09</v>
      </c>
      <c r="O2082" s="156">
        <v>0.67500000000000004</v>
      </c>
      <c r="P2082" s="156">
        <v>0.69399999999999995</v>
      </c>
      <c r="Q2082" s="156">
        <v>0.122</v>
      </c>
      <c r="R2082" s="156">
        <v>0.13600000000000001</v>
      </c>
      <c r="S2082" s="156">
        <v>2.3E-2</v>
      </c>
      <c r="T2082" s="156">
        <v>0.03</v>
      </c>
      <c r="U2082" s="156">
        <v>1E-3</v>
      </c>
      <c r="V2082" s="156">
        <v>3.0000000000000001E-3</v>
      </c>
      <c r="W2082" s="156">
        <v>0.02</v>
      </c>
      <c r="X2082" s="156">
        <v>2.7E-2</v>
      </c>
      <c r="Y2082" s="156">
        <v>0</v>
      </c>
      <c r="Z2082" s="156">
        <v>1E-3</v>
      </c>
      <c r="AA2082" s="156">
        <v>4.5999999999999999E-2</v>
      </c>
      <c r="AB2082" s="156">
        <v>5.5E-2</v>
      </c>
    </row>
    <row r="2083" spans="1:28" x14ac:dyDescent="0.25">
      <c r="A2083" s="87" t="s">
        <v>3509</v>
      </c>
      <c r="B2083" s="156" t="s">
        <v>294</v>
      </c>
      <c r="C2083" s="156">
        <v>0.38983050847457629</v>
      </c>
      <c r="D2083" s="156">
        <v>0.39830508474576271</v>
      </c>
      <c r="E2083" s="156">
        <v>5.9322033898305086E-2</v>
      </c>
      <c r="F2083" s="156">
        <v>8.4745762711864406E-3</v>
      </c>
      <c r="G2083" s="156">
        <v>0.10169491525423729</v>
      </c>
      <c r="H2083" s="156" t="s">
        <v>294</v>
      </c>
      <c r="I2083" s="156">
        <v>4.2372881355932202E-2</v>
      </c>
      <c r="J2083" s="156">
        <v>0.99999999999999989</v>
      </c>
      <c r="K2083" s="87">
        <v>118</v>
      </c>
      <c r="L2083" s="87"/>
      <c r="M2083" s="156" t="s">
        <v>294</v>
      </c>
      <c r="N2083" s="156" t="s">
        <v>294</v>
      </c>
      <c r="O2083" s="156">
        <v>0.307</v>
      </c>
      <c r="P2083" s="156">
        <v>0.48</v>
      </c>
      <c r="Q2083" s="156">
        <v>0.315</v>
      </c>
      <c r="R2083" s="156">
        <v>0.48799999999999999</v>
      </c>
      <c r="S2083" s="156">
        <v>2.9000000000000001E-2</v>
      </c>
      <c r="T2083" s="156">
        <v>0.11700000000000001</v>
      </c>
      <c r="U2083" s="156">
        <v>1E-3</v>
      </c>
      <c r="V2083" s="156">
        <v>4.5999999999999999E-2</v>
      </c>
      <c r="W2083" s="156">
        <v>5.8999999999999997E-2</v>
      </c>
      <c r="X2083" s="156">
        <v>0.16900000000000001</v>
      </c>
      <c r="Y2083" s="156" t="s">
        <v>294</v>
      </c>
      <c r="Z2083" s="156" t="s">
        <v>294</v>
      </c>
      <c r="AA2083" s="156">
        <v>1.7999999999999999E-2</v>
      </c>
      <c r="AB2083" s="156">
        <v>9.5000000000000001E-2</v>
      </c>
    </row>
    <row r="2084" spans="1:28" x14ac:dyDescent="0.25">
      <c r="A2084" s="87" t="s">
        <v>3510</v>
      </c>
      <c r="B2084" s="156" t="s">
        <v>294</v>
      </c>
      <c r="C2084" s="156">
        <v>0.11475409836065574</v>
      </c>
      <c r="D2084" s="156">
        <v>0.39344262295081966</v>
      </c>
      <c r="E2084" s="156">
        <v>0.31147540983606559</v>
      </c>
      <c r="F2084" s="156">
        <v>1.6393442622950821E-2</v>
      </c>
      <c r="G2084" s="156">
        <v>0.13114754098360656</v>
      </c>
      <c r="H2084" s="156" t="s">
        <v>294</v>
      </c>
      <c r="I2084" s="156">
        <v>3.2786885245901641E-2</v>
      </c>
      <c r="J2084" s="156">
        <v>1</v>
      </c>
      <c r="K2084" s="87">
        <v>61</v>
      </c>
      <c r="L2084" s="87"/>
      <c r="M2084" s="156" t="s">
        <v>294</v>
      </c>
      <c r="N2084" s="156" t="s">
        <v>294</v>
      </c>
      <c r="O2084" s="156">
        <v>5.7000000000000002E-2</v>
      </c>
      <c r="P2084" s="156">
        <v>0.218</v>
      </c>
      <c r="Q2084" s="156">
        <v>0.28100000000000003</v>
      </c>
      <c r="R2084" s="156">
        <v>0.51900000000000002</v>
      </c>
      <c r="S2084" s="156">
        <v>0.20899999999999999</v>
      </c>
      <c r="T2084" s="156">
        <v>0.436</v>
      </c>
      <c r="U2084" s="156">
        <v>3.0000000000000001E-3</v>
      </c>
      <c r="V2084" s="156">
        <v>8.6999999999999994E-2</v>
      </c>
      <c r="W2084" s="156">
        <v>6.8000000000000005E-2</v>
      </c>
      <c r="X2084" s="156">
        <v>0.23799999999999999</v>
      </c>
      <c r="Y2084" s="156" t="s">
        <v>294</v>
      </c>
      <c r="Z2084" s="156" t="s">
        <v>294</v>
      </c>
      <c r="AA2084" s="156">
        <v>8.9999999999999993E-3</v>
      </c>
      <c r="AB2084" s="156">
        <v>0.112</v>
      </c>
    </row>
    <row r="2085" spans="1:28" x14ac:dyDescent="0.25">
      <c r="A2085" s="87" t="s">
        <v>3511</v>
      </c>
      <c r="B2085" s="156" t="s">
        <v>294</v>
      </c>
      <c r="C2085" s="156">
        <v>0.3782991202346041</v>
      </c>
      <c r="D2085" s="156">
        <v>0.20821114369501467</v>
      </c>
      <c r="E2085" s="156">
        <v>0.29618768328445749</v>
      </c>
      <c r="F2085" s="156">
        <v>8.7976539589442824E-3</v>
      </c>
      <c r="G2085" s="156">
        <v>6.4516129032258063E-2</v>
      </c>
      <c r="H2085" s="156" t="s">
        <v>294</v>
      </c>
      <c r="I2085" s="156">
        <v>4.398826979472141E-2</v>
      </c>
      <c r="J2085" s="156">
        <v>1</v>
      </c>
      <c r="K2085" s="87">
        <v>341</v>
      </c>
      <c r="L2085" s="87"/>
      <c r="M2085" s="156" t="s">
        <v>294</v>
      </c>
      <c r="N2085" s="156" t="s">
        <v>294</v>
      </c>
      <c r="O2085" s="156">
        <v>0.32800000000000001</v>
      </c>
      <c r="P2085" s="156">
        <v>0.43099999999999999</v>
      </c>
      <c r="Q2085" s="156">
        <v>0.16800000000000001</v>
      </c>
      <c r="R2085" s="156">
        <v>0.254</v>
      </c>
      <c r="S2085" s="156">
        <v>0.25</v>
      </c>
      <c r="T2085" s="156">
        <v>0.34699999999999998</v>
      </c>
      <c r="U2085" s="156">
        <v>3.0000000000000001E-3</v>
      </c>
      <c r="V2085" s="156">
        <v>2.5999999999999999E-2</v>
      </c>
      <c r="W2085" s="156">
        <v>4.2999999999999997E-2</v>
      </c>
      <c r="X2085" s="156">
        <v>9.6000000000000002E-2</v>
      </c>
      <c r="Y2085" s="156" t="s">
        <v>294</v>
      </c>
      <c r="Z2085" s="156" t="s">
        <v>294</v>
      </c>
      <c r="AA2085" s="156">
        <v>2.7E-2</v>
      </c>
      <c r="AB2085" s="156">
        <v>7.0999999999999994E-2</v>
      </c>
    </row>
    <row r="2086" spans="1:28" x14ac:dyDescent="0.25">
      <c r="A2086" s="87" t="s">
        <v>3512</v>
      </c>
      <c r="B2086" s="156" t="s">
        <v>294</v>
      </c>
      <c r="C2086" s="156">
        <v>0.51746031746031751</v>
      </c>
      <c r="D2086" s="156">
        <v>0.30793650793650795</v>
      </c>
      <c r="E2086" s="156">
        <v>6.3492063492063489E-2</v>
      </c>
      <c r="F2086" s="156">
        <v>1.2698412698412698E-2</v>
      </c>
      <c r="G2086" s="156">
        <v>5.3968253968253971E-2</v>
      </c>
      <c r="H2086" s="156" t="s">
        <v>294</v>
      </c>
      <c r="I2086" s="156">
        <v>4.4444444444444446E-2</v>
      </c>
      <c r="J2086" s="156">
        <v>1</v>
      </c>
      <c r="K2086" s="87">
        <v>315</v>
      </c>
      <c r="L2086" s="87"/>
      <c r="M2086" s="156" t="s">
        <v>294</v>
      </c>
      <c r="N2086" s="156" t="s">
        <v>294</v>
      </c>
      <c r="O2086" s="156">
        <v>0.46200000000000002</v>
      </c>
      <c r="P2086" s="156">
        <v>0.57199999999999995</v>
      </c>
      <c r="Q2086" s="156">
        <v>0.26</v>
      </c>
      <c r="R2086" s="156">
        <v>0.36099999999999999</v>
      </c>
      <c r="S2086" s="156">
        <v>4.1000000000000002E-2</v>
      </c>
      <c r="T2086" s="156">
        <v>9.6000000000000002E-2</v>
      </c>
      <c r="U2086" s="156">
        <v>5.0000000000000001E-3</v>
      </c>
      <c r="V2086" s="156">
        <v>3.2000000000000001E-2</v>
      </c>
      <c r="W2086" s="156">
        <v>3.4000000000000002E-2</v>
      </c>
      <c r="X2086" s="156">
        <v>8.5000000000000006E-2</v>
      </c>
      <c r="Y2086" s="156" t="s">
        <v>294</v>
      </c>
      <c r="Z2086" s="156" t="s">
        <v>294</v>
      </c>
      <c r="AA2086" s="156">
        <v>2.7E-2</v>
      </c>
      <c r="AB2086" s="156">
        <v>7.2999999999999995E-2</v>
      </c>
    </row>
    <row r="2087" spans="1:28" x14ac:dyDescent="0.25">
      <c r="A2087" s="87" t="s">
        <v>3513</v>
      </c>
      <c r="B2087" s="156" t="s">
        <v>294</v>
      </c>
      <c r="C2087" s="156">
        <v>0.28762541806020064</v>
      </c>
      <c r="D2087" s="156">
        <v>0.41806020066889632</v>
      </c>
      <c r="E2087" s="156">
        <v>0.18394648829431437</v>
      </c>
      <c r="F2087" s="156">
        <v>6.688963210702341E-3</v>
      </c>
      <c r="G2087" s="156">
        <v>6.0200668896321072E-2</v>
      </c>
      <c r="H2087" s="156" t="s">
        <v>294</v>
      </c>
      <c r="I2087" s="156">
        <v>4.3478260869565216E-2</v>
      </c>
      <c r="J2087" s="156">
        <v>0.99999999999999989</v>
      </c>
      <c r="K2087" s="87">
        <v>299</v>
      </c>
      <c r="L2087" s="87"/>
      <c r="M2087" s="156" t="s">
        <v>294</v>
      </c>
      <c r="N2087" s="156" t="s">
        <v>294</v>
      </c>
      <c r="O2087" s="156">
        <v>0.23899999999999999</v>
      </c>
      <c r="P2087" s="156">
        <v>0.34100000000000003</v>
      </c>
      <c r="Q2087" s="156">
        <v>0.36399999999999999</v>
      </c>
      <c r="R2087" s="156">
        <v>0.47499999999999998</v>
      </c>
      <c r="S2087" s="156">
        <v>0.14399999999999999</v>
      </c>
      <c r="T2087" s="156">
        <v>0.23200000000000001</v>
      </c>
      <c r="U2087" s="156">
        <v>2E-3</v>
      </c>
      <c r="V2087" s="156">
        <v>2.4E-2</v>
      </c>
      <c r="W2087" s="156">
        <v>3.7999999999999999E-2</v>
      </c>
      <c r="X2087" s="156">
        <v>9.2999999999999999E-2</v>
      </c>
      <c r="Y2087" s="156" t="s">
        <v>294</v>
      </c>
      <c r="Z2087" s="156" t="s">
        <v>294</v>
      </c>
      <c r="AA2087" s="156">
        <v>2.5999999999999999E-2</v>
      </c>
      <c r="AB2087" s="156">
        <v>7.2999999999999995E-2</v>
      </c>
    </row>
    <row r="2088" spans="1:28" x14ac:dyDescent="0.25">
      <c r="A2088" s="87" t="s">
        <v>3514</v>
      </c>
      <c r="B2088" s="156" t="s">
        <v>294</v>
      </c>
      <c r="C2088" s="156">
        <v>0.15914489311163896</v>
      </c>
      <c r="D2088" s="156">
        <v>0.61678543151227239</v>
      </c>
      <c r="E2088" s="156">
        <v>0.1290577988915281</v>
      </c>
      <c r="F2088" s="156">
        <v>8.7094220110847196E-3</v>
      </c>
      <c r="G2088" s="156">
        <v>3.3254156769596199E-2</v>
      </c>
      <c r="H2088" s="156" t="s">
        <v>294</v>
      </c>
      <c r="I2088" s="156">
        <v>5.304829770387965E-2</v>
      </c>
      <c r="J2088" s="156">
        <v>1</v>
      </c>
      <c r="K2088" s="87">
        <v>1263</v>
      </c>
      <c r="L2088" s="87"/>
      <c r="M2088" s="156" t="s">
        <v>294</v>
      </c>
      <c r="N2088" s="156" t="s">
        <v>294</v>
      </c>
      <c r="O2088" s="156">
        <v>0.14000000000000001</v>
      </c>
      <c r="P2088" s="156">
        <v>0.18</v>
      </c>
      <c r="Q2088" s="156">
        <v>0.59</v>
      </c>
      <c r="R2088" s="156">
        <v>0.64300000000000002</v>
      </c>
      <c r="S2088" s="156">
        <v>0.112</v>
      </c>
      <c r="T2088" s="156">
        <v>0.14899999999999999</v>
      </c>
      <c r="U2088" s="156">
        <v>5.0000000000000001E-3</v>
      </c>
      <c r="V2088" s="156">
        <v>1.6E-2</v>
      </c>
      <c r="W2088" s="156">
        <v>2.5000000000000001E-2</v>
      </c>
      <c r="X2088" s="156">
        <v>4.4999999999999998E-2</v>
      </c>
      <c r="Y2088" s="156" t="s">
        <v>294</v>
      </c>
      <c r="Z2088" s="156" t="s">
        <v>294</v>
      </c>
      <c r="AA2088" s="156">
        <v>4.2000000000000003E-2</v>
      </c>
      <c r="AB2088" s="156">
        <v>6.7000000000000004E-2</v>
      </c>
    </row>
    <row r="2089" spans="1:28" x14ac:dyDescent="0.25">
      <c r="A2089" s="87" t="s">
        <v>3515</v>
      </c>
      <c r="B2089" s="156" t="s">
        <v>294</v>
      </c>
      <c r="C2089" s="156">
        <v>0.35869565217391303</v>
      </c>
      <c r="D2089" s="156">
        <v>0.31847826086956521</v>
      </c>
      <c r="E2089" s="156">
        <v>0.13260869565217392</v>
      </c>
      <c r="F2089" s="156">
        <v>1.6304347826086956E-2</v>
      </c>
      <c r="G2089" s="156">
        <v>0.13695652173913042</v>
      </c>
      <c r="H2089" s="156" t="s">
        <v>294</v>
      </c>
      <c r="I2089" s="156">
        <v>3.6956521739130437E-2</v>
      </c>
      <c r="J2089" s="156">
        <v>0.99999999999999989</v>
      </c>
      <c r="K2089" s="87">
        <v>920</v>
      </c>
      <c r="L2089" s="87"/>
      <c r="M2089" s="156" t="s">
        <v>294</v>
      </c>
      <c r="N2089" s="156" t="s">
        <v>294</v>
      </c>
      <c r="O2089" s="156">
        <v>0.32800000000000001</v>
      </c>
      <c r="P2089" s="156">
        <v>0.39</v>
      </c>
      <c r="Q2089" s="156">
        <v>0.28899999999999998</v>
      </c>
      <c r="R2089" s="156">
        <v>0.34899999999999998</v>
      </c>
      <c r="S2089" s="156">
        <v>0.112</v>
      </c>
      <c r="T2089" s="156">
        <v>0.156</v>
      </c>
      <c r="U2089" s="156">
        <v>0.01</v>
      </c>
      <c r="V2089" s="156">
        <v>2.7E-2</v>
      </c>
      <c r="W2089" s="156">
        <v>0.11600000000000001</v>
      </c>
      <c r="X2089" s="156">
        <v>0.161</v>
      </c>
      <c r="Y2089" s="156" t="s">
        <v>294</v>
      </c>
      <c r="Z2089" s="156" t="s">
        <v>294</v>
      </c>
      <c r="AA2089" s="156">
        <v>2.7E-2</v>
      </c>
      <c r="AB2089" s="156">
        <v>5.0999999999999997E-2</v>
      </c>
    </row>
    <row r="2090" spans="1:28" x14ac:dyDescent="0.25">
      <c r="A2090" s="87" t="s">
        <v>3516</v>
      </c>
      <c r="B2090" s="156" t="s">
        <v>294</v>
      </c>
      <c r="C2090" s="156">
        <v>0.24795321637426901</v>
      </c>
      <c r="D2090" s="156">
        <v>0.30409356725146197</v>
      </c>
      <c r="E2090" s="156">
        <v>0.20818713450292398</v>
      </c>
      <c r="F2090" s="156">
        <v>2.456140350877193E-2</v>
      </c>
      <c r="G2090" s="156">
        <v>0.1847953216374269</v>
      </c>
      <c r="H2090" s="156">
        <v>1.1695906432748538E-3</v>
      </c>
      <c r="I2090" s="156">
        <v>2.9239766081871343E-2</v>
      </c>
      <c r="J2090" s="156">
        <v>1</v>
      </c>
      <c r="K2090" s="87">
        <v>855</v>
      </c>
      <c r="L2090" s="87"/>
      <c r="M2090" s="156" t="s">
        <v>294</v>
      </c>
      <c r="N2090" s="156" t="s">
        <v>294</v>
      </c>
      <c r="O2090" s="156">
        <v>0.22</v>
      </c>
      <c r="P2090" s="156">
        <v>0.27800000000000002</v>
      </c>
      <c r="Q2090" s="156">
        <v>0.27400000000000002</v>
      </c>
      <c r="R2090" s="156">
        <v>0.33600000000000002</v>
      </c>
      <c r="S2090" s="156">
        <v>0.182</v>
      </c>
      <c r="T2090" s="156">
        <v>0.23699999999999999</v>
      </c>
      <c r="U2090" s="156">
        <v>1.6E-2</v>
      </c>
      <c r="V2090" s="156">
        <v>3.6999999999999998E-2</v>
      </c>
      <c r="W2090" s="156">
        <v>0.16</v>
      </c>
      <c r="X2090" s="156">
        <v>0.21199999999999999</v>
      </c>
      <c r="Y2090" s="156">
        <v>0</v>
      </c>
      <c r="Z2090" s="156">
        <v>7.0000000000000001E-3</v>
      </c>
      <c r="AA2090" s="156">
        <v>0.02</v>
      </c>
      <c r="AB2090" s="156">
        <v>4.2999999999999997E-2</v>
      </c>
    </row>
    <row r="2091" spans="1:28" x14ac:dyDescent="0.25">
      <c r="A2091" s="87" t="s">
        <v>3517</v>
      </c>
      <c r="B2091" s="156" t="s">
        <v>294</v>
      </c>
      <c r="C2091" s="156">
        <v>1.2195121951219513E-2</v>
      </c>
      <c r="D2091" s="156">
        <v>0.13902439024390245</v>
      </c>
      <c r="E2091" s="156">
        <v>8.7804878048780483E-2</v>
      </c>
      <c r="F2091" s="156">
        <v>4.6341463414634146E-2</v>
      </c>
      <c r="G2091" s="156">
        <v>0.67560975609756102</v>
      </c>
      <c r="H2091" s="156" t="s">
        <v>294</v>
      </c>
      <c r="I2091" s="156">
        <v>3.9024390243902439E-2</v>
      </c>
      <c r="J2091" s="156">
        <v>1</v>
      </c>
      <c r="K2091" s="87">
        <v>410</v>
      </c>
      <c r="L2091" s="87"/>
      <c r="M2091" s="156" t="s">
        <v>294</v>
      </c>
      <c r="N2091" s="156" t="s">
        <v>294</v>
      </c>
      <c r="O2091" s="156">
        <v>5.0000000000000001E-3</v>
      </c>
      <c r="P2091" s="156">
        <v>2.8000000000000001E-2</v>
      </c>
      <c r="Q2091" s="156">
        <v>0.109</v>
      </c>
      <c r="R2091" s="156">
        <v>0.17599999999999999</v>
      </c>
      <c r="S2091" s="156">
        <v>6.4000000000000001E-2</v>
      </c>
      <c r="T2091" s="156">
        <v>0.11899999999999999</v>
      </c>
      <c r="U2091" s="156">
        <v>0.03</v>
      </c>
      <c r="V2091" s="156">
        <v>7.0999999999999994E-2</v>
      </c>
      <c r="W2091" s="156">
        <v>0.629</v>
      </c>
      <c r="X2091" s="156">
        <v>0.71899999999999997</v>
      </c>
      <c r="Y2091" s="156" t="s">
        <v>294</v>
      </c>
      <c r="Z2091" s="156" t="s">
        <v>294</v>
      </c>
      <c r="AA2091" s="156">
        <v>2.4E-2</v>
      </c>
      <c r="AB2091" s="156">
        <v>6.2E-2</v>
      </c>
    </row>
    <row r="2092" spans="1:28" x14ac:dyDescent="0.25">
      <c r="A2092" s="87" t="s">
        <v>3518</v>
      </c>
      <c r="B2092" s="156" t="s">
        <v>294</v>
      </c>
      <c r="C2092" s="156">
        <v>0.17924528301886791</v>
      </c>
      <c r="D2092" s="156">
        <v>0.44339622641509435</v>
      </c>
      <c r="E2092" s="156">
        <v>9.4339622641509441E-2</v>
      </c>
      <c r="F2092" s="156">
        <v>9.433962264150943E-3</v>
      </c>
      <c r="G2092" s="156">
        <v>0.15094339622641509</v>
      </c>
      <c r="H2092" s="156" t="s">
        <v>294</v>
      </c>
      <c r="I2092" s="156">
        <v>0.12264150943396226</v>
      </c>
      <c r="J2092" s="156">
        <v>0.99999999999999989</v>
      </c>
      <c r="K2092" s="87">
        <v>106</v>
      </c>
      <c r="L2092" s="87"/>
      <c r="M2092" s="156" t="s">
        <v>294</v>
      </c>
      <c r="N2092" s="156" t="s">
        <v>294</v>
      </c>
      <c r="O2092" s="156">
        <v>0.11799999999999999</v>
      </c>
      <c r="P2092" s="156">
        <v>0.26300000000000001</v>
      </c>
      <c r="Q2092" s="156">
        <v>0.35199999999999998</v>
      </c>
      <c r="R2092" s="156">
        <v>0.53800000000000003</v>
      </c>
      <c r="S2092" s="156">
        <v>5.1999999999999998E-2</v>
      </c>
      <c r="T2092" s="156">
        <v>0.16500000000000001</v>
      </c>
      <c r="U2092" s="156">
        <v>2E-3</v>
      </c>
      <c r="V2092" s="156">
        <v>5.1999999999999998E-2</v>
      </c>
      <c r="W2092" s="156">
        <v>9.5000000000000001E-2</v>
      </c>
      <c r="X2092" s="156">
        <v>0.23100000000000001</v>
      </c>
      <c r="Y2092" s="156" t="s">
        <v>294</v>
      </c>
      <c r="Z2092" s="156" t="s">
        <v>294</v>
      </c>
      <c r="AA2092" s="156">
        <v>7.2999999999999995E-2</v>
      </c>
      <c r="AB2092" s="156">
        <v>0.19900000000000001</v>
      </c>
    </row>
    <row r="2093" spans="1:28" x14ac:dyDescent="0.25">
      <c r="A2093" s="87" t="s">
        <v>3519</v>
      </c>
      <c r="B2093" s="156" t="s">
        <v>294</v>
      </c>
      <c r="C2093" s="156">
        <v>3.9308176100628929E-2</v>
      </c>
      <c r="D2093" s="156">
        <v>0.1430817610062893</v>
      </c>
      <c r="E2093" s="156">
        <v>0.12264150943396226</v>
      </c>
      <c r="F2093" s="156">
        <v>8.8050314465408799E-2</v>
      </c>
      <c r="G2093" s="156">
        <v>0.57861635220125784</v>
      </c>
      <c r="H2093" s="156">
        <v>1.5723270440251573E-3</v>
      </c>
      <c r="I2093" s="156">
        <v>2.6729559748427674E-2</v>
      </c>
      <c r="J2093" s="156">
        <v>1</v>
      </c>
      <c r="K2093" s="87">
        <v>636</v>
      </c>
      <c r="L2093" s="87"/>
      <c r="M2093" s="156" t="s">
        <v>294</v>
      </c>
      <c r="N2093" s="156" t="s">
        <v>294</v>
      </c>
      <c r="O2093" s="156">
        <v>2.7E-2</v>
      </c>
      <c r="P2093" s="156">
        <v>5.7000000000000002E-2</v>
      </c>
      <c r="Q2093" s="156">
        <v>0.11799999999999999</v>
      </c>
      <c r="R2093" s="156">
        <v>0.17199999999999999</v>
      </c>
      <c r="S2093" s="156">
        <v>9.9000000000000005E-2</v>
      </c>
      <c r="T2093" s="156">
        <v>0.15</v>
      </c>
      <c r="U2093" s="156">
        <v>6.8000000000000005E-2</v>
      </c>
      <c r="V2093" s="156">
        <v>0.113</v>
      </c>
      <c r="W2093" s="156">
        <v>0.54</v>
      </c>
      <c r="X2093" s="156">
        <v>0.61599999999999999</v>
      </c>
      <c r="Y2093" s="156">
        <v>0</v>
      </c>
      <c r="Z2093" s="156">
        <v>8.9999999999999993E-3</v>
      </c>
      <c r="AA2093" s="156">
        <v>1.7000000000000001E-2</v>
      </c>
      <c r="AB2093" s="156">
        <v>4.2000000000000003E-2</v>
      </c>
    </row>
    <row r="2094" spans="1:28" x14ac:dyDescent="0.25">
      <c r="A2094" s="87" t="s">
        <v>3520</v>
      </c>
      <c r="B2094" s="156" t="s">
        <v>294</v>
      </c>
      <c r="C2094" s="156">
        <v>8.98876404494382E-2</v>
      </c>
      <c r="D2094" s="156">
        <v>0.2303370786516854</v>
      </c>
      <c r="E2094" s="156">
        <v>0.2303370786516854</v>
      </c>
      <c r="F2094" s="156">
        <v>3.3707865168539325E-2</v>
      </c>
      <c r="G2094" s="156">
        <v>0.39325842696629215</v>
      </c>
      <c r="H2094" s="156" t="s">
        <v>294</v>
      </c>
      <c r="I2094" s="156">
        <v>2.247191011235955E-2</v>
      </c>
      <c r="J2094" s="156">
        <v>1</v>
      </c>
      <c r="K2094" s="87">
        <v>178</v>
      </c>
      <c r="L2094" s="87"/>
      <c r="M2094" s="156" t="s">
        <v>294</v>
      </c>
      <c r="N2094" s="156" t="s">
        <v>294</v>
      </c>
      <c r="O2094" s="156">
        <v>5.6000000000000001E-2</v>
      </c>
      <c r="P2094" s="156">
        <v>0.14099999999999999</v>
      </c>
      <c r="Q2094" s="156">
        <v>0.17499999999999999</v>
      </c>
      <c r="R2094" s="156">
        <v>0.29699999999999999</v>
      </c>
      <c r="S2094" s="156">
        <v>0.17499999999999999</v>
      </c>
      <c r="T2094" s="156">
        <v>0.29699999999999999</v>
      </c>
      <c r="U2094" s="156">
        <v>1.6E-2</v>
      </c>
      <c r="V2094" s="156">
        <v>7.1999999999999995E-2</v>
      </c>
      <c r="W2094" s="156">
        <v>0.32400000000000001</v>
      </c>
      <c r="X2094" s="156">
        <v>0.46700000000000003</v>
      </c>
      <c r="Y2094" s="156" t="s">
        <v>294</v>
      </c>
      <c r="Z2094" s="156" t="s">
        <v>294</v>
      </c>
      <c r="AA2094" s="156">
        <v>8.9999999999999993E-3</v>
      </c>
      <c r="AB2094" s="156">
        <v>5.6000000000000001E-2</v>
      </c>
    </row>
    <row r="2095" spans="1:28" x14ac:dyDescent="0.25">
      <c r="A2095" s="87" t="s">
        <v>3521</v>
      </c>
      <c r="B2095" s="156" t="s">
        <v>294</v>
      </c>
      <c r="C2095" s="156">
        <v>0.25974025974025972</v>
      </c>
      <c r="D2095" s="156">
        <v>0.21978021978021978</v>
      </c>
      <c r="E2095" s="156">
        <v>0.14385614385614387</v>
      </c>
      <c r="F2095" s="156">
        <v>3.2967032967032968E-2</v>
      </c>
      <c r="G2095" s="156">
        <v>0.31568431568431571</v>
      </c>
      <c r="H2095" s="156">
        <v>9.99000999000999E-4</v>
      </c>
      <c r="I2095" s="156">
        <v>2.6973026973026972E-2</v>
      </c>
      <c r="J2095" s="156">
        <v>1</v>
      </c>
      <c r="K2095" s="87">
        <v>1001</v>
      </c>
      <c r="L2095" s="87"/>
      <c r="M2095" s="156" t="s">
        <v>294</v>
      </c>
      <c r="N2095" s="156" t="s">
        <v>294</v>
      </c>
      <c r="O2095" s="156">
        <v>0.23400000000000001</v>
      </c>
      <c r="P2095" s="156">
        <v>0.28799999999999998</v>
      </c>
      <c r="Q2095" s="156">
        <v>0.19500000000000001</v>
      </c>
      <c r="R2095" s="156">
        <v>0.246</v>
      </c>
      <c r="S2095" s="156">
        <v>0.123</v>
      </c>
      <c r="T2095" s="156">
        <v>0.16700000000000001</v>
      </c>
      <c r="U2095" s="156">
        <v>2.4E-2</v>
      </c>
      <c r="V2095" s="156">
        <v>4.5999999999999999E-2</v>
      </c>
      <c r="W2095" s="156">
        <v>0.28799999999999998</v>
      </c>
      <c r="X2095" s="156">
        <v>0.34499999999999997</v>
      </c>
      <c r="Y2095" s="156">
        <v>0</v>
      </c>
      <c r="Z2095" s="156">
        <v>6.0000000000000001E-3</v>
      </c>
      <c r="AA2095" s="156">
        <v>1.9E-2</v>
      </c>
      <c r="AB2095" s="156">
        <v>3.9E-2</v>
      </c>
    </row>
    <row r="2096" spans="1:28" x14ac:dyDescent="0.25">
      <c r="A2096" s="87" t="s">
        <v>3522</v>
      </c>
      <c r="B2096" s="156" t="s">
        <v>294</v>
      </c>
      <c r="C2096" s="156">
        <v>0.68421052631578949</v>
      </c>
      <c r="D2096" s="156">
        <v>0.21052631578947367</v>
      </c>
      <c r="E2096" s="156">
        <v>0.10526315789473684</v>
      </c>
      <c r="F2096" s="156" t="s">
        <v>294</v>
      </c>
      <c r="G2096" s="156" t="s">
        <v>294</v>
      </c>
      <c r="H2096" s="156" t="s">
        <v>294</v>
      </c>
      <c r="I2096" s="156" t="s">
        <v>294</v>
      </c>
      <c r="J2096" s="156">
        <v>1</v>
      </c>
      <c r="K2096" s="87">
        <v>19</v>
      </c>
      <c r="L2096" s="87"/>
      <c r="M2096" s="156" t="s">
        <v>294</v>
      </c>
      <c r="N2096" s="156" t="s">
        <v>294</v>
      </c>
      <c r="O2096" s="156">
        <v>0.46</v>
      </c>
      <c r="P2096" s="156">
        <v>0.84599999999999997</v>
      </c>
      <c r="Q2096" s="156">
        <v>8.5000000000000006E-2</v>
      </c>
      <c r="R2096" s="156">
        <v>0.433</v>
      </c>
      <c r="S2096" s="156">
        <v>2.9000000000000001E-2</v>
      </c>
      <c r="T2096" s="156">
        <v>0.314</v>
      </c>
      <c r="U2096" s="156" t="s">
        <v>294</v>
      </c>
      <c r="V2096" s="156" t="s">
        <v>294</v>
      </c>
      <c r="W2096" s="156" t="s">
        <v>294</v>
      </c>
      <c r="X2096" s="156" t="s">
        <v>294</v>
      </c>
      <c r="Y2096" s="156" t="s">
        <v>294</v>
      </c>
      <c r="Z2096" s="156" t="s">
        <v>294</v>
      </c>
      <c r="AA2096" s="156" t="s">
        <v>294</v>
      </c>
      <c r="AB2096" s="156" t="s">
        <v>294</v>
      </c>
    </row>
    <row r="2097" spans="1:28" x14ac:dyDescent="0.25">
      <c r="A2097" s="87" t="s">
        <v>3523</v>
      </c>
      <c r="B2097" s="156" t="s">
        <v>294</v>
      </c>
      <c r="C2097" s="156">
        <v>0.57405480402358655</v>
      </c>
      <c r="D2097" s="156">
        <v>0.27575442247658688</v>
      </c>
      <c r="E2097" s="156">
        <v>4.6132500867152273E-2</v>
      </c>
      <c r="F2097" s="156">
        <v>3.4686090877558101E-3</v>
      </c>
      <c r="G2097" s="156">
        <v>1.387443635102324E-2</v>
      </c>
      <c r="H2097" s="156" t="s">
        <v>294</v>
      </c>
      <c r="I2097" s="156">
        <v>8.6715227193895253E-2</v>
      </c>
      <c r="J2097" s="156">
        <v>1</v>
      </c>
      <c r="K2097" s="87">
        <v>2883</v>
      </c>
      <c r="L2097" s="87"/>
      <c r="M2097" s="156" t="s">
        <v>294</v>
      </c>
      <c r="N2097" s="156" t="s">
        <v>294</v>
      </c>
      <c r="O2097" s="156">
        <v>0.55600000000000005</v>
      </c>
      <c r="P2097" s="156">
        <v>0.59199999999999997</v>
      </c>
      <c r="Q2097" s="156">
        <v>0.26</v>
      </c>
      <c r="R2097" s="156">
        <v>0.29199999999999998</v>
      </c>
      <c r="S2097" s="156">
        <v>3.9E-2</v>
      </c>
      <c r="T2097" s="156">
        <v>5.3999999999999999E-2</v>
      </c>
      <c r="U2097" s="156">
        <v>2E-3</v>
      </c>
      <c r="V2097" s="156">
        <v>6.0000000000000001E-3</v>
      </c>
      <c r="W2097" s="156">
        <v>0.01</v>
      </c>
      <c r="X2097" s="156">
        <v>1.9E-2</v>
      </c>
      <c r="Y2097" s="156" t="s">
        <v>294</v>
      </c>
      <c r="Z2097" s="156" t="s">
        <v>294</v>
      </c>
      <c r="AA2097" s="156">
        <v>7.6999999999999999E-2</v>
      </c>
      <c r="AB2097" s="156">
        <v>9.8000000000000004E-2</v>
      </c>
    </row>
    <row r="2098" spans="1:28" x14ac:dyDescent="0.25">
      <c r="A2098" s="87" t="s">
        <v>3524</v>
      </c>
      <c r="B2098" s="156" t="s">
        <v>294</v>
      </c>
      <c r="C2098" s="156">
        <v>4.9261083743842365E-3</v>
      </c>
      <c r="D2098" s="156">
        <v>0.36699507389162561</v>
      </c>
      <c r="E2098" s="156">
        <v>0.24876847290640394</v>
      </c>
      <c r="F2098" s="156">
        <v>4.4334975369458129E-2</v>
      </c>
      <c r="G2098" s="156">
        <v>0.31527093596059114</v>
      </c>
      <c r="H2098" s="156">
        <v>2.4630541871921183E-3</v>
      </c>
      <c r="I2098" s="156">
        <v>1.7241379310344827E-2</v>
      </c>
      <c r="J2098" s="156">
        <v>1</v>
      </c>
      <c r="K2098" s="87">
        <v>406</v>
      </c>
      <c r="L2098" s="87"/>
      <c r="M2098" s="156" t="s">
        <v>294</v>
      </c>
      <c r="N2098" s="156" t="s">
        <v>294</v>
      </c>
      <c r="O2098" s="156">
        <v>1E-3</v>
      </c>
      <c r="P2098" s="156">
        <v>1.7999999999999999E-2</v>
      </c>
      <c r="Q2098" s="156">
        <v>0.32200000000000001</v>
      </c>
      <c r="R2098" s="156">
        <v>0.41499999999999998</v>
      </c>
      <c r="S2098" s="156">
        <v>0.20899999999999999</v>
      </c>
      <c r="T2098" s="156">
        <v>0.29299999999999998</v>
      </c>
      <c r="U2098" s="156">
        <v>2.8000000000000001E-2</v>
      </c>
      <c r="V2098" s="156">
        <v>6.9000000000000006E-2</v>
      </c>
      <c r="W2098" s="156">
        <v>0.27200000000000002</v>
      </c>
      <c r="X2098" s="156">
        <v>0.36199999999999999</v>
      </c>
      <c r="Y2098" s="156">
        <v>0</v>
      </c>
      <c r="Z2098" s="156">
        <v>1.4E-2</v>
      </c>
      <c r="AA2098" s="156">
        <v>8.0000000000000002E-3</v>
      </c>
      <c r="AB2098" s="156">
        <v>3.5000000000000003E-2</v>
      </c>
    </row>
    <row r="2099" spans="1:28" x14ac:dyDescent="0.25">
      <c r="A2099" s="87" t="s">
        <v>3525</v>
      </c>
      <c r="B2099" s="156" t="s">
        <v>294</v>
      </c>
      <c r="C2099" s="156">
        <v>0.17142857142857143</v>
      </c>
      <c r="D2099" s="156">
        <v>0.34285714285714286</v>
      </c>
      <c r="E2099" s="156">
        <v>0.14285714285714285</v>
      </c>
      <c r="F2099" s="156">
        <v>2.8571428571428571E-2</v>
      </c>
      <c r="G2099" s="156">
        <v>0.31428571428571428</v>
      </c>
      <c r="H2099" s="156" t="s">
        <v>294</v>
      </c>
      <c r="I2099" s="156" t="s">
        <v>294</v>
      </c>
      <c r="J2099" s="156">
        <v>0.99999999999999989</v>
      </c>
      <c r="K2099" s="87">
        <v>35</v>
      </c>
      <c r="L2099" s="87"/>
      <c r="M2099" s="156" t="s">
        <v>294</v>
      </c>
      <c r="N2099" s="156" t="s">
        <v>294</v>
      </c>
      <c r="O2099" s="156">
        <v>8.1000000000000003E-2</v>
      </c>
      <c r="P2099" s="156">
        <v>0.32700000000000001</v>
      </c>
      <c r="Q2099" s="156">
        <v>0.20799999999999999</v>
      </c>
      <c r="R2099" s="156">
        <v>0.50800000000000001</v>
      </c>
      <c r="S2099" s="156">
        <v>6.3E-2</v>
      </c>
      <c r="T2099" s="156">
        <v>0.29399999999999998</v>
      </c>
      <c r="U2099" s="156">
        <v>5.0000000000000001E-3</v>
      </c>
      <c r="V2099" s="156">
        <v>0.14499999999999999</v>
      </c>
      <c r="W2099" s="156">
        <v>0.186</v>
      </c>
      <c r="X2099" s="156">
        <v>0.48</v>
      </c>
      <c r="Y2099" s="156" t="s">
        <v>294</v>
      </c>
      <c r="Z2099" s="156" t="s">
        <v>294</v>
      </c>
      <c r="AA2099" s="156" t="s">
        <v>294</v>
      </c>
      <c r="AB2099" s="156" t="s">
        <v>294</v>
      </c>
    </row>
    <row r="2100" spans="1:28" x14ac:dyDescent="0.25">
      <c r="A2100" s="87" t="s">
        <v>3526</v>
      </c>
      <c r="B2100" s="156" t="s">
        <v>294</v>
      </c>
      <c r="C2100" s="156">
        <v>0.18773946360153257</v>
      </c>
      <c r="D2100" s="156">
        <v>0.28735632183908044</v>
      </c>
      <c r="E2100" s="156">
        <v>0.1111111111111111</v>
      </c>
      <c r="F2100" s="156">
        <v>2.681992337164751E-2</v>
      </c>
      <c r="G2100" s="156">
        <v>0.34099616858237547</v>
      </c>
      <c r="H2100" s="156">
        <v>3.8314176245210726E-3</v>
      </c>
      <c r="I2100" s="156">
        <v>4.2145593869731802E-2</v>
      </c>
      <c r="J2100" s="156">
        <v>1</v>
      </c>
      <c r="K2100" s="87">
        <v>261</v>
      </c>
      <c r="L2100" s="87"/>
      <c r="M2100" s="156" t="s">
        <v>294</v>
      </c>
      <c r="N2100" s="156" t="s">
        <v>294</v>
      </c>
      <c r="O2100" s="156">
        <v>0.14499999999999999</v>
      </c>
      <c r="P2100" s="156">
        <v>0.24</v>
      </c>
      <c r="Q2100" s="156">
        <v>0.23599999999999999</v>
      </c>
      <c r="R2100" s="156">
        <v>0.34499999999999997</v>
      </c>
      <c r="S2100" s="156">
        <v>7.8E-2</v>
      </c>
      <c r="T2100" s="156">
        <v>0.155</v>
      </c>
      <c r="U2100" s="156">
        <v>1.2999999999999999E-2</v>
      </c>
      <c r="V2100" s="156">
        <v>5.3999999999999999E-2</v>
      </c>
      <c r="W2100" s="156">
        <v>0.28599999999999998</v>
      </c>
      <c r="X2100" s="156">
        <v>0.4</v>
      </c>
      <c r="Y2100" s="156">
        <v>1E-3</v>
      </c>
      <c r="Z2100" s="156">
        <v>2.1000000000000001E-2</v>
      </c>
      <c r="AA2100" s="156">
        <v>2.4E-2</v>
      </c>
      <c r="AB2100" s="156">
        <v>7.3999999999999996E-2</v>
      </c>
    </row>
    <row r="2101" spans="1:28" x14ac:dyDescent="0.25">
      <c r="A2101" s="87" t="s">
        <v>3527</v>
      </c>
      <c r="B2101" s="156" t="s">
        <v>294</v>
      </c>
      <c r="C2101" s="156">
        <v>0.21385742838107927</v>
      </c>
      <c r="D2101" s="156">
        <v>0.32578281145902732</v>
      </c>
      <c r="E2101" s="156">
        <v>0.11592271818787475</v>
      </c>
      <c r="F2101" s="156">
        <v>3.530979347101932E-2</v>
      </c>
      <c r="G2101" s="156">
        <v>0.24250499666888742</v>
      </c>
      <c r="H2101" s="156">
        <v>1.9986675549633578E-3</v>
      </c>
      <c r="I2101" s="156">
        <v>6.4623584277148566E-2</v>
      </c>
      <c r="J2101" s="156">
        <v>1.0000000000000002</v>
      </c>
      <c r="K2101" s="87">
        <v>1501</v>
      </c>
      <c r="L2101" s="87"/>
      <c r="M2101" s="156" t="s">
        <v>294</v>
      </c>
      <c r="N2101" s="156" t="s">
        <v>294</v>
      </c>
      <c r="O2101" s="156">
        <v>0.19400000000000001</v>
      </c>
      <c r="P2101" s="156">
        <v>0.23499999999999999</v>
      </c>
      <c r="Q2101" s="156">
        <v>0.30299999999999999</v>
      </c>
      <c r="R2101" s="156">
        <v>0.35</v>
      </c>
      <c r="S2101" s="156">
        <v>0.10100000000000001</v>
      </c>
      <c r="T2101" s="156">
        <v>0.13300000000000001</v>
      </c>
      <c r="U2101" s="156">
        <v>2.7E-2</v>
      </c>
      <c r="V2101" s="156">
        <v>4.5999999999999999E-2</v>
      </c>
      <c r="W2101" s="156">
        <v>0.221</v>
      </c>
      <c r="X2101" s="156">
        <v>0.26500000000000001</v>
      </c>
      <c r="Y2101" s="156">
        <v>1E-3</v>
      </c>
      <c r="Z2101" s="156">
        <v>6.0000000000000001E-3</v>
      </c>
      <c r="AA2101" s="156">
        <v>5.2999999999999999E-2</v>
      </c>
      <c r="AB2101" s="156">
        <v>7.8E-2</v>
      </c>
    </row>
    <row r="2102" spans="1:28" x14ac:dyDescent="0.25">
      <c r="A2102" s="87" t="s">
        <v>3528</v>
      </c>
      <c r="B2102" s="156" t="s">
        <v>294</v>
      </c>
      <c r="C2102" s="156">
        <v>0.3776223776223776</v>
      </c>
      <c r="D2102" s="156">
        <v>0.17482517482517482</v>
      </c>
      <c r="E2102" s="156">
        <v>7.3426573426573424E-2</v>
      </c>
      <c r="F2102" s="156">
        <v>0.13286713286713286</v>
      </c>
      <c r="G2102" s="156">
        <v>0.1888111888111888</v>
      </c>
      <c r="H2102" s="156">
        <v>3.4965034965034965E-3</v>
      </c>
      <c r="I2102" s="156">
        <v>4.8951048951048952E-2</v>
      </c>
      <c r="J2102" s="156">
        <v>1</v>
      </c>
      <c r="K2102" s="87">
        <v>286</v>
      </c>
      <c r="L2102" s="87"/>
      <c r="M2102" s="156" t="s">
        <v>294</v>
      </c>
      <c r="N2102" s="156" t="s">
        <v>294</v>
      </c>
      <c r="O2102" s="156">
        <v>0.32300000000000001</v>
      </c>
      <c r="P2102" s="156">
        <v>0.435</v>
      </c>
      <c r="Q2102" s="156">
        <v>0.13500000000000001</v>
      </c>
      <c r="R2102" s="156">
        <v>0.223</v>
      </c>
      <c r="S2102" s="156">
        <v>4.9000000000000002E-2</v>
      </c>
      <c r="T2102" s="156">
        <v>0.11</v>
      </c>
      <c r="U2102" s="156">
        <v>9.8000000000000004E-2</v>
      </c>
      <c r="V2102" s="156">
        <v>0.17699999999999999</v>
      </c>
      <c r="W2102" s="156">
        <v>0.14799999999999999</v>
      </c>
      <c r="X2102" s="156">
        <v>0.23799999999999999</v>
      </c>
      <c r="Y2102" s="156">
        <v>1E-3</v>
      </c>
      <c r="Z2102" s="156">
        <v>0.02</v>
      </c>
      <c r="AA2102" s="156">
        <v>2.9000000000000001E-2</v>
      </c>
      <c r="AB2102" s="156">
        <v>0.08</v>
      </c>
    </row>
    <row r="2103" spans="1:28" x14ac:dyDescent="0.25">
      <c r="A2103" s="87" t="s">
        <v>3529</v>
      </c>
      <c r="B2103" s="156" t="s">
        <v>294</v>
      </c>
      <c r="C2103" s="156">
        <v>0.20588235294117646</v>
      </c>
      <c r="D2103" s="156">
        <v>0.35294117647058826</v>
      </c>
      <c r="E2103" s="156">
        <v>0.14705882352941177</v>
      </c>
      <c r="F2103" s="156" t="s">
        <v>294</v>
      </c>
      <c r="G2103" s="156">
        <v>0.29411764705882354</v>
      </c>
      <c r="H2103" s="156" t="s">
        <v>294</v>
      </c>
      <c r="I2103" s="156" t="s">
        <v>294</v>
      </c>
      <c r="J2103" s="156">
        <v>1</v>
      </c>
      <c r="K2103" s="87">
        <v>34</v>
      </c>
      <c r="L2103" s="87"/>
      <c r="M2103" s="156" t="s">
        <v>294</v>
      </c>
      <c r="N2103" s="156" t="s">
        <v>294</v>
      </c>
      <c r="O2103" s="156">
        <v>0.10299999999999999</v>
      </c>
      <c r="P2103" s="156">
        <v>0.36799999999999999</v>
      </c>
      <c r="Q2103" s="156">
        <v>0.215</v>
      </c>
      <c r="R2103" s="156">
        <v>0.52100000000000002</v>
      </c>
      <c r="S2103" s="156">
        <v>6.4000000000000001E-2</v>
      </c>
      <c r="T2103" s="156">
        <v>0.30099999999999999</v>
      </c>
      <c r="U2103" s="156" t="s">
        <v>294</v>
      </c>
      <c r="V2103" s="156" t="s">
        <v>294</v>
      </c>
      <c r="W2103" s="156">
        <v>0.16800000000000001</v>
      </c>
      <c r="X2103" s="156">
        <v>0.46200000000000002</v>
      </c>
      <c r="Y2103" s="156" t="s">
        <v>294</v>
      </c>
      <c r="Z2103" s="156" t="s">
        <v>294</v>
      </c>
      <c r="AA2103" s="156" t="s">
        <v>294</v>
      </c>
      <c r="AB2103" s="156" t="s">
        <v>294</v>
      </c>
    </row>
    <row r="2104" spans="1:28" x14ac:dyDescent="0.25">
      <c r="A2104" s="87" t="s">
        <v>3530</v>
      </c>
      <c r="B2104" s="156" t="s">
        <v>294</v>
      </c>
      <c r="C2104" s="156">
        <v>1.7064846416382253E-3</v>
      </c>
      <c r="D2104" s="156">
        <v>0.45733788395904434</v>
      </c>
      <c r="E2104" s="156">
        <v>0.3122866894197952</v>
      </c>
      <c r="F2104" s="156">
        <v>3.2423208191126277E-2</v>
      </c>
      <c r="G2104" s="156">
        <v>0.16894197952218429</v>
      </c>
      <c r="H2104" s="156" t="s">
        <v>294</v>
      </c>
      <c r="I2104" s="156">
        <v>2.7303754266211604E-2</v>
      </c>
      <c r="J2104" s="156">
        <v>0.99999999999999989</v>
      </c>
      <c r="K2104" s="87">
        <v>586</v>
      </c>
      <c r="L2104" s="87"/>
      <c r="M2104" s="156" t="s">
        <v>294</v>
      </c>
      <c r="N2104" s="156" t="s">
        <v>294</v>
      </c>
      <c r="O2104" s="156">
        <v>0</v>
      </c>
      <c r="P2104" s="156">
        <v>0.01</v>
      </c>
      <c r="Q2104" s="156">
        <v>0.41699999999999998</v>
      </c>
      <c r="R2104" s="156">
        <v>0.498</v>
      </c>
      <c r="S2104" s="156">
        <v>0.27600000000000002</v>
      </c>
      <c r="T2104" s="156">
        <v>0.35099999999999998</v>
      </c>
      <c r="U2104" s="156">
        <v>2.1000000000000001E-2</v>
      </c>
      <c r="V2104" s="156">
        <v>0.05</v>
      </c>
      <c r="W2104" s="156">
        <v>0.14099999999999999</v>
      </c>
      <c r="X2104" s="156">
        <v>0.20100000000000001</v>
      </c>
      <c r="Y2104" s="156" t="s">
        <v>294</v>
      </c>
      <c r="Z2104" s="156" t="s">
        <v>294</v>
      </c>
      <c r="AA2104" s="156">
        <v>1.7000000000000001E-2</v>
      </c>
      <c r="AB2104" s="156">
        <v>4.3999999999999997E-2</v>
      </c>
    </row>
    <row r="2105" spans="1:28" x14ac:dyDescent="0.25">
      <c r="A2105" s="87" t="s">
        <v>3531</v>
      </c>
      <c r="B2105" s="156" t="s">
        <v>294</v>
      </c>
      <c r="C2105" s="156">
        <v>8.4967320261437912E-2</v>
      </c>
      <c r="D2105" s="156">
        <v>0.34640522875816993</v>
      </c>
      <c r="E2105" s="156">
        <v>0.1437908496732026</v>
      </c>
      <c r="F2105" s="156">
        <v>4.5751633986928102E-2</v>
      </c>
      <c r="G2105" s="156">
        <v>0.33333333333333331</v>
      </c>
      <c r="H2105" s="156" t="s">
        <v>294</v>
      </c>
      <c r="I2105" s="156">
        <v>4.5751633986928102E-2</v>
      </c>
      <c r="J2105" s="156">
        <v>0.99999999999999989</v>
      </c>
      <c r="K2105" s="87">
        <v>153</v>
      </c>
      <c r="L2105" s="87"/>
      <c r="M2105" s="156" t="s">
        <v>294</v>
      </c>
      <c r="N2105" s="156" t="s">
        <v>294</v>
      </c>
      <c r="O2105" s="156">
        <v>0.05</v>
      </c>
      <c r="P2105" s="156">
        <v>0.14000000000000001</v>
      </c>
      <c r="Q2105" s="156">
        <v>0.27600000000000002</v>
      </c>
      <c r="R2105" s="156">
        <v>0.42499999999999999</v>
      </c>
      <c r="S2105" s="156">
        <v>9.7000000000000003E-2</v>
      </c>
      <c r="T2105" s="156">
        <v>0.20799999999999999</v>
      </c>
      <c r="U2105" s="156">
        <v>2.1999999999999999E-2</v>
      </c>
      <c r="V2105" s="156">
        <v>9.0999999999999998E-2</v>
      </c>
      <c r="W2105" s="156">
        <v>0.26400000000000001</v>
      </c>
      <c r="X2105" s="156">
        <v>0.41099999999999998</v>
      </c>
      <c r="Y2105" s="156" t="s">
        <v>294</v>
      </c>
      <c r="Z2105" s="156" t="s">
        <v>294</v>
      </c>
      <c r="AA2105" s="156">
        <v>2.1999999999999999E-2</v>
      </c>
      <c r="AB2105" s="156">
        <v>9.0999999999999998E-2</v>
      </c>
    </row>
    <row r="2106" spans="1:28" x14ac:dyDescent="0.25">
      <c r="A2106" s="87" t="s">
        <v>3532</v>
      </c>
      <c r="B2106" s="156" t="s">
        <v>294</v>
      </c>
      <c r="C2106" s="156">
        <v>9.5081967213114751E-2</v>
      </c>
      <c r="D2106" s="156">
        <v>0.32677595628415301</v>
      </c>
      <c r="E2106" s="156">
        <v>0.24808743169398906</v>
      </c>
      <c r="F2106" s="156">
        <v>4.0437158469945354E-2</v>
      </c>
      <c r="G2106" s="156">
        <v>0.24153005464480876</v>
      </c>
      <c r="H2106" s="156">
        <v>1.092896174863388E-3</v>
      </c>
      <c r="I2106" s="156">
        <v>4.6994535519125684E-2</v>
      </c>
      <c r="J2106" s="156">
        <v>1</v>
      </c>
      <c r="K2106" s="87">
        <v>915</v>
      </c>
      <c r="L2106" s="87"/>
      <c r="M2106" s="156" t="s">
        <v>294</v>
      </c>
      <c r="N2106" s="156" t="s">
        <v>294</v>
      </c>
      <c r="O2106" s="156">
        <v>7.8E-2</v>
      </c>
      <c r="P2106" s="156">
        <v>0.11600000000000001</v>
      </c>
      <c r="Q2106" s="156">
        <v>0.29699999999999999</v>
      </c>
      <c r="R2106" s="156">
        <v>0.35799999999999998</v>
      </c>
      <c r="S2106" s="156">
        <v>0.221</v>
      </c>
      <c r="T2106" s="156">
        <v>0.27700000000000002</v>
      </c>
      <c r="U2106" s="156">
        <v>2.9000000000000001E-2</v>
      </c>
      <c r="V2106" s="156">
        <v>5.5E-2</v>
      </c>
      <c r="W2106" s="156">
        <v>0.215</v>
      </c>
      <c r="X2106" s="156">
        <v>0.27</v>
      </c>
      <c r="Y2106" s="156">
        <v>0</v>
      </c>
      <c r="Z2106" s="156">
        <v>6.0000000000000001E-3</v>
      </c>
      <c r="AA2106" s="156">
        <v>3.5000000000000003E-2</v>
      </c>
      <c r="AB2106" s="156">
        <v>6.3E-2</v>
      </c>
    </row>
    <row r="2107" spans="1:28" x14ac:dyDescent="0.25">
      <c r="A2107" s="87" t="s">
        <v>3533</v>
      </c>
      <c r="B2107" s="156" t="s">
        <v>294</v>
      </c>
      <c r="C2107" s="156">
        <v>0.21818181818181817</v>
      </c>
      <c r="D2107" s="156">
        <v>0.354978354978355</v>
      </c>
      <c r="E2107" s="156">
        <v>0.15151515151515152</v>
      </c>
      <c r="F2107" s="156">
        <v>2.6839826839826841E-2</v>
      </c>
      <c r="G2107" s="156">
        <v>0.21125541125541125</v>
      </c>
      <c r="H2107" s="156">
        <v>8.658008658008658E-4</v>
      </c>
      <c r="I2107" s="156">
        <v>3.6363636363636362E-2</v>
      </c>
      <c r="J2107" s="156">
        <v>1</v>
      </c>
      <c r="K2107" s="87">
        <v>1155</v>
      </c>
      <c r="L2107" s="87"/>
      <c r="M2107" s="156" t="s">
        <v>294</v>
      </c>
      <c r="N2107" s="156" t="s">
        <v>294</v>
      </c>
      <c r="O2107" s="156">
        <v>0.19500000000000001</v>
      </c>
      <c r="P2107" s="156">
        <v>0.24299999999999999</v>
      </c>
      <c r="Q2107" s="156">
        <v>0.32800000000000001</v>
      </c>
      <c r="R2107" s="156">
        <v>0.38300000000000001</v>
      </c>
      <c r="S2107" s="156">
        <v>0.13200000000000001</v>
      </c>
      <c r="T2107" s="156">
        <v>0.17299999999999999</v>
      </c>
      <c r="U2107" s="156">
        <v>1.9E-2</v>
      </c>
      <c r="V2107" s="156">
        <v>3.7999999999999999E-2</v>
      </c>
      <c r="W2107" s="156">
        <v>0.189</v>
      </c>
      <c r="X2107" s="156">
        <v>0.23599999999999999</v>
      </c>
      <c r="Y2107" s="156">
        <v>0</v>
      </c>
      <c r="Z2107" s="156">
        <v>5.0000000000000001E-3</v>
      </c>
      <c r="AA2107" s="156">
        <v>2.7E-2</v>
      </c>
      <c r="AB2107" s="156">
        <v>4.9000000000000002E-2</v>
      </c>
    </row>
    <row r="2108" spans="1:28" x14ac:dyDescent="0.25">
      <c r="A2108" s="87" t="s">
        <v>3534</v>
      </c>
      <c r="B2108" s="156" t="s">
        <v>294</v>
      </c>
      <c r="C2108" s="156">
        <v>0.13694267515923567</v>
      </c>
      <c r="D2108" s="156">
        <v>0.27707006369426751</v>
      </c>
      <c r="E2108" s="156">
        <v>0.19426751592356689</v>
      </c>
      <c r="F2108" s="156">
        <v>3.8216560509554139E-2</v>
      </c>
      <c r="G2108" s="156">
        <v>0.30573248407643311</v>
      </c>
      <c r="H2108" s="156" t="s">
        <v>294</v>
      </c>
      <c r="I2108" s="156">
        <v>4.7770700636942678E-2</v>
      </c>
      <c r="J2108" s="156">
        <v>0.99999999999999989</v>
      </c>
      <c r="K2108" s="87">
        <v>314</v>
      </c>
      <c r="L2108" s="87"/>
      <c r="M2108" s="156" t="s">
        <v>294</v>
      </c>
      <c r="N2108" s="156" t="s">
        <v>294</v>
      </c>
      <c r="O2108" s="156">
        <v>0.10299999999999999</v>
      </c>
      <c r="P2108" s="156">
        <v>0.17899999999999999</v>
      </c>
      <c r="Q2108" s="156">
        <v>0.23</v>
      </c>
      <c r="R2108" s="156">
        <v>0.32900000000000001</v>
      </c>
      <c r="S2108" s="156">
        <v>0.154</v>
      </c>
      <c r="T2108" s="156">
        <v>0.24199999999999999</v>
      </c>
      <c r="U2108" s="156">
        <v>2.1999999999999999E-2</v>
      </c>
      <c r="V2108" s="156">
        <v>6.6000000000000003E-2</v>
      </c>
      <c r="W2108" s="156">
        <v>0.25700000000000001</v>
      </c>
      <c r="X2108" s="156">
        <v>0.35899999999999999</v>
      </c>
      <c r="Y2108" s="156" t="s">
        <v>294</v>
      </c>
      <c r="Z2108" s="156" t="s">
        <v>294</v>
      </c>
      <c r="AA2108" s="156">
        <v>2.9000000000000001E-2</v>
      </c>
      <c r="AB2108" s="156">
        <v>7.6999999999999999E-2</v>
      </c>
    </row>
    <row r="2109" spans="1:28" x14ac:dyDescent="0.25">
      <c r="A2109" s="87" t="s">
        <v>3535</v>
      </c>
      <c r="B2109" s="156" t="s">
        <v>294</v>
      </c>
      <c r="C2109" s="156">
        <v>0.25609756097560976</v>
      </c>
      <c r="D2109" s="156">
        <v>0.50975609756097562</v>
      </c>
      <c r="E2109" s="156">
        <v>0.12926829268292683</v>
      </c>
      <c r="F2109" s="156">
        <v>2.4390243902439025E-2</v>
      </c>
      <c r="G2109" s="156">
        <v>2.4390243902439025E-2</v>
      </c>
      <c r="H2109" s="156" t="s">
        <v>294</v>
      </c>
      <c r="I2109" s="156">
        <v>5.6097560975609757E-2</v>
      </c>
      <c r="J2109" s="156">
        <v>1</v>
      </c>
      <c r="K2109" s="87">
        <v>410</v>
      </c>
      <c r="L2109" s="87"/>
      <c r="M2109" s="156" t="s">
        <v>294</v>
      </c>
      <c r="N2109" s="156" t="s">
        <v>294</v>
      </c>
      <c r="O2109" s="156">
        <v>0.216</v>
      </c>
      <c r="P2109" s="156">
        <v>0.3</v>
      </c>
      <c r="Q2109" s="156">
        <v>0.46200000000000002</v>
      </c>
      <c r="R2109" s="156">
        <v>0.55800000000000005</v>
      </c>
      <c r="S2109" s="156">
        <v>0.1</v>
      </c>
      <c r="T2109" s="156">
        <v>0.16500000000000001</v>
      </c>
      <c r="U2109" s="156">
        <v>1.2999999999999999E-2</v>
      </c>
      <c r="V2109" s="156">
        <v>4.3999999999999997E-2</v>
      </c>
      <c r="W2109" s="156">
        <v>1.2999999999999999E-2</v>
      </c>
      <c r="X2109" s="156">
        <v>4.3999999999999997E-2</v>
      </c>
      <c r="Y2109" s="156" t="s">
        <v>294</v>
      </c>
      <c r="Z2109" s="156" t="s">
        <v>294</v>
      </c>
      <c r="AA2109" s="156">
        <v>3.7999999999999999E-2</v>
      </c>
      <c r="AB2109" s="156">
        <v>8.3000000000000004E-2</v>
      </c>
    </row>
    <row r="2110" spans="1:28" x14ac:dyDescent="0.25">
      <c r="A2110" s="87" t="s">
        <v>3536</v>
      </c>
      <c r="B2110" s="156" t="s">
        <v>294</v>
      </c>
      <c r="C2110" s="156">
        <v>0.13059701492537312</v>
      </c>
      <c r="D2110" s="156">
        <v>0.29104477611940299</v>
      </c>
      <c r="E2110" s="156">
        <v>0.29104477611940299</v>
      </c>
      <c r="F2110" s="156">
        <v>9.3283582089552244E-2</v>
      </c>
      <c r="G2110" s="156">
        <v>0.14925373134328357</v>
      </c>
      <c r="H2110" s="156" t="s">
        <v>294</v>
      </c>
      <c r="I2110" s="156">
        <v>4.4776119402985072E-2</v>
      </c>
      <c r="J2110" s="156">
        <v>1</v>
      </c>
      <c r="K2110" s="87">
        <v>268</v>
      </c>
      <c r="L2110" s="87"/>
      <c r="M2110" s="156" t="s">
        <v>294</v>
      </c>
      <c r="N2110" s="156" t="s">
        <v>294</v>
      </c>
      <c r="O2110" s="156">
        <v>9.5000000000000001E-2</v>
      </c>
      <c r="P2110" s="156">
        <v>0.17599999999999999</v>
      </c>
      <c r="Q2110" s="156">
        <v>0.24</v>
      </c>
      <c r="R2110" s="156">
        <v>0.34799999999999998</v>
      </c>
      <c r="S2110" s="156">
        <v>0.24</v>
      </c>
      <c r="T2110" s="156">
        <v>0.34799999999999998</v>
      </c>
      <c r="U2110" s="156">
        <v>6.4000000000000001E-2</v>
      </c>
      <c r="V2110" s="156">
        <v>0.13400000000000001</v>
      </c>
      <c r="W2110" s="156">
        <v>0.112</v>
      </c>
      <c r="X2110" s="156">
        <v>0.19700000000000001</v>
      </c>
      <c r="Y2110" s="156" t="s">
        <v>294</v>
      </c>
      <c r="Z2110" s="156" t="s">
        <v>294</v>
      </c>
      <c r="AA2110" s="156">
        <v>2.5999999999999999E-2</v>
      </c>
      <c r="AB2110" s="156">
        <v>7.6999999999999999E-2</v>
      </c>
    </row>
    <row r="2111" spans="1:28" x14ac:dyDescent="0.25">
      <c r="A2111" s="87" t="s">
        <v>3537</v>
      </c>
      <c r="B2111" s="156" t="s">
        <v>294</v>
      </c>
      <c r="C2111" s="156">
        <v>0.14569536423841059</v>
      </c>
      <c r="D2111" s="156">
        <v>0.38852097130242824</v>
      </c>
      <c r="E2111" s="156">
        <v>0.19867549668874171</v>
      </c>
      <c r="F2111" s="156">
        <v>4.194260485651214E-2</v>
      </c>
      <c r="G2111" s="156">
        <v>0.13686534216335541</v>
      </c>
      <c r="H2111" s="156" t="s">
        <v>294</v>
      </c>
      <c r="I2111" s="156">
        <v>8.8300220750551883E-2</v>
      </c>
      <c r="J2111" s="156">
        <v>1</v>
      </c>
      <c r="K2111" s="87">
        <v>453</v>
      </c>
      <c r="L2111" s="87"/>
      <c r="M2111" s="156" t="s">
        <v>294</v>
      </c>
      <c r="N2111" s="156" t="s">
        <v>294</v>
      </c>
      <c r="O2111" s="156">
        <v>0.11600000000000001</v>
      </c>
      <c r="P2111" s="156">
        <v>0.18099999999999999</v>
      </c>
      <c r="Q2111" s="156">
        <v>0.34499999999999997</v>
      </c>
      <c r="R2111" s="156">
        <v>0.434</v>
      </c>
      <c r="S2111" s="156">
        <v>0.16500000000000001</v>
      </c>
      <c r="T2111" s="156">
        <v>0.23799999999999999</v>
      </c>
      <c r="U2111" s="156">
        <v>2.7E-2</v>
      </c>
      <c r="V2111" s="156">
        <v>6.5000000000000002E-2</v>
      </c>
      <c r="W2111" s="156">
        <v>0.108</v>
      </c>
      <c r="X2111" s="156">
        <v>0.17199999999999999</v>
      </c>
      <c r="Y2111" s="156" t="s">
        <v>294</v>
      </c>
      <c r="Z2111" s="156" t="s">
        <v>294</v>
      </c>
      <c r="AA2111" s="156">
        <v>6.6000000000000003E-2</v>
      </c>
      <c r="AB2111" s="156">
        <v>0.11799999999999999</v>
      </c>
    </row>
    <row r="2112" spans="1:28" x14ac:dyDescent="0.25">
      <c r="A2112" s="87" t="s">
        <v>3538</v>
      </c>
      <c r="B2112" s="156" t="s">
        <v>294</v>
      </c>
      <c r="C2112" s="156">
        <v>0.22356495468277945</v>
      </c>
      <c r="D2112" s="156">
        <v>0.21450151057401812</v>
      </c>
      <c r="E2112" s="156">
        <v>8.1570996978851965E-2</v>
      </c>
      <c r="F2112" s="156">
        <v>0.12688821752265861</v>
      </c>
      <c r="G2112" s="156">
        <v>0.28700906344410876</v>
      </c>
      <c r="H2112" s="156" t="s">
        <v>294</v>
      </c>
      <c r="I2112" s="156">
        <v>6.6465256797583083E-2</v>
      </c>
      <c r="J2112" s="156">
        <v>0.99999999999999989</v>
      </c>
      <c r="K2112" s="87">
        <v>331</v>
      </c>
      <c r="L2112" s="87"/>
      <c r="M2112" s="156" t="s">
        <v>294</v>
      </c>
      <c r="N2112" s="156" t="s">
        <v>294</v>
      </c>
      <c r="O2112" s="156">
        <v>0.182</v>
      </c>
      <c r="P2112" s="156">
        <v>0.27100000000000002</v>
      </c>
      <c r="Q2112" s="156">
        <v>0.17399999999999999</v>
      </c>
      <c r="R2112" s="156">
        <v>0.26200000000000001</v>
      </c>
      <c r="S2112" s="156">
        <v>5.7000000000000002E-2</v>
      </c>
      <c r="T2112" s="156">
        <v>0.11600000000000001</v>
      </c>
      <c r="U2112" s="156">
        <v>9.5000000000000001E-2</v>
      </c>
      <c r="V2112" s="156">
        <v>0.16700000000000001</v>
      </c>
      <c r="W2112" s="156">
        <v>0.24099999999999999</v>
      </c>
      <c r="X2112" s="156">
        <v>0.33800000000000002</v>
      </c>
      <c r="Y2112" s="156" t="s">
        <v>294</v>
      </c>
      <c r="Z2112" s="156" t="s">
        <v>294</v>
      </c>
      <c r="AA2112" s="156">
        <v>4.3999999999999997E-2</v>
      </c>
      <c r="AB2112" s="156">
        <v>9.9000000000000005E-2</v>
      </c>
    </row>
    <row r="2113" spans="1:28" x14ac:dyDescent="0.25">
      <c r="A2113" s="87" t="s">
        <v>3539</v>
      </c>
      <c r="B2113" s="156" t="s">
        <v>294</v>
      </c>
      <c r="C2113" s="156">
        <v>0.55438160348042265</v>
      </c>
      <c r="D2113" s="156">
        <v>0.17029210689869484</v>
      </c>
      <c r="E2113" s="156">
        <v>9.819763828464885E-2</v>
      </c>
      <c r="F2113" s="156">
        <v>3.0453697949036667E-2</v>
      </c>
      <c r="G2113" s="156">
        <v>0.10254816656308266</v>
      </c>
      <c r="H2113" s="156" t="s">
        <v>294</v>
      </c>
      <c r="I2113" s="156">
        <v>4.4126786824114354E-2</v>
      </c>
      <c r="J2113" s="156">
        <v>0.99999999999999989</v>
      </c>
      <c r="K2113" s="87">
        <v>1609</v>
      </c>
      <c r="L2113" s="87"/>
      <c r="M2113" s="156" t="s">
        <v>294</v>
      </c>
      <c r="N2113" s="156" t="s">
        <v>294</v>
      </c>
      <c r="O2113" s="156">
        <v>0.53</v>
      </c>
      <c r="P2113" s="156">
        <v>0.57899999999999996</v>
      </c>
      <c r="Q2113" s="156">
        <v>0.153</v>
      </c>
      <c r="R2113" s="156">
        <v>0.189</v>
      </c>
      <c r="S2113" s="156">
        <v>8.5000000000000006E-2</v>
      </c>
      <c r="T2113" s="156">
        <v>0.114</v>
      </c>
      <c r="U2113" s="156">
        <v>2.3E-2</v>
      </c>
      <c r="V2113" s="156">
        <v>0.04</v>
      </c>
      <c r="W2113" s="156">
        <v>8.8999999999999996E-2</v>
      </c>
      <c r="X2113" s="156">
        <v>0.11799999999999999</v>
      </c>
      <c r="Y2113" s="156" t="s">
        <v>294</v>
      </c>
      <c r="Z2113" s="156" t="s">
        <v>294</v>
      </c>
      <c r="AA2113" s="156">
        <v>3.5000000000000003E-2</v>
      </c>
      <c r="AB2113" s="156">
        <v>5.5E-2</v>
      </c>
    </row>
    <row r="2114" spans="1:28" x14ac:dyDescent="0.25">
      <c r="A2114" s="87" t="s">
        <v>3540</v>
      </c>
      <c r="B2114" s="156" t="s">
        <v>294</v>
      </c>
      <c r="C2114" s="156">
        <v>0.15338645418326693</v>
      </c>
      <c r="D2114" s="156">
        <v>0.55976095617529875</v>
      </c>
      <c r="E2114" s="156">
        <v>0.11354581673306773</v>
      </c>
      <c r="F2114" s="156">
        <v>5.9760956175298804E-3</v>
      </c>
      <c r="G2114" s="156">
        <v>8.565737051792828E-2</v>
      </c>
      <c r="H2114" s="156" t="s">
        <v>294</v>
      </c>
      <c r="I2114" s="156">
        <v>8.1673306772908363E-2</v>
      </c>
      <c r="J2114" s="156">
        <v>1</v>
      </c>
      <c r="K2114" s="87">
        <v>502</v>
      </c>
      <c r="L2114" s="87"/>
      <c r="M2114" s="156" t="s">
        <v>294</v>
      </c>
      <c r="N2114" s="156" t="s">
        <v>294</v>
      </c>
      <c r="O2114" s="156">
        <v>0.125</v>
      </c>
      <c r="P2114" s="156">
        <v>0.188</v>
      </c>
      <c r="Q2114" s="156">
        <v>0.51600000000000001</v>
      </c>
      <c r="R2114" s="156">
        <v>0.60299999999999998</v>
      </c>
      <c r="S2114" s="156">
        <v>8.8999999999999996E-2</v>
      </c>
      <c r="T2114" s="156">
        <v>0.14399999999999999</v>
      </c>
      <c r="U2114" s="156">
        <v>2E-3</v>
      </c>
      <c r="V2114" s="156">
        <v>1.7000000000000001E-2</v>
      </c>
      <c r="W2114" s="156">
        <v>6.4000000000000001E-2</v>
      </c>
      <c r="X2114" s="156">
        <v>0.113</v>
      </c>
      <c r="Y2114" s="156" t="s">
        <v>294</v>
      </c>
      <c r="Z2114" s="156" t="s">
        <v>294</v>
      </c>
      <c r="AA2114" s="156">
        <v>6.0999999999999999E-2</v>
      </c>
      <c r="AB2114" s="156">
        <v>0.109</v>
      </c>
    </row>
    <row r="2115" spans="1:28" x14ac:dyDescent="0.25">
      <c r="A2115" s="87" t="s">
        <v>3541</v>
      </c>
      <c r="B2115" s="156" t="s">
        <v>294</v>
      </c>
      <c r="C2115" s="156">
        <v>0.22972972972972974</v>
      </c>
      <c r="D2115" s="156">
        <v>0.4391891891891892</v>
      </c>
      <c r="E2115" s="156">
        <v>0.20945945945945946</v>
      </c>
      <c r="F2115" s="156" t="s">
        <v>294</v>
      </c>
      <c r="G2115" s="156">
        <v>6.0810810810810814E-2</v>
      </c>
      <c r="H2115" s="156" t="s">
        <v>294</v>
      </c>
      <c r="I2115" s="156">
        <v>6.0810810810810814E-2</v>
      </c>
      <c r="J2115" s="156">
        <v>1</v>
      </c>
      <c r="K2115" s="87">
        <v>148</v>
      </c>
      <c r="L2115" s="87"/>
      <c r="M2115" s="156" t="s">
        <v>294</v>
      </c>
      <c r="N2115" s="156" t="s">
        <v>294</v>
      </c>
      <c r="O2115" s="156">
        <v>0.16900000000000001</v>
      </c>
      <c r="P2115" s="156">
        <v>0.30399999999999999</v>
      </c>
      <c r="Q2115" s="156">
        <v>0.36199999999999999</v>
      </c>
      <c r="R2115" s="156">
        <v>0.52</v>
      </c>
      <c r="S2115" s="156">
        <v>0.152</v>
      </c>
      <c r="T2115" s="156">
        <v>0.28199999999999997</v>
      </c>
      <c r="U2115" s="156" t="s">
        <v>294</v>
      </c>
      <c r="V2115" s="156" t="s">
        <v>294</v>
      </c>
      <c r="W2115" s="156">
        <v>3.2000000000000001E-2</v>
      </c>
      <c r="X2115" s="156">
        <v>0.112</v>
      </c>
      <c r="Y2115" s="156" t="s">
        <v>294</v>
      </c>
      <c r="Z2115" s="156" t="s">
        <v>294</v>
      </c>
      <c r="AA2115" s="156">
        <v>3.2000000000000001E-2</v>
      </c>
      <c r="AB2115" s="156">
        <v>0.112</v>
      </c>
    </row>
    <row r="2116" spans="1:28" x14ac:dyDescent="0.25">
      <c r="A2116" s="87" t="s">
        <v>3542</v>
      </c>
      <c r="B2116" s="156" t="s">
        <v>294</v>
      </c>
      <c r="C2116" s="156">
        <v>0.2</v>
      </c>
      <c r="D2116" s="156">
        <v>0.46153846153846156</v>
      </c>
      <c r="E2116" s="156">
        <v>0.13846153846153847</v>
      </c>
      <c r="F2116" s="156">
        <v>6.1538461538461542E-2</v>
      </c>
      <c r="G2116" s="156">
        <v>0.1076923076923077</v>
      </c>
      <c r="H2116" s="156" t="s">
        <v>294</v>
      </c>
      <c r="I2116" s="156">
        <v>3.0769230769230771E-2</v>
      </c>
      <c r="J2116" s="156">
        <v>1</v>
      </c>
      <c r="K2116" s="87">
        <v>65</v>
      </c>
      <c r="L2116" s="87"/>
      <c r="M2116" s="156" t="s">
        <v>294</v>
      </c>
      <c r="N2116" s="156" t="s">
        <v>294</v>
      </c>
      <c r="O2116" s="156">
        <v>0.121</v>
      </c>
      <c r="P2116" s="156">
        <v>0.313</v>
      </c>
      <c r="Q2116" s="156">
        <v>0.34599999999999997</v>
      </c>
      <c r="R2116" s="156">
        <v>0.58099999999999996</v>
      </c>
      <c r="S2116" s="156">
        <v>7.4999999999999997E-2</v>
      </c>
      <c r="T2116" s="156">
        <v>0.24299999999999999</v>
      </c>
      <c r="U2116" s="156">
        <v>2.4E-2</v>
      </c>
      <c r="V2116" s="156">
        <v>0.14799999999999999</v>
      </c>
      <c r="W2116" s="156">
        <v>5.2999999999999999E-2</v>
      </c>
      <c r="X2116" s="156">
        <v>0.20599999999999999</v>
      </c>
      <c r="Y2116" s="156" t="s">
        <v>294</v>
      </c>
      <c r="Z2116" s="156" t="s">
        <v>294</v>
      </c>
      <c r="AA2116" s="156">
        <v>8.0000000000000002E-3</v>
      </c>
      <c r="AB2116" s="156">
        <v>0.105</v>
      </c>
    </row>
    <row r="2117" spans="1:28" x14ac:dyDescent="0.25">
      <c r="A2117" s="87"/>
      <c r="B2117" s="156"/>
      <c r="C2117" s="156"/>
      <c r="D2117" s="156"/>
      <c r="E2117" s="156"/>
      <c r="F2117" s="156"/>
      <c r="G2117" s="156"/>
      <c r="H2117" s="156"/>
      <c r="I2117" s="156"/>
      <c r="J2117" s="156"/>
      <c r="K2117" s="87"/>
      <c r="L2117" s="87"/>
      <c r="M2117" s="156"/>
      <c r="N2117" s="156"/>
      <c r="O2117" s="156"/>
      <c r="P2117" s="156"/>
      <c r="Q2117" s="156"/>
      <c r="R2117" s="156"/>
      <c r="S2117" s="156"/>
      <c r="T2117" s="156"/>
      <c r="U2117" s="156"/>
      <c r="V2117" s="156"/>
      <c r="W2117" s="156"/>
      <c r="X2117" s="156"/>
      <c r="Y2117" s="156"/>
      <c r="Z2117" s="156"/>
      <c r="AA2117" s="156"/>
      <c r="AB2117" s="156"/>
    </row>
    <row r="2118" spans="1:28" x14ac:dyDescent="0.25">
      <c r="A2118" s="87"/>
      <c r="B2118" s="156"/>
      <c r="C2118" s="156"/>
      <c r="D2118" s="156"/>
      <c r="E2118" s="156"/>
      <c r="F2118" s="156"/>
      <c r="G2118" s="156"/>
      <c r="H2118" s="156"/>
      <c r="I2118" s="156"/>
      <c r="J2118" s="156"/>
      <c r="K2118" s="87"/>
      <c r="L2118" s="87"/>
      <c r="M2118" s="156"/>
      <c r="N2118" s="156"/>
      <c r="O2118" s="156"/>
      <c r="P2118" s="156"/>
      <c r="Q2118" s="156"/>
      <c r="R2118" s="156"/>
      <c r="S2118" s="156"/>
      <c r="T2118" s="156"/>
      <c r="U2118" s="156"/>
      <c r="V2118" s="156"/>
      <c r="W2118" s="156"/>
      <c r="X2118" s="156"/>
      <c r="Y2118" s="156"/>
      <c r="Z2118" s="156"/>
      <c r="AA2118" s="156"/>
      <c r="AB2118" s="156"/>
    </row>
    <row r="2119" spans="1:28" x14ac:dyDescent="0.25">
      <c r="A2119" s="87"/>
      <c r="B2119" s="156"/>
      <c r="C2119" s="156"/>
      <c r="D2119" s="156"/>
      <c r="E2119" s="156"/>
      <c r="F2119" s="156"/>
      <c r="G2119" s="156"/>
      <c r="H2119" s="156"/>
      <c r="I2119" s="156"/>
      <c r="J2119" s="156"/>
      <c r="K2119" s="87"/>
      <c r="L2119" s="87"/>
      <c r="M2119" s="156"/>
      <c r="N2119" s="156"/>
      <c r="O2119" s="156"/>
      <c r="P2119" s="156"/>
      <c r="Q2119" s="156"/>
      <c r="R2119" s="156"/>
      <c r="S2119" s="156"/>
      <c r="T2119" s="156"/>
      <c r="U2119" s="156"/>
      <c r="V2119" s="156"/>
      <c r="W2119" s="156"/>
      <c r="X2119" s="156"/>
      <c r="Y2119" s="156"/>
      <c r="Z2119" s="156"/>
      <c r="AA2119" s="156"/>
      <c r="AB2119" s="156"/>
    </row>
    <row r="2120" spans="1:28" x14ac:dyDescent="0.25">
      <c r="A2120" s="87"/>
      <c r="B2120" s="156"/>
      <c r="C2120" s="156"/>
      <c r="D2120" s="156"/>
      <c r="E2120" s="156"/>
      <c r="F2120" s="156"/>
      <c r="G2120" s="156"/>
      <c r="H2120" s="156"/>
      <c r="I2120" s="156"/>
      <c r="J2120" s="156"/>
      <c r="K2120" s="87"/>
      <c r="L2120" s="87"/>
      <c r="M2120" s="156"/>
      <c r="N2120" s="156"/>
      <c r="O2120" s="156"/>
      <c r="P2120" s="156"/>
      <c r="Q2120" s="156"/>
      <c r="R2120" s="156"/>
      <c r="S2120" s="156"/>
      <c r="T2120" s="156"/>
      <c r="U2120" s="156"/>
      <c r="V2120" s="156"/>
      <c r="W2120" s="156"/>
      <c r="X2120" s="156"/>
      <c r="Y2120" s="156"/>
      <c r="Z2120" s="156"/>
      <c r="AA2120" s="156"/>
      <c r="AB2120" s="156"/>
    </row>
    <row r="2121" spans="1:28" x14ac:dyDescent="0.25">
      <c r="A2121" s="87"/>
      <c r="B2121" s="156"/>
      <c r="C2121" s="156"/>
      <c r="D2121" s="156"/>
      <c r="E2121" s="156"/>
      <c r="F2121" s="156"/>
      <c r="G2121" s="156"/>
      <c r="H2121" s="156"/>
      <c r="I2121" s="156"/>
      <c r="J2121" s="156"/>
      <c r="K2121" s="87"/>
      <c r="L2121" s="87"/>
      <c r="M2121" s="156"/>
      <c r="N2121" s="156"/>
      <c r="O2121" s="156"/>
      <c r="P2121" s="156"/>
      <c r="Q2121" s="156"/>
      <c r="R2121" s="156"/>
      <c r="S2121" s="156"/>
      <c r="T2121" s="156"/>
      <c r="U2121" s="156"/>
      <c r="V2121" s="156"/>
      <c r="W2121" s="156"/>
      <c r="X2121" s="156"/>
      <c r="Y2121" s="156"/>
      <c r="Z2121" s="156"/>
      <c r="AA2121" s="156"/>
      <c r="AB2121" s="156"/>
    </row>
    <row r="2122" spans="1:28" x14ac:dyDescent="0.25">
      <c r="A2122" s="87"/>
      <c r="B2122" s="156"/>
      <c r="C2122" s="156"/>
      <c r="D2122" s="156"/>
      <c r="E2122" s="156"/>
      <c r="F2122" s="156"/>
      <c r="G2122" s="156"/>
      <c r="H2122" s="156"/>
      <c r="I2122" s="156"/>
      <c r="J2122" s="156"/>
      <c r="K2122" s="87"/>
      <c r="L2122" s="87"/>
      <c r="M2122" s="156"/>
      <c r="N2122" s="156"/>
      <c r="O2122" s="156"/>
      <c r="P2122" s="156"/>
      <c r="Q2122" s="156"/>
      <c r="R2122" s="156"/>
      <c r="S2122" s="156"/>
      <c r="T2122" s="156"/>
      <c r="U2122" s="156"/>
      <c r="V2122" s="156"/>
      <c r="W2122" s="156"/>
      <c r="X2122" s="156"/>
      <c r="Y2122" s="156"/>
      <c r="Z2122" s="156"/>
      <c r="AA2122" s="156"/>
      <c r="AB2122" s="156"/>
    </row>
    <row r="2123" spans="1:28" x14ac:dyDescent="0.25">
      <c r="A2123" s="87"/>
    </row>
    <row r="2124" spans="1:28" x14ac:dyDescent="0.25">
      <c r="A2124" s="87"/>
    </row>
    <row r="2125" spans="1:28" x14ac:dyDescent="0.25">
      <c r="A2125" s="87"/>
    </row>
    <row r="2126" spans="1:28" x14ac:dyDescent="0.25">
      <c r="A2126" s="87"/>
    </row>
    <row r="2127" spans="1:28" x14ac:dyDescent="0.25">
      <c r="A2127" s="87"/>
    </row>
    <row r="2128" spans="1:28" x14ac:dyDescent="0.25">
      <c r="A2128" s="87"/>
    </row>
    <row r="2129" spans="1:28" x14ac:dyDescent="0.25">
      <c r="A2129" s="87"/>
    </row>
    <row r="2130" spans="1:28" x14ac:dyDescent="0.25">
      <c r="A2130" s="87"/>
    </row>
    <row r="2131" spans="1:28" x14ac:dyDescent="0.25">
      <c r="A2131" s="87"/>
    </row>
    <row r="2132" spans="1:28" x14ac:dyDescent="0.25">
      <c r="A2132" s="87"/>
    </row>
    <row r="2133" spans="1:28" x14ac:dyDescent="0.25">
      <c r="A2133" s="87"/>
    </row>
    <row r="2134" spans="1:28" x14ac:dyDescent="0.25">
      <c r="A2134" s="87"/>
    </row>
    <row r="2135" spans="1:28" x14ac:dyDescent="0.25">
      <c r="A2135" s="87"/>
    </row>
    <row r="2136" spans="1:28" x14ac:dyDescent="0.25">
      <c r="A2136" s="87"/>
    </row>
    <row r="2137" spans="1:28" x14ac:dyDescent="0.25">
      <c r="A2137" s="87"/>
    </row>
    <row r="2138" spans="1:28" x14ac:dyDescent="0.25">
      <c r="A2138" s="87"/>
    </row>
    <row r="2139" spans="1:28" x14ac:dyDescent="0.25">
      <c r="A2139" s="87"/>
    </row>
    <row r="2140" spans="1:28" x14ac:dyDescent="0.25">
      <c r="A2140" s="87"/>
    </row>
    <row r="2141" spans="1:28" x14ac:dyDescent="0.25">
      <c r="A2141" s="87" t="s">
        <v>3543</v>
      </c>
      <c r="B2141" s="156">
        <v>0.12065980885779282</v>
      </c>
      <c r="C2141" s="156">
        <v>0.30143958921977226</v>
      </c>
      <c r="D2141" s="156">
        <v>0.25842398879439993</v>
      </c>
      <c r="E2141" s="156">
        <v>9.6982128169212825E-2</v>
      </c>
      <c r="F2141" s="156">
        <v>2.7404850483017804E-2</v>
      </c>
      <c r="G2141" s="156">
        <v>0.14253757283123802</v>
      </c>
      <c r="H2141" s="156">
        <v>1.228623838055677E-3</v>
      </c>
      <c r="I2141" s="156">
        <v>5.1323437806510677E-2</v>
      </c>
      <c r="J2141" s="156">
        <v>1</v>
      </c>
      <c r="K2141" s="87">
        <v>290569</v>
      </c>
      <c r="L2141" s="87"/>
      <c r="M2141" s="156">
        <v>0.11899999999999999</v>
      </c>
      <c r="N2141" s="156">
        <v>0.122</v>
      </c>
      <c r="O2141" s="156">
        <v>0.3</v>
      </c>
      <c r="P2141" s="156">
        <v>0.30299999999999999</v>
      </c>
      <c r="Q2141" s="156">
        <v>0.25700000000000001</v>
      </c>
      <c r="R2141" s="156">
        <v>0.26</v>
      </c>
      <c r="S2141" s="156">
        <v>9.6000000000000002E-2</v>
      </c>
      <c r="T2141" s="156">
        <v>9.8000000000000004E-2</v>
      </c>
      <c r="U2141" s="156">
        <v>2.7E-2</v>
      </c>
      <c r="V2141" s="156">
        <v>2.8000000000000001E-2</v>
      </c>
      <c r="W2141" s="156">
        <v>0.14099999999999999</v>
      </c>
      <c r="X2141" s="156">
        <v>0.14399999999999999</v>
      </c>
      <c r="Y2141" s="156">
        <v>1E-3</v>
      </c>
      <c r="Z2141" s="156">
        <v>1E-3</v>
      </c>
      <c r="AA2141" s="156">
        <v>5.0999999999999997E-2</v>
      </c>
      <c r="AB2141" s="156">
        <v>5.1999999999999998E-2</v>
      </c>
    </row>
    <row r="2142" spans="1:28" x14ac:dyDescent="0.25">
      <c r="A2142" s="87" t="s">
        <v>3544</v>
      </c>
      <c r="B2142" s="156" t="s">
        <v>294</v>
      </c>
      <c r="C2142" s="156">
        <v>0.29840255591054315</v>
      </c>
      <c r="D2142" s="156">
        <v>0.39680511182108624</v>
      </c>
      <c r="E2142" s="156">
        <v>0.12012779552715655</v>
      </c>
      <c r="F2142" s="156">
        <v>1.9808306709265176E-2</v>
      </c>
      <c r="G2142" s="156">
        <v>0.10543130990415335</v>
      </c>
      <c r="H2142" s="156">
        <v>6.3897763578274762E-4</v>
      </c>
      <c r="I2142" s="156">
        <v>5.8785942492012778E-2</v>
      </c>
      <c r="J2142" s="156">
        <v>1.0000000000000002</v>
      </c>
      <c r="K2142" s="87">
        <v>1565</v>
      </c>
      <c r="L2142" s="87"/>
      <c r="M2142" s="156" t="s">
        <v>294</v>
      </c>
      <c r="N2142" s="156" t="s">
        <v>294</v>
      </c>
      <c r="O2142" s="156">
        <v>0.27600000000000002</v>
      </c>
      <c r="P2142" s="156">
        <v>0.32200000000000001</v>
      </c>
      <c r="Q2142" s="156">
        <v>0.373</v>
      </c>
      <c r="R2142" s="156">
        <v>0.42099999999999999</v>
      </c>
      <c r="S2142" s="156">
        <v>0.105</v>
      </c>
      <c r="T2142" s="156">
        <v>0.13700000000000001</v>
      </c>
      <c r="U2142" s="156">
        <v>1.4E-2</v>
      </c>
      <c r="V2142" s="156">
        <v>2.8000000000000001E-2</v>
      </c>
      <c r="W2142" s="156">
        <v>9.0999999999999998E-2</v>
      </c>
      <c r="X2142" s="156">
        <v>0.122</v>
      </c>
      <c r="Y2142" s="156">
        <v>0</v>
      </c>
      <c r="Z2142" s="156">
        <v>4.0000000000000001E-3</v>
      </c>
      <c r="AA2142" s="156">
        <v>4.8000000000000001E-2</v>
      </c>
      <c r="AB2142" s="156">
        <v>7.1999999999999995E-2</v>
      </c>
    </row>
    <row r="2143" spans="1:28" x14ac:dyDescent="0.25">
      <c r="A2143" s="87" t="s">
        <v>3545</v>
      </c>
      <c r="B2143" s="156" t="s">
        <v>294</v>
      </c>
      <c r="C2143" s="156">
        <v>0.11377245508982035</v>
      </c>
      <c r="D2143" s="156">
        <v>0.23577844311377247</v>
      </c>
      <c r="E2143" s="156">
        <v>0.17365269461077845</v>
      </c>
      <c r="F2143" s="156">
        <v>3.9670658682634731E-2</v>
      </c>
      <c r="G2143" s="156">
        <v>0.40344311377245506</v>
      </c>
      <c r="H2143" s="156">
        <v>1.4970059880239522E-3</v>
      </c>
      <c r="I2143" s="156">
        <v>3.2185628742514967E-2</v>
      </c>
      <c r="J2143" s="156">
        <v>0.99999999999999989</v>
      </c>
      <c r="K2143" s="87">
        <v>1336</v>
      </c>
      <c r="L2143" s="87"/>
      <c r="M2143" s="156" t="s">
        <v>294</v>
      </c>
      <c r="N2143" s="156" t="s">
        <v>294</v>
      </c>
      <c r="O2143" s="156">
        <v>9.8000000000000004E-2</v>
      </c>
      <c r="P2143" s="156">
        <v>0.13200000000000001</v>
      </c>
      <c r="Q2143" s="156">
        <v>0.214</v>
      </c>
      <c r="R2143" s="156">
        <v>0.25900000000000001</v>
      </c>
      <c r="S2143" s="156">
        <v>0.154</v>
      </c>
      <c r="T2143" s="156">
        <v>0.19500000000000001</v>
      </c>
      <c r="U2143" s="156">
        <v>0.03</v>
      </c>
      <c r="V2143" s="156">
        <v>5.1999999999999998E-2</v>
      </c>
      <c r="W2143" s="156">
        <v>0.377</v>
      </c>
      <c r="X2143" s="156">
        <v>0.43</v>
      </c>
      <c r="Y2143" s="156">
        <v>0</v>
      </c>
      <c r="Z2143" s="156">
        <v>5.0000000000000001E-3</v>
      </c>
      <c r="AA2143" s="156">
        <v>2.4E-2</v>
      </c>
      <c r="AB2143" s="156">
        <v>4.2999999999999997E-2</v>
      </c>
    </row>
    <row r="2144" spans="1:28" x14ac:dyDescent="0.25">
      <c r="A2144" s="87" t="s">
        <v>3546</v>
      </c>
      <c r="B2144" s="156" t="s">
        <v>294</v>
      </c>
      <c r="C2144" s="156">
        <v>0.39038802442387238</v>
      </c>
      <c r="D2144" s="156">
        <v>0.29269253496159148</v>
      </c>
      <c r="E2144" s="156">
        <v>0.11443766003545401</v>
      </c>
      <c r="F2144" s="156">
        <v>4.4711443766003549E-2</v>
      </c>
      <c r="G2144" s="156">
        <v>0.11286192633444948</v>
      </c>
      <c r="H2144" s="156">
        <v>7.878668505022651E-4</v>
      </c>
      <c r="I2144" s="156">
        <v>4.4120543628126847E-2</v>
      </c>
      <c r="J2144" s="156">
        <v>1</v>
      </c>
      <c r="K2144" s="87">
        <v>5077</v>
      </c>
      <c r="L2144" s="87"/>
      <c r="M2144" s="156" t="s">
        <v>294</v>
      </c>
      <c r="N2144" s="156" t="s">
        <v>294</v>
      </c>
      <c r="O2144" s="156">
        <v>0.377</v>
      </c>
      <c r="P2144" s="156">
        <v>0.40400000000000003</v>
      </c>
      <c r="Q2144" s="156">
        <v>0.28000000000000003</v>
      </c>
      <c r="R2144" s="156">
        <v>0.30499999999999999</v>
      </c>
      <c r="S2144" s="156">
        <v>0.106</v>
      </c>
      <c r="T2144" s="156">
        <v>0.123</v>
      </c>
      <c r="U2144" s="156">
        <v>3.9E-2</v>
      </c>
      <c r="V2144" s="156">
        <v>5.0999999999999997E-2</v>
      </c>
      <c r="W2144" s="156">
        <v>0.104</v>
      </c>
      <c r="X2144" s="156">
        <v>0.122</v>
      </c>
      <c r="Y2144" s="156">
        <v>0</v>
      </c>
      <c r="Z2144" s="156">
        <v>2E-3</v>
      </c>
      <c r="AA2144" s="156">
        <v>3.9E-2</v>
      </c>
      <c r="AB2144" s="156">
        <v>0.05</v>
      </c>
    </row>
    <row r="2145" spans="1:28" x14ac:dyDescent="0.25">
      <c r="A2145" s="87" t="s">
        <v>3547</v>
      </c>
      <c r="B2145" s="156" t="s">
        <v>294</v>
      </c>
      <c r="C2145" s="156">
        <v>1.1309740970448741E-2</v>
      </c>
      <c r="D2145" s="156">
        <v>0.15505290040131339</v>
      </c>
      <c r="E2145" s="156">
        <v>0.15870120394016782</v>
      </c>
      <c r="F2145" s="156">
        <v>5.4542137905873769E-2</v>
      </c>
      <c r="G2145" s="156">
        <v>0.58828894564027723</v>
      </c>
      <c r="H2145" s="156">
        <v>2.1889821233126595E-3</v>
      </c>
      <c r="I2145" s="156">
        <v>2.9916089018606349E-2</v>
      </c>
      <c r="J2145" s="156">
        <v>0.99999999999999989</v>
      </c>
      <c r="K2145" s="87">
        <v>5482</v>
      </c>
      <c r="L2145" s="87"/>
      <c r="M2145" s="156" t="s">
        <v>294</v>
      </c>
      <c r="N2145" s="156" t="s">
        <v>294</v>
      </c>
      <c r="O2145" s="156">
        <v>8.9999999999999993E-3</v>
      </c>
      <c r="P2145" s="156">
        <v>1.4E-2</v>
      </c>
      <c r="Q2145" s="156">
        <v>0.14599999999999999</v>
      </c>
      <c r="R2145" s="156">
        <v>0.16500000000000001</v>
      </c>
      <c r="S2145" s="156">
        <v>0.14899999999999999</v>
      </c>
      <c r="T2145" s="156">
        <v>0.16900000000000001</v>
      </c>
      <c r="U2145" s="156">
        <v>4.9000000000000002E-2</v>
      </c>
      <c r="V2145" s="156">
        <v>6.0999999999999999E-2</v>
      </c>
      <c r="W2145" s="156">
        <v>0.57499999999999996</v>
      </c>
      <c r="X2145" s="156">
        <v>0.60099999999999998</v>
      </c>
      <c r="Y2145" s="156">
        <v>1E-3</v>
      </c>
      <c r="Z2145" s="156">
        <v>4.0000000000000001E-3</v>
      </c>
      <c r="AA2145" s="156">
        <v>2.5999999999999999E-2</v>
      </c>
      <c r="AB2145" s="156">
        <v>3.5000000000000003E-2</v>
      </c>
    </row>
    <row r="2146" spans="1:28" x14ac:dyDescent="0.25">
      <c r="A2146" s="87" t="s">
        <v>3548</v>
      </c>
      <c r="B2146" s="156" t="s">
        <v>294</v>
      </c>
      <c r="C2146" s="156">
        <v>0.15587151132174829</v>
      </c>
      <c r="D2146" s="156">
        <v>0.2378444795506407</v>
      </c>
      <c r="E2146" s="156">
        <v>9.6366508688783575E-2</v>
      </c>
      <c r="F2146" s="156">
        <v>2.1414779708618572E-2</v>
      </c>
      <c r="G2146" s="156">
        <v>0.42583816043531686</v>
      </c>
      <c r="H2146" s="156">
        <v>5.9680533614182903E-3</v>
      </c>
      <c r="I2146" s="156">
        <v>5.6696506933473757E-2</v>
      </c>
      <c r="J2146" s="156">
        <v>1</v>
      </c>
      <c r="K2146" s="87">
        <v>5697</v>
      </c>
      <c r="L2146" s="87"/>
      <c r="M2146" s="156" t="s">
        <v>294</v>
      </c>
      <c r="N2146" s="156" t="s">
        <v>294</v>
      </c>
      <c r="O2146" s="156">
        <v>0.14699999999999999</v>
      </c>
      <c r="P2146" s="156">
        <v>0.16600000000000001</v>
      </c>
      <c r="Q2146" s="156">
        <v>0.22700000000000001</v>
      </c>
      <c r="R2146" s="156">
        <v>0.249</v>
      </c>
      <c r="S2146" s="156">
        <v>8.8999999999999996E-2</v>
      </c>
      <c r="T2146" s="156">
        <v>0.104</v>
      </c>
      <c r="U2146" s="156">
        <v>1.7999999999999999E-2</v>
      </c>
      <c r="V2146" s="156">
        <v>2.5999999999999999E-2</v>
      </c>
      <c r="W2146" s="156">
        <v>0.41299999999999998</v>
      </c>
      <c r="X2146" s="156">
        <v>0.439</v>
      </c>
      <c r="Y2146" s="156">
        <v>4.0000000000000001E-3</v>
      </c>
      <c r="Z2146" s="156">
        <v>8.0000000000000002E-3</v>
      </c>
      <c r="AA2146" s="156">
        <v>5.0999999999999997E-2</v>
      </c>
      <c r="AB2146" s="156">
        <v>6.3E-2</v>
      </c>
    </row>
    <row r="2147" spans="1:28" x14ac:dyDescent="0.25">
      <c r="A2147" s="87" t="s">
        <v>3549</v>
      </c>
      <c r="B2147" s="156">
        <v>0.17211838006230529</v>
      </c>
      <c r="C2147" s="156">
        <v>0.25467289719626168</v>
      </c>
      <c r="D2147" s="156">
        <v>0.3115264797507788</v>
      </c>
      <c r="E2147" s="156">
        <v>8.7616822429906538E-2</v>
      </c>
      <c r="F2147" s="156">
        <v>1.6355140186915886E-2</v>
      </c>
      <c r="G2147" s="156">
        <v>0.117601246105919</v>
      </c>
      <c r="H2147" s="156">
        <v>1.557632398753894E-3</v>
      </c>
      <c r="I2147" s="156">
        <v>3.8551401869158876E-2</v>
      </c>
      <c r="J2147" s="156">
        <v>0.99999999999999989</v>
      </c>
      <c r="K2147" s="87">
        <v>2568</v>
      </c>
      <c r="L2147" s="87"/>
      <c r="M2147" s="156">
        <v>0.158</v>
      </c>
      <c r="N2147" s="156">
        <v>0.187</v>
      </c>
      <c r="O2147" s="156">
        <v>0.23799999999999999</v>
      </c>
      <c r="P2147" s="156">
        <v>0.27200000000000002</v>
      </c>
      <c r="Q2147" s="156">
        <v>0.29399999999999998</v>
      </c>
      <c r="R2147" s="156">
        <v>0.33</v>
      </c>
      <c r="S2147" s="156">
        <v>7.6999999999999999E-2</v>
      </c>
      <c r="T2147" s="156">
        <v>9.9000000000000005E-2</v>
      </c>
      <c r="U2147" s="156">
        <v>1.2E-2</v>
      </c>
      <c r="V2147" s="156">
        <v>2.1999999999999999E-2</v>
      </c>
      <c r="W2147" s="156">
        <v>0.106</v>
      </c>
      <c r="X2147" s="156">
        <v>0.13100000000000001</v>
      </c>
      <c r="Y2147" s="156">
        <v>1E-3</v>
      </c>
      <c r="Z2147" s="156">
        <v>4.0000000000000001E-3</v>
      </c>
      <c r="AA2147" s="156">
        <v>3.2000000000000001E-2</v>
      </c>
      <c r="AB2147" s="156">
        <v>4.7E-2</v>
      </c>
    </row>
    <row r="2148" spans="1:28" x14ac:dyDescent="0.25">
      <c r="A2148" s="87" t="s">
        <v>3550</v>
      </c>
      <c r="B2148" s="156">
        <v>0.14355914355914356</v>
      </c>
      <c r="C2148" s="156">
        <v>4.0365040365040366E-3</v>
      </c>
      <c r="D2148" s="156">
        <v>0.57423657423657426</v>
      </c>
      <c r="E2148" s="156">
        <v>0.19866619866619867</v>
      </c>
      <c r="F2148" s="156">
        <v>2.8255528255528257E-2</v>
      </c>
      <c r="G2148" s="156">
        <v>1.1583011583011582E-2</v>
      </c>
      <c r="H2148" s="156" t="s">
        <v>294</v>
      </c>
      <c r="I2148" s="156">
        <v>3.9663039663039662E-2</v>
      </c>
      <c r="J2148" s="156">
        <v>1</v>
      </c>
      <c r="K2148" s="87">
        <v>5698</v>
      </c>
      <c r="L2148" s="87"/>
      <c r="M2148" s="156">
        <v>0.13500000000000001</v>
      </c>
      <c r="N2148" s="156">
        <v>0.153</v>
      </c>
      <c r="O2148" s="156">
        <v>3.0000000000000001E-3</v>
      </c>
      <c r="P2148" s="156">
        <v>6.0000000000000001E-3</v>
      </c>
      <c r="Q2148" s="156">
        <v>0.56100000000000005</v>
      </c>
      <c r="R2148" s="156">
        <v>0.58699999999999997</v>
      </c>
      <c r="S2148" s="156">
        <v>0.189</v>
      </c>
      <c r="T2148" s="156">
        <v>0.20899999999999999</v>
      </c>
      <c r="U2148" s="156">
        <v>2.4E-2</v>
      </c>
      <c r="V2148" s="156">
        <v>3.3000000000000002E-2</v>
      </c>
      <c r="W2148" s="156">
        <v>8.9999999999999993E-3</v>
      </c>
      <c r="X2148" s="156">
        <v>1.4999999999999999E-2</v>
      </c>
      <c r="Y2148" s="156" t="s">
        <v>294</v>
      </c>
      <c r="Z2148" s="156" t="s">
        <v>294</v>
      </c>
      <c r="AA2148" s="156">
        <v>3.5000000000000003E-2</v>
      </c>
      <c r="AB2148" s="156">
        <v>4.4999999999999998E-2</v>
      </c>
    </row>
    <row r="2149" spans="1:28" x14ac:dyDescent="0.25">
      <c r="A2149" s="87" t="s">
        <v>3551</v>
      </c>
      <c r="B2149" s="156" t="s">
        <v>294</v>
      </c>
      <c r="C2149" s="156" t="s">
        <v>294</v>
      </c>
      <c r="D2149" s="156">
        <v>0.46153846153846156</v>
      </c>
      <c r="E2149" s="156">
        <v>0.11538461538461539</v>
      </c>
      <c r="F2149" s="156">
        <v>0.11538461538461539</v>
      </c>
      <c r="G2149" s="156">
        <v>0.11538461538461539</v>
      </c>
      <c r="H2149" s="156">
        <v>3.8461538461538464E-2</v>
      </c>
      <c r="I2149" s="156">
        <v>0.15384615384615385</v>
      </c>
      <c r="J2149" s="156">
        <v>1</v>
      </c>
      <c r="K2149" s="87">
        <v>26</v>
      </c>
      <c r="L2149" s="87"/>
      <c r="M2149" s="156" t="s">
        <v>294</v>
      </c>
      <c r="N2149" s="156" t="s">
        <v>294</v>
      </c>
      <c r="O2149" s="156" t="s">
        <v>294</v>
      </c>
      <c r="P2149" s="156" t="s">
        <v>294</v>
      </c>
      <c r="Q2149" s="156">
        <v>0.28799999999999998</v>
      </c>
      <c r="R2149" s="156">
        <v>0.64500000000000002</v>
      </c>
      <c r="S2149" s="156">
        <v>0.04</v>
      </c>
      <c r="T2149" s="156">
        <v>0.28999999999999998</v>
      </c>
      <c r="U2149" s="156">
        <v>0.04</v>
      </c>
      <c r="V2149" s="156">
        <v>0.28999999999999998</v>
      </c>
      <c r="W2149" s="156">
        <v>0.04</v>
      </c>
      <c r="X2149" s="156">
        <v>0.28999999999999998</v>
      </c>
      <c r="Y2149" s="156">
        <v>7.0000000000000001E-3</v>
      </c>
      <c r="Z2149" s="156">
        <v>0.189</v>
      </c>
      <c r="AA2149" s="156">
        <v>6.0999999999999999E-2</v>
      </c>
      <c r="AB2149" s="156">
        <v>0.33500000000000002</v>
      </c>
    </row>
    <row r="2150" spans="1:28" x14ac:dyDescent="0.25">
      <c r="A2150" s="87" t="s">
        <v>3552</v>
      </c>
      <c r="B2150" s="156">
        <v>7.2059088452531075E-4</v>
      </c>
      <c r="C2150" s="156">
        <v>0.31089893712844535</v>
      </c>
      <c r="D2150" s="156">
        <v>0.28409295622410374</v>
      </c>
      <c r="E2150" s="156">
        <v>8.4741488020176545E-2</v>
      </c>
      <c r="F2150" s="156">
        <v>6.279949558638083E-2</v>
      </c>
      <c r="G2150" s="156">
        <v>0.19963970455773736</v>
      </c>
      <c r="H2150" s="156">
        <v>1.6573590344082147E-3</v>
      </c>
      <c r="I2150" s="156">
        <v>5.5449468564222663E-2</v>
      </c>
      <c r="J2150" s="156">
        <v>1.0000000000000002</v>
      </c>
      <c r="K2150" s="87">
        <v>27755</v>
      </c>
      <c r="L2150" s="87"/>
      <c r="M2150" s="156">
        <v>0</v>
      </c>
      <c r="N2150" s="156">
        <v>1E-3</v>
      </c>
      <c r="O2150" s="156">
        <v>0.30499999999999999</v>
      </c>
      <c r="P2150" s="156">
        <v>0.316</v>
      </c>
      <c r="Q2150" s="156">
        <v>0.27900000000000003</v>
      </c>
      <c r="R2150" s="156">
        <v>0.28899999999999998</v>
      </c>
      <c r="S2150" s="156">
        <v>8.2000000000000003E-2</v>
      </c>
      <c r="T2150" s="156">
        <v>8.7999999999999995E-2</v>
      </c>
      <c r="U2150" s="156">
        <v>0.06</v>
      </c>
      <c r="V2150" s="156">
        <v>6.6000000000000003E-2</v>
      </c>
      <c r="W2150" s="156">
        <v>0.19500000000000001</v>
      </c>
      <c r="X2150" s="156">
        <v>0.20399999999999999</v>
      </c>
      <c r="Y2150" s="156">
        <v>1E-3</v>
      </c>
      <c r="Z2150" s="156">
        <v>2E-3</v>
      </c>
      <c r="AA2150" s="156">
        <v>5.2999999999999999E-2</v>
      </c>
      <c r="AB2150" s="156">
        <v>5.8000000000000003E-2</v>
      </c>
    </row>
    <row r="2151" spans="1:28" x14ac:dyDescent="0.25">
      <c r="A2151" s="87" t="s">
        <v>3553</v>
      </c>
      <c r="B2151" s="156">
        <v>0.75890391045210059</v>
      </c>
      <c r="C2151" s="156">
        <v>7.6973397296118629E-2</v>
      </c>
      <c r="D2151" s="156">
        <v>7.631923244657654E-2</v>
      </c>
      <c r="E2151" s="156">
        <v>4.1139700537868876E-2</v>
      </c>
      <c r="F2151" s="156">
        <v>3.0527692978630614E-3</v>
      </c>
      <c r="G2151" s="156">
        <v>4.4337839802296849E-3</v>
      </c>
      <c r="H2151" s="156" t="s">
        <v>294</v>
      </c>
      <c r="I2151" s="156">
        <v>3.9177205989242625E-2</v>
      </c>
      <c r="J2151" s="156">
        <v>1</v>
      </c>
      <c r="K2151" s="87">
        <v>13758</v>
      </c>
      <c r="L2151" s="87"/>
      <c r="M2151" s="156">
        <v>0.752</v>
      </c>
      <c r="N2151" s="156">
        <v>0.76600000000000001</v>
      </c>
      <c r="O2151" s="156">
        <v>7.2999999999999995E-2</v>
      </c>
      <c r="P2151" s="156">
        <v>8.2000000000000003E-2</v>
      </c>
      <c r="Q2151" s="156">
        <v>7.1999999999999995E-2</v>
      </c>
      <c r="R2151" s="156">
        <v>8.1000000000000003E-2</v>
      </c>
      <c r="S2151" s="156">
        <v>3.7999999999999999E-2</v>
      </c>
      <c r="T2151" s="156">
        <v>4.4999999999999998E-2</v>
      </c>
      <c r="U2151" s="156">
        <v>2E-3</v>
      </c>
      <c r="V2151" s="156">
        <v>4.0000000000000001E-3</v>
      </c>
      <c r="W2151" s="156">
        <v>3.0000000000000001E-3</v>
      </c>
      <c r="X2151" s="156">
        <v>6.0000000000000001E-3</v>
      </c>
      <c r="Y2151" s="156" t="s">
        <v>294</v>
      </c>
      <c r="Z2151" s="156" t="s">
        <v>294</v>
      </c>
      <c r="AA2151" s="156">
        <v>3.5999999999999997E-2</v>
      </c>
      <c r="AB2151" s="156">
        <v>4.2999999999999997E-2</v>
      </c>
    </row>
    <row r="2152" spans="1:28" x14ac:dyDescent="0.25">
      <c r="A2152" s="87" t="s">
        <v>3554</v>
      </c>
      <c r="B2152" s="156">
        <v>0.48850672088557551</v>
      </c>
      <c r="C2152" s="156">
        <v>0.33523946684739636</v>
      </c>
      <c r="D2152" s="156">
        <v>9.1776798825256981E-2</v>
      </c>
      <c r="E2152" s="156">
        <v>2.671410821190557E-2</v>
      </c>
      <c r="F2152" s="156">
        <v>1.3413532135999097E-3</v>
      </c>
      <c r="G2152" s="156">
        <v>1.613859708573365E-2</v>
      </c>
      <c r="H2152" s="156">
        <v>3.6710719530102788E-4</v>
      </c>
      <c r="I2152" s="156">
        <v>3.9915847735230998E-2</v>
      </c>
      <c r="J2152" s="156">
        <v>1</v>
      </c>
      <c r="K2152" s="87">
        <v>70824</v>
      </c>
      <c r="L2152" s="87"/>
      <c r="M2152" s="156">
        <v>0.48499999999999999</v>
      </c>
      <c r="N2152" s="156">
        <v>0.49199999999999999</v>
      </c>
      <c r="O2152" s="156">
        <v>0.33200000000000002</v>
      </c>
      <c r="P2152" s="156">
        <v>0.33900000000000002</v>
      </c>
      <c r="Q2152" s="156">
        <v>0.09</v>
      </c>
      <c r="R2152" s="156">
        <v>9.4E-2</v>
      </c>
      <c r="S2152" s="156">
        <v>2.5999999999999999E-2</v>
      </c>
      <c r="T2152" s="156">
        <v>2.8000000000000001E-2</v>
      </c>
      <c r="U2152" s="156">
        <v>1E-3</v>
      </c>
      <c r="V2152" s="156">
        <v>2E-3</v>
      </c>
      <c r="W2152" s="156">
        <v>1.4999999999999999E-2</v>
      </c>
      <c r="X2152" s="156">
        <v>1.7000000000000001E-2</v>
      </c>
      <c r="Y2152" s="156">
        <v>0</v>
      </c>
      <c r="Z2152" s="156">
        <v>1E-3</v>
      </c>
      <c r="AA2152" s="156">
        <v>3.7999999999999999E-2</v>
      </c>
      <c r="AB2152" s="156">
        <v>4.1000000000000002E-2</v>
      </c>
    </row>
    <row r="2153" spans="1:28" x14ac:dyDescent="0.25">
      <c r="A2153" s="87" t="s">
        <v>3555</v>
      </c>
      <c r="B2153" s="156" t="s">
        <v>294</v>
      </c>
      <c r="C2153" s="156">
        <v>9.7046413502109699E-2</v>
      </c>
      <c r="D2153" s="156">
        <v>0.2848101265822785</v>
      </c>
      <c r="E2153" s="156">
        <v>0.18565400843881857</v>
      </c>
      <c r="F2153" s="156">
        <v>4.4303797468354431E-2</v>
      </c>
      <c r="G2153" s="156">
        <v>0.32911392405063289</v>
      </c>
      <c r="H2153" s="156">
        <v>2.1097046413502108E-3</v>
      </c>
      <c r="I2153" s="156">
        <v>5.6962025316455694E-2</v>
      </c>
      <c r="J2153" s="156">
        <v>1</v>
      </c>
      <c r="K2153" s="87">
        <v>474</v>
      </c>
      <c r="L2153" s="87"/>
      <c r="M2153" s="156" t="s">
        <v>294</v>
      </c>
      <c r="N2153" s="156" t="s">
        <v>294</v>
      </c>
      <c r="O2153" s="156">
        <v>7.3999999999999996E-2</v>
      </c>
      <c r="P2153" s="156">
        <v>0.127</v>
      </c>
      <c r="Q2153" s="156">
        <v>0.246</v>
      </c>
      <c r="R2153" s="156">
        <v>0.32700000000000001</v>
      </c>
      <c r="S2153" s="156">
        <v>0.153</v>
      </c>
      <c r="T2153" s="156">
        <v>0.223</v>
      </c>
      <c r="U2153" s="156">
        <v>2.9000000000000001E-2</v>
      </c>
      <c r="V2153" s="156">
        <v>6.7000000000000004E-2</v>
      </c>
      <c r="W2153" s="156">
        <v>0.28799999999999998</v>
      </c>
      <c r="X2153" s="156">
        <v>0.373</v>
      </c>
      <c r="Y2153" s="156">
        <v>0</v>
      </c>
      <c r="Z2153" s="156">
        <v>1.2E-2</v>
      </c>
      <c r="AA2153" s="156">
        <v>3.9E-2</v>
      </c>
      <c r="AB2153" s="156">
        <v>8.2000000000000003E-2</v>
      </c>
    </row>
    <row r="2154" spans="1:28" x14ac:dyDescent="0.25">
      <c r="A2154" s="87" t="s">
        <v>3556</v>
      </c>
      <c r="B2154" s="156" t="s">
        <v>294</v>
      </c>
      <c r="C2154" s="156">
        <v>5.0251256281407036E-3</v>
      </c>
      <c r="D2154" s="156">
        <v>0.27638190954773867</v>
      </c>
      <c r="E2154" s="156">
        <v>0.55946398659966501</v>
      </c>
      <c r="F2154" s="156">
        <v>1.340033500837521E-2</v>
      </c>
      <c r="G2154" s="156">
        <v>0.12060301507537688</v>
      </c>
      <c r="H2154" s="156" t="s">
        <v>294</v>
      </c>
      <c r="I2154" s="156">
        <v>2.5125628140703519E-2</v>
      </c>
      <c r="J2154" s="156">
        <v>1</v>
      </c>
      <c r="K2154" s="87">
        <v>597</v>
      </c>
      <c r="L2154" s="87"/>
      <c r="M2154" s="156" t="s">
        <v>294</v>
      </c>
      <c r="N2154" s="156" t="s">
        <v>294</v>
      </c>
      <c r="O2154" s="156">
        <v>2E-3</v>
      </c>
      <c r="P2154" s="156">
        <v>1.4999999999999999E-2</v>
      </c>
      <c r="Q2154" s="156">
        <v>0.24199999999999999</v>
      </c>
      <c r="R2154" s="156">
        <v>0.314</v>
      </c>
      <c r="S2154" s="156">
        <v>0.51900000000000002</v>
      </c>
      <c r="T2154" s="156">
        <v>0.59899999999999998</v>
      </c>
      <c r="U2154" s="156">
        <v>7.0000000000000001E-3</v>
      </c>
      <c r="V2154" s="156">
        <v>2.5999999999999999E-2</v>
      </c>
      <c r="W2154" s="156">
        <v>9.7000000000000003E-2</v>
      </c>
      <c r="X2154" s="156">
        <v>0.14899999999999999</v>
      </c>
      <c r="Y2154" s="156" t="s">
        <v>294</v>
      </c>
      <c r="Z2154" s="156" t="s">
        <v>294</v>
      </c>
      <c r="AA2154" s="156">
        <v>1.4999999999999999E-2</v>
      </c>
      <c r="AB2154" s="156">
        <v>4.1000000000000002E-2</v>
      </c>
    </row>
    <row r="2155" spans="1:28" x14ac:dyDescent="0.25">
      <c r="A2155" s="87" t="s">
        <v>3557</v>
      </c>
      <c r="B2155" s="156" t="s">
        <v>294</v>
      </c>
      <c r="C2155" s="156">
        <v>0.44430992736077479</v>
      </c>
      <c r="D2155" s="156">
        <v>0.2990314769975787</v>
      </c>
      <c r="E2155" s="156">
        <v>0.11259079903147699</v>
      </c>
      <c r="F2155" s="156">
        <v>1.3317191283292978E-2</v>
      </c>
      <c r="G2155" s="156">
        <v>0.10532687651331719</v>
      </c>
      <c r="H2155" s="156" t="s">
        <v>294</v>
      </c>
      <c r="I2155" s="156">
        <v>2.5423728813559324E-2</v>
      </c>
      <c r="J2155" s="156">
        <v>1</v>
      </c>
      <c r="K2155" s="87">
        <v>826</v>
      </c>
      <c r="L2155" s="87"/>
      <c r="M2155" s="156" t="s">
        <v>294</v>
      </c>
      <c r="N2155" s="156" t="s">
        <v>294</v>
      </c>
      <c r="O2155" s="156">
        <v>0.41099999999999998</v>
      </c>
      <c r="P2155" s="156">
        <v>0.47799999999999998</v>
      </c>
      <c r="Q2155" s="156">
        <v>0.26900000000000002</v>
      </c>
      <c r="R2155" s="156">
        <v>0.33100000000000002</v>
      </c>
      <c r="S2155" s="156">
        <v>9.2999999999999999E-2</v>
      </c>
      <c r="T2155" s="156">
        <v>0.13600000000000001</v>
      </c>
      <c r="U2155" s="156">
        <v>7.0000000000000001E-3</v>
      </c>
      <c r="V2155" s="156">
        <v>2.4E-2</v>
      </c>
      <c r="W2155" s="156">
        <v>8.5999999999999993E-2</v>
      </c>
      <c r="X2155" s="156">
        <v>0.128</v>
      </c>
      <c r="Y2155" s="156" t="s">
        <v>294</v>
      </c>
      <c r="Z2155" s="156" t="s">
        <v>294</v>
      </c>
      <c r="AA2155" s="156">
        <v>1.7000000000000001E-2</v>
      </c>
      <c r="AB2155" s="156">
        <v>3.9E-2</v>
      </c>
    </row>
    <row r="2156" spans="1:28" x14ac:dyDescent="0.25">
      <c r="A2156" s="87" t="s">
        <v>3558</v>
      </c>
      <c r="B2156" s="156" t="s">
        <v>294</v>
      </c>
      <c r="C2156" s="156">
        <v>0.39266450916936352</v>
      </c>
      <c r="D2156" s="156">
        <v>0.38043869111830275</v>
      </c>
      <c r="E2156" s="156">
        <v>0.10895361380798274</v>
      </c>
      <c r="F2156" s="156">
        <v>1.1147069399496584E-2</v>
      </c>
      <c r="G2156" s="156">
        <v>7.7669902912621352E-2</v>
      </c>
      <c r="H2156" s="156">
        <v>7.19165767709457E-4</v>
      </c>
      <c r="I2156" s="156">
        <v>2.8407047824523551E-2</v>
      </c>
      <c r="J2156" s="156">
        <v>1</v>
      </c>
      <c r="K2156" s="87">
        <v>2781</v>
      </c>
      <c r="L2156" s="87"/>
      <c r="M2156" s="156" t="s">
        <v>294</v>
      </c>
      <c r="N2156" s="156" t="s">
        <v>294</v>
      </c>
      <c r="O2156" s="156">
        <v>0.375</v>
      </c>
      <c r="P2156" s="156">
        <v>0.41099999999999998</v>
      </c>
      <c r="Q2156" s="156">
        <v>0.36299999999999999</v>
      </c>
      <c r="R2156" s="156">
        <v>0.39900000000000002</v>
      </c>
      <c r="S2156" s="156">
        <v>9.8000000000000004E-2</v>
      </c>
      <c r="T2156" s="156">
        <v>0.121</v>
      </c>
      <c r="U2156" s="156">
        <v>8.0000000000000002E-3</v>
      </c>
      <c r="V2156" s="156">
        <v>1.6E-2</v>
      </c>
      <c r="W2156" s="156">
        <v>6.8000000000000005E-2</v>
      </c>
      <c r="X2156" s="156">
        <v>8.7999999999999995E-2</v>
      </c>
      <c r="Y2156" s="156">
        <v>0</v>
      </c>
      <c r="Z2156" s="156">
        <v>3.0000000000000001E-3</v>
      </c>
      <c r="AA2156" s="156">
        <v>2.3E-2</v>
      </c>
      <c r="AB2156" s="156">
        <v>3.5000000000000003E-2</v>
      </c>
    </row>
    <row r="2157" spans="1:28" x14ac:dyDescent="0.25">
      <c r="A2157" s="87" t="s">
        <v>3559</v>
      </c>
      <c r="B2157" s="156" t="s">
        <v>294</v>
      </c>
      <c r="C2157" s="156">
        <v>0.3016304347826087</v>
      </c>
      <c r="D2157" s="156">
        <v>0.40217391304347827</v>
      </c>
      <c r="E2157" s="156">
        <v>0.11956521739130435</v>
      </c>
      <c r="F2157" s="156">
        <v>1.358695652173913E-2</v>
      </c>
      <c r="G2157" s="156">
        <v>0.11141304347826086</v>
      </c>
      <c r="H2157" s="156">
        <v>2.717391304347826E-3</v>
      </c>
      <c r="I2157" s="156">
        <v>4.8913043478260872E-2</v>
      </c>
      <c r="J2157" s="156">
        <v>0.99999999999999989</v>
      </c>
      <c r="K2157" s="87">
        <v>368</v>
      </c>
      <c r="L2157" s="87"/>
      <c r="M2157" s="156" t="s">
        <v>294</v>
      </c>
      <c r="N2157" s="156" t="s">
        <v>294</v>
      </c>
      <c r="O2157" s="156">
        <v>0.25700000000000001</v>
      </c>
      <c r="P2157" s="156">
        <v>0.35</v>
      </c>
      <c r="Q2157" s="156">
        <v>0.35299999999999998</v>
      </c>
      <c r="R2157" s="156">
        <v>0.45300000000000001</v>
      </c>
      <c r="S2157" s="156">
        <v>0.09</v>
      </c>
      <c r="T2157" s="156">
        <v>0.157</v>
      </c>
      <c r="U2157" s="156">
        <v>6.0000000000000001E-3</v>
      </c>
      <c r="V2157" s="156">
        <v>3.1E-2</v>
      </c>
      <c r="W2157" s="156">
        <v>8.3000000000000004E-2</v>
      </c>
      <c r="X2157" s="156">
        <v>0.14799999999999999</v>
      </c>
      <c r="Y2157" s="156">
        <v>0</v>
      </c>
      <c r="Z2157" s="156">
        <v>1.4999999999999999E-2</v>
      </c>
      <c r="AA2157" s="156">
        <v>3.1E-2</v>
      </c>
      <c r="AB2157" s="156">
        <v>7.5999999999999998E-2</v>
      </c>
    </row>
    <row r="2158" spans="1:28" x14ac:dyDescent="0.25">
      <c r="A2158" s="87" t="s">
        <v>3560</v>
      </c>
      <c r="B2158" s="156" t="s">
        <v>294</v>
      </c>
      <c r="C2158" s="156">
        <v>0.2965986394557823</v>
      </c>
      <c r="D2158" s="156">
        <v>0.3619047619047619</v>
      </c>
      <c r="E2158" s="156">
        <v>0.17278911564625851</v>
      </c>
      <c r="F2158" s="156">
        <v>1.6326530612244899E-2</v>
      </c>
      <c r="G2158" s="156">
        <v>0.11972789115646258</v>
      </c>
      <c r="H2158" s="156">
        <v>1.3605442176870747E-3</v>
      </c>
      <c r="I2158" s="156">
        <v>3.1292517006802724E-2</v>
      </c>
      <c r="J2158" s="156">
        <v>0.99999999999999989</v>
      </c>
      <c r="K2158" s="87">
        <v>735</v>
      </c>
      <c r="L2158" s="87"/>
      <c r="M2158" s="156" t="s">
        <v>294</v>
      </c>
      <c r="N2158" s="156" t="s">
        <v>294</v>
      </c>
      <c r="O2158" s="156">
        <v>0.26500000000000001</v>
      </c>
      <c r="P2158" s="156">
        <v>0.33100000000000002</v>
      </c>
      <c r="Q2158" s="156">
        <v>0.32800000000000001</v>
      </c>
      <c r="R2158" s="156">
        <v>0.39700000000000002</v>
      </c>
      <c r="S2158" s="156">
        <v>0.14699999999999999</v>
      </c>
      <c r="T2158" s="156">
        <v>0.20200000000000001</v>
      </c>
      <c r="U2158" s="156">
        <v>8.9999999999999993E-3</v>
      </c>
      <c r="V2158" s="156">
        <v>2.8000000000000001E-2</v>
      </c>
      <c r="W2158" s="156">
        <v>9.8000000000000004E-2</v>
      </c>
      <c r="X2158" s="156">
        <v>0.14499999999999999</v>
      </c>
      <c r="Y2158" s="156">
        <v>0</v>
      </c>
      <c r="Z2158" s="156">
        <v>8.0000000000000002E-3</v>
      </c>
      <c r="AA2158" s="156">
        <v>2.1000000000000001E-2</v>
      </c>
      <c r="AB2158" s="156">
        <v>4.7E-2</v>
      </c>
    </row>
    <row r="2159" spans="1:28" x14ac:dyDescent="0.25">
      <c r="A2159" s="87" t="s">
        <v>3561</v>
      </c>
      <c r="B2159" s="156" t="s">
        <v>294</v>
      </c>
      <c r="C2159" s="156">
        <v>0.3652694610778443</v>
      </c>
      <c r="D2159" s="156">
        <v>0.24359281437125749</v>
      </c>
      <c r="E2159" s="156">
        <v>0.28455089820359281</v>
      </c>
      <c r="F2159" s="156">
        <v>1.1497005988023952E-2</v>
      </c>
      <c r="G2159" s="156">
        <v>5.6047904191616767E-2</v>
      </c>
      <c r="H2159" s="156">
        <v>4.7904191616766467E-4</v>
      </c>
      <c r="I2159" s="156">
        <v>3.8562874251497008E-2</v>
      </c>
      <c r="J2159" s="156">
        <v>0.99999999999999989</v>
      </c>
      <c r="K2159" s="87">
        <v>4175</v>
      </c>
      <c r="L2159" s="87"/>
      <c r="M2159" s="156" t="s">
        <v>294</v>
      </c>
      <c r="N2159" s="156" t="s">
        <v>294</v>
      </c>
      <c r="O2159" s="156">
        <v>0.35099999999999998</v>
      </c>
      <c r="P2159" s="156">
        <v>0.38</v>
      </c>
      <c r="Q2159" s="156">
        <v>0.23100000000000001</v>
      </c>
      <c r="R2159" s="156">
        <v>0.25700000000000001</v>
      </c>
      <c r="S2159" s="156">
        <v>0.27100000000000002</v>
      </c>
      <c r="T2159" s="156">
        <v>0.29799999999999999</v>
      </c>
      <c r="U2159" s="156">
        <v>8.9999999999999993E-3</v>
      </c>
      <c r="V2159" s="156">
        <v>1.4999999999999999E-2</v>
      </c>
      <c r="W2159" s="156">
        <v>4.9000000000000002E-2</v>
      </c>
      <c r="X2159" s="156">
        <v>6.3E-2</v>
      </c>
      <c r="Y2159" s="156">
        <v>0</v>
      </c>
      <c r="Z2159" s="156">
        <v>2E-3</v>
      </c>
      <c r="AA2159" s="156">
        <v>3.3000000000000002E-2</v>
      </c>
      <c r="AB2159" s="156">
        <v>4.4999999999999998E-2</v>
      </c>
    </row>
    <row r="2160" spans="1:28" x14ac:dyDescent="0.25">
      <c r="A2160" s="87" t="s">
        <v>3562</v>
      </c>
      <c r="B2160" s="156" t="s">
        <v>294</v>
      </c>
      <c r="C2160" s="156">
        <v>0.47734524569240588</v>
      </c>
      <c r="D2160" s="156">
        <v>0.30440331844288449</v>
      </c>
      <c r="E2160" s="156">
        <v>0.10933843863007871</v>
      </c>
      <c r="F2160" s="156">
        <v>1.1912359072537758E-2</v>
      </c>
      <c r="G2160" s="156">
        <v>5.5732822803658794E-2</v>
      </c>
      <c r="H2160" s="156">
        <v>2.1272069772388852E-4</v>
      </c>
      <c r="I2160" s="156">
        <v>4.1055094660710487E-2</v>
      </c>
      <c r="J2160" s="156">
        <v>1</v>
      </c>
      <c r="K2160" s="87">
        <v>4701</v>
      </c>
      <c r="L2160" s="87"/>
      <c r="M2160" s="156" t="s">
        <v>294</v>
      </c>
      <c r="N2160" s="156" t="s">
        <v>294</v>
      </c>
      <c r="O2160" s="156">
        <v>0.46300000000000002</v>
      </c>
      <c r="P2160" s="156">
        <v>0.49199999999999999</v>
      </c>
      <c r="Q2160" s="156">
        <v>0.29099999999999998</v>
      </c>
      <c r="R2160" s="156">
        <v>0.318</v>
      </c>
      <c r="S2160" s="156">
        <v>0.10100000000000001</v>
      </c>
      <c r="T2160" s="156">
        <v>0.11899999999999999</v>
      </c>
      <c r="U2160" s="156">
        <v>8.9999999999999993E-3</v>
      </c>
      <c r="V2160" s="156">
        <v>1.4999999999999999E-2</v>
      </c>
      <c r="W2160" s="156">
        <v>0.05</v>
      </c>
      <c r="X2160" s="156">
        <v>6.3E-2</v>
      </c>
      <c r="Y2160" s="156">
        <v>0</v>
      </c>
      <c r="Z2160" s="156">
        <v>1E-3</v>
      </c>
      <c r="AA2160" s="156">
        <v>3.5999999999999997E-2</v>
      </c>
      <c r="AB2160" s="156">
        <v>4.7E-2</v>
      </c>
    </row>
    <row r="2161" spans="1:28" x14ac:dyDescent="0.25">
      <c r="A2161" s="87" t="s">
        <v>3563</v>
      </c>
      <c r="B2161" s="156" t="s">
        <v>294</v>
      </c>
      <c r="C2161" s="156">
        <v>0.40652818991097922</v>
      </c>
      <c r="D2161" s="156">
        <v>0.28189910979228489</v>
      </c>
      <c r="E2161" s="156">
        <v>0.22255192878338279</v>
      </c>
      <c r="F2161" s="156">
        <v>1.0385756676557863E-2</v>
      </c>
      <c r="G2161" s="156">
        <v>5.0445103857566766E-2</v>
      </c>
      <c r="H2161" s="156" t="s">
        <v>294</v>
      </c>
      <c r="I2161" s="156">
        <v>2.8189910979228485E-2</v>
      </c>
      <c r="J2161" s="156">
        <v>1</v>
      </c>
      <c r="K2161" s="87">
        <v>674</v>
      </c>
      <c r="L2161" s="87"/>
      <c r="M2161" s="156" t="s">
        <v>294</v>
      </c>
      <c r="N2161" s="156" t="s">
        <v>294</v>
      </c>
      <c r="O2161" s="156">
        <v>0.37</v>
      </c>
      <c r="P2161" s="156">
        <v>0.44400000000000001</v>
      </c>
      <c r="Q2161" s="156">
        <v>0.249</v>
      </c>
      <c r="R2161" s="156">
        <v>0.317</v>
      </c>
      <c r="S2161" s="156">
        <v>0.193</v>
      </c>
      <c r="T2161" s="156">
        <v>0.255</v>
      </c>
      <c r="U2161" s="156">
        <v>5.0000000000000001E-3</v>
      </c>
      <c r="V2161" s="156">
        <v>2.1000000000000001E-2</v>
      </c>
      <c r="W2161" s="156">
        <v>3.5999999999999997E-2</v>
      </c>
      <c r="X2161" s="156">
        <v>7.0000000000000007E-2</v>
      </c>
      <c r="Y2161" s="156" t="s">
        <v>294</v>
      </c>
      <c r="Z2161" s="156" t="s">
        <v>294</v>
      </c>
      <c r="AA2161" s="156">
        <v>1.7999999999999999E-2</v>
      </c>
      <c r="AB2161" s="156">
        <v>4.3999999999999997E-2</v>
      </c>
    </row>
    <row r="2162" spans="1:28" x14ac:dyDescent="0.25">
      <c r="A2162" s="87" t="s">
        <v>3564</v>
      </c>
      <c r="B2162" s="156" t="s">
        <v>294</v>
      </c>
      <c r="C2162" s="156">
        <v>0.20566318926974664</v>
      </c>
      <c r="D2162" s="156">
        <v>0.45603576751117736</v>
      </c>
      <c r="E2162" s="156">
        <v>0.21460506706408347</v>
      </c>
      <c r="F2162" s="156">
        <v>1.4903129657228018E-2</v>
      </c>
      <c r="G2162" s="156">
        <v>5.3651266766020868E-2</v>
      </c>
      <c r="H2162" s="156" t="s">
        <v>294</v>
      </c>
      <c r="I2162" s="156">
        <v>5.5141579731743669E-2</v>
      </c>
      <c r="J2162" s="156">
        <v>1</v>
      </c>
      <c r="K2162" s="87">
        <v>671</v>
      </c>
      <c r="L2162" s="87"/>
      <c r="M2162" s="156" t="s">
        <v>294</v>
      </c>
      <c r="N2162" s="156" t="s">
        <v>294</v>
      </c>
      <c r="O2162" s="156">
        <v>0.17699999999999999</v>
      </c>
      <c r="P2162" s="156">
        <v>0.23799999999999999</v>
      </c>
      <c r="Q2162" s="156">
        <v>0.41899999999999998</v>
      </c>
      <c r="R2162" s="156">
        <v>0.49399999999999999</v>
      </c>
      <c r="S2162" s="156">
        <v>0.185</v>
      </c>
      <c r="T2162" s="156">
        <v>0.247</v>
      </c>
      <c r="U2162" s="156">
        <v>8.0000000000000002E-3</v>
      </c>
      <c r="V2162" s="156">
        <v>2.7E-2</v>
      </c>
      <c r="W2162" s="156">
        <v>3.9E-2</v>
      </c>
      <c r="X2162" s="156">
        <v>7.2999999999999995E-2</v>
      </c>
      <c r="Y2162" s="156" t="s">
        <v>294</v>
      </c>
      <c r="Z2162" s="156" t="s">
        <v>294</v>
      </c>
      <c r="AA2162" s="156">
        <v>0.04</v>
      </c>
      <c r="AB2162" s="156">
        <v>7.4999999999999997E-2</v>
      </c>
    </row>
    <row r="2163" spans="1:28" x14ac:dyDescent="0.25">
      <c r="A2163" s="87" t="s">
        <v>3565</v>
      </c>
      <c r="B2163" s="156" t="s">
        <v>294</v>
      </c>
      <c r="C2163" s="156">
        <v>0.13960495480415133</v>
      </c>
      <c r="D2163" s="156">
        <v>0.55540676263809841</v>
      </c>
      <c r="E2163" s="156">
        <v>0.18346166722464011</v>
      </c>
      <c r="F2163" s="156">
        <v>1.1047874121191832E-2</v>
      </c>
      <c r="G2163" s="156">
        <v>4.2517576163374621E-2</v>
      </c>
      <c r="H2163" s="156">
        <v>3.3478406427854036E-4</v>
      </c>
      <c r="I2163" s="156">
        <v>6.7626380984265155E-2</v>
      </c>
      <c r="J2163" s="156">
        <v>1</v>
      </c>
      <c r="K2163" s="87">
        <v>2987</v>
      </c>
      <c r="L2163" s="87"/>
      <c r="M2163" s="156" t="s">
        <v>294</v>
      </c>
      <c r="N2163" s="156" t="s">
        <v>294</v>
      </c>
      <c r="O2163" s="156">
        <v>0.128</v>
      </c>
      <c r="P2163" s="156">
        <v>0.152</v>
      </c>
      <c r="Q2163" s="156">
        <v>0.53800000000000003</v>
      </c>
      <c r="R2163" s="156">
        <v>0.57299999999999995</v>
      </c>
      <c r="S2163" s="156">
        <v>0.17</v>
      </c>
      <c r="T2163" s="156">
        <v>0.19800000000000001</v>
      </c>
      <c r="U2163" s="156">
        <v>8.0000000000000002E-3</v>
      </c>
      <c r="V2163" s="156">
        <v>1.4999999999999999E-2</v>
      </c>
      <c r="W2163" s="156">
        <v>3.5999999999999997E-2</v>
      </c>
      <c r="X2163" s="156">
        <v>0.05</v>
      </c>
      <c r="Y2163" s="156">
        <v>0</v>
      </c>
      <c r="Z2163" s="156">
        <v>2E-3</v>
      </c>
      <c r="AA2163" s="156">
        <v>5.8999999999999997E-2</v>
      </c>
      <c r="AB2163" s="156">
        <v>7.6999999999999999E-2</v>
      </c>
    </row>
    <row r="2164" spans="1:28" x14ac:dyDescent="0.25">
      <c r="A2164" s="87" t="s">
        <v>3566</v>
      </c>
      <c r="B2164" s="156" t="s">
        <v>294</v>
      </c>
      <c r="C2164" s="156">
        <v>0.21052631578947367</v>
      </c>
      <c r="D2164" s="156">
        <v>0.19548872180451127</v>
      </c>
      <c r="E2164" s="156">
        <v>0.19548872180451127</v>
      </c>
      <c r="F2164" s="156">
        <v>2.2556390977443608E-2</v>
      </c>
      <c r="G2164" s="156">
        <v>0.34586466165413532</v>
      </c>
      <c r="H2164" s="156" t="s">
        <v>294</v>
      </c>
      <c r="I2164" s="156">
        <v>3.007518796992481E-2</v>
      </c>
      <c r="J2164" s="156">
        <v>0.99999999999999989</v>
      </c>
      <c r="K2164" s="87">
        <v>133</v>
      </c>
      <c r="L2164" s="87"/>
      <c r="M2164" s="156" t="s">
        <v>294</v>
      </c>
      <c r="N2164" s="156" t="s">
        <v>294</v>
      </c>
      <c r="O2164" s="156">
        <v>0.15</v>
      </c>
      <c r="P2164" s="156">
        <v>0.28699999999999998</v>
      </c>
      <c r="Q2164" s="156">
        <v>0.13700000000000001</v>
      </c>
      <c r="R2164" s="156">
        <v>0.27100000000000002</v>
      </c>
      <c r="S2164" s="156">
        <v>0.13700000000000001</v>
      </c>
      <c r="T2164" s="156">
        <v>0.27100000000000002</v>
      </c>
      <c r="U2164" s="156">
        <v>8.0000000000000002E-3</v>
      </c>
      <c r="V2164" s="156">
        <v>6.4000000000000001E-2</v>
      </c>
      <c r="W2164" s="156">
        <v>0.27</v>
      </c>
      <c r="X2164" s="156">
        <v>0.43</v>
      </c>
      <c r="Y2164" s="156" t="s">
        <v>294</v>
      </c>
      <c r="Z2164" s="156" t="s">
        <v>294</v>
      </c>
      <c r="AA2164" s="156">
        <v>1.2E-2</v>
      </c>
      <c r="AB2164" s="156">
        <v>7.4999999999999997E-2</v>
      </c>
    </row>
    <row r="2165" spans="1:28" x14ac:dyDescent="0.25">
      <c r="A2165" s="87" t="s">
        <v>3567</v>
      </c>
      <c r="B2165" s="156" t="s">
        <v>294</v>
      </c>
      <c r="C2165" s="156">
        <v>0.32209469153515063</v>
      </c>
      <c r="D2165" s="156">
        <v>0.34218077474892394</v>
      </c>
      <c r="E2165" s="156">
        <v>0.1133428981348637</v>
      </c>
      <c r="F2165" s="156">
        <v>1.3629842180774749E-2</v>
      </c>
      <c r="G2165" s="156">
        <v>0.1449067431850789</v>
      </c>
      <c r="H2165" s="156">
        <v>7.173601147776184E-4</v>
      </c>
      <c r="I2165" s="156">
        <v>6.3127690100430414E-2</v>
      </c>
      <c r="J2165" s="156">
        <v>1</v>
      </c>
      <c r="K2165" s="87">
        <v>1394</v>
      </c>
      <c r="L2165" s="87"/>
      <c r="M2165" s="156" t="s">
        <v>294</v>
      </c>
      <c r="N2165" s="156" t="s">
        <v>294</v>
      </c>
      <c r="O2165" s="156">
        <v>0.29799999999999999</v>
      </c>
      <c r="P2165" s="156">
        <v>0.34699999999999998</v>
      </c>
      <c r="Q2165" s="156">
        <v>0.318</v>
      </c>
      <c r="R2165" s="156">
        <v>0.36699999999999999</v>
      </c>
      <c r="S2165" s="156">
        <v>9.8000000000000004E-2</v>
      </c>
      <c r="T2165" s="156">
        <v>0.13100000000000001</v>
      </c>
      <c r="U2165" s="156">
        <v>8.9999999999999993E-3</v>
      </c>
      <c r="V2165" s="156">
        <v>2.1000000000000001E-2</v>
      </c>
      <c r="W2165" s="156">
        <v>0.127</v>
      </c>
      <c r="X2165" s="156">
        <v>0.16400000000000001</v>
      </c>
      <c r="Y2165" s="156">
        <v>0</v>
      </c>
      <c r="Z2165" s="156">
        <v>4.0000000000000001E-3</v>
      </c>
      <c r="AA2165" s="156">
        <v>5.1999999999999998E-2</v>
      </c>
      <c r="AB2165" s="156">
        <v>7.6999999999999999E-2</v>
      </c>
    </row>
    <row r="2166" spans="1:28" x14ac:dyDescent="0.25">
      <c r="A2166" s="87" t="s">
        <v>3568</v>
      </c>
      <c r="B2166" s="156" t="s">
        <v>294</v>
      </c>
      <c r="C2166" s="156">
        <v>2.6619343389529724E-3</v>
      </c>
      <c r="D2166" s="156">
        <v>0.46051464063886421</v>
      </c>
      <c r="E2166" s="156">
        <v>0.30612244897959184</v>
      </c>
      <c r="F2166" s="156">
        <v>2.8393966282165041E-2</v>
      </c>
      <c r="G2166" s="156">
        <v>0.17391304347826086</v>
      </c>
      <c r="H2166" s="156" t="s">
        <v>294</v>
      </c>
      <c r="I2166" s="156">
        <v>2.8393966282165041E-2</v>
      </c>
      <c r="J2166" s="156">
        <v>1</v>
      </c>
      <c r="K2166" s="87">
        <v>1127</v>
      </c>
      <c r="L2166" s="87"/>
      <c r="M2166" s="156" t="s">
        <v>294</v>
      </c>
      <c r="N2166" s="156" t="s">
        <v>294</v>
      </c>
      <c r="O2166" s="156">
        <v>1E-3</v>
      </c>
      <c r="P2166" s="156">
        <v>8.0000000000000002E-3</v>
      </c>
      <c r="Q2166" s="156">
        <v>0.432</v>
      </c>
      <c r="R2166" s="156">
        <v>0.49</v>
      </c>
      <c r="S2166" s="156">
        <v>0.28000000000000003</v>
      </c>
      <c r="T2166" s="156">
        <v>0.33400000000000002</v>
      </c>
      <c r="U2166" s="156">
        <v>0.02</v>
      </c>
      <c r="V2166" s="156">
        <v>0.04</v>
      </c>
      <c r="W2166" s="156">
        <v>0.153</v>
      </c>
      <c r="X2166" s="156">
        <v>0.19700000000000001</v>
      </c>
      <c r="Y2166" s="156" t="s">
        <v>294</v>
      </c>
      <c r="Z2166" s="156" t="s">
        <v>294</v>
      </c>
      <c r="AA2166" s="156">
        <v>0.02</v>
      </c>
      <c r="AB2166" s="156">
        <v>0.04</v>
      </c>
    </row>
    <row r="2167" spans="1:28" x14ac:dyDescent="0.25">
      <c r="A2167" s="87" t="s">
        <v>3569</v>
      </c>
      <c r="B2167" s="156" t="s">
        <v>294</v>
      </c>
      <c r="C2167" s="156">
        <v>0.26275481473138868</v>
      </c>
      <c r="D2167" s="156">
        <v>0.31062056537898414</v>
      </c>
      <c r="E2167" s="156">
        <v>0.19180087847730601</v>
      </c>
      <c r="F2167" s="156">
        <v>2.1398806171866201E-2</v>
      </c>
      <c r="G2167" s="156">
        <v>0.17434395765288885</v>
      </c>
      <c r="H2167" s="156">
        <v>1.1262529564140106E-3</v>
      </c>
      <c r="I2167" s="156">
        <v>3.7954724631152154E-2</v>
      </c>
      <c r="J2167" s="156">
        <v>0.99999999999999989</v>
      </c>
      <c r="K2167" s="87">
        <v>8879</v>
      </c>
      <c r="L2167" s="87"/>
      <c r="M2167" s="156" t="s">
        <v>294</v>
      </c>
      <c r="N2167" s="156" t="s">
        <v>294</v>
      </c>
      <c r="O2167" s="156">
        <v>0.254</v>
      </c>
      <c r="P2167" s="156">
        <v>0.27200000000000002</v>
      </c>
      <c r="Q2167" s="156">
        <v>0.30099999999999999</v>
      </c>
      <c r="R2167" s="156">
        <v>0.32</v>
      </c>
      <c r="S2167" s="156">
        <v>0.184</v>
      </c>
      <c r="T2167" s="156">
        <v>0.2</v>
      </c>
      <c r="U2167" s="156">
        <v>1.9E-2</v>
      </c>
      <c r="V2167" s="156">
        <v>2.5000000000000001E-2</v>
      </c>
      <c r="W2167" s="156">
        <v>0.16700000000000001</v>
      </c>
      <c r="X2167" s="156">
        <v>0.182</v>
      </c>
      <c r="Y2167" s="156">
        <v>1E-3</v>
      </c>
      <c r="Z2167" s="156">
        <v>2E-3</v>
      </c>
      <c r="AA2167" s="156">
        <v>3.4000000000000002E-2</v>
      </c>
      <c r="AB2167" s="156">
        <v>4.2000000000000003E-2</v>
      </c>
    </row>
    <row r="2168" spans="1:28" x14ac:dyDescent="0.25">
      <c r="A2168" s="87" t="s">
        <v>3570</v>
      </c>
      <c r="B2168" s="156" t="s">
        <v>294</v>
      </c>
      <c r="C2168" s="156">
        <v>4.7244094488188976E-2</v>
      </c>
      <c r="D2168" s="156">
        <v>0.16535433070866143</v>
      </c>
      <c r="E2168" s="156">
        <v>0.1062992125984252</v>
      </c>
      <c r="F2168" s="156">
        <v>5.5118110236220472E-2</v>
      </c>
      <c r="G2168" s="156">
        <v>0.54330708661417326</v>
      </c>
      <c r="H2168" s="156">
        <v>3.937007874015748E-3</v>
      </c>
      <c r="I2168" s="156">
        <v>7.874015748031496E-2</v>
      </c>
      <c r="J2168" s="156">
        <v>1</v>
      </c>
      <c r="K2168" s="87">
        <v>254</v>
      </c>
      <c r="L2168" s="87"/>
      <c r="M2168" s="156" t="s">
        <v>294</v>
      </c>
      <c r="N2168" s="156" t="s">
        <v>294</v>
      </c>
      <c r="O2168" s="156">
        <v>2.7E-2</v>
      </c>
      <c r="P2168" s="156">
        <v>8.1000000000000003E-2</v>
      </c>
      <c r="Q2168" s="156">
        <v>0.125</v>
      </c>
      <c r="R2168" s="156">
        <v>0.216</v>
      </c>
      <c r="S2168" s="156">
        <v>7.3999999999999996E-2</v>
      </c>
      <c r="T2168" s="156">
        <v>0.15</v>
      </c>
      <c r="U2168" s="156">
        <v>3.3000000000000002E-2</v>
      </c>
      <c r="V2168" s="156">
        <v>0.09</v>
      </c>
      <c r="W2168" s="156">
        <v>0.48199999999999998</v>
      </c>
      <c r="X2168" s="156">
        <v>0.60299999999999998</v>
      </c>
      <c r="Y2168" s="156">
        <v>1E-3</v>
      </c>
      <c r="Z2168" s="156">
        <v>2.1999999999999999E-2</v>
      </c>
      <c r="AA2168" s="156">
        <v>5.1999999999999998E-2</v>
      </c>
      <c r="AB2168" s="156">
        <v>0.11799999999999999</v>
      </c>
    </row>
    <row r="2169" spans="1:28" x14ac:dyDescent="0.25">
      <c r="A2169" s="87" t="s">
        <v>3571</v>
      </c>
      <c r="B2169" s="156" t="s">
        <v>294</v>
      </c>
      <c r="C2169" s="156">
        <v>2.2635814889336015E-2</v>
      </c>
      <c r="D2169" s="156">
        <v>0.20975855130784707</v>
      </c>
      <c r="E2169" s="156">
        <v>0.13380281690140844</v>
      </c>
      <c r="F2169" s="156">
        <v>6.7404426559356134E-2</v>
      </c>
      <c r="G2169" s="156">
        <v>0.52313883299798791</v>
      </c>
      <c r="H2169" s="156">
        <v>2.5150905432595573E-3</v>
      </c>
      <c r="I2169" s="156">
        <v>4.0744466800804832E-2</v>
      </c>
      <c r="J2169" s="156">
        <v>1</v>
      </c>
      <c r="K2169" s="87">
        <v>1988</v>
      </c>
      <c r="L2169" s="87"/>
      <c r="M2169" s="156" t="s">
        <v>294</v>
      </c>
      <c r="N2169" s="156" t="s">
        <v>294</v>
      </c>
      <c r="O2169" s="156">
        <v>1.7000000000000001E-2</v>
      </c>
      <c r="P2169" s="156">
        <v>0.03</v>
      </c>
      <c r="Q2169" s="156">
        <v>0.192</v>
      </c>
      <c r="R2169" s="156">
        <v>0.22800000000000001</v>
      </c>
      <c r="S2169" s="156">
        <v>0.12</v>
      </c>
      <c r="T2169" s="156">
        <v>0.14899999999999999</v>
      </c>
      <c r="U2169" s="156">
        <v>5.7000000000000002E-2</v>
      </c>
      <c r="V2169" s="156">
        <v>7.9000000000000001E-2</v>
      </c>
      <c r="W2169" s="156">
        <v>0.501</v>
      </c>
      <c r="X2169" s="156">
        <v>0.54500000000000004</v>
      </c>
      <c r="Y2169" s="156">
        <v>1E-3</v>
      </c>
      <c r="Z2169" s="156">
        <v>6.0000000000000001E-3</v>
      </c>
      <c r="AA2169" s="156">
        <v>3.3000000000000002E-2</v>
      </c>
      <c r="AB2169" s="156">
        <v>0.05</v>
      </c>
    </row>
    <row r="2170" spans="1:28" x14ac:dyDescent="0.25">
      <c r="A2170" s="87" t="s">
        <v>3572</v>
      </c>
      <c r="B2170" s="156" t="s">
        <v>294</v>
      </c>
      <c r="C2170" s="156">
        <v>0.19526143790849673</v>
      </c>
      <c r="D2170" s="156">
        <v>0.47753267973856212</v>
      </c>
      <c r="E2170" s="156">
        <v>0.11070261437908496</v>
      </c>
      <c r="F2170" s="156">
        <v>1.5522875816993464E-2</v>
      </c>
      <c r="G2170" s="156">
        <v>0.10089869281045752</v>
      </c>
      <c r="H2170" s="156">
        <v>8.1699346405228761E-4</v>
      </c>
      <c r="I2170" s="156">
        <v>9.9264705882352935E-2</v>
      </c>
      <c r="J2170" s="156">
        <v>1</v>
      </c>
      <c r="K2170" s="87">
        <v>2448</v>
      </c>
      <c r="L2170" s="87"/>
      <c r="M2170" s="156" t="s">
        <v>294</v>
      </c>
      <c r="N2170" s="156" t="s">
        <v>294</v>
      </c>
      <c r="O2170" s="156">
        <v>0.18</v>
      </c>
      <c r="P2170" s="156">
        <v>0.21099999999999999</v>
      </c>
      <c r="Q2170" s="156">
        <v>0.45800000000000002</v>
      </c>
      <c r="R2170" s="156">
        <v>0.497</v>
      </c>
      <c r="S2170" s="156">
        <v>9.9000000000000005E-2</v>
      </c>
      <c r="T2170" s="156">
        <v>0.124</v>
      </c>
      <c r="U2170" s="156">
        <v>1.0999999999999999E-2</v>
      </c>
      <c r="V2170" s="156">
        <v>2.1000000000000001E-2</v>
      </c>
      <c r="W2170" s="156">
        <v>0.09</v>
      </c>
      <c r="X2170" s="156">
        <v>0.113</v>
      </c>
      <c r="Y2170" s="156">
        <v>0</v>
      </c>
      <c r="Z2170" s="156">
        <v>3.0000000000000001E-3</v>
      </c>
      <c r="AA2170" s="156">
        <v>8.7999999999999995E-2</v>
      </c>
      <c r="AB2170" s="156">
        <v>0.112</v>
      </c>
    </row>
    <row r="2171" spans="1:28" x14ac:dyDescent="0.25">
      <c r="A2171" s="87" t="s">
        <v>3573</v>
      </c>
      <c r="B2171" s="156" t="s">
        <v>294</v>
      </c>
      <c r="C2171" s="156">
        <v>0.13846153846153847</v>
      </c>
      <c r="D2171" s="156">
        <v>0.38769230769230767</v>
      </c>
      <c r="E2171" s="156">
        <v>0.12461538461538461</v>
      </c>
      <c r="F2171" s="156">
        <v>7.5384615384615383E-2</v>
      </c>
      <c r="G2171" s="156">
        <v>0.22307692307692309</v>
      </c>
      <c r="H2171" s="156">
        <v>1.5384615384615385E-3</v>
      </c>
      <c r="I2171" s="156">
        <v>4.9230769230769231E-2</v>
      </c>
      <c r="J2171" s="156">
        <v>0.99999999999999989</v>
      </c>
      <c r="K2171" s="87">
        <v>650</v>
      </c>
      <c r="L2171" s="87"/>
      <c r="M2171" s="156" t="s">
        <v>294</v>
      </c>
      <c r="N2171" s="156" t="s">
        <v>294</v>
      </c>
      <c r="O2171" s="156">
        <v>0.114</v>
      </c>
      <c r="P2171" s="156">
        <v>0.16700000000000001</v>
      </c>
      <c r="Q2171" s="156">
        <v>0.35099999999999998</v>
      </c>
      <c r="R2171" s="156">
        <v>0.42599999999999999</v>
      </c>
      <c r="S2171" s="156">
        <v>0.10100000000000001</v>
      </c>
      <c r="T2171" s="156">
        <v>0.152</v>
      </c>
      <c r="U2171" s="156">
        <v>5.7000000000000002E-2</v>
      </c>
      <c r="V2171" s="156">
        <v>9.8000000000000004E-2</v>
      </c>
      <c r="W2171" s="156">
        <v>0.193</v>
      </c>
      <c r="X2171" s="156">
        <v>0.25700000000000001</v>
      </c>
      <c r="Y2171" s="156">
        <v>0</v>
      </c>
      <c r="Z2171" s="156">
        <v>8.9999999999999993E-3</v>
      </c>
      <c r="AA2171" s="156">
        <v>3.5000000000000003E-2</v>
      </c>
      <c r="AB2171" s="156">
        <v>6.9000000000000006E-2</v>
      </c>
    </row>
    <row r="2172" spans="1:28" x14ac:dyDescent="0.25">
      <c r="A2172" s="87" t="s">
        <v>3574</v>
      </c>
      <c r="B2172" s="156" t="s">
        <v>294</v>
      </c>
      <c r="C2172" s="156">
        <v>6.2931384490458792E-2</v>
      </c>
      <c r="D2172" s="156">
        <v>0.29110840438489649</v>
      </c>
      <c r="E2172" s="156">
        <v>0.22127486804709703</v>
      </c>
      <c r="F2172" s="156">
        <v>1.7864393016646368E-2</v>
      </c>
      <c r="G2172" s="156">
        <v>0.36175395858708892</v>
      </c>
      <c r="H2172" s="156">
        <v>6.9021518473406417E-3</v>
      </c>
      <c r="I2172" s="156">
        <v>3.8164839626471783E-2</v>
      </c>
      <c r="J2172" s="156">
        <v>1</v>
      </c>
      <c r="K2172" s="87">
        <v>2463</v>
      </c>
      <c r="L2172" s="87"/>
      <c r="M2172" s="156" t="s">
        <v>294</v>
      </c>
      <c r="N2172" s="156" t="s">
        <v>294</v>
      </c>
      <c r="O2172" s="156">
        <v>5.3999999999999999E-2</v>
      </c>
      <c r="P2172" s="156">
        <v>7.2999999999999995E-2</v>
      </c>
      <c r="Q2172" s="156">
        <v>0.27400000000000002</v>
      </c>
      <c r="R2172" s="156">
        <v>0.309</v>
      </c>
      <c r="S2172" s="156">
        <v>0.20499999999999999</v>
      </c>
      <c r="T2172" s="156">
        <v>0.23799999999999999</v>
      </c>
      <c r="U2172" s="156">
        <v>1.2999999999999999E-2</v>
      </c>
      <c r="V2172" s="156">
        <v>2.4E-2</v>
      </c>
      <c r="W2172" s="156">
        <v>0.34300000000000003</v>
      </c>
      <c r="X2172" s="156">
        <v>0.38100000000000001</v>
      </c>
      <c r="Y2172" s="156">
        <v>4.0000000000000001E-3</v>
      </c>
      <c r="Z2172" s="156">
        <v>1.0999999999999999E-2</v>
      </c>
      <c r="AA2172" s="156">
        <v>3.1E-2</v>
      </c>
      <c r="AB2172" s="156">
        <v>4.5999999999999999E-2</v>
      </c>
    </row>
    <row r="2173" spans="1:28" x14ac:dyDescent="0.25">
      <c r="A2173" s="87" t="s">
        <v>3575</v>
      </c>
      <c r="B2173" s="156" t="s">
        <v>294</v>
      </c>
      <c r="C2173" s="156">
        <v>0.3025877805218512</v>
      </c>
      <c r="D2173" s="156">
        <v>0.21607788396148753</v>
      </c>
      <c r="E2173" s="156">
        <v>0.11872293210207953</v>
      </c>
      <c r="F2173" s="156">
        <v>2.8884355202405239E-2</v>
      </c>
      <c r="G2173" s="156">
        <v>0.30255198826013818</v>
      </c>
      <c r="H2173" s="156">
        <v>2.6128351050502883E-3</v>
      </c>
      <c r="I2173" s="156">
        <v>2.8562224846988081E-2</v>
      </c>
      <c r="J2173" s="156">
        <v>1</v>
      </c>
      <c r="K2173" s="87">
        <v>27939</v>
      </c>
      <c r="L2173" s="87"/>
      <c r="M2173" s="156" t="s">
        <v>294</v>
      </c>
      <c r="N2173" s="156" t="s">
        <v>294</v>
      </c>
      <c r="O2173" s="156">
        <v>0.29699999999999999</v>
      </c>
      <c r="P2173" s="156">
        <v>0.308</v>
      </c>
      <c r="Q2173" s="156">
        <v>0.21099999999999999</v>
      </c>
      <c r="R2173" s="156">
        <v>0.221</v>
      </c>
      <c r="S2173" s="156">
        <v>0.115</v>
      </c>
      <c r="T2173" s="156">
        <v>0.123</v>
      </c>
      <c r="U2173" s="156">
        <v>2.7E-2</v>
      </c>
      <c r="V2173" s="156">
        <v>3.1E-2</v>
      </c>
      <c r="W2173" s="156">
        <v>0.29699999999999999</v>
      </c>
      <c r="X2173" s="156">
        <v>0.308</v>
      </c>
      <c r="Y2173" s="156">
        <v>2E-3</v>
      </c>
      <c r="Z2173" s="156">
        <v>3.0000000000000001E-3</v>
      </c>
      <c r="AA2173" s="156">
        <v>2.7E-2</v>
      </c>
      <c r="AB2173" s="156">
        <v>3.1E-2</v>
      </c>
    </row>
    <row r="2174" spans="1:28" x14ac:dyDescent="0.25">
      <c r="A2174" s="87" t="s">
        <v>3576</v>
      </c>
      <c r="B2174" s="156" t="s">
        <v>294</v>
      </c>
      <c r="C2174" s="156">
        <v>0.63174603174603172</v>
      </c>
      <c r="D2174" s="156">
        <v>0.24126984126984127</v>
      </c>
      <c r="E2174" s="156">
        <v>2.2222222222222223E-2</v>
      </c>
      <c r="F2174" s="156" t="s">
        <v>294</v>
      </c>
      <c r="G2174" s="156">
        <v>5.0793650793650794E-2</v>
      </c>
      <c r="H2174" s="156">
        <v>3.1746031746031746E-3</v>
      </c>
      <c r="I2174" s="156">
        <v>5.0793650793650794E-2</v>
      </c>
      <c r="J2174" s="156">
        <v>1</v>
      </c>
      <c r="K2174" s="87">
        <v>315</v>
      </c>
      <c r="L2174" s="87"/>
      <c r="M2174" s="156" t="s">
        <v>294</v>
      </c>
      <c r="N2174" s="156" t="s">
        <v>294</v>
      </c>
      <c r="O2174" s="156">
        <v>0.57699999999999996</v>
      </c>
      <c r="P2174" s="156">
        <v>0.68300000000000005</v>
      </c>
      <c r="Q2174" s="156">
        <v>0.19700000000000001</v>
      </c>
      <c r="R2174" s="156">
        <v>0.29099999999999998</v>
      </c>
      <c r="S2174" s="156">
        <v>1.0999999999999999E-2</v>
      </c>
      <c r="T2174" s="156">
        <v>4.4999999999999998E-2</v>
      </c>
      <c r="U2174" s="156" t="s">
        <v>294</v>
      </c>
      <c r="V2174" s="156" t="s">
        <v>294</v>
      </c>
      <c r="W2174" s="156">
        <v>3.2000000000000001E-2</v>
      </c>
      <c r="X2174" s="156">
        <v>8.1000000000000003E-2</v>
      </c>
      <c r="Y2174" s="156">
        <v>1E-3</v>
      </c>
      <c r="Z2174" s="156">
        <v>1.7999999999999999E-2</v>
      </c>
      <c r="AA2174" s="156">
        <v>3.2000000000000001E-2</v>
      </c>
      <c r="AB2174" s="156">
        <v>8.1000000000000003E-2</v>
      </c>
    </row>
    <row r="2175" spans="1:28" x14ac:dyDescent="0.25">
      <c r="A2175" s="87" t="s">
        <v>3577</v>
      </c>
      <c r="B2175" s="156" t="s">
        <v>294</v>
      </c>
      <c r="C2175" s="156">
        <v>0.51576265016381506</v>
      </c>
      <c r="D2175" s="156">
        <v>0.295376774663269</v>
      </c>
      <c r="E2175" s="156">
        <v>5.0964688751365124E-2</v>
      </c>
      <c r="F2175" s="156">
        <v>6.8438296323261741E-3</v>
      </c>
      <c r="G2175" s="156">
        <v>1.70367673825992E-2</v>
      </c>
      <c r="H2175" s="156">
        <v>1.4561339643247179E-4</v>
      </c>
      <c r="I2175" s="156">
        <v>0.11386967601019293</v>
      </c>
      <c r="J2175" s="156">
        <v>1</v>
      </c>
      <c r="K2175" s="87">
        <v>13735</v>
      </c>
      <c r="L2175" s="87"/>
      <c r="M2175" s="156" t="s">
        <v>294</v>
      </c>
      <c r="N2175" s="156" t="s">
        <v>294</v>
      </c>
      <c r="O2175" s="156">
        <v>0.50700000000000001</v>
      </c>
      <c r="P2175" s="156">
        <v>0.52400000000000002</v>
      </c>
      <c r="Q2175" s="156">
        <v>0.28799999999999998</v>
      </c>
      <c r="R2175" s="156">
        <v>0.30299999999999999</v>
      </c>
      <c r="S2175" s="156">
        <v>4.7E-2</v>
      </c>
      <c r="T2175" s="156">
        <v>5.5E-2</v>
      </c>
      <c r="U2175" s="156">
        <v>6.0000000000000001E-3</v>
      </c>
      <c r="V2175" s="156">
        <v>8.0000000000000002E-3</v>
      </c>
      <c r="W2175" s="156">
        <v>1.4999999999999999E-2</v>
      </c>
      <c r="X2175" s="156">
        <v>1.9E-2</v>
      </c>
      <c r="Y2175" s="156">
        <v>0</v>
      </c>
      <c r="Z2175" s="156">
        <v>1E-3</v>
      </c>
      <c r="AA2175" s="156">
        <v>0.109</v>
      </c>
      <c r="AB2175" s="156">
        <v>0.11899999999999999</v>
      </c>
    </row>
    <row r="2176" spans="1:28" x14ac:dyDescent="0.25">
      <c r="A2176" s="87" t="s">
        <v>3578</v>
      </c>
      <c r="B2176" s="156" t="s">
        <v>294</v>
      </c>
      <c r="C2176" s="156">
        <v>5.5799123156636109E-3</v>
      </c>
      <c r="D2176" s="156">
        <v>0.38102829812674371</v>
      </c>
      <c r="E2176" s="156">
        <v>0.22758070944599443</v>
      </c>
      <c r="F2176" s="156">
        <v>5.181347150259067E-2</v>
      </c>
      <c r="G2176" s="156">
        <v>0.30330809087285771</v>
      </c>
      <c r="H2176" s="156">
        <v>1.9928258270227183E-3</v>
      </c>
      <c r="I2176" s="156">
        <v>2.8696691909127141E-2</v>
      </c>
      <c r="J2176" s="156">
        <v>1</v>
      </c>
      <c r="K2176" s="87">
        <v>2509</v>
      </c>
      <c r="L2176" s="87"/>
      <c r="M2176" s="156" t="s">
        <v>294</v>
      </c>
      <c r="N2176" s="156" t="s">
        <v>294</v>
      </c>
      <c r="O2176" s="156">
        <v>3.0000000000000001E-3</v>
      </c>
      <c r="P2176" s="156">
        <v>8.9999999999999993E-3</v>
      </c>
      <c r="Q2176" s="156">
        <v>0.36199999999999999</v>
      </c>
      <c r="R2176" s="156">
        <v>0.4</v>
      </c>
      <c r="S2176" s="156">
        <v>0.21199999999999999</v>
      </c>
      <c r="T2176" s="156">
        <v>0.24399999999999999</v>
      </c>
      <c r="U2176" s="156">
        <v>4.3999999999999997E-2</v>
      </c>
      <c r="V2176" s="156">
        <v>6.0999999999999999E-2</v>
      </c>
      <c r="W2176" s="156">
        <v>0.28599999999999998</v>
      </c>
      <c r="X2176" s="156">
        <v>0.32200000000000001</v>
      </c>
      <c r="Y2176" s="156">
        <v>1E-3</v>
      </c>
      <c r="Z2176" s="156">
        <v>5.0000000000000001E-3</v>
      </c>
      <c r="AA2176" s="156">
        <v>2.3E-2</v>
      </c>
      <c r="AB2176" s="156">
        <v>3.5999999999999997E-2</v>
      </c>
    </row>
    <row r="2177" spans="1:28" x14ac:dyDescent="0.25">
      <c r="A2177" s="87" t="s">
        <v>3579</v>
      </c>
      <c r="B2177" s="156" t="s">
        <v>294</v>
      </c>
      <c r="C2177" s="156">
        <v>0.20738413197172034</v>
      </c>
      <c r="D2177" s="156">
        <v>0.24744697564807541</v>
      </c>
      <c r="E2177" s="156">
        <v>0.19874312647289866</v>
      </c>
      <c r="F2177" s="156">
        <v>4.0848389630793402E-2</v>
      </c>
      <c r="G2177" s="156">
        <v>0.27179890023566378</v>
      </c>
      <c r="H2177" s="156">
        <v>3.1421838177533388E-3</v>
      </c>
      <c r="I2177" s="156">
        <v>3.0636292223095052E-2</v>
      </c>
      <c r="J2177" s="156">
        <v>1</v>
      </c>
      <c r="K2177" s="87">
        <v>1273</v>
      </c>
      <c r="L2177" s="87"/>
      <c r="M2177" s="156" t="s">
        <v>294</v>
      </c>
      <c r="N2177" s="156" t="s">
        <v>294</v>
      </c>
      <c r="O2177" s="156">
        <v>0.186</v>
      </c>
      <c r="P2177" s="156">
        <v>0.23100000000000001</v>
      </c>
      <c r="Q2177" s="156">
        <v>0.22500000000000001</v>
      </c>
      <c r="R2177" s="156">
        <v>0.27200000000000002</v>
      </c>
      <c r="S2177" s="156">
        <v>0.17799999999999999</v>
      </c>
      <c r="T2177" s="156">
        <v>0.222</v>
      </c>
      <c r="U2177" s="156">
        <v>3.1E-2</v>
      </c>
      <c r="V2177" s="156">
        <v>5.2999999999999999E-2</v>
      </c>
      <c r="W2177" s="156">
        <v>0.248</v>
      </c>
      <c r="X2177" s="156">
        <v>0.29699999999999999</v>
      </c>
      <c r="Y2177" s="156">
        <v>1E-3</v>
      </c>
      <c r="Z2177" s="156">
        <v>8.0000000000000002E-3</v>
      </c>
      <c r="AA2177" s="156">
        <v>2.1999999999999999E-2</v>
      </c>
      <c r="AB2177" s="156">
        <v>4.2000000000000003E-2</v>
      </c>
    </row>
    <row r="2178" spans="1:28" x14ac:dyDescent="0.25">
      <c r="A2178" s="87" t="s">
        <v>3580</v>
      </c>
      <c r="B2178" s="156" t="s">
        <v>294</v>
      </c>
      <c r="C2178" s="156">
        <v>0.15165617300848619</v>
      </c>
      <c r="D2178" s="156">
        <v>0.33534081576786201</v>
      </c>
      <c r="E2178" s="156">
        <v>0.13632630714481248</v>
      </c>
      <c r="F2178" s="156">
        <v>3.0659731727347386E-2</v>
      </c>
      <c r="G2178" s="156">
        <v>0.30276485080755544</v>
      </c>
      <c r="H2178" s="156">
        <v>5.4749520941691757E-4</v>
      </c>
      <c r="I2178" s="156">
        <v>4.2704626334519574E-2</v>
      </c>
      <c r="J2178" s="156">
        <v>1</v>
      </c>
      <c r="K2178" s="87">
        <v>3653</v>
      </c>
      <c r="L2178" s="87"/>
      <c r="M2178" s="156" t="s">
        <v>294</v>
      </c>
      <c r="N2178" s="156" t="s">
        <v>294</v>
      </c>
      <c r="O2178" s="156">
        <v>0.14000000000000001</v>
      </c>
      <c r="P2178" s="156">
        <v>0.16400000000000001</v>
      </c>
      <c r="Q2178" s="156">
        <v>0.32</v>
      </c>
      <c r="R2178" s="156">
        <v>0.35099999999999998</v>
      </c>
      <c r="S2178" s="156">
        <v>0.126</v>
      </c>
      <c r="T2178" s="156">
        <v>0.14799999999999999</v>
      </c>
      <c r="U2178" s="156">
        <v>2.5999999999999999E-2</v>
      </c>
      <c r="V2178" s="156">
        <v>3.6999999999999998E-2</v>
      </c>
      <c r="W2178" s="156">
        <v>0.28799999999999998</v>
      </c>
      <c r="X2178" s="156">
        <v>0.318</v>
      </c>
      <c r="Y2178" s="156">
        <v>0</v>
      </c>
      <c r="Z2178" s="156">
        <v>2E-3</v>
      </c>
      <c r="AA2178" s="156">
        <v>3.6999999999999998E-2</v>
      </c>
      <c r="AB2178" s="156">
        <v>0.05</v>
      </c>
    </row>
    <row r="2179" spans="1:28" x14ac:dyDescent="0.25">
      <c r="A2179" s="87" t="s">
        <v>3581</v>
      </c>
      <c r="B2179" s="156" t="s">
        <v>294</v>
      </c>
      <c r="C2179" s="156">
        <v>0.1393939393939394</v>
      </c>
      <c r="D2179" s="156">
        <v>0.54848484848484846</v>
      </c>
      <c r="E2179" s="156">
        <v>0.13636363636363635</v>
      </c>
      <c r="F2179" s="156">
        <v>1.5151515151515152E-2</v>
      </c>
      <c r="G2179" s="156">
        <v>8.1818181818181818E-2</v>
      </c>
      <c r="H2179" s="156" t="s">
        <v>294</v>
      </c>
      <c r="I2179" s="156">
        <v>7.8787878787878782E-2</v>
      </c>
      <c r="J2179" s="156">
        <v>0.99999999999999989</v>
      </c>
      <c r="K2179" s="87">
        <v>330</v>
      </c>
      <c r="L2179" s="87"/>
      <c r="M2179" s="156" t="s">
        <v>294</v>
      </c>
      <c r="N2179" s="156" t="s">
        <v>294</v>
      </c>
      <c r="O2179" s="156">
        <v>0.106</v>
      </c>
      <c r="P2179" s="156">
        <v>0.18099999999999999</v>
      </c>
      <c r="Q2179" s="156">
        <v>0.495</v>
      </c>
      <c r="R2179" s="156">
        <v>0.60099999999999998</v>
      </c>
      <c r="S2179" s="156">
        <v>0.10299999999999999</v>
      </c>
      <c r="T2179" s="156">
        <v>0.17799999999999999</v>
      </c>
      <c r="U2179" s="156">
        <v>6.0000000000000001E-3</v>
      </c>
      <c r="V2179" s="156">
        <v>3.5000000000000003E-2</v>
      </c>
      <c r="W2179" s="156">
        <v>5.7000000000000002E-2</v>
      </c>
      <c r="X2179" s="156">
        <v>0.11600000000000001</v>
      </c>
      <c r="Y2179" s="156" t="s">
        <v>294</v>
      </c>
      <c r="Z2179" s="156" t="s">
        <v>294</v>
      </c>
      <c r="AA2179" s="156">
        <v>5.3999999999999999E-2</v>
      </c>
      <c r="AB2179" s="156">
        <v>0.113</v>
      </c>
    </row>
    <row r="2180" spans="1:28" x14ac:dyDescent="0.25">
      <c r="A2180" s="87" t="s">
        <v>3582</v>
      </c>
      <c r="B2180" s="156" t="s">
        <v>294</v>
      </c>
      <c r="C2180" s="156">
        <v>0.2240775653110692</v>
      </c>
      <c r="D2180" s="156">
        <v>0.34563246251907714</v>
      </c>
      <c r="E2180" s="156">
        <v>0.13232785707873237</v>
      </c>
      <c r="F2180" s="156">
        <v>2.5406230361791904E-2</v>
      </c>
      <c r="G2180" s="156">
        <v>0.20827722416733999</v>
      </c>
      <c r="H2180" s="156">
        <v>9.8752132148307746E-4</v>
      </c>
      <c r="I2180" s="156">
        <v>6.3291139240506333E-2</v>
      </c>
      <c r="J2180" s="156">
        <v>1</v>
      </c>
      <c r="K2180" s="87">
        <v>11139</v>
      </c>
      <c r="L2180" s="87"/>
      <c r="M2180" s="156" t="s">
        <v>294</v>
      </c>
      <c r="N2180" s="156" t="s">
        <v>294</v>
      </c>
      <c r="O2180" s="156">
        <v>0.216</v>
      </c>
      <c r="P2180" s="156">
        <v>0.23200000000000001</v>
      </c>
      <c r="Q2180" s="156">
        <v>0.33700000000000002</v>
      </c>
      <c r="R2180" s="156">
        <v>0.35499999999999998</v>
      </c>
      <c r="S2180" s="156">
        <v>0.126</v>
      </c>
      <c r="T2180" s="156">
        <v>0.13900000000000001</v>
      </c>
      <c r="U2180" s="156">
        <v>2.3E-2</v>
      </c>
      <c r="V2180" s="156">
        <v>2.8000000000000001E-2</v>
      </c>
      <c r="W2180" s="156">
        <v>0.20100000000000001</v>
      </c>
      <c r="X2180" s="156">
        <v>0.216</v>
      </c>
      <c r="Y2180" s="156">
        <v>1E-3</v>
      </c>
      <c r="Z2180" s="156">
        <v>2E-3</v>
      </c>
      <c r="AA2180" s="156">
        <v>5.8999999999999997E-2</v>
      </c>
      <c r="AB2180" s="156">
        <v>6.8000000000000005E-2</v>
      </c>
    </row>
    <row r="2181" spans="1:28" x14ac:dyDescent="0.25">
      <c r="A2181" s="87" t="s">
        <v>3583</v>
      </c>
      <c r="B2181" s="156" t="s">
        <v>294</v>
      </c>
      <c r="C2181" s="156">
        <v>0.39509150234075757</v>
      </c>
      <c r="D2181" s="156">
        <v>0.19591431408710455</v>
      </c>
      <c r="E2181" s="156">
        <v>7.7741523620371678E-2</v>
      </c>
      <c r="F2181" s="156">
        <v>0.13420343311107957</v>
      </c>
      <c r="G2181" s="156">
        <v>0.14924102709604198</v>
      </c>
      <c r="H2181" s="156">
        <v>8.5118456518655126E-4</v>
      </c>
      <c r="I2181" s="156">
        <v>4.6957015179458078E-2</v>
      </c>
      <c r="J2181" s="156">
        <v>0.99999999999999989</v>
      </c>
      <c r="K2181" s="87">
        <v>7049</v>
      </c>
      <c r="L2181" s="87"/>
      <c r="M2181" s="156" t="s">
        <v>294</v>
      </c>
      <c r="N2181" s="156" t="s">
        <v>294</v>
      </c>
      <c r="O2181" s="156">
        <v>0.38400000000000001</v>
      </c>
      <c r="P2181" s="156">
        <v>0.40699999999999997</v>
      </c>
      <c r="Q2181" s="156">
        <v>0.187</v>
      </c>
      <c r="R2181" s="156">
        <v>0.20499999999999999</v>
      </c>
      <c r="S2181" s="156">
        <v>7.1999999999999995E-2</v>
      </c>
      <c r="T2181" s="156">
        <v>8.4000000000000005E-2</v>
      </c>
      <c r="U2181" s="156">
        <v>0.126</v>
      </c>
      <c r="V2181" s="156">
        <v>0.14199999999999999</v>
      </c>
      <c r="W2181" s="156">
        <v>0.14099999999999999</v>
      </c>
      <c r="X2181" s="156">
        <v>0.158</v>
      </c>
      <c r="Y2181" s="156">
        <v>0</v>
      </c>
      <c r="Z2181" s="156">
        <v>2E-3</v>
      </c>
      <c r="AA2181" s="156">
        <v>4.2000000000000003E-2</v>
      </c>
      <c r="AB2181" s="156">
        <v>5.1999999999999998E-2</v>
      </c>
    </row>
    <row r="2182" spans="1:28" x14ac:dyDescent="0.25">
      <c r="A2182" s="87" t="s">
        <v>3584</v>
      </c>
      <c r="B2182" s="156" t="s">
        <v>294</v>
      </c>
      <c r="C2182" s="156">
        <v>0.18939393939393939</v>
      </c>
      <c r="D2182" s="156">
        <v>0.375</v>
      </c>
      <c r="E2182" s="156">
        <v>0.22222222222222221</v>
      </c>
      <c r="F2182" s="156">
        <v>4.1666666666666664E-2</v>
      </c>
      <c r="G2182" s="156">
        <v>0.13383838383838384</v>
      </c>
      <c r="H2182" s="156" t="s">
        <v>294</v>
      </c>
      <c r="I2182" s="156">
        <v>3.787878787878788E-2</v>
      </c>
      <c r="J2182" s="156">
        <v>1</v>
      </c>
      <c r="K2182" s="87">
        <v>792</v>
      </c>
      <c r="L2182" s="87"/>
      <c r="M2182" s="156" t="s">
        <v>294</v>
      </c>
      <c r="N2182" s="156" t="s">
        <v>294</v>
      </c>
      <c r="O2182" s="156">
        <v>0.16400000000000001</v>
      </c>
      <c r="P2182" s="156">
        <v>0.218</v>
      </c>
      <c r="Q2182" s="156">
        <v>0.34200000000000003</v>
      </c>
      <c r="R2182" s="156">
        <v>0.40899999999999997</v>
      </c>
      <c r="S2182" s="156">
        <v>0.19500000000000001</v>
      </c>
      <c r="T2182" s="156">
        <v>0.252</v>
      </c>
      <c r="U2182" s="156">
        <v>0.03</v>
      </c>
      <c r="V2182" s="156">
        <v>5.8000000000000003E-2</v>
      </c>
      <c r="W2182" s="156">
        <v>0.112</v>
      </c>
      <c r="X2182" s="156">
        <v>0.159</v>
      </c>
      <c r="Y2182" s="156" t="s">
        <v>294</v>
      </c>
      <c r="Z2182" s="156" t="s">
        <v>294</v>
      </c>
      <c r="AA2182" s="156">
        <v>2.7E-2</v>
      </c>
      <c r="AB2182" s="156">
        <v>5.3999999999999999E-2</v>
      </c>
    </row>
    <row r="2183" spans="1:28" x14ac:dyDescent="0.25">
      <c r="A2183" s="87" t="s">
        <v>3585</v>
      </c>
      <c r="B2183" s="156" t="s">
        <v>294</v>
      </c>
      <c r="C2183" s="156">
        <v>0.10494450050454086</v>
      </c>
      <c r="D2183" s="156">
        <v>0.42482341069626639</v>
      </c>
      <c r="E2183" s="156">
        <v>0.15640766902119072</v>
      </c>
      <c r="F2183" s="156">
        <v>3.4308779011099896E-2</v>
      </c>
      <c r="G2183" s="156">
        <v>0.22906155398587286</v>
      </c>
      <c r="H2183" s="156">
        <v>3.0272452068617556E-3</v>
      </c>
      <c r="I2183" s="156">
        <v>4.742684157416751E-2</v>
      </c>
      <c r="J2183" s="156">
        <v>1</v>
      </c>
      <c r="K2183" s="87">
        <v>991</v>
      </c>
      <c r="L2183" s="87"/>
      <c r="M2183" s="156" t="s">
        <v>294</v>
      </c>
      <c r="N2183" s="156" t="s">
        <v>294</v>
      </c>
      <c r="O2183" s="156">
        <v>8.6999999999999994E-2</v>
      </c>
      <c r="P2183" s="156">
        <v>0.126</v>
      </c>
      <c r="Q2183" s="156">
        <v>0.39400000000000002</v>
      </c>
      <c r="R2183" s="156">
        <v>0.45600000000000002</v>
      </c>
      <c r="S2183" s="156">
        <v>0.13500000000000001</v>
      </c>
      <c r="T2183" s="156">
        <v>0.18</v>
      </c>
      <c r="U2183" s="156">
        <v>2.5000000000000001E-2</v>
      </c>
      <c r="V2183" s="156">
        <v>4.8000000000000001E-2</v>
      </c>
      <c r="W2183" s="156">
        <v>0.20399999999999999</v>
      </c>
      <c r="X2183" s="156">
        <v>0.25600000000000001</v>
      </c>
      <c r="Y2183" s="156">
        <v>1E-3</v>
      </c>
      <c r="Z2183" s="156">
        <v>8.9999999999999993E-3</v>
      </c>
      <c r="AA2183" s="156">
        <v>3.5999999999999997E-2</v>
      </c>
      <c r="AB2183" s="156">
        <v>6.2E-2</v>
      </c>
    </row>
    <row r="2184" spans="1:28" x14ac:dyDescent="0.25">
      <c r="A2184" s="87" t="s">
        <v>3586</v>
      </c>
      <c r="B2184" s="156" t="s">
        <v>294</v>
      </c>
      <c r="C2184" s="156">
        <v>0.11426806670784435</v>
      </c>
      <c r="D2184" s="156">
        <v>0.3063619518221124</v>
      </c>
      <c r="E2184" s="156">
        <v>0.20444718962322422</v>
      </c>
      <c r="F2184" s="156">
        <v>4.5089561457689935E-2</v>
      </c>
      <c r="G2184" s="156">
        <v>0.27177269919703523</v>
      </c>
      <c r="H2184" s="156">
        <v>4.9413218035824586E-3</v>
      </c>
      <c r="I2184" s="156">
        <v>5.3119209388511425E-2</v>
      </c>
      <c r="J2184" s="156">
        <v>1</v>
      </c>
      <c r="K2184" s="87">
        <v>1619</v>
      </c>
      <c r="L2184" s="87"/>
      <c r="M2184" s="156" t="s">
        <v>294</v>
      </c>
      <c r="N2184" s="156" t="s">
        <v>294</v>
      </c>
      <c r="O2184" s="156">
        <v>0.1</v>
      </c>
      <c r="P2184" s="156">
        <v>0.13100000000000001</v>
      </c>
      <c r="Q2184" s="156">
        <v>0.28399999999999997</v>
      </c>
      <c r="R2184" s="156">
        <v>0.32900000000000001</v>
      </c>
      <c r="S2184" s="156">
        <v>0.186</v>
      </c>
      <c r="T2184" s="156">
        <v>0.22500000000000001</v>
      </c>
      <c r="U2184" s="156">
        <v>3.5999999999999997E-2</v>
      </c>
      <c r="V2184" s="156">
        <v>5.6000000000000001E-2</v>
      </c>
      <c r="W2184" s="156">
        <v>0.251</v>
      </c>
      <c r="X2184" s="156">
        <v>0.29399999999999998</v>
      </c>
      <c r="Y2184" s="156">
        <v>3.0000000000000001E-3</v>
      </c>
      <c r="Z2184" s="156">
        <v>0.01</v>
      </c>
      <c r="AA2184" s="156">
        <v>4.2999999999999997E-2</v>
      </c>
      <c r="AB2184" s="156">
        <v>6.5000000000000002E-2</v>
      </c>
    </row>
    <row r="2185" spans="1:28" x14ac:dyDescent="0.25">
      <c r="A2185" s="87" t="s">
        <v>3587</v>
      </c>
      <c r="B2185" s="156" t="s">
        <v>294</v>
      </c>
      <c r="C2185" s="156">
        <v>0.3147275582940679</v>
      </c>
      <c r="D2185" s="156">
        <v>0.27401232330554548</v>
      </c>
      <c r="E2185" s="156">
        <v>0.13930167935242238</v>
      </c>
      <c r="F2185" s="156">
        <v>1.6551890781684186E-2</v>
      </c>
      <c r="G2185" s="156">
        <v>0.20478434215295396</v>
      </c>
      <c r="H2185" s="156">
        <v>1.8122508155128669E-3</v>
      </c>
      <c r="I2185" s="156">
        <v>4.8809955297813221E-2</v>
      </c>
      <c r="J2185" s="156">
        <v>1</v>
      </c>
      <c r="K2185" s="87">
        <v>8277</v>
      </c>
      <c r="L2185" s="87"/>
      <c r="M2185" s="156" t="s">
        <v>294</v>
      </c>
      <c r="N2185" s="156" t="s">
        <v>294</v>
      </c>
      <c r="O2185" s="156">
        <v>0.30499999999999999</v>
      </c>
      <c r="P2185" s="156">
        <v>0.32500000000000001</v>
      </c>
      <c r="Q2185" s="156">
        <v>0.26500000000000001</v>
      </c>
      <c r="R2185" s="156">
        <v>0.28399999999999997</v>
      </c>
      <c r="S2185" s="156">
        <v>0.13200000000000001</v>
      </c>
      <c r="T2185" s="156">
        <v>0.14699999999999999</v>
      </c>
      <c r="U2185" s="156">
        <v>1.4E-2</v>
      </c>
      <c r="V2185" s="156">
        <v>0.02</v>
      </c>
      <c r="W2185" s="156">
        <v>0.19600000000000001</v>
      </c>
      <c r="X2185" s="156">
        <v>0.214</v>
      </c>
      <c r="Y2185" s="156">
        <v>1E-3</v>
      </c>
      <c r="Z2185" s="156">
        <v>3.0000000000000001E-3</v>
      </c>
      <c r="AA2185" s="156">
        <v>4.3999999999999997E-2</v>
      </c>
      <c r="AB2185" s="156">
        <v>5.3999999999999999E-2</v>
      </c>
    </row>
    <row r="2186" spans="1:28" x14ac:dyDescent="0.25">
      <c r="A2186" s="87" t="s">
        <v>3588</v>
      </c>
      <c r="B2186" s="156" t="s">
        <v>294</v>
      </c>
      <c r="C2186" s="156">
        <v>0.13896921245109711</v>
      </c>
      <c r="D2186" s="156">
        <v>0.23830583432556557</v>
      </c>
      <c r="E2186" s="156">
        <v>0.14747406021432216</v>
      </c>
      <c r="F2186" s="156">
        <v>4.5075693145092702E-2</v>
      </c>
      <c r="G2186" s="156">
        <v>0.39105290015308725</v>
      </c>
      <c r="H2186" s="156">
        <v>3.912229971083518E-3</v>
      </c>
      <c r="I2186" s="156">
        <v>3.5210069739751659E-2</v>
      </c>
      <c r="J2186" s="156">
        <v>1</v>
      </c>
      <c r="K2186" s="87">
        <v>5879</v>
      </c>
      <c r="L2186" s="87"/>
      <c r="M2186" s="156" t="s">
        <v>294</v>
      </c>
      <c r="N2186" s="156" t="s">
        <v>294</v>
      </c>
      <c r="O2186" s="156">
        <v>0.13</v>
      </c>
      <c r="P2186" s="156">
        <v>0.14799999999999999</v>
      </c>
      <c r="Q2186" s="156">
        <v>0.22800000000000001</v>
      </c>
      <c r="R2186" s="156">
        <v>0.249</v>
      </c>
      <c r="S2186" s="156">
        <v>0.13900000000000001</v>
      </c>
      <c r="T2186" s="156">
        <v>0.157</v>
      </c>
      <c r="U2186" s="156">
        <v>0.04</v>
      </c>
      <c r="V2186" s="156">
        <v>5.0999999999999997E-2</v>
      </c>
      <c r="W2186" s="156">
        <v>0.379</v>
      </c>
      <c r="X2186" s="156">
        <v>0.40400000000000003</v>
      </c>
      <c r="Y2186" s="156">
        <v>3.0000000000000001E-3</v>
      </c>
      <c r="Z2186" s="156">
        <v>6.0000000000000001E-3</v>
      </c>
      <c r="AA2186" s="156">
        <v>3.1E-2</v>
      </c>
      <c r="AB2186" s="156">
        <v>0.04</v>
      </c>
    </row>
    <row r="2187" spans="1:28" x14ac:dyDescent="0.25">
      <c r="A2187" s="87" t="s">
        <v>3589</v>
      </c>
      <c r="B2187" s="156" t="s">
        <v>294</v>
      </c>
      <c r="C2187" s="156">
        <v>0.20574162679425836</v>
      </c>
      <c r="D2187" s="156">
        <v>0.42583732057416268</v>
      </c>
      <c r="E2187" s="156">
        <v>0.21052631578947367</v>
      </c>
      <c r="F2187" s="156">
        <v>2.8708133971291867E-2</v>
      </c>
      <c r="G2187" s="156">
        <v>7.9744816586921854E-2</v>
      </c>
      <c r="H2187" s="156" t="s">
        <v>294</v>
      </c>
      <c r="I2187" s="156">
        <v>4.9441786283891544E-2</v>
      </c>
      <c r="J2187" s="156">
        <v>1</v>
      </c>
      <c r="K2187" s="87">
        <v>627</v>
      </c>
      <c r="L2187" s="87"/>
      <c r="M2187" s="156" t="s">
        <v>294</v>
      </c>
      <c r="N2187" s="156" t="s">
        <v>294</v>
      </c>
      <c r="O2187" s="156">
        <v>0.17599999999999999</v>
      </c>
      <c r="P2187" s="156">
        <v>0.23899999999999999</v>
      </c>
      <c r="Q2187" s="156">
        <v>0.38800000000000001</v>
      </c>
      <c r="R2187" s="156">
        <v>0.46500000000000002</v>
      </c>
      <c r="S2187" s="156">
        <v>0.18</v>
      </c>
      <c r="T2187" s="156">
        <v>0.24399999999999999</v>
      </c>
      <c r="U2187" s="156">
        <v>1.7999999999999999E-2</v>
      </c>
      <c r="V2187" s="156">
        <v>4.4999999999999998E-2</v>
      </c>
      <c r="W2187" s="156">
        <v>6.0999999999999999E-2</v>
      </c>
      <c r="X2187" s="156">
        <v>0.104</v>
      </c>
      <c r="Y2187" s="156" t="s">
        <v>294</v>
      </c>
      <c r="Z2187" s="156" t="s">
        <v>294</v>
      </c>
      <c r="AA2187" s="156">
        <v>3.5000000000000003E-2</v>
      </c>
      <c r="AB2187" s="156">
        <v>6.9000000000000006E-2</v>
      </c>
    </row>
    <row r="2188" spans="1:28" x14ac:dyDescent="0.25">
      <c r="A2188" s="87" t="s">
        <v>3590</v>
      </c>
      <c r="B2188" s="156" t="s">
        <v>294</v>
      </c>
      <c r="C2188" s="156">
        <v>0.28412186379928317</v>
      </c>
      <c r="D2188" s="156">
        <v>0.46437275985663085</v>
      </c>
      <c r="E2188" s="156">
        <v>9.9928315412186386E-2</v>
      </c>
      <c r="F2188" s="156">
        <v>3.121863799283154E-2</v>
      </c>
      <c r="G2188" s="156">
        <v>3.7598566308243729E-2</v>
      </c>
      <c r="H2188" s="156">
        <v>2.5089605734767025E-4</v>
      </c>
      <c r="I2188" s="156">
        <v>8.2508960573476703E-2</v>
      </c>
      <c r="J2188" s="156">
        <v>1</v>
      </c>
      <c r="K2188" s="87">
        <v>27900</v>
      </c>
      <c r="L2188" s="87"/>
      <c r="M2188" s="156" t="s">
        <v>294</v>
      </c>
      <c r="N2188" s="156" t="s">
        <v>294</v>
      </c>
      <c r="O2188" s="156">
        <v>0.27900000000000003</v>
      </c>
      <c r="P2188" s="156">
        <v>0.28899999999999998</v>
      </c>
      <c r="Q2188" s="156">
        <v>0.45900000000000002</v>
      </c>
      <c r="R2188" s="156">
        <v>0.47</v>
      </c>
      <c r="S2188" s="156">
        <v>9.6000000000000002E-2</v>
      </c>
      <c r="T2188" s="156">
        <v>0.104</v>
      </c>
      <c r="U2188" s="156">
        <v>2.9000000000000001E-2</v>
      </c>
      <c r="V2188" s="156">
        <v>3.3000000000000002E-2</v>
      </c>
      <c r="W2188" s="156">
        <v>3.5000000000000003E-2</v>
      </c>
      <c r="X2188" s="156">
        <v>0.04</v>
      </c>
      <c r="Y2188" s="156">
        <v>0</v>
      </c>
      <c r="Z2188" s="156">
        <v>1E-3</v>
      </c>
      <c r="AA2188" s="156">
        <v>7.9000000000000001E-2</v>
      </c>
      <c r="AB2188" s="156">
        <v>8.5999999999999993E-2</v>
      </c>
    </row>
    <row r="2189" spans="1:28" x14ac:dyDescent="0.25">
      <c r="A2189" s="87" t="s">
        <v>3591</v>
      </c>
      <c r="B2189" s="156" t="s">
        <v>294</v>
      </c>
      <c r="C2189" s="156">
        <v>0.13034188034188035</v>
      </c>
      <c r="D2189" s="156">
        <v>0.34615384615384615</v>
      </c>
      <c r="E2189" s="156">
        <v>0.27564102564102566</v>
      </c>
      <c r="F2189" s="156">
        <v>4.05982905982906E-2</v>
      </c>
      <c r="G2189" s="156">
        <v>0.16025641025641027</v>
      </c>
      <c r="H2189" s="156" t="s">
        <v>294</v>
      </c>
      <c r="I2189" s="156">
        <v>4.7008547008547008E-2</v>
      </c>
      <c r="J2189" s="156">
        <v>1</v>
      </c>
      <c r="K2189" s="87">
        <v>468</v>
      </c>
      <c r="L2189" s="87"/>
      <c r="M2189" s="156" t="s">
        <v>294</v>
      </c>
      <c r="N2189" s="156" t="s">
        <v>294</v>
      </c>
      <c r="O2189" s="156">
        <v>0.10299999999999999</v>
      </c>
      <c r="P2189" s="156">
        <v>0.16400000000000001</v>
      </c>
      <c r="Q2189" s="156">
        <v>0.30399999999999999</v>
      </c>
      <c r="R2189" s="156">
        <v>0.39</v>
      </c>
      <c r="S2189" s="156">
        <v>0.23699999999999999</v>
      </c>
      <c r="T2189" s="156">
        <v>0.318</v>
      </c>
      <c r="U2189" s="156">
        <v>2.5999999999999999E-2</v>
      </c>
      <c r="V2189" s="156">
        <v>6.3E-2</v>
      </c>
      <c r="W2189" s="156">
        <v>0.13</v>
      </c>
      <c r="X2189" s="156">
        <v>0.19600000000000001</v>
      </c>
      <c r="Y2189" s="156" t="s">
        <v>294</v>
      </c>
      <c r="Z2189" s="156" t="s">
        <v>294</v>
      </c>
      <c r="AA2189" s="156">
        <v>3.1E-2</v>
      </c>
      <c r="AB2189" s="156">
        <v>7.0000000000000007E-2</v>
      </c>
    </row>
    <row r="2190" spans="1:28" x14ac:dyDescent="0.25">
      <c r="A2190" s="87" t="s">
        <v>3592</v>
      </c>
      <c r="B2190" s="156" t="s">
        <v>294</v>
      </c>
      <c r="C2190" s="156">
        <v>0.17505668934240362</v>
      </c>
      <c r="D2190" s="156">
        <v>0.39591836734693875</v>
      </c>
      <c r="E2190" s="156">
        <v>0.14784580498866212</v>
      </c>
      <c r="F2190" s="156">
        <v>1.9501133786848073E-2</v>
      </c>
      <c r="G2190" s="156">
        <v>0.18458049886621314</v>
      </c>
      <c r="H2190" s="156">
        <v>1.8140589569160999E-3</v>
      </c>
      <c r="I2190" s="156">
        <v>7.5283446712018143E-2</v>
      </c>
      <c r="J2190" s="156">
        <v>1</v>
      </c>
      <c r="K2190" s="87">
        <v>2205</v>
      </c>
      <c r="L2190" s="87"/>
      <c r="M2190" s="156" t="s">
        <v>294</v>
      </c>
      <c r="N2190" s="156" t="s">
        <v>294</v>
      </c>
      <c r="O2190" s="156">
        <v>0.16</v>
      </c>
      <c r="P2190" s="156">
        <v>0.191</v>
      </c>
      <c r="Q2190" s="156">
        <v>0.376</v>
      </c>
      <c r="R2190" s="156">
        <v>0.41599999999999998</v>
      </c>
      <c r="S2190" s="156">
        <v>0.13400000000000001</v>
      </c>
      <c r="T2190" s="156">
        <v>0.16300000000000001</v>
      </c>
      <c r="U2190" s="156">
        <v>1.4999999999999999E-2</v>
      </c>
      <c r="V2190" s="156">
        <v>2.5999999999999999E-2</v>
      </c>
      <c r="W2190" s="156">
        <v>0.16900000000000001</v>
      </c>
      <c r="X2190" s="156">
        <v>0.20100000000000001</v>
      </c>
      <c r="Y2190" s="156">
        <v>1E-3</v>
      </c>
      <c r="Z2190" s="156">
        <v>5.0000000000000001E-3</v>
      </c>
      <c r="AA2190" s="156">
        <v>6.5000000000000002E-2</v>
      </c>
      <c r="AB2190" s="156">
        <v>8.6999999999999994E-2</v>
      </c>
    </row>
    <row r="2191" spans="1:28" x14ac:dyDescent="0.25">
      <c r="A2191" s="87" t="s">
        <v>3593</v>
      </c>
      <c r="B2191" s="156" t="s">
        <v>294</v>
      </c>
      <c r="C2191" s="156">
        <v>7.8237410071942445E-2</v>
      </c>
      <c r="D2191" s="156">
        <v>0.26888489208633093</v>
      </c>
      <c r="E2191" s="156">
        <v>0.15017985611510792</v>
      </c>
      <c r="F2191" s="156">
        <v>5.6654676258992807E-2</v>
      </c>
      <c r="G2191" s="156">
        <v>0.40467625899280574</v>
      </c>
      <c r="H2191" s="156">
        <v>8.9928057553956839E-4</v>
      </c>
      <c r="I2191" s="156">
        <v>4.0467625899280574E-2</v>
      </c>
      <c r="J2191" s="156">
        <v>1</v>
      </c>
      <c r="K2191" s="87">
        <v>1112</v>
      </c>
      <c r="L2191" s="87"/>
      <c r="M2191" s="156" t="s">
        <v>294</v>
      </c>
      <c r="N2191" s="156" t="s">
        <v>294</v>
      </c>
      <c r="O2191" s="156">
        <v>6.4000000000000001E-2</v>
      </c>
      <c r="P2191" s="156">
        <v>9.6000000000000002E-2</v>
      </c>
      <c r="Q2191" s="156">
        <v>0.24399999999999999</v>
      </c>
      <c r="R2191" s="156">
        <v>0.29599999999999999</v>
      </c>
      <c r="S2191" s="156">
        <v>0.13</v>
      </c>
      <c r="T2191" s="156">
        <v>0.17199999999999999</v>
      </c>
      <c r="U2191" s="156">
        <v>4.4999999999999998E-2</v>
      </c>
      <c r="V2191" s="156">
        <v>7.1999999999999995E-2</v>
      </c>
      <c r="W2191" s="156">
        <v>0.376</v>
      </c>
      <c r="X2191" s="156">
        <v>0.434</v>
      </c>
      <c r="Y2191" s="156">
        <v>0</v>
      </c>
      <c r="Z2191" s="156">
        <v>5.0000000000000001E-3</v>
      </c>
      <c r="AA2191" s="156">
        <v>0.03</v>
      </c>
      <c r="AB2191" s="156">
        <v>5.3999999999999999E-2</v>
      </c>
    </row>
    <row r="2192" spans="1:28" x14ac:dyDescent="0.25">
      <c r="A2192" s="87" t="s">
        <v>3594</v>
      </c>
      <c r="B2192" s="156" t="s">
        <v>294</v>
      </c>
      <c r="C2192" s="156">
        <v>3.1813361611876989E-3</v>
      </c>
      <c r="D2192" s="156">
        <v>0.50583244962884411</v>
      </c>
      <c r="E2192" s="156">
        <v>0.30540827147401911</v>
      </c>
      <c r="F2192" s="156">
        <v>4.5599151643690349E-2</v>
      </c>
      <c r="G2192" s="156">
        <v>8.6956521739130432E-2</v>
      </c>
      <c r="H2192" s="156" t="s">
        <v>294</v>
      </c>
      <c r="I2192" s="156">
        <v>5.3022269353128315E-2</v>
      </c>
      <c r="J2192" s="156">
        <v>1</v>
      </c>
      <c r="K2192" s="87">
        <v>943</v>
      </c>
      <c r="L2192" s="87"/>
      <c r="M2192" s="156" t="s">
        <v>294</v>
      </c>
      <c r="N2192" s="156" t="s">
        <v>294</v>
      </c>
      <c r="O2192" s="156">
        <v>1E-3</v>
      </c>
      <c r="P2192" s="156">
        <v>8.9999999999999993E-3</v>
      </c>
      <c r="Q2192" s="156">
        <v>0.47399999999999998</v>
      </c>
      <c r="R2192" s="156">
        <v>0.53800000000000003</v>
      </c>
      <c r="S2192" s="156">
        <v>0.27700000000000002</v>
      </c>
      <c r="T2192" s="156">
        <v>0.33600000000000002</v>
      </c>
      <c r="U2192" s="156">
        <v>3.4000000000000002E-2</v>
      </c>
      <c r="V2192" s="156">
        <v>6.0999999999999999E-2</v>
      </c>
      <c r="W2192" s="156">
        <v>7.0999999999999994E-2</v>
      </c>
      <c r="X2192" s="156">
        <v>0.107</v>
      </c>
      <c r="Y2192" s="156" t="s">
        <v>294</v>
      </c>
      <c r="Z2192" s="156" t="s">
        <v>294</v>
      </c>
      <c r="AA2192" s="156">
        <v>0.04</v>
      </c>
      <c r="AB2192" s="156">
        <v>6.9000000000000006E-2</v>
      </c>
    </row>
    <row r="2193" spans="1:28" x14ac:dyDescent="0.25">
      <c r="A2193" s="87" t="s">
        <v>3595</v>
      </c>
      <c r="B2193" s="156" t="s">
        <v>294</v>
      </c>
      <c r="C2193" s="156">
        <v>0.27747832200609329</v>
      </c>
      <c r="D2193" s="156">
        <v>0.22076400281228029</v>
      </c>
      <c r="E2193" s="156">
        <v>9.2102179517225213E-2</v>
      </c>
      <c r="F2193" s="156">
        <v>0.12889617998593861</v>
      </c>
      <c r="G2193" s="156">
        <v>0.22756034684790249</v>
      </c>
      <c r="H2193" s="156">
        <v>3.9840637450199202E-3</v>
      </c>
      <c r="I2193" s="156">
        <v>4.9214905085540189E-2</v>
      </c>
      <c r="J2193" s="156">
        <v>1</v>
      </c>
      <c r="K2193" s="87">
        <v>4267</v>
      </c>
      <c r="L2193" s="87"/>
      <c r="M2193" s="156" t="s">
        <v>294</v>
      </c>
      <c r="N2193" s="156" t="s">
        <v>294</v>
      </c>
      <c r="O2193" s="156">
        <v>0.26400000000000001</v>
      </c>
      <c r="P2193" s="156">
        <v>0.29099999999999998</v>
      </c>
      <c r="Q2193" s="156">
        <v>0.20899999999999999</v>
      </c>
      <c r="R2193" s="156">
        <v>0.23300000000000001</v>
      </c>
      <c r="S2193" s="156">
        <v>8.4000000000000005E-2</v>
      </c>
      <c r="T2193" s="156">
        <v>0.10100000000000001</v>
      </c>
      <c r="U2193" s="156">
        <v>0.11899999999999999</v>
      </c>
      <c r="V2193" s="156">
        <v>0.13900000000000001</v>
      </c>
      <c r="W2193" s="156">
        <v>0.215</v>
      </c>
      <c r="X2193" s="156">
        <v>0.24</v>
      </c>
      <c r="Y2193" s="156">
        <v>2E-3</v>
      </c>
      <c r="Z2193" s="156">
        <v>6.0000000000000001E-3</v>
      </c>
      <c r="AA2193" s="156">
        <v>4.2999999999999997E-2</v>
      </c>
      <c r="AB2193" s="156">
        <v>5.6000000000000001E-2</v>
      </c>
    </row>
    <row r="2194" spans="1:28" x14ac:dyDescent="0.25">
      <c r="A2194" s="87" t="s">
        <v>3596</v>
      </c>
      <c r="B2194" s="156" t="s">
        <v>294</v>
      </c>
      <c r="C2194" s="156">
        <v>0.52027543993879111</v>
      </c>
      <c r="D2194" s="156">
        <v>0.22494261667941851</v>
      </c>
      <c r="E2194" s="156">
        <v>9.1048201989288452E-2</v>
      </c>
      <c r="F2194" s="156">
        <v>2.8309104820198928E-2</v>
      </c>
      <c r="G2194" s="156">
        <v>6.8859984697781179E-2</v>
      </c>
      <c r="H2194" s="156" t="s">
        <v>294</v>
      </c>
      <c r="I2194" s="156">
        <v>6.6564651874521805E-2</v>
      </c>
      <c r="J2194" s="156">
        <v>0.99999999999999989</v>
      </c>
      <c r="K2194" s="87">
        <v>1307</v>
      </c>
      <c r="L2194" s="87"/>
      <c r="M2194" s="156" t="s">
        <v>294</v>
      </c>
      <c r="N2194" s="156" t="s">
        <v>294</v>
      </c>
      <c r="O2194" s="156">
        <v>0.49299999999999999</v>
      </c>
      <c r="P2194" s="156">
        <v>0.54700000000000004</v>
      </c>
      <c r="Q2194" s="156">
        <v>0.20300000000000001</v>
      </c>
      <c r="R2194" s="156">
        <v>0.248</v>
      </c>
      <c r="S2194" s="156">
        <v>7.6999999999999999E-2</v>
      </c>
      <c r="T2194" s="156">
        <v>0.108</v>
      </c>
      <c r="U2194" s="156">
        <v>2.1000000000000001E-2</v>
      </c>
      <c r="V2194" s="156">
        <v>3.9E-2</v>
      </c>
      <c r="W2194" s="156">
        <v>5.6000000000000001E-2</v>
      </c>
      <c r="X2194" s="156">
        <v>8.4000000000000005E-2</v>
      </c>
      <c r="Y2194" s="156" t="s">
        <v>294</v>
      </c>
      <c r="Z2194" s="156" t="s">
        <v>294</v>
      </c>
      <c r="AA2194" s="156">
        <v>5.3999999999999999E-2</v>
      </c>
      <c r="AB2194" s="156">
        <v>8.1000000000000003E-2</v>
      </c>
    </row>
    <row r="2195" spans="1:28" x14ac:dyDescent="0.25">
      <c r="A2195" s="87" t="s">
        <v>3597</v>
      </c>
      <c r="B2195" s="156" t="s">
        <v>294</v>
      </c>
      <c r="C2195" s="156">
        <v>0.39743821035540322</v>
      </c>
      <c r="D2195" s="156">
        <v>0.40248962655601661</v>
      </c>
      <c r="E2195" s="156">
        <v>8.3258163449395628E-2</v>
      </c>
      <c r="F2195" s="156">
        <v>1.4883637019664442E-2</v>
      </c>
      <c r="G2195" s="156">
        <v>5.0243550423958144E-2</v>
      </c>
      <c r="H2195" s="156">
        <v>6.3142702507667332E-4</v>
      </c>
      <c r="I2195" s="156">
        <v>5.1055385170485294E-2</v>
      </c>
      <c r="J2195" s="156">
        <v>0.99999999999999989</v>
      </c>
      <c r="K2195" s="87">
        <v>11086</v>
      </c>
      <c r="L2195" s="87"/>
      <c r="M2195" s="156" t="s">
        <v>294</v>
      </c>
      <c r="N2195" s="156" t="s">
        <v>294</v>
      </c>
      <c r="O2195" s="156">
        <v>0.38800000000000001</v>
      </c>
      <c r="P2195" s="156">
        <v>0.40699999999999997</v>
      </c>
      <c r="Q2195" s="156">
        <v>0.39300000000000002</v>
      </c>
      <c r="R2195" s="156">
        <v>0.41199999999999998</v>
      </c>
      <c r="S2195" s="156">
        <v>7.8E-2</v>
      </c>
      <c r="T2195" s="156">
        <v>8.8999999999999996E-2</v>
      </c>
      <c r="U2195" s="156">
        <v>1.2999999999999999E-2</v>
      </c>
      <c r="V2195" s="156">
        <v>1.7000000000000001E-2</v>
      </c>
      <c r="W2195" s="156">
        <v>4.5999999999999999E-2</v>
      </c>
      <c r="X2195" s="156">
        <v>5.3999999999999999E-2</v>
      </c>
      <c r="Y2195" s="156">
        <v>0</v>
      </c>
      <c r="Z2195" s="156">
        <v>1E-3</v>
      </c>
      <c r="AA2195" s="156">
        <v>4.7E-2</v>
      </c>
      <c r="AB2195" s="156">
        <v>5.5E-2</v>
      </c>
    </row>
    <row r="2196" spans="1:28" x14ac:dyDescent="0.25">
      <c r="A2196" s="87" t="s">
        <v>3598</v>
      </c>
      <c r="B2196" s="156" t="s">
        <v>294</v>
      </c>
      <c r="C2196" s="156">
        <v>0.28623188405797101</v>
      </c>
      <c r="D2196" s="156">
        <v>0.39130434782608697</v>
      </c>
      <c r="E2196" s="156">
        <v>0.16666666666666666</v>
      </c>
      <c r="F2196" s="156">
        <v>1.0869565217391304E-2</v>
      </c>
      <c r="G2196" s="156">
        <v>7.9710144927536225E-2</v>
      </c>
      <c r="H2196" s="156" t="s">
        <v>294</v>
      </c>
      <c r="I2196" s="156">
        <v>6.5217391304347824E-2</v>
      </c>
      <c r="J2196" s="156">
        <v>1</v>
      </c>
      <c r="K2196" s="87">
        <v>276</v>
      </c>
      <c r="L2196" s="87"/>
      <c r="M2196" s="156" t="s">
        <v>294</v>
      </c>
      <c r="N2196" s="156" t="s">
        <v>294</v>
      </c>
      <c r="O2196" s="156">
        <v>0.23599999999999999</v>
      </c>
      <c r="P2196" s="156">
        <v>0.34200000000000003</v>
      </c>
      <c r="Q2196" s="156">
        <v>0.33600000000000002</v>
      </c>
      <c r="R2196" s="156">
        <v>0.45</v>
      </c>
      <c r="S2196" s="156">
        <v>0.127</v>
      </c>
      <c r="T2196" s="156">
        <v>0.215</v>
      </c>
      <c r="U2196" s="156">
        <v>4.0000000000000001E-3</v>
      </c>
      <c r="V2196" s="156">
        <v>3.1E-2</v>
      </c>
      <c r="W2196" s="156">
        <v>5.2999999999999999E-2</v>
      </c>
      <c r="X2196" s="156">
        <v>0.11799999999999999</v>
      </c>
      <c r="Y2196" s="156" t="s">
        <v>294</v>
      </c>
      <c r="Z2196" s="156" t="s">
        <v>294</v>
      </c>
      <c r="AA2196" s="156">
        <v>4.2000000000000003E-2</v>
      </c>
      <c r="AB2196" s="156">
        <v>0.10100000000000001</v>
      </c>
    </row>
    <row r="2197" spans="1:28" x14ac:dyDescent="0.25">
      <c r="A2197" s="87" t="s">
        <v>3599</v>
      </c>
      <c r="B2197" s="156" t="s">
        <v>294</v>
      </c>
      <c r="C2197" s="156">
        <v>0.3003003003003003</v>
      </c>
      <c r="D2197" s="156">
        <v>0.45445445445445448</v>
      </c>
      <c r="E2197" s="156">
        <v>0.14114114114114115</v>
      </c>
      <c r="F2197" s="156">
        <v>1.3013013013013013E-2</v>
      </c>
      <c r="G2197" s="156">
        <v>4.3043043043043044E-2</v>
      </c>
      <c r="H2197" s="156" t="s">
        <v>294</v>
      </c>
      <c r="I2197" s="156">
        <v>4.8048048048048048E-2</v>
      </c>
      <c r="J2197" s="156">
        <v>1.0000000000000002</v>
      </c>
      <c r="K2197" s="87">
        <v>999</v>
      </c>
      <c r="L2197" s="87"/>
      <c r="M2197" s="156" t="s">
        <v>294</v>
      </c>
      <c r="N2197" s="156" t="s">
        <v>294</v>
      </c>
      <c r="O2197" s="156">
        <v>0.27300000000000002</v>
      </c>
      <c r="P2197" s="156">
        <v>0.32900000000000001</v>
      </c>
      <c r="Q2197" s="156">
        <v>0.42399999999999999</v>
      </c>
      <c r="R2197" s="156">
        <v>0.48499999999999999</v>
      </c>
      <c r="S2197" s="156">
        <v>0.121</v>
      </c>
      <c r="T2197" s="156">
        <v>0.16400000000000001</v>
      </c>
      <c r="U2197" s="156">
        <v>8.0000000000000002E-3</v>
      </c>
      <c r="V2197" s="156">
        <v>2.1999999999999999E-2</v>
      </c>
      <c r="W2197" s="156">
        <v>3.2000000000000001E-2</v>
      </c>
      <c r="X2197" s="156">
        <v>5.7000000000000002E-2</v>
      </c>
      <c r="Y2197" s="156" t="s">
        <v>294</v>
      </c>
      <c r="Z2197" s="156" t="s">
        <v>294</v>
      </c>
      <c r="AA2197" s="156">
        <v>3.5999999999999997E-2</v>
      </c>
      <c r="AB2197" s="156">
        <v>6.3E-2</v>
      </c>
    </row>
    <row r="2198" spans="1:28" x14ac:dyDescent="0.25">
      <c r="A2198" s="87" t="s">
        <v>3600</v>
      </c>
      <c r="B2198" s="156" t="s">
        <v>294</v>
      </c>
      <c r="C2198" s="156">
        <v>0.24365904365904367</v>
      </c>
      <c r="D2198" s="156">
        <v>0.45738045738045741</v>
      </c>
      <c r="E2198" s="156">
        <v>0.15010395010395011</v>
      </c>
      <c r="F2198" s="156">
        <v>4.6985446985446988E-2</v>
      </c>
      <c r="G2198" s="156">
        <v>5.4885654885654889E-2</v>
      </c>
      <c r="H2198" s="156" t="s">
        <v>294</v>
      </c>
      <c r="I2198" s="156">
        <v>4.6985446985446988E-2</v>
      </c>
      <c r="J2198" s="156">
        <v>1</v>
      </c>
      <c r="K2198" s="87">
        <v>2405</v>
      </c>
      <c r="L2198" s="87"/>
      <c r="M2198" s="156" t="s">
        <v>294</v>
      </c>
      <c r="N2198" s="156" t="s">
        <v>294</v>
      </c>
      <c r="O2198" s="156">
        <v>0.22700000000000001</v>
      </c>
      <c r="P2198" s="156">
        <v>0.26100000000000001</v>
      </c>
      <c r="Q2198" s="156">
        <v>0.438</v>
      </c>
      <c r="R2198" s="156">
        <v>0.47699999999999998</v>
      </c>
      <c r="S2198" s="156">
        <v>0.13600000000000001</v>
      </c>
      <c r="T2198" s="156">
        <v>0.16500000000000001</v>
      </c>
      <c r="U2198" s="156">
        <v>3.9E-2</v>
      </c>
      <c r="V2198" s="156">
        <v>5.6000000000000001E-2</v>
      </c>
      <c r="W2198" s="156">
        <v>4.5999999999999999E-2</v>
      </c>
      <c r="X2198" s="156">
        <v>6.5000000000000002E-2</v>
      </c>
      <c r="Y2198" s="156" t="s">
        <v>294</v>
      </c>
      <c r="Z2198" s="156" t="s">
        <v>294</v>
      </c>
      <c r="AA2198" s="156">
        <v>3.9E-2</v>
      </c>
      <c r="AB2198" s="156">
        <v>5.6000000000000001E-2</v>
      </c>
    </row>
    <row r="2199" spans="1:28" x14ac:dyDescent="0.25">
      <c r="A2199" s="87" t="s">
        <v>3601</v>
      </c>
      <c r="B2199" s="156">
        <v>0.13389659002097815</v>
      </c>
      <c r="C2199" s="156">
        <v>0.29099749084776438</v>
      </c>
      <c r="D2199" s="156">
        <v>0.25929003331825101</v>
      </c>
      <c r="E2199" s="156">
        <v>9.8116901813993671E-2</v>
      </c>
      <c r="F2199" s="156">
        <v>2.7074163958701821E-2</v>
      </c>
      <c r="G2199" s="156">
        <v>0.13866480194150796</v>
      </c>
      <c r="H2199" s="156">
        <v>1.1879396158117725E-3</v>
      </c>
      <c r="I2199" s="156">
        <v>5.0772078482991236E-2</v>
      </c>
      <c r="J2199" s="156">
        <v>1</v>
      </c>
      <c r="K2199" s="87">
        <v>607775</v>
      </c>
      <c r="L2199" s="87"/>
      <c r="M2199" s="156">
        <v>0.13300000000000001</v>
      </c>
      <c r="N2199" s="156">
        <v>0.13500000000000001</v>
      </c>
      <c r="O2199" s="156">
        <v>0.28999999999999998</v>
      </c>
      <c r="P2199" s="156">
        <v>0.29199999999999998</v>
      </c>
      <c r="Q2199" s="156">
        <v>0.25800000000000001</v>
      </c>
      <c r="R2199" s="156">
        <v>0.26</v>
      </c>
      <c r="S2199" s="156">
        <v>9.7000000000000003E-2</v>
      </c>
      <c r="T2199" s="156">
        <v>9.9000000000000005E-2</v>
      </c>
      <c r="U2199" s="156">
        <v>2.7E-2</v>
      </c>
      <c r="V2199" s="156">
        <v>2.7E-2</v>
      </c>
      <c r="W2199" s="156">
        <v>0.13800000000000001</v>
      </c>
      <c r="X2199" s="156">
        <v>0.14000000000000001</v>
      </c>
      <c r="Y2199" s="156">
        <v>1E-3</v>
      </c>
      <c r="Z2199" s="156">
        <v>1E-3</v>
      </c>
      <c r="AA2199" s="156">
        <v>0.05</v>
      </c>
      <c r="AB2199" s="156">
        <v>5.0999999999999997E-2</v>
      </c>
    </row>
    <row r="2200" spans="1:28" x14ac:dyDescent="0.25">
      <c r="A2200" s="87" t="s">
        <v>3602</v>
      </c>
      <c r="B2200" s="156">
        <v>0.11105869482216806</v>
      </c>
      <c r="C2200" s="156">
        <v>0.2928059561220594</v>
      </c>
      <c r="D2200" s="156">
        <v>0.26859268994684132</v>
      </c>
      <c r="E2200" s="156">
        <v>0.10086382859995888</v>
      </c>
      <c r="F2200" s="156">
        <v>2.6423316396957327E-2</v>
      </c>
      <c r="G2200" s="156">
        <v>0.16033877646920613</v>
      </c>
      <c r="H2200" s="156">
        <v>1.5253751945725278E-3</v>
      </c>
      <c r="I2200" s="156">
        <v>3.8391362448236363E-2</v>
      </c>
      <c r="J2200" s="156">
        <v>1</v>
      </c>
      <c r="K2200" s="87">
        <v>544784</v>
      </c>
      <c r="L2200" s="87"/>
      <c r="M2200" s="156">
        <v>0.11</v>
      </c>
      <c r="N2200" s="156">
        <v>0.112</v>
      </c>
      <c r="O2200" s="156">
        <v>0.29199999999999998</v>
      </c>
      <c r="P2200" s="156">
        <v>0.29399999999999998</v>
      </c>
      <c r="Q2200" s="156">
        <v>0.26700000000000002</v>
      </c>
      <c r="R2200" s="156">
        <v>0.27</v>
      </c>
      <c r="S2200" s="156">
        <v>0.1</v>
      </c>
      <c r="T2200" s="156">
        <v>0.10199999999999999</v>
      </c>
      <c r="U2200" s="156">
        <v>2.5999999999999999E-2</v>
      </c>
      <c r="V2200" s="156">
        <v>2.7E-2</v>
      </c>
      <c r="W2200" s="156">
        <v>0.159</v>
      </c>
      <c r="X2200" s="156">
        <v>0.161</v>
      </c>
      <c r="Y2200" s="156">
        <v>1E-3</v>
      </c>
      <c r="Z2200" s="156">
        <v>2E-3</v>
      </c>
      <c r="AA2200" s="156">
        <v>3.7999999999999999E-2</v>
      </c>
      <c r="AB2200" s="156">
        <v>3.9E-2</v>
      </c>
    </row>
    <row r="2201" spans="1:28" x14ac:dyDescent="0.25">
      <c r="A2201" s="87" t="s">
        <v>3603</v>
      </c>
      <c r="B2201" s="156">
        <v>2.4894067796610169E-2</v>
      </c>
      <c r="C2201" s="156">
        <v>0.32309322033898308</v>
      </c>
      <c r="D2201" s="156">
        <v>0.39247881355932202</v>
      </c>
      <c r="E2201" s="156">
        <v>9.7987288135593223E-2</v>
      </c>
      <c r="F2201" s="156">
        <v>2.1716101694915255E-2</v>
      </c>
      <c r="G2201" s="156">
        <v>9.8516949152542374E-2</v>
      </c>
      <c r="H2201" s="156">
        <v>1.0593220338983051E-3</v>
      </c>
      <c r="I2201" s="156">
        <v>4.025423728813559E-2</v>
      </c>
      <c r="J2201" s="156">
        <v>1</v>
      </c>
      <c r="K2201" s="87">
        <v>1888</v>
      </c>
      <c r="L2201" s="87"/>
      <c r="M2201" s="156">
        <v>1.9E-2</v>
      </c>
      <c r="N2201" s="156">
        <v>3.3000000000000002E-2</v>
      </c>
      <c r="O2201" s="156">
        <v>0.30199999999999999</v>
      </c>
      <c r="P2201" s="156">
        <v>0.34499999999999997</v>
      </c>
      <c r="Q2201" s="156">
        <v>0.371</v>
      </c>
      <c r="R2201" s="156">
        <v>0.41499999999999998</v>
      </c>
      <c r="S2201" s="156">
        <v>8.5000000000000006E-2</v>
      </c>
      <c r="T2201" s="156">
        <v>0.112</v>
      </c>
      <c r="U2201" s="156">
        <v>1.6E-2</v>
      </c>
      <c r="V2201" s="156">
        <v>2.9000000000000001E-2</v>
      </c>
      <c r="W2201" s="156">
        <v>8.5999999999999993E-2</v>
      </c>
      <c r="X2201" s="156">
        <v>0.113</v>
      </c>
      <c r="Y2201" s="156">
        <v>0</v>
      </c>
      <c r="Z2201" s="156">
        <v>4.0000000000000001E-3</v>
      </c>
      <c r="AA2201" s="156">
        <v>3.2000000000000001E-2</v>
      </c>
      <c r="AB2201" s="156">
        <v>0.05</v>
      </c>
    </row>
    <row r="2202" spans="1:28" x14ac:dyDescent="0.25">
      <c r="A2202" s="87" t="s">
        <v>3604</v>
      </c>
      <c r="B2202" s="156" t="s">
        <v>294</v>
      </c>
      <c r="C2202" s="156">
        <v>0.13665218843969262</v>
      </c>
      <c r="D2202" s="156">
        <v>0.21683929168058805</v>
      </c>
      <c r="E2202" s="156">
        <v>0.14968259271633813</v>
      </c>
      <c r="F2202" s="156">
        <v>4.1095890410958902E-2</v>
      </c>
      <c r="G2202" s="156">
        <v>0.41997995322418979</v>
      </c>
      <c r="H2202" s="156">
        <v>2.6729034413631807E-3</v>
      </c>
      <c r="I2202" s="156">
        <v>3.3077180086869364E-2</v>
      </c>
      <c r="J2202" s="156">
        <v>0.99999999999999989</v>
      </c>
      <c r="K2202" s="87">
        <v>2993</v>
      </c>
      <c r="L2202" s="87"/>
      <c r="M2202" s="156" t="s">
        <v>294</v>
      </c>
      <c r="N2202" s="156" t="s">
        <v>294</v>
      </c>
      <c r="O2202" s="156">
        <v>0.125</v>
      </c>
      <c r="P2202" s="156">
        <v>0.14899999999999999</v>
      </c>
      <c r="Q2202" s="156">
        <v>0.20200000000000001</v>
      </c>
      <c r="R2202" s="156">
        <v>0.23200000000000001</v>
      </c>
      <c r="S2202" s="156">
        <v>0.13700000000000001</v>
      </c>
      <c r="T2202" s="156">
        <v>0.16300000000000001</v>
      </c>
      <c r="U2202" s="156">
        <v>3.5000000000000003E-2</v>
      </c>
      <c r="V2202" s="156">
        <v>4.9000000000000002E-2</v>
      </c>
      <c r="W2202" s="156">
        <v>0.40200000000000002</v>
      </c>
      <c r="X2202" s="156">
        <v>0.438</v>
      </c>
      <c r="Y2202" s="156">
        <v>1E-3</v>
      </c>
      <c r="Z2202" s="156">
        <v>5.0000000000000001E-3</v>
      </c>
      <c r="AA2202" s="156">
        <v>2.7E-2</v>
      </c>
      <c r="AB2202" s="156">
        <v>0.04</v>
      </c>
    </row>
    <row r="2203" spans="1:28" x14ac:dyDescent="0.25">
      <c r="A2203" s="87" t="s">
        <v>3605</v>
      </c>
      <c r="B2203" s="156" t="s">
        <v>294</v>
      </c>
      <c r="C2203" s="156">
        <v>0.39223615042458554</v>
      </c>
      <c r="D2203" s="156">
        <v>0.29094217549534979</v>
      </c>
      <c r="E2203" s="156">
        <v>0.1233993799703464</v>
      </c>
      <c r="F2203" s="156">
        <v>3.8886642404636747E-2</v>
      </c>
      <c r="G2203" s="156">
        <v>0.11908613020622726</v>
      </c>
      <c r="H2203" s="156">
        <v>6.7394527564361775E-4</v>
      </c>
      <c r="I2203" s="156">
        <v>3.4775576223210675E-2</v>
      </c>
      <c r="J2203" s="156">
        <v>1</v>
      </c>
      <c r="K2203" s="87">
        <v>14838</v>
      </c>
      <c r="L2203" s="87"/>
      <c r="M2203" s="156" t="s">
        <v>294</v>
      </c>
      <c r="N2203" s="156" t="s">
        <v>294</v>
      </c>
      <c r="O2203" s="156">
        <v>0.38400000000000001</v>
      </c>
      <c r="P2203" s="156">
        <v>0.4</v>
      </c>
      <c r="Q2203" s="156">
        <v>0.28399999999999997</v>
      </c>
      <c r="R2203" s="156">
        <v>0.29799999999999999</v>
      </c>
      <c r="S2203" s="156">
        <v>0.11799999999999999</v>
      </c>
      <c r="T2203" s="156">
        <v>0.129</v>
      </c>
      <c r="U2203" s="156">
        <v>3.5999999999999997E-2</v>
      </c>
      <c r="V2203" s="156">
        <v>4.2000000000000003E-2</v>
      </c>
      <c r="W2203" s="156">
        <v>0.114</v>
      </c>
      <c r="X2203" s="156">
        <v>0.124</v>
      </c>
      <c r="Y2203" s="156">
        <v>0</v>
      </c>
      <c r="Z2203" s="156">
        <v>1E-3</v>
      </c>
      <c r="AA2203" s="156">
        <v>3.2000000000000001E-2</v>
      </c>
      <c r="AB2203" s="156">
        <v>3.7999999999999999E-2</v>
      </c>
    </row>
    <row r="2204" spans="1:28" x14ac:dyDescent="0.25">
      <c r="A2204" s="87" t="s">
        <v>3606</v>
      </c>
      <c r="B2204" s="156" t="s">
        <v>294</v>
      </c>
      <c r="C2204" s="156">
        <v>1.5299198025909932E-2</v>
      </c>
      <c r="D2204" s="156">
        <v>0.16977174583590376</v>
      </c>
      <c r="E2204" s="156">
        <v>0.14003701418877237</v>
      </c>
      <c r="F2204" s="156">
        <v>4.5033929673041331E-2</v>
      </c>
      <c r="G2204" s="156">
        <v>0.59901295496607032</v>
      </c>
      <c r="H2204" s="156">
        <v>3.578038247995065E-3</v>
      </c>
      <c r="I2204" s="156">
        <v>2.7267119062307218E-2</v>
      </c>
      <c r="J2204" s="156">
        <v>0.99999999999999989</v>
      </c>
      <c r="K2204" s="87">
        <v>8105</v>
      </c>
      <c r="L2204" s="87"/>
      <c r="M2204" s="156" t="s">
        <v>294</v>
      </c>
      <c r="N2204" s="156" t="s">
        <v>294</v>
      </c>
      <c r="O2204" s="156">
        <v>1.2999999999999999E-2</v>
      </c>
      <c r="P2204" s="156">
        <v>1.7999999999999999E-2</v>
      </c>
      <c r="Q2204" s="156">
        <v>0.16200000000000001</v>
      </c>
      <c r="R2204" s="156">
        <v>0.17799999999999999</v>
      </c>
      <c r="S2204" s="156">
        <v>0.13300000000000001</v>
      </c>
      <c r="T2204" s="156">
        <v>0.14799999999999999</v>
      </c>
      <c r="U2204" s="156">
        <v>4.1000000000000002E-2</v>
      </c>
      <c r="V2204" s="156">
        <v>0.05</v>
      </c>
      <c r="W2204" s="156">
        <v>0.58799999999999997</v>
      </c>
      <c r="X2204" s="156">
        <v>0.61</v>
      </c>
      <c r="Y2204" s="156">
        <v>2E-3</v>
      </c>
      <c r="Z2204" s="156">
        <v>5.0000000000000001E-3</v>
      </c>
      <c r="AA2204" s="156">
        <v>2.4E-2</v>
      </c>
      <c r="AB2204" s="156">
        <v>3.1E-2</v>
      </c>
    </row>
    <row r="2205" spans="1:28" x14ac:dyDescent="0.25">
      <c r="A2205" s="87" t="s">
        <v>3607</v>
      </c>
      <c r="B2205" s="156" t="s">
        <v>294</v>
      </c>
      <c r="C2205" s="156">
        <v>0.1322088763949229</v>
      </c>
      <c r="D2205" s="156">
        <v>0.22003577817531306</v>
      </c>
      <c r="E2205" s="156">
        <v>8.8508390833972231E-2</v>
      </c>
      <c r="F2205" s="156">
        <v>2.0018740948973508E-2</v>
      </c>
      <c r="G2205" s="156">
        <v>0.48794616236476701</v>
      </c>
      <c r="H2205" s="156">
        <v>7.1556350626118068E-3</v>
      </c>
      <c r="I2205" s="156">
        <v>4.4126416219439475E-2</v>
      </c>
      <c r="J2205" s="156">
        <v>1</v>
      </c>
      <c r="K2205" s="87">
        <v>11739</v>
      </c>
      <c r="L2205" s="87"/>
      <c r="M2205" s="156" t="s">
        <v>294</v>
      </c>
      <c r="N2205" s="156" t="s">
        <v>294</v>
      </c>
      <c r="O2205" s="156">
        <v>0.126</v>
      </c>
      <c r="P2205" s="156">
        <v>0.13800000000000001</v>
      </c>
      <c r="Q2205" s="156">
        <v>0.21299999999999999</v>
      </c>
      <c r="R2205" s="156">
        <v>0.22800000000000001</v>
      </c>
      <c r="S2205" s="156">
        <v>8.4000000000000005E-2</v>
      </c>
      <c r="T2205" s="156">
        <v>9.4E-2</v>
      </c>
      <c r="U2205" s="156">
        <v>1.7999999999999999E-2</v>
      </c>
      <c r="V2205" s="156">
        <v>2.3E-2</v>
      </c>
      <c r="W2205" s="156">
        <v>0.47899999999999998</v>
      </c>
      <c r="X2205" s="156">
        <v>0.497</v>
      </c>
      <c r="Y2205" s="156">
        <v>6.0000000000000001E-3</v>
      </c>
      <c r="Z2205" s="156">
        <v>8.9999999999999993E-3</v>
      </c>
      <c r="AA2205" s="156">
        <v>4.1000000000000002E-2</v>
      </c>
      <c r="AB2205" s="156">
        <v>4.8000000000000001E-2</v>
      </c>
    </row>
    <row r="2206" spans="1:28" x14ac:dyDescent="0.25">
      <c r="A2206" s="87" t="s">
        <v>3608</v>
      </c>
      <c r="B2206" s="156">
        <v>9.4358974358974362E-2</v>
      </c>
      <c r="C2206" s="156">
        <v>0.35025641025641024</v>
      </c>
      <c r="D2206" s="156">
        <v>0.26358974358974357</v>
      </c>
      <c r="E2206" s="156">
        <v>0.08</v>
      </c>
      <c r="F2206" s="156">
        <v>1.3846153846153847E-2</v>
      </c>
      <c r="G2206" s="156">
        <v>0.15794871794871795</v>
      </c>
      <c r="H2206" s="156">
        <v>1.0256410256410256E-3</v>
      </c>
      <c r="I2206" s="156">
        <v>3.8974358974358976E-2</v>
      </c>
      <c r="J2206" s="156">
        <v>1</v>
      </c>
      <c r="K2206" s="87">
        <v>1950</v>
      </c>
      <c r="L2206" s="87"/>
      <c r="M2206" s="156">
        <v>8.2000000000000003E-2</v>
      </c>
      <c r="N2206" s="156">
        <v>0.108</v>
      </c>
      <c r="O2206" s="156">
        <v>0.32900000000000001</v>
      </c>
      <c r="P2206" s="156">
        <v>0.372</v>
      </c>
      <c r="Q2206" s="156">
        <v>0.245</v>
      </c>
      <c r="R2206" s="156">
        <v>0.28399999999999997</v>
      </c>
      <c r="S2206" s="156">
        <v>6.9000000000000006E-2</v>
      </c>
      <c r="T2206" s="156">
        <v>9.2999999999999999E-2</v>
      </c>
      <c r="U2206" s="156">
        <v>0.01</v>
      </c>
      <c r="V2206" s="156">
        <v>0.02</v>
      </c>
      <c r="W2206" s="156">
        <v>0.14199999999999999</v>
      </c>
      <c r="X2206" s="156">
        <v>0.17499999999999999</v>
      </c>
      <c r="Y2206" s="156">
        <v>0</v>
      </c>
      <c r="Z2206" s="156">
        <v>4.0000000000000001E-3</v>
      </c>
      <c r="AA2206" s="156">
        <v>3.1E-2</v>
      </c>
      <c r="AB2206" s="156">
        <v>4.9000000000000002E-2</v>
      </c>
    </row>
    <row r="2207" spans="1:28" x14ac:dyDescent="0.25">
      <c r="A2207" s="87" t="s">
        <v>3609</v>
      </c>
      <c r="B2207" s="156">
        <v>0.12819176654507555</v>
      </c>
      <c r="C2207" s="156">
        <v>1.9280875455966649E-2</v>
      </c>
      <c r="D2207" s="156">
        <v>0.56591974986972382</v>
      </c>
      <c r="E2207" s="156">
        <v>0.2146951537258989</v>
      </c>
      <c r="F2207" s="156">
        <v>2.1886399166232414E-2</v>
      </c>
      <c r="G2207" s="156">
        <v>1.4069828035435123E-2</v>
      </c>
      <c r="H2207" s="156" t="s">
        <v>294</v>
      </c>
      <c r="I2207" s="156">
        <v>3.5956227201667537E-2</v>
      </c>
      <c r="J2207" s="156">
        <v>1</v>
      </c>
      <c r="K2207" s="87">
        <v>1919</v>
      </c>
      <c r="L2207" s="87"/>
      <c r="M2207" s="156">
        <v>0.114</v>
      </c>
      <c r="N2207" s="156">
        <v>0.14399999999999999</v>
      </c>
      <c r="O2207" s="156">
        <v>1.4E-2</v>
      </c>
      <c r="P2207" s="156">
        <v>2.5999999999999999E-2</v>
      </c>
      <c r="Q2207" s="156">
        <v>0.54400000000000004</v>
      </c>
      <c r="R2207" s="156">
        <v>0.58799999999999997</v>
      </c>
      <c r="S2207" s="156">
        <v>0.19700000000000001</v>
      </c>
      <c r="T2207" s="156">
        <v>0.23400000000000001</v>
      </c>
      <c r="U2207" s="156">
        <v>1.6E-2</v>
      </c>
      <c r="V2207" s="156">
        <v>2.9000000000000001E-2</v>
      </c>
      <c r="W2207" s="156">
        <v>0.01</v>
      </c>
      <c r="X2207" s="156">
        <v>0.02</v>
      </c>
      <c r="Y2207" s="156" t="s">
        <v>294</v>
      </c>
      <c r="Z2207" s="156" t="s">
        <v>294</v>
      </c>
      <c r="AA2207" s="156">
        <v>2.9000000000000001E-2</v>
      </c>
      <c r="AB2207" s="156">
        <v>4.4999999999999998E-2</v>
      </c>
    </row>
    <row r="2208" spans="1:28" x14ac:dyDescent="0.25">
      <c r="A2208" s="87" t="s">
        <v>3610</v>
      </c>
      <c r="B2208" s="156" t="s">
        <v>294</v>
      </c>
      <c r="C2208" s="156" t="s">
        <v>294</v>
      </c>
      <c r="D2208" s="156">
        <v>0.42857142857142855</v>
      </c>
      <c r="E2208" s="156">
        <v>0.25714285714285712</v>
      </c>
      <c r="F2208" s="156" t="s">
        <v>294</v>
      </c>
      <c r="G2208" s="156">
        <v>0.2857142857142857</v>
      </c>
      <c r="H2208" s="156" t="s">
        <v>294</v>
      </c>
      <c r="I2208" s="156">
        <v>2.8571428571428571E-2</v>
      </c>
      <c r="J2208" s="156">
        <v>1</v>
      </c>
      <c r="K2208" s="87">
        <v>35</v>
      </c>
      <c r="L2208" s="87"/>
      <c r="M2208" s="156" t="s">
        <v>294</v>
      </c>
      <c r="N2208" s="156" t="s">
        <v>294</v>
      </c>
      <c r="O2208" s="156" t="s">
        <v>294</v>
      </c>
      <c r="P2208" s="156" t="s">
        <v>294</v>
      </c>
      <c r="Q2208" s="156">
        <v>0.28000000000000003</v>
      </c>
      <c r="R2208" s="156">
        <v>0.59099999999999997</v>
      </c>
      <c r="S2208" s="156">
        <v>0.14199999999999999</v>
      </c>
      <c r="T2208" s="156">
        <v>0.42099999999999999</v>
      </c>
      <c r="U2208" s="156" t="s">
        <v>294</v>
      </c>
      <c r="V2208" s="156" t="s">
        <v>294</v>
      </c>
      <c r="W2208" s="156">
        <v>0.16300000000000001</v>
      </c>
      <c r="X2208" s="156">
        <v>0.45100000000000001</v>
      </c>
      <c r="Y2208" s="156" t="s">
        <v>294</v>
      </c>
      <c r="Z2208" s="156" t="s">
        <v>294</v>
      </c>
      <c r="AA2208" s="156">
        <v>5.0000000000000001E-3</v>
      </c>
      <c r="AB2208" s="156">
        <v>0.14499999999999999</v>
      </c>
    </row>
    <row r="2209" spans="1:28" x14ac:dyDescent="0.25">
      <c r="A2209" s="87" t="s">
        <v>3611</v>
      </c>
      <c r="B2209" s="156">
        <v>0.2030232346793493</v>
      </c>
      <c r="C2209" s="156">
        <v>0.27019781285026201</v>
      </c>
      <c r="D2209" s="156">
        <v>0.21088425070431069</v>
      </c>
      <c r="E2209" s="156">
        <v>7.2642452515828057E-2</v>
      </c>
      <c r="F2209" s="156">
        <v>4.2743327981581897E-2</v>
      </c>
      <c r="G2209" s="156">
        <v>0.16621732149889432</v>
      </c>
      <c r="H2209" s="156">
        <v>1.605525430916967E-3</v>
      </c>
      <c r="I2209" s="156">
        <v>3.2686074338856744E-2</v>
      </c>
      <c r="J2209" s="156">
        <v>0.99999999999999989</v>
      </c>
      <c r="K2209" s="87">
        <v>66022</v>
      </c>
      <c r="L2209" s="87"/>
      <c r="M2209" s="156">
        <v>0.2</v>
      </c>
      <c r="N2209" s="156">
        <v>0.20599999999999999</v>
      </c>
      <c r="O2209" s="156">
        <v>0.26700000000000002</v>
      </c>
      <c r="P2209" s="156">
        <v>0.27400000000000002</v>
      </c>
      <c r="Q2209" s="156">
        <v>0.20799999999999999</v>
      </c>
      <c r="R2209" s="156">
        <v>0.214</v>
      </c>
      <c r="S2209" s="156">
        <v>7.0999999999999994E-2</v>
      </c>
      <c r="T2209" s="156">
        <v>7.4999999999999997E-2</v>
      </c>
      <c r="U2209" s="156">
        <v>4.1000000000000002E-2</v>
      </c>
      <c r="V2209" s="156">
        <v>4.3999999999999997E-2</v>
      </c>
      <c r="W2209" s="156">
        <v>0.16300000000000001</v>
      </c>
      <c r="X2209" s="156">
        <v>0.16900000000000001</v>
      </c>
      <c r="Y2209" s="156">
        <v>1E-3</v>
      </c>
      <c r="Z2209" s="156">
        <v>2E-3</v>
      </c>
      <c r="AA2209" s="156">
        <v>3.1E-2</v>
      </c>
      <c r="AB2209" s="156">
        <v>3.4000000000000002E-2</v>
      </c>
    </row>
    <row r="2210" spans="1:28" x14ac:dyDescent="0.25">
      <c r="A2210" s="87" t="s">
        <v>3612</v>
      </c>
      <c r="B2210" s="156">
        <v>0.77883454106280192</v>
      </c>
      <c r="C2210" s="156">
        <v>7.9634661835748799E-2</v>
      </c>
      <c r="D2210" s="156">
        <v>6.6198671497584544E-2</v>
      </c>
      <c r="E2210" s="156">
        <v>3.9855072463768113E-2</v>
      </c>
      <c r="F2210" s="156">
        <v>2.339975845410628E-3</v>
      </c>
      <c r="G2210" s="156">
        <v>4.0006038647342999E-3</v>
      </c>
      <c r="H2210" s="156" t="s">
        <v>294</v>
      </c>
      <c r="I2210" s="156">
        <v>2.9136473429951692E-2</v>
      </c>
      <c r="J2210" s="156">
        <v>1</v>
      </c>
      <c r="K2210" s="87">
        <v>13248</v>
      </c>
      <c r="L2210" s="87"/>
      <c r="M2210" s="156">
        <v>0.77200000000000002</v>
      </c>
      <c r="N2210" s="156">
        <v>0.78600000000000003</v>
      </c>
      <c r="O2210" s="156">
        <v>7.4999999999999997E-2</v>
      </c>
      <c r="P2210" s="156">
        <v>8.4000000000000005E-2</v>
      </c>
      <c r="Q2210" s="156">
        <v>6.2E-2</v>
      </c>
      <c r="R2210" s="156">
        <v>7.0999999999999994E-2</v>
      </c>
      <c r="S2210" s="156">
        <v>3.6999999999999998E-2</v>
      </c>
      <c r="T2210" s="156">
        <v>4.2999999999999997E-2</v>
      </c>
      <c r="U2210" s="156">
        <v>2E-3</v>
      </c>
      <c r="V2210" s="156">
        <v>3.0000000000000001E-3</v>
      </c>
      <c r="W2210" s="156">
        <v>3.0000000000000001E-3</v>
      </c>
      <c r="X2210" s="156">
        <v>5.0000000000000001E-3</v>
      </c>
      <c r="Y2210" s="156" t="s">
        <v>294</v>
      </c>
      <c r="Z2210" s="156" t="s">
        <v>294</v>
      </c>
      <c r="AA2210" s="156">
        <v>2.5999999999999999E-2</v>
      </c>
      <c r="AB2210" s="156">
        <v>3.2000000000000001E-2</v>
      </c>
    </row>
    <row r="2211" spans="1:28" x14ac:dyDescent="0.25">
      <c r="A2211" s="87" t="s">
        <v>3613</v>
      </c>
      <c r="B2211" s="156">
        <v>0.55685463748485065</v>
      </c>
      <c r="C2211" s="156">
        <v>0.29421829329150923</v>
      </c>
      <c r="D2211" s="156">
        <v>7.2526793564791706E-2</v>
      </c>
      <c r="E2211" s="156">
        <v>2.6175708752168438E-2</v>
      </c>
      <c r="F2211" s="156">
        <v>1.1881846914284357E-3</v>
      </c>
      <c r="G2211" s="156">
        <v>2.0187257907369121E-2</v>
      </c>
      <c r="H2211" s="156">
        <v>5.5844680497136472E-4</v>
      </c>
      <c r="I2211" s="156">
        <v>2.8290677502911053E-2</v>
      </c>
      <c r="J2211" s="156">
        <v>1</v>
      </c>
      <c r="K2211" s="87">
        <v>84162</v>
      </c>
      <c r="L2211" s="87"/>
      <c r="M2211" s="156">
        <v>0.55300000000000005</v>
      </c>
      <c r="N2211" s="156">
        <v>0.56000000000000005</v>
      </c>
      <c r="O2211" s="156">
        <v>0.29099999999999998</v>
      </c>
      <c r="P2211" s="156">
        <v>0.29699999999999999</v>
      </c>
      <c r="Q2211" s="156">
        <v>7.0999999999999994E-2</v>
      </c>
      <c r="R2211" s="156">
        <v>7.3999999999999996E-2</v>
      </c>
      <c r="S2211" s="156">
        <v>2.5000000000000001E-2</v>
      </c>
      <c r="T2211" s="156">
        <v>2.7E-2</v>
      </c>
      <c r="U2211" s="156">
        <v>1E-3</v>
      </c>
      <c r="V2211" s="156">
        <v>1E-3</v>
      </c>
      <c r="W2211" s="156">
        <v>1.9E-2</v>
      </c>
      <c r="X2211" s="156">
        <v>2.1000000000000001E-2</v>
      </c>
      <c r="Y2211" s="156">
        <v>0</v>
      </c>
      <c r="Z2211" s="156">
        <v>1E-3</v>
      </c>
      <c r="AA2211" s="156">
        <v>2.7E-2</v>
      </c>
      <c r="AB2211" s="156">
        <v>2.9000000000000001E-2</v>
      </c>
    </row>
    <row r="2212" spans="1:28" x14ac:dyDescent="0.25">
      <c r="A2212" s="87" t="s">
        <v>3614</v>
      </c>
      <c r="B2212" s="156" t="s">
        <v>294</v>
      </c>
      <c r="C2212" s="156">
        <v>0.11020036429872496</v>
      </c>
      <c r="D2212" s="156">
        <v>0.28779599271402551</v>
      </c>
      <c r="E2212" s="156">
        <v>0.18397085610200364</v>
      </c>
      <c r="F2212" s="156">
        <v>3.4608378870673952E-2</v>
      </c>
      <c r="G2212" s="156">
        <v>0.34972677595628415</v>
      </c>
      <c r="H2212" s="156">
        <v>1.8214936247723133E-3</v>
      </c>
      <c r="I2212" s="156">
        <v>3.1876138433515486E-2</v>
      </c>
      <c r="J2212" s="156">
        <v>1</v>
      </c>
      <c r="K2212" s="87">
        <v>1098</v>
      </c>
      <c r="L2212" s="87"/>
      <c r="M2212" s="156" t="s">
        <v>294</v>
      </c>
      <c r="N2212" s="156" t="s">
        <v>294</v>
      </c>
      <c r="O2212" s="156">
        <v>9.2999999999999999E-2</v>
      </c>
      <c r="P2212" s="156">
        <v>0.13</v>
      </c>
      <c r="Q2212" s="156">
        <v>0.26200000000000001</v>
      </c>
      <c r="R2212" s="156">
        <v>0.315</v>
      </c>
      <c r="S2212" s="156">
        <v>0.16200000000000001</v>
      </c>
      <c r="T2212" s="156">
        <v>0.20799999999999999</v>
      </c>
      <c r="U2212" s="156">
        <v>2.5000000000000001E-2</v>
      </c>
      <c r="V2212" s="156">
        <v>4.7E-2</v>
      </c>
      <c r="W2212" s="156">
        <v>0.32200000000000001</v>
      </c>
      <c r="X2212" s="156">
        <v>0.378</v>
      </c>
      <c r="Y2212" s="156">
        <v>0</v>
      </c>
      <c r="Z2212" s="156">
        <v>7.0000000000000001E-3</v>
      </c>
      <c r="AA2212" s="156">
        <v>2.3E-2</v>
      </c>
      <c r="AB2212" s="156">
        <v>4.3999999999999997E-2</v>
      </c>
    </row>
    <row r="2213" spans="1:28" x14ac:dyDescent="0.25">
      <c r="A2213" s="87" t="s">
        <v>3615</v>
      </c>
      <c r="B2213" s="156" t="s">
        <v>294</v>
      </c>
      <c r="C2213" s="156">
        <v>8.9974293059125968E-3</v>
      </c>
      <c r="D2213" s="156">
        <v>0.27249357326478146</v>
      </c>
      <c r="E2213" s="156">
        <v>0.55912596401028281</v>
      </c>
      <c r="F2213" s="156">
        <v>1.4138817480719794E-2</v>
      </c>
      <c r="G2213" s="156">
        <v>0.11053984575835475</v>
      </c>
      <c r="H2213" s="156" t="s">
        <v>294</v>
      </c>
      <c r="I2213" s="156">
        <v>3.4704370179948589E-2</v>
      </c>
      <c r="J2213" s="156">
        <v>0.99999999999999989</v>
      </c>
      <c r="K2213" s="87">
        <v>778</v>
      </c>
      <c r="L2213" s="87"/>
      <c r="M2213" s="156" t="s">
        <v>294</v>
      </c>
      <c r="N2213" s="156" t="s">
        <v>294</v>
      </c>
      <c r="O2213" s="156">
        <v>4.0000000000000001E-3</v>
      </c>
      <c r="P2213" s="156">
        <v>1.7999999999999999E-2</v>
      </c>
      <c r="Q2213" s="156">
        <v>0.24199999999999999</v>
      </c>
      <c r="R2213" s="156">
        <v>0.30499999999999999</v>
      </c>
      <c r="S2213" s="156">
        <v>0.52400000000000002</v>
      </c>
      <c r="T2213" s="156">
        <v>0.59399999999999997</v>
      </c>
      <c r="U2213" s="156">
        <v>8.0000000000000002E-3</v>
      </c>
      <c r="V2213" s="156">
        <v>2.5000000000000001E-2</v>
      </c>
      <c r="W2213" s="156">
        <v>0.09</v>
      </c>
      <c r="X2213" s="156">
        <v>0.13500000000000001</v>
      </c>
      <c r="Y2213" s="156" t="s">
        <v>294</v>
      </c>
      <c r="Z2213" s="156" t="s">
        <v>294</v>
      </c>
      <c r="AA2213" s="156">
        <v>2.4E-2</v>
      </c>
      <c r="AB2213" s="156">
        <v>0.05</v>
      </c>
    </row>
    <row r="2214" spans="1:28" x14ac:dyDescent="0.25">
      <c r="A2214" s="87" t="s">
        <v>3616</v>
      </c>
      <c r="B2214" s="156" t="s">
        <v>294</v>
      </c>
      <c r="C2214" s="156">
        <v>0.41767764298093585</v>
      </c>
      <c r="D2214" s="156">
        <v>0.2972270363951473</v>
      </c>
      <c r="E2214" s="156">
        <v>0.11871750433275563</v>
      </c>
      <c r="F2214" s="156">
        <v>1.9930675909878681E-2</v>
      </c>
      <c r="G2214" s="156">
        <v>0.12998266897746968</v>
      </c>
      <c r="H2214" s="156" t="s">
        <v>294</v>
      </c>
      <c r="I2214" s="156">
        <v>1.6464471403812825E-2</v>
      </c>
      <c r="J2214" s="156">
        <v>0.99999999999999989</v>
      </c>
      <c r="K2214" s="87">
        <v>1154</v>
      </c>
      <c r="L2214" s="87"/>
      <c r="M2214" s="156" t="s">
        <v>294</v>
      </c>
      <c r="N2214" s="156" t="s">
        <v>294</v>
      </c>
      <c r="O2214" s="156">
        <v>0.39</v>
      </c>
      <c r="P2214" s="156">
        <v>0.44600000000000001</v>
      </c>
      <c r="Q2214" s="156">
        <v>0.27200000000000002</v>
      </c>
      <c r="R2214" s="156">
        <v>0.32400000000000001</v>
      </c>
      <c r="S2214" s="156">
        <v>0.10100000000000001</v>
      </c>
      <c r="T2214" s="156">
        <v>0.13900000000000001</v>
      </c>
      <c r="U2214" s="156">
        <v>1.2999999999999999E-2</v>
      </c>
      <c r="V2214" s="156">
        <v>0.03</v>
      </c>
      <c r="W2214" s="156">
        <v>0.112</v>
      </c>
      <c r="X2214" s="156">
        <v>0.151</v>
      </c>
      <c r="Y2214" s="156" t="s">
        <v>294</v>
      </c>
      <c r="Z2214" s="156" t="s">
        <v>294</v>
      </c>
      <c r="AA2214" s="156">
        <v>1.0999999999999999E-2</v>
      </c>
      <c r="AB2214" s="156">
        <v>2.5999999999999999E-2</v>
      </c>
    </row>
    <row r="2215" spans="1:28" x14ac:dyDescent="0.25">
      <c r="A2215" s="87" t="s">
        <v>3617</v>
      </c>
      <c r="B2215" s="156" t="s">
        <v>294</v>
      </c>
      <c r="C2215" s="156">
        <v>0.39179487179487177</v>
      </c>
      <c r="D2215" s="156">
        <v>0.38112820512820511</v>
      </c>
      <c r="E2215" s="156">
        <v>0.10297435897435897</v>
      </c>
      <c r="F2215" s="156">
        <v>1.3948717948717949E-2</v>
      </c>
      <c r="G2215" s="156">
        <v>8.4923076923076921E-2</v>
      </c>
      <c r="H2215" s="156">
        <v>1.0256410256410256E-3</v>
      </c>
      <c r="I2215" s="156">
        <v>2.4205128205128205E-2</v>
      </c>
      <c r="J2215" s="156">
        <v>1</v>
      </c>
      <c r="K2215" s="87">
        <v>4875</v>
      </c>
      <c r="L2215" s="87"/>
      <c r="M2215" s="156" t="s">
        <v>294</v>
      </c>
      <c r="N2215" s="156" t="s">
        <v>294</v>
      </c>
      <c r="O2215" s="156">
        <v>0.378</v>
      </c>
      <c r="P2215" s="156">
        <v>0.40600000000000003</v>
      </c>
      <c r="Q2215" s="156">
        <v>0.36799999999999999</v>
      </c>
      <c r="R2215" s="156">
        <v>0.39500000000000002</v>
      </c>
      <c r="S2215" s="156">
        <v>9.5000000000000001E-2</v>
      </c>
      <c r="T2215" s="156">
        <v>0.112</v>
      </c>
      <c r="U2215" s="156">
        <v>1.0999999999999999E-2</v>
      </c>
      <c r="V2215" s="156">
        <v>1.7999999999999999E-2</v>
      </c>
      <c r="W2215" s="156">
        <v>7.6999999999999999E-2</v>
      </c>
      <c r="X2215" s="156">
        <v>9.2999999999999999E-2</v>
      </c>
      <c r="Y2215" s="156">
        <v>0</v>
      </c>
      <c r="Z2215" s="156">
        <v>2E-3</v>
      </c>
      <c r="AA2215" s="156">
        <v>0.02</v>
      </c>
      <c r="AB2215" s="156">
        <v>2.9000000000000001E-2</v>
      </c>
    </row>
    <row r="2216" spans="1:28" x14ac:dyDescent="0.25">
      <c r="A2216" s="87" t="s">
        <v>3618</v>
      </c>
      <c r="B2216" s="156" t="s">
        <v>294</v>
      </c>
      <c r="C2216" s="156">
        <v>0.26993865030674846</v>
      </c>
      <c r="D2216" s="156">
        <v>0.3987730061349693</v>
      </c>
      <c r="E2216" s="156">
        <v>0.16871165644171779</v>
      </c>
      <c r="F2216" s="156">
        <v>9.202453987730062E-3</v>
      </c>
      <c r="G2216" s="156">
        <v>0.11349693251533742</v>
      </c>
      <c r="H2216" s="156" t="s">
        <v>294</v>
      </c>
      <c r="I2216" s="156">
        <v>3.9877300613496931E-2</v>
      </c>
      <c r="J2216" s="156">
        <v>0.99999999999999989</v>
      </c>
      <c r="K2216" s="87">
        <v>326</v>
      </c>
      <c r="L2216" s="87"/>
      <c r="M2216" s="156" t="s">
        <v>294</v>
      </c>
      <c r="N2216" s="156" t="s">
        <v>294</v>
      </c>
      <c r="O2216" s="156">
        <v>0.22500000000000001</v>
      </c>
      <c r="P2216" s="156">
        <v>0.32100000000000001</v>
      </c>
      <c r="Q2216" s="156">
        <v>0.34699999999999998</v>
      </c>
      <c r="R2216" s="156">
        <v>0.45300000000000001</v>
      </c>
      <c r="S2216" s="156">
        <v>0.13200000000000001</v>
      </c>
      <c r="T2216" s="156">
        <v>0.21299999999999999</v>
      </c>
      <c r="U2216" s="156">
        <v>3.0000000000000001E-3</v>
      </c>
      <c r="V2216" s="156">
        <v>2.7E-2</v>
      </c>
      <c r="W2216" s="156">
        <v>8.3000000000000004E-2</v>
      </c>
      <c r="X2216" s="156">
        <v>0.153</v>
      </c>
      <c r="Y2216" s="156" t="s">
        <v>294</v>
      </c>
      <c r="Z2216" s="156" t="s">
        <v>294</v>
      </c>
      <c r="AA2216" s="156">
        <v>2.3E-2</v>
      </c>
      <c r="AB2216" s="156">
        <v>6.7000000000000004E-2</v>
      </c>
    </row>
    <row r="2217" spans="1:28" x14ac:dyDescent="0.25">
      <c r="A2217" s="87" t="s">
        <v>3619</v>
      </c>
      <c r="B2217" s="156" t="s">
        <v>294</v>
      </c>
      <c r="C2217" s="156">
        <v>0.28399311531841653</v>
      </c>
      <c r="D2217" s="156">
        <v>0.36144578313253012</v>
      </c>
      <c r="E2217" s="156">
        <v>0.19965576592082615</v>
      </c>
      <c r="F2217" s="156">
        <v>1.2048192771084338E-2</v>
      </c>
      <c r="G2217" s="156">
        <v>0.11273666092943202</v>
      </c>
      <c r="H2217" s="156">
        <v>8.6058519793459555E-4</v>
      </c>
      <c r="I2217" s="156">
        <v>2.9259896729776247E-2</v>
      </c>
      <c r="J2217" s="156">
        <v>1</v>
      </c>
      <c r="K2217" s="87">
        <v>1162</v>
      </c>
      <c r="L2217" s="87"/>
      <c r="M2217" s="156" t="s">
        <v>294</v>
      </c>
      <c r="N2217" s="156" t="s">
        <v>294</v>
      </c>
      <c r="O2217" s="156">
        <v>0.25900000000000001</v>
      </c>
      <c r="P2217" s="156">
        <v>0.311</v>
      </c>
      <c r="Q2217" s="156">
        <v>0.33400000000000002</v>
      </c>
      <c r="R2217" s="156">
        <v>0.38900000000000001</v>
      </c>
      <c r="S2217" s="156">
        <v>0.17799999999999999</v>
      </c>
      <c r="T2217" s="156">
        <v>0.224</v>
      </c>
      <c r="U2217" s="156">
        <v>7.0000000000000001E-3</v>
      </c>
      <c r="V2217" s="156">
        <v>0.02</v>
      </c>
      <c r="W2217" s="156">
        <v>9.6000000000000002E-2</v>
      </c>
      <c r="X2217" s="156">
        <v>0.13200000000000001</v>
      </c>
      <c r="Y2217" s="156">
        <v>0</v>
      </c>
      <c r="Z2217" s="156">
        <v>5.0000000000000001E-3</v>
      </c>
      <c r="AA2217" s="156">
        <v>2.1000000000000001E-2</v>
      </c>
      <c r="AB2217" s="156">
        <v>4.1000000000000002E-2</v>
      </c>
    </row>
    <row r="2218" spans="1:28" x14ac:dyDescent="0.25">
      <c r="A2218" s="87" t="s">
        <v>3620</v>
      </c>
      <c r="B2218" s="156" t="s">
        <v>294</v>
      </c>
      <c r="C2218" s="156">
        <v>0.3549334377447142</v>
      </c>
      <c r="D2218" s="156">
        <v>0.2427564604541895</v>
      </c>
      <c r="E2218" s="156">
        <v>0.30462020360219266</v>
      </c>
      <c r="F2218" s="156">
        <v>9.5927956147220054E-3</v>
      </c>
      <c r="G2218" s="156">
        <v>5.3054032889584962E-2</v>
      </c>
      <c r="H2218" s="156">
        <v>5.8731401722787789E-4</v>
      </c>
      <c r="I2218" s="156">
        <v>3.4455755677368832E-2</v>
      </c>
      <c r="J2218" s="156">
        <v>1.0000000000000002</v>
      </c>
      <c r="K2218" s="87">
        <v>5108</v>
      </c>
      <c r="L2218" s="87"/>
      <c r="M2218" s="156" t="s">
        <v>294</v>
      </c>
      <c r="N2218" s="156" t="s">
        <v>294</v>
      </c>
      <c r="O2218" s="156">
        <v>0.34200000000000003</v>
      </c>
      <c r="P2218" s="156">
        <v>0.36799999999999999</v>
      </c>
      <c r="Q2218" s="156">
        <v>0.23100000000000001</v>
      </c>
      <c r="R2218" s="156">
        <v>0.255</v>
      </c>
      <c r="S2218" s="156">
        <v>0.29199999999999998</v>
      </c>
      <c r="T2218" s="156">
        <v>0.317</v>
      </c>
      <c r="U2218" s="156">
        <v>7.0000000000000001E-3</v>
      </c>
      <c r="V2218" s="156">
        <v>1.2999999999999999E-2</v>
      </c>
      <c r="W2218" s="156">
        <v>4.7E-2</v>
      </c>
      <c r="X2218" s="156">
        <v>0.06</v>
      </c>
      <c r="Y2218" s="156">
        <v>0</v>
      </c>
      <c r="Z2218" s="156">
        <v>2E-3</v>
      </c>
      <c r="AA2218" s="156">
        <v>0.03</v>
      </c>
      <c r="AB2218" s="156">
        <v>0.04</v>
      </c>
    </row>
    <row r="2219" spans="1:28" x14ac:dyDescent="0.25">
      <c r="A2219" s="87" t="s">
        <v>3621</v>
      </c>
      <c r="B2219" s="156" t="s">
        <v>294</v>
      </c>
      <c r="C2219" s="156">
        <v>0.48839506172839509</v>
      </c>
      <c r="D2219" s="156">
        <v>0.28197530864197529</v>
      </c>
      <c r="E2219" s="156">
        <v>0.12024691358024692</v>
      </c>
      <c r="F2219" s="156">
        <v>9.6296296296296303E-3</v>
      </c>
      <c r="G2219" s="156">
        <v>6.6913580246913587E-2</v>
      </c>
      <c r="H2219" s="156">
        <v>7.407407407407407E-4</v>
      </c>
      <c r="I2219" s="156">
        <v>3.2098765432098768E-2</v>
      </c>
      <c r="J2219" s="156">
        <v>1</v>
      </c>
      <c r="K2219" s="87">
        <v>4050</v>
      </c>
      <c r="L2219" s="87"/>
      <c r="M2219" s="156" t="s">
        <v>294</v>
      </c>
      <c r="N2219" s="156" t="s">
        <v>294</v>
      </c>
      <c r="O2219" s="156">
        <v>0.47299999999999998</v>
      </c>
      <c r="P2219" s="156">
        <v>0.504</v>
      </c>
      <c r="Q2219" s="156">
        <v>0.26800000000000002</v>
      </c>
      <c r="R2219" s="156">
        <v>0.29599999999999999</v>
      </c>
      <c r="S2219" s="156">
        <v>0.111</v>
      </c>
      <c r="T2219" s="156">
        <v>0.13100000000000001</v>
      </c>
      <c r="U2219" s="156">
        <v>7.0000000000000001E-3</v>
      </c>
      <c r="V2219" s="156">
        <v>1.2999999999999999E-2</v>
      </c>
      <c r="W2219" s="156">
        <v>0.06</v>
      </c>
      <c r="X2219" s="156">
        <v>7.4999999999999997E-2</v>
      </c>
      <c r="Y2219" s="156">
        <v>0</v>
      </c>
      <c r="Z2219" s="156">
        <v>2E-3</v>
      </c>
      <c r="AA2219" s="156">
        <v>2.7E-2</v>
      </c>
      <c r="AB2219" s="156">
        <v>3.7999999999999999E-2</v>
      </c>
    </row>
    <row r="2220" spans="1:28" x14ac:dyDescent="0.25">
      <c r="A2220" s="87" t="s">
        <v>3622</v>
      </c>
      <c r="B2220" s="156" t="s">
        <v>294</v>
      </c>
      <c r="C2220" s="156">
        <v>0.41863354037267081</v>
      </c>
      <c r="D2220" s="156">
        <v>0.24968944099378881</v>
      </c>
      <c r="E2220" s="156">
        <v>0.26708074534161491</v>
      </c>
      <c r="F2220" s="156">
        <v>8.6956521739130436E-3</v>
      </c>
      <c r="G2220" s="156">
        <v>3.2298136645962733E-2</v>
      </c>
      <c r="H2220" s="156" t="s">
        <v>294</v>
      </c>
      <c r="I2220" s="156">
        <v>2.3602484472049691E-2</v>
      </c>
      <c r="J2220" s="156">
        <v>1</v>
      </c>
      <c r="K2220" s="87">
        <v>805</v>
      </c>
      <c r="L2220" s="87"/>
      <c r="M2220" s="156" t="s">
        <v>294</v>
      </c>
      <c r="N2220" s="156" t="s">
        <v>294</v>
      </c>
      <c r="O2220" s="156">
        <v>0.38500000000000001</v>
      </c>
      <c r="P2220" s="156">
        <v>0.45300000000000001</v>
      </c>
      <c r="Q2220" s="156">
        <v>0.221</v>
      </c>
      <c r="R2220" s="156">
        <v>0.28100000000000003</v>
      </c>
      <c r="S2220" s="156">
        <v>0.23799999999999999</v>
      </c>
      <c r="T2220" s="156">
        <v>0.29899999999999999</v>
      </c>
      <c r="U2220" s="156">
        <v>4.0000000000000001E-3</v>
      </c>
      <c r="V2220" s="156">
        <v>1.7999999999999999E-2</v>
      </c>
      <c r="W2220" s="156">
        <v>2.1999999999999999E-2</v>
      </c>
      <c r="X2220" s="156">
        <v>4.7E-2</v>
      </c>
      <c r="Y2220" s="156" t="s">
        <v>294</v>
      </c>
      <c r="Z2220" s="156" t="s">
        <v>294</v>
      </c>
      <c r="AA2220" s="156">
        <v>1.4999999999999999E-2</v>
      </c>
      <c r="AB2220" s="156">
        <v>3.6999999999999998E-2</v>
      </c>
    </row>
    <row r="2221" spans="1:28" x14ac:dyDescent="0.25">
      <c r="A2221" s="87" t="s">
        <v>3623</v>
      </c>
      <c r="B2221" s="156" t="s">
        <v>294</v>
      </c>
      <c r="C2221" s="156">
        <v>0.23554603854389722</v>
      </c>
      <c r="D2221" s="156">
        <v>0.48608137044967881</v>
      </c>
      <c r="E2221" s="156">
        <v>0.17665952890792291</v>
      </c>
      <c r="F2221" s="156">
        <v>7.4946466809421844E-3</v>
      </c>
      <c r="G2221" s="156">
        <v>5.7815845824411134E-2</v>
      </c>
      <c r="H2221" s="156">
        <v>2.1413276231263384E-3</v>
      </c>
      <c r="I2221" s="156">
        <v>3.4261241970021415E-2</v>
      </c>
      <c r="J2221" s="156">
        <v>1</v>
      </c>
      <c r="K2221" s="87">
        <v>934</v>
      </c>
      <c r="L2221" s="87"/>
      <c r="M2221" s="156" t="s">
        <v>294</v>
      </c>
      <c r="N2221" s="156" t="s">
        <v>294</v>
      </c>
      <c r="O2221" s="156">
        <v>0.20899999999999999</v>
      </c>
      <c r="P2221" s="156">
        <v>0.26400000000000001</v>
      </c>
      <c r="Q2221" s="156">
        <v>0.45400000000000001</v>
      </c>
      <c r="R2221" s="156">
        <v>0.51800000000000002</v>
      </c>
      <c r="S2221" s="156">
        <v>0.154</v>
      </c>
      <c r="T2221" s="156">
        <v>0.20200000000000001</v>
      </c>
      <c r="U2221" s="156">
        <v>4.0000000000000001E-3</v>
      </c>
      <c r="V2221" s="156">
        <v>1.4999999999999999E-2</v>
      </c>
      <c r="W2221" s="156">
        <v>4.4999999999999998E-2</v>
      </c>
      <c r="X2221" s="156">
        <v>7.4999999999999997E-2</v>
      </c>
      <c r="Y2221" s="156">
        <v>1E-3</v>
      </c>
      <c r="Z2221" s="156">
        <v>8.0000000000000002E-3</v>
      </c>
      <c r="AA2221" s="156">
        <v>2.4E-2</v>
      </c>
      <c r="AB2221" s="156">
        <v>4.8000000000000001E-2</v>
      </c>
    </row>
    <row r="2222" spans="1:28" x14ac:dyDescent="0.25">
      <c r="A2222" s="87" t="s">
        <v>3624</v>
      </c>
      <c r="B2222" s="156" t="s">
        <v>294</v>
      </c>
      <c r="C2222" s="156">
        <v>0.16743119266055045</v>
      </c>
      <c r="D2222" s="156">
        <v>0.52675840978593269</v>
      </c>
      <c r="E2222" s="156">
        <v>0.17392966360856268</v>
      </c>
      <c r="F2222" s="156">
        <v>1.4525993883792049E-2</v>
      </c>
      <c r="G2222" s="156">
        <v>6.689602446483181E-2</v>
      </c>
      <c r="H2222" s="156">
        <v>7.6452599388379206E-4</v>
      </c>
      <c r="I2222" s="156">
        <v>4.9694189602446481E-2</v>
      </c>
      <c r="J2222" s="156">
        <v>0.99999999999999978</v>
      </c>
      <c r="K2222" s="87">
        <v>2616</v>
      </c>
      <c r="L2222" s="87"/>
      <c r="M2222" s="156" t="s">
        <v>294</v>
      </c>
      <c r="N2222" s="156" t="s">
        <v>294</v>
      </c>
      <c r="O2222" s="156">
        <v>0.154</v>
      </c>
      <c r="P2222" s="156">
        <v>0.182</v>
      </c>
      <c r="Q2222" s="156">
        <v>0.50800000000000001</v>
      </c>
      <c r="R2222" s="156">
        <v>0.54600000000000004</v>
      </c>
      <c r="S2222" s="156">
        <v>0.16</v>
      </c>
      <c r="T2222" s="156">
        <v>0.189</v>
      </c>
      <c r="U2222" s="156">
        <v>1.0999999999999999E-2</v>
      </c>
      <c r="V2222" s="156">
        <v>0.02</v>
      </c>
      <c r="W2222" s="156">
        <v>5.8000000000000003E-2</v>
      </c>
      <c r="X2222" s="156">
        <v>7.6999999999999999E-2</v>
      </c>
      <c r="Y2222" s="156">
        <v>0</v>
      </c>
      <c r="Z2222" s="156">
        <v>3.0000000000000001E-3</v>
      </c>
      <c r="AA2222" s="156">
        <v>4.2000000000000003E-2</v>
      </c>
      <c r="AB2222" s="156">
        <v>5.8999999999999997E-2</v>
      </c>
    </row>
    <row r="2223" spans="1:28" x14ac:dyDescent="0.25">
      <c r="A2223" s="87" t="s">
        <v>3625</v>
      </c>
      <c r="B2223" s="156" t="s">
        <v>294</v>
      </c>
      <c r="C2223" s="156">
        <v>0.18473895582329317</v>
      </c>
      <c r="D2223" s="156">
        <v>0.23694779116465864</v>
      </c>
      <c r="E2223" s="156">
        <v>0.17269076305220885</v>
      </c>
      <c r="F2223" s="156">
        <v>2.8112449799196786E-2</v>
      </c>
      <c r="G2223" s="156">
        <v>0.36144578313253012</v>
      </c>
      <c r="H2223" s="156" t="s">
        <v>294</v>
      </c>
      <c r="I2223" s="156">
        <v>1.6064257028112448E-2</v>
      </c>
      <c r="J2223" s="156">
        <v>1</v>
      </c>
      <c r="K2223" s="87">
        <v>249</v>
      </c>
      <c r="L2223" s="87"/>
      <c r="M2223" s="156" t="s">
        <v>294</v>
      </c>
      <c r="N2223" s="156" t="s">
        <v>294</v>
      </c>
      <c r="O2223" s="156">
        <v>0.14099999999999999</v>
      </c>
      <c r="P2223" s="156">
        <v>0.23799999999999999</v>
      </c>
      <c r="Q2223" s="156">
        <v>0.188</v>
      </c>
      <c r="R2223" s="156">
        <v>0.29399999999999998</v>
      </c>
      <c r="S2223" s="156">
        <v>0.13100000000000001</v>
      </c>
      <c r="T2223" s="156">
        <v>0.22500000000000001</v>
      </c>
      <c r="U2223" s="156">
        <v>1.4E-2</v>
      </c>
      <c r="V2223" s="156">
        <v>5.7000000000000002E-2</v>
      </c>
      <c r="W2223" s="156">
        <v>0.30399999999999999</v>
      </c>
      <c r="X2223" s="156">
        <v>0.42299999999999999</v>
      </c>
      <c r="Y2223" s="156" t="s">
        <v>294</v>
      </c>
      <c r="Z2223" s="156" t="s">
        <v>294</v>
      </c>
      <c r="AA2223" s="156">
        <v>6.0000000000000001E-3</v>
      </c>
      <c r="AB2223" s="156">
        <v>4.1000000000000002E-2</v>
      </c>
    </row>
    <row r="2224" spans="1:28" x14ac:dyDescent="0.25">
      <c r="A2224" s="87" t="s">
        <v>3626</v>
      </c>
      <c r="B2224" s="156" t="s">
        <v>294</v>
      </c>
      <c r="C2224" s="156">
        <v>0.28658951667801225</v>
      </c>
      <c r="D2224" s="156">
        <v>0.35466303607896527</v>
      </c>
      <c r="E2224" s="156">
        <v>0.13206262763784887</v>
      </c>
      <c r="F2224" s="156">
        <v>1.0891763104152484E-2</v>
      </c>
      <c r="G2224" s="156">
        <v>0.18039482641252552</v>
      </c>
      <c r="H2224" s="156" t="s">
        <v>294</v>
      </c>
      <c r="I2224" s="156">
        <v>3.5398230088495575E-2</v>
      </c>
      <c r="J2224" s="156">
        <v>1</v>
      </c>
      <c r="K2224" s="87">
        <v>1469</v>
      </c>
      <c r="L2224" s="87"/>
      <c r="M2224" s="156" t="s">
        <v>294</v>
      </c>
      <c r="N2224" s="156" t="s">
        <v>294</v>
      </c>
      <c r="O2224" s="156">
        <v>0.26400000000000001</v>
      </c>
      <c r="P2224" s="156">
        <v>0.31</v>
      </c>
      <c r="Q2224" s="156">
        <v>0.33100000000000002</v>
      </c>
      <c r="R2224" s="156">
        <v>0.379</v>
      </c>
      <c r="S2224" s="156">
        <v>0.11600000000000001</v>
      </c>
      <c r="T2224" s="156">
        <v>0.15</v>
      </c>
      <c r="U2224" s="156">
        <v>7.0000000000000001E-3</v>
      </c>
      <c r="V2224" s="156">
        <v>1.7999999999999999E-2</v>
      </c>
      <c r="W2224" s="156">
        <v>0.16200000000000001</v>
      </c>
      <c r="X2224" s="156">
        <v>0.20100000000000001</v>
      </c>
      <c r="Y2224" s="156" t="s">
        <v>294</v>
      </c>
      <c r="Z2224" s="156" t="s">
        <v>294</v>
      </c>
      <c r="AA2224" s="156">
        <v>2.7E-2</v>
      </c>
      <c r="AB2224" s="156">
        <v>4.5999999999999999E-2</v>
      </c>
    </row>
    <row r="2225" spans="1:28" x14ac:dyDescent="0.25">
      <c r="A2225" s="87" t="s">
        <v>3627</v>
      </c>
      <c r="B2225" s="156" t="s">
        <v>294</v>
      </c>
      <c r="C2225" s="156">
        <v>4.0225261464199519E-3</v>
      </c>
      <c r="D2225" s="156">
        <v>0.42719227674979887</v>
      </c>
      <c r="E2225" s="156">
        <v>0.31536604987932421</v>
      </c>
      <c r="F2225" s="156">
        <v>2.9766693483507644E-2</v>
      </c>
      <c r="G2225" s="156">
        <v>0.19871279163314562</v>
      </c>
      <c r="H2225" s="156">
        <v>1.6090104585679806E-3</v>
      </c>
      <c r="I2225" s="156">
        <v>2.3330651649235722E-2</v>
      </c>
      <c r="J2225" s="156">
        <v>1</v>
      </c>
      <c r="K2225" s="87">
        <v>1243</v>
      </c>
      <c r="L2225" s="87"/>
      <c r="M2225" s="156" t="s">
        <v>294</v>
      </c>
      <c r="N2225" s="156" t="s">
        <v>294</v>
      </c>
      <c r="O2225" s="156">
        <v>2E-3</v>
      </c>
      <c r="P2225" s="156">
        <v>8.9999999999999993E-3</v>
      </c>
      <c r="Q2225" s="156">
        <v>0.4</v>
      </c>
      <c r="R2225" s="156">
        <v>0.45500000000000002</v>
      </c>
      <c r="S2225" s="156">
        <v>0.28999999999999998</v>
      </c>
      <c r="T2225" s="156">
        <v>0.34200000000000003</v>
      </c>
      <c r="U2225" s="156">
        <v>2.1999999999999999E-2</v>
      </c>
      <c r="V2225" s="156">
        <v>4.1000000000000002E-2</v>
      </c>
      <c r="W2225" s="156">
        <v>0.17699999999999999</v>
      </c>
      <c r="X2225" s="156">
        <v>0.222</v>
      </c>
      <c r="Y2225" s="156">
        <v>0</v>
      </c>
      <c r="Z2225" s="156">
        <v>6.0000000000000001E-3</v>
      </c>
      <c r="AA2225" s="156">
        <v>1.6E-2</v>
      </c>
      <c r="AB2225" s="156">
        <v>3.3000000000000002E-2</v>
      </c>
    </row>
    <row r="2226" spans="1:28" x14ac:dyDescent="0.25">
      <c r="A2226" s="87" t="s">
        <v>3628</v>
      </c>
      <c r="B2226" s="156" t="s">
        <v>294</v>
      </c>
      <c r="C2226" s="156">
        <v>0.25506298281021644</v>
      </c>
      <c r="D2226" s="156">
        <v>0.31769782169949196</v>
      </c>
      <c r="E2226" s="156">
        <v>0.19402881202588906</v>
      </c>
      <c r="F2226" s="156">
        <v>1.9555988586540469E-2</v>
      </c>
      <c r="G2226" s="156">
        <v>0.1810842786554388</v>
      </c>
      <c r="H2226" s="156">
        <v>2.3662050247059644E-3</v>
      </c>
      <c r="I2226" s="156">
        <v>3.0203911197717308E-2</v>
      </c>
      <c r="J2226" s="156">
        <v>1</v>
      </c>
      <c r="K2226" s="87">
        <v>14369</v>
      </c>
      <c r="L2226" s="87"/>
      <c r="M2226" s="156" t="s">
        <v>294</v>
      </c>
      <c r="N2226" s="156" t="s">
        <v>294</v>
      </c>
      <c r="O2226" s="156">
        <v>0.248</v>
      </c>
      <c r="P2226" s="156">
        <v>0.26200000000000001</v>
      </c>
      <c r="Q2226" s="156">
        <v>0.31</v>
      </c>
      <c r="R2226" s="156">
        <v>0.32500000000000001</v>
      </c>
      <c r="S2226" s="156">
        <v>0.188</v>
      </c>
      <c r="T2226" s="156">
        <v>0.20100000000000001</v>
      </c>
      <c r="U2226" s="156">
        <v>1.7000000000000001E-2</v>
      </c>
      <c r="V2226" s="156">
        <v>2.1999999999999999E-2</v>
      </c>
      <c r="W2226" s="156">
        <v>0.17499999999999999</v>
      </c>
      <c r="X2226" s="156">
        <v>0.187</v>
      </c>
      <c r="Y2226" s="156">
        <v>2E-3</v>
      </c>
      <c r="Z2226" s="156">
        <v>3.0000000000000001E-3</v>
      </c>
      <c r="AA2226" s="156">
        <v>2.8000000000000001E-2</v>
      </c>
      <c r="AB2226" s="156">
        <v>3.3000000000000002E-2</v>
      </c>
    </row>
    <row r="2227" spans="1:28" x14ac:dyDescent="0.25">
      <c r="A2227" s="87" t="s">
        <v>3629</v>
      </c>
      <c r="B2227" s="156" t="s">
        <v>294</v>
      </c>
      <c r="C2227" s="156">
        <v>5.8981233243967826E-2</v>
      </c>
      <c r="D2227" s="156">
        <v>0.18230563002680966</v>
      </c>
      <c r="E2227" s="156">
        <v>8.0428954423592491E-2</v>
      </c>
      <c r="F2227" s="156">
        <v>3.4852546916890083E-2</v>
      </c>
      <c r="G2227" s="156">
        <v>0.613941018766756</v>
      </c>
      <c r="H2227" s="156" t="s">
        <v>294</v>
      </c>
      <c r="I2227" s="156">
        <v>2.9490616621983913E-2</v>
      </c>
      <c r="J2227" s="156">
        <v>1</v>
      </c>
      <c r="K2227" s="87">
        <v>373</v>
      </c>
      <c r="L2227" s="87"/>
      <c r="M2227" s="156" t="s">
        <v>294</v>
      </c>
      <c r="N2227" s="156" t="s">
        <v>294</v>
      </c>
      <c r="O2227" s="156">
        <v>3.9E-2</v>
      </c>
      <c r="P2227" s="156">
        <v>8.7999999999999995E-2</v>
      </c>
      <c r="Q2227" s="156">
        <v>0.14599999999999999</v>
      </c>
      <c r="R2227" s="156">
        <v>0.22500000000000001</v>
      </c>
      <c r="S2227" s="156">
        <v>5.7000000000000002E-2</v>
      </c>
      <c r="T2227" s="156">
        <v>0.112</v>
      </c>
      <c r="U2227" s="156">
        <v>0.02</v>
      </c>
      <c r="V2227" s="156">
        <v>5.8999999999999997E-2</v>
      </c>
      <c r="W2227" s="156">
        <v>0.56399999999999995</v>
      </c>
      <c r="X2227" s="156">
        <v>0.66200000000000003</v>
      </c>
      <c r="Y2227" s="156" t="s">
        <v>294</v>
      </c>
      <c r="Z2227" s="156" t="s">
        <v>294</v>
      </c>
      <c r="AA2227" s="156">
        <v>1.7000000000000001E-2</v>
      </c>
      <c r="AB2227" s="156">
        <v>5.1999999999999998E-2</v>
      </c>
    </row>
    <row r="2228" spans="1:28" x14ac:dyDescent="0.25">
      <c r="A2228" s="87" t="s">
        <v>3630</v>
      </c>
      <c r="B2228" s="156" t="s">
        <v>294</v>
      </c>
      <c r="C2228" s="156">
        <v>3.6592026215182961E-2</v>
      </c>
      <c r="D2228" s="156">
        <v>0.26242490442381211</v>
      </c>
      <c r="E2228" s="156">
        <v>0.1537411250682687</v>
      </c>
      <c r="F2228" s="156">
        <v>4.6149645002730749E-2</v>
      </c>
      <c r="G2228" s="156">
        <v>0.46941561987984709</v>
      </c>
      <c r="H2228" s="156">
        <v>5.461496450027307E-4</v>
      </c>
      <c r="I2228" s="156">
        <v>3.1130529765155651E-2</v>
      </c>
      <c r="J2228" s="156">
        <v>1</v>
      </c>
      <c r="K2228" s="87">
        <v>3662</v>
      </c>
      <c r="L2228" s="87"/>
      <c r="M2228" s="156" t="s">
        <v>294</v>
      </c>
      <c r="N2228" s="156" t="s">
        <v>294</v>
      </c>
      <c r="O2228" s="156">
        <v>3.1E-2</v>
      </c>
      <c r="P2228" s="156">
        <v>4.2999999999999997E-2</v>
      </c>
      <c r="Q2228" s="156">
        <v>0.248</v>
      </c>
      <c r="R2228" s="156">
        <v>0.27700000000000002</v>
      </c>
      <c r="S2228" s="156">
        <v>0.14199999999999999</v>
      </c>
      <c r="T2228" s="156">
        <v>0.16600000000000001</v>
      </c>
      <c r="U2228" s="156">
        <v>0.04</v>
      </c>
      <c r="V2228" s="156">
        <v>5.2999999999999999E-2</v>
      </c>
      <c r="W2228" s="156">
        <v>0.45300000000000001</v>
      </c>
      <c r="X2228" s="156">
        <v>0.48599999999999999</v>
      </c>
      <c r="Y2228" s="156">
        <v>0</v>
      </c>
      <c r="Z2228" s="156">
        <v>2E-3</v>
      </c>
      <c r="AA2228" s="156">
        <v>2.5999999999999999E-2</v>
      </c>
      <c r="AB2228" s="156">
        <v>3.6999999999999998E-2</v>
      </c>
    </row>
    <row r="2229" spans="1:28" x14ac:dyDescent="0.25">
      <c r="A2229" s="87" t="s">
        <v>3631</v>
      </c>
      <c r="B2229" s="156" t="s">
        <v>294</v>
      </c>
      <c r="C2229" s="156">
        <v>0.14971386376223</v>
      </c>
      <c r="D2229" s="156">
        <v>0.49953848993908068</v>
      </c>
      <c r="E2229" s="156">
        <v>0.12017721986339303</v>
      </c>
      <c r="F2229" s="156">
        <v>1.2183865608270261E-2</v>
      </c>
      <c r="G2229" s="156">
        <v>0.12737677681373455</v>
      </c>
      <c r="H2229" s="156">
        <v>9.2302012183865612E-4</v>
      </c>
      <c r="I2229" s="156">
        <v>9.0086763891452828E-2</v>
      </c>
      <c r="J2229" s="156">
        <v>1</v>
      </c>
      <c r="K2229" s="87">
        <v>5417</v>
      </c>
      <c r="L2229" s="87"/>
      <c r="M2229" s="156" t="s">
        <v>294</v>
      </c>
      <c r="N2229" s="156" t="s">
        <v>294</v>
      </c>
      <c r="O2229" s="156">
        <v>0.14000000000000001</v>
      </c>
      <c r="P2229" s="156">
        <v>0.159</v>
      </c>
      <c r="Q2229" s="156">
        <v>0.48599999999999999</v>
      </c>
      <c r="R2229" s="156">
        <v>0.51300000000000001</v>
      </c>
      <c r="S2229" s="156">
        <v>0.112</v>
      </c>
      <c r="T2229" s="156">
        <v>0.129</v>
      </c>
      <c r="U2229" s="156">
        <v>0.01</v>
      </c>
      <c r="V2229" s="156">
        <v>1.4999999999999999E-2</v>
      </c>
      <c r="W2229" s="156">
        <v>0.11899999999999999</v>
      </c>
      <c r="X2229" s="156">
        <v>0.13700000000000001</v>
      </c>
      <c r="Y2229" s="156">
        <v>0</v>
      </c>
      <c r="Z2229" s="156">
        <v>2E-3</v>
      </c>
      <c r="AA2229" s="156">
        <v>8.3000000000000004E-2</v>
      </c>
      <c r="AB2229" s="156">
        <v>9.8000000000000004E-2</v>
      </c>
    </row>
    <row r="2230" spans="1:28" x14ac:dyDescent="0.25">
      <c r="A2230" s="87" t="s">
        <v>3632</v>
      </c>
      <c r="B2230" s="156" t="s">
        <v>294</v>
      </c>
      <c r="C2230" s="156">
        <v>0.13713592233009708</v>
      </c>
      <c r="D2230" s="156">
        <v>0.37742718446601942</v>
      </c>
      <c r="E2230" s="156">
        <v>0.14927184466019416</v>
      </c>
      <c r="F2230" s="156">
        <v>4.3689320388349516E-2</v>
      </c>
      <c r="G2230" s="156">
        <v>0.24029126213592233</v>
      </c>
      <c r="H2230" s="156">
        <v>2.4271844660194173E-3</v>
      </c>
      <c r="I2230" s="156">
        <v>4.9757281553398057E-2</v>
      </c>
      <c r="J2230" s="156">
        <v>1</v>
      </c>
      <c r="K2230" s="87">
        <v>824</v>
      </c>
      <c r="L2230" s="87"/>
      <c r="M2230" s="156" t="s">
        <v>294</v>
      </c>
      <c r="N2230" s="156" t="s">
        <v>294</v>
      </c>
      <c r="O2230" s="156">
        <v>0.115</v>
      </c>
      <c r="P2230" s="156">
        <v>0.16200000000000001</v>
      </c>
      <c r="Q2230" s="156">
        <v>0.34499999999999997</v>
      </c>
      <c r="R2230" s="156">
        <v>0.41099999999999998</v>
      </c>
      <c r="S2230" s="156">
        <v>0.127</v>
      </c>
      <c r="T2230" s="156">
        <v>0.17499999999999999</v>
      </c>
      <c r="U2230" s="156">
        <v>3.2000000000000001E-2</v>
      </c>
      <c r="V2230" s="156">
        <v>0.06</v>
      </c>
      <c r="W2230" s="156">
        <v>0.21199999999999999</v>
      </c>
      <c r="X2230" s="156">
        <v>0.27100000000000002</v>
      </c>
      <c r="Y2230" s="156">
        <v>1E-3</v>
      </c>
      <c r="Z2230" s="156">
        <v>8.9999999999999993E-3</v>
      </c>
      <c r="AA2230" s="156">
        <v>3.6999999999999998E-2</v>
      </c>
      <c r="AB2230" s="156">
        <v>6.7000000000000004E-2</v>
      </c>
    </row>
    <row r="2231" spans="1:28" x14ac:dyDescent="0.25">
      <c r="A2231" s="87" t="s">
        <v>3633</v>
      </c>
      <c r="B2231" s="156" t="s">
        <v>294</v>
      </c>
      <c r="C2231" s="156">
        <v>8.5746864310148233E-2</v>
      </c>
      <c r="D2231" s="156">
        <v>0.28688711516533638</v>
      </c>
      <c r="E2231" s="156">
        <v>0.1863169897377423</v>
      </c>
      <c r="F2231" s="156">
        <v>1.8244013683010263E-2</v>
      </c>
      <c r="G2231" s="156">
        <v>0.37970353477765106</v>
      </c>
      <c r="H2231" s="156">
        <v>6.6134549600912204E-3</v>
      </c>
      <c r="I2231" s="156">
        <v>3.6488027366020526E-2</v>
      </c>
      <c r="J2231" s="156">
        <v>0.99999999999999989</v>
      </c>
      <c r="K2231" s="87">
        <v>4385</v>
      </c>
      <c r="L2231" s="87"/>
      <c r="M2231" s="156" t="s">
        <v>294</v>
      </c>
      <c r="N2231" s="156" t="s">
        <v>294</v>
      </c>
      <c r="O2231" s="156">
        <v>7.8E-2</v>
      </c>
      <c r="P2231" s="156">
        <v>9.4E-2</v>
      </c>
      <c r="Q2231" s="156">
        <v>0.27400000000000002</v>
      </c>
      <c r="R2231" s="156">
        <v>0.3</v>
      </c>
      <c r="S2231" s="156">
        <v>0.17499999999999999</v>
      </c>
      <c r="T2231" s="156">
        <v>0.19800000000000001</v>
      </c>
      <c r="U2231" s="156">
        <v>1.4999999999999999E-2</v>
      </c>
      <c r="V2231" s="156">
        <v>2.3E-2</v>
      </c>
      <c r="W2231" s="156">
        <v>0.36499999999999999</v>
      </c>
      <c r="X2231" s="156">
        <v>0.39400000000000002</v>
      </c>
      <c r="Y2231" s="156">
        <v>5.0000000000000001E-3</v>
      </c>
      <c r="Z2231" s="156">
        <v>8.9999999999999993E-3</v>
      </c>
      <c r="AA2231" s="156">
        <v>3.1E-2</v>
      </c>
      <c r="AB2231" s="156">
        <v>4.2000000000000003E-2</v>
      </c>
    </row>
    <row r="2232" spans="1:28" x14ac:dyDescent="0.25">
      <c r="A2232" s="87" t="s">
        <v>3634</v>
      </c>
      <c r="B2232" s="156" t="s">
        <v>294</v>
      </c>
      <c r="C2232" s="156">
        <v>0.3019354480922804</v>
      </c>
      <c r="D2232" s="156">
        <v>0.22338065661047027</v>
      </c>
      <c r="E2232" s="156">
        <v>0.12346106921029282</v>
      </c>
      <c r="F2232" s="156">
        <v>2.1933229813664596E-2</v>
      </c>
      <c r="G2232" s="156">
        <v>0.30210181898846494</v>
      </c>
      <c r="H2232" s="156">
        <v>3.230368234250222E-3</v>
      </c>
      <c r="I2232" s="156">
        <v>2.3957409050576754E-2</v>
      </c>
      <c r="J2232" s="156">
        <v>1</v>
      </c>
      <c r="K2232" s="87">
        <v>72128</v>
      </c>
      <c r="L2232" s="87"/>
      <c r="M2232" s="156" t="s">
        <v>294</v>
      </c>
      <c r="N2232" s="156" t="s">
        <v>294</v>
      </c>
      <c r="O2232" s="156">
        <v>0.29899999999999999</v>
      </c>
      <c r="P2232" s="156">
        <v>0.30499999999999999</v>
      </c>
      <c r="Q2232" s="156">
        <v>0.22</v>
      </c>
      <c r="R2232" s="156">
        <v>0.22600000000000001</v>
      </c>
      <c r="S2232" s="156">
        <v>0.121</v>
      </c>
      <c r="T2232" s="156">
        <v>0.126</v>
      </c>
      <c r="U2232" s="156">
        <v>2.1000000000000001E-2</v>
      </c>
      <c r="V2232" s="156">
        <v>2.3E-2</v>
      </c>
      <c r="W2232" s="156">
        <v>0.29899999999999999</v>
      </c>
      <c r="X2232" s="156">
        <v>0.30499999999999999</v>
      </c>
      <c r="Y2232" s="156">
        <v>3.0000000000000001E-3</v>
      </c>
      <c r="Z2232" s="156">
        <v>4.0000000000000001E-3</v>
      </c>
      <c r="AA2232" s="156">
        <v>2.3E-2</v>
      </c>
      <c r="AB2232" s="156">
        <v>2.5000000000000001E-2</v>
      </c>
    </row>
    <row r="2233" spans="1:28" x14ac:dyDescent="0.25">
      <c r="A2233" s="87" t="s">
        <v>3635</v>
      </c>
      <c r="B2233" s="156">
        <v>3.3898305084745762E-3</v>
      </c>
      <c r="C2233" s="156">
        <v>0.66101694915254239</v>
      </c>
      <c r="D2233" s="156">
        <v>0.2</v>
      </c>
      <c r="E2233" s="156">
        <v>4.2372881355932202E-2</v>
      </c>
      <c r="F2233" s="156">
        <v>8.4745762711864406E-3</v>
      </c>
      <c r="G2233" s="156">
        <v>3.3898305084745763E-2</v>
      </c>
      <c r="H2233" s="156" t="s">
        <v>294</v>
      </c>
      <c r="I2233" s="156">
        <v>5.0847457627118647E-2</v>
      </c>
      <c r="J2233" s="156">
        <v>0.99999999999999989</v>
      </c>
      <c r="K2233" s="87">
        <v>590</v>
      </c>
      <c r="L2233" s="87"/>
      <c r="M2233" s="156">
        <v>1E-3</v>
      </c>
      <c r="N2233" s="156">
        <v>1.2E-2</v>
      </c>
      <c r="O2233" s="156">
        <v>0.622</v>
      </c>
      <c r="P2233" s="156">
        <v>0.69799999999999995</v>
      </c>
      <c r="Q2233" s="156">
        <v>0.17</v>
      </c>
      <c r="R2233" s="156">
        <v>0.23400000000000001</v>
      </c>
      <c r="S2233" s="156">
        <v>2.9000000000000001E-2</v>
      </c>
      <c r="T2233" s="156">
        <v>6.2E-2</v>
      </c>
      <c r="U2233" s="156">
        <v>4.0000000000000001E-3</v>
      </c>
      <c r="V2233" s="156">
        <v>0.02</v>
      </c>
      <c r="W2233" s="156">
        <v>2.1999999999999999E-2</v>
      </c>
      <c r="X2233" s="156">
        <v>5.1999999999999998E-2</v>
      </c>
      <c r="Y2233" s="156" t="s">
        <v>294</v>
      </c>
      <c r="Z2233" s="156" t="s">
        <v>294</v>
      </c>
      <c r="AA2233" s="156">
        <v>3.5999999999999997E-2</v>
      </c>
      <c r="AB2233" s="156">
        <v>7.1999999999999995E-2</v>
      </c>
    </row>
    <row r="2234" spans="1:28" x14ac:dyDescent="0.25">
      <c r="A2234" s="87" t="s">
        <v>3636</v>
      </c>
      <c r="B2234" s="156" t="s">
        <v>294</v>
      </c>
      <c r="C2234" s="156">
        <v>0.49299735034878062</v>
      </c>
      <c r="D2234" s="156">
        <v>0.31725517763478073</v>
      </c>
      <c r="E2234" s="156">
        <v>6.4456821500027031E-2</v>
      </c>
      <c r="F2234" s="156">
        <v>6.759314335153842E-3</v>
      </c>
      <c r="G2234" s="156">
        <v>2.0656464608230143E-2</v>
      </c>
      <c r="H2234" s="156">
        <v>1.622235440436922E-4</v>
      </c>
      <c r="I2234" s="156">
        <v>9.7712648028983939E-2</v>
      </c>
      <c r="J2234" s="156">
        <v>1</v>
      </c>
      <c r="K2234" s="87">
        <v>18493</v>
      </c>
      <c r="L2234" s="87"/>
      <c r="M2234" s="156" t="s">
        <v>294</v>
      </c>
      <c r="N2234" s="156" t="s">
        <v>294</v>
      </c>
      <c r="O2234" s="156">
        <v>0.48599999999999999</v>
      </c>
      <c r="P2234" s="156">
        <v>0.5</v>
      </c>
      <c r="Q2234" s="156">
        <v>0.311</v>
      </c>
      <c r="R2234" s="156">
        <v>0.32400000000000001</v>
      </c>
      <c r="S2234" s="156">
        <v>6.0999999999999999E-2</v>
      </c>
      <c r="T2234" s="156">
        <v>6.8000000000000005E-2</v>
      </c>
      <c r="U2234" s="156">
        <v>6.0000000000000001E-3</v>
      </c>
      <c r="V2234" s="156">
        <v>8.0000000000000002E-3</v>
      </c>
      <c r="W2234" s="156">
        <v>1.9E-2</v>
      </c>
      <c r="X2234" s="156">
        <v>2.3E-2</v>
      </c>
      <c r="Y2234" s="156">
        <v>0</v>
      </c>
      <c r="Z2234" s="156">
        <v>0</v>
      </c>
      <c r="AA2234" s="156">
        <v>9.4E-2</v>
      </c>
      <c r="AB2234" s="156">
        <v>0.10199999999999999</v>
      </c>
    </row>
    <row r="2235" spans="1:28" x14ac:dyDescent="0.25">
      <c r="A2235" s="87" t="s">
        <v>3637</v>
      </c>
      <c r="B2235" s="156" t="s">
        <v>294</v>
      </c>
      <c r="C2235" s="156">
        <v>7.1637902963204167E-3</v>
      </c>
      <c r="D2235" s="156">
        <v>0.36079452946922824</v>
      </c>
      <c r="E2235" s="156">
        <v>0.21654184304786714</v>
      </c>
      <c r="F2235" s="156">
        <v>3.7772712471507652E-2</v>
      </c>
      <c r="G2235" s="156">
        <v>0.35232823184630413</v>
      </c>
      <c r="H2235" s="156">
        <v>6.5125366330185612E-4</v>
      </c>
      <c r="I2235" s="156">
        <v>2.4747639205470531E-2</v>
      </c>
      <c r="J2235" s="156">
        <v>0.99999999999999989</v>
      </c>
      <c r="K2235" s="87">
        <v>3071</v>
      </c>
      <c r="L2235" s="87"/>
      <c r="M2235" s="156" t="s">
        <v>294</v>
      </c>
      <c r="N2235" s="156" t="s">
        <v>294</v>
      </c>
      <c r="O2235" s="156">
        <v>5.0000000000000001E-3</v>
      </c>
      <c r="P2235" s="156">
        <v>1.0999999999999999E-2</v>
      </c>
      <c r="Q2235" s="156">
        <v>0.34399999999999997</v>
      </c>
      <c r="R2235" s="156">
        <v>0.378</v>
      </c>
      <c r="S2235" s="156">
        <v>0.20200000000000001</v>
      </c>
      <c r="T2235" s="156">
        <v>0.23100000000000001</v>
      </c>
      <c r="U2235" s="156">
        <v>3.2000000000000001E-2</v>
      </c>
      <c r="V2235" s="156">
        <v>4.4999999999999998E-2</v>
      </c>
      <c r="W2235" s="156">
        <v>0.33600000000000002</v>
      </c>
      <c r="X2235" s="156">
        <v>0.36899999999999999</v>
      </c>
      <c r="Y2235" s="156">
        <v>0</v>
      </c>
      <c r="Z2235" s="156">
        <v>2E-3</v>
      </c>
      <c r="AA2235" s="156">
        <v>0.02</v>
      </c>
      <c r="AB2235" s="156">
        <v>3.1E-2</v>
      </c>
    </row>
    <row r="2236" spans="1:28" x14ac:dyDescent="0.25">
      <c r="A2236" s="87" t="s">
        <v>3638</v>
      </c>
      <c r="B2236" s="156" t="s">
        <v>294</v>
      </c>
      <c r="C2236" s="156">
        <v>0.22710319104848736</v>
      </c>
      <c r="D2236" s="156">
        <v>0.26750932449233322</v>
      </c>
      <c r="E2236" s="156">
        <v>0.17840861997513469</v>
      </c>
      <c r="F2236" s="156">
        <v>2.652300041442188E-2</v>
      </c>
      <c r="G2236" s="156">
        <v>0.27807708246995444</v>
      </c>
      <c r="H2236" s="156">
        <v>1.6576875259013675E-3</v>
      </c>
      <c r="I2236" s="156">
        <v>2.0721094073767096E-2</v>
      </c>
      <c r="J2236" s="156">
        <v>1</v>
      </c>
      <c r="K2236" s="87">
        <v>4826</v>
      </c>
      <c r="L2236" s="87"/>
      <c r="M2236" s="156" t="s">
        <v>294</v>
      </c>
      <c r="N2236" s="156" t="s">
        <v>294</v>
      </c>
      <c r="O2236" s="156">
        <v>0.216</v>
      </c>
      <c r="P2236" s="156">
        <v>0.23899999999999999</v>
      </c>
      <c r="Q2236" s="156">
        <v>0.255</v>
      </c>
      <c r="R2236" s="156">
        <v>0.28000000000000003</v>
      </c>
      <c r="S2236" s="156">
        <v>0.16800000000000001</v>
      </c>
      <c r="T2236" s="156">
        <v>0.189</v>
      </c>
      <c r="U2236" s="156">
        <v>2.1999999999999999E-2</v>
      </c>
      <c r="V2236" s="156">
        <v>3.1E-2</v>
      </c>
      <c r="W2236" s="156">
        <v>0.26600000000000001</v>
      </c>
      <c r="X2236" s="156">
        <v>0.29099999999999998</v>
      </c>
      <c r="Y2236" s="156">
        <v>1E-3</v>
      </c>
      <c r="Z2236" s="156">
        <v>3.0000000000000001E-3</v>
      </c>
      <c r="AA2236" s="156">
        <v>1.7000000000000001E-2</v>
      </c>
      <c r="AB2236" s="156">
        <v>2.5000000000000001E-2</v>
      </c>
    </row>
    <row r="2237" spans="1:28" x14ac:dyDescent="0.25">
      <c r="A2237" s="87" t="s">
        <v>3639</v>
      </c>
      <c r="B2237" s="156" t="s">
        <v>294</v>
      </c>
      <c r="C2237" s="156">
        <v>0.15888803876562102</v>
      </c>
      <c r="D2237" s="156">
        <v>0.35615914307574598</v>
      </c>
      <c r="E2237" s="156">
        <v>0.12777352716143842</v>
      </c>
      <c r="F2237" s="156">
        <v>2.2315735781688346E-2</v>
      </c>
      <c r="G2237" s="156">
        <v>0.30209130323896966</v>
      </c>
      <c r="H2237" s="156">
        <v>6.3759245090538126E-4</v>
      </c>
      <c r="I2237" s="156">
        <v>3.2134659525631215E-2</v>
      </c>
      <c r="J2237" s="156">
        <v>1</v>
      </c>
      <c r="K2237" s="87">
        <v>7842</v>
      </c>
      <c r="L2237" s="87"/>
      <c r="M2237" s="156" t="s">
        <v>294</v>
      </c>
      <c r="N2237" s="156" t="s">
        <v>294</v>
      </c>
      <c r="O2237" s="156">
        <v>0.151</v>
      </c>
      <c r="P2237" s="156">
        <v>0.16700000000000001</v>
      </c>
      <c r="Q2237" s="156">
        <v>0.34599999999999997</v>
      </c>
      <c r="R2237" s="156">
        <v>0.36699999999999999</v>
      </c>
      <c r="S2237" s="156">
        <v>0.121</v>
      </c>
      <c r="T2237" s="156">
        <v>0.13500000000000001</v>
      </c>
      <c r="U2237" s="156">
        <v>1.9E-2</v>
      </c>
      <c r="V2237" s="156">
        <v>2.5999999999999999E-2</v>
      </c>
      <c r="W2237" s="156">
        <v>0.29199999999999998</v>
      </c>
      <c r="X2237" s="156">
        <v>0.312</v>
      </c>
      <c r="Y2237" s="156">
        <v>0</v>
      </c>
      <c r="Z2237" s="156">
        <v>1E-3</v>
      </c>
      <c r="AA2237" s="156">
        <v>2.8000000000000001E-2</v>
      </c>
      <c r="AB2237" s="156">
        <v>3.5999999999999997E-2</v>
      </c>
    </row>
    <row r="2238" spans="1:28" x14ac:dyDescent="0.25">
      <c r="A2238" s="87" t="s">
        <v>3640</v>
      </c>
      <c r="B2238" s="156" t="s">
        <v>294</v>
      </c>
      <c r="C2238" s="156">
        <v>0.1811175337186898</v>
      </c>
      <c r="D2238" s="156">
        <v>0.54335260115606931</v>
      </c>
      <c r="E2238" s="156">
        <v>0.11946050096339114</v>
      </c>
      <c r="F2238" s="156">
        <v>2.6974951830443159E-2</v>
      </c>
      <c r="G2238" s="156">
        <v>8.2851637764932567E-2</v>
      </c>
      <c r="H2238" s="156" t="s">
        <v>294</v>
      </c>
      <c r="I2238" s="156">
        <v>4.6242774566473986E-2</v>
      </c>
      <c r="J2238" s="156">
        <v>0.99999999999999989</v>
      </c>
      <c r="K2238" s="87">
        <v>519</v>
      </c>
      <c r="L2238" s="87"/>
      <c r="M2238" s="156" t="s">
        <v>294</v>
      </c>
      <c r="N2238" s="156" t="s">
        <v>294</v>
      </c>
      <c r="O2238" s="156">
        <v>0.15</v>
      </c>
      <c r="P2238" s="156">
        <v>0.217</v>
      </c>
      <c r="Q2238" s="156">
        <v>0.5</v>
      </c>
      <c r="R2238" s="156">
        <v>0.58599999999999997</v>
      </c>
      <c r="S2238" s="156">
        <v>9.4E-2</v>
      </c>
      <c r="T2238" s="156">
        <v>0.15</v>
      </c>
      <c r="U2238" s="156">
        <v>1.6E-2</v>
      </c>
      <c r="V2238" s="156">
        <v>4.4999999999999998E-2</v>
      </c>
      <c r="W2238" s="156">
        <v>6.2E-2</v>
      </c>
      <c r="X2238" s="156">
        <v>0.11</v>
      </c>
      <c r="Y2238" s="156" t="s">
        <v>294</v>
      </c>
      <c r="Z2238" s="156" t="s">
        <v>294</v>
      </c>
      <c r="AA2238" s="156">
        <v>3.1E-2</v>
      </c>
      <c r="AB2238" s="156">
        <v>6.8000000000000005E-2</v>
      </c>
    </row>
    <row r="2239" spans="1:28" x14ac:dyDescent="0.25">
      <c r="A2239" s="87" t="s">
        <v>3641</v>
      </c>
      <c r="B2239" s="156" t="s">
        <v>294</v>
      </c>
      <c r="C2239" s="156">
        <v>0.22191239099574123</v>
      </c>
      <c r="D2239" s="156">
        <v>0.35439059014398699</v>
      </c>
      <c r="E2239" s="156">
        <v>0.1328330967349422</v>
      </c>
      <c r="F2239" s="156">
        <v>2.2003650375177448E-2</v>
      </c>
      <c r="G2239" s="156">
        <v>0.22247008720340702</v>
      </c>
      <c r="H2239" s="156">
        <v>8.1119448387750967E-4</v>
      </c>
      <c r="I2239" s="156">
        <v>4.5578990062867572E-2</v>
      </c>
      <c r="J2239" s="156">
        <v>1</v>
      </c>
      <c r="K2239" s="87">
        <v>19724</v>
      </c>
      <c r="L2239" s="87"/>
      <c r="M2239" s="156" t="s">
        <v>294</v>
      </c>
      <c r="N2239" s="156" t="s">
        <v>294</v>
      </c>
      <c r="O2239" s="156">
        <v>0.216</v>
      </c>
      <c r="P2239" s="156">
        <v>0.22800000000000001</v>
      </c>
      <c r="Q2239" s="156">
        <v>0.34799999999999998</v>
      </c>
      <c r="R2239" s="156">
        <v>0.36099999999999999</v>
      </c>
      <c r="S2239" s="156">
        <v>0.128</v>
      </c>
      <c r="T2239" s="156">
        <v>0.13800000000000001</v>
      </c>
      <c r="U2239" s="156">
        <v>0.02</v>
      </c>
      <c r="V2239" s="156">
        <v>2.4E-2</v>
      </c>
      <c r="W2239" s="156">
        <v>0.217</v>
      </c>
      <c r="X2239" s="156">
        <v>0.22800000000000001</v>
      </c>
      <c r="Y2239" s="156">
        <v>0</v>
      </c>
      <c r="Z2239" s="156">
        <v>1E-3</v>
      </c>
      <c r="AA2239" s="156">
        <v>4.2999999999999997E-2</v>
      </c>
      <c r="AB2239" s="156">
        <v>4.9000000000000002E-2</v>
      </c>
    </row>
    <row r="2240" spans="1:28" x14ac:dyDescent="0.25">
      <c r="A2240" s="87" t="s">
        <v>3642</v>
      </c>
      <c r="B2240" s="156" t="s">
        <v>294</v>
      </c>
      <c r="C2240" s="156">
        <v>0.40620219719093309</v>
      </c>
      <c r="D2240" s="156">
        <v>0.20212765957446807</v>
      </c>
      <c r="E2240" s="156">
        <v>8.246419135029899E-2</v>
      </c>
      <c r="F2240" s="156">
        <v>0.12202753441802253</v>
      </c>
      <c r="G2240" s="156">
        <v>0.15192601863440411</v>
      </c>
      <c r="H2240" s="156">
        <v>1.4601585314977055E-3</v>
      </c>
      <c r="I2240" s="156">
        <v>3.3792240300375469E-2</v>
      </c>
      <c r="J2240" s="156">
        <v>1</v>
      </c>
      <c r="K2240" s="87">
        <v>14382</v>
      </c>
      <c r="L2240" s="87"/>
      <c r="M2240" s="156" t="s">
        <v>294</v>
      </c>
      <c r="N2240" s="156" t="s">
        <v>294</v>
      </c>
      <c r="O2240" s="156">
        <v>0.39800000000000002</v>
      </c>
      <c r="P2240" s="156">
        <v>0.41399999999999998</v>
      </c>
      <c r="Q2240" s="156">
        <v>0.19600000000000001</v>
      </c>
      <c r="R2240" s="156">
        <v>0.20899999999999999</v>
      </c>
      <c r="S2240" s="156">
        <v>7.8E-2</v>
      </c>
      <c r="T2240" s="156">
        <v>8.6999999999999994E-2</v>
      </c>
      <c r="U2240" s="156">
        <v>0.11700000000000001</v>
      </c>
      <c r="V2240" s="156">
        <v>0.127</v>
      </c>
      <c r="W2240" s="156">
        <v>0.14599999999999999</v>
      </c>
      <c r="X2240" s="156">
        <v>0.158</v>
      </c>
      <c r="Y2240" s="156">
        <v>1E-3</v>
      </c>
      <c r="Z2240" s="156">
        <v>2E-3</v>
      </c>
      <c r="AA2240" s="156">
        <v>3.1E-2</v>
      </c>
      <c r="AB2240" s="156">
        <v>3.6999999999999998E-2</v>
      </c>
    </row>
    <row r="2241" spans="1:28" x14ac:dyDescent="0.25">
      <c r="A2241" s="87" t="s">
        <v>3643</v>
      </c>
      <c r="B2241" s="156" t="s">
        <v>294</v>
      </c>
      <c r="C2241" s="156">
        <v>0.17814726840855108</v>
      </c>
      <c r="D2241" s="156">
        <v>0.38147268408551072</v>
      </c>
      <c r="E2241" s="156">
        <v>0.23277909738717339</v>
      </c>
      <c r="F2241" s="156">
        <v>3.9429928741092635E-2</v>
      </c>
      <c r="G2241" s="156">
        <v>0.13681710213776721</v>
      </c>
      <c r="H2241" s="156">
        <v>1.4251781472684087E-3</v>
      </c>
      <c r="I2241" s="156">
        <v>2.9928741092636581E-2</v>
      </c>
      <c r="J2241" s="156">
        <v>1</v>
      </c>
      <c r="K2241" s="87">
        <v>2105</v>
      </c>
      <c r="L2241" s="87"/>
      <c r="M2241" s="156" t="s">
        <v>294</v>
      </c>
      <c r="N2241" s="156" t="s">
        <v>294</v>
      </c>
      <c r="O2241" s="156">
        <v>0.16200000000000001</v>
      </c>
      <c r="P2241" s="156">
        <v>0.19500000000000001</v>
      </c>
      <c r="Q2241" s="156">
        <v>0.36099999999999999</v>
      </c>
      <c r="R2241" s="156">
        <v>0.40200000000000002</v>
      </c>
      <c r="S2241" s="156">
        <v>0.215</v>
      </c>
      <c r="T2241" s="156">
        <v>0.251</v>
      </c>
      <c r="U2241" s="156">
        <v>3.2000000000000001E-2</v>
      </c>
      <c r="V2241" s="156">
        <v>4.9000000000000002E-2</v>
      </c>
      <c r="W2241" s="156">
        <v>0.123</v>
      </c>
      <c r="X2241" s="156">
        <v>0.152</v>
      </c>
      <c r="Y2241" s="156">
        <v>0</v>
      </c>
      <c r="Z2241" s="156">
        <v>4.0000000000000001E-3</v>
      </c>
      <c r="AA2241" s="156">
        <v>2.3E-2</v>
      </c>
      <c r="AB2241" s="156">
        <v>3.7999999999999999E-2</v>
      </c>
    </row>
    <row r="2242" spans="1:28" x14ac:dyDescent="0.25">
      <c r="A2242" s="87" t="s">
        <v>3644</v>
      </c>
      <c r="B2242" s="156" t="s">
        <v>294</v>
      </c>
      <c r="C2242" s="156">
        <v>0.10706967213114754</v>
      </c>
      <c r="D2242" s="156">
        <v>0.48463114754098363</v>
      </c>
      <c r="E2242" s="156">
        <v>0.13473360655737704</v>
      </c>
      <c r="F2242" s="156">
        <v>2.3053278688524591E-2</v>
      </c>
      <c r="G2242" s="156">
        <v>0.21260245901639344</v>
      </c>
      <c r="H2242" s="156">
        <v>2.5614754098360654E-3</v>
      </c>
      <c r="I2242" s="156">
        <v>3.5348360655737703E-2</v>
      </c>
      <c r="J2242" s="156">
        <v>0.99999999999999989</v>
      </c>
      <c r="K2242" s="87">
        <v>1952</v>
      </c>
      <c r="L2242" s="87"/>
      <c r="M2242" s="156" t="s">
        <v>294</v>
      </c>
      <c r="N2242" s="156" t="s">
        <v>294</v>
      </c>
      <c r="O2242" s="156">
        <v>9.4E-2</v>
      </c>
      <c r="P2242" s="156">
        <v>0.122</v>
      </c>
      <c r="Q2242" s="156">
        <v>0.46300000000000002</v>
      </c>
      <c r="R2242" s="156">
        <v>0.50700000000000001</v>
      </c>
      <c r="S2242" s="156">
        <v>0.12</v>
      </c>
      <c r="T2242" s="156">
        <v>0.151</v>
      </c>
      <c r="U2242" s="156">
        <v>1.7000000000000001E-2</v>
      </c>
      <c r="V2242" s="156">
        <v>3.1E-2</v>
      </c>
      <c r="W2242" s="156">
        <v>0.19500000000000001</v>
      </c>
      <c r="X2242" s="156">
        <v>0.23100000000000001</v>
      </c>
      <c r="Y2242" s="156">
        <v>1E-3</v>
      </c>
      <c r="Z2242" s="156">
        <v>6.0000000000000001E-3</v>
      </c>
      <c r="AA2242" s="156">
        <v>2.8000000000000001E-2</v>
      </c>
      <c r="AB2242" s="156">
        <v>4.3999999999999997E-2</v>
      </c>
    </row>
    <row r="2243" spans="1:28" x14ac:dyDescent="0.25">
      <c r="A2243" s="87" t="s">
        <v>3645</v>
      </c>
      <c r="B2243" s="156" t="s">
        <v>294</v>
      </c>
      <c r="C2243" s="156">
        <v>0.11906556141672947</v>
      </c>
      <c r="D2243" s="156">
        <v>0.30180859080633005</v>
      </c>
      <c r="E2243" s="156">
        <v>0.16578749058025621</v>
      </c>
      <c r="F2243" s="156">
        <v>3.7302185380557649E-2</v>
      </c>
      <c r="G2243" s="156">
        <v>0.32969103240391862</v>
      </c>
      <c r="H2243" s="156">
        <v>5.2750565184626974E-3</v>
      </c>
      <c r="I2243" s="156">
        <v>4.1070082893745287E-2</v>
      </c>
      <c r="J2243" s="156">
        <v>1</v>
      </c>
      <c r="K2243" s="87">
        <v>2654</v>
      </c>
      <c r="L2243" s="87"/>
      <c r="M2243" s="156" t="s">
        <v>294</v>
      </c>
      <c r="N2243" s="156" t="s">
        <v>294</v>
      </c>
      <c r="O2243" s="156">
        <v>0.107</v>
      </c>
      <c r="P2243" s="156">
        <v>0.13200000000000001</v>
      </c>
      <c r="Q2243" s="156">
        <v>0.28499999999999998</v>
      </c>
      <c r="R2243" s="156">
        <v>0.32</v>
      </c>
      <c r="S2243" s="156">
        <v>0.152</v>
      </c>
      <c r="T2243" s="156">
        <v>0.18</v>
      </c>
      <c r="U2243" s="156">
        <v>3.1E-2</v>
      </c>
      <c r="V2243" s="156">
        <v>4.4999999999999998E-2</v>
      </c>
      <c r="W2243" s="156">
        <v>0.312</v>
      </c>
      <c r="X2243" s="156">
        <v>0.34799999999999998</v>
      </c>
      <c r="Y2243" s="156">
        <v>3.0000000000000001E-3</v>
      </c>
      <c r="Z2243" s="156">
        <v>8.9999999999999993E-3</v>
      </c>
      <c r="AA2243" s="156">
        <v>3.4000000000000002E-2</v>
      </c>
      <c r="AB2243" s="156">
        <v>4.9000000000000002E-2</v>
      </c>
    </row>
    <row r="2244" spans="1:28" x14ac:dyDescent="0.25">
      <c r="A2244" s="87" t="s">
        <v>3646</v>
      </c>
      <c r="B2244" s="156" t="s">
        <v>294</v>
      </c>
      <c r="C2244" s="156">
        <v>0.317813934084272</v>
      </c>
      <c r="D2244" s="156">
        <v>0.24305381727158948</v>
      </c>
      <c r="E2244" s="156">
        <v>0.1249061326658323</v>
      </c>
      <c r="F2244" s="156">
        <v>1.63537755527743E-2</v>
      </c>
      <c r="G2244" s="156">
        <v>0.25648727576136837</v>
      </c>
      <c r="H2244" s="156">
        <v>1.5853149770546516E-3</v>
      </c>
      <c r="I2244" s="156">
        <v>3.9799749687108886E-2</v>
      </c>
      <c r="J2244" s="156">
        <v>0.99999999999999989</v>
      </c>
      <c r="K2244" s="87">
        <v>11985</v>
      </c>
      <c r="L2244" s="87"/>
      <c r="M2244" s="156" t="s">
        <v>294</v>
      </c>
      <c r="N2244" s="156" t="s">
        <v>294</v>
      </c>
      <c r="O2244" s="156">
        <v>0.31</v>
      </c>
      <c r="P2244" s="156">
        <v>0.32600000000000001</v>
      </c>
      <c r="Q2244" s="156">
        <v>0.23499999999999999</v>
      </c>
      <c r="R2244" s="156">
        <v>0.251</v>
      </c>
      <c r="S2244" s="156">
        <v>0.11899999999999999</v>
      </c>
      <c r="T2244" s="156">
        <v>0.13100000000000001</v>
      </c>
      <c r="U2244" s="156">
        <v>1.4E-2</v>
      </c>
      <c r="V2244" s="156">
        <v>1.9E-2</v>
      </c>
      <c r="W2244" s="156">
        <v>0.249</v>
      </c>
      <c r="X2244" s="156">
        <v>0.26400000000000001</v>
      </c>
      <c r="Y2244" s="156">
        <v>1E-3</v>
      </c>
      <c r="Z2244" s="156">
        <v>2E-3</v>
      </c>
      <c r="AA2244" s="156">
        <v>3.5999999999999997E-2</v>
      </c>
      <c r="AB2244" s="156">
        <v>4.2999999999999997E-2</v>
      </c>
    </row>
    <row r="2245" spans="1:28" x14ac:dyDescent="0.25">
      <c r="A2245" s="87" t="s">
        <v>3647</v>
      </c>
      <c r="B2245" s="156" t="s">
        <v>294</v>
      </c>
      <c r="C2245" s="156">
        <v>0.16023067377180816</v>
      </c>
      <c r="D2245" s="156">
        <v>0.22716986641360684</v>
      </c>
      <c r="E2245" s="156">
        <v>0.13351339513833127</v>
      </c>
      <c r="F2245" s="156">
        <v>3.9710927804949267E-2</v>
      </c>
      <c r="G2245" s="156">
        <v>0.39630629972990727</v>
      </c>
      <c r="H2245" s="156">
        <v>4.3068837141397179E-3</v>
      </c>
      <c r="I2245" s="156">
        <v>3.8761953427257467E-2</v>
      </c>
      <c r="J2245" s="156">
        <v>1</v>
      </c>
      <c r="K2245" s="87">
        <v>13699</v>
      </c>
      <c r="L2245" s="87"/>
      <c r="M2245" s="156" t="s">
        <v>294</v>
      </c>
      <c r="N2245" s="156" t="s">
        <v>294</v>
      </c>
      <c r="O2245" s="156">
        <v>0.154</v>
      </c>
      <c r="P2245" s="156">
        <v>0.16600000000000001</v>
      </c>
      <c r="Q2245" s="156">
        <v>0.22</v>
      </c>
      <c r="R2245" s="156">
        <v>0.23400000000000001</v>
      </c>
      <c r="S2245" s="156">
        <v>0.128</v>
      </c>
      <c r="T2245" s="156">
        <v>0.13900000000000001</v>
      </c>
      <c r="U2245" s="156">
        <v>3.6999999999999998E-2</v>
      </c>
      <c r="V2245" s="156">
        <v>4.2999999999999997E-2</v>
      </c>
      <c r="W2245" s="156">
        <v>0.38800000000000001</v>
      </c>
      <c r="X2245" s="156">
        <v>0.40500000000000003</v>
      </c>
      <c r="Y2245" s="156">
        <v>3.0000000000000001E-3</v>
      </c>
      <c r="Z2245" s="156">
        <v>6.0000000000000001E-3</v>
      </c>
      <c r="AA2245" s="156">
        <v>3.5999999999999997E-2</v>
      </c>
      <c r="AB2245" s="156">
        <v>4.2000000000000003E-2</v>
      </c>
    </row>
    <row r="2246" spans="1:28" x14ac:dyDescent="0.25">
      <c r="A2246" s="87" t="s">
        <v>3648</v>
      </c>
      <c r="B2246" s="156" t="s">
        <v>294</v>
      </c>
      <c r="C2246" s="156">
        <v>0.29456521739130437</v>
      </c>
      <c r="D2246" s="156">
        <v>0.37826086956521737</v>
      </c>
      <c r="E2246" s="156">
        <v>0.17065217391304346</v>
      </c>
      <c r="F2246" s="156">
        <v>2.0652173913043477E-2</v>
      </c>
      <c r="G2246" s="156">
        <v>9.0217391304347833E-2</v>
      </c>
      <c r="H2246" s="156">
        <v>1.0869565217391304E-3</v>
      </c>
      <c r="I2246" s="156">
        <v>4.4565217391304347E-2</v>
      </c>
      <c r="J2246" s="156">
        <v>1</v>
      </c>
      <c r="K2246" s="87">
        <v>920</v>
      </c>
      <c r="L2246" s="87"/>
      <c r="M2246" s="156" t="s">
        <v>294</v>
      </c>
      <c r="N2246" s="156" t="s">
        <v>294</v>
      </c>
      <c r="O2246" s="156">
        <v>0.26600000000000001</v>
      </c>
      <c r="P2246" s="156">
        <v>0.32500000000000001</v>
      </c>
      <c r="Q2246" s="156">
        <v>0.34699999999999998</v>
      </c>
      <c r="R2246" s="156">
        <v>0.41</v>
      </c>
      <c r="S2246" s="156">
        <v>0.14799999999999999</v>
      </c>
      <c r="T2246" s="156">
        <v>0.19600000000000001</v>
      </c>
      <c r="U2246" s="156">
        <v>1.2999999999999999E-2</v>
      </c>
      <c r="V2246" s="156">
        <v>3.2000000000000001E-2</v>
      </c>
      <c r="W2246" s="156">
        <v>7.2999999999999995E-2</v>
      </c>
      <c r="X2246" s="156">
        <v>0.11</v>
      </c>
      <c r="Y2246" s="156">
        <v>0</v>
      </c>
      <c r="Z2246" s="156">
        <v>6.0000000000000001E-3</v>
      </c>
      <c r="AA2246" s="156">
        <v>3.3000000000000002E-2</v>
      </c>
      <c r="AB2246" s="156">
        <v>0.06</v>
      </c>
    </row>
    <row r="2247" spans="1:28" x14ac:dyDescent="0.25">
      <c r="A2247" s="87" t="s">
        <v>3649</v>
      </c>
      <c r="B2247" s="156" t="s">
        <v>294</v>
      </c>
      <c r="C2247" s="156">
        <v>0.32130517405199965</v>
      </c>
      <c r="D2247" s="156">
        <v>0.45511574673922434</v>
      </c>
      <c r="E2247" s="156">
        <v>0.10384814718839078</v>
      </c>
      <c r="F2247" s="156">
        <v>2.6626068929774552E-2</v>
      </c>
      <c r="G2247" s="156">
        <v>4.0856871382914398E-2</v>
      </c>
      <c r="H2247" s="156">
        <v>2.0514813855057441E-4</v>
      </c>
      <c r="I2247" s="156">
        <v>5.2042843569145722E-2</v>
      </c>
      <c r="J2247" s="156">
        <v>1</v>
      </c>
      <c r="K2247" s="87">
        <v>92616</v>
      </c>
      <c r="L2247" s="87"/>
      <c r="M2247" s="156" t="s">
        <v>294</v>
      </c>
      <c r="N2247" s="156" t="s">
        <v>294</v>
      </c>
      <c r="O2247" s="156">
        <v>0.318</v>
      </c>
      <c r="P2247" s="156">
        <v>0.32400000000000001</v>
      </c>
      <c r="Q2247" s="156">
        <v>0.45200000000000001</v>
      </c>
      <c r="R2247" s="156">
        <v>0.45800000000000002</v>
      </c>
      <c r="S2247" s="156">
        <v>0.10199999999999999</v>
      </c>
      <c r="T2247" s="156">
        <v>0.106</v>
      </c>
      <c r="U2247" s="156">
        <v>2.5999999999999999E-2</v>
      </c>
      <c r="V2247" s="156">
        <v>2.8000000000000001E-2</v>
      </c>
      <c r="W2247" s="156">
        <v>0.04</v>
      </c>
      <c r="X2247" s="156">
        <v>4.2000000000000003E-2</v>
      </c>
      <c r="Y2247" s="156">
        <v>0</v>
      </c>
      <c r="Z2247" s="156">
        <v>0</v>
      </c>
      <c r="AA2247" s="156">
        <v>5.0999999999999997E-2</v>
      </c>
      <c r="AB2247" s="156">
        <v>5.2999999999999999E-2</v>
      </c>
    </row>
    <row r="2248" spans="1:28" x14ac:dyDescent="0.25">
      <c r="A2248" s="87" t="s">
        <v>3650</v>
      </c>
      <c r="B2248" s="156" t="s">
        <v>294</v>
      </c>
      <c r="C2248" s="156">
        <v>0.10836501901140684</v>
      </c>
      <c r="D2248" s="156">
        <v>0.35931558935361219</v>
      </c>
      <c r="E2248" s="156">
        <v>0.25665399239543724</v>
      </c>
      <c r="F2248" s="156">
        <v>2.6615969581749048E-2</v>
      </c>
      <c r="G2248" s="156">
        <v>0.18821292775665399</v>
      </c>
      <c r="H2248" s="156">
        <v>1.9011406844106464E-3</v>
      </c>
      <c r="I2248" s="156">
        <v>5.8935361216730035E-2</v>
      </c>
      <c r="J2248" s="156">
        <v>1</v>
      </c>
      <c r="K2248" s="87">
        <v>526</v>
      </c>
      <c r="L2248" s="87"/>
      <c r="M2248" s="156" t="s">
        <v>294</v>
      </c>
      <c r="N2248" s="156" t="s">
        <v>294</v>
      </c>
      <c r="O2248" s="156">
        <v>8.5000000000000006E-2</v>
      </c>
      <c r="P2248" s="156">
        <v>0.13800000000000001</v>
      </c>
      <c r="Q2248" s="156">
        <v>0.31900000000000001</v>
      </c>
      <c r="R2248" s="156">
        <v>0.40100000000000002</v>
      </c>
      <c r="S2248" s="156">
        <v>0.221</v>
      </c>
      <c r="T2248" s="156">
        <v>0.29599999999999999</v>
      </c>
      <c r="U2248" s="156">
        <v>1.6E-2</v>
      </c>
      <c r="V2248" s="156">
        <v>4.3999999999999997E-2</v>
      </c>
      <c r="W2248" s="156">
        <v>0.157</v>
      </c>
      <c r="X2248" s="156">
        <v>0.224</v>
      </c>
      <c r="Y2248" s="156">
        <v>0</v>
      </c>
      <c r="Z2248" s="156">
        <v>1.0999999999999999E-2</v>
      </c>
      <c r="AA2248" s="156">
        <v>4.2000000000000003E-2</v>
      </c>
      <c r="AB2248" s="156">
        <v>8.2000000000000003E-2</v>
      </c>
    </row>
    <row r="2249" spans="1:28" x14ac:dyDescent="0.25">
      <c r="A2249" s="87" t="s">
        <v>3651</v>
      </c>
      <c r="B2249" s="156" t="s">
        <v>294</v>
      </c>
      <c r="C2249" s="156">
        <v>0.20934844192634561</v>
      </c>
      <c r="D2249" s="156">
        <v>0.37308781869688384</v>
      </c>
      <c r="E2249" s="156">
        <v>0.14674220963172804</v>
      </c>
      <c r="F2249" s="156">
        <v>1.5580736543909348E-2</v>
      </c>
      <c r="G2249" s="156">
        <v>0.19206798866855523</v>
      </c>
      <c r="H2249" s="156">
        <v>5.6657223796033991E-4</v>
      </c>
      <c r="I2249" s="156">
        <v>6.2606232294617564E-2</v>
      </c>
      <c r="J2249" s="156">
        <v>0.99999999999999989</v>
      </c>
      <c r="K2249" s="87">
        <v>3530</v>
      </c>
      <c r="L2249" s="87"/>
      <c r="M2249" s="156" t="s">
        <v>294</v>
      </c>
      <c r="N2249" s="156" t="s">
        <v>294</v>
      </c>
      <c r="O2249" s="156">
        <v>0.19600000000000001</v>
      </c>
      <c r="P2249" s="156">
        <v>0.223</v>
      </c>
      <c r="Q2249" s="156">
        <v>0.35699999999999998</v>
      </c>
      <c r="R2249" s="156">
        <v>0.38900000000000001</v>
      </c>
      <c r="S2249" s="156">
        <v>0.13500000000000001</v>
      </c>
      <c r="T2249" s="156">
        <v>0.159</v>
      </c>
      <c r="U2249" s="156">
        <v>1.2E-2</v>
      </c>
      <c r="V2249" s="156">
        <v>0.02</v>
      </c>
      <c r="W2249" s="156">
        <v>0.17899999999999999</v>
      </c>
      <c r="X2249" s="156">
        <v>0.20499999999999999</v>
      </c>
      <c r="Y2249" s="156">
        <v>0</v>
      </c>
      <c r="Z2249" s="156">
        <v>2E-3</v>
      </c>
      <c r="AA2249" s="156">
        <v>5.5E-2</v>
      </c>
      <c r="AB2249" s="156">
        <v>7.0999999999999994E-2</v>
      </c>
    </row>
    <row r="2250" spans="1:28" x14ac:dyDescent="0.25">
      <c r="A2250" s="87" t="s">
        <v>3652</v>
      </c>
      <c r="B2250" s="156" t="s">
        <v>294</v>
      </c>
      <c r="C2250" s="156">
        <v>8.5260115606936415E-2</v>
      </c>
      <c r="D2250" s="156">
        <v>0.26782273603082851</v>
      </c>
      <c r="E2250" s="156">
        <v>0.15799614643545279</v>
      </c>
      <c r="F2250" s="156">
        <v>4.4315992292870907E-2</v>
      </c>
      <c r="G2250" s="156">
        <v>0.41281310211946048</v>
      </c>
      <c r="H2250" s="156">
        <v>9.6339113680154141E-4</v>
      </c>
      <c r="I2250" s="156">
        <v>3.0828516377649325E-2</v>
      </c>
      <c r="J2250" s="156">
        <v>1</v>
      </c>
      <c r="K2250" s="87">
        <v>2076</v>
      </c>
      <c r="L2250" s="87"/>
      <c r="M2250" s="156" t="s">
        <v>294</v>
      </c>
      <c r="N2250" s="156" t="s">
        <v>294</v>
      </c>
      <c r="O2250" s="156">
        <v>7.3999999999999996E-2</v>
      </c>
      <c r="P2250" s="156">
        <v>9.8000000000000004E-2</v>
      </c>
      <c r="Q2250" s="156">
        <v>0.249</v>
      </c>
      <c r="R2250" s="156">
        <v>0.28699999999999998</v>
      </c>
      <c r="S2250" s="156">
        <v>0.14299999999999999</v>
      </c>
      <c r="T2250" s="156">
        <v>0.17399999999999999</v>
      </c>
      <c r="U2250" s="156">
        <v>3.5999999999999997E-2</v>
      </c>
      <c r="V2250" s="156">
        <v>5.3999999999999999E-2</v>
      </c>
      <c r="W2250" s="156">
        <v>0.39200000000000002</v>
      </c>
      <c r="X2250" s="156">
        <v>0.434</v>
      </c>
      <c r="Y2250" s="156">
        <v>0</v>
      </c>
      <c r="Z2250" s="156">
        <v>4.0000000000000001E-3</v>
      </c>
      <c r="AA2250" s="156">
        <v>2.4E-2</v>
      </c>
      <c r="AB2250" s="156">
        <v>3.9E-2</v>
      </c>
    </row>
    <row r="2251" spans="1:28" x14ac:dyDescent="0.25">
      <c r="A2251" s="87" t="s">
        <v>3653</v>
      </c>
      <c r="B2251" s="156" t="s">
        <v>294</v>
      </c>
      <c r="C2251" s="156">
        <v>4.5924225028702642E-3</v>
      </c>
      <c r="D2251" s="156">
        <v>0.49942594718714123</v>
      </c>
      <c r="E2251" s="156">
        <v>0.29506314580941445</v>
      </c>
      <c r="F2251" s="156">
        <v>2.5258323765786451E-2</v>
      </c>
      <c r="G2251" s="156">
        <v>0.13088404133180254</v>
      </c>
      <c r="H2251" s="156">
        <v>1.148105625717566E-3</v>
      </c>
      <c r="I2251" s="156">
        <v>4.3628013777267508E-2</v>
      </c>
      <c r="J2251" s="156">
        <v>1</v>
      </c>
      <c r="K2251" s="87">
        <v>871</v>
      </c>
      <c r="L2251" s="87"/>
      <c r="M2251" s="156" t="s">
        <v>294</v>
      </c>
      <c r="N2251" s="156" t="s">
        <v>294</v>
      </c>
      <c r="O2251" s="156">
        <v>2E-3</v>
      </c>
      <c r="P2251" s="156">
        <v>1.2E-2</v>
      </c>
      <c r="Q2251" s="156">
        <v>0.46600000000000003</v>
      </c>
      <c r="R2251" s="156">
        <v>0.53300000000000003</v>
      </c>
      <c r="S2251" s="156">
        <v>0.26600000000000001</v>
      </c>
      <c r="T2251" s="156">
        <v>0.32600000000000001</v>
      </c>
      <c r="U2251" s="156">
        <v>1.7000000000000001E-2</v>
      </c>
      <c r="V2251" s="156">
        <v>3.7999999999999999E-2</v>
      </c>
      <c r="W2251" s="156">
        <v>0.11</v>
      </c>
      <c r="X2251" s="156">
        <v>0.155</v>
      </c>
      <c r="Y2251" s="156">
        <v>0</v>
      </c>
      <c r="Z2251" s="156">
        <v>6.0000000000000001E-3</v>
      </c>
      <c r="AA2251" s="156">
        <v>3.2000000000000001E-2</v>
      </c>
      <c r="AB2251" s="156">
        <v>5.8999999999999997E-2</v>
      </c>
    </row>
    <row r="2252" spans="1:28" x14ac:dyDescent="0.25">
      <c r="A2252" s="87" t="s">
        <v>3654</v>
      </c>
      <c r="B2252" s="156" t="s">
        <v>294</v>
      </c>
      <c r="C2252" s="156">
        <v>0.29628453477294381</v>
      </c>
      <c r="D2252" s="156">
        <v>0.21710595956388271</v>
      </c>
      <c r="E2252" s="156">
        <v>9.4527363184079602E-2</v>
      </c>
      <c r="F2252" s="156">
        <v>0.11760347200169366</v>
      </c>
      <c r="G2252" s="156">
        <v>0.23785328675770084</v>
      </c>
      <c r="H2252" s="156">
        <v>3.0697575950037049E-3</v>
      </c>
      <c r="I2252" s="156">
        <v>3.3555626124695669E-2</v>
      </c>
      <c r="J2252" s="156">
        <v>0.99999999999999989</v>
      </c>
      <c r="K2252" s="87">
        <v>9447</v>
      </c>
      <c r="L2252" s="87"/>
      <c r="M2252" s="156" t="s">
        <v>294</v>
      </c>
      <c r="N2252" s="156" t="s">
        <v>294</v>
      </c>
      <c r="O2252" s="156">
        <v>0.28699999999999998</v>
      </c>
      <c r="P2252" s="156">
        <v>0.30599999999999999</v>
      </c>
      <c r="Q2252" s="156">
        <v>0.20899999999999999</v>
      </c>
      <c r="R2252" s="156">
        <v>0.22600000000000001</v>
      </c>
      <c r="S2252" s="156">
        <v>8.8999999999999996E-2</v>
      </c>
      <c r="T2252" s="156">
        <v>0.10100000000000001</v>
      </c>
      <c r="U2252" s="156">
        <v>0.111</v>
      </c>
      <c r="V2252" s="156">
        <v>0.124</v>
      </c>
      <c r="W2252" s="156">
        <v>0.22900000000000001</v>
      </c>
      <c r="X2252" s="156">
        <v>0.247</v>
      </c>
      <c r="Y2252" s="156">
        <v>2E-3</v>
      </c>
      <c r="Z2252" s="156">
        <v>4.0000000000000001E-3</v>
      </c>
      <c r="AA2252" s="156">
        <v>0.03</v>
      </c>
      <c r="AB2252" s="156">
        <v>3.6999999999999998E-2</v>
      </c>
    </row>
    <row r="2253" spans="1:28" x14ac:dyDescent="0.25">
      <c r="A2253" s="87" t="s">
        <v>3655</v>
      </c>
      <c r="B2253" s="156" t="s">
        <v>294</v>
      </c>
      <c r="C2253" s="156">
        <v>0.4627151051625239</v>
      </c>
      <c r="D2253" s="156">
        <v>0.28871892925430209</v>
      </c>
      <c r="E2253" s="156">
        <v>7.2657743785850867E-2</v>
      </c>
      <c r="F2253" s="156">
        <v>2.8680688336520075E-2</v>
      </c>
      <c r="G2253" s="156">
        <v>8.9866156787762913E-2</v>
      </c>
      <c r="H2253" s="156" t="s">
        <v>294</v>
      </c>
      <c r="I2253" s="156">
        <v>5.736137667304015E-2</v>
      </c>
      <c r="J2253" s="156">
        <v>1</v>
      </c>
      <c r="K2253" s="87">
        <v>523</v>
      </c>
      <c r="L2253" s="87"/>
      <c r="M2253" s="156" t="s">
        <v>294</v>
      </c>
      <c r="N2253" s="156" t="s">
        <v>294</v>
      </c>
      <c r="O2253" s="156">
        <v>0.42</v>
      </c>
      <c r="P2253" s="156">
        <v>0.50600000000000001</v>
      </c>
      <c r="Q2253" s="156">
        <v>0.252</v>
      </c>
      <c r="R2253" s="156">
        <v>0.32900000000000001</v>
      </c>
      <c r="S2253" s="156">
        <v>5.2999999999999999E-2</v>
      </c>
      <c r="T2253" s="156">
        <v>9.8000000000000004E-2</v>
      </c>
      <c r="U2253" s="156">
        <v>1.7000000000000001E-2</v>
      </c>
      <c r="V2253" s="156">
        <v>4.7E-2</v>
      </c>
      <c r="W2253" s="156">
        <v>6.8000000000000005E-2</v>
      </c>
      <c r="X2253" s="156">
        <v>0.11700000000000001</v>
      </c>
      <c r="Y2253" s="156" t="s">
        <v>294</v>
      </c>
      <c r="Z2253" s="156" t="s">
        <v>294</v>
      </c>
      <c r="AA2253" s="156">
        <v>0.04</v>
      </c>
      <c r="AB2253" s="156">
        <v>8.1000000000000003E-2</v>
      </c>
    </row>
    <row r="2254" spans="1:28" x14ac:dyDescent="0.25">
      <c r="A2254" s="87" t="s">
        <v>3656</v>
      </c>
      <c r="B2254" s="156" t="s">
        <v>294</v>
      </c>
      <c r="C2254" s="156">
        <v>0.51200873362445409</v>
      </c>
      <c r="D2254" s="156">
        <v>0.32159273730176968</v>
      </c>
      <c r="E2254" s="156">
        <v>7.0615950356239951E-2</v>
      </c>
      <c r="F2254" s="156">
        <v>9.7678694552976331E-3</v>
      </c>
      <c r="G2254" s="156">
        <v>4.5794070328660078E-2</v>
      </c>
      <c r="H2254" s="156">
        <v>9.7678694552976331E-4</v>
      </c>
      <c r="I2254" s="156">
        <v>3.9243851988048722E-2</v>
      </c>
      <c r="J2254" s="156">
        <v>0.99999999999999989</v>
      </c>
      <c r="K2254" s="87">
        <v>17404</v>
      </c>
      <c r="L2254" s="87"/>
      <c r="M2254" s="156" t="s">
        <v>294</v>
      </c>
      <c r="N2254" s="156" t="s">
        <v>294</v>
      </c>
      <c r="O2254" s="156">
        <v>0.505</v>
      </c>
      <c r="P2254" s="156">
        <v>0.51900000000000002</v>
      </c>
      <c r="Q2254" s="156">
        <v>0.315</v>
      </c>
      <c r="R2254" s="156">
        <v>0.32900000000000001</v>
      </c>
      <c r="S2254" s="156">
        <v>6.7000000000000004E-2</v>
      </c>
      <c r="T2254" s="156">
        <v>7.4999999999999997E-2</v>
      </c>
      <c r="U2254" s="156">
        <v>8.0000000000000002E-3</v>
      </c>
      <c r="V2254" s="156">
        <v>1.0999999999999999E-2</v>
      </c>
      <c r="W2254" s="156">
        <v>4.2999999999999997E-2</v>
      </c>
      <c r="X2254" s="156">
        <v>4.9000000000000002E-2</v>
      </c>
      <c r="Y2254" s="156">
        <v>1E-3</v>
      </c>
      <c r="Z2254" s="156">
        <v>2E-3</v>
      </c>
      <c r="AA2254" s="156">
        <v>3.5999999999999997E-2</v>
      </c>
      <c r="AB2254" s="156">
        <v>4.2000000000000003E-2</v>
      </c>
    </row>
    <row r="2255" spans="1:28" x14ac:dyDescent="0.25">
      <c r="A2255" s="87" t="s">
        <v>3657</v>
      </c>
      <c r="B2255" s="156" t="s">
        <v>294</v>
      </c>
      <c r="C2255" s="156">
        <v>0.26861702127659576</v>
      </c>
      <c r="D2255" s="156">
        <v>0.42819148936170215</v>
      </c>
      <c r="E2255" s="156">
        <v>0.125</v>
      </c>
      <c r="F2255" s="156">
        <v>1.0638297872340425E-2</v>
      </c>
      <c r="G2255" s="156">
        <v>0.13297872340425532</v>
      </c>
      <c r="H2255" s="156">
        <v>2.6595744680851063E-3</v>
      </c>
      <c r="I2255" s="156">
        <v>3.1914893617021274E-2</v>
      </c>
      <c r="J2255" s="156">
        <v>1</v>
      </c>
      <c r="K2255" s="87">
        <v>376</v>
      </c>
      <c r="L2255" s="87"/>
      <c r="M2255" s="156" t="s">
        <v>294</v>
      </c>
      <c r="N2255" s="156" t="s">
        <v>294</v>
      </c>
      <c r="O2255" s="156">
        <v>0.22600000000000001</v>
      </c>
      <c r="P2255" s="156">
        <v>0.316</v>
      </c>
      <c r="Q2255" s="156">
        <v>0.379</v>
      </c>
      <c r="R2255" s="156">
        <v>0.47899999999999998</v>
      </c>
      <c r="S2255" s="156">
        <v>9.5000000000000001E-2</v>
      </c>
      <c r="T2255" s="156">
        <v>0.16200000000000001</v>
      </c>
      <c r="U2255" s="156">
        <v>4.0000000000000001E-3</v>
      </c>
      <c r="V2255" s="156">
        <v>2.7E-2</v>
      </c>
      <c r="W2255" s="156">
        <v>0.10199999999999999</v>
      </c>
      <c r="X2255" s="156">
        <v>0.17100000000000001</v>
      </c>
      <c r="Y2255" s="156">
        <v>0</v>
      </c>
      <c r="Z2255" s="156">
        <v>1.4999999999999999E-2</v>
      </c>
      <c r="AA2255" s="156">
        <v>1.7999999999999999E-2</v>
      </c>
      <c r="AB2255" s="156">
        <v>5.5E-2</v>
      </c>
    </row>
    <row r="2256" spans="1:28" x14ac:dyDescent="0.25">
      <c r="A2256" s="87" t="s">
        <v>3658</v>
      </c>
      <c r="B2256" s="156" t="s">
        <v>294</v>
      </c>
      <c r="C2256" s="156">
        <v>0.37462908011869434</v>
      </c>
      <c r="D2256" s="156">
        <v>0.39614243323442139</v>
      </c>
      <c r="E2256" s="156">
        <v>0.12611275964391691</v>
      </c>
      <c r="F2256" s="156">
        <v>1.112759643916914E-2</v>
      </c>
      <c r="G2256" s="156">
        <v>5.2670623145400594E-2</v>
      </c>
      <c r="H2256" s="156">
        <v>1.483679525222552E-3</v>
      </c>
      <c r="I2256" s="156">
        <v>3.7833827893175076E-2</v>
      </c>
      <c r="J2256" s="156">
        <v>1</v>
      </c>
      <c r="K2256" s="87">
        <v>1348</v>
      </c>
      <c r="L2256" s="87"/>
      <c r="M2256" s="156" t="s">
        <v>294</v>
      </c>
      <c r="N2256" s="156" t="s">
        <v>294</v>
      </c>
      <c r="O2256" s="156">
        <v>0.34899999999999998</v>
      </c>
      <c r="P2256" s="156">
        <v>0.40100000000000002</v>
      </c>
      <c r="Q2256" s="156">
        <v>0.37</v>
      </c>
      <c r="R2256" s="156">
        <v>0.42299999999999999</v>
      </c>
      <c r="S2256" s="156">
        <v>0.109</v>
      </c>
      <c r="T2256" s="156">
        <v>0.14499999999999999</v>
      </c>
      <c r="U2256" s="156">
        <v>7.0000000000000001E-3</v>
      </c>
      <c r="V2256" s="156">
        <v>1.7999999999999999E-2</v>
      </c>
      <c r="W2256" s="156">
        <v>4.2000000000000003E-2</v>
      </c>
      <c r="X2256" s="156">
        <v>6.6000000000000003E-2</v>
      </c>
      <c r="Y2256" s="156">
        <v>0</v>
      </c>
      <c r="Z2256" s="156">
        <v>5.0000000000000001E-3</v>
      </c>
      <c r="AA2256" s="156">
        <v>2.9000000000000001E-2</v>
      </c>
      <c r="AB2256" s="156">
        <v>4.9000000000000002E-2</v>
      </c>
    </row>
    <row r="2257" spans="1:28" x14ac:dyDescent="0.25">
      <c r="A2257" s="87" t="s">
        <v>3659</v>
      </c>
      <c r="B2257" s="156" t="s">
        <v>294</v>
      </c>
      <c r="C2257" s="156">
        <v>0.24013367281985995</v>
      </c>
      <c r="D2257" s="156">
        <v>0.46658179503500957</v>
      </c>
      <c r="E2257" s="156">
        <v>0.15849777211966901</v>
      </c>
      <c r="F2257" s="156">
        <v>4.7899427116486315E-2</v>
      </c>
      <c r="G2257" s="156">
        <v>5.3150859325270527E-2</v>
      </c>
      <c r="H2257" s="156">
        <v>1.5913430935709738E-4</v>
      </c>
      <c r="I2257" s="156">
        <v>3.3577339274347549E-2</v>
      </c>
      <c r="J2257" s="156">
        <v>1</v>
      </c>
      <c r="K2257" s="87">
        <v>6284</v>
      </c>
      <c r="L2257" s="87"/>
      <c r="M2257" s="156" t="s">
        <v>294</v>
      </c>
      <c r="N2257" s="156" t="s">
        <v>294</v>
      </c>
      <c r="O2257" s="156">
        <v>0.23</v>
      </c>
      <c r="P2257" s="156">
        <v>0.251</v>
      </c>
      <c r="Q2257" s="156">
        <v>0.45400000000000001</v>
      </c>
      <c r="R2257" s="156">
        <v>0.47899999999999998</v>
      </c>
      <c r="S2257" s="156">
        <v>0.15</v>
      </c>
      <c r="T2257" s="156">
        <v>0.16800000000000001</v>
      </c>
      <c r="U2257" s="156">
        <v>4.2999999999999997E-2</v>
      </c>
      <c r="V2257" s="156">
        <v>5.2999999999999999E-2</v>
      </c>
      <c r="W2257" s="156">
        <v>4.8000000000000001E-2</v>
      </c>
      <c r="X2257" s="156">
        <v>5.8999999999999997E-2</v>
      </c>
      <c r="Y2257" s="156">
        <v>0</v>
      </c>
      <c r="Z2257" s="156">
        <v>1E-3</v>
      </c>
      <c r="AA2257" s="156">
        <v>2.9000000000000001E-2</v>
      </c>
      <c r="AB2257" s="156">
        <v>3.7999999999999999E-2</v>
      </c>
    </row>
    <row r="2258" spans="1:28" x14ac:dyDescent="0.25">
      <c r="A2258" s="87" t="s">
        <v>3660</v>
      </c>
      <c r="B2258" s="156">
        <v>0.11784452977282885</v>
      </c>
      <c r="C2258" s="156">
        <v>0.28810690111968873</v>
      </c>
      <c r="D2258" s="156">
        <v>0.26838941629473584</v>
      </c>
      <c r="E2258" s="156">
        <v>0.10135149054476113</v>
      </c>
      <c r="F2258" s="156">
        <v>2.6283710011276603E-2</v>
      </c>
      <c r="G2258" s="156">
        <v>0.15832117448639507</v>
      </c>
      <c r="H2258" s="156">
        <v>1.5002628818840795E-3</v>
      </c>
      <c r="I2258" s="156">
        <v>3.8202514888429705E-2</v>
      </c>
      <c r="J2258" s="156">
        <v>1</v>
      </c>
      <c r="K2258" s="87">
        <v>1116471</v>
      </c>
      <c r="L2258" s="87"/>
      <c r="M2258" s="156">
        <v>0.11700000000000001</v>
      </c>
      <c r="N2258" s="156">
        <v>0.11799999999999999</v>
      </c>
      <c r="O2258" s="156">
        <v>0.28699999999999998</v>
      </c>
      <c r="P2258" s="156">
        <v>0.28899999999999998</v>
      </c>
      <c r="Q2258" s="156">
        <v>0.26800000000000002</v>
      </c>
      <c r="R2258" s="156">
        <v>0.26900000000000002</v>
      </c>
      <c r="S2258" s="156">
        <v>0.10100000000000001</v>
      </c>
      <c r="T2258" s="156">
        <v>0.10199999999999999</v>
      </c>
      <c r="U2258" s="156">
        <v>2.5999999999999999E-2</v>
      </c>
      <c r="V2258" s="156">
        <v>2.7E-2</v>
      </c>
      <c r="W2258" s="156">
        <v>0.158</v>
      </c>
      <c r="X2258" s="156">
        <v>0.159</v>
      </c>
      <c r="Y2258" s="156">
        <v>1E-3</v>
      </c>
      <c r="Z2258" s="156">
        <v>2E-3</v>
      </c>
      <c r="AA2258" s="156">
        <v>3.7999999999999999E-2</v>
      </c>
      <c r="AB2258" s="156">
        <v>3.9E-2</v>
      </c>
    </row>
    <row r="2259" spans="1:28" x14ac:dyDescent="0.25">
      <c r="A2259" s="87" t="s">
        <v>3661</v>
      </c>
      <c r="B2259" s="156">
        <v>2.3443134762718958E-2</v>
      </c>
      <c r="C2259" s="156">
        <v>0.31449173757273441</v>
      </c>
      <c r="D2259" s="156">
        <v>0.28140504134996408</v>
      </c>
      <c r="E2259" s="156">
        <v>0.10432396717557636</v>
      </c>
      <c r="F2259" s="156">
        <v>2.3653289083239604E-2</v>
      </c>
      <c r="G2259" s="156">
        <v>0.22210117333360233</v>
      </c>
      <c r="H2259" s="156">
        <v>2.6798878952792615E-3</v>
      </c>
      <c r="I2259" s="156">
        <v>2.7901768826884957E-2</v>
      </c>
      <c r="J2259" s="156">
        <v>1</v>
      </c>
      <c r="K2259" s="87">
        <v>594801</v>
      </c>
      <c r="L2259" s="87"/>
      <c r="M2259" s="156">
        <v>2.3E-2</v>
      </c>
      <c r="N2259" s="156">
        <v>2.4E-2</v>
      </c>
      <c r="O2259" s="156">
        <v>0.313</v>
      </c>
      <c r="P2259" s="156">
        <v>0.316</v>
      </c>
      <c r="Q2259" s="156">
        <v>0.28000000000000003</v>
      </c>
      <c r="R2259" s="156">
        <v>0.28299999999999997</v>
      </c>
      <c r="S2259" s="156">
        <v>0.104</v>
      </c>
      <c r="T2259" s="156">
        <v>0.105</v>
      </c>
      <c r="U2259" s="156">
        <v>2.3E-2</v>
      </c>
      <c r="V2259" s="156">
        <v>2.4E-2</v>
      </c>
      <c r="W2259" s="156">
        <v>0.221</v>
      </c>
      <c r="X2259" s="156">
        <v>0.223</v>
      </c>
      <c r="Y2259" s="156">
        <v>3.0000000000000001E-3</v>
      </c>
      <c r="Z2259" s="156">
        <v>3.0000000000000001E-3</v>
      </c>
      <c r="AA2259" s="156">
        <v>2.7E-2</v>
      </c>
      <c r="AB2259" s="156">
        <v>2.8000000000000001E-2</v>
      </c>
    </row>
    <row r="2260" spans="1:28" x14ac:dyDescent="0.25">
      <c r="A2260" s="87" t="s">
        <v>3662</v>
      </c>
      <c r="B2260" s="156">
        <v>5.6214865708931914E-3</v>
      </c>
      <c r="C2260" s="156">
        <v>0.34915677701436604</v>
      </c>
      <c r="D2260" s="156">
        <v>0.391630231105559</v>
      </c>
      <c r="E2260" s="156">
        <v>8.7445346658338544E-2</v>
      </c>
      <c r="F2260" s="156">
        <v>1.8738288569643973E-2</v>
      </c>
      <c r="G2260" s="156">
        <v>0.12179887570268583</v>
      </c>
      <c r="H2260" s="156">
        <v>6.2460961898813238E-4</v>
      </c>
      <c r="I2260" s="156">
        <v>2.4984384759525295E-2</v>
      </c>
      <c r="J2260" s="156">
        <v>1</v>
      </c>
      <c r="K2260" s="87">
        <v>1601</v>
      </c>
      <c r="L2260" s="87"/>
      <c r="M2260" s="156">
        <v>3.0000000000000001E-3</v>
      </c>
      <c r="N2260" s="156">
        <v>1.0999999999999999E-2</v>
      </c>
      <c r="O2260" s="156">
        <v>0.32600000000000001</v>
      </c>
      <c r="P2260" s="156">
        <v>0.373</v>
      </c>
      <c r="Q2260" s="156">
        <v>0.36799999999999999</v>
      </c>
      <c r="R2260" s="156">
        <v>0.41599999999999998</v>
      </c>
      <c r="S2260" s="156">
        <v>7.4999999999999997E-2</v>
      </c>
      <c r="T2260" s="156">
        <v>0.10199999999999999</v>
      </c>
      <c r="U2260" s="156">
        <v>1.2999999999999999E-2</v>
      </c>
      <c r="V2260" s="156">
        <v>2.7E-2</v>
      </c>
      <c r="W2260" s="156">
        <v>0.107</v>
      </c>
      <c r="X2260" s="156">
        <v>0.13900000000000001</v>
      </c>
      <c r="Y2260" s="156">
        <v>0</v>
      </c>
      <c r="Z2260" s="156">
        <v>4.0000000000000001E-3</v>
      </c>
      <c r="AA2260" s="156">
        <v>1.7999999999999999E-2</v>
      </c>
      <c r="AB2260" s="156">
        <v>3.4000000000000002E-2</v>
      </c>
    </row>
    <row r="2261" spans="1:28" x14ac:dyDescent="0.25">
      <c r="A2261" s="87" t="s">
        <v>3663</v>
      </c>
      <c r="B2261" s="156" t="s">
        <v>294</v>
      </c>
      <c r="C2261" s="156">
        <v>0.13149022252191503</v>
      </c>
      <c r="D2261" s="156">
        <v>0.20813665992357833</v>
      </c>
      <c r="E2261" s="156">
        <v>0.11912789390874354</v>
      </c>
      <c r="F2261" s="156">
        <v>2.5848505282085862E-2</v>
      </c>
      <c r="G2261" s="156">
        <v>0.49269498763767139</v>
      </c>
      <c r="H2261" s="156">
        <v>2.9220049449314453E-3</v>
      </c>
      <c r="I2261" s="156">
        <v>1.9779725781074398E-2</v>
      </c>
      <c r="J2261" s="156">
        <v>1</v>
      </c>
      <c r="K2261" s="87">
        <v>4449</v>
      </c>
      <c r="L2261" s="87"/>
      <c r="M2261" s="156" t="s">
        <v>294</v>
      </c>
      <c r="N2261" s="156" t="s">
        <v>294</v>
      </c>
      <c r="O2261" s="156">
        <v>0.122</v>
      </c>
      <c r="P2261" s="156">
        <v>0.14199999999999999</v>
      </c>
      <c r="Q2261" s="156">
        <v>0.19600000000000001</v>
      </c>
      <c r="R2261" s="156">
        <v>0.22</v>
      </c>
      <c r="S2261" s="156">
        <v>0.11</v>
      </c>
      <c r="T2261" s="156">
        <v>0.129</v>
      </c>
      <c r="U2261" s="156">
        <v>2.1999999999999999E-2</v>
      </c>
      <c r="V2261" s="156">
        <v>3.1E-2</v>
      </c>
      <c r="W2261" s="156">
        <v>0.47799999999999998</v>
      </c>
      <c r="X2261" s="156">
        <v>0.50700000000000001</v>
      </c>
      <c r="Y2261" s="156">
        <v>2E-3</v>
      </c>
      <c r="Z2261" s="156">
        <v>5.0000000000000001E-3</v>
      </c>
      <c r="AA2261" s="156">
        <v>1.6E-2</v>
      </c>
      <c r="AB2261" s="156">
        <v>2.4E-2</v>
      </c>
    </row>
    <row r="2262" spans="1:28" x14ac:dyDescent="0.25">
      <c r="A2262" s="87" t="s">
        <v>3664</v>
      </c>
      <c r="B2262" s="156" t="s">
        <v>294</v>
      </c>
      <c r="C2262" s="156">
        <v>0.36370960902383176</v>
      </c>
      <c r="D2262" s="156">
        <v>0.29106945975744214</v>
      </c>
      <c r="E2262" s="156">
        <v>0.13845305741667374</v>
      </c>
      <c r="F2262" s="156">
        <v>3.1931133915698413E-2</v>
      </c>
      <c r="G2262" s="156">
        <v>0.14905436349758291</v>
      </c>
      <c r="H2262" s="156">
        <v>1.9506403188872868E-3</v>
      </c>
      <c r="I2262" s="156">
        <v>2.383173606988381E-2</v>
      </c>
      <c r="J2262" s="156">
        <v>1</v>
      </c>
      <c r="K2262" s="87">
        <v>23582</v>
      </c>
      <c r="L2262" s="87"/>
      <c r="M2262" s="156" t="s">
        <v>294</v>
      </c>
      <c r="N2262" s="156" t="s">
        <v>294</v>
      </c>
      <c r="O2262" s="156">
        <v>0.35799999999999998</v>
      </c>
      <c r="P2262" s="156">
        <v>0.37</v>
      </c>
      <c r="Q2262" s="156">
        <v>0.28499999999999998</v>
      </c>
      <c r="R2262" s="156">
        <v>0.29699999999999999</v>
      </c>
      <c r="S2262" s="156">
        <v>0.13400000000000001</v>
      </c>
      <c r="T2262" s="156">
        <v>0.14299999999999999</v>
      </c>
      <c r="U2262" s="156">
        <v>0.03</v>
      </c>
      <c r="V2262" s="156">
        <v>3.4000000000000002E-2</v>
      </c>
      <c r="W2262" s="156">
        <v>0.14499999999999999</v>
      </c>
      <c r="X2262" s="156">
        <v>0.154</v>
      </c>
      <c r="Y2262" s="156">
        <v>1E-3</v>
      </c>
      <c r="Z2262" s="156">
        <v>3.0000000000000001E-3</v>
      </c>
      <c r="AA2262" s="156">
        <v>2.1999999999999999E-2</v>
      </c>
      <c r="AB2262" s="156">
        <v>2.5999999999999999E-2</v>
      </c>
    </row>
    <row r="2263" spans="1:28" x14ac:dyDescent="0.25">
      <c r="A2263" s="87" t="s">
        <v>3665</v>
      </c>
      <c r="B2263" s="156" t="s">
        <v>294</v>
      </c>
      <c r="C2263" s="156">
        <v>1.0282098602689164E-2</v>
      </c>
      <c r="D2263" s="156">
        <v>0.16200896388083311</v>
      </c>
      <c r="E2263" s="156">
        <v>0.10361191668863697</v>
      </c>
      <c r="F2263" s="156">
        <v>2.4387028737147376E-2</v>
      </c>
      <c r="G2263" s="156">
        <v>0.67202741892960716</v>
      </c>
      <c r="H2263" s="156">
        <v>6.0638017400474562E-3</v>
      </c>
      <c r="I2263" s="156">
        <v>2.1618771421038754E-2</v>
      </c>
      <c r="J2263" s="156">
        <v>1</v>
      </c>
      <c r="K2263" s="87">
        <v>7586</v>
      </c>
      <c r="L2263" s="87"/>
      <c r="M2263" s="156" t="s">
        <v>294</v>
      </c>
      <c r="N2263" s="156" t="s">
        <v>294</v>
      </c>
      <c r="O2263" s="156">
        <v>8.0000000000000002E-3</v>
      </c>
      <c r="P2263" s="156">
        <v>1.2999999999999999E-2</v>
      </c>
      <c r="Q2263" s="156">
        <v>0.154</v>
      </c>
      <c r="R2263" s="156">
        <v>0.17</v>
      </c>
      <c r="S2263" s="156">
        <v>9.7000000000000003E-2</v>
      </c>
      <c r="T2263" s="156">
        <v>0.111</v>
      </c>
      <c r="U2263" s="156">
        <v>2.1000000000000001E-2</v>
      </c>
      <c r="V2263" s="156">
        <v>2.8000000000000001E-2</v>
      </c>
      <c r="W2263" s="156">
        <v>0.66100000000000003</v>
      </c>
      <c r="X2263" s="156">
        <v>0.68300000000000005</v>
      </c>
      <c r="Y2263" s="156">
        <v>5.0000000000000001E-3</v>
      </c>
      <c r="Z2263" s="156">
        <v>8.0000000000000002E-3</v>
      </c>
      <c r="AA2263" s="156">
        <v>1.9E-2</v>
      </c>
      <c r="AB2263" s="156">
        <v>2.5000000000000001E-2</v>
      </c>
    </row>
    <row r="2264" spans="1:28" x14ac:dyDescent="0.25">
      <c r="A2264" s="87" t="s">
        <v>3666</v>
      </c>
      <c r="B2264" s="156" t="s">
        <v>294</v>
      </c>
      <c r="C2264" s="156">
        <v>9.453167298321602E-2</v>
      </c>
      <c r="D2264" s="156">
        <v>0.20373578776394152</v>
      </c>
      <c r="E2264" s="156">
        <v>7.1792095289658908E-2</v>
      </c>
      <c r="F2264" s="156">
        <v>1.429344883595019E-2</v>
      </c>
      <c r="G2264" s="156">
        <v>0.57038440714672445</v>
      </c>
      <c r="H2264" s="156">
        <v>1.120736329182458E-2</v>
      </c>
      <c r="I2264" s="156">
        <v>3.4055224688684355E-2</v>
      </c>
      <c r="J2264" s="156">
        <v>1</v>
      </c>
      <c r="K2264" s="87">
        <v>18470</v>
      </c>
      <c r="L2264" s="87"/>
      <c r="M2264" s="156" t="s">
        <v>294</v>
      </c>
      <c r="N2264" s="156" t="s">
        <v>294</v>
      </c>
      <c r="O2264" s="156">
        <v>0.09</v>
      </c>
      <c r="P2264" s="156">
        <v>9.9000000000000005E-2</v>
      </c>
      <c r="Q2264" s="156">
        <v>0.19800000000000001</v>
      </c>
      <c r="R2264" s="156">
        <v>0.21</v>
      </c>
      <c r="S2264" s="156">
        <v>6.8000000000000005E-2</v>
      </c>
      <c r="T2264" s="156">
        <v>7.5999999999999998E-2</v>
      </c>
      <c r="U2264" s="156">
        <v>1.2999999999999999E-2</v>
      </c>
      <c r="V2264" s="156">
        <v>1.6E-2</v>
      </c>
      <c r="W2264" s="156">
        <v>0.56299999999999994</v>
      </c>
      <c r="X2264" s="156">
        <v>0.57799999999999996</v>
      </c>
      <c r="Y2264" s="156">
        <v>0.01</v>
      </c>
      <c r="Z2264" s="156">
        <v>1.2999999999999999E-2</v>
      </c>
      <c r="AA2264" s="156">
        <v>3.2000000000000001E-2</v>
      </c>
      <c r="AB2264" s="156">
        <v>3.6999999999999998E-2</v>
      </c>
    </row>
    <row r="2265" spans="1:28" x14ac:dyDescent="0.25">
      <c r="A2265" s="87" t="s">
        <v>3667</v>
      </c>
      <c r="B2265" s="156">
        <v>1.3513513513513514E-2</v>
      </c>
      <c r="C2265" s="156">
        <v>0.39130434782608697</v>
      </c>
      <c r="D2265" s="156">
        <v>0.26380728554641597</v>
      </c>
      <c r="E2265" s="156">
        <v>7.2267920094007052E-2</v>
      </c>
      <c r="F2265" s="156">
        <v>1.0575793184488837E-2</v>
      </c>
      <c r="G2265" s="156">
        <v>0.21974148061104584</v>
      </c>
      <c r="H2265" s="156">
        <v>2.9377203290246769E-3</v>
      </c>
      <c r="I2265" s="156">
        <v>2.5851938895417155E-2</v>
      </c>
      <c r="J2265" s="156">
        <v>1.0000000000000002</v>
      </c>
      <c r="K2265" s="87">
        <v>1702</v>
      </c>
      <c r="L2265" s="87"/>
      <c r="M2265" s="156">
        <v>8.9999999999999993E-3</v>
      </c>
      <c r="N2265" s="156">
        <v>0.02</v>
      </c>
      <c r="O2265" s="156">
        <v>0.36799999999999999</v>
      </c>
      <c r="P2265" s="156">
        <v>0.41499999999999998</v>
      </c>
      <c r="Q2265" s="156">
        <v>0.24299999999999999</v>
      </c>
      <c r="R2265" s="156">
        <v>0.28499999999999998</v>
      </c>
      <c r="S2265" s="156">
        <v>6.0999999999999999E-2</v>
      </c>
      <c r="T2265" s="156">
        <v>8.5999999999999993E-2</v>
      </c>
      <c r="U2265" s="156">
        <v>7.0000000000000001E-3</v>
      </c>
      <c r="V2265" s="156">
        <v>1.7000000000000001E-2</v>
      </c>
      <c r="W2265" s="156">
        <v>0.20100000000000001</v>
      </c>
      <c r="X2265" s="156">
        <v>0.24</v>
      </c>
      <c r="Y2265" s="156">
        <v>1E-3</v>
      </c>
      <c r="Z2265" s="156">
        <v>7.0000000000000001E-3</v>
      </c>
      <c r="AA2265" s="156">
        <v>1.9E-2</v>
      </c>
      <c r="AB2265" s="156">
        <v>3.5000000000000003E-2</v>
      </c>
    </row>
    <row r="2266" spans="1:28" x14ac:dyDescent="0.25">
      <c r="A2266" s="87" t="s">
        <v>3668</v>
      </c>
      <c r="B2266" s="156">
        <v>1.3201320132013201E-2</v>
      </c>
      <c r="C2266" s="156">
        <v>9.9009900990099015E-2</v>
      </c>
      <c r="D2266" s="156">
        <v>0.5544554455445545</v>
      </c>
      <c r="E2266" s="156">
        <v>0.18481848184818481</v>
      </c>
      <c r="F2266" s="156">
        <v>1.65016501650165E-2</v>
      </c>
      <c r="G2266" s="156">
        <v>8.2508250825082508E-2</v>
      </c>
      <c r="H2266" s="156" t="s">
        <v>294</v>
      </c>
      <c r="I2266" s="156">
        <v>4.9504950495049507E-2</v>
      </c>
      <c r="J2266" s="156">
        <v>1</v>
      </c>
      <c r="K2266" s="87">
        <v>303</v>
      </c>
      <c r="L2266" s="87"/>
      <c r="M2266" s="156">
        <v>5.0000000000000001E-3</v>
      </c>
      <c r="N2266" s="156">
        <v>3.3000000000000002E-2</v>
      </c>
      <c r="O2266" s="156">
        <v>7.0000000000000007E-2</v>
      </c>
      <c r="P2266" s="156">
        <v>0.13800000000000001</v>
      </c>
      <c r="Q2266" s="156">
        <v>0.498</v>
      </c>
      <c r="R2266" s="156">
        <v>0.60899999999999999</v>
      </c>
      <c r="S2266" s="156">
        <v>0.14499999999999999</v>
      </c>
      <c r="T2266" s="156">
        <v>0.23200000000000001</v>
      </c>
      <c r="U2266" s="156">
        <v>7.0000000000000001E-3</v>
      </c>
      <c r="V2266" s="156">
        <v>3.7999999999999999E-2</v>
      </c>
      <c r="W2266" s="156">
        <v>5.7000000000000002E-2</v>
      </c>
      <c r="X2266" s="156">
        <v>0.11899999999999999</v>
      </c>
      <c r="Y2266" s="156" t="s">
        <v>294</v>
      </c>
      <c r="Z2266" s="156" t="s">
        <v>294</v>
      </c>
      <c r="AA2266" s="156">
        <v>0.03</v>
      </c>
      <c r="AB2266" s="156">
        <v>0.08</v>
      </c>
    </row>
    <row r="2267" spans="1:28" x14ac:dyDescent="0.25">
      <c r="A2267" s="87" t="s">
        <v>3669</v>
      </c>
      <c r="B2267" s="156" t="s">
        <v>294</v>
      </c>
      <c r="C2267" s="156" t="s">
        <v>294</v>
      </c>
      <c r="D2267" s="156">
        <v>0.2413793103448276</v>
      </c>
      <c r="E2267" s="156">
        <v>0.17241379310344829</v>
      </c>
      <c r="F2267" s="156">
        <v>3.4482758620689655E-2</v>
      </c>
      <c r="G2267" s="156">
        <v>0.55172413793103448</v>
      </c>
      <c r="H2267" s="156" t="s">
        <v>294</v>
      </c>
      <c r="I2267" s="156" t="s">
        <v>294</v>
      </c>
      <c r="J2267" s="156">
        <v>1</v>
      </c>
      <c r="K2267" s="87">
        <v>29</v>
      </c>
      <c r="L2267" s="87"/>
      <c r="M2267" s="156" t="s">
        <v>294</v>
      </c>
      <c r="N2267" s="156" t="s">
        <v>294</v>
      </c>
      <c r="O2267" s="156" t="s">
        <v>294</v>
      </c>
      <c r="P2267" s="156" t="s">
        <v>294</v>
      </c>
      <c r="Q2267" s="156">
        <v>0.122</v>
      </c>
      <c r="R2267" s="156">
        <v>0.42099999999999999</v>
      </c>
      <c r="S2267" s="156">
        <v>7.5999999999999998E-2</v>
      </c>
      <c r="T2267" s="156">
        <v>0.34499999999999997</v>
      </c>
      <c r="U2267" s="156">
        <v>6.0000000000000001E-3</v>
      </c>
      <c r="V2267" s="156">
        <v>0.17199999999999999</v>
      </c>
      <c r="W2267" s="156">
        <v>0.375</v>
      </c>
      <c r="X2267" s="156">
        <v>0.71599999999999997</v>
      </c>
      <c r="Y2267" s="156" t="s">
        <v>294</v>
      </c>
      <c r="Z2267" s="156" t="s">
        <v>294</v>
      </c>
      <c r="AA2267" s="156" t="s">
        <v>294</v>
      </c>
      <c r="AB2267" s="156" t="s">
        <v>294</v>
      </c>
    </row>
    <row r="2268" spans="1:28" x14ac:dyDescent="0.25">
      <c r="A2268" s="87" t="s">
        <v>3670</v>
      </c>
      <c r="B2268" s="156">
        <v>5.1536643026004726E-2</v>
      </c>
      <c r="C2268" s="156">
        <v>0.31551191125659211</v>
      </c>
      <c r="D2268" s="156">
        <v>0.25814390495241557</v>
      </c>
      <c r="E2268" s="156">
        <v>8.9398072376795784E-2</v>
      </c>
      <c r="F2268" s="156">
        <v>4.1462084015275506E-2</v>
      </c>
      <c r="G2268" s="156">
        <v>0.21795477965690732</v>
      </c>
      <c r="H2268" s="156">
        <v>2.1943383645511307E-3</v>
      </c>
      <c r="I2268" s="156">
        <v>2.379826635145784E-2</v>
      </c>
      <c r="J2268" s="156">
        <v>1</v>
      </c>
      <c r="K2268" s="87">
        <v>82485</v>
      </c>
      <c r="L2268" s="87"/>
      <c r="M2268" s="156">
        <v>0.05</v>
      </c>
      <c r="N2268" s="156">
        <v>5.2999999999999999E-2</v>
      </c>
      <c r="O2268" s="156">
        <v>0.312</v>
      </c>
      <c r="P2268" s="156">
        <v>0.31900000000000001</v>
      </c>
      <c r="Q2268" s="156">
        <v>0.255</v>
      </c>
      <c r="R2268" s="156">
        <v>0.26100000000000001</v>
      </c>
      <c r="S2268" s="156">
        <v>8.6999999999999994E-2</v>
      </c>
      <c r="T2268" s="156">
        <v>9.0999999999999998E-2</v>
      </c>
      <c r="U2268" s="156">
        <v>0.04</v>
      </c>
      <c r="V2268" s="156">
        <v>4.2999999999999997E-2</v>
      </c>
      <c r="W2268" s="156">
        <v>0.215</v>
      </c>
      <c r="X2268" s="156">
        <v>0.221</v>
      </c>
      <c r="Y2268" s="156">
        <v>2E-3</v>
      </c>
      <c r="Z2268" s="156">
        <v>3.0000000000000001E-3</v>
      </c>
      <c r="AA2268" s="156">
        <v>2.3E-2</v>
      </c>
      <c r="AB2268" s="156">
        <v>2.5000000000000001E-2</v>
      </c>
    </row>
    <row r="2269" spans="1:28" x14ac:dyDescent="0.25">
      <c r="A2269" s="87" t="s">
        <v>3671</v>
      </c>
      <c r="B2269" s="156">
        <v>0.43128390596745025</v>
      </c>
      <c r="C2269" s="156">
        <v>0.3044755877034358</v>
      </c>
      <c r="D2269" s="156">
        <v>0.16094032549728751</v>
      </c>
      <c r="E2269" s="156">
        <v>5.5153707052441228E-2</v>
      </c>
      <c r="F2269" s="156">
        <v>1.8083182640144665E-3</v>
      </c>
      <c r="G2269" s="156">
        <v>1.4918625678119348E-2</v>
      </c>
      <c r="H2269" s="156" t="s">
        <v>294</v>
      </c>
      <c r="I2269" s="156">
        <v>3.1419529837251353E-2</v>
      </c>
      <c r="J2269" s="156">
        <v>1</v>
      </c>
      <c r="K2269" s="87">
        <v>4424</v>
      </c>
      <c r="L2269" s="87"/>
      <c r="M2269" s="156">
        <v>0.41699999999999998</v>
      </c>
      <c r="N2269" s="156">
        <v>0.44600000000000001</v>
      </c>
      <c r="O2269" s="156">
        <v>0.29099999999999998</v>
      </c>
      <c r="P2269" s="156">
        <v>0.318</v>
      </c>
      <c r="Q2269" s="156">
        <v>0.15</v>
      </c>
      <c r="R2269" s="156">
        <v>0.17199999999999999</v>
      </c>
      <c r="S2269" s="156">
        <v>4.9000000000000002E-2</v>
      </c>
      <c r="T2269" s="156">
        <v>6.2E-2</v>
      </c>
      <c r="U2269" s="156">
        <v>1E-3</v>
      </c>
      <c r="V2269" s="156">
        <v>4.0000000000000001E-3</v>
      </c>
      <c r="W2269" s="156">
        <v>1.2E-2</v>
      </c>
      <c r="X2269" s="156">
        <v>1.9E-2</v>
      </c>
      <c r="Y2269" s="156" t="s">
        <v>294</v>
      </c>
      <c r="Z2269" s="156" t="s">
        <v>294</v>
      </c>
      <c r="AA2269" s="156">
        <v>2.7E-2</v>
      </c>
      <c r="AB2269" s="156">
        <v>3.6999999999999998E-2</v>
      </c>
    </row>
    <row r="2270" spans="1:28" x14ac:dyDescent="0.25">
      <c r="A2270" s="87" t="s">
        <v>3672</v>
      </c>
      <c r="B2270" s="156">
        <v>0.17301837458361688</v>
      </c>
      <c r="C2270" s="156">
        <v>0.58968802607543247</v>
      </c>
      <c r="D2270" s="156">
        <v>0.11866470862136896</v>
      </c>
      <c r="E2270" s="156">
        <v>3.2558472724667789E-2</v>
      </c>
      <c r="F2270" s="156">
        <v>1.7371682366846949E-3</v>
      </c>
      <c r="G2270" s="156">
        <v>5.5392385114080019E-2</v>
      </c>
      <c r="H2270" s="156">
        <v>2.0416204018768582E-3</v>
      </c>
      <c r="I2270" s="156">
        <v>2.6899244242272288E-2</v>
      </c>
      <c r="J2270" s="156">
        <v>1</v>
      </c>
      <c r="K2270" s="87">
        <v>55838</v>
      </c>
      <c r="L2270" s="87"/>
      <c r="M2270" s="156">
        <v>0.17</v>
      </c>
      <c r="N2270" s="156">
        <v>0.17599999999999999</v>
      </c>
      <c r="O2270" s="156">
        <v>0.58599999999999997</v>
      </c>
      <c r="P2270" s="156">
        <v>0.59399999999999997</v>
      </c>
      <c r="Q2270" s="156">
        <v>0.11600000000000001</v>
      </c>
      <c r="R2270" s="156">
        <v>0.121</v>
      </c>
      <c r="S2270" s="156">
        <v>3.1E-2</v>
      </c>
      <c r="T2270" s="156">
        <v>3.4000000000000002E-2</v>
      </c>
      <c r="U2270" s="156">
        <v>1E-3</v>
      </c>
      <c r="V2270" s="156">
        <v>2E-3</v>
      </c>
      <c r="W2270" s="156">
        <v>5.3999999999999999E-2</v>
      </c>
      <c r="X2270" s="156">
        <v>5.7000000000000002E-2</v>
      </c>
      <c r="Y2270" s="156">
        <v>2E-3</v>
      </c>
      <c r="Z2270" s="156">
        <v>2E-3</v>
      </c>
      <c r="AA2270" s="156">
        <v>2.5999999999999999E-2</v>
      </c>
      <c r="AB2270" s="156">
        <v>2.8000000000000001E-2</v>
      </c>
    </row>
    <row r="2271" spans="1:28" x14ac:dyDescent="0.25">
      <c r="A2271" s="87" t="s">
        <v>3673</v>
      </c>
      <c r="B2271" s="156" t="s">
        <v>294</v>
      </c>
      <c r="C2271" s="156">
        <v>0.10044785668586052</v>
      </c>
      <c r="D2271" s="156">
        <v>0.28662827895073578</v>
      </c>
      <c r="E2271" s="156">
        <v>0.13947536788227768</v>
      </c>
      <c r="F2271" s="156">
        <v>2.1753039027511197E-2</v>
      </c>
      <c r="G2271" s="156">
        <v>0.42482405630198339</v>
      </c>
      <c r="H2271" s="156">
        <v>4.4785668586052466E-3</v>
      </c>
      <c r="I2271" s="156">
        <v>2.2392834293026232E-2</v>
      </c>
      <c r="J2271" s="156">
        <v>1.0000000000000002</v>
      </c>
      <c r="K2271" s="87">
        <v>1563</v>
      </c>
      <c r="L2271" s="87"/>
      <c r="M2271" s="156" t="s">
        <v>294</v>
      </c>
      <c r="N2271" s="156" t="s">
        <v>294</v>
      </c>
      <c r="O2271" s="156">
        <v>8.6999999999999994E-2</v>
      </c>
      <c r="P2271" s="156">
        <v>0.11600000000000001</v>
      </c>
      <c r="Q2271" s="156">
        <v>0.26500000000000001</v>
      </c>
      <c r="R2271" s="156">
        <v>0.31</v>
      </c>
      <c r="S2271" s="156">
        <v>0.123</v>
      </c>
      <c r="T2271" s="156">
        <v>0.158</v>
      </c>
      <c r="U2271" s="156">
        <v>1.6E-2</v>
      </c>
      <c r="V2271" s="156">
        <v>0.03</v>
      </c>
      <c r="W2271" s="156">
        <v>0.40100000000000002</v>
      </c>
      <c r="X2271" s="156">
        <v>0.44900000000000001</v>
      </c>
      <c r="Y2271" s="156">
        <v>2E-3</v>
      </c>
      <c r="Z2271" s="156">
        <v>8.9999999999999993E-3</v>
      </c>
      <c r="AA2271" s="156">
        <v>1.6E-2</v>
      </c>
      <c r="AB2271" s="156">
        <v>3.1E-2</v>
      </c>
    </row>
    <row r="2272" spans="1:28" x14ac:dyDescent="0.25">
      <c r="A2272" s="87" t="s">
        <v>3674</v>
      </c>
      <c r="B2272" s="156" t="s">
        <v>294</v>
      </c>
      <c r="C2272" s="156">
        <v>1.276595744680851E-2</v>
      </c>
      <c r="D2272" s="156">
        <v>0.27375886524822696</v>
      </c>
      <c r="E2272" s="156">
        <v>0.56595744680851068</v>
      </c>
      <c r="F2272" s="156">
        <v>1.1347517730496455E-2</v>
      </c>
      <c r="G2272" s="156">
        <v>0.11205673758865248</v>
      </c>
      <c r="H2272" s="156" t="s">
        <v>294</v>
      </c>
      <c r="I2272" s="156">
        <v>2.4113475177304965E-2</v>
      </c>
      <c r="J2272" s="156">
        <v>1</v>
      </c>
      <c r="K2272" s="87">
        <v>705</v>
      </c>
      <c r="L2272" s="87"/>
      <c r="M2272" s="156" t="s">
        <v>294</v>
      </c>
      <c r="N2272" s="156" t="s">
        <v>294</v>
      </c>
      <c r="O2272" s="156">
        <v>7.0000000000000001E-3</v>
      </c>
      <c r="P2272" s="156">
        <v>2.4E-2</v>
      </c>
      <c r="Q2272" s="156">
        <v>0.24199999999999999</v>
      </c>
      <c r="R2272" s="156">
        <v>0.308</v>
      </c>
      <c r="S2272" s="156">
        <v>0.52900000000000003</v>
      </c>
      <c r="T2272" s="156">
        <v>0.60199999999999998</v>
      </c>
      <c r="U2272" s="156">
        <v>6.0000000000000001E-3</v>
      </c>
      <c r="V2272" s="156">
        <v>2.1999999999999999E-2</v>
      </c>
      <c r="W2272" s="156">
        <v>9.0999999999999998E-2</v>
      </c>
      <c r="X2272" s="156">
        <v>0.13700000000000001</v>
      </c>
      <c r="Y2272" s="156" t="s">
        <v>294</v>
      </c>
      <c r="Z2272" s="156" t="s">
        <v>294</v>
      </c>
      <c r="AA2272" s="156">
        <v>1.4999999999999999E-2</v>
      </c>
      <c r="AB2272" s="156">
        <v>3.7999999999999999E-2</v>
      </c>
    </row>
    <row r="2273" spans="1:28" x14ac:dyDescent="0.25">
      <c r="A2273" s="87" t="s">
        <v>3675</v>
      </c>
      <c r="B2273" s="156" t="s">
        <v>294</v>
      </c>
      <c r="C2273" s="156">
        <v>0.40193370165745856</v>
      </c>
      <c r="D2273" s="156">
        <v>0.324585635359116</v>
      </c>
      <c r="E2273" s="156">
        <v>0.1132596685082873</v>
      </c>
      <c r="F2273" s="156">
        <v>1.9337016574585635E-2</v>
      </c>
      <c r="G2273" s="156">
        <v>0.11878453038674033</v>
      </c>
      <c r="H2273" s="156" t="s">
        <v>294</v>
      </c>
      <c r="I2273" s="156">
        <v>2.2099447513812154E-2</v>
      </c>
      <c r="J2273" s="156">
        <v>1</v>
      </c>
      <c r="K2273" s="87">
        <v>724</v>
      </c>
      <c r="L2273" s="87"/>
      <c r="M2273" s="156" t="s">
        <v>294</v>
      </c>
      <c r="N2273" s="156" t="s">
        <v>294</v>
      </c>
      <c r="O2273" s="156">
        <v>0.36699999999999999</v>
      </c>
      <c r="P2273" s="156">
        <v>0.438</v>
      </c>
      <c r="Q2273" s="156">
        <v>0.29099999999999998</v>
      </c>
      <c r="R2273" s="156">
        <v>0.36</v>
      </c>
      <c r="S2273" s="156">
        <v>9.1999999999999998E-2</v>
      </c>
      <c r="T2273" s="156">
        <v>0.13800000000000001</v>
      </c>
      <c r="U2273" s="156">
        <v>1.2E-2</v>
      </c>
      <c r="V2273" s="156">
        <v>3.2000000000000001E-2</v>
      </c>
      <c r="W2273" s="156">
        <v>9.7000000000000003E-2</v>
      </c>
      <c r="X2273" s="156">
        <v>0.14399999999999999</v>
      </c>
      <c r="Y2273" s="156" t="s">
        <v>294</v>
      </c>
      <c r="Z2273" s="156" t="s">
        <v>294</v>
      </c>
      <c r="AA2273" s="156">
        <v>1.4E-2</v>
      </c>
      <c r="AB2273" s="156">
        <v>3.5999999999999997E-2</v>
      </c>
    </row>
    <row r="2274" spans="1:28" x14ac:dyDescent="0.25">
      <c r="A2274" s="87" t="s">
        <v>3676</v>
      </c>
      <c r="B2274" s="156" t="s">
        <v>294</v>
      </c>
      <c r="C2274" s="156">
        <v>0.36</v>
      </c>
      <c r="D2274" s="156">
        <v>0.38709677419354838</v>
      </c>
      <c r="E2274" s="156">
        <v>0.10916129032258065</v>
      </c>
      <c r="F2274" s="156">
        <v>1.1612903225806452E-2</v>
      </c>
      <c r="G2274" s="156">
        <v>0.10916129032258065</v>
      </c>
      <c r="H2274" s="156">
        <v>1.8064516129032257E-3</v>
      </c>
      <c r="I2274" s="156">
        <v>2.1161290322580645E-2</v>
      </c>
      <c r="J2274" s="156">
        <v>1</v>
      </c>
      <c r="K2274" s="87">
        <v>3875</v>
      </c>
      <c r="L2274" s="87"/>
      <c r="M2274" s="156" t="s">
        <v>294</v>
      </c>
      <c r="N2274" s="156" t="s">
        <v>294</v>
      </c>
      <c r="O2274" s="156">
        <v>0.34499999999999997</v>
      </c>
      <c r="P2274" s="156">
        <v>0.375</v>
      </c>
      <c r="Q2274" s="156">
        <v>0.372</v>
      </c>
      <c r="R2274" s="156">
        <v>0.40300000000000002</v>
      </c>
      <c r="S2274" s="156">
        <v>0.1</v>
      </c>
      <c r="T2274" s="156">
        <v>0.11899999999999999</v>
      </c>
      <c r="U2274" s="156">
        <v>8.9999999999999993E-3</v>
      </c>
      <c r="V2274" s="156">
        <v>1.6E-2</v>
      </c>
      <c r="W2274" s="156">
        <v>0.1</v>
      </c>
      <c r="X2274" s="156">
        <v>0.11899999999999999</v>
      </c>
      <c r="Y2274" s="156">
        <v>1E-3</v>
      </c>
      <c r="Z2274" s="156">
        <v>4.0000000000000001E-3</v>
      </c>
      <c r="AA2274" s="156">
        <v>1.7000000000000001E-2</v>
      </c>
      <c r="AB2274" s="156">
        <v>2.5999999999999999E-2</v>
      </c>
    </row>
    <row r="2275" spans="1:28" x14ac:dyDescent="0.25">
      <c r="A2275" s="87" t="s">
        <v>3677</v>
      </c>
      <c r="B2275" s="156" t="s">
        <v>294</v>
      </c>
      <c r="C2275" s="156">
        <v>0.23193916349809887</v>
      </c>
      <c r="D2275" s="156">
        <v>0.36882129277566539</v>
      </c>
      <c r="E2275" s="156">
        <v>0.12547528517110265</v>
      </c>
      <c r="F2275" s="156">
        <v>7.6045627376425855E-3</v>
      </c>
      <c r="G2275" s="156">
        <v>0.21673003802281368</v>
      </c>
      <c r="H2275" s="156" t="s">
        <v>294</v>
      </c>
      <c r="I2275" s="156">
        <v>4.9429657794676805E-2</v>
      </c>
      <c r="J2275" s="156">
        <v>0.99999999999999989</v>
      </c>
      <c r="K2275" s="87">
        <v>263</v>
      </c>
      <c r="L2275" s="87"/>
      <c r="M2275" s="156" t="s">
        <v>294</v>
      </c>
      <c r="N2275" s="156" t="s">
        <v>294</v>
      </c>
      <c r="O2275" s="156">
        <v>0.185</v>
      </c>
      <c r="P2275" s="156">
        <v>0.28699999999999998</v>
      </c>
      <c r="Q2275" s="156">
        <v>0.313</v>
      </c>
      <c r="R2275" s="156">
        <v>0.42899999999999999</v>
      </c>
      <c r="S2275" s="156">
        <v>9.0999999999999998E-2</v>
      </c>
      <c r="T2275" s="156">
        <v>0.17100000000000001</v>
      </c>
      <c r="U2275" s="156">
        <v>2E-3</v>
      </c>
      <c r="V2275" s="156">
        <v>2.7E-2</v>
      </c>
      <c r="W2275" s="156">
        <v>0.17100000000000001</v>
      </c>
      <c r="X2275" s="156">
        <v>0.27</v>
      </c>
      <c r="Y2275" s="156" t="s">
        <v>294</v>
      </c>
      <c r="Z2275" s="156" t="s">
        <v>294</v>
      </c>
      <c r="AA2275" s="156">
        <v>2.9000000000000001E-2</v>
      </c>
      <c r="AB2275" s="156">
        <v>8.3000000000000004E-2</v>
      </c>
    </row>
    <row r="2276" spans="1:28" x14ac:dyDescent="0.25">
      <c r="A2276" s="87" t="s">
        <v>3678</v>
      </c>
      <c r="B2276" s="156" t="s">
        <v>294</v>
      </c>
      <c r="C2276" s="156">
        <v>0.32098765432098764</v>
      </c>
      <c r="D2276" s="156">
        <v>0.35449735449735448</v>
      </c>
      <c r="E2276" s="156">
        <v>0.17724867724867724</v>
      </c>
      <c r="F2276" s="156">
        <v>1.2345679012345678E-2</v>
      </c>
      <c r="G2276" s="156">
        <v>0.10141093474426807</v>
      </c>
      <c r="H2276" s="156">
        <v>2.6455026455026454E-3</v>
      </c>
      <c r="I2276" s="156">
        <v>3.0864197530864196E-2</v>
      </c>
      <c r="J2276" s="156">
        <v>1</v>
      </c>
      <c r="K2276" s="87">
        <v>1134</v>
      </c>
      <c r="L2276" s="87"/>
      <c r="M2276" s="156" t="s">
        <v>294</v>
      </c>
      <c r="N2276" s="156" t="s">
        <v>294</v>
      </c>
      <c r="O2276" s="156">
        <v>0.29399999999999998</v>
      </c>
      <c r="P2276" s="156">
        <v>0.34899999999999998</v>
      </c>
      <c r="Q2276" s="156">
        <v>0.32700000000000001</v>
      </c>
      <c r="R2276" s="156">
        <v>0.38300000000000001</v>
      </c>
      <c r="S2276" s="156">
        <v>0.156</v>
      </c>
      <c r="T2276" s="156">
        <v>0.20100000000000001</v>
      </c>
      <c r="U2276" s="156">
        <v>7.0000000000000001E-3</v>
      </c>
      <c r="V2276" s="156">
        <v>2.1000000000000001E-2</v>
      </c>
      <c r="W2276" s="156">
        <v>8.5000000000000006E-2</v>
      </c>
      <c r="X2276" s="156">
        <v>0.12</v>
      </c>
      <c r="Y2276" s="156">
        <v>1E-3</v>
      </c>
      <c r="Z2276" s="156">
        <v>8.0000000000000002E-3</v>
      </c>
      <c r="AA2276" s="156">
        <v>2.1999999999999999E-2</v>
      </c>
      <c r="AB2276" s="156">
        <v>4.2999999999999997E-2</v>
      </c>
    </row>
    <row r="2277" spans="1:28" x14ac:dyDescent="0.25">
      <c r="A2277" s="87" t="s">
        <v>3679</v>
      </c>
      <c r="B2277" s="156" t="s">
        <v>294</v>
      </c>
      <c r="C2277" s="156">
        <v>0.31978609625668447</v>
      </c>
      <c r="D2277" s="156">
        <v>0.25320855614973264</v>
      </c>
      <c r="E2277" s="156">
        <v>0.33502673796791443</v>
      </c>
      <c r="F2277" s="156">
        <v>6.4171122994652408E-3</v>
      </c>
      <c r="G2277" s="156">
        <v>5.8823529411764705E-2</v>
      </c>
      <c r="H2277" s="156">
        <v>1.6042780748663102E-3</v>
      </c>
      <c r="I2277" s="156">
        <v>2.5133689839572194E-2</v>
      </c>
      <c r="J2277" s="156">
        <v>1</v>
      </c>
      <c r="K2277" s="87">
        <v>3740</v>
      </c>
      <c r="L2277" s="87"/>
      <c r="M2277" s="156" t="s">
        <v>294</v>
      </c>
      <c r="N2277" s="156" t="s">
        <v>294</v>
      </c>
      <c r="O2277" s="156">
        <v>0.30499999999999999</v>
      </c>
      <c r="P2277" s="156">
        <v>0.33500000000000002</v>
      </c>
      <c r="Q2277" s="156">
        <v>0.24</v>
      </c>
      <c r="R2277" s="156">
        <v>0.26700000000000002</v>
      </c>
      <c r="S2277" s="156">
        <v>0.32</v>
      </c>
      <c r="T2277" s="156">
        <v>0.35</v>
      </c>
      <c r="U2277" s="156">
        <v>4.0000000000000001E-3</v>
      </c>
      <c r="V2277" s="156">
        <v>0.01</v>
      </c>
      <c r="W2277" s="156">
        <v>5.1999999999999998E-2</v>
      </c>
      <c r="X2277" s="156">
        <v>6.7000000000000004E-2</v>
      </c>
      <c r="Y2277" s="156">
        <v>1E-3</v>
      </c>
      <c r="Z2277" s="156">
        <v>3.0000000000000001E-3</v>
      </c>
      <c r="AA2277" s="156">
        <v>2.1000000000000001E-2</v>
      </c>
      <c r="AB2277" s="156">
        <v>3.1E-2</v>
      </c>
    </row>
    <row r="2278" spans="1:28" x14ac:dyDescent="0.25">
      <c r="A2278" s="87" t="s">
        <v>3680</v>
      </c>
      <c r="B2278" s="156" t="s">
        <v>294</v>
      </c>
      <c r="C2278" s="156">
        <v>0.47032967032967032</v>
      </c>
      <c r="D2278" s="156">
        <v>0.28021978021978022</v>
      </c>
      <c r="E2278" s="156">
        <v>0.11923076923076924</v>
      </c>
      <c r="F2278" s="156">
        <v>1.6483516483516484E-2</v>
      </c>
      <c r="G2278" s="156">
        <v>8.9010989010989014E-2</v>
      </c>
      <c r="H2278" s="156">
        <v>1.6483516483516484E-3</v>
      </c>
      <c r="I2278" s="156">
        <v>2.3076923076923078E-2</v>
      </c>
      <c r="J2278" s="156">
        <v>1</v>
      </c>
      <c r="K2278" s="87">
        <v>1820</v>
      </c>
      <c r="L2278" s="87"/>
      <c r="M2278" s="156" t="s">
        <v>294</v>
      </c>
      <c r="N2278" s="156" t="s">
        <v>294</v>
      </c>
      <c r="O2278" s="156">
        <v>0.44700000000000001</v>
      </c>
      <c r="P2278" s="156">
        <v>0.49299999999999999</v>
      </c>
      <c r="Q2278" s="156">
        <v>0.26</v>
      </c>
      <c r="R2278" s="156">
        <v>0.30099999999999999</v>
      </c>
      <c r="S2278" s="156">
        <v>0.105</v>
      </c>
      <c r="T2278" s="156">
        <v>0.13500000000000001</v>
      </c>
      <c r="U2278" s="156">
        <v>1.2E-2</v>
      </c>
      <c r="V2278" s="156">
        <v>2.3E-2</v>
      </c>
      <c r="W2278" s="156">
        <v>7.6999999999999999E-2</v>
      </c>
      <c r="X2278" s="156">
        <v>0.10299999999999999</v>
      </c>
      <c r="Y2278" s="156">
        <v>1E-3</v>
      </c>
      <c r="Z2278" s="156">
        <v>5.0000000000000001E-3</v>
      </c>
      <c r="AA2278" s="156">
        <v>1.7000000000000001E-2</v>
      </c>
      <c r="AB2278" s="156">
        <v>3.1E-2</v>
      </c>
    </row>
    <row r="2279" spans="1:28" x14ac:dyDescent="0.25">
      <c r="A2279" s="87" t="s">
        <v>3681</v>
      </c>
      <c r="B2279" s="156" t="s">
        <v>294</v>
      </c>
      <c r="C2279" s="156">
        <v>0.32518796992481203</v>
      </c>
      <c r="D2279" s="156">
        <v>0.28007518796992481</v>
      </c>
      <c r="E2279" s="156">
        <v>0.30827067669172931</v>
      </c>
      <c r="F2279" s="156">
        <v>5.6390977443609019E-3</v>
      </c>
      <c r="G2279" s="156">
        <v>4.5112781954887216E-2</v>
      </c>
      <c r="H2279" s="156" t="s">
        <v>294</v>
      </c>
      <c r="I2279" s="156">
        <v>3.5714285714285712E-2</v>
      </c>
      <c r="J2279" s="156">
        <v>0.99999999999999989</v>
      </c>
      <c r="K2279" s="87">
        <v>532</v>
      </c>
      <c r="L2279" s="87"/>
      <c r="M2279" s="156" t="s">
        <v>294</v>
      </c>
      <c r="N2279" s="156" t="s">
        <v>294</v>
      </c>
      <c r="O2279" s="156">
        <v>0.28699999999999998</v>
      </c>
      <c r="P2279" s="156">
        <v>0.36599999999999999</v>
      </c>
      <c r="Q2279" s="156">
        <v>0.24399999999999999</v>
      </c>
      <c r="R2279" s="156">
        <v>0.32</v>
      </c>
      <c r="S2279" s="156">
        <v>0.27100000000000002</v>
      </c>
      <c r="T2279" s="156">
        <v>0.34899999999999998</v>
      </c>
      <c r="U2279" s="156">
        <v>2E-3</v>
      </c>
      <c r="V2279" s="156">
        <v>1.6E-2</v>
      </c>
      <c r="W2279" s="156">
        <v>3.1E-2</v>
      </c>
      <c r="X2279" s="156">
        <v>6.6000000000000003E-2</v>
      </c>
      <c r="Y2279" s="156" t="s">
        <v>294</v>
      </c>
      <c r="Z2279" s="156" t="s">
        <v>294</v>
      </c>
      <c r="AA2279" s="156">
        <v>2.3E-2</v>
      </c>
      <c r="AB2279" s="156">
        <v>5.5E-2</v>
      </c>
    </row>
    <row r="2280" spans="1:28" x14ac:dyDescent="0.25">
      <c r="A2280" s="87" t="s">
        <v>3682</v>
      </c>
      <c r="B2280" s="156" t="s">
        <v>294</v>
      </c>
      <c r="C2280" s="156">
        <v>0.2662473794549266</v>
      </c>
      <c r="D2280" s="156">
        <v>0.46645702306079667</v>
      </c>
      <c r="E2280" s="156">
        <v>0.16457023060796647</v>
      </c>
      <c r="F2280" s="156">
        <v>9.433962264150943E-3</v>
      </c>
      <c r="G2280" s="156">
        <v>6.1844863731656187E-2</v>
      </c>
      <c r="H2280" s="156" t="s">
        <v>294</v>
      </c>
      <c r="I2280" s="156">
        <v>3.1446540880503145E-2</v>
      </c>
      <c r="J2280" s="156">
        <v>1</v>
      </c>
      <c r="K2280" s="87">
        <v>954</v>
      </c>
      <c r="L2280" s="87"/>
      <c r="M2280" s="156" t="s">
        <v>294</v>
      </c>
      <c r="N2280" s="156" t="s">
        <v>294</v>
      </c>
      <c r="O2280" s="156">
        <v>0.23899999999999999</v>
      </c>
      <c r="P2280" s="156">
        <v>0.29499999999999998</v>
      </c>
      <c r="Q2280" s="156">
        <v>0.435</v>
      </c>
      <c r="R2280" s="156">
        <v>0.498</v>
      </c>
      <c r="S2280" s="156">
        <v>0.14199999999999999</v>
      </c>
      <c r="T2280" s="156">
        <v>0.189</v>
      </c>
      <c r="U2280" s="156">
        <v>5.0000000000000001E-3</v>
      </c>
      <c r="V2280" s="156">
        <v>1.7999999999999999E-2</v>
      </c>
      <c r="W2280" s="156">
        <v>4.8000000000000001E-2</v>
      </c>
      <c r="X2280" s="156">
        <v>7.9000000000000001E-2</v>
      </c>
      <c r="Y2280" s="156" t="s">
        <v>294</v>
      </c>
      <c r="Z2280" s="156" t="s">
        <v>294</v>
      </c>
      <c r="AA2280" s="156">
        <v>2.1999999999999999E-2</v>
      </c>
      <c r="AB2280" s="156">
        <v>4.4999999999999998E-2</v>
      </c>
    </row>
    <row r="2281" spans="1:28" x14ac:dyDescent="0.25">
      <c r="A2281" s="87" t="s">
        <v>3683</v>
      </c>
      <c r="B2281" s="156" t="s">
        <v>294</v>
      </c>
      <c r="C2281" s="156">
        <v>0.21279689772176441</v>
      </c>
      <c r="D2281" s="156">
        <v>0.46485700436257876</v>
      </c>
      <c r="E2281" s="156">
        <v>0.16044595249636451</v>
      </c>
      <c r="F2281" s="156">
        <v>1.3087736306349976E-2</v>
      </c>
      <c r="G2281" s="156">
        <v>0.12118274357731459</v>
      </c>
      <c r="H2281" s="156">
        <v>1.9389238972370335E-3</v>
      </c>
      <c r="I2281" s="156">
        <v>2.5690741638390694E-2</v>
      </c>
      <c r="J2281" s="156">
        <v>1</v>
      </c>
      <c r="K2281" s="87">
        <v>2063</v>
      </c>
      <c r="L2281" s="87"/>
      <c r="M2281" s="156" t="s">
        <v>294</v>
      </c>
      <c r="N2281" s="156" t="s">
        <v>294</v>
      </c>
      <c r="O2281" s="156">
        <v>0.19600000000000001</v>
      </c>
      <c r="P2281" s="156">
        <v>0.23100000000000001</v>
      </c>
      <c r="Q2281" s="156">
        <v>0.443</v>
      </c>
      <c r="R2281" s="156">
        <v>0.48599999999999999</v>
      </c>
      <c r="S2281" s="156">
        <v>0.14499999999999999</v>
      </c>
      <c r="T2281" s="156">
        <v>0.17699999999999999</v>
      </c>
      <c r="U2281" s="156">
        <v>8.9999999999999993E-3</v>
      </c>
      <c r="V2281" s="156">
        <v>1.9E-2</v>
      </c>
      <c r="W2281" s="156">
        <v>0.108</v>
      </c>
      <c r="X2281" s="156">
        <v>0.13600000000000001</v>
      </c>
      <c r="Y2281" s="156">
        <v>1E-3</v>
      </c>
      <c r="Z2281" s="156">
        <v>5.0000000000000001E-3</v>
      </c>
      <c r="AA2281" s="156">
        <v>0.02</v>
      </c>
      <c r="AB2281" s="156">
        <v>3.3000000000000002E-2</v>
      </c>
    </row>
    <row r="2282" spans="1:28" x14ac:dyDescent="0.25">
      <c r="A2282" s="87" t="s">
        <v>3684</v>
      </c>
      <c r="B2282" s="156" t="s">
        <v>294</v>
      </c>
      <c r="C2282" s="156">
        <v>0.16498316498316498</v>
      </c>
      <c r="D2282" s="156">
        <v>0.24242424242424243</v>
      </c>
      <c r="E2282" s="156">
        <v>0.14478114478114479</v>
      </c>
      <c r="F2282" s="156">
        <v>2.0202020202020204E-2</v>
      </c>
      <c r="G2282" s="156">
        <v>0.39393939393939392</v>
      </c>
      <c r="H2282" s="156">
        <v>6.7340067340067337E-3</v>
      </c>
      <c r="I2282" s="156">
        <v>2.6936026936026935E-2</v>
      </c>
      <c r="J2282" s="156">
        <v>1</v>
      </c>
      <c r="K2282" s="87">
        <v>297</v>
      </c>
      <c r="L2282" s="87"/>
      <c r="M2282" s="156" t="s">
        <v>294</v>
      </c>
      <c r="N2282" s="156" t="s">
        <v>294</v>
      </c>
      <c r="O2282" s="156">
        <v>0.127</v>
      </c>
      <c r="P2282" s="156">
        <v>0.21099999999999999</v>
      </c>
      <c r="Q2282" s="156">
        <v>0.19700000000000001</v>
      </c>
      <c r="R2282" s="156">
        <v>0.29399999999999998</v>
      </c>
      <c r="S2282" s="156">
        <v>0.109</v>
      </c>
      <c r="T2282" s="156">
        <v>0.189</v>
      </c>
      <c r="U2282" s="156">
        <v>8.9999999999999993E-3</v>
      </c>
      <c r="V2282" s="156">
        <v>4.2999999999999997E-2</v>
      </c>
      <c r="W2282" s="156">
        <v>0.34</v>
      </c>
      <c r="X2282" s="156">
        <v>0.45100000000000001</v>
      </c>
      <c r="Y2282" s="156">
        <v>2E-3</v>
      </c>
      <c r="Z2282" s="156">
        <v>2.4E-2</v>
      </c>
      <c r="AA2282" s="156">
        <v>1.4E-2</v>
      </c>
      <c r="AB2282" s="156">
        <v>5.1999999999999998E-2</v>
      </c>
    </row>
    <row r="2283" spans="1:28" x14ac:dyDescent="0.25">
      <c r="A2283" s="87" t="s">
        <v>3685</v>
      </c>
      <c r="B2283" s="156" t="s">
        <v>294</v>
      </c>
      <c r="C2283" s="156">
        <v>0.24960380348652933</v>
      </c>
      <c r="D2283" s="156">
        <v>0.33122028526148972</v>
      </c>
      <c r="E2283" s="156">
        <v>0.1259904912836767</v>
      </c>
      <c r="F2283" s="156">
        <v>1.347068145800317E-2</v>
      </c>
      <c r="G2283" s="156">
        <v>0.25515055467511888</v>
      </c>
      <c r="H2283" s="156" t="s">
        <v>294</v>
      </c>
      <c r="I2283" s="156">
        <v>2.456418383518225E-2</v>
      </c>
      <c r="J2283" s="156">
        <v>1</v>
      </c>
      <c r="K2283" s="87">
        <v>1262</v>
      </c>
      <c r="L2283" s="87"/>
      <c r="M2283" s="156" t="s">
        <v>294</v>
      </c>
      <c r="N2283" s="156" t="s">
        <v>294</v>
      </c>
      <c r="O2283" s="156">
        <v>0.22700000000000001</v>
      </c>
      <c r="P2283" s="156">
        <v>0.27400000000000002</v>
      </c>
      <c r="Q2283" s="156">
        <v>0.30599999999999999</v>
      </c>
      <c r="R2283" s="156">
        <v>0.35799999999999998</v>
      </c>
      <c r="S2283" s="156">
        <v>0.109</v>
      </c>
      <c r="T2283" s="156">
        <v>0.14499999999999999</v>
      </c>
      <c r="U2283" s="156">
        <v>8.0000000000000002E-3</v>
      </c>
      <c r="V2283" s="156">
        <v>2.1000000000000001E-2</v>
      </c>
      <c r="W2283" s="156">
        <v>0.23200000000000001</v>
      </c>
      <c r="X2283" s="156">
        <v>0.28000000000000003</v>
      </c>
      <c r="Y2283" s="156" t="s">
        <v>294</v>
      </c>
      <c r="Z2283" s="156" t="s">
        <v>294</v>
      </c>
      <c r="AA2283" s="156">
        <v>1.7000000000000001E-2</v>
      </c>
      <c r="AB2283" s="156">
        <v>3.5000000000000003E-2</v>
      </c>
    </row>
    <row r="2284" spans="1:28" x14ac:dyDescent="0.25">
      <c r="A2284" s="87" t="s">
        <v>3686</v>
      </c>
      <c r="B2284" s="156" t="s">
        <v>294</v>
      </c>
      <c r="C2284" s="156">
        <v>7.4074074074074077E-3</v>
      </c>
      <c r="D2284" s="156">
        <v>0.3968253968253968</v>
      </c>
      <c r="E2284" s="156">
        <v>0.28359788359788357</v>
      </c>
      <c r="F2284" s="156">
        <v>2.1164021164021163E-2</v>
      </c>
      <c r="G2284" s="156">
        <v>0.25714285714285712</v>
      </c>
      <c r="H2284" s="156">
        <v>1.0582010582010581E-2</v>
      </c>
      <c r="I2284" s="156">
        <v>2.328042328042328E-2</v>
      </c>
      <c r="J2284" s="156">
        <v>0.99999999999999989</v>
      </c>
      <c r="K2284" s="87">
        <v>945</v>
      </c>
      <c r="L2284" s="87"/>
      <c r="M2284" s="156" t="s">
        <v>294</v>
      </c>
      <c r="N2284" s="156" t="s">
        <v>294</v>
      </c>
      <c r="O2284" s="156">
        <v>4.0000000000000001E-3</v>
      </c>
      <c r="P2284" s="156">
        <v>1.4999999999999999E-2</v>
      </c>
      <c r="Q2284" s="156">
        <v>0.36599999999999999</v>
      </c>
      <c r="R2284" s="156">
        <v>0.42799999999999999</v>
      </c>
      <c r="S2284" s="156">
        <v>0.25600000000000001</v>
      </c>
      <c r="T2284" s="156">
        <v>0.313</v>
      </c>
      <c r="U2284" s="156">
        <v>1.4E-2</v>
      </c>
      <c r="V2284" s="156">
        <v>3.2000000000000001E-2</v>
      </c>
      <c r="W2284" s="156">
        <v>0.23</v>
      </c>
      <c r="X2284" s="156">
        <v>0.28599999999999998</v>
      </c>
      <c r="Y2284" s="156">
        <v>6.0000000000000001E-3</v>
      </c>
      <c r="Z2284" s="156">
        <v>1.9E-2</v>
      </c>
      <c r="AA2284" s="156">
        <v>1.4999999999999999E-2</v>
      </c>
      <c r="AB2284" s="156">
        <v>3.5000000000000003E-2</v>
      </c>
    </row>
    <row r="2285" spans="1:28" x14ac:dyDescent="0.25">
      <c r="A2285" s="87" t="s">
        <v>3687</v>
      </c>
      <c r="B2285" s="156" t="s">
        <v>294</v>
      </c>
      <c r="C2285" s="156">
        <v>0.21647043346707887</v>
      </c>
      <c r="D2285" s="156">
        <v>0.32283102019338289</v>
      </c>
      <c r="E2285" s="156">
        <v>0.18049069262645531</v>
      </c>
      <c r="F2285" s="156">
        <v>1.7956982174570809E-2</v>
      </c>
      <c r="G2285" s="156">
        <v>0.23179635598237189</v>
      </c>
      <c r="H2285" s="156">
        <v>4.2096954548444384E-3</v>
      </c>
      <c r="I2285" s="156">
        <v>2.6244820101295797E-2</v>
      </c>
      <c r="J2285" s="156">
        <v>1</v>
      </c>
      <c r="K2285" s="87">
        <v>15203</v>
      </c>
      <c r="L2285" s="87"/>
      <c r="M2285" s="156" t="s">
        <v>294</v>
      </c>
      <c r="N2285" s="156" t="s">
        <v>294</v>
      </c>
      <c r="O2285" s="156">
        <v>0.21</v>
      </c>
      <c r="P2285" s="156">
        <v>0.223</v>
      </c>
      <c r="Q2285" s="156">
        <v>0.315</v>
      </c>
      <c r="R2285" s="156">
        <v>0.33</v>
      </c>
      <c r="S2285" s="156">
        <v>0.17399999999999999</v>
      </c>
      <c r="T2285" s="156">
        <v>0.187</v>
      </c>
      <c r="U2285" s="156">
        <v>1.6E-2</v>
      </c>
      <c r="V2285" s="156">
        <v>0.02</v>
      </c>
      <c r="W2285" s="156">
        <v>0.22500000000000001</v>
      </c>
      <c r="X2285" s="156">
        <v>0.23899999999999999</v>
      </c>
      <c r="Y2285" s="156">
        <v>3.0000000000000001E-3</v>
      </c>
      <c r="Z2285" s="156">
        <v>5.0000000000000001E-3</v>
      </c>
      <c r="AA2285" s="156">
        <v>2.4E-2</v>
      </c>
      <c r="AB2285" s="156">
        <v>2.9000000000000001E-2</v>
      </c>
    </row>
    <row r="2286" spans="1:28" x14ac:dyDescent="0.25">
      <c r="A2286" s="87" t="s">
        <v>3688</v>
      </c>
      <c r="B2286" s="156" t="s">
        <v>294</v>
      </c>
      <c r="C2286" s="156">
        <v>6.3492063492063489E-2</v>
      </c>
      <c r="D2286" s="156">
        <v>0.26587301587301587</v>
      </c>
      <c r="E2286" s="156">
        <v>8.3333333333333329E-2</v>
      </c>
      <c r="F2286" s="156">
        <v>4.3650793650793648E-2</v>
      </c>
      <c r="G2286" s="156">
        <v>0.5</v>
      </c>
      <c r="H2286" s="156" t="s">
        <v>294</v>
      </c>
      <c r="I2286" s="156">
        <v>4.3650793650793648E-2</v>
      </c>
      <c r="J2286" s="156">
        <v>0.99999999999999989</v>
      </c>
      <c r="K2286" s="87">
        <v>252</v>
      </c>
      <c r="L2286" s="87"/>
      <c r="M2286" s="156" t="s">
        <v>294</v>
      </c>
      <c r="N2286" s="156" t="s">
        <v>294</v>
      </c>
      <c r="O2286" s="156">
        <v>3.9E-2</v>
      </c>
      <c r="P2286" s="156">
        <v>0.10100000000000001</v>
      </c>
      <c r="Q2286" s="156">
        <v>0.215</v>
      </c>
      <c r="R2286" s="156">
        <v>0.32400000000000001</v>
      </c>
      <c r="S2286" s="156">
        <v>5.5E-2</v>
      </c>
      <c r="T2286" s="156">
        <v>0.124</v>
      </c>
      <c r="U2286" s="156">
        <v>2.5000000000000001E-2</v>
      </c>
      <c r="V2286" s="156">
        <v>7.5999999999999998E-2</v>
      </c>
      <c r="W2286" s="156">
        <v>0.439</v>
      </c>
      <c r="X2286" s="156">
        <v>0.56100000000000005</v>
      </c>
      <c r="Y2286" s="156" t="s">
        <v>294</v>
      </c>
      <c r="Z2286" s="156" t="s">
        <v>294</v>
      </c>
      <c r="AA2286" s="156">
        <v>2.5000000000000001E-2</v>
      </c>
      <c r="AB2286" s="156">
        <v>7.5999999999999998E-2</v>
      </c>
    </row>
    <row r="2287" spans="1:28" x14ac:dyDescent="0.25">
      <c r="A2287" s="87" t="s">
        <v>3689</v>
      </c>
      <c r="B2287" s="156" t="s">
        <v>294</v>
      </c>
      <c r="C2287" s="156">
        <v>4.0550879877582248E-2</v>
      </c>
      <c r="D2287" s="156">
        <v>0.29016832440703905</v>
      </c>
      <c r="E2287" s="156">
        <v>0.135424636572303</v>
      </c>
      <c r="F2287" s="156">
        <v>3.442999234889059E-2</v>
      </c>
      <c r="G2287" s="156">
        <v>0.47589900535577656</v>
      </c>
      <c r="H2287" s="156">
        <v>1.7214996174445293E-3</v>
      </c>
      <c r="I2287" s="156">
        <v>2.180566182096404E-2</v>
      </c>
      <c r="J2287" s="156">
        <v>0.99999999999999989</v>
      </c>
      <c r="K2287" s="87">
        <v>5228</v>
      </c>
      <c r="L2287" s="87"/>
      <c r="M2287" s="156" t="s">
        <v>294</v>
      </c>
      <c r="N2287" s="156" t="s">
        <v>294</v>
      </c>
      <c r="O2287" s="156">
        <v>3.5999999999999997E-2</v>
      </c>
      <c r="P2287" s="156">
        <v>4.5999999999999999E-2</v>
      </c>
      <c r="Q2287" s="156">
        <v>0.27800000000000002</v>
      </c>
      <c r="R2287" s="156">
        <v>0.30299999999999999</v>
      </c>
      <c r="S2287" s="156">
        <v>0.126</v>
      </c>
      <c r="T2287" s="156">
        <v>0.14499999999999999</v>
      </c>
      <c r="U2287" s="156">
        <v>0.03</v>
      </c>
      <c r="V2287" s="156">
        <v>0.04</v>
      </c>
      <c r="W2287" s="156">
        <v>0.46200000000000002</v>
      </c>
      <c r="X2287" s="156">
        <v>0.48899999999999999</v>
      </c>
      <c r="Y2287" s="156">
        <v>1E-3</v>
      </c>
      <c r="Z2287" s="156">
        <v>3.0000000000000001E-3</v>
      </c>
      <c r="AA2287" s="156">
        <v>1.7999999999999999E-2</v>
      </c>
      <c r="AB2287" s="156">
        <v>2.5999999999999999E-2</v>
      </c>
    </row>
    <row r="2288" spans="1:28" x14ac:dyDescent="0.25">
      <c r="A2288" s="87" t="s">
        <v>3690</v>
      </c>
      <c r="B2288" s="156" t="s">
        <v>294</v>
      </c>
      <c r="C2288" s="156">
        <v>0.13564298297122723</v>
      </c>
      <c r="D2288" s="156">
        <v>0.48326482677627713</v>
      </c>
      <c r="E2288" s="156">
        <v>0.12022900763358779</v>
      </c>
      <c r="F2288" s="156">
        <v>1.2037580739870817E-2</v>
      </c>
      <c r="G2288" s="156">
        <v>0.18746330005871992</v>
      </c>
      <c r="H2288" s="156">
        <v>1.9083969465648854E-3</v>
      </c>
      <c r="I2288" s="156">
        <v>5.9453904873752204E-2</v>
      </c>
      <c r="J2288" s="156">
        <v>1</v>
      </c>
      <c r="K2288" s="87">
        <v>6812</v>
      </c>
      <c r="L2288" s="87"/>
      <c r="M2288" s="156" t="s">
        <v>294</v>
      </c>
      <c r="N2288" s="156" t="s">
        <v>294</v>
      </c>
      <c r="O2288" s="156">
        <v>0.128</v>
      </c>
      <c r="P2288" s="156">
        <v>0.14399999999999999</v>
      </c>
      <c r="Q2288" s="156">
        <v>0.47099999999999997</v>
      </c>
      <c r="R2288" s="156">
        <v>0.495</v>
      </c>
      <c r="S2288" s="156">
        <v>0.113</v>
      </c>
      <c r="T2288" s="156">
        <v>0.128</v>
      </c>
      <c r="U2288" s="156">
        <v>0.01</v>
      </c>
      <c r="V2288" s="156">
        <v>1.4999999999999999E-2</v>
      </c>
      <c r="W2288" s="156">
        <v>0.17799999999999999</v>
      </c>
      <c r="X2288" s="156">
        <v>0.19700000000000001</v>
      </c>
      <c r="Y2288" s="156">
        <v>1E-3</v>
      </c>
      <c r="Z2288" s="156">
        <v>3.0000000000000001E-3</v>
      </c>
      <c r="AA2288" s="156">
        <v>5.3999999999999999E-2</v>
      </c>
      <c r="AB2288" s="156">
        <v>6.5000000000000002E-2</v>
      </c>
    </row>
    <row r="2289" spans="1:28" x14ac:dyDescent="0.25">
      <c r="A2289" s="87" t="s">
        <v>3691</v>
      </c>
      <c r="B2289" s="156" t="s">
        <v>294</v>
      </c>
      <c r="C2289" s="156">
        <v>0.11482720178372352</v>
      </c>
      <c r="D2289" s="156">
        <v>0.40691192865105907</v>
      </c>
      <c r="E2289" s="156">
        <v>0.13600891861761427</v>
      </c>
      <c r="F2289" s="156">
        <v>3.121516164994426E-2</v>
      </c>
      <c r="G2289" s="156">
        <v>0.27870680044593088</v>
      </c>
      <c r="H2289" s="156">
        <v>3.3444816053511705E-3</v>
      </c>
      <c r="I2289" s="156">
        <v>2.8985507246376812E-2</v>
      </c>
      <c r="J2289" s="156">
        <v>1</v>
      </c>
      <c r="K2289" s="87">
        <v>897</v>
      </c>
      <c r="L2289" s="87"/>
      <c r="M2289" s="156" t="s">
        <v>294</v>
      </c>
      <c r="N2289" s="156" t="s">
        <v>294</v>
      </c>
      <c r="O2289" s="156">
        <v>9.6000000000000002E-2</v>
      </c>
      <c r="P2289" s="156">
        <v>0.13700000000000001</v>
      </c>
      <c r="Q2289" s="156">
        <v>0.375</v>
      </c>
      <c r="R2289" s="156">
        <v>0.439</v>
      </c>
      <c r="S2289" s="156">
        <v>0.115</v>
      </c>
      <c r="T2289" s="156">
        <v>0.16</v>
      </c>
      <c r="U2289" s="156">
        <v>2.1999999999999999E-2</v>
      </c>
      <c r="V2289" s="156">
        <v>4.4999999999999998E-2</v>
      </c>
      <c r="W2289" s="156">
        <v>0.25</v>
      </c>
      <c r="X2289" s="156">
        <v>0.309</v>
      </c>
      <c r="Y2289" s="156">
        <v>1E-3</v>
      </c>
      <c r="Z2289" s="156">
        <v>0.01</v>
      </c>
      <c r="AA2289" s="156">
        <v>0.02</v>
      </c>
      <c r="AB2289" s="156">
        <v>4.2000000000000003E-2</v>
      </c>
    </row>
    <row r="2290" spans="1:28" x14ac:dyDescent="0.25">
      <c r="A2290" s="87" t="s">
        <v>3692</v>
      </c>
      <c r="B2290" s="156" t="s">
        <v>294</v>
      </c>
      <c r="C2290" s="156">
        <v>0.10541044776119403</v>
      </c>
      <c r="D2290" s="156">
        <v>0.280410447761194</v>
      </c>
      <c r="E2290" s="156">
        <v>0.17238805970149254</v>
      </c>
      <c r="F2290" s="156">
        <v>1.5671641791044775E-2</v>
      </c>
      <c r="G2290" s="156">
        <v>0.3869402985074627</v>
      </c>
      <c r="H2290" s="156">
        <v>7.8358208955223874E-3</v>
      </c>
      <c r="I2290" s="156">
        <v>3.134328358208955E-2</v>
      </c>
      <c r="J2290" s="156">
        <v>1</v>
      </c>
      <c r="K2290" s="87">
        <v>5360</v>
      </c>
      <c r="L2290" s="87"/>
      <c r="M2290" s="156" t="s">
        <v>294</v>
      </c>
      <c r="N2290" s="156" t="s">
        <v>294</v>
      </c>
      <c r="O2290" s="156">
        <v>9.7000000000000003E-2</v>
      </c>
      <c r="P2290" s="156">
        <v>0.114</v>
      </c>
      <c r="Q2290" s="156">
        <v>0.26900000000000002</v>
      </c>
      <c r="R2290" s="156">
        <v>0.29299999999999998</v>
      </c>
      <c r="S2290" s="156">
        <v>0.16300000000000001</v>
      </c>
      <c r="T2290" s="156">
        <v>0.183</v>
      </c>
      <c r="U2290" s="156">
        <v>1.2999999999999999E-2</v>
      </c>
      <c r="V2290" s="156">
        <v>1.9E-2</v>
      </c>
      <c r="W2290" s="156">
        <v>0.374</v>
      </c>
      <c r="X2290" s="156">
        <v>0.4</v>
      </c>
      <c r="Y2290" s="156">
        <v>6.0000000000000001E-3</v>
      </c>
      <c r="Z2290" s="156">
        <v>1.0999999999999999E-2</v>
      </c>
      <c r="AA2290" s="156">
        <v>2.7E-2</v>
      </c>
      <c r="AB2290" s="156">
        <v>3.5999999999999997E-2</v>
      </c>
    </row>
    <row r="2291" spans="1:28" x14ac:dyDescent="0.25">
      <c r="A2291" s="87" t="s">
        <v>3693</v>
      </c>
      <c r="B2291" s="156" t="s">
        <v>294</v>
      </c>
      <c r="C2291" s="156">
        <v>0.26543657050325992</v>
      </c>
      <c r="D2291" s="156">
        <v>0.22803298248604423</v>
      </c>
      <c r="E2291" s="156">
        <v>0.11345719521029531</v>
      </c>
      <c r="F2291" s="156">
        <v>1.5457877018792346E-2</v>
      </c>
      <c r="G2291" s="156">
        <v>0.35117398900583796</v>
      </c>
      <c r="H2291" s="156">
        <v>3.9949716623343418E-3</v>
      </c>
      <c r="I2291" s="156">
        <v>2.2446414113435887E-2</v>
      </c>
      <c r="J2291" s="156">
        <v>0.99999999999999989</v>
      </c>
      <c r="K2291" s="87">
        <v>93868</v>
      </c>
      <c r="L2291" s="87"/>
      <c r="M2291" s="156" t="s">
        <v>294</v>
      </c>
      <c r="N2291" s="156" t="s">
        <v>294</v>
      </c>
      <c r="O2291" s="156">
        <v>0.26300000000000001</v>
      </c>
      <c r="P2291" s="156">
        <v>0.26800000000000002</v>
      </c>
      <c r="Q2291" s="156">
        <v>0.22500000000000001</v>
      </c>
      <c r="R2291" s="156">
        <v>0.23100000000000001</v>
      </c>
      <c r="S2291" s="156">
        <v>0.111</v>
      </c>
      <c r="T2291" s="156">
        <v>0.11600000000000001</v>
      </c>
      <c r="U2291" s="156">
        <v>1.4999999999999999E-2</v>
      </c>
      <c r="V2291" s="156">
        <v>1.6E-2</v>
      </c>
      <c r="W2291" s="156">
        <v>0.34799999999999998</v>
      </c>
      <c r="X2291" s="156">
        <v>0.35399999999999998</v>
      </c>
      <c r="Y2291" s="156">
        <v>4.0000000000000001E-3</v>
      </c>
      <c r="Z2291" s="156">
        <v>4.0000000000000001E-3</v>
      </c>
      <c r="AA2291" s="156">
        <v>2.1999999999999999E-2</v>
      </c>
      <c r="AB2291" s="156">
        <v>2.3E-2</v>
      </c>
    </row>
    <row r="2292" spans="1:28" x14ac:dyDescent="0.25">
      <c r="A2292" s="87" t="s">
        <v>3694</v>
      </c>
      <c r="B2292" s="156" t="s">
        <v>294</v>
      </c>
      <c r="C2292" s="156">
        <v>0.69393939393939397</v>
      </c>
      <c r="D2292" s="156">
        <v>0.20454545454545456</v>
      </c>
      <c r="E2292" s="156">
        <v>3.6363636363636362E-2</v>
      </c>
      <c r="F2292" s="156" t="s">
        <v>294</v>
      </c>
      <c r="G2292" s="156">
        <v>3.9393939393939391E-2</v>
      </c>
      <c r="H2292" s="156" t="s">
        <v>294</v>
      </c>
      <c r="I2292" s="156">
        <v>2.5757575757575757E-2</v>
      </c>
      <c r="J2292" s="156">
        <v>1</v>
      </c>
      <c r="K2292" s="87">
        <v>660</v>
      </c>
      <c r="L2292" s="87"/>
      <c r="M2292" s="156" t="s">
        <v>294</v>
      </c>
      <c r="N2292" s="156" t="s">
        <v>294</v>
      </c>
      <c r="O2292" s="156">
        <v>0.65800000000000003</v>
      </c>
      <c r="P2292" s="156">
        <v>0.72799999999999998</v>
      </c>
      <c r="Q2292" s="156">
        <v>0.17599999999999999</v>
      </c>
      <c r="R2292" s="156">
        <v>0.23699999999999999</v>
      </c>
      <c r="S2292" s="156">
        <v>2.5000000000000001E-2</v>
      </c>
      <c r="T2292" s="156">
        <v>5.3999999999999999E-2</v>
      </c>
      <c r="U2292" s="156" t="s">
        <v>294</v>
      </c>
      <c r="V2292" s="156" t="s">
        <v>294</v>
      </c>
      <c r="W2292" s="156">
        <v>2.7E-2</v>
      </c>
      <c r="X2292" s="156">
        <v>5.7000000000000002E-2</v>
      </c>
      <c r="Y2292" s="156" t="s">
        <v>294</v>
      </c>
      <c r="Z2292" s="156" t="s">
        <v>294</v>
      </c>
      <c r="AA2292" s="156">
        <v>1.6E-2</v>
      </c>
      <c r="AB2292" s="156">
        <v>4.1000000000000002E-2</v>
      </c>
    </row>
    <row r="2293" spans="1:28" x14ac:dyDescent="0.25">
      <c r="A2293" s="87" t="s">
        <v>3695</v>
      </c>
      <c r="B2293" s="156" t="s">
        <v>294</v>
      </c>
      <c r="C2293" s="156">
        <v>0.45414714294407593</v>
      </c>
      <c r="D2293" s="156">
        <v>0.36670115012474896</v>
      </c>
      <c r="E2293" s="156">
        <v>7.9595935008823712E-2</v>
      </c>
      <c r="F2293" s="156">
        <v>5.9636098095296047E-3</v>
      </c>
      <c r="G2293" s="156">
        <v>2.7809894724030913E-2</v>
      </c>
      <c r="H2293" s="156">
        <v>3.6511896793038401E-4</v>
      </c>
      <c r="I2293" s="156">
        <v>6.5417148420860466E-2</v>
      </c>
      <c r="J2293" s="156">
        <v>0.99999999999999989</v>
      </c>
      <c r="K2293" s="87">
        <v>16433</v>
      </c>
      <c r="L2293" s="87"/>
      <c r="M2293" s="156" t="s">
        <v>294</v>
      </c>
      <c r="N2293" s="156" t="s">
        <v>294</v>
      </c>
      <c r="O2293" s="156">
        <v>0.44700000000000001</v>
      </c>
      <c r="P2293" s="156">
        <v>0.46200000000000002</v>
      </c>
      <c r="Q2293" s="156">
        <v>0.35899999999999999</v>
      </c>
      <c r="R2293" s="156">
        <v>0.374</v>
      </c>
      <c r="S2293" s="156">
        <v>7.5999999999999998E-2</v>
      </c>
      <c r="T2293" s="156">
        <v>8.4000000000000005E-2</v>
      </c>
      <c r="U2293" s="156">
        <v>5.0000000000000001E-3</v>
      </c>
      <c r="V2293" s="156">
        <v>7.0000000000000001E-3</v>
      </c>
      <c r="W2293" s="156">
        <v>2.5000000000000001E-2</v>
      </c>
      <c r="X2293" s="156">
        <v>0.03</v>
      </c>
      <c r="Y2293" s="156">
        <v>0</v>
      </c>
      <c r="Z2293" s="156">
        <v>1E-3</v>
      </c>
      <c r="AA2293" s="156">
        <v>6.2E-2</v>
      </c>
      <c r="AB2293" s="156">
        <v>6.9000000000000006E-2</v>
      </c>
    </row>
    <row r="2294" spans="1:28" x14ac:dyDescent="0.25">
      <c r="A2294" s="87" t="s">
        <v>3696</v>
      </c>
      <c r="B2294" s="156" t="s">
        <v>294</v>
      </c>
      <c r="C2294" s="156">
        <v>7.1590052750565188E-3</v>
      </c>
      <c r="D2294" s="156">
        <v>0.29615674453654861</v>
      </c>
      <c r="E2294" s="156">
        <v>0.18311981914091938</v>
      </c>
      <c r="F2294" s="156">
        <v>2.637528259231349E-2</v>
      </c>
      <c r="G2294" s="156">
        <v>0.45440844009042952</v>
      </c>
      <c r="H2294" s="156">
        <v>7.5357950263752827E-3</v>
      </c>
      <c r="I2294" s="156">
        <v>2.5244913338357197E-2</v>
      </c>
      <c r="J2294" s="156">
        <v>1</v>
      </c>
      <c r="K2294" s="87">
        <v>2654</v>
      </c>
      <c r="L2294" s="87"/>
      <c r="M2294" s="156" t="s">
        <v>294</v>
      </c>
      <c r="N2294" s="156" t="s">
        <v>294</v>
      </c>
      <c r="O2294" s="156">
        <v>5.0000000000000001E-3</v>
      </c>
      <c r="P2294" s="156">
        <v>1.0999999999999999E-2</v>
      </c>
      <c r="Q2294" s="156">
        <v>0.27900000000000003</v>
      </c>
      <c r="R2294" s="156">
        <v>0.314</v>
      </c>
      <c r="S2294" s="156">
        <v>0.16900000000000001</v>
      </c>
      <c r="T2294" s="156">
        <v>0.19800000000000001</v>
      </c>
      <c r="U2294" s="156">
        <v>2.1000000000000001E-2</v>
      </c>
      <c r="V2294" s="156">
        <v>3.3000000000000002E-2</v>
      </c>
      <c r="W2294" s="156">
        <v>0.436</v>
      </c>
      <c r="X2294" s="156">
        <v>0.47299999999999998</v>
      </c>
      <c r="Y2294" s="156">
        <v>5.0000000000000001E-3</v>
      </c>
      <c r="Z2294" s="156">
        <v>1.2E-2</v>
      </c>
      <c r="AA2294" s="156">
        <v>0.02</v>
      </c>
      <c r="AB2294" s="156">
        <v>3.2000000000000001E-2</v>
      </c>
    </row>
    <row r="2295" spans="1:28" x14ac:dyDescent="0.25">
      <c r="A2295" s="87" t="s">
        <v>3697</v>
      </c>
      <c r="B2295" s="156" t="s">
        <v>294</v>
      </c>
      <c r="C2295" s="156">
        <v>0.22551928783382788</v>
      </c>
      <c r="D2295" s="156">
        <v>0.26839762611275964</v>
      </c>
      <c r="E2295" s="156">
        <v>0.15252225519287835</v>
      </c>
      <c r="F2295" s="156">
        <v>1.8694362017804153E-2</v>
      </c>
      <c r="G2295" s="156">
        <v>0.31943620178041543</v>
      </c>
      <c r="H2295" s="156">
        <v>7.4183976261127599E-4</v>
      </c>
      <c r="I2295" s="156">
        <v>1.4688427299703264E-2</v>
      </c>
      <c r="J2295" s="156">
        <v>1</v>
      </c>
      <c r="K2295" s="87">
        <v>6740</v>
      </c>
      <c r="L2295" s="87"/>
      <c r="M2295" s="156" t="s">
        <v>294</v>
      </c>
      <c r="N2295" s="156" t="s">
        <v>294</v>
      </c>
      <c r="O2295" s="156">
        <v>0.216</v>
      </c>
      <c r="P2295" s="156">
        <v>0.23599999999999999</v>
      </c>
      <c r="Q2295" s="156">
        <v>0.25800000000000001</v>
      </c>
      <c r="R2295" s="156">
        <v>0.27900000000000003</v>
      </c>
      <c r="S2295" s="156">
        <v>0.14399999999999999</v>
      </c>
      <c r="T2295" s="156">
        <v>0.161</v>
      </c>
      <c r="U2295" s="156">
        <v>1.6E-2</v>
      </c>
      <c r="V2295" s="156">
        <v>2.1999999999999999E-2</v>
      </c>
      <c r="W2295" s="156">
        <v>0.308</v>
      </c>
      <c r="X2295" s="156">
        <v>0.33100000000000002</v>
      </c>
      <c r="Y2295" s="156">
        <v>0</v>
      </c>
      <c r="Z2295" s="156">
        <v>2E-3</v>
      </c>
      <c r="AA2295" s="156">
        <v>1.2E-2</v>
      </c>
      <c r="AB2295" s="156">
        <v>1.7999999999999999E-2</v>
      </c>
    </row>
    <row r="2296" spans="1:28" x14ac:dyDescent="0.25">
      <c r="A2296" s="87" t="s">
        <v>3698</v>
      </c>
      <c r="B2296" s="156" t="s">
        <v>294</v>
      </c>
      <c r="C2296" s="156">
        <v>0.15389054534962007</v>
      </c>
      <c r="D2296" s="156">
        <v>0.36327786861594691</v>
      </c>
      <c r="E2296" s="156">
        <v>0.12292007309800904</v>
      </c>
      <c r="F2296" s="156">
        <v>1.5292872944118496E-2</v>
      </c>
      <c r="G2296" s="156">
        <v>0.32384341637010677</v>
      </c>
      <c r="H2296" s="156">
        <v>1.6350870443397135E-3</v>
      </c>
      <c r="I2296" s="156">
        <v>1.9140136577858999E-2</v>
      </c>
      <c r="J2296" s="156">
        <v>0.99999999999999989</v>
      </c>
      <c r="K2296" s="87">
        <v>10397</v>
      </c>
      <c r="L2296" s="87"/>
      <c r="M2296" s="156" t="s">
        <v>294</v>
      </c>
      <c r="N2296" s="156" t="s">
        <v>294</v>
      </c>
      <c r="O2296" s="156">
        <v>0.14699999999999999</v>
      </c>
      <c r="P2296" s="156">
        <v>0.161</v>
      </c>
      <c r="Q2296" s="156">
        <v>0.35399999999999998</v>
      </c>
      <c r="R2296" s="156">
        <v>0.373</v>
      </c>
      <c r="S2296" s="156">
        <v>0.11700000000000001</v>
      </c>
      <c r="T2296" s="156">
        <v>0.129</v>
      </c>
      <c r="U2296" s="156">
        <v>1.2999999999999999E-2</v>
      </c>
      <c r="V2296" s="156">
        <v>1.7999999999999999E-2</v>
      </c>
      <c r="W2296" s="156">
        <v>0.315</v>
      </c>
      <c r="X2296" s="156">
        <v>0.33300000000000002</v>
      </c>
      <c r="Y2296" s="156">
        <v>1E-3</v>
      </c>
      <c r="Z2296" s="156">
        <v>3.0000000000000001E-3</v>
      </c>
      <c r="AA2296" s="156">
        <v>1.7000000000000001E-2</v>
      </c>
      <c r="AB2296" s="156">
        <v>2.1999999999999999E-2</v>
      </c>
    </row>
    <row r="2297" spans="1:28" x14ac:dyDescent="0.25">
      <c r="A2297" s="87" t="s">
        <v>3699</v>
      </c>
      <c r="B2297" s="156" t="s">
        <v>294</v>
      </c>
      <c r="C2297" s="156">
        <v>0.15714285714285714</v>
      </c>
      <c r="D2297" s="156">
        <v>0.5653061224489796</v>
      </c>
      <c r="E2297" s="156">
        <v>0.1326530612244898</v>
      </c>
      <c r="F2297" s="156">
        <v>1.2244897959183673E-2</v>
      </c>
      <c r="G2297" s="156">
        <v>0.10408163265306122</v>
      </c>
      <c r="H2297" s="156" t="s">
        <v>294</v>
      </c>
      <c r="I2297" s="156">
        <v>2.8571428571428571E-2</v>
      </c>
      <c r="J2297" s="156">
        <v>1</v>
      </c>
      <c r="K2297" s="87">
        <v>490</v>
      </c>
      <c r="L2297" s="87"/>
      <c r="M2297" s="156" t="s">
        <v>294</v>
      </c>
      <c r="N2297" s="156" t="s">
        <v>294</v>
      </c>
      <c r="O2297" s="156">
        <v>0.128</v>
      </c>
      <c r="P2297" s="156">
        <v>0.192</v>
      </c>
      <c r="Q2297" s="156">
        <v>0.52100000000000002</v>
      </c>
      <c r="R2297" s="156">
        <v>0.60899999999999999</v>
      </c>
      <c r="S2297" s="156">
        <v>0.105</v>
      </c>
      <c r="T2297" s="156">
        <v>0.16600000000000001</v>
      </c>
      <c r="U2297" s="156">
        <v>6.0000000000000001E-3</v>
      </c>
      <c r="V2297" s="156">
        <v>2.5999999999999999E-2</v>
      </c>
      <c r="W2297" s="156">
        <v>0.08</v>
      </c>
      <c r="X2297" s="156">
        <v>0.13400000000000001</v>
      </c>
      <c r="Y2297" s="156" t="s">
        <v>294</v>
      </c>
      <c r="Z2297" s="156" t="s">
        <v>294</v>
      </c>
      <c r="AA2297" s="156">
        <v>1.7000000000000001E-2</v>
      </c>
      <c r="AB2297" s="156">
        <v>4.7E-2</v>
      </c>
    </row>
    <row r="2298" spans="1:28" x14ac:dyDescent="0.25">
      <c r="A2298" s="87" t="s">
        <v>3700</v>
      </c>
      <c r="B2298" s="156" t="s">
        <v>294</v>
      </c>
      <c r="C2298" s="156">
        <v>0.21895824833401334</v>
      </c>
      <c r="D2298" s="156">
        <v>0.3458452332381341</v>
      </c>
      <c r="E2298" s="156">
        <v>0.120041706333016</v>
      </c>
      <c r="F2298" s="156">
        <v>1.8994514710548981E-2</v>
      </c>
      <c r="G2298" s="156">
        <v>0.26483521465161614</v>
      </c>
      <c r="H2298" s="156">
        <v>1.1786572374087674E-3</v>
      </c>
      <c r="I2298" s="156">
        <v>3.0146425495262703E-2</v>
      </c>
      <c r="J2298" s="156">
        <v>1</v>
      </c>
      <c r="K2298" s="87">
        <v>22059</v>
      </c>
      <c r="L2298" s="87"/>
      <c r="M2298" s="156" t="s">
        <v>294</v>
      </c>
      <c r="N2298" s="156" t="s">
        <v>294</v>
      </c>
      <c r="O2298" s="156">
        <v>0.214</v>
      </c>
      <c r="P2298" s="156">
        <v>0.224</v>
      </c>
      <c r="Q2298" s="156">
        <v>0.34</v>
      </c>
      <c r="R2298" s="156">
        <v>0.35199999999999998</v>
      </c>
      <c r="S2298" s="156">
        <v>0.11600000000000001</v>
      </c>
      <c r="T2298" s="156">
        <v>0.124</v>
      </c>
      <c r="U2298" s="156">
        <v>1.7000000000000001E-2</v>
      </c>
      <c r="V2298" s="156">
        <v>2.1000000000000001E-2</v>
      </c>
      <c r="W2298" s="156">
        <v>0.25900000000000001</v>
      </c>
      <c r="X2298" s="156">
        <v>0.27100000000000002</v>
      </c>
      <c r="Y2298" s="156">
        <v>1E-3</v>
      </c>
      <c r="Z2298" s="156">
        <v>2E-3</v>
      </c>
      <c r="AA2298" s="156">
        <v>2.8000000000000001E-2</v>
      </c>
      <c r="AB2298" s="156">
        <v>3.2000000000000001E-2</v>
      </c>
    </row>
    <row r="2299" spans="1:28" x14ac:dyDescent="0.25">
      <c r="A2299" s="87" t="s">
        <v>3701</v>
      </c>
      <c r="B2299" s="156" t="s">
        <v>294</v>
      </c>
      <c r="C2299" s="156">
        <v>0.39018863302302792</v>
      </c>
      <c r="D2299" s="156">
        <v>0.2091499265066144</v>
      </c>
      <c r="E2299" s="156">
        <v>8.1638902498775104E-2</v>
      </c>
      <c r="F2299" s="156">
        <v>9.8787359137677611E-2</v>
      </c>
      <c r="G2299" s="156">
        <v>0.19243018128368447</v>
      </c>
      <c r="H2299" s="156">
        <v>2.4497795198432141E-3</v>
      </c>
      <c r="I2299" s="156">
        <v>2.5355218030377265E-2</v>
      </c>
      <c r="J2299" s="156">
        <v>1</v>
      </c>
      <c r="K2299" s="87">
        <v>16328</v>
      </c>
      <c r="L2299" s="87"/>
      <c r="M2299" s="156" t="s">
        <v>294</v>
      </c>
      <c r="N2299" s="156" t="s">
        <v>294</v>
      </c>
      <c r="O2299" s="156">
        <v>0.38300000000000001</v>
      </c>
      <c r="P2299" s="156">
        <v>0.39800000000000002</v>
      </c>
      <c r="Q2299" s="156">
        <v>0.20300000000000001</v>
      </c>
      <c r="R2299" s="156">
        <v>0.215</v>
      </c>
      <c r="S2299" s="156">
        <v>7.8E-2</v>
      </c>
      <c r="T2299" s="156">
        <v>8.5999999999999993E-2</v>
      </c>
      <c r="U2299" s="156">
        <v>9.4E-2</v>
      </c>
      <c r="V2299" s="156">
        <v>0.10299999999999999</v>
      </c>
      <c r="W2299" s="156">
        <v>0.186</v>
      </c>
      <c r="X2299" s="156">
        <v>0.19900000000000001</v>
      </c>
      <c r="Y2299" s="156">
        <v>2E-3</v>
      </c>
      <c r="Z2299" s="156">
        <v>3.0000000000000001E-3</v>
      </c>
      <c r="AA2299" s="156">
        <v>2.3E-2</v>
      </c>
      <c r="AB2299" s="156">
        <v>2.8000000000000001E-2</v>
      </c>
    </row>
    <row r="2300" spans="1:28" x14ac:dyDescent="0.25">
      <c r="A2300" s="87" t="s">
        <v>3702</v>
      </c>
      <c r="B2300" s="156" t="s">
        <v>294</v>
      </c>
      <c r="C2300" s="156">
        <v>0.17694994179278231</v>
      </c>
      <c r="D2300" s="156">
        <v>0.38358556461001164</v>
      </c>
      <c r="E2300" s="156">
        <v>0.2319557625145518</v>
      </c>
      <c r="F2300" s="156">
        <v>3.5215366705471478E-2</v>
      </c>
      <c r="G2300" s="156">
        <v>0.14435389988358557</v>
      </c>
      <c r="H2300" s="156">
        <v>8.7310826542491267E-4</v>
      </c>
      <c r="I2300" s="156">
        <v>2.7066356228172293E-2</v>
      </c>
      <c r="J2300" s="156">
        <v>1</v>
      </c>
      <c r="K2300" s="87">
        <v>3436</v>
      </c>
      <c r="L2300" s="87"/>
      <c r="M2300" s="156" t="s">
        <v>294</v>
      </c>
      <c r="N2300" s="156" t="s">
        <v>294</v>
      </c>
      <c r="O2300" s="156">
        <v>0.16500000000000001</v>
      </c>
      <c r="P2300" s="156">
        <v>0.19</v>
      </c>
      <c r="Q2300" s="156">
        <v>0.36699999999999999</v>
      </c>
      <c r="R2300" s="156">
        <v>0.4</v>
      </c>
      <c r="S2300" s="156">
        <v>0.218</v>
      </c>
      <c r="T2300" s="156">
        <v>0.246</v>
      </c>
      <c r="U2300" s="156">
        <v>0.03</v>
      </c>
      <c r="V2300" s="156">
        <v>4.2000000000000003E-2</v>
      </c>
      <c r="W2300" s="156">
        <v>0.13300000000000001</v>
      </c>
      <c r="X2300" s="156">
        <v>0.157</v>
      </c>
      <c r="Y2300" s="156">
        <v>0</v>
      </c>
      <c r="Z2300" s="156">
        <v>3.0000000000000001E-3</v>
      </c>
      <c r="AA2300" s="156">
        <v>2.1999999999999999E-2</v>
      </c>
      <c r="AB2300" s="156">
        <v>3.3000000000000002E-2</v>
      </c>
    </row>
    <row r="2301" spans="1:28" x14ac:dyDescent="0.25">
      <c r="A2301" s="87" t="s">
        <v>3703</v>
      </c>
      <c r="B2301" s="156" t="s">
        <v>294</v>
      </c>
      <c r="C2301" s="156">
        <v>8.3455344070278187E-2</v>
      </c>
      <c r="D2301" s="156">
        <v>0.45571010248901905</v>
      </c>
      <c r="E2301" s="156">
        <v>0.11969253294289897</v>
      </c>
      <c r="F2301" s="156">
        <v>1.9033674963396779E-2</v>
      </c>
      <c r="G2301" s="156">
        <v>0.28587115666178625</v>
      </c>
      <c r="H2301" s="156">
        <v>2.5622254758418742E-3</v>
      </c>
      <c r="I2301" s="156">
        <v>3.3674963396778917E-2</v>
      </c>
      <c r="J2301" s="156">
        <v>1</v>
      </c>
      <c r="K2301" s="87">
        <v>2732</v>
      </c>
      <c r="L2301" s="87"/>
      <c r="M2301" s="156" t="s">
        <v>294</v>
      </c>
      <c r="N2301" s="156" t="s">
        <v>294</v>
      </c>
      <c r="O2301" s="156">
        <v>7.3999999999999996E-2</v>
      </c>
      <c r="P2301" s="156">
        <v>9.4E-2</v>
      </c>
      <c r="Q2301" s="156">
        <v>0.437</v>
      </c>
      <c r="R2301" s="156">
        <v>0.47399999999999998</v>
      </c>
      <c r="S2301" s="156">
        <v>0.108</v>
      </c>
      <c r="T2301" s="156">
        <v>0.13200000000000001</v>
      </c>
      <c r="U2301" s="156">
        <v>1.4999999999999999E-2</v>
      </c>
      <c r="V2301" s="156">
        <v>2.5000000000000001E-2</v>
      </c>
      <c r="W2301" s="156">
        <v>0.26900000000000002</v>
      </c>
      <c r="X2301" s="156">
        <v>0.30299999999999999</v>
      </c>
      <c r="Y2301" s="156">
        <v>1E-3</v>
      </c>
      <c r="Z2301" s="156">
        <v>5.0000000000000001E-3</v>
      </c>
      <c r="AA2301" s="156">
        <v>2.8000000000000001E-2</v>
      </c>
      <c r="AB2301" s="156">
        <v>4.1000000000000002E-2</v>
      </c>
    </row>
    <row r="2302" spans="1:28" x14ac:dyDescent="0.25">
      <c r="A2302" s="87" t="s">
        <v>3704</v>
      </c>
      <c r="B2302" s="156" t="s">
        <v>294</v>
      </c>
      <c r="C2302" s="156">
        <v>0.10595832110361021</v>
      </c>
      <c r="D2302" s="156">
        <v>0.29967713530965662</v>
      </c>
      <c r="E2302" s="156">
        <v>0.12943938949222189</v>
      </c>
      <c r="F2302" s="156">
        <v>2.2894041678896391E-2</v>
      </c>
      <c r="G2302" s="156">
        <v>0.39741708247725271</v>
      </c>
      <c r="H2302" s="156">
        <v>1.2034047549163486E-2</v>
      </c>
      <c r="I2302" s="156">
        <v>3.2579982389198708E-2</v>
      </c>
      <c r="J2302" s="156">
        <v>1</v>
      </c>
      <c r="K2302" s="87">
        <v>3407</v>
      </c>
      <c r="L2302" s="87"/>
      <c r="M2302" s="156" t="s">
        <v>294</v>
      </c>
      <c r="N2302" s="156" t="s">
        <v>294</v>
      </c>
      <c r="O2302" s="156">
        <v>9.6000000000000002E-2</v>
      </c>
      <c r="P2302" s="156">
        <v>0.11700000000000001</v>
      </c>
      <c r="Q2302" s="156">
        <v>0.28499999999999998</v>
      </c>
      <c r="R2302" s="156">
        <v>0.315</v>
      </c>
      <c r="S2302" s="156">
        <v>0.11899999999999999</v>
      </c>
      <c r="T2302" s="156">
        <v>0.14099999999999999</v>
      </c>
      <c r="U2302" s="156">
        <v>1.7999999999999999E-2</v>
      </c>
      <c r="V2302" s="156">
        <v>2.8000000000000001E-2</v>
      </c>
      <c r="W2302" s="156">
        <v>0.38100000000000001</v>
      </c>
      <c r="X2302" s="156">
        <v>0.41399999999999998</v>
      </c>
      <c r="Y2302" s="156">
        <v>8.9999999999999993E-3</v>
      </c>
      <c r="Z2302" s="156">
        <v>1.6E-2</v>
      </c>
      <c r="AA2302" s="156">
        <v>2.7E-2</v>
      </c>
      <c r="AB2302" s="156">
        <v>3.9E-2</v>
      </c>
    </row>
    <row r="2303" spans="1:28" x14ac:dyDescent="0.25">
      <c r="A2303" s="87" t="s">
        <v>3705</v>
      </c>
      <c r="B2303" s="156" t="s">
        <v>294</v>
      </c>
      <c r="C2303" s="156">
        <v>0.29249930290919229</v>
      </c>
      <c r="D2303" s="156">
        <v>0.23273538432939864</v>
      </c>
      <c r="E2303" s="156">
        <v>0.10698020262106143</v>
      </c>
      <c r="F2303" s="156">
        <v>1.3198252625708709E-2</v>
      </c>
      <c r="G2303" s="156">
        <v>0.31750162654521796</v>
      </c>
      <c r="H2303" s="156">
        <v>5.297890138488707E-3</v>
      </c>
      <c r="I2303" s="156">
        <v>3.1787340830932244E-2</v>
      </c>
      <c r="J2303" s="156">
        <v>1</v>
      </c>
      <c r="K2303" s="87">
        <v>10759</v>
      </c>
      <c r="L2303" s="87"/>
      <c r="M2303" s="156" t="s">
        <v>294</v>
      </c>
      <c r="N2303" s="156" t="s">
        <v>294</v>
      </c>
      <c r="O2303" s="156">
        <v>0.28399999999999997</v>
      </c>
      <c r="P2303" s="156">
        <v>0.30099999999999999</v>
      </c>
      <c r="Q2303" s="156">
        <v>0.22500000000000001</v>
      </c>
      <c r="R2303" s="156">
        <v>0.24099999999999999</v>
      </c>
      <c r="S2303" s="156">
        <v>0.10100000000000001</v>
      </c>
      <c r="T2303" s="156">
        <v>0.113</v>
      </c>
      <c r="U2303" s="156">
        <v>1.0999999999999999E-2</v>
      </c>
      <c r="V2303" s="156">
        <v>1.6E-2</v>
      </c>
      <c r="W2303" s="156">
        <v>0.309</v>
      </c>
      <c r="X2303" s="156">
        <v>0.32600000000000001</v>
      </c>
      <c r="Y2303" s="156">
        <v>4.0000000000000001E-3</v>
      </c>
      <c r="Z2303" s="156">
        <v>7.0000000000000001E-3</v>
      </c>
      <c r="AA2303" s="156">
        <v>2.9000000000000001E-2</v>
      </c>
      <c r="AB2303" s="156">
        <v>3.5000000000000003E-2</v>
      </c>
    </row>
    <row r="2304" spans="1:28" x14ac:dyDescent="0.25">
      <c r="A2304" s="87" t="s">
        <v>3706</v>
      </c>
      <c r="B2304" s="156" t="s">
        <v>294</v>
      </c>
      <c r="C2304" s="156">
        <v>0.15155885942527461</v>
      </c>
      <c r="D2304" s="156">
        <v>0.22040386108953733</v>
      </c>
      <c r="E2304" s="156">
        <v>0.10612448685232442</v>
      </c>
      <c r="F2304" s="156">
        <v>2.918007322756019E-2</v>
      </c>
      <c r="G2304" s="156">
        <v>0.4566736935537557</v>
      </c>
      <c r="H2304" s="156">
        <v>4.7154110728947077E-3</v>
      </c>
      <c r="I2304" s="156">
        <v>3.1343614778653058E-2</v>
      </c>
      <c r="J2304" s="156">
        <v>1.0000000000000002</v>
      </c>
      <c r="K2304" s="87">
        <v>18026</v>
      </c>
      <c r="L2304" s="87"/>
      <c r="M2304" s="156" t="s">
        <v>294</v>
      </c>
      <c r="N2304" s="156" t="s">
        <v>294</v>
      </c>
      <c r="O2304" s="156">
        <v>0.14599999999999999</v>
      </c>
      <c r="P2304" s="156">
        <v>0.157</v>
      </c>
      <c r="Q2304" s="156">
        <v>0.214</v>
      </c>
      <c r="R2304" s="156">
        <v>0.22700000000000001</v>
      </c>
      <c r="S2304" s="156">
        <v>0.10199999999999999</v>
      </c>
      <c r="T2304" s="156">
        <v>0.111</v>
      </c>
      <c r="U2304" s="156">
        <v>2.7E-2</v>
      </c>
      <c r="V2304" s="156">
        <v>3.2000000000000001E-2</v>
      </c>
      <c r="W2304" s="156">
        <v>0.44900000000000001</v>
      </c>
      <c r="X2304" s="156">
        <v>0.46400000000000002</v>
      </c>
      <c r="Y2304" s="156">
        <v>4.0000000000000001E-3</v>
      </c>
      <c r="Z2304" s="156">
        <v>6.0000000000000001E-3</v>
      </c>
      <c r="AA2304" s="156">
        <v>2.9000000000000001E-2</v>
      </c>
      <c r="AB2304" s="156">
        <v>3.4000000000000002E-2</v>
      </c>
    </row>
    <row r="2305" spans="1:28" x14ac:dyDescent="0.25">
      <c r="A2305" s="87" t="s">
        <v>3707</v>
      </c>
      <c r="B2305" s="156" t="s">
        <v>294</v>
      </c>
      <c r="C2305" s="156">
        <v>0.28455284552845528</v>
      </c>
      <c r="D2305" s="156">
        <v>0.3902439024390244</v>
      </c>
      <c r="E2305" s="156">
        <v>0.18118466898954705</v>
      </c>
      <c r="F2305" s="156">
        <v>1.3937282229965157E-2</v>
      </c>
      <c r="G2305" s="156">
        <v>0.10452961672473868</v>
      </c>
      <c r="H2305" s="156" t="s">
        <v>294</v>
      </c>
      <c r="I2305" s="156">
        <v>2.5551684088269456E-2</v>
      </c>
      <c r="J2305" s="156">
        <v>1</v>
      </c>
      <c r="K2305" s="87">
        <v>861</v>
      </c>
      <c r="L2305" s="87"/>
      <c r="M2305" s="156" t="s">
        <v>294</v>
      </c>
      <c r="N2305" s="156" t="s">
        <v>294</v>
      </c>
      <c r="O2305" s="156">
        <v>0.255</v>
      </c>
      <c r="P2305" s="156">
        <v>0.316</v>
      </c>
      <c r="Q2305" s="156">
        <v>0.35799999999999998</v>
      </c>
      <c r="R2305" s="156">
        <v>0.42299999999999999</v>
      </c>
      <c r="S2305" s="156">
        <v>0.157</v>
      </c>
      <c r="T2305" s="156">
        <v>0.20799999999999999</v>
      </c>
      <c r="U2305" s="156">
        <v>8.0000000000000002E-3</v>
      </c>
      <c r="V2305" s="156">
        <v>2.4E-2</v>
      </c>
      <c r="W2305" s="156">
        <v>8.5999999999999993E-2</v>
      </c>
      <c r="X2305" s="156">
        <v>0.127</v>
      </c>
      <c r="Y2305" s="156" t="s">
        <v>294</v>
      </c>
      <c r="Z2305" s="156" t="s">
        <v>294</v>
      </c>
      <c r="AA2305" s="156">
        <v>1.7000000000000001E-2</v>
      </c>
      <c r="AB2305" s="156">
        <v>3.7999999999999999E-2</v>
      </c>
    </row>
    <row r="2306" spans="1:28" x14ac:dyDescent="0.25">
      <c r="A2306" s="87" t="s">
        <v>3708</v>
      </c>
      <c r="B2306" s="156" t="s">
        <v>294</v>
      </c>
      <c r="C2306" s="156">
        <v>0.36235089195721737</v>
      </c>
      <c r="D2306" s="156">
        <v>0.40902819230656318</v>
      </c>
      <c r="E2306" s="156">
        <v>0.10825806577878679</v>
      </c>
      <c r="F2306" s="156">
        <v>1.8054427493614897E-2</v>
      </c>
      <c r="G2306" s="156">
        <v>7.0231233670284082E-2</v>
      </c>
      <c r="H2306" s="156">
        <v>7.4370541437112855E-4</v>
      </c>
      <c r="I2306" s="156">
        <v>3.1333483379162551E-2</v>
      </c>
      <c r="J2306" s="156">
        <v>0.99999999999999989</v>
      </c>
      <c r="K2306" s="87">
        <v>102191</v>
      </c>
      <c r="L2306" s="87"/>
      <c r="M2306" s="156" t="s">
        <v>294</v>
      </c>
      <c r="N2306" s="156" t="s">
        <v>294</v>
      </c>
      <c r="O2306" s="156">
        <v>0.35899999999999999</v>
      </c>
      <c r="P2306" s="156">
        <v>0.36499999999999999</v>
      </c>
      <c r="Q2306" s="156">
        <v>0.40600000000000003</v>
      </c>
      <c r="R2306" s="156">
        <v>0.41199999999999998</v>
      </c>
      <c r="S2306" s="156">
        <v>0.106</v>
      </c>
      <c r="T2306" s="156">
        <v>0.11</v>
      </c>
      <c r="U2306" s="156">
        <v>1.7000000000000001E-2</v>
      </c>
      <c r="V2306" s="156">
        <v>1.9E-2</v>
      </c>
      <c r="W2306" s="156">
        <v>6.9000000000000006E-2</v>
      </c>
      <c r="X2306" s="156">
        <v>7.1999999999999995E-2</v>
      </c>
      <c r="Y2306" s="156">
        <v>1E-3</v>
      </c>
      <c r="Z2306" s="156">
        <v>1E-3</v>
      </c>
      <c r="AA2306" s="156">
        <v>0.03</v>
      </c>
      <c r="AB2306" s="156">
        <v>3.2000000000000001E-2</v>
      </c>
    </row>
    <row r="2307" spans="1:28" x14ac:dyDescent="0.25">
      <c r="A2307" s="87" t="s">
        <v>3709</v>
      </c>
      <c r="B2307" s="156" t="s">
        <v>294</v>
      </c>
      <c r="C2307" s="156">
        <v>0.10897435897435898</v>
      </c>
      <c r="D2307" s="156">
        <v>0.36324786324786323</v>
      </c>
      <c r="E2307" s="156">
        <v>0.23290598290598291</v>
      </c>
      <c r="F2307" s="156">
        <v>1.9230769230769232E-2</v>
      </c>
      <c r="G2307" s="156">
        <v>0.25427350427350426</v>
      </c>
      <c r="H2307" s="156">
        <v>2.136752136752137E-3</v>
      </c>
      <c r="I2307" s="156">
        <v>1.9230769230769232E-2</v>
      </c>
      <c r="J2307" s="156">
        <v>1</v>
      </c>
      <c r="K2307" s="87">
        <v>468</v>
      </c>
      <c r="L2307" s="87"/>
      <c r="M2307" s="156" t="s">
        <v>294</v>
      </c>
      <c r="N2307" s="156" t="s">
        <v>294</v>
      </c>
      <c r="O2307" s="156">
        <v>8.4000000000000005E-2</v>
      </c>
      <c r="P2307" s="156">
        <v>0.14000000000000001</v>
      </c>
      <c r="Q2307" s="156">
        <v>0.32100000000000001</v>
      </c>
      <c r="R2307" s="156">
        <v>0.40799999999999997</v>
      </c>
      <c r="S2307" s="156">
        <v>0.19700000000000001</v>
      </c>
      <c r="T2307" s="156">
        <v>0.27300000000000002</v>
      </c>
      <c r="U2307" s="156">
        <v>0.01</v>
      </c>
      <c r="V2307" s="156">
        <v>3.5999999999999997E-2</v>
      </c>
      <c r="W2307" s="156">
        <v>0.217</v>
      </c>
      <c r="X2307" s="156">
        <v>0.29599999999999999</v>
      </c>
      <c r="Y2307" s="156">
        <v>0</v>
      </c>
      <c r="Z2307" s="156">
        <v>1.2E-2</v>
      </c>
      <c r="AA2307" s="156">
        <v>0.01</v>
      </c>
      <c r="AB2307" s="156">
        <v>3.5999999999999997E-2</v>
      </c>
    </row>
    <row r="2308" spans="1:28" x14ac:dyDescent="0.25">
      <c r="A2308" s="87" t="s">
        <v>3710</v>
      </c>
      <c r="B2308" s="156" t="s">
        <v>294</v>
      </c>
      <c r="C2308" s="156">
        <v>0.19631901840490798</v>
      </c>
      <c r="D2308" s="156">
        <v>0.37686240140227872</v>
      </c>
      <c r="E2308" s="156">
        <v>0.15016067776803974</v>
      </c>
      <c r="F2308" s="156">
        <v>1.4022787028921999E-2</v>
      </c>
      <c r="G2308" s="156">
        <v>0.22144317849839323</v>
      </c>
      <c r="H2308" s="156">
        <v>1.4607069821793749E-3</v>
      </c>
      <c r="I2308" s="156">
        <v>3.9731229915278998E-2</v>
      </c>
      <c r="J2308" s="156">
        <v>1</v>
      </c>
      <c r="K2308" s="87">
        <v>3423</v>
      </c>
      <c r="L2308" s="87"/>
      <c r="M2308" s="156" t="s">
        <v>294</v>
      </c>
      <c r="N2308" s="156" t="s">
        <v>294</v>
      </c>
      <c r="O2308" s="156">
        <v>0.183</v>
      </c>
      <c r="P2308" s="156">
        <v>0.21</v>
      </c>
      <c r="Q2308" s="156">
        <v>0.36099999999999999</v>
      </c>
      <c r="R2308" s="156">
        <v>0.39300000000000002</v>
      </c>
      <c r="S2308" s="156">
        <v>0.13900000000000001</v>
      </c>
      <c r="T2308" s="156">
        <v>0.16300000000000001</v>
      </c>
      <c r="U2308" s="156">
        <v>1.0999999999999999E-2</v>
      </c>
      <c r="V2308" s="156">
        <v>1.9E-2</v>
      </c>
      <c r="W2308" s="156">
        <v>0.20799999999999999</v>
      </c>
      <c r="X2308" s="156">
        <v>0.23599999999999999</v>
      </c>
      <c r="Y2308" s="156">
        <v>1E-3</v>
      </c>
      <c r="Z2308" s="156">
        <v>3.0000000000000001E-3</v>
      </c>
      <c r="AA2308" s="156">
        <v>3.4000000000000002E-2</v>
      </c>
      <c r="AB2308" s="156">
        <v>4.7E-2</v>
      </c>
    </row>
    <row r="2309" spans="1:28" x14ac:dyDescent="0.25">
      <c r="A2309" s="87" t="s">
        <v>3711</v>
      </c>
      <c r="B2309" s="156" t="s">
        <v>294</v>
      </c>
      <c r="C2309" s="156">
        <v>0.1179440110142267</v>
      </c>
      <c r="D2309" s="156">
        <v>0.23864157870582836</v>
      </c>
      <c r="E2309" s="156">
        <v>0.12804038549793484</v>
      </c>
      <c r="F2309" s="156">
        <v>3.9467645709040843E-2</v>
      </c>
      <c r="G2309" s="156">
        <v>0.44928866452501148</v>
      </c>
      <c r="H2309" s="156">
        <v>9.1785222579164757E-4</v>
      </c>
      <c r="I2309" s="156">
        <v>2.5699862322166131E-2</v>
      </c>
      <c r="J2309" s="156">
        <v>1</v>
      </c>
      <c r="K2309" s="87">
        <v>2179</v>
      </c>
      <c r="L2309" s="87"/>
      <c r="M2309" s="156" t="s">
        <v>294</v>
      </c>
      <c r="N2309" s="156" t="s">
        <v>294</v>
      </c>
      <c r="O2309" s="156">
        <v>0.105</v>
      </c>
      <c r="P2309" s="156">
        <v>0.13200000000000001</v>
      </c>
      <c r="Q2309" s="156">
        <v>0.221</v>
      </c>
      <c r="R2309" s="156">
        <v>0.25700000000000001</v>
      </c>
      <c r="S2309" s="156">
        <v>0.115</v>
      </c>
      <c r="T2309" s="156">
        <v>0.14299999999999999</v>
      </c>
      <c r="U2309" s="156">
        <v>3.2000000000000001E-2</v>
      </c>
      <c r="V2309" s="156">
        <v>4.8000000000000001E-2</v>
      </c>
      <c r="W2309" s="156">
        <v>0.42899999999999999</v>
      </c>
      <c r="X2309" s="156">
        <v>0.47</v>
      </c>
      <c r="Y2309" s="156">
        <v>0</v>
      </c>
      <c r="Z2309" s="156">
        <v>3.0000000000000001E-3</v>
      </c>
      <c r="AA2309" s="156">
        <v>0.02</v>
      </c>
      <c r="AB2309" s="156">
        <v>3.3000000000000002E-2</v>
      </c>
    </row>
    <row r="2310" spans="1:28" x14ac:dyDescent="0.25">
      <c r="A2310" s="87" t="s">
        <v>3712</v>
      </c>
      <c r="B2310" s="156" t="s">
        <v>294</v>
      </c>
      <c r="C2310" s="156">
        <v>8.1135902636916835E-3</v>
      </c>
      <c r="D2310" s="156">
        <v>0.42393509127789047</v>
      </c>
      <c r="E2310" s="156">
        <v>0.2738336713995943</v>
      </c>
      <c r="F2310" s="156">
        <v>1.8255578093306288E-2</v>
      </c>
      <c r="G2310" s="156">
        <v>0.24543610547667344</v>
      </c>
      <c r="H2310" s="156">
        <v>4.0567951318458417E-3</v>
      </c>
      <c r="I2310" s="156">
        <v>2.6369168356997971E-2</v>
      </c>
      <c r="J2310" s="156">
        <v>0.99999999999999989</v>
      </c>
      <c r="K2310" s="87">
        <v>493</v>
      </c>
      <c r="L2310" s="87"/>
      <c r="M2310" s="156" t="s">
        <v>294</v>
      </c>
      <c r="N2310" s="156" t="s">
        <v>294</v>
      </c>
      <c r="O2310" s="156">
        <v>3.0000000000000001E-3</v>
      </c>
      <c r="P2310" s="156">
        <v>2.1000000000000001E-2</v>
      </c>
      <c r="Q2310" s="156">
        <v>0.38100000000000001</v>
      </c>
      <c r="R2310" s="156">
        <v>0.46800000000000003</v>
      </c>
      <c r="S2310" s="156">
        <v>0.23599999999999999</v>
      </c>
      <c r="T2310" s="156">
        <v>0.315</v>
      </c>
      <c r="U2310" s="156">
        <v>0.01</v>
      </c>
      <c r="V2310" s="156">
        <v>3.4000000000000002E-2</v>
      </c>
      <c r="W2310" s="156">
        <v>0.21</v>
      </c>
      <c r="X2310" s="156">
        <v>0.28499999999999998</v>
      </c>
      <c r="Y2310" s="156">
        <v>1E-3</v>
      </c>
      <c r="Z2310" s="156">
        <v>1.4999999999999999E-2</v>
      </c>
      <c r="AA2310" s="156">
        <v>1.4999999999999999E-2</v>
      </c>
      <c r="AB2310" s="156">
        <v>4.4999999999999998E-2</v>
      </c>
    </row>
    <row r="2311" spans="1:28" x14ac:dyDescent="0.25">
      <c r="A2311" s="87" t="s">
        <v>3713</v>
      </c>
      <c r="B2311" s="156" t="s">
        <v>294</v>
      </c>
      <c r="C2311" s="156">
        <v>0.27833001988071571</v>
      </c>
      <c r="D2311" s="156">
        <v>0.244470675944334</v>
      </c>
      <c r="E2311" s="156">
        <v>8.4927932405566606E-2</v>
      </c>
      <c r="F2311" s="156">
        <v>8.4741550695825049E-2</v>
      </c>
      <c r="G2311" s="156">
        <v>0.28062872763419483</v>
      </c>
      <c r="H2311" s="156">
        <v>2.9199801192842942E-3</v>
      </c>
      <c r="I2311" s="156">
        <v>2.3981113320079524E-2</v>
      </c>
      <c r="J2311" s="156">
        <v>1</v>
      </c>
      <c r="K2311" s="87">
        <v>16096</v>
      </c>
      <c r="L2311" s="87"/>
      <c r="M2311" s="156" t="s">
        <v>294</v>
      </c>
      <c r="N2311" s="156" t="s">
        <v>294</v>
      </c>
      <c r="O2311" s="156">
        <v>0.27100000000000002</v>
      </c>
      <c r="P2311" s="156">
        <v>0.28499999999999998</v>
      </c>
      <c r="Q2311" s="156">
        <v>0.23799999999999999</v>
      </c>
      <c r="R2311" s="156">
        <v>0.251</v>
      </c>
      <c r="S2311" s="156">
        <v>8.1000000000000003E-2</v>
      </c>
      <c r="T2311" s="156">
        <v>8.8999999999999996E-2</v>
      </c>
      <c r="U2311" s="156">
        <v>8.1000000000000003E-2</v>
      </c>
      <c r="V2311" s="156">
        <v>8.8999999999999996E-2</v>
      </c>
      <c r="W2311" s="156">
        <v>0.27400000000000002</v>
      </c>
      <c r="X2311" s="156">
        <v>0.28799999999999998</v>
      </c>
      <c r="Y2311" s="156">
        <v>2E-3</v>
      </c>
      <c r="Z2311" s="156">
        <v>4.0000000000000001E-3</v>
      </c>
      <c r="AA2311" s="156">
        <v>2.1999999999999999E-2</v>
      </c>
      <c r="AB2311" s="156">
        <v>2.5999999999999999E-2</v>
      </c>
    </row>
    <row r="2312" spans="1:28" x14ac:dyDescent="0.25">
      <c r="A2312" s="87" t="s">
        <v>3714</v>
      </c>
      <c r="B2312" s="156" t="s">
        <v>294</v>
      </c>
      <c r="C2312" s="156">
        <v>0.43171806167400884</v>
      </c>
      <c r="D2312" s="156">
        <v>0.29955947136563876</v>
      </c>
      <c r="E2312" s="156">
        <v>0.10572687224669604</v>
      </c>
      <c r="F2312" s="156">
        <v>1.3215859030837005E-2</v>
      </c>
      <c r="G2312" s="156">
        <v>0.1277533039647577</v>
      </c>
      <c r="H2312" s="156" t="s">
        <v>294</v>
      </c>
      <c r="I2312" s="156">
        <v>2.2026431718061675E-2</v>
      </c>
      <c r="J2312" s="156">
        <v>1</v>
      </c>
      <c r="K2312" s="87">
        <v>227</v>
      </c>
      <c r="L2312" s="87"/>
      <c r="M2312" s="156" t="s">
        <v>294</v>
      </c>
      <c r="N2312" s="156" t="s">
        <v>294</v>
      </c>
      <c r="O2312" s="156">
        <v>0.36899999999999999</v>
      </c>
      <c r="P2312" s="156">
        <v>0.497</v>
      </c>
      <c r="Q2312" s="156">
        <v>0.24399999999999999</v>
      </c>
      <c r="R2312" s="156">
        <v>0.36199999999999999</v>
      </c>
      <c r="S2312" s="156">
        <v>7.1999999999999995E-2</v>
      </c>
      <c r="T2312" s="156">
        <v>0.152</v>
      </c>
      <c r="U2312" s="156">
        <v>5.0000000000000001E-3</v>
      </c>
      <c r="V2312" s="156">
        <v>3.7999999999999999E-2</v>
      </c>
      <c r="W2312" s="156">
        <v>0.09</v>
      </c>
      <c r="X2312" s="156">
        <v>0.17699999999999999</v>
      </c>
      <c r="Y2312" s="156" t="s">
        <v>294</v>
      </c>
      <c r="Z2312" s="156" t="s">
        <v>294</v>
      </c>
      <c r="AA2312" s="156">
        <v>8.9999999999999993E-3</v>
      </c>
      <c r="AB2312" s="156">
        <v>5.0999999999999997E-2</v>
      </c>
    </row>
    <row r="2313" spans="1:28" x14ac:dyDescent="0.25">
      <c r="A2313" s="87" t="s">
        <v>3715</v>
      </c>
      <c r="B2313" s="156" t="s">
        <v>294</v>
      </c>
      <c r="C2313" s="156">
        <v>0.51636102121539018</v>
      </c>
      <c r="D2313" s="156">
        <v>0.29133405249910105</v>
      </c>
      <c r="E2313" s="156">
        <v>7.2204243078029487E-2</v>
      </c>
      <c r="F2313" s="156">
        <v>9.0614886731391585E-3</v>
      </c>
      <c r="G2313" s="156">
        <v>8.2919813016900393E-2</v>
      </c>
      <c r="H2313" s="156">
        <v>1.9417475728155339E-3</v>
      </c>
      <c r="I2313" s="156">
        <v>2.6177633944624235E-2</v>
      </c>
      <c r="J2313" s="156">
        <v>1</v>
      </c>
      <c r="K2313" s="87">
        <v>13905</v>
      </c>
      <c r="L2313" s="87"/>
      <c r="M2313" s="156" t="s">
        <v>294</v>
      </c>
      <c r="N2313" s="156" t="s">
        <v>294</v>
      </c>
      <c r="O2313" s="156">
        <v>0.50800000000000001</v>
      </c>
      <c r="P2313" s="156">
        <v>0.52500000000000002</v>
      </c>
      <c r="Q2313" s="156">
        <v>0.28399999999999997</v>
      </c>
      <c r="R2313" s="156">
        <v>0.29899999999999999</v>
      </c>
      <c r="S2313" s="156">
        <v>6.8000000000000005E-2</v>
      </c>
      <c r="T2313" s="156">
        <v>7.6999999999999999E-2</v>
      </c>
      <c r="U2313" s="156">
        <v>8.0000000000000002E-3</v>
      </c>
      <c r="V2313" s="156">
        <v>1.0999999999999999E-2</v>
      </c>
      <c r="W2313" s="156">
        <v>7.8E-2</v>
      </c>
      <c r="X2313" s="156">
        <v>8.7999999999999995E-2</v>
      </c>
      <c r="Y2313" s="156">
        <v>1E-3</v>
      </c>
      <c r="Z2313" s="156">
        <v>3.0000000000000001E-3</v>
      </c>
      <c r="AA2313" s="156">
        <v>2.4E-2</v>
      </c>
      <c r="AB2313" s="156">
        <v>2.9000000000000001E-2</v>
      </c>
    </row>
    <row r="2314" spans="1:28" x14ac:dyDescent="0.25">
      <c r="A2314" s="87" t="s">
        <v>3716</v>
      </c>
      <c r="B2314" s="156" t="s">
        <v>294</v>
      </c>
      <c r="C2314" s="156">
        <v>0.36438356164383562</v>
      </c>
      <c r="D2314" s="156">
        <v>0.35890410958904112</v>
      </c>
      <c r="E2314" s="156">
        <v>0.10136986301369863</v>
      </c>
      <c r="F2314" s="156">
        <v>5.4794520547945206E-3</v>
      </c>
      <c r="G2314" s="156">
        <v>0.15890410958904111</v>
      </c>
      <c r="H2314" s="156" t="s">
        <v>294</v>
      </c>
      <c r="I2314" s="156">
        <v>1.0958904109589041E-2</v>
      </c>
      <c r="J2314" s="156">
        <v>1</v>
      </c>
      <c r="K2314" s="87">
        <v>365</v>
      </c>
      <c r="L2314" s="87"/>
      <c r="M2314" s="156" t="s">
        <v>294</v>
      </c>
      <c r="N2314" s="156" t="s">
        <v>294</v>
      </c>
      <c r="O2314" s="156">
        <v>0.317</v>
      </c>
      <c r="P2314" s="156">
        <v>0.41499999999999998</v>
      </c>
      <c r="Q2314" s="156">
        <v>0.311</v>
      </c>
      <c r="R2314" s="156">
        <v>0.40899999999999997</v>
      </c>
      <c r="S2314" s="156">
        <v>7.3999999999999996E-2</v>
      </c>
      <c r="T2314" s="156">
        <v>0.13700000000000001</v>
      </c>
      <c r="U2314" s="156">
        <v>2E-3</v>
      </c>
      <c r="V2314" s="156">
        <v>0.02</v>
      </c>
      <c r="W2314" s="156">
        <v>0.125</v>
      </c>
      <c r="X2314" s="156">
        <v>0.2</v>
      </c>
      <c r="Y2314" s="156" t="s">
        <v>294</v>
      </c>
      <c r="Z2314" s="156" t="s">
        <v>294</v>
      </c>
      <c r="AA2314" s="156">
        <v>4.0000000000000001E-3</v>
      </c>
      <c r="AB2314" s="156">
        <v>2.8000000000000001E-2</v>
      </c>
    </row>
    <row r="2315" spans="1:28" x14ac:dyDescent="0.25">
      <c r="A2315" s="87" t="s">
        <v>3717</v>
      </c>
      <c r="B2315" s="156" t="s">
        <v>294</v>
      </c>
      <c r="C2315" s="156">
        <v>0.39958376690946928</v>
      </c>
      <c r="D2315" s="156">
        <v>0.41675338189386057</v>
      </c>
      <c r="E2315" s="156">
        <v>9.7294484911550475E-2</v>
      </c>
      <c r="F2315" s="156">
        <v>8.8449531737773146E-3</v>
      </c>
      <c r="G2315" s="156">
        <v>5.5150884495317375E-2</v>
      </c>
      <c r="H2315" s="156" t="s">
        <v>294</v>
      </c>
      <c r="I2315" s="156">
        <v>2.2372528616024973E-2</v>
      </c>
      <c r="J2315" s="156">
        <v>1</v>
      </c>
      <c r="K2315" s="87">
        <v>1922</v>
      </c>
      <c r="L2315" s="87"/>
      <c r="M2315" s="156" t="s">
        <v>294</v>
      </c>
      <c r="N2315" s="156" t="s">
        <v>294</v>
      </c>
      <c r="O2315" s="156">
        <v>0.378</v>
      </c>
      <c r="P2315" s="156">
        <v>0.42199999999999999</v>
      </c>
      <c r="Q2315" s="156">
        <v>0.39500000000000002</v>
      </c>
      <c r="R2315" s="156">
        <v>0.439</v>
      </c>
      <c r="S2315" s="156">
        <v>8.5000000000000006E-2</v>
      </c>
      <c r="T2315" s="156">
        <v>0.111</v>
      </c>
      <c r="U2315" s="156">
        <v>6.0000000000000001E-3</v>
      </c>
      <c r="V2315" s="156">
        <v>1.4E-2</v>
      </c>
      <c r="W2315" s="156">
        <v>4.5999999999999999E-2</v>
      </c>
      <c r="X2315" s="156">
        <v>6.6000000000000003E-2</v>
      </c>
      <c r="Y2315" s="156" t="s">
        <v>294</v>
      </c>
      <c r="Z2315" s="156" t="s">
        <v>294</v>
      </c>
      <c r="AA2315" s="156">
        <v>1.7000000000000001E-2</v>
      </c>
      <c r="AB2315" s="156">
        <v>0.03</v>
      </c>
    </row>
    <row r="2316" spans="1:28" x14ac:dyDescent="0.25">
      <c r="A2316" s="87" t="s">
        <v>3718</v>
      </c>
      <c r="B2316" s="156" t="s">
        <v>294</v>
      </c>
      <c r="C2316" s="156">
        <v>0.2290276714426337</v>
      </c>
      <c r="D2316" s="156">
        <v>0.47314885704910858</v>
      </c>
      <c r="E2316" s="156">
        <v>0.16854424149622663</v>
      </c>
      <c r="F2316" s="156">
        <v>4.1124357431915129E-2</v>
      </c>
      <c r="G2316" s="156">
        <v>6.2780269058295965E-2</v>
      </c>
      <c r="H2316" s="156" t="s">
        <v>294</v>
      </c>
      <c r="I2316" s="156">
        <v>2.5374603521819972E-2</v>
      </c>
      <c r="J2316" s="156">
        <v>0.99999999999999989</v>
      </c>
      <c r="K2316" s="87">
        <v>9143</v>
      </c>
      <c r="L2316" s="87"/>
      <c r="M2316" s="156" t="s">
        <v>294</v>
      </c>
      <c r="N2316" s="156" t="s">
        <v>294</v>
      </c>
      <c r="O2316" s="156">
        <v>0.221</v>
      </c>
      <c r="P2316" s="156">
        <v>0.23799999999999999</v>
      </c>
      <c r="Q2316" s="156">
        <v>0.46300000000000002</v>
      </c>
      <c r="R2316" s="156">
        <v>0.48299999999999998</v>
      </c>
      <c r="S2316" s="156">
        <v>0.161</v>
      </c>
      <c r="T2316" s="156">
        <v>0.17599999999999999</v>
      </c>
      <c r="U2316" s="156">
        <v>3.6999999999999998E-2</v>
      </c>
      <c r="V2316" s="156">
        <v>4.4999999999999998E-2</v>
      </c>
      <c r="W2316" s="156">
        <v>5.8000000000000003E-2</v>
      </c>
      <c r="X2316" s="156">
        <v>6.8000000000000005E-2</v>
      </c>
      <c r="Y2316" s="156" t="s">
        <v>294</v>
      </c>
      <c r="Z2316" s="156" t="s">
        <v>294</v>
      </c>
      <c r="AA2316" s="156">
        <v>2.1999999999999999E-2</v>
      </c>
      <c r="AB2316" s="156">
        <v>2.9000000000000001E-2</v>
      </c>
    </row>
    <row r="2317" spans="1:28" x14ac:dyDescent="0.25">
      <c r="A2317" s="87" t="s">
        <v>3719</v>
      </c>
      <c r="B2317" s="156">
        <v>2.466558678851577E-2</v>
      </c>
      <c r="C2317" s="156">
        <v>0.31255602523173648</v>
      </c>
      <c r="D2317" s="156">
        <v>0.28257988794539801</v>
      </c>
      <c r="E2317" s="156">
        <v>0.10501083878721462</v>
      </c>
      <c r="F2317" s="156">
        <v>2.370048362759599E-2</v>
      </c>
      <c r="G2317" s="156">
        <v>0.22093164735494689</v>
      </c>
      <c r="H2317" s="156">
        <v>2.6668631084764364E-3</v>
      </c>
      <c r="I2317" s="156">
        <v>2.7888667156115782E-2</v>
      </c>
      <c r="J2317" s="156">
        <v>1</v>
      </c>
      <c r="K2317" s="87">
        <v>1208161</v>
      </c>
      <c r="L2317" s="87"/>
      <c r="M2317" s="156">
        <v>2.4E-2</v>
      </c>
      <c r="N2317" s="156">
        <v>2.5000000000000001E-2</v>
      </c>
      <c r="O2317" s="156">
        <v>0.312</v>
      </c>
      <c r="P2317" s="156">
        <v>0.313</v>
      </c>
      <c r="Q2317" s="156">
        <v>0.28199999999999997</v>
      </c>
      <c r="R2317" s="156">
        <v>0.28299999999999997</v>
      </c>
      <c r="S2317" s="156">
        <v>0.104</v>
      </c>
      <c r="T2317" s="156">
        <v>0.106</v>
      </c>
      <c r="U2317" s="156">
        <v>2.3E-2</v>
      </c>
      <c r="V2317" s="156">
        <v>2.4E-2</v>
      </c>
      <c r="W2317" s="156">
        <v>0.22</v>
      </c>
      <c r="X2317" s="156">
        <v>0.222</v>
      </c>
      <c r="Y2317" s="156">
        <v>3.0000000000000001E-3</v>
      </c>
      <c r="Z2317" s="156">
        <v>3.0000000000000001E-3</v>
      </c>
      <c r="AA2317" s="156">
        <v>2.8000000000000001E-2</v>
      </c>
      <c r="AB2317" s="156">
        <v>2.8000000000000001E-2</v>
      </c>
    </row>
    <row r="2318" spans="1:28" x14ac:dyDescent="0.25">
      <c r="A2318" s="87" t="s">
        <v>3720</v>
      </c>
      <c r="B2318" s="156">
        <v>2.9559621958576312E-3</v>
      </c>
      <c r="C2318" s="156">
        <v>0.28866277900663584</v>
      </c>
      <c r="D2318" s="156">
        <v>0.25119646088879954</v>
      </c>
      <c r="E2318" s="156">
        <v>9.245123667806153E-2</v>
      </c>
      <c r="F2318" s="156">
        <v>2.0941081841946513E-2</v>
      </c>
      <c r="G2318" s="156">
        <v>0.31133722099336414</v>
      </c>
      <c r="H2318" s="156">
        <v>5.6143173134928616E-3</v>
      </c>
      <c r="I2318" s="156">
        <v>2.6840941081841947E-2</v>
      </c>
      <c r="J2318" s="156">
        <v>1</v>
      </c>
      <c r="K2318" s="87">
        <v>248650</v>
      </c>
      <c r="L2318" s="87"/>
      <c r="M2318" s="156">
        <v>3.0000000000000001E-3</v>
      </c>
      <c r="N2318" s="156">
        <v>3.0000000000000001E-3</v>
      </c>
      <c r="O2318" s="156">
        <v>0.28699999999999998</v>
      </c>
      <c r="P2318" s="156">
        <v>0.28999999999999998</v>
      </c>
      <c r="Q2318" s="156">
        <v>0.249</v>
      </c>
      <c r="R2318" s="156">
        <v>0.253</v>
      </c>
      <c r="S2318" s="156">
        <v>9.0999999999999998E-2</v>
      </c>
      <c r="T2318" s="156">
        <v>9.4E-2</v>
      </c>
      <c r="U2318" s="156">
        <v>0.02</v>
      </c>
      <c r="V2318" s="156">
        <v>2.1999999999999999E-2</v>
      </c>
      <c r="W2318" s="156">
        <v>0.31</v>
      </c>
      <c r="X2318" s="156">
        <v>0.313</v>
      </c>
      <c r="Y2318" s="156">
        <v>5.0000000000000001E-3</v>
      </c>
      <c r="Z2318" s="156">
        <v>6.0000000000000001E-3</v>
      </c>
      <c r="AA2318" s="156">
        <v>2.5999999999999999E-2</v>
      </c>
      <c r="AB2318" s="156">
        <v>2.7E-2</v>
      </c>
    </row>
    <row r="2319" spans="1:28" x14ac:dyDescent="0.25">
      <c r="A2319" s="87" t="s">
        <v>3721</v>
      </c>
      <c r="B2319" s="156">
        <v>1.5649452269170579E-3</v>
      </c>
      <c r="C2319" s="156">
        <v>0.34428794992175271</v>
      </c>
      <c r="D2319" s="156">
        <v>0.34428794992175271</v>
      </c>
      <c r="E2319" s="156">
        <v>9.0766823161189364E-2</v>
      </c>
      <c r="F2319" s="156">
        <v>1.5649452269170579E-2</v>
      </c>
      <c r="G2319" s="156">
        <v>0.18622848200312989</v>
      </c>
      <c r="H2319" s="156">
        <v>3.1298904538341159E-3</v>
      </c>
      <c r="I2319" s="156">
        <v>1.4084507042253521E-2</v>
      </c>
      <c r="J2319" s="156">
        <v>1</v>
      </c>
      <c r="K2319" s="87">
        <v>639</v>
      </c>
      <c r="L2319" s="87"/>
      <c r="M2319" s="156">
        <v>0</v>
      </c>
      <c r="N2319" s="156">
        <v>8.9999999999999993E-3</v>
      </c>
      <c r="O2319" s="156">
        <v>0.308</v>
      </c>
      <c r="P2319" s="156">
        <v>0.38200000000000001</v>
      </c>
      <c r="Q2319" s="156">
        <v>0.308</v>
      </c>
      <c r="R2319" s="156">
        <v>0.38200000000000001</v>
      </c>
      <c r="S2319" s="156">
        <v>7.0999999999999994E-2</v>
      </c>
      <c r="T2319" s="156">
        <v>0.11600000000000001</v>
      </c>
      <c r="U2319" s="156">
        <v>8.9999999999999993E-3</v>
      </c>
      <c r="V2319" s="156">
        <v>2.9000000000000001E-2</v>
      </c>
      <c r="W2319" s="156">
        <v>0.158</v>
      </c>
      <c r="X2319" s="156">
        <v>0.218</v>
      </c>
      <c r="Y2319" s="156">
        <v>1E-3</v>
      </c>
      <c r="Z2319" s="156">
        <v>1.0999999999999999E-2</v>
      </c>
      <c r="AA2319" s="156">
        <v>7.0000000000000001E-3</v>
      </c>
      <c r="AB2319" s="156">
        <v>2.7E-2</v>
      </c>
    </row>
    <row r="2320" spans="1:28" x14ac:dyDescent="0.25">
      <c r="A2320" s="87" t="s">
        <v>3722</v>
      </c>
      <c r="B2320" s="156" t="s">
        <v>294</v>
      </c>
      <c r="C2320" s="156">
        <v>0.12803532008830021</v>
      </c>
      <c r="D2320" s="156">
        <v>0.17748344370860927</v>
      </c>
      <c r="E2320" s="156">
        <v>7.4172185430463583E-2</v>
      </c>
      <c r="F2320" s="156">
        <v>2.5165562913907286E-2</v>
      </c>
      <c r="G2320" s="156">
        <v>0.5682119205298013</v>
      </c>
      <c r="H2320" s="156">
        <v>5.739514348785872E-3</v>
      </c>
      <c r="I2320" s="156">
        <v>2.119205298013245E-2</v>
      </c>
      <c r="J2320" s="156">
        <v>0.99999999999999989</v>
      </c>
      <c r="K2320" s="87">
        <v>2265</v>
      </c>
      <c r="L2320" s="87"/>
      <c r="M2320" s="156" t="s">
        <v>294</v>
      </c>
      <c r="N2320" s="156" t="s">
        <v>294</v>
      </c>
      <c r="O2320" s="156">
        <v>0.115</v>
      </c>
      <c r="P2320" s="156">
        <v>0.14199999999999999</v>
      </c>
      <c r="Q2320" s="156">
        <v>0.16200000000000001</v>
      </c>
      <c r="R2320" s="156">
        <v>0.19400000000000001</v>
      </c>
      <c r="S2320" s="156">
        <v>6.4000000000000001E-2</v>
      </c>
      <c r="T2320" s="156">
        <v>8.5999999999999993E-2</v>
      </c>
      <c r="U2320" s="156">
        <v>1.9E-2</v>
      </c>
      <c r="V2320" s="156">
        <v>3.2000000000000001E-2</v>
      </c>
      <c r="W2320" s="156">
        <v>0.54800000000000004</v>
      </c>
      <c r="X2320" s="156">
        <v>0.58799999999999997</v>
      </c>
      <c r="Y2320" s="156">
        <v>3.0000000000000001E-3</v>
      </c>
      <c r="Z2320" s="156">
        <v>0.01</v>
      </c>
      <c r="AA2320" s="156">
        <v>1.6E-2</v>
      </c>
      <c r="AB2320" s="156">
        <v>2.8000000000000001E-2</v>
      </c>
    </row>
    <row r="2321" spans="1:28" x14ac:dyDescent="0.25">
      <c r="A2321" s="87" t="s">
        <v>3723</v>
      </c>
      <c r="B2321" s="156" t="s">
        <v>294</v>
      </c>
      <c r="C2321" s="156">
        <v>0.3115264797507788</v>
      </c>
      <c r="D2321" s="156">
        <v>0.27955402525004097</v>
      </c>
      <c r="E2321" s="156">
        <v>0.13444827020823086</v>
      </c>
      <c r="F2321" s="156">
        <v>3.1726512543039841E-2</v>
      </c>
      <c r="G2321" s="156">
        <v>0.21577307755369732</v>
      </c>
      <c r="H2321" s="156">
        <v>3.1972454500737825E-3</v>
      </c>
      <c r="I2321" s="156">
        <v>2.3774389244138383E-2</v>
      </c>
      <c r="J2321" s="156">
        <v>1</v>
      </c>
      <c r="K2321" s="87">
        <v>12198</v>
      </c>
      <c r="L2321" s="87"/>
      <c r="M2321" s="156" t="s">
        <v>294</v>
      </c>
      <c r="N2321" s="156" t="s">
        <v>294</v>
      </c>
      <c r="O2321" s="156">
        <v>0.30299999999999999</v>
      </c>
      <c r="P2321" s="156">
        <v>0.32</v>
      </c>
      <c r="Q2321" s="156">
        <v>0.27200000000000002</v>
      </c>
      <c r="R2321" s="156">
        <v>0.28799999999999998</v>
      </c>
      <c r="S2321" s="156">
        <v>0.129</v>
      </c>
      <c r="T2321" s="156">
        <v>0.14099999999999999</v>
      </c>
      <c r="U2321" s="156">
        <v>2.9000000000000001E-2</v>
      </c>
      <c r="V2321" s="156">
        <v>3.5000000000000003E-2</v>
      </c>
      <c r="W2321" s="156">
        <v>0.20899999999999999</v>
      </c>
      <c r="X2321" s="156">
        <v>0.223</v>
      </c>
      <c r="Y2321" s="156">
        <v>2E-3</v>
      </c>
      <c r="Z2321" s="156">
        <v>4.0000000000000001E-3</v>
      </c>
      <c r="AA2321" s="156">
        <v>2.1000000000000001E-2</v>
      </c>
      <c r="AB2321" s="156">
        <v>2.7E-2</v>
      </c>
    </row>
    <row r="2322" spans="1:28" x14ac:dyDescent="0.25">
      <c r="A2322" s="87" t="s">
        <v>3724</v>
      </c>
      <c r="B2322" s="156" t="s">
        <v>294</v>
      </c>
      <c r="C2322" s="156">
        <v>6.6666666666666671E-3</v>
      </c>
      <c r="D2322" s="156">
        <v>0.14070175438596491</v>
      </c>
      <c r="E2322" s="156">
        <v>7.1578947368421048E-2</v>
      </c>
      <c r="F2322" s="156">
        <v>8.0701754385964913E-3</v>
      </c>
      <c r="G2322" s="156">
        <v>0.73754385964912283</v>
      </c>
      <c r="H2322" s="156">
        <v>1.087719298245614E-2</v>
      </c>
      <c r="I2322" s="156">
        <v>2.456140350877193E-2</v>
      </c>
      <c r="J2322" s="156">
        <v>1</v>
      </c>
      <c r="K2322" s="87">
        <v>2850</v>
      </c>
      <c r="L2322" s="87"/>
      <c r="M2322" s="156" t="s">
        <v>294</v>
      </c>
      <c r="N2322" s="156" t="s">
        <v>294</v>
      </c>
      <c r="O2322" s="156">
        <v>4.0000000000000001E-3</v>
      </c>
      <c r="P2322" s="156">
        <v>0.01</v>
      </c>
      <c r="Q2322" s="156">
        <v>0.128</v>
      </c>
      <c r="R2322" s="156">
        <v>0.154</v>
      </c>
      <c r="S2322" s="156">
        <v>6.3E-2</v>
      </c>
      <c r="T2322" s="156">
        <v>8.2000000000000003E-2</v>
      </c>
      <c r="U2322" s="156">
        <v>5.0000000000000001E-3</v>
      </c>
      <c r="V2322" s="156">
        <v>1.2E-2</v>
      </c>
      <c r="W2322" s="156">
        <v>0.72099999999999997</v>
      </c>
      <c r="X2322" s="156">
        <v>0.753</v>
      </c>
      <c r="Y2322" s="156">
        <v>8.0000000000000002E-3</v>
      </c>
      <c r="Z2322" s="156">
        <v>1.4999999999999999E-2</v>
      </c>
      <c r="AA2322" s="156">
        <v>1.9E-2</v>
      </c>
      <c r="AB2322" s="156">
        <v>3.1E-2</v>
      </c>
    </row>
    <row r="2323" spans="1:28" x14ac:dyDescent="0.25">
      <c r="A2323" s="87" t="s">
        <v>3725</v>
      </c>
      <c r="B2323" s="156" t="s">
        <v>294</v>
      </c>
      <c r="C2323" s="156">
        <v>6.8638738818528028E-2</v>
      </c>
      <c r="D2323" s="156">
        <v>0.17226109290585423</v>
      </c>
      <c r="E2323" s="156">
        <v>6.1996280223186609E-2</v>
      </c>
      <c r="F2323" s="156">
        <v>1.0185103179523515E-2</v>
      </c>
      <c r="G2323" s="156">
        <v>0.63121069878664426</v>
      </c>
      <c r="H2323" s="156">
        <v>1.8333185723142326E-2</v>
      </c>
      <c r="I2323" s="156">
        <v>3.7374900363121071E-2</v>
      </c>
      <c r="J2323" s="156">
        <v>1</v>
      </c>
      <c r="K2323" s="87">
        <v>11291</v>
      </c>
      <c r="L2323" s="87"/>
      <c r="M2323" s="156" t="s">
        <v>294</v>
      </c>
      <c r="N2323" s="156" t="s">
        <v>294</v>
      </c>
      <c r="O2323" s="156">
        <v>6.4000000000000001E-2</v>
      </c>
      <c r="P2323" s="156">
        <v>7.2999999999999995E-2</v>
      </c>
      <c r="Q2323" s="156">
        <v>0.16500000000000001</v>
      </c>
      <c r="R2323" s="156">
        <v>0.17899999999999999</v>
      </c>
      <c r="S2323" s="156">
        <v>5.8000000000000003E-2</v>
      </c>
      <c r="T2323" s="156">
        <v>6.7000000000000004E-2</v>
      </c>
      <c r="U2323" s="156">
        <v>8.0000000000000002E-3</v>
      </c>
      <c r="V2323" s="156">
        <v>1.2E-2</v>
      </c>
      <c r="W2323" s="156">
        <v>0.622</v>
      </c>
      <c r="X2323" s="156">
        <v>0.64</v>
      </c>
      <c r="Y2323" s="156">
        <v>1.6E-2</v>
      </c>
      <c r="Z2323" s="156">
        <v>2.1000000000000001E-2</v>
      </c>
      <c r="AA2323" s="156">
        <v>3.4000000000000002E-2</v>
      </c>
      <c r="AB2323" s="156">
        <v>4.1000000000000002E-2</v>
      </c>
    </row>
    <row r="2324" spans="1:28" x14ac:dyDescent="0.25">
      <c r="A2324" s="87" t="s">
        <v>3726</v>
      </c>
      <c r="B2324" s="156">
        <v>2.6809651474530832E-3</v>
      </c>
      <c r="C2324" s="156">
        <v>0.36461126005361932</v>
      </c>
      <c r="D2324" s="156">
        <v>0.28150134048257375</v>
      </c>
      <c r="E2324" s="156">
        <v>5.4959785522788206E-2</v>
      </c>
      <c r="F2324" s="156">
        <v>4.0214477211796247E-3</v>
      </c>
      <c r="G2324" s="156">
        <v>0.2640750670241287</v>
      </c>
      <c r="H2324" s="156">
        <v>4.0214477211796247E-3</v>
      </c>
      <c r="I2324" s="156">
        <v>2.4128686327077747E-2</v>
      </c>
      <c r="J2324" s="156">
        <v>1</v>
      </c>
      <c r="K2324" s="87">
        <v>746</v>
      </c>
      <c r="L2324" s="87"/>
      <c r="M2324" s="156">
        <v>1E-3</v>
      </c>
      <c r="N2324" s="156">
        <v>0.01</v>
      </c>
      <c r="O2324" s="156">
        <v>0.33100000000000002</v>
      </c>
      <c r="P2324" s="156">
        <v>0.4</v>
      </c>
      <c r="Q2324" s="156">
        <v>0.25</v>
      </c>
      <c r="R2324" s="156">
        <v>0.315</v>
      </c>
      <c r="S2324" s="156">
        <v>4.1000000000000002E-2</v>
      </c>
      <c r="T2324" s="156">
        <v>7.3999999999999996E-2</v>
      </c>
      <c r="U2324" s="156">
        <v>1E-3</v>
      </c>
      <c r="V2324" s="156">
        <v>1.2E-2</v>
      </c>
      <c r="W2324" s="156">
        <v>0.23400000000000001</v>
      </c>
      <c r="X2324" s="156">
        <v>0.29699999999999999</v>
      </c>
      <c r="Y2324" s="156">
        <v>1E-3</v>
      </c>
      <c r="Z2324" s="156">
        <v>1.2E-2</v>
      </c>
      <c r="AA2324" s="156">
        <v>1.4999999999999999E-2</v>
      </c>
      <c r="AB2324" s="156">
        <v>3.7999999999999999E-2</v>
      </c>
    </row>
    <row r="2325" spans="1:28" x14ac:dyDescent="0.25">
      <c r="A2325" s="87" t="s">
        <v>3727</v>
      </c>
      <c r="B2325" s="156" t="s">
        <v>294</v>
      </c>
      <c r="C2325" s="156">
        <v>0.12328767123287671</v>
      </c>
      <c r="D2325" s="156">
        <v>0.53424657534246578</v>
      </c>
      <c r="E2325" s="156">
        <v>0.16438356164383561</v>
      </c>
      <c r="F2325" s="156" t="s">
        <v>294</v>
      </c>
      <c r="G2325" s="156">
        <v>0.15068493150684931</v>
      </c>
      <c r="H2325" s="156" t="s">
        <v>294</v>
      </c>
      <c r="I2325" s="156">
        <v>2.7397260273972601E-2</v>
      </c>
      <c r="J2325" s="156">
        <v>0.99999999999999989</v>
      </c>
      <c r="K2325" s="87">
        <v>73</v>
      </c>
      <c r="L2325" s="87"/>
      <c r="M2325" s="156" t="s">
        <v>294</v>
      </c>
      <c r="N2325" s="156" t="s">
        <v>294</v>
      </c>
      <c r="O2325" s="156">
        <v>6.6000000000000003E-2</v>
      </c>
      <c r="P2325" s="156">
        <v>0.218</v>
      </c>
      <c r="Q2325" s="156">
        <v>0.42099999999999999</v>
      </c>
      <c r="R2325" s="156">
        <v>0.64400000000000002</v>
      </c>
      <c r="S2325" s="156">
        <v>9.7000000000000003E-2</v>
      </c>
      <c r="T2325" s="156">
        <v>0.26600000000000001</v>
      </c>
      <c r="U2325" s="156" t="s">
        <v>294</v>
      </c>
      <c r="V2325" s="156" t="s">
        <v>294</v>
      </c>
      <c r="W2325" s="156">
        <v>8.5999999999999993E-2</v>
      </c>
      <c r="X2325" s="156">
        <v>0.25</v>
      </c>
      <c r="Y2325" s="156" t="s">
        <v>294</v>
      </c>
      <c r="Z2325" s="156" t="s">
        <v>294</v>
      </c>
      <c r="AA2325" s="156">
        <v>8.0000000000000002E-3</v>
      </c>
      <c r="AB2325" s="156">
        <v>9.5000000000000001E-2</v>
      </c>
    </row>
    <row r="2326" spans="1:28" x14ac:dyDescent="0.25">
      <c r="A2326" s="87" t="s">
        <v>3728</v>
      </c>
      <c r="B2326" s="156" t="s">
        <v>294</v>
      </c>
      <c r="C2326" s="156" t="s">
        <v>294</v>
      </c>
      <c r="D2326" s="156">
        <v>0.3</v>
      </c>
      <c r="E2326" s="156">
        <v>0.2</v>
      </c>
      <c r="F2326" s="156" t="s">
        <v>294</v>
      </c>
      <c r="G2326" s="156">
        <v>0.5</v>
      </c>
      <c r="H2326" s="156" t="s">
        <v>294</v>
      </c>
      <c r="I2326" s="156" t="s">
        <v>294</v>
      </c>
      <c r="J2326" s="156">
        <v>1</v>
      </c>
      <c r="K2326" s="87">
        <v>10</v>
      </c>
      <c r="L2326" s="87"/>
      <c r="M2326" s="156" t="s">
        <v>294</v>
      </c>
      <c r="N2326" s="156" t="s">
        <v>294</v>
      </c>
      <c r="O2326" s="156" t="s">
        <v>294</v>
      </c>
      <c r="P2326" s="156" t="s">
        <v>294</v>
      </c>
      <c r="Q2326" s="156">
        <v>0.108</v>
      </c>
      <c r="R2326" s="156">
        <v>0.60299999999999998</v>
      </c>
      <c r="S2326" s="156">
        <v>5.7000000000000002E-2</v>
      </c>
      <c r="T2326" s="156">
        <v>0.51</v>
      </c>
      <c r="U2326" s="156" t="s">
        <v>294</v>
      </c>
      <c r="V2326" s="156" t="s">
        <v>294</v>
      </c>
      <c r="W2326" s="156">
        <v>0.23699999999999999</v>
      </c>
      <c r="X2326" s="156">
        <v>0.76300000000000001</v>
      </c>
      <c r="Y2326" s="156" t="s">
        <v>294</v>
      </c>
      <c r="Z2326" s="156" t="s">
        <v>294</v>
      </c>
      <c r="AA2326" s="156" t="s">
        <v>294</v>
      </c>
      <c r="AB2326" s="156" t="s">
        <v>294</v>
      </c>
    </row>
    <row r="2327" spans="1:28" x14ac:dyDescent="0.25">
      <c r="A2327" s="87" t="s">
        <v>3729</v>
      </c>
      <c r="B2327" s="156">
        <v>3.5231634853026238E-3</v>
      </c>
      <c r="C2327" s="156">
        <v>0.29058211074301943</v>
      </c>
      <c r="D2327" s="156">
        <v>0.25939948467160961</v>
      </c>
      <c r="E2327" s="156">
        <v>8.8788978282589262E-2</v>
      </c>
      <c r="F2327" s="156">
        <v>3.6230740916022505E-2</v>
      </c>
      <c r="G2327" s="156">
        <v>0.29484145764316139</v>
      </c>
      <c r="H2327" s="156">
        <v>4.3382236945890516E-3</v>
      </c>
      <c r="I2327" s="156">
        <v>2.2295840563706159E-2</v>
      </c>
      <c r="J2327" s="156">
        <v>1</v>
      </c>
      <c r="K2327" s="87">
        <v>38034</v>
      </c>
      <c r="L2327" s="87"/>
      <c r="M2327" s="156">
        <v>3.0000000000000001E-3</v>
      </c>
      <c r="N2327" s="156">
        <v>4.0000000000000001E-3</v>
      </c>
      <c r="O2327" s="156">
        <v>0.28599999999999998</v>
      </c>
      <c r="P2327" s="156">
        <v>0.29499999999999998</v>
      </c>
      <c r="Q2327" s="156">
        <v>0.255</v>
      </c>
      <c r="R2327" s="156">
        <v>0.26400000000000001</v>
      </c>
      <c r="S2327" s="156">
        <v>8.5999999999999993E-2</v>
      </c>
      <c r="T2327" s="156">
        <v>9.1999999999999998E-2</v>
      </c>
      <c r="U2327" s="156">
        <v>3.4000000000000002E-2</v>
      </c>
      <c r="V2327" s="156">
        <v>3.7999999999999999E-2</v>
      </c>
      <c r="W2327" s="156">
        <v>0.28999999999999998</v>
      </c>
      <c r="X2327" s="156">
        <v>0.29899999999999999</v>
      </c>
      <c r="Y2327" s="156">
        <v>4.0000000000000001E-3</v>
      </c>
      <c r="Z2327" s="156">
        <v>5.0000000000000001E-3</v>
      </c>
      <c r="AA2327" s="156">
        <v>2.1000000000000001E-2</v>
      </c>
      <c r="AB2327" s="156">
        <v>2.4E-2</v>
      </c>
    </row>
    <row r="2328" spans="1:28" x14ac:dyDescent="0.25">
      <c r="A2328" s="87" t="s">
        <v>3730</v>
      </c>
      <c r="B2328" s="156">
        <v>0.10562015503875968</v>
      </c>
      <c r="C2328" s="156">
        <v>0.51065891472868219</v>
      </c>
      <c r="D2328" s="156">
        <v>0.24903100775193798</v>
      </c>
      <c r="E2328" s="156">
        <v>5.8139534883720929E-2</v>
      </c>
      <c r="F2328" s="156">
        <v>1.937984496124031E-3</v>
      </c>
      <c r="G2328" s="156">
        <v>4.9418604651162788E-2</v>
      </c>
      <c r="H2328" s="156" t="s">
        <v>294</v>
      </c>
      <c r="I2328" s="156">
        <v>2.5193798449612403E-2</v>
      </c>
      <c r="J2328" s="156">
        <v>1</v>
      </c>
      <c r="K2328" s="87">
        <v>1032</v>
      </c>
      <c r="L2328" s="87"/>
      <c r="M2328" s="156">
        <v>8.7999999999999995E-2</v>
      </c>
      <c r="N2328" s="156">
        <v>0.126</v>
      </c>
      <c r="O2328" s="156">
        <v>0.48</v>
      </c>
      <c r="P2328" s="156">
        <v>0.54100000000000004</v>
      </c>
      <c r="Q2328" s="156">
        <v>0.224</v>
      </c>
      <c r="R2328" s="156">
        <v>0.27600000000000002</v>
      </c>
      <c r="S2328" s="156">
        <v>4.4999999999999998E-2</v>
      </c>
      <c r="T2328" s="156">
        <v>7.3999999999999996E-2</v>
      </c>
      <c r="U2328" s="156">
        <v>1E-3</v>
      </c>
      <c r="V2328" s="156">
        <v>7.0000000000000001E-3</v>
      </c>
      <c r="W2328" s="156">
        <v>3.7999999999999999E-2</v>
      </c>
      <c r="X2328" s="156">
        <v>6.4000000000000001E-2</v>
      </c>
      <c r="Y2328" s="156" t="s">
        <v>294</v>
      </c>
      <c r="Z2328" s="156" t="s">
        <v>294</v>
      </c>
      <c r="AA2328" s="156">
        <v>1.7000000000000001E-2</v>
      </c>
      <c r="AB2328" s="156">
        <v>3.6999999999999998E-2</v>
      </c>
    </row>
    <row r="2329" spans="1:28" x14ac:dyDescent="0.25">
      <c r="A2329" s="87" t="s">
        <v>3731</v>
      </c>
      <c r="B2329" s="156">
        <v>2.4530314217737305E-2</v>
      </c>
      <c r="C2329" s="156">
        <v>0.67749610304372798</v>
      </c>
      <c r="D2329" s="156">
        <v>0.1289277217163016</v>
      </c>
      <c r="E2329" s="156">
        <v>3.2201164984822381E-2</v>
      </c>
      <c r="F2329" s="156">
        <v>1.8459266551809008E-3</v>
      </c>
      <c r="G2329" s="156">
        <v>0.10669456066945607</v>
      </c>
      <c r="H2329" s="156">
        <v>4.9224710804824023E-3</v>
      </c>
      <c r="I2329" s="156">
        <v>2.338173763229141E-2</v>
      </c>
      <c r="J2329" s="156">
        <v>1</v>
      </c>
      <c r="K2329" s="87">
        <v>24378</v>
      </c>
      <c r="L2329" s="87"/>
      <c r="M2329" s="156">
        <v>2.3E-2</v>
      </c>
      <c r="N2329" s="156">
        <v>2.7E-2</v>
      </c>
      <c r="O2329" s="156">
        <v>0.67200000000000004</v>
      </c>
      <c r="P2329" s="156">
        <v>0.68300000000000005</v>
      </c>
      <c r="Q2329" s="156">
        <v>0.125</v>
      </c>
      <c r="R2329" s="156">
        <v>0.13300000000000001</v>
      </c>
      <c r="S2329" s="156">
        <v>0.03</v>
      </c>
      <c r="T2329" s="156">
        <v>3.4000000000000002E-2</v>
      </c>
      <c r="U2329" s="156">
        <v>1E-3</v>
      </c>
      <c r="V2329" s="156">
        <v>2E-3</v>
      </c>
      <c r="W2329" s="156">
        <v>0.10299999999999999</v>
      </c>
      <c r="X2329" s="156">
        <v>0.111</v>
      </c>
      <c r="Y2329" s="156">
        <v>4.0000000000000001E-3</v>
      </c>
      <c r="Z2329" s="156">
        <v>6.0000000000000001E-3</v>
      </c>
      <c r="AA2329" s="156">
        <v>2.1999999999999999E-2</v>
      </c>
      <c r="AB2329" s="156">
        <v>2.5000000000000001E-2</v>
      </c>
    </row>
    <row r="2330" spans="1:28" x14ac:dyDescent="0.25">
      <c r="A2330" s="87" t="s">
        <v>3732</v>
      </c>
      <c r="B2330" s="156" t="s">
        <v>294</v>
      </c>
      <c r="C2330" s="156">
        <v>0.11596009975062344</v>
      </c>
      <c r="D2330" s="156">
        <v>0.1882793017456359</v>
      </c>
      <c r="E2330" s="156">
        <v>0.11097256857855362</v>
      </c>
      <c r="F2330" s="156">
        <v>1.4962593516209476E-2</v>
      </c>
      <c r="G2330" s="156">
        <v>0.53740648379052369</v>
      </c>
      <c r="H2330" s="156">
        <v>6.2344139650872821E-3</v>
      </c>
      <c r="I2330" s="156">
        <v>2.6184538653366583E-2</v>
      </c>
      <c r="J2330" s="156">
        <v>0.99999999999999989</v>
      </c>
      <c r="K2330" s="87">
        <v>802</v>
      </c>
      <c r="L2330" s="87"/>
      <c r="M2330" s="156" t="s">
        <v>294</v>
      </c>
      <c r="N2330" s="156" t="s">
        <v>294</v>
      </c>
      <c r="O2330" s="156">
        <v>9.6000000000000002E-2</v>
      </c>
      <c r="P2330" s="156">
        <v>0.14000000000000001</v>
      </c>
      <c r="Q2330" s="156">
        <v>0.16300000000000001</v>
      </c>
      <c r="R2330" s="156">
        <v>0.217</v>
      </c>
      <c r="S2330" s="156">
        <v>9.0999999999999998E-2</v>
      </c>
      <c r="T2330" s="156">
        <v>0.13500000000000001</v>
      </c>
      <c r="U2330" s="156">
        <v>8.9999999999999993E-3</v>
      </c>
      <c r="V2330" s="156">
        <v>2.5999999999999999E-2</v>
      </c>
      <c r="W2330" s="156">
        <v>0.503</v>
      </c>
      <c r="X2330" s="156">
        <v>0.57199999999999995</v>
      </c>
      <c r="Y2330" s="156">
        <v>3.0000000000000001E-3</v>
      </c>
      <c r="Z2330" s="156">
        <v>1.4999999999999999E-2</v>
      </c>
      <c r="AA2330" s="156">
        <v>1.7000000000000001E-2</v>
      </c>
      <c r="AB2330" s="156">
        <v>0.04</v>
      </c>
    </row>
    <row r="2331" spans="1:28" x14ac:dyDescent="0.25">
      <c r="A2331" s="87" t="s">
        <v>3733</v>
      </c>
      <c r="B2331" s="156" t="s">
        <v>294</v>
      </c>
      <c r="C2331" s="156">
        <v>7.4349442379182153E-3</v>
      </c>
      <c r="D2331" s="156">
        <v>0.37546468401486988</v>
      </c>
      <c r="E2331" s="156">
        <v>0.48327137546468402</v>
      </c>
      <c r="F2331" s="156">
        <v>1.4869888475836431E-2</v>
      </c>
      <c r="G2331" s="156">
        <v>8.9219330855018583E-2</v>
      </c>
      <c r="H2331" s="156">
        <v>7.4349442379182153E-3</v>
      </c>
      <c r="I2331" s="156">
        <v>2.2304832713754646E-2</v>
      </c>
      <c r="J2331" s="156">
        <v>1</v>
      </c>
      <c r="K2331" s="87">
        <v>269</v>
      </c>
      <c r="L2331" s="87"/>
      <c r="M2331" s="156" t="s">
        <v>294</v>
      </c>
      <c r="N2331" s="156" t="s">
        <v>294</v>
      </c>
      <c r="O2331" s="156">
        <v>2E-3</v>
      </c>
      <c r="P2331" s="156">
        <v>2.7E-2</v>
      </c>
      <c r="Q2331" s="156">
        <v>0.32</v>
      </c>
      <c r="R2331" s="156">
        <v>0.435</v>
      </c>
      <c r="S2331" s="156">
        <v>0.42399999999999999</v>
      </c>
      <c r="T2331" s="156">
        <v>0.54300000000000004</v>
      </c>
      <c r="U2331" s="156">
        <v>6.0000000000000001E-3</v>
      </c>
      <c r="V2331" s="156">
        <v>3.7999999999999999E-2</v>
      </c>
      <c r="W2331" s="156">
        <v>6.0999999999999999E-2</v>
      </c>
      <c r="X2331" s="156">
        <v>0.129</v>
      </c>
      <c r="Y2331" s="156">
        <v>2E-3</v>
      </c>
      <c r="Z2331" s="156">
        <v>2.7E-2</v>
      </c>
      <c r="AA2331" s="156">
        <v>0.01</v>
      </c>
      <c r="AB2331" s="156">
        <v>4.8000000000000001E-2</v>
      </c>
    </row>
    <row r="2332" spans="1:28" x14ac:dyDescent="0.25">
      <c r="A2332" s="87" t="s">
        <v>3734</v>
      </c>
      <c r="B2332" s="156" t="s">
        <v>294</v>
      </c>
      <c r="C2332" s="156">
        <v>0.32863849765258218</v>
      </c>
      <c r="D2332" s="156">
        <v>0.352112676056338</v>
      </c>
      <c r="E2332" s="156">
        <v>8.9201877934272297E-2</v>
      </c>
      <c r="F2332" s="156">
        <v>2.8169014084507043E-2</v>
      </c>
      <c r="G2332" s="156">
        <v>0.17840375586854459</v>
      </c>
      <c r="H2332" s="156" t="s">
        <v>294</v>
      </c>
      <c r="I2332" s="156">
        <v>2.3474178403755867E-2</v>
      </c>
      <c r="J2332" s="156">
        <v>1</v>
      </c>
      <c r="K2332" s="87">
        <v>213</v>
      </c>
      <c r="L2332" s="87"/>
      <c r="M2332" s="156" t="s">
        <v>294</v>
      </c>
      <c r="N2332" s="156" t="s">
        <v>294</v>
      </c>
      <c r="O2332" s="156">
        <v>0.26900000000000002</v>
      </c>
      <c r="P2332" s="156">
        <v>0.39400000000000002</v>
      </c>
      <c r="Q2332" s="156">
        <v>0.29099999999999998</v>
      </c>
      <c r="R2332" s="156">
        <v>0.41799999999999998</v>
      </c>
      <c r="S2332" s="156">
        <v>5.8000000000000003E-2</v>
      </c>
      <c r="T2332" s="156">
        <v>0.13500000000000001</v>
      </c>
      <c r="U2332" s="156">
        <v>1.2999999999999999E-2</v>
      </c>
      <c r="V2332" s="156">
        <v>0.06</v>
      </c>
      <c r="W2332" s="156">
        <v>0.13300000000000001</v>
      </c>
      <c r="X2332" s="156">
        <v>0.23499999999999999</v>
      </c>
      <c r="Y2332" s="156" t="s">
        <v>294</v>
      </c>
      <c r="Z2332" s="156" t="s">
        <v>294</v>
      </c>
      <c r="AA2332" s="156">
        <v>0.01</v>
      </c>
      <c r="AB2332" s="156">
        <v>5.3999999999999999E-2</v>
      </c>
    </row>
    <row r="2333" spans="1:28" x14ac:dyDescent="0.25">
      <c r="A2333" s="87" t="s">
        <v>3735</v>
      </c>
      <c r="B2333" s="156" t="s">
        <v>294</v>
      </c>
      <c r="C2333" s="156">
        <v>0.33135089209855567</v>
      </c>
      <c r="D2333" s="156">
        <v>0.37892948173322005</v>
      </c>
      <c r="E2333" s="156">
        <v>0.11639762107051826</v>
      </c>
      <c r="F2333" s="156">
        <v>1.0195412064570943E-2</v>
      </c>
      <c r="G2333" s="156">
        <v>0.14103653355989804</v>
      </c>
      <c r="H2333" s="156">
        <v>3.3984706881903144E-3</v>
      </c>
      <c r="I2333" s="156">
        <v>1.8691588785046728E-2</v>
      </c>
      <c r="J2333" s="156">
        <v>1</v>
      </c>
      <c r="K2333" s="87">
        <v>1177</v>
      </c>
      <c r="L2333" s="87"/>
      <c r="M2333" s="156" t="s">
        <v>294</v>
      </c>
      <c r="N2333" s="156" t="s">
        <v>294</v>
      </c>
      <c r="O2333" s="156">
        <v>0.30499999999999999</v>
      </c>
      <c r="P2333" s="156">
        <v>0.35899999999999999</v>
      </c>
      <c r="Q2333" s="156">
        <v>0.35199999999999998</v>
      </c>
      <c r="R2333" s="156">
        <v>0.40699999999999997</v>
      </c>
      <c r="S2333" s="156">
        <v>9.9000000000000005E-2</v>
      </c>
      <c r="T2333" s="156">
        <v>0.13600000000000001</v>
      </c>
      <c r="U2333" s="156">
        <v>6.0000000000000001E-3</v>
      </c>
      <c r="V2333" s="156">
        <v>1.7999999999999999E-2</v>
      </c>
      <c r="W2333" s="156">
        <v>0.122</v>
      </c>
      <c r="X2333" s="156">
        <v>0.16200000000000001</v>
      </c>
      <c r="Y2333" s="156">
        <v>1E-3</v>
      </c>
      <c r="Z2333" s="156">
        <v>8.9999999999999993E-3</v>
      </c>
      <c r="AA2333" s="156">
        <v>1.2E-2</v>
      </c>
      <c r="AB2333" s="156">
        <v>2.8000000000000001E-2</v>
      </c>
    </row>
    <row r="2334" spans="1:28" x14ac:dyDescent="0.25">
      <c r="A2334" s="87" t="s">
        <v>3736</v>
      </c>
      <c r="B2334" s="156" t="s">
        <v>294</v>
      </c>
      <c r="C2334" s="156">
        <v>0.16949152542372881</v>
      </c>
      <c r="D2334" s="156">
        <v>0.33898305084745761</v>
      </c>
      <c r="E2334" s="156">
        <v>0.13559322033898305</v>
      </c>
      <c r="F2334" s="156">
        <v>1.6949152542372881E-2</v>
      </c>
      <c r="G2334" s="156">
        <v>0.32203389830508472</v>
      </c>
      <c r="H2334" s="156" t="s">
        <v>294</v>
      </c>
      <c r="I2334" s="156">
        <v>1.6949152542372881E-2</v>
      </c>
      <c r="J2334" s="156">
        <v>0.99999999999999978</v>
      </c>
      <c r="K2334" s="87">
        <v>59</v>
      </c>
      <c r="L2334" s="87"/>
      <c r="M2334" s="156" t="s">
        <v>294</v>
      </c>
      <c r="N2334" s="156" t="s">
        <v>294</v>
      </c>
      <c r="O2334" s="156">
        <v>9.5000000000000001E-2</v>
      </c>
      <c r="P2334" s="156">
        <v>0.28499999999999998</v>
      </c>
      <c r="Q2334" s="156">
        <v>0.23100000000000001</v>
      </c>
      <c r="R2334" s="156">
        <v>0.46600000000000003</v>
      </c>
      <c r="S2334" s="156">
        <v>7.0000000000000007E-2</v>
      </c>
      <c r="T2334" s="156">
        <v>0.245</v>
      </c>
      <c r="U2334" s="156">
        <v>3.0000000000000001E-3</v>
      </c>
      <c r="V2334" s="156">
        <v>0.09</v>
      </c>
      <c r="W2334" s="156">
        <v>0.217</v>
      </c>
      <c r="X2334" s="156">
        <v>0.44900000000000001</v>
      </c>
      <c r="Y2334" s="156" t="s">
        <v>294</v>
      </c>
      <c r="Z2334" s="156" t="s">
        <v>294</v>
      </c>
      <c r="AA2334" s="156">
        <v>3.0000000000000001E-3</v>
      </c>
      <c r="AB2334" s="156">
        <v>0.09</v>
      </c>
    </row>
    <row r="2335" spans="1:28" x14ac:dyDescent="0.25">
      <c r="A2335" s="87" t="s">
        <v>3737</v>
      </c>
      <c r="B2335" s="156" t="s">
        <v>294</v>
      </c>
      <c r="C2335" s="156">
        <v>0.24949290060851928</v>
      </c>
      <c r="D2335" s="156">
        <v>0.40770791075050711</v>
      </c>
      <c r="E2335" s="156">
        <v>0.15212981744421908</v>
      </c>
      <c r="F2335" s="156">
        <v>6.0851926977687626E-3</v>
      </c>
      <c r="G2335" s="156">
        <v>0.15821501014198783</v>
      </c>
      <c r="H2335" s="156" t="s">
        <v>294</v>
      </c>
      <c r="I2335" s="156">
        <v>2.6369168356997971E-2</v>
      </c>
      <c r="J2335" s="156">
        <v>1</v>
      </c>
      <c r="K2335" s="87">
        <v>493</v>
      </c>
      <c r="L2335" s="87"/>
      <c r="M2335" s="156" t="s">
        <v>294</v>
      </c>
      <c r="N2335" s="156" t="s">
        <v>294</v>
      </c>
      <c r="O2335" s="156">
        <v>0.21299999999999999</v>
      </c>
      <c r="P2335" s="156">
        <v>0.28999999999999998</v>
      </c>
      <c r="Q2335" s="156">
        <v>0.36499999999999999</v>
      </c>
      <c r="R2335" s="156">
        <v>0.45200000000000001</v>
      </c>
      <c r="S2335" s="156">
        <v>0.123</v>
      </c>
      <c r="T2335" s="156">
        <v>0.187</v>
      </c>
      <c r="U2335" s="156">
        <v>2E-3</v>
      </c>
      <c r="V2335" s="156">
        <v>1.7999999999999999E-2</v>
      </c>
      <c r="W2335" s="156">
        <v>0.129</v>
      </c>
      <c r="X2335" s="156">
        <v>0.193</v>
      </c>
      <c r="Y2335" s="156" t="s">
        <v>294</v>
      </c>
      <c r="Z2335" s="156" t="s">
        <v>294</v>
      </c>
      <c r="AA2335" s="156">
        <v>1.4999999999999999E-2</v>
      </c>
      <c r="AB2335" s="156">
        <v>4.4999999999999998E-2</v>
      </c>
    </row>
    <row r="2336" spans="1:28" x14ac:dyDescent="0.25">
      <c r="A2336" s="87" t="s">
        <v>3738</v>
      </c>
      <c r="B2336" s="156" t="s">
        <v>294</v>
      </c>
      <c r="C2336" s="156">
        <v>0.31897810218978101</v>
      </c>
      <c r="D2336" s="156">
        <v>0.26715328467153282</v>
      </c>
      <c r="E2336" s="156">
        <v>0.30218978102189781</v>
      </c>
      <c r="F2336" s="156">
        <v>8.0291970802919711E-3</v>
      </c>
      <c r="G2336" s="156">
        <v>7.0802919708029197E-2</v>
      </c>
      <c r="H2336" s="156">
        <v>3.6496350364963502E-3</v>
      </c>
      <c r="I2336" s="156">
        <v>2.9197080291970802E-2</v>
      </c>
      <c r="J2336" s="156">
        <v>1</v>
      </c>
      <c r="K2336" s="87">
        <v>1370</v>
      </c>
      <c r="L2336" s="87"/>
      <c r="M2336" s="156" t="s">
        <v>294</v>
      </c>
      <c r="N2336" s="156" t="s">
        <v>294</v>
      </c>
      <c r="O2336" s="156">
        <v>0.29499999999999998</v>
      </c>
      <c r="P2336" s="156">
        <v>0.34399999999999997</v>
      </c>
      <c r="Q2336" s="156">
        <v>0.24399999999999999</v>
      </c>
      <c r="R2336" s="156">
        <v>0.29099999999999998</v>
      </c>
      <c r="S2336" s="156">
        <v>0.27800000000000002</v>
      </c>
      <c r="T2336" s="156">
        <v>0.32700000000000001</v>
      </c>
      <c r="U2336" s="156">
        <v>4.0000000000000001E-3</v>
      </c>
      <c r="V2336" s="156">
        <v>1.4E-2</v>
      </c>
      <c r="W2336" s="156">
        <v>5.8000000000000003E-2</v>
      </c>
      <c r="X2336" s="156">
        <v>8.5999999999999993E-2</v>
      </c>
      <c r="Y2336" s="156">
        <v>2E-3</v>
      </c>
      <c r="Z2336" s="156">
        <v>8.9999999999999993E-3</v>
      </c>
      <c r="AA2336" s="156">
        <v>2.1999999999999999E-2</v>
      </c>
      <c r="AB2336" s="156">
        <v>0.04</v>
      </c>
    </row>
    <row r="2337" spans="1:28" x14ac:dyDescent="0.25">
      <c r="A2337" s="87" t="s">
        <v>3739</v>
      </c>
      <c r="B2337" s="156" t="s">
        <v>294</v>
      </c>
      <c r="C2337" s="156">
        <v>0.43271767810026385</v>
      </c>
      <c r="D2337" s="156">
        <v>0.31662269129287601</v>
      </c>
      <c r="E2337" s="156">
        <v>0.11609498680738786</v>
      </c>
      <c r="F2337" s="156">
        <v>1.8469656992084433E-2</v>
      </c>
      <c r="G2337" s="156">
        <v>0.10026385224274406</v>
      </c>
      <c r="H2337" s="156">
        <v>2.6385224274406332E-3</v>
      </c>
      <c r="I2337" s="156">
        <v>1.3192612137203167E-2</v>
      </c>
      <c r="J2337" s="156">
        <v>1</v>
      </c>
      <c r="K2337" s="87">
        <v>379</v>
      </c>
      <c r="L2337" s="87"/>
      <c r="M2337" s="156" t="s">
        <v>294</v>
      </c>
      <c r="N2337" s="156" t="s">
        <v>294</v>
      </c>
      <c r="O2337" s="156">
        <v>0.38400000000000001</v>
      </c>
      <c r="P2337" s="156">
        <v>0.48299999999999998</v>
      </c>
      <c r="Q2337" s="156">
        <v>0.27200000000000002</v>
      </c>
      <c r="R2337" s="156">
        <v>0.36499999999999999</v>
      </c>
      <c r="S2337" s="156">
        <v>8.7999999999999995E-2</v>
      </c>
      <c r="T2337" s="156">
        <v>0.152</v>
      </c>
      <c r="U2337" s="156">
        <v>8.9999999999999993E-3</v>
      </c>
      <c r="V2337" s="156">
        <v>3.7999999999999999E-2</v>
      </c>
      <c r="W2337" s="156">
        <v>7.3999999999999996E-2</v>
      </c>
      <c r="X2337" s="156">
        <v>0.13500000000000001</v>
      </c>
      <c r="Y2337" s="156">
        <v>0</v>
      </c>
      <c r="Z2337" s="156">
        <v>1.4999999999999999E-2</v>
      </c>
      <c r="AA2337" s="156">
        <v>6.0000000000000001E-3</v>
      </c>
      <c r="AB2337" s="156">
        <v>3.1E-2</v>
      </c>
    </row>
    <row r="2338" spans="1:28" x14ac:dyDescent="0.25">
      <c r="A2338" s="87" t="s">
        <v>3740</v>
      </c>
      <c r="B2338" s="156" t="s">
        <v>294</v>
      </c>
      <c r="C2338" s="156">
        <v>0.33918128654970758</v>
      </c>
      <c r="D2338" s="156">
        <v>0.27485380116959063</v>
      </c>
      <c r="E2338" s="156">
        <v>0.29239766081871343</v>
      </c>
      <c r="F2338" s="156">
        <v>1.1695906432748537E-2</v>
      </c>
      <c r="G2338" s="156">
        <v>5.2631578947368418E-2</v>
      </c>
      <c r="H2338" s="156">
        <v>5.8479532163742687E-3</v>
      </c>
      <c r="I2338" s="156">
        <v>2.3391812865497075E-2</v>
      </c>
      <c r="J2338" s="156">
        <v>0.99999999999999978</v>
      </c>
      <c r="K2338" s="87">
        <v>171</v>
      </c>
      <c r="L2338" s="87"/>
      <c r="M2338" s="156" t="s">
        <v>294</v>
      </c>
      <c r="N2338" s="156" t="s">
        <v>294</v>
      </c>
      <c r="O2338" s="156">
        <v>0.27200000000000002</v>
      </c>
      <c r="P2338" s="156">
        <v>0.41299999999999998</v>
      </c>
      <c r="Q2338" s="156">
        <v>0.21299999999999999</v>
      </c>
      <c r="R2338" s="156">
        <v>0.34599999999999997</v>
      </c>
      <c r="S2338" s="156">
        <v>0.22900000000000001</v>
      </c>
      <c r="T2338" s="156">
        <v>0.36499999999999999</v>
      </c>
      <c r="U2338" s="156">
        <v>3.0000000000000001E-3</v>
      </c>
      <c r="V2338" s="156">
        <v>4.2000000000000003E-2</v>
      </c>
      <c r="W2338" s="156">
        <v>2.8000000000000001E-2</v>
      </c>
      <c r="X2338" s="156">
        <v>9.7000000000000003E-2</v>
      </c>
      <c r="Y2338" s="156">
        <v>1E-3</v>
      </c>
      <c r="Z2338" s="156">
        <v>3.2000000000000001E-2</v>
      </c>
      <c r="AA2338" s="156">
        <v>8.9999999999999993E-3</v>
      </c>
      <c r="AB2338" s="156">
        <v>5.8999999999999997E-2</v>
      </c>
    </row>
    <row r="2339" spans="1:28" x14ac:dyDescent="0.25">
      <c r="A2339" s="87" t="s">
        <v>3741</v>
      </c>
      <c r="B2339" s="156" t="s">
        <v>294</v>
      </c>
      <c r="C2339" s="156">
        <v>0.25490196078431371</v>
      </c>
      <c r="D2339" s="156">
        <v>0.45588235294117646</v>
      </c>
      <c r="E2339" s="156">
        <v>0.17647058823529413</v>
      </c>
      <c r="F2339" s="156">
        <v>9.8039215686274508E-3</v>
      </c>
      <c r="G2339" s="156">
        <v>7.8431372549019607E-2</v>
      </c>
      <c r="H2339" s="156">
        <v>2.4509803921568627E-3</v>
      </c>
      <c r="I2339" s="156">
        <v>2.2058823529411766E-2</v>
      </c>
      <c r="J2339" s="156">
        <v>0.99999999999999989</v>
      </c>
      <c r="K2339" s="87">
        <v>408</v>
      </c>
      <c r="L2339" s="87"/>
      <c r="M2339" s="156" t="s">
        <v>294</v>
      </c>
      <c r="N2339" s="156" t="s">
        <v>294</v>
      </c>
      <c r="O2339" s="156">
        <v>0.215</v>
      </c>
      <c r="P2339" s="156">
        <v>0.29899999999999999</v>
      </c>
      <c r="Q2339" s="156">
        <v>0.40799999999999997</v>
      </c>
      <c r="R2339" s="156">
        <v>0.504</v>
      </c>
      <c r="S2339" s="156">
        <v>0.14299999999999999</v>
      </c>
      <c r="T2339" s="156">
        <v>0.216</v>
      </c>
      <c r="U2339" s="156">
        <v>4.0000000000000001E-3</v>
      </c>
      <c r="V2339" s="156">
        <v>2.5000000000000001E-2</v>
      </c>
      <c r="W2339" s="156">
        <v>5.6000000000000001E-2</v>
      </c>
      <c r="X2339" s="156">
        <v>0.109</v>
      </c>
      <c r="Y2339" s="156">
        <v>0</v>
      </c>
      <c r="Z2339" s="156">
        <v>1.4E-2</v>
      </c>
      <c r="AA2339" s="156">
        <v>1.2E-2</v>
      </c>
      <c r="AB2339" s="156">
        <v>4.1000000000000002E-2</v>
      </c>
    </row>
    <row r="2340" spans="1:28" x14ac:dyDescent="0.25">
      <c r="A2340" s="87" t="s">
        <v>3742</v>
      </c>
      <c r="B2340" s="156" t="s">
        <v>294</v>
      </c>
      <c r="C2340" s="156">
        <v>0.19220055710306408</v>
      </c>
      <c r="D2340" s="156">
        <v>0.41643454038997213</v>
      </c>
      <c r="E2340" s="156">
        <v>0.15459610027855153</v>
      </c>
      <c r="F2340" s="156">
        <v>1.1142061281337047E-2</v>
      </c>
      <c r="G2340" s="156">
        <v>0.19080779944289694</v>
      </c>
      <c r="H2340" s="156">
        <v>5.5710306406685237E-3</v>
      </c>
      <c r="I2340" s="156">
        <v>2.9247910863509748E-2</v>
      </c>
      <c r="J2340" s="156">
        <v>1</v>
      </c>
      <c r="K2340" s="87">
        <v>718</v>
      </c>
      <c r="L2340" s="87"/>
      <c r="M2340" s="156" t="s">
        <v>294</v>
      </c>
      <c r="N2340" s="156" t="s">
        <v>294</v>
      </c>
      <c r="O2340" s="156">
        <v>0.16500000000000001</v>
      </c>
      <c r="P2340" s="156">
        <v>0.223</v>
      </c>
      <c r="Q2340" s="156">
        <v>0.38100000000000001</v>
      </c>
      <c r="R2340" s="156">
        <v>0.45300000000000001</v>
      </c>
      <c r="S2340" s="156">
        <v>0.13</v>
      </c>
      <c r="T2340" s="156">
        <v>0.183</v>
      </c>
      <c r="U2340" s="156">
        <v>6.0000000000000001E-3</v>
      </c>
      <c r="V2340" s="156">
        <v>2.1999999999999999E-2</v>
      </c>
      <c r="W2340" s="156">
        <v>0.16400000000000001</v>
      </c>
      <c r="X2340" s="156">
        <v>0.221</v>
      </c>
      <c r="Y2340" s="156">
        <v>2E-3</v>
      </c>
      <c r="Z2340" s="156">
        <v>1.4E-2</v>
      </c>
      <c r="AA2340" s="156">
        <v>1.9E-2</v>
      </c>
      <c r="AB2340" s="156">
        <v>4.3999999999999997E-2</v>
      </c>
    </row>
    <row r="2341" spans="1:28" x14ac:dyDescent="0.25">
      <c r="A2341" s="87" t="s">
        <v>3743</v>
      </c>
      <c r="B2341" s="156" t="s">
        <v>294</v>
      </c>
      <c r="C2341" s="156">
        <v>8.4967320261437912E-2</v>
      </c>
      <c r="D2341" s="156">
        <v>0.21568627450980393</v>
      </c>
      <c r="E2341" s="156">
        <v>0.13725490196078433</v>
      </c>
      <c r="F2341" s="156">
        <v>1.9607843137254902E-2</v>
      </c>
      <c r="G2341" s="156">
        <v>0.50326797385620914</v>
      </c>
      <c r="H2341" s="156" t="s">
        <v>294</v>
      </c>
      <c r="I2341" s="156">
        <v>3.9215686274509803E-2</v>
      </c>
      <c r="J2341" s="156">
        <v>1</v>
      </c>
      <c r="K2341" s="87">
        <v>153</v>
      </c>
      <c r="L2341" s="87"/>
      <c r="M2341" s="156" t="s">
        <v>294</v>
      </c>
      <c r="N2341" s="156" t="s">
        <v>294</v>
      </c>
      <c r="O2341" s="156">
        <v>0.05</v>
      </c>
      <c r="P2341" s="156">
        <v>0.14000000000000001</v>
      </c>
      <c r="Q2341" s="156">
        <v>0.158</v>
      </c>
      <c r="R2341" s="156">
        <v>0.28699999999999998</v>
      </c>
      <c r="S2341" s="156">
        <v>9.1999999999999998E-2</v>
      </c>
      <c r="T2341" s="156">
        <v>0.20100000000000001</v>
      </c>
      <c r="U2341" s="156">
        <v>7.0000000000000001E-3</v>
      </c>
      <c r="V2341" s="156">
        <v>5.6000000000000001E-2</v>
      </c>
      <c r="W2341" s="156">
        <v>0.42499999999999999</v>
      </c>
      <c r="X2341" s="156">
        <v>0.58099999999999996</v>
      </c>
      <c r="Y2341" s="156" t="s">
        <v>294</v>
      </c>
      <c r="Z2341" s="156" t="s">
        <v>294</v>
      </c>
      <c r="AA2341" s="156">
        <v>1.7999999999999999E-2</v>
      </c>
      <c r="AB2341" s="156">
        <v>8.3000000000000004E-2</v>
      </c>
    </row>
    <row r="2342" spans="1:28" x14ac:dyDescent="0.25">
      <c r="A2342" s="87" t="s">
        <v>3744</v>
      </c>
      <c r="B2342" s="156" t="s">
        <v>294</v>
      </c>
      <c r="C2342" s="156">
        <v>0.26984126984126983</v>
      </c>
      <c r="D2342" s="156">
        <v>0.33597883597883599</v>
      </c>
      <c r="E2342" s="156">
        <v>8.9947089947089942E-2</v>
      </c>
      <c r="F2342" s="156">
        <v>7.9365079365079361E-3</v>
      </c>
      <c r="G2342" s="156">
        <v>0.28306878306878308</v>
      </c>
      <c r="H2342" s="156" t="s">
        <v>294</v>
      </c>
      <c r="I2342" s="156">
        <v>1.3227513227513227E-2</v>
      </c>
      <c r="J2342" s="156">
        <v>1</v>
      </c>
      <c r="K2342" s="87">
        <v>378</v>
      </c>
      <c r="L2342" s="87"/>
      <c r="M2342" s="156" t="s">
        <v>294</v>
      </c>
      <c r="N2342" s="156" t="s">
        <v>294</v>
      </c>
      <c r="O2342" s="156">
        <v>0.22800000000000001</v>
      </c>
      <c r="P2342" s="156">
        <v>0.317</v>
      </c>
      <c r="Q2342" s="156">
        <v>0.28999999999999998</v>
      </c>
      <c r="R2342" s="156">
        <v>0.38500000000000001</v>
      </c>
      <c r="S2342" s="156">
        <v>6.5000000000000002E-2</v>
      </c>
      <c r="T2342" s="156">
        <v>0.123</v>
      </c>
      <c r="U2342" s="156">
        <v>3.0000000000000001E-3</v>
      </c>
      <c r="V2342" s="156">
        <v>2.3E-2</v>
      </c>
      <c r="W2342" s="156">
        <v>0.24</v>
      </c>
      <c r="X2342" s="156">
        <v>0.33</v>
      </c>
      <c r="Y2342" s="156" t="s">
        <v>294</v>
      </c>
      <c r="Z2342" s="156" t="s">
        <v>294</v>
      </c>
      <c r="AA2342" s="156">
        <v>6.0000000000000001E-3</v>
      </c>
      <c r="AB2342" s="156">
        <v>3.1E-2</v>
      </c>
    </row>
    <row r="2343" spans="1:28" x14ac:dyDescent="0.25">
      <c r="A2343" s="87" t="s">
        <v>3745</v>
      </c>
      <c r="B2343" s="156" t="s">
        <v>294</v>
      </c>
      <c r="C2343" s="156">
        <v>6.5573770491803279E-3</v>
      </c>
      <c r="D2343" s="156">
        <v>0.26557377049180325</v>
      </c>
      <c r="E2343" s="156">
        <v>0.22295081967213115</v>
      </c>
      <c r="F2343" s="156">
        <v>1.3114754098360656E-2</v>
      </c>
      <c r="G2343" s="156">
        <v>0.46229508196721314</v>
      </c>
      <c r="H2343" s="156">
        <v>9.8360655737704927E-3</v>
      </c>
      <c r="I2343" s="156">
        <v>1.9672131147540985E-2</v>
      </c>
      <c r="J2343" s="156">
        <v>0.99999999999999989</v>
      </c>
      <c r="K2343" s="87">
        <v>305</v>
      </c>
      <c r="L2343" s="87"/>
      <c r="M2343" s="156" t="s">
        <v>294</v>
      </c>
      <c r="N2343" s="156" t="s">
        <v>294</v>
      </c>
      <c r="O2343" s="156">
        <v>2E-3</v>
      </c>
      <c r="P2343" s="156">
        <v>2.4E-2</v>
      </c>
      <c r="Q2343" s="156">
        <v>0.219</v>
      </c>
      <c r="R2343" s="156">
        <v>0.318</v>
      </c>
      <c r="S2343" s="156">
        <v>0.18</v>
      </c>
      <c r="T2343" s="156">
        <v>0.27300000000000002</v>
      </c>
      <c r="U2343" s="156">
        <v>5.0000000000000001E-3</v>
      </c>
      <c r="V2343" s="156">
        <v>3.3000000000000002E-2</v>
      </c>
      <c r="W2343" s="156">
        <v>0.40699999999999997</v>
      </c>
      <c r="X2343" s="156">
        <v>0.51800000000000002</v>
      </c>
      <c r="Y2343" s="156">
        <v>3.0000000000000001E-3</v>
      </c>
      <c r="Z2343" s="156">
        <v>2.9000000000000001E-2</v>
      </c>
      <c r="AA2343" s="156">
        <v>8.9999999999999993E-3</v>
      </c>
      <c r="AB2343" s="156">
        <v>4.2000000000000003E-2</v>
      </c>
    </row>
    <row r="2344" spans="1:28" x14ac:dyDescent="0.25">
      <c r="A2344" s="87" t="s">
        <v>3746</v>
      </c>
      <c r="B2344" s="156" t="s">
        <v>294</v>
      </c>
      <c r="C2344" s="156">
        <v>0.18159509202453988</v>
      </c>
      <c r="D2344" s="156">
        <v>0.27414548641542508</v>
      </c>
      <c r="E2344" s="156">
        <v>0.1325153374233129</v>
      </c>
      <c r="F2344" s="156">
        <v>1.4899211218229623E-2</v>
      </c>
      <c r="G2344" s="156">
        <v>0.35880806310254165</v>
      </c>
      <c r="H2344" s="156">
        <v>7.8878177037686233E-3</v>
      </c>
      <c r="I2344" s="156">
        <v>3.0148992112182298E-2</v>
      </c>
      <c r="J2344" s="156">
        <v>1</v>
      </c>
      <c r="K2344" s="87">
        <v>5705</v>
      </c>
      <c r="L2344" s="87"/>
      <c r="M2344" s="156" t="s">
        <v>294</v>
      </c>
      <c r="N2344" s="156" t="s">
        <v>294</v>
      </c>
      <c r="O2344" s="156">
        <v>0.17199999999999999</v>
      </c>
      <c r="P2344" s="156">
        <v>0.192</v>
      </c>
      <c r="Q2344" s="156">
        <v>0.26300000000000001</v>
      </c>
      <c r="R2344" s="156">
        <v>0.28599999999999998</v>
      </c>
      <c r="S2344" s="156">
        <v>0.124</v>
      </c>
      <c r="T2344" s="156">
        <v>0.14199999999999999</v>
      </c>
      <c r="U2344" s="156">
        <v>1.2E-2</v>
      </c>
      <c r="V2344" s="156">
        <v>1.7999999999999999E-2</v>
      </c>
      <c r="W2344" s="156">
        <v>0.34599999999999997</v>
      </c>
      <c r="X2344" s="156">
        <v>0.371</v>
      </c>
      <c r="Y2344" s="156">
        <v>6.0000000000000001E-3</v>
      </c>
      <c r="Z2344" s="156">
        <v>1.0999999999999999E-2</v>
      </c>
      <c r="AA2344" s="156">
        <v>2.5999999999999999E-2</v>
      </c>
      <c r="AB2344" s="156">
        <v>3.5000000000000003E-2</v>
      </c>
    </row>
    <row r="2345" spans="1:28" x14ac:dyDescent="0.25">
      <c r="A2345" s="87" t="s">
        <v>3747</v>
      </c>
      <c r="B2345" s="156" t="s">
        <v>294</v>
      </c>
      <c r="C2345" s="156">
        <v>2.197802197802198E-2</v>
      </c>
      <c r="D2345" s="156">
        <v>0.31868131868131866</v>
      </c>
      <c r="E2345" s="156">
        <v>0.12087912087912088</v>
      </c>
      <c r="F2345" s="156" t="s">
        <v>294</v>
      </c>
      <c r="G2345" s="156">
        <v>0.49450549450549453</v>
      </c>
      <c r="H2345" s="156" t="s">
        <v>294</v>
      </c>
      <c r="I2345" s="156">
        <v>4.3956043956043959E-2</v>
      </c>
      <c r="J2345" s="156">
        <v>0.99999999999999989</v>
      </c>
      <c r="K2345" s="87">
        <v>91</v>
      </c>
      <c r="L2345" s="87"/>
      <c r="M2345" s="156" t="s">
        <v>294</v>
      </c>
      <c r="N2345" s="156" t="s">
        <v>294</v>
      </c>
      <c r="O2345" s="156">
        <v>6.0000000000000001E-3</v>
      </c>
      <c r="P2345" s="156">
        <v>7.6999999999999999E-2</v>
      </c>
      <c r="Q2345" s="156">
        <v>0.23200000000000001</v>
      </c>
      <c r="R2345" s="156">
        <v>0.42</v>
      </c>
      <c r="S2345" s="156">
        <v>6.9000000000000006E-2</v>
      </c>
      <c r="T2345" s="156">
        <v>0.20399999999999999</v>
      </c>
      <c r="U2345" s="156" t="s">
        <v>294</v>
      </c>
      <c r="V2345" s="156" t="s">
        <v>294</v>
      </c>
      <c r="W2345" s="156">
        <v>0.39400000000000002</v>
      </c>
      <c r="X2345" s="156">
        <v>0.59499999999999997</v>
      </c>
      <c r="Y2345" s="156" t="s">
        <v>294</v>
      </c>
      <c r="Z2345" s="156" t="s">
        <v>294</v>
      </c>
      <c r="AA2345" s="156">
        <v>1.7000000000000001E-2</v>
      </c>
      <c r="AB2345" s="156">
        <v>0.108</v>
      </c>
    </row>
    <row r="2346" spans="1:28" x14ac:dyDescent="0.25">
      <c r="A2346" s="87" t="s">
        <v>3748</v>
      </c>
      <c r="B2346" s="156" t="s">
        <v>294</v>
      </c>
      <c r="C2346" s="156">
        <v>3.3925049309664695E-2</v>
      </c>
      <c r="D2346" s="156">
        <v>0.2710059171597633</v>
      </c>
      <c r="E2346" s="156">
        <v>0.1096646942800789</v>
      </c>
      <c r="F2346" s="156">
        <v>2.2879684418145956E-2</v>
      </c>
      <c r="G2346" s="156">
        <v>0.53372781065088759</v>
      </c>
      <c r="H2346" s="156">
        <v>3.1558185404339249E-3</v>
      </c>
      <c r="I2346" s="156">
        <v>2.564102564102564E-2</v>
      </c>
      <c r="J2346" s="156">
        <v>1</v>
      </c>
      <c r="K2346" s="87">
        <v>2535</v>
      </c>
      <c r="L2346" s="87"/>
      <c r="M2346" s="156" t="s">
        <v>294</v>
      </c>
      <c r="N2346" s="156" t="s">
        <v>294</v>
      </c>
      <c r="O2346" s="156">
        <v>2.8000000000000001E-2</v>
      </c>
      <c r="P2346" s="156">
        <v>4.2000000000000003E-2</v>
      </c>
      <c r="Q2346" s="156">
        <v>0.254</v>
      </c>
      <c r="R2346" s="156">
        <v>0.28899999999999998</v>
      </c>
      <c r="S2346" s="156">
        <v>9.8000000000000004E-2</v>
      </c>
      <c r="T2346" s="156">
        <v>0.122</v>
      </c>
      <c r="U2346" s="156">
        <v>1.7999999999999999E-2</v>
      </c>
      <c r="V2346" s="156">
        <v>2.9000000000000001E-2</v>
      </c>
      <c r="W2346" s="156">
        <v>0.51400000000000001</v>
      </c>
      <c r="X2346" s="156">
        <v>0.55300000000000005</v>
      </c>
      <c r="Y2346" s="156">
        <v>2E-3</v>
      </c>
      <c r="Z2346" s="156">
        <v>6.0000000000000001E-3</v>
      </c>
      <c r="AA2346" s="156">
        <v>0.02</v>
      </c>
      <c r="AB2346" s="156">
        <v>3.3000000000000002E-2</v>
      </c>
    </row>
    <row r="2347" spans="1:28" x14ac:dyDescent="0.25">
      <c r="A2347" s="87" t="s">
        <v>3749</v>
      </c>
      <c r="B2347" s="156" t="s">
        <v>294</v>
      </c>
      <c r="C2347" s="156">
        <v>0.1048999309868875</v>
      </c>
      <c r="D2347" s="156">
        <v>0.43926846100759143</v>
      </c>
      <c r="E2347" s="156">
        <v>0.10835058661145618</v>
      </c>
      <c r="F2347" s="156">
        <v>1.2077294685990338E-2</v>
      </c>
      <c r="G2347" s="156">
        <v>0.28260869565217389</v>
      </c>
      <c r="H2347" s="156">
        <v>2.7605244996549345E-3</v>
      </c>
      <c r="I2347" s="156">
        <v>5.0034506556245688E-2</v>
      </c>
      <c r="J2347" s="156">
        <v>0.99999999999999989</v>
      </c>
      <c r="K2347" s="87">
        <v>2898</v>
      </c>
      <c r="L2347" s="87"/>
      <c r="M2347" s="156" t="s">
        <v>294</v>
      </c>
      <c r="N2347" s="156" t="s">
        <v>294</v>
      </c>
      <c r="O2347" s="156">
        <v>9.4E-2</v>
      </c>
      <c r="P2347" s="156">
        <v>0.11700000000000001</v>
      </c>
      <c r="Q2347" s="156">
        <v>0.42099999999999999</v>
      </c>
      <c r="R2347" s="156">
        <v>0.45700000000000002</v>
      </c>
      <c r="S2347" s="156">
        <v>9.8000000000000004E-2</v>
      </c>
      <c r="T2347" s="156">
        <v>0.12</v>
      </c>
      <c r="U2347" s="156">
        <v>8.9999999999999993E-3</v>
      </c>
      <c r="V2347" s="156">
        <v>1.7000000000000001E-2</v>
      </c>
      <c r="W2347" s="156">
        <v>0.26700000000000002</v>
      </c>
      <c r="X2347" s="156">
        <v>0.29899999999999999</v>
      </c>
      <c r="Y2347" s="156">
        <v>1E-3</v>
      </c>
      <c r="Z2347" s="156">
        <v>5.0000000000000001E-3</v>
      </c>
      <c r="AA2347" s="156">
        <v>4.2999999999999997E-2</v>
      </c>
      <c r="AB2347" s="156">
        <v>5.8999999999999997E-2</v>
      </c>
    </row>
    <row r="2348" spans="1:28" x14ac:dyDescent="0.25">
      <c r="A2348" s="87" t="s">
        <v>3750</v>
      </c>
      <c r="B2348" s="156" t="s">
        <v>294</v>
      </c>
      <c r="C2348" s="156">
        <v>8.8942307692307696E-2</v>
      </c>
      <c r="D2348" s="156">
        <v>0.35336538461538464</v>
      </c>
      <c r="E2348" s="156">
        <v>0.10336538461538461</v>
      </c>
      <c r="F2348" s="156">
        <v>9.6153846153846159E-3</v>
      </c>
      <c r="G2348" s="156">
        <v>0.41105769230769229</v>
      </c>
      <c r="H2348" s="156">
        <v>7.2115384615384619E-3</v>
      </c>
      <c r="I2348" s="156">
        <v>2.6442307692307692E-2</v>
      </c>
      <c r="J2348" s="156">
        <v>1</v>
      </c>
      <c r="K2348" s="87">
        <v>416</v>
      </c>
      <c r="L2348" s="87"/>
      <c r="M2348" s="156" t="s">
        <v>294</v>
      </c>
      <c r="N2348" s="156" t="s">
        <v>294</v>
      </c>
      <c r="O2348" s="156">
        <v>6.5000000000000002E-2</v>
      </c>
      <c r="P2348" s="156">
        <v>0.12</v>
      </c>
      <c r="Q2348" s="156">
        <v>0.309</v>
      </c>
      <c r="R2348" s="156">
        <v>0.4</v>
      </c>
      <c r="S2348" s="156">
        <v>7.8E-2</v>
      </c>
      <c r="T2348" s="156">
        <v>0.13600000000000001</v>
      </c>
      <c r="U2348" s="156">
        <v>4.0000000000000001E-3</v>
      </c>
      <c r="V2348" s="156">
        <v>2.4E-2</v>
      </c>
      <c r="W2348" s="156">
        <v>0.36499999999999999</v>
      </c>
      <c r="X2348" s="156">
        <v>0.45900000000000002</v>
      </c>
      <c r="Y2348" s="156">
        <v>2E-3</v>
      </c>
      <c r="Z2348" s="156">
        <v>2.1000000000000001E-2</v>
      </c>
      <c r="AA2348" s="156">
        <v>1.4999999999999999E-2</v>
      </c>
      <c r="AB2348" s="156">
        <v>4.7E-2</v>
      </c>
    </row>
    <row r="2349" spans="1:28" x14ac:dyDescent="0.25">
      <c r="A2349" s="87" t="s">
        <v>3751</v>
      </c>
      <c r="B2349" s="156" t="s">
        <v>294</v>
      </c>
      <c r="C2349" s="156">
        <v>9.8968105065666043E-2</v>
      </c>
      <c r="D2349" s="156">
        <v>0.23827392120075047</v>
      </c>
      <c r="E2349" s="156">
        <v>0.11819887429643527</v>
      </c>
      <c r="F2349" s="156">
        <v>1.0787992495309569E-2</v>
      </c>
      <c r="G2349" s="156">
        <v>0.49249530956848031</v>
      </c>
      <c r="H2349" s="156">
        <v>9.8499061913696062E-3</v>
      </c>
      <c r="I2349" s="156">
        <v>3.1425891181988741E-2</v>
      </c>
      <c r="J2349" s="156">
        <v>1</v>
      </c>
      <c r="K2349" s="87">
        <v>2132</v>
      </c>
      <c r="L2349" s="87"/>
      <c r="M2349" s="156" t="s">
        <v>294</v>
      </c>
      <c r="N2349" s="156" t="s">
        <v>294</v>
      </c>
      <c r="O2349" s="156">
        <v>8.6999999999999994E-2</v>
      </c>
      <c r="P2349" s="156">
        <v>0.112</v>
      </c>
      <c r="Q2349" s="156">
        <v>0.221</v>
      </c>
      <c r="R2349" s="156">
        <v>0.25700000000000001</v>
      </c>
      <c r="S2349" s="156">
        <v>0.105</v>
      </c>
      <c r="T2349" s="156">
        <v>0.13300000000000001</v>
      </c>
      <c r="U2349" s="156">
        <v>7.0000000000000001E-3</v>
      </c>
      <c r="V2349" s="156">
        <v>1.6E-2</v>
      </c>
      <c r="W2349" s="156">
        <v>0.47099999999999997</v>
      </c>
      <c r="X2349" s="156">
        <v>0.51400000000000001</v>
      </c>
      <c r="Y2349" s="156">
        <v>6.0000000000000001E-3</v>
      </c>
      <c r="Z2349" s="156">
        <v>1.4999999999999999E-2</v>
      </c>
      <c r="AA2349" s="156">
        <v>2.5000000000000001E-2</v>
      </c>
      <c r="AB2349" s="156">
        <v>0.04</v>
      </c>
    </row>
    <row r="2350" spans="1:28" x14ac:dyDescent="0.25">
      <c r="A2350" s="87" t="s">
        <v>3752</v>
      </c>
      <c r="B2350" s="156" t="s">
        <v>294</v>
      </c>
      <c r="C2350" s="156">
        <v>0.21405277201304476</v>
      </c>
      <c r="D2350" s="156">
        <v>0.20624567645024211</v>
      </c>
      <c r="E2350" s="156">
        <v>9.3635734756398858E-2</v>
      </c>
      <c r="F2350" s="156">
        <v>1.2377705306848502E-2</v>
      </c>
      <c r="G2350" s="156">
        <v>0.43882794742563497</v>
      </c>
      <c r="H2350" s="156">
        <v>7.0165036070757979E-3</v>
      </c>
      <c r="I2350" s="156">
        <v>2.7843660440755015E-2</v>
      </c>
      <c r="J2350" s="156">
        <v>1</v>
      </c>
      <c r="K2350" s="87">
        <v>40476</v>
      </c>
      <c r="L2350" s="87"/>
      <c r="M2350" s="156" t="s">
        <v>294</v>
      </c>
      <c r="N2350" s="156" t="s">
        <v>294</v>
      </c>
      <c r="O2350" s="156">
        <v>0.21</v>
      </c>
      <c r="P2350" s="156">
        <v>0.218</v>
      </c>
      <c r="Q2350" s="156">
        <v>0.20200000000000001</v>
      </c>
      <c r="R2350" s="156">
        <v>0.21</v>
      </c>
      <c r="S2350" s="156">
        <v>9.0999999999999998E-2</v>
      </c>
      <c r="T2350" s="156">
        <v>9.7000000000000003E-2</v>
      </c>
      <c r="U2350" s="156">
        <v>1.0999999999999999E-2</v>
      </c>
      <c r="V2350" s="156">
        <v>1.4E-2</v>
      </c>
      <c r="W2350" s="156">
        <v>0.434</v>
      </c>
      <c r="X2350" s="156">
        <v>0.44400000000000001</v>
      </c>
      <c r="Y2350" s="156">
        <v>6.0000000000000001E-3</v>
      </c>
      <c r="Z2350" s="156">
        <v>8.0000000000000002E-3</v>
      </c>
      <c r="AA2350" s="156">
        <v>2.5999999999999999E-2</v>
      </c>
      <c r="AB2350" s="156">
        <v>2.9000000000000001E-2</v>
      </c>
    </row>
    <row r="2351" spans="1:28" x14ac:dyDescent="0.25">
      <c r="A2351" s="87" t="s">
        <v>3753</v>
      </c>
      <c r="B2351" s="156" t="s">
        <v>294</v>
      </c>
      <c r="C2351" s="156">
        <v>0.625</v>
      </c>
      <c r="D2351" s="156">
        <v>0.19444444444444445</v>
      </c>
      <c r="E2351" s="156">
        <v>6.25E-2</v>
      </c>
      <c r="F2351" s="156">
        <v>1.0416666666666666E-2</v>
      </c>
      <c r="G2351" s="156">
        <v>8.6805555555555552E-2</v>
      </c>
      <c r="H2351" s="156" t="s">
        <v>294</v>
      </c>
      <c r="I2351" s="156">
        <v>2.0833333333333332E-2</v>
      </c>
      <c r="J2351" s="156">
        <v>1</v>
      </c>
      <c r="K2351" s="87">
        <v>288</v>
      </c>
      <c r="L2351" s="87"/>
      <c r="M2351" s="156" t="s">
        <v>294</v>
      </c>
      <c r="N2351" s="156" t="s">
        <v>294</v>
      </c>
      <c r="O2351" s="156">
        <v>0.56799999999999995</v>
      </c>
      <c r="P2351" s="156">
        <v>0.67900000000000005</v>
      </c>
      <c r="Q2351" s="156">
        <v>0.153</v>
      </c>
      <c r="R2351" s="156">
        <v>0.24399999999999999</v>
      </c>
      <c r="S2351" s="156">
        <v>0.04</v>
      </c>
      <c r="T2351" s="156">
        <v>9.7000000000000003E-2</v>
      </c>
      <c r="U2351" s="156">
        <v>4.0000000000000001E-3</v>
      </c>
      <c r="V2351" s="156">
        <v>0.03</v>
      </c>
      <c r="W2351" s="156">
        <v>5.8999999999999997E-2</v>
      </c>
      <c r="X2351" s="156">
        <v>0.125</v>
      </c>
      <c r="Y2351" s="156" t="s">
        <v>294</v>
      </c>
      <c r="Z2351" s="156" t="s">
        <v>294</v>
      </c>
      <c r="AA2351" s="156">
        <v>0.01</v>
      </c>
      <c r="AB2351" s="156">
        <v>4.4999999999999998E-2</v>
      </c>
    </row>
    <row r="2352" spans="1:28" x14ac:dyDescent="0.25">
      <c r="A2352" s="87" t="s">
        <v>3754</v>
      </c>
      <c r="B2352" s="156" t="s">
        <v>294</v>
      </c>
      <c r="C2352" s="156">
        <v>0.41407835180271579</v>
      </c>
      <c r="D2352" s="156">
        <v>0.39862650226314966</v>
      </c>
      <c r="E2352" s="156">
        <v>8.4282815670360542E-2</v>
      </c>
      <c r="F2352" s="156">
        <v>5.1506165131887001E-3</v>
      </c>
      <c r="G2352" s="156">
        <v>4.573123146558452E-2</v>
      </c>
      <c r="H2352" s="156">
        <v>1.2486343062275637E-3</v>
      </c>
      <c r="I2352" s="156">
        <v>5.0881847978773216E-2</v>
      </c>
      <c r="J2352" s="156">
        <v>1</v>
      </c>
      <c r="K2352" s="87">
        <v>6407</v>
      </c>
      <c r="L2352" s="87"/>
      <c r="M2352" s="156" t="s">
        <v>294</v>
      </c>
      <c r="N2352" s="156" t="s">
        <v>294</v>
      </c>
      <c r="O2352" s="156">
        <v>0.40200000000000002</v>
      </c>
      <c r="P2352" s="156">
        <v>0.42599999999999999</v>
      </c>
      <c r="Q2352" s="156">
        <v>0.38700000000000001</v>
      </c>
      <c r="R2352" s="156">
        <v>0.41099999999999998</v>
      </c>
      <c r="S2352" s="156">
        <v>7.8E-2</v>
      </c>
      <c r="T2352" s="156">
        <v>9.0999999999999998E-2</v>
      </c>
      <c r="U2352" s="156">
        <v>4.0000000000000001E-3</v>
      </c>
      <c r="V2352" s="156">
        <v>7.0000000000000001E-3</v>
      </c>
      <c r="W2352" s="156">
        <v>4.1000000000000002E-2</v>
      </c>
      <c r="X2352" s="156">
        <v>5.0999999999999997E-2</v>
      </c>
      <c r="Y2352" s="156">
        <v>1E-3</v>
      </c>
      <c r="Z2352" s="156">
        <v>2E-3</v>
      </c>
      <c r="AA2352" s="156">
        <v>4.5999999999999999E-2</v>
      </c>
      <c r="AB2352" s="156">
        <v>5.7000000000000002E-2</v>
      </c>
    </row>
    <row r="2353" spans="1:28" x14ac:dyDescent="0.25">
      <c r="A2353" s="87" t="s">
        <v>3755</v>
      </c>
      <c r="B2353" s="156" t="s">
        <v>294</v>
      </c>
      <c r="C2353" s="156">
        <v>6.1022120518688027E-3</v>
      </c>
      <c r="D2353" s="156">
        <v>0.19450800915331809</v>
      </c>
      <c r="E2353" s="156">
        <v>0.10297482837528604</v>
      </c>
      <c r="F2353" s="156">
        <v>1.3729977116704805E-2</v>
      </c>
      <c r="G2353" s="156">
        <v>0.6369183829138062</v>
      </c>
      <c r="H2353" s="156">
        <v>1.4492753623188406E-2</v>
      </c>
      <c r="I2353" s="156">
        <v>3.1273836765827616E-2</v>
      </c>
      <c r="J2353" s="156">
        <v>0.99999999999999989</v>
      </c>
      <c r="K2353" s="87">
        <v>1311</v>
      </c>
      <c r="L2353" s="87"/>
      <c r="M2353" s="156" t="s">
        <v>294</v>
      </c>
      <c r="N2353" s="156" t="s">
        <v>294</v>
      </c>
      <c r="O2353" s="156">
        <v>3.0000000000000001E-3</v>
      </c>
      <c r="P2353" s="156">
        <v>1.2E-2</v>
      </c>
      <c r="Q2353" s="156">
        <v>0.17399999999999999</v>
      </c>
      <c r="R2353" s="156">
        <v>0.217</v>
      </c>
      <c r="S2353" s="156">
        <v>8.7999999999999995E-2</v>
      </c>
      <c r="T2353" s="156">
        <v>0.121</v>
      </c>
      <c r="U2353" s="156">
        <v>8.9999999999999993E-3</v>
      </c>
      <c r="V2353" s="156">
        <v>2.1999999999999999E-2</v>
      </c>
      <c r="W2353" s="156">
        <v>0.61099999999999999</v>
      </c>
      <c r="X2353" s="156">
        <v>0.66300000000000003</v>
      </c>
      <c r="Y2353" s="156">
        <v>8.9999999999999993E-3</v>
      </c>
      <c r="Z2353" s="156">
        <v>2.3E-2</v>
      </c>
      <c r="AA2353" s="156">
        <v>2.3E-2</v>
      </c>
      <c r="AB2353" s="156">
        <v>4.2000000000000003E-2</v>
      </c>
    </row>
    <row r="2354" spans="1:28" x14ac:dyDescent="0.25">
      <c r="A2354" s="87" t="s">
        <v>3756</v>
      </c>
      <c r="B2354" s="156" t="s">
        <v>294</v>
      </c>
      <c r="C2354" s="156">
        <v>0.18979206049149339</v>
      </c>
      <c r="D2354" s="156">
        <v>0.24272211720226844</v>
      </c>
      <c r="E2354" s="156">
        <v>0.14102079395085065</v>
      </c>
      <c r="F2354" s="156">
        <v>1.8147448015122872E-2</v>
      </c>
      <c r="G2354" s="156">
        <v>0.39395085066162572</v>
      </c>
      <c r="H2354" s="156">
        <v>1.1342155009451795E-3</v>
      </c>
      <c r="I2354" s="156">
        <v>1.3232514177693762E-2</v>
      </c>
      <c r="J2354" s="156">
        <v>1</v>
      </c>
      <c r="K2354" s="87">
        <v>2645</v>
      </c>
      <c r="L2354" s="87"/>
      <c r="M2354" s="156" t="s">
        <v>294</v>
      </c>
      <c r="N2354" s="156" t="s">
        <v>294</v>
      </c>
      <c r="O2354" s="156">
        <v>0.17499999999999999</v>
      </c>
      <c r="P2354" s="156">
        <v>0.20499999999999999</v>
      </c>
      <c r="Q2354" s="156">
        <v>0.22700000000000001</v>
      </c>
      <c r="R2354" s="156">
        <v>0.25900000000000001</v>
      </c>
      <c r="S2354" s="156">
        <v>0.128</v>
      </c>
      <c r="T2354" s="156">
        <v>0.155</v>
      </c>
      <c r="U2354" s="156">
        <v>1.4E-2</v>
      </c>
      <c r="V2354" s="156">
        <v>2.4E-2</v>
      </c>
      <c r="W2354" s="156">
        <v>0.375</v>
      </c>
      <c r="X2354" s="156">
        <v>0.41299999999999998</v>
      </c>
      <c r="Y2354" s="156">
        <v>0</v>
      </c>
      <c r="Z2354" s="156">
        <v>3.0000000000000001E-3</v>
      </c>
      <c r="AA2354" s="156">
        <v>0.01</v>
      </c>
      <c r="AB2354" s="156">
        <v>1.7999999999999999E-2</v>
      </c>
    </row>
    <row r="2355" spans="1:28" x14ac:dyDescent="0.25">
      <c r="A2355" s="87" t="s">
        <v>3757</v>
      </c>
      <c r="B2355" s="156" t="s">
        <v>294</v>
      </c>
      <c r="C2355" s="156">
        <v>0.12607204116638079</v>
      </c>
      <c r="D2355" s="156">
        <v>0.35334476843910806</v>
      </c>
      <c r="E2355" s="156">
        <v>0.10934819897084049</v>
      </c>
      <c r="F2355" s="156">
        <v>1.2650085763293311E-2</v>
      </c>
      <c r="G2355" s="156">
        <v>0.3754288164665523</v>
      </c>
      <c r="H2355" s="156">
        <v>3.4305317324185248E-3</v>
      </c>
      <c r="I2355" s="156">
        <v>1.9725557461406518E-2</v>
      </c>
      <c r="J2355" s="156">
        <v>0.99999999999999978</v>
      </c>
      <c r="K2355" s="87">
        <v>4664</v>
      </c>
      <c r="L2355" s="87"/>
      <c r="M2355" s="156" t="s">
        <v>294</v>
      </c>
      <c r="N2355" s="156" t="s">
        <v>294</v>
      </c>
      <c r="O2355" s="156">
        <v>0.11700000000000001</v>
      </c>
      <c r="P2355" s="156">
        <v>0.13600000000000001</v>
      </c>
      <c r="Q2355" s="156">
        <v>0.34</v>
      </c>
      <c r="R2355" s="156">
        <v>0.36699999999999999</v>
      </c>
      <c r="S2355" s="156">
        <v>0.10100000000000001</v>
      </c>
      <c r="T2355" s="156">
        <v>0.11899999999999999</v>
      </c>
      <c r="U2355" s="156">
        <v>0.01</v>
      </c>
      <c r="V2355" s="156">
        <v>1.6E-2</v>
      </c>
      <c r="W2355" s="156">
        <v>0.36199999999999999</v>
      </c>
      <c r="X2355" s="156">
        <v>0.38900000000000001</v>
      </c>
      <c r="Y2355" s="156">
        <v>2E-3</v>
      </c>
      <c r="Z2355" s="156">
        <v>6.0000000000000001E-3</v>
      </c>
      <c r="AA2355" s="156">
        <v>1.6E-2</v>
      </c>
      <c r="AB2355" s="156">
        <v>2.4E-2</v>
      </c>
    </row>
    <row r="2356" spans="1:28" x14ac:dyDescent="0.25">
      <c r="A2356" s="87" t="s">
        <v>3758</v>
      </c>
      <c r="B2356" s="156" t="s">
        <v>294</v>
      </c>
      <c r="C2356" s="156">
        <v>0.13500000000000001</v>
      </c>
      <c r="D2356" s="156">
        <v>0.52</v>
      </c>
      <c r="E2356" s="156">
        <v>0.13500000000000001</v>
      </c>
      <c r="F2356" s="156">
        <v>0.02</v>
      </c>
      <c r="G2356" s="156">
        <v>0.17</v>
      </c>
      <c r="H2356" s="156">
        <v>5.0000000000000001E-3</v>
      </c>
      <c r="I2356" s="156">
        <v>1.4999999999999999E-2</v>
      </c>
      <c r="J2356" s="156">
        <v>1</v>
      </c>
      <c r="K2356" s="87">
        <v>200</v>
      </c>
      <c r="L2356" s="87"/>
      <c r="M2356" s="156" t="s">
        <v>294</v>
      </c>
      <c r="N2356" s="156" t="s">
        <v>294</v>
      </c>
      <c r="O2356" s="156">
        <v>9.4E-2</v>
      </c>
      <c r="P2356" s="156">
        <v>0.189</v>
      </c>
      <c r="Q2356" s="156">
        <v>0.45100000000000001</v>
      </c>
      <c r="R2356" s="156">
        <v>0.58799999999999997</v>
      </c>
      <c r="S2356" s="156">
        <v>9.4E-2</v>
      </c>
      <c r="T2356" s="156">
        <v>0.189</v>
      </c>
      <c r="U2356" s="156">
        <v>8.0000000000000002E-3</v>
      </c>
      <c r="V2356" s="156">
        <v>0.05</v>
      </c>
      <c r="W2356" s="156">
        <v>0.124</v>
      </c>
      <c r="X2356" s="156">
        <v>0.22800000000000001</v>
      </c>
      <c r="Y2356" s="156">
        <v>1E-3</v>
      </c>
      <c r="Z2356" s="156">
        <v>2.8000000000000001E-2</v>
      </c>
      <c r="AA2356" s="156">
        <v>5.0000000000000001E-3</v>
      </c>
      <c r="AB2356" s="156">
        <v>4.2999999999999997E-2</v>
      </c>
    </row>
    <row r="2357" spans="1:28" x14ac:dyDescent="0.25">
      <c r="A2357" s="87" t="s">
        <v>3759</v>
      </c>
      <c r="B2357" s="156" t="s">
        <v>294</v>
      </c>
      <c r="C2357" s="156">
        <v>0.20135287485907555</v>
      </c>
      <c r="D2357" s="156">
        <v>0.32919954904171367</v>
      </c>
      <c r="E2357" s="156">
        <v>0.10958286358511837</v>
      </c>
      <c r="F2357" s="156">
        <v>1.6009019165727171E-2</v>
      </c>
      <c r="G2357" s="156">
        <v>0.31555806087936866</v>
      </c>
      <c r="H2357" s="156">
        <v>2.0293122886133031E-3</v>
      </c>
      <c r="I2357" s="156">
        <v>2.6268320180383314E-2</v>
      </c>
      <c r="J2357" s="156">
        <v>1</v>
      </c>
      <c r="K2357" s="87">
        <v>8870</v>
      </c>
      <c r="L2357" s="87"/>
      <c r="M2357" s="156" t="s">
        <v>294</v>
      </c>
      <c r="N2357" s="156" t="s">
        <v>294</v>
      </c>
      <c r="O2357" s="156">
        <v>0.193</v>
      </c>
      <c r="P2357" s="156">
        <v>0.21</v>
      </c>
      <c r="Q2357" s="156">
        <v>0.31900000000000001</v>
      </c>
      <c r="R2357" s="156">
        <v>0.33900000000000002</v>
      </c>
      <c r="S2357" s="156">
        <v>0.10299999999999999</v>
      </c>
      <c r="T2357" s="156">
        <v>0.11600000000000001</v>
      </c>
      <c r="U2357" s="156">
        <v>1.4E-2</v>
      </c>
      <c r="V2357" s="156">
        <v>1.9E-2</v>
      </c>
      <c r="W2357" s="156">
        <v>0.30599999999999999</v>
      </c>
      <c r="X2357" s="156">
        <v>0.32500000000000001</v>
      </c>
      <c r="Y2357" s="156">
        <v>1E-3</v>
      </c>
      <c r="Z2357" s="156">
        <v>3.0000000000000001E-3</v>
      </c>
      <c r="AA2357" s="156">
        <v>2.3E-2</v>
      </c>
      <c r="AB2357" s="156">
        <v>0.03</v>
      </c>
    </row>
    <row r="2358" spans="1:28" x14ac:dyDescent="0.25">
      <c r="A2358" s="87" t="s">
        <v>3760</v>
      </c>
      <c r="B2358" s="156" t="s">
        <v>294</v>
      </c>
      <c r="C2358" s="156">
        <v>0.38031879857726253</v>
      </c>
      <c r="D2358" s="156">
        <v>0.19101567645896456</v>
      </c>
      <c r="E2358" s="156">
        <v>6.7711763930970892E-2</v>
      </c>
      <c r="F2358" s="156">
        <v>7.6011065735739694E-2</v>
      </c>
      <c r="G2358" s="156">
        <v>0.26294295876696089</v>
      </c>
      <c r="H2358" s="156">
        <v>4.4789882755895136E-3</v>
      </c>
      <c r="I2358" s="156">
        <v>1.7520748254511921E-2</v>
      </c>
      <c r="J2358" s="156">
        <v>1</v>
      </c>
      <c r="K2358" s="87">
        <v>7591</v>
      </c>
      <c r="L2358" s="87"/>
      <c r="M2358" s="156" t="s">
        <v>294</v>
      </c>
      <c r="N2358" s="156" t="s">
        <v>294</v>
      </c>
      <c r="O2358" s="156">
        <v>0.36899999999999999</v>
      </c>
      <c r="P2358" s="156">
        <v>0.39100000000000001</v>
      </c>
      <c r="Q2358" s="156">
        <v>0.182</v>
      </c>
      <c r="R2358" s="156">
        <v>0.2</v>
      </c>
      <c r="S2358" s="156">
        <v>6.2E-2</v>
      </c>
      <c r="T2358" s="156">
        <v>7.3999999999999996E-2</v>
      </c>
      <c r="U2358" s="156">
        <v>7.0000000000000007E-2</v>
      </c>
      <c r="V2358" s="156">
        <v>8.2000000000000003E-2</v>
      </c>
      <c r="W2358" s="156">
        <v>0.253</v>
      </c>
      <c r="X2358" s="156">
        <v>0.27300000000000002</v>
      </c>
      <c r="Y2358" s="156">
        <v>3.0000000000000001E-3</v>
      </c>
      <c r="Z2358" s="156">
        <v>6.0000000000000001E-3</v>
      </c>
      <c r="AA2358" s="156">
        <v>1.4999999999999999E-2</v>
      </c>
      <c r="AB2358" s="156">
        <v>2.1000000000000001E-2</v>
      </c>
    </row>
    <row r="2359" spans="1:28" x14ac:dyDescent="0.25">
      <c r="A2359" s="87" t="s">
        <v>3761</v>
      </c>
      <c r="B2359" s="156" t="s">
        <v>294</v>
      </c>
      <c r="C2359" s="156">
        <v>0.15816655907036797</v>
      </c>
      <c r="D2359" s="156">
        <v>0.37508069722401549</v>
      </c>
      <c r="E2359" s="156">
        <v>0.21497740477727567</v>
      </c>
      <c r="F2359" s="156">
        <v>2.6468689477081989E-2</v>
      </c>
      <c r="G2359" s="156">
        <v>0.20852162685603615</v>
      </c>
      <c r="H2359" s="156">
        <v>1.2911555842479018E-3</v>
      </c>
      <c r="I2359" s="156">
        <v>1.5493867010974823E-2</v>
      </c>
      <c r="J2359" s="156">
        <v>1</v>
      </c>
      <c r="K2359" s="87">
        <v>1549</v>
      </c>
      <c r="L2359" s="87"/>
      <c r="M2359" s="156" t="s">
        <v>294</v>
      </c>
      <c r="N2359" s="156" t="s">
        <v>294</v>
      </c>
      <c r="O2359" s="156">
        <v>0.14099999999999999</v>
      </c>
      <c r="P2359" s="156">
        <v>0.17699999999999999</v>
      </c>
      <c r="Q2359" s="156">
        <v>0.35099999999999998</v>
      </c>
      <c r="R2359" s="156">
        <v>0.39900000000000002</v>
      </c>
      <c r="S2359" s="156">
        <v>0.19500000000000001</v>
      </c>
      <c r="T2359" s="156">
        <v>0.23599999999999999</v>
      </c>
      <c r="U2359" s="156">
        <v>0.02</v>
      </c>
      <c r="V2359" s="156">
        <v>3.5999999999999997E-2</v>
      </c>
      <c r="W2359" s="156">
        <v>0.189</v>
      </c>
      <c r="X2359" s="156">
        <v>0.22900000000000001</v>
      </c>
      <c r="Y2359" s="156">
        <v>0</v>
      </c>
      <c r="Z2359" s="156">
        <v>5.0000000000000001E-3</v>
      </c>
      <c r="AA2359" s="156">
        <v>0.01</v>
      </c>
      <c r="AB2359" s="156">
        <v>2.3E-2</v>
      </c>
    </row>
    <row r="2360" spans="1:28" x14ac:dyDescent="0.25">
      <c r="A2360" s="87" t="s">
        <v>3762</v>
      </c>
      <c r="B2360" s="156" t="s">
        <v>294</v>
      </c>
      <c r="C2360" s="156">
        <v>7.7401520387007608E-2</v>
      </c>
      <c r="D2360" s="156">
        <v>0.40981340704906705</v>
      </c>
      <c r="E2360" s="156">
        <v>0.11333794056668971</v>
      </c>
      <c r="F2360" s="156">
        <v>1.9350380096751902E-2</v>
      </c>
      <c r="G2360" s="156">
        <v>0.35176226675881134</v>
      </c>
      <c r="H2360" s="156">
        <v>1.38217000691085E-3</v>
      </c>
      <c r="I2360" s="156">
        <v>2.6952315134761574E-2</v>
      </c>
      <c r="J2360" s="156">
        <v>1</v>
      </c>
      <c r="K2360" s="87">
        <v>1447</v>
      </c>
      <c r="L2360" s="87"/>
      <c r="M2360" s="156" t="s">
        <v>294</v>
      </c>
      <c r="N2360" s="156" t="s">
        <v>294</v>
      </c>
      <c r="O2360" s="156">
        <v>6.5000000000000002E-2</v>
      </c>
      <c r="P2360" s="156">
        <v>9.1999999999999998E-2</v>
      </c>
      <c r="Q2360" s="156">
        <v>0.38500000000000001</v>
      </c>
      <c r="R2360" s="156">
        <v>0.435</v>
      </c>
      <c r="S2360" s="156">
        <v>9.8000000000000004E-2</v>
      </c>
      <c r="T2360" s="156">
        <v>0.13100000000000001</v>
      </c>
      <c r="U2360" s="156">
        <v>1.2999999999999999E-2</v>
      </c>
      <c r="V2360" s="156">
        <v>2.8000000000000001E-2</v>
      </c>
      <c r="W2360" s="156">
        <v>0.32800000000000001</v>
      </c>
      <c r="X2360" s="156">
        <v>0.377</v>
      </c>
      <c r="Y2360" s="156">
        <v>0</v>
      </c>
      <c r="Z2360" s="156">
        <v>5.0000000000000001E-3</v>
      </c>
      <c r="AA2360" s="156">
        <v>0.02</v>
      </c>
      <c r="AB2360" s="156">
        <v>3.6999999999999998E-2</v>
      </c>
    </row>
    <row r="2361" spans="1:28" x14ac:dyDescent="0.25">
      <c r="A2361" s="87" t="s">
        <v>3763</v>
      </c>
      <c r="B2361" s="156" t="s">
        <v>294</v>
      </c>
      <c r="C2361" s="156">
        <v>8.6781029263370335E-2</v>
      </c>
      <c r="D2361" s="156">
        <v>0.22603430877901109</v>
      </c>
      <c r="E2361" s="156">
        <v>8.8294651866801216E-2</v>
      </c>
      <c r="F2361" s="156">
        <v>1.9172552976791119E-2</v>
      </c>
      <c r="G2361" s="156">
        <v>0.51765893037336019</v>
      </c>
      <c r="H2361" s="156">
        <v>2.6236125126135216E-2</v>
      </c>
      <c r="I2361" s="156">
        <v>3.5822401614530777E-2</v>
      </c>
      <c r="J2361" s="156">
        <v>1</v>
      </c>
      <c r="K2361" s="87">
        <v>1982</v>
      </c>
      <c r="L2361" s="87"/>
      <c r="M2361" s="156" t="s">
        <v>294</v>
      </c>
      <c r="N2361" s="156" t="s">
        <v>294</v>
      </c>
      <c r="O2361" s="156">
        <v>7.4999999999999997E-2</v>
      </c>
      <c r="P2361" s="156">
        <v>0.1</v>
      </c>
      <c r="Q2361" s="156">
        <v>0.20799999999999999</v>
      </c>
      <c r="R2361" s="156">
        <v>0.245</v>
      </c>
      <c r="S2361" s="156">
        <v>7.6999999999999999E-2</v>
      </c>
      <c r="T2361" s="156">
        <v>0.10199999999999999</v>
      </c>
      <c r="U2361" s="156">
        <v>1.4E-2</v>
      </c>
      <c r="V2361" s="156">
        <v>2.5999999999999999E-2</v>
      </c>
      <c r="W2361" s="156">
        <v>0.496</v>
      </c>
      <c r="X2361" s="156">
        <v>0.54</v>
      </c>
      <c r="Y2361" s="156">
        <v>0.02</v>
      </c>
      <c r="Z2361" s="156">
        <v>3.4000000000000002E-2</v>
      </c>
      <c r="AA2361" s="156">
        <v>2.8000000000000001E-2</v>
      </c>
      <c r="AB2361" s="156">
        <v>4.4999999999999998E-2</v>
      </c>
    </row>
    <row r="2362" spans="1:28" x14ac:dyDescent="0.25">
      <c r="A2362" s="87" t="s">
        <v>3764</v>
      </c>
      <c r="B2362" s="156" t="s">
        <v>294</v>
      </c>
      <c r="C2362" s="156">
        <v>0.22232801713877648</v>
      </c>
      <c r="D2362" s="156">
        <v>0.21994763151630564</v>
      </c>
      <c r="E2362" s="156">
        <v>8.6884075220185666E-2</v>
      </c>
      <c r="F2362" s="156">
        <v>1.1901928112354201E-2</v>
      </c>
      <c r="G2362" s="156">
        <v>0.41870983099262082</v>
      </c>
      <c r="H2362" s="156">
        <v>9.5215424898833605E-3</v>
      </c>
      <c r="I2362" s="156">
        <v>3.0706974529873841E-2</v>
      </c>
      <c r="J2362" s="156">
        <v>1</v>
      </c>
      <c r="K2362" s="87">
        <v>4201</v>
      </c>
      <c r="L2362" s="87"/>
      <c r="M2362" s="156" t="s">
        <v>294</v>
      </c>
      <c r="N2362" s="156" t="s">
        <v>294</v>
      </c>
      <c r="O2362" s="156">
        <v>0.21</v>
      </c>
      <c r="P2362" s="156">
        <v>0.23499999999999999</v>
      </c>
      <c r="Q2362" s="156">
        <v>0.20799999999999999</v>
      </c>
      <c r="R2362" s="156">
        <v>0.23300000000000001</v>
      </c>
      <c r="S2362" s="156">
        <v>7.9000000000000001E-2</v>
      </c>
      <c r="T2362" s="156">
        <v>9.6000000000000002E-2</v>
      </c>
      <c r="U2362" s="156">
        <v>8.9999999999999993E-3</v>
      </c>
      <c r="V2362" s="156">
        <v>1.6E-2</v>
      </c>
      <c r="W2362" s="156">
        <v>0.40400000000000003</v>
      </c>
      <c r="X2362" s="156">
        <v>0.434</v>
      </c>
      <c r="Y2362" s="156">
        <v>7.0000000000000001E-3</v>
      </c>
      <c r="Z2362" s="156">
        <v>1.2999999999999999E-2</v>
      </c>
      <c r="AA2362" s="156">
        <v>2.5999999999999999E-2</v>
      </c>
      <c r="AB2362" s="156">
        <v>3.5999999999999997E-2</v>
      </c>
    </row>
    <row r="2363" spans="1:28" x14ac:dyDescent="0.25">
      <c r="A2363" s="87" t="s">
        <v>3765</v>
      </c>
      <c r="B2363" s="156" t="s">
        <v>294</v>
      </c>
      <c r="C2363" s="156">
        <v>0.13153908889665619</v>
      </c>
      <c r="D2363" s="156">
        <v>0.18490038448095072</v>
      </c>
      <c r="E2363" s="156">
        <v>6.6410346032855644E-2</v>
      </c>
      <c r="F2363" s="156">
        <v>2.0622160083886752E-2</v>
      </c>
      <c r="G2363" s="156">
        <v>0.55341955027379708</v>
      </c>
      <c r="H2363" s="156">
        <v>8.1556565303506929E-3</v>
      </c>
      <c r="I2363" s="156">
        <v>3.4952813701502973E-2</v>
      </c>
      <c r="J2363" s="156">
        <v>1</v>
      </c>
      <c r="K2363" s="87">
        <v>8583</v>
      </c>
      <c r="L2363" s="87"/>
      <c r="M2363" s="156" t="s">
        <v>294</v>
      </c>
      <c r="N2363" s="156" t="s">
        <v>294</v>
      </c>
      <c r="O2363" s="156">
        <v>0.125</v>
      </c>
      <c r="P2363" s="156">
        <v>0.13900000000000001</v>
      </c>
      <c r="Q2363" s="156">
        <v>0.17699999999999999</v>
      </c>
      <c r="R2363" s="156">
        <v>0.193</v>
      </c>
      <c r="S2363" s="156">
        <v>6.0999999999999999E-2</v>
      </c>
      <c r="T2363" s="156">
        <v>7.1999999999999995E-2</v>
      </c>
      <c r="U2363" s="156">
        <v>1.7999999999999999E-2</v>
      </c>
      <c r="V2363" s="156">
        <v>2.4E-2</v>
      </c>
      <c r="W2363" s="156">
        <v>0.54300000000000004</v>
      </c>
      <c r="X2363" s="156">
        <v>0.56399999999999995</v>
      </c>
      <c r="Y2363" s="156">
        <v>6.0000000000000001E-3</v>
      </c>
      <c r="Z2363" s="156">
        <v>0.01</v>
      </c>
      <c r="AA2363" s="156">
        <v>3.1E-2</v>
      </c>
      <c r="AB2363" s="156">
        <v>3.9E-2</v>
      </c>
    </row>
    <row r="2364" spans="1:28" x14ac:dyDescent="0.25">
      <c r="A2364" s="87" t="s">
        <v>3766</v>
      </c>
      <c r="B2364" s="156" t="s">
        <v>294</v>
      </c>
      <c r="C2364" s="156">
        <v>0.27146814404432135</v>
      </c>
      <c r="D2364" s="156">
        <v>0.37950138504155123</v>
      </c>
      <c r="E2364" s="156">
        <v>0.11911357340720222</v>
      </c>
      <c r="F2364" s="156">
        <v>3.0470914127423823E-2</v>
      </c>
      <c r="G2364" s="156">
        <v>0.1523545706371191</v>
      </c>
      <c r="H2364" s="156" t="s">
        <v>294</v>
      </c>
      <c r="I2364" s="156">
        <v>4.7091412742382273E-2</v>
      </c>
      <c r="J2364" s="156">
        <v>1</v>
      </c>
      <c r="K2364" s="87">
        <v>361</v>
      </c>
      <c r="L2364" s="87"/>
      <c r="M2364" s="156" t="s">
        <v>294</v>
      </c>
      <c r="N2364" s="156" t="s">
        <v>294</v>
      </c>
      <c r="O2364" s="156">
        <v>0.22800000000000001</v>
      </c>
      <c r="P2364" s="156">
        <v>0.32</v>
      </c>
      <c r="Q2364" s="156">
        <v>0.33100000000000002</v>
      </c>
      <c r="R2364" s="156">
        <v>0.43099999999999999</v>
      </c>
      <c r="S2364" s="156">
        <v>0.09</v>
      </c>
      <c r="T2364" s="156">
        <v>0.157</v>
      </c>
      <c r="U2364" s="156">
        <v>1.7000000000000001E-2</v>
      </c>
      <c r="V2364" s="156">
        <v>5.3999999999999999E-2</v>
      </c>
      <c r="W2364" s="156">
        <v>0.11899999999999999</v>
      </c>
      <c r="X2364" s="156">
        <v>0.193</v>
      </c>
      <c r="Y2364" s="156" t="s">
        <v>294</v>
      </c>
      <c r="Z2364" s="156" t="s">
        <v>294</v>
      </c>
      <c r="AA2364" s="156">
        <v>0.03</v>
      </c>
      <c r="AB2364" s="156">
        <v>7.3999999999999996E-2</v>
      </c>
    </row>
    <row r="2365" spans="1:28" x14ac:dyDescent="0.25">
      <c r="A2365" s="87" t="s">
        <v>3767</v>
      </c>
      <c r="B2365" s="156" t="s">
        <v>294</v>
      </c>
      <c r="C2365" s="156">
        <v>0.34691225676509763</v>
      </c>
      <c r="D2365" s="156">
        <v>0.33515251924763667</v>
      </c>
      <c r="E2365" s="156">
        <v>0.11187993372965598</v>
      </c>
      <c r="F2365" s="156">
        <v>1.8516713770587664E-2</v>
      </c>
      <c r="G2365" s="156">
        <v>0.15602767761426761</v>
      </c>
      <c r="H2365" s="156">
        <v>3.4109735893187798E-3</v>
      </c>
      <c r="I2365" s="156">
        <v>2.8099925283435662E-2</v>
      </c>
      <c r="J2365" s="156">
        <v>0.99999999999999989</v>
      </c>
      <c r="K2365" s="87">
        <v>30783</v>
      </c>
      <c r="L2365" s="87"/>
      <c r="M2365" s="156" t="s">
        <v>294</v>
      </c>
      <c r="N2365" s="156" t="s">
        <v>294</v>
      </c>
      <c r="O2365" s="156">
        <v>0.34200000000000003</v>
      </c>
      <c r="P2365" s="156">
        <v>0.35199999999999998</v>
      </c>
      <c r="Q2365" s="156">
        <v>0.33</v>
      </c>
      <c r="R2365" s="156">
        <v>0.34</v>
      </c>
      <c r="S2365" s="156">
        <v>0.108</v>
      </c>
      <c r="T2365" s="156">
        <v>0.115</v>
      </c>
      <c r="U2365" s="156">
        <v>1.7000000000000001E-2</v>
      </c>
      <c r="V2365" s="156">
        <v>0.02</v>
      </c>
      <c r="W2365" s="156">
        <v>0.152</v>
      </c>
      <c r="X2365" s="156">
        <v>0.16</v>
      </c>
      <c r="Y2365" s="156">
        <v>3.0000000000000001E-3</v>
      </c>
      <c r="Z2365" s="156">
        <v>4.0000000000000001E-3</v>
      </c>
      <c r="AA2365" s="156">
        <v>2.5999999999999999E-2</v>
      </c>
      <c r="AB2365" s="156">
        <v>0.03</v>
      </c>
    </row>
    <row r="2366" spans="1:28" x14ac:dyDescent="0.25">
      <c r="A2366" s="87" t="s">
        <v>3768</v>
      </c>
      <c r="B2366" s="156" t="s">
        <v>294</v>
      </c>
      <c r="C2366" s="156">
        <v>0.11627906976744186</v>
      </c>
      <c r="D2366" s="156">
        <v>0.30813953488372092</v>
      </c>
      <c r="E2366" s="156">
        <v>0.18023255813953487</v>
      </c>
      <c r="F2366" s="156">
        <v>1.1627906976744186E-2</v>
      </c>
      <c r="G2366" s="156">
        <v>0.32558139534883723</v>
      </c>
      <c r="H2366" s="156">
        <v>5.8139534883720929E-3</v>
      </c>
      <c r="I2366" s="156">
        <v>5.232558139534884E-2</v>
      </c>
      <c r="J2366" s="156">
        <v>1</v>
      </c>
      <c r="K2366" s="87">
        <v>172</v>
      </c>
      <c r="L2366" s="87"/>
      <c r="M2366" s="156" t="s">
        <v>294</v>
      </c>
      <c r="N2366" s="156" t="s">
        <v>294</v>
      </c>
      <c r="O2366" s="156">
        <v>7.6999999999999999E-2</v>
      </c>
      <c r="P2366" s="156">
        <v>0.17299999999999999</v>
      </c>
      <c r="Q2366" s="156">
        <v>0.24399999999999999</v>
      </c>
      <c r="R2366" s="156">
        <v>0.38100000000000001</v>
      </c>
      <c r="S2366" s="156">
        <v>0.13</v>
      </c>
      <c r="T2366" s="156">
        <v>0.24399999999999999</v>
      </c>
      <c r="U2366" s="156">
        <v>3.0000000000000001E-3</v>
      </c>
      <c r="V2366" s="156">
        <v>4.1000000000000002E-2</v>
      </c>
      <c r="W2366" s="156">
        <v>0.26</v>
      </c>
      <c r="X2366" s="156">
        <v>0.39900000000000002</v>
      </c>
      <c r="Y2366" s="156">
        <v>1E-3</v>
      </c>
      <c r="Z2366" s="156">
        <v>3.2000000000000001E-2</v>
      </c>
      <c r="AA2366" s="156">
        <v>2.8000000000000001E-2</v>
      </c>
      <c r="AB2366" s="156">
        <v>9.6000000000000002E-2</v>
      </c>
    </row>
    <row r="2367" spans="1:28" x14ac:dyDescent="0.25">
      <c r="A2367" s="87" t="s">
        <v>3769</v>
      </c>
      <c r="B2367" s="156" t="s">
        <v>294</v>
      </c>
      <c r="C2367" s="156">
        <v>0.18126272912423624</v>
      </c>
      <c r="D2367" s="156">
        <v>0.38017651052274271</v>
      </c>
      <c r="E2367" s="156">
        <v>0.11608961303462322</v>
      </c>
      <c r="F2367" s="156">
        <v>7.4677528852681602E-3</v>
      </c>
      <c r="G2367" s="156">
        <v>0.2708757637474542</v>
      </c>
      <c r="H2367" s="156">
        <v>4.7522063815342835E-3</v>
      </c>
      <c r="I2367" s="156">
        <v>3.9375424304141211E-2</v>
      </c>
      <c r="J2367" s="156">
        <v>1</v>
      </c>
      <c r="K2367" s="87">
        <v>1473</v>
      </c>
      <c r="L2367" s="87"/>
      <c r="M2367" s="156" t="s">
        <v>294</v>
      </c>
      <c r="N2367" s="156" t="s">
        <v>294</v>
      </c>
      <c r="O2367" s="156">
        <v>0.16200000000000001</v>
      </c>
      <c r="P2367" s="156">
        <v>0.20200000000000001</v>
      </c>
      <c r="Q2367" s="156">
        <v>0.35599999999999998</v>
      </c>
      <c r="R2367" s="156">
        <v>0.40500000000000003</v>
      </c>
      <c r="S2367" s="156">
        <v>0.10100000000000001</v>
      </c>
      <c r="T2367" s="156">
        <v>0.13300000000000001</v>
      </c>
      <c r="U2367" s="156">
        <v>4.0000000000000001E-3</v>
      </c>
      <c r="V2367" s="156">
        <v>1.2999999999999999E-2</v>
      </c>
      <c r="W2367" s="156">
        <v>0.249</v>
      </c>
      <c r="X2367" s="156">
        <v>0.29399999999999998</v>
      </c>
      <c r="Y2367" s="156">
        <v>2E-3</v>
      </c>
      <c r="Z2367" s="156">
        <v>0.01</v>
      </c>
      <c r="AA2367" s="156">
        <v>3.1E-2</v>
      </c>
      <c r="AB2367" s="156">
        <v>5.0999999999999997E-2</v>
      </c>
    </row>
    <row r="2368" spans="1:28" x14ac:dyDescent="0.25">
      <c r="A2368" s="87" t="s">
        <v>3770</v>
      </c>
      <c r="B2368" s="156" t="s">
        <v>294</v>
      </c>
      <c r="C2368" s="156">
        <v>9.8779134295227528E-2</v>
      </c>
      <c r="D2368" s="156">
        <v>0.18867924528301888</v>
      </c>
      <c r="E2368" s="156">
        <v>9.3229744728079905E-2</v>
      </c>
      <c r="F2368" s="156">
        <v>3.3296337402885685E-2</v>
      </c>
      <c r="G2368" s="156">
        <v>0.56381798002219752</v>
      </c>
      <c r="H2368" s="156">
        <v>2.2197558268590455E-3</v>
      </c>
      <c r="I2368" s="156">
        <v>1.9977802441731411E-2</v>
      </c>
      <c r="J2368" s="156">
        <v>1</v>
      </c>
      <c r="K2368" s="87">
        <v>901</v>
      </c>
      <c r="L2368" s="87"/>
      <c r="M2368" s="156" t="s">
        <v>294</v>
      </c>
      <c r="N2368" s="156" t="s">
        <v>294</v>
      </c>
      <c r="O2368" s="156">
        <v>8.1000000000000003E-2</v>
      </c>
      <c r="P2368" s="156">
        <v>0.12</v>
      </c>
      <c r="Q2368" s="156">
        <v>0.16400000000000001</v>
      </c>
      <c r="R2368" s="156">
        <v>0.216</v>
      </c>
      <c r="S2368" s="156">
        <v>7.5999999999999998E-2</v>
      </c>
      <c r="T2368" s="156">
        <v>0.114</v>
      </c>
      <c r="U2368" s="156">
        <v>2.3E-2</v>
      </c>
      <c r="V2368" s="156">
        <v>4.7E-2</v>
      </c>
      <c r="W2368" s="156">
        <v>0.53100000000000003</v>
      </c>
      <c r="X2368" s="156">
        <v>0.59599999999999997</v>
      </c>
      <c r="Y2368" s="156">
        <v>1E-3</v>
      </c>
      <c r="Z2368" s="156">
        <v>8.0000000000000002E-3</v>
      </c>
      <c r="AA2368" s="156">
        <v>1.2999999999999999E-2</v>
      </c>
      <c r="AB2368" s="156">
        <v>3.1E-2</v>
      </c>
    </row>
    <row r="2369" spans="1:28" x14ac:dyDescent="0.25">
      <c r="A2369" s="87" t="s">
        <v>3771</v>
      </c>
      <c r="B2369" s="156" t="s">
        <v>294</v>
      </c>
      <c r="C2369" s="156">
        <v>8.1967213114754103E-3</v>
      </c>
      <c r="D2369" s="156">
        <v>0.32786885245901637</v>
      </c>
      <c r="E2369" s="156">
        <v>0.18032786885245902</v>
      </c>
      <c r="F2369" s="156">
        <v>4.0983606557377046E-2</v>
      </c>
      <c r="G2369" s="156">
        <v>0.39344262295081966</v>
      </c>
      <c r="H2369" s="156">
        <v>1.6393442622950821E-2</v>
      </c>
      <c r="I2369" s="156">
        <v>3.2786885245901641E-2</v>
      </c>
      <c r="J2369" s="156">
        <v>1</v>
      </c>
      <c r="K2369" s="87">
        <v>122</v>
      </c>
      <c r="L2369" s="87"/>
      <c r="M2369" s="156" t="s">
        <v>294</v>
      </c>
      <c r="N2369" s="156" t="s">
        <v>294</v>
      </c>
      <c r="O2369" s="156">
        <v>1E-3</v>
      </c>
      <c r="P2369" s="156">
        <v>4.4999999999999998E-2</v>
      </c>
      <c r="Q2369" s="156">
        <v>0.251</v>
      </c>
      <c r="R2369" s="156">
        <v>0.41499999999999998</v>
      </c>
      <c r="S2369" s="156">
        <v>0.122</v>
      </c>
      <c r="T2369" s="156">
        <v>0.25800000000000001</v>
      </c>
      <c r="U2369" s="156">
        <v>1.7999999999999999E-2</v>
      </c>
      <c r="V2369" s="156">
        <v>9.1999999999999998E-2</v>
      </c>
      <c r="W2369" s="156">
        <v>0.311</v>
      </c>
      <c r="X2369" s="156">
        <v>0.48199999999999998</v>
      </c>
      <c r="Y2369" s="156">
        <v>5.0000000000000001E-3</v>
      </c>
      <c r="Z2369" s="156">
        <v>5.8000000000000003E-2</v>
      </c>
      <c r="AA2369" s="156">
        <v>1.2999999999999999E-2</v>
      </c>
      <c r="AB2369" s="156">
        <v>8.1000000000000003E-2</v>
      </c>
    </row>
    <row r="2370" spans="1:28" x14ac:dyDescent="0.25">
      <c r="A2370" s="87" t="s">
        <v>3772</v>
      </c>
      <c r="B2370" s="156" t="s">
        <v>294</v>
      </c>
      <c r="C2370" s="156">
        <v>0.23582016415533505</v>
      </c>
      <c r="D2370" s="156">
        <v>0.21352443954428518</v>
      </c>
      <c r="E2370" s="156">
        <v>7.5584956511086612E-2</v>
      </c>
      <c r="F2370" s="156">
        <v>6.578463800073503E-2</v>
      </c>
      <c r="G2370" s="156">
        <v>0.38331495773612645</v>
      </c>
      <c r="H2370" s="156">
        <v>5.3901751806933722E-3</v>
      </c>
      <c r="I2370" s="156">
        <v>2.0580668871738331E-2</v>
      </c>
      <c r="J2370" s="156">
        <v>1</v>
      </c>
      <c r="K2370" s="87">
        <v>8163</v>
      </c>
      <c r="L2370" s="87"/>
      <c r="M2370" s="156" t="s">
        <v>294</v>
      </c>
      <c r="N2370" s="156" t="s">
        <v>294</v>
      </c>
      <c r="O2370" s="156">
        <v>0.22700000000000001</v>
      </c>
      <c r="P2370" s="156">
        <v>0.245</v>
      </c>
      <c r="Q2370" s="156">
        <v>0.20499999999999999</v>
      </c>
      <c r="R2370" s="156">
        <v>0.223</v>
      </c>
      <c r="S2370" s="156">
        <v>7.0000000000000007E-2</v>
      </c>
      <c r="T2370" s="156">
        <v>8.2000000000000003E-2</v>
      </c>
      <c r="U2370" s="156">
        <v>6.0999999999999999E-2</v>
      </c>
      <c r="V2370" s="156">
        <v>7.0999999999999994E-2</v>
      </c>
      <c r="W2370" s="156">
        <v>0.373</v>
      </c>
      <c r="X2370" s="156">
        <v>0.39400000000000002</v>
      </c>
      <c r="Y2370" s="156">
        <v>4.0000000000000001E-3</v>
      </c>
      <c r="Z2370" s="156">
        <v>7.0000000000000001E-3</v>
      </c>
      <c r="AA2370" s="156">
        <v>1.7999999999999999E-2</v>
      </c>
      <c r="AB2370" s="156">
        <v>2.4E-2</v>
      </c>
    </row>
    <row r="2371" spans="1:28" x14ac:dyDescent="0.25">
      <c r="A2371" s="87" t="s">
        <v>3773</v>
      </c>
      <c r="B2371" s="156" t="s">
        <v>294</v>
      </c>
      <c r="C2371" s="156">
        <v>0.27272727272727271</v>
      </c>
      <c r="D2371" s="156">
        <v>0.41818181818181815</v>
      </c>
      <c r="E2371" s="156">
        <v>0.14545454545454545</v>
      </c>
      <c r="F2371" s="156" t="s">
        <v>294</v>
      </c>
      <c r="G2371" s="156">
        <v>0.12727272727272726</v>
      </c>
      <c r="H2371" s="156" t="s">
        <v>294</v>
      </c>
      <c r="I2371" s="156">
        <v>3.6363636363636362E-2</v>
      </c>
      <c r="J2371" s="156">
        <v>1</v>
      </c>
      <c r="K2371" s="87">
        <v>55</v>
      </c>
      <c r="L2371" s="87"/>
      <c r="M2371" s="156" t="s">
        <v>294</v>
      </c>
      <c r="N2371" s="156" t="s">
        <v>294</v>
      </c>
      <c r="O2371" s="156">
        <v>0.17299999999999999</v>
      </c>
      <c r="P2371" s="156">
        <v>0.40200000000000002</v>
      </c>
      <c r="Q2371" s="156">
        <v>0.29699999999999999</v>
      </c>
      <c r="R2371" s="156">
        <v>0.55000000000000004</v>
      </c>
      <c r="S2371" s="156">
        <v>7.5999999999999998E-2</v>
      </c>
      <c r="T2371" s="156">
        <v>0.26200000000000001</v>
      </c>
      <c r="U2371" s="156" t="s">
        <v>294</v>
      </c>
      <c r="V2371" s="156" t="s">
        <v>294</v>
      </c>
      <c r="W2371" s="156">
        <v>6.3E-2</v>
      </c>
      <c r="X2371" s="156">
        <v>0.24</v>
      </c>
      <c r="Y2371" s="156" t="s">
        <v>294</v>
      </c>
      <c r="Z2371" s="156" t="s">
        <v>294</v>
      </c>
      <c r="AA2371" s="156">
        <v>0.01</v>
      </c>
      <c r="AB2371" s="156">
        <v>0.123</v>
      </c>
    </row>
    <row r="2372" spans="1:28" x14ac:dyDescent="0.25">
      <c r="A2372" s="87" t="s">
        <v>3774</v>
      </c>
      <c r="B2372" s="156" t="s">
        <v>294</v>
      </c>
      <c r="C2372" s="156">
        <v>0.464093567251462</v>
      </c>
      <c r="D2372" s="156">
        <v>0.28374269005847952</v>
      </c>
      <c r="E2372" s="156">
        <v>7.508771929824562E-2</v>
      </c>
      <c r="F2372" s="156">
        <v>1.0058479532163742E-2</v>
      </c>
      <c r="G2372" s="156">
        <v>0.13730994152046783</v>
      </c>
      <c r="H2372" s="156">
        <v>5.146198830409357E-3</v>
      </c>
      <c r="I2372" s="156">
        <v>2.456140350877193E-2</v>
      </c>
      <c r="J2372" s="156">
        <v>1</v>
      </c>
      <c r="K2372" s="87">
        <v>4275</v>
      </c>
      <c r="L2372" s="87"/>
      <c r="M2372" s="156" t="s">
        <v>294</v>
      </c>
      <c r="N2372" s="156" t="s">
        <v>294</v>
      </c>
      <c r="O2372" s="156">
        <v>0.44900000000000001</v>
      </c>
      <c r="P2372" s="156">
        <v>0.47899999999999998</v>
      </c>
      <c r="Q2372" s="156">
        <v>0.27</v>
      </c>
      <c r="R2372" s="156">
        <v>0.29699999999999999</v>
      </c>
      <c r="S2372" s="156">
        <v>6.8000000000000005E-2</v>
      </c>
      <c r="T2372" s="156">
        <v>8.3000000000000004E-2</v>
      </c>
      <c r="U2372" s="156">
        <v>7.0000000000000001E-3</v>
      </c>
      <c r="V2372" s="156">
        <v>1.4E-2</v>
      </c>
      <c r="W2372" s="156">
        <v>0.127</v>
      </c>
      <c r="X2372" s="156">
        <v>0.14799999999999999</v>
      </c>
      <c r="Y2372" s="156">
        <v>3.0000000000000001E-3</v>
      </c>
      <c r="Z2372" s="156">
        <v>8.0000000000000002E-3</v>
      </c>
      <c r="AA2372" s="156">
        <v>0.02</v>
      </c>
      <c r="AB2372" s="156">
        <v>0.03</v>
      </c>
    </row>
    <row r="2373" spans="1:28" x14ac:dyDescent="0.25">
      <c r="A2373" s="87" t="s">
        <v>3775</v>
      </c>
      <c r="B2373" s="156" t="s">
        <v>294</v>
      </c>
      <c r="C2373" s="156">
        <v>0.29585798816568049</v>
      </c>
      <c r="D2373" s="156">
        <v>0.35502958579881655</v>
      </c>
      <c r="E2373" s="156">
        <v>0.14201183431952663</v>
      </c>
      <c r="F2373" s="156">
        <v>5.9171597633136093E-3</v>
      </c>
      <c r="G2373" s="156">
        <v>0.17159763313609466</v>
      </c>
      <c r="H2373" s="156" t="s">
        <v>294</v>
      </c>
      <c r="I2373" s="156">
        <v>2.9585798816568046E-2</v>
      </c>
      <c r="J2373" s="156">
        <v>1</v>
      </c>
      <c r="K2373" s="87">
        <v>169</v>
      </c>
      <c r="L2373" s="87"/>
      <c r="M2373" s="156" t="s">
        <v>294</v>
      </c>
      <c r="N2373" s="156" t="s">
        <v>294</v>
      </c>
      <c r="O2373" s="156">
        <v>0.23200000000000001</v>
      </c>
      <c r="P2373" s="156">
        <v>0.36899999999999999</v>
      </c>
      <c r="Q2373" s="156">
        <v>0.28699999999999998</v>
      </c>
      <c r="R2373" s="156">
        <v>0.43</v>
      </c>
      <c r="S2373" s="156">
        <v>9.7000000000000003E-2</v>
      </c>
      <c r="T2373" s="156">
        <v>0.20300000000000001</v>
      </c>
      <c r="U2373" s="156">
        <v>1E-3</v>
      </c>
      <c r="V2373" s="156">
        <v>3.3000000000000002E-2</v>
      </c>
      <c r="W2373" s="156">
        <v>0.122</v>
      </c>
      <c r="X2373" s="156">
        <v>0.23599999999999999</v>
      </c>
      <c r="Y2373" s="156" t="s">
        <v>294</v>
      </c>
      <c r="Z2373" s="156" t="s">
        <v>294</v>
      </c>
      <c r="AA2373" s="156">
        <v>1.2999999999999999E-2</v>
      </c>
      <c r="AB2373" s="156">
        <v>6.7000000000000004E-2</v>
      </c>
    </row>
    <row r="2374" spans="1:28" x14ac:dyDescent="0.25">
      <c r="A2374" s="87" t="s">
        <v>3776</v>
      </c>
      <c r="B2374" s="156" t="s">
        <v>294</v>
      </c>
      <c r="C2374" s="156">
        <v>0.41089566020313945</v>
      </c>
      <c r="D2374" s="156">
        <v>0.38042474607571558</v>
      </c>
      <c r="E2374" s="156">
        <v>8.5872576177285317E-2</v>
      </c>
      <c r="F2374" s="156">
        <v>7.3868882733148658E-3</v>
      </c>
      <c r="G2374" s="156">
        <v>9.0489381348107106E-2</v>
      </c>
      <c r="H2374" s="156">
        <v>4.6168051708217915E-3</v>
      </c>
      <c r="I2374" s="156">
        <v>2.0313942751615882E-2</v>
      </c>
      <c r="J2374" s="156">
        <v>1</v>
      </c>
      <c r="K2374" s="87">
        <v>1083</v>
      </c>
      <c r="L2374" s="87"/>
      <c r="M2374" s="156" t="s">
        <v>294</v>
      </c>
      <c r="N2374" s="156" t="s">
        <v>294</v>
      </c>
      <c r="O2374" s="156">
        <v>0.38200000000000001</v>
      </c>
      <c r="P2374" s="156">
        <v>0.44</v>
      </c>
      <c r="Q2374" s="156">
        <v>0.35199999999999998</v>
      </c>
      <c r="R2374" s="156">
        <v>0.41</v>
      </c>
      <c r="S2374" s="156">
        <v>7.0999999999999994E-2</v>
      </c>
      <c r="T2374" s="156">
        <v>0.104</v>
      </c>
      <c r="U2374" s="156">
        <v>4.0000000000000001E-3</v>
      </c>
      <c r="V2374" s="156">
        <v>1.4999999999999999E-2</v>
      </c>
      <c r="W2374" s="156">
        <v>7.4999999999999997E-2</v>
      </c>
      <c r="X2374" s="156">
        <v>0.109</v>
      </c>
      <c r="Y2374" s="156">
        <v>2E-3</v>
      </c>
      <c r="Z2374" s="156">
        <v>1.0999999999999999E-2</v>
      </c>
      <c r="AA2374" s="156">
        <v>1.2999999999999999E-2</v>
      </c>
      <c r="AB2374" s="156">
        <v>3.1E-2</v>
      </c>
    </row>
    <row r="2375" spans="1:28" x14ac:dyDescent="0.25">
      <c r="A2375" s="87" t="s">
        <v>3777</v>
      </c>
      <c r="B2375" s="156" t="s">
        <v>294</v>
      </c>
      <c r="C2375" s="156">
        <v>0.22402088772845952</v>
      </c>
      <c r="D2375" s="156">
        <v>0.46135770234986945</v>
      </c>
      <c r="E2375" s="156">
        <v>0.17075718015665797</v>
      </c>
      <c r="F2375" s="156">
        <v>4.2558746736292431E-2</v>
      </c>
      <c r="G2375" s="156">
        <v>7.3890339425587467E-2</v>
      </c>
      <c r="H2375" s="156" t="s">
        <v>294</v>
      </c>
      <c r="I2375" s="156">
        <v>2.7415143603133161E-2</v>
      </c>
      <c r="J2375" s="156">
        <v>0.99999999999999989</v>
      </c>
      <c r="K2375" s="87">
        <v>3830</v>
      </c>
      <c r="L2375" s="87"/>
      <c r="M2375" s="156" t="s">
        <v>294</v>
      </c>
      <c r="N2375" s="156" t="s">
        <v>294</v>
      </c>
      <c r="O2375" s="156">
        <v>0.21099999999999999</v>
      </c>
      <c r="P2375" s="156">
        <v>0.23699999999999999</v>
      </c>
      <c r="Q2375" s="156">
        <v>0.44600000000000001</v>
      </c>
      <c r="R2375" s="156">
        <v>0.47699999999999998</v>
      </c>
      <c r="S2375" s="156">
        <v>0.159</v>
      </c>
      <c r="T2375" s="156">
        <v>0.183</v>
      </c>
      <c r="U2375" s="156">
        <v>3.6999999999999998E-2</v>
      </c>
      <c r="V2375" s="156">
        <v>4.9000000000000002E-2</v>
      </c>
      <c r="W2375" s="156">
        <v>6.6000000000000003E-2</v>
      </c>
      <c r="X2375" s="156">
        <v>8.3000000000000004E-2</v>
      </c>
      <c r="Y2375" s="156" t="s">
        <v>294</v>
      </c>
      <c r="Z2375" s="156" t="s">
        <v>294</v>
      </c>
      <c r="AA2375" s="156">
        <v>2.3E-2</v>
      </c>
      <c r="AB2375" s="156">
        <v>3.3000000000000002E-2</v>
      </c>
    </row>
    <row r="2376" spans="1:28" x14ac:dyDescent="0.25">
      <c r="A2376" s="87" t="s">
        <v>3778</v>
      </c>
      <c r="B2376" s="156">
        <v>3.1302099956585436E-3</v>
      </c>
      <c r="C2376" s="156">
        <v>0.28736081072240649</v>
      </c>
      <c r="D2376" s="156">
        <v>0.25260140472881754</v>
      </c>
      <c r="E2376" s="156">
        <v>9.3091533366769813E-2</v>
      </c>
      <c r="F2376" s="156">
        <v>2.1037231459106055E-2</v>
      </c>
      <c r="G2376" s="156">
        <v>0.31033484722632471</v>
      </c>
      <c r="H2376" s="156">
        <v>5.5982983076249063E-3</v>
      </c>
      <c r="I2376" s="156">
        <v>2.6845664193291954E-2</v>
      </c>
      <c r="J2376" s="156">
        <v>0.99999999999999989</v>
      </c>
      <c r="K2376" s="87">
        <v>504439</v>
      </c>
      <c r="L2376" s="87"/>
      <c r="M2376" s="156">
        <v>3.0000000000000001E-3</v>
      </c>
      <c r="N2376" s="156">
        <v>3.0000000000000001E-3</v>
      </c>
      <c r="O2376" s="156">
        <v>0.28599999999999998</v>
      </c>
      <c r="P2376" s="156">
        <v>0.28899999999999998</v>
      </c>
      <c r="Q2376" s="156">
        <v>0.251</v>
      </c>
      <c r="R2376" s="156">
        <v>0.254</v>
      </c>
      <c r="S2376" s="156">
        <v>9.1999999999999998E-2</v>
      </c>
      <c r="T2376" s="156">
        <v>9.4E-2</v>
      </c>
      <c r="U2376" s="156">
        <v>2.1000000000000001E-2</v>
      </c>
      <c r="V2376" s="156">
        <v>2.1000000000000001E-2</v>
      </c>
      <c r="W2376" s="156">
        <v>0.309</v>
      </c>
      <c r="X2376" s="156">
        <v>0.312</v>
      </c>
      <c r="Y2376" s="156">
        <v>5.0000000000000001E-3</v>
      </c>
      <c r="Z2376" s="156">
        <v>6.0000000000000001E-3</v>
      </c>
      <c r="AA2376" s="156">
        <v>2.5999999999999999E-2</v>
      </c>
      <c r="AB2376" s="156">
        <v>2.7E-2</v>
      </c>
    </row>
    <row r="2377" spans="1:28" x14ac:dyDescent="0.25">
      <c r="A2377" s="87" t="s">
        <v>3779</v>
      </c>
      <c r="B2377" s="156">
        <v>6.523129396717118E-4</v>
      </c>
      <c r="C2377" s="156">
        <v>0.23542528245576635</v>
      </c>
      <c r="D2377" s="156">
        <v>0.20665103389469197</v>
      </c>
      <c r="E2377" s="156">
        <v>7.5322958857386491E-2</v>
      </c>
      <c r="F2377" s="156">
        <v>1.7015561713920272E-2</v>
      </c>
      <c r="G2377" s="156">
        <v>0.41469622681730972</v>
      </c>
      <c r="H2377" s="156">
        <v>1.7467490940098061E-2</v>
      </c>
      <c r="I2377" s="156">
        <v>3.2769132381155405E-2</v>
      </c>
      <c r="J2377" s="156">
        <v>1</v>
      </c>
      <c r="K2377" s="87">
        <v>234550</v>
      </c>
      <c r="L2377" s="87"/>
      <c r="M2377" s="156">
        <v>1E-3</v>
      </c>
      <c r="N2377" s="156">
        <v>1E-3</v>
      </c>
      <c r="O2377" s="156">
        <v>0.23400000000000001</v>
      </c>
      <c r="P2377" s="156">
        <v>0.23699999999999999</v>
      </c>
      <c r="Q2377" s="156">
        <v>0.20499999999999999</v>
      </c>
      <c r="R2377" s="156">
        <v>0.20799999999999999</v>
      </c>
      <c r="S2377" s="156">
        <v>7.3999999999999996E-2</v>
      </c>
      <c r="T2377" s="156">
        <v>7.5999999999999998E-2</v>
      </c>
      <c r="U2377" s="156">
        <v>1.7000000000000001E-2</v>
      </c>
      <c r="V2377" s="156">
        <v>1.7999999999999999E-2</v>
      </c>
      <c r="W2377" s="156">
        <v>0.41299999999999998</v>
      </c>
      <c r="X2377" s="156">
        <v>0.41699999999999998</v>
      </c>
      <c r="Y2377" s="156">
        <v>1.7000000000000001E-2</v>
      </c>
      <c r="Z2377" s="156">
        <v>1.7999999999999999E-2</v>
      </c>
      <c r="AA2377" s="156">
        <v>3.2000000000000001E-2</v>
      </c>
      <c r="AB2377" s="156">
        <v>3.3000000000000002E-2</v>
      </c>
    </row>
    <row r="2378" spans="1:28" x14ac:dyDescent="0.25">
      <c r="A2378" s="87" t="s">
        <v>3780</v>
      </c>
      <c r="B2378" s="156" t="s">
        <v>294</v>
      </c>
      <c r="C2378" s="156">
        <v>0.31001589825119236</v>
      </c>
      <c r="D2378" s="156">
        <v>0.34181240063593005</v>
      </c>
      <c r="E2378" s="156">
        <v>6.6772655007949128E-2</v>
      </c>
      <c r="F2378" s="156">
        <v>9.538950715421303E-3</v>
      </c>
      <c r="G2378" s="156">
        <v>0.24483306836248012</v>
      </c>
      <c r="H2378" s="156">
        <v>4.7694753577106515E-3</v>
      </c>
      <c r="I2378" s="156">
        <v>2.2257551669316374E-2</v>
      </c>
      <c r="J2378" s="156">
        <v>1</v>
      </c>
      <c r="K2378" s="87">
        <v>629</v>
      </c>
      <c r="L2378" s="87"/>
      <c r="M2378" s="156" t="s">
        <v>294</v>
      </c>
      <c r="N2378" s="156" t="s">
        <v>294</v>
      </c>
      <c r="O2378" s="156">
        <v>0.27500000000000002</v>
      </c>
      <c r="P2378" s="156">
        <v>0.34699999999999998</v>
      </c>
      <c r="Q2378" s="156">
        <v>0.30599999999999999</v>
      </c>
      <c r="R2378" s="156">
        <v>0.38</v>
      </c>
      <c r="S2378" s="156">
        <v>0.05</v>
      </c>
      <c r="T2378" s="156">
        <v>8.8999999999999996E-2</v>
      </c>
      <c r="U2378" s="156">
        <v>4.0000000000000001E-3</v>
      </c>
      <c r="V2378" s="156">
        <v>2.1000000000000001E-2</v>
      </c>
      <c r="W2378" s="156">
        <v>0.21299999999999999</v>
      </c>
      <c r="X2378" s="156">
        <v>0.28000000000000003</v>
      </c>
      <c r="Y2378" s="156">
        <v>2E-3</v>
      </c>
      <c r="Z2378" s="156">
        <v>1.4E-2</v>
      </c>
      <c r="AA2378" s="156">
        <v>1.2999999999999999E-2</v>
      </c>
      <c r="AB2378" s="156">
        <v>3.6999999999999998E-2</v>
      </c>
    </row>
    <row r="2379" spans="1:28" x14ac:dyDescent="0.25">
      <c r="A2379" s="87" t="s">
        <v>3781</v>
      </c>
      <c r="B2379" s="156" t="s">
        <v>294</v>
      </c>
      <c r="C2379" s="156">
        <v>8.8406359053896863E-2</v>
      </c>
      <c r="D2379" s="156">
        <v>0.15587436991081816</v>
      </c>
      <c r="E2379" s="156">
        <v>5.3121364870104694E-2</v>
      </c>
      <c r="F2379" s="156">
        <v>2.2489336952307096E-2</v>
      </c>
      <c r="G2379" s="156">
        <v>0.64715005816207838</v>
      </c>
      <c r="H2379" s="156">
        <v>1.202016285381931E-2</v>
      </c>
      <c r="I2379" s="156">
        <v>2.093834819697557E-2</v>
      </c>
      <c r="J2379" s="156">
        <v>1</v>
      </c>
      <c r="K2379" s="87">
        <v>2579</v>
      </c>
      <c r="L2379" s="87"/>
      <c r="M2379" s="156" t="s">
        <v>294</v>
      </c>
      <c r="N2379" s="156" t="s">
        <v>294</v>
      </c>
      <c r="O2379" s="156">
        <v>7.8E-2</v>
      </c>
      <c r="P2379" s="156">
        <v>0.1</v>
      </c>
      <c r="Q2379" s="156">
        <v>0.14199999999999999</v>
      </c>
      <c r="R2379" s="156">
        <v>0.17</v>
      </c>
      <c r="S2379" s="156">
        <v>4.4999999999999998E-2</v>
      </c>
      <c r="T2379" s="156">
        <v>6.2E-2</v>
      </c>
      <c r="U2379" s="156">
        <v>1.7000000000000001E-2</v>
      </c>
      <c r="V2379" s="156">
        <v>2.9000000000000001E-2</v>
      </c>
      <c r="W2379" s="156">
        <v>0.629</v>
      </c>
      <c r="X2379" s="156">
        <v>0.66500000000000004</v>
      </c>
      <c r="Y2379" s="156">
        <v>8.0000000000000002E-3</v>
      </c>
      <c r="Z2379" s="156">
        <v>1.7000000000000001E-2</v>
      </c>
      <c r="AA2379" s="156">
        <v>1.6E-2</v>
      </c>
      <c r="AB2379" s="156">
        <v>2.7E-2</v>
      </c>
    </row>
    <row r="2380" spans="1:28" x14ac:dyDescent="0.25">
      <c r="A2380" s="87" t="s">
        <v>3782</v>
      </c>
      <c r="B2380" s="156" t="s">
        <v>294</v>
      </c>
      <c r="C2380" s="156">
        <v>0.25480234957929832</v>
      </c>
      <c r="D2380" s="156">
        <v>0.23781552627401176</v>
      </c>
      <c r="E2380" s="156">
        <v>0.1212097158279092</v>
      </c>
      <c r="F2380" s="156">
        <v>2.8575964438799808E-2</v>
      </c>
      <c r="G2380" s="156">
        <v>0.32108271154151452</v>
      </c>
      <c r="H2380" s="156">
        <v>1.0319098269566599E-2</v>
      </c>
      <c r="I2380" s="156">
        <v>2.6194634068899825E-2</v>
      </c>
      <c r="J2380" s="156">
        <v>1</v>
      </c>
      <c r="K2380" s="87">
        <v>12598</v>
      </c>
      <c r="L2380" s="87"/>
      <c r="M2380" s="156" t="s">
        <v>294</v>
      </c>
      <c r="N2380" s="156" t="s">
        <v>294</v>
      </c>
      <c r="O2380" s="156">
        <v>0.247</v>
      </c>
      <c r="P2380" s="156">
        <v>0.26200000000000001</v>
      </c>
      <c r="Q2380" s="156">
        <v>0.23</v>
      </c>
      <c r="R2380" s="156">
        <v>0.245</v>
      </c>
      <c r="S2380" s="156">
        <v>0.11600000000000001</v>
      </c>
      <c r="T2380" s="156">
        <v>0.127</v>
      </c>
      <c r="U2380" s="156">
        <v>2.5999999999999999E-2</v>
      </c>
      <c r="V2380" s="156">
        <v>3.2000000000000001E-2</v>
      </c>
      <c r="W2380" s="156">
        <v>0.313</v>
      </c>
      <c r="X2380" s="156">
        <v>0.32900000000000001</v>
      </c>
      <c r="Y2380" s="156">
        <v>8.9999999999999993E-3</v>
      </c>
      <c r="Z2380" s="156">
        <v>1.2E-2</v>
      </c>
      <c r="AA2380" s="156">
        <v>2.4E-2</v>
      </c>
      <c r="AB2380" s="156">
        <v>2.9000000000000001E-2</v>
      </c>
    </row>
    <row r="2381" spans="1:28" x14ac:dyDescent="0.25">
      <c r="A2381" s="87" t="s">
        <v>3783</v>
      </c>
      <c r="B2381" s="156" t="s">
        <v>294</v>
      </c>
      <c r="C2381" s="156">
        <v>7.2402044293015336E-3</v>
      </c>
      <c r="D2381" s="156">
        <v>0.11158432708688246</v>
      </c>
      <c r="E2381" s="156">
        <v>5.7495741056218061E-2</v>
      </c>
      <c r="F2381" s="156">
        <v>8.0919931856899482E-3</v>
      </c>
      <c r="G2381" s="156">
        <v>0.77597955706984667</v>
      </c>
      <c r="H2381" s="156">
        <v>1.6609880749574105E-2</v>
      </c>
      <c r="I2381" s="156">
        <v>2.2998296422487224E-2</v>
      </c>
      <c r="J2381" s="156">
        <v>1</v>
      </c>
      <c r="K2381" s="87">
        <v>2348</v>
      </c>
      <c r="L2381" s="87"/>
      <c r="M2381" s="156" t="s">
        <v>294</v>
      </c>
      <c r="N2381" s="156" t="s">
        <v>294</v>
      </c>
      <c r="O2381" s="156">
        <v>5.0000000000000001E-3</v>
      </c>
      <c r="P2381" s="156">
        <v>1.2E-2</v>
      </c>
      <c r="Q2381" s="156">
        <v>9.9000000000000005E-2</v>
      </c>
      <c r="R2381" s="156">
        <v>0.125</v>
      </c>
      <c r="S2381" s="156">
        <v>4.9000000000000002E-2</v>
      </c>
      <c r="T2381" s="156">
        <v>6.8000000000000005E-2</v>
      </c>
      <c r="U2381" s="156">
        <v>5.0000000000000001E-3</v>
      </c>
      <c r="V2381" s="156">
        <v>1.2999999999999999E-2</v>
      </c>
      <c r="W2381" s="156">
        <v>0.75900000000000001</v>
      </c>
      <c r="X2381" s="156">
        <v>0.79200000000000004</v>
      </c>
      <c r="Y2381" s="156">
        <v>1.2E-2</v>
      </c>
      <c r="Z2381" s="156">
        <v>2.3E-2</v>
      </c>
      <c r="AA2381" s="156">
        <v>1.7999999999999999E-2</v>
      </c>
      <c r="AB2381" s="156">
        <v>0.03</v>
      </c>
    </row>
    <row r="2382" spans="1:28" x14ac:dyDescent="0.25">
      <c r="A2382" s="87" t="s">
        <v>3784</v>
      </c>
      <c r="B2382" s="156" t="s">
        <v>294</v>
      </c>
      <c r="C2382" s="156">
        <v>4.5004681021800184E-2</v>
      </c>
      <c r="D2382" s="156">
        <v>0.14551290624582053</v>
      </c>
      <c r="E2382" s="156">
        <v>5.1090009362043602E-2</v>
      </c>
      <c r="F2382" s="156">
        <v>7.6233783603049353E-3</v>
      </c>
      <c r="G2382" s="156">
        <v>0.66022468904640896</v>
      </c>
      <c r="H2382" s="156">
        <v>4.1661094021666442E-2</v>
      </c>
      <c r="I2382" s="156">
        <v>4.8883241941955327E-2</v>
      </c>
      <c r="J2382" s="156">
        <v>1</v>
      </c>
      <c r="K2382" s="87">
        <v>14954</v>
      </c>
      <c r="L2382" s="87"/>
      <c r="M2382" s="156" t="s">
        <v>294</v>
      </c>
      <c r="N2382" s="156" t="s">
        <v>294</v>
      </c>
      <c r="O2382" s="156">
        <v>4.2000000000000003E-2</v>
      </c>
      <c r="P2382" s="156">
        <v>4.8000000000000001E-2</v>
      </c>
      <c r="Q2382" s="156">
        <v>0.14000000000000001</v>
      </c>
      <c r="R2382" s="156">
        <v>0.151</v>
      </c>
      <c r="S2382" s="156">
        <v>4.8000000000000001E-2</v>
      </c>
      <c r="T2382" s="156">
        <v>5.5E-2</v>
      </c>
      <c r="U2382" s="156">
        <v>6.0000000000000001E-3</v>
      </c>
      <c r="V2382" s="156">
        <v>8.9999999999999993E-3</v>
      </c>
      <c r="W2382" s="156">
        <v>0.65300000000000002</v>
      </c>
      <c r="X2382" s="156">
        <v>0.66800000000000004</v>
      </c>
      <c r="Y2382" s="156">
        <v>3.9E-2</v>
      </c>
      <c r="Z2382" s="156">
        <v>4.4999999999999998E-2</v>
      </c>
      <c r="AA2382" s="156">
        <v>4.5999999999999999E-2</v>
      </c>
      <c r="AB2382" s="156">
        <v>5.1999999999999998E-2</v>
      </c>
    </row>
    <row r="2383" spans="1:28" x14ac:dyDescent="0.25">
      <c r="A2383" s="87" t="s">
        <v>3785</v>
      </c>
      <c r="B2383" s="156">
        <v>5.0825921219822112E-3</v>
      </c>
      <c r="C2383" s="156">
        <v>0.29479034307496821</v>
      </c>
      <c r="D2383" s="156">
        <v>0.22363405336721728</v>
      </c>
      <c r="E2383" s="156">
        <v>4.9555273189326558E-2</v>
      </c>
      <c r="F2383" s="156">
        <v>1.5247776365946633E-2</v>
      </c>
      <c r="G2383" s="156">
        <v>0.36848792884371029</v>
      </c>
      <c r="H2383" s="156">
        <v>1.0165184243964422E-2</v>
      </c>
      <c r="I2383" s="156">
        <v>3.303684879288437E-2</v>
      </c>
      <c r="J2383" s="156">
        <v>0.99999999999999989</v>
      </c>
      <c r="K2383" s="87">
        <v>787</v>
      </c>
      <c r="L2383" s="87"/>
      <c r="M2383" s="156">
        <v>2E-3</v>
      </c>
      <c r="N2383" s="156">
        <v>1.2999999999999999E-2</v>
      </c>
      <c r="O2383" s="156">
        <v>0.26400000000000001</v>
      </c>
      <c r="P2383" s="156">
        <v>0.32800000000000001</v>
      </c>
      <c r="Q2383" s="156">
        <v>0.19600000000000001</v>
      </c>
      <c r="R2383" s="156">
        <v>0.254</v>
      </c>
      <c r="S2383" s="156">
        <v>3.5999999999999997E-2</v>
      </c>
      <c r="T2383" s="156">
        <v>6.7000000000000004E-2</v>
      </c>
      <c r="U2383" s="156">
        <v>8.9999999999999993E-3</v>
      </c>
      <c r="V2383" s="156">
        <v>2.5999999999999999E-2</v>
      </c>
      <c r="W2383" s="156">
        <v>0.33500000000000002</v>
      </c>
      <c r="X2383" s="156">
        <v>0.40300000000000002</v>
      </c>
      <c r="Y2383" s="156">
        <v>5.0000000000000001E-3</v>
      </c>
      <c r="Z2383" s="156">
        <v>0.02</v>
      </c>
      <c r="AA2383" s="156">
        <v>2.3E-2</v>
      </c>
      <c r="AB2383" s="156">
        <v>4.8000000000000001E-2</v>
      </c>
    </row>
    <row r="2384" spans="1:28" x14ac:dyDescent="0.25">
      <c r="A2384" s="87" t="s">
        <v>3786</v>
      </c>
      <c r="B2384" s="156">
        <v>1.8518518518518517E-2</v>
      </c>
      <c r="C2384" s="156">
        <v>0.14814814814814814</v>
      </c>
      <c r="D2384" s="156">
        <v>0.59259259259259256</v>
      </c>
      <c r="E2384" s="156">
        <v>0.1111111111111111</v>
      </c>
      <c r="F2384" s="156">
        <v>1.8518518518518517E-2</v>
      </c>
      <c r="G2384" s="156">
        <v>7.407407407407407E-2</v>
      </c>
      <c r="H2384" s="156" t="s">
        <v>294</v>
      </c>
      <c r="I2384" s="156">
        <v>3.7037037037037035E-2</v>
      </c>
      <c r="J2384" s="156">
        <v>0.99999999999999978</v>
      </c>
      <c r="K2384" s="87">
        <v>54</v>
      </c>
      <c r="L2384" s="87"/>
      <c r="M2384" s="156">
        <v>3.0000000000000001E-3</v>
      </c>
      <c r="N2384" s="156">
        <v>9.8000000000000004E-2</v>
      </c>
      <c r="O2384" s="156">
        <v>7.6999999999999999E-2</v>
      </c>
      <c r="P2384" s="156">
        <v>0.26600000000000001</v>
      </c>
      <c r="Q2384" s="156">
        <v>0.46</v>
      </c>
      <c r="R2384" s="156">
        <v>0.71299999999999997</v>
      </c>
      <c r="S2384" s="156">
        <v>5.1999999999999998E-2</v>
      </c>
      <c r="T2384" s="156">
        <v>0.222</v>
      </c>
      <c r="U2384" s="156">
        <v>3.0000000000000001E-3</v>
      </c>
      <c r="V2384" s="156">
        <v>9.8000000000000004E-2</v>
      </c>
      <c r="W2384" s="156">
        <v>2.9000000000000001E-2</v>
      </c>
      <c r="X2384" s="156">
        <v>0.17599999999999999</v>
      </c>
      <c r="Y2384" s="156" t="s">
        <v>294</v>
      </c>
      <c r="Z2384" s="156" t="s">
        <v>294</v>
      </c>
      <c r="AA2384" s="156">
        <v>0.01</v>
      </c>
      <c r="AB2384" s="156">
        <v>0.125</v>
      </c>
    </row>
    <row r="2385" spans="1:28" x14ac:dyDescent="0.25">
      <c r="A2385" s="87" t="s">
        <v>3787</v>
      </c>
      <c r="B2385" s="156" t="s">
        <v>294</v>
      </c>
      <c r="C2385" s="156" t="s">
        <v>294</v>
      </c>
      <c r="D2385" s="156">
        <v>0.2</v>
      </c>
      <c r="E2385" s="156">
        <v>0.2</v>
      </c>
      <c r="F2385" s="156" t="s">
        <v>294</v>
      </c>
      <c r="G2385" s="156">
        <v>0.5</v>
      </c>
      <c r="H2385" s="156">
        <v>0.1</v>
      </c>
      <c r="I2385" s="156" t="s">
        <v>294</v>
      </c>
      <c r="J2385" s="156">
        <v>1</v>
      </c>
      <c r="K2385" s="87">
        <v>10</v>
      </c>
      <c r="L2385" s="87"/>
      <c r="M2385" s="156" t="s">
        <v>294</v>
      </c>
      <c r="N2385" s="156" t="s">
        <v>294</v>
      </c>
      <c r="O2385" s="156" t="s">
        <v>294</v>
      </c>
      <c r="P2385" s="156" t="s">
        <v>294</v>
      </c>
      <c r="Q2385" s="156">
        <v>5.7000000000000002E-2</v>
      </c>
      <c r="R2385" s="156">
        <v>0.51</v>
      </c>
      <c r="S2385" s="156">
        <v>5.7000000000000002E-2</v>
      </c>
      <c r="T2385" s="156">
        <v>0.51</v>
      </c>
      <c r="U2385" s="156" t="s">
        <v>294</v>
      </c>
      <c r="V2385" s="156" t="s">
        <v>294</v>
      </c>
      <c r="W2385" s="156">
        <v>0.23699999999999999</v>
      </c>
      <c r="X2385" s="156">
        <v>0.76300000000000001</v>
      </c>
      <c r="Y2385" s="156">
        <v>1.7999999999999999E-2</v>
      </c>
      <c r="Z2385" s="156">
        <v>0.40400000000000003</v>
      </c>
      <c r="AA2385" s="156" t="s">
        <v>294</v>
      </c>
      <c r="AB2385" s="156" t="s">
        <v>294</v>
      </c>
    </row>
    <row r="2386" spans="1:28" x14ac:dyDescent="0.25">
      <c r="A2386" s="87" t="s">
        <v>3788</v>
      </c>
      <c r="B2386" s="156">
        <v>1.1305502953562648E-3</v>
      </c>
      <c r="C2386" s="156">
        <v>0.21356095079279838</v>
      </c>
      <c r="D2386" s="156">
        <v>0.22130522031598882</v>
      </c>
      <c r="E2386" s="156">
        <v>7.1365987394364214E-2</v>
      </c>
      <c r="F2386" s="156">
        <v>2.8263757383906615E-2</v>
      </c>
      <c r="G2386" s="156">
        <v>0.42127130380712813</v>
      </c>
      <c r="H2386" s="156">
        <v>1.4866736383934881E-2</v>
      </c>
      <c r="I2386" s="156">
        <v>2.8235493626522709E-2</v>
      </c>
      <c r="J2386" s="156">
        <v>1</v>
      </c>
      <c r="K2386" s="87">
        <v>35381</v>
      </c>
      <c r="L2386" s="87"/>
      <c r="M2386" s="156">
        <v>1E-3</v>
      </c>
      <c r="N2386" s="156">
        <v>2E-3</v>
      </c>
      <c r="O2386" s="156">
        <v>0.20899999999999999</v>
      </c>
      <c r="P2386" s="156">
        <v>0.218</v>
      </c>
      <c r="Q2386" s="156">
        <v>0.217</v>
      </c>
      <c r="R2386" s="156">
        <v>0.22600000000000001</v>
      </c>
      <c r="S2386" s="156">
        <v>6.9000000000000006E-2</v>
      </c>
      <c r="T2386" s="156">
        <v>7.3999999999999996E-2</v>
      </c>
      <c r="U2386" s="156">
        <v>2.7E-2</v>
      </c>
      <c r="V2386" s="156">
        <v>0.03</v>
      </c>
      <c r="W2386" s="156">
        <v>0.41599999999999998</v>
      </c>
      <c r="X2386" s="156">
        <v>0.42599999999999999</v>
      </c>
      <c r="Y2386" s="156">
        <v>1.4E-2</v>
      </c>
      <c r="Z2386" s="156">
        <v>1.6E-2</v>
      </c>
      <c r="AA2386" s="156">
        <v>2.7E-2</v>
      </c>
      <c r="AB2386" s="156">
        <v>0.03</v>
      </c>
    </row>
    <row r="2387" spans="1:28" x14ac:dyDescent="0.25">
      <c r="A2387" s="87" t="s">
        <v>3789</v>
      </c>
      <c r="B2387" s="156">
        <v>1.631116687578419E-2</v>
      </c>
      <c r="C2387" s="156">
        <v>0.57967377666248432</v>
      </c>
      <c r="D2387" s="156">
        <v>0.24090338770388958</v>
      </c>
      <c r="E2387" s="156">
        <v>4.7678795483061483E-2</v>
      </c>
      <c r="F2387" s="156">
        <v>2.509410288582183E-3</v>
      </c>
      <c r="G2387" s="156">
        <v>9.03387703889586E-2</v>
      </c>
      <c r="H2387" s="156">
        <v>1.2547051442910915E-3</v>
      </c>
      <c r="I2387" s="156">
        <v>2.1329987452948559E-2</v>
      </c>
      <c r="J2387" s="156">
        <v>0.99999999999999989</v>
      </c>
      <c r="K2387" s="87">
        <v>797</v>
      </c>
      <c r="L2387" s="87"/>
      <c r="M2387" s="156">
        <v>0.01</v>
      </c>
      <c r="N2387" s="156">
        <v>2.8000000000000001E-2</v>
      </c>
      <c r="O2387" s="156">
        <v>0.54500000000000004</v>
      </c>
      <c r="P2387" s="156">
        <v>0.61299999999999999</v>
      </c>
      <c r="Q2387" s="156">
        <v>0.21299999999999999</v>
      </c>
      <c r="R2387" s="156">
        <v>0.27200000000000002</v>
      </c>
      <c r="S2387" s="156">
        <v>3.5000000000000003E-2</v>
      </c>
      <c r="T2387" s="156">
        <v>6.5000000000000002E-2</v>
      </c>
      <c r="U2387" s="156">
        <v>1E-3</v>
      </c>
      <c r="V2387" s="156">
        <v>8.9999999999999993E-3</v>
      </c>
      <c r="W2387" s="156">
        <v>7.1999999999999995E-2</v>
      </c>
      <c r="X2387" s="156">
        <v>0.112</v>
      </c>
      <c r="Y2387" s="156">
        <v>0</v>
      </c>
      <c r="Z2387" s="156">
        <v>7.0000000000000001E-3</v>
      </c>
      <c r="AA2387" s="156">
        <v>1.2999999999999999E-2</v>
      </c>
      <c r="AB2387" s="156">
        <v>3.4000000000000002E-2</v>
      </c>
    </row>
    <row r="2388" spans="1:28" x14ac:dyDescent="0.25">
      <c r="A2388" s="87" t="s">
        <v>3790</v>
      </c>
      <c r="B2388" s="156">
        <v>3.9350180505415165E-3</v>
      </c>
      <c r="C2388" s="156">
        <v>0.60566787003610112</v>
      </c>
      <c r="D2388" s="156">
        <v>0.13620938628158843</v>
      </c>
      <c r="E2388" s="156">
        <v>3.4476534296028878E-2</v>
      </c>
      <c r="F2388" s="156">
        <v>2.3465703971119133E-3</v>
      </c>
      <c r="G2388" s="156">
        <v>0.16620938628158846</v>
      </c>
      <c r="H2388" s="156">
        <v>2.1732851985559565E-2</v>
      </c>
      <c r="I2388" s="156">
        <v>2.9422382671480143E-2</v>
      </c>
      <c r="J2388" s="156">
        <v>1</v>
      </c>
      <c r="K2388" s="87">
        <v>27700</v>
      </c>
      <c r="L2388" s="87"/>
      <c r="M2388" s="156">
        <v>3.0000000000000001E-3</v>
      </c>
      <c r="N2388" s="156">
        <v>5.0000000000000001E-3</v>
      </c>
      <c r="O2388" s="156">
        <v>0.6</v>
      </c>
      <c r="P2388" s="156">
        <v>0.61099999999999999</v>
      </c>
      <c r="Q2388" s="156">
        <v>0.13200000000000001</v>
      </c>
      <c r="R2388" s="156">
        <v>0.14000000000000001</v>
      </c>
      <c r="S2388" s="156">
        <v>3.2000000000000001E-2</v>
      </c>
      <c r="T2388" s="156">
        <v>3.6999999999999998E-2</v>
      </c>
      <c r="U2388" s="156">
        <v>2E-3</v>
      </c>
      <c r="V2388" s="156">
        <v>3.0000000000000001E-3</v>
      </c>
      <c r="W2388" s="156">
        <v>0.16200000000000001</v>
      </c>
      <c r="X2388" s="156">
        <v>0.17100000000000001</v>
      </c>
      <c r="Y2388" s="156">
        <v>0.02</v>
      </c>
      <c r="Z2388" s="156">
        <v>2.4E-2</v>
      </c>
      <c r="AA2388" s="156">
        <v>2.7E-2</v>
      </c>
      <c r="AB2388" s="156">
        <v>3.1E-2</v>
      </c>
    </row>
    <row r="2389" spans="1:28" x14ac:dyDescent="0.25">
      <c r="A2389" s="87" t="s">
        <v>3791</v>
      </c>
      <c r="B2389" s="156" t="s">
        <v>294</v>
      </c>
      <c r="C2389" s="156">
        <v>7.0110701107011064E-2</v>
      </c>
      <c r="D2389" s="156">
        <v>0.15252152521525214</v>
      </c>
      <c r="E2389" s="156">
        <v>5.0430504305043047E-2</v>
      </c>
      <c r="F2389" s="156">
        <v>1.107011070110701E-2</v>
      </c>
      <c r="G2389" s="156">
        <v>0.65928659286592861</v>
      </c>
      <c r="H2389" s="156">
        <v>1.3530135301353014E-2</v>
      </c>
      <c r="I2389" s="156">
        <v>4.3050430504305043E-2</v>
      </c>
      <c r="J2389" s="156">
        <v>0.99999999999999989</v>
      </c>
      <c r="K2389" s="87">
        <v>813</v>
      </c>
      <c r="L2389" s="87"/>
      <c r="M2389" s="156" t="s">
        <v>294</v>
      </c>
      <c r="N2389" s="156" t="s">
        <v>294</v>
      </c>
      <c r="O2389" s="156">
        <v>5.5E-2</v>
      </c>
      <c r="P2389" s="156">
        <v>0.09</v>
      </c>
      <c r="Q2389" s="156">
        <v>0.129</v>
      </c>
      <c r="R2389" s="156">
        <v>0.17899999999999999</v>
      </c>
      <c r="S2389" s="156">
        <v>3.6999999999999998E-2</v>
      </c>
      <c r="T2389" s="156">
        <v>6.8000000000000005E-2</v>
      </c>
      <c r="U2389" s="156">
        <v>6.0000000000000001E-3</v>
      </c>
      <c r="V2389" s="156">
        <v>2.1000000000000001E-2</v>
      </c>
      <c r="W2389" s="156">
        <v>0.626</v>
      </c>
      <c r="X2389" s="156">
        <v>0.69099999999999995</v>
      </c>
      <c r="Y2389" s="156">
        <v>8.0000000000000002E-3</v>
      </c>
      <c r="Z2389" s="156">
        <v>2.4E-2</v>
      </c>
      <c r="AA2389" s="156">
        <v>3.1E-2</v>
      </c>
      <c r="AB2389" s="156">
        <v>5.8999999999999997E-2</v>
      </c>
    </row>
    <row r="2390" spans="1:28" x14ac:dyDescent="0.25">
      <c r="A2390" s="87" t="s">
        <v>3792</v>
      </c>
      <c r="B2390" s="156" t="s">
        <v>294</v>
      </c>
      <c r="C2390" s="156">
        <v>1.4285714285714285E-2</v>
      </c>
      <c r="D2390" s="156">
        <v>0.30952380952380953</v>
      </c>
      <c r="E2390" s="156">
        <v>0.48095238095238096</v>
      </c>
      <c r="F2390" s="156">
        <v>2.3809523809523808E-2</v>
      </c>
      <c r="G2390" s="156">
        <v>0.14761904761904762</v>
      </c>
      <c r="H2390" s="156" t="s">
        <v>294</v>
      </c>
      <c r="I2390" s="156">
        <v>2.3809523809523808E-2</v>
      </c>
      <c r="J2390" s="156">
        <v>1</v>
      </c>
      <c r="K2390" s="87">
        <v>210</v>
      </c>
      <c r="L2390" s="87"/>
      <c r="M2390" s="156" t="s">
        <v>294</v>
      </c>
      <c r="N2390" s="156" t="s">
        <v>294</v>
      </c>
      <c r="O2390" s="156">
        <v>5.0000000000000001E-3</v>
      </c>
      <c r="P2390" s="156">
        <v>4.1000000000000002E-2</v>
      </c>
      <c r="Q2390" s="156">
        <v>0.251</v>
      </c>
      <c r="R2390" s="156">
        <v>0.375</v>
      </c>
      <c r="S2390" s="156">
        <v>0.41399999999999998</v>
      </c>
      <c r="T2390" s="156">
        <v>0.54800000000000004</v>
      </c>
      <c r="U2390" s="156">
        <v>0.01</v>
      </c>
      <c r="V2390" s="156">
        <v>5.5E-2</v>
      </c>
      <c r="W2390" s="156">
        <v>0.106</v>
      </c>
      <c r="X2390" s="156">
        <v>0.20200000000000001</v>
      </c>
      <c r="Y2390" s="156" t="s">
        <v>294</v>
      </c>
      <c r="Z2390" s="156" t="s">
        <v>294</v>
      </c>
      <c r="AA2390" s="156">
        <v>0.01</v>
      </c>
      <c r="AB2390" s="156">
        <v>5.5E-2</v>
      </c>
    </row>
    <row r="2391" spans="1:28" x14ac:dyDescent="0.25">
      <c r="A2391" s="87" t="s">
        <v>3793</v>
      </c>
      <c r="B2391" s="156" t="s">
        <v>294</v>
      </c>
      <c r="C2391" s="156">
        <v>0.31413612565445026</v>
      </c>
      <c r="D2391" s="156">
        <v>0.2879581151832461</v>
      </c>
      <c r="E2391" s="156">
        <v>0.10471204188481675</v>
      </c>
      <c r="F2391" s="156">
        <v>5.235602094240838E-3</v>
      </c>
      <c r="G2391" s="156">
        <v>0.26178010471204188</v>
      </c>
      <c r="H2391" s="156">
        <v>5.235602094240838E-3</v>
      </c>
      <c r="I2391" s="156">
        <v>2.0942408376963352E-2</v>
      </c>
      <c r="J2391" s="156">
        <v>1</v>
      </c>
      <c r="K2391" s="87">
        <v>191</v>
      </c>
      <c r="L2391" s="87"/>
      <c r="M2391" s="156" t="s">
        <v>294</v>
      </c>
      <c r="N2391" s="156" t="s">
        <v>294</v>
      </c>
      <c r="O2391" s="156">
        <v>0.253</v>
      </c>
      <c r="P2391" s="156">
        <v>0.38300000000000001</v>
      </c>
      <c r="Q2391" s="156">
        <v>0.22800000000000001</v>
      </c>
      <c r="R2391" s="156">
        <v>0.35599999999999998</v>
      </c>
      <c r="S2391" s="156">
        <v>6.9000000000000006E-2</v>
      </c>
      <c r="T2391" s="156">
        <v>0.156</v>
      </c>
      <c r="U2391" s="156">
        <v>1E-3</v>
      </c>
      <c r="V2391" s="156">
        <v>2.9000000000000001E-2</v>
      </c>
      <c r="W2391" s="156">
        <v>0.20499999999999999</v>
      </c>
      <c r="X2391" s="156">
        <v>0.32800000000000001</v>
      </c>
      <c r="Y2391" s="156">
        <v>1E-3</v>
      </c>
      <c r="Z2391" s="156">
        <v>2.9000000000000001E-2</v>
      </c>
      <c r="AA2391" s="156">
        <v>8.0000000000000002E-3</v>
      </c>
      <c r="AB2391" s="156">
        <v>5.2999999999999999E-2</v>
      </c>
    </row>
    <row r="2392" spans="1:28" x14ac:dyDescent="0.25">
      <c r="A2392" s="87" t="s">
        <v>3794</v>
      </c>
      <c r="B2392" s="156" t="s">
        <v>294</v>
      </c>
      <c r="C2392" s="156">
        <v>0.29379760609357997</v>
      </c>
      <c r="D2392" s="156">
        <v>0.34276387377584333</v>
      </c>
      <c r="E2392" s="156">
        <v>0.11099020674646355</v>
      </c>
      <c r="F2392" s="156">
        <v>1.1969532100108813E-2</v>
      </c>
      <c r="G2392" s="156">
        <v>0.2219804134929271</v>
      </c>
      <c r="H2392" s="156">
        <v>4.3525571273122961E-3</v>
      </c>
      <c r="I2392" s="156">
        <v>1.4145810663764961E-2</v>
      </c>
      <c r="J2392" s="156">
        <v>0.99999999999999989</v>
      </c>
      <c r="K2392" s="87">
        <v>919</v>
      </c>
      <c r="L2392" s="87"/>
      <c r="M2392" s="156" t="s">
        <v>294</v>
      </c>
      <c r="N2392" s="156" t="s">
        <v>294</v>
      </c>
      <c r="O2392" s="156">
        <v>0.26500000000000001</v>
      </c>
      <c r="P2392" s="156">
        <v>0.32400000000000001</v>
      </c>
      <c r="Q2392" s="156">
        <v>0.313</v>
      </c>
      <c r="R2392" s="156">
        <v>0.374</v>
      </c>
      <c r="S2392" s="156">
        <v>9.1999999999999998E-2</v>
      </c>
      <c r="T2392" s="156">
        <v>0.13300000000000001</v>
      </c>
      <c r="U2392" s="156">
        <v>7.0000000000000001E-3</v>
      </c>
      <c r="V2392" s="156">
        <v>2.1000000000000001E-2</v>
      </c>
      <c r="W2392" s="156">
        <v>0.19600000000000001</v>
      </c>
      <c r="X2392" s="156">
        <v>0.25</v>
      </c>
      <c r="Y2392" s="156">
        <v>2E-3</v>
      </c>
      <c r="Z2392" s="156">
        <v>1.0999999999999999E-2</v>
      </c>
      <c r="AA2392" s="156">
        <v>8.0000000000000002E-3</v>
      </c>
      <c r="AB2392" s="156">
        <v>2.4E-2</v>
      </c>
    </row>
    <row r="2393" spans="1:28" x14ac:dyDescent="0.25">
      <c r="A2393" s="87" t="s">
        <v>3795</v>
      </c>
      <c r="B2393" s="156" t="s">
        <v>294</v>
      </c>
      <c r="C2393" s="156">
        <v>0.19047619047619047</v>
      </c>
      <c r="D2393" s="156">
        <v>0.23809523809523808</v>
      </c>
      <c r="E2393" s="156">
        <v>0.1111111111111111</v>
      </c>
      <c r="F2393" s="156">
        <v>1.5873015873015872E-2</v>
      </c>
      <c r="G2393" s="156">
        <v>0.41269841269841268</v>
      </c>
      <c r="H2393" s="156">
        <v>3.1746031746031744E-2</v>
      </c>
      <c r="I2393" s="156" t="s">
        <v>294</v>
      </c>
      <c r="J2393" s="156">
        <v>1</v>
      </c>
      <c r="K2393" s="87">
        <v>63</v>
      </c>
      <c r="L2393" s="87"/>
      <c r="M2393" s="156" t="s">
        <v>294</v>
      </c>
      <c r="N2393" s="156" t="s">
        <v>294</v>
      </c>
      <c r="O2393" s="156">
        <v>0.112</v>
      </c>
      <c r="P2393" s="156">
        <v>0.30399999999999999</v>
      </c>
      <c r="Q2393" s="156">
        <v>0.15</v>
      </c>
      <c r="R2393" s="156">
        <v>0.35599999999999998</v>
      </c>
      <c r="S2393" s="156">
        <v>5.5E-2</v>
      </c>
      <c r="T2393" s="156">
        <v>0.21199999999999999</v>
      </c>
      <c r="U2393" s="156">
        <v>3.0000000000000001E-3</v>
      </c>
      <c r="V2393" s="156">
        <v>8.5000000000000006E-2</v>
      </c>
      <c r="W2393" s="156">
        <v>0.3</v>
      </c>
      <c r="X2393" s="156">
        <v>0.53600000000000003</v>
      </c>
      <c r="Y2393" s="156">
        <v>8.9999999999999993E-3</v>
      </c>
      <c r="Z2393" s="156">
        <v>0.109</v>
      </c>
      <c r="AA2393" s="156" t="s">
        <v>294</v>
      </c>
      <c r="AB2393" s="156" t="s">
        <v>294</v>
      </c>
    </row>
    <row r="2394" spans="1:28" x14ac:dyDescent="0.25">
      <c r="A2394" s="87" t="s">
        <v>3796</v>
      </c>
      <c r="B2394" s="156" t="s">
        <v>294</v>
      </c>
      <c r="C2394" s="156">
        <v>0.26441351888667991</v>
      </c>
      <c r="D2394" s="156">
        <v>0.36978131212723658</v>
      </c>
      <c r="E2394" s="156">
        <v>0.14711729622266401</v>
      </c>
      <c r="F2394" s="156">
        <v>5.9642147117296221E-3</v>
      </c>
      <c r="G2394" s="156">
        <v>0.16500994035785288</v>
      </c>
      <c r="H2394" s="156">
        <v>1.7892644135188866E-2</v>
      </c>
      <c r="I2394" s="156">
        <v>2.982107355864811E-2</v>
      </c>
      <c r="J2394" s="156">
        <v>1</v>
      </c>
      <c r="K2394" s="87">
        <v>503</v>
      </c>
      <c r="L2394" s="87"/>
      <c r="M2394" s="156" t="s">
        <v>294</v>
      </c>
      <c r="N2394" s="156" t="s">
        <v>294</v>
      </c>
      <c r="O2394" s="156">
        <v>0.22800000000000001</v>
      </c>
      <c r="P2394" s="156">
        <v>0.30499999999999999</v>
      </c>
      <c r="Q2394" s="156">
        <v>0.32900000000000001</v>
      </c>
      <c r="R2394" s="156">
        <v>0.41299999999999998</v>
      </c>
      <c r="S2394" s="156">
        <v>0.11899999999999999</v>
      </c>
      <c r="T2394" s="156">
        <v>0.18099999999999999</v>
      </c>
      <c r="U2394" s="156">
        <v>2E-3</v>
      </c>
      <c r="V2394" s="156">
        <v>1.7000000000000001E-2</v>
      </c>
      <c r="W2394" s="156">
        <v>0.13500000000000001</v>
      </c>
      <c r="X2394" s="156">
        <v>0.2</v>
      </c>
      <c r="Y2394" s="156">
        <v>8.9999999999999993E-3</v>
      </c>
      <c r="Z2394" s="156">
        <v>3.4000000000000002E-2</v>
      </c>
      <c r="AA2394" s="156">
        <v>1.7999999999999999E-2</v>
      </c>
      <c r="AB2394" s="156">
        <v>4.9000000000000002E-2</v>
      </c>
    </row>
    <row r="2395" spans="1:28" x14ac:dyDescent="0.25">
      <c r="A2395" s="87" t="s">
        <v>3797</v>
      </c>
      <c r="B2395" s="156" t="s">
        <v>294</v>
      </c>
      <c r="C2395" s="156">
        <v>0.3356353591160221</v>
      </c>
      <c r="D2395" s="156">
        <v>0.2541436464088398</v>
      </c>
      <c r="E2395" s="156">
        <v>0.28038674033149169</v>
      </c>
      <c r="F2395" s="156">
        <v>6.9060773480662981E-3</v>
      </c>
      <c r="G2395" s="156">
        <v>8.4254143646408847E-2</v>
      </c>
      <c r="H2395" s="156">
        <v>8.9779005524861875E-3</v>
      </c>
      <c r="I2395" s="156">
        <v>2.9696132596685083E-2</v>
      </c>
      <c r="J2395" s="156">
        <v>1</v>
      </c>
      <c r="K2395" s="87">
        <v>1448</v>
      </c>
      <c r="L2395" s="87"/>
      <c r="M2395" s="156" t="s">
        <v>294</v>
      </c>
      <c r="N2395" s="156" t="s">
        <v>294</v>
      </c>
      <c r="O2395" s="156">
        <v>0.312</v>
      </c>
      <c r="P2395" s="156">
        <v>0.36</v>
      </c>
      <c r="Q2395" s="156">
        <v>0.23200000000000001</v>
      </c>
      <c r="R2395" s="156">
        <v>0.27700000000000002</v>
      </c>
      <c r="S2395" s="156">
        <v>0.25800000000000001</v>
      </c>
      <c r="T2395" s="156">
        <v>0.30399999999999999</v>
      </c>
      <c r="U2395" s="156">
        <v>4.0000000000000001E-3</v>
      </c>
      <c r="V2395" s="156">
        <v>1.2999999999999999E-2</v>
      </c>
      <c r="W2395" s="156">
        <v>7.0999999999999994E-2</v>
      </c>
      <c r="X2395" s="156">
        <v>0.1</v>
      </c>
      <c r="Y2395" s="156">
        <v>5.0000000000000001E-3</v>
      </c>
      <c r="Z2395" s="156">
        <v>1.4999999999999999E-2</v>
      </c>
      <c r="AA2395" s="156">
        <v>2.1999999999999999E-2</v>
      </c>
      <c r="AB2395" s="156">
        <v>0.04</v>
      </c>
    </row>
    <row r="2396" spans="1:28" x14ac:dyDescent="0.25">
      <c r="A2396" s="87" t="s">
        <v>3798</v>
      </c>
      <c r="B2396" s="156" t="s">
        <v>294</v>
      </c>
      <c r="C2396" s="156">
        <v>0.42528735632183906</v>
      </c>
      <c r="D2396" s="156">
        <v>0.27969348659003829</v>
      </c>
      <c r="E2396" s="156">
        <v>0.1111111111111111</v>
      </c>
      <c r="F2396" s="156">
        <v>1.1494252873563218E-2</v>
      </c>
      <c r="G2396" s="156">
        <v>0.1532567049808429</v>
      </c>
      <c r="H2396" s="156" t="s">
        <v>294</v>
      </c>
      <c r="I2396" s="156">
        <v>1.9157088122605363E-2</v>
      </c>
      <c r="J2396" s="156">
        <v>1</v>
      </c>
      <c r="K2396" s="87">
        <v>261</v>
      </c>
      <c r="L2396" s="87"/>
      <c r="M2396" s="156" t="s">
        <v>294</v>
      </c>
      <c r="N2396" s="156" t="s">
        <v>294</v>
      </c>
      <c r="O2396" s="156">
        <v>0.36699999999999999</v>
      </c>
      <c r="P2396" s="156">
        <v>0.48599999999999999</v>
      </c>
      <c r="Q2396" s="156">
        <v>0.22900000000000001</v>
      </c>
      <c r="R2396" s="156">
        <v>0.33700000000000002</v>
      </c>
      <c r="S2396" s="156">
        <v>7.8E-2</v>
      </c>
      <c r="T2396" s="156">
        <v>0.155</v>
      </c>
      <c r="U2396" s="156">
        <v>4.0000000000000001E-3</v>
      </c>
      <c r="V2396" s="156">
        <v>3.3000000000000002E-2</v>
      </c>
      <c r="W2396" s="156">
        <v>0.115</v>
      </c>
      <c r="X2396" s="156">
        <v>0.20200000000000001</v>
      </c>
      <c r="Y2396" s="156" t="s">
        <v>294</v>
      </c>
      <c r="Z2396" s="156" t="s">
        <v>294</v>
      </c>
      <c r="AA2396" s="156">
        <v>8.0000000000000002E-3</v>
      </c>
      <c r="AB2396" s="156">
        <v>4.3999999999999997E-2</v>
      </c>
    </row>
    <row r="2397" spans="1:28" x14ac:dyDescent="0.25">
      <c r="A2397" s="87" t="s">
        <v>3799</v>
      </c>
      <c r="B2397" s="156" t="s">
        <v>294</v>
      </c>
      <c r="C2397" s="156">
        <v>0.30967741935483872</v>
      </c>
      <c r="D2397" s="156">
        <v>0.32903225806451614</v>
      </c>
      <c r="E2397" s="156">
        <v>0.2</v>
      </c>
      <c r="F2397" s="156">
        <v>6.4516129032258064E-3</v>
      </c>
      <c r="G2397" s="156">
        <v>0.11612903225806452</v>
      </c>
      <c r="H2397" s="156">
        <v>6.4516129032258064E-3</v>
      </c>
      <c r="I2397" s="156">
        <v>3.2258064516129031E-2</v>
      </c>
      <c r="J2397" s="156">
        <v>0.99999999999999989</v>
      </c>
      <c r="K2397" s="87">
        <v>155</v>
      </c>
      <c r="L2397" s="87"/>
      <c r="M2397" s="156" t="s">
        <v>294</v>
      </c>
      <c r="N2397" s="156" t="s">
        <v>294</v>
      </c>
      <c r="O2397" s="156">
        <v>0.24199999999999999</v>
      </c>
      <c r="P2397" s="156">
        <v>0.38600000000000001</v>
      </c>
      <c r="Q2397" s="156">
        <v>0.26</v>
      </c>
      <c r="R2397" s="156">
        <v>0.40600000000000003</v>
      </c>
      <c r="S2397" s="156">
        <v>0.14499999999999999</v>
      </c>
      <c r="T2397" s="156">
        <v>0.27</v>
      </c>
      <c r="U2397" s="156">
        <v>1E-3</v>
      </c>
      <c r="V2397" s="156">
        <v>3.5999999999999997E-2</v>
      </c>
      <c r="W2397" s="156">
        <v>7.4999999999999997E-2</v>
      </c>
      <c r="X2397" s="156">
        <v>0.17599999999999999</v>
      </c>
      <c r="Y2397" s="156">
        <v>1E-3</v>
      </c>
      <c r="Z2397" s="156">
        <v>3.5999999999999997E-2</v>
      </c>
      <c r="AA2397" s="156">
        <v>1.4E-2</v>
      </c>
      <c r="AB2397" s="156">
        <v>7.2999999999999995E-2</v>
      </c>
    </row>
    <row r="2398" spans="1:28" x14ac:dyDescent="0.25">
      <c r="A2398" s="87" t="s">
        <v>3800</v>
      </c>
      <c r="B2398" s="156" t="s">
        <v>294</v>
      </c>
      <c r="C2398" s="156">
        <v>0.25270758122743681</v>
      </c>
      <c r="D2398" s="156">
        <v>0.40433212996389889</v>
      </c>
      <c r="E2398" s="156">
        <v>0.15162454873646208</v>
      </c>
      <c r="F2398" s="156">
        <v>7.2202166064981952E-3</v>
      </c>
      <c r="G2398" s="156">
        <v>0.1552346570397112</v>
      </c>
      <c r="H2398" s="156">
        <v>5.415162454873646E-3</v>
      </c>
      <c r="I2398" s="156">
        <v>2.3465703971119134E-2</v>
      </c>
      <c r="J2398" s="156">
        <v>0.99999999999999989</v>
      </c>
      <c r="K2398" s="87">
        <v>554</v>
      </c>
      <c r="L2398" s="87"/>
      <c r="M2398" s="156" t="s">
        <v>294</v>
      </c>
      <c r="N2398" s="156" t="s">
        <v>294</v>
      </c>
      <c r="O2398" s="156">
        <v>0.218</v>
      </c>
      <c r="P2398" s="156">
        <v>0.29099999999999998</v>
      </c>
      <c r="Q2398" s="156">
        <v>0.36399999999999999</v>
      </c>
      <c r="R2398" s="156">
        <v>0.44600000000000001</v>
      </c>
      <c r="S2398" s="156">
        <v>0.124</v>
      </c>
      <c r="T2398" s="156">
        <v>0.184</v>
      </c>
      <c r="U2398" s="156">
        <v>3.0000000000000001E-3</v>
      </c>
      <c r="V2398" s="156">
        <v>1.7999999999999999E-2</v>
      </c>
      <c r="W2398" s="156">
        <v>0.127</v>
      </c>
      <c r="X2398" s="156">
        <v>0.188</v>
      </c>
      <c r="Y2398" s="156">
        <v>2E-3</v>
      </c>
      <c r="Z2398" s="156">
        <v>1.6E-2</v>
      </c>
      <c r="AA2398" s="156">
        <v>1.4E-2</v>
      </c>
      <c r="AB2398" s="156">
        <v>0.04</v>
      </c>
    </row>
    <row r="2399" spans="1:28" x14ac:dyDescent="0.25">
      <c r="A2399" s="87" t="s">
        <v>3801</v>
      </c>
      <c r="B2399" s="156" t="s">
        <v>294</v>
      </c>
      <c r="C2399" s="156">
        <v>0.15771812080536912</v>
      </c>
      <c r="D2399" s="156">
        <v>0.31711409395973156</v>
      </c>
      <c r="E2399" s="156">
        <v>0.11241610738255034</v>
      </c>
      <c r="F2399" s="156">
        <v>3.3557046979865771E-3</v>
      </c>
      <c r="G2399" s="156">
        <v>0.36912751677852351</v>
      </c>
      <c r="H2399" s="156">
        <v>8.389261744966443E-3</v>
      </c>
      <c r="I2399" s="156">
        <v>3.1879194630872486E-2</v>
      </c>
      <c r="J2399" s="156">
        <v>1</v>
      </c>
      <c r="K2399" s="87">
        <v>596</v>
      </c>
      <c r="L2399" s="87"/>
      <c r="M2399" s="156" t="s">
        <v>294</v>
      </c>
      <c r="N2399" s="156" t="s">
        <v>294</v>
      </c>
      <c r="O2399" s="156">
        <v>0.13100000000000001</v>
      </c>
      <c r="P2399" s="156">
        <v>0.189</v>
      </c>
      <c r="Q2399" s="156">
        <v>0.28100000000000003</v>
      </c>
      <c r="R2399" s="156">
        <v>0.35599999999999998</v>
      </c>
      <c r="S2399" s="156">
        <v>8.8999999999999996E-2</v>
      </c>
      <c r="T2399" s="156">
        <v>0.14000000000000001</v>
      </c>
      <c r="U2399" s="156">
        <v>1E-3</v>
      </c>
      <c r="V2399" s="156">
        <v>1.2E-2</v>
      </c>
      <c r="W2399" s="156">
        <v>0.33100000000000002</v>
      </c>
      <c r="X2399" s="156">
        <v>0.40899999999999997</v>
      </c>
      <c r="Y2399" s="156">
        <v>4.0000000000000001E-3</v>
      </c>
      <c r="Z2399" s="156">
        <v>1.9E-2</v>
      </c>
      <c r="AA2399" s="156">
        <v>2.1000000000000001E-2</v>
      </c>
      <c r="AB2399" s="156">
        <v>4.9000000000000002E-2</v>
      </c>
    </row>
    <row r="2400" spans="1:28" x14ac:dyDescent="0.25">
      <c r="A2400" s="87" t="s">
        <v>3802</v>
      </c>
      <c r="B2400" s="156" t="s">
        <v>294</v>
      </c>
      <c r="C2400" s="156">
        <v>0.13872832369942195</v>
      </c>
      <c r="D2400" s="156">
        <v>0.17341040462427745</v>
      </c>
      <c r="E2400" s="156">
        <v>6.358381502890173E-2</v>
      </c>
      <c r="F2400" s="156">
        <v>5.7803468208092483E-3</v>
      </c>
      <c r="G2400" s="156">
        <v>0.59537572254335258</v>
      </c>
      <c r="H2400" s="156">
        <v>1.1560693641618497E-2</v>
      </c>
      <c r="I2400" s="156">
        <v>1.1560693641618497E-2</v>
      </c>
      <c r="J2400" s="156">
        <v>1</v>
      </c>
      <c r="K2400" s="87">
        <v>173</v>
      </c>
      <c r="L2400" s="87"/>
      <c r="M2400" s="156" t="s">
        <v>294</v>
      </c>
      <c r="N2400" s="156" t="s">
        <v>294</v>
      </c>
      <c r="O2400" s="156">
        <v>9.5000000000000001E-2</v>
      </c>
      <c r="P2400" s="156">
        <v>0.19800000000000001</v>
      </c>
      <c r="Q2400" s="156">
        <v>0.124</v>
      </c>
      <c r="R2400" s="156">
        <v>0.23699999999999999</v>
      </c>
      <c r="S2400" s="156">
        <v>3.5999999999999997E-2</v>
      </c>
      <c r="T2400" s="156">
        <v>0.11</v>
      </c>
      <c r="U2400" s="156">
        <v>1E-3</v>
      </c>
      <c r="V2400" s="156">
        <v>3.2000000000000001E-2</v>
      </c>
      <c r="W2400" s="156">
        <v>0.52100000000000002</v>
      </c>
      <c r="X2400" s="156">
        <v>0.66600000000000004</v>
      </c>
      <c r="Y2400" s="156">
        <v>3.0000000000000001E-3</v>
      </c>
      <c r="Z2400" s="156">
        <v>4.1000000000000002E-2</v>
      </c>
      <c r="AA2400" s="156">
        <v>3.0000000000000001E-3</v>
      </c>
      <c r="AB2400" s="156">
        <v>4.1000000000000002E-2</v>
      </c>
    </row>
    <row r="2401" spans="1:28" x14ac:dyDescent="0.25">
      <c r="A2401" s="87" t="s">
        <v>3803</v>
      </c>
      <c r="B2401" s="156" t="s">
        <v>294</v>
      </c>
      <c r="C2401" s="156">
        <v>0.20357142857142857</v>
      </c>
      <c r="D2401" s="156">
        <v>0.3</v>
      </c>
      <c r="E2401" s="156">
        <v>0.10357142857142858</v>
      </c>
      <c r="F2401" s="156">
        <v>1.4285714285714285E-2</v>
      </c>
      <c r="G2401" s="156">
        <v>0.35</v>
      </c>
      <c r="H2401" s="156" t="s">
        <v>294</v>
      </c>
      <c r="I2401" s="156">
        <v>2.8571428571428571E-2</v>
      </c>
      <c r="J2401" s="156">
        <v>0.99999999999999989</v>
      </c>
      <c r="K2401" s="87">
        <v>280</v>
      </c>
      <c r="L2401" s="87"/>
      <c r="M2401" s="156" t="s">
        <v>294</v>
      </c>
      <c r="N2401" s="156" t="s">
        <v>294</v>
      </c>
      <c r="O2401" s="156">
        <v>0.161</v>
      </c>
      <c r="P2401" s="156">
        <v>0.255</v>
      </c>
      <c r="Q2401" s="156">
        <v>0.249</v>
      </c>
      <c r="R2401" s="156">
        <v>0.35599999999999998</v>
      </c>
      <c r="S2401" s="156">
        <v>7.2999999999999995E-2</v>
      </c>
      <c r="T2401" s="156">
        <v>0.14499999999999999</v>
      </c>
      <c r="U2401" s="156">
        <v>6.0000000000000001E-3</v>
      </c>
      <c r="V2401" s="156">
        <v>3.5999999999999997E-2</v>
      </c>
      <c r="W2401" s="156">
        <v>0.29699999999999999</v>
      </c>
      <c r="X2401" s="156">
        <v>0.40799999999999997</v>
      </c>
      <c r="Y2401" s="156" t="s">
        <v>294</v>
      </c>
      <c r="Z2401" s="156" t="s">
        <v>294</v>
      </c>
      <c r="AA2401" s="156">
        <v>1.4999999999999999E-2</v>
      </c>
      <c r="AB2401" s="156">
        <v>5.5E-2</v>
      </c>
    </row>
    <row r="2402" spans="1:28" x14ac:dyDescent="0.25">
      <c r="A2402" s="87" t="s">
        <v>3804</v>
      </c>
      <c r="B2402" s="156" t="s">
        <v>294</v>
      </c>
      <c r="C2402" s="156" t="s">
        <v>294</v>
      </c>
      <c r="D2402" s="156">
        <v>0.18859649122807018</v>
      </c>
      <c r="E2402" s="156">
        <v>0.13157894736842105</v>
      </c>
      <c r="F2402" s="156">
        <v>4.3859649122807015E-3</v>
      </c>
      <c r="G2402" s="156">
        <v>0.63596491228070173</v>
      </c>
      <c r="H2402" s="156">
        <v>1.3157894736842105E-2</v>
      </c>
      <c r="I2402" s="156">
        <v>2.6315789473684209E-2</v>
      </c>
      <c r="J2402" s="156">
        <v>1</v>
      </c>
      <c r="K2402" s="87">
        <v>228</v>
      </c>
      <c r="L2402" s="87"/>
      <c r="M2402" s="156" t="s">
        <v>294</v>
      </c>
      <c r="N2402" s="156" t="s">
        <v>294</v>
      </c>
      <c r="O2402" s="156" t="s">
        <v>294</v>
      </c>
      <c r="P2402" s="156" t="s">
        <v>294</v>
      </c>
      <c r="Q2402" s="156">
        <v>0.14299999999999999</v>
      </c>
      <c r="R2402" s="156">
        <v>0.24399999999999999</v>
      </c>
      <c r="S2402" s="156">
        <v>9.4E-2</v>
      </c>
      <c r="T2402" s="156">
        <v>0.182</v>
      </c>
      <c r="U2402" s="156">
        <v>1E-3</v>
      </c>
      <c r="V2402" s="156">
        <v>2.4E-2</v>
      </c>
      <c r="W2402" s="156">
        <v>0.57199999999999995</v>
      </c>
      <c r="X2402" s="156">
        <v>0.69599999999999995</v>
      </c>
      <c r="Y2402" s="156">
        <v>4.0000000000000001E-3</v>
      </c>
      <c r="Z2402" s="156">
        <v>3.7999999999999999E-2</v>
      </c>
      <c r="AA2402" s="156">
        <v>1.2E-2</v>
      </c>
      <c r="AB2402" s="156">
        <v>5.6000000000000001E-2</v>
      </c>
    </row>
    <row r="2403" spans="1:28" x14ac:dyDescent="0.25">
      <c r="A2403" s="87" t="s">
        <v>3805</v>
      </c>
      <c r="B2403" s="156" t="s">
        <v>294</v>
      </c>
      <c r="C2403" s="156">
        <v>0.13481828839390386</v>
      </c>
      <c r="D2403" s="156">
        <v>0.19363032434544744</v>
      </c>
      <c r="E2403" s="156">
        <v>8.8120359515435717E-2</v>
      </c>
      <c r="F2403" s="156">
        <v>1.2504884720593983E-2</v>
      </c>
      <c r="G2403" s="156">
        <v>0.5205158264947245</v>
      </c>
      <c r="H2403" s="156">
        <v>1.817116060961313E-2</v>
      </c>
      <c r="I2403" s="156">
        <v>3.2239155920281357E-2</v>
      </c>
      <c r="J2403" s="156">
        <v>1</v>
      </c>
      <c r="K2403" s="87">
        <v>5118</v>
      </c>
      <c r="L2403" s="87"/>
      <c r="M2403" s="156" t="s">
        <v>294</v>
      </c>
      <c r="N2403" s="156" t="s">
        <v>294</v>
      </c>
      <c r="O2403" s="156">
        <v>0.126</v>
      </c>
      <c r="P2403" s="156">
        <v>0.14399999999999999</v>
      </c>
      <c r="Q2403" s="156">
        <v>0.183</v>
      </c>
      <c r="R2403" s="156">
        <v>0.20499999999999999</v>
      </c>
      <c r="S2403" s="156">
        <v>8.1000000000000003E-2</v>
      </c>
      <c r="T2403" s="156">
        <v>9.6000000000000002E-2</v>
      </c>
      <c r="U2403" s="156">
        <v>0.01</v>
      </c>
      <c r="V2403" s="156">
        <v>1.6E-2</v>
      </c>
      <c r="W2403" s="156">
        <v>0.50700000000000001</v>
      </c>
      <c r="X2403" s="156">
        <v>0.53400000000000003</v>
      </c>
      <c r="Y2403" s="156">
        <v>1.4999999999999999E-2</v>
      </c>
      <c r="Z2403" s="156">
        <v>2.1999999999999999E-2</v>
      </c>
      <c r="AA2403" s="156">
        <v>2.8000000000000001E-2</v>
      </c>
      <c r="AB2403" s="156">
        <v>3.6999999999999998E-2</v>
      </c>
    </row>
    <row r="2404" spans="1:28" x14ac:dyDescent="0.25">
      <c r="A2404" s="87" t="s">
        <v>3806</v>
      </c>
      <c r="B2404" s="156" t="s">
        <v>294</v>
      </c>
      <c r="C2404" s="156">
        <v>6.25E-2</v>
      </c>
      <c r="D2404" s="156">
        <v>0.17499999999999999</v>
      </c>
      <c r="E2404" s="156">
        <v>0.1125</v>
      </c>
      <c r="F2404" s="156">
        <v>2.5000000000000001E-2</v>
      </c>
      <c r="G2404" s="156">
        <v>0.55000000000000004</v>
      </c>
      <c r="H2404" s="156">
        <v>2.5000000000000001E-2</v>
      </c>
      <c r="I2404" s="156">
        <v>0.05</v>
      </c>
      <c r="J2404" s="156">
        <v>1</v>
      </c>
      <c r="K2404" s="87">
        <v>80</v>
      </c>
      <c r="L2404" s="87"/>
      <c r="M2404" s="156" t="s">
        <v>294</v>
      </c>
      <c r="N2404" s="156" t="s">
        <v>294</v>
      </c>
      <c r="O2404" s="156">
        <v>2.7E-2</v>
      </c>
      <c r="P2404" s="156">
        <v>0.13800000000000001</v>
      </c>
      <c r="Q2404" s="156">
        <v>0.107</v>
      </c>
      <c r="R2404" s="156">
        <v>0.27300000000000002</v>
      </c>
      <c r="S2404" s="156">
        <v>0.06</v>
      </c>
      <c r="T2404" s="156">
        <v>0.2</v>
      </c>
      <c r="U2404" s="156">
        <v>7.0000000000000001E-3</v>
      </c>
      <c r="V2404" s="156">
        <v>8.6999999999999994E-2</v>
      </c>
      <c r="W2404" s="156">
        <v>0.441</v>
      </c>
      <c r="X2404" s="156">
        <v>0.65400000000000003</v>
      </c>
      <c r="Y2404" s="156">
        <v>7.0000000000000001E-3</v>
      </c>
      <c r="Z2404" s="156">
        <v>8.6999999999999994E-2</v>
      </c>
      <c r="AA2404" s="156">
        <v>0.02</v>
      </c>
      <c r="AB2404" s="156">
        <v>0.122</v>
      </c>
    </row>
    <row r="2405" spans="1:28" x14ac:dyDescent="0.25">
      <c r="A2405" s="87" t="s">
        <v>3807</v>
      </c>
      <c r="B2405" s="156" t="s">
        <v>294</v>
      </c>
      <c r="C2405" s="156">
        <v>2.3509655751469353E-2</v>
      </c>
      <c r="D2405" s="156">
        <v>0.21662468513853905</v>
      </c>
      <c r="E2405" s="156">
        <v>8.6901763224181361E-2</v>
      </c>
      <c r="F2405" s="156">
        <v>2.0990764063811923E-2</v>
      </c>
      <c r="G2405" s="156">
        <v>0.60495382031905964</v>
      </c>
      <c r="H2405" s="156">
        <v>7.97649034424853E-3</v>
      </c>
      <c r="I2405" s="156">
        <v>3.9042821158690177E-2</v>
      </c>
      <c r="J2405" s="156">
        <v>1</v>
      </c>
      <c r="K2405" s="87">
        <v>2382</v>
      </c>
      <c r="L2405" s="87"/>
      <c r="M2405" s="156" t="s">
        <v>294</v>
      </c>
      <c r="N2405" s="156" t="s">
        <v>294</v>
      </c>
      <c r="O2405" s="156">
        <v>1.7999999999999999E-2</v>
      </c>
      <c r="P2405" s="156">
        <v>0.03</v>
      </c>
      <c r="Q2405" s="156">
        <v>0.20100000000000001</v>
      </c>
      <c r="R2405" s="156">
        <v>0.23400000000000001</v>
      </c>
      <c r="S2405" s="156">
        <v>7.5999999999999998E-2</v>
      </c>
      <c r="T2405" s="156">
        <v>9.9000000000000005E-2</v>
      </c>
      <c r="U2405" s="156">
        <v>1.6E-2</v>
      </c>
      <c r="V2405" s="156">
        <v>2.8000000000000001E-2</v>
      </c>
      <c r="W2405" s="156">
        <v>0.58499999999999996</v>
      </c>
      <c r="X2405" s="156">
        <v>0.624</v>
      </c>
      <c r="Y2405" s="156">
        <v>5.0000000000000001E-3</v>
      </c>
      <c r="Z2405" s="156">
        <v>1.2E-2</v>
      </c>
      <c r="AA2405" s="156">
        <v>3.2000000000000001E-2</v>
      </c>
      <c r="AB2405" s="156">
        <v>4.8000000000000001E-2</v>
      </c>
    </row>
    <row r="2406" spans="1:28" x14ac:dyDescent="0.25">
      <c r="A2406" s="87" t="s">
        <v>3808</v>
      </c>
      <c r="B2406" s="156" t="s">
        <v>294</v>
      </c>
      <c r="C2406" s="156">
        <v>6.587783818356252E-2</v>
      </c>
      <c r="D2406" s="156">
        <v>0.3028461784457947</v>
      </c>
      <c r="E2406" s="156">
        <v>8.9542692676686922E-2</v>
      </c>
      <c r="F2406" s="156">
        <v>9.2740645986568605E-3</v>
      </c>
      <c r="G2406" s="156">
        <v>0.45346977934122162</v>
      </c>
      <c r="H2406" s="156">
        <v>2.622321714102974E-2</v>
      </c>
      <c r="I2406" s="156">
        <v>5.2766229613047652E-2</v>
      </c>
      <c r="J2406" s="156">
        <v>1</v>
      </c>
      <c r="K2406" s="87">
        <v>3127</v>
      </c>
      <c r="L2406" s="87"/>
      <c r="M2406" s="156" t="s">
        <v>294</v>
      </c>
      <c r="N2406" s="156" t="s">
        <v>294</v>
      </c>
      <c r="O2406" s="156">
        <v>5.8000000000000003E-2</v>
      </c>
      <c r="P2406" s="156">
        <v>7.4999999999999997E-2</v>
      </c>
      <c r="Q2406" s="156">
        <v>0.28699999999999998</v>
      </c>
      <c r="R2406" s="156">
        <v>0.31900000000000001</v>
      </c>
      <c r="S2406" s="156">
        <v>0.08</v>
      </c>
      <c r="T2406" s="156">
        <v>0.1</v>
      </c>
      <c r="U2406" s="156">
        <v>6.0000000000000001E-3</v>
      </c>
      <c r="V2406" s="156">
        <v>1.2999999999999999E-2</v>
      </c>
      <c r="W2406" s="156">
        <v>0.436</v>
      </c>
      <c r="X2406" s="156">
        <v>0.47099999999999997</v>
      </c>
      <c r="Y2406" s="156">
        <v>2.1000000000000001E-2</v>
      </c>
      <c r="Z2406" s="156">
        <v>3.2000000000000001E-2</v>
      </c>
      <c r="AA2406" s="156">
        <v>4.4999999999999998E-2</v>
      </c>
      <c r="AB2406" s="156">
        <v>6.0999999999999999E-2</v>
      </c>
    </row>
    <row r="2407" spans="1:28" x14ac:dyDescent="0.25">
      <c r="A2407" s="87" t="s">
        <v>3809</v>
      </c>
      <c r="B2407" s="156" t="s">
        <v>294</v>
      </c>
      <c r="C2407" s="156">
        <v>4.4117647058823532E-2</v>
      </c>
      <c r="D2407" s="156">
        <v>0.23161764705882354</v>
      </c>
      <c r="E2407" s="156">
        <v>9.375E-2</v>
      </c>
      <c r="F2407" s="156">
        <v>2.2058823529411766E-2</v>
      </c>
      <c r="G2407" s="156">
        <v>0.5533088235294118</v>
      </c>
      <c r="H2407" s="156">
        <v>3.3088235294117647E-2</v>
      </c>
      <c r="I2407" s="156">
        <v>2.2058823529411766E-2</v>
      </c>
      <c r="J2407" s="156">
        <v>1</v>
      </c>
      <c r="K2407" s="87">
        <v>544</v>
      </c>
      <c r="L2407" s="87"/>
      <c r="M2407" s="156" t="s">
        <v>294</v>
      </c>
      <c r="N2407" s="156" t="s">
        <v>294</v>
      </c>
      <c r="O2407" s="156">
        <v>0.03</v>
      </c>
      <c r="P2407" s="156">
        <v>6.5000000000000002E-2</v>
      </c>
      <c r="Q2407" s="156">
        <v>0.19800000000000001</v>
      </c>
      <c r="R2407" s="156">
        <v>0.26900000000000002</v>
      </c>
      <c r="S2407" s="156">
        <v>7.1999999999999995E-2</v>
      </c>
      <c r="T2407" s="156">
        <v>0.121</v>
      </c>
      <c r="U2407" s="156">
        <v>1.2999999999999999E-2</v>
      </c>
      <c r="V2407" s="156">
        <v>3.7999999999999999E-2</v>
      </c>
      <c r="W2407" s="156">
        <v>0.51100000000000001</v>
      </c>
      <c r="X2407" s="156">
        <v>0.59499999999999997</v>
      </c>
      <c r="Y2407" s="156">
        <v>2.1000000000000001E-2</v>
      </c>
      <c r="Z2407" s="156">
        <v>5.1999999999999998E-2</v>
      </c>
      <c r="AA2407" s="156">
        <v>1.2999999999999999E-2</v>
      </c>
      <c r="AB2407" s="156">
        <v>3.7999999999999999E-2</v>
      </c>
    </row>
    <row r="2408" spans="1:28" x14ac:dyDescent="0.25">
      <c r="A2408" s="87" t="s">
        <v>3810</v>
      </c>
      <c r="B2408" s="156" t="s">
        <v>294</v>
      </c>
      <c r="C2408" s="156">
        <v>0.1004313000616143</v>
      </c>
      <c r="D2408" s="156">
        <v>0.18114602587800369</v>
      </c>
      <c r="E2408" s="156">
        <v>6.2846580406654348E-2</v>
      </c>
      <c r="F2408" s="156">
        <v>1.6635859519408502E-2</v>
      </c>
      <c r="G2408" s="156">
        <v>0.58656808379544056</v>
      </c>
      <c r="H2408" s="156">
        <v>1.6635859519408502E-2</v>
      </c>
      <c r="I2408" s="156">
        <v>3.5736290819470114E-2</v>
      </c>
      <c r="J2408" s="156">
        <v>1</v>
      </c>
      <c r="K2408" s="87">
        <v>1623</v>
      </c>
      <c r="L2408" s="87"/>
      <c r="M2408" s="156" t="s">
        <v>294</v>
      </c>
      <c r="N2408" s="156" t="s">
        <v>294</v>
      </c>
      <c r="O2408" s="156">
        <v>8.6999999999999994E-2</v>
      </c>
      <c r="P2408" s="156">
        <v>0.11600000000000001</v>
      </c>
      <c r="Q2408" s="156">
        <v>0.16300000000000001</v>
      </c>
      <c r="R2408" s="156">
        <v>0.20100000000000001</v>
      </c>
      <c r="S2408" s="156">
        <v>5.1999999999999998E-2</v>
      </c>
      <c r="T2408" s="156">
        <v>7.5999999999999998E-2</v>
      </c>
      <c r="U2408" s="156">
        <v>1.0999999999999999E-2</v>
      </c>
      <c r="V2408" s="156">
        <v>2.4E-2</v>
      </c>
      <c r="W2408" s="156">
        <v>0.56200000000000006</v>
      </c>
      <c r="X2408" s="156">
        <v>0.61</v>
      </c>
      <c r="Y2408" s="156">
        <v>1.0999999999999999E-2</v>
      </c>
      <c r="Z2408" s="156">
        <v>2.4E-2</v>
      </c>
      <c r="AA2408" s="156">
        <v>2.8000000000000001E-2</v>
      </c>
      <c r="AB2408" s="156">
        <v>4.5999999999999999E-2</v>
      </c>
    </row>
    <row r="2409" spans="1:28" x14ac:dyDescent="0.25">
      <c r="A2409" s="87" t="s">
        <v>3811</v>
      </c>
      <c r="B2409" s="156" t="s">
        <v>294</v>
      </c>
      <c r="C2409" s="156">
        <v>0.15590328027013989</v>
      </c>
      <c r="D2409" s="156">
        <v>0.16184273999035215</v>
      </c>
      <c r="E2409" s="156">
        <v>7.0730824891461652E-2</v>
      </c>
      <c r="F2409" s="156">
        <v>9.1051616015436557E-3</v>
      </c>
      <c r="G2409" s="156">
        <v>0.55496261456825857</v>
      </c>
      <c r="H2409" s="156">
        <v>1.2602508441871683E-2</v>
      </c>
      <c r="I2409" s="156">
        <v>3.4852870236372409E-2</v>
      </c>
      <c r="J2409" s="156">
        <v>1</v>
      </c>
      <c r="K2409" s="87">
        <v>33168</v>
      </c>
      <c r="L2409" s="87"/>
      <c r="M2409" s="156" t="s">
        <v>294</v>
      </c>
      <c r="N2409" s="156" t="s">
        <v>294</v>
      </c>
      <c r="O2409" s="156">
        <v>0.152</v>
      </c>
      <c r="P2409" s="156">
        <v>0.16</v>
      </c>
      <c r="Q2409" s="156">
        <v>0.158</v>
      </c>
      <c r="R2409" s="156">
        <v>0.16600000000000001</v>
      </c>
      <c r="S2409" s="156">
        <v>6.8000000000000005E-2</v>
      </c>
      <c r="T2409" s="156">
        <v>7.3999999999999996E-2</v>
      </c>
      <c r="U2409" s="156">
        <v>8.0000000000000002E-3</v>
      </c>
      <c r="V2409" s="156">
        <v>0.01</v>
      </c>
      <c r="W2409" s="156">
        <v>0.55000000000000004</v>
      </c>
      <c r="X2409" s="156">
        <v>0.56000000000000005</v>
      </c>
      <c r="Y2409" s="156">
        <v>1.0999999999999999E-2</v>
      </c>
      <c r="Z2409" s="156">
        <v>1.4E-2</v>
      </c>
      <c r="AA2409" s="156">
        <v>3.3000000000000002E-2</v>
      </c>
      <c r="AB2409" s="156">
        <v>3.6999999999999998E-2</v>
      </c>
    </row>
    <row r="2410" spans="1:28" x14ac:dyDescent="0.25">
      <c r="A2410" s="87" t="s">
        <v>3812</v>
      </c>
      <c r="B2410" s="156" t="s">
        <v>294</v>
      </c>
      <c r="C2410" s="156">
        <v>0.59534883720930232</v>
      </c>
      <c r="D2410" s="156">
        <v>0.14883720930232558</v>
      </c>
      <c r="E2410" s="156">
        <v>3.255813953488372E-2</v>
      </c>
      <c r="F2410" s="156">
        <v>9.3023255813953487E-3</v>
      </c>
      <c r="G2410" s="156">
        <v>0.17209302325581396</v>
      </c>
      <c r="H2410" s="156">
        <v>1.3953488372093023E-2</v>
      </c>
      <c r="I2410" s="156">
        <v>2.7906976744186046E-2</v>
      </c>
      <c r="J2410" s="156">
        <v>1</v>
      </c>
      <c r="K2410" s="87">
        <v>215</v>
      </c>
      <c r="L2410" s="87"/>
      <c r="M2410" s="156" t="s">
        <v>294</v>
      </c>
      <c r="N2410" s="156" t="s">
        <v>294</v>
      </c>
      <c r="O2410" s="156">
        <v>0.52900000000000003</v>
      </c>
      <c r="P2410" s="156">
        <v>0.65900000000000003</v>
      </c>
      <c r="Q2410" s="156">
        <v>0.107</v>
      </c>
      <c r="R2410" s="156">
        <v>0.20300000000000001</v>
      </c>
      <c r="S2410" s="156">
        <v>1.6E-2</v>
      </c>
      <c r="T2410" s="156">
        <v>6.6000000000000003E-2</v>
      </c>
      <c r="U2410" s="156">
        <v>3.0000000000000001E-3</v>
      </c>
      <c r="V2410" s="156">
        <v>3.3000000000000002E-2</v>
      </c>
      <c r="W2410" s="156">
        <v>0.128</v>
      </c>
      <c r="X2410" s="156">
        <v>0.22800000000000001</v>
      </c>
      <c r="Y2410" s="156">
        <v>5.0000000000000001E-3</v>
      </c>
      <c r="Z2410" s="156">
        <v>0.04</v>
      </c>
      <c r="AA2410" s="156">
        <v>1.2999999999999999E-2</v>
      </c>
      <c r="AB2410" s="156">
        <v>0.06</v>
      </c>
    </row>
    <row r="2411" spans="1:28" x14ac:dyDescent="0.25">
      <c r="A2411" s="87" t="s">
        <v>3813</v>
      </c>
      <c r="B2411" s="156" t="s">
        <v>294</v>
      </c>
      <c r="C2411" s="156">
        <v>0.38785199738048459</v>
      </c>
      <c r="D2411" s="156">
        <v>0.40275049115913558</v>
      </c>
      <c r="E2411" s="156">
        <v>9.5284872298624756E-2</v>
      </c>
      <c r="F2411" s="156">
        <v>6.5487884741322853E-3</v>
      </c>
      <c r="G2411" s="156">
        <v>5.4846103470857895E-2</v>
      </c>
      <c r="H2411" s="156">
        <v>3.7655533726260642E-3</v>
      </c>
      <c r="I2411" s="156">
        <v>4.8952193844138833E-2</v>
      </c>
      <c r="J2411" s="156">
        <v>1</v>
      </c>
      <c r="K2411" s="87">
        <v>6108</v>
      </c>
      <c r="L2411" s="87"/>
      <c r="M2411" s="156" t="s">
        <v>294</v>
      </c>
      <c r="N2411" s="156" t="s">
        <v>294</v>
      </c>
      <c r="O2411" s="156">
        <v>0.376</v>
      </c>
      <c r="P2411" s="156">
        <v>0.4</v>
      </c>
      <c r="Q2411" s="156">
        <v>0.39100000000000001</v>
      </c>
      <c r="R2411" s="156">
        <v>0.41499999999999998</v>
      </c>
      <c r="S2411" s="156">
        <v>8.7999999999999995E-2</v>
      </c>
      <c r="T2411" s="156">
        <v>0.10299999999999999</v>
      </c>
      <c r="U2411" s="156">
        <v>5.0000000000000001E-3</v>
      </c>
      <c r="V2411" s="156">
        <v>8.9999999999999993E-3</v>
      </c>
      <c r="W2411" s="156">
        <v>4.9000000000000002E-2</v>
      </c>
      <c r="X2411" s="156">
        <v>6.0999999999999999E-2</v>
      </c>
      <c r="Y2411" s="156">
        <v>3.0000000000000001E-3</v>
      </c>
      <c r="Z2411" s="156">
        <v>6.0000000000000001E-3</v>
      </c>
      <c r="AA2411" s="156">
        <v>4.3999999999999997E-2</v>
      </c>
      <c r="AB2411" s="156">
        <v>5.5E-2</v>
      </c>
    </row>
    <row r="2412" spans="1:28" x14ac:dyDescent="0.25">
      <c r="A2412" s="87" t="s">
        <v>3814</v>
      </c>
      <c r="B2412" s="156" t="s">
        <v>294</v>
      </c>
      <c r="C2412" s="156">
        <v>2.8702640642939152E-3</v>
      </c>
      <c r="D2412" s="156">
        <v>8.3811710677382315E-2</v>
      </c>
      <c r="E2412" s="156">
        <v>5.3386911595866816E-2</v>
      </c>
      <c r="F2412" s="156">
        <v>1.1481056257175661E-2</v>
      </c>
      <c r="G2412" s="156">
        <v>0.77898966704936856</v>
      </c>
      <c r="H2412" s="156">
        <v>3.2146957520091848E-2</v>
      </c>
      <c r="I2412" s="156">
        <v>3.7313432835820892E-2</v>
      </c>
      <c r="J2412" s="156">
        <v>1</v>
      </c>
      <c r="K2412" s="87">
        <v>1742</v>
      </c>
      <c r="L2412" s="87"/>
      <c r="M2412" s="156" t="s">
        <v>294</v>
      </c>
      <c r="N2412" s="156" t="s">
        <v>294</v>
      </c>
      <c r="O2412" s="156">
        <v>1E-3</v>
      </c>
      <c r="P2412" s="156">
        <v>7.0000000000000001E-3</v>
      </c>
      <c r="Q2412" s="156">
        <v>7.1999999999999995E-2</v>
      </c>
      <c r="R2412" s="156">
        <v>9.8000000000000004E-2</v>
      </c>
      <c r="S2412" s="156">
        <v>4.3999999999999997E-2</v>
      </c>
      <c r="T2412" s="156">
        <v>6.5000000000000002E-2</v>
      </c>
      <c r="U2412" s="156">
        <v>7.0000000000000001E-3</v>
      </c>
      <c r="V2412" s="156">
        <v>1.7999999999999999E-2</v>
      </c>
      <c r="W2412" s="156">
        <v>0.75900000000000001</v>
      </c>
      <c r="X2412" s="156">
        <v>0.79800000000000004</v>
      </c>
      <c r="Y2412" s="156">
        <v>2.5000000000000001E-2</v>
      </c>
      <c r="Z2412" s="156">
        <v>4.2000000000000003E-2</v>
      </c>
      <c r="AA2412" s="156">
        <v>2.9000000000000001E-2</v>
      </c>
      <c r="AB2412" s="156">
        <v>4.7E-2</v>
      </c>
    </row>
    <row r="2413" spans="1:28" x14ac:dyDescent="0.25">
      <c r="A2413" s="87" t="s">
        <v>3815</v>
      </c>
      <c r="B2413" s="156" t="s">
        <v>294</v>
      </c>
      <c r="C2413" s="156">
        <v>0.12672176308539945</v>
      </c>
      <c r="D2413" s="156">
        <v>0.20550964187327825</v>
      </c>
      <c r="E2413" s="156">
        <v>0.10137741046831956</v>
      </c>
      <c r="F2413" s="156">
        <v>1.487603305785124E-2</v>
      </c>
      <c r="G2413" s="156">
        <v>0.52727272727272723</v>
      </c>
      <c r="H2413" s="156">
        <v>2.2038567493112946E-3</v>
      </c>
      <c r="I2413" s="156">
        <v>2.2038567493112948E-2</v>
      </c>
      <c r="J2413" s="156">
        <v>1</v>
      </c>
      <c r="K2413" s="87">
        <v>1815</v>
      </c>
      <c r="L2413" s="87"/>
      <c r="M2413" s="156" t="s">
        <v>294</v>
      </c>
      <c r="N2413" s="156" t="s">
        <v>294</v>
      </c>
      <c r="O2413" s="156">
        <v>0.112</v>
      </c>
      <c r="P2413" s="156">
        <v>0.14299999999999999</v>
      </c>
      <c r="Q2413" s="156">
        <v>0.188</v>
      </c>
      <c r="R2413" s="156">
        <v>0.22500000000000001</v>
      </c>
      <c r="S2413" s="156">
        <v>8.7999999999999995E-2</v>
      </c>
      <c r="T2413" s="156">
        <v>0.11600000000000001</v>
      </c>
      <c r="U2413" s="156">
        <v>0.01</v>
      </c>
      <c r="V2413" s="156">
        <v>2.1999999999999999E-2</v>
      </c>
      <c r="W2413" s="156">
        <v>0.504</v>
      </c>
      <c r="X2413" s="156">
        <v>0.55000000000000004</v>
      </c>
      <c r="Y2413" s="156">
        <v>1E-3</v>
      </c>
      <c r="Z2413" s="156">
        <v>6.0000000000000001E-3</v>
      </c>
      <c r="AA2413" s="156">
        <v>1.6E-2</v>
      </c>
      <c r="AB2413" s="156">
        <v>0.03</v>
      </c>
    </row>
    <row r="2414" spans="1:28" x14ac:dyDescent="0.25">
      <c r="A2414" s="87" t="s">
        <v>3816</v>
      </c>
      <c r="B2414" s="156" t="s">
        <v>294</v>
      </c>
      <c r="C2414" s="156">
        <v>8.9003944773175539E-2</v>
      </c>
      <c r="D2414" s="156">
        <v>0.28648915187376728</v>
      </c>
      <c r="E2414" s="156">
        <v>9.7140039447731752E-2</v>
      </c>
      <c r="F2414" s="156">
        <v>1.5285996055226824E-2</v>
      </c>
      <c r="G2414" s="156">
        <v>0.47337278106508873</v>
      </c>
      <c r="H2414" s="156">
        <v>1.7011834319526627E-2</v>
      </c>
      <c r="I2414" s="156">
        <v>2.1696252465483234E-2</v>
      </c>
      <c r="J2414" s="156">
        <v>1</v>
      </c>
      <c r="K2414" s="87">
        <v>4056</v>
      </c>
      <c r="L2414" s="87"/>
      <c r="M2414" s="156" t="s">
        <v>294</v>
      </c>
      <c r="N2414" s="156" t="s">
        <v>294</v>
      </c>
      <c r="O2414" s="156">
        <v>8.1000000000000003E-2</v>
      </c>
      <c r="P2414" s="156">
        <v>9.8000000000000004E-2</v>
      </c>
      <c r="Q2414" s="156">
        <v>0.27300000000000002</v>
      </c>
      <c r="R2414" s="156">
        <v>0.30099999999999999</v>
      </c>
      <c r="S2414" s="156">
        <v>8.7999999999999995E-2</v>
      </c>
      <c r="T2414" s="156">
        <v>0.107</v>
      </c>
      <c r="U2414" s="156">
        <v>1.2E-2</v>
      </c>
      <c r="V2414" s="156">
        <v>0.02</v>
      </c>
      <c r="W2414" s="156">
        <v>0.45800000000000002</v>
      </c>
      <c r="X2414" s="156">
        <v>0.48899999999999999</v>
      </c>
      <c r="Y2414" s="156">
        <v>1.2999999999999999E-2</v>
      </c>
      <c r="Z2414" s="156">
        <v>2.1000000000000001E-2</v>
      </c>
      <c r="AA2414" s="156">
        <v>1.7999999999999999E-2</v>
      </c>
      <c r="AB2414" s="156">
        <v>2.7E-2</v>
      </c>
    </row>
    <row r="2415" spans="1:28" x14ac:dyDescent="0.25">
      <c r="A2415" s="87" t="s">
        <v>3817</v>
      </c>
      <c r="B2415" s="156" t="s">
        <v>294</v>
      </c>
      <c r="C2415" s="156">
        <v>0.15458937198067632</v>
      </c>
      <c r="D2415" s="156">
        <v>0.51207729468599039</v>
      </c>
      <c r="E2415" s="156">
        <v>0.10628019323671498</v>
      </c>
      <c r="F2415" s="156">
        <v>1.932367149758454E-2</v>
      </c>
      <c r="G2415" s="156">
        <v>0.19323671497584541</v>
      </c>
      <c r="H2415" s="156" t="s">
        <v>294</v>
      </c>
      <c r="I2415" s="156">
        <v>1.4492753623188406E-2</v>
      </c>
      <c r="J2415" s="156">
        <v>1</v>
      </c>
      <c r="K2415" s="87">
        <v>207</v>
      </c>
      <c r="L2415" s="87"/>
      <c r="M2415" s="156" t="s">
        <v>294</v>
      </c>
      <c r="N2415" s="156" t="s">
        <v>294</v>
      </c>
      <c r="O2415" s="156">
        <v>0.112</v>
      </c>
      <c r="P2415" s="156">
        <v>0.21</v>
      </c>
      <c r="Q2415" s="156">
        <v>0.44400000000000001</v>
      </c>
      <c r="R2415" s="156">
        <v>0.57899999999999996</v>
      </c>
      <c r="S2415" s="156">
        <v>7.0999999999999994E-2</v>
      </c>
      <c r="T2415" s="156">
        <v>0.156</v>
      </c>
      <c r="U2415" s="156">
        <v>8.0000000000000002E-3</v>
      </c>
      <c r="V2415" s="156">
        <v>4.9000000000000002E-2</v>
      </c>
      <c r="W2415" s="156">
        <v>0.14499999999999999</v>
      </c>
      <c r="X2415" s="156">
        <v>0.252</v>
      </c>
      <c r="Y2415" s="156" t="s">
        <v>294</v>
      </c>
      <c r="Z2415" s="156" t="s">
        <v>294</v>
      </c>
      <c r="AA2415" s="156">
        <v>5.0000000000000001E-3</v>
      </c>
      <c r="AB2415" s="156">
        <v>4.2000000000000003E-2</v>
      </c>
    </row>
    <row r="2416" spans="1:28" x14ac:dyDescent="0.25">
      <c r="A2416" s="87" t="s">
        <v>3818</v>
      </c>
      <c r="B2416" s="156" t="s">
        <v>294</v>
      </c>
      <c r="C2416" s="156">
        <v>0.18154559084094316</v>
      </c>
      <c r="D2416" s="156">
        <v>0.30393893962109853</v>
      </c>
      <c r="E2416" s="156">
        <v>9.5406842033528685E-2</v>
      </c>
      <c r="F2416" s="156">
        <v>1.3902139839171324E-2</v>
      </c>
      <c r="G2416" s="156">
        <v>0.36636227340875016</v>
      </c>
      <c r="H2416" s="156">
        <v>6.9510699195856618E-3</v>
      </c>
      <c r="I2416" s="156">
        <v>3.1893144336922447E-2</v>
      </c>
      <c r="J2416" s="156">
        <v>0.99999999999999989</v>
      </c>
      <c r="K2416" s="87">
        <v>7337</v>
      </c>
      <c r="L2416" s="87"/>
      <c r="M2416" s="156" t="s">
        <v>294</v>
      </c>
      <c r="N2416" s="156" t="s">
        <v>294</v>
      </c>
      <c r="O2416" s="156">
        <v>0.17299999999999999</v>
      </c>
      <c r="P2416" s="156">
        <v>0.191</v>
      </c>
      <c r="Q2416" s="156">
        <v>0.29399999999999998</v>
      </c>
      <c r="R2416" s="156">
        <v>0.315</v>
      </c>
      <c r="S2416" s="156">
        <v>8.8999999999999996E-2</v>
      </c>
      <c r="T2416" s="156">
        <v>0.10199999999999999</v>
      </c>
      <c r="U2416" s="156">
        <v>1.0999999999999999E-2</v>
      </c>
      <c r="V2416" s="156">
        <v>1.7000000000000001E-2</v>
      </c>
      <c r="W2416" s="156">
        <v>0.35499999999999998</v>
      </c>
      <c r="X2416" s="156">
        <v>0.377</v>
      </c>
      <c r="Y2416" s="156">
        <v>5.0000000000000001E-3</v>
      </c>
      <c r="Z2416" s="156">
        <v>8.9999999999999993E-3</v>
      </c>
      <c r="AA2416" s="156">
        <v>2.8000000000000001E-2</v>
      </c>
      <c r="AB2416" s="156">
        <v>3.5999999999999997E-2</v>
      </c>
    </row>
    <row r="2417" spans="1:28" x14ac:dyDescent="0.25">
      <c r="A2417" s="87" t="s">
        <v>3819</v>
      </c>
      <c r="B2417" s="156" t="s">
        <v>294</v>
      </c>
      <c r="C2417" s="156">
        <v>0.31405070118662354</v>
      </c>
      <c r="D2417" s="156">
        <v>0.15992448759439051</v>
      </c>
      <c r="E2417" s="156">
        <v>5.4207119741100325E-2</v>
      </c>
      <c r="F2417" s="156">
        <v>6.2702265372168289E-2</v>
      </c>
      <c r="G2417" s="156">
        <v>0.37459546925566345</v>
      </c>
      <c r="H2417" s="156">
        <v>1.0787486515641856E-2</v>
      </c>
      <c r="I2417" s="156">
        <v>2.3732470334412083E-2</v>
      </c>
      <c r="J2417" s="156">
        <v>1.0000000000000002</v>
      </c>
      <c r="K2417" s="87">
        <v>7416</v>
      </c>
      <c r="L2417" s="87"/>
      <c r="M2417" s="156" t="s">
        <v>294</v>
      </c>
      <c r="N2417" s="156" t="s">
        <v>294</v>
      </c>
      <c r="O2417" s="156">
        <v>0.30399999999999999</v>
      </c>
      <c r="P2417" s="156">
        <v>0.32500000000000001</v>
      </c>
      <c r="Q2417" s="156">
        <v>0.152</v>
      </c>
      <c r="R2417" s="156">
        <v>0.16800000000000001</v>
      </c>
      <c r="S2417" s="156">
        <v>4.9000000000000002E-2</v>
      </c>
      <c r="T2417" s="156">
        <v>0.06</v>
      </c>
      <c r="U2417" s="156">
        <v>5.7000000000000002E-2</v>
      </c>
      <c r="V2417" s="156">
        <v>6.8000000000000005E-2</v>
      </c>
      <c r="W2417" s="156">
        <v>0.36399999999999999</v>
      </c>
      <c r="X2417" s="156">
        <v>0.38600000000000001</v>
      </c>
      <c r="Y2417" s="156">
        <v>8.9999999999999993E-3</v>
      </c>
      <c r="Z2417" s="156">
        <v>1.2999999999999999E-2</v>
      </c>
      <c r="AA2417" s="156">
        <v>2.1000000000000001E-2</v>
      </c>
      <c r="AB2417" s="156">
        <v>2.7E-2</v>
      </c>
    </row>
    <row r="2418" spans="1:28" x14ac:dyDescent="0.25">
      <c r="A2418" s="87" t="s">
        <v>3820</v>
      </c>
      <c r="B2418" s="156" t="s">
        <v>294</v>
      </c>
      <c r="C2418" s="156">
        <v>0.13355592654424039</v>
      </c>
      <c r="D2418" s="156">
        <v>0.31803005008347246</v>
      </c>
      <c r="E2418" s="156">
        <v>0.164440734557596</v>
      </c>
      <c r="F2418" s="156">
        <v>2.1702838063439065E-2</v>
      </c>
      <c r="G2418" s="156">
        <v>0.32470784641068445</v>
      </c>
      <c r="H2418" s="156">
        <v>1.1686143572621035E-2</v>
      </c>
      <c r="I2418" s="156">
        <v>2.5876460767946578E-2</v>
      </c>
      <c r="J2418" s="156">
        <v>0.99999999999999989</v>
      </c>
      <c r="K2418" s="87">
        <v>1198</v>
      </c>
      <c r="L2418" s="87"/>
      <c r="M2418" s="156" t="s">
        <v>294</v>
      </c>
      <c r="N2418" s="156" t="s">
        <v>294</v>
      </c>
      <c r="O2418" s="156">
        <v>0.115</v>
      </c>
      <c r="P2418" s="156">
        <v>0.154</v>
      </c>
      <c r="Q2418" s="156">
        <v>0.29199999999999998</v>
      </c>
      <c r="R2418" s="156">
        <v>0.34499999999999997</v>
      </c>
      <c r="S2418" s="156">
        <v>0.14499999999999999</v>
      </c>
      <c r="T2418" s="156">
        <v>0.186</v>
      </c>
      <c r="U2418" s="156">
        <v>1.4999999999999999E-2</v>
      </c>
      <c r="V2418" s="156">
        <v>3.2000000000000001E-2</v>
      </c>
      <c r="W2418" s="156">
        <v>0.29899999999999999</v>
      </c>
      <c r="X2418" s="156">
        <v>0.35199999999999998</v>
      </c>
      <c r="Y2418" s="156">
        <v>7.0000000000000001E-3</v>
      </c>
      <c r="Z2418" s="156">
        <v>0.02</v>
      </c>
      <c r="AA2418" s="156">
        <v>1.7999999999999999E-2</v>
      </c>
      <c r="AB2418" s="156">
        <v>3.5999999999999997E-2</v>
      </c>
    </row>
    <row r="2419" spans="1:28" x14ac:dyDescent="0.25">
      <c r="A2419" s="87" t="s">
        <v>3821</v>
      </c>
      <c r="B2419" s="156" t="s">
        <v>294</v>
      </c>
      <c r="C2419" s="156">
        <v>4.1617122473246136E-2</v>
      </c>
      <c r="D2419" s="156">
        <v>0.29607609988109396</v>
      </c>
      <c r="E2419" s="156">
        <v>9.0368608799048747E-2</v>
      </c>
      <c r="F2419" s="156">
        <v>1.3674197384066587E-2</v>
      </c>
      <c r="G2419" s="156">
        <v>0.50118906064209279</v>
      </c>
      <c r="H2419" s="156">
        <v>2.0808561236623068E-2</v>
      </c>
      <c r="I2419" s="156">
        <v>3.6266349583828773E-2</v>
      </c>
      <c r="J2419" s="156">
        <v>1</v>
      </c>
      <c r="K2419" s="87">
        <v>1682</v>
      </c>
      <c r="L2419" s="87"/>
      <c r="M2419" s="156" t="s">
        <v>294</v>
      </c>
      <c r="N2419" s="156" t="s">
        <v>294</v>
      </c>
      <c r="O2419" s="156">
        <v>3.3000000000000002E-2</v>
      </c>
      <c r="P2419" s="156">
        <v>5.1999999999999998E-2</v>
      </c>
      <c r="Q2419" s="156">
        <v>0.27500000000000002</v>
      </c>
      <c r="R2419" s="156">
        <v>0.318</v>
      </c>
      <c r="S2419" s="156">
        <v>7.8E-2</v>
      </c>
      <c r="T2419" s="156">
        <v>0.105</v>
      </c>
      <c r="U2419" s="156">
        <v>8.9999999999999993E-3</v>
      </c>
      <c r="V2419" s="156">
        <v>0.02</v>
      </c>
      <c r="W2419" s="156">
        <v>0.47699999999999998</v>
      </c>
      <c r="X2419" s="156">
        <v>0.52500000000000002</v>
      </c>
      <c r="Y2419" s="156">
        <v>1.4999999999999999E-2</v>
      </c>
      <c r="Z2419" s="156">
        <v>2.9000000000000001E-2</v>
      </c>
      <c r="AA2419" s="156">
        <v>2.8000000000000001E-2</v>
      </c>
      <c r="AB2419" s="156">
        <v>4.5999999999999999E-2</v>
      </c>
    </row>
    <row r="2420" spans="1:28" x14ac:dyDescent="0.25">
      <c r="A2420" s="87" t="s">
        <v>3822</v>
      </c>
      <c r="B2420" s="156" t="s">
        <v>294</v>
      </c>
      <c r="C2420" s="156">
        <v>4.8105436573311365E-2</v>
      </c>
      <c r="D2420" s="156">
        <v>0.1871499176276771</v>
      </c>
      <c r="E2420" s="156">
        <v>6.5238879736408573E-2</v>
      </c>
      <c r="F2420" s="156">
        <v>1.6803953871499175E-2</v>
      </c>
      <c r="G2420" s="156">
        <v>0.54991762767710051</v>
      </c>
      <c r="H2420" s="156">
        <v>6.9522240527182866E-2</v>
      </c>
      <c r="I2420" s="156">
        <v>6.3261943986820432E-2</v>
      </c>
      <c r="J2420" s="156">
        <v>1.0000000000000002</v>
      </c>
      <c r="K2420" s="87">
        <v>3035</v>
      </c>
      <c r="L2420" s="87"/>
      <c r="M2420" s="156" t="s">
        <v>294</v>
      </c>
      <c r="N2420" s="156" t="s">
        <v>294</v>
      </c>
      <c r="O2420" s="156">
        <v>4.1000000000000002E-2</v>
      </c>
      <c r="P2420" s="156">
        <v>5.6000000000000001E-2</v>
      </c>
      <c r="Q2420" s="156">
        <v>0.17399999999999999</v>
      </c>
      <c r="R2420" s="156">
        <v>0.20100000000000001</v>
      </c>
      <c r="S2420" s="156">
        <v>5.7000000000000002E-2</v>
      </c>
      <c r="T2420" s="156">
        <v>7.4999999999999997E-2</v>
      </c>
      <c r="U2420" s="156">
        <v>1.2999999999999999E-2</v>
      </c>
      <c r="V2420" s="156">
        <v>2.1999999999999999E-2</v>
      </c>
      <c r="W2420" s="156">
        <v>0.53200000000000003</v>
      </c>
      <c r="X2420" s="156">
        <v>0.56799999999999995</v>
      </c>
      <c r="Y2420" s="156">
        <v>6.0999999999999999E-2</v>
      </c>
      <c r="Z2420" s="156">
        <v>7.9000000000000001E-2</v>
      </c>
      <c r="AA2420" s="156">
        <v>5.5E-2</v>
      </c>
      <c r="AB2420" s="156">
        <v>7.1999999999999995E-2</v>
      </c>
    </row>
    <row r="2421" spans="1:28" x14ac:dyDescent="0.25">
      <c r="A2421" s="87" t="s">
        <v>3823</v>
      </c>
      <c r="B2421" s="156" t="s">
        <v>294</v>
      </c>
      <c r="C2421" s="156">
        <v>0.13111593154977103</v>
      </c>
      <c r="D2421" s="156">
        <v>0.17522294528802121</v>
      </c>
      <c r="E2421" s="156">
        <v>7.3993733429742109E-2</v>
      </c>
      <c r="F2421" s="156">
        <v>8.6767895878524948E-3</v>
      </c>
      <c r="G2421" s="156">
        <v>0.54181730537478912</v>
      </c>
      <c r="H2421" s="156">
        <v>3.0609785490479633E-2</v>
      </c>
      <c r="I2421" s="156">
        <v>3.8563509279344418E-2</v>
      </c>
      <c r="J2421" s="156">
        <v>1</v>
      </c>
      <c r="K2421" s="87">
        <v>4149</v>
      </c>
      <c r="L2421" s="87"/>
      <c r="M2421" s="156" t="s">
        <v>294</v>
      </c>
      <c r="N2421" s="156" t="s">
        <v>294</v>
      </c>
      <c r="O2421" s="156">
        <v>0.121</v>
      </c>
      <c r="P2421" s="156">
        <v>0.14199999999999999</v>
      </c>
      <c r="Q2421" s="156">
        <v>0.16400000000000001</v>
      </c>
      <c r="R2421" s="156">
        <v>0.187</v>
      </c>
      <c r="S2421" s="156">
        <v>6.6000000000000003E-2</v>
      </c>
      <c r="T2421" s="156">
        <v>8.2000000000000003E-2</v>
      </c>
      <c r="U2421" s="156">
        <v>6.0000000000000001E-3</v>
      </c>
      <c r="V2421" s="156">
        <v>1.2E-2</v>
      </c>
      <c r="W2421" s="156">
        <v>0.52700000000000002</v>
      </c>
      <c r="X2421" s="156">
        <v>0.55700000000000005</v>
      </c>
      <c r="Y2421" s="156">
        <v>2.5999999999999999E-2</v>
      </c>
      <c r="Z2421" s="156">
        <v>3.5999999999999997E-2</v>
      </c>
      <c r="AA2421" s="156">
        <v>3.3000000000000002E-2</v>
      </c>
      <c r="AB2421" s="156">
        <v>4.4999999999999998E-2</v>
      </c>
    </row>
    <row r="2422" spans="1:28" x14ac:dyDescent="0.25">
      <c r="A2422" s="87" t="s">
        <v>3824</v>
      </c>
      <c r="B2422" s="156" t="s">
        <v>294</v>
      </c>
      <c r="C2422" s="156">
        <v>9.8496573070970594E-2</v>
      </c>
      <c r="D2422" s="156">
        <v>0.14028299801017025</v>
      </c>
      <c r="E2422" s="156">
        <v>4.6539907141277911E-2</v>
      </c>
      <c r="F2422" s="156">
        <v>1.7024099049303559E-2</v>
      </c>
      <c r="G2422" s="156">
        <v>0.63586115410126021</v>
      </c>
      <c r="H2422" s="156">
        <v>2.1224850762768074E-2</v>
      </c>
      <c r="I2422" s="156">
        <v>4.0570417864249392E-2</v>
      </c>
      <c r="J2422" s="156">
        <v>1</v>
      </c>
      <c r="K2422" s="87">
        <v>9046</v>
      </c>
      <c r="L2422" s="87"/>
      <c r="M2422" s="156" t="s">
        <v>294</v>
      </c>
      <c r="N2422" s="156" t="s">
        <v>294</v>
      </c>
      <c r="O2422" s="156">
        <v>9.2999999999999999E-2</v>
      </c>
      <c r="P2422" s="156">
        <v>0.105</v>
      </c>
      <c r="Q2422" s="156">
        <v>0.13300000000000001</v>
      </c>
      <c r="R2422" s="156">
        <v>0.14799999999999999</v>
      </c>
      <c r="S2422" s="156">
        <v>4.2000000000000003E-2</v>
      </c>
      <c r="T2422" s="156">
        <v>5.0999999999999997E-2</v>
      </c>
      <c r="U2422" s="156">
        <v>1.4999999999999999E-2</v>
      </c>
      <c r="V2422" s="156">
        <v>0.02</v>
      </c>
      <c r="W2422" s="156">
        <v>0.626</v>
      </c>
      <c r="X2422" s="156">
        <v>0.64600000000000002</v>
      </c>
      <c r="Y2422" s="156">
        <v>1.7999999999999999E-2</v>
      </c>
      <c r="Z2422" s="156">
        <v>2.4E-2</v>
      </c>
      <c r="AA2422" s="156">
        <v>3.6999999999999998E-2</v>
      </c>
      <c r="AB2422" s="156">
        <v>4.4999999999999998E-2</v>
      </c>
    </row>
    <row r="2423" spans="1:28" x14ac:dyDescent="0.25">
      <c r="A2423" s="87" t="s">
        <v>3825</v>
      </c>
      <c r="B2423" s="156" t="s">
        <v>294</v>
      </c>
      <c r="C2423" s="156">
        <v>0.29749103942652327</v>
      </c>
      <c r="D2423" s="156">
        <v>0.29749103942652327</v>
      </c>
      <c r="E2423" s="156">
        <v>9.3189964157706098E-2</v>
      </c>
      <c r="F2423" s="156">
        <v>1.7921146953405017E-2</v>
      </c>
      <c r="G2423" s="156">
        <v>0.26523297491039427</v>
      </c>
      <c r="H2423" s="156">
        <v>1.0752688172043012E-2</v>
      </c>
      <c r="I2423" s="156">
        <v>1.7921146953405017E-2</v>
      </c>
      <c r="J2423" s="156">
        <v>0.99999999999999989</v>
      </c>
      <c r="K2423" s="87">
        <v>279</v>
      </c>
      <c r="L2423" s="87"/>
      <c r="M2423" s="156" t="s">
        <v>294</v>
      </c>
      <c r="N2423" s="156" t="s">
        <v>294</v>
      </c>
      <c r="O2423" s="156">
        <v>0.247</v>
      </c>
      <c r="P2423" s="156">
        <v>0.35399999999999998</v>
      </c>
      <c r="Q2423" s="156">
        <v>0.247</v>
      </c>
      <c r="R2423" s="156">
        <v>0.35399999999999998</v>
      </c>
      <c r="S2423" s="156">
        <v>6.4000000000000001E-2</v>
      </c>
      <c r="T2423" s="156">
        <v>0.13300000000000001</v>
      </c>
      <c r="U2423" s="156">
        <v>8.0000000000000002E-3</v>
      </c>
      <c r="V2423" s="156">
        <v>4.1000000000000002E-2</v>
      </c>
      <c r="W2423" s="156">
        <v>0.217</v>
      </c>
      <c r="X2423" s="156">
        <v>0.32</v>
      </c>
      <c r="Y2423" s="156">
        <v>4.0000000000000001E-3</v>
      </c>
      <c r="Z2423" s="156">
        <v>3.1E-2</v>
      </c>
      <c r="AA2423" s="156">
        <v>8.0000000000000002E-3</v>
      </c>
      <c r="AB2423" s="156">
        <v>4.1000000000000002E-2</v>
      </c>
    </row>
    <row r="2424" spans="1:28" x14ac:dyDescent="0.25">
      <c r="A2424" s="87" t="s">
        <v>3826</v>
      </c>
      <c r="B2424" s="156" t="s">
        <v>294</v>
      </c>
      <c r="C2424" s="156">
        <v>0.26478394293771251</v>
      </c>
      <c r="D2424" s="156">
        <v>0.25205274944015926</v>
      </c>
      <c r="E2424" s="156">
        <v>0.10131044206684914</v>
      </c>
      <c r="F2424" s="156">
        <v>1.5012026208841338E-2</v>
      </c>
      <c r="G2424" s="156">
        <v>0.31919217052334742</v>
      </c>
      <c r="H2424" s="156">
        <v>1.675375300655221E-2</v>
      </c>
      <c r="I2424" s="156">
        <v>3.089491581653811E-2</v>
      </c>
      <c r="J2424" s="156">
        <v>1</v>
      </c>
      <c r="K2424" s="87">
        <v>24114</v>
      </c>
      <c r="L2424" s="87"/>
      <c r="M2424" s="156" t="s">
        <v>294</v>
      </c>
      <c r="N2424" s="156" t="s">
        <v>294</v>
      </c>
      <c r="O2424" s="156">
        <v>0.25900000000000001</v>
      </c>
      <c r="P2424" s="156">
        <v>0.27</v>
      </c>
      <c r="Q2424" s="156">
        <v>0.247</v>
      </c>
      <c r="R2424" s="156">
        <v>0.25800000000000001</v>
      </c>
      <c r="S2424" s="156">
        <v>9.8000000000000004E-2</v>
      </c>
      <c r="T2424" s="156">
        <v>0.105</v>
      </c>
      <c r="U2424" s="156">
        <v>1.4E-2</v>
      </c>
      <c r="V2424" s="156">
        <v>1.7000000000000001E-2</v>
      </c>
      <c r="W2424" s="156">
        <v>0.313</v>
      </c>
      <c r="X2424" s="156">
        <v>0.32500000000000001</v>
      </c>
      <c r="Y2424" s="156">
        <v>1.4999999999999999E-2</v>
      </c>
      <c r="Z2424" s="156">
        <v>1.7999999999999999E-2</v>
      </c>
      <c r="AA2424" s="156">
        <v>2.9000000000000001E-2</v>
      </c>
      <c r="AB2424" s="156">
        <v>3.3000000000000002E-2</v>
      </c>
    </row>
    <row r="2425" spans="1:28" x14ac:dyDescent="0.25">
      <c r="A2425" s="87" t="s">
        <v>3827</v>
      </c>
      <c r="B2425" s="156" t="s">
        <v>294</v>
      </c>
      <c r="C2425" s="156">
        <v>6.9364161849710976E-2</v>
      </c>
      <c r="D2425" s="156">
        <v>0.30635838150289019</v>
      </c>
      <c r="E2425" s="156">
        <v>0.12138728323699421</v>
      </c>
      <c r="F2425" s="156">
        <v>2.3121387283236993E-2</v>
      </c>
      <c r="G2425" s="156">
        <v>0.42196531791907516</v>
      </c>
      <c r="H2425" s="156">
        <v>2.3121387283236993E-2</v>
      </c>
      <c r="I2425" s="156">
        <v>3.4682080924855488E-2</v>
      </c>
      <c r="J2425" s="156">
        <v>0.99999999999999989</v>
      </c>
      <c r="K2425" s="87">
        <v>173</v>
      </c>
      <c r="L2425" s="87"/>
      <c r="M2425" s="156" t="s">
        <v>294</v>
      </c>
      <c r="N2425" s="156" t="s">
        <v>294</v>
      </c>
      <c r="O2425" s="156">
        <v>0.04</v>
      </c>
      <c r="P2425" s="156">
        <v>0.11700000000000001</v>
      </c>
      <c r="Q2425" s="156">
        <v>0.24199999999999999</v>
      </c>
      <c r="R2425" s="156">
        <v>0.379</v>
      </c>
      <c r="S2425" s="156">
        <v>8.1000000000000003E-2</v>
      </c>
      <c r="T2425" s="156">
        <v>0.17799999999999999</v>
      </c>
      <c r="U2425" s="156">
        <v>8.9999999999999993E-3</v>
      </c>
      <c r="V2425" s="156">
        <v>5.8000000000000003E-2</v>
      </c>
      <c r="W2425" s="156">
        <v>0.35099999999999998</v>
      </c>
      <c r="X2425" s="156">
        <v>0.496</v>
      </c>
      <c r="Y2425" s="156">
        <v>8.9999999999999993E-3</v>
      </c>
      <c r="Z2425" s="156">
        <v>5.8000000000000003E-2</v>
      </c>
      <c r="AA2425" s="156">
        <v>1.6E-2</v>
      </c>
      <c r="AB2425" s="156">
        <v>7.3999999999999996E-2</v>
      </c>
    </row>
    <row r="2426" spans="1:28" x14ac:dyDescent="0.25">
      <c r="A2426" s="87" t="s">
        <v>3828</v>
      </c>
      <c r="B2426" s="156" t="s">
        <v>294</v>
      </c>
      <c r="C2426" s="156">
        <v>0.16873065015479877</v>
      </c>
      <c r="D2426" s="156">
        <v>0.37693498452012386</v>
      </c>
      <c r="E2426" s="156">
        <v>0.11455108359133127</v>
      </c>
      <c r="F2426" s="156">
        <v>9.2879256965944269E-3</v>
      </c>
      <c r="G2426" s="156">
        <v>0.28328173374613003</v>
      </c>
      <c r="H2426" s="156">
        <v>1.393188854489164E-2</v>
      </c>
      <c r="I2426" s="156">
        <v>3.3281733746130034E-2</v>
      </c>
      <c r="J2426" s="156">
        <v>1.0000000000000002</v>
      </c>
      <c r="K2426" s="87">
        <v>1292</v>
      </c>
      <c r="L2426" s="87"/>
      <c r="M2426" s="156" t="s">
        <v>294</v>
      </c>
      <c r="N2426" s="156" t="s">
        <v>294</v>
      </c>
      <c r="O2426" s="156">
        <v>0.14899999999999999</v>
      </c>
      <c r="P2426" s="156">
        <v>0.19</v>
      </c>
      <c r="Q2426" s="156">
        <v>0.35099999999999998</v>
      </c>
      <c r="R2426" s="156">
        <v>0.40400000000000003</v>
      </c>
      <c r="S2426" s="156">
        <v>9.8000000000000004E-2</v>
      </c>
      <c r="T2426" s="156">
        <v>0.13300000000000001</v>
      </c>
      <c r="U2426" s="156">
        <v>5.0000000000000001E-3</v>
      </c>
      <c r="V2426" s="156">
        <v>1.6E-2</v>
      </c>
      <c r="W2426" s="156">
        <v>0.25900000000000001</v>
      </c>
      <c r="X2426" s="156">
        <v>0.308</v>
      </c>
      <c r="Y2426" s="156">
        <v>8.9999999999999993E-3</v>
      </c>
      <c r="Z2426" s="156">
        <v>2.1999999999999999E-2</v>
      </c>
      <c r="AA2426" s="156">
        <v>2.5000000000000001E-2</v>
      </c>
      <c r="AB2426" s="156">
        <v>4.4999999999999998E-2</v>
      </c>
    </row>
    <row r="2427" spans="1:28" x14ac:dyDescent="0.25">
      <c r="A2427" s="87" t="s">
        <v>3829</v>
      </c>
      <c r="B2427" s="156" t="s">
        <v>294</v>
      </c>
      <c r="C2427" s="156">
        <v>0.1112618724559023</v>
      </c>
      <c r="D2427" s="156">
        <v>0.1655359565807327</v>
      </c>
      <c r="E2427" s="156">
        <v>6.1058344640434192E-2</v>
      </c>
      <c r="F2427" s="156">
        <v>2.4423337856173677E-2</v>
      </c>
      <c r="G2427" s="156">
        <v>0.60515603799185891</v>
      </c>
      <c r="H2427" s="156">
        <v>4.0705563093622792E-3</v>
      </c>
      <c r="I2427" s="156">
        <v>2.8493894165535955E-2</v>
      </c>
      <c r="J2427" s="156">
        <v>0.99999999999999989</v>
      </c>
      <c r="K2427" s="87">
        <v>737</v>
      </c>
      <c r="L2427" s="87"/>
      <c r="M2427" s="156" t="s">
        <v>294</v>
      </c>
      <c r="N2427" s="156" t="s">
        <v>294</v>
      </c>
      <c r="O2427" s="156">
        <v>9.0999999999999998E-2</v>
      </c>
      <c r="P2427" s="156">
        <v>0.13600000000000001</v>
      </c>
      <c r="Q2427" s="156">
        <v>0.14000000000000001</v>
      </c>
      <c r="R2427" s="156">
        <v>0.19400000000000001</v>
      </c>
      <c r="S2427" s="156">
        <v>4.5999999999999999E-2</v>
      </c>
      <c r="T2427" s="156">
        <v>8.1000000000000003E-2</v>
      </c>
      <c r="U2427" s="156">
        <v>1.6E-2</v>
      </c>
      <c r="V2427" s="156">
        <v>3.7999999999999999E-2</v>
      </c>
      <c r="W2427" s="156">
        <v>0.56899999999999995</v>
      </c>
      <c r="X2427" s="156">
        <v>0.64</v>
      </c>
      <c r="Y2427" s="156">
        <v>1E-3</v>
      </c>
      <c r="Z2427" s="156">
        <v>1.2E-2</v>
      </c>
      <c r="AA2427" s="156">
        <v>1.9E-2</v>
      </c>
      <c r="AB2427" s="156">
        <v>4.2999999999999997E-2</v>
      </c>
    </row>
    <row r="2428" spans="1:28" x14ac:dyDescent="0.25">
      <c r="A2428" s="87" t="s">
        <v>3830</v>
      </c>
      <c r="B2428" s="156" t="s">
        <v>294</v>
      </c>
      <c r="C2428" s="156" t="s">
        <v>294</v>
      </c>
      <c r="D2428" s="156">
        <v>0.21839080459770116</v>
      </c>
      <c r="E2428" s="156">
        <v>0.13793103448275862</v>
      </c>
      <c r="F2428" s="156">
        <v>1.1494252873563218E-2</v>
      </c>
      <c r="G2428" s="156">
        <v>0.57471264367816088</v>
      </c>
      <c r="H2428" s="156">
        <v>4.5977011494252873E-2</v>
      </c>
      <c r="I2428" s="156">
        <v>1.1494252873563218E-2</v>
      </c>
      <c r="J2428" s="156">
        <v>0.99999999999999989</v>
      </c>
      <c r="K2428" s="87">
        <v>87</v>
      </c>
      <c r="L2428" s="87"/>
      <c r="M2428" s="156" t="s">
        <v>294</v>
      </c>
      <c r="N2428" s="156" t="s">
        <v>294</v>
      </c>
      <c r="O2428" s="156" t="s">
        <v>294</v>
      </c>
      <c r="P2428" s="156" t="s">
        <v>294</v>
      </c>
      <c r="Q2428" s="156">
        <v>0.14499999999999999</v>
      </c>
      <c r="R2428" s="156">
        <v>0.316</v>
      </c>
      <c r="S2428" s="156">
        <v>8.1000000000000003E-2</v>
      </c>
      <c r="T2428" s="156">
        <v>0.22600000000000001</v>
      </c>
      <c r="U2428" s="156">
        <v>2E-3</v>
      </c>
      <c r="V2428" s="156">
        <v>6.2E-2</v>
      </c>
      <c r="W2428" s="156">
        <v>0.47</v>
      </c>
      <c r="X2428" s="156">
        <v>0.67300000000000004</v>
      </c>
      <c r="Y2428" s="156">
        <v>1.7999999999999999E-2</v>
      </c>
      <c r="Z2428" s="156">
        <v>0.112</v>
      </c>
      <c r="AA2428" s="156">
        <v>2E-3</v>
      </c>
      <c r="AB2428" s="156">
        <v>6.2E-2</v>
      </c>
    </row>
    <row r="2429" spans="1:28" x14ac:dyDescent="0.25">
      <c r="A2429" s="87" t="s">
        <v>3831</v>
      </c>
      <c r="B2429" s="156" t="s">
        <v>294</v>
      </c>
      <c r="C2429" s="156">
        <v>0.16496576669680921</v>
      </c>
      <c r="D2429" s="156">
        <v>0.17064978684924428</v>
      </c>
      <c r="E2429" s="156">
        <v>5.826120656245963E-2</v>
      </c>
      <c r="F2429" s="156">
        <v>4.7797442190931405E-2</v>
      </c>
      <c r="G2429" s="156">
        <v>0.5177625629763597</v>
      </c>
      <c r="H2429" s="156">
        <v>1.1497222581061879E-2</v>
      </c>
      <c r="I2429" s="156">
        <v>2.9066012143133962E-2</v>
      </c>
      <c r="J2429" s="156">
        <v>1</v>
      </c>
      <c r="K2429" s="87">
        <v>7741</v>
      </c>
      <c r="L2429" s="87"/>
      <c r="M2429" s="156" t="s">
        <v>294</v>
      </c>
      <c r="N2429" s="156" t="s">
        <v>294</v>
      </c>
      <c r="O2429" s="156">
        <v>0.157</v>
      </c>
      <c r="P2429" s="156">
        <v>0.17299999999999999</v>
      </c>
      <c r="Q2429" s="156">
        <v>0.16200000000000001</v>
      </c>
      <c r="R2429" s="156">
        <v>0.17899999999999999</v>
      </c>
      <c r="S2429" s="156">
        <v>5.2999999999999999E-2</v>
      </c>
      <c r="T2429" s="156">
        <v>6.4000000000000001E-2</v>
      </c>
      <c r="U2429" s="156">
        <v>4.2999999999999997E-2</v>
      </c>
      <c r="V2429" s="156">
        <v>5.2999999999999999E-2</v>
      </c>
      <c r="W2429" s="156">
        <v>0.50700000000000001</v>
      </c>
      <c r="X2429" s="156">
        <v>0.52900000000000003</v>
      </c>
      <c r="Y2429" s="156">
        <v>8.9999999999999993E-3</v>
      </c>
      <c r="Z2429" s="156">
        <v>1.4E-2</v>
      </c>
      <c r="AA2429" s="156">
        <v>2.5999999999999999E-2</v>
      </c>
      <c r="AB2429" s="156">
        <v>3.3000000000000002E-2</v>
      </c>
    </row>
    <row r="2430" spans="1:28" x14ac:dyDescent="0.25">
      <c r="A2430" s="87" t="s">
        <v>3832</v>
      </c>
      <c r="B2430" s="156" t="s">
        <v>294</v>
      </c>
      <c r="C2430" s="156">
        <v>0.125</v>
      </c>
      <c r="D2430" s="156">
        <v>0.26785714285714285</v>
      </c>
      <c r="E2430" s="156">
        <v>0.10714285714285714</v>
      </c>
      <c r="F2430" s="156">
        <v>3.5714285714285712E-2</v>
      </c>
      <c r="G2430" s="156">
        <v>0.375</v>
      </c>
      <c r="H2430" s="156">
        <v>7.1428571428571425E-2</v>
      </c>
      <c r="I2430" s="156">
        <v>1.7857142857142856E-2</v>
      </c>
      <c r="J2430" s="156">
        <v>1</v>
      </c>
      <c r="K2430" s="87">
        <v>56</v>
      </c>
      <c r="L2430" s="87"/>
      <c r="M2430" s="156" t="s">
        <v>294</v>
      </c>
      <c r="N2430" s="156" t="s">
        <v>294</v>
      </c>
      <c r="O2430" s="156">
        <v>6.2E-2</v>
      </c>
      <c r="P2430" s="156">
        <v>0.23599999999999999</v>
      </c>
      <c r="Q2430" s="156">
        <v>0.17</v>
      </c>
      <c r="R2430" s="156">
        <v>0.39600000000000002</v>
      </c>
      <c r="S2430" s="156">
        <v>0.05</v>
      </c>
      <c r="T2430" s="156">
        <v>0.215</v>
      </c>
      <c r="U2430" s="156">
        <v>0.01</v>
      </c>
      <c r="V2430" s="156">
        <v>0.121</v>
      </c>
      <c r="W2430" s="156">
        <v>0.26</v>
      </c>
      <c r="X2430" s="156">
        <v>0.50600000000000001</v>
      </c>
      <c r="Y2430" s="156">
        <v>2.8000000000000001E-2</v>
      </c>
      <c r="Z2430" s="156">
        <v>0.17</v>
      </c>
      <c r="AA2430" s="156">
        <v>3.0000000000000001E-3</v>
      </c>
      <c r="AB2430" s="156">
        <v>9.4E-2</v>
      </c>
    </row>
    <row r="2431" spans="1:28" x14ac:dyDescent="0.25">
      <c r="A2431" s="87" t="s">
        <v>3833</v>
      </c>
      <c r="B2431" s="156" t="s">
        <v>294</v>
      </c>
      <c r="C2431" s="156">
        <v>0.34017094017094018</v>
      </c>
      <c r="D2431" s="156">
        <v>0.26695156695156697</v>
      </c>
      <c r="E2431" s="156">
        <v>7.749287749287749E-2</v>
      </c>
      <c r="F2431" s="156">
        <v>9.9715099715099714E-3</v>
      </c>
      <c r="G2431" s="156">
        <v>0.25242165242165243</v>
      </c>
      <c r="H2431" s="156">
        <v>2.3361823361823363E-2</v>
      </c>
      <c r="I2431" s="156">
        <v>2.9629629629629631E-2</v>
      </c>
      <c r="J2431" s="156">
        <v>1</v>
      </c>
      <c r="K2431" s="87">
        <v>3510</v>
      </c>
      <c r="L2431" s="87"/>
      <c r="M2431" s="156" t="s">
        <v>294</v>
      </c>
      <c r="N2431" s="156" t="s">
        <v>294</v>
      </c>
      <c r="O2431" s="156">
        <v>0.32500000000000001</v>
      </c>
      <c r="P2431" s="156">
        <v>0.35599999999999998</v>
      </c>
      <c r="Q2431" s="156">
        <v>0.253</v>
      </c>
      <c r="R2431" s="156">
        <v>0.28199999999999997</v>
      </c>
      <c r="S2431" s="156">
        <v>6.9000000000000006E-2</v>
      </c>
      <c r="T2431" s="156">
        <v>8.6999999999999994E-2</v>
      </c>
      <c r="U2431" s="156">
        <v>7.0000000000000001E-3</v>
      </c>
      <c r="V2431" s="156">
        <v>1.4E-2</v>
      </c>
      <c r="W2431" s="156">
        <v>0.23799999999999999</v>
      </c>
      <c r="X2431" s="156">
        <v>0.26700000000000002</v>
      </c>
      <c r="Y2431" s="156">
        <v>1.9E-2</v>
      </c>
      <c r="Z2431" s="156">
        <v>2.9000000000000001E-2</v>
      </c>
      <c r="AA2431" s="156">
        <v>2.5000000000000001E-2</v>
      </c>
      <c r="AB2431" s="156">
        <v>3.5999999999999997E-2</v>
      </c>
    </row>
    <row r="2432" spans="1:28" x14ac:dyDescent="0.25">
      <c r="A2432" s="87" t="s">
        <v>3834</v>
      </c>
      <c r="B2432" s="156" t="s">
        <v>294</v>
      </c>
      <c r="C2432" s="156">
        <v>0.34220532319391633</v>
      </c>
      <c r="D2432" s="156">
        <v>0.33079847908745247</v>
      </c>
      <c r="E2432" s="156">
        <v>7.9847908745247151E-2</v>
      </c>
      <c r="F2432" s="156">
        <v>1.1406844106463879E-2</v>
      </c>
      <c r="G2432" s="156">
        <v>0.20152091254752852</v>
      </c>
      <c r="H2432" s="156">
        <v>7.6045627376425855E-3</v>
      </c>
      <c r="I2432" s="156">
        <v>2.6615969581749048E-2</v>
      </c>
      <c r="J2432" s="156">
        <v>1</v>
      </c>
      <c r="K2432" s="87">
        <v>263</v>
      </c>
      <c r="L2432" s="87"/>
      <c r="M2432" s="156" t="s">
        <v>294</v>
      </c>
      <c r="N2432" s="156" t="s">
        <v>294</v>
      </c>
      <c r="O2432" s="156">
        <v>0.28799999999999998</v>
      </c>
      <c r="P2432" s="156">
        <v>0.40100000000000002</v>
      </c>
      <c r="Q2432" s="156">
        <v>0.27700000000000002</v>
      </c>
      <c r="R2432" s="156">
        <v>0.39</v>
      </c>
      <c r="S2432" s="156">
        <v>5.2999999999999999E-2</v>
      </c>
      <c r="T2432" s="156">
        <v>0.11899999999999999</v>
      </c>
      <c r="U2432" s="156">
        <v>4.0000000000000001E-3</v>
      </c>
      <c r="V2432" s="156">
        <v>3.3000000000000002E-2</v>
      </c>
      <c r="W2432" s="156">
        <v>0.157</v>
      </c>
      <c r="X2432" s="156">
        <v>0.254</v>
      </c>
      <c r="Y2432" s="156">
        <v>2E-3</v>
      </c>
      <c r="Z2432" s="156">
        <v>2.7E-2</v>
      </c>
      <c r="AA2432" s="156">
        <v>1.2999999999999999E-2</v>
      </c>
      <c r="AB2432" s="156">
        <v>5.3999999999999999E-2</v>
      </c>
    </row>
    <row r="2433" spans="1:28" x14ac:dyDescent="0.25">
      <c r="A2433" s="87" t="s">
        <v>3835</v>
      </c>
      <c r="B2433" s="156" t="s">
        <v>294</v>
      </c>
      <c r="C2433" s="156">
        <v>0.39244774106540797</v>
      </c>
      <c r="D2433" s="156">
        <v>0.33243425488873907</v>
      </c>
      <c r="E2433" s="156">
        <v>8.3614295347269052E-2</v>
      </c>
      <c r="F2433" s="156">
        <v>1.1463250168577209E-2</v>
      </c>
      <c r="G2433" s="156">
        <v>0.13621038435603505</v>
      </c>
      <c r="H2433" s="156">
        <v>1.3486176668914362E-2</v>
      </c>
      <c r="I2433" s="156">
        <v>3.0343897505057317E-2</v>
      </c>
      <c r="J2433" s="156">
        <v>1</v>
      </c>
      <c r="K2433" s="87">
        <v>1483</v>
      </c>
      <c r="L2433" s="87"/>
      <c r="M2433" s="156" t="s">
        <v>294</v>
      </c>
      <c r="N2433" s="156" t="s">
        <v>294</v>
      </c>
      <c r="O2433" s="156">
        <v>0.36799999999999999</v>
      </c>
      <c r="P2433" s="156">
        <v>0.41799999999999998</v>
      </c>
      <c r="Q2433" s="156">
        <v>0.309</v>
      </c>
      <c r="R2433" s="156">
        <v>0.35699999999999998</v>
      </c>
      <c r="S2433" s="156">
        <v>7.0999999999999994E-2</v>
      </c>
      <c r="T2433" s="156">
        <v>9.9000000000000005E-2</v>
      </c>
      <c r="U2433" s="156">
        <v>7.0000000000000001E-3</v>
      </c>
      <c r="V2433" s="156">
        <v>1.7999999999999999E-2</v>
      </c>
      <c r="W2433" s="156">
        <v>0.12</v>
      </c>
      <c r="X2433" s="156">
        <v>0.155</v>
      </c>
      <c r="Y2433" s="156">
        <v>8.9999999999999993E-3</v>
      </c>
      <c r="Z2433" s="156">
        <v>2.1000000000000001E-2</v>
      </c>
      <c r="AA2433" s="156">
        <v>2.3E-2</v>
      </c>
      <c r="AB2433" s="156">
        <v>0.04</v>
      </c>
    </row>
    <row r="2434" spans="1:28" x14ac:dyDescent="0.25">
      <c r="A2434" s="87" t="s">
        <v>3836</v>
      </c>
      <c r="B2434" s="156" t="s">
        <v>294</v>
      </c>
      <c r="C2434" s="156">
        <v>0.20747467691232974</v>
      </c>
      <c r="D2434" s="156">
        <v>0.44568634299685644</v>
      </c>
      <c r="E2434" s="156">
        <v>0.17045057631854699</v>
      </c>
      <c r="F2434" s="156">
        <v>3.8770520433112118E-2</v>
      </c>
      <c r="G2434" s="156">
        <v>0.11246943765281174</v>
      </c>
      <c r="H2434" s="156">
        <v>3.4928396786587494E-4</v>
      </c>
      <c r="I2434" s="156">
        <v>2.4799161718477122E-2</v>
      </c>
      <c r="J2434" s="156">
        <v>0.99999999999999989</v>
      </c>
      <c r="K2434" s="87">
        <v>2863</v>
      </c>
      <c r="L2434" s="87"/>
      <c r="M2434" s="156" t="s">
        <v>294</v>
      </c>
      <c r="N2434" s="156" t="s">
        <v>294</v>
      </c>
      <c r="O2434" s="156">
        <v>0.193</v>
      </c>
      <c r="P2434" s="156">
        <v>0.223</v>
      </c>
      <c r="Q2434" s="156">
        <v>0.42799999999999999</v>
      </c>
      <c r="R2434" s="156">
        <v>0.46400000000000002</v>
      </c>
      <c r="S2434" s="156">
        <v>0.157</v>
      </c>
      <c r="T2434" s="156">
        <v>0.185</v>
      </c>
      <c r="U2434" s="156">
        <v>3.2000000000000001E-2</v>
      </c>
      <c r="V2434" s="156">
        <v>4.5999999999999999E-2</v>
      </c>
      <c r="W2434" s="156">
        <v>0.10100000000000001</v>
      </c>
      <c r="X2434" s="156">
        <v>0.125</v>
      </c>
      <c r="Y2434" s="156">
        <v>0</v>
      </c>
      <c r="Z2434" s="156">
        <v>2E-3</v>
      </c>
      <c r="AA2434" s="156">
        <v>0.02</v>
      </c>
      <c r="AB2434" s="156">
        <v>3.1E-2</v>
      </c>
    </row>
    <row r="2435" spans="1:28" x14ac:dyDescent="0.25">
      <c r="A2435" s="87" t="s">
        <v>3837</v>
      </c>
      <c r="B2435" s="156">
        <v>6.7307914779766401E-4</v>
      </c>
      <c r="C2435" s="156">
        <v>0.23454284253944349</v>
      </c>
      <c r="D2435" s="156">
        <v>0.20763019348922127</v>
      </c>
      <c r="E2435" s="156">
        <v>7.5786608669680094E-2</v>
      </c>
      <c r="F2435" s="156">
        <v>1.708359012003946E-2</v>
      </c>
      <c r="G2435" s="156">
        <v>0.4141750468526188</v>
      </c>
      <c r="H2435" s="156">
        <v>1.7401199342906484E-2</v>
      </c>
      <c r="I2435" s="156">
        <v>3.2707439838292732E-2</v>
      </c>
      <c r="J2435" s="156">
        <v>1.0000000000000002</v>
      </c>
      <c r="K2435" s="87">
        <v>475427</v>
      </c>
      <c r="L2435" s="87"/>
      <c r="M2435" s="156">
        <v>1E-3</v>
      </c>
      <c r="N2435" s="156">
        <v>1E-3</v>
      </c>
      <c r="O2435" s="156">
        <v>0.23300000000000001</v>
      </c>
      <c r="P2435" s="156">
        <v>0.23599999999999999</v>
      </c>
      <c r="Q2435" s="156">
        <v>0.20599999999999999</v>
      </c>
      <c r="R2435" s="156">
        <v>0.20899999999999999</v>
      </c>
      <c r="S2435" s="156">
        <v>7.4999999999999997E-2</v>
      </c>
      <c r="T2435" s="156">
        <v>7.6999999999999999E-2</v>
      </c>
      <c r="U2435" s="156">
        <v>1.7000000000000001E-2</v>
      </c>
      <c r="V2435" s="156">
        <v>1.7000000000000001E-2</v>
      </c>
      <c r="W2435" s="156">
        <v>0.41299999999999998</v>
      </c>
      <c r="X2435" s="156">
        <v>0.41599999999999998</v>
      </c>
      <c r="Y2435" s="156">
        <v>1.7000000000000001E-2</v>
      </c>
      <c r="Z2435" s="156">
        <v>1.7999999999999999E-2</v>
      </c>
      <c r="AA2435" s="156">
        <v>3.2000000000000001E-2</v>
      </c>
      <c r="AB2435" s="156">
        <v>3.3000000000000002E-2</v>
      </c>
    </row>
    <row r="2436" spans="1:28" x14ac:dyDescent="0.25">
      <c r="A2436" s="87" t="s">
        <v>3838</v>
      </c>
      <c r="B2436" s="156">
        <v>2.8794652182995612E-2</v>
      </c>
      <c r="C2436" s="156">
        <v>0.34080217255065803</v>
      </c>
      <c r="D2436" s="156">
        <v>0.27676206392312513</v>
      </c>
      <c r="E2436" s="156">
        <v>0.10798412366826822</v>
      </c>
      <c r="F2436" s="156">
        <v>2.8640066847712555E-2</v>
      </c>
      <c r="G2436" s="156">
        <v>0.15067056611656571</v>
      </c>
      <c r="H2436" s="156">
        <v>7.1443492792980993E-4</v>
      </c>
      <c r="I2436" s="156">
        <v>6.5631919782744935E-2</v>
      </c>
      <c r="J2436" s="156">
        <v>1</v>
      </c>
      <c r="K2436" s="87">
        <v>239350</v>
      </c>
      <c r="L2436" s="87"/>
      <c r="M2436" s="156">
        <v>2.8000000000000001E-2</v>
      </c>
      <c r="N2436" s="156">
        <v>2.9000000000000001E-2</v>
      </c>
      <c r="O2436" s="156">
        <v>0.33900000000000002</v>
      </c>
      <c r="P2436" s="156">
        <v>0.34300000000000003</v>
      </c>
      <c r="Q2436" s="156">
        <v>0.27500000000000002</v>
      </c>
      <c r="R2436" s="156">
        <v>0.27900000000000003</v>
      </c>
      <c r="S2436" s="156">
        <v>0.107</v>
      </c>
      <c r="T2436" s="156">
        <v>0.109</v>
      </c>
      <c r="U2436" s="156">
        <v>2.8000000000000001E-2</v>
      </c>
      <c r="V2436" s="156">
        <v>2.9000000000000001E-2</v>
      </c>
      <c r="W2436" s="156">
        <v>0.14899999999999999</v>
      </c>
      <c r="X2436" s="156">
        <v>0.152</v>
      </c>
      <c r="Y2436" s="156">
        <v>1E-3</v>
      </c>
      <c r="Z2436" s="156">
        <v>1E-3</v>
      </c>
      <c r="AA2436" s="156">
        <v>6.5000000000000002E-2</v>
      </c>
      <c r="AB2436" s="156">
        <v>6.7000000000000004E-2</v>
      </c>
    </row>
    <row r="2437" spans="1:28" x14ac:dyDescent="0.25">
      <c r="A2437" s="87" t="s">
        <v>3839</v>
      </c>
      <c r="B2437" s="156" t="s">
        <v>294</v>
      </c>
      <c r="C2437" s="156">
        <v>0.19919517102615694</v>
      </c>
      <c r="D2437" s="156">
        <v>0.42555331991951711</v>
      </c>
      <c r="E2437" s="156">
        <v>0.1750503018108652</v>
      </c>
      <c r="F2437" s="156">
        <v>2.2132796780684104E-2</v>
      </c>
      <c r="G2437" s="156">
        <v>0.11569416498993963</v>
      </c>
      <c r="H2437" s="156" t="s">
        <v>294</v>
      </c>
      <c r="I2437" s="156">
        <v>6.2374245472837021E-2</v>
      </c>
      <c r="J2437" s="156">
        <v>1.0000000000000002</v>
      </c>
      <c r="K2437" s="87">
        <v>994</v>
      </c>
      <c r="L2437" s="87"/>
      <c r="M2437" s="156" t="s">
        <v>294</v>
      </c>
      <c r="N2437" s="156" t="s">
        <v>294</v>
      </c>
      <c r="O2437" s="156">
        <v>0.17599999999999999</v>
      </c>
      <c r="P2437" s="156">
        <v>0.22500000000000001</v>
      </c>
      <c r="Q2437" s="156">
        <v>0.39500000000000002</v>
      </c>
      <c r="R2437" s="156">
        <v>0.45700000000000002</v>
      </c>
      <c r="S2437" s="156">
        <v>0.153</v>
      </c>
      <c r="T2437" s="156">
        <v>0.2</v>
      </c>
      <c r="U2437" s="156">
        <v>1.4999999999999999E-2</v>
      </c>
      <c r="V2437" s="156">
        <v>3.3000000000000002E-2</v>
      </c>
      <c r="W2437" s="156">
        <v>9.7000000000000003E-2</v>
      </c>
      <c r="X2437" s="156">
        <v>0.13700000000000001</v>
      </c>
      <c r="Y2437" s="156" t="s">
        <v>294</v>
      </c>
      <c r="Z2437" s="156" t="s">
        <v>294</v>
      </c>
      <c r="AA2437" s="156">
        <v>4.9000000000000002E-2</v>
      </c>
      <c r="AB2437" s="156">
        <v>7.9000000000000001E-2</v>
      </c>
    </row>
    <row r="2438" spans="1:28" x14ac:dyDescent="0.25">
      <c r="A2438" s="87" t="s">
        <v>3840</v>
      </c>
      <c r="B2438" s="156" t="s">
        <v>294</v>
      </c>
      <c r="C2438" s="156">
        <v>8.0139372822299645E-2</v>
      </c>
      <c r="D2438" s="156">
        <v>0.23519163763066203</v>
      </c>
      <c r="E2438" s="156">
        <v>0.1672473867595819</v>
      </c>
      <c r="F2438" s="156">
        <v>4.3554006968641118E-2</v>
      </c>
      <c r="G2438" s="156">
        <v>0.43554006968641112</v>
      </c>
      <c r="H2438" s="156" t="s">
        <v>294</v>
      </c>
      <c r="I2438" s="156">
        <v>3.8327526132404179E-2</v>
      </c>
      <c r="J2438" s="156">
        <v>1</v>
      </c>
      <c r="K2438" s="87">
        <v>574</v>
      </c>
      <c r="L2438" s="87"/>
      <c r="M2438" s="156" t="s">
        <v>294</v>
      </c>
      <c r="N2438" s="156" t="s">
        <v>294</v>
      </c>
      <c r="O2438" s="156">
        <v>6.0999999999999999E-2</v>
      </c>
      <c r="P2438" s="156">
        <v>0.105</v>
      </c>
      <c r="Q2438" s="156">
        <v>0.20200000000000001</v>
      </c>
      <c r="R2438" s="156">
        <v>0.27200000000000002</v>
      </c>
      <c r="S2438" s="156">
        <v>0.13900000000000001</v>
      </c>
      <c r="T2438" s="156">
        <v>0.2</v>
      </c>
      <c r="U2438" s="156">
        <v>0.03</v>
      </c>
      <c r="V2438" s="156">
        <v>6.4000000000000001E-2</v>
      </c>
      <c r="W2438" s="156">
        <v>0.39600000000000002</v>
      </c>
      <c r="X2438" s="156">
        <v>0.47599999999999998</v>
      </c>
      <c r="Y2438" s="156" t="s">
        <v>294</v>
      </c>
      <c r="Z2438" s="156" t="s">
        <v>294</v>
      </c>
      <c r="AA2438" s="156">
        <v>2.5000000000000001E-2</v>
      </c>
      <c r="AB2438" s="156">
        <v>5.7000000000000002E-2</v>
      </c>
    </row>
    <row r="2439" spans="1:28" x14ac:dyDescent="0.25">
      <c r="A2439" s="87" t="s">
        <v>3841</v>
      </c>
      <c r="B2439" s="156" t="s">
        <v>294</v>
      </c>
      <c r="C2439" s="156">
        <v>0.30342857142857144</v>
      </c>
      <c r="D2439" s="156">
        <v>0.30971428571428572</v>
      </c>
      <c r="E2439" s="156">
        <v>0.14171428571428571</v>
      </c>
      <c r="F2439" s="156">
        <v>4.8571428571428571E-2</v>
      </c>
      <c r="G2439" s="156">
        <v>0.14685714285714285</v>
      </c>
      <c r="H2439" s="156">
        <v>2.2857142857142859E-3</v>
      </c>
      <c r="I2439" s="156">
        <v>4.7428571428571431E-2</v>
      </c>
      <c r="J2439" s="156">
        <v>1.0000000000000002</v>
      </c>
      <c r="K2439" s="87">
        <v>1750</v>
      </c>
      <c r="L2439" s="87"/>
      <c r="M2439" s="156" t="s">
        <v>294</v>
      </c>
      <c r="N2439" s="156" t="s">
        <v>294</v>
      </c>
      <c r="O2439" s="156">
        <v>0.28199999999999997</v>
      </c>
      <c r="P2439" s="156">
        <v>0.32500000000000001</v>
      </c>
      <c r="Q2439" s="156">
        <v>0.28799999999999998</v>
      </c>
      <c r="R2439" s="156">
        <v>0.33200000000000002</v>
      </c>
      <c r="S2439" s="156">
        <v>0.126</v>
      </c>
      <c r="T2439" s="156">
        <v>0.159</v>
      </c>
      <c r="U2439" s="156">
        <v>3.9E-2</v>
      </c>
      <c r="V2439" s="156">
        <v>0.06</v>
      </c>
      <c r="W2439" s="156">
        <v>0.13100000000000001</v>
      </c>
      <c r="X2439" s="156">
        <v>0.16400000000000001</v>
      </c>
      <c r="Y2439" s="156">
        <v>1E-3</v>
      </c>
      <c r="Z2439" s="156">
        <v>6.0000000000000001E-3</v>
      </c>
      <c r="AA2439" s="156">
        <v>3.7999999999999999E-2</v>
      </c>
      <c r="AB2439" s="156">
        <v>5.8000000000000003E-2</v>
      </c>
    </row>
    <row r="2440" spans="1:28" x14ac:dyDescent="0.25">
      <c r="A2440" s="87" t="s">
        <v>3842</v>
      </c>
      <c r="B2440" s="156" t="s">
        <v>294</v>
      </c>
      <c r="C2440" s="156">
        <v>7.3478304041306721E-3</v>
      </c>
      <c r="D2440" s="156">
        <v>0.20375335120643431</v>
      </c>
      <c r="E2440" s="156">
        <v>0.20146956608082614</v>
      </c>
      <c r="F2440" s="156">
        <v>5.6995333134743323E-2</v>
      </c>
      <c r="G2440" s="156">
        <v>0.49558137225697546</v>
      </c>
      <c r="H2440" s="156">
        <v>1.9859001092245058E-3</v>
      </c>
      <c r="I2440" s="156">
        <v>3.2866646807665573E-2</v>
      </c>
      <c r="J2440" s="156">
        <v>1</v>
      </c>
      <c r="K2440" s="87">
        <v>10071</v>
      </c>
      <c r="L2440" s="87"/>
      <c r="M2440" s="156" t="s">
        <v>294</v>
      </c>
      <c r="N2440" s="156" t="s">
        <v>294</v>
      </c>
      <c r="O2440" s="156">
        <v>6.0000000000000001E-3</v>
      </c>
      <c r="P2440" s="156">
        <v>8.9999999999999993E-3</v>
      </c>
      <c r="Q2440" s="156">
        <v>0.19600000000000001</v>
      </c>
      <c r="R2440" s="156">
        <v>0.21199999999999999</v>
      </c>
      <c r="S2440" s="156">
        <v>0.19400000000000001</v>
      </c>
      <c r="T2440" s="156">
        <v>0.20899999999999999</v>
      </c>
      <c r="U2440" s="156">
        <v>5.2999999999999999E-2</v>
      </c>
      <c r="V2440" s="156">
        <v>6.2E-2</v>
      </c>
      <c r="W2440" s="156">
        <v>0.48599999999999999</v>
      </c>
      <c r="X2440" s="156">
        <v>0.505</v>
      </c>
      <c r="Y2440" s="156">
        <v>1E-3</v>
      </c>
      <c r="Z2440" s="156">
        <v>3.0000000000000001E-3</v>
      </c>
      <c r="AA2440" s="156">
        <v>0.03</v>
      </c>
      <c r="AB2440" s="156">
        <v>3.6999999999999998E-2</v>
      </c>
    </row>
    <row r="2441" spans="1:28" x14ac:dyDescent="0.25">
      <c r="A2441" s="87" t="s">
        <v>3843</v>
      </c>
      <c r="B2441" s="156" t="s">
        <v>294</v>
      </c>
      <c r="C2441" s="156">
        <v>0.12901290129012902</v>
      </c>
      <c r="D2441" s="156">
        <v>0.25622562256225623</v>
      </c>
      <c r="E2441" s="156">
        <v>0.11431143114311432</v>
      </c>
      <c r="F2441" s="156">
        <v>2.2202220222022201E-2</v>
      </c>
      <c r="G2441" s="156">
        <v>0.41224122412241226</v>
      </c>
      <c r="H2441" s="156">
        <v>4.8004800480048009E-3</v>
      </c>
      <c r="I2441" s="156">
        <v>6.1206120612061203E-2</v>
      </c>
      <c r="J2441" s="156">
        <v>1</v>
      </c>
      <c r="K2441" s="87">
        <v>3333</v>
      </c>
      <c r="L2441" s="87"/>
      <c r="M2441" s="156" t="s">
        <v>294</v>
      </c>
      <c r="N2441" s="156" t="s">
        <v>294</v>
      </c>
      <c r="O2441" s="156">
        <v>0.11799999999999999</v>
      </c>
      <c r="P2441" s="156">
        <v>0.14099999999999999</v>
      </c>
      <c r="Q2441" s="156">
        <v>0.24199999999999999</v>
      </c>
      <c r="R2441" s="156">
        <v>0.27100000000000002</v>
      </c>
      <c r="S2441" s="156">
        <v>0.104</v>
      </c>
      <c r="T2441" s="156">
        <v>0.126</v>
      </c>
      <c r="U2441" s="156">
        <v>1.7999999999999999E-2</v>
      </c>
      <c r="V2441" s="156">
        <v>2.8000000000000001E-2</v>
      </c>
      <c r="W2441" s="156">
        <v>0.39600000000000002</v>
      </c>
      <c r="X2441" s="156">
        <v>0.42899999999999999</v>
      </c>
      <c r="Y2441" s="156">
        <v>3.0000000000000001E-3</v>
      </c>
      <c r="Z2441" s="156">
        <v>8.0000000000000002E-3</v>
      </c>
      <c r="AA2441" s="156">
        <v>5.3999999999999999E-2</v>
      </c>
      <c r="AB2441" s="156">
        <v>7.0000000000000007E-2</v>
      </c>
    </row>
    <row r="2442" spans="1:28" x14ac:dyDescent="0.25">
      <c r="A2442" s="87" t="s">
        <v>3844</v>
      </c>
      <c r="B2442" s="156">
        <v>0.32896903820816864</v>
      </c>
      <c r="C2442" s="156">
        <v>9.4367588932806321E-2</v>
      </c>
      <c r="D2442" s="156">
        <v>0.34272068511198944</v>
      </c>
      <c r="E2442" s="156">
        <v>0.11561264822134387</v>
      </c>
      <c r="F2442" s="156">
        <v>2.2891963109354412E-2</v>
      </c>
      <c r="G2442" s="156">
        <v>5.4677206851119896E-2</v>
      </c>
      <c r="H2442" s="156">
        <v>1.6469038208168644E-4</v>
      </c>
      <c r="I2442" s="156">
        <v>4.0596179183135704E-2</v>
      </c>
      <c r="J2442" s="156">
        <v>0.99999999999999989</v>
      </c>
      <c r="K2442" s="87">
        <v>12144</v>
      </c>
      <c r="L2442" s="87"/>
      <c r="M2442" s="156">
        <v>0.32100000000000001</v>
      </c>
      <c r="N2442" s="156">
        <v>0.33700000000000002</v>
      </c>
      <c r="O2442" s="156">
        <v>8.8999999999999996E-2</v>
      </c>
      <c r="P2442" s="156">
        <v>0.1</v>
      </c>
      <c r="Q2442" s="156">
        <v>0.33400000000000002</v>
      </c>
      <c r="R2442" s="156">
        <v>0.35099999999999998</v>
      </c>
      <c r="S2442" s="156">
        <v>0.11</v>
      </c>
      <c r="T2442" s="156">
        <v>0.121</v>
      </c>
      <c r="U2442" s="156">
        <v>0.02</v>
      </c>
      <c r="V2442" s="156">
        <v>2.5999999999999999E-2</v>
      </c>
      <c r="W2442" s="156">
        <v>5.0999999999999997E-2</v>
      </c>
      <c r="X2442" s="156">
        <v>5.8999999999999997E-2</v>
      </c>
      <c r="Y2442" s="156">
        <v>0</v>
      </c>
      <c r="Z2442" s="156">
        <v>1E-3</v>
      </c>
      <c r="AA2442" s="156">
        <v>3.6999999999999998E-2</v>
      </c>
      <c r="AB2442" s="156">
        <v>4.3999999999999997E-2</v>
      </c>
    </row>
    <row r="2443" spans="1:28" x14ac:dyDescent="0.25">
      <c r="A2443" s="87" t="s">
        <v>3845</v>
      </c>
      <c r="B2443" s="156">
        <v>0.15839597627313232</v>
      </c>
      <c r="C2443" s="156">
        <v>5.7950414126780204E-4</v>
      </c>
      <c r="D2443" s="156">
        <v>0.56405434218079431</v>
      </c>
      <c r="E2443" s="156">
        <v>0.18889648197250089</v>
      </c>
      <c r="F2443" s="156">
        <v>3.8318344586283248E-2</v>
      </c>
      <c r="G2443" s="156">
        <v>8.6214908564087138E-3</v>
      </c>
      <c r="H2443" s="156">
        <v>1.0934040401279282E-5</v>
      </c>
      <c r="I2443" s="156">
        <v>4.1122925949211381E-2</v>
      </c>
      <c r="J2443" s="156">
        <v>1</v>
      </c>
      <c r="K2443" s="87">
        <v>182915</v>
      </c>
      <c r="L2443" s="87"/>
      <c r="M2443" s="156">
        <v>0.157</v>
      </c>
      <c r="N2443" s="156">
        <v>0.16</v>
      </c>
      <c r="O2443" s="156">
        <v>0</v>
      </c>
      <c r="P2443" s="156">
        <v>1E-3</v>
      </c>
      <c r="Q2443" s="156">
        <v>0.56200000000000006</v>
      </c>
      <c r="R2443" s="156">
        <v>0.56599999999999995</v>
      </c>
      <c r="S2443" s="156">
        <v>0.187</v>
      </c>
      <c r="T2443" s="156">
        <v>0.191</v>
      </c>
      <c r="U2443" s="156">
        <v>3.6999999999999998E-2</v>
      </c>
      <c r="V2443" s="156">
        <v>3.9E-2</v>
      </c>
      <c r="W2443" s="156">
        <v>8.0000000000000002E-3</v>
      </c>
      <c r="X2443" s="156">
        <v>8.9999999999999993E-3</v>
      </c>
      <c r="Y2443" s="156">
        <v>0</v>
      </c>
      <c r="Z2443" s="156">
        <v>0</v>
      </c>
      <c r="AA2443" s="156">
        <v>0.04</v>
      </c>
      <c r="AB2443" s="156">
        <v>4.2000000000000003E-2</v>
      </c>
    </row>
    <row r="2444" spans="1:28" x14ac:dyDescent="0.25">
      <c r="A2444" s="87" t="s">
        <v>3846</v>
      </c>
      <c r="B2444" s="156" t="s">
        <v>294</v>
      </c>
      <c r="C2444" s="156">
        <v>8.0000000000000002E-3</v>
      </c>
      <c r="D2444" s="156">
        <v>0.32</v>
      </c>
      <c r="E2444" s="156">
        <v>0.32</v>
      </c>
      <c r="F2444" s="156">
        <v>7.1999999999999995E-2</v>
      </c>
      <c r="G2444" s="156">
        <v>0.216</v>
      </c>
      <c r="H2444" s="156" t="s">
        <v>294</v>
      </c>
      <c r="I2444" s="156">
        <v>6.4000000000000001E-2</v>
      </c>
      <c r="J2444" s="156">
        <v>1</v>
      </c>
      <c r="K2444" s="87">
        <v>125</v>
      </c>
      <c r="L2444" s="87"/>
      <c r="M2444" s="156" t="s">
        <v>294</v>
      </c>
      <c r="N2444" s="156" t="s">
        <v>294</v>
      </c>
      <c r="O2444" s="156">
        <v>1E-3</v>
      </c>
      <c r="P2444" s="156">
        <v>4.3999999999999997E-2</v>
      </c>
      <c r="Q2444" s="156">
        <v>0.245</v>
      </c>
      <c r="R2444" s="156">
        <v>0.40600000000000003</v>
      </c>
      <c r="S2444" s="156">
        <v>0.245</v>
      </c>
      <c r="T2444" s="156">
        <v>0.40600000000000003</v>
      </c>
      <c r="U2444" s="156">
        <v>3.7999999999999999E-2</v>
      </c>
      <c r="V2444" s="156">
        <v>0.13100000000000001</v>
      </c>
      <c r="W2444" s="156">
        <v>0.153</v>
      </c>
      <c r="X2444" s="156">
        <v>0.29599999999999999</v>
      </c>
      <c r="Y2444" s="156" t="s">
        <v>294</v>
      </c>
      <c r="Z2444" s="156" t="s">
        <v>294</v>
      </c>
      <c r="AA2444" s="156">
        <v>3.3000000000000002E-2</v>
      </c>
      <c r="AB2444" s="156">
        <v>0.121</v>
      </c>
    </row>
    <row r="2445" spans="1:28" x14ac:dyDescent="0.25">
      <c r="A2445" s="87" t="s">
        <v>3847</v>
      </c>
      <c r="B2445" s="156">
        <v>3.5203830176723229E-4</v>
      </c>
      <c r="C2445" s="156">
        <v>0.18432725480532283</v>
      </c>
      <c r="D2445" s="156">
        <v>0.29303668239104413</v>
      </c>
      <c r="E2445" s="156">
        <v>9.7585017249876782E-2</v>
      </c>
      <c r="F2445" s="156">
        <v>6.8084207561782725E-2</v>
      </c>
      <c r="G2445" s="156">
        <v>0.29233260578750969</v>
      </c>
      <c r="H2445" s="156">
        <v>8.4489192424135745E-4</v>
      </c>
      <c r="I2445" s="156">
        <v>6.3437301978455263E-2</v>
      </c>
      <c r="J2445" s="156">
        <v>0.99999999999999978</v>
      </c>
      <c r="K2445" s="87">
        <v>14203</v>
      </c>
      <c r="L2445" s="87"/>
      <c r="M2445" s="156">
        <v>0</v>
      </c>
      <c r="N2445" s="156">
        <v>1E-3</v>
      </c>
      <c r="O2445" s="156">
        <v>0.17799999999999999</v>
      </c>
      <c r="P2445" s="156">
        <v>0.191</v>
      </c>
      <c r="Q2445" s="156">
        <v>0.28599999999999998</v>
      </c>
      <c r="R2445" s="156">
        <v>0.30099999999999999</v>
      </c>
      <c r="S2445" s="156">
        <v>9.2999999999999999E-2</v>
      </c>
      <c r="T2445" s="156">
        <v>0.10299999999999999</v>
      </c>
      <c r="U2445" s="156">
        <v>6.4000000000000001E-2</v>
      </c>
      <c r="V2445" s="156">
        <v>7.1999999999999995E-2</v>
      </c>
      <c r="W2445" s="156">
        <v>0.28499999999999998</v>
      </c>
      <c r="X2445" s="156">
        <v>0.3</v>
      </c>
      <c r="Y2445" s="156">
        <v>0</v>
      </c>
      <c r="Z2445" s="156">
        <v>1E-3</v>
      </c>
      <c r="AA2445" s="156">
        <v>0.06</v>
      </c>
      <c r="AB2445" s="156">
        <v>6.8000000000000005E-2</v>
      </c>
    </row>
    <row r="2446" spans="1:28" x14ac:dyDescent="0.25">
      <c r="A2446" s="87" t="s">
        <v>3848</v>
      </c>
      <c r="B2446" s="156">
        <v>0.17840306423099586</v>
      </c>
      <c r="C2446" s="156">
        <v>0.34119033588685915</v>
      </c>
      <c r="D2446" s="156">
        <v>0.29552150854449027</v>
      </c>
      <c r="E2446" s="156">
        <v>7.9846788450206249E-2</v>
      </c>
      <c r="F2446" s="156">
        <v>5.156157925751326E-3</v>
      </c>
      <c r="G2446" s="156">
        <v>1.1490866234531527E-2</v>
      </c>
      <c r="H2446" s="156" t="s">
        <v>294</v>
      </c>
      <c r="I2446" s="156">
        <v>8.8391278727165581E-2</v>
      </c>
      <c r="J2446" s="156">
        <v>0.99999999999999989</v>
      </c>
      <c r="K2446" s="87">
        <v>6788</v>
      </c>
      <c r="L2446" s="87"/>
      <c r="M2446" s="156">
        <v>0.16900000000000001</v>
      </c>
      <c r="N2446" s="156">
        <v>0.188</v>
      </c>
      <c r="O2446" s="156">
        <v>0.33</v>
      </c>
      <c r="P2446" s="156">
        <v>0.35299999999999998</v>
      </c>
      <c r="Q2446" s="156">
        <v>0.28499999999999998</v>
      </c>
      <c r="R2446" s="156">
        <v>0.30599999999999999</v>
      </c>
      <c r="S2446" s="156">
        <v>7.3999999999999996E-2</v>
      </c>
      <c r="T2446" s="156">
        <v>8.6999999999999994E-2</v>
      </c>
      <c r="U2446" s="156">
        <v>4.0000000000000001E-3</v>
      </c>
      <c r="V2446" s="156">
        <v>7.0000000000000001E-3</v>
      </c>
      <c r="W2446" s="156">
        <v>8.9999999999999993E-3</v>
      </c>
      <c r="X2446" s="156">
        <v>1.4E-2</v>
      </c>
      <c r="Y2446" s="156" t="s">
        <v>294</v>
      </c>
      <c r="Z2446" s="156" t="s">
        <v>294</v>
      </c>
      <c r="AA2446" s="156">
        <v>8.2000000000000003E-2</v>
      </c>
      <c r="AB2446" s="156">
        <v>9.5000000000000001E-2</v>
      </c>
    </row>
    <row r="2447" spans="1:28" x14ac:dyDescent="0.25">
      <c r="A2447" s="87" t="s">
        <v>3849</v>
      </c>
      <c r="B2447" s="156">
        <v>4.4509426702577917E-2</v>
      </c>
      <c r="C2447" s="156">
        <v>0.63335128895729131</v>
      </c>
      <c r="D2447" s="156">
        <v>0.19412081569834552</v>
      </c>
      <c r="E2447" s="156">
        <v>3.7137360523278186E-2</v>
      </c>
      <c r="F2447" s="156">
        <v>3.1088880338591765E-3</v>
      </c>
      <c r="G2447" s="156">
        <v>1.7514428626394768E-2</v>
      </c>
      <c r="H2447" s="156">
        <v>2.9242016160061564E-4</v>
      </c>
      <c r="I2447" s="156">
        <v>6.9965371296652562E-2</v>
      </c>
      <c r="J2447" s="156">
        <v>1</v>
      </c>
      <c r="K2447" s="87">
        <v>64975</v>
      </c>
      <c r="L2447" s="87"/>
      <c r="M2447" s="156">
        <v>4.2999999999999997E-2</v>
      </c>
      <c r="N2447" s="156">
        <v>4.5999999999999999E-2</v>
      </c>
      <c r="O2447" s="156">
        <v>0.63</v>
      </c>
      <c r="P2447" s="156">
        <v>0.63700000000000001</v>
      </c>
      <c r="Q2447" s="156">
        <v>0.191</v>
      </c>
      <c r="R2447" s="156">
        <v>0.19700000000000001</v>
      </c>
      <c r="S2447" s="156">
        <v>3.5999999999999997E-2</v>
      </c>
      <c r="T2447" s="156">
        <v>3.9E-2</v>
      </c>
      <c r="U2447" s="156">
        <v>3.0000000000000001E-3</v>
      </c>
      <c r="V2447" s="156">
        <v>4.0000000000000001E-3</v>
      </c>
      <c r="W2447" s="156">
        <v>1.7000000000000001E-2</v>
      </c>
      <c r="X2447" s="156">
        <v>1.9E-2</v>
      </c>
      <c r="Y2447" s="156">
        <v>0</v>
      </c>
      <c r="Z2447" s="156">
        <v>0</v>
      </c>
      <c r="AA2447" s="156">
        <v>6.8000000000000005E-2</v>
      </c>
      <c r="AB2447" s="156">
        <v>7.1999999999999995E-2</v>
      </c>
    </row>
    <row r="2448" spans="1:28" x14ac:dyDescent="0.25">
      <c r="A2448" s="87" t="s">
        <v>3850</v>
      </c>
      <c r="B2448" s="156" t="s">
        <v>294</v>
      </c>
      <c r="C2448" s="156">
        <v>6.8421052631578952E-2</v>
      </c>
      <c r="D2448" s="156">
        <v>0.32105263157894737</v>
      </c>
      <c r="E2448" s="156">
        <v>0.2</v>
      </c>
      <c r="F2448" s="156">
        <v>4.736842105263158E-2</v>
      </c>
      <c r="G2448" s="156">
        <v>0.31578947368421051</v>
      </c>
      <c r="H2448" s="156" t="s">
        <v>294</v>
      </c>
      <c r="I2448" s="156">
        <v>4.736842105263158E-2</v>
      </c>
      <c r="J2448" s="156">
        <v>1</v>
      </c>
      <c r="K2448" s="87">
        <v>190</v>
      </c>
      <c r="L2448" s="87"/>
      <c r="M2448" s="156" t="s">
        <v>294</v>
      </c>
      <c r="N2448" s="156" t="s">
        <v>294</v>
      </c>
      <c r="O2448" s="156">
        <v>0.04</v>
      </c>
      <c r="P2448" s="156">
        <v>0.114</v>
      </c>
      <c r="Q2448" s="156">
        <v>0.25900000000000001</v>
      </c>
      <c r="R2448" s="156">
        <v>0.39</v>
      </c>
      <c r="S2448" s="156">
        <v>0.14899999999999999</v>
      </c>
      <c r="T2448" s="156">
        <v>0.26300000000000001</v>
      </c>
      <c r="U2448" s="156">
        <v>2.5000000000000001E-2</v>
      </c>
      <c r="V2448" s="156">
        <v>8.7999999999999995E-2</v>
      </c>
      <c r="W2448" s="156">
        <v>0.254</v>
      </c>
      <c r="X2448" s="156">
        <v>0.38500000000000001</v>
      </c>
      <c r="Y2448" s="156" t="s">
        <v>294</v>
      </c>
      <c r="Z2448" s="156" t="s">
        <v>294</v>
      </c>
      <c r="AA2448" s="156">
        <v>2.5000000000000001E-2</v>
      </c>
      <c r="AB2448" s="156">
        <v>8.7999999999999995E-2</v>
      </c>
    </row>
    <row r="2449" spans="1:28" x14ac:dyDescent="0.25">
      <c r="A2449" s="87" t="s">
        <v>3851</v>
      </c>
      <c r="B2449" s="156" t="s">
        <v>294</v>
      </c>
      <c r="C2449" s="156">
        <v>6.2630480167014616E-3</v>
      </c>
      <c r="D2449" s="156">
        <v>0.29123173277661796</v>
      </c>
      <c r="E2449" s="156">
        <v>0.4613778705636743</v>
      </c>
      <c r="F2449" s="156">
        <v>5.5323590814196244E-2</v>
      </c>
      <c r="G2449" s="156">
        <v>0.14509394572025053</v>
      </c>
      <c r="H2449" s="156" t="s">
        <v>294</v>
      </c>
      <c r="I2449" s="156">
        <v>4.07098121085595E-2</v>
      </c>
      <c r="J2449" s="156">
        <v>0.99999999999999989</v>
      </c>
      <c r="K2449" s="87">
        <v>958</v>
      </c>
      <c r="L2449" s="87"/>
      <c r="M2449" s="156" t="s">
        <v>294</v>
      </c>
      <c r="N2449" s="156" t="s">
        <v>294</v>
      </c>
      <c r="O2449" s="156">
        <v>3.0000000000000001E-3</v>
      </c>
      <c r="P2449" s="156">
        <v>1.4E-2</v>
      </c>
      <c r="Q2449" s="156">
        <v>0.26300000000000001</v>
      </c>
      <c r="R2449" s="156">
        <v>0.32100000000000001</v>
      </c>
      <c r="S2449" s="156">
        <v>0.43</v>
      </c>
      <c r="T2449" s="156">
        <v>0.49299999999999999</v>
      </c>
      <c r="U2449" s="156">
        <v>4.2999999999999997E-2</v>
      </c>
      <c r="V2449" s="156">
        <v>7.1999999999999995E-2</v>
      </c>
      <c r="W2449" s="156">
        <v>0.124</v>
      </c>
      <c r="X2449" s="156">
        <v>0.16900000000000001</v>
      </c>
      <c r="Y2449" s="156" t="s">
        <v>294</v>
      </c>
      <c r="Z2449" s="156" t="s">
        <v>294</v>
      </c>
      <c r="AA2449" s="156">
        <v>0.03</v>
      </c>
      <c r="AB2449" s="156">
        <v>5.5E-2</v>
      </c>
    </row>
    <row r="2450" spans="1:28" x14ac:dyDescent="0.25">
      <c r="A2450" s="87" t="s">
        <v>3852</v>
      </c>
      <c r="B2450" s="156" t="s">
        <v>294</v>
      </c>
      <c r="C2450" s="156">
        <v>0.34893617021276596</v>
      </c>
      <c r="D2450" s="156">
        <v>0.31489361702127661</v>
      </c>
      <c r="E2450" s="156">
        <v>0.10638297872340426</v>
      </c>
      <c r="F2450" s="156">
        <v>8.5106382978723406E-3</v>
      </c>
      <c r="G2450" s="156">
        <v>0.17872340425531916</v>
      </c>
      <c r="H2450" s="156" t="s">
        <v>294</v>
      </c>
      <c r="I2450" s="156">
        <v>4.2553191489361701E-2</v>
      </c>
      <c r="J2450" s="156">
        <v>1.0000000000000002</v>
      </c>
      <c r="K2450" s="87">
        <v>235</v>
      </c>
      <c r="L2450" s="87"/>
      <c r="M2450" s="156" t="s">
        <v>294</v>
      </c>
      <c r="N2450" s="156" t="s">
        <v>294</v>
      </c>
      <c r="O2450" s="156">
        <v>0.29099999999999998</v>
      </c>
      <c r="P2450" s="156">
        <v>0.41199999999999998</v>
      </c>
      <c r="Q2450" s="156">
        <v>0.25900000000000001</v>
      </c>
      <c r="R2450" s="156">
        <v>0.377</v>
      </c>
      <c r="S2450" s="156">
        <v>7.2999999999999995E-2</v>
      </c>
      <c r="T2450" s="156">
        <v>0.152</v>
      </c>
      <c r="U2450" s="156">
        <v>2E-3</v>
      </c>
      <c r="V2450" s="156">
        <v>0.03</v>
      </c>
      <c r="W2450" s="156">
        <v>0.13500000000000001</v>
      </c>
      <c r="X2450" s="156">
        <v>0.23300000000000001</v>
      </c>
      <c r="Y2450" s="156" t="s">
        <v>294</v>
      </c>
      <c r="Z2450" s="156" t="s">
        <v>294</v>
      </c>
      <c r="AA2450" s="156">
        <v>2.3E-2</v>
      </c>
      <c r="AB2450" s="156">
        <v>7.6999999999999999E-2</v>
      </c>
    </row>
    <row r="2451" spans="1:28" x14ac:dyDescent="0.25">
      <c r="A2451" s="87" t="s">
        <v>3853</v>
      </c>
      <c r="B2451" s="156" t="s">
        <v>294</v>
      </c>
      <c r="C2451" s="156">
        <v>0.33191489361702126</v>
      </c>
      <c r="D2451" s="156">
        <v>0.42446808510638295</v>
      </c>
      <c r="E2451" s="156">
        <v>0.10212765957446808</v>
      </c>
      <c r="F2451" s="156">
        <v>9.5744680851063829E-3</v>
      </c>
      <c r="G2451" s="156">
        <v>9.6808510638297873E-2</v>
      </c>
      <c r="H2451" s="156" t="s">
        <v>294</v>
      </c>
      <c r="I2451" s="156">
        <v>3.5106382978723406E-2</v>
      </c>
      <c r="J2451" s="156">
        <v>1</v>
      </c>
      <c r="K2451" s="87">
        <v>940</v>
      </c>
      <c r="L2451" s="87"/>
      <c r="M2451" s="156" t="s">
        <v>294</v>
      </c>
      <c r="N2451" s="156" t="s">
        <v>294</v>
      </c>
      <c r="O2451" s="156">
        <v>0.30299999999999999</v>
      </c>
      <c r="P2451" s="156">
        <v>0.36299999999999999</v>
      </c>
      <c r="Q2451" s="156">
        <v>0.39300000000000002</v>
      </c>
      <c r="R2451" s="156">
        <v>0.45600000000000002</v>
      </c>
      <c r="S2451" s="156">
        <v>8.4000000000000005E-2</v>
      </c>
      <c r="T2451" s="156">
        <v>0.123</v>
      </c>
      <c r="U2451" s="156">
        <v>5.0000000000000001E-3</v>
      </c>
      <c r="V2451" s="156">
        <v>1.7999999999999999E-2</v>
      </c>
      <c r="W2451" s="156">
        <v>0.08</v>
      </c>
      <c r="X2451" s="156">
        <v>0.11700000000000001</v>
      </c>
      <c r="Y2451" s="156" t="s">
        <v>294</v>
      </c>
      <c r="Z2451" s="156" t="s">
        <v>294</v>
      </c>
      <c r="AA2451" s="156">
        <v>2.5000000000000001E-2</v>
      </c>
      <c r="AB2451" s="156">
        <v>4.9000000000000002E-2</v>
      </c>
    </row>
    <row r="2452" spans="1:28" x14ac:dyDescent="0.25">
      <c r="A2452" s="87" t="s">
        <v>3854</v>
      </c>
      <c r="B2452" s="156" t="s">
        <v>294</v>
      </c>
      <c r="C2452" s="156">
        <v>0.25441696113074203</v>
      </c>
      <c r="D2452" s="156">
        <v>0.39752650176678445</v>
      </c>
      <c r="E2452" s="156">
        <v>0.11130742049469965</v>
      </c>
      <c r="F2452" s="156">
        <v>2.4734982332155476E-2</v>
      </c>
      <c r="G2452" s="156">
        <v>0.13250883392226148</v>
      </c>
      <c r="H2452" s="156">
        <v>3.5335689045936395E-3</v>
      </c>
      <c r="I2452" s="156">
        <v>7.5971731448763249E-2</v>
      </c>
      <c r="J2452" s="156">
        <v>0.99999999999999989</v>
      </c>
      <c r="K2452" s="87">
        <v>566</v>
      </c>
      <c r="L2452" s="87"/>
      <c r="M2452" s="156" t="s">
        <v>294</v>
      </c>
      <c r="N2452" s="156" t="s">
        <v>294</v>
      </c>
      <c r="O2452" s="156">
        <v>0.22</v>
      </c>
      <c r="P2452" s="156">
        <v>0.29199999999999998</v>
      </c>
      <c r="Q2452" s="156">
        <v>0.35799999999999998</v>
      </c>
      <c r="R2452" s="156">
        <v>0.438</v>
      </c>
      <c r="S2452" s="156">
        <v>8.7999999999999995E-2</v>
      </c>
      <c r="T2452" s="156">
        <v>0.14000000000000001</v>
      </c>
      <c r="U2452" s="156">
        <v>1.4999999999999999E-2</v>
      </c>
      <c r="V2452" s="156">
        <v>4.1000000000000002E-2</v>
      </c>
      <c r="W2452" s="156">
        <v>0.107</v>
      </c>
      <c r="X2452" s="156">
        <v>0.16300000000000001</v>
      </c>
      <c r="Y2452" s="156">
        <v>1E-3</v>
      </c>
      <c r="Z2452" s="156">
        <v>1.2999999999999999E-2</v>
      </c>
      <c r="AA2452" s="156">
        <v>5.7000000000000002E-2</v>
      </c>
      <c r="AB2452" s="156">
        <v>0.10100000000000001</v>
      </c>
    </row>
    <row r="2453" spans="1:28" x14ac:dyDescent="0.25">
      <c r="A2453" s="87" t="s">
        <v>3855</v>
      </c>
      <c r="B2453" s="156" t="s">
        <v>294</v>
      </c>
      <c r="C2453" s="156">
        <v>0.17</v>
      </c>
      <c r="D2453" s="156">
        <v>0.41799999999999998</v>
      </c>
      <c r="E2453" s="156">
        <v>0.21199999999999999</v>
      </c>
      <c r="F2453" s="156">
        <v>2.1999999999999999E-2</v>
      </c>
      <c r="G2453" s="156">
        <v>0.13600000000000001</v>
      </c>
      <c r="H2453" s="156">
        <v>2E-3</v>
      </c>
      <c r="I2453" s="156">
        <v>0.04</v>
      </c>
      <c r="J2453" s="156">
        <v>1</v>
      </c>
      <c r="K2453" s="87">
        <v>500</v>
      </c>
      <c r="L2453" s="87"/>
      <c r="M2453" s="156" t="s">
        <v>294</v>
      </c>
      <c r="N2453" s="156" t="s">
        <v>294</v>
      </c>
      <c r="O2453" s="156">
        <v>0.14000000000000001</v>
      </c>
      <c r="P2453" s="156">
        <v>0.20499999999999999</v>
      </c>
      <c r="Q2453" s="156">
        <v>0.376</v>
      </c>
      <c r="R2453" s="156">
        <v>0.46200000000000002</v>
      </c>
      <c r="S2453" s="156">
        <v>0.17799999999999999</v>
      </c>
      <c r="T2453" s="156">
        <v>0.25</v>
      </c>
      <c r="U2453" s="156">
        <v>1.2E-2</v>
      </c>
      <c r="V2453" s="156">
        <v>3.9E-2</v>
      </c>
      <c r="W2453" s="156">
        <v>0.109</v>
      </c>
      <c r="X2453" s="156">
        <v>0.16900000000000001</v>
      </c>
      <c r="Y2453" s="156">
        <v>0</v>
      </c>
      <c r="Z2453" s="156">
        <v>1.0999999999999999E-2</v>
      </c>
      <c r="AA2453" s="156">
        <v>2.5999999999999999E-2</v>
      </c>
      <c r="AB2453" s="156">
        <v>6.0999999999999999E-2</v>
      </c>
    </row>
    <row r="2454" spans="1:28" x14ac:dyDescent="0.25">
      <c r="A2454" s="87" t="s">
        <v>3856</v>
      </c>
      <c r="B2454" s="156" t="s">
        <v>294</v>
      </c>
      <c r="C2454" s="156">
        <v>0.32976533552902432</v>
      </c>
      <c r="D2454" s="156">
        <v>0.26512968299711814</v>
      </c>
      <c r="E2454" s="156">
        <v>0.29230135858377931</v>
      </c>
      <c r="F2454" s="156">
        <v>1.1527377521613832E-2</v>
      </c>
      <c r="G2454" s="156">
        <v>5.4343351173322355E-2</v>
      </c>
      <c r="H2454" s="156" t="s">
        <v>294</v>
      </c>
      <c r="I2454" s="156">
        <v>4.693289419514203E-2</v>
      </c>
      <c r="J2454" s="156">
        <v>1</v>
      </c>
      <c r="K2454" s="87">
        <v>2429</v>
      </c>
      <c r="L2454" s="87"/>
      <c r="M2454" s="156" t="s">
        <v>294</v>
      </c>
      <c r="N2454" s="156" t="s">
        <v>294</v>
      </c>
      <c r="O2454" s="156">
        <v>0.311</v>
      </c>
      <c r="P2454" s="156">
        <v>0.34899999999999998</v>
      </c>
      <c r="Q2454" s="156">
        <v>0.248</v>
      </c>
      <c r="R2454" s="156">
        <v>0.28299999999999997</v>
      </c>
      <c r="S2454" s="156">
        <v>0.27500000000000002</v>
      </c>
      <c r="T2454" s="156">
        <v>0.311</v>
      </c>
      <c r="U2454" s="156">
        <v>8.0000000000000002E-3</v>
      </c>
      <c r="V2454" s="156">
        <v>1.7000000000000001E-2</v>
      </c>
      <c r="W2454" s="156">
        <v>4.5999999999999999E-2</v>
      </c>
      <c r="X2454" s="156">
        <v>6.4000000000000001E-2</v>
      </c>
      <c r="Y2454" s="156" t="s">
        <v>294</v>
      </c>
      <c r="Z2454" s="156" t="s">
        <v>294</v>
      </c>
      <c r="AA2454" s="156">
        <v>3.9E-2</v>
      </c>
      <c r="AB2454" s="156">
        <v>5.6000000000000001E-2</v>
      </c>
    </row>
    <row r="2455" spans="1:28" x14ac:dyDescent="0.25">
      <c r="A2455" s="87" t="s">
        <v>3857</v>
      </c>
      <c r="B2455" s="156" t="s">
        <v>294</v>
      </c>
      <c r="C2455" s="156">
        <v>0.42776327241079198</v>
      </c>
      <c r="D2455" s="156">
        <v>0.34160139251523064</v>
      </c>
      <c r="E2455" s="156">
        <v>0.10139251523063533</v>
      </c>
      <c r="F2455" s="156">
        <v>1.4360313315926894E-2</v>
      </c>
      <c r="G2455" s="156">
        <v>5.5265448215839862E-2</v>
      </c>
      <c r="H2455" s="156" t="s">
        <v>294</v>
      </c>
      <c r="I2455" s="156">
        <v>5.961705831157528E-2</v>
      </c>
      <c r="J2455" s="156">
        <v>1</v>
      </c>
      <c r="K2455" s="87">
        <v>2298</v>
      </c>
      <c r="L2455" s="87"/>
      <c r="M2455" s="156" t="s">
        <v>294</v>
      </c>
      <c r="N2455" s="156" t="s">
        <v>294</v>
      </c>
      <c r="O2455" s="156">
        <v>0.40799999999999997</v>
      </c>
      <c r="P2455" s="156">
        <v>0.44800000000000001</v>
      </c>
      <c r="Q2455" s="156">
        <v>0.32200000000000001</v>
      </c>
      <c r="R2455" s="156">
        <v>0.36099999999999999</v>
      </c>
      <c r="S2455" s="156">
        <v>0.09</v>
      </c>
      <c r="T2455" s="156">
        <v>0.114</v>
      </c>
      <c r="U2455" s="156">
        <v>0.01</v>
      </c>
      <c r="V2455" s="156">
        <v>0.02</v>
      </c>
      <c r="W2455" s="156">
        <v>4.7E-2</v>
      </c>
      <c r="X2455" s="156">
        <v>6.5000000000000002E-2</v>
      </c>
      <c r="Y2455" s="156" t="s">
        <v>294</v>
      </c>
      <c r="Z2455" s="156" t="s">
        <v>294</v>
      </c>
      <c r="AA2455" s="156">
        <v>5.0999999999999997E-2</v>
      </c>
      <c r="AB2455" s="156">
        <v>7.0000000000000007E-2</v>
      </c>
    </row>
    <row r="2456" spans="1:28" x14ac:dyDescent="0.25">
      <c r="A2456" s="87" t="s">
        <v>3858</v>
      </c>
      <c r="B2456" s="156" t="s">
        <v>294</v>
      </c>
      <c r="C2456" s="156">
        <v>0.26485148514851486</v>
      </c>
      <c r="D2456" s="156">
        <v>0.27722772277227725</v>
      </c>
      <c r="E2456" s="156">
        <v>0.3589108910891089</v>
      </c>
      <c r="F2456" s="156">
        <v>1.2376237623762377E-2</v>
      </c>
      <c r="G2456" s="156">
        <v>4.4554455445544552E-2</v>
      </c>
      <c r="H2456" s="156" t="s">
        <v>294</v>
      </c>
      <c r="I2456" s="156">
        <v>4.2079207920792082E-2</v>
      </c>
      <c r="J2456" s="156">
        <v>1</v>
      </c>
      <c r="K2456" s="87">
        <v>404</v>
      </c>
      <c r="L2456" s="87"/>
      <c r="M2456" s="156" t="s">
        <v>294</v>
      </c>
      <c r="N2456" s="156" t="s">
        <v>294</v>
      </c>
      <c r="O2456" s="156">
        <v>0.224</v>
      </c>
      <c r="P2456" s="156">
        <v>0.31</v>
      </c>
      <c r="Q2456" s="156">
        <v>0.23599999999999999</v>
      </c>
      <c r="R2456" s="156">
        <v>0.32300000000000001</v>
      </c>
      <c r="S2456" s="156">
        <v>0.314</v>
      </c>
      <c r="T2456" s="156">
        <v>0.40699999999999997</v>
      </c>
      <c r="U2456" s="156">
        <v>5.0000000000000001E-3</v>
      </c>
      <c r="V2456" s="156">
        <v>2.9000000000000001E-2</v>
      </c>
      <c r="W2456" s="156">
        <v>2.8000000000000001E-2</v>
      </c>
      <c r="X2456" s="156">
        <v>6.9000000000000006E-2</v>
      </c>
      <c r="Y2456" s="156" t="s">
        <v>294</v>
      </c>
      <c r="Z2456" s="156" t="s">
        <v>294</v>
      </c>
      <c r="AA2456" s="156">
        <v>2.5999999999999999E-2</v>
      </c>
      <c r="AB2456" s="156">
        <v>6.6000000000000003E-2</v>
      </c>
    </row>
    <row r="2457" spans="1:28" x14ac:dyDescent="0.25">
      <c r="A2457" s="87" t="s">
        <v>3859</v>
      </c>
      <c r="B2457" s="156" t="s">
        <v>294</v>
      </c>
      <c r="C2457" s="156">
        <v>0.11857707509881422</v>
      </c>
      <c r="D2457" s="156">
        <v>0.55434782608695654</v>
      </c>
      <c r="E2457" s="156">
        <v>0.20849802371541501</v>
      </c>
      <c r="F2457" s="156">
        <v>1.0869565217391304E-2</v>
      </c>
      <c r="G2457" s="156">
        <v>4.0513833992094864E-2</v>
      </c>
      <c r="H2457" s="156" t="s">
        <v>294</v>
      </c>
      <c r="I2457" s="156">
        <v>6.7193675889328064E-2</v>
      </c>
      <c r="J2457" s="156">
        <v>1</v>
      </c>
      <c r="K2457" s="87">
        <v>1012</v>
      </c>
      <c r="L2457" s="87"/>
      <c r="M2457" s="156" t="s">
        <v>294</v>
      </c>
      <c r="N2457" s="156" t="s">
        <v>294</v>
      </c>
      <c r="O2457" s="156">
        <v>0.1</v>
      </c>
      <c r="P2457" s="156">
        <v>0.14000000000000001</v>
      </c>
      <c r="Q2457" s="156">
        <v>0.52400000000000002</v>
      </c>
      <c r="R2457" s="156">
        <v>0.58499999999999996</v>
      </c>
      <c r="S2457" s="156">
        <v>0.185</v>
      </c>
      <c r="T2457" s="156">
        <v>0.23499999999999999</v>
      </c>
      <c r="U2457" s="156">
        <v>6.0000000000000001E-3</v>
      </c>
      <c r="V2457" s="156">
        <v>1.9E-2</v>
      </c>
      <c r="W2457" s="156">
        <v>0.03</v>
      </c>
      <c r="X2457" s="156">
        <v>5.3999999999999999E-2</v>
      </c>
      <c r="Y2457" s="156" t="s">
        <v>294</v>
      </c>
      <c r="Z2457" s="156" t="s">
        <v>294</v>
      </c>
      <c r="AA2457" s="156">
        <v>5.2999999999999999E-2</v>
      </c>
      <c r="AB2457" s="156">
        <v>8.4000000000000005E-2</v>
      </c>
    </row>
    <row r="2458" spans="1:28" x14ac:dyDescent="0.25">
      <c r="A2458" s="87" t="s">
        <v>3860</v>
      </c>
      <c r="B2458" s="156" t="s">
        <v>294</v>
      </c>
      <c r="C2458" s="156">
        <v>0.14519961977186313</v>
      </c>
      <c r="D2458" s="156">
        <v>0.57473859315589348</v>
      </c>
      <c r="E2458" s="156">
        <v>0.16100285171102663</v>
      </c>
      <c r="F2458" s="156">
        <v>1.758555133079848E-2</v>
      </c>
      <c r="G2458" s="156">
        <v>3.0537072243346008E-2</v>
      </c>
      <c r="H2458" s="156" t="s">
        <v>294</v>
      </c>
      <c r="I2458" s="156">
        <v>7.0936311787072243E-2</v>
      </c>
      <c r="J2458" s="156">
        <v>1</v>
      </c>
      <c r="K2458" s="87">
        <v>8416</v>
      </c>
      <c r="L2458" s="87"/>
      <c r="M2458" s="156" t="s">
        <v>294</v>
      </c>
      <c r="N2458" s="156" t="s">
        <v>294</v>
      </c>
      <c r="O2458" s="156">
        <v>0.13800000000000001</v>
      </c>
      <c r="P2458" s="156">
        <v>0.153</v>
      </c>
      <c r="Q2458" s="156">
        <v>0.56399999999999995</v>
      </c>
      <c r="R2458" s="156">
        <v>0.58499999999999996</v>
      </c>
      <c r="S2458" s="156">
        <v>0.153</v>
      </c>
      <c r="T2458" s="156">
        <v>0.16900000000000001</v>
      </c>
      <c r="U2458" s="156">
        <v>1.4999999999999999E-2</v>
      </c>
      <c r="V2458" s="156">
        <v>2.1000000000000001E-2</v>
      </c>
      <c r="W2458" s="156">
        <v>2.7E-2</v>
      </c>
      <c r="X2458" s="156">
        <v>3.4000000000000002E-2</v>
      </c>
      <c r="Y2458" s="156" t="s">
        <v>294</v>
      </c>
      <c r="Z2458" s="156" t="s">
        <v>294</v>
      </c>
      <c r="AA2458" s="156">
        <v>6.6000000000000003E-2</v>
      </c>
      <c r="AB2458" s="156">
        <v>7.6999999999999999E-2</v>
      </c>
    </row>
    <row r="2459" spans="1:28" x14ac:dyDescent="0.25">
      <c r="A2459" s="87" t="s">
        <v>3861</v>
      </c>
      <c r="B2459" s="156" t="s">
        <v>294</v>
      </c>
      <c r="C2459" s="156">
        <v>6.7857142857142852E-2</v>
      </c>
      <c r="D2459" s="156">
        <v>0.17499999999999999</v>
      </c>
      <c r="E2459" s="156">
        <v>0.15357142857142858</v>
      </c>
      <c r="F2459" s="156">
        <v>5.7142857142857141E-2</v>
      </c>
      <c r="G2459" s="156">
        <v>0.47142857142857142</v>
      </c>
      <c r="H2459" s="156">
        <v>3.5714285714285713E-3</v>
      </c>
      <c r="I2459" s="156">
        <v>7.1428571428571425E-2</v>
      </c>
      <c r="J2459" s="156">
        <v>1</v>
      </c>
      <c r="K2459" s="87">
        <v>280</v>
      </c>
      <c r="L2459" s="87"/>
      <c r="M2459" s="156" t="s">
        <v>294</v>
      </c>
      <c r="N2459" s="156" t="s">
        <v>294</v>
      </c>
      <c r="O2459" s="156">
        <v>4.3999999999999997E-2</v>
      </c>
      <c r="P2459" s="156">
        <v>0.104</v>
      </c>
      <c r="Q2459" s="156">
        <v>0.13500000000000001</v>
      </c>
      <c r="R2459" s="156">
        <v>0.224</v>
      </c>
      <c r="S2459" s="156">
        <v>0.11600000000000001</v>
      </c>
      <c r="T2459" s="156">
        <v>0.2</v>
      </c>
      <c r="U2459" s="156">
        <v>3.5000000000000003E-2</v>
      </c>
      <c r="V2459" s="156">
        <v>9.0999999999999998E-2</v>
      </c>
      <c r="W2459" s="156">
        <v>0.41399999999999998</v>
      </c>
      <c r="X2459" s="156">
        <v>0.53</v>
      </c>
      <c r="Y2459" s="156">
        <v>1E-3</v>
      </c>
      <c r="Z2459" s="156">
        <v>0.02</v>
      </c>
      <c r="AA2459" s="156">
        <v>4.7E-2</v>
      </c>
      <c r="AB2459" s="156">
        <v>0.108</v>
      </c>
    </row>
    <row r="2460" spans="1:28" x14ac:dyDescent="0.25">
      <c r="A2460" s="87" t="s">
        <v>3862</v>
      </c>
      <c r="B2460" s="156" t="s">
        <v>294</v>
      </c>
      <c r="C2460" s="156">
        <v>0.32674225663716816</v>
      </c>
      <c r="D2460" s="156">
        <v>0.33075221238938052</v>
      </c>
      <c r="E2460" s="156">
        <v>0.12569137168141592</v>
      </c>
      <c r="F2460" s="156">
        <v>2.5027654867256638E-2</v>
      </c>
      <c r="G2460" s="156">
        <v>0.13716814159292035</v>
      </c>
      <c r="H2460" s="156">
        <v>2.7654867256637168E-4</v>
      </c>
      <c r="I2460" s="156">
        <v>5.4341814159292033E-2</v>
      </c>
      <c r="J2460" s="156">
        <v>1</v>
      </c>
      <c r="K2460" s="87">
        <v>7232</v>
      </c>
      <c r="L2460" s="87"/>
      <c r="M2460" s="156" t="s">
        <v>294</v>
      </c>
      <c r="N2460" s="156" t="s">
        <v>294</v>
      </c>
      <c r="O2460" s="156">
        <v>0.316</v>
      </c>
      <c r="P2460" s="156">
        <v>0.33800000000000002</v>
      </c>
      <c r="Q2460" s="156">
        <v>0.32</v>
      </c>
      <c r="R2460" s="156">
        <v>0.34200000000000003</v>
      </c>
      <c r="S2460" s="156">
        <v>0.11799999999999999</v>
      </c>
      <c r="T2460" s="156">
        <v>0.13400000000000001</v>
      </c>
      <c r="U2460" s="156">
        <v>2.1999999999999999E-2</v>
      </c>
      <c r="V2460" s="156">
        <v>2.9000000000000001E-2</v>
      </c>
      <c r="W2460" s="156">
        <v>0.129</v>
      </c>
      <c r="X2460" s="156">
        <v>0.14499999999999999</v>
      </c>
      <c r="Y2460" s="156">
        <v>0</v>
      </c>
      <c r="Z2460" s="156">
        <v>1E-3</v>
      </c>
      <c r="AA2460" s="156">
        <v>4.9000000000000002E-2</v>
      </c>
      <c r="AB2460" s="156">
        <v>0.06</v>
      </c>
    </row>
    <row r="2461" spans="1:28" x14ac:dyDescent="0.25">
      <c r="A2461" s="87" t="s">
        <v>3863</v>
      </c>
      <c r="B2461" s="156" t="s">
        <v>294</v>
      </c>
      <c r="C2461" s="156">
        <v>2.3687327279905252E-3</v>
      </c>
      <c r="D2461" s="156">
        <v>0.42005527043031976</v>
      </c>
      <c r="E2461" s="156">
        <v>0.29056454796683773</v>
      </c>
      <c r="F2461" s="156">
        <v>3.3162258191867348E-2</v>
      </c>
      <c r="G2461" s="156">
        <v>0.22779313067508883</v>
      </c>
      <c r="H2461" s="156" t="s">
        <v>294</v>
      </c>
      <c r="I2461" s="156">
        <v>2.6056060007895777E-2</v>
      </c>
      <c r="J2461" s="156">
        <v>0.99999999999999989</v>
      </c>
      <c r="K2461" s="87">
        <v>2533</v>
      </c>
      <c r="L2461" s="87"/>
      <c r="M2461" s="156" t="s">
        <v>294</v>
      </c>
      <c r="N2461" s="156" t="s">
        <v>294</v>
      </c>
      <c r="O2461" s="156">
        <v>1E-3</v>
      </c>
      <c r="P2461" s="156">
        <v>5.0000000000000001E-3</v>
      </c>
      <c r="Q2461" s="156">
        <v>0.40100000000000002</v>
      </c>
      <c r="R2461" s="156">
        <v>0.439</v>
      </c>
      <c r="S2461" s="156">
        <v>0.27300000000000002</v>
      </c>
      <c r="T2461" s="156">
        <v>0.309</v>
      </c>
      <c r="U2461" s="156">
        <v>2.7E-2</v>
      </c>
      <c r="V2461" s="156">
        <v>4.1000000000000002E-2</v>
      </c>
      <c r="W2461" s="156">
        <v>0.21199999999999999</v>
      </c>
      <c r="X2461" s="156">
        <v>0.245</v>
      </c>
      <c r="Y2461" s="156" t="s">
        <v>294</v>
      </c>
      <c r="Z2461" s="156" t="s">
        <v>294</v>
      </c>
      <c r="AA2461" s="156">
        <v>2.1000000000000001E-2</v>
      </c>
      <c r="AB2461" s="156">
        <v>3.3000000000000002E-2</v>
      </c>
    </row>
    <row r="2462" spans="1:28" x14ac:dyDescent="0.25">
      <c r="A2462" s="87" t="s">
        <v>3864</v>
      </c>
      <c r="B2462" s="156" t="s">
        <v>294</v>
      </c>
      <c r="C2462" s="156">
        <v>0.21857285761920639</v>
      </c>
      <c r="D2462" s="156">
        <v>0.28726242080693565</v>
      </c>
      <c r="E2462" s="156">
        <v>0.21340446815605202</v>
      </c>
      <c r="F2462" s="156">
        <v>3.984661553851284E-2</v>
      </c>
      <c r="G2462" s="156">
        <v>0.20273424474824941</v>
      </c>
      <c r="H2462" s="156">
        <v>1.333777925975325E-3</v>
      </c>
      <c r="I2462" s="156">
        <v>3.6845615205068356E-2</v>
      </c>
      <c r="J2462" s="156">
        <v>1</v>
      </c>
      <c r="K2462" s="87">
        <v>5998</v>
      </c>
      <c r="L2462" s="87"/>
      <c r="M2462" s="156" t="s">
        <v>294</v>
      </c>
      <c r="N2462" s="156" t="s">
        <v>294</v>
      </c>
      <c r="O2462" s="156">
        <v>0.20799999999999999</v>
      </c>
      <c r="P2462" s="156">
        <v>0.22900000000000001</v>
      </c>
      <c r="Q2462" s="156">
        <v>0.27600000000000002</v>
      </c>
      <c r="R2462" s="156">
        <v>0.29899999999999999</v>
      </c>
      <c r="S2462" s="156">
        <v>0.20300000000000001</v>
      </c>
      <c r="T2462" s="156">
        <v>0.224</v>
      </c>
      <c r="U2462" s="156">
        <v>3.5000000000000003E-2</v>
      </c>
      <c r="V2462" s="156">
        <v>4.4999999999999998E-2</v>
      </c>
      <c r="W2462" s="156">
        <v>0.193</v>
      </c>
      <c r="X2462" s="156">
        <v>0.21299999999999999</v>
      </c>
      <c r="Y2462" s="156">
        <v>1E-3</v>
      </c>
      <c r="Z2462" s="156">
        <v>3.0000000000000001E-3</v>
      </c>
      <c r="AA2462" s="156">
        <v>3.2000000000000001E-2</v>
      </c>
      <c r="AB2462" s="156">
        <v>4.2000000000000003E-2</v>
      </c>
    </row>
    <row r="2463" spans="1:28" x14ac:dyDescent="0.25">
      <c r="A2463" s="87" t="s">
        <v>3865</v>
      </c>
      <c r="B2463" s="156" t="s">
        <v>294</v>
      </c>
      <c r="C2463" s="156">
        <v>8.7936246221489416E-3</v>
      </c>
      <c r="D2463" s="156">
        <v>9.6180269304754054E-2</v>
      </c>
      <c r="E2463" s="156">
        <v>9.4806265457543282E-2</v>
      </c>
      <c r="F2463" s="156">
        <v>8.6837043143720802E-2</v>
      </c>
      <c r="G2463" s="156">
        <v>0.67078867820829902</v>
      </c>
      <c r="H2463" s="156">
        <v>8.2440230832646333E-4</v>
      </c>
      <c r="I2463" s="156">
        <v>4.1769716955207474E-2</v>
      </c>
      <c r="J2463" s="156">
        <v>1</v>
      </c>
      <c r="K2463" s="87">
        <v>3639</v>
      </c>
      <c r="L2463" s="87"/>
      <c r="M2463" s="156" t="s">
        <v>294</v>
      </c>
      <c r="N2463" s="156" t="s">
        <v>294</v>
      </c>
      <c r="O2463" s="156">
        <v>6.0000000000000001E-3</v>
      </c>
      <c r="P2463" s="156">
        <v>1.2E-2</v>
      </c>
      <c r="Q2463" s="156">
        <v>8.6999999999999994E-2</v>
      </c>
      <c r="R2463" s="156">
        <v>0.106</v>
      </c>
      <c r="S2463" s="156">
        <v>8.5999999999999993E-2</v>
      </c>
      <c r="T2463" s="156">
        <v>0.105</v>
      </c>
      <c r="U2463" s="156">
        <v>7.8E-2</v>
      </c>
      <c r="V2463" s="156">
        <v>9.6000000000000002E-2</v>
      </c>
      <c r="W2463" s="156">
        <v>0.65500000000000003</v>
      </c>
      <c r="X2463" s="156">
        <v>0.68600000000000005</v>
      </c>
      <c r="Y2463" s="156">
        <v>0</v>
      </c>
      <c r="Z2463" s="156">
        <v>2E-3</v>
      </c>
      <c r="AA2463" s="156">
        <v>3.5999999999999997E-2</v>
      </c>
      <c r="AB2463" s="156">
        <v>4.9000000000000002E-2</v>
      </c>
    </row>
    <row r="2464" spans="1:28" x14ac:dyDescent="0.25">
      <c r="A2464" s="87" t="s">
        <v>3866</v>
      </c>
      <c r="B2464" s="156" t="s">
        <v>294</v>
      </c>
      <c r="C2464" s="156">
        <v>9.2889173606662389E-3</v>
      </c>
      <c r="D2464" s="156">
        <v>0.12972453555413196</v>
      </c>
      <c r="E2464" s="156">
        <v>0.10602178090967329</v>
      </c>
      <c r="F2464" s="156">
        <v>6.9506726457399109E-2</v>
      </c>
      <c r="G2464" s="156">
        <v>0.62748238308776427</v>
      </c>
      <c r="H2464" s="156">
        <v>6.406149903907751E-4</v>
      </c>
      <c r="I2464" s="156">
        <v>5.7335041639974375E-2</v>
      </c>
      <c r="J2464" s="156">
        <v>1</v>
      </c>
      <c r="K2464" s="87">
        <v>3122</v>
      </c>
      <c r="L2464" s="87"/>
      <c r="M2464" s="156" t="s">
        <v>294</v>
      </c>
      <c r="N2464" s="156" t="s">
        <v>294</v>
      </c>
      <c r="O2464" s="156">
        <v>6.0000000000000001E-3</v>
      </c>
      <c r="P2464" s="156">
        <v>1.2999999999999999E-2</v>
      </c>
      <c r="Q2464" s="156">
        <v>0.11799999999999999</v>
      </c>
      <c r="R2464" s="156">
        <v>0.14199999999999999</v>
      </c>
      <c r="S2464" s="156">
        <v>9.6000000000000002E-2</v>
      </c>
      <c r="T2464" s="156">
        <v>0.11700000000000001</v>
      </c>
      <c r="U2464" s="156">
        <v>6.0999999999999999E-2</v>
      </c>
      <c r="V2464" s="156">
        <v>7.9000000000000001E-2</v>
      </c>
      <c r="W2464" s="156">
        <v>0.61</v>
      </c>
      <c r="X2464" s="156">
        <v>0.64400000000000002</v>
      </c>
      <c r="Y2464" s="156">
        <v>0</v>
      </c>
      <c r="Z2464" s="156">
        <v>2E-3</v>
      </c>
      <c r="AA2464" s="156">
        <v>0.05</v>
      </c>
      <c r="AB2464" s="156">
        <v>6.6000000000000003E-2</v>
      </c>
    </row>
    <row r="2465" spans="1:28" x14ac:dyDescent="0.25">
      <c r="A2465" s="87" t="s">
        <v>3867</v>
      </c>
      <c r="B2465" s="156" t="s">
        <v>294</v>
      </c>
      <c r="C2465" s="156">
        <v>0.2189695550351288</v>
      </c>
      <c r="D2465" s="156">
        <v>0.43208430913348944</v>
      </c>
      <c r="E2465" s="156">
        <v>0.10772833723653395</v>
      </c>
      <c r="F2465" s="156">
        <v>1.1709601873536301E-2</v>
      </c>
      <c r="G2465" s="156">
        <v>0.10655737704918032</v>
      </c>
      <c r="H2465" s="156">
        <v>1.17096018735363E-3</v>
      </c>
      <c r="I2465" s="156">
        <v>0.12177985948477751</v>
      </c>
      <c r="J2465" s="156">
        <v>1</v>
      </c>
      <c r="K2465" s="87">
        <v>854</v>
      </c>
      <c r="L2465" s="87"/>
      <c r="M2465" s="156" t="s">
        <v>294</v>
      </c>
      <c r="N2465" s="156" t="s">
        <v>294</v>
      </c>
      <c r="O2465" s="156">
        <v>0.193</v>
      </c>
      <c r="P2465" s="156">
        <v>0.248</v>
      </c>
      <c r="Q2465" s="156">
        <v>0.39900000000000002</v>
      </c>
      <c r="R2465" s="156">
        <v>0.46600000000000003</v>
      </c>
      <c r="S2465" s="156">
        <v>8.8999999999999996E-2</v>
      </c>
      <c r="T2465" s="156">
        <v>0.13</v>
      </c>
      <c r="U2465" s="156">
        <v>6.0000000000000001E-3</v>
      </c>
      <c r="V2465" s="156">
        <v>2.1000000000000001E-2</v>
      </c>
      <c r="W2465" s="156">
        <v>8.7999999999999995E-2</v>
      </c>
      <c r="X2465" s="156">
        <v>0.129</v>
      </c>
      <c r="Y2465" s="156">
        <v>0</v>
      </c>
      <c r="Z2465" s="156">
        <v>7.0000000000000001E-3</v>
      </c>
      <c r="AA2465" s="156">
        <v>0.10199999999999999</v>
      </c>
      <c r="AB2465" s="156">
        <v>0.14499999999999999</v>
      </c>
    </row>
    <row r="2466" spans="1:28" x14ac:dyDescent="0.25">
      <c r="A2466" s="87" t="s">
        <v>3868</v>
      </c>
      <c r="B2466" s="156" t="s">
        <v>294</v>
      </c>
      <c r="C2466" s="156">
        <v>9.7222222222222224E-2</v>
      </c>
      <c r="D2466" s="156">
        <v>0.29003267973856212</v>
      </c>
      <c r="E2466" s="156">
        <v>0.13153594771241831</v>
      </c>
      <c r="F2466" s="156">
        <v>9.8039215686274508E-2</v>
      </c>
      <c r="G2466" s="156">
        <v>0.32761437908496732</v>
      </c>
      <c r="H2466" s="156" t="s">
        <v>294</v>
      </c>
      <c r="I2466" s="156">
        <v>5.5555555555555552E-2</v>
      </c>
      <c r="J2466" s="156">
        <v>1</v>
      </c>
      <c r="K2466" s="87">
        <v>1224</v>
      </c>
      <c r="L2466" s="87"/>
      <c r="M2466" s="156" t="s">
        <v>294</v>
      </c>
      <c r="N2466" s="156" t="s">
        <v>294</v>
      </c>
      <c r="O2466" s="156">
        <v>8.2000000000000003E-2</v>
      </c>
      <c r="P2466" s="156">
        <v>0.115</v>
      </c>
      <c r="Q2466" s="156">
        <v>0.26500000000000001</v>
      </c>
      <c r="R2466" s="156">
        <v>0.316</v>
      </c>
      <c r="S2466" s="156">
        <v>0.114</v>
      </c>
      <c r="T2466" s="156">
        <v>0.152</v>
      </c>
      <c r="U2466" s="156">
        <v>8.3000000000000004E-2</v>
      </c>
      <c r="V2466" s="156">
        <v>0.11600000000000001</v>
      </c>
      <c r="W2466" s="156">
        <v>0.30199999999999999</v>
      </c>
      <c r="X2466" s="156">
        <v>0.35399999999999998</v>
      </c>
      <c r="Y2466" s="156" t="s">
        <v>294</v>
      </c>
      <c r="Z2466" s="156" t="s">
        <v>294</v>
      </c>
      <c r="AA2466" s="156">
        <v>4.3999999999999997E-2</v>
      </c>
      <c r="AB2466" s="156">
        <v>7.0000000000000007E-2</v>
      </c>
    </row>
    <row r="2467" spans="1:28" x14ac:dyDescent="0.25">
      <c r="A2467" s="87" t="s">
        <v>3869</v>
      </c>
      <c r="B2467" s="156" t="s">
        <v>294</v>
      </c>
      <c r="C2467" s="156">
        <v>5.0190114068441066E-2</v>
      </c>
      <c r="D2467" s="156">
        <v>0.23269961977186313</v>
      </c>
      <c r="E2467" s="156">
        <v>0.22053231939163498</v>
      </c>
      <c r="F2467" s="156">
        <v>3.5741444866920151E-2</v>
      </c>
      <c r="G2467" s="156">
        <v>0.40380228136882129</v>
      </c>
      <c r="H2467" s="156">
        <v>8.3650190114068438E-3</v>
      </c>
      <c r="I2467" s="156">
        <v>4.8669201520912544E-2</v>
      </c>
      <c r="J2467" s="156">
        <v>0.99999999999999989</v>
      </c>
      <c r="K2467" s="87">
        <v>1315</v>
      </c>
      <c r="L2467" s="87"/>
      <c r="M2467" s="156" t="s">
        <v>294</v>
      </c>
      <c r="N2467" s="156" t="s">
        <v>294</v>
      </c>
      <c r="O2467" s="156">
        <v>0.04</v>
      </c>
      <c r="P2467" s="156">
        <v>6.3E-2</v>
      </c>
      <c r="Q2467" s="156">
        <v>0.21099999999999999</v>
      </c>
      <c r="R2467" s="156">
        <v>0.25600000000000001</v>
      </c>
      <c r="S2467" s="156">
        <v>0.19900000000000001</v>
      </c>
      <c r="T2467" s="156">
        <v>0.24399999999999999</v>
      </c>
      <c r="U2467" s="156">
        <v>2.7E-2</v>
      </c>
      <c r="V2467" s="156">
        <v>4.7E-2</v>
      </c>
      <c r="W2467" s="156">
        <v>0.378</v>
      </c>
      <c r="X2467" s="156">
        <v>0.43099999999999999</v>
      </c>
      <c r="Y2467" s="156">
        <v>5.0000000000000001E-3</v>
      </c>
      <c r="Z2467" s="156">
        <v>1.4999999999999999E-2</v>
      </c>
      <c r="AA2467" s="156">
        <v>3.7999999999999999E-2</v>
      </c>
      <c r="AB2467" s="156">
        <v>6.2E-2</v>
      </c>
    </row>
    <row r="2468" spans="1:28" x14ac:dyDescent="0.25">
      <c r="A2468" s="87" t="s">
        <v>3870</v>
      </c>
      <c r="B2468" s="156" t="s">
        <v>294</v>
      </c>
      <c r="C2468" s="156">
        <v>0.23550724637681159</v>
      </c>
      <c r="D2468" s="156">
        <v>0.22748447204968944</v>
      </c>
      <c r="E2468" s="156">
        <v>0.13871635610766045</v>
      </c>
      <c r="F2468" s="156">
        <v>3.584368530020704E-2</v>
      </c>
      <c r="G2468" s="156">
        <v>0.32479296066252589</v>
      </c>
      <c r="H2468" s="156">
        <v>2.717391304347826E-3</v>
      </c>
      <c r="I2468" s="156">
        <v>3.4937888198757761E-2</v>
      </c>
      <c r="J2468" s="156">
        <v>1</v>
      </c>
      <c r="K2468" s="87">
        <v>7728</v>
      </c>
      <c r="L2468" s="87"/>
      <c r="M2468" s="156" t="s">
        <v>294</v>
      </c>
      <c r="N2468" s="156" t="s">
        <v>294</v>
      </c>
      <c r="O2468" s="156">
        <v>0.22600000000000001</v>
      </c>
      <c r="P2468" s="156">
        <v>0.245</v>
      </c>
      <c r="Q2468" s="156">
        <v>0.218</v>
      </c>
      <c r="R2468" s="156">
        <v>0.23699999999999999</v>
      </c>
      <c r="S2468" s="156">
        <v>0.13100000000000001</v>
      </c>
      <c r="T2468" s="156">
        <v>0.14699999999999999</v>
      </c>
      <c r="U2468" s="156">
        <v>3.2000000000000001E-2</v>
      </c>
      <c r="V2468" s="156">
        <v>0.04</v>
      </c>
      <c r="W2468" s="156">
        <v>0.314</v>
      </c>
      <c r="X2468" s="156">
        <v>0.33500000000000002</v>
      </c>
      <c r="Y2468" s="156">
        <v>2E-3</v>
      </c>
      <c r="Z2468" s="156">
        <v>4.0000000000000001E-3</v>
      </c>
      <c r="AA2468" s="156">
        <v>3.1E-2</v>
      </c>
      <c r="AB2468" s="156">
        <v>3.9E-2</v>
      </c>
    </row>
    <row r="2469" spans="1:28" x14ac:dyDescent="0.25">
      <c r="A2469" s="87" t="s">
        <v>3871</v>
      </c>
      <c r="B2469" s="156" t="s">
        <v>294</v>
      </c>
      <c r="C2469" s="156">
        <v>0.4911242603550296</v>
      </c>
      <c r="D2469" s="156">
        <v>0.31360946745562129</v>
      </c>
      <c r="E2469" s="156">
        <v>7.6923076923076927E-2</v>
      </c>
      <c r="F2469" s="156" t="s">
        <v>294</v>
      </c>
      <c r="G2469" s="156">
        <v>3.5502958579881658E-2</v>
      </c>
      <c r="H2469" s="156" t="s">
        <v>294</v>
      </c>
      <c r="I2469" s="156">
        <v>8.2840236686390539E-2</v>
      </c>
      <c r="J2469" s="156">
        <v>1</v>
      </c>
      <c r="K2469" s="87">
        <v>169</v>
      </c>
      <c r="L2469" s="87"/>
      <c r="M2469" s="156" t="s">
        <v>294</v>
      </c>
      <c r="N2469" s="156" t="s">
        <v>294</v>
      </c>
      <c r="O2469" s="156">
        <v>0.41699999999999998</v>
      </c>
      <c r="P2469" s="156">
        <v>0.56599999999999995</v>
      </c>
      <c r="Q2469" s="156">
        <v>0.248</v>
      </c>
      <c r="R2469" s="156">
        <v>0.38700000000000001</v>
      </c>
      <c r="S2469" s="156">
        <v>4.5999999999999999E-2</v>
      </c>
      <c r="T2469" s="156">
        <v>0.127</v>
      </c>
      <c r="U2469" s="156" t="s">
        <v>294</v>
      </c>
      <c r="V2469" s="156" t="s">
        <v>294</v>
      </c>
      <c r="W2469" s="156">
        <v>1.6E-2</v>
      </c>
      <c r="X2469" s="156">
        <v>7.4999999999999997E-2</v>
      </c>
      <c r="Y2469" s="156" t="s">
        <v>294</v>
      </c>
      <c r="Z2469" s="156" t="s">
        <v>294</v>
      </c>
      <c r="AA2469" s="156">
        <v>0.05</v>
      </c>
      <c r="AB2469" s="156">
        <v>0.13400000000000001</v>
      </c>
    </row>
    <row r="2470" spans="1:28" x14ac:dyDescent="0.25">
      <c r="A2470" s="87" t="s">
        <v>3872</v>
      </c>
      <c r="B2470" s="156" t="s">
        <v>294</v>
      </c>
      <c r="C2470" s="156">
        <v>0.50263098718237009</v>
      </c>
      <c r="D2470" s="156">
        <v>0.30807285810658869</v>
      </c>
      <c r="E2470" s="156">
        <v>4.951652799640207E-2</v>
      </c>
      <c r="F2470" s="156">
        <v>7.7805261974364737E-3</v>
      </c>
      <c r="G2470" s="156">
        <v>1.2143017764785248E-2</v>
      </c>
      <c r="H2470" s="156">
        <v>8.9948279739149989E-5</v>
      </c>
      <c r="I2470" s="156">
        <v>0.11976613447267821</v>
      </c>
      <c r="J2470" s="156">
        <v>1</v>
      </c>
      <c r="K2470" s="87">
        <v>22235</v>
      </c>
      <c r="L2470" s="87"/>
      <c r="M2470" s="156" t="s">
        <v>294</v>
      </c>
      <c r="N2470" s="156" t="s">
        <v>294</v>
      </c>
      <c r="O2470" s="156">
        <v>0.496</v>
      </c>
      <c r="P2470" s="156">
        <v>0.50900000000000001</v>
      </c>
      <c r="Q2470" s="156">
        <v>0.30199999999999999</v>
      </c>
      <c r="R2470" s="156">
        <v>0.314</v>
      </c>
      <c r="S2470" s="156">
        <v>4.7E-2</v>
      </c>
      <c r="T2470" s="156">
        <v>5.1999999999999998E-2</v>
      </c>
      <c r="U2470" s="156">
        <v>7.0000000000000001E-3</v>
      </c>
      <c r="V2470" s="156">
        <v>8.9999999999999993E-3</v>
      </c>
      <c r="W2470" s="156">
        <v>1.0999999999999999E-2</v>
      </c>
      <c r="X2470" s="156">
        <v>1.4E-2</v>
      </c>
      <c r="Y2470" s="156">
        <v>0</v>
      </c>
      <c r="Z2470" s="156">
        <v>0</v>
      </c>
      <c r="AA2470" s="156">
        <v>0.11600000000000001</v>
      </c>
      <c r="AB2470" s="156">
        <v>0.124</v>
      </c>
    </row>
    <row r="2471" spans="1:28" x14ac:dyDescent="0.25">
      <c r="A2471" s="87" t="s">
        <v>3873</v>
      </c>
      <c r="B2471" s="156" t="s">
        <v>294</v>
      </c>
      <c r="C2471" s="156">
        <v>1.649620587264929E-3</v>
      </c>
      <c r="D2471" s="156">
        <v>0.35202903332233587</v>
      </c>
      <c r="E2471" s="156">
        <v>0.25305179808644013</v>
      </c>
      <c r="F2471" s="156">
        <v>5.5097327614648632E-2</v>
      </c>
      <c r="G2471" s="156">
        <v>0.31144836687561861</v>
      </c>
      <c r="H2471" s="156">
        <v>9.8977235235895742E-4</v>
      </c>
      <c r="I2471" s="156">
        <v>2.5734081161332894E-2</v>
      </c>
      <c r="J2471" s="156">
        <v>1</v>
      </c>
      <c r="K2471" s="87">
        <v>3031</v>
      </c>
      <c r="L2471" s="87"/>
      <c r="M2471" s="156" t="s">
        <v>294</v>
      </c>
      <c r="N2471" s="156" t="s">
        <v>294</v>
      </c>
      <c r="O2471" s="156">
        <v>1E-3</v>
      </c>
      <c r="P2471" s="156">
        <v>4.0000000000000001E-3</v>
      </c>
      <c r="Q2471" s="156">
        <v>0.33500000000000002</v>
      </c>
      <c r="R2471" s="156">
        <v>0.36899999999999999</v>
      </c>
      <c r="S2471" s="156">
        <v>0.23799999999999999</v>
      </c>
      <c r="T2471" s="156">
        <v>0.26900000000000002</v>
      </c>
      <c r="U2471" s="156">
        <v>4.8000000000000001E-2</v>
      </c>
      <c r="V2471" s="156">
        <v>6.4000000000000001E-2</v>
      </c>
      <c r="W2471" s="156">
        <v>0.29499999999999998</v>
      </c>
      <c r="X2471" s="156">
        <v>0.32800000000000001</v>
      </c>
      <c r="Y2471" s="156">
        <v>0</v>
      </c>
      <c r="Z2471" s="156">
        <v>3.0000000000000001E-3</v>
      </c>
      <c r="AA2471" s="156">
        <v>2.1000000000000001E-2</v>
      </c>
      <c r="AB2471" s="156">
        <v>3.2000000000000001E-2</v>
      </c>
    </row>
    <row r="2472" spans="1:28" x14ac:dyDescent="0.25">
      <c r="A2472" s="87" t="s">
        <v>3874</v>
      </c>
      <c r="B2472" s="156" t="s">
        <v>294</v>
      </c>
      <c r="C2472" s="156">
        <v>0.14126394052044611</v>
      </c>
      <c r="D2472" s="156">
        <v>0.26022304832713755</v>
      </c>
      <c r="E2472" s="156">
        <v>0.20817843866171004</v>
      </c>
      <c r="F2472" s="156">
        <v>3.3457249070631967E-2</v>
      </c>
      <c r="G2472" s="156">
        <v>0.30483271375464682</v>
      </c>
      <c r="H2472" s="156" t="s">
        <v>294</v>
      </c>
      <c r="I2472" s="156">
        <v>5.204460966542751E-2</v>
      </c>
      <c r="J2472" s="156">
        <v>1</v>
      </c>
      <c r="K2472" s="87">
        <v>269</v>
      </c>
      <c r="L2472" s="87"/>
      <c r="M2472" s="156" t="s">
        <v>294</v>
      </c>
      <c r="N2472" s="156" t="s">
        <v>294</v>
      </c>
      <c r="O2472" s="156">
        <v>0.105</v>
      </c>
      <c r="P2472" s="156">
        <v>0.188</v>
      </c>
      <c r="Q2472" s="156">
        <v>0.21099999999999999</v>
      </c>
      <c r="R2472" s="156">
        <v>0.316</v>
      </c>
      <c r="S2472" s="156">
        <v>0.16400000000000001</v>
      </c>
      <c r="T2472" s="156">
        <v>0.26100000000000001</v>
      </c>
      <c r="U2472" s="156">
        <v>1.7999999999999999E-2</v>
      </c>
      <c r="V2472" s="156">
        <v>6.2E-2</v>
      </c>
      <c r="W2472" s="156">
        <v>0.253</v>
      </c>
      <c r="X2472" s="156">
        <v>0.36199999999999999</v>
      </c>
      <c r="Y2472" s="156" t="s">
        <v>294</v>
      </c>
      <c r="Z2472" s="156" t="s">
        <v>294</v>
      </c>
      <c r="AA2472" s="156">
        <v>3.1E-2</v>
      </c>
      <c r="AB2472" s="156">
        <v>8.5000000000000006E-2</v>
      </c>
    </row>
    <row r="2473" spans="1:28" x14ac:dyDescent="0.25">
      <c r="A2473" s="87" t="s">
        <v>3875</v>
      </c>
      <c r="B2473" s="156" t="s">
        <v>294</v>
      </c>
      <c r="C2473" s="156">
        <v>0.10852272727272727</v>
      </c>
      <c r="D2473" s="156">
        <v>0.32613636363636361</v>
      </c>
      <c r="E2473" s="156">
        <v>0.14943181818181819</v>
      </c>
      <c r="F2473" s="156">
        <v>3.2954545454545452E-2</v>
      </c>
      <c r="G2473" s="156">
        <v>0.32954545454545453</v>
      </c>
      <c r="H2473" s="156">
        <v>5.6818181818181815E-4</v>
      </c>
      <c r="I2473" s="156">
        <v>5.2840909090909091E-2</v>
      </c>
      <c r="J2473" s="156">
        <v>1</v>
      </c>
      <c r="K2473" s="87">
        <v>1760</v>
      </c>
      <c r="L2473" s="87"/>
      <c r="M2473" s="156" t="s">
        <v>294</v>
      </c>
      <c r="N2473" s="156" t="s">
        <v>294</v>
      </c>
      <c r="O2473" s="156">
        <v>9.5000000000000001E-2</v>
      </c>
      <c r="P2473" s="156">
        <v>0.124</v>
      </c>
      <c r="Q2473" s="156">
        <v>0.30499999999999999</v>
      </c>
      <c r="R2473" s="156">
        <v>0.34799999999999998</v>
      </c>
      <c r="S2473" s="156">
        <v>0.13400000000000001</v>
      </c>
      <c r="T2473" s="156">
        <v>0.16700000000000001</v>
      </c>
      <c r="U2473" s="156">
        <v>2.5999999999999999E-2</v>
      </c>
      <c r="V2473" s="156">
        <v>4.2000000000000003E-2</v>
      </c>
      <c r="W2473" s="156">
        <v>0.308</v>
      </c>
      <c r="X2473" s="156">
        <v>0.35199999999999998</v>
      </c>
      <c r="Y2473" s="156">
        <v>0</v>
      </c>
      <c r="Z2473" s="156">
        <v>3.0000000000000001E-3</v>
      </c>
      <c r="AA2473" s="156">
        <v>4.2999999999999997E-2</v>
      </c>
      <c r="AB2473" s="156">
        <v>6.4000000000000001E-2</v>
      </c>
    </row>
    <row r="2474" spans="1:28" x14ac:dyDescent="0.25">
      <c r="A2474" s="87" t="s">
        <v>3876</v>
      </c>
      <c r="B2474" s="156" t="s">
        <v>294</v>
      </c>
      <c r="C2474" s="156">
        <v>0.11746031746031746</v>
      </c>
      <c r="D2474" s="156">
        <v>0.51746031746031751</v>
      </c>
      <c r="E2474" s="156">
        <v>0.16507936507936508</v>
      </c>
      <c r="F2474" s="156">
        <v>2.5396825396825397E-2</v>
      </c>
      <c r="G2474" s="156">
        <v>0.1111111111111111</v>
      </c>
      <c r="H2474" s="156">
        <v>3.1746031746031746E-3</v>
      </c>
      <c r="I2474" s="156">
        <v>6.0317460317460318E-2</v>
      </c>
      <c r="J2474" s="156">
        <v>1</v>
      </c>
      <c r="K2474" s="87">
        <v>315</v>
      </c>
      <c r="L2474" s="87"/>
      <c r="M2474" s="156" t="s">
        <v>294</v>
      </c>
      <c r="N2474" s="156" t="s">
        <v>294</v>
      </c>
      <c r="O2474" s="156">
        <v>8.5999999999999993E-2</v>
      </c>
      <c r="P2474" s="156">
        <v>0.158</v>
      </c>
      <c r="Q2474" s="156">
        <v>0.46200000000000002</v>
      </c>
      <c r="R2474" s="156">
        <v>0.57199999999999995</v>
      </c>
      <c r="S2474" s="156">
        <v>0.128</v>
      </c>
      <c r="T2474" s="156">
        <v>0.21</v>
      </c>
      <c r="U2474" s="156">
        <v>1.2999999999999999E-2</v>
      </c>
      <c r="V2474" s="156">
        <v>4.9000000000000002E-2</v>
      </c>
      <c r="W2474" s="156">
        <v>8.1000000000000003E-2</v>
      </c>
      <c r="X2474" s="156">
        <v>0.151</v>
      </c>
      <c r="Y2474" s="156">
        <v>1E-3</v>
      </c>
      <c r="Z2474" s="156">
        <v>1.7999999999999999E-2</v>
      </c>
      <c r="AA2474" s="156">
        <v>3.9E-2</v>
      </c>
      <c r="AB2474" s="156">
        <v>9.1999999999999998E-2</v>
      </c>
    </row>
    <row r="2475" spans="1:28" x14ac:dyDescent="0.25">
      <c r="A2475" s="87" t="s">
        <v>3877</v>
      </c>
      <c r="B2475" s="156" t="s">
        <v>294</v>
      </c>
      <c r="C2475" s="156">
        <v>0.17764652430713312</v>
      </c>
      <c r="D2475" s="156">
        <v>0.32348932303498412</v>
      </c>
      <c r="E2475" s="156">
        <v>0.1340299863698319</v>
      </c>
      <c r="F2475" s="156">
        <v>3.2076328941390279E-2</v>
      </c>
      <c r="G2475" s="156">
        <v>0.25797364834166286</v>
      </c>
      <c r="H2475" s="156">
        <v>1.2721490231712858E-3</v>
      </c>
      <c r="I2475" s="156">
        <v>7.3512039981826441E-2</v>
      </c>
      <c r="J2475" s="156">
        <v>0.99999999999999989</v>
      </c>
      <c r="K2475" s="87">
        <v>11005</v>
      </c>
      <c r="L2475" s="87"/>
      <c r="M2475" s="156" t="s">
        <v>294</v>
      </c>
      <c r="N2475" s="156" t="s">
        <v>294</v>
      </c>
      <c r="O2475" s="156">
        <v>0.17100000000000001</v>
      </c>
      <c r="P2475" s="156">
        <v>0.185</v>
      </c>
      <c r="Q2475" s="156">
        <v>0.315</v>
      </c>
      <c r="R2475" s="156">
        <v>0.33200000000000002</v>
      </c>
      <c r="S2475" s="156">
        <v>0.128</v>
      </c>
      <c r="T2475" s="156">
        <v>0.14099999999999999</v>
      </c>
      <c r="U2475" s="156">
        <v>2.9000000000000001E-2</v>
      </c>
      <c r="V2475" s="156">
        <v>3.5999999999999997E-2</v>
      </c>
      <c r="W2475" s="156">
        <v>0.25</v>
      </c>
      <c r="X2475" s="156">
        <v>0.26600000000000001</v>
      </c>
      <c r="Y2475" s="156">
        <v>1E-3</v>
      </c>
      <c r="Z2475" s="156">
        <v>2E-3</v>
      </c>
      <c r="AA2475" s="156">
        <v>6.9000000000000006E-2</v>
      </c>
      <c r="AB2475" s="156">
        <v>7.9000000000000001E-2</v>
      </c>
    </row>
    <row r="2476" spans="1:28" x14ac:dyDescent="0.25">
      <c r="A2476" s="87" t="s">
        <v>3878</v>
      </c>
      <c r="B2476" s="156" t="s">
        <v>294</v>
      </c>
      <c r="C2476" s="156">
        <v>0.33118081180811809</v>
      </c>
      <c r="D2476" s="156">
        <v>0.20756457564575645</v>
      </c>
      <c r="E2476" s="156">
        <v>8.0258302583025826E-2</v>
      </c>
      <c r="F2476" s="156">
        <v>0.14852398523985239</v>
      </c>
      <c r="G2476" s="156">
        <v>0.17343173431734318</v>
      </c>
      <c r="H2476" s="156">
        <v>1.8450184501845018E-3</v>
      </c>
      <c r="I2476" s="156">
        <v>5.719557195571956E-2</v>
      </c>
      <c r="J2476" s="156">
        <v>1</v>
      </c>
      <c r="K2476" s="87">
        <v>2168</v>
      </c>
      <c r="L2476" s="87"/>
      <c r="M2476" s="156" t="s">
        <v>294</v>
      </c>
      <c r="N2476" s="156" t="s">
        <v>294</v>
      </c>
      <c r="O2476" s="156">
        <v>0.312</v>
      </c>
      <c r="P2476" s="156">
        <v>0.35099999999999998</v>
      </c>
      <c r="Q2476" s="156">
        <v>0.191</v>
      </c>
      <c r="R2476" s="156">
        <v>0.22500000000000001</v>
      </c>
      <c r="S2476" s="156">
        <v>7.0000000000000007E-2</v>
      </c>
      <c r="T2476" s="156">
        <v>9.1999999999999998E-2</v>
      </c>
      <c r="U2476" s="156">
        <v>0.13400000000000001</v>
      </c>
      <c r="V2476" s="156">
        <v>0.16400000000000001</v>
      </c>
      <c r="W2476" s="156">
        <v>0.158</v>
      </c>
      <c r="X2476" s="156">
        <v>0.19</v>
      </c>
      <c r="Y2476" s="156">
        <v>1E-3</v>
      </c>
      <c r="Z2476" s="156">
        <v>5.0000000000000001E-3</v>
      </c>
      <c r="AA2476" s="156">
        <v>4.8000000000000001E-2</v>
      </c>
      <c r="AB2476" s="156">
        <v>6.8000000000000005E-2</v>
      </c>
    </row>
    <row r="2477" spans="1:28" x14ac:dyDescent="0.25">
      <c r="A2477" s="87" t="s">
        <v>3879</v>
      </c>
      <c r="B2477" s="156" t="s">
        <v>294</v>
      </c>
      <c r="C2477" s="156">
        <v>0.18309859154929578</v>
      </c>
      <c r="D2477" s="156">
        <v>0.35915492957746481</v>
      </c>
      <c r="E2477" s="156">
        <v>0.20070422535211269</v>
      </c>
      <c r="F2477" s="156">
        <v>2.464788732394366E-2</v>
      </c>
      <c r="G2477" s="156">
        <v>0.19366197183098591</v>
      </c>
      <c r="H2477" s="156" t="s">
        <v>294</v>
      </c>
      <c r="I2477" s="156">
        <v>3.873239436619718E-2</v>
      </c>
      <c r="J2477" s="156">
        <v>0.99999999999999989</v>
      </c>
      <c r="K2477" s="87">
        <v>284</v>
      </c>
      <c r="L2477" s="87"/>
      <c r="M2477" s="156" t="s">
        <v>294</v>
      </c>
      <c r="N2477" s="156" t="s">
        <v>294</v>
      </c>
      <c r="O2477" s="156">
        <v>0.14199999999999999</v>
      </c>
      <c r="P2477" s="156">
        <v>0.23200000000000001</v>
      </c>
      <c r="Q2477" s="156">
        <v>0.30599999999999999</v>
      </c>
      <c r="R2477" s="156">
        <v>0.41599999999999998</v>
      </c>
      <c r="S2477" s="156">
        <v>0.158</v>
      </c>
      <c r="T2477" s="156">
        <v>0.251</v>
      </c>
      <c r="U2477" s="156">
        <v>1.2E-2</v>
      </c>
      <c r="V2477" s="156">
        <v>0.05</v>
      </c>
      <c r="W2477" s="156">
        <v>0.152</v>
      </c>
      <c r="X2477" s="156">
        <v>0.24399999999999999</v>
      </c>
      <c r="Y2477" s="156" t="s">
        <v>294</v>
      </c>
      <c r="Z2477" s="156" t="s">
        <v>294</v>
      </c>
      <c r="AA2477" s="156">
        <v>2.1999999999999999E-2</v>
      </c>
      <c r="AB2477" s="156">
        <v>6.8000000000000005E-2</v>
      </c>
    </row>
    <row r="2478" spans="1:28" x14ac:dyDescent="0.25">
      <c r="A2478" s="87" t="s">
        <v>3880</v>
      </c>
      <c r="B2478" s="156" t="s">
        <v>294</v>
      </c>
      <c r="C2478" s="156">
        <v>6.5178571428571433E-2</v>
      </c>
      <c r="D2478" s="156">
        <v>0.32142857142857145</v>
      </c>
      <c r="E2478" s="156">
        <v>0.14374999999999999</v>
      </c>
      <c r="F2478" s="156">
        <v>5.8928571428571427E-2</v>
      </c>
      <c r="G2478" s="156">
        <v>0.35535714285714287</v>
      </c>
      <c r="H2478" s="156" t="s">
        <v>294</v>
      </c>
      <c r="I2478" s="156">
        <v>5.5357142857142855E-2</v>
      </c>
      <c r="J2478" s="156">
        <v>1</v>
      </c>
      <c r="K2478" s="87">
        <v>1120</v>
      </c>
      <c r="L2478" s="87"/>
      <c r="M2478" s="156" t="s">
        <v>294</v>
      </c>
      <c r="N2478" s="156" t="s">
        <v>294</v>
      </c>
      <c r="O2478" s="156">
        <v>5.1999999999999998E-2</v>
      </c>
      <c r="P2478" s="156">
        <v>8.1000000000000003E-2</v>
      </c>
      <c r="Q2478" s="156">
        <v>0.29499999999999998</v>
      </c>
      <c r="R2478" s="156">
        <v>0.34899999999999998</v>
      </c>
      <c r="S2478" s="156">
        <v>0.124</v>
      </c>
      <c r="T2478" s="156">
        <v>0.16600000000000001</v>
      </c>
      <c r="U2478" s="156">
        <v>4.7E-2</v>
      </c>
      <c r="V2478" s="156">
        <v>7.3999999999999996E-2</v>
      </c>
      <c r="W2478" s="156">
        <v>0.32800000000000001</v>
      </c>
      <c r="X2478" s="156">
        <v>0.38400000000000001</v>
      </c>
      <c r="Y2478" s="156" t="s">
        <v>294</v>
      </c>
      <c r="Z2478" s="156" t="s">
        <v>294</v>
      </c>
      <c r="AA2478" s="156">
        <v>4.2999999999999997E-2</v>
      </c>
      <c r="AB2478" s="156">
        <v>7.0000000000000007E-2</v>
      </c>
    </row>
    <row r="2479" spans="1:28" x14ac:dyDescent="0.25">
      <c r="A2479" s="87" t="s">
        <v>3881</v>
      </c>
      <c r="B2479" s="156" t="s">
        <v>294</v>
      </c>
      <c r="C2479" s="156">
        <v>5.2879757494105763E-2</v>
      </c>
      <c r="D2479" s="156">
        <v>0.27921859211855843</v>
      </c>
      <c r="E2479" s="156">
        <v>0.25159986527450318</v>
      </c>
      <c r="F2479" s="156">
        <v>5.6584708656113168E-2</v>
      </c>
      <c r="G2479" s="156">
        <v>0.28056584708656113</v>
      </c>
      <c r="H2479" s="156">
        <v>1.6840687100033681E-3</v>
      </c>
      <c r="I2479" s="156">
        <v>7.7467160660154938E-2</v>
      </c>
      <c r="J2479" s="156">
        <v>1.0000000000000002</v>
      </c>
      <c r="K2479" s="87">
        <v>2969</v>
      </c>
      <c r="L2479" s="87"/>
      <c r="M2479" s="156" t="s">
        <v>294</v>
      </c>
      <c r="N2479" s="156" t="s">
        <v>294</v>
      </c>
      <c r="O2479" s="156">
        <v>4.4999999999999998E-2</v>
      </c>
      <c r="P2479" s="156">
        <v>6.2E-2</v>
      </c>
      <c r="Q2479" s="156">
        <v>0.26300000000000001</v>
      </c>
      <c r="R2479" s="156">
        <v>0.29599999999999999</v>
      </c>
      <c r="S2479" s="156">
        <v>0.23599999999999999</v>
      </c>
      <c r="T2479" s="156">
        <v>0.26800000000000002</v>
      </c>
      <c r="U2479" s="156">
        <v>4.9000000000000002E-2</v>
      </c>
      <c r="V2479" s="156">
        <v>6.5000000000000002E-2</v>
      </c>
      <c r="W2479" s="156">
        <v>0.26500000000000001</v>
      </c>
      <c r="X2479" s="156">
        <v>0.29699999999999999</v>
      </c>
      <c r="Y2479" s="156">
        <v>1E-3</v>
      </c>
      <c r="Z2479" s="156">
        <v>4.0000000000000001E-3</v>
      </c>
      <c r="AA2479" s="156">
        <v>6.8000000000000005E-2</v>
      </c>
      <c r="AB2479" s="156">
        <v>8.7999999999999995E-2</v>
      </c>
    </row>
    <row r="2480" spans="1:28" x14ac:dyDescent="0.25">
      <c r="A2480" s="87" t="s">
        <v>3882</v>
      </c>
      <c r="B2480" s="156" t="s">
        <v>294</v>
      </c>
      <c r="C2480" s="156">
        <v>0.20083730666356553</v>
      </c>
      <c r="D2480" s="156">
        <v>0.34980811722293292</v>
      </c>
      <c r="E2480" s="156">
        <v>0.15932085126177462</v>
      </c>
      <c r="F2480" s="156">
        <v>3.3259681358297474E-2</v>
      </c>
      <c r="G2480" s="156">
        <v>0.21095476218164902</v>
      </c>
      <c r="H2480" s="156">
        <v>1.0466333294569135E-3</v>
      </c>
      <c r="I2480" s="156">
        <v>4.4772647982323527E-2</v>
      </c>
      <c r="J2480" s="156">
        <v>0.99999999999999989</v>
      </c>
      <c r="K2480" s="87">
        <v>8599</v>
      </c>
      <c r="L2480" s="87"/>
      <c r="M2480" s="156" t="s">
        <v>294</v>
      </c>
      <c r="N2480" s="156" t="s">
        <v>294</v>
      </c>
      <c r="O2480" s="156">
        <v>0.193</v>
      </c>
      <c r="P2480" s="156">
        <v>0.20899999999999999</v>
      </c>
      <c r="Q2480" s="156">
        <v>0.34</v>
      </c>
      <c r="R2480" s="156">
        <v>0.36</v>
      </c>
      <c r="S2480" s="156">
        <v>0.152</v>
      </c>
      <c r="T2480" s="156">
        <v>0.16700000000000001</v>
      </c>
      <c r="U2480" s="156">
        <v>0.03</v>
      </c>
      <c r="V2480" s="156">
        <v>3.6999999999999998E-2</v>
      </c>
      <c r="W2480" s="156">
        <v>0.20200000000000001</v>
      </c>
      <c r="X2480" s="156">
        <v>0.22</v>
      </c>
      <c r="Y2480" s="156">
        <v>1E-3</v>
      </c>
      <c r="Z2480" s="156">
        <v>2E-3</v>
      </c>
      <c r="AA2480" s="156">
        <v>4.1000000000000002E-2</v>
      </c>
      <c r="AB2480" s="156">
        <v>4.9000000000000002E-2</v>
      </c>
    </row>
    <row r="2481" spans="1:28" x14ac:dyDescent="0.25">
      <c r="A2481" s="87" t="s">
        <v>3883</v>
      </c>
      <c r="B2481" s="156" t="s">
        <v>294</v>
      </c>
      <c r="C2481" s="156">
        <v>9.6870981568795547E-2</v>
      </c>
      <c r="D2481" s="156">
        <v>0.23489069867123874</v>
      </c>
      <c r="E2481" s="156">
        <v>0.19159879982854694</v>
      </c>
      <c r="F2481" s="156">
        <v>5.5722246035147881E-2</v>
      </c>
      <c r="G2481" s="156">
        <v>0.37462494642091726</v>
      </c>
      <c r="H2481" s="156">
        <v>2.5717959708529792E-3</v>
      </c>
      <c r="I2481" s="156">
        <v>4.3720531504500643E-2</v>
      </c>
      <c r="J2481" s="156">
        <v>0.99999999999999989</v>
      </c>
      <c r="K2481" s="87">
        <v>2333</v>
      </c>
      <c r="L2481" s="87"/>
      <c r="M2481" s="156" t="s">
        <v>294</v>
      </c>
      <c r="N2481" s="156" t="s">
        <v>294</v>
      </c>
      <c r="O2481" s="156">
        <v>8.5999999999999993E-2</v>
      </c>
      <c r="P2481" s="156">
        <v>0.11</v>
      </c>
      <c r="Q2481" s="156">
        <v>0.218</v>
      </c>
      <c r="R2481" s="156">
        <v>0.253</v>
      </c>
      <c r="S2481" s="156">
        <v>0.17599999999999999</v>
      </c>
      <c r="T2481" s="156">
        <v>0.20799999999999999</v>
      </c>
      <c r="U2481" s="156">
        <v>4.7E-2</v>
      </c>
      <c r="V2481" s="156">
        <v>6.6000000000000003E-2</v>
      </c>
      <c r="W2481" s="156">
        <v>0.35499999999999998</v>
      </c>
      <c r="X2481" s="156">
        <v>0.39400000000000002</v>
      </c>
      <c r="Y2481" s="156">
        <v>1E-3</v>
      </c>
      <c r="Z2481" s="156">
        <v>6.0000000000000001E-3</v>
      </c>
      <c r="AA2481" s="156">
        <v>3.5999999999999997E-2</v>
      </c>
      <c r="AB2481" s="156">
        <v>5.2999999999999999E-2</v>
      </c>
    </row>
    <row r="2482" spans="1:28" x14ac:dyDescent="0.25">
      <c r="A2482" s="87" t="s">
        <v>3884</v>
      </c>
      <c r="B2482" s="156" t="s">
        <v>294</v>
      </c>
      <c r="C2482" s="156">
        <v>0.15505617977528091</v>
      </c>
      <c r="D2482" s="156">
        <v>0.35280898876404493</v>
      </c>
      <c r="E2482" s="156">
        <v>0.30337078651685395</v>
      </c>
      <c r="F2482" s="156">
        <v>3.3707865168539325E-2</v>
      </c>
      <c r="G2482" s="156">
        <v>9.2134831460674152E-2</v>
      </c>
      <c r="H2482" s="156" t="s">
        <v>294</v>
      </c>
      <c r="I2482" s="156">
        <v>6.2921348314606745E-2</v>
      </c>
      <c r="J2482" s="156">
        <v>1</v>
      </c>
      <c r="K2482" s="87">
        <v>445</v>
      </c>
      <c r="L2482" s="87"/>
      <c r="M2482" s="156" t="s">
        <v>294</v>
      </c>
      <c r="N2482" s="156" t="s">
        <v>294</v>
      </c>
      <c r="O2482" s="156">
        <v>0.124</v>
      </c>
      <c r="P2482" s="156">
        <v>0.192</v>
      </c>
      <c r="Q2482" s="156">
        <v>0.31</v>
      </c>
      <c r="R2482" s="156">
        <v>0.39800000000000002</v>
      </c>
      <c r="S2482" s="156">
        <v>0.26200000000000001</v>
      </c>
      <c r="T2482" s="156">
        <v>0.34799999999999998</v>
      </c>
      <c r="U2482" s="156">
        <v>2.1000000000000001E-2</v>
      </c>
      <c r="V2482" s="156">
        <v>5.5E-2</v>
      </c>
      <c r="W2482" s="156">
        <v>6.9000000000000006E-2</v>
      </c>
      <c r="X2482" s="156">
        <v>0.123</v>
      </c>
      <c r="Y2482" s="156" t="s">
        <v>294</v>
      </c>
      <c r="Z2482" s="156" t="s">
        <v>294</v>
      </c>
      <c r="AA2482" s="156">
        <v>4.3999999999999997E-2</v>
      </c>
      <c r="AB2482" s="156">
        <v>8.8999999999999996E-2</v>
      </c>
    </row>
    <row r="2483" spans="1:28" x14ac:dyDescent="0.25">
      <c r="A2483" s="87" t="s">
        <v>3885</v>
      </c>
      <c r="B2483" s="156" t="s">
        <v>294</v>
      </c>
      <c r="C2483" s="156">
        <v>0.25382932166301969</v>
      </c>
      <c r="D2483" s="156">
        <v>0.48541210795040118</v>
      </c>
      <c r="E2483" s="156">
        <v>0.10576221735959154</v>
      </c>
      <c r="F2483" s="156">
        <v>2.7352297592997812E-2</v>
      </c>
      <c r="G2483" s="156">
        <v>4.0846097738876735E-2</v>
      </c>
      <c r="H2483" s="156" t="s">
        <v>294</v>
      </c>
      <c r="I2483" s="156">
        <v>8.6797957695113059E-2</v>
      </c>
      <c r="J2483" s="156">
        <v>1</v>
      </c>
      <c r="K2483" s="87">
        <v>2742</v>
      </c>
      <c r="L2483" s="87"/>
      <c r="M2483" s="156" t="s">
        <v>294</v>
      </c>
      <c r="N2483" s="156" t="s">
        <v>294</v>
      </c>
      <c r="O2483" s="156">
        <v>0.23799999999999999</v>
      </c>
      <c r="P2483" s="156">
        <v>0.27</v>
      </c>
      <c r="Q2483" s="156">
        <v>0.46700000000000003</v>
      </c>
      <c r="R2483" s="156">
        <v>0.504</v>
      </c>
      <c r="S2483" s="156">
        <v>9.5000000000000001E-2</v>
      </c>
      <c r="T2483" s="156">
        <v>0.11799999999999999</v>
      </c>
      <c r="U2483" s="156">
        <v>2.1999999999999999E-2</v>
      </c>
      <c r="V2483" s="156">
        <v>3.4000000000000002E-2</v>
      </c>
      <c r="W2483" s="156">
        <v>3.4000000000000002E-2</v>
      </c>
      <c r="X2483" s="156">
        <v>4.9000000000000002E-2</v>
      </c>
      <c r="Y2483" s="156" t="s">
        <v>294</v>
      </c>
      <c r="Z2483" s="156" t="s">
        <v>294</v>
      </c>
      <c r="AA2483" s="156">
        <v>7.6999999999999999E-2</v>
      </c>
      <c r="AB2483" s="156">
        <v>9.8000000000000004E-2</v>
      </c>
    </row>
    <row r="2484" spans="1:28" x14ac:dyDescent="0.25">
      <c r="A2484" s="87" t="s">
        <v>3886</v>
      </c>
      <c r="B2484" s="156" t="s">
        <v>294</v>
      </c>
      <c r="C2484" s="156">
        <v>9.8187311178247735E-2</v>
      </c>
      <c r="D2484" s="156">
        <v>0.29305135951661632</v>
      </c>
      <c r="E2484" s="156">
        <v>0.26485397784491438</v>
      </c>
      <c r="F2484" s="156">
        <v>8.559919436052367E-2</v>
      </c>
      <c r="G2484" s="156">
        <v>0.2039274924471299</v>
      </c>
      <c r="H2484" s="156">
        <v>1.0070493454179255E-3</v>
      </c>
      <c r="I2484" s="156">
        <v>5.3373615307150048E-2</v>
      </c>
      <c r="J2484" s="156">
        <v>1</v>
      </c>
      <c r="K2484" s="87">
        <v>1986</v>
      </c>
      <c r="L2484" s="87"/>
      <c r="M2484" s="156" t="s">
        <v>294</v>
      </c>
      <c r="N2484" s="156" t="s">
        <v>294</v>
      </c>
      <c r="O2484" s="156">
        <v>8.5999999999999993E-2</v>
      </c>
      <c r="P2484" s="156">
        <v>0.112</v>
      </c>
      <c r="Q2484" s="156">
        <v>0.27300000000000002</v>
      </c>
      <c r="R2484" s="156">
        <v>0.313</v>
      </c>
      <c r="S2484" s="156">
        <v>0.246</v>
      </c>
      <c r="T2484" s="156">
        <v>0.28499999999999998</v>
      </c>
      <c r="U2484" s="156">
        <v>7.3999999999999996E-2</v>
      </c>
      <c r="V2484" s="156">
        <v>9.9000000000000005E-2</v>
      </c>
      <c r="W2484" s="156">
        <v>0.187</v>
      </c>
      <c r="X2484" s="156">
        <v>0.222</v>
      </c>
      <c r="Y2484" s="156">
        <v>0</v>
      </c>
      <c r="Z2484" s="156">
        <v>4.0000000000000001E-3</v>
      </c>
      <c r="AA2484" s="156">
        <v>4.3999999999999997E-2</v>
      </c>
      <c r="AB2484" s="156">
        <v>6.4000000000000001E-2</v>
      </c>
    </row>
    <row r="2485" spans="1:28" x14ac:dyDescent="0.25">
      <c r="A2485" s="87" t="s">
        <v>3887</v>
      </c>
      <c r="B2485" s="156" t="s">
        <v>294</v>
      </c>
      <c r="C2485" s="156">
        <v>0.12764722947490573</v>
      </c>
      <c r="D2485" s="156">
        <v>0.37394836089353062</v>
      </c>
      <c r="E2485" s="156">
        <v>0.17377429648970119</v>
      </c>
      <c r="F2485" s="156">
        <v>4.0034812880765887E-2</v>
      </c>
      <c r="G2485" s="156">
        <v>0.18740934145633883</v>
      </c>
      <c r="H2485" s="156">
        <v>5.8021467943138963E-4</v>
      </c>
      <c r="I2485" s="156">
        <v>9.6605744125326368E-2</v>
      </c>
      <c r="J2485" s="156">
        <v>1</v>
      </c>
      <c r="K2485" s="87">
        <v>3447</v>
      </c>
      <c r="L2485" s="87"/>
      <c r="M2485" s="156" t="s">
        <v>294</v>
      </c>
      <c r="N2485" s="156" t="s">
        <v>294</v>
      </c>
      <c r="O2485" s="156">
        <v>0.11700000000000001</v>
      </c>
      <c r="P2485" s="156">
        <v>0.13900000000000001</v>
      </c>
      <c r="Q2485" s="156">
        <v>0.35799999999999998</v>
      </c>
      <c r="R2485" s="156">
        <v>0.39</v>
      </c>
      <c r="S2485" s="156">
        <v>0.161</v>
      </c>
      <c r="T2485" s="156">
        <v>0.187</v>
      </c>
      <c r="U2485" s="156">
        <v>3.4000000000000002E-2</v>
      </c>
      <c r="V2485" s="156">
        <v>4.7E-2</v>
      </c>
      <c r="W2485" s="156">
        <v>0.17499999999999999</v>
      </c>
      <c r="X2485" s="156">
        <v>0.20100000000000001</v>
      </c>
      <c r="Y2485" s="156">
        <v>0</v>
      </c>
      <c r="Z2485" s="156">
        <v>2E-3</v>
      </c>
      <c r="AA2485" s="156">
        <v>8.6999999999999994E-2</v>
      </c>
      <c r="AB2485" s="156">
        <v>0.107</v>
      </c>
    </row>
    <row r="2486" spans="1:28" x14ac:dyDescent="0.25">
      <c r="A2486" s="87" t="s">
        <v>3888</v>
      </c>
      <c r="B2486" s="156" t="s">
        <v>294</v>
      </c>
      <c r="C2486" s="156">
        <v>6.0160427807486629E-2</v>
      </c>
      <c r="D2486" s="156">
        <v>0.26203208556149732</v>
      </c>
      <c r="E2486" s="156">
        <v>0.17112299465240641</v>
      </c>
      <c r="F2486" s="156">
        <v>3.8770053475935831E-2</v>
      </c>
      <c r="G2486" s="156">
        <v>0.43449197860962568</v>
      </c>
      <c r="H2486" s="156" t="s">
        <v>294</v>
      </c>
      <c r="I2486" s="156">
        <v>3.342245989304813E-2</v>
      </c>
      <c r="J2486" s="156">
        <v>1</v>
      </c>
      <c r="K2486" s="87">
        <v>748</v>
      </c>
      <c r="L2486" s="87"/>
      <c r="M2486" s="156" t="s">
        <v>294</v>
      </c>
      <c r="N2486" s="156" t="s">
        <v>294</v>
      </c>
      <c r="O2486" s="156">
        <v>4.4999999999999998E-2</v>
      </c>
      <c r="P2486" s="156">
        <v>0.08</v>
      </c>
      <c r="Q2486" s="156">
        <v>0.23200000000000001</v>
      </c>
      <c r="R2486" s="156">
        <v>0.29499999999999998</v>
      </c>
      <c r="S2486" s="156">
        <v>0.14599999999999999</v>
      </c>
      <c r="T2486" s="156">
        <v>0.2</v>
      </c>
      <c r="U2486" s="156">
        <v>2.7E-2</v>
      </c>
      <c r="V2486" s="156">
        <v>5.5E-2</v>
      </c>
      <c r="W2486" s="156">
        <v>0.39900000000000002</v>
      </c>
      <c r="X2486" s="156">
        <v>0.47</v>
      </c>
      <c r="Y2486" s="156" t="s">
        <v>294</v>
      </c>
      <c r="Z2486" s="156" t="s">
        <v>294</v>
      </c>
      <c r="AA2486" s="156">
        <v>2.3E-2</v>
      </c>
      <c r="AB2486" s="156">
        <v>4.9000000000000002E-2</v>
      </c>
    </row>
    <row r="2487" spans="1:28" x14ac:dyDescent="0.25">
      <c r="A2487" s="87" t="s">
        <v>3889</v>
      </c>
      <c r="B2487" s="156" t="s">
        <v>294</v>
      </c>
      <c r="C2487" s="156">
        <v>4.0449438202247194E-3</v>
      </c>
      <c r="D2487" s="156">
        <v>0.46292134831460674</v>
      </c>
      <c r="E2487" s="156">
        <v>0.28494382022471909</v>
      </c>
      <c r="F2487" s="156">
        <v>5.2584269662921346E-2</v>
      </c>
      <c r="G2487" s="156">
        <v>0.1496629213483146</v>
      </c>
      <c r="H2487" s="156" t="s">
        <v>294</v>
      </c>
      <c r="I2487" s="156">
        <v>4.5842696629213482E-2</v>
      </c>
      <c r="J2487" s="156">
        <v>1</v>
      </c>
      <c r="K2487" s="87">
        <v>2225</v>
      </c>
      <c r="L2487" s="87"/>
      <c r="M2487" s="156" t="s">
        <v>294</v>
      </c>
      <c r="N2487" s="156" t="s">
        <v>294</v>
      </c>
      <c r="O2487" s="156">
        <v>2E-3</v>
      </c>
      <c r="P2487" s="156">
        <v>8.0000000000000002E-3</v>
      </c>
      <c r="Q2487" s="156">
        <v>0.442</v>
      </c>
      <c r="R2487" s="156">
        <v>0.48399999999999999</v>
      </c>
      <c r="S2487" s="156">
        <v>0.26700000000000002</v>
      </c>
      <c r="T2487" s="156">
        <v>0.30399999999999999</v>
      </c>
      <c r="U2487" s="156">
        <v>4.3999999999999997E-2</v>
      </c>
      <c r="V2487" s="156">
        <v>6.3E-2</v>
      </c>
      <c r="W2487" s="156">
        <v>0.13500000000000001</v>
      </c>
      <c r="X2487" s="156">
        <v>0.16500000000000001</v>
      </c>
      <c r="Y2487" s="156" t="s">
        <v>294</v>
      </c>
      <c r="Z2487" s="156" t="s">
        <v>294</v>
      </c>
      <c r="AA2487" s="156">
        <v>3.7999999999999999E-2</v>
      </c>
      <c r="AB2487" s="156">
        <v>5.5E-2</v>
      </c>
    </row>
    <row r="2488" spans="1:28" x14ac:dyDescent="0.25">
      <c r="A2488" s="87" t="s">
        <v>3890</v>
      </c>
      <c r="B2488" s="156" t="s">
        <v>294</v>
      </c>
      <c r="C2488" s="156">
        <v>0.17787504974134499</v>
      </c>
      <c r="D2488" s="156">
        <v>0.2224432948666932</v>
      </c>
      <c r="E2488" s="156">
        <v>9.7493036211699163E-2</v>
      </c>
      <c r="F2488" s="156">
        <v>0.14683645045762037</v>
      </c>
      <c r="G2488" s="156">
        <v>0.28292877039395148</v>
      </c>
      <c r="H2488" s="156">
        <v>1.9896538002387586E-3</v>
      </c>
      <c r="I2488" s="156">
        <v>7.0433744528452052E-2</v>
      </c>
      <c r="J2488" s="156">
        <v>1</v>
      </c>
      <c r="K2488" s="87">
        <v>2513</v>
      </c>
      <c r="L2488" s="87"/>
      <c r="M2488" s="156" t="s">
        <v>294</v>
      </c>
      <c r="N2488" s="156" t="s">
        <v>294</v>
      </c>
      <c r="O2488" s="156">
        <v>0.16300000000000001</v>
      </c>
      <c r="P2488" s="156">
        <v>0.193</v>
      </c>
      <c r="Q2488" s="156">
        <v>0.20699999999999999</v>
      </c>
      <c r="R2488" s="156">
        <v>0.23899999999999999</v>
      </c>
      <c r="S2488" s="156">
        <v>8.6999999999999994E-2</v>
      </c>
      <c r="T2488" s="156">
        <v>0.11</v>
      </c>
      <c r="U2488" s="156">
        <v>0.13400000000000001</v>
      </c>
      <c r="V2488" s="156">
        <v>0.161</v>
      </c>
      <c r="W2488" s="156">
        <v>0.26600000000000001</v>
      </c>
      <c r="X2488" s="156">
        <v>0.30099999999999999</v>
      </c>
      <c r="Y2488" s="156">
        <v>1E-3</v>
      </c>
      <c r="Z2488" s="156">
        <v>5.0000000000000001E-3</v>
      </c>
      <c r="AA2488" s="156">
        <v>6.0999999999999999E-2</v>
      </c>
      <c r="AB2488" s="156">
        <v>8.1000000000000003E-2</v>
      </c>
    </row>
    <row r="2489" spans="1:28" x14ac:dyDescent="0.25">
      <c r="A2489" s="87" t="s">
        <v>3891</v>
      </c>
      <c r="B2489" s="156" t="s">
        <v>294</v>
      </c>
      <c r="C2489" s="156">
        <v>0.52266688139141637</v>
      </c>
      <c r="D2489" s="156">
        <v>0.18109348578790563</v>
      </c>
      <c r="E2489" s="156">
        <v>9.7028746275867619E-2</v>
      </c>
      <c r="F2489" s="156">
        <v>3.3980191641839116E-2</v>
      </c>
      <c r="G2489" s="156">
        <v>0.10057170464610678</v>
      </c>
      <c r="H2489" s="156" t="s">
        <v>294</v>
      </c>
      <c r="I2489" s="156">
        <v>6.4658990256864488E-2</v>
      </c>
      <c r="J2489" s="156">
        <v>1</v>
      </c>
      <c r="K2489" s="87">
        <v>12419</v>
      </c>
      <c r="L2489" s="87"/>
      <c r="M2489" s="156" t="s">
        <v>294</v>
      </c>
      <c r="N2489" s="156" t="s">
        <v>294</v>
      </c>
      <c r="O2489" s="156">
        <v>0.51400000000000001</v>
      </c>
      <c r="P2489" s="156">
        <v>0.53100000000000003</v>
      </c>
      <c r="Q2489" s="156">
        <v>0.17399999999999999</v>
      </c>
      <c r="R2489" s="156">
        <v>0.188</v>
      </c>
      <c r="S2489" s="156">
        <v>9.1999999999999998E-2</v>
      </c>
      <c r="T2489" s="156">
        <v>0.10199999999999999</v>
      </c>
      <c r="U2489" s="156">
        <v>3.1E-2</v>
      </c>
      <c r="V2489" s="156">
        <v>3.6999999999999998E-2</v>
      </c>
      <c r="W2489" s="156">
        <v>9.5000000000000001E-2</v>
      </c>
      <c r="X2489" s="156">
        <v>0.106</v>
      </c>
      <c r="Y2489" s="156" t="s">
        <v>294</v>
      </c>
      <c r="Z2489" s="156" t="s">
        <v>294</v>
      </c>
      <c r="AA2489" s="156">
        <v>0.06</v>
      </c>
      <c r="AB2489" s="156">
        <v>6.9000000000000006E-2</v>
      </c>
    </row>
    <row r="2490" spans="1:28" x14ac:dyDescent="0.25">
      <c r="A2490" s="87" t="s">
        <v>3892</v>
      </c>
      <c r="B2490" s="156" t="s">
        <v>294</v>
      </c>
      <c r="C2490" s="156">
        <v>0.1276256314809891</v>
      </c>
      <c r="D2490" s="156">
        <v>0.54799255517149692</v>
      </c>
      <c r="E2490" s="156">
        <v>0.15182132411592661</v>
      </c>
      <c r="F2490" s="156">
        <v>2.3929805902685456E-2</v>
      </c>
      <c r="G2490" s="156">
        <v>9.2262696091465035E-2</v>
      </c>
      <c r="H2490" s="156" t="s">
        <v>294</v>
      </c>
      <c r="I2490" s="156">
        <v>5.6367987237436849E-2</v>
      </c>
      <c r="J2490" s="156">
        <v>0.99999999999999989</v>
      </c>
      <c r="K2490" s="87">
        <v>3761</v>
      </c>
      <c r="L2490" s="87"/>
      <c r="M2490" s="156" t="s">
        <v>294</v>
      </c>
      <c r="N2490" s="156" t="s">
        <v>294</v>
      </c>
      <c r="O2490" s="156">
        <v>0.11700000000000001</v>
      </c>
      <c r="P2490" s="156">
        <v>0.13900000000000001</v>
      </c>
      <c r="Q2490" s="156">
        <v>0.53200000000000003</v>
      </c>
      <c r="R2490" s="156">
        <v>0.56399999999999995</v>
      </c>
      <c r="S2490" s="156">
        <v>0.14099999999999999</v>
      </c>
      <c r="T2490" s="156">
        <v>0.16400000000000001</v>
      </c>
      <c r="U2490" s="156">
        <v>0.02</v>
      </c>
      <c r="V2490" s="156">
        <v>2.9000000000000001E-2</v>
      </c>
      <c r="W2490" s="156">
        <v>8.3000000000000004E-2</v>
      </c>
      <c r="X2490" s="156">
        <v>0.10199999999999999</v>
      </c>
      <c r="Y2490" s="156" t="s">
        <v>294</v>
      </c>
      <c r="Z2490" s="156" t="s">
        <v>294</v>
      </c>
      <c r="AA2490" s="156">
        <v>4.9000000000000002E-2</v>
      </c>
      <c r="AB2490" s="156">
        <v>6.4000000000000001E-2</v>
      </c>
    </row>
    <row r="2491" spans="1:28" x14ac:dyDescent="0.25">
      <c r="A2491" s="87" t="s">
        <v>3893</v>
      </c>
      <c r="B2491" s="156" t="s">
        <v>294</v>
      </c>
      <c r="C2491" s="156">
        <v>0.13023255813953488</v>
      </c>
      <c r="D2491" s="156">
        <v>0.40930232558139534</v>
      </c>
      <c r="E2491" s="156">
        <v>0.2558139534883721</v>
      </c>
      <c r="F2491" s="156">
        <v>2.3255813953488372E-2</v>
      </c>
      <c r="G2491" s="156">
        <v>0.12093023255813953</v>
      </c>
      <c r="H2491" s="156" t="s">
        <v>294</v>
      </c>
      <c r="I2491" s="156">
        <v>6.0465116279069767E-2</v>
      </c>
      <c r="J2491" s="156">
        <v>1</v>
      </c>
      <c r="K2491" s="87">
        <v>215</v>
      </c>
      <c r="L2491" s="87"/>
      <c r="M2491" s="156" t="s">
        <v>294</v>
      </c>
      <c r="N2491" s="156" t="s">
        <v>294</v>
      </c>
      <c r="O2491" s="156">
        <v>9.1999999999999998E-2</v>
      </c>
      <c r="P2491" s="156">
        <v>0.182</v>
      </c>
      <c r="Q2491" s="156">
        <v>0.34599999999999997</v>
      </c>
      <c r="R2491" s="156">
        <v>0.47599999999999998</v>
      </c>
      <c r="S2491" s="156">
        <v>0.20200000000000001</v>
      </c>
      <c r="T2491" s="156">
        <v>0.318</v>
      </c>
      <c r="U2491" s="156">
        <v>0.01</v>
      </c>
      <c r="V2491" s="156">
        <v>5.2999999999999999E-2</v>
      </c>
      <c r="W2491" s="156">
        <v>8.4000000000000005E-2</v>
      </c>
      <c r="X2491" s="156">
        <v>0.17100000000000001</v>
      </c>
      <c r="Y2491" s="156" t="s">
        <v>294</v>
      </c>
      <c r="Z2491" s="156" t="s">
        <v>294</v>
      </c>
      <c r="AA2491" s="156">
        <v>3.5999999999999997E-2</v>
      </c>
      <c r="AB2491" s="156">
        <v>0.10100000000000001</v>
      </c>
    </row>
    <row r="2492" spans="1:28" x14ac:dyDescent="0.25">
      <c r="A2492" s="87" t="s">
        <v>3894</v>
      </c>
      <c r="B2492" s="156" t="s">
        <v>294</v>
      </c>
      <c r="C2492" s="156">
        <v>0.21333333333333335</v>
      </c>
      <c r="D2492" s="156">
        <v>0.45809523809523811</v>
      </c>
      <c r="E2492" s="156">
        <v>0.20476190476190476</v>
      </c>
      <c r="F2492" s="156">
        <v>1.4285714285714285E-2</v>
      </c>
      <c r="G2492" s="156">
        <v>4.8571428571428571E-2</v>
      </c>
      <c r="H2492" s="156" t="s">
        <v>294</v>
      </c>
      <c r="I2492" s="156">
        <v>6.0952380952380952E-2</v>
      </c>
      <c r="J2492" s="156">
        <v>1</v>
      </c>
      <c r="K2492" s="87">
        <v>1050</v>
      </c>
      <c r="L2492" s="87"/>
      <c r="M2492" s="156" t="s">
        <v>294</v>
      </c>
      <c r="N2492" s="156" t="s">
        <v>294</v>
      </c>
      <c r="O2492" s="156">
        <v>0.19</v>
      </c>
      <c r="P2492" s="156">
        <v>0.23899999999999999</v>
      </c>
      <c r="Q2492" s="156">
        <v>0.42799999999999999</v>
      </c>
      <c r="R2492" s="156">
        <v>0.48799999999999999</v>
      </c>
      <c r="S2492" s="156">
        <v>0.18099999999999999</v>
      </c>
      <c r="T2492" s="156">
        <v>0.23</v>
      </c>
      <c r="U2492" s="156">
        <v>8.9999999999999993E-3</v>
      </c>
      <c r="V2492" s="156">
        <v>2.3E-2</v>
      </c>
      <c r="W2492" s="156">
        <v>3.6999999999999998E-2</v>
      </c>
      <c r="X2492" s="156">
        <v>6.3E-2</v>
      </c>
      <c r="Y2492" s="156" t="s">
        <v>294</v>
      </c>
      <c r="Z2492" s="156" t="s">
        <v>294</v>
      </c>
      <c r="AA2492" s="156">
        <v>4.8000000000000001E-2</v>
      </c>
      <c r="AB2492" s="156">
        <v>7.6999999999999999E-2</v>
      </c>
    </row>
    <row r="2493" spans="1:28" x14ac:dyDescent="0.25">
      <c r="A2493" s="87" t="s">
        <v>3895</v>
      </c>
      <c r="B2493" s="156" t="s">
        <v>294</v>
      </c>
      <c r="C2493" s="156">
        <v>0.19904306220095694</v>
      </c>
      <c r="D2493" s="156">
        <v>0.5062200956937799</v>
      </c>
      <c r="E2493" s="156">
        <v>0.12822966507177033</v>
      </c>
      <c r="F2493" s="156">
        <v>4.5933014354066985E-2</v>
      </c>
      <c r="G2493" s="156">
        <v>6.5071770334928225E-2</v>
      </c>
      <c r="H2493" s="156" t="s">
        <v>294</v>
      </c>
      <c r="I2493" s="156">
        <v>5.5502392344497609E-2</v>
      </c>
      <c r="J2493" s="156">
        <v>0.99999999999999989</v>
      </c>
      <c r="K2493" s="87">
        <v>1045</v>
      </c>
      <c r="L2493" s="87"/>
      <c r="M2493" s="156" t="s">
        <v>294</v>
      </c>
      <c r="N2493" s="156" t="s">
        <v>294</v>
      </c>
      <c r="O2493" s="156">
        <v>0.17599999999999999</v>
      </c>
      <c r="P2493" s="156">
        <v>0.224</v>
      </c>
      <c r="Q2493" s="156">
        <v>0.47599999999999998</v>
      </c>
      <c r="R2493" s="156">
        <v>0.53600000000000003</v>
      </c>
      <c r="S2493" s="156">
        <v>0.109</v>
      </c>
      <c r="T2493" s="156">
        <v>0.15</v>
      </c>
      <c r="U2493" s="156">
        <v>3.5000000000000003E-2</v>
      </c>
      <c r="V2493" s="156">
        <v>0.06</v>
      </c>
      <c r="W2493" s="156">
        <v>5.1999999999999998E-2</v>
      </c>
      <c r="X2493" s="156">
        <v>8.2000000000000003E-2</v>
      </c>
      <c r="Y2493" s="156" t="s">
        <v>294</v>
      </c>
      <c r="Z2493" s="156" t="s">
        <v>294</v>
      </c>
      <c r="AA2493" s="156">
        <v>4.2999999999999997E-2</v>
      </c>
      <c r="AB2493" s="156">
        <v>7.0999999999999994E-2</v>
      </c>
    </row>
    <row r="2494" spans="1:28" x14ac:dyDescent="0.25">
      <c r="A2494" s="87"/>
      <c r="B2494" s="156"/>
      <c r="C2494" s="156"/>
      <c r="D2494" s="156"/>
      <c r="E2494" s="156"/>
      <c r="F2494" s="156"/>
      <c r="G2494" s="156"/>
      <c r="H2494" s="156"/>
      <c r="I2494" s="156"/>
      <c r="J2494" s="156"/>
      <c r="K2494" s="87"/>
      <c r="L2494" s="87"/>
      <c r="M2494" s="156"/>
      <c r="N2494" s="156"/>
      <c r="O2494" s="156"/>
      <c r="P2494" s="156"/>
      <c r="Q2494" s="156"/>
      <c r="R2494" s="156"/>
      <c r="S2494" s="156"/>
      <c r="T2494" s="156"/>
      <c r="U2494" s="156"/>
      <c r="V2494" s="156"/>
      <c r="W2494" s="156"/>
      <c r="X2494" s="156"/>
      <c r="Y2494" s="156"/>
      <c r="Z2494" s="156"/>
      <c r="AA2494" s="156"/>
      <c r="AB2494" s="156"/>
    </row>
    <row r="2495" spans="1:28" x14ac:dyDescent="0.25">
      <c r="A2495" s="87"/>
      <c r="B2495" s="156"/>
      <c r="C2495" s="156"/>
      <c r="D2495" s="156"/>
      <c r="E2495" s="156"/>
      <c r="F2495" s="156"/>
      <c r="G2495" s="156"/>
      <c r="H2495" s="156"/>
      <c r="I2495" s="156"/>
      <c r="J2495" s="156"/>
      <c r="K2495" s="87"/>
      <c r="L2495" s="87"/>
      <c r="M2495" s="156"/>
      <c r="N2495" s="156"/>
      <c r="O2495" s="156"/>
      <c r="P2495" s="156"/>
      <c r="Q2495" s="156"/>
      <c r="R2495" s="156"/>
      <c r="S2495" s="156"/>
      <c r="T2495" s="156"/>
      <c r="U2495" s="156"/>
      <c r="V2495" s="156"/>
      <c r="W2495" s="156"/>
      <c r="X2495" s="156"/>
      <c r="Y2495" s="156"/>
      <c r="Z2495" s="156"/>
      <c r="AA2495" s="156"/>
      <c r="AB2495" s="156"/>
    </row>
    <row r="2496" spans="1:28" x14ac:dyDescent="0.25">
      <c r="A2496" s="87"/>
      <c r="B2496" s="156"/>
      <c r="C2496" s="156"/>
      <c r="D2496" s="156"/>
      <c r="E2496" s="156"/>
      <c r="F2496" s="156"/>
      <c r="G2496" s="156"/>
      <c r="H2496" s="156"/>
      <c r="I2496" s="156"/>
      <c r="J2496" s="156"/>
      <c r="K2496" s="87"/>
      <c r="L2496" s="87"/>
      <c r="M2496" s="156"/>
      <c r="N2496" s="156"/>
      <c r="O2496" s="156"/>
      <c r="P2496" s="156"/>
      <c r="Q2496" s="156"/>
      <c r="R2496" s="156"/>
      <c r="S2496" s="156"/>
      <c r="T2496" s="156"/>
      <c r="U2496" s="156"/>
      <c r="V2496" s="156"/>
      <c r="W2496" s="156"/>
      <c r="X2496" s="156"/>
      <c r="Y2496" s="156"/>
      <c r="Z2496" s="156"/>
      <c r="AA2496" s="156"/>
      <c r="AB2496" s="156"/>
    </row>
    <row r="2497" spans="1:28" x14ac:dyDescent="0.25">
      <c r="A2497" s="87"/>
      <c r="B2497" s="156"/>
      <c r="C2497" s="156"/>
      <c r="D2497" s="156"/>
      <c r="E2497" s="156"/>
      <c r="F2497" s="156"/>
      <c r="G2497" s="156"/>
      <c r="H2497" s="156"/>
      <c r="I2497" s="156"/>
      <c r="J2497" s="156"/>
      <c r="K2497" s="87"/>
      <c r="L2497" s="87"/>
      <c r="M2497" s="156"/>
      <c r="N2497" s="156"/>
      <c r="O2497" s="156"/>
      <c r="P2497" s="156"/>
      <c r="Q2497" s="156"/>
      <c r="R2497" s="156"/>
      <c r="S2497" s="156"/>
      <c r="T2497" s="156"/>
      <c r="U2497" s="156"/>
      <c r="V2497" s="156"/>
      <c r="W2497" s="156"/>
      <c r="X2497" s="156"/>
      <c r="Y2497" s="156"/>
      <c r="Z2497" s="156"/>
      <c r="AA2497" s="156"/>
      <c r="AB2497" s="156"/>
    </row>
    <row r="2498" spans="1:28" x14ac:dyDescent="0.25">
      <c r="A2498" s="87"/>
      <c r="B2498" s="156"/>
      <c r="C2498" s="156"/>
      <c r="D2498" s="156"/>
      <c r="E2498" s="156"/>
      <c r="F2498" s="156"/>
      <c r="G2498" s="156"/>
      <c r="H2498" s="156"/>
      <c r="I2498" s="156"/>
      <c r="J2498" s="156"/>
      <c r="K2498" s="87"/>
      <c r="L2498" s="87"/>
      <c r="M2498" s="156"/>
      <c r="N2498" s="156"/>
      <c r="O2498" s="156"/>
      <c r="P2498" s="156"/>
      <c r="Q2498" s="156"/>
      <c r="R2498" s="156"/>
      <c r="S2498" s="156"/>
      <c r="T2498" s="156"/>
      <c r="U2498" s="156"/>
      <c r="V2498" s="156"/>
      <c r="W2498" s="156"/>
      <c r="X2498" s="156"/>
      <c r="Y2498" s="156"/>
      <c r="Z2498" s="156"/>
      <c r="AA2498" s="156"/>
      <c r="AB2498" s="156"/>
    </row>
    <row r="2499" spans="1:28" x14ac:dyDescent="0.25">
      <c r="A2499" s="87"/>
    </row>
    <row r="2500" spans="1:28" x14ac:dyDescent="0.25">
      <c r="A2500" s="87"/>
    </row>
    <row r="2501" spans="1:28" x14ac:dyDescent="0.25">
      <c r="A2501" s="87"/>
    </row>
    <row r="2502" spans="1:28" x14ac:dyDescent="0.25">
      <c r="A2502" s="87"/>
    </row>
    <row r="2503" spans="1:28" x14ac:dyDescent="0.25">
      <c r="A2503" s="87"/>
    </row>
    <row r="2504" spans="1:28" x14ac:dyDescent="0.25">
      <c r="A2504" s="87"/>
    </row>
    <row r="2505" spans="1:28" x14ac:dyDescent="0.25">
      <c r="A2505" s="87"/>
    </row>
    <row r="2506" spans="1:28" x14ac:dyDescent="0.25">
      <c r="A2506" s="87"/>
    </row>
    <row r="2507" spans="1:28" x14ac:dyDescent="0.25">
      <c r="A2507" s="87"/>
    </row>
    <row r="2508" spans="1:28" x14ac:dyDescent="0.25">
      <c r="A2508" s="87"/>
    </row>
    <row r="2509" spans="1:28" x14ac:dyDescent="0.25">
      <c r="A2509" s="87"/>
    </row>
    <row r="2510" spans="1:28" x14ac:dyDescent="0.25">
      <c r="A2510" s="87"/>
    </row>
    <row r="2511" spans="1:28" x14ac:dyDescent="0.25">
      <c r="A2511" s="87"/>
    </row>
    <row r="2512" spans="1:28" x14ac:dyDescent="0.25">
      <c r="A2512" s="87"/>
    </row>
    <row r="2513" spans="1:28" x14ac:dyDescent="0.25">
      <c r="A2513" s="87" t="s">
        <v>3896</v>
      </c>
      <c r="B2513" s="156">
        <v>1E-4</v>
      </c>
      <c r="C2513" s="156">
        <v>1.55E-2</v>
      </c>
      <c r="D2513" s="156">
        <v>0.17199999999999999</v>
      </c>
      <c r="E2513" s="156">
        <v>0.1613</v>
      </c>
      <c r="F2513" s="156">
        <v>9.01E-2</v>
      </c>
      <c r="G2513" s="156">
        <v>0.52959999999999996</v>
      </c>
      <c r="H2513" s="156">
        <v>5.0000000000000001E-4</v>
      </c>
      <c r="I2513" s="156">
        <v>3.09E-2</v>
      </c>
      <c r="J2513" s="156">
        <v>0.99999999999999989</v>
      </c>
      <c r="K2513" s="87">
        <v>10000</v>
      </c>
      <c r="L2513" s="87"/>
      <c r="M2513" s="156">
        <v>0</v>
      </c>
      <c r="N2513" s="156">
        <v>1E-3</v>
      </c>
      <c r="O2513" s="156">
        <v>1.2999999999999999E-2</v>
      </c>
      <c r="P2513" s="156">
        <v>1.7999999999999999E-2</v>
      </c>
      <c r="Q2513" s="156">
        <v>0.16500000000000001</v>
      </c>
      <c r="R2513" s="156">
        <v>0.18</v>
      </c>
      <c r="S2513" s="156">
        <v>0.154</v>
      </c>
      <c r="T2513" s="156">
        <v>0.16900000000000001</v>
      </c>
      <c r="U2513" s="156">
        <v>8.5000000000000006E-2</v>
      </c>
      <c r="V2513" s="156">
        <v>9.6000000000000002E-2</v>
      </c>
      <c r="W2513" s="156">
        <v>0.52</v>
      </c>
      <c r="X2513" s="156">
        <v>0.53900000000000003</v>
      </c>
      <c r="Y2513" s="156">
        <v>0</v>
      </c>
      <c r="Z2513" s="156">
        <v>1E-3</v>
      </c>
      <c r="AA2513" s="156">
        <v>2.8000000000000001E-2</v>
      </c>
      <c r="AB2513" s="156">
        <v>3.4000000000000002E-2</v>
      </c>
    </row>
    <row r="2514" spans="1:28" x14ac:dyDescent="0.25">
      <c r="A2514" s="87" t="s">
        <v>3897</v>
      </c>
      <c r="B2514" s="156" t="s">
        <v>294</v>
      </c>
      <c r="C2514" s="156">
        <v>2.7359781121751026E-3</v>
      </c>
      <c r="D2514" s="156">
        <v>0.17054263565891473</v>
      </c>
      <c r="E2514" s="156">
        <v>0.16051071591427268</v>
      </c>
      <c r="F2514" s="156">
        <v>5.4719562243502051E-2</v>
      </c>
      <c r="G2514" s="156">
        <v>0.58367533059735521</v>
      </c>
      <c r="H2514" s="156" t="s">
        <v>294</v>
      </c>
      <c r="I2514" s="156">
        <v>2.7815777473780209E-2</v>
      </c>
      <c r="J2514" s="156">
        <v>1</v>
      </c>
      <c r="K2514" s="87">
        <v>2193</v>
      </c>
      <c r="L2514" s="87"/>
      <c r="M2514" s="156" t="s">
        <v>294</v>
      </c>
      <c r="N2514" s="156" t="s">
        <v>294</v>
      </c>
      <c r="O2514" s="156">
        <v>1E-3</v>
      </c>
      <c r="P2514" s="156">
        <v>6.0000000000000001E-3</v>
      </c>
      <c r="Q2514" s="156">
        <v>0.155</v>
      </c>
      <c r="R2514" s="156">
        <v>0.187</v>
      </c>
      <c r="S2514" s="156">
        <v>0.14599999999999999</v>
      </c>
      <c r="T2514" s="156">
        <v>0.17599999999999999</v>
      </c>
      <c r="U2514" s="156">
        <v>4.5999999999999999E-2</v>
      </c>
      <c r="V2514" s="156">
        <v>6.5000000000000002E-2</v>
      </c>
      <c r="W2514" s="156">
        <v>0.56299999999999994</v>
      </c>
      <c r="X2514" s="156">
        <v>0.60399999999999998</v>
      </c>
      <c r="Y2514" s="156" t="s">
        <v>294</v>
      </c>
      <c r="Z2514" s="156" t="s">
        <v>294</v>
      </c>
      <c r="AA2514" s="156">
        <v>2.1999999999999999E-2</v>
      </c>
      <c r="AB2514" s="156">
        <v>3.5999999999999997E-2</v>
      </c>
    </row>
    <row r="2515" spans="1:28" x14ac:dyDescent="0.25">
      <c r="A2515" s="87" t="s">
        <v>3898</v>
      </c>
      <c r="B2515" s="156" t="s">
        <v>294</v>
      </c>
      <c r="C2515" s="156">
        <v>7.9107505070993914E-2</v>
      </c>
      <c r="D2515" s="156">
        <v>0.38945233265720081</v>
      </c>
      <c r="E2515" s="156">
        <v>0.18458417849898581</v>
      </c>
      <c r="F2515" s="156">
        <v>6.6937119675456389E-2</v>
      </c>
      <c r="G2515" s="156">
        <v>0.25354969574036512</v>
      </c>
      <c r="H2515" s="156" t="s">
        <v>294</v>
      </c>
      <c r="I2515" s="156">
        <v>2.6369168356997971E-2</v>
      </c>
      <c r="J2515" s="156">
        <v>1</v>
      </c>
      <c r="K2515" s="87">
        <v>493</v>
      </c>
      <c r="L2515" s="87"/>
      <c r="M2515" s="156" t="s">
        <v>294</v>
      </c>
      <c r="N2515" s="156" t="s">
        <v>294</v>
      </c>
      <c r="O2515" s="156">
        <v>5.8000000000000003E-2</v>
      </c>
      <c r="P2515" s="156">
        <v>0.106</v>
      </c>
      <c r="Q2515" s="156">
        <v>0.34699999999999998</v>
      </c>
      <c r="R2515" s="156">
        <v>0.433</v>
      </c>
      <c r="S2515" s="156">
        <v>0.153</v>
      </c>
      <c r="T2515" s="156">
        <v>0.221</v>
      </c>
      <c r="U2515" s="156">
        <v>4.8000000000000001E-2</v>
      </c>
      <c r="V2515" s="156">
        <v>9.2999999999999999E-2</v>
      </c>
      <c r="W2515" s="156">
        <v>0.217</v>
      </c>
      <c r="X2515" s="156">
        <v>0.29399999999999998</v>
      </c>
      <c r="Y2515" s="156" t="s">
        <v>294</v>
      </c>
      <c r="Z2515" s="156" t="s">
        <v>294</v>
      </c>
      <c r="AA2515" s="156">
        <v>1.4999999999999999E-2</v>
      </c>
      <c r="AB2515" s="156">
        <v>4.4999999999999998E-2</v>
      </c>
    </row>
    <row r="2516" spans="1:28" x14ac:dyDescent="0.25">
      <c r="A2516" s="87" t="s">
        <v>3899</v>
      </c>
      <c r="B2516" s="156" t="s">
        <v>294</v>
      </c>
      <c r="C2516" s="156">
        <v>1.6207455429497569E-2</v>
      </c>
      <c r="D2516" s="156">
        <v>0.1280388978930308</v>
      </c>
      <c r="E2516" s="156">
        <v>0.21069692058346839</v>
      </c>
      <c r="F2516" s="156">
        <v>0.14262560777957861</v>
      </c>
      <c r="G2516" s="156">
        <v>0.47649918962722854</v>
      </c>
      <c r="H2516" s="156" t="s">
        <v>294</v>
      </c>
      <c r="I2516" s="156">
        <v>2.5931928687196109E-2</v>
      </c>
      <c r="J2516" s="156">
        <v>1</v>
      </c>
      <c r="K2516" s="87">
        <v>617</v>
      </c>
      <c r="L2516" s="87"/>
      <c r="M2516" s="156" t="s">
        <v>294</v>
      </c>
      <c r="N2516" s="156" t="s">
        <v>294</v>
      </c>
      <c r="O2516" s="156">
        <v>8.9999999999999993E-3</v>
      </c>
      <c r="P2516" s="156">
        <v>0.03</v>
      </c>
      <c r="Q2516" s="156">
        <v>0.104</v>
      </c>
      <c r="R2516" s="156">
        <v>0.157</v>
      </c>
      <c r="S2516" s="156">
        <v>0.18</v>
      </c>
      <c r="T2516" s="156">
        <v>0.245</v>
      </c>
      <c r="U2516" s="156">
        <v>0.11700000000000001</v>
      </c>
      <c r="V2516" s="156">
        <v>0.17199999999999999</v>
      </c>
      <c r="W2516" s="156">
        <v>0.437</v>
      </c>
      <c r="X2516" s="156">
        <v>0.51600000000000001</v>
      </c>
      <c r="Y2516" s="156" t="s">
        <v>294</v>
      </c>
      <c r="Z2516" s="156" t="s">
        <v>294</v>
      </c>
      <c r="AA2516" s="156">
        <v>1.6E-2</v>
      </c>
      <c r="AB2516" s="156">
        <v>4.2000000000000003E-2</v>
      </c>
    </row>
    <row r="2517" spans="1:28" x14ac:dyDescent="0.25">
      <c r="A2517" s="87" t="s">
        <v>3900</v>
      </c>
      <c r="B2517" s="156" t="s">
        <v>294</v>
      </c>
      <c r="C2517" s="156">
        <v>5.9571088165210487E-3</v>
      </c>
      <c r="D2517" s="156">
        <v>8.6179507545671163E-2</v>
      </c>
      <c r="E2517" s="156">
        <v>9.6108022239872914E-2</v>
      </c>
      <c r="F2517" s="156">
        <v>9.1342335186656076E-2</v>
      </c>
      <c r="G2517" s="156">
        <v>0.69221604447974583</v>
      </c>
      <c r="H2517" s="156">
        <v>7.9428117553613975E-4</v>
      </c>
      <c r="I2517" s="156">
        <v>2.7402700555996824E-2</v>
      </c>
      <c r="J2517" s="156">
        <v>1</v>
      </c>
      <c r="K2517" s="87">
        <v>2518</v>
      </c>
      <c r="L2517" s="87"/>
      <c r="M2517" s="156" t="s">
        <v>294</v>
      </c>
      <c r="N2517" s="156" t="s">
        <v>294</v>
      </c>
      <c r="O2517" s="156">
        <v>4.0000000000000001E-3</v>
      </c>
      <c r="P2517" s="156">
        <v>0.01</v>
      </c>
      <c r="Q2517" s="156">
        <v>7.5999999999999998E-2</v>
      </c>
      <c r="R2517" s="156">
        <v>9.8000000000000004E-2</v>
      </c>
      <c r="S2517" s="156">
        <v>8.5000000000000006E-2</v>
      </c>
      <c r="T2517" s="156">
        <v>0.108</v>
      </c>
      <c r="U2517" s="156">
        <v>8.1000000000000003E-2</v>
      </c>
      <c r="V2517" s="156">
        <v>0.10299999999999999</v>
      </c>
      <c r="W2517" s="156">
        <v>0.67400000000000004</v>
      </c>
      <c r="X2517" s="156">
        <v>0.71</v>
      </c>
      <c r="Y2517" s="156">
        <v>0</v>
      </c>
      <c r="Z2517" s="156">
        <v>3.0000000000000001E-3</v>
      </c>
      <c r="AA2517" s="156">
        <v>2.1999999999999999E-2</v>
      </c>
      <c r="AB2517" s="156">
        <v>3.5000000000000003E-2</v>
      </c>
    </row>
    <row r="2518" spans="1:28" x14ac:dyDescent="0.25">
      <c r="A2518" s="87" t="s">
        <v>3901</v>
      </c>
      <c r="B2518" s="156" t="s">
        <v>294</v>
      </c>
      <c r="C2518" s="156">
        <v>6.0120240480961923E-3</v>
      </c>
      <c r="D2518" s="156">
        <v>0.10220440881763528</v>
      </c>
      <c r="E2518" s="156">
        <v>0.13627254509018036</v>
      </c>
      <c r="F2518" s="156">
        <v>7.8156312625250496E-2</v>
      </c>
      <c r="G2518" s="156">
        <v>0.65330661322645289</v>
      </c>
      <c r="H2518" s="156" t="s">
        <v>294</v>
      </c>
      <c r="I2518" s="156">
        <v>2.4048096192384769E-2</v>
      </c>
      <c r="J2518" s="156">
        <v>1</v>
      </c>
      <c r="K2518" s="87">
        <v>499</v>
      </c>
      <c r="L2518" s="87"/>
      <c r="M2518" s="156" t="s">
        <v>294</v>
      </c>
      <c r="N2518" s="156" t="s">
        <v>294</v>
      </c>
      <c r="O2518" s="156">
        <v>2E-3</v>
      </c>
      <c r="P2518" s="156">
        <v>1.7999999999999999E-2</v>
      </c>
      <c r="Q2518" s="156">
        <v>7.9000000000000001E-2</v>
      </c>
      <c r="R2518" s="156">
        <v>0.13200000000000001</v>
      </c>
      <c r="S2518" s="156">
        <v>0.109</v>
      </c>
      <c r="T2518" s="156">
        <v>0.16900000000000001</v>
      </c>
      <c r="U2518" s="156">
        <v>5.8000000000000003E-2</v>
      </c>
      <c r="V2518" s="156">
        <v>0.105</v>
      </c>
      <c r="W2518" s="156">
        <v>0.61099999999999999</v>
      </c>
      <c r="X2518" s="156">
        <v>0.69399999999999995</v>
      </c>
      <c r="Y2518" s="156" t="s">
        <v>294</v>
      </c>
      <c r="Z2518" s="156" t="s">
        <v>294</v>
      </c>
      <c r="AA2518" s="156">
        <v>1.4E-2</v>
      </c>
      <c r="AB2518" s="156">
        <v>4.2000000000000003E-2</v>
      </c>
    </row>
    <row r="2519" spans="1:28" x14ac:dyDescent="0.25">
      <c r="A2519" s="87" t="s">
        <v>3902</v>
      </c>
      <c r="B2519" s="156" t="s">
        <v>294</v>
      </c>
      <c r="C2519" s="156" t="s">
        <v>294</v>
      </c>
      <c r="D2519" s="156">
        <v>0.16666666666666666</v>
      </c>
      <c r="E2519" s="156">
        <v>0.5</v>
      </c>
      <c r="F2519" s="156" t="s">
        <v>294</v>
      </c>
      <c r="G2519" s="156">
        <v>0.16666666666666666</v>
      </c>
      <c r="H2519" s="156" t="s">
        <v>294</v>
      </c>
      <c r="I2519" s="156">
        <v>0.16666666666666666</v>
      </c>
      <c r="J2519" s="156">
        <v>0.99999999999999989</v>
      </c>
      <c r="K2519" s="87">
        <v>6</v>
      </c>
      <c r="L2519" s="87"/>
      <c r="M2519" s="156" t="s">
        <v>294</v>
      </c>
      <c r="N2519" s="156" t="s">
        <v>294</v>
      </c>
      <c r="O2519" s="156" t="s">
        <v>294</v>
      </c>
      <c r="P2519" s="156" t="s">
        <v>294</v>
      </c>
      <c r="Q2519" s="156">
        <v>0.03</v>
      </c>
      <c r="R2519" s="156">
        <v>0.56399999999999995</v>
      </c>
      <c r="S2519" s="156">
        <v>0.188</v>
      </c>
      <c r="T2519" s="156">
        <v>0.81200000000000006</v>
      </c>
      <c r="U2519" s="156" t="s">
        <v>294</v>
      </c>
      <c r="V2519" s="156" t="s">
        <v>294</v>
      </c>
      <c r="W2519" s="156">
        <v>0.03</v>
      </c>
      <c r="X2519" s="156">
        <v>0.56399999999999995</v>
      </c>
      <c r="Y2519" s="156" t="s">
        <v>294</v>
      </c>
      <c r="Z2519" s="156" t="s">
        <v>294</v>
      </c>
      <c r="AA2519" s="156">
        <v>0.03</v>
      </c>
      <c r="AB2519" s="156">
        <v>0.56399999999999995</v>
      </c>
    </row>
    <row r="2520" spans="1:28" x14ac:dyDescent="0.25">
      <c r="A2520" s="87" t="s">
        <v>3903</v>
      </c>
      <c r="B2520" s="156" t="s">
        <v>294</v>
      </c>
      <c r="C2520" s="156" t="s">
        <v>294</v>
      </c>
      <c r="D2520" s="156">
        <v>0.11363636363636363</v>
      </c>
      <c r="E2520" s="156">
        <v>6.8181818181818177E-2</v>
      </c>
      <c r="F2520" s="156">
        <v>4.5454545454545456E-2</v>
      </c>
      <c r="G2520" s="156">
        <v>0.70454545454545459</v>
      </c>
      <c r="H2520" s="156" t="s">
        <v>294</v>
      </c>
      <c r="I2520" s="156">
        <v>6.8181818181818177E-2</v>
      </c>
      <c r="J2520" s="156">
        <v>1</v>
      </c>
      <c r="K2520" s="87">
        <v>44</v>
      </c>
      <c r="L2520" s="87"/>
      <c r="M2520" s="156" t="s">
        <v>294</v>
      </c>
      <c r="N2520" s="156" t="s">
        <v>294</v>
      </c>
      <c r="O2520" s="156" t="s">
        <v>294</v>
      </c>
      <c r="P2520" s="156" t="s">
        <v>294</v>
      </c>
      <c r="Q2520" s="156">
        <v>0.05</v>
      </c>
      <c r="R2520" s="156">
        <v>0.24</v>
      </c>
      <c r="S2520" s="156">
        <v>2.3E-2</v>
      </c>
      <c r="T2520" s="156">
        <v>0.182</v>
      </c>
      <c r="U2520" s="156">
        <v>1.2999999999999999E-2</v>
      </c>
      <c r="V2520" s="156">
        <v>0.151</v>
      </c>
      <c r="W2520" s="156">
        <v>0.55800000000000005</v>
      </c>
      <c r="X2520" s="156">
        <v>0.81799999999999995</v>
      </c>
      <c r="Y2520" s="156" t="s">
        <v>294</v>
      </c>
      <c r="Z2520" s="156" t="s">
        <v>294</v>
      </c>
      <c r="AA2520" s="156">
        <v>2.3E-2</v>
      </c>
      <c r="AB2520" s="156">
        <v>0.182</v>
      </c>
    </row>
    <row r="2521" spans="1:28" x14ac:dyDescent="0.25">
      <c r="A2521" s="87" t="s">
        <v>3904</v>
      </c>
      <c r="B2521" s="156" t="s">
        <v>294</v>
      </c>
      <c r="C2521" s="156" t="s">
        <v>294</v>
      </c>
      <c r="D2521" s="156">
        <v>0.10869565217391304</v>
      </c>
      <c r="E2521" s="156">
        <v>0.28260869565217389</v>
      </c>
      <c r="F2521" s="156">
        <v>6.5217391304347824E-2</v>
      </c>
      <c r="G2521" s="156">
        <v>0.5</v>
      </c>
      <c r="H2521" s="156" t="s">
        <v>294</v>
      </c>
      <c r="I2521" s="156">
        <v>4.3478260869565216E-2</v>
      </c>
      <c r="J2521" s="156">
        <v>1</v>
      </c>
      <c r="K2521" s="87">
        <v>46</v>
      </c>
      <c r="L2521" s="87"/>
      <c r="M2521" s="156" t="s">
        <v>294</v>
      </c>
      <c r="N2521" s="156" t="s">
        <v>294</v>
      </c>
      <c r="O2521" s="156" t="s">
        <v>294</v>
      </c>
      <c r="P2521" s="156" t="s">
        <v>294</v>
      </c>
      <c r="Q2521" s="156">
        <v>4.7E-2</v>
      </c>
      <c r="R2521" s="156">
        <v>0.23</v>
      </c>
      <c r="S2521" s="156">
        <v>0.17299999999999999</v>
      </c>
      <c r="T2521" s="156">
        <v>0.42499999999999999</v>
      </c>
      <c r="U2521" s="156">
        <v>2.1999999999999999E-2</v>
      </c>
      <c r="V2521" s="156">
        <v>0.17499999999999999</v>
      </c>
      <c r="W2521" s="156">
        <v>0.36099999999999999</v>
      </c>
      <c r="X2521" s="156">
        <v>0.63900000000000001</v>
      </c>
      <c r="Y2521" s="156" t="s">
        <v>294</v>
      </c>
      <c r="Z2521" s="156" t="s">
        <v>294</v>
      </c>
      <c r="AA2521" s="156">
        <v>1.2E-2</v>
      </c>
      <c r="AB2521" s="156">
        <v>0.14499999999999999</v>
      </c>
    </row>
    <row r="2522" spans="1:28" x14ac:dyDescent="0.25">
      <c r="A2522" s="87" t="s">
        <v>3905</v>
      </c>
      <c r="B2522" s="156" t="s">
        <v>294</v>
      </c>
      <c r="C2522" s="156">
        <v>1.1326860841423949E-2</v>
      </c>
      <c r="D2522" s="156">
        <v>0.19255663430420711</v>
      </c>
      <c r="E2522" s="156">
        <v>0.14239482200647249</v>
      </c>
      <c r="F2522" s="156">
        <v>5.5016181229773461E-2</v>
      </c>
      <c r="G2522" s="156">
        <v>0.56472491909385114</v>
      </c>
      <c r="H2522" s="156" t="s">
        <v>294</v>
      </c>
      <c r="I2522" s="156">
        <v>3.3980582524271843E-2</v>
      </c>
      <c r="J2522" s="156">
        <v>1</v>
      </c>
      <c r="K2522" s="87">
        <v>618</v>
      </c>
      <c r="L2522" s="87"/>
      <c r="M2522" s="156" t="s">
        <v>294</v>
      </c>
      <c r="N2522" s="156" t="s">
        <v>294</v>
      </c>
      <c r="O2522" s="156">
        <v>5.0000000000000001E-3</v>
      </c>
      <c r="P2522" s="156">
        <v>2.3E-2</v>
      </c>
      <c r="Q2522" s="156">
        <v>0.16300000000000001</v>
      </c>
      <c r="R2522" s="156">
        <v>0.22600000000000001</v>
      </c>
      <c r="S2522" s="156">
        <v>0.11700000000000001</v>
      </c>
      <c r="T2522" s="156">
        <v>0.17199999999999999</v>
      </c>
      <c r="U2522" s="156">
        <v>0.04</v>
      </c>
      <c r="V2522" s="156">
        <v>7.5999999999999998E-2</v>
      </c>
      <c r="W2522" s="156">
        <v>0.52500000000000002</v>
      </c>
      <c r="X2522" s="156">
        <v>0.60299999999999998</v>
      </c>
      <c r="Y2522" s="156" t="s">
        <v>294</v>
      </c>
      <c r="Z2522" s="156" t="s">
        <v>294</v>
      </c>
      <c r="AA2522" s="156">
        <v>2.1999999999999999E-2</v>
      </c>
      <c r="AB2522" s="156">
        <v>5.0999999999999997E-2</v>
      </c>
    </row>
    <row r="2523" spans="1:28" x14ac:dyDescent="0.25">
      <c r="A2523" s="87" t="s">
        <v>3906</v>
      </c>
      <c r="B2523" s="156" t="s">
        <v>294</v>
      </c>
      <c r="C2523" s="156">
        <v>6.4377682403433473E-2</v>
      </c>
      <c r="D2523" s="156">
        <v>0.20815450643776823</v>
      </c>
      <c r="E2523" s="156">
        <v>0.25965665236051499</v>
      </c>
      <c r="F2523" s="156">
        <v>0.15236051502145923</v>
      </c>
      <c r="G2523" s="156">
        <v>0.27467811158798283</v>
      </c>
      <c r="H2523" s="156" t="s">
        <v>294</v>
      </c>
      <c r="I2523" s="156">
        <v>4.07725321888412E-2</v>
      </c>
      <c r="J2523" s="156">
        <v>0.99999999999999989</v>
      </c>
      <c r="K2523" s="87">
        <v>466</v>
      </c>
      <c r="L2523" s="87"/>
      <c r="M2523" s="156" t="s">
        <v>294</v>
      </c>
      <c r="N2523" s="156" t="s">
        <v>294</v>
      </c>
      <c r="O2523" s="156">
        <v>4.4999999999999998E-2</v>
      </c>
      <c r="P2523" s="156">
        <v>0.09</v>
      </c>
      <c r="Q2523" s="156">
        <v>0.17399999999999999</v>
      </c>
      <c r="R2523" s="156">
        <v>0.247</v>
      </c>
      <c r="S2523" s="156">
        <v>0.222</v>
      </c>
      <c r="T2523" s="156">
        <v>0.30099999999999999</v>
      </c>
      <c r="U2523" s="156">
        <v>0.123</v>
      </c>
      <c r="V2523" s="156">
        <v>0.188</v>
      </c>
      <c r="W2523" s="156">
        <v>0.23599999999999999</v>
      </c>
      <c r="X2523" s="156">
        <v>0.317</v>
      </c>
      <c r="Y2523" s="156" t="s">
        <v>294</v>
      </c>
      <c r="Z2523" s="156" t="s">
        <v>294</v>
      </c>
      <c r="AA2523" s="156">
        <v>2.5999999999999999E-2</v>
      </c>
      <c r="AB2523" s="156">
        <v>6.3E-2</v>
      </c>
    </row>
    <row r="2524" spans="1:28" x14ac:dyDescent="0.25">
      <c r="A2524" s="87" t="s">
        <v>3907</v>
      </c>
      <c r="B2524" s="156" t="s">
        <v>294</v>
      </c>
      <c r="C2524" s="156">
        <v>1.9148936170212766E-2</v>
      </c>
      <c r="D2524" s="156">
        <v>0.27021276595744681</v>
      </c>
      <c r="E2524" s="156">
        <v>0.17659574468085107</v>
      </c>
      <c r="F2524" s="156">
        <v>0.11276595744680851</v>
      </c>
      <c r="G2524" s="156">
        <v>0.38723404255319149</v>
      </c>
      <c r="H2524" s="156" t="s">
        <v>294</v>
      </c>
      <c r="I2524" s="156">
        <v>3.4042553191489362E-2</v>
      </c>
      <c r="J2524" s="156">
        <v>1</v>
      </c>
      <c r="K2524" s="87">
        <v>470</v>
      </c>
      <c r="L2524" s="87"/>
      <c r="M2524" s="156" t="s">
        <v>294</v>
      </c>
      <c r="N2524" s="156" t="s">
        <v>294</v>
      </c>
      <c r="O2524" s="156">
        <v>0.01</v>
      </c>
      <c r="P2524" s="156">
        <v>3.5999999999999997E-2</v>
      </c>
      <c r="Q2524" s="156">
        <v>0.23200000000000001</v>
      </c>
      <c r="R2524" s="156">
        <v>0.312</v>
      </c>
      <c r="S2524" s="156">
        <v>0.14499999999999999</v>
      </c>
      <c r="T2524" s="156">
        <v>0.214</v>
      </c>
      <c r="U2524" s="156">
        <v>8.6999999999999994E-2</v>
      </c>
      <c r="V2524" s="156">
        <v>0.14499999999999999</v>
      </c>
      <c r="W2524" s="156">
        <v>0.34399999999999997</v>
      </c>
      <c r="X2524" s="156">
        <v>0.432</v>
      </c>
      <c r="Y2524" s="156" t="s">
        <v>294</v>
      </c>
      <c r="Z2524" s="156" t="s">
        <v>294</v>
      </c>
      <c r="AA2524" s="156">
        <v>2.1000000000000001E-2</v>
      </c>
      <c r="AB2524" s="156">
        <v>5.5E-2</v>
      </c>
    </row>
    <row r="2525" spans="1:28" x14ac:dyDescent="0.25">
      <c r="A2525" s="87"/>
      <c r="B2525" s="156"/>
      <c r="C2525" s="156"/>
      <c r="D2525" s="156"/>
      <c r="E2525" s="156"/>
      <c r="F2525" s="156"/>
      <c r="G2525" s="156"/>
      <c r="H2525" s="156"/>
      <c r="I2525" s="156"/>
      <c r="J2525" s="156"/>
      <c r="K2525" s="87"/>
      <c r="L2525" s="87"/>
      <c r="M2525" s="156"/>
      <c r="N2525" s="156"/>
      <c r="O2525" s="156"/>
      <c r="P2525" s="156"/>
      <c r="Q2525" s="156"/>
      <c r="R2525" s="156"/>
      <c r="S2525" s="156"/>
      <c r="T2525" s="156"/>
      <c r="U2525" s="156"/>
      <c r="V2525" s="156"/>
      <c r="W2525" s="156"/>
      <c r="X2525" s="156"/>
      <c r="Y2525" s="156"/>
      <c r="Z2525" s="156"/>
      <c r="AA2525" s="156"/>
      <c r="AB2525" s="156"/>
    </row>
    <row r="2526" spans="1:28" x14ac:dyDescent="0.25">
      <c r="A2526" s="87"/>
      <c r="B2526" s="156"/>
      <c r="C2526" s="156"/>
      <c r="D2526" s="156"/>
      <c r="E2526" s="156"/>
      <c r="F2526" s="156"/>
      <c r="G2526" s="156"/>
      <c r="H2526" s="156"/>
      <c r="I2526" s="156"/>
      <c r="J2526" s="156"/>
      <c r="K2526" s="87"/>
      <c r="L2526" s="87"/>
      <c r="M2526" s="156"/>
      <c r="N2526" s="156"/>
      <c r="O2526" s="156"/>
      <c r="P2526" s="156"/>
      <c r="Q2526" s="156"/>
      <c r="R2526" s="156"/>
      <c r="S2526" s="156"/>
      <c r="T2526" s="156"/>
      <c r="U2526" s="156"/>
      <c r="V2526" s="156"/>
      <c r="W2526" s="156"/>
      <c r="X2526" s="156"/>
      <c r="Y2526" s="156"/>
      <c r="Z2526" s="156"/>
      <c r="AA2526" s="156"/>
      <c r="AB2526" s="156"/>
    </row>
    <row r="2527" spans="1:28" x14ac:dyDescent="0.25">
      <c r="A2527" s="87"/>
    </row>
    <row r="2528" spans="1:28" x14ac:dyDescent="0.25">
      <c r="A2528" s="87"/>
    </row>
    <row r="2529" spans="1:28" x14ac:dyDescent="0.25">
      <c r="A2529" s="87"/>
    </row>
    <row r="2530" spans="1:28" x14ac:dyDescent="0.25">
      <c r="A2530" s="87" t="s">
        <v>3908</v>
      </c>
      <c r="B2530" s="156">
        <v>7.1051860533255197E-3</v>
      </c>
      <c r="C2530" s="156">
        <v>0.22135950776443011</v>
      </c>
      <c r="D2530" s="156">
        <v>0.28113096982127161</v>
      </c>
      <c r="E2530" s="156">
        <v>0.13272780544975096</v>
      </c>
      <c r="F2530" s="156">
        <v>3.9627893348959858E-2</v>
      </c>
      <c r="G2530" s="156">
        <v>0.25886317023146793</v>
      </c>
      <c r="H2530" s="156">
        <v>2.9299736302373279E-4</v>
      </c>
      <c r="I2530" s="156">
        <v>5.889246996777029E-2</v>
      </c>
      <c r="J2530" s="156">
        <v>1</v>
      </c>
      <c r="K2530" s="87">
        <v>13652</v>
      </c>
      <c r="L2530" s="87"/>
      <c r="M2530" s="156">
        <v>6.0000000000000001E-3</v>
      </c>
      <c r="N2530" s="156">
        <v>8.9999999999999993E-3</v>
      </c>
      <c r="O2530" s="156">
        <v>0.214</v>
      </c>
      <c r="P2530" s="156">
        <v>0.22800000000000001</v>
      </c>
      <c r="Q2530" s="156">
        <v>0.27400000000000002</v>
      </c>
      <c r="R2530" s="156">
        <v>0.28899999999999998</v>
      </c>
      <c r="S2530" s="156">
        <v>0.127</v>
      </c>
      <c r="T2530" s="156">
        <v>0.13900000000000001</v>
      </c>
      <c r="U2530" s="156">
        <v>3.5999999999999997E-2</v>
      </c>
      <c r="V2530" s="156">
        <v>4.2999999999999997E-2</v>
      </c>
      <c r="W2530" s="156">
        <v>0.252</v>
      </c>
      <c r="X2530" s="156">
        <v>0.26600000000000001</v>
      </c>
      <c r="Y2530" s="156">
        <v>0</v>
      </c>
      <c r="Z2530" s="156">
        <v>1E-3</v>
      </c>
      <c r="AA2530" s="156">
        <v>5.5E-2</v>
      </c>
      <c r="AB2530" s="156">
        <v>6.3E-2</v>
      </c>
    </row>
    <row r="2531" spans="1:28" x14ac:dyDescent="0.25">
      <c r="A2531" s="87" t="s">
        <v>3909</v>
      </c>
      <c r="B2531" s="156" t="s">
        <v>294</v>
      </c>
      <c r="C2531" s="156">
        <v>6.5306122448979594E-3</v>
      </c>
      <c r="D2531" s="156">
        <v>0.21306122448979592</v>
      </c>
      <c r="E2531" s="156">
        <v>0.23346938775510204</v>
      </c>
      <c r="F2531" s="156">
        <v>0.04</v>
      </c>
      <c r="G2531" s="156">
        <v>0.46857142857142858</v>
      </c>
      <c r="H2531" s="156" t="s">
        <v>294</v>
      </c>
      <c r="I2531" s="156">
        <v>3.8367346938775512E-2</v>
      </c>
      <c r="J2531" s="156">
        <v>1</v>
      </c>
      <c r="K2531" s="87">
        <v>1225</v>
      </c>
      <c r="L2531" s="87"/>
      <c r="M2531" s="156" t="s">
        <v>294</v>
      </c>
      <c r="N2531" s="156" t="s">
        <v>294</v>
      </c>
      <c r="O2531" s="156">
        <v>3.0000000000000001E-3</v>
      </c>
      <c r="P2531" s="156">
        <v>1.2999999999999999E-2</v>
      </c>
      <c r="Q2531" s="156">
        <v>0.191</v>
      </c>
      <c r="R2531" s="156">
        <v>0.23699999999999999</v>
      </c>
      <c r="S2531" s="156">
        <v>0.21099999999999999</v>
      </c>
      <c r="T2531" s="156">
        <v>0.25800000000000001</v>
      </c>
      <c r="U2531" s="156">
        <v>0.03</v>
      </c>
      <c r="V2531" s="156">
        <v>5.1999999999999998E-2</v>
      </c>
      <c r="W2531" s="156">
        <v>0.441</v>
      </c>
      <c r="X2531" s="156">
        <v>0.497</v>
      </c>
      <c r="Y2531" s="156" t="s">
        <v>294</v>
      </c>
      <c r="Z2531" s="156" t="s">
        <v>294</v>
      </c>
      <c r="AA2531" s="156">
        <v>2.9000000000000001E-2</v>
      </c>
      <c r="AB2531" s="156">
        <v>5.0999999999999997E-2</v>
      </c>
    </row>
    <row r="2532" spans="1:28" x14ac:dyDescent="0.25">
      <c r="A2532" s="87" t="s">
        <v>3910</v>
      </c>
      <c r="B2532" s="156">
        <v>0.22985781990521326</v>
      </c>
      <c r="C2532" s="156">
        <v>0.12322274881516587</v>
      </c>
      <c r="D2532" s="156">
        <v>0.36492890995260663</v>
      </c>
      <c r="E2532" s="156">
        <v>0.13033175355450238</v>
      </c>
      <c r="F2532" s="156">
        <v>2.843601895734597E-2</v>
      </c>
      <c r="G2532" s="156">
        <v>9.004739336492891E-2</v>
      </c>
      <c r="H2532" s="156" t="s">
        <v>294</v>
      </c>
      <c r="I2532" s="156">
        <v>3.3175355450236969E-2</v>
      </c>
      <c r="J2532" s="156">
        <v>1</v>
      </c>
      <c r="K2532" s="87">
        <v>422</v>
      </c>
      <c r="L2532" s="87"/>
      <c r="M2532" s="156">
        <v>0.192</v>
      </c>
      <c r="N2532" s="156">
        <v>0.27200000000000002</v>
      </c>
      <c r="O2532" s="156">
        <v>9.5000000000000001E-2</v>
      </c>
      <c r="P2532" s="156">
        <v>0.158</v>
      </c>
      <c r="Q2532" s="156">
        <v>0.32</v>
      </c>
      <c r="R2532" s="156">
        <v>0.41199999999999998</v>
      </c>
      <c r="S2532" s="156">
        <v>0.10199999999999999</v>
      </c>
      <c r="T2532" s="156">
        <v>0.16600000000000001</v>
      </c>
      <c r="U2532" s="156">
        <v>1.6E-2</v>
      </c>
      <c r="V2532" s="156">
        <v>4.9000000000000002E-2</v>
      </c>
      <c r="W2532" s="156">
        <v>6.6000000000000003E-2</v>
      </c>
      <c r="X2532" s="156">
        <v>0.121</v>
      </c>
      <c r="Y2532" s="156" t="s">
        <v>294</v>
      </c>
      <c r="Z2532" s="156" t="s">
        <v>294</v>
      </c>
      <c r="AA2532" s="156">
        <v>0.02</v>
      </c>
      <c r="AB2532" s="156">
        <v>5.5E-2</v>
      </c>
    </row>
    <row r="2533" spans="1:28" x14ac:dyDescent="0.25">
      <c r="A2533" s="87" t="s">
        <v>3911</v>
      </c>
      <c r="B2533" s="156">
        <v>8.9159717767799865E-2</v>
      </c>
      <c r="C2533" s="156">
        <v>4.2762454564892024E-4</v>
      </c>
      <c r="D2533" s="156">
        <v>0.59511082602808063</v>
      </c>
      <c r="E2533" s="156">
        <v>0.20597248948756325</v>
      </c>
      <c r="F2533" s="156">
        <v>4.8606656688760602E-2</v>
      </c>
      <c r="G2533" s="156">
        <v>1.2472382581426841E-2</v>
      </c>
      <c r="H2533" s="156" t="s">
        <v>294</v>
      </c>
      <c r="I2533" s="156">
        <v>4.8250302900719834E-2</v>
      </c>
      <c r="J2533" s="156">
        <v>0.99999999999999989</v>
      </c>
      <c r="K2533" s="87">
        <v>14031</v>
      </c>
      <c r="L2533" s="87"/>
      <c r="M2533" s="156">
        <v>8.5000000000000006E-2</v>
      </c>
      <c r="N2533" s="156">
        <v>9.4E-2</v>
      </c>
      <c r="O2533" s="156">
        <v>0</v>
      </c>
      <c r="P2533" s="156">
        <v>1E-3</v>
      </c>
      <c r="Q2533" s="156">
        <v>0.58699999999999997</v>
      </c>
      <c r="R2533" s="156">
        <v>0.60299999999999998</v>
      </c>
      <c r="S2533" s="156">
        <v>0.19900000000000001</v>
      </c>
      <c r="T2533" s="156">
        <v>0.21299999999999999</v>
      </c>
      <c r="U2533" s="156">
        <v>4.4999999999999998E-2</v>
      </c>
      <c r="V2533" s="156">
        <v>5.1999999999999998E-2</v>
      </c>
      <c r="W2533" s="156">
        <v>1.0999999999999999E-2</v>
      </c>
      <c r="X2533" s="156">
        <v>1.4E-2</v>
      </c>
      <c r="Y2533" s="156" t="s">
        <v>294</v>
      </c>
      <c r="Z2533" s="156" t="s">
        <v>294</v>
      </c>
      <c r="AA2533" s="156">
        <v>4.4999999999999998E-2</v>
      </c>
      <c r="AB2533" s="156">
        <v>5.1999999999999998E-2</v>
      </c>
    </row>
    <row r="2534" spans="1:28" x14ac:dyDescent="0.25">
      <c r="A2534" s="87" t="s">
        <v>3912</v>
      </c>
      <c r="B2534" s="156" t="s">
        <v>294</v>
      </c>
      <c r="C2534" s="156">
        <v>2.1311475409836064E-2</v>
      </c>
      <c r="D2534" s="156">
        <v>0.14262295081967213</v>
      </c>
      <c r="E2534" s="156">
        <v>6.7213114754098358E-2</v>
      </c>
      <c r="F2534" s="156">
        <v>4.2622950819672129E-2</v>
      </c>
      <c r="G2534" s="156">
        <v>0.68196721311475406</v>
      </c>
      <c r="H2534" s="156" t="s">
        <v>294</v>
      </c>
      <c r="I2534" s="156">
        <v>4.4262295081967211E-2</v>
      </c>
      <c r="J2534" s="156">
        <v>1</v>
      </c>
      <c r="K2534" s="87">
        <v>610</v>
      </c>
      <c r="L2534" s="87"/>
      <c r="M2534" s="156" t="s">
        <v>294</v>
      </c>
      <c r="N2534" s="156" t="s">
        <v>294</v>
      </c>
      <c r="O2534" s="156">
        <v>1.2E-2</v>
      </c>
      <c r="P2534" s="156">
        <v>3.5999999999999997E-2</v>
      </c>
      <c r="Q2534" s="156">
        <v>0.11700000000000001</v>
      </c>
      <c r="R2534" s="156">
        <v>0.17299999999999999</v>
      </c>
      <c r="S2534" s="156">
        <v>0.05</v>
      </c>
      <c r="T2534" s="156">
        <v>0.09</v>
      </c>
      <c r="U2534" s="156">
        <v>2.9000000000000001E-2</v>
      </c>
      <c r="V2534" s="156">
        <v>6.2E-2</v>
      </c>
      <c r="W2534" s="156">
        <v>0.64400000000000002</v>
      </c>
      <c r="X2534" s="156">
        <v>0.71799999999999997</v>
      </c>
      <c r="Y2534" s="156" t="s">
        <v>294</v>
      </c>
      <c r="Z2534" s="156" t="s">
        <v>294</v>
      </c>
      <c r="AA2534" s="156">
        <v>3.1E-2</v>
      </c>
      <c r="AB2534" s="156">
        <v>6.4000000000000001E-2</v>
      </c>
    </row>
    <row r="2535" spans="1:28" x14ac:dyDescent="0.25">
      <c r="A2535" s="87" t="s">
        <v>3913</v>
      </c>
      <c r="B2535" s="156" t="s">
        <v>294</v>
      </c>
      <c r="C2535" s="156">
        <v>0.5580357142857143</v>
      </c>
      <c r="D2535" s="156">
        <v>0.30357142857142855</v>
      </c>
      <c r="E2535" s="156">
        <v>7.5892857142857137E-2</v>
      </c>
      <c r="F2535" s="156" t="s">
        <v>294</v>
      </c>
      <c r="G2535" s="156">
        <v>3.5714285714285712E-2</v>
      </c>
      <c r="H2535" s="156" t="s">
        <v>294</v>
      </c>
      <c r="I2535" s="156">
        <v>2.6785714285714284E-2</v>
      </c>
      <c r="J2535" s="156">
        <v>0.99999999999999989</v>
      </c>
      <c r="K2535" s="87">
        <v>224</v>
      </c>
      <c r="L2535" s="87"/>
      <c r="M2535" s="156" t="s">
        <v>294</v>
      </c>
      <c r="N2535" s="156" t="s">
        <v>294</v>
      </c>
      <c r="O2535" s="156">
        <v>0.49299999999999999</v>
      </c>
      <c r="P2535" s="156">
        <v>0.622</v>
      </c>
      <c r="Q2535" s="156">
        <v>0.247</v>
      </c>
      <c r="R2535" s="156">
        <v>0.36699999999999999</v>
      </c>
      <c r="S2535" s="156">
        <v>4.8000000000000001E-2</v>
      </c>
      <c r="T2535" s="156">
        <v>0.11799999999999999</v>
      </c>
      <c r="U2535" s="156" t="s">
        <v>294</v>
      </c>
      <c r="V2535" s="156" t="s">
        <v>294</v>
      </c>
      <c r="W2535" s="156">
        <v>1.7999999999999999E-2</v>
      </c>
      <c r="X2535" s="156">
        <v>6.9000000000000006E-2</v>
      </c>
      <c r="Y2535" s="156" t="s">
        <v>294</v>
      </c>
      <c r="Z2535" s="156" t="s">
        <v>294</v>
      </c>
      <c r="AA2535" s="156">
        <v>1.2E-2</v>
      </c>
      <c r="AB2535" s="156">
        <v>5.7000000000000002E-2</v>
      </c>
    </row>
    <row r="2536" spans="1:28" x14ac:dyDescent="0.25">
      <c r="A2536" s="87" t="s">
        <v>3914</v>
      </c>
      <c r="B2536" s="156" t="s">
        <v>294</v>
      </c>
      <c r="C2536" s="156">
        <v>0.17146433041301626</v>
      </c>
      <c r="D2536" s="156">
        <v>0.56320400500625778</v>
      </c>
      <c r="E2536" s="156">
        <v>0.16270337922403003</v>
      </c>
      <c r="F2536" s="156">
        <v>1.5018773466833541E-2</v>
      </c>
      <c r="G2536" s="156">
        <v>2.7534418022528161E-2</v>
      </c>
      <c r="H2536" s="156" t="s">
        <v>294</v>
      </c>
      <c r="I2536" s="156">
        <v>6.0075093867334166E-2</v>
      </c>
      <c r="J2536" s="156">
        <v>0.99999999999999989</v>
      </c>
      <c r="K2536" s="87">
        <v>799</v>
      </c>
      <c r="L2536" s="87"/>
      <c r="M2536" s="156" t="s">
        <v>294</v>
      </c>
      <c r="N2536" s="156" t="s">
        <v>294</v>
      </c>
      <c r="O2536" s="156">
        <v>0.14699999999999999</v>
      </c>
      <c r="P2536" s="156">
        <v>0.19900000000000001</v>
      </c>
      <c r="Q2536" s="156">
        <v>0.52900000000000003</v>
      </c>
      <c r="R2536" s="156">
        <v>0.59699999999999998</v>
      </c>
      <c r="S2536" s="156">
        <v>0.13900000000000001</v>
      </c>
      <c r="T2536" s="156">
        <v>0.19</v>
      </c>
      <c r="U2536" s="156">
        <v>8.9999999999999993E-3</v>
      </c>
      <c r="V2536" s="156">
        <v>2.5999999999999999E-2</v>
      </c>
      <c r="W2536" s="156">
        <v>1.7999999999999999E-2</v>
      </c>
      <c r="X2536" s="156">
        <v>4.1000000000000002E-2</v>
      </c>
      <c r="Y2536" s="156" t="s">
        <v>294</v>
      </c>
      <c r="Z2536" s="156" t="s">
        <v>294</v>
      </c>
      <c r="AA2536" s="156">
        <v>4.5999999999999999E-2</v>
      </c>
      <c r="AB2536" s="156">
        <v>7.9000000000000001E-2</v>
      </c>
    </row>
    <row r="2537" spans="1:28" x14ac:dyDescent="0.25">
      <c r="A2537" s="87" t="s">
        <v>3915</v>
      </c>
      <c r="B2537" s="156" t="s">
        <v>294</v>
      </c>
      <c r="C2537" s="156">
        <v>0.32412177985948476</v>
      </c>
      <c r="D2537" s="156">
        <v>0.33957845433255268</v>
      </c>
      <c r="E2537" s="156">
        <v>0.10117096018735364</v>
      </c>
      <c r="F2537" s="156">
        <v>2.6229508196721311E-2</v>
      </c>
      <c r="G2537" s="156">
        <v>0.1629976580796253</v>
      </c>
      <c r="H2537" s="156" t="s">
        <v>294</v>
      </c>
      <c r="I2537" s="156">
        <v>4.5901639344262293E-2</v>
      </c>
      <c r="J2537" s="156">
        <v>1</v>
      </c>
      <c r="K2537" s="87">
        <v>2135</v>
      </c>
      <c r="L2537" s="87"/>
      <c r="M2537" s="156" t="s">
        <v>294</v>
      </c>
      <c r="N2537" s="156" t="s">
        <v>294</v>
      </c>
      <c r="O2537" s="156">
        <v>0.30499999999999999</v>
      </c>
      <c r="P2537" s="156">
        <v>0.34399999999999997</v>
      </c>
      <c r="Q2537" s="156">
        <v>0.32</v>
      </c>
      <c r="R2537" s="156">
        <v>0.36</v>
      </c>
      <c r="S2537" s="156">
        <v>8.8999999999999996E-2</v>
      </c>
      <c r="T2537" s="156">
        <v>0.115</v>
      </c>
      <c r="U2537" s="156">
        <v>0.02</v>
      </c>
      <c r="V2537" s="156">
        <v>3.4000000000000002E-2</v>
      </c>
      <c r="W2537" s="156">
        <v>0.14799999999999999</v>
      </c>
      <c r="X2537" s="156">
        <v>0.17899999999999999</v>
      </c>
      <c r="Y2537" s="156" t="s">
        <v>294</v>
      </c>
      <c r="Z2537" s="156" t="s">
        <v>294</v>
      </c>
      <c r="AA2537" s="156">
        <v>3.7999999999999999E-2</v>
      </c>
      <c r="AB2537" s="156">
        <v>5.6000000000000001E-2</v>
      </c>
    </row>
    <row r="2538" spans="1:28" x14ac:dyDescent="0.25">
      <c r="A2538" s="87" t="s">
        <v>3916</v>
      </c>
      <c r="B2538" s="156" t="s">
        <v>294</v>
      </c>
      <c r="C2538" s="156">
        <v>1.1560693641618497E-2</v>
      </c>
      <c r="D2538" s="156">
        <v>8.6705202312138727E-2</v>
      </c>
      <c r="E2538" s="156">
        <v>7.7071290944123308E-2</v>
      </c>
      <c r="F2538" s="156">
        <v>9.4412331406551059E-2</v>
      </c>
      <c r="G2538" s="156">
        <v>0.66473988439306353</v>
      </c>
      <c r="H2538" s="156" t="s">
        <v>294</v>
      </c>
      <c r="I2538" s="156">
        <v>6.5510597302504817E-2</v>
      </c>
      <c r="J2538" s="156">
        <v>1</v>
      </c>
      <c r="K2538" s="87">
        <v>519</v>
      </c>
      <c r="L2538" s="87"/>
      <c r="M2538" s="156" t="s">
        <v>294</v>
      </c>
      <c r="N2538" s="156" t="s">
        <v>294</v>
      </c>
      <c r="O2538" s="156">
        <v>5.0000000000000001E-3</v>
      </c>
      <c r="P2538" s="156">
        <v>2.5000000000000001E-2</v>
      </c>
      <c r="Q2538" s="156">
        <v>6.5000000000000002E-2</v>
      </c>
      <c r="R2538" s="156">
        <v>0.114</v>
      </c>
      <c r="S2538" s="156">
        <v>5.7000000000000002E-2</v>
      </c>
      <c r="T2538" s="156">
        <v>0.10299999999999999</v>
      </c>
      <c r="U2538" s="156">
        <v>7.1999999999999995E-2</v>
      </c>
      <c r="V2538" s="156">
        <v>0.123</v>
      </c>
      <c r="W2538" s="156">
        <v>0.623</v>
      </c>
      <c r="X2538" s="156">
        <v>0.70399999999999996</v>
      </c>
      <c r="Y2538" s="156" t="s">
        <v>294</v>
      </c>
      <c r="Z2538" s="156" t="s">
        <v>294</v>
      </c>
      <c r="AA2538" s="156">
        <v>4.7E-2</v>
      </c>
      <c r="AB2538" s="156">
        <v>0.09</v>
      </c>
    </row>
    <row r="2539" spans="1:28" x14ac:dyDescent="0.25">
      <c r="A2539" s="87" t="s">
        <v>3917</v>
      </c>
      <c r="B2539" s="156" t="s">
        <v>294</v>
      </c>
      <c r="C2539" s="156">
        <v>2.1459227467811159E-3</v>
      </c>
      <c r="D2539" s="156">
        <v>6.652360515021459E-2</v>
      </c>
      <c r="E2539" s="156">
        <v>7.7253218884120178E-2</v>
      </c>
      <c r="F2539" s="156">
        <v>8.5836909871244635E-2</v>
      </c>
      <c r="G2539" s="156">
        <v>0.70815450643776823</v>
      </c>
      <c r="H2539" s="156" t="s">
        <v>294</v>
      </c>
      <c r="I2539" s="156">
        <v>6.0085836909871244E-2</v>
      </c>
      <c r="J2539" s="156">
        <v>1</v>
      </c>
      <c r="K2539" s="87">
        <v>466</v>
      </c>
      <c r="L2539" s="87"/>
      <c r="M2539" s="156" t="s">
        <v>294</v>
      </c>
      <c r="N2539" s="156" t="s">
        <v>294</v>
      </c>
      <c r="O2539" s="156">
        <v>0</v>
      </c>
      <c r="P2539" s="156">
        <v>1.2E-2</v>
      </c>
      <c r="Q2539" s="156">
        <v>4.7E-2</v>
      </c>
      <c r="R2539" s="156">
        <v>9.2999999999999999E-2</v>
      </c>
      <c r="S2539" s="156">
        <v>5.6000000000000001E-2</v>
      </c>
      <c r="T2539" s="156">
        <v>0.105</v>
      </c>
      <c r="U2539" s="156">
        <v>6.4000000000000001E-2</v>
      </c>
      <c r="V2539" s="156">
        <v>0.115</v>
      </c>
      <c r="W2539" s="156">
        <v>0.66500000000000004</v>
      </c>
      <c r="X2539" s="156">
        <v>0.748</v>
      </c>
      <c r="Y2539" s="156" t="s">
        <v>294</v>
      </c>
      <c r="Z2539" s="156" t="s">
        <v>294</v>
      </c>
      <c r="AA2539" s="156">
        <v>4.2000000000000003E-2</v>
      </c>
      <c r="AB2539" s="156">
        <v>8.5000000000000006E-2</v>
      </c>
    </row>
    <row r="2540" spans="1:28" x14ac:dyDescent="0.25">
      <c r="A2540" s="87" t="s">
        <v>3918</v>
      </c>
      <c r="B2540" s="156" t="s">
        <v>294</v>
      </c>
      <c r="C2540" s="156" t="s">
        <v>294</v>
      </c>
      <c r="D2540" s="156">
        <v>0.3</v>
      </c>
      <c r="E2540" s="156">
        <v>0.1</v>
      </c>
      <c r="F2540" s="156" t="s">
        <v>294</v>
      </c>
      <c r="G2540" s="156">
        <v>0.5</v>
      </c>
      <c r="H2540" s="156" t="s">
        <v>294</v>
      </c>
      <c r="I2540" s="156">
        <v>0.1</v>
      </c>
      <c r="J2540" s="156">
        <v>1</v>
      </c>
      <c r="K2540" s="87">
        <v>10</v>
      </c>
      <c r="L2540" s="87"/>
      <c r="M2540" s="156" t="s">
        <v>294</v>
      </c>
      <c r="N2540" s="156" t="s">
        <v>294</v>
      </c>
      <c r="O2540" s="156" t="s">
        <v>294</v>
      </c>
      <c r="P2540" s="156" t="s">
        <v>294</v>
      </c>
      <c r="Q2540" s="156">
        <v>0.108</v>
      </c>
      <c r="R2540" s="156">
        <v>0.60299999999999998</v>
      </c>
      <c r="S2540" s="156">
        <v>1.7999999999999999E-2</v>
      </c>
      <c r="T2540" s="156">
        <v>0.40400000000000003</v>
      </c>
      <c r="U2540" s="156" t="s">
        <v>294</v>
      </c>
      <c r="V2540" s="156" t="s">
        <v>294</v>
      </c>
      <c r="W2540" s="156">
        <v>0.23699999999999999</v>
      </c>
      <c r="X2540" s="156">
        <v>0.76300000000000001</v>
      </c>
      <c r="Y2540" s="156" t="s">
        <v>294</v>
      </c>
      <c r="Z2540" s="156" t="s">
        <v>294</v>
      </c>
      <c r="AA2540" s="156">
        <v>1.7999999999999999E-2</v>
      </c>
      <c r="AB2540" s="156">
        <v>0.40400000000000003</v>
      </c>
    </row>
    <row r="2541" spans="1:28" x14ac:dyDescent="0.25">
      <c r="A2541" s="87" t="s">
        <v>3919</v>
      </c>
      <c r="B2541" s="156" t="s">
        <v>294</v>
      </c>
      <c r="C2541" s="156">
        <v>7.5342465753424653E-2</v>
      </c>
      <c r="D2541" s="156">
        <v>0.22602739726027396</v>
      </c>
      <c r="E2541" s="156">
        <v>0.1095890410958904</v>
      </c>
      <c r="F2541" s="156">
        <v>0.10273972602739725</v>
      </c>
      <c r="G2541" s="156">
        <v>0.45205479452054792</v>
      </c>
      <c r="H2541" s="156" t="s">
        <v>294</v>
      </c>
      <c r="I2541" s="156">
        <v>3.4246575342465752E-2</v>
      </c>
      <c r="J2541" s="156">
        <v>0.99999999999999989</v>
      </c>
      <c r="K2541" s="87">
        <v>146</v>
      </c>
      <c r="L2541" s="87"/>
      <c r="M2541" s="156" t="s">
        <v>294</v>
      </c>
      <c r="N2541" s="156" t="s">
        <v>294</v>
      </c>
      <c r="O2541" s="156">
        <v>4.2999999999999997E-2</v>
      </c>
      <c r="P2541" s="156">
        <v>0.13</v>
      </c>
      <c r="Q2541" s="156">
        <v>0.16600000000000001</v>
      </c>
      <c r="R2541" s="156">
        <v>0.3</v>
      </c>
      <c r="S2541" s="156">
        <v>6.9000000000000006E-2</v>
      </c>
      <c r="T2541" s="156">
        <v>0.17100000000000001</v>
      </c>
      <c r="U2541" s="156">
        <v>6.3E-2</v>
      </c>
      <c r="V2541" s="156">
        <v>0.16300000000000001</v>
      </c>
      <c r="W2541" s="156">
        <v>0.374</v>
      </c>
      <c r="X2541" s="156">
        <v>0.53300000000000003</v>
      </c>
      <c r="Y2541" s="156" t="s">
        <v>294</v>
      </c>
      <c r="Z2541" s="156" t="s">
        <v>294</v>
      </c>
      <c r="AA2541" s="156">
        <v>1.4999999999999999E-2</v>
      </c>
      <c r="AB2541" s="156">
        <v>7.8E-2</v>
      </c>
    </row>
    <row r="2542" spans="1:28" x14ac:dyDescent="0.25">
      <c r="A2542" s="87" t="s">
        <v>3920</v>
      </c>
      <c r="B2542" s="156" t="s">
        <v>294</v>
      </c>
      <c r="C2542" s="156">
        <v>0.43878273177636234</v>
      </c>
      <c r="D2542" s="156">
        <v>0.3602264685067233</v>
      </c>
      <c r="E2542" s="156">
        <v>5.1663128096249115E-2</v>
      </c>
      <c r="F2542" s="156">
        <v>7.7848549186128801E-3</v>
      </c>
      <c r="G2542" s="156">
        <v>1.6985138004246284E-2</v>
      </c>
      <c r="H2542" s="156" t="s">
        <v>294</v>
      </c>
      <c r="I2542" s="156">
        <v>0.12455767869780608</v>
      </c>
      <c r="J2542" s="156">
        <v>1</v>
      </c>
      <c r="K2542" s="87">
        <v>1413</v>
      </c>
      <c r="L2542" s="87"/>
      <c r="M2542" s="156" t="s">
        <v>294</v>
      </c>
      <c r="N2542" s="156" t="s">
        <v>294</v>
      </c>
      <c r="O2542" s="156">
        <v>0.41299999999999998</v>
      </c>
      <c r="P2542" s="156">
        <v>0.46500000000000002</v>
      </c>
      <c r="Q2542" s="156">
        <v>0.33600000000000002</v>
      </c>
      <c r="R2542" s="156">
        <v>0.38600000000000001</v>
      </c>
      <c r="S2542" s="156">
        <v>4.1000000000000002E-2</v>
      </c>
      <c r="T2542" s="156">
        <v>6.4000000000000001E-2</v>
      </c>
      <c r="U2542" s="156">
        <v>4.0000000000000001E-3</v>
      </c>
      <c r="V2542" s="156">
        <v>1.4E-2</v>
      </c>
      <c r="W2542" s="156">
        <v>1.0999999999999999E-2</v>
      </c>
      <c r="X2542" s="156">
        <v>2.5000000000000001E-2</v>
      </c>
      <c r="Y2542" s="156" t="s">
        <v>294</v>
      </c>
      <c r="Z2542" s="156" t="s">
        <v>294</v>
      </c>
      <c r="AA2542" s="156">
        <v>0.108</v>
      </c>
      <c r="AB2542" s="156">
        <v>0.14299999999999999</v>
      </c>
    </row>
    <row r="2543" spans="1:28" x14ac:dyDescent="0.25">
      <c r="A2543" s="87" t="s">
        <v>3921</v>
      </c>
      <c r="B2543" s="156" t="s">
        <v>294</v>
      </c>
      <c r="C2543" s="156" t="s">
        <v>294</v>
      </c>
      <c r="D2543" s="156">
        <v>0.23529411764705882</v>
      </c>
      <c r="E2543" s="156">
        <v>0.30252100840336132</v>
      </c>
      <c r="F2543" s="156">
        <v>9.2436974789915971E-2</v>
      </c>
      <c r="G2543" s="156">
        <v>0.36134453781512604</v>
      </c>
      <c r="H2543" s="156" t="s">
        <v>294</v>
      </c>
      <c r="I2543" s="156">
        <v>8.4033613445378148E-3</v>
      </c>
      <c r="J2543" s="156">
        <v>1</v>
      </c>
      <c r="K2543" s="87">
        <v>119</v>
      </c>
      <c r="L2543" s="87"/>
      <c r="M2543" s="156" t="s">
        <v>294</v>
      </c>
      <c r="N2543" s="156" t="s">
        <v>294</v>
      </c>
      <c r="O2543" s="156" t="s">
        <v>294</v>
      </c>
      <c r="P2543" s="156" t="s">
        <v>294</v>
      </c>
      <c r="Q2543" s="156">
        <v>0.16800000000000001</v>
      </c>
      <c r="R2543" s="156">
        <v>0.31900000000000001</v>
      </c>
      <c r="S2543" s="156">
        <v>0.22700000000000001</v>
      </c>
      <c r="T2543" s="156">
        <v>0.39</v>
      </c>
      <c r="U2543" s="156">
        <v>5.1999999999999998E-2</v>
      </c>
      <c r="V2543" s="156">
        <v>0.158</v>
      </c>
      <c r="W2543" s="156">
        <v>0.28100000000000003</v>
      </c>
      <c r="X2543" s="156">
        <v>0.45100000000000001</v>
      </c>
      <c r="Y2543" s="156" t="s">
        <v>294</v>
      </c>
      <c r="Z2543" s="156" t="s">
        <v>294</v>
      </c>
      <c r="AA2543" s="156">
        <v>1E-3</v>
      </c>
      <c r="AB2543" s="156">
        <v>4.5999999999999999E-2</v>
      </c>
    </row>
    <row r="2544" spans="1:28" x14ac:dyDescent="0.25">
      <c r="A2544" s="87" t="s">
        <v>3922</v>
      </c>
      <c r="B2544" s="156" t="s">
        <v>294</v>
      </c>
      <c r="C2544" s="156">
        <v>0.12653975363941769</v>
      </c>
      <c r="D2544" s="156">
        <v>0.26987681970884658</v>
      </c>
      <c r="E2544" s="156">
        <v>0.13437849944008959</v>
      </c>
      <c r="F2544" s="156">
        <v>3.2474804031354984E-2</v>
      </c>
      <c r="G2544" s="156">
        <v>0.37290033594624861</v>
      </c>
      <c r="H2544" s="156">
        <v>2.2396416573348264E-3</v>
      </c>
      <c r="I2544" s="156">
        <v>6.1590145576707729E-2</v>
      </c>
      <c r="J2544" s="156">
        <v>1</v>
      </c>
      <c r="K2544" s="87">
        <v>893</v>
      </c>
      <c r="L2544" s="87"/>
      <c r="M2544" s="156" t="s">
        <v>294</v>
      </c>
      <c r="N2544" s="156" t="s">
        <v>294</v>
      </c>
      <c r="O2544" s="156">
        <v>0.106</v>
      </c>
      <c r="P2544" s="156">
        <v>0.15</v>
      </c>
      <c r="Q2544" s="156">
        <v>0.24199999999999999</v>
      </c>
      <c r="R2544" s="156">
        <v>0.3</v>
      </c>
      <c r="S2544" s="156">
        <v>0.114</v>
      </c>
      <c r="T2544" s="156">
        <v>0.158</v>
      </c>
      <c r="U2544" s="156">
        <v>2.3E-2</v>
      </c>
      <c r="V2544" s="156">
        <v>4.5999999999999999E-2</v>
      </c>
      <c r="W2544" s="156">
        <v>0.34200000000000003</v>
      </c>
      <c r="X2544" s="156">
        <v>0.40500000000000003</v>
      </c>
      <c r="Y2544" s="156">
        <v>1E-3</v>
      </c>
      <c r="Z2544" s="156">
        <v>8.0000000000000002E-3</v>
      </c>
      <c r="AA2544" s="156">
        <v>4.8000000000000001E-2</v>
      </c>
      <c r="AB2544" s="156">
        <v>7.9000000000000001E-2</v>
      </c>
    </row>
    <row r="2545" spans="1:28" x14ac:dyDescent="0.25">
      <c r="A2545" s="87" t="s">
        <v>3923</v>
      </c>
      <c r="B2545" s="156" t="s">
        <v>294</v>
      </c>
      <c r="C2545" s="156">
        <v>0.10914454277286136</v>
      </c>
      <c r="D2545" s="156">
        <v>0.32448377581120946</v>
      </c>
      <c r="E2545" s="156">
        <v>0.18141592920353983</v>
      </c>
      <c r="F2545" s="156">
        <v>5.0147492625368731E-2</v>
      </c>
      <c r="G2545" s="156">
        <v>0.29793510324483774</v>
      </c>
      <c r="H2545" s="156" t="s">
        <v>294</v>
      </c>
      <c r="I2545" s="156">
        <v>3.687315634218289E-2</v>
      </c>
      <c r="J2545" s="156">
        <v>1</v>
      </c>
      <c r="K2545" s="87">
        <v>678</v>
      </c>
      <c r="L2545" s="87"/>
      <c r="M2545" s="156" t="s">
        <v>294</v>
      </c>
      <c r="N2545" s="156" t="s">
        <v>294</v>
      </c>
      <c r="O2545" s="156">
        <v>8.7999999999999995E-2</v>
      </c>
      <c r="P2545" s="156">
        <v>0.13500000000000001</v>
      </c>
      <c r="Q2545" s="156">
        <v>0.28999999999999998</v>
      </c>
      <c r="R2545" s="156">
        <v>0.36099999999999999</v>
      </c>
      <c r="S2545" s="156">
        <v>0.154</v>
      </c>
      <c r="T2545" s="156">
        <v>0.21199999999999999</v>
      </c>
      <c r="U2545" s="156">
        <v>3.5999999999999997E-2</v>
      </c>
      <c r="V2545" s="156">
        <v>6.9000000000000006E-2</v>
      </c>
      <c r="W2545" s="156">
        <v>0.26500000000000001</v>
      </c>
      <c r="X2545" s="156">
        <v>0.33300000000000002</v>
      </c>
      <c r="Y2545" s="156" t="s">
        <v>294</v>
      </c>
      <c r="Z2545" s="156" t="s">
        <v>294</v>
      </c>
      <c r="AA2545" s="156">
        <v>2.5000000000000001E-2</v>
      </c>
      <c r="AB2545" s="156">
        <v>5.3999999999999999E-2</v>
      </c>
    </row>
    <row r="2546" spans="1:28" x14ac:dyDescent="0.25">
      <c r="A2546" s="87" t="s">
        <v>3924</v>
      </c>
      <c r="B2546" s="156" t="s">
        <v>294</v>
      </c>
      <c r="C2546" s="156">
        <v>0.13</v>
      </c>
      <c r="D2546" s="156">
        <v>0.28166666666666668</v>
      </c>
      <c r="E2546" s="156">
        <v>0.20666666666666667</v>
      </c>
      <c r="F2546" s="156">
        <v>0.10333333333333333</v>
      </c>
      <c r="G2546" s="156">
        <v>0.23</v>
      </c>
      <c r="H2546" s="156" t="s">
        <v>294</v>
      </c>
      <c r="I2546" s="156">
        <v>4.8333333333333332E-2</v>
      </c>
      <c r="J2546" s="156">
        <v>1</v>
      </c>
      <c r="K2546" s="87">
        <v>600</v>
      </c>
      <c r="L2546" s="87"/>
      <c r="M2546" s="156" t="s">
        <v>294</v>
      </c>
      <c r="N2546" s="156" t="s">
        <v>294</v>
      </c>
      <c r="O2546" s="156">
        <v>0.105</v>
      </c>
      <c r="P2546" s="156">
        <v>0.159</v>
      </c>
      <c r="Q2546" s="156">
        <v>0.247</v>
      </c>
      <c r="R2546" s="156">
        <v>0.31900000000000001</v>
      </c>
      <c r="S2546" s="156">
        <v>0.17599999999999999</v>
      </c>
      <c r="T2546" s="156">
        <v>0.24099999999999999</v>
      </c>
      <c r="U2546" s="156">
        <v>8.1000000000000003E-2</v>
      </c>
      <c r="V2546" s="156">
        <v>0.13</v>
      </c>
      <c r="W2546" s="156">
        <v>0.19800000000000001</v>
      </c>
      <c r="X2546" s="156">
        <v>0.26500000000000001</v>
      </c>
      <c r="Y2546" s="156" t="s">
        <v>294</v>
      </c>
      <c r="Z2546" s="156" t="s">
        <v>294</v>
      </c>
      <c r="AA2546" s="156">
        <v>3.4000000000000002E-2</v>
      </c>
      <c r="AB2546" s="156">
        <v>6.9000000000000006E-2</v>
      </c>
    </row>
    <row r="2547" spans="1:28" x14ac:dyDescent="0.25">
      <c r="A2547" s="87" t="s">
        <v>3925</v>
      </c>
      <c r="B2547" s="156" t="s">
        <v>294</v>
      </c>
      <c r="C2547" s="156">
        <v>0.12472160356347439</v>
      </c>
      <c r="D2547" s="156">
        <v>0.34743875278396436</v>
      </c>
      <c r="E2547" s="156">
        <v>0.18262806236080179</v>
      </c>
      <c r="F2547" s="156">
        <v>2.4498886414253896E-2</v>
      </c>
      <c r="G2547" s="156">
        <v>0.23385300668151449</v>
      </c>
      <c r="H2547" s="156" t="s">
        <v>294</v>
      </c>
      <c r="I2547" s="156">
        <v>8.6859688195991089E-2</v>
      </c>
      <c r="J2547" s="156">
        <v>1</v>
      </c>
      <c r="K2547" s="87">
        <v>449</v>
      </c>
      <c r="L2547" s="87"/>
      <c r="M2547" s="156" t="s">
        <v>294</v>
      </c>
      <c r="N2547" s="156" t="s">
        <v>294</v>
      </c>
      <c r="O2547" s="156">
        <v>9.7000000000000003E-2</v>
      </c>
      <c r="P2547" s="156">
        <v>0.159</v>
      </c>
      <c r="Q2547" s="156">
        <v>0.30499999999999999</v>
      </c>
      <c r="R2547" s="156">
        <v>0.39300000000000002</v>
      </c>
      <c r="S2547" s="156">
        <v>0.15</v>
      </c>
      <c r="T2547" s="156">
        <v>0.221</v>
      </c>
      <c r="U2547" s="156">
        <v>1.4E-2</v>
      </c>
      <c r="V2547" s="156">
        <v>4.2999999999999997E-2</v>
      </c>
      <c r="W2547" s="156">
        <v>0.19700000000000001</v>
      </c>
      <c r="X2547" s="156">
        <v>0.27500000000000002</v>
      </c>
      <c r="Y2547" s="156" t="s">
        <v>294</v>
      </c>
      <c r="Z2547" s="156" t="s">
        <v>294</v>
      </c>
      <c r="AA2547" s="156">
        <v>6.4000000000000001E-2</v>
      </c>
      <c r="AB2547" s="156">
        <v>0.11700000000000001</v>
      </c>
    </row>
    <row r="2548" spans="1:28" x14ac:dyDescent="0.25">
      <c r="A2548" s="87" t="s">
        <v>3926</v>
      </c>
      <c r="B2548" s="156" t="s">
        <v>294</v>
      </c>
      <c r="C2548" s="156">
        <v>0.50784207679826932</v>
      </c>
      <c r="D2548" s="156">
        <v>0.15305570578691186</v>
      </c>
      <c r="E2548" s="156">
        <v>0.10167658193618172</v>
      </c>
      <c r="F2548" s="156">
        <v>4.1103299080584098E-2</v>
      </c>
      <c r="G2548" s="156">
        <v>0.14277988101676581</v>
      </c>
      <c r="H2548" s="156" t="s">
        <v>294</v>
      </c>
      <c r="I2548" s="156">
        <v>5.3542455381287185E-2</v>
      </c>
      <c r="J2548" s="156">
        <v>0.99999999999999989</v>
      </c>
      <c r="K2548" s="87">
        <v>1849</v>
      </c>
      <c r="L2548" s="87"/>
      <c r="M2548" s="156" t="s">
        <v>294</v>
      </c>
      <c r="N2548" s="156" t="s">
        <v>294</v>
      </c>
      <c r="O2548" s="156">
        <v>0.48499999999999999</v>
      </c>
      <c r="P2548" s="156">
        <v>0.53100000000000003</v>
      </c>
      <c r="Q2548" s="156">
        <v>0.13700000000000001</v>
      </c>
      <c r="R2548" s="156">
        <v>0.17</v>
      </c>
      <c r="S2548" s="156">
        <v>8.8999999999999996E-2</v>
      </c>
      <c r="T2548" s="156">
        <v>0.11600000000000001</v>
      </c>
      <c r="U2548" s="156">
        <v>3.3000000000000002E-2</v>
      </c>
      <c r="V2548" s="156">
        <v>5.0999999999999997E-2</v>
      </c>
      <c r="W2548" s="156">
        <v>0.128</v>
      </c>
      <c r="X2548" s="156">
        <v>0.159</v>
      </c>
      <c r="Y2548" s="156" t="s">
        <v>294</v>
      </c>
      <c r="Z2548" s="156" t="s">
        <v>294</v>
      </c>
      <c r="AA2548" s="156">
        <v>4.3999999999999997E-2</v>
      </c>
      <c r="AB2548" s="156">
        <v>6.5000000000000002E-2</v>
      </c>
    </row>
    <row r="2549" spans="1:28" x14ac:dyDescent="0.25">
      <c r="A2549" s="87"/>
      <c r="B2549" s="156"/>
      <c r="C2549" s="156"/>
      <c r="D2549" s="156"/>
      <c r="E2549" s="156"/>
      <c r="F2549" s="156"/>
      <c r="G2549" s="156"/>
      <c r="H2549" s="156"/>
      <c r="I2549" s="156"/>
      <c r="J2549" s="156"/>
      <c r="K2549" s="87"/>
      <c r="L2549" s="87"/>
      <c r="M2549" s="156"/>
      <c r="N2549" s="156"/>
      <c r="O2549" s="156"/>
      <c r="P2549" s="156"/>
      <c r="Q2549" s="156"/>
      <c r="R2549" s="156"/>
      <c r="S2549" s="156"/>
      <c r="T2549" s="156"/>
      <c r="U2549" s="156"/>
      <c r="V2549" s="156"/>
      <c r="W2549" s="156"/>
      <c r="X2549" s="156"/>
      <c r="Y2549" s="156"/>
      <c r="Z2549" s="156"/>
      <c r="AA2549" s="156"/>
      <c r="AB2549" s="156"/>
    </row>
    <row r="2550" spans="1:28" x14ac:dyDescent="0.25">
      <c r="A2550" s="87"/>
      <c r="B2550" s="156"/>
      <c r="C2550" s="156"/>
      <c r="D2550" s="156"/>
      <c r="E2550" s="156"/>
      <c r="F2550" s="156"/>
      <c r="G2550" s="156"/>
      <c r="H2550" s="156"/>
      <c r="I2550" s="156"/>
      <c r="J2550" s="156"/>
      <c r="K2550" s="87"/>
      <c r="L2550" s="87"/>
      <c r="M2550" s="156"/>
      <c r="N2550" s="156"/>
      <c r="O2550" s="156"/>
      <c r="P2550" s="156"/>
      <c r="Q2550" s="156"/>
      <c r="R2550" s="156"/>
      <c r="S2550" s="156"/>
      <c r="T2550" s="156"/>
      <c r="U2550" s="156"/>
      <c r="V2550" s="156"/>
      <c r="W2550" s="156"/>
      <c r="X2550" s="156"/>
      <c r="Y2550" s="156"/>
      <c r="Z2550" s="156"/>
      <c r="AA2550" s="156"/>
      <c r="AB2550" s="156"/>
    </row>
    <row r="2551" spans="1:28" x14ac:dyDescent="0.25">
      <c r="A2551" s="87"/>
    </row>
    <row r="2552" spans="1:28" x14ac:dyDescent="0.25">
      <c r="A2552" s="87"/>
    </row>
    <row r="2553" spans="1:28" x14ac:dyDescent="0.25">
      <c r="A2553" s="87"/>
    </row>
    <row r="2554" spans="1:28" x14ac:dyDescent="0.25">
      <c r="A2554" s="87"/>
    </row>
    <row r="2555" spans="1:28" x14ac:dyDescent="0.25">
      <c r="A2555" s="87"/>
    </row>
    <row r="2556" spans="1:28" x14ac:dyDescent="0.25">
      <c r="A2556" s="87"/>
    </row>
    <row r="2557" spans="1:28" x14ac:dyDescent="0.25">
      <c r="A2557" s="87"/>
    </row>
    <row r="2558" spans="1:28" x14ac:dyDescent="0.25">
      <c r="A2558" s="87"/>
    </row>
    <row r="2559" spans="1:28" x14ac:dyDescent="0.25">
      <c r="A2559" s="87"/>
    </row>
    <row r="2560" spans="1:28" x14ac:dyDescent="0.25">
      <c r="A2560" s="87"/>
    </row>
    <row r="2561" spans="1:1" x14ac:dyDescent="0.25">
      <c r="A2561" s="87"/>
    </row>
    <row r="2562" spans="1:1" x14ac:dyDescent="0.25">
      <c r="A2562" s="87"/>
    </row>
    <row r="2563" spans="1:1" x14ac:dyDescent="0.25">
      <c r="A2563" s="87"/>
    </row>
    <row r="2564" spans="1:1" x14ac:dyDescent="0.25">
      <c r="A2564" s="87"/>
    </row>
    <row r="2565" spans="1:1" x14ac:dyDescent="0.25">
      <c r="A2565" s="87"/>
    </row>
    <row r="2566" spans="1:1" x14ac:dyDescent="0.25">
      <c r="A2566" s="87"/>
    </row>
    <row r="2567" spans="1:1" x14ac:dyDescent="0.25">
      <c r="A2567" s="87"/>
    </row>
    <row r="2568" spans="1:1" x14ac:dyDescent="0.25">
      <c r="A2568" s="87"/>
    </row>
    <row r="2569" spans="1:1" x14ac:dyDescent="0.25">
      <c r="A2569" s="87"/>
    </row>
    <row r="2570" spans="1:1" x14ac:dyDescent="0.25">
      <c r="A2570" s="87"/>
    </row>
    <row r="2571" spans="1:1" x14ac:dyDescent="0.25">
      <c r="A2571" s="87"/>
    </row>
    <row r="2572" spans="1:1" x14ac:dyDescent="0.25">
      <c r="A2572" s="87"/>
    </row>
    <row r="2573" spans="1:1" x14ac:dyDescent="0.25">
      <c r="A2573" s="87"/>
    </row>
    <row r="2574" spans="1:1" x14ac:dyDescent="0.25">
      <c r="A2574" s="87"/>
    </row>
    <row r="2575" spans="1:1" x14ac:dyDescent="0.25">
      <c r="A2575" s="87"/>
    </row>
    <row r="2576" spans="1:1" x14ac:dyDescent="0.25">
      <c r="A2576" s="87"/>
    </row>
    <row r="2577" spans="1:1" x14ac:dyDescent="0.25">
      <c r="A2577" s="87"/>
    </row>
    <row r="2578" spans="1:1" x14ac:dyDescent="0.25">
      <c r="A2578" s="87"/>
    </row>
    <row r="2579" spans="1:1" x14ac:dyDescent="0.25">
      <c r="A2579" s="87"/>
    </row>
    <row r="2580" spans="1:1" x14ac:dyDescent="0.25">
      <c r="A2580" s="87"/>
    </row>
    <row r="2581" spans="1:1" x14ac:dyDescent="0.25">
      <c r="A2581" s="87"/>
    </row>
    <row r="2582" spans="1:1" x14ac:dyDescent="0.25">
      <c r="A2582" s="87"/>
    </row>
    <row r="2583" spans="1:1" x14ac:dyDescent="0.25">
      <c r="A2583" s="87"/>
    </row>
    <row r="2584" spans="1:1" x14ac:dyDescent="0.25">
      <c r="A2584" s="87"/>
    </row>
    <row r="2585" spans="1:1" x14ac:dyDescent="0.25">
      <c r="A2585" s="87"/>
    </row>
    <row r="2586" spans="1:1" x14ac:dyDescent="0.25">
      <c r="A2586" s="87"/>
    </row>
    <row r="2587" spans="1:1" x14ac:dyDescent="0.25">
      <c r="A2587" s="87"/>
    </row>
    <row r="2588" spans="1:1" x14ac:dyDescent="0.25">
      <c r="A2588" s="87"/>
    </row>
    <row r="2589" spans="1:1" x14ac:dyDescent="0.25">
      <c r="A2589" s="87"/>
    </row>
    <row r="2590" spans="1:1" x14ac:dyDescent="0.25">
      <c r="A2590" s="87"/>
    </row>
    <row r="2591" spans="1:1" x14ac:dyDescent="0.25">
      <c r="A2591" s="87"/>
    </row>
    <row r="2592" spans="1:1" x14ac:dyDescent="0.25">
      <c r="A2592" s="87"/>
    </row>
    <row r="2593" spans="1:1" x14ac:dyDescent="0.25">
      <c r="A2593" s="87"/>
    </row>
    <row r="2594" spans="1:1" x14ac:dyDescent="0.25">
      <c r="A2594" s="87"/>
    </row>
    <row r="2595" spans="1:1" x14ac:dyDescent="0.25">
      <c r="A2595" s="87"/>
    </row>
    <row r="2596" spans="1:1" x14ac:dyDescent="0.25">
      <c r="A2596" s="87"/>
    </row>
    <row r="2597" spans="1:1" x14ac:dyDescent="0.25">
      <c r="A2597" s="87"/>
    </row>
    <row r="2598" spans="1:1" x14ac:dyDescent="0.25">
      <c r="A2598" s="87"/>
    </row>
    <row r="2599" spans="1:1" x14ac:dyDescent="0.25">
      <c r="A2599" s="87"/>
    </row>
    <row r="2600" spans="1:1" x14ac:dyDescent="0.25">
      <c r="A2600" s="87"/>
    </row>
    <row r="2601" spans="1:1" x14ac:dyDescent="0.25">
      <c r="A2601" s="87"/>
    </row>
    <row r="2602" spans="1:1" x14ac:dyDescent="0.25">
      <c r="A2602" s="87"/>
    </row>
    <row r="2603" spans="1:1" x14ac:dyDescent="0.25">
      <c r="A2603" s="87"/>
    </row>
    <row r="2604" spans="1:1" x14ac:dyDescent="0.25">
      <c r="A2604" s="87"/>
    </row>
    <row r="2605" spans="1:1" x14ac:dyDescent="0.25">
      <c r="A2605" s="87"/>
    </row>
    <row r="2606" spans="1:1" x14ac:dyDescent="0.25">
      <c r="A2606" s="87"/>
    </row>
    <row r="2607" spans="1:1" x14ac:dyDescent="0.25">
      <c r="A2607" s="87"/>
    </row>
    <row r="2608" spans="1:1" x14ac:dyDescent="0.25">
      <c r="A2608" s="87"/>
    </row>
    <row r="2609" spans="1:1" x14ac:dyDescent="0.25">
      <c r="A2609" s="87"/>
    </row>
    <row r="2610" spans="1:1" x14ac:dyDescent="0.25">
      <c r="A2610" s="87"/>
    </row>
    <row r="2611" spans="1:1" x14ac:dyDescent="0.25">
      <c r="A2611" s="87"/>
    </row>
    <row r="2612" spans="1:1" x14ac:dyDescent="0.25">
      <c r="A2612" s="87"/>
    </row>
    <row r="2613" spans="1:1" x14ac:dyDescent="0.25">
      <c r="A2613" s="87"/>
    </row>
    <row r="2614" spans="1:1" x14ac:dyDescent="0.25">
      <c r="A2614" s="87"/>
    </row>
    <row r="2615" spans="1:1" x14ac:dyDescent="0.25">
      <c r="A2615" s="87"/>
    </row>
    <row r="2616" spans="1:1" x14ac:dyDescent="0.25">
      <c r="A2616" s="87"/>
    </row>
    <row r="2617" spans="1:1" x14ac:dyDescent="0.25">
      <c r="A2617" s="87"/>
    </row>
    <row r="2618" spans="1:1" x14ac:dyDescent="0.25">
      <c r="A2618" s="87"/>
    </row>
    <row r="2619" spans="1:1" x14ac:dyDescent="0.25">
      <c r="A2619" s="87"/>
    </row>
    <row r="2620" spans="1:1" x14ac:dyDescent="0.25">
      <c r="A2620" s="87"/>
    </row>
    <row r="2621" spans="1:1" x14ac:dyDescent="0.25">
      <c r="A2621" s="87"/>
    </row>
    <row r="2622" spans="1:1" x14ac:dyDescent="0.25">
      <c r="A2622" s="87"/>
    </row>
    <row r="2623" spans="1:1" x14ac:dyDescent="0.25">
      <c r="A2623" s="87"/>
    </row>
    <row r="2624" spans="1:1" x14ac:dyDescent="0.25">
      <c r="A2624" s="87"/>
    </row>
    <row r="2625" spans="1:1" x14ac:dyDescent="0.25">
      <c r="A2625" s="8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deprivation"/>
  <dimension ref="A3:AB2302"/>
  <sheetViews>
    <sheetView workbookViewId="0"/>
  </sheetViews>
  <sheetFormatPr defaultRowHeight="15" x14ac:dyDescent="0.25"/>
  <cols>
    <col min="1" max="1" width="84.7109375" style="26" bestFit="1" customWidth="1"/>
    <col min="2" max="2" width="9.5703125" style="26" bestFit="1" customWidth="1"/>
    <col min="3" max="3" width="5.7109375" style="26" bestFit="1" customWidth="1"/>
    <col min="4" max="4" width="10.5703125" style="26" bestFit="1" customWidth="1"/>
    <col min="5" max="5" width="16.140625" style="26" bestFit="1" customWidth="1"/>
    <col min="6" max="6" width="16.85546875" style="26" bestFit="1" customWidth="1"/>
    <col min="7" max="7" width="23.140625" style="26" bestFit="1" customWidth="1"/>
    <col min="8" max="8" width="4.85546875" style="26" bestFit="1" customWidth="1"/>
    <col min="9" max="9" width="9.28515625" style="26" bestFit="1" customWidth="1"/>
    <col min="10" max="10" width="6.7109375" style="26" bestFit="1" customWidth="1"/>
    <col min="11" max="11" width="13.42578125" style="26" bestFit="1" customWidth="1"/>
    <col min="12" max="12" width="9.42578125" style="26" customWidth="1"/>
    <col min="13" max="14" width="9.5703125" style="26" bestFit="1" customWidth="1"/>
    <col min="15" max="16" width="5.7109375" style="26" bestFit="1" customWidth="1"/>
    <col min="17" max="18" width="10.5703125" style="26" bestFit="1" customWidth="1"/>
    <col min="19" max="20" width="16.140625" style="26" bestFit="1" customWidth="1"/>
    <col min="21" max="22" width="16.85546875" style="26" bestFit="1" customWidth="1"/>
    <col min="23" max="24" width="23.140625" style="26" bestFit="1" customWidth="1"/>
    <col min="25" max="26" width="4.85546875" style="26" bestFit="1" customWidth="1"/>
    <col min="27" max="28" width="9.28515625" style="26" bestFit="1" customWidth="1"/>
    <col min="29" max="16384" width="9.140625" style="26"/>
  </cols>
  <sheetData>
    <row r="3" spans="1:28" x14ac:dyDescent="0.25">
      <c r="A3" s="26">
        <v>1</v>
      </c>
      <c r="B3" s="26">
        <v>2</v>
      </c>
      <c r="C3" s="26">
        <v>3</v>
      </c>
      <c r="D3" s="26">
        <v>4</v>
      </c>
      <c r="E3" s="26">
        <v>5</v>
      </c>
      <c r="F3" s="26">
        <v>6</v>
      </c>
      <c r="G3" s="26">
        <v>7</v>
      </c>
      <c r="H3" s="26">
        <v>8</v>
      </c>
      <c r="I3" s="26">
        <v>9</v>
      </c>
      <c r="J3" s="26">
        <v>10</v>
      </c>
      <c r="K3" s="26">
        <v>11</v>
      </c>
      <c r="L3" s="26">
        <v>12</v>
      </c>
      <c r="M3" s="26">
        <v>13</v>
      </c>
      <c r="N3" s="26">
        <v>14</v>
      </c>
      <c r="O3" s="26">
        <v>15</v>
      </c>
      <c r="P3" s="26">
        <v>16</v>
      </c>
      <c r="Q3" s="26">
        <v>17</v>
      </c>
      <c r="R3" s="26">
        <v>18</v>
      </c>
      <c r="S3" s="26">
        <v>19</v>
      </c>
      <c r="T3" s="26">
        <v>20</v>
      </c>
      <c r="U3" s="26">
        <v>21</v>
      </c>
      <c r="V3" s="26">
        <v>22</v>
      </c>
      <c r="W3" s="26">
        <v>23</v>
      </c>
      <c r="X3" s="26">
        <v>24</v>
      </c>
      <c r="Y3" s="26">
        <v>25</v>
      </c>
      <c r="Z3" s="26">
        <v>26</v>
      </c>
      <c r="AA3" s="26">
        <v>27</v>
      </c>
      <c r="AB3" s="26">
        <v>28</v>
      </c>
    </row>
    <row r="4" spans="1:28" x14ac:dyDescent="0.25">
      <c r="B4" s="26" t="s">
        <v>79</v>
      </c>
      <c r="C4" s="26" t="s">
        <v>11</v>
      </c>
      <c r="D4" s="26" t="s">
        <v>5</v>
      </c>
      <c r="E4" s="26" t="s">
        <v>8</v>
      </c>
      <c r="F4" s="26" t="s">
        <v>3</v>
      </c>
      <c r="G4" s="26" t="s">
        <v>80</v>
      </c>
      <c r="H4" s="26" t="s">
        <v>4</v>
      </c>
      <c r="I4" s="26" t="s">
        <v>81</v>
      </c>
      <c r="J4" s="25" t="s">
        <v>43</v>
      </c>
      <c r="K4" s="25" t="s">
        <v>44</v>
      </c>
      <c r="L4" s="25"/>
      <c r="M4" s="26" t="s">
        <v>79</v>
      </c>
      <c r="N4" s="26" t="s">
        <v>79</v>
      </c>
      <c r="O4" s="26" t="s">
        <v>11</v>
      </c>
      <c r="P4" s="26" t="s">
        <v>11</v>
      </c>
      <c r="Q4" s="26" t="s">
        <v>5</v>
      </c>
      <c r="R4" s="26" t="s">
        <v>5</v>
      </c>
      <c r="S4" s="26" t="s">
        <v>8</v>
      </c>
      <c r="T4" s="26" t="s">
        <v>8</v>
      </c>
      <c r="U4" s="26" t="s">
        <v>3</v>
      </c>
      <c r="V4" s="26" t="s">
        <v>3</v>
      </c>
      <c r="W4" s="26" t="s">
        <v>80</v>
      </c>
      <c r="X4" s="26" t="s">
        <v>80</v>
      </c>
      <c r="Y4" s="26" t="s">
        <v>4</v>
      </c>
      <c r="Z4" s="26" t="s">
        <v>4</v>
      </c>
      <c r="AA4" s="26" t="s">
        <v>81</v>
      </c>
      <c r="AB4" s="26" t="s">
        <v>81</v>
      </c>
    </row>
    <row r="5" spans="1:28" x14ac:dyDescent="0.25">
      <c r="A5" t="s">
        <v>3927</v>
      </c>
      <c r="B5" s="157">
        <v>4.5690844817482375E-2</v>
      </c>
      <c r="C5" s="157">
        <v>0.25457948165371747</v>
      </c>
      <c r="D5" s="157">
        <v>0.27932475094047149</v>
      </c>
      <c r="E5" s="157">
        <v>0.10242159587137753</v>
      </c>
      <c r="F5" s="157">
        <v>3.7032836159473712E-2</v>
      </c>
      <c r="G5" s="157">
        <v>0.21701733492126504</v>
      </c>
      <c r="H5" s="157">
        <v>3.8942135012004007E-3</v>
      </c>
      <c r="I5" s="157">
        <v>6.0038942135012006E-2</v>
      </c>
      <c r="J5" s="157">
        <v>1.0000000000000002</v>
      </c>
      <c r="K5" s="141">
        <v>52899</v>
      </c>
      <c r="L5" s="141"/>
      <c r="M5" s="157">
        <v>4.3999999999999997E-2</v>
      </c>
      <c r="N5" s="157">
        <v>4.8000000000000001E-2</v>
      </c>
      <c r="O5" s="157">
        <v>0.251</v>
      </c>
      <c r="P5" s="157">
        <v>0.25800000000000001</v>
      </c>
      <c r="Q5" s="157">
        <v>0.27600000000000002</v>
      </c>
      <c r="R5" s="157">
        <v>0.28299999999999997</v>
      </c>
      <c r="S5" s="157">
        <v>0.1</v>
      </c>
      <c r="T5" s="157">
        <v>0.105</v>
      </c>
      <c r="U5" s="157">
        <v>3.5000000000000003E-2</v>
      </c>
      <c r="V5" s="157">
        <v>3.9E-2</v>
      </c>
      <c r="W5" s="157">
        <v>0.214</v>
      </c>
      <c r="X5" s="157">
        <v>0.221</v>
      </c>
      <c r="Y5" s="157">
        <v>3.0000000000000001E-3</v>
      </c>
      <c r="Z5" s="157">
        <v>4.0000000000000001E-3</v>
      </c>
      <c r="AA5" s="157">
        <v>5.8000000000000003E-2</v>
      </c>
      <c r="AB5" s="157">
        <v>6.2E-2</v>
      </c>
    </row>
    <row r="6" spans="1:28" x14ac:dyDescent="0.25">
      <c r="A6" s="159" t="s">
        <v>3928</v>
      </c>
      <c r="B6" s="158" t="s">
        <v>294</v>
      </c>
      <c r="C6" s="158">
        <v>7.5163398692810454E-2</v>
      </c>
      <c r="D6" s="158">
        <v>0.18627450980392157</v>
      </c>
      <c r="E6" s="158">
        <v>0.14705882352941177</v>
      </c>
      <c r="F6" s="158">
        <v>6.2091503267973858E-2</v>
      </c>
      <c r="G6" s="158">
        <v>0.50653594771241828</v>
      </c>
      <c r="H6" s="158">
        <v>6.5359477124183009E-3</v>
      </c>
      <c r="I6" s="158">
        <v>1.6339869281045753E-2</v>
      </c>
      <c r="J6" s="158">
        <v>1</v>
      </c>
      <c r="K6" s="159">
        <v>306</v>
      </c>
      <c r="L6" s="141"/>
      <c r="M6" s="158" t="s">
        <v>294</v>
      </c>
      <c r="N6" s="158" t="s">
        <v>294</v>
      </c>
      <c r="O6" s="158">
        <v>5.0999999999999997E-2</v>
      </c>
      <c r="P6" s="158">
        <v>0.11</v>
      </c>
      <c r="Q6" s="158">
        <v>0.14699999999999999</v>
      </c>
      <c r="R6" s="158">
        <v>0.23400000000000001</v>
      </c>
      <c r="S6" s="158">
        <v>0.112</v>
      </c>
      <c r="T6" s="158">
        <v>0.191</v>
      </c>
      <c r="U6" s="158">
        <v>0.04</v>
      </c>
      <c r="V6" s="158">
        <v>9.5000000000000001E-2</v>
      </c>
      <c r="W6" s="158">
        <v>0.45100000000000001</v>
      </c>
      <c r="X6" s="158">
        <v>0.56200000000000006</v>
      </c>
      <c r="Y6" s="158">
        <v>2E-3</v>
      </c>
      <c r="Z6" s="158">
        <v>2.4E-2</v>
      </c>
      <c r="AA6" s="158">
        <v>7.0000000000000001E-3</v>
      </c>
      <c r="AB6" s="158">
        <v>3.7999999999999999E-2</v>
      </c>
    </row>
    <row r="7" spans="1:28" x14ac:dyDescent="0.25">
      <c r="A7" s="159" t="s">
        <v>3929</v>
      </c>
      <c r="B7" s="158" t="s">
        <v>294</v>
      </c>
      <c r="C7" s="158">
        <v>0.28199320498301245</v>
      </c>
      <c r="D7" s="158">
        <v>0.29614949037372595</v>
      </c>
      <c r="E7" s="158">
        <v>0.11325028312570781</v>
      </c>
      <c r="F7" s="158">
        <v>6.6817667044167611E-2</v>
      </c>
      <c r="G7" s="158">
        <v>0.18346545866364666</v>
      </c>
      <c r="H7" s="158">
        <v>2.8312570781426952E-3</v>
      </c>
      <c r="I7" s="158">
        <v>5.5492638731596829E-2</v>
      </c>
      <c r="J7" s="158">
        <v>0.99999999999999989</v>
      </c>
      <c r="K7" s="159">
        <v>1766</v>
      </c>
      <c r="L7" s="141"/>
      <c r="M7" s="158" t="s">
        <v>294</v>
      </c>
      <c r="N7" s="158" t="s">
        <v>294</v>
      </c>
      <c r="O7" s="158">
        <v>0.26100000000000001</v>
      </c>
      <c r="P7" s="158">
        <v>0.30299999999999999</v>
      </c>
      <c r="Q7" s="158">
        <v>0.27500000000000002</v>
      </c>
      <c r="R7" s="158">
        <v>0.318</v>
      </c>
      <c r="S7" s="158">
        <v>9.9000000000000005E-2</v>
      </c>
      <c r="T7" s="158">
        <v>0.129</v>
      </c>
      <c r="U7" s="158">
        <v>5.6000000000000001E-2</v>
      </c>
      <c r="V7" s="158">
        <v>7.9000000000000001E-2</v>
      </c>
      <c r="W7" s="158">
        <v>0.16600000000000001</v>
      </c>
      <c r="X7" s="158">
        <v>0.20200000000000001</v>
      </c>
      <c r="Y7" s="158">
        <v>1E-3</v>
      </c>
      <c r="Z7" s="158">
        <v>7.0000000000000001E-3</v>
      </c>
      <c r="AA7" s="158">
        <v>4.5999999999999999E-2</v>
      </c>
      <c r="AB7" s="158">
        <v>6.7000000000000004E-2</v>
      </c>
    </row>
    <row r="8" spans="1:28" x14ac:dyDescent="0.25">
      <c r="A8" s="159" t="s">
        <v>3930</v>
      </c>
      <c r="B8" s="158" t="s">
        <v>294</v>
      </c>
      <c r="C8" s="158">
        <v>6.6666666666666671E-3</v>
      </c>
      <c r="D8" s="158">
        <v>0.16888888888888889</v>
      </c>
      <c r="E8" s="158">
        <v>9.3333333333333338E-2</v>
      </c>
      <c r="F8" s="158">
        <v>5.4444444444444441E-2</v>
      </c>
      <c r="G8" s="158">
        <v>0.62333333333333329</v>
      </c>
      <c r="H8" s="158">
        <v>7.7777777777777776E-3</v>
      </c>
      <c r="I8" s="158">
        <v>4.5555555555555557E-2</v>
      </c>
      <c r="J8" s="158">
        <v>1</v>
      </c>
      <c r="K8" s="159">
        <v>900</v>
      </c>
      <c r="L8" s="141"/>
      <c r="M8" s="158" t="s">
        <v>294</v>
      </c>
      <c r="N8" s="158" t="s">
        <v>294</v>
      </c>
      <c r="O8" s="158">
        <v>3.0000000000000001E-3</v>
      </c>
      <c r="P8" s="158">
        <v>1.4E-2</v>
      </c>
      <c r="Q8" s="158">
        <v>0.14599999999999999</v>
      </c>
      <c r="R8" s="158">
        <v>0.19500000000000001</v>
      </c>
      <c r="S8" s="158">
        <v>7.5999999999999998E-2</v>
      </c>
      <c r="T8" s="158">
        <v>0.114</v>
      </c>
      <c r="U8" s="158">
        <v>4.1000000000000002E-2</v>
      </c>
      <c r="V8" s="158">
        <v>7.0999999999999994E-2</v>
      </c>
      <c r="W8" s="158">
        <v>0.59099999999999997</v>
      </c>
      <c r="X8" s="158">
        <v>0.65400000000000003</v>
      </c>
      <c r="Y8" s="158">
        <v>4.0000000000000001E-3</v>
      </c>
      <c r="Z8" s="158">
        <v>1.6E-2</v>
      </c>
      <c r="AA8" s="158">
        <v>3.4000000000000002E-2</v>
      </c>
      <c r="AB8" s="158">
        <v>6.0999999999999999E-2</v>
      </c>
    </row>
    <row r="9" spans="1:28" x14ac:dyDescent="0.25">
      <c r="A9" s="159" t="s">
        <v>3931</v>
      </c>
      <c r="B9" s="158" t="s">
        <v>294</v>
      </c>
      <c r="C9" s="158">
        <v>8.1438392384981489E-2</v>
      </c>
      <c r="D9" s="158">
        <v>0.18614489687995769</v>
      </c>
      <c r="E9" s="158">
        <v>7.0861977789529351E-2</v>
      </c>
      <c r="F9" s="158">
        <v>1.8508725542041249E-2</v>
      </c>
      <c r="G9" s="158">
        <v>0.57535695399259656</v>
      </c>
      <c r="H9" s="158">
        <v>9.5187731359069275E-3</v>
      </c>
      <c r="I9" s="158">
        <v>5.8170280274986781E-2</v>
      </c>
      <c r="J9" s="158">
        <v>1</v>
      </c>
      <c r="K9" s="159">
        <v>1891</v>
      </c>
      <c r="L9" s="141"/>
      <c r="M9" s="158" t="s">
        <v>294</v>
      </c>
      <c r="N9" s="158" t="s">
        <v>294</v>
      </c>
      <c r="O9" s="158">
        <v>7.0000000000000007E-2</v>
      </c>
      <c r="P9" s="158">
        <v>9.5000000000000001E-2</v>
      </c>
      <c r="Q9" s="158">
        <v>0.16900000000000001</v>
      </c>
      <c r="R9" s="158">
        <v>0.20399999999999999</v>
      </c>
      <c r="S9" s="158">
        <v>0.06</v>
      </c>
      <c r="T9" s="158">
        <v>8.3000000000000004E-2</v>
      </c>
      <c r="U9" s="158">
        <v>1.2999999999999999E-2</v>
      </c>
      <c r="V9" s="158">
        <v>2.5999999999999999E-2</v>
      </c>
      <c r="W9" s="158">
        <v>0.55300000000000005</v>
      </c>
      <c r="X9" s="158">
        <v>0.59699999999999998</v>
      </c>
      <c r="Y9" s="158">
        <v>6.0000000000000001E-3</v>
      </c>
      <c r="Z9" s="158">
        <v>1.4999999999999999E-2</v>
      </c>
      <c r="AA9" s="158">
        <v>4.8000000000000001E-2</v>
      </c>
      <c r="AB9" s="158">
        <v>7.0000000000000007E-2</v>
      </c>
    </row>
    <row r="10" spans="1:28" x14ac:dyDescent="0.25">
      <c r="A10" s="159" t="s">
        <v>3932</v>
      </c>
      <c r="B10" s="158">
        <v>0.20863309352517986</v>
      </c>
      <c r="C10" s="158">
        <v>0.1750599520383693</v>
      </c>
      <c r="D10" s="158">
        <v>0.29736211031175058</v>
      </c>
      <c r="E10" s="158">
        <v>0.11990407673860912</v>
      </c>
      <c r="F10" s="158">
        <v>3.117505995203837E-2</v>
      </c>
      <c r="G10" s="158">
        <v>9.3525179856115109E-2</v>
      </c>
      <c r="H10" s="158" t="s">
        <v>294</v>
      </c>
      <c r="I10" s="158">
        <v>7.4340527577937646E-2</v>
      </c>
      <c r="J10" s="158">
        <v>1</v>
      </c>
      <c r="K10" s="159">
        <v>417</v>
      </c>
      <c r="L10" s="141"/>
      <c r="M10" s="158">
        <v>0.17199999999999999</v>
      </c>
      <c r="N10" s="158">
        <v>0.25</v>
      </c>
      <c r="O10" s="158">
        <v>0.14199999999999999</v>
      </c>
      <c r="P10" s="158">
        <v>0.214</v>
      </c>
      <c r="Q10" s="158">
        <v>0.25600000000000001</v>
      </c>
      <c r="R10" s="158">
        <v>0.34300000000000003</v>
      </c>
      <c r="S10" s="158">
        <v>9.1999999999999998E-2</v>
      </c>
      <c r="T10" s="158">
        <v>0.155</v>
      </c>
      <c r="U10" s="158">
        <v>1.7999999999999999E-2</v>
      </c>
      <c r="V10" s="158">
        <v>5.2999999999999999E-2</v>
      </c>
      <c r="W10" s="158">
        <v>6.9000000000000006E-2</v>
      </c>
      <c r="X10" s="158">
        <v>0.125</v>
      </c>
      <c r="Y10" s="158" t="s">
        <v>294</v>
      </c>
      <c r="Z10" s="158" t="s">
        <v>294</v>
      </c>
      <c r="AA10" s="158">
        <v>5.2999999999999999E-2</v>
      </c>
      <c r="AB10" s="158">
        <v>0.104</v>
      </c>
    </row>
    <row r="11" spans="1:28" x14ac:dyDescent="0.25">
      <c r="A11" s="159" t="s">
        <v>3933</v>
      </c>
      <c r="B11" s="158">
        <v>5.6466792148427E-3</v>
      </c>
      <c r="C11" s="158">
        <v>1.3444474321054048E-3</v>
      </c>
      <c r="D11" s="158">
        <v>0.660930357623017</v>
      </c>
      <c r="E11" s="158">
        <v>0.17692928206507125</v>
      </c>
      <c r="F11" s="158">
        <v>8.2280182844850766E-2</v>
      </c>
      <c r="G11" s="158">
        <v>9.1422425383167524E-3</v>
      </c>
      <c r="H11" s="158" t="s">
        <v>294</v>
      </c>
      <c r="I11" s="158">
        <v>6.372680828179618E-2</v>
      </c>
      <c r="J11" s="158">
        <v>1</v>
      </c>
      <c r="K11" s="159">
        <v>3719</v>
      </c>
      <c r="L11" s="141"/>
      <c r="M11" s="158">
        <v>4.0000000000000001E-3</v>
      </c>
      <c r="N11" s="158">
        <v>8.9999999999999993E-3</v>
      </c>
      <c r="O11" s="158">
        <v>1E-3</v>
      </c>
      <c r="P11" s="158">
        <v>3.0000000000000001E-3</v>
      </c>
      <c r="Q11" s="158">
        <v>0.64600000000000002</v>
      </c>
      <c r="R11" s="158">
        <v>0.67600000000000005</v>
      </c>
      <c r="S11" s="158">
        <v>0.16500000000000001</v>
      </c>
      <c r="T11" s="158">
        <v>0.19</v>
      </c>
      <c r="U11" s="158">
        <v>7.3999999999999996E-2</v>
      </c>
      <c r="V11" s="158">
        <v>9.1999999999999998E-2</v>
      </c>
      <c r="W11" s="158">
        <v>7.0000000000000001E-3</v>
      </c>
      <c r="X11" s="158">
        <v>1.2999999999999999E-2</v>
      </c>
      <c r="Y11" s="158" t="s">
        <v>294</v>
      </c>
      <c r="Z11" s="158" t="s">
        <v>294</v>
      </c>
      <c r="AA11" s="158">
        <v>5.6000000000000001E-2</v>
      </c>
      <c r="AB11" s="158">
        <v>7.1999999999999995E-2</v>
      </c>
    </row>
    <row r="12" spans="1:28" x14ac:dyDescent="0.25">
      <c r="A12" s="159" t="s">
        <v>3934</v>
      </c>
      <c r="B12" s="158">
        <v>1.9670146769556664E-3</v>
      </c>
      <c r="C12" s="158">
        <v>0.27689514298683615</v>
      </c>
      <c r="D12" s="158">
        <v>0.26267211378423361</v>
      </c>
      <c r="E12" s="158">
        <v>8.8515660463004991E-2</v>
      </c>
      <c r="F12" s="158">
        <v>6.2641852019972771E-2</v>
      </c>
      <c r="G12" s="158">
        <v>0.25147526100771678</v>
      </c>
      <c r="H12" s="158">
        <v>3.3287940686942048E-3</v>
      </c>
      <c r="I12" s="158">
        <v>5.2504160992585869E-2</v>
      </c>
      <c r="J12" s="158">
        <v>1</v>
      </c>
      <c r="K12" s="159">
        <v>6609</v>
      </c>
      <c r="L12" s="141"/>
      <c r="M12" s="158">
        <v>1E-3</v>
      </c>
      <c r="N12" s="158">
        <v>3.0000000000000001E-3</v>
      </c>
      <c r="O12" s="158">
        <v>0.26600000000000001</v>
      </c>
      <c r="P12" s="158">
        <v>0.28799999999999998</v>
      </c>
      <c r="Q12" s="158">
        <v>0.252</v>
      </c>
      <c r="R12" s="158">
        <v>0.27300000000000002</v>
      </c>
      <c r="S12" s="158">
        <v>8.2000000000000003E-2</v>
      </c>
      <c r="T12" s="158">
        <v>9.6000000000000002E-2</v>
      </c>
      <c r="U12" s="158">
        <v>5.7000000000000002E-2</v>
      </c>
      <c r="V12" s="158">
        <v>6.9000000000000006E-2</v>
      </c>
      <c r="W12" s="158">
        <v>0.24099999999999999</v>
      </c>
      <c r="X12" s="158">
        <v>0.26200000000000001</v>
      </c>
      <c r="Y12" s="158">
        <v>2E-3</v>
      </c>
      <c r="Z12" s="158">
        <v>5.0000000000000001E-3</v>
      </c>
      <c r="AA12" s="158">
        <v>4.7E-2</v>
      </c>
      <c r="AB12" s="158">
        <v>5.8000000000000003E-2</v>
      </c>
    </row>
    <row r="13" spans="1:28" x14ac:dyDescent="0.25">
      <c r="A13" s="159" t="s">
        <v>3935</v>
      </c>
      <c r="B13" s="158">
        <v>0.59727272727272729</v>
      </c>
      <c r="C13" s="158">
        <v>0.11909090909090909</v>
      </c>
      <c r="D13" s="158">
        <v>0.14272727272727273</v>
      </c>
      <c r="E13" s="158">
        <v>6.6363636363636361E-2</v>
      </c>
      <c r="F13" s="158">
        <v>5.454545454545455E-3</v>
      </c>
      <c r="G13" s="158">
        <v>7.2727272727272727E-3</v>
      </c>
      <c r="H13" s="158" t="s">
        <v>294</v>
      </c>
      <c r="I13" s="158">
        <v>6.1818181818181821E-2</v>
      </c>
      <c r="J13" s="158">
        <v>1.0000000000000002</v>
      </c>
      <c r="K13" s="159">
        <v>1100</v>
      </c>
      <c r="L13" s="141"/>
      <c r="M13" s="158">
        <v>0.56799999999999995</v>
      </c>
      <c r="N13" s="158">
        <v>0.626</v>
      </c>
      <c r="O13" s="158">
        <v>0.10100000000000001</v>
      </c>
      <c r="P13" s="158">
        <v>0.14000000000000001</v>
      </c>
      <c r="Q13" s="158">
        <v>0.123</v>
      </c>
      <c r="R13" s="158">
        <v>0.16500000000000001</v>
      </c>
      <c r="S13" s="158">
        <v>5.2999999999999999E-2</v>
      </c>
      <c r="T13" s="158">
        <v>8.3000000000000004E-2</v>
      </c>
      <c r="U13" s="158">
        <v>3.0000000000000001E-3</v>
      </c>
      <c r="V13" s="158">
        <v>1.2E-2</v>
      </c>
      <c r="W13" s="158">
        <v>4.0000000000000001E-3</v>
      </c>
      <c r="X13" s="158">
        <v>1.4E-2</v>
      </c>
      <c r="Y13" s="158" t="s">
        <v>294</v>
      </c>
      <c r="Z13" s="158" t="s">
        <v>294</v>
      </c>
      <c r="AA13" s="158">
        <v>4.9000000000000002E-2</v>
      </c>
      <c r="AB13" s="158">
        <v>7.8E-2</v>
      </c>
    </row>
    <row r="14" spans="1:28" x14ac:dyDescent="0.25">
      <c r="A14" s="159" t="s">
        <v>3936</v>
      </c>
      <c r="B14" s="158">
        <v>0.26724336793540948</v>
      </c>
      <c r="C14" s="158">
        <v>0.41799307958477511</v>
      </c>
      <c r="D14" s="158">
        <v>0.1588235294117647</v>
      </c>
      <c r="E14" s="158">
        <v>4.4867358708189156E-2</v>
      </c>
      <c r="F14" s="158">
        <v>3.5755478662053055E-3</v>
      </c>
      <c r="G14" s="158">
        <v>4.3944636678200692E-2</v>
      </c>
      <c r="H14" s="158">
        <v>2.8835063437139563E-3</v>
      </c>
      <c r="I14" s="158">
        <v>6.066897347174164E-2</v>
      </c>
      <c r="J14" s="158">
        <v>1</v>
      </c>
      <c r="K14" s="159">
        <v>8670</v>
      </c>
      <c r="L14" s="141"/>
      <c r="M14" s="158">
        <v>0.25800000000000001</v>
      </c>
      <c r="N14" s="158">
        <v>0.27700000000000002</v>
      </c>
      <c r="O14" s="158">
        <v>0.40799999999999997</v>
      </c>
      <c r="P14" s="158">
        <v>0.42799999999999999</v>
      </c>
      <c r="Q14" s="158">
        <v>0.151</v>
      </c>
      <c r="R14" s="158">
        <v>0.16700000000000001</v>
      </c>
      <c r="S14" s="158">
        <v>4.1000000000000002E-2</v>
      </c>
      <c r="T14" s="158">
        <v>4.9000000000000002E-2</v>
      </c>
      <c r="U14" s="158">
        <v>3.0000000000000001E-3</v>
      </c>
      <c r="V14" s="158">
        <v>5.0000000000000001E-3</v>
      </c>
      <c r="W14" s="158">
        <v>0.04</v>
      </c>
      <c r="X14" s="158">
        <v>4.8000000000000001E-2</v>
      </c>
      <c r="Y14" s="158">
        <v>2E-3</v>
      </c>
      <c r="Z14" s="158">
        <v>4.0000000000000001E-3</v>
      </c>
      <c r="AA14" s="158">
        <v>5.6000000000000001E-2</v>
      </c>
      <c r="AB14" s="158">
        <v>6.6000000000000003E-2</v>
      </c>
    </row>
    <row r="15" spans="1:28" x14ac:dyDescent="0.25">
      <c r="A15" s="159" t="s">
        <v>3937</v>
      </c>
      <c r="B15" s="158" t="s">
        <v>294</v>
      </c>
      <c r="C15" s="158">
        <v>0.27659574468085107</v>
      </c>
      <c r="D15" s="158">
        <v>0.40070921985815605</v>
      </c>
      <c r="E15" s="158">
        <v>0.13120567375886524</v>
      </c>
      <c r="F15" s="158">
        <v>2.1276595744680851E-2</v>
      </c>
      <c r="G15" s="158">
        <v>9.9290780141843976E-2</v>
      </c>
      <c r="H15" s="158">
        <v>3.5460992907801418E-3</v>
      </c>
      <c r="I15" s="158">
        <v>6.7375886524822695E-2</v>
      </c>
      <c r="J15" s="158">
        <v>1</v>
      </c>
      <c r="K15" s="159">
        <v>282</v>
      </c>
      <c r="L15" s="141"/>
      <c r="M15" s="158" t="s">
        <v>294</v>
      </c>
      <c r="N15" s="158" t="s">
        <v>294</v>
      </c>
      <c r="O15" s="158">
        <v>0.22800000000000001</v>
      </c>
      <c r="P15" s="158">
        <v>0.33200000000000002</v>
      </c>
      <c r="Q15" s="158">
        <v>0.34499999999999997</v>
      </c>
      <c r="R15" s="158">
        <v>0.45900000000000002</v>
      </c>
      <c r="S15" s="158">
        <v>9.7000000000000003E-2</v>
      </c>
      <c r="T15" s="158">
        <v>0.17599999999999999</v>
      </c>
      <c r="U15" s="158">
        <v>0.01</v>
      </c>
      <c r="V15" s="158">
        <v>4.5999999999999999E-2</v>
      </c>
      <c r="W15" s="158">
        <v>7.0000000000000007E-2</v>
      </c>
      <c r="X15" s="158">
        <v>0.14000000000000001</v>
      </c>
      <c r="Y15" s="158">
        <v>1E-3</v>
      </c>
      <c r="Z15" s="158">
        <v>0.02</v>
      </c>
      <c r="AA15" s="158">
        <v>4.3999999999999997E-2</v>
      </c>
      <c r="AB15" s="158">
        <v>0.10299999999999999</v>
      </c>
    </row>
    <row r="16" spans="1:28" x14ac:dyDescent="0.25">
      <c r="A16" s="159" t="s">
        <v>3938</v>
      </c>
      <c r="B16" s="158" t="s">
        <v>294</v>
      </c>
      <c r="C16" s="158">
        <v>0.19047619047619047</v>
      </c>
      <c r="D16" s="158">
        <v>0.41904761904761906</v>
      </c>
      <c r="E16" s="158">
        <v>0.17142857142857143</v>
      </c>
      <c r="F16" s="158">
        <v>1.9047619047619049E-2</v>
      </c>
      <c r="G16" s="158">
        <v>9.5238095238095233E-2</v>
      </c>
      <c r="H16" s="158">
        <v>9.5238095238095247E-3</v>
      </c>
      <c r="I16" s="158">
        <v>9.5238095238095233E-2</v>
      </c>
      <c r="J16" s="158">
        <v>1</v>
      </c>
      <c r="K16" s="159">
        <v>105</v>
      </c>
      <c r="L16" s="141"/>
      <c r="M16" s="158" t="s">
        <v>294</v>
      </c>
      <c r="N16" s="158" t="s">
        <v>294</v>
      </c>
      <c r="O16" s="158">
        <v>0.127</v>
      </c>
      <c r="P16" s="158">
        <v>0.27600000000000002</v>
      </c>
      <c r="Q16" s="158">
        <v>0.32900000000000001</v>
      </c>
      <c r="R16" s="158">
        <v>0.51500000000000001</v>
      </c>
      <c r="S16" s="158">
        <v>0.111</v>
      </c>
      <c r="T16" s="158">
        <v>0.255</v>
      </c>
      <c r="U16" s="158">
        <v>5.0000000000000001E-3</v>
      </c>
      <c r="V16" s="158">
        <v>6.7000000000000004E-2</v>
      </c>
      <c r="W16" s="158">
        <v>5.2999999999999999E-2</v>
      </c>
      <c r="X16" s="158">
        <v>0.16600000000000001</v>
      </c>
      <c r="Y16" s="158">
        <v>2E-3</v>
      </c>
      <c r="Z16" s="158">
        <v>5.1999999999999998E-2</v>
      </c>
      <c r="AA16" s="158">
        <v>5.2999999999999999E-2</v>
      </c>
      <c r="AB16" s="158">
        <v>0.16600000000000001</v>
      </c>
    </row>
    <row r="17" spans="1:28" x14ac:dyDescent="0.25">
      <c r="A17" s="159" t="s">
        <v>3939</v>
      </c>
      <c r="B17" s="158" t="s">
        <v>294</v>
      </c>
      <c r="C17" s="158">
        <v>0.27821522309711288</v>
      </c>
      <c r="D17" s="158">
        <v>0.26509186351706038</v>
      </c>
      <c r="E17" s="158">
        <v>0.33070866141732286</v>
      </c>
      <c r="F17" s="158">
        <v>1.3123359580052493E-2</v>
      </c>
      <c r="G17" s="158">
        <v>2.6246719160104987E-2</v>
      </c>
      <c r="H17" s="158" t="s">
        <v>294</v>
      </c>
      <c r="I17" s="158">
        <v>8.6614173228346455E-2</v>
      </c>
      <c r="J17" s="158">
        <v>1</v>
      </c>
      <c r="K17" s="159">
        <v>381</v>
      </c>
      <c r="L17" s="141"/>
      <c r="M17" s="158" t="s">
        <v>294</v>
      </c>
      <c r="N17" s="158" t="s">
        <v>294</v>
      </c>
      <c r="O17" s="158">
        <v>0.23599999999999999</v>
      </c>
      <c r="P17" s="158">
        <v>0.32500000000000001</v>
      </c>
      <c r="Q17" s="158">
        <v>0.223</v>
      </c>
      <c r="R17" s="158">
        <v>0.312</v>
      </c>
      <c r="S17" s="158">
        <v>0.28499999999999998</v>
      </c>
      <c r="T17" s="158">
        <v>0.379</v>
      </c>
      <c r="U17" s="158">
        <v>6.0000000000000001E-3</v>
      </c>
      <c r="V17" s="158">
        <v>0.03</v>
      </c>
      <c r="W17" s="158">
        <v>1.4E-2</v>
      </c>
      <c r="X17" s="158">
        <v>4.8000000000000001E-2</v>
      </c>
      <c r="Y17" s="158" t="s">
        <v>294</v>
      </c>
      <c r="Z17" s="158" t="s">
        <v>294</v>
      </c>
      <c r="AA17" s="158">
        <v>6.2E-2</v>
      </c>
      <c r="AB17" s="158">
        <v>0.11899999999999999</v>
      </c>
    </row>
    <row r="18" spans="1:28" x14ac:dyDescent="0.25">
      <c r="A18" s="159" t="s">
        <v>3940</v>
      </c>
      <c r="B18" s="158" t="s">
        <v>294</v>
      </c>
      <c r="C18" s="158">
        <v>0.30472103004291845</v>
      </c>
      <c r="D18" s="158">
        <v>0.33047210300429186</v>
      </c>
      <c r="E18" s="158">
        <v>0.14592274678111589</v>
      </c>
      <c r="F18" s="158">
        <v>4.7210300429184553E-2</v>
      </c>
      <c r="G18" s="158">
        <v>8.15450643776824E-2</v>
      </c>
      <c r="H18" s="158" t="s">
        <v>294</v>
      </c>
      <c r="I18" s="158">
        <v>9.012875536480687E-2</v>
      </c>
      <c r="J18" s="158">
        <v>1</v>
      </c>
      <c r="K18" s="159">
        <v>233</v>
      </c>
      <c r="L18" s="141"/>
      <c r="M18" s="158" t="s">
        <v>294</v>
      </c>
      <c r="N18" s="158" t="s">
        <v>294</v>
      </c>
      <c r="O18" s="158">
        <v>0.249</v>
      </c>
      <c r="P18" s="158">
        <v>0.36699999999999999</v>
      </c>
      <c r="Q18" s="158">
        <v>0.27300000000000002</v>
      </c>
      <c r="R18" s="158">
        <v>0.39300000000000002</v>
      </c>
      <c r="S18" s="158">
        <v>0.106</v>
      </c>
      <c r="T18" s="158">
        <v>0.19700000000000001</v>
      </c>
      <c r="U18" s="158">
        <v>2.7E-2</v>
      </c>
      <c r="V18" s="158">
        <v>8.3000000000000004E-2</v>
      </c>
      <c r="W18" s="158">
        <v>5.2999999999999999E-2</v>
      </c>
      <c r="X18" s="158">
        <v>0.124</v>
      </c>
      <c r="Y18" s="158" t="s">
        <v>294</v>
      </c>
      <c r="Z18" s="158" t="s">
        <v>294</v>
      </c>
      <c r="AA18" s="158">
        <v>0.06</v>
      </c>
      <c r="AB18" s="158">
        <v>0.13400000000000001</v>
      </c>
    </row>
    <row r="19" spans="1:28" x14ac:dyDescent="0.25">
      <c r="A19" s="159" t="s">
        <v>3941</v>
      </c>
      <c r="B19" s="158" t="s">
        <v>294</v>
      </c>
      <c r="C19" s="158">
        <v>0.234375</v>
      </c>
      <c r="D19" s="158">
        <v>0.390625</v>
      </c>
      <c r="E19" s="158">
        <v>0.21875</v>
      </c>
      <c r="F19" s="158">
        <v>3.515625E-2</v>
      </c>
      <c r="G19" s="158">
        <v>6.640625E-2</v>
      </c>
      <c r="H19" s="158">
        <v>3.90625E-3</v>
      </c>
      <c r="I19" s="158">
        <v>5.078125E-2</v>
      </c>
      <c r="J19" s="158">
        <v>1</v>
      </c>
      <c r="K19" s="159">
        <v>256</v>
      </c>
      <c r="L19" s="141"/>
      <c r="M19" s="158" t="s">
        <v>294</v>
      </c>
      <c r="N19" s="158" t="s">
        <v>294</v>
      </c>
      <c r="O19" s="158">
        <v>0.187</v>
      </c>
      <c r="P19" s="158">
        <v>0.28999999999999998</v>
      </c>
      <c r="Q19" s="158">
        <v>0.33300000000000002</v>
      </c>
      <c r="R19" s="158">
        <v>0.45200000000000001</v>
      </c>
      <c r="S19" s="158">
        <v>0.17199999999999999</v>
      </c>
      <c r="T19" s="158">
        <v>0.27300000000000002</v>
      </c>
      <c r="U19" s="158">
        <v>1.9E-2</v>
      </c>
      <c r="V19" s="158">
        <v>6.5000000000000002E-2</v>
      </c>
      <c r="W19" s="158">
        <v>4.2000000000000003E-2</v>
      </c>
      <c r="X19" s="158">
        <v>0.104</v>
      </c>
      <c r="Y19" s="158">
        <v>1E-3</v>
      </c>
      <c r="Z19" s="158">
        <v>2.1999999999999999E-2</v>
      </c>
      <c r="AA19" s="158">
        <v>0.03</v>
      </c>
      <c r="AB19" s="158">
        <v>8.5000000000000006E-2</v>
      </c>
    </row>
    <row r="20" spans="1:28" x14ac:dyDescent="0.25">
      <c r="A20" s="159" t="s">
        <v>3942</v>
      </c>
      <c r="B20" s="158" t="s">
        <v>294</v>
      </c>
      <c r="C20" s="158">
        <v>0.1151685393258427</v>
      </c>
      <c r="D20" s="158">
        <v>0.49719101123595505</v>
      </c>
      <c r="E20" s="158">
        <v>0.1853932584269663</v>
      </c>
      <c r="F20" s="158">
        <v>2.5280898876404494E-2</v>
      </c>
      <c r="G20" s="158">
        <v>7.8651685393258425E-2</v>
      </c>
      <c r="H20" s="158" t="s">
        <v>294</v>
      </c>
      <c r="I20" s="158">
        <v>9.8314606741573038E-2</v>
      </c>
      <c r="J20" s="158">
        <v>1</v>
      </c>
      <c r="K20" s="159">
        <v>356</v>
      </c>
      <c r="L20" s="141"/>
      <c r="M20" s="158" t="s">
        <v>294</v>
      </c>
      <c r="N20" s="158" t="s">
        <v>294</v>
      </c>
      <c r="O20" s="158">
        <v>8.5999999999999993E-2</v>
      </c>
      <c r="P20" s="158">
        <v>0.153</v>
      </c>
      <c r="Q20" s="158">
        <v>0.44600000000000001</v>
      </c>
      <c r="R20" s="158">
        <v>0.54900000000000004</v>
      </c>
      <c r="S20" s="158">
        <v>0.14799999999999999</v>
      </c>
      <c r="T20" s="158">
        <v>0.22900000000000001</v>
      </c>
      <c r="U20" s="158">
        <v>1.2999999999999999E-2</v>
      </c>
      <c r="V20" s="158">
        <v>4.7E-2</v>
      </c>
      <c r="W20" s="158">
        <v>5.5E-2</v>
      </c>
      <c r="X20" s="158">
        <v>0.111</v>
      </c>
      <c r="Y20" s="158" t="s">
        <v>294</v>
      </c>
      <c r="Z20" s="158" t="s">
        <v>294</v>
      </c>
      <c r="AA20" s="158">
        <v>7.1999999999999995E-2</v>
      </c>
      <c r="AB20" s="158">
        <v>0.13400000000000001</v>
      </c>
    </row>
    <row r="21" spans="1:28" x14ac:dyDescent="0.25">
      <c r="A21" s="159" t="s">
        <v>3943</v>
      </c>
      <c r="B21" s="158" t="s">
        <v>294</v>
      </c>
      <c r="C21" s="158">
        <v>0.25193798449612403</v>
      </c>
      <c r="D21" s="158">
        <v>0.38372093023255816</v>
      </c>
      <c r="E21" s="158">
        <v>0.13178294573643412</v>
      </c>
      <c r="F21" s="158">
        <v>4.2635658914728682E-2</v>
      </c>
      <c r="G21" s="158">
        <v>0.12790697674418605</v>
      </c>
      <c r="H21" s="158">
        <v>3.875968992248062E-3</v>
      </c>
      <c r="I21" s="158">
        <v>5.8139534883720929E-2</v>
      </c>
      <c r="J21" s="158">
        <v>1</v>
      </c>
      <c r="K21" s="159">
        <v>258</v>
      </c>
      <c r="L21" s="141"/>
      <c r="M21" s="158" t="s">
        <v>294</v>
      </c>
      <c r="N21" s="158" t="s">
        <v>294</v>
      </c>
      <c r="O21" s="158">
        <v>0.20300000000000001</v>
      </c>
      <c r="P21" s="158">
        <v>0.308</v>
      </c>
      <c r="Q21" s="158">
        <v>0.32600000000000001</v>
      </c>
      <c r="R21" s="158">
        <v>0.44400000000000001</v>
      </c>
      <c r="S21" s="158">
        <v>9.6000000000000002E-2</v>
      </c>
      <c r="T21" s="158">
        <v>0.17899999999999999</v>
      </c>
      <c r="U21" s="158">
        <v>2.4E-2</v>
      </c>
      <c r="V21" s="158">
        <v>7.4999999999999997E-2</v>
      </c>
      <c r="W21" s="158">
        <v>9.2999999999999999E-2</v>
      </c>
      <c r="X21" s="158">
        <v>0.17399999999999999</v>
      </c>
      <c r="Y21" s="158">
        <v>1E-3</v>
      </c>
      <c r="Z21" s="158">
        <v>2.1999999999999999E-2</v>
      </c>
      <c r="AA21" s="158">
        <v>3.5999999999999997E-2</v>
      </c>
      <c r="AB21" s="158">
        <v>9.4E-2</v>
      </c>
    </row>
    <row r="22" spans="1:28" x14ac:dyDescent="0.25">
      <c r="A22" s="159" t="s">
        <v>3944</v>
      </c>
      <c r="B22" s="158" t="s">
        <v>294</v>
      </c>
      <c r="C22" s="158">
        <v>0.16549019607843138</v>
      </c>
      <c r="D22" s="158">
        <v>0.2964705882352941</v>
      </c>
      <c r="E22" s="158">
        <v>0.16705882352941176</v>
      </c>
      <c r="F22" s="158">
        <v>3.9215686274509803E-2</v>
      </c>
      <c r="G22" s="158">
        <v>0.28313725490196079</v>
      </c>
      <c r="H22" s="158">
        <v>2.352941176470588E-3</v>
      </c>
      <c r="I22" s="158">
        <v>4.6274509803921567E-2</v>
      </c>
      <c r="J22" s="158">
        <v>0.99999999999999978</v>
      </c>
      <c r="K22" s="159">
        <v>1275</v>
      </c>
      <c r="L22" s="141"/>
      <c r="M22" s="158" t="s">
        <v>294</v>
      </c>
      <c r="N22" s="158" t="s">
        <v>294</v>
      </c>
      <c r="O22" s="158">
        <v>0.14599999999999999</v>
      </c>
      <c r="P22" s="158">
        <v>0.187</v>
      </c>
      <c r="Q22" s="158">
        <v>0.27200000000000002</v>
      </c>
      <c r="R22" s="158">
        <v>0.32200000000000001</v>
      </c>
      <c r="S22" s="158">
        <v>0.14799999999999999</v>
      </c>
      <c r="T22" s="158">
        <v>0.189</v>
      </c>
      <c r="U22" s="158">
        <v>0.03</v>
      </c>
      <c r="V22" s="158">
        <v>5.0999999999999997E-2</v>
      </c>
      <c r="W22" s="158">
        <v>0.25900000000000001</v>
      </c>
      <c r="X22" s="158">
        <v>0.308</v>
      </c>
      <c r="Y22" s="158">
        <v>1E-3</v>
      </c>
      <c r="Z22" s="158">
        <v>7.0000000000000001E-3</v>
      </c>
      <c r="AA22" s="158">
        <v>3.5999999999999997E-2</v>
      </c>
      <c r="AB22" s="158">
        <v>5.8999999999999997E-2</v>
      </c>
    </row>
    <row r="23" spans="1:28" x14ac:dyDescent="0.25">
      <c r="A23" s="159" t="s">
        <v>3945</v>
      </c>
      <c r="B23" s="158" t="s">
        <v>294</v>
      </c>
      <c r="C23" s="158">
        <v>3.1779661016949151E-2</v>
      </c>
      <c r="D23" s="158">
        <v>0.2288135593220339</v>
      </c>
      <c r="E23" s="158">
        <v>0.13135593220338984</v>
      </c>
      <c r="F23" s="158">
        <v>5.2966101694915252E-2</v>
      </c>
      <c r="G23" s="158">
        <v>0.51059322033898302</v>
      </c>
      <c r="H23" s="158" t="s">
        <v>294</v>
      </c>
      <c r="I23" s="158">
        <v>4.4491525423728813E-2</v>
      </c>
      <c r="J23" s="158">
        <v>0.99999999999999989</v>
      </c>
      <c r="K23" s="159">
        <v>472</v>
      </c>
      <c r="L23" s="141"/>
      <c r="M23" s="158" t="s">
        <v>294</v>
      </c>
      <c r="N23" s="158" t="s">
        <v>294</v>
      </c>
      <c r="O23" s="158">
        <v>1.9E-2</v>
      </c>
      <c r="P23" s="158">
        <v>5.1999999999999998E-2</v>
      </c>
      <c r="Q23" s="158">
        <v>0.193</v>
      </c>
      <c r="R23" s="158">
        <v>0.26900000000000002</v>
      </c>
      <c r="S23" s="158">
        <v>0.104</v>
      </c>
      <c r="T23" s="158">
        <v>0.16500000000000001</v>
      </c>
      <c r="U23" s="158">
        <v>3.5999999999999997E-2</v>
      </c>
      <c r="V23" s="158">
        <v>7.6999999999999999E-2</v>
      </c>
      <c r="W23" s="158">
        <v>0.46600000000000003</v>
      </c>
      <c r="X23" s="158">
        <v>0.55500000000000005</v>
      </c>
      <c r="Y23" s="158" t="s">
        <v>294</v>
      </c>
      <c r="Z23" s="158" t="s">
        <v>294</v>
      </c>
      <c r="AA23" s="158">
        <v>2.9000000000000001E-2</v>
      </c>
      <c r="AB23" s="158">
        <v>6.7000000000000004E-2</v>
      </c>
    </row>
    <row r="24" spans="1:28" x14ac:dyDescent="0.25">
      <c r="A24" s="159" t="s">
        <v>3946</v>
      </c>
      <c r="B24" s="158" t="s">
        <v>294</v>
      </c>
      <c r="C24" s="158">
        <v>8.6872586872586879E-2</v>
      </c>
      <c r="D24" s="158">
        <v>0.45173745173745172</v>
      </c>
      <c r="E24" s="158">
        <v>0.11389961389961389</v>
      </c>
      <c r="F24" s="158">
        <v>1.5444015444015444E-2</v>
      </c>
      <c r="G24" s="158">
        <v>0.24517374517374518</v>
      </c>
      <c r="H24" s="158">
        <v>7.7220077220077222E-3</v>
      </c>
      <c r="I24" s="158">
        <v>7.9150579150579145E-2</v>
      </c>
      <c r="J24" s="158">
        <v>1</v>
      </c>
      <c r="K24" s="159">
        <v>518</v>
      </c>
      <c r="L24" s="141"/>
      <c r="M24" s="158" t="s">
        <v>294</v>
      </c>
      <c r="N24" s="158" t="s">
        <v>294</v>
      </c>
      <c r="O24" s="158">
        <v>6.6000000000000003E-2</v>
      </c>
      <c r="P24" s="158">
        <v>0.114</v>
      </c>
      <c r="Q24" s="158">
        <v>0.40899999999999997</v>
      </c>
      <c r="R24" s="158">
        <v>0.495</v>
      </c>
      <c r="S24" s="158">
        <v>8.8999999999999996E-2</v>
      </c>
      <c r="T24" s="158">
        <v>0.14399999999999999</v>
      </c>
      <c r="U24" s="158">
        <v>8.0000000000000002E-3</v>
      </c>
      <c r="V24" s="158">
        <v>0.03</v>
      </c>
      <c r="W24" s="158">
        <v>0.21</v>
      </c>
      <c r="X24" s="158">
        <v>0.28399999999999997</v>
      </c>
      <c r="Y24" s="158">
        <v>3.0000000000000001E-3</v>
      </c>
      <c r="Z24" s="158">
        <v>0.02</v>
      </c>
      <c r="AA24" s="158">
        <v>5.8999999999999997E-2</v>
      </c>
      <c r="AB24" s="158">
        <v>0.106</v>
      </c>
    </row>
    <row r="25" spans="1:28" x14ac:dyDescent="0.25">
      <c r="A25" s="159" t="s">
        <v>3947</v>
      </c>
      <c r="B25" s="158" t="s">
        <v>294</v>
      </c>
      <c r="C25" s="158">
        <v>6.9498069498069498E-2</v>
      </c>
      <c r="D25" s="158">
        <v>0.23166023166023167</v>
      </c>
      <c r="E25" s="158">
        <v>0.10038610038610038</v>
      </c>
      <c r="F25" s="158">
        <v>6.1776061776061778E-2</v>
      </c>
      <c r="G25" s="158">
        <v>0.47876447876447875</v>
      </c>
      <c r="H25" s="158">
        <v>7.7220077220077222E-3</v>
      </c>
      <c r="I25" s="158">
        <v>5.019305019305019E-2</v>
      </c>
      <c r="J25" s="158">
        <v>0.99999999999999989</v>
      </c>
      <c r="K25" s="159">
        <v>259</v>
      </c>
      <c r="L25" s="141"/>
      <c r="M25" s="158" t="s">
        <v>294</v>
      </c>
      <c r="N25" s="158" t="s">
        <v>294</v>
      </c>
      <c r="O25" s="158">
        <v>4.3999999999999997E-2</v>
      </c>
      <c r="P25" s="158">
        <v>0.107</v>
      </c>
      <c r="Q25" s="158">
        <v>0.184</v>
      </c>
      <c r="R25" s="158">
        <v>0.28699999999999998</v>
      </c>
      <c r="S25" s="158">
        <v>6.9000000000000006E-2</v>
      </c>
      <c r="T25" s="158">
        <v>0.14299999999999999</v>
      </c>
      <c r="U25" s="158">
        <v>3.7999999999999999E-2</v>
      </c>
      <c r="V25" s="158">
        <v>9.8000000000000004E-2</v>
      </c>
      <c r="W25" s="158">
        <v>0.41899999999999998</v>
      </c>
      <c r="X25" s="158">
        <v>0.53900000000000003</v>
      </c>
      <c r="Y25" s="158">
        <v>2E-3</v>
      </c>
      <c r="Z25" s="158">
        <v>2.8000000000000001E-2</v>
      </c>
      <c r="AA25" s="158">
        <v>0.03</v>
      </c>
      <c r="AB25" s="158">
        <v>8.4000000000000005E-2</v>
      </c>
    </row>
    <row r="26" spans="1:28" x14ac:dyDescent="0.25">
      <c r="A26" s="159" t="s">
        <v>3948</v>
      </c>
      <c r="B26" s="158" t="s">
        <v>294</v>
      </c>
      <c r="C26" s="158">
        <v>5.8020477815699661E-2</v>
      </c>
      <c r="D26" s="158">
        <v>0.27303754266211605</v>
      </c>
      <c r="E26" s="158">
        <v>0.13993174061433447</v>
      </c>
      <c r="F26" s="158">
        <v>3.4129692832764506E-2</v>
      </c>
      <c r="G26" s="158">
        <v>0.43003412969283278</v>
      </c>
      <c r="H26" s="158">
        <v>6.8259385665529011E-3</v>
      </c>
      <c r="I26" s="158">
        <v>5.8020477815699661E-2</v>
      </c>
      <c r="J26" s="158">
        <v>0.99999999999999989</v>
      </c>
      <c r="K26" s="159">
        <v>293</v>
      </c>
      <c r="L26" s="141"/>
      <c r="M26" s="158" t="s">
        <v>294</v>
      </c>
      <c r="N26" s="158" t="s">
        <v>294</v>
      </c>
      <c r="O26" s="158">
        <v>3.6999999999999998E-2</v>
      </c>
      <c r="P26" s="158">
        <v>9.0999999999999998E-2</v>
      </c>
      <c r="Q26" s="158">
        <v>0.22500000000000001</v>
      </c>
      <c r="R26" s="158">
        <v>0.32700000000000001</v>
      </c>
      <c r="S26" s="158">
        <v>0.105</v>
      </c>
      <c r="T26" s="158">
        <v>0.184</v>
      </c>
      <c r="U26" s="158">
        <v>1.9E-2</v>
      </c>
      <c r="V26" s="158">
        <v>6.2E-2</v>
      </c>
      <c r="W26" s="158">
        <v>0.375</v>
      </c>
      <c r="X26" s="158">
        <v>0.48699999999999999</v>
      </c>
      <c r="Y26" s="158">
        <v>2E-3</v>
      </c>
      <c r="Z26" s="158">
        <v>2.5000000000000001E-2</v>
      </c>
      <c r="AA26" s="158">
        <v>3.6999999999999998E-2</v>
      </c>
      <c r="AB26" s="158">
        <v>9.0999999999999998E-2</v>
      </c>
    </row>
    <row r="27" spans="1:28" x14ac:dyDescent="0.25">
      <c r="A27" s="159" t="s">
        <v>3949</v>
      </c>
      <c r="B27" s="158" t="s">
        <v>294</v>
      </c>
      <c r="C27" s="158">
        <v>0.23657061543934543</v>
      </c>
      <c r="D27" s="158">
        <v>0.2248310209889719</v>
      </c>
      <c r="E27" s="158">
        <v>0.10779082177161152</v>
      </c>
      <c r="F27" s="158">
        <v>2.3657061543934543E-2</v>
      </c>
      <c r="G27" s="158">
        <v>0.36214870152970474</v>
      </c>
      <c r="H27" s="158">
        <v>5.3361792956243331E-3</v>
      </c>
      <c r="I27" s="158">
        <v>3.9665599430807545E-2</v>
      </c>
      <c r="J27" s="158">
        <v>1</v>
      </c>
      <c r="K27" s="159">
        <v>5622</v>
      </c>
      <c r="L27" s="141"/>
      <c r="M27" s="158" t="s">
        <v>294</v>
      </c>
      <c r="N27" s="158" t="s">
        <v>294</v>
      </c>
      <c r="O27" s="158">
        <v>0.22600000000000001</v>
      </c>
      <c r="P27" s="158">
        <v>0.248</v>
      </c>
      <c r="Q27" s="158">
        <v>0.214</v>
      </c>
      <c r="R27" s="158">
        <v>0.23599999999999999</v>
      </c>
      <c r="S27" s="158">
        <v>0.1</v>
      </c>
      <c r="T27" s="158">
        <v>0.11600000000000001</v>
      </c>
      <c r="U27" s="158">
        <v>0.02</v>
      </c>
      <c r="V27" s="158">
        <v>2.8000000000000001E-2</v>
      </c>
      <c r="W27" s="158">
        <v>0.35</v>
      </c>
      <c r="X27" s="158">
        <v>0.375</v>
      </c>
      <c r="Y27" s="158">
        <v>4.0000000000000001E-3</v>
      </c>
      <c r="Z27" s="158">
        <v>8.0000000000000002E-3</v>
      </c>
      <c r="AA27" s="158">
        <v>3.5000000000000003E-2</v>
      </c>
      <c r="AB27" s="158">
        <v>4.4999999999999998E-2</v>
      </c>
    </row>
    <row r="28" spans="1:28" x14ac:dyDescent="0.25">
      <c r="A28" s="159" t="s">
        <v>3950</v>
      </c>
      <c r="B28" s="158" t="s">
        <v>294</v>
      </c>
      <c r="C28" s="158">
        <v>0.48076923076923078</v>
      </c>
      <c r="D28" s="158">
        <v>0.28846153846153844</v>
      </c>
      <c r="E28" s="158">
        <v>7.6923076923076927E-2</v>
      </c>
      <c r="F28" s="158">
        <v>1.9230769230769232E-2</v>
      </c>
      <c r="G28" s="158">
        <v>1.9230769230769232E-2</v>
      </c>
      <c r="H28" s="158" t="s">
        <v>294</v>
      </c>
      <c r="I28" s="158">
        <v>0.11538461538461539</v>
      </c>
      <c r="J28" s="158">
        <v>1</v>
      </c>
      <c r="K28" s="159">
        <v>52</v>
      </c>
      <c r="L28" s="141"/>
      <c r="M28" s="158" t="s">
        <v>294</v>
      </c>
      <c r="N28" s="158" t="s">
        <v>294</v>
      </c>
      <c r="O28" s="158">
        <v>0.35099999999999998</v>
      </c>
      <c r="P28" s="158">
        <v>0.61299999999999999</v>
      </c>
      <c r="Q28" s="158">
        <v>0.183</v>
      </c>
      <c r="R28" s="158">
        <v>0.42299999999999999</v>
      </c>
      <c r="S28" s="158">
        <v>0.03</v>
      </c>
      <c r="T28" s="158">
        <v>0.182</v>
      </c>
      <c r="U28" s="158">
        <v>3.0000000000000001E-3</v>
      </c>
      <c r="V28" s="158">
        <v>0.10100000000000001</v>
      </c>
      <c r="W28" s="158">
        <v>3.0000000000000001E-3</v>
      </c>
      <c r="X28" s="158">
        <v>0.10100000000000001</v>
      </c>
      <c r="Y28" s="158" t="s">
        <v>294</v>
      </c>
      <c r="Z28" s="158" t="s">
        <v>294</v>
      </c>
      <c r="AA28" s="158">
        <v>5.3999999999999999E-2</v>
      </c>
      <c r="AB28" s="158">
        <v>0.23</v>
      </c>
    </row>
    <row r="29" spans="1:28" x14ac:dyDescent="0.25">
      <c r="A29" s="159" t="s">
        <v>3951</v>
      </c>
      <c r="B29" s="158" t="s">
        <v>294</v>
      </c>
      <c r="C29" s="158">
        <v>0.38161559888579388</v>
      </c>
      <c r="D29" s="158">
        <v>0.36954503249767873</v>
      </c>
      <c r="E29" s="158">
        <v>6.9173630454967508E-2</v>
      </c>
      <c r="F29" s="158">
        <v>1.160631383472609E-2</v>
      </c>
      <c r="G29" s="158">
        <v>2.9247910863509748E-2</v>
      </c>
      <c r="H29" s="158">
        <v>1.8570102135561746E-3</v>
      </c>
      <c r="I29" s="158">
        <v>0.13695450324976788</v>
      </c>
      <c r="J29" s="158">
        <v>1</v>
      </c>
      <c r="K29" s="159">
        <v>2154</v>
      </c>
      <c r="L29" s="141"/>
      <c r="M29" s="158" t="s">
        <v>294</v>
      </c>
      <c r="N29" s="158" t="s">
        <v>294</v>
      </c>
      <c r="O29" s="158">
        <v>0.36099999999999999</v>
      </c>
      <c r="P29" s="158">
        <v>0.40200000000000002</v>
      </c>
      <c r="Q29" s="158">
        <v>0.34899999999999998</v>
      </c>
      <c r="R29" s="158">
        <v>0.39</v>
      </c>
      <c r="S29" s="158">
        <v>5.8999999999999997E-2</v>
      </c>
      <c r="T29" s="158">
        <v>8.1000000000000003E-2</v>
      </c>
      <c r="U29" s="158">
        <v>8.0000000000000002E-3</v>
      </c>
      <c r="V29" s="158">
        <v>1.7000000000000001E-2</v>
      </c>
      <c r="W29" s="158">
        <v>2.3E-2</v>
      </c>
      <c r="X29" s="158">
        <v>3.6999999999999998E-2</v>
      </c>
      <c r="Y29" s="158">
        <v>1E-3</v>
      </c>
      <c r="Z29" s="158">
        <v>5.0000000000000001E-3</v>
      </c>
      <c r="AA29" s="158">
        <v>0.123</v>
      </c>
      <c r="AB29" s="158">
        <v>0.152</v>
      </c>
    </row>
    <row r="30" spans="1:28" x14ac:dyDescent="0.25">
      <c r="A30" s="159" t="s">
        <v>3952</v>
      </c>
      <c r="B30" s="158" t="s">
        <v>294</v>
      </c>
      <c r="C30" s="158">
        <v>6.4724919093851136E-3</v>
      </c>
      <c r="D30" s="158">
        <v>0.29773462783171523</v>
      </c>
      <c r="E30" s="158">
        <v>0.17799352750809061</v>
      </c>
      <c r="F30" s="158">
        <v>6.7961165048543687E-2</v>
      </c>
      <c r="G30" s="158">
        <v>0.39482200647249188</v>
      </c>
      <c r="H30" s="158">
        <v>3.2362459546925568E-3</v>
      </c>
      <c r="I30" s="158">
        <v>5.1779935275080909E-2</v>
      </c>
      <c r="J30" s="158">
        <v>1</v>
      </c>
      <c r="K30" s="159">
        <v>309</v>
      </c>
      <c r="L30" s="141"/>
      <c r="M30" s="158" t="s">
        <v>294</v>
      </c>
      <c r="N30" s="158" t="s">
        <v>294</v>
      </c>
      <c r="O30" s="158">
        <v>2E-3</v>
      </c>
      <c r="P30" s="158">
        <v>2.3E-2</v>
      </c>
      <c r="Q30" s="158">
        <v>0.249</v>
      </c>
      <c r="R30" s="158">
        <v>0.35099999999999998</v>
      </c>
      <c r="S30" s="158">
        <v>0.13900000000000001</v>
      </c>
      <c r="T30" s="158">
        <v>0.22500000000000001</v>
      </c>
      <c r="U30" s="158">
        <v>4.4999999999999998E-2</v>
      </c>
      <c r="V30" s="158">
        <v>0.10199999999999999</v>
      </c>
      <c r="W30" s="158">
        <v>0.34200000000000003</v>
      </c>
      <c r="X30" s="158">
        <v>0.45</v>
      </c>
      <c r="Y30" s="158">
        <v>1E-3</v>
      </c>
      <c r="Z30" s="158">
        <v>1.7999999999999999E-2</v>
      </c>
      <c r="AA30" s="158">
        <v>3.2000000000000001E-2</v>
      </c>
      <c r="AB30" s="158">
        <v>8.2000000000000003E-2</v>
      </c>
    </row>
    <row r="31" spans="1:28" x14ac:dyDescent="0.25">
      <c r="A31" s="159" t="s">
        <v>3953</v>
      </c>
      <c r="B31" s="158" t="s">
        <v>294</v>
      </c>
      <c r="C31" s="158">
        <v>0.15433403805496829</v>
      </c>
      <c r="D31" s="158">
        <v>0.27272727272727271</v>
      </c>
      <c r="E31" s="158">
        <v>0.15856236786469344</v>
      </c>
      <c r="F31" s="158">
        <v>2.9598308668076109E-2</v>
      </c>
      <c r="G31" s="158">
        <v>0.35306553911205074</v>
      </c>
      <c r="H31" s="158" t="s">
        <v>294</v>
      </c>
      <c r="I31" s="158">
        <v>3.1712473572938688E-2</v>
      </c>
      <c r="J31" s="158">
        <v>1</v>
      </c>
      <c r="K31" s="159">
        <v>473</v>
      </c>
      <c r="L31" s="141"/>
      <c r="M31" s="158" t="s">
        <v>294</v>
      </c>
      <c r="N31" s="158" t="s">
        <v>294</v>
      </c>
      <c r="O31" s="158">
        <v>0.125</v>
      </c>
      <c r="P31" s="158">
        <v>0.19</v>
      </c>
      <c r="Q31" s="158">
        <v>0.23499999999999999</v>
      </c>
      <c r="R31" s="158">
        <v>0.315</v>
      </c>
      <c r="S31" s="158">
        <v>0.128</v>
      </c>
      <c r="T31" s="158">
        <v>0.19400000000000001</v>
      </c>
      <c r="U31" s="158">
        <v>1.7999999999999999E-2</v>
      </c>
      <c r="V31" s="158">
        <v>4.9000000000000002E-2</v>
      </c>
      <c r="W31" s="158">
        <v>0.311</v>
      </c>
      <c r="X31" s="158">
        <v>0.39700000000000002</v>
      </c>
      <c r="Y31" s="158" t="s">
        <v>294</v>
      </c>
      <c r="Z31" s="158" t="s">
        <v>294</v>
      </c>
      <c r="AA31" s="158">
        <v>1.9E-2</v>
      </c>
      <c r="AB31" s="158">
        <v>5.1999999999999998E-2</v>
      </c>
    </row>
    <row r="32" spans="1:28" x14ac:dyDescent="0.25">
      <c r="A32" s="159" t="s">
        <v>3954</v>
      </c>
      <c r="B32" s="158" t="s">
        <v>294</v>
      </c>
      <c r="C32" s="158">
        <v>0.10526315789473684</v>
      </c>
      <c r="D32" s="158">
        <v>0.34026927784577721</v>
      </c>
      <c r="E32" s="158">
        <v>0.12239902080783353</v>
      </c>
      <c r="F32" s="158">
        <v>4.1615667074663402E-2</v>
      </c>
      <c r="G32" s="158">
        <v>0.34271725826193389</v>
      </c>
      <c r="H32" s="158">
        <v>7.3439412484700125E-3</v>
      </c>
      <c r="I32" s="158">
        <v>4.0391676866585069E-2</v>
      </c>
      <c r="J32" s="158">
        <v>0.99999999999999989</v>
      </c>
      <c r="K32" s="159">
        <v>817</v>
      </c>
      <c r="L32" s="141"/>
      <c r="M32" s="158" t="s">
        <v>294</v>
      </c>
      <c r="N32" s="158" t="s">
        <v>294</v>
      </c>
      <c r="O32" s="158">
        <v>8.5999999999999993E-2</v>
      </c>
      <c r="P32" s="158">
        <v>0.128</v>
      </c>
      <c r="Q32" s="158">
        <v>0.309</v>
      </c>
      <c r="R32" s="158">
        <v>0.373</v>
      </c>
      <c r="S32" s="158">
        <v>0.10199999999999999</v>
      </c>
      <c r="T32" s="158">
        <v>0.14699999999999999</v>
      </c>
      <c r="U32" s="158">
        <v>0.03</v>
      </c>
      <c r="V32" s="158">
        <v>5.8000000000000003E-2</v>
      </c>
      <c r="W32" s="158">
        <v>0.311</v>
      </c>
      <c r="X32" s="158">
        <v>0.376</v>
      </c>
      <c r="Y32" s="158">
        <v>3.0000000000000001E-3</v>
      </c>
      <c r="Z32" s="158">
        <v>1.6E-2</v>
      </c>
      <c r="AA32" s="158">
        <v>2.9000000000000001E-2</v>
      </c>
      <c r="AB32" s="158">
        <v>5.6000000000000001E-2</v>
      </c>
    </row>
    <row r="33" spans="1:28" x14ac:dyDescent="0.25">
      <c r="A33" s="159" t="s">
        <v>3955</v>
      </c>
      <c r="B33" s="158" t="s">
        <v>294</v>
      </c>
      <c r="C33" s="158">
        <v>0.16261480280929227</v>
      </c>
      <c r="D33" s="158">
        <v>0.34629929767693141</v>
      </c>
      <c r="E33" s="158">
        <v>0.13398163155051324</v>
      </c>
      <c r="F33" s="158">
        <v>3.5656401944894653E-2</v>
      </c>
      <c r="G33" s="158">
        <v>0.26364127498649381</v>
      </c>
      <c r="H33" s="158">
        <v>3.2414910858995136E-3</v>
      </c>
      <c r="I33" s="158">
        <v>5.4565099945975151E-2</v>
      </c>
      <c r="J33" s="158">
        <v>1</v>
      </c>
      <c r="K33" s="159">
        <v>1851</v>
      </c>
      <c r="L33" s="141"/>
      <c r="M33" s="158" t="s">
        <v>294</v>
      </c>
      <c r="N33" s="158" t="s">
        <v>294</v>
      </c>
      <c r="O33" s="158">
        <v>0.14699999999999999</v>
      </c>
      <c r="P33" s="158">
        <v>0.18</v>
      </c>
      <c r="Q33" s="158">
        <v>0.32500000000000001</v>
      </c>
      <c r="R33" s="158">
        <v>0.36799999999999999</v>
      </c>
      <c r="S33" s="158">
        <v>0.11899999999999999</v>
      </c>
      <c r="T33" s="158">
        <v>0.15</v>
      </c>
      <c r="U33" s="158">
        <v>2.8000000000000001E-2</v>
      </c>
      <c r="V33" s="158">
        <v>4.4999999999999998E-2</v>
      </c>
      <c r="W33" s="158">
        <v>0.24399999999999999</v>
      </c>
      <c r="X33" s="158">
        <v>0.28399999999999997</v>
      </c>
      <c r="Y33" s="158">
        <v>1E-3</v>
      </c>
      <c r="Z33" s="158">
        <v>7.0000000000000001E-3</v>
      </c>
      <c r="AA33" s="158">
        <v>4.4999999999999998E-2</v>
      </c>
      <c r="AB33" s="158">
        <v>6.6000000000000003E-2</v>
      </c>
    </row>
    <row r="34" spans="1:28" x14ac:dyDescent="0.25">
      <c r="A34" s="159" t="s">
        <v>3956</v>
      </c>
      <c r="B34" s="158" t="s">
        <v>294</v>
      </c>
      <c r="C34" s="158">
        <v>0.31042128603104213</v>
      </c>
      <c r="D34" s="158">
        <v>0.20177383592017739</v>
      </c>
      <c r="E34" s="158">
        <v>0.10199556541019955</v>
      </c>
      <c r="F34" s="158">
        <v>0.11973392461197339</v>
      </c>
      <c r="G34" s="158">
        <v>0.21286031042128603</v>
      </c>
      <c r="H34" s="158">
        <v>2.2172949002217295E-3</v>
      </c>
      <c r="I34" s="158">
        <v>5.0997782705099776E-2</v>
      </c>
      <c r="J34" s="158">
        <v>1</v>
      </c>
      <c r="K34" s="159">
        <v>1353</v>
      </c>
      <c r="L34" s="141"/>
      <c r="M34" s="158" t="s">
        <v>294</v>
      </c>
      <c r="N34" s="158" t="s">
        <v>294</v>
      </c>
      <c r="O34" s="158">
        <v>0.28599999999999998</v>
      </c>
      <c r="P34" s="158">
        <v>0.33600000000000002</v>
      </c>
      <c r="Q34" s="158">
        <v>0.18099999999999999</v>
      </c>
      <c r="R34" s="158">
        <v>0.224</v>
      </c>
      <c r="S34" s="158">
        <v>8.6999999999999994E-2</v>
      </c>
      <c r="T34" s="158">
        <v>0.11899999999999999</v>
      </c>
      <c r="U34" s="158">
        <v>0.104</v>
      </c>
      <c r="V34" s="158">
        <v>0.13800000000000001</v>
      </c>
      <c r="W34" s="158">
        <v>0.192</v>
      </c>
      <c r="X34" s="158">
        <v>0.23499999999999999</v>
      </c>
      <c r="Y34" s="158">
        <v>1E-3</v>
      </c>
      <c r="Z34" s="158">
        <v>6.0000000000000001E-3</v>
      </c>
      <c r="AA34" s="158">
        <v>0.04</v>
      </c>
      <c r="AB34" s="158">
        <v>6.4000000000000001E-2</v>
      </c>
    </row>
    <row r="35" spans="1:28" x14ac:dyDescent="0.25">
      <c r="A35" s="159" t="s">
        <v>3957</v>
      </c>
      <c r="B35" s="158" t="s">
        <v>294</v>
      </c>
      <c r="C35" s="158">
        <v>0.15418502202643172</v>
      </c>
      <c r="D35" s="158">
        <v>0.35682819383259912</v>
      </c>
      <c r="E35" s="158">
        <v>0.20704845814977973</v>
      </c>
      <c r="F35" s="158">
        <v>6.6079295154185022E-2</v>
      </c>
      <c r="G35" s="158">
        <v>0.15859030837004406</v>
      </c>
      <c r="H35" s="158" t="s">
        <v>294</v>
      </c>
      <c r="I35" s="158">
        <v>5.7268722466960353E-2</v>
      </c>
      <c r="J35" s="158">
        <v>1</v>
      </c>
      <c r="K35" s="159">
        <v>227</v>
      </c>
      <c r="L35" s="141"/>
      <c r="M35" s="158" t="s">
        <v>294</v>
      </c>
      <c r="N35" s="158" t="s">
        <v>294</v>
      </c>
      <c r="O35" s="158">
        <v>0.113</v>
      </c>
      <c r="P35" s="158">
        <v>0.20699999999999999</v>
      </c>
      <c r="Q35" s="158">
        <v>0.29699999999999999</v>
      </c>
      <c r="R35" s="158">
        <v>0.42099999999999999</v>
      </c>
      <c r="S35" s="158">
        <v>0.159</v>
      </c>
      <c r="T35" s="158">
        <v>0.26400000000000001</v>
      </c>
      <c r="U35" s="158">
        <v>0.04</v>
      </c>
      <c r="V35" s="158">
        <v>0.106</v>
      </c>
      <c r="W35" s="158">
        <v>0.11700000000000001</v>
      </c>
      <c r="X35" s="158">
        <v>0.21199999999999999</v>
      </c>
      <c r="Y35" s="158" t="s">
        <v>294</v>
      </c>
      <c r="Z35" s="158" t="s">
        <v>294</v>
      </c>
      <c r="AA35" s="158">
        <v>3.4000000000000002E-2</v>
      </c>
      <c r="AB35" s="158">
        <v>9.6000000000000002E-2</v>
      </c>
    </row>
    <row r="36" spans="1:28" x14ac:dyDescent="0.25">
      <c r="A36" s="159" t="s">
        <v>3958</v>
      </c>
      <c r="B36" s="158" t="s">
        <v>294</v>
      </c>
      <c r="C36" s="158">
        <v>3.5842293906810036E-3</v>
      </c>
      <c r="D36" s="158">
        <v>0.3942652329749104</v>
      </c>
      <c r="E36" s="158">
        <v>0.26881720430107525</v>
      </c>
      <c r="F36" s="158">
        <v>8.2437275985663083E-2</v>
      </c>
      <c r="G36" s="158">
        <v>0.22222222222222221</v>
      </c>
      <c r="H36" s="158" t="s">
        <v>294</v>
      </c>
      <c r="I36" s="158">
        <v>2.8673835125448029E-2</v>
      </c>
      <c r="J36" s="158">
        <v>1</v>
      </c>
      <c r="K36" s="159">
        <v>279</v>
      </c>
      <c r="L36" s="141"/>
      <c r="M36" s="158" t="s">
        <v>294</v>
      </c>
      <c r="N36" s="158" t="s">
        <v>294</v>
      </c>
      <c r="O36" s="158">
        <v>1E-3</v>
      </c>
      <c r="P36" s="158">
        <v>0.02</v>
      </c>
      <c r="Q36" s="158">
        <v>0.33900000000000002</v>
      </c>
      <c r="R36" s="158">
        <v>0.45300000000000001</v>
      </c>
      <c r="S36" s="158">
        <v>0.22</v>
      </c>
      <c r="T36" s="158">
        <v>0.32400000000000001</v>
      </c>
      <c r="U36" s="158">
        <v>5.6000000000000001E-2</v>
      </c>
      <c r="V36" s="158">
        <v>0.121</v>
      </c>
      <c r="W36" s="158">
        <v>0.17699999999999999</v>
      </c>
      <c r="X36" s="158">
        <v>0.27500000000000002</v>
      </c>
      <c r="Y36" s="158" t="s">
        <v>294</v>
      </c>
      <c r="Z36" s="158" t="s">
        <v>294</v>
      </c>
      <c r="AA36" s="158">
        <v>1.4999999999999999E-2</v>
      </c>
      <c r="AB36" s="158">
        <v>5.6000000000000001E-2</v>
      </c>
    </row>
    <row r="37" spans="1:28" x14ac:dyDescent="0.25">
      <c r="A37" s="159" t="s">
        <v>3959</v>
      </c>
      <c r="B37" s="158" t="s">
        <v>294</v>
      </c>
      <c r="C37" s="158">
        <v>6.3197026022304828E-2</v>
      </c>
      <c r="D37" s="158">
        <v>0.41263940520446096</v>
      </c>
      <c r="E37" s="158">
        <v>7.434944237918216E-2</v>
      </c>
      <c r="F37" s="158">
        <v>2.2304832713754646E-2</v>
      </c>
      <c r="G37" s="158">
        <v>0.31226765799256506</v>
      </c>
      <c r="H37" s="158">
        <v>7.4349442379182153E-3</v>
      </c>
      <c r="I37" s="158">
        <v>0.10780669144981413</v>
      </c>
      <c r="J37" s="158">
        <v>1</v>
      </c>
      <c r="K37" s="159">
        <v>269</v>
      </c>
      <c r="L37" s="141"/>
      <c r="M37" s="158" t="s">
        <v>294</v>
      </c>
      <c r="N37" s="158" t="s">
        <v>294</v>
      </c>
      <c r="O37" s="158">
        <v>0.04</v>
      </c>
      <c r="P37" s="158">
        <v>9.9000000000000005E-2</v>
      </c>
      <c r="Q37" s="158">
        <v>0.35499999999999998</v>
      </c>
      <c r="R37" s="158">
        <v>0.47199999999999998</v>
      </c>
      <c r="S37" s="158">
        <v>4.9000000000000002E-2</v>
      </c>
      <c r="T37" s="158">
        <v>0.112</v>
      </c>
      <c r="U37" s="158">
        <v>0.01</v>
      </c>
      <c r="V37" s="158">
        <v>4.8000000000000001E-2</v>
      </c>
      <c r="W37" s="158">
        <v>0.26</v>
      </c>
      <c r="X37" s="158">
        <v>0.37</v>
      </c>
      <c r="Y37" s="158">
        <v>2E-3</v>
      </c>
      <c r="Z37" s="158">
        <v>2.7E-2</v>
      </c>
      <c r="AA37" s="158">
        <v>7.5999999999999998E-2</v>
      </c>
      <c r="AB37" s="158">
        <v>0.151</v>
      </c>
    </row>
    <row r="38" spans="1:28" x14ac:dyDescent="0.25">
      <c r="A38" s="159" t="s">
        <v>3960</v>
      </c>
      <c r="B38" s="158" t="s">
        <v>294</v>
      </c>
      <c r="C38" s="158">
        <v>0.11727272727272728</v>
      </c>
      <c r="D38" s="158">
        <v>0.30181818181818182</v>
      </c>
      <c r="E38" s="158">
        <v>0.15272727272727274</v>
      </c>
      <c r="F38" s="158">
        <v>4.363636363636364E-2</v>
      </c>
      <c r="G38" s="158">
        <v>0.31727272727272726</v>
      </c>
      <c r="H38" s="158">
        <v>1.1818181818181818E-2</v>
      </c>
      <c r="I38" s="158">
        <v>5.5454545454545458E-2</v>
      </c>
      <c r="J38" s="158">
        <v>1</v>
      </c>
      <c r="K38" s="159">
        <v>1100</v>
      </c>
      <c r="L38" s="141"/>
      <c r="M38" s="158" t="s">
        <v>294</v>
      </c>
      <c r="N38" s="158" t="s">
        <v>294</v>
      </c>
      <c r="O38" s="158">
        <v>0.1</v>
      </c>
      <c r="P38" s="158">
        <v>0.13800000000000001</v>
      </c>
      <c r="Q38" s="158">
        <v>0.27500000000000002</v>
      </c>
      <c r="R38" s="158">
        <v>0.33</v>
      </c>
      <c r="S38" s="158">
        <v>0.13300000000000001</v>
      </c>
      <c r="T38" s="158">
        <v>0.17499999999999999</v>
      </c>
      <c r="U38" s="158">
        <v>3.3000000000000002E-2</v>
      </c>
      <c r="V38" s="158">
        <v>5.7000000000000002E-2</v>
      </c>
      <c r="W38" s="158">
        <v>0.28999999999999998</v>
      </c>
      <c r="X38" s="158">
        <v>0.34499999999999997</v>
      </c>
      <c r="Y38" s="158">
        <v>7.0000000000000001E-3</v>
      </c>
      <c r="Z38" s="158">
        <v>0.02</v>
      </c>
      <c r="AA38" s="158">
        <v>4.2999999999999997E-2</v>
      </c>
      <c r="AB38" s="158">
        <v>7.0999999999999994E-2</v>
      </c>
    </row>
    <row r="39" spans="1:28" x14ac:dyDescent="0.25">
      <c r="A39" s="159" t="s">
        <v>3961</v>
      </c>
      <c r="B39" s="158" t="s">
        <v>294</v>
      </c>
      <c r="C39" s="158">
        <v>0.21809369951534732</v>
      </c>
      <c r="D39" s="158">
        <v>0.2407108239095315</v>
      </c>
      <c r="E39" s="158">
        <v>0.14539579967689822</v>
      </c>
      <c r="F39" s="158">
        <v>2.827140549273021E-2</v>
      </c>
      <c r="G39" s="158">
        <v>0.29806138933764137</v>
      </c>
      <c r="H39" s="158">
        <v>7.2697899838449114E-3</v>
      </c>
      <c r="I39" s="158">
        <v>6.2197092084006464E-2</v>
      </c>
      <c r="J39" s="158">
        <v>1</v>
      </c>
      <c r="K39" s="159">
        <v>1238</v>
      </c>
      <c r="L39" s="141"/>
      <c r="M39" s="158" t="s">
        <v>294</v>
      </c>
      <c r="N39" s="158" t="s">
        <v>294</v>
      </c>
      <c r="O39" s="158">
        <v>0.19600000000000001</v>
      </c>
      <c r="P39" s="158">
        <v>0.24199999999999999</v>
      </c>
      <c r="Q39" s="158">
        <v>0.218</v>
      </c>
      <c r="R39" s="158">
        <v>0.26500000000000001</v>
      </c>
      <c r="S39" s="158">
        <v>0.127</v>
      </c>
      <c r="T39" s="158">
        <v>0.16600000000000001</v>
      </c>
      <c r="U39" s="158">
        <v>0.02</v>
      </c>
      <c r="V39" s="158">
        <v>3.9E-2</v>
      </c>
      <c r="W39" s="158">
        <v>0.27300000000000002</v>
      </c>
      <c r="X39" s="158">
        <v>0.32400000000000001</v>
      </c>
      <c r="Y39" s="158">
        <v>4.0000000000000001E-3</v>
      </c>
      <c r="Z39" s="158">
        <v>1.4E-2</v>
      </c>
      <c r="AA39" s="158">
        <v>0.05</v>
      </c>
      <c r="AB39" s="158">
        <v>7.6999999999999999E-2</v>
      </c>
    </row>
    <row r="40" spans="1:28" x14ac:dyDescent="0.25">
      <c r="A40" s="159" t="s">
        <v>3962</v>
      </c>
      <c r="B40" s="158" t="s">
        <v>294</v>
      </c>
      <c r="C40" s="158">
        <v>0.10828877005347594</v>
      </c>
      <c r="D40" s="158">
        <v>0.21256684491978609</v>
      </c>
      <c r="E40" s="158">
        <v>0.10227272727272728</v>
      </c>
      <c r="F40" s="158">
        <v>4.7459893048128345E-2</v>
      </c>
      <c r="G40" s="158">
        <v>0.46858288770053474</v>
      </c>
      <c r="H40" s="158">
        <v>7.3529411764705881E-3</v>
      </c>
      <c r="I40" s="158">
        <v>5.3475935828877004E-2</v>
      </c>
      <c r="J40" s="158">
        <v>1</v>
      </c>
      <c r="K40" s="159">
        <v>1496</v>
      </c>
      <c r="L40" s="141"/>
      <c r="M40" s="158" t="s">
        <v>294</v>
      </c>
      <c r="N40" s="158" t="s">
        <v>294</v>
      </c>
      <c r="O40" s="158">
        <v>9.4E-2</v>
      </c>
      <c r="P40" s="158">
        <v>0.125</v>
      </c>
      <c r="Q40" s="158">
        <v>0.193</v>
      </c>
      <c r="R40" s="158">
        <v>0.23400000000000001</v>
      </c>
      <c r="S40" s="158">
        <v>8.7999999999999995E-2</v>
      </c>
      <c r="T40" s="158">
        <v>0.11899999999999999</v>
      </c>
      <c r="U40" s="158">
        <v>3.7999999999999999E-2</v>
      </c>
      <c r="V40" s="158">
        <v>5.8999999999999997E-2</v>
      </c>
      <c r="W40" s="158">
        <v>0.443</v>
      </c>
      <c r="X40" s="158">
        <v>0.49399999999999999</v>
      </c>
      <c r="Y40" s="158">
        <v>4.0000000000000001E-3</v>
      </c>
      <c r="Z40" s="158">
        <v>1.2999999999999999E-2</v>
      </c>
      <c r="AA40" s="158">
        <v>4.2999999999999997E-2</v>
      </c>
      <c r="AB40" s="158">
        <v>6.6000000000000003E-2</v>
      </c>
    </row>
    <row r="41" spans="1:28" x14ac:dyDescent="0.25">
      <c r="A41" s="159" t="s">
        <v>3963</v>
      </c>
      <c r="B41" s="158" t="s">
        <v>294</v>
      </c>
      <c r="C41" s="158">
        <v>0.2396473417045151</v>
      </c>
      <c r="D41" s="158">
        <v>0.43080416777985575</v>
      </c>
      <c r="E41" s="158">
        <v>0.11995725353994123</v>
      </c>
      <c r="F41" s="158">
        <v>4.1677798557306973E-2</v>
      </c>
      <c r="G41" s="158">
        <v>9.7648944696767298E-2</v>
      </c>
      <c r="H41" s="158">
        <v>2.2709056906224955E-3</v>
      </c>
      <c r="I41" s="158">
        <v>6.7993588030991189E-2</v>
      </c>
      <c r="J41" s="158">
        <v>1</v>
      </c>
      <c r="K41" s="159">
        <v>7486</v>
      </c>
      <c r="L41" s="141"/>
      <c r="M41" s="158" t="s">
        <v>294</v>
      </c>
      <c r="N41" s="158" t="s">
        <v>294</v>
      </c>
      <c r="O41" s="158">
        <v>0.23</v>
      </c>
      <c r="P41" s="158">
        <v>0.249</v>
      </c>
      <c r="Q41" s="158">
        <v>0.42</v>
      </c>
      <c r="R41" s="158">
        <v>0.442</v>
      </c>
      <c r="S41" s="158">
        <v>0.113</v>
      </c>
      <c r="T41" s="158">
        <v>0.128</v>
      </c>
      <c r="U41" s="158">
        <v>3.6999999999999998E-2</v>
      </c>
      <c r="V41" s="158">
        <v>4.5999999999999999E-2</v>
      </c>
      <c r="W41" s="158">
        <v>9.0999999999999998E-2</v>
      </c>
      <c r="X41" s="158">
        <v>0.105</v>
      </c>
      <c r="Y41" s="158">
        <v>1E-3</v>
      </c>
      <c r="Z41" s="158">
        <v>4.0000000000000001E-3</v>
      </c>
      <c r="AA41" s="158">
        <v>6.3E-2</v>
      </c>
      <c r="AB41" s="158">
        <v>7.3999999999999996E-2</v>
      </c>
    </row>
    <row r="42" spans="1:28" x14ac:dyDescent="0.25">
      <c r="A42" s="159" t="s">
        <v>3964</v>
      </c>
      <c r="B42" s="158" t="s">
        <v>294</v>
      </c>
      <c r="C42" s="158">
        <v>7.3684210526315783E-2</v>
      </c>
      <c r="D42" s="158">
        <v>0.4</v>
      </c>
      <c r="E42" s="158">
        <v>0.18947368421052632</v>
      </c>
      <c r="F42" s="158">
        <v>8.4210526315789472E-2</v>
      </c>
      <c r="G42" s="158">
        <v>0.16842105263157894</v>
      </c>
      <c r="H42" s="158" t="s">
        <v>294</v>
      </c>
      <c r="I42" s="158">
        <v>8.4210526315789472E-2</v>
      </c>
      <c r="J42" s="158">
        <v>1</v>
      </c>
      <c r="K42" s="159">
        <v>95</v>
      </c>
      <c r="L42" s="141"/>
      <c r="M42" s="158" t="s">
        <v>294</v>
      </c>
      <c r="N42" s="158" t="s">
        <v>294</v>
      </c>
      <c r="O42" s="158">
        <v>3.5999999999999997E-2</v>
      </c>
      <c r="P42" s="158">
        <v>0.14399999999999999</v>
      </c>
      <c r="Q42" s="158">
        <v>0.307</v>
      </c>
      <c r="R42" s="158">
        <v>0.501</v>
      </c>
      <c r="S42" s="158">
        <v>0.123</v>
      </c>
      <c r="T42" s="158">
        <v>0.28000000000000003</v>
      </c>
      <c r="U42" s="158">
        <v>4.2999999999999997E-2</v>
      </c>
      <c r="V42" s="158">
        <v>0.157</v>
      </c>
      <c r="W42" s="158">
        <v>0.106</v>
      </c>
      <c r="X42" s="158">
        <v>0.25600000000000001</v>
      </c>
      <c r="Y42" s="158" t="s">
        <v>294</v>
      </c>
      <c r="Z42" s="158" t="s">
        <v>294</v>
      </c>
      <c r="AA42" s="158">
        <v>4.2999999999999997E-2</v>
      </c>
      <c r="AB42" s="158">
        <v>0.157</v>
      </c>
    </row>
    <row r="43" spans="1:28" x14ac:dyDescent="0.25">
      <c r="A43" s="159" t="s">
        <v>3965</v>
      </c>
      <c r="B43" s="158" t="s">
        <v>294</v>
      </c>
      <c r="C43" s="158">
        <v>0.11634349030470914</v>
      </c>
      <c r="D43" s="158">
        <v>0.42105263157894735</v>
      </c>
      <c r="E43" s="158">
        <v>0.13019390581717452</v>
      </c>
      <c r="F43" s="158">
        <v>4.1551246537396121E-2</v>
      </c>
      <c r="G43" s="158">
        <v>0.20498614958448755</v>
      </c>
      <c r="H43" s="158">
        <v>8.3102493074792248E-3</v>
      </c>
      <c r="I43" s="158">
        <v>7.7562326869806089E-2</v>
      </c>
      <c r="J43" s="158">
        <v>1</v>
      </c>
      <c r="K43" s="159">
        <v>361</v>
      </c>
      <c r="L43" s="141"/>
      <c r="M43" s="158" t="s">
        <v>294</v>
      </c>
      <c r="N43" s="158" t="s">
        <v>294</v>
      </c>
      <c r="O43" s="158">
        <v>8.6999999999999994E-2</v>
      </c>
      <c r="P43" s="158">
        <v>0.154</v>
      </c>
      <c r="Q43" s="158">
        <v>0.371</v>
      </c>
      <c r="R43" s="158">
        <v>0.47299999999999998</v>
      </c>
      <c r="S43" s="158">
        <v>9.9000000000000005E-2</v>
      </c>
      <c r="T43" s="158">
        <v>0.16900000000000001</v>
      </c>
      <c r="U43" s="158">
        <v>2.5000000000000001E-2</v>
      </c>
      <c r="V43" s="158">
        <v>6.7000000000000004E-2</v>
      </c>
      <c r="W43" s="158">
        <v>0.16700000000000001</v>
      </c>
      <c r="X43" s="158">
        <v>0.25</v>
      </c>
      <c r="Y43" s="158">
        <v>3.0000000000000001E-3</v>
      </c>
      <c r="Z43" s="158">
        <v>2.4E-2</v>
      </c>
      <c r="AA43" s="158">
        <v>5.3999999999999999E-2</v>
      </c>
      <c r="AB43" s="158">
        <v>0.11</v>
      </c>
    </row>
    <row r="44" spans="1:28" x14ac:dyDescent="0.25">
      <c r="A44" s="159" t="s">
        <v>3966</v>
      </c>
      <c r="B44" s="158" t="s">
        <v>294</v>
      </c>
      <c r="C44" s="158">
        <v>0.22534013605442177</v>
      </c>
      <c r="D44" s="158">
        <v>0.22534013605442177</v>
      </c>
      <c r="E44" s="158">
        <v>0.10544217687074831</v>
      </c>
      <c r="F44" s="158">
        <v>8.7585034013605442E-2</v>
      </c>
      <c r="G44" s="158">
        <v>0.29931972789115646</v>
      </c>
      <c r="H44" s="158">
        <v>3.4013605442176869E-3</v>
      </c>
      <c r="I44" s="158">
        <v>5.3571428571428568E-2</v>
      </c>
      <c r="J44" s="158">
        <v>1</v>
      </c>
      <c r="K44" s="159">
        <v>1176</v>
      </c>
      <c r="L44" s="141"/>
      <c r="M44" s="158" t="s">
        <v>294</v>
      </c>
      <c r="N44" s="158" t="s">
        <v>294</v>
      </c>
      <c r="O44" s="158">
        <v>0.20200000000000001</v>
      </c>
      <c r="P44" s="158">
        <v>0.25</v>
      </c>
      <c r="Q44" s="158">
        <v>0.20200000000000001</v>
      </c>
      <c r="R44" s="158">
        <v>0.25</v>
      </c>
      <c r="S44" s="158">
        <v>8.8999999999999996E-2</v>
      </c>
      <c r="T44" s="158">
        <v>0.124</v>
      </c>
      <c r="U44" s="158">
        <v>7.2999999999999995E-2</v>
      </c>
      <c r="V44" s="158">
        <v>0.105</v>
      </c>
      <c r="W44" s="158">
        <v>0.27400000000000002</v>
      </c>
      <c r="X44" s="158">
        <v>0.32600000000000001</v>
      </c>
      <c r="Y44" s="158">
        <v>1E-3</v>
      </c>
      <c r="Z44" s="158">
        <v>8.9999999999999993E-3</v>
      </c>
      <c r="AA44" s="158">
        <v>4.2000000000000003E-2</v>
      </c>
      <c r="AB44" s="158">
        <v>6.8000000000000005E-2</v>
      </c>
    </row>
    <row r="45" spans="1:28" x14ac:dyDescent="0.25">
      <c r="A45" s="159" t="s">
        <v>3967</v>
      </c>
      <c r="B45" s="158" t="s">
        <v>294</v>
      </c>
      <c r="C45" s="158">
        <v>0.48369565217391303</v>
      </c>
      <c r="D45" s="158">
        <v>0.18206521739130435</v>
      </c>
      <c r="E45" s="158">
        <v>8.9673913043478257E-2</v>
      </c>
      <c r="F45" s="158">
        <v>5.434782608695652E-2</v>
      </c>
      <c r="G45" s="158">
        <v>9.7826086956521743E-2</v>
      </c>
      <c r="H45" s="158">
        <v>2.717391304347826E-3</v>
      </c>
      <c r="I45" s="158">
        <v>8.9673913043478257E-2</v>
      </c>
      <c r="J45" s="158">
        <v>1</v>
      </c>
      <c r="K45" s="159">
        <v>368</v>
      </c>
      <c r="L45" s="141"/>
      <c r="M45" s="158" t="s">
        <v>294</v>
      </c>
      <c r="N45" s="158" t="s">
        <v>294</v>
      </c>
      <c r="O45" s="158">
        <v>0.433</v>
      </c>
      <c r="P45" s="158">
        <v>0.53500000000000003</v>
      </c>
      <c r="Q45" s="158">
        <v>0.14599999999999999</v>
      </c>
      <c r="R45" s="158">
        <v>0.22500000000000001</v>
      </c>
      <c r="S45" s="158">
        <v>6.5000000000000002E-2</v>
      </c>
      <c r="T45" s="158">
        <v>0.123</v>
      </c>
      <c r="U45" s="158">
        <v>3.5000000000000003E-2</v>
      </c>
      <c r="V45" s="158">
        <v>8.2000000000000003E-2</v>
      </c>
      <c r="W45" s="158">
        <v>7.1999999999999995E-2</v>
      </c>
      <c r="X45" s="158">
        <v>0.13200000000000001</v>
      </c>
      <c r="Y45" s="158">
        <v>0</v>
      </c>
      <c r="Z45" s="158">
        <v>1.4999999999999999E-2</v>
      </c>
      <c r="AA45" s="158">
        <v>6.5000000000000002E-2</v>
      </c>
      <c r="AB45" s="158">
        <v>0.123</v>
      </c>
    </row>
    <row r="46" spans="1:28" x14ac:dyDescent="0.25">
      <c r="A46" s="159" t="s">
        <v>3968</v>
      </c>
      <c r="B46" s="158" t="s">
        <v>294</v>
      </c>
      <c r="C46" s="158">
        <v>0.35846372688477951</v>
      </c>
      <c r="D46" s="158">
        <v>0.38549075391180654</v>
      </c>
      <c r="E46" s="158">
        <v>9.5305832147937405E-2</v>
      </c>
      <c r="F46" s="158">
        <v>2.9871977240398292E-2</v>
      </c>
      <c r="G46" s="158">
        <v>7.9658605974395447E-2</v>
      </c>
      <c r="H46" s="158">
        <v>2.8449502133712661E-3</v>
      </c>
      <c r="I46" s="158">
        <v>4.8364153627311522E-2</v>
      </c>
      <c r="J46" s="158">
        <v>1</v>
      </c>
      <c r="K46" s="159">
        <v>1406</v>
      </c>
      <c r="L46" s="141"/>
      <c r="M46" s="158" t="s">
        <v>294</v>
      </c>
      <c r="N46" s="158" t="s">
        <v>294</v>
      </c>
      <c r="O46" s="158">
        <v>0.33400000000000002</v>
      </c>
      <c r="P46" s="158">
        <v>0.38400000000000001</v>
      </c>
      <c r="Q46" s="158">
        <v>0.36</v>
      </c>
      <c r="R46" s="158">
        <v>0.41099999999999998</v>
      </c>
      <c r="S46" s="158">
        <v>8.1000000000000003E-2</v>
      </c>
      <c r="T46" s="158">
        <v>0.112</v>
      </c>
      <c r="U46" s="158">
        <v>2.1999999999999999E-2</v>
      </c>
      <c r="V46" s="158">
        <v>0.04</v>
      </c>
      <c r="W46" s="158">
        <v>6.7000000000000004E-2</v>
      </c>
      <c r="X46" s="158">
        <v>9.5000000000000001E-2</v>
      </c>
      <c r="Y46" s="158">
        <v>1E-3</v>
      </c>
      <c r="Z46" s="158">
        <v>7.0000000000000001E-3</v>
      </c>
      <c r="AA46" s="158">
        <v>3.7999999999999999E-2</v>
      </c>
      <c r="AB46" s="158">
        <v>6.0999999999999999E-2</v>
      </c>
    </row>
    <row r="47" spans="1:28" x14ac:dyDescent="0.25">
      <c r="A47" s="159" t="s">
        <v>3969</v>
      </c>
      <c r="B47" s="158" t="s">
        <v>294</v>
      </c>
      <c r="C47" s="158">
        <v>0.30232558139534882</v>
      </c>
      <c r="D47" s="158">
        <v>0.43023255813953487</v>
      </c>
      <c r="E47" s="158">
        <v>0.12209302325581395</v>
      </c>
      <c r="F47" s="158">
        <v>4.6511627906976744E-2</v>
      </c>
      <c r="G47" s="158">
        <v>3.4883720930232558E-2</v>
      </c>
      <c r="H47" s="158" t="s">
        <v>294</v>
      </c>
      <c r="I47" s="158">
        <v>6.3953488372093026E-2</v>
      </c>
      <c r="J47" s="158">
        <v>0.99999999999999989</v>
      </c>
      <c r="K47" s="159">
        <v>172</v>
      </c>
      <c r="L47" s="141"/>
      <c r="M47" s="158" t="s">
        <v>294</v>
      </c>
      <c r="N47" s="158" t="s">
        <v>294</v>
      </c>
      <c r="O47" s="158">
        <v>0.23899999999999999</v>
      </c>
      <c r="P47" s="158">
        <v>0.375</v>
      </c>
      <c r="Q47" s="158">
        <v>0.35899999999999999</v>
      </c>
      <c r="R47" s="158">
        <v>0.505</v>
      </c>
      <c r="S47" s="158">
        <v>8.1000000000000003E-2</v>
      </c>
      <c r="T47" s="158">
        <v>0.17899999999999999</v>
      </c>
      <c r="U47" s="158">
        <v>2.4E-2</v>
      </c>
      <c r="V47" s="158">
        <v>8.8999999999999996E-2</v>
      </c>
      <c r="W47" s="158">
        <v>1.6E-2</v>
      </c>
      <c r="X47" s="158">
        <v>7.3999999999999996E-2</v>
      </c>
      <c r="Y47" s="158" t="s">
        <v>294</v>
      </c>
      <c r="Z47" s="158" t="s">
        <v>294</v>
      </c>
      <c r="AA47" s="158">
        <v>3.5999999999999997E-2</v>
      </c>
      <c r="AB47" s="158">
        <v>0.111</v>
      </c>
    </row>
    <row r="48" spans="1:28" x14ac:dyDescent="0.25">
      <c r="A48" s="159" t="s">
        <v>3970</v>
      </c>
      <c r="B48" s="158" t="s">
        <v>294</v>
      </c>
      <c r="C48" s="158">
        <v>0.25878003696857671</v>
      </c>
      <c r="D48" s="158">
        <v>0.40665434380776339</v>
      </c>
      <c r="E48" s="158">
        <v>0.14417744916820702</v>
      </c>
      <c r="F48" s="158">
        <v>8.3179297597042512E-2</v>
      </c>
      <c r="G48" s="158">
        <v>4.6210720887245843E-2</v>
      </c>
      <c r="H48" s="158" t="s">
        <v>294</v>
      </c>
      <c r="I48" s="158">
        <v>6.0998151571164512E-2</v>
      </c>
      <c r="J48" s="158">
        <v>1</v>
      </c>
      <c r="K48" s="159">
        <v>541</v>
      </c>
      <c r="L48" s="141"/>
      <c r="M48" s="158" t="s">
        <v>294</v>
      </c>
      <c r="N48" s="158" t="s">
        <v>294</v>
      </c>
      <c r="O48" s="158">
        <v>0.224</v>
      </c>
      <c r="P48" s="158">
        <v>0.29699999999999999</v>
      </c>
      <c r="Q48" s="158">
        <v>0.36599999999999999</v>
      </c>
      <c r="R48" s="158">
        <v>0.44900000000000001</v>
      </c>
      <c r="S48" s="158">
        <v>0.11700000000000001</v>
      </c>
      <c r="T48" s="158">
        <v>0.17599999999999999</v>
      </c>
      <c r="U48" s="158">
        <v>6.3E-2</v>
      </c>
      <c r="V48" s="158">
        <v>0.109</v>
      </c>
      <c r="W48" s="158">
        <v>3.1E-2</v>
      </c>
      <c r="X48" s="158">
        <v>6.7000000000000004E-2</v>
      </c>
      <c r="Y48" s="158" t="s">
        <v>294</v>
      </c>
      <c r="Z48" s="158" t="s">
        <v>294</v>
      </c>
      <c r="AA48" s="158">
        <v>4.3999999999999997E-2</v>
      </c>
      <c r="AB48" s="158">
        <v>8.4000000000000005E-2</v>
      </c>
    </row>
    <row r="49" spans="1:28" x14ac:dyDescent="0.25">
      <c r="A49" s="159" t="s">
        <v>3971</v>
      </c>
      <c r="B49" s="158">
        <v>4.4318353189564168E-2</v>
      </c>
      <c r="C49" s="158">
        <v>0.25486351983109634</v>
      </c>
      <c r="D49" s="158">
        <v>0.27360126677725832</v>
      </c>
      <c r="E49" s="158">
        <v>0.10053159402805006</v>
      </c>
      <c r="F49" s="158">
        <v>3.4855225456190617E-2</v>
      </c>
      <c r="G49" s="158">
        <v>0.23836902427989745</v>
      </c>
      <c r="H49" s="158">
        <v>3.9586789322877394E-3</v>
      </c>
      <c r="I49" s="158">
        <v>4.9502337505655254E-2</v>
      </c>
      <c r="J49" s="158">
        <v>0.99999999999999989</v>
      </c>
      <c r="K49" s="159">
        <v>53048</v>
      </c>
      <c r="L49" s="141"/>
      <c r="M49" s="158">
        <v>4.2999999999999997E-2</v>
      </c>
      <c r="N49" s="158">
        <v>4.5999999999999999E-2</v>
      </c>
      <c r="O49" s="158">
        <v>0.251</v>
      </c>
      <c r="P49" s="158">
        <v>0.25900000000000001</v>
      </c>
      <c r="Q49" s="158">
        <v>0.27</v>
      </c>
      <c r="R49" s="158">
        <v>0.27700000000000002</v>
      </c>
      <c r="S49" s="158">
        <v>9.8000000000000004E-2</v>
      </c>
      <c r="T49" s="158">
        <v>0.10299999999999999</v>
      </c>
      <c r="U49" s="158">
        <v>3.3000000000000002E-2</v>
      </c>
      <c r="V49" s="158">
        <v>3.5999999999999997E-2</v>
      </c>
      <c r="W49" s="158">
        <v>0.23499999999999999</v>
      </c>
      <c r="X49" s="158">
        <v>0.24199999999999999</v>
      </c>
      <c r="Y49" s="158">
        <v>3.0000000000000001E-3</v>
      </c>
      <c r="Z49" s="158">
        <v>5.0000000000000001E-3</v>
      </c>
      <c r="AA49" s="158">
        <v>4.8000000000000001E-2</v>
      </c>
      <c r="AB49" s="158">
        <v>5.0999999999999997E-2</v>
      </c>
    </row>
    <row r="50" spans="1:28" x14ac:dyDescent="0.25">
      <c r="A50" s="159" t="s">
        <v>3972</v>
      </c>
      <c r="B50" s="158" t="s">
        <v>294</v>
      </c>
      <c r="C50" s="158">
        <v>0.1111111111111111</v>
      </c>
      <c r="D50" s="158">
        <v>0.19135802469135801</v>
      </c>
      <c r="E50" s="158">
        <v>0.10802469135802469</v>
      </c>
      <c r="F50" s="158">
        <v>6.1728395061728392E-2</v>
      </c>
      <c r="G50" s="158">
        <v>0.48148148148148145</v>
      </c>
      <c r="H50" s="158">
        <v>6.1728395061728392E-3</v>
      </c>
      <c r="I50" s="158">
        <v>4.0123456790123455E-2</v>
      </c>
      <c r="J50" s="158">
        <v>1</v>
      </c>
      <c r="K50" s="159">
        <v>324</v>
      </c>
      <c r="L50" s="141"/>
      <c r="M50" s="158" t="s">
        <v>294</v>
      </c>
      <c r="N50" s="158" t="s">
        <v>294</v>
      </c>
      <c r="O50" s="158">
        <v>8.1000000000000003E-2</v>
      </c>
      <c r="P50" s="158">
        <v>0.15</v>
      </c>
      <c r="Q50" s="158">
        <v>0.152</v>
      </c>
      <c r="R50" s="158">
        <v>0.23799999999999999</v>
      </c>
      <c r="S50" s="158">
        <v>7.9000000000000001E-2</v>
      </c>
      <c r="T50" s="158">
        <v>0.14699999999999999</v>
      </c>
      <c r="U50" s="158">
        <v>0.04</v>
      </c>
      <c r="V50" s="158">
        <v>9.2999999999999999E-2</v>
      </c>
      <c r="W50" s="158">
        <v>0.42799999999999999</v>
      </c>
      <c r="X50" s="158">
        <v>0.53600000000000003</v>
      </c>
      <c r="Y50" s="158">
        <v>2E-3</v>
      </c>
      <c r="Z50" s="158">
        <v>2.1999999999999999E-2</v>
      </c>
      <c r="AA50" s="158">
        <v>2.4E-2</v>
      </c>
      <c r="AB50" s="158">
        <v>6.7000000000000004E-2</v>
      </c>
    </row>
    <row r="51" spans="1:28" x14ac:dyDescent="0.25">
      <c r="A51" s="159" t="s">
        <v>3973</v>
      </c>
      <c r="B51" s="158" t="s">
        <v>294</v>
      </c>
      <c r="C51" s="158">
        <v>0.2856356631810677</v>
      </c>
      <c r="D51" s="158">
        <v>0.28618602091359385</v>
      </c>
      <c r="E51" s="158">
        <v>0.11887727022564668</v>
      </c>
      <c r="F51" s="158">
        <v>7.0445789763346173E-2</v>
      </c>
      <c r="G51" s="158">
        <v>0.20748486516235554</v>
      </c>
      <c r="H51" s="158">
        <v>3.3021463951568518E-3</v>
      </c>
      <c r="I51" s="158">
        <v>2.806824435883324E-2</v>
      </c>
      <c r="J51" s="158">
        <v>0.99999999999999989</v>
      </c>
      <c r="K51" s="159">
        <v>1817</v>
      </c>
      <c r="L51" s="141"/>
      <c r="M51" s="158" t="s">
        <v>294</v>
      </c>
      <c r="N51" s="158" t="s">
        <v>294</v>
      </c>
      <c r="O51" s="158">
        <v>0.26500000000000001</v>
      </c>
      <c r="P51" s="158">
        <v>0.307</v>
      </c>
      <c r="Q51" s="158">
        <v>0.26600000000000001</v>
      </c>
      <c r="R51" s="158">
        <v>0.307</v>
      </c>
      <c r="S51" s="158">
        <v>0.105</v>
      </c>
      <c r="T51" s="158">
        <v>0.13500000000000001</v>
      </c>
      <c r="U51" s="158">
        <v>0.06</v>
      </c>
      <c r="V51" s="158">
        <v>8.3000000000000004E-2</v>
      </c>
      <c r="W51" s="158">
        <v>0.189</v>
      </c>
      <c r="X51" s="158">
        <v>0.22700000000000001</v>
      </c>
      <c r="Y51" s="158">
        <v>2E-3</v>
      </c>
      <c r="Z51" s="158">
        <v>7.0000000000000001E-3</v>
      </c>
      <c r="AA51" s="158">
        <v>2.1000000000000001E-2</v>
      </c>
      <c r="AB51" s="158">
        <v>3.6999999999999998E-2</v>
      </c>
    </row>
    <row r="52" spans="1:28" x14ac:dyDescent="0.25">
      <c r="A52" s="159" t="s">
        <v>3974</v>
      </c>
      <c r="B52" s="158" t="s">
        <v>294</v>
      </c>
      <c r="C52" s="158">
        <v>6.6518847006651885E-3</v>
      </c>
      <c r="D52" s="158">
        <v>0.13082039911308205</v>
      </c>
      <c r="E52" s="158">
        <v>0.13747228381374724</v>
      </c>
      <c r="F52" s="158">
        <v>3.8802660753880266E-2</v>
      </c>
      <c r="G52" s="158">
        <v>0.64523281596452331</v>
      </c>
      <c r="H52" s="158">
        <v>4.434589800443459E-3</v>
      </c>
      <c r="I52" s="158">
        <v>3.6585365853658534E-2</v>
      </c>
      <c r="J52" s="158">
        <v>1</v>
      </c>
      <c r="K52" s="159">
        <v>902</v>
      </c>
      <c r="L52" s="141"/>
      <c r="M52" s="158" t="s">
        <v>294</v>
      </c>
      <c r="N52" s="158" t="s">
        <v>294</v>
      </c>
      <c r="O52" s="158">
        <v>3.0000000000000001E-3</v>
      </c>
      <c r="P52" s="158">
        <v>1.4E-2</v>
      </c>
      <c r="Q52" s="158">
        <v>0.11</v>
      </c>
      <c r="R52" s="158">
        <v>0.154</v>
      </c>
      <c r="S52" s="158">
        <v>0.11700000000000001</v>
      </c>
      <c r="T52" s="158">
        <v>0.161</v>
      </c>
      <c r="U52" s="158">
        <v>2.8000000000000001E-2</v>
      </c>
      <c r="V52" s="158">
        <v>5.2999999999999999E-2</v>
      </c>
      <c r="W52" s="158">
        <v>0.61299999999999999</v>
      </c>
      <c r="X52" s="158">
        <v>0.67600000000000005</v>
      </c>
      <c r="Y52" s="158">
        <v>2E-3</v>
      </c>
      <c r="Z52" s="158">
        <v>1.0999999999999999E-2</v>
      </c>
      <c r="AA52" s="158">
        <v>2.5999999999999999E-2</v>
      </c>
      <c r="AB52" s="158">
        <v>5.0999999999999997E-2</v>
      </c>
    </row>
    <row r="53" spans="1:28" x14ac:dyDescent="0.25">
      <c r="A53" s="159" t="s">
        <v>3975</v>
      </c>
      <c r="B53" s="158" t="s">
        <v>294</v>
      </c>
      <c r="C53" s="158">
        <v>7.6845806127574079E-2</v>
      </c>
      <c r="D53" s="158">
        <v>0.17428427925665493</v>
      </c>
      <c r="E53" s="158">
        <v>6.6298342541436461E-2</v>
      </c>
      <c r="F53" s="158">
        <v>1.6574585635359115E-2</v>
      </c>
      <c r="G53" s="158">
        <v>0.59919638372677042</v>
      </c>
      <c r="H53" s="158">
        <v>1.6574585635359115E-2</v>
      </c>
      <c r="I53" s="158">
        <v>5.0226017076845805E-2</v>
      </c>
      <c r="J53" s="158">
        <v>0.99999999999999989</v>
      </c>
      <c r="K53" s="159">
        <v>1991</v>
      </c>
      <c r="L53" s="141"/>
      <c r="M53" s="158" t="s">
        <v>294</v>
      </c>
      <c r="N53" s="158" t="s">
        <v>294</v>
      </c>
      <c r="O53" s="158">
        <v>6.6000000000000003E-2</v>
      </c>
      <c r="P53" s="158">
        <v>8.8999999999999996E-2</v>
      </c>
      <c r="Q53" s="158">
        <v>0.158</v>
      </c>
      <c r="R53" s="158">
        <v>0.192</v>
      </c>
      <c r="S53" s="158">
        <v>5.6000000000000001E-2</v>
      </c>
      <c r="T53" s="158">
        <v>7.8E-2</v>
      </c>
      <c r="U53" s="158">
        <v>1.2E-2</v>
      </c>
      <c r="V53" s="158">
        <v>2.3E-2</v>
      </c>
      <c r="W53" s="158">
        <v>0.57699999999999996</v>
      </c>
      <c r="X53" s="158">
        <v>0.621</v>
      </c>
      <c r="Y53" s="158">
        <v>1.2E-2</v>
      </c>
      <c r="Z53" s="158">
        <v>2.3E-2</v>
      </c>
      <c r="AA53" s="158">
        <v>4.1000000000000002E-2</v>
      </c>
      <c r="AB53" s="158">
        <v>6.0999999999999999E-2</v>
      </c>
    </row>
    <row r="54" spans="1:28" x14ac:dyDescent="0.25">
      <c r="A54" s="159" t="s">
        <v>3976</v>
      </c>
      <c r="B54" s="158">
        <v>0.16521739130434782</v>
      </c>
      <c r="C54" s="158">
        <v>0.15217391304347827</v>
      </c>
      <c r="D54" s="158">
        <v>0.38695652173913042</v>
      </c>
      <c r="E54" s="158">
        <v>0.10869565217391304</v>
      </c>
      <c r="F54" s="158">
        <v>2.8260869565217391E-2</v>
      </c>
      <c r="G54" s="158">
        <v>0.1</v>
      </c>
      <c r="H54" s="158" t="s">
        <v>294</v>
      </c>
      <c r="I54" s="158">
        <v>5.8695652173913045E-2</v>
      </c>
      <c r="J54" s="158">
        <v>0.99999999999999989</v>
      </c>
      <c r="K54" s="159">
        <v>460</v>
      </c>
      <c r="L54" s="141"/>
      <c r="M54" s="158">
        <v>0.13400000000000001</v>
      </c>
      <c r="N54" s="158">
        <v>0.20200000000000001</v>
      </c>
      <c r="O54" s="158">
        <v>0.122</v>
      </c>
      <c r="P54" s="158">
        <v>0.188</v>
      </c>
      <c r="Q54" s="158">
        <v>0.34399999999999997</v>
      </c>
      <c r="R54" s="158">
        <v>0.432</v>
      </c>
      <c r="S54" s="158">
        <v>8.3000000000000004E-2</v>
      </c>
      <c r="T54" s="158">
        <v>0.14000000000000001</v>
      </c>
      <c r="U54" s="158">
        <v>1.7000000000000001E-2</v>
      </c>
      <c r="V54" s="158">
        <v>4.8000000000000001E-2</v>
      </c>
      <c r="W54" s="158">
        <v>7.5999999999999998E-2</v>
      </c>
      <c r="X54" s="158">
        <v>0.13100000000000001</v>
      </c>
      <c r="Y54" s="158" t="s">
        <v>294</v>
      </c>
      <c r="Z54" s="158" t="s">
        <v>294</v>
      </c>
      <c r="AA54" s="158">
        <v>4.1000000000000002E-2</v>
      </c>
      <c r="AB54" s="158">
        <v>8.4000000000000005E-2</v>
      </c>
    </row>
    <row r="55" spans="1:28" x14ac:dyDescent="0.25">
      <c r="A55" s="159" t="s">
        <v>3977</v>
      </c>
      <c r="B55" s="158">
        <v>6.9392812887236676E-3</v>
      </c>
      <c r="C55" s="158">
        <v>9.9132589838909547E-4</v>
      </c>
      <c r="D55" s="158">
        <v>0.66889714993804217</v>
      </c>
      <c r="E55" s="158">
        <v>0.18215613382899629</v>
      </c>
      <c r="F55" s="158">
        <v>7.8066914498141265E-2</v>
      </c>
      <c r="G55" s="158">
        <v>1.3135068153655513E-2</v>
      </c>
      <c r="H55" s="158" t="s">
        <v>294</v>
      </c>
      <c r="I55" s="158">
        <v>4.9814126394052041E-2</v>
      </c>
      <c r="J55" s="158">
        <v>1.0000000000000002</v>
      </c>
      <c r="K55" s="159">
        <v>4035</v>
      </c>
      <c r="L55" s="141"/>
      <c r="M55" s="158">
        <v>5.0000000000000001E-3</v>
      </c>
      <c r="N55" s="158">
        <v>0.01</v>
      </c>
      <c r="O55" s="158">
        <v>0</v>
      </c>
      <c r="P55" s="158">
        <v>3.0000000000000001E-3</v>
      </c>
      <c r="Q55" s="158">
        <v>0.65400000000000003</v>
      </c>
      <c r="R55" s="158">
        <v>0.68300000000000005</v>
      </c>
      <c r="S55" s="158">
        <v>0.17100000000000001</v>
      </c>
      <c r="T55" s="158">
        <v>0.19400000000000001</v>
      </c>
      <c r="U55" s="158">
        <v>7.0000000000000007E-2</v>
      </c>
      <c r="V55" s="158">
        <v>8.6999999999999994E-2</v>
      </c>
      <c r="W55" s="158">
        <v>0.01</v>
      </c>
      <c r="X55" s="158">
        <v>1.7000000000000001E-2</v>
      </c>
      <c r="Y55" s="158" t="s">
        <v>294</v>
      </c>
      <c r="Z55" s="158" t="s">
        <v>294</v>
      </c>
      <c r="AA55" s="158">
        <v>4.3999999999999997E-2</v>
      </c>
      <c r="AB55" s="158">
        <v>5.7000000000000002E-2</v>
      </c>
    </row>
    <row r="56" spans="1:28" x14ac:dyDescent="0.25">
      <c r="A56" s="159" t="s">
        <v>3978</v>
      </c>
      <c r="B56" s="158">
        <v>2.1106588270767375E-3</v>
      </c>
      <c r="C56" s="158">
        <v>0.27438564751997585</v>
      </c>
      <c r="D56" s="158">
        <v>0.26247550128147146</v>
      </c>
      <c r="E56" s="158">
        <v>9.8748680838233072E-2</v>
      </c>
      <c r="F56" s="158">
        <v>5.4726368159203981E-2</v>
      </c>
      <c r="G56" s="158">
        <v>0.26292778531584504</v>
      </c>
      <c r="H56" s="158">
        <v>4.2213176541534749E-3</v>
      </c>
      <c r="I56" s="158">
        <v>4.0404040404040407E-2</v>
      </c>
      <c r="J56" s="158">
        <v>1</v>
      </c>
      <c r="K56" s="159">
        <v>6633</v>
      </c>
      <c r="L56" s="141"/>
      <c r="M56" s="158">
        <v>1E-3</v>
      </c>
      <c r="N56" s="158">
        <v>4.0000000000000001E-3</v>
      </c>
      <c r="O56" s="158">
        <v>0.26400000000000001</v>
      </c>
      <c r="P56" s="158">
        <v>0.28499999999999998</v>
      </c>
      <c r="Q56" s="158">
        <v>0.252</v>
      </c>
      <c r="R56" s="158">
        <v>0.27300000000000002</v>
      </c>
      <c r="S56" s="158">
        <v>9.1999999999999998E-2</v>
      </c>
      <c r="T56" s="158">
        <v>0.106</v>
      </c>
      <c r="U56" s="158">
        <v>0.05</v>
      </c>
      <c r="V56" s="158">
        <v>0.06</v>
      </c>
      <c r="W56" s="158">
        <v>0.252</v>
      </c>
      <c r="X56" s="158">
        <v>0.27400000000000002</v>
      </c>
      <c r="Y56" s="158">
        <v>3.0000000000000001E-3</v>
      </c>
      <c r="Z56" s="158">
        <v>6.0000000000000001E-3</v>
      </c>
      <c r="AA56" s="158">
        <v>3.5999999999999997E-2</v>
      </c>
      <c r="AB56" s="158">
        <v>4.4999999999999998E-2</v>
      </c>
    </row>
    <row r="57" spans="1:28" x14ac:dyDescent="0.25">
      <c r="A57" s="159" t="s">
        <v>3979</v>
      </c>
      <c r="B57" s="158">
        <v>0.59704641350210974</v>
      </c>
      <c r="C57" s="158">
        <v>0.12869198312236288</v>
      </c>
      <c r="D57" s="158">
        <v>0.1550632911392405</v>
      </c>
      <c r="E57" s="158">
        <v>5.2742616033755275E-2</v>
      </c>
      <c r="F57" s="158">
        <v>9.4936708860759497E-3</v>
      </c>
      <c r="G57" s="158">
        <v>1.3713080168776372E-2</v>
      </c>
      <c r="H57" s="158" t="s">
        <v>294</v>
      </c>
      <c r="I57" s="158">
        <v>4.3248945147679324E-2</v>
      </c>
      <c r="J57" s="158">
        <v>1</v>
      </c>
      <c r="K57" s="159">
        <v>948</v>
      </c>
      <c r="L57" s="141"/>
      <c r="M57" s="158">
        <v>0.56499999999999995</v>
      </c>
      <c r="N57" s="158">
        <v>0.628</v>
      </c>
      <c r="O57" s="158">
        <v>0.109</v>
      </c>
      <c r="P57" s="158">
        <v>0.152</v>
      </c>
      <c r="Q57" s="158">
        <v>0.13300000000000001</v>
      </c>
      <c r="R57" s="158">
        <v>0.17899999999999999</v>
      </c>
      <c r="S57" s="158">
        <v>0.04</v>
      </c>
      <c r="T57" s="158">
        <v>6.9000000000000006E-2</v>
      </c>
      <c r="U57" s="158">
        <v>5.0000000000000001E-3</v>
      </c>
      <c r="V57" s="158">
        <v>1.7999999999999999E-2</v>
      </c>
      <c r="W57" s="158">
        <v>8.0000000000000002E-3</v>
      </c>
      <c r="X57" s="158">
        <v>2.3E-2</v>
      </c>
      <c r="Y57" s="158" t="s">
        <v>294</v>
      </c>
      <c r="Z57" s="158" t="s">
        <v>294</v>
      </c>
      <c r="AA57" s="158">
        <v>3.2000000000000001E-2</v>
      </c>
      <c r="AB57" s="158">
        <v>5.8000000000000003E-2</v>
      </c>
    </row>
    <row r="58" spans="1:28" x14ac:dyDescent="0.25">
      <c r="A58" s="159" t="s">
        <v>3980</v>
      </c>
      <c r="B58" s="158">
        <v>0.27107061503416857</v>
      </c>
      <c r="C58" s="158">
        <v>0.41865483754945448</v>
      </c>
      <c r="D58" s="158">
        <v>0.16772569236302601</v>
      </c>
      <c r="E58" s="158">
        <v>4.0163049994005516E-2</v>
      </c>
      <c r="F58" s="158">
        <v>2.8773528353914397E-3</v>
      </c>
      <c r="G58" s="158">
        <v>4.4718858650041958E-2</v>
      </c>
      <c r="H58" s="158">
        <v>2.5176837309675098E-3</v>
      </c>
      <c r="I58" s="158">
        <v>5.227190984294449E-2</v>
      </c>
      <c r="J58" s="158">
        <v>1</v>
      </c>
      <c r="K58" s="159">
        <v>8341</v>
      </c>
      <c r="L58" s="141"/>
      <c r="M58" s="158">
        <v>0.26200000000000001</v>
      </c>
      <c r="N58" s="158">
        <v>0.28100000000000003</v>
      </c>
      <c r="O58" s="158">
        <v>0.40799999999999997</v>
      </c>
      <c r="P58" s="158">
        <v>0.42899999999999999</v>
      </c>
      <c r="Q58" s="158">
        <v>0.16</v>
      </c>
      <c r="R58" s="158">
        <v>0.17599999999999999</v>
      </c>
      <c r="S58" s="158">
        <v>3.5999999999999997E-2</v>
      </c>
      <c r="T58" s="158">
        <v>4.4999999999999998E-2</v>
      </c>
      <c r="U58" s="158">
        <v>2E-3</v>
      </c>
      <c r="V58" s="158">
        <v>4.0000000000000001E-3</v>
      </c>
      <c r="W58" s="158">
        <v>0.04</v>
      </c>
      <c r="X58" s="158">
        <v>4.9000000000000002E-2</v>
      </c>
      <c r="Y58" s="158">
        <v>2E-3</v>
      </c>
      <c r="Z58" s="158">
        <v>4.0000000000000001E-3</v>
      </c>
      <c r="AA58" s="158">
        <v>4.8000000000000001E-2</v>
      </c>
      <c r="AB58" s="158">
        <v>5.7000000000000002E-2</v>
      </c>
    </row>
    <row r="59" spans="1:28" x14ac:dyDescent="0.25">
      <c r="A59" s="159" t="s">
        <v>3981</v>
      </c>
      <c r="B59" s="158" t="s">
        <v>294</v>
      </c>
      <c r="C59" s="158">
        <v>0.28482972136222912</v>
      </c>
      <c r="D59" s="158">
        <v>0.44582043343653249</v>
      </c>
      <c r="E59" s="158">
        <v>8.3591331269349839E-2</v>
      </c>
      <c r="F59" s="158">
        <v>3.0959752321981424E-2</v>
      </c>
      <c r="G59" s="158">
        <v>0.11764705882352941</v>
      </c>
      <c r="H59" s="158" t="s">
        <v>294</v>
      </c>
      <c r="I59" s="158">
        <v>3.7151702786377708E-2</v>
      </c>
      <c r="J59" s="158">
        <v>1</v>
      </c>
      <c r="K59" s="159">
        <v>323</v>
      </c>
      <c r="L59" s="141"/>
      <c r="M59" s="158" t="s">
        <v>294</v>
      </c>
      <c r="N59" s="158" t="s">
        <v>294</v>
      </c>
      <c r="O59" s="158">
        <v>0.23799999999999999</v>
      </c>
      <c r="P59" s="158">
        <v>0.33600000000000002</v>
      </c>
      <c r="Q59" s="158">
        <v>0.39300000000000002</v>
      </c>
      <c r="R59" s="158">
        <v>0.5</v>
      </c>
      <c r="S59" s="158">
        <v>5.8000000000000003E-2</v>
      </c>
      <c r="T59" s="158">
        <v>0.11899999999999999</v>
      </c>
      <c r="U59" s="158">
        <v>1.7000000000000001E-2</v>
      </c>
      <c r="V59" s="158">
        <v>5.6000000000000001E-2</v>
      </c>
      <c r="W59" s="158">
        <v>8.6999999999999994E-2</v>
      </c>
      <c r="X59" s="158">
        <v>0.157</v>
      </c>
      <c r="Y59" s="158" t="s">
        <v>294</v>
      </c>
      <c r="Z59" s="158" t="s">
        <v>294</v>
      </c>
      <c r="AA59" s="158">
        <v>2.1000000000000001E-2</v>
      </c>
      <c r="AB59" s="158">
        <v>6.4000000000000001E-2</v>
      </c>
    </row>
    <row r="60" spans="1:28" x14ac:dyDescent="0.25">
      <c r="A60" s="159" t="s">
        <v>3982</v>
      </c>
      <c r="B60" s="158" t="s">
        <v>294</v>
      </c>
      <c r="C60" s="158">
        <v>0.27966101694915252</v>
      </c>
      <c r="D60" s="158">
        <v>0.3728813559322034</v>
      </c>
      <c r="E60" s="158">
        <v>0.1271186440677966</v>
      </c>
      <c r="F60" s="158">
        <v>8.4745762711864406E-3</v>
      </c>
      <c r="G60" s="158">
        <v>0.16101694915254236</v>
      </c>
      <c r="H60" s="158" t="s">
        <v>294</v>
      </c>
      <c r="I60" s="158">
        <v>5.0847457627118647E-2</v>
      </c>
      <c r="J60" s="158">
        <v>1</v>
      </c>
      <c r="K60" s="159">
        <v>118</v>
      </c>
      <c r="L60" s="141"/>
      <c r="M60" s="158" t="s">
        <v>294</v>
      </c>
      <c r="N60" s="158" t="s">
        <v>294</v>
      </c>
      <c r="O60" s="158">
        <v>0.20699999999999999</v>
      </c>
      <c r="P60" s="158">
        <v>0.36699999999999999</v>
      </c>
      <c r="Q60" s="158">
        <v>0.29099999999999998</v>
      </c>
      <c r="R60" s="158">
        <v>0.46300000000000002</v>
      </c>
      <c r="S60" s="158">
        <v>7.9000000000000001E-2</v>
      </c>
      <c r="T60" s="158">
        <v>0.19900000000000001</v>
      </c>
      <c r="U60" s="158">
        <v>1E-3</v>
      </c>
      <c r="V60" s="158">
        <v>4.5999999999999999E-2</v>
      </c>
      <c r="W60" s="158">
        <v>0.106</v>
      </c>
      <c r="X60" s="158">
        <v>0.23799999999999999</v>
      </c>
      <c r="Y60" s="158" t="s">
        <v>294</v>
      </c>
      <c r="Z60" s="158" t="s">
        <v>294</v>
      </c>
      <c r="AA60" s="158">
        <v>2.4E-2</v>
      </c>
      <c r="AB60" s="158">
        <v>0.107</v>
      </c>
    </row>
    <row r="61" spans="1:28" x14ac:dyDescent="0.25">
      <c r="A61" s="159" t="s">
        <v>3983</v>
      </c>
      <c r="B61" s="158" t="s">
        <v>294</v>
      </c>
      <c r="C61" s="158">
        <v>0.27105263157894738</v>
      </c>
      <c r="D61" s="158">
        <v>0.27894736842105261</v>
      </c>
      <c r="E61" s="158">
        <v>0.30263157894736842</v>
      </c>
      <c r="F61" s="158">
        <v>1.5789473684210527E-2</v>
      </c>
      <c r="G61" s="158">
        <v>6.0526315789473685E-2</v>
      </c>
      <c r="H61" s="158" t="s">
        <v>294</v>
      </c>
      <c r="I61" s="158">
        <v>7.1052631578947367E-2</v>
      </c>
      <c r="J61" s="158">
        <v>1</v>
      </c>
      <c r="K61" s="159">
        <v>380</v>
      </c>
      <c r="L61" s="141"/>
      <c r="M61" s="158" t="s">
        <v>294</v>
      </c>
      <c r="N61" s="158" t="s">
        <v>294</v>
      </c>
      <c r="O61" s="158">
        <v>0.22900000000000001</v>
      </c>
      <c r="P61" s="158">
        <v>0.318</v>
      </c>
      <c r="Q61" s="158">
        <v>0.23599999999999999</v>
      </c>
      <c r="R61" s="158">
        <v>0.32600000000000001</v>
      </c>
      <c r="S61" s="158">
        <v>0.25900000000000001</v>
      </c>
      <c r="T61" s="158">
        <v>0.35099999999999998</v>
      </c>
      <c r="U61" s="158">
        <v>7.0000000000000001E-3</v>
      </c>
      <c r="V61" s="158">
        <v>3.4000000000000002E-2</v>
      </c>
      <c r="W61" s="158">
        <v>4.1000000000000002E-2</v>
      </c>
      <c r="X61" s="158">
        <v>8.8999999999999996E-2</v>
      </c>
      <c r="Y61" s="158" t="s">
        <v>294</v>
      </c>
      <c r="Z61" s="158" t="s">
        <v>294</v>
      </c>
      <c r="AA61" s="158">
        <v>4.9000000000000002E-2</v>
      </c>
      <c r="AB61" s="158">
        <v>0.10100000000000001</v>
      </c>
    </row>
    <row r="62" spans="1:28" x14ac:dyDescent="0.25">
      <c r="A62" s="159" t="s">
        <v>3984</v>
      </c>
      <c r="B62" s="158" t="s">
        <v>294</v>
      </c>
      <c r="C62" s="158">
        <v>0.35069444444444442</v>
      </c>
      <c r="D62" s="158">
        <v>0.38194444444444442</v>
      </c>
      <c r="E62" s="158">
        <v>0.12847222222222221</v>
      </c>
      <c r="F62" s="158">
        <v>1.7361111111111112E-2</v>
      </c>
      <c r="G62" s="158">
        <v>7.9861111111111105E-2</v>
      </c>
      <c r="H62" s="158" t="s">
        <v>294</v>
      </c>
      <c r="I62" s="158">
        <v>4.1666666666666664E-2</v>
      </c>
      <c r="J62" s="158">
        <v>0.99999999999999989</v>
      </c>
      <c r="K62" s="159">
        <v>288</v>
      </c>
      <c r="L62" s="141"/>
      <c r="M62" s="158" t="s">
        <v>294</v>
      </c>
      <c r="N62" s="158" t="s">
        <v>294</v>
      </c>
      <c r="O62" s="158">
        <v>0.29799999999999999</v>
      </c>
      <c r="P62" s="158">
        <v>0.40699999999999997</v>
      </c>
      <c r="Q62" s="158">
        <v>0.32800000000000001</v>
      </c>
      <c r="R62" s="158">
        <v>0.439</v>
      </c>
      <c r="S62" s="158">
        <v>9.5000000000000001E-2</v>
      </c>
      <c r="T62" s="158">
        <v>0.17199999999999999</v>
      </c>
      <c r="U62" s="158">
        <v>7.0000000000000001E-3</v>
      </c>
      <c r="V62" s="158">
        <v>0.04</v>
      </c>
      <c r="W62" s="158">
        <v>5.3999999999999999E-2</v>
      </c>
      <c r="X62" s="158">
        <v>0.11700000000000001</v>
      </c>
      <c r="Y62" s="158" t="s">
        <v>294</v>
      </c>
      <c r="Z62" s="158" t="s">
        <v>294</v>
      </c>
      <c r="AA62" s="158">
        <v>2.4E-2</v>
      </c>
      <c r="AB62" s="158">
        <v>7.0999999999999994E-2</v>
      </c>
    </row>
    <row r="63" spans="1:28" x14ac:dyDescent="0.25">
      <c r="A63" s="159" t="s">
        <v>3985</v>
      </c>
      <c r="B63" s="158" t="s">
        <v>294</v>
      </c>
      <c r="C63" s="158">
        <v>0.26644736842105265</v>
      </c>
      <c r="D63" s="158">
        <v>0.35526315789473684</v>
      </c>
      <c r="E63" s="158">
        <v>0.19407894736842105</v>
      </c>
      <c r="F63" s="158">
        <v>3.6184210526315791E-2</v>
      </c>
      <c r="G63" s="158">
        <v>0.10197368421052631</v>
      </c>
      <c r="H63" s="158" t="s">
        <v>294</v>
      </c>
      <c r="I63" s="158">
        <v>4.6052631578947366E-2</v>
      </c>
      <c r="J63" s="158">
        <v>1</v>
      </c>
      <c r="K63" s="159">
        <v>304</v>
      </c>
      <c r="L63" s="141"/>
      <c r="M63" s="158" t="s">
        <v>294</v>
      </c>
      <c r="N63" s="158" t="s">
        <v>294</v>
      </c>
      <c r="O63" s="158">
        <v>0.22</v>
      </c>
      <c r="P63" s="158">
        <v>0.31900000000000001</v>
      </c>
      <c r="Q63" s="158">
        <v>0.30399999999999999</v>
      </c>
      <c r="R63" s="158">
        <v>0.41099999999999998</v>
      </c>
      <c r="S63" s="158">
        <v>0.154</v>
      </c>
      <c r="T63" s="158">
        <v>0.24199999999999999</v>
      </c>
      <c r="U63" s="158">
        <v>0.02</v>
      </c>
      <c r="V63" s="158">
        <v>6.4000000000000001E-2</v>
      </c>
      <c r="W63" s="158">
        <v>7.2999999999999995E-2</v>
      </c>
      <c r="X63" s="158">
        <v>0.14099999999999999</v>
      </c>
      <c r="Y63" s="158" t="s">
        <v>294</v>
      </c>
      <c r="Z63" s="158" t="s">
        <v>294</v>
      </c>
      <c r="AA63" s="158">
        <v>2.8000000000000001E-2</v>
      </c>
      <c r="AB63" s="158">
        <v>7.5999999999999998E-2</v>
      </c>
    </row>
    <row r="64" spans="1:28" x14ac:dyDescent="0.25">
      <c r="A64" s="159" t="s">
        <v>3986</v>
      </c>
      <c r="B64" s="158" t="s">
        <v>294</v>
      </c>
      <c r="C64" s="158">
        <v>0.11797752808988764</v>
      </c>
      <c r="D64" s="158">
        <v>0.6179775280898876</v>
      </c>
      <c r="E64" s="158">
        <v>0.12640449438202248</v>
      </c>
      <c r="F64" s="158">
        <v>2.247191011235955E-2</v>
      </c>
      <c r="G64" s="158">
        <v>8.4269662921348312E-2</v>
      </c>
      <c r="H64" s="158" t="s">
        <v>294</v>
      </c>
      <c r="I64" s="158">
        <v>3.0898876404494381E-2</v>
      </c>
      <c r="J64" s="158">
        <v>0.99999999999999989</v>
      </c>
      <c r="K64" s="159">
        <v>356</v>
      </c>
      <c r="L64" s="141"/>
      <c r="M64" s="158" t="s">
        <v>294</v>
      </c>
      <c r="N64" s="158" t="s">
        <v>294</v>
      </c>
      <c r="O64" s="158">
        <v>8.7999999999999995E-2</v>
      </c>
      <c r="P64" s="158">
        <v>0.156</v>
      </c>
      <c r="Q64" s="158">
        <v>0.56599999999999995</v>
      </c>
      <c r="R64" s="158">
        <v>0.66700000000000004</v>
      </c>
      <c r="S64" s="158">
        <v>9.6000000000000002E-2</v>
      </c>
      <c r="T64" s="158">
        <v>0.16500000000000001</v>
      </c>
      <c r="U64" s="158">
        <v>1.0999999999999999E-2</v>
      </c>
      <c r="V64" s="158">
        <v>4.3999999999999997E-2</v>
      </c>
      <c r="W64" s="158">
        <v>0.06</v>
      </c>
      <c r="X64" s="158">
        <v>0.11799999999999999</v>
      </c>
      <c r="Y64" s="158" t="s">
        <v>294</v>
      </c>
      <c r="Z64" s="158" t="s">
        <v>294</v>
      </c>
      <c r="AA64" s="158">
        <v>1.7000000000000001E-2</v>
      </c>
      <c r="AB64" s="158">
        <v>5.3999999999999999E-2</v>
      </c>
    </row>
    <row r="65" spans="1:28" x14ac:dyDescent="0.25">
      <c r="A65" s="159" t="s">
        <v>3987</v>
      </c>
      <c r="B65" s="158" t="s">
        <v>294</v>
      </c>
      <c r="C65" s="158">
        <v>0.23404255319148937</v>
      </c>
      <c r="D65" s="158">
        <v>0.36524822695035464</v>
      </c>
      <c r="E65" s="158">
        <v>0.12411347517730496</v>
      </c>
      <c r="F65" s="158">
        <v>2.8368794326241134E-2</v>
      </c>
      <c r="G65" s="158">
        <v>0.18085106382978725</v>
      </c>
      <c r="H65" s="158">
        <v>3.5460992907801418E-3</v>
      </c>
      <c r="I65" s="158">
        <v>6.3829787234042548E-2</v>
      </c>
      <c r="J65" s="158">
        <v>1</v>
      </c>
      <c r="K65" s="159">
        <v>282</v>
      </c>
      <c r="L65" s="141"/>
      <c r="M65" s="158" t="s">
        <v>294</v>
      </c>
      <c r="N65" s="158" t="s">
        <v>294</v>
      </c>
      <c r="O65" s="158">
        <v>0.188</v>
      </c>
      <c r="P65" s="158">
        <v>0.28699999999999998</v>
      </c>
      <c r="Q65" s="158">
        <v>0.311</v>
      </c>
      <c r="R65" s="158">
        <v>0.42299999999999999</v>
      </c>
      <c r="S65" s="158">
        <v>9.0999999999999998E-2</v>
      </c>
      <c r="T65" s="158">
        <v>0.16800000000000001</v>
      </c>
      <c r="U65" s="158">
        <v>1.4E-2</v>
      </c>
      <c r="V65" s="158">
        <v>5.5E-2</v>
      </c>
      <c r="W65" s="158">
        <v>0.14000000000000001</v>
      </c>
      <c r="X65" s="158">
        <v>0.23</v>
      </c>
      <c r="Y65" s="158">
        <v>1E-3</v>
      </c>
      <c r="Z65" s="158">
        <v>0.02</v>
      </c>
      <c r="AA65" s="158">
        <v>4.1000000000000002E-2</v>
      </c>
      <c r="AB65" s="158">
        <v>9.9000000000000005E-2</v>
      </c>
    </row>
    <row r="66" spans="1:28" x14ac:dyDescent="0.25">
      <c r="A66" s="159" t="s">
        <v>3988</v>
      </c>
      <c r="B66" s="158" t="s">
        <v>294</v>
      </c>
      <c r="C66" s="158">
        <v>0.19543726235741446</v>
      </c>
      <c r="D66" s="158">
        <v>0.28669201520912546</v>
      </c>
      <c r="E66" s="158">
        <v>0.16425855513307985</v>
      </c>
      <c r="F66" s="158">
        <v>4.0304182509505702E-2</v>
      </c>
      <c r="G66" s="158">
        <v>0.27452471482889734</v>
      </c>
      <c r="H66" s="158">
        <v>5.3231939163498098E-3</v>
      </c>
      <c r="I66" s="158">
        <v>3.3460076045627375E-2</v>
      </c>
      <c r="J66" s="158">
        <v>1</v>
      </c>
      <c r="K66" s="159">
        <v>1315</v>
      </c>
      <c r="L66" s="141"/>
      <c r="M66" s="158" t="s">
        <v>294</v>
      </c>
      <c r="N66" s="158" t="s">
        <v>294</v>
      </c>
      <c r="O66" s="158">
        <v>0.17499999999999999</v>
      </c>
      <c r="P66" s="158">
        <v>0.218</v>
      </c>
      <c r="Q66" s="158">
        <v>0.26300000000000001</v>
      </c>
      <c r="R66" s="158">
        <v>0.312</v>
      </c>
      <c r="S66" s="158">
        <v>0.14499999999999999</v>
      </c>
      <c r="T66" s="158">
        <v>0.185</v>
      </c>
      <c r="U66" s="158">
        <v>3.1E-2</v>
      </c>
      <c r="V66" s="158">
        <v>5.1999999999999998E-2</v>
      </c>
      <c r="W66" s="158">
        <v>0.251</v>
      </c>
      <c r="X66" s="158">
        <v>0.29899999999999999</v>
      </c>
      <c r="Y66" s="158">
        <v>3.0000000000000001E-3</v>
      </c>
      <c r="Z66" s="158">
        <v>1.0999999999999999E-2</v>
      </c>
      <c r="AA66" s="158">
        <v>2.5000000000000001E-2</v>
      </c>
      <c r="AB66" s="158">
        <v>4.4999999999999998E-2</v>
      </c>
    </row>
    <row r="67" spans="1:28" x14ac:dyDescent="0.25">
      <c r="A67" s="159" t="s">
        <v>3989</v>
      </c>
      <c r="B67" s="158" t="s">
        <v>294</v>
      </c>
      <c r="C67" s="158">
        <v>2.5586353944562899E-2</v>
      </c>
      <c r="D67" s="158">
        <v>0.20042643923240938</v>
      </c>
      <c r="E67" s="158">
        <v>0.1257995735607676</v>
      </c>
      <c r="F67" s="158">
        <v>4.4776119402985072E-2</v>
      </c>
      <c r="G67" s="158">
        <v>0.56716417910447758</v>
      </c>
      <c r="H67" s="158" t="s">
        <v>294</v>
      </c>
      <c r="I67" s="158">
        <v>3.6247334754797439E-2</v>
      </c>
      <c r="J67" s="158">
        <v>1</v>
      </c>
      <c r="K67" s="159">
        <v>469</v>
      </c>
      <c r="L67" s="141"/>
      <c r="M67" s="158" t="s">
        <v>294</v>
      </c>
      <c r="N67" s="158" t="s">
        <v>294</v>
      </c>
      <c r="O67" s="158">
        <v>1.4999999999999999E-2</v>
      </c>
      <c r="P67" s="158">
        <v>4.3999999999999997E-2</v>
      </c>
      <c r="Q67" s="158">
        <v>0.16700000000000001</v>
      </c>
      <c r="R67" s="158">
        <v>0.23899999999999999</v>
      </c>
      <c r="S67" s="158">
        <v>9.9000000000000005E-2</v>
      </c>
      <c r="T67" s="158">
        <v>0.159</v>
      </c>
      <c r="U67" s="158">
        <v>2.9000000000000001E-2</v>
      </c>
      <c r="V67" s="158">
        <v>6.7000000000000004E-2</v>
      </c>
      <c r="W67" s="158">
        <v>0.52200000000000002</v>
      </c>
      <c r="X67" s="158">
        <v>0.61099999999999999</v>
      </c>
      <c r="Y67" s="158" t="s">
        <v>294</v>
      </c>
      <c r="Z67" s="158" t="s">
        <v>294</v>
      </c>
      <c r="AA67" s="158">
        <v>2.3E-2</v>
      </c>
      <c r="AB67" s="158">
        <v>5.7000000000000002E-2</v>
      </c>
    </row>
    <row r="68" spans="1:28" x14ac:dyDescent="0.25">
      <c r="A68" s="159" t="s">
        <v>3990</v>
      </c>
      <c r="B68" s="158" t="s">
        <v>294</v>
      </c>
      <c r="C68" s="158">
        <v>9.0239410681399637E-2</v>
      </c>
      <c r="D68" s="158">
        <v>0.41988950276243092</v>
      </c>
      <c r="E68" s="158">
        <v>0.10681399631675875</v>
      </c>
      <c r="F68" s="158">
        <v>1.1049723756906077E-2</v>
      </c>
      <c r="G68" s="158">
        <v>0.26887661141804786</v>
      </c>
      <c r="H68" s="158">
        <v>3.6832412523020259E-3</v>
      </c>
      <c r="I68" s="158">
        <v>9.9447513812154692E-2</v>
      </c>
      <c r="J68" s="158">
        <v>1</v>
      </c>
      <c r="K68" s="159">
        <v>543</v>
      </c>
      <c r="L68" s="141"/>
      <c r="M68" s="158" t="s">
        <v>294</v>
      </c>
      <c r="N68" s="158" t="s">
        <v>294</v>
      </c>
      <c r="O68" s="158">
        <v>6.9000000000000006E-2</v>
      </c>
      <c r="P68" s="158">
        <v>0.11700000000000001</v>
      </c>
      <c r="Q68" s="158">
        <v>0.379</v>
      </c>
      <c r="R68" s="158">
        <v>0.46200000000000002</v>
      </c>
      <c r="S68" s="158">
        <v>8.4000000000000005E-2</v>
      </c>
      <c r="T68" s="158">
        <v>0.13600000000000001</v>
      </c>
      <c r="U68" s="158">
        <v>5.0000000000000001E-3</v>
      </c>
      <c r="V68" s="158">
        <v>2.4E-2</v>
      </c>
      <c r="W68" s="158">
        <v>0.23300000000000001</v>
      </c>
      <c r="X68" s="158">
        <v>0.308</v>
      </c>
      <c r="Y68" s="158">
        <v>1E-3</v>
      </c>
      <c r="Z68" s="158">
        <v>1.2999999999999999E-2</v>
      </c>
      <c r="AA68" s="158">
        <v>7.6999999999999999E-2</v>
      </c>
      <c r="AB68" s="158">
        <v>0.128</v>
      </c>
    </row>
    <row r="69" spans="1:28" x14ac:dyDescent="0.25">
      <c r="A69" s="159" t="s">
        <v>3991</v>
      </c>
      <c r="B69" s="158" t="s">
        <v>294</v>
      </c>
      <c r="C69" s="158">
        <v>2.7522935779816515E-2</v>
      </c>
      <c r="D69" s="158">
        <v>0.25688073394495414</v>
      </c>
      <c r="E69" s="158">
        <v>0.10091743119266056</v>
      </c>
      <c r="F69" s="158">
        <v>7.7981651376146793E-2</v>
      </c>
      <c r="G69" s="158">
        <v>0.46788990825688076</v>
      </c>
      <c r="H69" s="158">
        <v>9.1743119266055051E-3</v>
      </c>
      <c r="I69" s="158">
        <v>5.9633027522935783E-2</v>
      </c>
      <c r="J69" s="158">
        <v>1</v>
      </c>
      <c r="K69" s="159">
        <v>218</v>
      </c>
      <c r="L69" s="141"/>
      <c r="M69" s="158" t="s">
        <v>294</v>
      </c>
      <c r="N69" s="158" t="s">
        <v>294</v>
      </c>
      <c r="O69" s="158">
        <v>1.2999999999999999E-2</v>
      </c>
      <c r="P69" s="158">
        <v>5.8999999999999997E-2</v>
      </c>
      <c r="Q69" s="158">
        <v>0.20300000000000001</v>
      </c>
      <c r="R69" s="158">
        <v>0.31900000000000001</v>
      </c>
      <c r="S69" s="158">
        <v>6.8000000000000005E-2</v>
      </c>
      <c r="T69" s="158">
        <v>0.14799999999999999</v>
      </c>
      <c r="U69" s="158">
        <v>4.9000000000000002E-2</v>
      </c>
      <c r="V69" s="158">
        <v>0.121</v>
      </c>
      <c r="W69" s="158">
        <v>0.40300000000000002</v>
      </c>
      <c r="X69" s="158">
        <v>0.53400000000000003</v>
      </c>
      <c r="Y69" s="158">
        <v>3.0000000000000001E-3</v>
      </c>
      <c r="Z69" s="158">
        <v>3.3000000000000002E-2</v>
      </c>
      <c r="AA69" s="158">
        <v>3.5000000000000003E-2</v>
      </c>
      <c r="AB69" s="158">
        <v>9.9000000000000005E-2</v>
      </c>
    </row>
    <row r="70" spans="1:28" x14ac:dyDescent="0.25">
      <c r="A70" s="159" t="s">
        <v>3992</v>
      </c>
      <c r="B70" s="158" t="s">
        <v>294</v>
      </c>
      <c r="C70" s="158">
        <v>7.5163398692810454E-2</v>
      </c>
      <c r="D70" s="158">
        <v>0.23202614379084968</v>
      </c>
      <c r="E70" s="158">
        <v>0.16013071895424835</v>
      </c>
      <c r="F70" s="158">
        <v>3.9215686274509803E-2</v>
      </c>
      <c r="G70" s="158">
        <v>0.44771241830065361</v>
      </c>
      <c r="H70" s="158">
        <v>9.8039215686274508E-3</v>
      </c>
      <c r="I70" s="158">
        <v>3.5947712418300651E-2</v>
      </c>
      <c r="J70" s="158">
        <v>0.99999999999999989</v>
      </c>
      <c r="K70" s="159">
        <v>306</v>
      </c>
      <c r="L70" s="141"/>
      <c r="M70" s="158" t="s">
        <v>294</v>
      </c>
      <c r="N70" s="158" t="s">
        <v>294</v>
      </c>
      <c r="O70" s="158">
        <v>5.0999999999999997E-2</v>
      </c>
      <c r="P70" s="158">
        <v>0.11</v>
      </c>
      <c r="Q70" s="158">
        <v>0.188</v>
      </c>
      <c r="R70" s="158">
        <v>0.28199999999999997</v>
      </c>
      <c r="S70" s="158">
        <v>0.123</v>
      </c>
      <c r="T70" s="158">
        <v>0.20499999999999999</v>
      </c>
      <c r="U70" s="158">
        <v>2.3E-2</v>
      </c>
      <c r="V70" s="158">
        <v>6.7000000000000004E-2</v>
      </c>
      <c r="W70" s="158">
        <v>0.39300000000000002</v>
      </c>
      <c r="X70" s="158">
        <v>0.504</v>
      </c>
      <c r="Y70" s="158">
        <v>3.0000000000000001E-3</v>
      </c>
      <c r="Z70" s="158">
        <v>2.8000000000000001E-2</v>
      </c>
      <c r="AA70" s="158">
        <v>0.02</v>
      </c>
      <c r="AB70" s="158">
        <v>6.3E-2</v>
      </c>
    </row>
    <row r="71" spans="1:28" x14ac:dyDescent="0.25">
      <c r="A71" s="159" t="s">
        <v>3993</v>
      </c>
      <c r="B71" s="158" t="s">
        <v>294</v>
      </c>
      <c r="C71" s="158">
        <v>0.22953548191859585</v>
      </c>
      <c r="D71" s="158">
        <v>0.22091087910425178</v>
      </c>
      <c r="E71" s="158">
        <v>9.8350733847783325E-2</v>
      </c>
      <c r="F71" s="158">
        <v>2.1637161446512333E-2</v>
      </c>
      <c r="G71" s="158">
        <v>0.38447571493418065</v>
      </c>
      <c r="H71" s="158">
        <v>5.2958087456498716E-3</v>
      </c>
      <c r="I71" s="158">
        <v>3.9794220003026175E-2</v>
      </c>
      <c r="J71" s="158">
        <v>0.99999999999999989</v>
      </c>
      <c r="K71" s="159">
        <v>6609</v>
      </c>
      <c r="L71" s="141"/>
      <c r="M71" s="158" t="s">
        <v>294</v>
      </c>
      <c r="N71" s="158" t="s">
        <v>294</v>
      </c>
      <c r="O71" s="158">
        <v>0.22</v>
      </c>
      <c r="P71" s="158">
        <v>0.24</v>
      </c>
      <c r="Q71" s="158">
        <v>0.21099999999999999</v>
      </c>
      <c r="R71" s="158">
        <v>0.23100000000000001</v>
      </c>
      <c r="S71" s="158">
        <v>9.0999999999999998E-2</v>
      </c>
      <c r="T71" s="158">
        <v>0.106</v>
      </c>
      <c r="U71" s="158">
        <v>1.7999999999999999E-2</v>
      </c>
      <c r="V71" s="158">
        <v>2.5000000000000001E-2</v>
      </c>
      <c r="W71" s="158">
        <v>0.373</v>
      </c>
      <c r="X71" s="158">
        <v>0.39600000000000002</v>
      </c>
      <c r="Y71" s="158">
        <v>4.0000000000000001E-3</v>
      </c>
      <c r="Z71" s="158">
        <v>7.0000000000000001E-3</v>
      </c>
      <c r="AA71" s="158">
        <v>3.5000000000000003E-2</v>
      </c>
      <c r="AB71" s="158">
        <v>4.4999999999999998E-2</v>
      </c>
    </row>
    <row r="72" spans="1:28" x14ac:dyDescent="0.25">
      <c r="A72" s="159" t="s">
        <v>3994</v>
      </c>
      <c r="B72" s="158" t="s">
        <v>294</v>
      </c>
      <c r="C72" s="158">
        <v>0.65306122448979587</v>
      </c>
      <c r="D72" s="158">
        <v>0.16326530612244897</v>
      </c>
      <c r="E72" s="158">
        <v>4.0816326530612242E-2</v>
      </c>
      <c r="F72" s="158" t="s">
        <v>294</v>
      </c>
      <c r="G72" s="158">
        <v>0.10204081632653061</v>
      </c>
      <c r="H72" s="158" t="s">
        <v>294</v>
      </c>
      <c r="I72" s="158">
        <v>4.0816326530612242E-2</v>
      </c>
      <c r="J72" s="158">
        <v>1</v>
      </c>
      <c r="K72" s="159">
        <v>49</v>
      </c>
      <c r="L72" s="141"/>
      <c r="M72" s="158" t="s">
        <v>294</v>
      </c>
      <c r="N72" s="158" t="s">
        <v>294</v>
      </c>
      <c r="O72" s="158">
        <v>0.51300000000000001</v>
      </c>
      <c r="P72" s="158">
        <v>0.77100000000000002</v>
      </c>
      <c r="Q72" s="158">
        <v>8.5000000000000006E-2</v>
      </c>
      <c r="R72" s="158">
        <v>0.28999999999999998</v>
      </c>
      <c r="S72" s="158">
        <v>1.0999999999999999E-2</v>
      </c>
      <c r="T72" s="158">
        <v>0.13700000000000001</v>
      </c>
      <c r="U72" s="158" t="s">
        <v>294</v>
      </c>
      <c r="V72" s="158" t="s">
        <v>294</v>
      </c>
      <c r="W72" s="158">
        <v>4.3999999999999997E-2</v>
      </c>
      <c r="X72" s="158">
        <v>0.218</v>
      </c>
      <c r="Y72" s="158" t="s">
        <v>294</v>
      </c>
      <c r="Z72" s="158" t="s">
        <v>294</v>
      </c>
      <c r="AA72" s="158">
        <v>1.0999999999999999E-2</v>
      </c>
      <c r="AB72" s="158">
        <v>0.13700000000000001</v>
      </c>
    </row>
    <row r="73" spans="1:28" x14ac:dyDescent="0.25">
      <c r="A73" s="159" t="s">
        <v>3995</v>
      </c>
      <c r="B73" s="158" t="s">
        <v>294</v>
      </c>
      <c r="C73" s="158">
        <v>0.39185750636132316</v>
      </c>
      <c r="D73" s="158">
        <v>0.35877862595419846</v>
      </c>
      <c r="E73" s="158">
        <v>7.7353689567430023E-2</v>
      </c>
      <c r="F73" s="158">
        <v>1.0687022900763359E-2</v>
      </c>
      <c r="G73" s="158">
        <v>2.4936386768447838E-2</v>
      </c>
      <c r="H73" s="158">
        <v>1.5267175572519084E-3</v>
      </c>
      <c r="I73" s="158">
        <v>0.13486005089058525</v>
      </c>
      <c r="J73" s="158">
        <v>1</v>
      </c>
      <c r="K73" s="159">
        <v>1965</v>
      </c>
      <c r="L73" s="141"/>
      <c r="M73" s="158" t="s">
        <v>294</v>
      </c>
      <c r="N73" s="158" t="s">
        <v>294</v>
      </c>
      <c r="O73" s="158">
        <v>0.371</v>
      </c>
      <c r="P73" s="158">
        <v>0.41399999999999998</v>
      </c>
      <c r="Q73" s="158">
        <v>0.33800000000000002</v>
      </c>
      <c r="R73" s="158">
        <v>0.38</v>
      </c>
      <c r="S73" s="158">
        <v>6.6000000000000003E-2</v>
      </c>
      <c r="T73" s="158">
        <v>0.09</v>
      </c>
      <c r="U73" s="158">
        <v>7.0000000000000001E-3</v>
      </c>
      <c r="V73" s="158">
        <v>1.6E-2</v>
      </c>
      <c r="W73" s="158">
        <v>1.9E-2</v>
      </c>
      <c r="X73" s="158">
        <v>3.3000000000000002E-2</v>
      </c>
      <c r="Y73" s="158">
        <v>1E-3</v>
      </c>
      <c r="Z73" s="158">
        <v>4.0000000000000001E-3</v>
      </c>
      <c r="AA73" s="158">
        <v>0.12</v>
      </c>
      <c r="AB73" s="158">
        <v>0.151</v>
      </c>
    </row>
    <row r="74" spans="1:28" x14ac:dyDescent="0.25">
      <c r="A74" s="159" t="s">
        <v>3996</v>
      </c>
      <c r="B74" s="158" t="s">
        <v>294</v>
      </c>
      <c r="C74" s="158">
        <v>3.1847133757961785E-3</v>
      </c>
      <c r="D74" s="158">
        <v>0.22611464968152867</v>
      </c>
      <c r="E74" s="158">
        <v>0.16878980891719744</v>
      </c>
      <c r="F74" s="158">
        <v>6.6878980891719744E-2</v>
      </c>
      <c r="G74" s="158">
        <v>0.49044585987261147</v>
      </c>
      <c r="H74" s="158">
        <v>9.5541401273885346E-3</v>
      </c>
      <c r="I74" s="158">
        <v>3.5031847133757961E-2</v>
      </c>
      <c r="J74" s="158">
        <v>1</v>
      </c>
      <c r="K74" s="159">
        <v>314</v>
      </c>
      <c r="L74" s="141"/>
      <c r="M74" s="158" t="s">
        <v>294</v>
      </c>
      <c r="N74" s="158" t="s">
        <v>294</v>
      </c>
      <c r="O74" s="158">
        <v>1E-3</v>
      </c>
      <c r="P74" s="158">
        <v>1.7999999999999999E-2</v>
      </c>
      <c r="Q74" s="158">
        <v>0.183</v>
      </c>
      <c r="R74" s="158">
        <v>0.27600000000000002</v>
      </c>
      <c r="S74" s="158">
        <v>0.13100000000000001</v>
      </c>
      <c r="T74" s="158">
        <v>0.214</v>
      </c>
      <c r="U74" s="158">
        <v>4.3999999999999997E-2</v>
      </c>
      <c r="V74" s="158">
        <v>0.1</v>
      </c>
      <c r="W74" s="158">
        <v>0.436</v>
      </c>
      <c r="X74" s="158">
        <v>0.54600000000000004</v>
      </c>
      <c r="Y74" s="158">
        <v>3.0000000000000001E-3</v>
      </c>
      <c r="Z74" s="158">
        <v>2.8000000000000001E-2</v>
      </c>
      <c r="AA74" s="158">
        <v>0.02</v>
      </c>
      <c r="AB74" s="158">
        <v>6.2E-2</v>
      </c>
    </row>
    <row r="75" spans="1:28" x14ac:dyDescent="0.25">
      <c r="A75" s="159" t="s">
        <v>3997</v>
      </c>
      <c r="B75" s="158" t="s">
        <v>294</v>
      </c>
      <c r="C75" s="158">
        <v>0.17204301075268819</v>
      </c>
      <c r="D75" s="158">
        <v>0.26881720430107525</v>
      </c>
      <c r="E75" s="158">
        <v>0.15053763440860216</v>
      </c>
      <c r="F75" s="158">
        <v>4.0860215053763443E-2</v>
      </c>
      <c r="G75" s="158">
        <v>0.35053763440860214</v>
      </c>
      <c r="H75" s="158" t="s">
        <v>294</v>
      </c>
      <c r="I75" s="158">
        <v>1.7204301075268817E-2</v>
      </c>
      <c r="J75" s="158">
        <v>1</v>
      </c>
      <c r="K75" s="159">
        <v>465</v>
      </c>
      <c r="L75" s="141"/>
      <c r="M75" s="158" t="s">
        <v>294</v>
      </c>
      <c r="N75" s="158" t="s">
        <v>294</v>
      </c>
      <c r="O75" s="158">
        <v>0.14000000000000001</v>
      </c>
      <c r="P75" s="158">
        <v>0.20899999999999999</v>
      </c>
      <c r="Q75" s="158">
        <v>0.23100000000000001</v>
      </c>
      <c r="R75" s="158">
        <v>0.311</v>
      </c>
      <c r="S75" s="158">
        <v>0.121</v>
      </c>
      <c r="T75" s="158">
        <v>0.186</v>
      </c>
      <c r="U75" s="158">
        <v>2.5999999999999999E-2</v>
      </c>
      <c r="V75" s="158">
        <v>6.3E-2</v>
      </c>
      <c r="W75" s="158">
        <v>0.309</v>
      </c>
      <c r="X75" s="158">
        <v>0.39500000000000002</v>
      </c>
      <c r="Y75" s="158" t="s">
        <v>294</v>
      </c>
      <c r="Z75" s="158" t="s">
        <v>294</v>
      </c>
      <c r="AA75" s="158">
        <v>8.9999999999999993E-3</v>
      </c>
      <c r="AB75" s="158">
        <v>3.4000000000000002E-2</v>
      </c>
    </row>
    <row r="76" spans="1:28" x14ac:dyDescent="0.25">
      <c r="A76" s="159" t="s">
        <v>3998</v>
      </c>
      <c r="B76" s="158" t="s">
        <v>294</v>
      </c>
      <c r="C76" s="158">
        <v>0.12467532467532468</v>
      </c>
      <c r="D76" s="158">
        <v>0.32597402597402597</v>
      </c>
      <c r="E76" s="158">
        <v>0.12727272727272726</v>
      </c>
      <c r="F76" s="158">
        <v>2.987012987012987E-2</v>
      </c>
      <c r="G76" s="158">
        <v>0.36363636363636365</v>
      </c>
      <c r="H76" s="158">
        <v>3.8961038961038961E-3</v>
      </c>
      <c r="I76" s="158">
        <v>2.4675324675324677E-2</v>
      </c>
      <c r="J76" s="158">
        <v>0.99999999999999989</v>
      </c>
      <c r="K76" s="159">
        <v>770</v>
      </c>
      <c r="L76" s="141"/>
      <c r="M76" s="158" t="s">
        <v>294</v>
      </c>
      <c r="N76" s="158" t="s">
        <v>294</v>
      </c>
      <c r="O76" s="158">
        <v>0.10299999999999999</v>
      </c>
      <c r="P76" s="158">
        <v>0.15</v>
      </c>
      <c r="Q76" s="158">
        <v>0.29399999999999998</v>
      </c>
      <c r="R76" s="158">
        <v>0.36</v>
      </c>
      <c r="S76" s="158">
        <v>0.106</v>
      </c>
      <c r="T76" s="158">
        <v>0.153</v>
      </c>
      <c r="U76" s="158">
        <v>0.02</v>
      </c>
      <c r="V76" s="158">
        <v>4.3999999999999997E-2</v>
      </c>
      <c r="W76" s="158">
        <v>0.33</v>
      </c>
      <c r="X76" s="158">
        <v>0.39800000000000002</v>
      </c>
      <c r="Y76" s="158">
        <v>1E-3</v>
      </c>
      <c r="Z76" s="158">
        <v>1.0999999999999999E-2</v>
      </c>
      <c r="AA76" s="158">
        <v>1.6E-2</v>
      </c>
      <c r="AB76" s="158">
        <v>3.7999999999999999E-2</v>
      </c>
    </row>
    <row r="77" spans="1:28" x14ac:dyDescent="0.25">
      <c r="A77" s="159" t="s">
        <v>3999</v>
      </c>
      <c r="B77" s="158" t="s">
        <v>294</v>
      </c>
      <c r="C77" s="158">
        <v>0.16684607104413349</v>
      </c>
      <c r="D77" s="158">
        <v>0.35952637244348762</v>
      </c>
      <c r="E77" s="158">
        <v>0.12755651237890203</v>
      </c>
      <c r="F77" s="158">
        <v>2.9063509149623249E-2</v>
      </c>
      <c r="G77" s="158">
        <v>0.27341227125941875</v>
      </c>
      <c r="H77" s="158">
        <v>5.3821313240043052E-4</v>
      </c>
      <c r="I77" s="158">
        <v>4.3057050592034449E-2</v>
      </c>
      <c r="J77" s="158">
        <v>1</v>
      </c>
      <c r="K77" s="159">
        <v>1858</v>
      </c>
      <c r="L77" s="141"/>
      <c r="M77" s="158" t="s">
        <v>294</v>
      </c>
      <c r="N77" s="158" t="s">
        <v>294</v>
      </c>
      <c r="O77" s="158">
        <v>0.151</v>
      </c>
      <c r="P77" s="158">
        <v>0.184</v>
      </c>
      <c r="Q77" s="158">
        <v>0.33800000000000002</v>
      </c>
      <c r="R77" s="158">
        <v>0.38200000000000001</v>
      </c>
      <c r="S77" s="158">
        <v>0.113</v>
      </c>
      <c r="T77" s="158">
        <v>0.14299999999999999</v>
      </c>
      <c r="U77" s="158">
        <v>2.1999999999999999E-2</v>
      </c>
      <c r="V77" s="158">
        <v>3.7999999999999999E-2</v>
      </c>
      <c r="W77" s="158">
        <v>0.254</v>
      </c>
      <c r="X77" s="158">
        <v>0.29399999999999998</v>
      </c>
      <c r="Y77" s="158">
        <v>0</v>
      </c>
      <c r="Z77" s="158">
        <v>3.0000000000000001E-3</v>
      </c>
      <c r="AA77" s="158">
        <v>3.5000000000000003E-2</v>
      </c>
      <c r="AB77" s="158">
        <v>5.2999999999999999E-2</v>
      </c>
    </row>
    <row r="78" spans="1:28" x14ac:dyDescent="0.25">
      <c r="A78" s="159" t="s">
        <v>4000</v>
      </c>
      <c r="B78" s="158" t="s">
        <v>294</v>
      </c>
      <c r="C78" s="158">
        <v>0.31375259156876295</v>
      </c>
      <c r="D78" s="158">
        <v>0.18037318590186593</v>
      </c>
      <c r="E78" s="158">
        <v>0.10435383552176918</v>
      </c>
      <c r="F78" s="158">
        <v>0.11955770559778853</v>
      </c>
      <c r="G78" s="158">
        <v>0.24395300621976504</v>
      </c>
      <c r="H78" s="158">
        <v>1.38217000691085E-3</v>
      </c>
      <c r="I78" s="158">
        <v>3.6627505183137524E-2</v>
      </c>
      <c r="J78" s="158">
        <v>1</v>
      </c>
      <c r="K78" s="159">
        <v>1447</v>
      </c>
      <c r="L78" s="141"/>
      <c r="M78" s="158" t="s">
        <v>294</v>
      </c>
      <c r="N78" s="158" t="s">
        <v>294</v>
      </c>
      <c r="O78" s="158">
        <v>0.28999999999999998</v>
      </c>
      <c r="P78" s="158">
        <v>0.33800000000000002</v>
      </c>
      <c r="Q78" s="158">
        <v>0.161</v>
      </c>
      <c r="R78" s="158">
        <v>0.20100000000000001</v>
      </c>
      <c r="S78" s="158">
        <v>0.09</v>
      </c>
      <c r="T78" s="158">
        <v>0.121</v>
      </c>
      <c r="U78" s="158">
        <v>0.104</v>
      </c>
      <c r="V78" s="158">
        <v>0.13700000000000001</v>
      </c>
      <c r="W78" s="158">
        <v>0.223</v>
      </c>
      <c r="X78" s="158">
        <v>0.26700000000000002</v>
      </c>
      <c r="Y78" s="158">
        <v>0</v>
      </c>
      <c r="Z78" s="158">
        <v>5.0000000000000001E-3</v>
      </c>
      <c r="AA78" s="158">
        <v>2.8000000000000001E-2</v>
      </c>
      <c r="AB78" s="158">
        <v>4.8000000000000001E-2</v>
      </c>
    </row>
    <row r="79" spans="1:28" x14ac:dyDescent="0.25">
      <c r="A79" s="159" t="s">
        <v>4001</v>
      </c>
      <c r="B79" s="158" t="s">
        <v>294</v>
      </c>
      <c r="C79" s="158">
        <v>0.15763546798029557</v>
      </c>
      <c r="D79" s="158">
        <v>0.34975369458128081</v>
      </c>
      <c r="E79" s="158">
        <v>0.2019704433497537</v>
      </c>
      <c r="F79" s="158">
        <v>8.3743842364532015E-2</v>
      </c>
      <c r="G79" s="158">
        <v>0.1625615763546798</v>
      </c>
      <c r="H79" s="158">
        <v>4.9261083743842365E-3</v>
      </c>
      <c r="I79" s="158">
        <v>3.9408866995073892E-2</v>
      </c>
      <c r="J79" s="158">
        <v>1</v>
      </c>
      <c r="K79" s="159">
        <v>203</v>
      </c>
      <c r="L79" s="141"/>
      <c r="M79" s="158" t="s">
        <v>294</v>
      </c>
      <c r="N79" s="158" t="s">
        <v>294</v>
      </c>
      <c r="O79" s="158">
        <v>0.114</v>
      </c>
      <c r="P79" s="158">
        <v>0.214</v>
      </c>
      <c r="Q79" s="158">
        <v>0.28699999999999998</v>
      </c>
      <c r="R79" s="158">
        <v>0.41799999999999998</v>
      </c>
      <c r="S79" s="158">
        <v>0.153</v>
      </c>
      <c r="T79" s="158">
        <v>0.26200000000000001</v>
      </c>
      <c r="U79" s="158">
        <v>5.2999999999999999E-2</v>
      </c>
      <c r="V79" s="158">
        <v>0.13</v>
      </c>
      <c r="W79" s="158">
        <v>0.11799999999999999</v>
      </c>
      <c r="X79" s="158">
        <v>0.22</v>
      </c>
      <c r="Y79" s="158">
        <v>1E-3</v>
      </c>
      <c r="Z79" s="158">
        <v>2.7E-2</v>
      </c>
      <c r="AA79" s="158">
        <v>0.02</v>
      </c>
      <c r="AB79" s="158">
        <v>7.5999999999999998E-2</v>
      </c>
    </row>
    <row r="80" spans="1:28" x14ac:dyDescent="0.25">
      <c r="A80" s="159" t="s">
        <v>4002</v>
      </c>
      <c r="B80" s="158" t="s">
        <v>294</v>
      </c>
      <c r="C80" s="158">
        <v>6.369426751592357E-3</v>
      </c>
      <c r="D80" s="158">
        <v>0.45541401273885351</v>
      </c>
      <c r="E80" s="158">
        <v>0.25796178343949044</v>
      </c>
      <c r="F80" s="158">
        <v>7.0063694267515922E-2</v>
      </c>
      <c r="G80" s="158">
        <v>0.1751592356687898</v>
      </c>
      <c r="H80" s="158" t="s">
        <v>294</v>
      </c>
      <c r="I80" s="158">
        <v>3.5031847133757961E-2</v>
      </c>
      <c r="J80" s="158">
        <v>1</v>
      </c>
      <c r="K80" s="159">
        <v>314</v>
      </c>
      <c r="L80" s="141"/>
      <c r="M80" s="158" t="s">
        <v>294</v>
      </c>
      <c r="N80" s="158" t="s">
        <v>294</v>
      </c>
      <c r="O80" s="158">
        <v>2E-3</v>
      </c>
      <c r="P80" s="158">
        <v>2.3E-2</v>
      </c>
      <c r="Q80" s="158">
        <v>0.40100000000000002</v>
      </c>
      <c r="R80" s="158">
        <v>0.51100000000000001</v>
      </c>
      <c r="S80" s="158">
        <v>0.21299999999999999</v>
      </c>
      <c r="T80" s="158">
        <v>0.309</v>
      </c>
      <c r="U80" s="158">
        <v>4.7E-2</v>
      </c>
      <c r="V80" s="158">
        <v>0.104</v>
      </c>
      <c r="W80" s="158">
        <v>0.13700000000000001</v>
      </c>
      <c r="X80" s="158">
        <v>0.221</v>
      </c>
      <c r="Y80" s="158" t="s">
        <v>294</v>
      </c>
      <c r="Z80" s="158" t="s">
        <v>294</v>
      </c>
      <c r="AA80" s="158">
        <v>0.02</v>
      </c>
      <c r="AB80" s="158">
        <v>6.2E-2</v>
      </c>
    </row>
    <row r="81" spans="1:28" x14ac:dyDescent="0.25">
      <c r="A81" s="159" t="s">
        <v>4003</v>
      </c>
      <c r="B81" s="158" t="s">
        <v>294</v>
      </c>
      <c r="C81" s="158">
        <v>4.8000000000000001E-2</v>
      </c>
      <c r="D81" s="158">
        <v>0.36399999999999999</v>
      </c>
      <c r="E81" s="158">
        <v>0.128</v>
      </c>
      <c r="F81" s="158">
        <v>0.04</v>
      </c>
      <c r="G81" s="158">
        <v>0.36399999999999999</v>
      </c>
      <c r="H81" s="158">
        <v>4.0000000000000001E-3</v>
      </c>
      <c r="I81" s="158">
        <v>5.1999999999999998E-2</v>
      </c>
      <c r="J81" s="158">
        <v>1</v>
      </c>
      <c r="K81" s="159">
        <v>250</v>
      </c>
      <c r="L81" s="141"/>
      <c r="M81" s="158" t="s">
        <v>294</v>
      </c>
      <c r="N81" s="158" t="s">
        <v>294</v>
      </c>
      <c r="O81" s="158">
        <v>2.8000000000000001E-2</v>
      </c>
      <c r="P81" s="158">
        <v>8.2000000000000003E-2</v>
      </c>
      <c r="Q81" s="158">
        <v>0.307</v>
      </c>
      <c r="R81" s="158">
        <v>0.42499999999999999</v>
      </c>
      <c r="S81" s="158">
        <v>9.1999999999999998E-2</v>
      </c>
      <c r="T81" s="158">
        <v>0.17499999999999999</v>
      </c>
      <c r="U81" s="158">
        <v>2.1999999999999999E-2</v>
      </c>
      <c r="V81" s="158">
        <v>7.1999999999999995E-2</v>
      </c>
      <c r="W81" s="158">
        <v>0.307</v>
      </c>
      <c r="X81" s="158">
        <v>0.42499999999999999</v>
      </c>
      <c r="Y81" s="158">
        <v>1E-3</v>
      </c>
      <c r="Z81" s="158">
        <v>2.1999999999999999E-2</v>
      </c>
      <c r="AA81" s="158">
        <v>3.1E-2</v>
      </c>
      <c r="AB81" s="158">
        <v>8.6999999999999994E-2</v>
      </c>
    </row>
    <row r="82" spans="1:28" x14ac:dyDescent="0.25">
      <c r="A82" s="159" t="s">
        <v>4004</v>
      </c>
      <c r="B82" s="158" t="s">
        <v>294</v>
      </c>
      <c r="C82" s="158">
        <v>0.12195121951219512</v>
      </c>
      <c r="D82" s="158">
        <v>0.28847771236333053</v>
      </c>
      <c r="E82" s="158">
        <v>0.14802354920100924</v>
      </c>
      <c r="F82" s="158">
        <v>4.0370058873002525E-2</v>
      </c>
      <c r="G82" s="158">
        <v>0.33137089991589569</v>
      </c>
      <c r="H82" s="158">
        <v>1.0092514718250631E-2</v>
      </c>
      <c r="I82" s="158">
        <v>5.9714045416316232E-2</v>
      </c>
      <c r="J82" s="158">
        <v>0.99999999999999989</v>
      </c>
      <c r="K82" s="159">
        <v>1189</v>
      </c>
      <c r="L82" s="141"/>
      <c r="M82" s="158" t="s">
        <v>294</v>
      </c>
      <c r="N82" s="158" t="s">
        <v>294</v>
      </c>
      <c r="O82" s="158">
        <v>0.105</v>
      </c>
      <c r="P82" s="158">
        <v>0.14199999999999999</v>
      </c>
      <c r="Q82" s="158">
        <v>0.26300000000000001</v>
      </c>
      <c r="R82" s="158">
        <v>0.315</v>
      </c>
      <c r="S82" s="158">
        <v>0.129</v>
      </c>
      <c r="T82" s="158">
        <v>0.16900000000000001</v>
      </c>
      <c r="U82" s="158">
        <v>3.1E-2</v>
      </c>
      <c r="V82" s="158">
        <v>5.2999999999999999E-2</v>
      </c>
      <c r="W82" s="158">
        <v>0.30499999999999999</v>
      </c>
      <c r="X82" s="158">
        <v>0.35899999999999999</v>
      </c>
      <c r="Y82" s="158">
        <v>6.0000000000000001E-3</v>
      </c>
      <c r="Z82" s="158">
        <v>1.7999999999999999E-2</v>
      </c>
      <c r="AA82" s="158">
        <v>4.8000000000000001E-2</v>
      </c>
      <c r="AB82" s="158">
        <v>7.4999999999999997E-2</v>
      </c>
    </row>
    <row r="83" spans="1:28" x14ac:dyDescent="0.25">
      <c r="A83" s="159" t="s">
        <v>4005</v>
      </c>
      <c r="B83" s="158" t="s">
        <v>294</v>
      </c>
      <c r="C83" s="158">
        <v>0.22583139984532097</v>
      </c>
      <c r="D83" s="158">
        <v>0.25135344160866202</v>
      </c>
      <c r="E83" s="158">
        <v>0.12915699922660479</v>
      </c>
      <c r="F83" s="158">
        <v>2.7842227378190254E-2</v>
      </c>
      <c r="G83" s="158">
        <v>0.3109048723897912</v>
      </c>
      <c r="H83" s="158">
        <v>3.0935808197989174E-3</v>
      </c>
      <c r="I83" s="158">
        <v>5.1817478731631866E-2</v>
      </c>
      <c r="J83" s="158">
        <v>1</v>
      </c>
      <c r="K83" s="159">
        <v>1293</v>
      </c>
      <c r="L83" s="141"/>
      <c r="M83" s="158" t="s">
        <v>294</v>
      </c>
      <c r="N83" s="158" t="s">
        <v>294</v>
      </c>
      <c r="O83" s="158">
        <v>0.20399999999999999</v>
      </c>
      <c r="P83" s="158">
        <v>0.249</v>
      </c>
      <c r="Q83" s="158">
        <v>0.22800000000000001</v>
      </c>
      <c r="R83" s="158">
        <v>0.27600000000000002</v>
      </c>
      <c r="S83" s="158">
        <v>0.112</v>
      </c>
      <c r="T83" s="158">
        <v>0.14899999999999999</v>
      </c>
      <c r="U83" s="158">
        <v>0.02</v>
      </c>
      <c r="V83" s="158">
        <v>3.7999999999999999E-2</v>
      </c>
      <c r="W83" s="158">
        <v>0.28599999999999998</v>
      </c>
      <c r="X83" s="158">
        <v>0.33700000000000002</v>
      </c>
      <c r="Y83" s="158">
        <v>1E-3</v>
      </c>
      <c r="Z83" s="158">
        <v>8.0000000000000002E-3</v>
      </c>
      <c r="AA83" s="158">
        <v>4.1000000000000002E-2</v>
      </c>
      <c r="AB83" s="158">
        <v>6.5000000000000002E-2</v>
      </c>
    </row>
    <row r="84" spans="1:28" x14ac:dyDescent="0.25">
      <c r="A84" s="159" t="s">
        <v>4006</v>
      </c>
      <c r="B84" s="158" t="s">
        <v>294</v>
      </c>
      <c r="C84" s="158">
        <v>0.11543715846994536</v>
      </c>
      <c r="D84" s="158">
        <v>0.17418032786885246</v>
      </c>
      <c r="E84" s="158">
        <v>0.10177595628415301</v>
      </c>
      <c r="F84" s="158">
        <v>4.7814207650273222E-2</v>
      </c>
      <c r="G84" s="158">
        <v>0.51366120218579236</v>
      </c>
      <c r="H84" s="158">
        <v>4.0983606557377051E-3</v>
      </c>
      <c r="I84" s="158">
        <v>4.3032786885245901E-2</v>
      </c>
      <c r="J84" s="158">
        <v>1</v>
      </c>
      <c r="K84" s="159">
        <v>1464</v>
      </c>
      <c r="L84" s="141"/>
      <c r="M84" s="158" t="s">
        <v>294</v>
      </c>
      <c r="N84" s="158" t="s">
        <v>294</v>
      </c>
      <c r="O84" s="158">
        <v>0.1</v>
      </c>
      <c r="P84" s="158">
        <v>0.13300000000000001</v>
      </c>
      <c r="Q84" s="158">
        <v>0.156</v>
      </c>
      <c r="R84" s="158">
        <v>0.19400000000000001</v>
      </c>
      <c r="S84" s="158">
        <v>8.6999999999999994E-2</v>
      </c>
      <c r="T84" s="158">
        <v>0.11799999999999999</v>
      </c>
      <c r="U84" s="158">
        <v>3.7999999999999999E-2</v>
      </c>
      <c r="V84" s="158">
        <v>0.06</v>
      </c>
      <c r="W84" s="158">
        <v>0.48799999999999999</v>
      </c>
      <c r="X84" s="158">
        <v>0.53900000000000003</v>
      </c>
      <c r="Y84" s="158">
        <v>2E-3</v>
      </c>
      <c r="Z84" s="158">
        <v>8.9999999999999993E-3</v>
      </c>
      <c r="AA84" s="158">
        <v>3.4000000000000002E-2</v>
      </c>
      <c r="AB84" s="158">
        <v>5.5E-2</v>
      </c>
    </row>
    <row r="85" spans="1:28" x14ac:dyDescent="0.25">
      <c r="A85" s="159" t="s">
        <v>4007</v>
      </c>
      <c r="B85" s="158" t="s">
        <v>294</v>
      </c>
      <c r="C85" s="158">
        <v>0.2415619797184804</v>
      </c>
      <c r="D85" s="158">
        <v>0.42833358559103979</v>
      </c>
      <c r="E85" s="158">
        <v>0.12138640835477524</v>
      </c>
      <c r="F85" s="158">
        <v>4.1471166944150144E-2</v>
      </c>
      <c r="G85" s="158">
        <v>0.10836991070077191</v>
      </c>
      <c r="H85" s="158">
        <v>2.573028606023914E-3</v>
      </c>
      <c r="I85" s="158">
        <v>5.6303920084758589E-2</v>
      </c>
      <c r="J85" s="158">
        <v>1</v>
      </c>
      <c r="K85" s="159">
        <v>6607</v>
      </c>
      <c r="L85" s="141"/>
      <c r="M85" s="158" t="s">
        <v>294</v>
      </c>
      <c r="N85" s="158" t="s">
        <v>294</v>
      </c>
      <c r="O85" s="158">
        <v>0.23100000000000001</v>
      </c>
      <c r="P85" s="158">
        <v>0.252</v>
      </c>
      <c r="Q85" s="158">
        <v>0.41599999999999998</v>
      </c>
      <c r="R85" s="158">
        <v>0.44</v>
      </c>
      <c r="S85" s="158">
        <v>0.114</v>
      </c>
      <c r="T85" s="158">
        <v>0.129</v>
      </c>
      <c r="U85" s="158">
        <v>3.6999999999999998E-2</v>
      </c>
      <c r="V85" s="158">
        <v>4.7E-2</v>
      </c>
      <c r="W85" s="158">
        <v>0.10100000000000001</v>
      </c>
      <c r="X85" s="158">
        <v>0.11600000000000001</v>
      </c>
      <c r="Y85" s="158">
        <v>2E-3</v>
      </c>
      <c r="Z85" s="158">
        <v>4.0000000000000001E-3</v>
      </c>
      <c r="AA85" s="158">
        <v>5.0999999999999997E-2</v>
      </c>
      <c r="AB85" s="158">
        <v>6.2E-2</v>
      </c>
    </row>
    <row r="86" spans="1:28" x14ac:dyDescent="0.25">
      <c r="A86" s="159" t="s">
        <v>4008</v>
      </c>
      <c r="B86" s="158" t="s">
        <v>294</v>
      </c>
      <c r="C86" s="158">
        <v>0.10526315789473684</v>
      </c>
      <c r="D86" s="158">
        <v>0.31578947368421051</v>
      </c>
      <c r="E86" s="158">
        <v>0.15789473684210525</v>
      </c>
      <c r="F86" s="158">
        <v>5.2631578947368418E-2</v>
      </c>
      <c r="G86" s="158">
        <v>0.31578947368421051</v>
      </c>
      <c r="H86" s="158" t="s">
        <v>294</v>
      </c>
      <c r="I86" s="158">
        <v>5.2631578947368418E-2</v>
      </c>
      <c r="J86" s="158">
        <v>1</v>
      </c>
      <c r="K86" s="159">
        <v>76</v>
      </c>
      <c r="L86" s="141"/>
      <c r="M86" s="158" t="s">
        <v>294</v>
      </c>
      <c r="N86" s="158" t="s">
        <v>294</v>
      </c>
      <c r="O86" s="158">
        <v>5.3999999999999999E-2</v>
      </c>
      <c r="P86" s="158">
        <v>0.19400000000000001</v>
      </c>
      <c r="Q86" s="158">
        <v>0.222</v>
      </c>
      <c r="R86" s="158">
        <v>0.42699999999999999</v>
      </c>
      <c r="S86" s="158">
        <v>9.2999999999999999E-2</v>
      </c>
      <c r="T86" s="158">
        <v>0.25600000000000001</v>
      </c>
      <c r="U86" s="158">
        <v>2.1000000000000001E-2</v>
      </c>
      <c r="V86" s="158">
        <v>0.128</v>
      </c>
      <c r="W86" s="158">
        <v>0.222</v>
      </c>
      <c r="X86" s="158">
        <v>0.42699999999999999</v>
      </c>
      <c r="Y86" s="158" t="s">
        <v>294</v>
      </c>
      <c r="Z86" s="158" t="s">
        <v>294</v>
      </c>
      <c r="AA86" s="158">
        <v>2.1000000000000001E-2</v>
      </c>
      <c r="AB86" s="158">
        <v>0.128</v>
      </c>
    </row>
    <row r="87" spans="1:28" x14ac:dyDescent="0.25">
      <c r="A87" s="159" t="s">
        <v>4009</v>
      </c>
      <c r="B87" s="158" t="s">
        <v>294</v>
      </c>
      <c r="C87" s="158">
        <v>0.12957746478873239</v>
      </c>
      <c r="D87" s="158">
        <v>0.37464788732394366</v>
      </c>
      <c r="E87" s="158">
        <v>0.14647887323943662</v>
      </c>
      <c r="F87" s="158">
        <v>2.5352112676056339E-2</v>
      </c>
      <c r="G87" s="158">
        <v>0.25070422535211268</v>
      </c>
      <c r="H87" s="158">
        <v>2.8169014084507044E-3</v>
      </c>
      <c r="I87" s="158">
        <v>7.0422535211267609E-2</v>
      </c>
      <c r="J87" s="158">
        <v>1</v>
      </c>
      <c r="K87" s="159">
        <v>355</v>
      </c>
      <c r="L87" s="141"/>
      <c r="M87" s="158" t="s">
        <v>294</v>
      </c>
      <c r="N87" s="158" t="s">
        <v>294</v>
      </c>
      <c r="O87" s="158">
        <v>9.9000000000000005E-2</v>
      </c>
      <c r="P87" s="158">
        <v>0.16900000000000001</v>
      </c>
      <c r="Q87" s="158">
        <v>0.32600000000000001</v>
      </c>
      <c r="R87" s="158">
        <v>0.42599999999999999</v>
      </c>
      <c r="S87" s="158">
        <v>0.113</v>
      </c>
      <c r="T87" s="158">
        <v>0.187</v>
      </c>
      <c r="U87" s="158">
        <v>1.2999999999999999E-2</v>
      </c>
      <c r="V87" s="158">
        <v>4.7E-2</v>
      </c>
      <c r="W87" s="158">
        <v>0.20799999999999999</v>
      </c>
      <c r="X87" s="158">
        <v>0.29799999999999999</v>
      </c>
      <c r="Y87" s="158">
        <v>0</v>
      </c>
      <c r="Z87" s="158">
        <v>1.6E-2</v>
      </c>
      <c r="AA87" s="158">
        <v>4.8000000000000001E-2</v>
      </c>
      <c r="AB87" s="158">
        <v>0.10199999999999999</v>
      </c>
    </row>
    <row r="88" spans="1:28" x14ac:dyDescent="0.25">
      <c r="A88" s="159" t="s">
        <v>4010</v>
      </c>
      <c r="B88" s="158" t="s">
        <v>294</v>
      </c>
      <c r="C88" s="158">
        <v>0.21232876712328766</v>
      </c>
      <c r="D88" s="158">
        <v>0.20776255707762556</v>
      </c>
      <c r="E88" s="158">
        <v>8.5996955859969554E-2</v>
      </c>
      <c r="F88" s="158">
        <v>8.9041095890410954E-2</v>
      </c>
      <c r="G88" s="158">
        <v>0.35312024353120242</v>
      </c>
      <c r="H88" s="158">
        <v>8.3713850837138504E-3</v>
      </c>
      <c r="I88" s="158">
        <v>4.3378995433789952E-2</v>
      </c>
      <c r="J88" s="158">
        <v>1</v>
      </c>
      <c r="K88" s="159">
        <v>1314</v>
      </c>
      <c r="L88" s="141"/>
      <c r="M88" s="158" t="s">
        <v>294</v>
      </c>
      <c r="N88" s="158" t="s">
        <v>294</v>
      </c>
      <c r="O88" s="158">
        <v>0.191</v>
      </c>
      <c r="P88" s="158">
        <v>0.23499999999999999</v>
      </c>
      <c r="Q88" s="158">
        <v>0.187</v>
      </c>
      <c r="R88" s="158">
        <v>0.23100000000000001</v>
      </c>
      <c r="S88" s="158">
        <v>7.1999999999999995E-2</v>
      </c>
      <c r="T88" s="158">
        <v>0.10199999999999999</v>
      </c>
      <c r="U88" s="158">
        <v>7.4999999999999997E-2</v>
      </c>
      <c r="V88" s="158">
        <v>0.106</v>
      </c>
      <c r="W88" s="158">
        <v>0.32800000000000001</v>
      </c>
      <c r="X88" s="158">
        <v>0.379</v>
      </c>
      <c r="Y88" s="158">
        <v>5.0000000000000001E-3</v>
      </c>
      <c r="Z88" s="158">
        <v>1.4999999999999999E-2</v>
      </c>
      <c r="AA88" s="158">
        <v>3.4000000000000002E-2</v>
      </c>
      <c r="AB88" s="158">
        <v>5.6000000000000001E-2</v>
      </c>
    </row>
    <row r="89" spans="1:28" x14ac:dyDescent="0.25">
      <c r="A89" s="159" t="s">
        <v>4011</v>
      </c>
      <c r="B89" s="158" t="s">
        <v>294</v>
      </c>
      <c r="C89" s="158">
        <v>0.46981627296587924</v>
      </c>
      <c r="D89" s="158">
        <v>0.23097112860892388</v>
      </c>
      <c r="E89" s="158">
        <v>0.10761154855643044</v>
      </c>
      <c r="F89" s="158">
        <v>3.6745406824146981E-2</v>
      </c>
      <c r="G89" s="158">
        <v>8.6614173228346455E-2</v>
      </c>
      <c r="H89" s="158" t="s">
        <v>294</v>
      </c>
      <c r="I89" s="158">
        <v>6.8241469816272965E-2</v>
      </c>
      <c r="J89" s="158">
        <v>0.99999999999999989</v>
      </c>
      <c r="K89" s="159">
        <v>381</v>
      </c>
      <c r="L89" s="141"/>
      <c r="M89" s="158" t="s">
        <v>294</v>
      </c>
      <c r="N89" s="158" t="s">
        <v>294</v>
      </c>
      <c r="O89" s="158">
        <v>0.42</v>
      </c>
      <c r="P89" s="158">
        <v>0.52</v>
      </c>
      <c r="Q89" s="158">
        <v>0.191</v>
      </c>
      <c r="R89" s="158">
        <v>0.27600000000000002</v>
      </c>
      <c r="S89" s="158">
        <v>0.08</v>
      </c>
      <c r="T89" s="158">
        <v>0.14299999999999999</v>
      </c>
      <c r="U89" s="158">
        <v>2.1999999999999999E-2</v>
      </c>
      <c r="V89" s="158">
        <v>6.0999999999999999E-2</v>
      </c>
      <c r="W89" s="158">
        <v>6.2E-2</v>
      </c>
      <c r="X89" s="158">
        <v>0.11899999999999999</v>
      </c>
      <c r="Y89" s="158" t="s">
        <v>294</v>
      </c>
      <c r="Z89" s="158" t="s">
        <v>294</v>
      </c>
      <c r="AA89" s="158">
        <v>4.7E-2</v>
      </c>
      <c r="AB89" s="158">
        <v>9.8000000000000004E-2</v>
      </c>
    </row>
    <row r="90" spans="1:28" x14ac:dyDescent="0.25">
      <c r="A90" s="159" t="s">
        <v>4012</v>
      </c>
      <c r="B90" s="158" t="s">
        <v>294</v>
      </c>
      <c r="C90" s="158">
        <v>0.3832807570977918</v>
      </c>
      <c r="D90" s="158">
        <v>0.39116719242902209</v>
      </c>
      <c r="E90" s="158">
        <v>8.5962145110410101E-2</v>
      </c>
      <c r="F90" s="158">
        <v>2.9179810725552049E-2</v>
      </c>
      <c r="G90" s="158">
        <v>6.7034700315457413E-2</v>
      </c>
      <c r="H90" s="158">
        <v>1.5772870662460567E-3</v>
      </c>
      <c r="I90" s="158">
        <v>4.1798107255520502E-2</v>
      </c>
      <c r="J90" s="158">
        <v>1.0000000000000002</v>
      </c>
      <c r="K90" s="159">
        <v>1268</v>
      </c>
      <c r="L90" s="141"/>
      <c r="M90" s="158" t="s">
        <v>294</v>
      </c>
      <c r="N90" s="158" t="s">
        <v>294</v>
      </c>
      <c r="O90" s="158">
        <v>0.35699999999999998</v>
      </c>
      <c r="P90" s="158">
        <v>0.41</v>
      </c>
      <c r="Q90" s="158">
        <v>0.36499999999999999</v>
      </c>
      <c r="R90" s="158">
        <v>0.41799999999999998</v>
      </c>
      <c r="S90" s="158">
        <v>7.1999999999999995E-2</v>
      </c>
      <c r="T90" s="158">
        <v>0.10299999999999999</v>
      </c>
      <c r="U90" s="158">
        <v>2.1000000000000001E-2</v>
      </c>
      <c r="V90" s="158">
        <v>0.04</v>
      </c>
      <c r="W90" s="158">
        <v>5.5E-2</v>
      </c>
      <c r="X90" s="158">
        <v>8.2000000000000003E-2</v>
      </c>
      <c r="Y90" s="158">
        <v>0</v>
      </c>
      <c r="Z90" s="158">
        <v>6.0000000000000001E-3</v>
      </c>
      <c r="AA90" s="158">
        <v>3.2000000000000001E-2</v>
      </c>
      <c r="AB90" s="158">
        <v>5.3999999999999999E-2</v>
      </c>
    </row>
    <row r="91" spans="1:28" x14ac:dyDescent="0.25">
      <c r="A91" s="159" t="s">
        <v>4013</v>
      </c>
      <c r="B91" s="158" t="s">
        <v>294</v>
      </c>
      <c r="C91" s="158">
        <v>0.29473684210526313</v>
      </c>
      <c r="D91" s="158">
        <v>0.43684210526315792</v>
      </c>
      <c r="E91" s="158">
        <v>7.3684210526315783E-2</v>
      </c>
      <c r="F91" s="158">
        <v>5.263157894736842E-3</v>
      </c>
      <c r="G91" s="158">
        <v>0.11578947368421053</v>
      </c>
      <c r="H91" s="158">
        <v>1.0526315789473684E-2</v>
      </c>
      <c r="I91" s="158">
        <v>6.3157894736842107E-2</v>
      </c>
      <c r="J91" s="158">
        <v>1.0000000000000002</v>
      </c>
      <c r="K91" s="159">
        <v>190</v>
      </c>
      <c r="L91" s="141"/>
      <c r="M91" s="158" t="s">
        <v>294</v>
      </c>
      <c r="N91" s="158" t="s">
        <v>294</v>
      </c>
      <c r="O91" s="158">
        <v>0.23400000000000001</v>
      </c>
      <c r="P91" s="158">
        <v>0.36299999999999999</v>
      </c>
      <c r="Q91" s="158">
        <v>0.36799999999999999</v>
      </c>
      <c r="R91" s="158">
        <v>0.50800000000000001</v>
      </c>
      <c r="S91" s="158">
        <v>4.3999999999999997E-2</v>
      </c>
      <c r="T91" s="158">
        <v>0.12</v>
      </c>
      <c r="U91" s="158">
        <v>1E-3</v>
      </c>
      <c r="V91" s="158">
        <v>2.9000000000000001E-2</v>
      </c>
      <c r="W91" s="158">
        <v>7.8E-2</v>
      </c>
      <c r="X91" s="158">
        <v>0.16900000000000001</v>
      </c>
      <c r="Y91" s="158">
        <v>3.0000000000000001E-3</v>
      </c>
      <c r="Z91" s="158">
        <v>3.7999999999999999E-2</v>
      </c>
      <c r="AA91" s="158">
        <v>3.5999999999999997E-2</v>
      </c>
      <c r="AB91" s="158">
        <v>0.107</v>
      </c>
    </row>
    <row r="92" spans="1:28" x14ac:dyDescent="0.25">
      <c r="A92" s="159" t="s">
        <v>4014</v>
      </c>
      <c r="B92" s="158" t="s">
        <v>294</v>
      </c>
      <c r="C92" s="158">
        <v>0.21920289855072464</v>
      </c>
      <c r="D92" s="158">
        <v>0.42572463768115942</v>
      </c>
      <c r="E92" s="158">
        <v>0.14130434782608695</v>
      </c>
      <c r="F92" s="158">
        <v>0.1068840579710145</v>
      </c>
      <c r="G92" s="158">
        <v>7.4275362318840576E-2</v>
      </c>
      <c r="H92" s="158" t="s">
        <v>294</v>
      </c>
      <c r="I92" s="158">
        <v>3.2608695652173912E-2</v>
      </c>
      <c r="J92" s="158">
        <v>1</v>
      </c>
      <c r="K92" s="159">
        <v>552</v>
      </c>
      <c r="L92" s="141"/>
      <c r="M92" s="158" t="s">
        <v>294</v>
      </c>
      <c r="N92" s="158" t="s">
        <v>294</v>
      </c>
      <c r="O92" s="158">
        <v>0.187</v>
      </c>
      <c r="P92" s="158">
        <v>0.25600000000000001</v>
      </c>
      <c r="Q92" s="158">
        <v>0.38500000000000001</v>
      </c>
      <c r="R92" s="158">
        <v>0.46700000000000003</v>
      </c>
      <c r="S92" s="158">
        <v>0.115</v>
      </c>
      <c r="T92" s="158">
        <v>0.17299999999999999</v>
      </c>
      <c r="U92" s="158">
        <v>8.4000000000000005E-2</v>
      </c>
      <c r="V92" s="158">
        <v>0.13500000000000001</v>
      </c>
      <c r="W92" s="158">
        <v>5.5E-2</v>
      </c>
      <c r="X92" s="158">
        <v>9.9000000000000005E-2</v>
      </c>
      <c r="Y92" s="158" t="s">
        <v>294</v>
      </c>
      <c r="Z92" s="158" t="s">
        <v>294</v>
      </c>
      <c r="AA92" s="158">
        <v>2.1000000000000001E-2</v>
      </c>
      <c r="AB92" s="158">
        <v>5.0999999999999997E-2</v>
      </c>
    </row>
    <row r="93" spans="1:28" x14ac:dyDescent="0.25">
      <c r="A93" s="159" t="s">
        <v>4015</v>
      </c>
      <c r="B93" s="158">
        <v>3.9857466018056974E-2</v>
      </c>
      <c r="C93" s="158">
        <v>0.24432966988969632</v>
      </c>
      <c r="D93" s="158">
        <v>0.27019398234340281</v>
      </c>
      <c r="E93" s="158">
        <v>0.10261645947190359</v>
      </c>
      <c r="F93" s="158">
        <v>3.4732648689768379E-2</v>
      </c>
      <c r="G93" s="158">
        <v>0.26350769723540129</v>
      </c>
      <c r="H93" s="158">
        <v>3.9837447200368348E-3</v>
      </c>
      <c r="I93" s="158">
        <v>4.0778331631733833E-2</v>
      </c>
      <c r="J93" s="158">
        <v>1</v>
      </c>
      <c r="K93" s="159">
        <v>49953</v>
      </c>
      <c r="L93" s="141"/>
      <c r="M93" s="158">
        <v>3.7999999999999999E-2</v>
      </c>
      <c r="N93" s="158">
        <v>4.2000000000000003E-2</v>
      </c>
      <c r="O93" s="158">
        <v>0.24099999999999999</v>
      </c>
      <c r="P93" s="158">
        <v>0.248</v>
      </c>
      <c r="Q93" s="158">
        <v>0.26600000000000001</v>
      </c>
      <c r="R93" s="158">
        <v>0.27400000000000002</v>
      </c>
      <c r="S93" s="158">
        <v>0.1</v>
      </c>
      <c r="T93" s="158">
        <v>0.105</v>
      </c>
      <c r="U93" s="158">
        <v>3.3000000000000002E-2</v>
      </c>
      <c r="V93" s="158">
        <v>3.5999999999999997E-2</v>
      </c>
      <c r="W93" s="158">
        <v>0.26</v>
      </c>
      <c r="X93" s="158">
        <v>0.26700000000000002</v>
      </c>
      <c r="Y93" s="158">
        <v>3.0000000000000001E-3</v>
      </c>
      <c r="Z93" s="158">
        <v>5.0000000000000001E-3</v>
      </c>
      <c r="AA93" s="158">
        <v>3.9E-2</v>
      </c>
      <c r="AB93" s="158">
        <v>4.2999999999999997E-2</v>
      </c>
    </row>
    <row r="94" spans="1:28" x14ac:dyDescent="0.25">
      <c r="A94" s="159" t="s">
        <v>4016</v>
      </c>
      <c r="B94" s="158" t="s">
        <v>294</v>
      </c>
      <c r="C94" s="158">
        <v>7.8616352201257858E-2</v>
      </c>
      <c r="D94" s="158">
        <v>0.18867924528301888</v>
      </c>
      <c r="E94" s="158">
        <v>8.4905660377358486E-2</v>
      </c>
      <c r="F94" s="158">
        <v>2.8301886792452831E-2</v>
      </c>
      <c r="G94" s="158">
        <v>0.58176100628930816</v>
      </c>
      <c r="H94" s="158" t="s">
        <v>294</v>
      </c>
      <c r="I94" s="158">
        <v>3.7735849056603772E-2</v>
      </c>
      <c r="J94" s="158">
        <v>1</v>
      </c>
      <c r="K94" s="159">
        <v>318</v>
      </c>
      <c r="L94" s="141"/>
      <c r="M94" s="158" t="s">
        <v>294</v>
      </c>
      <c r="N94" s="158" t="s">
        <v>294</v>
      </c>
      <c r="O94" s="158">
        <v>5.3999999999999999E-2</v>
      </c>
      <c r="P94" s="158">
        <v>0.113</v>
      </c>
      <c r="Q94" s="158">
        <v>0.14899999999999999</v>
      </c>
      <c r="R94" s="158">
        <v>0.23499999999999999</v>
      </c>
      <c r="S94" s="158">
        <v>5.8999999999999997E-2</v>
      </c>
      <c r="T94" s="158">
        <v>0.121</v>
      </c>
      <c r="U94" s="158">
        <v>1.4999999999999999E-2</v>
      </c>
      <c r="V94" s="158">
        <v>5.2999999999999999E-2</v>
      </c>
      <c r="W94" s="158">
        <v>0.52700000000000002</v>
      </c>
      <c r="X94" s="158">
        <v>0.63500000000000001</v>
      </c>
      <c r="Y94" s="158" t="s">
        <v>294</v>
      </c>
      <c r="Z94" s="158" t="s">
        <v>294</v>
      </c>
      <c r="AA94" s="158">
        <v>2.1999999999999999E-2</v>
      </c>
      <c r="AB94" s="158">
        <v>6.5000000000000002E-2</v>
      </c>
    </row>
    <row r="95" spans="1:28" x14ac:dyDescent="0.25">
      <c r="A95" s="159" t="s">
        <v>4017</v>
      </c>
      <c r="B95" s="158" t="s">
        <v>294</v>
      </c>
      <c r="C95" s="158">
        <v>0.25459770114942532</v>
      </c>
      <c r="D95" s="158">
        <v>0.28045977011494255</v>
      </c>
      <c r="E95" s="158">
        <v>0.12816091954022987</v>
      </c>
      <c r="F95" s="158">
        <v>7.988505747126437E-2</v>
      </c>
      <c r="G95" s="158">
        <v>0.21954022988505748</v>
      </c>
      <c r="H95" s="158">
        <v>3.4482758620689655E-3</v>
      </c>
      <c r="I95" s="158">
        <v>3.3908045977011497E-2</v>
      </c>
      <c r="J95" s="158">
        <v>1.0000000000000002</v>
      </c>
      <c r="K95" s="159">
        <v>1740</v>
      </c>
      <c r="L95" s="141"/>
      <c r="M95" s="158" t="s">
        <v>294</v>
      </c>
      <c r="N95" s="158" t="s">
        <v>294</v>
      </c>
      <c r="O95" s="158">
        <v>0.23499999999999999</v>
      </c>
      <c r="P95" s="158">
        <v>0.27600000000000002</v>
      </c>
      <c r="Q95" s="158">
        <v>0.26</v>
      </c>
      <c r="R95" s="158">
        <v>0.30199999999999999</v>
      </c>
      <c r="S95" s="158">
        <v>0.113</v>
      </c>
      <c r="T95" s="158">
        <v>0.14499999999999999</v>
      </c>
      <c r="U95" s="158">
        <v>6.8000000000000005E-2</v>
      </c>
      <c r="V95" s="158">
        <v>9.4E-2</v>
      </c>
      <c r="W95" s="158">
        <v>0.20100000000000001</v>
      </c>
      <c r="X95" s="158">
        <v>0.24</v>
      </c>
      <c r="Y95" s="158">
        <v>2E-3</v>
      </c>
      <c r="Z95" s="158">
        <v>8.0000000000000002E-3</v>
      </c>
      <c r="AA95" s="158">
        <v>2.5999999999999999E-2</v>
      </c>
      <c r="AB95" s="158">
        <v>4.2999999999999997E-2</v>
      </c>
    </row>
    <row r="96" spans="1:28" x14ac:dyDescent="0.25">
      <c r="A96" s="159" t="s">
        <v>4018</v>
      </c>
      <c r="B96" s="158" t="s">
        <v>294</v>
      </c>
      <c r="C96" s="158">
        <v>9.2915214866434379E-3</v>
      </c>
      <c r="D96" s="158">
        <v>0.14982578397212543</v>
      </c>
      <c r="E96" s="158">
        <v>0.11149825783972125</v>
      </c>
      <c r="F96" s="158">
        <v>4.5296167247386762E-2</v>
      </c>
      <c r="G96" s="158">
        <v>0.65040650406504064</v>
      </c>
      <c r="H96" s="158">
        <v>1.1614401858304297E-3</v>
      </c>
      <c r="I96" s="158">
        <v>3.2520325203252036E-2</v>
      </c>
      <c r="J96" s="158">
        <v>1</v>
      </c>
      <c r="K96" s="159">
        <v>861</v>
      </c>
      <c r="L96" s="141"/>
      <c r="M96" s="158" t="s">
        <v>294</v>
      </c>
      <c r="N96" s="158" t="s">
        <v>294</v>
      </c>
      <c r="O96" s="158">
        <v>5.0000000000000001E-3</v>
      </c>
      <c r="P96" s="158">
        <v>1.7999999999999999E-2</v>
      </c>
      <c r="Q96" s="158">
        <v>0.128</v>
      </c>
      <c r="R96" s="158">
        <v>0.17499999999999999</v>
      </c>
      <c r="S96" s="158">
        <v>9.1999999999999998E-2</v>
      </c>
      <c r="T96" s="158">
        <v>0.13400000000000001</v>
      </c>
      <c r="U96" s="158">
        <v>3.3000000000000002E-2</v>
      </c>
      <c r="V96" s="158">
        <v>6.0999999999999999E-2</v>
      </c>
      <c r="W96" s="158">
        <v>0.61799999999999999</v>
      </c>
      <c r="X96" s="158">
        <v>0.68200000000000005</v>
      </c>
      <c r="Y96" s="158">
        <v>0</v>
      </c>
      <c r="Z96" s="158">
        <v>7.0000000000000001E-3</v>
      </c>
      <c r="AA96" s="158">
        <v>2.3E-2</v>
      </c>
      <c r="AB96" s="158">
        <v>4.7E-2</v>
      </c>
    </row>
    <row r="97" spans="1:28" x14ac:dyDescent="0.25">
      <c r="A97" s="159" t="s">
        <v>4019</v>
      </c>
      <c r="B97" s="158" t="s">
        <v>294</v>
      </c>
      <c r="C97" s="158">
        <v>6.4341846758349711E-2</v>
      </c>
      <c r="D97" s="158">
        <v>0.17043222003929273</v>
      </c>
      <c r="E97" s="158">
        <v>6.0903732809430254E-2</v>
      </c>
      <c r="F97" s="158">
        <v>1.5225933202357564E-2</v>
      </c>
      <c r="G97" s="158">
        <v>0.62180746561886047</v>
      </c>
      <c r="H97" s="158">
        <v>1.6208251473477406E-2</v>
      </c>
      <c r="I97" s="158">
        <v>5.1080550098231828E-2</v>
      </c>
      <c r="J97" s="158">
        <v>1</v>
      </c>
      <c r="K97" s="159">
        <v>2036</v>
      </c>
      <c r="L97" s="141"/>
      <c r="M97" s="158" t="s">
        <v>294</v>
      </c>
      <c r="N97" s="158" t="s">
        <v>294</v>
      </c>
      <c r="O97" s="158">
        <v>5.3999999999999999E-2</v>
      </c>
      <c r="P97" s="158">
        <v>7.5999999999999998E-2</v>
      </c>
      <c r="Q97" s="158">
        <v>0.155</v>
      </c>
      <c r="R97" s="158">
        <v>0.187</v>
      </c>
      <c r="S97" s="158">
        <v>5.0999999999999997E-2</v>
      </c>
      <c r="T97" s="158">
        <v>7.1999999999999995E-2</v>
      </c>
      <c r="U97" s="158">
        <v>1.0999999999999999E-2</v>
      </c>
      <c r="V97" s="158">
        <v>2.1999999999999999E-2</v>
      </c>
      <c r="W97" s="158">
        <v>0.60099999999999998</v>
      </c>
      <c r="X97" s="158">
        <v>0.64300000000000002</v>
      </c>
      <c r="Y97" s="158">
        <v>1.2E-2</v>
      </c>
      <c r="Z97" s="158">
        <v>2.3E-2</v>
      </c>
      <c r="AA97" s="158">
        <v>4.2000000000000003E-2</v>
      </c>
      <c r="AB97" s="158">
        <v>6.2E-2</v>
      </c>
    </row>
    <row r="98" spans="1:28" x14ac:dyDescent="0.25">
      <c r="A98" s="159" t="s">
        <v>4020</v>
      </c>
      <c r="B98" s="158">
        <v>0.1324110671936759</v>
      </c>
      <c r="C98" s="158">
        <v>0.17391304347826086</v>
      </c>
      <c r="D98" s="158">
        <v>0.37944664031620551</v>
      </c>
      <c r="E98" s="158">
        <v>0.11067193675889328</v>
      </c>
      <c r="F98" s="158">
        <v>3.1620553359683792E-2</v>
      </c>
      <c r="G98" s="158">
        <v>0.12450592885375494</v>
      </c>
      <c r="H98" s="158">
        <v>1.976284584980237E-3</v>
      </c>
      <c r="I98" s="158">
        <v>4.5454545454545456E-2</v>
      </c>
      <c r="J98" s="158">
        <v>1</v>
      </c>
      <c r="K98" s="159">
        <v>506</v>
      </c>
      <c r="L98" s="141"/>
      <c r="M98" s="158">
        <v>0.106</v>
      </c>
      <c r="N98" s="158">
        <v>0.16500000000000001</v>
      </c>
      <c r="O98" s="158">
        <v>0.14299999999999999</v>
      </c>
      <c r="P98" s="158">
        <v>0.20899999999999999</v>
      </c>
      <c r="Q98" s="158">
        <v>0.33800000000000002</v>
      </c>
      <c r="R98" s="158">
        <v>0.42199999999999999</v>
      </c>
      <c r="S98" s="158">
        <v>8.5999999999999993E-2</v>
      </c>
      <c r="T98" s="158">
        <v>0.14099999999999999</v>
      </c>
      <c r="U98" s="158">
        <v>0.02</v>
      </c>
      <c r="V98" s="158">
        <v>5.0999999999999997E-2</v>
      </c>
      <c r="W98" s="158">
        <v>9.9000000000000005E-2</v>
      </c>
      <c r="X98" s="158">
        <v>0.156</v>
      </c>
      <c r="Y98" s="158">
        <v>0</v>
      </c>
      <c r="Z98" s="158">
        <v>1.0999999999999999E-2</v>
      </c>
      <c r="AA98" s="158">
        <v>0.03</v>
      </c>
      <c r="AB98" s="158">
        <v>6.7000000000000004E-2</v>
      </c>
    </row>
    <row r="99" spans="1:28" x14ac:dyDescent="0.25">
      <c r="A99" s="159" t="s">
        <v>4021</v>
      </c>
      <c r="B99" s="158">
        <v>5.9599829714772241E-3</v>
      </c>
      <c r="C99" s="158">
        <v>4.2571306939123032E-4</v>
      </c>
      <c r="D99" s="158">
        <v>0.66070668369518948</v>
      </c>
      <c r="E99" s="158">
        <v>0.18624946785866325</v>
      </c>
      <c r="F99" s="158">
        <v>7.3435504469987228E-2</v>
      </c>
      <c r="G99" s="158">
        <v>1.0855683269476373E-2</v>
      </c>
      <c r="H99" s="158" t="s">
        <v>294</v>
      </c>
      <c r="I99" s="158">
        <v>6.236696466581524E-2</v>
      </c>
      <c r="J99" s="158">
        <v>1</v>
      </c>
      <c r="K99" s="159">
        <v>4698</v>
      </c>
      <c r="L99" s="141"/>
      <c r="M99" s="158">
        <v>4.0000000000000001E-3</v>
      </c>
      <c r="N99" s="158">
        <v>8.9999999999999993E-3</v>
      </c>
      <c r="O99" s="158">
        <v>0</v>
      </c>
      <c r="P99" s="158">
        <v>2E-3</v>
      </c>
      <c r="Q99" s="158">
        <v>0.64700000000000002</v>
      </c>
      <c r="R99" s="158">
        <v>0.67400000000000004</v>
      </c>
      <c r="S99" s="158">
        <v>0.17499999999999999</v>
      </c>
      <c r="T99" s="158">
        <v>0.19800000000000001</v>
      </c>
      <c r="U99" s="158">
        <v>6.6000000000000003E-2</v>
      </c>
      <c r="V99" s="158">
        <v>8.1000000000000003E-2</v>
      </c>
      <c r="W99" s="158">
        <v>8.0000000000000002E-3</v>
      </c>
      <c r="X99" s="158">
        <v>1.4E-2</v>
      </c>
      <c r="Y99" s="158" t="s">
        <v>294</v>
      </c>
      <c r="Z99" s="158" t="s">
        <v>294</v>
      </c>
      <c r="AA99" s="158">
        <v>5.6000000000000001E-2</v>
      </c>
      <c r="AB99" s="158">
        <v>7.0000000000000007E-2</v>
      </c>
    </row>
    <row r="100" spans="1:28" x14ac:dyDescent="0.25">
      <c r="A100" s="159" t="s">
        <v>4022</v>
      </c>
      <c r="B100" s="158">
        <v>6.5876152832674575E-4</v>
      </c>
      <c r="C100" s="158">
        <v>0.25971673254281952</v>
      </c>
      <c r="D100" s="158">
        <v>0.25115283267457178</v>
      </c>
      <c r="E100" s="158">
        <v>9.8978919631093551E-2</v>
      </c>
      <c r="F100" s="158">
        <v>5.5830039525691696E-2</v>
      </c>
      <c r="G100" s="158">
        <v>0.29512516469038208</v>
      </c>
      <c r="H100" s="158">
        <v>4.7760210803689061E-3</v>
      </c>
      <c r="I100" s="158">
        <v>3.376152832674572E-2</v>
      </c>
      <c r="J100" s="158">
        <v>0.99999999999999989</v>
      </c>
      <c r="K100" s="159">
        <v>6072</v>
      </c>
      <c r="L100" s="141"/>
      <c r="M100" s="158">
        <v>0</v>
      </c>
      <c r="N100" s="158">
        <v>2E-3</v>
      </c>
      <c r="O100" s="158">
        <v>0.249</v>
      </c>
      <c r="P100" s="158">
        <v>0.27100000000000002</v>
      </c>
      <c r="Q100" s="158">
        <v>0.24</v>
      </c>
      <c r="R100" s="158">
        <v>0.26200000000000001</v>
      </c>
      <c r="S100" s="158">
        <v>9.1999999999999998E-2</v>
      </c>
      <c r="T100" s="158">
        <v>0.107</v>
      </c>
      <c r="U100" s="158">
        <v>0.05</v>
      </c>
      <c r="V100" s="158">
        <v>6.2E-2</v>
      </c>
      <c r="W100" s="158">
        <v>0.28399999999999997</v>
      </c>
      <c r="X100" s="158">
        <v>0.307</v>
      </c>
      <c r="Y100" s="158">
        <v>3.0000000000000001E-3</v>
      </c>
      <c r="Z100" s="158">
        <v>7.0000000000000001E-3</v>
      </c>
      <c r="AA100" s="158">
        <v>0.03</v>
      </c>
      <c r="AB100" s="158">
        <v>3.9E-2</v>
      </c>
    </row>
    <row r="101" spans="1:28" x14ac:dyDescent="0.25">
      <c r="A101" s="159" t="s">
        <v>4023</v>
      </c>
      <c r="B101" s="158">
        <v>0.54050632911392404</v>
      </c>
      <c r="C101" s="158">
        <v>0.16455696202531644</v>
      </c>
      <c r="D101" s="158">
        <v>0.17215189873417722</v>
      </c>
      <c r="E101" s="158">
        <v>6.20253164556962E-2</v>
      </c>
      <c r="F101" s="158">
        <v>1.0126582278481013E-2</v>
      </c>
      <c r="G101" s="158">
        <v>1.1392405063291139E-2</v>
      </c>
      <c r="H101" s="158">
        <v>1.2658227848101266E-3</v>
      </c>
      <c r="I101" s="158">
        <v>3.7974683544303799E-2</v>
      </c>
      <c r="J101" s="158">
        <v>1</v>
      </c>
      <c r="K101" s="159">
        <v>790</v>
      </c>
      <c r="L101" s="141"/>
      <c r="M101" s="158">
        <v>0.50600000000000001</v>
      </c>
      <c r="N101" s="158">
        <v>0.57499999999999996</v>
      </c>
      <c r="O101" s="158">
        <v>0.14000000000000001</v>
      </c>
      <c r="P101" s="158">
        <v>0.192</v>
      </c>
      <c r="Q101" s="158">
        <v>0.14699999999999999</v>
      </c>
      <c r="R101" s="158">
        <v>0.2</v>
      </c>
      <c r="S101" s="158">
        <v>4.7E-2</v>
      </c>
      <c r="T101" s="158">
        <v>8.1000000000000003E-2</v>
      </c>
      <c r="U101" s="158">
        <v>5.0000000000000001E-3</v>
      </c>
      <c r="V101" s="158">
        <v>0.02</v>
      </c>
      <c r="W101" s="158">
        <v>6.0000000000000001E-3</v>
      </c>
      <c r="X101" s="158">
        <v>2.1999999999999999E-2</v>
      </c>
      <c r="Y101" s="158">
        <v>0</v>
      </c>
      <c r="Z101" s="158">
        <v>7.0000000000000001E-3</v>
      </c>
      <c r="AA101" s="158">
        <v>2.7E-2</v>
      </c>
      <c r="AB101" s="158">
        <v>5.3999999999999999E-2</v>
      </c>
    </row>
    <row r="102" spans="1:28" x14ac:dyDescent="0.25">
      <c r="A102" s="159" t="s">
        <v>4024</v>
      </c>
      <c r="B102" s="158">
        <v>0.26286966046002191</v>
      </c>
      <c r="C102" s="158">
        <v>0.42921686746987953</v>
      </c>
      <c r="D102" s="158">
        <v>0.16607338444687841</v>
      </c>
      <c r="E102" s="158">
        <v>3.9156626506024098E-2</v>
      </c>
      <c r="F102" s="158">
        <v>4.3811610076670317E-3</v>
      </c>
      <c r="G102" s="158">
        <v>5.7365826944140198E-2</v>
      </c>
      <c r="H102" s="158">
        <v>3.1489594742606791E-3</v>
      </c>
      <c r="I102" s="158">
        <v>3.778751369112815E-2</v>
      </c>
      <c r="J102" s="158">
        <v>1</v>
      </c>
      <c r="K102" s="159">
        <v>7304</v>
      </c>
      <c r="L102" s="141"/>
      <c r="M102" s="158">
        <v>0.253</v>
      </c>
      <c r="N102" s="158">
        <v>0.27300000000000002</v>
      </c>
      <c r="O102" s="158">
        <v>0.41799999999999998</v>
      </c>
      <c r="P102" s="158">
        <v>0.441</v>
      </c>
      <c r="Q102" s="158">
        <v>0.158</v>
      </c>
      <c r="R102" s="158">
        <v>0.17499999999999999</v>
      </c>
      <c r="S102" s="158">
        <v>3.5000000000000003E-2</v>
      </c>
      <c r="T102" s="158">
        <v>4.3999999999999997E-2</v>
      </c>
      <c r="U102" s="158">
        <v>3.0000000000000001E-3</v>
      </c>
      <c r="V102" s="158">
        <v>6.0000000000000001E-3</v>
      </c>
      <c r="W102" s="158">
        <v>5.1999999999999998E-2</v>
      </c>
      <c r="X102" s="158">
        <v>6.3E-2</v>
      </c>
      <c r="Y102" s="158">
        <v>2E-3</v>
      </c>
      <c r="Z102" s="158">
        <v>5.0000000000000001E-3</v>
      </c>
      <c r="AA102" s="158">
        <v>3.4000000000000002E-2</v>
      </c>
      <c r="AB102" s="158">
        <v>4.2000000000000003E-2</v>
      </c>
    </row>
    <row r="103" spans="1:28" x14ac:dyDescent="0.25">
      <c r="A103" s="159" t="s">
        <v>4025</v>
      </c>
      <c r="B103" s="158" t="s">
        <v>294</v>
      </c>
      <c r="C103" s="158">
        <v>0.23096446700507614</v>
      </c>
      <c r="D103" s="158">
        <v>0.4746192893401015</v>
      </c>
      <c r="E103" s="158">
        <v>0.116751269035533</v>
      </c>
      <c r="F103" s="158">
        <v>1.5228426395939087E-2</v>
      </c>
      <c r="G103" s="158">
        <v>0.12690355329949238</v>
      </c>
      <c r="H103" s="158" t="s">
        <v>294</v>
      </c>
      <c r="I103" s="158">
        <v>3.553299492385787E-2</v>
      </c>
      <c r="J103" s="158">
        <v>1</v>
      </c>
      <c r="K103" s="159">
        <v>394</v>
      </c>
      <c r="L103" s="141"/>
      <c r="M103" s="158" t="s">
        <v>294</v>
      </c>
      <c r="N103" s="158" t="s">
        <v>294</v>
      </c>
      <c r="O103" s="158">
        <v>0.192</v>
      </c>
      <c r="P103" s="158">
        <v>0.27500000000000002</v>
      </c>
      <c r="Q103" s="158">
        <v>0.42599999999999999</v>
      </c>
      <c r="R103" s="158">
        <v>0.52400000000000002</v>
      </c>
      <c r="S103" s="158">
        <v>8.8999999999999996E-2</v>
      </c>
      <c r="T103" s="158">
        <v>0.152</v>
      </c>
      <c r="U103" s="158">
        <v>7.0000000000000001E-3</v>
      </c>
      <c r="V103" s="158">
        <v>3.3000000000000002E-2</v>
      </c>
      <c r="W103" s="158">
        <v>9.8000000000000004E-2</v>
      </c>
      <c r="X103" s="158">
        <v>0.16300000000000001</v>
      </c>
      <c r="Y103" s="158" t="s">
        <v>294</v>
      </c>
      <c r="Z103" s="158" t="s">
        <v>294</v>
      </c>
      <c r="AA103" s="158">
        <v>2.1000000000000001E-2</v>
      </c>
      <c r="AB103" s="158">
        <v>5.8999999999999997E-2</v>
      </c>
    </row>
    <row r="104" spans="1:28" x14ac:dyDescent="0.25">
      <c r="A104" s="159" t="s">
        <v>4026</v>
      </c>
      <c r="B104" s="158" t="s">
        <v>294</v>
      </c>
      <c r="C104" s="158">
        <v>0.19469026548672566</v>
      </c>
      <c r="D104" s="158">
        <v>0.4336283185840708</v>
      </c>
      <c r="E104" s="158">
        <v>0.1415929203539823</v>
      </c>
      <c r="F104" s="158">
        <v>8.8495575221238937E-3</v>
      </c>
      <c r="G104" s="158">
        <v>0.15044247787610621</v>
      </c>
      <c r="H104" s="158" t="s">
        <v>294</v>
      </c>
      <c r="I104" s="158">
        <v>7.0796460176991149E-2</v>
      </c>
      <c r="J104" s="158">
        <v>1</v>
      </c>
      <c r="K104" s="159">
        <v>113</v>
      </c>
      <c r="L104" s="141"/>
      <c r="M104" s="158" t="s">
        <v>294</v>
      </c>
      <c r="N104" s="158" t="s">
        <v>294</v>
      </c>
      <c r="O104" s="158">
        <v>0.13200000000000001</v>
      </c>
      <c r="P104" s="158">
        <v>0.27700000000000002</v>
      </c>
      <c r="Q104" s="158">
        <v>0.34599999999999997</v>
      </c>
      <c r="R104" s="158">
        <v>0.52600000000000002</v>
      </c>
      <c r="S104" s="158">
        <v>8.8999999999999996E-2</v>
      </c>
      <c r="T104" s="158">
        <v>0.218</v>
      </c>
      <c r="U104" s="158">
        <v>2E-3</v>
      </c>
      <c r="V104" s="158">
        <v>4.8000000000000001E-2</v>
      </c>
      <c r="W104" s="158">
        <v>9.6000000000000002E-2</v>
      </c>
      <c r="X104" s="158">
        <v>0.22800000000000001</v>
      </c>
      <c r="Y104" s="158" t="s">
        <v>294</v>
      </c>
      <c r="Z104" s="158" t="s">
        <v>294</v>
      </c>
      <c r="AA104" s="158">
        <v>3.5999999999999997E-2</v>
      </c>
      <c r="AB104" s="158">
        <v>0.13400000000000001</v>
      </c>
    </row>
    <row r="105" spans="1:28" x14ac:dyDescent="0.25">
      <c r="A105" s="159" t="s">
        <v>4027</v>
      </c>
      <c r="B105" s="158" t="s">
        <v>294</v>
      </c>
      <c r="C105" s="158">
        <v>0.28433734939759037</v>
      </c>
      <c r="D105" s="158">
        <v>0.26987951807228916</v>
      </c>
      <c r="E105" s="158">
        <v>0.28433734939759037</v>
      </c>
      <c r="F105" s="158">
        <v>2.891566265060241E-2</v>
      </c>
      <c r="G105" s="158">
        <v>7.9518072289156624E-2</v>
      </c>
      <c r="H105" s="158" t="s">
        <v>294</v>
      </c>
      <c r="I105" s="158">
        <v>5.3012048192771083E-2</v>
      </c>
      <c r="J105" s="158">
        <v>1</v>
      </c>
      <c r="K105" s="159">
        <v>415</v>
      </c>
      <c r="L105" s="141"/>
      <c r="M105" s="158" t="s">
        <v>294</v>
      </c>
      <c r="N105" s="158" t="s">
        <v>294</v>
      </c>
      <c r="O105" s="158">
        <v>0.24299999999999999</v>
      </c>
      <c r="P105" s="158">
        <v>0.33</v>
      </c>
      <c r="Q105" s="158">
        <v>0.22900000000000001</v>
      </c>
      <c r="R105" s="158">
        <v>0.315</v>
      </c>
      <c r="S105" s="158">
        <v>0.24299999999999999</v>
      </c>
      <c r="T105" s="158">
        <v>0.33</v>
      </c>
      <c r="U105" s="158">
        <v>1.7000000000000001E-2</v>
      </c>
      <c r="V105" s="158">
        <v>0.05</v>
      </c>
      <c r="W105" s="158">
        <v>5.7000000000000002E-2</v>
      </c>
      <c r="X105" s="158">
        <v>0.11</v>
      </c>
      <c r="Y105" s="158" t="s">
        <v>294</v>
      </c>
      <c r="Z105" s="158" t="s">
        <v>294</v>
      </c>
      <c r="AA105" s="158">
        <v>3.5000000000000003E-2</v>
      </c>
      <c r="AB105" s="158">
        <v>7.9000000000000001E-2</v>
      </c>
    </row>
    <row r="106" spans="1:28" x14ac:dyDescent="0.25">
      <c r="A106" s="159" t="s">
        <v>4028</v>
      </c>
      <c r="B106" s="158" t="s">
        <v>294</v>
      </c>
      <c r="C106" s="158">
        <v>0.34399999999999997</v>
      </c>
      <c r="D106" s="158">
        <v>0.33600000000000002</v>
      </c>
      <c r="E106" s="158">
        <v>0.13200000000000001</v>
      </c>
      <c r="F106" s="158">
        <v>4.8000000000000001E-2</v>
      </c>
      <c r="G106" s="158">
        <v>0.112</v>
      </c>
      <c r="H106" s="158" t="s">
        <v>294</v>
      </c>
      <c r="I106" s="158">
        <v>2.8000000000000001E-2</v>
      </c>
      <c r="J106" s="158">
        <v>1</v>
      </c>
      <c r="K106" s="159">
        <v>250</v>
      </c>
      <c r="L106" s="141"/>
      <c r="M106" s="158" t="s">
        <v>294</v>
      </c>
      <c r="N106" s="158" t="s">
        <v>294</v>
      </c>
      <c r="O106" s="158">
        <v>0.28799999999999998</v>
      </c>
      <c r="P106" s="158">
        <v>0.40500000000000003</v>
      </c>
      <c r="Q106" s="158">
        <v>0.28000000000000003</v>
      </c>
      <c r="R106" s="158">
        <v>0.39700000000000002</v>
      </c>
      <c r="S106" s="158">
        <v>9.6000000000000002E-2</v>
      </c>
      <c r="T106" s="158">
        <v>0.18</v>
      </c>
      <c r="U106" s="158">
        <v>2.8000000000000001E-2</v>
      </c>
      <c r="V106" s="158">
        <v>8.2000000000000003E-2</v>
      </c>
      <c r="W106" s="158">
        <v>7.9000000000000001E-2</v>
      </c>
      <c r="X106" s="158">
        <v>0.157</v>
      </c>
      <c r="Y106" s="158" t="s">
        <v>294</v>
      </c>
      <c r="Z106" s="158" t="s">
        <v>294</v>
      </c>
      <c r="AA106" s="158">
        <v>1.4E-2</v>
      </c>
      <c r="AB106" s="158">
        <v>5.7000000000000002E-2</v>
      </c>
    </row>
    <row r="107" spans="1:28" x14ac:dyDescent="0.25">
      <c r="A107" s="159" t="s">
        <v>4029</v>
      </c>
      <c r="B107" s="158" t="s">
        <v>294</v>
      </c>
      <c r="C107" s="158">
        <v>0.24223602484472051</v>
      </c>
      <c r="D107" s="158">
        <v>0.43167701863354035</v>
      </c>
      <c r="E107" s="158">
        <v>0.18633540372670807</v>
      </c>
      <c r="F107" s="158">
        <v>1.5527950310559006E-2</v>
      </c>
      <c r="G107" s="158">
        <v>9.9378881987577633E-2</v>
      </c>
      <c r="H107" s="158" t="s">
        <v>294</v>
      </c>
      <c r="I107" s="158">
        <v>2.4844720496894408E-2</v>
      </c>
      <c r="J107" s="158">
        <v>1</v>
      </c>
      <c r="K107" s="159">
        <v>322</v>
      </c>
      <c r="L107" s="141"/>
      <c r="M107" s="158" t="s">
        <v>294</v>
      </c>
      <c r="N107" s="158" t="s">
        <v>294</v>
      </c>
      <c r="O107" s="158">
        <v>0.19900000000000001</v>
      </c>
      <c r="P107" s="158">
        <v>0.29199999999999998</v>
      </c>
      <c r="Q107" s="158">
        <v>0.379</v>
      </c>
      <c r="R107" s="158">
        <v>0.48599999999999999</v>
      </c>
      <c r="S107" s="158">
        <v>0.14799999999999999</v>
      </c>
      <c r="T107" s="158">
        <v>0.23200000000000001</v>
      </c>
      <c r="U107" s="158">
        <v>7.0000000000000001E-3</v>
      </c>
      <c r="V107" s="158">
        <v>3.5999999999999997E-2</v>
      </c>
      <c r="W107" s="158">
        <v>7.0999999999999994E-2</v>
      </c>
      <c r="X107" s="158">
        <v>0.13700000000000001</v>
      </c>
      <c r="Y107" s="158" t="s">
        <v>294</v>
      </c>
      <c r="Z107" s="158" t="s">
        <v>294</v>
      </c>
      <c r="AA107" s="158">
        <v>1.2999999999999999E-2</v>
      </c>
      <c r="AB107" s="158">
        <v>4.8000000000000001E-2</v>
      </c>
    </row>
    <row r="108" spans="1:28" x14ac:dyDescent="0.25">
      <c r="A108" s="159" t="s">
        <v>4030</v>
      </c>
      <c r="B108" s="158" t="s">
        <v>294</v>
      </c>
      <c r="C108" s="158">
        <v>0.14619883040935672</v>
      </c>
      <c r="D108" s="158">
        <v>0.55555555555555558</v>
      </c>
      <c r="E108" s="158">
        <v>0.13450292397660818</v>
      </c>
      <c r="F108" s="158">
        <v>3.5087719298245612E-2</v>
      </c>
      <c r="G108" s="158">
        <v>8.4795321637426896E-2</v>
      </c>
      <c r="H108" s="158" t="s">
        <v>294</v>
      </c>
      <c r="I108" s="158">
        <v>4.3859649122807015E-2</v>
      </c>
      <c r="J108" s="158">
        <v>1</v>
      </c>
      <c r="K108" s="159">
        <v>342</v>
      </c>
      <c r="L108" s="141"/>
      <c r="M108" s="158" t="s">
        <v>294</v>
      </c>
      <c r="N108" s="158" t="s">
        <v>294</v>
      </c>
      <c r="O108" s="158">
        <v>0.113</v>
      </c>
      <c r="P108" s="158">
        <v>0.188</v>
      </c>
      <c r="Q108" s="158">
        <v>0.503</v>
      </c>
      <c r="R108" s="158">
        <v>0.60699999999999998</v>
      </c>
      <c r="S108" s="158">
        <v>0.10199999999999999</v>
      </c>
      <c r="T108" s="158">
        <v>0.17499999999999999</v>
      </c>
      <c r="U108" s="158">
        <v>0.02</v>
      </c>
      <c r="V108" s="158">
        <v>0.06</v>
      </c>
      <c r="W108" s="158">
        <v>0.06</v>
      </c>
      <c r="X108" s="158">
        <v>0.11899999999999999</v>
      </c>
      <c r="Y108" s="158" t="s">
        <v>294</v>
      </c>
      <c r="Z108" s="158" t="s">
        <v>294</v>
      </c>
      <c r="AA108" s="158">
        <v>2.7E-2</v>
      </c>
      <c r="AB108" s="158">
        <v>7.0999999999999994E-2</v>
      </c>
    </row>
    <row r="109" spans="1:28" x14ac:dyDescent="0.25">
      <c r="A109" s="159" t="s">
        <v>4031</v>
      </c>
      <c r="B109" s="158" t="s">
        <v>294</v>
      </c>
      <c r="C109" s="158">
        <v>0.25092250922509224</v>
      </c>
      <c r="D109" s="158">
        <v>0.34686346863468637</v>
      </c>
      <c r="E109" s="158">
        <v>0.14022140221402213</v>
      </c>
      <c r="F109" s="158">
        <v>2.9520295202952029E-2</v>
      </c>
      <c r="G109" s="158">
        <v>0.20664206642066421</v>
      </c>
      <c r="H109" s="158" t="s">
        <v>294</v>
      </c>
      <c r="I109" s="158">
        <v>2.5830258302583026E-2</v>
      </c>
      <c r="J109" s="158">
        <v>1</v>
      </c>
      <c r="K109" s="159">
        <v>271</v>
      </c>
      <c r="L109" s="141"/>
      <c r="M109" s="158" t="s">
        <v>294</v>
      </c>
      <c r="N109" s="158" t="s">
        <v>294</v>
      </c>
      <c r="O109" s="158">
        <v>0.20300000000000001</v>
      </c>
      <c r="P109" s="158">
        <v>0.30599999999999999</v>
      </c>
      <c r="Q109" s="158">
        <v>0.29299999999999998</v>
      </c>
      <c r="R109" s="158">
        <v>0.40500000000000003</v>
      </c>
      <c r="S109" s="158">
        <v>0.104</v>
      </c>
      <c r="T109" s="158">
        <v>0.187</v>
      </c>
      <c r="U109" s="158">
        <v>1.4999999999999999E-2</v>
      </c>
      <c r="V109" s="158">
        <v>5.7000000000000002E-2</v>
      </c>
      <c r="W109" s="158">
        <v>0.16300000000000001</v>
      </c>
      <c r="X109" s="158">
        <v>0.25900000000000001</v>
      </c>
      <c r="Y109" s="158" t="s">
        <v>294</v>
      </c>
      <c r="Z109" s="158" t="s">
        <v>294</v>
      </c>
      <c r="AA109" s="158">
        <v>1.2999999999999999E-2</v>
      </c>
      <c r="AB109" s="158">
        <v>5.1999999999999998E-2</v>
      </c>
    </row>
    <row r="110" spans="1:28" x14ac:dyDescent="0.25">
      <c r="A110" s="159" t="s">
        <v>4032</v>
      </c>
      <c r="B110" s="158" t="s">
        <v>294</v>
      </c>
      <c r="C110" s="158">
        <v>0.17253521126760563</v>
      </c>
      <c r="D110" s="158">
        <v>0.27640845070422537</v>
      </c>
      <c r="E110" s="158">
        <v>0.17341549295774647</v>
      </c>
      <c r="F110" s="158">
        <v>3.9612676056338031E-2</v>
      </c>
      <c r="G110" s="158">
        <v>0.29137323943661969</v>
      </c>
      <c r="H110" s="158">
        <v>6.1619718309859151E-3</v>
      </c>
      <c r="I110" s="158">
        <v>4.0492957746478875E-2</v>
      </c>
      <c r="J110" s="158">
        <v>1</v>
      </c>
      <c r="K110" s="159">
        <v>1136</v>
      </c>
      <c r="L110" s="141"/>
      <c r="M110" s="158" t="s">
        <v>294</v>
      </c>
      <c r="N110" s="158" t="s">
        <v>294</v>
      </c>
      <c r="O110" s="158">
        <v>0.152</v>
      </c>
      <c r="P110" s="158">
        <v>0.19600000000000001</v>
      </c>
      <c r="Q110" s="158">
        <v>0.251</v>
      </c>
      <c r="R110" s="158">
        <v>0.30299999999999999</v>
      </c>
      <c r="S110" s="158">
        <v>0.153</v>
      </c>
      <c r="T110" s="158">
        <v>0.19700000000000001</v>
      </c>
      <c r="U110" s="158">
        <v>0.03</v>
      </c>
      <c r="V110" s="158">
        <v>5.2999999999999999E-2</v>
      </c>
      <c r="W110" s="158">
        <v>0.26600000000000001</v>
      </c>
      <c r="X110" s="158">
        <v>0.318</v>
      </c>
      <c r="Y110" s="158">
        <v>3.0000000000000001E-3</v>
      </c>
      <c r="Z110" s="158">
        <v>1.2999999999999999E-2</v>
      </c>
      <c r="AA110" s="158">
        <v>0.03</v>
      </c>
      <c r="AB110" s="158">
        <v>5.3999999999999999E-2</v>
      </c>
    </row>
    <row r="111" spans="1:28" x14ac:dyDescent="0.25">
      <c r="A111" s="159" t="s">
        <v>4033</v>
      </c>
      <c r="B111" s="158" t="s">
        <v>294</v>
      </c>
      <c r="C111" s="158">
        <v>2.2172949002217297E-2</v>
      </c>
      <c r="D111" s="158">
        <v>0.18625277161862527</v>
      </c>
      <c r="E111" s="158">
        <v>0.13968957871396895</v>
      </c>
      <c r="F111" s="158">
        <v>6.4301552106430154E-2</v>
      </c>
      <c r="G111" s="158">
        <v>0.52771618625277161</v>
      </c>
      <c r="H111" s="158">
        <v>2.2172949002217295E-3</v>
      </c>
      <c r="I111" s="158">
        <v>5.7649667405764965E-2</v>
      </c>
      <c r="J111" s="158">
        <v>1</v>
      </c>
      <c r="K111" s="159">
        <v>451</v>
      </c>
      <c r="L111" s="141"/>
      <c r="M111" s="158" t="s">
        <v>294</v>
      </c>
      <c r="N111" s="158" t="s">
        <v>294</v>
      </c>
      <c r="O111" s="158">
        <v>1.2E-2</v>
      </c>
      <c r="P111" s="158">
        <v>0.04</v>
      </c>
      <c r="Q111" s="158">
        <v>0.153</v>
      </c>
      <c r="R111" s="158">
        <v>0.22500000000000001</v>
      </c>
      <c r="S111" s="158">
        <v>0.111</v>
      </c>
      <c r="T111" s="158">
        <v>0.17499999999999999</v>
      </c>
      <c r="U111" s="158">
        <v>4.4999999999999998E-2</v>
      </c>
      <c r="V111" s="158">
        <v>9.0999999999999998E-2</v>
      </c>
      <c r="W111" s="158">
        <v>0.48199999999999998</v>
      </c>
      <c r="X111" s="158">
        <v>0.57299999999999995</v>
      </c>
      <c r="Y111" s="158">
        <v>0</v>
      </c>
      <c r="Z111" s="158">
        <v>1.2E-2</v>
      </c>
      <c r="AA111" s="158">
        <v>0.04</v>
      </c>
      <c r="AB111" s="158">
        <v>8.3000000000000004E-2</v>
      </c>
    </row>
    <row r="112" spans="1:28" x14ac:dyDescent="0.25">
      <c r="A112" s="159" t="s">
        <v>4034</v>
      </c>
      <c r="B112" s="158" t="s">
        <v>294</v>
      </c>
      <c r="C112" s="158">
        <v>8.7824351297405193E-2</v>
      </c>
      <c r="D112" s="158">
        <v>0.42714570858283435</v>
      </c>
      <c r="E112" s="158">
        <v>0.12574850299401197</v>
      </c>
      <c r="F112" s="158">
        <v>1.3972055888223553E-2</v>
      </c>
      <c r="G112" s="158">
        <v>0.26546906187624753</v>
      </c>
      <c r="H112" s="158">
        <v>5.9880239520958087E-3</v>
      </c>
      <c r="I112" s="158">
        <v>7.3852295409181631E-2</v>
      </c>
      <c r="J112" s="158">
        <v>1.0000000000000002</v>
      </c>
      <c r="K112" s="159">
        <v>501</v>
      </c>
      <c r="L112" s="141"/>
      <c r="M112" s="158" t="s">
        <v>294</v>
      </c>
      <c r="N112" s="158" t="s">
        <v>294</v>
      </c>
      <c r="O112" s="158">
        <v>6.6000000000000003E-2</v>
      </c>
      <c r="P112" s="158">
        <v>0.11600000000000001</v>
      </c>
      <c r="Q112" s="158">
        <v>0.38500000000000001</v>
      </c>
      <c r="R112" s="158">
        <v>0.47099999999999997</v>
      </c>
      <c r="S112" s="158">
        <v>0.1</v>
      </c>
      <c r="T112" s="158">
        <v>0.158</v>
      </c>
      <c r="U112" s="158">
        <v>7.0000000000000001E-3</v>
      </c>
      <c r="V112" s="158">
        <v>2.9000000000000001E-2</v>
      </c>
      <c r="W112" s="158">
        <v>0.22900000000000001</v>
      </c>
      <c r="X112" s="158">
        <v>0.30599999999999999</v>
      </c>
      <c r="Y112" s="158">
        <v>2E-3</v>
      </c>
      <c r="Z112" s="158">
        <v>1.7000000000000001E-2</v>
      </c>
      <c r="AA112" s="158">
        <v>5.3999999999999999E-2</v>
      </c>
      <c r="AB112" s="158">
        <v>0.1</v>
      </c>
    </row>
    <row r="113" spans="1:28" x14ac:dyDescent="0.25">
      <c r="A113" s="159" t="s">
        <v>4035</v>
      </c>
      <c r="B113" s="158" t="s">
        <v>294</v>
      </c>
      <c r="C113" s="158">
        <v>3.643724696356275E-2</v>
      </c>
      <c r="D113" s="158">
        <v>0.20242914979757085</v>
      </c>
      <c r="E113" s="158">
        <v>0.12550607287449392</v>
      </c>
      <c r="F113" s="158">
        <v>8.0971659919028341E-2</v>
      </c>
      <c r="G113" s="158">
        <v>0.52226720647773284</v>
      </c>
      <c r="H113" s="158">
        <v>4.048582995951417E-3</v>
      </c>
      <c r="I113" s="158">
        <v>2.8340080971659919E-2</v>
      </c>
      <c r="J113" s="158">
        <v>1</v>
      </c>
      <c r="K113" s="159">
        <v>247</v>
      </c>
      <c r="L113" s="141"/>
      <c r="M113" s="158" t="s">
        <v>294</v>
      </c>
      <c r="N113" s="158" t="s">
        <v>294</v>
      </c>
      <c r="O113" s="158">
        <v>1.9E-2</v>
      </c>
      <c r="P113" s="158">
        <v>6.8000000000000005E-2</v>
      </c>
      <c r="Q113" s="158">
        <v>0.157</v>
      </c>
      <c r="R113" s="158">
        <v>0.25700000000000001</v>
      </c>
      <c r="S113" s="158">
        <v>0.09</v>
      </c>
      <c r="T113" s="158">
        <v>0.17299999999999999</v>
      </c>
      <c r="U113" s="158">
        <v>5.2999999999999999E-2</v>
      </c>
      <c r="V113" s="158">
        <v>0.122</v>
      </c>
      <c r="W113" s="158">
        <v>0.46</v>
      </c>
      <c r="X113" s="158">
        <v>0.58399999999999996</v>
      </c>
      <c r="Y113" s="158">
        <v>1E-3</v>
      </c>
      <c r="Z113" s="158">
        <v>2.3E-2</v>
      </c>
      <c r="AA113" s="158">
        <v>1.4E-2</v>
      </c>
      <c r="AB113" s="158">
        <v>5.7000000000000002E-2</v>
      </c>
    </row>
    <row r="114" spans="1:28" x14ac:dyDescent="0.25">
      <c r="A114" s="159" t="s">
        <v>4036</v>
      </c>
      <c r="B114" s="158" t="s">
        <v>294</v>
      </c>
      <c r="C114" s="158">
        <v>6.725146198830409E-2</v>
      </c>
      <c r="D114" s="158">
        <v>0.24561403508771928</v>
      </c>
      <c r="E114" s="158">
        <v>0.14912280701754385</v>
      </c>
      <c r="F114" s="158">
        <v>3.5087719298245612E-2</v>
      </c>
      <c r="G114" s="158">
        <v>0.44736842105263158</v>
      </c>
      <c r="H114" s="158">
        <v>8.771929824561403E-3</v>
      </c>
      <c r="I114" s="158">
        <v>4.6783625730994149E-2</v>
      </c>
      <c r="J114" s="158">
        <v>1</v>
      </c>
      <c r="K114" s="159">
        <v>342</v>
      </c>
      <c r="L114" s="141"/>
      <c r="M114" s="158" t="s">
        <v>294</v>
      </c>
      <c r="N114" s="158" t="s">
        <v>294</v>
      </c>
      <c r="O114" s="158">
        <v>4.4999999999999998E-2</v>
      </c>
      <c r="P114" s="158">
        <v>9.9000000000000005E-2</v>
      </c>
      <c r="Q114" s="158">
        <v>0.20300000000000001</v>
      </c>
      <c r="R114" s="158">
        <v>0.29399999999999998</v>
      </c>
      <c r="S114" s="158">
        <v>0.115</v>
      </c>
      <c r="T114" s="158">
        <v>0.191</v>
      </c>
      <c r="U114" s="158">
        <v>0.02</v>
      </c>
      <c r="V114" s="158">
        <v>0.06</v>
      </c>
      <c r="W114" s="158">
        <v>0.39600000000000002</v>
      </c>
      <c r="X114" s="158">
        <v>0.5</v>
      </c>
      <c r="Y114" s="158">
        <v>3.0000000000000001E-3</v>
      </c>
      <c r="Z114" s="158">
        <v>2.5000000000000001E-2</v>
      </c>
      <c r="AA114" s="158">
        <v>2.9000000000000001E-2</v>
      </c>
      <c r="AB114" s="158">
        <v>7.4999999999999997E-2</v>
      </c>
    </row>
    <row r="115" spans="1:28" x14ac:dyDescent="0.25">
      <c r="A115" s="159" t="s">
        <v>4037</v>
      </c>
      <c r="B115" s="158" t="s">
        <v>294</v>
      </c>
      <c r="C115" s="158">
        <v>0.22486949538214429</v>
      </c>
      <c r="D115" s="158">
        <v>0.21523223129433811</v>
      </c>
      <c r="E115" s="158">
        <v>0.10145897470218176</v>
      </c>
      <c r="F115" s="158">
        <v>1.900682639539553E-2</v>
      </c>
      <c r="G115" s="158">
        <v>0.40101726676482397</v>
      </c>
      <c r="H115" s="158">
        <v>4.4170793735778344E-3</v>
      </c>
      <c r="I115" s="158">
        <v>3.399812608753848E-2</v>
      </c>
      <c r="J115" s="158">
        <v>1</v>
      </c>
      <c r="K115" s="159">
        <v>7471</v>
      </c>
      <c r="L115" s="141"/>
      <c r="M115" s="158" t="s">
        <v>294</v>
      </c>
      <c r="N115" s="158" t="s">
        <v>294</v>
      </c>
      <c r="O115" s="158">
        <v>0.216</v>
      </c>
      <c r="P115" s="158">
        <v>0.23400000000000001</v>
      </c>
      <c r="Q115" s="158">
        <v>0.20599999999999999</v>
      </c>
      <c r="R115" s="158">
        <v>0.22500000000000001</v>
      </c>
      <c r="S115" s="158">
        <v>9.5000000000000001E-2</v>
      </c>
      <c r="T115" s="158">
        <v>0.109</v>
      </c>
      <c r="U115" s="158">
        <v>1.6E-2</v>
      </c>
      <c r="V115" s="158">
        <v>2.1999999999999999E-2</v>
      </c>
      <c r="W115" s="158">
        <v>0.39</v>
      </c>
      <c r="X115" s="158">
        <v>0.41199999999999998</v>
      </c>
      <c r="Y115" s="158">
        <v>3.0000000000000001E-3</v>
      </c>
      <c r="Z115" s="158">
        <v>6.0000000000000001E-3</v>
      </c>
      <c r="AA115" s="158">
        <v>0.03</v>
      </c>
      <c r="AB115" s="158">
        <v>3.7999999999999999E-2</v>
      </c>
    </row>
    <row r="116" spans="1:28" x14ac:dyDescent="0.25">
      <c r="A116" s="159" t="s">
        <v>4038</v>
      </c>
      <c r="B116" s="158" t="s">
        <v>294</v>
      </c>
      <c r="C116" s="158">
        <v>0.4838709677419355</v>
      </c>
      <c r="D116" s="158">
        <v>0.37096774193548387</v>
      </c>
      <c r="E116" s="158">
        <v>4.8387096774193547E-2</v>
      </c>
      <c r="F116" s="158" t="s">
        <v>294</v>
      </c>
      <c r="G116" s="158">
        <v>6.4516129032258063E-2</v>
      </c>
      <c r="H116" s="158" t="s">
        <v>294</v>
      </c>
      <c r="I116" s="158">
        <v>3.2258064516129031E-2</v>
      </c>
      <c r="J116" s="158">
        <v>1</v>
      </c>
      <c r="K116" s="159">
        <v>62</v>
      </c>
      <c r="L116" s="141"/>
      <c r="M116" s="158" t="s">
        <v>294</v>
      </c>
      <c r="N116" s="158" t="s">
        <v>294</v>
      </c>
      <c r="O116" s="158">
        <v>0.36399999999999999</v>
      </c>
      <c r="P116" s="158">
        <v>0.60599999999999998</v>
      </c>
      <c r="Q116" s="158">
        <v>0.26200000000000001</v>
      </c>
      <c r="R116" s="158">
        <v>0.495</v>
      </c>
      <c r="S116" s="158">
        <v>1.7000000000000001E-2</v>
      </c>
      <c r="T116" s="158">
        <v>0.13300000000000001</v>
      </c>
      <c r="U116" s="158" t="s">
        <v>294</v>
      </c>
      <c r="V116" s="158" t="s">
        <v>294</v>
      </c>
      <c r="W116" s="158">
        <v>2.5000000000000001E-2</v>
      </c>
      <c r="X116" s="158">
        <v>0.154</v>
      </c>
      <c r="Y116" s="158" t="s">
        <v>294</v>
      </c>
      <c r="Z116" s="158" t="s">
        <v>294</v>
      </c>
      <c r="AA116" s="158">
        <v>8.9999999999999993E-3</v>
      </c>
      <c r="AB116" s="158">
        <v>0.11</v>
      </c>
    </row>
    <row r="117" spans="1:28" x14ac:dyDescent="0.25">
      <c r="A117" s="159" t="s">
        <v>4039</v>
      </c>
      <c r="B117" s="158" t="s">
        <v>294</v>
      </c>
      <c r="C117" s="158">
        <v>0.34550371872887087</v>
      </c>
      <c r="D117" s="158">
        <v>0.40027045300878972</v>
      </c>
      <c r="E117" s="158">
        <v>8.7221095334685597E-2</v>
      </c>
      <c r="F117" s="158">
        <v>1.0818120351588911E-2</v>
      </c>
      <c r="G117" s="158">
        <v>3.1778228532792427E-2</v>
      </c>
      <c r="H117" s="158">
        <v>1.3522650439486139E-3</v>
      </c>
      <c r="I117" s="158">
        <v>0.12305611899932387</v>
      </c>
      <c r="J117" s="158">
        <v>1</v>
      </c>
      <c r="K117" s="159">
        <v>1479</v>
      </c>
      <c r="L117" s="141"/>
      <c r="M117" s="158" t="s">
        <v>294</v>
      </c>
      <c r="N117" s="158" t="s">
        <v>294</v>
      </c>
      <c r="O117" s="158">
        <v>0.32200000000000001</v>
      </c>
      <c r="P117" s="158">
        <v>0.37</v>
      </c>
      <c r="Q117" s="158">
        <v>0.376</v>
      </c>
      <c r="R117" s="158">
        <v>0.42499999999999999</v>
      </c>
      <c r="S117" s="158">
        <v>7.3999999999999996E-2</v>
      </c>
      <c r="T117" s="158">
        <v>0.10299999999999999</v>
      </c>
      <c r="U117" s="158">
        <v>7.0000000000000001E-3</v>
      </c>
      <c r="V117" s="158">
        <v>1.7999999999999999E-2</v>
      </c>
      <c r="W117" s="158">
        <v>2.4E-2</v>
      </c>
      <c r="X117" s="158">
        <v>4.2000000000000003E-2</v>
      </c>
      <c r="Y117" s="158">
        <v>0</v>
      </c>
      <c r="Z117" s="158">
        <v>5.0000000000000001E-3</v>
      </c>
      <c r="AA117" s="158">
        <v>0.107</v>
      </c>
      <c r="AB117" s="158">
        <v>0.14099999999999999</v>
      </c>
    </row>
    <row r="118" spans="1:28" x14ac:dyDescent="0.25">
      <c r="A118" s="159" t="s">
        <v>4040</v>
      </c>
      <c r="B118" s="158" t="s">
        <v>294</v>
      </c>
      <c r="C118" s="158">
        <v>2.9069767441860465E-3</v>
      </c>
      <c r="D118" s="158">
        <v>0.27906976744186046</v>
      </c>
      <c r="E118" s="158">
        <v>0.19476744186046513</v>
      </c>
      <c r="F118" s="158">
        <v>4.6511627906976744E-2</v>
      </c>
      <c r="G118" s="158">
        <v>0.44767441860465118</v>
      </c>
      <c r="H118" s="158">
        <v>1.1627906976744186E-2</v>
      </c>
      <c r="I118" s="158">
        <v>1.7441860465116279E-2</v>
      </c>
      <c r="J118" s="158">
        <v>1</v>
      </c>
      <c r="K118" s="159">
        <v>344</v>
      </c>
      <c r="L118" s="141"/>
      <c r="M118" s="158" t="s">
        <v>294</v>
      </c>
      <c r="N118" s="158" t="s">
        <v>294</v>
      </c>
      <c r="O118" s="158">
        <v>1E-3</v>
      </c>
      <c r="P118" s="158">
        <v>1.6E-2</v>
      </c>
      <c r="Q118" s="158">
        <v>0.23400000000000001</v>
      </c>
      <c r="R118" s="158">
        <v>0.32900000000000001</v>
      </c>
      <c r="S118" s="158">
        <v>0.156</v>
      </c>
      <c r="T118" s="158">
        <v>0.24</v>
      </c>
      <c r="U118" s="158">
        <v>2.9000000000000001E-2</v>
      </c>
      <c r="V118" s="158">
        <v>7.3999999999999996E-2</v>
      </c>
      <c r="W118" s="158">
        <v>0.39600000000000002</v>
      </c>
      <c r="X118" s="158">
        <v>0.501</v>
      </c>
      <c r="Y118" s="158">
        <v>5.0000000000000001E-3</v>
      </c>
      <c r="Z118" s="158">
        <v>0.03</v>
      </c>
      <c r="AA118" s="158">
        <v>8.0000000000000002E-3</v>
      </c>
      <c r="AB118" s="158">
        <v>3.7999999999999999E-2</v>
      </c>
    </row>
    <row r="119" spans="1:28" x14ac:dyDescent="0.25">
      <c r="A119" s="159" t="s">
        <v>4041</v>
      </c>
      <c r="B119" s="158" t="s">
        <v>294</v>
      </c>
      <c r="C119" s="158">
        <v>0.1859903381642512</v>
      </c>
      <c r="D119" s="158">
        <v>0.27536231884057971</v>
      </c>
      <c r="E119" s="158">
        <v>0.12318840579710146</v>
      </c>
      <c r="F119" s="158">
        <v>3.3816425120772944E-2</v>
      </c>
      <c r="G119" s="158">
        <v>0.36473429951690822</v>
      </c>
      <c r="H119" s="158" t="s">
        <v>294</v>
      </c>
      <c r="I119" s="158">
        <v>1.6908212560386472E-2</v>
      </c>
      <c r="J119" s="158">
        <v>1.0000000000000002</v>
      </c>
      <c r="K119" s="159">
        <v>414</v>
      </c>
      <c r="L119" s="141"/>
      <c r="M119" s="158" t="s">
        <v>294</v>
      </c>
      <c r="N119" s="158" t="s">
        <v>294</v>
      </c>
      <c r="O119" s="158">
        <v>0.151</v>
      </c>
      <c r="P119" s="158">
        <v>0.22600000000000001</v>
      </c>
      <c r="Q119" s="158">
        <v>0.23499999999999999</v>
      </c>
      <c r="R119" s="158">
        <v>0.32</v>
      </c>
      <c r="S119" s="158">
        <v>9.5000000000000001E-2</v>
      </c>
      <c r="T119" s="158">
        <v>0.158</v>
      </c>
      <c r="U119" s="158">
        <v>0.02</v>
      </c>
      <c r="V119" s="158">
        <v>5.6000000000000001E-2</v>
      </c>
      <c r="W119" s="158">
        <v>0.32</v>
      </c>
      <c r="X119" s="158">
        <v>0.41199999999999998</v>
      </c>
      <c r="Y119" s="158" t="s">
        <v>294</v>
      </c>
      <c r="Z119" s="158" t="s">
        <v>294</v>
      </c>
      <c r="AA119" s="158">
        <v>8.0000000000000002E-3</v>
      </c>
      <c r="AB119" s="158">
        <v>3.4000000000000002E-2</v>
      </c>
    </row>
    <row r="120" spans="1:28" x14ac:dyDescent="0.25">
      <c r="A120" s="159" t="s">
        <v>4042</v>
      </c>
      <c r="B120" s="158" t="s">
        <v>294</v>
      </c>
      <c r="C120" s="158">
        <v>0.1224188790560472</v>
      </c>
      <c r="D120" s="158">
        <v>0.31710914454277284</v>
      </c>
      <c r="E120" s="158">
        <v>0.11061946902654868</v>
      </c>
      <c r="F120" s="158">
        <v>3.5398230088495575E-2</v>
      </c>
      <c r="G120" s="158">
        <v>0.38200589970501475</v>
      </c>
      <c r="H120" s="158">
        <v>1.4749262536873156E-3</v>
      </c>
      <c r="I120" s="158">
        <v>3.0973451327433628E-2</v>
      </c>
      <c r="J120" s="158">
        <v>1</v>
      </c>
      <c r="K120" s="159">
        <v>678</v>
      </c>
      <c r="L120" s="141"/>
      <c r="M120" s="158" t="s">
        <v>294</v>
      </c>
      <c r="N120" s="158" t="s">
        <v>294</v>
      </c>
      <c r="O120" s="158">
        <v>0.1</v>
      </c>
      <c r="P120" s="158">
        <v>0.14899999999999999</v>
      </c>
      <c r="Q120" s="158">
        <v>0.28299999999999997</v>
      </c>
      <c r="R120" s="158">
        <v>0.35299999999999998</v>
      </c>
      <c r="S120" s="158">
        <v>8.8999999999999996E-2</v>
      </c>
      <c r="T120" s="158">
        <v>0.13600000000000001</v>
      </c>
      <c r="U120" s="158">
        <v>2.4E-2</v>
      </c>
      <c r="V120" s="158">
        <v>5.1999999999999998E-2</v>
      </c>
      <c r="W120" s="158">
        <v>0.34599999999999997</v>
      </c>
      <c r="X120" s="158">
        <v>0.41899999999999998</v>
      </c>
      <c r="Y120" s="158">
        <v>0</v>
      </c>
      <c r="Z120" s="158">
        <v>8.0000000000000002E-3</v>
      </c>
      <c r="AA120" s="158">
        <v>0.02</v>
      </c>
      <c r="AB120" s="158">
        <v>4.7E-2</v>
      </c>
    </row>
    <row r="121" spans="1:28" x14ac:dyDescent="0.25">
      <c r="A121" s="159" t="s">
        <v>4043</v>
      </c>
      <c r="B121" s="158" t="s">
        <v>294</v>
      </c>
      <c r="C121" s="158">
        <v>0.15572792362768498</v>
      </c>
      <c r="D121" s="158">
        <v>0.36873508353221957</v>
      </c>
      <c r="E121" s="158">
        <v>0.13305489260143197</v>
      </c>
      <c r="F121" s="158">
        <v>2.5059665871121718E-2</v>
      </c>
      <c r="G121" s="158">
        <v>0.28460620525059666</v>
      </c>
      <c r="H121" s="158">
        <v>1.7899761336515514E-3</v>
      </c>
      <c r="I121" s="158">
        <v>3.1026252983293555E-2</v>
      </c>
      <c r="J121" s="158">
        <v>1</v>
      </c>
      <c r="K121" s="159">
        <v>1676</v>
      </c>
      <c r="L121" s="141"/>
      <c r="M121" s="158" t="s">
        <v>294</v>
      </c>
      <c r="N121" s="158" t="s">
        <v>294</v>
      </c>
      <c r="O121" s="158">
        <v>0.13900000000000001</v>
      </c>
      <c r="P121" s="158">
        <v>0.17399999999999999</v>
      </c>
      <c r="Q121" s="158">
        <v>0.34599999999999997</v>
      </c>
      <c r="R121" s="158">
        <v>0.39200000000000002</v>
      </c>
      <c r="S121" s="158">
        <v>0.11799999999999999</v>
      </c>
      <c r="T121" s="158">
        <v>0.15</v>
      </c>
      <c r="U121" s="158">
        <v>1.9E-2</v>
      </c>
      <c r="V121" s="158">
        <v>3.4000000000000002E-2</v>
      </c>
      <c r="W121" s="158">
        <v>0.26400000000000001</v>
      </c>
      <c r="X121" s="158">
        <v>0.307</v>
      </c>
      <c r="Y121" s="158">
        <v>1E-3</v>
      </c>
      <c r="Z121" s="158">
        <v>5.0000000000000001E-3</v>
      </c>
      <c r="AA121" s="158">
        <v>2.4E-2</v>
      </c>
      <c r="AB121" s="158">
        <v>0.04</v>
      </c>
    </row>
    <row r="122" spans="1:28" x14ac:dyDescent="0.25">
      <c r="A122" s="159" t="s">
        <v>4044</v>
      </c>
      <c r="B122" s="158" t="s">
        <v>294</v>
      </c>
      <c r="C122" s="158">
        <v>0.34506503442999237</v>
      </c>
      <c r="D122" s="158">
        <v>0.20657995409334354</v>
      </c>
      <c r="E122" s="158">
        <v>8.2631981637337412E-2</v>
      </c>
      <c r="F122" s="158">
        <v>9.7934200459066562E-2</v>
      </c>
      <c r="G122" s="158">
        <v>0.23641928079571539</v>
      </c>
      <c r="H122" s="158">
        <v>3.06044376434583E-3</v>
      </c>
      <c r="I122" s="158">
        <v>2.8309104820198928E-2</v>
      </c>
      <c r="J122" s="158">
        <v>0.99999999999999989</v>
      </c>
      <c r="K122" s="159">
        <v>1307</v>
      </c>
      <c r="L122" s="141"/>
      <c r="M122" s="158" t="s">
        <v>294</v>
      </c>
      <c r="N122" s="158" t="s">
        <v>294</v>
      </c>
      <c r="O122" s="158">
        <v>0.32</v>
      </c>
      <c r="P122" s="158">
        <v>0.371</v>
      </c>
      <c r="Q122" s="158">
        <v>0.186</v>
      </c>
      <c r="R122" s="158">
        <v>0.22900000000000001</v>
      </c>
      <c r="S122" s="158">
        <v>6.9000000000000006E-2</v>
      </c>
      <c r="T122" s="158">
        <v>9.9000000000000005E-2</v>
      </c>
      <c r="U122" s="158">
        <v>8.3000000000000004E-2</v>
      </c>
      <c r="V122" s="158">
        <v>0.115</v>
      </c>
      <c r="W122" s="158">
        <v>0.214</v>
      </c>
      <c r="X122" s="158">
        <v>0.26</v>
      </c>
      <c r="Y122" s="158">
        <v>1E-3</v>
      </c>
      <c r="Z122" s="158">
        <v>8.0000000000000002E-3</v>
      </c>
      <c r="AA122" s="158">
        <v>2.1000000000000001E-2</v>
      </c>
      <c r="AB122" s="158">
        <v>3.9E-2</v>
      </c>
    </row>
    <row r="123" spans="1:28" x14ac:dyDescent="0.25">
      <c r="A123" s="159" t="s">
        <v>4045</v>
      </c>
      <c r="B123" s="158" t="s">
        <v>294</v>
      </c>
      <c r="C123" s="158">
        <v>0.14795918367346939</v>
      </c>
      <c r="D123" s="158">
        <v>0.37755102040816324</v>
      </c>
      <c r="E123" s="158">
        <v>0.19387755102040816</v>
      </c>
      <c r="F123" s="158">
        <v>8.1632653061224483E-2</v>
      </c>
      <c r="G123" s="158">
        <v>0.17346938775510204</v>
      </c>
      <c r="H123" s="158" t="s">
        <v>294</v>
      </c>
      <c r="I123" s="158">
        <v>2.5510204081632654E-2</v>
      </c>
      <c r="J123" s="158">
        <v>0.99999999999999989</v>
      </c>
      <c r="K123" s="159">
        <v>196</v>
      </c>
      <c r="L123" s="141"/>
      <c r="M123" s="158" t="s">
        <v>294</v>
      </c>
      <c r="N123" s="158" t="s">
        <v>294</v>
      </c>
      <c r="O123" s="158">
        <v>0.105</v>
      </c>
      <c r="P123" s="158">
        <v>0.20399999999999999</v>
      </c>
      <c r="Q123" s="158">
        <v>0.313</v>
      </c>
      <c r="R123" s="158">
        <v>0.44700000000000001</v>
      </c>
      <c r="S123" s="158">
        <v>0.14499999999999999</v>
      </c>
      <c r="T123" s="158">
        <v>0.255</v>
      </c>
      <c r="U123" s="158">
        <v>5.0999999999999997E-2</v>
      </c>
      <c r="V123" s="158">
        <v>0.128</v>
      </c>
      <c r="W123" s="158">
        <v>0.127</v>
      </c>
      <c r="X123" s="158">
        <v>0.23300000000000001</v>
      </c>
      <c r="Y123" s="158" t="s">
        <v>294</v>
      </c>
      <c r="Z123" s="158" t="s">
        <v>294</v>
      </c>
      <c r="AA123" s="158">
        <v>1.0999999999999999E-2</v>
      </c>
      <c r="AB123" s="158">
        <v>5.8000000000000003E-2</v>
      </c>
    </row>
    <row r="124" spans="1:28" x14ac:dyDescent="0.25">
      <c r="A124" s="159" t="s">
        <v>4046</v>
      </c>
      <c r="B124" s="158" t="s">
        <v>294</v>
      </c>
      <c r="C124" s="158">
        <v>3.8167938931297708E-3</v>
      </c>
      <c r="D124" s="158">
        <v>0.37786259541984735</v>
      </c>
      <c r="E124" s="158">
        <v>0.24809160305343511</v>
      </c>
      <c r="F124" s="158">
        <v>5.7251908396946563E-2</v>
      </c>
      <c r="G124" s="158">
        <v>0.27099236641221375</v>
      </c>
      <c r="H124" s="158">
        <v>7.6335877862595417E-3</v>
      </c>
      <c r="I124" s="158">
        <v>3.4351145038167941E-2</v>
      </c>
      <c r="J124" s="158">
        <v>1</v>
      </c>
      <c r="K124" s="159">
        <v>262</v>
      </c>
      <c r="L124" s="141"/>
      <c r="M124" s="158" t="s">
        <v>294</v>
      </c>
      <c r="N124" s="158" t="s">
        <v>294</v>
      </c>
      <c r="O124" s="158">
        <v>1E-3</v>
      </c>
      <c r="P124" s="158">
        <v>2.1000000000000001E-2</v>
      </c>
      <c r="Q124" s="158">
        <v>0.32100000000000001</v>
      </c>
      <c r="R124" s="158">
        <v>0.438</v>
      </c>
      <c r="S124" s="158">
        <v>0.2</v>
      </c>
      <c r="T124" s="158">
        <v>0.30399999999999999</v>
      </c>
      <c r="U124" s="158">
        <v>3.5000000000000003E-2</v>
      </c>
      <c r="V124" s="158">
        <v>9.1999999999999998E-2</v>
      </c>
      <c r="W124" s="158">
        <v>0.221</v>
      </c>
      <c r="X124" s="158">
        <v>0.32800000000000001</v>
      </c>
      <c r="Y124" s="158">
        <v>2E-3</v>
      </c>
      <c r="Z124" s="158">
        <v>2.7E-2</v>
      </c>
      <c r="AA124" s="158">
        <v>1.7999999999999999E-2</v>
      </c>
      <c r="AB124" s="158">
        <v>6.4000000000000001E-2</v>
      </c>
    </row>
    <row r="125" spans="1:28" x14ac:dyDescent="0.25">
      <c r="A125" s="159" t="s">
        <v>4047</v>
      </c>
      <c r="B125" s="158" t="s">
        <v>294</v>
      </c>
      <c r="C125" s="158">
        <v>5.829596412556054E-2</v>
      </c>
      <c r="D125" s="158">
        <v>0.29596412556053814</v>
      </c>
      <c r="E125" s="158">
        <v>0.1031390134529148</v>
      </c>
      <c r="F125" s="158">
        <v>4.0358744394618833E-2</v>
      </c>
      <c r="G125" s="158">
        <v>0.4349775784753363</v>
      </c>
      <c r="H125" s="158">
        <v>4.4843049327354259E-3</v>
      </c>
      <c r="I125" s="158">
        <v>6.2780269058295965E-2</v>
      </c>
      <c r="J125" s="158">
        <v>1</v>
      </c>
      <c r="K125" s="159">
        <v>223</v>
      </c>
      <c r="L125" s="141"/>
      <c r="M125" s="158" t="s">
        <v>294</v>
      </c>
      <c r="N125" s="158" t="s">
        <v>294</v>
      </c>
      <c r="O125" s="158">
        <v>3.4000000000000002E-2</v>
      </c>
      <c r="P125" s="158">
        <v>9.7000000000000003E-2</v>
      </c>
      <c r="Q125" s="158">
        <v>0.24</v>
      </c>
      <c r="R125" s="158">
        <v>0.35899999999999999</v>
      </c>
      <c r="S125" s="158">
        <v>7.0000000000000007E-2</v>
      </c>
      <c r="T125" s="158">
        <v>0.15</v>
      </c>
      <c r="U125" s="158">
        <v>2.1000000000000001E-2</v>
      </c>
      <c r="V125" s="158">
        <v>7.4999999999999997E-2</v>
      </c>
      <c r="W125" s="158">
        <v>0.372</v>
      </c>
      <c r="X125" s="158">
        <v>0.501</v>
      </c>
      <c r="Y125" s="158">
        <v>1E-3</v>
      </c>
      <c r="Z125" s="158">
        <v>2.5000000000000001E-2</v>
      </c>
      <c r="AA125" s="158">
        <v>3.7999999999999999E-2</v>
      </c>
      <c r="AB125" s="158">
        <v>0.10299999999999999</v>
      </c>
    </row>
    <row r="126" spans="1:28" x14ac:dyDescent="0.25">
      <c r="A126" s="159" t="s">
        <v>4048</v>
      </c>
      <c r="B126" s="158" t="s">
        <v>294</v>
      </c>
      <c r="C126" s="158">
        <v>0.12564102564102564</v>
      </c>
      <c r="D126" s="158">
        <v>0.2811965811965812</v>
      </c>
      <c r="E126" s="158">
        <v>0.14871794871794872</v>
      </c>
      <c r="F126" s="158">
        <v>4.1880341880341877E-2</v>
      </c>
      <c r="G126" s="158">
        <v>0.33418803418803417</v>
      </c>
      <c r="H126" s="158">
        <v>1.1965811965811967E-2</v>
      </c>
      <c r="I126" s="158">
        <v>5.6410256410256411E-2</v>
      </c>
      <c r="J126" s="158">
        <v>1</v>
      </c>
      <c r="K126" s="159">
        <v>1170</v>
      </c>
      <c r="L126" s="141"/>
      <c r="M126" s="158" t="s">
        <v>294</v>
      </c>
      <c r="N126" s="158" t="s">
        <v>294</v>
      </c>
      <c r="O126" s="158">
        <v>0.108</v>
      </c>
      <c r="P126" s="158">
        <v>0.14599999999999999</v>
      </c>
      <c r="Q126" s="158">
        <v>0.25600000000000001</v>
      </c>
      <c r="R126" s="158">
        <v>0.308</v>
      </c>
      <c r="S126" s="158">
        <v>0.129</v>
      </c>
      <c r="T126" s="158">
        <v>0.17</v>
      </c>
      <c r="U126" s="158">
        <v>3.2000000000000001E-2</v>
      </c>
      <c r="V126" s="158">
        <v>5.5E-2</v>
      </c>
      <c r="W126" s="158">
        <v>0.308</v>
      </c>
      <c r="X126" s="158">
        <v>0.36199999999999999</v>
      </c>
      <c r="Y126" s="158">
        <v>7.0000000000000001E-3</v>
      </c>
      <c r="Z126" s="158">
        <v>0.02</v>
      </c>
      <c r="AA126" s="158">
        <v>4.4999999999999998E-2</v>
      </c>
      <c r="AB126" s="158">
        <v>7.0999999999999994E-2</v>
      </c>
    </row>
    <row r="127" spans="1:28" x14ac:dyDescent="0.25">
      <c r="A127" s="159" t="s">
        <v>4049</v>
      </c>
      <c r="B127" s="158" t="s">
        <v>294</v>
      </c>
      <c r="C127" s="158">
        <v>0.21921182266009853</v>
      </c>
      <c r="D127" s="158">
        <v>0.24958949096880131</v>
      </c>
      <c r="E127" s="158">
        <v>0.11658456486042693</v>
      </c>
      <c r="F127" s="158">
        <v>3.1198686371100164E-2</v>
      </c>
      <c r="G127" s="158">
        <v>0.33251231527093594</v>
      </c>
      <c r="H127" s="158">
        <v>3.2840722495894909E-3</v>
      </c>
      <c r="I127" s="158">
        <v>4.7619047619047616E-2</v>
      </c>
      <c r="J127" s="158">
        <v>1</v>
      </c>
      <c r="K127" s="159">
        <v>1218</v>
      </c>
      <c r="L127" s="141"/>
      <c r="M127" s="158" t="s">
        <v>294</v>
      </c>
      <c r="N127" s="158" t="s">
        <v>294</v>
      </c>
      <c r="O127" s="158">
        <v>0.19700000000000001</v>
      </c>
      <c r="P127" s="158">
        <v>0.24299999999999999</v>
      </c>
      <c r="Q127" s="158">
        <v>0.22600000000000001</v>
      </c>
      <c r="R127" s="158">
        <v>0.27500000000000002</v>
      </c>
      <c r="S127" s="158">
        <v>0.1</v>
      </c>
      <c r="T127" s="158">
        <v>0.13600000000000001</v>
      </c>
      <c r="U127" s="158">
        <v>2.3E-2</v>
      </c>
      <c r="V127" s="158">
        <v>4.2999999999999997E-2</v>
      </c>
      <c r="W127" s="158">
        <v>0.307</v>
      </c>
      <c r="X127" s="158">
        <v>0.35899999999999999</v>
      </c>
      <c r="Y127" s="158">
        <v>1E-3</v>
      </c>
      <c r="Z127" s="158">
        <v>8.0000000000000002E-3</v>
      </c>
      <c r="AA127" s="158">
        <v>3.6999999999999998E-2</v>
      </c>
      <c r="AB127" s="158">
        <v>6.0999999999999999E-2</v>
      </c>
    </row>
    <row r="128" spans="1:28" x14ac:dyDescent="0.25">
      <c r="A128" s="159" t="s">
        <v>4050</v>
      </c>
      <c r="B128" s="158" t="s">
        <v>294</v>
      </c>
      <c r="C128" s="158">
        <v>8.5608856088560892E-2</v>
      </c>
      <c r="D128" s="158">
        <v>0.20221402214022141</v>
      </c>
      <c r="E128" s="158">
        <v>0.1018450184501845</v>
      </c>
      <c r="F128" s="158">
        <v>3.0996309963099631E-2</v>
      </c>
      <c r="G128" s="158">
        <v>0.53948339483394836</v>
      </c>
      <c r="H128" s="158">
        <v>4.4280442804428043E-3</v>
      </c>
      <c r="I128" s="158">
        <v>3.5424354243542434E-2</v>
      </c>
      <c r="J128" s="158">
        <v>1.0000000000000002</v>
      </c>
      <c r="K128" s="159">
        <v>1355</v>
      </c>
      <c r="L128" s="141"/>
      <c r="M128" s="158" t="s">
        <v>294</v>
      </c>
      <c r="N128" s="158" t="s">
        <v>294</v>
      </c>
      <c r="O128" s="158">
        <v>7.1999999999999995E-2</v>
      </c>
      <c r="P128" s="158">
        <v>0.10199999999999999</v>
      </c>
      <c r="Q128" s="158">
        <v>0.182</v>
      </c>
      <c r="R128" s="158">
        <v>0.224</v>
      </c>
      <c r="S128" s="158">
        <v>8.6999999999999994E-2</v>
      </c>
      <c r="T128" s="158">
        <v>0.11899999999999999</v>
      </c>
      <c r="U128" s="158">
        <v>2.3E-2</v>
      </c>
      <c r="V128" s="158">
        <v>4.2000000000000003E-2</v>
      </c>
      <c r="W128" s="158">
        <v>0.51300000000000001</v>
      </c>
      <c r="X128" s="158">
        <v>0.56599999999999995</v>
      </c>
      <c r="Y128" s="158">
        <v>2E-3</v>
      </c>
      <c r="Z128" s="158">
        <v>0.01</v>
      </c>
      <c r="AA128" s="158">
        <v>2.7E-2</v>
      </c>
      <c r="AB128" s="158">
        <v>4.7E-2</v>
      </c>
    </row>
    <row r="129" spans="1:28" x14ac:dyDescent="0.25">
      <c r="A129" s="159" t="s">
        <v>4051</v>
      </c>
      <c r="B129" s="158" t="s">
        <v>294</v>
      </c>
      <c r="C129" s="158">
        <v>0.24044104570513961</v>
      </c>
      <c r="D129" s="158">
        <v>0.42468433220700691</v>
      </c>
      <c r="E129" s="158">
        <v>0.13213587053174461</v>
      </c>
      <c r="F129" s="158">
        <v>3.9658545260537081E-2</v>
      </c>
      <c r="G129" s="158">
        <v>0.11861995376133737</v>
      </c>
      <c r="H129" s="158">
        <v>3.0232971723279387E-3</v>
      </c>
      <c r="I129" s="158">
        <v>4.1436955361906454E-2</v>
      </c>
      <c r="J129" s="158">
        <v>1</v>
      </c>
      <c r="K129" s="159">
        <v>5623</v>
      </c>
      <c r="L129" s="141"/>
      <c r="M129" s="158" t="s">
        <v>294</v>
      </c>
      <c r="N129" s="158" t="s">
        <v>294</v>
      </c>
      <c r="O129" s="158">
        <v>0.22900000000000001</v>
      </c>
      <c r="P129" s="158">
        <v>0.252</v>
      </c>
      <c r="Q129" s="158">
        <v>0.41199999999999998</v>
      </c>
      <c r="R129" s="158">
        <v>0.438</v>
      </c>
      <c r="S129" s="158">
        <v>0.124</v>
      </c>
      <c r="T129" s="158">
        <v>0.14099999999999999</v>
      </c>
      <c r="U129" s="158">
        <v>3.5000000000000003E-2</v>
      </c>
      <c r="V129" s="158">
        <v>4.4999999999999998E-2</v>
      </c>
      <c r="W129" s="158">
        <v>0.11</v>
      </c>
      <c r="X129" s="158">
        <v>0.127</v>
      </c>
      <c r="Y129" s="158">
        <v>2E-3</v>
      </c>
      <c r="Z129" s="158">
        <v>5.0000000000000001E-3</v>
      </c>
      <c r="AA129" s="158">
        <v>3.6999999999999998E-2</v>
      </c>
      <c r="AB129" s="158">
        <v>4.7E-2</v>
      </c>
    </row>
    <row r="130" spans="1:28" x14ac:dyDescent="0.25">
      <c r="A130" s="159" t="s">
        <v>4052</v>
      </c>
      <c r="B130" s="158" t="s">
        <v>294</v>
      </c>
      <c r="C130" s="158">
        <v>4.8192771084337352E-2</v>
      </c>
      <c r="D130" s="158">
        <v>0.33734939759036142</v>
      </c>
      <c r="E130" s="158">
        <v>0.19277108433734941</v>
      </c>
      <c r="F130" s="158">
        <v>9.6385542168674704E-2</v>
      </c>
      <c r="G130" s="158">
        <v>0.27710843373493976</v>
      </c>
      <c r="H130" s="158" t="s">
        <v>294</v>
      </c>
      <c r="I130" s="158">
        <v>4.8192771084337352E-2</v>
      </c>
      <c r="J130" s="158">
        <v>1</v>
      </c>
      <c r="K130" s="159">
        <v>83</v>
      </c>
      <c r="L130" s="141"/>
      <c r="M130" s="158" t="s">
        <v>294</v>
      </c>
      <c r="N130" s="158" t="s">
        <v>294</v>
      </c>
      <c r="O130" s="158">
        <v>1.9E-2</v>
      </c>
      <c r="P130" s="158">
        <v>0.11700000000000001</v>
      </c>
      <c r="Q130" s="158">
        <v>0.245</v>
      </c>
      <c r="R130" s="158">
        <v>0.44400000000000001</v>
      </c>
      <c r="S130" s="158">
        <v>0.122</v>
      </c>
      <c r="T130" s="158">
        <v>0.28999999999999998</v>
      </c>
      <c r="U130" s="158">
        <v>0.05</v>
      </c>
      <c r="V130" s="158">
        <v>0.17899999999999999</v>
      </c>
      <c r="W130" s="158">
        <v>0.192</v>
      </c>
      <c r="X130" s="158">
        <v>0.38200000000000001</v>
      </c>
      <c r="Y130" s="158" t="s">
        <v>294</v>
      </c>
      <c r="Z130" s="158" t="s">
        <v>294</v>
      </c>
      <c r="AA130" s="158">
        <v>1.9E-2</v>
      </c>
      <c r="AB130" s="158">
        <v>0.11700000000000001</v>
      </c>
    </row>
    <row r="131" spans="1:28" x14ac:dyDescent="0.25">
      <c r="A131" s="159" t="s">
        <v>4053</v>
      </c>
      <c r="B131" s="158" t="s">
        <v>294</v>
      </c>
      <c r="C131" s="158">
        <v>0.11635220125786164</v>
      </c>
      <c r="D131" s="158">
        <v>0.42767295597484278</v>
      </c>
      <c r="E131" s="158">
        <v>0.13207547169811321</v>
      </c>
      <c r="F131" s="158">
        <v>2.5157232704402517E-2</v>
      </c>
      <c r="G131" s="158">
        <v>0.23584905660377359</v>
      </c>
      <c r="H131" s="158">
        <v>3.1446540880503146E-3</v>
      </c>
      <c r="I131" s="158">
        <v>5.9748427672955975E-2</v>
      </c>
      <c r="J131" s="158">
        <v>1</v>
      </c>
      <c r="K131" s="159">
        <v>318</v>
      </c>
      <c r="L131" s="141"/>
      <c r="M131" s="158" t="s">
        <v>294</v>
      </c>
      <c r="N131" s="158" t="s">
        <v>294</v>
      </c>
      <c r="O131" s="158">
        <v>8.5999999999999993E-2</v>
      </c>
      <c r="P131" s="158">
        <v>0.156</v>
      </c>
      <c r="Q131" s="158">
        <v>0.374</v>
      </c>
      <c r="R131" s="158">
        <v>0.48299999999999998</v>
      </c>
      <c r="S131" s="158">
        <v>9.9000000000000005E-2</v>
      </c>
      <c r="T131" s="158">
        <v>0.17399999999999999</v>
      </c>
      <c r="U131" s="158">
        <v>1.2999999999999999E-2</v>
      </c>
      <c r="V131" s="158">
        <v>4.9000000000000002E-2</v>
      </c>
      <c r="W131" s="158">
        <v>0.193</v>
      </c>
      <c r="X131" s="158">
        <v>0.28499999999999998</v>
      </c>
      <c r="Y131" s="158">
        <v>1E-3</v>
      </c>
      <c r="Z131" s="158">
        <v>1.7999999999999999E-2</v>
      </c>
      <c r="AA131" s="158">
        <v>3.9E-2</v>
      </c>
      <c r="AB131" s="158">
        <v>9.0999999999999998E-2</v>
      </c>
    </row>
    <row r="132" spans="1:28" x14ac:dyDescent="0.25">
      <c r="A132" s="159" t="s">
        <v>4054</v>
      </c>
      <c r="B132" s="158" t="s">
        <v>294</v>
      </c>
      <c r="C132" s="158">
        <v>0.21908127208480566</v>
      </c>
      <c r="D132" s="158">
        <v>0.20706713780918728</v>
      </c>
      <c r="E132" s="158">
        <v>7.9858657243816258E-2</v>
      </c>
      <c r="F132" s="158">
        <v>0.11236749116607773</v>
      </c>
      <c r="G132" s="158">
        <v>0.34275618374558303</v>
      </c>
      <c r="H132" s="158">
        <v>2.1201413427561835E-3</v>
      </c>
      <c r="I132" s="158">
        <v>3.674911660777385E-2</v>
      </c>
      <c r="J132" s="158">
        <v>0.99999999999999989</v>
      </c>
      <c r="K132" s="159">
        <v>1415</v>
      </c>
      <c r="L132" s="141"/>
      <c r="M132" s="158" t="s">
        <v>294</v>
      </c>
      <c r="N132" s="158" t="s">
        <v>294</v>
      </c>
      <c r="O132" s="158">
        <v>0.19800000000000001</v>
      </c>
      <c r="P132" s="158">
        <v>0.24099999999999999</v>
      </c>
      <c r="Q132" s="158">
        <v>0.187</v>
      </c>
      <c r="R132" s="158">
        <v>0.22900000000000001</v>
      </c>
      <c r="S132" s="158">
        <v>6.7000000000000004E-2</v>
      </c>
      <c r="T132" s="158">
        <v>9.5000000000000001E-2</v>
      </c>
      <c r="U132" s="158">
        <v>9.7000000000000003E-2</v>
      </c>
      <c r="V132" s="158">
        <v>0.13</v>
      </c>
      <c r="W132" s="158">
        <v>0.318</v>
      </c>
      <c r="X132" s="158">
        <v>0.36799999999999999</v>
      </c>
      <c r="Y132" s="158">
        <v>1E-3</v>
      </c>
      <c r="Z132" s="158">
        <v>6.0000000000000001E-3</v>
      </c>
      <c r="AA132" s="158">
        <v>2.8000000000000001E-2</v>
      </c>
      <c r="AB132" s="158">
        <v>4.8000000000000001E-2</v>
      </c>
    </row>
    <row r="133" spans="1:28" x14ac:dyDescent="0.25">
      <c r="A133" s="159" t="s">
        <v>4055</v>
      </c>
      <c r="B133" s="158" t="s">
        <v>294</v>
      </c>
      <c r="C133" s="158">
        <v>0.47536231884057972</v>
      </c>
      <c r="D133" s="158">
        <v>0.20579710144927535</v>
      </c>
      <c r="E133" s="158">
        <v>8.9855072463768115E-2</v>
      </c>
      <c r="F133" s="158">
        <v>4.0579710144927533E-2</v>
      </c>
      <c r="G133" s="158">
        <v>0.1246376811594203</v>
      </c>
      <c r="H133" s="158" t="s">
        <v>294</v>
      </c>
      <c r="I133" s="158">
        <v>6.3768115942028983E-2</v>
      </c>
      <c r="J133" s="158">
        <v>1</v>
      </c>
      <c r="K133" s="159">
        <v>345</v>
      </c>
      <c r="L133" s="141"/>
      <c r="M133" s="158" t="s">
        <v>294</v>
      </c>
      <c r="N133" s="158" t="s">
        <v>294</v>
      </c>
      <c r="O133" s="158">
        <v>0.42299999999999999</v>
      </c>
      <c r="P133" s="158">
        <v>0.52800000000000002</v>
      </c>
      <c r="Q133" s="158">
        <v>0.16600000000000001</v>
      </c>
      <c r="R133" s="158">
        <v>0.252</v>
      </c>
      <c r="S133" s="158">
        <v>6.4000000000000001E-2</v>
      </c>
      <c r="T133" s="158">
        <v>0.125</v>
      </c>
      <c r="U133" s="158">
        <v>2.4E-2</v>
      </c>
      <c r="V133" s="158">
        <v>6.7000000000000004E-2</v>
      </c>
      <c r="W133" s="158">
        <v>9.4E-2</v>
      </c>
      <c r="X133" s="158">
        <v>0.16400000000000001</v>
      </c>
      <c r="Y133" s="158" t="s">
        <v>294</v>
      </c>
      <c r="Z133" s="158" t="s">
        <v>294</v>
      </c>
      <c r="AA133" s="158">
        <v>4.2000000000000003E-2</v>
      </c>
      <c r="AB133" s="158">
        <v>9.5000000000000001E-2</v>
      </c>
    </row>
    <row r="134" spans="1:28" x14ac:dyDescent="0.25">
      <c r="A134" s="159" t="s">
        <v>4056</v>
      </c>
      <c r="B134" s="158" t="s">
        <v>294</v>
      </c>
      <c r="C134" s="158">
        <v>0.34673366834170855</v>
      </c>
      <c r="D134" s="158">
        <v>0.3961474036850921</v>
      </c>
      <c r="E134" s="158">
        <v>9.8827470686767172E-2</v>
      </c>
      <c r="F134" s="158">
        <v>2.3450586264656615E-2</v>
      </c>
      <c r="G134" s="158">
        <v>0.10301507537688442</v>
      </c>
      <c r="H134" s="158">
        <v>8.375209380234506E-4</v>
      </c>
      <c r="I134" s="158">
        <v>3.0988274706867672E-2</v>
      </c>
      <c r="J134" s="158">
        <v>0.99999999999999989</v>
      </c>
      <c r="K134" s="159">
        <v>1194</v>
      </c>
      <c r="L134" s="141"/>
      <c r="M134" s="158" t="s">
        <v>294</v>
      </c>
      <c r="N134" s="158" t="s">
        <v>294</v>
      </c>
      <c r="O134" s="158">
        <v>0.32</v>
      </c>
      <c r="P134" s="158">
        <v>0.374</v>
      </c>
      <c r="Q134" s="158">
        <v>0.36899999999999999</v>
      </c>
      <c r="R134" s="158">
        <v>0.42399999999999999</v>
      </c>
      <c r="S134" s="158">
        <v>8.3000000000000004E-2</v>
      </c>
      <c r="T134" s="158">
        <v>0.11700000000000001</v>
      </c>
      <c r="U134" s="158">
        <v>1.6E-2</v>
      </c>
      <c r="V134" s="158">
        <v>3.4000000000000002E-2</v>
      </c>
      <c r="W134" s="158">
        <v>8.6999999999999994E-2</v>
      </c>
      <c r="X134" s="158">
        <v>0.122</v>
      </c>
      <c r="Y134" s="158">
        <v>0</v>
      </c>
      <c r="Z134" s="158">
        <v>5.0000000000000001E-3</v>
      </c>
      <c r="AA134" s="158">
        <v>2.3E-2</v>
      </c>
      <c r="AB134" s="158">
        <v>4.2000000000000003E-2</v>
      </c>
    </row>
    <row r="135" spans="1:28" x14ac:dyDescent="0.25">
      <c r="A135" s="159" t="s">
        <v>4057</v>
      </c>
      <c r="B135" s="158" t="s">
        <v>294</v>
      </c>
      <c r="C135" s="158">
        <v>0.31351351351351353</v>
      </c>
      <c r="D135" s="158">
        <v>0.42702702702702705</v>
      </c>
      <c r="E135" s="158">
        <v>0.12432432432432433</v>
      </c>
      <c r="F135" s="158">
        <v>2.1621621621621623E-2</v>
      </c>
      <c r="G135" s="158">
        <v>8.1081081081081086E-2</v>
      </c>
      <c r="H135" s="158" t="s">
        <v>294</v>
      </c>
      <c r="I135" s="158">
        <v>3.2432432432432434E-2</v>
      </c>
      <c r="J135" s="158">
        <v>1</v>
      </c>
      <c r="K135" s="159">
        <v>185</v>
      </c>
      <c r="L135" s="141"/>
      <c r="M135" s="158" t="s">
        <v>294</v>
      </c>
      <c r="N135" s="158" t="s">
        <v>294</v>
      </c>
      <c r="O135" s="158">
        <v>0.251</v>
      </c>
      <c r="P135" s="158">
        <v>0.38400000000000001</v>
      </c>
      <c r="Q135" s="158">
        <v>0.35799999999999998</v>
      </c>
      <c r="R135" s="158">
        <v>0.499</v>
      </c>
      <c r="S135" s="158">
        <v>8.4000000000000005E-2</v>
      </c>
      <c r="T135" s="158">
        <v>0.18</v>
      </c>
      <c r="U135" s="158">
        <v>8.0000000000000002E-3</v>
      </c>
      <c r="V135" s="158">
        <v>5.3999999999999999E-2</v>
      </c>
      <c r="W135" s="158">
        <v>0.05</v>
      </c>
      <c r="X135" s="158">
        <v>0.129</v>
      </c>
      <c r="Y135" s="158" t="s">
        <v>294</v>
      </c>
      <c r="Z135" s="158" t="s">
        <v>294</v>
      </c>
      <c r="AA135" s="158">
        <v>1.4999999999999999E-2</v>
      </c>
      <c r="AB135" s="158">
        <v>6.9000000000000006E-2</v>
      </c>
    </row>
    <row r="136" spans="1:28" x14ac:dyDescent="0.25">
      <c r="A136" s="159" t="s">
        <v>4058</v>
      </c>
      <c r="B136" s="158" t="s">
        <v>294</v>
      </c>
      <c r="C136" s="158">
        <v>0.24606299212598426</v>
      </c>
      <c r="D136" s="158">
        <v>0.41732283464566927</v>
      </c>
      <c r="E136" s="158">
        <v>0.15551181102362205</v>
      </c>
      <c r="F136" s="158">
        <v>6.6929133858267723E-2</v>
      </c>
      <c r="G136" s="158">
        <v>9.8425196850393706E-2</v>
      </c>
      <c r="H136" s="158" t="s">
        <v>294</v>
      </c>
      <c r="I136" s="158">
        <v>1.5748031496062992E-2</v>
      </c>
      <c r="J136" s="158">
        <v>0.99999999999999989</v>
      </c>
      <c r="K136" s="159">
        <v>508</v>
      </c>
      <c r="L136" s="141"/>
      <c r="M136" s="158" t="s">
        <v>294</v>
      </c>
      <c r="N136" s="158" t="s">
        <v>294</v>
      </c>
      <c r="O136" s="158">
        <v>0.21099999999999999</v>
      </c>
      <c r="P136" s="158">
        <v>0.28499999999999998</v>
      </c>
      <c r="Q136" s="158">
        <v>0.375</v>
      </c>
      <c r="R136" s="158">
        <v>0.46100000000000002</v>
      </c>
      <c r="S136" s="158">
        <v>0.127</v>
      </c>
      <c r="T136" s="158">
        <v>0.19</v>
      </c>
      <c r="U136" s="158">
        <v>4.8000000000000001E-2</v>
      </c>
      <c r="V136" s="158">
        <v>9.1999999999999998E-2</v>
      </c>
      <c r="W136" s="158">
        <v>7.4999999999999997E-2</v>
      </c>
      <c r="X136" s="158">
        <v>0.127</v>
      </c>
      <c r="Y136" s="158" t="s">
        <v>294</v>
      </c>
      <c r="Z136" s="158" t="s">
        <v>294</v>
      </c>
      <c r="AA136" s="158">
        <v>8.0000000000000002E-3</v>
      </c>
      <c r="AB136" s="158">
        <v>3.1E-2</v>
      </c>
    </row>
    <row r="137" spans="1:28" x14ac:dyDescent="0.25">
      <c r="A137" s="159" t="s">
        <v>4059</v>
      </c>
      <c r="B137" s="158">
        <v>3.2511603467904368E-2</v>
      </c>
      <c r="C137" s="158">
        <v>0.22788773097469131</v>
      </c>
      <c r="D137" s="158">
        <v>0.27235309571766353</v>
      </c>
      <c r="E137" s="158">
        <v>0.10213241089412382</v>
      </c>
      <c r="F137" s="158">
        <v>2.9753043173657939E-2</v>
      </c>
      <c r="G137" s="158">
        <v>0.29869077852701637</v>
      </c>
      <c r="H137" s="158">
        <v>3.5467203783168403E-3</v>
      </c>
      <c r="I137" s="158">
        <v>3.3124616866625801E-2</v>
      </c>
      <c r="J137" s="158">
        <v>0.99999999999999989</v>
      </c>
      <c r="K137" s="159">
        <v>45676</v>
      </c>
      <c r="L137" s="141"/>
      <c r="M137" s="158">
        <v>3.1E-2</v>
      </c>
      <c r="N137" s="158">
        <v>3.4000000000000002E-2</v>
      </c>
      <c r="O137" s="158">
        <v>0.224</v>
      </c>
      <c r="P137" s="158">
        <v>0.23200000000000001</v>
      </c>
      <c r="Q137" s="158">
        <v>0.26800000000000002</v>
      </c>
      <c r="R137" s="158">
        <v>0.27600000000000002</v>
      </c>
      <c r="S137" s="158">
        <v>9.9000000000000005E-2</v>
      </c>
      <c r="T137" s="158">
        <v>0.105</v>
      </c>
      <c r="U137" s="158">
        <v>2.8000000000000001E-2</v>
      </c>
      <c r="V137" s="158">
        <v>3.1E-2</v>
      </c>
      <c r="W137" s="158">
        <v>0.29499999999999998</v>
      </c>
      <c r="X137" s="158">
        <v>0.30299999999999999</v>
      </c>
      <c r="Y137" s="158">
        <v>3.0000000000000001E-3</v>
      </c>
      <c r="Z137" s="158">
        <v>4.0000000000000001E-3</v>
      </c>
      <c r="AA137" s="158">
        <v>3.2000000000000001E-2</v>
      </c>
      <c r="AB137" s="158">
        <v>3.5000000000000003E-2</v>
      </c>
    </row>
    <row r="138" spans="1:28" x14ac:dyDescent="0.25">
      <c r="A138" s="159" t="s">
        <v>4060</v>
      </c>
      <c r="B138" s="158" t="s">
        <v>294</v>
      </c>
      <c r="C138" s="158">
        <v>0.11214953271028037</v>
      </c>
      <c r="D138" s="158">
        <v>0.17445482866043613</v>
      </c>
      <c r="E138" s="158">
        <v>0.11214953271028037</v>
      </c>
      <c r="F138" s="158">
        <v>2.8037383177570093E-2</v>
      </c>
      <c r="G138" s="158">
        <v>0.54828660436137067</v>
      </c>
      <c r="H138" s="158" t="s">
        <v>294</v>
      </c>
      <c r="I138" s="158">
        <v>2.4922118380062305E-2</v>
      </c>
      <c r="J138" s="158">
        <v>1</v>
      </c>
      <c r="K138" s="159">
        <v>321</v>
      </c>
      <c r="L138" s="141"/>
      <c r="M138" s="158" t="s">
        <v>294</v>
      </c>
      <c r="N138" s="158" t="s">
        <v>294</v>
      </c>
      <c r="O138" s="158">
        <v>8.2000000000000003E-2</v>
      </c>
      <c r="P138" s="158">
        <v>0.151</v>
      </c>
      <c r="Q138" s="158">
        <v>0.13700000000000001</v>
      </c>
      <c r="R138" s="158">
        <v>0.22</v>
      </c>
      <c r="S138" s="158">
        <v>8.2000000000000003E-2</v>
      </c>
      <c r="T138" s="158">
        <v>0.151</v>
      </c>
      <c r="U138" s="158">
        <v>1.4999999999999999E-2</v>
      </c>
      <c r="V138" s="158">
        <v>5.1999999999999998E-2</v>
      </c>
      <c r="W138" s="158">
        <v>0.49399999999999999</v>
      </c>
      <c r="X138" s="158">
        <v>0.60199999999999998</v>
      </c>
      <c r="Y138" s="158" t="s">
        <v>294</v>
      </c>
      <c r="Z138" s="158" t="s">
        <v>294</v>
      </c>
      <c r="AA138" s="158">
        <v>1.2999999999999999E-2</v>
      </c>
      <c r="AB138" s="158">
        <v>4.8000000000000001E-2</v>
      </c>
    </row>
    <row r="139" spans="1:28" x14ac:dyDescent="0.25">
      <c r="A139" s="159" t="s">
        <v>4061</v>
      </c>
      <c r="B139" s="158" t="s">
        <v>294</v>
      </c>
      <c r="C139" s="158">
        <v>0.23434593924364538</v>
      </c>
      <c r="D139" s="158">
        <v>0.32052076875387475</v>
      </c>
      <c r="E139" s="158">
        <v>0.12275263484190949</v>
      </c>
      <c r="F139" s="158">
        <v>4.8977061376317424E-2</v>
      </c>
      <c r="G139" s="158">
        <v>0.2541847489150651</v>
      </c>
      <c r="H139" s="158" t="s">
        <v>294</v>
      </c>
      <c r="I139" s="158">
        <v>1.9218846869187848E-2</v>
      </c>
      <c r="J139" s="158">
        <v>1</v>
      </c>
      <c r="K139" s="159">
        <v>1613</v>
      </c>
      <c r="L139" s="141"/>
      <c r="M139" s="158" t="s">
        <v>294</v>
      </c>
      <c r="N139" s="158" t="s">
        <v>294</v>
      </c>
      <c r="O139" s="158">
        <v>0.214</v>
      </c>
      <c r="P139" s="158">
        <v>0.25600000000000001</v>
      </c>
      <c r="Q139" s="158">
        <v>0.29799999999999999</v>
      </c>
      <c r="R139" s="158">
        <v>0.34399999999999997</v>
      </c>
      <c r="S139" s="158">
        <v>0.108</v>
      </c>
      <c r="T139" s="158">
        <v>0.14000000000000001</v>
      </c>
      <c r="U139" s="158">
        <v>3.9E-2</v>
      </c>
      <c r="V139" s="158">
        <v>6.0999999999999999E-2</v>
      </c>
      <c r="W139" s="158">
        <v>0.23400000000000001</v>
      </c>
      <c r="X139" s="158">
        <v>0.27600000000000002</v>
      </c>
      <c r="Y139" s="158" t="s">
        <v>294</v>
      </c>
      <c r="Z139" s="158" t="s">
        <v>294</v>
      </c>
      <c r="AA139" s="158">
        <v>1.4E-2</v>
      </c>
      <c r="AB139" s="158">
        <v>2.7E-2</v>
      </c>
    </row>
    <row r="140" spans="1:28" x14ac:dyDescent="0.25">
      <c r="A140" s="159" t="s">
        <v>4062</v>
      </c>
      <c r="B140" s="158" t="s">
        <v>294</v>
      </c>
      <c r="C140" s="158">
        <v>5.6577086280056579E-3</v>
      </c>
      <c r="D140" s="158">
        <v>0.13437057991513437</v>
      </c>
      <c r="E140" s="158">
        <v>9.4766619519094764E-2</v>
      </c>
      <c r="F140" s="158">
        <v>3.9603960396039604E-2</v>
      </c>
      <c r="G140" s="158">
        <v>0.67892503536067894</v>
      </c>
      <c r="H140" s="158">
        <v>9.9009900990099011E-3</v>
      </c>
      <c r="I140" s="158">
        <v>3.6775106082036775E-2</v>
      </c>
      <c r="J140" s="158">
        <v>1</v>
      </c>
      <c r="K140" s="159">
        <v>707</v>
      </c>
      <c r="L140" s="141"/>
      <c r="M140" s="158" t="s">
        <v>294</v>
      </c>
      <c r="N140" s="158" t="s">
        <v>294</v>
      </c>
      <c r="O140" s="158">
        <v>2E-3</v>
      </c>
      <c r="P140" s="158">
        <v>1.4E-2</v>
      </c>
      <c r="Q140" s="158">
        <v>0.111</v>
      </c>
      <c r="R140" s="158">
        <v>0.161</v>
      </c>
      <c r="S140" s="158">
        <v>7.4999999999999997E-2</v>
      </c>
      <c r="T140" s="158">
        <v>0.11899999999999999</v>
      </c>
      <c r="U140" s="158">
        <v>2.8000000000000001E-2</v>
      </c>
      <c r="V140" s="158">
        <v>5.7000000000000002E-2</v>
      </c>
      <c r="W140" s="158">
        <v>0.64400000000000002</v>
      </c>
      <c r="X140" s="158">
        <v>0.71199999999999997</v>
      </c>
      <c r="Y140" s="158">
        <v>5.0000000000000001E-3</v>
      </c>
      <c r="Z140" s="158">
        <v>0.02</v>
      </c>
      <c r="AA140" s="158">
        <v>2.5000000000000001E-2</v>
      </c>
      <c r="AB140" s="158">
        <v>5.2999999999999999E-2</v>
      </c>
    </row>
    <row r="141" spans="1:28" x14ac:dyDescent="0.25">
      <c r="A141" s="159" t="s">
        <v>4063</v>
      </c>
      <c r="B141" s="158" t="s">
        <v>294</v>
      </c>
      <c r="C141" s="158">
        <v>5.8674759736975217E-2</v>
      </c>
      <c r="D141" s="158">
        <v>0.17804754678806273</v>
      </c>
      <c r="E141" s="158">
        <v>6.4238745574102168E-2</v>
      </c>
      <c r="F141" s="158">
        <v>1.4162873039959535E-2</v>
      </c>
      <c r="G141" s="158">
        <v>0.6292362164896308</v>
      </c>
      <c r="H141" s="158">
        <v>1.163378856853819E-2</v>
      </c>
      <c r="I141" s="158">
        <v>4.4006069802731411E-2</v>
      </c>
      <c r="J141" s="158">
        <v>1</v>
      </c>
      <c r="K141" s="159">
        <v>1977</v>
      </c>
      <c r="L141" s="141"/>
      <c r="M141" s="158" t="s">
        <v>294</v>
      </c>
      <c r="N141" s="158" t="s">
        <v>294</v>
      </c>
      <c r="O141" s="158">
        <v>4.9000000000000002E-2</v>
      </c>
      <c r="P141" s="158">
        <v>7.0000000000000007E-2</v>
      </c>
      <c r="Q141" s="158">
        <v>0.16200000000000001</v>
      </c>
      <c r="R141" s="158">
        <v>0.19600000000000001</v>
      </c>
      <c r="S141" s="158">
        <v>5.3999999999999999E-2</v>
      </c>
      <c r="T141" s="158">
        <v>7.5999999999999998E-2</v>
      </c>
      <c r="U141" s="158">
        <v>0.01</v>
      </c>
      <c r="V141" s="158">
        <v>0.02</v>
      </c>
      <c r="W141" s="158">
        <v>0.60799999999999998</v>
      </c>
      <c r="X141" s="158">
        <v>0.65</v>
      </c>
      <c r="Y141" s="158">
        <v>8.0000000000000002E-3</v>
      </c>
      <c r="Z141" s="158">
        <v>1.7000000000000001E-2</v>
      </c>
      <c r="AA141" s="158">
        <v>3.5999999999999997E-2</v>
      </c>
      <c r="AB141" s="158">
        <v>5.3999999999999999E-2</v>
      </c>
    </row>
    <row r="142" spans="1:28" x14ac:dyDescent="0.25">
      <c r="A142" s="159" t="s">
        <v>4064</v>
      </c>
      <c r="B142" s="158">
        <v>0.13578274760383385</v>
      </c>
      <c r="C142" s="158">
        <v>0.1389776357827476</v>
      </c>
      <c r="D142" s="158">
        <v>0.37380191693290737</v>
      </c>
      <c r="E142" s="158">
        <v>0.11661341853035144</v>
      </c>
      <c r="F142" s="158">
        <v>3.1948881789137379E-2</v>
      </c>
      <c r="G142" s="158">
        <v>0.15335463258785942</v>
      </c>
      <c r="H142" s="158" t="s">
        <v>294</v>
      </c>
      <c r="I142" s="158">
        <v>4.9520766773162937E-2</v>
      </c>
      <c r="J142" s="158">
        <v>1</v>
      </c>
      <c r="K142" s="159">
        <v>626</v>
      </c>
      <c r="L142" s="141"/>
      <c r="M142" s="158">
        <v>0.111</v>
      </c>
      <c r="N142" s="158">
        <v>0.16500000000000001</v>
      </c>
      <c r="O142" s="158">
        <v>0.114</v>
      </c>
      <c r="P142" s="158">
        <v>0.16800000000000001</v>
      </c>
      <c r="Q142" s="158">
        <v>0.33700000000000002</v>
      </c>
      <c r="R142" s="158">
        <v>0.41199999999999998</v>
      </c>
      <c r="S142" s="158">
        <v>9.4E-2</v>
      </c>
      <c r="T142" s="158">
        <v>0.14399999999999999</v>
      </c>
      <c r="U142" s="158">
        <v>2.1000000000000001E-2</v>
      </c>
      <c r="V142" s="158">
        <v>4.9000000000000002E-2</v>
      </c>
      <c r="W142" s="158">
        <v>0.127</v>
      </c>
      <c r="X142" s="158">
        <v>0.184</v>
      </c>
      <c r="Y142" s="158" t="s">
        <v>294</v>
      </c>
      <c r="Z142" s="158" t="s">
        <v>294</v>
      </c>
      <c r="AA142" s="158">
        <v>3.5000000000000003E-2</v>
      </c>
      <c r="AB142" s="158">
        <v>6.9000000000000006E-2</v>
      </c>
    </row>
    <row r="143" spans="1:28" x14ac:dyDescent="0.25">
      <c r="A143" s="159" t="s">
        <v>4065</v>
      </c>
      <c r="B143" s="158">
        <v>5.7096247960848291E-3</v>
      </c>
      <c r="C143" s="158">
        <v>1.0195758564437193E-3</v>
      </c>
      <c r="D143" s="158">
        <v>0.68964110929853184</v>
      </c>
      <c r="E143" s="158">
        <v>0.17230831973898858</v>
      </c>
      <c r="F143" s="158">
        <v>6.3825448613376828E-2</v>
      </c>
      <c r="G143" s="158">
        <v>1.101141924959217E-2</v>
      </c>
      <c r="H143" s="158" t="s">
        <v>294</v>
      </c>
      <c r="I143" s="158">
        <v>5.6484502446982054E-2</v>
      </c>
      <c r="J143" s="158">
        <v>1</v>
      </c>
      <c r="K143" s="159">
        <v>4904</v>
      </c>
      <c r="L143" s="141"/>
      <c r="M143" s="158">
        <v>4.0000000000000001E-3</v>
      </c>
      <c r="N143" s="158">
        <v>8.0000000000000002E-3</v>
      </c>
      <c r="O143" s="158">
        <v>0</v>
      </c>
      <c r="P143" s="158">
        <v>2E-3</v>
      </c>
      <c r="Q143" s="158">
        <v>0.67700000000000005</v>
      </c>
      <c r="R143" s="158">
        <v>0.70199999999999996</v>
      </c>
      <c r="S143" s="158">
        <v>0.16200000000000001</v>
      </c>
      <c r="T143" s="158">
        <v>0.183</v>
      </c>
      <c r="U143" s="158">
        <v>5.7000000000000002E-2</v>
      </c>
      <c r="V143" s="158">
        <v>7.0999999999999994E-2</v>
      </c>
      <c r="W143" s="158">
        <v>8.0000000000000002E-3</v>
      </c>
      <c r="X143" s="158">
        <v>1.4E-2</v>
      </c>
      <c r="Y143" s="158" t="s">
        <v>294</v>
      </c>
      <c r="Z143" s="158" t="s">
        <v>294</v>
      </c>
      <c r="AA143" s="158">
        <v>0.05</v>
      </c>
      <c r="AB143" s="158">
        <v>6.3E-2</v>
      </c>
    </row>
    <row r="144" spans="1:28" x14ac:dyDescent="0.25">
      <c r="A144" s="159" t="s">
        <v>4066</v>
      </c>
      <c r="B144" s="158">
        <v>7.5973409306742635E-4</v>
      </c>
      <c r="C144" s="158">
        <v>0.2402659069325736</v>
      </c>
      <c r="D144" s="158">
        <v>0.25489078822412153</v>
      </c>
      <c r="E144" s="158">
        <v>8.9648622981956319E-2</v>
      </c>
      <c r="F144" s="158">
        <v>4.482431149097816E-2</v>
      </c>
      <c r="G144" s="158">
        <v>0.33846153846153848</v>
      </c>
      <c r="H144" s="158">
        <v>3.4188034188034188E-3</v>
      </c>
      <c r="I144" s="158">
        <v>2.7730294396961064E-2</v>
      </c>
      <c r="J144" s="158">
        <v>1</v>
      </c>
      <c r="K144" s="159">
        <v>5265</v>
      </c>
      <c r="L144" s="141"/>
      <c r="M144" s="158">
        <v>0</v>
      </c>
      <c r="N144" s="158">
        <v>2E-3</v>
      </c>
      <c r="O144" s="158">
        <v>0.22900000000000001</v>
      </c>
      <c r="P144" s="158">
        <v>0.252</v>
      </c>
      <c r="Q144" s="158">
        <v>0.24299999999999999</v>
      </c>
      <c r="R144" s="158">
        <v>0.26700000000000002</v>
      </c>
      <c r="S144" s="158">
        <v>8.2000000000000003E-2</v>
      </c>
      <c r="T144" s="158">
        <v>9.8000000000000004E-2</v>
      </c>
      <c r="U144" s="158">
        <v>0.04</v>
      </c>
      <c r="V144" s="158">
        <v>5.0999999999999997E-2</v>
      </c>
      <c r="W144" s="158">
        <v>0.32600000000000001</v>
      </c>
      <c r="X144" s="158">
        <v>0.35099999999999998</v>
      </c>
      <c r="Y144" s="158">
        <v>2E-3</v>
      </c>
      <c r="Z144" s="158">
        <v>5.0000000000000001E-3</v>
      </c>
      <c r="AA144" s="158">
        <v>2.4E-2</v>
      </c>
      <c r="AB144" s="158">
        <v>3.3000000000000002E-2</v>
      </c>
    </row>
    <row r="145" spans="1:28" x14ac:dyDescent="0.25">
      <c r="A145" s="159" t="s">
        <v>4067</v>
      </c>
      <c r="B145" s="158">
        <v>0.5218150087260035</v>
      </c>
      <c r="C145" s="158">
        <v>0.15532286212914484</v>
      </c>
      <c r="D145" s="158">
        <v>0.17626527050610821</v>
      </c>
      <c r="E145" s="158">
        <v>8.2024432809773118E-2</v>
      </c>
      <c r="F145" s="158">
        <v>6.9808027923211171E-3</v>
      </c>
      <c r="G145" s="158">
        <v>1.9197207678883072E-2</v>
      </c>
      <c r="H145" s="158" t="s">
        <v>294</v>
      </c>
      <c r="I145" s="158">
        <v>3.8394415357766144E-2</v>
      </c>
      <c r="J145" s="158">
        <v>1</v>
      </c>
      <c r="K145" s="159">
        <v>573</v>
      </c>
      <c r="L145" s="141"/>
      <c r="M145" s="158">
        <v>0.48099999999999998</v>
      </c>
      <c r="N145" s="158">
        <v>0.56200000000000006</v>
      </c>
      <c r="O145" s="158">
        <v>0.128</v>
      </c>
      <c r="P145" s="158">
        <v>0.187</v>
      </c>
      <c r="Q145" s="158">
        <v>0.14699999999999999</v>
      </c>
      <c r="R145" s="158">
        <v>0.21</v>
      </c>
      <c r="S145" s="158">
        <v>6.2E-2</v>
      </c>
      <c r="T145" s="158">
        <v>0.107</v>
      </c>
      <c r="U145" s="158">
        <v>3.0000000000000001E-3</v>
      </c>
      <c r="V145" s="158">
        <v>1.7999999999999999E-2</v>
      </c>
      <c r="W145" s="158">
        <v>1.0999999999999999E-2</v>
      </c>
      <c r="X145" s="158">
        <v>3.4000000000000002E-2</v>
      </c>
      <c r="Y145" s="158" t="s">
        <v>294</v>
      </c>
      <c r="Z145" s="158" t="s">
        <v>294</v>
      </c>
      <c r="AA145" s="158">
        <v>2.5000000000000001E-2</v>
      </c>
      <c r="AB145" s="158">
        <v>5.7000000000000002E-2</v>
      </c>
    </row>
    <row r="146" spans="1:28" x14ac:dyDescent="0.25">
      <c r="A146" s="159" t="s">
        <v>4068</v>
      </c>
      <c r="B146" s="158">
        <v>0.2367706919945726</v>
      </c>
      <c r="C146" s="158">
        <v>0.43690637720488468</v>
      </c>
      <c r="D146" s="158">
        <v>0.18504070556309363</v>
      </c>
      <c r="E146" s="158">
        <v>4.3249660786974217E-2</v>
      </c>
      <c r="F146" s="158">
        <v>3.2225237449118047E-3</v>
      </c>
      <c r="G146" s="158">
        <v>6.6146540027137046E-2</v>
      </c>
      <c r="H146" s="158">
        <v>2.3744911804613297E-3</v>
      </c>
      <c r="I146" s="158">
        <v>2.628900949796472E-2</v>
      </c>
      <c r="J146" s="158">
        <v>1</v>
      </c>
      <c r="K146" s="159">
        <v>5896</v>
      </c>
      <c r="L146" s="141"/>
      <c r="M146" s="158">
        <v>0.22600000000000001</v>
      </c>
      <c r="N146" s="158">
        <v>0.248</v>
      </c>
      <c r="O146" s="158">
        <v>0.42399999999999999</v>
      </c>
      <c r="P146" s="158">
        <v>0.45</v>
      </c>
      <c r="Q146" s="158">
        <v>0.17499999999999999</v>
      </c>
      <c r="R146" s="158">
        <v>0.19500000000000001</v>
      </c>
      <c r="S146" s="158">
        <v>3.7999999999999999E-2</v>
      </c>
      <c r="T146" s="158">
        <v>4.9000000000000002E-2</v>
      </c>
      <c r="U146" s="158">
        <v>2E-3</v>
      </c>
      <c r="V146" s="158">
        <v>5.0000000000000001E-3</v>
      </c>
      <c r="W146" s="158">
        <v>0.06</v>
      </c>
      <c r="X146" s="158">
        <v>7.2999999999999995E-2</v>
      </c>
      <c r="Y146" s="158">
        <v>1E-3</v>
      </c>
      <c r="Z146" s="158">
        <v>4.0000000000000001E-3</v>
      </c>
      <c r="AA146" s="158">
        <v>2.3E-2</v>
      </c>
      <c r="AB146" s="158">
        <v>3.1E-2</v>
      </c>
    </row>
    <row r="147" spans="1:28" x14ac:dyDescent="0.25">
      <c r="A147" s="159" t="s">
        <v>4069</v>
      </c>
      <c r="B147" s="158" t="s">
        <v>294</v>
      </c>
      <c r="C147" s="158">
        <v>0.3268101761252446</v>
      </c>
      <c r="D147" s="158">
        <v>0.41095890410958902</v>
      </c>
      <c r="E147" s="158">
        <v>8.4148727984344418E-2</v>
      </c>
      <c r="F147" s="158">
        <v>5.8708414872798431E-3</v>
      </c>
      <c r="G147" s="158">
        <v>0.14090019569471623</v>
      </c>
      <c r="H147" s="158">
        <v>1.9569471624266144E-3</v>
      </c>
      <c r="I147" s="158">
        <v>2.9354207436399216E-2</v>
      </c>
      <c r="J147" s="158">
        <v>1</v>
      </c>
      <c r="K147" s="159">
        <v>511</v>
      </c>
      <c r="L147" s="141"/>
      <c r="M147" s="158" t="s">
        <v>294</v>
      </c>
      <c r="N147" s="158" t="s">
        <v>294</v>
      </c>
      <c r="O147" s="158">
        <v>0.28799999999999998</v>
      </c>
      <c r="P147" s="158">
        <v>0.36899999999999999</v>
      </c>
      <c r="Q147" s="158">
        <v>0.36899999999999999</v>
      </c>
      <c r="R147" s="158">
        <v>0.45400000000000001</v>
      </c>
      <c r="S147" s="158">
        <v>6.3E-2</v>
      </c>
      <c r="T147" s="158">
        <v>0.111</v>
      </c>
      <c r="U147" s="158">
        <v>2E-3</v>
      </c>
      <c r="V147" s="158">
        <v>1.7000000000000001E-2</v>
      </c>
      <c r="W147" s="158">
        <v>0.113</v>
      </c>
      <c r="X147" s="158">
        <v>0.17399999999999999</v>
      </c>
      <c r="Y147" s="158">
        <v>0</v>
      </c>
      <c r="Z147" s="158">
        <v>1.0999999999999999E-2</v>
      </c>
      <c r="AA147" s="158">
        <v>1.7999999999999999E-2</v>
      </c>
      <c r="AB147" s="158">
        <v>4.8000000000000001E-2</v>
      </c>
    </row>
    <row r="148" spans="1:28" x14ac:dyDescent="0.25">
      <c r="A148" s="159" t="s">
        <v>4070</v>
      </c>
      <c r="B148" s="158" t="s">
        <v>294</v>
      </c>
      <c r="C148" s="158">
        <v>0.22689075630252101</v>
      </c>
      <c r="D148" s="158">
        <v>0.40336134453781514</v>
      </c>
      <c r="E148" s="158">
        <v>0.14285714285714285</v>
      </c>
      <c r="F148" s="158">
        <v>3.3613445378151259E-2</v>
      </c>
      <c r="G148" s="158">
        <v>0.16806722689075632</v>
      </c>
      <c r="H148" s="158" t="s">
        <v>294</v>
      </c>
      <c r="I148" s="158">
        <v>2.5210084033613446E-2</v>
      </c>
      <c r="J148" s="158">
        <v>0.99999999999999989</v>
      </c>
      <c r="K148" s="159">
        <v>119</v>
      </c>
      <c r="L148" s="141"/>
      <c r="M148" s="158" t="s">
        <v>294</v>
      </c>
      <c r="N148" s="158" t="s">
        <v>294</v>
      </c>
      <c r="O148" s="158">
        <v>0.161</v>
      </c>
      <c r="P148" s="158">
        <v>0.31</v>
      </c>
      <c r="Q148" s="158">
        <v>0.32</v>
      </c>
      <c r="R148" s="158">
        <v>0.49299999999999999</v>
      </c>
      <c r="S148" s="158">
        <v>9.0999999999999998E-2</v>
      </c>
      <c r="T148" s="158">
        <v>0.217</v>
      </c>
      <c r="U148" s="158">
        <v>1.2999999999999999E-2</v>
      </c>
      <c r="V148" s="158">
        <v>8.3000000000000004E-2</v>
      </c>
      <c r="W148" s="158">
        <v>0.112</v>
      </c>
      <c r="X148" s="158">
        <v>0.245</v>
      </c>
      <c r="Y148" s="158" t="s">
        <v>294</v>
      </c>
      <c r="Z148" s="158" t="s">
        <v>294</v>
      </c>
      <c r="AA148" s="158">
        <v>8.9999999999999993E-3</v>
      </c>
      <c r="AB148" s="158">
        <v>7.1999999999999995E-2</v>
      </c>
    </row>
    <row r="149" spans="1:28" x14ac:dyDescent="0.25">
      <c r="A149" s="159" t="s">
        <v>4071</v>
      </c>
      <c r="B149" s="158" t="s">
        <v>294</v>
      </c>
      <c r="C149" s="158">
        <v>0.31336405529953915</v>
      </c>
      <c r="D149" s="158">
        <v>0.26497695852534564</v>
      </c>
      <c r="E149" s="158">
        <v>0.23732718894009217</v>
      </c>
      <c r="F149" s="158">
        <v>2.9953917050691243E-2</v>
      </c>
      <c r="G149" s="158">
        <v>0.12672811059907835</v>
      </c>
      <c r="H149" s="158" t="s">
        <v>294</v>
      </c>
      <c r="I149" s="158">
        <v>2.7649769585253458E-2</v>
      </c>
      <c r="J149" s="158">
        <v>1.0000000000000002</v>
      </c>
      <c r="K149" s="159">
        <v>434</v>
      </c>
      <c r="L149" s="141"/>
      <c r="M149" s="158" t="s">
        <v>294</v>
      </c>
      <c r="N149" s="158" t="s">
        <v>294</v>
      </c>
      <c r="O149" s="158">
        <v>0.27200000000000002</v>
      </c>
      <c r="P149" s="158">
        <v>0.35799999999999998</v>
      </c>
      <c r="Q149" s="158">
        <v>0.22600000000000001</v>
      </c>
      <c r="R149" s="158">
        <v>0.308</v>
      </c>
      <c r="S149" s="158">
        <v>0.2</v>
      </c>
      <c r="T149" s="158">
        <v>0.28000000000000003</v>
      </c>
      <c r="U149" s="158">
        <v>1.7999999999999999E-2</v>
      </c>
      <c r="V149" s="158">
        <v>5.0999999999999997E-2</v>
      </c>
      <c r="W149" s="158">
        <v>9.9000000000000005E-2</v>
      </c>
      <c r="X149" s="158">
        <v>0.161</v>
      </c>
      <c r="Y149" s="158" t="s">
        <v>294</v>
      </c>
      <c r="Z149" s="158" t="s">
        <v>294</v>
      </c>
      <c r="AA149" s="158">
        <v>1.6E-2</v>
      </c>
      <c r="AB149" s="158">
        <v>4.8000000000000001E-2</v>
      </c>
    </row>
    <row r="150" spans="1:28" x14ac:dyDescent="0.25">
      <c r="A150" s="159" t="s">
        <v>4072</v>
      </c>
      <c r="B150" s="158" t="s">
        <v>294</v>
      </c>
      <c r="C150" s="158">
        <v>0.35353535353535354</v>
      </c>
      <c r="D150" s="158">
        <v>0.35353535353535354</v>
      </c>
      <c r="E150" s="158">
        <v>0.13131313131313133</v>
      </c>
      <c r="F150" s="158">
        <v>1.6835016835016835E-2</v>
      </c>
      <c r="G150" s="158">
        <v>0.13468013468013468</v>
      </c>
      <c r="H150" s="158" t="s">
        <v>294</v>
      </c>
      <c r="I150" s="158">
        <v>1.0101010101010102E-2</v>
      </c>
      <c r="J150" s="158">
        <v>1.0000000000000002</v>
      </c>
      <c r="K150" s="159">
        <v>297</v>
      </c>
      <c r="L150" s="141"/>
      <c r="M150" s="158" t="s">
        <v>294</v>
      </c>
      <c r="N150" s="158" t="s">
        <v>294</v>
      </c>
      <c r="O150" s="158">
        <v>0.30099999999999999</v>
      </c>
      <c r="P150" s="158">
        <v>0.40899999999999997</v>
      </c>
      <c r="Q150" s="158">
        <v>0.30099999999999999</v>
      </c>
      <c r="R150" s="158">
        <v>0.40899999999999997</v>
      </c>
      <c r="S150" s="158">
        <v>9.8000000000000004E-2</v>
      </c>
      <c r="T150" s="158">
        <v>0.17399999999999999</v>
      </c>
      <c r="U150" s="158">
        <v>7.0000000000000001E-3</v>
      </c>
      <c r="V150" s="158">
        <v>3.9E-2</v>
      </c>
      <c r="W150" s="158">
        <v>0.1</v>
      </c>
      <c r="X150" s="158">
        <v>0.17799999999999999</v>
      </c>
      <c r="Y150" s="158" t="s">
        <v>294</v>
      </c>
      <c r="Z150" s="158" t="s">
        <v>294</v>
      </c>
      <c r="AA150" s="158">
        <v>3.0000000000000001E-3</v>
      </c>
      <c r="AB150" s="158">
        <v>2.9000000000000001E-2</v>
      </c>
    </row>
    <row r="151" spans="1:28" x14ac:dyDescent="0.25">
      <c r="A151" s="159" t="s">
        <v>4073</v>
      </c>
      <c r="B151" s="158" t="s">
        <v>294</v>
      </c>
      <c r="C151" s="158">
        <v>0.25219941348973607</v>
      </c>
      <c r="D151" s="158">
        <v>0.43401759530791789</v>
      </c>
      <c r="E151" s="158">
        <v>0.14076246334310852</v>
      </c>
      <c r="F151" s="158">
        <v>2.3460410557184751E-2</v>
      </c>
      <c r="G151" s="158">
        <v>0.10850439882697947</v>
      </c>
      <c r="H151" s="158" t="s">
        <v>294</v>
      </c>
      <c r="I151" s="158">
        <v>4.1055718475073312E-2</v>
      </c>
      <c r="J151" s="158">
        <v>1</v>
      </c>
      <c r="K151" s="159">
        <v>341</v>
      </c>
      <c r="L151" s="141"/>
      <c r="M151" s="158" t="s">
        <v>294</v>
      </c>
      <c r="N151" s="158" t="s">
        <v>294</v>
      </c>
      <c r="O151" s="158">
        <v>0.20899999999999999</v>
      </c>
      <c r="P151" s="158">
        <v>0.30099999999999999</v>
      </c>
      <c r="Q151" s="158">
        <v>0.38200000000000001</v>
      </c>
      <c r="R151" s="158">
        <v>0.48699999999999999</v>
      </c>
      <c r="S151" s="158">
        <v>0.108</v>
      </c>
      <c r="T151" s="158">
        <v>0.182</v>
      </c>
      <c r="U151" s="158">
        <v>1.2E-2</v>
      </c>
      <c r="V151" s="158">
        <v>4.5999999999999999E-2</v>
      </c>
      <c r="W151" s="158">
        <v>0.08</v>
      </c>
      <c r="X151" s="158">
        <v>0.14599999999999999</v>
      </c>
      <c r="Y151" s="158" t="s">
        <v>294</v>
      </c>
      <c r="Z151" s="158" t="s">
        <v>294</v>
      </c>
      <c r="AA151" s="158">
        <v>2.5000000000000001E-2</v>
      </c>
      <c r="AB151" s="158">
        <v>6.8000000000000005E-2</v>
      </c>
    </row>
    <row r="152" spans="1:28" x14ac:dyDescent="0.25">
      <c r="A152" s="159" t="s">
        <v>4074</v>
      </c>
      <c r="B152" s="158" t="s">
        <v>294</v>
      </c>
      <c r="C152" s="158">
        <v>0.10736196319018405</v>
      </c>
      <c r="D152" s="158">
        <v>0.57668711656441718</v>
      </c>
      <c r="E152" s="158">
        <v>0.17484662576687116</v>
      </c>
      <c r="F152" s="158">
        <v>3.0674846625766871E-2</v>
      </c>
      <c r="G152" s="158">
        <v>9.202453987730061E-2</v>
      </c>
      <c r="H152" s="158" t="s">
        <v>294</v>
      </c>
      <c r="I152" s="158">
        <v>1.8404907975460124E-2</v>
      </c>
      <c r="J152" s="158">
        <v>1</v>
      </c>
      <c r="K152" s="159">
        <v>326</v>
      </c>
      <c r="L152" s="141"/>
      <c r="M152" s="158" t="s">
        <v>294</v>
      </c>
      <c r="N152" s="158" t="s">
        <v>294</v>
      </c>
      <c r="O152" s="158">
        <v>7.8E-2</v>
      </c>
      <c r="P152" s="158">
        <v>0.14599999999999999</v>
      </c>
      <c r="Q152" s="158">
        <v>0.52200000000000002</v>
      </c>
      <c r="R152" s="158">
        <v>0.629</v>
      </c>
      <c r="S152" s="158">
        <v>0.13700000000000001</v>
      </c>
      <c r="T152" s="158">
        <v>0.22</v>
      </c>
      <c r="U152" s="158">
        <v>1.7000000000000001E-2</v>
      </c>
      <c r="V152" s="158">
        <v>5.6000000000000001E-2</v>
      </c>
      <c r="W152" s="158">
        <v>6.5000000000000002E-2</v>
      </c>
      <c r="X152" s="158">
        <v>0.128</v>
      </c>
      <c r="Y152" s="158" t="s">
        <v>294</v>
      </c>
      <c r="Z152" s="158" t="s">
        <v>294</v>
      </c>
      <c r="AA152" s="158">
        <v>8.0000000000000002E-3</v>
      </c>
      <c r="AB152" s="158">
        <v>0.04</v>
      </c>
    </row>
    <row r="153" spans="1:28" x14ac:dyDescent="0.25">
      <c r="A153" s="159" t="s">
        <v>4075</v>
      </c>
      <c r="B153" s="158" t="s">
        <v>294</v>
      </c>
      <c r="C153" s="158">
        <v>0.23890784982935154</v>
      </c>
      <c r="D153" s="158">
        <v>0.40273037542662116</v>
      </c>
      <c r="E153" s="158">
        <v>0.12286689419795221</v>
      </c>
      <c r="F153" s="158">
        <v>2.3890784982935155E-2</v>
      </c>
      <c r="G153" s="158">
        <v>0.18430034129692832</v>
      </c>
      <c r="H153" s="158" t="s">
        <v>294</v>
      </c>
      <c r="I153" s="158">
        <v>2.7303754266211604E-2</v>
      </c>
      <c r="J153" s="158">
        <v>1</v>
      </c>
      <c r="K153" s="159">
        <v>293</v>
      </c>
      <c r="L153" s="141"/>
      <c r="M153" s="158" t="s">
        <v>294</v>
      </c>
      <c r="N153" s="158" t="s">
        <v>294</v>
      </c>
      <c r="O153" s="158">
        <v>0.19400000000000001</v>
      </c>
      <c r="P153" s="158">
        <v>0.29099999999999998</v>
      </c>
      <c r="Q153" s="158">
        <v>0.34799999999999998</v>
      </c>
      <c r="R153" s="158">
        <v>0.46</v>
      </c>
      <c r="S153" s="158">
        <v>0.09</v>
      </c>
      <c r="T153" s="158">
        <v>0.16500000000000001</v>
      </c>
      <c r="U153" s="158">
        <v>1.2E-2</v>
      </c>
      <c r="V153" s="158">
        <v>4.8000000000000001E-2</v>
      </c>
      <c r="W153" s="158">
        <v>0.14399999999999999</v>
      </c>
      <c r="X153" s="158">
        <v>0.23300000000000001</v>
      </c>
      <c r="Y153" s="158" t="s">
        <v>294</v>
      </c>
      <c r="Z153" s="158" t="s">
        <v>294</v>
      </c>
      <c r="AA153" s="158">
        <v>1.4E-2</v>
      </c>
      <c r="AB153" s="158">
        <v>5.2999999999999999E-2</v>
      </c>
    </row>
    <row r="154" spans="1:28" x14ac:dyDescent="0.25">
      <c r="A154" s="159" t="s">
        <v>4076</v>
      </c>
      <c r="B154" s="158" t="s">
        <v>294</v>
      </c>
      <c r="C154" s="158">
        <v>0.1553398058252427</v>
      </c>
      <c r="D154" s="158">
        <v>0.29902912621359223</v>
      </c>
      <c r="E154" s="158">
        <v>0.17087378640776699</v>
      </c>
      <c r="F154" s="158">
        <v>2.8155339805825241E-2</v>
      </c>
      <c r="G154" s="158">
        <v>0.31844660194174756</v>
      </c>
      <c r="H154" s="158">
        <v>4.8543689320388345E-3</v>
      </c>
      <c r="I154" s="158">
        <v>2.3300970873786409E-2</v>
      </c>
      <c r="J154" s="158">
        <v>1</v>
      </c>
      <c r="K154" s="159">
        <v>1030</v>
      </c>
      <c r="L154" s="141"/>
      <c r="M154" s="158" t="s">
        <v>294</v>
      </c>
      <c r="N154" s="158" t="s">
        <v>294</v>
      </c>
      <c r="O154" s="158">
        <v>0.13500000000000001</v>
      </c>
      <c r="P154" s="158">
        <v>0.17899999999999999</v>
      </c>
      <c r="Q154" s="158">
        <v>0.27200000000000002</v>
      </c>
      <c r="R154" s="158">
        <v>0.32800000000000001</v>
      </c>
      <c r="S154" s="158">
        <v>0.14899999999999999</v>
      </c>
      <c r="T154" s="158">
        <v>0.19500000000000001</v>
      </c>
      <c r="U154" s="158">
        <v>0.02</v>
      </c>
      <c r="V154" s="158">
        <v>0.04</v>
      </c>
      <c r="W154" s="158">
        <v>0.29099999999999998</v>
      </c>
      <c r="X154" s="158">
        <v>0.34799999999999998</v>
      </c>
      <c r="Y154" s="158">
        <v>2E-3</v>
      </c>
      <c r="Z154" s="158">
        <v>1.0999999999999999E-2</v>
      </c>
      <c r="AA154" s="158">
        <v>1.6E-2</v>
      </c>
      <c r="AB154" s="158">
        <v>3.4000000000000002E-2</v>
      </c>
    </row>
    <row r="155" spans="1:28" x14ac:dyDescent="0.25">
      <c r="A155" s="159" t="s">
        <v>4077</v>
      </c>
      <c r="B155" s="158" t="s">
        <v>294</v>
      </c>
      <c r="C155" s="158">
        <v>1.8666666666666668E-2</v>
      </c>
      <c r="D155" s="158">
        <v>0.20266666666666666</v>
      </c>
      <c r="E155" s="158">
        <v>0.08</v>
      </c>
      <c r="F155" s="158">
        <v>6.933333333333333E-2</v>
      </c>
      <c r="G155" s="158">
        <v>0.59733333333333338</v>
      </c>
      <c r="H155" s="158" t="s">
        <v>294</v>
      </c>
      <c r="I155" s="158">
        <v>3.2000000000000001E-2</v>
      </c>
      <c r="J155" s="158">
        <v>1</v>
      </c>
      <c r="K155" s="159">
        <v>375</v>
      </c>
      <c r="L155" s="141"/>
      <c r="M155" s="158" t="s">
        <v>294</v>
      </c>
      <c r="N155" s="158" t="s">
        <v>294</v>
      </c>
      <c r="O155" s="158">
        <v>8.9999999999999993E-3</v>
      </c>
      <c r="P155" s="158">
        <v>3.7999999999999999E-2</v>
      </c>
      <c r="Q155" s="158">
        <v>0.16500000000000001</v>
      </c>
      <c r="R155" s="158">
        <v>0.246</v>
      </c>
      <c r="S155" s="158">
        <v>5.7000000000000002E-2</v>
      </c>
      <c r="T155" s="158">
        <v>0.112</v>
      </c>
      <c r="U155" s="158">
        <v>4.8000000000000001E-2</v>
      </c>
      <c r="V155" s="158">
        <v>0.1</v>
      </c>
      <c r="W155" s="158">
        <v>0.54700000000000004</v>
      </c>
      <c r="X155" s="158">
        <v>0.64600000000000002</v>
      </c>
      <c r="Y155" s="158" t="s">
        <v>294</v>
      </c>
      <c r="Z155" s="158" t="s">
        <v>294</v>
      </c>
      <c r="AA155" s="158">
        <v>1.7999999999999999E-2</v>
      </c>
      <c r="AB155" s="158">
        <v>5.5E-2</v>
      </c>
    </row>
    <row r="156" spans="1:28" x14ac:dyDescent="0.25">
      <c r="A156" s="159" t="s">
        <v>4078</v>
      </c>
      <c r="B156" s="158" t="s">
        <v>294</v>
      </c>
      <c r="C156" s="158">
        <v>8.8082901554404139E-2</v>
      </c>
      <c r="D156" s="158">
        <v>0.45595854922279794</v>
      </c>
      <c r="E156" s="158">
        <v>0.11398963730569948</v>
      </c>
      <c r="F156" s="158">
        <v>2.5906735751295335E-2</v>
      </c>
      <c r="G156" s="158">
        <v>0.23316062176165803</v>
      </c>
      <c r="H156" s="158">
        <v>5.1813471502590676E-3</v>
      </c>
      <c r="I156" s="158">
        <v>7.7720207253886009E-2</v>
      </c>
      <c r="J156" s="158">
        <v>1</v>
      </c>
      <c r="K156" s="159">
        <v>386</v>
      </c>
      <c r="L156" s="141"/>
      <c r="M156" s="158" t="s">
        <v>294</v>
      </c>
      <c r="N156" s="158" t="s">
        <v>294</v>
      </c>
      <c r="O156" s="158">
        <v>6.4000000000000001E-2</v>
      </c>
      <c r="P156" s="158">
        <v>0.121</v>
      </c>
      <c r="Q156" s="158">
        <v>0.40699999999999997</v>
      </c>
      <c r="R156" s="158">
        <v>0.50600000000000001</v>
      </c>
      <c r="S156" s="158">
        <v>8.5999999999999993E-2</v>
      </c>
      <c r="T156" s="158">
        <v>0.15</v>
      </c>
      <c r="U156" s="158">
        <v>1.4E-2</v>
      </c>
      <c r="V156" s="158">
        <v>4.7E-2</v>
      </c>
      <c r="W156" s="158">
        <v>0.19400000000000001</v>
      </c>
      <c r="X156" s="158">
        <v>0.27800000000000002</v>
      </c>
      <c r="Y156" s="158">
        <v>1E-3</v>
      </c>
      <c r="Z156" s="158">
        <v>1.9E-2</v>
      </c>
      <c r="AA156" s="158">
        <v>5.5E-2</v>
      </c>
      <c r="AB156" s="158">
        <v>0.109</v>
      </c>
    </row>
    <row r="157" spans="1:28" x14ac:dyDescent="0.25">
      <c r="A157" s="159" t="s">
        <v>4079</v>
      </c>
      <c r="B157" s="158" t="s">
        <v>294</v>
      </c>
      <c r="C157" s="158">
        <v>2.358490566037736E-2</v>
      </c>
      <c r="D157" s="158">
        <v>0.17452830188679244</v>
      </c>
      <c r="E157" s="158">
        <v>8.0188679245283015E-2</v>
      </c>
      <c r="F157" s="158">
        <v>8.9622641509433956E-2</v>
      </c>
      <c r="G157" s="158">
        <v>0.55660377358490565</v>
      </c>
      <c r="H157" s="158" t="s">
        <v>294</v>
      </c>
      <c r="I157" s="158">
        <v>7.5471698113207544E-2</v>
      </c>
      <c r="J157" s="158">
        <v>1</v>
      </c>
      <c r="K157" s="159">
        <v>212</v>
      </c>
      <c r="L157" s="141"/>
      <c r="M157" s="158" t="s">
        <v>294</v>
      </c>
      <c r="N157" s="158" t="s">
        <v>294</v>
      </c>
      <c r="O157" s="158">
        <v>0.01</v>
      </c>
      <c r="P157" s="158">
        <v>5.3999999999999999E-2</v>
      </c>
      <c r="Q157" s="158">
        <v>0.129</v>
      </c>
      <c r="R157" s="158">
        <v>0.23100000000000001</v>
      </c>
      <c r="S157" s="158">
        <v>5.0999999999999997E-2</v>
      </c>
      <c r="T157" s="158">
        <v>0.125</v>
      </c>
      <c r="U157" s="158">
        <v>5.8000000000000003E-2</v>
      </c>
      <c r="V157" s="158">
        <v>0.13600000000000001</v>
      </c>
      <c r="W157" s="158">
        <v>0.48899999999999999</v>
      </c>
      <c r="X157" s="158">
        <v>0.622</v>
      </c>
      <c r="Y157" s="158" t="s">
        <v>294</v>
      </c>
      <c r="Z157" s="158" t="s">
        <v>294</v>
      </c>
      <c r="AA157" s="158">
        <v>4.7E-2</v>
      </c>
      <c r="AB157" s="158">
        <v>0.11899999999999999</v>
      </c>
    </row>
    <row r="158" spans="1:28" x14ac:dyDescent="0.25">
      <c r="A158" s="159" t="s">
        <v>4080</v>
      </c>
      <c r="B158" s="158" t="s">
        <v>294</v>
      </c>
      <c r="C158" s="158">
        <v>5.8823529411764705E-2</v>
      </c>
      <c r="D158" s="158">
        <v>0.21882352941176469</v>
      </c>
      <c r="E158" s="158">
        <v>0.15294117647058825</v>
      </c>
      <c r="F158" s="158">
        <v>3.0588235294117649E-2</v>
      </c>
      <c r="G158" s="158">
        <v>0.47764705882352942</v>
      </c>
      <c r="H158" s="158">
        <v>9.4117647058823521E-3</v>
      </c>
      <c r="I158" s="158">
        <v>5.1764705882352942E-2</v>
      </c>
      <c r="J158" s="158">
        <v>1</v>
      </c>
      <c r="K158" s="159">
        <v>425</v>
      </c>
      <c r="L158" s="141"/>
      <c r="M158" s="158" t="s">
        <v>294</v>
      </c>
      <c r="N158" s="158" t="s">
        <v>294</v>
      </c>
      <c r="O158" s="158">
        <v>0.04</v>
      </c>
      <c r="P158" s="158">
        <v>8.5000000000000006E-2</v>
      </c>
      <c r="Q158" s="158">
        <v>0.182</v>
      </c>
      <c r="R158" s="158">
        <v>0.26100000000000001</v>
      </c>
      <c r="S158" s="158">
        <v>0.122</v>
      </c>
      <c r="T158" s="158">
        <v>0.19</v>
      </c>
      <c r="U158" s="158">
        <v>1.7999999999999999E-2</v>
      </c>
      <c r="V158" s="158">
        <v>5.1999999999999998E-2</v>
      </c>
      <c r="W158" s="158">
        <v>0.43099999999999999</v>
      </c>
      <c r="X158" s="158">
        <v>0.52500000000000002</v>
      </c>
      <c r="Y158" s="158">
        <v>4.0000000000000001E-3</v>
      </c>
      <c r="Z158" s="158">
        <v>2.4E-2</v>
      </c>
      <c r="AA158" s="158">
        <v>3.4000000000000002E-2</v>
      </c>
      <c r="AB158" s="158">
        <v>7.6999999999999999E-2</v>
      </c>
    </row>
    <row r="159" spans="1:28" x14ac:dyDescent="0.25">
      <c r="A159" s="159" t="s">
        <v>4081</v>
      </c>
      <c r="B159" s="158" t="s">
        <v>294</v>
      </c>
      <c r="C159" s="158">
        <v>0.20244973422694706</v>
      </c>
      <c r="D159" s="158">
        <v>0.22290270395192974</v>
      </c>
      <c r="E159" s="158">
        <v>0.10145597411601572</v>
      </c>
      <c r="F159" s="158">
        <v>1.6755257684307835E-2</v>
      </c>
      <c r="G159" s="158">
        <v>0.41945920961405131</v>
      </c>
      <c r="H159" s="158">
        <v>4.8532470533857175E-3</v>
      </c>
      <c r="I159" s="158">
        <v>3.2123873353362607E-2</v>
      </c>
      <c r="J159" s="158">
        <v>1</v>
      </c>
      <c r="K159" s="159">
        <v>8654</v>
      </c>
      <c r="L159" s="141"/>
      <c r="M159" s="158" t="s">
        <v>294</v>
      </c>
      <c r="N159" s="158" t="s">
        <v>294</v>
      </c>
      <c r="O159" s="158">
        <v>0.19400000000000001</v>
      </c>
      <c r="P159" s="158">
        <v>0.21099999999999999</v>
      </c>
      <c r="Q159" s="158">
        <v>0.214</v>
      </c>
      <c r="R159" s="158">
        <v>0.23200000000000001</v>
      </c>
      <c r="S159" s="158">
        <v>9.5000000000000001E-2</v>
      </c>
      <c r="T159" s="158">
        <v>0.108</v>
      </c>
      <c r="U159" s="158">
        <v>1.4E-2</v>
      </c>
      <c r="V159" s="158">
        <v>0.02</v>
      </c>
      <c r="W159" s="158">
        <v>0.40899999999999997</v>
      </c>
      <c r="X159" s="158">
        <v>0.43</v>
      </c>
      <c r="Y159" s="158">
        <v>4.0000000000000001E-3</v>
      </c>
      <c r="Z159" s="158">
        <v>7.0000000000000001E-3</v>
      </c>
      <c r="AA159" s="158">
        <v>2.9000000000000001E-2</v>
      </c>
      <c r="AB159" s="158">
        <v>3.5999999999999997E-2</v>
      </c>
    </row>
    <row r="160" spans="1:28" x14ac:dyDescent="0.25">
      <c r="A160" s="159" t="s">
        <v>4082</v>
      </c>
      <c r="B160" s="158" t="s">
        <v>294</v>
      </c>
      <c r="C160" s="158">
        <v>0.44680851063829785</v>
      </c>
      <c r="D160" s="158">
        <v>0.38297872340425532</v>
      </c>
      <c r="E160" s="158">
        <v>4.2553191489361701E-2</v>
      </c>
      <c r="F160" s="158" t="s">
        <v>294</v>
      </c>
      <c r="G160" s="158">
        <v>0.1276595744680851</v>
      </c>
      <c r="H160" s="158" t="s">
        <v>294</v>
      </c>
      <c r="I160" s="158" t="s">
        <v>294</v>
      </c>
      <c r="J160" s="158">
        <v>0.99999999999999989</v>
      </c>
      <c r="K160" s="159">
        <v>47</v>
      </c>
      <c r="L160" s="141"/>
      <c r="M160" s="158" t="s">
        <v>294</v>
      </c>
      <c r="N160" s="158" t="s">
        <v>294</v>
      </c>
      <c r="O160" s="158">
        <v>0.314</v>
      </c>
      <c r="P160" s="158">
        <v>0.58799999999999997</v>
      </c>
      <c r="Q160" s="158">
        <v>0.25800000000000001</v>
      </c>
      <c r="R160" s="158">
        <v>0.52600000000000002</v>
      </c>
      <c r="S160" s="158">
        <v>1.2E-2</v>
      </c>
      <c r="T160" s="158">
        <v>0.14199999999999999</v>
      </c>
      <c r="U160" s="158" t="s">
        <v>294</v>
      </c>
      <c r="V160" s="158" t="s">
        <v>294</v>
      </c>
      <c r="W160" s="158">
        <v>0.06</v>
      </c>
      <c r="X160" s="158">
        <v>0.252</v>
      </c>
      <c r="Y160" s="158" t="s">
        <v>294</v>
      </c>
      <c r="Z160" s="158" t="s">
        <v>294</v>
      </c>
      <c r="AA160" s="158" t="s">
        <v>294</v>
      </c>
      <c r="AB160" s="158" t="s">
        <v>294</v>
      </c>
    </row>
    <row r="161" spans="1:28" x14ac:dyDescent="0.25">
      <c r="A161" s="159" t="s">
        <v>4083</v>
      </c>
      <c r="B161" s="158" t="s">
        <v>294</v>
      </c>
      <c r="C161" s="158">
        <v>0.38504464285714285</v>
      </c>
      <c r="D161" s="158">
        <v>0.4029017857142857</v>
      </c>
      <c r="E161" s="158">
        <v>8.4821428571428575E-2</v>
      </c>
      <c r="F161" s="158">
        <v>1.1160714285714286E-2</v>
      </c>
      <c r="G161" s="158">
        <v>3.90625E-2</v>
      </c>
      <c r="H161" s="158" t="s">
        <v>294</v>
      </c>
      <c r="I161" s="158">
        <v>7.7008928571428575E-2</v>
      </c>
      <c r="J161" s="158">
        <v>1</v>
      </c>
      <c r="K161" s="159">
        <v>896</v>
      </c>
      <c r="L161" s="141"/>
      <c r="M161" s="158" t="s">
        <v>294</v>
      </c>
      <c r="N161" s="158" t="s">
        <v>294</v>
      </c>
      <c r="O161" s="158">
        <v>0.35399999999999998</v>
      </c>
      <c r="P161" s="158">
        <v>0.41699999999999998</v>
      </c>
      <c r="Q161" s="158">
        <v>0.371</v>
      </c>
      <c r="R161" s="158">
        <v>0.435</v>
      </c>
      <c r="S161" s="158">
        <v>6.8000000000000005E-2</v>
      </c>
      <c r="T161" s="158">
        <v>0.105</v>
      </c>
      <c r="U161" s="158">
        <v>6.0000000000000001E-3</v>
      </c>
      <c r="V161" s="158">
        <v>0.02</v>
      </c>
      <c r="W161" s="158">
        <v>2.8000000000000001E-2</v>
      </c>
      <c r="X161" s="158">
        <v>5.3999999999999999E-2</v>
      </c>
      <c r="Y161" s="158" t="s">
        <v>294</v>
      </c>
      <c r="Z161" s="158" t="s">
        <v>294</v>
      </c>
      <c r="AA161" s="158">
        <v>6.0999999999999999E-2</v>
      </c>
      <c r="AB161" s="158">
        <v>9.6000000000000002E-2</v>
      </c>
    </row>
    <row r="162" spans="1:28" x14ac:dyDescent="0.25">
      <c r="A162" s="159" t="s">
        <v>4084</v>
      </c>
      <c r="B162" s="158" t="s">
        <v>294</v>
      </c>
      <c r="C162" s="158" t="s">
        <v>294</v>
      </c>
      <c r="D162" s="158">
        <v>0.2831858407079646</v>
      </c>
      <c r="E162" s="158">
        <v>0.16371681415929204</v>
      </c>
      <c r="F162" s="158">
        <v>4.4247787610619468E-2</v>
      </c>
      <c r="G162" s="158">
        <v>0.44247787610619471</v>
      </c>
      <c r="H162" s="158">
        <v>1.3274336283185841E-2</v>
      </c>
      <c r="I162" s="158">
        <v>5.3097345132743362E-2</v>
      </c>
      <c r="J162" s="158">
        <v>1</v>
      </c>
      <c r="K162" s="159">
        <v>226</v>
      </c>
      <c r="L162" s="141"/>
      <c r="M162" s="158" t="s">
        <v>294</v>
      </c>
      <c r="N162" s="158" t="s">
        <v>294</v>
      </c>
      <c r="O162" s="158" t="s">
        <v>294</v>
      </c>
      <c r="P162" s="158" t="s">
        <v>294</v>
      </c>
      <c r="Q162" s="158">
        <v>0.22800000000000001</v>
      </c>
      <c r="R162" s="158">
        <v>0.34499999999999997</v>
      </c>
      <c r="S162" s="158">
        <v>0.121</v>
      </c>
      <c r="T162" s="158">
        <v>0.218</v>
      </c>
      <c r="U162" s="158">
        <v>2.4E-2</v>
      </c>
      <c r="V162" s="158">
        <v>0.08</v>
      </c>
      <c r="W162" s="158">
        <v>0.379</v>
      </c>
      <c r="X162" s="158">
        <v>0.50800000000000001</v>
      </c>
      <c r="Y162" s="158">
        <v>5.0000000000000001E-3</v>
      </c>
      <c r="Z162" s="158">
        <v>3.7999999999999999E-2</v>
      </c>
      <c r="AA162" s="158">
        <v>3.1E-2</v>
      </c>
      <c r="AB162" s="158">
        <v>9.0999999999999998E-2</v>
      </c>
    </row>
    <row r="163" spans="1:28" x14ac:dyDescent="0.25">
      <c r="A163" s="159" t="s">
        <v>4085</v>
      </c>
      <c r="B163" s="158" t="s">
        <v>294</v>
      </c>
      <c r="C163" s="158">
        <v>0.12422360248447205</v>
      </c>
      <c r="D163" s="158">
        <v>0.27639751552795033</v>
      </c>
      <c r="E163" s="158">
        <v>0.15527950310559005</v>
      </c>
      <c r="F163" s="158">
        <v>1.8633540372670808E-2</v>
      </c>
      <c r="G163" s="158">
        <v>0.41304347826086957</v>
      </c>
      <c r="H163" s="158">
        <v>3.105590062111801E-3</v>
      </c>
      <c r="I163" s="158">
        <v>9.316770186335404E-3</v>
      </c>
      <c r="J163" s="158">
        <v>0.99999999999999989</v>
      </c>
      <c r="K163" s="159">
        <v>322</v>
      </c>
      <c r="L163" s="141"/>
      <c r="M163" s="158" t="s">
        <v>294</v>
      </c>
      <c r="N163" s="158" t="s">
        <v>294</v>
      </c>
      <c r="O163" s="158">
        <v>9.2999999999999999E-2</v>
      </c>
      <c r="P163" s="158">
        <v>0.16500000000000001</v>
      </c>
      <c r="Q163" s="158">
        <v>0.23</v>
      </c>
      <c r="R163" s="158">
        <v>0.32800000000000001</v>
      </c>
      <c r="S163" s="158">
        <v>0.12</v>
      </c>
      <c r="T163" s="158">
        <v>0.19900000000000001</v>
      </c>
      <c r="U163" s="158">
        <v>8.9999999999999993E-3</v>
      </c>
      <c r="V163" s="158">
        <v>0.04</v>
      </c>
      <c r="W163" s="158">
        <v>0.36099999999999999</v>
      </c>
      <c r="X163" s="158">
        <v>0.46800000000000003</v>
      </c>
      <c r="Y163" s="158">
        <v>1E-3</v>
      </c>
      <c r="Z163" s="158">
        <v>1.7000000000000001E-2</v>
      </c>
      <c r="AA163" s="158">
        <v>3.0000000000000001E-3</v>
      </c>
      <c r="AB163" s="158">
        <v>2.7E-2</v>
      </c>
    </row>
    <row r="164" spans="1:28" x14ac:dyDescent="0.25">
      <c r="A164" s="159" t="s">
        <v>4086</v>
      </c>
      <c r="B164" s="158" t="s">
        <v>294</v>
      </c>
      <c r="C164" s="158">
        <v>8.5514834205933685E-2</v>
      </c>
      <c r="D164" s="158">
        <v>0.28970331588132636</v>
      </c>
      <c r="E164" s="158">
        <v>0.13438045375218149</v>
      </c>
      <c r="F164" s="158">
        <v>4.3630017452006981E-2</v>
      </c>
      <c r="G164" s="158">
        <v>0.40314136125654448</v>
      </c>
      <c r="H164" s="158">
        <v>5.235602094240838E-3</v>
      </c>
      <c r="I164" s="158">
        <v>3.8394415357766144E-2</v>
      </c>
      <c r="J164" s="158">
        <v>0.99999999999999989</v>
      </c>
      <c r="K164" s="159">
        <v>573</v>
      </c>
      <c r="L164" s="141"/>
      <c r="M164" s="158" t="s">
        <v>294</v>
      </c>
      <c r="N164" s="158" t="s">
        <v>294</v>
      </c>
      <c r="O164" s="158">
        <v>6.5000000000000002E-2</v>
      </c>
      <c r="P164" s="158">
        <v>0.111</v>
      </c>
      <c r="Q164" s="158">
        <v>0.254</v>
      </c>
      <c r="R164" s="158">
        <v>0.32800000000000001</v>
      </c>
      <c r="S164" s="158">
        <v>0.109</v>
      </c>
      <c r="T164" s="158">
        <v>0.16500000000000001</v>
      </c>
      <c r="U164" s="158">
        <v>0.03</v>
      </c>
      <c r="V164" s="158">
        <v>6.4000000000000001E-2</v>
      </c>
      <c r="W164" s="158">
        <v>0.36399999999999999</v>
      </c>
      <c r="X164" s="158">
        <v>0.44400000000000001</v>
      </c>
      <c r="Y164" s="158">
        <v>2E-3</v>
      </c>
      <c r="Z164" s="158">
        <v>1.4999999999999999E-2</v>
      </c>
      <c r="AA164" s="158">
        <v>2.5000000000000001E-2</v>
      </c>
      <c r="AB164" s="158">
        <v>5.7000000000000002E-2</v>
      </c>
    </row>
    <row r="165" spans="1:28" x14ac:dyDescent="0.25">
      <c r="A165" s="159" t="s">
        <v>4087</v>
      </c>
      <c r="B165" s="158" t="s">
        <v>294</v>
      </c>
      <c r="C165" s="158">
        <v>0.14796283059328091</v>
      </c>
      <c r="D165" s="158">
        <v>0.33238027162258754</v>
      </c>
      <c r="E165" s="158">
        <v>0.12866333095067906</v>
      </c>
      <c r="F165" s="158">
        <v>2.8591851322373123E-2</v>
      </c>
      <c r="G165" s="158">
        <v>0.32880629020729091</v>
      </c>
      <c r="H165" s="158">
        <v>2.8591851322373124E-3</v>
      </c>
      <c r="I165" s="158">
        <v>3.0736240171551108E-2</v>
      </c>
      <c r="J165" s="158">
        <v>0.99999999999999978</v>
      </c>
      <c r="K165" s="159">
        <v>1399</v>
      </c>
      <c r="L165" s="141"/>
      <c r="M165" s="158" t="s">
        <v>294</v>
      </c>
      <c r="N165" s="158" t="s">
        <v>294</v>
      </c>
      <c r="O165" s="158">
        <v>0.13</v>
      </c>
      <c r="P165" s="158">
        <v>0.16800000000000001</v>
      </c>
      <c r="Q165" s="158">
        <v>0.308</v>
      </c>
      <c r="R165" s="158">
        <v>0.35699999999999998</v>
      </c>
      <c r="S165" s="158">
        <v>0.112</v>
      </c>
      <c r="T165" s="158">
        <v>0.14699999999999999</v>
      </c>
      <c r="U165" s="158">
        <v>2.1000000000000001E-2</v>
      </c>
      <c r="V165" s="158">
        <v>3.9E-2</v>
      </c>
      <c r="W165" s="158">
        <v>0.30499999999999999</v>
      </c>
      <c r="X165" s="158">
        <v>0.35399999999999998</v>
      </c>
      <c r="Y165" s="158">
        <v>1E-3</v>
      </c>
      <c r="Z165" s="158">
        <v>7.0000000000000001E-3</v>
      </c>
      <c r="AA165" s="158">
        <v>2.3E-2</v>
      </c>
      <c r="AB165" s="158">
        <v>4.1000000000000002E-2</v>
      </c>
    </row>
    <row r="166" spans="1:28" x14ac:dyDescent="0.25">
      <c r="A166" s="159" t="s">
        <v>4088</v>
      </c>
      <c r="B166" s="158" t="s">
        <v>294</v>
      </c>
      <c r="C166" s="158">
        <v>0.31374172185430466</v>
      </c>
      <c r="D166" s="158">
        <v>0.19288079470198677</v>
      </c>
      <c r="E166" s="158">
        <v>9.35430463576159E-2</v>
      </c>
      <c r="F166" s="158">
        <v>9.1887417218543044E-2</v>
      </c>
      <c r="G166" s="158">
        <v>0.27814569536423839</v>
      </c>
      <c r="H166" s="158">
        <v>3.3112582781456954E-3</v>
      </c>
      <c r="I166" s="158">
        <v>2.6490066225165563E-2</v>
      </c>
      <c r="J166" s="158">
        <v>1</v>
      </c>
      <c r="K166" s="159">
        <v>1208</v>
      </c>
      <c r="L166" s="141"/>
      <c r="M166" s="158" t="s">
        <v>294</v>
      </c>
      <c r="N166" s="158" t="s">
        <v>294</v>
      </c>
      <c r="O166" s="158">
        <v>0.28799999999999998</v>
      </c>
      <c r="P166" s="158">
        <v>0.34</v>
      </c>
      <c r="Q166" s="158">
        <v>0.17199999999999999</v>
      </c>
      <c r="R166" s="158">
        <v>0.216</v>
      </c>
      <c r="S166" s="158">
        <v>7.8E-2</v>
      </c>
      <c r="T166" s="158">
        <v>0.111</v>
      </c>
      <c r="U166" s="158">
        <v>7.6999999999999999E-2</v>
      </c>
      <c r="V166" s="158">
        <v>0.109</v>
      </c>
      <c r="W166" s="158">
        <v>0.254</v>
      </c>
      <c r="X166" s="158">
        <v>0.30399999999999999</v>
      </c>
      <c r="Y166" s="158">
        <v>1E-3</v>
      </c>
      <c r="Z166" s="158">
        <v>8.0000000000000002E-3</v>
      </c>
      <c r="AA166" s="158">
        <v>1.9E-2</v>
      </c>
      <c r="AB166" s="158">
        <v>3.6999999999999998E-2</v>
      </c>
    </row>
    <row r="167" spans="1:28" x14ac:dyDescent="0.25">
      <c r="A167" s="159" t="s">
        <v>4089</v>
      </c>
      <c r="B167" s="158" t="s">
        <v>294</v>
      </c>
      <c r="C167" s="158">
        <v>0.1761006289308176</v>
      </c>
      <c r="D167" s="158">
        <v>0.31446540880503143</v>
      </c>
      <c r="E167" s="158">
        <v>0.21383647798742139</v>
      </c>
      <c r="F167" s="158">
        <v>6.2893081761006289E-2</v>
      </c>
      <c r="G167" s="158">
        <v>0.22012578616352202</v>
      </c>
      <c r="H167" s="158" t="s">
        <v>294</v>
      </c>
      <c r="I167" s="158">
        <v>1.2578616352201259E-2</v>
      </c>
      <c r="J167" s="158">
        <v>1</v>
      </c>
      <c r="K167" s="159">
        <v>159</v>
      </c>
      <c r="L167" s="141"/>
      <c r="M167" s="158" t="s">
        <v>294</v>
      </c>
      <c r="N167" s="158" t="s">
        <v>294</v>
      </c>
      <c r="O167" s="158">
        <v>0.125</v>
      </c>
      <c r="P167" s="158">
        <v>0.24299999999999999</v>
      </c>
      <c r="Q167" s="158">
        <v>0.247</v>
      </c>
      <c r="R167" s="158">
        <v>0.39</v>
      </c>
      <c r="S167" s="158">
        <v>0.157</v>
      </c>
      <c r="T167" s="158">
        <v>0.28399999999999997</v>
      </c>
      <c r="U167" s="158">
        <v>3.5000000000000003E-2</v>
      </c>
      <c r="V167" s="158">
        <v>0.112</v>
      </c>
      <c r="W167" s="158">
        <v>0.16300000000000001</v>
      </c>
      <c r="X167" s="158">
        <v>0.29099999999999998</v>
      </c>
      <c r="Y167" s="158" t="s">
        <v>294</v>
      </c>
      <c r="Z167" s="158" t="s">
        <v>294</v>
      </c>
      <c r="AA167" s="158">
        <v>3.0000000000000001E-3</v>
      </c>
      <c r="AB167" s="158">
        <v>4.4999999999999998E-2</v>
      </c>
    </row>
    <row r="168" spans="1:28" x14ac:dyDescent="0.25">
      <c r="A168" s="159" t="s">
        <v>4090</v>
      </c>
      <c r="B168" s="158" t="s">
        <v>294</v>
      </c>
      <c r="C168" s="158">
        <v>1.2711864406779662E-2</v>
      </c>
      <c r="D168" s="158">
        <v>0.39830508474576271</v>
      </c>
      <c r="E168" s="158">
        <v>0.25847457627118642</v>
      </c>
      <c r="F168" s="158">
        <v>3.3898305084745763E-2</v>
      </c>
      <c r="G168" s="158">
        <v>0.2711864406779661</v>
      </c>
      <c r="H168" s="158" t="s">
        <v>294</v>
      </c>
      <c r="I168" s="158">
        <v>2.5423728813559324E-2</v>
      </c>
      <c r="J168" s="158">
        <v>1</v>
      </c>
      <c r="K168" s="159">
        <v>236</v>
      </c>
      <c r="L168" s="141"/>
      <c r="M168" s="158" t="s">
        <v>294</v>
      </c>
      <c r="N168" s="158" t="s">
        <v>294</v>
      </c>
      <c r="O168" s="158">
        <v>4.0000000000000001E-3</v>
      </c>
      <c r="P168" s="158">
        <v>3.6999999999999998E-2</v>
      </c>
      <c r="Q168" s="158">
        <v>0.33800000000000002</v>
      </c>
      <c r="R168" s="158">
        <v>0.46200000000000002</v>
      </c>
      <c r="S168" s="158">
        <v>0.20699999999999999</v>
      </c>
      <c r="T168" s="158">
        <v>0.318</v>
      </c>
      <c r="U168" s="158">
        <v>1.7000000000000001E-2</v>
      </c>
      <c r="V168" s="158">
        <v>6.5000000000000002E-2</v>
      </c>
      <c r="W168" s="158">
        <v>0.218</v>
      </c>
      <c r="X168" s="158">
        <v>0.33100000000000002</v>
      </c>
      <c r="Y168" s="158" t="s">
        <v>294</v>
      </c>
      <c r="Z168" s="158" t="s">
        <v>294</v>
      </c>
      <c r="AA168" s="158">
        <v>1.2E-2</v>
      </c>
      <c r="AB168" s="158">
        <v>5.3999999999999999E-2</v>
      </c>
    </row>
    <row r="169" spans="1:28" x14ac:dyDescent="0.25">
      <c r="A169" s="159" t="s">
        <v>4091</v>
      </c>
      <c r="B169" s="158" t="s">
        <v>294</v>
      </c>
      <c r="C169" s="158">
        <v>6.7010309278350513E-2</v>
      </c>
      <c r="D169" s="158">
        <v>0.27835051546391754</v>
      </c>
      <c r="E169" s="158">
        <v>0.10824742268041238</v>
      </c>
      <c r="F169" s="158">
        <v>1.0309278350515464E-2</v>
      </c>
      <c r="G169" s="158">
        <v>0.47422680412371132</v>
      </c>
      <c r="H169" s="158" t="s">
        <v>294</v>
      </c>
      <c r="I169" s="158">
        <v>6.1855670103092786E-2</v>
      </c>
      <c r="J169" s="158">
        <v>1</v>
      </c>
      <c r="K169" s="159">
        <v>194</v>
      </c>
      <c r="L169" s="141"/>
      <c r="M169" s="158" t="s">
        <v>294</v>
      </c>
      <c r="N169" s="158" t="s">
        <v>294</v>
      </c>
      <c r="O169" s="158">
        <v>0.04</v>
      </c>
      <c r="P169" s="158">
        <v>0.111</v>
      </c>
      <c r="Q169" s="158">
        <v>0.22</v>
      </c>
      <c r="R169" s="158">
        <v>0.34499999999999997</v>
      </c>
      <c r="S169" s="158">
        <v>7.1999999999999995E-2</v>
      </c>
      <c r="T169" s="158">
        <v>0.16</v>
      </c>
      <c r="U169" s="158">
        <v>3.0000000000000001E-3</v>
      </c>
      <c r="V169" s="158">
        <v>3.6999999999999998E-2</v>
      </c>
      <c r="W169" s="158">
        <v>0.40500000000000003</v>
      </c>
      <c r="X169" s="158">
        <v>0.54400000000000004</v>
      </c>
      <c r="Y169" s="158" t="s">
        <v>294</v>
      </c>
      <c r="Z169" s="158" t="s">
        <v>294</v>
      </c>
      <c r="AA169" s="158">
        <v>3.5999999999999997E-2</v>
      </c>
      <c r="AB169" s="158">
        <v>0.105</v>
      </c>
    </row>
    <row r="170" spans="1:28" x14ac:dyDescent="0.25">
      <c r="A170" s="159" t="s">
        <v>4092</v>
      </c>
      <c r="B170" s="158" t="s">
        <v>294</v>
      </c>
      <c r="C170" s="158">
        <v>0.1111111111111111</v>
      </c>
      <c r="D170" s="158">
        <v>0.28597449908925321</v>
      </c>
      <c r="E170" s="158">
        <v>0.14207650273224043</v>
      </c>
      <c r="F170" s="158">
        <v>3.2786885245901641E-2</v>
      </c>
      <c r="G170" s="158">
        <v>0.36520947176684881</v>
      </c>
      <c r="H170" s="158">
        <v>2.7322404371584699E-3</v>
      </c>
      <c r="I170" s="158">
        <v>6.0109289617486336E-2</v>
      </c>
      <c r="J170" s="158">
        <v>1</v>
      </c>
      <c r="K170" s="159">
        <v>1098</v>
      </c>
      <c r="L170" s="141"/>
      <c r="M170" s="158" t="s">
        <v>294</v>
      </c>
      <c r="N170" s="158" t="s">
        <v>294</v>
      </c>
      <c r="O170" s="158">
        <v>9.4E-2</v>
      </c>
      <c r="P170" s="158">
        <v>0.13100000000000001</v>
      </c>
      <c r="Q170" s="158">
        <v>0.26</v>
      </c>
      <c r="R170" s="158">
        <v>0.313</v>
      </c>
      <c r="S170" s="158">
        <v>0.123</v>
      </c>
      <c r="T170" s="158">
        <v>0.16400000000000001</v>
      </c>
      <c r="U170" s="158">
        <v>2.4E-2</v>
      </c>
      <c r="V170" s="158">
        <v>4.4999999999999998E-2</v>
      </c>
      <c r="W170" s="158">
        <v>0.33700000000000002</v>
      </c>
      <c r="X170" s="158">
        <v>0.39400000000000002</v>
      </c>
      <c r="Y170" s="158">
        <v>1E-3</v>
      </c>
      <c r="Z170" s="158">
        <v>8.0000000000000002E-3</v>
      </c>
      <c r="AA170" s="158">
        <v>4.8000000000000001E-2</v>
      </c>
      <c r="AB170" s="158">
        <v>7.5999999999999998E-2</v>
      </c>
    </row>
    <row r="171" spans="1:28" x14ac:dyDescent="0.25">
      <c r="A171" s="159" t="s">
        <v>4093</v>
      </c>
      <c r="B171" s="158" t="s">
        <v>294</v>
      </c>
      <c r="C171" s="158">
        <v>0.18181818181818182</v>
      </c>
      <c r="D171" s="158">
        <v>0.25347593582887701</v>
      </c>
      <c r="E171" s="158">
        <v>0.14117647058823529</v>
      </c>
      <c r="F171" s="158">
        <v>2.8877005347593583E-2</v>
      </c>
      <c r="G171" s="158">
        <v>0.35294117647058826</v>
      </c>
      <c r="H171" s="158">
        <v>6.4171122994652408E-3</v>
      </c>
      <c r="I171" s="158">
        <v>3.5294117647058823E-2</v>
      </c>
      <c r="J171" s="158">
        <v>1</v>
      </c>
      <c r="K171" s="159">
        <v>935</v>
      </c>
      <c r="L171" s="141"/>
      <c r="M171" s="158" t="s">
        <v>294</v>
      </c>
      <c r="N171" s="158" t="s">
        <v>294</v>
      </c>
      <c r="O171" s="158">
        <v>0.158</v>
      </c>
      <c r="P171" s="158">
        <v>0.20799999999999999</v>
      </c>
      <c r="Q171" s="158">
        <v>0.22700000000000001</v>
      </c>
      <c r="R171" s="158">
        <v>0.28199999999999997</v>
      </c>
      <c r="S171" s="158">
        <v>0.12</v>
      </c>
      <c r="T171" s="158">
        <v>0.16500000000000001</v>
      </c>
      <c r="U171" s="158">
        <v>0.02</v>
      </c>
      <c r="V171" s="158">
        <v>4.2000000000000003E-2</v>
      </c>
      <c r="W171" s="158">
        <v>0.32300000000000001</v>
      </c>
      <c r="X171" s="158">
        <v>0.38400000000000001</v>
      </c>
      <c r="Y171" s="158">
        <v>3.0000000000000001E-3</v>
      </c>
      <c r="Z171" s="158">
        <v>1.4E-2</v>
      </c>
      <c r="AA171" s="158">
        <v>2.5000000000000001E-2</v>
      </c>
      <c r="AB171" s="158">
        <v>4.9000000000000002E-2</v>
      </c>
    </row>
    <row r="172" spans="1:28" x14ac:dyDescent="0.25">
      <c r="A172" s="159" t="s">
        <v>4094</v>
      </c>
      <c r="B172" s="158" t="s">
        <v>294</v>
      </c>
      <c r="C172" s="158">
        <v>6.9112627986348124E-2</v>
      </c>
      <c r="D172" s="158">
        <v>0.17406143344709898</v>
      </c>
      <c r="E172" s="158">
        <v>9.8976109215017066E-2</v>
      </c>
      <c r="F172" s="158">
        <v>2.3890784982935155E-2</v>
      </c>
      <c r="G172" s="158">
        <v>0.57849829351535831</v>
      </c>
      <c r="H172" s="158">
        <v>5.9726962457337888E-3</v>
      </c>
      <c r="I172" s="158">
        <v>4.9488054607508533E-2</v>
      </c>
      <c r="J172" s="158">
        <v>1</v>
      </c>
      <c r="K172" s="159">
        <v>1172</v>
      </c>
      <c r="L172" s="141"/>
      <c r="M172" s="158" t="s">
        <v>294</v>
      </c>
      <c r="N172" s="158" t="s">
        <v>294</v>
      </c>
      <c r="O172" s="158">
        <v>5.6000000000000001E-2</v>
      </c>
      <c r="P172" s="158">
        <v>8.5000000000000006E-2</v>
      </c>
      <c r="Q172" s="158">
        <v>0.153</v>
      </c>
      <c r="R172" s="158">
        <v>0.19700000000000001</v>
      </c>
      <c r="S172" s="158">
        <v>8.3000000000000004E-2</v>
      </c>
      <c r="T172" s="158">
        <v>0.11700000000000001</v>
      </c>
      <c r="U172" s="158">
        <v>1.7000000000000001E-2</v>
      </c>
      <c r="V172" s="158">
        <v>3.4000000000000002E-2</v>
      </c>
      <c r="W172" s="158">
        <v>0.55000000000000004</v>
      </c>
      <c r="X172" s="158">
        <v>0.60599999999999998</v>
      </c>
      <c r="Y172" s="158">
        <v>3.0000000000000001E-3</v>
      </c>
      <c r="Z172" s="158">
        <v>1.2E-2</v>
      </c>
      <c r="AA172" s="158">
        <v>3.7999999999999999E-2</v>
      </c>
      <c r="AB172" s="158">
        <v>6.3E-2</v>
      </c>
    </row>
    <row r="173" spans="1:28" x14ac:dyDescent="0.25">
      <c r="A173" s="159" t="s">
        <v>4095</v>
      </c>
      <c r="B173" s="158" t="s">
        <v>294</v>
      </c>
      <c r="C173" s="158">
        <v>0.21872967699978321</v>
      </c>
      <c r="D173" s="158">
        <v>0.4448298287448515</v>
      </c>
      <c r="E173" s="158">
        <v>0.12291350531107739</v>
      </c>
      <c r="F173" s="158">
        <v>4.2705397788857576E-2</v>
      </c>
      <c r="G173" s="158">
        <v>0.13722089746368957</v>
      </c>
      <c r="H173" s="158">
        <v>1.5174506828528073E-3</v>
      </c>
      <c r="I173" s="158">
        <v>3.2083243008887923E-2</v>
      </c>
      <c r="J173" s="158">
        <v>1</v>
      </c>
      <c r="K173" s="159">
        <v>4613</v>
      </c>
      <c r="L173" s="141"/>
      <c r="M173" s="158" t="s">
        <v>294</v>
      </c>
      <c r="N173" s="158" t="s">
        <v>294</v>
      </c>
      <c r="O173" s="158">
        <v>0.20699999999999999</v>
      </c>
      <c r="P173" s="158">
        <v>0.23100000000000001</v>
      </c>
      <c r="Q173" s="158">
        <v>0.43099999999999999</v>
      </c>
      <c r="R173" s="158">
        <v>0.45900000000000002</v>
      </c>
      <c r="S173" s="158">
        <v>0.114</v>
      </c>
      <c r="T173" s="158">
        <v>0.13300000000000001</v>
      </c>
      <c r="U173" s="158">
        <v>3.6999999999999998E-2</v>
      </c>
      <c r="V173" s="158">
        <v>4.9000000000000002E-2</v>
      </c>
      <c r="W173" s="158">
        <v>0.128</v>
      </c>
      <c r="X173" s="158">
        <v>0.14699999999999999</v>
      </c>
      <c r="Y173" s="158">
        <v>1E-3</v>
      </c>
      <c r="Z173" s="158">
        <v>3.0000000000000001E-3</v>
      </c>
      <c r="AA173" s="158">
        <v>2.7E-2</v>
      </c>
      <c r="AB173" s="158">
        <v>3.7999999999999999E-2</v>
      </c>
    </row>
    <row r="174" spans="1:28" x14ac:dyDescent="0.25">
      <c r="A174" s="159" t="s">
        <v>4096</v>
      </c>
      <c r="B174" s="158" t="s">
        <v>294</v>
      </c>
      <c r="C174" s="158">
        <v>4.49438202247191E-2</v>
      </c>
      <c r="D174" s="158">
        <v>0.4157303370786517</v>
      </c>
      <c r="E174" s="158">
        <v>0.1348314606741573</v>
      </c>
      <c r="F174" s="158">
        <v>5.6179775280898875E-2</v>
      </c>
      <c r="G174" s="158">
        <v>0.29213483146067415</v>
      </c>
      <c r="H174" s="158">
        <v>1.1235955056179775E-2</v>
      </c>
      <c r="I174" s="158">
        <v>4.49438202247191E-2</v>
      </c>
      <c r="J174" s="158">
        <v>1</v>
      </c>
      <c r="K174" s="159">
        <v>89</v>
      </c>
      <c r="L174" s="141"/>
      <c r="M174" s="158" t="s">
        <v>294</v>
      </c>
      <c r="N174" s="158" t="s">
        <v>294</v>
      </c>
      <c r="O174" s="158">
        <v>1.7999999999999999E-2</v>
      </c>
      <c r="P174" s="158">
        <v>0.11</v>
      </c>
      <c r="Q174" s="158">
        <v>0.31900000000000001</v>
      </c>
      <c r="R174" s="158">
        <v>0.52</v>
      </c>
      <c r="S174" s="158">
        <v>7.9000000000000001E-2</v>
      </c>
      <c r="T174" s="158">
        <v>0.221</v>
      </c>
      <c r="U174" s="158">
        <v>2.4E-2</v>
      </c>
      <c r="V174" s="158">
        <v>0.125</v>
      </c>
      <c r="W174" s="158">
        <v>0.20799999999999999</v>
      </c>
      <c r="X174" s="158">
        <v>0.39400000000000002</v>
      </c>
      <c r="Y174" s="158">
        <v>2E-3</v>
      </c>
      <c r="Z174" s="158">
        <v>6.0999999999999999E-2</v>
      </c>
      <c r="AA174" s="158">
        <v>1.7999999999999999E-2</v>
      </c>
      <c r="AB174" s="158">
        <v>0.11</v>
      </c>
    </row>
    <row r="175" spans="1:28" x14ac:dyDescent="0.25">
      <c r="A175" s="159" t="s">
        <v>4097</v>
      </c>
      <c r="B175" s="158" t="s">
        <v>294</v>
      </c>
      <c r="C175" s="158">
        <v>6.7460317460317457E-2</v>
      </c>
      <c r="D175" s="158">
        <v>0.44444444444444442</v>
      </c>
      <c r="E175" s="158">
        <v>0.10317460317460317</v>
      </c>
      <c r="F175" s="158">
        <v>3.5714285714285712E-2</v>
      </c>
      <c r="G175" s="158">
        <v>0.29365079365079366</v>
      </c>
      <c r="H175" s="158">
        <v>1.1904761904761904E-2</v>
      </c>
      <c r="I175" s="158">
        <v>4.3650793650793648E-2</v>
      </c>
      <c r="J175" s="158">
        <v>0.99999999999999989</v>
      </c>
      <c r="K175" s="159">
        <v>252</v>
      </c>
      <c r="L175" s="141"/>
      <c r="M175" s="158" t="s">
        <v>294</v>
      </c>
      <c r="N175" s="158" t="s">
        <v>294</v>
      </c>
      <c r="O175" s="158">
        <v>4.2999999999999997E-2</v>
      </c>
      <c r="P175" s="158">
        <v>0.105</v>
      </c>
      <c r="Q175" s="158">
        <v>0.38400000000000001</v>
      </c>
      <c r="R175" s="158">
        <v>0.50600000000000001</v>
      </c>
      <c r="S175" s="158">
        <v>7.0999999999999994E-2</v>
      </c>
      <c r="T175" s="158">
        <v>0.14699999999999999</v>
      </c>
      <c r="U175" s="158">
        <v>1.9E-2</v>
      </c>
      <c r="V175" s="158">
        <v>6.6000000000000003E-2</v>
      </c>
      <c r="W175" s="158">
        <v>0.24099999999999999</v>
      </c>
      <c r="X175" s="158">
        <v>0.35299999999999998</v>
      </c>
      <c r="Y175" s="158">
        <v>4.0000000000000001E-3</v>
      </c>
      <c r="Z175" s="158">
        <v>3.4000000000000002E-2</v>
      </c>
      <c r="AA175" s="158">
        <v>2.5000000000000001E-2</v>
      </c>
      <c r="AB175" s="158">
        <v>7.5999999999999998E-2</v>
      </c>
    </row>
    <row r="176" spans="1:28" x14ac:dyDescent="0.25">
      <c r="A176" s="159" t="s">
        <v>4098</v>
      </c>
      <c r="B176" s="158" t="s">
        <v>294</v>
      </c>
      <c r="C176" s="158">
        <v>0.21092150170648463</v>
      </c>
      <c r="D176" s="158">
        <v>0.20204778156996586</v>
      </c>
      <c r="E176" s="158">
        <v>0.10170648464163823</v>
      </c>
      <c r="F176" s="158">
        <v>7.7133105802047783E-2</v>
      </c>
      <c r="G176" s="158">
        <v>0.37406143344709897</v>
      </c>
      <c r="H176" s="158">
        <v>5.4607508532423209E-3</v>
      </c>
      <c r="I176" s="158">
        <v>2.8668941979522185E-2</v>
      </c>
      <c r="J176" s="158">
        <v>0.99999999999999989</v>
      </c>
      <c r="K176" s="159">
        <v>1465</v>
      </c>
      <c r="L176" s="141"/>
      <c r="M176" s="158" t="s">
        <v>294</v>
      </c>
      <c r="N176" s="158" t="s">
        <v>294</v>
      </c>
      <c r="O176" s="158">
        <v>0.191</v>
      </c>
      <c r="P176" s="158">
        <v>0.23300000000000001</v>
      </c>
      <c r="Q176" s="158">
        <v>0.182</v>
      </c>
      <c r="R176" s="158">
        <v>0.223</v>
      </c>
      <c r="S176" s="158">
        <v>8.6999999999999994E-2</v>
      </c>
      <c r="T176" s="158">
        <v>0.11799999999999999</v>
      </c>
      <c r="U176" s="158">
        <v>6.5000000000000002E-2</v>
      </c>
      <c r="V176" s="158">
        <v>9.1999999999999998E-2</v>
      </c>
      <c r="W176" s="158">
        <v>0.35</v>
      </c>
      <c r="X176" s="158">
        <v>0.39900000000000002</v>
      </c>
      <c r="Y176" s="158">
        <v>3.0000000000000001E-3</v>
      </c>
      <c r="Z176" s="158">
        <v>1.0999999999999999E-2</v>
      </c>
      <c r="AA176" s="158">
        <v>2.1000000000000001E-2</v>
      </c>
      <c r="AB176" s="158">
        <v>3.9E-2</v>
      </c>
    </row>
    <row r="177" spans="1:28" x14ac:dyDescent="0.25">
      <c r="A177" s="159" t="s">
        <v>4099</v>
      </c>
      <c r="B177" s="158" t="s">
        <v>294</v>
      </c>
      <c r="C177" s="158">
        <v>0.44481605351170567</v>
      </c>
      <c r="D177" s="158">
        <v>0.23076923076923078</v>
      </c>
      <c r="E177" s="158">
        <v>0.10033444816053512</v>
      </c>
      <c r="F177" s="158">
        <v>2.6755852842809364E-2</v>
      </c>
      <c r="G177" s="158">
        <v>0.14715719063545152</v>
      </c>
      <c r="H177" s="158" t="s">
        <v>294</v>
      </c>
      <c r="I177" s="158">
        <v>5.016722408026756E-2</v>
      </c>
      <c r="J177" s="158">
        <v>1</v>
      </c>
      <c r="K177" s="159">
        <v>299</v>
      </c>
      <c r="L177" s="141"/>
      <c r="M177" s="158" t="s">
        <v>294</v>
      </c>
      <c r="N177" s="158" t="s">
        <v>294</v>
      </c>
      <c r="O177" s="158">
        <v>0.39</v>
      </c>
      <c r="P177" s="158">
        <v>0.501</v>
      </c>
      <c r="Q177" s="158">
        <v>0.187</v>
      </c>
      <c r="R177" s="158">
        <v>0.28199999999999997</v>
      </c>
      <c r="S177" s="158">
        <v>7.0999999999999994E-2</v>
      </c>
      <c r="T177" s="158">
        <v>0.14000000000000001</v>
      </c>
      <c r="U177" s="158">
        <v>1.4E-2</v>
      </c>
      <c r="V177" s="158">
        <v>5.1999999999999998E-2</v>
      </c>
      <c r="W177" s="158">
        <v>0.111</v>
      </c>
      <c r="X177" s="158">
        <v>0.192</v>
      </c>
      <c r="Y177" s="158" t="s">
        <v>294</v>
      </c>
      <c r="Z177" s="158" t="s">
        <v>294</v>
      </c>
      <c r="AA177" s="158">
        <v>3.1E-2</v>
      </c>
      <c r="AB177" s="158">
        <v>8.1000000000000003E-2</v>
      </c>
    </row>
    <row r="178" spans="1:28" x14ac:dyDescent="0.25">
      <c r="A178" s="159" t="s">
        <v>4100</v>
      </c>
      <c r="B178" s="158" t="s">
        <v>294</v>
      </c>
      <c r="C178" s="158">
        <v>0.33867735470941884</v>
      </c>
      <c r="D178" s="158">
        <v>0.37074148296593185</v>
      </c>
      <c r="E178" s="158">
        <v>0.11723446893787576</v>
      </c>
      <c r="F178" s="158">
        <v>2.004008016032064E-2</v>
      </c>
      <c r="G178" s="158">
        <v>0.12525050100200399</v>
      </c>
      <c r="H178" s="158">
        <v>1.002004008016032E-3</v>
      </c>
      <c r="I178" s="158">
        <v>2.7054108216432865E-2</v>
      </c>
      <c r="J178" s="158">
        <v>0.99999999999999989</v>
      </c>
      <c r="K178" s="159">
        <v>998</v>
      </c>
      <c r="L178" s="141"/>
      <c r="M178" s="158" t="s">
        <v>294</v>
      </c>
      <c r="N178" s="158" t="s">
        <v>294</v>
      </c>
      <c r="O178" s="158">
        <v>0.31</v>
      </c>
      <c r="P178" s="158">
        <v>0.36899999999999999</v>
      </c>
      <c r="Q178" s="158">
        <v>0.34100000000000003</v>
      </c>
      <c r="R178" s="158">
        <v>0.40100000000000002</v>
      </c>
      <c r="S178" s="158">
        <v>9.9000000000000005E-2</v>
      </c>
      <c r="T178" s="158">
        <v>0.13900000000000001</v>
      </c>
      <c r="U178" s="158">
        <v>1.2999999999999999E-2</v>
      </c>
      <c r="V178" s="158">
        <v>3.1E-2</v>
      </c>
      <c r="W178" s="158">
        <v>0.106</v>
      </c>
      <c r="X178" s="158">
        <v>0.14699999999999999</v>
      </c>
      <c r="Y178" s="158">
        <v>0</v>
      </c>
      <c r="Z178" s="158">
        <v>6.0000000000000001E-3</v>
      </c>
      <c r="AA178" s="158">
        <v>1.9E-2</v>
      </c>
      <c r="AB178" s="158">
        <v>3.9E-2</v>
      </c>
    </row>
    <row r="179" spans="1:28" x14ac:dyDescent="0.25">
      <c r="A179" s="159" t="s">
        <v>4101</v>
      </c>
      <c r="B179" s="158" t="s">
        <v>294</v>
      </c>
      <c r="C179" s="158">
        <v>0.36138613861386137</v>
      </c>
      <c r="D179" s="158">
        <v>0.40099009900990101</v>
      </c>
      <c r="E179" s="158">
        <v>0.13861386138613863</v>
      </c>
      <c r="F179" s="158">
        <v>9.9009900990099011E-3</v>
      </c>
      <c r="G179" s="158">
        <v>8.4158415841584164E-2</v>
      </c>
      <c r="H179" s="158" t="s">
        <v>294</v>
      </c>
      <c r="I179" s="158">
        <v>4.9504950495049506E-3</v>
      </c>
      <c r="J179" s="158">
        <v>1</v>
      </c>
      <c r="K179" s="159">
        <v>202</v>
      </c>
      <c r="L179" s="141"/>
      <c r="M179" s="158" t="s">
        <v>294</v>
      </c>
      <c r="N179" s="158" t="s">
        <v>294</v>
      </c>
      <c r="O179" s="158">
        <v>0.29799999999999999</v>
      </c>
      <c r="P179" s="158">
        <v>0.43</v>
      </c>
      <c r="Q179" s="158">
        <v>0.33600000000000002</v>
      </c>
      <c r="R179" s="158">
        <v>0.47</v>
      </c>
      <c r="S179" s="158">
        <v>9.8000000000000004E-2</v>
      </c>
      <c r="T179" s="158">
        <v>0.193</v>
      </c>
      <c r="U179" s="158">
        <v>3.0000000000000001E-3</v>
      </c>
      <c r="V179" s="158">
        <v>3.5000000000000003E-2</v>
      </c>
      <c r="W179" s="158">
        <v>5.2999999999999999E-2</v>
      </c>
      <c r="X179" s="158">
        <v>0.13100000000000001</v>
      </c>
      <c r="Y179" s="158" t="s">
        <v>294</v>
      </c>
      <c r="Z179" s="158" t="s">
        <v>294</v>
      </c>
      <c r="AA179" s="158">
        <v>1E-3</v>
      </c>
      <c r="AB179" s="158">
        <v>2.8000000000000001E-2</v>
      </c>
    </row>
    <row r="180" spans="1:28" x14ac:dyDescent="0.25">
      <c r="A180" s="159" t="s">
        <v>4102</v>
      </c>
      <c r="B180" s="158" t="s">
        <v>294</v>
      </c>
      <c r="C180" s="158">
        <v>0.19069767441860466</v>
      </c>
      <c r="D180" s="158">
        <v>0.44651162790697674</v>
      </c>
      <c r="E180" s="158">
        <v>0.18604651162790697</v>
      </c>
      <c r="F180" s="158">
        <v>5.8139534883720929E-2</v>
      </c>
      <c r="G180" s="158">
        <v>0.10697674418604651</v>
      </c>
      <c r="H180" s="158" t="s">
        <v>294</v>
      </c>
      <c r="I180" s="158">
        <v>1.1627906976744186E-2</v>
      </c>
      <c r="J180" s="158">
        <v>1</v>
      </c>
      <c r="K180" s="159">
        <v>430</v>
      </c>
      <c r="L180" s="141"/>
      <c r="M180" s="158" t="s">
        <v>294</v>
      </c>
      <c r="N180" s="158" t="s">
        <v>294</v>
      </c>
      <c r="O180" s="158">
        <v>0.156</v>
      </c>
      <c r="P180" s="158">
        <v>0.23100000000000001</v>
      </c>
      <c r="Q180" s="158">
        <v>0.4</v>
      </c>
      <c r="R180" s="158">
        <v>0.49399999999999999</v>
      </c>
      <c r="S180" s="158">
        <v>0.152</v>
      </c>
      <c r="T180" s="158">
        <v>0.22600000000000001</v>
      </c>
      <c r="U180" s="158">
        <v>0.04</v>
      </c>
      <c r="V180" s="158">
        <v>8.4000000000000005E-2</v>
      </c>
      <c r="W180" s="158">
        <v>8.1000000000000003E-2</v>
      </c>
      <c r="X180" s="158">
        <v>0.14000000000000001</v>
      </c>
      <c r="Y180" s="158" t="s">
        <v>294</v>
      </c>
      <c r="Z180" s="158" t="s">
        <v>294</v>
      </c>
      <c r="AA180" s="158">
        <v>5.0000000000000001E-3</v>
      </c>
      <c r="AB180" s="158">
        <v>2.7E-2</v>
      </c>
    </row>
    <row r="181" spans="1:28" x14ac:dyDescent="0.25">
      <c r="A181" s="159" t="s">
        <v>4103</v>
      </c>
      <c r="B181" s="158">
        <v>5.3978203867584396E-2</v>
      </c>
      <c r="C181" s="158">
        <v>0.24364962307440183</v>
      </c>
      <c r="D181" s="158">
        <v>0.27894542772861358</v>
      </c>
      <c r="E181" s="158">
        <v>0.10455588331694526</v>
      </c>
      <c r="F181" s="158">
        <v>4.1666666666666664E-2</v>
      </c>
      <c r="G181" s="158">
        <v>0.19092100950508031</v>
      </c>
      <c r="H181" s="158">
        <v>3.8307112422156669E-3</v>
      </c>
      <c r="I181" s="158">
        <v>8.2452474598492295E-2</v>
      </c>
      <c r="J181" s="158">
        <v>0.99999999999999989</v>
      </c>
      <c r="K181" s="159">
        <v>48816</v>
      </c>
      <c r="L181" s="141"/>
      <c r="M181" s="158">
        <v>5.1999999999999998E-2</v>
      </c>
      <c r="N181" s="158">
        <v>5.6000000000000001E-2</v>
      </c>
      <c r="O181" s="158">
        <v>0.24</v>
      </c>
      <c r="P181" s="158">
        <v>0.247</v>
      </c>
      <c r="Q181" s="158">
        <v>0.27500000000000002</v>
      </c>
      <c r="R181" s="158">
        <v>0.28299999999999997</v>
      </c>
      <c r="S181" s="158">
        <v>0.10199999999999999</v>
      </c>
      <c r="T181" s="158">
        <v>0.107</v>
      </c>
      <c r="U181" s="158">
        <v>0.04</v>
      </c>
      <c r="V181" s="158">
        <v>4.2999999999999997E-2</v>
      </c>
      <c r="W181" s="158">
        <v>0.187</v>
      </c>
      <c r="X181" s="158">
        <v>0.19400000000000001</v>
      </c>
      <c r="Y181" s="158">
        <v>3.0000000000000001E-3</v>
      </c>
      <c r="Z181" s="158">
        <v>4.0000000000000001E-3</v>
      </c>
      <c r="AA181" s="158">
        <v>0.08</v>
      </c>
      <c r="AB181" s="158">
        <v>8.5000000000000006E-2</v>
      </c>
    </row>
    <row r="182" spans="1:28" x14ac:dyDescent="0.25">
      <c r="A182" s="159" t="s">
        <v>4104</v>
      </c>
      <c r="B182" s="158" t="s">
        <v>294</v>
      </c>
      <c r="C182" s="158">
        <v>0.11409395973154363</v>
      </c>
      <c r="D182" s="158">
        <v>0.18120805369127516</v>
      </c>
      <c r="E182" s="158">
        <v>0.1476510067114094</v>
      </c>
      <c r="F182" s="158">
        <v>5.7046979865771813E-2</v>
      </c>
      <c r="G182" s="158">
        <v>0.44630872483221479</v>
      </c>
      <c r="H182" s="158">
        <v>6.7114093959731542E-3</v>
      </c>
      <c r="I182" s="158">
        <v>4.6979865771812082E-2</v>
      </c>
      <c r="J182" s="158">
        <v>1</v>
      </c>
      <c r="K182" s="159">
        <v>298</v>
      </c>
      <c r="L182" s="141"/>
      <c r="M182" s="158" t="s">
        <v>294</v>
      </c>
      <c r="N182" s="158" t="s">
        <v>294</v>
      </c>
      <c r="O182" s="158">
        <v>8.3000000000000004E-2</v>
      </c>
      <c r="P182" s="158">
        <v>0.155</v>
      </c>
      <c r="Q182" s="158">
        <v>0.14199999999999999</v>
      </c>
      <c r="R182" s="158">
        <v>0.22900000000000001</v>
      </c>
      <c r="S182" s="158">
        <v>0.112</v>
      </c>
      <c r="T182" s="158">
        <v>0.192</v>
      </c>
      <c r="U182" s="158">
        <v>3.5999999999999997E-2</v>
      </c>
      <c r="V182" s="158">
        <v>8.8999999999999996E-2</v>
      </c>
      <c r="W182" s="158">
        <v>0.39100000000000001</v>
      </c>
      <c r="X182" s="158">
        <v>0.503</v>
      </c>
      <c r="Y182" s="158">
        <v>2E-3</v>
      </c>
      <c r="Z182" s="158">
        <v>2.4E-2</v>
      </c>
      <c r="AA182" s="158">
        <v>2.8000000000000001E-2</v>
      </c>
      <c r="AB182" s="158">
        <v>7.6999999999999999E-2</v>
      </c>
    </row>
    <row r="183" spans="1:28" x14ac:dyDescent="0.25">
      <c r="A183" s="159" t="s">
        <v>4105</v>
      </c>
      <c r="B183" s="158" t="s">
        <v>294</v>
      </c>
      <c r="C183" s="158">
        <v>0.29340166559897501</v>
      </c>
      <c r="D183" s="158">
        <v>0.29916720051249202</v>
      </c>
      <c r="E183" s="158">
        <v>0.11979500320307496</v>
      </c>
      <c r="F183" s="158">
        <v>7.3030108904548363E-2</v>
      </c>
      <c r="G183" s="158">
        <v>0.14862267777065982</v>
      </c>
      <c r="H183" s="158">
        <v>3.2030749519538757E-3</v>
      </c>
      <c r="I183" s="158">
        <v>6.2780269058295965E-2</v>
      </c>
      <c r="J183" s="158">
        <v>1</v>
      </c>
      <c r="K183" s="159">
        <v>1561</v>
      </c>
      <c r="L183" s="141"/>
      <c r="M183" s="158" t="s">
        <v>294</v>
      </c>
      <c r="N183" s="158" t="s">
        <v>294</v>
      </c>
      <c r="O183" s="158">
        <v>0.27100000000000002</v>
      </c>
      <c r="P183" s="158">
        <v>0.316</v>
      </c>
      <c r="Q183" s="158">
        <v>0.27700000000000002</v>
      </c>
      <c r="R183" s="158">
        <v>0.32200000000000001</v>
      </c>
      <c r="S183" s="158">
        <v>0.105</v>
      </c>
      <c r="T183" s="158">
        <v>0.13700000000000001</v>
      </c>
      <c r="U183" s="158">
        <v>6.0999999999999999E-2</v>
      </c>
      <c r="V183" s="158">
        <v>8.6999999999999994E-2</v>
      </c>
      <c r="W183" s="158">
        <v>0.13200000000000001</v>
      </c>
      <c r="X183" s="158">
        <v>0.16700000000000001</v>
      </c>
      <c r="Y183" s="158">
        <v>1E-3</v>
      </c>
      <c r="Z183" s="158">
        <v>7.0000000000000001E-3</v>
      </c>
      <c r="AA183" s="158">
        <v>5.1999999999999998E-2</v>
      </c>
      <c r="AB183" s="158">
        <v>7.5999999999999998E-2</v>
      </c>
    </row>
    <row r="184" spans="1:28" x14ac:dyDescent="0.25">
      <c r="A184" s="159" t="s">
        <v>4106</v>
      </c>
      <c r="B184" s="158" t="s">
        <v>294</v>
      </c>
      <c r="C184" s="158">
        <v>6.4171122994652408E-3</v>
      </c>
      <c r="D184" s="158">
        <v>0.14759358288770053</v>
      </c>
      <c r="E184" s="158">
        <v>0.10481283422459893</v>
      </c>
      <c r="F184" s="158">
        <v>9.8395721925133683E-2</v>
      </c>
      <c r="G184" s="158">
        <v>0.60213903743315511</v>
      </c>
      <c r="H184" s="158">
        <v>1.0695187165775401E-3</v>
      </c>
      <c r="I184" s="158">
        <v>3.9572192513368985E-2</v>
      </c>
      <c r="J184" s="158">
        <v>1</v>
      </c>
      <c r="K184" s="159">
        <v>935</v>
      </c>
      <c r="L184" s="141"/>
      <c r="M184" s="158" t="s">
        <v>294</v>
      </c>
      <c r="N184" s="158" t="s">
        <v>294</v>
      </c>
      <c r="O184" s="158">
        <v>3.0000000000000001E-3</v>
      </c>
      <c r="P184" s="158">
        <v>1.4E-2</v>
      </c>
      <c r="Q184" s="158">
        <v>0.126</v>
      </c>
      <c r="R184" s="158">
        <v>0.17199999999999999</v>
      </c>
      <c r="S184" s="158">
        <v>8.6999999999999994E-2</v>
      </c>
      <c r="T184" s="158">
        <v>0.126</v>
      </c>
      <c r="U184" s="158">
        <v>8.1000000000000003E-2</v>
      </c>
      <c r="V184" s="158">
        <v>0.11899999999999999</v>
      </c>
      <c r="W184" s="158">
        <v>0.56999999999999995</v>
      </c>
      <c r="X184" s="158">
        <v>0.63300000000000001</v>
      </c>
      <c r="Y184" s="158">
        <v>0</v>
      </c>
      <c r="Z184" s="158">
        <v>6.0000000000000001E-3</v>
      </c>
      <c r="AA184" s="158">
        <v>2.9000000000000001E-2</v>
      </c>
      <c r="AB184" s="158">
        <v>5.3999999999999999E-2</v>
      </c>
    </row>
    <row r="185" spans="1:28" x14ac:dyDescent="0.25">
      <c r="A185" s="159" t="s">
        <v>4107</v>
      </c>
      <c r="B185" s="158" t="s">
        <v>294</v>
      </c>
      <c r="C185" s="158">
        <v>7.6923076923076927E-2</v>
      </c>
      <c r="D185" s="158">
        <v>0.20152574698029244</v>
      </c>
      <c r="E185" s="158">
        <v>7.6287349014621739E-2</v>
      </c>
      <c r="F185" s="158">
        <v>2.733630006357279E-2</v>
      </c>
      <c r="G185" s="158">
        <v>0.53210425937698669</v>
      </c>
      <c r="H185" s="158">
        <v>1.2714558169103624E-2</v>
      </c>
      <c r="I185" s="158">
        <v>7.3108709472345837E-2</v>
      </c>
      <c r="J185" s="158">
        <v>1</v>
      </c>
      <c r="K185" s="159">
        <v>1573</v>
      </c>
      <c r="L185" s="141"/>
      <c r="M185" s="158" t="s">
        <v>294</v>
      </c>
      <c r="N185" s="158" t="s">
        <v>294</v>
      </c>
      <c r="O185" s="158">
        <v>6.5000000000000002E-2</v>
      </c>
      <c r="P185" s="158">
        <v>9.0999999999999998E-2</v>
      </c>
      <c r="Q185" s="158">
        <v>0.182</v>
      </c>
      <c r="R185" s="158">
        <v>0.222</v>
      </c>
      <c r="S185" s="158">
        <v>6.4000000000000001E-2</v>
      </c>
      <c r="T185" s="158">
        <v>0.09</v>
      </c>
      <c r="U185" s="158">
        <v>0.02</v>
      </c>
      <c r="V185" s="158">
        <v>3.6999999999999998E-2</v>
      </c>
      <c r="W185" s="158">
        <v>0.50700000000000001</v>
      </c>
      <c r="X185" s="158">
        <v>0.55700000000000005</v>
      </c>
      <c r="Y185" s="158">
        <v>8.0000000000000002E-3</v>
      </c>
      <c r="Z185" s="158">
        <v>0.02</v>
      </c>
      <c r="AA185" s="158">
        <v>6.0999999999999999E-2</v>
      </c>
      <c r="AB185" s="158">
        <v>8.6999999999999994E-2</v>
      </c>
    </row>
    <row r="186" spans="1:28" x14ac:dyDescent="0.25">
      <c r="A186" s="159" t="s">
        <v>4108</v>
      </c>
      <c r="B186" s="158">
        <v>0.26178010471204188</v>
      </c>
      <c r="C186" s="158">
        <v>0.112565445026178</v>
      </c>
      <c r="D186" s="158">
        <v>0.34816753926701571</v>
      </c>
      <c r="E186" s="158">
        <v>0.10209424083769633</v>
      </c>
      <c r="F186" s="158">
        <v>2.356020942408377E-2</v>
      </c>
      <c r="G186" s="158">
        <v>9.1623036649214659E-2</v>
      </c>
      <c r="H186" s="158" t="s">
        <v>294</v>
      </c>
      <c r="I186" s="158">
        <v>6.0209424083769635E-2</v>
      </c>
      <c r="J186" s="158">
        <v>1</v>
      </c>
      <c r="K186" s="159">
        <v>382</v>
      </c>
      <c r="L186" s="141"/>
      <c r="M186" s="158">
        <v>0.22</v>
      </c>
      <c r="N186" s="158">
        <v>0.308</v>
      </c>
      <c r="O186" s="158">
        <v>8.5000000000000006E-2</v>
      </c>
      <c r="P186" s="158">
        <v>0.14799999999999999</v>
      </c>
      <c r="Q186" s="158">
        <v>0.30199999999999999</v>
      </c>
      <c r="R186" s="158">
        <v>0.39700000000000002</v>
      </c>
      <c r="S186" s="158">
        <v>7.5999999999999998E-2</v>
      </c>
      <c r="T186" s="158">
        <v>0.13700000000000001</v>
      </c>
      <c r="U186" s="158">
        <v>1.2E-2</v>
      </c>
      <c r="V186" s="158">
        <v>4.3999999999999997E-2</v>
      </c>
      <c r="W186" s="158">
        <v>6.7000000000000004E-2</v>
      </c>
      <c r="X186" s="158">
        <v>0.125</v>
      </c>
      <c r="Y186" s="158" t="s">
        <v>294</v>
      </c>
      <c r="Z186" s="158" t="s">
        <v>294</v>
      </c>
      <c r="AA186" s="158">
        <v>0.04</v>
      </c>
      <c r="AB186" s="158">
        <v>8.8999999999999996E-2</v>
      </c>
    </row>
    <row r="187" spans="1:28" x14ac:dyDescent="0.25">
      <c r="A187" s="159" t="s">
        <v>4109</v>
      </c>
      <c r="B187" s="158">
        <v>3.171582619727244E-3</v>
      </c>
      <c r="C187" s="158">
        <v>1.585791309863622E-3</v>
      </c>
      <c r="D187" s="158">
        <v>0.66000634316523943</v>
      </c>
      <c r="E187" s="158">
        <v>0.15889628924833493</v>
      </c>
      <c r="F187" s="158">
        <v>9.2927370758008249E-2</v>
      </c>
      <c r="G187" s="158">
        <v>6.9774817633999368E-3</v>
      </c>
      <c r="H187" s="158" t="s">
        <v>294</v>
      </c>
      <c r="I187" s="158">
        <v>7.6435141135426585E-2</v>
      </c>
      <c r="J187" s="158">
        <v>1</v>
      </c>
      <c r="K187" s="159">
        <v>3153</v>
      </c>
      <c r="L187" s="141"/>
      <c r="M187" s="158">
        <v>2E-3</v>
      </c>
      <c r="N187" s="158">
        <v>6.0000000000000001E-3</v>
      </c>
      <c r="O187" s="158">
        <v>1E-3</v>
      </c>
      <c r="P187" s="158">
        <v>4.0000000000000001E-3</v>
      </c>
      <c r="Q187" s="158">
        <v>0.64300000000000002</v>
      </c>
      <c r="R187" s="158">
        <v>0.67600000000000005</v>
      </c>
      <c r="S187" s="158">
        <v>0.14699999999999999</v>
      </c>
      <c r="T187" s="158">
        <v>0.17199999999999999</v>
      </c>
      <c r="U187" s="158">
        <v>8.3000000000000004E-2</v>
      </c>
      <c r="V187" s="158">
        <v>0.104</v>
      </c>
      <c r="W187" s="158">
        <v>5.0000000000000001E-3</v>
      </c>
      <c r="X187" s="158">
        <v>1.0999999999999999E-2</v>
      </c>
      <c r="Y187" s="158" t="s">
        <v>294</v>
      </c>
      <c r="Z187" s="158" t="s">
        <v>294</v>
      </c>
      <c r="AA187" s="158">
        <v>6.8000000000000005E-2</v>
      </c>
      <c r="AB187" s="158">
        <v>8.5999999999999993E-2</v>
      </c>
    </row>
    <row r="188" spans="1:28" x14ac:dyDescent="0.25">
      <c r="A188" s="159" t="s">
        <v>4110</v>
      </c>
      <c r="B188" s="158">
        <v>1.6329196603527107E-4</v>
      </c>
      <c r="C188" s="158">
        <v>0.25800130633572826</v>
      </c>
      <c r="D188" s="158">
        <v>0.25653167864141085</v>
      </c>
      <c r="E188" s="158">
        <v>0.10287393860222077</v>
      </c>
      <c r="F188" s="158">
        <v>7.2991508817766171E-2</v>
      </c>
      <c r="G188" s="158">
        <v>0.22730241672109733</v>
      </c>
      <c r="H188" s="158">
        <v>3.5924232527759633E-3</v>
      </c>
      <c r="I188" s="158">
        <v>7.8543435662965386E-2</v>
      </c>
      <c r="J188" s="158">
        <v>1</v>
      </c>
      <c r="K188" s="159">
        <v>6124</v>
      </c>
      <c r="L188" s="141"/>
      <c r="M188" s="158">
        <v>0</v>
      </c>
      <c r="N188" s="158">
        <v>1E-3</v>
      </c>
      <c r="O188" s="158">
        <v>0.247</v>
      </c>
      <c r="P188" s="158">
        <v>0.26900000000000002</v>
      </c>
      <c r="Q188" s="158">
        <v>0.246</v>
      </c>
      <c r="R188" s="158">
        <v>0.26800000000000002</v>
      </c>
      <c r="S188" s="158">
        <v>9.6000000000000002E-2</v>
      </c>
      <c r="T188" s="158">
        <v>0.111</v>
      </c>
      <c r="U188" s="158">
        <v>6.7000000000000004E-2</v>
      </c>
      <c r="V188" s="158">
        <v>0.08</v>
      </c>
      <c r="W188" s="158">
        <v>0.217</v>
      </c>
      <c r="X188" s="158">
        <v>0.23799999999999999</v>
      </c>
      <c r="Y188" s="158">
        <v>2E-3</v>
      </c>
      <c r="Z188" s="158">
        <v>5.0000000000000001E-3</v>
      </c>
      <c r="AA188" s="158">
        <v>7.1999999999999995E-2</v>
      </c>
      <c r="AB188" s="158">
        <v>8.5999999999999993E-2</v>
      </c>
    </row>
    <row r="189" spans="1:28" x14ac:dyDescent="0.25">
      <c r="A189" s="159" t="s">
        <v>4111</v>
      </c>
      <c r="B189" s="158">
        <v>0.5862708719851577</v>
      </c>
      <c r="C189" s="158">
        <v>0.10296846011131726</v>
      </c>
      <c r="D189" s="158">
        <v>0.15120593692022263</v>
      </c>
      <c r="E189" s="158">
        <v>6.0296846011131729E-2</v>
      </c>
      <c r="F189" s="158">
        <v>6.4935064935064939E-3</v>
      </c>
      <c r="G189" s="158">
        <v>4.6382189239332098E-3</v>
      </c>
      <c r="H189" s="158" t="s">
        <v>294</v>
      </c>
      <c r="I189" s="158">
        <v>8.8126159554730979E-2</v>
      </c>
      <c r="J189" s="158">
        <v>1</v>
      </c>
      <c r="K189" s="159">
        <v>1078</v>
      </c>
      <c r="L189" s="141"/>
      <c r="M189" s="158">
        <v>0.55700000000000005</v>
      </c>
      <c r="N189" s="158">
        <v>0.61499999999999999</v>
      </c>
      <c r="O189" s="158">
        <v>8.5999999999999993E-2</v>
      </c>
      <c r="P189" s="158">
        <v>0.123</v>
      </c>
      <c r="Q189" s="158">
        <v>0.13100000000000001</v>
      </c>
      <c r="R189" s="158">
        <v>0.17399999999999999</v>
      </c>
      <c r="S189" s="158">
        <v>4.8000000000000001E-2</v>
      </c>
      <c r="T189" s="158">
        <v>7.5999999999999998E-2</v>
      </c>
      <c r="U189" s="158">
        <v>3.0000000000000001E-3</v>
      </c>
      <c r="V189" s="158">
        <v>1.2999999999999999E-2</v>
      </c>
      <c r="W189" s="158">
        <v>2E-3</v>
      </c>
      <c r="X189" s="158">
        <v>1.0999999999999999E-2</v>
      </c>
      <c r="Y189" s="158" t="s">
        <v>294</v>
      </c>
      <c r="Z189" s="158" t="s">
        <v>294</v>
      </c>
      <c r="AA189" s="158">
        <v>7.2999999999999995E-2</v>
      </c>
      <c r="AB189" s="158">
        <v>0.107</v>
      </c>
    </row>
    <row r="190" spans="1:28" x14ac:dyDescent="0.25">
      <c r="A190" s="159" t="s">
        <v>4112</v>
      </c>
      <c r="B190" s="158">
        <v>0.29963343975404988</v>
      </c>
      <c r="C190" s="158">
        <v>0.37341846990658628</v>
      </c>
      <c r="D190" s="158">
        <v>0.15537424618659099</v>
      </c>
      <c r="E190" s="158">
        <v>4.3868984273382997E-2</v>
      </c>
      <c r="F190" s="158">
        <v>4.6115643845335225E-3</v>
      </c>
      <c r="G190" s="158">
        <v>3.3226912616767176E-2</v>
      </c>
      <c r="H190" s="158">
        <v>2.9561310157266169E-3</v>
      </c>
      <c r="I190" s="158">
        <v>8.6910251862362536E-2</v>
      </c>
      <c r="J190" s="158">
        <v>1</v>
      </c>
      <c r="K190" s="159">
        <v>8457</v>
      </c>
      <c r="L190" s="141"/>
      <c r="M190" s="158">
        <v>0.28999999999999998</v>
      </c>
      <c r="N190" s="158">
        <v>0.309</v>
      </c>
      <c r="O190" s="158">
        <v>0.36299999999999999</v>
      </c>
      <c r="P190" s="158">
        <v>0.38400000000000001</v>
      </c>
      <c r="Q190" s="158">
        <v>0.14799999999999999</v>
      </c>
      <c r="R190" s="158">
        <v>0.16300000000000001</v>
      </c>
      <c r="S190" s="158">
        <v>0.04</v>
      </c>
      <c r="T190" s="158">
        <v>4.8000000000000001E-2</v>
      </c>
      <c r="U190" s="158">
        <v>3.0000000000000001E-3</v>
      </c>
      <c r="V190" s="158">
        <v>6.0000000000000001E-3</v>
      </c>
      <c r="W190" s="158">
        <v>0.03</v>
      </c>
      <c r="X190" s="158">
        <v>3.6999999999999998E-2</v>
      </c>
      <c r="Y190" s="158">
        <v>2E-3</v>
      </c>
      <c r="Z190" s="158">
        <v>4.0000000000000001E-3</v>
      </c>
      <c r="AA190" s="158">
        <v>8.1000000000000003E-2</v>
      </c>
      <c r="AB190" s="158">
        <v>9.2999999999999999E-2</v>
      </c>
    </row>
    <row r="191" spans="1:28" x14ac:dyDescent="0.25">
      <c r="A191" s="159" t="s">
        <v>4113</v>
      </c>
      <c r="B191" s="158" t="s">
        <v>294</v>
      </c>
      <c r="C191" s="158">
        <v>0.25691699604743085</v>
      </c>
      <c r="D191" s="158">
        <v>0.40711462450592883</v>
      </c>
      <c r="E191" s="158">
        <v>0.11462450592885376</v>
      </c>
      <c r="F191" s="158">
        <v>2.766798418972332E-2</v>
      </c>
      <c r="G191" s="158">
        <v>0.1067193675889328</v>
      </c>
      <c r="H191" s="158" t="s">
        <v>294</v>
      </c>
      <c r="I191" s="158">
        <v>8.6956521739130432E-2</v>
      </c>
      <c r="J191" s="158">
        <v>0.99999999999999978</v>
      </c>
      <c r="K191" s="159">
        <v>253</v>
      </c>
      <c r="L191" s="141"/>
      <c r="M191" s="158" t="s">
        <v>294</v>
      </c>
      <c r="N191" s="158" t="s">
        <v>294</v>
      </c>
      <c r="O191" s="158">
        <v>0.20699999999999999</v>
      </c>
      <c r="P191" s="158">
        <v>0.314</v>
      </c>
      <c r="Q191" s="158">
        <v>0.34799999999999998</v>
      </c>
      <c r="R191" s="158">
        <v>0.46899999999999997</v>
      </c>
      <c r="S191" s="158">
        <v>8.1000000000000003E-2</v>
      </c>
      <c r="T191" s="158">
        <v>0.16</v>
      </c>
      <c r="U191" s="158">
        <v>1.2999999999999999E-2</v>
      </c>
      <c r="V191" s="158">
        <v>5.6000000000000001E-2</v>
      </c>
      <c r="W191" s="158">
        <v>7.3999999999999996E-2</v>
      </c>
      <c r="X191" s="158">
        <v>0.151</v>
      </c>
      <c r="Y191" s="158" t="s">
        <v>294</v>
      </c>
      <c r="Z191" s="158" t="s">
        <v>294</v>
      </c>
      <c r="AA191" s="158">
        <v>5.8000000000000003E-2</v>
      </c>
      <c r="AB191" s="158">
        <v>0.128</v>
      </c>
    </row>
    <row r="192" spans="1:28" x14ac:dyDescent="0.25">
      <c r="A192" s="159" t="s">
        <v>4114</v>
      </c>
      <c r="B192" s="158" t="s">
        <v>294</v>
      </c>
      <c r="C192" s="158">
        <v>0.19801980198019803</v>
      </c>
      <c r="D192" s="158">
        <v>0.39603960396039606</v>
      </c>
      <c r="E192" s="158">
        <v>0.14851485148514851</v>
      </c>
      <c r="F192" s="158">
        <v>9.9009900990099011E-3</v>
      </c>
      <c r="G192" s="158">
        <v>0.17821782178217821</v>
      </c>
      <c r="H192" s="158" t="s">
        <v>294</v>
      </c>
      <c r="I192" s="158">
        <v>6.9306930693069313E-2</v>
      </c>
      <c r="J192" s="158">
        <v>1.0000000000000002</v>
      </c>
      <c r="K192" s="159">
        <v>101</v>
      </c>
      <c r="L192" s="141"/>
      <c r="M192" s="158" t="s">
        <v>294</v>
      </c>
      <c r="N192" s="158" t="s">
        <v>294</v>
      </c>
      <c r="O192" s="158">
        <v>0.13200000000000001</v>
      </c>
      <c r="P192" s="158">
        <v>0.28599999999999998</v>
      </c>
      <c r="Q192" s="158">
        <v>0.30599999999999999</v>
      </c>
      <c r="R192" s="158">
        <v>0.49399999999999999</v>
      </c>
      <c r="S192" s="158">
        <v>9.1999999999999998E-2</v>
      </c>
      <c r="T192" s="158">
        <v>0.23100000000000001</v>
      </c>
      <c r="U192" s="158">
        <v>2E-3</v>
      </c>
      <c r="V192" s="158">
        <v>5.3999999999999999E-2</v>
      </c>
      <c r="W192" s="158">
        <v>0.11600000000000001</v>
      </c>
      <c r="X192" s="158">
        <v>0.26400000000000001</v>
      </c>
      <c r="Y192" s="158" t="s">
        <v>294</v>
      </c>
      <c r="Z192" s="158" t="s">
        <v>294</v>
      </c>
      <c r="AA192" s="158">
        <v>3.4000000000000002E-2</v>
      </c>
      <c r="AB192" s="158">
        <v>0.13600000000000001</v>
      </c>
    </row>
    <row r="193" spans="1:28" x14ac:dyDescent="0.25">
      <c r="A193" s="159" t="s">
        <v>4115</v>
      </c>
      <c r="B193" s="158" t="s">
        <v>294</v>
      </c>
      <c r="C193" s="158">
        <v>0.24062500000000001</v>
      </c>
      <c r="D193" s="158">
        <v>0.25937500000000002</v>
      </c>
      <c r="E193" s="158">
        <v>0.34062500000000001</v>
      </c>
      <c r="F193" s="158">
        <v>2.5000000000000001E-2</v>
      </c>
      <c r="G193" s="158">
        <v>0.05</v>
      </c>
      <c r="H193" s="158">
        <v>6.2500000000000003E-3</v>
      </c>
      <c r="I193" s="158">
        <v>7.8125E-2</v>
      </c>
      <c r="J193" s="158">
        <v>1</v>
      </c>
      <c r="K193" s="159">
        <v>320</v>
      </c>
      <c r="L193" s="141"/>
      <c r="M193" s="158" t="s">
        <v>294</v>
      </c>
      <c r="N193" s="158" t="s">
        <v>294</v>
      </c>
      <c r="O193" s="158">
        <v>0.19700000000000001</v>
      </c>
      <c r="P193" s="158">
        <v>0.28999999999999998</v>
      </c>
      <c r="Q193" s="158">
        <v>0.214</v>
      </c>
      <c r="R193" s="158">
        <v>0.31</v>
      </c>
      <c r="S193" s="158">
        <v>0.29099999999999998</v>
      </c>
      <c r="T193" s="158">
        <v>0.39400000000000002</v>
      </c>
      <c r="U193" s="158">
        <v>1.2999999999999999E-2</v>
      </c>
      <c r="V193" s="158">
        <v>4.9000000000000002E-2</v>
      </c>
      <c r="W193" s="158">
        <v>3.1E-2</v>
      </c>
      <c r="X193" s="158">
        <v>0.08</v>
      </c>
      <c r="Y193" s="158">
        <v>2E-3</v>
      </c>
      <c r="Z193" s="158">
        <v>2.1999999999999999E-2</v>
      </c>
      <c r="AA193" s="158">
        <v>5.2999999999999999E-2</v>
      </c>
      <c r="AB193" s="158">
        <v>0.113</v>
      </c>
    </row>
    <row r="194" spans="1:28" x14ac:dyDescent="0.25">
      <c r="A194" s="159" t="s">
        <v>4116</v>
      </c>
      <c r="B194" s="158" t="s">
        <v>294</v>
      </c>
      <c r="C194" s="158">
        <v>0.30917874396135264</v>
      </c>
      <c r="D194" s="158">
        <v>0.32850241545893721</v>
      </c>
      <c r="E194" s="158">
        <v>0.15458937198067632</v>
      </c>
      <c r="F194" s="158">
        <v>4.3478260869565216E-2</v>
      </c>
      <c r="G194" s="158">
        <v>6.280193236714976E-2</v>
      </c>
      <c r="H194" s="158" t="s">
        <v>294</v>
      </c>
      <c r="I194" s="158">
        <v>0.10144927536231885</v>
      </c>
      <c r="J194" s="158">
        <v>1</v>
      </c>
      <c r="K194" s="159">
        <v>207</v>
      </c>
      <c r="L194" s="141"/>
      <c r="M194" s="158" t="s">
        <v>294</v>
      </c>
      <c r="N194" s="158" t="s">
        <v>294</v>
      </c>
      <c r="O194" s="158">
        <v>0.25</v>
      </c>
      <c r="P194" s="158">
        <v>0.375</v>
      </c>
      <c r="Q194" s="158">
        <v>0.26800000000000002</v>
      </c>
      <c r="R194" s="158">
        <v>0.39500000000000002</v>
      </c>
      <c r="S194" s="158">
        <v>0.112</v>
      </c>
      <c r="T194" s="158">
        <v>0.21</v>
      </c>
      <c r="U194" s="158">
        <v>2.3E-2</v>
      </c>
      <c r="V194" s="158">
        <v>8.1000000000000003E-2</v>
      </c>
      <c r="W194" s="158">
        <v>3.6999999999999998E-2</v>
      </c>
      <c r="X194" s="158">
        <v>0.104</v>
      </c>
      <c r="Y194" s="158" t="s">
        <v>294</v>
      </c>
      <c r="Z194" s="158" t="s">
        <v>294</v>
      </c>
      <c r="AA194" s="158">
        <v>6.7000000000000004E-2</v>
      </c>
      <c r="AB194" s="158">
        <v>0.15</v>
      </c>
    </row>
    <row r="195" spans="1:28" x14ac:dyDescent="0.25">
      <c r="A195" s="159" t="s">
        <v>4117</v>
      </c>
      <c r="B195" s="158" t="s">
        <v>294</v>
      </c>
      <c r="C195" s="158">
        <v>0.20779220779220781</v>
      </c>
      <c r="D195" s="158">
        <v>0.43722943722943725</v>
      </c>
      <c r="E195" s="158">
        <v>0.16450216450216451</v>
      </c>
      <c r="F195" s="158">
        <v>4.3290043290043288E-2</v>
      </c>
      <c r="G195" s="158">
        <v>7.3593073593073599E-2</v>
      </c>
      <c r="H195" s="158" t="s">
        <v>294</v>
      </c>
      <c r="I195" s="158">
        <v>7.3593073593073599E-2</v>
      </c>
      <c r="J195" s="158">
        <v>1</v>
      </c>
      <c r="K195" s="159">
        <v>231</v>
      </c>
      <c r="L195" s="141"/>
      <c r="M195" s="158" t="s">
        <v>294</v>
      </c>
      <c r="N195" s="158" t="s">
        <v>294</v>
      </c>
      <c r="O195" s="158">
        <v>0.16</v>
      </c>
      <c r="P195" s="158">
        <v>0.26500000000000001</v>
      </c>
      <c r="Q195" s="158">
        <v>0.375</v>
      </c>
      <c r="R195" s="158">
        <v>0.502</v>
      </c>
      <c r="S195" s="158">
        <v>0.122</v>
      </c>
      <c r="T195" s="158">
        <v>0.218</v>
      </c>
      <c r="U195" s="158">
        <v>2.4E-2</v>
      </c>
      <c r="V195" s="158">
        <v>7.8E-2</v>
      </c>
      <c r="W195" s="158">
        <v>4.5999999999999999E-2</v>
      </c>
      <c r="X195" s="158">
        <v>0.115</v>
      </c>
      <c r="Y195" s="158" t="s">
        <v>294</v>
      </c>
      <c r="Z195" s="158" t="s">
        <v>294</v>
      </c>
      <c r="AA195" s="158">
        <v>4.5999999999999999E-2</v>
      </c>
      <c r="AB195" s="158">
        <v>0.115</v>
      </c>
    </row>
    <row r="196" spans="1:28" x14ac:dyDescent="0.25">
      <c r="A196" s="159" t="s">
        <v>4118</v>
      </c>
      <c r="B196" s="158" t="s">
        <v>294</v>
      </c>
      <c r="C196" s="158">
        <v>9.9706744868035185E-2</v>
      </c>
      <c r="D196" s="158">
        <v>0.47800586510263932</v>
      </c>
      <c r="E196" s="158">
        <v>0.18181818181818182</v>
      </c>
      <c r="F196" s="158">
        <v>4.9853372434017593E-2</v>
      </c>
      <c r="G196" s="158">
        <v>6.4516129032258063E-2</v>
      </c>
      <c r="H196" s="158">
        <v>2.9325513196480938E-3</v>
      </c>
      <c r="I196" s="158">
        <v>0.12316715542521994</v>
      </c>
      <c r="J196" s="158">
        <v>0.99999999999999989</v>
      </c>
      <c r="K196" s="159">
        <v>341</v>
      </c>
      <c r="L196" s="141"/>
      <c r="M196" s="158" t="s">
        <v>294</v>
      </c>
      <c r="N196" s="158" t="s">
        <v>294</v>
      </c>
      <c r="O196" s="158">
        <v>7.1999999999999995E-2</v>
      </c>
      <c r="P196" s="158">
        <v>0.13600000000000001</v>
      </c>
      <c r="Q196" s="158">
        <v>0.42599999999999999</v>
      </c>
      <c r="R196" s="158">
        <v>0.53100000000000003</v>
      </c>
      <c r="S196" s="158">
        <v>0.14399999999999999</v>
      </c>
      <c r="T196" s="158">
        <v>0.22600000000000001</v>
      </c>
      <c r="U196" s="158">
        <v>3.1E-2</v>
      </c>
      <c r="V196" s="158">
        <v>7.8E-2</v>
      </c>
      <c r="W196" s="158">
        <v>4.2999999999999997E-2</v>
      </c>
      <c r="X196" s="158">
        <v>9.6000000000000002E-2</v>
      </c>
      <c r="Y196" s="158">
        <v>1E-3</v>
      </c>
      <c r="Z196" s="158">
        <v>1.6E-2</v>
      </c>
      <c r="AA196" s="158">
        <v>9.1999999999999998E-2</v>
      </c>
      <c r="AB196" s="158">
        <v>0.16200000000000001</v>
      </c>
    </row>
    <row r="197" spans="1:28" x14ac:dyDescent="0.25">
      <c r="A197" s="159" t="s">
        <v>4119</v>
      </c>
      <c r="B197" s="158" t="s">
        <v>294</v>
      </c>
      <c r="C197" s="158">
        <v>0.20973782771535582</v>
      </c>
      <c r="D197" s="158">
        <v>0.36704119850187267</v>
      </c>
      <c r="E197" s="158">
        <v>0.14606741573033707</v>
      </c>
      <c r="F197" s="158">
        <v>4.8689138576779027E-2</v>
      </c>
      <c r="G197" s="158">
        <v>0.13108614232209737</v>
      </c>
      <c r="H197" s="158" t="s">
        <v>294</v>
      </c>
      <c r="I197" s="158">
        <v>9.7378277153558054E-2</v>
      </c>
      <c r="J197" s="158">
        <v>1</v>
      </c>
      <c r="K197" s="159">
        <v>267</v>
      </c>
      <c r="L197" s="141"/>
      <c r="M197" s="158" t="s">
        <v>294</v>
      </c>
      <c r="N197" s="158" t="s">
        <v>294</v>
      </c>
      <c r="O197" s="158">
        <v>0.16500000000000001</v>
      </c>
      <c r="P197" s="158">
        <v>0.26300000000000001</v>
      </c>
      <c r="Q197" s="158">
        <v>0.311</v>
      </c>
      <c r="R197" s="158">
        <v>0.42599999999999999</v>
      </c>
      <c r="S197" s="158">
        <v>0.109</v>
      </c>
      <c r="T197" s="158">
        <v>0.193</v>
      </c>
      <c r="U197" s="158">
        <v>2.9000000000000001E-2</v>
      </c>
      <c r="V197" s="158">
        <v>8.2000000000000003E-2</v>
      </c>
      <c r="W197" s="158">
        <v>9.6000000000000002E-2</v>
      </c>
      <c r="X197" s="158">
        <v>0.17699999999999999</v>
      </c>
      <c r="Y197" s="158" t="s">
        <v>294</v>
      </c>
      <c r="Z197" s="158" t="s">
        <v>294</v>
      </c>
      <c r="AA197" s="158">
        <v>6.7000000000000004E-2</v>
      </c>
      <c r="AB197" s="158">
        <v>0.13900000000000001</v>
      </c>
    </row>
    <row r="198" spans="1:28" x14ac:dyDescent="0.25">
      <c r="A198" s="159" t="s">
        <v>4120</v>
      </c>
      <c r="B198" s="158" t="s">
        <v>294</v>
      </c>
      <c r="C198" s="158">
        <v>0.16984559491371481</v>
      </c>
      <c r="D198" s="158">
        <v>0.27611262488646687</v>
      </c>
      <c r="E198" s="158">
        <v>0.18528610354223432</v>
      </c>
      <c r="F198" s="158">
        <v>3.7238873751135333E-2</v>
      </c>
      <c r="G198" s="158">
        <v>0.23887375113533152</v>
      </c>
      <c r="H198" s="158">
        <v>3.6330608537693005E-3</v>
      </c>
      <c r="I198" s="158">
        <v>8.9009990917347862E-2</v>
      </c>
      <c r="J198" s="158">
        <v>1</v>
      </c>
      <c r="K198" s="159">
        <v>1101</v>
      </c>
      <c r="L198" s="141"/>
      <c r="M198" s="158" t="s">
        <v>294</v>
      </c>
      <c r="N198" s="158" t="s">
        <v>294</v>
      </c>
      <c r="O198" s="158">
        <v>0.14899999999999999</v>
      </c>
      <c r="P198" s="158">
        <v>0.193</v>
      </c>
      <c r="Q198" s="158">
        <v>0.251</v>
      </c>
      <c r="R198" s="158">
        <v>0.30299999999999999</v>
      </c>
      <c r="S198" s="158">
        <v>0.16300000000000001</v>
      </c>
      <c r="T198" s="158">
        <v>0.20899999999999999</v>
      </c>
      <c r="U198" s="158">
        <v>2.8000000000000001E-2</v>
      </c>
      <c r="V198" s="158">
        <v>0.05</v>
      </c>
      <c r="W198" s="158">
        <v>0.215</v>
      </c>
      <c r="X198" s="158">
        <v>0.26500000000000001</v>
      </c>
      <c r="Y198" s="158">
        <v>1E-3</v>
      </c>
      <c r="Z198" s="158">
        <v>8.9999999999999993E-3</v>
      </c>
      <c r="AA198" s="158">
        <v>7.3999999999999996E-2</v>
      </c>
      <c r="AB198" s="158">
        <v>0.107</v>
      </c>
    </row>
    <row r="199" spans="1:28" x14ac:dyDescent="0.25">
      <c r="A199" s="159" t="s">
        <v>4121</v>
      </c>
      <c r="B199" s="158" t="s">
        <v>294</v>
      </c>
      <c r="C199" s="158">
        <v>2.3419203747072601E-2</v>
      </c>
      <c r="D199" s="158">
        <v>0.21311475409836064</v>
      </c>
      <c r="E199" s="158">
        <v>0.14519906323185011</v>
      </c>
      <c r="F199" s="158">
        <v>6.5573770491803282E-2</v>
      </c>
      <c r="G199" s="158">
        <v>0.50117096018735363</v>
      </c>
      <c r="H199" s="158">
        <v>4.6838407494145199E-3</v>
      </c>
      <c r="I199" s="158">
        <v>4.6838407494145202E-2</v>
      </c>
      <c r="J199" s="158">
        <v>1</v>
      </c>
      <c r="K199" s="159">
        <v>427</v>
      </c>
      <c r="L199" s="141"/>
      <c r="M199" s="158" t="s">
        <v>294</v>
      </c>
      <c r="N199" s="158" t="s">
        <v>294</v>
      </c>
      <c r="O199" s="158">
        <v>1.2999999999999999E-2</v>
      </c>
      <c r="P199" s="158">
        <v>4.2999999999999997E-2</v>
      </c>
      <c r="Q199" s="158">
        <v>0.17699999999999999</v>
      </c>
      <c r="R199" s="158">
        <v>0.254</v>
      </c>
      <c r="S199" s="158">
        <v>0.115</v>
      </c>
      <c r="T199" s="158">
        <v>0.182</v>
      </c>
      <c r="U199" s="158">
        <v>4.5999999999999999E-2</v>
      </c>
      <c r="V199" s="158">
        <v>9.2999999999999999E-2</v>
      </c>
      <c r="W199" s="158">
        <v>0.45400000000000001</v>
      </c>
      <c r="X199" s="158">
        <v>0.54800000000000004</v>
      </c>
      <c r="Y199" s="158">
        <v>1E-3</v>
      </c>
      <c r="Z199" s="158">
        <v>1.7000000000000001E-2</v>
      </c>
      <c r="AA199" s="158">
        <v>3.1E-2</v>
      </c>
      <c r="AB199" s="158">
        <v>7.0999999999999994E-2</v>
      </c>
    </row>
    <row r="200" spans="1:28" x14ac:dyDescent="0.25">
      <c r="A200" s="159" t="s">
        <v>4122</v>
      </c>
      <c r="B200" s="158" t="s">
        <v>294</v>
      </c>
      <c r="C200" s="158">
        <v>9.3283582089552244E-2</v>
      </c>
      <c r="D200" s="158">
        <v>0.41044776119402987</v>
      </c>
      <c r="E200" s="158">
        <v>0.1044776119402985</v>
      </c>
      <c r="F200" s="158">
        <v>2.6119402985074626E-2</v>
      </c>
      <c r="G200" s="158">
        <v>0.2537313432835821</v>
      </c>
      <c r="H200" s="158">
        <v>3.7313432835820895E-3</v>
      </c>
      <c r="I200" s="158">
        <v>0.10820895522388059</v>
      </c>
      <c r="J200" s="158">
        <v>1</v>
      </c>
      <c r="K200" s="159">
        <v>536</v>
      </c>
      <c r="L200" s="141"/>
      <c r="M200" s="158" t="s">
        <v>294</v>
      </c>
      <c r="N200" s="158" t="s">
        <v>294</v>
      </c>
      <c r="O200" s="158">
        <v>7.0999999999999994E-2</v>
      </c>
      <c r="P200" s="158">
        <v>0.121</v>
      </c>
      <c r="Q200" s="158">
        <v>0.37</v>
      </c>
      <c r="R200" s="158">
        <v>0.45300000000000001</v>
      </c>
      <c r="S200" s="158">
        <v>8.1000000000000003E-2</v>
      </c>
      <c r="T200" s="158">
        <v>0.13300000000000001</v>
      </c>
      <c r="U200" s="158">
        <v>1.6E-2</v>
      </c>
      <c r="V200" s="158">
        <v>4.2999999999999997E-2</v>
      </c>
      <c r="W200" s="158">
        <v>0.219</v>
      </c>
      <c r="X200" s="158">
        <v>0.29199999999999998</v>
      </c>
      <c r="Y200" s="158">
        <v>1E-3</v>
      </c>
      <c r="Z200" s="158">
        <v>1.4E-2</v>
      </c>
      <c r="AA200" s="158">
        <v>8.5000000000000006E-2</v>
      </c>
      <c r="AB200" s="158">
        <v>0.13700000000000001</v>
      </c>
    </row>
    <row r="201" spans="1:28" x14ac:dyDescent="0.25">
      <c r="A201" s="159" t="s">
        <v>4123</v>
      </c>
      <c r="B201" s="158" t="s">
        <v>294</v>
      </c>
      <c r="C201" s="158">
        <v>7.2072072072072071E-2</v>
      </c>
      <c r="D201" s="158">
        <v>0.22972972972972974</v>
      </c>
      <c r="E201" s="158">
        <v>8.5585585585585586E-2</v>
      </c>
      <c r="F201" s="158">
        <v>9.0090090090090086E-2</v>
      </c>
      <c r="G201" s="158">
        <v>0.45945945945945948</v>
      </c>
      <c r="H201" s="158">
        <v>9.0090090090090089E-3</v>
      </c>
      <c r="I201" s="158">
        <v>5.4054054054054057E-2</v>
      </c>
      <c r="J201" s="158">
        <v>1</v>
      </c>
      <c r="K201" s="159">
        <v>222</v>
      </c>
      <c r="L201" s="141"/>
      <c r="M201" s="158" t="s">
        <v>294</v>
      </c>
      <c r="N201" s="158" t="s">
        <v>294</v>
      </c>
      <c r="O201" s="158">
        <v>4.4999999999999998E-2</v>
      </c>
      <c r="P201" s="158">
        <v>0.114</v>
      </c>
      <c r="Q201" s="158">
        <v>0.17899999999999999</v>
      </c>
      <c r="R201" s="158">
        <v>0.28899999999999998</v>
      </c>
      <c r="S201" s="158">
        <v>5.5E-2</v>
      </c>
      <c r="T201" s="158">
        <v>0.13</v>
      </c>
      <c r="U201" s="158">
        <v>5.8999999999999997E-2</v>
      </c>
      <c r="V201" s="158">
        <v>0.13500000000000001</v>
      </c>
      <c r="W201" s="158">
        <v>0.39500000000000002</v>
      </c>
      <c r="X201" s="158">
        <v>0.52500000000000002</v>
      </c>
      <c r="Y201" s="158">
        <v>2E-3</v>
      </c>
      <c r="Z201" s="158">
        <v>3.2000000000000001E-2</v>
      </c>
      <c r="AA201" s="158">
        <v>3.1E-2</v>
      </c>
      <c r="AB201" s="158">
        <v>9.1999999999999998E-2</v>
      </c>
    </row>
    <row r="202" spans="1:28" x14ac:dyDescent="0.25">
      <c r="A202" s="159" t="s">
        <v>4124</v>
      </c>
      <c r="B202" s="158" t="s">
        <v>294</v>
      </c>
      <c r="C202" s="158">
        <v>6.8000000000000005E-2</v>
      </c>
      <c r="D202" s="158">
        <v>0.26800000000000002</v>
      </c>
      <c r="E202" s="158">
        <v>0.156</v>
      </c>
      <c r="F202" s="158">
        <v>4.3999999999999997E-2</v>
      </c>
      <c r="G202" s="158">
        <v>0.39200000000000002</v>
      </c>
      <c r="H202" s="158">
        <v>1.2E-2</v>
      </c>
      <c r="I202" s="158">
        <v>0.06</v>
      </c>
      <c r="J202" s="158">
        <v>1</v>
      </c>
      <c r="K202" s="159">
        <v>250</v>
      </c>
      <c r="L202" s="141"/>
      <c r="M202" s="158" t="s">
        <v>294</v>
      </c>
      <c r="N202" s="158" t="s">
        <v>294</v>
      </c>
      <c r="O202" s="158">
        <v>4.2999999999999997E-2</v>
      </c>
      <c r="P202" s="158">
        <v>0.106</v>
      </c>
      <c r="Q202" s="158">
        <v>0.217</v>
      </c>
      <c r="R202" s="158">
        <v>0.32600000000000001</v>
      </c>
      <c r="S202" s="158">
        <v>0.11600000000000001</v>
      </c>
      <c r="T202" s="158">
        <v>0.20599999999999999</v>
      </c>
      <c r="U202" s="158">
        <v>2.5000000000000001E-2</v>
      </c>
      <c r="V202" s="158">
        <v>7.6999999999999999E-2</v>
      </c>
      <c r="W202" s="158">
        <v>0.33400000000000002</v>
      </c>
      <c r="X202" s="158">
        <v>0.45400000000000001</v>
      </c>
      <c r="Y202" s="158">
        <v>4.0000000000000001E-3</v>
      </c>
      <c r="Z202" s="158">
        <v>3.5000000000000003E-2</v>
      </c>
      <c r="AA202" s="158">
        <v>3.6999999999999998E-2</v>
      </c>
      <c r="AB202" s="158">
        <v>9.7000000000000003E-2</v>
      </c>
    </row>
    <row r="203" spans="1:28" x14ac:dyDescent="0.25">
      <c r="A203" s="159" t="s">
        <v>4125</v>
      </c>
      <c r="B203" s="158" t="s">
        <v>294</v>
      </c>
      <c r="C203" s="158">
        <v>0.22775472568003688</v>
      </c>
      <c r="D203" s="158">
        <v>0.23536191793453204</v>
      </c>
      <c r="E203" s="158">
        <v>0.10857538035961273</v>
      </c>
      <c r="F203" s="158">
        <v>2.4435223605348087E-2</v>
      </c>
      <c r="G203" s="158">
        <v>0.35361917934532044</v>
      </c>
      <c r="H203" s="158">
        <v>5.5325034578146614E-3</v>
      </c>
      <c r="I203" s="158">
        <v>4.4721069617335178E-2</v>
      </c>
      <c r="J203" s="158">
        <v>0.99999999999999989</v>
      </c>
      <c r="K203" s="159">
        <v>4338</v>
      </c>
      <c r="L203" s="141"/>
      <c r="M203" s="158" t="s">
        <v>294</v>
      </c>
      <c r="N203" s="158" t="s">
        <v>294</v>
      </c>
      <c r="O203" s="158">
        <v>0.216</v>
      </c>
      <c r="P203" s="158">
        <v>0.24</v>
      </c>
      <c r="Q203" s="158">
        <v>0.223</v>
      </c>
      <c r="R203" s="158">
        <v>0.248</v>
      </c>
      <c r="S203" s="158">
        <v>0.1</v>
      </c>
      <c r="T203" s="158">
        <v>0.11799999999999999</v>
      </c>
      <c r="U203" s="158">
        <v>0.02</v>
      </c>
      <c r="V203" s="158">
        <v>2.9000000000000001E-2</v>
      </c>
      <c r="W203" s="158">
        <v>0.34</v>
      </c>
      <c r="X203" s="158">
        <v>0.36799999999999999</v>
      </c>
      <c r="Y203" s="158">
        <v>4.0000000000000001E-3</v>
      </c>
      <c r="Z203" s="158">
        <v>8.0000000000000002E-3</v>
      </c>
      <c r="AA203" s="158">
        <v>3.9E-2</v>
      </c>
      <c r="AB203" s="158">
        <v>5.0999999999999997E-2</v>
      </c>
    </row>
    <row r="204" spans="1:28" x14ac:dyDescent="0.25">
      <c r="A204" s="159" t="s">
        <v>4126</v>
      </c>
      <c r="B204" s="158" t="s">
        <v>294</v>
      </c>
      <c r="C204" s="158">
        <v>0.48214285714285715</v>
      </c>
      <c r="D204" s="158">
        <v>0.3392857142857143</v>
      </c>
      <c r="E204" s="158">
        <v>8.9285714285714288E-2</v>
      </c>
      <c r="F204" s="158" t="s">
        <v>294</v>
      </c>
      <c r="G204" s="158" t="s">
        <v>294</v>
      </c>
      <c r="H204" s="158">
        <v>1.7857142857142856E-2</v>
      </c>
      <c r="I204" s="158">
        <v>7.1428571428571425E-2</v>
      </c>
      <c r="J204" s="158">
        <v>1</v>
      </c>
      <c r="K204" s="159">
        <v>56</v>
      </c>
      <c r="L204" s="141"/>
      <c r="M204" s="158" t="s">
        <v>294</v>
      </c>
      <c r="N204" s="158" t="s">
        <v>294</v>
      </c>
      <c r="O204" s="158">
        <v>0.35699999999999998</v>
      </c>
      <c r="P204" s="158">
        <v>0.61</v>
      </c>
      <c r="Q204" s="158">
        <v>0.22900000000000001</v>
      </c>
      <c r="R204" s="158">
        <v>0.47</v>
      </c>
      <c r="S204" s="158">
        <v>3.9E-2</v>
      </c>
      <c r="T204" s="158">
        <v>0.193</v>
      </c>
      <c r="U204" s="158" t="s">
        <v>294</v>
      </c>
      <c r="V204" s="158" t="s">
        <v>294</v>
      </c>
      <c r="W204" s="158" t="s">
        <v>294</v>
      </c>
      <c r="X204" s="158" t="s">
        <v>294</v>
      </c>
      <c r="Y204" s="158">
        <v>3.0000000000000001E-3</v>
      </c>
      <c r="Z204" s="158">
        <v>9.4E-2</v>
      </c>
      <c r="AA204" s="158">
        <v>2.8000000000000001E-2</v>
      </c>
      <c r="AB204" s="158">
        <v>0.17</v>
      </c>
    </row>
    <row r="205" spans="1:28" x14ac:dyDescent="0.25">
      <c r="A205" s="159" t="s">
        <v>4127</v>
      </c>
      <c r="B205" s="158" t="s">
        <v>294</v>
      </c>
      <c r="C205" s="158">
        <v>0.36484245439469321</v>
      </c>
      <c r="D205" s="158">
        <v>0.36774461028192373</v>
      </c>
      <c r="E205" s="158">
        <v>6.7578772802653397E-2</v>
      </c>
      <c r="F205" s="158">
        <v>1.3266998341625208E-2</v>
      </c>
      <c r="G205" s="158">
        <v>2.0729684908789386E-2</v>
      </c>
      <c r="H205" s="158">
        <v>4.1459369817578774E-4</v>
      </c>
      <c r="I205" s="158">
        <v>0.1654228855721393</v>
      </c>
      <c r="J205" s="158">
        <v>1</v>
      </c>
      <c r="K205" s="159">
        <v>2412</v>
      </c>
      <c r="L205" s="141"/>
      <c r="M205" s="158" t="s">
        <v>294</v>
      </c>
      <c r="N205" s="158" t="s">
        <v>294</v>
      </c>
      <c r="O205" s="158">
        <v>0.34599999999999997</v>
      </c>
      <c r="P205" s="158">
        <v>0.38400000000000001</v>
      </c>
      <c r="Q205" s="158">
        <v>0.34899999999999998</v>
      </c>
      <c r="R205" s="158">
        <v>0.38700000000000001</v>
      </c>
      <c r="S205" s="158">
        <v>5.8000000000000003E-2</v>
      </c>
      <c r="T205" s="158">
        <v>7.8E-2</v>
      </c>
      <c r="U205" s="158">
        <v>8.9999999999999993E-3</v>
      </c>
      <c r="V205" s="158">
        <v>1.9E-2</v>
      </c>
      <c r="W205" s="158">
        <v>1.6E-2</v>
      </c>
      <c r="X205" s="158">
        <v>2.7E-2</v>
      </c>
      <c r="Y205" s="158">
        <v>0</v>
      </c>
      <c r="Z205" s="158">
        <v>2E-3</v>
      </c>
      <c r="AA205" s="158">
        <v>0.151</v>
      </c>
      <c r="AB205" s="158">
        <v>0.18099999999999999</v>
      </c>
    </row>
    <row r="206" spans="1:28" x14ac:dyDescent="0.25">
      <c r="A206" s="159" t="s">
        <v>4128</v>
      </c>
      <c r="B206" s="158" t="s">
        <v>294</v>
      </c>
      <c r="C206" s="158" t="s">
        <v>294</v>
      </c>
      <c r="D206" s="158">
        <v>0.30519480519480519</v>
      </c>
      <c r="E206" s="158">
        <v>0.21103896103896103</v>
      </c>
      <c r="F206" s="158">
        <v>8.1168831168831168E-2</v>
      </c>
      <c r="G206" s="158">
        <v>0.35064935064935066</v>
      </c>
      <c r="H206" s="158">
        <v>3.246753246753247E-3</v>
      </c>
      <c r="I206" s="158">
        <v>4.8701298701298704E-2</v>
      </c>
      <c r="J206" s="158">
        <v>1</v>
      </c>
      <c r="K206" s="159">
        <v>308</v>
      </c>
      <c r="L206" s="141"/>
      <c r="M206" s="158" t="s">
        <v>294</v>
      </c>
      <c r="N206" s="158" t="s">
        <v>294</v>
      </c>
      <c r="O206" s="158" t="s">
        <v>294</v>
      </c>
      <c r="P206" s="158" t="s">
        <v>294</v>
      </c>
      <c r="Q206" s="158">
        <v>0.25600000000000001</v>
      </c>
      <c r="R206" s="158">
        <v>0.35899999999999999</v>
      </c>
      <c r="S206" s="158">
        <v>0.16900000000000001</v>
      </c>
      <c r="T206" s="158">
        <v>0.26</v>
      </c>
      <c r="U206" s="158">
        <v>5.6000000000000001E-2</v>
      </c>
      <c r="V206" s="158">
        <v>0.11700000000000001</v>
      </c>
      <c r="W206" s="158">
        <v>0.29899999999999999</v>
      </c>
      <c r="X206" s="158">
        <v>0.40500000000000003</v>
      </c>
      <c r="Y206" s="158">
        <v>1E-3</v>
      </c>
      <c r="Z206" s="158">
        <v>1.7999999999999999E-2</v>
      </c>
      <c r="AA206" s="158">
        <v>0.03</v>
      </c>
      <c r="AB206" s="158">
        <v>7.9000000000000001E-2</v>
      </c>
    </row>
    <row r="207" spans="1:28" x14ac:dyDescent="0.25">
      <c r="A207" s="159" t="s">
        <v>4129</v>
      </c>
      <c r="B207" s="158" t="s">
        <v>294</v>
      </c>
      <c r="C207" s="158">
        <v>0.14734299516908211</v>
      </c>
      <c r="D207" s="158">
        <v>0.28985507246376813</v>
      </c>
      <c r="E207" s="158">
        <v>0.15458937198067632</v>
      </c>
      <c r="F207" s="158">
        <v>3.864734299516908E-2</v>
      </c>
      <c r="G207" s="158">
        <v>0.3188405797101449</v>
      </c>
      <c r="H207" s="158">
        <v>7.246376811594203E-3</v>
      </c>
      <c r="I207" s="158">
        <v>4.3478260869565216E-2</v>
      </c>
      <c r="J207" s="158">
        <v>0.99999999999999989</v>
      </c>
      <c r="K207" s="159">
        <v>414</v>
      </c>
      <c r="L207" s="141"/>
      <c r="M207" s="158" t="s">
        <v>294</v>
      </c>
      <c r="N207" s="158" t="s">
        <v>294</v>
      </c>
      <c r="O207" s="158">
        <v>0.11600000000000001</v>
      </c>
      <c r="P207" s="158">
        <v>0.185</v>
      </c>
      <c r="Q207" s="158">
        <v>0.248</v>
      </c>
      <c r="R207" s="158">
        <v>0.33500000000000002</v>
      </c>
      <c r="S207" s="158">
        <v>0.123</v>
      </c>
      <c r="T207" s="158">
        <v>0.193</v>
      </c>
      <c r="U207" s="158">
        <v>2.4E-2</v>
      </c>
      <c r="V207" s="158">
        <v>6.2E-2</v>
      </c>
      <c r="W207" s="158">
        <v>0.27600000000000002</v>
      </c>
      <c r="X207" s="158">
        <v>0.36499999999999999</v>
      </c>
      <c r="Y207" s="158">
        <v>2E-3</v>
      </c>
      <c r="Z207" s="158">
        <v>2.1000000000000001E-2</v>
      </c>
      <c r="AA207" s="158">
        <v>2.8000000000000001E-2</v>
      </c>
      <c r="AB207" s="158">
        <v>6.8000000000000005E-2</v>
      </c>
    </row>
    <row r="208" spans="1:28" x14ac:dyDescent="0.25">
      <c r="A208" s="159" t="s">
        <v>4130</v>
      </c>
      <c r="B208" s="158" t="s">
        <v>294</v>
      </c>
      <c r="C208" s="158">
        <v>9.9173553719008267E-2</v>
      </c>
      <c r="D208" s="158">
        <v>0.32506887052341599</v>
      </c>
      <c r="E208" s="158">
        <v>0.13911845730027547</v>
      </c>
      <c r="F208" s="158">
        <v>4.2699724517906337E-2</v>
      </c>
      <c r="G208" s="158">
        <v>0.35537190082644626</v>
      </c>
      <c r="H208" s="158">
        <v>1.3774104683195593E-3</v>
      </c>
      <c r="I208" s="158">
        <v>3.71900826446281E-2</v>
      </c>
      <c r="J208" s="158">
        <v>1</v>
      </c>
      <c r="K208" s="159">
        <v>726</v>
      </c>
      <c r="L208" s="141"/>
      <c r="M208" s="158" t="s">
        <v>294</v>
      </c>
      <c r="N208" s="158" t="s">
        <v>294</v>
      </c>
      <c r="O208" s="158">
        <v>7.9000000000000001E-2</v>
      </c>
      <c r="P208" s="158">
        <v>0.123</v>
      </c>
      <c r="Q208" s="158">
        <v>0.29199999999999998</v>
      </c>
      <c r="R208" s="158">
        <v>0.36</v>
      </c>
      <c r="S208" s="158">
        <v>0.11600000000000001</v>
      </c>
      <c r="T208" s="158">
        <v>0.16600000000000001</v>
      </c>
      <c r="U208" s="158">
        <v>0.03</v>
      </c>
      <c r="V208" s="158">
        <v>0.06</v>
      </c>
      <c r="W208" s="158">
        <v>0.32100000000000001</v>
      </c>
      <c r="X208" s="158">
        <v>0.39100000000000001</v>
      </c>
      <c r="Y208" s="158">
        <v>0</v>
      </c>
      <c r="Z208" s="158">
        <v>8.0000000000000002E-3</v>
      </c>
      <c r="AA208" s="158">
        <v>2.5999999999999999E-2</v>
      </c>
      <c r="AB208" s="158">
        <v>5.3999999999999999E-2</v>
      </c>
    </row>
    <row r="209" spans="1:28" x14ac:dyDescent="0.25">
      <c r="A209" s="159" t="s">
        <v>4131</v>
      </c>
      <c r="B209" s="158" t="s">
        <v>294</v>
      </c>
      <c r="C209" s="158">
        <v>0.16299559471365638</v>
      </c>
      <c r="D209" s="158">
        <v>0.34196035242290751</v>
      </c>
      <c r="E209" s="158">
        <v>0.13876651982378854</v>
      </c>
      <c r="F209" s="158">
        <v>3.9647577092511016E-2</v>
      </c>
      <c r="G209" s="158">
        <v>0.24284140969162996</v>
      </c>
      <c r="H209" s="158">
        <v>4.4052863436123352E-3</v>
      </c>
      <c r="I209" s="158">
        <v>6.9383259911894271E-2</v>
      </c>
      <c r="J209" s="158">
        <v>1</v>
      </c>
      <c r="K209" s="159">
        <v>1816</v>
      </c>
      <c r="L209" s="141"/>
      <c r="M209" s="158" t="s">
        <v>294</v>
      </c>
      <c r="N209" s="158" t="s">
        <v>294</v>
      </c>
      <c r="O209" s="158">
        <v>0.14699999999999999</v>
      </c>
      <c r="P209" s="158">
        <v>0.18099999999999999</v>
      </c>
      <c r="Q209" s="158">
        <v>0.32</v>
      </c>
      <c r="R209" s="158">
        <v>0.36399999999999999</v>
      </c>
      <c r="S209" s="158">
        <v>0.124</v>
      </c>
      <c r="T209" s="158">
        <v>0.155</v>
      </c>
      <c r="U209" s="158">
        <v>3.2000000000000001E-2</v>
      </c>
      <c r="V209" s="158">
        <v>0.05</v>
      </c>
      <c r="W209" s="158">
        <v>0.224</v>
      </c>
      <c r="X209" s="158">
        <v>0.26300000000000001</v>
      </c>
      <c r="Y209" s="158">
        <v>2E-3</v>
      </c>
      <c r="Z209" s="158">
        <v>8.9999999999999993E-3</v>
      </c>
      <c r="AA209" s="158">
        <v>5.8999999999999997E-2</v>
      </c>
      <c r="AB209" s="158">
        <v>8.2000000000000003E-2</v>
      </c>
    </row>
    <row r="210" spans="1:28" x14ac:dyDescent="0.25">
      <c r="A210" s="159" t="s">
        <v>4132</v>
      </c>
      <c r="B210" s="158" t="s">
        <v>294</v>
      </c>
      <c r="C210" s="158">
        <v>0.34066901408450706</v>
      </c>
      <c r="D210" s="158">
        <v>0.21038732394366197</v>
      </c>
      <c r="E210" s="158">
        <v>8.0105633802816906E-2</v>
      </c>
      <c r="F210" s="158">
        <v>0.11795774647887323</v>
      </c>
      <c r="G210" s="158">
        <v>0.17869718309859156</v>
      </c>
      <c r="H210" s="158">
        <v>3.5211267605633804E-3</v>
      </c>
      <c r="I210" s="158">
        <v>6.8661971830985921E-2</v>
      </c>
      <c r="J210" s="158">
        <v>1</v>
      </c>
      <c r="K210" s="159">
        <v>1136</v>
      </c>
      <c r="L210" s="141"/>
      <c r="M210" s="158" t="s">
        <v>294</v>
      </c>
      <c r="N210" s="158" t="s">
        <v>294</v>
      </c>
      <c r="O210" s="158">
        <v>0.314</v>
      </c>
      <c r="P210" s="158">
        <v>0.36899999999999999</v>
      </c>
      <c r="Q210" s="158">
        <v>0.188</v>
      </c>
      <c r="R210" s="158">
        <v>0.23499999999999999</v>
      </c>
      <c r="S210" s="158">
        <v>6.6000000000000003E-2</v>
      </c>
      <c r="T210" s="158">
        <v>9.7000000000000003E-2</v>
      </c>
      <c r="U210" s="158">
        <v>0.1</v>
      </c>
      <c r="V210" s="158">
        <v>0.13800000000000001</v>
      </c>
      <c r="W210" s="158">
        <v>0.158</v>
      </c>
      <c r="X210" s="158">
        <v>0.20200000000000001</v>
      </c>
      <c r="Y210" s="158">
        <v>1E-3</v>
      </c>
      <c r="Z210" s="158">
        <v>8.9999999999999993E-3</v>
      </c>
      <c r="AA210" s="158">
        <v>5.5E-2</v>
      </c>
      <c r="AB210" s="158">
        <v>8.5000000000000006E-2</v>
      </c>
    </row>
    <row r="211" spans="1:28" x14ac:dyDescent="0.25">
      <c r="A211" s="159" t="s">
        <v>4133</v>
      </c>
      <c r="B211" s="158" t="s">
        <v>294</v>
      </c>
      <c r="C211" s="158">
        <v>0.15207373271889402</v>
      </c>
      <c r="D211" s="158">
        <v>0.37788018433179721</v>
      </c>
      <c r="E211" s="158">
        <v>0.20276497695852536</v>
      </c>
      <c r="F211" s="158">
        <v>8.294930875576037E-2</v>
      </c>
      <c r="G211" s="158">
        <v>0.12442396313364056</v>
      </c>
      <c r="H211" s="158" t="s">
        <v>294</v>
      </c>
      <c r="I211" s="158">
        <v>5.9907834101382486E-2</v>
      </c>
      <c r="J211" s="158">
        <v>1</v>
      </c>
      <c r="K211" s="159">
        <v>217</v>
      </c>
      <c r="L211" s="141"/>
      <c r="M211" s="158" t="s">
        <v>294</v>
      </c>
      <c r="N211" s="158" t="s">
        <v>294</v>
      </c>
      <c r="O211" s="158">
        <v>0.11</v>
      </c>
      <c r="P211" s="158">
        <v>0.20599999999999999</v>
      </c>
      <c r="Q211" s="158">
        <v>0.316</v>
      </c>
      <c r="R211" s="158">
        <v>0.44400000000000001</v>
      </c>
      <c r="S211" s="158">
        <v>0.155</v>
      </c>
      <c r="T211" s="158">
        <v>0.26100000000000001</v>
      </c>
      <c r="U211" s="158">
        <v>5.2999999999999999E-2</v>
      </c>
      <c r="V211" s="158">
        <v>0.127</v>
      </c>
      <c r="W211" s="158">
        <v>8.6999999999999994E-2</v>
      </c>
      <c r="X211" s="158">
        <v>0.17499999999999999</v>
      </c>
      <c r="Y211" s="158" t="s">
        <v>294</v>
      </c>
      <c r="Z211" s="158" t="s">
        <v>294</v>
      </c>
      <c r="AA211" s="158">
        <v>3.5000000000000003E-2</v>
      </c>
      <c r="AB211" s="158">
        <v>0.1</v>
      </c>
    </row>
    <row r="212" spans="1:28" x14ac:dyDescent="0.25">
      <c r="A212" s="159" t="s">
        <v>4134</v>
      </c>
      <c r="B212" s="158" t="s">
        <v>294</v>
      </c>
      <c r="C212" s="158" t="s">
        <v>294</v>
      </c>
      <c r="D212" s="158">
        <v>0.34191176470588236</v>
      </c>
      <c r="E212" s="158">
        <v>0.28676470588235292</v>
      </c>
      <c r="F212" s="158">
        <v>8.455882352941177E-2</v>
      </c>
      <c r="G212" s="158">
        <v>0.20220588235294118</v>
      </c>
      <c r="H212" s="158">
        <v>3.6764705882352941E-3</v>
      </c>
      <c r="I212" s="158">
        <v>8.0882352941176475E-2</v>
      </c>
      <c r="J212" s="158">
        <v>1</v>
      </c>
      <c r="K212" s="159">
        <v>272</v>
      </c>
      <c r="L212" s="141"/>
      <c r="M212" s="158" t="s">
        <v>294</v>
      </c>
      <c r="N212" s="158" t="s">
        <v>294</v>
      </c>
      <c r="O212" s="158" t="s">
        <v>294</v>
      </c>
      <c r="P212" s="158" t="s">
        <v>294</v>
      </c>
      <c r="Q212" s="158">
        <v>0.28799999999999998</v>
      </c>
      <c r="R212" s="158">
        <v>0.4</v>
      </c>
      <c r="S212" s="158">
        <v>0.23599999999999999</v>
      </c>
      <c r="T212" s="158">
        <v>0.34300000000000003</v>
      </c>
      <c r="U212" s="158">
        <v>5.7000000000000002E-2</v>
      </c>
      <c r="V212" s="158">
        <v>0.124</v>
      </c>
      <c r="W212" s="158">
        <v>0.159</v>
      </c>
      <c r="X212" s="158">
        <v>0.254</v>
      </c>
      <c r="Y212" s="158">
        <v>1E-3</v>
      </c>
      <c r="Z212" s="158">
        <v>2.1000000000000001E-2</v>
      </c>
      <c r="AA212" s="158">
        <v>5.3999999999999999E-2</v>
      </c>
      <c r="AB212" s="158">
        <v>0.11899999999999999</v>
      </c>
    </row>
    <row r="213" spans="1:28" x14ac:dyDescent="0.25">
      <c r="A213" s="159" t="s">
        <v>4135</v>
      </c>
      <c r="B213" s="158" t="s">
        <v>294</v>
      </c>
      <c r="C213" s="158">
        <v>7.6576576576576572E-2</v>
      </c>
      <c r="D213" s="158">
        <v>0.4144144144144144</v>
      </c>
      <c r="E213" s="158">
        <v>0.11711711711711711</v>
      </c>
      <c r="F213" s="158">
        <v>4.0540540540540543E-2</v>
      </c>
      <c r="G213" s="158">
        <v>0.27927927927927926</v>
      </c>
      <c r="H213" s="158">
        <v>9.0090090090090089E-3</v>
      </c>
      <c r="I213" s="158">
        <v>6.3063063063063057E-2</v>
      </c>
      <c r="J213" s="158">
        <v>1</v>
      </c>
      <c r="K213" s="159">
        <v>222</v>
      </c>
      <c r="L213" s="141"/>
      <c r="M213" s="158" t="s">
        <v>294</v>
      </c>
      <c r="N213" s="158" t="s">
        <v>294</v>
      </c>
      <c r="O213" s="158">
        <v>4.8000000000000001E-2</v>
      </c>
      <c r="P213" s="158">
        <v>0.11899999999999999</v>
      </c>
      <c r="Q213" s="158">
        <v>0.35199999999999998</v>
      </c>
      <c r="R213" s="158">
        <v>0.48</v>
      </c>
      <c r="S213" s="158">
        <v>8.1000000000000003E-2</v>
      </c>
      <c r="T213" s="158">
        <v>0.16600000000000001</v>
      </c>
      <c r="U213" s="158">
        <v>2.1000000000000001E-2</v>
      </c>
      <c r="V213" s="158">
        <v>7.4999999999999997E-2</v>
      </c>
      <c r="W213" s="158">
        <v>0.224</v>
      </c>
      <c r="X213" s="158">
        <v>0.34200000000000003</v>
      </c>
      <c r="Y213" s="158">
        <v>2E-3</v>
      </c>
      <c r="Z213" s="158">
        <v>3.2000000000000001E-2</v>
      </c>
      <c r="AA213" s="158">
        <v>3.7999999999999999E-2</v>
      </c>
      <c r="AB213" s="158">
        <v>0.10299999999999999</v>
      </c>
    </row>
    <row r="214" spans="1:28" x14ac:dyDescent="0.25">
      <c r="A214" s="159" t="s">
        <v>4136</v>
      </c>
      <c r="B214" s="158" t="s">
        <v>294</v>
      </c>
      <c r="C214" s="158">
        <v>0.10040567951318459</v>
      </c>
      <c r="D214" s="158">
        <v>0.30730223123732253</v>
      </c>
      <c r="E214" s="158">
        <v>0.16227180527383367</v>
      </c>
      <c r="F214" s="158">
        <v>5.4766734279918863E-2</v>
      </c>
      <c r="G214" s="158">
        <v>0.2870182555780933</v>
      </c>
      <c r="H214" s="158">
        <v>8.1135902636916835E-3</v>
      </c>
      <c r="I214" s="158">
        <v>8.0121703853955381E-2</v>
      </c>
      <c r="J214" s="158">
        <v>0.99999999999999989</v>
      </c>
      <c r="K214" s="159">
        <v>986</v>
      </c>
      <c r="L214" s="141"/>
      <c r="M214" s="158" t="s">
        <v>294</v>
      </c>
      <c r="N214" s="158" t="s">
        <v>294</v>
      </c>
      <c r="O214" s="158">
        <v>8.3000000000000004E-2</v>
      </c>
      <c r="P214" s="158">
        <v>0.121</v>
      </c>
      <c r="Q214" s="158">
        <v>0.27900000000000003</v>
      </c>
      <c r="R214" s="158">
        <v>0.33700000000000002</v>
      </c>
      <c r="S214" s="158">
        <v>0.14099999999999999</v>
      </c>
      <c r="T214" s="158">
        <v>0.187</v>
      </c>
      <c r="U214" s="158">
        <v>4.2000000000000003E-2</v>
      </c>
      <c r="V214" s="158">
        <v>7.0999999999999994E-2</v>
      </c>
      <c r="W214" s="158">
        <v>0.26</v>
      </c>
      <c r="X214" s="158">
        <v>0.316</v>
      </c>
      <c r="Y214" s="158">
        <v>4.0000000000000001E-3</v>
      </c>
      <c r="Z214" s="158">
        <v>1.6E-2</v>
      </c>
      <c r="AA214" s="158">
        <v>6.5000000000000002E-2</v>
      </c>
      <c r="AB214" s="158">
        <v>9.9000000000000005E-2</v>
      </c>
    </row>
    <row r="215" spans="1:28" x14ac:dyDescent="0.25">
      <c r="A215" s="159" t="s">
        <v>4137</v>
      </c>
      <c r="B215" s="158" t="s">
        <v>294</v>
      </c>
      <c r="C215" s="158">
        <v>0.23366834170854273</v>
      </c>
      <c r="D215" s="158">
        <v>0.24371859296482412</v>
      </c>
      <c r="E215" s="158">
        <v>0.11725293132328309</v>
      </c>
      <c r="F215" s="158">
        <v>3.5175879396984924E-2</v>
      </c>
      <c r="G215" s="158">
        <v>0.27386934673366836</v>
      </c>
      <c r="H215" s="158">
        <v>8.375209380234506E-4</v>
      </c>
      <c r="I215" s="158">
        <v>9.5477386934673364E-2</v>
      </c>
      <c r="J215" s="158">
        <v>1.0000000000000002</v>
      </c>
      <c r="K215" s="159">
        <v>1194</v>
      </c>
      <c r="L215" s="141"/>
      <c r="M215" s="158" t="s">
        <v>294</v>
      </c>
      <c r="N215" s="158" t="s">
        <v>294</v>
      </c>
      <c r="O215" s="158">
        <v>0.21099999999999999</v>
      </c>
      <c r="P215" s="158">
        <v>0.25900000000000001</v>
      </c>
      <c r="Q215" s="158">
        <v>0.22</v>
      </c>
      <c r="R215" s="158">
        <v>0.26900000000000002</v>
      </c>
      <c r="S215" s="158">
        <v>0.1</v>
      </c>
      <c r="T215" s="158">
        <v>0.13700000000000001</v>
      </c>
      <c r="U215" s="158">
        <v>2.5999999999999999E-2</v>
      </c>
      <c r="V215" s="158">
        <v>4.7E-2</v>
      </c>
      <c r="W215" s="158">
        <v>0.249</v>
      </c>
      <c r="X215" s="158">
        <v>0.3</v>
      </c>
      <c r="Y215" s="158">
        <v>0</v>
      </c>
      <c r="Z215" s="158">
        <v>5.0000000000000001E-3</v>
      </c>
      <c r="AA215" s="158">
        <v>0.08</v>
      </c>
      <c r="AB215" s="158">
        <v>0.113</v>
      </c>
    </row>
    <row r="216" spans="1:28" x14ac:dyDescent="0.25">
      <c r="A216" s="159" t="s">
        <v>4138</v>
      </c>
      <c r="B216" s="158" t="s">
        <v>294</v>
      </c>
      <c r="C216" s="158">
        <v>0.11488673139158576</v>
      </c>
      <c r="D216" s="158">
        <v>0.21844660194174756</v>
      </c>
      <c r="E216" s="158">
        <v>0.10275080906148867</v>
      </c>
      <c r="F216" s="158">
        <v>5.3398058252427182E-2</v>
      </c>
      <c r="G216" s="158">
        <v>0.42637540453074435</v>
      </c>
      <c r="H216" s="158">
        <v>9.7087378640776691E-3</v>
      </c>
      <c r="I216" s="158">
        <v>7.4433656957928807E-2</v>
      </c>
      <c r="J216" s="158">
        <v>0.99999999999999989</v>
      </c>
      <c r="K216" s="159">
        <v>1236</v>
      </c>
      <c r="L216" s="141"/>
      <c r="M216" s="158" t="s">
        <v>294</v>
      </c>
      <c r="N216" s="158" t="s">
        <v>294</v>
      </c>
      <c r="O216" s="158">
        <v>9.8000000000000004E-2</v>
      </c>
      <c r="P216" s="158">
        <v>0.13400000000000001</v>
      </c>
      <c r="Q216" s="158">
        <v>0.19600000000000001</v>
      </c>
      <c r="R216" s="158">
        <v>0.24199999999999999</v>
      </c>
      <c r="S216" s="158">
        <v>8.6999999999999994E-2</v>
      </c>
      <c r="T216" s="158">
        <v>0.121</v>
      </c>
      <c r="U216" s="158">
        <v>4.2000000000000003E-2</v>
      </c>
      <c r="V216" s="158">
        <v>6.7000000000000004E-2</v>
      </c>
      <c r="W216" s="158">
        <v>0.39900000000000002</v>
      </c>
      <c r="X216" s="158">
        <v>0.45400000000000001</v>
      </c>
      <c r="Y216" s="158">
        <v>6.0000000000000001E-3</v>
      </c>
      <c r="Z216" s="158">
        <v>1.7000000000000001E-2</v>
      </c>
      <c r="AA216" s="158">
        <v>6.0999999999999999E-2</v>
      </c>
      <c r="AB216" s="158">
        <v>0.09</v>
      </c>
    </row>
    <row r="217" spans="1:28" x14ac:dyDescent="0.25">
      <c r="A217" s="159" t="s">
        <v>4139</v>
      </c>
      <c r="B217" s="158" t="s">
        <v>294</v>
      </c>
      <c r="C217" s="158">
        <v>0.22862876254180603</v>
      </c>
      <c r="D217" s="158">
        <v>0.42381270903010032</v>
      </c>
      <c r="E217" s="158">
        <v>0.12468227424749163</v>
      </c>
      <c r="F217" s="158">
        <v>4.3076923076923075E-2</v>
      </c>
      <c r="G217" s="158">
        <v>0.08</v>
      </c>
      <c r="H217" s="158">
        <v>3.3444816053511705E-3</v>
      </c>
      <c r="I217" s="158">
        <v>9.6454849498327763E-2</v>
      </c>
      <c r="J217" s="158">
        <v>1</v>
      </c>
      <c r="K217" s="159">
        <v>7475</v>
      </c>
      <c r="L217" s="141"/>
      <c r="M217" s="158" t="s">
        <v>294</v>
      </c>
      <c r="N217" s="158" t="s">
        <v>294</v>
      </c>
      <c r="O217" s="158">
        <v>0.219</v>
      </c>
      <c r="P217" s="158">
        <v>0.23799999999999999</v>
      </c>
      <c r="Q217" s="158">
        <v>0.41299999999999998</v>
      </c>
      <c r="R217" s="158">
        <v>0.435</v>
      </c>
      <c r="S217" s="158">
        <v>0.11700000000000001</v>
      </c>
      <c r="T217" s="158">
        <v>0.13200000000000001</v>
      </c>
      <c r="U217" s="158">
        <v>3.9E-2</v>
      </c>
      <c r="V217" s="158">
        <v>4.8000000000000001E-2</v>
      </c>
      <c r="W217" s="158">
        <v>7.3999999999999996E-2</v>
      </c>
      <c r="X217" s="158">
        <v>8.5999999999999993E-2</v>
      </c>
      <c r="Y217" s="158">
        <v>2E-3</v>
      </c>
      <c r="Z217" s="158">
        <v>5.0000000000000001E-3</v>
      </c>
      <c r="AA217" s="158">
        <v>0.09</v>
      </c>
      <c r="AB217" s="158">
        <v>0.10299999999999999</v>
      </c>
    </row>
    <row r="218" spans="1:28" x14ac:dyDescent="0.25">
      <c r="A218" s="159" t="s">
        <v>4140</v>
      </c>
      <c r="B218" s="158" t="s">
        <v>294</v>
      </c>
      <c r="C218" s="158">
        <v>9.0909090909090912E-2</v>
      </c>
      <c r="D218" s="158">
        <v>0.26136363636363635</v>
      </c>
      <c r="E218" s="158">
        <v>0.21590909090909091</v>
      </c>
      <c r="F218" s="158">
        <v>0.13636363636363635</v>
      </c>
      <c r="G218" s="158">
        <v>0.20454545454545456</v>
      </c>
      <c r="H218" s="158" t="s">
        <v>294</v>
      </c>
      <c r="I218" s="158">
        <v>9.0909090909090912E-2</v>
      </c>
      <c r="J218" s="158">
        <v>1</v>
      </c>
      <c r="K218" s="159">
        <v>88</v>
      </c>
      <c r="L218" s="141"/>
      <c r="M218" s="158" t="s">
        <v>294</v>
      </c>
      <c r="N218" s="158" t="s">
        <v>294</v>
      </c>
      <c r="O218" s="158">
        <v>4.7E-2</v>
      </c>
      <c r="P218" s="158">
        <v>0.16900000000000001</v>
      </c>
      <c r="Q218" s="158">
        <v>0.18099999999999999</v>
      </c>
      <c r="R218" s="158">
        <v>0.36199999999999999</v>
      </c>
      <c r="S218" s="158">
        <v>0.14299999999999999</v>
      </c>
      <c r="T218" s="158">
        <v>0.313</v>
      </c>
      <c r="U218" s="158">
        <v>0.08</v>
      </c>
      <c r="V218" s="158">
        <v>0.223</v>
      </c>
      <c r="W218" s="158">
        <v>0.13300000000000001</v>
      </c>
      <c r="X218" s="158">
        <v>0.3</v>
      </c>
      <c r="Y218" s="158" t="s">
        <v>294</v>
      </c>
      <c r="Z218" s="158" t="s">
        <v>294</v>
      </c>
      <c r="AA218" s="158">
        <v>4.7E-2</v>
      </c>
      <c r="AB218" s="158">
        <v>0.16900000000000001</v>
      </c>
    </row>
    <row r="219" spans="1:28" x14ac:dyDescent="0.25">
      <c r="A219" s="159" t="s">
        <v>4141</v>
      </c>
      <c r="B219" s="158" t="s">
        <v>294</v>
      </c>
      <c r="C219" s="158">
        <v>0.1253731343283582</v>
      </c>
      <c r="D219" s="158">
        <v>0.36417910447761193</v>
      </c>
      <c r="E219" s="158">
        <v>0.18805970149253731</v>
      </c>
      <c r="F219" s="158">
        <v>4.4776119402985072E-2</v>
      </c>
      <c r="G219" s="158">
        <v>0.16417910447761194</v>
      </c>
      <c r="H219" s="158" t="s">
        <v>294</v>
      </c>
      <c r="I219" s="158">
        <v>0.11343283582089553</v>
      </c>
      <c r="J219" s="158">
        <v>1</v>
      </c>
      <c r="K219" s="159">
        <v>335</v>
      </c>
      <c r="L219" s="141"/>
      <c r="M219" s="158" t="s">
        <v>294</v>
      </c>
      <c r="N219" s="158" t="s">
        <v>294</v>
      </c>
      <c r="O219" s="158">
        <v>9.4E-2</v>
      </c>
      <c r="P219" s="158">
        <v>0.16500000000000001</v>
      </c>
      <c r="Q219" s="158">
        <v>0.314</v>
      </c>
      <c r="R219" s="158">
        <v>0.41699999999999998</v>
      </c>
      <c r="S219" s="158">
        <v>0.15</v>
      </c>
      <c r="T219" s="158">
        <v>0.23300000000000001</v>
      </c>
      <c r="U219" s="158">
        <v>2.7E-2</v>
      </c>
      <c r="V219" s="158">
        <v>7.2999999999999995E-2</v>
      </c>
      <c r="W219" s="158">
        <v>0.128</v>
      </c>
      <c r="X219" s="158">
        <v>0.20799999999999999</v>
      </c>
      <c r="Y219" s="158" t="s">
        <v>294</v>
      </c>
      <c r="Z219" s="158" t="s">
        <v>294</v>
      </c>
      <c r="AA219" s="158">
        <v>8.4000000000000005E-2</v>
      </c>
      <c r="AB219" s="158">
        <v>0.152</v>
      </c>
    </row>
    <row r="220" spans="1:28" x14ac:dyDescent="0.25">
      <c r="A220" s="159" t="s">
        <v>4142</v>
      </c>
      <c r="B220" s="158" t="s">
        <v>294</v>
      </c>
      <c r="C220" s="158">
        <v>0.22154471544715448</v>
      </c>
      <c r="D220" s="158">
        <v>0.21138211382113822</v>
      </c>
      <c r="E220" s="158">
        <v>9.6544715447154469E-2</v>
      </c>
      <c r="F220" s="158">
        <v>0.10975609756097561</v>
      </c>
      <c r="G220" s="158">
        <v>0.29268292682926828</v>
      </c>
      <c r="H220" s="158">
        <v>5.08130081300813E-3</v>
      </c>
      <c r="I220" s="158">
        <v>6.3008130081300809E-2</v>
      </c>
      <c r="J220" s="158">
        <v>1</v>
      </c>
      <c r="K220" s="159">
        <v>984</v>
      </c>
      <c r="L220" s="141"/>
      <c r="M220" s="158" t="s">
        <v>294</v>
      </c>
      <c r="N220" s="158" t="s">
        <v>294</v>
      </c>
      <c r="O220" s="158">
        <v>0.19700000000000001</v>
      </c>
      <c r="P220" s="158">
        <v>0.249</v>
      </c>
      <c r="Q220" s="158">
        <v>0.187</v>
      </c>
      <c r="R220" s="158">
        <v>0.23799999999999999</v>
      </c>
      <c r="S220" s="158">
        <v>0.08</v>
      </c>
      <c r="T220" s="158">
        <v>0.11700000000000001</v>
      </c>
      <c r="U220" s="158">
        <v>9.1999999999999998E-2</v>
      </c>
      <c r="V220" s="158">
        <v>0.13100000000000001</v>
      </c>
      <c r="W220" s="158">
        <v>0.26500000000000001</v>
      </c>
      <c r="X220" s="158">
        <v>0.32200000000000001</v>
      </c>
      <c r="Y220" s="158">
        <v>2E-3</v>
      </c>
      <c r="Z220" s="158">
        <v>1.2E-2</v>
      </c>
      <c r="AA220" s="158">
        <v>4.9000000000000002E-2</v>
      </c>
      <c r="AB220" s="158">
        <v>0.08</v>
      </c>
    </row>
    <row r="221" spans="1:28" x14ac:dyDescent="0.25">
      <c r="A221" s="159" t="s">
        <v>4143</v>
      </c>
      <c r="B221" s="158" t="s">
        <v>294</v>
      </c>
      <c r="C221" s="158">
        <v>0.47752808988764045</v>
      </c>
      <c r="D221" s="158">
        <v>0.12359550561797752</v>
      </c>
      <c r="E221" s="158">
        <v>9.8314606741573038E-2</v>
      </c>
      <c r="F221" s="158">
        <v>4.7752808988764044E-2</v>
      </c>
      <c r="G221" s="158">
        <v>8.7078651685393263E-2</v>
      </c>
      <c r="H221" s="158" t="s">
        <v>294</v>
      </c>
      <c r="I221" s="158">
        <v>0.16573033707865167</v>
      </c>
      <c r="J221" s="158">
        <v>1</v>
      </c>
      <c r="K221" s="159">
        <v>356</v>
      </c>
      <c r="L221" s="141"/>
      <c r="M221" s="158" t="s">
        <v>294</v>
      </c>
      <c r="N221" s="158" t="s">
        <v>294</v>
      </c>
      <c r="O221" s="158">
        <v>0.42599999999999999</v>
      </c>
      <c r="P221" s="158">
        <v>0.52900000000000003</v>
      </c>
      <c r="Q221" s="158">
        <v>9.2999999999999999E-2</v>
      </c>
      <c r="R221" s="158">
        <v>0.16200000000000001</v>
      </c>
      <c r="S221" s="158">
        <v>7.1999999999999995E-2</v>
      </c>
      <c r="T221" s="158">
        <v>0.13400000000000001</v>
      </c>
      <c r="U221" s="158">
        <v>0.03</v>
      </c>
      <c r="V221" s="158">
        <v>7.4999999999999997E-2</v>
      </c>
      <c r="W221" s="158">
        <v>6.2E-2</v>
      </c>
      <c r="X221" s="158">
        <v>0.121</v>
      </c>
      <c r="Y221" s="158" t="s">
        <v>294</v>
      </c>
      <c r="Z221" s="158" t="s">
        <v>294</v>
      </c>
      <c r="AA221" s="158">
        <v>0.13100000000000001</v>
      </c>
      <c r="AB221" s="158">
        <v>0.20799999999999999</v>
      </c>
    </row>
    <row r="222" spans="1:28" x14ac:dyDescent="0.25">
      <c r="A222" s="159" t="s">
        <v>4144</v>
      </c>
      <c r="B222" s="158" t="s">
        <v>294</v>
      </c>
      <c r="C222" s="158">
        <v>0.32767402376910015</v>
      </c>
      <c r="D222" s="158">
        <v>0.38030560271646857</v>
      </c>
      <c r="E222" s="158">
        <v>9.1680814940577254E-2</v>
      </c>
      <c r="F222" s="158">
        <v>3.2258064516129031E-2</v>
      </c>
      <c r="G222" s="158">
        <v>7.8098471986417659E-2</v>
      </c>
      <c r="H222" s="158">
        <v>1.697792869269949E-3</v>
      </c>
      <c r="I222" s="158">
        <v>8.8285229202037352E-2</v>
      </c>
      <c r="J222" s="158">
        <v>0.99999999999999978</v>
      </c>
      <c r="K222" s="159">
        <v>1178</v>
      </c>
      <c r="L222" s="141"/>
      <c r="M222" s="158" t="s">
        <v>294</v>
      </c>
      <c r="N222" s="158" t="s">
        <v>294</v>
      </c>
      <c r="O222" s="158">
        <v>0.30099999999999999</v>
      </c>
      <c r="P222" s="158">
        <v>0.35499999999999998</v>
      </c>
      <c r="Q222" s="158">
        <v>0.35299999999999998</v>
      </c>
      <c r="R222" s="158">
        <v>0.40799999999999997</v>
      </c>
      <c r="S222" s="158">
        <v>7.6999999999999999E-2</v>
      </c>
      <c r="T222" s="158">
        <v>0.11</v>
      </c>
      <c r="U222" s="158">
        <v>2.4E-2</v>
      </c>
      <c r="V222" s="158">
        <v>4.3999999999999997E-2</v>
      </c>
      <c r="W222" s="158">
        <v>6.4000000000000001E-2</v>
      </c>
      <c r="X222" s="158">
        <v>9.5000000000000001E-2</v>
      </c>
      <c r="Y222" s="158">
        <v>0</v>
      </c>
      <c r="Z222" s="158">
        <v>6.0000000000000001E-3</v>
      </c>
      <c r="AA222" s="158">
        <v>7.2999999999999995E-2</v>
      </c>
      <c r="AB222" s="158">
        <v>0.106</v>
      </c>
    </row>
    <row r="223" spans="1:28" x14ac:dyDescent="0.25">
      <c r="A223" s="159" t="s">
        <v>4145</v>
      </c>
      <c r="B223" s="158" t="s">
        <v>294</v>
      </c>
      <c r="C223" s="158">
        <v>0.28125</v>
      </c>
      <c r="D223" s="158">
        <v>0.3828125</v>
      </c>
      <c r="E223" s="158">
        <v>0.171875</v>
      </c>
      <c r="F223" s="158">
        <v>3.125E-2</v>
      </c>
      <c r="G223" s="158">
        <v>7.03125E-2</v>
      </c>
      <c r="H223" s="158" t="s">
        <v>294</v>
      </c>
      <c r="I223" s="158">
        <v>6.25E-2</v>
      </c>
      <c r="J223" s="158">
        <v>1</v>
      </c>
      <c r="K223" s="159">
        <v>128</v>
      </c>
      <c r="L223" s="141"/>
      <c r="M223" s="158" t="s">
        <v>294</v>
      </c>
      <c r="N223" s="158" t="s">
        <v>294</v>
      </c>
      <c r="O223" s="158">
        <v>0.21099999999999999</v>
      </c>
      <c r="P223" s="158">
        <v>0.36499999999999999</v>
      </c>
      <c r="Q223" s="158">
        <v>0.30299999999999999</v>
      </c>
      <c r="R223" s="158">
        <v>0.46899999999999997</v>
      </c>
      <c r="S223" s="158">
        <v>0.11600000000000001</v>
      </c>
      <c r="T223" s="158">
        <v>0.247</v>
      </c>
      <c r="U223" s="158">
        <v>1.2E-2</v>
      </c>
      <c r="V223" s="158">
        <v>7.8E-2</v>
      </c>
      <c r="W223" s="158">
        <v>3.6999999999999998E-2</v>
      </c>
      <c r="X223" s="158">
        <v>0.128</v>
      </c>
      <c r="Y223" s="158" t="s">
        <v>294</v>
      </c>
      <c r="Z223" s="158" t="s">
        <v>294</v>
      </c>
      <c r="AA223" s="158">
        <v>3.2000000000000001E-2</v>
      </c>
      <c r="AB223" s="158">
        <v>0.11799999999999999</v>
      </c>
    </row>
    <row r="224" spans="1:28" x14ac:dyDescent="0.25">
      <c r="A224" s="159" t="s">
        <v>4146</v>
      </c>
      <c r="B224" s="158" t="s">
        <v>294</v>
      </c>
      <c r="C224" s="158">
        <v>0.21771217712177121</v>
      </c>
      <c r="D224" s="158">
        <v>0.39114391143911437</v>
      </c>
      <c r="E224" s="158">
        <v>0.14022140221402213</v>
      </c>
      <c r="F224" s="158">
        <v>9.4095940959409596E-2</v>
      </c>
      <c r="G224" s="158">
        <v>7.3800738007380073E-2</v>
      </c>
      <c r="H224" s="158" t="s">
        <v>294</v>
      </c>
      <c r="I224" s="158">
        <v>8.3025830258302583E-2</v>
      </c>
      <c r="J224" s="158">
        <v>1</v>
      </c>
      <c r="K224" s="159">
        <v>542</v>
      </c>
      <c r="L224" s="141"/>
      <c r="M224" s="158" t="s">
        <v>294</v>
      </c>
      <c r="N224" s="158" t="s">
        <v>294</v>
      </c>
      <c r="O224" s="158">
        <v>0.185</v>
      </c>
      <c r="P224" s="158">
        <v>0.254</v>
      </c>
      <c r="Q224" s="158">
        <v>0.35099999999999998</v>
      </c>
      <c r="R224" s="158">
        <v>0.433</v>
      </c>
      <c r="S224" s="158">
        <v>0.114</v>
      </c>
      <c r="T224" s="158">
        <v>0.17199999999999999</v>
      </c>
      <c r="U224" s="158">
        <v>7.1999999999999995E-2</v>
      </c>
      <c r="V224" s="158">
        <v>0.122</v>
      </c>
      <c r="W224" s="158">
        <v>5.5E-2</v>
      </c>
      <c r="X224" s="158">
        <v>9.9000000000000005E-2</v>
      </c>
      <c r="Y224" s="158" t="s">
        <v>294</v>
      </c>
      <c r="Z224" s="158" t="s">
        <v>294</v>
      </c>
      <c r="AA224" s="158">
        <v>6.3E-2</v>
      </c>
      <c r="AB224" s="158">
        <v>0.109</v>
      </c>
    </row>
    <row r="225" spans="1:28" x14ac:dyDescent="0.25">
      <c r="A225" s="159" t="s">
        <v>4147</v>
      </c>
      <c r="B225" s="158">
        <v>5.3618311577857486E-2</v>
      </c>
      <c r="C225" s="158">
        <v>0.27306511851495768</v>
      </c>
      <c r="D225" s="158">
        <v>0.26855378471323449</v>
      </c>
      <c r="E225" s="158">
        <v>0.10168990126835041</v>
      </c>
      <c r="F225" s="158">
        <v>3.442665384757608E-2</v>
      </c>
      <c r="G225" s="158">
        <v>0.20650445586658284</v>
      </c>
      <c r="H225" s="158">
        <v>4.5483119476389458E-3</v>
      </c>
      <c r="I225" s="158">
        <v>5.7593462263802096E-2</v>
      </c>
      <c r="J225" s="158">
        <v>1</v>
      </c>
      <c r="K225" s="159">
        <v>54086</v>
      </c>
      <c r="L225" s="141"/>
      <c r="M225" s="158">
        <v>5.1999999999999998E-2</v>
      </c>
      <c r="N225" s="158">
        <v>5.6000000000000001E-2</v>
      </c>
      <c r="O225" s="158">
        <v>0.26900000000000002</v>
      </c>
      <c r="P225" s="158">
        <v>0.27700000000000002</v>
      </c>
      <c r="Q225" s="158">
        <v>0.26500000000000001</v>
      </c>
      <c r="R225" s="158">
        <v>0.27200000000000002</v>
      </c>
      <c r="S225" s="158">
        <v>9.9000000000000005E-2</v>
      </c>
      <c r="T225" s="158">
        <v>0.104</v>
      </c>
      <c r="U225" s="158">
        <v>3.3000000000000002E-2</v>
      </c>
      <c r="V225" s="158">
        <v>3.5999999999999997E-2</v>
      </c>
      <c r="W225" s="158">
        <v>0.20300000000000001</v>
      </c>
      <c r="X225" s="158">
        <v>0.21</v>
      </c>
      <c r="Y225" s="158">
        <v>4.0000000000000001E-3</v>
      </c>
      <c r="Z225" s="158">
        <v>5.0000000000000001E-3</v>
      </c>
      <c r="AA225" s="158">
        <v>5.6000000000000001E-2</v>
      </c>
      <c r="AB225" s="158">
        <v>0.06</v>
      </c>
    </row>
    <row r="226" spans="1:28" x14ac:dyDescent="0.25">
      <c r="A226" s="159" t="s">
        <v>4148</v>
      </c>
      <c r="B226" s="158" t="s">
        <v>294</v>
      </c>
      <c r="C226" s="158">
        <v>0.12280701754385964</v>
      </c>
      <c r="D226" s="158">
        <v>0.19883040935672514</v>
      </c>
      <c r="E226" s="158">
        <v>0.11988304093567251</v>
      </c>
      <c r="F226" s="158">
        <v>5.2631578947368418E-2</v>
      </c>
      <c r="G226" s="158">
        <v>0.45614035087719296</v>
      </c>
      <c r="H226" s="158">
        <v>8.771929824561403E-3</v>
      </c>
      <c r="I226" s="158">
        <v>4.0935672514619881E-2</v>
      </c>
      <c r="J226" s="158">
        <v>1</v>
      </c>
      <c r="K226" s="159">
        <v>342</v>
      </c>
      <c r="L226" s="141"/>
      <c r="M226" s="158" t="s">
        <v>294</v>
      </c>
      <c r="N226" s="158" t="s">
        <v>294</v>
      </c>
      <c r="O226" s="158">
        <v>9.1999999999999998E-2</v>
      </c>
      <c r="P226" s="158">
        <v>0.16200000000000001</v>
      </c>
      <c r="Q226" s="158">
        <v>0.16</v>
      </c>
      <c r="R226" s="158">
        <v>0.24399999999999999</v>
      </c>
      <c r="S226" s="158">
        <v>0.09</v>
      </c>
      <c r="T226" s="158">
        <v>0.159</v>
      </c>
      <c r="U226" s="158">
        <v>3.4000000000000002E-2</v>
      </c>
      <c r="V226" s="158">
        <v>8.2000000000000003E-2</v>
      </c>
      <c r="W226" s="158">
        <v>0.40400000000000003</v>
      </c>
      <c r="X226" s="158">
        <v>0.50900000000000001</v>
      </c>
      <c r="Y226" s="158">
        <v>3.0000000000000001E-3</v>
      </c>
      <c r="Z226" s="158">
        <v>2.5000000000000001E-2</v>
      </c>
      <c r="AA226" s="158">
        <v>2.5000000000000001E-2</v>
      </c>
      <c r="AB226" s="158">
        <v>6.8000000000000005E-2</v>
      </c>
    </row>
    <row r="227" spans="1:28" x14ac:dyDescent="0.25">
      <c r="A227" s="159" t="s">
        <v>4149</v>
      </c>
      <c r="B227" s="158" t="s">
        <v>294</v>
      </c>
      <c r="C227" s="158">
        <v>0.32152300370174514</v>
      </c>
      <c r="D227" s="158">
        <v>0.28926493918561608</v>
      </c>
      <c r="E227" s="158">
        <v>0.14701216287678476</v>
      </c>
      <c r="F227" s="158">
        <v>4.2834479111581177E-2</v>
      </c>
      <c r="G227" s="158">
        <v>0.15335801163405605</v>
      </c>
      <c r="H227" s="158">
        <v>2.1152829190904283E-3</v>
      </c>
      <c r="I227" s="158">
        <v>4.3892120571126389E-2</v>
      </c>
      <c r="J227" s="158">
        <v>1.0000000000000002</v>
      </c>
      <c r="K227" s="159">
        <v>1891</v>
      </c>
      <c r="L227" s="141"/>
      <c r="M227" s="158" t="s">
        <v>294</v>
      </c>
      <c r="N227" s="158" t="s">
        <v>294</v>
      </c>
      <c r="O227" s="158">
        <v>0.30099999999999999</v>
      </c>
      <c r="P227" s="158">
        <v>0.34300000000000003</v>
      </c>
      <c r="Q227" s="158">
        <v>0.26900000000000002</v>
      </c>
      <c r="R227" s="158">
        <v>0.31</v>
      </c>
      <c r="S227" s="158">
        <v>0.13200000000000001</v>
      </c>
      <c r="T227" s="158">
        <v>0.16400000000000001</v>
      </c>
      <c r="U227" s="158">
        <v>3.5000000000000003E-2</v>
      </c>
      <c r="V227" s="158">
        <v>5.2999999999999999E-2</v>
      </c>
      <c r="W227" s="158">
        <v>0.13800000000000001</v>
      </c>
      <c r="X227" s="158">
        <v>0.17</v>
      </c>
      <c r="Y227" s="158">
        <v>1E-3</v>
      </c>
      <c r="Z227" s="158">
        <v>5.0000000000000001E-3</v>
      </c>
      <c r="AA227" s="158">
        <v>3.5999999999999997E-2</v>
      </c>
      <c r="AB227" s="158">
        <v>5.3999999999999999E-2</v>
      </c>
    </row>
    <row r="228" spans="1:28" x14ac:dyDescent="0.25">
      <c r="A228" s="159" t="s">
        <v>4150</v>
      </c>
      <c r="B228" s="158" t="s">
        <v>294</v>
      </c>
      <c r="C228" s="158">
        <v>7.874015748031496E-3</v>
      </c>
      <c r="D228" s="158">
        <v>0.16338582677165353</v>
      </c>
      <c r="E228" s="158">
        <v>0.11811023622047244</v>
      </c>
      <c r="F228" s="158">
        <v>6.1023622047244097E-2</v>
      </c>
      <c r="G228" s="158">
        <v>0.59842519685039375</v>
      </c>
      <c r="H228" s="158">
        <v>5.905511811023622E-3</v>
      </c>
      <c r="I228" s="158">
        <v>4.5275590551181105E-2</v>
      </c>
      <c r="J228" s="158">
        <v>1</v>
      </c>
      <c r="K228" s="159">
        <v>1016</v>
      </c>
      <c r="L228" s="141"/>
      <c r="M228" s="158" t="s">
        <v>294</v>
      </c>
      <c r="N228" s="158" t="s">
        <v>294</v>
      </c>
      <c r="O228" s="158">
        <v>4.0000000000000001E-3</v>
      </c>
      <c r="P228" s="158">
        <v>1.4999999999999999E-2</v>
      </c>
      <c r="Q228" s="158">
        <v>0.14199999999999999</v>
      </c>
      <c r="R228" s="158">
        <v>0.187</v>
      </c>
      <c r="S228" s="158">
        <v>0.1</v>
      </c>
      <c r="T228" s="158">
        <v>0.13900000000000001</v>
      </c>
      <c r="U228" s="158">
        <v>4.8000000000000001E-2</v>
      </c>
      <c r="V228" s="158">
        <v>7.6999999999999999E-2</v>
      </c>
      <c r="W228" s="158">
        <v>0.56799999999999995</v>
      </c>
      <c r="X228" s="158">
        <v>0.628</v>
      </c>
      <c r="Y228" s="158">
        <v>3.0000000000000001E-3</v>
      </c>
      <c r="Z228" s="158">
        <v>1.2999999999999999E-2</v>
      </c>
      <c r="AA228" s="158">
        <v>3.4000000000000002E-2</v>
      </c>
      <c r="AB228" s="158">
        <v>0.06</v>
      </c>
    </row>
    <row r="229" spans="1:28" x14ac:dyDescent="0.25">
      <c r="A229" s="159" t="s">
        <v>4151</v>
      </c>
      <c r="B229" s="158" t="s">
        <v>294</v>
      </c>
      <c r="C229" s="158">
        <v>9.4631986718317657E-2</v>
      </c>
      <c r="D229" s="158">
        <v>0.20641947980077477</v>
      </c>
      <c r="E229" s="158">
        <v>6.30879911455451E-2</v>
      </c>
      <c r="F229" s="158">
        <v>2.545655783065855E-2</v>
      </c>
      <c r="G229" s="158">
        <v>0.52517985611510787</v>
      </c>
      <c r="H229" s="158">
        <v>2.6009961261759824E-2</v>
      </c>
      <c r="I229" s="158">
        <v>5.9214167127836191E-2</v>
      </c>
      <c r="J229" s="158">
        <v>1</v>
      </c>
      <c r="K229" s="159">
        <v>1807</v>
      </c>
      <c r="L229" s="141"/>
      <c r="M229" s="158" t="s">
        <v>294</v>
      </c>
      <c r="N229" s="158" t="s">
        <v>294</v>
      </c>
      <c r="O229" s="158">
        <v>8.2000000000000003E-2</v>
      </c>
      <c r="P229" s="158">
        <v>0.109</v>
      </c>
      <c r="Q229" s="158">
        <v>0.188</v>
      </c>
      <c r="R229" s="158">
        <v>0.22600000000000001</v>
      </c>
      <c r="S229" s="158">
        <v>5.2999999999999999E-2</v>
      </c>
      <c r="T229" s="158">
        <v>7.4999999999999997E-2</v>
      </c>
      <c r="U229" s="158">
        <v>1.9E-2</v>
      </c>
      <c r="V229" s="158">
        <v>3.4000000000000002E-2</v>
      </c>
      <c r="W229" s="158">
        <v>0.502</v>
      </c>
      <c r="X229" s="158">
        <v>0.54800000000000004</v>
      </c>
      <c r="Y229" s="158">
        <v>0.02</v>
      </c>
      <c r="Z229" s="158">
        <v>3.4000000000000002E-2</v>
      </c>
      <c r="AA229" s="158">
        <v>4.9000000000000002E-2</v>
      </c>
      <c r="AB229" s="158">
        <v>7.0999999999999994E-2</v>
      </c>
    </row>
    <row r="230" spans="1:28" x14ac:dyDescent="0.25">
      <c r="A230" s="159" t="s">
        <v>4152</v>
      </c>
      <c r="B230" s="158">
        <v>0.22565320665083136</v>
      </c>
      <c r="C230" s="158">
        <v>0.1496437054631829</v>
      </c>
      <c r="D230" s="158">
        <v>0.32304038004750596</v>
      </c>
      <c r="E230" s="158">
        <v>0.11876484560570071</v>
      </c>
      <c r="F230" s="158">
        <v>4.2755344418052253E-2</v>
      </c>
      <c r="G230" s="158">
        <v>0.11163895486935867</v>
      </c>
      <c r="H230" s="158" t="s">
        <v>294</v>
      </c>
      <c r="I230" s="158">
        <v>2.8503562945368172E-2</v>
      </c>
      <c r="J230" s="158">
        <v>1.0000000000000002</v>
      </c>
      <c r="K230" s="159">
        <v>421</v>
      </c>
      <c r="L230" s="141"/>
      <c r="M230" s="158">
        <v>0.188</v>
      </c>
      <c r="N230" s="158">
        <v>0.26800000000000002</v>
      </c>
      <c r="O230" s="158">
        <v>0.11899999999999999</v>
      </c>
      <c r="P230" s="158">
        <v>0.187</v>
      </c>
      <c r="Q230" s="158">
        <v>0.28000000000000003</v>
      </c>
      <c r="R230" s="158">
        <v>0.36899999999999999</v>
      </c>
      <c r="S230" s="158">
        <v>9.0999999999999998E-2</v>
      </c>
      <c r="T230" s="158">
        <v>0.153</v>
      </c>
      <c r="U230" s="158">
        <v>2.7E-2</v>
      </c>
      <c r="V230" s="158">
        <v>6.7000000000000004E-2</v>
      </c>
      <c r="W230" s="158">
        <v>8.5000000000000006E-2</v>
      </c>
      <c r="X230" s="158">
        <v>0.14499999999999999</v>
      </c>
      <c r="Y230" s="158" t="s">
        <v>294</v>
      </c>
      <c r="Z230" s="158" t="s">
        <v>294</v>
      </c>
      <c r="AA230" s="158">
        <v>1.6E-2</v>
      </c>
      <c r="AB230" s="158">
        <v>4.9000000000000002E-2</v>
      </c>
    </row>
    <row r="231" spans="1:28" x14ac:dyDescent="0.25">
      <c r="A231" s="159" t="s">
        <v>4153</v>
      </c>
      <c r="B231" s="158">
        <v>1.2642225031605564E-3</v>
      </c>
      <c r="C231" s="158">
        <v>1.011378002528445E-3</v>
      </c>
      <c r="D231" s="158">
        <v>0.64525916561314789</v>
      </c>
      <c r="E231" s="158">
        <v>0.22882427307206069</v>
      </c>
      <c r="F231" s="158">
        <v>5.7142857142857141E-2</v>
      </c>
      <c r="G231" s="158">
        <v>1.2895069532237674E-2</v>
      </c>
      <c r="H231" s="158" t="s">
        <v>294</v>
      </c>
      <c r="I231" s="158">
        <v>5.3603034134007584E-2</v>
      </c>
      <c r="J231" s="158">
        <v>0.99999999999999989</v>
      </c>
      <c r="K231" s="159">
        <v>3955</v>
      </c>
      <c r="L231" s="141"/>
      <c r="M231" s="158">
        <v>1E-3</v>
      </c>
      <c r="N231" s="158">
        <v>3.0000000000000001E-3</v>
      </c>
      <c r="O231" s="158">
        <v>0</v>
      </c>
      <c r="P231" s="158">
        <v>3.0000000000000001E-3</v>
      </c>
      <c r="Q231" s="158">
        <v>0.63</v>
      </c>
      <c r="R231" s="158">
        <v>0.66</v>
      </c>
      <c r="S231" s="158">
        <v>0.216</v>
      </c>
      <c r="T231" s="158">
        <v>0.24199999999999999</v>
      </c>
      <c r="U231" s="158">
        <v>0.05</v>
      </c>
      <c r="V231" s="158">
        <v>6.5000000000000002E-2</v>
      </c>
      <c r="W231" s="158">
        <v>0.01</v>
      </c>
      <c r="X231" s="158">
        <v>1.7000000000000001E-2</v>
      </c>
      <c r="Y231" s="158" t="s">
        <v>294</v>
      </c>
      <c r="Z231" s="158" t="s">
        <v>294</v>
      </c>
      <c r="AA231" s="158">
        <v>4.7E-2</v>
      </c>
      <c r="AB231" s="158">
        <v>6.0999999999999999E-2</v>
      </c>
    </row>
    <row r="232" spans="1:28" x14ac:dyDescent="0.25">
      <c r="A232" s="159" t="s">
        <v>4154</v>
      </c>
      <c r="B232" s="158">
        <v>1.6306743058616131E-2</v>
      </c>
      <c r="C232" s="158">
        <v>0.28764507125018363</v>
      </c>
      <c r="D232" s="158">
        <v>0.25459086234758338</v>
      </c>
      <c r="E232" s="158">
        <v>9.22579697370354E-2</v>
      </c>
      <c r="F232" s="158">
        <v>5.84692228588218E-2</v>
      </c>
      <c r="G232" s="158">
        <v>0.23901865726458058</v>
      </c>
      <c r="H232" s="158">
        <v>3.8195974731893641E-3</v>
      </c>
      <c r="I232" s="158">
        <v>4.7891876009989717E-2</v>
      </c>
      <c r="J232" s="158">
        <v>1</v>
      </c>
      <c r="K232" s="159">
        <v>6807</v>
      </c>
      <c r="L232" s="141"/>
      <c r="M232" s="158">
        <v>1.4E-2</v>
      </c>
      <c r="N232" s="158">
        <v>0.02</v>
      </c>
      <c r="O232" s="158">
        <v>0.27700000000000002</v>
      </c>
      <c r="P232" s="158">
        <v>0.29899999999999999</v>
      </c>
      <c r="Q232" s="158">
        <v>0.24399999999999999</v>
      </c>
      <c r="R232" s="158">
        <v>0.26500000000000001</v>
      </c>
      <c r="S232" s="158">
        <v>8.5999999999999993E-2</v>
      </c>
      <c r="T232" s="158">
        <v>9.9000000000000005E-2</v>
      </c>
      <c r="U232" s="158">
        <v>5.2999999999999999E-2</v>
      </c>
      <c r="V232" s="158">
        <v>6.4000000000000001E-2</v>
      </c>
      <c r="W232" s="158">
        <v>0.22900000000000001</v>
      </c>
      <c r="X232" s="158">
        <v>0.249</v>
      </c>
      <c r="Y232" s="158">
        <v>3.0000000000000001E-3</v>
      </c>
      <c r="Z232" s="158">
        <v>6.0000000000000001E-3</v>
      </c>
      <c r="AA232" s="158">
        <v>4.2999999999999997E-2</v>
      </c>
      <c r="AB232" s="158">
        <v>5.2999999999999999E-2</v>
      </c>
    </row>
    <row r="233" spans="1:28" x14ac:dyDescent="0.25">
      <c r="A233" s="159" t="s">
        <v>4155</v>
      </c>
      <c r="B233" s="158">
        <v>0.60934744268077601</v>
      </c>
      <c r="C233" s="158">
        <v>0.13227513227513227</v>
      </c>
      <c r="D233" s="158">
        <v>0.13492063492063491</v>
      </c>
      <c r="E233" s="158">
        <v>6.4373897707231037E-2</v>
      </c>
      <c r="F233" s="158">
        <v>1.7636684303350969E-3</v>
      </c>
      <c r="G233" s="158">
        <v>7.0546737213403876E-3</v>
      </c>
      <c r="H233" s="158" t="s">
        <v>294</v>
      </c>
      <c r="I233" s="158">
        <v>5.0264550264550262E-2</v>
      </c>
      <c r="J233" s="158">
        <v>0.99999999999999978</v>
      </c>
      <c r="K233" s="159">
        <v>1134</v>
      </c>
      <c r="L233" s="141"/>
      <c r="M233" s="158">
        <v>0.58099999999999996</v>
      </c>
      <c r="N233" s="158">
        <v>0.63700000000000001</v>
      </c>
      <c r="O233" s="158">
        <v>0.114</v>
      </c>
      <c r="P233" s="158">
        <v>0.153</v>
      </c>
      <c r="Q233" s="158">
        <v>0.11600000000000001</v>
      </c>
      <c r="R233" s="158">
        <v>0.156</v>
      </c>
      <c r="S233" s="158">
        <v>5.1999999999999998E-2</v>
      </c>
      <c r="T233" s="158">
        <v>0.08</v>
      </c>
      <c r="U233" s="158">
        <v>0</v>
      </c>
      <c r="V233" s="158">
        <v>6.0000000000000001E-3</v>
      </c>
      <c r="W233" s="158">
        <v>4.0000000000000001E-3</v>
      </c>
      <c r="X233" s="158">
        <v>1.4E-2</v>
      </c>
      <c r="Y233" s="158" t="s">
        <v>294</v>
      </c>
      <c r="Z233" s="158" t="s">
        <v>294</v>
      </c>
      <c r="AA233" s="158">
        <v>3.9E-2</v>
      </c>
      <c r="AB233" s="158">
        <v>6.5000000000000002E-2</v>
      </c>
    </row>
    <row r="234" spans="1:28" x14ac:dyDescent="0.25">
      <c r="A234" s="159" t="s">
        <v>4156</v>
      </c>
      <c r="B234" s="158">
        <v>0.30327592029719691</v>
      </c>
      <c r="C234" s="158">
        <v>0.40797028031070587</v>
      </c>
      <c r="D234" s="158">
        <v>0.14184397163120568</v>
      </c>
      <c r="E234" s="158">
        <v>4.1427445682764831E-2</v>
      </c>
      <c r="F234" s="158">
        <v>2.9269390971518633E-3</v>
      </c>
      <c r="G234" s="158">
        <v>4.2328042328042326E-2</v>
      </c>
      <c r="H234" s="158">
        <v>3.1520882584712374E-3</v>
      </c>
      <c r="I234" s="158">
        <v>5.7075312394461328E-2</v>
      </c>
      <c r="J234" s="158">
        <v>1</v>
      </c>
      <c r="K234" s="159">
        <v>8883</v>
      </c>
      <c r="L234" s="141"/>
      <c r="M234" s="158">
        <v>0.29399999999999998</v>
      </c>
      <c r="N234" s="158">
        <v>0.313</v>
      </c>
      <c r="O234" s="158">
        <v>0.39800000000000002</v>
      </c>
      <c r="P234" s="158">
        <v>0.41799999999999998</v>
      </c>
      <c r="Q234" s="158">
        <v>0.13500000000000001</v>
      </c>
      <c r="R234" s="158">
        <v>0.14899999999999999</v>
      </c>
      <c r="S234" s="158">
        <v>3.6999999999999998E-2</v>
      </c>
      <c r="T234" s="158">
        <v>4.5999999999999999E-2</v>
      </c>
      <c r="U234" s="158">
        <v>2E-3</v>
      </c>
      <c r="V234" s="158">
        <v>4.0000000000000001E-3</v>
      </c>
      <c r="W234" s="158">
        <v>3.7999999999999999E-2</v>
      </c>
      <c r="X234" s="158">
        <v>4.7E-2</v>
      </c>
      <c r="Y234" s="158">
        <v>2E-3</v>
      </c>
      <c r="Z234" s="158">
        <v>5.0000000000000001E-3</v>
      </c>
      <c r="AA234" s="158">
        <v>5.1999999999999998E-2</v>
      </c>
      <c r="AB234" s="158">
        <v>6.2E-2</v>
      </c>
    </row>
    <row r="235" spans="1:28" x14ac:dyDescent="0.25">
      <c r="A235" s="159" t="s">
        <v>4157</v>
      </c>
      <c r="B235" s="158" t="s">
        <v>294</v>
      </c>
      <c r="C235" s="158">
        <v>0.32646048109965636</v>
      </c>
      <c r="D235" s="158">
        <v>0.42955326460481097</v>
      </c>
      <c r="E235" s="158">
        <v>9.9656357388316158E-2</v>
      </c>
      <c r="F235" s="158">
        <v>3.7800687285223365E-2</v>
      </c>
      <c r="G235" s="158">
        <v>7.2164948453608241E-2</v>
      </c>
      <c r="H235" s="158" t="s">
        <v>294</v>
      </c>
      <c r="I235" s="158">
        <v>3.4364261168384883E-2</v>
      </c>
      <c r="J235" s="158">
        <v>0.99999999999999989</v>
      </c>
      <c r="K235" s="159">
        <v>291</v>
      </c>
      <c r="L235" s="141"/>
      <c r="M235" s="158" t="s">
        <v>294</v>
      </c>
      <c r="N235" s="158" t="s">
        <v>294</v>
      </c>
      <c r="O235" s="158">
        <v>0.27500000000000002</v>
      </c>
      <c r="P235" s="158">
        <v>0.38200000000000001</v>
      </c>
      <c r="Q235" s="158">
        <v>0.374</v>
      </c>
      <c r="R235" s="158">
        <v>0.48699999999999999</v>
      </c>
      <c r="S235" s="158">
        <v>7.0000000000000007E-2</v>
      </c>
      <c r="T235" s="158">
        <v>0.13900000000000001</v>
      </c>
      <c r="U235" s="158">
        <v>2.1000000000000001E-2</v>
      </c>
      <c r="V235" s="158">
        <v>6.6000000000000003E-2</v>
      </c>
      <c r="W235" s="158">
        <v>4.8000000000000001E-2</v>
      </c>
      <c r="X235" s="158">
        <v>0.108</v>
      </c>
      <c r="Y235" s="158" t="s">
        <v>294</v>
      </c>
      <c r="Z235" s="158" t="s">
        <v>294</v>
      </c>
      <c r="AA235" s="158">
        <v>1.9E-2</v>
      </c>
      <c r="AB235" s="158">
        <v>6.2E-2</v>
      </c>
    </row>
    <row r="236" spans="1:28" x14ac:dyDescent="0.25">
      <c r="A236" s="159" t="s">
        <v>4158</v>
      </c>
      <c r="B236" s="158" t="s">
        <v>294</v>
      </c>
      <c r="C236" s="158">
        <v>0.20952380952380953</v>
      </c>
      <c r="D236" s="158">
        <v>0.44761904761904764</v>
      </c>
      <c r="E236" s="158">
        <v>0.2</v>
      </c>
      <c r="F236" s="158">
        <v>1.9047619047619049E-2</v>
      </c>
      <c r="G236" s="158">
        <v>6.6666666666666666E-2</v>
      </c>
      <c r="H236" s="158" t="s">
        <v>294</v>
      </c>
      <c r="I236" s="158">
        <v>5.7142857142857141E-2</v>
      </c>
      <c r="J236" s="158">
        <v>1</v>
      </c>
      <c r="K236" s="159">
        <v>105</v>
      </c>
      <c r="L236" s="141"/>
      <c r="M236" s="158" t="s">
        <v>294</v>
      </c>
      <c r="N236" s="158" t="s">
        <v>294</v>
      </c>
      <c r="O236" s="158">
        <v>0.14299999999999999</v>
      </c>
      <c r="P236" s="158">
        <v>0.29699999999999999</v>
      </c>
      <c r="Q236" s="158">
        <v>0.35599999999999998</v>
      </c>
      <c r="R236" s="158">
        <v>0.54300000000000004</v>
      </c>
      <c r="S236" s="158">
        <v>0.13500000000000001</v>
      </c>
      <c r="T236" s="158">
        <v>0.28599999999999998</v>
      </c>
      <c r="U236" s="158">
        <v>5.0000000000000001E-3</v>
      </c>
      <c r="V236" s="158">
        <v>6.7000000000000004E-2</v>
      </c>
      <c r="W236" s="158">
        <v>3.3000000000000002E-2</v>
      </c>
      <c r="X236" s="158">
        <v>0.13100000000000001</v>
      </c>
      <c r="Y236" s="158" t="s">
        <v>294</v>
      </c>
      <c r="Z236" s="158" t="s">
        <v>294</v>
      </c>
      <c r="AA236" s="158">
        <v>2.5999999999999999E-2</v>
      </c>
      <c r="AB236" s="158">
        <v>0.11899999999999999</v>
      </c>
    </row>
    <row r="237" spans="1:28" x14ac:dyDescent="0.25">
      <c r="A237" s="159" t="s">
        <v>4159</v>
      </c>
      <c r="B237" s="158" t="s">
        <v>294</v>
      </c>
      <c r="C237" s="158">
        <v>0.27540106951871657</v>
      </c>
      <c r="D237" s="158">
        <v>0.26203208556149732</v>
      </c>
      <c r="E237" s="158">
        <v>0.33422459893048129</v>
      </c>
      <c r="F237" s="158">
        <v>1.871657754010695E-2</v>
      </c>
      <c r="G237" s="158">
        <v>5.8823529411764705E-2</v>
      </c>
      <c r="H237" s="158">
        <v>2.6737967914438501E-3</v>
      </c>
      <c r="I237" s="158">
        <v>4.8128342245989303E-2</v>
      </c>
      <c r="J237" s="158">
        <v>0.99999999999999989</v>
      </c>
      <c r="K237" s="159">
        <v>374</v>
      </c>
      <c r="L237" s="141"/>
      <c r="M237" s="158" t="s">
        <v>294</v>
      </c>
      <c r="N237" s="158" t="s">
        <v>294</v>
      </c>
      <c r="O237" s="158">
        <v>0.23300000000000001</v>
      </c>
      <c r="P237" s="158">
        <v>0.32300000000000001</v>
      </c>
      <c r="Q237" s="158">
        <v>0.22</v>
      </c>
      <c r="R237" s="158">
        <v>0.309</v>
      </c>
      <c r="S237" s="158">
        <v>0.28799999999999998</v>
      </c>
      <c r="T237" s="158">
        <v>0.38400000000000001</v>
      </c>
      <c r="U237" s="158">
        <v>8.9999999999999993E-3</v>
      </c>
      <c r="V237" s="158">
        <v>3.7999999999999999E-2</v>
      </c>
      <c r="W237" s="158">
        <v>3.9E-2</v>
      </c>
      <c r="X237" s="158">
        <v>8.6999999999999994E-2</v>
      </c>
      <c r="Y237" s="158">
        <v>0</v>
      </c>
      <c r="Z237" s="158">
        <v>1.4999999999999999E-2</v>
      </c>
      <c r="AA237" s="158">
        <v>3.1E-2</v>
      </c>
      <c r="AB237" s="158">
        <v>7.4999999999999997E-2</v>
      </c>
    </row>
    <row r="238" spans="1:28" x14ac:dyDescent="0.25">
      <c r="A238" s="159" t="s">
        <v>4160</v>
      </c>
      <c r="B238" s="158" t="s">
        <v>294</v>
      </c>
      <c r="C238" s="158">
        <v>0.38735177865612647</v>
      </c>
      <c r="D238" s="158">
        <v>0.35573122529644269</v>
      </c>
      <c r="E238" s="158">
        <v>0.11067193675889328</v>
      </c>
      <c r="F238" s="158">
        <v>2.3715415019762844E-2</v>
      </c>
      <c r="G238" s="158">
        <v>4.7430830039525688E-2</v>
      </c>
      <c r="H238" s="158" t="s">
        <v>294</v>
      </c>
      <c r="I238" s="158">
        <v>7.5098814229249009E-2</v>
      </c>
      <c r="J238" s="158">
        <v>0.99999999999999989</v>
      </c>
      <c r="K238" s="159">
        <v>253</v>
      </c>
      <c r="L238" s="141"/>
      <c r="M238" s="158" t="s">
        <v>294</v>
      </c>
      <c r="N238" s="158" t="s">
        <v>294</v>
      </c>
      <c r="O238" s="158">
        <v>0.32900000000000001</v>
      </c>
      <c r="P238" s="158">
        <v>0.44900000000000001</v>
      </c>
      <c r="Q238" s="158">
        <v>0.29899999999999999</v>
      </c>
      <c r="R238" s="158">
        <v>0.41599999999999998</v>
      </c>
      <c r="S238" s="158">
        <v>7.8E-2</v>
      </c>
      <c r="T238" s="158">
        <v>0.155</v>
      </c>
      <c r="U238" s="158">
        <v>1.0999999999999999E-2</v>
      </c>
      <c r="V238" s="158">
        <v>5.0999999999999997E-2</v>
      </c>
      <c r="W238" s="158">
        <v>2.7E-2</v>
      </c>
      <c r="X238" s="158">
        <v>8.1000000000000003E-2</v>
      </c>
      <c r="Y238" s="158" t="s">
        <v>294</v>
      </c>
      <c r="Z238" s="158" t="s">
        <v>294</v>
      </c>
      <c r="AA238" s="158">
        <v>4.9000000000000002E-2</v>
      </c>
      <c r="AB238" s="158">
        <v>0.114</v>
      </c>
    </row>
    <row r="239" spans="1:28" x14ac:dyDescent="0.25">
      <c r="A239" s="159" t="s">
        <v>4161</v>
      </c>
      <c r="B239" s="158" t="s">
        <v>294</v>
      </c>
      <c r="C239" s="158">
        <v>0.25229357798165136</v>
      </c>
      <c r="D239" s="158">
        <v>0.40366972477064222</v>
      </c>
      <c r="E239" s="158">
        <v>0.1834862385321101</v>
      </c>
      <c r="F239" s="158">
        <v>4.1284403669724773E-2</v>
      </c>
      <c r="G239" s="158">
        <v>6.8807339449541288E-2</v>
      </c>
      <c r="H239" s="158" t="s">
        <v>294</v>
      </c>
      <c r="I239" s="158">
        <v>5.0458715596330278E-2</v>
      </c>
      <c r="J239" s="158">
        <v>1</v>
      </c>
      <c r="K239" s="159">
        <v>218</v>
      </c>
      <c r="L239" s="141"/>
      <c r="M239" s="158" t="s">
        <v>294</v>
      </c>
      <c r="N239" s="158" t="s">
        <v>294</v>
      </c>
      <c r="O239" s="158">
        <v>0.19900000000000001</v>
      </c>
      <c r="P239" s="158">
        <v>0.314</v>
      </c>
      <c r="Q239" s="158">
        <v>0.34100000000000003</v>
      </c>
      <c r="R239" s="158">
        <v>0.47</v>
      </c>
      <c r="S239" s="158">
        <v>0.13800000000000001</v>
      </c>
      <c r="T239" s="158">
        <v>0.24</v>
      </c>
      <c r="U239" s="158">
        <v>2.1999999999999999E-2</v>
      </c>
      <c r="V239" s="158">
        <v>7.6999999999999999E-2</v>
      </c>
      <c r="W239" s="158">
        <v>4.2000000000000003E-2</v>
      </c>
      <c r="X239" s="158">
        <v>0.11</v>
      </c>
      <c r="Y239" s="158" t="s">
        <v>294</v>
      </c>
      <c r="Z239" s="158" t="s">
        <v>294</v>
      </c>
      <c r="AA239" s="158">
        <v>2.8000000000000001E-2</v>
      </c>
      <c r="AB239" s="158">
        <v>8.7999999999999995E-2</v>
      </c>
    </row>
    <row r="240" spans="1:28" x14ac:dyDescent="0.25">
      <c r="A240" s="159" t="s">
        <v>4162</v>
      </c>
      <c r="B240" s="158" t="s">
        <v>294</v>
      </c>
      <c r="C240" s="158">
        <v>0.12893982808022922</v>
      </c>
      <c r="D240" s="158">
        <v>0.51862464183381085</v>
      </c>
      <c r="E240" s="158">
        <v>0.16905444126074498</v>
      </c>
      <c r="F240" s="158">
        <v>1.4326647564469915E-2</v>
      </c>
      <c r="G240" s="158">
        <v>5.4441260744985676E-2</v>
      </c>
      <c r="H240" s="158">
        <v>2.8653295128939827E-3</v>
      </c>
      <c r="I240" s="158">
        <v>0.11174785100286533</v>
      </c>
      <c r="J240" s="158">
        <v>0.99999999999999989</v>
      </c>
      <c r="K240" s="159">
        <v>349</v>
      </c>
      <c r="L240" s="141"/>
      <c r="M240" s="158" t="s">
        <v>294</v>
      </c>
      <c r="N240" s="158" t="s">
        <v>294</v>
      </c>
      <c r="O240" s="158">
        <v>9.8000000000000004E-2</v>
      </c>
      <c r="P240" s="158">
        <v>0.16800000000000001</v>
      </c>
      <c r="Q240" s="158">
        <v>0.46600000000000003</v>
      </c>
      <c r="R240" s="158">
        <v>0.57099999999999995</v>
      </c>
      <c r="S240" s="158">
        <v>0.13300000000000001</v>
      </c>
      <c r="T240" s="158">
        <v>0.21199999999999999</v>
      </c>
      <c r="U240" s="158">
        <v>6.0000000000000001E-3</v>
      </c>
      <c r="V240" s="158">
        <v>3.3000000000000002E-2</v>
      </c>
      <c r="W240" s="158">
        <v>3.5000000000000003E-2</v>
      </c>
      <c r="X240" s="158">
        <v>8.3000000000000004E-2</v>
      </c>
      <c r="Y240" s="158">
        <v>1E-3</v>
      </c>
      <c r="Z240" s="158">
        <v>1.6E-2</v>
      </c>
      <c r="AA240" s="158">
        <v>8.3000000000000004E-2</v>
      </c>
      <c r="AB240" s="158">
        <v>0.14899999999999999</v>
      </c>
    </row>
    <row r="241" spans="1:28" x14ac:dyDescent="0.25">
      <c r="A241" s="159" t="s">
        <v>4163</v>
      </c>
      <c r="B241" s="158" t="s">
        <v>294</v>
      </c>
      <c r="C241" s="158">
        <v>0.31439393939393939</v>
      </c>
      <c r="D241" s="158">
        <v>0.32196969696969696</v>
      </c>
      <c r="E241" s="158">
        <v>0.13257575757575757</v>
      </c>
      <c r="F241" s="158">
        <v>3.4090909090909088E-2</v>
      </c>
      <c r="G241" s="158">
        <v>0.12121212121212122</v>
      </c>
      <c r="H241" s="158" t="s">
        <v>294</v>
      </c>
      <c r="I241" s="158">
        <v>7.575757575757576E-2</v>
      </c>
      <c r="J241" s="158">
        <v>1</v>
      </c>
      <c r="K241" s="159">
        <v>264</v>
      </c>
      <c r="L241" s="141"/>
      <c r="M241" s="158" t="s">
        <v>294</v>
      </c>
      <c r="N241" s="158" t="s">
        <v>294</v>
      </c>
      <c r="O241" s="158">
        <v>0.26100000000000001</v>
      </c>
      <c r="P241" s="158">
        <v>0.373</v>
      </c>
      <c r="Q241" s="158">
        <v>0.26900000000000002</v>
      </c>
      <c r="R241" s="158">
        <v>0.38100000000000001</v>
      </c>
      <c r="S241" s="158">
        <v>9.7000000000000003E-2</v>
      </c>
      <c r="T241" s="158">
        <v>0.17899999999999999</v>
      </c>
      <c r="U241" s="158">
        <v>1.7999999999999999E-2</v>
      </c>
      <c r="V241" s="158">
        <v>6.4000000000000001E-2</v>
      </c>
      <c r="W241" s="158">
        <v>8.6999999999999994E-2</v>
      </c>
      <c r="X241" s="158">
        <v>0.16600000000000001</v>
      </c>
      <c r="Y241" s="158" t="s">
        <v>294</v>
      </c>
      <c r="Z241" s="158" t="s">
        <v>294</v>
      </c>
      <c r="AA241" s="158">
        <v>0.05</v>
      </c>
      <c r="AB241" s="158">
        <v>0.114</v>
      </c>
    </row>
    <row r="242" spans="1:28" x14ac:dyDescent="0.25">
      <c r="A242" s="159" t="s">
        <v>4164</v>
      </c>
      <c r="B242" s="158" t="s">
        <v>294</v>
      </c>
      <c r="C242" s="158">
        <v>0.20700389105058364</v>
      </c>
      <c r="D242" s="158">
        <v>0.30038910505836575</v>
      </c>
      <c r="E242" s="158">
        <v>0.17276264591439688</v>
      </c>
      <c r="F242" s="158">
        <v>2.3346303501945526E-2</v>
      </c>
      <c r="G242" s="158">
        <v>0.2357976653696498</v>
      </c>
      <c r="H242" s="158">
        <v>5.4474708171206223E-3</v>
      </c>
      <c r="I242" s="158">
        <v>5.5252918287937741E-2</v>
      </c>
      <c r="J242" s="158">
        <v>1</v>
      </c>
      <c r="K242" s="159">
        <v>1285</v>
      </c>
      <c r="L242" s="141"/>
      <c r="M242" s="158" t="s">
        <v>294</v>
      </c>
      <c r="N242" s="158" t="s">
        <v>294</v>
      </c>
      <c r="O242" s="158">
        <v>0.186</v>
      </c>
      <c r="P242" s="158">
        <v>0.23</v>
      </c>
      <c r="Q242" s="158">
        <v>0.27600000000000002</v>
      </c>
      <c r="R242" s="158">
        <v>0.32600000000000001</v>
      </c>
      <c r="S242" s="158">
        <v>0.153</v>
      </c>
      <c r="T242" s="158">
        <v>0.19400000000000001</v>
      </c>
      <c r="U242" s="158">
        <v>1.6E-2</v>
      </c>
      <c r="V242" s="158">
        <v>3.3000000000000002E-2</v>
      </c>
      <c r="W242" s="158">
        <v>0.21299999999999999</v>
      </c>
      <c r="X242" s="158">
        <v>0.26</v>
      </c>
      <c r="Y242" s="158">
        <v>3.0000000000000001E-3</v>
      </c>
      <c r="Z242" s="158">
        <v>1.0999999999999999E-2</v>
      </c>
      <c r="AA242" s="158">
        <v>4.3999999999999997E-2</v>
      </c>
      <c r="AB242" s="158">
        <v>6.9000000000000006E-2</v>
      </c>
    </row>
    <row r="243" spans="1:28" x14ac:dyDescent="0.25">
      <c r="A243" s="159" t="s">
        <v>4165</v>
      </c>
      <c r="B243" s="158" t="s">
        <v>294</v>
      </c>
      <c r="C243" s="158">
        <v>4.2857142857142858E-2</v>
      </c>
      <c r="D243" s="158">
        <v>0.2530612244897959</v>
      </c>
      <c r="E243" s="158">
        <v>0.11836734693877551</v>
      </c>
      <c r="F243" s="158">
        <v>3.4693877551020408E-2</v>
      </c>
      <c r="G243" s="158">
        <v>0.51428571428571423</v>
      </c>
      <c r="H243" s="158" t="s">
        <v>294</v>
      </c>
      <c r="I243" s="158">
        <v>3.6734693877551024E-2</v>
      </c>
      <c r="J243" s="158">
        <v>0.99999999999999989</v>
      </c>
      <c r="K243" s="159">
        <v>490</v>
      </c>
      <c r="L243" s="141"/>
      <c r="M243" s="158" t="s">
        <v>294</v>
      </c>
      <c r="N243" s="158" t="s">
        <v>294</v>
      </c>
      <c r="O243" s="158">
        <v>2.8000000000000001E-2</v>
      </c>
      <c r="P243" s="158">
        <v>6.5000000000000002E-2</v>
      </c>
      <c r="Q243" s="158">
        <v>0.217</v>
      </c>
      <c r="R243" s="158">
        <v>0.29299999999999998</v>
      </c>
      <c r="S243" s="158">
        <v>9.2999999999999999E-2</v>
      </c>
      <c r="T243" s="158">
        <v>0.15</v>
      </c>
      <c r="U243" s="158">
        <v>2.1999999999999999E-2</v>
      </c>
      <c r="V243" s="158">
        <v>5.5E-2</v>
      </c>
      <c r="W243" s="158">
        <v>0.47</v>
      </c>
      <c r="X243" s="158">
        <v>0.55800000000000005</v>
      </c>
      <c r="Y243" s="158" t="s">
        <v>294</v>
      </c>
      <c r="Z243" s="158" t="s">
        <v>294</v>
      </c>
      <c r="AA243" s="158">
        <v>2.3E-2</v>
      </c>
      <c r="AB243" s="158">
        <v>5.7000000000000002E-2</v>
      </c>
    </row>
    <row r="244" spans="1:28" x14ac:dyDescent="0.25">
      <c r="A244" s="159" t="s">
        <v>4166</v>
      </c>
      <c r="B244" s="158" t="s">
        <v>294</v>
      </c>
      <c r="C244" s="158">
        <v>0.11596958174904944</v>
      </c>
      <c r="D244" s="158">
        <v>0.45627376425855515</v>
      </c>
      <c r="E244" s="158">
        <v>0.11977186311787072</v>
      </c>
      <c r="F244" s="158">
        <v>1.3307984790874524E-2</v>
      </c>
      <c r="G244" s="158">
        <v>0.20722433460076045</v>
      </c>
      <c r="H244" s="158">
        <v>7.6045627376425855E-3</v>
      </c>
      <c r="I244" s="158">
        <v>7.9847908745247151E-2</v>
      </c>
      <c r="J244" s="158">
        <v>1</v>
      </c>
      <c r="K244" s="159">
        <v>526</v>
      </c>
      <c r="L244" s="141"/>
      <c r="M244" s="158" t="s">
        <v>294</v>
      </c>
      <c r="N244" s="158" t="s">
        <v>294</v>
      </c>
      <c r="O244" s="158">
        <v>9.0999999999999998E-2</v>
      </c>
      <c r="P244" s="158">
        <v>0.14599999999999999</v>
      </c>
      <c r="Q244" s="158">
        <v>0.41399999999999998</v>
      </c>
      <c r="R244" s="158">
        <v>0.499</v>
      </c>
      <c r="S244" s="158">
        <v>9.5000000000000001E-2</v>
      </c>
      <c r="T244" s="158">
        <v>0.15</v>
      </c>
      <c r="U244" s="158">
        <v>6.0000000000000001E-3</v>
      </c>
      <c r="V244" s="158">
        <v>2.7E-2</v>
      </c>
      <c r="W244" s="158">
        <v>0.17499999999999999</v>
      </c>
      <c r="X244" s="158">
        <v>0.24399999999999999</v>
      </c>
      <c r="Y244" s="158">
        <v>3.0000000000000001E-3</v>
      </c>
      <c r="Z244" s="158">
        <v>1.9E-2</v>
      </c>
      <c r="AA244" s="158">
        <v>0.06</v>
      </c>
      <c r="AB244" s="158">
        <v>0.106</v>
      </c>
    </row>
    <row r="245" spans="1:28" x14ac:dyDescent="0.25">
      <c r="A245" s="159" t="s">
        <v>4167</v>
      </c>
      <c r="B245" s="158" t="s">
        <v>294</v>
      </c>
      <c r="C245" s="158">
        <v>5.6074766355140186E-2</v>
      </c>
      <c r="D245" s="158">
        <v>0.2570093457943925</v>
      </c>
      <c r="E245" s="158">
        <v>0.10280373831775701</v>
      </c>
      <c r="F245" s="158">
        <v>5.1401869158878503E-2</v>
      </c>
      <c r="G245" s="158">
        <v>0.50467289719626163</v>
      </c>
      <c r="H245" s="158" t="s">
        <v>294</v>
      </c>
      <c r="I245" s="158">
        <v>2.8037383177570093E-2</v>
      </c>
      <c r="J245" s="158">
        <v>0.99999999999999989</v>
      </c>
      <c r="K245" s="159">
        <v>214</v>
      </c>
      <c r="L245" s="141"/>
      <c r="M245" s="158" t="s">
        <v>294</v>
      </c>
      <c r="N245" s="158" t="s">
        <v>294</v>
      </c>
      <c r="O245" s="158">
        <v>3.2000000000000001E-2</v>
      </c>
      <c r="P245" s="158">
        <v>9.5000000000000001E-2</v>
      </c>
      <c r="Q245" s="158">
        <v>0.20300000000000001</v>
      </c>
      <c r="R245" s="158">
        <v>0.31900000000000001</v>
      </c>
      <c r="S245" s="158">
        <v>6.9000000000000006E-2</v>
      </c>
      <c r="T245" s="158">
        <v>0.151</v>
      </c>
      <c r="U245" s="158">
        <v>2.9000000000000001E-2</v>
      </c>
      <c r="V245" s="158">
        <v>0.09</v>
      </c>
      <c r="W245" s="158">
        <v>0.438</v>
      </c>
      <c r="X245" s="158">
        <v>0.57099999999999995</v>
      </c>
      <c r="Y245" s="158" t="s">
        <v>294</v>
      </c>
      <c r="Z245" s="158" t="s">
        <v>294</v>
      </c>
      <c r="AA245" s="158">
        <v>1.2999999999999999E-2</v>
      </c>
      <c r="AB245" s="158">
        <v>0.06</v>
      </c>
    </row>
    <row r="246" spans="1:28" x14ac:dyDescent="0.25">
      <c r="A246" s="159" t="s">
        <v>4168</v>
      </c>
      <c r="B246" s="158" t="s">
        <v>294</v>
      </c>
      <c r="C246" s="158">
        <v>0.10062893081761007</v>
      </c>
      <c r="D246" s="158">
        <v>0.24842767295597484</v>
      </c>
      <c r="E246" s="158">
        <v>0.14150943396226415</v>
      </c>
      <c r="F246" s="158">
        <v>2.20125786163522E-2</v>
      </c>
      <c r="G246" s="158">
        <v>0.42767295597484278</v>
      </c>
      <c r="H246" s="158">
        <v>1.2578616352201259E-2</v>
      </c>
      <c r="I246" s="158">
        <v>4.716981132075472E-2</v>
      </c>
      <c r="J246" s="158">
        <v>1</v>
      </c>
      <c r="K246" s="159">
        <v>318</v>
      </c>
      <c r="L246" s="141"/>
      <c r="M246" s="158" t="s">
        <v>294</v>
      </c>
      <c r="N246" s="158" t="s">
        <v>294</v>
      </c>
      <c r="O246" s="158">
        <v>7.1999999999999995E-2</v>
      </c>
      <c r="P246" s="158">
        <v>0.13900000000000001</v>
      </c>
      <c r="Q246" s="158">
        <v>0.20399999999999999</v>
      </c>
      <c r="R246" s="158">
        <v>0.29899999999999999</v>
      </c>
      <c r="S246" s="158">
        <v>0.107</v>
      </c>
      <c r="T246" s="158">
        <v>0.184</v>
      </c>
      <c r="U246" s="158">
        <v>1.0999999999999999E-2</v>
      </c>
      <c r="V246" s="158">
        <v>4.4999999999999998E-2</v>
      </c>
      <c r="W246" s="158">
        <v>0.374</v>
      </c>
      <c r="X246" s="158">
        <v>0.48299999999999998</v>
      </c>
      <c r="Y246" s="158">
        <v>5.0000000000000001E-3</v>
      </c>
      <c r="Z246" s="158">
        <v>3.2000000000000001E-2</v>
      </c>
      <c r="AA246" s="158">
        <v>2.9000000000000001E-2</v>
      </c>
      <c r="AB246" s="158">
        <v>7.5999999999999998E-2</v>
      </c>
    </row>
    <row r="247" spans="1:28" x14ac:dyDescent="0.25">
      <c r="A247" s="159" t="s">
        <v>4169</v>
      </c>
      <c r="B247" s="158" t="s">
        <v>294</v>
      </c>
      <c r="C247" s="158">
        <v>0.25455808300052091</v>
      </c>
      <c r="D247" s="158">
        <v>0.21531515888175029</v>
      </c>
      <c r="E247" s="158">
        <v>0.10071192915436708</v>
      </c>
      <c r="F247" s="158">
        <v>2.6740753603056087E-2</v>
      </c>
      <c r="G247" s="158">
        <v>0.35961104358395557</v>
      </c>
      <c r="H247" s="158">
        <v>6.2510852578572668E-3</v>
      </c>
      <c r="I247" s="158">
        <v>3.6811946518492795E-2</v>
      </c>
      <c r="J247" s="158">
        <v>1</v>
      </c>
      <c r="K247" s="159">
        <v>5759</v>
      </c>
      <c r="L247" s="141"/>
      <c r="M247" s="158" t="s">
        <v>294</v>
      </c>
      <c r="N247" s="158" t="s">
        <v>294</v>
      </c>
      <c r="O247" s="158">
        <v>0.24299999999999999</v>
      </c>
      <c r="P247" s="158">
        <v>0.26600000000000001</v>
      </c>
      <c r="Q247" s="158">
        <v>0.20499999999999999</v>
      </c>
      <c r="R247" s="158">
        <v>0.22600000000000001</v>
      </c>
      <c r="S247" s="158">
        <v>9.2999999999999999E-2</v>
      </c>
      <c r="T247" s="158">
        <v>0.109</v>
      </c>
      <c r="U247" s="158">
        <v>2.3E-2</v>
      </c>
      <c r="V247" s="158">
        <v>3.1E-2</v>
      </c>
      <c r="W247" s="158">
        <v>0.34699999999999998</v>
      </c>
      <c r="X247" s="158">
        <v>0.372</v>
      </c>
      <c r="Y247" s="158">
        <v>5.0000000000000001E-3</v>
      </c>
      <c r="Z247" s="158">
        <v>8.9999999999999993E-3</v>
      </c>
      <c r="AA247" s="158">
        <v>3.2000000000000001E-2</v>
      </c>
      <c r="AB247" s="158">
        <v>4.2000000000000003E-2</v>
      </c>
    </row>
    <row r="248" spans="1:28" x14ac:dyDescent="0.25">
      <c r="A248" s="159" t="s">
        <v>4170</v>
      </c>
      <c r="B248" s="158" t="s">
        <v>294</v>
      </c>
      <c r="C248" s="158">
        <v>0.55172413793103448</v>
      </c>
      <c r="D248" s="158">
        <v>0.29310344827586204</v>
      </c>
      <c r="E248" s="158">
        <v>5.1724137931034482E-2</v>
      </c>
      <c r="F248" s="158" t="s">
        <v>294</v>
      </c>
      <c r="G248" s="158">
        <v>3.4482758620689655E-2</v>
      </c>
      <c r="H248" s="158" t="s">
        <v>294</v>
      </c>
      <c r="I248" s="158">
        <v>6.8965517241379309E-2</v>
      </c>
      <c r="J248" s="158">
        <v>1</v>
      </c>
      <c r="K248" s="159">
        <v>58</v>
      </c>
      <c r="L248" s="141"/>
      <c r="M248" s="158" t="s">
        <v>294</v>
      </c>
      <c r="N248" s="158" t="s">
        <v>294</v>
      </c>
      <c r="O248" s="158">
        <v>0.42499999999999999</v>
      </c>
      <c r="P248" s="158">
        <v>0.67300000000000004</v>
      </c>
      <c r="Q248" s="158">
        <v>0.192</v>
      </c>
      <c r="R248" s="158">
        <v>0.42</v>
      </c>
      <c r="S248" s="158">
        <v>1.7999999999999999E-2</v>
      </c>
      <c r="T248" s="158">
        <v>0.14099999999999999</v>
      </c>
      <c r="U248" s="158" t="s">
        <v>294</v>
      </c>
      <c r="V248" s="158" t="s">
        <v>294</v>
      </c>
      <c r="W248" s="158">
        <v>0.01</v>
      </c>
      <c r="X248" s="158">
        <v>0.11700000000000001</v>
      </c>
      <c r="Y248" s="158" t="s">
        <v>294</v>
      </c>
      <c r="Z248" s="158" t="s">
        <v>294</v>
      </c>
      <c r="AA248" s="158">
        <v>2.7E-2</v>
      </c>
      <c r="AB248" s="158">
        <v>0.16400000000000001</v>
      </c>
    </row>
    <row r="249" spans="1:28" x14ac:dyDescent="0.25">
      <c r="A249" s="159" t="s">
        <v>4171</v>
      </c>
      <c r="B249" s="158" t="s">
        <v>294</v>
      </c>
      <c r="C249" s="158">
        <v>0.4161191414805081</v>
      </c>
      <c r="D249" s="158">
        <v>0.33771353482260186</v>
      </c>
      <c r="E249" s="158">
        <v>7.7529566360052565E-2</v>
      </c>
      <c r="F249" s="158">
        <v>1.2264564169951819E-2</v>
      </c>
      <c r="G249" s="158">
        <v>2.2339027595269383E-2</v>
      </c>
      <c r="H249" s="158">
        <v>8.7604029785370125E-4</v>
      </c>
      <c r="I249" s="158">
        <v>0.13315812527376258</v>
      </c>
      <c r="J249" s="158">
        <v>1</v>
      </c>
      <c r="K249" s="159">
        <v>2283</v>
      </c>
      <c r="L249" s="141"/>
      <c r="M249" s="158" t="s">
        <v>294</v>
      </c>
      <c r="N249" s="158" t="s">
        <v>294</v>
      </c>
      <c r="O249" s="158">
        <v>0.39600000000000002</v>
      </c>
      <c r="P249" s="158">
        <v>0.436</v>
      </c>
      <c r="Q249" s="158">
        <v>0.31900000000000001</v>
      </c>
      <c r="R249" s="158">
        <v>0.35699999999999998</v>
      </c>
      <c r="S249" s="158">
        <v>6.7000000000000004E-2</v>
      </c>
      <c r="T249" s="158">
        <v>8.8999999999999996E-2</v>
      </c>
      <c r="U249" s="158">
        <v>8.0000000000000002E-3</v>
      </c>
      <c r="V249" s="158">
        <v>1.7999999999999999E-2</v>
      </c>
      <c r="W249" s="158">
        <v>1.7000000000000001E-2</v>
      </c>
      <c r="X249" s="158">
        <v>2.9000000000000001E-2</v>
      </c>
      <c r="Y249" s="158">
        <v>0</v>
      </c>
      <c r="Z249" s="158">
        <v>3.0000000000000001E-3</v>
      </c>
      <c r="AA249" s="158">
        <v>0.12</v>
      </c>
      <c r="AB249" s="158">
        <v>0.14799999999999999</v>
      </c>
    </row>
    <row r="250" spans="1:28" x14ac:dyDescent="0.25">
      <c r="A250" s="159" t="s">
        <v>4172</v>
      </c>
      <c r="B250" s="158" t="s">
        <v>294</v>
      </c>
      <c r="C250" s="158" t="s">
        <v>294</v>
      </c>
      <c r="D250" s="158">
        <v>0.30933333333333335</v>
      </c>
      <c r="E250" s="158">
        <v>0.18933333333333333</v>
      </c>
      <c r="F250" s="158">
        <v>4.5333333333333337E-2</v>
      </c>
      <c r="G250" s="158">
        <v>0.41066666666666668</v>
      </c>
      <c r="H250" s="158">
        <v>8.0000000000000002E-3</v>
      </c>
      <c r="I250" s="158">
        <v>3.7333333333333336E-2</v>
      </c>
      <c r="J250" s="158">
        <v>1.0000000000000002</v>
      </c>
      <c r="K250" s="159">
        <v>375</v>
      </c>
      <c r="L250" s="141"/>
      <c r="M250" s="158" t="s">
        <v>294</v>
      </c>
      <c r="N250" s="158" t="s">
        <v>294</v>
      </c>
      <c r="O250" s="158" t="s">
        <v>294</v>
      </c>
      <c r="P250" s="158" t="s">
        <v>294</v>
      </c>
      <c r="Q250" s="158">
        <v>0.26500000000000001</v>
      </c>
      <c r="R250" s="158">
        <v>0.35799999999999998</v>
      </c>
      <c r="S250" s="158">
        <v>0.153</v>
      </c>
      <c r="T250" s="158">
        <v>0.23200000000000001</v>
      </c>
      <c r="U250" s="158">
        <v>2.8000000000000001E-2</v>
      </c>
      <c r="V250" s="158">
        <v>7.0999999999999994E-2</v>
      </c>
      <c r="W250" s="158">
        <v>0.36199999999999999</v>
      </c>
      <c r="X250" s="158">
        <v>0.46100000000000002</v>
      </c>
      <c r="Y250" s="158">
        <v>3.0000000000000001E-3</v>
      </c>
      <c r="Z250" s="158">
        <v>2.3E-2</v>
      </c>
      <c r="AA250" s="158">
        <v>2.1999999999999999E-2</v>
      </c>
      <c r="AB250" s="158">
        <v>6.2E-2</v>
      </c>
    </row>
    <row r="251" spans="1:28" x14ac:dyDescent="0.25">
      <c r="A251" s="159" t="s">
        <v>4173</v>
      </c>
      <c r="B251" s="158" t="s">
        <v>294</v>
      </c>
      <c r="C251" s="158">
        <v>0.21382289416846653</v>
      </c>
      <c r="D251" s="158">
        <v>0.2678185745140389</v>
      </c>
      <c r="E251" s="158">
        <v>0.14254859611231102</v>
      </c>
      <c r="F251" s="158">
        <v>2.591792656587473E-2</v>
      </c>
      <c r="G251" s="158">
        <v>0.33477321814254862</v>
      </c>
      <c r="H251" s="158" t="s">
        <v>294</v>
      </c>
      <c r="I251" s="158">
        <v>1.511879049676026E-2</v>
      </c>
      <c r="J251" s="158">
        <v>1</v>
      </c>
      <c r="K251" s="159">
        <v>463</v>
      </c>
      <c r="L251" s="141"/>
      <c r="M251" s="158" t="s">
        <v>294</v>
      </c>
      <c r="N251" s="158" t="s">
        <v>294</v>
      </c>
      <c r="O251" s="158">
        <v>0.17899999999999999</v>
      </c>
      <c r="P251" s="158">
        <v>0.253</v>
      </c>
      <c r="Q251" s="158">
        <v>0.23</v>
      </c>
      <c r="R251" s="158">
        <v>0.31</v>
      </c>
      <c r="S251" s="158">
        <v>0.114</v>
      </c>
      <c r="T251" s="158">
        <v>0.17699999999999999</v>
      </c>
      <c r="U251" s="158">
        <v>1.4999999999999999E-2</v>
      </c>
      <c r="V251" s="158">
        <v>4.4999999999999998E-2</v>
      </c>
      <c r="W251" s="158">
        <v>0.29299999999999998</v>
      </c>
      <c r="X251" s="158">
        <v>0.379</v>
      </c>
      <c r="Y251" s="158" t="s">
        <v>294</v>
      </c>
      <c r="Z251" s="158" t="s">
        <v>294</v>
      </c>
      <c r="AA251" s="158">
        <v>7.0000000000000001E-3</v>
      </c>
      <c r="AB251" s="158">
        <v>3.1E-2</v>
      </c>
    </row>
    <row r="252" spans="1:28" x14ac:dyDescent="0.25">
      <c r="A252" s="159" t="s">
        <v>4174</v>
      </c>
      <c r="B252" s="158" t="s">
        <v>294</v>
      </c>
      <c r="C252" s="158">
        <v>0.11960542540073983</v>
      </c>
      <c r="D252" s="158">
        <v>0.30702836004932182</v>
      </c>
      <c r="E252" s="158">
        <v>0.13810110974106041</v>
      </c>
      <c r="F252" s="158">
        <v>2.3427866831072751E-2</v>
      </c>
      <c r="G252" s="158">
        <v>0.36004932182490751</v>
      </c>
      <c r="H252" s="158">
        <v>1.2330456226880395E-3</v>
      </c>
      <c r="I252" s="158">
        <v>5.0554870530209621E-2</v>
      </c>
      <c r="J252" s="158">
        <v>1</v>
      </c>
      <c r="K252" s="159">
        <v>811</v>
      </c>
      <c r="L252" s="141"/>
      <c r="M252" s="158" t="s">
        <v>294</v>
      </c>
      <c r="N252" s="158" t="s">
        <v>294</v>
      </c>
      <c r="O252" s="158">
        <v>9.9000000000000005E-2</v>
      </c>
      <c r="P252" s="158">
        <v>0.14399999999999999</v>
      </c>
      <c r="Q252" s="158">
        <v>0.27600000000000002</v>
      </c>
      <c r="R252" s="158">
        <v>0.34</v>
      </c>
      <c r="S252" s="158">
        <v>0.11600000000000001</v>
      </c>
      <c r="T252" s="158">
        <v>0.16400000000000001</v>
      </c>
      <c r="U252" s="158">
        <v>1.4999999999999999E-2</v>
      </c>
      <c r="V252" s="158">
        <v>3.5999999999999997E-2</v>
      </c>
      <c r="W252" s="158">
        <v>0.32800000000000001</v>
      </c>
      <c r="X252" s="158">
        <v>0.39400000000000002</v>
      </c>
      <c r="Y252" s="158">
        <v>0</v>
      </c>
      <c r="Z252" s="158">
        <v>7.0000000000000001E-3</v>
      </c>
      <c r="AA252" s="158">
        <v>3.6999999999999998E-2</v>
      </c>
      <c r="AB252" s="158">
        <v>6.8000000000000005E-2</v>
      </c>
    </row>
    <row r="253" spans="1:28" x14ac:dyDescent="0.25">
      <c r="A253" s="159" t="s">
        <v>4175</v>
      </c>
      <c r="B253" s="158" t="s">
        <v>294</v>
      </c>
      <c r="C253" s="158">
        <v>0.18740554156171285</v>
      </c>
      <c r="D253" s="158">
        <v>0.3380352644836272</v>
      </c>
      <c r="E253" s="158">
        <v>0.13702770780856424</v>
      </c>
      <c r="F253" s="158">
        <v>3.5264483627204031E-2</v>
      </c>
      <c r="G253" s="158">
        <v>0.24181360201511334</v>
      </c>
      <c r="H253" s="158">
        <v>1.0075566750629723E-3</v>
      </c>
      <c r="I253" s="158">
        <v>5.9445843828715365E-2</v>
      </c>
      <c r="J253" s="158">
        <v>1</v>
      </c>
      <c r="K253" s="159">
        <v>1985</v>
      </c>
      <c r="L253" s="141"/>
      <c r="M253" s="158" t="s">
        <v>294</v>
      </c>
      <c r="N253" s="158" t="s">
        <v>294</v>
      </c>
      <c r="O253" s="158">
        <v>0.17100000000000001</v>
      </c>
      <c r="P253" s="158">
        <v>0.20499999999999999</v>
      </c>
      <c r="Q253" s="158">
        <v>0.318</v>
      </c>
      <c r="R253" s="158">
        <v>0.35899999999999999</v>
      </c>
      <c r="S253" s="158">
        <v>0.123</v>
      </c>
      <c r="T253" s="158">
        <v>0.153</v>
      </c>
      <c r="U253" s="158">
        <v>2.8000000000000001E-2</v>
      </c>
      <c r="V253" s="158">
        <v>4.3999999999999997E-2</v>
      </c>
      <c r="W253" s="158">
        <v>0.223</v>
      </c>
      <c r="X253" s="158">
        <v>0.26100000000000001</v>
      </c>
      <c r="Y253" s="158">
        <v>0</v>
      </c>
      <c r="Z253" s="158">
        <v>4.0000000000000001E-3</v>
      </c>
      <c r="AA253" s="158">
        <v>0.05</v>
      </c>
      <c r="AB253" s="158">
        <v>7.0999999999999994E-2</v>
      </c>
    </row>
    <row r="254" spans="1:28" x14ac:dyDescent="0.25">
      <c r="A254" s="159" t="s">
        <v>4176</v>
      </c>
      <c r="B254" s="158" t="s">
        <v>294</v>
      </c>
      <c r="C254" s="158">
        <v>0.36329588014981273</v>
      </c>
      <c r="D254" s="158">
        <v>0.17602996254681649</v>
      </c>
      <c r="E254" s="158">
        <v>8.3895131086142327E-2</v>
      </c>
      <c r="F254" s="158">
        <v>0.12434456928838951</v>
      </c>
      <c r="G254" s="158">
        <v>0.19850187265917604</v>
      </c>
      <c r="H254" s="158">
        <v>4.4943820224719105E-3</v>
      </c>
      <c r="I254" s="158">
        <v>4.9438202247191011E-2</v>
      </c>
      <c r="J254" s="158">
        <v>1</v>
      </c>
      <c r="K254" s="159">
        <v>1335</v>
      </c>
      <c r="L254" s="141"/>
      <c r="M254" s="158" t="s">
        <v>294</v>
      </c>
      <c r="N254" s="158" t="s">
        <v>294</v>
      </c>
      <c r="O254" s="158">
        <v>0.33800000000000002</v>
      </c>
      <c r="P254" s="158">
        <v>0.38900000000000001</v>
      </c>
      <c r="Q254" s="158">
        <v>0.157</v>
      </c>
      <c r="R254" s="158">
        <v>0.19700000000000001</v>
      </c>
      <c r="S254" s="158">
        <v>7.0000000000000007E-2</v>
      </c>
      <c r="T254" s="158">
        <v>0.1</v>
      </c>
      <c r="U254" s="158">
        <v>0.108</v>
      </c>
      <c r="V254" s="158">
        <v>0.14299999999999999</v>
      </c>
      <c r="W254" s="158">
        <v>0.17799999999999999</v>
      </c>
      <c r="X254" s="158">
        <v>0.221</v>
      </c>
      <c r="Y254" s="158">
        <v>2E-3</v>
      </c>
      <c r="Z254" s="158">
        <v>0.01</v>
      </c>
      <c r="AA254" s="158">
        <v>3.9E-2</v>
      </c>
      <c r="AB254" s="158">
        <v>6.2E-2</v>
      </c>
    </row>
    <row r="255" spans="1:28" x14ac:dyDescent="0.25">
      <c r="A255" s="159" t="s">
        <v>4177</v>
      </c>
      <c r="B255" s="158" t="s">
        <v>294</v>
      </c>
      <c r="C255" s="158">
        <v>0.15044247787610621</v>
      </c>
      <c r="D255" s="158">
        <v>0.37610619469026546</v>
      </c>
      <c r="E255" s="158">
        <v>0.19911504424778761</v>
      </c>
      <c r="F255" s="158">
        <v>5.3097345132743362E-2</v>
      </c>
      <c r="G255" s="158">
        <v>0.15929203539823009</v>
      </c>
      <c r="H255" s="158">
        <v>8.8495575221238937E-3</v>
      </c>
      <c r="I255" s="158">
        <v>5.3097345132743362E-2</v>
      </c>
      <c r="J255" s="158">
        <v>1</v>
      </c>
      <c r="K255" s="159">
        <v>226</v>
      </c>
      <c r="L255" s="141"/>
      <c r="M255" s="158" t="s">
        <v>294</v>
      </c>
      <c r="N255" s="158" t="s">
        <v>294</v>
      </c>
      <c r="O255" s="158">
        <v>0.11</v>
      </c>
      <c r="P255" s="158">
        <v>0.20300000000000001</v>
      </c>
      <c r="Q255" s="158">
        <v>0.316</v>
      </c>
      <c r="R255" s="158">
        <v>0.441</v>
      </c>
      <c r="S255" s="158">
        <v>0.152</v>
      </c>
      <c r="T255" s="158">
        <v>0.25600000000000001</v>
      </c>
      <c r="U255" s="158">
        <v>3.1E-2</v>
      </c>
      <c r="V255" s="158">
        <v>9.0999999999999998E-2</v>
      </c>
      <c r="W255" s="158">
        <v>0.11700000000000001</v>
      </c>
      <c r="X255" s="158">
        <v>0.21299999999999999</v>
      </c>
      <c r="Y255" s="158">
        <v>2E-3</v>
      </c>
      <c r="Z255" s="158">
        <v>3.2000000000000001E-2</v>
      </c>
      <c r="AA255" s="158">
        <v>3.1E-2</v>
      </c>
      <c r="AB255" s="158">
        <v>9.0999999999999998E-2</v>
      </c>
    </row>
    <row r="256" spans="1:28" x14ac:dyDescent="0.25">
      <c r="A256" s="159" t="s">
        <v>4178</v>
      </c>
      <c r="B256" s="158" t="s">
        <v>294</v>
      </c>
      <c r="C256" s="158">
        <v>2.967359050445104E-3</v>
      </c>
      <c r="D256" s="158">
        <v>0.43323442136498519</v>
      </c>
      <c r="E256" s="158">
        <v>0.33827893175074186</v>
      </c>
      <c r="F256" s="158">
        <v>4.7477744807121663E-2</v>
      </c>
      <c r="G256" s="158">
        <v>0.13649851632047477</v>
      </c>
      <c r="H256" s="158" t="s">
        <v>294</v>
      </c>
      <c r="I256" s="158">
        <v>4.1543026706231452E-2</v>
      </c>
      <c r="J256" s="158">
        <v>0.99999999999999989</v>
      </c>
      <c r="K256" s="159">
        <v>337</v>
      </c>
      <c r="L256" s="141"/>
      <c r="M256" s="158" t="s">
        <v>294</v>
      </c>
      <c r="N256" s="158" t="s">
        <v>294</v>
      </c>
      <c r="O256" s="158">
        <v>1E-3</v>
      </c>
      <c r="P256" s="158">
        <v>1.7000000000000001E-2</v>
      </c>
      <c r="Q256" s="158">
        <v>0.38100000000000001</v>
      </c>
      <c r="R256" s="158">
        <v>0.48699999999999999</v>
      </c>
      <c r="S256" s="158">
        <v>0.28999999999999998</v>
      </c>
      <c r="T256" s="158">
        <v>0.39</v>
      </c>
      <c r="U256" s="158">
        <v>2.9000000000000001E-2</v>
      </c>
      <c r="V256" s="158">
        <v>7.5999999999999998E-2</v>
      </c>
      <c r="W256" s="158">
        <v>0.104</v>
      </c>
      <c r="X256" s="158">
        <v>0.17699999999999999</v>
      </c>
      <c r="Y256" s="158" t="s">
        <v>294</v>
      </c>
      <c r="Z256" s="158" t="s">
        <v>294</v>
      </c>
      <c r="AA256" s="158">
        <v>2.5000000000000001E-2</v>
      </c>
      <c r="AB256" s="158">
        <v>6.9000000000000006E-2</v>
      </c>
    </row>
    <row r="257" spans="1:28" x14ac:dyDescent="0.25">
      <c r="A257" s="159" t="s">
        <v>4179</v>
      </c>
      <c r="B257" s="158" t="s">
        <v>294</v>
      </c>
      <c r="C257" s="158">
        <v>7.874015748031496E-2</v>
      </c>
      <c r="D257" s="158">
        <v>0.41732283464566927</v>
      </c>
      <c r="E257" s="158">
        <v>9.8425196850393706E-2</v>
      </c>
      <c r="F257" s="158">
        <v>2.7559055118110236E-2</v>
      </c>
      <c r="G257" s="158">
        <v>0.3346456692913386</v>
      </c>
      <c r="H257" s="158">
        <v>3.937007874015748E-3</v>
      </c>
      <c r="I257" s="158">
        <v>3.937007874015748E-2</v>
      </c>
      <c r="J257" s="158">
        <v>1</v>
      </c>
      <c r="K257" s="159">
        <v>254</v>
      </c>
      <c r="L257" s="141"/>
      <c r="M257" s="158" t="s">
        <v>294</v>
      </c>
      <c r="N257" s="158" t="s">
        <v>294</v>
      </c>
      <c r="O257" s="158">
        <v>5.1999999999999998E-2</v>
      </c>
      <c r="P257" s="158">
        <v>0.11799999999999999</v>
      </c>
      <c r="Q257" s="158">
        <v>0.35799999999999998</v>
      </c>
      <c r="R257" s="158">
        <v>0.47899999999999998</v>
      </c>
      <c r="S257" s="158">
        <v>6.8000000000000005E-2</v>
      </c>
      <c r="T257" s="158">
        <v>0.14099999999999999</v>
      </c>
      <c r="U257" s="158">
        <v>1.2999999999999999E-2</v>
      </c>
      <c r="V257" s="158">
        <v>5.6000000000000001E-2</v>
      </c>
      <c r="W257" s="158">
        <v>0.27900000000000003</v>
      </c>
      <c r="X257" s="158">
        <v>0.39500000000000002</v>
      </c>
      <c r="Y257" s="158">
        <v>1E-3</v>
      </c>
      <c r="Z257" s="158">
        <v>2.1999999999999999E-2</v>
      </c>
      <c r="AA257" s="158">
        <v>2.1999999999999999E-2</v>
      </c>
      <c r="AB257" s="158">
        <v>7.0999999999999994E-2</v>
      </c>
    </row>
    <row r="258" spans="1:28" x14ac:dyDescent="0.25">
      <c r="A258" s="159" t="s">
        <v>4180</v>
      </c>
      <c r="B258" s="158" t="s">
        <v>294</v>
      </c>
      <c r="C258" s="158">
        <v>0.11739864864864864</v>
      </c>
      <c r="D258" s="158">
        <v>0.3091216216216216</v>
      </c>
      <c r="E258" s="158">
        <v>0.17145270270270271</v>
      </c>
      <c r="F258" s="158">
        <v>3.7162162162162164E-2</v>
      </c>
      <c r="G258" s="158">
        <v>0.30152027027027029</v>
      </c>
      <c r="H258" s="158">
        <v>5.0675675675675678E-3</v>
      </c>
      <c r="I258" s="158">
        <v>5.8277027027027029E-2</v>
      </c>
      <c r="J258" s="158">
        <v>1</v>
      </c>
      <c r="K258" s="159">
        <v>1184</v>
      </c>
      <c r="L258" s="141"/>
      <c r="M258" s="158" t="s">
        <v>294</v>
      </c>
      <c r="N258" s="158" t="s">
        <v>294</v>
      </c>
      <c r="O258" s="158">
        <v>0.1</v>
      </c>
      <c r="P258" s="158">
        <v>0.13700000000000001</v>
      </c>
      <c r="Q258" s="158">
        <v>0.28299999999999997</v>
      </c>
      <c r="R258" s="158">
        <v>0.33600000000000002</v>
      </c>
      <c r="S258" s="158">
        <v>0.151</v>
      </c>
      <c r="T258" s="158">
        <v>0.19400000000000001</v>
      </c>
      <c r="U258" s="158">
        <v>2.8000000000000001E-2</v>
      </c>
      <c r="V258" s="158">
        <v>0.05</v>
      </c>
      <c r="W258" s="158">
        <v>0.27600000000000002</v>
      </c>
      <c r="X258" s="158">
        <v>0.32800000000000001</v>
      </c>
      <c r="Y258" s="158">
        <v>2E-3</v>
      </c>
      <c r="Z258" s="158">
        <v>1.0999999999999999E-2</v>
      </c>
      <c r="AA258" s="158">
        <v>4.5999999999999999E-2</v>
      </c>
      <c r="AB258" s="158">
        <v>7.2999999999999995E-2</v>
      </c>
    </row>
    <row r="259" spans="1:28" x14ac:dyDescent="0.25">
      <c r="A259" s="159" t="s">
        <v>4181</v>
      </c>
      <c r="B259" s="158" t="s">
        <v>294</v>
      </c>
      <c r="C259" s="158">
        <v>0.24225575853852263</v>
      </c>
      <c r="D259" s="158">
        <v>0.24225575853852263</v>
      </c>
      <c r="E259" s="158">
        <v>0.11517077045274027</v>
      </c>
      <c r="F259" s="158">
        <v>2.9388403494837172E-2</v>
      </c>
      <c r="G259" s="158">
        <v>0.3073868149324861</v>
      </c>
      <c r="H259" s="158">
        <v>7.9428117553613977E-3</v>
      </c>
      <c r="I259" s="158">
        <v>5.5599682287529782E-2</v>
      </c>
      <c r="J259" s="158">
        <v>1</v>
      </c>
      <c r="K259" s="159">
        <v>1259</v>
      </c>
      <c r="L259" s="141"/>
      <c r="M259" s="158" t="s">
        <v>294</v>
      </c>
      <c r="N259" s="158" t="s">
        <v>294</v>
      </c>
      <c r="O259" s="158">
        <v>0.219</v>
      </c>
      <c r="P259" s="158">
        <v>0.26700000000000002</v>
      </c>
      <c r="Q259" s="158">
        <v>0.219</v>
      </c>
      <c r="R259" s="158">
        <v>0.26700000000000002</v>
      </c>
      <c r="S259" s="158">
        <v>9.9000000000000005E-2</v>
      </c>
      <c r="T259" s="158">
        <v>0.13400000000000001</v>
      </c>
      <c r="U259" s="158">
        <v>2.1000000000000001E-2</v>
      </c>
      <c r="V259" s="158">
        <v>0.04</v>
      </c>
      <c r="W259" s="158">
        <v>0.28299999999999997</v>
      </c>
      <c r="X259" s="158">
        <v>0.33300000000000002</v>
      </c>
      <c r="Y259" s="158">
        <v>4.0000000000000001E-3</v>
      </c>
      <c r="Z259" s="158">
        <v>1.4999999999999999E-2</v>
      </c>
      <c r="AA259" s="158">
        <v>4.3999999999999997E-2</v>
      </c>
      <c r="AB259" s="158">
        <v>7.0000000000000007E-2</v>
      </c>
    </row>
    <row r="260" spans="1:28" x14ac:dyDescent="0.25">
      <c r="A260" s="159" t="s">
        <v>4182</v>
      </c>
      <c r="B260" s="158" t="s">
        <v>294</v>
      </c>
      <c r="C260" s="158">
        <v>0.12376237623762376</v>
      </c>
      <c r="D260" s="158">
        <v>0.20014144271570014</v>
      </c>
      <c r="E260" s="158">
        <v>0.11173974540311174</v>
      </c>
      <c r="F260" s="158">
        <v>4.3140028288543138E-2</v>
      </c>
      <c r="G260" s="158">
        <v>0.45898161244695901</v>
      </c>
      <c r="H260" s="158">
        <v>9.1937765205091938E-3</v>
      </c>
      <c r="I260" s="158">
        <v>5.3041018387553041E-2</v>
      </c>
      <c r="J260" s="158">
        <v>1</v>
      </c>
      <c r="K260" s="159">
        <v>1414</v>
      </c>
      <c r="L260" s="141"/>
      <c r="M260" s="158" t="s">
        <v>294</v>
      </c>
      <c r="N260" s="158" t="s">
        <v>294</v>
      </c>
      <c r="O260" s="158">
        <v>0.108</v>
      </c>
      <c r="P260" s="158">
        <v>0.14199999999999999</v>
      </c>
      <c r="Q260" s="158">
        <v>0.18</v>
      </c>
      <c r="R260" s="158">
        <v>0.222</v>
      </c>
      <c r="S260" s="158">
        <v>9.6000000000000002E-2</v>
      </c>
      <c r="T260" s="158">
        <v>0.129</v>
      </c>
      <c r="U260" s="158">
        <v>3.4000000000000002E-2</v>
      </c>
      <c r="V260" s="158">
        <v>5.5E-2</v>
      </c>
      <c r="W260" s="158">
        <v>0.433</v>
      </c>
      <c r="X260" s="158">
        <v>0.48499999999999999</v>
      </c>
      <c r="Y260" s="158">
        <v>5.0000000000000001E-3</v>
      </c>
      <c r="Z260" s="158">
        <v>1.6E-2</v>
      </c>
      <c r="AA260" s="158">
        <v>4.2999999999999997E-2</v>
      </c>
      <c r="AB260" s="158">
        <v>6.6000000000000003E-2</v>
      </c>
    </row>
    <row r="261" spans="1:28" x14ac:dyDescent="0.25">
      <c r="A261" s="159" t="s">
        <v>4183</v>
      </c>
      <c r="B261" s="158" t="s">
        <v>294</v>
      </c>
      <c r="C261" s="158">
        <v>0.27551823668328523</v>
      </c>
      <c r="D261" s="158">
        <v>0.40488060876410392</v>
      </c>
      <c r="E261" s="158">
        <v>0.11794804513251116</v>
      </c>
      <c r="F261" s="158">
        <v>3.8310154815009184E-2</v>
      </c>
      <c r="G261" s="158">
        <v>8.9477827341905014E-2</v>
      </c>
      <c r="H261" s="158">
        <v>3.0175806874836002E-3</v>
      </c>
      <c r="I261" s="158">
        <v>7.0847546575701914E-2</v>
      </c>
      <c r="J261" s="158">
        <v>1</v>
      </c>
      <c r="K261" s="159">
        <v>7622</v>
      </c>
      <c r="L261" s="141"/>
      <c r="M261" s="158" t="s">
        <v>294</v>
      </c>
      <c r="N261" s="158" t="s">
        <v>294</v>
      </c>
      <c r="O261" s="158">
        <v>0.26600000000000001</v>
      </c>
      <c r="P261" s="158">
        <v>0.28599999999999998</v>
      </c>
      <c r="Q261" s="158">
        <v>0.39400000000000002</v>
      </c>
      <c r="R261" s="158">
        <v>0.41599999999999998</v>
      </c>
      <c r="S261" s="158">
        <v>0.111</v>
      </c>
      <c r="T261" s="158">
        <v>0.125</v>
      </c>
      <c r="U261" s="158">
        <v>3.4000000000000002E-2</v>
      </c>
      <c r="V261" s="158">
        <v>4.2999999999999997E-2</v>
      </c>
      <c r="W261" s="158">
        <v>8.3000000000000004E-2</v>
      </c>
      <c r="X261" s="158">
        <v>9.6000000000000002E-2</v>
      </c>
      <c r="Y261" s="158">
        <v>2E-3</v>
      </c>
      <c r="Z261" s="158">
        <v>5.0000000000000001E-3</v>
      </c>
      <c r="AA261" s="158">
        <v>6.5000000000000002E-2</v>
      </c>
      <c r="AB261" s="158">
        <v>7.6999999999999999E-2</v>
      </c>
    </row>
    <row r="262" spans="1:28" x14ac:dyDescent="0.25">
      <c r="A262" s="159" t="s">
        <v>4184</v>
      </c>
      <c r="B262" s="158" t="s">
        <v>294</v>
      </c>
      <c r="C262" s="158">
        <v>0.13592233009708737</v>
      </c>
      <c r="D262" s="158">
        <v>0.29126213592233008</v>
      </c>
      <c r="E262" s="158">
        <v>0.1553398058252427</v>
      </c>
      <c r="F262" s="158">
        <v>7.7669902912621352E-2</v>
      </c>
      <c r="G262" s="158">
        <v>0.24271844660194175</v>
      </c>
      <c r="H262" s="158" t="s">
        <v>294</v>
      </c>
      <c r="I262" s="158">
        <v>9.7087378640776698E-2</v>
      </c>
      <c r="J262" s="158">
        <v>0.99999999999999989</v>
      </c>
      <c r="K262" s="159">
        <v>103</v>
      </c>
      <c r="L262" s="141"/>
      <c r="M262" s="158" t="s">
        <v>294</v>
      </c>
      <c r="N262" s="158" t="s">
        <v>294</v>
      </c>
      <c r="O262" s="158">
        <v>8.3000000000000004E-2</v>
      </c>
      <c r="P262" s="158">
        <v>0.215</v>
      </c>
      <c r="Q262" s="158">
        <v>0.21199999999999999</v>
      </c>
      <c r="R262" s="158">
        <v>0.38500000000000001</v>
      </c>
      <c r="S262" s="158">
        <v>9.8000000000000004E-2</v>
      </c>
      <c r="T262" s="158">
        <v>0.23799999999999999</v>
      </c>
      <c r="U262" s="158">
        <v>0.04</v>
      </c>
      <c r="V262" s="158">
        <v>0.14599999999999999</v>
      </c>
      <c r="W262" s="158">
        <v>0.17</v>
      </c>
      <c r="X262" s="158">
        <v>0.33400000000000002</v>
      </c>
      <c r="Y262" s="158" t="s">
        <v>294</v>
      </c>
      <c r="Z262" s="158" t="s">
        <v>294</v>
      </c>
      <c r="AA262" s="158">
        <v>5.3999999999999999E-2</v>
      </c>
      <c r="AB262" s="158">
        <v>0.17</v>
      </c>
    </row>
    <row r="263" spans="1:28" x14ac:dyDescent="0.25">
      <c r="A263" s="159" t="s">
        <v>4185</v>
      </c>
      <c r="B263" s="158" t="s">
        <v>294</v>
      </c>
      <c r="C263" s="158">
        <v>0.15774647887323945</v>
      </c>
      <c r="D263" s="158">
        <v>0.36338028169014086</v>
      </c>
      <c r="E263" s="158">
        <v>0.17183098591549295</v>
      </c>
      <c r="F263" s="158">
        <v>1.6901408450704224E-2</v>
      </c>
      <c r="G263" s="158">
        <v>0.20845070422535211</v>
      </c>
      <c r="H263" s="158">
        <v>8.4507042253521118E-3</v>
      </c>
      <c r="I263" s="158">
        <v>7.3239436619718309E-2</v>
      </c>
      <c r="J263" s="158">
        <v>0.99999999999999989</v>
      </c>
      <c r="K263" s="159">
        <v>355</v>
      </c>
      <c r="L263" s="141"/>
      <c r="M263" s="158" t="s">
        <v>294</v>
      </c>
      <c r="N263" s="158" t="s">
        <v>294</v>
      </c>
      <c r="O263" s="158">
        <v>0.124</v>
      </c>
      <c r="P263" s="158">
        <v>0.19900000000000001</v>
      </c>
      <c r="Q263" s="158">
        <v>0.315</v>
      </c>
      <c r="R263" s="158">
        <v>0.41499999999999998</v>
      </c>
      <c r="S263" s="158">
        <v>0.13600000000000001</v>
      </c>
      <c r="T263" s="158">
        <v>0.215</v>
      </c>
      <c r="U263" s="158">
        <v>8.0000000000000002E-3</v>
      </c>
      <c r="V263" s="158">
        <v>3.5999999999999997E-2</v>
      </c>
      <c r="W263" s="158">
        <v>0.16900000000000001</v>
      </c>
      <c r="X263" s="158">
        <v>0.254</v>
      </c>
      <c r="Y263" s="158">
        <v>3.0000000000000001E-3</v>
      </c>
      <c r="Z263" s="158">
        <v>2.5000000000000001E-2</v>
      </c>
      <c r="AA263" s="158">
        <v>0.05</v>
      </c>
      <c r="AB263" s="158">
        <v>0.105</v>
      </c>
    </row>
    <row r="264" spans="1:28" x14ac:dyDescent="0.25">
      <c r="A264" s="159" t="s">
        <v>4186</v>
      </c>
      <c r="B264" s="158" t="s">
        <v>294</v>
      </c>
      <c r="C264" s="158">
        <v>0.24328722538649308</v>
      </c>
      <c r="D264" s="158">
        <v>0.21155410903173311</v>
      </c>
      <c r="E264" s="158">
        <v>8.950366151342555E-2</v>
      </c>
      <c r="F264" s="158">
        <v>0.10659072416598861</v>
      </c>
      <c r="G264" s="158">
        <v>0.29454841334418225</v>
      </c>
      <c r="H264" s="158">
        <v>5.6956875508543531E-3</v>
      </c>
      <c r="I264" s="158">
        <v>4.8820179007323029E-2</v>
      </c>
      <c r="J264" s="158">
        <v>1</v>
      </c>
      <c r="K264" s="159">
        <v>1229</v>
      </c>
      <c r="L264" s="141"/>
      <c r="M264" s="158" t="s">
        <v>294</v>
      </c>
      <c r="N264" s="158" t="s">
        <v>294</v>
      </c>
      <c r="O264" s="158">
        <v>0.22</v>
      </c>
      <c r="P264" s="158">
        <v>0.26800000000000002</v>
      </c>
      <c r="Q264" s="158">
        <v>0.19</v>
      </c>
      <c r="R264" s="158">
        <v>0.23499999999999999</v>
      </c>
      <c r="S264" s="158">
        <v>7.4999999999999997E-2</v>
      </c>
      <c r="T264" s="158">
        <v>0.107</v>
      </c>
      <c r="U264" s="158">
        <v>9.0999999999999998E-2</v>
      </c>
      <c r="V264" s="158">
        <v>0.125</v>
      </c>
      <c r="W264" s="158">
        <v>0.27</v>
      </c>
      <c r="X264" s="158">
        <v>0.32100000000000001</v>
      </c>
      <c r="Y264" s="158">
        <v>3.0000000000000001E-3</v>
      </c>
      <c r="Z264" s="158">
        <v>1.2E-2</v>
      </c>
      <c r="AA264" s="158">
        <v>3.7999999999999999E-2</v>
      </c>
      <c r="AB264" s="158">
        <v>6.2E-2</v>
      </c>
    </row>
    <row r="265" spans="1:28" x14ac:dyDescent="0.25">
      <c r="A265" s="159" t="s">
        <v>4187</v>
      </c>
      <c r="B265" s="158" t="s">
        <v>294</v>
      </c>
      <c r="C265" s="158">
        <v>0.44385026737967914</v>
      </c>
      <c r="D265" s="158">
        <v>0.21122994652406418</v>
      </c>
      <c r="E265" s="158">
        <v>0.10160427807486631</v>
      </c>
      <c r="F265" s="158">
        <v>4.5454545454545456E-2</v>
      </c>
      <c r="G265" s="158">
        <v>0.11229946524064172</v>
      </c>
      <c r="H265" s="158" t="s">
        <v>294</v>
      </c>
      <c r="I265" s="158">
        <v>8.5561497326203204E-2</v>
      </c>
      <c r="J265" s="158">
        <v>0.99999999999999989</v>
      </c>
      <c r="K265" s="159">
        <v>374</v>
      </c>
      <c r="L265" s="141"/>
      <c r="M265" s="158" t="s">
        <v>294</v>
      </c>
      <c r="N265" s="158" t="s">
        <v>294</v>
      </c>
      <c r="O265" s="158">
        <v>0.39400000000000002</v>
      </c>
      <c r="P265" s="158">
        <v>0.495</v>
      </c>
      <c r="Q265" s="158">
        <v>0.17299999999999999</v>
      </c>
      <c r="R265" s="158">
        <v>0.255</v>
      </c>
      <c r="S265" s="158">
        <v>7.4999999999999997E-2</v>
      </c>
      <c r="T265" s="158">
        <v>0.13600000000000001</v>
      </c>
      <c r="U265" s="158">
        <v>2.9000000000000001E-2</v>
      </c>
      <c r="V265" s="158">
        <v>7.1999999999999995E-2</v>
      </c>
      <c r="W265" s="158">
        <v>8.4000000000000005E-2</v>
      </c>
      <c r="X265" s="158">
        <v>0.14799999999999999</v>
      </c>
      <c r="Y265" s="158" t="s">
        <v>294</v>
      </c>
      <c r="Z265" s="158" t="s">
        <v>294</v>
      </c>
      <c r="AA265" s="158">
        <v>6.0999999999999999E-2</v>
      </c>
      <c r="AB265" s="158">
        <v>0.11799999999999999</v>
      </c>
    </row>
    <row r="266" spans="1:28" x14ac:dyDescent="0.25">
      <c r="A266" s="159" t="s">
        <v>4188</v>
      </c>
      <c r="B266" s="158" t="s">
        <v>294</v>
      </c>
      <c r="C266" s="158">
        <v>0.37982832618025753</v>
      </c>
      <c r="D266" s="158">
        <v>0.37625178826895567</v>
      </c>
      <c r="E266" s="158">
        <v>8.6552217453505012E-2</v>
      </c>
      <c r="F266" s="158">
        <v>1.9313304721030045E-2</v>
      </c>
      <c r="G266" s="158">
        <v>7.8683834048640919E-2</v>
      </c>
      <c r="H266" s="158">
        <v>2.8612303290414878E-3</v>
      </c>
      <c r="I266" s="158">
        <v>5.6509298998569386E-2</v>
      </c>
      <c r="J266" s="158">
        <v>1.0000000000000002</v>
      </c>
      <c r="K266" s="159">
        <v>1398</v>
      </c>
      <c r="L266" s="141"/>
      <c r="M266" s="158" t="s">
        <v>294</v>
      </c>
      <c r="N266" s="158" t="s">
        <v>294</v>
      </c>
      <c r="O266" s="158">
        <v>0.35499999999999998</v>
      </c>
      <c r="P266" s="158">
        <v>0.40600000000000003</v>
      </c>
      <c r="Q266" s="158">
        <v>0.35099999999999998</v>
      </c>
      <c r="R266" s="158">
        <v>0.40200000000000002</v>
      </c>
      <c r="S266" s="158">
        <v>7.2999999999999995E-2</v>
      </c>
      <c r="T266" s="158">
        <v>0.10199999999999999</v>
      </c>
      <c r="U266" s="158">
        <v>1.2999999999999999E-2</v>
      </c>
      <c r="V266" s="158">
        <v>2.8000000000000001E-2</v>
      </c>
      <c r="W266" s="158">
        <v>6.6000000000000003E-2</v>
      </c>
      <c r="X266" s="158">
        <v>9.4E-2</v>
      </c>
      <c r="Y266" s="158">
        <v>1E-3</v>
      </c>
      <c r="Z266" s="158">
        <v>7.0000000000000001E-3</v>
      </c>
      <c r="AA266" s="158">
        <v>4.5999999999999999E-2</v>
      </c>
      <c r="AB266" s="158">
        <v>7.0000000000000007E-2</v>
      </c>
    </row>
    <row r="267" spans="1:28" x14ac:dyDescent="0.25">
      <c r="A267" s="159" t="s">
        <v>4189</v>
      </c>
      <c r="B267" s="158" t="s">
        <v>294</v>
      </c>
      <c r="C267" s="158">
        <v>0.31958762886597936</v>
      </c>
      <c r="D267" s="158">
        <v>0.43814432989690721</v>
      </c>
      <c r="E267" s="158">
        <v>9.2783505154639179E-2</v>
      </c>
      <c r="F267" s="158">
        <v>2.0618556701030927E-2</v>
      </c>
      <c r="G267" s="158">
        <v>7.2164948453608241E-2</v>
      </c>
      <c r="H267" s="158">
        <v>5.1546391752577319E-3</v>
      </c>
      <c r="I267" s="158">
        <v>5.1546391752577317E-2</v>
      </c>
      <c r="J267" s="158">
        <v>1</v>
      </c>
      <c r="K267" s="159">
        <v>194</v>
      </c>
      <c r="L267" s="141"/>
      <c r="M267" s="158" t="s">
        <v>294</v>
      </c>
      <c r="N267" s="158" t="s">
        <v>294</v>
      </c>
      <c r="O267" s="158">
        <v>0.25800000000000001</v>
      </c>
      <c r="P267" s="158">
        <v>0.38800000000000001</v>
      </c>
      <c r="Q267" s="158">
        <v>0.37</v>
      </c>
      <c r="R267" s="158">
        <v>0.50800000000000001</v>
      </c>
      <c r="S267" s="158">
        <v>5.8999999999999997E-2</v>
      </c>
      <c r="T267" s="158">
        <v>0.14199999999999999</v>
      </c>
      <c r="U267" s="158">
        <v>8.0000000000000002E-3</v>
      </c>
      <c r="V267" s="158">
        <v>5.1999999999999998E-2</v>
      </c>
      <c r="W267" s="158">
        <v>4.2999999999999997E-2</v>
      </c>
      <c r="X267" s="158">
        <v>0.11700000000000001</v>
      </c>
      <c r="Y267" s="158">
        <v>1E-3</v>
      </c>
      <c r="Z267" s="158">
        <v>2.9000000000000001E-2</v>
      </c>
      <c r="AA267" s="158">
        <v>2.8000000000000001E-2</v>
      </c>
      <c r="AB267" s="158">
        <v>9.1999999999999998E-2</v>
      </c>
    </row>
    <row r="268" spans="1:28" x14ac:dyDescent="0.25">
      <c r="A268" s="159" t="s">
        <v>4190</v>
      </c>
      <c r="B268" s="158" t="s">
        <v>294</v>
      </c>
      <c r="C268" s="158">
        <v>0.25</v>
      </c>
      <c r="D268" s="158">
        <v>0.42903225806451611</v>
      </c>
      <c r="E268" s="158">
        <v>0.15806451612903225</v>
      </c>
      <c r="F268" s="158">
        <v>5.6451612903225805E-2</v>
      </c>
      <c r="G268" s="158">
        <v>5.6451612903225805E-2</v>
      </c>
      <c r="H268" s="158" t="s">
        <v>294</v>
      </c>
      <c r="I268" s="158">
        <v>0.05</v>
      </c>
      <c r="J268" s="158">
        <v>0.99999999999999989</v>
      </c>
      <c r="K268" s="159">
        <v>620</v>
      </c>
      <c r="L268" s="141"/>
      <c r="M268" s="158" t="s">
        <v>294</v>
      </c>
      <c r="N268" s="158" t="s">
        <v>294</v>
      </c>
      <c r="O268" s="158">
        <v>0.218</v>
      </c>
      <c r="P268" s="158">
        <v>0.28599999999999998</v>
      </c>
      <c r="Q268" s="158">
        <v>0.39100000000000001</v>
      </c>
      <c r="R268" s="158">
        <v>0.46800000000000003</v>
      </c>
      <c r="S268" s="158">
        <v>0.13100000000000001</v>
      </c>
      <c r="T268" s="158">
        <v>0.189</v>
      </c>
      <c r="U268" s="158">
        <v>4.1000000000000002E-2</v>
      </c>
      <c r="V268" s="158">
        <v>7.6999999999999999E-2</v>
      </c>
      <c r="W268" s="158">
        <v>4.1000000000000002E-2</v>
      </c>
      <c r="X268" s="158">
        <v>7.6999999999999999E-2</v>
      </c>
      <c r="Y268" s="158" t="s">
        <v>294</v>
      </c>
      <c r="Z268" s="158" t="s">
        <v>294</v>
      </c>
      <c r="AA268" s="158">
        <v>3.5000000000000003E-2</v>
      </c>
      <c r="AB268" s="158">
        <v>7.0000000000000007E-2</v>
      </c>
    </row>
    <row r="269" spans="1:28" x14ac:dyDescent="0.25">
      <c r="A269" s="159" t="s">
        <v>4191</v>
      </c>
      <c r="B269" s="158">
        <v>4.7266056419760019E-2</v>
      </c>
      <c r="C269" s="158">
        <v>0.27633327717564254</v>
      </c>
      <c r="D269" s="158">
        <v>0.26332341214129273</v>
      </c>
      <c r="E269" s="158">
        <v>0.10282473184702645</v>
      </c>
      <c r="F269" s="158">
        <v>3.1017764549521723E-2</v>
      </c>
      <c r="G269" s="158">
        <v>0.22794406693996744</v>
      </c>
      <c r="H269" s="158">
        <v>4.1931075794163341E-3</v>
      </c>
      <c r="I269" s="158">
        <v>4.7097583347372754E-2</v>
      </c>
      <c r="J269" s="158">
        <v>1</v>
      </c>
      <c r="K269" s="159">
        <v>53421</v>
      </c>
      <c r="L269" s="141"/>
      <c r="M269" s="158">
        <v>4.4999999999999998E-2</v>
      </c>
      <c r="N269" s="158">
        <v>4.9000000000000002E-2</v>
      </c>
      <c r="O269" s="158">
        <v>0.27300000000000002</v>
      </c>
      <c r="P269" s="158">
        <v>0.28000000000000003</v>
      </c>
      <c r="Q269" s="158">
        <v>0.26</v>
      </c>
      <c r="R269" s="158">
        <v>0.26700000000000002</v>
      </c>
      <c r="S269" s="158">
        <v>0.1</v>
      </c>
      <c r="T269" s="158">
        <v>0.105</v>
      </c>
      <c r="U269" s="158">
        <v>0.03</v>
      </c>
      <c r="V269" s="158">
        <v>3.3000000000000002E-2</v>
      </c>
      <c r="W269" s="158">
        <v>0.224</v>
      </c>
      <c r="X269" s="158">
        <v>0.23200000000000001</v>
      </c>
      <c r="Y269" s="158">
        <v>4.0000000000000001E-3</v>
      </c>
      <c r="Z269" s="158">
        <v>5.0000000000000001E-3</v>
      </c>
      <c r="AA269" s="158">
        <v>4.4999999999999998E-2</v>
      </c>
      <c r="AB269" s="158">
        <v>4.9000000000000002E-2</v>
      </c>
    </row>
    <row r="270" spans="1:28" x14ac:dyDescent="0.25">
      <c r="A270" s="159" t="s">
        <v>4192</v>
      </c>
      <c r="B270" s="158" t="s">
        <v>294</v>
      </c>
      <c r="C270" s="158">
        <v>0.11285266457680251</v>
      </c>
      <c r="D270" s="158">
        <v>0.17554858934169279</v>
      </c>
      <c r="E270" s="158">
        <v>0.16300940438871472</v>
      </c>
      <c r="F270" s="158">
        <v>4.7021943573667714E-2</v>
      </c>
      <c r="G270" s="158">
        <v>0.4890282131661442</v>
      </c>
      <c r="H270" s="158" t="s">
        <v>294</v>
      </c>
      <c r="I270" s="158">
        <v>1.2539184952978056E-2</v>
      </c>
      <c r="J270" s="158">
        <v>1</v>
      </c>
      <c r="K270" s="159">
        <v>319</v>
      </c>
      <c r="L270" s="141"/>
      <c r="M270" s="158" t="s">
        <v>294</v>
      </c>
      <c r="N270" s="158" t="s">
        <v>294</v>
      </c>
      <c r="O270" s="158">
        <v>8.3000000000000004E-2</v>
      </c>
      <c r="P270" s="158">
        <v>0.152</v>
      </c>
      <c r="Q270" s="158">
        <v>0.13800000000000001</v>
      </c>
      <c r="R270" s="158">
        <v>0.221</v>
      </c>
      <c r="S270" s="158">
        <v>0.127</v>
      </c>
      <c r="T270" s="158">
        <v>0.20799999999999999</v>
      </c>
      <c r="U270" s="158">
        <v>2.9000000000000001E-2</v>
      </c>
      <c r="V270" s="158">
        <v>7.5999999999999998E-2</v>
      </c>
      <c r="W270" s="158">
        <v>0.435</v>
      </c>
      <c r="X270" s="158">
        <v>0.54400000000000004</v>
      </c>
      <c r="Y270" s="158" t="s">
        <v>294</v>
      </c>
      <c r="Z270" s="158" t="s">
        <v>294</v>
      </c>
      <c r="AA270" s="158">
        <v>5.0000000000000001E-3</v>
      </c>
      <c r="AB270" s="158">
        <v>3.2000000000000001E-2</v>
      </c>
    </row>
    <row r="271" spans="1:28" x14ac:dyDescent="0.25">
      <c r="A271" s="159" t="s">
        <v>4193</v>
      </c>
      <c r="B271" s="158" t="s">
        <v>294</v>
      </c>
      <c r="C271" s="158">
        <v>0.34785036292573979</v>
      </c>
      <c r="D271" s="158">
        <v>0.26744835287548857</v>
      </c>
      <c r="E271" s="158">
        <v>0.11836962590731435</v>
      </c>
      <c r="F271" s="158">
        <v>4.5226130653266333E-2</v>
      </c>
      <c r="G271" s="158">
        <v>0.18313791178112787</v>
      </c>
      <c r="H271" s="158">
        <v>2.2333891680625349E-3</v>
      </c>
      <c r="I271" s="158">
        <v>3.5734226689000559E-2</v>
      </c>
      <c r="J271" s="158">
        <v>1</v>
      </c>
      <c r="K271" s="159">
        <v>1791</v>
      </c>
      <c r="L271" s="141"/>
      <c r="M271" s="158" t="s">
        <v>294</v>
      </c>
      <c r="N271" s="158" t="s">
        <v>294</v>
      </c>
      <c r="O271" s="158">
        <v>0.32600000000000001</v>
      </c>
      <c r="P271" s="158">
        <v>0.37</v>
      </c>
      <c r="Q271" s="158">
        <v>0.247</v>
      </c>
      <c r="R271" s="158">
        <v>0.28799999999999998</v>
      </c>
      <c r="S271" s="158">
        <v>0.104</v>
      </c>
      <c r="T271" s="158">
        <v>0.13400000000000001</v>
      </c>
      <c r="U271" s="158">
        <v>3.6999999999999998E-2</v>
      </c>
      <c r="V271" s="158">
        <v>5.6000000000000001E-2</v>
      </c>
      <c r="W271" s="158">
        <v>0.16600000000000001</v>
      </c>
      <c r="X271" s="158">
        <v>0.20200000000000001</v>
      </c>
      <c r="Y271" s="158">
        <v>1E-3</v>
      </c>
      <c r="Z271" s="158">
        <v>6.0000000000000001E-3</v>
      </c>
      <c r="AA271" s="158">
        <v>2.8000000000000001E-2</v>
      </c>
      <c r="AB271" s="158">
        <v>4.4999999999999998E-2</v>
      </c>
    </row>
    <row r="272" spans="1:28" x14ac:dyDescent="0.25">
      <c r="A272" s="159" t="s">
        <v>4194</v>
      </c>
      <c r="B272" s="158" t="s">
        <v>294</v>
      </c>
      <c r="C272" s="158">
        <v>5.4054054054054057E-3</v>
      </c>
      <c r="D272" s="158">
        <v>0.1535135135135135</v>
      </c>
      <c r="E272" s="158">
        <v>0.11891891891891893</v>
      </c>
      <c r="F272" s="158">
        <v>3.6756756756756756E-2</v>
      </c>
      <c r="G272" s="158">
        <v>0.63891891891891894</v>
      </c>
      <c r="H272" s="158">
        <v>4.3243243243243244E-3</v>
      </c>
      <c r="I272" s="158">
        <v>4.2162162162162162E-2</v>
      </c>
      <c r="J272" s="158">
        <v>1</v>
      </c>
      <c r="K272" s="159">
        <v>925</v>
      </c>
      <c r="L272" s="141"/>
      <c r="M272" s="158" t="s">
        <v>294</v>
      </c>
      <c r="N272" s="158" t="s">
        <v>294</v>
      </c>
      <c r="O272" s="158">
        <v>2E-3</v>
      </c>
      <c r="P272" s="158">
        <v>1.2999999999999999E-2</v>
      </c>
      <c r="Q272" s="158">
        <v>0.13200000000000001</v>
      </c>
      <c r="R272" s="158">
        <v>0.17799999999999999</v>
      </c>
      <c r="S272" s="158">
        <v>0.1</v>
      </c>
      <c r="T272" s="158">
        <v>0.14099999999999999</v>
      </c>
      <c r="U272" s="158">
        <v>2.5999999999999999E-2</v>
      </c>
      <c r="V272" s="158">
        <v>5.0999999999999997E-2</v>
      </c>
      <c r="W272" s="158">
        <v>0.60699999999999998</v>
      </c>
      <c r="X272" s="158">
        <v>0.66900000000000004</v>
      </c>
      <c r="Y272" s="158">
        <v>2E-3</v>
      </c>
      <c r="Z272" s="158">
        <v>1.0999999999999999E-2</v>
      </c>
      <c r="AA272" s="158">
        <v>3.1E-2</v>
      </c>
      <c r="AB272" s="158">
        <v>5.7000000000000002E-2</v>
      </c>
    </row>
    <row r="273" spans="1:28" x14ac:dyDescent="0.25">
      <c r="A273" s="159" t="s">
        <v>4195</v>
      </c>
      <c r="B273" s="158" t="s">
        <v>294</v>
      </c>
      <c r="C273" s="158">
        <v>7.5520833333333329E-2</v>
      </c>
      <c r="D273" s="158">
        <v>0.18072916666666666</v>
      </c>
      <c r="E273" s="158">
        <v>7.03125E-2</v>
      </c>
      <c r="F273" s="158">
        <v>1.40625E-2</v>
      </c>
      <c r="G273" s="158">
        <v>0.59166666666666667</v>
      </c>
      <c r="H273" s="158">
        <v>1.6666666666666666E-2</v>
      </c>
      <c r="I273" s="158">
        <v>5.1041666666666666E-2</v>
      </c>
      <c r="J273" s="158">
        <v>1</v>
      </c>
      <c r="K273" s="159">
        <v>1920</v>
      </c>
      <c r="L273" s="141"/>
      <c r="M273" s="158" t="s">
        <v>294</v>
      </c>
      <c r="N273" s="158" t="s">
        <v>294</v>
      </c>
      <c r="O273" s="158">
        <v>6.5000000000000002E-2</v>
      </c>
      <c r="P273" s="158">
        <v>8.7999999999999995E-2</v>
      </c>
      <c r="Q273" s="158">
        <v>0.16400000000000001</v>
      </c>
      <c r="R273" s="158">
        <v>0.19900000000000001</v>
      </c>
      <c r="S273" s="158">
        <v>0.06</v>
      </c>
      <c r="T273" s="158">
        <v>8.3000000000000004E-2</v>
      </c>
      <c r="U273" s="158">
        <v>0.01</v>
      </c>
      <c r="V273" s="158">
        <v>0.02</v>
      </c>
      <c r="W273" s="158">
        <v>0.56999999999999995</v>
      </c>
      <c r="X273" s="158">
        <v>0.61299999999999999</v>
      </c>
      <c r="Y273" s="158">
        <v>1.2E-2</v>
      </c>
      <c r="Z273" s="158">
        <v>2.3E-2</v>
      </c>
      <c r="AA273" s="158">
        <v>4.2000000000000003E-2</v>
      </c>
      <c r="AB273" s="158">
        <v>6.2E-2</v>
      </c>
    </row>
    <row r="274" spans="1:28" x14ac:dyDescent="0.25">
      <c r="A274" s="159" t="s">
        <v>4196</v>
      </c>
      <c r="B274" s="158">
        <v>0.23059866962305986</v>
      </c>
      <c r="C274" s="158">
        <v>0.18181818181818182</v>
      </c>
      <c r="D274" s="158">
        <v>0.3215077605321508</v>
      </c>
      <c r="E274" s="158">
        <v>9.7560975609756101E-2</v>
      </c>
      <c r="F274" s="158">
        <v>1.1086474501108648E-2</v>
      </c>
      <c r="G274" s="158">
        <v>0.11086474501108648</v>
      </c>
      <c r="H274" s="158">
        <v>4.434589800443459E-3</v>
      </c>
      <c r="I274" s="158">
        <v>4.2128603104212861E-2</v>
      </c>
      <c r="J274" s="158">
        <v>0.99999999999999989</v>
      </c>
      <c r="K274" s="159">
        <v>451</v>
      </c>
      <c r="L274" s="141"/>
      <c r="M274" s="158">
        <v>0.19400000000000001</v>
      </c>
      <c r="N274" s="158">
        <v>0.27200000000000002</v>
      </c>
      <c r="O274" s="158">
        <v>0.14899999999999999</v>
      </c>
      <c r="P274" s="158">
        <v>0.22</v>
      </c>
      <c r="Q274" s="158">
        <v>0.28000000000000003</v>
      </c>
      <c r="R274" s="158">
        <v>0.36599999999999999</v>
      </c>
      <c r="S274" s="158">
        <v>7.2999999999999995E-2</v>
      </c>
      <c r="T274" s="158">
        <v>0.128</v>
      </c>
      <c r="U274" s="158">
        <v>5.0000000000000001E-3</v>
      </c>
      <c r="V274" s="158">
        <v>2.5999999999999999E-2</v>
      </c>
      <c r="W274" s="158">
        <v>8.5000000000000006E-2</v>
      </c>
      <c r="X274" s="158">
        <v>0.14299999999999999</v>
      </c>
      <c r="Y274" s="158">
        <v>1E-3</v>
      </c>
      <c r="Z274" s="158">
        <v>1.6E-2</v>
      </c>
      <c r="AA274" s="158">
        <v>2.7E-2</v>
      </c>
      <c r="AB274" s="158">
        <v>6.5000000000000002E-2</v>
      </c>
    </row>
    <row r="275" spans="1:28" x14ac:dyDescent="0.25">
      <c r="A275" s="159" t="s">
        <v>4197</v>
      </c>
      <c r="B275" s="158">
        <v>4.5413260672116256E-4</v>
      </c>
      <c r="C275" s="158">
        <v>6.8119891008174384E-4</v>
      </c>
      <c r="D275" s="158">
        <v>0.66326067211625794</v>
      </c>
      <c r="E275" s="158">
        <v>0.22207084468664851</v>
      </c>
      <c r="F275" s="158">
        <v>4.9500454132606724E-2</v>
      </c>
      <c r="G275" s="158">
        <v>1.0899182561307902E-2</v>
      </c>
      <c r="H275" s="158">
        <v>2.2706630336058128E-4</v>
      </c>
      <c r="I275" s="158">
        <v>5.2906448683015438E-2</v>
      </c>
      <c r="J275" s="158">
        <v>1</v>
      </c>
      <c r="K275" s="159">
        <v>4404</v>
      </c>
      <c r="L275" s="141"/>
      <c r="M275" s="158">
        <v>0</v>
      </c>
      <c r="N275" s="158">
        <v>2E-3</v>
      </c>
      <c r="O275" s="158">
        <v>0</v>
      </c>
      <c r="P275" s="158">
        <v>2E-3</v>
      </c>
      <c r="Q275" s="158">
        <v>0.64900000000000002</v>
      </c>
      <c r="R275" s="158">
        <v>0.67700000000000005</v>
      </c>
      <c r="S275" s="158">
        <v>0.21</v>
      </c>
      <c r="T275" s="158">
        <v>0.23499999999999999</v>
      </c>
      <c r="U275" s="158">
        <v>4.2999999999999997E-2</v>
      </c>
      <c r="V275" s="158">
        <v>5.6000000000000001E-2</v>
      </c>
      <c r="W275" s="158">
        <v>8.0000000000000002E-3</v>
      </c>
      <c r="X275" s="158">
        <v>1.4E-2</v>
      </c>
      <c r="Y275" s="158">
        <v>0</v>
      </c>
      <c r="Z275" s="158">
        <v>1E-3</v>
      </c>
      <c r="AA275" s="158">
        <v>4.7E-2</v>
      </c>
      <c r="AB275" s="158">
        <v>0.06</v>
      </c>
    </row>
    <row r="276" spans="1:28" x14ac:dyDescent="0.25">
      <c r="A276" s="159" t="s">
        <v>4198</v>
      </c>
      <c r="B276" s="158">
        <v>1.4988358556461001E-2</v>
      </c>
      <c r="C276" s="158">
        <v>0.29394644935972059</v>
      </c>
      <c r="D276" s="158">
        <v>0.24447031431897556</v>
      </c>
      <c r="E276" s="158">
        <v>9.1385331781140861E-2</v>
      </c>
      <c r="F276" s="158">
        <v>4.9621653084982537E-2</v>
      </c>
      <c r="G276" s="158">
        <v>0.25974970896391153</v>
      </c>
      <c r="H276" s="158">
        <v>5.3841676367869613E-3</v>
      </c>
      <c r="I276" s="158">
        <v>4.0454016298020957E-2</v>
      </c>
      <c r="J276" s="158">
        <v>1</v>
      </c>
      <c r="K276" s="159">
        <v>6872</v>
      </c>
      <c r="L276" s="141"/>
      <c r="M276" s="158">
        <v>1.2E-2</v>
      </c>
      <c r="N276" s="158">
        <v>1.7999999999999999E-2</v>
      </c>
      <c r="O276" s="158">
        <v>0.28299999999999997</v>
      </c>
      <c r="P276" s="158">
        <v>0.30499999999999999</v>
      </c>
      <c r="Q276" s="158">
        <v>0.23400000000000001</v>
      </c>
      <c r="R276" s="158">
        <v>0.255</v>
      </c>
      <c r="S276" s="158">
        <v>8.5000000000000006E-2</v>
      </c>
      <c r="T276" s="158">
        <v>9.8000000000000004E-2</v>
      </c>
      <c r="U276" s="158">
        <v>4.4999999999999998E-2</v>
      </c>
      <c r="V276" s="158">
        <v>5.5E-2</v>
      </c>
      <c r="W276" s="158">
        <v>0.25</v>
      </c>
      <c r="X276" s="158">
        <v>0.27</v>
      </c>
      <c r="Y276" s="158">
        <v>4.0000000000000001E-3</v>
      </c>
      <c r="Z276" s="158">
        <v>7.0000000000000001E-3</v>
      </c>
      <c r="AA276" s="158">
        <v>3.5999999999999997E-2</v>
      </c>
      <c r="AB276" s="158">
        <v>4.4999999999999998E-2</v>
      </c>
    </row>
    <row r="277" spans="1:28" x14ac:dyDescent="0.25">
      <c r="A277" s="159" t="s">
        <v>4199</v>
      </c>
      <c r="B277" s="158">
        <v>0.58299999999999996</v>
      </c>
      <c r="C277" s="158">
        <v>0.13600000000000001</v>
      </c>
      <c r="D277" s="158">
        <v>0.158</v>
      </c>
      <c r="E277" s="158">
        <v>5.8999999999999997E-2</v>
      </c>
      <c r="F277" s="158">
        <v>6.0000000000000001E-3</v>
      </c>
      <c r="G277" s="158">
        <v>7.0000000000000001E-3</v>
      </c>
      <c r="H277" s="158" t="s">
        <v>294</v>
      </c>
      <c r="I277" s="158">
        <v>5.0999999999999997E-2</v>
      </c>
      <c r="J277" s="158">
        <v>1</v>
      </c>
      <c r="K277" s="159">
        <v>1000</v>
      </c>
      <c r="L277" s="141"/>
      <c r="M277" s="158">
        <v>0.55200000000000005</v>
      </c>
      <c r="N277" s="158">
        <v>0.61299999999999999</v>
      </c>
      <c r="O277" s="158">
        <v>0.11600000000000001</v>
      </c>
      <c r="P277" s="158">
        <v>0.159</v>
      </c>
      <c r="Q277" s="158">
        <v>0.13700000000000001</v>
      </c>
      <c r="R277" s="158">
        <v>0.182</v>
      </c>
      <c r="S277" s="158">
        <v>4.5999999999999999E-2</v>
      </c>
      <c r="T277" s="158">
        <v>7.4999999999999997E-2</v>
      </c>
      <c r="U277" s="158">
        <v>3.0000000000000001E-3</v>
      </c>
      <c r="V277" s="158">
        <v>1.2999999999999999E-2</v>
      </c>
      <c r="W277" s="158">
        <v>3.0000000000000001E-3</v>
      </c>
      <c r="X277" s="158">
        <v>1.4E-2</v>
      </c>
      <c r="Y277" s="158" t="s">
        <v>294</v>
      </c>
      <c r="Z277" s="158" t="s">
        <v>294</v>
      </c>
      <c r="AA277" s="158">
        <v>3.9E-2</v>
      </c>
      <c r="AB277" s="158">
        <v>6.6000000000000003E-2</v>
      </c>
    </row>
    <row r="278" spans="1:28" x14ac:dyDescent="0.25">
      <c r="A278" s="159" t="s">
        <v>4200</v>
      </c>
      <c r="B278" s="158">
        <v>0.28257954406924296</v>
      </c>
      <c r="C278" s="158">
        <v>0.43740095087163233</v>
      </c>
      <c r="D278" s="158">
        <v>0.14494697062050468</v>
      </c>
      <c r="E278" s="158">
        <v>3.9741557966597583E-2</v>
      </c>
      <c r="F278" s="158">
        <v>2.9257588687065707E-3</v>
      </c>
      <c r="G278" s="158">
        <v>4.7909301475070096E-2</v>
      </c>
      <c r="H278" s="158">
        <v>2.6819456296476897E-3</v>
      </c>
      <c r="I278" s="158">
        <v>4.1813970498598071E-2</v>
      </c>
      <c r="J278" s="158">
        <v>1</v>
      </c>
      <c r="K278" s="159">
        <v>8203</v>
      </c>
      <c r="L278" s="141"/>
      <c r="M278" s="158">
        <v>0.27300000000000002</v>
      </c>
      <c r="N278" s="158">
        <v>0.29199999999999998</v>
      </c>
      <c r="O278" s="158">
        <v>0.42699999999999999</v>
      </c>
      <c r="P278" s="158">
        <v>0.44800000000000001</v>
      </c>
      <c r="Q278" s="158">
        <v>0.13700000000000001</v>
      </c>
      <c r="R278" s="158">
        <v>0.153</v>
      </c>
      <c r="S278" s="158">
        <v>3.5999999999999997E-2</v>
      </c>
      <c r="T278" s="158">
        <v>4.3999999999999997E-2</v>
      </c>
      <c r="U278" s="158">
        <v>2E-3</v>
      </c>
      <c r="V278" s="158">
        <v>4.0000000000000001E-3</v>
      </c>
      <c r="W278" s="158">
        <v>4.2999999999999997E-2</v>
      </c>
      <c r="X278" s="158">
        <v>5.2999999999999999E-2</v>
      </c>
      <c r="Y278" s="158">
        <v>2E-3</v>
      </c>
      <c r="Z278" s="158">
        <v>4.0000000000000001E-3</v>
      </c>
      <c r="AA278" s="158">
        <v>3.7999999999999999E-2</v>
      </c>
      <c r="AB278" s="158">
        <v>4.5999999999999999E-2</v>
      </c>
    </row>
    <row r="279" spans="1:28" x14ac:dyDescent="0.25">
      <c r="A279" s="159" t="s">
        <v>4201</v>
      </c>
      <c r="B279" s="158" t="s">
        <v>294</v>
      </c>
      <c r="C279" s="158">
        <v>0.35608308605341249</v>
      </c>
      <c r="D279" s="158">
        <v>0.41543026706231456</v>
      </c>
      <c r="E279" s="158">
        <v>8.3086053412462904E-2</v>
      </c>
      <c r="F279" s="158">
        <v>1.1869436201780416E-2</v>
      </c>
      <c r="G279" s="158">
        <v>9.4955489614243327E-2</v>
      </c>
      <c r="H279" s="158" t="s">
        <v>294</v>
      </c>
      <c r="I279" s="158">
        <v>3.857566765578635E-2</v>
      </c>
      <c r="J279" s="158">
        <v>0.99999999999999989</v>
      </c>
      <c r="K279" s="159">
        <v>337</v>
      </c>
      <c r="L279" s="141"/>
      <c r="M279" s="158" t="s">
        <v>294</v>
      </c>
      <c r="N279" s="158" t="s">
        <v>294</v>
      </c>
      <c r="O279" s="158">
        <v>0.307</v>
      </c>
      <c r="P279" s="158">
        <v>0.40899999999999997</v>
      </c>
      <c r="Q279" s="158">
        <v>0.36399999999999999</v>
      </c>
      <c r="R279" s="158">
        <v>0.46899999999999997</v>
      </c>
      <c r="S279" s="158">
        <v>5.8000000000000003E-2</v>
      </c>
      <c r="T279" s="158">
        <v>0.11700000000000001</v>
      </c>
      <c r="U279" s="158">
        <v>5.0000000000000001E-3</v>
      </c>
      <c r="V279" s="158">
        <v>0.03</v>
      </c>
      <c r="W279" s="158">
        <v>6.8000000000000005E-2</v>
      </c>
      <c r="X279" s="158">
        <v>0.13100000000000001</v>
      </c>
      <c r="Y279" s="158" t="s">
        <v>294</v>
      </c>
      <c r="Z279" s="158" t="s">
        <v>294</v>
      </c>
      <c r="AA279" s="158">
        <v>2.3E-2</v>
      </c>
      <c r="AB279" s="158">
        <v>6.5000000000000002E-2</v>
      </c>
    </row>
    <row r="280" spans="1:28" x14ac:dyDescent="0.25">
      <c r="A280" s="159" t="s">
        <v>4202</v>
      </c>
      <c r="B280" s="158" t="s">
        <v>294</v>
      </c>
      <c r="C280" s="158">
        <v>0.25925925925925924</v>
      </c>
      <c r="D280" s="158">
        <v>0.40740740740740738</v>
      </c>
      <c r="E280" s="158">
        <v>0.19444444444444445</v>
      </c>
      <c r="F280" s="158" t="s">
        <v>294</v>
      </c>
      <c r="G280" s="158">
        <v>0.1111111111111111</v>
      </c>
      <c r="H280" s="158" t="s">
        <v>294</v>
      </c>
      <c r="I280" s="158">
        <v>2.7777777777777776E-2</v>
      </c>
      <c r="J280" s="158">
        <v>0.99999999999999989</v>
      </c>
      <c r="K280" s="159">
        <v>108</v>
      </c>
      <c r="L280" s="141"/>
      <c r="M280" s="158" t="s">
        <v>294</v>
      </c>
      <c r="N280" s="158" t="s">
        <v>294</v>
      </c>
      <c r="O280" s="158">
        <v>0.186</v>
      </c>
      <c r="P280" s="158">
        <v>0.34899999999999998</v>
      </c>
      <c r="Q280" s="158">
        <v>0.31900000000000001</v>
      </c>
      <c r="R280" s="158">
        <v>0.502</v>
      </c>
      <c r="S280" s="158">
        <v>0.13100000000000001</v>
      </c>
      <c r="T280" s="158">
        <v>0.27900000000000003</v>
      </c>
      <c r="U280" s="158" t="s">
        <v>294</v>
      </c>
      <c r="V280" s="158" t="s">
        <v>294</v>
      </c>
      <c r="W280" s="158">
        <v>6.5000000000000002E-2</v>
      </c>
      <c r="X280" s="158">
        <v>0.184</v>
      </c>
      <c r="Y280" s="158" t="s">
        <v>294</v>
      </c>
      <c r="Z280" s="158" t="s">
        <v>294</v>
      </c>
      <c r="AA280" s="158">
        <v>8.9999999999999993E-3</v>
      </c>
      <c r="AB280" s="158">
        <v>7.9000000000000001E-2</v>
      </c>
    </row>
    <row r="281" spans="1:28" x14ac:dyDescent="0.25">
      <c r="A281" s="159" t="s">
        <v>4203</v>
      </c>
      <c r="B281" s="158" t="s">
        <v>294</v>
      </c>
      <c r="C281" s="158">
        <v>0.28894472361809043</v>
      </c>
      <c r="D281" s="158">
        <v>0.29899497487437188</v>
      </c>
      <c r="E281" s="158">
        <v>0.31909547738693467</v>
      </c>
      <c r="F281" s="158">
        <v>5.0251256281407036E-3</v>
      </c>
      <c r="G281" s="158">
        <v>5.0251256281407038E-2</v>
      </c>
      <c r="H281" s="158" t="s">
        <v>294</v>
      </c>
      <c r="I281" s="158">
        <v>3.7688442211055273E-2</v>
      </c>
      <c r="J281" s="158">
        <v>1</v>
      </c>
      <c r="K281" s="159">
        <v>398</v>
      </c>
      <c r="L281" s="141"/>
      <c r="M281" s="158" t="s">
        <v>294</v>
      </c>
      <c r="N281" s="158" t="s">
        <v>294</v>
      </c>
      <c r="O281" s="158">
        <v>0.247</v>
      </c>
      <c r="P281" s="158">
        <v>0.33500000000000002</v>
      </c>
      <c r="Q281" s="158">
        <v>0.25600000000000001</v>
      </c>
      <c r="R281" s="158">
        <v>0.34599999999999997</v>
      </c>
      <c r="S281" s="158">
        <v>0.27500000000000002</v>
      </c>
      <c r="T281" s="158">
        <v>0.36599999999999999</v>
      </c>
      <c r="U281" s="158">
        <v>1E-3</v>
      </c>
      <c r="V281" s="158">
        <v>1.7999999999999999E-2</v>
      </c>
      <c r="W281" s="158">
        <v>3.3000000000000002E-2</v>
      </c>
      <c r="X281" s="158">
        <v>7.5999999999999998E-2</v>
      </c>
      <c r="Y281" s="158" t="s">
        <v>294</v>
      </c>
      <c r="Z281" s="158" t="s">
        <v>294</v>
      </c>
      <c r="AA281" s="158">
        <v>2.3E-2</v>
      </c>
      <c r="AB281" s="158">
        <v>6.0999999999999999E-2</v>
      </c>
    </row>
    <row r="282" spans="1:28" x14ac:dyDescent="0.25">
      <c r="A282" s="159" t="s">
        <v>4204</v>
      </c>
      <c r="B282" s="158" t="s">
        <v>294</v>
      </c>
      <c r="C282" s="158">
        <v>0.41015625</v>
      </c>
      <c r="D282" s="158">
        <v>0.3359375</v>
      </c>
      <c r="E282" s="158">
        <v>0.11328125</v>
      </c>
      <c r="F282" s="158">
        <v>1.5625E-2</v>
      </c>
      <c r="G282" s="158">
        <v>7.421875E-2</v>
      </c>
      <c r="H282" s="158" t="s">
        <v>294</v>
      </c>
      <c r="I282" s="158">
        <v>5.078125E-2</v>
      </c>
      <c r="J282" s="158">
        <v>1</v>
      </c>
      <c r="K282" s="159">
        <v>256</v>
      </c>
      <c r="L282" s="141"/>
      <c r="M282" s="158" t="s">
        <v>294</v>
      </c>
      <c r="N282" s="158" t="s">
        <v>294</v>
      </c>
      <c r="O282" s="158">
        <v>0.35199999999999998</v>
      </c>
      <c r="P282" s="158">
        <v>0.47099999999999997</v>
      </c>
      <c r="Q282" s="158">
        <v>0.28100000000000003</v>
      </c>
      <c r="R282" s="158">
        <v>0.39600000000000002</v>
      </c>
      <c r="S282" s="158">
        <v>0.08</v>
      </c>
      <c r="T282" s="158">
        <v>0.158</v>
      </c>
      <c r="U282" s="158">
        <v>6.0000000000000001E-3</v>
      </c>
      <c r="V282" s="158">
        <v>3.9E-2</v>
      </c>
      <c r="W282" s="158">
        <v>4.8000000000000001E-2</v>
      </c>
      <c r="X282" s="158">
        <v>0.113</v>
      </c>
      <c r="Y282" s="158" t="s">
        <v>294</v>
      </c>
      <c r="Z282" s="158" t="s">
        <v>294</v>
      </c>
      <c r="AA282" s="158">
        <v>0.03</v>
      </c>
      <c r="AB282" s="158">
        <v>8.5000000000000006E-2</v>
      </c>
    </row>
    <row r="283" spans="1:28" x14ac:dyDescent="0.25">
      <c r="A283" s="159" t="s">
        <v>4205</v>
      </c>
      <c r="B283" s="158" t="s">
        <v>294</v>
      </c>
      <c r="C283" s="158">
        <v>0.28888888888888886</v>
      </c>
      <c r="D283" s="158">
        <v>0.40444444444444444</v>
      </c>
      <c r="E283" s="158">
        <v>0.16</v>
      </c>
      <c r="F283" s="158">
        <v>4.4444444444444444E-3</v>
      </c>
      <c r="G283" s="158">
        <v>0.08</v>
      </c>
      <c r="H283" s="158" t="s">
        <v>294</v>
      </c>
      <c r="I283" s="158">
        <v>6.222222222222222E-2</v>
      </c>
      <c r="J283" s="158">
        <v>1</v>
      </c>
      <c r="K283" s="159">
        <v>225</v>
      </c>
      <c r="L283" s="141"/>
      <c r="M283" s="158" t="s">
        <v>294</v>
      </c>
      <c r="N283" s="158" t="s">
        <v>294</v>
      </c>
      <c r="O283" s="158">
        <v>0.23400000000000001</v>
      </c>
      <c r="P283" s="158">
        <v>0.35099999999999998</v>
      </c>
      <c r="Q283" s="158">
        <v>0.34200000000000003</v>
      </c>
      <c r="R283" s="158">
        <v>0.47</v>
      </c>
      <c r="S283" s="158">
        <v>0.11799999999999999</v>
      </c>
      <c r="T283" s="158">
        <v>0.214</v>
      </c>
      <c r="U283" s="158">
        <v>1E-3</v>
      </c>
      <c r="V283" s="158">
        <v>2.5000000000000001E-2</v>
      </c>
      <c r="W283" s="158">
        <v>5.0999999999999997E-2</v>
      </c>
      <c r="X283" s="158">
        <v>0.123</v>
      </c>
      <c r="Y283" s="158" t="s">
        <v>294</v>
      </c>
      <c r="Z283" s="158" t="s">
        <v>294</v>
      </c>
      <c r="AA283" s="158">
        <v>3.6999999999999998E-2</v>
      </c>
      <c r="AB283" s="158">
        <v>0.10199999999999999</v>
      </c>
    </row>
    <row r="284" spans="1:28" x14ac:dyDescent="0.25">
      <c r="A284" s="159" t="s">
        <v>4206</v>
      </c>
      <c r="B284" s="158" t="s">
        <v>294</v>
      </c>
      <c r="C284" s="158">
        <v>0.15</v>
      </c>
      <c r="D284" s="158">
        <v>0.51666666666666672</v>
      </c>
      <c r="E284" s="158">
        <v>0.19166666666666668</v>
      </c>
      <c r="F284" s="158">
        <v>5.5555555555555558E-3</v>
      </c>
      <c r="G284" s="158">
        <v>7.4999999999999997E-2</v>
      </c>
      <c r="H284" s="158" t="s">
        <v>294</v>
      </c>
      <c r="I284" s="158">
        <v>6.1111111111111109E-2</v>
      </c>
      <c r="J284" s="158">
        <v>1</v>
      </c>
      <c r="K284" s="159">
        <v>360</v>
      </c>
      <c r="L284" s="141"/>
      <c r="M284" s="158" t="s">
        <v>294</v>
      </c>
      <c r="N284" s="158" t="s">
        <v>294</v>
      </c>
      <c r="O284" s="158">
        <v>0.11700000000000001</v>
      </c>
      <c r="P284" s="158">
        <v>0.191</v>
      </c>
      <c r="Q284" s="158">
        <v>0.46500000000000002</v>
      </c>
      <c r="R284" s="158">
        <v>0.56799999999999995</v>
      </c>
      <c r="S284" s="158">
        <v>0.154</v>
      </c>
      <c r="T284" s="158">
        <v>0.23499999999999999</v>
      </c>
      <c r="U284" s="158">
        <v>2E-3</v>
      </c>
      <c r="V284" s="158">
        <v>0.02</v>
      </c>
      <c r="W284" s="158">
        <v>5.1999999999999998E-2</v>
      </c>
      <c r="X284" s="158">
        <v>0.107</v>
      </c>
      <c r="Y284" s="158" t="s">
        <v>294</v>
      </c>
      <c r="Z284" s="158" t="s">
        <v>294</v>
      </c>
      <c r="AA284" s="158">
        <v>4.1000000000000002E-2</v>
      </c>
      <c r="AB284" s="158">
        <v>9.0999999999999998E-2</v>
      </c>
    </row>
    <row r="285" spans="1:28" x14ac:dyDescent="0.25">
      <c r="A285" s="159" t="s">
        <v>4207</v>
      </c>
      <c r="B285" s="158" t="s">
        <v>294</v>
      </c>
      <c r="C285" s="158">
        <v>0.25786163522012578</v>
      </c>
      <c r="D285" s="158">
        <v>0.35849056603773582</v>
      </c>
      <c r="E285" s="158">
        <v>0.15094339622641509</v>
      </c>
      <c r="F285" s="158">
        <v>2.20125786163522E-2</v>
      </c>
      <c r="G285" s="158">
        <v>0.16352201257861634</v>
      </c>
      <c r="H285" s="158" t="s">
        <v>294</v>
      </c>
      <c r="I285" s="158">
        <v>4.716981132075472E-2</v>
      </c>
      <c r="J285" s="158">
        <v>0.99999999999999989</v>
      </c>
      <c r="K285" s="159">
        <v>318</v>
      </c>
      <c r="L285" s="141"/>
      <c r="M285" s="158" t="s">
        <v>294</v>
      </c>
      <c r="N285" s="158" t="s">
        <v>294</v>
      </c>
      <c r="O285" s="158">
        <v>0.21299999999999999</v>
      </c>
      <c r="P285" s="158">
        <v>0.309</v>
      </c>
      <c r="Q285" s="158">
        <v>0.308</v>
      </c>
      <c r="R285" s="158">
        <v>0.41299999999999998</v>
      </c>
      <c r="S285" s="158">
        <v>0.11600000000000001</v>
      </c>
      <c r="T285" s="158">
        <v>0.19400000000000001</v>
      </c>
      <c r="U285" s="158">
        <v>1.0999999999999999E-2</v>
      </c>
      <c r="V285" s="158">
        <v>4.4999999999999998E-2</v>
      </c>
      <c r="W285" s="158">
        <v>0.127</v>
      </c>
      <c r="X285" s="158">
        <v>0.20799999999999999</v>
      </c>
      <c r="Y285" s="158" t="s">
        <v>294</v>
      </c>
      <c r="Z285" s="158" t="s">
        <v>294</v>
      </c>
      <c r="AA285" s="158">
        <v>2.9000000000000001E-2</v>
      </c>
      <c r="AB285" s="158">
        <v>7.5999999999999998E-2</v>
      </c>
    </row>
    <row r="286" spans="1:28" x14ac:dyDescent="0.25">
      <c r="A286" s="159" t="s">
        <v>4208</v>
      </c>
      <c r="B286" s="158" t="s">
        <v>294</v>
      </c>
      <c r="C286" s="158">
        <v>0.22289613343442002</v>
      </c>
      <c r="D286" s="158">
        <v>0.28658074298711145</v>
      </c>
      <c r="E286" s="158">
        <v>0.18802122820318423</v>
      </c>
      <c r="F286" s="158">
        <v>2.1228203184230479E-2</v>
      </c>
      <c r="G286" s="158">
        <v>0.23199393479909022</v>
      </c>
      <c r="H286" s="158">
        <v>5.3070507960576198E-3</v>
      </c>
      <c r="I286" s="158">
        <v>4.3972706595905992E-2</v>
      </c>
      <c r="J286" s="158">
        <v>1</v>
      </c>
      <c r="K286" s="159">
        <v>1319</v>
      </c>
      <c r="L286" s="141"/>
      <c r="M286" s="158" t="s">
        <v>294</v>
      </c>
      <c r="N286" s="158" t="s">
        <v>294</v>
      </c>
      <c r="O286" s="158">
        <v>0.20100000000000001</v>
      </c>
      <c r="P286" s="158">
        <v>0.246</v>
      </c>
      <c r="Q286" s="158">
        <v>0.26300000000000001</v>
      </c>
      <c r="R286" s="158">
        <v>0.312</v>
      </c>
      <c r="S286" s="158">
        <v>0.16800000000000001</v>
      </c>
      <c r="T286" s="158">
        <v>0.21</v>
      </c>
      <c r="U286" s="158">
        <v>1.4999999999999999E-2</v>
      </c>
      <c r="V286" s="158">
        <v>3.1E-2</v>
      </c>
      <c r="W286" s="158">
        <v>0.21</v>
      </c>
      <c r="X286" s="158">
        <v>0.25600000000000001</v>
      </c>
      <c r="Y286" s="158">
        <v>3.0000000000000001E-3</v>
      </c>
      <c r="Z286" s="158">
        <v>1.0999999999999999E-2</v>
      </c>
      <c r="AA286" s="158">
        <v>3.4000000000000002E-2</v>
      </c>
      <c r="AB286" s="158">
        <v>5.6000000000000001E-2</v>
      </c>
    </row>
    <row r="287" spans="1:28" x14ac:dyDescent="0.25">
      <c r="A287" s="159" t="s">
        <v>4209</v>
      </c>
      <c r="B287" s="158" t="s">
        <v>294</v>
      </c>
      <c r="C287" s="158">
        <v>1.9911504424778761E-2</v>
      </c>
      <c r="D287" s="158">
        <v>0.21238938053097345</v>
      </c>
      <c r="E287" s="158">
        <v>0.11061946902654868</v>
      </c>
      <c r="F287" s="158">
        <v>6.637168141592921E-2</v>
      </c>
      <c r="G287" s="158">
        <v>0.54646017699115046</v>
      </c>
      <c r="H287" s="158">
        <v>2.2123893805309734E-3</v>
      </c>
      <c r="I287" s="158">
        <v>4.2035398230088498E-2</v>
      </c>
      <c r="J287" s="158">
        <v>1</v>
      </c>
      <c r="K287" s="159">
        <v>452</v>
      </c>
      <c r="L287" s="141"/>
      <c r="M287" s="158" t="s">
        <v>294</v>
      </c>
      <c r="N287" s="158" t="s">
        <v>294</v>
      </c>
      <c r="O287" s="158">
        <v>1.0999999999999999E-2</v>
      </c>
      <c r="P287" s="158">
        <v>3.6999999999999998E-2</v>
      </c>
      <c r="Q287" s="158">
        <v>0.17699999999999999</v>
      </c>
      <c r="R287" s="158">
        <v>0.252</v>
      </c>
      <c r="S287" s="158">
        <v>8.5000000000000006E-2</v>
      </c>
      <c r="T287" s="158">
        <v>0.14299999999999999</v>
      </c>
      <c r="U287" s="158">
        <v>4.7E-2</v>
      </c>
      <c r="V287" s="158">
        <v>9.2999999999999999E-2</v>
      </c>
      <c r="W287" s="158">
        <v>0.5</v>
      </c>
      <c r="X287" s="158">
        <v>0.59199999999999997</v>
      </c>
      <c r="Y287" s="158">
        <v>0</v>
      </c>
      <c r="Z287" s="158">
        <v>1.2E-2</v>
      </c>
      <c r="AA287" s="158">
        <v>2.7E-2</v>
      </c>
      <c r="AB287" s="158">
        <v>6.5000000000000002E-2</v>
      </c>
    </row>
    <row r="288" spans="1:28" x14ac:dyDescent="0.25">
      <c r="A288" s="159" t="s">
        <v>4210</v>
      </c>
      <c r="B288" s="158" t="s">
        <v>294</v>
      </c>
      <c r="C288" s="158">
        <v>0.10699588477366255</v>
      </c>
      <c r="D288" s="158">
        <v>0.43621399176954734</v>
      </c>
      <c r="E288" s="158">
        <v>0.1111111111111111</v>
      </c>
      <c r="F288" s="158">
        <v>1.0288065843621399E-2</v>
      </c>
      <c r="G288" s="158">
        <v>0.24897119341563786</v>
      </c>
      <c r="H288" s="158">
        <v>4.11522633744856E-3</v>
      </c>
      <c r="I288" s="158">
        <v>8.2304526748971193E-2</v>
      </c>
      <c r="J288" s="158">
        <v>1</v>
      </c>
      <c r="K288" s="159">
        <v>486</v>
      </c>
      <c r="L288" s="141"/>
      <c r="M288" s="158" t="s">
        <v>294</v>
      </c>
      <c r="N288" s="158" t="s">
        <v>294</v>
      </c>
      <c r="O288" s="158">
        <v>8.3000000000000004E-2</v>
      </c>
      <c r="P288" s="158">
        <v>0.13800000000000001</v>
      </c>
      <c r="Q288" s="158">
        <v>0.39300000000000002</v>
      </c>
      <c r="R288" s="158">
        <v>0.48099999999999998</v>
      </c>
      <c r="S288" s="158">
        <v>8.5999999999999993E-2</v>
      </c>
      <c r="T288" s="158">
        <v>0.14199999999999999</v>
      </c>
      <c r="U288" s="158">
        <v>4.0000000000000001E-3</v>
      </c>
      <c r="V288" s="158">
        <v>2.4E-2</v>
      </c>
      <c r="W288" s="158">
        <v>0.21299999999999999</v>
      </c>
      <c r="X288" s="158">
        <v>0.28899999999999998</v>
      </c>
      <c r="Y288" s="158">
        <v>1E-3</v>
      </c>
      <c r="Z288" s="158">
        <v>1.4999999999999999E-2</v>
      </c>
      <c r="AA288" s="158">
        <v>6.0999999999999999E-2</v>
      </c>
      <c r="AB288" s="158">
        <v>0.11</v>
      </c>
    </row>
    <row r="289" spans="1:28" x14ac:dyDescent="0.25">
      <c r="A289" s="159" t="s">
        <v>4211</v>
      </c>
      <c r="B289" s="158" t="s">
        <v>294</v>
      </c>
      <c r="C289" s="158">
        <v>4.405286343612335E-2</v>
      </c>
      <c r="D289" s="158">
        <v>0.25110132158590309</v>
      </c>
      <c r="E289" s="158">
        <v>0.11013215859030837</v>
      </c>
      <c r="F289" s="158">
        <v>7.0484581497797363E-2</v>
      </c>
      <c r="G289" s="158">
        <v>0.42290748898678415</v>
      </c>
      <c r="H289" s="158">
        <v>1.3215859030837005E-2</v>
      </c>
      <c r="I289" s="158">
        <v>8.8105726872246701E-2</v>
      </c>
      <c r="J289" s="158">
        <v>1</v>
      </c>
      <c r="K289" s="159">
        <v>227</v>
      </c>
      <c r="L289" s="141"/>
      <c r="M289" s="158" t="s">
        <v>294</v>
      </c>
      <c r="N289" s="158" t="s">
        <v>294</v>
      </c>
      <c r="O289" s="158">
        <v>2.4E-2</v>
      </c>
      <c r="P289" s="158">
        <v>7.9000000000000001E-2</v>
      </c>
      <c r="Q289" s="158">
        <v>0.19900000000000001</v>
      </c>
      <c r="R289" s="158">
        <v>0.311</v>
      </c>
      <c r="S289" s="158">
        <v>7.5999999999999998E-2</v>
      </c>
      <c r="T289" s="158">
        <v>0.158</v>
      </c>
      <c r="U289" s="158">
        <v>4.3999999999999997E-2</v>
      </c>
      <c r="V289" s="158">
        <v>0.111</v>
      </c>
      <c r="W289" s="158">
        <v>0.36</v>
      </c>
      <c r="X289" s="158">
        <v>0.48799999999999999</v>
      </c>
      <c r="Y289" s="158">
        <v>5.0000000000000001E-3</v>
      </c>
      <c r="Z289" s="158">
        <v>3.7999999999999999E-2</v>
      </c>
      <c r="AA289" s="158">
        <v>5.8000000000000003E-2</v>
      </c>
      <c r="AB289" s="158">
        <v>0.13200000000000001</v>
      </c>
    </row>
    <row r="290" spans="1:28" x14ac:dyDescent="0.25">
      <c r="A290" s="159" t="s">
        <v>4212</v>
      </c>
      <c r="B290" s="158" t="s">
        <v>294</v>
      </c>
      <c r="C290" s="158">
        <v>8.8154269972451793E-2</v>
      </c>
      <c r="D290" s="158">
        <v>0.26721763085399447</v>
      </c>
      <c r="E290" s="158">
        <v>0.17630853994490359</v>
      </c>
      <c r="F290" s="158">
        <v>1.6528925619834711E-2</v>
      </c>
      <c r="G290" s="158">
        <v>0.41046831955922863</v>
      </c>
      <c r="H290" s="158">
        <v>8.2644628099173556E-3</v>
      </c>
      <c r="I290" s="158">
        <v>3.3057851239669422E-2</v>
      </c>
      <c r="J290" s="158">
        <v>0.99999999999999989</v>
      </c>
      <c r="K290" s="159">
        <v>363</v>
      </c>
      <c r="L290" s="141"/>
      <c r="M290" s="158" t="s">
        <v>294</v>
      </c>
      <c r="N290" s="158" t="s">
        <v>294</v>
      </c>
      <c r="O290" s="158">
        <v>6.3E-2</v>
      </c>
      <c r="P290" s="158">
        <v>0.122</v>
      </c>
      <c r="Q290" s="158">
        <v>0.224</v>
      </c>
      <c r="R290" s="158">
        <v>0.315</v>
      </c>
      <c r="S290" s="158">
        <v>0.14099999999999999</v>
      </c>
      <c r="T290" s="158">
        <v>0.219</v>
      </c>
      <c r="U290" s="158">
        <v>8.0000000000000002E-3</v>
      </c>
      <c r="V290" s="158">
        <v>3.5999999999999997E-2</v>
      </c>
      <c r="W290" s="158">
        <v>0.36099999999999999</v>
      </c>
      <c r="X290" s="158">
        <v>0.46200000000000002</v>
      </c>
      <c r="Y290" s="158">
        <v>3.0000000000000001E-3</v>
      </c>
      <c r="Z290" s="158">
        <v>2.4E-2</v>
      </c>
      <c r="AA290" s="158">
        <v>1.9E-2</v>
      </c>
      <c r="AB290" s="158">
        <v>5.7000000000000002E-2</v>
      </c>
    </row>
    <row r="291" spans="1:28" x14ac:dyDescent="0.25">
      <c r="A291" s="159" t="s">
        <v>4213</v>
      </c>
      <c r="B291" s="158" t="s">
        <v>294</v>
      </c>
      <c r="C291" s="158">
        <v>0.24693599636858829</v>
      </c>
      <c r="D291" s="158">
        <v>0.20714177636556211</v>
      </c>
      <c r="E291" s="158">
        <v>0.10894235133908307</v>
      </c>
      <c r="F291" s="158">
        <v>2.239370555303374E-2</v>
      </c>
      <c r="G291" s="158">
        <v>0.3731275533363595</v>
      </c>
      <c r="H291" s="158">
        <v>5.9010440308669993E-3</v>
      </c>
      <c r="I291" s="158">
        <v>3.5557573006506277E-2</v>
      </c>
      <c r="J291" s="158">
        <v>1</v>
      </c>
      <c r="K291" s="159">
        <v>6609</v>
      </c>
      <c r="L291" s="141"/>
      <c r="M291" s="158" t="s">
        <v>294</v>
      </c>
      <c r="N291" s="158" t="s">
        <v>294</v>
      </c>
      <c r="O291" s="158">
        <v>0.23699999999999999</v>
      </c>
      <c r="P291" s="158">
        <v>0.25700000000000001</v>
      </c>
      <c r="Q291" s="158">
        <v>0.19800000000000001</v>
      </c>
      <c r="R291" s="158">
        <v>0.217</v>
      </c>
      <c r="S291" s="158">
        <v>0.10199999999999999</v>
      </c>
      <c r="T291" s="158">
        <v>0.11700000000000001</v>
      </c>
      <c r="U291" s="158">
        <v>1.9E-2</v>
      </c>
      <c r="V291" s="158">
        <v>2.5999999999999999E-2</v>
      </c>
      <c r="W291" s="158">
        <v>0.36199999999999999</v>
      </c>
      <c r="X291" s="158">
        <v>0.38500000000000001</v>
      </c>
      <c r="Y291" s="158">
        <v>4.0000000000000001E-3</v>
      </c>
      <c r="Z291" s="158">
        <v>8.0000000000000002E-3</v>
      </c>
      <c r="AA291" s="158">
        <v>3.1E-2</v>
      </c>
      <c r="AB291" s="158">
        <v>0.04</v>
      </c>
    </row>
    <row r="292" spans="1:28" x14ac:dyDescent="0.25">
      <c r="A292" s="159" t="s">
        <v>4214</v>
      </c>
      <c r="B292" s="158" t="s">
        <v>294</v>
      </c>
      <c r="C292" s="158">
        <v>0.69047619047619047</v>
      </c>
      <c r="D292" s="158">
        <v>0.19047619047619047</v>
      </c>
      <c r="E292" s="158">
        <v>2.3809523809523808E-2</v>
      </c>
      <c r="F292" s="158" t="s">
        <v>294</v>
      </c>
      <c r="G292" s="158">
        <v>4.7619047619047616E-2</v>
      </c>
      <c r="H292" s="158">
        <v>2.3809523809523808E-2</v>
      </c>
      <c r="I292" s="158">
        <v>2.3809523809523808E-2</v>
      </c>
      <c r="J292" s="158">
        <v>1</v>
      </c>
      <c r="K292" s="159">
        <v>42</v>
      </c>
      <c r="L292" s="141"/>
      <c r="M292" s="158" t="s">
        <v>294</v>
      </c>
      <c r="N292" s="158" t="s">
        <v>294</v>
      </c>
      <c r="O292" s="158">
        <v>0.54</v>
      </c>
      <c r="P292" s="158">
        <v>0.80900000000000005</v>
      </c>
      <c r="Q292" s="158">
        <v>0.1</v>
      </c>
      <c r="R292" s="158">
        <v>0.33300000000000002</v>
      </c>
      <c r="S292" s="158">
        <v>4.0000000000000001E-3</v>
      </c>
      <c r="T292" s="158">
        <v>0.123</v>
      </c>
      <c r="U292" s="158" t="s">
        <v>294</v>
      </c>
      <c r="V292" s="158" t="s">
        <v>294</v>
      </c>
      <c r="W292" s="158">
        <v>1.2999999999999999E-2</v>
      </c>
      <c r="X292" s="158">
        <v>0.158</v>
      </c>
      <c r="Y292" s="158">
        <v>4.0000000000000001E-3</v>
      </c>
      <c r="Z292" s="158">
        <v>0.123</v>
      </c>
      <c r="AA292" s="158">
        <v>4.0000000000000001E-3</v>
      </c>
      <c r="AB292" s="158">
        <v>0.123</v>
      </c>
    </row>
    <row r="293" spans="1:28" x14ac:dyDescent="0.25">
      <c r="A293" s="159" t="s">
        <v>4215</v>
      </c>
      <c r="B293" s="158" t="s">
        <v>294</v>
      </c>
      <c r="C293" s="158">
        <v>0.40862944162436549</v>
      </c>
      <c r="D293" s="158">
        <v>0.35431472081218274</v>
      </c>
      <c r="E293" s="158">
        <v>8.3248730964466999E-2</v>
      </c>
      <c r="F293" s="158">
        <v>9.6446700507614221E-3</v>
      </c>
      <c r="G293" s="158">
        <v>3.0456852791878174E-2</v>
      </c>
      <c r="H293" s="158">
        <v>5.0761421319796957E-4</v>
      </c>
      <c r="I293" s="158">
        <v>0.1131979695431472</v>
      </c>
      <c r="J293" s="158">
        <v>1</v>
      </c>
      <c r="K293" s="159">
        <v>1970</v>
      </c>
      <c r="L293" s="141"/>
      <c r="M293" s="158" t="s">
        <v>294</v>
      </c>
      <c r="N293" s="158" t="s">
        <v>294</v>
      </c>
      <c r="O293" s="158">
        <v>0.38700000000000001</v>
      </c>
      <c r="P293" s="158">
        <v>0.43</v>
      </c>
      <c r="Q293" s="158">
        <v>0.33300000000000002</v>
      </c>
      <c r="R293" s="158">
        <v>0.376</v>
      </c>
      <c r="S293" s="158">
        <v>7.1999999999999995E-2</v>
      </c>
      <c r="T293" s="158">
        <v>9.6000000000000002E-2</v>
      </c>
      <c r="U293" s="158">
        <v>6.0000000000000001E-3</v>
      </c>
      <c r="V293" s="158">
        <v>1.4999999999999999E-2</v>
      </c>
      <c r="W293" s="158">
        <v>2.4E-2</v>
      </c>
      <c r="X293" s="158">
        <v>3.9E-2</v>
      </c>
      <c r="Y293" s="158">
        <v>0</v>
      </c>
      <c r="Z293" s="158">
        <v>3.0000000000000001E-3</v>
      </c>
      <c r="AA293" s="158">
        <v>0.1</v>
      </c>
      <c r="AB293" s="158">
        <v>0.128</v>
      </c>
    </row>
    <row r="294" spans="1:28" x14ac:dyDescent="0.25">
      <c r="A294" s="159" t="s">
        <v>4216</v>
      </c>
      <c r="B294" s="158" t="s">
        <v>294</v>
      </c>
      <c r="C294" s="158">
        <v>2.8901734104046241E-3</v>
      </c>
      <c r="D294" s="158">
        <v>0.3583815028901734</v>
      </c>
      <c r="E294" s="158">
        <v>0.20809248554913296</v>
      </c>
      <c r="F294" s="158">
        <v>2.8901734104046242E-2</v>
      </c>
      <c r="G294" s="158">
        <v>0.37572254335260113</v>
      </c>
      <c r="H294" s="158" t="s">
        <v>294</v>
      </c>
      <c r="I294" s="158">
        <v>2.6011560693641619E-2</v>
      </c>
      <c r="J294" s="158">
        <v>1</v>
      </c>
      <c r="K294" s="159">
        <v>346</v>
      </c>
      <c r="L294" s="141"/>
      <c r="M294" s="158" t="s">
        <v>294</v>
      </c>
      <c r="N294" s="158" t="s">
        <v>294</v>
      </c>
      <c r="O294" s="158">
        <v>1E-3</v>
      </c>
      <c r="P294" s="158">
        <v>1.6E-2</v>
      </c>
      <c r="Q294" s="158">
        <v>0.31</v>
      </c>
      <c r="R294" s="158">
        <v>0.41</v>
      </c>
      <c r="S294" s="158">
        <v>0.16900000000000001</v>
      </c>
      <c r="T294" s="158">
        <v>0.254</v>
      </c>
      <c r="U294" s="158">
        <v>1.6E-2</v>
      </c>
      <c r="V294" s="158">
        <v>5.1999999999999998E-2</v>
      </c>
      <c r="W294" s="158">
        <v>0.32600000000000001</v>
      </c>
      <c r="X294" s="158">
        <v>0.42799999999999999</v>
      </c>
      <c r="Y294" s="158" t="s">
        <v>294</v>
      </c>
      <c r="Z294" s="158" t="s">
        <v>294</v>
      </c>
      <c r="AA294" s="158">
        <v>1.4E-2</v>
      </c>
      <c r="AB294" s="158">
        <v>4.9000000000000002E-2</v>
      </c>
    </row>
    <row r="295" spans="1:28" x14ac:dyDescent="0.25">
      <c r="A295" s="159" t="s">
        <v>4217</v>
      </c>
      <c r="B295" s="158" t="s">
        <v>294</v>
      </c>
      <c r="C295" s="158">
        <v>0.18685831622176591</v>
      </c>
      <c r="D295" s="158">
        <v>0.26694045174537989</v>
      </c>
      <c r="E295" s="158">
        <v>0.16016427104722791</v>
      </c>
      <c r="F295" s="158">
        <v>1.8480492813141684E-2</v>
      </c>
      <c r="G295" s="158">
        <v>0.33675564681724846</v>
      </c>
      <c r="H295" s="158">
        <v>2.0533880903490761E-3</v>
      </c>
      <c r="I295" s="158">
        <v>2.8747433264887063E-2</v>
      </c>
      <c r="J295" s="158">
        <v>1</v>
      </c>
      <c r="K295" s="159">
        <v>487</v>
      </c>
      <c r="L295" s="141"/>
      <c r="M295" s="158" t="s">
        <v>294</v>
      </c>
      <c r="N295" s="158" t="s">
        <v>294</v>
      </c>
      <c r="O295" s="158">
        <v>0.155</v>
      </c>
      <c r="P295" s="158">
        <v>0.224</v>
      </c>
      <c r="Q295" s="158">
        <v>0.23</v>
      </c>
      <c r="R295" s="158">
        <v>0.308</v>
      </c>
      <c r="S295" s="158">
        <v>0.13</v>
      </c>
      <c r="T295" s="158">
        <v>0.19500000000000001</v>
      </c>
      <c r="U295" s="158">
        <v>0.01</v>
      </c>
      <c r="V295" s="158">
        <v>3.5000000000000003E-2</v>
      </c>
      <c r="W295" s="158">
        <v>0.29599999999999999</v>
      </c>
      <c r="X295" s="158">
        <v>0.38</v>
      </c>
      <c r="Y295" s="158">
        <v>0</v>
      </c>
      <c r="Z295" s="158">
        <v>1.2E-2</v>
      </c>
      <c r="AA295" s="158">
        <v>1.7000000000000001E-2</v>
      </c>
      <c r="AB295" s="158">
        <v>4.8000000000000001E-2</v>
      </c>
    </row>
    <row r="296" spans="1:28" x14ac:dyDescent="0.25">
      <c r="A296" s="159" t="s">
        <v>4218</v>
      </c>
      <c r="B296" s="158" t="s">
        <v>294</v>
      </c>
      <c r="C296" s="158">
        <v>0.10913705583756345</v>
      </c>
      <c r="D296" s="158">
        <v>0.35913705583756345</v>
      </c>
      <c r="E296" s="158">
        <v>0.10152284263959391</v>
      </c>
      <c r="F296" s="158">
        <v>2.030456852791878E-2</v>
      </c>
      <c r="G296" s="158">
        <v>0.37817258883248733</v>
      </c>
      <c r="H296" s="158">
        <v>5.076142131979695E-3</v>
      </c>
      <c r="I296" s="158">
        <v>2.6649746192893401E-2</v>
      </c>
      <c r="J296" s="158">
        <v>0.99999999999999989</v>
      </c>
      <c r="K296" s="159">
        <v>788</v>
      </c>
      <c r="L296" s="141"/>
      <c r="M296" s="158" t="s">
        <v>294</v>
      </c>
      <c r="N296" s="158" t="s">
        <v>294</v>
      </c>
      <c r="O296" s="158">
        <v>8.8999999999999996E-2</v>
      </c>
      <c r="P296" s="158">
        <v>0.13300000000000001</v>
      </c>
      <c r="Q296" s="158">
        <v>0.32600000000000001</v>
      </c>
      <c r="R296" s="158">
        <v>0.39300000000000002</v>
      </c>
      <c r="S296" s="158">
        <v>8.2000000000000003E-2</v>
      </c>
      <c r="T296" s="158">
        <v>0.125</v>
      </c>
      <c r="U296" s="158">
        <v>1.2999999999999999E-2</v>
      </c>
      <c r="V296" s="158">
        <v>3.3000000000000002E-2</v>
      </c>
      <c r="W296" s="158">
        <v>0.34499999999999997</v>
      </c>
      <c r="X296" s="158">
        <v>0.41299999999999998</v>
      </c>
      <c r="Y296" s="158">
        <v>2E-3</v>
      </c>
      <c r="Z296" s="158">
        <v>1.2999999999999999E-2</v>
      </c>
      <c r="AA296" s="158">
        <v>1.7000000000000001E-2</v>
      </c>
      <c r="AB296" s="158">
        <v>0.04</v>
      </c>
    </row>
    <row r="297" spans="1:28" x14ac:dyDescent="0.25">
      <c r="A297" s="159" t="s">
        <v>4219</v>
      </c>
      <c r="B297" s="158" t="s">
        <v>294</v>
      </c>
      <c r="C297" s="158">
        <v>0.18476582604220279</v>
      </c>
      <c r="D297" s="158">
        <v>0.33916623777663407</v>
      </c>
      <c r="E297" s="158">
        <v>0.12454966546577458</v>
      </c>
      <c r="F297" s="158">
        <v>2.7277406073082863E-2</v>
      </c>
      <c r="G297" s="158">
        <v>0.26968605249613997</v>
      </c>
      <c r="H297" s="158">
        <v>2.5733401955738548E-3</v>
      </c>
      <c r="I297" s="158">
        <v>5.198147195059187E-2</v>
      </c>
      <c r="J297" s="158">
        <v>1</v>
      </c>
      <c r="K297" s="159">
        <v>1943</v>
      </c>
      <c r="L297" s="141"/>
      <c r="M297" s="158" t="s">
        <v>294</v>
      </c>
      <c r="N297" s="158" t="s">
        <v>294</v>
      </c>
      <c r="O297" s="158">
        <v>0.16800000000000001</v>
      </c>
      <c r="P297" s="158">
        <v>0.20300000000000001</v>
      </c>
      <c r="Q297" s="158">
        <v>0.318</v>
      </c>
      <c r="R297" s="158">
        <v>0.36099999999999999</v>
      </c>
      <c r="S297" s="158">
        <v>0.111</v>
      </c>
      <c r="T297" s="158">
        <v>0.14000000000000001</v>
      </c>
      <c r="U297" s="158">
        <v>2.1000000000000001E-2</v>
      </c>
      <c r="V297" s="158">
        <v>3.5999999999999997E-2</v>
      </c>
      <c r="W297" s="158">
        <v>0.25</v>
      </c>
      <c r="X297" s="158">
        <v>0.28999999999999998</v>
      </c>
      <c r="Y297" s="158">
        <v>1E-3</v>
      </c>
      <c r="Z297" s="158">
        <v>6.0000000000000001E-3</v>
      </c>
      <c r="AA297" s="158">
        <v>4.2999999999999997E-2</v>
      </c>
      <c r="AB297" s="158">
        <v>6.3E-2</v>
      </c>
    </row>
    <row r="298" spans="1:28" x14ac:dyDescent="0.25">
      <c r="A298" s="159" t="s">
        <v>4220</v>
      </c>
      <c r="B298" s="158" t="s">
        <v>294</v>
      </c>
      <c r="C298" s="158">
        <v>0.37984496124031009</v>
      </c>
      <c r="D298" s="158">
        <v>0.19732205778717407</v>
      </c>
      <c r="E298" s="158">
        <v>6.9767441860465115E-2</v>
      </c>
      <c r="F298" s="158">
        <v>0.11909795630725863</v>
      </c>
      <c r="G298" s="158">
        <v>0.1952078928823115</v>
      </c>
      <c r="H298" s="158">
        <v>2.1141649048625794E-3</v>
      </c>
      <c r="I298" s="158">
        <v>3.6645525017618044E-2</v>
      </c>
      <c r="J298" s="158">
        <v>1</v>
      </c>
      <c r="K298" s="159">
        <v>1419</v>
      </c>
      <c r="L298" s="141"/>
      <c r="M298" s="158" t="s">
        <v>294</v>
      </c>
      <c r="N298" s="158" t="s">
        <v>294</v>
      </c>
      <c r="O298" s="158">
        <v>0.35499999999999998</v>
      </c>
      <c r="P298" s="158">
        <v>0.40500000000000003</v>
      </c>
      <c r="Q298" s="158">
        <v>0.17699999999999999</v>
      </c>
      <c r="R298" s="158">
        <v>0.219</v>
      </c>
      <c r="S298" s="158">
        <v>5.8000000000000003E-2</v>
      </c>
      <c r="T298" s="158">
        <v>8.4000000000000005E-2</v>
      </c>
      <c r="U298" s="158">
        <v>0.10299999999999999</v>
      </c>
      <c r="V298" s="158">
        <v>0.13700000000000001</v>
      </c>
      <c r="W298" s="158">
        <v>0.17499999999999999</v>
      </c>
      <c r="X298" s="158">
        <v>0.217</v>
      </c>
      <c r="Y298" s="158">
        <v>1E-3</v>
      </c>
      <c r="Z298" s="158">
        <v>6.0000000000000001E-3</v>
      </c>
      <c r="AA298" s="158">
        <v>2.8000000000000001E-2</v>
      </c>
      <c r="AB298" s="158">
        <v>4.8000000000000001E-2</v>
      </c>
    </row>
    <row r="299" spans="1:28" x14ac:dyDescent="0.25">
      <c r="A299" s="159" t="s">
        <v>4221</v>
      </c>
      <c r="B299" s="158" t="s">
        <v>294</v>
      </c>
      <c r="C299" s="158">
        <v>0.13636363636363635</v>
      </c>
      <c r="D299" s="158">
        <v>0.37727272727272726</v>
      </c>
      <c r="E299" s="158">
        <v>0.21818181818181817</v>
      </c>
      <c r="F299" s="158">
        <v>4.0909090909090909E-2</v>
      </c>
      <c r="G299" s="158">
        <v>0.20454545454545456</v>
      </c>
      <c r="H299" s="158" t="s">
        <v>294</v>
      </c>
      <c r="I299" s="158">
        <v>2.2727272727272728E-2</v>
      </c>
      <c r="J299" s="158">
        <v>1</v>
      </c>
      <c r="K299" s="159">
        <v>220</v>
      </c>
      <c r="L299" s="141"/>
      <c r="M299" s="158" t="s">
        <v>294</v>
      </c>
      <c r="N299" s="158" t="s">
        <v>294</v>
      </c>
      <c r="O299" s="158">
        <v>9.7000000000000003E-2</v>
      </c>
      <c r="P299" s="158">
        <v>0.188</v>
      </c>
      <c r="Q299" s="158">
        <v>0.316</v>
      </c>
      <c r="R299" s="158">
        <v>0.443</v>
      </c>
      <c r="S299" s="158">
        <v>0.16900000000000001</v>
      </c>
      <c r="T299" s="158">
        <v>0.27700000000000002</v>
      </c>
      <c r="U299" s="158">
        <v>2.1999999999999999E-2</v>
      </c>
      <c r="V299" s="158">
        <v>7.5999999999999998E-2</v>
      </c>
      <c r="W299" s="158">
        <v>0.157</v>
      </c>
      <c r="X299" s="158">
        <v>0.26300000000000001</v>
      </c>
      <c r="Y299" s="158" t="s">
        <v>294</v>
      </c>
      <c r="Z299" s="158" t="s">
        <v>294</v>
      </c>
      <c r="AA299" s="158">
        <v>0.01</v>
      </c>
      <c r="AB299" s="158">
        <v>5.1999999999999998E-2</v>
      </c>
    </row>
    <row r="300" spans="1:28" x14ac:dyDescent="0.25">
      <c r="A300" s="159" t="s">
        <v>4222</v>
      </c>
      <c r="B300" s="158" t="s">
        <v>294</v>
      </c>
      <c r="C300" s="158" t="s">
        <v>294</v>
      </c>
      <c r="D300" s="158">
        <v>0.43217665615141954</v>
      </c>
      <c r="E300" s="158">
        <v>0.32176656151419558</v>
      </c>
      <c r="F300" s="158">
        <v>3.7854889589905363E-2</v>
      </c>
      <c r="G300" s="158">
        <v>0.17034700315457413</v>
      </c>
      <c r="H300" s="158" t="s">
        <v>294</v>
      </c>
      <c r="I300" s="158">
        <v>3.7854889589905363E-2</v>
      </c>
      <c r="J300" s="158">
        <v>1</v>
      </c>
      <c r="K300" s="159">
        <v>317</v>
      </c>
      <c r="L300" s="141"/>
      <c r="M300" s="158" t="s">
        <v>294</v>
      </c>
      <c r="N300" s="158" t="s">
        <v>294</v>
      </c>
      <c r="O300" s="158" t="s">
        <v>294</v>
      </c>
      <c r="P300" s="158" t="s">
        <v>294</v>
      </c>
      <c r="Q300" s="158">
        <v>0.379</v>
      </c>
      <c r="R300" s="158">
        <v>0.48699999999999999</v>
      </c>
      <c r="S300" s="158">
        <v>0.27300000000000002</v>
      </c>
      <c r="T300" s="158">
        <v>0.375</v>
      </c>
      <c r="U300" s="158">
        <v>2.1999999999999999E-2</v>
      </c>
      <c r="V300" s="158">
        <v>6.5000000000000002E-2</v>
      </c>
      <c r="W300" s="158">
        <v>0.13300000000000001</v>
      </c>
      <c r="X300" s="158">
        <v>0.216</v>
      </c>
      <c r="Y300" s="158" t="s">
        <v>294</v>
      </c>
      <c r="Z300" s="158" t="s">
        <v>294</v>
      </c>
      <c r="AA300" s="158">
        <v>2.1999999999999999E-2</v>
      </c>
      <c r="AB300" s="158">
        <v>6.5000000000000002E-2</v>
      </c>
    </row>
    <row r="301" spans="1:28" x14ac:dyDescent="0.25">
      <c r="A301" s="159" t="s">
        <v>4223</v>
      </c>
      <c r="B301" s="158" t="s">
        <v>294</v>
      </c>
      <c r="C301" s="158">
        <v>8.5020242914979755E-2</v>
      </c>
      <c r="D301" s="158">
        <v>0.38461538461538464</v>
      </c>
      <c r="E301" s="158">
        <v>0.12550607287449392</v>
      </c>
      <c r="F301" s="158">
        <v>4.048582995951417E-2</v>
      </c>
      <c r="G301" s="158">
        <v>0.33603238866396762</v>
      </c>
      <c r="H301" s="158">
        <v>4.048582995951417E-3</v>
      </c>
      <c r="I301" s="158">
        <v>2.4291497975708502E-2</v>
      </c>
      <c r="J301" s="158">
        <v>1</v>
      </c>
      <c r="K301" s="159">
        <v>247</v>
      </c>
      <c r="L301" s="141"/>
      <c r="M301" s="158" t="s">
        <v>294</v>
      </c>
      <c r="N301" s="158" t="s">
        <v>294</v>
      </c>
      <c r="O301" s="158">
        <v>5.6000000000000001E-2</v>
      </c>
      <c r="P301" s="158">
        <v>0.126</v>
      </c>
      <c r="Q301" s="158">
        <v>0.32600000000000001</v>
      </c>
      <c r="R301" s="158">
        <v>0.44700000000000001</v>
      </c>
      <c r="S301" s="158">
        <v>0.09</v>
      </c>
      <c r="T301" s="158">
        <v>0.17299999999999999</v>
      </c>
      <c r="U301" s="158">
        <v>2.1999999999999999E-2</v>
      </c>
      <c r="V301" s="158">
        <v>7.2999999999999995E-2</v>
      </c>
      <c r="W301" s="158">
        <v>0.28000000000000003</v>
      </c>
      <c r="X301" s="158">
        <v>0.39700000000000002</v>
      </c>
      <c r="Y301" s="158">
        <v>1E-3</v>
      </c>
      <c r="Z301" s="158">
        <v>2.3E-2</v>
      </c>
      <c r="AA301" s="158">
        <v>1.0999999999999999E-2</v>
      </c>
      <c r="AB301" s="158">
        <v>5.1999999999999998E-2</v>
      </c>
    </row>
    <row r="302" spans="1:28" x14ac:dyDescent="0.25">
      <c r="A302" s="159" t="s">
        <v>4224</v>
      </c>
      <c r="B302" s="158" t="s">
        <v>294</v>
      </c>
      <c r="C302" s="158">
        <v>0.14510779436152571</v>
      </c>
      <c r="D302" s="158">
        <v>0.29021558872305142</v>
      </c>
      <c r="E302" s="158">
        <v>0.1550580431177446</v>
      </c>
      <c r="F302" s="158">
        <v>4.6434494195688222E-2</v>
      </c>
      <c r="G302" s="158">
        <v>0.29601990049751242</v>
      </c>
      <c r="H302" s="158">
        <v>9.9502487562189053E-3</v>
      </c>
      <c r="I302" s="158">
        <v>5.721393034825871E-2</v>
      </c>
      <c r="J302" s="158">
        <v>0.99999999999999989</v>
      </c>
      <c r="K302" s="159">
        <v>1206</v>
      </c>
      <c r="L302" s="141"/>
      <c r="M302" s="158" t="s">
        <v>294</v>
      </c>
      <c r="N302" s="158" t="s">
        <v>294</v>
      </c>
      <c r="O302" s="158">
        <v>0.126</v>
      </c>
      <c r="P302" s="158">
        <v>0.16600000000000001</v>
      </c>
      <c r="Q302" s="158">
        <v>0.26500000000000001</v>
      </c>
      <c r="R302" s="158">
        <v>0.316</v>
      </c>
      <c r="S302" s="158">
        <v>0.13600000000000001</v>
      </c>
      <c r="T302" s="158">
        <v>0.17699999999999999</v>
      </c>
      <c r="U302" s="158">
        <v>3.5999999999999997E-2</v>
      </c>
      <c r="V302" s="158">
        <v>0.06</v>
      </c>
      <c r="W302" s="158">
        <v>0.27100000000000002</v>
      </c>
      <c r="X302" s="158">
        <v>0.32200000000000001</v>
      </c>
      <c r="Y302" s="158">
        <v>6.0000000000000001E-3</v>
      </c>
      <c r="Z302" s="158">
        <v>1.7000000000000001E-2</v>
      </c>
      <c r="AA302" s="158">
        <v>4.4999999999999998E-2</v>
      </c>
      <c r="AB302" s="158">
        <v>7.1999999999999995E-2</v>
      </c>
    </row>
    <row r="303" spans="1:28" x14ac:dyDescent="0.25">
      <c r="A303" s="159" t="s">
        <v>4225</v>
      </c>
      <c r="B303" s="158" t="s">
        <v>294</v>
      </c>
      <c r="C303" s="158">
        <v>0.2563897763578275</v>
      </c>
      <c r="D303" s="158">
        <v>0.2340255591054313</v>
      </c>
      <c r="E303" s="158">
        <v>0.12779552715654952</v>
      </c>
      <c r="F303" s="158">
        <v>1.9968051118210862E-2</v>
      </c>
      <c r="G303" s="158">
        <v>0.305111821086262</v>
      </c>
      <c r="H303" s="158">
        <v>3.9936102236421724E-3</v>
      </c>
      <c r="I303" s="158">
        <v>5.2715654952076675E-2</v>
      </c>
      <c r="J303" s="158">
        <v>1</v>
      </c>
      <c r="K303" s="159">
        <v>1252</v>
      </c>
      <c r="L303" s="141"/>
      <c r="M303" s="158" t="s">
        <v>294</v>
      </c>
      <c r="N303" s="158" t="s">
        <v>294</v>
      </c>
      <c r="O303" s="158">
        <v>0.23300000000000001</v>
      </c>
      <c r="P303" s="158">
        <v>0.28100000000000003</v>
      </c>
      <c r="Q303" s="158">
        <v>0.21099999999999999</v>
      </c>
      <c r="R303" s="158">
        <v>0.25800000000000001</v>
      </c>
      <c r="S303" s="158">
        <v>0.11</v>
      </c>
      <c r="T303" s="158">
        <v>0.14699999999999999</v>
      </c>
      <c r="U303" s="158">
        <v>1.4E-2</v>
      </c>
      <c r="V303" s="158">
        <v>2.9000000000000001E-2</v>
      </c>
      <c r="W303" s="158">
        <v>0.28000000000000003</v>
      </c>
      <c r="X303" s="158">
        <v>0.33100000000000002</v>
      </c>
      <c r="Y303" s="158">
        <v>2E-3</v>
      </c>
      <c r="Z303" s="158">
        <v>8.9999999999999993E-3</v>
      </c>
      <c r="AA303" s="158">
        <v>4.2000000000000003E-2</v>
      </c>
      <c r="AB303" s="158">
        <v>6.7000000000000004E-2</v>
      </c>
    </row>
    <row r="304" spans="1:28" x14ac:dyDescent="0.25">
      <c r="A304" s="159" t="s">
        <v>4226</v>
      </c>
      <c r="B304" s="158" t="s">
        <v>294</v>
      </c>
      <c r="C304" s="158">
        <v>0.11966410076976906</v>
      </c>
      <c r="D304" s="158">
        <v>0.19174247725682295</v>
      </c>
      <c r="E304" s="158">
        <v>0.11056682995101469</v>
      </c>
      <c r="F304" s="158">
        <v>4.1287613715885234E-2</v>
      </c>
      <c r="G304" s="158">
        <v>0.48845346396081174</v>
      </c>
      <c r="H304" s="158">
        <v>3.4989503149055285E-3</v>
      </c>
      <c r="I304" s="158">
        <v>4.478656403079076E-2</v>
      </c>
      <c r="J304" s="158">
        <v>0.99999999999999989</v>
      </c>
      <c r="K304" s="159">
        <v>1429</v>
      </c>
      <c r="L304" s="141"/>
      <c r="M304" s="158" t="s">
        <v>294</v>
      </c>
      <c r="N304" s="158" t="s">
        <v>294</v>
      </c>
      <c r="O304" s="158">
        <v>0.104</v>
      </c>
      <c r="P304" s="158">
        <v>0.13800000000000001</v>
      </c>
      <c r="Q304" s="158">
        <v>0.17199999999999999</v>
      </c>
      <c r="R304" s="158">
        <v>0.21299999999999999</v>
      </c>
      <c r="S304" s="158">
        <v>9.5000000000000001E-2</v>
      </c>
      <c r="T304" s="158">
        <v>0.128</v>
      </c>
      <c r="U304" s="158">
        <v>3.2000000000000001E-2</v>
      </c>
      <c r="V304" s="158">
        <v>5.2999999999999999E-2</v>
      </c>
      <c r="W304" s="158">
        <v>0.46300000000000002</v>
      </c>
      <c r="X304" s="158">
        <v>0.51400000000000001</v>
      </c>
      <c r="Y304" s="158">
        <v>1E-3</v>
      </c>
      <c r="Z304" s="158">
        <v>8.0000000000000002E-3</v>
      </c>
      <c r="AA304" s="158">
        <v>3.5000000000000003E-2</v>
      </c>
      <c r="AB304" s="158">
        <v>5.7000000000000002E-2</v>
      </c>
    </row>
    <row r="305" spans="1:28" x14ac:dyDescent="0.25">
      <c r="A305" s="159" t="s">
        <v>4227</v>
      </c>
      <c r="B305" s="158" t="s">
        <v>294</v>
      </c>
      <c r="C305" s="158">
        <v>0.27364364067595615</v>
      </c>
      <c r="D305" s="158">
        <v>0.41728431663207827</v>
      </c>
      <c r="E305" s="158">
        <v>0.1221464571597984</v>
      </c>
      <c r="F305" s="158">
        <v>3.6317817966202197E-2</v>
      </c>
      <c r="G305" s="158">
        <v>9.1461606878150012E-2</v>
      </c>
      <c r="H305" s="158">
        <v>2.8164838422769047E-3</v>
      </c>
      <c r="I305" s="158">
        <v>5.63296768455381E-2</v>
      </c>
      <c r="J305" s="158">
        <v>1</v>
      </c>
      <c r="K305" s="159">
        <v>6746</v>
      </c>
      <c r="L305" s="141"/>
      <c r="M305" s="158" t="s">
        <v>294</v>
      </c>
      <c r="N305" s="158" t="s">
        <v>294</v>
      </c>
      <c r="O305" s="158">
        <v>0.26300000000000001</v>
      </c>
      <c r="P305" s="158">
        <v>0.28399999999999997</v>
      </c>
      <c r="Q305" s="158">
        <v>0.40600000000000003</v>
      </c>
      <c r="R305" s="158">
        <v>0.42899999999999999</v>
      </c>
      <c r="S305" s="158">
        <v>0.115</v>
      </c>
      <c r="T305" s="158">
        <v>0.13</v>
      </c>
      <c r="U305" s="158">
        <v>3.2000000000000001E-2</v>
      </c>
      <c r="V305" s="158">
        <v>4.1000000000000002E-2</v>
      </c>
      <c r="W305" s="158">
        <v>8.5000000000000006E-2</v>
      </c>
      <c r="X305" s="158">
        <v>9.9000000000000005E-2</v>
      </c>
      <c r="Y305" s="158">
        <v>2E-3</v>
      </c>
      <c r="Z305" s="158">
        <v>4.0000000000000001E-3</v>
      </c>
      <c r="AA305" s="158">
        <v>5.0999999999999997E-2</v>
      </c>
      <c r="AB305" s="158">
        <v>6.2E-2</v>
      </c>
    </row>
    <row r="306" spans="1:28" x14ac:dyDescent="0.25">
      <c r="A306" s="159" t="s">
        <v>4228</v>
      </c>
      <c r="B306" s="158" t="s">
        <v>294</v>
      </c>
      <c r="C306" s="158">
        <v>0.10752688172043011</v>
      </c>
      <c r="D306" s="158">
        <v>0.21505376344086022</v>
      </c>
      <c r="E306" s="158">
        <v>0.25806451612903225</v>
      </c>
      <c r="F306" s="158">
        <v>0.12903225806451613</v>
      </c>
      <c r="G306" s="158">
        <v>0.21505376344086022</v>
      </c>
      <c r="H306" s="158" t="s">
        <v>294</v>
      </c>
      <c r="I306" s="158">
        <v>7.5268817204301078E-2</v>
      </c>
      <c r="J306" s="158">
        <v>1</v>
      </c>
      <c r="K306" s="159">
        <v>93</v>
      </c>
      <c r="L306" s="141"/>
      <c r="M306" s="158" t="s">
        <v>294</v>
      </c>
      <c r="N306" s="158" t="s">
        <v>294</v>
      </c>
      <c r="O306" s="158">
        <v>5.8999999999999997E-2</v>
      </c>
      <c r="P306" s="158">
        <v>0.187</v>
      </c>
      <c r="Q306" s="158">
        <v>0.14399999999999999</v>
      </c>
      <c r="R306" s="158">
        <v>0.309</v>
      </c>
      <c r="S306" s="158">
        <v>0.18</v>
      </c>
      <c r="T306" s="158">
        <v>0.35499999999999998</v>
      </c>
      <c r="U306" s="158">
        <v>7.4999999999999997E-2</v>
      </c>
      <c r="V306" s="158">
        <v>0.21199999999999999</v>
      </c>
      <c r="W306" s="158">
        <v>0.14399999999999999</v>
      </c>
      <c r="X306" s="158">
        <v>0.309</v>
      </c>
      <c r="Y306" s="158" t="s">
        <v>294</v>
      </c>
      <c r="Z306" s="158" t="s">
        <v>294</v>
      </c>
      <c r="AA306" s="158">
        <v>3.6999999999999998E-2</v>
      </c>
      <c r="AB306" s="158">
        <v>0.14699999999999999</v>
      </c>
    </row>
    <row r="307" spans="1:28" x14ac:dyDescent="0.25">
      <c r="A307" s="159" t="s">
        <v>4229</v>
      </c>
      <c r="B307" s="158" t="s">
        <v>294</v>
      </c>
      <c r="C307" s="158">
        <v>0.14484679665738162</v>
      </c>
      <c r="D307" s="158">
        <v>0.35933147632311979</v>
      </c>
      <c r="E307" s="158">
        <v>0.15877437325905291</v>
      </c>
      <c r="F307" s="158">
        <v>2.7855153203342618E-2</v>
      </c>
      <c r="G307" s="158">
        <v>0.22562674094707522</v>
      </c>
      <c r="H307" s="158">
        <v>8.356545961002786E-3</v>
      </c>
      <c r="I307" s="158">
        <v>7.5208913649025072E-2</v>
      </c>
      <c r="J307" s="158">
        <v>1</v>
      </c>
      <c r="K307" s="159">
        <v>359</v>
      </c>
      <c r="L307" s="141"/>
      <c r="M307" s="158" t="s">
        <v>294</v>
      </c>
      <c r="N307" s="158" t="s">
        <v>294</v>
      </c>
      <c r="O307" s="158">
        <v>0.112</v>
      </c>
      <c r="P307" s="158">
        <v>0.185</v>
      </c>
      <c r="Q307" s="158">
        <v>0.311</v>
      </c>
      <c r="R307" s="158">
        <v>0.41</v>
      </c>
      <c r="S307" s="158">
        <v>0.125</v>
      </c>
      <c r="T307" s="158">
        <v>0.2</v>
      </c>
      <c r="U307" s="158">
        <v>1.4999999999999999E-2</v>
      </c>
      <c r="V307" s="158">
        <v>5.0999999999999997E-2</v>
      </c>
      <c r="W307" s="158">
        <v>0.185</v>
      </c>
      <c r="X307" s="158">
        <v>0.27200000000000002</v>
      </c>
      <c r="Y307" s="158">
        <v>3.0000000000000001E-3</v>
      </c>
      <c r="Z307" s="158">
        <v>2.4E-2</v>
      </c>
      <c r="AA307" s="158">
        <v>5.1999999999999998E-2</v>
      </c>
      <c r="AB307" s="158">
        <v>0.107</v>
      </c>
    </row>
    <row r="308" spans="1:28" x14ac:dyDescent="0.25">
      <c r="A308" s="159" t="s">
        <v>4230</v>
      </c>
      <c r="B308" s="158" t="s">
        <v>294</v>
      </c>
      <c r="C308" s="158">
        <v>0.24017467248908297</v>
      </c>
      <c r="D308" s="158">
        <v>0.1965065502183406</v>
      </c>
      <c r="E308" s="158">
        <v>9.3158660844250368E-2</v>
      </c>
      <c r="F308" s="158">
        <v>0.1091703056768559</v>
      </c>
      <c r="G308" s="158">
        <v>0.31950509461426491</v>
      </c>
      <c r="H308" s="158">
        <v>3.6390101892285298E-3</v>
      </c>
      <c r="I308" s="158">
        <v>3.7845705967976713E-2</v>
      </c>
      <c r="J308" s="158">
        <v>1</v>
      </c>
      <c r="K308" s="159">
        <v>1374</v>
      </c>
      <c r="L308" s="141"/>
      <c r="M308" s="158" t="s">
        <v>294</v>
      </c>
      <c r="N308" s="158" t="s">
        <v>294</v>
      </c>
      <c r="O308" s="158">
        <v>0.218</v>
      </c>
      <c r="P308" s="158">
        <v>0.26300000000000001</v>
      </c>
      <c r="Q308" s="158">
        <v>0.17599999999999999</v>
      </c>
      <c r="R308" s="158">
        <v>0.218</v>
      </c>
      <c r="S308" s="158">
        <v>7.9000000000000001E-2</v>
      </c>
      <c r="T308" s="158">
        <v>0.11</v>
      </c>
      <c r="U308" s="158">
        <v>9.4E-2</v>
      </c>
      <c r="V308" s="158">
        <v>0.127</v>
      </c>
      <c r="W308" s="158">
        <v>0.29499999999999998</v>
      </c>
      <c r="X308" s="158">
        <v>0.34499999999999997</v>
      </c>
      <c r="Y308" s="158">
        <v>2E-3</v>
      </c>
      <c r="Z308" s="158">
        <v>8.0000000000000002E-3</v>
      </c>
      <c r="AA308" s="158">
        <v>2.9000000000000001E-2</v>
      </c>
      <c r="AB308" s="158">
        <v>4.9000000000000002E-2</v>
      </c>
    </row>
    <row r="309" spans="1:28" x14ac:dyDescent="0.25">
      <c r="A309" s="159" t="s">
        <v>4231</v>
      </c>
      <c r="B309" s="158" t="s">
        <v>294</v>
      </c>
      <c r="C309" s="158">
        <v>0.4941860465116279</v>
      </c>
      <c r="D309" s="158">
        <v>0.19186046511627908</v>
      </c>
      <c r="E309" s="158">
        <v>7.8488372093023256E-2</v>
      </c>
      <c r="F309" s="158">
        <v>3.4883720930232558E-2</v>
      </c>
      <c r="G309" s="158">
        <v>0.11337209302325581</v>
      </c>
      <c r="H309" s="158" t="s">
        <v>294</v>
      </c>
      <c r="I309" s="158">
        <v>8.7209302325581398E-2</v>
      </c>
      <c r="J309" s="158">
        <v>1</v>
      </c>
      <c r="K309" s="159">
        <v>344</v>
      </c>
      <c r="L309" s="141"/>
      <c r="M309" s="158" t="s">
        <v>294</v>
      </c>
      <c r="N309" s="158" t="s">
        <v>294</v>
      </c>
      <c r="O309" s="158">
        <v>0.442</v>
      </c>
      <c r="P309" s="158">
        <v>0.54700000000000004</v>
      </c>
      <c r="Q309" s="158">
        <v>0.154</v>
      </c>
      <c r="R309" s="158">
        <v>0.23699999999999999</v>
      </c>
      <c r="S309" s="158">
        <v>5.3999999999999999E-2</v>
      </c>
      <c r="T309" s="158">
        <v>0.112</v>
      </c>
      <c r="U309" s="158">
        <v>0.02</v>
      </c>
      <c r="V309" s="158">
        <v>0.06</v>
      </c>
      <c r="W309" s="158">
        <v>8.4000000000000005E-2</v>
      </c>
      <c r="X309" s="158">
        <v>0.151</v>
      </c>
      <c r="Y309" s="158" t="s">
        <v>294</v>
      </c>
      <c r="Z309" s="158" t="s">
        <v>294</v>
      </c>
      <c r="AA309" s="158">
        <v>6.2E-2</v>
      </c>
      <c r="AB309" s="158">
        <v>0.122</v>
      </c>
    </row>
    <row r="310" spans="1:28" x14ac:dyDescent="0.25">
      <c r="A310" s="159" t="s">
        <v>4232</v>
      </c>
      <c r="B310" s="158" t="s">
        <v>294</v>
      </c>
      <c r="C310" s="158">
        <v>0.39900779588944013</v>
      </c>
      <c r="D310" s="158">
        <v>0.35577604535790219</v>
      </c>
      <c r="E310" s="158">
        <v>9.0007087172218281E-2</v>
      </c>
      <c r="F310" s="158">
        <v>1.4883061658398299E-2</v>
      </c>
      <c r="G310" s="158">
        <v>8.8589652728561299E-2</v>
      </c>
      <c r="H310" s="158">
        <v>3.5435861091424521E-3</v>
      </c>
      <c r="I310" s="158">
        <v>4.8192771084337352E-2</v>
      </c>
      <c r="J310" s="158">
        <v>1</v>
      </c>
      <c r="K310" s="159">
        <v>1411</v>
      </c>
      <c r="L310" s="141"/>
      <c r="M310" s="158" t="s">
        <v>294</v>
      </c>
      <c r="N310" s="158" t="s">
        <v>294</v>
      </c>
      <c r="O310" s="158">
        <v>0.374</v>
      </c>
      <c r="P310" s="158">
        <v>0.42499999999999999</v>
      </c>
      <c r="Q310" s="158">
        <v>0.33100000000000002</v>
      </c>
      <c r="R310" s="158">
        <v>0.38100000000000001</v>
      </c>
      <c r="S310" s="158">
        <v>7.5999999999999998E-2</v>
      </c>
      <c r="T310" s="158">
        <v>0.106</v>
      </c>
      <c r="U310" s="158">
        <v>0.01</v>
      </c>
      <c r="V310" s="158">
        <v>2.3E-2</v>
      </c>
      <c r="W310" s="158">
        <v>7.4999999999999997E-2</v>
      </c>
      <c r="X310" s="158">
        <v>0.105</v>
      </c>
      <c r="Y310" s="158">
        <v>2E-3</v>
      </c>
      <c r="Z310" s="158">
        <v>8.0000000000000002E-3</v>
      </c>
      <c r="AA310" s="158">
        <v>3.7999999999999999E-2</v>
      </c>
      <c r="AB310" s="158">
        <v>6.0999999999999999E-2</v>
      </c>
    </row>
    <row r="311" spans="1:28" x14ac:dyDescent="0.25">
      <c r="A311" s="159" t="s">
        <v>4233</v>
      </c>
      <c r="B311" s="158" t="s">
        <v>294</v>
      </c>
      <c r="C311" s="158">
        <v>0.31455399061032863</v>
      </c>
      <c r="D311" s="158">
        <v>0.42253521126760563</v>
      </c>
      <c r="E311" s="158">
        <v>0.13615023474178403</v>
      </c>
      <c r="F311" s="158">
        <v>9.3896713615023476E-3</v>
      </c>
      <c r="G311" s="158">
        <v>6.5727699530516437E-2</v>
      </c>
      <c r="H311" s="158" t="s">
        <v>294</v>
      </c>
      <c r="I311" s="158">
        <v>5.1643192488262914E-2</v>
      </c>
      <c r="J311" s="158">
        <v>0.99999999999999989</v>
      </c>
      <c r="K311" s="159">
        <v>213</v>
      </c>
      <c r="L311" s="141"/>
      <c r="M311" s="158" t="s">
        <v>294</v>
      </c>
      <c r="N311" s="158" t="s">
        <v>294</v>
      </c>
      <c r="O311" s="158">
        <v>0.25600000000000001</v>
      </c>
      <c r="P311" s="158">
        <v>0.38</v>
      </c>
      <c r="Q311" s="158">
        <v>0.35799999999999998</v>
      </c>
      <c r="R311" s="158">
        <v>0.49</v>
      </c>
      <c r="S311" s="158">
        <v>9.6000000000000002E-2</v>
      </c>
      <c r="T311" s="158">
        <v>0.189</v>
      </c>
      <c r="U311" s="158">
        <v>3.0000000000000001E-3</v>
      </c>
      <c r="V311" s="158">
        <v>3.4000000000000002E-2</v>
      </c>
      <c r="W311" s="158">
        <v>0.04</v>
      </c>
      <c r="X311" s="158">
        <v>0.107</v>
      </c>
      <c r="Y311" s="158" t="s">
        <v>294</v>
      </c>
      <c r="Z311" s="158" t="s">
        <v>294</v>
      </c>
      <c r="AA311" s="158">
        <v>2.9000000000000001E-2</v>
      </c>
      <c r="AB311" s="158">
        <v>0.09</v>
      </c>
    </row>
    <row r="312" spans="1:28" x14ac:dyDescent="0.25">
      <c r="A312" s="159" t="s">
        <v>4234</v>
      </c>
      <c r="B312" s="158" t="s">
        <v>294</v>
      </c>
      <c r="C312" s="158">
        <v>0.26737967914438504</v>
      </c>
      <c r="D312" s="158">
        <v>0.45098039215686275</v>
      </c>
      <c r="E312" s="158">
        <v>0.12834224598930483</v>
      </c>
      <c r="F312" s="158">
        <v>4.6345811051693407E-2</v>
      </c>
      <c r="G312" s="158">
        <v>8.0213903743315509E-2</v>
      </c>
      <c r="H312" s="158" t="s">
        <v>294</v>
      </c>
      <c r="I312" s="158">
        <v>2.6737967914438502E-2</v>
      </c>
      <c r="J312" s="158">
        <v>1</v>
      </c>
      <c r="K312" s="159">
        <v>561</v>
      </c>
      <c r="L312" s="141"/>
      <c r="M312" s="158" t="s">
        <v>294</v>
      </c>
      <c r="N312" s="158" t="s">
        <v>294</v>
      </c>
      <c r="O312" s="158">
        <v>0.23200000000000001</v>
      </c>
      <c r="P312" s="158">
        <v>0.30499999999999999</v>
      </c>
      <c r="Q312" s="158">
        <v>0.41</v>
      </c>
      <c r="R312" s="158">
        <v>0.49199999999999999</v>
      </c>
      <c r="S312" s="158">
        <v>0.10299999999999999</v>
      </c>
      <c r="T312" s="158">
        <v>0.159</v>
      </c>
      <c r="U312" s="158">
        <v>3.2000000000000001E-2</v>
      </c>
      <c r="V312" s="158">
        <v>6.7000000000000004E-2</v>
      </c>
      <c r="W312" s="158">
        <v>0.06</v>
      </c>
      <c r="X312" s="158">
        <v>0.106</v>
      </c>
      <c r="Y312" s="158" t="s">
        <v>294</v>
      </c>
      <c r="Z312" s="158" t="s">
        <v>294</v>
      </c>
      <c r="AA312" s="158">
        <v>1.6E-2</v>
      </c>
      <c r="AB312" s="158">
        <v>4.3999999999999997E-2</v>
      </c>
    </row>
    <row r="313" spans="1:28" x14ac:dyDescent="0.25">
      <c r="A313" s="159" t="s">
        <v>4235</v>
      </c>
      <c r="B313" s="158">
        <v>4.1968190854870774E-2</v>
      </c>
      <c r="C313" s="158">
        <v>0.26508946322067595</v>
      </c>
      <c r="D313" s="158">
        <v>0.26425447316103379</v>
      </c>
      <c r="E313" s="158">
        <v>0.10254473161033797</v>
      </c>
      <c r="F313" s="158">
        <v>3.0695825049701791E-2</v>
      </c>
      <c r="G313" s="158">
        <v>0.24988071570576539</v>
      </c>
      <c r="H313" s="158">
        <v>4.9105367793240559E-3</v>
      </c>
      <c r="I313" s="158">
        <v>4.0656063618290258E-2</v>
      </c>
      <c r="J313" s="158">
        <v>1</v>
      </c>
      <c r="K313" s="159">
        <v>50300</v>
      </c>
      <c r="L313" s="141"/>
      <c r="M313" s="158">
        <v>0.04</v>
      </c>
      <c r="N313" s="158">
        <v>4.3999999999999997E-2</v>
      </c>
      <c r="O313" s="158">
        <v>0.26100000000000001</v>
      </c>
      <c r="P313" s="158">
        <v>0.26900000000000002</v>
      </c>
      <c r="Q313" s="158">
        <v>0.26</v>
      </c>
      <c r="R313" s="158">
        <v>0.26800000000000002</v>
      </c>
      <c r="S313" s="158">
        <v>0.1</v>
      </c>
      <c r="T313" s="158">
        <v>0.105</v>
      </c>
      <c r="U313" s="158">
        <v>2.9000000000000001E-2</v>
      </c>
      <c r="V313" s="158">
        <v>3.2000000000000001E-2</v>
      </c>
      <c r="W313" s="158">
        <v>0.246</v>
      </c>
      <c r="X313" s="158">
        <v>0.254</v>
      </c>
      <c r="Y313" s="158">
        <v>4.0000000000000001E-3</v>
      </c>
      <c r="Z313" s="158">
        <v>6.0000000000000001E-3</v>
      </c>
      <c r="AA313" s="158">
        <v>3.9E-2</v>
      </c>
      <c r="AB313" s="158">
        <v>4.2000000000000003E-2</v>
      </c>
    </row>
    <row r="314" spans="1:28" x14ac:dyDescent="0.25">
      <c r="A314" s="159" t="s">
        <v>4236</v>
      </c>
      <c r="B314" s="158" t="s">
        <v>294</v>
      </c>
      <c r="C314" s="158">
        <v>8.9219330855018583E-2</v>
      </c>
      <c r="D314" s="158">
        <v>0.20074349442379183</v>
      </c>
      <c r="E314" s="158">
        <v>0.10408921933085502</v>
      </c>
      <c r="F314" s="158">
        <v>4.8327137546468404E-2</v>
      </c>
      <c r="G314" s="158">
        <v>0.52416356877323422</v>
      </c>
      <c r="H314" s="158">
        <v>3.7174721189591076E-3</v>
      </c>
      <c r="I314" s="158">
        <v>2.9739776951672861E-2</v>
      </c>
      <c r="J314" s="158">
        <v>1</v>
      </c>
      <c r="K314" s="159">
        <v>269</v>
      </c>
      <c r="L314" s="141"/>
      <c r="M314" s="158" t="s">
        <v>294</v>
      </c>
      <c r="N314" s="158" t="s">
        <v>294</v>
      </c>
      <c r="O314" s="158">
        <v>6.0999999999999999E-2</v>
      </c>
      <c r="P314" s="158">
        <v>0.129</v>
      </c>
      <c r="Q314" s="158">
        <v>0.157</v>
      </c>
      <c r="R314" s="158">
        <v>0.253</v>
      </c>
      <c r="S314" s="158">
        <v>7.2999999999999995E-2</v>
      </c>
      <c r="T314" s="158">
        <v>0.14599999999999999</v>
      </c>
      <c r="U314" s="158">
        <v>2.8000000000000001E-2</v>
      </c>
      <c r="V314" s="158">
        <v>8.1000000000000003E-2</v>
      </c>
      <c r="W314" s="158">
        <v>0.46500000000000002</v>
      </c>
      <c r="X314" s="158">
        <v>0.58299999999999996</v>
      </c>
      <c r="Y314" s="158">
        <v>1E-3</v>
      </c>
      <c r="Z314" s="158">
        <v>2.1000000000000001E-2</v>
      </c>
      <c r="AA314" s="158">
        <v>1.4999999999999999E-2</v>
      </c>
      <c r="AB314" s="158">
        <v>5.8000000000000003E-2</v>
      </c>
    </row>
    <row r="315" spans="1:28" x14ac:dyDescent="0.25">
      <c r="A315" s="159" t="s">
        <v>4237</v>
      </c>
      <c r="B315" s="158" t="s">
        <v>294</v>
      </c>
      <c r="C315" s="158">
        <v>0.29252782193958665</v>
      </c>
      <c r="D315" s="158">
        <v>0.29040805511393747</v>
      </c>
      <c r="E315" s="158">
        <v>0.13407525172231055</v>
      </c>
      <c r="F315" s="158">
        <v>4.9814520402755698E-2</v>
      </c>
      <c r="G315" s="158">
        <v>0.20932697403285638</v>
      </c>
      <c r="H315" s="158">
        <v>2.1197668256491787E-3</v>
      </c>
      <c r="I315" s="158">
        <v>2.1727609962904081E-2</v>
      </c>
      <c r="J315" s="158">
        <v>1</v>
      </c>
      <c r="K315" s="159">
        <v>1887</v>
      </c>
      <c r="L315" s="141"/>
      <c r="M315" s="158" t="s">
        <v>294</v>
      </c>
      <c r="N315" s="158" t="s">
        <v>294</v>
      </c>
      <c r="O315" s="158">
        <v>0.27200000000000002</v>
      </c>
      <c r="P315" s="158">
        <v>0.313</v>
      </c>
      <c r="Q315" s="158">
        <v>0.27</v>
      </c>
      <c r="R315" s="158">
        <v>0.311</v>
      </c>
      <c r="S315" s="158">
        <v>0.11899999999999999</v>
      </c>
      <c r="T315" s="158">
        <v>0.15</v>
      </c>
      <c r="U315" s="158">
        <v>4.1000000000000002E-2</v>
      </c>
      <c r="V315" s="158">
        <v>6.0999999999999999E-2</v>
      </c>
      <c r="W315" s="158">
        <v>0.192</v>
      </c>
      <c r="X315" s="158">
        <v>0.22800000000000001</v>
      </c>
      <c r="Y315" s="158">
        <v>1E-3</v>
      </c>
      <c r="Z315" s="158">
        <v>5.0000000000000001E-3</v>
      </c>
      <c r="AA315" s="158">
        <v>1.6E-2</v>
      </c>
      <c r="AB315" s="158">
        <v>2.9000000000000001E-2</v>
      </c>
    </row>
    <row r="316" spans="1:28" x14ac:dyDescent="0.25">
      <c r="A316" s="159" t="s">
        <v>4238</v>
      </c>
      <c r="B316" s="158" t="s">
        <v>294</v>
      </c>
      <c r="C316" s="158">
        <v>2.5000000000000001E-3</v>
      </c>
      <c r="D316" s="158">
        <v>0.16250000000000001</v>
      </c>
      <c r="E316" s="158">
        <v>0.11125</v>
      </c>
      <c r="F316" s="158">
        <v>3.3750000000000002E-2</v>
      </c>
      <c r="G316" s="158">
        <v>0.64500000000000002</v>
      </c>
      <c r="H316" s="158">
        <v>5.0000000000000001E-3</v>
      </c>
      <c r="I316" s="158">
        <v>0.04</v>
      </c>
      <c r="J316" s="158">
        <v>1</v>
      </c>
      <c r="K316" s="159">
        <v>800</v>
      </c>
      <c r="L316" s="141"/>
      <c r="M316" s="158" t="s">
        <v>294</v>
      </c>
      <c r="N316" s="158" t="s">
        <v>294</v>
      </c>
      <c r="O316" s="158">
        <v>1E-3</v>
      </c>
      <c r="P316" s="158">
        <v>8.9999999999999993E-3</v>
      </c>
      <c r="Q316" s="158">
        <v>0.13900000000000001</v>
      </c>
      <c r="R316" s="158">
        <v>0.19</v>
      </c>
      <c r="S316" s="158">
        <v>9.0999999999999998E-2</v>
      </c>
      <c r="T316" s="158">
        <v>0.13500000000000001</v>
      </c>
      <c r="U316" s="158">
        <v>2.3E-2</v>
      </c>
      <c r="V316" s="158">
        <v>4.9000000000000002E-2</v>
      </c>
      <c r="W316" s="158">
        <v>0.61099999999999999</v>
      </c>
      <c r="X316" s="158">
        <v>0.67700000000000005</v>
      </c>
      <c r="Y316" s="158">
        <v>2E-3</v>
      </c>
      <c r="Z316" s="158">
        <v>1.2999999999999999E-2</v>
      </c>
      <c r="AA316" s="158">
        <v>2.8000000000000001E-2</v>
      </c>
      <c r="AB316" s="158">
        <v>5.6000000000000001E-2</v>
      </c>
    </row>
    <row r="317" spans="1:28" x14ac:dyDescent="0.25">
      <c r="A317" s="159" t="s">
        <v>4239</v>
      </c>
      <c r="B317" s="158" t="s">
        <v>294</v>
      </c>
      <c r="C317" s="158">
        <v>7.9306722689075626E-2</v>
      </c>
      <c r="D317" s="158">
        <v>0.17436974789915966</v>
      </c>
      <c r="E317" s="158">
        <v>6.5651260504201683E-2</v>
      </c>
      <c r="F317" s="158">
        <v>1.6281512605042018E-2</v>
      </c>
      <c r="G317" s="158">
        <v>0.59663865546218486</v>
      </c>
      <c r="H317" s="158">
        <v>2.1533613445378151E-2</v>
      </c>
      <c r="I317" s="158">
        <v>4.6218487394957986E-2</v>
      </c>
      <c r="J317" s="158">
        <v>1</v>
      </c>
      <c r="K317" s="159">
        <v>1904</v>
      </c>
      <c r="L317" s="141"/>
      <c r="M317" s="158" t="s">
        <v>294</v>
      </c>
      <c r="N317" s="158" t="s">
        <v>294</v>
      </c>
      <c r="O317" s="158">
        <v>6.8000000000000005E-2</v>
      </c>
      <c r="P317" s="158">
        <v>9.1999999999999998E-2</v>
      </c>
      <c r="Q317" s="158">
        <v>0.158</v>
      </c>
      <c r="R317" s="158">
        <v>0.192</v>
      </c>
      <c r="S317" s="158">
        <v>5.5E-2</v>
      </c>
      <c r="T317" s="158">
        <v>7.8E-2</v>
      </c>
      <c r="U317" s="158">
        <v>1.0999999999999999E-2</v>
      </c>
      <c r="V317" s="158">
        <v>2.3E-2</v>
      </c>
      <c r="W317" s="158">
        <v>0.57399999999999995</v>
      </c>
      <c r="X317" s="158">
        <v>0.61799999999999999</v>
      </c>
      <c r="Y317" s="158">
        <v>1.6E-2</v>
      </c>
      <c r="Z317" s="158">
        <v>2.9000000000000001E-2</v>
      </c>
      <c r="AA317" s="158">
        <v>3.7999999999999999E-2</v>
      </c>
      <c r="AB317" s="158">
        <v>5.7000000000000002E-2</v>
      </c>
    </row>
    <row r="318" spans="1:28" x14ac:dyDescent="0.25">
      <c r="A318" s="159" t="s">
        <v>4240</v>
      </c>
      <c r="B318" s="158">
        <v>0.20656370656370657</v>
      </c>
      <c r="C318" s="158">
        <v>0.18725868725868725</v>
      </c>
      <c r="D318" s="158">
        <v>0.30501930501930502</v>
      </c>
      <c r="E318" s="158">
        <v>0.10424710424710425</v>
      </c>
      <c r="F318" s="158">
        <v>2.5096525096525095E-2</v>
      </c>
      <c r="G318" s="158">
        <v>0.13320463320463322</v>
      </c>
      <c r="H318" s="158" t="s">
        <v>294</v>
      </c>
      <c r="I318" s="158">
        <v>3.8610038610038609E-2</v>
      </c>
      <c r="J318" s="158">
        <v>0.99999999999999989</v>
      </c>
      <c r="K318" s="159">
        <v>518</v>
      </c>
      <c r="L318" s="141"/>
      <c r="M318" s="158">
        <v>0.17399999999999999</v>
      </c>
      <c r="N318" s="158">
        <v>0.24399999999999999</v>
      </c>
      <c r="O318" s="158">
        <v>0.156</v>
      </c>
      <c r="P318" s="158">
        <v>0.223</v>
      </c>
      <c r="Q318" s="158">
        <v>0.26700000000000002</v>
      </c>
      <c r="R318" s="158">
        <v>0.34599999999999997</v>
      </c>
      <c r="S318" s="158">
        <v>8.1000000000000003E-2</v>
      </c>
      <c r="T318" s="158">
        <v>0.13400000000000001</v>
      </c>
      <c r="U318" s="158">
        <v>1.4999999999999999E-2</v>
      </c>
      <c r="V318" s="158">
        <v>4.2000000000000003E-2</v>
      </c>
      <c r="W318" s="158">
        <v>0.107</v>
      </c>
      <c r="X318" s="158">
        <v>0.16500000000000001</v>
      </c>
      <c r="Y318" s="158" t="s">
        <v>294</v>
      </c>
      <c r="Z318" s="158" t="s">
        <v>294</v>
      </c>
      <c r="AA318" s="158">
        <v>2.5000000000000001E-2</v>
      </c>
      <c r="AB318" s="158">
        <v>5.8999999999999997E-2</v>
      </c>
    </row>
    <row r="319" spans="1:28" x14ac:dyDescent="0.25">
      <c r="A319" s="159" t="s">
        <v>4241</v>
      </c>
      <c r="B319" s="158">
        <v>6.0606060606060606E-4</v>
      </c>
      <c r="C319" s="158">
        <v>4.0404040404040404E-4</v>
      </c>
      <c r="D319" s="158">
        <v>0.65515151515151515</v>
      </c>
      <c r="E319" s="158">
        <v>0.23333333333333334</v>
      </c>
      <c r="F319" s="158">
        <v>5.0303030303030301E-2</v>
      </c>
      <c r="G319" s="158">
        <v>1.2929292929292929E-2</v>
      </c>
      <c r="H319" s="158" t="s">
        <v>294</v>
      </c>
      <c r="I319" s="158">
        <v>4.7272727272727272E-2</v>
      </c>
      <c r="J319" s="158">
        <v>1</v>
      </c>
      <c r="K319" s="159">
        <v>4950</v>
      </c>
      <c r="L319" s="141"/>
      <c r="M319" s="158">
        <v>0</v>
      </c>
      <c r="N319" s="158">
        <v>2E-3</v>
      </c>
      <c r="O319" s="158">
        <v>0</v>
      </c>
      <c r="P319" s="158">
        <v>1E-3</v>
      </c>
      <c r="Q319" s="158">
        <v>0.64200000000000002</v>
      </c>
      <c r="R319" s="158">
        <v>0.66800000000000004</v>
      </c>
      <c r="S319" s="158">
        <v>0.222</v>
      </c>
      <c r="T319" s="158">
        <v>0.245</v>
      </c>
      <c r="U319" s="158">
        <v>4.4999999999999998E-2</v>
      </c>
      <c r="V319" s="158">
        <v>5.7000000000000002E-2</v>
      </c>
      <c r="W319" s="158">
        <v>0.01</v>
      </c>
      <c r="X319" s="158">
        <v>1.6E-2</v>
      </c>
      <c r="Y319" s="158" t="s">
        <v>294</v>
      </c>
      <c r="Z319" s="158" t="s">
        <v>294</v>
      </c>
      <c r="AA319" s="158">
        <v>4.2000000000000003E-2</v>
      </c>
      <c r="AB319" s="158">
        <v>5.3999999999999999E-2</v>
      </c>
    </row>
    <row r="320" spans="1:28" x14ac:dyDescent="0.25">
      <c r="A320" s="159" t="s">
        <v>4242</v>
      </c>
      <c r="B320" s="158">
        <v>2.1392954801351134E-2</v>
      </c>
      <c r="C320" s="158">
        <v>0.28550747949171629</v>
      </c>
      <c r="D320" s="158">
        <v>0.24674280199453114</v>
      </c>
      <c r="E320" s="158">
        <v>9.1201544153128519E-2</v>
      </c>
      <c r="F320" s="158">
        <v>5.3562811645488179E-2</v>
      </c>
      <c r="G320" s="158">
        <v>0.26620556538523404</v>
      </c>
      <c r="H320" s="158">
        <v>5.1471770950619273E-3</v>
      </c>
      <c r="I320" s="158">
        <v>3.023966543348882E-2</v>
      </c>
      <c r="J320" s="158">
        <v>0.99999999999999989</v>
      </c>
      <c r="K320" s="159">
        <v>6217</v>
      </c>
      <c r="L320" s="141"/>
      <c r="M320" s="158">
        <v>1.7999999999999999E-2</v>
      </c>
      <c r="N320" s="158">
        <v>2.5000000000000001E-2</v>
      </c>
      <c r="O320" s="158">
        <v>0.27400000000000002</v>
      </c>
      <c r="P320" s="158">
        <v>0.29699999999999999</v>
      </c>
      <c r="Q320" s="158">
        <v>0.23599999999999999</v>
      </c>
      <c r="R320" s="158">
        <v>0.25800000000000001</v>
      </c>
      <c r="S320" s="158">
        <v>8.4000000000000005E-2</v>
      </c>
      <c r="T320" s="158">
        <v>9.9000000000000005E-2</v>
      </c>
      <c r="U320" s="158">
        <v>4.8000000000000001E-2</v>
      </c>
      <c r="V320" s="158">
        <v>5.8999999999999997E-2</v>
      </c>
      <c r="W320" s="158">
        <v>0.255</v>
      </c>
      <c r="X320" s="158">
        <v>0.27700000000000002</v>
      </c>
      <c r="Y320" s="158">
        <v>4.0000000000000001E-3</v>
      </c>
      <c r="Z320" s="158">
        <v>7.0000000000000001E-3</v>
      </c>
      <c r="AA320" s="158">
        <v>2.5999999999999999E-2</v>
      </c>
      <c r="AB320" s="158">
        <v>3.5000000000000003E-2</v>
      </c>
    </row>
    <row r="321" spans="1:28" x14ac:dyDescent="0.25">
      <c r="A321" s="159" t="s">
        <v>4243</v>
      </c>
      <c r="B321" s="158">
        <v>0.60256410256410253</v>
      </c>
      <c r="C321" s="158">
        <v>0.1423076923076923</v>
      </c>
      <c r="D321" s="158">
        <v>0.15384615384615385</v>
      </c>
      <c r="E321" s="158">
        <v>6.2820512820512819E-2</v>
      </c>
      <c r="F321" s="158">
        <v>1.2820512820512821E-3</v>
      </c>
      <c r="G321" s="158">
        <v>1.0256410256410256E-2</v>
      </c>
      <c r="H321" s="158" t="s">
        <v>294</v>
      </c>
      <c r="I321" s="158">
        <v>2.6923076923076925E-2</v>
      </c>
      <c r="J321" s="158">
        <v>1</v>
      </c>
      <c r="K321" s="159">
        <v>780</v>
      </c>
      <c r="L321" s="141"/>
      <c r="M321" s="158">
        <v>0.56799999999999995</v>
      </c>
      <c r="N321" s="158">
        <v>0.63600000000000001</v>
      </c>
      <c r="O321" s="158">
        <v>0.12</v>
      </c>
      <c r="P321" s="158">
        <v>0.16900000000000001</v>
      </c>
      <c r="Q321" s="158">
        <v>0.13</v>
      </c>
      <c r="R321" s="158">
        <v>0.18099999999999999</v>
      </c>
      <c r="S321" s="158">
        <v>4.8000000000000001E-2</v>
      </c>
      <c r="T321" s="158">
        <v>8.2000000000000003E-2</v>
      </c>
      <c r="U321" s="158">
        <v>0</v>
      </c>
      <c r="V321" s="158">
        <v>7.0000000000000001E-3</v>
      </c>
      <c r="W321" s="158">
        <v>5.0000000000000001E-3</v>
      </c>
      <c r="X321" s="158">
        <v>0.02</v>
      </c>
      <c r="Y321" s="158" t="s">
        <v>294</v>
      </c>
      <c r="Z321" s="158" t="s">
        <v>294</v>
      </c>
      <c r="AA321" s="158">
        <v>1.7999999999999999E-2</v>
      </c>
      <c r="AB321" s="158">
        <v>4.1000000000000002E-2</v>
      </c>
    </row>
    <row r="322" spans="1:28" x14ac:dyDescent="0.25">
      <c r="A322" s="159" t="s">
        <v>4244</v>
      </c>
      <c r="B322" s="158">
        <v>0.26018634404116259</v>
      </c>
      <c r="C322" s="158">
        <v>0.45153664302600471</v>
      </c>
      <c r="D322" s="158">
        <v>0.15714087053261019</v>
      </c>
      <c r="E322" s="158">
        <v>3.5878181059657906E-2</v>
      </c>
      <c r="F322" s="158">
        <v>2.0859407592824365E-3</v>
      </c>
      <c r="G322" s="158">
        <v>5.0479766374634957E-2</v>
      </c>
      <c r="H322" s="158">
        <v>4.4500069531358639E-3</v>
      </c>
      <c r="I322" s="158">
        <v>3.8242247253511337E-2</v>
      </c>
      <c r="J322" s="158">
        <v>1</v>
      </c>
      <c r="K322" s="159">
        <v>7191</v>
      </c>
      <c r="L322" s="141"/>
      <c r="M322" s="158">
        <v>0.25</v>
      </c>
      <c r="N322" s="158">
        <v>0.27</v>
      </c>
      <c r="O322" s="158">
        <v>0.44</v>
      </c>
      <c r="P322" s="158">
        <v>0.46300000000000002</v>
      </c>
      <c r="Q322" s="158">
        <v>0.14899999999999999</v>
      </c>
      <c r="R322" s="158">
        <v>0.16600000000000001</v>
      </c>
      <c r="S322" s="158">
        <v>3.2000000000000001E-2</v>
      </c>
      <c r="T322" s="158">
        <v>0.04</v>
      </c>
      <c r="U322" s="158">
        <v>1E-3</v>
      </c>
      <c r="V322" s="158">
        <v>3.0000000000000001E-3</v>
      </c>
      <c r="W322" s="158">
        <v>4.5999999999999999E-2</v>
      </c>
      <c r="X322" s="158">
        <v>5.6000000000000001E-2</v>
      </c>
      <c r="Y322" s="158">
        <v>3.0000000000000001E-3</v>
      </c>
      <c r="Z322" s="158">
        <v>6.0000000000000001E-3</v>
      </c>
      <c r="AA322" s="158">
        <v>3.4000000000000002E-2</v>
      </c>
      <c r="AB322" s="158">
        <v>4.2999999999999997E-2</v>
      </c>
    </row>
    <row r="323" spans="1:28" x14ac:dyDescent="0.25">
      <c r="A323" s="159" t="s">
        <v>4245</v>
      </c>
      <c r="B323" s="158" t="s">
        <v>294</v>
      </c>
      <c r="C323" s="158">
        <v>0.32637075718015668</v>
      </c>
      <c r="D323" s="158">
        <v>0.42297650130548303</v>
      </c>
      <c r="E323" s="158">
        <v>0.1122715404699739</v>
      </c>
      <c r="F323" s="158">
        <v>2.8720626631853787E-2</v>
      </c>
      <c r="G323" s="158">
        <v>8.3550913838120106E-2</v>
      </c>
      <c r="H323" s="158" t="s">
        <v>294</v>
      </c>
      <c r="I323" s="158">
        <v>2.6109660574412531E-2</v>
      </c>
      <c r="J323" s="158">
        <v>1</v>
      </c>
      <c r="K323" s="159">
        <v>383</v>
      </c>
      <c r="L323" s="141"/>
      <c r="M323" s="158" t="s">
        <v>294</v>
      </c>
      <c r="N323" s="158" t="s">
        <v>294</v>
      </c>
      <c r="O323" s="158">
        <v>0.28100000000000003</v>
      </c>
      <c r="P323" s="158">
        <v>0.375</v>
      </c>
      <c r="Q323" s="158">
        <v>0.375</v>
      </c>
      <c r="R323" s="158">
        <v>0.47299999999999998</v>
      </c>
      <c r="S323" s="158">
        <v>8.4000000000000005E-2</v>
      </c>
      <c r="T323" s="158">
        <v>0.14799999999999999</v>
      </c>
      <c r="U323" s="158">
        <v>1.6E-2</v>
      </c>
      <c r="V323" s="158">
        <v>5.0999999999999997E-2</v>
      </c>
      <c r="W323" s="158">
        <v>0.06</v>
      </c>
      <c r="X323" s="158">
        <v>0.11600000000000001</v>
      </c>
      <c r="Y323" s="158" t="s">
        <v>294</v>
      </c>
      <c r="Z323" s="158" t="s">
        <v>294</v>
      </c>
      <c r="AA323" s="158">
        <v>1.4E-2</v>
      </c>
      <c r="AB323" s="158">
        <v>4.7E-2</v>
      </c>
    </row>
    <row r="324" spans="1:28" x14ac:dyDescent="0.25">
      <c r="A324" s="159" t="s">
        <v>4246</v>
      </c>
      <c r="B324" s="158" t="s">
        <v>294</v>
      </c>
      <c r="C324" s="158">
        <v>0.24509803921568626</v>
      </c>
      <c r="D324" s="158">
        <v>0.29411764705882354</v>
      </c>
      <c r="E324" s="158">
        <v>0.23529411764705882</v>
      </c>
      <c r="F324" s="158">
        <v>2.9411764705882353E-2</v>
      </c>
      <c r="G324" s="158">
        <v>0.13725490196078433</v>
      </c>
      <c r="H324" s="158">
        <v>9.8039215686274508E-3</v>
      </c>
      <c r="I324" s="158">
        <v>4.9019607843137254E-2</v>
      </c>
      <c r="J324" s="158">
        <v>1</v>
      </c>
      <c r="K324" s="159">
        <v>102</v>
      </c>
      <c r="L324" s="141"/>
      <c r="M324" s="158" t="s">
        <v>294</v>
      </c>
      <c r="N324" s="158" t="s">
        <v>294</v>
      </c>
      <c r="O324" s="158">
        <v>0.17199999999999999</v>
      </c>
      <c r="P324" s="158">
        <v>0.33700000000000002</v>
      </c>
      <c r="Q324" s="158">
        <v>0.214</v>
      </c>
      <c r="R324" s="158">
        <v>0.38900000000000001</v>
      </c>
      <c r="S324" s="158">
        <v>0.16400000000000001</v>
      </c>
      <c r="T324" s="158">
        <v>0.32600000000000001</v>
      </c>
      <c r="U324" s="158">
        <v>0.01</v>
      </c>
      <c r="V324" s="158">
        <v>8.3000000000000004E-2</v>
      </c>
      <c r="W324" s="158">
        <v>8.4000000000000005E-2</v>
      </c>
      <c r="X324" s="158">
        <v>0.217</v>
      </c>
      <c r="Y324" s="158">
        <v>2E-3</v>
      </c>
      <c r="Z324" s="158">
        <v>5.2999999999999999E-2</v>
      </c>
      <c r="AA324" s="158">
        <v>2.1000000000000001E-2</v>
      </c>
      <c r="AB324" s="158">
        <v>0.11</v>
      </c>
    </row>
    <row r="325" spans="1:28" x14ac:dyDescent="0.25">
      <c r="A325" s="159" t="s">
        <v>4247</v>
      </c>
      <c r="B325" s="158" t="s">
        <v>294</v>
      </c>
      <c r="C325" s="158">
        <v>0.33812949640287771</v>
      </c>
      <c r="D325" s="158">
        <v>0.2446043165467626</v>
      </c>
      <c r="E325" s="158">
        <v>0.27817745803357313</v>
      </c>
      <c r="F325" s="158">
        <v>1.4388489208633094E-2</v>
      </c>
      <c r="G325" s="158">
        <v>6.9544364508393283E-2</v>
      </c>
      <c r="H325" s="158">
        <v>4.7961630695443642E-3</v>
      </c>
      <c r="I325" s="158">
        <v>5.0359712230215826E-2</v>
      </c>
      <c r="J325" s="158">
        <v>1</v>
      </c>
      <c r="K325" s="159">
        <v>417</v>
      </c>
      <c r="L325" s="141"/>
      <c r="M325" s="158" t="s">
        <v>294</v>
      </c>
      <c r="N325" s="158" t="s">
        <v>294</v>
      </c>
      <c r="O325" s="158">
        <v>0.29399999999999998</v>
      </c>
      <c r="P325" s="158">
        <v>0.38500000000000001</v>
      </c>
      <c r="Q325" s="158">
        <v>0.20599999999999999</v>
      </c>
      <c r="R325" s="158">
        <v>0.28799999999999998</v>
      </c>
      <c r="S325" s="158">
        <v>0.23699999999999999</v>
      </c>
      <c r="T325" s="158">
        <v>0.32300000000000001</v>
      </c>
      <c r="U325" s="158">
        <v>7.0000000000000001E-3</v>
      </c>
      <c r="V325" s="158">
        <v>3.1E-2</v>
      </c>
      <c r="W325" s="158">
        <v>4.9000000000000002E-2</v>
      </c>
      <c r="X325" s="158">
        <v>9.8000000000000004E-2</v>
      </c>
      <c r="Y325" s="158">
        <v>1E-3</v>
      </c>
      <c r="Z325" s="158">
        <v>1.7000000000000001E-2</v>
      </c>
      <c r="AA325" s="158">
        <v>3.3000000000000002E-2</v>
      </c>
      <c r="AB325" s="158">
        <v>7.5999999999999998E-2</v>
      </c>
    </row>
    <row r="326" spans="1:28" x14ac:dyDescent="0.25">
      <c r="A326" s="159" t="s">
        <v>4248</v>
      </c>
      <c r="B326" s="158" t="s">
        <v>294</v>
      </c>
      <c r="C326" s="158">
        <v>0.40794223826714804</v>
      </c>
      <c r="D326" s="158">
        <v>0.36462093862815886</v>
      </c>
      <c r="E326" s="158">
        <v>0.12274368231046931</v>
      </c>
      <c r="F326" s="158">
        <v>1.8050541516245487E-2</v>
      </c>
      <c r="G326" s="158">
        <v>6.1371841155234655E-2</v>
      </c>
      <c r="H326" s="158" t="s">
        <v>294</v>
      </c>
      <c r="I326" s="158">
        <v>2.5270758122743681E-2</v>
      </c>
      <c r="J326" s="158">
        <v>1</v>
      </c>
      <c r="K326" s="159">
        <v>277</v>
      </c>
      <c r="L326" s="141"/>
      <c r="M326" s="158" t="s">
        <v>294</v>
      </c>
      <c r="N326" s="158" t="s">
        <v>294</v>
      </c>
      <c r="O326" s="158">
        <v>0.35199999999999998</v>
      </c>
      <c r="P326" s="158">
        <v>0.46700000000000003</v>
      </c>
      <c r="Q326" s="158">
        <v>0.31</v>
      </c>
      <c r="R326" s="158">
        <v>0.42299999999999999</v>
      </c>
      <c r="S326" s="158">
        <v>8.8999999999999996E-2</v>
      </c>
      <c r="T326" s="158">
        <v>0.16700000000000001</v>
      </c>
      <c r="U326" s="158">
        <v>8.0000000000000002E-3</v>
      </c>
      <c r="V326" s="158">
        <v>4.2000000000000003E-2</v>
      </c>
      <c r="W326" s="158">
        <v>3.9E-2</v>
      </c>
      <c r="X326" s="158">
        <v>9.6000000000000002E-2</v>
      </c>
      <c r="Y326" s="158" t="s">
        <v>294</v>
      </c>
      <c r="Z326" s="158" t="s">
        <v>294</v>
      </c>
      <c r="AA326" s="158">
        <v>1.2E-2</v>
      </c>
      <c r="AB326" s="158">
        <v>5.0999999999999997E-2</v>
      </c>
    </row>
    <row r="327" spans="1:28" x14ac:dyDescent="0.25">
      <c r="A327" s="159" t="s">
        <v>4249</v>
      </c>
      <c r="B327" s="158" t="s">
        <v>294</v>
      </c>
      <c r="C327" s="158">
        <v>0.30484330484330485</v>
      </c>
      <c r="D327" s="158">
        <v>0.37321937321937321</v>
      </c>
      <c r="E327" s="158">
        <v>0.15954415954415954</v>
      </c>
      <c r="F327" s="158">
        <v>1.1396011396011397E-2</v>
      </c>
      <c r="G327" s="158">
        <v>0.10256410256410256</v>
      </c>
      <c r="H327" s="158" t="s">
        <v>294</v>
      </c>
      <c r="I327" s="158">
        <v>4.843304843304843E-2</v>
      </c>
      <c r="J327" s="158">
        <v>1</v>
      </c>
      <c r="K327" s="159">
        <v>351</v>
      </c>
      <c r="L327" s="141"/>
      <c r="M327" s="158" t="s">
        <v>294</v>
      </c>
      <c r="N327" s="158" t="s">
        <v>294</v>
      </c>
      <c r="O327" s="158">
        <v>0.25900000000000001</v>
      </c>
      <c r="P327" s="158">
        <v>0.35499999999999998</v>
      </c>
      <c r="Q327" s="158">
        <v>0.32400000000000001</v>
      </c>
      <c r="R327" s="158">
        <v>0.42499999999999999</v>
      </c>
      <c r="S327" s="158">
        <v>0.125</v>
      </c>
      <c r="T327" s="158">
        <v>0.20200000000000001</v>
      </c>
      <c r="U327" s="158">
        <v>4.0000000000000001E-3</v>
      </c>
      <c r="V327" s="158">
        <v>2.9000000000000001E-2</v>
      </c>
      <c r="W327" s="158">
        <v>7.4999999999999997E-2</v>
      </c>
      <c r="X327" s="158">
        <v>0.13900000000000001</v>
      </c>
      <c r="Y327" s="158" t="s">
        <v>294</v>
      </c>
      <c r="Z327" s="158" t="s">
        <v>294</v>
      </c>
      <c r="AA327" s="158">
        <v>0.03</v>
      </c>
      <c r="AB327" s="158">
        <v>7.5999999999999998E-2</v>
      </c>
    </row>
    <row r="328" spans="1:28" x14ac:dyDescent="0.25">
      <c r="A328" s="159" t="s">
        <v>4250</v>
      </c>
      <c r="B328" s="158" t="s">
        <v>294</v>
      </c>
      <c r="C328" s="158">
        <v>0.13947368421052631</v>
      </c>
      <c r="D328" s="158">
        <v>0.54736842105263162</v>
      </c>
      <c r="E328" s="158">
        <v>0.15789473684210525</v>
      </c>
      <c r="F328" s="158">
        <v>2.1052631578947368E-2</v>
      </c>
      <c r="G328" s="158">
        <v>6.3157894736842107E-2</v>
      </c>
      <c r="H328" s="158">
        <v>2.631578947368421E-3</v>
      </c>
      <c r="I328" s="158">
        <v>6.8421052631578952E-2</v>
      </c>
      <c r="J328" s="158">
        <v>1</v>
      </c>
      <c r="K328" s="159">
        <v>380</v>
      </c>
      <c r="L328" s="141"/>
      <c r="M328" s="158" t="s">
        <v>294</v>
      </c>
      <c r="N328" s="158" t="s">
        <v>294</v>
      </c>
      <c r="O328" s="158">
        <v>0.108</v>
      </c>
      <c r="P328" s="158">
        <v>0.17799999999999999</v>
      </c>
      <c r="Q328" s="158">
        <v>0.497</v>
      </c>
      <c r="R328" s="158">
        <v>0.59699999999999998</v>
      </c>
      <c r="S328" s="158">
        <v>0.125</v>
      </c>
      <c r="T328" s="158">
        <v>0.19800000000000001</v>
      </c>
      <c r="U328" s="158">
        <v>1.0999999999999999E-2</v>
      </c>
      <c r="V328" s="158">
        <v>4.1000000000000002E-2</v>
      </c>
      <c r="W328" s="158">
        <v>4.2999999999999997E-2</v>
      </c>
      <c r="X328" s="158">
        <v>9.1999999999999998E-2</v>
      </c>
      <c r="Y328" s="158">
        <v>0</v>
      </c>
      <c r="Z328" s="158">
        <v>1.4999999999999999E-2</v>
      </c>
      <c r="AA328" s="158">
        <v>4.7E-2</v>
      </c>
      <c r="AB328" s="158">
        <v>9.8000000000000004E-2</v>
      </c>
    </row>
    <row r="329" spans="1:28" x14ac:dyDescent="0.25">
      <c r="A329" s="159" t="s">
        <v>4251</v>
      </c>
      <c r="B329" s="158" t="s">
        <v>294</v>
      </c>
      <c r="C329" s="158">
        <v>0.24163568773234201</v>
      </c>
      <c r="D329" s="158">
        <v>0.32713754646840149</v>
      </c>
      <c r="E329" s="158">
        <v>0.14869888475836432</v>
      </c>
      <c r="F329" s="158">
        <v>1.4869888475836431E-2</v>
      </c>
      <c r="G329" s="158">
        <v>0.20074349442379183</v>
      </c>
      <c r="H329" s="158" t="s">
        <v>294</v>
      </c>
      <c r="I329" s="158">
        <v>6.6914498141263934E-2</v>
      </c>
      <c r="J329" s="158">
        <v>1</v>
      </c>
      <c r="K329" s="159">
        <v>269</v>
      </c>
      <c r="L329" s="141"/>
      <c r="M329" s="158" t="s">
        <v>294</v>
      </c>
      <c r="N329" s="158" t="s">
        <v>294</v>
      </c>
      <c r="O329" s="158">
        <v>0.19400000000000001</v>
      </c>
      <c r="P329" s="158">
        <v>0.29599999999999999</v>
      </c>
      <c r="Q329" s="158">
        <v>0.27400000000000002</v>
      </c>
      <c r="R329" s="158">
        <v>0.38500000000000001</v>
      </c>
      <c r="S329" s="158">
        <v>0.111</v>
      </c>
      <c r="T329" s="158">
        <v>0.19600000000000001</v>
      </c>
      <c r="U329" s="158">
        <v>6.0000000000000001E-3</v>
      </c>
      <c r="V329" s="158">
        <v>3.7999999999999999E-2</v>
      </c>
      <c r="W329" s="158">
        <v>0.157</v>
      </c>
      <c r="X329" s="158">
        <v>0.253</v>
      </c>
      <c r="Y329" s="158" t="s">
        <v>294</v>
      </c>
      <c r="Z329" s="158" t="s">
        <v>294</v>
      </c>
      <c r="AA329" s="158">
        <v>4.2999999999999997E-2</v>
      </c>
      <c r="AB329" s="158">
        <v>0.10299999999999999</v>
      </c>
    </row>
    <row r="330" spans="1:28" x14ac:dyDescent="0.25">
      <c r="A330" s="159" t="s">
        <v>4252</v>
      </c>
      <c r="B330" s="158" t="s">
        <v>294</v>
      </c>
      <c r="C330" s="158">
        <v>0.18138424821002386</v>
      </c>
      <c r="D330" s="158">
        <v>0.29992044550517105</v>
      </c>
      <c r="E330" s="158">
        <v>0.1758154335719968</v>
      </c>
      <c r="F330" s="158">
        <v>2.8639618138424822E-2</v>
      </c>
      <c r="G330" s="158">
        <v>0.27207637231503579</v>
      </c>
      <c r="H330" s="158">
        <v>3.977724741447892E-3</v>
      </c>
      <c r="I330" s="158">
        <v>3.8186157517899763E-2</v>
      </c>
      <c r="J330" s="158">
        <v>1</v>
      </c>
      <c r="K330" s="159">
        <v>1257</v>
      </c>
      <c r="L330" s="141"/>
      <c r="M330" s="158" t="s">
        <v>294</v>
      </c>
      <c r="N330" s="158" t="s">
        <v>294</v>
      </c>
      <c r="O330" s="158">
        <v>0.161</v>
      </c>
      <c r="P330" s="158">
        <v>0.20399999999999999</v>
      </c>
      <c r="Q330" s="158">
        <v>0.27500000000000002</v>
      </c>
      <c r="R330" s="158">
        <v>0.32600000000000001</v>
      </c>
      <c r="S330" s="158">
        <v>0.156</v>
      </c>
      <c r="T330" s="158">
        <v>0.19800000000000001</v>
      </c>
      <c r="U330" s="158">
        <v>2.1000000000000001E-2</v>
      </c>
      <c r="V330" s="158">
        <v>3.9E-2</v>
      </c>
      <c r="W330" s="158">
        <v>0.248</v>
      </c>
      <c r="X330" s="158">
        <v>0.29699999999999999</v>
      </c>
      <c r="Y330" s="158">
        <v>2E-3</v>
      </c>
      <c r="Z330" s="158">
        <v>8.9999999999999993E-3</v>
      </c>
      <c r="AA330" s="158">
        <v>2.9000000000000001E-2</v>
      </c>
      <c r="AB330" s="158">
        <v>0.05</v>
      </c>
    </row>
    <row r="331" spans="1:28" x14ac:dyDescent="0.25">
      <c r="A331" s="159" t="s">
        <v>4253</v>
      </c>
      <c r="B331" s="158" t="s">
        <v>294</v>
      </c>
      <c r="C331" s="158">
        <v>2.132701421800948E-2</v>
      </c>
      <c r="D331" s="158">
        <v>0.18246445497630331</v>
      </c>
      <c r="E331" s="158">
        <v>0.13033175355450238</v>
      </c>
      <c r="F331" s="158">
        <v>4.9763033175355451E-2</v>
      </c>
      <c r="G331" s="158">
        <v>0.55213270142180093</v>
      </c>
      <c r="H331" s="158">
        <v>4.7393364928909956E-3</v>
      </c>
      <c r="I331" s="158">
        <v>5.9241706161137442E-2</v>
      </c>
      <c r="J331" s="158">
        <v>1</v>
      </c>
      <c r="K331" s="159">
        <v>422</v>
      </c>
      <c r="L331" s="141"/>
      <c r="M331" s="158" t="s">
        <v>294</v>
      </c>
      <c r="N331" s="158" t="s">
        <v>294</v>
      </c>
      <c r="O331" s="158">
        <v>1.0999999999999999E-2</v>
      </c>
      <c r="P331" s="158">
        <v>0.04</v>
      </c>
      <c r="Q331" s="158">
        <v>0.14899999999999999</v>
      </c>
      <c r="R331" s="158">
        <v>0.222</v>
      </c>
      <c r="S331" s="158">
        <v>0.10199999999999999</v>
      </c>
      <c r="T331" s="158">
        <v>0.16600000000000001</v>
      </c>
      <c r="U331" s="158">
        <v>3.3000000000000002E-2</v>
      </c>
      <c r="V331" s="158">
        <v>7.4999999999999997E-2</v>
      </c>
      <c r="W331" s="158">
        <v>0.504</v>
      </c>
      <c r="X331" s="158">
        <v>0.59899999999999998</v>
      </c>
      <c r="Y331" s="158">
        <v>1E-3</v>
      </c>
      <c r="Z331" s="158">
        <v>1.7000000000000001E-2</v>
      </c>
      <c r="AA331" s="158">
        <v>0.04</v>
      </c>
      <c r="AB331" s="158">
        <v>8.5999999999999993E-2</v>
      </c>
    </row>
    <row r="332" spans="1:28" x14ac:dyDescent="0.25">
      <c r="A332" s="159" t="s">
        <v>4254</v>
      </c>
      <c r="B332" s="158" t="s">
        <v>294</v>
      </c>
      <c r="C332" s="158">
        <v>0.10823529411764705</v>
      </c>
      <c r="D332" s="158">
        <v>0.40470588235294119</v>
      </c>
      <c r="E332" s="158">
        <v>0.14117647058823529</v>
      </c>
      <c r="F332" s="158">
        <v>1.6470588235294119E-2</v>
      </c>
      <c r="G332" s="158">
        <v>0.2541176470588235</v>
      </c>
      <c r="H332" s="158">
        <v>4.7058823529411761E-3</v>
      </c>
      <c r="I332" s="158">
        <v>7.0588235294117646E-2</v>
      </c>
      <c r="J332" s="158">
        <v>0.99999999999999989</v>
      </c>
      <c r="K332" s="159">
        <v>425</v>
      </c>
      <c r="L332" s="141"/>
      <c r="M332" s="158" t="s">
        <v>294</v>
      </c>
      <c r="N332" s="158" t="s">
        <v>294</v>
      </c>
      <c r="O332" s="158">
        <v>8.2000000000000003E-2</v>
      </c>
      <c r="P332" s="158">
        <v>0.14099999999999999</v>
      </c>
      <c r="Q332" s="158">
        <v>0.35899999999999999</v>
      </c>
      <c r="R332" s="158">
        <v>0.45200000000000001</v>
      </c>
      <c r="S332" s="158">
        <v>0.111</v>
      </c>
      <c r="T332" s="158">
        <v>0.17799999999999999</v>
      </c>
      <c r="U332" s="158">
        <v>8.0000000000000002E-3</v>
      </c>
      <c r="V332" s="158">
        <v>3.4000000000000002E-2</v>
      </c>
      <c r="W332" s="158">
        <v>0.215</v>
      </c>
      <c r="X332" s="158">
        <v>0.29799999999999999</v>
      </c>
      <c r="Y332" s="158">
        <v>1E-3</v>
      </c>
      <c r="Z332" s="158">
        <v>1.7000000000000001E-2</v>
      </c>
      <c r="AA332" s="158">
        <v>0.05</v>
      </c>
      <c r="AB332" s="158">
        <v>9.9000000000000005E-2</v>
      </c>
    </row>
    <row r="333" spans="1:28" x14ac:dyDescent="0.25">
      <c r="A333" s="159" t="s">
        <v>4255</v>
      </c>
      <c r="B333" s="158" t="s">
        <v>294</v>
      </c>
      <c r="C333" s="158">
        <v>3.9408866995073892E-2</v>
      </c>
      <c r="D333" s="158">
        <v>0.21182266009852216</v>
      </c>
      <c r="E333" s="158">
        <v>0.12315270935960591</v>
      </c>
      <c r="F333" s="158">
        <v>8.8669950738916259E-2</v>
      </c>
      <c r="G333" s="158">
        <v>0.48275862068965519</v>
      </c>
      <c r="H333" s="158" t="s">
        <v>294</v>
      </c>
      <c r="I333" s="158">
        <v>5.4187192118226604E-2</v>
      </c>
      <c r="J333" s="158">
        <v>1</v>
      </c>
      <c r="K333" s="159">
        <v>203</v>
      </c>
      <c r="L333" s="141"/>
      <c r="M333" s="158" t="s">
        <v>294</v>
      </c>
      <c r="N333" s="158" t="s">
        <v>294</v>
      </c>
      <c r="O333" s="158">
        <v>0.02</v>
      </c>
      <c r="P333" s="158">
        <v>7.5999999999999998E-2</v>
      </c>
      <c r="Q333" s="158">
        <v>0.161</v>
      </c>
      <c r="R333" s="158">
        <v>0.27300000000000002</v>
      </c>
      <c r="S333" s="158">
        <v>8.5000000000000006E-2</v>
      </c>
      <c r="T333" s="158">
        <v>0.17499999999999999</v>
      </c>
      <c r="U333" s="158">
        <v>5.7000000000000002E-2</v>
      </c>
      <c r="V333" s="158">
        <v>0.13600000000000001</v>
      </c>
      <c r="W333" s="158">
        <v>0.41499999999999998</v>
      </c>
      <c r="X333" s="158">
        <v>0.55100000000000005</v>
      </c>
      <c r="Y333" s="158" t="s">
        <v>294</v>
      </c>
      <c r="Z333" s="158" t="s">
        <v>294</v>
      </c>
      <c r="AA333" s="158">
        <v>3.1E-2</v>
      </c>
      <c r="AB333" s="158">
        <v>9.4E-2</v>
      </c>
    </row>
    <row r="334" spans="1:28" x14ac:dyDescent="0.25">
      <c r="A334" s="159" t="s">
        <v>4256</v>
      </c>
      <c r="B334" s="158" t="s">
        <v>294</v>
      </c>
      <c r="C334" s="158">
        <v>9.4786729857819899E-2</v>
      </c>
      <c r="D334" s="158">
        <v>0.22985781990521326</v>
      </c>
      <c r="E334" s="158">
        <v>0.14928909952606634</v>
      </c>
      <c r="F334" s="158">
        <v>1.8957345971563982E-2</v>
      </c>
      <c r="G334" s="158">
        <v>0.45260663507109006</v>
      </c>
      <c r="H334" s="158">
        <v>4.7393364928909956E-3</v>
      </c>
      <c r="I334" s="158">
        <v>4.9763033175355451E-2</v>
      </c>
      <c r="J334" s="158">
        <v>1</v>
      </c>
      <c r="K334" s="159">
        <v>422</v>
      </c>
      <c r="L334" s="141"/>
      <c r="M334" s="158" t="s">
        <v>294</v>
      </c>
      <c r="N334" s="158" t="s">
        <v>294</v>
      </c>
      <c r="O334" s="158">
        <v>7.0000000000000007E-2</v>
      </c>
      <c r="P334" s="158">
        <v>0.127</v>
      </c>
      <c r="Q334" s="158">
        <v>0.192</v>
      </c>
      <c r="R334" s="158">
        <v>0.27200000000000002</v>
      </c>
      <c r="S334" s="158">
        <v>0.11799999999999999</v>
      </c>
      <c r="T334" s="158">
        <v>0.186</v>
      </c>
      <c r="U334" s="158">
        <v>0.01</v>
      </c>
      <c r="V334" s="158">
        <v>3.6999999999999998E-2</v>
      </c>
      <c r="W334" s="158">
        <v>0.40600000000000003</v>
      </c>
      <c r="X334" s="158">
        <v>0.5</v>
      </c>
      <c r="Y334" s="158">
        <v>1E-3</v>
      </c>
      <c r="Z334" s="158">
        <v>1.7000000000000001E-2</v>
      </c>
      <c r="AA334" s="158">
        <v>3.3000000000000002E-2</v>
      </c>
      <c r="AB334" s="158">
        <v>7.4999999999999997E-2</v>
      </c>
    </row>
    <row r="335" spans="1:28" x14ac:dyDescent="0.25">
      <c r="A335" s="159" t="s">
        <v>4257</v>
      </c>
      <c r="B335" s="158" t="s">
        <v>294</v>
      </c>
      <c r="C335" s="158">
        <v>0.23575060208723575</v>
      </c>
      <c r="D335" s="158">
        <v>0.21969494246721968</v>
      </c>
      <c r="E335" s="158">
        <v>9.5798769066095801E-2</v>
      </c>
      <c r="F335" s="158">
        <v>1.8196414236018196E-2</v>
      </c>
      <c r="G335" s="158">
        <v>0.39175809472839174</v>
      </c>
      <c r="H335" s="158">
        <v>6.2884666845062888E-3</v>
      </c>
      <c r="I335" s="158">
        <v>3.251271073053251E-2</v>
      </c>
      <c r="J335" s="158">
        <v>0.99999999999999989</v>
      </c>
      <c r="K335" s="159">
        <v>7474</v>
      </c>
      <c r="L335" s="141"/>
      <c r="M335" s="158" t="s">
        <v>294</v>
      </c>
      <c r="N335" s="158" t="s">
        <v>294</v>
      </c>
      <c r="O335" s="158">
        <v>0.22600000000000001</v>
      </c>
      <c r="P335" s="158">
        <v>0.246</v>
      </c>
      <c r="Q335" s="158">
        <v>0.21</v>
      </c>
      <c r="R335" s="158">
        <v>0.22900000000000001</v>
      </c>
      <c r="S335" s="158">
        <v>8.8999999999999996E-2</v>
      </c>
      <c r="T335" s="158">
        <v>0.10299999999999999</v>
      </c>
      <c r="U335" s="158">
        <v>1.4999999999999999E-2</v>
      </c>
      <c r="V335" s="158">
        <v>2.1000000000000001E-2</v>
      </c>
      <c r="W335" s="158">
        <v>0.38100000000000001</v>
      </c>
      <c r="X335" s="158">
        <v>0.40300000000000002</v>
      </c>
      <c r="Y335" s="158">
        <v>5.0000000000000001E-3</v>
      </c>
      <c r="Z335" s="158">
        <v>8.0000000000000002E-3</v>
      </c>
      <c r="AA335" s="158">
        <v>2.9000000000000001E-2</v>
      </c>
      <c r="AB335" s="158">
        <v>3.6999999999999998E-2</v>
      </c>
    </row>
    <row r="336" spans="1:28" x14ac:dyDescent="0.25">
      <c r="A336" s="159" t="s">
        <v>4258</v>
      </c>
      <c r="B336" s="158" t="s">
        <v>294</v>
      </c>
      <c r="C336" s="158">
        <v>0.41304347826086957</v>
      </c>
      <c r="D336" s="158">
        <v>0.34782608695652173</v>
      </c>
      <c r="E336" s="158">
        <v>4.3478260869565216E-2</v>
      </c>
      <c r="F336" s="158">
        <v>2.1739130434782608E-2</v>
      </c>
      <c r="G336" s="158">
        <v>0.15217391304347827</v>
      </c>
      <c r="H336" s="158" t="s">
        <v>294</v>
      </c>
      <c r="I336" s="158">
        <v>2.1739130434782608E-2</v>
      </c>
      <c r="J336" s="158">
        <v>1</v>
      </c>
      <c r="K336" s="159">
        <v>46</v>
      </c>
      <c r="L336" s="141"/>
      <c r="M336" s="158" t="s">
        <v>294</v>
      </c>
      <c r="N336" s="158" t="s">
        <v>294</v>
      </c>
      <c r="O336" s="158">
        <v>0.28299999999999997</v>
      </c>
      <c r="P336" s="158">
        <v>0.55700000000000005</v>
      </c>
      <c r="Q336" s="158">
        <v>0.22700000000000001</v>
      </c>
      <c r="R336" s="158">
        <v>0.49199999999999999</v>
      </c>
      <c r="S336" s="158">
        <v>1.2E-2</v>
      </c>
      <c r="T336" s="158">
        <v>0.14499999999999999</v>
      </c>
      <c r="U336" s="158">
        <v>4.0000000000000001E-3</v>
      </c>
      <c r="V336" s="158">
        <v>0.113</v>
      </c>
      <c r="W336" s="158">
        <v>7.5999999999999998E-2</v>
      </c>
      <c r="X336" s="158">
        <v>0.28199999999999997</v>
      </c>
      <c r="Y336" s="158" t="s">
        <v>294</v>
      </c>
      <c r="Z336" s="158" t="s">
        <v>294</v>
      </c>
      <c r="AA336" s="158">
        <v>4.0000000000000001E-3</v>
      </c>
      <c r="AB336" s="158">
        <v>0.113</v>
      </c>
    </row>
    <row r="337" spans="1:28" x14ac:dyDescent="0.25">
      <c r="A337" s="159" t="s">
        <v>4259</v>
      </c>
      <c r="B337" s="158" t="s">
        <v>294</v>
      </c>
      <c r="C337" s="158">
        <v>0.41418918918918918</v>
      </c>
      <c r="D337" s="158">
        <v>0.36148648648648651</v>
      </c>
      <c r="E337" s="158">
        <v>6.824324324324324E-2</v>
      </c>
      <c r="F337" s="158">
        <v>1.2162162162162163E-2</v>
      </c>
      <c r="G337" s="158">
        <v>3.4459459459459461E-2</v>
      </c>
      <c r="H337" s="158">
        <v>1.3513513513513514E-3</v>
      </c>
      <c r="I337" s="158">
        <v>0.10810810810810811</v>
      </c>
      <c r="J337" s="158">
        <v>1</v>
      </c>
      <c r="K337" s="159">
        <v>1480</v>
      </c>
      <c r="L337" s="141"/>
      <c r="M337" s="158" t="s">
        <v>294</v>
      </c>
      <c r="N337" s="158" t="s">
        <v>294</v>
      </c>
      <c r="O337" s="158">
        <v>0.38900000000000001</v>
      </c>
      <c r="P337" s="158">
        <v>0.439</v>
      </c>
      <c r="Q337" s="158">
        <v>0.33700000000000002</v>
      </c>
      <c r="R337" s="158">
        <v>0.38600000000000001</v>
      </c>
      <c r="S337" s="158">
        <v>5.6000000000000001E-2</v>
      </c>
      <c r="T337" s="158">
        <v>8.2000000000000003E-2</v>
      </c>
      <c r="U337" s="158">
        <v>8.0000000000000002E-3</v>
      </c>
      <c r="V337" s="158">
        <v>1.9E-2</v>
      </c>
      <c r="W337" s="158">
        <v>2.5999999999999999E-2</v>
      </c>
      <c r="X337" s="158">
        <v>4.4999999999999998E-2</v>
      </c>
      <c r="Y337" s="158">
        <v>0</v>
      </c>
      <c r="Z337" s="158">
        <v>5.0000000000000001E-3</v>
      </c>
      <c r="AA337" s="158">
        <v>9.2999999999999999E-2</v>
      </c>
      <c r="AB337" s="158">
        <v>0.125</v>
      </c>
    </row>
    <row r="338" spans="1:28" x14ac:dyDescent="0.25">
      <c r="A338" s="159" t="s">
        <v>4260</v>
      </c>
      <c r="B338" s="158" t="s">
        <v>294</v>
      </c>
      <c r="C338" s="158">
        <v>9.433962264150943E-3</v>
      </c>
      <c r="D338" s="158">
        <v>0.33647798742138363</v>
      </c>
      <c r="E338" s="158">
        <v>0.18238993710691823</v>
      </c>
      <c r="F338" s="158">
        <v>5.0314465408805034E-2</v>
      </c>
      <c r="G338" s="158">
        <v>0.39937106918238996</v>
      </c>
      <c r="H338" s="158">
        <v>3.1446540880503146E-3</v>
      </c>
      <c r="I338" s="158">
        <v>1.8867924528301886E-2</v>
      </c>
      <c r="J338" s="158">
        <v>1</v>
      </c>
      <c r="K338" s="159">
        <v>318</v>
      </c>
      <c r="L338" s="141"/>
      <c r="M338" s="158" t="s">
        <v>294</v>
      </c>
      <c r="N338" s="158" t="s">
        <v>294</v>
      </c>
      <c r="O338" s="158">
        <v>3.0000000000000001E-3</v>
      </c>
      <c r="P338" s="158">
        <v>2.7E-2</v>
      </c>
      <c r="Q338" s="158">
        <v>0.28699999999999998</v>
      </c>
      <c r="R338" s="158">
        <v>0.39</v>
      </c>
      <c r="S338" s="158">
        <v>0.14399999999999999</v>
      </c>
      <c r="T338" s="158">
        <v>0.22900000000000001</v>
      </c>
      <c r="U338" s="158">
        <v>3.1E-2</v>
      </c>
      <c r="V338" s="158">
        <v>0.08</v>
      </c>
      <c r="W338" s="158">
        <v>0.34699999999999998</v>
      </c>
      <c r="X338" s="158">
        <v>0.45400000000000001</v>
      </c>
      <c r="Y338" s="158">
        <v>1E-3</v>
      </c>
      <c r="Z338" s="158">
        <v>1.7999999999999999E-2</v>
      </c>
      <c r="AA338" s="158">
        <v>8.9999999999999993E-3</v>
      </c>
      <c r="AB338" s="158">
        <v>4.1000000000000002E-2</v>
      </c>
    </row>
    <row r="339" spans="1:28" x14ac:dyDescent="0.25">
      <c r="A339" s="159" t="s">
        <v>4261</v>
      </c>
      <c r="B339" s="158" t="s">
        <v>294</v>
      </c>
      <c r="C339" s="158">
        <v>0.162291169451074</v>
      </c>
      <c r="D339" s="158">
        <v>0.23150357995226731</v>
      </c>
      <c r="E339" s="158">
        <v>0.17183770883054891</v>
      </c>
      <c r="F339" s="158">
        <v>3.1026252983293555E-2</v>
      </c>
      <c r="G339" s="158">
        <v>0.38902147971360385</v>
      </c>
      <c r="H339" s="158" t="s">
        <v>294</v>
      </c>
      <c r="I339" s="158">
        <v>1.4319809069212411E-2</v>
      </c>
      <c r="J339" s="158">
        <v>0.99999999999999989</v>
      </c>
      <c r="K339" s="159">
        <v>419</v>
      </c>
      <c r="L339" s="141"/>
      <c r="M339" s="158" t="s">
        <v>294</v>
      </c>
      <c r="N339" s="158" t="s">
        <v>294</v>
      </c>
      <c r="O339" s="158">
        <v>0.13</v>
      </c>
      <c r="P339" s="158">
        <v>0.20100000000000001</v>
      </c>
      <c r="Q339" s="158">
        <v>0.19400000000000001</v>
      </c>
      <c r="R339" s="158">
        <v>0.27400000000000002</v>
      </c>
      <c r="S339" s="158">
        <v>0.13900000000000001</v>
      </c>
      <c r="T339" s="158">
        <v>0.21099999999999999</v>
      </c>
      <c r="U339" s="158">
        <v>1.7999999999999999E-2</v>
      </c>
      <c r="V339" s="158">
        <v>5.1999999999999998E-2</v>
      </c>
      <c r="W339" s="158">
        <v>0.34399999999999997</v>
      </c>
      <c r="X339" s="158">
        <v>0.437</v>
      </c>
      <c r="Y339" s="158" t="s">
        <v>294</v>
      </c>
      <c r="Z339" s="158" t="s">
        <v>294</v>
      </c>
      <c r="AA339" s="158">
        <v>7.0000000000000001E-3</v>
      </c>
      <c r="AB339" s="158">
        <v>3.1E-2</v>
      </c>
    </row>
    <row r="340" spans="1:28" x14ac:dyDescent="0.25">
      <c r="A340" s="159" t="s">
        <v>4262</v>
      </c>
      <c r="B340" s="158" t="s">
        <v>294</v>
      </c>
      <c r="C340" s="158">
        <v>0.13342696629213482</v>
      </c>
      <c r="D340" s="158">
        <v>0.3061797752808989</v>
      </c>
      <c r="E340" s="158">
        <v>0.13623595505617977</v>
      </c>
      <c r="F340" s="158">
        <v>1.6853932584269662E-2</v>
      </c>
      <c r="G340" s="158">
        <v>0.3637640449438202</v>
      </c>
      <c r="H340" s="158">
        <v>5.6179775280898875E-3</v>
      </c>
      <c r="I340" s="158">
        <v>3.7921348314606744E-2</v>
      </c>
      <c r="J340" s="158">
        <v>1</v>
      </c>
      <c r="K340" s="159">
        <v>712</v>
      </c>
      <c r="L340" s="141"/>
      <c r="M340" s="158" t="s">
        <v>294</v>
      </c>
      <c r="N340" s="158" t="s">
        <v>294</v>
      </c>
      <c r="O340" s="158">
        <v>0.11</v>
      </c>
      <c r="P340" s="158">
        <v>0.16</v>
      </c>
      <c r="Q340" s="158">
        <v>0.27300000000000002</v>
      </c>
      <c r="R340" s="158">
        <v>0.34100000000000003</v>
      </c>
      <c r="S340" s="158">
        <v>0.113</v>
      </c>
      <c r="T340" s="158">
        <v>0.16300000000000001</v>
      </c>
      <c r="U340" s="158">
        <v>0.01</v>
      </c>
      <c r="V340" s="158">
        <v>2.9000000000000001E-2</v>
      </c>
      <c r="W340" s="158">
        <v>0.32900000000000001</v>
      </c>
      <c r="X340" s="158">
        <v>0.4</v>
      </c>
      <c r="Y340" s="158">
        <v>2E-3</v>
      </c>
      <c r="Z340" s="158">
        <v>1.4E-2</v>
      </c>
      <c r="AA340" s="158">
        <v>2.5999999999999999E-2</v>
      </c>
      <c r="AB340" s="158">
        <v>5.5E-2</v>
      </c>
    </row>
    <row r="341" spans="1:28" x14ac:dyDescent="0.25">
      <c r="A341" s="159" t="s">
        <v>4263</v>
      </c>
      <c r="B341" s="158" t="s">
        <v>294</v>
      </c>
      <c r="C341" s="158">
        <v>0.17710706150341685</v>
      </c>
      <c r="D341" s="158">
        <v>0.32858769931662868</v>
      </c>
      <c r="E341" s="158">
        <v>0.11560364464692482</v>
      </c>
      <c r="F341" s="158">
        <v>2.9612756264236904E-2</v>
      </c>
      <c r="G341" s="158">
        <v>0.30125284738041003</v>
      </c>
      <c r="H341" s="158">
        <v>1.7084282460136675E-3</v>
      </c>
      <c r="I341" s="158">
        <v>4.6127562642369023E-2</v>
      </c>
      <c r="J341" s="158">
        <v>1</v>
      </c>
      <c r="K341" s="159">
        <v>1756</v>
      </c>
      <c r="L341" s="141"/>
      <c r="M341" s="158" t="s">
        <v>294</v>
      </c>
      <c r="N341" s="158" t="s">
        <v>294</v>
      </c>
      <c r="O341" s="158">
        <v>0.16</v>
      </c>
      <c r="P341" s="158">
        <v>0.19600000000000001</v>
      </c>
      <c r="Q341" s="158">
        <v>0.307</v>
      </c>
      <c r="R341" s="158">
        <v>0.35099999999999998</v>
      </c>
      <c r="S341" s="158">
        <v>0.10100000000000001</v>
      </c>
      <c r="T341" s="158">
        <v>0.13100000000000001</v>
      </c>
      <c r="U341" s="158">
        <v>2.3E-2</v>
      </c>
      <c r="V341" s="158">
        <v>3.9E-2</v>
      </c>
      <c r="W341" s="158">
        <v>0.28000000000000003</v>
      </c>
      <c r="X341" s="158">
        <v>0.32300000000000001</v>
      </c>
      <c r="Y341" s="158">
        <v>1E-3</v>
      </c>
      <c r="Z341" s="158">
        <v>5.0000000000000001E-3</v>
      </c>
      <c r="AA341" s="158">
        <v>3.6999999999999998E-2</v>
      </c>
      <c r="AB341" s="158">
        <v>5.7000000000000002E-2</v>
      </c>
    </row>
    <row r="342" spans="1:28" x14ac:dyDescent="0.25">
      <c r="A342" s="159" t="s">
        <v>4264</v>
      </c>
      <c r="B342" s="158" t="s">
        <v>294</v>
      </c>
      <c r="C342" s="158">
        <v>0.34574841883345048</v>
      </c>
      <c r="D342" s="158">
        <v>0.18271257905832747</v>
      </c>
      <c r="E342" s="158">
        <v>8.0112438510189746E-2</v>
      </c>
      <c r="F342" s="158">
        <v>0.10611384399156711</v>
      </c>
      <c r="G342" s="158">
        <v>0.2466619817287421</v>
      </c>
      <c r="H342" s="158">
        <v>4.9191848208011242E-3</v>
      </c>
      <c r="I342" s="158">
        <v>3.3731553056921992E-2</v>
      </c>
      <c r="J342" s="158">
        <v>1</v>
      </c>
      <c r="K342" s="159">
        <v>1423</v>
      </c>
      <c r="L342" s="141"/>
      <c r="M342" s="158" t="s">
        <v>294</v>
      </c>
      <c r="N342" s="158" t="s">
        <v>294</v>
      </c>
      <c r="O342" s="158">
        <v>0.32100000000000001</v>
      </c>
      <c r="P342" s="158">
        <v>0.371</v>
      </c>
      <c r="Q342" s="158">
        <v>0.16300000000000001</v>
      </c>
      <c r="R342" s="158">
        <v>0.20399999999999999</v>
      </c>
      <c r="S342" s="158">
        <v>6.7000000000000004E-2</v>
      </c>
      <c r="T342" s="158">
        <v>9.5000000000000001E-2</v>
      </c>
      <c r="U342" s="158">
        <v>9.0999999999999998E-2</v>
      </c>
      <c r="V342" s="158">
        <v>0.123</v>
      </c>
      <c r="W342" s="158">
        <v>0.22500000000000001</v>
      </c>
      <c r="X342" s="158">
        <v>0.27</v>
      </c>
      <c r="Y342" s="158">
        <v>2E-3</v>
      </c>
      <c r="Z342" s="158">
        <v>0.01</v>
      </c>
      <c r="AA342" s="158">
        <v>2.5999999999999999E-2</v>
      </c>
      <c r="AB342" s="158">
        <v>4.3999999999999997E-2</v>
      </c>
    </row>
    <row r="343" spans="1:28" x14ac:dyDescent="0.25">
      <c r="A343" s="159" t="s">
        <v>4265</v>
      </c>
      <c r="B343" s="158" t="s">
        <v>294</v>
      </c>
      <c r="C343" s="158">
        <v>0.12272727272727273</v>
      </c>
      <c r="D343" s="158">
        <v>0.38636363636363635</v>
      </c>
      <c r="E343" s="158">
        <v>0.23181818181818181</v>
      </c>
      <c r="F343" s="158">
        <v>0.05</v>
      </c>
      <c r="G343" s="158">
        <v>0.18181818181818182</v>
      </c>
      <c r="H343" s="158">
        <v>4.5454545454545452E-3</v>
      </c>
      <c r="I343" s="158">
        <v>2.2727272727272728E-2</v>
      </c>
      <c r="J343" s="158">
        <v>0.99999999999999989</v>
      </c>
      <c r="K343" s="159">
        <v>220</v>
      </c>
      <c r="L343" s="141"/>
      <c r="M343" s="158" t="s">
        <v>294</v>
      </c>
      <c r="N343" s="158" t="s">
        <v>294</v>
      </c>
      <c r="O343" s="158">
        <v>8.5999999999999993E-2</v>
      </c>
      <c r="P343" s="158">
        <v>0.17299999999999999</v>
      </c>
      <c r="Q343" s="158">
        <v>0.32400000000000001</v>
      </c>
      <c r="R343" s="158">
        <v>0.45200000000000001</v>
      </c>
      <c r="S343" s="158">
        <v>0.18099999999999999</v>
      </c>
      <c r="T343" s="158">
        <v>0.29199999999999998</v>
      </c>
      <c r="U343" s="158">
        <v>2.8000000000000001E-2</v>
      </c>
      <c r="V343" s="158">
        <v>8.6999999999999994E-2</v>
      </c>
      <c r="W343" s="158">
        <v>0.13600000000000001</v>
      </c>
      <c r="X343" s="158">
        <v>0.23799999999999999</v>
      </c>
      <c r="Y343" s="158">
        <v>1E-3</v>
      </c>
      <c r="Z343" s="158">
        <v>2.5000000000000001E-2</v>
      </c>
      <c r="AA343" s="158">
        <v>0.01</v>
      </c>
      <c r="AB343" s="158">
        <v>5.1999999999999998E-2</v>
      </c>
    </row>
    <row r="344" spans="1:28" x14ac:dyDescent="0.25">
      <c r="A344" s="159" t="s">
        <v>4266</v>
      </c>
      <c r="B344" s="158" t="s">
        <v>294</v>
      </c>
      <c r="C344" s="158" t="s">
        <v>294</v>
      </c>
      <c r="D344" s="158">
        <v>0.43617021276595747</v>
      </c>
      <c r="E344" s="158">
        <v>0.25531914893617019</v>
      </c>
      <c r="F344" s="158">
        <v>3.9007092198581561E-2</v>
      </c>
      <c r="G344" s="158">
        <v>0.20567375886524822</v>
      </c>
      <c r="H344" s="158" t="s">
        <v>294</v>
      </c>
      <c r="I344" s="158">
        <v>6.3829787234042548E-2</v>
      </c>
      <c r="J344" s="158">
        <v>0.99999999999999989</v>
      </c>
      <c r="K344" s="159">
        <v>282</v>
      </c>
      <c r="L344" s="141"/>
      <c r="M344" s="158" t="s">
        <v>294</v>
      </c>
      <c r="N344" s="158" t="s">
        <v>294</v>
      </c>
      <c r="O344" s="158" t="s">
        <v>294</v>
      </c>
      <c r="P344" s="158" t="s">
        <v>294</v>
      </c>
      <c r="Q344" s="158">
        <v>0.38</v>
      </c>
      <c r="R344" s="158">
        <v>0.495</v>
      </c>
      <c r="S344" s="158">
        <v>0.20799999999999999</v>
      </c>
      <c r="T344" s="158">
        <v>0.309</v>
      </c>
      <c r="U344" s="158">
        <v>2.1999999999999999E-2</v>
      </c>
      <c r="V344" s="158">
        <v>6.8000000000000005E-2</v>
      </c>
      <c r="W344" s="158">
        <v>0.16300000000000001</v>
      </c>
      <c r="X344" s="158">
        <v>0.25700000000000001</v>
      </c>
      <c r="Y344" s="158" t="s">
        <v>294</v>
      </c>
      <c r="Z344" s="158" t="s">
        <v>294</v>
      </c>
      <c r="AA344" s="158">
        <v>4.1000000000000002E-2</v>
      </c>
      <c r="AB344" s="158">
        <v>9.9000000000000005E-2</v>
      </c>
    </row>
    <row r="345" spans="1:28" x14ac:dyDescent="0.25">
      <c r="A345" s="159" t="s">
        <v>4267</v>
      </c>
      <c r="B345" s="158" t="s">
        <v>294</v>
      </c>
      <c r="C345" s="158">
        <v>9.0497737556561084E-2</v>
      </c>
      <c r="D345" s="158">
        <v>0.39366515837104071</v>
      </c>
      <c r="E345" s="158">
        <v>0.15384615384615385</v>
      </c>
      <c r="F345" s="158">
        <v>9.0497737556561094E-3</v>
      </c>
      <c r="G345" s="158">
        <v>0.30769230769230771</v>
      </c>
      <c r="H345" s="158" t="s">
        <v>294</v>
      </c>
      <c r="I345" s="158">
        <v>4.5248868778280542E-2</v>
      </c>
      <c r="J345" s="158">
        <v>0.99999999999999989</v>
      </c>
      <c r="K345" s="159">
        <v>221</v>
      </c>
      <c r="L345" s="141"/>
      <c r="M345" s="158" t="s">
        <v>294</v>
      </c>
      <c r="N345" s="158" t="s">
        <v>294</v>
      </c>
      <c r="O345" s="158">
        <v>5.8999999999999997E-2</v>
      </c>
      <c r="P345" s="158">
        <v>0.13600000000000001</v>
      </c>
      <c r="Q345" s="158">
        <v>0.33200000000000002</v>
      </c>
      <c r="R345" s="158">
        <v>0.45900000000000002</v>
      </c>
      <c r="S345" s="158">
        <v>0.112</v>
      </c>
      <c r="T345" s="158">
        <v>0.20699999999999999</v>
      </c>
      <c r="U345" s="158">
        <v>2E-3</v>
      </c>
      <c r="V345" s="158">
        <v>3.2000000000000001E-2</v>
      </c>
      <c r="W345" s="158">
        <v>0.251</v>
      </c>
      <c r="X345" s="158">
        <v>0.371</v>
      </c>
      <c r="Y345" s="158" t="s">
        <v>294</v>
      </c>
      <c r="Z345" s="158" t="s">
        <v>294</v>
      </c>
      <c r="AA345" s="158">
        <v>2.5000000000000001E-2</v>
      </c>
      <c r="AB345" s="158">
        <v>8.1000000000000003E-2</v>
      </c>
    </row>
    <row r="346" spans="1:28" x14ac:dyDescent="0.25">
      <c r="A346" s="159" t="s">
        <v>4268</v>
      </c>
      <c r="B346" s="158" t="s">
        <v>294</v>
      </c>
      <c r="C346" s="158">
        <v>0.1486254295532646</v>
      </c>
      <c r="D346" s="158">
        <v>0.29037800687285226</v>
      </c>
      <c r="E346" s="158">
        <v>0.16151202749140894</v>
      </c>
      <c r="F346" s="158">
        <v>2.5773195876288658E-2</v>
      </c>
      <c r="G346" s="158">
        <v>0.32216494845360827</v>
      </c>
      <c r="H346" s="158">
        <v>6.8728522336769758E-3</v>
      </c>
      <c r="I346" s="158">
        <v>4.4673539518900345E-2</v>
      </c>
      <c r="J346" s="158">
        <v>0.99999999999999989</v>
      </c>
      <c r="K346" s="159">
        <v>1164</v>
      </c>
      <c r="L346" s="141"/>
      <c r="M346" s="158" t="s">
        <v>294</v>
      </c>
      <c r="N346" s="158" t="s">
        <v>294</v>
      </c>
      <c r="O346" s="158">
        <v>0.129</v>
      </c>
      <c r="P346" s="158">
        <v>0.17</v>
      </c>
      <c r="Q346" s="158">
        <v>0.26500000000000001</v>
      </c>
      <c r="R346" s="158">
        <v>0.317</v>
      </c>
      <c r="S346" s="158">
        <v>0.14099999999999999</v>
      </c>
      <c r="T346" s="158">
        <v>0.184</v>
      </c>
      <c r="U346" s="158">
        <v>1.7999999999999999E-2</v>
      </c>
      <c r="V346" s="158">
        <v>3.6999999999999998E-2</v>
      </c>
      <c r="W346" s="158">
        <v>0.29599999999999999</v>
      </c>
      <c r="X346" s="158">
        <v>0.35</v>
      </c>
      <c r="Y346" s="158">
        <v>3.0000000000000001E-3</v>
      </c>
      <c r="Z346" s="158">
        <v>1.4E-2</v>
      </c>
      <c r="AA346" s="158">
        <v>3.4000000000000002E-2</v>
      </c>
      <c r="AB346" s="158">
        <v>5.8000000000000003E-2</v>
      </c>
    </row>
    <row r="347" spans="1:28" x14ac:dyDescent="0.25">
      <c r="A347" s="159" t="s">
        <v>4269</v>
      </c>
      <c r="B347" s="158" t="s">
        <v>294</v>
      </c>
      <c r="C347" s="158">
        <v>0.24043261231281199</v>
      </c>
      <c r="D347" s="158">
        <v>0.26039933444259566</v>
      </c>
      <c r="E347" s="158">
        <v>0.1281198003327787</v>
      </c>
      <c r="F347" s="158">
        <v>2.4126455906821963E-2</v>
      </c>
      <c r="G347" s="158">
        <v>0.30948419301164726</v>
      </c>
      <c r="H347" s="158">
        <v>3.3277870216306157E-3</v>
      </c>
      <c r="I347" s="158">
        <v>3.4109816971713808E-2</v>
      </c>
      <c r="J347" s="158">
        <v>1</v>
      </c>
      <c r="K347" s="159">
        <v>1202</v>
      </c>
      <c r="L347" s="141"/>
      <c r="M347" s="158" t="s">
        <v>294</v>
      </c>
      <c r="N347" s="158" t="s">
        <v>294</v>
      </c>
      <c r="O347" s="158">
        <v>0.217</v>
      </c>
      <c r="P347" s="158">
        <v>0.26500000000000001</v>
      </c>
      <c r="Q347" s="158">
        <v>0.23599999999999999</v>
      </c>
      <c r="R347" s="158">
        <v>0.28599999999999998</v>
      </c>
      <c r="S347" s="158">
        <v>0.11</v>
      </c>
      <c r="T347" s="158">
        <v>0.14799999999999999</v>
      </c>
      <c r="U347" s="158">
        <v>1.7000000000000001E-2</v>
      </c>
      <c r="V347" s="158">
        <v>3.4000000000000002E-2</v>
      </c>
      <c r="W347" s="158">
        <v>0.28399999999999997</v>
      </c>
      <c r="X347" s="158">
        <v>0.33600000000000002</v>
      </c>
      <c r="Y347" s="158">
        <v>1E-3</v>
      </c>
      <c r="Z347" s="158">
        <v>8.9999999999999993E-3</v>
      </c>
      <c r="AA347" s="158">
        <v>2.5000000000000001E-2</v>
      </c>
      <c r="AB347" s="158">
        <v>4.5999999999999999E-2</v>
      </c>
    </row>
    <row r="348" spans="1:28" x14ac:dyDescent="0.25">
      <c r="A348" s="159" t="s">
        <v>4270</v>
      </c>
      <c r="B348" s="158" t="s">
        <v>294</v>
      </c>
      <c r="C348" s="158">
        <v>0.1163141993957704</v>
      </c>
      <c r="D348" s="158">
        <v>0.16842900302114805</v>
      </c>
      <c r="E348" s="158">
        <v>9.1389728096676739E-2</v>
      </c>
      <c r="F348" s="158">
        <v>3.9274924471299093E-2</v>
      </c>
      <c r="G348" s="158">
        <v>0.5249244712990937</v>
      </c>
      <c r="H348" s="158">
        <v>1.2084592145015106E-2</v>
      </c>
      <c r="I348" s="158">
        <v>4.7583081570996978E-2</v>
      </c>
      <c r="J348" s="158">
        <v>1</v>
      </c>
      <c r="K348" s="159">
        <v>1324</v>
      </c>
      <c r="L348" s="141"/>
      <c r="M348" s="158" t="s">
        <v>294</v>
      </c>
      <c r="N348" s="158" t="s">
        <v>294</v>
      </c>
      <c r="O348" s="158">
        <v>0.1</v>
      </c>
      <c r="P348" s="158">
        <v>0.13500000000000001</v>
      </c>
      <c r="Q348" s="158">
        <v>0.14899999999999999</v>
      </c>
      <c r="R348" s="158">
        <v>0.19</v>
      </c>
      <c r="S348" s="158">
        <v>7.6999999999999999E-2</v>
      </c>
      <c r="T348" s="158">
        <v>0.108</v>
      </c>
      <c r="U348" s="158">
        <v>0.03</v>
      </c>
      <c r="V348" s="158">
        <v>5.0999999999999997E-2</v>
      </c>
      <c r="W348" s="158">
        <v>0.498</v>
      </c>
      <c r="X348" s="158">
        <v>0.55200000000000005</v>
      </c>
      <c r="Y348" s="158">
        <v>7.0000000000000001E-3</v>
      </c>
      <c r="Z348" s="158">
        <v>0.02</v>
      </c>
      <c r="AA348" s="158">
        <v>3.6999999999999998E-2</v>
      </c>
      <c r="AB348" s="158">
        <v>0.06</v>
      </c>
    </row>
    <row r="349" spans="1:28" x14ac:dyDescent="0.25">
      <c r="A349" s="159" t="s">
        <v>4271</v>
      </c>
      <c r="B349" s="158" t="s">
        <v>294</v>
      </c>
      <c r="C349" s="158">
        <v>0.26141371408425879</v>
      </c>
      <c r="D349" s="158">
        <v>0.41706328221399613</v>
      </c>
      <c r="E349" s="158">
        <v>0.13731711616428696</v>
      </c>
      <c r="F349" s="158">
        <v>3.2434338092719901E-2</v>
      </c>
      <c r="G349" s="158">
        <v>0.10629296668429403</v>
      </c>
      <c r="H349" s="158">
        <v>2.2915564956812974E-3</v>
      </c>
      <c r="I349" s="158">
        <v>4.3187026264762909E-2</v>
      </c>
      <c r="J349" s="158">
        <v>0.99999999999999989</v>
      </c>
      <c r="K349" s="159">
        <v>5673</v>
      </c>
      <c r="L349" s="141"/>
      <c r="M349" s="158" t="s">
        <v>294</v>
      </c>
      <c r="N349" s="158" t="s">
        <v>294</v>
      </c>
      <c r="O349" s="158">
        <v>0.25</v>
      </c>
      <c r="P349" s="158">
        <v>0.27300000000000002</v>
      </c>
      <c r="Q349" s="158">
        <v>0.40400000000000003</v>
      </c>
      <c r="R349" s="158">
        <v>0.43</v>
      </c>
      <c r="S349" s="158">
        <v>0.129</v>
      </c>
      <c r="T349" s="158">
        <v>0.14699999999999999</v>
      </c>
      <c r="U349" s="158">
        <v>2.8000000000000001E-2</v>
      </c>
      <c r="V349" s="158">
        <v>3.6999999999999998E-2</v>
      </c>
      <c r="W349" s="158">
        <v>9.9000000000000005E-2</v>
      </c>
      <c r="X349" s="158">
        <v>0.115</v>
      </c>
      <c r="Y349" s="158">
        <v>1E-3</v>
      </c>
      <c r="Z349" s="158">
        <v>4.0000000000000001E-3</v>
      </c>
      <c r="AA349" s="158">
        <v>3.7999999999999999E-2</v>
      </c>
      <c r="AB349" s="158">
        <v>4.9000000000000002E-2</v>
      </c>
    </row>
    <row r="350" spans="1:28" x14ac:dyDescent="0.25">
      <c r="A350" s="159" t="s">
        <v>4272</v>
      </c>
      <c r="B350" s="158" t="s">
        <v>294</v>
      </c>
      <c r="C350" s="158">
        <v>9.3023255813953487E-2</v>
      </c>
      <c r="D350" s="158">
        <v>0.29069767441860467</v>
      </c>
      <c r="E350" s="158">
        <v>0.2441860465116279</v>
      </c>
      <c r="F350" s="158">
        <v>6.9767441860465115E-2</v>
      </c>
      <c r="G350" s="158">
        <v>0.2441860465116279</v>
      </c>
      <c r="H350" s="158">
        <v>1.1627906976744186E-2</v>
      </c>
      <c r="I350" s="158">
        <v>4.6511627906976744E-2</v>
      </c>
      <c r="J350" s="158">
        <v>1</v>
      </c>
      <c r="K350" s="159">
        <v>86</v>
      </c>
      <c r="L350" s="141"/>
      <c r="M350" s="158" t="s">
        <v>294</v>
      </c>
      <c r="N350" s="158" t="s">
        <v>294</v>
      </c>
      <c r="O350" s="158">
        <v>4.8000000000000001E-2</v>
      </c>
      <c r="P350" s="158">
        <v>0.17299999999999999</v>
      </c>
      <c r="Q350" s="158">
        <v>0.20499999999999999</v>
      </c>
      <c r="R350" s="158">
        <v>0.39400000000000002</v>
      </c>
      <c r="S350" s="158">
        <v>0.16600000000000001</v>
      </c>
      <c r="T350" s="158">
        <v>0.34499999999999997</v>
      </c>
      <c r="U350" s="158">
        <v>3.2000000000000001E-2</v>
      </c>
      <c r="V350" s="158">
        <v>0.14399999999999999</v>
      </c>
      <c r="W350" s="158">
        <v>0.16600000000000001</v>
      </c>
      <c r="X350" s="158">
        <v>0.34499999999999997</v>
      </c>
      <c r="Y350" s="158">
        <v>2E-3</v>
      </c>
      <c r="Z350" s="158">
        <v>6.3E-2</v>
      </c>
      <c r="AA350" s="158">
        <v>1.7999999999999999E-2</v>
      </c>
      <c r="AB350" s="158">
        <v>0.114</v>
      </c>
    </row>
    <row r="351" spans="1:28" x14ac:dyDescent="0.25">
      <c r="A351" s="159" t="s">
        <v>4273</v>
      </c>
      <c r="B351" s="158" t="s">
        <v>294</v>
      </c>
      <c r="C351" s="158">
        <v>0.10726643598615918</v>
      </c>
      <c r="D351" s="158">
        <v>0.38754325259515571</v>
      </c>
      <c r="E351" s="158">
        <v>0.18685121107266436</v>
      </c>
      <c r="F351" s="158">
        <v>1.7301038062283738E-2</v>
      </c>
      <c r="G351" s="158">
        <v>0.20761245674740483</v>
      </c>
      <c r="H351" s="158" t="s">
        <v>294</v>
      </c>
      <c r="I351" s="158">
        <v>9.3425605536332182E-2</v>
      </c>
      <c r="J351" s="158">
        <v>1</v>
      </c>
      <c r="K351" s="159">
        <v>289</v>
      </c>
      <c r="L351" s="141"/>
      <c r="M351" s="158" t="s">
        <v>294</v>
      </c>
      <c r="N351" s="158" t="s">
        <v>294</v>
      </c>
      <c r="O351" s="158">
        <v>7.6999999999999999E-2</v>
      </c>
      <c r="P351" s="158">
        <v>0.14799999999999999</v>
      </c>
      <c r="Q351" s="158">
        <v>0.33300000000000002</v>
      </c>
      <c r="R351" s="158">
        <v>0.44500000000000001</v>
      </c>
      <c r="S351" s="158">
        <v>0.14599999999999999</v>
      </c>
      <c r="T351" s="158">
        <v>0.23599999999999999</v>
      </c>
      <c r="U351" s="158">
        <v>7.0000000000000001E-3</v>
      </c>
      <c r="V351" s="158">
        <v>0.04</v>
      </c>
      <c r="W351" s="158">
        <v>0.16500000000000001</v>
      </c>
      <c r="X351" s="158">
        <v>0.25800000000000001</v>
      </c>
      <c r="Y351" s="158" t="s">
        <v>294</v>
      </c>
      <c r="Z351" s="158" t="s">
        <v>294</v>
      </c>
      <c r="AA351" s="158">
        <v>6.5000000000000002E-2</v>
      </c>
      <c r="AB351" s="158">
        <v>0.13300000000000001</v>
      </c>
    </row>
    <row r="352" spans="1:28" x14ac:dyDescent="0.25">
      <c r="A352" s="159" t="s">
        <v>4274</v>
      </c>
      <c r="B352" s="158" t="s">
        <v>294</v>
      </c>
      <c r="C352" s="158">
        <v>0.22693997071742314</v>
      </c>
      <c r="D352" s="158">
        <v>0.20131771595900438</v>
      </c>
      <c r="E352" s="158">
        <v>8.3455344070278187E-2</v>
      </c>
      <c r="F352" s="158">
        <v>0.10175695461200586</v>
      </c>
      <c r="G352" s="158">
        <v>0.33674963396778917</v>
      </c>
      <c r="H352" s="158">
        <v>5.1244509516837483E-3</v>
      </c>
      <c r="I352" s="158">
        <v>4.4655929721815521E-2</v>
      </c>
      <c r="J352" s="158">
        <v>1</v>
      </c>
      <c r="K352" s="159">
        <v>1366</v>
      </c>
      <c r="L352" s="141"/>
      <c r="M352" s="158" t="s">
        <v>294</v>
      </c>
      <c r="N352" s="158" t="s">
        <v>294</v>
      </c>
      <c r="O352" s="158">
        <v>0.20599999999999999</v>
      </c>
      <c r="P352" s="158">
        <v>0.25</v>
      </c>
      <c r="Q352" s="158">
        <v>0.18099999999999999</v>
      </c>
      <c r="R352" s="158">
        <v>0.223</v>
      </c>
      <c r="S352" s="158">
        <v>7.0000000000000007E-2</v>
      </c>
      <c r="T352" s="158">
        <v>9.9000000000000005E-2</v>
      </c>
      <c r="U352" s="158">
        <v>8.6999999999999994E-2</v>
      </c>
      <c r="V352" s="158">
        <v>0.11899999999999999</v>
      </c>
      <c r="W352" s="158">
        <v>0.312</v>
      </c>
      <c r="X352" s="158">
        <v>0.36199999999999999</v>
      </c>
      <c r="Y352" s="158">
        <v>2E-3</v>
      </c>
      <c r="Z352" s="158">
        <v>1.0999999999999999E-2</v>
      </c>
      <c r="AA352" s="158">
        <v>3.5000000000000003E-2</v>
      </c>
      <c r="AB352" s="158">
        <v>5.7000000000000002E-2</v>
      </c>
    </row>
    <row r="353" spans="1:28" x14ac:dyDescent="0.25">
      <c r="A353" s="159" t="s">
        <v>4275</v>
      </c>
      <c r="B353" s="158" t="s">
        <v>294</v>
      </c>
      <c r="C353" s="158">
        <v>0.49546827794561932</v>
      </c>
      <c r="D353" s="158">
        <v>0.19033232628398791</v>
      </c>
      <c r="E353" s="158">
        <v>0.10574018126888217</v>
      </c>
      <c r="F353" s="158">
        <v>3.6253776435045321E-2</v>
      </c>
      <c r="G353" s="158">
        <v>9.3655589123867067E-2</v>
      </c>
      <c r="H353" s="158" t="s">
        <v>294</v>
      </c>
      <c r="I353" s="158">
        <v>7.8549848942598186E-2</v>
      </c>
      <c r="J353" s="158">
        <v>1</v>
      </c>
      <c r="K353" s="159">
        <v>331</v>
      </c>
      <c r="L353" s="141"/>
      <c r="M353" s="158" t="s">
        <v>294</v>
      </c>
      <c r="N353" s="158" t="s">
        <v>294</v>
      </c>
      <c r="O353" s="158">
        <v>0.442</v>
      </c>
      <c r="P353" s="158">
        <v>0.54900000000000004</v>
      </c>
      <c r="Q353" s="158">
        <v>0.152</v>
      </c>
      <c r="R353" s="158">
        <v>0.23599999999999999</v>
      </c>
      <c r="S353" s="158">
        <v>7.6999999999999999E-2</v>
      </c>
      <c r="T353" s="158">
        <v>0.14399999999999999</v>
      </c>
      <c r="U353" s="158">
        <v>2.1000000000000001E-2</v>
      </c>
      <c r="V353" s="158">
        <v>6.2E-2</v>
      </c>
      <c r="W353" s="158">
        <v>6.7000000000000004E-2</v>
      </c>
      <c r="X353" s="158">
        <v>0.13</v>
      </c>
      <c r="Y353" s="158" t="s">
        <v>294</v>
      </c>
      <c r="Z353" s="158" t="s">
        <v>294</v>
      </c>
      <c r="AA353" s="158">
        <v>5.3999999999999999E-2</v>
      </c>
      <c r="AB353" s="158">
        <v>0.113</v>
      </c>
    </row>
    <row r="354" spans="1:28" x14ac:dyDescent="0.25">
      <c r="A354" s="159" t="s">
        <v>4276</v>
      </c>
      <c r="B354" s="158" t="s">
        <v>294</v>
      </c>
      <c r="C354" s="158">
        <v>0.34902597402597402</v>
      </c>
      <c r="D354" s="158">
        <v>0.40259740259740262</v>
      </c>
      <c r="E354" s="158">
        <v>8.6850649350649345E-2</v>
      </c>
      <c r="F354" s="158">
        <v>2.1103896103896104E-2</v>
      </c>
      <c r="G354" s="158">
        <v>9.8214285714285712E-2</v>
      </c>
      <c r="H354" s="158">
        <v>4.0584415584415581E-3</v>
      </c>
      <c r="I354" s="158">
        <v>3.8149350649350648E-2</v>
      </c>
      <c r="J354" s="158">
        <v>1</v>
      </c>
      <c r="K354" s="159">
        <v>1232</v>
      </c>
      <c r="L354" s="141"/>
      <c r="M354" s="158" t="s">
        <v>294</v>
      </c>
      <c r="N354" s="158" t="s">
        <v>294</v>
      </c>
      <c r="O354" s="158">
        <v>0.32300000000000001</v>
      </c>
      <c r="P354" s="158">
        <v>0.376</v>
      </c>
      <c r="Q354" s="158">
        <v>0.376</v>
      </c>
      <c r="R354" s="158">
        <v>0.43</v>
      </c>
      <c r="S354" s="158">
        <v>7.1999999999999995E-2</v>
      </c>
      <c r="T354" s="158">
        <v>0.104</v>
      </c>
      <c r="U354" s="158">
        <v>1.4E-2</v>
      </c>
      <c r="V354" s="158">
        <v>3.1E-2</v>
      </c>
      <c r="W354" s="158">
        <v>8.3000000000000004E-2</v>
      </c>
      <c r="X354" s="158">
        <v>0.11600000000000001</v>
      </c>
      <c r="Y354" s="158">
        <v>2E-3</v>
      </c>
      <c r="Z354" s="158">
        <v>8.9999999999999993E-3</v>
      </c>
      <c r="AA354" s="158">
        <v>2.9000000000000001E-2</v>
      </c>
      <c r="AB354" s="158">
        <v>0.05</v>
      </c>
    </row>
    <row r="355" spans="1:28" x14ac:dyDescent="0.25">
      <c r="A355" s="159" t="s">
        <v>4277</v>
      </c>
      <c r="B355" s="158" t="s">
        <v>294</v>
      </c>
      <c r="C355" s="158">
        <v>0.33187772925764192</v>
      </c>
      <c r="D355" s="158">
        <v>0.41048034934497818</v>
      </c>
      <c r="E355" s="158">
        <v>0.11353711790393013</v>
      </c>
      <c r="F355" s="158">
        <v>2.6200873362445413E-2</v>
      </c>
      <c r="G355" s="158">
        <v>7.4235807860262015E-2</v>
      </c>
      <c r="H355" s="158">
        <v>4.3668122270742356E-3</v>
      </c>
      <c r="I355" s="158">
        <v>3.9301310043668124E-2</v>
      </c>
      <c r="J355" s="158">
        <v>0.99999999999999989</v>
      </c>
      <c r="K355" s="159">
        <v>229</v>
      </c>
      <c r="L355" s="141"/>
      <c r="M355" s="158" t="s">
        <v>294</v>
      </c>
      <c r="N355" s="158" t="s">
        <v>294</v>
      </c>
      <c r="O355" s="158">
        <v>0.27400000000000002</v>
      </c>
      <c r="P355" s="158">
        <v>0.39500000000000002</v>
      </c>
      <c r="Q355" s="158">
        <v>0.34899999999999998</v>
      </c>
      <c r="R355" s="158">
        <v>0.47499999999999998</v>
      </c>
      <c r="S355" s="158">
        <v>7.9000000000000001E-2</v>
      </c>
      <c r="T355" s="158">
        <v>0.161</v>
      </c>
      <c r="U355" s="158">
        <v>1.2E-2</v>
      </c>
      <c r="V355" s="158">
        <v>5.6000000000000001E-2</v>
      </c>
      <c r="W355" s="158">
        <v>4.7E-2</v>
      </c>
      <c r="X355" s="158">
        <v>0.11600000000000001</v>
      </c>
      <c r="Y355" s="158">
        <v>1E-3</v>
      </c>
      <c r="Z355" s="158">
        <v>2.4E-2</v>
      </c>
      <c r="AA355" s="158">
        <v>2.1000000000000001E-2</v>
      </c>
      <c r="AB355" s="158">
        <v>7.2999999999999995E-2</v>
      </c>
    </row>
    <row r="356" spans="1:28" x14ac:dyDescent="0.25">
      <c r="A356" s="159" t="s">
        <v>4278</v>
      </c>
      <c r="B356" s="158" t="s">
        <v>294</v>
      </c>
      <c r="C356" s="158">
        <v>0.22319859402460457</v>
      </c>
      <c r="D356" s="158">
        <v>0.42003514938488579</v>
      </c>
      <c r="E356" s="158">
        <v>0.1757469244288225</v>
      </c>
      <c r="F356" s="158">
        <v>6.32688927943761E-2</v>
      </c>
      <c r="G356" s="158">
        <v>8.43585237258348E-2</v>
      </c>
      <c r="H356" s="158" t="s">
        <v>294</v>
      </c>
      <c r="I356" s="158">
        <v>3.3391915641476276E-2</v>
      </c>
      <c r="J356" s="158">
        <v>1.0000000000000002</v>
      </c>
      <c r="K356" s="159">
        <v>569</v>
      </c>
      <c r="L356" s="141"/>
      <c r="M356" s="158" t="s">
        <v>294</v>
      </c>
      <c r="N356" s="158" t="s">
        <v>294</v>
      </c>
      <c r="O356" s="158">
        <v>0.191</v>
      </c>
      <c r="P356" s="158">
        <v>0.25900000000000001</v>
      </c>
      <c r="Q356" s="158">
        <v>0.38</v>
      </c>
      <c r="R356" s="158">
        <v>0.46100000000000002</v>
      </c>
      <c r="S356" s="158">
        <v>0.14699999999999999</v>
      </c>
      <c r="T356" s="158">
        <v>0.20899999999999999</v>
      </c>
      <c r="U356" s="158">
        <v>4.5999999999999999E-2</v>
      </c>
      <c r="V356" s="158">
        <v>8.5999999999999993E-2</v>
      </c>
      <c r="W356" s="158">
        <v>6.4000000000000001E-2</v>
      </c>
      <c r="X356" s="158">
        <v>0.11</v>
      </c>
      <c r="Y356" s="158" t="s">
        <v>294</v>
      </c>
      <c r="Z356" s="158" t="s">
        <v>294</v>
      </c>
      <c r="AA356" s="158">
        <v>2.1000000000000001E-2</v>
      </c>
      <c r="AB356" s="158">
        <v>5.1999999999999998E-2</v>
      </c>
    </row>
    <row r="357" spans="1:28" x14ac:dyDescent="0.25">
      <c r="A357" s="159" t="s">
        <v>4279</v>
      </c>
      <c r="B357" s="158">
        <v>3.4507706136408481E-2</v>
      </c>
      <c r="C357" s="158">
        <v>0.24997259553197554</v>
      </c>
      <c r="D357" s="158">
        <v>0.26246903295113233</v>
      </c>
      <c r="E357" s="158">
        <v>0.10464122070462369</v>
      </c>
      <c r="F357" s="158">
        <v>2.6834455089557802E-2</v>
      </c>
      <c r="G357" s="158">
        <v>0.28498454388003419</v>
      </c>
      <c r="H357" s="158">
        <v>4.4285620327538201E-3</v>
      </c>
      <c r="I357" s="158">
        <v>3.2161883673514129E-2</v>
      </c>
      <c r="J357" s="158">
        <v>0.99999999999999989</v>
      </c>
      <c r="K357" s="159">
        <v>45613</v>
      </c>
      <c r="L357" s="141"/>
      <c r="M357" s="158">
        <v>3.3000000000000002E-2</v>
      </c>
      <c r="N357" s="158">
        <v>3.5999999999999997E-2</v>
      </c>
      <c r="O357" s="158">
        <v>0.246</v>
      </c>
      <c r="P357" s="158">
        <v>0.254</v>
      </c>
      <c r="Q357" s="158">
        <v>0.25800000000000001</v>
      </c>
      <c r="R357" s="158">
        <v>0.26700000000000002</v>
      </c>
      <c r="S357" s="158">
        <v>0.10199999999999999</v>
      </c>
      <c r="T357" s="158">
        <v>0.107</v>
      </c>
      <c r="U357" s="158">
        <v>2.5000000000000001E-2</v>
      </c>
      <c r="V357" s="158">
        <v>2.8000000000000001E-2</v>
      </c>
      <c r="W357" s="158">
        <v>0.28100000000000003</v>
      </c>
      <c r="X357" s="158">
        <v>0.28899999999999998</v>
      </c>
      <c r="Y357" s="158">
        <v>4.0000000000000001E-3</v>
      </c>
      <c r="Z357" s="158">
        <v>5.0000000000000001E-3</v>
      </c>
      <c r="AA357" s="158">
        <v>3.1E-2</v>
      </c>
      <c r="AB357" s="158">
        <v>3.4000000000000002E-2</v>
      </c>
    </row>
    <row r="358" spans="1:28" x14ac:dyDescent="0.25">
      <c r="A358" s="159" t="s">
        <v>4280</v>
      </c>
      <c r="B358" s="158" t="s">
        <v>294</v>
      </c>
      <c r="C358" s="158">
        <v>8.2018927444794956E-2</v>
      </c>
      <c r="D358" s="158">
        <v>0.20504731861198738</v>
      </c>
      <c r="E358" s="158">
        <v>8.5173501577287064E-2</v>
      </c>
      <c r="F358" s="158">
        <v>2.5236593059936908E-2</v>
      </c>
      <c r="G358" s="158">
        <v>0.57097791798107256</v>
      </c>
      <c r="H358" s="158">
        <v>3.1545741324921135E-3</v>
      </c>
      <c r="I358" s="158">
        <v>2.8391167192429023E-2</v>
      </c>
      <c r="J358" s="158">
        <v>1</v>
      </c>
      <c r="K358" s="159">
        <v>317</v>
      </c>
      <c r="L358" s="141"/>
      <c r="M358" s="158" t="s">
        <v>294</v>
      </c>
      <c r="N358" s="158" t="s">
        <v>294</v>
      </c>
      <c r="O358" s="158">
        <v>5.7000000000000002E-2</v>
      </c>
      <c r="P358" s="158">
        <v>0.11700000000000001</v>
      </c>
      <c r="Q358" s="158">
        <v>0.16400000000000001</v>
      </c>
      <c r="R358" s="158">
        <v>0.253</v>
      </c>
      <c r="S358" s="158">
        <v>5.8999999999999997E-2</v>
      </c>
      <c r="T358" s="158">
        <v>0.121</v>
      </c>
      <c r="U358" s="158">
        <v>1.2999999999999999E-2</v>
      </c>
      <c r="V358" s="158">
        <v>4.9000000000000002E-2</v>
      </c>
      <c r="W358" s="158">
        <v>0.51600000000000001</v>
      </c>
      <c r="X358" s="158">
        <v>0.624</v>
      </c>
      <c r="Y358" s="158">
        <v>1E-3</v>
      </c>
      <c r="Z358" s="158">
        <v>1.7999999999999999E-2</v>
      </c>
      <c r="AA358" s="158">
        <v>1.4999999999999999E-2</v>
      </c>
      <c r="AB358" s="158">
        <v>5.2999999999999999E-2</v>
      </c>
    </row>
    <row r="359" spans="1:28" x14ac:dyDescent="0.25">
      <c r="A359" s="159" t="s">
        <v>4281</v>
      </c>
      <c r="B359" s="158" t="s">
        <v>294</v>
      </c>
      <c r="C359" s="158">
        <v>0.24635845471817605</v>
      </c>
      <c r="D359" s="158">
        <v>0.30652311589613679</v>
      </c>
      <c r="E359" s="158">
        <v>0.14312856238125396</v>
      </c>
      <c r="F359" s="158">
        <v>3.6098796706776438E-2</v>
      </c>
      <c r="G359" s="158">
        <v>0.23622545915136162</v>
      </c>
      <c r="H359" s="158">
        <v>9.4996833438885375E-3</v>
      </c>
      <c r="I359" s="158">
        <v>2.2165927802406588E-2</v>
      </c>
      <c r="J359" s="158">
        <v>0.99999999999999989</v>
      </c>
      <c r="K359" s="159">
        <v>1579</v>
      </c>
      <c r="L359" s="141"/>
      <c r="M359" s="158" t="s">
        <v>294</v>
      </c>
      <c r="N359" s="158" t="s">
        <v>294</v>
      </c>
      <c r="O359" s="158">
        <v>0.22600000000000001</v>
      </c>
      <c r="P359" s="158">
        <v>0.26800000000000002</v>
      </c>
      <c r="Q359" s="158">
        <v>0.28399999999999997</v>
      </c>
      <c r="R359" s="158">
        <v>0.33</v>
      </c>
      <c r="S359" s="158">
        <v>0.127</v>
      </c>
      <c r="T359" s="158">
        <v>0.161</v>
      </c>
      <c r="U359" s="158">
        <v>2.8000000000000001E-2</v>
      </c>
      <c r="V359" s="158">
        <v>4.5999999999999999E-2</v>
      </c>
      <c r="W359" s="158">
        <v>0.216</v>
      </c>
      <c r="X359" s="158">
        <v>0.25800000000000001</v>
      </c>
      <c r="Y359" s="158">
        <v>6.0000000000000001E-3</v>
      </c>
      <c r="Z359" s="158">
        <v>1.6E-2</v>
      </c>
      <c r="AA359" s="158">
        <v>1.6E-2</v>
      </c>
      <c r="AB359" s="158">
        <v>3.1E-2</v>
      </c>
    </row>
    <row r="360" spans="1:28" x14ac:dyDescent="0.25">
      <c r="A360" s="159" t="s">
        <v>4282</v>
      </c>
      <c r="B360" s="158" t="s">
        <v>294</v>
      </c>
      <c r="C360" s="158">
        <v>5.5788005578800556E-3</v>
      </c>
      <c r="D360" s="158">
        <v>0.15760111576011157</v>
      </c>
      <c r="E360" s="158">
        <v>8.7866108786610872E-2</v>
      </c>
      <c r="F360" s="158">
        <v>5.1603905160390519E-2</v>
      </c>
      <c r="G360" s="158">
        <v>0.66945606694560666</v>
      </c>
      <c r="H360" s="158">
        <v>4.1841004184100415E-3</v>
      </c>
      <c r="I360" s="158">
        <v>2.3709902370990237E-2</v>
      </c>
      <c r="J360" s="158">
        <v>0.99999999999999989</v>
      </c>
      <c r="K360" s="159">
        <v>717</v>
      </c>
      <c r="L360" s="141"/>
      <c r="M360" s="158" t="s">
        <v>294</v>
      </c>
      <c r="N360" s="158" t="s">
        <v>294</v>
      </c>
      <c r="O360" s="158">
        <v>2E-3</v>
      </c>
      <c r="P360" s="158">
        <v>1.4E-2</v>
      </c>
      <c r="Q360" s="158">
        <v>0.13300000000000001</v>
      </c>
      <c r="R360" s="158">
        <v>0.186</v>
      </c>
      <c r="S360" s="158">
        <v>6.9000000000000006E-2</v>
      </c>
      <c r="T360" s="158">
        <v>0.111</v>
      </c>
      <c r="U360" s="158">
        <v>3.7999999999999999E-2</v>
      </c>
      <c r="V360" s="158">
        <v>7.0000000000000007E-2</v>
      </c>
      <c r="W360" s="158">
        <v>0.63400000000000001</v>
      </c>
      <c r="X360" s="158">
        <v>0.70299999999999996</v>
      </c>
      <c r="Y360" s="158">
        <v>1E-3</v>
      </c>
      <c r="Z360" s="158">
        <v>1.2E-2</v>
      </c>
      <c r="AA360" s="158">
        <v>1.4999999999999999E-2</v>
      </c>
      <c r="AB360" s="158">
        <v>3.7999999999999999E-2</v>
      </c>
    </row>
    <row r="361" spans="1:28" x14ac:dyDescent="0.25">
      <c r="A361" s="159" t="s">
        <v>4283</v>
      </c>
      <c r="B361" s="158" t="s">
        <v>294</v>
      </c>
      <c r="C361" s="158">
        <v>7.1698113207547168E-2</v>
      </c>
      <c r="D361" s="158">
        <v>0.16172506738544473</v>
      </c>
      <c r="E361" s="158">
        <v>5.498652291105121E-2</v>
      </c>
      <c r="F361" s="158">
        <v>1.1320754716981131E-2</v>
      </c>
      <c r="G361" s="158">
        <v>0.63881401617250677</v>
      </c>
      <c r="H361" s="158">
        <v>1.5633423180592992E-2</v>
      </c>
      <c r="I361" s="158">
        <v>4.5822102425876012E-2</v>
      </c>
      <c r="J361" s="158">
        <v>1</v>
      </c>
      <c r="K361" s="159">
        <v>1855</v>
      </c>
      <c r="L361" s="141"/>
      <c r="M361" s="158" t="s">
        <v>294</v>
      </c>
      <c r="N361" s="158" t="s">
        <v>294</v>
      </c>
      <c r="O361" s="158">
        <v>6.0999999999999999E-2</v>
      </c>
      <c r="P361" s="158">
        <v>8.4000000000000005E-2</v>
      </c>
      <c r="Q361" s="158">
        <v>0.14599999999999999</v>
      </c>
      <c r="R361" s="158">
        <v>0.17899999999999999</v>
      </c>
      <c r="S361" s="158">
        <v>4.5999999999999999E-2</v>
      </c>
      <c r="T361" s="158">
        <v>6.6000000000000003E-2</v>
      </c>
      <c r="U361" s="158">
        <v>7.0000000000000001E-3</v>
      </c>
      <c r="V361" s="158">
        <v>1.7000000000000001E-2</v>
      </c>
      <c r="W361" s="158">
        <v>0.61699999999999999</v>
      </c>
      <c r="X361" s="158">
        <v>0.66</v>
      </c>
      <c r="Y361" s="158">
        <v>1.0999999999999999E-2</v>
      </c>
      <c r="Z361" s="158">
        <v>2.1999999999999999E-2</v>
      </c>
      <c r="AA361" s="158">
        <v>3.6999999999999998E-2</v>
      </c>
      <c r="AB361" s="158">
        <v>5.6000000000000001E-2</v>
      </c>
    </row>
    <row r="362" spans="1:28" x14ac:dyDescent="0.25">
      <c r="A362" s="159" t="s">
        <v>4284</v>
      </c>
      <c r="B362" s="158">
        <v>0.19763513513513514</v>
      </c>
      <c r="C362" s="158">
        <v>0.1875</v>
      </c>
      <c r="D362" s="158">
        <v>0.3108108108108108</v>
      </c>
      <c r="E362" s="158">
        <v>9.9662162162162157E-2</v>
      </c>
      <c r="F362" s="158">
        <v>2.8716216216216218E-2</v>
      </c>
      <c r="G362" s="158">
        <v>0.14527027027027026</v>
      </c>
      <c r="H362" s="158">
        <v>1.6891891891891893E-3</v>
      </c>
      <c r="I362" s="158">
        <v>2.8716216216216218E-2</v>
      </c>
      <c r="J362" s="158">
        <v>1</v>
      </c>
      <c r="K362" s="159">
        <v>592</v>
      </c>
      <c r="L362" s="141"/>
      <c r="M362" s="158">
        <v>0.16800000000000001</v>
      </c>
      <c r="N362" s="158">
        <v>0.23200000000000001</v>
      </c>
      <c r="O362" s="158">
        <v>0.158</v>
      </c>
      <c r="P362" s="158">
        <v>0.221</v>
      </c>
      <c r="Q362" s="158">
        <v>0.27500000000000002</v>
      </c>
      <c r="R362" s="158">
        <v>0.34899999999999998</v>
      </c>
      <c r="S362" s="158">
        <v>7.8E-2</v>
      </c>
      <c r="T362" s="158">
        <v>0.126</v>
      </c>
      <c r="U362" s="158">
        <v>1.7999999999999999E-2</v>
      </c>
      <c r="V362" s="158">
        <v>4.5999999999999999E-2</v>
      </c>
      <c r="W362" s="158">
        <v>0.11899999999999999</v>
      </c>
      <c r="X362" s="158">
        <v>0.17599999999999999</v>
      </c>
      <c r="Y362" s="158">
        <v>0</v>
      </c>
      <c r="Z362" s="158">
        <v>0.01</v>
      </c>
      <c r="AA362" s="158">
        <v>1.7999999999999999E-2</v>
      </c>
      <c r="AB362" s="158">
        <v>4.5999999999999999E-2</v>
      </c>
    </row>
    <row r="363" spans="1:28" x14ac:dyDescent="0.25">
      <c r="A363" s="159" t="s">
        <v>4285</v>
      </c>
      <c r="B363" s="158">
        <v>1.9904458598726116E-4</v>
      </c>
      <c r="C363" s="158">
        <v>1.1942675159235668E-3</v>
      </c>
      <c r="D363" s="158">
        <v>0.70700636942675155</v>
      </c>
      <c r="E363" s="158">
        <v>0.1926751592356688</v>
      </c>
      <c r="F363" s="158">
        <v>3.9012738853503183E-2</v>
      </c>
      <c r="G363" s="158">
        <v>1.2937898089171975E-2</v>
      </c>
      <c r="H363" s="158" t="s">
        <v>294</v>
      </c>
      <c r="I363" s="158">
        <v>4.6974522292993634E-2</v>
      </c>
      <c r="J363" s="158">
        <v>1</v>
      </c>
      <c r="K363" s="159">
        <v>5024</v>
      </c>
      <c r="L363" s="141"/>
      <c r="M363" s="158">
        <v>0</v>
      </c>
      <c r="N363" s="158">
        <v>1E-3</v>
      </c>
      <c r="O363" s="158">
        <v>1E-3</v>
      </c>
      <c r="P363" s="158">
        <v>3.0000000000000001E-3</v>
      </c>
      <c r="Q363" s="158">
        <v>0.69399999999999995</v>
      </c>
      <c r="R363" s="158">
        <v>0.71899999999999997</v>
      </c>
      <c r="S363" s="158">
        <v>0.182</v>
      </c>
      <c r="T363" s="158">
        <v>0.20399999999999999</v>
      </c>
      <c r="U363" s="158">
        <v>3.4000000000000002E-2</v>
      </c>
      <c r="V363" s="158">
        <v>4.4999999999999998E-2</v>
      </c>
      <c r="W363" s="158">
        <v>0.01</v>
      </c>
      <c r="X363" s="158">
        <v>1.6E-2</v>
      </c>
      <c r="Y363" s="158" t="s">
        <v>294</v>
      </c>
      <c r="Z363" s="158" t="s">
        <v>294</v>
      </c>
      <c r="AA363" s="158">
        <v>4.1000000000000002E-2</v>
      </c>
      <c r="AB363" s="158">
        <v>5.2999999999999999E-2</v>
      </c>
    </row>
    <row r="364" spans="1:28" x14ac:dyDescent="0.25">
      <c r="A364" s="159" t="s">
        <v>4286</v>
      </c>
      <c r="B364" s="158">
        <v>1.8157492354740061E-2</v>
      </c>
      <c r="C364" s="158">
        <v>0.24751529051987767</v>
      </c>
      <c r="D364" s="158">
        <v>0.25898318042813456</v>
      </c>
      <c r="E364" s="158">
        <v>9.9961773700305817E-2</v>
      </c>
      <c r="F364" s="158">
        <v>3.8799694189602447E-2</v>
      </c>
      <c r="G364" s="158">
        <v>0.30791284403669728</v>
      </c>
      <c r="H364" s="158">
        <v>4.3960244648318042E-3</v>
      </c>
      <c r="I364" s="158">
        <v>2.4273700305810397E-2</v>
      </c>
      <c r="J364" s="158">
        <v>1</v>
      </c>
      <c r="K364" s="159">
        <v>5232</v>
      </c>
      <c r="L364" s="141"/>
      <c r="M364" s="158">
        <v>1.4999999999999999E-2</v>
      </c>
      <c r="N364" s="158">
        <v>2.1999999999999999E-2</v>
      </c>
      <c r="O364" s="158">
        <v>0.23599999999999999</v>
      </c>
      <c r="P364" s="158">
        <v>0.25900000000000001</v>
      </c>
      <c r="Q364" s="158">
        <v>0.247</v>
      </c>
      <c r="R364" s="158">
        <v>0.27100000000000002</v>
      </c>
      <c r="S364" s="158">
        <v>9.1999999999999998E-2</v>
      </c>
      <c r="T364" s="158">
        <v>0.108</v>
      </c>
      <c r="U364" s="158">
        <v>3.4000000000000002E-2</v>
      </c>
      <c r="V364" s="158">
        <v>4.3999999999999997E-2</v>
      </c>
      <c r="W364" s="158">
        <v>0.29599999999999999</v>
      </c>
      <c r="X364" s="158">
        <v>0.32100000000000001</v>
      </c>
      <c r="Y364" s="158">
        <v>3.0000000000000001E-3</v>
      </c>
      <c r="Z364" s="158">
        <v>7.0000000000000001E-3</v>
      </c>
      <c r="AA364" s="158">
        <v>0.02</v>
      </c>
      <c r="AB364" s="158">
        <v>2.9000000000000001E-2</v>
      </c>
    </row>
    <row r="365" spans="1:28" x14ac:dyDescent="0.25">
      <c r="A365" s="159" t="s">
        <v>4287</v>
      </c>
      <c r="B365" s="158">
        <v>0.56239015817223204</v>
      </c>
      <c r="C365" s="158">
        <v>0.15817223198594024</v>
      </c>
      <c r="D365" s="158">
        <v>0.17047451669595781</v>
      </c>
      <c r="E365" s="158">
        <v>6.32688927943761E-2</v>
      </c>
      <c r="F365" s="158" t="s">
        <v>294</v>
      </c>
      <c r="G365" s="158">
        <v>1.7574692442882251E-2</v>
      </c>
      <c r="H365" s="158" t="s">
        <v>294</v>
      </c>
      <c r="I365" s="158">
        <v>2.8119507908611598E-2</v>
      </c>
      <c r="J365" s="158">
        <v>1</v>
      </c>
      <c r="K365" s="159">
        <v>569</v>
      </c>
      <c r="L365" s="141"/>
      <c r="M365" s="158">
        <v>0.52100000000000002</v>
      </c>
      <c r="N365" s="158">
        <v>0.60299999999999998</v>
      </c>
      <c r="O365" s="158">
        <v>0.13</v>
      </c>
      <c r="P365" s="158">
        <v>0.19</v>
      </c>
      <c r="Q365" s="158">
        <v>0.14199999999999999</v>
      </c>
      <c r="R365" s="158">
        <v>0.20399999999999999</v>
      </c>
      <c r="S365" s="158">
        <v>4.5999999999999999E-2</v>
      </c>
      <c r="T365" s="158">
        <v>8.5999999999999993E-2</v>
      </c>
      <c r="U365" s="158" t="s">
        <v>294</v>
      </c>
      <c r="V365" s="158" t="s">
        <v>294</v>
      </c>
      <c r="W365" s="158">
        <v>0.01</v>
      </c>
      <c r="X365" s="158">
        <v>3.2000000000000001E-2</v>
      </c>
      <c r="Y365" s="158" t="s">
        <v>294</v>
      </c>
      <c r="Z365" s="158" t="s">
        <v>294</v>
      </c>
      <c r="AA365" s="158">
        <v>1.7000000000000001E-2</v>
      </c>
      <c r="AB365" s="158">
        <v>4.4999999999999998E-2</v>
      </c>
    </row>
    <row r="366" spans="1:28" x14ac:dyDescent="0.25">
      <c r="A366" s="159" t="s">
        <v>4288</v>
      </c>
      <c r="B366" s="158">
        <v>0.23761339846475923</v>
      </c>
      <c r="C366" s="158">
        <v>0.47191207257501744</v>
      </c>
      <c r="D366" s="158">
        <v>0.15614096301465458</v>
      </c>
      <c r="E366" s="158">
        <v>3.6461967899511512E-2</v>
      </c>
      <c r="F366" s="158">
        <v>3.4891835310537334E-3</v>
      </c>
      <c r="G366" s="158">
        <v>5.931612002791347E-2</v>
      </c>
      <c r="H366" s="158">
        <v>4.3614794138171669E-3</v>
      </c>
      <c r="I366" s="158">
        <v>3.0704815073272853E-2</v>
      </c>
      <c r="J366" s="158">
        <v>1</v>
      </c>
      <c r="K366" s="159">
        <v>5732</v>
      </c>
      <c r="L366" s="141"/>
      <c r="M366" s="158">
        <v>0.22700000000000001</v>
      </c>
      <c r="N366" s="158">
        <v>0.249</v>
      </c>
      <c r="O366" s="158">
        <v>0.45900000000000002</v>
      </c>
      <c r="P366" s="158">
        <v>0.48499999999999999</v>
      </c>
      <c r="Q366" s="158">
        <v>0.14699999999999999</v>
      </c>
      <c r="R366" s="158">
        <v>0.16600000000000001</v>
      </c>
      <c r="S366" s="158">
        <v>3.2000000000000001E-2</v>
      </c>
      <c r="T366" s="158">
        <v>4.2000000000000003E-2</v>
      </c>
      <c r="U366" s="158">
        <v>2E-3</v>
      </c>
      <c r="V366" s="158">
        <v>5.0000000000000001E-3</v>
      </c>
      <c r="W366" s="158">
        <v>5.2999999999999999E-2</v>
      </c>
      <c r="X366" s="158">
        <v>6.6000000000000003E-2</v>
      </c>
      <c r="Y366" s="158">
        <v>3.0000000000000001E-3</v>
      </c>
      <c r="Z366" s="158">
        <v>6.0000000000000001E-3</v>
      </c>
      <c r="AA366" s="158">
        <v>2.7E-2</v>
      </c>
      <c r="AB366" s="158">
        <v>3.5000000000000003E-2</v>
      </c>
    </row>
    <row r="367" spans="1:28" x14ac:dyDescent="0.25">
      <c r="A367" s="159" t="s">
        <v>4289</v>
      </c>
      <c r="B367" s="158" t="s">
        <v>294</v>
      </c>
      <c r="C367" s="158">
        <v>0.32741617357001973</v>
      </c>
      <c r="D367" s="158">
        <v>0.40631163708086787</v>
      </c>
      <c r="E367" s="158">
        <v>0.11439842209072978</v>
      </c>
      <c r="F367" s="158">
        <v>5.9171597633136093E-3</v>
      </c>
      <c r="G367" s="158">
        <v>0.12623274161735701</v>
      </c>
      <c r="H367" s="158" t="s">
        <v>294</v>
      </c>
      <c r="I367" s="158">
        <v>1.9723865877712032E-2</v>
      </c>
      <c r="J367" s="158">
        <v>1</v>
      </c>
      <c r="K367" s="159">
        <v>507</v>
      </c>
      <c r="L367" s="141"/>
      <c r="M367" s="158" t="s">
        <v>294</v>
      </c>
      <c r="N367" s="158" t="s">
        <v>294</v>
      </c>
      <c r="O367" s="158">
        <v>0.28799999999999998</v>
      </c>
      <c r="P367" s="158">
        <v>0.36899999999999999</v>
      </c>
      <c r="Q367" s="158">
        <v>0.36399999999999999</v>
      </c>
      <c r="R367" s="158">
        <v>0.45</v>
      </c>
      <c r="S367" s="158">
        <v>0.09</v>
      </c>
      <c r="T367" s="158">
        <v>0.14499999999999999</v>
      </c>
      <c r="U367" s="158">
        <v>2E-3</v>
      </c>
      <c r="V367" s="158">
        <v>1.7000000000000001E-2</v>
      </c>
      <c r="W367" s="158">
        <v>0.1</v>
      </c>
      <c r="X367" s="158">
        <v>0.158</v>
      </c>
      <c r="Y367" s="158" t="s">
        <v>294</v>
      </c>
      <c r="Z367" s="158" t="s">
        <v>294</v>
      </c>
      <c r="AA367" s="158">
        <v>1.0999999999999999E-2</v>
      </c>
      <c r="AB367" s="158">
        <v>3.5999999999999997E-2</v>
      </c>
    </row>
    <row r="368" spans="1:28" x14ac:dyDescent="0.25">
      <c r="A368" s="159" t="s">
        <v>4290</v>
      </c>
      <c r="B368" s="158" t="s">
        <v>294</v>
      </c>
      <c r="C368" s="158">
        <v>0.30833333333333335</v>
      </c>
      <c r="D368" s="158">
        <v>0.27500000000000002</v>
      </c>
      <c r="E368" s="158">
        <v>0.16666666666666666</v>
      </c>
      <c r="F368" s="158" t="s">
        <v>294</v>
      </c>
      <c r="G368" s="158">
        <v>0.20833333333333334</v>
      </c>
      <c r="H368" s="158">
        <v>8.3333333333333332E-3</v>
      </c>
      <c r="I368" s="158">
        <v>3.3333333333333333E-2</v>
      </c>
      <c r="J368" s="158">
        <v>1</v>
      </c>
      <c r="K368" s="159">
        <v>120</v>
      </c>
      <c r="L368" s="141"/>
      <c r="M368" s="158" t="s">
        <v>294</v>
      </c>
      <c r="N368" s="158" t="s">
        <v>294</v>
      </c>
      <c r="O368" s="158">
        <v>0.23300000000000001</v>
      </c>
      <c r="P368" s="158">
        <v>0.39600000000000002</v>
      </c>
      <c r="Q368" s="158">
        <v>0.20300000000000001</v>
      </c>
      <c r="R368" s="158">
        <v>0.36099999999999999</v>
      </c>
      <c r="S368" s="158">
        <v>0.111</v>
      </c>
      <c r="T368" s="158">
        <v>0.24299999999999999</v>
      </c>
      <c r="U368" s="158" t="s">
        <v>294</v>
      </c>
      <c r="V368" s="158" t="s">
        <v>294</v>
      </c>
      <c r="W368" s="158">
        <v>0.14499999999999999</v>
      </c>
      <c r="X368" s="158">
        <v>0.28899999999999998</v>
      </c>
      <c r="Y368" s="158">
        <v>1E-3</v>
      </c>
      <c r="Z368" s="158">
        <v>4.5999999999999999E-2</v>
      </c>
      <c r="AA368" s="158">
        <v>1.2999999999999999E-2</v>
      </c>
      <c r="AB368" s="158">
        <v>8.3000000000000004E-2</v>
      </c>
    </row>
    <row r="369" spans="1:28" x14ac:dyDescent="0.25">
      <c r="A369" s="159" t="s">
        <v>4291</v>
      </c>
      <c r="B369" s="158" t="s">
        <v>294</v>
      </c>
      <c r="C369" s="158">
        <v>0.33742331288343558</v>
      </c>
      <c r="D369" s="158">
        <v>0.24335378323108384</v>
      </c>
      <c r="E369" s="158">
        <v>0.29243353783231085</v>
      </c>
      <c r="F369" s="158">
        <v>8.1799591002044997E-3</v>
      </c>
      <c r="G369" s="158">
        <v>8.9979550102249492E-2</v>
      </c>
      <c r="H369" s="158" t="s">
        <v>294</v>
      </c>
      <c r="I369" s="158">
        <v>2.8629856850715747E-2</v>
      </c>
      <c r="J369" s="158">
        <v>1</v>
      </c>
      <c r="K369" s="159">
        <v>489</v>
      </c>
      <c r="L369" s="141"/>
      <c r="M369" s="158" t="s">
        <v>294</v>
      </c>
      <c r="N369" s="158" t="s">
        <v>294</v>
      </c>
      <c r="O369" s="158">
        <v>0.29699999999999999</v>
      </c>
      <c r="P369" s="158">
        <v>0.38</v>
      </c>
      <c r="Q369" s="158">
        <v>0.20699999999999999</v>
      </c>
      <c r="R369" s="158">
        <v>0.28299999999999997</v>
      </c>
      <c r="S369" s="158">
        <v>0.254</v>
      </c>
      <c r="T369" s="158">
        <v>0.33400000000000002</v>
      </c>
      <c r="U369" s="158">
        <v>3.0000000000000001E-3</v>
      </c>
      <c r="V369" s="158">
        <v>2.1000000000000001E-2</v>
      </c>
      <c r="W369" s="158">
        <v>6.8000000000000005E-2</v>
      </c>
      <c r="X369" s="158">
        <v>0.11899999999999999</v>
      </c>
      <c r="Y369" s="158" t="s">
        <v>294</v>
      </c>
      <c r="Z369" s="158" t="s">
        <v>294</v>
      </c>
      <c r="AA369" s="158">
        <v>1.7000000000000001E-2</v>
      </c>
      <c r="AB369" s="158">
        <v>4.7E-2</v>
      </c>
    </row>
    <row r="370" spans="1:28" x14ac:dyDescent="0.25">
      <c r="A370" s="159" t="s">
        <v>4292</v>
      </c>
      <c r="B370" s="158" t="s">
        <v>294</v>
      </c>
      <c r="C370" s="158">
        <v>0.42056074766355139</v>
      </c>
      <c r="D370" s="158">
        <v>0.32087227414330216</v>
      </c>
      <c r="E370" s="158">
        <v>0.12461059190031153</v>
      </c>
      <c r="F370" s="158">
        <v>6.2305295950155761E-3</v>
      </c>
      <c r="G370" s="158">
        <v>0.10280373831775701</v>
      </c>
      <c r="H370" s="158" t="s">
        <v>294</v>
      </c>
      <c r="I370" s="158">
        <v>2.4922118380062305E-2</v>
      </c>
      <c r="J370" s="158">
        <v>1</v>
      </c>
      <c r="K370" s="159">
        <v>321</v>
      </c>
      <c r="L370" s="141"/>
      <c r="M370" s="158" t="s">
        <v>294</v>
      </c>
      <c r="N370" s="158" t="s">
        <v>294</v>
      </c>
      <c r="O370" s="158">
        <v>0.36799999999999999</v>
      </c>
      <c r="P370" s="158">
        <v>0.47499999999999998</v>
      </c>
      <c r="Q370" s="158">
        <v>0.27200000000000002</v>
      </c>
      <c r="R370" s="158">
        <v>0.374</v>
      </c>
      <c r="S370" s="158">
        <v>9.2999999999999999E-2</v>
      </c>
      <c r="T370" s="158">
        <v>0.16500000000000001</v>
      </c>
      <c r="U370" s="158">
        <v>2E-3</v>
      </c>
      <c r="V370" s="158">
        <v>2.1999999999999999E-2</v>
      </c>
      <c r="W370" s="158">
        <v>7.3999999999999996E-2</v>
      </c>
      <c r="X370" s="158">
        <v>0.14099999999999999</v>
      </c>
      <c r="Y370" s="158" t="s">
        <v>294</v>
      </c>
      <c r="Z370" s="158" t="s">
        <v>294</v>
      </c>
      <c r="AA370" s="158">
        <v>1.2999999999999999E-2</v>
      </c>
      <c r="AB370" s="158">
        <v>4.8000000000000001E-2</v>
      </c>
    </row>
    <row r="371" spans="1:28" x14ac:dyDescent="0.25">
      <c r="A371" s="159" t="s">
        <v>4293</v>
      </c>
      <c r="B371" s="158" t="s">
        <v>294</v>
      </c>
      <c r="C371" s="158">
        <v>0.28075709779179808</v>
      </c>
      <c r="D371" s="158">
        <v>0.40063091482649843</v>
      </c>
      <c r="E371" s="158">
        <v>0.14195583596214512</v>
      </c>
      <c r="F371" s="158">
        <v>1.2618296529968454E-2</v>
      </c>
      <c r="G371" s="158">
        <v>0.14511041009463724</v>
      </c>
      <c r="H371" s="158" t="s">
        <v>294</v>
      </c>
      <c r="I371" s="158">
        <v>1.8927444794952682E-2</v>
      </c>
      <c r="J371" s="158">
        <v>1</v>
      </c>
      <c r="K371" s="159">
        <v>317</v>
      </c>
      <c r="L371" s="141"/>
      <c r="M371" s="158" t="s">
        <v>294</v>
      </c>
      <c r="N371" s="158" t="s">
        <v>294</v>
      </c>
      <c r="O371" s="158">
        <v>0.23400000000000001</v>
      </c>
      <c r="P371" s="158">
        <v>0.33300000000000002</v>
      </c>
      <c r="Q371" s="158">
        <v>0.34799999999999998</v>
      </c>
      <c r="R371" s="158">
        <v>0.45500000000000002</v>
      </c>
      <c r="S371" s="158">
        <v>0.108</v>
      </c>
      <c r="T371" s="158">
        <v>0.185</v>
      </c>
      <c r="U371" s="158">
        <v>5.0000000000000001E-3</v>
      </c>
      <c r="V371" s="158">
        <v>3.2000000000000001E-2</v>
      </c>
      <c r="W371" s="158">
        <v>0.111</v>
      </c>
      <c r="X371" s="158">
        <v>0.188</v>
      </c>
      <c r="Y371" s="158" t="s">
        <v>294</v>
      </c>
      <c r="Z371" s="158" t="s">
        <v>294</v>
      </c>
      <c r="AA371" s="158">
        <v>8.9999999999999993E-3</v>
      </c>
      <c r="AB371" s="158">
        <v>4.1000000000000002E-2</v>
      </c>
    </row>
    <row r="372" spans="1:28" x14ac:dyDescent="0.25">
      <c r="A372" s="159" t="s">
        <v>4294</v>
      </c>
      <c r="B372" s="158" t="s">
        <v>294</v>
      </c>
      <c r="C372" s="158">
        <v>9.1176470588235289E-2</v>
      </c>
      <c r="D372" s="158">
        <v>0.58529411764705885</v>
      </c>
      <c r="E372" s="158">
        <v>0.14117647058823529</v>
      </c>
      <c r="F372" s="158">
        <v>2.9411764705882353E-2</v>
      </c>
      <c r="G372" s="158">
        <v>0.11176470588235295</v>
      </c>
      <c r="H372" s="158" t="s">
        <v>294</v>
      </c>
      <c r="I372" s="158">
        <v>4.1176470588235294E-2</v>
      </c>
      <c r="J372" s="158">
        <v>1</v>
      </c>
      <c r="K372" s="159">
        <v>340</v>
      </c>
      <c r="L372" s="141"/>
      <c r="M372" s="158" t="s">
        <v>294</v>
      </c>
      <c r="N372" s="158" t="s">
        <v>294</v>
      </c>
      <c r="O372" s="158">
        <v>6.5000000000000002E-2</v>
      </c>
      <c r="P372" s="158">
        <v>0.127</v>
      </c>
      <c r="Q372" s="158">
        <v>0.53200000000000003</v>
      </c>
      <c r="R372" s="158">
        <v>0.63600000000000001</v>
      </c>
      <c r="S372" s="158">
        <v>0.108</v>
      </c>
      <c r="T372" s="158">
        <v>0.182</v>
      </c>
      <c r="U372" s="158">
        <v>1.6E-2</v>
      </c>
      <c r="V372" s="158">
        <v>5.2999999999999999E-2</v>
      </c>
      <c r="W372" s="158">
        <v>8.3000000000000004E-2</v>
      </c>
      <c r="X372" s="158">
        <v>0.15</v>
      </c>
      <c r="Y372" s="158" t="s">
        <v>294</v>
      </c>
      <c r="Z372" s="158" t="s">
        <v>294</v>
      </c>
      <c r="AA372" s="158">
        <v>2.5000000000000001E-2</v>
      </c>
      <c r="AB372" s="158">
        <v>6.8000000000000005E-2</v>
      </c>
    </row>
    <row r="373" spans="1:28" x14ac:dyDescent="0.25">
      <c r="A373" s="159" t="s">
        <v>4295</v>
      </c>
      <c r="B373" s="158" t="s">
        <v>294</v>
      </c>
      <c r="C373" s="158">
        <v>0.25539568345323743</v>
      </c>
      <c r="D373" s="158">
        <v>0.35251798561151076</v>
      </c>
      <c r="E373" s="158">
        <v>0.14748201438848921</v>
      </c>
      <c r="F373" s="158">
        <v>2.5179856115107913E-2</v>
      </c>
      <c r="G373" s="158">
        <v>0.18705035971223022</v>
      </c>
      <c r="H373" s="158" t="s">
        <v>294</v>
      </c>
      <c r="I373" s="158">
        <v>3.237410071942446E-2</v>
      </c>
      <c r="J373" s="158">
        <v>1</v>
      </c>
      <c r="K373" s="159">
        <v>278</v>
      </c>
      <c r="L373" s="141"/>
      <c r="M373" s="158" t="s">
        <v>294</v>
      </c>
      <c r="N373" s="158" t="s">
        <v>294</v>
      </c>
      <c r="O373" s="158">
        <v>0.20799999999999999</v>
      </c>
      <c r="P373" s="158">
        <v>0.31</v>
      </c>
      <c r="Q373" s="158">
        <v>0.29899999999999999</v>
      </c>
      <c r="R373" s="158">
        <v>0.41</v>
      </c>
      <c r="S373" s="158">
        <v>0.111</v>
      </c>
      <c r="T373" s="158">
        <v>0.19400000000000001</v>
      </c>
      <c r="U373" s="158">
        <v>1.2E-2</v>
      </c>
      <c r="V373" s="158">
        <v>5.0999999999999997E-2</v>
      </c>
      <c r="W373" s="158">
        <v>0.14599999999999999</v>
      </c>
      <c r="X373" s="158">
        <v>0.23699999999999999</v>
      </c>
      <c r="Y373" s="158" t="s">
        <v>294</v>
      </c>
      <c r="Z373" s="158" t="s">
        <v>294</v>
      </c>
      <c r="AA373" s="158">
        <v>1.7000000000000001E-2</v>
      </c>
      <c r="AB373" s="158">
        <v>0.06</v>
      </c>
    </row>
    <row r="374" spans="1:28" x14ac:dyDescent="0.25">
      <c r="A374" s="159" t="s">
        <v>4296</v>
      </c>
      <c r="B374" s="158" t="s">
        <v>294</v>
      </c>
      <c r="C374" s="158">
        <v>0.18009049773755656</v>
      </c>
      <c r="D374" s="158">
        <v>0.30497737556561089</v>
      </c>
      <c r="E374" s="158">
        <v>0.18552036199095023</v>
      </c>
      <c r="F374" s="158">
        <v>2.2624434389140271E-2</v>
      </c>
      <c r="G374" s="158">
        <v>0.26877828054298641</v>
      </c>
      <c r="H374" s="158">
        <v>9.0497737556561094E-3</v>
      </c>
      <c r="I374" s="158">
        <v>2.8959276018099549E-2</v>
      </c>
      <c r="J374" s="158">
        <v>1</v>
      </c>
      <c r="K374" s="159">
        <v>1105</v>
      </c>
      <c r="L374" s="141"/>
      <c r="M374" s="158" t="s">
        <v>294</v>
      </c>
      <c r="N374" s="158" t="s">
        <v>294</v>
      </c>
      <c r="O374" s="158">
        <v>0.159</v>
      </c>
      <c r="P374" s="158">
        <v>0.20399999999999999</v>
      </c>
      <c r="Q374" s="158">
        <v>0.27900000000000003</v>
      </c>
      <c r="R374" s="158">
        <v>0.33300000000000002</v>
      </c>
      <c r="S374" s="158">
        <v>0.16400000000000001</v>
      </c>
      <c r="T374" s="158">
        <v>0.21</v>
      </c>
      <c r="U374" s="158">
        <v>1.4999999999999999E-2</v>
      </c>
      <c r="V374" s="158">
        <v>3.3000000000000002E-2</v>
      </c>
      <c r="W374" s="158">
        <v>0.24299999999999999</v>
      </c>
      <c r="X374" s="158">
        <v>0.29599999999999999</v>
      </c>
      <c r="Y374" s="158">
        <v>5.0000000000000001E-3</v>
      </c>
      <c r="Z374" s="158">
        <v>1.7000000000000001E-2</v>
      </c>
      <c r="AA374" s="158">
        <v>2.1000000000000001E-2</v>
      </c>
      <c r="AB374" s="158">
        <v>4.1000000000000002E-2</v>
      </c>
    </row>
    <row r="375" spans="1:28" x14ac:dyDescent="0.25">
      <c r="A375" s="159" t="s">
        <v>4297</v>
      </c>
      <c r="B375" s="158" t="s">
        <v>294</v>
      </c>
      <c r="C375" s="158">
        <v>2.1686746987951807E-2</v>
      </c>
      <c r="D375" s="158">
        <v>0.19036144578313252</v>
      </c>
      <c r="E375" s="158">
        <v>0.1108433734939759</v>
      </c>
      <c r="F375" s="158">
        <v>5.3012048192771083E-2</v>
      </c>
      <c r="G375" s="158">
        <v>0.56144578313253013</v>
      </c>
      <c r="H375" s="158">
        <v>2.4096385542168677E-3</v>
      </c>
      <c r="I375" s="158">
        <v>6.0240963855421686E-2</v>
      </c>
      <c r="J375" s="158">
        <v>0.99999999999999989</v>
      </c>
      <c r="K375" s="159">
        <v>415</v>
      </c>
      <c r="L375" s="141"/>
      <c r="M375" s="158" t="s">
        <v>294</v>
      </c>
      <c r="N375" s="158" t="s">
        <v>294</v>
      </c>
      <c r="O375" s="158">
        <v>1.0999999999999999E-2</v>
      </c>
      <c r="P375" s="158">
        <v>4.1000000000000002E-2</v>
      </c>
      <c r="Q375" s="158">
        <v>0.155</v>
      </c>
      <c r="R375" s="158">
        <v>0.23100000000000001</v>
      </c>
      <c r="S375" s="158">
        <v>8.4000000000000005E-2</v>
      </c>
      <c r="T375" s="158">
        <v>0.14499999999999999</v>
      </c>
      <c r="U375" s="158">
        <v>3.5000000000000003E-2</v>
      </c>
      <c r="V375" s="158">
        <v>7.9000000000000001E-2</v>
      </c>
      <c r="W375" s="158">
        <v>0.51300000000000001</v>
      </c>
      <c r="X375" s="158">
        <v>0.60799999999999998</v>
      </c>
      <c r="Y375" s="158">
        <v>0</v>
      </c>
      <c r="Z375" s="158">
        <v>1.4E-2</v>
      </c>
      <c r="AA375" s="158">
        <v>4.1000000000000002E-2</v>
      </c>
      <c r="AB375" s="158">
        <v>8.6999999999999994E-2</v>
      </c>
    </row>
    <row r="376" spans="1:28" x14ac:dyDescent="0.25">
      <c r="A376" s="159" t="s">
        <v>4298</v>
      </c>
      <c r="B376" s="158" t="s">
        <v>294</v>
      </c>
      <c r="C376" s="158">
        <v>0.10416666666666667</v>
      </c>
      <c r="D376" s="158">
        <v>0.41964285714285715</v>
      </c>
      <c r="E376" s="158">
        <v>0.10416666666666667</v>
      </c>
      <c r="F376" s="158">
        <v>1.488095238095238E-2</v>
      </c>
      <c r="G376" s="158">
        <v>0.28273809523809523</v>
      </c>
      <c r="H376" s="158">
        <v>1.1904761904761904E-2</v>
      </c>
      <c r="I376" s="158">
        <v>6.25E-2</v>
      </c>
      <c r="J376" s="158">
        <v>0.99999999999999989</v>
      </c>
      <c r="K376" s="159">
        <v>336</v>
      </c>
      <c r="L376" s="141"/>
      <c r="M376" s="158" t="s">
        <v>294</v>
      </c>
      <c r="N376" s="158" t="s">
        <v>294</v>
      </c>
      <c r="O376" s="158">
        <v>7.5999999999999998E-2</v>
      </c>
      <c r="P376" s="158">
        <v>0.14099999999999999</v>
      </c>
      <c r="Q376" s="158">
        <v>0.36799999999999999</v>
      </c>
      <c r="R376" s="158">
        <v>0.47299999999999998</v>
      </c>
      <c r="S376" s="158">
        <v>7.5999999999999998E-2</v>
      </c>
      <c r="T376" s="158">
        <v>0.14099999999999999</v>
      </c>
      <c r="U376" s="158">
        <v>6.0000000000000001E-3</v>
      </c>
      <c r="V376" s="158">
        <v>3.4000000000000002E-2</v>
      </c>
      <c r="W376" s="158">
        <v>0.23699999999999999</v>
      </c>
      <c r="X376" s="158">
        <v>0.33300000000000002</v>
      </c>
      <c r="Y376" s="158">
        <v>5.0000000000000001E-3</v>
      </c>
      <c r="Z376" s="158">
        <v>0.03</v>
      </c>
      <c r="AA376" s="158">
        <v>4.1000000000000002E-2</v>
      </c>
      <c r="AB376" s="158">
        <v>9.4E-2</v>
      </c>
    </row>
    <row r="377" spans="1:28" x14ac:dyDescent="0.25">
      <c r="A377" s="159" t="s">
        <v>4299</v>
      </c>
      <c r="B377" s="158" t="s">
        <v>294</v>
      </c>
      <c r="C377" s="158">
        <v>7.3529411764705885E-2</v>
      </c>
      <c r="D377" s="158">
        <v>0.14215686274509803</v>
      </c>
      <c r="E377" s="158">
        <v>0.13235294117647059</v>
      </c>
      <c r="F377" s="158">
        <v>8.3333333333333329E-2</v>
      </c>
      <c r="G377" s="158">
        <v>0.49019607843137253</v>
      </c>
      <c r="H377" s="158" t="s">
        <v>294</v>
      </c>
      <c r="I377" s="158">
        <v>7.8431372549019607E-2</v>
      </c>
      <c r="J377" s="158">
        <v>1</v>
      </c>
      <c r="K377" s="159">
        <v>204</v>
      </c>
      <c r="L377" s="141"/>
      <c r="M377" s="158" t="s">
        <v>294</v>
      </c>
      <c r="N377" s="158" t="s">
        <v>294</v>
      </c>
      <c r="O377" s="158">
        <v>4.4999999999999998E-2</v>
      </c>
      <c r="P377" s="158">
        <v>0.11799999999999999</v>
      </c>
      <c r="Q377" s="158">
        <v>0.10100000000000001</v>
      </c>
      <c r="R377" s="158">
        <v>0.19700000000000001</v>
      </c>
      <c r="S377" s="158">
        <v>9.2999999999999999E-2</v>
      </c>
      <c r="T377" s="158">
        <v>0.186</v>
      </c>
      <c r="U377" s="158">
        <v>5.2999999999999999E-2</v>
      </c>
      <c r="V377" s="158">
        <v>0.129</v>
      </c>
      <c r="W377" s="158">
        <v>0.42199999999999999</v>
      </c>
      <c r="X377" s="158">
        <v>0.55800000000000005</v>
      </c>
      <c r="Y377" s="158" t="s">
        <v>294</v>
      </c>
      <c r="Z377" s="158" t="s">
        <v>294</v>
      </c>
      <c r="AA377" s="158">
        <v>4.9000000000000002E-2</v>
      </c>
      <c r="AB377" s="158">
        <v>0.124</v>
      </c>
    </row>
    <row r="378" spans="1:28" x14ac:dyDescent="0.25">
      <c r="A378" s="159" t="s">
        <v>4300</v>
      </c>
      <c r="B378" s="158" t="s">
        <v>294</v>
      </c>
      <c r="C378" s="158">
        <v>5.3738317757009345E-2</v>
      </c>
      <c r="D378" s="158">
        <v>0.23598130841121495</v>
      </c>
      <c r="E378" s="158">
        <v>0.17056074766355139</v>
      </c>
      <c r="F378" s="158">
        <v>1.1682242990654205E-2</v>
      </c>
      <c r="G378" s="158">
        <v>0.46962616822429909</v>
      </c>
      <c r="H378" s="158">
        <v>9.3457943925233638E-3</v>
      </c>
      <c r="I378" s="158">
        <v>4.9065420560747662E-2</v>
      </c>
      <c r="J378" s="158">
        <v>1</v>
      </c>
      <c r="K378" s="159">
        <v>428</v>
      </c>
      <c r="L378" s="141"/>
      <c r="M378" s="158" t="s">
        <v>294</v>
      </c>
      <c r="N378" s="158" t="s">
        <v>294</v>
      </c>
      <c r="O378" s="158">
        <v>3.5999999999999997E-2</v>
      </c>
      <c r="P378" s="158">
        <v>7.9000000000000001E-2</v>
      </c>
      <c r="Q378" s="158">
        <v>0.19800000000000001</v>
      </c>
      <c r="R378" s="158">
        <v>0.27800000000000002</v>
      </c>
      <c r="S378" s="158">
        <v>0.13800000000000001</v>
      </c>
      <c r="T378" s="158">
        <v>0.20899999999999999</v>
      </c>
      <c r="U378" s="158">
        <v>5.0000000000000001E-3</v>
      </c>
      <c r="V378" s="158">
        <v>2.7E-2</v>
      </c>
      <c r="W378" s="158">
        <v>0.42299999999999999</v>
      </c>
      <c r="X378" s="158">
        <v>0.51700000000000002</v>
      </c>
      <c r="Y378" s="158">
        <v>4.0000000000000001E-3</v>
      </c>
      <c r="Z378" s="158">
        <v>2.4E-2</v>
      </c>
      <c r="AA378" s="158">
        <v>3.2000000000000001E-2</v>
      </c>
      <c r="AB378" s="158">
        <v>7.3999999999999996E-2</v>
      </c>
    </row>
    <row r="379" spans="1:28" x14ac:dyDescent="0.25">
      <c r="A379" s="159" t="s">
        <v>4301</v>
      </c>
      <c r="B379" s="158" t="s">
        <v>294</v>
      </c>
      <c r="C379" s="158">
        <v>0.22658892128279884</v>
      </c>
      <c r="D379" s="158">
        <v>0.21935860058309037</v>
      </c>
      <c r="E379" s="158">
        <v>9.8309037900874641E-2</v>
      </c>
      <c r="F379" s="158">
        <v>1.8658892128279883E-2</v>
      </c>
      <c r="G379" s="158">
        <v>0.40058309037900874</v>
      </c>
      <c r="H379" s="158">
        <v>4.4314868804664724E-3</v>
      </c>
      <c r="I379" s="158">
        <v>3.2069970845481049E-2</v>
      </c>
      <c r="J379" s="158">
        <v>1</v>
      </c>
      <c r="K379" s="159">
        <v>8575</v>
      </c>
      <c r="L379" s="141"/>
      <c r="M379" s="158" t="s">
        <v>294</v>
      </c>
      <c r="N379" s="158" t="s">
        <v>294</v>
      </c>
      <c r="O379" s="158">
        <v>0.218</v>
      </c>
      <c r="P379" s="158">
        <v>0.23599999999999999</v>
      </c>
      <c r="Q379" s="158">
        <v>0.21099999999999999</v>
      </c>
      <c r="R379" s="158">
        <v>0.22800000000000001</v>
      </c>
      <c r="S379" s="158">
        <v>9.1999999999999998E-2</v>
      </c>
      <c r="T379" s="158">
        <v>0.105</v>
      </c>
      <c r="U379" s="158">
        <v>1.6E-2</v>
      </c>
      <c r="V379" s="158">
        <v>2.1999999999999999E-2</v>
      </c>
      <c r="W379" s="158">
        <v>0.39</v>
      </c>
      <c r="X379" s="158">
        <v>0.41099999999999998</v>
      </c>
      <c r="Y379" s="158">
        <v>3.0000000000000001E-3</v>
      </c>
      <c r="Z379" s="158">
        <v>6.0000000000000001E-3</v>
      </c>
      <c r="AA379" s="158">
        <v>2.9000000000000001E-2</v>
      </c>
      <c r="AB379" s="158">
        <v>3.5999999999999997E-2</v>
      </c>
    </row>
    <row r="380" spans="1:28" x14ac:dyDescent="0.25">
      <c r="A380" s="159" t="s">
        <v>4302</v>
      </c>
      <c r="B380" s="158" t="s">
        <v>294</v>
      </c>
      <c r="C380" s="158">
        <v>0.65116279069767447</v>
      </c>
      <c r="D380" s="158">
        <v>0.27906976744186046</v>
      </c>
      <c r="E380" s="158">
        <v>2.3255813953488372E-2</v>
      </c>
      <c r="F380" s="158" t="s">
        <v>294</v>
      </c>
      <c r="G380" s="158">
        <v>4.6511627906976744E-2</v>
      </c>
      <c r="H380" s="158" t="s">
        <v>294</v>
      </c>
      <c r="I380" s="158" t="s">
        <v>294</v>
      </c>
      <c r="J380" s="158">
        <v>1.0000000000000002</v>
      </c>
      <c r="K380" s="159">
        <v>43</v>
      </c>
      <c r="L380" s="141"/>
      <c r="M380" s="158" t="s">
        <v>294</v>
      </c>
      <c r="N380" s="158" t="s">
        <v>294</v>
      </c>
      <c r="O380" s="158">
        <v>0.502</v>
      </c>
      <c r="P380" s="158">
        <v>0.77600000000000002</v>
      </c>
      <c r="Q380" s="158">
        <v>0.16700000000000001</v>
      </c>
      <c r="R380" s="158">
        <v>0.42699999999999999</v>
      </c>
      <c r="S380" s="158">
        <v>4.0000000000000001E-3</v>
      </c>
      <c r="T380" s="158">
        <v>0.121</v>
      </c>
      <c r="U380" s="158" t="s">
        <v>294</v>
      </c>
      <c r="V380" s="158" t="s">
        <v>294</v>
      </c>
      <c r="W380" s="158">
        <v>1.2999999999999999E-2</v>
      </c>
      <c r="X380" s="158">
        <v>0.155</v>
      </c>
      <c r="Y380" s="158" t="s">
        <v>294</v>
      </c>
      <c r="Z380" s="158" t="s">
        <v>294</v>
      </c>
      <c r="AA380" s="158" t="s">
        <v>294</v>
      </c>
      <c r="AB380" s="158" t="s">
        <v>294</v>
      </c>
    </row>
    <row r="381" spans="1:28" x14ac:dyDescent="0.25">
      <c r="A381" s="159" t="s">
        <v>4303</v>
      </c>
      <c r="B381" s="158" t="s">
        <v>294</v>
      </c>
      <c r="C381" s="158">
        <v>0.42202835332606325</v>
      </c>
      <c r="D381" s="158">
        <v>0.39476553980370777</v>
      </c>
      <c r="E381" s="158">
        <v>6.4340239912759001E-2</v>
      </c>
      <c r="F381" s="158">
        <v>6.5430752453653216E-3</v>
      </c>
      <c r="G381" s="158">
        <v>4.0348964013086151E-2</v>
      </c>
      <c r="H381" s="158" t="s">
        <v>294</v>
      </c>
      <c r="I381" s="158">
        <v>7.1973827699018542E-2</v>
      </c>
      <c r="J381" s="158">
        <v>1</v>
      </c>
      <c r="K381" s="159">
        <v>917</v>
      </c>
      <c r="L381" s="141"/>
      <c r="M381" s="158" t="s">
        <v>294</v>
      </c>
      <c r="N381" s="158" t="s">
        <v>294</v>
      </c>
      <c r="O381" s="158">
        <v>0.39</v>
      </c>
      <c r="P381" s="158">
        <v>0.45400000000000001</v>
      </c>
      <c r="Q381" s="158">
        <v>0.36399999999999999</v>
      </c>
      <c r="R381" s="158">
        <v>0.42699999999999999</v>
      </c>
      <c r="S381" s="158">
        <v>0.05</v>
      </c>
      <c r="T381" s="158">
        <v>8.2000000000000003E-2</v>
      </c>
      <c r="U381" s="158">
        <v>3.0000000000000001E-3</v>
      </c>
      <c r="V381" s="158">
        <v>1.4E-2</v>
      </c>
      <c r="W381" s="158">
        <v>2.9000000000000001E-2</v>
      </c>
      <c r="X381" s="158">
        <v>5.5E-2</v>
      </c>
      <c r="Y381" s="158" t="s">
        <v>294</v>
      </c>
      <c r="Z381" s="158" t="s">
        <v>294</v>
      </c>
      <c r="AA381" s="158">
        <v>5.7000000000000002E-2</v>
      </c>
      <c r="AB381" s="158">
        <v>9.0999999999999998E-2</v>
      </c>
    </row>
    <row r="382" spans="1:28" x14ac:dyDescent="0.25">
      <c r="A382" s="159" t="s">
        <v>4304</v>
      </c>
      <c r="B382" s="158" t="s">
        <v>294</v>
      </c>
      <c r="C382" s="158">
        <v>3.2679738562091504E-3</v>
      </c>
      <c r="D382" s="158">
        <v>0.25490196078431371</v>
      </c>
      <c r="E382" s="158">
        <v>0.16993464052287582</v>
      </c>
      <c r="F382" s="158">
        <v>2.2875816993464051E-2</v>
      </c>
      <c r="G382" s="158">
        <v>0.50980392156862742</v>
      </c>
      <c r="H382" s="158">
        <v>9.8039215686274508E-3</v>
      </c>
      <c r="I382" s="158">
        <v>2.9411764705882353E-2</v>
      </c>
      <c r="J382" s="158">
        <v>0.99999999999999989</v>
      </c>
      <c r="K382" s="159">
        <v>306</v>
      </c>
      <c r="L382" s="141"/>
      <c r="M382" s="158" t="s">
        <v>294</v>
      </c>
      <c r="N382" s="158" t="s">
        <v>294</v>
      </c>
      <c r="O382" s="158">
        <v>1E-3</v>
      </c>
      <c r="P382" s="158">
        <v>1.7999999999999999E-2</v>
      </c>
      <c r="Q382" s="158">
        <v>0.20899999999999999</v>
      </c>
      <c r="R382" s="158">
        <v>0.307</v>
      </c>
      <c r="S382" s="158">
        <v>0.13200000000000001</v>
      </c>
      <c r="T382" s="158">
        <v>0.216</v>
      </c>
      <c r="U382" s="158">
        <v>1.0999999999999999E-2</v>
      </c>
      <c r="V382" s="158">
        <v>4.5999999999999999E-2</v>
      </c>
      <c r="W382" s="158">
        <v>0.45400000000000001</v>
      </c>
      <c r="X382" s="158">
        <v>0.56499999999999995</v>
      </c>
      <c r="Y382" s="158">
        <v>3.0000000000000001E-3</v>
      </c>
      <c r="Z382" s="158">
        <v>2.8000000000000001E-2</v>
      </c>
      <c r="AA382" s="158">
        <v>1.6E-2</v>
      </c>
      <c r="AB382" s="158">
        <v>5.5E-2</v>
      </c>
    </row>
    <row r="383" spans="1:28" x14ac:dyDescent="0.25">
      <c r="A383" s="159" t="s">
        <v>4305</v>
      </c>
      <c r="B383" s="158" t="s">
        <v>294</v>
      </c>
      <c r="C383" s="158">
        <v>0.21828908554572271</v>
      </c>
      <c r="D383" s="158">
        <v>0.21533923303834809</v>
      </c>
      <c r="E383" s="158">
        <v>0.13274336283185842</v>
      </c>
      <c r="F383" s="158">
        <v>1.7699115044247787E-2</v>
      </c>
      <c r="G383" s="158">
        <v>0.40117994100294985</v>
      </c>
      <c r="H383" s="158">
        <v>2.9498525073746312E-3</v>
      </c>
      <c r="I383" s="158">
        <v>1.1799410029498525E-2</v>
      </c>
      <c r="J383" s="158">
        <v>1</v>
      </c>
      <c r="K383" s="159">
        <v>339</v>
      </c>
      <c r="L383" s="141"/>
      <c r="M383" s="158" t="s">
        <v>294</v>
      </c>
      <c r="N383" s="158" t="s">
        <v>294</v>
      </c>
      <c r="O383" s="158">
        <v>0.17799999999999999</v>
      </c>
      <c r="P383" s="158">
        <v>0.26500000000000001</v>
      </c>
      <c r="Q383" s="158">
        <v>0.17499999999999999</v>
      </c>
      <c r="R383" s="158">
        <v>0.26200000000000001</v>
      </c>
      <c r="S383" s="158">
        <v>0.10100000000000001</v>
      </c>
      <c r="T383" s="158">
        <v>0.17299999999999999</v>
      </c>
      <c r="U383" s="158">
        <v>8.0000000000000002E-3</v>
      </c>
      <c r="V383" s="158">
        <v>3.7999999999999999E-2</v>
      </c>
      <c r="W383" s="158">
        <v>0.35</v>
      </c>
      <c r="X383" s="158">
        <v>0.45400000000000001</v>
      </c>
      <c r="Y383" s="158">
        <v>1E-3</v>
      </c>
      <c r="Z383" s="158">
        <v>1.7000000000000001E-2</v>
      </c>
      <c r="AA383" s="158">
        <v>5.0000000000000001E-3</v>
      </c>
      <c r="AB383" s="158">
        <v>0.03</v>
      </c>
    </row>
    <row r="384" spans="1:28" x14ac:dyDescent="0.25">
      <c r="A384" s="159" t="s">
        <v>4306</v>
      </c>
      <c r="B384" s="158" t="s">
        <v>294</v>
      </c>
      <c r="C384" s="158">
        <v>0.10526315789473684</v>
      </c>
      <c r="D384" s="158">
        <v>0.28618421052631576</v>
      </c>
      <c r="E384" s="158">
        <v>0.14309210526315788</v>
      </c>
      <c r="F384" s="158">
        <v>2.1381578947368422E-2</v>
      </c>
      <c r="G384" s="158">
        <v>0.41940789473684209</v>
      </c>
      <c r="H384" s="158">
        <v>1.6447368421052631E-3</v>
      </c>
      <c r="I384" s="158">
        <v>2.3026315789473683E-2</v>
      </c>
      <c r="J384" s="158">
        <v>1</v>
      </c>
      <c r="K384" s="159">
        <v>608</v>
      </c>
      <c r="L384" s="141"/>
      <c r="M384" s="158" t="s">
        <v>294</v>
      </c>
      <c r="N384" s="158" t="s">
        <v>294</v>
      </c>
      <c r="O384" s="158">
        <v>8.3000000000000004E-2</v>
      </c>
      <c r="P384" s="158">
        <v>0.13200000000000001</v>
      </c>
      <c r="Q384" s="158">
        <v>0.252</v>
      </c>
      <c r="R384" s="158">
        <v>0.32300000000000001</v>
      </c>
      <c r="S384" s="158">
        <v>0.11700000000000001</v>
      </c>
      <c r="T384" s="158">
        <v>0.17299999999999999</v>
      </c>
      <c r="U384" s="158">
        <v>1.2999999999999999E-2</v>
      </c>
      <c r="V384" s="158">
        <v>3.5999999999999997E-2</v>
      </c>
      <c r="W384" s="158">
        <v>0.38100000000000001</v>
      </c>
      <c r="X384" s="158">
        <v>0.45900000000000002</v>
      </c>
      <c r="Y384" s="158">
        <v>0</v>
      </c>
      <c r="Z384" s="158">
        <v>8.9999999999999993E-3</v>
      </c>
      <c r="AA384" s="158">
        <v>1.4E-2</v>
      </c>
      <c r="AB384" s="158">
        <v>3.7999999999999999E-2</v>
      </c>
    </row>
    <row r="385" spans="1:28" x14ac:dyDescent="0.25">
      <c r="A385" s="159" t="s">
        <v>4307</v>
      </c>
      <c r="B385" s="158" t="s">
        <v>294</v>
      </c>
      <c r="C385" s="158">
        <v>0.1706648389307745</v>
      </c>
      <c r="D385" s="158">
        <v>0.32625085675119947</v>
      </c>
      <c r="E385" s="158">
        <v>0.13296778615490062</v>
      </c>
      <c r="F385" s="158">
        <v>1.9191226867717615E-2</v>
      </c>
      <c r="G385" s="158">
        <v>0.30911583276216587</v>
      </c>
      <c r="H385" s="158">
        <v>2.7416038382453737E-3</v>
      </c>
      <c r="I385" s="158">
        <v>3.9067854694996573E-2</v>
      </c>
      <c r="J385" s="158">
        <v>1</v>
      </c>
      <c r="K385" s="159">
        <v>1459</v>
      </c>
      <c r="L385" s="141"/>
      <c r="M385" s="158" t="s">
        <v>294</v>
      </c>
      <c r="N385" s="158" t="s">
        <v>294</v>
      </c>
      <c r="O385" s="158">
        <v>0.152</v>
      </c>
      <c r="P385" s="158">
        <v>0.191</v>
      </c>
      <c r="Q385" s="158">
        <v>0.30299999999999999</v>
      </c>
      <c r="R385" s="158">
        <v>0.35099999999999998</v>
      </c>
      <c r="S385" s="158">
        <v>0.11700000000000001</v>
      </c>
      <c r="T385" s="158">
        <v>0.151</v>
      </c>
      <c r="U385" s="158">
        <v>1.2999999999999999E-2</v>
      </c>
      <c r="V385" s="158">
        <v>2.8000000000000001E-2</v>
      </c>
      <c r="W385" s="158">
        <v>0.28599999999999998</v>
      </c>
      <c r="X385" s="158">
        <v>0.33300000000000002</v>
      </c>
      <c r="Y385" s="158">
        <v>1E-3</v>
      </c>
      <c r="Z385" s="158">
        <v>7.0000000000000001E-3</v>
      </c>
      <c r="AA385" s="158">
        <v>0.03</v>
      </c>
      <c r="AB385" s="158">
        <v>0.05</v>
      </c>
    </row>
    <row r="386" spans="1:28" x14ac:dyDescent="0.25">
      <c r="A386" s="159" t="s">
        <v>4308</v>
      </c>
      <c r="B386" s="158" t="s">
        <v>294</v>
      </c>
      <c r="C386" s="158">
        <v>0.33752950432730133</v>
      </c>
      <c r="D386" s="158">
        <v>0.20377655389457119</v>
      </c>
      <c r="E386" s="158">
        <v>7.8678206136900075E-2</v>
      </c>
      <c r="F386" s="158">
        <v>0.10621557828481511</v>
      </c>
      <c r="G386" s="158">
        <v>0.24626278520849726</v>
      </c>
      <c r="H386" s="158">
        <v>3.9339103068450039E-3</v>
      </c>
      <c r="I386" s="158">
        <v>2.3603461841070025E-2</v>
      </c>
      <c r="J386" s="158">
        <v>0.99999999999999989</v>
      </c>
      <c r="K386" s="159">
        <v>1271</v>
      </c>
      <c r="L386" s="141"/>
      <c r="M386" s="158" t="s">
        <v>294</v>
      </c>
      <c r="N386" s="158" t="s">
        <v>294</v>
      </c>
      <c r="O386" s="158">
        <v>0.312</v>
      </c>
      <c r="P386" s="158">
        <v>0.36399999999999999</v>
      </c>
      <c r="Q386" s="158">
        <v>0.183</v>
      </c>
      <c r="R386" s="158">
        <v>0.22700000000000001</v>
      </c>
      <c r="S386" s="158">
        <v>6.5000000000000002E-2</v>
      </c>
      <c r="T386" s="158">
        <v>9.5000000000000001E-2</v>
      </c>
      <c r="U386" s="158">
        <v>0.09</v>
      </c>
      <c r="V386" s="158">
        <v>0.124</v>
      </c>
      <c r="W386" s="158">
        <v>0.223</v>
      </c>
      <c r="X386" s="158">
        <v>0.27100000000000002</v>
      </c>
      <c r="Y386" s="158">
        <v>2E-3</v>
      </c>
      <c r="Z386" s="158">
        <v>8.9999999999999993E-3</v>
      </c>
      <c r="AA386" s="158">
        <v>1.7000000000000001E-2</v>
      </c>
      <c r="AB386" s="158">
        <v>3.3000000000000002E-2</v>
      </c>
    </row>
    <row r="387" spans="1:28" x14ac:dyDescent="0.25">
      <c r="A387" s="159" t="s">
        <v>4309</v>
      </c>
      <c r="B387" s="158" t="s">
        <v>294</v>
      </c>
      <c r="C387" s="158">
        <v>0.16568047337278108</v>
      </c>
      <c r="D387" s="158">
        <v>0.39053254437869822</v>
      </c>
      <c r="E387" s="158">
        <v>0.18343195266272189</v>
      </c>
      <c r="F387" s="158">
        <v>4.7337278106508875E-2</v>
      </c>
      <c r="G387" s="158">
        <v>0.19526627218934911</v>
      </c>
      <c r="H387" s="158" t="s">
        <v>294</v>
      </c>
      <c r="I387" s="158">
        <v>1.7751479289940829E-2</v>
      </c>
      <c r="J387" s="158">
        <v>1</v>
      </c>
      <c r="K387" s="159">
        <v>169</v>
      </c>
      <c r="L387" s="141"/>
      <c r="M387" s="158" t="s">
        <v>294</v>
      </c>
      <c r="N387" s="158" t="s">
        <v>294</v>
      </c>
      <c r="O387" s="158">
        <v>0.11700000000000001</v>
      </c>
      <c r="P387" s="158">
        <v>0.22900000000000001</v>
      </c>
      <c r="Q387" s="158">
        <v>0.32</v>
      </c>
      <c r="R387" s="158">
        <v>0.46600000000000003</v>
      </c>
      <c r="S387" s="158">
        <v>0.13200000000000001</v>
      </c>
      <c r="T387" s="158">
        <v>0.249</v>
      </c>
      <c r="U387" s="158">
        <v>2.4E-2</v>
      </c>
      <c r="V387" s="158">
        <v>9.0999999999999998E-2</v>
      </c>
      <c r="W387" s="158">
        <v>0.14299999999999999</v>
      </c>
      <c r="X387" s="158">
        <v>0.26200000000000001</v>
      </c>
      <c r="Y387" s="158" t="s">
        <v>294</v>
      </c>
      <c r="Z387" s="158" t="s">
        <v>294</v>
      </c>
      <c r="AA387" s="158">
        <v>6.0000000000000001E-3</v>
      </c>
      <c r="AB387" s="158">
        <v>5.0999999999999997E-2</v>
      </c>
    </row>
    <row r="388" spans="1:28" x14ac:dyDescent="0.25">
      <c r="A388" s="159" t="s">
        <v>4310</v>
      </c>
      <c r="B388" s="158" t="s">
        <v>294</v>
      </c>
      <c r="C388" s="158">
        <v>8.6956521739130436E-3</v>
      </c>
      <c r="D388" s="158">
        <v>0.43913043478260871</v>
      </c>
      <c r="E388" s="158">
        <v>0.2608695652173913</v>
      </c>
      <c r="F388" s="158">
        <v>2.1739130434782608E-2</v>
      </c>
      <c r="G388" s="158">
        <v>0.23043478260869565</v>
      </c>
      <c r="H388" s="158" t="s">
        <v>294</v>
      </c>
      <c r="I388" s="158">
        <v>3.9130434782608699E-2</v>
      </c>
      <c r="J388" s="158">
        <v>1</v>
      </c>
      <c r="K388" s="159">
        <v>230</v>
      </c>
      <c r="L388" s="141"/>
      <c r="M388" s="158" t="s">
        <v>294</v>
      </c>
      <c r="N388" s="158" t="s">
        <v>294</v>
      </c>
      <c r="O388" s="158">
        <v>2E-3</v>
      </c>
      <c r="P388" s="158">
        <v>3.1E-2</v>
      </c>
      <c r="Q388" s="158">
        <v>0.377</v>
      </c>
      <c r="R388" s="158">
        <v>0.504</v>
      </c>
      <c r="S388" s="158">
        <v>0.20799999999999999</v>
      </c>
      <c r="T388" s="158">
        <v>0.32100000000000001</v>
      </c>
      <c r="U388" s="158">
        <v>8.9999999999999993E-3</v>
      </c>
      <c r="V388" s="158">
        <v>0.05</v>
      </c>
      <c r="W388" s="158">
        <v>0.18099999999999999</v>
      </c>
      <c r="X388" s="158">
        <v>0.28899999999999998</v>
      </c>
      <c r="Y388" s="158" t="s">
        <v>294</v>
      </c>
      <c r="Z388" s="158" t="s">
        <v>294</v>
      </c>
      <c r="AA388" s="158">
        <v>2.1000000000000001E-2</v>
      </c>
      <c r="AB388" s="158">
        <v>7.2999999999999995E-2</v>
      </c>
    </row>
    <row r="389" spans="1:28" x14ac:dyDescent="0.25">
      <c r="A389" s="159" t="s">
        <v>4311</v>
      </c>
      <c r="B389" s="158" t="s">
        <v>294</v>
      </c>
      <c r="C389" s="158">
        <v>2.7322404371584699E-2</v>
      </c>
      <c r="D389" s="158">
        <v>0.38797814207650272</v>
      </c>
      <c r="E389" s="158">
        <v>0.13661202185792351</v>
      </c>
      <c r="F389" s="158">
        <v>3.825136612021858E-2</v>
      </c>
      <c r="G389" s="158">
        <v>0.3551912568306011</v>
      </c>
      <c r="H389" s="158" t="s">
        <v>294</v>
      </c>
      <c r="I389" s="158">
        <v>5.4644808743169397E-2</v>
      </c>
      <c r="J389" s="158">
        <v>0.99999999999999989</v>
      </c>
      <c r="K389" s="159">
        <v>183</v>
      </c>
      <c r="L389" s="141"/>
      <c r="M389" s="158" t="s">
        <v>294</v>
      </c>
      <c r="N389" s="158" t="s">
        <v>294</v>
      </c>
      <c r="O389" s="158">
        <v>1.2E-2</v>
      </c>
      <c r="P389" s="158">
        <v>6.2E-2</v>
      </c>
      <c r="Q389" s="158">
        <v>0.32</v>
      </c>
      <c r="R389" s="158">
        <v>0.46</v>
      </c>
      <c r="S389" s="158">
        <v>9.4E-2</v>
      </c>
      <c r="T389" s="158">
        <v>0.19400000000000001</v>
      </c>
      <c r="U389" s="158">
        <v>1.9E-2</v>
      </c>
      <c r="V389" s="158">
        <v>7.6999999999999999E-2</v>
      </c>
      <c r="W389" s="158">
        <v>0.28899999999999998</v>
      </c>
      <c r="X389" s="158">
        <v>0.42699999999999999</v>
      </c>
      <c r="Y389" s="158" t="s">
        <v>294</v>
      </c>
      <c r="Z389" s="158" t="s">
        <v>294</v>
      </c>
      <c r="AA389" s="158">
        <v>0.03</v>
      </c>
      <c r="AB389" s="158">
        <v>9.8000000000000004E-2</v>
      </c>
    </row>
    <row r="390" spans="1:28" x14ac:dyDescent="0.25">
      <c r="A390" s="159" t="s">
        <v>4312</v>
      </c>
      <c r="B390" s="158" t="s">
        <v>294</v>
      </c>
      <c r="C390" s="158">
        <v>0.12354521038495972</v>
      </c>
      <c r="D390" s="158">
        <v>0.29722470904207698</v>
      </c>
      <c r="E390" s="158">
        <v>0.14234556848701879</v>
      </c>
      <c r="F390" s="158">
        <v>3.043867502238138E-2</v>
      </c>
      <c r="G390" s="158">
        <v>0.35183527305282003</v>
      </c>
      <c r="H390" s="158">
        <v>2.6857654431512983E-3</v>
      </c>
      <c r="I390" s="158">
        <v>5.1924798567591766E-2</v>
      </c>
      <c r="J390" s="158">
        <v>0.99999999999999989</v>
      </c>
      <c r="K390" s="159">
        <v>1117</v>
      </c>
      <c r="L390" s="141"/>
      <c r="M390" s="158" t="s">
        <v>294</v>
      </c>
      <c r="N390" s="158" t="s">
        <v>294</v>
      </c>
      <c r="O390" s="158">
        <v>0.106</v>
      </c>
      <c r="P390" s="158">
        <v>0.14399999999999999</v>
      </c>
      <c r="Q390" s="158">
        <v>0.27100000000000002</v>
      </c>
      <c r="R390" s="158">
        <v>0.32500000000000001</v>
      </c>
      <c r="S390" s="158">
        <v>0.123</v>
      </c>
      <c r="T390" s="158">
        <v>0.16400000000000001</v>
      </c>
      <c r="U390" s="158">
        <v>2.1999999999999999E-2</v>
      </c>
      <c r="V390" s="158">
        <v>4.2000000000000003E-2</v>
      </c>
      <c r="W390" s="158">
        <v>0.32400000000000001</v>
      </c>
      <c r="X390" s="158">
        <v>0.38</v>
      </c>
      <c r="Y390" s="158">
        <v>1E-3</v>
      </c>
      <c r="Z390" s="158">
        <v>8.0000000000000002E-3</v>
      </c>
      <c r="AA390" s="158">
        <v>0.04</v>
      </c>
      <c r="AB390" s="158">
        <v>6.7000000000000004E-2</v>
      </c>
    </row>
    <row r="391" spans="1:28" x14ac:dyDescent="0.25">
      <c r="A391" s="159" t="s">
        <v>4313</v>
      </c>
      <c r="B391" s="158" t="s">
        <v>294</v>
      </c>
      <c r="C391" s="158">
        <v>0.2323439099283521</v>
      </c>
      <c r="D391" s="158">
        <v>0.24974411463664278</v>
      </c>
      <c r="E391" s="158">
        <v>0.13408393039918118</v>
      </c>
      <c r="F391" s="158">
        <v>2.5588536335721598E-2</v>
      </c>
      <c r="G391" s="158">
        <v>0.33162743091095187</v>
      </c>
      <c r="H391" s="158">
        <v>2.0470829068577278E-3</v>
      </c>
      <c r="I391" s="158">
        <v>2.4564994882292732E-2</v>
      </c>
      <c r="J391" s="158">
        <v>0.99999999999999989</v>
      </c>
      <c r="K391" s="159">
        <v>977</v>
      </c>
      <c r="L391" s="141"/>
      <c r="M391" s="158" t="s">
        <v>294</v>
      </c>
      <c r="N391" s="158" t="s">
        <v>294</v>
      </c>
      <c r="O391" s="158">
        <v>0.20699999999999999</v>
      </c>
      <c r="P391" s="158">
        <v>0.26</v>
      </c>
      <c r="Q391" s="158">
        <v>0.224</v>
      </c>
      <c r="R391" s="158">
        <v>0.27800000000000002</v>
      </c>
      <c r="S391" s="158">
        <v>0.114</v>
      </c>
      <c r="T391" s="158">
        <v>0.157</v>
      </c>
      <c r="U391" s="158">
        <v>1.7000000000000001E-2</v>
      </c>
      <c r="V391" s="158">
        <v>3.7999999999999999E-2</v>
      </c>
      <c r="W391" s="158">
        <v>0.30299999999999999</v>
      </c>
      <c r="X391" s="158">
        <v>0.36199999999999999</v>
      </c>
      <c r="Y391" s="158">
        <v>1E-3</v>
      </c>
      <c r="Z391" s="158">
        <v>7.0000000000000001E-3</v>
      </c>
      <c r="AA391" s="158">
        <v>1.7000000000000001E-2</v>
      </c>
      <c r="AB391" s="158">
        <v>3.5999999999999997E-2</v>
      </c>
    </row>
    <row r="392" spans="1:28" x14ac:dyDescent="0.25">
      <c r="A392" s="159" t="s">
        <v>4314</v>
      </c>
      <c r="B392" s="158" t="s">
        <v>294</v>
      </c>
      <c r="C392" s="158">
        <v>9.3900481540930975E-2</v>
      </c>
      <c r="D392" s="158">
        <v>0.19341894060995185</v>
      </c>
      <c r="E392" s="158">
        <v>9.8715890850722313E-2</v>
      </c>
      <c r="F392" s="158">
        <v>2.4077046548956663E-2</v>
      </c>
      <c r="G392" s="158">
        <v>0.5449438202247191</v>
      </c>
      <c r="H392" s="158">
        <v>6.420545746388443E-3</v>
      </c>
      <c r="I392" s="158">
        <v>3.8523274478330656E-2</v>
      </c>
      <c r="J392" s="158">
        <v>0.99999999999999989</v>
      </c>
      <c r="K392" s="159">
        <v>1246</v>
      </c>
      <c r="L392" s="141"/>
      <c r="M392" s="158" t="s">
        <v>294</v>
      </c>
      <c r="N392" s="158" t="s">
        <v>294</v>
      </c>
      <c r="O392" s="158">
        <v>7.9000000000000001E-2</v>
      </c>
      <c r="P392" s="158">
        <v>0.111</v>
      </c>
      <c r="Q392" s="158">
        <v>0.17199999999999999</v>
      </c>
      <c r="R392" s="158">
        <v>0.216</v>
      </c>
      <c r="S392" s="158">
        <v>8.3000000000000004E-2</v>
      </c>
      <c r="T392" s="158">
        <v>0.11700000000000001</v>
      </c>
      <c r="U392" s="158">
        <v>1.7000000000000001E-2</v>
      </c>
      <c r="V392" s="158">
        <v>3.4000000000000002E-2</v>
      </c>
      <c r="W392" s="158">
        <v>0.51700000000000002</v>
      </c>
      <c r="X392" s="158">
        <v>0.57199999999999995</v>
      </c>
      <c r="Y392" s="158">
        <v>3.0000000000000001E-3</v>
      </c>
      <c r="Z392" s="158">
        <v>1.2999999999999999E-2</v>
      </c>
      <c r="AA392" s="158">
        <v>2.9000000000000001E-2</v>
      </c>
      <c r="AB392" s="158">
        <v>5.0999999999999997E-2</v>
      </c>
    </row>
    <row r="393" spans="1:28" x14ac:dyDescent="0.25">
      <c r="A393" s="159" t="s">
        <v>4315</v>
      </c>
      <c r="B393" s="158" t="s">
        <v>294</v>
      </c>
      <c r="C393" s="158">
        <v>0.26069695632995149</v>
      </c>
      <c r="D393" s="158">
        <v>0.41243934715483016</v>
      </c>
      <c r="E393" s="158">
        <v>0.13343625937362152</v>
      </c>
      <c r="F393" s="158">
        <v>2.933392148213498E-2</v>
      </c>
      <c r="G393" s="158">
        <v>0.13233348037053375</v>
      </c>
      <c r="H393" s="158">
        <v>2.8672254080282311E-3</v>
      </c>
      <c r="I393" s="158">
        <v>2.8892809880899869E-2</v>
      </c>
      <c r="J393" s="158">
        <v>1</v>
      </c>
      <c r="K393" s="159">
        <v>4534</v>
      </c>
      <c r="L393" s="141"/>
      <c r="M393" s="158" t="s">
        <v>294</v>
      </c>
      <c r="N393" s="158" t="s">
        <v>294</v>
      </c>
      <c r="O393" s="158">
        <v>0.248</v>
      </c>
      <c r="P393" s="158">
        <v>0.27400000000000002</v>
      </c>
      <c r="Q393" s="158">
        <v>0.39800000000000002</v>
      </c>
      <c r="R393" s="158">
        <v>0.42699999999999999</v>
      </c>
      <c r="S393" s="158">
        <v>0.124</v>
      </c>
      <c r="T393" s="158">
        <v>0.14399999999999999</v>
      </c>
      <c r="U393" s="158">
        <v>2.5000000000000001E-2</v>
      </c>
      <c r="V393" s="158">
        <v>3.5000000000000003E-2</v>
      </c>
      <c r="W393" s="158">
        <v>0.123</v>
      </c>
      <c r="X393" s="158">
        <v>0.14299999999999999</v>
      </c>
      <c r="Y393" s="158">
        <v>2E-3</v>
      </c>
      <c r="Z393" s="158">
        <v>5.0000000000000001E-3</v>
      </c>
      <c r="AA393" s="158">
        <v>2.4E-2</v>
      </c>
      <c r="AB393" s="158">
        <v>3.4000000000000002E-2</v>
      </c>
    </row>
    <row r="394" spans="1:28" x14ac:dyDescent="0.25">
      <c r="A394" s="159" t="s">
        <v>4316</v>
      </c>
      <c r="B394" s="158" t="s">
        <v>294</v>
      </c>
      <c r="C394" s="158">
        <v>5.4054054054054057E-2</v>
      </c>
      <c r="D394" s="158">
        <v>0.36936936936936937</v>
      </c>
      <c r="E394" s="158">
        <v>0.27927927927927926</v>
      </c>
      <c r="F394" s="158">
        <v>1.8018018018018018E-2</v>
      </c>
      <c r="G394" s="158">
        <v>0.23423423423423423</v>
      </c>
      <c r="H394" s="158">
        <v>9.0090090090090089E-3</v>
      </c>
      <c r="I394" s="158">
        <v>3.6036036036036036E-2</v>
      </c>
      <c r="J394" s="158">
        <v>1</v>
      </c>
      <c r="K394" s="159">
        <v>111</v>
      </c>
      <c r="L394" s="141"/>
      <c r="M394" s="158" t="s">
        <v>294</v>
      </c>
      <c r="N394" s="158" t="s">
        <v>294</v>
      </c>
      <c r="O394" s="158">
        <v>2.5000000000000001E-2</v>
      </c>
      <c r="P394" s="158">
        <v>0.113</v>
      </c>
      <c r="Q394" s="158">
        <v>0.28499999999999998</v>
      </c>
      <c r="R394" s="158">
        <v>0.46200000000000002</v>
      </c>
      <c r="S394" s="158">
        <v>0.20399999999999999</v>
      </c>
      <c r="T394" s="158">
        <v>0.36899999999999999</v>
      </c>
      <c r="U394" s="158">
        <v>5.0000000000000001E-3</v>
      </c>
      <c r="V394" s="158">
        <v>6.3E-2</v>
      </c>
      <c r="W394" s="158">
        <v>0.16500000000000001</v>
      </c>
      <c r="X394" s="158">
        <v>0.32100000000000001</v>
      </c>
      <c r="Y394" s="158">
        <v>2E-3</v>
      </c>
      <c r="Z394" s="158">
        <v>4.9000000000000002E-2</v>
      </c>
      <c r="AA394" s="158">
        <v>1.4E-2</v>
      </c>
      <c r="AB394" s="158">
        <v>8.8999999999999996E-2</v>
      </c>
    </row>
    <row r="395" spans="1:28" x14ac:dyDescent="0.25">
      <c r="A395" s="159" t="s">
        <v>4317</v>
      </c>
      <c r="B395" s="158" t="s">
        <v>294</v>
      </c>
      <c r="C395" s="158">
        <v>0.12015503875968993</v>
      </c>
      <c r="D395" s="158">
        <v>0.39534883720930231</v>
      </c>
      <c r="E395" s="158">
        <v>0.15503875968992248</v>
      </c>
      <c r="F395" s="158">
        <v>1.937984496124031E-2</v>
      </c>
      <c r="G395" s="158">
        <v>0.26356589147286824</v>
      </c>
      <c r="H395" s="158" t="s">
        <v>294</v>
      </c>
      <c r="I395" s="158">
        <v>4.6511627906976744E-2</v>
      </c>
      <c r="J395" s="158">
        <v>1.0000000000000002</v>
      </c>
      <c r="K395" s="159">
        <v>258</v>
      </c>
      <c r="L395" s="141"/>
      <c r="M395" s="158" t="s">
        <v>294</v>
      </c>
      <c r="N395" s="158" t="s">
        <v>294</v>
      </c>
      <c r="O395" s="158">
        <v>8.5999999999999993E-2</v>
      </c>
      <c r="P395" s="158">
        <v>0.16600000000000001</v>
      </c>
      <c r="Q395" s="158">
        <v>0.33800000000000002</v>
      </c>
      <c r="R395" s="158">
        <v>0.45600000000000002</v>
      </c>
      <c r="S395" s="158">
        <v>0.11600000000000001</v>
      </c>
      <c r="T395" s="158">
        <v>0.20399999999999999</v>
      </c>
      <c r="U395" s="158">
        <v>8.0000000000000002E-3</v>
      </c>
      <c r="V395" s="158">
        <v>4.4999999999999998E-2</v>
      </c>
      <c r="W395" s="158">
        <v>0.214</v>
      </c>
      <c r="X395" s="158">
        <v>0.32100000000000001</v>
      </c>
      <c r="Y395" s="158" t="s">
        <v>294</v>
      </c>
      <c r="Z395" s="158" t="s">
        <v>294</v>
      </c>
      <c r="AA395" s="158">
        <v>2.7E-2</v>
      </c>
      <c r="AB395" s="158">
        <v>0.08</v>
      </c>
    </row>
    <row r="396" spans="1:28" x14ac:dyDescent="0.25">
      <c r="A396" s="159" t="s">
        <v>4318</v>
      </c>
      <c r="B396" s="158" t="s">
        <v>294</v>
      </c>
      <c r="C396" s="158">
        <v>0.2052139037433155</v>
      </c>
      <c r="D396" s="158">
        <v>0.20387700534759359</v>
      </c>
      <c r="E396" s="158">
        <v>8.7566844919786099E-2</v>
      </c>
      <c r="F396" s="158">
        <v>9.0909090909090912E-2</v>
      </c>
      <c r="G396" s="158">
        <v>0.37834224598930483</v>
      </c>
      <c r="H396" s="158">
        <v>3.3422459893048127E-3</v>
      </c>
      <c r="I396" s="158">
        <v>3.074866310160428E-2</v>
      </c>
      <c r="J396" s="158">
        <v>0.99999999999999989</v>
      </c>
      <c r="K396" s="159">
        <v>1496</v>
      </c>
      <c r="L396" s="141"/>
      <c r="M396" s="158" t="s">
        <v>294</v>
      </c>
      <c r="N396" s="158" t="s">
        <v>294</v>
      </c>
      <c r="O396" s="158">
        <v>0.186</v>
      </c>
      <c r="P396" s="158">
        <v>0.22600000000000001</v>
      </c>
      <c r="Q396" s="158">
        <v>0.184</v>
      </c>
      <c r="R396" s="158">
        <v>0.22500000000000001</v>
      </c>
      <c r="S396" s="158">
        <v>7.3999999999999996E-2</v>
      </c>
      <c r="T396" s="158">
        <v>0.10299999999999999</v>
      </c>
      <c r="U396" s="158">
        <v>7.6999999999999999E-2</v>
      </c>
      <c r="V396" s="158">
        <v>0.107</v>
      </c>
      <c r="W396" s="158">
        <v>0.35399999999999998</v>
      </c>
      <c r="X396" s="158">
        <v>0.40300000000000002</v>
      </c>
      <c r="Y396" s="158">
        <v>1E-3</v>
      </c>
      <c r="Z396" s="158">
        <v>8.0000000000000002E-3</v>
      </c>
      <c r="AA396" s="158">
        <v>2.3E-2</v>
      </c>
      <c r="AB396" s="158">
        <v>4.1000000000000002E-2</v>
      </c>
    </row>
    <row r="397" spans="1:28" x14ac:dyDescent="0.25">
      <c r="A397" s="159" t="s">
        <v>4319</v>
      </c>
      <c r="B397" s="158" t="s">
        <v>294</v>
      </c>
      <c r="C397" s="158">
        <v>0.44217687074829931</v>
      </c>
      <c r="D397" s="158">
        <v>0.21428571428571427</v>
      </c>
      <c r="E397" s="158">
        <v>0.10884353741496598</v>
      </c>
      <c r="F397" s="158">
        <v>5.4421768707482991E-2</v>
      </c>
      <c r="G397" s="158">
        <v>0.13945578231292516</v>
      </c>
      <c r="H397" s="158" t="s">
        <v>294</v>
      </c>
      <c r="I397" s="158">
        <v>4.0816326530612242E-2</v>
      </c>
      <c r="J397" s="158">
        <v>1</v>
      </c>
      <c r="K397" s="159">
        <v>294</v>
      </c>
      <c r="L397" s="141"/>
      <c r="M397" s="158" t="s">
        <v>294</v>
      </c>
      <c r="N397" s="158" t="s">
        <v>294</v>
      </c>
      <c r="O397" s="158">
        <v>0.38700000000000001</v>
      </c>
      <c r="P397" s="158">
        <v>0.499</v>
      </c>
      <c r="Q397" s="158">
        <v>0.17100000000000001</v>
      </c>
      <c r="R397" s="158">
        <v>0.26500000000000001</v>
      </c>
      <c r="S397" s="158">
        <v>7.8E-2</v>
      </c>
      <c r="T397" s="158">
        <v>0.15</v>
      </c>
      <c r="U397" s="158">
        <v>3.4000000000000002E-2</v>
      </c>
      <c r="V397" s="158">
        <v>8.6999999999999994E-2</v>
      </c>
      <c r="W397" s="158">
        <v>0.104</v>
      </c>
      <c r="X397" s="158">
        <v>0.184</v>
      </c>
      <c r="Y397" s="158" t="s">
        <v>294</v>
      </c>
      <c r="Z397" s="158" t="s">
        <v>294</v>
      </c>
      <c r="AA397" s="158">
        <v>2.4E-2</v>
      </c>
      <c r="AB397" s="158">
        <v>7.0000000000000007E-2</v>
      </c>
    </row>
    <row r="398" spans="1:28" x14ac:dyDescent="0.25">
      <c r="A398" s="159" t="s">
        <v>4320</v>
      </c>
      <c r="B398" s="158" t="s">
        <v>294</v>
      </c>
      <c r="C398" s="158">
        <v>0.37044534412955465</v>
      </c>
      <c r="D398" s="158">
        <v>0.36437246963562753</v>
      </c>
      <c r="E398" s="158">
        <v>0.11437246963562753</v>
      </c>
      <c r="F398" s="158">
        <v>1.3157894736842105E-2</v>
      </c>
      <c r="G398" s="158">
        <v>0.11234817813765183</v>
      </c>
      <c r="H398" s="158">
        <v>3.0364372469635628E-3</v>
      </c>
      <c r="I398" s="158">
        <v>2.2267206477732792E-2</v>
      </c>
      <c r="J398" s="158">
        <v>1</v>
      </c>
      <c r="K398" s="159">
        <v>988</v>
      </c>
      <c r="L398" s="141"/>
      <c r="M398" s="158" t="s">
        <v>294</v>
      </c>
      <c r="N398" s="158" t="s">
        <v>294</v>
      </c>
      <c r="O398" s="158">
        <v>0.34100000000000003</v>
      </c>
      <c r="P398" s="158">
        <v>0.40100000000000002</v>
      </c>
      <c r="Q398" s="158">
        <v>0.33500000000000002</v>
      </c>
      <c r="R398" s="158">
        <v>0.39500000000000002</v>
      </c>
      <c r="S398" s="158">
        <v>9.6000000000000002E-2</v>
      </c>
      <c r="T398" s="158">
        <v>0.13600000000000001</v>
      </c>
      <c r="U398" s="158">
        <v>8.0000000000000002E-3</v>
      </c>
      <c r="V398" s="158">
        <v>2.1999999999999999E-2</v>
      </c>
      <c r="W398" s="158">
        <v>9.4E-2</v>
      </c>
      <c r="X398" s="158">
        <v>0.13400000000000001</v>
      </c>
      <c r="Y398" s="158">
        <v>1E-3</v>
      </c>
      <c r="Z398" s="158">
        <v>8.9999999999999993E-3</v>
      </c>
      <c r="AA398" s="158">
        <v>1.4999999999999999E-2</v>
      </c>
      <c r="AB398" s="158">
        <v>3.3000000000000002E-2</v>
      </c>
    </row>
    <row r="399" spans="1:28" x14ac:dyDescent="0.25">
      <c r="A399" s="159" t="s">
        <v>4321</v>
      </c>
      <c r="B399" s="158" t="s">
        <v>294</v>
      </c>
      <c r="C399" s="158">
        <v>0.28651685393258425</v>
      </c>
      <c r="D399" s="158">
        <v>0.42696629213483145</v>
      </c>
      <c r="E399" s="158">
        <v>0.15168539325842698</v>
      </c>
      <c r="F399" s="158">
        <v>1.1235955056179775E-2</v>
      </c>
      <c r="G399" s="158">
        <v>8.98876404494382E-2</v>
      </c>
      <c r="H399" s="158">
        <v>5.6179775280898875E-3</v>
      </c>
      <c r="I399" s="158">
        <v>2.8089887640449437E-2</v>
      </c>
      <c r="J399" s="158">
        <v>1</v>
      </c>
      <c r="K399" s="159">
        <v>178</v>
      </c>
      <c r="L399" s="141"/>
      <c r="M399" s="158" t="s">
        <v>294</v>
      </c>
      <c r="N399" s="158" t="s">
        <v>294</v>
      </c>
      <c r="O399" s="158">
        <v>0.22500000000000001</v>
      </c>
      <c r="P399" s="158">
        <v>0.35699999999999998</v>
      </c>
      <c r="Q399" s="158">
        <v>0.35699999999999998</v>
      </c>
      <c r="R399" s="158">
        <v>0.5</v>
      </c>
      <c r="S399" s="158">
        <v>0.106</v>
      </c>
      <c r="T399" s="158">
        <v>0.21199999999999999</v>
      </c>
      <c r="U399" s="158">
        <v>3.0000000000000001E-3</v>
      </c>
      <c r="V399" s="158">
        <v>0.04</v>
      </c>
      <c r="W399" s="158">
        <v>5.6000000000000001E-2</v>
      </c>
      <c r="X399" s="158">
        <v>0.14099999999999999</v>
      </c>
      <c r="Y399" s="158">
        <v>1E-3</v>
      </c>
      <c r="Z399" s="158">
        <v>3.1E-2</v>
      </c>
      <c r="AA399" s="158">
        <v>1.2E-2</v>
      </c>
      <c r="AB399" s="158">
        <v>6.4000000000000001E-2</v>
      </c>
    </row>
    <row r="400" spans="1:28" x14ac:dyDescent="0.25">
      <c r="A400" s="159" t="s">
        <v>4322</v>
      </c>
      <c r="B400" s="158" t="s">
        <v>294</v>
      </c>
      <c r="C400" s="158">
        <v>0.23516483516483516</v>
      </c>
      <c r="D400" s="158">
        <v>0.45274725274725275</v>
      </c>
      <c r="E400" s="158">
        <v>0.15384615384615385</v>
      </c>
      <c r="F400" s="158">
        <v>4.1758241758241756E-2</v>
      </c>
      <c r="G400" s="158">
        <v>0.10329670329670329</v>
      </c>
      <c r="H400" s="158" t="s">
        <v>294</v>
      </c>
      <c r="I400" s="158">
        <v>1.3186813186813187E-2</v>
      </c>
      <c r="J400" s="158">
        <v>0.99999999999999989</v>
      </c>
      <c r="K400" s="159">
        <v>455</v>
      </c>
      <c r="L400" s="141"/>
      <c r="M400" s="158" t="s">
        <v>294</v>
      </c>
      <c r="N400" s="158" t="s">
        <v>294</v>
      </c>
      <c r="O400" s="158">
        <v>0.19900000000000001</v>
      </c>
      <c r="P400" s="158">
        <v>0.27600000000000002</v>
      </c>
      <c r="Q400" s="158">
        <v>0.40799999999999997</v>
      </c>
      <c r="R400" s="158">
        <v>0.499</v>
      </c>
      <c r="S400" s="158">
        <v>0.124</v>
      </c>
      <c r="T400" s="158">
        <v>0.19</v>
      </c>
      <c r="U400" s="158">
        <v>2.7E-2</v>
      </c>
      <c r="V400" s="158">
        <v>6.4000000000000001E-2</v>
      </c>
      <c r="W400" s="158">
        <v>7.9000000000000001E-2</v>
      </c>
      <c r="X400" s="158">
        <v>0.13500000000000001</v>
      </c>
      <c r="Y400" s="158" t="s">
        <v>294</v>
      </c>
      <c r="Z400" s="158" t="s">
        <v>294</v>
      </c>
      <c r="AA400" s="158">
        <v>6.0000000000000001E-3</v>
      </c>
      <c r="AB400" s="158">
        <v>2.8000000000000001E-2</v>
      </c>
    </row>
    <row r="401" spans="1:28" x14ac:dyDescent="0.25">
      <c r="A401" s="159" t="s">
        <v>4323</v>
      </c>
      <c r="B401" s="158">
        <v>5.7547018164282267E-2</v>
      </c>
      <c r="C401" s="158">
        <v>0.26008680276482882</v>
      </c>
      <c r="D401" s="158">
        <v>0.27097733483362801</v>
      </c>
      <c r="E401" s="158">
        <v>0.1030380967690082</v>
      </c>
      <c r="F401" s="158">
        <v>3.7815463751808394E-2</v>
      </c>
      <c r="G401" s="158">
        <v>0.18425494293521941</v>
      </c>
      <c r="H401" s="158">
        <v>4.7219096608262338E-3</v>
      </c>
      <c r="I401" s="158">
        <v>8.155843112039865E-2</v>
      </c>
      <c r="J401" s="158">
        <v>1</v>
      </c>
      <c r="K401" s="159">
        <v>49768</v>
      </c>
      <c r="L401" s="141"/>
      <c r="M401" s="158">
        <v>5.6000000000000001E-2</v>
      </c>
      <c r="N401" s="158">
        <v>0.06</v>
      </c>
      <c r="O401" s="158">
        <v>0.25600000000000001</v>
      </c>
      <c r="P401" s="158">
        <v>0.26400000000000001</v>
      </c>
      <c r="Q401" s="158">
        <v>0.26700000000000002</v>
      </c>
      <c r="R401" s="158">
        <v>0.27500000000000002</v>
      </c>
      <c r="S401" s="158">
        <v>0.1</v>
      </c>
      <c r="T401" s="158">
        <v>0.106</v>
      </c>
      <c r="U401" s="158">
        <v>3.5999999999999997E-2</v>
      </c>
      <c r="V401" s="158">
        <v>0.04</v>
      </c>
      <c r="W401" s="158">
        <v>0.18099999999999999</v>
      </c>
      <c r="X401" s="158">
        <v>0.188</v>
      </c>
      <c r="Y401" s="158">
        <v>4.0000000000000001E-3</v>
      </c>
      <c r="Z401" s="158">
        <v>5.0000000000000001E-3</v>
      </c>
      <c r="AA401" s="158">
        <v>7.9000000000000001E-2</v>
      </c>
      <c r="AB401" s="158">
        <v>8.4000000000000005E-2</v>
      </c>
    </row>
    <row r="402" spans="1:28" x14ac:dyDescent="0.25">
      <c r="A402" s="159" t="s">
        <v>4324</v>
      </c>
      <c r="B402" s="158" t="s">
        <v>294</v>
      </c>
      <c r="C402" s="158">
        <v>8.8803088803088806E-2</v>
      </c>
      <c r="D402" s="158">
        <v>0.22007722007722008</v>
      </c>
      <c r="E402" s="158">
        <v>0.11969111969111969</v>
      </c>
      <c r="F402" s="158">
        <v>3.4749034749034749E-2</v>
      </c>
      <c r="G402" s="158">
        <v>0.46718146718146719</v>
      </c>
      <c r="H402" s="158">
        <v>1.5444015444015444E-2</v>
      </c>
      <c r="I402" s="158">
        <v>5.4054054054054057E-2</v>
      </c>
      <c r="J402" s="158">
        <v>0.99999999999999989</v>
      </c>
      <c r="K402" s="159">
        <v>259</v>
      </c>
      <c r="L402" s="141"/>
      <c r="M402" s="158" t="s">
        <v>294</v>
      </c>
      <c r="N402" s="158" t="s">
        <v>294</v>
      </c>
      <c r="O402" s="158">
        <v>0.06</v>
      </c>
      <c r="P402" s="158">
        <v>0.13</v>
      </c>
      <c r="Q402" s="158">
        <v>0.17399999999999999</v>
      </c>
      <c r="R402" s="158">
        <v>0.27400000000000002</v>
      </c>
      <c r="S402" s="158">
        <v>8.5999999999999993E-2</v>
      </c>
      <c r="T402" s="158">
        <v>0.16500000000000001</v>
      </c>
      <c r="U402" s="158">
        <v>1.7999999999999999E-2</v>
      </c>
      <c r="V402" s="158">
        <v>6.5000000000000002E-2</v>
      </c>
      <c r="W402" s="158">
        <v>0.40699999999999997</v>
      </c>
      <c r="X402" s="158">
        <v>0.52800000000000002</v>
      </c>
      <c r="Y402" s="158">
        <v>6.0000000000000001E-3</v>
      </c>
      <c r="Z402" s="158">
        <v>3.9E-2</v>
      </c>
      <c r="AA402" s="158">
        <v>3.2000000000000001E-2</v>
      </c>
      <c r="AB402" s="158">
        <v>8.8999999999999996E-2</v>
      </c>
    </row>
    <row r="403" spans="1:28" x14ac:dyDescent="0.25">
      <c r="A403" s="159" t="s">
        <v>4325</v>
      </c>
      <c r="B403" s="158" t="s">
        <v>294</v>
      </c>
      <c r="C403" s="158">
        <v>0.30683229813664598</v>
      </c>
      <c r="D403" s="158">
        <v>0.28633540372670807</v>
      </c>
      <c r="E403" s="158">
        <v>0.13291925465838508</v>
      </c>
      <c r="F403" s="158">
        <v>6.0869565217391307E-2</v>
      </c>
      <c r="G403" s="158">
        <v>0.14099378881987579</v>
      </c>
      <c r="H403" s="158">
        <v>5.5900621118012426E-3</v>
      </c>
      <c r="I403" s="158">
        <v>6.6459627329192542E-2</v>
      </c>
      <c r="J403" s="158">
        <v>1</v>
      </c>
      <c r="K403" s="159">
        <v>1610</v>
      </c>
      <c r="L403" s="141"/>
      <c r="M403" s="158" t="s">
        <v>294</v>
      </c>
      <c r="N403" s="158" t="s">
        <v>294</v>
      </c>
      <c r="O403" s="158">
        <v>0.28499999999999998</v>
      </c>
      <c r="P403" s="158">
        <v>0.33</v>
      </c>
      <c r="Q403" s="158">
        <v>0.26500000000000001</v>
      </c>
      <c r="R403" s="158">
        <v>0.309</v>
      </c>
      <c r="S403" s="158">
        <v>0.11700000000000001</v>
      </c>
      <c r="T403" s="158">
        <v>0.15</v>
      </c>
      <c r="U403" s="158">
        <v>0.05</v>
      </c>
      <c r="V403" s="158">
        <v>7.3999999999999996E-2</v>
      </c>
      <c r="W403" s="158">
        <v>0.125</v>
      </c>
      <c r="X403" s="158">
        <v>0.159</v>
      </c>
      <c r="Y403" s="158">
        <v>3.0000000000000001E-3</v>
      </c>
      <c r="Z403" s="158">
        <v>1.0999999999999999E-2</v>
      </c>
      <c r="AA403" s="158">
        <v>5.5E-2</v>
      </c>
      <c r="AB403" s="158">
        <v>0.08</v>
      </c>
    </row>
    <row r="404" spans="1:28" x14ac:dyDescent="0.25">
      <c r="A404" s="159" t="s">
        <v>4326</v>
      </c>
      <c r="B404" s="158" t="s">
        <v>294</v>
      </c>
      <c r="C404" s="158">
        <v>7.3375262054507341E-3</v>
      </c>
      <c r="D404" s="158">
        <v>0.14570230607966456</v>
      </c>
      <c r="E404" s="158">
        <v>0.11635220125786164</v>
      </c>
      <c r="F404" s="158">
        <v>6.1844863731656187E-2</v>
      </c>
      <c r="G404" s="158">
        <v>0.61215932914046123</v>
      </c>
      <c r="H404" s="158">
        <v>4.1928721174004195E-3</v>
      </c>
      <c r="I404" s="158">
        <v>5.2410901467505239E-2</v>
      </c>
      <c r="J404" s="158">
        <v>1</v>
      </c>
      <c r="K404" s="159">
        <v>954</v>
      </c>
      <c r="L404" s="141"/>
      <c r="M404" s="158" t="s">
        <v>294</v>
      </c>
      <c r="N404" s="158" t="s">
        <v>294</v>
      </c>
      <c r="O404" s="158">
        <v>4.0000000000000001E-3</v>
      </c>
      <c r="P404" s="158">
        <v>1.4999999999999999E-2</v>
      </c>
      <c r="Q404" s="158">
        <v>0.125</v>
      </c>
      <c r="R404" s="158">
        <v>0.17</v>
      </c>
      <c r="S404" s="158">
        <v>9.8000000000000004E-2</v>
      </c>
      <c r="T404" s="158">
        <v>0.13800000000000001</v>
      </c>
      <c r="U404" s="158">
        <v>4.8000000000000001E-2</v>
      </c>
      <c r="V404" s="158">
        <v>7.9000000000000001E-2</v>
      </c>
      <c r="W404" s="158">
        <v>0.58099999999999996</v>
      </c>
      <c r="X404" s="158">
        <v>0.64300000000000002</v>
      </c>
      <c r="Y404" s="158">
        <v>2E-3</v>
      </c>
      <c r="Z404" s="158">
        <v>1.0999999999999999E-2</v>
      </c>
      <c r="AA404" s="158">
        <v>0.04</v>
      </c>
      <c r="AB404" s="158">
        <v>6.8000000000000005E-2</v>
      </c>
    </row>
    <row r="405" spans="1:28" x14ac:dyDescent="0.25">
      <c r="A405" s="159" t="s">
        <v>4327</v>
      </c>
      <c r="B405" s="158" t="s">
        <v>294</v>
      </c>
      <c r="C405" s="158">
        <v>7.768268597761685E-2</v>
      </c>
      <c r="D405" s="158">
        <v>0.21132323897300856</v>
      </c>
      <c r="E405" s="158">
        <v>7.307439104674128E-2</v>
      </c>
      <c r="F405" s="158">
        <v>2.5016458196181698E-2</v>
      </c>
      <c r="G405" s="158">
        <v>0.51810401579986831</v>
      </c>
      <c r="H405" s="158">
        <v>2.2383146807109941E-2</v>
      </c>
      <c r="I405" s="158">
        <v>7.2416063199473343E-2</v>
      </c>
      <c r="J405" s="158">
        <v>1</v>
      </c>
      <c r="K405" s="159">
        <v>1519</v>
      </c>
      <c r="L405" s="141"/>
      <c r="M405" s="158" t="s">
        <v>294</v>
      </c>
      <c r="N405" s="158" t="s">
        <v>294</v>
      </c>
      <c r="O405" s="158">
        <v>6.5000000000000002E-2</v>
      </c>
      <c r="P405" s="158">
        <v>9.1999999999999998E-2</v>
      </c>
      <c r="Q405" s="158">
        <v>0.192</v>
      </c>
      <c r="R405" s="158">
        <v>0.23300000000000001</v>
      </c>
      <c r="S405" s="158">
        <v>6.0999999999999999E-2</v>
      </c>
      <c r="T405" s="158">
        <v>8.6999999999999994E-2</v>
      </c>
      <c r="U405" s="158">
        <v>1.7999999999999999E-2</v>
      </c>
      <c r="V405" s="158">
        <v>3.4000000000000002E-2</v>
      </c>
      <c r="W405" s="158">
        <v>0.49299999999999999</v>
      </c>
      <c r="X405" s="158">
        <v>0.54300000000000004</v>
      </c>
      <c r="Y405" s="158">
        <v>1.6E-2</v>
      </c>
      <c r="Z405" s="158">
        <v>3.1E-2</v>
      </c>
      <c r="AA405" s="158">
        <v>0.06</v>
      </c>
      <c r="AB405" s="158">
        <v>8.6999999999999994E-2</v>
      </c>
    </row>
    <row r="406" spans="1:28" x14ac:dyDescent="0.25">
      <c r="A406" s="159" t="s">
        <v>4328</v>
      </c>
      <c r="B406" s="158">
        <v>0.25549450549450547</v>
      </c>
      <c r="C406" s="158">
        <v>0.13736263736263737</v>
      </c>
      <c r="D406" s="158">
        <v>0.30219780219780218</v>
      </c>
      <c r="E406" s="158">
        <v>8.5164835164835168E-2</v>
      </c>
      <c r="F406" s="158">
        <v>3.5714285714285712E-2</v>
      </c>
      <c r="G406" s="158">
        <v>8.7912087912087919E-2</v>
      </c>
      <c r="H406" s="158">
        <v>2.7472527472527475E-3</v>
      </c>
      <c r="I406" s="158">
        <v>9.3406593406593408E-2</v>
      </c>
      <c r="J406" s="158">
        <v>1</v>
      </c>
      <c r="K406" s="159">
        <v>364</v>
      </c>
      <c r="L406" s="141"/>
      <c r="M406" s="158">
        <v>0.21299999999999999</v>
      </c>
      <c r="N406" s="158">
        <v>0.30299999999999999</v>
      </c>
      <c r="O406" s="158">
        <v>0.106</v>
      </c>
      <c r="P406" s="158">
        <v>0.17699999999999999</v>
      </c>
      <c r="Q406" s="158">
        <v>0.25700000000000001</v>
      </c>
      <c r="R406" s="158">
        <v>0.35099999999999998</v>
      </c>
      <c r="S406" s="158">
        <v>6.0999999999999999E-2</v>
      </c>
      <c r="T406" s="158">
        <v>0.11799999999999999</v>
      </c>
      <c r="U406" s="158">
        <v>2.1000000000000001E-2</v>
      </c>
      <c r="V406" s="158">
        <v>0.06</v>
      </c>
      <c r="W406" s="158">
        <v>6.3E-2</v>
      </c>
      <c r="X406" s="158">
        <v>0.121</v>
      </c>
      <c r="Y406" s="158">
        <v>0</v>
      </c>
      <c r="Z406" s="158">
        <v>1.4999999999999999E-2</v>
      </c>
      <c r="AA406" s="158">
        <v>6.8000000000000005E-2</v>
      </c>
      <c r="AB406" s="158">
        <v>0.128</v>
      </c>
    </row>
    <row r="407" spans="1:28" x14ac:dyDescent="0.25">
      <c r="A407" s="159" t="s">
        <v>4329</v>
      </c>
      <c r="B407" s="158">
        <v>1.7064846416382253E-3</v>
      </c>
      <c r="C407" s="158">
        <v>5.6882821387940839E-4</v>
      </c>
      <c r="D407" s="158">
        <v>0.66922639362912395</v>
      </c>
      <c r="E407" s="158">
        <v>0.1899886234357224</v>
      </c>
      <c r="F407" s="158">
        <v>5.2901023890784986E-2</v>
      </c>
      <c r="G407" s="158">
        <v>1.0523321956769055E-2</v>
      </c>
      <c r="H407" s="158" t="s">
        <v>294</v>
      </c>
      <c r="I407" s="158">
        <v>7.5085324232081918E-2</v>
      </c>
      <c r="J407" s="158">
        <v>1</v>
      </c>
      <c r="K407" s="159">
        <v>3516</v>
      </c>
      <c r="L407" s="141"/>
      <c r="M407" s="158">
        <v>1E-3</v>
      </c>
      <c r="N407" s="158">
        <v>4.0000000000000001E-3</v>
      </c>
      <c r="O407" s="158">
        <v>0</v>
      </c>
      <c r="P407" s="158">
        <v>2E-3</v>
      </c>
      <c r="Q407" s="158">
        <v>0.65300000000000002</v>
      </c>
      <c r="R407" s="158">
        <v>0.68500000000000005</v>
      </c>
      <c r="S407" s="158">
        <v>0.17699999999999999</v>
      </c>
      <c r="T407" s="158">
        <v>0.20300000000000001</v>
      </c>
      <c r="U407" s="158">
        <v>4.5999999999999999E-2</v>
      </c>
      <c r="V407" s="158">
        <v>6.0999999999999999E-2</v>
      </c>
      <c r="W407" s="158">
        <v>8.0000000000000002E-3</v>
      </c>
      <c r="X407" s="158">
        <v>1.4E-2</v>
      </c>
      <c r="Y407" s="158" t="s">
        <v>294</v>
      </c>
      <c r="Z407" s="158" t="s">
        <v>294</v>
      </c>
      <c r="AA407" s="158">
        <v>6.7000000000000004E-2</v>
      </c>
      <c r="AB407" s="158">
        <v>8.4000000000000005E-2</v>
      </c>
    </row>
    <row r="408" spans="1:28" x14ac:dyDescent="0.25">
      <c r="A408" s="159" t="s">
        <v>4330</v>
      </c>
      <c r="B408" s="158">
        <v>1.4999202170097335E-2</v>
      </c>
      <c r="C408" s="158">
        <v>0.2675921493537578</v>
      </c>
      <c r="D408" s="158">
        <v>0.26312430189883518</v>
      </c>
      <c r="E408" s="158">
        <v>9.3026966650710072E-2</v>
      </c>
      <c r="F408" s="158">
        <v>6.973033349289931E-2</v>
      </c>
      <c r="G408" s="158">
        <v>0.21812669538854315</v>
      </c>
      <c r="H408" s="158">
        <v>6.7017711823839157E-3</v>
      </c>
      <c r="I408" s="158">
        <v>6.6698579862773263E-2</v>
      </c>
      <c r="J408" s="158">
        <v>1</v>
      </c>
      <c r="K408" s="159">
        <v>6267</v>
      </c>
      <c r="L408" s="141"/>
      <c r="M408" s="158">
        <v>1.2E-2</v>
      </c>
      <c r="N408" s="158">
        <v>1.7999999999999999E-2</v>
      </c>
      <c r="O408" s="158">
        <v>0.25700000000000001</v>
      </c>
      <c r="P408" s="158">
        <v>0.27900000000000003</v>
      </c>
      <c r="Q408" s="158">
        <v>0.252</v>
      </c>
      <c r="R408" s="158">
        <v>0.27400000000000002</v>
      </c>
      <c r="S408" s="158">
        <v>8.5999999999999993E-2</v>
      </c>
      <c r="T408" s="158">
        <v>0.1</v>
      </c>
      <c r="U408" s="158">
        <v>6.4000000000000001E-2</v>
      </c>
      <c r="V408" s="158">
        <v>7.5999999999999998E-2</v>
      </c>
      <c r="W408" s="158">
        <v>0.20799999999999999</v>
      </c>
      <c r="X408" s="158">
        <v>0.22900000000000001</v>
      </c>
      <c r="Y408" s="158">
        <v>5.0000000000000001E-3</v>
      </c>
      <c r="Z408" s="158">
        <v>8.9999999999999993E-3</v>
      </c>
      <c r="AA408" s="158">
        <v>6.0999999999999999E-2</v>
      </c>
      <c r="AB408" s="158">
        <v>7.2999999999999995E-2</v>
      </c>
    </row>
    <row r="409" spans="1:28" x14ac:dyDescent="0.25">
      <c r="A409" s="159" t="s">
        <v>4331</v>
      </c>
      <c r="B409" s="158">
        <v>0.59424083769633507</v>
      </c>
      <c r="C409" s="158">
        <v>0.12478184991273997</v>
      </c>
      <c r="D409" s="158">
        <v>0.13089005235602094</v>
      </c>
      <c r="E409" s="158">
        <v>6.2827225130890049E-2</v>
      </c>
      <c r="F409" s="158">
        <v>5.235602094240838E-3</v>
      </c>
      <c r="G409" s="158">
        <v>9.5986038394415361E-3</v>
      </c>
      <c r="H409" s="158" t="s">
        <v>294</v>
      </c>
      <c r="I409" s="158">
        <v>7.2425828970331591E-2</v>
      </c>
      <c r="J409" s="158">
        <v>0.99999999999999989</v>
      </c>
      <c r="K409" s="159">
        <v>1146</v>
      </c>
      <c r="L409" s="141"/>
      <c r="M409" s="158">
        <v>0.56599999999999995</v>
      </c>
      <c r="N409" s="158">
        <v>0.622</v>
      </c>
      <c r="O409" s="158">
        <v>0.107</v>
      </c>
      <c r="P409" s="158">
        <v>0.14499999999999999</v>
      </c>
      <c r="Q409" s="158">
        <v>0.113</v>
      </c>
      <c r="R409" s="158">
        <v>0.152</v>
      </c>
      <c r="S409" s="158">
        <v>0.05</v>
      </c>
      <c r="T409" s="158">
        <v>7.8E-2</v>
      </c>
      <c r="U409" s="158">
        <v>2E-3</v>
      </c>
      <c r="V409" s="158">
        <v>1.0999999999999999E-2</v>
      </c>
      <c r="W409" s="158">
        <v>5.0000000000000001E-3</v>
      </c>
      <c r="X409" s="158">
        <v>1.7000000000000001E-2</v>
      </c>
      <c r="Y409" s="158" t="s">
        <v>294</v>
      </c>
      <c r="Z409" s="158" t="s">
        <v>294</v>
      </c>
      <c r="AA409" s="158">
        <v>5.8999999999999997E-2</v>
      </c>
      <c r="AB409" s="158">
        <v>8.8999999999999996E-2</v>
      </c>
    </row>
    <row r="410" spans="1:28" x14ac:dyDescent="0.25">
      <c r="A410" s="159" t="s">
        <v>4332</v>
      </c>
      <c r="B410" s="158">
        <v>0.30869464944649444</v>
      </c>
      <c r="C410" s="158">
        <v>0.36877306273062732</v>
      </c>
      <c r="D410" s="158">
        <v>0.15797970479704798</v>
      </c>
      <c r="E410" s="158">
        <v>3.7130996309963096E-2</v>
      </c>
      <c r="F410" s="158">
        <v>3.4594095940959409E-3</v>
      </c>
      <c r="G410" s="158">
        <v>3.3095018450184505E-2</v>
      </c>
      <c r="H410" s="158">
        <v>2.0756457564575647E-3</v>
      </c>
      <c r="I410" s="158">
        <v>8.8791512915129156E-2</v>
      </c>
      <c r="J410" s="158">
        <v>1</v>
      </c>
      <c r="K410" s="159">
        <v>8672</v>
      </c>
      <c r="L410" s="141"/>
      <c r="M410" s="158">
        <v>0.29899999999999999</v>
      </c>
      <c r="N410" s="158">
        <v>0.31900000000000001</v>
      </c>
      <c r="O410" s="158">
        <v>0.35899999999999999</v>
      </c>
      <c r="P410" s="158">
        <v>0.379</v>
      </c>
      <c r="Q410" s="158">
        <v>0.15</v>
      </c>
      <c r="R410" s="158">
        <v>0.16600000000000001</v>
      </c>
      <c r="S410" s="158">
        <v>3.3000000000000002E-2</v>
      </c>
      <c r="T410" s="158">
        <v>4.1000000000000002E-2</v>
      </c>
      <c r="U410" s="158">
        <v>2E-3</v>
      </c>
      <c r="V410" s="158">
        <v>5.0000000000000001E-3</v>
      </c>
      <c r="W410" s="158">
        <v>0.03</v>
      </c>
      <c r="X410" s="158">
        <v>3.6999999999999998E-2</v>
      </c>
      <c r="Y410" s="158">
        <v>1E-3</v>
      </c>
      <c r="Z410" s="158">
        <v>3.0000000000000001E-3</v>
      </c>
      <c r="AA410" s="158">
        <v>8.3000000000000004E-2</v>
      </c>
      <c r="AB410" s="158">
        <v>9.5000000000000001E-2</v>
      </c>
    </row>
    <row r="411" spans="1:28" x14ac:dyDescent="0.25">
      <c r="A411" s="159" t="s">
        <v>4333</v>
      </c>
      <c r="B411" s="158" t="s">
        <v>294</v>
      </c>
      <c r="C411" s="158">
        <v>0.29098360655737704</v>
      </c>
      <c r="D411" s="158">
        <v>0.41803278688524592</v>
      </c>
      <c r="E411" s="158">
        <v>0.11885245901639344</v>
      </c>
      <c r="F411" s="158">
        <v>1.6393442622950821E-2</v>
      </c>
      <c r="G411" s="158">
        <v>0.10245901639344263</v>
      </c>
      <c r="H411" s="158">
        <v>4.0983606557377051E-3</v>
      </c>
      <c r="I411" s="158">
        <v>4.9180327868852458E-2</v>
      </c>
      <c r="J411" s="158">
        <v>1</v>
      </c>
      <c r="K411" s="159">
        <v>244</v>
      </c>
      <c r="L411" s="141"/>
      <c r="M411" s="158" t="s">
        <v>294</v>
      </c>
      <c r="N411" s="158" t="s">
        <v>294</v>
      </c>
      <c r="O411" s="158">
        <v>0.23799999999999999</v>
      </c>
      <c r="P411" s="158">
        <v>0.35099999999999998</v>
      </c>
      <c r="Q411" s="158">
        <v>0.35799999999999998</v>
      </c>
      <c r="R411" s="158">
        <v>0.48099999999999998</v>
      </c>
      <c r="S411" s="158">
        <v>8.4000000000000005E-2</v>
      </c>
      <c r="T411" s="158">
        <v>0.16500000000000001</v>
      </c>
      <c r="U411" s="158">
        <v>6.0000000000000001E-3</v>
      </c>
      <c r="V411" s="158">
        <v>4.1000000000000002E-2</v>
      </c>
      <c r="W411" s="158">
        <v>7.0000000000000007E-2</v>
      </c>
      <c r="X411" s="158">
        <v>0.14699999999999999</v>
      </c>
      <c r="Y411" s="158">
        <v>1E-3</v>
      </c>
      <c r="Z411" s="158">
        <v>2.3E-2</v>
      </c>
      <c r="AA411" s="158">
        <v>2.8000000000000001E-2</v>
      </c>
      <c r="AB411" s="158">
        <v>8.4000000000000005E-2</v>
      </c>
    </row>
    <row r="412" spans="1:28" x14ac:dyDescent="0.25">
      <c r="A412" s="159" t="s">
        <v>4334</v>
      </c>
      <c r="B412" s="158" t="s">
        <v>294</v>
      </c>
      <c r="C412" s="158">
        <v>0.23469387755102042</v>
      </c>
      <c r="D412" s="158">
        <v>0.36734693877551022</v>
      </c>
      <c r="E412" s="158">
        <v>0.18367346938775511</v>
      </c>
      <c r="F412" s="158">
        <v>3.0612244897959183E-2</v>
      </c>
      <c r="G412" s="158">
        <v>0.10204081632653061</v>
      </c>
      <c r="H412" s="158">
        <v>2.0408163265306121E-2</v>
      </c>
      <c r="I412" s="158">
        <v>6.1224489795918366E-2</v>
      </c>
      <c r="J412" s="158">
        <v>1</v>
      </c>
      <c r="K412" s="159">
        <v>98</v>
      </c>
      <c r="L412" s="141"/>
      <c r="M412" s="158" t="s">
        <v>294</v>
      </c>
      <c r="N412" s="158" t="s">
        <v>294</v>
      </c>
      <c r="O412" s="158">
        <v>0.16200000000000001</v>
      </c>
      <c r="P412" s="158">
        <v>0.32800000000000001</v>
      </c>
      <c r="Q412" s="158">
        <v>0.27900000000000003</v>
      </c>
      <c r="R412" s="158">
        <v>0.46600000000000003</v>
      </c>
      <c r="S412" s="158">
        <v>0.11899999999999999</v>
      </c>
      <c r="T412" s="158">
        <v>0.27200000000000002</v>
      </c>
      <c r="U412" s="158">
        <v>0.01</v>
      </c>
      <c r="V412" s="158">
        <v>8.5999999999999993E-2</v>
      </c>
      <c r="W412" s="158">
        <v>5.6000000000000001E-2</v>
      </c>
      <c r="X412" s="158">
        <v>0.17799999999999999</v>
      </c>
      <c r="Y412" s="158">
        <v>6.0000000000000001E-3</v>
      </c>
      <c r="Z412" s="158">
        <v>7.0999999999999994E-2</v>
      </c>
      <c r="AA412" s="158">
        <v>2.8000000000000001E-2</v>
      </c>
      <c r="AB412" s="158">
        <v>0.127</v>
      </c>
    </row>
    <row r="413" spans="1:28" x14ac:dyDescent="0.25">
      <c r="A413" s="159" t="s">
        <v>4335</v>
      </c>
      <c r="B413" s="158" t="s">
        <v>294</v>
      </c>
      <c r="C413" s="158">
        <v>0.22865013774104684</v>
      </c>
      <c r="D413" s="158">
        <v>0.25068870523415976</v>
      </c>
      <c r="E413" s="158">
        <v>0.38842975206611569</v>
      </c>
      <c r="F413" s="158">
        <v>2.4793388429752067E-2</v>
      </c>
      <c r="G413" s="158">
        <v>3.0303030303030304E-2</v>
      </c>
      <c r="H413" s="158">
        <v>8.2644628099173556E-3</v>
      </c>
      <c r="I413" s="158">
        <v>6.8870523415977963E-2</v>
      </c>
      <c r="J413" s="158">
        <v>1</v>
      </c>
      <c r="K413" s="159">
        <v>363</v>
      </c>
      <c r="L413" s="141"/>
      <c r="M413" s="158" t="s">
        <v>294</v>
      </c>
      <c r="N413" s="158" t="s">
        <v>294</v>
      </c>
      <c r="O413" s="158">
        <v>0.188</v>
      </c>
      <c r="P413" s="158">
        <v>0.27500000000000002</v>
      </c>
      <c r="Q413" s="158">
        <v>0.20899999999999999</v>
      </c>
      <c r="R413" s="158">
        <v>0.29799999999999999</v>
      </c>
      <c r="S413" s="158">
        <v>0.34</v>
      </c>
      <c r="T413" s="158">
        <v>0.439</v>
      </c>
      <c r="U413" s="158">
        <v>1.2999999999999999E-2</v>
      </c>
      <c r="V413" s="158">
        <v>4.5999999999999999E-2</v>
      </c>
      <c r="W413" s="158">
        <v>1.7000000000000001E-2</v>
      </c>
      <c r="X413" s="158">
        <v>5.2999999999999999E-2</v>
      </c>
      <c r="Y413" s="158">
        <v>3.0000000000000001E-3</v>
      </c>
      <c r="Z413" s="158">
        <v>2.4E-2</v>
      </c>
      <c r="AA413" s="158">
        <v>4.7E-2</v>
      </c>
      <c r="AB413" s="158">
        <v>0.1</v>
      </c>
    </row>
    <row r="414" spans="1:28" x14ac:dyDescent="0.25">
      <c r="A414" s="159" t="s">
        <v>4336</v>
      </c>
      <c r="B414" s="158" t="s">
        <v>294</v>
      </c>
      <c r="C414" s="158">
        <v>0.35680751173708919</v>
      </c>
      <c r="D414" s="158">
        <v>0.36150234741784038</v>
      </c>
      <c r="E414" s="158">
        <v>0.13615023474178403</v>
      </c>
      <c r="F414" s="158">
        <v>1.8779342723004695E-2</v>
      </c>
      <c r="G414" s="158">
        <v>2.3474178403755867E-2</v>
      </c>
      <c r="H414" s="158" t="s">
        <v>294</v>
      </c>
      <c r="I414" s="158">
        <v>0.10328638497652583</v>
      </c>
      <c r="J414" s="158">
        <v>1</v>
      </c>
      <c r="K414" s="159">
        <v>213</v>
      </c>
      <c r="L414" s="141"/>
      <c r="M414" s="158" t="s">
        <v>294</v>
      </c>
      <c r="N414" s="158" t="s">
        <v>294</v>
      </c>
      <c r="O414" s="158">
        <v>0.29599999999999999</v>
      </c>
      <c r="P414" s="158">
        <v>0.42299999999999999</v>
      </c>
      <c r="Q414" s="158">
        <v>0.3</v>
      </c>
      <c r="R414" s="158">
        <v>0.42799999999999999</v>
      </c>
      <c r="S414" s="158">
        <v>9.6000000000000002E-2</v>
      </c>
      <c r="T414" s="158">
        <v>0.189</v>
      </c>
      <c r="U414" s="158">
        <v>7.0000000000000001E-3</v>
      </c>
      <c r="V414" s="158">
        <v>4.7E-2</v>
      </c>
      <c r="W414" s="158">
        <v>0.01</v>
      </c>
      <c r="X414" s="158">
        <v>5.3999999999999999E-2</v>
      </c>
      <c r="Y414" s="158" t="s">
        <v>294</v>
      </c>
      <c r="Z414" s="158" t="s">
        <v>294</v>
      </c>
      <c r="AA414" s="158">
        <v>6.9000000000000006E-2</v>
      </c>
      <c r="AB414" s="158">
        <v>0.151</v>
      </c>
    </row>
    <row r="415" spans="1:28" x14ac:dyDescent="0.25">
      <c r="A415" s="159" t="s">
        <v>4337</v>
      </c>
      <c r="B415" s="158" t="s">
        <v>294</v>
      </c>
      <c r="C415" s="158">
        <v>0.24545454545454545</v>
      </c>
      <c r="D415" s="158">
        <v>0.34090909090909088</v>
      </c>
      <c r="E415" s="158">
        <v>0.20909090909090908</v>
      </c>
      <c r="F415" s="158">
        <v>4.0909090909090909E-2</v>
      </c>
      <c r="G415" s="158">
        <v>8.1818181818181818E-2</v>
      </c>
      <c r="H415" s="158" t="s">
        <v>294</v>
      </c>
      <c r="I415" s="158">
        <v>8.1818181818181818E-2</v>
      </c>
      <c r="J415" s="158">
        <v>0.99999999999999989</v>
      </c>
      <c r="K415" s="159">
        <v>220</v>
      </c>
      <c r="L415" s="141"/>
      <c r="M415" s="158" t="s">
        <v>294</v>
      </c>
      <c r="N415" s="158" t="s">
        <v>294</v>
      </c>
      <c r="O415" s="158">
        <v>0.193</v>
      </c>
      <c r="P415" s="158">
        <v>0.30599999999999999</v>
      </c>
      <c r="Q415" s="158">
        <v>0.28100000000000003</v>
      </c>
      <c r="R415" s="158">
        <v>0.40600000000000003</v>
      </c>
      <c r="S415" s="158">
        <v>0.161</v>
      </c>
      <c r="T415" s="158">
        <v>0.26800000000000002</v>
      </c>
      <c r="U415" s="158">
        <v>2.1999999999999999E-2</v>
      </c>
      <c r="V415" s="158">
        <v>7.5999999999999998E-2</v>
      </c>
      <c r="W415" s="158">
        <v>5.1999999999999998E-2</v>
      </c>
      <c r="X415" s="158">
        <v>0.126</v>
      </c>
      <c r="Y415" s="158" t="s">
        <v>294</v>
      </c>
      <c r="Z415" s="158" t="s">
        <v>294</v>
      </c>
      <c r="AA415" s="158">
        <v>5.1999999999999998E-2</v>
      </c>
      <c r="AB415" s="158">
        <v>0.126</v>
      </c>
    </row>
    <row r="416" spans="1:28" x14ac:dyDescent="0.25">
      <c r="A416" s="159" t="s">
        <v>4338</v>
      </c>
      <c r="B416" s="158" t="s">
        <v>294</v>
      </c>
      <c r="C416" s="158">
        <v>0.11666666666666667</v>
      </c>
      <c r="D416" s="158">
        <v>0.49047619047619045</v>
      </c>
      <c r="E416" s="158">
        <v>0.15952380952380951</v>
      </c>
      <c r="F416" s="158">
        <v>2.1428571428571429E-2</v>
      </c>
      <c r="G416" s="158">
        <v>7.3809523809523811E-2</v>
      </c>
      <c r="H416" s="158" t="s">
        <v>294</v>
      </c>
      <c r="I416" s="158">
        <v>0.1380952380952381</v>
      </c>
      <c r="J416" s="158">
        <v>1</v>
      </c>
      <c r="K416" s="159">
        <v>420</v>
      </c>
      <c r="L416" s="141"/>
      <c r="M416" s="158" t="s">
        <v>294</v>
      </c>
      <c r="N416" s="158" t="s">
        <v>294</v>
      </c>
      <c r="O416" s="158">
        <v>8.8999999999999996E-2</v>
      </c>
      <c r="P416" s="158">
        <v>0.151</v>
      </c>
      <c r="Q416" s="158">
        <v>0.443</v>
      </c>
      <c r="R416" s="158">
        <v>0.53800000000000003</v>
      </c>
      <c r="S416" s="158">
        <v>0.128</v>
      </c>
      <c r="T416" s="158">
        <v>0.19800000000000001</v>
      </c>
      <c r="U416" s="158">
        <v>1.0999999999999999E-2</v>
      </c>
      <c r="V416" s="158">
        <v>0.04</v>
      </c>
      <c r="W416" s="158">
        <v>5.1999999999999998E-2</v>
      </c>
      <c r="X416" s="158">
        <v>0.10299999999999999</v>
      </c>
      <c r="Y416" s="158" t="s">
        <v>294</v>
      </c>
      <c r="Z416" s="158" t="s">
        <v>294</v>
      </c>
      <c r="AA416" s="158">
        <v>0.108</v>
      </c>
      <c r="AB416" s="158">
        <v>0.17399999999999999</v>
      </c>
    </row>
    <row r="417" spans="1:28" x14ac:dyDescent="0.25">
      <c r="A417" s="159" t="s">
        <v>4339</v>
      </c>
      <c r="B417" s="158" t="s">
        <v>294</v>
      </c>
      <c r="C417" s="158">
        <v>0.2696629213483146</v>
      </c>
      <c r="D417" s="158">
        <v>0.33333333333333331</v>
      </c>
      <c r="E417" s="158">
        <v>0.13857677902621723</v>
      </c>
      <c r="F417" s="158">
        <v>2.9962546816479401E-2</v>
      </c>
      <c r="G417" s="158">
        <v>0.15730337078651685</v>
      </c>
      <c r="H417" s="158" t="s">
        <v>294</v>
      </c>
      <c r="I417" s="158">
        <v>7.116104868913857E-2</v>
      </c>
      <c r="J417" s="158">
        <v>0.99999999999999978</v>
      </c>
      <c r="K417" s="159">
        <v>267</v>
      </c>
      <c r="L417" s="141"/>
      <c r="M417" s="158" t="s">
        <v>294</v>
      </c>
      <c r="N417" s="158" t="s">
        <v>294</v>
      </c>
      <c r="O417" s="158">
        <v>0.22</v>
      </c>
      <c r="P417" s="158">
        <v>0.32600000000000001</v>
      </c>
      <c r="Q417" s="158">
        <v>0.28000000000000003</v>
      </c>
      <c r="R417" s="158">
        <v>0.39200000000000002</v>
      </c>
      <c r="S417" s="158">
        <v>0.10199999999999999</v>
      </c>
      <c r="T417" s="158">
        <v>0.185</v>
      </c>
      <c r="U417" s="158">
        <v>1.4999999999999999E-2</v>
      </c>
      <c r="V417" s="158">
        <v>5.8000000000000003E-2</v>
      </c>
      <c r="W417" s="158">
        <v>0.11899999999999999</v>
      </c>
      <c r="X417" s="158">
        <v>0.20599999999999999</v>
      </c>
      <c r="Y417" s="158" t="s">
        <v>294</v>
      </c>
      <c r="Z417" s="158" t="s">
        <v>294</v>
      </c>
      <c r="AA417" s="158">
        <v>4.5999999999999999E-2</v>
      </c>
      <c r="AB417" s="158">
        <v>0.108</v>
      </c>
    </row>
    <row r="418" spans="1:28" x14ac:dyDescent="0.25">
      <c r="A418" s="159" t="s">
        <v>4340</v>
      </c>
      <c r="B418" s="158" t="s">
        <v>294</v>
      </c>
      <c r="C418" s="158">
        <v>0.21312872975277067</v>
      </c>
      <c r="D418" s="158">
        <v>0.2813299232736573</v>
      </c>
      <c r="E418" s="158">
        <v>0.18243819266837169</v>
      </c>
      <c r="F418" s="158">
        <v>3.5805626598465472E-2</v>
      </c>
      <c r="G418" s="158">
        <v>0.21483375959079284</v>
      </c>
      <c r="H418" s="158">
        <v>5.1150895140664966E-3</v>
      </c>
      <c r="I418" s="158">
        <v>6.7348678601875531E-2</v>
      </c>
      <c r="J418" s="158">
        <v>1</v>
      </c>
      <c r="K418" s="159">
        <v>1173</v>
      </c>
      <c r="L418" s="141"/>
      <c r="M418" s="158" t="s">
        <v>294</v>
      </c>
      <c r="N418" s="158" t="s">
        <v>294</v>
      </c>
      <c r="O418" s="158">
        <v>0.191</v>
      </c>
      <c r="P418" s="158">
        <v>0.23699999999999999</v>
      </c>
      <c r="Q418" s="158">
        <v>0.25600000000000001</v>
      </c>
      <c r="R418" s="158">
        <v>0.308</v>
      </c>
      <c r="S418" s="158">
        <v>0.161</v>
      </c>
      <c r="T418" s="158">
        <v>0.20599999999999999</v>
      </c>
      <c r="U418" s="158">
        <v>2.7E-2</v>
      </c>
      <c r="V418" s="158">
        <v>4.8000000000000001E-2</v>
      </c>
      <c r="W418" s="158">
        <v>0.192</v>
      </c>
      <c r="X418" s="158">
        <v>0.23899999999999999</v>
      </c>
      <c r="Y418" s="158">
        <v>2E-3</v>
      </c>
      <c r="Z418" s="158">
        <v>1.0999999999999999E-2</v>
      </c>
      <c r="AA418" s="158">
        <v>5.3999999999999999E-2</v>
      </c>
      <c r="AB418" s="158">
        <v>8.3000000000000004E-2</v>
      </c>
    </row>
    <row r="419" spans="1:28" x14ac:dyDescent="0.25">
      <c r="A419" s="159" t="s">
        <v>4341</v>
      </c>
      <c r="B419" s="158" t="s">
        <v>294</v>
      </c>
      <c r="C419" s="158">
        <v>2.2727272727272728E-2</v>
      </c>
      <c r="D419" s="158">
        <v>0.24318181818181819</v>
      </c>
      <c r="E419" s="158">
        <v>0.14318181818181819</v>
      </c>
      <c r="F419" s="158">
        <v>4.7727272727272729E-2</v>
      </c>
      <c r="G419" s="158">
        <v>0.50454545454545452</v>
      </c>
      <c r="H419" s="158">
        <v>2.2727272727272726E-3</v>
      </c>
      <c r="I419" s="158">
        <v>3.6363636363636362E-2</v>
      </c>
      <c r="J419" s="158">
        <v>1</v>
      </c>
      <c r="K419" s="159">
        <v>440</v>
      </c>
      <c r="L419" s="141"/>
      <c r="M419" s="158" t="s">
        <v>294</v>
      </c>
      <c r="N419" s="158" t="s">
        <v>294</v>
      </c>
      <c r="O419" s="158">
        <v>1.2E-2</v>
      </c>
      <c r="P419" s="158">
        <v>4.1000000000000002E-2</v>
      </c>
      <c r="Q419" s="158">
        <v>0.20499999999999999</v>
      </c>
      <c r="R419" s="158">
        <v>0.28499999999999998</v>
      </c>
      <c r="S419" s="158">
        <v>0.114</v>
      </c>
      <c r="T419" s="158">
        <v>0.17899999999999999</v>
      </c>
      <c r="U419" s="158">
        <v>3.1E-2</v>
      </c>
      <c r="V419" s="158">
        <v>7.1999999999999995E-2</v>
      </c>
      <c r="W419" s="158">
        <v>0.45800000000000002</v>
      </c>
      <c r="X419" s="158">
        <v>0.55100000000000005</v>
      </c>
      <c r="Y419" s="158">
        <v>0</v>
      </c>
      <c r="Z419" s="158">
        <v>1.2999999999999999E-2</v>
      </c>
      <c r="AA419" s="158">
        <v>2.3E-2</v>
      </c>
      <c r="AB419" s="158">
        <v>5.8000000000000003E-2</v>
      </c>
    </row>
    <row r="420" spans="1:28" x14ac:dyDescent="0.25">
      <c r="A420" s="159" t="s">
        <v>4342</v>
      </c>
      <c r="B420" s="158" t="s">
        <v>294</v>
      </c>
      <c r="C420" s="158">
        <v>0.11850311850311851</v>
      </c>
      <c r="D420" s="158">
        <v>0.43866943866943869</v>
      </c>
      <c r="E420" s="158">
        <v>0.11226611226611227</v>
      </c>
      <c r="F420" s="158">
        <v>2.9106029106029108E-2</v>
      </c>
      <c r="G420" s="158">
        <v>0.17671517671517672</v>
      </c>
      <c r="H420" s="158">
        <v>8.3160083160083165E-3</v>
      </c>
      <c r="I420" s="158">
        <v>0.11642411642411643</v>
      </c>
      <c r="J420" s="158">
        <v>1</v>
      </c>
      <c r="K420" s="159">
        <v>481</v>
      </c>
      <c r="L420" s="141"/>
      <c r="M420" s="158" t="s">
        <v>294</v>
      </c>
      <c r="N420" s="158" t="s">
        <v>294</v>
      </c>
      <c r="O420" s="158">
        <v>9.2999999999999999E-2</v>
      </c>
      <c r="P420" s="158">
        <v>0.15</v>
      </c>
      <c r="Q420" s="158">
        <v>0.39500000000000002</v>
      </c>
      <c r="R420" s="158">
        <v>0.48299999999999998</v>
      </c>
      <c r="S420" s="158">
        <v>8.6999999999999994E-2</v>
      </c>
      <c r="T420" s="158">
        <v>0.14399999999999999</v>
      </c>
      <c r="U420" s="158">
        <v>1.7000000000000001E-2</v>
      </c>
      <c r="V420" s="158">
        <v>4.8000000000000001E-2</v>
      </c>
      <c r="W420" s="158">
        <v>0.14499999999999999</v>
      </c>
      <c r="X420" s="158">
        <v>0.21299999999999999</v>
      </c>
      <c r="Y420" s="158">
        <v>3.0000000000000001E-3</v>
      </c>
      <c r="Z420" s="158">
        <v>2.1000000000000001E-2</v>
      </c>
      <c r="AA420" s="158">
        <v>9.0999999999999998E-2</v>
      </c>
      <c r="AB420" s="158">
        <v>0.14799999999999999</v>
      </c>
    </row>
    <row r="421" spans="1:28" x14ac:dyDescent="0.25">
      <c r="A421" s="159" t="s">
        <v>4343</v>
      </c>
      <c r="B421" s="158" t="s">
        <v>294</v>
      </c>
      <c r="C421" s="158">
        <v>3.6199095022624438E-2</v>
      </c>
      <c r="D421" s="158">
        <v>0.19457013574660634</v>
      </c>
      <c r="E421" s="158">
        <v>0.11764705882352941</v>
      </c>
      <c r="F421" s="158">
        <v>8.5972850678733032E-2</v>
      </c>
      <c r="G421" s="158">
        <v>0.47511312217194568</v>
      </c>
      <c r="H421" s="158">
        <v>4.5248868778280547E-3</v>
      </c>
      <c r="I421" s="158">
        <v>8.5972850678733032E-2</v>
      </c>
      <c r="J421" s="158">
        <v>1</v>
      </c>
      <c r="K421" s="159">
        <v>221</v>
      </c>
      <c r="L421" s="141"/>
      <c r="M421" s="158" t="s">
        <v>294</v>
      </c>
      <c r="N421" s="158" t="s">
        <v>294</v>
      </c>
      <c r="O421" s="158">
        <v>1.7999999999999999E-2</v>
      </c>
      <c r="P421" s="158">
        <v>7.0000000000000007E-2</v>
      </c>
      <c r="Q421" s="158">
        <v>0.14799999999999999</v>
      </c>
      <c r="R421" s="158">
        <v>0.252</v>
      </c>
      <c r="S421" s="158">
        <v>8.2000000000000003E-2</v>
      </c>
      <c r="T421" s="158">
        <v>0.16700000000000001</v>
      </c>
      <c r="U421" s="158">
        <v>5.6000000000000001E-2</v>
      </c>
      <c r="V421" s="158">
        <v>0.13</v>
      </c>
      <c r="W421" s="158">
        <v>0.41</v>
      </c>
      <c r="X421" s="158">
        <v>0.54100000000000004</v>
      </c>
      <c r="Y421" s="158">
        <v>1E-3</v>
      </c>
      <c r="Z421" s="158">
        <v>2.5000000000000001E-2</v>
      </c>
      <c r="AA421" s="158">
        <v>5.6000000000000001E-2</v>
      </c>
      <c r="AB421" s="158">
        <v>0.13</v>
      </c>
    </row>
    <row r="422" spans="1:28" x14ac:dyDescent="0.25">
      <c r="A422" s="159" t="s">
        <v>4344</v>
      </c>
      <c r="B422" s="158" t="s">
        <v>294</v>
      </c>
      <c r="C422" s="158">
        <v>5.9233449477351915E-2</v>
      </c>
      <c r="D422" s="158">
        <v>0.23344947735191637</v>
      </c>
      <c r="E422" s="158">
        <v>0.16027874564459929</v>
      </c>
      <c r="F422" s="158">
        <v>4.1811846689895474E-2</v>
      </c>
      <c r="G422" s="158">
        <v>0.41114982578397213</v>
      </c>
      <c r="H422" s="158">
        <v>2.0905923344947737E-2</v>
      </c>
      <c r="I422" s="158">
        <v>7.3170731707317069E-2</v>
      </c>
      <c r="J422" s="158">
        <v>0.99999999999999989</v>
      </c>
      <c r="K422" s="159">
        <v>287</v>
      </c>
      <c r="L422" s="141"/>
      <c r="M422" s="158" t="s">
        <v>294</v>
      </c>
      <c r="N422" s="158" t="s">
        <v>294</v>
      </c>
      <c r="O422" s="158">
        <v>3.6999999999999998E-2</v>
      </c>
      <c r="P422" s="158">
        <v>9.2999999999999999E-2</v>
      </c>
      <c r="Q422" s="158">
        <v>0.188</v>
      </c>
      <c r="R422" s="158">
        <v>0.28599999999999998</v>
      </c>
      <c r="S422" s="158">
        <v>0.122</v>
      </c>
      <c r="T422" s="158">
        <v>0.20699999999999999</v>
      </c>
      <c r="U422" s="158">
        <v>2.4E-2</v>
      </c>
      <c r="V422" s="158">
        <v>7.1999999999999995E-2</v>
      </c>
      <c r="W422" s="158">
        <v>0.35599999999999998</v>
      </c>
      <c r="X422" s="158">
        <v>0.46899999999999997</v>
      </c>
      <c r="Y422" s="158">
        <v>0.01</v>
      </c>
      <c r="Z422" s="158">
        <v>4.4999999999999998E-2</v>
      </c>
      <c r="AA422" s="158">
        <v>4.8000000000000001E-2</v>
      </c>
      <c r="AB422" s="158">
        <v>0.109</v>
      </c>
    </row>
    <row r="423" spans="1:28" x14ac:dyDescent="0.25">
      <c r="A423" s="159" t="s">
        <v>4345</v>
      </c>
      <c r="B423" s="158" t="s">
        <v>294</v>
      </c>
      <c r="C423" s="158">
        <v>0.25452109845947757</v>
      </c>
      <c r="D423" s="158">
        <v>0.21611966956910025</v>
      </c>
      <c r="E423" s="158">
        <v>0.10828309890600581</v>
      </c>
      <c r="F423" s="158">
        <v>3.0810448760884127E-2</v>
      </c>
      <c r="G423" s="158">
        <v>0.33712882339807992</v>
      </c>
      <c r="H423" s="158">
        <v>6.0281312793034163E-3</v>
      </c>
      <c r="I423" s="158">
        <v>4.7108729627148918E-2</v>
      </c>
      <c r="J423" s="158">
        <v>1</v>
      </c>
      <c r="K423" s="159">
        <v>4479</v>
      </c>
      <c r="L423" s="141"/>
      <c r="M423" s="158" t="s">
        <v>294</v>
      </c>
      <c r="N423" s="158" t="s">
        <v>294</v>
      </c>
      <c r="O423" s="158">
        <v>0.24199999999999999</v>
      </c>
      <c r="P423" s="158">
        <v>0.26700000000000002</v>
      </c>
      <c r="Q423" s="158">
        <v>0.20399999999999999</v>
      </c>
      <c r="R423" s="158">
        <v>0.22800000000000001</v>
      </c>
      <c r="S423" s="158">
        <v>0.1</v>
      </c>
      <c r="T423" s="158">
        <v>0.11799999999999999</v>
      </c>
      <c r="U423" s="158">
        <v>2.5999999999999999E-2</v>
      </c>
      <c r="V423" s="158">
        <v>3.5999999999999997E-2</v>
      </c>
      <c r="W423" s="158">
        <v>0.32300000000000001</v>
      </c>
      <c r="X423" s="158">
        <v>0.35099999999999998</v>
      </c>
      <c r="Y423" s="158">
        <v>4.0000000000000001E-3</v>
      </c>
      <c r="Z423" s="158">
        <v>8.9999999999999993E-3</v>
      </c>
      <c r="AA423" s="158">
        <v>4.1000000000000002E-2</v>
      </c>
      <c r="AB423" s="158">
        <v>5.3999999999999999E-2</v>
      </c>
    </row>
    <row r="424" spans="1:28" x14ac:dyDescent="0.25">
      <c r="A424" s="159" t="s">
        <v>4346</v>
      </c>
      <c r="B424" s="158" t="s">
        <v>294</v>
      </c>
      <c r="C424" s="158">
        <v>0.58695652173913049</v>
      </c>
      <c r="D424" s="158">
        <v>0.21739130434782608</v>
      </c>
      <c r="E424" s="158">
        <v>2.1739130434782608E-2</v>
      </c>
      <c r="F424" s="158" t="s">
        <v>294</v>
      </c>
      <c r="G424" s="158" t="s">
        <v>294</v>
      </c>
      <c r="H424" s="158" t="s">
        <v>294</v>
      </c>
      <c r="I424" s="158">
        <v>0.17391304347826086</v>
      </c>
      <c r="J424" s="158">
        <v>1</v>
      </c>
      <c r="K424" s="159">
        <v>46</v>
      </c>
      <c r="L424" s="141"/>
      <c r="M424" s="158" t="s">
        <v>294</v>
      </c>
      <c r="N424" s="158" t="s">
        <v>294</v>
      </c>
      <c r="O424" s="158">
        <v>0.443</v>
      </c>
      <c r="P424" s="158">
        <v>0.71699999999999997</v>
      </c>
      <c r="Q424" s="158">
        <v>0.123</v>
      </c>
      <c r="R424" s="158">
        <v>0.35599999999999998</v>
      </c>
      <c r="S424" s="158">
        <v>4.0000000000000001E-3</v>
      </c>
      <c r="T424" s="158">
        <v>0.113</v>
      </c>
      <c r="U424" s="158" t="s">
        <v>294</v>
      </c>
      <c r="V424" s="158" t="s">
        <v>294</v>
      </c>
      <c r="W424" s="158" t="s">
        <v>294</v>
      </c>
      <c r="X424" s="158" t="s">
        <v>294</v>
      </c>
      <c r="Y424" s="158" t="s">
        <v>294</v>
      </c>
      <c r="Z424" s="158" t="s">
        <v>294</v>
      </c>
      <c r="AA424" s="158">
        <v>9.0999999999999998E-2</v>
      </c>
      <c r="AB424" s="158">
        <v>0.307</v>
      </c>
    </row>
    <row r="425" spans="1:28" x14ac:dyDescent="0.25">
      <c r="A425" s="159" t="s">
        <v>4347</v>
      </c>
      <c r="B425" s="158" t="s">
        <v>294</v>
      </c>
      <c r="C425" s="158">
        <v>0.40995850622406638</v>
      </c>
      <c r="D425" s="158">
        <v>0.31991701244813275</v>
      </c>
      <c r="E425" s="158">
        <v>7.2199170124481321E-2</v>
      </c>
      <c r="F425" s="158">
        <v>8.7136929460580916E-3</v>
      </c>
      <c r="G425" s="158">
        <v>1.9087136929460582E-2</v>
      </c>
      <c r="H425" s="158" t="s">
        <v>294</v>
      </c>
      <c r="I425" s="158">
        <v>0.17012448132780084</v>
      </c>
      <c r="J425" s="158">
        <v>1</v>
      </c>
      <c r="K425" s="159">
        <v>2410</v>
      </c>
      <c r="L425" s="141"/>
      <c r="M425" s="158" t="s">
        <v>294</v>
      </c>
      <c r="N425" s="158" t="s">
        <v>294</v>
      </c>
      <c r="O425" s="158">
        <v>0.39</v>
      </c>
      <c r="P425" s="158">
        <v>0.43</v>
      </c>
      <c r="Q425" s="158">
        <v>0.30199999999999999</v>
      </c>
      <c r="R425" s="158">
        <v>0.33900000000000002</v>
      </c>
      <c r="S425" s="158">
        <v>6.3E-2</v>
      </c>
      <c r="T425" s="158">
        <v>8.3000000000000004E-2</v>
      </c>
      <c r="U425" s="158">
        <v>6.0000000000000001E-3</v>
      </c>
      <c r="V425" s="158">
        <v>1.2999999999999999E-2</v>
      </c>
      <c r="W425" s="158">
        <v>1.4E-2</v>
      </c>
      <c r="X425" s="158">
        <v>2.5000000000000001E-2</v>
      </c>
      <c r="Y425" s="158" t="s">
        <v>294</v>
      </c>
      <c r="Z425" s="158" t="s">
        <v>294</v>
      </c>
      <c r="AA425" s="158">
        <v>0.156</v>
      </c>
      <c r="AB425" s="158">
        <v>0.186</v>
      </c>
    </row>
    <row r="426" spans="1:28" x14ac:dyDescent="0.25">
      <c r="A426" s="159" t="s">
        <v>4348</v>
      </c>
      <c r="B426" s="158" t="s">
        <v>294</v>
      </c>
      <c r="C426" s="158">
        <v>3.0395136778115501E-3</v>
      </c>
      <c r="D426" s="158">
        <v>0.34042553191489361</v>
      </c>
      <c r="E426" s="158">
        <v>0.22796352583586627</v>
      </c>
      <c r="F426" s="158">
        <v>6.6869300911854099E-2</v>
      </c>
      <c r="G426" s="158">
        <v>0.31306990881458968</v>
      </c>
      <c r="H426" s="158">
        <v>6.0790273556231003E-3</v>
      </c>
      <c r="I426" s="158">
        <v>4.2553191489361701E-2</v>
      </c>
      <c r="J426" s="158">
        <v>0.99999999999999989</v>
      </c>
      <c r="K426" s="159">
        <v>329</v>
      </c>
      <c r="L426" s="141"/>
      <c r="M426" s="158" t="s">
        <v>294</v>
      </c>
      <c r="N426" s="158" t="s">
        <v>294</v>
      </c>
      <c r="O426" s="158">
        <v>1E-3</v>
      </c>
      <c r="P426" s="158">
        <v>1.7000000000000001E-2</v>
      </c>
      <c r="Q426" s="158">
        <v>0.29099999999999998</v>
      </c>
      <c r="R426" s="158">
        <v>0.39300000000000002</v>
      </c>
      <c r="S426" s="158">
        <v>0.186</v>
      </c>
      <c r="T426" s="158">
        <v>0.27600000000000002</v>
      </c>
      <c r="U426" s="158">
        <v>4.4999999999999998E-2</v>
      </c>
      <c r="V426" s="158">
        <v>9.9000000000000005E-2</v>
      </c>
      <c r="W426" s="158">
        <v>0.26500000000000001</v>
      </c>
      <c r="X426" s="158">
        <v>0.36499999999999999</v>
      </c>
      <c r="Y426" s="158">
        <v>2E-3</v>
      </c>
      <c r="Z426" s="158">
        <v>2.1999999999999999E-2</v>
      </c>
      <c r="AA426" s="158">
        <v>2.5999999999999999E-2</v>
      </c>
      <c r="AB426" s="158">
        <v>7.0000000000000007E-2</v>
      </c>
    </row>
    <row r="427" spans="1:28" x14ac:dyDescent="0.25">
      <c r="A427" s="159" t="s">
        <v>4349</v>
      </c>
      <c r="B427" s="158" t="s">
        <v>294</v>
      </c>
      <c r="C427" s="158">
        <v>0.19555555555555557</v>
      </c>
      <c r="D427" s="158">
        <v>0.26</v>
      </c>
      <c r="E427" s="158">
        <v>0.16222222222222221</v>
      </c>
      <c r="F427" s="158">
        <v>2.8888888888888888E-2</v>
      </c>
      <c r="G427" s="158">
        <v>0.31111111111111112</v>
      </c>
      <c r="H427" s="158">
        <v>2.2222222222222222E-3</v>
      </c>
      <c r="I427" s="158">
        <v>0.04</v>
      </c>
      <c r="J427" s="158">
        <v>1</v>
      </c>
      <c r="K427" s="159">
        <v>450</v>
      </c>
      <c r="L427" s="141"/>
      <c r="M427" s="158" t="s">
        <v>294</v>
      </c>
      <c r="N427" s="158" t="s">
        <v>294</v>
      </c>
      <c r="O427" s="158">
        <v>0.16200000000000001</v>
      </c>
      <c r="P427" s="158">
        <v>0.23499999999999999</v>
      </c>
      <c r="Q427" s="158">
        <v>0.222</v>
      </c>
      <c r="R427" s="158">
        <v>0.30199999999999999</v>
      </c>
      <c r="S427" s="158">
        <v>0.13100000000000001</v>
      </c>
      <c r="T427" s="158">
        <v>0.19900000000000001</v>
      </c>
      <c r="U427" s="158">
        <v>1.7000000000000001E-2</v>
      </c>
      <c r="V427" s="158">
        <v>4.9000000000000002E-2</v>
      </c>
      <c r="W427" s="158">
        <v>0.27</v>
      </c>
      <c r="X427" s="158">
        <v>0.35499999999999998</v>
      </c>
      <c r="Y427" s="158">
        <v>0</v>
      </c>
      <c r="Z427" s="158">
        <v>1.2E-2</v>
      </c>
      <c r="AA427" s="158">
        <v>2.5000000000000001E-2</v>
      </c>
      <c r="AB427" s="158">
        <v>6.2E-2</v>
      </c>
    </row>
    <row r="428" spans="1:28" x14ac:dyDescent="0.25">
      <c r="A428" s="159" t="s">
        <v>4350</v>
      </c>
      <c r="B428" s="158" t="s">
        <v>294</v>
      </c>
      <c r="C428" s="158">
        <v>0.13611859838274934</v>
      </c>
      <c r="D428" s="158">
        <v>0.31132075471698112</v>
      </c>
      <c r="E428" s="158">
        <v>0.14285714285714285</v>
      </c>
      <c r="F428" s="158">
        <v>2.9649595687331536E-2</v>
      </c>
      <c r="G428" s="158">
        <v>0.30997304582210244</v>
      </c>
      <c r="H428" s="158">
        <v>5.3908355795148251E-3</v>
      </c>
      <c r="I428" s="158">
        <v>6.4690026954177901E-2</v>
      </c>
      <c r="J428" s="158">
        <v>0.99999999999999989</v>
      </c>
      <c r="K428" s="159">
        <v>742</v>
      </c>
      <c r="L428" s="141"/>
      <c r="M428" s="158" t="s">
        <v>294</v>
      </c>
      <c r="N428" s="158" t="s">
        <v>294</v>
      </c>
      <c r="O428" s="158">
        <v>0.113</v>
      </c>
      <c r="P428" s="158">
        <v>0.16300000000000001</v>
      </c>
      <c r="Q428" s="158">
        <v>0.27900000000000003</v>
      </c>
      <c r="R428" s="158">
        <v>0.34599999999999997</v>
      </c>
      <c r="S428" s="158">
        <v>0.12</v>
      </c>
      <c r="T428" s="158">
        <v>0.17</v>
      </c>
      <c r="U428" s="158">
        <v>0.02</v>
      </c>
      <c r="V428" s="158">
        <v>4.3999999999999997E-2</v>
      </c>
      <c r="W428" s="158">
        <v>0.27800000000000002</v>
      </c>
      <c r="X428" s="158">
        <v>0.34399999999999997</v>
      </c>
      <c r="Y428" s="158">
        <v>2E-3</v>
      </c>
      <c r="Z428" s="158">
        <v>1.4E-2</v>
      </c>
      <c r="AA428" s="158">
        <v>4.9000000000000002E-2</v>
      </c>
      <c r="AB428" s="158">
        <v>8.5000000000000006E-2</v>
      </c>
    </row>
    <row r="429" spans="1:28" x14ac:dyDescent="0.25">
      <c r="A429" s="159" t="s">
        <v>4351</v>
      </c>
      <c r="B429" s="158" t="s">
        <v>294</v>
      </c>
      <c r="C429" s="158">
        <v>0.17831978319783198</v>
      </c>
      <c r="D429" s="158">
        <v>0.34092140921409214</v>
      </c>
      <c r="E429" s="158">
        <v>0.12737127371273713</v>
      </c>
      <c r="F429" s="158">
        <v>3.685636856368564E-2</v>
      </c>
      <c r="G429" s="158">
        <v>0.22439024390243903</v>
      </c>
      <c r="H429" s="158">
        <v>1.6260162601626016E-3</v>
      </c>
      <c r="I429" s="158">
        <v>9.0514905149051486E-2</v>
      </c>
      <c r="J429" s="158">
        <v>1</v>
      </c>
      <c r="K429" s="159">
        <v>1845</v>
      </c>
      <c r="L429" s="141"/>
      <c r="M429" s="158" t="s">
        <v>294</v>
      </c>
      <c r="N429" s="158" t="s">
        <v>294</v>
      </c>
      <c r="O429" s="158">
        <v>0.16200000000000001</v>
      </c>
      <c r="P429" s="158">
        <v>0.19600000000000001</v>
      </c>
      <c r="Q429" s="158">
        <v>0.32</v>
      </c>
      <c r="R429" s="158">
        <v>0.36299999999999999</v>
      </c>
      <c r="S429" s="158">
        <v>0.113</v>
      </c>
      <c r="T429" s="158">
        <v>0.14299999999999999</v>
      </c>
      <c r="U429" s="158">
        <v>2.9000000000000001E-2</v>
      </c>
      <c r="V429" s="158">
        <v>4.5999999999999999E-2</v>
      </c>
      <c r="W429" s="158">
        <v>0.20599999999999999</v>
      </c>
      <c r="X429" s="158">
        <v>0.24399999999999999</v>
      </c>
      <c r="Y429" s="158">
        <v>1E-3</v>
      </c>
      <c r="Z429" s="158">
        <v>5.0000000000000001E-3</v>
      </c>
      <c r="AA429" s="158">
        <v>7.8E-2</v>
      </c>
      <c r="AB429" s="158">
        <v>0.104</v>
      </c>
    </row>
    <row r="430" spans="1:28" x14ac:dyDescent="0.25">
      <c r="A430" s="159" t="s">
        <v>4352</v>
      </c>
      <c r="B430" s="158" t="s">
        <v>294</v>
      </c>
      <c r="C430" s="158">
        <v>0.36436170212765956</v>
      </c>
      <c r="D430" s="158">
        <v>0.18971631205673758</v>
      </c>
      <c r="E430" s="158">
        <v>8.9539007092198586E-2</v>
      </c>
      <c r="F430" s="158">
        <v>0.10638297872340426</v>
      </c>
      <c r="G430" s="158">
        <v>0.18971631205673758</v>
      </c>
      <c r="H430" s="158">
        <v>3.5460992907801418E-3</v>
      </c>
      <c r="I430" s="158">
        <v>5.6737588652482268E-2</v>
      </c>
      <c r="J430" s="158">
        <v>0.99999999999999989</v>
      </c>
      <c r="K430" s="159">
        <v>1128</v>
      </c>
      <c r="L430" s="141"/>
      <c r="M430" s="158" t="s">
        <v>294</v>
      </c>
      <c r="N430" s="158" t="s">
        <v>294</v>
      </c>
      <c r="O430" s="158">
        <v>0.33700000000000002</v>
      </c>
      <c r="P430" s="158">
        <v>0.39300000000000002</v>
      </c>
      <c r="Q430" s="158">
        <v>0.16800000000000001</v>
      </c>
      <c r="R430" s="158">
        <v>0.214</v>
      </c>
      <c r="S430" s="158">
        <v>7.3999999999999996E-2</v>
      </c>
      <c r="T430" s="158">
        <v>0.108</v>
      </c>
      <c r="U430" s="158">
        <v>0.09</v>
      </c>
      <c r="V430" s="158">
        <v>0.126</v>
      </c>
      <c r="W430" s="158">
        <v>0.16800000000000001</v>
      </c>
      <c r="X430" s="158">
        <v>0.214</v>
      </c>
      <c r="Y430" s="158">
        <v>1E-3</v>
      </c>
      <c r="Z430" s="158">
        <v>8.9999999999999993E-3</v>
      </c>
      <c r="AA430" s="158">
        <v>4.4999999999999998E-2</v>
      </c>
      <c r="AB430" s="158">
        <v>7.1999999999999995E-2</v>
      </c>
    </row>
    <row r="431" spans="1:28" x14ac:dyDescent="0.25">
      <c r="A431" s="159" t="s">
        <v>4353</v>
      </c>
      <c r="B431" s="158" t="s">
        <v>294</v>
      </c>
      <c r="C431" s="158">
        <v>0.13402061855670103</v>
      </c>
      <c r="D431" s="158">
        <v>0.27835051546391754</v>
      </c>
      <c r="E431" s="158">
        <v>0.20103092783505155</v>
      </c>
      <c r="F431" s="158">
        <v>9.2783505154639179E-2</v>
      </c>
      <c r="G431" s="158">
        <v>0.18556701030927836</v>
      </c>
      <c r="H431" s="158" t="s">
        <v>294</v>
      </c>
      <c r="I431" s="158">
        <v>0.10824742268041238</v>
      </c>
      <c r="J431" s="158">
        <v>1</v>
      </c>
      <c r="K431" s="159">
        <v>194</v>
      </c>
      <c r="L431" s="141"/>
      <c r="M431" s="158" t="s">
        <v>294</v>
      </c>
      <c r="N431" s="158" t="s">
        <v>294</v>
      </c>
      <c r="O431" s="158">
        <v>9.2999999999999999E-2</v>
      </c>
      <c r="P431" s="158">
        <v>0.189</v>
      </c>
      <c r="Q431" s="158">
        <v>0.22</v>
      </c>
      <c r="R431" s="158">
        <v>0.34499999999999997</v>
      </c>
      <c r="S431" s="158">
        <v>0.151</v>
      </c>
      <c r="T431" s="158">
        <v>0.26300000000000001</v>
      </c>
      <c r="U431" s="158">
        <v>5.8999999999999997E-2</v>
      </c>
      <c r="V431" s="158">
        <v>0.14199999999999999</v>
      </c>
      <c r="W431" s="158">
        <v>0.13700000000000001</v>
      </c>
      <c r="X431" s="158">
        <v>0.246</v>
      </c>
      <c r="Y431" s="158" t="s">
        <v>294</v>
      </c>
      <c r="Z431" s="158" t="s">
        <v>294</v>
      </c>
      <c r="AA431" s="158">
        <v>7.1999999999999995E-2</v>
      </c>
      <c r="AB431" s="158">
        <v>0.16</v>
      </c>
    </row>
    <row r="432" spans="1:28" x14ac:dyDescent="0.25">
      <c r="A432" s="159" t="s">
        <v>4354</v>
      </c>
      <c r="B432" s="158" t="s">
        <v>294</v>
      </c>
      <c r="C432" s="158">
        <v>2.9325513196480938E-3</v>
      </c>
      <c r="D432" s="158">
        <v>0.39002932551319647</v>
      </c>
      <c r="E432" s="158">
        <v>0.30205278592375367</v>
      </c>
      <c r="F432" s="158">
        <v>8.5043988269794715E-2</v>
      </c>
      <c r="G432" s="158">
        <v>0.17008797653958943</v>
      </c>
      <c r="H432" s="158">
        <v>2.9325513196480938E-3</v>
      </c>
      <c r="I432" s="158">
        <v>4.6920821114369501E-2</v>
      </c>
      <c r="J432" s="158">
        <v>1</v>
      </c>
      <c r="K432" s="159">
        <v>341</v>
      </c>
      <c r="L432" s="141"/>
      <c r="M432" s="158" t="s">
        <v>294</v>
      </c>
      <c r="N432" s="158" t="s">
        <v>294</v>
      </c>
      <c r="O432" s="158">
        <v>1E-3</v>
      </c>
      <c r="P432" s="158">
        <v>1.6E-2</v>
      </c>
      <c r="Q432" s="158">
        <v>0.34</v>
      </c>
      <c r="R432" s="158">
        <v>0.443</v>
      </c>
      <c r="S432" s="158">
        <v>0.25600000000000001</v>
      </c>
      <c r="T432" s="158">
        <v>0.35299999999999998</v>
      </c>
      <c r="U432" s="158">
        <v>0.06</v>
      </c>
      <c r="V432" s="158">
        <v>0.11899999999999999</v>
      </c>
      <c r="W432" s="158">
        <v>0.13400000000000001</v>
      </c>
      <c r="X432" s="158">
        <v>0.214</v>
      </c>
      <c r="Y432" s="158">
        <v>1E-3</v>
      </c>
      <c r="Z432" s="158">
        <v>1.6E-2</v>
      </c>
      <c r="AA432" s="158">
        <v>2.9000000000000001E-2</v>
      </c>
      <c r="AB432" s="158">
        <v>7.4999999999999997E-2</v>
      </c>
    </row>
    <row r="433" spans="1:28" x14ac:dyDescent="0.25">
      <c r="A433" s="159" t="s">
        <v>4355</v>
      </c>
      <c r="B433" s="158" t="s">
        <v>294</v>
      </c>
      <c r="C433" s="158">
        <v>8.6419753086419748E-2</v>
      </c>
      <c r="D433" s="158">
        <v>0.39094650205761317</v>
      </c>
      <c r="E433" s="158">
        <v>0.102880658436214</v>
      </c>
      <c r="F433" s="158">
        <v>2.8806584362139918E-2</v>
      </c>
      <c r="G433" s="158">
        <v>0.3168724279835391</v>
      </c>
      <c r="H433" s="158">
        <v>8.23045267489712E-3</v>
      </c>
      <c r="I433" s="158">
        <v>6.584362139917696E-2</v>
      </c>
      <c r="J433" s="158">
        <v>1</v>
      </c>
      <c r="K433" s="159">
        <v>243</v>
      </c>
      <c r="L433" s="141"/>
      <c r="M433" s="158" t="s">
        <v>294</v>
      </c>
      <c r="N433" s="158" t="s">
        <v>294</v>
      </c>
      <c r="O433" s="158">
        <v>5.7000000000000002E-2</v>
      </c>
      <c r="P433" s="158">
        <v>0.128</v>
      </c>
      <c r="Q433" s="158">
        <v>0.33200000000000002</v>
      </c>
      <c r="R433" s="158">
        <v>0.45400000000000001</v>
      </c>
      <c r="S433" s="158">
        <v>7.0999999999999994E-2</v>
      </c>
      <c r="T433" s="158">
        <v>0.14699999999999999</v>
      </c>
      <c r="U433" s="158">
        <v>1.4E-2</v>
      </c>
      <c r="V433" s="158">
        <v>5.8000000000000003E-2</v>
      </c>
      <c r="W433" s="158">
        <v>0.26200000000000001</v>
      </c>
      <c r="X433" s="158">
        <v>0.378</v>
      </c>
      <c r="Y433" s="158">
        <v>2E-3</v>
      </c>
      <c r="Z433" s="158">
        <v>0.03</v>
      </c>
      <c r="AA433" s="158">
        <v>4.1000000000000002E-2</v>
      </c>
      <c r="AB433" s="158">
        <v>0.104</v>
      </c>
    </row>
    <row r="434" spans="1:28" x14ac:dyDescent="0.25">
      <c r="A434" s="159" t="s">
        <v>4356</v>
      </c>
      <c r="B434" s="158" t="s">
        <v>294</v>
      </c>
      <c r="C434" s="158">
        <v>0.10760667903525047</v>
      </c>
      <c r="D434" s="158">
        <v>0.29870129870129869</v>
      </c>
      <c r="E434" s="158">
        <v>0.16883116883116883</v>
      </c>
      <c r="F434" s="158">
        <v>3.896103896103896E-2</v>
      </c>
      <c r="G434" s="158">
        <v>0.30519480519480519</v>
      </c>
      <c r="H434" s="158">
        <v>9.2764378478664197E-3</v>
      </c>
      <c r="I434" s="158">
        <v>7.1428571428571425E-2</v>
      </c>
      <c r="J434" s="158">
        <v>1</v>
      </c>
      <c r="K434" s="159">
        <v>1078</v>
      </c>
      <c r="L434" s="141"/>
      <c r="M434" s="158" t="s">
        <v>294</v>
      </c>
      <c r="N434" s="158" t="s">
        <v>294</v>
      </c>
      <c r="O434" s="158">
        <v>0.09</v>
      </c>
      <c r="P434" s="158">
        <v>0.128</v>
      </c>
      <c r="Q434" s="158">
        <v>0.27200000000000002</v>
      </c>
      <c r="R434" s="158">
        <v>0.32700000000000001</v>
      </c>
      <c r="S434" s="158">
        <v>0.14799999999999999</v>
      </c>
      <c r="T434" s="158">
        <v>0.192</v>
      </c>
      <c r="U434" s="158">
        <v>2.9000000000000001E-2</v>
      </c>
      <c r="V434" s="158">
        <v>5.1999999999999998E-2</v>
      </c>
      <c r="W434" s="158">
        <v>0.27800000000000002</v>
      </c>
      <c r="X434" s="158">
        <v>0.33300000000000002</v>
      </c>
      <c r="Y434" s="158">
        <v>5.0000000000000001E-3</v>
      </c>
      <c r="Z434" s="158">
        <v>1.7000000000000001E-2</v>
      </c>
      <c r="AA434" s="158">
        <v>5.8000000000000003E-2</v>
      </c>
      <c r="AB434" s="158">
        <v>8.7999999999999995E-2</v>
      </c>
    </row>
    <row r="435" spans="1:28" x14ac:dyDescent="0.25">
      <c r="A435" s="159" t="s">
        <v>4357</v>
      </c>
      <c r="B435" s="158" t="s">
        <v>294</v>
      </c>
      <c r="C435" s="158">
        <v>0.24222585924713586</v>
      </c>
      <c r="D435" s="158">
        <v>0.26350245499181668</v>
      </c>
      <c r="E435" s="158">
        <v>0.12847790507364976</v>
      </c>
      <c r="F435" s="158">
        <v>3.2733224222585927E-2</v>
      </c>
      <c r="G435" s="158">
        <v>0.25695581014729951</v>
      </c>
      <c r="H435" s="158">
        <v>4.0916530278232409E-3</v>
      </c>
      <c r="I435" s="158">
        <v>7.2013093289689037E-2</v>
      </c>
      <c r="J435" s="158">
        <v>1</v>
      </c>
      <c r="K435" s="159">
        <v>1222</v>
      </c>
      <c r="L435" s="141"/>
      <c r="M435" s="158" t="s">
        <v>294</v>
      </c>
      <c r="N435" s="158" t="s">
        <v>294</v>
      </c>
      <c r="O435" s="158">
        <v>0.219</v>
      </c>
      <c r="P435" s="158">
        <v>0.26700000000000002</v>
      </c>
      <c r="Q435" s="158">
        <v>0.24</v>
      </c>
      <c r="R435" s="158">
        <v>0.28899999999999998</v>
      </c>
      <c r="S435" s="158">
        <v>0.111</v>
      </c>
      <c r="T435" s="158">
        <v>0.14799999999999999</v>
      </c>
      <c r="U435" s="158">
        <v>2.4E-2</v>
      </c>
      <c r="V435" s="158">
        <v>4.3999999999999997E-2</v>
      </c>
      <c r="W435" s="158">
        <v>0.23300000000000001</v>
      </c>
      <c r="X435" s="158">
        <v>0.28199999999999997</v>
      </c>
      <c r="Y435" s="158">
        <v>2E-3</v>
      </c>
      <c r="Z435" s="158">
        <v>0.01</v>
      </c>
      <c r="AA435" s="158">
        <v>5.8999999999999997E-2</v>
      </c>
      <c r="AB435" s="158">
        <v>8.7999999999999995E-2</v>
      </c>
    </row>
    <row r="436" spans="1:28" x14ac:dyDescent="0.25">
      <c r="A436" s="159" t="s">
        <v>4358</v>
      </c>
      <c r="B436" s="158" t="s">
        <v>294</v>
      </c>
      <c r="C436" s="158">
        <v>0.13895582329317269</v>
      </c>
      <c r="D436" s="158">
        <v>0.18473895582329317</v>
      </c>
      <c r="E436" s="158">
        <v>0.10843373493975904</v>
      </c>
      <c r="F436" s="158">
        <v>5.2208835341365459E-2</v>
      </c>
      <c r="G436" s="158">
        <v>0.44497991967871486</v>
      </c>
      <c r="H436" s="158">
        <v>1.6064257028112448E-2</v>
      </c>
      <c r="I436" s="158">
        <v>5.4618473895582331E-2</v>
      </c>
      <c r="J436" s="158">
        <v>1</v>
      </c>
      <c r="K436" s="159">
        <v>1245</v>
      </c>
      <c r="L436" s="141"/>
      <c r="M436" s="158" t="s">
        <v>294</v>
      </c>
      <c r="N436" s="158" t="s">
        <v>294</v>
      </c>
      <c r="O436" s="158">
        <v>0.121</v>
      </c>
      <c r="P436" s="158">
        <v>0.159</v>
      </c>
      <c r="Q436" s="158">
        <v>0.16400000000000001</v>
      </c>
      <c r="R436" s="158">
        <v>0.20699999999999999</v>
      </c>
      <c r="S436" s="158">
        <v>9.1999999999999998E-2</v>
      </c>
      <c r="T436" s="158">
        <v>0.127</v>
      </c>
      <c r="U436" s="158">
        <v>4.1000000000000002E-2</v>
      </c>
      <c r="V436" s="158">
        <v>6.6000000000000003E-2</v>
      </c>
      <c r="W436" s="158">
        <v>0.41799999999999998</v>
      </c>
      <c r="X436" s="158">
        <v>0.47299999999999998</v>
      </c>
      <c r="Y436" s="158">
        <v>0.01</v>
      </c>
      <c r="Z436" s="158">
        <v>2.5000000000000001E-2</v>
      </c>
      <c r="AA436" s="158">
        <v>4.2999999999999997E-2</v>
      </c>
      <c r="AB436" s="158">
        <v>6.9000000000000006E-2</v>
      </c>
    </row>
    <row r="437" spans="1:28" x14ac:dyDescent="0.25">
      <c r="A437" s="159" t="s">
        <v>4359</v>
      </c>
      <c r="B437" s="158" t="s">
        <v>294</v>
      </c>
      <c r="C437" s="158">
        <v>0.26351169669265934</v>
      </c>
      <c r="D437" s="158">
        <v>0.40051089002420004</v>
      </c>
      <c r="E437" s="158">
        <v>0.11737026082280183</v>
      </c>
      <c r="F437" s="158">
        <v>4.221564936810971E-2</v>
      </c>
      <c r="G437" s="158">
        <v>7.6095724657165908E-2</v>
      </c>
      <c r="H437" s="158">
        <v>2.4200053777897286E-3</v>
      </c>
      <c r="I437" s="158">
        <v>9.7875773057273463E-2</v>
      </c>
      <c r="J437" s="158">
        <v>1</v>
      </c>
      <c r="K437" s="159">
        <v>7438</v>
      </c>
      <c r="L437" s="141"/>
      <c r="M437" s="158" t="s">
        <v>294</v>
      </c>
      <c r="N437" s="158" t="s">
        <v>294</v>
      </c>
      <c r="O437" s="158">
        <v>0.254</v>
      </c>
      <c r="P437" s="158">
        <v>0.27400000000000002</v>
      </c>
      <c r="Q437" s="158">
        <v>0.38900000000000001</v>
      </c>
      <c r="R437" s="158">
        <v>0.41199999999999998</v>
      </c>
      <c r="S437" s="158">
        <v>0.11</v>
      </c>
      <c r="T437" s="158">
        <v>0.125</v>
      </c>
      <c r="U437" s="158">
        <v>3.7999999999999999E-2</v>
      </c>
      <c r="V437" s="158">
        <v>4.7E-2</v>
      </c>
      <c r="W437" s="158">
        <v>7.0000000000000007E-2</v>
      </c>
      <c r="X437" s="158">
        <v>8.2000000000000003E-2</v>
      </c>
      <c r="Y437" s="158">
        <v>2E-3</v>
      </c>
      <c r="Z437" s="158">
        <v>4.0000000000000001E-3</v>
      </c>
      <c r="AA437" s="158">
        <v>9.0999999999999998E-2</v>
      </c>
      <c r="AB437" s="158">
        <v>0.105</v>
      </c>
    </row>
    <row r="438" spans="1:28" x14ac:dyDescent="0.25">
      <c r="A438" s="159" t="s">
        <v>4360</v>
      </c>
      <c r="B438" s="158" t="s">
        <v>294</v>
      </c>
      <c r="C438" s="158">
        <v>9.3457943925233641E-2</v>
      </c>
      <c r="D438" s="158">
        <v>0.3364485981308411</v>
      </c>
      <c r="E438" s="158">
        <v>0.26168224299065418</v>
      </c>
      <c r="F438" s="158">
        <v>0.11214953271028037</v>
      </c>
      <c r="G438" s="158">
        <v>0.14953271028037382</v>
      </c>
      <c r="H438" s="158" t="s">
        <v>294</v>
      </c>
      <c r="I438" s="158">
        <v>4.6728971962616821E-2</v>
      </c>
      <c r="J438" s="158">
        <v>1</v>
      </c>
      <c r="K438" s="159">
        <v>107</v>
      </c>
      <c r="L438" s="141"/>
      <c r="M438" s="158" t="s">
        <v>294</v>
      </c>
      <c r="N438" s="158" t="s">
        <v>294</v>
      </c>
      <c r="O438" s="158">
        <v>5.1999999999999998E-2</v>
      </c>
      <c r="P438" s="158">
        <v>0.16400000000000001</v>
      </c>
      <c r="Q438" s="158">
        <v>0.254</v>
      </c>
      <c r="R438" s="158">
        <v>0.43</v>
      </c>
      <c r="S438" s="158">
        <v>0.188</v>
      </c>
      <c r="T438" s="158">
        <v>0.35199999999999998</v>
      </c>
      <c r="U438" s="158">
        <v>6.5000000000000002E-2</v>
      </c>
      <c r="V438" s="158">
        <v>0.186</v>
      </c>
      <c r="W438" s="158">
        <v>9.4E-2</v>
      </c>
      <c r="X438" s="158">
        <v>0.22900000000000001</v>
      </c>
      <c r="Y438" s="158" t="s">
        <v>294</v>
      </c>
      <c r="Z438" s="158" t="s">
        <v>294</v>
      </c>
      <c r="AA438" s="158">
        <v>0.02</v>
      </c>
      <c r="AB438" s="158">
        <v>0.105</v>
      </c>
    </row>
    <row r="439" spans="1:28" x14ac:dyDescent="0.25">
      <c r="A439" s="159" t="s">
        <v>4361</v>
      </c>
      <c r="B439" s="158" t="s">
        <v>294</v>
      </c>
      <c r="C439" s="158">
        <v>0.11420612813370473</v>
      </c>
      <c r="D439" s="158">
        <v>0.39832869080779942</v>
      </c>
      <c r="E439" s="158">
        <v>0.17548746518105848</v>
      </c>
      <c r="F439" s="158">
        <v>3.3426183844011144E-2</v>
      </c>
      <c r="G439" s="158">
        <v>0.17548746518105848</v>
      </c>
      <c r="H439" s="158" t="s">
        <v>294</v>
      </c>
      <c r="I439" s="158">
        <v>0.10306406685236769</v>
      </c>
      <c r="J439" s="158">
        <v>1</v>
      </c>
      <c r="K439" s="159">
        <v>359</v>
      </c>
      <c r="L439" s="141"/>
      <c r="M439" s="158" t="s">
        <v>294</v>
      </c>
      <c r="N439" s="158" t="s">
        <v>294</v>
      </c>
      <c r="O439" s="158">
        <v>8.5000000000000006E-2</v>
      </c>
      <c r="P439" s="158">
        <v>0.151</v>
      </c>
      <c r="Q439" s="158">
        <v>0.34899999999999998</v>
      </c>
      <c r="R439" s="158">
        <v>0.45</v>
      </c>
      <c r="S439" s="158">
        <v>0.14000000000000001</v>
      </c>
      <c r="T439" s="158">
        <v>0.218</v>
      </c>
      <c r="U439" s="158">
        <v>1.9E-2</v>
      </c>
      <c r="V439" s="158">
        <v>5.8000000000000003E-2</v>
      </c>
      <c r="W439" s="158">
        <v>0.14000000000000001</v>
      </c>
      <c r="X439" s="158">
        <v>0.218</v>
      </c>
      <c r="Y439" s="158" t="s">
        <v>294</v>
      </c>
      <c r="Z439" s="158" t="s">
        <v>294</v>
      </c>
      <c r="AA439" s="158">
        <v>7.5999999999999998E-2</v>
      </c>
      <c r="AB439" s="158">
        <v>0.13900000000000001</v>
      </c>
    </row>
    <row r="440" spans="1:28" x14ac:dyDescent="0.25">
      <c r="A440" s="159" t="s">
        <v>4362</v>
      </c>
      <c r="B440" s="158" t="s">
        <v>294</v>
      </c>
      <c r="C440" s="158">
        <v>0.22865554465161925</v>
      </c>
      <c r="D440" s="158">
        <v>0.22178606476938176</v>
      </c>
      <c r="E440" s="158">
        <v>9.8135426889106966E-2</v>
      </c>
      <c r="F440" s="158">
        <v>0.1099116781157998</v>
      </c>
      <c r="G440" s="158">
        <v>0.27183513248282631</v>
      </c>
      <c r="H440" s="158">
        <v>4.9067713444553487E-3</v>
      </c>
      <c r="I440" s="158">
        <v>6.47693817468106E-2</v>
      </c>
      <c r="J440" s="158">
        <v>1</v>
      </c>
      <c r="K440" s="159">
        <v>1019</v>
      </c>
      <c r="L440" s="141"/>
      <c r="M440" s="158" t="s">
        <v>294</v>
      </c>
      <c r="N440" s="158" t="s">
        <v>294</v>
      </c>
      <c r="O440" s="158">
        <v>0.20399999999999999</v>
      </c>
      <c r="P440" s="158">
        <v>0.255</v>
      </c>
      <c r="Q440" s="158">
        <v>0.19700000000000001</v>
      </c>
      <c r="R440" s="158">
        <v>0.248</v>
      </c>
      <c r="S440" s="158">
        <v>8.1000000000000003E-2</v>
      </c>
      <c r="T440" s="158">
        <v>0.11799999999999999</v>
      </c>
      <c r="U440" s="158">
        <v>9.1999999999999998E-2</v>
      </c>
      <c r="V440" s="158">
        <v>0.13100000000000001</v>
      </c>
      <c r="W440" s="158">
        <v>0.245</v>
      </c>
      <c r="X440" s="158">
        <v>0.3</v>
      </c>
      <c r="Y440" s="158">
        <v>2E-3</v>
      </c>
      <c r="Z440" s="158">
        <v>1.0999999999999999E-2</v>
      </c>
      <c r="AA440" s="158">
        <v>5.0999999999999997E-2</v>
      </c>
      <c r="AB440" s="158">
        <v>8.2000000000000003E-2</v>
      </c>
    </row>
    <row r="441" spans="1:28" x14ac:dyDescent="0.25">
      <c r="A441" s="159" t="s">
        <v>4363</v>
      </c>
      <c r="B441" s="158" t="s">
        <v>294</v>
      </c>
      <c r="C441" s="158">
        <v>0.45930232558139533</v>
      </c>
      <c r="D441" s="158">
        <v>0.18313953488372092</v>
      </c>
      <c r="E441" s="158">
        <v>0.11627906976744186</v>
      </c>
      <c r="F441" s="158">
        <v>3.7790697674418602E-2</v>
      </c>
      <c r="G441" s="158">
        <v>6.6860465116279064E-2</v>
      </c>
      <c r="H441" s="158" t="s">
        <v>294</v>
      </c>
      <c r="I441" s="158">
        <v>0.13662790697674418</v>
      </c>
      <c r="J441" s="158">
        <v>1</v>
      </c>
      <c r="K441" s="159">
        <v>344</v>
      </c>
      <c r="L441" s="141"/>
      <c r="M441" s="158" t="s">
        <v>294</v>
      </c>
      <c r="N441" s="158" t="s">
        <v>294</v>
      </c>
      <c r="O441" s="158">
        <v>0.40699999999999997</v>
      </c>
      <c r="P441" s="158">
        <v>0.51200000000000001</v>
      </c>
      <c r="Q441" s="158">
        <v>0.14599999999999999</v>
      </c>
      <c r="R441" s="158">
        <v>0.22700000000000001</v>
      </c>
      <c r="S441" s="158">
        <v>8.6999999999999994E-2</v>
      </c>
      <c r="T441" s="158">
        <v>0.154</v>
      </c>
      <c r="U441" s="158">
        <v>2.1999999999999999E-2</v>
      </c>
      <c r="V441" s="158">
        <v>6.4000000000000001E-2</v>
      </c>
      <c r="W441" s="158">
        <v>4.4999999999999998E-2</v>
      </c>
      <c r="X441" s="158">
        <v>9.8000000000000004E-2</v>
      </c>
      <c r="Y441" s="158" t="s">
        <v>294</v>
      </c>
      <c r="Z441" s="158" t="s">
        <v>294</v>
      </c>
      <c r="AA441" s="158">
        <v>0.104</v>
      </c>
      <c r="AB441" s="158">
        <v>0.17699999999999999</v>
      </c>
    </row>
    <row r="442" spans="1:28" x14ac:dyDescent="0.25">
      <c r="A442" s="159" t="s">
        <v>4364</v>
      </c>
      <c r="B442" s="158" t="s">
        <v>294</v>
      </c>
      <c r="C442" s="158">
        <v>0.35135135135135137</v>
      </c>
      <c r="D442" s="158">
        <v>0.38223938223938225</v>
      </c>
      <c r="E442" s="158">
        <v>8.9575289575289568E-2</v>
      </c>
      <c r="F442" s="158">
        <v>2.0077220077220077E-2</v>
      </c>
      <c r="G442" s="158">
        <v>6.6409266409266407E-2</v>
      </c>
      <c r="H442" s="158">
        <v>7.722007722007722E-4</v>
      </c>
      <c r="I442" s="158">
        <v>8.9575289575289568E-2</v>
      </c>
      <c r="J442" s="158">
        <v>1</v>
      </c>
      <c r="K442" s="159">
        <v>1295</v>
      </c>
      <c r="L442" s="141"/>
      <c r="M442" s="158" t="s">
        <v>294</v>
      </c>
      <c r="N442" s="158" t="s">
        <v>294</v>
      </c>
      <c r="O442" s="158">
        <v>0.32600000000000001</v>
      </c>
      <c r="P442" s="158">
        <v>0.378</v>
      </c>
      <c r="Q442" s="158">
        <v>0.35599999999999998</v>
      </c>
      <c r="R442" s="158">
        <v>0.40899999999999997</v>
      </c>
      <c r="S442" s="158">
        <v>7.4999999999999997E-2</v>
      </c>
      <c r="T442" s="158">
        <v>0.106</v>
      </c>
      <c r="U442" s="158">
        <v>1.4E-2</v>
      </c>
      <c r="V442" s="158">
        <v>2.9000000000000001E-2</v>
      </c>
      <c r="W442" s="158">
        <v>5.3999999999999999E-2</v>
      </c>
      <c r="X442" s="158">
        <v>8.1000000000000003E-2</v>
      </c>
      <c r="Y442" s="158">
        <v>0</v>
      </c>
      <c r="Z442" s="158">
        <v>4.0000000000000001E-3</v>
      </c>
      <c r="AA442" s="158">
        <v>7.4999999999999997E-2</v>
      </c>
      <c r="AB442" s="158">
        <v>0.106</v>
      </c>
    </row>
    <row r="443" spans="1:28" x14ac:dyDescent="0.25">
      <c r="A443" s="159" t="s">
        <v>4365</v>
      </c>
      <c r="B443" s="158" t="s">
        <v>294</v>
      </c>
      <c r="C443" s="158">
        <v>0.25</v>
      </c>
      <c r="D443" s="158">
        <v>0.38636363636363635</v>
      </c>
      <c r="E443" s="158">
        <v>0.18181818181818182</v>
      </c>
      <c r="F443" s="158">
        <v>2.2727272727272728E-2</v>
      </c>
      <c r="G443" s="158">
        <v>3.787878787878788E-2</v>
      </c>
      <c r="H443" s="158" t="s">
        <v>294</v>
      </c>
      <c r="I443" s="158">
        <v>0.12121212121212122</v>
      </c>
      <c r="J443" s="158">
        <v>0.99999999999999989</v>
      </c>
      <c r="K443" s="159">
        <v>132</v>
      </c>
      <c r="L443" s="141"/>
      <c r="M443" s="158" t="s">
        <v>294</v>
      </c>
      <c r="N443" s="158" t="s">
        <v>294</v>
      </c>
      <c r="O443" s="158">
        <v>0.184</v>
      </c>
      <c r="P443" s="158">
        <v>0.33</v>
      </c>
      <c r="Q443" s="158">
        <v>0.308</v>
      </c>
      <c r="R443" s="158">
        <v>0.47199999999999998</v>
      </c>
      <c r="S443" s="158">
        <v>0.125</v>
      </c>
      <c r="T443" s="158">
        <v>0.25600000000000001</v>
      </c>
      <c r="U443" s="158">
        <v>8.0000000000000002E-3</v>
      </c>
      <c r="V443" s="158">
        <v>6.5000000000000002E-2</v>
      </c>
      <c r="W443" s="158">
        <v>1.6E-2</v>
      </c>
      <c r="X443" s="158">
        <v>8.5999999999999993E-2</v>
      </c>
      <c r="Y443" s="158" t="s">
        <v>294</v>
      </c>
      <c r="Z443" s="158" t="s">
        <v>294</v>
      </c>
      <c r="AA443" s="158">
        <v>7.5999999999999998E-2</v>
      </c>
      <c r="AB443" s="158">
        <v>0.188</v>
      </c>
    </row>
    <row r="444" spans="1:28" x14ac:dyDescent="0.25">
      <c r="A444" s="159" t="s">
        <v>4366</v>
      </c>
      <c r="B444" s="158" t="s">
        <v>294</v>
      </c>
      <c r="C444" s="158">
        <v>0.23897058823529413</v>
      </c>
      <c r="D444" s="158">
        <v>0.38235294117647056</v>
      </c>
      <c r="E444" s="158">
        <v>0.14522058823529413</v>
      </c>
      <c r="F444" s="158">
        <v>9.0073529411764705E-2</v>
      </c>
      <c r="G444" s="158">
        <v>6.6176470588235295E-2</v>
      </c>
      <c r="H444" s="158" t="s">
        <v>294</v>
      </c>
      <c r="I444" s="158">
        <v>7.720588235294118E-2</v>
      </c>
      <c r="J444" s="158">
        <v>1</v>
      </c>
      <c r="K444" s="159">
        <v>544</v>
      </c>
      <c r="L444" s="141"/>
      <c r="M444" s="158" t="s">
        <v>294</v>
      </c>
      <c r="N444" s="158" t="s">
        <v>294</v>
      </c>
      <c r="O444" s="158">
        <v>0.20499999999999999</v>
      </c>
      <c r="P444" s="158">
        <v>0.27700000000000002</v>
      </c>
      <c r="Q444" s="158">
        <v>0.34200000000000003</v>
      </c>
      <c r="R444" s="158">
        <v>0.42399999999999999</v>
      </c>
      <c r="S444" s="158">
        <v>0.11799999999999999</v>
      </c>
      <c r="T444" s="158">
        <v>0.17699999999999999</v>
      </c>
      <c r="U444" s="158">
        <v>6.9000000000000006E-2</v>
      </c>
      <c r="V444" s="158">
        <v>0.11700000000000001</v>
      </c>
      <c r="W444" s="158">
        <v>4.8000000000000001E-2</v>
      </c>
      <c r="X444" s="158">
        <v>0.09</v>
      </c>
      <c r="Y444" s="158" t="s">
        <v>294</v>
      </c>
      <c r="Z444" s="158" t="s">
        <v>294</v>
      </c>
      <c r="AA444" s="158">
        <v>5.8000000000000003E-2</v>
      </c>
      <c r="AB444" s="158">
        <v>0.10299999999999999</v>
      </c>
    </row>
    <row r="445" spans="1:28" x14ac:dyDescent="0.25">
      <c r="A445" s="159" t="s">
        <v>4367</v>
      </c>
      <c r="B445" s="158">
        <v>5.4453152832205198E-2</v>
      </c>
      <c r="C445" s="158">
        <v>0.27890986818667618</v>
      </c>
      <c r="D445" s="158">
        <v>0.27149982187388672</v>
      </c>
      <c r="E445" s="158">
        <v>0.10425721410758818</v>
      </c>
      <c r="F445" s="158">
        <v>3.1457071606697543E-2</v>
      </c>
      <c r="G445" s="158">
        <v>0.20423940149625935</v>
      </c>
      <c r="H445" s="158">
        <v>4.5600285001781262E-3</v>
      </c>
      <c r="I445" s="158">
        <v>5.0623441396508727E-2</v>
      </c>
      <c r="J445" s="158">
        <v>1</v>
      </c>
      <c r="K445" s="159">
        <v>56140</v>
      </c>
      <c r="L445" s="141"/>
      <c r="M445" s="158">
        <v>5.2999999999999999E-2</v>
      </c>
      <c r="N445" s="158">
        <v>5.6000000000000001E-2</v>
      </c>
      <c r="O445" s="158">
        <v>0.27500000000000002</v>
      </c>
      <c r="P445" s="158">
        <v>0.28299999999999997</v>
      </c>
      <c r="Q445" s="158">
        <v>0.26800000000000002</v>
      </c>
      <c r="R445" s="158">
        <v>0.27500000000000002</v>
      </c>
      <c r="S445" s="158">
        <v>0.10199999999999999</v>
      </c>
      <c r="T445" s="158">
        <v>0.107</v>
      </c>
      <c r="U445" s="158">
        <v>0.03</v>
      </c>
      <c r="V445" s="158">
        <v>3.3000000000000002E-2</v>
      </c>
      <c r="W445" s="158">
        <v>0.20100000000000001</v>
      </c>
      <c r="X445" s="158">
        <v>0.20799999999999999</v>
      </c>
      <c r="Y445" s="158">
        <v>4.0000000000000001E-3</v>
      </c>
      <c r="Z445" s="158">
        <v>5.0000000000000001E-3</v>
      </c>
      <c r="AA445" s="158">
        <v>4.9000000000000002E-2</v>
      </c>
      <c r="AB445" s="158">
        <v>5.1999999999999998E-2</v>
      </c>
    </row>
    <row r="446" spans="1:28" x14ac:dyDescent="0.25">
      <c r="A446" s="159" t="s">
        <v>4368</v>
      </c>
      <c r="B446" s="158" t="s">
        <v>294</v>
      </c>
      <c r="C446" s="158">
        <v>0.11436950146627566</v>
      </c>
      <c r="D446" s="158">
        <v>0.21407624633431085</v>
      </c>
      <c r="E446" s="158">
        <v>0.11730205278592376</v>
      </c>
      <c r="F446" s="158">
        <v>5.865102639296188E-2</v>
      </c>
      <c r="G446" s="158">
        <v>0.4633431085043988</v>
      </c>
      <c r="H446" s="158" t="s">
        <v>294</v>
      </c>
      <c r="I446" s="158">
        <v>3.2258064516129031E-2</v>
      </c>
      <c r="J446" s="158">
        <v>1</v>
      </c>
      <c r="K446" s="159">
        <v>341</v>
      </c>
      <c r="L446" s="141"/>
      <c r="M446" s="158" t="s">
        <v>294</v>
      </c>
      <c r="N446" s="158" t="s">
        <v>294</v>
      </c>
      <c r="O446" s="158">
        <v>8.5000000000000006E-2</v>
      </c>
      <c r="P446" s="158">
        <v>0.153</v>
      </c>
      <c r="Q446" s="158">
        <v>0.17399999999999999</v>
      </c>
      <c r="R446" s="158">
        <v>0.26100000000000001</v>
      </c>
      <c r="S446" s="158">
        <v>8.6999999999999994E-2</v>
      </c>
      <c r="T446" s="158">
        <v>0.156</v>
      </c>
      <c r="U446" s="158">
        <v>3.7999999999999999E-2</v>
      </c>
      <c r="V446" s="158">
        <v>8.8999999999999996E-2</v>
      </c>
      <c r="W446" s="158">
        <v>0.41099999999999998</v>
      </c>
      <c r="X446" s="158">
        <v>0.51600000000000001</v>
      </c>
      <c r="Y446" s="158" t="s">
        <v>294</v>
      </c>
      <c r="Z446" s="158" t="s">
        <v>294</v>
      </c>
      <c r="AA446" s="158">
        <v>1.7999999999999999E-2</v>
      </c>
      <c r="AB446" s="158">
        <v>5.7000000000000002E-2</v>
      </c>
    </row>
    <row r="447" spans="1:28" x14ac:dyDescent="0.25">
      <c r="A447" s="159" t="s">
        <v>4369</v>
      </c>
      <c r="B447" s="158" t="s">
        <v>294</v>
      </c>
      <c r="C447" s="158">
        <v>0.34378265412748171</v>
      </c>
      <c r="D447" s="158">
        <v>0.28631138975966564</v>
      </c>
      <c r="E447" s="158">
        <v>0.13897596656217345</v>
      </c>
      <c r="F447" s="158">
        <v>4.1274817136886105E-2</v>
      </c>
      <c r="G447" s="158">
        <v>0.14994775339602925</v>
      </c>
      <c r="H447" s="158">
        <v>3.134796238244514E-3</v>
      </c>
      <c r="I447" s="158">
        <v>3.657262277951933E-2</v>
      </c>
      <c r="J447" s="158">
        <v>1</v>
      </c>
      <c r="K447" s="159">
        <v>1914</v>
      </c>
      <c r="L447" s="141"/>
      <c r="M447" s="158" t="s">
        <v>294</v>
      </c>
      <c r="N447" s="158" t="s">
        <v>294</v>
      </c>
      <c r="O447" s="158">
        <v>0.32300000000000001</v>
      </c>
      <c r="P447" s="158">
        <v>0.36499999999999999</v>
      </c>
      <c r="Q447" s="158">
        <v>0.26700000000000002</v>
      </c>
      <c r="R447" s="158">
        <v>0.307</v>
      </c>
      <c r="S447" s="158">
        <v>0.124</v>
      </c>
      <c r="T447" s="158">
        <v>0.155</v>
      </c>
      <c r="U447" s="158">
        <v>3.3000000000000002E-2</v>
      </c>
      <c r="V447" s="158">
        <v>5.0999999999999997E-2</v>
      </c>
      <c r="W447" s="158">
        <v>0.13500000000000001</v>
      </c>
      <c r="X447" s="158">
        <v>0.16700000000000001</v>
      </c>
      <c r="Y447" s="158">
        <v>1E-3</v>
      </c>
      <c r="Z447" s="158">
        <v>7.0000000000000001E-3</v>
      </c>
      <c r="AA447" s="158">
        <v>2.9000000000000001E-2</v>
      </c>
      <c r="AB447" s="158">
        <v>4.5999999999999999E-2</v>
      </c>
    </row>
    <row r="448" spans="1:28" x14ac:dyDescent="0.25">
      <c r="A448" s="159" t="s">
        <v>4370</v>
      </c>
      <c r="B448" s="158" t="s">
        <v>294</v>
      </c>
      <c r="C448" s="158">
        <v>1.3360739979445015E-2</v>
      </c>
      <c r="D448" s="158">
        <v>0.15724563206577596</v>
      </c>
      <c r="E448" s="158">
        <v>0.13257965056526208</v>
      </c>
      <c r="F448" s="158">
        <v>4.5220966084275435E-2</v>
      </c>
      <c r="G448" s="158">
        <v>0.6166495375128469</v>
      </c>
      <c r="H448" s="158">
        <v>2.0554984583761563E-3</v>
      </c>
      <c r="I448" s="158">
        <v>3.28879753340185E-2</v>
      </c>
      <c r="J448" s="158">
        <v>1</v>
      </c>
      <c r="K448" s="159">
        <v>973</v>
      </c>
      <c r="L448" s="141"/>
      <c r="M448" s="158" t="s">
        <v>294</v>
      </c>
      <c r="N448" s="158" t="s">
        <v>294</v>
      </c>
      <c r="O448" s="158">
        <v>8.0000000000000002E-3</v>
      </c>
      <c r="P448" s="158">
        <v>2.3E-2</v>
      </c>
      <c r="Q448" s="158">
        <v>0.13600000000000001</v>
      </c>
      <c r="R448" s="158">
        <v>0.18099999999999999</v>
      </c>
      <c r="S448" s="158">
        <v>0.113</v>
      </c>
      <c r="T448" s="158">
        <v>0.155</v>
      </c>
      <c r="U448" s="158">
        <v>3.4000000000000002E-2</v>
      </c>
      <c r="V448" s="158">
        <v>0.06</v>
      </c>
      <c r="W448" s="158">
        <v>0.58599999999999997</v>
      </c>
      <c r="X448" s="158">
        <v>0.64700000000000002</v>
      </c>
      <c r="Y448" s="158">
        <v>1E-3</v>
      </c>
      <c r="Z448" s="158">
        <v>7.0000000000000001E-3</v>
      </c>
      <c r="AA448" s="158">
        <v>2.3E-2</v>
      </c>
      <c r="AB448" s="158">
        <v>4.5999999999999999E-2</v>
      </c>
    </row>
    <row r="449" spans="1:28" x14ac:dyDescent="0.25">
      <c r="A449" s="159" t="s">
        <v>4371</v>
      </c>
      <c r="B449" s="158" t="s">
        <v>294</v>
      </c>
      <c r="C449" s="158">
        <v>9.4186046511627902E-2</v>
      </c>
      <c r="D449" s="158">
        <v>0.17325581395348838</v>
      </c>
      <c r="E449" s="158">
        <v>7.2674418604651167E-2</v>
      </c>
      <c r="F449" s="158">
        <v>2.0930232558139535E-2</v>
      </c>
      <c r="G449" s="158">
        <v>0.56802325581395352</v>
      </c>
      <c r="H449" s="158">
        <v>1.6860465116279071E-2</v>
      </c>
      <c r="I449" s="158">
        <v>5.4069767441860463E-2</v>
      </c>
      <c r="J449" s="158">
        <v>1</v>
      </c>
      <c r="K449" s="159">
        <v>1720</v>
      </c>
      <c r="L449" s="141"/>
      <c r="M449" s="158" t="s">
        <v>294</v>
      </c>
      <c r="N449" s="158" t="s">
        <v>294</v>
      </c>
      <c r="O449" s="158">
        <v>8.1000000000000003E-2</v>
      </c>
      <c r="P449" s="158">
        <v>0.109</v>
      </c>
      <c r="Q449" s="158">
        <v>0.156</v>
      </c>
      <c r="R449" s="158">
        <v>0.192</v>
      </c>
      <c r="S449" s="158">
        <v>6.0999999999999999E-2</v>
      </c>
      <c r="T449" s="158">
        <v>8.5999999999999993E-2</v>
      </c>
      <c r="U449" s="158">
        <v>1.4999999999999999E-2</v>
      </c>
      <c r="V449" s="158">
        <v>2.9000000000000001E-2</v>
      </c>
      <c r="W449" s="158">
        <v>0.54400000000000004</v>
      </c>
      <c r="X449" s="158">
        <v>0.59099999999999997</v>
      </c>
      <c r="Y449" s="158">
        <v>1.2E-2</v>
      </c>
      <c r="Z449" s="158">
        <v>2.4E-2</v>
      </c>
      <c r="AA449" s="158">
        <v>4.3999999999999997E-2</v>
      </c>
      <c r="AB449" s="158">
        <v>6.6000000000000003E-2</v>
      </c>
    </row>
    <row r="450" spans="1:28" x14ac:dyDescent="0.25">
      <c r="A450" s="159" t="s">
        <v>4372</v>
      </c>
      <c r="B450" s="158">
        <v>0.23798076923076922</v>
      </c>
      <c r="C450" s="158">
        <v>0.12980769230769232</v>
      </c>
      <c r="D450" s="158">
        <v>0.35096153846153844</v>
      </c>
      <c r="E450" s="158">
        <v>0.11298076923076923</v>
      </c>
      <c r="F450" s="158">
        <v>2.403846153846154E-2</v>
      </c>
      <c r="G450" s="158">
        <v>9.1346153846153841E-2</v>
      </c>
      <c r="H450" s="158" t="s">
        <v>294</v>
      </c>
      <c r="I450" s="158">
        <v>5.2884615384615384E-2</v>
      </c>
      <c r="J450" s="158">
        <v>1</v>
      </c>
      <c r="K450" s="159">
        <v>416</v>
      </c>
      <c r="L450" s="141"/>
      <c r="M450" s="158">
        <v>0.2</v>
      </c>
      <c r="N450" s="158">
        <v>0.28100000000000003</v>
      </c>
      <c r="O450" s="158">
        <v>0.10100000000000001</v>
      </c>
      <c r="P450" s="158">
        <v>0.16600000000000001</v>
      </c>
      <c r="Q450" s="158">
        <v>0.307</v>
      </c>
      <c r="R450" s="158">
        <v>0.39800000000000002</v>
      </c>
      <c r="S450" s="158">
        <v>8.5999999999999993E-2</v>
      </c>
      <c r="T450" s="158">
        <v>0.14699999999999999</v>
      </c>
      <c r="U450" s="158">
        <v>1.2999999999999999E-2</v>
      </c>
      <c r="V450" s="158">
        <v>4.3999999999999997E-2</v>
      </c>
      <c r="W450" s="158">
        <v>6.7000000000000004E-2</v>
      </c>
      <c r="X450" s="158">
        <v>0.123</v>
      </c>
      <c r="Y450" s="158" t="s">
        <v>294</v>
      </c>
      <c r="Z450" s="158" t="s">
        <v>294</v>
      </c>
      <c r="AA450" s="158">
        <v>3.5000000000000003E-2</v>
      </c>
      <c r="AB450" s="158">
        <v>7.9000000000000001E-2</v>
      </c>
    </row>
    <row r="451" spans="1:28" x14ac:dyDescent="0.25">
      <c r="A451" s="159" t="s">
        <v>4373</v>
      </c>
      <c r="B451" s="158">
        <v>2.2243256034074774E-2</v>
      </c>
      <c r="C451" s="158">
        <v>7.0989115002366302E-4</v>
      </c>
      <c r="D451" s="158">
        <v>0.66067203028868904</v>
      </c>
      <c r="E451" s="158">
        <v>0.22219592995740653</v>
      </c>
      <c r="F451" s="158">
        <v>3.8097491717936582E-2</v>
      </c>
      <c r="G451" s="158">
        <v>5.4424988168480836E-3</v>
      </c>
      <c r="H451" s="158">
        <v>2.3663038334122101E-4</v>
      </c>
      <c r="I451" s="158">
        <v>5.0402271651680076E-2</v>
      </c>
      <c r="J451" s="158">
        <v>1</v>
      </c>
      <c r="K451" s="159">
        <v>4226</v>
      </c>
      <c r="L451" s="141"/>
      <c r="M451" s="158">
        <v>1.7999999999999999E-2</v>
      </c>
      <c r="N451" s="158">
        <v>2.7E-2</v>
      </c>
      <c r="O451" s="158">
        <v>0</v>
      </c>
      <c r="P451" s="158">
        <v>2E-3</v>
      </c>
      <c r="Q451" s="158">
        <v>0.64600000000000002</v>
      </c>
      <c r="R451" s="158">
        <v>0.67500000000000004</v>
      </c>
      <c r="S451" s="158">
        <v>0.21</v>
      </c>
      <c r="T451" s="158">
        <v>0.23499999999999999</v>
      </c>
      <c r="U451" s="158">
        <v>3.3000000000000002E-2</v>
      </c>
      <c r="V451" s="158">
        <v>4.3999999999999997E-2</v>
      </c>
      <c r="W451" s="158">
        <v>4.0000000000000001E-3</v>
      </c>
      <c r="X451" s="158">
        <v>8.0000000000000002E-3</v>
      </c>
      <c r="Y451" s="158">
        <v>0</v>
      </c>
      <c r="Z451" s="158">
        <v>1E-3</v>
      </c>
      <c r="AA451" s="158">
        <v>4.3999999999999997E-2</v>
      </c>
      <c r="AB451" s="158">
        <v>5.7000000000000002E-2</v>
      </c>
    </row>
    <row r="452" spans="1:28" x14ac:dyDescent="0.25">
      <c r="A452" s="159" t="s">
        <v>4374</v>
      </c>
      <c r="B452" s="158">
        <v>4.7776400936252239E-2</v>
      </c>
      <c r="C452" s="158">
        <v>0.28225251273578411</v>
      </c>
      <c r="D452" s="158">
        <v>0.2442516866308688</v>
      </c>
      <c r="E452" s="158">
        <v>9.2661434668869613E-2</v>
      </c>
      <c r="F452" s="158">
        <v>5.755197576758915E-2</v>
      </c>
      <c r="G452" s="158">
        <v>0.23144706044334298</v>
      </c>
      <c r="H452" s="158">
        <v>4.1305245766212308E-3</v>
      </c>
      <c r="I452" s="158">
        <v>3.99284042406719E-2</v>
      </c>
      <c r="J452" s="158">
        <v>1</v>
      </c>
      <c r="K452" s="159">
        <v>7263</v>
      </c>
      <c r="L452" s="141"/>
      <c r="M452" s="158">
        <v>4.2999999999999997E-2</v>
      </c>
      <c r="N452" s="158">
        <v>5.2999999999999999E-2</v>
      </c>
      <c r="O452" s="158">
        <v>0.27200000000000002</v>
      </c>
      <c r="P452" s="158">
        <v>0.29299999999999998</v>
      </c>
      <c r="Q452" s="158">
        <v>0.23499999999999999</v>
      </c>
      <c r="R452" s="158">
        <v>0.254</v>
      </c>
      <c r="S452" s="158">
        <v>8.5999999999999993E-2</v>
      </c>
      <c r="T452" s="158">
        <v>0.1</v>
      </c>
      <c r="U452" s="158">
        <v>5.1999999999999998E-2</v>
      </c>
      <c r="V452" s="158">
        <v>6.3E-2</v>
      </c>
      <c r="W452" s="158">
        <v>0.222</v>
      </c>
      <c r="X452" s="158">
        <v>0.24099999999999999</v>
      </c>
      <c r="Y452" s="158">
        <v>3.0000000000000001E-3</v>
      </c>
      <c r="Z452" s="158">
        <v>6.0000000000000001E-3</v>
      </c>
      <c r="AA452" s="158">
        <v>3.5999999999999997E-2</v>
      </c>
      <c r="AB452" s="158">
        <v>4.4999999999999998E-2</v>
      </c>
    </row>
    <row r="453" spans="1:28" x14ac:dyDescent="0.25">
      <c r="A453" s="159" t="s">
        <v>4375</v>
      </c>
      <c r="B453" s="158">
        <v>0.57781753130590341</v>
      </c>
      <c r="C453" s="158">
        <v>0.13685152057245081</v>
      </c>
      <c r="D453" s="158">
        <v>0.14847942754919499</v>
      </c>
      <c r="E453" s="158">
        <v>7.7817531305903395E-2</v>
      </c>
      <c r="F453" s="158">
        <v>5.3667262969588547E-3</v>
      </c>
      <c r="G453" s="158">
        <v>7.1556350626118068E-3</v>
      </c>
      <c r="H453" s="158" t="s">
        <v>294</v>
      </c>
      <c r="I453" s="158">
        <v>4.6511627906976744E-2</v>
      </c>
      <c r="J453" s="158">
        <v>1.0000000000000002</v>
      </c>
      <c r="K453" s="159">
        <v>1118</v>
      </c>
      <c r="L453" s="141"/>
      <c r="M453" s="158">
        <v>0.54900000000000004</v>
      </c>
      <c r="N453" s="158">
        <v>0.60599999999999998</v>
      </c>
      <c r="O453" s="158">
        <v>0.11799999999999999</v>
      </c>
      <c r="P453" s="158">
        <v>0.158</v>
      </c>
      <c r="Q453" s="158">
        <v>0.129</v>
      </c>
      <c r="R453" s="158">
        <v>0.17100000000000001</v>
      </c>
      <c r="S453" s="158">
        <v>6.4000000000000001E-2</v>
      </c>
      <c r="T453" s="158">
        <v>9.5000000000000001E-2</v>
      </c>
      <c r="U453" s="158">
        <v>2E-3</v>
      </c>
      <c r="V453" s="158">
        <v>1.2E-2</v>
      </c>
      <c r="W453" s="158">
        <v>4.0000000000000001E-3</v>
      </c>
      <c r="X453" s="158">
        <v>1.4E-2</v>
      </c>
      <c r="Y453" s="158" t="s">
        <v>294</v>
      </c>
      <c r="Z453" s="158" t="s">
        <v>294</v>
      </c>
      <c r="AA453" s="158">
        <v>3.5999999999999997E-2</v>
      </c>
      <c r="AB453" s="158">
        <v>0.06</v>
      </c>
    </row>
    <row r="454" spans="1:28" x14ac:dyDescent="0.25">
      <c r="A454" s="159" t="s">
        <v>4376</v>
      </c>
      <c r="B454" s="158">
        <v>0.28629385964912279</v>
      </c>
      <c r="C454" s="158">
        <v>0.41831140350877194</v>
      </c>
      <c r="D454" s="158">
        <v>0.1505482456140351</v>
      </c>
      <c r="E454" s="158">
        <v>4.0021929824561403E-2</v>
      </c>
      <c r="F454" s="158">
        <v>2.0833333333333333E-3</v>
      </c>
      <c r="G454" s="158">
        <v>4.243421052631579E-2</v>
      </c>
      <c r="H454" s="158">
        <v>3.5087719298245615E-3</v>
      </c>
      <c r="I454" s="158">
        <v>5.6798245614035091E-2</v>
      </c>
      <c r="J454" s="158">
        <v>1</v>
      </c>
      <c r="K454" s="159">
        <v>9120</v>
      </c>
      <c r="L454" s="141"/>
      <c r="M454" s="158">
        <v>0.27700000000000002</v>
      </c>
      <c r="N454" s="158">
        <v>0.29599999999999999</v>
      </c>
      <c r="O454" s="158">
        <v>0.40799999999999997</v>
      </c>
      <c r="P454" s="158">
        <v>0.42799999999999999</v>
      </c>
      <c r="Q454" s="158">
        <v>0.14299999999999999</v>
      </c>
      <c r="R454" s="158">
        <v>0.158</v>
      </c>
      <c r="S454" s="158">
        <v>3.5999999999999997E-2</v>
      </c>
      <c r="T454" s="158">
        <v>4.3999999999999997E-2</v>
      </c>
      <c r="U454" s="158">
        <v>1E-3</v>
      </c>
      <c r="V454" s="158">
        <v>3.0000000000000001E-3</v>
      </c>
      <c r="W454" s="158">
        <v>3.7999999999999999E-2</v>
      </c>
      <c r="X454" s="158">
        <v>4.7E-2</v>
      </c>
      <c r="Y454" s="158">
        <v>2E-3</v>
      </c>
      <c r="Z454" s="158">
        <v>5.0000000000000001E-3</v>
      </c>
      <c r="AA454" s="158">
        <v>5.1999999999999998E-2</v>
      </c>
      <c r="AB454" s="158">
        <v>6.2E-2</v>
      </c>
    </row>
    <row r="455" spans="1:28" x14ac:dyDescent="0.25">
      <c r="A455" s="159" t="s">
        <v>4377</v>
      </c>
      <c r="B455" s="158" t="s">
        <v>294</v>
      </c>
      <c r="C455" s="158">
        <v>0.32770270270270269</v>
      </c>
      <c r="D455" s="158">
        <v>0.38175675675675674</v>
      </c>
      <c r="E455" s="158">
        <v>0.11824324324324324</v>
      </c>
      <c r="F455" s="158">
        <v>2.7027027027027029E-2</v>
      </c>
      <c r="G455" s="158">
        <v>0.10135135135135136</v>
      </c>
      <c r="H455" s="158" t="s">
        <v>294</v>
      </c>
      <c r="I455" s="158">
        <v>4.3918918918918921E-2</v>
      </c>
      <c r="J455" s="158">
        <v>0.99999999999999989</v>
      </c>
      <c r="K455" s="159">
        <v>296</v>
      </c>
      <c r="L455" s="141"/>
      <c r="M455" s="158" t="s">
        <v>294</v>
      </c>
      <c r="N455" s="158" t="s">
        <v>294</v>
      </c>
      <c r="O455" s="158">
        <v>0.27700000000000002</v>
      </c>
      <c r="P455" s="158">
        <v>0.38300000000000001</v>
      </c>
      <c r="Q455" s="158">
        <v>0.32800000000000001</v>
      </c>
      <c r="R455" s="158">
        <v>0.438</v>
      </c>
      <c r="S455" s="158">
        <v>8.5999999999999993E-2</v>
      </c>
      <c r="T455" s="158">
        <v>0.16</v>
      </c>
      <c r="U455" s="158">
        <v>1.4E-2</v>
      </c>
      <c r="V455" s="158">
        <v>5.1999999999999998E-2</v>
      </c>
      <c r="W455" s="158">
        <v>7.1999999999999995E-2</v>
      </c>
      <c r="X455" s="158">
        <v>0.14099999999999999</v>
      </c>
      <c r="Y455" s="158" t="s">
        <v>294</v>
      </c>
      <c r="Z455" s="158" t="s">
        <v>294</v>
      </c>
      <c r="AA455" s="158">
        <v>2.5999999999999999E-2</v>
      </c>
      <c r="AB455" s="158">
        <v>7.3999999999999996E-2</v>
      </c>
    </row>
    <row r="456" spans="1:28" x14ac:dyDescent="0.25">
      <c r="A456" s="159" t="s">
        <v>4378</v>
      </c>
      <c r="B456" s="158" t="s">
        <v>294</v>
      </c>
      <c r="C456" s="158">
        <v>0.23776223776223776</v>
      </c>
      <c r="D456" s="158">
        <v>0.41958041958041958</v>
      </c>
      <c r="E456" s="158">
        <v>0.19580419580419581</v>
      </c>
      <c r="F456" s="158" t="s">
        <v>294</v>
      </c>
      <c r="G456" s="158">
        <v>8.3916083916083919E-2</v>
      </c>
      <c r="H456" s="158" t="s">
        <v>294</v>
      </c>
      <c r="I456" s="158">
        <v>6.2937062937062943E-2</v>
      </c>
      <c r="J456" s="158">
        <v>1</v>
      </c>
      <c r="K456" s="159">
        <v>143</v>
      </c>
      <c r="L456" s="141"/>
      <c r="M456" s="158" t="s">
        <v>294</v>
      </c>
      <c r="N456" s="158" t="s">
        <v>294</v>
      </c>
      <c r="O456" s="158">
        <v>0.17499999999999999</v>
      </c>
      <c r="P456" s="158">
        <v>0.314</v>
      </c>
      <c r="Q456" s="158">
        <v>0.34200000000000003</v>
      </c>
      <c r="R456" s="158">
        <v>0.502</v>
      </c>
      <c r="S456" s="158">
        <v>0.13900000000000001</v>
      </c>
      <c r="T456" s="158">
        <v>0.26800000000000002</v>
      </c>
      <c r="U456" s="158" t="s">
        <v>294</v>
      </c>
      <c r="V456" s="158" t="s">
        <v>294</v>
      </c>
      <c r="W456" s="158">
        <v>4.9000000000000002E-2</v>
      </c>
      <c r="X456" s="158">
        <v>0.14099999999999999</v>
      </c>
      <c r="Y456" s="158" t="s">
        <v>294</v>
      </c>
      <c r="Z456" s="158" t="s">
        <v>294</v>
      </c>
      <c r="AA456" s="158">
        <v>3.3000000000000002E-2</v>
      </c>
      <c r="AB456" s="158">
        <v>0.115</v>
      </c>
    </row>
    <row r="457" spans="1:28" x14ac:dyDescent="0.25">
      <c r="A457" s="159" t="s">
        <v>4379</v>
      </c>
      <c r="B457" s="158" t="s">
        <v>294</v>
      </c>
      <c r="C457" s="158">
        <v>0.26433915211970077</v>
      </c>
      <c r="D457" s="158">
        <v>0.29177057356608477</v>
      </c>
      <c r="E457" s="158">
        <v>0.35411471321695759</v>
      </c>
      <c r="F457" s="158">
        <v>1.2468827930174564E-2</v>
      </c>
      <c r="G457" s="158">
        <v>3.9900249376558602E-2</v>
      </c>
      <c r="H457" s="158">
        <v>2.4937655860349127E-3</v>
      </c>
      <c r="I457" s="158">
        <v>3.4912718204488775E-2</v>
      </c>
      <c r="J457" s="158">
        <v>1</v>
      </c>
      <c r="K457" s="159">
        <v>401</v>
      </c>
      <c r="L457" s="141"/>
      <c r="M457" s="158" t="s">
        <v>294</v>
      </c>
      <c r="N457" s="158" t="s">
        <v>294</v>
      </c>
      <c r="O457" s="158">
        <v>0.224</v>
      </c>
      <c r="P457" s="158">
        <v>0.31</v>
      </c>
      <c r="Q457" s="158">
        <v>0.249</v>
      </c>
      <c r="R457" s="158">
        <v>0.33800000000000002</v>
      </c>
      <c r="S457" s="158">
        <v>0.309</v>
      </c>
      <c r="T457" s="158">
        <v>0.40200000000000002</v>
      </c>
      <c r="U457" s="158">
        <v>5.0000000000000001E-3</v>
      </c>
      <c r="V457" s="158">
        <v>2.9000000000000001E-2</v>
      </c>
      <c r="W457" s="158">
        <v>2.5000000000000001E-2</v>
      </c>
      <c r="X457" s="158">
        <v>6.4000000000000001E-2</v>
      </c>
      <c r="Y457" s="158">
        <v>0</v>
      </c>
      <c r="Z457" s="158">
        <v>1.4E-2</v>
      </c>
      <c r="AA457" s="158">
        <v>2.1000000000000001E-2</v>
      </c>
      <c r="AB457" s="158">
        <v>5.8000000000000003E-2</v>
      </c>
    </row>
    <row r="458" spans="1:28" x14ac:dyDescent="0.25">
      <c r="A458" s="159" t="s">
        <v>4380</v>
      </c>
      <c r="B458" s="158" t="s">
        <v>294</v>
      </c>
      <c r="C458" s="158">
        <v>0.43984962406015038</v>
      </c>
      <c r="D458" s="158">
        <v>0.2857142857142857</v>
      </c>
      <c r="E458" s="158">
        <v>0.13157894736842105</v>
      </c>
      <c r="F458" s="158">
        <v>3.7593984962406013E-3</v>
      </c>
      <c r="G458" s="158">
        <v>6.3909774436090222E-2</v>
      </c>
      <c r="H458" s="158" t="s">
        <v>294</v>
      </c>
      <c r="I458" s="158">
        <v>7.5187969924812026E-2</v>
      </c>
      <c r="J458" s="158">
        <v>1</v>
      </c>
      <c r="K458" s="159">
        <v>266</v>
      </c>
      <c r="L458" s="141"/>
      <c r="M458" s="158" t="s">
        <v>294</v>
      </c>
      <c r="N458" s="158" t="s">
        <v>294</v>
      </c>
      <c r="O458" s="158">
        <v>0.38100000000000001</v>
      </c>
      <c r="P458" s="158">
        <v>0.5</v>
      </c>
      <c r="Q458" s="158">
        <v>0.23499999999999999</v>
      </c>
      <c r="R458" s="158">
        <v>0.34300000000000003</v>
      </c>
      <c r="S458" s="158">
        <v>9.6000000000000002E-2</v>
      </c>
      <c r="T458" s="158">
        <v>0.17699999999999999</v>
      </c>
      <c r="U458" s="158">
        <v>1E-3</v>
      </c>
      <c r="V458" s="158">
        <v>2.1000000000000001E-2</v>
      </c>
      <c r="W458" s="158">
        <v>0.04</v>
      </c>
      <c r="X458" s="158">
        <v>0.1</v>
      </c>
      <c r="Y458" s="158" t="s">
        <v>294</v>
      </c>
      <c r="Z458" s="158" t="s">
        <v>294</v>
      </c>
      <c r="AA458" s="158">
        <v>4.9000000000000002E-2</v>
      </c>
      <c r="AB458" s="158">
        <v>0.113</v>
      </c>
    </row>
    <row r="459" spans="1:28" x14ac:dyDescent="0.25">
      <c r="A459" s="159" t="s">
        <v>4381</v>
      </c>
      <c r="B459" s="158" t="s">
        <v>294</v>
      </c>
      <c r="C459" s="158">
        <v>0.25083612040133779</v>
      </c>
      <c r="D459" s="158">
        <v>0.36454849498327757</v>
      </c>
      <c r="E459" s="158">
        <v>0.21070234113712374</v>
      </c>
      <c r="F459" s="158">
        <v>2.3411371237458192E-2</v>
      </c>
      <c r="G459" s="158">
        <v>7.6923076923076927E-2</v>
      </c>
      <c r="H459" s="158" t="s">
        <v>294</v>
      </c>
      <c r="I459" s="158">
        <v>7.3578595317725759E-2</v>
      </c>
      <c r="J459" s="158">
        <v>1</v>
      </c>
      <c r="K459" s="159">
        <v>299</v>
      </c>
      <c r="L459" s="141"/>
      <c r="M459" s="158" t="s">
        <v>294</v>
      </c>
      <c r="N459" s="158" t="s">
        <v>294</v>
      </c>
      <c r="O459" s="158">
        <v>0.20499999999999999</v>
      </c>
      <c r="P459" s="158">
        <v>0.30299999999999999</v>
      </c>
      <c r="Q459" s="158">
        <v>0.312</v>
      </c>
      <c r="R459" s="158">
        <v>0.42099999999999999</v>
      </c>
      <c r="S459" s="158">
        <v>0.16800000000000001</v>
      </c>
      <c r="T459" s="158">
        <v>0.26</v>
      </c>
      <c r="U459" s="158">
        <v>1.0999999999999999E-2</v>
      </c>
      <c r="V459" s="158">
        <v>4.8000000000000001E-2</v>
      </c>
      <c r="W459" s="158">
        <v>5.1999999999999998E-2</v>
      </c>
      <c r="X459" s="158">
        <v>0.113</v>
      </c>
      <c r="Y459" s="158" t="s">
        <v>294</v>
      </c>
      <c r="Z459" s="158" t="s">
        <v>294</v>
      </c>
      <c r="AA459" s="158">
        <v>4.9000000000000002E-2</v>
      </c>
      <c r="AB459" s="158">
        <v>0.109</v>
      </c>
    </row>
    <row r="460" spans="1:28" x14ac:dyDescent="0.25">
      <c r="A460" s="159" t="s">
        <v>4382</v>
      </c>
      <c r="B460" s="158" t="s">
        <v>294</v>
      </c>
      <c r="C460" s="158">
        <v>0.14606741573033707</v>
      </c>
      <c r="D460" s="158">
        <v>0.5421348314606742</v>
      </c>
      <c r="E460" s="158">
        <v>0.16292134831460675</v>
      </c>
      <c r="F460" s="158">
        <v>1.1235955056179775E-2</v>
      </c>
      <c r="G460" s="158">
        <v>5.6179775280898875E-2</v>
      </c>
      <c r="H460" s="158">
        <v>2.8089887640449437E-3</v>
      </c>
      <c r="I460" s="158">
        <v>7.8651685393258425E-2</v>
      </c>
      <c r="J460" s="158">
        <v>1</v>
      </c>
      <c r="K460" s="159">
        <v>356</v>
      </c>
      <c r="L460" s="141"/>
      <c r="M460" s="158" t="s">
        <v>294</v>
      </c>
      <c r="N460" s="158" t="s">
        <v>294</v>
      </c>
      <c r="O460" s="158">
        <v>0.113</v>
      </c>
      <c r="P460" s="158">
        <v>0.187</v>
      </c>
      <c r="Q460" s="158">
        <v>0.49</v>
      </c>
      <c r="R460" s="158">
        <v>0.59299999999999997</v>
      </c>
      <c r="S460" s="158">
        <v>0.128</v>
      </c>
      <c r="T460" s="158">
        <v>0.20499999999999999</v>
      </c>
      <c r="U460" s="158">
        <v>4.0000000000000001E-3</v>
      </c>
      <c r="V460" s="158">
        <v>2.9000000000000001E-2</v>
      </c>
      <c r="W460" s="158">
        <v>3.6999999999999998E-2</v>
      </c>
      <c r="X460" s="158">
        <v>8.5000000000000006E-2</v>
      </c>
      <c r="Y460" s="158">
        <v>0</v>
      </c>
      <c r="Z460" s="158">
        <v>1.6E-2</v>
      </c>
      <c r="AA460" s="158">
        <v>5.5E-2</v>
      </c>
      <c r="AB460" s="158">
        <v>0.111</v>
      </c>
    </row>
    <row r="461" spans="1:28" x14ac:dyDescent="0.25">
      <c r="A461" s="159" t="s">
        <v>4383</v>
      </c>
      <c r="B461" s="158" t="s">
        <v>294</v>
      </c>
      <c r="C461" s="158">
        <v>0.29710144927536231</v>
      </c>
      <c r="D461" s="158">
        <v>0.32971014492753625</v>
      </c>
      <c r="E461" s="158">
        <v>0.11231884057971014</v>
      </c>
      <c r="F461" s="158">
        <v>2.5362318840579712E-2</v>
      </c>
      <c r="G461" s="158">
        <v>0.16666666666666666</v>
      </c>
      <c r="H461" s="158" t="s">
        <v>294</v>
      </c>
      <c r="I461" s="158">
        <v>6.8840579710144928E-2</v>
      </c>
      <c r="J461" s="158">
        <v>0.99999999999999989</v>
      </c>
      <c r="K461" s="159">
        <v>276</v>
      </c>
      <c r="L461" s="141"/>
      <c r="M461" s="158" t="s">
        <v>294</v>
      </c>
      <c r="N461" s="158" t="s">
        <v>294</v>
      </c>
      <c r="O461" s="158">
        <v>0.246</v>
      </c>
      <c r="P461" s="158">
        <v>0.35399999999999998</v>
      </c>
      <c r="Q461" s="158">
        <v>0.27700000000000002</v>
      </c>
      <c r="R461" s="158">
        <v>0.38700000000000001</v>
      </c>
      <c r="S461" s="158">
        <v>0.08</v>
      </c>
      <c r="T461" s="158">
        <v>0.155</v>
      </c>
      <c r="U461" s="158">
        <v>1.2E-2</v>
      </c>
      <c r="V461" s="158">
        <v>5.0999999999999997E-2</v>
      </c>
      <c r="W461" s="158">
        <v>0.127</v>
      </c>
      <c r="X461" s="158">
        <v>0.215</v>
      </c>
      <c r="Y461" s="158" t="s">
        <v>294</v>
      </c>
      <c r="Z461" s="158" t="s">
        <v>294</v>
      </c>
      <c r="AA461" s="158">
        <v>4.4999999999999998E-2</v>
      </c>
      <c r="AB461" s="158">
        <v>0.105</v>
      </c>
    </row>
    <row r="462" spans="1:28" x14ac:dyDescent="0.25">
      <c r="A462" s="159" t="s">
        <v>4384</v>
      </c>
      <c r="B462" s="158" t="s">
        <v>294</v>
      </c>
      <c r="C462" s="158">
        <v>0.21810089020771514</v>
      </c>
      <c r="D462" s="158">
        <v>0.31602373887240354</v>
      </c>
      <c r="E462" s="158">
        <v>0.16320474777448071</v>
      </c>
      <c r="F462" s="158">
        <v>3.1157270029673591E-2</v>
      </c>
      <c r="G462" s="158">
        <v>0.23367952522255192</v>
      </c>
      <c r="H462" s="158">
        <v>6.6765578635014835E-3</v>
      </c>
      <c r="I462" s="158">
        <v>3.1157270029673591E-2</v>
      </c>
      <c r="J462" s="158">
        <v>1</v>
      </c>
      <c r="K462" s="159">
        <v>1348</v>
      </c>
      <c r="L462" s="141"/>
      <c r="M462" s="158" t="s">
        <v>294</v>
      </c>
      <c r="N462" s="158" t="s">
        <v>294</v>
      </c>
      <c r="O462" s="158">
        <v>0.19700000000000001</v>
      </c>
      <c r="P462" s="158">
        <v>0.24099999999999999</v>
      </c>
      <c r="Q462" s="158">
        <v>0.29199999999999998</v>
      </c>
      <c r="R462" s="158">
        <v>0.34100000000000003</v>
      </c>
      <c r="S462" s="158">
        <v>0.14399999999999999</v>
      </c>
      <c r="T462" s="158">
        <v>0.184</v>
      </c>
      <c r="U462" s="158">
        <v>2.3E-2</v>
      </c>
      <c r="V462" s="158">
        <v>4.2000000000000003E-2</v>
      </c>
      <c r="W462" s="158">
        <v>0.21199999999999999</v>
      </c>
      <c r="X462" s="158">
        <v>0.25700000000000001</v>
      </c>
      <c r="Y462" s="158">
        <v>4.0000000000000001E-3</v>
      </c>
      <c r="Z462" s="158">
        <v>1.2999999999999999E-2</v>
      </c>
      <c r="AA462" s="158">
        <v>2.3E-2</v>
      </c>
      <c r="AB462" s="158">
        <v>4.2000000000000003E-2</v>
      </c>
    </row>
    <row r="463" spans="1:28" x14ac:dyDescent="0.25">
      <c r="A463" s="159" t="s">
        <v>4385</v>
      </c>
      <c r="B463" s="158" t="s">
        <v>294</v>
      </c>
      <c r="C463" s="158">
        <v>3.3932135728542916E-2</v>
      </c>
      <c r="D463" s="158">
        <v>0.24151696606786427</v>
      </c>
      <c r="E463" s="158">
        <v>0.1317365269461078</v>
      </c>
      <c r="F463" s="158">
        <v>4.790419161676647E-2</v>
      </c>
      <c r="G463" s="158">
        <v>0.49700598802395207</v>
      </c>
      <c r="H463" s="158">
        <v>1.996007984031936E-3</v>
      </c>
      <c r="I463" s="158">
        <v>4.590818363273453E-2</v>
      </c>
      <c r="J463" s="158">
        <v>1</v>
      </c>
      <c r="K463" s="159">
        <v>501</v>
      </c>
      <c r="L463" s="141"/>
      <c r="M463" s="158" t="s">
        <v>294</v>
      </c>
      <c r="N463" s="158" t="s">
        <v>294</v>
      </c>
      <c r="O463" s="158">
        <v>2.1000000000000001E-2</v>
      </c>
      <c r="P463" s="158">
        <v>5.3999999999999999E-2</v>
      </c>
      <c r="Q463" s="158">
        <v>0.20599999999999999</v>
      </c>
      <c r="R463" s="158">
        <v>0.28100000000000003</v>
      </c>
      <c r="S463" s="158">
        <v>0.105</v>
      </c>
      <c r="T463" s="158">
        <v>0.16400000000000001</v>
      </c>
      <c r="U463" s="158">
        <v>3.2000000000000001E-2</v>
      </c>
      <c r="V463" s="158">
        <v>7.0000000000000007E-2</v>
      </c>
      <c r="W463" s="158">
        <v>0.45300000000000001</v>
      </c>
      <c r="X463" s="158">
        <v>0.54100000000000004</v>
      </c>
      <c r="Y463" s="158">
        <v>0</v>
      </c>
      <c r="Z463" s="158">
        <v>1.0999999999999999E-2</v>
      </c>
      <c r="AA463" s="158">
        <v>3.1E-2</v>
      </c>
      <c r="AB463" s="158">
        <v>6.8000000000000005E-2</v>
      </c>
    </row>
    <row r="464" spans="1:28" x14ac:dyDescent="0.25">
      <c r="A464" s="159" t="s">
        <v>4386</v>
      </c>
      <c r="B464" s="158" t="s">
        <v>294</v>
      </c>
      <c r="C464" s="158">
        <v>0.10628019323671498</v>
      </c>
      <c r="D464" s="158">
        <v>0.45249597423510468</v>
      </c>
      <c r="E464" s="158">
        <v>0.1320450885668277</v>
      </c>
      <c r="F464" s="158">
        <v>2.2544283413848631E-2</v>
      </c>
      <c r="G464" s="158">
        <v>0.2109500805152979</v>
      </c>
      <c r="H464" s="158">
        <v>8.0515297906602248E-3</v>
      </c>
      <c r="I464" s="158">
        <v>6.7632850241545889E-2</v>
      </c>
      <c r="J464" s="158">
        <v>1.0000000000000002</v>
      </c>
      <c r="K464" s="159">
        <v>621</v>
      </c>
      <c r="L464" s="141"/>
      <c r="M464" s="158" t="s">
        <v>294</v>
      </c>
      <c r="N464" s="158" t="s">
        <v>294</v>
      </c>
      <c r="O464" s="158">
        <v>8.4000000000000005E-2</v>
      </c>
      <c r="P464" s="158">
        <v>0.13300000000000001</v>
      </c>
      <c r="Q464" s="158">
        <v>0.41399999999999998</v>
      </c>
      <c r="R464" s="158">
        <v>0.49199999999999999</v>
      </c>
      <c r="S464" s="158">
        <v>0.108</v>
      </c>
      <c r="T464" s="158">
        <v>0.161</v>
      </c>
      <c r="U464" s="158">
        <v>1.2999999999999999E-2</v>
      </c>
      <c r="V464" s="158">
        <v>3.6999999999999998E-2</v>
      </c>
      <c r="W464" s="158">
        <v>0.18099999999999999</v>
      </c>
      <c r="X464" s="158">
        <v>0.245</v>
      </c>
      <c r="Y464" s="158">
        <v>3.0000000000000001E-3</v>
      </c>
      <c r="Z464" s="158">
        <v>1.9E-2</v>
      </c>
      <c r="AA464" s="158">
        <v>0.05</v>
      </c>
      <c r="AB464" s="158">
        <v>0.09</v>
      </c>
    </row>
    <row r="465" spans="1:28" x14ac:dyDescent="0.25">
      <c r="A465" s="159" t="s">
        <v>4387</v>
      </c>
      <c r="B465" s="158" t="s">
        <v>294</v>
      </c>
      <c r="C465" s="158">
        <v>3.7815126050420166E-2</v>
      </c>
      <c r="D465" s="158">
        <v>0.24789915966386555</v>
      </c>
      <c r="E465" s="158">
        <v>0.15126050420168066</v>
      </c>
      <c r="F465" s="158">
        <v>6.7226890756302518E-2</v>
      </c>
      <c r="G465" s="158">
        <v>0.45798319327731091</v>
      </c>
      <c r="H465" s="158">
        <v>4.2016806722689074E-3</v>
      </c>
      <c r="I465" s="158">
        <v>3.3613445378151259E-2</v>
      </c>
      <c r="J465" s="158">
        <v>0.99999999999999989</v>
      </c>
      <c r="K465" s="159">
        <v>238</v>
      </c>
      <c r="L465" s="141"/>
      <c r="M465" s="158" t="s">
        <v>294</v>
      </c>
      <c r="N465" s="158" t="s">
        <v>294</v>
      </c>
      <c r="O465" s="158">
        <v>0.02</v>
      </c>
      <c r="P465" s="158">
        <v>7.0000000000000007E-2</v>
      </c>
      <c r="Q465" s="158">
        <v>0.19700000000000001</v>
      </c>
      <c r="R465" s="158">
        <v>0.30599999999999999</v>
      </c>
      <c r="S465" s="158">
        <v>0.111</v>
      </c>
      <c r="T465" s="158">
        <v>0.20200000000000001</v>
      </c>
      <c r="U465" s="158">
        <v>4.2000000000000003E-2</v>
      </c>
      <c r="V465" s="158">
        <v>0.106</v>
      </c>
      <c r="W465" s="158">
        <v>0.39600000000000002</v>
      </c>
      <c r="X465" s="158">
        <v>0.52100000000000002</v>
      </c>
      <c r="Y465" s="158">
        <v>1E-3</v>
      </c>
      <c r="Z465" s="158">
        <v>2.3E-2</v>
      </c>
      <c r="AA465" s="158">
        <v>1.7000000000000001E-2</v>
      </c>
      <c r="AB465" s="158">
        <v>6.5000000000000002E-2</v>
      </c>
    </row>
    <row r="466" spans="1:28" x14ac:dyDescent="0.25">
      <c r="A466" s="159" t="s">
        <v>4388</v>
      </c>
      <c r="B466" s="158" t="s">
        <v>294</v>
      </c>
      <c r="C466" s="158">
        <v>8.9595375722543349E-2</v>
      </c>
      <c r="D466" s="158">
        <v>0.26589595375722541</v>
      </c>
      <c r="E466" s="158">
        <v>0.16473988439306358</v>
      </c>
      <c r="F466" s="158">
        <v>2.8901734104046242E-2</v>
      </c>
      <c r="G466" s="158">
        <v>0.38728323699421963</v>
      </c>
      <c r="H466" s="158">
        <v>2.8901734104046241E-3</v>
      </c>
      <c r="I466" s="158">
        <v>6.0693641618497107E-2</v>
      </c>
      <c r="J466" s="158">
        <v>1</v>
      </c>
      <c r="K466" s="159">
        <v>346</v>
      </c>
      <c r="L466" s="141"/>
      <c r="M466" s="158" t="s">
        <v>294</v>
      </c>
      <c r="N466" s="158" t="s">
        <v>294</v>
      </c>
      <c r="O466" s="158">
        <v>6.4000000000000001E-2</v>
      </c>
      <c r="P466" s="158">
        <v>0.124</v>
      </c>
      <c r="Q466" s="158">
        <v>0.222</v>
      </c>
      <c r="R466" s="158">
        <v>0.315</v>
      </c>
      <c r="S466" s="158">
        <v>0.129</v>
      </c>
      <c r="T466" s="158">
        <v>0.20699999999999999</v>
      </c>
      <c r="U466" s="158">
        <v>1.6E-2</v>
      </c>
      <c r="V466" s="158">
        <v>5.1999999999999998E-2</v>
      </c>
      <c r="W466" s="158">
        <v>0.33700000000000002</v>
      </c>
      <c r="X466" s="158">
        <v>0.44</v>
      </c>
      <c r="Y466" s="158">
        <v>1E-3</v>
      </c>
      <c r="Z466" s="158">
        <v>1.6E-2</v>
      </c>
      <c r="AA466" s="158">
        <v>0.04</v>
      </c>
      <c r="AB466" s="158">
        <v>9.0999999999999998E-2</v>
      </c>
    </row>
    <row r="467" spans="1:28" x14ac:dyDescent="0.25">
      <c r="A467" s="159" t="s">
        <v>4389</v>
      </c>
      <c r="B467" s="158" t="s">
        <v>294</v>
      </c>
      <c r="C467" s="158">
        <v>0.25076193701320693</v>
      </c>
      <c r="D467" s="158">
        <v>0.21723670843210294</v>
      </c>
      <c r="E467" s="158">
        <v>0.10768709786657636</v>
      </c>
      <c r="F467" s="158">
        <v>1.9641043007111413E-2</v>
      </c>
      <c r="G467" s="158">
        <v>0.36572976633931598</v>
      </c>
      <c r="H467" s="158">
        <v>6.0954961056552655E-3</v>
      </c>
      <c r="I467" s="158">
        <v>3.2847951236031153E-2</v>
      </c>
      <c r="J467" s="158">
        <v>1.0000000000000002</v>
      </c>
      <c r="K467" s="159">
        <v>5906</v>
      </c>
      <c r="L467" s="141"/>
      <c r="M467" s="158" t="s">
        <v>294</v>
      </c>
      <c r="N467" s="158" t="s">
        <v>294</v>
      </c>
      <c r="O467" s="158">
        <v>0.24</v>
      </c>
      <c r="P467" s="158">
        <v>0.26200000000000001</v>
      </c>
      <c r="Q467" s="158">
        <v>0.20699999999999999</v>
      </c>
      <c r="R467" s="158">
        <v>0.22800000000000001</v>
      </c>
      <c r="S467" s="158">
        <v>0.1</v>
      </c>
      <c r="T467" s="158">
        <v>0.11600000000000001</v>
      </c>
      <c r="U467" s="158">
        <v>1.6E-2</v>
      </c>
      <c r="V467" s="158">
        <v>2.4E-2</v>
      </c>
      <c r="W467" s="158">
        <v>0.35399999999999998</v>
      </c>
      <c r="X467" s="158">
        <v>0.378</v>
      </c>
      <c r="Y467" s="158">
        <v>4.0000000000000001E-3</v>
      </c>
      <c r="Z467" s="158">
        <v>8.0000000000000002E-3</v>
      </c>
      <c r="AA467" s="158">
        <v>2.9000000000000001E-2</v>
      </c>
      <c r="AB467" s="158">
        <v>3.7999999999999999E-2</v>
      </c>
    </row>
    <row r="468" spans="1:28" x14ac:dyDescent="0.25">
      <c r="A468" s="159" t="s">
        <v>4390</v>
      </c>
      <c r="B468" s="158" t="s">
        <v>294</v>
      </c>
      <c r="C468" s="158">
        <v>0.484375</v>
      </c>
      <c r="D468" s="158">
        <v>0.359375</v>
      </c>
      <c r="E468" s="158">
        <v>9.375E-2</v>
      </c>
      <c r="F468" s="158">
        <v>1.5625E-2</v>
      </c>
      <c r="G468" s="158">
        <v>1.5625E-2</v>
      </c>
      <c r="H468" s="158" t="s">
        <v>294</v>
      </c>
      <c r="I468" s="158">
        <v>3.125E-2</v>
      </c>
      <c r="J468" s="158">
        <v>1</v>
      </c>
      <c r="K468" s="159">
        <v>64</v>
      </c>
      <c r="L468" s="141"/>
      <c r="M468" s="158" t="s">
        <v>294</v>
      </c>
      <c r="N468" s="158" t="s">
        <v>294</v>
      </c>
      <c r="O468" s="158">
        <v>0.36599999999999999</v>
      </c>
      <c r="P468" s="158">
        <v>0.60399999999999998</v>
      </c>
      <c r="Q468" s="158">
        <v>0.253</v>
      </c>
      <c r="R468" s="158">
        <v>0.48199999999999998</v>
      </c>
      <c r="S468" s="158">
        <v>4.3999999999999997E-2</v>
      </c>
      <c r="T468" s="158">
        <v>0.19</v>
      </c>
      <c r="U468" s="158">
        <v>3.0000000000000001E-3</v>
      </c>
      <c r="V468" s="158">
        <v>8.3000000000000004E-2</v>
      </c>
      <c r="W468" s="158">
        <v>3.0000000000000001E-3</v>
      </c>
      <c r="X468" s="158">
        <v>8.3000000000000004E-2</v>
      </c>
      <c r="Y468" s="158" t="s">
        <v>294</v>
      </c>
      <c r="Z468" s="158" t="s">
        <v>294</v>
      </c>
      <c r="AA468" s="158">
        <v>8.9999999999999993E-3</v>
      </c>
      <c r="AB468" s="158">
        <v>0.107</v>
      </c>
    </row>
    <row r="469" spans="1:28" x14ac:dyDescent="0.25">
      <c r="A469" s="159" t="s">
        <v>4391</v>
      </c>
      <c r="B469" s="158" t="s">
        <v>294</v>
      </c>
      <c r="C469" s="158">
        <v>0.43795036028823059</v>
      </c>
      <c r="D469" s="158">
        <v>0.34947958366693355</v>
      </c>
      <c r="E469" s="158">
        <v>8.0064051240992792E-2</v>
      </c>
      <c r="F469" s="158">
        <v>8.4067253803042433E-3</v>
      </c>
      <c r="G469" s="158">
        <v>2.0416333066453164E-2</v>
      </c>
      <c r="H469" s="158">
        <v>4.0032025620496394E-4</v>
      </c>
      <c r="I469" s="158">
        <v>0.10328262610088071</v>
      </c>
      <c r="J469" s="158">
        <v>1.0000000000000002</v>
      </c>
      <c r="K469" s="159">
        <v>2498</v>
      </c>
      <c r="L469" s="141"/>
      <c r="M469" s="158" t="s">
        <v>294</v>
      </c>
      <c r="N469" s="158" t="s">
        <v>294</v>
      </c>
      <c r="O469" s="158">
        <v>0.41899999999999998</v>
      </c>
      <c r="P469" s="158">
        <v>0.45700000000000002</v>
      </c>
      <c r="Q469" s="158">
        <v>0.33100000000000002</v>
      </c>
      <c r="R469" s="158">
        <v>0.36799999999999999</v>
      </c>
      <c r="S469" s="158">
        <v>7.0000000000000007E-2</v>
      </c>
      <c r="T469" s="158">
        <v>9.0999999999999998E-2</v>
      </c>
      <c r="U469" s="158">
        <v>6.0000000000000001E-3</v>
      </c>
      <c r="V469" s="158">
        <v>1.2999999999999999E-2</v>
      </c>
      <c r="W469" s="158">
        <v>1.6E-2</v>
      </c>
      <c r="X469" s="158">
        <v>2.7E-2</v>
      </c>
      <c r="Y469" s="158">
        <v>0</v>
      </c>
      <c r="Z469" s="158">
        <v>2E-3</v>
      </c>
      <c r="AA469" s="158">
        <v>9.1999999999999998E-2</v>
      </c>
      <c r="AB469" s="158">
        <v>0.11600000000000001</v>
      </c>
    </row>
    <row r="470" spans="1:28" x14ac:dyDescent="0.25">
      <c r="A470" s="159" t="s">
        <v>4392</v>
      </c>
      <c r="B470" s="158" t="s">
        <v>294</v>
      </c>
      <c r="C470" s="158">
        <v>2.5188916876574307E-3</v>
      </c>
      <c r="D470" s="158">
        <v>0.28967254408060455</v>
      </c>
      <c r="E470" s="158">
        <v>0.16372795969773299</v>
      </c>
      <c r="F470" s="158">
        <v>4.7858942065491183E-2</v>
      </c>
      <c r="G470" s="158">
        <v>0.46599496221662468</v>
      </c>
      <c r="H470" s="158">
        <v>5.0377833753148613E-3</v>
      </c>
      <c r="I470" s="158">
        <v>2.5188916876574308E-2</v>
      </c>
      <c r="J470" s="158">
        <v>1</v>
      </c>
      <c r="K470" s="159">
        <v>397</v>
      </c>
      <c r="L470" s="141"/>
      <c r="M470" s="158" t="s">
        <v>294</v>
      </c>
      <c r="N470" s="158" t="s">
        <v>294</v>
      </c>
      <c r="O470" s="158">
        <v>0</v>
      </c>
      <c r="P470" s="158">
        <v>1.4E-2</v>
      </c>
      <c r="Q470" s="158">
        <v>0.247</v>
      </c>
      <c r="R470" s="158">
        <v>0.33600000000000002</v>
      </c>
      <c r="S470" s="158">
        <v>0.13100000000000001</v>
      </c>
      <c r="T470" s="158">
        <v>0.20300000000000001</v>
      </c>
      <c r="U470" s="158">
        <v>3.1E-2</v>
      </c>
      <c r="V470" s="158">
        <v>7.3999999999999996E-2</v>
      </c>
      <c r="W470" s="158">
        <v>0.41699999999999998</v>
      </c>
      <c r="X470" s="158">
        <v>0.51500000000000001</v>
      </c>
      <c r="Y470" s="158">
        <v>1E-3</v>
      </c>
      <c r="Z470" s="158">
        <v>1.7999999999999999E-2</v>
      </c>
      <c r="AA470" s="158">
        <v>1.4E-2</v>
      </c>
      <c r="AB470" s="158">
        <v>4.5999999999999999E-2</v>
      </c>
    </row>
    <row r="471" spans="1:28" x14ac:dyDescent="0.25">
      <c r="A471" s="159" t="s">
        <v>4393</v>
      </c>
      <c r="B471" s="158" t="s">
        <v>294</v>
      </c>
      <c r="C471" s="158">
        <v>0.19772727272727272</v>
      </c>
      <c r="D471" s="158">
        <v>0.23636363636363636</v>
      </c>
      <c r="E471" s="158">
        <v>0.16363636363636364</v>
      </c>
      <c r="F471" s="158">
        <v>2.7272727272727271E-2</v>
      </c>
      <c r="G471" s="158">
        <v>0.34090909090909088</v>
      </c>
      <c r="H471" s="158">
        <v>2.2727272727272726E-3</v>
      </c>
      <c r="I471" s="158">
        <v>3.1818181818181815E-2</v>
      </c>
      <c r="J471" s="158">
        <v>1</v>
      </c>
      <c r="K471" s="159">
        <v>440</v>
      </c>
      <c r="L471" s="141"/>
      <c r="M471" s="158" t="s">
        <v>294</v>
      </c>
      <c r="N471" s="158" t="s">
        <v>294</v>
      </c>
      <c r="O471" s="158">
        <v>0.16300000000000001</v>
      </c>
      <c r="P471" s="158">
        <v>0.23699999999999999</v>
      </c>
      <c r="Q471" s="158">
        <v>0.19900000000000001</v>
      </c>
      <c r="R471" s="158">
        <v>0.27800000000000002</v>
      </c>
      <c r="S471" s="158">
        <v>0.13200000000000001</v>
      </c>
      <c r="T471" s="158">
        <v>0.20100000000000001</v>
      </c>
      <c r="U471" s="158">
        <v>1.6E-2</v>
      </c>
      <c r="V471" s="158">
        <v>4.7E-2</v>
      </c>
      <c r="W471" s="158">
        <v>0.29799999999999999</v>
      </c>
      <c r="X471" s="158">
        <v>0.38600000000000001</v>
      </c>
      <c r="Y471" s="158">
        <v>0</v>
      </c>
      <c r="Z471" s="158">
        <v>1.2999999999999999E-2</v>
      </c>
      <c r="AA471" s="158">
        <v>1.9E-2</v>
      </c>
      <c r="AB471" s="158">
        <v>5.2999999999999999E-2</v>
      </c>
    </row>
    <row r="472" spans="1:28" x14ac:dyDescent="0.25">
      <c r="A472" s="159" t="s">
        <v>4394</v>
      </c>
      <c r="B472" s="158" t="s">
        <v>294</v>
      </c>
      <c r="C472" s="158">
        <v>0.11599099099099099</v>
      </c>
      <c r="D472" s="158">
        <v>0.36148648648648651</v>
      </c>
      <c r="E472" s="158">
        <v>0.1463963963963964</v>
      </c>
      <c r="F472" s="158">
        <v>3.6036036036036036E-2</v>
      </c>
      <c r="G472" s="158">
        <v>0.30067567567567566</v>
      </c>
      <c r="H472" s="158">
        <v>2.2522522522522522E-3</v>
      </c>
      <c r="I472" s="158">
        <v>3.7162162162162164E-2</v>
      </c>
      <c r="J472" s="158">
        <v>0.99999999999999989</v>
      </c>
      <c r="K472" s="159">
        <v>888</v>
      </c>
      <c r="L472" s="141"/>
      <c r="M472" s="158" t="s">
        <v>294</v>
      </c>
      <c r="N472" s="158" t="s">
        <v>294</v>
      </c>
      <c r="O472" s="158">
        <v>9.7000000000000003E-2</v>
      </c>
      <c r="P472" s="158">
        <v>0.13900000000000001</v>
      </c>
      <c r="Q472" s="158">
        <v>0.33100000000000002</v>
      </c>
      <c r="R472" s="158">
        <v>0.39400000000000002</v>
      </c>
      <c r="S472" s="158">
        <v>0.125</v>
      </c>
      <c r="T472" s="158">
        <v>0.17100000000000001</v>
      </c>
      <c r="U472" s="158">
        <v>2.5999999999999999E-2</v>
      </c>
      <c r="V472" s="158">
        <v>0.05</v>
      </c>
      <c r="W472" s="158">
        <v>0.27100000000000002</v>
      </c>
      <c r="X472" s="158">
        <v>0.33200000000000002</v>
      </c>
      <c r="Y472" s="158">
        <v>1E-3</v>
      </c>
      <c r="Z472" s="158">
        <v>8.0000000000000002E-3</v>
      </c>
      <c r="AA472" s="158">
        <v>2.7E-2</v>
      </c>
      <c r="AB472" s="158">
        <v>5.1999999999999998E-2</v>
      </c>
    </row>
    <row r="473" spans="1:28" x14ac:dyDescent="0.25">
      <c r="A473" s="159" t="s">
        <v>4395</v>
      </c>
      <c r="B473" s="158" t="s">
        <v>294</v>
      </c>
      <c r="C473" s="158">
        <v>0.19565217391304349</v>
      </c>
      <c r="D473" s="158">
        <v>0.34829867674858223</v>
      </c>
      <c r="E473" s="158">
        <v>0.1280718336483932</v>
      </c>
      <c r="F473" s="158">
        <v>2.5047258979206049E-2</v>
      </c>
      <c r="G473" s="158">
        <v>0.25330812854442342</v>
      </c>
      <c r="H473" s="158">
        <v>9.4517958412098301E-4</v>
      </c>
      <c r="I473" s="158">
        <v>4.8676748582230624E-2</v>
      </c>
      <c r="J473" s="158">
        <v>1</v>
      </c>
      <c r="K473" s="159">
        <v>2116</v>
      </c>
      <c r="L473" s="141"/>
      <c r="M473" s="158" t="s">
        <v>294</v>
      </c>
      <c r="N473" s="158" t="s">
        <v>294</v>
      </c>
      <c r="O473" s="158">
        <v>0.17899999999999999</v>
      </c>
      <c r="P473" s="158">
        <v>0.21299999999999999</v>
      </c>
      <c r="Q473" s="158">
        <v>0.32800000000000001</v>
      </c>
      <c r="R473" s="158">
        <v>0.36899999999999999</v>
      </c>
      <c r="S473" s="158">
        <v>0.115</v>
      </c>
      <c r="T473" s="158">
        <v>0.14299999999999999</v>
      </c>
      <c r="U473" s="158">
        <v>1.9E-2</v>
      </c>
      <c r="V473" s="158">
        <v>3.3000000000000002E-2</v>
      </c>
      <c r="W473" s="158">
        <v>0.23499999999999999</v>
      </c>
      <c r="X473" s="158">
        <v>0.27200000000000002</v>
      </c>
      <c r="Y473" s="158">
        <v>0</v>
      </c>
      <c r="Z473" s="158">
        <v>3.0000000000000001E-3</v>
      </c>
      <c r="AA473" s="158">
        <v>0.04</v>
      </c>
      <c r="AB473" s="158">
        <v>5.8999999999999997E-2</v>
      </c>
    </row>
    <row r="474" spans="1:28" x14ac:dyDescent="0.25">
      <c r="A474" s="159" t="s">
        <v>4396</v>
      </c>
      <c r="B474" s="158" t="s">
        <v>294</v>
      </c>
      <c r="C474" s="158">
        <v>0.35091277890466532</v>
      </c>
      <c r="D474" s="158">
        <v>0.19675456389452334</v>
      </c>
      <c r="E474" s="158">
        <v>8.4516565246788369E-2</v>
      </c>
      <c r="F474" s="158">
        <v>0.12981744421906694</v>
      </c>
      <c r="G474" s="158">
        <v>0.18864097363083165</v>
      </c>
      <c r="H474" s="158">
        <v>5.4090601757944556E-3</v>
      </c>
      <c r="I474" s="158">
        <v>4.3948613928329952E-2</v>
      </c>
      <c r="J474" s="158">
        <v>1.0000000000000002</v>
      </c>
      <c r="K474" s="159">
        <v>1479</v>
      </c>
      <c r="L474" s="141"/>
      <c r="M474" s="158" t="s">
        <v>294</v>
      </c>
      <c r="N474" s="158" t="s">
        <v>294</v>
      </c>
      <c r="O474" s="158">
        <v>0.32700000000000001</v>
      </c>
      <c r="P474" s="158">
        <v>0.376</v>
      </c>
      <c r="Q474" s="158">
        <v>0.17699999999999999</v>
      </c>
      <c r="R474" s="158">
        <v>0.218</v>
      </c>
      <c r="S474" s="158">
        <v>7.0999999999999994E-2</v>
      </c>
      <c r="T474" s="158">
        <v>0.1</v>
      </c>
      <c r="U474" s="158">
        <v>0.114</v>
      </c>
      <c r="V474" s="158">
        <v>0.14799999999999999</v>
      </c>
      <c r="W474" s="158">
        <v>0.17</v>
      </c>
      <c r="X474" s="158">
        <v>0.20899999999999999</v>
      </c>
      <c r="Y474" s="158">
        <v>3.0000000000000001E-3</v>
      </c>
      <c r="Z474" s="158">
        <v>1.0999999999999999E-2</v>
      </c>
      <c r="AA474" s="158">
        <v>3.5000000000000003E-2</v>
      </c>
      <c r="AB474" s="158">
        <v>5.6000000000000001E-2</v>
      </c>
    </row>
    <row r="475" spans="1:28" x14ac:dyDescent="0.25">
      <c r="A475" s="159" t="s">
        <v>4397</v>
      </c>
      <c r="B475" s="158" t="s">
        <v>294</v>
      </c>
      <c r="C475" s="158">
        <v>0.14468085106382977</v>
      </c>
      <c r="D475" s="158">
        <v>0.34893617021276596</v>
      </c>
      <c r="E475" s="158">
        <v>0.24255319148936169</v>
      </c>
      <c r="F475" s="158">
        <v>3.8297872340425532E-2</v>
      </c>
      <c r="G475" s="158">
        <v>0.18297872340425531</v>
      </c>
      <c r="H475" s="158" t="s">
        <v>294</v>
      </c>
      <c r="I475" s="158">
        <v>4.2553191489361701E-2</v>
      </c>
      <c r="J475" s="158">
        <v>0.99999999999999989</v>
      </c>
      <c r="K475" s="159">
        <v>235</v>
      </c>
      <c r="L475" s="141"/>
      <c r="M475" s="158" t="s">
        <v>294</v>
      </c>
      <c r="N475" s="158" t="s">
        <v>294</v>
      </c>
      <c r="O475" s="158">
        <v>0.105</v>
      </c>
      <c r="P475" s="158">
        <v>0.19500000000000001</v>
      </c>
      <c r="Q475" s="158">
        <v>0.29099999999999998</v>
      </c>
      <c r="R475" s="158">
        <v>0.41199999999999998</v>
      </c>
      <c r="S475" s="158">
        <v>0.192</v>
      </c>
      <c r="T475" s="158">
        <v>0.30099999999999999</v>
      </c>
      <c r="U475" s="158">
        <v>0.02</v>
      </c>
      <c r="V475" s="158">
        <v>7.0999999999999994E-2</v>
      </c>
      <c r="W475" s="158">
        <v>0.13900000000000001</v>
      </c>
      <c r="X475" s="158">
        <v>0.23699999999999999</v>
      </c>
      <c r="Y475" s="158" t="s">
        <v>294</v>
      </c>
      <c r="Z475" s="158" t="s">
        <v>294</v>
      </c>
      <c r="AA475" s="158">
        <v>2.3E-2</v>
      </c>
      <c r="AB475" s="158">
        <v>7.6999999999999999E-2</v>
      </c>
    </row>
    <row r="476" spans="1:28" x14ac:dyDescent="0.25">
      <c r="A476" s="159" t="s">
        <v>4398</v>
      </c>
      <c r="B476" s="158" t="s">
        <v>294</v>
      </c>
      <c r="C476" s="158">
        <v>2.8169014084507044E-3</v>
      </c>
      <c r="D476" s="158">
        <v>0.46478873239436619</v>
      </c>
      <c r="E476" s="158">
        <v>0.28169014084507044</v>
      </c>
      <c r="F476" s="158">
        <v>5.0704225352112678E-2</v>
      </c>
      <c r="G476" s="158">
        <v>0.17464788732394365</v>
      </c>
      <c r="H476" s="158">
        <v>2.8169014084507044E-3</v>
      </c>
      <c r="I476" s="158">
        <v>2.2535211267605635E-2</v>
      </c>
      <c r="J476" s="158">
        <v>1</v>
      </c>
      <c r="K476" s="159">
        <v>355</v>
      </c>
      <c r="L476" s="141"/>
      <c r="M476" s="158" t="s">
        <v>294</v>
      </c>
      <c r="N476" s="158" t="s">
        <v>294</v>
      </c>
      <c r="O476" s="158">
        <v>0</v>
      </c>
      <c r="P476" s="158">
        <v>1.6E-2</v>
      </c>
      <c r="Q476" s="158">
        <v>0.41399999999999998</v>
      </c>
      <c r="R476" s="158">
        <v>0.51700000000000002</v>
      </c>
      <c r="S476" s="158">
        <v>0.23699999999999999</v>
      </c>
      <c r="T476" s="158">
        <v>0.33100000000000002</v>
      </c>
      <c r="U476" s="158">
        <v>3.2000000000000001E-2</v>
      </c>
      <c r="V476" s="158">
        <v>7.9000000000000001E-2</v>
      </c>
      <c r="W476" s="158">
        <v>0.13900000000000001</v>
      </c>
      <c r="X476" s="158">
        <v>0.218</v>
      </c>
      <c r="Y476" s="158">
        <v>0</v>
      </c>
      <c r="Z476" s="158">
        <v>1.6E-2</v>
      </c>
      <c r="AA476" s="158">
        <v>1.0999999999999999E-2</v>
      </c>
      <c r="AB476" s="158">
        <v>4.3999999999999997E-2</v>
      </c>
    </row>
    <row r="477" spans="1:28" x14ac:dyDescent="0.25">
      <c r="A477" s="159" t="s">
        <v>4399</v>
      </c>
      <c r="B477" s="158" t="s">
        <v>294</v>
      </c>
      <c r="C477" s="158">
        <v>7.9136690647482008E-2</v>
      </c>
      <c r="D477" s="158">
        <v>0.38129496402877699</v>
      </c>
      <c r="E477" s="158">
        <v>0.13309352517985612</v>
      </c>
      <c r="F477" s="158">
        <v>3.9568345323741004E-2</v>
      </c>
      <c r="G477" s="158">
        <v>0.33812949640287771</v>
      </c>
      <c r="H477" s="158">
        <v>1.0791366906474821E-2</v>
      </c>
      <c r="I477" s="158">
        <v>1.7985611510791366E-2</v>
      </c>
      <c r="J477" s="158">
        <v>1</v>
      </c>
      <c r="K477" s="159">
        <v>278</v>
      </c>
      <c r="L477" s="141"/>
      <c r="M477" s="158" t="s">
        <v>294</v>
      </c>
      <c r="N477" s="158" t="s">
        <v>294</v>
      </c>
      <c r="O477" s="158">
        <v>5.2999999999999999E-2</v>
      </c>
      <c r="P477" s="158">
        <v>0.11700000000000001</v>
      </c>
      <c r="Q477" s="158">
        <v>0.32600000000000001</v>
      </c>
      <c r="R477" s="158">
        <v>0.44</v>
      </c>
      <c r="S477" s="158">
        <v>9.8000000000000004E-2</v>
      </c>
      <c r="T477" s="158">
        <v>0.17799999999999999</v>
      </c>
      <c r="U477" s="158">
        <v>2.1999999999999999E-2</v>
      </c>
      <c r="V477" s="158">
        <v>6.9000000000000006E-2</v>
      </c>
      <c r="W477" s="158">
        <v>0.28499999999999998</v>
      </c>
      <c r="X477" s="158">
        <v>0.39600000000000002</v>
      </c>
      <c r="Y477" s="158">
        <v>4.0000000000000001E-3</v>
      </c>
      <c r="Z477" s="158">
        <v>3.1E-2</v>
      </c>
      <c r="AA477" s="158">
        <v>8.0000000000000002E-3</v>
      </c>
      <c r="AB477" s="158">
        <v>4.1000000000000002E-2</v>
      </c>
    </row>
    <row r="478" spans="1:28" x14ac:dyDescent="0.25">
      <c r="A478" s="159" t="s">
        <v>4400</v>
      </c>
      <c r="B478" s="158" t="s">
        <v>294</v>
      </c>
      <c r="C478" s="158">
        <v>0.1320450885668277</v>
      </c>
      <c r="D478" s="158">
        <v>0.30434782608695654</v>
      </c>
      <c r="E478" s="158">
        <v>0.16183574879227053</v>
      </c>
      <c r="F478" s="158">
        <v>3.542673107890499E-2</v>
      </c>
      <c r="G478" s="158">
        <v>0.30595813204508859</v>
      </c>
      <c r="H478" s="158">
        <v>1.2077294685990338E-2</v>
      </c>
      <c r="I478" s="158">
        <v>4.8309178743961352E-2</v>
      </c>
      <c r="J478" s="158">
        <v>1.0000000000000002</v>
      </c>
      <c r="K478" s="159">
        <v>1242</v>
      </c>
      <c r="L478" s="141"/>
      <c r="M478" s="158" t="s">
        <v>294</v>
      </c>
      <c r="N478" s="158" t="s">
        <v>294</v>
      </c>
      <c r="O478" s="158">
        <v>0.114</v>
      </c>
      <c r="P478" s="158">
        <v>0.152</v>
      </c>
      <c r="Q478" s="158">
        <v>0.27900000000000003</v>
      </c>
      <c r="R478" s="158">
        <v>0.33100000000000002</v>
      </c>
      <c r="S478" s="158">
        <v>0.14199999999999999</v>
      </c>
      <c r="T478" s="158">
        <v>0.183</v>
      </c>
      <c r="U478" s="158">
        <v>2.5999999999999999E-2</v>
      </c>
      <c r="V478" s="158">
        <v>4.7E-2</v>
      </c>
      <c r="W478" s="158">
        <v>0.28100000000000003</v>
      </c>
      <c r="X478" s="158">
        <v>0.33200000000000002</v>
      </c>
      <c r="Y478" s="158">
        <v>7.0000000000000001E-3</v>
      </c>
      <c r="Z478" s="158">
        <v>0.02</v>
      </c>
      <c r="AA478" s="158">
        <v>3.7999999999999999E-2</v>
      </c>
      <c r="AB478" s="158">
        <v>6.2E-2</v>
      </c>
    </row>
    <row r="479" spans="1:28" x14ac:dyDescent="0.25">
      <c r="A479" s="159" t="s">
        <v>4401</v>
      </c>
      <c r="B479" s="158" t="s">
        <v>294</v>
      </c>
      <c r="C479" s="158">
        <v>0.24598930481283424</v>
      </c>
      <c r="D479" s="158">
        <v>0.24980901451489687</v>
      </c>
      <c r="E479" s="158">
        <v>0.13674560733384264</v>
      </c>
      <c r="F479" s="158">
        <v>1.8334606569900689E-2</v>
      </c>
      <c r="G479" s="158">
        <v>0.29258976317799845</v>
      </c>
      <c r="H479" s="158">
        <v>9.9312452253628725E-3</v>
      </c>
      <c r="I479" s="158">
        <v>4.660045836516425E-2</v>
      </c>
      <c r="J479" s="158">
        <v>1</v>
      </c>
      <c r="K479" s="159">
        <v>1309</v>
      </c>
      <c r="L479" s="141"/>
      <c r="M479" s="158" t="s">
        <v>294</v>
      </c>
      <c r="N479" s="158" t="s">
        <v>294</v>
      </c>
      <c r="O479" s="158">
        <v>0.223</v>
      </c>
      <c r="P479" s="158">
        <v>0.27</v>
      </c>
      <c r="Q479" s="158">
        <v>0.22700000000000001</v>
      </c>
      <c r="R479" s="158">
        <v>0.27400000000000002</v>
      </c>
      <c r="S479" s="158">
        <v>0.11899999999999999</v>
      </c>
      <c r="T479" s="158">
        <v>0.156</v>
      </c>
      <c r="U479" s="158">
        <v>1.2E-2</v>
      </c>
      <c r="V479" s="158">
        <v>2.7E-2</v>
      </c>
      <c r="W479" s="158">
        <v>0.26900000000000002</v>
      </c>
      <c r="X479" s="158">
        <v>0.318</v>
      </c>
      <c r="Y479" s="158">
        <v>6.0000000000000001E-3</v>
      </c>
      <c r="Z479" s="158">
        <v>1.7000000000000001E-2</v>
      </c>
      <c r="AA479" s="158">
        <v>3.5999999999999997E-2</v>
      </c>
      <c r="AB479" s="158">
        <v>5.8999999999999997E-2</v>
      </c>
    </row>
    <row r="480" spans="1:28" x14ac:dyDescent="0.25">
      <c r="A480" s="159" t="s">
        <v>4402</v>
      </c>
      <c r="B480" s="158" t="s">
        <v>294</v>
      </c>
      <c r="C480" s="158">
        <v>0.12401574803149606</v>
      </c>
      <c r="D480" s="158">
        <v>0.19028871391076116</v>
      </c>
      <c r="E480" s="158">
        <v>0.12270341207349081</v>
      </c>
      <c r="F480" s="158">
        <v>3.4120734908136482E-2</v>
      </c>
      <c r="G480" s="158">
        <v>0.47178477690288712</v>
      </c>
      <c r="H480" s="158">
        <v>1.5091863517060367E-2</v>
      </c>
      <c r="I480" s="158">
        <v>4.1994750656167978E-2</v>
      </c>
      <c r="J480" s="158">
        <v>1</v>
      </c>
      <c r="K480" s="159">
        <v>1524</v>
      </c>
      <c r="L480" s="141"/>
      <c r="M480" s="158" t="s">
        <v>294</v>
      </c>
      <c r="N480" s="158" t="s">
        <v>294</v>
      </c>
      <c r="O480" s="158">
        <v>0.108</v>
      </c>
      <c r="P480" s="158">
        <v>0.14199999999999999</v>
      </c>
      <c r="Q480" s="158">
        <v>0.17100000000000001</v>
      </c>
      <c r="R480" s="158">
        <v>0.21099999999999999</v>
      </c>
      <c r="S480" s="158">
        <v>0.107</v>
      </c>
      <c r="T480" s="158">
        <v>0.14000000000000001</v>
      </c>
      <c r="U480" s="158">
        <v>2.5999999999999999E-2</v>
      </c>
      <c r="V480" s="158">
        <v>4.3999999999999997E-2</v>
      </c>
      <c r="W480" s="158">
        <v>0.44700000000000001</v>
      </c>
      <c r="X480" s="158">
        <v>0.497</v>
      </c>
      <c r="Y480" s="158">
        <v>0.01</v>
      </c>
      <c r="Z480" s="158">
        <v>2.3E-2</v>
      </c>
      <c r="AA480" s="158">
        <v>3.3000000000000002E-2</v>
      </c>
      <c r="AB480" s="158">
        <v>5.2999999999999999E-2</v>
      </c>
    </row>
    <row r="481" spans="1:28" x14ac:dyDescent="0.25">
      <c r="A481" s="159" t="s">
        <v>4403</v>
      </c>
      <c r="B481" s="158" t="s">
        <v>294</v>
      </c>
      <c r="C481" s="158">
        <v>0.28988352309907078</v>
      </c>
      <c r="D481" s="158">
        <v>0.41604502028530299</v>
      </c>
      <c r="E481" s="158">
        <v>0.11700039261876717</v>
      </c>
      <c r="F481" s="158">
        <v>3.1671247218950399E-2</v>
      </c>
      <c r="G481" s="158">
        <v>8.0486847271299566E-2</v>
      </c>
      <c r="H481" s="158">
        <v>3.1409501374165686E-3</v>
      </c>
      <c r="I481" s="158">
        <v>6.1772019369192514E-2</v>
      </c>
      <c r="J481" s="158">
        <v>1</v>
      </c>
      <c r="K481" s="159">
        <v>7641</v>
      </c>
      <c r="L481" s="141"/>
      <c r="M481" s="158" t="s">
        <v>294</v>
      </c>
      <c r="N481" s="158" t="s">
        <v>294</v>
      </c>
      <c r="O481" s="158">
        <v>0.28000000000000003</v>
      </c>
      <c r="P481" s="158">
        <v>0.3</v>
      </c>
      <c r="Q481" s="158">
        <v>0.40500000000000003</v>
      </c>
      <c r="R481" s="158">
        <v>0.42699999999999999</v>
      </c>
      <c r="S481" s="158">
        <v>0.11</v>
      </c>
      <c r="T481" s="158">
        <v>0.124</v>
      </c>
      <c r="U481" s="158">
        <v>2.8000000000000001E-2</v>
      </c>
      <c r="V481" s="158">
        <v>3.5999999999999997E-2</v>
      </c>
      <c r="W481" s="158">
        <v>7.4999999999999997E-2</v>
      </c>
      <c r="X481" s="158">
        <v>8.6999999999999994E-2</v>
      </c>
      <c r="Y481" s="158">
        <v>2E-3</v>
      </c>
      <c r="Z481" s="158">
        <v>5.0000000000000001E-3</v>
      </c>
      <c r="AA481" s="158">
        <v>5.7000000000000002E-2</v>
      </c>
      <c r="AB481" s="158">
        <v>6.7000000000000004E-2</v>
      </c>
    </row>
    <row r="482" spans="1:28" x14ac:dyDescent="0.25">
      <c r="A482" s="159" t="s">
        <v>4404</v>
      </c>
      <c r="B482" s="158" t="s">
        <v>294</v>
      </c>
      <c r="C482" s="158">
        <v>8.6956521739130432E-2</v>
      </c>
      <c r="D482" s="158">
        <v>0.27826086956521739</v>
      </c>
      <c r="E482" s="158">
        <v>0.25217391304347825</v>
      </c>
      <c r="F482" s="158">
        <v>8.6956521739130432E-2</v>
      </c>
      <c r="G482" s="158">
        <v>0.21739130434782608</v>
      </c>
      <c r="H482" s="158">
        <v>8.6956521739130436E-3</v>
      </c>
      <c r="I482" s="158">
        <v>6.9565217391304349E-2</v>
      </c>
      <c r="J482" s="158">
        <v>0.99999999999999989</v>
      </c>
      <c r="K482" s="159">
        <v>115</v>
      </c>
      <c r="L482" s="141"/>
      <c r="M482" s="158" t="s">
        <v>294</v>
      </c>
      <c r="N482" s="158" t="s">
        <v>294</v>
      </c>
      <c r="O482" s="158">
        <v>4.8000000000000001E-2</v>
      </c>
      <c r="P482" s="158">
        <v>0.153</v>
      </c>
      <c r="Q482" s="158">
        <v>0.20499999999999999</v>
      </c>
      <c r="R482" s="158">
        <v>0.36599999999999999</v>
      </c>
      <c r="S482" s="158">
        <v>0.182</v>
      </c>
      <c r="T482" s="158">
        <v>0.33900000000000002</v>
      </c>
      <c r="U482" s="158">
        <v>4.8000000000000001E-2</v>
      </c>
      <c r="V482" s="158">
        <v>0.153</v>
      </c>
      <c r="W482" s="158">
        <v>0.152</v>
      </c>
      <c r="X482" s="158">
        <v>0.30099999999999999</v>
      </c>
      <c r="Y482" s="158">
        <v>2E-3</v>
      </c>
      <c r="Z482" s="158">
        <v>4.8000000000000001E-2</v>
      </c>
      <c r="AA482" s="158">
        <v>3.5999999999999997E-2</v>
      </c>
      <c r="AB482" s="158">
        <v>0.13100000000000001</v>
      </c>
    </row>
    <row r="483" spans="1:28" x14ac:dyDescent="0.25">
      <c r="A483" s="159" t="s">
        <v>4405</v>
      </c>
      <c r="B483" s="158" t="s">
        <v>294</v>
      </c>
      <c r="C483" s="158">
        <v>0.14893617021276595</v>
      </c>
      <c r="D483" s="158">
        <v>0.39893617021276595</v>
      </c>
      <c r="E483" s="158">
        <v>0.13297872340425532</v>
      </c>
      <c r="F483" s="158">
        <v>2.6595744680851064E-2</v>
      </c>
      <c r="G483" s="158">
        <v>0.2047872340425532</v>
      </c>
      <c r="H483" s="158">
        <v>2.6595744680851063E-3</v>
      </c>
      <c r="I483" s="158">
        <v>8.5106382978723402E-2</v>
      </c>
      <c r="J483" s="158">
        <v>0.99999999999999989</v>
      </c>
      <c r="K483" s="159">
        <v>376</v>
      </c>
      <c r="L483" s="141"/>
      <c r="M483" s="158" t="s">
        <v>294</v>
      </c>
      <c r="N483" s="158" t="s">
        <v>294</v>
      </c>
      <c r="O483" s="158">
        <v>0.11700000000000001</v>
      </c>
      <c r="P483" s="158">
        <v>0.188</v>
      </c>
      <c r="Q483" s="158">
        <v>0.35099999999999998</v>
      </c>
      <c r="R483" s="158">
        <v>0.44900000000000001</v>
      </c>
      <c r="S483" s="158">
        <v>0.10199999999999999</v>
      </c>
      <c r="T483" s="158">
        <v>0.17100000000000001</v>
      </c>
      <c r="U483" s="158">
        <v>1.4999999999999999E-2</v>
      </c>
      <c r="V483" s="158">
        <v>4.8000000000000001E-2</v>
      </c>
      <c r="W483" s="158">
        <v>0.16700000000000001</v>
      </c>
      <c r="X483" s="158">
        <v>0.248</v>
      </c>
      <c r="Y483" s="158">
        <v>0</v>
      </c>
      <c r="Z483" s="158">
        <v>1.4999999999999999E-2</v>
      </c>
      <c r="AA483" s="158">
        <v>6.0999999999999999E-2</v>
      </c>
      <c r="AB483" s="158">
        <v>0.11799999999999999</v>
      </c>
    </row>
    <row r="484" spans="1:28" x14ac:dyDescent="0.25">
      <c r="A484" s="159" t="s">
        <v>4406</v>
      </c>
      <c r="B484" s="158" t="s">
        <v>294</v>
      </c>
      <c r="C484" s="158">
        <v>0.2367109634551495</v>
      </c>
      <c r="D484" s="158">
        <v>0.22425249169435216</v>
      </c>
      <c r="E484" s="158">
        <v>9.4684385382059796E-2</v>
      </c>
      <c r="F484" s="158">
        <v>0.10631229235880399</v>
      </c>
      <c r="G484" s="158">
        <v>0.29235880398671099</v>
      </c>
      <c r="H484" s="158">
        <v>4.9833887043189366E-3</v>
      </c>
      <c r="I484" s="158">
        <v>4.0697674418604654E-2</v>
      </c>
      <c r="J484" s="158">
        <v>1</v>
      </c>
      <c r="K484" s="159">
        <v>1204</v>
      </c>
      <c r="L484" s="141"/>
      <c r="M484" s="158" t="s">
        <v>294</v>
      </c>
      <c r="N484" s="158" t="s">
        <v>294</v>
      </c>
      <c r="O484" s="158">
        <v>0.214</v>
      </c>
      <c r="P484" s="158">
        <v>0.26200000000000001</v>
      </c>
      <c r="Q484" s="158">
        <v>0.20200000000000001</v>
      </c>
      <c r="R484" s="158">
        <v>0.249</v>
      </c>
      <c r="S484" s="158">
        <v>7.9000000000000001E-2</v>
      </c>
      <c r="T484" s="158">
        <v>0.113</v>
      </c>
      <c r="U484" s="158">
        <v>0.09</v>
      </c>
      <c r="V484" s="158">
        <v>0.125</v>
      </c>
      <c r="W484" s="158">
        <v>0.26700000000000002</v>
      </c>
      <c r="X484" s="158">
        <v>0.31900000000000001</v>
      </c>
      <c r="Y484" s="158">
        <v>2E-3</v>
      </c>
      <c r="Z484" s="158">
        <v>1.0999999999999999E-2</v>
      </c>
      <c r="AA484" s="158">
        <v>3.1E-2</v>
      </c>
      <c r="AB484" s="158">
        <v>5.2999999999999999E-2</v>
      </c>
    </row>
    <row r="485" spans="1:28" x14ac:dyDescent="0.25">
      <c r="A485" s="159" t="s">
        <v>4407</v>
      </c>
      <c r="B485" s="158" t="s">
        <v>294</v>
      </c>
      <c r="C485" s="158">
        <v>0.48600508905852419</v>
      </c>
      <c r="D485" s="158">
        <v>0.17048346055979643</v>
      </c>
      <c r="E485" s="158">
        <v>0.10432569974554708</v>
      </c>
      <c r="F485" s="158">
        <v>5.8524173027989825E-2</v>
      </c>
      <c r="G485" s="158">
        <v>8.3969465648854963E-2</v>
      </c>
      <c r="H485" s="158" t="s">
        <v>294</v>
      </c>
      <c r="I485" s="158">
        <v>9.6692111959287536E-2</v>
      </c>
      <c r="J485" s="158">
        <v>1</v>
      </c>
      <c r="K485" s="159">
        <v>393</v>
      </c>
      <c r="L485" s="141"/>
      <c r="M485" s="158" t="s">
        <v>294</v>
      </c>
      <c r="N485" s="158" t="s">
        <v>294</v>
      </c>
      <c r="O485" s="158">
        <v>0.437</v>
      </c>
      <c r="P485" s="158">
        <v>0.53500000000000003</v>
      </c>
      <c r="Q485" s="158">
        <v>0.13700000000000001</v>
      </c>
      <c r="R485" s="158">
        <v>0.21099999999999999</v>
      </c>
      <c r="S485" s="158">
        <v>7.8E-2</v>
      </c>
      <c r="T485" s="158">
        <v>0.13800000000000001</v>
      </c>
      <c r="U485" s="158">
        <v>3.9E-2</v>
      </c>
      <c r="V485" s="158">
        <v>8.5999999999999993E-2</v>
      </c>
      <c r="W485" s="158">
        <v>0.06</v>
      </c>
      <c r="X485" s="158">
        <v>0.11600000000000001</v>
      </c>
      <c r="Y485" s="158" t="s">
        <v>294</v>
      </c>
      <c r="Z485" s="158" t="s">
        <v>294</v>
      </c>
      <c r="AA485" s="158">
        <v>7.0999999999999994E-2</v>
      </c>
      <c r="AB485" s="158">
        <v>0.13</v>
      </c>
    </row>
    <row r="486" spans="1:28" x14ac:dyDescent="0.25">
      <c r="A486" s="159" t="s">
        <v>4408</v>
      </c>
      <c r="B486" s="158" t="s">
        <v>294</v>
      </c>
      <c r="C486" s="158">
        <v>0.40912232204561161</v>
      </c>
      <c r="D486" s="158">
        <v>0.37664132688320662</v>
      </c>
      <c r="E486" s="158">
        <v>8.2239115411195579E-2</v>
      </c>
      <c r="F486" s="158">
        <v>1.520387007601935E-2</v>
      </c>
      <c r="G486" s="158">
        <v>7.1181755355908774E-2</v>
      </c>
      <c r="H486" s="158">
        <v>2.0732550103662751E-3</v>
      </c>
      <c r="I486" s="158">
        <v>4.3538355217691775E-2</v>
      </c>
      <c r="J486" s="158">
        <v>0.99999999999999989</v>
      </c>
      <c r="K486" s="159">
        <v>1447</v>
      </c>
      <c r="L486" s="141"/>
      <c r="M486" s="158" t="s">
        <v>294</v>
      </c>
      <c r="N486" s="158" t="s">
        <v>294</v>
      </c>
      <c r="O486" s="158">
        <v>0.38400000000000001</v>
      </c>
      <c r="P486" s="158">
        <v>0.435</v>
      </c>
      <c r="Q486" s="158">
        <v>0.35199999999999998</v>
      </c>
      <c r="R486" s="158">
        <v>0.40200000000000002</v>
      </c>
      <c r="S486" s="158">
        <v>6.9000000000000006E-2</v>
      </c>
      <c r="T486" s="158">
        <v>9.8000000000000004E-2</v>
      </c>
      <c r="U486" s="158">
        <v>0.01</v>
      </c>
      <c r="V486" s="158">
        <v>2.3E-2</v>
      </c>
      <c r="W486" s="158">
        <v>5.8999999999999997E-2</v>
      </c>
      <c r="X486" s="158">
        <v>8.5999999999999993E-2</v>
      </c>
      <c r="Y486" s="158">
        <v>1E-3</v>
      </c>
      <c r="Z486" s="158">
        <v>6.0000000000000001E-3</v>
      </c>
      <c r="AA486" s="158">
        <v>3.4000000000000002E-2</v>
      </c>
      <c r="AB486" s="158">
        <v>5.5E-2</v>
      </c>
    </row>
    <row r="487" spans="1:28" x14ac:dyDescent="0.25">
      <c r="A487" s="159" t="s">
        <v>4409</v>
      </c>
      <c r="B487" s="158" t="s">
        <v>294</v>
      </c>
      <c r="C487" s="158">
        <v>0.3611111111111111</v>
      </c>
      <c r="D487" s="158">
        <v>0.39351851851851855</v>
      </c>
      <c r="E487" s="158">
        <v>6.9444444444444448E-2</v>
      </c>
      <c r="F487" s="158">
        <v>1.3888888888888888E-2</v>
      </c>
      <c r="G487" s="158">
        <v>7.407407407407407E-2</v>
      </c>
      <c r="H487" s="158" t="s">
        <v>294</v>
      </c>
      <c r="I487" s="158">
        <v>8.7962962962962965E-2</v>
      </c>
      <c r="J487" s="158">
        <v>1</v>
      </c>
      <c r="K487" s="159">
        <v>216</v>
      </c>
      <c r="L487" s="141"/>
      <c r="M487" s="158" t="s">
        <v>294</v>
      </c>
      <c r="N487" s="158" t="s">
        <v>294</v>
      </c>
      <c r="O487" s="158">
        <v>0.3</v>
      </c>
      <c r="P487" s="158">
        <v>0.42699999999999999</v>
      </c>
      <c r="Q487" s="158">
        <v>0.33100000000000002</v>
      </c>
      <c r="R487" s="158">
        <v>0.46</v>
      </c>
      <c r="S487" s="158">
        <v>4.2999999999999997E-2</v>
      </c>
      <c r="T487" s="158">
        <v>0.111</v>
      </c>
      <c r="U487" s="158">
        <v>5.0000000000000001E-3</v>
      </c>
      <c r="V487" s="158">
        <v>0.04</v>
      </c>
      <c r="W487" s="158">
        <v>4.5999999999999999E-2</v>
      </c>
      <c r="X487" s="158">
        <v>0.11700000000000001</v>
      </c>
      <c r="Y487" s="158" t="s">
        <v>294</v>
      </c>
      <c r="Z487" s="158" t="s">
        <v>294</v>
      </c>
      <c r="AA487" s="158">
        <v>5.7000000000000002E-2</v>
      </c>
      <c r="AB487" s="158">
        <v>0.13300000000000001</v>
      </c>
    </row>
    <row r="488" spans="1:28" x14ac:dyDescent="0.25">
      <c r="A488" s="159" t="s">
        <v>4410</v>
      </c>
      <c r="B488" s="158" t="s">
        <v>294</v>
      </c>
      <c r="C488" s="158">
        <v>0.27160493827160492</v>
      </c>
      <c r="D488" s="158">
        <v>0.39506172839506171</v>
      </c>
      <c r="E488" s="158">
        <v>0.17813051146384479</v>
      </c>
      <c r="F488" s="158">
        <v>4.4091710758377423E-2</v>
      </c>
      <c r="G488" s="158">
        <v>5.4673721340388004E-2</v>
      </c>
      <c r="H488" s="158" t="s">
        <v>294</v>
      </c>
      <c r="I488" s="158">
        <v>5.6437389770723101E-2</v>
      </c>
      <c r="J488" s="158">
        <v>1</v>
      </c>
      <c r="K488" s="159">
        <v>567</v>
      </c>
      <c r="L488" s="141"/>
      <c r="M488" s="158" t="s">
        <v>294</v>
      </c>
      <c r="N488" s="158" t="s">
        <v>294</v>
      </c>
      <c r="O488" s="158">
        <v>0.23699999999999999</v>
      </c>
      <c r="P488" s="158">
        <v>0.31</v>
      </c>
      <c r="Q488" s="158">
        <v>0.35599999999999998</v>
      </c>
      <c r="R488" s="158">
        <v>0.436</v>
      </c>
      <c r="S488" s="158">
        <v>0.14899999999999999</v>
      </c>
      <c r="T488" s="158">
        <v>0.21199999999999999</v>
      </c>
      <c r="U488" s="158">
        <v>0.03</v>
      </c>
      <c r="V488" s="158">
        <v>6.4000000000000001E-2</v>
      </c>
      <c r="W488" s="158">
        <v>3.9E-2</v>
      </c>
      <c r="X488" s="158">
        <v>7.6999999999999999E-2</v>
      </c>
      <c r="Y488" s="158" t="s">
        <v>294</v>
      </c>
      <c r="Z488" s="158" t="s">
        <v>294</v>
      </c>
      <c r="AA488" s="158">
        <v>0.04</v>
      </c>
      <c r="AB488" s="158">
        <v>7.9000000000000001E-2</v>
      </c>
    </row>
    <row r="489" spans="1:28" x14ac:dyDescent="0.25">
      <c r="A489" s="159" t="s">
        <v>4411</v>
      </c>
      <c r="B489" s="158">
        <v>5.3177385081999963E-2</v>
      </c>
      <c r="C489" s="158">
        <v>0.28363088211256604</v>
      </c>
      <c r="D489" s="158">
        <v>0.27108116452661596</v>
      </c>
      <c r="E489" s="158">
        <v>0.10076097419225949</v>
      </c>
      <c r="F489" s="158">
        <v>2.7751039755907085E-2</v>
      </c>
      <c r="G489" s="158">
        <v>0.21991972539547047</v>
      </c>
      <c r="H489" s="158">
        <v>4.4859337825321009E-3</v>
      </c>
      <c r="I489" s="158">
        <v>3.9192895152648878E-2</v>
      </c>
      <c r="J489" s="158">
        <v>1</v>
      </c>
      <c r="K489" s="159">
        <v>55061</v>
      </c>
      <c r="L489" s="141"/>
      <c r="M489" s="158">
        <v>5.0999999999999997E-2</v>
      </c>
      <c r="N489" s="158">
        <v>5.5E-2</v>
      </c>
      <c r="O489" s="158">
        <v>0.28000000000000003</v>
      </c>
      <c r="P489" s="158">
        <v>0.28699999999999998</v>
      </c>
      <c r="Q489" s="158">
        <v>0.26700000000000002</v>
      </c>
      <c r="R489" s="158">
        <v>0.27500000000000002</v>
      </c>
      <c r="S489" s="158">
        <v>9.8000000000000004E-2</v>
      </c>
      <c r="T489" s="158">
        <v>0.10299999999999999</v>
      </c>
      <c r="U489" s="158">
        <v>2.5999999999999999E-2</v>
      </c>
      <c r="V489" s="158">
        <v>2.9000000000000001E-2</v>
      </c>
      <c r="W489" s="158">
        <v>0.216</v>
      </c>
      <c r="X489" s="158">
        <v>0.223</v>
      </c>
      <c r="Y489" s="158">
        <v>4.0000000000000001E-3</v>
      </c>
      <c r="Z489" s="158">
        <v>5.0000000000000001E-3</v>
      </c>
      <c r="AA489" s="158">
        <v>3.7999999999999999E-2</v>
      </c>
      <c r="AB489" s="158">
        <v>4.1000000000000002E-2</v>
      </c>
    </row>
    <row r="490" spans="1:28" x14ac:dyDescent="0.25">
      <c r="A490" s="159" t="s">
        <v>4412</v>
      </c>
      <c r="B490" s="158" t="s">
        <v>294</v>
      </c>
      <c r="C490" s="158">
        <v>0.12804878048780488</v>
      </c>
      <c r="D490" s="158">
        <v>0.20426829268292682</v>
      </c>
      <c r="E490" s="158">
        <v>0.13109756097560976</v>
      </c>
      <c r="F490" s="158">
        <v>3.3536585365853661E-2</v>
      </c>
      <c r="G490" s="158">
        <v>0.46341463414634149</v>
      </c>
      <c r="H490" s="158">
        <v>3.0487804878048782E-3</v>
      </c>
      <c r="I490" s="158">
        <v>3.6585365853658534E-2</v>
      </c>
      <c r="J490" s="158">
        <v>1</v>
      </c>
      <c r="K490" s="159">
        <v>328</v>
      </c>
      <c r="L490" s="141"/>
      <c r="M490" s="158" t="s">
        <v>294</v>
      </c>
      <c r="N490" s="158" t="s">
        <v>294</v>
      </c>
      <c r="O490" s="158">
        <v>9.6000000000000002E-2</v>
      </c>
      <c r="P490" s="158">
        <v>0.16900000000000001</v>
      </c>
      <c r="Q490" s="158">
        <v>0.16400000000000001</v>
      </c>
      <c r="R490" s="158">
        <v>0.251</v>
      </c>
      <c r="S490" s="158">
        <v>9.9000000000000005E-2</v>
      </c>
      <c r="T490" s="158">
        <v>0.17199999999999999</v>
      </c>
      <c r="U490" s="158">
        <v>1.9E-2</v>
      </c>
      <c r="V490" s="158">
        <v>5.8999999999999997E-2</v>
      </c>
      <c r="W490" s="158">
        <v>0.41</v>
      </c>
      <c r="X490" s="158">
        <v>0.51700000000000002</v>
      </c>
      <c r="Y490" s="158">
        <v>1E-3</v>
      </c>
      <c r="Z490" s="158">
        <v>1.7000000000000001E-2</v>
      </c>
      <c r="AA490" s="158">
        <v>2.1000000000000001E-2</v>
      </c>
      <c r="AB490" s="158">
        <v>6.3E-2</v>
      </c>
    </row>
    <row r="491" spans="1:28" x14ac:dyDescent="0.25">
      <c r="A491" s="159" t="s">
        <v>4413</v>
      </c>
      <c r="B491" s="158" t="s">
        <v>294</v>
      </c>
      <c r="C491" s="158">
        <v>0.33044806517311609</v>
      </c>
      <c r="D491" s="158">
        <v>0.28615071283095722</v>
      </c>
      <c r="E491" s="158">
        <v>0.11761710794297352</v>
      </c>
      <c r="F491" s="158">
        <v>4.6334012219959267E-2</v>
      </c>
      <c r="G491" s="158">
        <v>0.18482688391038696</v>
      </c>
      <c r="H491" s="158">
        <v>2.5458248472505093E-3</v>
      </c>
      <c r="I491" s="158">
        <v>3.2077393075356418E-2</v>
      </c>
      <c r="J491" s="158">
        <v>1</v>
      </c>
      <c r="K491" s="159">
        <v>1964</v>
      </c>
      <c r="L491" s="141"/>
      <c r="M491" s="158" t="s">
        <v>294</v>
      </c>
      <c r="N491" s="158" t="s">
        <v>294</v>
      </c>
      <c r="O491" s="158">
        <v>0.31</v>
      </c>
      <c r="P491" s="158">
        <v>0.35199999999999998</v>
      </c>
      <c r="Q491" s="158">
        <v>0.26700000000000002</v>
      </c>
      <c r="R491" s="158">
        <v>0.307</v>
      </c>
      <c r="S491" s="158">
        <v>0.104</v>
      </c>
      <c r="T491" s="158">
        <v>0.13300000000000001</v>
      </c>
      <c r="U491" s="158">
        <v>3.7999999999999999E-2</v>
      </c>
      <c r="V491" s="158">
        <v>5.7000000000000002E-2</v>
      </c>
      <c r="W491" s="158">
        <v>0.16800000000000001</v>
      </c>
      <c r="X491" s="158">
        <v>0.20300000000000001</v>
      </c>
      <c r="Y491" s="158">
        <v>1E-3</v>
      </c>
      <c r="Z491" s="158">
        <v>6.0000000000000001E-3</v>
      </c>
      <c r="AA491" s="158">
        <v>2.5000000000000001E-2</v>
      </c>
      <c r="AB491" s="158">
        <v>4.1000000000000002E-2</v>
      </c>
    </row>
    <row r="492" spans="1:28" x14ac:dyDescent="0.25">
      <c r="A492" s="159" t="s">
        <v>4414</v>
      </c>
      <c r="B492" s="158" t="s">
        <v>294</v>
      </c>
      <c r="C492" s="158">
        <v>3.0706243602865915E-3</v>
      </c>
      <c r="D492" s="158">
        <v>0.17195496417604914</v>
      </c>
      <c r="E492" s="158">
        <v>0.12896622313203684</v>
      </c>
      <c r="F492" s="158">
        <v>4.0941658137154557E-2</v>
      </c>
      <c r="G492" s="158">
        <v>0.62947799385875125</v>
      </c>
      <c r="H492" s="158">
        <v>4.0941658137154556E-3</v>
      </c>
      <c r="I492" s="158">
        <v>2.1494370522006142E-2</v>
      </c>
      <c r="J492" s="158">
        <v>1</v>
      </c>
      <c r="K492" s="159">
        <v>977</v>
      </c>
      <c r="L492" s="141"/>
      <c r="M492" s="158" t="s">
        <v>294</v>
      </c>
      <c r="N492" s="158" t="s">
        <v>294</v>
      </c>
      <c r="O492" s="158">
        <v>1E-3</v>
      </c>
      <c r="P492" s="158">
        <v>8.9999999999999993E-3</v>
      </c>
      <c r="Q492" s="158">
        <v>0.15</v>
      </c>
      <c r="R492" s="158">
        <v>0.19700000000000001</v>
      </c>
      <c r="S492" s="158">
        <v>0.109</v>
      </c>
      <c r="T492" s="158">
        <v>0.151</v>
      </c>
      <c r="U492" s="158">
        <v>0.03</v>
      </c>
      <c r="V492" s="158">
        <v>5.5E-2</v>
      </c>
      <c r="W492" s="158">
        <v>0.59899999999999998</v>
      </c>
      <c r="X492" s="158">
        <v>0.65900000000000003</v>
      </c>
      <c r="Y492" s="158">
        <v>2E-3</v>
      </c>
      <c r="Z492" s="158">
        <v>0.01</v>
      </c>
      <c r="AA492" s="158">
        <v>1.4E-2</v>
      </c>
      <c r="AB492" s="158">
        <v>3.3000000000000002E-2</v>
      </c>
    </row>
    <row r="493" spans="1:28" x14ac:dyDescent="0.25">
      <c r="A493" s="159" t="s">
        <v>4415</v>
      </c>
      <c r="B493" s="158" t="s">
        <v>294</v>
      </c>
      <c r="C493" s="158">
        <v>8.0216802168021684E-2</v>
      </c>
      <c r="D493" s="158">
        <v>0.19241192411924118</v>
      </c>
      <c r="E493" s="158">
        <v>7.4796747967479676E-2</v>
      </c>
      <c r="F493" s="158">
        <v>1.9512195121951219E-2</v>
      </c>
      <c r="G493" s="158">
        <v>0.56856368563685633</v>
      </c>
      <c r="H493" s="158">
        <v>2.0054200542005421E-2</v>
      </c>
      <c r="I493" s="158">
        <v>4.4444444444444446E-2</v>
      </c>
      <c r="J493" s="158">
        <v>1</v>
      </c>
      <c r="K493" s="159">
        <v>1845</v>
      </c>
      <c r="L493" s="141"/>
      <c r="M493" s="158" t="s">
        <v>294</v>
      </c>
      <c r="N493" s="158" t="s">
        <v>294</v>
      </c>
      <c r="O493" s="158">
        <v>6.9000000000000006E-2</v>
      </c>
      <c r="P493" s="158">
        <v>9.4E-2</v>
      </c>
      <c r="Q493" s="158">
        <v>0.17499999999999999</v>
      </c>
      <c r="R493" s="158">
        <v>0.21099999999999999</v>
      </c>
      <c r="S493" s="158">
        <v>6.4000000000000001E-2</v>
      </c>
      <c r="T493" s="158">
        <v>8.7999999999999995E-2</v>
      </c>
      <c r="U493" s="158">
        <v>1.4E-2</v>
      </c>
      <c r="V493" s="158">
        <v>2.7E-2</v>
      </c>
      <c r="W493" s="158">
        <v>0.54600000000000004</v>
      </c>
      <c r="X493" s="158">
        <v>0.59099999999999997</v>
      </c>
      <c r="Y493" s="158">
        <v>1.4999999999999999E-2</v>
      </c>
      <c r="Z493" s="158">
        <v>2.8000000000000001E-2</v>
      </c>
      <c r="AA493" s="158">
        <v>3.5999999999999997E-2</v>
      </c>
      <c r="AB493" s="158">
        <v>5.5E-2</v>
      </c>
    </row>
    <row r="494" spans="1:28" x14ac:dyDescent="0.25">
      <c r="A494" s="159" t="s">
        <v>4416</v>
      </c>
      <c r="B494" s="158">
        <v>0.21276595744680851</v>
      </c>
      <c r="C494" s="158">
        <v>0.15319148936170213</v>
      </c>
      <c r="D494" s="158">
        <v>0.31914893617021278</v>
      </c>
      <c r="E494" s="158">
        <v>0.10425531914893617</v>
      </c>
      <c r="F494" s="158">
        <v>2.9787234042553193E-2</v>
      </c>
      <c r="G494" s="158">
        <v>0.13829787234042554</v>
      </c>
      <c r="H494" s="158">
        <v>4.2553191489361703E-3</v>
      </c>
      <c r="I494" s="158">
        <v>3.8297872340425532E-2</v>
      </c>
      <c r="J494" s="158">
        <v>1</v>
      </c>
      <c r="K494" s="159">
        <v>470</v>
      </c>
      <c r="L494" s="141"/>
      <c r="M494" s="158">
        <v>0.17799999999999999</v>
      </c>
      <c r="N494" s="158">
        <v>0.252</v>
      </c>
      <c r="O494" s="158">
        <v>0.123</v>
      </c>
      <c r="P494" s="158">
        <v>0.189</v>
      </c>
      <c r="Q494" s="158">
        <v>0.27900000000000003</v>
      </c>
      <c r="R494" s="158">
        <v>0.36299999999999999</v>
      </c>
      <c r="S494" s="158">
        <v>0.08</v>
      </c>
      <c r="T494" s="158">
        <v>0.13500000000000001</v>
      </c>
      <c r="U494" s="158">
        <v>1.7999999999999999E-2</v>
      </c>
      <c r="V494" s="158">
        <v>4.9000000000000002E-2</v>
      </c>
      <c r="W494" s="158">
        <v>0.11</v>
      </c>
      <c r="X494" s="158">
        <v>0.17199999999999999</v>
      </c>
      <c r="Y494" s="158">
        <v>1E-3</v>
      </c>
      <c r="Z494" s="158">
        <v>1.4999999999999999E-2</v>
      </c>
      <c r="AA494" s="158">
        <v>2.4E-2</v>
      </c>
      <c r="AB494" s="158">
        <v>0.06</v>
      </c>
    </row>
    <row r="495" spans="1:28" x14ac:dyDescent="0.25">
      <c r="A495" s="159" t="s">
        <v>4417</v>
      </c>
      <c r="B495" s="158">
        <v>2.3250986090927964E-2</v>
      </c>
      <c r="C495" s="158">
        <v>6.2279427029271332E-4</v>
      </c>
      <c r="D495" s="158">
        <v>0.66950384056466683</v>
      </c>
      <c r="E495" s="158">
        <v>0.23105667427859664</v>
      </c>
      <c r="F495" s="158">
        <v>3.383848868590409E-2</v>
      </c>
      <c r="G495" s="158">
        <v>7.4735312435125593E-3</v>
      </c>
      <c r="H495" s="158" t="s">
        <v>294</v>
      </c>
      <c r="I495" s="158">
        <v>3.4253684866099234E-2</v>
      </c>
      <c r="J495" s="158">
        <v>1</v>
      </c>
      <c r="K495" s="159">
        <v>4817</v>
      </c>
      <c r="L495" s="141"/>
      <c r="M495" s="158">
        <v>1.9E-2</v>
      </c>
      <c r="N495" s="158">
        <v>2.8000000000000001E-2</v>
      </c>
      <c r="O495" s="158">
        <v>0</v>
      </c>
      <c r="P495" s="158">
        <v>2E-3</v>
      </c>
      <c r="Q495" s="158">
        <v>0.65600000000000003</v>
      </c>
      <c r="R495" s="158">
        <v>0.68300000000000005</v>
      </c>
      <c r="S495" s="158">
        <v>0.219</v>
      </c>
      <c r="T495" s="158">
        <v>0.24299999999999999</v>
      </c>
      <c r="U495" s="158">
        <v>2.9000000000000001E-2</v>
      </c>
      <c r="V495" s="158">
        <v>3.9E-2</v>
      </c>
      <c r="W495" s="158">
        <v>5.0000000000000001E-3</v>
      </c>
      <c r="X495" s="158">
        <v>0.01</v>
      </c>
      <c r="Y495" s="158" t="s">
        <v>294</v>
      </c>
      <c r="Z495" s="158" t="s">
        <v>294</v>
      </c>
      <c r="AA495" s="158">
        <v>2.9000000000000001E-2</v>
      </c>
      <c r="AB495" s="158">
        <v>0.04</v>
      </c>
    </row>
    <row r="496" spans="1:28" x14ac:dyDescent="0.25">
      <c r="A496" s="159" t="s">
        <v>4418</v>
      </c>
      <c r="B496" s="158">
        <v>5.2983016402961242E-2</v>
      </c>
      <c r="C496" s="158">
        <v>0.28393090434025259</v>
      </c>
      <c r="D496" s="158">
        <v>0.25446363768326319</v>
      </c>
      <c r="E496" s="158">
        <v>8.2595442008999861E-2</v>
      </c>
      <c r="F496" s="158">
        <v>4.6450863695746844E-2</v>
      </c>
      <c r="G496" s="158">
        <v>0.24168965016693278</v>
      </c>
      <c r="H496" s="158">
        <v>5.9515169110175639E-3</v>
      </c>
      <c r="I496" s="158">
        <v>3.1934968790825954E-2</v>
      </c>
      <c r="J496" s="158">
        <v>0.99999999999999989</v>
      </c>
      <c r="K496" s="159">
        <v>6889</v>
      </c>
      <c r="L496" s="141"/>
      <c r="M496" s="158">
        <v>4.8000000000000001E-2</v>
      </c>
      <c r="N496" s="158">
        <v>5.8999999999999997E-2</v>
      </c>
      <c r="O496" s="158">
        <v>0.27300000000000002</v>
      </c>
      <c r="P496" s="158">
        <v>0.29499999999999998</v>
      </c>
      <c r="Q496" s="158">
        <v>0.24399999999999999</v>
      </c>
      <c r="R496" s="158">
        <v>0.26500000000000001</v>
      </c>
      <c r="S496" s="158">
        <v>7.5999999999999998E-2</v>
      </c>
      <c r="T496" s="158">
        <v>8.8999999999999996E-2</v>
      </c>
      <c r="U496" s="158">
        <v>4.2000000000000003E-2</v>
      </c>
      <c r="V496" s="158">
        <v>5.1999999999999998E-2</v>
      </c>
      <c r="W496" s="158">
        <v>0.23200000000000001</v>
      </c>
      <c r="X496" s="158">
        <v>0.252</v>
      </c>
      <c r="Y496" s="158">
        <v>4.0000000000000001E-3</v>
      </c>
      <c r="Z496" s="158">
        <v>8.0000000000000002E-3</v>
      </c>
      <c r="AA496" s="158">
        <v>2.8000000000000001E-2</v>
      </c>
      <c r="AB496" s="158">
        <v>3.5999999999999997E-2</v>
      </c>
    </row>
    <row r="497" spans="1:28" x14ac:dyDescent="0.25">
      <c r="A497" s="159" t="s">
        <v>4419</v>
      </c>
      <c r="B497" s="158">
        <v>0.6083172147001934</v>
      </c>
      <c r="C497" s="158">
        <v>0.14410058027079303</v>
      </c>
      <c r="D497" s="158">
        <v>0.13539651837524178</v>
      </c>
      <c r="E497" s="158">
        <v>5.4158607350096713E-2</v>
      </c>
      <c r="F497" s="158">
        <v>2.9013539651837525E-3</v>
      </c>
      <c r="G497" s="158">
        <v>7.7369439071566732E-3</v>
      </c>
      <c r="H497" s="158" t="s">
        <v>294</v>
      </c>
      <c r="I497" s="158">
        <v>4.7388781431334626E-2</v>
      </c>
      <c r="J497" s="158">
        <v>1</v>
      </c>
      <c r="K497" s="159">
        <v>1034</v>
      </c>
      <c r="L497" s="141"/>
      <c r="M497" s="158">
        <v>0.57799999999999996</v>
      </c>
      <c r="N497" s="158">
        <v>0.63800000000000001</v>
      </c>
      <c r="O497" s="158">
        <v>0.124</v>
      </c>
      <c r="P497" s="158">
        <v>0.16700000000000001</v>
      </c>
      <c r="Q497" s="158">
        <v>0.11600000000000001</v>
      </c>
      <c r="R497" s="158">
        <v>0.158</v>
      </c>
      <c r="S497" s="158">
        <v>4.2000000000000003E-2</v>
      </c>
      <c r="T497" s="158">
        <v>7.0000000000000007E-2</v>
      </c>
      <c r="U497" s="158">
        <v>1E-3</v>
      </c>
      <c r="V497" s="158">
        <v>8.0000000000000002E-3</v>
      </c>
      <c r="W497" s="158">
        <v>4.0000000000000001E-3</v>
      </c>
      <c r="X497" s="158">
        <v>1.4999999999999999E-2</v>
      </c>
      <c r="Y497" s="158" t="s">
        <v>294</v>
      </c>
      <c r="Z497" s="158" t="s">
        <v>294</v>
      </c>
      <c r="AA497" s="158">
        <v>3.5999999999999997E-2</v>
      </c>
      <c r="AB497" s="158">
        <v>6.2E-2</v>
      </c>
    </row>
    <row r="498" spans="1:28" x14ac:dyDescent="0.25">
      <c r="A498" s="159" t="s">
        <v>4420</v>
      </c>
      <c r="B498" s="158">
        <v>0.28701328981114477</v>
      </c>
      <c r="C498" s="158">
        <v>0.43798088132431801</v>
      </c>
      <c r="D498" s="158">
        <v>0.14688738633714152</v>
      </c>
      <c r="E498" s="158">
        <v>3.8587083236185593E-2</v>
      </c>
      <c r="F498" s="158">
        <v>1.049195616693868E-3</v>
      </c>
      <c r="G498" s="158">
        <v>4.4998834227092561E-2</v>
      </c>
      <c r="H498" s="158">
        <v>2.2149685241314994E-3</v>
      </c>
      <c r="I498" s="158">
        <v>4.1268360923292141E-2</v>
      </c>
      <c r="J498" s="158">
        <v>1</v>
      </c>
      <c r="K498" s="159">
        <v>8578</v>
      </c>
      <c r="L498" s="141"/>
      <c r="M498" s="158">
        <v>0.27800000000000002</v>
      </c>
      <c r="N498" s="158">
        <v>0.29699999999999999</v>
      </c>
      <c r="O498" s="158">
        <v>0.42799999999999999</v>
      </c>
      <c r="P498" s="158">
        <v>0.44900000000000001</v>
      </c>
      <c r="Q498" s="158">
        <v>0.14000000000000001</v>
      </c>
      <c r="R498" s="158">
        <v>0.155</v>
      </c>
      <c r="S498" s="158">
        <v>3.5000000000000003E-2</v>
      </c>
      <c r="T498" s="158">
        <v>4.2999999999999997E-2</v>
      </c>
      <c r="U498" s="158">
        <v>1E-3</v>
      </c>
      <c r="V498" s="158">
        <v>2E-3</v>
      </c>
      <c r="W498" s="158">
        <v>4.1000000000000002E-2</v>
      </c>
      <c r="X498" s="158">
        <v>0.05</v>
      </c>
      <c r="Y498" s="158">
        <v>1E-3</v>
      </c>
      <c r="Z498" s="158">
        <v>3.0000000000000001E-3</v>
      </c>
      <c r="AA498" s="158">
        <v>3.6999999999999998E-2</v>
      </c>
      <c r="AB498" s="158">
        <v>4.5999999999999999E-2</v>
      </c>
    </row>
    <row r="499" spans="1:28" x14ac:dyDescent="0.25">
      <c r="A499" s="159" t="s">
        <v>4421</v>
      </c>
      <c r="B499" s="158" t="s">
        <v>294</v>
      </c>
      <c r="C499" s="158">
        <v>0.37119113573407203</v>
      </c>
      <c r="D499" s="158">
        <v>0.37396121883656508</v>
      </c>
      <c r="E499" s="158">
        <v>0.12465373961218837</v>
      </c>
      <c r="F499" s="158">
        <v>2.4930747922437674E-2</v>
      </c>
      <c r="G499" s="158">
        <v>7.4792243767313013E-2</v>
      </c>
      <c r="H499" s="158">
        <v>2.7700831024930748E-3</v>
      </c>
      <c r="I499" s="158">
        <v>2.7700831024930747E-2</v>
      </c>
      <c r="J499" s="158">
        <v>0.99999999999999989</v>
      </c>
      <c r="K499" s="159">
        <v>361</v>
      </c>
      <c r="L499" s="141"/>
      <c r="M499" s="158" t="s">
        <v>294</v>
      </c>
      <c r="N499" s="158" t="s">
        <v>294</v>
      </c>
      <c r="O499" s="158">
        <v>0.32300000000000001</v>
      </c>
      <c r="P499" s="158">
        <v>0.42199999999999999</v>
      </c>
      <c r="Q499" s="158">
        <v>0.32600000000000001</v>
      </c>
      <c r="R499" s="158">
        <v>0.42499999999999999</v>
      </c>
      <c r="S499" s="158">
        <v>9.4E-2</v>
      </c>
      <c r="T499" s="158">
        <v>0.16300000000000001</v>
      </c>
      <c r="U499" s="158">
        <v>1.2999999999999999E-2</v>
      </c>
      <c r="V499" s="158">
        <v>4.7E-2</v>
      </c>
      <c r="W499" s="158">
        <v>5.1999999999999998E-2</v>
      </c>
      <c r="X499" s="158">
        <v>0.107</v>
      </c>
      <c r="Y499" s="158">
        <v>0</v>
      </c>
      <c r="Z499" s="158">
        <v>1.6E-2</v>
      </c>
      <c r="AA499" s="158">
        <v>1.4999999999999999E-2</v>
      </c>
      <c r="AB499" s="158">
        <v>0.05</v>
      </c>
    </row>
    <row r="500" spans="1:28" x14ac:dyDescent="0.25">
      <c r="A500" s="159" t="s">
        <v>4422</v>
      </c>
      <c r="B500" s="158" t="s">
        <v>294</v>
      </c>
      <c r="C500" s="158">
        <v>0.24031007751937986</v>
      </c>
      <c r="D500" s="158">
        <v>0.40310077519379844</v>
      </c>
      <c r="E500" s="158">
        <v>0.20930232558139536</v>
      </c>
      <c r="F500" s="158">
        <v>1.5503875968992248E-2</v>
      </c>
      <c r="G500" s="158">
        <v>0.10852713178294573</v>
      </c>
      <c r="H500" s="158" t="s">
        <v>294</v>
      </c>
      <c r="I500" s="158">
        <v>2.3255813953488372E-2</v>
      </c>
      <c r="J500" s="158">
        <v>1</v>
      </c>
      <c r="K500" s="159">
        <v>129</v>
      </c>
      <c r="L500" s="141"/>
      <c r="M500" s="158" t="s">
        <v>294</v>
      </c>
      <c r="N500" s="158" t="s">
        <v>294</v>
      </c>
      <c r="O500" s="158">
        <v>0.17499999999999999</v>
      </c>
      <c r="P500" s="158">
        <v>0.32100000000000001</v>
      </c>
      <c r="Q500" s="158">
        <v>0.32200000000000001</v>
      </c>
      <c r="R500" s="158">
        <v>0.48899999999999999</v>
      </c>
      <c r="S500" s="158">
        <v>0.14799999999999999</v>
      </c>
      <c r="T500" s="158">
        <v>0.28699999999999998</v>
      </c>
      <c r="U500" s="158">
        <v>4.0000000000000001E-3</v>
      </c>
      <c r="V500" s="158">
        <v>5.5E-2</v>
      </c>
      <c r="W500" s="158">
        <v>6.6000000000000003E-2</v>
      </c>
      <c r="X500" s="158">
        <v>0.17399999999999999</v>
      </c>
      <c r="Y500" s="158" t="s">
        <v>294</v>
      </c>
      <c r="Z500" s="158" t="s">
        <v>294</v>
      </c>
      <c r="AA500" s="158">
        <v>8.0000000000000002E-3</v>
      </c>
      <c r="AB500" s="158">
        <v>6.6000000000000003E-2</v>
      </c>
    </row>
    <row r="501" spans="1:28" x14ac:dyDescent="0.25">
      <c r="A501" s="159" t="s">
        <v>4423</v>
      </c>
      <c r="B501" s="158" t="s">
        <v>294</v>
      </c>
      <c r="C501" s="158">
        <v>0.32183908045977011</v>
      </c>
      <c r="D501" s="158">
        <v>0.27816091954022987</v>
      </c>
      <c r="E501" s="158">
        <v>0.30574712643678159</v>
      </c>
      <c r="F501" s="158">
        <v>1.6091954022988506E-2</v>
      </c>
      <c r="G501" s="158">
        <v>3.9080459770114942E-2</v>
      </c>
      <c r="H501" s="158" t="s">
        <v>294</v>
      </c>
      <c r="I501" s="158">
        <v>3.9080459770114942E-2</v>
      </c>
      <c r="J501" s="158">
        <v>1</v>
      </c>
      <c r="K501" s="159">
        <v>435</v>
      </c>
      <c r="L501" s="141"/>
      <c r="M501" s="158" t="s">
        <v>294</v>
      </c>
      <c r="N501" s="158" t="s">
        <v>294</v>
      </c>
      <c r="O501" s="158">
        <v>0.28000000000000003</v>
      </c>
      <c r="P501" s="158">
        <v>0.36699999999999999</v>
      </c>
      <c r="Q501" s="158">
        <v>0.23799999999999999</v>
      </c>
      <c r="R501" s="158">
        <v>0.32200000000000001</v>
      </c>
      <c r="S501" s="158">
        <v>0.26400000000000001</v>
      </c>
      <c r="T501" s="158">
        <v>0.35099999999999998</v>
      </c>
      <c r="U501" s="158">
        <v>8.0000000000000002E-3</v>
      </c>
      <c r="V501" s="158">
        <v>3.3000000000000002E-2</v>
      </c>
      <c r="W501" s="158">
        <v>2.5000000000000001E-2</v>
      </c>
      <c r="X501" s="158">
        <v>6.2E-2</v>
      </c>
      <c r="Y501" s="158" t="s">
        <v>294</v>
      </c>
      <c r="Z501" s="158" t="s">
        <v>294</v>
      </c>
      <c r="AA501" s="158">
        <v>2.5000000000000001E-2</v>
      </c>
      <c r="AB501" s="158">
        <v>6.2E-2</v>
      </c>
    </row>
    <row r="502" spans="1:28" x14ac:dyDescent="0.25">
      <c r="A502" s="159" t="s">
        <v>4424</v>
      </c>
      <c r="B502" s="158" t="s">
        <v>294</v>
      </c>
      <c r="C502" s="158">
        <v>0.42105263157894735</v>
      </c>
      <c r="D502" s="158">
        <v>0.30877192982456142</v>
      </c>
      <c r="E502" s="158">
        <v>0.1368421052631579</v>
      </c>
      <c r="F502" s="158">
        <v>1.4035087719298246E-2</v>
      </c>
      <c r="G502" s="158">
        <v>7.3684210526315783E-2</v>
      </c>
      <c r="H502" s="158" t="s">
        <v>294</v>
      </c>
      <c r="I502" s="158">
        <v>4.5614035087719301E-2</v>
      </c>
      <c r="J502" s="158">
        <v>1</v>
      </c>
      <c r="K502" s="159">
        <v>285</v>
      </c>
      <c r="L502" s="141"/>
      <c r="M502" s="158" t="s">
        <v>294</v>
      </c>
      <c r="N502" s="158" t="s">
        <v>294</v>
      </c>
      <c r="O502" s="158">
        <v>0.36499999999999999</v>
      </c>
      <c r="P502" s="158">
        <v>0.47899999999999998</v>
      </c>
      <c r="Q502" s="158">
        <v>0.25800000000000001</v>
      </c>
      <c r="R502" s="158">
        <v>0.36499999999999999</v>
      </c>
      <c r="S502" s="158">
        <v>0.10199999999999999</v>
      </c>
      <c r="T502" s="158">
        <v>0.182</v>
      </c>
      <c r="U502" s="158">
        <v>5.0000000000000001E-3</v>
      </c>
      <c r="V502" s="158">
        <v>3.5999999999999997E-2</v>
      </c>
      <c r="W502" s="158">
        <v>4.9000000000000002E-2</v>
      </c>
      <c r="X502" s="158">
        <v>0.11</v>
      </c>
      <c r="Y502" s="158" t="s">
        <v>294</v>
      </c>
      <c r="Z502" s="158" t="s">
        <v>294</v>
      </c>
      <c r="AA502" s="158">
        <v>2.7E-2</v>
      </c>
      <c r="AB502" s="158">
        <v>7.5999999999999998E-2</v>
      </c>
    </row>
    <row r="503" spans="1:28" x14ac:dyDescent="0.25">
      <c r="A503" s="159" t="s">
        <v>4425</v>
      </c>
      <c r="B503" s="158" t="s">
        <v>294</v>
      </c>
      <c r="C503" s="158">
        <v>0.28382838283828382</v>
      </c>
      <c r="D503" s="158">
        <v>0.37953795379537952</v>
      </c>
      <c r="E503" s="158">
        <v>0.17491749174917492</v>
      </c>
      <c r="F503" s="158">
        <v>1.65016501650165E-2</v>
      </c>
      <c r="G503" s="158">
        <v>9.9009900990099015E-2</v>
      </c>
      <c r="H503" s="158" t="s">
        <v>294</v>
      </c>
      <c r="I503" s="158">
        <v>4.6204620462046202E-2</v>
      </c>
      <c r="J503" s="158">
        <v>0.99999999999999989</v>
      </c>
      <c r="K503" s="159">
        <v>303</v>
      </c>
      <c r="L503" s="141"/>
      <c r="M503" s="158" t="s">
        <v>294</v>
      </c>
      <c r="N503" s="158" t="s">
        <v>294</v>
      </c>
      <c r="O503" s="158">
        <v>0.23599999999999999</v>
      </c>
      <c r="P503" s="158">
        <v>0.33700000000000002</v>
      </c>
      <c r="Q503" s="158">
        <v>0.32700000000000001</v>
      </c>
      <c r="R503" s="158">
        <v>0.435</v>
      </c>
      <c r="S503" s="158">
        <v>0.13600000000000001</v>
      </c>
      <c r="T503" s="158">
        <v>0.222</v>
      </c>
      <c r="U503" s="158">
        <v>7.0000000000000001E-3</v>
      </c>
      <c r="V503" s="158">
        <v>3.7999999999999999E-2</v>
      </c>
      <c r="W503" s="158">
        <v>7.0000000000000007E-2</v>
      </c>
      <c r="X503" s="158">
        <v>0.13800000000000001</v>
      </c>
      <c r="Y503" s="158" t="s">
        <v>294</v>
      </c>
      <c r="Z503" s="158" t="s">
        <v>294</v>
      </c>
      <c r="AA503" s="158">
        <v>2.8000000000000001E-2</v>
      </c>
      <c r="AB503" s="158">
        <v>7.5999999999999998E-2</v>
      </c>
    </row>
    <row r="504" spans="1:28" x14ac:dyDescent="0.25">
      <c r="A504" s="159" t="s">
        <v>4426</v>
      </c>
      <c r="B504" s="158" t="s">
        <v>294</v>
      </c>
      <c r="C504" s="158">
        <v>0.16712328767123288</v>
      </c>
      <c r="D504" s="158">
        <v>0.47945205479452052</v>
      </c>
      <c r="E504" s="158">
        <v>0.20273972602739726</v>
      </c>
      <c r="F504" s="158">
        <v>1.0958904109589041E-2</v>
      </c>
      <c r="G504" s="158">
        <v>7.3972602739726029E-2</v>
      </c>
      <c r="H504" s="158">
        <v>2.7397260273972603E-3</v>
      </c>
      <c r="I504" s="158">
        <v>6.3013698630136991E-2</v>
      </c>
      <c r="J504" s="158">
        <v>1</v>
      </c>
      <c r="K504" s="159">
        <v>365</v>
      </c>
      <c r="L504" s="141"/>
      <c r="M504" s="158" t="s">
        <v>294</v>
      </c>
      <c r="N504" s="158" t="s">
        <v>294</v>
      </c>
      <c r="O504" s="158">
        <v>0.13200000000000001</v>
      </c>
      <c r="P504" s="158">
        <v>0.20899999999999999</v>
      </c>
      <c r="Q504" s="158">
        <v>0.42899999999999999</v>
      </c>
      <c r="R504" s="158">
        <v>0.53100000000000003</v>
      </c>
      <c r="S504" s="158">
        <v>0.16500000000000001</v>
      </c>
      <c r="T504" s="158">
        <v>0.247</v>
      </c>
      <c r="U504" s="158">
        <v>4.0000000000000001E-3</v>
      </c>
      <c r="V504" s="158">
        <v>2.8000000000000001E-2</v>
      </c>
      <c r="W504" s="158">
        <v>5.0999999999999997E-2</v>
      </c>
      <c r="X504" s="158">
        <v>0.105</v>
      </c>
      <c r="Y504" s="158">
        <v>0</v>
      </c>
      <c r="Z504" s="158">
        <v>1.4999999999999999E-2</v>
      </c>
      <c r="AA504" s="158">
        <v>4.2000000000000003E-2</v>
      </c>
      <c r="AB504" s="158">
        <v>9.2999999999999999E-2</v>
      </c>
    </row>
    <row r="505" spans="1:28" x14ac:dyDescent="0.25">
      <c r="A505" s="159" t="s">
        <v>4427</v>
      </c>
      <c r="B505" s="158" t="s">
        <v>294</v>
      </c>
      <c r="C505" s="158">
        <v>0.32525951557093424</v>
      </c>
      <c r="D505" s="158">
        <v>0.31141868512110726</v>
      </c>
      <c r="E505" s="158">
        <v>0.1453287197231834</v>
      </c>
      <c r="F505" s="158">
        <v>2.4221453287197232E-2</v>
      </c>
      <c r="G505" s="158">
        <v>0.16608996539792387</v>
      </c>
      <c r="H505" s="158" t="s">
        <v>294</v>
      </c>
      <c r="I505" s="158">
        <v>2.768166089965398E-2</v>
      </c>
      <c r="J505" s="158">
        <v>1</v>
      </c>
      <c r="K505" s="159">
        <v>289</v>
      </c>
      <c r="L505" s="141"/>
      <c r="M505" s="158" t="s">
        <v>294</v>
      </c>
      <c r="N505" s="158" t="s">
        <v>294</v>
      </c>
      <c r="O505" s="158">
        <v>0.27400000000000002</v>
      </c>
      <c r="P505" s="158">
        <v>0.38100000000000001</v>
      </c>
      <c r="Q505" s="158">
        <v>0.26100000000000001</v>
      </c>
      <c r="R505" s="158">
        <v>0.36699999999999999</v>
      </c>
      <c r="S505" s="158">
        <v>0.109</v>
      </c>
      <c r="T505" s="158">
        <v>0.191</v>
      </c>
      <c r="U505" s="158">
        <v>1.2E-2</v>
      </c>
      <c r="V505" s="158">
        <v>4.9000000000000002E-2</v>
      </c>
      <c r="W505" s="158">
        <v>0.128</v>
      </c>
      <c r="X505" s="158">
        <v>0.21299999999999999</v>
      </c>
      <c r="Y505" s="158" t="s">
        <v>294</v>
      </c>
      <c r="Z505" s="158" t="s">
        <v>294</v>
      </c>
      <c r="AA505" s="158">
        <v>1.4E-2</v>
      </c>
      <c r="AB505" s="158">
        <v>5.3999999999999999E-2</v>
      </c>
    </row>
    <row r="506" spans="1:28" x14ac:dyDescent="0.25">
      <c r="A506" s="159" t="s">
        <v>4428</v>
      </c>
      <c r="B506" s="158" t="s">
        <v>294</v>
      </c>
      <c r="C506" s="158">
        <v>0.23009495982468955</v>
      </c>
      <c r="D506" s="158">
        <v>0.29510591672753833</v>
      </c>
      <c r="E506" s="158">
        <v>0.15485756026296568</v>
      </c>
      <c r="F506" s="158">
        <v>2.6296566837107377E-2</v>
      </c>
      <c r="G506" s="158">
        <v>0.25054784514243972</v>
      </c>
      <c r="H506" s="158">
        <v>7.3046018991964941E-3</v>
      </c>
      <c r="I506" s="158">
        <v>3.5792549306062821E-2</v>
      </c>
      <c r="J506" s="158">
        <v>0.99999999999999989</v>
      </c>
      <c r="K506" s="159">
        <v>1369</v>
      </c>
      <c r="L506" s="141"/>
      <c r="M506" s="158" t="s">
        <v>294</v>
      </c>
      <c r="N506" s="158" t="s">
        <v>294</v>
      </c>
      <c r="O506" s="158">
        <v>0.20899999999999999</v>
      </c>
      <c r="P506" s="158">
        <v>0.253</v>
      </c>
      <c r="Q506" s="158">
        <v>0.27200000000000002</v>
      </c>
      <c r="R506" s="158">
        <v>0.32</v>
      </c>
      <c r="S506" s="158">
        <v>0.13700000000000001</v>
      </c>
      <c r="T506" s="158">
        <v>0.17499999999999999</v>
      </c>
      <c r="U506" s="158">
        <v>1.9E-2</v>
      </c>
      <c r="V506" s="158">
        <v>3.5999999999999997E-2</v>
      </c>
      <c r="W506" s="158">
        <v>0.22800000000000001</v>
      </c>
      <c r="X506" s="158">
        <v>0.27400000000000002</v>
      </c>
      <c r="Y506" s="158">
        <v>4.0000000000000001E-3</v>
      </c>
      <c r="Z506" s="158">
        <v>1.2999999999999999E-2</v>
      </c>
      <c r="AA506" s="158">
        <v>2.7E-2</v>
      </c>
      <c r="AB506" s="158">
        <v>4.7E-2</v>
      </c>
    </row>
    <row r="507" spans="1:28" x14ac:dyDescent="0.25">
      <c r="A507" s="159" t="s">
        <v>4429</v>
      </c>
      <c r="B507" s="158" t="s">
        <v>294</v>
      </c>
      <c r="C507" s="158">
        <v>1.6877637130801686E-2</v>
      </c>
      <c r="D507" s="158">
        <v>0.24894514767932491</v>
      </c>
      <c r="E507" s="158">
        <v>0.13291139240506328</v>
      </c>
      <c r="F507" s="158">
        <v>5.9071729957805907E-2</v>
      </c>
      <c r="G507" s="158">
        <v>0.5168776371308017</v>
      </c>
      <c r="H507" s="158">
        <v>2.1097046413502108E-3</v>
      </c>
      <c r="I507" s="158">
        <v>2.3206751054852322E-2</v>
      </c>
      <c r="J507" s="158">
        <v>1</v>
      </c>
      <c r="K507" s="159">
        <v>474</v>
      </c>
      <c r="L507" s="141"/>
      <c r="M507" s="158" t="s">
        <v>294</v>
      </c>
      <c r="N507" s="158" t="s">
        <v>294</v>
      </c>
      <c r="O507" s="158">
        <v>8.9999999999999993E-3</v>
      </c>
      <c r="P507" s="158">
        <v>3.3000000000000002E-2</v>
      </c>
      <c r="Q507" s="158">
        <v>0.21199999999999999</v>
      </c>
      <c r="R507" s="158">
        <v>0.28999999999999998</v>
      </c>
      <c r="S507" s="158">
        <v>0.105</v>
      </c>
      <c r="T507" s="158">
        <v>0.16600000000000001</v>
      </c>
      <c r="U507" s="158">
        <v>4.1000000000000002E-2</v>
      </c>
      <c r="V507" s="158">
        <v>8.4000000000000005E-2</v>
      </c>
      <c r="W507" s="158">
        <v>0.47199999999999998</v>
      </c>
      <c r="X507" s="158">
        <v>0.56200000000000006</v>
      </c>
      <c r="Y507" s="158">
        <v>0</v>
      </c>
      <c r="Z507" s="158">
        <v>1.2E-2</v>
      </c>
      <c r="AA507" s="158">
        <v>1.2999999999999999E-2</v>
      </c>
      <c r="AB507" s="158">
        <v>4.1000000000000002E-2</v>
      </c>
    </row>
    <row r="508" spans="1:28" x14ac:dyDescent="0.25">
      <c r="A508" s="159" t="s">
        <v>4430</v>
      </c>
      <c r="B508" s="158" t="s">
        <v>294</v>
      </c>
      <c r="C508" s="158">
        <v>0.12283737024221453</v>
      </c>
      <c r="D508" s="158">
        <v>0.44463667820069203</v>
      </c>
      <c r="E508" s="158">
        <v>0.11072664359861592</v>
      </c>
      <c r="F508" s="158">
        <v>2.2491349480968859E-2</v>
      </c>
      <c r="G508" s="158">
        <v>0.21453287197231835</v>
      </c>
      <c r="H508" s="158">
        <v>6.920415224913495E-3</v>
      </c>
      <c r="I508" s="158">
        <v>7.7854671280276816E-2</v>
      </c>
      <c r="J508" s="158">
        <v>1.0000000000000002</v>
      </c>
      <c r="K508" s="159">
        <v>578</v>
      </c>
      <c r="L508" s="141"/>
      <c r="M508" s="158" t="s">
        <v>294</v>
      </c>
      <c r="N508" s="158" t="s">
        <v>294</v>
      </c>
      <c r="O508" s="158">
        <v>9.9000000000000005E-2</v>
      </c>
      <c r="P508" s="158">
        <v>0.152</v>
      </c>
      <c r="Q508" s="158">
        <v>0.40500000000000003</v>
      </c>
      <c r="R508" s="158">
        <v>0.48499999999999999</v>
      </c>
      <c r="S508" s="158">
        <v>8.7999999999999995E-2</v>
      </c>
      <c r="T508" s="158">
        <v>0.13900000000000001</v>
      </c>
      <c r="U508" s="158">
        <v>1.2999999999999999E-2</v>
      </c>
      <c r="V508" s="158">
        <v>3.7999999999999999E-2</v>
      </c>
      <c r="W508" s="158">
        <v>0.183</v>
      </c>
      <c r="X508" s="158">
        <v>0.25</v>
      </c>
      <c r="Y508" s="158">
        <v>3.0000000000000001E-3</v>
      </c>
      <c r="Z508" s="158">
        <v>1.7999999999999999E-2</v>
      </c>
      <c r="AA508" s="158">
        <v>5.8999999999999997E-2</v>
      </c>
      <c r="AB508" s="158">
        <v>0.10299999999999999</v>
      </c>
    </row>
    <row r="509" spans="1:28" x14ac:dyDescent="0.25">
      <c r="A509" s="159" t="s">
        <v>4431</v>
      </c>
      <c r="B509" s="158" t="s">
        <v>294</v>
      </c>
      <c r="C509" s="158">
        <v>4.3668122270742356E-2</v>
      </c>
      <c r="D509" s="158">
        <v>0.23580786026200873</v>
      </c>
      <c r="E509" s="158">
        <v>0.14847161572052403</v>
      </c>
      <c r="F509" s="158">
        <v>7.4235807860262015E-2</v>
      </c>
      <c r="G509" s="158">
        <v>0.46288209606986902</v>
      </c>
      <c r="H509" s="158" t="s">
        <v>294</v>
      </c>
      <c r="I509" s="158">
        <v>3.4934497816593885E-2</v>
      </c>
      <c r="J509" s="158">
        <v>0.99999999999999989</v>
      </c>
      <c r="K509" s="159">
        <v>229</v>
      </c>
      <c r="L509" s="141"/>
      <c r="M509" s="158" t="s">
        <v>294</v>
      </c>
      <c r="N509" s="158" t="s">
        <v>294</v>
      </c>
      <c r="O509" s="158">
        <v>2.4E-2</v>
      </c>
      <c r="P509" s="158">
        <v>7.9000000000000001E-2</v>
      </c>
      <c r="Q509" s="158">
        <v>0.185</v>
      </c>
      <c r="R509" s="158">
        <v>0.29499999999999998</v>
      </c>
      <c r="S509" s="158">
        <v>0.108</v>
      </c>
      <c r="T509" s="158">
        <v>0.2</v>
      </c>
      <c r="U509" s="158">
        <v>4.7E-2</v>
      </c>
      <c r="V509" s="158">
        <v>0.11600000000000001</v>
      </c>
      <c r="W509" s="158">
        <v>0.39900000000000002</v>
      </c>
      <c r="X509" s="158">
        <v>0.52800000000000002</v>
      </c>
      <c r="Y509" s="158" t="s">
        <v>294</v>
      </c>
      <c r="Z509" s="158" t="s">
        <v>294</v>
      </c>
      <c r="AA509" s="158">
        <v>1.7999999999999999E-2</v>
      </c>
      <c r="AB509" s="158">
        <v>6.7000000000000004E-2</v>
      </c>
    </row>
    <row r="510" spans="1:28" x14ac:dyDescent="0.25">
      <c r="A510" s="159" t="s">
        <v>4432</v>
      </c>
      <c r="B510" s="158" t="s">
        <v>294</v>
      </c>
      <c r="C510" s="158">
        <v>6.9832402234636867E-2</v>
      </c>
      <c r="D510" s="158">
        <v>0.26815642458100558</v>
      </c>
      <c r="E510" s="158">
        <v>0.15921787709497207</v>
      </c>
      <c r="F510" s="158">
        <v>1.9553072625698324E-2</v>
      </c>
      <c r="G510" s="158">
        <v>0.44134078212290501</v>
      </c>
      <c r="H510" s="158">
        <v>1.6759776536312849E-2</v>
      </c>
      <c r="I510" s="158">
        <v>2.5139664804469275E-2</v>
      </c>
      <c r="J510" s="158">
        <v>0.99999999999999989</v>
      </c>
      <c r="K510" s="159">
        <v>358</v>
      </c>
      <c r="L510" s="141"/>
      <c r="M510" s="158" t="s">
        <v>294</v>
      </c>
      <c r="N510" s="158" t="s">
        <v>294</v>
      </c>
      <c r="O510" s="158">
        <v>4.8000000000000001E-2</v>
      </c>
      <c r="P510" s="158">
        <v>0.10100000000000001</v>
      </c>
      <c r="Q510" s="158">
        <v>0.22500000000000001</v>
      </c>
      <c r="R510" s="158">
        <v>0.316</v>
      </c>
      <c r="S510" s="158">
        <v>0.125</v>
      </c>
      <c r="T510" s="158">
        <v>0.20100000000000001</v>
      </c>
      <c r="U510" s="158">
        <v>0.01</v>
      </c>
      <c r="V510" s="158">
        <v>0.04</v>
      </c>
      <c r="W510" s="158">
        <v>0.39100000000000001</v>
      </c>
      <c r="X510" s="158">
        <v>0.49299999999999999</v>
      </c>
      <c r="Y510" s="158">
        <v>8.0000000000000002E-3</v>
      </c>
      <c r="Z510" s="158">
        <v>3.5999999999999997E-2</v>
      </c>
      <c r="AA510" s="158">
        <v>1.2999999999999999E-2</v>
      </c>
      <c r="AB510" s="158">
        <v>4.7E-2</v>
      </c>
    </row>
    <row r="511" spans="1:28" x14ac:dyDescent="0.25">
      <c r="A511" s="159" t="s">
        <v>4433</v>
      </c>
      <c r="B511" s="158" t="s">
        <v>294</v>
      </c>
      <c r="C511" s="158">
        <v>0.26337509211495946</v>
      </c>
      <c r="D511" s="158">
        <v>0.21488577745025791</v>
      </c>
      <c r="E511" s="158">
        <v>0.10316875460574797</v>
      </c>
      <c r="F511" s="158">
        <v>2.1075902726602799E-2</v>
      </c>
      <c r="G511" s="158">
        <v>0.36330140014738393</v>
      </c>
      <c r="H511" s="158">
        <v>6.4848931466470151E-3</v>
      </c>
      <c r="I511" s="158">
        <v>2.7708179808400884E-2</v>
      </c>
      <c r="J511" s="158">
        <v>1</v>
      </c>
      <c r="K511" s="159">
        <v>6785</v>
      </c>
      <c r="L511" s="141"/>
      <c r="M511" s="158" t="s">
        <v>294</v>
      </c>
      <c r="N511" s="158" t="s">
        <v>294</v>
      </c>
      <c r="O511" s="158">
        <v>0.253</v>
      </c>
      <c r="P511" s="158">
        <v>0.27400000000000002</v>
      </c>
      <c r="Q511" s="158">
        <v>0.20499999999999999</v>
      </c>
      <c r="R511" s="158">
        <v>0.22500000000000001</v>
      </c>
      <c r="S511" s="158">
        <v>9.6000000000000002E-2</v>
      </c>
      <c r="T511" s="158">
        <v>0.111</v>
      </c>
      <c r="U511" s="158">
        <v>1.7999999999999999E-2</v>
      </c>
      <c r="V511" s="158">
        <v>2.5000000000000001E-2</v>
      </c>
      <c r="W511" s="158">
        <v>0.35199999999999998</v>
      </c>
      <c r="X511" s="158">
        <v>0.375</v>
      </c>
      <c r="Y511" s="158">
        <v>5.0000000000000001E-3</v>
      </c>
      <c r="Z511" s="158">
        <v>8.9999999999999993E-3</v>
      </c>
      <c r="AA511" s="158">
        <v>2.4E-2</v>
      </c>
      <c r="AB511" s="158">
        <v>3.2000000000000001E-2</v>
      </c>
    </row>
    <row r="512" spans="1:28" x14ac:dyDescent="0.25">
      <c r="A512" s="159" t="s">
        <v>4434</v>
      </c>
      <c r="B512" s="158">
        <v>1.4285714285714285E-2</v>
      </c>
      <c r="C512" s="158">
        <v>0.5</v>
      </c>
      <c r="D512" s="158">
        <v>0.3</v>
      </c>
      <c r="E512" s="158">
        <v>4.2857142857142858E-2</v>
      </c>
      <c r="F512" s="158">
        <v>2.8571428571428571E-2</v>
      </c>
      <c r="G512" s="158">
        <v>2.8571428571428571E-2</v>
      </c>
      <c r="H512" s="158">
        <v>1.4285714285714285E-2</v>
      </c>
      <c r="I512" s="158">
        <v>7.1428571428571425E-2</v>
      </c>
      <c r="J512" s="158">
        <v>0.99999999999999989</v>
      </c>
      <c r="K512" s="159">
        <v>70</v>
      </c>
      <c r="L512" s="141"/>
      <c r="M512" s="158">
        <v>3.0000000000000001E-3</v>
      </c>
      <c r="N512" s="158">
        <v>7.6999999999999999E-2</v>
      </c>
      <c r="O512" s="158">
        <v>0.38600000000000001</v>
      </c>
      <c r="P512" s="158">
        <v>0.61399999999999999</v>
      </c>
      <c r="Q512" s="158">
        <v>0.20499999999999999</v>
      </c>
      <c r="R512" s="158">
        <v>0.41499999999999998</v>
      </c>
      <c r="S512" s="158">
        <v>1.4999999999999999E-2</v>
      </c>
      <c r="T512" s="158">
        <v>0.11899999999999999</v>
      </c>
      <c r="U512" s="158">
        <v>8.0000000000000002E-3</v>
      </c>
      <c r="V512" s="158">
        <v>9.8000000000000004E-2</v>
      </c>
      <c r="W512" s="158">
        <v>8.0000000000000002E-3</v>
      </c>
      <c r="X512" s="158">
        <v>9.8000000000000004E-2</v>
      </c>
      <c r="Y512" s="158">
        <v>3.0000000000000001E-3</v>
      </c>
      <c r="Z512" s="158">
        <v>7.6999999999999999E-2</v>
      </c>
      <c r="AA512" s="158">
        <v>3.1E-2</v>
      </c>
      <c r="AB512" s="158">
        <v>0.157</v>
      </c>
    </row>
    <row r="513" spans="1:28" x14ac:dyDescent="0.25">
      <c r="A513" s="159" t="s">
        <v>4435</v>
      </c>
      <c r="B513" s="158" t="s">
        <v>294</v>
      </c>
      <c r="C513" s="158">
        <v>0.44328018223234622</v>
      </c>
      <c r="D513" s="158">
        <v>0.36492027334851934</v>
      </c>
      <c r="E513" s="158">
        <v>7.0615034168564919E-2</v>
      </c>
      <c r="F513" s="158">
        <v>6.8337129840546698E-3</v>
      </c>
      <c r="G513" s="158">
        <v>2.0956719817767654E-2</v>
      </c>
      <c r="H513" s="158">
        <v>4.5558086560364467E-4</v>
      </c>
      <c r="I513" s="158">
        <v>9.2938496583143501E-2</v>
      </c>
      <c r="J513" s="158">
        <v>0.99999999999999989</v>
      </c>
      <c r="K513" s="159">
        <v>2195</v>
      </c>
      <c r="L513" s="141"/>
      <c r="M513" s="158" t="s">
        <v>294</v>
      </c>
      <c r="N513" s="158" t="s">
        <v>294</v>
      </c>
      <c r="O513" s="158">
        <v>0.42299999999999999</v>
      </c>
      <c r="P513" s="158">
        <v>0.46400000000000002</v>
      </c>
      <c r="Q513" s="158">
        <v>0.34499999999999997</v>
      </c>
      <c r="R513" s="158">
        <v>0.38500000000000001</v>
      </c>
      <c r="S513" s="158">
        <v>6.0999999999999999E-2</v>
      </c>
      <c r="T513" s="158">
        <v>8.2000000000000003E-2</v>
      </c>
      <c r="U513" s="158">
        <v>4.0000000000000001E-3</v>
      </c>
      <c r="V513" s="158">
        <v>1.0999999999999999E-2</v>
      </c>
      <c r="W513" s="158">
        <v>1.6E-2</v>
      </c>
      <c r="X513" s="158">
        <v>2.8000000000000001E-2</v>
      </c>
      <c r="Y513" s="158">
        <v>0</v>
      </c>
      <c r="Z513" s="158">
        <v>3.0000000000000001E-3</v>
      </c>
      <c r="AA513" s="158">
        <v>8.1000000000000003E-2</v>
      </c>
      <c r="AB513" s="158">
        <v>0.106</v>
      </c>
    </row>
    <row r="514" spans="1:28" x14ac:dyDescent="0.25">
      <c r="A514" s="159" t="s">
        <v>4436</v>
      </c>
      <c r="B514" s="158" t="s">
        <v>294</v>
      </c>
      <c r="C514" s="158">
        <v>7.9575596816976128E-3</v>
      </c>
      <c r="D514" s="158">
        <v>0.32625994694960214</v>
      </c>
      <c r="E514" s="158">
        <v>0.15384615384615385</v>
      </c>
      <c r="F514" s="158">
        <v>2.1220159151193633E-2</v>
      </c>
      <c r="G514" s="158">
        <v>0.46684350132625996</v>
      </c>
      <c r="H514" s="158">
        <v>5.3050397877984082E-3</v>
      </c>
      <c r="I514" s="158">
        <v>1.8567639257294429E-2</v>
      </c>
      <c r="J514" s="158">
        <v>1</v>
      </c>
      <c r="K514" s="159">
        <v>377</v>
      </c>
      <c r="L514" s="141"/>
      <c r="M514" s="158" t="s">
        <v>294</v>
      </c>
      <c r="N514" s="158" t="s">
        <v>294</v>
      </c>
      <c r="O514" s="158">
        <v>3.0000000000000001E-3</v>
      </c>
      <c r="P514" s="158">
        <v>2.3E-2</v>
      </c>
      <c r="Q514" s="158">
        <v>0.28100000000000003</v>
      </c>
      <c r="R514" s="158">
        <v>0.375</v>
      </c>
      <c r="S514" s="158">
        <v>0.121</v>
      </c>
      <c r="T514" s="158">
        <v>0.19400000000000001</v>
      </c>
      <c r="U514" s="158">
        <v>1.0999999999999999E-2</v>
      </c>
      <c r="V514" s="158">
        <v>4.1000000000000002E-2</v>
      </c>
      <c r="W514" s="158">
        <v>0.41699999999999998</v>
      </c>
      <c r="X514" s="158">
        <v>0.51700000000000002</v>
      </c>
      <c r="Y514" s="158">
        <v>1E-3</v>
      </c>
      <c r="Z514" s="158">
        <v>1.9E-2</v>
      </c>
      <c r="AA514" s="158">
        <v>8.9999999999999993E-3</v>
      </c>
      <c r="AB514" s="158">
        <v>3.7999999999999999E-2</v>
      </c>
    </row>
    <row r="515" spans="1:28" x14ac:dyDescent="0.25">
      <c r="A515" s="159" t="s">
        <v>4437</v>
      </c>
      <c r="B515" s="158" t="s">
        <v>294</v>
      </c>
      <c r="C515" s="158">
        <v>0.19780219780219779</v>
      </c>
      <c r="D515" s="158">
        <v>0.25054945054945055</v>
      </c>
      <c r="E515" s="158">
        <v>0.15164835164835164</v>
      </c>
      <c r="F515" s="158">
        <v>3.5164835164835165E-2</v>
      </c>
      <c r="G515" s="158">
        <v>0.34285714285714286</v>
      </c>
      <c r="H515" s="158" t="s">
        <v>294</v>
      </c>
      <c r="I515" s="158">
        <v>2.197802197802198E-2</v>
      </c>
      <c r="J515" s="158">
        <v>1</v>
      </c>
      <c r="K515" s="159">
        <v>455</v>
      </c>
      <c r="L515" s="141"/>
      <c r="M515" s="158" t="s">
        <v>294</v>
      </c>
      <c r="N515" s="158" t="s">
        <v>294</v>
      </c>
      <c r="O515" s="158">
        <v>0.16400000000000001</v>
      </c>
      <c r="P515" s="158">
        <v>0.23699999999999999</v>
      </c>
      <c r="Q515" s="158">
        <v>0.21299999999999999</v>
      </c>
      <c r="R515" s="158">
        <v>0.29199999999999998</v>
      </c>
      <c r="S515" s="158">
        <v>0.122</v>
      </c>
      <c r="T515" s="158">
        <v>0.188</v>
      </c>
      <c r="U515" s="158">
        <v>2.1999999999999999E-2</v>
      </c>
      <c r="V515" s="158">
        <v>5.6000000000000001E-2</v>
      </c>
      <c r="W515" s="158">
        <v>0.30099999999999999</v>
      </c>
      <c r="X515" s="158">
        <v>0.38800000000000001</v>
      </c>
      <c r="Y515" s="158" t="s">
        <v>294</v>
      </c>
      <c r="Z515" s="158" t="s">
        <v>294</v>
      </c>
      <c r="AA515" s="158">
        <v>1.2E-2</v>
      </c>
      <c r="AB515" s="158">
        <v>0.04</v>
      </c>
    </row>
    <row r="516" spans="1:28" x14ac:dyDescent="0.25">
      <c r="A516" s="159" t="s">
        <v>4438</v>
      </c>
      <c r="B516" s="158" t="s">
        <v>294</v>
      </c>
      <c r="C516" s="158">
        <v>0.11990686845168801</v>
      </c>
      <c r="D516" s="158">
        <v>0.32828870779976715</v>
      </c>
      <c r="E516" s="158">
        <v>0.1420256111757858</v>
      </c>
      <c r="F516" s="158">
        <v>2.4447031431897557E-2</v>
      </c>
      <c r="G516" s="158">
        <v>0.35739231664726429</v>
      </c>
      <c r="H516" s="158">
        <v>6.9848661233993014E-3</v>
      </c>
      <c r="I516" s="158">
        <v>2.0954598370197905E-2</v>
      </c>
      <c r="J516" s="158">
        <v>0.99999999999999989</v>
      </c>
      <c r="K516" s="159">
        <v>859</v>
      </c>
      <c r="L516" s="141"/>
      <c r="M516" s="158" t="s">
        <v>294</v>
      </c>
      <c r="N516" s="158" t="s">
        <v>294</v>
      </c>
      <c r="O516" s="158">
        <v>0.1</v>
      </c>
      <c r="P516" s="158">
        <v>0.14299999999999999</v>
      </c>
      <c r="Q516" s="158">
        <v>0.29799999999999999</v>
      </c>
      <c r="R516" s="158">
        <v>0.36</v>
      </c>
      <c r="S516" s="158">
        <v>0.12</v>
      </c>
      <c r="T516" s="158">
        <v>0.16700000000000001</v>
      </c>
      <c r="U516" s="158">
        <v>1.6E-2</v>
      </c>
      <c r="V516" s="158">
        <v>3.6999999999999998E-2</v>
      </c>
      <c r="W516" s="158">
        <v>0.32600000000000001</v>
      </c>
      <c r="X516" s="158">
        <v>0.39</v>
      </c>
      <c r="Y516" s="158">
        <v>3.0000000000000001E-3</v>
      </c>
      <c r="Z516" s="158">
        <v>1.4999999999999999E-2</v>
      </c>
      <c r="AA516" s="158">
        <v>1.2999999999999999E-2</v>
      </c>
      <c r="AB516" s="158">
        <v>3.3000000000000002E-2</v>
      </c>
    </row>
    <row r="517" spans="1:28" x14ac:dyDescent="0.25">
      <c r="A517" s="159" t="s">
        <v>4439</v>
      </c>
      <c r="B517" s="158" t="s">
        <v>294</v>
      </c>
      <c r="C517" s="158">
        <v>0.19071644803229063</v>
      </c>
      <c r="D517" s="158">
        <v>0.35317860746720486</v>
      </c>
      <c r="E517" s="158">
        <v>0.1306760847628658</v>
      </c>
      <c r="F517" s="158">
        <v>1.9677093844601413E-2</v>
      </c>
      <c r="G517" s="158">
        <v>0.24873864783047428</v>
      </c>
      <c r="H517" s="158">
        <v>3.5317860746720484E-3</v>
      </c>
      <c r="I517" s="158">
        <v>5.3481331987891019E-2</v>
      </c>
      <c r="J517" s="158">
        <v>1</v>
      </c>
      <c r="K517" s="159">
        <v>1982</v>
      </c>
      <c r="L517" s="141"/>
      <c r="M517" s="158" t="s">
        <v>294</v>
      </c>
      <c r="N517" s="158" t="s">
        <v>294</v>
      </c>
      <c r="O517" s="158">
        <v>0.17399999999999999</v>
      </c>
      <c r="P517" s="158">
        <v>0.20899999999999999</v>
      </c>
      <c r="Q517" s="158">
        <v>0.33200000000000002</v>
      </c>
      <c r="R517" s="158">
        <v>0.374</v>
      </c>
      <c r="S517" s="158">
        <v>0.11700000000000001</v>
      </c>
      <c r="T517" s="158">
        <v>0.14599999999999999</v>
      </c>
      <c r="U517" s="158">
        <v>1.4E-2</v>
      </c>
      <c r="V517" s="158">
        <v>2.7E-2</v>
      </c>
      <c r="W517" s="158">
        <v>0.23</v>
      </c>
      <c r="X517" s="158">
        <v>0.26800000000000002</v>
      </c>
      <c r="Y517" s="158">
        <v>2E-3</v>
      </c>
      <c r="Z517" s="158">
        <v>7.0000000000000001E-3</v>
      </c>
      <c r="AA517" s="158">
        <v>4.3999999999999997E-2</v>
      </c>
      <c r="AB517" s="158">
        <v>6.4000000000000001E-2</v>
      </c>
    </row>
    <row r="518" spans="1:28" x14ac:dyDescent="0.25">
      <c r="A518" s="159" t="s">
        <v>4440</v>
      </c>
      <c r="B518" s="158" t="s">
        <v>294</v>
      </c>
      <c r="C518" s="158">
        <v>0.3557230980123372</v>
      </c>
      <c r="D518" s="158">
        <v>0.21384509938313914</v>
      </c>
      <c r="E518" s="158">
        <v>8.9787525702535981E-2</v>
      </c>
      <c r="F518" s="158">
        <v>0.11514736120630568</v>
      </c>
      <c r="G518" s="158">
        <v>0.19533927347498287</v>
      </c>
      <c r="H518" s="158">
        <v>6.8540095956134343E-4</v>
      </c>
      <c r="I518" s="158">
        <v>2.9472241261137764E-2</v>
      </c>
      <c r="J518" s="158">
        <v>1</v>
      </c>
      <c r="K518" s="159">
        <v>1459</v>
      </c>
      <c r="L518" s="141"/>
      <c r="M518" s="158" t="s">
        <v>294</v>
      </c>
      <c r="N518" s="158" t="s">
        <v>294</v>
      </c>
      <c r="O518" s="158">
        <v>0.33200000000000002</v>
      </c>
      <c r="P518" s="158">
        <v>0.38100000000000001</v>
      </c>
      <c r="Q518" s="158">
        <v>0.19400000000000001</v>
      </c>
      <c r="R518" s="158">
        <v>0.23599999999999999</v>
      </c>
      <c r="S518" s="158">
        <v>7.5999999999999998E-2</v>
      </c>
      <c r="T518" s="158">
        <v>0.106</v>
      </c>
      <c r="U518" s="158">
        <v>0.1</v>
      </c>
      <c r="V518" s="158">
        <v>0.13300000000000001</v>
      </c>
      <c r="W518" s="158">
        <v>0.17599999999999999</v>
      </c>
      <c r="X518" s="158">
        <v>0.216</v>
      </c>
      <c r="Y518" s="158">
        <v>0</v>
      </c>
      <c r="Z518" s="158">
        <v>4.0000000000000001E-3</v>
      </c>
      <c r="AA518" s="158">
        <v>2.1999999999999999E-2</v>
      </c>
      <c r="AB518" s="158">
        <v>3.9E-2</v>
      </c>
    </row>
    <row r="519" spans="1:28" x14ac:dyDescent="0.25">
      <c r="A519" s="159" t="s">
        <v>4441</v>
      </c>
      <c r="B519" s="158" t="s">
        <v>294</v>
      </c>
      <c r="C519" s="158">
        <v>0.20283018867924529</v>
      </c>
      <c r="D519" s="158">
        <v>0.40094339622641512</v>
      </c>
      <c r="E519" s="158">
        <v>0.18867924528301888</v>
      </c>
      <c r="F519" s="158">
        <v>3.3018867924528301E-2</v>
      </c>
      <c r="G519" s="158">
        <v>0.16037735849056603</v>
      </c>
      <c r="H519" s="158" t="s">
        <v>294</v>
      </c>
      <c r="I519" s="158">
        <v>1.4150943396226415E-2</v>
      </c>
      <c r="J519" s="158">
        <v>1</v>
      </c>
      <c r="K519" s="159">
        <v>212</v>
      </c>
      <c r="L519" s="141"/>
      <c r="M519" s="158" t="s">
        <v>294</v>
      </c>
      <c r="N519" s="158" t="s">
        <v>294</v>
      </c>
      <c r="O519" s="158">
        <v>0.154</v>
      </c>
      <c r="P519" s="158">
        <v>0.26200000000000001</v>
      </c>
      <c r="Q519" s="158">
        <v>0.33700000000000002</v>
      </c>
      <c r="R519" s="158">
        <v>0.46800000000000003</v>
      </c>
      <c r="S519" s="158">
        <v>0.14199999999999999</v>
      </c>
      <c r="T519" s="158">
        <v>0.247</v>
      </c>
      <c r="U519" s="158">
        <v>1.6E-2</v>
      </c>
      <c r="V519" s="158">
        <v>6.7000000000000004E-2</v>
      </c>
      <c r="W519" s="158">
        <v>0.11700000000000001</v>
      </c>
      <c r="X519" s="158">
        <v>0.216</v>
      </c>
      <c r="Y519" s="158" t="s">
        <v>294</v>
      </c>
      <c r="Z519" s="158" t="s">
        <v>294</v>
      </c>
      <c r="AA519" s="158">
        <v>5.0000000000000001E-3</v>
      </c>
      <c r="AB519" s="158">
        <v>4.1000000000000002E-2</v>
      </c>
    </row>
    <row r="520" spans="1:28" x14ac:dyDescent="0.25">
      <c r="A520" s="159" t="s">
        <v>4442</v>
      </c>
      <c r="B520" s="158" t="s">
        <v>294</v>
      </c>
      <c r="C520" s="158" t="s">
        <v>294</v>
      </c>
      <c r="D520" s="158">
        <v>0.41641337386018235</v>
      </c>
      <c r="E520" s="158">
        <v>0.303951367781155</v>
      </c>
      <c r="F520" s="158">
        <v>2.4316109422492401E-2</v>
      </c>
      <c r="G520" s="158">
        <v>0.23708206686930092</v>
      </c>
      <c r="H520" s="158">
        <v>3.0395136778115501E-3</v>
      </c>
      <c r="I520" s="158">
        <v>1.5197568389057751E-2</v>
      </c>
      <c r="J520" s="158">
        <v>0.99999999999999989</v>
      </c>
      <c r="K520" s="159">
        <v>329</v>
      </c>
      <c r="L520" s="141"/>
      <c r="M520" s="158" t="s">
        <v>294</v>
      </c>
      <c r="N520" s="158" t="s">
        <v>294</v>
      </c>
      <c r="O520" s="158" t="s">
        <v>294</v>
      </c>
      <c r="P520" s="158" t="s">
        <v>294</v>
      </c>
      <c r="Q520" s="158">
        <v>0.36399999999999999</v>
      </c>
      <c r="R520" s="158">
        <v>0.47</v>
      </c>
      <c r="S520" s="158">
        <v>0.25700000000000001</v>
      </c>
      <c r="T520" s="158">
        <v>0.35599999999999998</v>
      </c>
      <c r="U520" s="158">
        <v>1.2E-2</v>
      </c>
      <c r="V520" s="158">
        <v>4.7E-2</v>
      </c>
      <c r="W520" s="158">
        <v>0.19400000000000001</v>
      </c>
      <c r="X520" s="158">
        <v>0.28599999999999998</v>
      </c>
      <c r="Y520" s="158">
        <v>1E-3</v>
      </c>
      <c r="Z520" s="158">
        <v>1.7000000000000001E-2</v>
      </c>
      <c r="AA520" s="158">
        <v>7.0000000000000001E-3</v>
      </c>
      <c r="AB520" s="158">
        <v>3.5000000000000003E-2</v>
      </c>
    </row>
    <row r="521" spans="1:28" x14ac:dyDescent="0.25">
      <c r="A521" s="159" t="s">
        <v>4443</v>
      </c>
      <c r="B521" s="158" t="s">
        <v>294</v>
      </c>
      <c r="C521" s="158">
        <v>6.3829787234042548E-2</v>
      </c>
      <c r="D521" s="158">
        <v>0.43404255319148938</v>
      </c>
      <c r="E521" s="158">
        <v>0.12340425531914893</v>
      </c>
      <c r="F521" s="158">
        <v>3.4042553191489362E-2</v>
      </c>
      <c r="G521" s="158">
        <v>0.31063829787234043</v>
      </c>
      <c r="H521" s="158">
        <v>8.5106382978723406E-3</v>
      </c>
      <c r="I521" s="158">
        <v>2.553191489361702E-2</v>
      </c>
      <c r="J521" s="158">
        <v>1</v>
      </c>
      <c r="K521" s="159">
        <v>235</v>
      </c>
      <c r="L521" s="141"/>
      <c r="M521" s="158" t="s">
        <v>294</v>
      </c>
      <c r="N521" s="158" t="s">
        <v>294</v>
      </c>
      <c r="O521" s="158">
        <v>3.9E-2</v>
      </c>
      <c r="P521" s="158">
        <v>0.10299999999999999</v>
      </c>
      <c r="Q521" s="158">
        <v>0.372</v>
      </c>
      <c r="R521" s="158">
        <v>0.498</v>
      </c>
      <c r="S521" s="158">
        <v>8.6999999999999994E-2</v>
      </c>
      <c r="T521" s="158">
        <v>0.17199999999999999</v>
      </c>
      <c r="U521" s="158">
        <v>1.7000000000000001E-2</v>
      </c>
      <c r="V521" s="158">
        <v>6.6000000000000003E-2</v>
      </c>
      <c r="W521" s="158">
        <v>0.255</v>
      </c>
      <c r="X521" s="158">
        <v>0.372</v>
      </c>
      <c r="Y521" s="158">
        <v>2E-3</v>
      </c>
      <c r="Z521" s="158">
        <v>0.03</v>
      </c>
      <c r="AA521" s="158">
        <v>1.2E-2</v>
      </c>
      <c r="AB521" s="158">
        <v>5.5E-2</v>
      </c>
    </row>
    <row r="522" spans="1:28" x14ac:dyDescent="0.25">
      <c r="A522" s="159" t="s">
        <v>4444</v>
      </c>
      <c r="B522" s="158" t="s">
        <v>294</v>
      </c>
      <c r="C522" s="158">
        <v>0.13790255986787778</v>
      </c>
      <c r="D522" s="158">
        <v>0.30553261767134599</v>
      </c>
      <c r="E522" s="158">
        <v>0.16680429397192403</v>
      </c>
      <c r="F522" s="158">
        <v>2.7250206440957887E-2</v>
      </c>
      <c r="G522" s="158">
        <v>0.32617671345995047</v>
      </c>
      <c r="H522" s="158">
        <v>9.9091659785301399E-3</v>
      </c>
      <c r="I522" s="158">
        <v>2.6424442609413706E-2</v>
      </c>
      <c r="J522" s="158">
        <v>1</v>
      </c>
      <c r="K522" s="159">
        <v>1211</v>
      </c>
      <c r="L522" s="141"/>
      <c r="M522" s="158" t="s">
        <v>294</v>
      </c>
      <c r="N522" s="158" t="s">
        <v>294</v>
      </c>
      <c r="O522" s="158">
        <v>0.12</v>
      </c>
      <c r="P522" s="158">
        <v>0.158</v>
      </c>
      <c r="Q522" s="158">
        <v>0.28000000000000003</v>
      </c>
      <c r="R522" s="158">
        <v>0.33200000000000002</v>
      </c>
      <c r="S522" s="158">
        <v>0.14699999999999999</v>
      </c>
      <c r="T522" s="158">
        <v>0.189</v>
      </c>
      <c r="U522" s="158">
        <v>1.9E-2</v>
      </c>
      <c r="V522" s="158">
        <v>3.7999999999999999E-2</v>
      </c>
      <c r="W522" s="158">
        <v>0.3</v>
      </c>
      <c r="X522" s="158">
        <v>0.35299999999999998</v>
      </c>
      <c r="Y522" s="158">
        <v>6.0000000000000001E-3</v>
      </c>
      <c r="Z522" s="158">
        <v>1.7000000000000001E-2</v>
      </c>
      <c r="AA522" s="158">
        <v>1.9E-2</v>
      </c>
      <c r="AB522" s="158">
        <v>3.6999999999999998E-2</v>
      </c>
    </row>
    <row r="523" spans="1:28" x14ac:dyDescent="0.25">
      <c r="A523" s="159" t="s">
        <v>4445</v>
      </c>
      <c r="B523" s="158" t="s">
        <v>294</v>
      </c>
      <c r="C523" s="158">
        <v>0.23776223776223776</v>
      </c>
      <c r="D523" s="158">
        <v>0.2665112665112665</v>
      </c>
      <c r="E523" s="158">
        <v>0.11888111888111888</v>
      </c>
      <c r="F523" s="158">
        <v>1.8648018648018648E-2</v>
      </c>
      <c r="G523" s="158">
        <v>0.29992229992229991</v>
      </c>
      <c r="H523" s="158">
        <v>8.5470085470085479E-3</v>
      </c>
      <c r="I523" s="158">
        <v>4.9728049728049728E-2</v>
      </c>
      <c r="J523" s="158">
        <v>1</v>
      </c>
      <c r="K523" s="159">
        <v>1287</v>
      </c>
      <c r="L523" s="141"/>
      <c r="M523" s="158" t="s">
        <v>294</v>
      </c>
      <c r="N523" s="158" t="s">
        <v>294</v>
      </c>
      <c r="O523" s="158">
        <v>0.215</v>
      </c>
      <c r="P523" s="158">
        <v>0.26200000000000001</v>
      </c>
      <c r="Q523" s="158">
        <v>0.24299999999999999</v>
      </c>
      <c r="R523" s="158">
        <v>0.29099999999999998</v>
      </c>
      <c r="S523" s="158">
        <v>0.10199999999999999</v>
      </c>
      <c r="T523" s="158">
        <v>0.13800000000000001</v>
      </c>
      <c r="U523" s="158">
        <v>1.2999999999999999E-2</v>
      </c>
      <c r="V523" s="158">
        <v>2.8000000000000001E-2</v>
      </c>
      <c r="W523" s="158">
        <v>0.27600000000000002</v>
      </c>
      <c r="X523" s="158">
        <v>0.32600000000000001</v>
      </c>
      <c r="Y523" s="158">
        <v>5.0000000000000001E-3</v>
      </c>
      <c r="Z523" s="158">
        <v>1.4999999999999999E-2</v>
      </c>
      <c r="AA523" s="158">
        <v>3.9E-2</v>
      </c>
      <c r="AB523" s="158">
        <v>6.3E-2</v>
      </c>
    </row>
    <row r="524" spans="1:28" x14ac:dyDescent="0.25">
      <c r="A524" s="159" t="s">
        <v>4446</v>
      </c>
      <c r="B524" s="158" t="s">
        <v>294</v>
      </c>
      <c r="C524" s="158">
        <v>0.12172774869109948</v>
      </c>
      <c r="D524" s="158">
        <v>0.21400523560209425</v>
      </c>
      <c r="E524" s="158">
        <v>0.11452879581151833</v>
      </c>
      <c r="F524" s="158">
        <v>2.8795811518324606E-2</v>
      </c>
      <c r="G524" s="158">
        <v>0.47643979057591623</v>
      </c>
      <c r="H524" s="158">
        <v>4.5811518324607326E-3</v>
      </c>
      <c r="I524" s="158">
        <v>3.9921465968586388E-2</v>
      </c>
      <c r="J524" s="158">
        <v>1.0000000000000002</v>
      </c>
      <c r="K524" s="159">
        <v>1528</v>
      </c>
      <c r="L524" s="141"/>
      <c r="M524" s="158" t="s">
        <v>294</v>
      </c>
      <c r="N524" s="158" t="s">
        <v>294</v>
      </c>
      <c r="O524" s="158">
        <v>0.106</v>
      </c>
      <c r="P524" s="158">
        <v>0.13900000000000001</v>
      </c>
      <c r="Q524" s="158">
        <v>0.19400000000000001</v>
      </c>
      <c r="R524" s="158">
        <v>0.23499999999999999</v>
      </c>
      <c r="S524" s="158">
        <v>0.1</v>
      </c>
      <c r="T524" s="158">
        <v>0.13100000000000001</v>
      </c>
      <c r="U524" s="158">
        <v>2.1999999999999999E-2</v>
      </c>
      <c r="V524" s="158">
        <v>3.7999999999999999E-2</v>
      </c>
      <c r="W524" s="158">
        <v>0.45100000000000001</v>
      </c>
      <c r="X524" s="158">
        <v>0.502</v>
      </c>
      <c r="Y524" s="158">
        <v>2E-3</v>
      </c>
      <c r="Z524" s="158">
        <v>8.9999999999999993E-3</v>
      </c>
      <c r="AA524" s="158">
        <v>3.1E-2</v>
      </c>
      <c r="AB524" s="158">
        <v>5.0999999999999997E-2</v>
      </c>
    </row>
    <row r="525" spans="1:28" x14ac:dyDescent="0.25">
      <c r="A525" s="159" t="s">
        <v>4447</v>
      </c>
      <c r="B525" s="158" t="s">
        <v>294</v>
      </c>
      <c r="C525" s="158">
        <v>0.29349890430971515</v>
      </c>
      <c r="D525" s="158">
        <v>0.41694667640613586</v>
      </c>
      <c r="E525" s="158">
        <v>0.11935719503287071</v>
      </c>
      <c r="F525" s="158">
        <v>2.6150474799123448E-2</v>
      </c>
      <c r="G525" s="158">
        <v>0.1002191380569759</v>
      </c>
      <c r="H525" s="158">
        <v>1.6070124178232286E-3</v>
      </c>
      <c r="I525" s="158">
        <v>4.2220598977355736E-2</v>
      </c>
      <c r="J525" s="158">
        <v>1</v>
      </c>
      <c r="K525" s="159">
        <v>6845</v>
      </c>
      <c r="L525" s="141"/>
      <c r="M525" s="158" t="s">
        <v>294</v>
      </c>
      <c r="N525" s="158" t="s">
        <v>294</v>
      </c>
      <c r="O525" s="158">
        <v>0.28299999999999997</v>
      </c>
      <c r="P525" s="158">
        <v>0.30399999999999999</v>
      </c>
      <c r="Q525" s="158">
        <v>0.40500000000000003</v>
      </c>
      <c r="R525" s="158">
        <v>0.42899999999999999</v>
      </c>
      <c r="S525" s="158">
        <v>0.112</v>
      </c>
      <c r="T525" s="158">
        <v>0.127</v>
      </c>
      <c r="U525" s="158">
        <v>2.3E-2</v>
      </c>
      <c r="V525" s="158">
        <v>0.03</v>
      </c>
      <c r="W525" s="158">
        <v>9.2999999999999999E-2</v>
      </c>
      <c r="X525" s="158">
        <v>0.108</v>
      </c>
      <c r="Y525" s="158">
        <v>1E-3</v>
      </c>
      <c r="Z525" s="158">
        <v>3.0000000000000001E-3</v>
      </c>
      <c r="AA525" s="158">
        <v>3.7999999999999999E-2</v>
      </c>
      <c r="AB525" s="158">
        <v>4.7E-2</v>
      </c>
    </row>
    <row r="526" spans="1:28" x14ac:dyDescent="0.25">
      <c r="A526" s="159" t="s">
        <v>4448</v>
      </c>
      <c r="B526" s="158" t="s">
        <v>294</v>
      </c>
      <c r="C526" s="158">
        <v>8.5106382978723402E-2</v>
      </c>
      <c r="D526" s="158">
        <v>0.28723404255319152</v>
      </c>
      <c r="E526" s="158">
        <v>0.20212765957446807</v>
      </c>
      <c r="F526" s="158">
        <v>8.5106382978723402E-2</v>
      </c>
      <c r="G526" s="158">
        <v>0.27659574468085107</v>
      </c>
      <c r="H526" s="158" t="s">
        <v>294</v>
      </c>
      <c r="I526" s="158">
        <v>6.3829787234042548E-2</v>
      </c>
      <c r="J526" s="158">
        <v>1</v>
      </c>
      <c r="K526" s="159">
        <v>94</v>
      </c>
      <c r="L526" s="141"/>
      <c r="M526" s="158" t="s">
        <v>294</v>
      </c>
      <c r="N526" s="158" t="s">
        <v>294</v>
      </c>
      <c r="O526" s="158">
        <v>4.3999999999999997E-2</v>
      </c>
      <c r="P526" s="158">
        <v>0.159</v>
      </c>
      <c r="Q526" s="158">
        <v>0.20599999999999999</v>
      </c>
      <c r="R526" s="158">
        <v>0.38600000000000001</v>
      </c>
      <c r="S526" s="158">
        <v>0.13300000000000001</v>
      </c>
      <c r="T526" s="158">
        <v>0.29399999999999998</v>
      </c>
      <c r="U526" s="158">
        <v>4.3999999999999997E-2</v>
      </c>
      <c r="V526" s="158">
        <v>0.159</v>
      </c>
      <c r="W526" s="158">
        <v>0.19600000000000001</v>
      </c>
      <c r="X526" s="158">
        <v>0.374</v>
      </c>
      <c r="Y526" s="158" t="s">
        <v>294</v>
      </c>
      <c r="Z526" s="158" t="s">
        <v>294</v>
      </c>
      <c r="AA526" s="158">
        <v>0.03</v>
      </c>
      <c r="AB526" s="158">
        <v>0.13200000000000001</v>
      </c>
    </row>
    <row r="527" spans="1:28" x14ac:dyDescent="0.25">
      <c r="A527" s="159" t="s">
        <v>4449</v>
      </c>
      <c r="B527" s="158" t="s">
        <v>294</v>
      </c>
      <c r="C527" s="158">
        <v>0.15174129353233831</v>
      </c>
      <c r="D527" s="158">
        <v>0.41044776119402987</v>
      </c>
      <c r="E527" s="158">
        <v>0.14427860696517414</v>
      </c>
      <c r="F527" s="158">
        <v>7.462686567164179E-3</v>
      </c>
      <c r="G527" s="158">
        <v>0.21890547263681592</v>
      </c>
      <c r="H527" s="158">
        <v>2.4875621890547263E-3</v>
      </c>
      <c r="I527" s="158">
        <v>6.4676616915422883E-2</v>
      </c>
      <c r="J527" s="158">
        <v>1</v>
      </c>
      <c r="K527" s="159">
        <v>402</v>
      </c>
      <c r="L527" s="141"/>
      <c r="M527" s="158" t="s">
        <v>294</v>
      </c>
      <c r="N527" s="158" t="s">
        <v>294</v>
      </c>
      <c r="O527" s="158">
        <v>0.12</v>
      </c>
      <c r="P527" s="158">
        <v>0.19</v>
      </c>
      <c r="Q527" s="158">
        <v>0.36299999999999999</v>
      </c>
      <c r="R527" s="158">
        <v>0.45900000000000002</v>
      </c>
      <c r="S527" s="158">
        <v>0.113</v>
      </c>
      <c r="T527" s="158">
        <v>0.182</v>
      </c>
      <c r="U527" s="158">
        <v>3.0000000000000001E-3</v>
      </c>
      <c r="V527" s="158">
        <v>2.1999999999999999E-2</v>
      </c>
      <c r="W527" s="158">
        <v>0.18099999999999999</v>
      </c>
      <c r="X527" s="158">
        <v>0.26200000000000001</v>
      </c>
      <c r="Y527" s="158">
        <v>0</v>
      </c>
      <c r="Z527" s="158">
        <v>1.4E-2</v>
      </c>
      <c r="AA527" s="158">
        <v>4.4999999999999998E-2</v>
      </c>
      <c r="AB527" s="158">
        <v>9.2999999999999999E-2</v>
      </c>
    </row>
    <row r="528" spans="1:28" x14ac:dyDescent="0.25">
      <c r="A528" s="159" t="s">
        <v>4450</v>
      </c>
      <c r="B528" s="158" t="s">
        <v>294</v>
      </c>
      <c r="C528" s="158">
        <v>0.25828835774865072</v>
      </c>
      <c r="D528" s="158">
        <v>0.21434078643022358</v>
      </c>
      <c r="E528" s="158">
        <v>9.252120277563608E-2</v>
      </c>
      <c r="F528" s="158">
        <v>0.10331534309946029</v>
      </c>
      <c r="G528" s="158">
        <v>0.29221279876638395</v>
      </c>
      <c r="H528" s="158">
        <v>4.6260601387818042E-3</v>
      </c>
      <c r="I528" s="158">
        <v>3.469545104086353E-2</v>
      </c>
      <c r="J528" s="158">
        <v>1</v>
      </c>
      <c r="K528" s="159">
        <v>1297</v>
      </c>
      <c r="L528" s="141"/>
      <c r="M528" s="158" t="s">
        <v>294</v>
      </c>
      <c r="N528" s="158" t="s">
        <v>294</v>
      </c>
      <c r="O528" s="158">
        <v>0.23499999999999999</v>
      </c>
      <c r="P528" s="158">
        <v>0.28299999999999997</v>
      </c>
      <c r="Q528" s="158">
        <v>0.193</v>
      </c>
      <c r="R528" s="158">
        <v>0.23799999999999999</v>
      </c>
      <c r="S528" s="158">
        <v>7.8E-2</v>
      </c>
      <c r="T528" s="158">
        <v>0.11</v>
      </c>
      <c r="U528" s="158">
        <v>8.7999999999999995E-2</v>
      </c>
      <c r="V528" s="158">
        <v>0.121</v>
      </c>
      <c r="W528" s="158">
        <v>0.26800000000000002</v>
      </c>
      <c r="X528" s="158">
        <v>0.318</v>
      </c>
      <c r="Y528" s="158">
        <v>2E-3</v>
      </c>
      <c r="Z528" s="158">
        <v>0.01</v>
      </c>
      <c r="AA528" s="158">
        <v>2.5999999999999999E-2</v>
      </c>
      <c r="AB528" s="158">
        <v>4.5999999999999999E-2</v>
      </c>
    </row>
    <row r="529" spans="1:28" x14ac:dyDescent="0.25">
      <c r="A529" s="159" t="s">
        <v>4451</v>
      </c>
      <c r="B529" s="158" t="s">
        <v>294</v>
      </c>
      <c r="C529" s="158">
        <v>0.53351206434316356</v>
      </c>
      <c r="D529" s="158">
        <v>0.19571045576407506</v>
      </c>
      <c r="E529" s="158">
        <v>0.10455764075067024</v>
      </c>
      <c r="F529" s="158">
        <v>2.4128686327077747E-2</v>
      </c>
      <c r="G529" s="158">
        <v>8.3109919571045576E-2</v>
      </c>
      <c r="H529" s="158" t="s">
        <v>294</v>
      </c>
      <c r="I529" s="158">
        <v>5.8981233243967826E-2</v>
      </c>
      <c r="J529" s="158">
        <v>1</v>
      </c>
      <c r="K529" s="159">
        <v>373</v>
      </c>
      <c r="L529" s="141"/>
      <c r="M529" s="158" t="s">
        <v>294</v>
      </c>
      <c r="N529" s="158" t="s">
        <v>294</v>
      </c>
      <c r="O529" s="158">
        <v>0.48299999999999998</v>
      </c>
      <c r="P529" s="158">
        <v>0.58399999999999996</v>
      </c>
      <c r="Q529" s="158">
        <v>0.159</v>
      </c>
      <c r="R529" s="158">
        <v>0.23899999999999999</v>
      </c>
      <c r="S529" s="158">
        <v>7.6999999999999999E-2</v>
      </c>
      <c r="T529" s="158">
        <v>0.14000000000000001</v>
      </c>
      <c r="U529" s="158">
        <v>1.2999999999999999E-2</v>
      </c>
      <c r="V529" s="158">
        <v>4.4999999999999998E-2</v>
      </c>
      <c r="W529" s="158">
        <v>5.8999999999999997E-2</v>
      </c>
      <c r="X529" s="158">
        <v>0.11600000000000001</v>
      </c>
      <c r="Y529" s="158" t="s">
        <v>294</v>
      </c>
      <c r="Z529" s="158" t="s">
        <v>294</v>
      </c>
      <c r="AA529" s="158">
        <v>3.9E-2</v>
      </c>
      <c r="AB529" s="158">
        <v>8.7999999999999995E-2</v>
      </c>
    </row>
    <row r="530" spans="1:28" x14ac:dyDescent="0.25">
      <c r="A530" s="159" t="s">
        <v>4452</v>
      </c>
      <c r="B530" s="158" t="s">
        <v>294</v>
      </c>
      <c r="C530" s="158">
        <v>0.42938659058487877</v>
      </c>
      <c r="D530" s="158">
        <v>0.37303851640513552</v>
      </c>
      <c r="E530" s="158">
        <v>7.8459343794579167E-2</v>
      </c>
      <c r="F530" s="158">
        <v>1.2125534950071327E-2</v>
      </c>
      <c r="G530" s="158">
        <v>7.2753209700427965E-2</v>
      </c>
      <c r="H530" s="158">
        <v>3.566333808844508E-3</v>
      </c>
      <c r="I530" s="158">
        <v>3.0670470756062766E-2</v>
      </c>
      <c r="J530" s="158">
        <v>1</v>
      </c>
      <c r="K530" s="159">
        <v>1402</v>
      </c>
      <c r="L530" s="141"/>
      <c r="M530" s="158" t="s">
        <v>294</v>
      </c>
      <c r="N530" s="158" t="s">
        <v>294</v>
      </c>
      <c r="O530" s="158">
        <v>0.40400000000000003</v>
      </c>
      <c r="P530" s="158">
        <v>0.45500000000000002</v>
      </c>
      <c r="Q530" s="158">
        <v>0.34799999999999998</v>
      </c>
      <c r="R530" s="158">
        <v>0.39900000000000002</v>
      </c>
      <c r="S530" s="158">
        <v>6.6000000000000003E-2</v>
      </c>
      <c r="T530" s="158">
        <v>9.4E-2</v>
      </c>
      <c r="U530" s="158">
        <v>8.0000000000000002E-3</v>
      </c>
      <c r="V530" s="158">
        <v>1.9E-2</v>
      </c>
      <c r="W530" s="158">
        <v>0.06</v>
      </c>
      <c r="X530" s="158">
        <v>8.7999999999999995E-2</v>
      </c>
      <c r="Y530" s="158">
        <v>2E-3</v>
      </c>
      <c r="Z530" s="158">
        <v>8.0000000000000002E-3</v>
      </c>
      <c r="AA530" s="158">
        <v>2.3E-2</v>
      </c>
      <c r="AB530" s="158">
        <v>4.1000000000000002E-2</v>
      </c>
    </row>
    <row r="531" spans="1:28" x14ac:dyDescent="0.25">
      <c r="A531" s="159" t="s">
        <v>4453</v>
      </c>
      <c r="B531" s="158" t="s">
        <v>294</v>
      </c>
      <c r="C531" s="158">
        <v>0.35944700460829493</v>
      </c>
      <c r="D531" s="158">
        <v>0.38709677419354838</v>
      </c>
      <c r="E531" s="158">
        <v>0.10599078341013825</v>
      </c>
      <c r="F531" s="158" t="s">
        <v>294</v>
      </c>
      <c r="G531" s="158">
        <v>0.10138248847926268</v>
      </c>
      <c r="H531" s="158">
        <v>4.608294930875576E-3</v>
      </c>
      <c r="I531" s="158">
        <v>4.1474654377880185E-2</v>
      </c>
      <c r="J531" s="158">
        <v>1</v>
      </c>
      <c r="K531" s="159">
        <v>217</v>
      </c>
      <c r="L531" s="141"/>
      <c r="M531" s="158" t="s">
        <v>294</v>
      </c>
      <c r="N531" s="158" t="s">
        <v>294</v>
      </c>
      <c r="O531" s="158">
        <v>0.29899999999999999</v>
      </c>
      <c r="P531" s="158">
        <v>0.42499999999999999</v>
      </c>
      <c r="Q531" s="158">
        <v>0.32500000000000001</v>
      </c>
      <c r="R531" s="158">
        <v>0.45300000000000001</v>
      </c>
      <c r="S531" s="158">
        <v>7.1999999999999995E-2</v>
      </c>
      <c r="T531" s="158">
        <v>0.154</v>
      </c>
      <c r="U531" s="158" t="s">
        <v>294</v>
      </c>
      <c r="V531" s="158" t="s">
        <v>294</v>
      </c>
      <c r="W531" s="158">
        <v>6.8000000000000005E-2</v>
      </c>
      <c r="X531" s="158">
        <v>0.14899999999999999</v>
      </c>
      <c r="Y531" s="158">
        <v>1E-3</v>
      </c>
      <c r="Z531" s="158">
        <v>2.5999999999999999E-2</v>
      </c>
      <c r="AA531" s="158">
        <v>2.1999999999999999E-2</v>
      </c>
      <c r="AB531" s="158">
        <v>7.6999999999999999E-2</v>
      </c>
    </row>
    <row r="532" spans="1:28" x14ac:dyDescent="0.25">
      <c r="A532" s="159" t="s">
        <v>4454</v>
      </c>
      <c r="B532" s="158" t="s">
        <v>294</v>
      </c>
      <c r="C532" s="158">
        <v>0.28380634390651083</v>
      </c>
      <c r="D532" s="158">
        <v>0.41736227045075125</v>
      </c>
      <c r="E532" s="158">
        <v>0.14691151919866444</v>
      </c>
      <c r="F532" s="158">
        <v>5.5091819699499167E-2</v>
      </c>
      <c r="G532" s="158">
        <v>6.5108514190317199E-2</v>
      </c>
      <c r="H532" s="158" t="s">
        <v>294</v>
      </c>
      <c r="I532" s="158">
        <v>3.1719532554257093E-2</v>
      </c>
      <c r="J532" s="158">
        <v>0.99999999999999989</v>
      </c>
      <c r="K532" s="159">
        <v>599</v>
      </c>
      <c r="L532" s="141"/>
      <c r="M532" s="158" t="s">
        <v>294</v>
      </c>
      <c r="N532" s="158" t="s">
        <v>294</v>
      </c>
      <c r="O532" s="158">
        <v>0.249</v>
      </c>
      <c r="P532" s="158">
        <v>0.32100000000000001</v>
      </c>
      <c r="Q532" s="158">
        <v>0.379</v>
      </c>
      <c r="R532" s="158">
        <v>0.45700000000000002</v>
      </c>
      <c r="S532" s="158">
        <v>0.121</v>
      </c>
      <c r="T532" s="158">
        <v>0.17799999999999999</v>
      </c>
      <c r="U532" s="158">
        <v>3.9E-2</v>
      </c>
      <c r="V532" s="158">
        <v>7.5999999999999998E-2</v>
      </c>
      <c r="W532" s="158">
        <v>4.8000000000000001E-2</v>
      </c>
      <c r="X532" s="158">
        <v>8.7999999999999995E-2</v>
      </c>
      <c r="Y532" s="158" t="s">
        <v>294</v>
      </c>
      <c r="Z532" s="158" t="s">
        <v>294</v>
      </c>
      <c r="AA532" s="158">
        <v>0.02</v>
      </c>
      <c r="AB532" s="158">
        <v>4.9000000000000002E-2</v>
      </c>
    </row>
    <row r="533" spans="1:28" x14ac:dyDescent="0.25">
      <c r="A533" s="159" t="s">
        <v>4455</v>
      </c>
      <c r="B533" s="158">
        <v>4.929248950396517E-2</v>
      </c>
      <c r="C533" s="158">
        <v>0.27060332763178357</v>
      </c>
      <c r="D533" s="158">
        <v>0.26741564297931891</v>
      </c>
      <c r="E533" s="158">
        <v>0.1006647488726481</v>
      </c>
      <c r="F533" s="158">
        <v>2.6376146788990827E-2</v>
      </c>
      <c r="G533" s="158">
        <v>0.24896983361841082</v>
      </c>
      <c r="H533" s="158">
        <v>4.1984139325143832E-3</v>
      </c>
      <c r="I533" s="158">
        <v>3.2479396672368217E-2</v>
      </c>
      <c r="J533" s="158">
        <v>1.0000000000000002</v>
      </c>
      <c r="K533" s="159">
        <v>51448</v>
      </c>
      <c r="L533" s="141"/>
      <c r="M533" s="158">
        <v>4.7E-2</v>
      </c>
      <c r="N533" s="158">
        <v>5.0999999999999997E-2</v>
      </c>
      <c r="O533" s="158">
        <v>0.26700000000000002</v>
      </c>
      <c r="P533" s="158">
        <v>0.27400000000000002</v>
      </c>
      <c r="Q533" s="158">
        <v>0.26400000000000001</v>
      </c>
      <c r="R533" s="158">
        <v>0.27100000000000002</v>
      </c>
      <c r="S533" s="158">
        <v>9.8000000000000004E-2</v>
      </c>
      <c r="T533" s="158">
        <v>0.10299999999999999</v>
      </c>
      <c r="U533" s="158">
        <v>2.5000000000000001E-2</v>
      </c>
      <c r="V533" s="158">
        <v>2.8000000000000001E-2</v>
      </c>
      <c r="W533" s="158">
        <v>0.245</v>
      </c>
      <c r="X533" s="158">
        <v>0.253</v>
      </c>
      <c r="Y533" s="158">
        <v>4.0000000000000001E-3</v>
      </c>
      <c r="Z533" s="158">
        <v>5.0000000000000001E-3</v>
      </c>
      <c r="AA533" s="158">
        <v>3.1E-2</v>
      </c>
      <c r="AB533" s="158">
        <v>3.4000000000000002E-2</v>
      </c>
    </row>
    <row r="534" spans="1:28" x14ac:dyDescent="0.25">
      <c r="A534" s="159" t="s">
        <v>4456</v>
      </c>
      <c r="B534" s="158" t="s">
        <v>294</v>
      </c>
      <c r="C534" s="158">
        <v>9.8591549295774641E-2</v>
      </c>
      <c r="D534" s="158">
        <v>0.15492957746478872</v>
      </c>
      <c r="E534" s="158">
        <v>9.295774647887324E-2</v>
      </c>
      <c r="F534" s="158">
        <v>4.788732394366197E-2</v>
      </c>
      <c r="G534" s="158">
        <v>0.56338028169014087</v>
      </c>
      <c r="H534" s="158">
        <v>5.6338028169014088E-3</v>
      </c>
      <c r="I534" s="158">
        <v>3.6619718309859155E-2</v>
      </c>
      <c r="J534" s="158">
        <v>1</v>
      </c>
      <c r="K534" s="159">
        <v>355</v>
      </c>
      <c r="L534" s="141"/>
      <c r="M534" s="158" t="s">
        <v>294</v>
      </c>
      <c r="N534" s="158" t="s">
        <v>294</v>
      </c>
      <c r="O534" s="158">
        <v>7.1999999999999995E-2</v>
      </c>
      <c r="P534" s="158">
        <v>0.13400000000000001</v>
      </c>
      <c r="Q534" s="158">
        <v>0.121</v>
      </c>
      <c r="R534" s="158">
        <v>0.19600000000000001</v>
      </c>
      <c r="S534" s="158">
        <v>6.7000000000000004E-2</v>
      </c>
      <c r="T534" s="158">
        <v>0.128</v>
      </c>
      <c r="U534" s="158">
        <v>0.03</v>
      </c>
      <c r="V534" s="158">
        <v>7.4999999999999997E-2</v>
      </c>
      <c r="W534" s="158">
        <v>0.51100000000000001</v>
      </c>
      <c r="X534" s="158">
        <v>0.61399999999999999</v>
      </c>
      <c r="Y534" s="158">
        <v>2E-3</v>
      </c>
      <c r="Z534" s="158">
        <v>0.02</v>
      </c>
      <c r="AA534" s="158">
        <v>2.1999999999999999E-2</v>
      </c>
      <c r="AB534" s="158">
        <v>6.2E-2</v>
      </c>
    </row>
    <row r="535" spans="1:28" x14ac:dyDescent="0.25">
      <c r="A535" s="159" t="s">
        <v>4457</v>
      </c>
      <c r="B535" s="158" t="s">
        <v>294</v>
      </c>
      <c r="C535" s="158">
        <v>0.3076490438695163</v>
      </c>
      <c r="D535" s="158">
        <v>0.29640044994375703</v>
      </c>
      <c r="E535" s="158">
        <v>0.13667041619797526</v>
      </c>
      <c r="F535" s="158">
        <v>4.2744656917885267E-2</v>
      </c>
      <c r="G535" s="158">
        <v>0.1923509561304837</v>
      </c>
      <c r="H535" s="158">
        <v>3.937007874015748E-3</v>
      </c>
      <c r="I535" s="158">
        <v>2.0247469066366704E-2</v>
      </c>
      <c r="J535" s="158">
        <v>1</v>
      </c>
      <c r="K535" s="159">
        <v>1778</v>
      </c>
      <c r="L535" s="141"/>
      <c r="M535" s="158" t="s">
        <v>294</v>
      </c>
      <c r="N535" s="158" t="s">
        <v>294</v>
      </c>
      <c r="O535" s="158">
        <v>0.28699999999999998</v>
      </c>
      <c r="P535" s="158">
        <v>0.32900000000000001</v>
      </c>
      <c r="Q535" s="158">
        <v>0.27600000000000002</v>
      </c>
      <c r="R535" s="158">
        <v>0.318</v>
      </c>
      <c r="S535" s="158">
        <v>0.121</v>
      </c>
      <c r="T535" s="158">
        <v>0.153</v>
      </c>
      <c r="U535" s="158">
        <v>3.4000000000000002E-2</v>
      </c>
      <c r="V535" s="158">
        <v>5.2999999999999999E-2</v>
      </c>
      <c r="W535" s="158">
        <v>0.17499999999999999</v>
      </c>
      <c r="X535" s="158">
        <v>0.21099999999999999</v>
      </c>
      <c r="Y535" s="158">
        <v>2E-3</v>
      </c>
      <c r="Z535" s="158">
        <v>8.0000000000000002E-3</v>
      </c>
      <c r="AA535" s="158">
        <v>1.4999999999999999E-2</v>
      </c>
      <c r="AB535" s="158">
        <v>2.8000000000000001E-2</v>
      </c>
    </row>
    <row r="536" spans="1:28" x14ac:dyDescent="0.25">
      <c r="A536" s="159" t="s">
        <v>4458</v>
      </c>
      <c r="B536" s="158" t="s">
        <v>294</v>
      </c>
      <c r="C536" s="158">
        <v>5.6947608200455585E-3</v>
      </c>
      <c r="D536" s="158">
        <v>0.16856492027334852</v>
      </c>
      <c r="E536" s="158">
        <v>0.1264236902050114</v>
      </c>
      <c r="F536" s="158">
        <v>3.3029612756264239E-2</v>
      </c>
      <c r="G536" s="158">
        <v>0.62870159453302965</v>
      </c>
      <c r="H536" s="158">
        <v>6.8337129840546698E-3</v>
      </c>
      <c r="I536" s="158">
        <v>3.0751708428246014E-2</v>
      </c>
      <c r="J536" s="158">
        <v>1</v>
      </c>
      <c r="K536" s="159">
        <v>878</v>
      </c>
      <c r="L536" s="141"/>
      <c r="M536" s="158" t="s">
        <v>294</v>
      </c>
      <c r="N536" s="158" t="s">
        <v>294</v>
      </c>
      <c r="O536" s="158">
        <v>2E-3</v>
      </c>
      <c r="P536" s="158">
        <v>1.2999999999999999E-2</v>
      </c>
      <c r="Q536" s="158">
        <v>0.14499999999999999</v>
      </c>
      <c r="R536" s="158">
        <v>0.19500000000000001</v>
      </c>
      <c r="S536" s="158">
        <v>0.106</v>
      </c>
      <c r="T536" s="158">
        <v>0.15</v>
      </c>
      <c r="U536" s="158">
        <v>2.3E-2</v>
      </c>
      <c r="V536" s="158">
        <v>4.7E-2</v>
      </c>
      <c r="W536" s="158">
        <v>0.59599999999999997</v>
      </c>
      <c r="X536" s="158">
        <v>0.66</v>
      </c>
      <c r="Y536" s="158">
        <v>3.0000000000000001E-3</v>
      </c>
      <c r="Z536" s="158">
        <v>1.4999999999999999E-2</v>
      </c>
      <c r="AA536" s="158">
        <v>2.1000000000000001E-2</v>
      </c>
      <c r="AB536" s="158">
        <v>4.3999999999999997E-2</v>
      </c>
    </row>
    <row r="537" spans="1:28" x14ac:dyDescent="0.25">
      <c r="A537" s="159" t="s">
        <v>4459</v>
      </c>
      <c r="B537" s="158" t="s">
        <v>294</v>
      </c>
      <c r="C537" s="158">
        <v>7.170224411603722E-2</v>
      </c>
      <c r="D537" s="158">
        <v>0.17515051997810618</v>
      </c>
      <c r="E537" s="158">
        <v>7.3344280240831963E-2</v>
      </c>
      <c r="F537" s="158">
        <v>1.0946907498631636E-2</v>
      </c>
      <c r="G537" s="158">
        <v>0.60810071154898737</v>
      </c>
      <c r="H537" s="158">
        <v>1.6967706622879036E-2</v>
      </c>
      <c r="I537" s="158">
        <v>4.3787629994526546E-2</v>
      </c>
      <c r="J537" s="158">
        <v>1</v>
      </c>
      <c r="K537" s="159">
        <v>1827</v>
      </c>
      <c r="L537" s="141"/>
      <c r="M537" s="158" t="s">
        <v>294</v>
      </c>
      <c r="N537" s="158" t="s">
        <v>294</v>
      </c>
      <c r="O537" s="158">
        <v>6.0999999999999999E-2</v>
      </c>
      <c r="P537" s="158">
        <v>8.4000000000000005E-2</v>
      </c>
      <c r="Q537" s="158">
        <v>0.158</v>
      </c>
      <c r="R537" s="158">
        <v>0.193</v>
      </c>
      <c r="S537" s="158">
        <v>6.2E-2</v>
      </c>
      <c r="T537" s="158">
        <v>8.5999999999999993E-2</v>
      </c>
      <c r="U537" s="158">
        <v>7.0000000000000001E-3</v>
      </c>
      <c r="V537" s="158">
        <v>1.7000000000000001E-2</v>
      </c>
      <c r="W537" s="158">
        <v>0.58599999999999997</v>
      </c>
      <c r="X537" s="158">
        <v>0.63</v>
      </c>
      <c r="Y537" s="158">
        <v>1.2E-2</v>
      </c>
      <c r="Z537" s="158">
        <v>2.4E-2</v>
      </c>
      <c r="AA537" s="158">
        <v>3.5000000000000003E-2</v>
      </c>
      <c r="AB537" s="158">
        <v>5.3999999999999999E-2</v>
      </c>
    </row>
    <row r="538" spans="1:28" x14ac:dyDescent="0.25">
      <c r="A538" s="159" t="s">
        <v>4460</v>
      </c>
      <c r="B538" s="158">
        <v>0.1891891891891892</v>
      </c>
      <c r="C538" s="158">
        <v>0.19884169884169883</v>
      </c>
      <c r="D538" s="158">
        <v>0.32625482625482627</v>
      </c>
      <c r="E538" s="158">
        <v>8.8803088803088806E-2</v>
      </c>
      <c r="F538" s="158">
        <v>2.5096525096525095E-2</v>
      </c>
      <c r="G538" s="158">
        <v>0.13513513513513514</v>
      </c>
      <c r="H538" s="158" t="s">
        <v>294</v>
      </c>
      <c r="I538" s="158">
        <v>3.6679536679536683E-2</v>
      </c>
      <c r="J538" s="158">
        <v>1</v>
      </c>
      <c r="K538" s="159">
        <v>518</v>
      </c>
      <c r="L538" s="141"/>
      <c r="M538" s="158">
        <v>0.158</v>
      </c>
      <c r="N538" s="158">
        <v>0.22500000000000001</v>
      </c>
      <c r="O538" s="158">
        <v>0.16700000000000001</v>
      </c>
      <c r="P538" s="158">
        <v>0.23499999999999999</v>
      </c>
      <c r="Q538" s="158">
        <v>0.28699999999999998</v>
      </c>
      <c r="R538" s="158">
        <v>0.36799999999999999</v>
      </c>
      <c r="S538" s="158">
        <v>6.7000000000000004E-2</v>
      </c>
      <c r="T538" s="158">
        <v>0.11600000000000001</v>
      </c>
      <c r="U538" s="158">
        <v>1.4999999999999999E-2</v>
      </c>
      <c r="V538" s="158">
        <v>4.2000000000000003E-2</v>
      </c>
      <c r="W538" s="158">
        <v>0.108</v>
      </c>
      <c r="X538" s="158">
        <v>0.16700000000000001</v>
      </c>
      <c r="Y538" s="158" t="s">
        <v>294</v>
      </c>
      <c r="Z538" s="158" t="s">
        <v>294</v>
      </c>
      <c r="AA538" s="158">
        <v>2.4E-2</v>
      </c>
      <c r="AB538" s="158">
        <v>5.7000000000000002E-2</v>
      </c>
    </row>
    <row r="539" spans="1:28" x14ac:dyDescent="0.25">
      <c r="A539" s="159" t="s">
        <v>4461</v>
      </c>
      <c r="B539" s="158">
        <v>2.4178315073668303E-2</v>
      </c>
      <c r="C539" s="158">
        <v>7.5557234605213447E-4</v>
      </c>
      <c r="D539" s="158">
        <v>0.66263694748772195</v>
      </c>
      <c r="E539" s="158">
        <v>0.23214960332451831</v>
      </c>
      <c r="F539" s="158">
        <v>3.2489610880241784E-2</v>
      </c>
      <c r="G539" s="158">
        <v>6.9890442009822437E-3</v>
      </c>
      <c r="H539" s="158" t="s">
        <v>294</v>
      </c>
      <c r="I539" s="158">
        <v>4.0800906686815262E-2</v>
      </c>
      <c r="J539" s="158">
        <v>1</v>
      </c>
      <c r="K539" s="159">
        <v>5294</v>
      </c>
      <c r="L539" s="141"/>
      <c r="M539" s="158">
        <v>0.02</v>
      </c>
      <c r="N539" s="158">
        <v>2.9000000000000001E-2</v>
      </c>
      <c r="O539" s="158">
        <v>0</v>
      </c>
      <c r="P539" s="158">
        <v>2E-3</v>
      </c>
      <c r="Q539" s="158">
        <v>0.65</v>
      </c>
      <c r="R539" s="158">
        <v>0.67500000000000004</v>
      </c>
      <c r="S539" s="158">
        <v>0.221</v>
      </c>
      <c r="T539" s="158">
        <v>0.24399999999999999</v>
      </c>
      <c r="U539" s="158">
        <v>2.8000000000000001E-2</v>
      </c>
      <c r="V539" s="158">
        <v>3.7999999999999999E-2</v>
      </c>
      <c r="W539" s="158">
        <v>5.0000000000000001E-3</v>
      </c>
      <c r="X539" s="158">
        <v>0.01</v>
      </c>
      <c r="Y539" s="158" t="s">
        <v>294</v>
      </c>
      <c r="Z539" s="158" t="s">
        <v>294</v>
      </c>
      <c r="AA539" s="158">
        <v>3.5999999999999997E-2</v>
      </c>
      <c r="AB539" s="158">
        <v>4.5999999999999999E-2</v>
      </c>
    </row>
    <row r="540" spans="1:28" x14ac:dyDescent="0.25">
      <c r="A540" s="159" t="s">
        <v>4462</v>
      </c>
      <c r="B540" s="158">
        <v>4.712041884816754E-2</v>
      </c>
      <c r="C540" s="158">
        <v>0.26638108837061719</v>
      </c>
      <c r="D540" s="158">
        <v>0.25464064731080438</v>
      </c>
      <c r="E540" s="158">
        <v>8.6308107250515631E-2</v>
      </c>
      <c r="F540" s="158">
        <v>4.5533872759003648E-2</v>
      </c>
      <c r="G540" s="158">
        <v>0.26971283515786132</v>
      </c>
      <c r="H540" s="158">
        <v>4.7596382674916704E-3</v>
      </c>
      <c r="I540" s="158">
        <v>2.5543392035538633E-2</v>
      </c>
      <c r="J540" s="158">
        <v>1</v>
      </c>
      <c r="K540" s="159">
        <v>6303</v>
      </c>
      <c r="L540" s="141"/>
      <c r="M540" s="158">
        <v>4.2000000000000003E-2</v>
      </c>
      <c r="N540" s="158">
        <v>5.2999999999999999E-2</v>
      </c>
      <c r="O540" s="158">
        <v>0.25600000000000001</v>
      </c>
      <c r="P540" s="158">
        <v>0.27700000000000002</v>
      </c>
      <c r="Q540" s="158">
        <v>0.24399999999999999</v>
      </c>
      <c r="R540" s="158">
        <v>0.26600000000000001</v>
      </c>
      <c r="S540" s="158">
        <v>0.08</v>
      </c>
      <c r="T540" s="158">
        <v>9.2999999999999999E-2</v>
      </c>
      <c r="U540" s="158">
        <v>4.1000000000000002E-2</v>
      </c>
      <c r="V540" s="158">
        <v>5.0999999999999997E-2</v>
      </c>
      <c r="W540" s="158">
        <v>0.25900000000000001</v>
      </c>
      <c r="X540" s="158">
        <v>0.28100000000000003</v>
      </c>
      <c r="Y540" s="158">
        <v>3.0000000000000001E-3</v>
      </c>
      <c r="Z540" s="158">
        <v>7.0000000000000001E-3</v>
      </c>
      <c r="AA540" s="158">
        <v>2.1999999999999999E-2</v>
      </c>
      <c r="AB540" s="158">
        <v>0.03</v>
      </c>
    </row>
    <row r="541" spans="1:28" x14ac:dyDescent="0.25">
      <c r="A541" s="159" t="s">
        <v>4463</v>
      </c>
      <c r="B541" s="158">
        <v>0.56995412844036697</v>
      </c>
      <c r="C541" s="158">
        <v>0.14678899082568808</v>
      </c>
      <c r="D541" s="158">
        <v>0.1628440366972477</v>
      </c>
      <c r="E541" s="158">
        <v>5.9633027522935783E-2</v>
      </c>
      <c r="F541" s="158">
        <v>3.4403669724770644E-3</v>
      </c>
      <c r="G541" s="158">
        <v>1.9495412844036698E-2</v>
      </c>
      <c r="H541" s="158" t="s">
        <v>294</v>
      </c>
      <c r="I541" s="158">
        <v>3.7844036697247709E-2</v>
      </c>
      <c r="J541" s="158">
        <v>0.99999999999999989</v>
      </c>
      <c r="K541" s="159">
        <v>872</v>
      </c>
      <c r="L541" s="141"/>
      <c r="M541" s="158">
        <v>0.53700000000000003</v>
      </c>
      <c r="N541" s="158">
        <v>0.60199999999999998</v>
      </c>
      <c r="O541" s="158">
        <v>0.125</v>
      </c>
      <c r="P541" s="158">
        <v>0.17199999999999999</v>
      </c>
      <c r="Q541" s="158">
        <v>0.14000000000000001</v>
      </c>
      <c r="R541" s="158">
        <v>0.189</v>
      </c>
      <c r="S541" s="158">
        <v>4.5999999999999999E-2</v>
      </c>
      <c r="T541" s="158">
        <v>7.6999999999999999E-2</v>
      </c>
      <c r="U541" s="158">
        <v>1E-3</v>
      </c>
      <c r="V541" s="158">
        <v>0.01</v>
      </c>
      <c r="W541" s="158">
        <v>1.2E-2</v>
      </c>
      <c r="X541" s="158">
        <v>3.1E-2</v>
      </c>
      <c r="Y541" s="158" t="s">
        <v>294</v>
      </c>
      <c r="Z541" s="158" t="s">
        <v>294</v>
      </c>
      <c r="AA541" s="158">
        <v>2.7E-2</v>
      </c>
      <c r="AB541" s="158">
        <v>5.2999999999999999E-2</v>
      </c>
    </row>
    <row r="542" spans="1:28" x14ac:dyDescent="0.25">
      <c r="A542" s="159" t="s">
        <v>4464</v>
      </c>
      <c r="B542" s="158">
        <v>0.2831436888065626</v>
      </c>
      <c r="C542" s="158">
        <v>0.44442974331833818</v>
      </c>
      <c r="D542" s="158">
        <v>0.15162741465996296</v>
      </c>
      <c r="E542" s="158">
        <v>3.3209843874040752E-2</v>
      </c>
      <c r="F542" s="158">
        <v>1.3231013495633766E-3</v>
      </c>
      <c r="G542" s="158">
        <v>5.345329452236041E-2</v>
      </c>
      <c r="H542" s="158">
        <v>4.3662344535591426E-3</v>
      </c>
      <c r="I542" s="158">
        <v>2.8446679015612597E-2</v>
      </c>
      <c r="J542" s="158">
        <v>1</v>
      </c>
      <c r="K542" s="159">
        <v>7558</v>
      </c>
      <c r="L542" s="141"/>
      <c r="M542" s="158">
        <v>0.27300000000000002</v>
      </c>
      <c r="N542" s="158">
        <v>0.29299999999999998</v>
      </c>
      <c r="O542" s="158">
        <v>0.433</v>
      </c>
      <c r="P542" s="158">
        <v>0.45600000000000002</v>
      </c>
      <c r="Q542" s="158">
        <v>0.14399999999999999</v>
      </c>
      <c r="R542" s="158">
        <v>0.16</v>
      </c>
      <c r="S542" s="158">
        <v>2.9000000000000001E-2</v>
      </c>
      <c r="T542" s="158">
        <v>3.6999999999999998E-2</v>
      </c>
      <c r="U542" s="158">
        <v>1E-3</v>
      </c>
      <c r="V542" s="158">
        <v>2E-3</v>
      </c>
      <c r="W542" s="158">
        <v>4.9000000000000002E-2</v>
      </c>
      <c r="X542" s="158">
        <v>5.8999999999999997E-2</v>
      </c>
      <c r="Y542" s="158">
        <v>3.0000000000000001E-3</v>
      </c>
      <c r="Z542" s="158">
        <v>6.0000000000000001E-3</v>
      </c>
      <c r="AA542" s="158">
        <v>2.5000000000000001E-2</v>
      </c>
      <c r="AB542" s="158">
        <v>3.2000000000000001E-2</v>
      </c>
    </row>
    <row r="543" spans="1:28" x14ac:dyDescent="0.25">
      <c r="A543" s="159" t="s">
        <v>4465</v>
      </c>
      <c r="B543" s="158" t="s">
        <v>294</v>
      </c>
      <c r="C543" s="158">
        <v>0.3154034229828851</v>
      </c>
      <c r="D543" s="158">
        <v>0.44743276283618583</v>
      </c>
      <c r="E543" s="158">
        <v>8.0684596577017112E-2</v>
      </c>
      <c r="F543" s="158">
        <v>9.7799511002444987E-3</v>
      </c>
      <c r="G543" s="158">
        <v>0.13447432762836187</v>
      </c>
      <c r="H543" s="158" t="s">
        <v>294</v>
      </c>
      <c r="I543" s="158">
        <v>1.2224938875305624E-2</v>
      </c>
      <c r="J543" s="158">
        <v>1</v>
      </c>
      <c r="K543" s="159">
        <v>409</v>
      </c>
      <c r="L543" s="141"/>
      <c r="M543" s="158" t="s">
        <v>294</v>
      </c>
      <c r="N543" s="158" t="s">
        <v>294</v>
      </c>
      <c r="O543" s="158">
        <v>0.27200000000000002</v>
      </c>
      <c r="P543" s="158">
        <v>0.36199999999999999</v>
      </c>
      <c r="Q543" s="158">
        <v>0.4</v>
      </c>
      <c r="R543" s="158">
        <v>0.496</v>
      </c>
      <c r="S543" s="158">
        <v>5.8000000000000003E-2</v>
      </c>
      <c r="T543" s="158">
        <v>0.111</v>
      </c>
      <c r="U543" s="158">
        <v>4.0000000000000001E-3</v>
      </c>
      <c r="V543" s="158">
        <v>2.5000000000000001E-2</v>
      </c>
      <c r="W543" s="158">
        <v>0.105</v>
      </c>
      <c r="X543" s="158">
        <v>0.17100000000000001</v>
      </c>
      <c r="Y543" s="158" t="s">
        <v>294</v>
      </c>
      <c r="Z543" s="158" t="s">
        <v>294</v>
      </c>
      <c r="AA543" s="158">
        <v>5.0000000000000001E-3</v>
      </c>
      <c r="AB543" s="158">
        <v>2.8000000000000001E-2</v>
      </c>
    </row>
    <row r="544" spans="1:28" x14ac:dyDescent="0.25">
      <c r="A544" s="159" t="s">
        <v>4466</v>
      </c>
      <c r="B544" s="158" t="s">
        <v>294</v>
      </c>
      <c r="C544" s="158">
        <v>0.24409448818897639</v>
      </c>
      <c r="D544" s="158">
        <v>0.39370078740157483</v>
      </c>
      <c r="E544" s="158">
        <v>0.1889763779527559</v>
      </c>
      <c r="F544" s="158">
        <v>7.874015748031496E-3</v>
      </c>
      <c r="G544" s="158">
        <v>0.11811023622047244</v>
      </c>
      <c r="H544" s="158">
        <v>7.874015748031496E-3</v>
      </c>
      <c r="I544" s="158">
        <v>3.937007874015748E-2</v>
      </c>
      <c r="J544" s="158">
        <v>1</v>
      </c>
      <c r="K544" s="159">
        <v>127</v>
      </c>
      <c r="L544" s="141"/>
      <c r="M544" s="158" t="s">
        <v>294</v>
      </c>
      <c r="N544" s="158" t="s">
        <v>294</v>
      </c>
      <c r="O544" s="158">
        <v>0.17799999999999999</v>
      </c>
      <c r="P544" s="158">
        <v>0.32600000000000001</v>
      </c>
      <c r="Q544" s="158">
        <v>0.313</v>
      </c>
      <c r="R544" s="158">
        <v>0.48099999999999998</v>
      </c>
      <c r="S544" s="158">
        <v>0.13</v>
      </c>
      <c r="T544" s="158">
        <v>0.26600000000000001</v>
      </c>
      <c r="U544" s="158">
        <v>1E-3</v>
      </c>
      <c r="V544" s="158">
        <v>4.2999999999999997E-2</v>
      </c>
      <c r="W544" s="158">
        <v>7.2999999999999995E-2</v>
      </c>
      <c r="X544" s="158">
        <v>0.186</v>
      </c>
      <c r="Y544" s="158">
        <v>1E-3</v>
      </c>
      <c r="Z544" s="158">
        <v>4.2999999999999997E-2</v>
      </c>
      <c r="AA544" s="158">
        <v>1.7000000000000001E-2</v>
      </c>
      <c r="AB544" s="158">
        <v>8.8999999999999996E-2</v>
      </c>
    </row>
    <row r="545" spans="1:28" x14ac:dyDescent="0.25">
      <c r="A545" s="159" t="s">
        <v>4467</v>
      </c>
      <c r="B545" s="158" t="s">
        <v>294</v>
      </c>
      <c r="C545" s="158">
        <v>0.34888888888888892</v>
      </c>
      <c r="D545" s="158">
        <v>0.29555555555555557</v>
      </c>
      <c r="E545" s="158">
        <v>0.25777777777777777</v>
      </c>
      <c r="F545" s="158">
        <v>1.1111111111111112E-2</v>
      </c>
      <c r="G545" s="158">
        <v>5.3333333333333337E-2</v>
      </c>
      <c r="H545" s="158" t="s">
        <v>294</v>
      </c>
      <c r="I545" s="158">
        <v>3.3333333333333333E-2</v>
      </c>
      <c r="J545" s="158">
        <v>1</v>
      </c>
      <c r="K545" s="159">
        <v>450</v>
      </c>
      <c r="L545" s="141"/>
      <c r="M545" s="158" t="s">
        <v>294</v>
      </c>
      <c r="N545" s="158" t="s">
        <v>294</v>
      </c>
      <c r="O545" s="158">
        <v>0.30599999999999999</v>
      </c>
      <c r="P545" s="158">
        <v>0.39400000000000002</v>
      </c>
      <c r="Q545" s="158">
        <v>0.255</v>
      </c>
      <c r="R545" s="158">
        <v>0.33900000000000002</v>
      </c>
      <c r="S545" s="158">
        <v>0.22</v>
      </c>
      <c r="T545" s="158">
        <v>0.3</v>
      </c>
      <c r="U545" s="158">
        <v>5.0000000000000001E-3</v>
      </c>
      <c r="V545" s="158">
        <v>2.5999999999999999E-2</v>
      </c>
      <c r="W545" s="158">
        <v>3.5999999999999997E-2</v>
      </c>
      <c r="X545" s="158">
        <v>7.8E-2</v>
      </c>
      <c r="Y545" s="158" t="s">
        <v>294</v>
      </c>
      <c r="Z545" s="158" t="s">
        <v>294</v>
      </c>
      <c r="AA545" s="158">
        <v>0.02</v>
      </c>
      <c r="AB545" s="158">
        <v>5.3999999999999999E-2</v>
      </c>
    </row>
    <row r="546" spans="1:28" x14ac:dyDescent="0.25">
      <c r="A546" s="159" t="s">
        <v>4468</v>
      </c>
      <c r="B546" s="158" t="s">
        <v>294</v>
      </c>
      <c r="C546" s="158">
        <v>0.45296167247386759</v>
      </c>
      <c r="D546" s="158">
        <v>0.30313588850174217</v>
      </c>
      <c r="E546" s="158">
        <v>0.11846689895470383</v>
      </c>
      <c r="F546" s="158">
        <v>1.7421602787456445E-2</v>
      </c>
      <c r="G546" s="158">
        <v>9.4076655052264813E-2</v>
      </c>
      <c r="H546" s="158" t="s">
        <v>294</v>
      </c>
      <c r="I546" s="158">
        <v>1.3937282229965157E-2</v>
      </c>
      <c r="J546" s="158">
        <v>1</v>
      </c>
      <c r="K546" s="159">
        <v>287</v>
      </c>
      <c r="L546" s="141"/>
      <c r="M546" s="158" t="s">
        <v>294</v>
      </c>
      <c r="N546" s="158" t="s">
        <v>294</v>
      </c>
      <c r="O546" s="158">
        <v>0.39600000000000002</v>
      </c>
      <c r="P546" s="158">
        <v>0.51100000000000001</v>
      </c>
      <c r="Q546" s="158">
        <v>0.253</v>
      </c>
      <c r="R546" s="158">
        <v>0.35899999999999999</v>
      </c>
      <c r="S546" s="158">
        <v>8.5999999999999993E-2</v>
      </c>
      <c r="T546" s="158">
        <v>0.161</v>
      </c>
      <c r="U546" s="158">
        <v>7.0000000000000001E-3</v>
      </c>
      <c r="V546" s="158">
        <v>0.04</v>
      </c>
      <c r="W546" s="158">
        <v>6.5000000000000002E-2</v>
      </c>
      <c r="X546" s="158">
        <v>0.13300000000000001</v>
      </c>
      <c r="Y546" s="158" t="s">
        <v>294</v>
      </c>
      <c r="Z546" s="158" t="s">
        <v>294</v>
      </c>
      <c r="AA546" s="158">
        <v>5.0000000000000001E-3</v>
      </c>
      <c r="AB546" s="158">
        <v>3.5000000000000003E-2</v>
      </c>
    </row>
    <row r="547" spans="1:28" x14ac:dyDescent="0.25">
      <c r="A547" s="159" t="s">
        <v>4469</v>
      </c>
      <c r="B547" s="158" t="s">
        <v>294</v>
      </c>
      <c r="C547" s="158">
        <v>0.34129692832764508</v>
      </c>
      <c r="D547" s="158">
        <v>0.38907849829351537</v>
      </c>
      <c r="E547" s="158">
        <v>0.16723549488054607</v>
      </c>
      <c r="F547" s="158">
        <v>6.8259385665529011E-3</v>
      </c>
      <c r="G547" s="158">
        <v>7.1672354948805458E-2</v>
      </c>
      <c r="H547" s="158">
        <v>3.4129692832764505E-3</v>
      </c>
      <c r="I547" s="158">
        <v>2.0477815699658702E-2</v>
      </c>
      <c r="J547" s="158">
        <v>1</v>
      </c>
      <c r="K547" s="159">
        <v>293</v>
      </c>
      <c r="L547" s="141"/>
      <c r="M547" s="158" t="s">
        <v>294</v>
      </c>
      <c r="N547" s="158" t="s">
        <v>294</v>
      </c>
      <c r="O547" s="158">
        <v>0.28899999999999998</v>
      </c>
      <c r="P547" s="158">
        <v>0.39700000000000002</v>
      </c>
      <c r="Q547" s="158">
        <v>0.33500000000000002</v>
      </c>
      <c r="R547" s="158">
        <v>0.44600000000000001</v>
      </c>
      <c r="S547" s="158">
        <v>0.129</v>
      </c>
      <c r="T547" s="158">
        <v>0.214</v>
      </c>
      <c r="U547" s="158">
        <v>2E-3</v>
      </c>
      <c r="V547" s="158">
        <v>2.5000000000000001E-2</v>
      </c>
      <c r="W547" s="158">
        <v>4.7E-2</v>
      </c>
      <c r="X547" s="158">
        <v>0.107</v>
      </c>
      <c r="Y547" s="158">
        <v>1E-3</v>
      </c>
      <c r="Z547" s="158">
        <v>1.9E-2</v>
      </c>
      <c r="AA547" s="158">
        <v>8.9999999999999993E-3</v>
      </c>
      <c r="AB547" s="158">
        <v>4.3999999999999997E-2</v>
      </c>
    </row>
    <row r="548" spans="1:28" x14ac:dyDescent="0.25">
      <c r="A548" s="159" t="s">
        <v>4470</v>
      </c>
      <c r="B548" s="158" t="s">
        <v>294</v>
      </c>
      <c r="C548" s="158">
        <v>0.12747875354107649</v>
      </c>
      <c r="D548" s="158">
        <v>0.5637393767705382</v>
      </c>
      <c r="E548" s="158">
        <v>0.16997167138810199</v>
      </c>
      <c r="F548" s="158" t="s">
        <v>294</v>
      </c>
      <c r="G548" s="158">
        <v>8.2152974504249299E-2</v>
      </c>
      <c r="H548" s="158" t="s">
        <v>294</v>
      </c>
      <c r="I548" s="158">
        <v>5.6657223796033995E-2</v>
      </c>
      <c r="J548" s="158">
        <v>1</v>
      </c>
      <c r="K548" s="159">
        <v>353</v>
      </c>
      <c r="L548" s="141"/>
      <c r="M548" s="158" t="s">
        <v>294</v>
      </c>
      <c r="N548" s="158" t="s">
        <v>294</v>
      </c>
      <c r="O548" s="158">
        <v>9.7000000000000003E-2</v>
      </c>
      <c r="P548" s="158">
        <v>0.16600000000000001</v>
      </c>
      <c r="Q548" s="158">
        <v>0.51200000000000001</v>
      </c>
      <c r="R548" s="158">
        <v>0.61499999999999999</v>
      </c>
      <c r="S548" s="158">
        <v>0.13400000000000001</v>
      </c>
      <c r="T548" s="158">
        <v>0.21299999999999999</v>
      </c>
      <c r="U548" s="158" t="s">
        <v>294</v>
      </c>
      <c r="V548" s="158" t="s">
        <v>294</v>
      </c>
      <c r="W548" s="158">
        <v>5.8000000000000003E-2</v>
      </c>
      <c r="X548" s="158">
        <v>0.115</v>
      </c>
      <c r="Y548" s="158" t="s">
        <v>294</v>
      </c>
      <c r="Z548" s="158" t="s">
        <v>294</v>
      </c>
      <c r="AA548" s="158">
        <v>3.6999999999999998E-2</v>
      </c>
      <c r="AB548" s="158">
        <v>8.5999999999999993E-2</v>
      </c>
    </row>
    <row r="549" spans="1:28" x14ac:dyDescent="0.25">
      <c r="A549" s="159" t="s">
        <v>4471</v>
      </c>
      <c r="B549" s="158" t="s">
        <v>294</v>
      </c>
      <c r="C549" s="158">
        <v>0.23465703971119134</v>
      </c>
      <c r="D549" s="158">
        <v>0.38989169675090252</v>
      </c>
      <c r="E549" s="158">
        <v>0.10108303249097472</v>
      </c>
      <c r="F549" s="158">
        <v>1.0830324909747292E-2</v>
      </c>
      <c r="G549" s="158">
        <v>0.20577617328519857</v>
      </c>
      <c r="H549" s="158" t="s">
        <v>294</v>
      </c>
      <c r="I549" s="158">
        <v>5.7761732851985562E-2</v>
      </c>
      <c r="J549" s="158">
        <v>1</v>
      </c>
      <c r="K549" s="159">
        <v>277</v>
      </c>
      <c r="L549" s="141"/>
      <c r="M549" s="158" t="s">
        <v>294</v>
      </c>
      <c r="N549" s="158" t="s">
        <v>294</v>
      </c>
      <c r="O549" s="158">
        <v>0.189</v>
      </c>
      <c r="P549" s="158">
        <v>0.28799999999999998</v>
      </c>
      <c r="Q549" s="158">
        <v>0.33400000000000002</v>
      </c>
      <c r="R549" s="158">
        <v>0.44800000000000001</v>
      </c>
      <c r="S549" s="158">
        <v>7.0999999999999994E-2</v>
      </c>
      <c r="T549" s="158">
        <v>0.14199999999999999</v>
      </c>
      <c r="U549" s="158">
        <v>4.0000000000000001E-3</v>
      </c>
      <c r="V549" s="158">
        <v>3.1E-2</v>
      </c>
      <c r="W549" s="158">
        <v>0.16200000000000001</v>
      </c>
      <c r="X549" s="158">
        <v>0.25700000000000001</v>
      </c>
      <c r="Y549" s="158" t="s">
        <v>294</v>
      </c>
      <c r="Z549" s="158" t="s">
        <v>294</v>
      </c>
      <c r="AA549" s="158">
        <v>3.5999999999999997E-2</v>
      </c>
      <c r="AB549" s="158">
        <v>9.1999999999999998E-2</v>
      </c>
    </row>
    <row r="550" spans="1:28" x14ac:dyDescent="0.25">
      <c r="A550" s="159" t="s">
        <v>4472</v>
      </c>
      <c r="B550" s="158" t="s">
        <v>294</v>
      </c>
      <c r="C550" s="158">
        <v>0.20784883720930233</v>
      </c>
      <c r="D550" s="158">
        <v>0.30232558139534882</v>
      </c>
      <c r="E550" s="158">
        <v>0.16351744186046513</v>
      </c>
      <c r="F550" s="158">
        <v>1.7441860465116279E-2</v>
      </c>
      <c r="G550" s="158">
        <v>0.28052325581395349</v>
      </c>
      <c r="H550" s="158">
        <v>5.8139534883720929E-3</v>
      </c>
      <c r="I550" s="158">
        <v>2.2529069767441859E-2</v>
      </c>
      <c r="J550" s="158">
        <v>1</v>
      </c>
      <c r="K550" s="159">
        <v>1376</v>
      </c>
      <c r="L550" s="141"/>
      <c r="M550" s="158" t="s">
        <v>294</v>
      </c>
      <c r="N550" s="158" t="s">
        <v>294</v>
      </c>
      <c r="O550" s="158">
        <v>0.187</v>
      </c>
      <c r="P550" s="158">
        <v>0.23</v>
      </c>
      <c r="Q550" s="158">
        <v>0.27900000000000003</v>
      </c>
      <c r="R550" s="158">
        <v>0.32700000000000001</v>
      </c>
      <c r="S550" s="158">
        <v>0.14499999999999999</v>
      </c>
      <c r="T550" s="158">
        <v>0.184</v>
      </c>
      <c r="U550" s="158">
        <v>1.2E-2</v>
      </c>
      <c r="V550" s="158">
        <v>2.5999999999999999E-2</v>
      </c>
      <c r="W550" s="158">
        <v>0.25700000000000001</v>
      </c>
      <c r="X550" s="158">
        <v>0.30499999999999999</v>
      </c>
      <c r="Y550" s="158">
        <v>3.0000000000000001E-3</v>
      </c>
      <c r="Z550" s="158">
        <v>1.0999999999999999E-2</v>
      </c>
      <c r="AA550" s="158">
        <v>1.6E-2</v>
      </c>
      <c r="AB550" s="158">
        <v>3.2000000000000001E-2</v>
      </c>
    </row>
    <row r="551" spans="1:28" x14ac:dyDescent="0.25">
      <c r="A551" s="159" t="s">
        <v>4473</v>
      </c>
      <c r="B551" s="158" t="s">
        <v>294</v>
      </c>
      <c r="C551" s="158">
        <v>2.2727272727272728E-2</v>
      </c>
      <c r="D551" s="158">
        <v>0.23181818181818181</v>
      </c>
      <c r="E551" s="158">
        <v>0.11363636363636363</v>
      </c>
      <c r="F551" s="158">
        <v>4.5454545454545456E-2</v>
      </c>
      <c r="G551" s="158">
        <v>0.53636363636363638</v>
      </c>
      <c r="H551" s="158">
        <v>4.5454545454545452E-3</v>
      </c>
      <c r="I551" s="158">
        <v>4.5454545454545456E-2</v>
      </c>
      <c r="J551" s="158">
        <v>0.99999999999999989</v>
      </c>
      <c r="K551" s="159">
        <v>440</v>
      </c>
      <c r="L551" s="141"/>
      <c r="M551" s="158" t="s">
        <v>294</v>
      </c>
      <c r="N551" s="158" t="s">
        <v>294</v>
      </c>
      <c r="O551" s="158">
        <v>1.2E-2</v>
      </c>
      <c r="P551" s="158">
        <v>4.1000000000000002E-2</v>
      </c>
      <c r="Q551" s="158">
        <v>0.19500000000000001</v>
      </c>
      <c r="R551" s="158">
        <v>0.27300000000000002</v>
      </c>
      <c r="S551" s="158">
        <v>8.6999999999999994E-2</v>
      </c>
      <c r="T551" s="158">
        <v>0.14699999999999999</v>
      </c>
      <c r="U551" s="158">
        <v>0.03</v>
      </c>
      <c r="V551" s="158">
        <v>6.9000000000000006E-2</v>
      </c>
      <c r="W551" s="158">
        <v>0.49</v>
      </c>
      <c r="X551" s="158">
        <v>0.58199999999999996</v>
      </c>
      <c r="Y551" s="158">
        <v>1E-3</v>
      </c>
      <c r="Z551" s="158">
        <v>1.6E-2</v>
      </c>
      <c r="AA551" s="158">
        <v>0.03</v>
      </c>
      <c r="AB551" s="158">
        <v>6.9000000000000006E-2</v>
      </c>
    </row>
    <row r="552" spans="1:28" x14ac:dyDescent="0.25">
      <c r="A552" s="159" t="s">
        <v>4474</v>
      </c>
      <c r="B552" s="158" t="s">
        <v>294</v>
      </c>
      <c r="C552" s="158">
        <v>0.12368972746331237</v>
      </c>
      <c r="D552" s="158">
        <v>0.43815513626834379</v>
      </c>
      <c r="E552" s="158">
        <v>0.1090146750524109</v>
      </c>
      <c r="F552" s="158">
        <v>2.0964360587002098E-2</v>
      </c>
      <c r="G552" s="158">
        <v>0.23270440251572327</v>
      </c>
      <c r="H552" s="158">
        <v>4.1928721174004195E-3</v>
      </c>
      <c r="I552" s="158">
        <v>7.1278825995807121E-2</v>
      </c>
      <c r="J552" s="158">
        <v>1</v>
      </c>
      <c r="K552" s="159">
        <v>477</v>
      </c>
      <c r="L552" s="141"/>
      <c r="M552" s="158" t="s">
        <v>294</v>
      </c>
      <c r="N552" s="158" t="s">
        <v>294</v>
      </c>
      <c r="O552" s="158">
        <v>9.7000000000000003E-2</v>
      </c>
      <c r="P552" s="158">
        <v>0.156</v>
      </c>
      <c r="Q552" s="158">
        <v>0.39400000000000002</v>
      </c>
      <c r="R552" s="158">
        <v>0.48299999999999998</v>
      </c>
      <c r="S552" s="158">
        <v>8.4000000000000005E-2</v>
      </c>
      <c r="T552" s="158">
        <v>0.14000000000000001</v>
      </c>
      <c r="U552" s="158">
        <v>1.0999999999999999E-2</v>
      </c>
      <c r="V552" s="158">
        <v>3.7999999999999999E-2</v>
      </c>
      <c r="W552" s="158">
        <v>0.19700000000000001</v>
      </c>
      <c r="X552" s="158">
        <v>0.27300000000000002</v>
      </c>
      <c r="Y552" s="158">
        <v>1E-3</v>
      </c>
      <c r="Z552" s="158">
        <v>1.4999999999999999E-2</v>
      </c>
      <c r="AA552" s="158">
        <v>5.0999999999999997E-2</v>
      </c>
      <c r="AB552" s="158">
        <v>9.8000000000000004E-2</v>
      </c>
    </row>
    <row r="553" spans="1:28" x14ac:dyDescent="0.25">
      <c r="A553" s="159" t="s">
        <v>4475</v>
      </c>
      <c r="B553" s="158" t="s">
        <v>294</v>
      </c>
      <c r="C553" s="158">
        <v>5.701754385964912E-2</v>
      </c>
      <c r="D553" s="158">
        <v>0.22807017543859648</v>
      </c>
      <c r="E553" s="158">
        <v>0.12719298245614036</v>
      </c>
      <c r="F553" s="158">
        <v>7.8947368421052627E-2</v>
      </c>
      <c r="G553" s="158">
        <v>0.4692982456140351</v>
      </c>
      <c r="H553" s="158" t="s">
        <v>294</v>
      </c>
      <c r="I553" s="158">
        <v>3.9473684210526314E-2</v>
      </c>
      <c r="J553" s="158">
        <v>1</v>
      </c>
      <c r="K553" s="159">
        <v>228</v>
      </c>
      <c r="L553" s="141"/>
      <c r="M553" s="158" t="s">
        <v>294</v>
      </c>
      <c r="N553" s="158" t="s">
        <v>294</v>
      </c>
      <c r="O553" s="158">
        <v>3.4000000000000002E-2</v>
      </c>
      <c r="P553" s="158">
        <v>9.5000000000000001E-2</v>
      </c>
      <c r="Q553" s="158">
        <v>0.17799999999999999</v>
      </c>
      <c r="R553" s="158">
        <v>0.28699999999999998</v>
      </c>
      <c r="S553" s="158">
        <v>0.09</v>
      </c>
      <c r="T553" s="158">
        <v>0.17699999999999999</v>
      </c>
      <c r="U553" s="158">
        <v>5.0999999999999997E-2</v>
      </c>
      <c r="V553" s="158">
        <v>0.121</v>
      </c>
      <c r="W553" s="158">
        <v>0.40600000000000003</v>
      </c>
      <c r="X553" s="158">
        <v>0.53400000000000003</v>
      </c>
      <c r="Y553" s="158" t="s">
        <v>294</v>
      </c>
      <c r="Z553" s="158" t="s">
        <v>294</v>
      </c>
      <c r="AA553" s="158">
        <v>2.1000000000000001E-2</v>
      </c>
      <c r="AB553" s="158">
        <v>7.2999999999999995E-2</v>
      </c>
    </row>
    <row r="554" spans="1:28" x14ac:dyDescent="0.25">
      <c r="A554" s="159" t="s">
        <v>4476</v>
      </c>
      <c r="B554" s="158" t="s">
        <v>294</v>
      </c>
      <c r="C554" s="158">
        <v>7.3604060913705582E-2</v>
      </c>
      <c r="D554" s="158">
        <v>0.27918781725888325</v>
      </c>
      <c r="E554" s="158">
        <v>0.15989847715736041</v>
      </c>
      <c r="F554" s="158">
        <v>2.030456852791878E-2</v>
      </c>
      <c r="G554" s="158">
        <v>0.42131979695431471</v>
      </c>
      <c r="H554" s="158">
        <v>1.015228426395939E-2</v>
      </c>
      <c r="I554" s="158">
        <v>3.553299492385787E-2</v>
      </c>
      <c r="J554" s="158">
        <v>1</v>
      </c>
      <c r="K554" s="159">
        <v>394</v>
      </c>
      <c r="L554" s="141"/>
      <c r="M554" s="158" t="s">
        <v>294</v>
      </c>
      <c r="N554" s="158" t="s">
        <v>294</v>
      </c>
      <c r="O554" s="158">
        <v>5.1999999999999998E-2</v>
      </c>
      <c r="P554" s="158">
        <v>0.104</v>
      </c>
      <c r="Q554" s="158">
        <v>0.23699999999999999</v>
      </c>
      <c r="R554" s="158">
        <v>0.32500000000000001</v>
      </c>
      <c r="S554" s="158">
        <v>0.127</v>
      </c>
      <c r="T554" s="158">
        <v>0.19900000000000001</v>
      </c>
      <c r="U554" s="158">
        <v>0.01</v>
      </c>
      <c r="V554" s="158">
        <v>0.04</v>
      </c>
      <c r="W554" s="158">
        <v>0.374</v>
      </c>
      <c r="X554" s="158">
        <v>0.47099999999999997</v>
      </c>
      <c r="Y554" s="158">
        <v>4.0000000000000001E-3</v>
      </c>
      <c r="Z554" s="158">
        <v>2.5999999999999999E-2</v>
      </c>
      <c r="AA554" s="158">
        <v>2.1000000000000001E-2</v>
      </c>
      <c r="AB554" s="158">
        <v>5.8999999999999997E-2</v>
      </c>
    </row>
    <row r="555" spans="1:28" x14ac:dyDescent="0.25">
      <c r="A555" s="159" t="s">
        <v>4477</v>
      </c>
      <c r="B555" s="158" t="s">
        <v>294</v>
      </c>
      <c r="C555" s="158">
        <v>0.24386463446137949</v>
      </c>
      <c r="D555" s="158">
        <v>0.21273572720227332</v>
      </c>
      <c r="E555" s="158">
        <v>0.10126582278481013</v>
      </c>
      <c r="F555" s="158">
        <v>1.8470679411004907E-2</v>
      </c>
      <c r="G555" s="158">
        <v>0.39175923533970552</v>
      </c>
      <c r="H555" s="158">
        <v>4.0041332988891756E-3</v>
      </c>
      <c r="I555" s="158">
        <v>2.7899767501937484E-2</v>
      </c>
      <c r="J555" s="158">
        <v>1</v>
      </c>
      <c r="K555" s="159">
        <v>7742</v>
      </c>
      <c r="L555" s="141"/>
      <c r="M555" s="158" t="s">
        <v>294</v>
      </c>
      <c r="N555" s="158" t="s">
        <v>294</v>
      </c>
      <c r="O555" s="158">
        <v>0.23400000000000001</v>
      </c>
      <c r="P555" s="158">
        <v>0.254</v>
      </c>
      <c r="Q555" s="158">
        <v>0.20399999999999999</v>
      </c>
      <c r="R555" s="158">
        <v>0.222</v>
      </c>
      <c r="S555" s="158">
        <v>9.5000000000000001E-2</v>
      </c>
      <c r="T555" s="158">
        <v>0.108</v>
      </c>
      <c r="U555" s="158">
        <v>1.6E-2</v>
      </c>
      <c r="V555" s="158">
        <v>2.1999999999999999E-2</v>
      </c>
      <c r="W555" s="158">
        <v>0.38100000000000001</v>
      </c>
      <c r="X555" s="158">
        <v>0.40300000000000002</v>
      </c>
      <c r="Y555" s="158">
        <v>3.0000000000000001E-3</v>
      </c>
      <c r="Z555" s="158">
        <v>6.0000000000000001E-3</v>
      </c>
      <c r="AA555" s="158">
        <v>2.4E-2</v>
      </c>
      <c r="AB555" s="158">
        <v>3.2000000000000001E-2</v>
      </c>
    </row>
    <row r="556" spans="1:28" x14ac:dyDescent="0.25">
      <c r="A556" s="159" t="s">
        <v>4478</v>
      </c>
      <c r="B556" s="158" t="s">
        <v>294</v>
      </c>
      <c r="C556" s="158">
        <v>0.47826086956521741</v>
      </c>
      <c r="D556" s="158">
        <v>0.32608695652173914</v>
      </c>
      <c r="E556" s="158">
        <v>0.10869565217391304</v>
      </c>
      <c r="F556" s="158" t="s">
        <v>294</v>
      </c>
      <c r="G556" s="158">
        <v>4.3478260869565216E-2</v>
      </c>
      <c r="H556" s="158" t="s">
        <v>294</v>
      </c>
      <c r="I556" s="158">
        <v>4.3478260869565216E-2</v>
      </c>
      <c r="J556" s="158">
        <v>1</v>
      </c>
      <c r="K556" s="159">
        <v>46</v>
      </c>
      <c r="L556" s="141"/>
      <c r="M556" s="158" t="s">
        <v>294</v>
      </c>
      <c r="N556" s="158" t="s">
        <v>294</v>
      </c>
      <c r="O556" s="158">
        <v>0.34100000000000003</v>
      </c>
      <c r="P556" s="158">
        <v>0.61899999999999999</v>
      </c>
      <c r="Q556" s="158">
        <v>0.20899999999999999</v>
      </c>
      <c r="R556" s="158">
        <v>0.47</v>
      </c>
      <c r="S556" s="158">
        <v>4.7E-2</v>
      </c>
      <c r="T556" s="158">
        <v>0.23</v>
      </c>
      <c r="U556" s="158" t="s">
        <v>294</v>
      </c>
      <c r="V556" s="158" t="s">
        <v>294</v>
      </c>
      <c r="W556" s="158">
        <v>1.2E-2</v>
      </c>
      <c r="X556" s="158">
        <v>0.14499999999999999</v>
      </c>
      <c r="Y556" s="158" t="s">
        <v>294</v>
      </c>
      <c r="Z556" s="158" t="s">
        <v>294</v>
      </c>
      <c r="AA556" s="158">
        <v>1.2E-2</v>
      </c>
      <c r="AB556" s="158">
        <v>0.14499999999999999</v>
      </c>
    </row>
    <row r="557" spans="1:28" x14ac:dyDescent="0.25">
      <c r="A557" s="159" t="s">
        <v>4479</v>
      </c>
      <c r="B557" s="158" t="s">
        <v>294</v>
      </c>
      <c r="C557" s="158">
        <v>0.43689942344650867</v>
      </c>
      <c r="D557" s="158">
        <v>0.36386931454196031</v>
      </c>
      <c r="E557" s="158">
        <v>7.4951953875720692E-2</v>
      </c>
      <c r="F557" s="158">
        <v>8.9686098654708519E-3</v>
      </c>
      <c r="G557" s="158">
        <v>2.4343369634849454E-2</v>
      </c>
      <c r="H557" s="158">
        <v>6.406149903907751E-4</v>
      </c>
      <c r="I557" s="158">
        <v>9.0326713645099296E-2</v>
      </c>
      <c r="J557" s="158">
        <v>1.0000000000000002</v>
      </c>
      <c r="K557" s="159">
        <v>1561</v>
      </c>
      <c r="L557" s="141"/>
      <c r="M557" s="158" t="s">
        <v>294</v>
      </c>
      <c r="N557" s="158" t="s">
        <v>294</v>
      </c>
      <c r="O557" s="158">
        <v>0.41199999999999998</v>
      </c>
      <c r="P557" s="158">
        <v>0.46200000000000002</v>
      </c>
      <c r="Q557" s="158">
        <v>0.34</v>
      </c>
      <c r="R557" s="158">
        <v>0.38800000000000001</v>
      </c>
      <c r="S557" s="158">
        <v>6.3E-2</v>
      </c>
      <c r="T557" s="158">
        <v>8.8999999999999996E-2</v>
      </c>
      <c r="U557" s="158">
        <v>5.0000000000000001E-3</v>
      </c>
      <c r="V557" s="158">
        <v>1.4999999999999999E-2</v>
      </c>
      <c r="W557" s="158">
        <v>1.7999999999999999E-2</v>
      </c>
      <c r="X557" s="158">
        <v>3.3000000000000002E-2</v>
      </c>
      <c r="Y557" s="158">
        <v>0</v>
      </c>
      <c r="Z557" s="158">
        <v>4.0000000000000001E-3</v>
      </c>
      <c r="AA557" s="158">
        <v>7.6999999999999999E-2</v>
      </c>
      <c r="AB557" s="158">
        <v>0.106</v>
      </c>
    </row>
    <row r="558" spans="1:28" x14ac:dyDescent="0.25">
      <c r="A558" s="159" t="s">
        <v>4480</v>
      </c>
      <c r="B558" s="158" t="s">
        <v>294</v>
      </c>
      <c r="C558" s="158">
        <v>6.006006006006006E-3</v>
      </c>
      <c r="D558" s="158">
        <v>0.28828828828828829</v>
      </c>
      <c r="E558" s="158">
        <v>0.19519519519519518</v>
      </c>
      <c r="F558" s="158">
        <v>3.003003003003003E-2</v>
      </c>
      <c r="G558" s="158">
        <v>0.43843843843843844</v>
      </c>
      <c r="H558" s="158">
        <v>6.006006006006006E-3</v>
      </c>
      <c r="I558" s="158">
        <v>3.6036036036036036E-2</v>
      </c>
      <c r="J558" s="158">
        <v>0.99999999999999989</v>
      </c>
      <c r="K558" s="159">
        <v>333</v>
      </c>
      <c r="L558" s="141"/>
      <c r="M558" s="158" t="s">
        <v>294</v>
      </c>
      <c r="N558" s="158" t="s">
        <v>294</v>
      </c>
      <c r="O558" s="158">
        <v>2E-3</v>
      </c>
      <c r="P558" s="158">
        <v>2.1999999999999999E-2</v>
      </c>
      <c r="Q558" s="158">
        <v>0.24199999999999999</v>
      </c>
      <c r="R558" s="158">
        <v>0.33900000000000002</v>
      </c>
      <c r="S558" s="158">
        <v>0.156</v>
      </c>
      <c r="T558" s="158">
        <v>0.24099999999999999</v>
      </c>
      <c r="U558" s="158">
        <v>1.6E-2</v>
      </c>
      <c r="V558" s="158">
        <v>5.3999999999999999E-2</v>
      </c>
      <c r="W558" s="158">
        <v>0.38600000000000001</v>
      </c>
      <c r="X558" s="158">
        <v>0.49199999999999999</v>
      </c>
      <c r="Y558" s="158">
        <v>2E-3</v>
      </c>
      <c r="Z558" s="158">
        <v>2.1999999999999999E-2</v>
      </c>
      <c r="AA558" s="158">
        <v>2.1000000000000001E-2</v>
      </c>
      <c r="AB558" s="158">
        <v>6.2E-2</v>
      </c>
    </row>
    <row r="559" spans="1:28" x14ac:dyDescent="0.25">
      <c r="A559" s="159" t="s">
        <v>4481</v>
      </c>
      <c r="B559" s="158" t="s">
        <v>294</v>
      </c>
      <c r="C559" s="158">
        <v>0.17603911980440098</v>
      </c>
      <c r="D559" s="158">
        <v>0.25672371638141811</v>
      </c>
      <c r="E559" s="158">
        <v>0.17359413202933985</v>
      </c>
      <c r="F559" s="158">
        <v>1.7114914425427872E-2</v>
      </c>
      <c r="G559" s="158">
        <v>0.36919315403422981</v>
      </c>
      <c r="H559" s="158" t="s">
        <v>294</v>
      </c>
      <c r="I559" s="158">
        <v>7.3349633251833741E-3</v>
      </c>
      <c r="J559" s="158">
        <v>1</v>
      </c>
      <c r="K559" s="159">
        <v>409</v>
      </c>
      <c r="L559" s="141"/>
      <c r="M559" s="158" t="s">
        <v>294</v>
      </c>
      <c r="N559" s="158" t="s">
        <v>294</v>
      </c>
      <c r="O559" s="158">
        <v>0.14199999999999999</v>
      </c>
      <c r="P559" s="158">
        <v>0.216</v>
      </c>
      <c r="Q559" s="158">
        <v>0.217</v>
      </c>
      <c r="R559" s="158">
        <v>0.30099999999999999</v>
      </c>
      <c r="S559" s="158">
        <v>0.14000000000000001</v>
      </c>
      <c r="T559" s="158">
        <v>0.21299999999999999</v>
      </c>
      <c r="U559" s="158">
        <v>8.0000000000000002E-3</v>
      </c>
      <c r="V559" s="158">
        <v>3.5000000000000003E-2</v>
      </c>
      <c r="W559" s="158">
        <v>0.32400000000000001</v>
      </c>
      <c r="X559" s="158">
        <v>0.41699999999999998</v>
      </c>
      <c r="Y559" s="158" t="s">
        <v>294</v>
      </c>
      <c r="Z559" s="158" t="s">
        <v>294</v>
      </c>
      <c r="AA559" s="158">
        <v>2E-3</v>
      </c>
      <c r="AB559" s="158">
        <v>2.1000000000000001E-2</v>
      </c>
    </row>
    <row r="560" spans="1:28" x14ac:dyDescent="0.25">
      <c r="A560" s="159" t="s">
        <v>4482</v>
      </c>
      <c r="B560" s="158" t="s">
        <v>294</v>
      </c>
      <c r="C560" s="158">
        <v>0.13385826771653545</v>
      </c>
      <c r="D560" s="158">
        <v>0.34120734908136485</v>
      </c>
      <c r="E560" s="158">
        <v>0.1194225721784777</v>
      </c>
      <c r="F560" s="158">
        <v>2.4934383202099737E-2</v>
      </c>
      <c r="G560" s="158">
        <v>0.35826771653543305</v>
      </c>
      <c r="H560" s="158">
        <v>1.3123359580052493E-3</v>
      </c>
      <c r="I560" s="158">
        <v>2.0997375328083989E-2</v>
      </c>
      <c r="J560" s="158">
        <v>1</v>
      </c>
      <c r="K560" s="159">
        <v>762</v>
      </c>
      <c r="L560" s="141"/>
      <c r="M560" s="158" t="s">
        <v>294</v>
      </c>
      <c r="N560" s="158" t="s">
        <v>294</v>
      </c>
      <c r="O560" s="158">
        <v>0.112</v>
      </c>
      <c r="P560" s="158">
        <v>0.16</v>
      </c>
      <c r="Q560" s="158">
        <v>0.308</v>
      </c>
      <c r="R560" s="158">
        <v>0.376</v>
      </c>
      <c r="S560" s="158">
        <v>9.8000000000000004E-2</v>
      </c>
      <c r="T560" s="158">
        <v>0.14399999999999999</v>
      </c>
      <c r="U560" s="158">
        <v>1.6E-2</v>
      </c>
      <c r="V560" s="158">
        <v>3.9E-2</v>
      </c>
      <c r="W560" s="158">
        <v>0.32500000000000001</v>
      </c>
      <c r="X560" s="158">
        <v>0.39300000000000002</v>
      </c>
      <c r="Y560" s="158">
        <v>0</v>
      </c>
      <c r="Z560" s="158">
        <v>7.0000000000000001E-3</v>
      </c>
      <c r="AA560" s="158">
        <v>1.2999999999999999E-2</v>
      </c>
      <c r="AB560" s="158">
        <v>3.4000000000000002E-2</v>
      </c>
    </row>
    <row r="561" spans="1:28" x14ac:dyDescent="0.25">
      <c r="A561" s="159" t="s">
        <v>4483</v>
      </c>
      <c r="B561" s="158" t="s">
        <v>294</v>
      </c>
      <c r="C561" s="158">
        <v>0.18629076838032063</v>
      </c>
      <c r="D561" s="158">
        <v>0.3327805417357656</v>
      </c>
      <c r="E561" s="158">
        <v>0.12106135986733002</v>
      </c>
      <c r="F561" s="158">
        <v>2.3770038695411829E-2</v>
      </c>
      <c r="G561" s="158">
        <v>0.29021558872305142</v>
      </c>
      <c r="H561" s="158">
        <v>2.7639579878385848E-3</v>
      </c>
      <c r="I561" s="158">
        <v>4.3117744610281922E-2</v>
      </c>
      <c r="J561" s="158">
        <v>1</v>
      </c>
      <c r="K561" s="159">
        <v>1809</v>
      </c>
      <c r="L561" s="141"/>
      <c r="M561" s="158" t="s">
        <v>294</v>
      </c>
      <c r="N561" s="158" t="s">
        <v>294</v>
      </c>
      <c r="O561" s="158">
        <v>0.16900000000000001</v>
      </c>
      <c r="P561" s="158">
        <v>0.20499999999999999</v>
      </c>
      <c r="Q561" s="158">
        <v>0.311</v>
      </c>
      <c r="R561" s="158">
        <v>0.35499999999999998</v>
      </c>
      <c r="S561" s="158">
        <v>0.107</v>
      </c>
      <c r="T561" s="158">
        <v>0.13700000000000001</v>
      </c>
      <c r="U561" s="158">
        <v>1.7999999999999999E-2</v>
      </c>
      <c r="V561" s="158">
        <v>3.2000000000000001E-2</v>
      </c>
      <c r="W561" s="158">
        <v>0.27</v>
      </c>
      <c r="X561" s="158">
        <v>0.312</v>
      </c>
      <c r="Y561" s="158">
        <v>1E-3</v>
      </c>
      <c r="Z561" s="158">
        <v>6.0000000000000001E-3</v>
      </c>
      <c r="AA561" s="158">
        <v>3.5000000000000003E-2</v>
      </c>
      <c r="AB561" s="158">
        <v>5.2999999999999999E-2</v>
      </c>
    </row>
    <row r="562" spans="1:28" x14ac:dyDescent="0.25">
      <c r="A562" s="159" t="s">
        <v>4484</v>
      </c>
      <c r="B562" s="158" t="s">
        <v>294</v>
      </c>
      <c r="C562" s="158">
        <v>0.36491228070175441</v>
      </c>
      <c r="D562" s="158">
        <v>0.21333333333333335</v>
      </c>
      <c r="E562" s="158">
        <v>8.4912280701754383E-2</v>
      </c>
      <c r="F562" s="158">
        <v>9.5438596491228073E-2</v>
      </c>
      <c r="G562" s="158">
        <v>0.2056140350877193</v>
      </c>
      <c r="H562" s="158">
        <v>2.8070175438596489E-3</v>
      </c>
      <c r="I562" s="158">
        <v>3.2982456140350877E-2</v>
      </c>
      <c r="J562" s="158">
        <v>1.0000000000000002</v>
      </c>
      <c r="K562" s="159">
        <v>1425</v>
      </c>
      <c r="L562" s="141"/>
      <c r="M562" s="158" t="s">
        <v>294</v>
      </c>
      <c r="N562" s="158" t="s">
        <v>294</v>
      </c>
      <c r="O562" s="158">
        <v>0.34</v>
      </c>
      <c r="P562" s="158">
        <v>0.39</v>
      </c>
      <c r="Q562" s="158">
        <v>0.193</v>
      </c>
      <c r="R562" s="158">
        <v>0.23499999999999999</v>
      </c>
      <c r="S562" s="158">
        <v>7.1999999999999995E-2</v>
      </c>
      <c r="T562" s="158">
        <v>0.10100000000000001</v>
      </c>
      <c r="U562" s="158">
        <v>8.1000000000000003E-2</v>
      </c>
      <c r="V562" s="158">
        <v>0.112</v>
      </c>
      <c r="W562" s="158">
        <v>0.185</v>
      </c>
      <c r="X562" s="158">
        <v>0.22700000000000001</v>
      </c>
      <c r="Y562" s="158">
        <v>1E-3</v>
      </c>
      <c r="Z562" s="158">
        <v>7.0000000000000001E-3</v>
      </c>
      <c r="AA562" s="158">
        <v>2.5000000000000001E-2</v>
      </c>
      <c r="AB562" s="158">
        <v>4.3999999999999997E-2</v>
      </c>
    </row>
    <row r="563" spans="1:28" x14ac:dyDescent="0.25">
      <c r="A563" s="159" t="s">
        <v>4485</v>
      </c>
      <c r="B563" s="158" t="s">
        <v>294</v>
      </c>
      <c r="C563" s="158">
        <v>0.12315270935960591</v>
      </c>
      <c r="D563" s="158">
        <v>0.35467980295566504</v>
      </c>
      <c r="E563" s="158">
        <v>0.27093596059113301</v>
      </c>
      <c r="F563" s="158">
        <v>3.9408866995073892E-2</v>
      </c>
      <c r="G563" s="158">
        <v>0.18719211822660098</v>
      </c>
      <c r="H563" s="158">
        <v>4.9261083743842365E-3</v>
      </c>
      <c r="I563" s="158">
        <v>1.9704433497536946E-2</v>
      </c>
      <c r="J563" s="158">
        <v>0.99999999999999989</v>
      </c>
      <c r="K563" s="159">
        <v>203</v>
      </c>
      <c r="L563" s="141"/>
      <c r="M563" s="158" t="s">
        <v>294</v>
      </c>
      <c r="N563" s="158" t="s">
        <v>294</v>
      </c>
      <c r="O563" s="158">
        <v>8.5000000000000006E-2</v>
      </c>
      <c r="P563" s="158">
        <v>0.17499999999999999</v>
      </c>
      <c r="Q563" s="158">
        <v>0.29199999999999998</v>
      </c>
      <c r="R563" s="158">
        <v>0.42299999999999999</v>
      </c>
      <c r="S563" s="158">
        <v>0.214</v>
      </c>
      <c r="T563" s="158">
        <v>0.33600000000000002</v>
      </c>
      <c r="U563" s="158">
        <v>0.02</v>
      </c>
      <c r="V563" s="158">
        <v>7.5999999999999998E-2</v>
      </c>
      <c r="W563" s="158">
        <v>0.14000000000000001</v>
      </c>
      <c r="X563" s="158">
        <v>0.246</v>
      </c>
      <c r="Y563" s="158">
        <v>1E-3</v>
      </c>
      <c r="Z563" s="158">
        <v>2.7E-2</v>
      </c>
      <c r="AA563" s="158">
        <v>8.0000000000000002E-3</v>
      </c>
      <c r="AB563" s="158">
        <v>0.05</v>
      </c>
    </row>
    <row r="564" spans="1:28" x14ac:dyDescent="0.25">
      <c r="A564" s="159" t="s">
        <v>4486</v>
      </c>
      <c r="B564" s="158" t="s">
        <v>294</v>
      </c>
      <c r="C564" s="158">
        <v>3.4246575342465752E-3</v>
      </c>
      <c r="D564" s="158">
        <v>0.47945205479452052</v>
      </c>
      <c r="E564" s="158">
        <v>0.24315068493150685</v>
      </c>
      <c r="F564" s="158">
        <v>2.0547945205479451E-2</v>
      </c>
      <c r="G564" s="158">
        <v>0.21575342465753425</v>
      </c>
      <c r="H564" s="158" t="s">
        <v>294</v>
      </c>
      <c r="I564" s="158">
        <v>3.7671232876712327E-2</v>
      </c>
      <c r="J564" s="158">
        <v>1</v>
      </c>
      <c r="K564" s="159">
        <v>292</v>
      </c>
      <c r="L564" s="141"/>
      <c r="M564" s="158" t="s">
        <v>294</v>
      </c>
      <c r="N564" s="158" t="s">
        <v>294</v>
      </c>
      <c r="O564" s="158">
        <v>1E-3</v>
      </c>
      <c r="P564" s="158">
        <v>1.9E-2</v>
      </c>
      <c r="Q564" s="158">
        <v>0.42299999999999999</v>
      </c>
      <c r="R564" s="158">
        <v>0.53700000000000003</v>
      </c>
      <c r="S564" s="158">
        <v>0.19700000000000001</v>
      </c>
      <c r="T564" s="158">
        <v>0.29499999999999998</v>
      </c>
      <c r="U564" s="158">
        <v>8.9999999999999993E-3</v>
      </c>
      <c r="V564" s="158">
        <v>4.3999999999999997E-2</v>
      </c>
      <c r="W564" s="158">
        <v>0.17199999999999999</v>
      </c>
      <c r="X564" s="158">
        <v>0.26600000000000001</v>
      </c>
      <c r="Y564" s="158" t="s">
        <v>294</v>
      </c>
      <c r="Z564" s="158" t="s">
        <v>294</v>
      </c>
      <c r="AA564" s="158">
        <v>2.1000000000000001E-2</v>
      </c>
      <c r="AB564" s="158">
        <v>6.6000000000000003E-2</v>
      </c>
    </row>
    <row r="565" spans="1:28" x14ac:dyDescent="0.25">
      <c r="A565" s="159" t="s">
        <v>4487</v>
      </c>
      <c r="B565" s="158" t="s">
        <v>294</v>
      </c>
      <c r="C565" s="158">
        <v>8.9795918367346933E-2</v>
      </c>
      <c r="D565" s="158">
        <v>0.32653061224489793</v>
      </c>
      <c r="E565" s="158">
        <v>0.14693877551020409</v>
      </c>
      <c r="F565" s="158">
        <v>4.0816326530612242E-2</v>
      </c>
      <c r="G565" s="158">
        <v>0.36734693877551022</v>
      </c>
      <c r="H565" s="158" t="s">
        <v>294</v>
      </c>
      <c r="I565" s="158">
        <v>2.8571428571428571E-2</v>
      </c>
      <c r="J565" s="158">
        <v>1</v>
      </c>
      <c r="K565" s="159">
        <v>245</v>
      </c>
      <c r="L565" s="141"/>
      <c r="M565" s="158" t="s">
        <v>294</v>
      </c>
      <c r="N565" s="158" t="s">
        <v>294</v>
      </c>
      <c r="O565" s="158">
        <v>0.06</v>
      </c>
      <c r="P565" s="158">
        <v>0.13200000000000001</v>
      </c>
      <c r="Q565" s="158">
        <v>0.27100000000000002</v>
      </c>
      <c r="R565" s="158">
        <v>0.38800000000000001</v>
      </c>
      <c r="S565" s="158">
        <v>0.108</v>
      </c>
      <c r="T565" s="158">
        <v>0.19700000000000001</v>
      </c>
      <c r="U565" s="158">
        <v>2.1999999999999999E-2</v>
      </c>
      <c r="V565" s="158">
        <v>7.2999999999999995E-2</v>
      </c>
      <c r="W565" s="158">
        <v>0.309</v>
      </c>
      <c r="X565" s="158">
        <v>0.42899999999999999</v>
      </c>
      <c r="Y565" s="158" t="s">
        <v>294</v>
      </c>
      <c r="Z565" s="158" t="s">
        <v>294</v>
      </c>
      <c r="AA565" s="158">
        <v>1.4E-2</v>
      </c>
      <c r="AB565" s="158">
        <v>5.8000000000000003E-2</v>
      </c>
    </row>
    <row r="566" spans="1:28" x14ac:dyDescent="0.25">
      <c r="A566" s="159" t="s">
        <v>4488</v>
      </c>
      <c r="B566" s="158">
        <v>8.5106382978723403E-4</v>
      </c>
      <c r="C566" s="158">
        <v>0.1174468085106383</v>
      </c>
      <c r="D566" s="158">
        <v>0.3029787234042553</v>
      </c>
      <c r="E566" s="158">
        <v>0.1625531914893617</v>
      </c>
      <c r="F566" s="158">
        <v>3.3191489361702124E-2</v>
      </c>
      <c r="G566" s="158">
        <v>0.34127659574468083</v>
      </c>
      <c r="H566" s="158">
        <v>7.659574468085106E-3</v>
      </c>
      <c r="I566" s="158">
        <v>3.4042553191489362E-2</v>
      </c>
      <c r="J566" s="158">
        <v>1</v>
      </c>
      <c r="K566" s="159">
        <v>1175</v>
      </c>
      <c r="L566" s="141"/>
      <c r="M566" s="158">
        <v>0</v>
      </c>
      <c r="N566" s="158">
        <v>5.0000000000000001E-3</v>
      </c>
      <c r="O566" s="158">
        <v>0.1</v>
      </c>
      <c r="P566" s="158">
        <v>0.13700000000000001</v>
      </c>
      <c r="Q566" s="158">
        <v>0.27700000000000002</v>
      </c>
      <c r="R566" s="158">
        <v>0.33</v>
      </c>
      <c r="S566" s="158">
        <v>0.14299999999999999</v>
      </c>
      <c r="T566" s="158">
        <v>0.185</v>
      </c>
      <c r="U566" s="158">
        <v>2.4E-2</v>
      </c>
      <c r="V566" s="158">
        <v>4.4999999999999998E-2</v>
      </c>
      <c r="W566" s="158">
        <v>0.315</v>
      </c>
      <c r="X566" s="158">
        <v>0.36899999999999999</v>
      </c>
      <c r="Y566" s="158">
        <v>4.0000000000000001E-3</v>
      </c>
      <c r="Z566" s="158">
        <v>1.4E-2</v>
      </c>
      <c r="AA566" s="158">
        <v>2.5000000000000001E-2</v>
      </c>
      <c r="AB566" s="158">
        <v>4.5999999999999999E-2</v>
      </c>
    </row>
    <row r="567" spans="1:28" x14ac:dyDescent="0.25">
      <c r="A567" s="159" t="s">
        <v>4489</v>
      </c>
      <c r="B567" s="158" t="s">
        <v>294</v>
      </c>
      <c r="C567" s="158">
        <v>0.23475887170154686</v>
      </c>
      <c r="D567" s="158">
        <v>0.24476797088262056</v>
      </c>
      <c r="E567" s="158">
        <v>0.14194722474977253</v>
      </c>
      <c r="F567" s="158">
        <v>1.8198362147406732E-2</v>
      </c>
      <c r="G567" s="158">
        <v>0.32393084622383983</v>
      </c>
      <c r="H567" s="158">
        <v>6.369426751592357E-3</v>
      </c>
      <c r="I567" s="158">
        <v>3.0027297543221108E-2</v>
      </c>
      <c r="J567" s="158">
        <v>1</v>
      </c>
      <c r="K567" s="159">
        <v>1099</v>
      </c>
      <c r="L567" s="141"/>
      <c r="M567" s="158" t="s">
        <v>294</v>
      </c>
      <c r="N567" s="158" t="s">
        <v>294</v>
      </c>
      <c r="O567" s="158">
        <v>0.21099999999999999</v>
      </c>
      <c r="P567" s="158">
        <v>0.26100000000000001</v>
      </c>
      <c r="Q567" s="158">
        <v>0.22</v>
      </c>
      <c r="R567" s="158">
        <v>0.27100000000000002</v>
      </c>
      <c r="S567" s="158">
        <v>0.123</v>
      </c>
      <c r="T567" s="158">
        <v>0.16400000000000001</v>
      </c>
      <c r="U567" s="158">
        <v>1.2E-2</v>
      </c>
      <c r="V567" s="158">
        <v>2.8000000000000001E-2</v>
      </c>
      <c r="W567" s="158">
        <v>0.29699999999999999</v>
      </c>
      <c r="X567" s="158">
        <v>0.35199999999999998</v>
      </c>
      <c r="Y567" s="158">
        <v>3.0000000000000001E-3</v>
      </c>
      <c r="Z567" s="158">
        <v>1.2999999999999999E-2</v>
      </c>
      <c r="AA567" s="158">
        <v>2.1000000000000001E-2</v>
      </c>
      <c r="AB567" s="158">
        <v>4.2000000000000003E-2</v>
      </c>
    </row>
    <row r="568" spans="1:28" x14ac:dyDescent="0.25">
      <c r="A568" s="159" t="s">
        <v>4490</v>
      </c>
      <c r="B568" s="158" t="s">
        <v>294</v>
      </c>
      <c r="C568" s="158">
        <v>0.1307471264367816</v>
      </c>
      <c r="D568" s="158">
        <v>0.18534482758620691</v>
      </c>
      <c r="E568" s="158">
        <v>9.4109195402298854E-2</v>
      </c>
      <c r="F568" s="158">
        <v>3.1609195402298854E-2</v>
      </c>
      <c r="G568" s="158">
        <v>0.51652298850574707</v>
      </c>
      <c r="H568" s="158">
        <v>3.5919540229885057E-3</v>
      </c>
      <c r="I568" s="158">
        <v>3.8074712643678163E-2</v>
      </c>
      <c r="J568" s="158">
        <v>0.99999999999999989</v>
      </c>
      <c r="K568" s="159">
        <v>1392</v>
      </c>
      <c r="L568" s="141"/>
      <c r="M568" s="158" t="s">
        <v>294</v>
      </c>
      <c r="N568" s="158" t="s">
        <v>294</v>
      </c>
      <c r="O568" s="158">
        <v>0.114</v>
      </c>
      <c r="P568" s="158">
        <v>0.14899999999999999</v>
      </c>
      <c r="Q568" s="158">
        <v>0.16600000000000001</v>
      </c>
      <c r="R568" s="158">
        <v>0.20699999999999999</v>
      </c>
      <c r="S568" s="158">
        <v>0.08</v>
      </c>
      <c r="T568" s="158">
        <v>0.111</v>
      </c>
      <c r="U568" s="158">
        <v>2.4E-2</v>
      </c>
      <c r="V568" s="158">
        <v>4.2000000000000003E-2</v>
      </c>
      <c r="W568" s="158">
        <v>0.49</v>
      </c>
      <c r="X568" s="158">
        <v>0.54300000000000004</v>
      </c>
      <c r="Y568" s="158">
        <v>2E-3</v>
      </c>
      <c r="Z568" s="158">
        <v>8.0000000000000002E-3</v>
      </c>
      <c r="AA568" s="158">
        <v>2.9000000000000001E-2</v>
      </c>
      <c r="AB568" s="158">
        <v>4.9000000000000002E-2</v>
      </c>
    </row>
    <row r="569" spans="1:28" x14ac:dyDescent="0.25">
      <c r="A569" s="159" t="s">
        <v>4491</v>
      </c>
      <c r="B569" s="158" t="s">
        <v>294</v>
      </c>
      <c r="C569" s="158">
        <v>0.28591574123038954</v>
      </c>
      <c r="D569" s="158">
        <v>0.4244667724308126</v>
      </c>
      <c r="E569" s="158">
        <v>0.12621188083906223</v>
      </c>
      <c r="F569" s="158">
        <v>2.7674951524766438E-2</v>
      </c>
      <c r="G569" s="158">
        <v>0.10294376872906752</v>
      </c>
      <c r="H569" s="158">
        <v>1.9390093424995593E-3</v>
      </c>
      <c r="I569" s="158">
        <v>3.0847875903402079E-2</v>
      </c>
      <c r="J569" s="158">
        <v>0.99999999999999989</v>
      </c>
      <c r="K569" s="159">
        <v>5673</v>
      </c>
      <c r="L569" s="141"/>
      <c r="M569" s="158" t="s">
        <v>294</v>
      </c>
      <c r="N569" s="158" t="s">
        <v>294</v>
      </c>
      <c r="O569" s="158">
        <v>0.27400000000000002</v>
      </c>
      <c r="P569" s="158">
        <v>0.29799999999999999</v>
      </c>
      <c r="Q569" s="158">
        <v>0.41199999999999998</v>
      </c>
      <c r="R569" s="158">
        <v>0.437</v>
      </c>
      <c r="S569" s="158">
        <v>0.11799999999999999</v>
      </c>
      <c r="T569" s="158">
        <v>0.13500000000000001</v>
      </c>
      <c r="U569" s="158">
        <v>2.4E-2</v>
      </c>
      <c r="V569" s="158">
        <v>3.2000000000000001E-2</v>
      </c>
      <c r="W569" s="158">
        <v>9.5000000000000001E-2</v>
      </c>
      <c r="X569" s="158">
        <v>0.111</v>
      </c>
      <c r="Y569" s="158">
        <v>1E-3</v>
      </c>
      <c r="Z569" s="158">
        <v>3.0000000000000001E-3</v>
      </c>
      <c r="AA569" s="158">
        <v>2.7E-2</v>
      </c>
      <c r="AB569" s="158">
        <v>3.5999999999999997E-2</v>
      </c>
    </row>
    <row r="570" spans="1:28" x14ac:dyDescent="0.25">
      <c r="A570" s="159" t="s">
        <v>4492</v>
      </c>
      <c r="B570" s="158" t="s">
        <v>294</v>
      </c>
      <c r="C570" s="158">
        <v>0.13636363636363635</v>
      </c>
      <c r="D570" s="158">
        <v>0.34090909090909088</v>
      </c>
      <c r="E570" s="158">
        <v>0.17045454545454544</v>
      </c>
      <c r="F570" s="158">
        <v>5.6818181818181816E-2</v>
      </c>
      <c r="G570" s="158">
        <v>0.25</v>
      </c>
      <c r="H570" s="158" t="s">
        <v>294</v>
      </c>
      <c r="I570" s="158">
        <v>4.5454545454545456E-2</v>
      </c>
      <c r="J570" s="158">
        <v>0.99999999999999989</v>
      </c>
      <c r="K570" s="159">
        <v>88</v>
      </c>
      <c r="L570" s="141"/>
      <c r="M570" s="158" t="s">
        <v>294</v>
      </c>
      <c r="N570" s="158" t="s">
        <v>294</v>
      </c>
      <c r="O570" s="158">
        <v>0.08</v>
      </c>
      <c r="P570" s="158">
        <v>0.223</v>
      </c>
      <c r="Q570" s="158">
        <v>0.25</v>
      </c>
      <c r="R570" s="158">
        <v>0.44500000000000001</v>
      </c>
      <c r="S570" s="158">
        <v>0.106</v>
      </c>
      <c r="T570" s="158">
        <v>0.26200000000000001</v>
      </c>
      <c r="U570" s="158">
        <v>2.5000000000000001E-2</v>
      </c>
      <c r="V570" s="158">
        <v>0.126</v>
      </c>
      <c r="W570" s="158">
        <v>0.17100000000000001</v>
      </c>
      <c r="X570" s="158">
        <v>0.35</v>
      </c>
      <c r="Y570" s="158" t="s">
        <v>294</v>
      </c>
      <c r="Z570" s="158" t="s">
        <v>294</v>
      </c>
      <c r="AA570" s="158">
        <v>1.7999999999999999E-2</v>
      </c>
      <c r="AB570" s="158">
        <v>0.111</v>
      </c>
    </row>
    <row r="571" spans="1:28" x14ac:dyDescent="0.25">
      <c r="A571" s="159" t="s">
        <v>4493</v>
      </c>
      <c r="B571" s="158" t="s">
        <v>294</v>
      </c>
      <c r="C571" s="158">
        <v>0.13128491620111732</v>
      </c>
      <c r="D571" s="158">
        <v>0.39106145251396646</v>
      </c>
      <c r="E571" s="158">
        <v>0.13687150837988826</v>
      </c>
      <c r="F571" s="158">
        <v>3.0726256983240222E-2</v>
      </c>
      <c r="G571" s="158">
        <v>0.24860335195530725</v>
      </c>
      <c r="H571" s="158">
        <v>2.7932960893854749E-3</v>
      </c>
      <c r="I571" s="158">
        <v>5.8659217877094973E-2</v>
      </c>
      <c r="J571" s="158">
        <v>1</v>
      </c>
      <c r="K571" s="159">
        <v>358</v>
      </c>
      <c r="L571" s="141"/>
      <c r="M571" s="158" t="s">
        <v>294</v>
      </c>
      <c r="N571" s="158" t="s">
        <v>294</v>
      </c>
      <c r="O571" s="158">
        <v>0.1</v>
      </c>
      <c r="P571" s="158">
        <v>0.17</v>
      </c>
      <c r="Q571" s="158">
        <v>0.34200000000000003</v>
      </c>
      <c r="R571" s="158">
        <v>0.443</v>
      </c>
      <c r="S571" s="158">
        <v>0.105</v>
      </c>
      <c r="T571" s="158">
        <v>0.17599999999999999</v>
      </c>
      <c r="U571" s="158">
        <v>1.7000000000000001E-2</v>
      </c>
      <c r="V571" s="158">
        <v>5.3999999999999999E-2</v>
      </c>
      <c r="W571" s="158">
        <v>0.20699999999999999</v>
      </c>
      <c r="X571" s="158">
        <v>0.29599999999999999</v>
      </c>
      <c r="Y571" s="158">
        <v>0</v>
      </c>
      <c r="Z571" s="158">
        <v>1.6E-2</v>
      </c>
      <c r="AA571" s="158">
        <v>3.9E-2</v>
      </c>
      <c r="AB571" s="158">
        <v>8.7999999999999995E-2</v>
      </c>
    </row>
    <row r="572" spans="1:28" x14ac:dyDescent="0.25">
      <c r="A572" s="159" t="s">
        <v>4494</v>
      </c>
      <c r="B572" s="158" t="s">
        <v>294</v>
      </c>
      <c r="C572" s="158">
        <v>0.21370067014147431</v>
      </c>
      <c r="D572" s="158">
        <v>0.22486969471332838</v>
      </c>
      <c r="E572" s="158">
        <v>9.9032017870439318E-2</v>
      </c>
      <c r="F572" s="158">
        <v>9.6053611317944904E-2</v>
      </c>
      <c r="G572" s="158">
        <v>0.33804914370811617</v>
      </c>
      <c r="H572" s="158">
        <v>3.7230081906180195E-3</v>
      </c>
      <c r="I572" s="158">
        <v>2.4571854058078928E-2</v>
      </c>
      <c r="J572" s="158">
        <v>1</v>
      </c>
      <c r="K572" s="159">
        <v>1343</v>
      </c>
      <c r="L572" s="141"/>
      <c r="M572" s="158" t="s">
        <v>294</v>
      </c>
      <c r="N572" s="158" t="s">
        <v>294</v>
      </c>
      <c r="O572" s="158">
        <v>0.193</v>
      </c>
      <c r="P572" s="158">
        <v>0.23599999999999999</v>
      </c>
      <c r="Q572" s="158">
        <v>0.20300000000000001</v>
      </c>
      <c r="R572" s="158">
        <v>0.248</v>
      </c>
      <c r="S572" s="158">
        <v>8.4000000000000005E-2</v>
      </c>
      <c r="T572" s="158">
        <v>0.11600000000000001</v>
      </c>
      <c r="U572" s="158">
        <v>8.1000000000000003E-2</v>
      </c>
      <c r="V572" s="158">
        <v>0.113</v>
      </c>
      <c r="W572" s="158">
        <v>0.313</v>
      </c>
      <c r="X572" s="158">
        <v>0.36399999999999999</v>
      </c>
      <c r="Y572" s="158">
        <v>2E-3</v>
      </c>
      <c r="Z572" s="158">
        <v>8.9999999999999993E-3</v>
      </c>
      <c r="AA572" s="158">
        <v>1.7999999999999999E-2</v>
      </c>
      <c r="AB572" s="158">
        <v>3.4000000000000002E-2</v>
      </c>
    </row>
    <row r="573" spans="1:28" x14ac:dyDescent="0.25">
      <c r="A573" s="159" t="s">
        <v>4495</v>
      </c>
      <c r="B573" s="158" t="s">
        <v>294</v>
      </c>
      <c r="C573" s="158">
        <v>0.53179190751445082</v>
      </c>
      <c r="D573" s="158">
        <v>0.18786127167630057</v>
      </c>
      <c r="E573" s="158">
        <v>0.10404624277456648</v>
      </c>
      <c r="F573" s="158">
        <v>3.1791907514450865E-2</v>
      </c>
      <c r="G573" s="158">
        <v>0.11271676300578035</v>
      </c>
      <c r="H573" s="158" t="s">
        <v>294</v>
      </c>
      <c r="I573" s="158">
        <v>3.1791907514450865E-2</v>
      </c>
      <c r="J573" s="158">
        <v>1</v>
      </c>
      <c r="K573" s="159">
        <v>346</v>
      </c>
      <c r="L573" s="141"/>
      <c r="M573" s="158" t="s">
        <v>294</v>
      </c>
      <c r="N573" s="158" t="s">
        <v>294</v>
      </c>
      <c r="O573" s="158">
        <v>0.47899999999999998</v>
      </c>
      <c r="P573" s="158">
        <v>0.58399999999999996</v>
      </c>
      <c r="Q573" s="158">
        <v>0.15</v>
      </c>
      <c r="R573" s="158">
        <v>0.23200000000000001</v>
      </c>
      <c r="S573" s="158">
        <v>7.5999999999999998E-2</v>
      </c>
      <c r="T573" s="158">
        <v>0.14099999999999999</v>
      </c>
      <c r="U573" s="158">
        <v>1.7999999999999999E-2</v>
      </c>
      <c r="V573" s="158">
        <v>5.6000000000000001E-2</v>
      </c>
      <c r="W573" s="158">
        <v>8.4000000000000005E-2</v>
      </c>
      <c r="X573" s="158">
        <v>0.15</v>
      </c>
      <c r="Y573" s="158" t="s">
        <v>294</v>
      </c>
      <c r="Z573" s="158" t="s">
        <v>294</v>
      </c>
      <c r="AA573" s="158">
        <v>1.7999999999999999E-2</v>
      </c>
      <c r="AB573" s="158">
        <v>5.6000000000000001E-2</v>
      </c>
    </row>
    <row r="574" spans="1:28" x14ac:dyDescent="0.25">
      <c r="A574" s="159" t="s">
        <v>4496</v>
      </c>
      <c r="B574" s="158" t="s">
        <v>294</v>
      </c>
      <c r="C574" s="158">
        <v>0.41068702290076337</v>
      </c>
      <c r="D574" s="158">
        <v>0.35343511450381682</v>
      </c>
      <c r="E574" s="158">
        <v>8.6259541984732818E-2</v>
      </c>
      <c r="F574" s="158">
        <v>7.6335877862595417E-3</v>
      </c>
      <c r="G574" s="158">
        <v>9.8473282442748097E-2</v>
      </c>
      <c r="H574" s="158">
        <v>5.3435114503816794E-3</v>
      </c>
      <c r="I574" s="158">
        <v>3.8167938931297711E-2</v>
      </c>
      <c r="J574" s="158">
        <v>1</v>
      </c>
      <c r="K574" s="159">
        <v>1310</v>
      </c>
      <c r="L574" s="141"/>
      <c r="M574" s="158" t="s">
        <v>294</v>
      </c>
      <c r="N574" s="158" t="s">
        <v>294</v>
      </c>
      <c r="O574" s="158">
        <v>0.38400000000000001</v>
      </c>
      <c r="P574" s="158">
        <v>0.438</v>
      </c>
      <c r="Q574" s="158">
        <v>0.32800000000000001</v>
      </c>
      <c r="R574" s="158">
        <v>0.38</v>
      </c>
      <c r="S574" s="158">
        <v>7.1999999999999995E-2</v>
      </c>
      <c r="T574" s="158">
        <v>0.10299999999999999</v>
      </c>
      <c r="U574" s="158">
        <v>4.0000000000000001E-3</v>
      </c>
      <c r="V574" s="158">
        <v>1.4E-2</v>
      </c>
      <c r="W574" s="158">
        <v>8.3000000000000004E-2</v>
      </c>
      <c r="X574" s="158">
        <v>0.11600000000000001</v>
      </c>
      <c r="Y574" s="158">
        <v>3.0000000000000001E-3</v>
      </c>
      <c r="Z574" s="158">
        <v>1.0999999999999999E-2</v>
      </c>
      <c r="AA574" s="158">
        <v>2.9000000000000001E-2</v>
      </c>
      <c r="AB574" s="158">
        <v>0.05</v>
      </c>
    </row>
    <row r="575" spans="1:28" x14ac:dyDescent="0.25">
      <c r="A575" s="159" t="s">
        <v>4497</v>
      </c>
      <c r="B575" s="158" t="s">
        <v>294</v>
      </c>
      <c r="C575" s="158">
        <v>0.33649289099526064</v>
      </c>
      <c r="D575" s="158">
        <v>0.43127962085308058</v>
      </c>
      <c r="E575" s="158">
        <v>0.11374407582938388</v>
      </c>
      <c r="F575" s="158">
        <v>9.4786729857819912E-3</v>
      </c>
      <c r="G575" s="158">
        <v>8.0568720379146919E-2</v>
      </c>
      <c r="H575" s="158" t="s">
        <v>294</v>
      </c>
      <c r="I575" s="158">
        <v>2.843601895734597E-2</v>
      </c>
      <c r="J575" s="158">
        <v>0.99999999999999989</v>
      </c>
      <c r="K575" s="159">
        <v>211</v>
      </c>
      <c r="L575" s="141"/>
      <c r="M575" s="158" t="s">
        <v>294</v>
      </c>
      <c r="N575" s="158" t="s">
        <v>294</v>
      </c>
      <c r="O575" s="158">
        <v>0.27600000000000002</v>
      </c>
      <c r="P575" s="158">
        <v>0.40300000000000002</v>
      </c>
      <c r="Q575" s="158">
        <v>0.36599999999999999</v>
      </c>
      <c r="R575" s="158">
        <v>0.499</v>
      </c>
      <c r="S575" s="158">
        <v>7.8E-2</v>
      </c>
      <c r="T575" s="158">
        <v>0.16400000000000001</v>
      </c>
      <c r="U575" s="158">
        <v>3.0000000000000001E-3</v>
      </c>
      <c r="V575" s="158">
        <v>3.4000000000000002E-2</v>
      </c>
      <c r="W575" s="158">
        <v>5.0999999999999997E-2</v>
      </c>
      <c r="X575" s="158">
        <v>0.125</v>
      </c>
      <c r="Y575" s="158" t="s">
        <v>294</v>
      </c>
      <c r="Z575" s="158" t="s">
        <v>294</v>
      </c>
      <c r="AA575" s="158">
        <v>1.2999999999999999E-2</v>
      </c>
      <c r="AB575" s="158">
        <v>6.0999999999999999E-2</v>
      </c>
    </row>
    <row r="576" spans="1:28" x14ac:dyDescent="0.25">
      <c r="A576" s="159" t="s">
        <v>4498</v>
      </c>
      <c r="B576" s="158" t="s">
        <v>294</v>
      </c>
      <c r="C576" s="158">
        <v>0.22452830188679246</v>
      </c>
      <c r="D576" s="158">
        <v>0.47358490566037736</v>
      </c>
      <c r="E576" s="158">
        <v>0.16415094339622641</v>
      </c>
      <c r="F576" s="158">
        <v>5.6603773584905662E-2</v>
      </c>
      <c r="G576" s="158">
        <v>5.849056603773585E-2</v>
      </c>
      <c r="H576" s="158" t="s">
        <v>294</v>
      </c>
      <c r="I576" s="158">
        <v>2.2641509433962263E-2</v>
      </c>
      <c r="J576" s="158">
        <v>1</v>
      </c>
      <c r="K576" s="159">
        <v>530</v>
      </c>
      <c r="L576" s="141"/>
      <c r="M576" s="158" t="s">
        <v>294</v>
      </c>
      <c r="N576" s="158" t="s">
        <v>294</v>
      </c>
      <c r="O576" s="158">
        <v>0.191</v>
      </c>
      <c r="P576" s="158">
        <v>0.26200000000000001</v>
      </c>
      <c r="Q576" s="158">
        <v>0.43099999999999999</v>
      </c>
      <c r="R576" s="158">
        <v>0.51600000000000001</v>
      </c>
      <c r="S576" s="158">
        <v>0.13500000000000001</v>
      </c>
      <c r="T576" s="158">
        <v>0.19800000000000001</v>
      </c>
      <c r="U576" s="158">
        <v>0.04</v>
      </c>
      <c r="V576" s="158">
        <v>0.08</v>
      </c>
      <c r="W576" s="158">
        <v>4.2000000000000003E-2</v>
      </c>
      <c r="X576" s="158">
        <v>8.2000000000000003E-2</v>
      </c>
      <c r="Y576" s="158" t="s">
        <v>294</v>
      </c>
      <c r="Z576" s="158" t="s">
        <v>294</v>
      </c>
      <c r="AA576" s="158">
        <v>1.2999999999999999E-2</v>
      </c>
      <c r="AB576" s="158">
        <v>3.9E-2</v>
      </c>
    </row>
    <row r="577" spans="1:28" x14ac:dyDescent="0.25">
      <c r="A577" s="159" t="s">
        <v>4499</v>
      </c>
      <c r="B577" s="158">
        <v>4.2441973024716591E-2</v>
      </c>
      <c r="C577" s="158">
        <v>0.25202744853399878</v>
      </c>
      <c r="D577" s="158">
        <v>0.26312732591907417</v>
      </c>
      <c r="E577" s="158">
        <v>0.10390001505797319</v>
      </c>
      <c r="F577" s="158">
        <v>2.4479962139953106E-2</v>
      </c>
      <c r="G577" s="158">
        <v>0.28302536192914146</v>
      </c>
      <c r="H577" s="158">
        <v>4.3883236173553894E-3</v>
      </c>
      <c r="I577" s="158">
        <v>2.6609589777787337E-2</v>
      </c>
      <c r="J577" s="158">
        <v>1</v>
      </c>
      <c r="K577" s="159">
        <v>46487</v>
      </c>
      <c r="L577" s="141"/>
      <c r="M577" s="158">
        <v>4.1000000000000002E-2</v>
      </c>
      <c r="N577" s="158">
        <v>4.3999999999999997E-2</v>
      </c>
      <c r="O577" s="158">
        <v>0.248</v>
      </c>
      <c r="P577" s="158">
        <v>0.25600000000000001</v>
      </c>
      <c r="Q577" s="158">
        <v>0.25900000000000001</v>
      </c>
      <c r="R577" s="158">
        <v>0.26700000000000002</v>
      </c>
      <c r="S577" s="158">
        <v>0.10100000000000001</v>
      </c>
      <c r="T577" s="158">
        <v>0.107</v>
      </c>
      <c r="U577" s="158">
        <v>2.3E-2</v>
      </c>
      <c r="V577" s="158">
        <v>2.5999999999999999E-2</v>
      </c>
      <c r="W577" s="158">
        <v>0.27900000000000003</v>
      </c>
      <c r="X577" s="158">
        <v>0.28699999999999998</v>
      </c>
      <c r="Y577" s="158">
        <v>4.0000000000000001E-3</v>
      </c>
      <c r="Z577" s="158">
        <v>5.0000000000000001E-3</v>
      </c>
      <c r="AA577" s="158">
        <v>2.5000000000000001E-2</v>
      </c>
      <c r="AB577" s="158">
        <v>2.8000000000000001E-2</v>
      </c>
    </row>
    <row r="578" spans="1:28" x14ac:dyDescent="0.25">
      <c r="A578" s="159" t="s">
        <v>4500</v>
      </c>
      <c r="B578" s="158" t="s">
        <v>294</v>
      </c>
      <c r="C578" s="158">
        <v>8.9820359281437126E-2</v>
      </c>
      <c r="D578" s="158">
        <v>0.1347305389221557</v>
      </c>
      <c r="E578" s="158">
        <v>9.880239520958084E-2</v>
      </c>
      <c r="F578" s="158">
        <v>3.2934131736526949E-2</v>
      </c>
      <c r="G578" s="158">
        <v>0.61976047904191611</v>
      </c>
      <c r="H578" s="158" t="s">
        <v>294</v>
      </c>
      <c r="I578" s="158">
        <v>2.3952095808383235E-2</v>
      </c>
      <c r="J578" s="158">
        <v>0.99999999999999989</v>
      </c>
      <c r="K578" s="159">
        <v>334</v>
      </c>
      <c r="L578" s="141"/>
      <c r="M578" s="158" t="s">
        <v>294</v>
      </c>
      <c r="N578" s="158" t="s">
        <v>294</v>
      </c>
      <c r="O578" s="158">
        <v>6.4000000000000001E-2</v>
      </c>
      <c r="P578" s="158">
        <v>0.125</v>
      </c>
      <c r="Q578" s="158">
        <v>0.10199999999999999</v>
      </c>
      <c r="R578" s="158">
        <v>0.17599999999999999</v>
      </c>
      <c r="S578" s="158">
        <v>7.0999999999999994E-2</v>
      </c>
      <c r="T578" s="158">
        <v>0.13600000000000001</v>
      </c>
      <c r="U578" s="158">
        <v>1.7999999999999999E-2</v>
      </c>
      <c r="V578" s="158">
        <v>5.8000000000000003E-2</v>
      </c>
      <c r="W578" s="158">
        <v>0.56699999999999995</v>
      </c>
      <c r="X578" s="158">
        <v>0.67</v>
      </c>
      <c r="Y578" s="158" t="s">
        <v>294</v>
      </c>
      <c r="Z578" s="158" t="s">
        <v>294</v>
      </c>
      <c r="AA578" s="158">
        <v>1.2E-2</v>
      </c>
      <c r="AB578" s="158">
        <v>4.7E-2</v>
      </c>
    </row>
    <row r="579" spans="1:28" x14ac:dyDescent="0.25">
      <c r="A579" s="159" t="s">
        <v>4501</v>
      </c>
      <c r="B579" s="158" t="s">
        <v>294</v>
      </c>
      <c r="C579" s="158">
        <v>0.27249022164276404</v>
      </c>
      <c r="D579" s="158">
        <v>0.29400260756192959</v>
      </c>
      <c r="E579" s="158">
        <v>0.13950456323337679</v>
      </c>
      <c r="F579" s="158">
        <v>3.7809647979139507E-2</v>
      </c>
      <c r="G579" s="158">
        <v>0.23533246414602346</v>
      </c>
      <c r="H579" s="158">
        <v>1.3037809647979139E-3</v>
      </c>
      <c r="I579" s="158">
        <v>1.955671447196871E-2</v>
      </c>
      <c r="J579" s="158">
        <v>1</v>
      </c>
      <c r="K579" s="159">
        <v>1534</v>
      </c>
      <c r="L579" s="141"/>
      <c r="M579" s="158" t="s">
        <v>294</v>
      </c>
      <c r="N579" s="158" t="s">
        <v>294</v>
      </c>
      <c r="O579" s="158">
        <v>0.251</v>
      </c>
      <c r="P579" s="158">
        <v>0.29499999999999998</v>
      </c>
      <c r="Q579" s="158">
        <v>0.27200000000000002</v>
      </c>
      <c r="R579" s="158">
        <v>0.317</v>
      </c>
      <c r="S579" s="158">
        <v>0.123</v>
      </c>
      <c r="T579" s="158">
        <v>0.158</v>
      </c>
      <c r="U579" s="158">
        <v>2.9000000000000001E-2</v>
      </c>
      <c r="V579" s="158">
        <v>4.9000000000000002E-2</v>
      </c>
      <c r="W579" s="158">
        <v>0.215</v>
      </c>
      <c r="X579" s="158">
        <v>0.25700000000000001</v>
      </c>
      <c r="Y579" s="158">
        <v>0</v>
      </c>
      <c r="Z579" s="158">
        <v>5.0000000000000001E-3</v>
      </c>
      <c r="AA579" s="158">
        <v>1.4E-2</v>
      </c>
      <c r="AB579" s="158">
        <v>2.8000000000000001E-2</v>
      </c>
    </row>
    <row r="580" spans="1:28" x14ac:dyDescent="0.25">
      <c r="A580" s="159" t="s">
        <v>4502</v>
      </c>
      <c r="B580" s="158" t="s">
        <v>294</v>
      </c>
      <c r="C580" s="158">
        <v>7.0126227208976155E-3</v>
      </c>
      <c r="D580" s="158">
        <v>0.17812061711079943</v>
      </c>
      <c r="E580" s="158">
        <v>9.2566619915848525E-2</v>
      </c>
      <c r="F580" s="158">
        <v>2.8050490883590462E-2</v>
      </c>
      <c r="G580" s="158">
        <v>0.66058906030855535</v>
      </c>
      <c r="H580" s="158">
        <v>5.6100981767180924E-3</v>
      </c>
      <c r="I580" s="158">
        <v>2.8050490883590462E-2</v>
      </c>
      <c r="J580" s="158">
        <v>1</v>
      </c>
      <c r="K580" s="159">
        <v>713</v>
      </c>
      <c r="L580" s="141"/>
      <c r="M580" s="158" t="s">
        <v>294</v>
      </c>
      <c r="N580" s="158" t="s">
        <v>294</v>
      </c>
      <c r="O580" s="158">
        <v>3.0000000000000001E-3</v>
      </c>
      <c r="P580" s="158">
        <v>1.6E-2</v>
      </c>
      <c r="Q580" s="158">
        <v>0.152</v>
      </c>
      <c r="R580" s="158">
        <v>0.20799999999999999</v>
      </c>
      <c r="S580" s="158">
        <v>7.2999999999999995E-2</v>
      </c>
      <c r="T580" s="158">
        <v>0.11600000000000001</v>
      </c>
      <c r="U580" s="158">
        <v>1.7999999999999999E-2</v>
      </c>
      <c r="V580" s="158">
        <v>4.2999999999999997E-2</v>
      </c>
      <c r="W580" s="158">
        <v>0.625</v>
      </c>
      <c r="X580" s="158">
        <v>0.69399999999999995</v>
      </c>
      <c r="Y580" s="158">
        <v>2E-3</v>
      </c>
      <c r="Z580" s="158">
        <v>1.4E-2</v>
      </c>
      <c r="AA580" s="158">
        <v>1.7999999999999999E-2</v>
      </c>
      <c r="AB580" s="158">
        <v>4.2999999999999997E-2</v>
      </c>
    </row>
    <row r="581" spans="1:28" x14ac:dyDescent="0.25">
      <c r="A581" s="159" t="s">
        <v>4503</v>
      </c>
      <c r="B581" s="158" t="s">
        <v>294</v>
      </c>
      <c r="C581" s="158">
        <v>7.8330474556889657E-2</v>
      </c>
      <c r="D581" s="158">
        <v>0.17209834190966267</v>
      </c>
      <c r="E581" s="158">
        <v>6.4608347627215554E-2</v>
      </c>
      <c r="F581" s="158">
        <v>1.1435105774728416E-2</v>
      </c>
      <c r="G581" s="158">
        <v>0.61692395654659804</v>
      </c>
      <c r="H581" s="158">
        <v>1.6009148084619784E-2</v>
      </c>
      <c r="I581" s="158">
        <v>4.0594625500285877E-2</v>
      </c>
      <c r="J581" s="158">
        <v>1</v>
      </c>
      <c r="K581" s="159">
        <v>1749</v>
      </c>
      <c r="L581" s="141"/>
      <c r="M581" s="158" t="s">
        <v>294</v>
      </c>
      <c r="N581" s="158" t="s">
        <v>294</v>
      </c>
      <c r="O581" s="158">
        <v>6.7000000000000004E-2</v>
      </c>
      <c r="P581" s="158">
        <v>9.1999999999999998E-2</v>
      </c>
      <c r="Q581" s="158">
        <v>0.155</v>
      </c>
      <c r="R581" s="158">
        <v>0.191</v>
      </c>
      <c r="S581" s="158">
        <v>5.3999999999999999E-2</v>
      </c>
      <c r="T581" s="158">
        <v>7.6999999999999999E-2</v>
      </c>
      <c r="U581" s="158">
        <v>7.0000000000000001E-3</v>
      </c>
      <c r="V581" s="158">
        <v>1.7999999999999999E-2</v>
      </c>
      <c r="W581" s="158">
        <v>0.59399999999999997</v>
      </c>
      <c r="X581" s="158">
        <v>0.63900000000000001</v>
      </c>
      <c r="Y581" s="158">
        <v>1.0999999999999999E-2</v>
      </c>
      <c r="Z581" s="158">
        <v>2.3E-2</v>
      </c>
      <c r="AA581" s="158">
        <v>3.2000000000000001E-2</v>
      </c>
      <c r="AB581" s="158">
        <v>5.0999999999999997E-2</v>
      </c>
    </row>
    <row r="582" spans="1:28" x14ac:dyDescent="0.25">
      <c r="A582" s="159" t="s">
        <v>4504</v>
      </c>
      <c r="B582" s="158">
        <v>0.22291021671826625</v>
      </c>
      <c r="C582" s="158">
        <v>0.17956656346749225</v>
      </c>
      <c r="D582" s="158">
        <v>0.33436532507739936</v>
      </c>
      <c r="E582" s="158">
        <v>8.8235294117647065E-2</v>
      </c>
      <c r="F582" s="158">
        <v>1.5479876160990712E-2</v>
      </c>
      <c r="G582" s="158">
        <v>0.1238390092879257</v>
      </c>
      <c r="H582" s="158" t="s">
        <v>294</v>
      </c>
      <c r="I582" s="158">
        <v>3.5603715170278639E-2</v>
      </c>
      <c r="J582" s="158">
        <v>0.99999999999999989</v>
      </c>
      <c r="K582" s="159">
        <v>646</v>
      </c>
      <c r="L582" s="141"/>
      <c r="M582" s="158">
        <v>0.193</v>
      </c>
      <c r="N582" s="158">
        <v>0.25700000000000001</v>
      </c>
      <c r="O582" s="158">
        <v>0.152</v>
      </c>
      <c r="P582" s="158">
        <v>0.21099999999999999</v>
      </c>
      <c r="Q582" s="158">
        <v>0.29899999999999999</v>
      </c>
      <c r="R582" s="158">
        <v>0.372</v>
      </c>
      <c r="S582" s="158">
        <v>6.9000000000000006E-2</v>
      </c>
      <c r="T582" s="158">
        <v>0.113</v>
      </c>
      <c r="U582" s="158">
        <v>8.0000000000000002E-3</v>
      </c>
      <c r="V582" s="158">
        <v>2.8000000000000001E-2</v>
      </c>
      <c r="W582" s="158">
        <v>0.10100000000000001</v>
      </c>
      <c r="X582" s="158">
        <v>0.151</v>
      </c>
      <c r="Y582" s="158" t="s">
        <v>294</v>
      </c>
      <c r="Z582" s="158" t="s">
        <v>294</v>
      </c>
      <c r="AA582" s="158">
        <v>2.4E-2</v>
      </c>
      <c r="AB582" s="158">
        <v>5.2999999999999999E-2</v>
      </c>
    </row>
    <row r="583" spans="1:28" x14ac:dyDescent="0.25">
      <c r="A583" s="159" t="s">
        <v>4505</v>
      </c>
      <c r="B583" s="158">
        <v>3.1232036788656832E-2</v>
      </c>
      <c r="C583" s="158">
        <v>3.8321517532094272E-4</v>
      </c>
      <c r="D583" s="158">
        <v>0.69840965702241808</v>
      </c>
      <c r="E583" s="158">
        <v>0.20176278980647633</v>
      </c>
      <c r="F583" s="158">
        <v>2.8932745736731175E-2</v>
      </c>
      <c r="G583" s="158">
        <v>1.0538417321325924E-2</v>
      </c>
      <c r="H583" s="158" t="s">
        <v>294</v>
      </c>
      <c r="I583" s="158">
        <v>2.8741138149070703E-2</v>
      </c>
      <c r="J583" s="158">
        <v>1</v>
      </c>
      <c r="K583" s="159">
        <v>5219</v>
      </c>
      <c r="L583" s="141"/>
      <c r="M583" s="158">
        <v>2.7E-2</v>
      </c>
      <c r="N583" s="158">
        <v>3.5999999999999997E-2</v>
      </c>
      <c r="O583" s="158">
        <v>0</v>
      </c>
      <c r="P583" s="158">
        <v>1E-3</v>
      </c>
      <c r="Q583" s="158">
        <v>0.68600000000000005</v>
      </c>
      <c r="R583" s="158">
        <v>0.71099999999999997</v>
      </c>
      <c r="S583" s="158">
        <v>0.191</v>
      </c>
      <c r="T583" s="158">
        <v>0.21299999999999999</v>
      </c>
      <c r="U583" s="158">
        <v>2.5000000000000001E-2</v>
      </c>
      <c r="V583" s="158">
        <v>3.4000000000000002E-2</v>
      </c>
      <c r="W583" s="158">
        <v>8.0000000000000002E-3</v>
      </c>
      <c r="X583" s="158">
        <v>1.4E-2</v>
      </c>
      <c r="Y583" s="158" t="s">
        <v>294</v>
      </c>
      <c r="Z583" s="158" t="s">
        <v>294</v>
      </c>
      <c r="AA583" s="158">
        <v>2.5000000000000001E-2</v>
      </c>
      <c r="AB583" s="158">
        <v>3.4000000000000002E-2</v>
      </c>
    </row>
    <row r="584" spans="1:28" x14ac:dyDescent="0.25">
      <c r="A584" s="159" t="s">
        <v>4506</v>
      </c>
      <c r="B584" s="158">
        <v>4.2330951072017592E-2</v>
      </c>
      <c r="C584" s="158">
        <v>0.24940443467106468</v>
      </c>
      <c r="D584" s="158">
        <v>0.25233644859813081</v>
      </c>
      <c r="E584" s="158">
        <v>9.0709180868609129E-2</v>
      </c>
      <c r="F584" s="158">
        <v>4.1414696719809421E-2</v>
      </c>
      <c r="G584" s="158">
        <v>0.29851566794942275</v>
      </c>
      <c r="H584" s="158">
        <v>4.0315191497159609E-3</v>
      </c>
      <c r="I584" s="158">
        <v>2.1257100971229612E-2</v>
      </c>
      <c r="J584" s="158">
        <v>1</v>
      </c>
      <c r="K584" s="159">
        <v>5457</v>
      </c>
      <c r="L584" s="141"/>
      <c r="M584" s="158">
        <v>3.6999999999999998E-2</v>
      </c>
      <c r="N584" s="158">
        <v>4.8000000000000001E-2</v>
      </c>
      <c r="O584" s="158">
        <v>0.23799999999999999</v>
      </c>
      <c r="P584" s="158">
        <v>0.26100000000000001</v>
      </c>
      <c r="Q584" s="158">
        <v>0.24099999999999999</v>
      </c>
      <c r="R584" s="158">
        <v>0.26400000000000001</v>
      </c>
      <c r="S584" s="158">
        <v>8.3000000000000004E-2</v>
      </c>
      <c r="T584" s="158">
        <v>9.9000000000000005E-2</v>
      </c>
      <c r="U584" s="158">
        <v>3.5999999999999997E-2</v>
      </c>
      <c r="V584" s="158">
        <v>4.7E-2</v>
      </c>
      <c r="W584" s="158">
        <v>0.28699999999999998</v>
      </c>
      <c r="X584" s="158">
        <v>0.311</v>
      </c>
      <c r="Y584" s="158">
        <v>3.0000000000000001E-3</v>
      </c>
      <c r="Z584" s="158">
        <v>6.0000000000000001E-3</v>
      </c>
      <c r="AA584" s="158">
        <v>1.7999999999999999E-2</v>
      </c>
      <c r="AB584" s="158">
        <v>2.5000000000000001E-2</v>
      </c>
    </row>
    <row r="585" spans="1:28" x14ac:dyDescent="0.25">
      <c r="A585" s="159" t="s">
        <v>4507</v>
      </c>
      <c r="B585" s="158">
        <v>0.59669421487603302</v>
      </c>
      <c r="C585" s="158">
        <v>0.12892561983471074</v>
      </c>
      <c r="D585" s="158">
        <v>0.17851239669421487</v>
      </c>
      <c r="E585" s="158">
        <v>5.2892561983471073E-2</v>
      </c>
      <c r="F585" s="158">
        <v>3.3057851239669421E-3</v>
      </c>
      <c r="G585" s="158">
        <v>1.3223140495867768E-2</v>
      </c>
      <c r="H585" s="158" t="s">
        <v>294</v>
      </c>
      <c r="I585" s="158">
        <v>2.6446280991735537E-2</v>
      </c>
      <c r="J585" s="158">
        <v>1</v>
      </c>
      <c r="K585" s="159">
        <v>605</v>
      </c>
      <c r="L585" s="141"/>
      <c r="M585" s="158">
        <v>0.55700000000000005</v>
      </c>
      <c r="N585" s="158">
        <v>0.63500000000000001</v>
      </c>
      <c r="O585" s="158">
        <v>0.105</v>
      </c>
      <c r="P585" s="158">
        <v>0.158</v>
      </c>
      <c r="Q585" s="158">
        <v>0.15</v>
      </c>
      <c r="R585" s="158">
        <v>0.21099999999999999</v>
      </c>
      <c r="S585" s="158">
        <v>3.7999999999999999E-2</v>
      </c>
      <c r="T585" s="158">
        <v>7.3999999999999996E-2</v>
      </c>
      <c r="U585" s="158">
        <v>1E-3</v>
      </c>
      <c r="V585" s="158">
        <v>1.2E-2</v>
      </c>
      <c r="W585" s="158">
        <v>7.0000000000000001E-3</v>
      </c>
      <c r="X585" s="158">
        <v>2.5999999999999999E-2</v>
      </c>
      <c r="Y585" s="158" t="s">
        <v>294</v>
      </c>
      <c r="Z585" s="158" t="s">
        <v>294</v>
      </c>
      <c r="AA585" s="158">
        <v>1.6E-2</v>
      </c>
      <c r="AB585" s="158">
        <v>4.2999999999999997E-2</v>
      </c>
    </row>
    <row r="586" spans="1:28" x14ac:dyDescent="0.25">
      <c r="A586" s="159" t="s">
        <v>4508</v>
      </c>
      <c r="B586" s="158">
        <v>0.26393252852654209</v>
      </c>
      <c r="C586" s="158">
        <v>0.44418720026459402</v>
      </c>
      <c r="D586" s="158">
        <v>0.1638829171489995</v>
      </c>
      <c r="E586" s="158">
        <v>3.6877790639986772E-2</v>
      </c>
      <c r="F586" s="158">
        <v>1.4883413262774929E-3</v>
      </c>
      <c r="G586" s="158">
        <v>6.1518108152803043E-2</v>
      </c>
      <c r="H586" s="158">
        <v>2.8113113940797089E-3</v>
      </c>
      <c r="I586" s="158">
        <v>2.5301802546717381E-2</v>
      </c>
      <c r="J586" s="158">
        <v>1</v>
      </c>
      <c r="K586" s="159">
        <v>6047</v>
      </c>
      <c r="L586" s="141"/>
      <c r="M586" s="158">
        <v>0.253</v>
      </c>
      <c r="N586" s="158">
        <v>0.27500000000000002</v>
      </c>
      <c r="O586" s="158">
        <v>0.432</v>
      </c>
      <c r="P586" s="158">
        <v>0.45700000000000002</v>
      </c>
      <c r="Q586" s="158">
        <v>0.155</v>
      </c>
      <c r="R586" s="158">
        <v>0.17299999999999999</v>
      </c>
      <c r="S586" s="158">
        <v>3.2000000000000001E-2</v>
      </c>
      <c r="T586" s="158">
        <v>4.2000000000000003E-2</v>
      </c>
      <c r="U586" s="158">
        <v>1E-3</v>
      </c>
      <c r="V586" s="158">
        <v>3.0000000000000001E-3</v>
      </c>
      <c r="W586" s="158">
        <v>5.6000000000000001E-2</v>
      </c>
      <c r="X586" s="158">
        <v>6.8000000000000005E-2</v>
      </c>
      <c r="Y586" s="158">
        <v>2E-3</v>
      </c>
      <c r="Z586" s="158">
        <v>4.0000000000000001E-3</v>
      </c>
      <c r="AA586" s="158">
        <v>2.1999999999999999E-2</v>
      </c>
      <c r="AB586" s="158">
        <v>0.03</v>
      </c>
    </row>
    <row r="587" spans="1:28" x14ac:dyDescent="0.25">
      <c r="A587" s="159" t="s">
        <v>4509</v>
      </c>
      <c r="B587" s="158" t="s">
        <v>294</v>
      </c>
      <c r="C587" s="158">
        <v>0.37450199203187251</v>
      </c>
      <c r="D587" s="158">
        <v>0.3605577689243028</v>
      </c>
      <c r="E587" s="158">
        <v>0.11752988047808766</v>
      </c>
      <c r="F587" s="158">
        <v>7.9681274900398405E-3</v>
      </c>
      <c r="G587" s="158">
        <v>0.11553784860557768</v>
      </c>
      <c r="H587" s="158">
        <v>1.9920318725099601E-3</v>
      </c>
      <c r="I587" s="158">
        <v>2.1912350597609563E-2</v>
      </c>
      <c r="J587" s="158">
        <v>1</v>
      </c>
      <c r="K587" s="159">
        <v>502</v>
      </c>
      <c r="L587" s="141"/>
      <c r="M587" s="158" t="s">
        <v>294</v>
      </c>
      <c r="N587" s="158" t="s">
        <v>294</v>
      </c>
      <c r="O587" s="158">
        <v>0.33300000000000002</v>
      </c>
      <c r="P587" s="158">
        <v>0.41799999999999998</v>
      </c>
      <c r="Q587" s="158">
        <v>0.32</v>
      </c>
      <c r="R587" s="158">
        <v>0.40300000000000002</v>
      </c>
      <c r="S587" s="158">
        <v>9.1999999999999998E-2</v>
      </c>
      <c r="T587" s="158">
        <v>0.14899999999999999</v>
      </c>
      <c r="U587" s="158">
        <v>3.0000000000000001E-3</v>
      </c>
      <c r="V587" s="158">
        <v>0.02</v>
      </c>
      <c r="W587" s="158">
        <v>0.09</v>
      </c>
      <c r="X587" s="158">
        <v>0.14599999999999999</v>
      </c>
      <c r="Y587" s="158">
        <v>0</v>
      </c>
      <c r="Z587" s="158">
        <v>1.0999999999999999E-2</v>
      </c>
      <c r="AA587" s="158">
        <v>1.2E-2</v>
      </c>
      <c r="AB587" s="158">
        <v>3.9E-2</v>
      </c>
    </row>
    <row r="588" spans="1:28" x14ac:dyDescent="0.25">
      <c r="A588" s="159" t="s">
        <v>4510</v>
      </c>
      <c r="B588" s="158" t="s">
        <v>294</v>
      </c>
      <c r="C588" s="158">
        <v>0.18656716417910449</v>
      </c>
      <c r="D588" s="158">
        <v>0.43283582089552236</v>
      </c>
      <c r="E588" s="158">
        <v>0.11940298507462686</v>
      </c>
      <c r="F588" s="158">
        <v>7.462686567164179E-3</v>
      </c>
      <c r="G588" s="158">
        <v>0.21641791044776118</v>
      </c>
      <c r="H588" s="158" t="s">
        <v>294</v>
      </c>
      <c r="I588" s="158">
        <v>3.7313432835820892E-2</v>
      </c>
      <c r="J588" s="158">
        <v>1</v>
      </c>
      <c r="K588" s="159">
        <v>134</v>
      </c>
      <c r="L588" s="141"/>
      <c r="M588" s="158" t="s">
        <v>294</v>
      </c>
      <c r="N588" s="158" t="s">
        <v>294</v>
      </c>
      <c r="O588" s="158">
        <v>0.13</v>
      </c>
      <c r="P588" s="158">
        <v>0.26100000000000001</v>
      </c>
      <c r="Q588" s="158">
        <v>0.35199999999999998</v>
      </c>
      <c r="R588" s="158">
        <v>0.51700000000000002</v>
      </c>
      <c r="S588" s="158">
        <v>7.4999999999999997E-2</v>
      </c>
      <c r="T588" s="158">
        <v>0.185</v>
      </c>
      <c r="U588" s="158">
        <v>1E-3</v>
      </c>
      <c r="V588" s="158">
        <v>4.1000000000000002E-2</v>
      </c>
      <c r="W588" s="158">
        <v>0.155</v>
      </c>
      <c r="X588" s="158">
        <v>0.29399999999999998</v>
      </c>
      <c r="Y588" s="158" t="s">
        <v>294</v>
      </c>
      <c r="Z588" s="158" t="s">
        <v>294</v>
      </c>
      <c r="AA588" s="158">
        <v>1.6E-2</v>
      </c>
      <c r="AB588" s="158">
        <v>8.4000000000000005E-2</v>
      </c>
    </row>
    <row r="589" spans="1:28" x14ac:dyDescent="0.25">
      <c r="A589" s="159" t="s">
        <v>4511</v>
      </c>
      <c r="B589" s="158" t="s">
        <v>294</v>
      </c>
      <c r="C589" s="158">
        <v>0.36520076481835562</v>
      </c>
      <c r="D589" s="158">
        <v>0.25047801147227533</v>
      </c>
      <c r="E589" s="158">
        <v>0.25239005736137665</v>
      </c>
      <c r="F589" s="158">
        <v>5.7361376673040155E-3</v>
      </c>
      <c r="G589" s="158">
        <v>0.10516252390057361</v>
      </c>
      <c r="H589" s="158" t="s">
        <v>294</v>
      </c>
      <c r="I589" s="158">
        <v>2.1032504780114723E-2</v>
      </c>
      <c r="J589" s="158">
        <v>0.99999999999999989</v>
      </c>
      <c r="K589" s="159">
        <v>523</v>
      </c>
      <c r="L589" s="141"/>
      <c r="M589" s="158" t="s">
        <v>294</v>
      </c>
      <c r="N589" s="158" t="s">
        <v>294</v>
      </c>
      <c r="O589" s="158">
        <v>0.32500000000000001</v>
      </c>
      <c r="P589" s="158">
        <v>0.40699999999999997</v>
      </c>
      <c r="Q589" s="158">
        <v>0.215</v>
      </c>
      <c r="R589" s="158">
        <v>0.28899999999999998</v>
      </c>
      <c r="S589" s="158">
        <v>0.217</v>
      </c>
      <c r="T589" s="158">
        <v>0.29099999999999998</v>
      </c>
      <c r="U589" s="158">
        <v>2E-3</v>
      </c>
      <c r="V589" s="158">
        <v>1.7000000000000001E-2</v>
      </c>
      <c r="W589" s="158">
        <v>8.2000000000000003E-2</v>
      </c>
      <c r="X589" s="158">
        <v>0.13400000000000001</v>
      </c>
      <c r="Y589" s="158" t="s">
        <v>294</v>
      </c>
      <c r="Z589" s="158" t="s">
        <v>294</v>
      </c>
      <c r="AA589" s="158">
        <v>1.2E-2</v>
      </c>
      <c r="AB589" s="158">
        <v>3.6999999999999998E-2</v>
      </c>
    </row>
    <row r="590" spans="1:28" x14ac:dyDescent="0.25">
      <c r="A590" s="159" t="s">
        <v>4512</v>
      </c>
      <c r="B590" s="158" t="s">
        <v>294</v>
      </c>
      <c r="C590" s="158">
        <v>0.47305389221556887</v>
      </c>
      <c r="D590" s="158">
        <v>0.29041916167664672</v>
      </c>
      <c r="E590" s="158">
        <v>0.10179640718562874</v>
      </c>
      <c r="F590" s="158">
        <v>1.4970059880239521E-2</v>
      </c>
      <c r="G590" s="158">
        <v>9.580838323353294E-2</v>
      </c>
      <c r="H590" s="158" t="s">
        <v>294</v>
      </c>
      <c r="I590" s="158">
        <v>2.3952095808383235E-2</v>
      </c>
      <c r="J590" s="158">
        <v>1</v>
      </c>
      <c r="K590" s="159">
        <v>334</v>
      </c>
      <c r="L590" s="141"/>
      <c r="M590" s="158" t="s">
        <v>294</v>
      </c>
      <c r="N590" s="158" t="s">
        <v>294</v>
      </c>
      <c r="O590" s="158">
        <v>0.42</v>
      </c>
      <c r="P590" s="158">
        <v>0.52700000000000002</v>
      </c>
      <c r="Q590" s="158">
        <v>0.24399999999999999</v>
      </c>
      <c r="R590" s="158">
        <v>0.34100000000000003</v>
      </c>
      <c r="S590" s="158">
        <v>7.3999999999999996E-2</v>
      </c>
      <c r="T590" s="158">
        <v>0.13900000000000001</v>
      </c>
      <c r="U590" s="158">
        <v>6.0000000000000001E-3</v>
      </c>
      <c r="V590" s="158">
        <v>3.5000000000000003E-2</v>
      </c>
      <c r="W590" s="158">
        <v>6.9000000000000006E-2</v>
      </c>
      <c r="X590" s="158">
        <v>0.13200000000000001</v>
      </c>
      <c r="Y590" s="158" t="s">
        <v>294</v>
      </c>
      <c r="Z590" s="158" t="s">
        <v>294</v>
      </c>
      <c r="AA590" s="158">
        <v>1.2E-2</v>
      </c>
      <c r="AB590" s="158">
        <v>4.7E-2</v>
      </c>
    </row>
    <row r="591" spans="1:28" x14ac:dyDescent="0.25">
      <c r="A591" s="159" t="s">
        <v>4513</v>
      </c>
      <c r="B591" s="158" t="s">
        <v>294</v>
      </c>
      <c r="C591" s="158">
        <v>0.28045325779036828</v>
      </c>
      <c r="D591" s="158">
        <v>0.37110481586402266</v>
      </c>
      <c r="E591" s="158">
        <v>0.14730878186968838</v>
      </c>
      <c r="F591" s="158">
        <v>5.6657223796033997E-3</v>
      </c>
      <c r="G591" s="158">
        <v>0.17280453257790368</v>
      </c>
      <c r="H591" s="158" t="s">
        <v>294</v>
      </c>
      <c r="I591" s="158">
        <v>2.2662889518413599E-2</v>
      </c>
      <c r="J591" s="158">
        <v>0.99999999999999978</v>
      </c>
      <c r="K591" s="159">
        <v>353</v>
      </c>
      <c r="L591" s="141"/>
      <c r="M591" s="158" t="s">
        <v>294</v>
      </c>
      <c r="N591" s="158" t="s">
        <v>294</v>
      </c>
      <c r="O591" s="158">
        <v>0.23599999999999999</v>
      </c>
      <c r="P591" s="158">
        <v>0.32900000000000001</v>
      </c>
      <c r="Q591" s="158">
        <v>0.32200000000000001</v>
      </c>
      <c r="R591" s="158">
        <v>0.42299999999999999</v>
      </c>
      <c r="S591" s="158">
        <v>0.114</v>
      </c>
      <c r="T591" s="158">
        <v>0.188</v>
      </c>
      <c r="U591" s="158">
        <v>2E-3</v>
      </c>
      <c r="V591" s="158">
        <v>0.02</v>
      </c>
      <c r="W591" s="158">
        <v>0.13700000000000001</v>
      </c>
      <c r="X591" s="158">
        <v>0.216</v>
      </c>
      <c r="Y591" s="158" t="s">
        <v>294</v>
      </c>
      <c r="Z591" s="158" t="s">
        <v>294</v>
      </c>
      <c r="AA591" s="158">
        <v>1.2E-2</v>
      </c>
      <c r="AB591" s="158">
        <v>4.3999999999999997E-2</v>
      </c>
    </row>
    <row r="592" spans="1:28" x14ac:dyDescent="0.25">
      <c r="A592" s="159" t="s">
        <v>4514</v>
      </c>
      <c r="B592" s="158" t="s">
        <v>294</v>
      </c>
      <c r="C592" s="158">
        <v>0.10443864229765012</v>
      </c>
      <c r="D592" s="158">
        <v>0.60052219321148825</v>
      </c>
      <c r="E592" s="158">
        <v>0.16187989556135771</v>
      </c>
      <c r="F592" s="158">
        <v>1.3054830287206266E-2</v>
      </c>
      <c r="G592" s="158">
        <v>9.1383812010443863E-2</v>
      </c>
      <c r="H592" s="158" t="s">
        <v>294</v>
      </c>
      <c r="I592" s="158">
        <v>2.8720626631853787E-2</v>
      </c>
      <c r="J592" s="158">
        <v>1</v>
      </c>
      <c r="K592" s="159">
        <v>383</v>
      </c>
      <c r="L592" s="141"/>
      <c r="M592" s="158" t="s">
        <v>294</v>
      </c>
      <c r="N592" s="158" t="s">
        <v>294</v>
      </c>
      <c r="O592" s="158">
        <v>7.8E-2</v>
      </c>
      <c r="P592" s="158">
        <v>0.13900000000000001</v>
      </c>
      <c r="Q592" s="158">
        <v>0.55100000000000005</v>
      </c>
      <c r="R592" s="158">
        <v>0.64800000000000002</v>
      </c>
      <c r="S592" s="158">
        <v>0.128</v>
      </c>
      <c r="T592" s="158">
        <v>0.20200000000000001</v>
      </c>
      <c r="U592" s="158">
        <v>6.0000000000000001E-3</v>
      </c>
      <c r="V592" s="158">
        <v>0.03</v>
      </c>
      <c r="W592" s="158">
        <v>6.6000000000000003E-2</v>
      </c>
      <c r="X592" s="158">
        <v>0.124</v>
      </c>
      <c r="Y592" s="158" t="s">
        <v>294</v>
      </c>
      <c r="Z592" s="158" t="s">
        <v>294</v>
      </c>
      <c r="AA592" s="158">
        <v>1.6E-2</v>
      </c>
      <c r="AB592" s="158">
        <v>5.0999999999999997E-2</v>
      </c>
    </row>
    <row r="593" spans="1:28" x14ac:dyDescent="0.25">
      <c r="A593" s="159" t="s">
        <v>4515</v>
      </c>
      <c r="B593" s="158" t="s">
        <v>294</v>
      </c>
      <c r="C593" s="158">
        <v>0.23986486486486486</v>
      </c>
      <c r="D593" s="158">
        <v>0.35472972972972971</v>
      </c>
      <c r="E593" s="158">
        <v>0.17567567567567569</v>
      </c>
      <c r="F593" s="158">
        <v>1.3513513513513514E-2</v>
      </c>
      <c r="G593" s="158">
        <v>0.19594594594594594</v>
      </c>
      <c r="H593" s="158">
        <v>3.3783783783783786E-3</v>
      </c>
      <c r="I593" s="158">
        <v>1.6891891891891893E-2</v>
      </c>
      <c r="J593" s="158">
        <v>0.99999999999999989</v>
      </c>
      <c r="K593" s="159">
        <v>296</v>
      </c>
      <c r="L593" s="141"/>
      <c r="M593" s="158" t="s">
        <v>294</v>
      </c>
      <c r="N593" s="158" t="s">
        <v>294</v>
      </c>
      <c r="O593" s="158">
        <v>0.19500000000000001</v>
      </c>
      <c r="P593" s="158">
        <v>0.29199999999999998</v>
      </c>
      <c r="Q593" s="158">
        <v>0.30199999999999999</v>
      </c>
      <c r="R593" s="158">
        <v>0.41099999999999998</v>
      </c>
      <c r="S593" s="158">
        <v>0.13700000000000001</v>
      </c>
      <c r="T593" s="158">
        <v>0.223</v>
      </c>
      <c r="U593" s="158">
        <v>5.0000000000000001E-3</v>
      </c>
      <c r="V593" s="158">
        <v>3.4000000000000002E-2</v>
      </c>
      <c r="W593" s="158">
        <v>0.155</v>
      </c>
      <c r="X593" s="158">
        <v>0.245</v>
      </c>
      <c r="Y593" s="158">
        <v>1E-3</v>
      </c>
      <c r="Z593" s="158">
        <v>1.9E-2</v>
      </c>
      <c r="AA593" s="158">
        <v>7.0000000000000001E-3</v>
      </c>
      <c r="AB593" s="158">
        <v>3.9E-2</v>
      </c>
    </row>
    <row r="594" spans="1:28" x14ac:dyDescent="0.25">
      <c r="A594" s="159" t="s">
        <v>4516</v>
      </c>
      <c r="B594" s="158" t="s">
        <v>294</v>
      </c>
      <c r="C594" s="158">
        <v>0.18663194444444445</v>
      </c>
      <c r="D594" s="158">
        <v>0.29253472222222221</v>
      </c>
      <c r="E594" s="158">
        <v>0.16493055555555555</v>
      </c>
      <c r="F594" s="158">
        <v>1.4756944444444444E-2</v>
      </c>
      <c r="G594" s="158">
        <v>0.30989583333333331</v>
      </c>
      <c r="H594" s="158">
        <v>5.208333333333333E-3</v>
      </c>
      <c r="I594" s="158">
        <v>2.6041666666666668E-2</v>
      </c>
      <c r="J594" s="158">
        <v>1</v>
      </c>
      <c r="K594" s="159">
        <v>1152</v>
      </c>
      <c r="L594" s="141"/>
      <c r="M594" s="158" t="s">
        <v>294</v>
      </c>
      <c r="N594" s="158" t="s">
        <v>294</v>
      </c>
      <c r="O594" s="158">
        <v>0.16500000000000001</v>
      </c>
      <c r="P594" s="158">
        <v>0.21</v>
      </c>
      <c r="Q594" s="158">
        <v>0.26700000000000002</v>
      </c>
      <c r="R594" s="158">
        <v>0.31900000000000001</v>
      </c>
      <c r="S594" s="158">
        <v>0.14499999999999999</v>
      </c>
      <c r="T594" s="158">
        <v>0.187</v>
      </c>
      <c r="U594" s="158">
        <v>8.9999999999999993E-3</v>
      </c>
      <c r="V594" s="158">
        <v>2.4E-2</v>
      </c>
      <c r="W594" s="158">
        <v>0.28399999999999997</v>
      </c>
      <c r="X594" s="158">
        <v>0.33700000000000002</v>
      </c>
      <c r="Y594" s="158">
        <v>2E-3</v>
      </c>
      <c r="Z594" s="158">
        <v>1.0999999999999999E-2</v>
      </c>
      <c r="AA594" s="158">
        <v>1.7999999999999999E-2</v>
      </c>
      <c r="AB594" s="158">
        <v>3.6999999999999998E-2</v>
      </c>
    </row>
    <row r="595" spans="1:28" x14ac:dyDescent="0.25">
      <c r="A595" s="159" t="s">
        <v>4517</v>
      </c>
      <c r="B595" s="158" t="s">
        <v>294</v>
      </c>
      <c r="C595" s="158">
        <v>1.1299435028248588E-2</v>
      </c>
      <c r="D595" s="158">
        <v>0.20621468926553671</v>
      </c>
      <c r="E595" s="158">
        <v>0.11299435028248588</v>
      </c>
      <c r="F595" s="158">
        <v>4.519774011299435E-2</v>
      </c>
      <c r="G595" s="158">
        <v>0.60451977401129942</v>
      </c>
      <c r="H595" s="158">
        <v>2.8248587570621469E-3</v>
      </c>
      <c r="I595" s="158">
        <v>1.6949152542372881E-2</v>
      </c>
      <c r="J595" s="158">
        <v>1</v>
      </c>
      <c r="K595" s="159">
        <v>354</v>
      </c>
      <c r="L595" s="141"/>
      <c r="M595" s="158" t="s">
        <v>294</v>
      </c>
      <c r="N595" s="158" t="s">
        <v>294</v>
      </c>
      <c r="O595" s="158">
        <v>4.0000000000000001E-3</v>
      </c>
      <c r="P595" s="158">
        <v>2.9000000000000001E-2</v>
      </c>
      <c r="Q595" s="158">
        <v>0.16700000000000001</v>
      </c>
      <c r="R595" s="158">
        <v>0.251</v>
      </c>
      <c r="S595" s="158">
        <v>8.4000000000000005E-2</v>
      </c>
      <c r="T595" s="158">
        <v>0.15</v>
      </c>
      <c r="U595" s="158">
        <v>2.8000000000000001E-2</v>
      </c>
      <c r="V595" s="158">
        <v>7.1999999999999995E-2</v>
      </c>
      <c r="W595" s="158">
        <v>0.55300000000000005</v>
      </c>
      <c r="X595" s="158">
        <v>0.65400000000000003</v>
      </c>
      <c r="Y595" s="158">
        <v>0</v>
      </c>
      <c r="Z595" s="158">
        <v>1.6E-2</v>
      </c>
      <c r="AA595" s="158">
        <v>8.0000000000000002E-3</v>
      </c>
      <c r="AB595" s="158">
        <v>3.5999999999999997E-2</v>
      </c>
    </row>
    <row r="596" spans="1:28" x14ac:dyDescent="0.25">
      <c r="A596" s="159" t="s">
        <v>4518</v>
      </c>
      <c r="B596" s="158" t="s">
        <v>294</v>
      </c>
      <c r="C596" s="158">
        <v>0.11407766990291263</v>
      </c>
      <c r="D596" s="158">
        <v>0.42233009708737862</v>
      </c>
      <c r="E596" s="158">
        <v>0.12621359223300971</v>
      </c>
      <c r="F596" s="158">
        <v>1.4563106796116505E-2</v>
      </c>
      <c r="G596" s="158">
        <v>0.26213592233009708</v>
      </c>
      <c r="H596" s="158">
        <v>4.8543689320388345E-3</v>
      </c>
      <c r="I596" s="158">
        <v>5.5825242718446605E-2</v>
      </c>
      <c r="J596" s="158">
        <v>1</v>
      </c>
      <c r="K596" s="159">
        <v>412</v>
      </c>
      <c r="L596" s="141"/>
      <c r="M596" s="158" t="s">
        <v>294</v>
      </c>
      <c r="N596" s="158" t="s">
        <v>294</v>
      </c>
      <c r="O596" s="158">
        <v>8.6999999999999994E-2</v>
      </c>
      <c r="P596" s="158">
        <v>0.14799999999999999</v>
      </c>
      <c r="Q596" s="158">
        <v>0.376</v>
      </c>
      <c r="R596" s="158">
        <v>0.47099999999999997</v>
      </c>
      <c r="S596" s="158">
        <v>9.8000000000000004E-2</v>
      </c>
      <c r="T596" s="158">
        <v>0.16200000000000001</v>
      </c>
      <c r="U596" s="158">
        <v>7.0000000000000001E-3</v>
      </c>
      <c r="V596" s="158">
        <v>3.1E-2</v>
      </c>
      <c r="W596" s="158">
        <v>0.222</v>
      </c>
      <c r="X596" s="158">
        <v>0.307</v>
      </c>
      <c r="Y596" s="158">
        <v>1E-3</v>
      </c>
      <c r="Z596" s="158">
        <v>1.7999999999999999E-2</v>
      </c>
      <c r="AA596" s="158">
        <v>3.6999999999999998E-2</v>
      </c>
      <c r="AB596" s="158">
        <v>8.2000000000000003E-2</v>
      </c>
    </row>
    <row r="597" spans="1:28" x14ac:dyDescent="0.25">
      <c r="A597" s="159" t="s">
        <v>4519</v>
      </c>
      <c r="B597" s="158" t="s">
        <v>294</v>
      </c>
      <c r="C597" s="158">
        <v>3.3175355450236969E-2</v>
      </c>
      <c r="D597" s="158">
        <v>0.17535545023696683</v>
      </c>
      <c r="E597" s="158">
        <v>9.004739336492891E-2</v>
      </c>
      <c r="F597" s="158">
        <v>9.004739336492891E-2</v>
      </c>
      <c r="G597" s="158">
        <v>0.5781990521327014</v>
      </c>
      <c r="H597" s="158" t="s">
        <v>294</v>
      </c>
      <c r="I597" s="158">
        <v>3.3175355450236969E-2</v>
      </c>
      <c r="J597" s="158">
        <v>1</v>
      </c>
      <c r="K597" s="159">
        <v>211</v>
      </c>
      <c r="L597" s="141"/>
      <c r="M597" s="158" t="s">
        <v>294</v>
      </c>
      <c r="N597" s="158" t="s">
        <v>294</v>
      </c>
      <c r="O597" s="158">
        <v>1.6E-2</v>
      </c>
      <c r="P597" s="158">
        <v>6.7000000000000004E-2</v>
      </c>
      <c r="Q597" s="158">
        <v>0.13</v>
      </c>
      <c r="R597" s="158">
        <v>0.23200000000000001</v>
      </c>
      <c r="S597" s="158">
        <v>5.8000000000000003E-2</v>
      </c>
      <c r="T597" s="158">
        <v>0.13600000000000001</v>
      </c>
      <c r="U597" s="158">
        <v>5.8000000000000003E-2</v>
      </c>
      <c r="V597" s="158">
        <v>0.13600000000000001</v>
      </c>
      <c r="W597" s="158">
        <v>0.51100000000000001</v>
      </c>
      <c r="X597" s="158">
        <v>0.64300000000000002</v>
      </c>
      <c r="Y597" s="158" t="s">
        <v>294</v>
      </c>
      <c r="Z597" s="158" t="s">
        <v>294</v>
      </c>
      <c r="AA597" s="158">
        <v>1.6E-2</v>
      </c>
      <c r="AB597" s="158">
        <v>6.7000000000000004E-2</v>
      </c>
    </row>
    <row r="598" spans="1:28" x14ac:dyDescent="0.25">
      <c r="A598" s="159" t="s">
        <v>4520</v>
      </c>
      <c r="B598" s="158" t="s">
        <v>294</v>
      </c>
      <c r="C598" s="158">
        <v>6.1571125265392782E-2</v>
      </c>
      <c r="D598" s="158">
        <v>0.23991507430997877</v>
      </c>
      <c r="E598" s="158">
        <v>0.16348195329087048</v>
      </c>
      <c r="F598" s="158">
        <v>1.4861995753715499E-2</v>
      </c>
      <c r="G598" s="158">
        <v>0.4713375796178344</v>
      </c>
      <c r="H598" s="158">
        <v>1.6985138004246284E-2</v>
      </c>
      <c r="I598" s="158">
        <v>3.1847133757961783E-2</v>
      </c>
      <c r="J598" s="158">
        <v>1</v>
      </c>
      <c r="K598" s="159">
        <v>471</v>
      </c>
      <c r="L598" s="141"/>
      <c r="M598" s="158" t="s">
        <v>294</v>
      </c>
      <c r="N598" s="158" t="s">
        <v>294</v>
      </c>
      <c r="O598" s="158">
        <v>4.2999999999999997E-2</v>
      </c>
      <c r="P598" s="158">
        <v>8.6999999999999994E-2</v>
      </c>
      <c r="Q598" s="158">
        <v>0.20399999999999999</v>
      </c>
      <c r="R598" s="158">
        <v>0.28000000000000003</v>
      </c>
      <c r="S598" s="158">
        <v>0.13300000000000001</v>
      </c>
      <c r="T598" s="158">
        <v>0.2</v>
      </c>
      <c r="U598" s="158">
        <v>7.0000000000000001E-3</v>
      </c>
      <c r="V598" s="158">
        <v>0.03</v>
      </c>
      <c r="W598" s="158">
        <v>0.42699999999999999</v>
      </c>
      <c r="X598" s="158">
        <v>0.51600000000000001</v>
      </c>
      <c r="Y598" s="158">
        <v>8.9999999999999993E-3</v>
      </c>
      <c r="Z598" s="158">
        <v>3.3000000000000002E-2</v>
      </c>
      <c r="AA598" s="158">
        <v>1.9E-2</v>
      </c>
      <c r="AB598" s="158">
        <v>5.1999999999999998E-2</v>
      </c>
    </row>
    <row r="599" spans="1:28" x14ac:dyDescent="0.25">
      <c r="A599" s="159" t="s">
        <v>4521</v>
      </c>
      <c r="B599" s="158" t="s">
        <v>294</v>
      </c>
      <c r="C599" s="158">
        <v>0.23234519858074854</v>
      </c>
      <c r="D599" s="158">
        <v>0.20613482888863455</v>
      </c>
      <c r="E599" s="158">
        <v>0.10472702300560834</v>
      </c>
      <c r="F599" s="158">
        <v>1.4879249170195719E-2</v>
      </c>
      <c r="G599" s="158">
        <v>0.4084926176032963</v>
      </c>
      <c r="H599" s="158">
        <v>7.3251688222502002E-3</v>
      </c>
      <c r="I599" s="158">
        <v>2.6095913929266339E-2</v>
      </c>
      <c r="J599" s="158">
        <v>0.99999999999999989</v>
      </c>
      <c r="K599" s="159">
        <v>8737</v>
      </c>
      <c r="L599" s="141"/>
      <c r="M599" s="158" t="s">
        <v>294</v>
      </c>
      <c r="N599" s="158" t="s">
        <v>294</v>
      </c>
      <c r="O599" s="158">
        <v>0.224</v>
      </c>
      <c r="P599" s="158">
        <v>0.24099999999999999</v>
      </c>
      <c r="Q599" s="158">
        <v>0.19800000000000001</v>
      </c>
      <c r="R599" s="158">
        <v>0.215</v>
      </c>
      <c r="S599" s="158">
        <v>9.8000000000000004E-2</v>
      </c>
      <c r="T599" s="158">
        <v>0.111</v>
      </c>
      <c r="U599" s="158">
        <v>1.2999999999999999E-2</v>
      </c>
      <c r="V599" s="158">
        <v>1.7999999999999999E-2</v>
      </c>
      <c r="W599" s="158">
        <v>0.39800000000000002</v>
      </c>
      <c r="X599" s="158">
        <v>0.41899999999999998</v>
      </c>
      <c r="Y599" s="158">
        <v>6.0000000000000001E-3</v>
      </c>
      <c r="Z599" s="158">
        <v>8.9999999999999993E-3</v>
      </c>
      <c r="AA599" s="158">
        <v>2.3E-2</v>
      </c>
      <c r="AB599" s="158">
        <v>0.03</v>
      </c>
    </row>
    <row r="600" spans="1:28" x14ac:dyDescent="0.25">
      <c r="A600" s="159" t="s">
        <v>4522</v>
      </c>
      <c r="B600" s="158" t="s">
        <v>294</v>
      </c>
      <c r="C600" s="158">
        <v>0.36585365853658536</v>
      </c>
      <c r="D600" s="158">
        <v>0.43902439024390244</v>
      </c>
      <c r="E600" s="158">
        <v>9.7560975609756101E-2</v>
      </c>
      <c r="F600" s="158">
        <v>2.4390243902439025E-2</v>
      </c>
      <c r="G600" s="158">
        <v>4.878048780487805E-2</v>
      </c>
      <c r="H600" s="158" t="s">
        <v>294</v>
      </c>
      <c r="I600" s="158">
        <v>2.4390243902439025E-2</v>
      </c>
      <c r="J600" s="158">
        <v>1</v>
      </c>
      <c r="K600" s="159">
        <v>41</v>
      </c>
      <c r="L600" s="141"/>
      <c r="M600" s="158" t="s">
        <v>294</v>
      </c>
      <c r="N600" s="158" t="s">
        <v>294</v>
      </c>
      <c r="O600" s="158">
        <v>0.23599999999999999</v>
      </c>
      <c r="P600" s="158">
        <v>0.51900000000000002</v>
      </c>
      <c r="Q600" s="158">
        <v>0.29899999999999999</v>
      </c>
      <c r="R600" s="158">
        <v>0.59</v>
      </c>
      <c r="S600" s="158">
        <v>3.9E-2</v>
      </c>
      <c r="T600" s="158">
        <v>0.22500000000000001</v>
      </c>
      <c r="U600" s="158">
        <v>4.0000000000000001E-3</v>
      </c>
      <c r="V600" s="158">
        <v>0.126</v>
      </c>
      <c r="W600" s="158">
        <v>1.2999999999999999E-2</v>
      </c>
      <c r="X600" s="158">
        <v>0.161</v>
      </c>
      <c r="Y600" s="158" t="s">
        <v>294</v>
      </c>
      <c r="Z600" s="158" t="s">
        <v>294</v>
      </c>
      <c r="AA600" s="158">
        <v>4.0000000000000001E-3</v>
      </c>
      <c r="AB600" s="158">
        <v>0.126</v>
      </c>
    </row>
    <row r="601" spans="1:28" x14ac:dyDescent="0.25">
      <c r="A601" s="159" t="s">
        <v>4523</v>
      </c>
      <c r="B601" s="158" t="s">
        <v>294</v>
      </c>
      <c r="C601" s="158">
        <v>0.42661034846884899</v>
      </c>
      <c r="D601" s="158">
        <v>0.38859556494192188</v>
      </c>
      <c r="E601" s="158">
        <v>6.6525871172122497E-2</v>
      </c>
      <c r="F601" s="158">
        <v>5.279831045406547E-3</v>
      </c>
      <c r="G601" s="158">
        <v>3.6958817317845831E-2</v>
      </c>
      <c r="H601" s="158">
        <v>1.0559662090813093E-3</v>
      </c>
      <c r="I601" s="158">
        <v>7.4973600844772961E-2</v>
      </c>
      <c r="J601" s="158">
        <v>1</v>
      </c>
      <c r="K601" s="159">
        <v>947</v>
      </c>
      <c r="L601" s="141"/>
      <c r="M601" s="158" t="s">
        <v>294</v>
      </c>
      <c r="N601" s="158" t="s">
        <v>294</v>
      </c>
      <c r="O601" s="158">
        <v>0.39500000000000002</v>
      </c>
      <c r="P601" s="158">
        <v>0.45800000000000002</v>
      </c>
      <c r="Q601" s="158">
        <v>0.35799999999999998</v>
      </c>
      <c r="R601" s="158">
        <v>0.42</v>
      </c>
      <c r="S601" s="158">
        <v>5.1999999999999998E-2</v>
      </c>
      <c r="T601" s="158">
        <v>8.4000000000000005E-2</v>
      </c>
      <c r="U601" s="158">
        <v>2E-3</v>
      </c>
      <c r="V601" s="158">
        <v>1.2E-2</v>
      </c>
      <c r="W601" s="158">
        <v>2.7E-2</v>
      </c>
      <c r="X601" s="158">
        <v>5.0999999999999997E-2</v>
      </c>
      <c r="Y601" s="158">
        <v>0</v>
      </c>
      <c r="Z601" s="158">
        <v>6.0000000000000001E-3</v>
      </c>
      <c r="AA601" s="158">
        <v>0.06</v>
      </c>
      <c r="AB601" s="158">
        <v>9.4E-2</v>
      </c>
    </row>
    <row r="602" spans="1:28" x14ac:dyDescent="0.25">
      <c r="A602" s="159" t="s">
        <v>4524</v>
      </c>
      <c r="B602" s="158" t="s">
        <v>294</v>
      </c>
      <c r="C602" s="158" t="s">
        <v>294</v>
      </c>
      <c r="D602" s="158">
        <v>0.29545454545454547</v>
      </c>
      <c r="E602" s="158">
        <v>0.17207792207792208</v>
      </c>
      <c r="F602" s="158">
        <v>2.922077922077922E-2</v>
      </c>
      <c r="G602" s="158">
        <v>0.4935064935064935</v>
      </c>
      <c r="H602" s="158">
        <v>3.246753246753247E-3</v>
      </c>
      <c r="I602" s="158">
        <v>6.4935064935064939E-3</v>
      </c>
      <c r="J602" s="158">
        <v>1</v>
      </c>
      <c r="K602" s="159">
        <v>308</v>
      </c>
      <c r="L602" s="141"/>
      <c r="M602" s="158" t="s">
        <v>294</v>
      </c>
      <c r="N602" s="158" t="s">
        <v>294</v>
      </c>
      <c r="O602" s="158" t="s">
        <v>294</v>
      </c>
      <c r="P602" s="158" t="s">
        <v>294</v>
      </c>
      <c r="Q602" s="158">
        <v>0.247</v>
      </c>
      <c r="R602" s="158">
        <v>0.34899999999999998</v>
      </c>
      <c r="S602" s="158">
        <v>0.13400000000000001</v>
      </c>
      <c r="T602" s="158">
        <v>0.218</v>
      </c>
      <c r="U602" s="158">
        <v>1.4999999999999999E-2</v>
      </c>
      <c r="V602" s="158">
        <v>5.5E-2</v>
      </c>
      <c r="W602" s="158">
        <v>0.438</v>
      </c>
      <c r="X602" s="158">
        <v>0.54900000000000004</v>
      </c>
      <c r="Y602" s="158">
        <v>1E-3</v>
      </c>
      <c r="Z602" s="158">
        <v>1.7999999999999999E-2</v>
      </c>
      <c r="AA602" s="158">
        <v>2E-3</v>
      </c>
      <c r="AB602" s="158">
        <v>2.3E-2</v>
      </c>
    </row>
    <row r="603" spans="1:28" x14ac:dyDescent="0.25">
      <c r="A603" s="159" t="s">
        <v>4525</v>
      </c>
      <c r="B603" s="158" t="s">
        <v>294</v>
      </c>
      <c r="C603" s="158">
        <v>0.19020172910662825</v>
      </c>
      <c r="D603" s="158">
        <v>0.22478386167146974</v>
      </c>
      <c r="E603" s="158">
        <v>0.15850144092219021</v>
      </c>
      <c r="F603" s="158">
        <v>2.0172910662824207E-2</v>
      </c>
      <c r="G603" s="158">
        <v>0.3861671469740634</v>
      </c>
      <c r="H603" s="158" t="s">
        <v>294</v>
      </c>
      <c r="I603" s="158">
        <v>2.0172910662824207E-2</v>
      </c>
      <c r="J603" s="158">
        <v>1</v>
      </c>
      <c r="K603" s="159">
        <v>347</v>
      </c>
      <c r="L603" s="141"/>
      <c r="M603" s="158" t="s">
        <v>294</v>
      </c>
      <c r="N603" s="158" t="s">
        <v>294</v>
      </c>
      <c r="O603" s="158">
        <v>0.152</v>
      </c>
      <c r="P603" s="158">
        <v>0.23499999999999999</v>
      </c>
      <c r="Q603" s="158">
        <v>0.184</v>
      </c>
      <c r="R603" s="158">
        <v>0.27200000000000002</v>
      </c>
      <c r="S603" s="158">
        <v>0.124</v>
      </c>
      <c r="T603" s="158">
        <v>0.20100000000000001</v>
      </c>
      <c r="U603" s="158">
        <v>0.01</v>
      </c>
      <c r="V603" s="158">
        <v>4.1000000000000002E-2</v>
      </c>
      <c r="W603" s="158">
        <v>0.33600000000000002</v>
      </c>
      <c r="X603" s="158">
        <v>0.438</v>
      </c>
      <c r="Y603" s="158" t="s">
        <v>294</v>
      </c>
      <c r="Z603" s="158" t="s">
        <v>294</v>
      </c>
      <c r="AA603" s="158">
        <v>0.01</v>
      </c>
      <c r="AB603" s="158">
        <v>4.1000000000000002E-2</v>
      </c>
    </row>
    <row r="604" spans="1:28" x14ac:dyDescent="0.25">
      <c r="A604" s="159" t="s">
        <v>4526</v>
      </c>
      <c r="B604" s="158" t="s">
        <v>294</v>
      </c>
      <c r="C604" s="158">
        <v>0.10102489019033675</v>
      </c>
      <c r="D604" s="158">
        <v>0.3396778916544656</v>
      </c>
      <c r="E604" s="158">
        <v>0.13616398243045388</v>
      </c>
      <c r="F604" s="158">
        <v>1.7569546120058566E-2</v>
      </c>
      <c r="G604" s="158">
        <v>0.37920937042459735</v>
      </c>
      <c r="H604" s="158">
        <v>1.4641288433382138E-3</v>
      </c>
      <c r="I604" s="158">
        <v>2.4890190336749635E-2</v>
      </c>
      <c r="J604" s="158">
        <v>1</v>
      </c>
      <c r="K604" s="159">
        <v>683</v>
      </c>
      <c r="L604" s="141"/>
      <c r="M604" s="158" t="s">
        <v>294</v>
      </c>
      <c r="N604" s="158" t="s">
        <v>294</v>
      </c>
      <c r="O604" s="158">
        <v>8.1000000000000003E-2</v>
      </c>
      <c r="P604" s="158">
        <v>0.126</v>
      </c>
      <c r="Q604" s="158">
        <v>0.30499999999999999</v>
      </c>
      <c r="R604" s="158">
        <v>0.376</v>
      </c>
      <c r="S604" s="158">
        <v>0.112</v>
      </c>
      <c r="T604" s="158">
        <v>0.16400000000000001</v>
      </c>
      <c r="U604" s="158">
        <v>0.01</v>
      </c>
      <c r="V604" s="158">
        <v>0.03</v>
      </c>
      <c r="W604" s="158">
        <v>0.34399999999999997</v>
      </c>
      <c r="X604" s="158">
        <v>0.41599999999999998</v>
      </c>
      <c r="Y604" s="158">
        <v>0</v>
      </c>
      <c r="Z604" s="158">
        <v>8.0000000000000002E-3</v>
      </c>
      <c r="AA604" s="158">
        <v>1.6E-2</v>
      </c>
      <c r="AB604" s="158">
        <v>3.9E-2</v>
      </c>
    </row>
    <row r="605" spans="1:28" x14ac:dyDescent="0.25">
      <c r="A605" s="159" t="s">
        <v>4527</v>
      </c>
      <c r="B605" s="158" t="s">
        <v>294</v>
      </c>
      <c r="C605" s="158">
        <v>0.16982408660351828</v>
      </c>
      <c r="D605" s="158">
        <v>0.32543978349120434</v>
      </c>
      <c r="E605" s="158">
        <v>0.14208389715832206</v>
      </c>
      <c r="F605" s="158">
        <v>2.7063599458728011E-2</v>
      </c>
      <c r="G605" s="158">
        <v>0.29972936400541272</v>
      </c>
      <c r="H605" s="158" t="s">
        <v>294</v>
      </c>
      <c r="I605" s="158">
        <v>3.5859269282814611E-2</v>
      </c>
      <c r="J605" s="158">
        <v>1</v>
      </c>
      <c r="K605" s="159">
        <v>1478</v>
      </c>
      <c r="L605" s="141"/>
      <c r="M605" s="158" t="s">
        <v>294</v>
      </c>
      <c r="N605" s="158" t="s">
        <v>294</v>
      </c>
      <c r="O605" s="158">
        <v>0.152</v>
      </c>
      <c r="P605" s="158">
        <v>0.19</v>
      </c>
      <c r="Q605" s="158">
        <v>0.30199999999999999</v>
      </c>
      <c r="R605" s="158">
        <v>0.35</v>
      </c>
      <c r="S605" s="158">
        <v>0.125</v>
      </c>
      <c r="T605" s="158">
        <v>0.161</v>
      </c>
      <c r="U605" s="158">
        <v>0.02</v>
      </c>
      <c r="V605" s="158">
        <v>3.6999999999999998E-2</v>
      </c>
      <c r="W605" s="158">
        <v>0.27700000000000002</v>
      </c>
      <c r="X605" s="158">
        <v>0.32400000000000001</v>
      </c>
      <c r="Y605" s="158" t="s">
        <v>294</v>
      </c>
      <c r="Z605" s="158" t="s">
        <v>294</v>
      </c>
      <c r="AA605" s="158">
        <v>2.8000000000000001E-2</v>
      </c>
      <c r="AB605" s="158">
        <v>4.7E-2</v>
      </c>
    </row>
    <row r="606" spans="1:28" x14ac:dyDescent="0.25">
      <c r="A606" s="159" t="s">
        <v>4528</v>
      </c>
      <c r="B606" s="158" t="s">
        <v>294</v>
      </c>
      <c r="C606" s="158">
        <v>0.34944532488114105</v>
      </c>
      <c r="D606" s="158">
        <v>0.18621236133122029</v>
      </c>
      <c r="E606" s="158">
        <v>8.5578446909667191E-2</v>
      </c>
      <c r="F606" s="158">
        <v>0.10697305863708399</v>
      </c>
      <c r="G606" s="158">
        <v>0.25198098256735341</v>
      </c>
      <c r="H606" s="158">
        <v>4.7543581616481777E-3</v>
      </c>
      <c r="I606" s="158">
        <v>1.5055467511885896E-2</v>
      </c>
      <c r="J606" s="158">
        <v>0.99999999999999989</v>
      </c>
      <c r="K606" s="159">
        <v>1262</v>
      </c>
      <c r="L606" s="141"/>
      <c r="M606" s="158" t="s">
        <v>294</v>
      </c>
      <c r="N606" s="158" t="s">
        <v>294</v>
      </c>
      <c r="O606" s="158">
        <v>0.32400000000000001</v>
      </c>
      <c r="P606" s="158">
        <v>0.376</v>
      </c>
      <c r="Q606" s="158">
        <v>0.16600000000000001</v>
      </c>
      <c r="R606" s="158">
        <v>0.20899999999999999</v>
      </c>
      <c r="S606" s="158">
        <v>7.0999999999999994E-2</v>
      </c>
      <c r="T606" s="158">
        <v>0.10199999999999999</v>
      </c>
      <c r="U606" s="158">
        <v>9.0999999999999998E-2</v>
      </c>
      <c r="V606" s="158">
        <v>0.125</v>
      </c>
      <c r="W606" s="158">
        <v>0.22900000000000001</v>
      </c>
      <c r="X606" s="158">
        <v>0.27700000000000002</v>
      </c>
      <c r="Y606" s="158">
        <v>2E-3</v>
      </c>
      <c r="Z606" s="158">
        <v>0.01</v>
      </c>
      <c r="AA606" s="158">
        <v>0.01</v>
      </c>
      <c r="AB606" s="158">
        <v>2.3E-2</v>
      </c>
    </row>
    <row r="607" spans="1:28" x14ac:dyDescent="0.25">
      <c r="A607" s="159" t="s">
        <v>4529</v>
      </c>
      <c r="B607" s="158" t="s">
        <v>294</v>
      </c>
      <c r="C607" s="158">
        <v>9.1428571428571428E-2</v>
      </c>
      <c r="D607" s="158">
        <v>0.41142857142857142</v>
      </c>
      <c r="E607" s="158">
        <v>0.24571428571428572</v>
      </c>
      <c r="F607" s="158">
        <v>5.7142857142857143E-3</v>
      </c>
      <c r="G607" s="158">
        <v>0.24</v>
      </c>
      <c r="H607" s="158" t="s">
        <v>294</v>
      </c>
      <c r="I607" s="158">
        <v>5.7142857142857143E-3</v>
      </c>
      <c r="J607" s="158">
        <v>1</v>
      </c>
      <c r="K607" s="159">
        <v>175</v>
      </c>
      <c r="L607" s="141"/>
      <c r="M607" s="158" t="s">
        <v>294</v>
      </c>
      <c r="N607" s="158" t="s">
        <v>294</v>
      </c>
      <c r="O607" s="158">
        <v>5.7000000000000002E-2</v>
      </c>
      <c r="P607" s="158">
        <v>0.14299999999999999</v>
      </c>
      <c r="Q607" s="158">
        <v>0.34100000000000003</v>
      </c>
      <c r="R607" s="158">
        <v>0.48499999999999999</v>
      </c>
      <c r="S607" s="158">
        <v>0.188</v>
      </c>
      <c r="T607" s="158">
        <v>0.315</v>
      </c>
      <c r="U607" s="158">
        <v>1E-3</v>
      </c>
      <c r="V607" s="158">
        <v>3.2000000000000001E-2</v>
      </c>
      <c r="W607" s="158">
        <v>0.183</v>
      </c>
      <c r="X607" s="158">
        <v>0.308</v>
      </c>
      <c r="Y607" s="158" t="s">
        <v>294</v>
      </c>
      <c r="Z607" s="158" t="s">
        <v>294</v>
      </c>
      <c r="AA607" s="158">
        <v>1E-3</v>
      </c>
      <c r="AB607" s="158">
        <v>3.2000000000000001E-2</v>
      </c>
    </row>
    <row r="608" spans="1:28" x14ac:dyDescent="0.25">
      <c r="A608" s="159" t="s">
        <v>4530</v>
      </c>
      <c r="B608" s="158" t="s">
        <v>294</v>
      </c>
      <c r="C608" s="158" t="s">
        <v>294</v>
      </c>
      <c r="D608" s="158">
        <v>0.45794392523364486</v>
      </c>
      <c r="E608" s="158">
        <v>0.26168224299065418</v>
      </c>
      <c r="F608" s="158">
        <v>2.336448598130841E-2</v>
      </c>
      <c r="G608" s="158">
        <v>0.23364485981308411</v>
      </c>
      <c r="H608" s="158">
        <v>4.6728971962616819E-3</v>
      </c>
      <c r="I608" s="158">
        <v>1.8691588785046728E-2</v>
      </c>
      <c r="J608" s="158">
        <v>0.99999999999999989</v>
      </c>
      <c r="K608" s="159">
        <v>214</v>
      </c>
      <c r="L608" s="141"/>
      <c r="M608" s="158" t="s">
        <v>294</v>
      </c>
      <c r="N608" s="158" t="s">
        <v>294</v>
      </c>
      <c r="O608" s="158" t="s">
        <v>294</v>
      </c>
      <c r="P608" s="158" t="s">
        <v>294</v>
      </c>
      <c r="Q608" s="158">
        <v>0.39300000000000002</v>
      </c>
      <c r="R608" s="158">
        <v>0.52500000000000002</v>
      </c>
      <c r="S608" s="158">
        <v>0.20699999999999999</v>
      </c>
      <c r="T608" s="158">
        <v>0.32400000000000001</v>
      </c>
      <c r="U608" s="158">
        <v>0.01</v>
      </c>
      <c r="V608" s="158">
        <v>5.3999999999999999E-2</v>
      </c>
      <c r="W608" s="158">
        <v>0.182</v>
      </c>
      <c r="X608" s="158">
        <v>0.29499999999999998</v>
      </c>
      <c r="Y608" s="158">
        <v>1E-3</v>
      </c>
      <c r="Z608" s="158">
        <v>2.5999999999999999E-2</v>
      </c>
      <c r="AA608" s="158">
        <v>7.0000000000000001E-3</v>
      </c>
      <c r="AB608" s="158">
        <v>4.7E-2</v>
      </c>
    </row>
    <row r="609" spans="1:28" x14ac:dyDescent="0.25">
      <c r="A609" s="159" t="s">
        <v>4531</v>
      </c>
      <c r="B609" s="158" t="s">
        <v>294</v>
      </c>
      <c r="C609" s="158">
        <v>7.4866310160427801E-2</v>
      </c>
      <c r="D609" s="158">
        <v>0.31550802139037432</v>
      </c>
      <c r="E609" s="158">
        <v>0.10695187165775401</v>
      </c>
      <c r="F609" s="158">
        <v>3.2085561497326207E-2</v>
      </c>
      <c r="G609" s="158">
        <v>0.41176470588235292</v>
      </c>
      <c r="H609" s="158">
        <v>1.06951871657754E-2</v>
      </c>
      <c r="I609" s="158">
        <v>4.8128342245989303E-2</v>
      </c>
      <c r="J609" s="158">
        <v>1</v>
      </c>
      <c r="K609" s="159">
        <v>187</v>
      </c>
      <c r="L609" s="141"/>
      <c r="M609" s="158" t="s">
        <v>294</v>
      </c>
      <c r="N609" s="158" t="s">
        <v>294</v>
      </c>
      <c r="O609" s="158">
        <v>4.4999999999999998E-2</v>
      </c>
      <c r="P609" s="158">
        <v>0.122</v>
      </c>
      <c r="Q609" s="158">
        <v>0.253</v>
      </c>
      <c r="R609" s="158">
        <v>0.38500000000000001</v>
      </c>
      <c r="S609" s="158">
        <v>7.0000000000000007E-2</v>
      </c>
      <c r="T609" s="158">
        <v>0.159</v>
      </c>
      <c r="U609" s="158">
        <v>1.4999999999999999E-2</v>
      </c>
      <c r="V609" s="158">
        <v>6.8000000000000005E-2</v>
      </c>
      <c r="W609" s="158">
        <v>0.34399999999999997</v>
      </c>
      <c r="X609" s="158">
        <v>0.48299999999999998</v>
      </c>
      <c r="Y609" s="158">
        <v>3.0000000000000001E-3</v>
      </c>
      <c r="Z609" s="158">
        <v>3.7999999999999999E-2</v>
      </c>
      <c r="AA609" s="158">
        <v>2.5999999999999999E-2</v>
      </c>
      <c r="AB609" s="158">
        <v>8.8999999999999996E-2</v>
      </c>
    </row>
    <row r="610" spans="1:28" x14ac:dyDescent="0.25">
      <c r="A610" s="159" t="s">
        <v>4532</v>
      </c>
      <c r="B610" s="158">
        <v>1.7286084701815039E-3</v>
      </c>
      <c r="C610" s="158">
        <v>0.12791702679343128</v>
      </c>
      <c r="D610" s="158">
        <v>0.27917026793431288</v>
      </c>
      <c r="E610" s="158">
        <v>0.15384615384615385</v>
      </c>
      <c r="F610" s="158">
        <v>2.0743301642178046E-2</v>
      </c>
      <c r="G610" s="158">
        <v>0.37856525496974935</v>
      </c>
      <c r="H610" s="158">
        <v>4.3215211754537601E-3</v>
      </c>
      <c r="I610" s="158">
        <v>3.3707865168539325E-2</v>
      </c>
      <c r="J610" s="158">
        <v>1</v>
      </c>
      <c r="K610" s="159">
        <v>1157</v>
      </c>
      <c r="L610" s="141"/>
      <c r="M610" s="158">
        <v>0</v>
      </c>
      <c r="N610" s="158">
        <v>6.0000000000000001E-3</v>
      </c>
      <c r="O610" s="158">
        <v>0.11</v>
      </c>
      <c r="P610" s="158">
        <v>0.14799999999999999</v>
      </c>
      <c r="Q610" s="158">
        <v>0.254</v>
      </c>
      <c r="R610" s="158">
        <v>0.30599999999999999</v>
      </c>
      <c r="S610" s="158">
        <v>0.13400000000000001</v>
      </c>
      <c r="T610" s="158">
        <v>0.17599999999999999</v>
      </c>
      <c r="U610" s="158">
        <v>1.4E-2</v>
      </c>
      <c r="V610" s="158">
        <v>3.1E-2</v>
      </c>
      <c r="W610" s="158">
        <v>0.35099999999999998</v>
      </c>
      <c r="X610" s="158">
        <v>0.40699999999999997</v>
      </c>
      <c r="Y610" s="158">
        <v>2E-3</v>
      </c>
      <c r="Z610" s="158">
        <v>0.01</v>
      </c>
      <c r="AA610" s="158">
        <v>2.5000000000000001E-2</v>
      </c>
      <c r="AB610" s="158">
        <v>4.5999999999999999E-2</v>
      </c>
    </row>
    <row r="611" spans="1:28" x14ac:dyDescent="0.25">
      <c r="A611" s="159" t="s">
        <v>4533</v>
      </c>
      <c r="B611" s="158" t="s">
        <v>294</v>
      </c>
      <c r="C611" s="158">
        <v>0.20149253731343283</v>
      </c>
      <c r="D611" s="158">
        <v>0.27398720682302774</v>
      </c>
      <c r="E611" s="158">
        <v>0.1439232409381663</v>
      </c>
      <c r="F611" s="158">
        <v>1.8123667377398719E-2</v>
      </c>
      <c r="G611" s="158">
        <v>0.33582089552238809</v>
      </c>
      <c r="H611" s="158">
        <v>4.2643923240938165E-3</v>
      </c>
      <c r="I611" s="158">
        <v>2.2388059701492536E-2</v>
      </c>
      <c r="J611" s="158">
        <v>0.99999999999999989</v>
      </c>
      <c r="K611" s="159">
        <v>938</v>
      </c>
      <c r="L611" s="141"/>
      <c r="M611" s="158" t="s">
        <v>294</v>
      </c>
      <c r="N611" s="158" t="s">
        <v>294</v>
      </c>
      <c r="O611" s="158">
        <v>0.17699999999999999</v>
      </c>
      <c r="P611" s="158">
        <v>0.22800000000000001</v>
      </c>
      <c r="Q611" s="158">
        <v>0.246</v>
      </c>
      <c r="R611" s="158">
        <v>0.30299999999999999</v>
      </c>
      <c r="S611" s="158">
        <v>0.123</v>
      </c>
      <c r="T611" s="158">
        <v>0.16800000000000001</v>
      </c>
      <c r="U611" s="158">
        <v>1.0999999999999999E-2</v>
      </c>
      <c r="V611" s="158">
        <v>2.9000000000000001E-2</v>
      </c>
      <c r="W611" s="158">
        <v>0.30599999999999999</v>
      </c>
      <c r="X611" s="158">
        <v>0.36699999999999999</v>
      </c>
      <c r="Y611" s="158">
        <v>2E-3</v>
      </c>
      <c r="Z611" s="158">
        <v>1.0999999999999999E-2</v>
      </c>
      <c r="AA611" s="158">
        <v>1.4999999999999999E-2</v>
      </c>
      <c r="AB611" s="158">
        <v>3.4000000000000002E-2</v>
      </c>
    </row>
    <row r="612" spans="1:28" x14ac:dyDescent="0.25">
      <c r="A612" s="159" t="s">
        <v>4534</v>
      </c>
      <c r="B612" s="158" t="s">
        <v>294</v>
      </c>
      <c r="C612" s="158">
        <v>0.10440456769983687</v>
      </c>
      <c r="D612" s="158">
        <v>0.16150081566068517</v>
      </c>
      <c r="E612" s="158">
        <v>0.11419249592169657</v>
      </c>
      <c r="F612" s="158">
        <v>1.7128874388254486E-2</v>
      </c>
      <c r="G612" s="158">
        <v>0.56769983686786296</v>
      </c>
      <c r="H612" s="158">
        <v>7.34094616639478E-3</v>
      </c>
      <c r="I612" s="158">
        <v>2.7732463295269169E-2</v>
      </c>
      <c r="J612" s="158">
        <v>1</v>
      </c>
      <c r="K612" s="159">
        <v>1226</v>
      </c>
      <c r="L612" s="141"/>
      <c r="M612" s="158" t="s">
        <v>294</v>
      </c>
      <c r="N612" s="158" t="s">
        <v>294</v>
      </c>
      <c r="O612" s="158">
        <v>8.8999999999999996E-2</v>
      </c>
      <c r="P612" s="158">
        <v>0.123</v>
      </c>
      <c r="Q612" s="158">
        <v>0.14199999999999999</v>
      </c>
      <c r="R612" s="158">
        <v>0.183</v>
      </c>
      <c r="S612" s="158">
        <v>9.8000000000000004E-2</v>
      </c>
      <c r="T612" s="158">
        <v>0.13300000000000001</v>
      </c>
      <c r="U612" s="158">
        <v>1.0999999999999999E-2</v>
      </c>
      <c r="V612" s="158">
        <v>2.5999999999999999E-2</v>
      </c>
      <c r="W612" s="158">
        <v>0.54</v>
      </c>
      <c r="X612" s="158">
        <v>0.59499999999999997</v>
      </c>
      <c r="Y612" s="158">
        <v>4.0000000000000001E-3</v>
      </c>
      <c r="Z612" s="158">
        <v>1.4E-2</v>
      </c>
      <c r="AA612" s="158">
        <v>0.02</v>
      </c>
      <c r="AB612" s="158">
        <v>3.9E-2</v>
      </c>
    </row>
    <row r="613" spans="1:28" x14ac:dyDescent="0.25">
      <c r="A613" s="159" t="s">
        <v>4535</v>
      </c>
      <c r="B613" s="158" t="s">
        <v>294</v>
      </c>
      <c r="C613" s="158">
        <v>0.26901118976935373</v>
      </c>
      <c r="D613" s="158">
        <v>0.43183375199817309</v>
      </c>
      <c r="E613" s="158">
        <v>0.12377255081068737</v>
      </c>
      <c r="F613" s="158">
        <v>2.7175154144781912E-2</v>
      </c>
      <c r="G613" s="158">
        <v>0.12331582553094314</v>
      </c>
      <c r="H613" s="158">
        <v>1.8269011189769354E-3</v>
      </c>
      <c r="I613" s="158">
        <v>2.306462662708381E-2</v>
      </c>
      <c r="J613" s="158">
        <v>1</v>
      </c>
      <c r="K613" s="159">
        <v>4379</v>
      </c>
      <c r="L613" s="141"/>
      <c r="M613" s="158" t="s">
        <v>294</v>
      </c>
      <c r="N613" s="158" t="s">
        <v>294</v>
      </c>
      <c r="O613" s="158">
        <v>0.25600000000000001</v>
      </c>
      <c r="P613" s="158">
        <v>0.28199999999999997</v>
      </c>
      <c r="Q613" s="158">
        <v>0.41699999999999998</v>
      </c>
      <c r="R613" s="158">
        <v>0.44700000000000001</v>
      </c>
      <c r="S613" s="158">
        <v>0.114</v>
      </c>
      <c r="T613" s="158">
        <v>0.13400000000000001</v>
      </c>
      <c r="U613" s="158">
        <v>2.3E-2</v>
      </c>
      <c r="V613" s="158">
        <v>3.2000000000000001E-2</v>
      </c>
      <c r="W613" s="158">
        <v>0.114</v>
      </c>
      <c r="X613" s="158">
        <v>0.13300000000000001</v>
      </c>
      <c r="Y613" s="158">
        <v>1E-3</v>
      </c>
      <c r="Z613" s="158">
        <v>4.0000000000000001E-3</v>
      </c>
      <c r="AA613" s="158">
        <v>1.9E-2</v>
      </c>
      <c r="AB613" s="158">
        <v>2.8000000000000001E-2</v>
      </c>
    </row>
    <row r="614" spans="1:28" x14ac:dyDescent="0.25">
      <c r="A614" s="159" t="s">
        <v>4536</v>
      </c>
      <c r="B614" s="158" t="s">
        <v>294</v>
      </c>
      <c r="C614" s="158">
        <v>8.6538461538461536E-2</v>
      </c>
      <c r="D614" s="158">
        <v>0.39423076923076922</v>
      </c>
      <c r="E614" s="158">
        <v>0.17307692307692307</v>
      </c>
      <c r="F614" s="158">
        <v>7.6923076923076927E-2</v>
      </c>
      <c r="G614" s="158">
        <v>0.24038461538461539</v>
      </c>
      <c r="H614" s="158" t="s">
        <v>294</v>
      </c>
      <c r="I614" s="158">
        <v>2.8846153846153848E-2</v>
      </c>
      <c r="J614" s="158">
        <v>0.99999999999999989</v>
      </c>
      <c r="K614" s="159">
        <v>104</v>
      </c>
      <c r="L614" s="141"/>
      <c r="M614" s="158" t="s">
        <v>294</v>
      </c>
      <c r="N614" s="158" t="s">
        <v>294</v>
      </c>
      <c r="O614" s="158">
        <v>4.5999999999999999E-2</v>
      </c>
      <c r="P614" s="158">
        <v>0.156</v>
      </c>
      <c r="Q614" s="158">
        <v>0.30599999999999999</v>
      </c>
      <c r="R614" s="158">
        <v>0.49</v>
      </c>
      <c r="S614" s="158">
        <v>0.112</v>
      </c>
      <c r="T614" s="158">
        <v>0.25700000000000001</v>
      </c>
      <c r="U614" s="158">
        <v>3.9E-2</v>
      </c>
      <c r="V614" s="158">
        <v>0.14399999999999999</v>
      </c>
      <c r="W614" s="158">
        <v>0.16800000000000001</v>
      </c>
      <c r="X614" s="158">
        <v>0.33100000000000002</v>
      </c>
      <c r="Y614" s="158" t="s">
        <v>294</v>
      </c>
      <c r="Z614" s="158" t="s">
        <v>294</v>
      </c>
      <c r="AA614" s="158">
        <v>0.01</v>
      </c>
      <c r="AB614" s="158">
        <v>8.1000000000000003E-2</v>
      </c>
    </row>
    <row r="615" spans="1:28" x14ac:dyDescent="0.25">
      <c r="A615" s="159" t="s">
        <v>4537</v>
      </c>
      <c r="B615" s="158" t="s">
        <v>294</v>
      </c>
      <c r="C615" s="158">
        <v>0.11945392491467577</v>
      </c>
      <c r="D615" s="158">
        <v>0.39590443686006827</v>
      </c>
      <c r="E615" s="158">
        <v>0.19112627986348124</v>
      </c>
      <c r="F615" s="158">
        <v>2.3890784982935155E-2</v>
      </c>
      <c r="G615" s="158">
        <v>0.24914675767918087</v>
      </c>
      <c r="H615" s="158" t="s">
        <v>294</v>
      </c>
      <c r="I615" s="158">
        <v>2.0477815699658702E-2</v>
      </c>
      <c r="J615" s="158">
        <v>1.0000000000000002</v>
      </c>
      <c r="K615" s="159">
        <v>293</v>
      </c>
      <c r="L615" s="141"/>
      <c r="M615" s="158" t="s">
        <v>294</v>
      </c>
      <c r="N615" s="158" t="s">
        <v>294</v>
      </c>
      <c r="O615" s="158">
        <v>8.6999999999999994E-2</v>
      </c>
      <c r="P615" s="158">
        <v>0.16200000000000001</v>
      </c>
      <c r="Q615" s="158">
        <v>0.34200000000000003</v>
      </c>
      <c r="R615" s="158">
        <v>0.45300000000000001</v>
      </c>
      <c r="S615" s="158">
        <v>0.15</v>
      </c>
      <c r="T615" s="158">
        <v>0.24</v>
      </c>
      <c r="U615" s="158">
        <v>1.2E-2</v>
      </c>
      <c r="V615" s="158">
        <v>4.8000000000000001E-2</v>
      </c>
      <c r="W615" s="158">
        <v>0.20300000000000001</v>
      </c>
      <c r="X615" s="158">
        <v>0.30199999999999999</v>
      </c>
      <c r="Y615" s="158" t="s">
        <v>294</v>
      </c>
      <c r="Z615" s="158" t="s">
        <v>294</v>
      </c>
      <c r="AA615" s="158">
        <v>8.9999999999999993E-3</v>
      </c>
      <c r="AB615" s="158">
        <v>4.3999999999999997E-2</v>
      </c>
    </row>
    <row r="616" spans="1:28" x14ac:dyDescent="0.25">
      <c r="A616" s="159" t="s">
        <v>4538</v>
      </c>
      <c r="B616" s="158" t="s">
        <v>294</v>
      </c>
      <c r="C616" s="158">
        <v>0.23044397463002114</v>
      </c>
      <c r="D616" s="158">
        <v>0.19732205778717407</v>
      </c>
      <c r="E616" s="158">
        <v>7.7519379844961239E-2</v>
      </c>
      <c r="F616" s="158">
        <v>9.3023255813953487E-2</v>
      </c>
      <c r="G616" s="158">
        <v>0.36856941508104296</v>
      </c>
      <c r="H616" s="158">
        <v>5.637773079633545E-3</v>
      </c>
      <c r="I616" s="158">
        <v>2.748414376321353E-2</v>
      </c>
      <c r="J616" s="158">
        <v>1.0000000000000002</v>
      </c>
      <c r="K616" s="159">
        <v>1419</v>
      </c>
      <c r="L616" s="141"/>
      <c r="M616" s="158" t="s">
        <v>294</v>
      </c>
      <c r="N616" s="158" t="s">
        <v>294</v>
      </c>
      <c r="O616" s="158">
        <v>0.20899999999999999</v>
      </c>
      <c r="P616" s="158">
        <v>0.253</v>
      </c>
      <c r="Q616" s="158">
        <v>0.17699999999999999</v>
      </c>
      <c r="R616" s="158">
        <v>0.219</v>
      </c>
      <c r="S616" s="158">
        <v>6.5000000000000002E-2</v>
      </c>
      <c r="T616" s="158">
        <v>9.2999999999999999E-2</v>
      </c>
      <c r="U616" s="158">
        <v>7.9000000000000001E-2</v>
      </c>
      <c r="V616" s="158">
        <v>0.109</v>
      </c>
      <c r="W616" s="158">
        <v>0.34399999999999997</v>
      </c>
      <c r="X616" s="158">
        <v>0.39400000000000002</v>
      </c>
      <c r="Y616" s="158">
        <v>3.0000000000000001E-3</v>
      </c>
      <c r="Z616" s="158">
        <v>1.0999999999999999E-2</v>
      </c>
      <c r="AA616" s="158">
        <v>0.02</v>
      </c>
      <c r="AB616" s="158">
        <v>3.6999999999999998E-2</v>
      </c>
    </row>
    <row r="617" spans="1:28" x14ac:dyDescent="0.25">
      <c r="A617" s="159" t="s">
        <v>4539</v>
      </c>
      <c r="B617" s="158" t="s">
        <v>294</v>
      </c>
      <c r="C617" s="158">
        <v>0.453125</v>
      </c>
      <c r="D617" s="158">
        <v>0.22187499999999999</v>
      </c>
      <c r="E617" s="158">
        <v>9.375E-2</v>
      </c>
      <c r="F617" s="158">
        <v>3.7499999999999999E-2</v>
      </c>
      <c r="G617" s="158">
        <v>0.14374999999999999</v>
      </c>
      <c r="H617" s="158" t="s">
        <v>294</v>
      </c>
      <c r="I617" s="158">
        <v>0.05</v>
      </c>
      <c r="J617" s="158">
        <v>1</v>
      </c>
      <c r="K617" s="159">
        <v>320</v>
      </c>
      <c r="L617" s="141"/>
      <c r="M617" s="158" t="s">
        <v>294</v>
      </c>
      <c r="N617" s="158" t="s">
        <v>294</v>
      </c>
      <c r="O617" s="158">
        <v>0.39900000000000002</v>
      </c>
      <c r="P617" s="158">
        <v>0.50800000000000001</v>
      </c>
      <c r="Q617" s="158">
        <v>0.18</v>
      </c>
      <c r="R617" s="158">
        <v>0.27100000000000002</v>
      </c>
      <c r="S617" s="158">
        <v>6.6000000000000003E-2</v>
      </c>
      <c r="T617" s="158">
        <v>0.13100000000000001</v>
      </c>
      <c r="U617" s="158">
        <v>2.1999999999999999E-2</v>
      </c>
      <c r="V617" s="158">
        <v>6.4000000000000001E-2</v>
      </c>
      <c r="W617" s="158">
        <v>0.11</v>
      </c>
      <c r="X617" s="158">
        <v>0.186</v>
      </c>
      <c r="Y617" s="158" t="s">
        <v>294</v>
      </c>
      <c r="Z617" s="158" t="s">
        <v>294</v>
      </c>
      <c r="AA617" s="158">
        <v>3.1E-2</v>
      </c>
      <c r="AB617" s="158">
        <v>0.08</v>
      </c>
    </row>
    <row r="618" spans="1:28" x14ac:dyDescent="0.25">
      <c r="A618" s="159" t="s">
        <v>4540</v>
      </c>
      <c r="B618" s="158" t="s">
        <v>294</v>
      </c>
      <c r="C618" s="158">
        <v>0.34456207892204044</v>
      </c>
      <c r="D618" s="158">
        <v>0.43503368623676614</v>
      </c>
      <c r="E618" s="158">
        <v>9.7208854667949957E-2</v>
      </c>
      <c r="F618" s="158">
        <v>1.4436958614051972E-2</v>
      </c>
      <c r="G618" s="158">
        <v>8.9509143407122238E-2</v>
      </c>
      <c r="H618" s="158">
        <v>4.8123195380173241E-3</v>
      </c>
      <c r="I618" s="158">
        <v>1.4436958614051972E-2</v>
      </c>
      <c r="J618" s="158">
        <v>0.99999999999999989</v>
      </c>
      <c r="K618" s="159">
        <v>1039</v>
      </c>
      <c r="L618" s="141"/>
      <c r="M618" s="158" t="s">
        <v>294</v>
      </c>
      <c r="N618" s="158" t="s">
        <v>294</v>
      </c>
      <c r="O618" s="158">
        <v>0.316</v>
      </c>
      <c r="P618" s="158">
        <v>0.374</v>
      </c>
      <c r="Q618" s="158">
        <v>0.40500000000000003</v>
      </c>
      <c r="R618" s="158">
        <v>0.46500000000000002</v>
      </c>
      <c r="S618" s="158">
        <v>8.1000000000000003E-2</v>
      </c>
      <c r="T618" s="158">
        <v>0.11700000000000001</v>
      </c>
      <c r="U618" s="158">
        <v>8.9999999999999993E-3</v>
      </c>
      <c r="V618" s="158">
        <v>2.4E-2</v>
      </c>
      <c r="W618" s="158">
        <v>7.3999999999999996E-2</v>
      </c>
      <c r="X618" s="158">
        <v>0.108</v>
      </c>
      <c r="Y618" s="158">
        <v>2E-3</v>
      </c>
      <c r="Z618" s="158">
        <v>1.0999999999999999E-2</v>
      </c>
      <c r="AA618" s="158">
        <v>8.9999999999999993E-3</v>
      </c>
      <c r="AB618" s="158">
        <v>2.4E-2</v>
      </c>
    </row>
    <row r="619" spans="1:28" x14ac:dyDescent="0.25">
      <c r="A619" s="159" t="s">
        <v>4541</v>
      </c>
      <c r="B619" s="158" t="s">
        <v>294</v>
      </c>
      <c r="C619" s="158">
        <v>0.34554973821989526</v>
      </c>
      <c r="D619" s="158">
        <v>0.45026178010471202</v>
      </c>
      <c r="E619" s="158">
        <v>0.10471204188481675</v>
      </c>
      <c r="F619" s="158">
        <v>1.0471204188481676E-2</v>
      </c>
      <c r="G619" s="158">
        <v>8.9005235602094238E-2</v>
      </c>
      <c r="H619" s="158" t="s">
        <v>294</v>
      </c>
      <c r="I619" s="158" t="s">
        <v>294</v>
      </c>
      <c r="J619" s="158">
        <v>1</v>
      </c>
      <c r="K619" s="159">
        <v>191</v>
      </c>
      <c r="L619" s="141"/>
      <c r="M619" s="158" t="s">
        <v>294</v>
      </c>
      <c r="N619" s="158" t="s">
        <v>294</v>
      </c>
      <c r="O619" s="158">
        <v>0.28199999999999997</v>
      </c>
      <c r="P619" s="158">
        <v>0.41499999999999998</v>
      </c>
      <c r="Q619" s="158">
        <v>0.38100000000000001</v>
      </c>
      <c r="R619" s="158">
        <v>0.52100000000000002</v>
      </c>
      <c r="S619" s="158">
        <v>6.9000000000000006E-2</v>
      </c>
      <c r="T619" s="158">
        <v>0.156</v>
      </c>
      <c r="U619" s="158">
        <v>3.0000000000000001E-3</v>
      </c>
      <c r="V619" s="158">
        <v>3.6999999999999998E-2</v>
      </c>
      <c r="W619" s="158">
        <v>5.6000000000000001E-2</v>
      </c>
      <c r="X619" s="158">
        <v>0.13800000000000001</v>
      </c>
      <c r="Y619" s="158" t="s">
        <v>294</v>
      </c>
      <c r="Z619" s="158" t="s">
        <v>294</v>
      </c>
      <c r="AA619" s="158" t="s">
        <v>294</v>
      </c>
      <c r="AB619" s="158" t="s">
        <v>294</v>
      </c>
    </row>
    <row r="620" spans="1:28" x14ac:dyDescent="0.25">
      <c r="A620" s="159" t="s">
        <v>4542</v>
      </c>
      <c r="B620" s="158" t="s">
        <v>294</v>
      </c>
      <c r="C620" s="158">
        <v>0.28391959798994976</v>
      </c>
      <c r="D620" s="158">
        <v>0.39447236180904521</v>
      </c>
      <c r="E620" s="158">
        <v>0.17336683417085427</v>
      </c>
      <c r="F620" s="158">
        <v>2.7638190954773871E-2</v>
      </c>
      <c r="G620" s="158">
        <v>0.11055276381909548</v>
      </c>
      <c r="H620" s="158" t="s">
        <v>294</v>
      </c>
      <c r="I620" s="158">
        <v>1.0050251256281407E-2</v>
      </c>
      <c r="J620" s="158">
        <v>1</v>
      </c>
      <c r="K620" s="159">
        <v>398</v>
      </c>
      <c r="L620" s="141"/>
      <c r="M620" s="158" t="s">
        <v>294</v>
      </c>
      <c r="N620" s="158" t="s">
        <v>294</v>
      </c>
      <c r="O620" s="158">
        <v>0.24199999999999999</v>
      </c>
      <c r="P620" s="158">
        <v>0.33</v>
      </c>
      <c r="Q620" s="158">
        <v>0.34799999999999998</v>
      </c>
      <c r="R620" s="158">
        <v>0.443</v>
      </c>
      <c r="S620" s="158">
        <v>0.13900000000000001</v>
      </c>
      <c r="T620" s="158">
        <v>0.214</v>
      </c>
      <c r="U620" s="158">
        <v>1.6E-2</v>
      </c>
      <c r="V620" s="158">
        <v>4.9000000000000002E-2</v>
      </c>
      <c r="W620" s="158">
        <v>8.3000000000000004E-2</v>
      </c>
      <c r="X620" s="158">
        <v>0.14499999999999999</v>
      </c>
      <c r="Y620" s="158" t="s">
        <v>294</v>
      </c>
      <c r="Z620" s="158" t="s">
        <v>294</v>
      </c>
      <c r="AA620" s="158">
        <v>4.0000000000000001E-3</v>
      </c>
      <c r="AB620" s="158">
        <v>2.5999999999999999E-2</v>
      </c>
    </row>
    <row r="621" spans="1:28" x14ac:dyDescent="0.25">
      <c r="A621" s="159" t="s">
        <v>4543</v>
      </c>
      <c r="B621" s="158">
        <v>5.9497943664157678E-2</v>
      </c>
      <c r="C621" s="158">
        <v>0.26679987584387366</v>
      </c>
      <c r="D621" s="158">
        <v>0.27793512842399315</v>
      </c>
      <c r="E621" s="158">
        <v>0.10301078606347482</v>
      </c>
      <c r="F621" s="158">
        <v>3.4201132924652752E-2</v>
      </c>
      <c r="G621" s="158">
        <v>0.18289749359819973</v>
      </c>
      <c r="H621" s="158">
        <v>4.2290680530767443E-3</v>
      </c>
      <c r="I621" s="158">
        <v>7.1428571428571425E-2</v>
      </c>
      <c r="J621" s="158">
        <v>1</v>
      </c>
      <c r="K621" s="159">
        <v>51548</v>
      </c>
      <c r="L621" s="141"/>
      <c r="M621" s="158">
        <v>5.7000000000000002E-2</v>
      </c>
      <c r="N621" s="158">
        <v>6.2E-2</v>
      </c>
      <c r="O621" s="158">
        <v>0.26300000000000001</v>
      </c>
      <c r="P621" s="158">
        <v>0.27100000000000002</v>
      </c>
      <c r="Q621" s="158">
        <v>0.27400000000000002</v>
      </c>
      <c r="R621" s="158">
        <v>0.28199999999999997</v>
      </c>
      <c r="S621" s="158">
        <v>0.1</v>
      </c>
      <c r="T621" s="158">
        <v>0.106</v>
      </c>
      <c r="U621" s="158">
        <v>3.3000000000000002E-2</v>
      </c>
      <c r="V621" s="158">
        <v>3.5999999999999997E-2</v>
      </c>
      <c r="W621" s="158">
        <v>0.18</v>
      </c>
      <c r="X621" s="158">
        <v>0.186</v>
      </c>
      <c r="Y621" s="158">
        <v>4.0000000000000001E-3</v>
      </c>
      <c r="Z621" s="158">
        <v>5.0000000000000001E-3</v>
      </c>
      <c r="AA621" s="158">
        <v>6.9000000000000006E-2</v>
      </c>
      <c r="AB621" s="158">
        <v>7.3999999999999996E-2</v>
      </c>
    </row>
    <row r="622" spans="1:28" x14ac:dyDescent="0.25">
      <c r="A622" s="159" t="s">
        <v>4544</v>
      </c>
      <c r="B622" s="158" t="s">
        <v>294</v>
      </c>
      <c r="C622" s="158">
        <v>9.2356687898089165E-2</v>
      </c>
      <c r="D622" s="158">
        <v>0.21019108280254778</v>
      </c>
      <c r="E622" s="158">
        <v>0.11146496815286625</v>
      </c>
      <c r="F622" s="158">
        <v>6.0509554140127389E-2</v>
      </c>
      <c r="G622" s="158">
        <v>0.4713375796178344</v>
      </c>
      <c r="H622" s="158">
        <v>3.1847133757961785E-3</v>
      </c>
      <c r="I622" s="158">
        <v>5.0955414012738856E-2</v>
      </c>
      <c r="J622" s="158">
        <v>1</v>
      </c>
      <c r="K622" s="159">
        <v>314</v>
      </c>
      <c r="L622" s="141"/>
      <c r="M622" s="158" t="s">
        <v>294</v>
      </c>
      <c r="N622" s="158" t="s">
        <v>294</v>
      </c>
      <c r="O622" s="158">
        <v>6.5000000000000002E-2</v>
      </c>
      <c r="P622" s="158">
        <v>0.129</v>
      </c>
      <c r="Q622" s="158">
        <v>0.16900000000000001</v>
      </c>
      <c r="R622" s="158">
        <v>0.25900000000000001</v>
      </c>
      <c r="S622" s="158">
        <v>8.1000000000000003E-2</v>
      </c>
      <c r="T622" s="158">
        <v>0.151</v>
      </c>
      <c r="U622" s="158">
        <v>3.9E-2</v>
      </c>
      <c r="V622" s="158">
        <v>9.2999999999999999E-2</v>
      </c>
      <c r="W622" s="158">
        <v>0.41699999999999998</v>
      </c>
      <c r="X622" s="158">
        <v>0.52700000000000002</v>
      </c>
      <c r="Y622" s="158">
        <v>1E-3</v>
      </c>
      <c r="Z622" s="158">
        <v>1.7999999999999999E-2</v>
      </c>
      <c r="AA622" s="158">
        <v>3.2000000000000001E-2</v>
      </c>
      <c r="AB622" s="158">
        <v>8.1000000000000003E-2</v>
      </c>
    </row>
    <row r="623" spans="1:28" x14ac:dyDescent="0.25">
      <c r="A623" s="159" t="s">
        <v>4545</v>
      </c>
      <c r="B623" s="158" t="s">
        <v>294</v>
      </c>
      <c r="C623" s="158">
        <v>0.30764449968924801</v>
      </c>
      <c r="D623" s="158">
        <v>0.2653822249844624</v>
      </c>
      <c r="E623" s="158">
        <v>0.13921690490988192</v>
      </c>
      <c r="F623" s="158">
        <v>5.593536357986327E-2</v>
      </c>
      <c r="G623" s="158">
        <v>0.16469857054070852</v>
      </c>
      <c r="H623" s="158">
        <v>4.972032318210068E-3</v>
      </c>
      <c r="I623" s="158">
        <v>6.2150403977625855E-2</v>
      </c>
      <c r="J623" s="158">
        <v>1.0000000000000002</v>
      </c>
      <c r="K623" s="159">
        <v>1609</v>
      </c>
      <c r="L623" s="141"/>
      <c r="M623" s="158" t="s">
        <v>294</v>
      </c>
      <c r="N623" s="158" t="s">
        <v>294</v>
      </c>
      <c r="O623" s="158">
        <v>0.28599999999999998</v>
      </c>
      <c r="P623" s="158">
        <v>0.33100000000000002</v>
      </c>
      <c r="Q623" s="158">
        <v>0.24399999999999999</v>
      </c>
      <c r="R623" s="158">
        <v>0.28699999999999998</v>
      </c>
      <c r="S623" s="158">
        <v>0.123</v>
      </c>
      <c r="T623" s="158">
        <v>0.157</v>
      </c>
      <c r="U623" s="158">
        <v>4.5999999999999999E-2</v>
      </c>
      <c r="V623" s="158">
        <v>6.8000000000000005E-2</v>
      </c>
      <c r="W623" s="158">
        <v>0.14699999999999999</v>
      </c>
      <c r="X623" s="158">
        <v>0.184</v>
      </c>
      <c r="Y623" s="158">
        <v>3.0000000000000001E-3</v>
      </c>
      <c r="Z623" s="158">
        <v>0.01</v>
      </c>
      <c r="AA623" s="158">
        <v>5.0999999999999997E-2</v>
      </c>
      <c r="AB623" s="158">
        <v>7.4999999999999997E-2</v>
      </c>
    </row>
    <row r="624" spans="1:28" x14ac:dyDescent="0.25">
      <c r="A624" s="159" t="s">
        <v>4546</v>
      </c>
      <c r="B624" s="158" t="s">
        <v>294</v>
      </c>
      <c r="C624" s="158">
        <v>1.0449320794148381E-2</v>
      </c>
      <c r="D624" s="158">
        <v>0.16718913270637409</v>
      </c>
      <c r="E624" s="158">
        <v>0.14733542319749215</v>
      </c>
      <c r="F624" s="158">
        <v>4.5977011494252873E-2</v>
      </c>
      <c r="G624" s="158">
        <v>0.58620689655172409</v>
      </c>
      <c r="H624" s="158">
        <v>6.269592476489028E-3</v>
      </c>
      <c r="I624" s="158">
        <v>3.657262277951933E-2</v>
      </c>
      <c r="J624" s="158">
        <v>1</v>
      </c>
      <c r="K624" s="159">
        <v>957</v>
      </c>
      <c r="L624" s="141"/>
      <c r="M624" s="158" t="s">
        <v>294</v>
      </c>
      <c r="N624" s="158" t="s">
        <v>294</v>
      </c>
      <c r="O624" s="158">
        <v>6.0000000000000001E-3</v>
      </c>
      <c r="P624" s="158">
        <v>1.9E-2</v>
      </c>
      <c r="Q624" s="158">
        <v>0.14499999999999999</v>
      </c>
      <c r="R624" s="158">
        <v>0.192</v>
      </c>
      <c r="S624" s="158">
        <v>0.126</v>
      </c>
      <c r="T624" s="158">
        <v>0.17100000000000001</v>
      </c>
      <c r="U624" s="158">
        <v>3.4000000000000002E-2</v>
      </c>
      <c r="V624" s="158">
        <v>6.0999999999999999E-2</v>
      </c>
      <c r="W624" s="158">
        <v>0.55500000000000005</v>
      </c>
      <c r="X624" s="158">
        <v>0.61699999999999999</v>
      </c>
      <c r="Y624" s="158">
        <v>3.0000000000000001E-3</v>
      </c>
      <c r="Z624" s="158">
        <v>1.4E-2</v>
      </c>
      <c r="AA624" s="158">
        <v>2.5999999999999999E-2</v>
      </c>
      <c r="AB624" s="158">
        <v>0.05</v>
      </c>
    </row>
    <row r="625" spans="1:28" x14ac:dyDescent="0.25">
      <c r="A625" s="159" t="s">
        <v>4547</v>
      </c>
      <c r="B625" s="158" t="s">
        <v>294</v>
      </c>
      <c r="C625" s="158">
        <v>0.1015625</v>
      </c>
      <c r="D625" s="158">
        <v>0.20170454545454544</v>
      </c>
      <c r="E625" s="158">
        <v>7.8125E-2</v>
      </c>
      <c r="F625" s="158">
        <v>1.9886363636363636E-2</v>
      </c>
      <c r="G625" s="158">
        <v>0.52059659090909094</v>
      </c>
      <c r="H625" s="158">
        <v>1.6335227272727272E-2</v>
      </c>
      <c r="I625" s="158">
        <v>6.1789772727272728E-2</v>
      </c>
      <c r="J625" s="158">
        <v>1</v>
      </c>
      <c r="K625" s="159">
        <v>1408</v>
      </c>
      <c r="L625" s="141"/>
      <c r="M625" s="158" t="s">
        <v>294</v>
      </c>
      <c r="N625" s="158" t="s">
        <v>294</v>
      </c>
      <c r="O625" s="158">
        <v>8.6999999999999994E-2</v>
      </c>
      <c r="P625" s="158">
        <v>0.11799999999999999</v>
      </c>
      <c r="Q625" s="158">
        <v>0.182</v>
      </c>
      <c r="R625" s="158">
        <v>0.223</v>
      </c>
      <c r="S625" s="158">
        <v>6.5000000000000002E-2</v>
      </c>
      <c r="T625" s="158">
        <v>9.2999999999999999E-2</v>
      </c>
      <c r="U625" s="158">
        <v>1.4E-2</v>
      </c>
      <c r="V625" s="158">
        <v>2.9000000000000001E-2</v>
      </c>
      <c r="W625" s="158">
        <v>0.49399999999999999</v>
      </c>
      <c r="X625" s="158">
        <v>0.54700000000000004</v>
      </c>
      <c r="Y625" s="158">
        <v>1.0999999999999999E-2</v>
      </c>
      <c r="Z625" s="158">
        <v>2.4E-2</v>
      </c>
      <c r="AA625" s="158">
        <v>0.05</v>
      </c>
      <c r="AB625" s="158">
        <v>7.5999999999999998E-2</v>
      </c>
    </row>
    <row r="626" spans="1:28" x14ac:dyDescent="0.25">
      <c r="A626" s="159" t="s">
        <v>4548</v>
      </c>
      <c r="B626" s="158">
        <v>0.23652694610778444</v>
      </c>
      <c r="C626" s="158">
        <v>0.1467065868263473</v>
      </c>
      <c r="D626" s="158">
        <v>0.3532934131736527</v>
      </c>
      <c r="E626" s="158">
        <v>0.10778443113772455</v>
      </c>
      <c r="F626" s="158">
        <v>1.7964071856287425E-2</v>
      </c>
      <c r="G626" s="158">
        <v>8.0838323353293412E-2</v>
      </c>
      <c r="H626" s="158" t="s">
        <v>294</v>
      </c>
      <c r="I626" s="158">
        <v>5.6886227544910177E-2</v>
      </c>
      <c r="J626" s="158">
        <v>1</v>
      </c>
      <c r="K626" s="159">
        <v>334</v>
      </c>
      <c r="L626" s="141"/>
      <c r="M626" s="158">
        <v>0.19400000000000001</v>
      </c>
      <c r="N626" s="158">
        <v>0.28499999999999998</v>
      </c>
      <c r="O626" s="158">
        <v>0.113</v>
      </c>
      <c r="P626" s="158">
        <v>0.189</v>
      </c>
      <c r="Q626" s="158">
        <v>0.30399999999999999</v>
      </c>
      <c r="R626" s="158">
        <v>0.40600000000000003</v>
      </c>
      <c r="S626" s="158">
        <v>7.9000000000000001E-2</v>
      </c>
      <c r="T626" s="158">
        <v>0.14599999999999999</v>
      </c>
      <c r="U626" s="158">
        <v>8.0000000000000002E-3</v>
      </c>
      <c r="V626" s="158">
        <v>3.9E-2</v>
      </c>
      <c r="W626" s="158">
        <v>5.6000000000000001E-2</v>
      </c>
      <c r="X626" s="158">
        <v>0.115</v>
      </c>
      <c r="Y626" s="158" t="s">
        <v>294</v>
      </c>
      <c r="Z626" s="158" t="s">
        <v>294</v>
      </c>
      <c r="AA626" s="158">
        <v>3.6999999999999998E-2</v>
      </c>
      <c r="AB626" s="158">
        <v>8.6999999999999994E-2</v>
      </c>
    </row>
    <row r="627" spans="1:28" x14ac:dyDescent="0.25">
      <c r="A627" s="159" t="s">
        <v>4549</v>
      </c>
      <c r="B627" s="158">
        <v>3.0859271082734771E-2</v>
      </c>
      <c r="C627" s="158">
        <v>1.8621973929236499E-3</v>
      </c>
      <c r="D627" s="158">
        <v>0.65708965150305931</v>
      </c>
      <c r="E627" s="158">
        <v>0.21388667198723066</v>
      </c>
      <c r="F627" s="158">
        <v>3.5913806863527534E-2</v>
      </c>
      <c r="G627" s="158">
        <v>8.2468741686618774E-3</v>
      </c>
      <c r="H627" s="158" t="s">
        <v>294</v>
      </c>
      <c r="I627" s="158">
        <v>5.2141527001862198E-2</v>
      </c>
      <c r="J627" s="158">
        <v>1</v>
      </c>
      <c r="K627" s="159">
        <v>3759</v>
      </c>
      <c r="L627" s="141"/>
      <c r="M627" s="158">
        <v>2.5999999999999999E-2</v>
      </c>
      <c r="N627" s="158">
        <v>3.6999999999999998E-2</v>
      </c>
      <c r="O627" s="158">
        <v>1E-3</v>
      </c>
      <c r="P627" s="158">
        <v>4.0000000000000001E-3</v>
      </c>
      <c r="Q627" s="158">
        <v>0.64200000000000002</v>
      </c>
      <c r="R627" s="158">
        <v>0.67200000000000004</v>
      </c>
      <c r="S627" s="158">
        <v>0.20100000000000001</v>
      </c>
      <c r="T627" s="158">
        <v>0.22700000000000001</v>
      </c>
      <c r="U627" s="158">
        <v>0.03</v>
      </c>
      <c r="V627" s="158">
        <v>4.2000000000000003E-2</v>
      </c>
      <c r="W627" s="158">
        <v>6.0000000000000001E-3</v>
      </c>
      <c r="X627" s="158">
        <v>1.2E-2</v>
      </c>
      <c r="Y627" s="158" t="s">
        <v>294</v>
      </c>
      <c r="Z627" s="158" t="s">
        <v>294</v>
      </c>
      <c r="AA627" s="158">
        <v>4.4999999999999998E-2</v>
      </c>
      <c r="AB627" s="158">
        <v>0.06</v>
      </c>
    </row>
    <row r="628" spans="1:28" x14ac:dyDescent="0.25">
      <c r="A628" s="159" t="s">
        <v>4550</v>
      </c>
      <c r="B628" s="158">
        <v>5.4636515404461981E-2</v>
      </c>
      <c r="C628" s="158">
        <v>0.26847776597359235</v>
      </c>
      <c r="D628" s="158">
        <v>0.24677492791015329</v>
      </c>
      <c r="E628" s="158">
        <v>8.9543178023979361E-2</v>
      </c>
      <c r="F628" s="158">
        <v>6.0555471239945362E-2</v>
      </c>
      <c r="G628" s="158">
        <v>0.21293064197905601</v>
      </c>
      <c r="H628" s="158">
        <v>3.7942024586431933E-3</v>
      </c>
      <c r="I628" s="158">
        <v>6.3287297010168456E-2</v>
      </c>
      <c r="J628" s="158">
        <v>0.99999999999999989</v>
      </c>
      <c r="K628" s="159">
        <v>6589</v>
      </c>
      <c r="L628" s="141"/>
      <c r="M628" s="158">
        <v>4.9000000000000002E-2</v>
      </c>
      <c r="N628" s="158">
        <v>0.06</v>
      </c>
      <c r="O628" s="158">
        <v>0.25800000000000001</v>
      </c>
      <c r="P628" s="158">
        <v>0.27900000000000003</v>
      </c>
      <c r="Q628" s="158">
        <v>0.23699999999999999</v>
      </c>
      <c r="R628" s="158">
        <v>0.25700000000000001</v>
      </c>
      <c r="S628" s="158">
        <v>8.3000000000000004E-2</v>
      </c>
      <c r="T628" s="158">
        <v>9.7000000000000003E-2</v>
      </c>
      <c r="U628" s="158">
        <v>5.5E-2</v>
      </c>
      <c r="V628" s="158">
        <v>6.7000000000000004E-2</v>
      </c>
      <c r="W628" s="158">
        <v>0.20300000000000001</v>
      </c>
      <c r="X628" s="158">
        <v>0.223</v>
      </c>
      <c r="Y628" s="158">
        <v>3.0000000000000001E-3</v>
      </c>
      <c r="Z628" s="158">
        <v>6.0000000000000001E-3</v>
      </c>
      <c r="AA628" s="158">
        <v>5.8000000000000003E-2</v>
      </c>
      <c r="AB628" s="158">
        <v>6.9000000000000006E-2</v>
      </c>
    </row>
    <row r="629" spans="1:28" x14ac:dyDescent="0.25">
      <c r="A629" s="159" t="s">
        <v>4551</v>
      </c>
      <c r="B629" s="158">
        <v>0.5754001684919966</v>
      </c>
      <c r="C629" s="158">
        <v>0.13395113732097724</v>
      </c>
      <c r="D629" s="158">
        <v>0.14574557708508845</v>
      </c>
      <c r="E629" s="158">
        <v>6.571187868576242E-2</v>
      </c>
      <c r="F629" s="158">
        <v>5.054759898904802E-3</v>
      </c>
      <c r="G629" s="158">
        <v>5.8972198820556026E-3</v>
      </c>
      <c r="H629" s="158" t="s">
        <v>294</v>
      </c>
      <c r="I629" s="158">
        <v>6.8239258635214822E-2</v>
      </c>
      <c r="J629" s="158">
        <v>1</v>
      </c>
      <c r="K629" s="159">
        <v>1187</v>
      </c>
      <c r="L629" s="141"/>
      <c r="M629" s="158">
        <v>0.54700000000000004</v>
      </c>
      <c r="N629" s="158">
        <v>0.60299999999999998</v>
      </c>
      <c r="O629" s="158">
        <v>0.11600000000000001</v>
      </c>
      <c r="P629" s="158">
        <v>0.155</v>
      </c>
      <c r="Q629" s="158">
        <v>0.127</v>
      </c>
      <c r="R629" s="158">
        <v>0.16700000000000001</v>
      </c>
      <c r="S629" s="158">
        <v>5.2999999999999999E-2</v>
      </c>
      <c r="T629" s="158">
        <v>8.1000000000000003E-2</v>
      </c>
      <c r="U629" s="158">
        <v>2E-3</v>
      </c>
      <c r="V629" s="158">
        <v>1.0999999999999999E-2</v>
      </c>
      <c r="W629" s="158">
        <v>3.0000000000000001E-3</v>
      </c>
      <c r="X629" s="158">
        <v>1.2E-2</v>
      </c>
      <c r="Y629" s="158" t="s">
        <v>294</v>
      </c>
      <c r="Z629" s="158" t="s">
        <v>294</v>
      </c>
      <c r="AA629" s="158">
        <v>5.5E-2</v>
      </c>
      <c r="AB629" s="158">
        <v>8.4000000000000005E-2</v>
      </c>
    </row>
    <row r="630" spans="1:28" x14ac:dyDescent="0.25">
      <c r="A630" s="159" t="s">
        <v>4552</v>
      </c>
      <c r="B630" s="158">
        <v>0.29491639546627763</v>
      </c>
      <c r="C630" s="158">
        <v>0.39378296487487374</v>
      </c>
      <c r="D630" s="158">
        <v>0.15520143642688811</v>
      </c>
      <c r="E630" s="158">
        <v>3.8828414319380541E-2</v>
      </c>
      <c r="F630" s="158">
        <v>4.3766131747278647E-3</v>
      </c>
      <c r="G630" s="158">
        <v>3.3778476040848389E-2</v>
      </c>
      <c r="H630" s="158">
        <v>2.3566378633150041E-3</v>
      </c>
      <c r="I630" s="158">
        <v>7.6759061833688705E-2</v>
      </c>
      <c r="J630" s="158">
        <v>0.99999999999999989</v>
      </c>
      <c r="K630" s="159">
        <v>8911</v>
      </c>
      <c r="L630" s="141"/>
      <c r="M630" s="158">
        <v>0.28599999999999998</v>
      </c>
      <c r="N630" s="158">
        <v>0.30399999999999999</v>
      </c>
      <c r="O630" s="158">
        <v>0.38400000000000001</v>
      </c>
      <c r="P630" s="158">
        <v>0.40400000000000003</v>
      </c>
      <c r="Q630" s="158">
        <v>0.14799999999999999</v>
      </c>
      <c r="R630" s="158">
        <v>0.16300000000000001</v>
      </c>
      <c r="S630" s="158">
        <v>3.5000000000000003E-2</v>
      </c>
      <c r="T630" s="158">
        <v>4.2999999999999997E-2</v>
      </c>
      <c r="U630" s="158">
        <v>3.0000000000000001E-3</v>
      </c>
      <c r="V630" s="158">
        <v>6.0000000000000001E-3</v>
      </c>
      <c r="W630" s="158">
        <v>0.03</v>
      </c>
      <c r="X630" s="158">
        <v>3.7999999999999999E-2</v>
      </c>
      <c r="Y630" s="158">
        <v>2E-3</v>
      </c>
      <c r="Z630" s="158">
        <v>4.0000000000000001E-3</v>
      </c>
      <c r="AA630" s="158">
        <v>7.0999999999999994E-2</v>
      </c>
      <c r="AB630" s="158">
        <v>8.2000000000000003E-2</v>
      </c>
    </row>
    <row r="631" spans="1:28" x14ac:dyDescent="0.25">
      <c r="A631" s="159" t="s">
        <v>4553</v>
      </c>
      <c r="B631" s="158" t="s">
        <v>294</v>
      </c>
      <c r="C631" s="158">
        <v>0.34008097165991902</v>
      </c>
      <c r="D631" s="158">
        <v>0.38866396761133604</v>
      </c>
      <c r="E631" s="158">
        <v>0.11740890688259109</v>
      </c>
      <c r="F631" s="158">
        <v>2.8340080971659919E-2</v>
      </c>
      <c r="G631" s="158">
        <v>7.28744939271255E-2</v>
      </c>
      <c r="H631" s="158" t="s">
        <v>294</v>
      </c>
      <c r="I631" s="158">
        <v>5.2631578947368418E-2</v>
      </c>
      <c r="J631" s="158">
        <v>1</v>
      </c>
      <c r="K631" s="159">
        <v>247</v>
      </c>
      <c r="L631" s="141"/>
      <c r="M631" s="158" t="s">
        <v>294</v>
      </c>
      <c r="N631" s="158" t="s">
        <v>294</v>
      </c>
      <c r="O631" s="158">
        <v>0.28399999999999997</v>
      </c>
      <c r="P631" s="158">
        <v>0.40100000000000002</v>
      </c>
      <c r="Q631" s="158">
        <v>0.33</v>
      </c>
      <c r="R631" s="158">
        <v>0.45100000000000001</v>
      </c>
      <c r="S631" s="158">
        <v>8.3000000000000004E-2</v>
      </c>
      <c r="T631" s="158">
        <v>0.16400000000000001</v>
      </c>
      <c r="U631" s="158">
        <v>1.4E-2</v>
      </c>
      <c r="V631" s="158">
        <v>5.7000000000000002E-2</v>
      </c>
      <c r="W631" s="158">
        <v>4.7E-2</v>
      </c>
      <c r="X631" s="158">
        <v>0.112</v>
      </c>
      <c r="Y631" s="158" t="s">
        <v>294</v>
      </c>
      <c r="Z631" s="158" t="s">
        <v>294</v>
      </c>
      <c r="AA631" s="158">
        <v>3.1E-2</v>
      </c>
      <c r="AB631" s="158">
        <v>8.7999999999999995E-2</v>
      </c>
    </row>
    <row r="632" spans="1:28" x14ac:dyDescent="0.25">
      <c r="A632" s="159" t="s">
        <v>4554</v>
      </c>
      <c r="B632" s="158" t="s">
        <v>294</v>
      </c>
      <c r="C632" s="158">
        <v>0.2608695652173913</v>
      </c>
      <c r="D632" s="158">
        <v>0.45652173913043476</v>
      </c>
      <c r="E632" s="158">
        <v>0.13043478260869565</v>
      </c>
      <c r="F632" s="158">
        <v>2.1739130434782608E-2</v>
      </c>
      <c r="G632" s="158">
        <v>9.7826086956521743E-2</v>
      </c>
      <c r="H632" s="158">
        <v>1.0869565217391304E-2</v>
      </c>
      <c r="I632" s="158">
        <v>2.1739130434782608E-2</v>
      </c>
      <c r="J632" s="158">
        <v>1</v>
      </c>
      <c r="K632" s="159">
        <v>92</v>
      </c>
      <c r="L632" s="141"/>
      <c r="M632" s="158" t="s">
        <v>294</v>
      </c>
      <c r="N632" s="158" t="s">
        <v>294</v>
      </c>
      <c r="O632" s="158">
        <v>0.182</v>
      </c>
      <c r="P632" s="158">
        <v>0.35899999999999999</v>
      </c>
      <c r="Q632" s="158">
        <v>0.35899999999999999</v>
      </c>
      <c r="R632" s="158">
        <v>0.55800000000000005</v>
      </c>
      <c r="S632" s="158">
        <v>7.5999999999999998E-2</v>
      </c>
      <c r="T632" s="158">
        <v>0.214</v>
      </c>
      <c r="U632" s="158">
        <v>6.0000000000000001E-3</v>
      </c>
      <c r="V632" s="158">
        <v>7.5999999999999998E-2</v>
      </c>
      <c r="W632" s="158">
        <v>5.1999999999999998E-2</v>
      </c>
      <c r="X632" s="158">
        <v>0.17599999999999999</v>
      </c>
      <c r="Y632" s="158">
        <v>2E-3</v>
      </c>
      <c r="Z632" s="158">
        <v>5.8999999999999997E-2</v>
      </c>
      <c r="AA632" s="158">
        <v>6.0000000000000001E-3</v>
      </c>
      <c r="AB632" s="158">
        <v>7.5999999999999998E-2</v>
      </c>
    </row>
    <row r="633" spans="1:28" x14ac:dyDescent="0.25">
      <c r="A633" s="159" t="s">
        <v>4555</v>
      </c>
      <c r="B633" s="158" t="s">
        <v>294</v>
      </c>
      <c r="C633" s="158">
        <v>0.23947368421052631</v>
      </c>
      <c r="D633" s="158">
        <v>0.27105263157894738</v>
      </c>
      <c r="E633" s="158">
        <v>0.36578947368421055</v>
      </c>
      <c r="F633" s="158">
        <v>2.368421052631579E-2</v>
      </c>
      <c r="G633" s="158">
        <v>3.4210526315789476E-2</v>
      </c>
      <c r="H633" s="158" t="s">
        <v>294</v>
      </c>
      <c r="I633" s="158">
        <v>6.5789473684210523E-2</v>
      </c>
      <c r="J633" s="158">
        <v>1</v>
      </c>
      <c r="K633" s="159">
        <v>380</v>
      </c>
      <c r="L633" s="141"/>
      <c r="M633" s="158" t="s">
        <v>294</v>
      </c>
      <c r="N633" s="158" t="s">
        <v>294</v>
      </c>
      <c r="O633" s="158">
        <v>0.19900000000000001</v>
      </c>
      <c r="P633" s="158">
        <v>0.28499999999999998</v>
      </c>
      <c r="Q633" s="158">
        <v>0.22900000000000001</v>
      </c>
      <c r="R633" s="158">
        <v>0.318</v>
      </c>
      <c r="S633" s="158">
        <v>0.31900000000000001</v>
      </c>
      <c r="T633" s="158">
        <v>0.41499999999999998</v>
      </c>
      <c r="U633" s="158">
        <v>1.2999999999999999E-2</v>
      </c>
      <c r="V633" s="158">
        <v>4.3999999999999997E-2</v>
      </c>
      <c r="W633" s="158">
        <v>0.02</v>
      </c>
      <c r="X633" s="158">
        <v>5.8000000000000003E-2</v>
      </c>
      <c r="Y633" s="158" t="s">
        <v>294</v>
      </c>
      <c r="Z633" s="158" t="s">
        <v>294</v>
      </c>
      <c r="AA633" s="158">
        <v>4.4999999999999998E-2</v>
      </c>
      <c r="AB633" s="158">
        <v>9.5000000000000001E-2</v>
      </c>
    </row>
    <row r="634" spans="1:28" x14ac:dyDescent="0.25">
      <c r="A634" s="159" t="s">
        <v>4556</v>
      </c>
      <c r="B634" s="158" t="s">
        <v>294</v>
      </c>
      <c r="C634" s="158">
        <v>0.38362068965517243</v>
      </c>
      <c r="D634" s="158">
        <v>0.31465517241379309</v>
      </c>
      <c r="E634" s="158">
        <v>0.15086206896551724</v>
      </c>
      <c r="F634" s="158">
        <v>2.1551724137931036E-2</v>
      </c>
      <c r="G634" s="158">
        <v>4.7413793103448273E-2</v>
      </c>
      <c r="H634" s="158" t="s">
        <v>294</v>
      </c>
      <c r="I634" s="158">
        <v>8.1896551724137928E-2</v>
      </c>
      <c r="J634" s="158">
        <v>1</v>
      </c>
      <c r="K634" s="159">
        <v>232</v>
      </c>
      <c r="L634" s="141"/>
      <c r="M634" s="158" t="s">
        <v>294</v>
      </c>
      <c r="N634" s="158" t="s">
        <v>294</v>
      </c>
      <c r="O634" s="158">
        <v>0.32300000000000001</v>
      </c>
      <c r="P634" s="158">
        <v>0.44800000000000001</v>
      </c>
      <c r="Q634" s="158">
        <v>0.25800000000000001</v>
      </c>
      <c r="R634" s="158">
        <v>0.377</v>
      </c>
      <c r="S634" s="158">
        <v>0.111</v>
      </c>
      <c r="T634" s="158">
        <v>0.20300000000000001</v>
      </c>
      <c r="U634" s="158">
        <v>8.9999999999999993E-3</v>
      </c>
      <c r="V634" s="158">
        <v>4.9000000000000002E-2</v>
      </c>
      <c r="W634" s="158">
        <v>2.7E-2</v>
      </c>
      <c r="X634" s="158">
        <v>8.3000000000000004E-2</v>
      </c>
      <c r="Y634" s="158" t="s">
        <v>294</v>
      </c>
      <c r="Z634" s="158" t="s">
        <v>294</v>
      </c>
      <c r="AA634" s="158">
        <v>5.2999999999999999E-2</v>
      </c>
      <c r="AB634" s="158">
        <v>0.124</v>
      </c>
    </row>
    <row r="635" spans="1:28" x14ac:dyDescent="0.25">
      <c r="A635" s="159" t="s">
        <v>4557</v>
      </c>
      <c r="B635" s="158" t="s">
        <v>294</v>
      </c>
      <c r="C635" s="158">
        <v>0.21052631578947367</v>
      </c>
      <c r="D635" s="158">
        <v>0.42982456140350878</v>
      </c>
      <c r="E635" s="158">
        <v>0.17543859649122806</v>
      </c>
      <c r="F635" s="158">
        <v>3.9473684210526314E-2</v>
      </c>
      <c r="G635" s="158">
        <v>5.701754385964912E-2</v>
      </c>
      <c r="H635" s="158">
        <v>8.771929824561403E-3</v>
      </c>
      <c r="I635" s="158">
        <v>7.8947368421052627E-2</v>
      </c>
      <c r="J635" s="158">
        <v>1</v>
      </c>
      <c r="K635" s="159">
        <v>228</v>
      </c>
      <c r="L635" s="141"/>
      <c r="M635" s="158" t="s">
        <v>294</v>
      </c>
      <c r="N635" s="158" t="s">
        <v>294</v>
      </c>
      <c r="O635" s="158">
        <v>0.16300000000000001</v>
      </c>
      <c r="P635" s="158">
        <v>0.26800000000000002</v>
      </c>
      <c r="Q635" s="158">
        <v>0.36699999999999999</v>
      </c>
      <c r="R635" s="158">
        <v>0.495</v>
      </c>
      <c r="S635" s="158">
        <v>0.13200000000000001</v>
      </c>
      <c r="T635" s="158">
        <v>0.23</v>
      </c>
      <c r="U635" s="158">
        <v>2.1000000000000001E-2</v>
      </c>
      <c r="V635" s="158">
        <v>7.2999999999999995E-2</v>
      </c>
      <c r="W635" s="158">
        <v>3.4000000000000002E-2</v>
      </c>
      <c r="X635" s="158">
        <v>9.5000000000000001E-2</v>
      </c>
      <c r="Y635" s="158">
        <v>2E-3</v>
      </c>
      <c r="Z635" s="158">
        <v>3.1E-2</v>
      </c>
      <c r="AA635" s="158">
        <v>5.0999999999999997E-2</v>
      </c>
      <c r="AB635" s="158">
        <v>0.121</v>
      </c>
    </row>
    <row r="636" spans="1:28" x14ac:dyDescent="0.25">
      <c r="A636" s="159" t="s">
        <v>4558</v>
      </c>
      <c r="B636" s="158" t="s">
        <v>294</v>
      </c>
      <c r="C636" s="158">
        <v>0.1111111111111111</v>
      </c>
      <c r="D636" s="158">
        <v>0.50864197530864197</v>
      </c>
      <c r="E636" s="158">
        <v>0.19506172839506172</v>
      </c>
      <c r="F636" s="158">
        <v>2.4691358024691357E-2</v>
      </c>
      <c r="G636" s="158">
        <v>5.4320987654320987E-2</v>
      </c>
      <c r="H636" s="158" t="s">
        <v>294</v>
      </c>
      <c r="I636" s="158">
        <v>0.10617283950617284</v>
      </c>
      <c r="J636" s="158">
        <v>1</v>
      </c>
      <c r="K636" s="159">
        <v>405</v>
      </c>
      <c r="L636" s="141"/>
      <c r="M636" s="158" t="s">
        <v>294</v>
      </c>
      <c r="N636" s="158" t="s">
        <v>294</v>
      </c>
      <c r="O636" s="158">
        <v>8.4000000000000005E-2</v>
      </c>
      <c r="P636" s="158">
        <v>0.14499999999999999</v>
      </c>
      <c r="Q636" s="158">
        <v>0.46</v>
      </c>
      <c r="R636" s="158">
        <v>0.55700000000000005</v>
      </c>
      <c r="S636" s="158">
        <v>0.159</v>
      </c>
      <c r="T636" s="158">
        <v>0.23599999999999999</v>
      </c>
      <c r="U636" s="158">
        <v>1.2999999999999999E-2</v>
      </c>
      <c r="V636" s="158">
        <v>4.4999999999999998E-2</v>
      </c>
      <c r="W636" s="158">
        <v>3.5999999999999997E-2</v>
      </c>
      <c r="X636" s="158">
        <v>8.1000000000000003E-2</v>
      </c>
      <c r="Y636" s="158" t="s">
        <v>294</v>
      </c>
      <c r="Z636" s="158" t="s">
        <v>294</v>
      </c>
      <c r="AA636" s="158">
        <v>0.08</v>
      </c>
      <c r="AB636" s="158">
        <v>0.14000000000000001</v>
      </c>
    </row>
    <row r="637" spans="1:28" x14ac:dyDescent="0.25">
      <c r="A637" s="159" t="s">
        <v>4559</v>
      </c>
      <c r="B637" s="158" t="s">
        <v>294</v>
      </c>
      <c r="C637" s="158">
        <v>0.27208480565371024</v>
      </c>
      <c r="D637" s="158">
        <v>0.32862190812720848</v>
      </c>
      <c r="E637" s="158">
        <v>0.13780918727915195</v>
      </c>
      <c r="F637" s="158">
        <v>3.5335689045936397E-2</v>
      </c>
      <c r="G637" s="158">
        <v>0.13780918727915195</v>
      </c>
      <c r="H637" s="158" t="s">
        <v>294</v>
      </c>
      <c r="I637" s="158">
        <v>8.8339222614840993E-2</v>
      </c>
      <c r="J637" s="158">
        <v>1</v>
      </c>
      <c r="K637" s="159">
        <v>283</v>
      </c>
      <c r="L637" s="141"/>
      <c r="M637" s="158" t="s">
        <v>294</v>
      </c>
      <c r="N637" s="158" t="s">
        <v>294</v>
      </c>
      <c r="O637" s="158">
        <v>0.224</v>
      </c>
      <c r="P637" s="158">
        <v>0.32700000000000001</v>
      </c>
      <c r="Q637" s="158">
        <v>0.27700000000000002</v>
      </c>
      <c r="R637" s="158">
        <v>0.38500000000000001</v>
      </c>
      <c r="S637" s="158">
        <v>0.10199999999999999</v>
      </c>
      <c r="T637" s="158">
        <v>0.183</v>
      </c>
      <c r="U637" s="158">
        <v>1.9E-2</v>
      </c>
      <c r="V637" s="158">
        <v>6.4000000000000001E-2</v>
      </c>
      <c r="W637" s="158">
        <v>0.10199999999999999</v>
      </c>
      <c r="X637" s="158">
        <v>0.183</v>
      </c>
      <c r="Y637" s="158" t="s">
        <v>294</v>
      </c>
      <c r="Z637" s="158" t="s">
        <v>294</v>
      </c>
      <c r="AA637" s="158">
        <v>6.0999999999999999E-2</v>
      </c>
      <c r="AB637" s="158">
        <v>0.127</v>
      </c>
    </row>
    <row r="638" spans="1:28" x14ac:dyDescent="0.25">
      <c r="A638" s="159" t="s">
        <v>4560</v>
      </c>
      <c r="B638" s="158" t="s">
        <v>294</v>
      </c>
      <c r="C638" s="158">
        <v>0.20389926888708368</v>
      </c>
      <c r="D638" s="158">
        <v>0.30463038180341184</v>
      </c>
      <c r="E638" s="158">
        <v>0.1892770105605199</v>
      </c>
      <c r="F638" s="158">
        <v>3.2493907392363928E-2</v>
      </c>
      <c r="G638" s="158">
        <v>0.21283509341998375</v>
      </c>
      <c r="H638" s="158">
        <v>3.249390739236393E-3</v>
      </c>
      <c r="I638" s="158">
        <v>5.3614947197400488E-2</v>
      </c>
      <c r="J638" s="158">
        <v>0.99999999999999989</v>
      </c>
      <c r="K638" s="159">
        <v>1231</v>
      </c>
      <c r="L638" s="141"/>
      <c r="M638" s="158" t="s">
        <v>294</v>
      </c>
      <c r="N638" s="158" t="s">
        <v>294</v>
      </c>
      <c r="O638" s="158">
        <v>0.182</v>
      </c>
      <c r="P638" s="158">
        <v>0.22700000000000001</v>
      </c>
      <c r="Q638" s="158">
        <v>0.28000000000000003</v>
      </c>
      <c r="R638" s="158">
        <v>0.33100000000000002</v>
      </c>
      <c r="S638" s="158">
        <v>0.16800000000000001</v>
      </c>
      <c r="T638" s="158">
        <v>0.21199999999999999</v>
      </c>
      <c r="U638" s="158">
        <v>2.4E-2</v>
      </c>
      <c r="V638" s="158">
        <v>4.3999999999999997E-2</v>
      </c>
      <c r="W638" s="158">
        <v>0.191</v>
      </c>
      <c r="X638" s="158">
        <v>0.23699999999999999</v>
      </c>
      <c r="Y638" s="158">
        <v>1E-3</v>
      </c>
      <c r="Z638" s="158">
        <v>8.0000000000000002E-3</v>
      </c>
      <c r="AA638" s="158">
        <v>4.2000000000000003E-2</v>
      </c>
      <c r="AB638" s="158">
        <v>6.8000000000000005E-2</v>
      </c>
    </row>
    <row r="639" spans="1:28" x14ac:dyDescent="0.25">
      <c r="A639" s="159" t="s">
        <v>4561</v>
      </c>
      <c r="B639" s="158" t="s">
        <v>294</v>
      </c>
      <c r="C639" s="158">
        <v>2.3965141612200435E-2</v>
      </c>
      <c r="D639" s="158">
        <v>0.27450980392156865</v>
      </c>
      <c r="E639" s="158">
        <v>0.14814814814814814</v>
      </c>
      <c r="F639" s="158">
        <v>5.6644880174291937E-2</v>
      </c>
      <c r="G639" s="158">
        <v>0.44662309368191722</v>
      </c>
      <c r="H639" s="158">
        <v>4.3572984749455342E-3</v>
      </c>
      <c r="I639" s="158">
        <v>4.5751633986928102E-2</v>
      </c>
      <c r="J639" s="158">
        <v>0.99999999999999989</v>
      </c>
      <c r="K639" s="159">
        <v>459</v>
      </c>
      <c r="L639" s="141"/>
      <c r="M639" s="158" t="s">
        <v>294</v>
      </c>
      <c r="N639" s="158" t="s">
        <v>294</v>
      </c>
      <c r="O639" s="158">
        <v>1.2999999999999999E-2</v>
      </c>
      <c r="P639" s="158">
        <v>4.2000000000000003E-2</v>
      </c>
      <c r="Q639" s="158">
        <v>0.23599999999999999</v>
      </c>
      <c r="R639" s="158">
        <v>0.317</v>
      </c>
      <c r="S639" s="158">
        <v>0.11899999999999999</v>
      </c>
      <c r="T639" s="158">
        <v>0.184</v>
      </c>
      <c r="U639" s="158">
        <v>3.9E-2</v>
      </c>
      <c r="V639" s="158">
        <v>8.2000000000000003E-2</v>
      </c>
      <c r="W639" s="158">
        <v>0.40200000000000002</v>
      </c>
      <c r="X639" s="158">
        <v>0.49199999999999999</v>
      </c>
      <c r="Y639" s="158">
        <v>1E-3</v>
      </c>
      <c r="Z639" s="158">
        <v>1.6E-2</v>
      </c>
      <c r="AA639" s="158">
        <v>0.03</v>
      </c>
      <c r="AB639" s="158">
        <v>6.9000000000000006E-2</v>
      </c>
    </row>
    <row r="640" spans="1:28" x14ac:dyDescent="0.25">
      <c r="A640" s="159" t="s">
        <v>4562</v>
      </c>
      <c r="B640" s="158" t="s">
        <v>294</v>
      </c>
      <c r="C640" s="158">
        <v>0.10526315789473684</v>
      </c>
      <c r="D640" s="158">
        <v>0.46460980036297639</v>
      </c>
      <c r="E640" s="158">
        <v>0.12522686025408347</v>
      </c>
      <c r="F640" s="158">
        <v>1.2704174228675136E-2</v>
      </c>
      <c r="G640" s="158">
        <v>0.19963702359346641</v>
      </c>
      <c r="H640" s="158">
        <v>7.2595281306715061E-3</v>
      </c>
      <c r="I640" s="158">
        <v>8.5299455535390201E-2</v>
      </c>
      <c r="J640" s="158">
        <v>0.99999999999999989</v>
      </c>
      <c r="K640" s="159">
        <v>551</v>
      </c>
      <c r="L640" s="141"/>
      <c r="M640" s="158" t="s">
        <v>294</v>
      </c>
      <c r="N640" s="158" t="s">
        <v>294</v>
      </c>
      <c r="O640" s="158">
        <v>8.2000000000000003E-2</v>
      </c>
      <c r="P640" s="158">
        <v>0.13400000000000001</v>
      </c>
      <c r="Q640" s="158">
        <v>0.42299999999999999</v>
      </c>
      <c r="R640" s="158">
        <v>0.50600000000000001</v>
      </c>
      <c r="S640" s="158">
        <v>0.1</v>
      </c>
      <c r="T640" s="158">
        <v>0.155</v>
      </c>
      <c r="U640" s="158">
        <v>6.0000000000000001E-3</v>
      </c>
      <c r="V640" s="158">
        <v>2.5999999999999999E-2</v>
      </c>
      <c r="W640" s="158">
        <v>0.16800000000000001</v>
      </c>
      <c r="X640" s="158">
        <v>0.23499999999999999</v>
      </c>
      <c r="Y640" s="158">
        <v>3.0000000000000001E-3</v>
      </c>
      <c r="Z640" s="158">
        <v>1.9E-2</v>
      </c>
      <c r="AA640" s="158">
        <v>6.5000000000000002E-2</v>
      </c>
      <c r="AB640" s="158">
        <v>0.112</v>
      </c>
    </row>
    <row r="641" spans="1:28" x14ac:dyDescent="0.25">
      <c r="A641" s="159" t="s">
        <v>4563</v>
      </c>
      <c r="B641" s="158" t="s">
        <v>294</v>
      </c>
      <c r="C641" s="158">
        <v>4.5454545454545456E-2</v>
      </c>
      <c r="D641" s="158">
        <v>0.21363636363636362</v>
      </c>
      <c r="E641" s="158">
        <v>5.909090909090909E-2</v>
      </c>
      <c r="F641" s="158">
        <v>8.6363636363636365E-2</v>
      </c>
      <c r="G641" s="158">
        <v>0.53181818181818186</v>
      </c>
      <c r="H641" s="158" t="s">
        <v>294</v>
      </c>
      <c r="I641" s="158">
        <v>6.363636363636363E-2</v>
      </c>
      <c r="J641" s="158">
        <v>1</v>
      </c>
      <c r="K641" s="159">
        <v>220</v>
      </c>
      <c r="L641" s="141"/>
      <c r="M641" s="158" t="s">
        <v>294</v>
      </c>
      <c r="N641" s="158" t="s">
        <v>294</v>
      </c>
      <c r="O641" s="158">
        <v>2.5000000000000001E-2</v>
      </c>
      <c r="P641" s="158">
        <v>8.2000000000000003E-2</v>
      </c>
      <c r="Q641" s="158">
        <v>0.16500000000000001</v>
      </c>
      <c r="R641" s="158">
        <v>0.27200000000000002</v>
      </c>
      <c r="S641" s="158">
        <v>3.5000000000000003E-2</v>
      </c>
      <c r="T641" s="158">
        <v>9.8000000000000004E-2</v>
      </c>
      <c r="U641" s="158">
        <v>5.6000000000000001E-2</v>
      </c>
      <c r="V641" s="158">
        <v>0.13100000000000001</v>
      </c>
      <c r="W641" s="158">
        <v>0.46600000000000003</v>
      </c>
      <c r="X641" s="158">
        <v>0.59699999999999998</v>
      </c>
      <c r="Y641" s="158" t="s">
        <v>294</v>
      </c>
      <c r="Z641" s="158" t="s">
        <v>294</v>
      </c>
      <c r="AA641" s="158">
        <v>3.7999999999999999E-2</v>
      </c>
      <c r="AB641" s="158">
        <v>0.104</v>
      </c>
    </row>
    <row r="642" spans="1:28" x14ac:dyDescent="0.25">
      <c r="A642" s="159" t="s">
        <v>4564</v>
      </c>
      <c r="B642" s="158" t="s">
        <v>294</v>
      </c>
      <c r="C642" s="158">
        <v>8.455882352941177E-2</v>
      </c>
      <c r="D642" s="158">
        <v>0.2610294117647059</v>
      </c>
      <c r="E642" s="158">
        <v>0.21691176470588236</v>
      </c>
      <c r="F642" s="158">
        <v>1.8382352941176471E-2</v>
      </c>
      <c r="G642" s="158">
        <v>0.34191176470588236</v>
      </c>
      <c r="H642" s="158">
        <v>1.4705882352941176E-2</v>
      </c>
      <c r="I642" s="158">
        <v>6.25E-2</v>
      </c>
      <c r="J642" s="158">
        <v>1</v>
      </c>
      <c r="K642" s="159">
        <v>272</v>
      </c>
      <c r="L642" s="141"/>
      <c r="M642" s="158" t="s">
        <v>294</v>
      </c>
      <c r="N642" s="158" t="s">
        <v>294</v>
      </c>
      <c r="O642" s="158">
        <v>5.7000000000000002E-2</v>
      </c>
      <c r="P642" s="158">
        <v>0.124</v>
      </c>
      <c r="Q642" s="158">
        <v>0.21199999999999999</v>
      </c>
      <c r="R642" s="158">
        <v>0.316</v>
      </c>
      <c r="S642" s="158">
        <v>0.17199999999999999</v>
      </c>
      <c r="T642" s="158">
        <v>0.27</v>
      </c>
      <c r="U642" s="158">
        <v>8.0000000000000002E-3</v>
      </c>
      <c r="V642" s="158">
        <v>4.2000000000000003E-2</v>
      </c>
      <c r="W642" s="158">
        <v>0.28799999999999998</v>
      </c>
      <c r="X642" s="158">
        <v>0.4</v>
      </c>
      <c r="Y642" s="158">
        <v>6.0000000000000001E-3</v>
      </c>
      <c r="Z642" s="158">
        <v>3.6999999999999998E-2</v>
      </c>
      <c r="AA642" s="158">
        <v>3.9E-2</v>
      </c>
      <c r="AB642" s="158">
        <v>9.8000000000000004E-2</v>
      </c>
    </row>
    <row r="643" spans="1:28" x14ac:dyDescent="0.25">
      <c r="A643" s="159" t="s">
        <v>4565</v>
      </c>
      <c r="B643" s="158" t="s">
        <v>294</v>
      </c>
      <c r="C643" s="158">
        <v>0.25382460676578322</v>
      </c>
      <c r="D643" s="158">
        <v>0.2182719241542771</v>
      </c>
      <c r="E643" s="158">
        <v>0.1180780004309416</v>
      </c>
      <c r="F643" s="158">
        <v>2.4994613229907349E-2</v>
      </c>
      <c r="G643" s="158">
        <v>0.33678086619263092</v>
      </c>
      <c r="H643" s="158">
        <v>6.4641241111829343E-3</v>
      </c>
      <c r="I643" s="158">
        <v>4.1585865115276878E-2</v>
      </c>
      <c r="J643" s="158">
        <v>1</v>
      </c>
      <c r="K643" s="159">
        <v>4641</v>
      </c>
      <c r="L643" s="141"/>
      <c r="M643" s="158" t="s">
        <v>294</v>
      </c>
      <c r="N643" s="158" t="s">
        <v>294</v>
      </c>
      <c r="O643" s="158">
        <v>0.24199999999999999</v>
      </c>
      <c r="P643" s="158">
        <v>0.26700000000000002</v>
      </c>
      <c r="Q643" s="158">
        <v>0.20699999999999999</v>
      </c>
      <c r="R643" s="158">
        <v>0.23</v>
      </c>
      <c r="S643" s="158">
        <v>0.109</v>
      </c>
      <c r="T643" s="158">
        <v>0.128</v>
      </c>
      <c r="U643" s="158">
        <v>2.1000000000000001E-2</v>
      </c>
      <c r="V643" s="158">
        <v>0.03</v>
      </c>
      <c r="W643" s="158">
        <v>0.32300000000000001</v>
      </c>
      <c r="X643" s="158">
        <v>0.35099999999999998</v>
      </c>
      <c r="Y643" s="158">
        <v>5.0000000000000001E-3</v>
      </c>
      <c r="Z643" s="158">
        <v>8.9999999999999993E-3</v>
      </c>
      <c r="AA643" s="158">
        <v>3.5999999999999997E-2</v>
      </c>
      <c r="AB643" s="158">
        <v>4.8000000000000001E-2</v>
      </c>
    </row>
    <row r="644" spans="1:28" x14ac:dyDescent="0.25">
      <c r="A644" s="159" t="s">
        <v>4566</v>
      </c>
      <c r="B644" s="158" t="s">
        <v>294</v>
      </c>
      <c r="C644" s="158">
        <v>0.50909090909090904</v>
      </c>
      <c r="D644" s="158">
        <v>0.30909090909090908</v>
      </c>
      <c r="E644" s="158">
        <v>1.8181818181818181E-2</v>
      </c>
      <c r="F644" s="158">
        <v>1.8181818181818181E-2</v>
      </c>
      <c r="G644" s="158" t="s">
        <v>294</v>
      </c>
      <c r="H644" s="158" t="s">
        <v>294</v>
      </c>
      <c r="I644" s="158">
        <v>0.14545454545454545</v>
      </c>
      <c r="J644" s="158">
        <v>1</v>
      </c>
      <c r="K644" s="159">
        <v>55</v>
      </c>
      <c r="L644" s="141"/>
      <c r="M644" s="158" t="s">
        <v>294</v>
      </c>
      <c r="N644" s="158" t="s">
        <v>294</v>
      </c>
      <c r="O644" s="158">
        <v>0.38100000000000001</v>
      </c>
      <c r="P644" s="158">
        <v>0.63600000000000001</v>
      </c>
      <c r="Q644" s="158">
        <v>0.20300000000000001</v>
      </c>
      <c r="R644" s="158">
        <v>0.44</v>
      </c>
      <c r="S644" s="158">
        <v>3.0000000000000001E-3</v>
      </c>
      <c r="T644" s="158">
        <v>9.6000000000000002E-2</v>
      </c>
      <c r="U644" s="158">
        <v>3.0000000000000001E-3</v>
      </c>
      <c r="V644" s="158">
        <v>9.6000000000000002E-2</v>
      </c>
      <c r="W644" s="158" t="s">
        <v>294</v>
      </c>
      <c r="X644" s="158" t="s">
        <v>294</v>
      </c>
      <c r="Y644" s="158" t="s">
        <v>294</v>
      </c>
      <c r="Z644" s="158" t="s">
        <v>294</v>
      </c>
      <c r="AA644" s="158">
        <v>7.5999999999999998E-2</v>
      </c>
      <c r="AB644" s="158">
        <v>0.26200000000000001</v>
      </c>
    </row>
    <row r="645" spans="1:28" x14ac:dyDescent="0.25">
      <c r="A645" s="159" t="s">
        <v>4567</v>
      </c>
      <c r="B645" s="158" t="s">
        <v>294</v>
      </c>
      <c r="C645" s="158">
        <v>0.4258160237388724</v>
      </c>
      <c r="D645" s="158">
        <v>0.33271513353115728</v>
      </c>
      <c r="E645" s="158">
        <v>7.0103857566765584E-2</v>
      </c>
      <c r="F645" s="158">
        <v>1.2240356083086053E-2</v>
      </c>
      <c r="G645" s="158">
        <v>2.4480712166172106E-2</v>
      </c>
      <c r="H645" s="158">
        <v>7.4183976261127599E-4</v>
      </c>
      <c r="I645" s="158">
        <v>0.13390207715133531</v>
      </c>
      <c r="J645" s="158">
        <v>1.0000000000000002</v>
      </c>
      <c r="K645" s="159">
        <v>2696</v>
      </c>
      <c r="L645" s="141"/>
      <c r="M645" s="158" t="s">
        <v>294</v>
      </c>
      <c r="N645" s="158" t="s">
        <v>294</v>
      </c>
      <c r="O645" s="158">
        <v>0.40699999999999997</v>
      </c>
      <c r="P645" s="158">
        <v>0.44500000000000001</v>
      </c>
      <c r="Q645" s="158">
        <v>0.315</v>
      </c>
      <c r="R645" s="158">
        <v>0.35099999999999998</v>
      </c>
      <c r="S645" s="158">
        <v>6.0999999999999999E-2</v>
      </c>
      <c r="T645" s="158">
        <v>0.08</v>
      </c>
      <c r="U645" s="158">
        <v>8.9999999999999993E-3</v>
      </c>
      <c r="V645" s="158">
        <v>1.7000000000000001E-2</v>
      </c>
      <c r="W645" s="158">
        <v>1.9E-2</v>
      </c>
      <c r="X645" s="158">
        <v>3.1E-2</v>
      </c>
      <c r="Y645" s="158">
        <v>0</v>
      </c>
      <c r="Z645" s="158">
        <v>3.0000000000000001E-3</v>
      </c>
      <c r="AA645" s="158">
        <v>0.122</v>
      </c>
      <c r="AB645" s="158">
        <v>0.14699999999999999</v>
      </c>
    </row>
    <row r="646" spans="1:28" x14ac:dyDescent="0.25">
      <c r="A646" s="159" t="s">
        <v>4568</v>
      </c>
      <c r="B646" s="158" t="s">
        <v>294</v>
      </c>
      <c r="C646" s="158" t="s">
        <v>294</v>
      </c>
      <c r="D646" s="158">
        <v>0.24175824175824176</v>
      </c>
      <c r="E646" s="158">
        <v>0.22802197802197802</v>
      </c>
      <c r="F646" s="158">
        <v>6.8681318681318687E-2</v>
      </c>
      <c r="G646" s="158">
        <v>0.41208791208791207</v>
      </c>
      <c r="H646" s="158">
        <v>8.241758241758242E-3</v>
      </c>
      <c r="I646" s="158">
        <v>4.1208791208791208E-2</v>
      </c>
      <c r="J646" s="158">
        <v>0.99999999999999989</v>
      </c>
      <c r="K646" s="159">
        <v>364</v>
      </c>
      <c r="L646" s="141"/>
      <c r="M646" s="158" t="s">
        <v>294</v>
      </c>
      <c r="N646" s="158" t="s">
        <v>294</v>
      </c>
      <c r="O646" s="158" t="s">
        <v>294</v>
      </c>
      <c r="P646" s="158" t="s">
        <v>294</v>
      </c>
      <c r="Q646" s="158">
        <v>0.20100000000000001</v>
      </c>
      <c r="R646" s="158">
        <v>0.28799999999999998</v>
      </c>
      <c r="S646" s="158">
        <v>0.188</v>
      </c>
      <c r="T646" s="158">
        <v>0.27400000000000002</v>
      </c>
      <c r="U646" s="158">
        <v>4.7E-2</v>
      </c>
      <c r="V646" s="158">
        <v>9.9000000000000005E-2</v>
      </c>
      <c r="W646" s="158">
        <v>0.36299999999999999</v>
      </c>
      <c r="X646" s="158">
        <v>0.46300000000000002</v>
      </c>
      <c r="Y646" s="158">
        <v>3.0000000000000001E-3</v>
      </c>
      <c r="Z646" s="158">
        <v>2.4E-2</v>
      </c>
      <c r="AA646" s="158">
        <v>2.5000000000000001E-2</v>
      </c>
      <c r="AB646" s="158">
        <v>6.7000000000000004E-2</v>
      </c>
    </row>
    <row r="647" spans="1:28" x14ac:dyDescent="0.25">
      <c r="A647" s="159" t="s">
        <v>4569</v>
      </c>
      <c r="B647" s="158" t="s">
        <v>294</v>
      </c>
      <c r="C647" s="158">
        <v>0.18140589569160998</v>
      </c>
      <c r="D647" s="158">
        <v>0.26984126984126983</v>
      </c>
      <c r="E647" s="158">
        <v>0.17913832199546487</v>
      </c>
      <c r="F647" s="158">
        <v>2.2675736961451247E-2</v>
      </c>
      <c r="G647" s="158">
        <v>0.31746031746031744</v>
      </c>
      <c r="H647" s="158">
        <v>2.2675736961451248E-3</v>
      </c>
      <c r="I647" s="158">
        <v>2.7210884353741496E-2</v>
      </c>
      <c r="J647" s="158">
        <v>1</v>
      </c>
      <c r="K647" s="159">
        <v>441</v>
      </c>
      <c r="L647" s="141"/>
      <c r="M647" s="158" t="s">
        <v>294</v>
      </c>
      <c r="N647" s="158" t="s">
        <v>294</v>
      </c>
      <c r="O647" s="158">
        <v>0.14799999999999999</v>
      </c>
      <c r="P647" s="158">
        <v>0.22</v>
      </c>
      <c r="Q647" s="158">
        <v>0.23100000000000001</v>
      </c>
      <c r="R647" s="158">
        <v>0.313</v>
      </c>
      <c r="S647" s="158">
        <v>0.14599999999999999</v>
      </c>
      <c r="T647" s="158">
        <v>0.218</v>
      </c>
      <c r="U647" s="158">
        <v>1.2E-2</v>
      </c>
      <c r="V647" s="158">
        <v>4.1000000000000002E-2</v>
      </c>
      <c r="W647" s="158">
        <v>0.27600000000000002</v>
      </c>
      <c r="X647" s="158">
        <v>0.36199999999999999</v>
      </c>
      <c r="Y647" s="158">
        <v>0</v>
      </c>
      <c r="Z647" s="158">
        <v>1.2999999999999999E-2</v>
      </c>
      <c r="AA647" s="158">
        <v>1.6E-2</v>
      </c>
      <c r="AB647" s="158">
        <v>4.7E-2</v>
      </c>
    </row>
    <row r="648" spans="1:28" x14ac:dyDescent="0.25">
      <c r="A648" s="159" t="s">
        <v>4570</v>
      </c>
      <c r="B648" s="158" t="s">
        <v>294</v>
      </c>
      <c r="C648" s="158">
        <v>0.11342592592592593</v>
      </c>
      <c r="D648" s="158">
        <v>0.33217592592592593</v>
      </c>
      <c r="E648" s="158">
        <v>0.14699074074074073</v>
      </c>
      <c r="F648" s="158">
        <v>2.8935185185185185E-2</v>
      </c>
      <c r="G648" s="158">
        <v>0.32407407407407407</v>
      </c>
      <c r="H648" s="158">
        <v>1.1574074074074073E-3</v>
      </c>
      <c r="I648" s="158">
        <v>5.3240740740740741E-2</v>
      </c>
      <c r="J648" s="158">
        <v>1</v>
      </c>
      <c r="K648" s="159">
        <v>864</v>
      </c>
      <c r="L648" s="141"/>
      <c r="M648" s="158" t="s">
        <v>294</v>
      </c>
      <c r="N648" s="158" t="s">
        <v>294</v>
      </c>
      <c r="O648" s="158">
        <v>9.4E-2</v>
      </c>
      <c r="P648" s="158">
        <v>0.13600000000000001</v>
      </c>
      <c r="Q648" s="158">
        <v>0.30199999999999999</v>
      </c>
      <c r="R648" s="158">
        <v>0.36399999999999999</v>
      </c>
      <c r="S648" s="158">
        <v>0.125</v>
      </c>
      <c r="T648" s="158">
        <v>0.17199999999999999</v>
      </c>
      <c r="U648" s="158">
        <v>0.02</v>
      </c>
      <c r="V648" s="158">
        <v>4.2000000000000003E-2</v>
      </c>
      <c r="W648" s="158">
        <v>0.29399999999999998</v>
      </c>
      <c r="X648" s="158">
        <v>0.35599999999999998</v>
      </c>
      <c r="Y648" s="158">
        <v>0</v>
      </c>
      <c r="Z648" s="158">
        <v>7.0000000000000001E-3</v>
      </c>
      <c r="AA648" s="158">
        <v>0.04</v>
      </c>
      <c r="AB648" s="158">
        <v>7.0000000000000007E-2</v>
      </c>
    </row>
    <row r="649" spans="1:28" x14ac:dyDescent="0.25">
      <c r="A649" s="159" t="s">
        <v>4571</v>
      </c>
      <c r="B649" s="158" t="s">
        <v>294</v>
      </c>
      <c r="C649" s="158">
        <v>0.18248175182481752</v>
      </c>
      <c r="D649" s="158">
        <v>0.35474452554744523</v>
      </c>
      <c r="E649" s="158">
        <v>0.1245742092457421</v>
      </c>
      <c r="F649" s="158">
        <v>3.2116788321167884E-2</v>
      </c>
      <c r="G649" s="158">
        <v>0.22043795620437956</v>
      </c>
      <c r="H649" s="158">
        <v>2.9197080291970801E-3</v>
      </c>
      <c r="I649" s="158">
        <v>8.2725060827250604E-2</v>
      </c>
      <c r="J649" s="158">
        <v>1</v>
      </c>
      <c r="K649" s="159">
        <v>2055</v>
      </c>
      <c r="L649" s="141"/>
      <c r="M649" s="158" t="s">
        <v>294</v>
      </c>
      <c r="N649" s="158" t="s">
        <v>294</v>
      </c>
      <c r="O649" s="158">
        <v>0.16600000000000001</v>
      </c>
      <c r="P649" s="158">
        <v>0.2</v>
      </c>
      <c r="Q649" s="158">
        <v>0.33400000000000002</v>
      </c>
      <c r="R649" s="158">
        <v>0.376</v>
      </c>
      <c r="S649" s="158">
        <v>0.111</v>
      </c>
      <c r="T649" s="158">
        <v>0.14000000000000001</v>
      </c>
      <c r="U649" s="158">
        <v>2.5000000000000001E-2</v>
      </c>
      <c r="V649" s="158">
        <v>4.1000000000000002E-2</v>
      </c>
      <c r="W649" s="158">
        <v>0.20300000000000001</v>
      </c>
      <c r="X649" s="158">
        <v>0.23899999999999999</v>
      </c>
      <c r="Y649" s="158">
        <v>1E-3</v>
      </c>
      <c r="Z649" s="158">
        <v>6.0000000000000001E-3</v>
      </c>
      <c r="AA649" s="158">
        <v>7.1999999999999995E-2</v>
      </c>
      <c r="AB649" s="158">
        <v>9.5000000000000001E-2</v>
      </c>
    </row>
    <row r="650" spans="1:28" x14ac:dyDescent="0.25">
      <c r="A650" s="159" t="s">
        <v>4572</v>
      </c>
      <c r="B650" s="158" t="s">
        <v>294</v>
      </c>
      <c r="C650" s="158">
        <v>0.32136752136752139</v>
      </c>
      <c r="D650" s="158">
        <v>0.22222222222222221</v>
      </c>
      <c r="E650" s="158">
        <v>9.4017094017094016E-2</v>
      </c>
      <c r="F650" s="158">
        <v>0.12222222222222222</v>
      </c>
      <c r="G650" s="158">
        <v>0.17863247863247864</v>
      </c>
      <c r="H650" s="158">
        <v>8.547008547008547E-4</v>
      </c>
      <c r="I650" s="158">
        <v>6.0683760683760683E-2</v>
      </c>
      <c r="J650" s="158">
        <v>1</v>
      </c>
      <c r="K650" s="159">
        <v>1170</v>
      </c>
      <c r="L650" s="141"/>
      <c r="M650" s="158" t="s">
        <v>294</v>
      </c>
      <c r="N650" s="158" t="s">
        <v>294</v>
      </c>
      <c r="O650" s="158">
        <v>0.29499999999999998</v>
      </c>
      <c r="P650" s="158">
        <v>0.34899999999999998</v>
      </c>
      <c r="Q650" s="158">
        <v>0.19900000000000001</v>
      </c>
      <c r="R650" s="158">
        <v>0.247</v>
      </c>
      <c r="S650" s="158">
        <v>7.9000000000000001E-2</v>
      </c>
      <c r="T650" s="158">
        <v>0.112</v>
      </c>
      <c r="U650" s="158">
        <v>0.105</v>
      </c>
      <c r="V650" s="158">
        <v>0.14199999999999999</v>
      </c>
      <c r="W650" s="158">
        <v>0.158</v>
      </c>
      <c r="X650" s="158">
        <v>0.20200000000000001</v>
      </c>
      <c r="Y650" s="158">
        <v>0</v>
      </c>
      <c r="Z650" s="158">
        <v>5.0000000000000001E-3</v>
      </c>
      <c r="AA650" s="158">
        <v>4.8000000000000001E-2</v>
      </c>
      <c r="AB650" s="158">
        <v>7.5999999999999998E-2</v>
      </c>
    </row>
    <row r="651" spans="1:28" x14ac:dyDescent="0.25">
      <c r="A651" s="159" t="s">
        <v>4573</v>
      </c>
      <c r="B651" s="158" t="s">
        <v>294</v>
      </c>
      <c r="C651" s="158">
        <v>0.11415525114155251</v>
      </c>
      <c r="D651" s="158">
        <v>0.40639269406392692</v>
      </c>
      <c r="E651" s="158">
        <v>0.21461187214611871</v>
      </c>
      <c r="F651" s="158">
        <v>4.5662100456621002E-2</v>
      </c>
      <c r="G651" s="158">
        <v>0.14611872146118721</v>
      </c>
      <c r="H651" s="158">
        <v>4.5662100456621002E-3</v>
      </c>
      <c r="I651" s="158">
        <v>6.8493150684931503E-2</v>
      </c>
      <c r="J651" s="158">
        <v>1</v>
      </c>
      <c r="K651" s="159">
        <v>219</v>
      </c>
      <c r="L651" s="141"/>
      <c r="M651" s="158" t="s">
        <v>294</v>
      </c>
      <c r="N651" s="158" t="s">
        <v>294</v>
      </c>
      <c r="O651" s="158">
        <v>7.9000000000000001E-2</v>
      </c>
      <c r="P651" s="158">
        <v>0.16300000000000001</v>
      </c>
      <c r="Q651" s="158">
        <v>0.34300000000000003</v>
      </c>
      <c r="R651" s="158">
        <v>0.47299999999999998</v>
      </c>
      <c r="S651" s="158">
        <v>0.16500000000000001</v>
      </c>
      <c r="T651" s="158">
        <v>0.27400000000000002</v>
      </c>
      <c r="U651" s="158">
        <v>2.5000000000000001E-2</v>
      </c>
      <c r="V651" s="158">
        <v>8.2000000000000003E-2</v>
      </c>
      <c r="W651" s="158">
        <v>0.105</v>
      </c>
      <c r="X651" s="158">
        <v>0.19900000000000001</v>
      </c>
      <c r="Y651" s="158">
        <v>1E-3</v>
      </c>
      <c r="Z651" s="158">
        <v>2.5000000000000001E-2</v>
      </c>
      <c r="AA651" s="158">
        <v>4.2000000000000003E-2</v>
      </c>
      <c r="AB651" s="158">
        <v>0.11</v>
      </c>
    </row>
    <row r="652" spans="1:28" x14ac:dyDescent="0.25">
      <c r="A652" s="159" t="s">
        <v>4574</v>
      </c>
      <c r="B652" s="158" t="s">
        <v>294</v>
      </c>
      <c r="C652" s="158" t="s">
        <v>294</v>
      </c>
      <c r="D652" s="158">
        <v>0.38483965014577259</v>
      </c>
      <c r="E652" s="158">
        <v>0.31778425655976678</v>
      </c>
      <c r="F652" s="158">
        <v>4.6647230320699708E-2</v>
      </c>
      <c r="G652" s="158">
        <v>0.19533527696793002</v>
      </c>
      <c r="H652" s="158" t="s">
        <v>294</v>
      </c>
      <c r="I652" s="158">
        <v>5.5393586005830907E-2</v>
      </c>
      <c r="J652" s="158">
        <v>0.99999999999999989</v>
      </c>
      <c r="K652" s="159">
        <v>343</v>
      </c>
      <c r="L652" s="141"/>
      <c r="M652" s="158" t="s">
        <v>294</v>
      </c>
      <c r="N652" s="158" t="s">
        <v>294</v>
      </c>
      <c r="O652" s="158" t="s">
        <v>294</v>
      </c>
      <c r="P652" s="158" t="s">
        <v>294</v>
      </c>
      <c r="Q652" s="158">
        <v>0.33500000000000002</v>
      </c>
      <c r="R652" s="158">
        <v>0.437</v>
      </c>
      <c r="S652" s="158">
        <v>0.27100000000000002</v>
      </c>
      <c r="T652" s="158">
        <v>0.36899999999999999</v>
      </c>
      <c r="U652" s="158">
        <v>2.9000000000000001E-2</v>
      </c>
      <c r="V652" s="158">
        <v>7.3999999999999996E-2</v>
      </c>
      <c r="W652" s="158">
        <v>0.157</v>
      </c>
      <c r="X652" s="158">
        <v>0.24099999999999999</v>
      </c>
      <c r="Y652" s="158" t="s">
        <v>294</v>
      </c>
      <c r="Z652" s="158" t="s">
        <v>294</v>
      </c>
      <c r="AA652" s="158">
        <v>3.5999999999999997E-2</v>
      </c>
      <c r="AB652" s="158">
        <v>8.5000000000000006E-2</v>
      </c>
    </row>
    <row r="653" spans="1:28" x14ac:dyDescent="0.25">
      <c r="A653" s="159" t="s">
        <v>4575</v>
      </c>
      <c r="B653" s="158" t="s">
        <v>294</v>
      </c>
      <c r="C653" s="158">
        <v>7.8853046594982074E-2</v>
      </c>
      <c r="D653" s="158">
        <v>0.4157706093189964</v>
      </c>
      <c r="E653" s="158">
        <v>0.12544802867383512</v>
      </c>
      <c r="F653" s="158">
        <v>3.5842293906810034E-2</v>
      </c>
      <c r="G653" s="158">
        <v>0.27956989247311825</v>
      </c>
      <c r="H653" s="158">
        <v>3.5842293906810036E-3</v>
      </c>
      <c r="I653" s="158">
        <v>6.093189964157706E-2</v>
      </c>
      <c r="J653" s="158">
        <v>1</v>
      </c>
      <c r="K653" s="159">
        <v>279</v>
      </c>
      <c r="L653" s="141"/>
      <c r="M653" s="158" t="s">
        <v>294</v>
      </c>
      <c r="N653" s="158" t="s">
        <v>294</v>
      </c>
      <c r="O653" s="158">
        <v>5.2999999999999999E-2</v>
      </c>
      <c r="P653" s="158">
        <v>0.11600000000000001</v>
      </c>
      <c r="Q653" s="158">
        <v>0.35899999999999999</v>
      </c>
      <c r="R653" s="158">
        <v>0.47399999999999998</v>
      </c>
      <c r="S653" s="158">
        <v>9.1999999999999998E-2</v>
      </c>
      <c r="T653" s="158">
        <v>0.16900000000000001</v>
      </c>
      <c r="U653" s="158">
        <v>0.02</v>
      </c>
      <c r="V653" s="158">
        <v>6.5000000000000002E-2</v>
      </c>
      <c r="W653" s="158">
        <v>0.23</v>
      </c>
      <c r="X653" s="158">
        <v>0.33500000000000002</v>
      </c>
      <c r="Y653" s="158">
        <v>1E-3</v>
      </c>
      <c r="Z653" s="158">
        <v>0.02</v>
      </c>
      <c r="AA653" s="158">
        <v>3.7999999999999999E-2</v>
      </c>
      <c r="AB653" s="158">
        <v>9.5000000000000001E-2</v>
      </c>
    </row>
    <row r="654" spans="1:28" x14ac:dyDescent="0.25">
      <c r="A654" s="159" t="s">
        <v>4576</v>
      </c>
      <c r="B654" s="158" t="s">
        <v>294</v>
      </c>
      <c r="C654" s="158">
        <v>0.11275415896487985</v>
      </c>
      <c r="D654" s="158">
        <v>0.29852125693160814</v>
      </c>
      <c r="E654" s="158">
        <v>0.17190388170055454</v>
      </c>
      <c r="F654" s="158">
        <v>5.8225508317929761E-2</v>
      </c>
      <c r="G654" s="158">
        <v>0.28373382624768945</v>
      </c>
      <c r="H654" s="158">
        <v>9.242144177449169E-3</v>
      </c>
      <c r="I654" s="158">
        <v>6.5619223659889092E-2</v>
      </c>
      <c r="J654" s="158">
        <v>0.99999999999999978</v>
      </c>
      <c r="K654" s="159">
        <v>1082</v>
      </c>
      <c r="L654" s="141"/>
      <c r="M654" s="158" t="s">
        <v>294</v>
      </c>
      <c r="N654" s="158" t="s">
        <v>294</v>
      </c>
      <c r="O654" s="158">
        <v>9.5000000000000001E-2</v>
      </c>
      <c r="P654" s="158">
        <v>0.13300000000000001</v>
      </c>
      <c r="Q654" s="158">
        <v>0.27200000000000002</v>
      </c>
      <c r="R654" s="158">
        <v>0.32600000000000001</v>
      </c>
      <c r="S654" s="158">
        <v>0.151</v>
      </c>
      <c r="T654" s="158">
        <v>0.19600000000000001</v>
      </c>
      <c r="U654" s="158">
        <v>4.5999999999999999E-2</v>
      </c>
      <c r="V654" s="158">
        <v>7.3999999999999996E-2</v>
      </c>
      <c r="W654" s="158">
        <v>0.25800000000000001</v>
      </c>
      <c r="X654" s="158">
        <v>0.311</v>
      </c>
      <c r="Y654" s="158">
        <v>5.0000000000000001E-3</v>
      </c>
      <c r="Z654" s="158">
        <v>1.7000000000000001E-2</v>
      </c>
      <c r="AA654" s="158">
        <v>5.1999999999999998E-2</v>
      </c>
      <c r="AB654" s="158">
        <v>8.2000000000000003E-2</v>
      </c>
    </row>
    <row r="655" spans="1:28" x14ac:dyDescent="0.25">
      <c r="A655" s="159" t="s">
        <v>4577</v>
      </c>
      <c r="B655" s="158" t="s">
        <v>294</v>
      </c>
      <c r="C655" s="158">
        <v>0.21504424778761061</v>
      </c>
      <c r="D655" s="158">
        <v>0.25575221238938051</v>
      </c>
      <c r="E655" s="158">
        <v>0.12300884955752213</v>
      </c>
      <c r="F655" s="158">
        <v>2.5663716814159292E-2</v>
      </c>
      <c r="G655" s="158">
        <v>0.28938053097345134</v>
      </c>
      <c r="H655" s="158">
        <v>3.5398230088495575E-3</v>
      </c>
      <c r="I655" s="158">
        <v>8.7610619469026554E-2</v>
      </c>
      <c r="J655" s="158">
        <v>1</v>
      </c>
      <c r="K655" s="159">
        <v>1130</v>
      </c>
      <c r="L655" s="141"/>
      <c r="M655" s="158" t="s">
        <v>294</v>
      </c>
      <c r="N655" s="158" t="s">
        <v>294</v>
      </c>
      <c r="O655" s="158">
        <v>0.192</v>
      </c>
      <c r="P655" s="158">
        <v>0.24</v>
      </c>
      <c r="Q655" s="158">
        <v>0.23100000000000001</v>
      </c>
      <c r="R655" s="158">
        <v>0.28199999999999997</v>
      </c>
      <c r="S655" s="158">
        <v>0.105</v>
      </c>
      <c r="T655" s="158">
        <v>0.14299999999999999</v>
      </c>
      <c r="U655" s="158">
        <v>1.7999999999999999E-2</v>
      </c>
      <c r="V655" s="158">
        <v>3.6999999999999998E-2</v>
      </c>
      <c r="W655" s="158">
        <v>0.26400000000000001</v>
      </c>
      <c r="X655" s="158">
        <v>0.316</v>
      </c>
      <c r="Y655" s="158">
        <v>1E-3</v>
      </c>
      <c r="Z655" s="158">
        <v>8.9999999999999993E-3</v>
      </c>
      <c r="AA655" s="158">
        <v>7.1999999999999995E-2</v>
      </c>
      <c r="AB655" s="158">
        <v>0.106</v>
      </c>
    </row>
    <row r="656" spans="1:28" x14ac:dyDescent="0.25">
      <c r="A656" s="159" t="s">
        <v>4578</v>
      </c>
      <c r="B656" s="158" t="s">
        <v>294</v>
      </c>
      <c r="C656" s="158">
        <v>0.13173216885007277</v>
      </c>
      <c r="D656" s="158">
        <v>0.22780203784570596</v>
      </c>
      <c r="E656" s="158">
        <v>0.10844250363901019</v>
      </c>
      <c r="F656" s="158">
        <v>5.1673944687045122E-2</v>
      </c>
      <c r="G656" s="158">
        <v>0.40902474526928673</v>
      </c>
      <c r="H656" s="158">
        <v>1.6011644832605532E-2</v>
      </c>
      <c r="I656" s="158">
        <v>5.5312954876273655E-2</v>
      </c>
      <c r="J656" s="158">
        <v>1</v>
      </c>
      <c r="K656" s="159">
        <v>1374</v>
      </c>
      <c r="L656" s="141"/>
      <c r="M656" s="158" t="s">
        <v>294</v>
      </c>
      <c r="N656" s="158" t="s">
        <v>294</v>
      </c>
      <c r="O656" s="158">
        <v>0.115</v>
      </c>
      <c r="P656" s="158">
        <v>0.151</v>
      </c>
      <c r="Q656" s="158">
        <v>0.20599999999999999</v>
      </c>
      <c r="R656" s="158">
        <v>0.251</v>
      </c>
      <c r="S656" s="158">
        <v>9.2999999999999999E-2</v>
      </c>
      <c r="T656" s="158">
        <v>0.126</v>
      </c>
      <c r="U656" s="158">
        <v>4.1000000000000002E-2</v>
      </c>
      <c r="V656" s="158">
        <v>6.5000000000000002E-2</v>
      </c>
      <c r="W656" s="158">
        <v>0.38300000000000001</v>
      </c>
      <c r="X656" s="158">
        <v>0.435</v>
      </c>
      <c r="Y656" s="158">
        <v>1.0999999999999999E-2</v>
      </c>
      <c r="Z656" s="158">
        <v>2.4E-2</v>
      </c>
      <c r="AA656" s="158">
        <v>4.3999999999999997E-2</v>
      </c>
      <c r="AB656" s="158">
        <v>6.9000000000000006E-2</v>
      </c>
    </row>
    <row r="657" spans="1:28" x14ac:dyDescent="0.25">
      <c r="A657" s="159" t="s">
        <v>4579</v>
      </c>
      <c r="B657" s="158" t="s">
        <v>294</v>
      </c>
      <c r="C657" s="158">
        <v>0.27253750815394651</v>
      </c>
      <c r="D657" s="158">
        <v>0.42713633398564904</v>
      </c>
      <c r="E657" s="158">
        <v>0.1050228310502283</v>
      </c>
      <c r="F657" s="158">
        <v>3.3920417482061316E-2</v>
      </c>
      <c r="G657" s="158">
        <v>7.7364644487932163E-2</v>
      </c>
      <c r="H657" s="158">
        <v>3.3920417482061318E-3</v>
      </c>
      <c r="I657" s="158">
        <v>8.062622309197652E-2</v>
      </c>
      <c r="J657" s="158">
        <v>1</v>
      </c>
      <c r="K657" s="159">
        <v>7665</v>
      </c>
      <c r="L657" s="141"/>
      <c r="M657" s="158" t="s">
        <v>294</v>
      </c>
      <c r="N657" s="158" t="s">
        <v>294</v>
      </c>
      <c r="O657" s="158">
        <v>0.26300000000000001</v>
      </c>
      <c r="P657" s="158">
        <v>0.28299999999999997</v>
      </c>
      <c r="Q657" s="158">
        <v>0.41599999999999998</v>
      </c>
      <c r="R657" s="158">
        <v>0.438</v>
      </c>
      <c r="S657" s="158">
        <v>9.8000000000000004E-2</v>
      </c>
      <c r="T657" s="158">
        <v>0.112</v>
      </c>
      <c r="U657" s="158">
        <v>0.03</v>
      </c>
      <c r="V657" s="158">
        <v>3.7999999999999999E-2</v>
      </c>
      <c r="W657" s="158">
        <v>7.1999999999999995E-2</v>
      </c>
      <c r="X657" s="158">
        <v>8.4000000000000005E-2</v>
      </c>
      <c r="Y657" s="158">
        <v>2E-3</v>
      </c>
      <c r="Z657" s="158">
        <v>5.0000000000000001E-3</v>
      </c>
      <c r="AA657" s="158">
        <v>7.4999999999999997E-2</v>
      </c>
      <c r="AB657" s="158">
        <v>8.6999999999999994E-2</v>
      </c>
    </row>
    <row r="658" spans="1:28" x14ac:dyDescent="0.25">
      <c r="A658" s="159" t="s">
        <v>4580</v>
      </c>
      <c r="B658" s="158" t="s">
        <v>294</v>
      </c>
      <c r="C658" s="158">
        <v>0.06</v>
      </c>
      <c r="D658" s="158">
        <v>0.3</v>
      </c>
      <c r="E658" s="158">
        <v>0.28000000000000003</v>
      </c>
      <c r="F658" s="158">
        <v>7.0000000000000007E-2</v>
      </c>
      <c r="G658" s="158">
        <v>0.23</v>
      </c>
      <c r="H658" s="158" t="s">
        <v>294</v>
      </c>
      <c r="I658" s="158">
        <v>0.06</v>
      </c>
      <c r="J658" s="158">
        <v>1</v>
      </c>
      <c r="K658" s="159">
        <v>100</v>
      </c>
      <c r="L658" s="141"/>
      <c r="M658" s="158" t="s">
        <v>294</v>
      </c>
      <c r="N658" s="158" t="s">
        <v>294</v>
      </c>
      <c r="O658" s="158">
        <v>2.8000000000000001E-2</v>
      </c>
      <c r="P658" s="158">
        <v>0.125</v>
      </c>
      <c r="Q658" s="158">
        <v>0.219</v>
      </c>
      <c r="R658" s="158">
        <v>0.39600000000000002</v>
      </c>
      <c r="S658" s="158">
        <v>0.20100000000000001</v>
      </c>
      <c r="T658" s="158">
        <v>0.375</v>
      </c>
      <c r="U658" s="158">
        <v>3.4000000000000002E-2</v>
      </c>
      <c r="V658" s="158">
        <v>0.13700000000000001</v>
      </c>
      <c r="W658" s="158">
        <v>0.158</v>
      </c>
      <c r="X658" s="158">
        <v>0.32200000000000001</v>
      </c>
      <c r="Y658" s="158" t="s">
        <v>294</v>
      </c>
      <c r="Z658" s="158" t="s">
        <v>294</v>
      </c>
      <c r="AA658" s="158">
        <v>2.8000000000000001E-2</v>
      </c>
      <c r="AB658" s="158">
        <v>0.125</v>
      </c>
    </row>
    <row r="659" spans="1:28" x14ac:dyDescent="0.25">
      <c r="A659" s="159" t="s">
        <v>4581</v>
      </c>
      <c r="B659" s="158" t="s">
        <v>294</v>
      </c>
      <c r="C659" s="158">
        <v>0.13299232736572891</v>
      </c>
      <c r="D659" s="158">
        <v>0.35549872122762149</v>
      </c>
      <c r="E659" s="158">
        <v>0.16368286445012789</v>
      </c>
      <c r="F659" s="158">
        <v>1.5345268542199489E-2</v>
      </c>
      <c r="G659" s="158">
        <v>0.24040920716112532</v>
      </c>
      <c r="H659" s="158" t="s">
        <v>294</v>
      </c>
      <c r="I659" s="158">
        <v>9.2071611253196933E-2</v>
      </c>
      <c r="J659" s="158">
        <v>1</v>
      </c>
      <c r="K659" s="159">
        <v>391</v>
      </c>
      <c r="L659" s="141"/>
      <c r="M659" s="158" t="s">
        <v>294</v>
      </c>
      <c r="N659" s="158" t="s">
        <v>294</v>
      </c>
      <c r="O659" s="158">
        <v>0.10299999999999999</v>
      </c>
      <c r="P659" s="158">
        <v>0.17</v>
      </c>
      <c r="Q659" s="158">
        <v>0.31</v>
      </c>
      <c r="R659" s="158">
        <v>0.40400000000000003</v>
      </c>
      <c r="S659" s="158">
        <v>0.13</v>
      </c>
      <c r="T659" s="158">
        <v>0.20399999999999999</v>
      </c>
      <c r="U659" s="158">
        <v>7.0000000000000001E-3</v>
      </c>
      <c r="V659" s="158">
        <v>3.3000000000000002E-2</v>
      </c>
      <c r="W659" s="158">
        <v>0.20100000000000001</v>
      </c>
      <c r="X659" s="158">
        <v>0.28499999999999998</v>
      </c>
      <c r="Y659" s="158" t="s">
        <v>294</v>
      </c>
      <c r="Z659" s="158" t="s">
        <v>294</v>
      </c>
      <c r="AA659" s="158">
        <v>6.7000000000000004E-2</v>
      </c>
      <c r="AB659" s="158">
        <v>0.125</v>
      </c>
    </row>
    <row r="660" spans="1:28" x14ac:dyDescent="0.25">
      <c r="A660" s="159" t="s">
        <v>4582</v>
      </c>
      <c r="B660" s="158" t="s">
        <v>294</v>
      </c>
      <c r="C660" s="158">
        <v>0.23006134969325154</v>
      </c>
      <c r="D660" s="158">
        <v>0.22392638036809817</v>
      </c>
      <c r="E660" s="158">
        <v>0.10020449897750511</v>
      </c>
      <c r="F660" s="158">
        <v>0.10531697341513292</v>
      </c>
      <c r="G660" s="158">
        <v>0.28732106339468305</v>
      </c>
      <c r="H660" s="158">
        <v>7.1574642126789366E-3</v>
      </c>
      <c r="I660" s="158">
        <v>4.6012269938650305E-2</v>
      </c>
      <c r="J660" s="158">
        <v>0.99999999999999989</v>
      </c>
      <c r="K660" s="159">
        <v>978</v>
      </c>
      <c r="L660" s="141"/>
      <c r="M660" s="158" t="s">
        <v>294</v>
      </c>
      <c r="N660" s="158" t="s">
        <v>294</v>
      </c>
      <c r="O660" s="158">
        <v>0.20499999999999999</v>
      </c>
      <c r="P660" s="158">
        <v>0.25700000000000001</v>
      </c>
      <c r="Q660" s="158">
        <v>0.19900000000000001</v>
      </c>
      <c r="R660" s="158">
        <v>0.251</v>
      </c>
      <c r="S660" s="158">
        <v>8.3000000000000004E-2</v>
      </c>
      <c r="T660" s="158">
        <v>0.121</v>
      </c>
      <c r="U660" s="158">
        <v>8.7999999999999995E-2</v>
      </c>
      <c r="V660" s="158">
        <v>0.126</v>
      </c>
      <c r="W660" s="158">
        <v>0.26</v>
      </c>
      <c r="X660" s="158">
        <v>0.316</v>
      </c>
      <c r="Y660" s="158">
        <v>3.0000000000000001E-3</v>
      </c>
      <c r="Z660" s="158">
        <v>1.4999999999999999E-2</v>
      </c>
      <c r="AA660" s="158">
        <v>3.5000000000000003E-2</v>
      </c>
      <c r="AB660" s="158">
        <v>6.0999999999999999E-2</v>
      </c>
    </row>
    <row r="661" spans="1:28" x14ac:dyDescent="0.25">
      <c r="A661" s="159" t="s">
        <v>4583</v>
      </c>
      <c r="B661" s="158" t="s">
        <v>294</v>
      </c>
      <c r="C661" s="158">
        <v>0.45042492917847027</v>
      </c>
      <c r="D661" s="158">
        <v>0.19830028328611898</v>
      </c>
      <c r="E661" s="158">
        <v>0.11048158640226628</v>
      </c>
      <c r="F661" s="158">
        <v>5.0991501416430593E-2</v>
      </c>
      <c r="G661" s="158">
        <v>4.5325779036827198E-2</v>
      </c>
      <c r="H661" s="158">
        <v>2.8328611898016999E-3</v>
      </c>
      <c r="I661" s="158">
        <v>0.14164305949008499</v>
      </c>
      <c r="J661" s="158">
        <v>1</v>
      </c>
      <c r="K661" s="159">
        <v>353</v>
      </c>
      <c r="L661" s="141"/>
      <c r="M661" s="158" t="s">
        <v>294</v>
      </c>
      <c r="N661" s="158" t="s">
        <v>294</v>
      </c>
      <c r="O661" s="158">
        <v>0.39900000000000002</v>
      </c>
      <c r="P661" s="158">
        <v>0.503</v>
      </c>
      <c r="Q661" s="158">
        <v>0.16</v>
      </c>
      <c r="R661" s="158">
        <v>0.24299999999999999</v>
      </c>
      <c r="S661" s="158">
        <v>8.2000000000000003E-2</v>
      </c>
      <c r="T661" s="158">
        <v>0.14699999999999999</v>
      </c>
      <c r="U661" s="158">
        <v>3.2000000000000001E-2</v>
      </c>
      <c r="V661" s="158">
        <v>7.9000000000000001E-2</v>
      </c>
      <c r="W661" s="158">
        <v>2.8000000000000001E-2</v>
      </c>
      <c r="X661" s="158">
        <v>7.1999999999999995E-2</v>
      </c>
      <c r="Y661" s="158">
        <v>1E-3</v>
      </c>
      <c r="Z661" s="158">
        <v>1.6E-2</v>
      </c>
      <c r="AA661" s="158">
        <v>0.109</v>
      </c>
      <c r="AB661" s="158">
        <v>0.182</v>
      </c>
    </row>
    <row r="662" spans="1:28" x14ac:dyDescent="0.25">
      <c r="A662" s="159" t="s">
        <v>4584</v>
      </c>
      <c r="B662" s="158" t="s">
        <v>294</v>
      </c>
      <c r="C662" s="158">
        <v>0.3911290322580645</v>
      </c>
      <c r="D662" s="158">
        <v>0.3588709677419355</v>
      </c>
      <c r="E662" s="158">
        <v>8.1451612903225806E-2</v>
      </c>
      <c r="F662" s="158">
        <v>1.6129032258064516E-2</v>
      </c>
      <c r="G662" s="158">
        <v>6.2903225806451607E-2</v>
      </c>
      <c r="H662" s="158">
        <v>3.2258064516129032E-3</v>
      </c>
      <c r="I662" s="158">
        <v>8.629032258064516E-2</v>
      </c>
      <c r="J662" s="158">
        <v>0.99999999999999989</v>
      </c>
      <c r="K662" s="159">
        <v>1240</v>
      </c>
      <c r="L662" s="141"/>
      <c r="M662" s="158" t="s">
        <v>294</v>
      </c>
      <c r="N662" s="158" t="s">
        <v>294</v>
      </c>
      <c r="O662" s="158">
        <v>0.36399999999999999</v>
      </c>
      <c r="P662" s="158">
        <v>0.41899999999999998</v>
      </c>
      <c r="Q662" s="158">
        <v>0.33300000000000002</v>
      </c>
      <c r="R662" s="158">
        <v>0.38600000000000001</v>
      </c>
      <c r="S662" s="158">
        <v>6.7000000000000004E-2</v>
      </c>
      <c r="T662" s="158">
        <v>9.8000000000000004E-2</v>
      </c>
      <c r="U662" s="158">
        <v>0.01</v>
      </c>
      <c r="V662" s="158">
        <v>2.5000000000000001E-2</v>
      </c>
      <c r="W662" s="158">
        <v>5.0999999999999997E-2</v>
      </c>
      <c r="X662" s="158">
        <v>7.8E-2</v>
      </c>
      <c r="Y662" s="158">
        <v>1E-3</v>
      </c>
      <c r="Z662" s="158">
        <v>8.0000000000000002E-3</v>
      </c>
      <c r="AA662" s="158">
        <v>7.1999999999999995E-2</v>
      </c>
      <c r="AB662" s="158">
        <v>0.10299999999999999</v>
      </c>
    </row>
    <row r="663" spans="1:28" x14ac:dyDescent="0.25">
      <c r="A663" s="159" t="s">
        <v>4585</v>
      </c>
      <c r="B663" s="158" t="s">
        <v>294</v>
      </c>
      <c r="C663" s="158">
        <v>0.29870129870129869</v>
      </c>
      <c r="D663" s="158">
        <v>0.41558441558441561</v>
      </c>
      <c r="E663" s="158">
        <v>9.7402597402597407E-2</v>
      </c>
      <c r="F663" s="158">
        <v>1.948051948051948E-2</v>
      </c>
      <c r="G663" s="158">
        <v>7.1428571428571425E-2</v>
      </c>
      <c r="H663" s="158">
        <v>6.4935064935064939E-3</v>
      </c>
      <c r="I663" s="158">
        <v>9.0909090909090912E-2</v>
      </c>
      <c r="J663" s="158">
        <v>0.99999999999999989</v>
      </c>
      <c r="K663" s="159">
        <v>154</v>
      </c>
      <c r="L663" s="141"/>
      <c r="M663" s="158" t="s">
        <v>294</v>
      </c>
      <c r="N663" s="158" t="s">
        <v>294</v>
      </c>
      <c r="O663" s="158">
        <v>0.23200000000000001</v>
      </c>
      <c r="P663" s="158">
        <v>0.375</v>
      </c>
      <c r="Q663" s="158">
        <v>0.34100000000000003</v>
      </c>
      <c r="R663" s="158">
        <v>0.495</v>
      </c>
      <c r="S663" s="158">
        <v>0.06</v>
      </c>
      <c r="T663" s="158">
        <v>0.154</v>
      </c>
      <c r="U663" s="158">
        <v>7.0000000000000001E-3</v>
      </c>
      <c r="V663" s="158">
        <v>5.6000000000000001E-2</v>
      </c>
      <c r="W663" s="158">
        <v>0.04</v>
      </c>
      <c r="X663" s="158">
        <v>0.123</v>
      </c>
      <c r="Y663" s="158">
        <v>1E-3</v>
      </c>
      <c r="Z663" s="158">
        <v>3.5999999999999997E-2</v>
      </c>
      <c r="AA663" s="158">
        <v>5.5E-2</v>
      </c>
      <c r="AB663" s="158">
        <v>0.14699999999999999</v>
      </c>
    </row>
    <row r="664" spans="1:28" x14ac:dyDescent="0.25">
      <c r="A664" s="159" t="s">
        <v>4586</v>
      </c>
      <c r="B664" s="158" t="s">
        <v>294</v>
      </c>
      <c r="C664" s="158">
        <v>0.2072072072072072</v>
      </c>
      <c r="D664" s="158">
        <v>0.40900900900900899</v>
      </c>
      <c r="E664" s="158">
        <v>0.17477477477477477</v>
      </c>
      <c r="F664" s="158">
        <v>5.7657657657657659E-2</v>
      </c>
      <c r="G664" s="158">
        <v>6.6666666666666666E-2</v>
      </c>
      <c r="H664" s="158" t="s">
        <v>294</v>
      </c>
      <c r="I664" s="158">
        <v>8.468468468468468E-2</v>
      </c>
      <c r="J664" s="158">
        <v>0.99999999999999989</v>
      </c>
      <c r="K664" s="159">
        <v>555</v>
      </c>
      <c r="L664" s="141"/>
      <c r="M664" s="158" t="s">
        <v>294</v>
      </c>
      <c r="N664" s="158" t="s">
        <v>294</v>
      </c>
      <c r="O664" s="158">
        <v>0.17599999999999999</v>
      </c>
      <c r="P664" s="158">
        <v>0.24299999999999999</v>
      </c>
      <c r="Q664" s="158">
        <v>0.36899999999999999</v>
      </c>
      <c r="R664" s="158">
        <v>0.45</v>
      </c>
      <c r="S664" s="158">
        <v>0.14499999999999999</v>
      </c>
      <c r="T664" s="158">
        <v>0.20899999999999999</v>
      </c>
      <c r="U664" s="158">
        <v>4.1000000000000002E-2</v>
      </c>
      <c r="V664" s="158">
        <v>0.08</v>
      </c>
      <c r="W664" s="158">
        <v>4.9000000000000002E-2</v>
      </c>
      <c r="X664" s="158">
        <v>9.0999999999999998E-2</v>
      </c>
      <c r="Y664" s="158" t="s">
        <v>294</v>
      </c>
      <c r="Z664" s="158" t="s">
        <v>294</v>
      </c>
      <c r="AA664" s="158">
        <v>6.4000000000000001E-2</v>
      </c>
      <c r="AB664" s="158">
        <v>0.111</v>
      </c>
    </row>
    <row r="665" spans="1:28" x14ac:dyDescent="0.25">
      <c r="A665" s="159" t="s">
        <v>4587</v>
      </c>
      <c r="B665" s="158">
        <v>5.9064962836497835E-2</v>
      </c>
      <c r="C665" s="158">
        <v>0.29040991946470762</v>
      </c>
      <c r="D665" s="158">
        <v>0.27433735147533067</v>
      </c>
      <c r="E665" s="158">
        <v>0.1011433597185576</v>
      </c>
      <c r="F665" s="158">
        <v>2.6178281338920792E-2</v>
      </c>
      <c r="G665" s="158">
        <v>0.2016658906306586</v>
      </c>
      <c r="H665" s="158">
        <v>3.207615500025868E-3</v>
      </c>
      <c r="I665" s="158">
        <v>4.3992619035301016E-2</v>
      </c>
      <c r="J665" s="158">
        <v>1</v>
      </c>
      <c r="K665" s="159">
        <v>57987</v>
      </c>
      <c r="L665" s="141"/>
      <c r="M665" s="158">
        <v>5.7000000000000002E-2</v>
      </c>
      <c r="N665" s="158">
        <v>6.0999999999999999E-2</v>
      </c>
      <c r="O665" s="158">
        <v>0.28699999999999998</v>
      </c>
      <c r="P665" s="158">
        <v>0.29399999999999998</v>
      </c>
      <c r="Q665" s="158">
        <v>0.27100000000000002</v>
      </c>
      <c r="R665" s="158">
        <v>0.27800000000000002</v>
      </c>
      <c r="S665" s="158">
        <v>9.9000000000000005E-2</v>
      </c>
      <c r="T665" s="158">
        <v>0.104</v>
      </c>
      <c r="U665" s="158">
        <v>2.5000000000000001E-2</v>
      </c>
      <c r="V665" s="158">
        <v>2.8000000000000001E-2</v>
      </c>
      <c r="W665" s="158">
        <v>0.19800000000000001</v>
      </c>
      <c r="X665" s="158">
        <v>0.20499999999999999</v>
      </c>
      <c r="Y665" s="158">
        <v>3.0000000000000001E-3</v>
      </c>
      <c r="Z665" s="158">
        <v>4.0000000000000001E-3</v>
      </c>
      <c r="AA665" s="158">
        <v>4.2000000000000003E-2</v>
      </c>
      <c r="AB665" s="158">
        <v>4.5999999999999999E-2</v>
      </c>
    </row>
    <row r="666" spans="1:28" x14ac:dyDescent="0.25">
      <c r="A666" s="159" t="s">
        <v>4588</v>
      </c>
      <c r="B666" s="158" t="s">
        <v>294</v>
      </c>
      <c r="C666" s="158">
        <v>8.9743589743589744E-2</v>
      </c>
      <c r="D666" s="158">
        <v>0.1641025641025641</v>
      </c>
      <c r="E666" s="158">
        <v>0.13076923076923078</v>
      </c>
      <c r="F666" s="158">
        <v>2.3076923076923078E-2</v>
      </c>
      <c r="G666" s="158">
        <v>0.55128205128205132</v>
      </c>
      <c r="H666" s="158">
        <v>2.5641025641025641E-3</v>
      </c>
      <c r="I666" s="158">
        <v>3.8461538461538464E-2</v>
      </c>
      <c r="J666" s="158">
        <v>1</v>
      </c>
      <c r="K666" s="159">
        <v>390</v>
      </c>
      <c r="L666" s="141"/>
      <c r="M666" s="158" t="s">
        <v>294</v>
      </c>
      <c r="N666" s="158" t="s">
        <v>294</v>
      </c>
      <c r="O666" s="158">
        <v>6.5000000000000002E-2</v>
      </c>
      <c r="P666" s="158">
        <v>0.122</v>
      </c>
      <c r="Q666" s="158">
        <v>0.13100000000000001</v>
      </c>
      <c r="R666" s="158">
        <v>0.20399999999999999</v>
      </c>
      <c r="S666" s="158">
        <v>0.10100000000000001</v>
      </c>
      <c r="T666" s="158">
        <v>0.16800000000000001</v>
      </c>
      <c r="U666" s="158">
        <v>1.2E-2</v>
      </c>
      <c r="V666" s="158">
        <v>4.2999999999999997E-2</v>
      </c>
      <c r="W666" s="158">
        <v>0.502</v>
      </c>
      <c r="X666" s="158">
        <v>0.6</v>
      </c>
      <c r="Y666" s="158">
        <v>0</v>
      </c>
      <c r="Z666" s="158">
        <v>1.4E-2</v>
      </c>
      <c r="AA666" s="158">
        <v>2.3E-2</v>
      </c>
      <c r="AB666" s="158">
        <v>6.2E-2</v>
      </c>
    </row>
    <row r="667" spans="1:28" x14ac:dyDescent="0.25">
      <c r="A667" s="159" t="s">
        <v>4589</v>
      </c>
      <c r="B667" s="158" t="s">
        <v>294</v>
      </c>
      <c r="C667" s="158">
        <v>0.34881266490765173</v>
      </c>
      <c r="D667" s="158">
        <v>0.28970976253298153</v>
      </c>
      <c r="E667" s="158">
        <v>0.12612137203166227</v>
      </c>
      <c r="F667" s="158">
        <v>3.5883905013192614E-2</v>
      </c>
      <c r="G667" s="158">
        <v>0.16042216358839051</v>
      </c>
      <c r="H667" s="158">
        <v>4.221635883905013E-3</v>
      </c>
      <c r="I667" s="158">
        <v>3.4828496042216356E-2</v>
      </c>
      <c r="J667" s="158">
        <v>1</v>
      </c>
      <c r="K667" s="159">
        <v>1895</v>
      </c>
      <c r="L667" s="141"/>
      <c r="M667" s="158" t="s">
        <v>294</v>
      </c>
      <c r="N667" s="158" t="s">
        <v>294</v>
      </c>
      <c r="O667" s="158">
        <v>0.32800000000000001</v>
      </c>
      <c r="P667" s="158">
        <v>0.371</v>
      </c>
      <c r="Q667" s="158">
        <v>0.27</v>
      </c>
      <c r="R667" s="158">
        <v>0.311</v>
      </c>
      <c r="S667" s="158">
        <v>0.112</v>
      </c>
      <c r="T667" s="158">
        <v>0.14199999999999999</v>
      </c>
      <c r="U667" s="158">
        <v>2.8000000000000001E-2</v>
      </c>
      <c r="V667" s="158">
        <v>4.4999999999999998E-2</v>
      </c>
      <c r="W667" s="158">
        <v>0.14499999999999999</v>
      </c>
      <c r="X667" s="158">
        <v>0.17799999999999999</v>
      </c>
      <c r="Y667" s="158">
        <v>2E-3</v>
      </c>
      <c r="Z667" s="158">
        <v>8.0000000000000002E-3</v>
      </c>
      <c r="AA667" s="158">
        <v>2.7E-2</v>
      </c>
      <c r="AB667" s="158">
        <v>4.3999999999999997E-2</v>
      </c>
    </row>
    <row r="668" spans="1:28" x14ac:dyDescent="0.25">
      <c r="A668" s="159" t="s">
        <v>4590</v>
      </c>
      <c r="B668" s="158" t="s">
        <v>294</v>
      </c>
      <c r="C668" s="158">
        <v>1.7664376840039256E-2</v>
      </c>
      <c r="D668" s="158">
        <v>0.15897939156035329</v>
      </c>
      <c r="E668" s="158">
        <v>0.11678115799803729</v>
      </c>
      <c r="F668" s="158">
        <v>4.8086359175662417E-2</v>
      </c>
      <c r="G668" s="158">
        <v>0.63689892051030417</v>
      </c>
      <c r="H668" s="158">
        <v>3.9254170755642784E-3</v>
      </c>
      <c r="I668" s="158">
        <v>1.7664376840039256E-2</v>
      </c>
      <c r="J668" s="158">
        <v>1</v>
      </c>
      <c r="K668" s="159">
        <v>1019</v>
      </c>
      <c r="L668" s="141"/>
      <c r="M668" s="158" t="s">
        <v>294</v>
      </c>
      <c r="N668" s="158" t="s">
        <v>294</v>
      </c>
      <c r="O668" s="158">
        <v>1.0999999999999999E-2</v>
      </c>
      <c r="P668" s="158">
        <v>2.8000000000000001E-2</v>
      </c>
      <c r="Q668" s="158">
        <v>0.13800000000000001</v>
      </c>
      <c r="R668" s="158">
        <v>0.183</v>
      </c>
      <c r="S668" s="158">
        <v>9.8000000000000004E-2</v>
      </c>
      <c r="T668" s="158">
        <v>0.13800000000000001</v>
      </c>
      <c r="U668" s="158">
        <v>3.6999999999999998E-2</v>
      </c>
      <c r="V668" s="158">
        <v>6.3E-2</v>
      </c>
      <c r="W668" s="158">
        <v>0.60699999999999998</v>
      </c>
      <c r="X668" s="158">
        <v>0.66600000000000004</v>
      </c>
      <c r="Y668" s="158">
        <v>2E-3</v>
      </c>
      <c r="Z668" s="158">
        <v>0.01</v>
      </c>
      <c r="AA668" s="158">
        <v>1.0999999999999999E-2</v>
      </c>
      <c r="AB668" s="158">
        <v>2.8000000000000001E-2</v>
      </c>
    </row>
    <row r="669" spans="1:28" x14ac:dyDescent="0.25">
      <c r="A669" s="159" t="s">
        <v>4591</v>
      </c>
      <c r="B669" s="158" t="s">
        <v>294</v>
      </c>
      <c r="C669" s="158">
        <v>0.10344827586206896</v>
      </c>
      <c r="D669" s="158">
        <v>0.20874384236453203</v>
      </c>
      <c r="E669" s="158">
        <v>8.4359605911330043E-2</v>
      </c>
      <c r="F669" s="158">
        <v>1.1083743842364532E-2</v>
      </c>
      <c r="G669" s="158">
        <v>0.53201970443349755</v>
      </c>
      <c r="H669" s="158">
        <v>1.6625615763546799E-2</v>
      </c>
      <c r="I669" s="158">
        <v>4.3719211822660101E-2</v>
      </c>
      <c r="J669" s="158">
        <v>1</v>
      </c>
      <c r="K669" s="159">
        <v>1624</v>
      </c>
      <c r="L669" s="141"/>
      <c r="M669" s="158" t="s">
        <v>294</v>
      </c>
      <c r="N669" s="158" t="s">
        <v>294</v>
      </c>
      <c r="O669" s="158">
        <v>0.09</v>
      </c>
      <c r="P669" s="158">
        <v>0.11899999999999999</v>
      </c>
      <c r="Q669" s="158">
        <v>0.19</v>
      </c>
      <c r="R669" s="158">
        <v>0.22900000000000001</v>
      </c>
      <c r="S669" s="158">
        <v>7.1999999999999995E-2</v>
      </c>
      <c r="T669" s="158">
        <v>9.9000000000000005E-2</v>
      </c>
      <c r="U669" s="158">
        <v>7.0000000000000001E-3</v>
      </c>
      <c r="V669" s="158">
        <v>1.7000000000000001E-2</v>
      </c>
      <c r="W669" s="158">
        <v>0.50800000000000001</v>
      </c>
      <c r="X669" s="158">
        <v>0.55600000000000005</v>
      </c>
      <c r="Y669" s="158">
        <v>1.0999999999999999E-2</v>
      </c>
      <c r="Z669" s="158">
        <v>2.4E-2</v>
      </c>
      <c r="AA669" s="158">
        <v>3.5000000000000003E-2</v>
      </c>
      <c r="AB669" s="158">
        <v>5.5E-2</v>
      </c>
    </row>
    <row r="670" spans="1:28" x14ac:dyDescent="0.25">
      <c r="A670" s="159" t="s">
        <v>4592</v>
      </c>
      <c r="B670" s="158">
        <v>0.29565217391304349</v>
      </c>
      <c r="C670" s="158">
        <v>0.17173913043478262</v>
      </c>
      <c r="D670" s="158">
        <v>0.29782608695652174</v>
      </c>
      <c r="E670" s="158">
        <v>7.8260869565217397E-2</v>
      </c>
      <c r="F670" s="158">
        <v>1.3043478260869565E-2</v>
      </c>
      <c r="G670" s="158">
        <v>8.9130434782608695E-2</v>
      </c>
      <c r="H670" s="158" t="s">
        <v>294</v>
      </c>
      <c r="I670" s="158">
        <v>5.434782608695652E-2</v>
      </c>
      <c r="J670" s="158">
        <v>1</v>
      </c>
      <c r="K670" s="159">
        <v>460</v>
      </c>
      <c r="L670" s="141"/>
      <c r="M670" s="158">
        <v>0.25600000000000001</v>
      </c>
      <c r="N670" s="158">
        <v>0.33900000000000002</v>
      </c>
      <c r="O670" s="158">
        <v>0.14000000000000001</v>
      </c>
      <c r="P670" s="158">
        <v>0.20899999999999999</v>
      </c>
      <c r="Q670" s="158">
        <v>0.25800000000000001</v>
      </c>
      <c r="R670" s="158">
        <v>0.34100000000000003</v>
      </c>
      <c r="S670" s="158">
        <v>5.7000000000000002E-2</v>
      </c>
      <c r="T670" s="158">
        <v>0.106</v>
      </c>
      <c r="U670" s="158">
        <v>6.0000000000000001E-3</v>
      </c>
      <c r="V670" s="158">
        <v>2.8000000000000001E-2</v>
      </c>
      <c r="W670" s="158">
        <v>6.6000000000000003E-2</v>
      </c>
      <c r="X670" s="158">
        <v>0.11899999999999999</v>
      </c>
      <c r="Y670" s="158" t="s">
        <v>294</v>
      </c>
      <c r="Z670" s="158" t="s">
        <v>294</v>
      </c>
      <c r="AA670" s="158">
        <v>3.6999999999999998E-2</v>
      </c>
      <c r="AB670" s="158">
        <v>7.9000000000000001E-2</v>
      </c>
    </row>
    <row r="671" spans="1:28" x14ac:dyDescent="0.25">
      <c r="A671" s="159" t="s">
        <v>4593</v>
      </c>
      <c r="B671" s="158">
        <v>0.11937026703866083</v>
      </c>
      <c r="C671" s="158">
        <v>1.5942606616181746E-3</v>
      </c>
      <c r="D671" s="158">
        <v>0.56636110003985651</v>
      </c>
      <c r="E671" s="158">
        <v>0.21024312475089676</v>
      </c>
      <c r="F671" s="158">
        <v>4.4440015942606617E-2</v>
      </c>
      <c r="G671" s="158">
        <v>4.9820645675567954E-3</v>
      </c>
      <c r="H671" s="158" t="s">
        <v>294</v>
      </c>
      <c r="I671" s="158">
        <v>5.3009166998804307E-2</v>
      </c>
      <c r="J671" s="158">
        <v>1</v>
      </c>
      <c r="K671" s="159">
        <v>5018</v>
      </c>
      <c r="L671" s="141"/>
      <c r="M671" s="158">
        <v>0.111</v>
      </c>
      <c r="N671" s="158">
        <v>0.129</v>
      </c>
      <c r="O671" s="158">
        <v>1E-3</v>
      </c>
      <c r="P671" s="158">
        <v>3.0000000000000001E-3</v>
      </c>
      <c r="Q671" s="158">
        <v>0.55300000000000005</v>
      </c>
      <c r="R671" s="158">
        <v>0.57999999999999996</v>
      </c>
      <c r="S671" s="158">
        <v>0.19900000000000001</v>
      </c>
      <c r="T671" s="158">
        <v>0.222</v>
      </c>
      <c r="U671" s="158">
        <v>3.9E-2</v>
      </c>
      <c r="V671" s="158">
        <v>0.05</v>
      </c>
      <c r="W671" s="158">
        <v>3.0000000000000001E-3</v>
      </c>
      <c r="X671" s="158">
        <v>7.0000000000000001E-3</v>
      </c>
      <c r="Y671" s="158" t="s">
        <v>294</v>
      </c>
      <c r="Z671" s="158" t="s">
        <v>294</v>
      </c>
      <c r="AA671" s="158">
        <v>4.7E-2</v>
      </c>
      <c r="AB671" s="158">
        <v>0.06</v>
      </c>
    </row>
    <row r="672" spans="1:28" x14ac:dyDescent="0.25">
      <c r="A672" s="159" t="s">
        <v>4594</v>
      </c>
      <c r="B672" s="158">
        <v>7.6954342230050127E-2</v>
      </c>
      <c r="C672" s="158">
        <v>0.26581763988619428</v>
      </c>
      <c r="D672" s="158">
        <v>0.25877252404823192</v>
      </c>
      <c r="E672" s="158">
        <v>8.9825226934019786E-2</v>
      </c>
      <c r="F672" s="158">
        <v>4.9180327868852458E-2</v>
      </c>
      <c r="G672" s="158">
        <v>0.22273404687711693</v>
      </c>
      <c r="H672" s="158">
        <v>3.7935239127489498E-3</v>
      </c>
      <c r="I672" s="158">
        <v>3.2922368242785528E-2</v>
      </c>
      <c r="J672" s="158">
        <v>0.99999999999999989</v>
      </c>
      <c r="K672" s="159">
        <v>7381</v>
      </c>
      <c r="L672" s="141"/>
      <c r="M672" s="158">
        <v>7.0999999999999994E-2</v>
      </c>
      <c r="N672" s="158">
        <v>8.3000000000000004E-2</v>
      </c>
      <c r="O672" s="158">
        <v>0.25600000000000001</v>
      </c>
      <c r="P672" s="158">
        <v>0.27600000000000002</v>
      </c>
      <c r="Q672" s="158">
        <v>0.249</v>
      </c>
      <c r="R672" s="158">
        <v>0.26900000000000002</v>
      </c>
      <c r="S672" s="158">
        <v>8.4000000000000005E-2</v>
      </c>
      <c r="T672" s="158">
        <v>9.7000000000000003E-2</v>
      </c>
      <c r="U672" s="158">
        <v>4.3999999999999997E-2</v>
      </c>
      <c r="V672" s="158">
        <v>5.3999999999999999E-2</v>
      </c>
      <c r="W672" s="158">
        <v>0.21299999999999999</v>
      </c>
      <c r="X672" s="158">
        <v>0.23200000000000001</v>
      </c>
      <c r="Y672" s="158">
        <v>3.0000000000000001E-3</v>
      </c>
      <c r="Z672" s="158">
        <v>5.0000000000000001E-3</v>
      </c>
      <c r="AA672" s="158">
        <v>2.9000000000000001E-2</v>
      </c>
      <c r="AB672" s="158">
        <v>3.6999999999999998E-2</v>
      </c>
    </row>
    <row r="673" spans="1:28" x14ac:dyDescent="0.25">
      <c r="A673" s="159" t="s">
        <v>4595</v>
      </c>
      <c r="B673" s="158">
        <v>0.60483870967741937</v>
      </c>
      <c r="C673" s="158">
        <v>0.16845878136200718</v>
      </c>
      <c r="D673" s="158">
        <v>0.11917562724014337</v>
      </c>
      <c r="E673" s="158">
        <v>5.9139784946236562E-2</v>
      </c>
      <c r="F673" s="158">
        <v>1.7921146953405018E-3</v>
      </c>
      <c r="G673" s="158">
        <v>7.1684587813620072E-3</v>
      </c>
      <c r="H673" s="158" t="s">
        <v>294</v>
      </c>
      <c r="I673" s="158">
        <v>3.9426523297491037E-2</v>
      </c>
      <c r="J673" s="158">
        <v>1</v>
      </c>
      <c r="K673" s="159">
        <v>1116</v>
      </c>
      <c r="L673" s="141"/>
      <c r="M673" s="158">
        <v>0.57599999999999996</v>
      </c>
      <c r="N673" s="158">
        <v>0.63300000000000001</v>
      </c>
      <c r="O673" s="158">
        <v>0.14799999999999999</v>
      </c>
      <c r="P673" s="158">
        <v>0.192</v>
      </c>
      <c r="Q673" s="158">
        <v>0.10100000000000001</v>
      </c>
      <c r="R673" s="158">
        <v>0.14000000000000001</v>
      </c>
      <c r="S673" s="158">
        <v>4.7E-2</v>
      </c>
      <c r="T673" s="158">
        <v>7.4999999999999997E-2</v>
      </c>
      <c r="U673" s="158">
        <v>0</v>
      </c>
      <c r="V673" s="158">
        <v>7.0000000000000001E-3</v>
      </c>
      <c r="W673" s="158">
        <v>4.0000000000000001E-3</v>
      </c>
      <c r="X673" s="158">
        <v>1.4E-2</v>
      </c>
      <c r="Y673" s="158" t="s">
        <v>294</v>
      </c>
      <c r="Z673" s="158" t="s">
        <v>294</v>
      </c>
      <c r="AA673" s="158">
        <v>2.9000000000000001E-2</v>
      </c>
      <c r="AB673" s="158">
        <v>5.2999999999999999E-2</v>
      </c>
    </row>
    <row r="674" spans="1:28" x14ac:dyDescent="0.25">
      <c r="A674" s="159" t="s">
        <v>4596</v>
      </c>
      <c r="B674" s="158">
        <v>0.29219035342142013</v>
      </c>
      <c r="C674" s="158">
        <v>0.46320764851219248</v>
      </c>
      <c r="D674" s="158">
        <v>0.12579224406488346</v>
      </c>
      <c r="E674" s="158">
        <v>3.3730798152325707E-2</v>
      </c>
      <c r="F674" s="158">
        <v>2.2558814050918467E-3</v>
      </c>
      <c r="G674" s="158">
        <v>3.6631217101729507E-2</v>
      </c>
      <c r="H674" s="158">
        <v>2.5781501772478249E-3</v>
      </c>
      <c r="I674" s="158">
        <v>4.3613707165109032E-2</v>
      </c>
      <c r="J674" s="158">
        <v>0.99999999999999989</v>
      </c>
      <c r="K674" s="159">
        <v>9309</v>
      </c>
      <c r="L674" s="141"/>
      <c r="M674" s="158">
        <v>0.28299999999999997</v>
      </c>
      <c r="N674" s="158">
        <v>0.30199999999999999</v>
      </c>
      <c r="O674" s="158">
        <v>0.45300000000000001</v>
      </c>
      <c r="P674" s="158">
        <v>0.47299999999999998</v>
      </c>
      <c r="Q674" s="158">
        <v>0.11899999999999999</v>
      </c>
      <c r="R674" s="158">
        <v>0.13300000000000001</v>
      </c>
      <c r="S674" s="158">
        <v>0.03</v>
      </c>
      <c r="T674" s="158">
        <v>3.7999999999999999E-2</v>
      </c>
      <c r="U674" s="158">
        <v>1E-3</v>
      </c>
      <c r="V674" s="158">
        <v>3.0000000000000001E-3</v>
      </c>
      <c r="W674" s="158">
        <v>3.3000000000000002E-2</v>
      </c>
      <c r="X674" s="158">
        <v>4.1000000000000002E-2</v>
      </c>
      <c r="Y674" s="158">
        <v>2E-3</v>
      </c>
      <c r="Z674" s="158">
        <v>4.0000000000000001E-3</v>
      </c>
      <c r="AA674" s="158">
        <v>0.04</v>
      </c>
      <c r="AB674" s="158">
        <v>4.8000000000000001E-2</v>
      </c>
    </row>
    <row r="675" spans="1:28" x14ac:dyDescent="0.25">
      <c r="A675" s="159" t="s">
        <v>4597</v>
      </c>
      <c r="B675" s="158" t="s">
        <v>294</v>
      </c>
      <c r="C675" s="158">
        <v>0.33860759493670883</v>
      </c>
      <c r="D675" s="158">
        <v>0.39556962025316456</v>
      </c>
      <c r="E675" s="158">
        <v>0.13924050632911392</v>
      </c>
      <c r="F675" s="158">
        <v>1.2658227848101266E-2</v>
      </c>
      <c r="G675" s="158">
        <v>6.9620253164556958E-2</v>
      </c>
      <c r="H675" s="158" t="s">
        <v>294</v>
      </c>
      <c r="I675" s="158">
        <v>4.4303797468354431E-2</v>
      </c>
      <c r="J675" s="158">
        <v>0.99999999999999989</v>
      </c>
      <c r="K675" s="159">
        <v>316</v>
      </c>
      <c r="L675" s="141"/>
      <c r="M675" s="158" t="s">
        <v>294</v>
      </c>
      <c r="N675" s="158" t="s">
        <v>294</v>
      </c>
      <c r="O675" s="158">
        <v>0.28899999999999998</v>
      </c>
      <c r="P675" s="158">
        <v>0.39200000000000002</v>
      </c>
      <c r="Q675" s="158">
        <v>0.34300000000000003</v>
      </c>
      <c r="R675" s="158">
        <v>0.45</v>
      </c>
      <c r="S675" s="158">
        <v>0.105</v>
      </c>
      <c r="T675" s="158">
        <v>0.182</v>
      </c>
      <c r="U675" s="158">
        <v>5.0000000000000001E-3</v>
      </c>
      <c r="V675" s="158">
        <v>3.2000000000000001E-2</v>
      </c>
      <c r="W675" s="158">
        <v>4.5999999999999999E-2</v>
      </c>
      <c r="X675" s="158">
        <v>0.10299999999999999</v>
      </c>
      <c r="Y675" s="158" t="s">
        <v>294</v>
      </c>
      <c r="Z675" s="158" t="s">
        <v>294</v>
      </c>
      <c r="AA675" s="158">
        <v>2.7E-2</v>
      </c>
      <c r="AB675" s="158">
        <v>7.2999999999999995E-2</v>
      </c>
    </row>
    <row r="676" spans="1:28" x14ac:dyDescent="0.25">
      <c r="A676" s="159" t="s">
        <v>4598</v>
      </c>
      <c r="B676" s="158" t="s">
        <v>294</v>
      </c>
      <c r="C676" s="158">
        <v>0.32380952380952382</v>
      </c>
      <c r="D676" s="158">
        <v>0.35238095238095241</v>
      </c>
      <c r="E676" s="158">
        <v>0.15238095238095239</v>
      </c>
      <c r="F676" s="158">
        <v>1.9047619047619049E-2</v>
      </c>
      <c r="G676" s="158">
        <v>0.10476190476190476</v>
      </c>
      <c r="H676" s="158" t="s">
        <v>294</v>
      </c>
      <c r="I676" s="158">
        <v>4.7619047619047616E-2</v>
      </c>
      <c r="J676" s="158">
        <v>1</v>
      </c>
      <c r="K676" s="159">
        <v>105</v>
      </c>
      <c r="L676" s="141"/>
      <c r="M676" s="158" t="s">
        <v>294</v>
      </c>
      <c r="N676" s="158" t="s">
        <v>294</v>
      </c>
      <c r="O676" s="158">
        <v>0.24199999999999999</v>
      </c>
      <c r="P676" s="158">
        <v>0.41799999999999998</v>
      </c>
      <c r="Q676" s="158">
        <v>0.26800000000000002</v>
      </c>
      <c r="R676" s="158">
        <v>0.44700000000000001</v>
      </c>
      <c r="S676" s="158">
        <v>9.6000000000000002E-2</v>
      </c>
      <c r="T676" s="158">
        <v>0.23300000000000001</v>
      </c>
      <c r="U676" s="158">
        <v>5.0000000000000001E-3</v>
      </c>
      <c r="V676" s="158">
        <v>6.7000000000000004E-2</v>
      </c>
      <c r="W676" s="158">
        <v>0.06</v>
      </c>
      <c r="X676" s="158">
        <v>0.17799999999999999</v>
      </c>
      <c r="Y676" s="158" t="s">
        <v>294</v>
      </c>
      <c r="Z676" s="158" t="s">
        <v>294</v>
      </c>
      <c r="AA676" s="158">
        <v>2.1000000000000001E-2</v>
      </c>
      <c r="AB676" s="158">
        <v>0.107</v>
      </c>
    </row>
    <row r="677" spans="1:28" x14ac:dyDescent="0.25">
      <c r="A677" s="159" t="s">
        <v>4599</v>
      </c>
      <c r="B677" s="158" t="s">
        <v>294</v>
      </c>
      <c r="C677" s="158">
        <v>0.30751708428246016</v>
      </c>
      <c r="D677" s="158">
        <v>0.2528473804100228</v>
      </c>
      <c r="E677" s="158">
        <v>0.32801822323462415</v>
      </c>
      <c r="F677" s="158">
        <v>4.5558086560364463E-3</v>
      </c>
      <c r="G677" s="158">
        <v>5.6947608200455579E-2</v>
      </c>
      <c r="H677" s="158" t="s">
        <v>294</v>
      </c>
      <c r="I677" s="158">
        <v>5.011389521640091E-2</v>
      </c>
      <c r="J677" s="158">
        <v>1</v>
      </c>
      <c r="K677" s="159">
        <v>439</v>
      </c>
      <c r="L677" s="141"/>
      <c r="M677" s="158" t="s">
        <v>294</v>
      </c>
      <c r="N677" s="158" t="s">
        <v>294</v>
      </c>
      <c r="O677" s="158">
        <v>0.26600000000000001</v>
      </c>
      <c r="P677" s="158">
        <v>0.35199999999999998</v>
      </c>
      <c r="Q677" s="158">
        <v>0.214</v>
      </c>
      <c r="R677" s="158">
        <v>0.29599999999999999</v>
      </c>
      <c r="S677" s="158">
        <v>0.28599999999999998</v>
      </c>
      <c r="T677" s="158">
        <v>0.373</v>
      </c>
      <c r="U677" s="158">
        <v>1E-3</v>
      </c>
      <c r="V677" s="158">
        <v>1.6E-2</v>
      </c>
      <c r="W677" s="158">
        <v>3.9E-2</v>
      </c>
      <c r="X677" s="158">
        <v>8.3000000000000004E-2</v>
      </c>
      <c r="Y677" s="158" t="s">
        <v>294</v>
      </c>
      <c r="Z677" s="158" t="s">
        <v>294</v>
      </c>
      <c r="AA677" s="158">
        <v>3.3000000000000002E-2</v>
      </c>
      <c r="AB677" s="158">
        <v>7.4999999999999997E-2</v>
      </c>
    </row>
    <row r="678" spans="1:28" x14ac:dyDescent="0.25">
      <c r="A678" s="159" t="s">
        <v>4600</v>
      </c>
      <c r="B678" s="158" t="s">
        <v>294</v>
      </c>
      <c r="C678" s="158">
        <v>0.42807017543859649</v>
      </c>
      <c r="D678" s="158">
        <v>0.3298245614035088</v>
      </c>
      <c r="E678" s="158">
        <v>0.14385964912280702</v>
      </c>
      <c r="F678" s="158">
        <v>3.5087719298245615E-3</v>
      </c>
      <c r="G678" s="158">
        <v>4.5614035087719301E-2</v>
      </c>
      <c r="H678" s="158" t="s">
        <v>294</v>
      </c>
      <c r="I678" s="158">
        <v>4.912280701754386E-2</v>
      </c>
      <c r="J678" s="158">
        <v>1</v>
      </c>
      <c r="K678" s="159">
        <v>285</v>
      </c>
      <c r="L678" s="141"/>
      <c r="M678" s="158" t="s">
        <v>294</v>
      </c>
      <c r="N678" s="158" t="s">
        <v>294</v>
      </c>
      <c r="O678" s="158">
        <v>0.372</v>
      </c>
      <c r="P678" s="158">
        <v>0.48599999999999999</v>
      </c>
      <c r="Q678" s="158">
        <v>0.27800000000000002</v>
      </c>
      <c r="R678" s="158">
        <v>0.38600000000000001</v>
      </c>
      <c r="S678" s="158">
        <v>0.108</v>
      </c>
      <c r="T678" s="158">
        <v>0.189</v>
      </c>
      <c r="U678" s="158">
        <v>1E-3</v>
      </c>
      <c r="V678" s="158">
        <v>0.02</v>
      </c>
      <c r="W678" s="158">
        <v>2.7E-2</v>
      </c>
      <c r="X678" s="158">
        <v>7.5999999999999998E-2</v>
      </c>
      <c r="Y678" s="158" t="s">
        <v>294</v>
      </c>
      <c r="Z678" s="158" t="s">
        <v>294</v>
      </c>
      <c r="AA678" s="158">
        <v>2.9000000000000001E-2</v>
      </c>
      <c r="AB678" s="158">
        <v>8.1000000000000003E-2</v>
      </c>
    </row>
    <row r="679" spans="1:28" x14ac:dyDescent="0.25">
      <c r="A679" s="159" t="s">
        <v>4601</v>
      </c>
      <c r="B679" s="158" t="s">
        <v>294</v>
      </c>
      <c r="C679" s="158">
        <v>0.24683544303797469</v>
      </c>
      <c r="D679" s="158">
        <v>0.39873417721518989</v>
      </c>
      <c r="E679" s="158">
        <v>0.22151898734177214</v>
      </c>
      <c r="F679" s="158">
        <v>9.4936708860759497E-3</v>
      </c>
      <c r="G679" s="158">
        <v>8.8607594936708861E-2</v>
      </c>
      <c r="H679" s="158" t="s">
        <v>294</v>
      </c>
      <c r="I679" s="158">
        <v>3.4810126582278479E-2</v>
      </c>
      <c r="J679" s="158">
        <v>1</v>
      </c>
      <c r="K679" s="159">
        <v>316</v>
      </c>
      <c r="L679" s="141"/>
      <c r="M679" s="158" t="s">
        <v>294</v>
      </c>
      <c r="N679" s="158" t="s">
        <v>294</v>
      </c>
      <c r="O679" s="158">
        <v>0.20300000000000001</v>
      </c>
      <c r="P679" s="158">
        <v>0.29699999999999999</v>
      </c>
      <c r="Q679" s="158">
        <v>0.34599999999999997</v>
      </c>
      <c r="R679" s="158">
        <v>0.45400000000000001</v>
      </c>
      <c r="S679" s="158">
        <v>0.17899999999999999</v>
      </c>
      <c r="T679" s="158">
        <v>0.27</v>
      </c>
      <c r="U679" s="158">
        <v>3.0000000000000001E-3</v>
      </c>
      <c r="V679" s="158">
        <v>2.8000000000000001E-2</v>
      </c>
      <c r="W679" s="158">
        <v>6.2E-2</v>
      </c>
      <c r="X679" s="158">
        <v>0.125</v>
      </c>
      <c r="Y679" s="158" t="s">
        <v>294</v>
      </c>
      <c r="Z679" s="158" t="s">
        <v>294</v>
      </c>
      <c r="AA679" s="158">
        <v>0.02</v>
      </c>
      <c r="AB679" s="158">
        <v>6.0999999999999999E-2</v>
      </c>
    </row>
    <row r="680" spans="1:28" x14ac:dyDescent="0.25">
      <c r="A680" s="159" t="s">
        <v>4602</v>
      </c>
      <c r="B680" s="158" t="s">
        <v>294</v>
      </c>
      <c r="C680" s="158">
        <v>0.12995594713656389</v>
      </c>
      <c r="D680" s="158">
        <v>0.50881057268722463</v>
      </c>
      <c r="E680" s="158">
        <v>0.19383259911894274</v>
      </c>
      <c r="F680" s="158">
        <v>1.7621145374449341E-2</v>
      </c>
      <c r="G680" s="158">
        <v>6.1674008810572688E-2</v>
      </c>
      <c r="H680" s="158" t="s">
        <v>294</v>
      </c>
      <c r="I680" s="158">
        <v>8.8105726872246701E-2</v>
      </c>
      <c r="J680" s="158">
        <v>1</v>
      </c>
      <c r="K680" s="159">
        <v>454</v>
      </c>
      <c r="L680" s="141"/>
      <c r="M680" s="158" t="s">
        <v>294</v>
      </c>
      <c r="N680" s="158" t="s">
        <v>294</v>
      </c>
      <c r="O680" s="158">
        <v>0.10199999999999999</v>
      </c>
      <c r="P680" s="158">
        <v>0.16400000000000001</v>
      </c>
      <c r="Q680" s="158">
        <v>0.46300000000000002</v>
      </c>
      <c r="R680" s="158">
        <v>0.55500000000000005</v>
      </c>
      <c r="S680" s="158">
        <v>0.16</v>
      </c>
      <c r="T680" s="158">
        <v>0.23300000000000001</v>
      </c>
      <c r="U680" s="158">
        <v>8.9999999999999993E-3</v>
      </c>
      <c r="V680" s="158">
        <v>3.4000000000000002E-2</v>
      </c>
      <c r="W680" s="158">
        <v>4.2999999999999997E-2</v>
      </c>
      <c r="X680" s="158">
        <v>8.7999999999999995E-2</v>
      </c>
      <c r="Y680" s="158" t="s">
        <v>294</v>
      </c>
      <c r="Z680" s="158" t="s">
        <v>294</v>
      </c>
      <c r="AA680" s="158">
        <v>6.5000000000000002E-2</v>
      </c>
      <c r="AB680" s="158">
        <v>0.11799999999999999</v>
      </c>
    </row>
    <row r="681" spans="1:28" x14ac:dyDescent="0.25">
      <c r="A681" s="159" t="s">
        <v>4603</v>
      </c>
      <c r="B681" s="158" t="s">
        <v>294</v>
      </c>
      <c r="C681" s="158">
        <v>0.32907348242811502</v>
      </c>
      <c r="D681" s="158">
        <v>0.3514376996805112</v>
      </c>
      <c r="E681" s="158">
        <v>9.2651757188498399E-2</v>
      </c>
      <c r="F681" s="158">
        <v>2.5559105431309903E-2</v>
      </c>
      <c r="G681" s="158">
        <v>0.14376996805111822</v>
      </c>
      <c r="H681" s="158" t="s">
        <v>294</v>
      </c>
      <c r="I681" s="158">
        <v>5.7507987220447282E-2</v>
      </c>
      <c r="J681" s="158">
        <v>1</v>
      </c>
      <c r="K681" s="159">
        <v>313</v>
      </c>
      <c r="L681" s="141"/>
      <c r="M681" s="158" t="s">
        <v>294</v>
      </c>
      <c r="N681" s="158" t="s">
        <v>294</v>
      </c>
      <c r="O681" s="158">
        <v>0.27900000000000003</v>
      </c>
      <c r="P681" s="158">
        <v>0.38300000000000001</v>
      </c>
      <c r="Q681" s="158">
        <v>0.30099999999999999</v>
      </c>
      <c r="R681" s="158">
        <v>0.40600000000000003</v>
      </c>
      <c r="S681" s="158">
        <v>6.5000000000000002E-2</v>
      </c>
      <c r="T681" s="158">
        <v>0.13</v>
      </c>
      <c r="U681" s="158">
        <v>1.2999999999999999E-2</v>
      </c>
      <c r="V681" s="158">
        <v>0.05</v>
      </c>
      <c r="W681" s="158">
        <v>0.109</v>
      </c>
      <c r="X681" s="158">
        <v>0.187</v>
      </c>
      <c r="Y681" s="158" t="s">
        <v>294</v>
      </c>
      <c r="Z681" s="158" t="s">
        <v>294</v>
      </c>
      <c r="AA681" s="158">
        <v>3.6999999999999998E-2</v>
      </c>
      <c r="AB681" s="158">
        <v>8.8999999999999996E-2</v>
      </c>
    </row>
    <row r="682" spans="1:28" x14ac:dyDescent="0.25">
      <c r="A682" s="159" t="s">
        <v>4604</v>
      </c>
      <c r="B682" s="158" t="s">
        <v>294</v>
      </c>
      <c r="C682" s="158">
        <v>0.19361554476058293</v>
      </c>
      <c r="D682" s="158">
        <v>0.31089521165857043</v>
      </c>
      <c r="E682" s="158">
        <v>0.17487855655794587</v>
      </c>
      <c r="F682" s="158">
        <v>2.8452463566967384E-2</v>
      </c>
      <c r="G682" s="158">
        <v>0.24566273421235255</v>
      </c>
      <c r="H682" s="158">
        <v>2.7758501040943788E-3</v>
      </c>
      <c r="I682" s="158">
        <v>4.3719639139486469E-2</v>
      </c>
      <c r="J682" s="158">
        <v>1</v>
      </c>
      <c r="K682" s="159">
        <v>1441</v>
      </c>
      <c r="L682" s="141"/>
      <c r="M682" s="158" t="s">
        <v>294</v>
      </c>
      <c r="N682" s="158" t="s">
        <v>294</v>
      </c>
      <c r="O682" s="158">
        <v>0.17399999999999999</v>
      </c>
      <c r="P682" s="158">
        <v>0.215</v>
      </c>
      <c r="Q682" s="158">
        <v>0.28799999999999998</v>
      </c>
      <c r="R682" s="158">
        <v>0.33500000000000002</v>
      </c>
      <c r="S682" s="158">
        <v>0.156</v>
      </c>
      <c r="T682" s="158">
        <v>0.19500000000000001</v>
      </c>
      <c r="U682" s="158">
        <v>2.1000000000000001E-2</v>
      </c>
      <c r="V682" s="158">
        <v>3.7999999999999999E-2</v>
      </c>
      <c r="W682" s="158">
        <v>0.224</v>
      </c>
      <c r="X682" s="158">
        <v>0.26900000000000002</v>
      </c>
      <c r="Y682" s="158">
        <v>1E-3</v>
      </c>
      <c r="Z682" s="158">
        <v>7.0000000000000001E-3</v>
      </c>
      <c r="AA682" s="158">
        <v>3.4000000000000002E-2</v>
      </c>
      <c r="AB682" s="158">
        <v>5.6000000000000001E-2</v>
      </c>
    </row>
    <row r="683" spans="1:28" x14ac:dyDescent="0.25">
      <c r="A683" s="159" t="s">
        <v>4605</v>
      </c>
      <c r="B683" s="158" t="s">
        <v>294</v>
      </c>
      <c r="C683" s="158">
        <v>2.4074074074074074E-2</v>
      </c>
      <c r="D683" s="158">
        <v>0.26111111111111113</v>
      </c>
      <c r="E683" s="158">
        <v>0.1537037037037037</v>
      </c>
      <c r="F683" s="158">
        <v>5.5555555555555552E-2</v>
      </c>
      <c r="G683" s="158">
        <v>0.4685185185185185</v>
      </c>
      <c r="H683" s="158">
        <v>5.5555555555555558E-3</v>
      </c>
      <c r="I683" s="158">
        <v>3.1481481481481478E-2</v>
      </c>
      <c r="J683" s="158">
        <v>1</v>
      </c>
      <c r="K683" s="159">
        <v>540</v>
      </c>
      <c r="L683" s="141"/>
      <c r="M683" s="158" t="s">
        <v>294</v>
      </c>
      <c r="N683" s="158" t="s">
        <v>294</v>
      </c>
      <c r="O683" s="158">
        <v>1.4E-2</v>
      </c>
      <c r="P683" s="158">
        <v>4.1000000000000002E-2</v>
      </c>
      <c r="Q683" s="158">
        <v>0.22600000000000001</v>
      </c>
      <c r="R683" s="158">
        <v>0.3</v>
      </c>
      <c r="S683" s="158">
        <v>0.126</v>
      </c>
      <c r="T683" s="158">
        <v>0.187</v>
      </c>
      <c r="U683" s="158">
        <v>3.9E-2</v>
      </c>
      <c r="V683" s="158">
        <v>7.8E-2</v>
      </c>
      <c r="W683" s="158">
        <v>0.42699999999999999</v>
      </c>
      <c r="X683" s="158">
        <v>0.51100000000000001</v>
      </c>
      <c r="Y683" s="158">
        <v>2E-3</v>
      </c>
      <c r="Z683" s="158">
        <v>1.6E-2</v>
      </c>
      <c r="AA683" s="158">
        <v>0.02</v>
      </c>
      <c r="AB683" s="158">
        <v>0.05</v>
      </c>
    </row>
    <row r="684" spans="1:28" x14ac:dyDescent="0.25">
      <c r="A684" s="159" t="s">
        <v>4606</v>
      </c>
      <c r="B684" s="158" t="s">
        <v>294</v>
      </c>
      <c r="C684" s="158">
        <v>0.10608424336973479</v>
      </c>
      <c r="D684" s="158">
        <v>0.43213728549141966</v>
      </c>
      <c r="E684" s="158">
        <v>0.14664586583463338</v>
      </c>
      <c r="F684" s="158">
        <v>1.0920436817472699E-2</v>
      </c>
      <c r="G684" s="158">
        <v>0.23712948517940718</v>
      </c>
      <c r="H684" s="158">
        <v>6.2402496099843996E-3</v>
      </c>
      <c r="I684" s="158">
        <v>6.0842433697347896E-2</v>
      </c>
      <c r="J684" s="158">
        <v>0.99999999999999989</v>
      </c>
      <c r="K684" s="159">
        <v>641</v>
      </c>
      <c r="L684" s="141"/>
      <c r="M684" s="158" t="s">
        <v>294</v>
      </c>
      <c r="N684" s="158" t="s">
        <v>294</v>
      </c>
      <c r="O684" s="158">
        <v>8.5000000000000006E-2</v>
      </c>
      <c r="P684" s="158">
        <v>0.13200000000000001</v>
      </c>
      <c r="Q684" s="158">
        <v>0.39400000000000002</v>
      </c>
      <c r="R684" s="158">
        <v>0.47099999999999997</v>
      </c>
      <c r="S684" s="158">
        <v>0.121</v>
      </c>
      <c r="T684" s="158">
        <v>0.17599999999999999</v>
      </c>
      <c r="U684" s="158">
        <v>5.0000000000000001E-3</v>
      </c>
      <c r="V684" s="158">
        <v>2.1999999999999999E-2</v>
      </c>
      <c r="W684" s="158">
        <v>0.20599999999999999</v>
      </c>
      <c r="X684" s="158">
        <v>0.27200000000000002</v>
      </c>
      <c r="Y684" s="158">
        <v>2E-3</v>
      </c>
      <c r="Z684" s="158">
        <v>1.6E-2</v>
      </c>
      <c r="AA684" s="158">
        <v>4.4999999999999998E-2</v>
      </c>
      <c r="AB684" s="158">
        <v>8.2000000000000003E-2</v>
      </c>
    </row>
    <row r="685" spans="1:28" x14ac:dyDescent="0.25">
      <c r="A685" s="159" t="s">
        <v>4607</v>
      </c>
      <c r="B685" s="158" t="s">
        <v>294</v>
      </c>
      <c r="C685" s="158">
        <v>5.7142857142857141E-2</v>
      </c>
      <c r="D685" s="158">
        <v>0.25714285714285712</v>
      </c>
      <c r="E685" s="158">
        <v>8.9795918367346933E-2</v>
      </c>
      <c r="F685" s="158">
        <v>6.9387755102040816E-2</v>
      </c>
      <c r="G685" s="158">
        <v>0.47346938775510206</v>
      </c>
      <c r="H685" s="158" t="s">
        <v>294</v>
      </c>
      <c r="I685" s="158">
        <v>5.3061224489795916E-2</v>
      </c>
      <c r="J685" s="158">
        <v>1</v>
      </c>
      <c r="K685" s="159">
        <v>245</v>
      </c>
      <c r="L685" s="141"/>
      <c r="M685" s="158" t="s">
        <v>294</v>
      </c>
      <c r="N685" s="158" t="s">
        <v>294</v>
      </c>
      <c r="O685" s="158">
        <v>3.4000000000000002E-2</v>
      </c>
      <c r="P685" s="158">
        <v>9.4E-2</v>
      </c>
      <c r="Q685" s="158">
        <v>0.20599999999999999</v>
      </c>
      <c r="R685" s="158">
        <v>0.315</v>
      </c>
      <c r="S685" s="158">
        <v>0.06</v>
      </c>
      <c r="T685" s="158">
        <v>0.13200000000000001</v>
      </c>
      <c r="U685" s="158">
        <v>4.3999999999999997E-2</v>
      </c>
      <c r="V685" s="158">
        <v>0.108</v>
      </c>
      <c r="W685" s="158">
        <v>0.41199999999999998</v>
      </c>
      <c r="X685" s="158">
        <v>0.53600000000000003</v>
      </c>
      <c r="Y685" s="158" t="s">
        <v>294</v>
      </c>
      <c r="Z685" s="158" t="s">
        <v>294</v>
      </c>
      <c r="AA685" s="158">
        <v>3.1E-2</v>
      </c>
      <c r="AB685" s="158">
        <v>8.8999999999999996E-2</v>
      </c>
    </row>
    <row r="686" spans="1:28" x14ac:dyDescent="0.25">
      <c r="A686" s="159" t="s">
        <v>4608</v>
      </c>
      <c r="B686" s="158" t="s">
        <v>294</v>
      </c>
      <c r="C686" s="158">
        <v>0.10086455331412104</v>
      </c>
      <c r="D686" s="158">
        <v>0.25360230547550433</v>
      </c>
      <c r="E686" s="158">
        <v>0.1729106628242075</v>
      </c>
      <c r="F686" s="158">
        <v>2.3054755043227664E-2</v>
      </c>
      <c r="G686" s="158">
        <v>0.40922190201729108</v>
      </c>
      <c r="H686" s="158">
        <v>8.6455331412103754E-3</v>
      </c>
      <c r="I686" s="158">
        <v>3.1700288184438041E-2</v>
      </c>
      <c r="J686" s="158">
        <v>1</v>
      </c>
      <c r="K686" s="159">
        <v>347</v>
      </c>
      <c r="L686" s="141"/>
      <c r="M686" s="158" t="s">
        <v>294</v>
      </c>
      <c r="N686" s="158" t="s">
        <v>294</v>
      </c>
      <c r="O686" s="158">
        <v>7.2999999999999995E-2</v>
      </c>
      <c r="P686" s="158">
        <v>0.13700000000000001</v>
      </c>
      <c r="Q686" s="158">
        <v>0.21099999999999999</v>
      </c>
      <c r="R686" s="158">
        <v>0.30199999999999999</v>
      </c>
      <c r="S686" s="158">
        <v>0.13700000000000001</v>
      </c>
      <c r="T686" s="158">
        <v>0.216</v>
      </c>
      <c r="U686" s="158">
        <v>1.2E-2</v>
      </c>
      <c r="V686" s="158">
        <v>4.4999999999999998E-2</v>
      </c>
      <c r="W686" s="158">
        <v>0.35899999999999999</v>
      </c>
      <c r="X686" s="158">
        <v>0.46200000000000002</v>
      </c>
      <c r="Y686" s="158">
        <v>3.0000000000000001E-3</v>
      </c>
      <c r="Z686" s="158">
        <v>2.5000000000000001E-2</v>
      </c>
      <c r="AA686" s="158">
        <v>1.7999999999999999E-2</v>
      </c>
      <c r="AB686" s="158">
        <v>5.6000000000000001E-2</v>
      </c>
    </row>
    <row r="687" spans="1:28" x14ac:dyDescent="0.25">
      <c r="A687" s="159" t="s">
        <v>4609</v>
      </c>
      <c r="B687" s="158" t="s">
        <v>294</v>
      </c>
      <c r="C687" s="158">
        <v>0.25855578370978782</v>
      </c>
      <c r="D687" s="158">
        <v>0.21321013004791239</v>
      </c>
      <c r="E687" s="158">
        <v>0.108145106091718</v>
      </c>
      <c r="F687" s="158">
        <v>1.9678302532511977E-2</v>
      </c>
      <c r="G687" s="158">
        <v>0.36259411362080768</v>
      </c>
      <c r="H687" s="158">
        <v>4.2778918548939081E-3</v>
      </c>
      <c r="I687" s="158">
        <v>3.3538672142368241E-2</v>
      </c>
      <c r="J687" s="158">
        <v>1</v>
      </c>
      <c r="K687" s="159">
        <v>5844</v>
      </c>
      <c r="L687" s="141"/>
      <c r="M687" s="158" t="s">
        <v>294</v>
      </c>
      <c r="N687" s="158" t="s">
        <v>294</v>
      </c>
      <c r="O687" s="158">
        <v>0.247</v>
      </c>
      <c r="P687" s="158">
        <v>0.27</v>
      </c>
      <c r="Q687" s="158">
        <v>0.20300000000000001</v>
      </c>
      <c r="R687" s="158">
        <v>0.224</v>
      </c>
      <c r="S687" s="158">
        <v>0.1</v>
      </c>
      <c r="T687" s="158">
        <v>0.11600000000000001</v>
      </c>
      <c r="U687" s="158">
        <v>1.6E-2</v>
      </c>
      <c r="V687" s="158">
        <v>2.4E-2</v>
      </c>
      <c r="W687" s="158">
        <v>0.35</v>
      </c>
      <c r="X687" s="158">
        <v>0.375</v>
      </c>
      <c r="Y687" s="158">
        <v>3.0000000000000001E-3</v>
      </c>
      <c r="Z687" s="158">
        <v>6.0000000000000001E-3</v>
      </c>
      <c r="AA687" s="158">
        <v>2.9000000000000001E-2</v>
      </c>
      <c r="AB687" s="158">
        <v>3.7999999999999999E-2</v>
      </c>
    </row>
    <row r="688" spans="1:28" x14ac:dyDescent="0.25">
      <c r="A688" s="159" t="s">
        <v>4610</v>
      </c>
      <c r="B688" s="158" t="s">
        <v>294</v>
      </c>
      <c r="C688" s="158">
        <v>0.51923076923076927</v>
      </c>
      <c r="D688" s="158">
        <v>0.28846153846153844</v>
      </c>
      <c r="E688" s="158">
        <v>7.6923076923076927E-2</v>
      </c>
      <c r="F688" s="158" t="s">
        <v>294</v>
      </c>
      <c r="G688" s="158">
        <v>0.11538461538461539</v>
      </c>
      <c r="H688" s="158" t="s">
        <v>294</v>
      </c>
      <c r="I688" s="158" t="s">
        <v>294</v>
      </c>
      <c r="J688" s="158">
        <v>1</v>
      </c>
      <c r="K688" s="159">
        <v>52</v>
      </c>
      <c r="L688" s="141"/>
      <c r="M688" s="158" t="s">
        <v>294</v>
      </c>
      <c r="N688" s="158" t="s">
        <v>294</v>
      </c>
      <c r="O688" s="158">
        <v>0.38700000000000001</v>
      </c>
      <c r="P688" s="158">
        <v>0.64900000000000002</v>
      </c>
      <c r="Q688" s="158">
        <v>0.183</v>
      </c>
      <c r="R688" s="158">
        <v>0.42299999999999999</v>
      </c>
      <c r="S688" s="158">
        <v>0.03</v>
      </c>
      <c r="T688" s="158">
        <v>0.182</v>
      </c>
      <c r="U688" s="158" t="s">
        <v>294</v>
      </c>
      <c r="V688" s="158" t="s">
        <v>294</v>
      </c>
      <c r="W688" s="158">
        <v>5.3999999999999999E-2</v>
      </c>
      <c r="X688" s="158">
        <v>0.23</v>
      </c>
      <c r="Y688" s="158" t="s">
        <v>294</v>
      </c>
      <c r="Z688" s="158" t="s">
        <v>294</v>
      </c>
      <c r="AA688" s="158" t="s">
        <v>294</v>
      </c>
      <c r="AB688" s="158" t="s">
        <v>294</v>
      </c>
    </row>
    <row r="689" spans="1:28" x14ac:dyDescent="0.25">
      <c r="A689" s="159" t="s">
        <v>4611</v>
      </c>
      <c r="B689" s="158" t="s">
        <v>294</v>
      </c>
      <c r="C689" s="158">
        <v>0.44863813229571986</v>
      </c>
      <c r="D689" s="158">
        <v>0.35369649805447473</v>
      </c>
      <c r="E689" s="158">
        <v>6.9260700389105062E-2</v>
      </c>
      <c r="F689" s="158">
        <v>9.3385214007782099E-3</v>
      </c>
      <c r="G689" s="158">
        <v>2.1400778210116732E-2</v>
      </c>
      <c r="H689" s="158">
        <v>7.7821011673151756E-4</v>
      </c>
      <c r="I689" s="158">
        <v>9.6887159533073933E-2</v>
      </c>
      <c r="J689" s="158">
        <v>1</v>
      </c>
      <c r="K689" s="159">
        <v>2570</v>
      </c>
      <c r="L689" s="141"/>
      <c r="M689" s="158" t="s">
        <v>294</v>
      </c>
      <c r="N689" s="158" t="s">
        <v>294</v>
      </c>
      <c r="O689" s="158">
        <v>0.43</v>
      </c>
      <c r="P689" s="158">
        <v>0.46800000000000003</v>
      </c>
      <c r="Q689" s="158">
        <v>0.33500000000000002</v>
      </c>
      <c r="R689" s="158">
        <v>0.372</v>
      </c>
      <c r="S689" s="158">
        <v>0.06</v>
      </c>
      <c r="T689" s="158">
        <v>0.08</v>
      </c>
      <c r="U689" s="158">
        <v>6.0000000000000001E-3</v>
      </c>
      <c r="V689" s="158">
        <v>1.4E-2</v>
      </c>
      <c r="W689" s="158">
        <v>1.6E-2</v>
      </c>
      <c r="X689" s="158">
        <v>2.8000000000000001E-2</v>
      </c>
      <c r="Y689" s="158">
        <v>0</v>
      </c>
      <c r="Z689" s="158">
        <v>3.0000000000000001E-3</v>
      </c>
      <c r="AA689" s="158">
        <v>8.5999999999999993E-2</v>
      </c>
      <c r="AB689" s="158">
        <v>0.109</v>
      </c>
    </row>
    <row r="690" spans="1:28" x14ac:dyDescent="0.25">
      <c r="A690" s="159" t="s">
        <v>4612</v>
      </c>
      <c r="B690" s="158" t="s">
        <v>294</v>
      </c>
      <c r="C690" s="158">
        <v>2.6809651474530832E-3</v>
      </c>
      <c r="D690" s="158">
        <v>0.34048257372654156</v>
      </c>
      <c r="E690" s="158">
        <v>0.15013404825737264</v>
      </c>
      <c r="F690" s="158">
        <v>4.2895442359249331E-2</v>
      </c>
      <c r="G690" s="158">
        <v>0.43967828418230565</v>
      </c>
      <c r="H690" s="158">
        <v>2.6809651474530832E-3</v>
      </c>
      <c r="I690" s="158">
        <v>2.1447721179624665E-2</v>
      </c>
      <c r="J690" s="158">
        <v>1</v>
      </c>
      <c r="K690" s="159">
        <v>373</v>
      </c>
      <c r="L690" s="141"/>
      <c r="M690" s="158" t="s">
        <v>294</v>
      </c>
      <c r="N690" s="158" t="s">
        <v>294</v>
      </c>
      <c r="O690" s="158">
        <v>0</v>
      </c>
      <c r="P690" s="158">
        <v>1.4999999999999999E-2</v>
      </c>
      <c r="Q690" s="158">
        <v>0.29399999999999998</v>
      </c>
      <c r="R690" s="158">
        <v>0.39</v>
      </c>
      <c r="S690" s="158">
        <v>0.11700000000000001</v>
      </c>
      <c r="T690" s="158">
        <v>0.19</v>
      </c>
      <c r="U690" s="158">
        <v>2.7E-2</v>
      </c>
      <c r="V690" s="158">
        <v>6.9000000000000006E-2</v>
      </c>
      <c r="W690" s="158">
        <v>0.39</v>
      </c>
      <c r="X690" s="158">
        <v>0.49</v>
      </c>
      <c r="Y690" s="158">
        <v>0</v>
      </c>
      <c r="Z690" s="158">
        <v>1.4999999999999999E-2</v>
      </c>
      <c r="AA690" s="158">
        <v>1.0999999999999999E-2</v>
      </c>
      <c r="AB690" s="158">
        <v>4.2000000000000003E-2</v>
      </c>
    </row>
    <row r="691" spans="1:28" x14ac:dyDescent="0.25">
      <c r="A691" s="159" t="s">
        <v>4613</v>
      </c>
      <c r="B691" s="158" t="s">
        <v>294</v>
      </c>
      <c r="C691" s="158">
        <v>0.19066937119675456</v>
      </c>
      <c r="D691" s="158">
        <v>0.29411764705882354</v>
      </c>
      <c r="E691" s="158">
        <v>0.18052738336713997</v>
      </c>
      <c r="F691" s="158">
        <v>2.231237322515213E-2</v>
      </c>
      <c r="G691" s="158">
        <v>0.29817444219066935</v>
      </c>
      <c r="H691" s="158">
        <v>2.0283975659229209E-3</v>
      </c>
      <c r="I691" s="158">
        <v>1.2170385395537525E-2</v>
      </c>
      <c r="J691" s="158">
        <v>1</v>
      </c>
      <c r="K691" s="159">
        <v>493</v>
      </c>
      <c r="L691" s="141"/>
      <c r="M691" s="158" t="s">
        <v>294</v>
      </c>
      <c r="N691" s="158" t="s">
        <v>294</v>
      </c>
      <c r="O691" s="158">
        <v>0.158</v>
      </c>
      <c r="P691" s="158">
        <v>0.22800000000000001</v>
      </c>
      <c r="Q691" s="158">
        <v>0.25600000000000001</v>
      </c>
      <c r="R691" s="158">
        <v>0.33600000000000002</v>
      </c>
      <c r="S691" s="158">
        <v>0.14899999999999999</v>
      </c>
      <c r="T691" s="158">
        <v>0.217</v>
      </c>
      <c r="U691" s="158">
        <v>1.2999999999999999E-2</v>
      </c>
      <c r="V691" s="158">
        <v>0.04</v>
      </c>
      <c r="W691" s="158">
        <v>0.25900000000000001</v>
      </c>
      <c r="X691" s="158">
        <v>0.34</v>
      </c>
      <c r="Y691" s="158">
        <v>0</v>
      </c>
      <c r="Z691" s="158">
        <v>1.0999999999999999E-2</v>
      </c>
      <c r="AA691" s="158">
        <v>6.0000000000000001E-3</v>
      </c>
      <c r="AB691" s="158">
        <v>2.5999999999999999E-2</v>
      </c>
    </row>
    <row r="692" spans="1:28" x14ac:dyDescent="0.25">
      <c r="A692" s="159" t="s">
        <v>4614</v>
      </c>
      <c r="B692" s="158" t="s">
        <v>294</v>
      </c>
      <c r="C692" s="158">
        <v>0.11764705882352941</v>
      </c>
      <c r="D692" s="158">
        <v>0.35838779956427014</v>
      </c>
      <c r="E692" s="158">
        <v>0.14052287581699346</v>
      </c>
      <c r="F692" s="158">
        <v>1.7429193899782137E-2</v>
      </c>
      <c r="G692" s="158">
        <v>0.33986928104575165</v>
      </c>
      <c r="H692" s="158">
        <v>3.2679738562091504E-3</v>
      </c>
      <c r="I692" s="158">
        <v>2.2875816993464051E-2</v>
      </c>
      <c r="J692" s="158">
        <v>1</v>
      </c>
      <c r="K692" s="159">
        <v>918</v>
      </c>
      <c r="L692" s="141"/>
      <c r="M692" s="158" t="s">
        <v>294</v>
      </c>
      <c r="N692" s="158" t="s">
        <v>294</v>
      </c>
      <c r="O692" s="158">
        <v>9.8000000000000004E-2</v>
      </c>
      <c r="P692" s="158">
        <v>0.14000000000000001</v>
      </c>
      <c r="Q692" s="158">
        <v>0.32800000000000001</v>
      </c>
      <c r="R692" s="158">
        <v>0.39</v>
      </c>
      <c r="S692" s="158">
        <v>0.12</v>
      </c>
      <c r="T692" s="158">
        <v>0.16500000000000001</v>
      </c>
      <c r="U692" s="158">
        <v>1.0999999999999999E-2</v>
      </c>
      <c r="V692" s="158">
        <v>2.8000000000000001E-2</v>
      </c>
      <c r="W692" s="158">
        <v>0.31</v>
      </c>
      <c r="X692" s="158">
        <v>0.371</v>
      </c>
      <c r="Y692" s="158">
        <v>1E-3</v>
      </c>
      <c r="Z692" s="158">
        <v>0.01</v>
      </c>
      <c r="AA692" s="158">
        <v>1.4999999999999999E-2</v>
      </c>
      <c r="AB692" s="158">
        <v>3.5000000000000003E-2</v>
      </c>
    </row>
    <row r="693" spans="1:28" x14ac:dyDescent="0.25">
      <c r="A693" s="159" t="s">
        <v>4615</v>
      </c>
      <c r="B693" s="158" t="s">
        <v>294</v>
      </c>
      <c r="C693" s="158">
        <v>0.18963165075034105</v>
      </c>
      <c r="D693" s="158">
        <v>0.36198271941791721</v>
      </c>
      <c r="E693" s="158">
        <v>0.12642110050022737</v>
      </c>
      <c r="F693" s="158">
        <v>1.5461573442473852E-2</v>
      </c>
      <c r="G693" s="158">
        <v>0.25648021828103684</v>
      </c>
      <c r="H693" s="158">
        <v>2.2737608003638018E-3</v>
      </c>
      <c r="I693" s="158">
        <v>4.7748976807639835E-2</v>
      </c>
      <c r="J693" s="158">
        <v>1</v>
      </c>
      <c r="K693" s="159">
        <v>2199</v>
      </c>
      <c r="L693" s="141"/>
      <c r="M693" s="158" t="s">
        <v>294</v>
      </c>
      <c r="N693" s="158" t="s">
        <v>294</v>
      </c>
      <c r="O693" s="158">
        <v>0.17399999999999999</v>
      </c>
      <c r="P693" s="158">
        <v>0.20699999999999999</v>
      </c>
      <c r="Q693" s="158">
        <v>0.34200000000000003</v>
      </c>
      <c r="R693" s="158">
        <v>0.38200000000000001</v>
      </c>
      <c r="S693" s="158">
        <v>0.113</v>
      </c>
      <c r="T693" s="158">
        <v>0.14099999999999999</v>
      </c>
      <c r="U693" s="158">
        <v>1.0999999999999999E-2</v>
      </c>
      <c r="V693" s="158">
        <v>2.1999999999999999E-2</v>
      </c>
      <c r="W693" s="158">
        <v>0.23899999999999999</v>
      </c>
      <c r="X693" s="158">
        <v>0.27500000000000002</v>
      </c>
      <c r="Y693" s="158">
        <v>1E-3</v>
      </c>
      <c r="Z693" s="158">
        <v>5.0000000000000001E-3</v>
      </c>
      <c r="AA693" s="158">
        <v>0.04</v>
      </c>
      <c r="AB693" s="158">
        <v>5.7000000000000002E-2</v>
      </c>
    </row>
    <row r="694" spans="1:28" x14ac:dyDescent="0.25">
      <c r="A694" s="159" t="s">
        <v>4616</v>
      </c>
      <c r="B694" s="158" t="s">
        <v>294</v>
      </c>
      <c r="C694" s="158">
        <v>0.34166666666666667</v>
      </c>
      <c r="D694" s="158">
        <v>0.20277777777777778</v>
      </c>
      <c r="E694" s="158">
        <v>8.819444444444445E-2</v>
      </c>
      <c r="F694" s="158">
        <v>0.11180555555555556</v>
      </c>
      <c r="G694" s="158">
        <v>0.21944444444444444</v>
      </c>
      <c r="H694" s="158">
        <v>6.9444444444444447E-4</v>
      </c>
      <c r="I694" s="158">
        <v>3.5416666666666666E-2</v>
      </c>
      <c r="J694" s="158">
        <v>1.0000000000000002</v>
      </c>
      <c r="K694" s="159">
        <v>1440</v>
      </c>
      <c r="L694" s="141"/>
      <c r="M694" s="158" t="s">
        <v>294</v>
      </c>
      <c r="N694" s="158" t="s">
        <v>294</v>
      </c>
      <c r="O694" s="158">
        <v>0.318</v>
      </c>
      <c r="P694" s="158">
        <v>0.36699999999999999</v>
      </c>
      <c r="Q694" s="158">
        <v>0.183</v>
      </c>
      <c r="R694" s="158">
        <v>0.224</v>
      </c>
      <c r="S694" s="158">
        <v>7.4999999999999997E-2</v>
      </c>
      <c r="T694" s="158">
        <v>0.104</v>
      </c>
      <c r="U694" s="158">
        <v>9.7000000000000003E-2</v>
      </c>
      <c r="V694" s="158">
        <v>0.129</v>
      </c>
      <c r="W694" s="158">
        <v>0.19900000000000001</v>
      </c>
      <c r="X694" s="158">
        <v>0.24199999999999999</v>
      </c>
      <c r="Y694" s="158">
        <v>0</v>
      </c>
      <c r="Z694" s="158">
        <v>4.0000000000000001E-3</v>
      </c>
      <c r="AA694" s="158">
        <v>2.7E-2</v>
      </c>
      <c r="AB694" s="158">
        <v>4.5999999999999999E-2</v>
      </c>
    </row>
    <row r="695" spans="1:28" x14ac:dyDescent="0.25">
      <c r="A695" s="159" t="s">
        <v>4617</v>
      </c>
      <c r="B695" s="158" t="s">
        <v>294</v>
      </c>
      <c r="C695" s="158">
        <v>0.16731517509727625</v>
      </c>
      <c r="D695" s="158">
        <v>0.36575875486381321</v>
      </c>
      <c r="E695" s="158">
        <v>0.20233463035019456</v>
      </c>
      <c r="F695" s="158">
        <v>4.6692607003891051E-2</v>
      </c>
      <c r="G695" s="158">
        <v>0.19455252918287938</v>
      </c>
      <c r="H695" s="158" t="s">
        <v>294</v>
      </c>
      <c r="I695" s="158">
        <v>2.3346303501945526E-2</v>
      </c>
      <c r="J695" s="158">
        <v>1</v>
      </c>
      <c r="K695" s="159">
        <v>257</v>
      </c>
      <c r="L695" s="141"/>
      <c r="M695" s="158" t="s">
        <v>294</v>
      </c>
      <c r="N695" s="158" t="s">
        <v>294</v>
      </c>
      <c r="O695" s="158">
        <v>0.127</v>
      </c>
      <c r="P695" s="158">
        <v>0.218</v>
      </c>
      <c r="Q695" s="158">
        <v>0.309</v>
      </c>
      <c r="R695" s="158">
        <v>0.42599999999999999</v>
      </c>
      <c r="S695" s="158">
        <v>0.158</v>
      </c>
      <c r="T695" s="158">
        <v>0.25600000000000001</v>
      </c>
      <c r="U695" s="158">
        <v>2.7E-2</v>
      </c>
      <c r="V695" s="158">
        <v>0.08</v>
      </c>
      <c r="W695" s="158">
        <v>0.151</v>
      </c>
      <c r="X695" s="158">
        <v>0.247</v>
      </c>
      <c r="Y695" s="158" t="s">
        <v>294</v>
      </c>
      <c r="Z695" s="158" t="s">
        <v>294</v>
      </c>
      <c r="AA695" s="158">
        <v>1.0999999999999999E-2</v>
      </c>
      <c r="AB695" s="158">
        <v>0.05</v>
      </c>
    </row>
    <row r="696" spans="1:28" x14ac:dyDescent="0.25">
      <c r="A696" s="159" t="s">
        <v>4618</v>
      </c>
      <c r="B696" s="158" t="s">
        <v>294</v>
      </c>
      <c r="C696" s="158" t="s">
        <v>294</v>
      </c>
      <c r="D696" s="158">
        <v>0.40893470790378006</v>
      </c>
      <c r="E696" s="158">
        <v>0.35395189003436428</v>
      </c>
      <c r="F696" s="158">
        <v>2.7491408934707903E-2</v>
      </c>
      <c r="G696" s="158">
        <v>0.18213058419243985</v>
      </c>
      <c r="H696" s="158">
        <v>3.4364261168384879E-3</v>
      </c>
      <c r="I696" s="158">
        <v>2.4054982817869417E-2</v>
      </c>
      <c r="J696" s="158">
        <v>1</v>
      </c>
      <c r="K696" s="159">
        <v>291</v>
      </c>
      <c r="L696" s="141"/>
      <c r="M696" s="158" t="s">
        <v>294</v>
      </c>
      <c r="N696" s="158" t="s">
        <v>294</v>
      </c>
      <c r="O696" s="158" t="s">
        <v>294</v>
      </c>
      <c r="P696" s="158" t="s">
        <v>294</v>
      </c>
      <c r="Q696" s="158">
        <v>0.35399999999999998</v>
      </c>
      <c r="R696" s="158">
        <v>0.46600000000000003</v>
      </c>
      <c r="S696" s="158">
        <v>0.30099999999999999</v>
      </c>
      <c r="T696" s="158">
        <v>0.41</v>
      </c>
      <c r="U696" s="158">
        <v>1.4E-2</v>
      </c>
      <c r="V696" s="158">
        <v>5.2999999999999999E-2</v>
      </c>
      <c r="W696" s="158">
        <v>0.14199999999999999</v>
      </c>
      <c r="X696" s="158">
        <v>0.23100000000000001</v>
      </c>
      <c r="Y696" s="158">
        <v>1E-3</v>
      </c>
      <c r="Z696" s="158">
        <v>1.9E-2</v>
      </c>
      <c r="AA696" s="158">
        <v>1.2E-2</v>
      </c>
      <c r="AB696" s="158">
        <v>4.9000000000000002E-2</v>
      </c>
    </row>
    <row r="697" spans="1:28" x14ac:dyDescent="0.25">
      <c r="A697" s="159" t="s">
        <v>4619</v>
      </c>
      <c r="B697" s="158" t="s">
        <v>294</v>
      </c>
      <c r="C697" s="158">
        <v>9.2664092664092659E-2</v>
      </c>
      <c r="D697" s="158">
        <v>0.37065637065637064</v>
      </c>
      <c r="E697" s="158">
        <v>0.11969111969111969</v>
      </c>
      <c r="F697" s="158">
        <v>3.8610038610038609E-2</v>
      </c>
      <c r="G697" s="158">
        <v>0.3281853281853282</v>
      </c>
      <c r="H697" s="158">
        <v>3.8610038610038611E-3</v>
      </c>
      <c r="I697" s="158">
        <v>4.633204633204633E-2</v>
      </c>
      <c r="J697" s="158">
        <v>1</v>
      </c>
      <c r="K697" s="159">
        <v>259</v>
      </c>
      <c r="L697" s="141"/>
      <c r="M697" s="158" t="s">
        <v>294</v>
      </c>
      <c r="N697" s="158" t="s">
        <v>294</v>
      </c>
      <c r="O697" s="158">
        <v>6.3E-2</v>
      </c>
      <c r="P697" s="158">
        <v>0.13400000000000001</v>
      </c>
      <c r="Q697" s="158">
        <v>0.314</v>
      </c>
      <c r="R697" s="158">
        <v>0.43099999999999999</v>
      </c>
      <c r="S697" s="158">
        <v>8.5999999999999993E-2</v>
      </c>
      <c r="T697" s="158">
        <v>0.16500000000000001</v>
      </c>
      <c r="U697" s="158">
        <v>2.1000000000000001E-2</v>
      </c>
      <c r="V697" s="158">
        <v>7.0000000000000007E-2</v>
      </c>
      <c r="W697" s="158">
        <v>0.27400000000000002</v>
      </c>
      <c r="X697" s="158">
        <v>0.38800000000000001</v>
      </c>
      <c r="Y697" s="158">
        <v>1E-3</v>
      </c>
      <c r="Z697" s="158">
        <v>2.1999999999999999E-2</v>
      </c>
      <c r="AA697" s="158">
        <v>2.7E-2</v>
      </c>
      <c r="AB697" s="158">
        <v>7.9000000000000001E-2</v>
      </c>
    </row>
    <row r="698" spans="1:28" x14ac:dyDescent="0.25">
      <c r="A698" s="159" t="s">
        <v>4620</v>
      </c>
      <c r="B698" s="158">
        <v>8.7183958151700091E-4</v>
      </c>
      <c r="C698" s="158">
        <v>0.14472537053182213</v>
      </c>
      <c r="D698" s="158">
        <v>0.29991281604184827</v>
      </c>
      <c r="E698" s="158">
        <v>0.16216216216216217</v>
      </c>
      <c r="F698" s="158">
        <v>2.5283347863993024E-2</v>
      </c>
      <c r="G698" s="158">
        <v>0.31211857018308631</v>
      </c>
      <c r="H698" s="158">
        <v>6.9747166521360072E-3</v>
      </c>
      <c r="I698" s="158">
        <v>4.7951176983435047E-2</v>
      </c>
      <c r="J698" s="158">
        <v>1</v>
      </c>
      <c r="K698" s="159">
        <v>1147</v>
      </c>
      <c r="L698" s="141"/>
      <c r="M698" s="158">
        <v>0</v>
      </c>
      <c r="N698" s="158">
        <v>5.0000000000000001E-3</v>
      </c>
      <c r="O698" s="158">
        <v>0.126</v>
      </c>
      <c r="P698" s="158">
        <v>0.16600000000000001</v>
      </c>
      <c r="Q698" s="158">
        <v>0.27400000000000002</v>
      </c>
      <c r="R698" s="158">
        <v>0.32700000000000001</v>
      </c>
      <c r="S698" s="158">
        <v>0.14199999999999999</v>
      </c>
      <c r="T698" s="158">
        <v>0.185</v>
      </c>
      <c r="U698" s="158">
        <v>1.7999999999999999E-2</v>
      </c>
      <c r="V698" s="158">
        <v>3.5999999999999997E-2</v>
      </c>
      <c r="W698" s="158">
        <v>0.28599999999999998</v>
      </c>
      <c r="X698" s="158">
        <v>0.34</v>
      </c>
      <c r="Y698" s="158">
        <v>4.0000000000000001E-3</v>
      </c>
      <c r="Z698" s="158">
        <v>1.4E-2</v>
      </c>
      <c r="AA698" s="158">
        <v>3.6999999999999998E-2</v>
      </c>
      <c r="AB698" s="158">
        <v>6.2E-2</v>
      </c>
    </row>
    <row r="699" spans="1:28" x14ac:dyDescent="0.25">
      <c r="A699" s="159" t="s">
        <v>4621</v>
      </c>
      <c r="B699" s="158" t="s">
        <v>294</v>
      </c>
      <c r="C699" s="158">
        <v>0.2781557067271353</v>
      </c>
      <c r="D699" s="158">
        <v>0.24187452758881331</v>
      </c>
      <c r="E699" s="158">
        <v>0.1126228269085412</v>
      </c>
      <c r="F699" s="158">
        <v>1.7384731670445956E-2</v>
      </c>
      <c r="G699" s="158">
        <v>0.29705215419501135</v>
      </c>
      <c r="H699" s="158">
        <v>6.0468631897203327E-3</v>
      </c>
      <c r="I699" s="158">
        <v>4.6863189720332578E-2</v>
      </c>
      <c r="J699" s="158">
        <v>1.0000000000000002</v>
      </c>
      <c r="K699" s="159">
        <v>1323</v>
      </c>
      <c r="L699" s="141"/>
      <c r="M699" s="158" t="s">
        <v>294</v>
      </c>
      <c r="N699" s="158" t="s">
        <v>294</v>
      </c>
      <c r="O699" s="158">
        <v>0.255</v>
      </c>
      <c r="P699" s="158">
        <v>0.30299999999999999</v>
      </c>
      <c r="Q699" s="158">
        <v>0.22</v>
      </c>
      <c r="R699" s="158">
        <v>0.26600000000000001</v>
      </c>
      <c r="S699" s="158">
        <v>9.7000000000000003E-2</v>
      </c>
      <c r="T699" s="158">
        <v>0.13100000000000001</v>
      </c>
      <c r="U699" s="158">
        <v>1.2E-2</v>
      </c>
      <c r="V699" s="158">
        <v>2.5999999999999999E-2</v>
      </c>
      <c r="W699" s="158">
        <v>0.27300000000000002</v>
      </c>
      <c r="X699" s="158">
        <v>0.32200000000000001</v>
      </c>
      <c r="Y699" s="158">
        <v>3.0000000000000001E-3</v>
      </c>
      <c r="Z699" s="158">
        <v>1.2E-2</v>
      </c>
      <c r="AA699" s="158">
        <v>3.6999999999999998E-2</v>
      </c>
      <c r="AB699" s="158">
        <v>0.06</v>
      </c>
    </row>
    <row r="700" spans="1:28" x14ac:dyDescent="0.25">
      <c r="A700" s="159" t="s">
        <v>4622</v>
      </c>
      <c r="B700" s="158" t="s">
        <v>294</v>
      </c>
      <c r="C700" s="158">
        <v>0.13642131979695432</v>
      </c>
      <c r="D700" s="158">
        <v>0.20558375634517767</v>
      </c>
      <c r="E700" s="158">
        <v>0.10596446700507614</v>
      </c>
      <c r="F700" s="158">
        <v>3.8705583756345176E-2</v>
      </c>
      <c r="G700" s="158">
        <v>0.46954314720812185</v>
      </c>
      <c r="H700" s="158">
        <v>6.3451776649746192E-3</v>
      </c>
      <c r="I700" s="158">
        <v>3.7436548223350255E-2</v>
      </c>
      <c r="J700" s="158">
        <v>1</v>
      </c>
      <c r="K700" s="159">
        <v>1576</v>
      </c>
      <c r="L700" s="141"/>
      <c r="M700" s="158" t="s">
        <v>294</v>
      </c>
      <c r="N700" s="158" t="s">
        <v>294</v>
      </c>
      <c r="O700" s="158">
        <v>0.12</v>
      </c>
      <c r="P700" s="158">
        <v>0.154</v>
      </c>
      <c r="Q700" s="158">
        <v>0.186</v>
      </c>
      <c r="R700" s="158">
        <v>0.22600000000000001</v>
      </c>
      <c r="S700" s="158">
        <v>9.1999999999999998E-2</v>
      </c>
      <c r="T700" s="158">
        <v>0.122</v>
      </c>
      <c r="U700" s="158">
        <v>0.03</v>
      </c>
      <c r="V700" s="158">
        <v>4.9000000000000002E-2</v>
      </c>
      <c r="W700" s="158">
        <v>0.44500000000000001</v>
      </c>
      <c r="X700" s="158">
        <v>0.49399999999999999</v>
      </c>
      <c r="Y700" s="158">
        <v>3.0000000000000001E-3</v>
      </c>
      <c r="Z700" s="158">
        <v>1.2E-2</v>
      </c>
      <c r="AA700" s="158">
        <v>2.9000000000000001E-2</v>
      </c>
      <c r="AB700" s="158">
        <v>4.8000000000000001E-2</v>
      </c>
    </row>
    <row r="701" spans="1:28" x14ac:dyDescent="0.25">
      <c r="A701" s="159" t="s">
        <v>4623</v>
      </c>
      <c r="B701" s="158" t="s">
        <v>294</v>
      </c>
      <c r="C701" s="158">
        <v>0.31067175395999536</v>
      </c>
      <c r="D701" s="158">
        <v>0.41970169961845299</v>
      </c>
      <c r="E701" s="158">
        <v>0.10972366747600878</v>
      </c>
      <c r="F701" s="158">
        <v>2.3239680887963927E-2</v>
      </c>
      <c r="G701" s="158">
        <v>8.3824719620765403E-2</v>
      </c>
      <c r="H701" s="158">
        <v>1.0405827263267431E-3</v>
      </c>
      <c r="I701" s="158">
        <v>5.1797895710486763E-2</v>
      </c>
      <c r="J701" s="158">
        <v>1</v>
      </c>
      <c r="K701" s="159">
        <v>8649</v>
      </c>
      <c r="L701" s="141"/>
      <c r="M701" s="158" t="s">
        <v>294</v>
      </c>
      <c r="N701" s="158" t="s">
        <v>294</v>
      </c>
      <c r="O701" s="158">
        <v>0.30099999999999999</v>
      </c>
      <c r="P701" s="158">
        <v>0.32100000000000001</v>
      </c>
      <c r="Q701" s="158">
        <v>0.40899999999999997</v>
      </c>
      <c r="R701" s="158">
        <v>0.43</v>
      </c>
      <c r="S701" s="158">
        <v>0.10299999999999999</v>
      </c>
      <c r="T701" s="158">
        <v>0.11600000000000001</v>
      </c>
      <c r="U701" s="158">
        <v>0.02</v>
      </c>
      <c r="V701" s="158">
        <v>2.7E-2</v>
      </c>
      <c r="W701" s="158">
        <v>7.8E-2</v>
      </c>
      <c r="X701" s="158">
        <v>0.09</v>
      </c>
      <c r="Y701" s="158">
        <v>1E-3</v>
      </c>
      <c r="Z701" s="158">
        <v>2E-3</v>
      </c>
      <c r="AA701" s="158">
        <v>4.7E-2</v>
      </c>
      <c r="AB701" s="158">
        <v>5.7000000000000002E-2</v>
      </c>
    </row>
    <row r="702" spans="1:28" x14ac:dyDescent="0.25">
      <c r="A702" s="159" t="s">
        <v>4624</v>
      </c>
      <c r="B702" s="158" t="s">
        <v>294</v>
      </c>
      <c r="C702" s="158">
        <v>7.5471698113207544E-2</v>
      </c>
      <c r="D702" s="158">
        <v>0.31132075471698112</v>
      </c>
      <c r="E702" s="158">
        <v>0.32075471698113206</v>
      </c>
      <c r="F702" s="158">
        <v>1.8867924528301886E-2</v>
      </c>
      <c r="G702" s="158">
        <v>0.24528301886792453</v>
      </c>
      <c r="H702" s="158" t="s">
        <v>294</v>
      </c>
      <c r="I702" s="158">
        <v>2.8301886792452831E-2</v>
      </c>
      <c r="J702" s="158">
        <v>0.99999999999999989</v>
      </c>
      <c r="K702" s="159">
        <v>106</v>
      </c>
      <c r="L702" s="141"/>
      <c r="M702" s="158" t="s">
        <v>294</v>
      </c>
      <c r="N702" s="158" t="s">
        <v>294</v>
      </c>
      <c r="O702" s="158">
        <v>3.9E-2</v>
      </c>
      <c r="P702" s="158">
        <v>0.14199999999999999</v>
      </c>
      <c r="Q702" s="158">
        <v>0.23100000000000001</v>
      </c>
      <c r="R702" s="158">
        <v>0.40500000000000003</v>
      </c>
      <c r="S702" s="158">
        <v>0.24</v>
      </c>
      <c r="T702" s="158">
        <v>0.41499999999999998</v>
      </c>
      <c r="U702" s="158">
        <v>5.0000000000000001E-3</v>
      </c>
      <c r="V702" s="158">
        <v>6.6000000000000003E-2</v>
      </c>
      <c r="W702" s="158">
        <v>0.17299999999999999</v>
      </c>
      <c r="X702" s="158">
        <v>0.33500000000000002</v>
      </c>
      <c r="Y702" s="158" t="s">
        <v>294</v>
      </c>
      <c r="Z702" s="158" t="s">
        <v>294</v>
      </c>
      <c r="AA702" s="158">
        <v>0.01</v>
      </c>
      <c r="AB702" s="158">
        <v>0.08</v>
      </c>
    </row>
    <row r="703" spans="1:28" x14ac:dyDescent="0.25">
      <c r="A703" s="159" t="s">
        <v>4625</v>
      </c>
      <c r="B703" s="158" t="s">
        <v>294</v>
      </c>
      <c r="C703" s="158">
        <v>0.14719626168224298</v>
      </c>
      <c r="D703" s="158">
        <v>0.42056074766355139</v>
      </c>
      <c r="E703" s="158">
        <v>0.14485981308411214</v>
      </c>
      <c r="F703" s="158">
        <v>2.5700934579439252E-2</v>
      </c>
      <c r="G703" s="158">
        <v>0.20794392523364486</v>
      </c>
      <c r="H703" s="158" t="s">
        <v>294</v>
      </c>
      <c r="I703" s="158">
        <v>5.3738317757009345E-2</v>
      </c>
      <c r="J703" s="158">
        <v>0.99999999999999989</v>
      </c>
      <c r="K703" s="159">
        <v>428</v>
      </c>
      <c r="L703" s="141"/>
      <c r="M703" s="158" t="s">
        <v>294</v>
      </c>
      <c r="N703" s="158" t="s">
        <v>294</v>
      </c>
      <c r="O703" s="158">
        <v>0.11700000000000001</v>
      </c>
      <c r="P703" s="158">
        <v>0.184</v>
      </c>
      <c r="Q703" s="158">
        <v>0.375</v>
      </c>
      <c r="R703" s="158">
        <v>0.46800000000000003</v>
      </c>
      <c r="S703" s="158">
        <v>0.115</v>
      </c>
      <c r="T703" s="158">
        <v>0.18099999999999999</v>
      </c>
      <c r="U703" s="158">
        <v>1.4E-2</v>
      </c>
      <c r="V703" s="158">
        <v>4.4999999999999998E-2</v>
      </c>
      <c r="W703" s="158">
        <v>0.17199999999999999</v>
      </c>
      <c r="X703" s="158">
        <v>0.249</v>
      </c>
      <c r="Y703" s="158" t="s">
        <v>294</v>
      </c>
      <c r="Z703" s="158" t="s">
        <v>294</v>
      </c>
      <c r="AA703" s="158">
        <v>3.5999999999999997E-2</v>
      </c>
      <c r="AB703" s="158">
        <v>7.9000000000000001E-2</v>
      </c>
    </row>
    <row r="704" spans="1:28" x14ac:dyDescent="0.25">
      <c r="A704" s="159" t="s">
        <v>4626</v>
      </c>
      <c r="B704" s="158" t="s">
        <v>294</v>
      </c>
      <c r="C704" s="158">
        <v>0.24277456647398843</v>
      </c>
      <c r="D704" s="158">
        <v>0.23038810900082576</v>
      </c>
      <c r="E704" s="158">
        <v>9.331131296449216E-2</v>
      </c>
      <c r="F704" s="158">
        <v>0.10074318744838975</v>
      </c>
      <c r="G704" s="158">
        <v>0.29232039636663915</v>
      </c>
      <c r="H704" s="158">
        <v>4.1288191577208916E-3</v>
      </c>
      <c r="I704" s="158">
        <v>3.633360858794385E-2</v>
      </c>
      <c r="J704" s="158">
        <v>0.99999999999999989</v>
      </c>
      <c r="K704" s="159">
        <v>1211</v>
      </c>
      <c r="L704" s="141"/>
      <c r="M704" s="158" t="s">
        <v>294</v>
      </c>
      <c r="N704" s="158" t="s">
        <v>294</v>
      </c>
      <c r="O704" s="158">
        <v>0.219</v>
      </c>
      <c r="P704" s="158">
        <v>0.26800000000000002</v>
      </c>
      <c r="Q704" s="158">
        <v>0.20799999999999999</v>
      </c>
      <c r="R704" s="158">
        <v>0.255</v>
      </c>
      <c r="S704" s="158">
        <v>7.8E-2</v>
      </c>
      <c r="T704" s="158">
        <v>0.111</v>
      </c>
      <c r="U704" s="158">
        <v>8.5000000000000006E-2</v>
      </c>
      <c r="V704" s="158">
        <v>0.11899999999999999</v>
      </c>
      <c r="W704" s="158">
        <v>0.26700000000000002</v>
      </c>
      <c r="X704" s="158">
        <v>0.31900000000000001</v>
      </c>
      <c r="Y704" s="158">
        <v>2E-3</v>
      </c>
      <c r="Z704" s="158">
        <v>0.01</v>
      </c>
      <c r="AA704" s="158">
        <v>2.7E-2</v>
      </c>
      <c r="AB704" s="158">
        <v>4.8000000000000001E-2</v>
      </c>
    </row>
    <row r="705" spans="1:28" x14ac:dyDescent="0.25">
      <c r="A705" s="159" t="s">
        <v>4627</v>
      </c>
      <c r="B705" s="158" t="s">
        <v>294</v>
      </c>
      <c r="C705" s="158">
        <v>0.5186170212765957</v>
      </c>
      <c r="D705" s="158">
        <v>0.17553191489361702</v>
      </c>
      <c r="E705" s="158">
        <v>0.11968085106382979</v>
      </c>
      <c r="F705" s="158">
        <v>3.4574468085106384E-2</v>
      </c>
      <c r="G705" s="158">
        <v>7.7127659574468085E-2</v>
      </c>
      <c r="H705" s="158" t="s">
        <v>294</v>
      </c>
      <c r="I705" s="158">
        <v>7.4468085106382975E-2</v>
      </c>
      <c r="J705" s="158">
        <v>0.99999999999999978</v>
      </c>
      <c r="K705" s="159">
        <v>376</v>
      </c>
      <c r="L705" s="141"/>
      <c r="M705" s="158" t="s">
        <v>294</v>
      </c>
      <c r="N705" s="158" t="s">
        <v>294</v>
      </c>
      <c r="O705" s="158">
        <v>0.46800000000000003</v>
      </c>
      <c r="P705" s="158">
        <v>0.56899999999999995</v>
      </c>
      <c r="Q705" s="158">
        <v>0.14000000000000001</v>
      </c>
      <c r="R705" s="158">
        <v>0.217</v>
      </c>
      <c r="S705" s="158">
        <v>9.0999999999999998E-2</v>
      </c>
      <c r="T705" s="158">
        <v>0.156</v>
      </c>
      <c r="U705" s="158">
        <v>0.02</v>
      </c>
      <c r="V705" s="158">
        <v>5.8000000000000003E-2</v>
      </c>
      <c r="W705" s="158">
        <v>5.3999999999999999E-2</v>
      </c>
      <c r="X705" s="158">
        <v>0.109</v>
      </c>
      <c r="Y705" s="158" t="s">
        <v>294</v>
      </c>
      <c r="Z705" s="158" t="s">
        <v>294</v>
      </c>
      <c r="AA705" s="158">
        <v>5.1999999999999998E-2</v>
      </c>
      <c r="AB705" s="158">
        <v>0.106</v>
      </c>
    </row>
    <row r="706" spans="1:28" x14ac:dyDescent="0.25">
      <c r="A706" s="159" t="s">
        <v>4628</v>
      </c>
      <c r="B706" s="158" t="s">
        <v>294</v>
      </c>
      <c r="C706" s="158">
        <v>0.42488103331067301</v>
      </c>
      <c r="D706" s="158">
        <v>0.3664174031271244</v>
      </c>
      <c r="E706" s="158">
        <v>7.613868116927261E-2</v>
      </c>
      <c r="F706" s="158">
        <v>8.1577158395649222E-3</v>
      </c>
      <c r="G706" s="158">
        <v>7.8178110129163828E-2</v>
      </c>
      <c r="H706" s="158">
        <v>2.0394289598912306E-3</v>
      </c>
      <c r="I706" s="158">
        <v>4.4187627464309993E-2</v>
      </c>
      <c r="J706" s="158">
        <v>1</v>
      </c>
      <c r="K706" s="159">
        <v>1471</v>
      </c>
      <c r="L706" s="141"/>
      <c r="M706" s="158" t="s">
        <v>294</v>
      </c>
      <c r="N706" s="158" t="s">
        <v>294</v>
      </c>
      <c r="O706" s="158">
        <v>0.4</v>
      </c>
      <c r="P706" s="158">
        <v>0.45</v>
      </c>
      <c r="Q706" s="158">
        <v>0.34200000000000003</v>
      </c>
      <c r="R706" s="158">
        <v>0.39100000000000001</v>
      </c>
      <c r="S706" s="158">
        <v>6.4000000000000001E-2</v>
      </c>
      <c r="T706" s="158">
        <v>9.0999999999999998E-2</v>
      </c>
      <c r="U706" s="158">
        <v>5.0000000000000001E-3</v>
      </c>
      <c r="V706" s="158">
        <v>1.4E-2</v>
      </c>
      <c r="W706" s="158">
        <v>6.6000000000000003E-2</v>
      </c>
      <c r="X706" s="158">
        <v>9.2999999999999999E-2</v>
      </c>
      <c r="Y706" s="158">
        <v>1E-3</v>
      </c>
      <c r="Z706" s="158">
        <v>6.0000000000000001E-3</v>
      </c>
      <c r="AA706" s="158">
        <v>3.5000000000000003E-2</v>
      </c>
      <c r="AB706" s="158">
        <v>5.6000000000000001E-2</v>
      </c>
    </row>
    <row r="707" spans="1:28" x14ac:dyDescent="0.25">
      <c r="A707" s="159" t="s">
        <v>4629</v>
      </c>
      <c r="B707" s="158" t="s">
        <v>294</v>
      </c>
      <c r="C707" s="158">
        <v>0.35532994923857869</v>
      </c>
      <c r="D707" s="158">
        <v>0.44162436548223349</v>
      </c>
      <c r="E707" s="158">
        <v>9.6446700507614211E-2</v>
      </c>
      <c r="F707" s="158" t="s">
        <v>294</v>
      </c>
      <c r="G707" s="158">
        <v>7.1065989847715741E-2</v>
      </c>
      <c r="H707" s="158" t="s">
        <v>294</v>
      </c>
      <c r="I707" s="158">
        <v>3.553299492385787E-2</v>
      </c>
      <c r="J707" s="158">
        <v>1</v>
      </c>
      <c r="K707" s="159">
        <v>197</v>
      </c>
      <c r="L707" s="141"/>
      <c r="M707" s="158" t="s">
        <v>294</v>
      </c>
      <c r="N707" s="158" t="s">
        <v>294</v>
      </c>
      <c r="O707" s="158">
        <v>0.29199999999999998</v>
      </c>
      <c r="P707" s="158">
        <v>0.42399999999999999</v>
      </c>
      <c r="Q707" s="158">
        <v>0.374</v>
      </c>
      <c r="R707" s="158">
        <v>0.51100000000000001</v>
      </c>
      <c r="S707" s="158">
        <v>6.3E-2</v>
      </c>
      <c r="T707" s="158">
        <v>0.14599999999999999</v>
      </c>
      <c r="U707" s="158" t="s">
        <v>294</v>
      </c>
      <c r="V707" s="158" t="s">
        <v>294</v>
      </c>
      <c r="W707" s="158">
        <v>4.2999999999999997E-2</v>
      </c>
      <c r="X707" s="158">
        <v>0.11600000000000001</v>
      </c>
      <c r="Y707" s="158" t="s">
        <v>294</v>
      </c>
      <c r="Z707" s="158" t="s">
        <v>294</v>
      </c>
      <c r="AA707" s="158">
        <v>1.7000000000000001E-2</v>
      </c>
      <c r="AB707" s="158">
        <v>7.1999999999999995E-2</v>
      </c>
    </row>
    <row r="708" spans="1:28" x14ac:dyDescent="0.25">
      <c r="A708" s="159" t="s">
        <v>4630</v>
      </c>
      <c r="B708" s="158" t="s">
        <v>294</v>
      </c>
      <c r="C708" s="158">
        <v>0.21079258010118043</v>
      </c>
      <c r="D708" s="158">
        <v>0.44688026981450252</v>
      </c>
      <c r="E708" s="158">
        <v>0.18381112984822934</v>
      </c>
      <c r="F708" s="158">
        <v>5.0590219224283306E-2</v>
      </c>
      <c r="G708" s="158">
        <v>6.2394603709949412E-2</v>
      </c>
      <c r="H708" s="158" t="s">
        <v>294</v>
      </c>
      <c r="I708" s="158">
        <v>4.5531197301854974E-2</v>
      </c>
      <c r="J708" s="158">
        <v>1</v>
      </c>
      <c r="K708" s="159">
        <v>593</v>
      </c>
      <c r="L708" s="141"/>
      <c r="M708" s="158" t="s">
        <v>294</v>
      </c>
      <c r="N708" s="158" t="s">
        <v>294</v>
      </c>
      <c r="O708" s="158">
        <v>0.18</v>
      </c>
      <c r="P708" s="158">
        <v>0.245</v>
      </c>
      <c r="Q708" s="158">
        <v>0.40699999999999997</v>
      </c>
      <c r="R708" s="158">
        <v>0.48699999999999999</v>
      </c>
      <c r="S708" s="158">
        <v>0.155</v>
      </c>
      <c r="T708" s="158">
        <v>0.217</v>
      </c>
      <c r="U708" s="158">
        <v>3.5999999999999997E-2</v>
      </c>
      <c r="V708" s="158">
        <v>7.0999999999999994E-2</v>
      </c>
      <c r="W708" s="158">
        <v>4.5999999999999999E-2</v>
      </c>
      <c r="X708" s="158">
        <v>8.5000000000000006E-2</v>
      </c>
      <c r="Y708" s="158" t="s">
        <v>294</v>
      </c>
      <c r="Z708" s="158" t="s">
        <v>294</v>
      </c>
      <c r="AA708" s="158">
        <v>3.1E-2</v>
      </c>
      <c r="AB708" s="158">
        <v>6.5000000000000002E-2</v>
      </c>
    </row>
    <row r="709" spans="1:28" x14ac:dyDescent="0.25">
      <c r="A709" s="159" t="s">
        <v>4631</v>
      </c>
      <c r="B709" s="158">
        <v>5.3763633433028278E-2</v>
      </c>
      <c r="C709" s="158">
        <v>0.2886974586743557</v>
      </c>
      <c r="D709" s="158">
        <v>0.27843544603040993</v>
      </c>
      <c r="E709" s="158">
        <v>9.9289001916292058E-2</v>
      </c>
      <c r="F709" s="158">
        <v>2.4302881601805253E-2</v>
      </c>
      <c r="G709" s="158">
        <v>0.21826029335386929</v>
      </c>
      <c r="H709" s="158">
        <v>3.0445761770868779E-3</v>
      </c>
      <c r="I709" s="158">
        <v>3.4206708813152568E-2</v>
      </c>
      <c r="J709" s="158">
        <v>1</v>
      </c>
      <c r="K709" s="159">
        <v>55837</v>
      </c>
      <c r="L709" s="141"/>
      <c r="M709" s="158">
        <v>5.1999999999999998E-2</v>
      </c>
      <c r="N709" s="158">
        <v>5.6000000000000001E-2</v>
      </c>
      <c r="O709" s="158">
        <v>0.28499999999999998</v>
      </c>
      <c r="P709" s="158">
        <v>0.29199999999999998</v>
      </c>
      <c r="Q709" s="158">
        <v>0.27500000000000002</v>
      </c>
      <c r="R709" s="158">
        <v>0.28199999999999997</v>
      </c>
      <c r="S709" s="158">
        <v>9.7000000000000003E-2</v>
      </c>
      <c r="T709" s="158">
        <v>0.10199999999999999</v>
      </c>
      <c r="U709" s="158">
        <v>2.3E-2</v>
      </c>
      <c r="V709" s="158">
        <v>2.5999999999999999E-2</v>
      </c>
      <c r="W709" s="158">
        <v>0.215</v>
      </c>
      <c r="X709" s="158">
        <v>0.222</v>
      </c>
      <c r="Y709" s="158">
        <v>3.0000000000000001E-3</v>
      </c>
      <c r="Z709" s="158">
        <v>4.0000000000000001E-3</v>
      </c>
      <c r="AA709" s="158">
        <v>3.3000000000000002E-2</v>
      </c>
      <c r="AB709" s="158">
        <v>3.5999999999999997E-2</v>
      </c>
    </row>
    <row r="710" spans="1:28" x14ac:dyDescent="0.25">
      <c r="A710" s="159" t="s">
        <v>4632</v>
      </c>
      <c r="B710" s="158" t="s">
        <v>294</v>
      </c>
      <c r="C710" s="158">
        <v>0.12598425196850394</v>
      </c>
      <c r="D710" s="158">
        <v>0.20472440944881889</v>
      </c>
      <c r="E710" s="158">
        <v>0.13123359580052493</v>
      </c>
      <c r="F710" s="158">
        <v>2.6246719160104987E-2</v>
      </c>
      <c r="G710" s="158">
        <v>0.48556430446194226</v>
      </c>
      <c r="H710" s="158">
        <v>5.2493438320209973E-3</v>
      </c>
      <c r="I710" s="158">
        <v>2.0997375328083989E-2</v>
      </c>
      <c r="J710" s="158">
        <v>1</v>
      </c>
      <c r="K710" s="159">
        <v>381</v>
      </c>
      <c r="L710" s="141"/>
      <c r="M710" s="158" t="s">
        <v>294</v>
      </c>
      <c r="N710" s="158" t="s">
        <v>294</v>
      </c>
      <c r="O710" s="158">
        <v>9.6000000000000002E-2</v>
      </c>
      <c r="P710" s="158">
        <v>0.16300000000000001</v>
      </c>
      <c r="Q710" s="158">
        <v>0.16700000000000001</v>
      </c>
      <c r="R710" s="158">
        <v>0.248</v>
      </c>
      <c r="S710" s="158">
        <v>0.10100000000000001</v>
      </c>
      <c r="T710" s="158">
        <v>0.16900000000000001</v>
      </c>
      <c r="U710" s="158">
        <v>1.4E-2</v>
      </c>
      <c r="V710" s="158">
        <v>4.8000000000000001E-2</v>
      </c>
      <c r="W710" s="158">
        <v>0.436</v>
      </c>
      <c r="X710" s="158">
        <v>0.53600000000000003</v>
      </c>
      <c r="Y710" s="158">
        <v>1E-3</v>
      </c>
      <c r="Z710" s="158">
        <v>1.9E-2</v>
      </c>
      <c r="AA710" s="158">
        <v>1.0999999999999999E-2</v>
      </c>
      <c r="AB710" s="158">
        <v>4.1000000000000002E-2</v>
      </c>
    </row>
    <row r="711" spans="1:28" x14ac:dyDescent="0.25">
      <c r="A711" s="159" t="s">
        <v>4633</v>
      </c>
      <c r="B711" s="158" t="s">
        <v>294</v>
      </c>
      <c r="C711" s="158">
        <v>0.33096280087527352</v>
      </c>
      <c r="D711" s="158">
        <v>0.29266958424507661</v>
      </c>
      <c r="E711" s="158">
        <v>0.13402625820568928</v>
      </c>
      <c r="F711" s="158">
        <v>3.8840262582056896E-2</v>
      </c>
      <c r="G711" s="158">
        <v>0.17888402625820568</v>
      </c>
      <c r="H711" s="158">
        <v>2.7352297592997811E-3</v>
      </c>
      <c r="I711" s="158">
        <v>2.1881838074398249E-2</v>
      </c>
      <c r="J711" s="158">
        <v>0.99999999999999989</v>
      </c>
      <c r="K711" s="159">
        <v>1828</v>
      </c>
      <c r="L711" s="141"/>
      <c r="M711" s="158" t="s">
        <v>294</v>
      </c>
      <c r="N711" s="158" t="s">
        <v>294</v>
      </c>
      <c r="O711" s="158">
        <v>0.31</v>
      </c>
      <c r="P711" s="158">
        <v>0.35299999999999998</v>
      </c>
      <c r="Q711" s="158">
        <v>0.27200000000000002</v>
      </c>
      <c r="R711" s="158">
        <v>0.314</v>
      </c>
      <c r="S711" s="158">
        <v>0.11899999999999999</v>
      </c>
      <c r="T711" s="158">
        <v>0.15</v>
      </c>
      <c r="U711" s="158">
        <v>3.1E-2</v>
      </c>
      <c r="V711" s="158">
        <v>4.9000000000000002E-2</v>
      </c>
      <c r="W711" s="158">
        <v>0.16200000000000001</v>
      </c>
      <c r="X711" s="158">
        <v>0.19700000000000001</v>
      </c>
      <c r="Y711" s="158">
        <v>1E-3</v>
      </c>
      <c r="Z711" s="158">
        <v>6.0000000000000001E-3</v>
      </c>
      <c r="AA711" s="158">
        <v>1.6E-2</v>
      </c>
      <c r="AB711" s="158">
        <v>0.03</v>
      </c>
    </row>
    <row r="712" spans="1:28" x14ac:dyDescent="0.25">
      <c r="A712" s="159" t="s">
        <v>4634</v>
      </c>
      <c r="B712" s="158" t="s">
        <v>294</v>
      </c>
      <c r="C712" s="158">
        <v>2.1344717182497332E-2</v>
      </c>
      <c r="D712" s="158">
        <v>0.17609391675560299</v>
      </c>
      <c r="E712" s="158">
        <v>0.13020277481323372</v>
      </c>
      <c r="F712" s="158">
        <v>4.4823906083244394E-2</v>
      </c>
      <c r="G712" s="158">
        <v>0.58911419423692635</v>
      </c>
      <c r="H712" s="158">
        <v>4.2689434364994666E-3</v>
      </c>
      <c r="I712" s="158">
        <v>3.4151547491995733E-2</v>
      </c>
      <c r="J712" s="158">
        <v>1</v>
      </c>
      <c r="K712" s="159">
        <v>937</v>
      </c>
      <c r="L712" s="141"/>
      <c r="M712" s="158" t="s">
        <v>294</v>
      </c>
      <c r="N712" s="158" t="s">
        <v>294</v>
      </c>
      <c r="O712" s="158">
        <v>1.4E-2</v>
      </c>
      <c r="P712" s="158">
        <v>3.3000000000000002E-2</v>
      </c>
      <c r="Q712" s="158">
        <v>0.153</v>
      </c>
      <c r="R712" s="158">
        <v>0.20200000000000001</v>
      </c>
      <c r="S712" s="158">
        <v>0.11</v>
      </c>
      <c r="T712" s="158">
        <v>0.153</v>
      </c>
      <c r="U712" s="158">
        <v>3.3000000000000002E-2</v>
      </c>
      <c r="V712" s="158">
        <v>0.06</v>
      </c>
      <c r="W712" s="158">
        <v>0.55700000000000005</v>
      </c>
      <c r="X712" s="158">
        <v>0.62</v>
      </c>
      <c r="Y712" s="158">
        <v>2E-3</v>
      </c>
      <c r="Z712" s="158">
        <v>1.0999999999999999E-2</v>
      </c>
      <c r="AA712" s="158">
        <v>2.4E-2</v>
      </c>
      <c r="AB712" s="158">
        <v>4.8000000000000001E-2</v>
      </c>
    </row>
    <row r="713" spans="1:28" x14ac:dyDescent="0.25">
      <c r="A713" s="159" t="s">
        <v>4635</v>
      </c>
      <c r="B713" s="158" t="s">
        <v>294</v>
      </c>
      <c r="C713" s="158">
        <v>0.10109622411693057</v>
      </c>
      <c r="D713" s="158">
        <v>0.20523751522533495</v>
      </c>
      <c r="E713" s="158">
        <v>8.1607795371498176E-2</v>
      </c>
      <c r="F713" s="158">
        <v>1.4616321559074299E-2</v>
      </c>
      <c r="G713" s="158">
        <v>0.53958587088915955</v>
      </c>
      <c r="H713" s="158">
        <v>1.0962241169305725E-2</v>
      </c>
      <c r="I713" s="158">
        <v>4.6894031668696712E-2</v>
      </c>
      <c r="J713" s="158">
        <v>1</v>
      </c>
      <c r="K713" s="159">
        <v>1642</v>
      </c>
      <c r="L713" s="141"/>
      <c r="M713" s="158" t="s">
        <v>294</v>
      </c>
      <c r="N713" s="158" t="s">
        <v>294</v>
      </c>
      <c r="O713" s="158">
        <v>8.6999999999999994E-2</v>
      </c>
      <c r="P713" s="158">
        <v>0.11700000000000001</v>
      </c>
      <c r="Q713" s="158">
        <v>0.186</v>
      </c>
      <c r="R713" s="158">
        <v>0.22500000000000001</v>
      </c>
      <c r="S713" s="158">
        <v>6.9000000000000006E-2</v>
      </c>
      <c r="T713" s="158">
        <v>9.6000000000000002E-2</v>
      </c>
      <c r="U713" s="158">
        <v>0.01</v>
      </c>
      <c r="V713" s="158">
        <v>2.1999999999999999E-2</v>
      </c>
      <c r="W713" s="158">
        <v>0.51500000000000001</v>
      </c>
      <c r="X713" s="158">
        <v>0.56399999999999995</v>
      </c>
      <c r="Y713" s="158">
        <v>7.0000000000000001E-3</v>
      </c>
      <c r="Z713" s="158">
        <v>1.7000000000000001E-2</v>
      </c>
      <c r="AA713" s="158">
        <v>3.7999999999999999E-2</v>
      </c>
      <c r="AB713" s="158">
        <v>5.8000000000000003E-2</v>
      </c>
    </row>
    <row r="714" spans="1:28" x14ac:dyDescent="0.25">
      <c r="A714" s="159" t="s">
        <v>4636</v>
      </c>
      <c r="B714" s="158">
        <v>0.28867924528301886</v>
      </c>
      <c r="C714" s="158">
        <v>0.16415094339622641</v>
      </c>
      <c r="D714" s="158">
        <v>0.31886792452830187</v>
      </c>
      <c r="E714" s="158">
        <v>8.1132075471698109E-2</v>
      </c>
      <c r="F714" s="158">
        <v>1.509433962264151E-2</v>
      </c>
      <c r="G714" s="158">
        <v>9.6226415094339629E-2</v>
      </c>
      <c r="H714" s="158">
        <v>1.8867924528301887E-3</v>
      </c>
      <c r="I714" s="158">
        <v>3.3962264150943396E-2</v>
      </c>
      <c r="J714" s="158">
        <v>0.99999999999999989</v>
      </c>
      <c r="K714" s="159">
        <v>530</v>
      </c>
      <c r="L714" s="141"/>
      <c r="M714" s="158">
        <v>0.252</v>
      </c>
      <c r="N714" s="158">
        <v>0.32900000000000001</v>
      </c>
      <c r="O714" s="158">
        <v>0.13500000000000001</v>
      </c>
      <c r="P714" s="158">
        <v>0.19800000000000001</v>
      </c>
      <c r="Q714" s="158">
        <v>0.28100000000000003</v>
      </c>
      <c r="R714" s="158">
        <v>0.36</v>
      </c>
      <c r="S714" s="158">
        <v>6.0999999999999999E-2</v>
      </c>
      <c r="T714" s="158">
        <v>0.108</v>
      </c>
      <c r="U714" s="158">
        <v>8.0000000000000002E-3</v>
      </c>
      <c r="V714" s="158">
        <v>2.9000000000000001E-2</v>
      </c>
      <c r="W714" s="158">
        <v>7.3999999999999996E-2</v>
      </c>
      <c r="X714" s="158">
        <v>0.124</v>
      </c>
      <c r="Y714" s="158">
        <v>0</v>
      </c>
      <c r="Z714" s="158">
        <v>1.0999999999999999E-2</v>
      </c>
      <c r="AA714" s="158">
        <v>2.1999999999999999E-2</v>
      </c>
      <c r="AB714" s="158">
        <v>5.2999999999999999E-2</v>
      </c>
    </row>
    <row r="715" spans="1:28" x14ac:dyDescent="0.25">
      <c r="A715" s="159" t="s">
        <v>4637</v>
      </c>
      <c r="B715" s="158">
        <v>0.1132424701329295</v>
      </c>
      <c r="C715" s="158">
        <v>1.3461214874642437E-3</v>
      </c>
      <c r="D715" s="158">
        <v>0.57815917886589263</v>
      </c>
      <c r="E715" s="158">
        <v>0.22362443210499747</v>
      </c>
      <c r="F715" s="158">
        <v>3.9878849066128215E-2</v>
      </c>
      <c r="G715" s="158">
        <v>5.2162207639239438E-3</v>
      </c>
      <c r="H715" s="158" t="s">
        <v>294</v>
      </c>
      <c r="I715" s="158">
        <v>3.8532727578663974E-2</v>
      </c>
      <c r="J715" s="158">
        <v>1</v>
      </c>
      <c r="K715" s="159">
        <v>5943</v>
      </c>
      <c r="L715" s="141"/>
      <c r="M715" s="158">
        <v>0.105</v>
      </c>
      <c r="N715" s="158">
        <v>0.122</v>
      </c>
      <c r="O715" s="158">
        <v>1E-3</v>
      </c>
      <c r="P715" s="158">
        <v>3.0000000000000001E-3</v>
      </c>
      <c r="Q715" s="158">
        <v>0.56599999999999995</v>
      </c>
      <c r="R715" s="158">
        <v>0.59099999999999997</v>
      </c>
      <c r="S715" s="158">
        <v>0.21299999999999999</v>
      </c>
      <c r="T715" s="158">
        <v>0.23400000000000001</v>
      </c>
      <c r="U715" s="158">
        <v>3.5000000000000003E-2</v>
      </c>
      <c r="V715" s="158">
        <v>4.4999999999999998E-2</v>
      </c>
      <c r="W715" s="158">
        <v>4.0000000000000001E-3</v>
      </c>
      <c r="X715" s="158">
        <v>7.0000000000000001E-3</v>
      </c>
      <c r="Y715" s="158" t="s">
        <v>294</v>
      </c>
      <c r="Z715" s="158" t="s">
        <v>294</v>
      </c>
      <c r="AA715" s="158">
        <v>3.4000000000000002E-2</v>
      </c>
      <c r="AB715" s="158">
        <v>4.3999999999999997E-2</v>
      </c>
    </row>
    <row r="716" spans="1:28" x14ac:dyDescent="0.25">
      <c r="A716" s="159" t="s">
        <v>4638</v>
      </c>
      <c r="B716" s="158">
        <v>6.8355505236343053E-2</v>
      </c>
      <c r="C716" s="158">
        <v>0.26677045004245681</v>
      </c>
      <c r="D716" s="158">
        <v>0.26620435890178318</v>
      </c>
      <c r="E716" s="158">
        <v>8.5055193886215685E-2</v>
      </c>
      <c r="F716" s="158">
        <v>4.3872063402207756E-2</v>
      </c>
      <c r="G716" s="158">
        <v>0.24101330314180583</v>
      </c>
      <c r="H716" s="158">
        <v>2.6889329181998302E-3</v>
      </c>
      <c r="I716" s="158">
        <v>2.6040192470987829E-2</v>
      </c>
      <c r="J716" s="158">
        <v>0.99999999999999989</v>
      </c>
      <c r="K716" s="159">
        <v>7066</v>
      </c>
      <c r="L716" s="141"/>
      <c r="M716" s="158">
        <v>6.3E-2</v>
      </c>
      <c r="N716" s="158">
        <v>7.3999999999999996E-2</v>
      </c>
      <c r="O716" s="158">
        <v>0.25700000000000001</v>
      </c>
      <c r="P716" s="158">
        <v>0.27700000000000002</v>
      </c>
      <c r="Q716" s="158">
        <v>0.25600000000000001</v>
      </c>
      <c r="R716" s="158">
        <v>0.27700000000000002</v>
      </c>
      <c r="S716" s="158">
        <v>7.9000000000000001E-2</v>
      </c>
      <c r="T716" s="158">
        <v>9.1999999999999998E-2</v>
      </c>
      <c r="U716" s="158">
        <v>3.9E-2</v>
      </c>
      <c r="V716" s="158">
        <v>4.9000000000000002E-2</v>
      </c>
      <c r="W716" s="158">
        <v>0.23100000000000001</v>
      </c>
      <c r="X716" s="158">
        <v>0.251</v>
      </c>
      <c r="Y716" s="158">
        <v>2E-3</v>
      </c>
      <c r="Z716" s="158">
        <v>4.0000000000000001E-3</v>
      </c>
      <c r="AA716" s="158">
        <v>2.3E-2</v>
      </c>
      <c r="AB716" s="158">
        <v>0.03</v>
      </c>
    </row>
    <row r="717" spans="1:28" x14ac:dyDescent="0.25">
      <c r="A717" s="159" t="s">
        <v>4639</v>
      </c>
      <c r="B717" s="158">
        <v>0.56948493683187562</v>
      </c>
      <c r="C717" s="158">
        <v>0.18561710398445092</v>
      </c>
      <c r="D717" s="158">
        <v>0.15451895043731778</v>
      </c>
      <c r="E717" s="158">
        <v>3.8872691933916424E-2</v>
      </c>
      <c r="F717" s="158">
        <v>1.9436345966958211E-3</v>
      </c>
      <c r="G717" s="158">
        <v>6.8027210884353739E-3</v>
      </c>
      <c r="H717" s="158" t="s">
        <v>294</v>
      </c>
      <c r="I717" s="158">
        <v>4.2759961127308066E-2</v>
      </c>
      <c r="J717" s="158">
        <v>0.99999999999999989</v>
      </c>
      <c r="K717" s="159">
        <v>1029</v>
      </c>
      <c r="L717" s="141"/>
      <c r="M717" s="158">
        <v>0.53900000000000003</v>
      </c>
      <c r="N717" s="158">
        <v>0.59899999999999998</v>
      </c>
      <c r="O717" s="158">
        <v>0.16300000000000001</v>
      </c>
      <c r="P717" s="158">
        <v>0.21099999999999999</v>
      </c>
      <c r="Q717" s="158">
        <v>0.13400000000000001</v>
      </c>
      <c r="R717" s="158">
        <v>0.17799999999999999</v>
      </c>
      <c r="S717" s="158">
        <v>2.9000000000000001E-2</v>
      </c>
      <c r="T717" s="158">
        <v>5.2999999999999999E-2</v>
      </c>
      <c r="U717" s="158">
        <v>1E-3</v>
      </c>
      <c r="V717" s="158">
        <v>7.0000000000000001E-3</v>
      </c>
      <c r="W717" s="158">
        <v>3.0000000000000001E-3</v>
      </c>
      <c r="X717" s="158">
        <v>1.4E-2</v>
      </c>
      <c r="Y717" s="158" t="s">
        <v>294</v>
      </c>
      <c r="Z717" s="158" t="s">
        <v>294</v>
      </c>
      <c r="AA717" s="158">
        <v>3.2000000000000001E-2</v>
      </c>
      <c r="AB717" s="158">
        <v>5.7000000000000002E-2</v>
      </c>
    </row>
    <row r="718" spans="1:28" x14ac:dyDescent="0.25">
      <c r="A718" s="159" t="s">
        <v>4640</v>
      </c>
      <c r="B718" s="158">
        <v>0.28098976921246727</v>
      </c>
      <c r="C718" s="158">
        <v>0.47870568641446587</v>
      </c>
      <c r="D718" s="158">
        <v>0.12633832976445397</v>
      </c>
      <c r="E718" s="158">
        <v>2.9026885557934808E-2</v>
      </c>
      <c r="F718" s="158">
        <v>2.1413276231263384E-3</v>
      </c>
      <c r="G718" s="158">
        <v>4.3302403045443728E-2</v>
      </c>
      <c r="H718" s="158">
        <v>2.3792529145848203E-3</v>
      </c>
      <c r="I718" s="158">
        <v>3.7116345467523196E-2</v>
      </c>
      <c r="J718" s="158">
        <v>1</v>
      </c>
      <c r="K718" s="159">
        <v>8406</v>
      </c>
      <c r="L718" s="141"/>
      <c r="M718" s="158">
        <v>0.27100000000000002</v>
      </c>
      <c r="N718" s="158">
        <v>0.29099999999999998</v>
      </c>
      <c r="O718" s="158">
        <v>0.46800000000000003</v>
      </c>
      <c r="P718" s="158">
        <v>0.48899999999999999</v>
      </c>
      <c r="Q718" s="158">
        <v>0.11899999999999999</v>
      </c>
      <c r="R718" s="158">
        <v>0.13400000000000001</v>
      </c>
      <c r="S718" s="158">
        <v>2.5999999999999999E-2</v>
      </c>
      <c r="T718" s="158">
        <v>3.3000000000000002E-2</v>
      </c>
      <c r="U718" s="158">
        <v>1E-3</v>
      </c>
      <c r="V718" s="158">
        <v>3.0000000000000001E-3</v>
      </c>
      <c r="W718" s="158">
        <v>3.9E-2</v>
      </c>
      <c r="X718" s="158">
        <v>4.8000000000000001E-2</v>
      </c>
      <c r="Y718" s="158">
        <v>2E-3</v>
      </c>
      <c r="Z718" s="158">
        <v>4.0000000000000001E-3</v>
      </c>
      <c r="AA718" s="158">
        <v>3.3000000000000002E-2</v>
      </c>
      <c r="AB718" s="158">
        <v>4.1000000000000002E-2</v>
      </c>
    </row>
    <row r="719" spans="1:28" x14ac:dyDescent="0.25">
      <c r="A719" s="159" t="s">
        <v>4641</v>
      </c>
      <c r="B719" s="158" t="s">
        <v>294</v>
      </c>
      <c r="C719" s="158">
        <v>0.35654596100278552</v>
      </c>
      <c r="D719" s="158">
        <v>0.42618384401114207</v>
      </c>
      <c r="E719" s="158">
        <v>0.11420612813370473</v>
      </c>
      <c r="F719" s="158">
        <v>1.3927576601671309E-2</v>
      </c>
      <c r="G719" s="158">
        <v>7.2423398328690811E-2</v>
      </c>
      <c r="H719" s="158" t="s">
        <v>294</v>
      </c>
      <c r="I719" s="158">
        <v>1.6713091922005572E-2</v>
      </c>
      <c r="J719" s="158">
        <v>1</v>
      </c>
      <c r="K719" s="159">
        <v>359</v>
      </c>
      <c r="L719" s="141"/>
      <c r="M719" s="158" t="s">
        <v>294</v>
      </c>
      <c r="N719" s="158" t="s">
        <v>294</v>
      </c>
      <c r="O719" s="158">
        <v>0.309</v>
      </c>
      <c r="P719" s="158">
        <v>0.40699999999999997</v>
      </c>
      <c r="Q719" s="158">
        <v>0.376</v>
      </c>
      <c r="R719" s="158">
        <v>0.47799999999999998</v>
      </c>
      <c r="S719" s="158">
        <v>8.5000000000000006E-2</v>
      </c>
      <c r="T719" s="158">
        <v>0.151</v>
      </c>
      <c r="U719" s="158">
        <v>6.0000000000000001E-3</v>
      </c>
      <c r="V719" s="158">
        <v>3.2000000000000001E-2</v>
      </c>
      <c r="W719" s="158">
        <v>0.05</v>
      </c>
      <c r="X719" s="158">
        <v>0.104</v>
      </c>
      <c r="Y719" s="158" t="s">
        <v>294</v>
      </c>
      <c r="Z719" s="158" t="s">
        <v>294</v>
      </c>
      <c r="AA719" s="158">
        <v>8.0000000000000002E-3</v>
      </c>
      <c r="AB719" s="158">
        <v>3.5999999999999997E-2</v>
      </c>
    </row>
    <row r="720" spans="1:28" x14ac:dyDescent="0.25">
      <c r="A720" s="159" t="s">
        <v>4642</v>
      </c>
      <c r="B720" s="158" t="s">
        <v>294</v>
      </c>
      <c r="C720" s="158">
        <v>0.28205128205128205</v>
      </c>
      <c r="D720" s="158">
        <v>0.41025641025641024</v>
      </c>
      <c r="E720" s="158">
        <v>0.19658119658119658</v>
      </c>
      <c r="F720" s="158">
        <v>2.564102564102564E-2</v>
      </c>
      <c r="G720" s="158">
        <v>5.9829059829059832E-2</v>
      </c>
      <c r="H720" s="158" t="s">
        <v>294</v>
      </c>
      <c r="I720" s="158">
        <v>2.564102564102564E-2</v>
      </c>
      <c r="J720" s="158">
        <v>1</v>
      </c>
      <c r="K720" s="159">
        <v>117</v>
      </c>
      <c r="L720" s="141"/>
      <c r="M720" s="158" t="s">
        <v>294</v>
      </c>
      <c r="N720" s="158" t="s">
        <v>294</v>
      </c>
      <c r="O720" s="158">
        <v>0.20799999999999999</v>
      </c>
      <c r="P720" s="158">
        <v>0.37</v>
      </c>
      <c r="Q720" s="158">
        <v>0.32500000000000001</v>
      </c>
      <c r="R720" s="158">
        <v>0.501</v>
      </c>
      <c r="S720" s="158">
        <v>0.13500000000000001</v>
      </c>
      <c r="T720" s="158">
        <v>0.27800000000000002</v>
      </c>
      <c r="U720" s="158">
        <v>8.9999999999999993E-3</v>
      </c>
      <c r="V720" s="158">
        <v>7.2999999999999995E-2</v>
      </c>
      <c r="W720" s="158">
        <v>2.9000000000000001E-2</v>
      </c>
      <c r="X720" s="158">
        <v>0.11799999999999999</v>
      </c>
      <c r="Y720" s="158" t="s">
        <v>294</v>
      </c>
      <c r="Z720" s="158" t="s">
        <v>294</v>
      </c>
      <c r="AA720" s="158">
        <v>8.9999999999999993E-3</v>
      </c>
      <c r="AB720" s="158">
        <v>7.2999999999999995E-2</v>
      </c>
    </row>
    <row r="721" spans="1:28" x14ac:dyDescent="0.25">
      <c r="A721" s="159" t="s">
        <v>4643</v>
      </c>
      <c r="B721" s="158" t="s">
        <v>294</v>
      </c>
      <c r="C721" s="158">
        <v>0.32142857142857145</v>
      </c>
      <c r="D721" s="158">
        <v>0.30042016806722688</v>
      </c>
      <c r="E721" s="158">
        <v>0.26890756302521007</v>
      </c>
      <c r="F721" s="158">
        <v>6.3025210084033615E-3</v>
      </c>
      <c r="G721" s="158">
        <v>6.0924369747899158E-2</v>
      </c>
      <c r="H721" s="158">
        <v>2.1008403361344537E-3</v>
      </c>
      <c r="I721" s="158">
        <v>3.9915966386554619E-2</v>
      </c>
      <c r="J721" s="158">
        <v>0.99999999999999989</v>
      </c>
      <c r="K721" s="159">
        <v>476</v>
      </c>
      <c r="L721" s="141"/>
      <c r="M721" s="158" t="s">
        <v>294</v>
      </c>
      <c r="N721" s="158" t="s">
        <v>294</v>
      </c>
      <c r="O721" s="158">
        <v>0.28100000000000003</v>
      </c>
      <c r="P721" s="158">
        <v>0.36499999999999999</v>
      </c>
      <c r="Q721" s="158">
        <v>0.26100000000000001</v>
      </c>
      <c r="R721" s="158">
        <v>0.34300000000000003</v>
      </c>
      <c r="S721" s="158">
        <v>0.23100000000000001</v>
      </c>
      <c r="T721" s="158">
        <v>0.31</v>
      </c>
      <c r="U721" s="158">
        <v>2E-3</v>
      </c>
      <c r="V721" s="158">
        <v>1.7999999999999999E-2</v>
      </c>
      <c r="W721" s="158">
        <v>4.2999999999999997E-2</v>
      </c>
      <c r="X721" s="158">
        <v>8.5999999999999993E-2</v>
      </c>
      <c r="Y721" s="158">
        <v>0</v>
      </c>
      <c r="Z721" s="158">
        <v>1.2E-2</v>
      </c>
      <c r="AA721" s="158">
        <v>2.5999999999999999E-2</v>
      </c>
      <c r="AB721" s="158">
        <v>6.0999999999999999E-2</v>
      </c>
    </row>
    <row r="722" spans="1:28" x14ac:dyDescent="0.25">
      <c r="A722" s="159" t="s">
        <v>4644</v>
      </c>
      <c r="B722" s="158" t="s">
        <v>294</v>
      </c>
      <c r="C722" s="158">
        <v>0.4472843450479233</v>
      </c>
      <c r="D722" s="158">
        <v>0.34504792332268369</v>
      </c>
      <c r="E722" s="158">
        <v>0.12460063897763578</v>
      </c>
      <c r="F722" s="158">
        <v>6.3897763578274758E-3</v>
      </c>
      <c r="G722" s="158">
        <v>4.7923322683706068E-2</v>
      </c>
      <c r="H722" s="158" t="s">
        <v>294</v>
      </c>
      <c r="I722" s="158">
        <v>2.8753993610223641E-2</v>
      </c>
      <c r="J722" s="158">
        <v>0.99999999999999989</v>
      </c>
      <c r="K722" s="159">
        <v>313</v>
      </c>
      <c r="L722" s="141"/>
      <c r="M722" s="158" t="s">
        <v>294</v>
      </c>
      <c r="N722" s="158" t="s">
        <v>294</v>
      </c>
      <c r="O722" s="158">
        <v>0.39300000000000002</v>
      </c>
      <c r="P722" s="158">
        <v>0.503</v>
      </c>
      <c r="Q722" s="158">
        <v>0.29499999999999998</v>
      </c>
      <c r="R722" s="158">
        <v>0.39900000000000002</v>
      </c>
      <c r="S722" s="158">
        <v>9.2999999999999999E-2</v>
      </c>
      <c r="T722" s="158">
        <v>0.16600000000000001</v>
      </c>
      <c r="U722" s="158">
        <v>2E-3</v>
      </c>
      <c r="V722" s="158">
        <v>2.3E-2</v>
      </c>
      <c r="W722" s="158">
        <v>2.9000000000000001E-2</v>
      </c>
      <c r="X722" s="158">
        <v>7.8E-2</v>
      </c>
      <c r="Y722" s="158" t="s">
        <v>294</v>
      </c>
      <c r="Z722" s="158" t="s">
        <v>294</v>
      </c>
      <c r="AA722" s="158">
        <v>1.4999999999999999E-2</v>
      </c>
      <c r="AB722" s="158">
        <v>5.3999999999999999E-2</v>
      </c>
    </row>
    <row r="723" spans="1:28" x14ac:dyDescent="0.25">
      <c r="A723" s="159" t="s">
        <v>4645</v>
      </c>
      <c r="B723" s="158" t="s">
        <v>294</v>
      </c>
      <c r="C723" s="158">
        <v>0.27070063694267515</v>
      </c>
      <c r="D723" s="158">
        <v>0.39808917197452232</v>
      </c>
      <c r="E723" s="158">
        <v>0.18152866242038215</v>
      </c>
      <c r="F723" s="158">
        <v>1.9108280254777069E-2</v>
      </c>
      <c r="G723" s="158">
        <v>9.2356687898089165E-2</v>
      </c>
      <c r="H723" s="158" t="s">
        <v>294</v>
      </c>
      <c r="I723" s="158">
        <v>3.8216560509554139E-2</v>
      </c>
      <c r="J723" s="158">
        <v>1</v>
      </c>
      <c r="K723" s="159">
        <v>314</v>
      </c>
      <c r="L723" s="141"/>
      <c r="M723" s="158" t="s">
        <v>294</v>
      </c>
      <c r="N723" s="158" t="s">
        <v>294</v>
      </c>
      <c r="O723" s="158">
        <v>0.22500000000000001</v>
      </c>
      <c r="P723" s="158">
        <v>0.32200000000000001</v>
      </c>
      <c r="Q723" s="158">
        <v>0.34499999999999997</v>
      </c>
      <c r="R723" s="158">
        <v>0.45300000000000001</v>
      </c>
      <c r="S723" s="158">
        <v>0.14299999999999999</v>
      </c>
      <c r="T723" s="158">
        <v>0.22800000000000001</v>
      </c>
      <c r="U723" s="158">
        <v>8.9999999999999993E-3</v>
      </c>
      <c r="V723" s="158">
        <v>4.1000000000000002E-2</v>
      </c>
      <c r="W723" s="158">
        <v>6.5000000000000002E-2</v>
      </c>
      <c r="X723" s="158">
        <v>0.129</v>
      </c>
      <c r="Y723" s="158" t="s">
        <v>294</v>
      </c>
      <c r="Z723" s="158" t="s">
        <v>294</v>
      </c>
      <c r="AA723" s="158">
        <v>2.1999999999999999E-2</v>
      </c>
      <c r="AB723" s="158">
        <v>6.6000000000000003E-2</v>
      </c>
    </row>
    <row r="724" spans="1:28" x14ac:dyDescent="0.25">
      <c r="A724" s="159" t="s">
        <v>4646</v>
      </c>
      <c r="B724" s="158" t="s">
        <v>294</v>
      </c>
      <c r="C724" s="158">
        <v>0.14285714285714285</v>
      </c>
      <c r="D724" s="158">
        <v>0.52459016393442626</v>
      </c>
      <c r="E724" s="158">
        <v>0.21545667447306791</v>
      </c>
      <c r="F724" s="158">
        <v>9.3676814988290398E-3</v>
      </c>
      <c r="G724" s="158">
        <v>4.9180327868852458E-2</v>
      </c>
      <c r="H724" s="158">
        <v>2.34192037470726E-3</v>
      </c>
      <c r="I724" s="158">
        <v>5.6206088992974239E-2</v>
      </c>
      <c r="J724" s="158">
        <v>1.0000000000000002</v>
      </c>
      <c r="K724" s="159">
        <v>427</v>
      </c>
      <c r="L724" s="141"/>
      <c r="M724" s="158" t="s">
        <v>294</v>
      </c>
      <c r="N724" s="158" t="s">
        <v>294</v>
      </c>
      <c r="O724" s="158">
        <v>0.113</v>
      </c>
      <c r="P724" s="158">
        <v>0.17899999999999999</v>
      </c>
      <c r="Q724" s="158">
        <v>0.47699999999999998</v>
      </c>
      <c r="R724" s="158">
        <v>0.57199999999999995</v>
      </c>
      <c r="S724" s="158">
        <v>0.17899999999999999</v>
      </c>
      <c r="T724" s="158">
        <v>0.25700000000000001</v>
      </c>
      <c r="U724" s="158">
        <v>4.0000000000000001E-3</v>
      </c>
      <c r="V724" s="158">
        <v>2.4E-2</v>
      </c>
      <c r="W724" s="158">
        <v>3.2000000000000001E-2</v>
      </c>
      <c r="X724" s="158">
        <v>7.3999999999999996E-2</v>
      </c>
      <c r="Y724" s="158">
        <v>0</v>
      </c>
      <c r="Z724" s="158">
        <v>1.2999999999999999E-2</v>
      </c>
      <c r="AA724" s="158">
        <v>3.7999999999999999E-2</v>
      </c>
      <c r="AB724" s="158">
        <v>8.2000000000000003E-2</v>
      </c>
    </row>
    <row r="725" spans="1:28" x14ac:dyDescent="0.25">
      <c r="A725" s="159" t="s">
        <v>4647</v>
      </c>
      <c r="B725" s="158" t="s">
        <v>294</v>
      </c>
      <c r="C725" s="158">
        <v>0.29470198675496689</v>
      </c>
      <c r="D725" s="158">
        <v>0.33774834437086093</v>
      </c>
      <c r="E725" s="158">
        <v>0.10927152317880795</v>
      </c>
      <c r="F725" s="158">
        <v>2.6490066225165563E-2</v>
      </c>
      <c r="G725" s="158">
        <v>0.19205298013245034</v>
      </c>
      <c r="H725" s="158" t="s">
        <v>294</v>
      </c>
      <c r="I725" s="158">
        <v>3.9735099337748346E-2</v>
      </c>
      <c r="J725" s="158">
        <v>1</v>
      </c>
      <c r="K725" s="159">
        <v>302</v>
      </c>
      <c r="L725" s="141"/>
      <c r="M725" s="158" t="s">
        <v>294</v>
      </c>
      <c r="N725" s="158" t="s">
        <v>294</v>
      </c>
      <c r="O725" s="158">
        <v>0.246</v>
      </c>
      <c r="P725" s="158">
        <v>0.34799999999999998</v>
      </c>
      <c r="Q725" s="158">
        <v>0.28699999999999998</v>
      </c>
      <c r="R725" s="158">
        <v>0.39300000000000002</v>
      </c>
      <c r="S725" s="158">
        <v>7.9000000000000001E-2</v>
      </c>
      <c r="T725" s="158">
        <v>0.14899999999999999</v>
      </c>
      <c r="U725" s="158">
        <v>1.2999999999999999E-2</v>
      </c>
      <c r="V725" s="158">
        <v>5.0999999999999997E-2</v>
      </c>
      <c r="W725" s="158">
        <v>0.152</v>
      </c>
      <c r="X725" s="158">
        <v>0.24</v>
      </c>
      <c r="Y725" s="158" t="s">
        <v>294</v>
      </c>
      <c r="Z725" s="158" t="s">
        <v>294</v>
      </c>
      <c r="AA725" s="158">
        <v>2.3E-2</v>
      </c>
      <c r="AB725" s="158">
        <v>6.8000000000000005E-2</v>
      </c>
    </row>
    <row r="726" spans="1:28" x14ac:dyDescent="0.25">
      <c r="A726" s="159" t="s">
        <v>4648</v>
      </c>
      <c r="B726" s="158" t="s">
        <v>294</v>
      </c>
      <c r="C726" s="158">
        <v>0.21037868162692847</v>
      </c>
      <c r="D726" s="158">
        <v>0.28962131837307153</v>
      </c>
      <c r="E726" s="158">
        <v>0.17461430575035064</v>
      </c>
      <c r="F726" s="158">
        <v>1.9635343618513323E-2</v>
      </c>
      <c r="G726" s="158">
        <v>0.27769985974754557</v>
      </c>
      <c r="H726" s="158">
        <v>5.6100981767180924E-3</v>
      </c>
      <c r="I726" s="158">
        <v>2.244039270687237E-2</v>
      </c>
      <c r="J726" s="158">
        <v>0.99999999999999989</v>
      </c>
      <c r="K726" s="159">
        <v>1426</v>
      </c>
      <c r="L726" s="141"/>
      <c r="M726" s="158" t="s">
        <v>294</v>
      </c>
      <c r="N726" s="158" t="s">
        <v>294</v>
      </c>
      <c r="O726" s="158">
        <v>0.19</v>
      </c>
      <c r="P726" s="158">
        <v>0.23200000000000001</v>
      </c>
      <c r="Q726" s="158">
        <v>0.26700000000000002</v>
      </c>
      <c r="R726" s="158">
        <v>0.314</v>
      </c>
      <c r="S726" s="158">
        <v>0.156</v>
      </c>
      <c r="T726" s="158">
        <v>0.19500000000000001</v>
      </c>
      <c r="U726" s="158">
        <v>1.4E-2</v>
      </c>
      <c r="V726" s="158">
        <v>2.8000000000000001E-2</v>
      </c>
      <c r="W726" s="158">
        <v>0.255</v>
      </c>
      <c r="X726" s="158">
        <v>0.30199999999999999</v>
      </c>
      <c r="Y726" s="158">
        <v>3.0000000000000001E-3</v>
      </c>
      <c r="Z726" s="158">
        <v>1.0999999999999999E-2</v>
      </c>
      <c r="AA726" s="158">
        <v>1.6E-2</v>
      </c>
      <c r="AB726" s="158">
        <v>3.2000000000000001E-2</v>
      </c>
    </row>
    <row r="727" spans="1:28" x14ac:dyDescent="0.25">
      <c r="A727" s="159" t="s">
        <v>4649</v>
      </c>
      <c r="B727" s="158" t="s">
        <v>294</v>
      </c>
      <c r="C727" s="158">
        <v>3.4090909090909088E-2</v>
      </c>
      <c r="D727" s="158">
        <v>0.24242424242424243</v>
      </c>
      <c r="E727" s="158">
        <v>0.12310606060606061</v>
      </c>
      <c r="F727" s="158">
        <v>3.9772727272727272E-2</v>
      </c>
      <c r="G727" s="158">
        <v>0.53598484848484851</v>
      </c>
      <c r="H727" s="158" t="s">
        <v>294</v>
      </c>
      <c r="I727" s="158">
        <v>2.462121212121212E-2</v>
      </c>
      <c r="J727" s="158">
        <v>1</v>
      </c>
      <c r="K727" s="159">
        <v>528</v>
      </c>
      <c r="L727" s="141"/>
      <c r="M727" s="158" t="s">
        <v>294</v>
      </c>
      <c r="N727" s="158" t="s">
        <v>294</v>
      </c>
      <c r="O727" s="158">
        <v>2.1999999999999999E-2</v>
      </c>
      <c r="P727" s="158">
        <v>5.2999999999999999E-2</v>
      </c>
      <c r="Q727" s="158">
        <v>0.20799999999999999</v>
      </c>
      <c r="R727" s="158">
        <v>0.28100000000000003</v>
      </c>
      <c r="S727" s="158">
        <v>9.8000000000000004E-2</v>
      </c>
      <c r="T727" s="158">
        <v>0.154</v>
      </c>
      <c r="U727" s="158">
        <v>2.5999999999999999E-2</v>
      </c>
      <c r="V727" s="158">
        <v>0.06</v>
      </c>
      <c r="W727" s="158">
        <v>0.49299999999999999</v>
      </c>
      <c r="X727" s="158">
        <v>0.57799999999999996</v>
      </c>
      <c r="Y727" s="158" t="s">
        <v>294</v>
      </c>
      <c r="Z727" s="158" t="s">
        <v>294</v>
      </c>
      <c r="AA727" s="158">
        <v>1.4E-2</v>
      </c>
      <c r="AB727" s="158">
        <v>4.2000000000000003E-2</v>
      </c>
    </row>
    <row r="728" spans="1:28" x14ac:dyDescent="0.25">
      <c r="A728" s="159" t="s">
        <v>4650</v>
      </c>
      <c r="B728" s="158" t="s">
        <v>294</v>
      </c>
      <c r="C728" s="158">
        <v>0.12302839116719243</v>
      </c>
      <c r="D728" s="158">
        <v>0.45741324921135645</v>
      </c>
      <c r="E728" s="158">
        <v>0.1056782334384858</v>
      </c>
      <c r="F728" s="158">
        <v>1.7350157728706624E-2</v>
      </c>
      <c r="G728" s="158">
        <v>0.24290220820189273</v>
      </c>
      <c r="H728" s="158">
        <v>3.1545741324921135E-3</v>
      </c>
      <c r="I728" s="158">
        <v>5.0473186119873815E-2</v>
      </c>
      <c r="J728" s="158">
        <v>0.99999999999999989</v>
      </c>
      <c r="K728" s="159">
        <v>634</v>
      </c>
      <c r="L728" s="141"/>
      <c r="M728" s="158" t="s">
        <v>294</v>
      </c>
      <c r="N728" s="158" t="s">
        <v>294</v>
      </c>
      <c r="O728" s="158">
        <v>0.1</v>
      </c>
      <c r="P728" s="158">
        <v>0.151</v>
      </c>
      <c r="Q728" s="158">
        <v>0.41899999999999998</v>
      </c>
      <c r="R728" s="158">
        <v>0.496</v>
      </c>
      <c r="S728" s="158">
        <v>8.4000000000000005E-2</v>
      </c>
      <c r="T728" s="158">
        <v>0.13200000000000001</v>
      </c>
      <c r="U728" s="158">
        <v>0.01</v>
      </c>
      <c r="V728" s="158">
        <v>3.1E-2</v>
      </c>
      <c r="W728" s="158">
        <v>0.21099999999999999</v>
      </c>
      <c r="X728" s="158">
        <v>0.27800000000000002</v>
      </c>
      <c r="Y728" s="158">
        <v>1E-3</v>
      </c>
      <c r="Z728" s="158">
        <v>1.0999999999999999E-2</v>
      </c>
      <c r="AA728" s="158">
        <v>3.5999999999999997E-2</v>
      </c>
      <c r="AB728" s="158">
        <v>7.0000000000000007E-2</v>
      </c>
    </row>
    <row r="729" spans="1:28" x14ac:dyDescent="0.25">
      <c r="A729" s="159" t="s">
        <v>4651</v>
      </c>
      <c r="B729" s="158" t="s">
        <v>294</v>
      </c>
      <c r="C729" s="158">
        <v>5.2845528455284556E-2</v>
      </c>
      <c r="D729" s="158">
        <v>0.26829268292682928</v>
      </c>
      <c r="E729" s="158">
        <v>8.5365853658536592E-2</v>
      </c>
      <c r="F729" s="158">
        <v>5.6910569105691054E-2</v>
      </c>
      <c r="G729" s="158">
        <v>0.49593495934959347</v>
      </c>
      <c r="H729" s="158" t="s">
        <v>294</v>
      </c>
      <c r="I729" s="158">
        <v>4.065040650406504E-2</v>
      </c>
      <c r="J729" s="158">
        <v>1</v>
      </c>
      <c r="K729" s="159">
        <v>246</v>
      </c>
      <c r="L729" s="141"/>
      <c r="M729" s="158" t="s">
        <v>294</v>
      </c>
      <c r="N729" s="158" t="s">
        <v>294</v>
      </c>
      <c r="O729" s="158">
        <v>3.1E-2</v>
      </c>
      <c r="P729" s="158">
        <v>8.7999999999999995E-2</v>
      </c>
      <c r="Q729" s="158">
        <v>0.217</v>
      </c>
      <c r="R729" s="158">
        <v>0.32700000000000001</v>
      </c>
      <c r="S729" s="158">
        <v>5.7000000000000002E-2</v>
      </c>
      <c r="T729" s="158">
        <v>0.127</v>
      </c>
      <c r="U729" s="158">
        <v>3.4000000000000002E-2</v>
      </c>
      <c r="V729" s="158">
        <v>9.2999999999999999E-2</v>
      </c>
      <c r="W729" s="158">
        <v>0.434</v>
      </c>
      <c r="X729" s="158">
        <v>0.55800000000000005</v>
      </c>
      <c r="Y729" s="158" t="s">
        <v>294</v>
      </c>
      <c r="Z729" s="158" t="s">
        <v>294</v>
      </c>
      <c r="AA729" s="158">
        <v>2.1999999999999999E-2</v>
      </c>
      <c r="AB729" s="158">
        <v>7.2999999999999995E-2</v>
      </c>
    </row>
    <row r="730" spans="1:28" x14ac:dyDescent="0.25">
      <c r="A730" s="159" t="s">
        <v>4652</v>
      </c>
      <c r="B730" s="158" t="s">
        <v>294</v>
      </c>
      <c r="C730" s="158">
        <v>7.7720207253886009E-2</v>
      </c>
      <c r="D730" s="158">
        <v>0.25388601036269431</v>
      </c>
      <c r="E730" s="158">
        <v>0.17098445595854922</v>
      </c>
      <c r="F730" s="158">
        <v>2.3316062176165803E-2</v>
      </c>
      <c r="G730" s="158">
        <v>0.43782383419689119</v>
      </c>
      <c r="H730" s="158">
        <v>1.2953367875647668E-2</v>
      </c>
      <c r="I730" s="158">
        <v>2.3316062176165803E-2</v>
      </c>
      <c r="J730" s="158">
        <v>1</v>
      </c>
      <c r="K730" s="159">
        <v>386</v>
      </c>
      <c r="L730" s="141"/>
      <c r="M730" s="158" t="s">
        <v>294</v>
      </c>
      <c r="N730" s="158" t="s">
        <v>294</v>
      </c>
      <c r="O730" s="158">
        <v>5.5E-2</v>
      </c>
      <c r="P730" s="158">
        <v>0.109</v>
      </c>
      <c r="Q730" s="158">
        <v>0.21299999999999999</v>
      </c>
      <c r="R730" s="158">
        <v>0.3</v>
      </c>
      <c r="S730" s="158">
        <v>0.13700000000000001</v>
      </c>
      <c r="T730" s="158">
        <v>0.21199999999999999</v>
      </c>
      <c r="U730" s="158">
        <v>1.2E-2</v>
      </c>
      <c r="V730" s="158">
        <v>4.3999999999999997E-2</v>
      </c>
      <c r="W730" s="158">
        <v>0.38900000000000001</v>
      </c>
      <c r="X730" s="158">
        <v>0.48799999999999999</v>
      </c>
      <c r="Y730" s="158">
        <v>6.0000000000000001E-3</v>
      </c>
      <c r="Z730" s="158">
        <v>0.03</v>
      </c>
      <c r="AA730" s="158">
        <v>1.2E-2</v>
      </c>
      <c r="AB730" s="158">
        <v>4.3999999999999997E-2</v>
      </c>
    </row>
    <row r="731" spans="1:28" x14ac:dyDescent="0.25">
      <c r="A731" s="159" t="s">
        <v>4653</v>
      </c>
      <c r="B731" s="158" t="s">
        <v>294</v>
      </c>
      <c r="C731" s="158">
        <v>0.25040578427032611</v>
      </c>
      <c r="D731" s="158">
        <v>0.21986129555850673</v>
      </c>
      <c r="E731" s="158">
        <v>0.1072746052825734</v>
      </c>
      <c r="F731" s="158">
        <v>1.5936254980079681E-2</v>
      </c>
      <c r="G731" s="158">
        <v>0.37937140327578572</v>
      </c>
      <c r="H731" s="158">
        <v>3.6889479120554816E-3</v>
      </c>
      <c r="I731" s="158">
        <v>2.3461708720672863E-2</v>
      </c>
      <c r="J731" s="158">
        <v>0.99999999999999989</v>
      </c>
      <c r="K731" s="159">
        <v>6777</v>
      </c>
      <c r="L731" s="141"/>
      <c r="M731" s="158" t="s">
        <v>294</v>
      </c>
      <c r="N731" s="158" t="s">
        <v>294</v>
      </c>
      <c r="O731" s="158">
        <v>0.24</v>
      </c>
      <c r="P731" s="158">
        <v>0.26100000000000001</v>
      </c>
      <c r="Q731" s="158">
        <v>0.21</v>
      </c>
      <c r="R731" s="158">
        <v>0.23</v>
      </c>
      <c r="S731" s="158">
        <v>0.1</v>
      </c>
      <c r="T731" s="158">
        <v>0.115</v>
      </c>
      <c r="U731" s="158">
        <v>1.2999999999999999E-2</v>
      </c>
      <c r="V731" s="158">
        <v>1.9E-2</v>
      </c>
      <c r="W731" s="158">
        <v>0.36799999999999999</v>
      </c>
      <c r="X731" s="158">
        <v>0.39100000000000001</v>
      </c>
      <c r="Y731" s="158">
        <v>2E-3</v>
      </c>
      <c r="Z731" s="158">
        <v>5.0000000000000001E-3</v>
      </c>
      <c r="AA731" s="158">
        <v>0.02</v>
      </c>
      <c r="AB731" s="158">
        <v>2.7E-2</v>
      </c>
    </row>
    <row r="732" spans="1:28" x14ac:dyDescent="0.25">
      <c r="A732" s="159" t="s">
        <v>4654</v>
      </c>
      <c r="B732" s="158">
        <v>1.5151515151515152E-2</v>
      </c>
      <c r="C732" s="158">
        <v>0.5</v>
      </c>
      <c r="D732" s="158">
        <v>0.34848484848484851</v>
      </c>
      <c r="E732" s="158">
        <v>4.5454545454545456E-2</v>
      </c>
      <c r="F732" s="158">
        <v>1.5151515151515152E-2</v>
      </c>
      <c r="G732" s="158">
        <v>7.575757575757576E-2</v>
      </c>
      <c r="H732" s="158" t="s">
        <v>294</v>
      </c>
      <c r="I732" s="158" t="s">
        <v>294</v>
      </c>
      <c r="J732" s="158">
        <v>1</v>
      </c>
      <c r="K732" s="159">
        <v>66</v>
      </c>
      <c r="L732" s="141"/>
      <c r="M732" s="158">
        <v>3.0000000000000001E-3</v>
      </c>
      <c r="N732" s="158">
        <v>8.1000000000000003E-2</v>
      </c>
      <c r="O732" s="158">
        <v>0.38300000000000001</v>
      </c>
      <c r="P732" s="158">
        <v>0.61699999999999999</v>
      </c>
      <c r="Q732" s="158">
        <v>0.245</v>
      </c>
      <c r="R732" s="158">
        <v>0.46899999999999997</v>
      </c>
      <c r="S732" s="158">
        <v>1.6E-2</v>
      </c>
      <c r="T732" s="158">
        <v>0.125</v>
      </c>
      <c r="U732" s="158">
        <v>3.0000000000000001E-3</v>
      </c>
      <c r="V732" s="158">
        <v>8.1000000000000003E-2</v>
      </c>
      <c r="W732" s="158">
        <v>3.3000000000000002E-2</v>
      </c>
      <c r="X732" s="158">
        <v>0.16500000000000001</v>
      </c>
      <c r="Y732" s="158" t="s">
        <v>294</v>
      </c>
      <c r="Z732" s="158" t="s">
        <v>294</v>
      </c>
      <c r="AA732" s="158" t="s">
        <v>294</v>
      </c>
      <c r="AB732" s="158" t="s">
        <v>294</v>
      </c>
    </row>
    <row r="733" spans="1:28" x14ac:dyDescent="0.25">
      <c r="A733" s="159" t="s">
        <v>4655</v>
      </c>
      <c r="B733" s="158" t="s">
        <v>294</v>
      </c>
      <c r="C733" s="158">
        <v>0.45559666975023128</v>
      </c>
      <c r="D733" s="158">
        <v>0.35568917668825162</v>
      </c>
      <c r="E733" s="158">
        <v>7.4005550416281221E-2</v>
      </c>
      <c r="F733" s="158">
        <v>4.6253469010175763E-3</v>
      </c>
      <c r="G733" s="158">
        <v>2.0814061054579093E-2</v>
      </c>
      <c r="H733" s="158">
        <v>9.2506938020351531E-4</v>
      </c>
      <c r="I733" s="158">
        <v>8.8344125809435708E-2</v>
      </c>
      <c r="J733" s="158">
        <v>1</v>
      </c>
      <c r="K733" s="159">
        <v>2162</v>
      </c>
      <c r="L733" s="141"/>
      <c r="M733" s="158" t="s">
        <v>294</v>
      </c>
      <c r="N733" s="158" t="s">
        <v>294</v>
      </c>
      <c r="O733" s="158">
        <v>0.435</v>
      </c>
      <c r="P733" s="158">
        <v>0.47699999999999998</v>
      </c>
      <c r="Q733" s="158">
        <v>0.33600000000000002</v>
      </c>
      <c r="R733" s="158">
        <v>0.376</v>
      </c>
      <c r="S733" s="158">
        <v>6.4000000000000001E-2</v>
      </c>
      <c r="T733" s="158">
        <v>8.5999999999999993E-2</v>
      </c>
      <c r="U733" s="158">
        <v>3.0000000000000001E-3</v>
      </c>
      <c r="V733" s="158">
        <v>8.0000000000000002E-3</v>
      </c>
      <c r="W733" s="158">
        <v>1.6E-2</v>
      </c>
      <c r="X733" s="158">
        <v>2.8000000000000001E-2</v>
      </c>
      <c r="Y733" s="158">
        <v>0</v>
      </c>
      <c r="Z733" s="158">
        <v>3.0000000000000001E-3</v>
      </c>
      <c r="AA733" s="158">
        <v>7.6999999999999999E-2</v>
      </c>
      <c r="AB733" s="158">
        <v>0.10100000000000001</v>
      </c>
    </row>
    <row r="734" spans="1:28" x14ac:dyDescent="0.25">
      <c r="A734" s="159" t="s">
        <v>4656</v>
      </c>
      <c r="B734" s="158" t="s">
        <v>294</v>
      </c>
      <c r="C734" s="158">
        <v>1.5873015873015872E-2</v>
      </c>
      <c r="D734" s="158">
        <v>0.30423280423280424</v>
      </c>
      <c r="E734" s="158">
        <v>0.17724867724867724</v>
      </c>
      <c r="F734" s="158">
        <v>4.7619047619047616E-2</v>
      </c>
      <c r="G734" s="158">
        <v>0.41534391534391535</v>
      </c>
      <c r="H734" s="158">
        <v>7.9365079365079361E-3</v>
      </c>
      <c r="I734" s="158">
        <v>3.1746031746031744E-2</v>
      </c>
      <c r="J734" s="158">
        <v>0.99999999999999989</v>
      </c>
      <c r="K734" s="159">
        <v>378</v>
      </c>
      <c r="L734" s="141"/>
      <c r="M734" s="158" t="s">
        <v>294</v>
      </c>
      <c r="N734" s="158" t="s">
        <v>294</v>
      </c>
      <c r="O734" s="158">
        <v>7.0000000000000001E-3</v>
      </c>
      <c r="P734" s="158">
        <v>3.4000000000000002E-2</v>
      </c>
      <c r="Q734" s="158">
        <v>0.26</v>
      </c>
      <c r="R734" s="158">
        <v>0.35199999999999998</v>
      </c>
      <c r="S734" s="158">
        <v>0.14199999999999999</v>
      </c>
      <c r="T734" s="158">
        <v>0.219</v>
      </c>
      <c r="U734" s="158">
        <v>0.03</v>
      </c>
      <c r="V734" s="158">
        <v>7.3999999999999996E-2</v>
      </c>
      <c r="W734" s="158">
        <v>0.36699999999999999</v>
      </c>
      <c r="X734" s="158">
        <v>0.46600000000000003</v>
      </c>
      <c r="Y734" s="158">
        <v>3.0000000000000001E-3</v>
      </c>
      <c r="Z734" s="158">
        <v>2.3E-2</v>
      </c>
      <c r="AA734" s="158">
        <v>1.7999999999999999E-2</v>
      </c>
      <c r="AB734" s="158">
        <v>5.5E-2</v>
      </c>
    </row>
    <row r="735" spans="1:28" x14ac:dyDescent="0.25">
      <c r="A735" s="159" t="s">
        <v>4657</v>
      </c>
      <c r="B735" s="158" t="s">
        <v>294</v>
      </c>
      <c r="C735" s="158">
        <v>0.19832985386221294</v>
      </c>
      <c r="D735" s="158">
        <v>0.27348643006263046</v>
      </c>
      <c r="E735" s="158">
        <v>0.15866388308977036</v>
      </c>
      <c r="F735" s="158">
        <v>1.6701461377870562E-2</v>
      </c>
      <c r="G735" s="158">
        <v>0.33194154488517746</v>
      </c>
      <c r="H735" s="158" t="s">
        <v>294</v>
      </c>
      <c r="I735" s="158">
        <v>2.0876826722338204E-2</v>
      </c>
      <c r="J735" s="158">
        <v>1</v>
      </c>
      <c r="K735" s="159">
        <v>479</v>
      </c>
      <c r="L735" s="141"/>
      <c r="M735" s="158" t="s">
        <v>294</v>
      </c>
      <c r="N735" s="158" t="s">
        <v>294</v>
      </c>
      <c r="O735" s="158">
        <v>0.16500000000000001</v>
      </c>
      <c r="P735" s="158">
        <v>0.23599999999999999</v>
      </c>
      <c r="Q735" s="158">
        <v>0.23499999999999999</v>
      </c>
      <c r="R735" s="158">
        <v>0.315</v>
      </c>
      <c r="S735" s="158">
        <v>0.129</v>
      </c>
      <c r="T735" s="158">
        <v>0.19400000000000001</v>
      </c>
      <c r="U735" s="158">
        <v>8.0000000000000002E-3</v>
      </c>
      <c r="V735" s="158">
        <v>3.3000000000000002E-2</v>
      </c>
      <c r="W735" s="158">
        <v>0.29099999999999998</v>
      </c>
      <c r="X735" s="158">
        <v>0.375</v>
      </c>
      <c r="Y735" s="158" t="s">
        <v>294</v>
      </c>
      <c r="Z735" s="158" t="s">
        <v>294</v>
      </c>
      <c r="AA735" s="158">
        <v>1.0999999999999999E-2</v>
      </c>
      <c r="AB735" s="158">
        <v>3.7999999999999999E-2</v>
      </c>
    </row>
    <row r="736" spans="1:28" x14ac:dyDescent="0.25">
      <c r="A736" s="159" t="s">
        <v>4658</v>
      </c>
      <c r="B736" s="158" t="s">
        <v>294</v>
      </c>
      <c r="C736" s="158">
        <v>0.1332518337408313</v>
      </c>
      <c r="D736" s="158">
        <v>0.33863080684596575</v>
      </c>
      <c r="E736" s="158">
        <v>0.1100244498777506</v>
      </c>
      <c r="F736" s="158">
        <v>1.9559902200488997E-2</v>
      </c>
      <c r="G736" s="158">
        <v>0.37286063569682154</v>
      </c>
      <c r="H736" s="158">
        <v>3.667481662591687E-3</v>
      </c>
      <c r="I736" s="158">
        <v>2.2004889975550123E-2</v>
      </c>
      <c r="J736" s="158">
        <v>1</v>
      </c>
      <c r="K736" s="159">
        <v>818</v>
      </c>
      <c r="L736" s="141"/>
      <c r="M736" s="158" t="s">
        <v>294</v>
      </c>
      <c r="N736" s="158" t="s">
        <v>294</v>
      </c>
      <c r="O736" s="158">
        <v>0.112</v>
      </c>
      <c r="P736" s="158">
        <v>0.158</v>
      </c>
      <c r="Q736" s="158">
        <v>0.307</v>
      </c>
      <c r="R736" s="158">
        <v>0.372</v>
      </c>
      <c r="S736" s="158">
        <v>0.09</v>
      </c>
      <c r="T736" s="158">
        <v>0.13300000000000001</v>
      </c>
      <c r="U736" s="158">
        <v>1.2E-2</v>
      </c>
      <c r="V736" s="158">
        <v>3.2000000000000001E-2</v>
      </c>
      <c r="W736" s="158">
        <v>0.34</v>
      </c>
      <c r="X736" s="158">
        <v>0.40699999999999997</v>
      </c>
      <c r="Y736" s="158">
        <v>1E-3</v>
      </c>
      <c r="Z736" s="158">
        <v>1.0999999999999999E-2</v>
      </c>
      <c r="AA736" s="158">
        <v>1.4E-2</v>
      </c>
      <c r="AB736" s="158">
        <v>3.5000000000000003E-2</v>
      </c>
    </row>
    <row r="737" spans="1:28" x14ac:dyDescent="0.25">
      <c r="A737" s="159" t="s">
        <v>4659</v>
      </c>
      <c r="B737" s="158" t="s">
        <v>294</v>
      </c>
      <c r="C737" s="158">
        <v>0.19972067039106145</v>
      </c>
      <c r="D737" s="158">
        <v>0.32774674115456237</v>
      </c>
      <c r="E737" s="158">
        <v>0.14106145251396648</v>
      </c>
      <c r="F737" s="158">
        <v>2.0484171322160148E-2</v>
      </c>
      <c r="G737" s="158">
        <v>0.26350093109869649</v>
      </c>
      <c r="H737" s="158">
        <v>4.6554934823091247E-4</v>
      </c>
      <c r="I737" s="158">
        <v>4.7020484171322159E-2</v>
      </c>
      <c r="J737" s="158">
        <v>1</v>
      </c>
      <c r="K737" s="159">
        <v>2148</v>
      </c>
      <c r="L737" s="141"/>
      <c r="M737" s="158" t="s">
        <v>294</v>
      </c>
      <c r="N737" s="158" t="s">
        <v>294</v>
      </c>
      <c r="O737" s="158">
        <v>0.183</v>
      </c>
      <c r="P737" s="158">
        <v>0.217</v>
      </c>
      <c r="Q737" s="158">
        <v>0.308</v>
      </c>
      <c r="R737" s="158">
        <v>0.34799999999999998</v>
      </c>
      <c r="S737" s="158">
        <v>0.127</v>
      </c>
      <c r="T737" s="158">
        <v>0.156</v>
      </c>
      <c r="U737" s="158">
        <v>1.4999999999999999E-2</v>
      </c>
      <c r="V737" s="158">
        <v>2.7E-2</v>
      </c>
      <c r="W737" s="158">
        <v>0.245</v>
      </c>
      <c r="X737" s="158">
        <v>0.28299999999999997</v>
      </c>
      <c r="Y737" s="158">
        <v>0</v>
      </c>
      <c r="Z737" s="158">
        <v>3.0000000000000001E-3</v>
      </c>
      <c r="AA737" s="158">
        <v>3.9E-2</v>
      </c>
      <c r="AB737" s="158">
        <v>5.7000000000000002E-2</v>
      </c>
    </row>
    <row r="738" spans="1:28" x14ac:dyDescent="0.25">
      <c r="A738" s="159" t="s">
        <v>4660</v>
      </c>
      <c r="B738" s="158" t="s">
        <v>294</v>
      </c>
      <c r="C738" s="158">
        <v>0.36924167257264351</v>
      </c>
      <c r="D738" s="158">
        <v>0.19773210489014884</v>
      </c>
      <c r="E738" s="158">
        <v>6.8036853295535077E-2</v>
      </c>
      <c r="F738" s="158">
        <v>0.11835577604535791</v>
      </c>
      <c r="G738" s="158">
        <v>0.21757618710134657</v>
      </c>
      <c r="H738" s="158">
        <v>8.5046066619418846E-3</v>
      </c>
      <c r="I738" s="158">
        <v>2.0552799433026223E-2</v>
      </c>
      <c r="J738" s="158">
        <v>1</v>
      </c>
      <c r="K738" s="159">
        <v>1411</v>
      </c>
      <c r="L738" s="141"/>
      <c r="M738" s="158" t="s">
        <v>294</v>
      </c>
      <c r="N738" s="158" t="s">
        <v>294</v>
      </c>
      <c r="O738" s="158">
        <v>0.34399999999999997</v>
      </c>
      <c r="P738" s="158">
        <v>0.39500000000000002</v>
      </c>
      <c r="Q738" s="158">
        <v>0.17799999999999999</v>
      </c>
      <c r="R738" s="158">
        <v>0.219</v>
      </c>
      <c r="S738" s="158">
        <v>5.6000000000000001E-2</v>
      </c>
      <c r="T738" s="158">
        <v>8.2000000000000003E-2</v>
      </c>
      <c r="U738" s="158">
        <v>0.10299999999999999</v>
      </c>
      <c r="V738" s="158">
        <v>0.13600000000000001</v>
      </c>
      <c r="W738" s="158">
        <v>0.19700000000000001</v>
      </c>
      <c r="X738" s="158">
        <v>0.24</v>
      </c>
      <c r="Y738" s="158">
        <v>5.0000000000000001E-3</v>
      </c>
      <c r="Z738" s="158">
        <v>1.4999999999999999E-2</v>
      </c>
      <c r="AA738" s="158">
        <v>1.4E-2</v>
      </c>
      <c r="AB738" s="158">
        <v>2.9000000000000001E-2</v>
      </c>
    </row>
    <row r="739" spans="1:28" x14ac:dyDescent="0.25">
      <c r="A739" s="159" t="s">
        <v>4661</v>
      </c>
      <c r="B739" s="158" t="s">
        <v>294</v>
      </c>
      <c r="C739" s="158">
        <v>0.18283582089552239</v>
      </c>
      <c r="D739" s="158">
        <v>0.40298507462686567</v>
      </c>
      <c r="E739" s="158">
        <v>0.23134328358208955</v>
      </c>
      <c r="F739" s="158">
        <v>3.3582089552238806E-2</v>
      </c>
      <c r="G739" s="158">
        <v>0.1044776119402985</v>
      </c>
      <c r="H739" s="158">
        <v>3.7313432835820895E-3</v>
      </c>
      <c r="I739" s="158">
        <v>4.1044776119402986E-2</v>
      </c>
      <c r="J739" s="158">
        <v>0.99999999999999989</v>
      </c>
      <c r="K739" s="159">
        <v>268</v>
      </c>
      <c r="L739" s="141"/>
      <c r="M739" s="158" t="s">
        <v>294</v>
      </c>
      <c r="N739" s="158" t="s">
        <v>294</v>
      </c>
      <c r="O739" s="158">
        <v>0.14099999999999999</v>
      </c>
      <c r="P739" s="158">
        <v>0.23300000000000001</v>
      </c>
      <c r="Q739" s="158">
        <v>0.34599999999999997</v>
      </c>
      <c r="R739" s="158">
        <v>0.46300000000000002</v>
      </c>
      <c r="S739" s="158">
        <v>0.185</v>
      </c>
      <c r="T739" s="158">
        <v>0.28499999999999998</v>
      </c>
      <c r="U739" s="158">
        <v>1.7999999999999999E-2</v>
      </c>
      <c r="V739" s="158">
        <v>6.3E-2</v>
      </c>
      <c r="W739" s="158">
        <v>7.2999999999999995E-2</v>
      </c>
      <c r="X739" s="158">
        <v>0.14699999999999999</v>
      </c>
      <c r="Y739" s="158">
        <v>1E-3</v>
      </c>
      <c r="Z739" s="158">
        <v>2.1000000000000001E-2</v>
      </c>
      <c r="AA739" s="158">
        <v>2.3E-2</v>
      </c>
      <c r="AB739" s="158">
        <v>7.1999999999999995E-2</v>
      </c>
    </row>
    <row r="740" spans="1:28" x14ac:dyDescent="0.25">
      <c r="A740" s="159" t="s">
        <v>4662</v>
      </c>
      <c r="B740" s="158" t="s">
        <v>294</v>
      </c>
      <c r="C740" s="158" t="s">
        <v>294</v>
      </c>
      <c r="D740" s="158">
        <v>0.41275167785234901</v>
      </c>
      <c r="E740" s="158">
        <v>0.29865771812080538</v>
      </c>
      <c r="F740" s="158">
        <v>3.3557046979865772E-2</v>
      </c>
      <c r="G740" s="158">
        <v>0.20469798657718122</v>
      </c>
      <c r="H740" s="158" t="s">
        <v>294</v>
      </c>
      <c r="I740" s="158">
        <v>5.0335570469798654E-2</v>
      </c>
      <c r="J740" s="158">
        <v>1</v>
      </c>
      <c r="K740" s="159">
        <v>298</v>
      </c>
      <c r="L740" s="141"/>
      <c r="M740" s="158" t="s">
        <v>294</v>
      </c>
      <c r="N740" s="158" t="s">
        <v>294</v>
      </c>
      <c r="O740" s="158" t="s">
        <v>294</v>
      </c>
      <c r="P740" s="158" t="s">
        <v>294</v>
      </c>
      <c r="Q740" s="158">
        <v>0.35799999999999998</v>
      </c>
      <c r="R740" s="158">
        <v>0.46899999999999997</v>
      </c>
      <c r="S740" s="158">
        <v>0.25</v>
      </c>
      <c r="T740" s="158">
        <v>0.35299999999999998</v>
      </c>
      <c r="U740" s="158">
        <v>1.7999999999999999E-2</v>
      </c>
      <c r="V740" s="158">
        <v>6.0999999999999999E-2</v>
      </c>
      <c r="W740" s="158">
        <v>0.16300000000000001</v>
      </c>
      <c r="X740" s="158">
        <v>0.254</v>
      </c>
      <c r="Y740" s="158" t="s">
        <v>294</v>
      </c>
      <c r="Z740" s="158" t="s">
        <v>294</v>
      </c>
      <c r="AA740" s="158">
        <v>3.1E-2</v>
      </c>
      <c r="AB740" s="158">
        <v>8.1000000000000003E-2</v>
      </c>
    </row>
    <row r="741" spans="1:28" x14ac:dyDescent="0.25">
      <c r="A741" s="159" t="s">
        <v>4663</v>
      </c>
      <c r="B741" s="158" t="s">
        <v>294</v>
      </c>
      <c r="C741" s="158">
        <v>7.4918566775244305E-2</v>
      </c>
      <c r="D741" s="158">
        <v>0.41368078175895767</v>
      </c>
      <c r="E741" s="158">
        <v>0.14006514657980457</v>
      </c>
      <c r="F741" s="158">
        <v>1.6286644951140065E-2</v>
      </c>
      <c r="G741" s="158">
        <v>0.30944625407166126</v>
      </c>
      <c r="H741" s="158" t="s">
        <v>294</v>
      </c>
      <c r="I741" s="158">
        <v>4.5602605863192182E-2</v>
      </c>
      <c r="J741" s="158">
        <v>1</v>
      </c>
      <c r="K741" s="159">
        <v>307</v>
      </c>
      <c r="L741" s="141"/>
      <c r="M741" s="158" t="s">
        <v>294</v>
      </c>
      <c r="N741" s="158" t="s">
        <v>294</v>
      </c>
      <c r="O741" s="158">
        <v>0.05</v>
      </c>
      <c r="P741" s="158">
        <v>0.11</v>
      </c>
      <c r="Q741" s="158">
        <v>0.36</v>
      </c>
      <c r="R741" s="158">
        <v>0.47</v>
      </c>
      <c r="S741" s="158">
        <v>0.106</v>
      </c>
      <c r="T741" s="158">
        <v>0.183</v>
      </c>
      <c r="U741" s="158">
        <v>7.0000000000000001E-3</v>
      </c>
      <c r="V741" s="158">
        <v>3.7999999999999999E-2</v>
      </c>
      <c r="W741" s="158">
        <v>0.26</v>
      </c>
      <c r="X741" s="158">
        <v>0.36299999999999999</v>
      </c>
      <c r="Y741" s="158" t="s">
        <v>294</v>
      </c>
      <c r="Z741" s="158" t="s">
        <v>294</v>
      </c>
      <c r="AA741" s="158">
        <v>2.7E-2</v>
      </c>
      <c r="AB741" s="158">
        <v>7.4999999999999997E-2</v>
      </c>
    </row>
    <row r="742" spans="1:28" x14ac:dyDescent="0.25">
      <c r="A742" s="159" t="s">
        <v>4664</v>
      </c>
      <c r="B742" s="158">
        <v>2.4813895781637717E-3</v>
      </c>
      <c r="C742" s="158">
        <v>0.12820512820512819</v>
      </c>
      <c r="D742" s="158">
        <v>0.32092638544251445</v>
      </c>
      <c r="E742" s="158">
        <v>0.15632754342431762</v>
      </c>
      <c r="F742" s="158">
        <v>3.3085194375516956E-2</v>
      </c>
      <c r="G742" s="158">
        <v>0.31182795698924731</v>
      </c>
      <c r="H742" s="158">
        <v>8.271298593879239E-3</v>
      </c>
      <c r="I742" s="158">
        <v>3.8875103391232423E-2</v>
      </c>
      <c r="J742" s="158">
        <v>0.99999999999999989</v>
      </c>
      <c r="K742" s="159">
        <v>1209</v>
      </c>
      <c r="L742" s="141"/>
      <c r="M742" s="158">
        <v>1E-3</v>
      </c>
      <c r="N742" s="158">
        <v>7.0000000000000001E-3</v>
      </c>
      <c r="O742" s="158">
        <v>0.111</v>
      </c>
      <c r="P742" s="158">
        <v>0.14799999999999999</v>
      </c>
      <c r="Q742" s="158">
        <v>0.29499999999999998</v>
      </c>
      <c r="R742" s="158">
        <v>0.34799999999999998</v>
      </c>
      <c r="S742" s="158">
        <v>0.13700000000000001</v>
      </c>
      <c r="T742" s="158">
        <v>0.17799999999999999</v>
      </c>
      <c r="U742" s="158">
        <v>2.4E-2</v>
      </c>
      <c r="V742" s="158">
        <v>4.4999999999999998E-2</v>
      </c>
      <c r="W742" s="158">
        <v>0.28599999999999998</v>
      </c>
      <c r="X742" s="158">
        <v>0.33900000000000002</v>
      </c>
      <c r="Y742" s="158">
        <v>4.0000000000000001E-3</v>
      </c>
      <c r="Z742" s="158">
        <v>1.4999999999999999E-2</v>
      </c>
      <c r="AA742" s="158">
        <v>2.9000000000000001E-2</v>
      </c>
      <c r="AB742" s="158">
        <v>5.0999999999999997E-2</v>
      </c>
    </row>
    <row r="743" spans="1:28" x14ac:dyDescent="0.25">
      <c r="A743" s="159" t="s">
        <v>4665</v>
      </c>
      <c r="B743" s="158" t="s">
        <v>294</v>
      </c>
      <c r="C743" s="158">
        <v>0.25696594427244585</v>
      </c>
      <c r="D743" s="158">
        <v>0.28482972136222912</v>
      </c>
      <c r="E743" s="158">
        <v>0.12074303405572756</v>
      </c>
      <c r="F743" s="158">
        <v>1.7027863777089782E-2</v>
      </c>
      <c r="G743" s="158">
        <v>0.28637770897832815</v>
      </c>
      <c r="H743" s="158">
        <v>2.3219814241486067E-3</v>
      </c>
      <c r="I743" s="158">
        <v>3.1733746130030958E-2</v>
      </c>
      <c r="J743" s="158">
        <v>1</v>
      </c>
      <c r="K743" s="159">
        <v>1292</v>
      </c>
      <c r="L743" s="141"/>
      <c r="M743" s="158" t="s">
        <v>294</v>
      </c>
      <c r="N743" s="158" t="s">
        <v>294</v>
      </c>
      <c r="O743" s="158">
        <v>0.23400000000000001</v>
      </c>
      <c r="P743" s="158">
        <v>0.28100000000000003</v>
      </c>
      <c r="Q743" s="158">
        <v>0.26100000000000001</v>
      </c>
      <c r="R743" s="158">
        <v>0.31</v>
      </c>
      <c r="S743" s="158">
        <v>0.104</v>
      </c>
      <c r="T743" s="158">
        <v>0.14000000000000001</v>
      </c>
      <c r="U743" s="158">
        <v>1.0999999999999999E-2</v>
      </c>
      <c r="V743" s="158">
        <v>2.5999999999999999E-2</v>
      </c>
      <c r="W743" s="158">
        <v>0.26200000000000001</v>
      </c>
      <c r="X743" s="158">
        <v>0.312</v>
      </c>
      <c r="Y743" s="158">
        <v>1E-3</v>
      </c>
      <c r="Z743" s="158">
        <v>7.0000000000000001E-3</v>
      </c>
      <c r="AA743" s="158">
        <v>2.3E-2</v>
      </c>
      <c r="AB743" s="158">
        <v>4.2999999999999997E-2</v>
      </c>
    </row>
    <row r="744" spans="1:28" x14ac:dyDescent="0.25">
      <c r="A744" s="159" t="s">
        <v>4666</v>
      </c>
      <c r="B744" s="158" t="s">
        <v>294</v>
      </c>
      <c r="C744" s="158">
        <v>0.14389438943894389</v>
      </c>
      <c r="D744" s="158">
        <v>0.22772277227722773</v>
      </c>
      <c r="E744" s="158">
        <v>0.10363036303630363</v>
      </c>
      <c r="F744" s="158">
        <v>1.914191419141914E-2</v>
      </c>
      <c r="G744" s="158">
        <v>0.46402640264026401</v>
      </c>
      <c r="H744" s="158">
        <v>3.9603960396039604E-3</v>
      </c>
      <c r="I744" s="158">
        <v>3.7623762376237622E-2</v>
      </c>
      <c r="J744" s="158">
        <v>1</v>
      </c>
      <c r="K744" s="159">
        <v>1515</v>
      </c>
      <c r="L744" s="141"/>
      <c r="M744" s="158" t="s">
        <v>294</v>
      </c>
      <c r="N744" s="158" t="s">
        <v>294</v>
      </c>
      <c r="O744" s="158">
        <v>0.127</v>
      </c>
      <c r="P744" s="158">
        <v>0.16200000000000001</v>
      </c>
      <c r="Q744" s="158">
        <v>0.20699999999999999</v>
      </c>
      <c r="R744" s="158">
        <v>0.25</v>
      </c>
      <c r="S744" s="158">
        <v>8.8999999999999996E-2</v>
      </c>
      <c r="T744" s="158">
        <v>0.12</v>
      </c>
      <c r="U744" s="158">
        <v>1.2999999999999999E-2</v>
      </c>
      <c r="V744" s="158">
        <v>2.7E-2</v>
      </c>
      <c r="W744" s="158">
        <v>0.439</v>
      </c>
      <c r="X744" s="158">
        <v>0.48899999999999999</v>
      </c>
      <c r="Y744" s="158">
        <v>2E-3</v>
      </c>
      <c r="Z744" s="158">
        <v>8.9999999999999993E-3</v>
      </c>
      <c r="AA744" s="158">
        <v>2.9000000000000001E-2</v>
      </c>
      <c r="AB744" s="158">
        <v>4.8000000000000001E-2</v>
      </c>
    </row>
    <row r="745" spans="1:28" x14ac:dyDescent="0.25">
      <c r="A745" s="159" t="s">
        <v>4667</v>
      </c>
      <c r="B745" s="158" t="s">
        <v>294</v>
      </c>
      <c r="C745" s="158">
        <v>0.30040540540540539</v>
      </c>
      <c r="D745" s="158">
        <v>0.44391891891891894</v>
      </c>
      <c r="E745" s="158">
        <v>0.10851351351351352</v>
      </c>
      <c r="F745" s="158">
        <v>2.0945945945945947E-2</v>
      </c>
      <c r="G745" s="158">
        <v>9.0810810810810813E-2</v>
      </c>
      <c r="H745" s="158">
        <v>1.2162162162162162E-3</v>
      </c>
      <c r="I745" s="158">
        <v>3.4189189189189187E-2</v>
      </c>
      <c r="J745" s="158">
        <v>1</v>
      </c>
      <c r="K745" s="159">
        <v>7400</v>
      </c>
      <c r="L745" s="141"/>
      <c r="M745" s="158" t="s">
        <v>294</v>
      </c>
      <c r="N745" s="158" t="s">
        <v>294</v>
      </c>
      <c r="O745" s="158">
        <v>0.28999999999999998</v>
      </c>
      <c r="P745" s="158">
        <v>0.311</v>
      </c>
      <c r="Q745" s="158">
        <v>0.433</v>
      </c>
      <c r="R745" s="158">
        <v>0.45500000000000002</v>
      </c>
      <c r="S745" s="158">
        <v>0.10199999999999999</v>
      </c>
      <c r="T745" s="158">
        <v>0.11600000000000001</v>
      </c>
      <c r="U745" s="158">
        <v>1.7999999999999999E-2</v>
      </c>
      <c r="V745" s="158">
        <v>2.4E-2</v>
      </c>
      <c r="W745" s="158">
        <v>8.4000000000000005E-2</v>
      </c>
      <c r="X745" s="158">
        <v>9.8000000000000004E-2</v>
      </c>
      <c r="Y745" s="158">
        <v>1E-3</v>
      </c>
      <c r="Z745" s="158">
        <v>2E-3</v>
      </c>
      <c r="AA745" s="158">
        <v>0.03</v>
      </c>
      <c r="AB745" s="158">
        <v>3.9E-2</v>
      </c>
    </row>
    <row r="746" spans="1:28" x14ac:dyDescent="0.25">
      <c r="A746" s="159" t="s">
        <v>4668</v>
      </c>
      <c r="B746" s="158" t="s">
        <v>294</v>
      </c>
      <c r="C746" s="158">
        <v>0.10638297872340426</v>
      </c>
      <c r="D746" s="158">
        <v>0.25531914893617019</v>
      </c>
      <c r="E746" s="158">
        <v>0.22340425531914893</v>
      </c>
      <c r="F746" s="158">
        <v>8.5106382978723402E-2</v>
      </c>
      <c r="G746" s="158">
        <v>0.26595744680851063</v>
      </c>
      <c r="H746" s="158" t="s">
        <v>294</v>
      </c>
      <c r="I746" s="158">
        <v>6.3829787234042548E-2</v>
      </c>
      <c r="J746" s="158">
        <v>0.99999999999999989</v>
      </c>
      <c r="K746" s="159">
        <v>94</v>
      </c>
      <c r="L746" s="141"/>
      <c r="M746" s="158" t="s">
        <v>294</v>
      </c>
      <c r="N746" s="158" t="s">
        <v>294</v>
      </c>
      <c r="O746" s="158">
        <v>5.8999999999999997E-2</v>
      </c>
      <c r="P746" s="158">
        <v>0.185</v>
      </c>
      <c r="Q746" s="158">
        <v>0.17799999999999999</v>
      </c>
      <c r="R746" s="158">
        <v>0.35199999999999998</v>
      </c>
      <c r="S746" s="158">
        <v>0.151</v>
      </c>
      <c r="T746" s="158">
        <v>0.318</v>
      </c>
      <c r="U746" s="158">
        <v>4.3999999999999997E-2</v>
      </c>
      <c r="V746" s="158">
        <v>0.159</v>
      </c>
      <c r="W746" s="158">
        <v>0.187</v>
      </c>
      <c r="X746" s="158">
        <v>0.36299999999999999</v>
      </c>
      <c r="Y746" s="158" t="s">
        <v>294</v>
      </c>
      <c r="Z746" s="158" t="s">
        <v>294</v>
      </c>
      <c r="AA746" s="158">
        <v>0.03</v>
      </c>
      <c r="AB746" s="158">
        <v>0.13200000000000001</v>
      </c>
    </row>
    <row r="747" spans="1:28" x14ac:dyDescent="0.25">
      <c r="A747" s="159" t="s">
        <v>4669</v>
      </c>
      <c r="B747" s="158" t="s">
        <v>294</v>
      </c>
      <c r="C747" s="158">
        <v>0.16873449131513649</v>
      </c>
      <c r="D747" s="158">
        <v>0.38461538461538464</v>
      </c>
      <c r="E747" s="158">
        <v>0.14640198511166252</v>
      </c>
      <c r="F747" s="158">
        <v>2.2332506203473945E-2</v>
      </c>
      <c r="G747" s="158">
        <v>0.21339950372208435</v>
      </c>
      <c r="H747" s="158">
        <v>2.4813895781637717E-3</v>
      </c>
      <c r="I747" s="158">
        <v>6.2034739454094295E-2</v>
      </c>
      <c r="J747" s="158">
        <v>1</v>
      </c>
      <c r="K747" s="159">
        <v>403</v>
      </c>
      <c r="L747" s="141"/>
      <c r="M747" s="158" t="s">
        <v>294</v>
      </c>
      <c r="N747" s="158" t="s">
        <v>294</v>
      </c>
      <c r="O747" s="158">
        <v>0.13500000000000001</v>
      </c>
      <c r="P747" s="158">
        <v>0.20799999999999999</v>
      </c>
      <c r="Q747" s="158">
        <v>0.33800000000000002</v>
      </c>
      <c r="R747" s="158">
        <v>0.433</v>
      </c>
      <c r="S747" s="158">
        <v>0.115</v>
      </c>
      <c r="T747" s="158">
        <v>0.184</v>
      </c>
      <c r="U747" s="158">
        <v>1.2E-2</v>
      </c>
      <c r="V747" s="158">
        <v>4.2000000000000003E-2</v>
      </c>
      <c r="W747" s="158">
        <v>0.17599999999999999</v>
      </c>
      <c r="X747" s="158">
        <v>0.25600000000000001</v>
      </c>
      <c r="Y747" s="158">
        <v>0</v>
      </c>
      <c r="Z747" s="158">
        <v>1.4E-2</v>
      </c>
      <c r="AA747" s="158">
        <v>4.2000000000000003E-2</v>
      </c>
      <c r="AB747" s="158">
        <v>0.09</v>
      </c>
    </row>
    <row r="748" spans="1:28" x14ac:dyDescent="0.25">
      <c r="A748" s="159" t="s">
        <v>4670</v>
      </c>
      <c r="B748" s="158" t="s">
        <v>294</v>
      </c>
      <c r="C748" s="158">
        <v>0.25422365245374096</v>
      </c>
      <c r="D748" s="158">
        <v>0.24698310539018503</v>
      </c>
      <c r="E748" s="158">
        <v>7.803700724054706E-2</v>
      </c>
      <c r="F748" s="158">
        <v>7.803700724054706E-2</v>
      </c>
      <c r="G748" s="158">
        <v>0.32019308125502816</v>
      </c>
      <c r="H748" s="158">
        <v>3.2180209171359612E-3</v>
      </c>
      <c r="I748" s="158">
        <v>1.9308125502815767E-2</v>
      </c>
      <c r="J748" s="158">
        <v>1</v>
      </c>
      <c r="K748" s="159">
        <v>1243</v>
      </c>
      <c r="L748" s="141"/>
      <c r="M748" s="158" t="s">
        <v>294</v>
      </c>
      <c r="N748" s="158" t="s">
        <v>294</v>
      </c>
      <c r="O748" s="158">
        <v>0.23100000000000001</v>
      </c>
      <c r="P748" s="158">
        <v>0.27900000000000003</v>
      </c>
      <c r="Q748" s="158">
        <v>0.224</v>
      </c>
      <c r="R748" s="158">
        <v>0.27200000000000002</v>
      </c>
      <c r="S748" s="158">
        <v>6.4000000000000001E-2</v>
      </c>
      <c r="T748" s="158">
        <v>9.4E-2</v>
      </c>
      <c r="U748" s="158">
        <v>6.4000000000000001E-2</v>
      </c>
      <c r="V748" s="158">
        <v>9.4E-2</v>
      </c>
      <c r="W748" s="158">
        <v>0.29499999999999998</v>
      </c>
      <c r="X748" s="158">
        <v>0.34699999999999998</v>
      </c>
      <c r="Y748" s="158">
        <v>1E-3</v>
      </c>
      <c r="Z748" s="158">
        <v>8.0000000000000002E-3</v>
      </c>
      <c r="AA748" s="158">
        <v>1.2999999999999999E-2</v>
      </c>
      <c r="AB748" s="158">
        <v>2.9000000000000001E-2</v>
      </c>
    </row>
    <row r="749" spans="1:28" x14ac:dyDescent="0.25">
      <c r="A749" s="159" t="s">
        <v>4671</v>
      </c>
      <c r="B749" s="158" t="s">
        <v>294</v>
      </c>
      <c r="C749" s="158">
        <v>0.54855643044619418</v>
      </c>
      <c r="D749" s="158">
        <v>0.17060367454068243</v>
      </c>
      <c r="E749" s="158">
        <v>8.9238845144356954E-2</v>
      </c>
      <c r="F749" s="158">
        <v>2.3622047244094488E-2</v>
      </c>
      <c r="G749" s="158">
        <v>9.1863517060367453E-2</v>
      </c>
      <c r="H749" s="158" t="s">
        <v>294</v>
      </c>
      <c r="I749" s="158">
        <v>7.6115485564304461E-2</v>
      </c>
      <c r="J749" s="158">
        <v>0.99999999999999989</v>
      </c>
      <c r="K749" s="159">
        <v>381</v>
      </c>
      <c r="L749" s="141"/>
      <c r="M749" s="158" t="s">
        <v>294</v>
      </c>
      <c r="N749" s="158" t="s">
        <v>294</v>
      </c>
      <c r="O749" s="158">
        <v>0.498</v>
      </c>
      <c r="P749" s="158">
        <v>0.59799999999999998</v>
      </c>
      <c r="Q749" s="158">
        <v>0.13600000000000001</v>
      </c>
      <c r="R749" s="158">
        <v>0.21199999999999999</v>
      </c>
      <c r="S749" s="158">
        <v>6.5000000000000002E-2</v>
      </c>
      <c r="T749" s="158">
        <v>0.122</v>
      </c>
      <c r="U749" s="158">
        <v>1.2E-2</v>
      </c>
      <c r="V749" s="158">
        <v>4.3999999999999997E-2</v>
      </c>
      <c r="W749" s="158">
        <v>6.7000000000000004E-2</v>
      </c>
      <c r="X749" s="158">
        <v>0.125</v>
      </c>
      <c r="Y749" s="158" t="s">
        <v>294</v>
      </c>
      <c r="Z749" s="158" t="s">
        <v>294</v>
      </c>
      <c r="AA749" s="158">
        <v>5.3999999999999999E-2</v>
      </c>
      <c r="AB749" s="158">
        <v>0.107</v>
      </c>
    </row>
    <row r="750" spans="1:28" x14ac:dyDescent="0.25">
      <c r="A750" s="159" t="s">
        <v>4672</v>
      </c>
      <c r="B750" s="158" t="s">
        <v>294</v>
      </c>
      <c r="C750" s="158">
        <v>0.43912737508796623</v>
      </c>
      <c r="D750" s="158">
        <v>0.3610133708655876</v>
      </c>
      <c r="E750" s="158">
        <v>8.7966220971147077E-2</v>
      </c>
      <c r="F750" s="158">
        <v>1.4074595355383532E-2</v>
      </c>
      <c r="G750" s="158">
        <v>6.4039408866995079E-2</v>
      </c>
      <c r="H750" s="158">
        <v>4.22237860661506E-3</v>
      </c>
      <c r="I750" s="158">
        <v>2.9556650246305417E-2</v>
      </c>
      <c r="J750" s="158">
        <v>1</v>
      </c>
      <c r="K750" s="159">
        <v>1421</v>
      </c>
      <c r="L750" s="141"/>
      <c r="M750" s="158" t="s">
        <v>294</v>
      </c>
      <c r="N750" s="158" t="s">
        <v>294</v>
      </c>
      <c r="O750" s="158">
        <v>0.41399999999999998</v>
      </c>
      <c r="P750" s="158">
        <v>0.46500000000000002</v>
      </c>
      <c r="Q750" s="158">
        <v>0.33600000000000002</v>
      </c>
      <c r="R750" s="158">
        <v>0.38600000000000001</v>
      </c>
      <c r="S750" s="158">
        <v>7.3999999999999996E-2</v>
      </c>
      <c r="T750" s="158">
        <v>0.104</v>
      </c>
      <c r="U750" s="158">
        <v>8.9999999999999993E-3</v>
      </c>
      <c r="V750" s="158">
        <v>2.1999999999999999E-2</v>
      </c>
      <c r="W750" s="158">
        <v>5.1999999999999998E-2</v>
      </c>
      <c r="X750" s="158">
        <v>7.8E-2</v>
      </c>
      <c r="Y750" s="158">
        <v>2E-3</v>
      </c>
      <c r="Z750" s="158">
        <v>8.9999999999999993E-3</v>
      </c>
      <c r="AA750" s="158">
        <v>2.1999999999999999E-2</v>
      </c>
      <c r="AB750" s="158">
        <v>0.04</v>
      </c>
    </row>
    <row r="751" spans="1:28" x14ac:dyDescent="0.25">
      <c r="A751" s="159" t="s">
        <v>4673</v>
      </c>
      <c r="B751" s="158" t="s">
        <v>294</v>
      </c>
      <c r="C751" s="158">
        <v>0.33879781420765026</v>
      </c>
      <c r="D751" s="158">
        <v>0.44262295081967212</v>
      </c>
      <c r="E751" s="158">
        <v>0.11475409836065574</v>
      </c>
      <c r="F751" s="158">
        <v>1.092896174863388E-2</v>
      </c>
      <c r="G751" s="158">
        <v>7.1038251366120214E-2</v>
      </c>
      <c r="H751" s="158">
        <v>5.4644808743169399E-3</v>
      </c>
      <c r="I751" s="158">
        <v>1.6393442622950821E-2</v>
      </c>
      <c r="J751" s="158">
        <v>1</v>
      </c>
      <c r="K751" s="159">
        <v>183</v>
      </c>
      <c r="L751" s="141"/>
      <c r="M751" s="158" t="s">
        <v>294</v>
      </c>
      <c r="N751" s="158" t="s">
        <v>294</v>
      </c>
      <c r="O751" s="158">
        <v>0.27400000000000002</v>
      </c>
      <c r="P751" s="158">
        <v>0.41</v>
      </c>
      <c r="Q751" s="158">
        <v>0.373</v>
      </c>
      <c r="R751" s="158">
        <v>0.51500000000000001</v>
      </c>
      <c r="S751" s="158">
        <v>7.5999999999999998E-2</v>
      </c>
      <c r="T751" s="158">
        <v>0.16900000000000001</v>
      </c>
      <c r="U751" s="158">
        <v>3.0000000000000001E-3</v>
      </c>
      <c r="V751" s="158">
        <v>3.9E-2</v>
      </c>
      <c r="W751" s="158">
        <v>4.2000000000000003E-2</v>
      </c>
      <c r="X751" s="158">
        <v>0.11799999999999999</v>
      </c>
      <c r="Y751" s="158">
        <v>1E-3</v>
      </c>
      <c r="Z751" s="158">
        <v>0.03</v>
      </c>
      <c r="AA751" s="158">
        <v>6.0000000000000001E-3</v>
      </c>
      <c r="AB751" s="158">
        <v>4.7E-2</v>
      </c>
    </row>
    <row r="752" spans="1:28" x14ac:dyDescent="0.25">
      <c r="A752" s="159" t="s">
        <v>4674</v>
      </c>
      <c r="B752" s="158" t="s">
        <v>294</v>
      </c>
      <c r="C752" s="158">
        <v>0.25314183123877915</v>
      </c>
      <c r="D752" s="158">
        <v>0.43626570915619389</v>
      </c>
      <c r="E752" s="158">
        <v>0.17953321364452424</v>
      </c>
      <c r="F752" s="158">
        <v>4.66786355475763E-2</v>
      </c>
      <c r="G752" s="158">
        <v>5.7450628366247758E-2</v>
      </c>
      <c r="H752" s="158" t="s">
        <v>294</v>
      </c>
      <c r="I752" s="158">
        <v>2.6929982046678635E-2</v>
      </c>
      <c r="J752" s="158">
        <v>1</v>
      </c>
      <c r="K752" s="159">
        <v>557</v>
      </c>
      <c r="L752" s="141"/>
      <c r="M752" s="158" t="s">
        <v>294</v>
      </c>
      <c r="N752" s="158" t="s">
        <v>294</v>
      </c>
      <c r="O752" s="158">
        <v>0.219</v>
      </c>
      <c r="P752" s="158">
        <v>0.29099999999999998</v>
      </c>
      <c r="Q752" s="158">
        <v>0.39600000000000002</v>
      </c>
      <c r="R752" s="158">
        <v>0.47799999999999998</v>
      </c>
      <c r="S752" s="158">
        <v>0.15</v>
      </c>
      <c r="T752" s="158">
        <v>0.214</v>
      </c>
      <c r="U752" s="158">
        <v>3.2000000000000001E-2</v>
      </c>
      <c r="V752" s="158">
        <v>6.8000000000000005E-2</v>
      </c>
      <c r="W752" s="158">
        <v>4.1000000000000002E-2</v>
      </c>
      <c r="X752" s="158">
        <v>0.08</v>
      </c>
      <c r="Y752" s="158" t="s">
        <v>294</v>
      </c>
      <c r="Z752" s="158" t="s">
        <v>294</v>
      </c>
      <c r="AA752" s="158">
        <v>1.6E-2</v>
      </c>
      <c r="AB752" s="158">
        <v>4.3999999999999997E-2</v>
      </c>
    </row>
    <row r="753" spans="1:28" x14ac:dyDescent="0.25">
      <c r="A753" s="159" t="s">
        <v>4675</v>
      </c>
      <c r="B753" s="158">
        <v>4.7547670998956452E-2</v>
      </c>
      <c r="C753" s="158">
        <v>0.28306612275875154</v>
      </c>
      <c r="D753" s="158">
        <v>0.26513613509154726</v>
      </c>
      <c r="E753" s="158">
        <v>0.10630869936438668</v>
      </c>
      <c r="F753" s="158">
        <v>2.2274926477563798E-2</v>
      </c>
      <c r="G753" s="158">
        <v>0.24456882648705056</v>
      </c>
      <c r="H753" s="158">
        <v>3.2824210226733708E-3</v>
      </c>
      <c r="I753" s="158">
        <v>2.7815197799070296E-2</v>
      </c>
      <c r="J753" s="158">
        <v>1</v>
      </c>
      <c r="K753" s="159">
        <v>52705</v>
      </c>
      <c r="L753" s="141"/>
      <c r="M753" s="158">
        <v>4.5999999999999999E-2</v>
      </c>
      <c r="N753" s="158">
        <v>4.9000000000000002E-2</v>
      </c>
      <c r="O753" s="158">
        <v>0.27900000000000003</v>
      </c>
      <c r="P753" s="158">
        <v>0.28699999999999998</v>
      </c>
      <c r="Q753" s="158">
        <v>0.26100000000000001</v>
      </c>
      <c r="R753" s="158">
        <v>0.26900000000000002</v>
      </c>
      <c r="S753" s="158">
        <v>0.104</v>
      </c>
      <c r="T753" s="158">
        <v>0.109</v>
      </c>
      <c r="U753" s="158">
        <v>2.1000000000000001E-2</v>
      </c>
      <c r="V753" s="158">
        <v>2.4E-2</v>
      </c>
      <c r="W753" s="158">
        <v>0.24099999999999999</v>
      </c>
      <c r="X753" s="158">
        <v>0.248</v>
      </c>
      <c r="Y753" s="158">
        <v>3.0000000000000001E-3</v>
      </c>
      <c r="Z753" s="158">
        <v>4.0000000000000001E-3</v>
      </c>
      <c r="AA753" s="158">
        <v>2.5999999999999999E-2</v>
      </c>
      <c r="AB753" s="158">
        <v>2.9000000000000001E-2</v>
      </c>
    </row>
    <row r="754" spans="1:28" x14ac:dyDescent="0.25">
      <c r="A754" s="159" t="s">
        <v>4676</v>
      </c>
      <c r="B754" s="158" t="s">
        <v>294</v>
      </c>
      <c r="C754" s="158">
        <v>0.10863509749303621</v>
      </c>
      <c r="D754" s="158">
        <v>0.16713091922005571</v>
      </c>
      <c r="E754" s="158">
        <v>0.14484679665738162</v>
      </c>
      <c r="F754" s="158">
        <v>2.5069637883008356E-2</v>
      </c>
      <c r="G754" s="158">
        <v>0.52089136490250698</v>
      </c>
      <c r="H754" s="158">
        <v>8.356545961002786E-3</v>
      </c>
      <c r="I754" s="158">
        <v>2.5069637883008356E-2</v>
      </c>
      <c r="J754" s="158">
        <v>1</v>
      </c>
      <c r="K754" s="159">
        <v>359</v>
      </c>
      <c r="L754" s="141"/>
      <c r="M754" s="158" t="s">
        <v>294</v>
      </c>
      <c r="N754" s="158" t="s">
        <v>294</v>
      </c>
      <c r="O754" s="158">
        <v>0.08</v>
      </c>
      <c r="P754" s="158">
        <v>0.14499999999999999</v>
      </c>
      <c r="Q754" s="158">
        <v>0.13200000000000001</v>
      </c>
      <c r="R754" s="158">
        <v>0.20899999999999999</v>
      </c>
      <c r="S754" s="158">
        <v>0.112</v>
      </c>
      <c r="T754" s="158">
        <v>0.185</v>
      </c>
      <c r="U754" s="158">
        <v>1.2999999999999999E-2</v>
      </c>
      <c r="V754" s="158">
        <v>4.7E-2</v>
      </c>
      <c r="W754" s="158">
        <v>0.46899999999999997</v>
      </c>
      <c r="X754" s="158">
        <v>0.57199999999999995</v>
      </c>
      <c r="Y754" s="158">
        <v>3.0000000000000001E-3</v>
      </c>
      <c r="Z754" s="158">
        <v>2.4E-2</v>
      </c>
      <c r="AA754" s="158">
        <v>1.2999999999999999E-2</v>
      </c>
      <c r="AB754" s="158">
        <v>4.7E-2</v>
      </c>
    </row>
    <row r="755" spans="1:28" x14ac:dyDescent="0.25">
      <c r="A755" s="159" t="s">
        <v>4677</v>
      </c>
      <c r="B755" s="158" t="s">
        <v>294</v>
      </c>
      <c r="C755" s="158">
        <v>0.3119419642857143</v>
      </c>
      <c r="D755" s="158">
        <v>0.29575892857142855</v>
      </c>
      <c r="E755" s="158">
        <v>0.13783482142857142</v>
      </c>
      <c r="F755" s="158">
        <v>3.0133928571428572E-2</v>
      </c>
      <c r="G755" s="158">
        <v>0.19810267857142858</v>
      </c>
      <c r="H755" s="158">
        <v>4.464285714285714E-3</v>
      </c>
      <c r="I755" s="158">
        <v>2.1763392857142856E-2</v>
      </c>
      <c r="J755" s="158">
        <v>1</v>
      </c>
      <c r="K755" s="159">
        <v>1792</v>
      </c>
      <c r="L755" s="141"/>
      <c r="M755" s="158" t="s">
        <v>294</v>
      </c>
      <c r="N755" s="158" t="s">
        <v>294</v>
      </c>
      <c r="O755" s="158">
        <v>0.29099999999999998</v>
      </c>
      <c r="P755" s="158">
        <v>0.33400000000000002</v>
      </c>
      <c r="Q755" s="158">
        <v>0.27500000000000002</v>
      </c>
      <c r="R755" s="158">
        <v>0.317</v>
      </c>
      <c r="S755" s="158">
        <v>0.123</v>
      </c>
      <c r="T755" s="158">
        <v>0.155</v>
      </c>
      <c r="U755" s="158">
        <v>2.3E-2</v>
      </c>
      <c r="V755" s="158">
        <v>3.9E-2</v>
      </c>
      <c r="W755" s="158">
        <v>0.18</v>
      </c>
      <c r="X755" s="158">
        <v>0.217</v>
      </c>
      <c r="Y755" s="158">
        <v>2E-3</v>
      </c>
      <c r="Z755" s="158">
        <v>8.9999999999999993E-3</v>
      </c>
      <c r="AA755" s="158">
        <v>1.6E-2</v>
      </c>
      <c r="AB755" s="158">
        <v>0.03</v>
      </c>
    </row>
    <row r="756" spans="1:28" x14ac:dyDescent="0.25">
      <c r="A756" s="159" t="s">
        <v>4678</v>
      </c>
      <c r="B756" s="158" t="s">
        <v>294</v>
      </c>
      <c r="C756" s="158">
        <v>7.481296758104738E-3</v>
      </c>
      <c r="D756" s="158">
        <v>0.14588528678304238</v>
      </c>
      <c r="E756" s="158">
        <v>0.12718204488778054</v>
      </c>
      <c r="F756" s="158">
        <v>2.7431421446384038E-2</v>
      </c>
      <c r="G756" s="158">
        <v>0.66583541147132175</v>
      </c>
      <c r="H756" s="158">
        <v>2.4937655860349127E-3</v>
      </c>
      <c r="I756" s="158">
        <v>2.369077306733167E-2</v>
      </c>
      <c r="J756" s="158">
        <v>1</v>
      </c>
      <c r="K756" s="159">
        <v>802</v>
      </c>
      <c r="L756" s="141"/>
      <c r="M756" s="158" t="s">
        <v>294</v>
      </c>
      <c r="N756" s="158" t="s">
        <v>294</v>
      </c>
      <c r="O756" s="158">
        <v>3.0000000000000001E-3</v>
      </c>
      <c r="P756" s="158">
        <v>1.6E-2</v>
      </c>
      <c r="Q756" s="158">
        <v>0.123</v>
      </c>
      <c r="R756" s="158">
        <v>0.17199999999999999</v>
      </c>
      <c r="S756" s="158">
        <v>0.106</v>
      </c>
      <c r="T756" s="158">
        <v>0.152</v>
      </c>
      <c r="U756" s="158">
        <v>1.7999999999999999E-2</v>
      </c>
      <c r="V756" s="158">
        <v>4.1000000000000002E-2</v>
      </c>
      <c r="W756" s="158">
        <v>0.63200000000000001</v>
      </c>
      <c r="X756" s="158">
        <v>0.69799999999999995</v>
      </c>
      <c r="Y756" s="158">
        <v>1E-3</v>
      </c>
      <c r="Z756" s="158">
        <v>8.9999999999999993E-3</v>
      </c>
      <c r="AA756" s="158">
        <v>1.4999999999999999E-2</v>
      </c>
      <c r="AB756" s="158">
        <v>3.6999999999999998E-2</v>
      </c>
    </row>
    <row r="757" spans="1:28" x14ac:dyDescent="0.25">
      <c r="A757" s="159" t="s">
        <v>4679</v>
      </c>
      <c r="B757" s="158" t="s">
        <v>294</v>
      </c>
      <c r="C757" s="158">
        <v>8.5564610011641437E-2</v>
      </c>
      <c r="D757" s="158">
        <v>0.19848661233993015</v>
      </c>
      <c r="E757" s="158">
        <v>7.7415599534342253E-2</v>
      </c>
      <c r="F757" s="158">
        <v>1.6298020954598369E-2</v>
      </c>
      <c r="G757" s="158">
        <v>0.57275902211874274</v>
      </c>
      <c r="H757" s="158">
        <v>1.4551804423748545E-2</v>
      </c>
      <c r="I757" s="158">
        <v>3.4924330616996506E-2</v>
      </c>
      <c r="J757" s="158">
        <v>1</v>
      </c>
      <c r="K757" s="159">
        <v>1718</v>
      </c>
      <c r="L757" s="141"/>
      <c r="M757" s="158" t="s">
        <v>294</v>
      </c>
      <c r="N757" s="158" t="s">
        <v>294</v>
      </c>
      <c r="O757" s="158">
        <v>7.2999999999999995E-2</v>
      </c>
      <c r="P757" s="158">
        <v>0.1</v>
      </c>
      <c r="Q757" s="158">
        <v>0.18</v>
      </c>
      <c r="R757" s="158">
        <v>0.218</v>
      </c>
      <c r="S757" s="158">
        <v>6.6000000000000003E-2</v>
      </c>
      <c r="T757" s="158">
        <v>9.0999999999999998E-2</v>
      </c>
      <c r="U757" s="158">
        <v>1.0999999999999999E-2</v>
      </c>
      <c r="V757" s="158">
        <v>2.3E-2</v>
      </c>
      <c r="W757" s="158">
        <v>0.54900000000000004</v>
      </c>
      <c r="X757" s="158">
        <v>0.59599999999999997</v>
      </c>
      <c r="Y757" s="158">
        <v>0.01</v>
      </c>
      <c r="Z757" s="158">
        <v>2.1000000000000001E-2</v>
      </c>
      <c r="AA757" s="158">
        <v>2.7E-2</v>
      </c>
      <c r="AB757" s="158">
        <v>4.4999999999999998E-2</v>
      </c>
    </row>
    <row r="758" spans="1:28" x14ac:dyDescent="0.25">
      <c r="A758" s="159" t="s">
        <v>4680</v>
      </c>
      <c r="B758" s="158">
        <v>0.2558139534883721</v>
      </c>
      <c r="C758" s="158">
        <v>0.15503875968992248</v>
      </c>
      <c r="D758" s="158">
        <v>0.31007751937984496</v>
      </c>
      <c r="E758" s="158">
        <v>0.11782945736434108</v>
      </c>
      <c r="F758" s="158">
        <v>1.8604651162790697E-2</v>
      </c>
      <c r="G758" s="158">
        <v>0.11317829457364341</v>
      </c>
      <c r="H758" s="158" t="s">
        <v>294</v>
      </c>
      <c r="I758" s="158">
        <v>2.9457364341085271E-2</v>
      </c>
      <c r="J758" s="158">
        <v>0.99999999999999978</v>
      </c>
      <c r="K758" s="159">
        <v>645</v>
      </c>
      <c r="L758" s="141"/>
      <c r="M758" s="158">
        <v>0.224</v>
      </c>
      <c r="N758" s="158">
        <v>0.29099999999999998</v>
      </c>
      <c r="O758" s="158">
        <v>0.129</v>
      </c>
      <c r="P758" s="158">
        <v>0.185</v>
      </c>
      <c r="Q758" s="158">
        <v>0.27600000000000002</v>
      </c>
      <c r="R758" s="158">
        <v>0.34699999999999998</v>
      </c>
      <c r="S758" s="158">
        <v>9.5000000000000001E-2</v>
      </c>
      <c r="T758" s="158">
        <v>0.14499999999999999</v>
      </c>
      <c r="U758" s="158">
        <v>1.0999999999999999E-2</v>
      </c>
      <c r="V758" s="158">
        <v>3.2000000000000001E-2</v>
      </c>
      <c r="W758" s="158">
        <v>9.0999999999999998E-2</v>
      </c>
      <c r="X758" s="158">
        <v>0.14000000000000001</v>
      </c>
      <c r="Y758" s="158" t="s">
        <v>294</v>
      </c>
      <c r="Z758" s="158" t="s">
        <v>294</v>
      </c>
      <c r="AA758" s="158">
        <v>1.9E-2</v>
      </c>
      <c r="AB758" s="158">
        <v>4.5999999999999999E-2</v>
      </c>
    </row>
    <row r="759" spans="1:28" x14ac:dyDescent="0.25">
      <c r="A759" s="159" t="s">
        <v>4681</v>
      </c>
      <c r="B759" s="158">
        <v>0.10932922127987664</v>
      </c>
      <c r="C759" s="158">
        <v>1.5420200462606013E-3</v>
      </c>
      <c r="D759" s="158">
        <v>0.57548188126445643</v>
      </c>
      <c r="E759" s="158">
        <v>0.22451811873554356</v>
      </c>
      <c r="F759" s="158">
        <v>4.2713955281418657E-2</v>
      </c>
      <c r="G759" s="158">
        <v>8.326908249807247E-3</v>
      </c>
      <c r="H759" s="158" t="s">
        <v>294</v>
      </c>
      <c r="I759" s="158">
        <v>3.8087895142636857E-2</v>
      </c>
      <c r="J759" s="158">
        <v>1</v>
      </c>
      <c r="K759" s="159">
        <v>6485</v>
      </c>
      <c r="L759" s="141"/>
      <c r="M759" s="158">
        <v>0.10199999999999999</v>
      </c>
      <c r="N759" s="158">
        <v>0.11700000000000001</v>
      </c>
      <c r="O759" s="158">
        <v>1E-3</v>
      </c>
      <c r="P759" s="158">
        <v>3.0000000000000001E-3</v>
      </c>
      <c r="Q759" s="158">
        <v>0.56299999999999994</v>
      </c>
      <c r="R759" s="158">
        <v>0.58699999999999997</v>
      </c>
      <c r="S759" s="158">
        <v>0.215</v>
      </c>
      <c r="T759" s="158">
        <v>0.23499999999999999</v>
      </c>
      <c r="U759" s="158">
        <v>3.7999999999999999E-2</v>
      </c>
      <c r="V759" s="158">
        <v>4.8000000000000001E-2</v>
      </c>
      <c r="W759" s="158">
        <v>6.0000000000000001E-3</v>
      </c>
      <c r="X759" s="158">
        <v>1.0999999999999999E-2</v>
      </c>
      <c r="Y759" s="158" t="s">
        <v>294</v>
      </c>
      <c r="Z759" s="158" t="s">
        <v>294</v>
      </c>
      <c r="AA759" s="158">
        <v>3.4000000000000002E-2</v>
      </c>
      <c r="AB759" s="158">
        <v>4.2999999999999997E-2</v>
      </c>
    </row>
    <row r="760" spans="1:28" x14ac:dyDescent="0.25">
      <c r="A760" s="159" t="s">
        <v>4682</v>
      </c>
      <c r="B760" s="158">
        <v>6.3643471462079756E-2</v>
      </c>
      <c r="C760" s="158">
        <v>0.26786551993745111</v>
      </c>
      <c r="D760" s="158">
        <v>0.24941360437842064</v>
      </c>
      <c r="E760" s="158">
        <v>9.2572322126661458E-2</v>
      </c>
      <c r="F760" s="158">
        <v>3.7372947615324476E-2</v>
      </c>
      <c r="G760" s="158">
        <v>0.26567630961688821</v>
      </c>
      <c r="H760" s="158">
        <v>2.9710711493354182E-3</v>
      </c>
      <c r="I760" s="158">
        <v>2.0484753713838937E-2</v>
      </c>
      <c r="J760" s="158">
        <v>1</v>
      </c>
      <c r="K760" s="159">
        <v>6395</v>
      </c>
      <c r="L760" s="141"/>
      <c r="M760" s="158">
        <v>5.8000000000000003E-2</v>
      </c>
      <c r="N760" s="158">
        <v>7.0000000000000007E-2</v>
      </c>
      <c r="O760" s="158">
        <v>0.25700000000000001</v>
      </c>
      <c r="P760" s="158">
        <v>0.27900000000000003</v>
      </c>
      <c r="Q760" s="158">
        <v>0.23899999999999999</v>
      </c>
      <c r="R760" s="158">
        <v>0.26</v>
      </c>
      <c r="S760" s="158">
        <v>8.5999999999999993E-2</v>
      </c>
      <c r="T760" s="158">
        <v>0.1</v>
      </c>
      <c r="U760" s="158">
        <v>3.3000000000000002E-2</v>
      </c>
      <c r="V760" s="158">
        <v>4.2000000000000003E-2</v>
      </c>
      <c r="W760" s="158">
        <v>0.255</v>
      </c>
      <c r="X760" s="158">
        <v>0.27700000000000002</v>
      </c>
      <c r="Y760" s="158">
        <v>2E-3</v>
      </c>
      <c r="Z760" s="158">
        <v>5.0000000000000001E-3</v>
      </c>
      <c r="AA760" s="158">
        <v>1.7000000000000001E-2</v>
      </c>
      <c r="AB760" s="158">
        <v>2.4E-2</v>
      </c>
    </row>
    <row r="761" spans="1:28" x14ac:dyDescent="0.25">
      <c r="A761" s="159" t="s">
        <v>4683</v>
      </c>
      <c r="B761" s="158">
        <v>0.57026713124274098</v>
      </c>
      <c r="C761" s="158">
        <v>0.18118466898954705</v>
      </c>
      <c r="D761" s="158">
        <v>0.15911730545876887</v>
      </c>
      <c r="E761" s="158">
        <v>4.878048780487805E-2</v>
      </c>
      <c r="F761" s="158">
        <v>2.3228803716608595E-3</v>
      </c>
      <c r="G761" s="158">
        <v>1.3937282229965157E-2</v>
      </c>
      <c r="H761" s="158" t="s">
        <v>294</v>
      </c>
      <c r="I761" s="158">
        <v>2.4390243902439025E-2</v>
      </c>
      <c r="J761" s="158">
        <v>1</v>
      </c>
      <c r="K761" s="159">
        <v>861</v>
      </c>
      <c r="L761" s="141"/>
      <c r="M761" s="158">
        <v>0.53700000000000003</v>
      </c>
      <c r="N761" s="158">
        <v>0.60299999999999998</v>
      </c>
      <c r="O761" s="158">
        <v>0.157</v>
      </c>
      <c r="P761" s="158">
        <v>0.20799999999999999</v>
      </c>
      <c r="Q761" s="158">
        <v>0.13600000000000001</v>
      </c>
      <c r="R761" s="158">
        <v>0.185</v>
      </c>
      <c r="S761" s="158">
        <v>3.5999999999999997E-2</v>
      </c>
      <c r="T761" s="158">
        <v>6.5000000000000002E-2</v>
      </c>
      <c r="U761" s="158">
        <v>1E-3</v>
      </c>
      <c r="V761" s="158">
        <v>8.0000000000000002E-3</v>
      </c>
      <c r="W761" s="158">
        <v>8.0000000000000002E-3</v>
      </c>
      <c r="X761" s="158">
        <v>2.4E-2</v>
      </c>
      <c r="Y761" s="158" t="s">
        <v>294</v>
      </c>
      <c r="Z761" s="158" t="s">
        <v>294</v>
      </c>
      <c r="AA761" s="158">
        <v>1.6E-2</v>
      </c>
      <c r="AB761" s="158">
        <v>3.6999999999999998E-2</v>
      </c>
    </row>
    <row r="762" spans="1:28" x14ac:dyDescent="0.25">
      <c r="A762" s="159" t="s">
        <v>4684</v>
      </c>
      <c r="B762" s="158">
        <v>0.2591152815013405</v>
      </c>
      <c r="C762" s="158">
        <v>0.49919571045576405</v>
      </c>
      <c r="D762" s="158">
        <v>0.12171581769436997</v>
      </c>
      <c r="E762" s="158">
        <v>3.0160857908847184E-2</v>
      </c>
      <c r="F762" s="158">
        <v>1.8766756032171583E-3</v>
      </c>
      <c r="G762" s="158">
        <v>5.6032171581769437E-2</v>
      </c>
      <c r="H762" s="158">
        <v>2.5469168900804288E-3</v>
      </c>
      <c r="I762" s="158">
        <v>2.9356568364611261E-2</v>
      </c>
      <c r="J762" s="158">
        <v>1</v>
      </c>
      <c r="K762" s="159">
        <v>7460</v>
      </c>
      <c r="L762" s="141"/>
      <c r="M762" s="158">
        <v>0.249</v>
      </c>
      <c r="N762" s="158">
        <v>0.26900000000000002</v>
      </c>
      <c r="O762" s="158">
        <v>0.48799999999999999</v>
      </c>
      <c r="P762" s="158">
        <v>0.51100000000000001</v>
      </c>
      <c r="Q762" s="158">
        <v>0.114</v>
      </c>
      <c r="R762" s="158">
        <v>0.129</v>
      </c>
      <c r="S762" s="158">
        <v>2.7E-2</v>
      </c>
      <c r="T762" s="158">
        <v>3.4000000000000002E-2</v>
      </c>
      <c r="U762" s="158">
        <v>1E-3</v>
      </c>
      <c r="V762" s="158">
        <v>3.0000000000000001E-3</v>
      </c>
      <c r="W762" s="158">
        <v>5.0999999999999997E-2</v>
      </c>
      <c r="X762" s="158">
        <v>6.0999999999999999E-2</v>
      </c>
      <c r="Y762" s="158">
        <v>2E-3</v>
      </c>
      <c r="Z762" s="158">
        <v>4.0000000000000001E-3</v>
      </c>
      <c r="AA762" s="158">
        <v>2.5999999999999999E-2</v>
      </c>
      <c r="AB762" s="158">
        <v>3.3000000000000002E-2</v>
      </c>
    </row>
    <row r="763" spans="1:28" x14ac:dyDescent="0.25">
      <c r="A763" s="159" t="s">
        <v>4685</v>
      </c>
      <c r="B763" s="158" t="s">
        <v>294</v>
      </c>
      <c r="C763" s="158">
        <v>0.34558823529411764</v>
      </c>
      <c r="D763" s="158">
        <v>0.38725490196078433</v>
      </c>
      <c r="E763" s="158">
        <v>0.11764705882352941</v>
      </c>
      <c r="F763" s="158">
        <v>4.9019607843137254E-3</v>
      </c>
      <c r="G763" s="158">
        <v>0.11519607843137254</v>
      </c>
      <c r="H763" s="158">
        <v>4.9019607843137254E-3</v>
      </c>
      <c r="I763" s="158">
        <v>2.4509803921568627E-2</v>
      </c>
      <c r="J763" s="158">
        <v>1</v>
      </c>
      <c r="K763" s="159">
        <v>408</v>
      </c>
      <c r="L763" s="141"/>
      <c r="M763" s="158" t="s">
        <v>294</v>
      </c>
      <c r="N763" s="158" t="s">
        <v>294</v>
      </c>
      <c r="O763" s="158">
        <v>0.30099999999999999</v>
      </c>
      <c r="P763" s="158">
        <v>0.39300000000000002</v>
      </c>
      <c r="Q763" s="158">
        <v>0.34100000000000003</v>
      </c>
      <c r="R763" s="158">
        <v>0.435</v>
      </c>
      <c r="S763" s="158">
        <v>0.09</v>
      </c>
      <c r="T763" s="158">
        <v>0.153</v>
      </c>
      <c r="U763" s="158">
        <v>1E-3</v>
      </c>
      <c r="V763" s="158">
        <v>1.7999999999999999E-2</v>
      </c>
      <c r="W763" s="158">
        <v>8.7999999999999995E-2</v>
      </c>
      <c r="X763" s="158">
        <v>0.15</v>
      </c>
      <c r="Y763" s="158">
        <v>1E-3</v>
      </c>
      <c r="Z763" s="158">
        <v>1.7999999999999999E-2</v>
      </c>
      <c r="AA763" s="158">
        <v>1.2999999999999999E-2</v>
      </c>
      <c r="AB763" s="158">
        <v>4.4999999999999998E-2</v>
      </c>
    </row>
    <row r="764" spans="1:28" x14ac:dyDescent="0.25">
      <c r="A764" s="159" t="s">
        <v>4686</v>
      </c>
      <c r="B764" s="158" t="s">
        <v>294</v>
      </c>
      <c r="C764" s="158">
        <v>0.28467153284671531</v>
      </c>
      <c r="D764" s="158">
        <v>0.40145985401459855</v>
      </c>
      <c r="E764" s="158">
        <v>0.19708029197080293</v>
      </c>
      <c r="F764" s="158" t="s">
        <v>294</v>
      </c>
      <c r="G764" s="158">
        <v>0.11678832116788321</v>
      </c>
      <c r="H764" s="158" t="s">
        <v>294</v>
      </c>
      <c r="I764" s="158" t="s">
        <v>294</v>
      </c>
      <c r="J764" s="158">
        <v>1</v>
      </c>
      <c r="K764" s="159">
        <v>137</v>
      </c>
      <c r="L764" s="141"/>
      <c r="M764" s="158" t="s">
        <v>294</v>
      </c>
      <c r="N764" s="158" t="s">
        <v>294</v>
      </c>
      <c r="O764" s="158">
        <v>0.216</v>
      </c>
      <c r="P764" s="158">
        <v>0.36499999999999999</v>
      </c>
      <c r="Q764" s="158">
        <v>0.32300000000000001</v>
      </c>
      <c r="R764" s="158">
        <v>0.48499999999999999</v>
      </c>
      <c r="S764" s="158">
        <v>0.13900000000000001</v>
      </c>
      <c r="T764" s="158">
        <v>0.27200000000000002</v>
      </c>
      <c r="U764" s="158" t="s">
        <v>294</v>
      </c>
      <c r="V764" s="158" t="s">
        <v>294</v>
      </c>
      <c r="W764" s="158">
        <v>7.2999999999999995E-2</v>
      </c>
      <c r="X764" s="158">
        <v>0.18099999999999999</v>
      </c>
      <c r="Y764" s="158" t="s">
        <v>294</v>
      </c>
      <c r="Z764" s="158" t="s">
        <v>294</v>
      </c>
      <c r="AA764" s="158" t="s">
        <v>294</v>
      </c>
      <c r="AB764" s="158" t="s">
        <v>294</v>
      </c>
    </row>
    <row r="765" spans="1:28" x14ac:dyDescent="0.25">
      <c r="A765" s="159" t="s">
        <v>4687</v>
      </c>
      <c r="B765" s="158" t="s">
        <v>294</v>
      </c>
      <c r="C765" s="158">
        <v>0.32622601279317698</v>
      </c>
      <c r="D765" s="158">
        <v>0.27292110874200426</v>
      </c>
      <c r="E765" s="158">
        <v>0.30277185501066101</v>
      </c>
      <c r="F765" s="158">
        <v>1.0660980810234541E-2</v>
      </c>
      <c r="G765" s="158">
        <v>5.1172707889125799E-2</v>
      </c>
      <c r="H765" s="158" t="s">
        <v>294</v>
      </c>
      <c r="I765" s="158">
        <v>3.6247334754797439E-2</v>
      </c>
      <c r="J765" s="158">
        <v>1</v>
      </c>
      <c r="K765" s="159">
        <v>469</v>
      </c>
      <c r="L765" s="141"/>
      <c r="M765" s="158" t="s">
        <v>294</v>
      </c>
      <c r="N765" s="158" t="s">
        <v>294</v>
      </c>
      <c r="O765" s="158">
        <v>0.28499999999999998</v>
      </c>
      <c r="P765" s="158">
        <v>0.37</v>
      </c>
      <c r="Q765" s="158">
        <v>0.23499999999999999</v>
      </c>
      <c r="R765" s="158">
        <v>0.315</v>
      </c>
      <c r="S765" s="158">
        <v>0.26300000000000001</v>
      </c>
      <c r="T765" s="158">
        <v>0.34599999999999997</v>
      </c>
      <c r="U765" s="158">
        <v>5.0000000000000001E-3</v>
      </c>
      <c r="V765" s="158">
        <v>2.5000000000000001E-2</v>
      </c>
      <c r="W765" s="158">
        <v>3.5000000000000003E-2</v>
      </c>
      <c r="X765" s="158">
        <v>7.4999999999999997E-2</v>
      </c>
      <c r="Y765" s="158" t="s">
        <v>294</v>
      </c>
      <c r="Z765" s="158" t="s">
        <v>294</v>
      </c>
      <c r="AA765" s="158">
        <v>2.3E-2</v>
      </c>
      <c r="AB765" s="158">
        <v>5.7000000000000002E-2</v>
      </c>
    </row>
    <row r="766" spans="1:28" x14ac:dyDescent="0.25">
      <c r="A766" s="159" t="s">
        <v>4688</v>
      </c>
      <c r="B766" s="158" t="s">
        <v>294</v>
      </c>
      <c r="C766" s="158">
        <v>0.43636363636363634</v>
      </c>
      <c r="D766" s="158">
        <v>0.3606060606060606</v>
      </c>
      <c r="E766" s="158">
        <v>0.12121212121212122</v>
      </c>
      <c r="F766" s="158">
        <v>3.0303030303030303E-3</v>
      </c>
      <c r="G766" s="158">
        <v>4.8484848484848485E-2</v>
      </c>
      <c r="H766" s="158" t="s">
        <v>294</v>
      </c>
      <c r="I766" s="158">
        <v>3.0303030303030304E-2</v>
      </c>
      <c r="J766" s="158">
        <v>0.99999999999999989</v>
      </c>
      <c r="K766" s="159">
        <v>330</v>
      </c>
      <c r="L766" s="141"/>
      <c r="M766" s="158" t="s">
        <v>294</v>
      </c>
      <c r="N766" s="158" t="s">
        <v>294</v>
      </c>
      <c r="O766" s="158">
        <v>0.38400000000000001</v>
      </c>
      <c r="P766" s="158">
        <v>0.49</v>
      </c>
      <c r="Q766" s="158">
        <v>0.311</v>
      </c>
      <c r="R766" s="158">
        <v>0.41399999999999998</v>
      </c>
      <c r="S766" s="158">
        <v>0.09</v>
      </c>
      <c r="T766" s="158">
        <v>0.161</v>
      </c>
      <c r="U766" s="158">
        <v>1E-3</v>
      </c>
      <c r="V766" s="158">
        <v>1.7000000000000001E-2</v>
      </c>
      <c r="W766" s="158">
        <v>0.03</v>
      </c>
      <c r="X766" s="158">
        <v>7.6999999999999999E-2</v>
      </c>
      <c r="Y766" s="158" t="s">
        <v>294</v>
      </c>
      <c r="Z766" s="158" t="s">
        <v>294</v>
      </c>
      <c r="AA766" s="158">
        <v>1.7000000000000001E-2</v>
      </c>
      <c r="AB766" s="158">
        <v>5.5E-2</v>
      </c>
    </row>
    <row r="767" spans="1:28" x14ac:dyDescent="0.25">
      <c r="A767" s="159" t="s">
        <v>4689</v>
      </c>
      <c r="B767" s="158" t="s">
        <v>294</v>
      </c>
      <c r="C767" s="158">
        <v>0.28938906752411575</v>
      </c>
      <c r="D767" s="158">
        <v>0.35048231511254019</v>
      </c>
      <c r="E767" s="158">
        <v>0.18649517684887459</v>
      </c>
      <c r="F767" s="158">
        <v>9.6463022508038593E-3</v>
      </c>
      <c r="G767" s="158">
        <v>0.13504823151125403</v>
      </c>
      <c r="H767" s="158">
        <v>3.2154340836012861E-3</v>
      </c>
      <c r="I767" s="158">
        <v>2.5723472668810289E-2</v>
      </c>
      <c r="J767" s="158">
        <v>1</v>
      </c>
      <c r="K767" s="159">
        <v>311</v>
      </c>
      <c r="L767" s="141"/>
      <c r="M767" s="158" t="s">
        <v>294</v>
      </c>
      <c r="N767" s="158" t="s">
        <v>294</v>
      </c>
      <c r="O767" s="158">
        <v>0.24199999999999999</v>
      </c>
      <c r="P767" s="158">
        <v>0.34200000000000003</v>
      </c>
      <c r="Q767" s="158">
        <v>0.3</v>
      </c>
      <c r="R767" s="158">
        <v>0.40500000000000003</v>
      </c>
      <c r="S767" s="158">
        <v>0.14699999999999999</v>
      </c>
      <c r="T767" s="158">
        <v>0.23400000000000001</v>
      </c>
      <c r="U767" s="158">
        <v>3.0000000000000001E-3</v>
      </c>
      <c r="V767" s="158">
        <v>2.8000000000000001E-2</v>
      </c>
      <c r="W767" s="158">
        <v>0.10100000000000001</v>
      </c>
      <c r="X767" s="158">
        <v>0.17799999999999999</v>
      </c>
      <c r="Y767" s="158">
        <v>1E-3</v>
      </c>
      <c r="Z767" s="158">
        <v>1.7999999999999999E-2</v>
      </c>
      <c r="AA767" s="158">
        <v>1.2999999999999999E-2</v>
      </c>
      <c r="AB767" s="158">
        <v>0.05</v>
      </c>
    </row>
    <row r="768" spans="1:28" x14ac:dyDescent="0.25">
      <c r="A768" s="159" t="s">
        <v>4690</v>
      </c>
      <c r="B768" s="158" t="s">
        <v>294</v>
      </c>
      <c r="C768" s="158">
        <v>0.15151515151515152</v>
      </c>
      <c r="D768" s="158">
        <v>0.5252525252525253</v>
      </c>
      <c r="E768" s="158">
        <v>0.20202020202020202</v>
      </c>
      <c r="F768" s="158">
        <v>1.2626262626262626E-2</v>
      </c>
      <c r="G768" s="158">
        <v>5.5555555555555552E-2</v>
      </c>
      <c r="H768" s="158">
        <v>5.0505050505050509E-3</v>
      </c>
      <c r="I768" s="158">
        <v>4.7979797979797977E-2</v>
      </c>
      <c r="J768" s="158">
        <v>1</v>
      </c>
      <c r="K768" s="159">
        <v>396</v>
      </c>
      <c r="L768" s="141"/>
      <c r="M768" s="158" t="s">
        <v>294</v>
      </c>
      <c r="N768" s="158" t="s">
        <v>294</v>
      </c>
      <c r="O768" s="158">
        <v>0.12</v>
      </c>
      <c r="P768" s="158">
        <v>0.19</v>
      </c>
      <c r="Q768" s="158">
        <v>0.47599999999999998</v>
      </c>
      <c r="R768" s="158">
        <v>0.57399999999999995</v>
      </c>
      <c r="S768" s="158">
        <v>0.16500000000000001</v>
      </c>
      <c r="T768" s="158">
        <v>0.24399999999999999</v>
      </c>
      <c r="U768" s="158">
        <v>5.0000000000000001E-3</v>
      </c>
      <c r="V768" s="158">
        <v>2.9000000000000001E-2</v>
      </c>
      <c r="W768" s="158">
        <v>3.6999999999999998E-2</v>
      </c>
      <c r="X768" s="158">
        <v>8.3000000000000004E-2</v>
      </c>
      <c r="Y768" s="158">
        <v>1E-3</v>
      </c>
      <c r="Z768" s="158">
        <v>1.7999999999999999E-2</v>
      </c>
      <c r="AA768" s="158">
        <v>3.1E-2</v>
      </c>
      <c r="AB768" s="158">
        <v>7.3999999999999996E-2</v>
      </c>
    </row>
    <row r="769" spans="1:28" x14ac:dyDescent="0.25">
      <c r="A769" s="159" t="s">
        <v>4691</v>
      </c>
      <c r="B769" s="158" t="s">
        <v>294</v>
      </c>
      <c r="C769" s="158">
        <v>0.27899686520376177</v>
      </c>
      <c r="D769" s="158">
        <v>0.36677115987460818</v>
      </c>
      <c r="E769" s="158">
        <v>0.12225705329153605</v>
      </c>
      <c r="F769" s="158">
        <v>2.1943573667711599E-2</v>
      </c>
      <c r="G769" s="158">
        <v>0.15987460815047022</v>
      </c>
      <c r="H769" s="158" t="s">
        <v>294</v>
      </c>
      <c r="I769" s="158">
        <v>5.0156739811912224E-2</v>
      </c>
      <c r="J769" s="158">
        <v>1</v>
      </c>
      <c r="K769" s="159">
        <v>319</v>
      </c>
      <c r="L769" s="141"/>
      <c r="M769" s="158" t="s">
        <v>294</v>
      </c>
      <c r="N769" s="158" t="s">
        <v>294</v>
      </c>
      <c r="O769" s="158">
        <v>0.23300000000000001</v>
      </c>
      <c r="P769" s="158">
        <v>0.33100000000000002</v>
      </c>
      <c r="Q769" s="158">
        <v>0.316</v>
      </c>
      <c r="R769" s="158">
        <v>0.42099999999999999</v>
      </c>
      <c r="S769" s="158">
        <v>9.0999999999999998E-2</v>
      </c>
      <c r="T769" s="158">
        <v>0.16300000000000001</v>
      </c>
      <c r="U769" s="158">
        <v>1.0999999999999999E-2</v>
      </c>
      <c r="V769" s="158">
        <v>4.4999999999999998E-2</v>
      </c>
      <c r="W769" s="158">
        <v>0.124</v>
      </c>
      <c r="X769" s="158">
        <v>0.20399999999999999</v>
      </c>
      <c r="Y769" s="158" t="s">
        <v>294</v>
      </c>
      <c r="Z769" s="158" t="s">
        <v>294</v>
      </c>
      <c r="AA769" s="158">
        <v>3.1E-2</v>
      </c>
      <c r="AB769" s="158">
        <v>0.08</v>
      </c>
    </row>
    <row r="770" spans="1:28" x14ac:dyDescent="0.25">
      <c r="A770" s="159" t="s">
        <v>4692</v>
      </c>
      <c r="B770" s="158" t="s">
        <v>294</v>
      </c>
      <c r="C770" s="158">
        <v>0.21212121212121213</v>
      </c>
      <c r="D770" s="158">
        <v>0.29268292682926828</v>
      </c>
      <c r="E770" s="158">
        <v>0.18403547671840353</v>
      </c>
      <c r="F770" s="158">
        <v>1.3303769401330377E-2</v>
      </c>
      <c r="G770" s="158">
        <v>0.270509977827051</v>
      </c>
      <c r="H770" s="158">
        <v>1.4781966001478197E-3</v>
      </c>
      <c r="I770" s="158">
        <v>2.5868440502586843E-2</v>
      </c>
      <c r="J770" s="158">
        <v>0.99999999999999989</v>
      </c>
      <c r="K770" s="159">
        <v>1353</v>
      </c>
      <c r="L770" s="141"/>
      <c r="M770" s="158" t="s">
        <v>294</v>
      </c>
      <c r="N770" s="158" t="s">
        <v>294</v>
      </c>
      <c r="O770" s="158">
        <v>0.191</v>
      </c>
      <c r="P770" s="158">
        <v>0.23499999999999999</v>
      </c>
      <c r="Q770" s="158">
        <v>0.26900000000000002</v>
      </c>
      <c r="R770" s="158">
        <v>0.317</v>
      </c>
      <c r="S770" s="158">
        <v>0.16400000000000001</v>
      </c>
      <c r="T770" s="158">
        <v>0.20599999999999999</v>
      </c>
      <c r="U770" s="158">
        <v>8.0000000000000002E-3</v>
      </c>
      <c r="V770" s="158">
        <v>2.1000000000000001E-2</v>
      </c>
      <c r="W770" s="158">
        <v>0.248</v>
      </c>
      <c r="X770" s="158">
        <v>0.29499999999999998</v>
      </c>
      <c r="Y770" s="158">
        <v>0</v>
      </c>
      <c r="Z770" s="158">
        <v>5.0000000000000001E-3</v>
      </c>
      <c r="AA770" s="158">
        <v>1.9E-2</v>
      </c>
      <c r="AB770" s="158">
        <v>3.5999999999999997E-2</v>
      </c>
    </row>
    <row r="771" spans="1:28" x14ac:dyDescent="0.25">
      <c r="A771" s="159" t="s">
        <v>4693</v>
      </c>
      <c r="B771" s="158" t="s">
        <v>294</v>
      </c>
      <c r="C771" s="158">
        <v>2.8446389496717725E-2</v>
      </c>
      <c r="D771" s="158">
        <v>0.2713347921225383</v>
      </c>
      <c r="E771" s="158">
        <v>0.14442013129102846</v>
      </c>
      <c r="F771" s="158">
        <v>3.0634573304157548E-2</v>
      </c>
      <c r="G771" s="158">
        <v>0.49234135667396062</v>
      </c>
      <c r="H771" s="158">
        <v>4.3763676148796497E-3</v>
      </c>
      <c r="I771" s="158">
        <v>2.8446389496717725E-2</v>
      </c>
      <c r="J771" s="158">
        <v>1</v>
      </c>
      <c r="K771" s="159">
        <v>457</v>
      </c>
      <c r="L771" s="141"/>
      <c r="M771" s="158" t="s">
        <v>294</v>
      </c>
      <c r="N771" s="158" t="s">
        <v>294</v>
      </c>
      <c r="O771" s="158">
        <v>1.7000000000000001E-2</v>
      </c>
      <c r="P771" s="158">
        <v>4.8000000000000001E-2</v>
      </c>
      <c r="Q771" s="158">
        <v>0.23300000000000001</v>
      </c>
      <c r="R771" s="158">
        <v>0.314</v>
      </c>
      <c r="S771" s="158">
        <v>0.115</v>
      </c>
      <c r="T771" s="158">
        <v>0.18</v>
      </c>
      <c r="U771" s="158">
        <v>1.7999999999999999E-2</v>
      </c>
      <c r="V771" s="158">
        <v>5.0999999999999997E-2</v>
      </c>
      <c r="W771" s="158">
        <v>0.44700000000000001</v>
      </c>
      <c r="X771" s="158">
        <v>0.53800000000000003</v>
      </c>
      <c r="Y771" s="158">
        <v>1E-3</v>
      </c>
      <c r="Z771" s="158">
        <v>1.6E-2</v>
      </c>
      <c r="AA771" s="158">
        <v>1.7000000000000001E-2</v>
      </c>
      <c r="AB771" s="158">
        <v>4.8000000000000001E-2</v>
      </c>
    </row>
    <row r="772" spans="1:28" x14ac:dyDescent="0.25">
      <c r="A772" s="159" t="s">
        <v>4694</v>
      </c>
      <c r="B772" s="158" t="s">
        <v>294</v>
      </c>
      <c r="C772" s="158">
        <v>0.10877192982456141</v>
      </c>
      <c r="D772" s="158">
        <v>0.40526315789473683</v>
      </c>
      <c r="E772" s="158">
        <v>0.12280701754385964</v>
      </c>
      <c r="F772" s="158">
        <v>1.9298245614035089E-2</v>
      </c>
      <c r="G772" s="158">
        <v>0.25438596491228072</v>
      </c>
      <c r="H772" s="158">
        <v>3.5087719298245615E-3</v>
      </c>
      <c r="I772" s="158">
        <v>8.5964912280701758E-2</v>
      </c>
      <c r="J772" s="158">
        <v>1</v>
      </c>
      <c r="K772" s="159">
        <v>570</v>
      </c>
      <c r="L772" s="141"/>
      <c r="M772" s="158" t="s">
        <v>294</v>
      </c>
      <c r="N772" s="158" t="s">
        <v>294</v>
      </c>
      <c r="O772" s="158">
        <v>8.5999999999999993E-2</v>
      </c>
      <c r="P772" s="158">
        <v>0.13700000000000001</v>
      </c>
      <c r="Q772" s="158">
        <v>0.36599999999999999</v>
      </c>
      <c r="R772" s="158">
        <v>0.44600000000000001</v>
      </c>
      <c r="S772" s="158">
        <v>9.8000000000000004E-2</v>
      </c>
      <c r="T772" s="158">
        <v>0.152</v>
      </c>
      <c r="U772" s="158">
        <v>1.0999999999999999E-2</v>
      </c>
      <c r="V772" s="158">
        <v>3.4000000000000002E-2</v>
      </c>
      <c r="W772" s="158">
        <v>0.22</v>
      </c>
      <c r="X772" s="158">
        <v>0.29199999999999998</v>
      </c>
      <c r="Y772" s="158">
        <v>1E-3</v>
      </c>
      <c r="Z772" s="158">
        <v>1.2999999999999999E-2</v>
      </c>
      <c r="AA772" s="158">
        <v>6.6000000000000003E-2</v>
      </c>
      <c r="AB772" s="158">
        <v>0.112</v>
      </c>
    </row>
    <row r="773" spans="1:28" x14ac:dyDescent="0.25">
      <c r="A773" s="159" t="s">
        <v>4695</v>
      </c>
      <c r="B773" s="158" t="s">
        <v>294</v>
      </c>
      <c r="C773" s="158">
        <v>5.4166666666666669E-2</v>
      </c>
      <c r="D773" s="158">
        <v>0.21666666666666667</v>
      </c>
      <c r="E773" s="158">
        <v>0.125</v>
      </c>
      <c r="F773" s="158">
        <v>4.583333333333333E-2</v>
      </c>
      <c r="G773" s="158">
        <v>0.51666666666666672</v>
      </c>
      <c r="H773" s="158">
        <v>4.1666666666666666E-3</v>
      </c>
      <c r="I773" s="158">
        <v>3.7499999999999999E-2</v>
      </c>
      <c r="J773" s="158">
        <v>1.0000000000000002</v>
      </c>
      <c r="K773" s="159">
        <v>240</v>
      </c>
      <c r="L773" s="141"/>
      <c r="M773" s="158" t="s">
        <v>294</v>
      </c>
      <c r="N773" s="158" t="s">
        <v>294</v>
      </c>
      <c r="O773" s="158">
        <v>3.2000000000000001E-2</v>
      </c>
      <c r="P773" s="158">
        <v>0.09</v>
      </c>
      <c r="Q773" s="158">
        <v>0.16900000000000001</v>
      </c>
      <c r="R773" s="158">
        <v>0.27300000000000002</v>
      </c>
      <c r="S773" s="158">
        <v>8.8999999999999996E-2</v>
      </c>
      <c r="T773" s="158">
        <v>0.17299999999999999</v>
      </c>
      <c r="U773" s="158">
        <v>2.5999999999999999E-2</v>
      </c>
      <c r="V773" s="158">
        <v>0.08</v>
      </c>
      <c r="W773" s="158">
        <v>0.45400000000000001</v>
      </c>
      <c r="X773" s="158">
        <v>0.57899999999999996</v>
      </c>
      <c r="Y773" s="158">
        <v>1E-3</v>
      </c>
      <c r="Z773" s="158">
        <v>2.3E-2</v>
      </c>
      <c r="AA773" s="158">
        <v>0.02</v>
      </c>
      <c r="AB773" s="158">
        <v>7.0000000000000007E-2</v>
      </c>
    </row>
    <row r="774" spans="1:28" x14ac:dyDescent="0.25">
      <c r="A774" s="159" t="s">
        <v>4696</v>
      </c>
      <c r="B774" s="158" t="s">
        <v>294</v>
      </c>
      <c r="C774" s="158">
        <v>6.0810810810810814E-2</v>
      </c>
      <c r="D774" s="158">
        <v>0.25</v>
      </c>
      <c r="E774" s="158">
        <v>0.17567567567567569</v>
      </c>
      <c r="F774" s="158">
        <v>1.3513513513513514E-2</v>
      </c>
      <c r="G774" s="158">
        <v>0.46621621621621623</v>
      </c>
      <c r="H774" s="158">
        <v>4.5045045045045045E-3</v>
      </c>
      <c r="I774" s="158">
        <v>2.9279279279279279E-2</v>
      </c>
      <c r="J774" s="158">
        <v>1</v>
      </c>
      <c r="K774" s="159">
        <v>444</v>
      </c>
      <c r="L774" s="141"/>
      <c r="M774" s="158" t="s">
        <v>294</v>
      </c>
      <c r="N774" s="158" t="s">
        <v>294</v>
      </c>
      <c r="O774" s="158">
        <v>4.2000000000000003E-2</v>
      </c>
      <c r="P774" s="158">
        <v>8.6999999999999994E-2</v>
      </c>
      <c r="Q774" s="158">
        <v>0.21199999999999999</v>
      </c>
      <c r="R774" s="158">
        <v>0.29199999999999998</v>
      </c>
      <c r="S774" s="158">
        <v>0.14299999999999999</v>
      </c>
      <c r="T774" s="158">
        <v>0.214</v>
      </c>
      <c r="U774" s="158">
        <v>6.0000000000000001E-3</v>
      </c>
      <c r="V774" s="158">
        <v>2.9000000000000001E-2</v>
      </c>
      <c r="W774" s="158">
        <v>0.42</v>
      </c>
      <c r="X774" s="158">
        <v>0.51300000000000001</v>
      </c>
      <c r="Y774" s="158">
        <v>1E-3</v>
      </c>
      <c r="Z774" s="158">
        <v>1.6E-2</v>
      </c>
      <c r="AA774" s="158">
        <v>1.7000000000000001E-2</v>
      </c>
      <c r="AB774" s="158">
        <v>4.9000000000000002E-2</v>
      </c>
    </row>
    <row r="775" spans="1:28" x14ac:dyDescent="0.25">
      <c r="A775" s="159" t="s">
        <v>4697</v>
      </c>
      <c r="B775" s="158" t="s">
        <v>294</v>
      </c>
      <c r="C775" s="158">
        <v>0.24755317760668147</v>
      </c>
      <c r="D775" s="158">
        <v>0.20996998564530864</v>
      </c>
      <c r="E775" s="158">
        <v>0.11118360955239462</v>
      </c>
      <c r="F775" s="158">
        <v>1.6051154900169645E-2</v>
      </c>
      <c r="G775" s="158">
        <v>0.38744616990734698</v>
      </c>
      <c r="H775" s="158">
        <v>3.5234242463787029E-3</v>
      </c>
      <c r="I775" s="158">
        <v>2.4272478141719952E-2</v>
      </c>
      <c r="J775" s="158">
        <v>1</v>
      </c>
      <c r="K775" s="159">
        <v>7663</v>
      </c>
      <c r="L775" s="141"/>
      <c r="M775" s="158" t="s">
        <v>294</v>
      </c>
      <c r="N775" s="158" t="s">
        <v>294</v>
      </c>
      <c r="O775" s="158">
        <v>0.23799999999999999</v>
      </c>
      <c r="P775" s="158">
        <v>0.25700000000000001</v>
      </c>
      <c r="Q775" s="158">
        <v>0.20100000000000001</v>
      </c>
      <c r="R775" s="158">
        <v>0.219</v>
      </c>
      <c r="S775" s="158">
        <v>0.104</v>
      </c>
      <c r="T775" s="158">
        <v>0.11799999999999999</v>
      </c>
      <c r="U775" s="158">
        <v>1.2999999999999999E-2</v>
      </c>
      <c r="V775" s="158">
        <v>1.9E-2</v>
      </c>
      <c r="W775" s="158">
        <v>0.377</v>
      </c>
      <c r="X775" s="158">
        <v>0.39800000000000002</v>
      </c>
      <c r="Y775" s="158">
        <v>2E-3</v>
      </c>
      <c r="Z775" s="158">
        <v>5.0000000000000001E-3</v>
      </c>
      <c r="AA775" s="158">
        <v>2.1000000000000001E-2</v>
      </c>
      <c r="AB775" s="158">
        <v>2.8000000000000001E-2</v>
      </c>
    </row>
    <row r="776" spans="1:28" x14ac:dyDescent="0.25">
      <c r="A776" s="159" t="s">
        <v>4698</v>
      </c>
      <c r="B776" s="158" t="s">
        <v>294</v>
      </c>
      <c r="C776" s="158">
        <v>0.59649122807017541</v>
      </c>
      <c r="D776" s="158">
        <v>0.24561403508771928</v>
      </c>
      <c r="E776" s="158">
        <v>5.2631578947368418E-2</v>
      </c>
      <c r="F776" s="158" t="s">
        <v>294</v>
      </c>
      <c r="G776" s="158">
        <v>8.771929824561403E-2</v>
      </c>
      <c r="H776" s="158" t="s">
        <v>294</v>
      </c>
      <c r="I776" s="158">
        <v>1.7543859649122806E-2</v>
      </c>
      <c r="J776" s="158">
        <v>1</v>
      </c>
      <c r="K776" s="159">
        <v>57</v>
      </c>
      <c r="L776" s="141"/>
      <c r="M776" s="158" t="s">
        <v>294</v>
      </c>
      <c r="N776" s="158" t="s">
        <v>294</v>
      </c>
      <c r="O776" s="158">
        <v>0.46700000000000003</v>
      </c>
      <c r="P776" s="158">
        <v>0.71399999999999997</v>
      </c>
      <c r="Q776" s="158">
        <v>0.152</v>
      </c>
      <c r="R776" s="158">
        <v>0.371</v>
      </c>
      <c r="S776" s="158">
        <v>1.7999999999999999E-2</v>
      </c>
      <c r="T776" s="158">
        <v>0.14399999999999999</v>
      </c>
      <c r="U776" s="158" t="s">
        <v>294</v>
      </c>
      <c r="V776" s="158" t="s">
        <v>294</v>
      </c>
      <c r="W776" s="158">
        <v>3.7999999999999999E-2</v>
      </c>
      <c r="X776" s="158">
        <v>0.189</v>
      </c>
      <c r="Y776" s="158" t="s">
        <v>294</v>
      </c>
      <c r="Z776" s="158" t="s">
        <v>294</v>
      </c>
      <c r="AA776" s="158">
        <v>3.0000000000000001E-3</v>
      </c>
      <c r="AB776" s="158">
        <v>9.2999999999999999E-2</v>
      </c>
    </row>
    <row r="777" spans="1:28" x14ac:dyDescent="0.25">
      <c r="A777" s="159" t="s">
        <v>4699</v>
      </c>
      <c r="B777" s="158" t="s">
        <v>294</v>
      </c>
      <c r="C777" s="158">
        <v>0.43553362122146821</v>
      </c>
      <c r="D777" s="158">
        <v>0.37014188772362738</v>
      </c>
      <c r="E777" s="158">
        <v>8.3281924737816163E-2</v>
      </c>
      <c r="F777" s="158">
        <v>4.9352251696483653E-3</v>
      </c>
      <c r="G777" s="158">
        <v>3.0845157310302282E-2</v>
      </c>
      <c r="H777" s="158" t="s">
        <v>294</v>
      </c>
      <c r="I777" s="158">
        <v>7.5262183837137564E-2</v>
      </c>
      <c r="J777" s="158">
        <v>0.99999999999999989</v>
      </c>
      <c r="K777" s="159">
        <v>1621</v>
      </c>
      <c r="L777" s="141"/>
      <c r="M777" s="158" t="s">
        <v>294</v>
      </c>
      <c r="N777" s="158" t="s">
        <v>294</v>
      </c>
      <c r="O777" s="158">
        <v>0.41199999999999998</v>
      </c>
      <c r="P777" s="158">
        <v>0.46</v>
      </c>
      <c r="Q777" s="158">
        <v>0.34699999999999998</v>
      </c>
      <c r="R777" s="158">
        <v>0.39400000000000002</v>
      </c>
      <c r="S777" s="158">
        <v>7.0999999999999994E-2</v>
      </c>
      <c r="T777" s="158">
        <v>9.8000000000000004E-2</v>
      </c>
      <c r="U777" s="158">
        <v>3.0000000000000001E-3</v>
      </c>
      <c r="V777" s="158">
        <v>0.01</v>
      </c>
      <c r="W777" s="158">
        <v>2.3E-2</v>
      </c>
      <c r="X777" s="158">
        <v>0.04</v>
      </c>
      <c r="Y777" s="158" t="s">
        <v>294</v>
      </c>
      <c r="Z777" s="158" t="s">
        <v>294</v>
      </c>
      <c r="AA777" s="158">
        <v>6.3E-2</v>
      </c>
      <c r="AB777" s="158">
        <v>8.8999999999999996E-2</v>
      </c>
    </row>
    <row r="778" spans="1:28" x14ac:dyDescent="0.25">
      <c r="A778" s="159" t="s">
        <v>4700</v>
      </c>
      <c r="B778" s="158" t="s">
        <v>294</v>
      </c>
      <c r="C778" s="158">
        <v>2.8653295128939827E-3</v>
      </c>
      <c r="D778" s="158">
        <v>0.27793696275071633</v>
      </c>
      <c r="E778" s="158">
        <v>0.13753581661891118</v>
      </c>
      <c r="F778" s="158">
        <v>1.7191977077363897E-2</v>
      </c>
      <c r="G778" s="158">
        <v>0.53008595988538687</v>
      </c>
      <c r="H778" s="158">
        <v>1.4326647564469915E-2</v>
      </c>
      <c r="I778" s="158">
        <v>2.0057306590257881E-2</v>
      </c>
      <c r="J778" s="158">
        <v>1</v>
      </c>
      <c r="K778" s="159">
        <v>349</v>
      </c>
      <c r="L778" s="141"/>
      <c r="M778" s="158" t="s">
        <v>294</v>
      </c>
      <c r="N778" s="158" t="s">
        <v>294</v>
      </c>
      <c r="O778" s="158">
        <v>1E-3</v>
      </c>
      <c r="P778" s="158">
        <v>1.6E-2</v>
      </c>
      <c r="Q778" s="158">
        <v>0.23400000000000001</v>
      </c>
      <c r="R778" s="158">
        <v>0.32700000000000001</v>
      </c>
      <c r="S778" s="158">
        <v>0.105</v>
      </c>
      <c r="T778" s="158">
        <v>0.17799999999999999</v>
      </c>
      <c r="U778" s="158">
        <v>8.0000000000000002E-3</v>
      </c>
      <c r="V778" s="158">
        <v>3.6999999999999998E-2</v>
      </c>
      <c r="W778" s="158">
        <v>0.47799999999999998</v>
      </c>
      <c r="X778" s="158">
        <v>0.58199999999999996</v>
      </c>
      <c r="Y778" s="158">
        <v>6.0000000000000001E-3</v>
      </c>
      <c r="Z778" s="158">
        <v>3.3000000000000002E-2</v>
      </c>
      <c r="AA778" s="158">
        <v>0.01</v>
      </c>
      <c r="AB778" s="158">
        <v>4.1000000000000002E-2</v>
      </c>
    </row>
    <row r="779" spans="1:28" x14ac:dyDescent="0.25">
      <c r="A779" s="159" t="s">
        <v>4701</v>
      </c>
      <c r="B779" s="158" t="s">
        <v>294</v>
      </c>
      <c r="C779" s="158">
        <v>0.1769041769041769</v>
      </c>
      <c r="D779" s="158">
        <v>0.26044226044226043</v>
      </c>
      <c r="E779" s="158">
        <v>0.16216216216216217</v>
      </c>
      <c r="F779" s="158">
        <v>1.7199017199017199E-2</v>
      </c>
      <c r="G779" s="158">
        <v>0.37346437346437344</v>
      </c>
      <c r="H779" s="158" t="s">
        <v>294</v>
      </c>
      <c r="I779" s="158">
        <v>9.8280098280098278E-3</v>
      </c>
      <c r="J779" s="158">
        <v>0.99999999999999989</v>
      </c>
      <c r="K779" s="159">
        <v>407</v>
      </c>
      <c r="L779" s="141"/>
      <c r="M779" s="158" t="s">
        <v>294</v>
      </c>
      <c r="N779" s="158" t="s">
        <v>294</v>
      </c>
      <c r="O779" s="158">
        <v>0.14299999999999999</v>
      </c>
      <c r="P779" s="158">
        <v>0.217</v>
      </c>
      <c r="Q779" s="158">
        <v>0.22</v>
      </c>
      <c r="R779" s="158">
        <v>0.30499999999999999</v>
      </c>
      <c r="S779" s="158">
        <v>0.13</v>
      </c>
      <c r="T779" s="158">
        <v>0.20100000000000001</v>
      </c>
      <c r="U779" s="158">
        <v>8.0000000000000002E-3</v>
      </c>
      <c r="V779" s="158">
        <v>3.5000000000000003E-2</v>
      </c>
      <c r="W779" s="158">
        <v>0.32800000000000001</v>
      </c>
      <c r="X779" s="158">
        <v>0.42099999999999999</v>
      </c>
      <c r="Y779" s="158" t="s">
        <v>294</v>
      </c>
      <c r="Z779" s="158" t="s">
        <v>294</v>
      </c>
      <c r="AA779" s="158">
        <v>4.0000000000000001E-3</v>
      </c>
      <c r="AB779" s="158">
        <v>2.5000000000000001E-2</v>
      </c>
    </row>
    <row r="780" spans="1:28" x14ac:dyDescent="0.25">
      <c r="A780" s="159" t="s">
        <v>4702</v>
      </c>
      <c r="B780" s="158" t="s">
        <v>294</v>
      </c>
      <c r="C780" s="158">
        <v>0.10622710622710622</v>
      </c>
      <c r="D780" s="158">
        <v>0.3711843711843712</v>
      </c>
      <c r="E780" s="158">
        <v>0.14041514041514042</v>
      </c>
      <c r="F780" s="158">
        <v>9.768009768009768E-3</v>
      </c>
      <c r="G780" s="158">
        <v>0.35409035409035411</v>
      </c>
      <c r="H780" s="158" t="s">
        <v>294</v>
      </c>
      <c r="I780" s="158">
        <v>1.8315018315018316E-2</v>
      </c>
      <c r="J780" s="158">
        <v>1</v>
      </c>
      <c r="K780" s="159">
        <v>819</v>
      </c>
      <c r="L780" s="141"/>
      <c r="M780" s="158" t="s">
        <v>294</v>
      </c>
      <c r="N780" s="158" t="s">
        <v>294</v>
      </c>
      <c r="O780" s="158">
        <v>8.6999999999999994E-2</v>
      </c>
      <c r="P780" s="158">
        <v>0.129</v>
      </c>
      <c r="Q780" s="158">
        <v>0.33900000000000002</v>
      </c>
      <c r="R780" s="158">
        <v>0.40500000000000003</v>
      </c>
      <c r="S780" s="158">
        <v>0.11799999999999999</v>
      </c>
      <c r="T780" s="158">
        <v>0.16600000000000001</v>
      </c>
      <c r="U780" s="158">
        <v>5.0000000000000001E-3</v>
      </c>
      <c r="V780" s="158">
        <v>1.9E-2</v>
      </c>
      <c r="W780" s="158">
        <v>0.32200000000000001</v>
      </c>
      <c r="X780" s="158">
        <v>0.38700000000000001</v>
      </c>
      <c r="Y780" s="158" t="s">
        <v>294</v>
      </c>
      <c r="Z780" s="158" t="s">
        <v>294</v>
      </c>
      <c r="AA780" s="158">
        <v>1.0999999999999999E-2</v>
      </c>
      <c r="AB780" s="158">
        <v>0.03</v>
      </c>
    </row>
    <row r="781" spans="1:28" x14ac:dyDescent="0.25">
      <c r="A781" s="159" t="s">
        <v>4703</v>
      </c>
      <c r="B781" s="158" t="s">
        <v>294</v>
      </c>
      <c r="C781" s="158">
        <v>0.20483193277310924</v>
      </c>
      <c r="D781" s="158">
        <v>0.34453781512605042</v>
      </c>
      <c r="E781" s="158">
        <v>0.13025210084033614</v>
      </c>
      <c r="F781" s="158">
        <v>1.7857142857142856E-2</v>
      </c>
      <c r="G781" s="158">
        <v>0.26680672268907563</v>
      </c>
      <c r="H781" s="158">
        <v>3.1512605042016808E-3</v>
      </c>
      <c r="I781" s="158">
        <v>3.2563025210084036E-2</v>
      </c>
      <c r="J781" s="158">
        <v>1.0000000000000002</v>
      </c>
      <c r="K781" s="159">
        <v>1904</v>
      </c>
      <c r="L781" s="141"/>
      <c r="M781" s="158" t="s">
        <v>294</v>
      </c>
      <c r="N781" s="158" t="s">
        <v>294</v>
      </c>
      <c r="O781" s="158">
        <v>0.187</v>
      </c>
      <c r="P781" s="158">
        <v>0.224</v>
      </c>
      <c r="Q781" s="158">
        <v>0.32400000000000001</v>
      </c>
      <c r="R781" s="158">
        <v>0.36599999999999999</v>
      </c>
      <c r="S781" s="158">
        <v>0.11600000000000001</v>
      </c>
      <c r="T781" s="158">
        <v>0.14599999999999999</v>
      </c>
      <c r="U781" s="158">
        <v>1.2999999999999999E-2</v>
      </c>
      <c r="V781" s="158">
        <v>2.5000000000000001E-2</v>
      </c>
      <c r="W781" s="158">
        <v>0.247</v>
      </c>
      <c r="X781" s="158">
        <v>0.28699999999999998</v>
      </c>
      <c r="Y781" s="158">
        <v>1E-3</v>
      </c>
      <c r="Z781" s="158">
        <v>7.0000000000000001E-3</v>
      </c>
      <c r="AA781" s="158">
        <v>2.5000000000000001E-2</v>
      </c>
      <c r="AB781" s="158">
        <v>4.2000000000000003E-2</v>
      </c>
    </row>
    <row r="782" spans="1:28" x14ac:dyDescent="0.25">
      <c r="A782" s="159" t="s">
        <v>4704</v>
      </c>
      <c r="B782" s="158" t="s">
        <v>294</v>
      </c>
      <c r="C782" s="158">
        <v>0.38756983240223464</v>
      </c>
      <c r="D782" s="158">
        <v>0.18715083798882681</v>
      </c>
      <c r="E782" s="158">
        <v>7.4022346368715089E-2</v>
      </c>
      <c r="F782" s="158">
        <v>0.1005586592178771</v>
      </c>
      <c r="G782" s="158">
        <v>0.22625698324022347</v>
      </c>
      <c r="H782" s="158">
        <v>4.8882681564245811E-3</v>
      </c>
      <c r="I782" s="158">
        <v>1.9553072625698324E-2</v>
      </c>
      <c r="J782" s="158">
        <v>1</v>
      </c>
      <c r="K782" s="159">
        <v>1432</v>
      </c>
      <c r="L782" s="141"/>
      <c r="M782" s="158" t="s">
        <v>294</v>
      </c>
      <c r="N782" s="158" t="s">
        <v>294</v>
      </c>
      <c r="O782" s="158">
        <v>0.36299999999999999</v>
      </c>
      <c r="P782" s="158">
        <v>0.41299999999999998</v>
      </c>
      <c r="Q782" s="158">
        <v>0.16800000000000001</v>
      </c>
      <c r="R782" s="158">
        <v>0.20799999999999999</v>
      </c>
      <c r="S782" s="158">
        <v>6.2E-2</v>
      </c>
      <c r="T782" s="158">
        <v>8.8999999999999996E-2</v>
      </c>
      <c r="U782" s="158">
        <v>8.5999999999999993E-2</v>
      </c>
      <c r="V782" s="158">
        <v>0.11700000000000001</v>
      </c>
      <c r="W782" s="158">
        <v>0.20499999999999999</v>
      </c>
      <c r="X782" s="158">
        <v>0.249</v>
      </c>
      <c r="Y782" s="158">
        <v>2E-3</v>
      </c>
      <c r="Z782" s="158">
        <v>0.01</v>
      </c>
      <c r="AA782" s="158">
        <v>1.4E-2</v>
      </c>
      <c r="AB782" s="158">
        <v>2.8000000000000001E-2</v>
      </c>
    </row>
    <row r="783" spans="1:28" x14ac:dyDescent="0.25">
      <c r="A783" s="159" t="s">
        <v>4705</v>
      </c>
      <c r="B783" s="158" t="s">
        <v>294</v>
      </c>
      <c r="C783" s="158">
        <v>0.12987012987012986</v>
      </c>
      <c r="D783" s="158">
        <v>0.38961038961038963</v>
      </c>
      <c r="E783" s="158">
        <v>0.20346320346320346</v>
      </c>
      <c r="F783" s="158">
        <v>5.627705627705628E-2</v>
      </c>
      <c r="G783" s="158">
        <v>0.21212121212121213</v>
      </c>
      <c r="H783" s="158" t="s">
        <v>294</v>
      </c>
      <c r="I783" s="158">
        <v>8.658008658008658E-3</v>
      </c>
      <c r="J783" s="158">
        <v>1</v>
      </c>
      <c r="K783" s="159">
        <v>231</v>
      </c>
      <c r="L783" s="141"/>
      <c r="M783" s="158" t="s">
        <v>294</v>
      </c>
      <c r="N783" s="158" t="s">
        <v>294</v>
      </c>
      <c r="O783" s="158">
        <v>9.2999999999999999E-2</v>
      </c>
      <c r="P783" s="158">
        <v>0.17899999999999999</v>
      </c>
      <c r="Q783" s="158">
        <v>0.32900000000000001</v>
      </c>
      <c r="R783" s="158">
        <v>0.45400000000000001</v>
      </c>
      <c r="S783" s="158">
        <v>0.157</v>
      </c>
      <c r="T783" s="158">
        <v>0.26</v>
      </c>
      <c r="U783" s="158">
        <v>3.3000000000000002E-2</v>
      </c>
      <c r="V783" s="158">
        <v>9.4E-2</v>
      </c>
      <c r="W783" s="158">
        <v>0.16400000000000001</v>
      </c>
      <c r="X783" s="158">
        <v>0.26900000000000002</v>
      </c>
      <c r="Y783" s="158" t="s">
        <v>294</v>
      </c>
      <c r="Z783" s="158" t="s">
        <v>294</v>
      </c>
      <c r="AA783" s="158">
        <v>2E-3</v>
      </c>
      <c r="AB783" s="158">
        <v>3.1E-2</v>
      </c>
    </row>
    <row r="784" spans="1:28" x14ac:dyDescent="0.25">
      <c r="A784" s="159" t="s">
        <v>4706</v>
      </c>
      <c r="B784" s="158" t="s">
        <v>294</v>
      </c>
      <c r="C784" s="158">
        <v>3.5211267605633804E-3</v>
      </c>
      <c r="D784" s="158">
        <v>0.39436619718309857</v>
      </c>
      <c r="E784" s="158">
        <v>0.30281690140845069</v>
      </c>
      <c r="F784" s="158">
        <v>1.4084507042253521E-2</v>
      </c>
      <c r="G784" s="158">
        <v>0.23943661971830985</v>
      </c>
      <c r="H784" s="158">
        <v>3.5211267605633804E-3</v>
      </c>
      <c r="I784" s="158">
        <v>4.2253521126760563E-2</v>
      </c>
      <c r="J784" s="158">
        <v>1</v>
      </c>
      <c r="K784" s="159">
        <v>284</v>
      </c>
      <c r="L784" s="141"/>
      <c r="M784" s="158" t="s">
        <v>294</v>
      </c>
      <c r="N784" s="158" t="s">
        <v>294</v>
      </c>
      <c r="O784" s="158">
        <v>1E-3</v>
      </c>
      <c r="P784" s="158">
        <v>0.02</v>
      </c>
      <c r="Q784" s="158">
        <v>0.33900000000000002</v>
      </c>
      <c r="R784" s="158">
        <v>0.45200000000000001</v>
      </c>
      <c r="S784" s="158">
        <v>0.252</v>
      </c>
      <c r="T784" s="158">
        <v>0.35899999999999999</v>
      </c>
      <c r="U784" s="158">
        <v>5.0000000000000001E-3</v>
      </c>
      <c r="V784" s="158">
        <v>3.5999999999999997E-2</v>
      </c>
      <c r="W784" s="158">
        <v>0.193</v>
      </c>
      <c r="X784" s="158">
        <v>0.29199999999999998</v>
      </c>
      <c r="Y784" s="158">
        <v>1E-3</v>
      </c>
      <c r="Z784" s="158">
        <v>0.02</v>
      </c>
      <c r="AA784" s="158">
        <v>2.4E-2</v>
      </c>
      <c r="AB784" s="158">
        <v>7.1999999999999995E-2</v>
      </c>
    </row>
    <row r="785" spans="1:28" x14ac:dyDescent="0.25">
      <c r="A785" s="159" t="s">
        <v>4707</v>
      </c>
      <c r="B785" s="158" t="s">
        <v>294</v>
      </c>
      <c r="C785" s="158">
        <v>6.726457399103139E-2</v>
      </c>
      <c r="D785" s="158">
        <v>0.3991031390134529</v>
      </c>
      <c r="E785" s="158">
        <v>0.14349775784753363</v>
      </c>
      <c r="F785" s="158">
        <v>1.3452914798206279E-2</v>
      </c>
      <c r="G785" s="158">
        <v>0.3632286995515695</v>
      </c>
      <c r="H785" s="158">
        <v>4.4843049327354259E-3</v>
      </c>
      <c r="I785" s="158">
        <v>8.9686098654708519E-3</v>
      </c>
      <c r="J785" s="158">
        <v>1</v>
      </c>
      <c r="K785" s="159">
        <v>223</v>
      </c>
      <c r="L785" s="141"/>
      <c r="M785" s="158" t="s">
        <v>294</v>
      </c>
      <c r="N785" s="158" t="s">
        <v>294</v>
      </c>
      <c r="O785" s="158">
        <v>4.1000000000000002E-2</v>
      </c>
      <c r="P785" s="158">
        <v>0.108</v>
      </c>
      <c r="Q785" s="158">
        <v>0.33700000000000002</v>
      </c>
      <c r="R785" s="158">
        <v>0.46500000000000002</v>
      </c>
      <c r="S785" s="158">
        <v>0.104</v>
      </c>
      <c r="T785" s="158">
        <v>0.19600000000000001</v>
      </c>
      <c r="U785" s="158">
        <v>5.0000000000000001E-3</v>
      </c>
      <c r="V785" s="158">
        <v>3.9E-2</v>
      </c>
      <c r="W785" s="158">
        <v>0.30299999999999999</v>
      </c>
      <c r="X785" s="158">
        <v>0.42799999999999999</v>
      </c>
      <c r="Y785" s="158">
        <v>1E-3</v>
      </c>
      <c r="Z785" s="158">
        <v>2.5000000000000001E-2</v>
      </c>
      <c r="AA785" s="158">
        <v>2E-3</v>
      </c>
      <c r="AB785" s="158">
        <v>3.2000000000000001E-2</v>
      </c>
    </row>
    <row r="786" spans="1:28" x14ac:dyDescent="0.25">
      <c r="A786" s="159" t="s">
        <v>4708</v>
      </c>
      <c r="B786" s="158">
        <v>8.1037277147487841E-4</v>
      </c>
      <c r="C786" s="158">
        <v>0.14991896272285252</v>
      </c>
      <c r="D786" s="158">
        <v>0.30064829821717992</v>
      </c>
      <c r="E786" s="158">
        <v>0.17017828200972449</v>
      </c>
      <c r="F786" s="158">
        <v>1.8638573743922204E-2</v>
      </c>
      <c r="G786" s="158">
        <v>0.32820097244732577</v>
      </c>
      <c r="H786" s="158">
        <v>3.2414910858995136E-3</v>
      </c>
      <c r="I786" s="158">
        <v>2.8363047001620744E-2</v>
      </c>
      <c r="J786" s="158">
        <v>1</v>
      </c>
      <c r="K786" s="159">
        <v>1234</v>
      </c>
      <c r="L786" s="141"/>
      <c r="M786" s="158">
        <v>0</v>
      </c>
      <c r="N786" s="158">
        <v>5.0000000000000001E-3</v>
      </c>
      <c r="O786" s="158">
        <v>0.13100000000000001</v>
      </c>
      <c r="P786" s="158">
        <v>0.17100000000000001</v>
      </c>
      <c r="Q786" s="158">
        <v>0.27600000000000002</v>
      </c>
      <c r="R786" s="158">
        <v>0.32700000000000001</v>
      </c>
      <c r="S786" s="158">
        <v>0.15</v>
      </c>
      <c r="T786" s="158">
        <v>0.192</v>
      </c>
      <c r="U786" s="158">
        <v>1.2E-2</v>
      </c>
      <c r="V786" s="158">
        <v>2.8000000000000001E-2</v>
      </c>
      <c r="W786" s="158">
        <v>0.30299999999999999</v>
      </c>
      <c r="X786" s="158">
        <v>0.35499999999999998</v>
      </c>
      <c r="Y786" s="158">
        <v>1E-3</v>
      </c>
      <c r="Z786" s="158">
        <v>8.0000000000000002E-3</v>
      </c>
      <c r="AA786" s="158">
        <v>0.02</v>
      </c>
      <c r="AB786" s="158">
        <v>3.9E-2</v>
      </c>
    </row>
    <row r="787" spans="1:28" x14ac:dyDescent="0.25">
      <c r="A787" s="159" t="s">
        <v>4709</v>
      </c>
      <c r="B787" s="158" t="s">
        <v>294</v>
      </c>
      <c r="C787" s="158">
        <v>0.20320404721753793</v>
      </c>
      <c r="D787" s="158">
        <v>0.27150084317032042</v>
      </c>
      <c r="E787" s="158">
        <v>0.12900505902192244</v>
      </c>
      <c r="F787" s="158">
        <v>1.3490725126475547E-2</v>
      </c>
      <c r="G787" s="158">
        <v>0.35328836424957843</v>
      </c>
      <c r="H787" s="158">
        <v>5.0590219224283303E-3</v>
      </c>
      <c r="I787" s="158">
        <v>2.4451939291736932E-2</v>
      </c>
      <c r="J787" s="158">
        <v>1</v>
      </c>
      <c r="K787" s="159">
        <v>1186</v>
      </c>
      <c r="L787" s="141"/>
      <c r="M787" s="158" t="s">
        <v>294</v>
      </c>
      <c r="N787" s="158" t="s">
        <v>294</v>
      </c>
      <c r="O787" s="158">
        <v>0.18099999999999999</v>
      </c>
      <c r="P787" s="158">
        <v>0.22700000000000001</v>
      </c>
      <c r="Q787" s="158">
        <v>0.247</v>
      </c>
      <c r="R787" s="158">
        <v>0.29799999999999999</v>
      </c>
      <c r="S787" s="158">
        <v>0.111</v>
      </c>
      <c r="T787" s="158">
        <v>0.14899999999999999</v>
      </c>
      <c r="U787" s="158">
        <v>8.0000000000000002E-3</v>
      </c>
      <c r="V787" s="158">
        <v>2.1999999999999999E-2</v>
      </c>
      <c r="W787" s="158">
        <v>0.32700000000000001</v>
      </c>
      <c r="X787" s="158">
        <v>0.38100000000000001</v>
      </c>
      <c r="Y787" s="158">
        <v>2E-3</v>
      </c>
      <c r="Z787" s="158">
        <v>1.0999999999999999E-2</v>
      </c>
      <c r="AA787" s="158">
        <v>1.7000000000000001E-2</v>
      </c>
      <c r="AB787" s="158">
        <v>3.5000000000000003E-2</v>
      </c>
    </row>
    <row r="788" spans="1:28" x14ac:dyDescent="0.25">
      <c r="A788" s="159" t="s">
        <v>4710</v>
      </c>
      <c r="B788" s="158" t="s">
        <v>294</v>
      </c>
      <c r="C788" s="158">
        <v>0.13031550068587106</v>
      </c>
      <c r="D788" s="158">
        <v>0.18792866941015088</v>
      </c>
      <c r="E788" s="158">
        <v>0.10905349794238683</v>
      </c>
      <c r="F788" s="158">
        <v>2.8120713305898493E-2</v>
      </c>
      <c r="G788" s="158">
        <v>0.49725651577503427</v>
      </c>
      <c r="H788" s="158">
        <v>7.5445816186556925E-3</v>
      </c>
      <c r="I788" s="158">
        <v>3.9780521262002745E-2</v>
      </c>
      <c r="J788" s="158">
        <v>0.99999999999999989</v>
      </c>
      <c r="K788" s="159">
        <v>1458</v>
      </c>
      <c r="L788" s="141"/>
      <c r="M788" s="158" t="s">
        <v>294</v>
      </c>
      <c r="N788" s="158" t="s">
        <v>294</v>
      </c>
      <c r="O788" s="158">
        <v>0.114</v>
      </c>
      <c r="P788" s="158">
        <v>0.14899999999999999</v>
      </c>
      <c r="Q788" s="158">
        <v>0.16900000000000001</v>
      </c>
      <c r="R788" s="158">
        <v>0.20899999999999999</v>
      </c>
      <c r="S788" s="158">
        <v>9.4E-2</v>
      </c>
      <c r="T788" s="158">
        <v>0.126</v>
      </c>
      <c r="U788" s="158">
        <v>2.1000000000000001E-2</v>
      </c>
      <c r="V788" s="158">
        <v>3.7999999999999999E-2</v>
      </c>
      <c r="W788" s="158">
        <v>0.47199999999999998</v>
      </c>
      <c r="X788" s="158">
        <v>0.52300000000000002</v>
      </c>
      <c r="Y788" s="158">
        <v>4.0000000000000001E-3</v>
      </c>
      <c r="Z788" s="158">
        <v>1.2999999999999999E-2</v>
      </c>
      <c r="AA788" s="158">
        <v>3.1E-2</v>
      </c>
      <c r="AB788" s="158">
        <v>5.0999999999999997E-2</v>
      </c>
    </row>
    <row r="789" spans="1:28" x14ac:dyDescent="0.25">
      <c r="A789" s="159" t="s">
        <v>4711</v>
      </c>
      <c r="B789" s="158" t="s">
        <v>294</v>
      </c>
      <c r="C789" s="158">
        <v>0.3087550200803213</v>
      </c>
      <c r="D789" s="158">
        <v>0.4234538152610442</v>
      </c>
      <c r="E789" s="158">
        <v>0.11839357429718876</v>
      </c>
      <c r="F789" s="158">
        <v>2.2489959839357431E-2</v>
      </c>
      <c r="G789" s="158">
        <v>0.1029718875502008</v>
      </c>
      <c r="H789" s="158">
        <v>2.2489959839357429E-3</v>
      </c>
      <c r="I789" s="158">
        <v>2.1686746987951807E-2</v>
      </c>
      <c r="J789" s="158">
        <v>1</v>
      </c>
      <c r="K789" s="159">
        <v>6225</v>
      </c>
      <c r="L789" s="141"/>
      <c r="M789" s="158" t="s">
        <v>294</v>
      </c>
      <c r="N789" s="158" t="s">
        <v>294</v>
      </c>
      <c r="O789" s="158">
        <v>0.29699999999999999</v>
      </c>
      <c r="P789" s="158">
        <v>0.32</v>
      </c>
      <c r="Q789" s="158">
        <v>0.41099999999999998</v>
      </c>
      <c r="R789" s="158">
        <v>0.436</v>
      </c>
      <c r="S789" s="158">
        <v>0.111</v>
      </c>
      <c r="T789" s="158">
        <v>0.127</v>
      </c>
      <c r="U789" s="158">
        <v>1.9E-2</v>
      </c>
      <c r="V789" s="158">
        <v>2.5999999999999999E-2</v>
      </c>
      <c r="W789" s="158">
        <v>9.6000000000000002E-2</v>
      </c>
      <c r="X789" s="158">
        <v>0.111</v>
      </c>
      <c r="Y789" s="158">
        <v>1E-3</v>
      </c>
      <c r="Z789" s="158">
        <v>4.0000000000000001E-3</v>
      </c>
      <c r="AA789" s="158">
        <v>1.7999999999999999E-2</v>
      </c>
      <c r="AB789" s="158">
        <v>2.5999999999999999E-2</v>
      </c>
    </row>
    <row r="790" spans="1:28" x14ac:dyDescent="0.25">
      <c r="A790" s="159" t="s">
        <v>4712</v>
      </c>
      <c r="B790" s="158" t="s">
        <v>294</v>
      </c>
      <c r="C790" s="158">
        <v>7.6923076923076927E-2</v>
      </c>
      <c r="D790" s="158">
        <v>0.38461538461538464</v>
      </c>
      <c r="E790" s="158">
        <v>0.2087912087912088</v>
      </c>
      <c r="F790" s="158">
        <v>3.2967032967032968E-2</v>
      </c>
      <c r="G790" s="158">
        <v>0.26373626373626374</v>
      </c>
      <c r="H790" s="158" t="s">
        <v>294</v>
      </c>
      <c r="I790" s="158">
        <v>3.2967032967032968E-2</v>
      </c>
      <c r="J790" s="158">
        <v>1.0000000000000002</v>
      </c>
      <c r="K790" s="159">
        <v>91</v>
      </c>
      <c r="L790" s="141"/>
      <c r="M790" s="158" t="s">
        <v>294</v>
      </c>
      <c r="N790" s="158" t="s">
        <v>294</v>
      </c>
      <c r="O790" s="158">
        <v>3.7999999999999999E-2</v>
      </c>
      <c r="P790" s="158">
        <v>0.15</v>
      </c>
      <c r="Q790" s="158">
        <v>0.29099999999999998</v>
      </c>
      <c r="R790" s="158">
        <v>0.48699999999999999</v>
      </c>
      <c r="S790" s="158">
        <v>0.13800000000000001</v>
      </c>
      <c r="T790" s="158">
        <v>0.30299999999999999</v>
      </c>
      <c r="U790" s="158">
        <v>1.0999999999999999E-2</v>
      </c>
      <c r="V790" s="158">
        <v>9.1999999999999998E-2</v>
      </c>
      <c r="W790" s="158">
        <v>0.184</v>
      </c>
      <c r="X790" s="158">
        <v>0.36299999999999999</v>
      </c>
      <c r="Y790" s="158" t="s">
        <v>294</v>
      </c>
      <c r="Z790" s="158" t="s">
        <v>294</v>
      </c>
      <c r="AA790" s="158">
        <v>1.0999999999999999E-2</v>
      </c>
      <c r="AB790" s="158">
        <v>9.1999999999999998E-2</v>
      </c>
    </row>
    <row r="791" spans="1:28" x14ac:dyDescent="0.25">
      <c r="A791" s="159" t="s">
        <v>4713</v>
      </c>
      <c r="B791" s="158" t="s">
        <v>294</v>
      </c>
      <c r="C791" s="158">
        <v>0.15</v>
      </c>
      <c r="D791" s="158">
        <v>0.3527777777777778</v>
      </c>
      <c r="E791" s="158">
        <v>0.18055555555555555</v>
      </c>
      <c r="F791" s="158">
        <v>1.9444444444444445E-2</v>
      </c>
      <c r="G791" s="158">
        <v>0.25277777777777777</v>
      </c>
      <c r="H791" s="158" t="s">
        <v>294</v>
      </c>
      <c r="I791" s="158">
        <v>4.4444444444444446E-2</v>
      </c>
      <c r="J791" s="158">
        <v>1</v>
      </c>
      <c r="K791" s="159">
        <v>360</v>
      </c>
      <c r="L791" s="141"/>
      <c r="M791" s="158" t="s">
        <v>294</v>
      </c>
      <c r="N791" s="158" t="s">
        <v>294</v>
      </c>
      <c r="O791" s="158">
        <v>0.11700000000000001</v>
      </c>
      <c r="P791" s="158">
        <v>0.191</v>
      </c>
      <c r="Q791" s="158">
        <v>0.30499999999999999</v>
      </c>
      <c r="R791" s="158">
        <v>0.40300000000000002</v>
      </c>
      <c r="S791" s="158">
        <v>0.14399999999999999</v>
      </c>
      <c r="T791" s="158">
        <v>0.224</v>
      </c>
      <c r="U791" s="158">
        <v>8.9999999999999993E-3</v>
      </c>
      <c r="V791" s="158">
        <v>0.04</v>
      </c>
      <c r="W791" s="158">
        <v>0.21099999999999999</v>
      </c>
      <c r="X791" s="158">
        <v>0.3</v>
      </c>
      <c r="Y791" s="158" t="s">
        <v>294</v>
      </c>
      <c r="Z791" s="158" t="s">
        <v>294</v>
      </c>
      <c r="AA791" s="158">
        <v>2.8000000000000001E-2</v>
      </c>
      <c r="AB791" s="158">
        <v>7.0999999999999994E-2</v>
      </c>
    </row>
    <row r="792" spans="1:28" x14ac:dyDescent="0.25">
      <c r="A792" s="159" t="s">
        <v>4714</v>
      </c>
      <c r="B792" s="158" t="s">
        <v>294</v>
      </c>
      <c r="C792" s="158">
        <v>0.24153166421207659</v>
      </c>
      <c r="D792" s="158">
        <v>0.20765832106038293</v>
      </c>
      <c r="E792" s="158">
        <v>8.6892488954344621E-2</v>
      </c>
      <c r="F792" s="158">
        <v>8.247422680412371E-2</v>
      </c>
      <c r="G792" s="158">
        <v>0.3549337260677467</v>
      </c>
      <c r="H792" s="158">
        <v>4.418262150220913E-3</v>
      </c>
      <c r="I792" s="158">
        <v>2.2091310751104567E-2</v>
      </c>
      <c r="J792" s="158">
        <v>1</v>
      </c>
      <c r="K792" s="159">
        <v>1358</v>
      </c>
      <c r="L792" s="141"/>
      <c r="M792" s="158" t="s">
        <v>294</v>
      </c>
      <c r="N792" s="158" t="s">
        <v>294</v>
      </c>
      <c r="O792" s="158">
        <v>0.22</v>
      </c>
      <c r="P792" s="158">
        <v>0.26500000000000001</v>
      </c>
      <c r="Q792" s="158">
        <v>0.187</v>
      </c>
      <c r="R792" s="158">
        <v>0.23</v>
      </c>
      <c r="S792" s="158">
        <v>7.2999999999999995E-2</v>
      </c>
      <c r="T792" s="158">
        <v>0.10299999999999999</v>
      </c>
      <c r="U792" s="158">
        <v>6.9000000000000006E-2</v>
      </c>
      <c r="V792" s="158">
        <v>9.8000000000000004E-2</v>
      </c>
      <c r="W792" s="158">
        <v>0.33</v>
      </c>
      <c r="X792" s="158">
        <v>0.38100000000000001</v>
      </c>
      <c r="Y792" s="158">
        <v>2E-3</v>
      </c>
      <c r="Z792" s="158">
        <v>0.01</v>
      </c>
      <c r="AA792" s="158">
        <v>1.6E-2</v>
      </c>
      <c r="AB792" s="158">
        <v>3.1E-2</v>
      </c>
    </row>
    <row r="793" spans="1:28" x14ac:dyDescent="0.25">
      <c r="A793" s="159" t="s">
        <v>4715</v>
      </c>
      <c r="B793" s="158" t="s">
        <v>294</v>
      </c>
      <c r="C793" s="158">
        <v>0.49171270718232046</v>
      </c>
      <c r="D793" s="158">
        <v>0.19889502762430938</v>
      </c>
      <c r="E793" s="158">
        <v>0.10220994475138122</v>
      </c>
      <c r="F793" s="158">
        <v>3.591160220994475E-2</v>
      </c>
      <c r="G793" s="158">
        <v>0.11049723756906077</v>
      </c>
      <c r="H793" s="158" t="s">
        <v>294</v>
      </c>
      <c r="I793" s="158">
        <v>6.0773480662983423E-2</v>
      </c>
      <c r="J793" s="158">
        <v>1</v>
      </c>
      <c r="K793" s="159">
        <v>362</v>
      </c>
      <c r="L793" s="141"/>
      <c r="M793" s="158" t="s">
        <v>294</v>
      </c>
      <c r="N793" s="158" t="s">
        <v>294</v>
      </c>
      <c r="O793" s="158">
        <v>0.441</v>
      </c>
      <c r="P793" s="158">
        <v>0.54300000000000004</v>
      </c>
      <c r="Q793" s="158">
        <v>0.161</v>
      </c>
      <c r="R793" s="158">
        <v>0.24299999999999999</v>
      </c>
      <c r="S793" s="158">
        <v>7.4999999999999997E-2</v>
      </c>
      <c r="T793" s="158">
        <v>0.13800000000000001</v>
      </c>
      <c r="U793" s="158">
        <v>2.1000000000000001E-2</v>
      </c>
      <c r="V793" s="158">
        <v>0.06</v>
      </c>
      <c r="W793" s="158">
        <v>8.2000000000000003E-2</v>
      </c>
      <c r="X793" s="158">
        <v>0.14699999999999999</v>
      </c>
      <c r="Y793" s="158" t="s">
        <v>294</v>
      </c>
      <c r="Z793" s="158" t="s">
        <v>294</v>
      </c>
      <c r="AA793" s="158">
        <v>0.04</v>
      </c>
      <c r="AB793" s="158">
        <v>0.09</v>
      </c>
    </row>
    <row r="794" spans="1:28" x14ac:dyDescent="0.25">
      <c r="A794" s="159" t="s">
        <v>4716</v>
      </c>
      <c r="B794" s="158" t="s">
        <v>294</v>
      </c>
      <c r="C794" s="158">
        <v>0.42121445042275174</v>
      </c>
      <c r="D794" s="158">
        <v>0.36126056879323598</v>
      </c>
      <c r="E794" s="158">
        <v>9.7617217524980787E-2</v>
      </c>
      <c r="F794" s="158">
        <v>1.3066871637202153E-2</v>
      </c>
      <c r="G794" s="158">
        <v>9.3774019984627213E-2</v>
      </c>
      <c r="H794" s="158">
        <v>7.6863950807071484E-4</v>
      </c>
      <c r="I794" s="158">
        <v>1.2298232129131437E-2</v>
      </c>
      <c r="J794" s="158">
        <v>0.99999999999999989</v>
      </c>
      <c r="K794" s="159">
        <v>1301</v>
      </c>
      <c r="L794" s="141"/>
      <c r="M794" s="158" t="s">
        <v>294</v>
      </c>
      <c r="N794" s="158" t="s">
        <v>294</v>
      </c>
      <c r="O794" s="158">
        <v>0.39500000000000002</v>
      </c>
      <c r="P794" s="158">
        <v>0.44800000000000001</v>
      </c>
      <c r="Q794" s="158">
        <v>0.33600000000000002</v>
      </c>
      <c r="R794" s="158">
        <v>0.38800000000000001</v>
      </c>
      <c r="S794" s="158">
        <v>8.3000000000000004E-2</v>
      </c>
      <c r="T794" s="158">
        <v>0.115</v>
      </c>
      <c r="U794" s="158">
        <v>8.0000000000000002E-3</v>
      </c>
      <c r="V794" s="158">
        <v>2.1000000000000001E-2</v>
      </c>
      <c r="W794" s="158">
        <v>7.9000000000000001E-2</v>
      </c>
      <c r="X794" s="158">
        <v>0.111</v>
      </c>
      <c r="Y794" s="158">
        <v>0</v>
      </c>
      <c r="Z794" s="158">
        <v>4.0000000000000001E-3</v>
      </c>
      <c r="AA794" s="158">
        <v>8.0000000000000002E-3</v>
      </c>
      <c r="AB794" s="158">
        <v>0.02</v>
      </c>
    </row>
    <row r="795" spans="1:28" x14ac:dyDescent="0.25">
      <c r="A795" s="159" t="s">
        <v>4717</v>
      </c>
      <c r="B795" s="158" t="s">
        <v>294</v>
      </c>
      <c r="C795" s="158">
        <v>0.35406698564593303</v>
      </c>
      <c r="D795" s="158">
        <v>0.41626794258373206</v>
      </c>
      <c r="E795" s="158">
        <v>0.11961722488038277</v>
      </c>
      <c r="F795" s="158">
        <v>9.5693779904306216E-3</v>
      </c>
      <c r="G795" s="158">
        <v>8.1339712918660281E-2</v>
      </c>
      <c r="H795" s="158">
        <v>4.7846889952153108E-3</v>
      </c>
      <c r="I795" s="158">
        <v>1.4354066985645933E-2</v>
      </c>
      <c r="J795" s="158">
        <v>1</v>
      </c>
      <c r="K795" s="159">
        <v>209</v>
      </c>
      <c r="L795" s="141"/>
      <c r="M795" s="158" t="s">
        <v>294</v>
      </c>
      <c r="N795" s="158" t="s">
        <v>294</v>
      </c>
      <c r="O795" s="158">
        <v>0.29199999999999998</v>
      </c>
      <c r="P795" s="158">
        <v>0.42099999999999999</v>
      </c>
      <c r="Q795" s="158">
        <v>0.35199999999999998</v>
      </c>
      <c r="R795" s="158">
        <v>0.48399999999999999</v>
      </c>
      <c r="S795" s="158">
        <v>8.2000000000000003E-2</v>
      </c>
      <c r="T795" s="158">
        <v>0.17100000000000001</v>
      </c>
      <c r="U795" s="158">
        <v>3.0000000000000001E-3</v>
      </c>
      <c r="V795" s="158">
        <v>3.4000000000000002E-2</v>
      </c>
      <c r="W795" s="158">
        <v>5.0999999999999997E-2</v>
      </c>
      <c r="X795" s="158">
        <v>0.126</v>
      </c>
      <c r="Y795" s="158">
        <v>1E-3</v>
      </c>
      <c r="Z795" s="158">
        <v>2.7E-2</v>
      </c>
      <c r="AA795" s="158">
        <v>5.0000000000000001E-3</v>
      </c>
      <c r="AB795" s="158">
        <v>4.1000000000000002E-2</v>
      </c>
    </row>
    <row r="796" spans="1:28" x14ac:dyDescent="0.25">
      <c r="A796" s="159" t="s">
        <v>4718</v>
      </c>
      <c r="B796" s="158" t="s">
        <v>294</v>
      </c>
      <c r="C796" s="158">
        <v>0.21698113207547171</v>
      </c>
      <c r="D796" s="158">
        <v>0.46981132075471699</v>
      </c>
      <c r="E796" s="158">
        <v>0.17169811320754716</v>
      </c>
      <c r="F796" s="158">
        <v>5.0943396226415097E-2</v>
      </c>
      <c r="G796" s="158">
        <v>6.981132075471698E-2</v>
      </c>
      <c r="H796" s="158" t="s">
        <v>294</v>
      </c>
      <c r="I796" s="158">
        <v>2.0754716981132074E-2</v>
      </c>
      <c r="J796" s="158">
        <v>1</v>
      </c>
      <c r="K796" s="159">
        <v>530</v>
      </c>
      <c r="L796" s="141"/>
      <c r="M796" s="158" t="s">
        <v>294</v>
      </c>
      <c r="N796" s="158" t="s">
        <v>294</v>
      </c>
      <c r="O796" s="158">
        <v>0.184</v>
      </c>
      <c r="P796" s="158">
        <v>0.254</v>
      </c>
      <c r="Q796" s="158">
        <v>0.42799999999999999</v>
      </c>
      <c r="R796" s="158">
        <v>0.51200000000000001</v>
      </c>
      <c r="S796" s="158">
        <v>0.14199999999999999</v>
      </c>
      <c r="T796" s="158">
        <v>0.20599999999999999</v>
      </c>
      <c r="U796" s="158">
        <v>3.5000000000000003E-2</v>
      </c>
      <c r="V796" s="158">
        <v>7.2999999999999995E-2</v>
      </c>
      <c r="W796" s="158">
        <v>5.0999999999999997E-2</v>
      </c>
      <c r="X796" s="158">
        <v>9.5000000000000001E-2</v>
      </c>
      <c r="Y796" s="158" t="s">
        <v>294</v>
      </c>
      <c r="Z796" s="158" t="s">
        <v>294</v>
      </c>
      <c r="AA796" s="158">
        <v>1.2E-2</v>
      </c>
      <c r="AB796" s="158">
        <v>3.6999999999999998E-2</v>
      </c>
    </row>
    <row r="797" spans="1:28" x14ac:dyDescent="0.25">
      <c r="A797" s="159" t="s">
        <v>4719</v>
      </c>
      <c r="B797" s="158">
        <v>4.284706335122191E-2</v>
      </c>
      <c r="C797" s="158">
        <v>0.27115092685638537</v>
      </c>
      <c r="D797" s="158">
        <v>0.26206409954886573</v>
      </c>
      <c r="E797" s="158">
        <v>0.10540719676722755</v>
      </c>
      <c r="F797" s="158">
        <v>2.1038677813174832E-2</v>
      </c>
      <c r="G797" s="158">
        <v>0.27166406533963355</v>
      </c>
      <c r="H797" s="158">
        <v>2.3091231746167496E-3</v>
      </c>
      <c r="I797" s="158">
        <v>2.3518847148874301E-2</v>
      </c>
      <c r="J797" s="158">
        <v>0.99999999999999989</v>
      </c>
      <c r="K797" s="159">
        <v>46771</v>
      </c>
      <c r="L797" s="141"/>
      <c r="M797" s="158">
        <v>4.1000000000000002E-2</v>
      </c>
      <c r="N797" s="158">
        <v>4.4999999999999998E-2</v>
      </c>
      <c r="O797" s="158">
        <v>0.26700000000000002</v>
      </c>
      <c r="P797" s="158">
        <v>0.27500000000000002</v>
      </c>
      <c r="Q797" s="158">
        <v>0.25800000000000001</v>
      </c>
      <c r="R797" s="158">
        <v>0.26600000000000001</v>
      </c>
      <c r="S797" s="158">
        <v>0.10299999999999999</v>
      </c>
      <c r="T797" s="158">
        <v>0.108</v>
      </c>
      <c r="U797" s="158">
        <v>0.02</v>
      </c>
      <c r="V797" s="158">
        <v>2.1999999999999999E-2</v>
      </c>
      <c r="W797" s="158">
        <v>0.26800000000000002</v>
      </c>
      <c r="X797" s="158">
        <v>0.27600000000000002</v>
      </c>
      <c r="Y797" s="158">
        <v>2E-3</v>
      </c>
      <c r="Z797" s="158">
        <v>3.0000000000000001E-3</v>
      </c>
      <c r="AA797" s="158">
        <v>2.1999999999999999E-2</v>
      </c>
      <c r="AB797" s="158">
        <v>2.5000000000000001E-2</v>
      </c>
    </row>
    <row r="798" spans="1:28" x14ac:dyDescent="0.25">
      <c r="A798" s="159" t="s">
        <v>4720</v>
      </c>
      <c r="B798" s="158" t="s">
        <v>294</v>
      </c>
      <c r="C798" s="158">
        <v>0.10344827586206896</v>
      </c>
      <c r="D798" s="158">
        <v>0.15517241379310345</v>
      </c>
      <c r="E798" s="158">
        <v>0.13218390804597702</v>
      </c>
      <c r="F798" s="158">
        <v>2.5862068965517241E-2</v>
      </c>
      <c r="G798" s="158">
        <v>0.56034482758620685</v>
      </c>
      <c r="H798" s="158">
        <v>2.8735632183908046E-3</v>
      </c>
      <c r="I798" s="158">
        <v>2.0114942528735632E-2</v>
      </c>
      <c r="J798" s="158">
        <v>1</v>
      </c>
      <c r="K798" s="159">
        <v>348</v>
      </c>
      <c r="L798" s="141"/>
      <c r="M798" s="158" t="s">
        <v>294</v>
      </c>
      <c r="N798" s="158" t="s">
        <v>294</v>
      </c>
      <c r="O798" s="158">
        <v>7.5999999999999998E-2</v>
      </c>
      <c r="P798" s="158">
        <v>0.14000000000000001</v>
      </c>
      <c r="Q798" s="158">
        <v>0.121</v>
      </c>
      <c r="R798" s="158">
        <v>0.19700000000000001</v>
      </c>
      <c r="S798" s="158">
        <v>0.10100000000000001</v>
      </c>
      <c r="T798" s="158">
        <v>0.17199999999999999</v>
      </c>
      <c r="U798" s="158">
        <v>1.4E-2</v>
      </c>
      <c r="V798" s="158">
        <v>4.8000000000000001E-2</v>
      </c>
      <c r="W798" s="158">
        <v>0.50800000000000001</v>
      </c>
      <c r="X798" s="158">
        <v>0.61199999999999999</v>
      </c>
      <c r="Y798" s="158">
        <v>1E-3</v>
      </c>
      <c r="Z798" s="158">
        <v>1.6E-2</v>
      </c>
      <c r="AA798" s="158">
        <v>0.01</v>
      </c>
      <c r="AB798" s="158">
        <v>4.1000000000000002E-2</v>
      </c>
    </row>
    <row r="799" spans="1:28" x14ac:dyDescent="0.25">
      <c r="A799" s="159" t="s">
        <v>4721</v>
      </c>
      <c r="B799" s="158" t="s">
        <v>294</v>
      </c>
      <c r="C799" s="158">
        <v>0.31708901884340479</v>
      </c>
      <c r="D799" s="158">
        <v>0.28265107212475632</v>
      </c>
      <c r="E799" s="158">
        <v>0.13840155945419103</v>
      </c>
      <c r="F799" s="158">
        <v>3.1838856400259907E-2</v>
      </c>
      <c r="G799" s="158">
        <v>0.21312540610786224</v>
      </c>
      <c r="H799" s="158">
        <v>1.2995451591942819E-3</v>
      </c>
      <c r="I799" s="158">
        <v>1.5594541910331383E-2</v>
      </c>
      <c r="J799" s="158">
        <v>0.99999999999999989</v>
      </c>
      <c r="K799" s="159">
        <v>1539</v>
      </c>
      <c r="L799" s="141"/>
      <c r="M799" s="158" t="s">
        <v>294</v>
      </c>
      <c r="N799" s="158" t="s">
        <v>294</v>
      </c>
      <c r="O799" s="158">
        <v>0.29399999999999998</v>
      </c>
      <c r="P799" s="158">
        <v>0.34100000000000003</v>
      </c>
      <c r="Q799" s="158">
        <v>0.26100000000000001</v>
      </c>
      <c r="R799" s="158">
        <v>0.30599999999999999</v>
      </c>
      <c r="S799" s="158">
        <v>0.122</v>
      </c>
      <c r="T799" s="158">
        <v>0.157</v>
      </c>
      <c r="U799" s="158">
        <v>2.4E-2</v>
      </c>
      <c r="V799" s="158">
        <v>4.2000000000000003E-2</v>
      </c>
      <c r="W799" s="158">
        <v>0.193</v>
      </c>
      <c r="X799" s="158">
        <v>0.23400000000000001</v>
      </c>
      <c r="Y799" s="158">
        <v>0</v>
      </c>
      <c r="Z799" s="158">
        <v>5.0000000000000001E-3</v>
      </c>
      <c r="AA799" s="158">
        <v>1.0999999999999999E-2</v>
      </c>
      <c r="AB799" s="158">
        <v>2.3E-2</v>
      </c>
    </row>
    <row r="800" spans="1:28" x14ac:dyDescent="0.25">
      <c r="A800" s="159" t="s">
        <v>4722</v>
      </c>
      <c r="B800" s="158" t="s">
        <v>294</v>
      </c>
      <c r="C800" s="158">
        <v>7.0721357850070717E-3</v>
      </c>
      <c r="D800" s="158">
        <v>0.15983026874115983</v>
      </c>
      <c r="E800" s="158">
        <v>0.12164073550212164</v>
      </c>
      <c r="F800" s="158">
        <v>2.4045261669024046E-2</v>
      </c>
      <c r="G800" s="158">
        <v>0.66053748231966058</v>
      </c>
      <c r="H800" s="158">
        <v>4.2432814710042432E-3</v>
      </c>
      <c r="I800" s="158">
        <v>2.2630834512022632E-2</v>
      </c>
      <c r="J800" s="158">
        <v>1</v>
      </c>
      <c r="K800" s="159">
        <v>707</v>
      </c>
      <c r="L800" s="141"/>
      <c r="M800" s="158" t="s">
        <v>294</v>
      </c>
      <c r="N800" s="158" t="s">
        <v>294</v>
      </c>
      <c r="O800" s="158">
        <v>3.0000000000000001E-3</v>
      </c>
      <c r="P800" s="158">
        <v>1.6E-2</v>
      </c>
      <c r="Q800" s="158">
        <v>0.13500000000000001</v>
      </c>
      <c r="R800" s="158">
        <v>0.189</v>
      </c>
      <c r="S800" s="158">
        <v>0.1</v>
      </c>
      <c r="T800" s="158">
        <v>0.14799999999999999</v>
      </c>
      <c r="U800" s="158">
        <v>1.4999999999999999E-2</v>
      </c>
      <c r="V800" s="158">
        <v>3.7999999999999999E-2</v>
      </c>
      <c r="W800" s="158">
        <v>0.625</v>
      </c>
      <c r="X800" s="158">
        <v>0.69399999999999995</v>
      </c>
      <c r="Y800" s="158">
        <v>1E-3</v>
      </c>
      <c r="Z800" s="158">
        <v>1.2E-2</v>
      </c>
      <c r="AA800" s="158">
        <v>1.4E-2</v>
      </c>
      <c r="AB800" s="158">
        <v>3.5999999999999997E-2</v>
      </c>
    </row>
    <row r="801" spans="1:28" x14ac:dyDescent="0.25">
      <c r="A801" s="159" t="s">
        <v>4723</v>
      </c>
      <c r="B801" s="158" t="s">
        <v>294</v>
      </c>
      <c r="C801" s="158">
        <v>8.387096774193549E-2</v>
      </c>
      <c r="D801" s="158">
        <v>0.16709677419354838</v>
      </c>
      <c r="E801" s="158">
        <v>7.0322580645161295E-2</v>
      </c>
      <c r="F801" s="158">
        <v>1.0967741935483871E-2</v>
      </c>
      <c r="G801" s="158">
        <v>0.62</v>
      </c>
      <c r="H801" s="158">
        <v>9.0322580645161299E-3</v>
      </c>
      <c r="I801" s="158">
        <v>3.870967741935484E-2</v>
      </c>
      <c r="J801" s="158">
        <v>1</v>
      </c>
      <c r="K801" s="159">
        <v>1550</v>
      </c>
      <c r="L801" s="141"/>
      <c r="M801" s="158" t="s">
        <v>294</v>
      </c>
      <c r="N801" s="158" t="s">
        <v>294</v>
      </c>
      <c r="O801" s="158">
        <v>7.0999999999999994E-2</v>
      </c>
      <c r="P801" s="158">
        <v>9.9000000000000005E-2</v>
      </c>
      <c r="Q801" s="158">
        <v>0.14899999999999999</v>
      </c>
      <c r="R801" s="158">
        <v>0.186</v>
      </c>
      <c r="S801" s="158">
        <v>5.8999999999999997E-2</v>
      </c>
      <c r="T801" s="158">
        <v>8.4000000000000005E-2</v>
      </c>
      <c r="U801" s="158">
        <v>7.0000000000000001E-3</v>
      </c>
      <c r="V801" s="158">
        <v>1.7000000000000001E-2</v>
      </c>
      <c r="W801" s="158">
        <v>0.59599999999999997</v>
      </c>
      <c r="X801" s="158">
        <v>0.64400000000000002</v>
      </c>
      <c r="Y801" s="158">
        <v>5.0000000000000001E-3</v>
      </c>
      <c r="Z801" s="158">
        <v>1.4999999999999999E-2</v>
      </c>
      <c r="AA801" s="158">
        <v>0.03</v>
      </c>
      <c r="AB801" s="158">
        <v>0.05</v>
      </c>
    </row>
    <row r="802" spans="1:28" x14ac:dyDescent="0.25">
      <c r="A802" s="159" t="s">
        <v>4724</v>
      </c>
      <c r="B802" s="158">
        <v>0.27116212338593976</v>
      </c>
      <c r="C802" s="158">
        <v>0.15638450502152079</v>
      </c>
      <c r="D802" s="158">
        <v>0.31133428981348638</v>
      </c>
      <c r="E802" s="158">
        <v>0.10186513629842181</v>
      </c>
      <c r="F802" s="158">
        <v>2.7259684361549498E-2</v>
      </c>
      <c r="G802" s="158">
        <v>0.11047345767575323</v>
      </c>
      <c r="H802" s="158" t="s">
        <v>294</v>
      </c>
      <c r="I802" s="158">
        <v>2.1520803443328552E-2</v>
      </c>
      <c r="J802" s="158">
        <v>1</v>
      </c>
      <c r="K802" s="159">
        <v>697</v>
      </c>
      <c r="L802" s="141"/>
      <c r="M802" s="158">
        <v>0.23899999999999999</v>
      </c>
      <c r="N802" s="158">
        <v>0.30499999999999999</v>
      </c>
      <c r="O802" s="158">
        <v>0.13100000000000001</v>
      </c>
      <c r="P802" s="158">
        <v>0.185</v>
      </c>
      <c r="Q802" s="158">
        <v>0.27800000000000002</v>
      </c>
      <c r="R802" s="158">
        <v>0.34699999999999998</v>
      </c>
      <c r="S802" s="158">
        <v>8.2000000000000003E-2</v>
      </c>
      <c r="T802" s="158">
        <v>0.127</v>
      </c>
      <c r="U802" s="158">
        <v>1.7999999999999999E-2</v>
      </c>
      <c r="V802" s="158">
        <v>4.2000000000000003E-2</v>
      </c>
      <c r="W802" s="158">
        <v>8.8999999999999996E-2</v>
      </c>
      <c r="X802" s="158">
        <v>0.13600000000000001</v>
      </c>
      <c r="Y802" s="158" t="s">
        <v>294</v>
      </c>
      <c r="Z802" s="158" t="s">
        <v>294</v>
      </c>
      <c r="AA802" s="158">
        <v>1.2999999999999999E-2</v>
      </c>
      <c r="AB802" s="158">
        <v>3.5000000000000003E-2</v>
      </c>
    </row>
    <row r="803" spans="1:28" x14ac:dyDescent="0.25">
      <c r="A803" s="159" t="s">
        <v>4725</v>
      </c>
      <c r="B803" s="158">
        <v>0.12346895677882584</v>
      </c>
      <c r="C803" s="158">
        <v>8.4471350133746305E-4</v>
      </c>
      <c r="D803" s="158">
        <v>0.62508799098972267</v>
      </c>
      <c r="E803" s="158">
        <v>0.1747149091932986</v>
      </c>
      <c r="F803" s="158">
        <v>3.1254399549486132E-2</v>
      </c>
      <c r="G803" s="158">
        <v>1.2248345769393215E-2</v>
      </c>
      <c r="H803" s="158" t="s">
        <v>294</v>
      </c>
      <c r="I803" s="158">
        <v>3.2380684217936086E-2</v>
      </c>
      <c r="J803" s="158">
        <v>1</v>
      </c>
      <c r="K803" s="159">
        <v>7103</v>
      </c>
      <c r="L803" s="141"/>
      <c r="M803" s="158">
        <v>0.11600000000000001</v>
      </c>
      <c r="N803" s="158">
        <v>0.13100000000000001</v>
      </c>
      <c r="O803" s="158">
        <v>0</v>
      </c>
      <c r="P803" s="158">
        <v>2E-3</v>
      </c>
      <c r="Q803" s="158">
        <v>0.61399999999999999</v>
      </c>
      <c r="R803" s="158">
        <v>0.63600000000000001</v>
      </c>
      <c r="S803" s="158">
        <v>0.16600000000000001</v>
      </c>
      <c r="T803" s="158">
        <v>0.184</v>
      </c>
      <c r="U803" s="158">
        <v>2.7E-2</v>
      </c>
      <c r="V803" s="158">
        <v>3.5999999999999997E-2</v>
      </c>
      <c r="W803" s="158">
        <v>0.01</v>
      </c>
      <c r="X803" s="158">
        <v>1.4999999999999999E-2</v>
      </c>
      <c r="Y803" s="158" t="s">
        <v>294</v>
      </c>
      <c r="Z803" s="158" t="s">
        <v>294</v>
      </c>
      <c r="AA803" s="158">
        <v>2.9000000000000001E-2</v>
      </c>
      <c r="AB803" s="158">
        <v>3.6999999999999998E-2</v>
      </c>
    </row>
    <row r="804" spans="1:28" x14ac:dyDescent="0.25">
      <c r="A804" s="159" t="s">
        <v>4726</v>
      </c>
      <c r="B804" s="158">
        <v>5.7537399309551207E-2</v>
      </c>
      <c r="C804" s="158">
        <v>0.25642500958956654</v>
      </c>
      <c r="D804" s="158">
        <v>0.26026083621020329</v>
      </c>
      <c r="E804" s="158">
        <v>8.6497890295358648E-2</v>
      </c>
      <c r="F804" s="158">
        <v>3.3755274261603373E-2</v>
      </c>
      <c r="G804" s="158">
        <v>0.28653624856156501</v>
      </c>
      <c r="H804" s="158">
        <v>2.3014959723820483E-3</v>
      </c>
      <c r="I804" s="158">
        <v>1.6685845799769849E-2</v>
      </c>
      <c r="J804" s="158">
        <v>0.99999999999999989</v>
      </c>
      <c r="K804" s="159">
        <v>5214</v>
      </c>
      <c r="L804" s="141"/>
      <c r="M804" s="158">
        <v>5.1999999999999998E-2</v>
      </c>
      <c r="N804" s="158">
        <v>6.4000000000000001E-2</v>
      </c>
      <c r="O804" s="158">
        <v>0.245</v>
      </c>
      <c r="P804" s="158">
        <v>0.26800000000000002</v>
      </c>
      <c r="Q804" s="158">
        <v>0.249</v>
      </c>
      <c r="R804" s="158">
        <v>0.27200000000000002</v>
      </c>
      <c r="S804" s="158">
        <v>7.9000000000000001E-2</v>
      </c>
      <c r="T804" s="158">
        <v>9.4E-2</v>
      </c>
      <c r="U804" s="158">
        <v>2.9000000000000001E-2</v>
      </c>
      <c r="V804" s="158">
        <v>3.9E-2</v>
      </c>
      <c r="W804" s="158">
        <v>0.27400000000000002</v>
      </c>
      <c r="X804" s="158">
        <v>0.29899999999999999</v>
      </c>
      <c r="Y804" s="158">
        <v>1E-3</v>
      </c>
      <c r="Z804" s="158">
        <v>4.0000000000000001E-3</v>
      </c>
      <c r="AA804" s="158">
        <v>1.4E-2</v>
      </c>
      <c r="AB804" s="158">
        <v>2.1000000000000001E-2</v>
      </c>
    </row>
    <row r="805" spans="1:28" x14ac:dyDescent="0.25">
      <c r="A805" s="159" t="s">
        <v>4727</v>
      </c>
      <c r="B805" s="158">
        <v>0.5509499136442142</v>
      </c>
      <c r="C805" s="158">
        <v>0.18652849740932642</v>
      </c>
      <c r="D805" s="158">
        <v>0.18134715025906736</v>
      </c>
      <c r="E805" s="158">
        <v>4.317789291882556E-2</v>
      </c>
      <c r="F805" s="158">
        <v>1.7271157167530224E-3</v>
      </c>
      <c r="G805" s="158">
        <v>1.5544041450777202E-2</v>
      </c>
      <c r="H805" s="158" t="s">
        <v>294</v>
      </c>
      <c r="I805" s="158">
        <v>2.072538860103627E-2</v>
      </c>
      <c r="J805" s="158">
        <v>0.99999999999999989</v>
      </c>
      <c r="K805" s="159">
        <v>579</v>
      </c>
      <c r="L805" s="141"/>
      <c r="M805" s="158">
        <v>0.51</v>
      </c>
      <c r="N805" s="158">
        <v>0.59099999999999997</v>
      </c>
      <c r="O805" s="158">
        <v>0.157</v>
      </c>
      <c r="P805" s="158">
        <v>0.22</v>
      </c>
      <c r="Q805" s="158">
        <v>0.152</v>
      </c>
      <c r="R805" s="158">
        <v>0.215</v>
      </c>
      <c r="S805" s="158">
        <v>2.9000000000000001E-2</v>
      </c>
      <c r="T805" s="158">
        <v>6.3E-2</v>
      </c>
      <c r="U805" s="158">
        <v>0</v>
      </c>
      <c r="V805" s="158">
        <v>0.01</v>
      </c>
      <c r="W805" s="158">
        <v>8.0000000000000002E-3</v>
      </c>
      <c r="X805" s="158">
        <v>2.9000000000000001E-2</v>
      </c>
      <c r="Y805" s="158" t="s">
        <v>294</v>
      </c>
      <c r="Z805" s="158" t="s">
        <v>294</v>
      </c>
      <c r="AA805" s="158">
        <v>1.2E-2</v>
      </c>
      <c r="AB805" s="158">
        <v>3.5999999999999997E-2</v>
      </c>
    </row>
    <row r="806" spans="1:28" x14ac:dyDescent="0.25">
      <c r="A806" s="159" t="s">
        <v>4728</v>
      </c>
      <c r="B806" s="158">
        <v>0.25062116945502733</v>
      </c>
      <c r="C806" s="158">
        <v>0.5105184694384628</v>
      </c>
      <c r="D806" s="158">
        <v>0.12887195626967038</v>
      </c>
      <c r="E806" s="158">
        <v>2.9153553089282757E-2</v>
      </c>
      <c r="F806" s="158">
        <v>1.6564518800728839E-3</v>
      </c>
      <c r="G806" s="158">
        <v>5.7975815802550935E-2</v>
      </c>
      <c r="H806" s="158">
        <v>1.6564518800728839E-3</v>
      </c>
      <c r="I806" s="158">
        <v>1.9546132184860031E-2</v>
      </c>
      <c r="J806" s="158">
        <v>1.0000000000000002</v>
      </c>
      <c r="K806" s="159">
        <v>6037</v>
      </c>
      <c r="L806" s="141"/>
      <c r="M806" s="158">
        <v>0.24</v>
      </c>
      <c r="N806" s="158">
        <v>0.26200000000000001</v>
      </c>
      <c r="O806" s="158">
        <v>0.498</v>
      </c>
      <c r="P806" s="158">
        <v>0.52300000000000002</v>
      </c>
      <c r="Q806" s="158">
        <v>0.121</v>
      </c>
      <c r="R806" s="158">
        <v>0.13800000000000001</v>
      </c>
      <c r="S806" s="158">
        <v>2.5000000000000001E-2</v>
      </c>
      <c r="T806" s="158">
        <v>3.4000000000000002E-2</v>
      </c>
      <c r="U806" s="158">
        <v>1E-3</v>
      </c>
      <c r="V806" s="158">
        <v>3.0000000000000001E-3</v>
      </c>
      <c r="W806" s="158">
        <v>5.1999999999999998E-2</v>
      </c>
      <c r="X806" s="158">
        <v>6.4000000000000001E-2</v>
      </c>
      <c r="Y806" s="158">
        <v>1E-3</v>
      </c>
      <c r="Z806" s="158">
        <v>3.0000000000000001E-3</v>
      </c>
      <c r="AA806" s="158">
        <v>1.6E-2</v>
      </c>
      <c r="AB806" s="158">
        <v>2.3E-2</v>
      </c>
    </row>
    <row r="807" spans="1:28" x14ac:dyDescent="0.25">
      <c r="A807" s="159" t="s">
        <v>4729</v>
      </c>
      <c r="B807" s="158" t="s">
        <v>294</v>
      </c>
      <c r="C807" s="158">
        <v>0.34151329243353784</v>
      </c>
      <c r="D807" s="158">
        <v>0.38036809815950923</v>
      </c>
      <c r="E807" s="158">
        <v>0.12678936605316973</v>
      </c>
      <c r="F807" s="158">
        <v>2.0449897750511249E-3</v>
      </c>
      <c r="G807" s="158">
        <v>0.13496932515337423</v>
      </c>
      <c r="H807" s="158">
        <v>2.0449897750511249E-3</v>
      </c>
      <c r="I807" s="158">
        <v>1.2269938650306749E-2</v>
      </c>
      <c r="J807" s="158">
        <v>0.99999999999999989</v>
      </c>
      <c r="K807" s="159">
        <v>489</v>
      </c>
      <c r="L807" s="141"/>
      <c r="M807" s="158" t="s">
        <v>294</v>
      </c>
      <c r="N807" s="158" t="s">
        <v>294</v>
      </c>
      <c r="O807" s="158">
        <v>0.30099999999999999</v>
      </c>
      <c r="P807" s="158">
        <v>0.38500000000000001</v>
      </c>
      <c r="Q807" s="158">
        <v>0.33800000000000002</v>
      </c>
      <c r="R807" s="158">
        <v>0.42399999999999999</v>
      </c>
      <c r="S807" s="158">
        <v>0.1</v>
      </c>
      <c r="T807" s="158">
        <v>0.159</v>
      </c>
      <c r="U807" s="158">
        <v>0</v>
      </c>
      <c r="V807" s="158">
        <v>1.0999999999999999E-2</v>
      </c>
      <c r="W807" s="158">
        <v>0.108</v>
      </c>
      <c r="X807" s="158">
        <v>0.16800000000000001</v>
      </c>
      <c r="Y807" s="158">
        <v>0</v>
      </c>
      <c r="Z807" s="158">
        <v>1.0999999999999999E-2</v>
      </c>
      <c r="AA807" s="158">
        <v>6.0000000000000001E-3</v>
      </c>
      <c r="AB807" s="158">
        <v>2.7E-2</v>
      </c>
    </row>
    <row r="808" spans="1:28" x14ac:dyDescent="0.25">
      <c r="A808" s="159" t="s">
        <v>4730</v>
      </c>
      <c r="B808" s="158" t="s">
        <v>294</v>
      </c>
      <c r="C808" s="158">
        <v>0.34615384615384615</v>
      </c>
      <c r="D808" s="158">
        <v>0.31538461538461537</v>
      </c>
      <c r="E808" s="158">
        <v>0.14615384615384616</v>
      </c>
      <c r="F808" s="158">
        <v>7.6923076923076927E-3</v>
      </c>
      <c r="G808" s="158">
        <v>0.17692307692307693</v>
      </c>
      <c r="H808" s="158" t="s">
        <v>294</v>
      </c>
      <c r="I808" s="158">
        <v>7.6923076923076927E-3</v>
      </c>
      <c r="J808" s="158">
        <v>1</v>
      </c>
      <c r="K808" s="159">
        <v>130</v>
      </c>
      <c r="L808" s="141"/>
      <c r="M808" s="158" t="s">
        <v>294</v>
      </c>
      <c r="N808" s="158" t="s">
        <v>294</v>
      </c>
      <c r="O808" s="158">
        <v>0.27</v>
      </c>
      <c r="P808" s="158">
        <v>0.43099999999999999</v>
      </c>
      <c r="Q808" s="158">
        <v>0.24199999999999999</v>
      </c>
      <c r="R808" s="158">
        <v>0.4</v>
      </c>
      <c r="S808" s="158">
        <v>9.6000000000000002E-2</v>
      </c>
      <c r="T808" s="158">
        <v>0.217</v>
      </c>
      <c r="U808" s="158">
        <v>1E-3</v>
      </c>
      <c r="V808" s="158">
        <v>4.2000000000000003E-2</v>
      </c>
      <c r="W808" s="158">
        <v>0.121</v>
      </c>
      <c r="X808" s="158">
        <v>0.252</v>
      </c>
      <c r="Y808" s="158" t="s">
        <v>294</v>
      </c>
      <c r="Z808" s="158" t="s">
        <v>294</v>
      </c>
      <c r="AA808" s="158">
        <v>1E-3</v>
      </c>
      <c r="AB808" s="158">
        <v>4.2000000000000003E-2</v>
      </c>
    </row>
    <row r="809" spans="1:28" x14ac:dyDescent="0.25">
      <c r="A809" s="159" t="s">
        <v>4731</v>
      </c>
      <c r="B809" s="158" t="s">
        <v>294</v>
      </c>
      <c r="C809" s="158">
        <v>0.36220472440944884</v>
      </c>
      <c r="D809" s="158">
        <v>0.26968503937007876</v>
      </c>
      <c r="E809" s="158">
        <v>0.23228346456692914</v>
      </c>
      <c r="F809" s="158">
        <v>9.8425196850393699E-3</v>
      </c>
      <c r="G809" s="158">
        <v>0.10826771653543307</v>
      </c>
      <c r="H809" s="158" t="s">
        <v>294</v>
      </c>
      <c r="I809" s="158">
        <v>1.7716535433070866E-2</v>
      </c>
      <c r="J809" s="158">
        <v>1</v>
      </c>
      <c r="K809" s="159">
        <v>508</v>
      </c>
      <c r="L809" s="141"/>
      <c r="M809" s="158" t="s">
        <v>294</v>
      </c>
      <c r="N809" s="158" t="s">
        <v>294</v>
      </c>
      <c r="O809" s="158">
        <v>0.32200000000000001</v>
      </c>
      <c r="P809" s="158">
        <v>0.40500000000000003</v>
      </c>
      <c r="Q809" s="158">
        <v>0.23300000000000001</v>
      </c>
      <c r="R809" s="158">
        <v>0.31</v>
      </c>
      <c r="S809" s="158">
        <v>0.19800000000000001</v>
      </c>
      <c r="T809" s="158">
        <v>0.27100000000000002</v>
      </c>
      <c r="U809" s="158">
        <v>4.0000000000000001E-3</v>
      </c>
      <c r="V809" s="158">
        <v>2.3E-2</v>
      </c>
      <c r="W809" s="158">
        <v>8.4000000000000005E-2</v>
      </c>
      <c r="X809" s="158">
        <v>0.13800000000000001</v>
      </c>
      <c r="Y809" s="158" t="s">
        <v>294</v>
      </c>
      <c r="Z809" s="158" t="s">
        <v>294</v>
      </c>
      <c r="AA809" s="158">
        <v>8.9999999999999993E-3</v>
      </c>
      <c r="AB809" s="158">
        <v>3.3000000000000002E-2</v>
      </c>
    </row>
    <row r="810" spans="1:28" x14ac:dyDescent="0.25">
      <c r="A810" s="159" t="s">
        <v>4732</v>
      </c>
      <c r="B810" s="158" t="s">
        <v>294</v>
      </c>
      <c r="C810" s="158">
        <v>0.41839762611275966</v>
      </c>
      <c r="D810" s="158">
        <v>0.31750741839762614</v>
      </c>
      <c r="E810" s="158">
        <v>0.14836795252225518</v>
      </c>
      <c r="F810" s="158">
        <v>2.967359050445104E-3</v>
      </c>
      <c r="G810" s="158">
        <v>9.1988130563798218E-2</v>
      </c>
      <c r="H810" s="158" t="s">
        <v>294</v>
      </c>
      <c r="I810" s="158">
        <v>2.0771513353115726E-2</v>
      </c>
      <c r="J810" s="158">
        <v>1</v>
      </c>
      <c r="K810" s="159">
        <v>337</v>
      </c>
      <c r="L810" s="141"/>
      <c r="M810" s="158" t="s">
        <v>294</v>
      </c>
      <c r="N810" s="158" t="s">
        <v>294</v>
      </c>
      <c r="O810" s="158">
        <v>0.36699999999999999</v>
      </c>
      <c r="P810" s="158">
        <v>0.47199999999999998</v>
      </c>
      <c r="Q810" s="158">
        <v>0.27</v>
      </c>
      <c r="R810" s="158">
        <v>0.36899999999999999</v>
      </c>
      <c r="S810" s="158">
        <v>0.114</v>
      </c>
      <c r="T810" s="158">
        <v>0.19</v>
      </c>
      <c r="U810" s="158">
        <v>1E-3</v>
      </c>
      <c r="V810" s="158">
        <v>1.7000000000000001E-2</v>
      </c>
      <c r="W810" s="158">
        <v>6.6000000000000003E-2</v>
      </c>
      <c r="X810" s="158">
        <v>0.128</v>
      </c>
      <c r="Y810" s="158" t="s">
        <v>294</v>
      </c>
      <c r="Z810" s="158" t="s">
        <v>294</v>
      </c>
      <c r="AA810" s="158">
        <v>0.01</v>
      </c>
      <c r="AB810" s="158">
        <v>4.2000000000000003E-2</v>
      </c>
    </row>
    <row r="811" spans="1:28" x14ac:dyDescent="0.25">
      <c r="A811" s="159" t="s">
        <v>4733</v>
      </c>
      <c r="B811" s="158" t="s">
        <v>294</v>
      </c>
      <c r="C811" s="158">
        <v>0.30372492836676218</v>
      </c>
      <c r="D811" s="158">
        <v>0.39541547277936961</v>
      </c>
      <c r="E811" s="158">
        <v>0.18338108882521489</v>
      </c>
      <c r="F811" s="158">
        <v>5.7306590257879654E-3</v>
      </c>
      <c r="G811" s="158">
        <v>8.882521489971347E-2</v>
      </c>
      <c r="H811" s="158">
        <v>2.8653295128939827E-3</v>
      </c>
      <c r="I811" s="158">
        <v>2.0057306590257881E-2</v>
      </c>
      <c r="J811" s="158">
        <v>0.99999999999999989</v>
      </c>
      <c r="K811" s="159">
        <v>349</v>
      </c>
      <c r="L811" s="141"/>
      <c r="M811" s="158" t="s">
        <v>294</v>
      </c>
      <c r="N811" s="158" t="s">
        <v>294</v>
      </c>
      <c r="O811" s="158">
        <v>0.25800000000000001</v>
      </c>
      <c r="P811" s="158">
        <v>0.35399999999999998</v>
      </c>
      <c r="Q811" s="158">
        <v>0.34599999999999997</v>
      </c>
      <c r="R811" s="158">
        <v>0.44800000000000001</v>
      </c>
      <c r="S811" s="158">
        <v>0.14599999999999999</v>
      </c>
      <c r="T811" s="158">
        <v>0.22700000000000001</v>
      </c>
      <c r="U811" s="158">
        <v>2E-3</v>
      </c>
      <c r="V811" s="158">
        <v>2.1000000000000001E-2</v>
      </c>
      <c r="W811" s="158">
        <v>6.3E-2</v>
      </c>
      <c r="X811" s="158">
        <v>0.123</v>
      </c>
      <c r="Y811" s="158">
        <v>1E-3</v>
      </c>
      <c r="Z811" s="158">
        <v>1.6E-2</v>
      </c>
      <c r="AA811" s="158">
        <v>0.01</v>
      </c>
      <c r="AB811" s="158">
        <v>4.1000000000000002E-2</v>
      </c>
    </row>
    <row r="812" spans="1:28" x14ac:dyDescent="0.25">
      <c r="A812" s="159" t="s">
        <v>4734</v>
      </c>
      <c r="B812" s="158" t="s">
        <v>294</v>
      </c>
      <c r="C812" s="158">
        <v>0.13142857142857142</v>
      </c>
      <c r="D812" s="158">
        <v>0.58571428571428574</v>
      </c>
      <c r="E812" s="158">
        <v>0.18285714285714286</v>
      </c>
      <c r="F812" s="158">
        <v>8.5714285714285719E-3</v>
      </c>
      <c r="G812" s="158">
        <v>4.8571428571428571E-2</v>
      </c>
      <c r="H812" s="158" t="s">
        <v>294</v>
      </c>
      <c r="I812" s="158">
        <v>4.2857142857142858E-2</v>
      </c>
      <c r="J812" s="158">
        <v>1</v>
      </c>
      <c r="K812" s="159">
        <v>350</v>
      </c>
      <c r="L812" s="141"/>
      <c r="M812" s="158" t="s">
        <v>294</v>
      </c>
      <c r="N812" s="158" t="s">
        <v>294</v>
      </c>
      <c r="O812" s="158">
        <v>0.1</v>
      </c>
      <c r="P812" s="158">
        <v>0.17100000000000001</v>
      </c>
      <c r="Q812" s="158">
        <v>0.53300000000000003</v>
      </c>
      <c r="R812" s="158">
        <v>0.63600000000000001</v>
      </c>
      <c r="S812" s="158">
        <v>0.14599999999999999</v>
      </c>
      <c r="T812" s="158">
        <v>0.22700000000000001</v>
      </c>
      <c r="U812" s="158">
        <v>3.0000000000000001E-3</v>
      </c>
      <c r="V812" s="158">
        <v>2.5000000000000001E-2</v>
      </c>
      <c r="W812" s="158">
        <v>3.1E-2</v>
      </c>
      <c r="X812" s="158">
        <v>7.5999999999999998E-2</v>
      </c>
      <c r="Y812" s="158" t="s">
        <v>294</v>
      </c>
      <c r="Z812" s="158" t="s">
        <v>294</v>
      </c>
      <c r="AA812" s="158">
        <v>2.5999999999999999E-2</v>
      </c>
      <c r="AB812" s="158">
        <v>6.9000000000000006E-2</v>
      </c>
    </row>
    <row r="813" spans="1:28" x14ac:dyDescent="0.25">
      <c r="A813" s="159" t="s">
        <v>4735</v>
      </c>
      <c r="B813" s="158" t="s">
        <v>294</v>
      </c>
      <c r="C813" s="158">
        <v>0.28528528528528529</v>
      </c>
      <c r="D813" s="158">
        <v>0.36636636636636638</v>
      </c>
      <c r="E813" s="158">
        <v>0.14114114114114115</v>
      </c>
      <c r="F813" s="158">
        <v>1.5015015015015015E-2</v>
      </c>
      <c r="G813" s="158">
        <v>0.16516516516516516</v>
      </c>
      <c r="H813" s="158" t="s">
        <v>294</v>
      </c>
      <c r="I813" s="158">
        <v>2.7027027027027029E-2</v>
      </c>
      <c r="J813" s="158">
        <v>1</v>
      </c>
      <c r="K813" s="159">
        <v>333</v>
      </c>
      <c r="L813" s="141"/>
      <c r="M813" s="158" t="s">
        <v>294</v>
      </c>
      <c r="N813" s="158" t="s">
        <v>294</v>
      </c>
      <c r="O813" s="158">
        <v>0.23899999999999999</v>
      </c>
      <c r="P813" s="158">
        <v>0.33600000000000002</v>
      </c>
      <c r="Q813" s="158">
        <v>0.316</v>
      </c>
      <c r="R813" s="158">
        <v>0.41899999999999998</v>
      </c>
      <c r="S813" s="158">
        <v>0.108</v>
      </c>
      <c r="T813" s="158">
        <v>0.183</v>
      </c>
      <c r="U813" s="158">
        <v>6.0000000000000001E-3</v>
      </c>
      <c r="V813" s="158">
        <v>3.5000000000000003E-2</v>
      </c>
      <c r="W813" s="158">
        <v>0.129</v>
      </c>
      <c r="X813" s="158">
        <v>0.20899999999999999</v>
      </c>
      <c r="Y813" s="158" t="s">
        <v>294</v>
      </c>
      <c r="Z813" s="158" t="s">
        <v>294</v>
      </c>
      <c r="AA813" s="158">
        <v>1.4E-2</v>
      </c>
      <c r="AB813" s="158">
        <v>5.0999999999999997E-2</v>
      </c>
    </row>
    <row r="814" spans="1:28" x14ac:dyDescent="0.25">
      <c r="A814" s="159" t="s">
        <v>4736</v>
      </c>
      <c r="B814" s="158" t="s">
        <v>294</v>
      </c>
      <c r="C814" s="158">
        <v>0.20740103270223753</v>
      </c>
      <c r="D814" s="158">
        <v>0.30636833046471601</v>
      </c>
      <c r="E814" s="158">
        <v>0.16953528399311532</v>
      </c>
      <c r="F814" s="158">
        <v>2.0654044750430294E-2</v>
      </c>
      <c r="G814" s="158">
        <v>0.27624784853700518</v>
      </c>
      <c r="H814" s="158">
        <v>3.4423407917383822E-3</v>
      </c>
      <c r="I814" s="158">
        <v>1.6351118760757316E-2</v>
      </c>
      <c r="J814" s="158">
        <v>1</v>
      </c>
      <c r="K814" s="159">
        <v>1162</v>
      </c>
      <c r="L814" s="141"/>
      <c r="M814" s="158" t="s">
        <v>294</v>
      </c>
      <c r="N814" s="158" t="s">
        <v>294</v>
      </c>
      <c r="O814" s="158">
        <v>0.185</v>
      </c>
      <c r="P814" s="158">
        <v>0.23200000000000001</v>
      </c>
      <c r="Q814" s="158">
        <v>0.28100000000000003</v>
      </c>
      <c r="R814" s="158">
        <v>0.33300000000000002</v>
      </c>
      <c r="S814" s="158">
        <v>0.14899999999999999</v>
      </c>
      <c r="T814" s="158">
        <v>0.192</v>
      </c>
      <c r="U814" s="158">
        <v>1.4E-2</v>
      </c>
      <c r="V814" s="158">
        <v>3.1E-2</v>
      </c>
      <c r="W814" s="158">
        <v>0.251</v>
      </c>
      <c r="X814" s="158">
        <v>0.30299999999999999</v>
      </c>
      <c r="Y814" s="158">
        <v>1E-3</v>
      </c>
      <c r="Z814" s="158">
        <v>8.9999999999999993E-3</v>
      </c>
      <c r="AA814" s="158">
        <v>0.01</v>
      </c>
      <c r="AB814" s="158">
        <v>2.5000000000000001E-2</v>
      </c>
    </row>
    <row r="815" spans="1:28" x14ac:dyDescent="0.25">
      <c r="A815" s="159" t="s">
        <v>4737</v>
      </c>
      <c r="B815" s="158" t="s">
        <v>294</v>
      </c>
      <c r="C815" s="158">
        <v>2.1428571428571429E-2</v>
      </c>
      <c r="D815" s="158">
        <v>0.17857142857142858</v>
      </c>
      <c r="E815" s="158">
        <v>0.14761904761904762</v>
      </c>
      <c r="F815" s="158">
        <v>4.7619047619047616E-2</v>
      </c>
      <c r="G815" s="158">
        <v>0.56904761904761902</v>
      </c>
      <c r="H815" s="158" t="s">
        <v>294</v>
      </c>
      <c r="I815" s="158">
        <v>3.5714285714285712E-2</v>
      </c>
      <c r="J815" s="158">
        <v>0.99999999999999989</v>
      </c>
      <c r="K815" s="159">
        <v>420</v>
      </c>
      <c r="L815" s="141"/>
      <c r="M815" s="158" t="s">
        <v>294</v>
      </c>
      <c r="N815" s="158" t="s">
        <v>294</v>
      </c>
      <c r="O815" s="158">
        <v>1.0999999999999999E-2</v>
      </c>
      <c r="P815" s="158">
        <v>0.04</v>
      </c>
      <c r="Q815" s="158">
        <v>0.14499999999999999</v>
      </c>
      <c r="R815" s="158">
        <v>0.218</v>
      </c>
      <c r="S815" s="158">
        <v>0.11700000000000001</v>
      </c>
      <c r="T815" s="158">
        <v>0.185</v>
      </c>
      <c r="U815" s="158">
        <v>3.1E-2</v>
      </c>
      <c r="V815" s="158">
        <v>7.1999999999999995E-2</v>
      </c>
      <c r="W815" s="158">
        <v>0.52100000000000002</v>
      </c>
      <c r="X815" s="158">
        <v>0.61599999999999999</v>
      </c>
      <c r="Y815" s="158" t="s">
        <v>294</v>
      </c>
      <c r="Z815" s="158" t="s">
        <v>294</v>
      </c>
      <c r="AA815" s="158">
        <v>2.1999999999999999E-2</v>
      </c>
      <c r="AB815" s="158">
        <v>5.8000000000000003E-2</v>
      </c>
    </row>
    <row r="816" spans="1:28" x14ac:dyDescent="0.25">
      <c r="A816" s="159" t="s">
        <v>4738</v>
      </c>
      <c r="B816" s="158" t="s">
        <v>294</v>
      </c>
      <c r="C816" s="158">
        <v>0.12529550827423167</v>
      </c>
      <c r="D816" s="158">
        <v>0.45153664302600471</v>
      </c>
      <c r="E816" s="158">
        <v>0.1182033096926714</v>
      </c>
      <c r="F816" s="158">
        <v>1.4184397163120567E-2</v>
      </c>
      <c r="G816" s="158">
        <v>0.2458628841607565</v>
      </c>
      <c r="H816" s="158" t="s">
        <v>294</v>
      </c>
      <c r="I816" s="158">
        <v>4.4917257683215132E-2</v>
      </c>
      <c r="J816" s="158">
        <v>0.99999999999999989</v>
      </c>
      <c r="K816" s="159">
        <v>423</v>
      </c>
      <c r="L816" s="141"/>
      <c r="M816" s="158" t="s">
        <v>294</v>
      </c>
      <c r="N816" s="158" t="s">
        <v>294</v>
      </c>
      <c r="O816" s="158">
        <v>9.7000000000000003E-2</v>
      </c>
      <c r="P816" s="158">
        <v>0.16</v>
      </c>
      <c r="Q816" s="158">
        <v>0.40500000000000003</v>
      </c>
      <c r="R816" s="158">
        <v>0.499</v>
      </c>
      <c r="S816" s="158">
        <v>9.0999999999999998E-2</v>
      </c>
      <c r="T816" s="158">
        <v>0.152</v>
      </c>
      <c r="U816" s="158">
        <v>7.0000000000000001E-3</v>
      </c>
      <c r="V816" s="158">
        <v>3.1E-2</v>
      </c>
      <c r="W816" s="158">
        <v>0.20699999999999999</v>
      </c>
      <c r="X816" s="158">
        <v>0.28899999999999998</v>
      </c>
      <c r="Y816" s="158" t="s">
        <v>294</v>
      </c>
      <c r="Z816" s="158" t="s">
        <v>294</v>
      </c>
      <c r="AA816" s="158">
        <v>2.9000000000000001E-2</v>
      </c>
      <c r="AB816" s="158">
        <v>6.9000000000000006E-2</v>
      </c>
    </row>
    <row r="817" spans="1:28" x14ac:dyDescent="0.25">
      <c r="A817" s="159" t="s">
        <v>4739</v>
      </c>
      <c r="B817" s="158" t="s">
        <v>294</v>
      </c>
      <c r="C817" s="158">
        <v>8.6956521739130432E-2</v>
      </c>
      <c r="D817" s="158">
        <v>0.19565217391304349</v>
      </c>
      <c r="E817" s="158">
        <v>9.5652173913043481E-2</v>
      </c>
      <c r="F817" s="158">
        <v>8.2608695652173908E-2</v>
      </c>
      <c r="G817" s="158">
        <v>0.5043478260869565</v>
      </c>
      <c r="H817" s="158" t="s">
        <v>294</v>
      </c>
      <c r="I817" s="158">
        <v>3.4782608695652174E-2</v>
      </c>
      <c r="J817" s="158">
        <v>1</v>
      </c>
      <c r="K817" s="159">
        <v>230</v>
      </c>
      <c r="L817" s="141"/>
      <c r="M817" s="158" t="s">
        <v>294</v>
      </c>
      <c r="N817" s="158" t="s">
        <v>294</v>
      </c>
      <c r="O817" s="158">
        <v>5.7000000000000002E-2</v>
      </c>
      <c r="P817" s="158">
        <v>0.13</v>
      </c>
      <c r="Q817" s="158">
        <v>0.15</v>
      </c>
      <c r="R817" s="158">
        <v>0.252</v>
      </c>
      <c r="S817" s="158">
        <v>6.4000000000000001E-2</v>
      </c>
      <c r="T817" s="158">
        <v>0.14099999999999999</v>
      </c>
      <c r="U817" s="158">
        <v>5.3999999999999999E-2</v>
      </c>
      <c r="V817" s="158">
        <v>0.125</v>
      </c>
      <c r="W817" s="158">
        <v>0.44</v>
      </c>
      <c r="X817" s="158">
        <v>0.56799999999999995</v>
      </c>
      <c r="Y817" s="158" t="s">
        <v>294</v>
      </c>
      <c r="Z817" s="158" t="s">
        <v>294</v>
      </c>
      <c r="AA817" s="158">
        <v>1.7999999999999999E-2</v>
      </c>
      <c r="AB817" s="158">
        <v>6.7000000000000004E-2</v>
      </c>
    </row>
    <row r="818" spans="1:28" x14ac:dyDescent="0.25">
      <c r="A818" s="159" t="s">
        <v>4740</v>
      </c>
      <c r="B818" s="158" t="s">
        <v>294</v>
      </c>
      <c r="C818" s="158">
        <v>7.0038910505836577E-2</v>
      </c>
      <c r="D818" s="158">
        <v>0.22957198443579765</v>
      </c>
      <c r="E818" s="158">
        <v>0.18093385214007782</v>
      </c>
      <c r="F818" s="158">
        <v>3.8910505836575876E-3</v>
      </c>
      <c r="G818" s="158">
        <v>0.48054474708171208</v>
      </c>
      <c r="H818" s="158">
        <v>1.9455252918287938E-3</v>
      </c>
      <c r="I818" s="158">
        <v>3.3073929961089495E-2</v>
      </c>
      <c r="J818" s="158">
        <v>0.99999999999999989</v>
      </c>
      <c r="K818" s="159">
        <v>514</v>
      </c>
      <c r="L818" s="141"/>
      <c r="M818" s="158" t="s">
        <v>294</v>
      </c>
      <c r="N818" s="158" t="s">
        <v>294</v>
      </c>
      <c r="O818" s="158">
        <v>5.0999999999999997E-2</v>
      </c>
      <c r="P818" s="158">
        <v>9.5000000000000001E-2</v>
      </c>
      <c r="Q818" s="158">
        <v>0.19500000000000001</v>
      </c>
      <c r="R818" s="158">
        <v>0.26800000000000002</v>
      </c>
      <c r="S818" s="158">
        <v>0.15</v>
      </c>
      <c r="T818" s="158">
        <v>0.217</v>
      </c>
      <c r="U818" s="158">
        <v>1E-3</v>
      </c>
      <c r="V818" s="158">
        <v>1.4E-2</v>
      </c>
      <c r="W818" s="158">
        <v>0.438</v>
      </c>
      <c r="X818" s="158">
        <v>0.52400000000000002</v>
      </c>
      <c r="Y818" s="158">
        <v>0</v>
      </c>
      <c r="Z818" s="158">
        <v>1.0999999999999999E-2</v>
      </c>
      <c r="AA818" s="158">
        <v>2.1000000000000001E-2</v>
      </c>
      <c r="AB818" s="158">
        <v>5.1999999999999998E-2</v>
      </c>
    </row>
    <row r="819" spans="1:28" x14ac:dyDescent="0.25">
      <c r="A819" s="159" t="s">
        <v>4741</v>
      </c>
      <c r="B819" s="158" t="s">
        <v>294</v>
      </c>
      <c r="C819" s="158">
        <v>0.226523793063717</v>
      </c>
      <c r="D819" s="158">
        <v>0.21304297730153243</v>
      </c>
      <c r="E819" s="158">
        <v>0.10980527710565734</v>
      </c>
      <c r="F819" s="158">
        <v>1.4287360294964857E-2</v>
      </c>
      <c r="G819" s="158">
        <v>0.40983984329991935</v>
      </c>
      <c r="H819" s="158">
        <v>2.5348542458808617E-3</v>
      </c>
      <c r="I819" s="158">
        <v>2.3965894688328149E-2</v>
      </c>
      <c r="J819" s="158">
        <v>0.99999999999999989</v>
      </c>
      <c r="K819" s="159">
        <v>8679</v>
      </c>
      <c r="L819" s="141"/>
      <c r="M819" s="158" t="s">
        <v>294</v>
      </c>
      <c r="N819" s="158" t="s">
        <v>294</v>
      </c>
      <c r="O819" s="158">
        <v>0.218</v>
      </c>
      <c r="P819" s="158">
        <v>0.23499999999999999</v>
      </c>
      <c r="Q819" s="158">
        <v>0.20499999999999999</v>
      </c>
      <c r="R819" s="158">
        <v>0.222</v>
      </c>
      <c r="S819" s="158">
        <v>0.10299999999999999</v>
      </c>
      <c r="T819" s="158">
        <v>0.11700000000000001</v>
      </c>
      <c r="U819" s="158">
        <v>1.2E-2</v>
      </c>
      <c r="V819" s="158">
        <v>1.7000000000000001E-2</v>
      </c>
      <c r="W819" s="158">
        <v>0.4</v>
      </c>
      <c r="X819" s="158">
        <v>0.42</v>
      </c>
      <c r="Y819" s="158">
        <v>2E-3</v>
      </c>
      <c r="Z819" s="158">
        <v>4.0000000000000001E-3</v>
      </c>
      <c r="AA819" s="158">
        <v>2.1000000000000001E-2</v>
      </c>
      <c r="AB819" s="158">
        <v>2.7E-2</v>
      </c>
    </row>
    <row r="820" spans="1:28" x14ac:dyDescent="0.25">
      <c r="A820" s="159" t="s">
        <v>4742</v>
      </c>
      <c r="B820" s="158" t="s">
        <v>294</v>
      </c>
      <c r="C820" s="158">
        <v>0.625</v>
      </c>
      <c r="D820" s="158">
        <v>0.10416666666666667</v>
      </c>
      <c r="E820" s="158">
        <v>0.125</v>
      </c>
      <c r="F820" s="158" t="s">
        <v>294</v>
      </c>
      <c r="G820" s="158">
        <v>0.10416666666666667</v>
      </c>
      <c r="H820" s="158" t="s">
        <v>294</v>
      </c>
      <c r="I820" s="158">
        <v>4.1666666666666664E-2</v>
      </c>
      <c r="J820" s="158">
        <v>0.99999999999999989</v>
      </c>
      <c r="K820" s="159">
        <v>48</v>
      </c>
      <c r="L820" s="141"/>
      <c r="M820" s="158" t="s">
        <v>294</v>
      </c>
      <c r="N820" s="158" t="s">
        <v>294</v>
      </c>
      <c r="O820" s="158">
        <v>0.48399999999999999</v>
      </c>
      <c r="P820" s="158">
        <v>0.748</v>
      </c>
      <c r="Q820" s="158">
        <v>4.4999999999999998E-2</v>
      </c>
      <c r="R820" s="158">
        <v>0.222</v>
      </c>
      <c r="S820" s="158">
        <v>5.8999999999999997E-2</v>
      </c>
      <c r="T820" s="158">
        <v>0.247</v>
      </c>
      <c r="U820" s="158" t="s">
        <v>294</v>
      </c>
      <c r="V820" s="158" t="s">
        <v>294</v>
      </c>
      <c r="W820" s="158">
        <v>4.4999999999999998E-2</v>
      </c>
      <c r="X820" s="158">
        <v>0.222</v>
      </c>
      <c r="Y820" s="158" t="s">
        <v>294</v>
      </c>
      <c r="Z820" s="158" t="s">
        <v>294</v>
      </c>
      <c r="AA820" s="158">
        <v>1.2E-2</v>
      </c>
      <c r="AB820" s="158">
        <v>0.14000000000000001</v>
      </c>
    </row>
    <row r="821" spans="1:28" x14ac:dyDescent="0.25">
      <c r="A821" s="159" t="s">
        <v>4743</v>
      </c>
      <c r="B821" s="158" t="s">
        <v>294</v>
      </c>
      <c r="C821" s="158">
        <v>0.43191056910569103</v>
      </c>
      <c r="D821" s="158">
        <v>0.35772357723577236</v>
      </c>
      <c r="E821" s="158">
        <v>8.3333333333333329E-2</v>
      </c>
      <c r="F821" s="158">
        <v>6.0975609756097563E-3</v>
      </c>
      <c r="G821" s="158">
        <v>4.1666666666666664E-2</v>
      </c>
      <c r="H821" s="158" t="s">
        <v>294</v>
      </c>
      <c r="I821" s="158">
        <v>7.926829268292683E-2</v>
      </c>
      <c r="J821" s="158">
        <v>0.99999999999999989</v>
      </c>
      <c r="K821" s="159">
        <v>984</v>
      </c>
      <c r="L821" s="141"/>
      <c r="M821" s="158" t="s">
        <v>294</v>
      </c>
      <c r="N821" s="158" t="s">
        <v>294</v>
      </c>
      <c r="O821" s="158">
        <v>0.40100000000000002</v>
      </c>
      <c r="P821" s="158">
        <v>0.46300000000000002</v>
      </c>
      <c r="Q821" s="158">
        <v>0.32800000000000001</v>
      </c>
      <c r="R821" s="158">
        <v>0.38800000000000001</v>
      </c>
      <c r="S821" s="158">
        <v>6.8000000000000005E-2</v>
      </c>
      <c r="T821" s="158">
        <v>0.10199999999999999</v>
      </c>
      <c r="U821" s="158">
        <v>3.0000000000000001E-3</v>
      </c>
      <c r="V821" s="158">
        <v>1.2999999999999999E-2</v>
      </c>
      <c r="W821" s="158">
        <v>3.1E-2</v>
      </c>
      <c r="X821" s="158">
        <v>5.6000000000000001E-2</v>
      </c>
      <c r="Y821" s="158" t="s">
        <v>294</v>
      </c>
      <c r="Z821" s="158" t="s">
        <v>294</v>
      </c>
      <c r="AA821" s="158">
        <v>6.4000000000000001E-2</v>
      </c>
      <c r="AB821" s="158">
        <v>9.8000000000000004E-2</v>
      </c>
    </row>
    <row r="822" spans="1:28" x14ac:dyDescent="0.25">
      <c r="A822" s="159" t="s">
        <v>4744</v>
      </c>
      <c r="B822" s="158" t="s">
        <v>294</v>
      </c>
      <c r="C822" s="158">
        <v>3.3003300330033004E-3</v>
      </c>
      <c r="D822" s="158">
        <v>0.29702970297029702</v>
      </c>
      <c r="E822" s="158">
        <v>0.16831683168316833</v>
      </c>
      <c r="F822" s="158">
        <v>2.9702970297029702E-2</v>
      </c>
      <c r="G822" s="158">
        <v>0.48844884488448848</v>
      </c>
      <c r="H822" s="158" t="s">
        <v>294</v>
      </c>
      <c r="I822" s="158">
        <v>1.3201320132013201E-2</v>
      </c>
      <c r="J822" s="158">
        <v>1</v>
      </c>
      <c r="K822" s="159">
        <v>303</v>
      </c>
      <c r="L822" s="141"/>
      <c r="M822" s="158" t="s">
        <v>294</v>
      </c>
      <c r="N822" s="158" t="s">
        <v>294</v>
      </c>
      <c r="O822" s="158">
        <v>1E-3</v>
      </c>
      <c r="P822" s="158">
        <v>1.7999999999999999E-2</v>
      </c>
      <c r="Q822" s="158">
        <v>0.248</v>
      </c>
      <c r="R822" s="158">
        <v>0.35099999999999998</v>
      </c>
      <c r="S822" s="158">
        <v>0.13</v>
      </c>
      <c r="T822" s="158">
        <v>0.215</v>
      </c>
      <c r="U822" s="158">
        <v>1.6E-2</v>
      </c>
      <c r="V822" s="158">
        <v>5.5E-2</v>
      </c>
      <c r="W822" s="158">
        <v>0.433</v>
      </c>
      <c r="X822" s="158">
        <v>0.54500000000000004</v>
      </c>
      <c r="Y822" s="158" t="s">
        <v>294</v>
      </c>
      <c r="Z822" s="158" t="s">
        <v>294</v>
      </c>
      <c r="AA822" s="158">
        <v>5.0000000000000001E-3</v>
      </c>
      <c r="AB822" s="158">
        <v>3.3000000000000002E-2</v>
      </c>
    </row>
    <row r="823" spans="1:28" x14ac:dyDescent="0.25">
      <c r="A823" s="159" t="s">
        <v>4745</v>
      </c>
      <c r="B823" s="158" t="s">
        <v>294</v>
      </c>
      <c r="C823" s="158">
        <v>0.16714697406340057</v>
      </c>
      <c r="D823" s="158">
        <v>0.21902017291066284</v>
      </c>
      <c r="E823" s="158">
        <v>0.18731988472622479</v>
      </c>
      <c r="F823" s="158">
        <v>1.1527377521613832E-2</v>
      </c>
      <c r="G823" s="158">
        <v>0.39193083573487031</v>
      </c>
      <c r="H823" s="158" t="s">
        <v>294</v>
      </c>
      <c r="I823" s="158">
        <v>2.3054755043227664E-2</v>
      </c>
      <c r="J823" s="158">
        <v>1</v>
      </c>
      <c r="K823" s="159">
        <v>347</v>
      </c>
      <c r="L823" s="141"/>
      <c r="M823" s="158" t="s">
        <v>294</v>
      </c>
      <c r="N823" s="158" t="s">
        <v>294</v>
      </c>
      <c r="O823" s="158">
        <v>0.13200000000000001</v>
      </c>
      <c r="P823" s="158">
        <v>0.21</v>
      </c>
      <c r="Q823" s="158">
        <v>0.17899999999999999</v>
      </c>
      <c r="R823" s="158">
        <v>0.26500000000000001</v>
      </c>
      <c r="S823" s="158">
        <v>0.15</v>
      </c>
      <c r="T823" s="158">
        <v>0.23200000000000001</v>
      </c>
      <c r="U823" s="158">
        <v>4.0000000000000001E-3</v>
      </c>
      <c r="V823" s="158">
        <v>2.9000000000000001E-2</v>
      </c>
      <c r="W823" s="158">
        <v>0.34200000000000003</v>
      </c>
      <c r="X823" s="158">
        <v>0.44400000000000001</v>
      </c>
      <c r="Y823" s="158" t="s">
        <v>294</v>
      </c>
      <c r="Z823" s="158" t="s">
        <v>294</v>
      </c>
      <c r="AA823" s="158">
        <v>1.2E-2</v>
      </c>
      <c r="AB823" s="158">
        <v>4.4999999999999998E-2</v>
      </c>
    </row>
    <row r="824" spans="1:28" x14ac:dyDescent="0.25">
      <c r="A824" s="159" t="s">
        <v>4746</v>
      </c>
      <c r="B824" s="158" t="s">
        <v>294</v>
      </c>
      <c r="C824" s="158">
        <v>0.1246376811594203</v>
      </c>
      <c r="D824" s="158">
        <v>0.32608695652173914</v>
      </c>
      <c r="E824" s="158">
        <v>0.13188405797101449</v>
      </c>
      <c r="F824" s="158">
        <v>1.4492753623188406E-2</v>
      </c>
      <c r="G824" s="158">
        <v>0.37391304347826088</v>
      </c>
      <c r="H824" s="158">
        <v>7.246376811594203E-3</v>
      </c>
      <c r="I824" s="158">
        <v>2.1739130434782608E-2</v>
      </c>
      <c r="J824" s="158">
        <v>0.99999999999999989</v>
      </c>
      <c r="K824" s="159">
        <v>690</v>
      </c>
      <c r="L824" s="141"/>
      <c r="M824" s="158" t="s">
        <v>294</v>
      </c>
      <c r="N824" s="158" t="s">
        <v>294</v>
      </c>
      <c r="O824" s="158">
        <v>0.10199999999999999</v>
      </c>
      <c r="P824" s="158">
        <v>0.151</v>
      </c>
      <c r="Q824" s="158">
        <v>0.29199999999999998</v>
      </c>
      <c r="R824" s="158">
        <v>0.36199999999999999</v>
      </c>
      <c r="S824" s="158">
        <v>0.109</v>
      </c>
      <c r="T824" s="158">
        <v>0.159</v>
      </c>
      <c r="U824" s="158">
        <v>8.0000000000000002E-3</v>
      </c>
      <c r="V824" s="158">
        <v>2.5999999999999999E-2</v>
      </c>
      <c r="W824" s="158">
        <v>0.33900000000000002</v>
      </c>
      <c r="X824" s="158">
        <v>0.41099999999999998</v>
      </c>
      <c r="Y824" s="158">
        <v>3.0000000000000001E-3</v>
      </c>
      <c r="Z824" s="158">
        <v>1.7000000000000001E-2</v>
      </c>
      <c r="AA824" s="158">
        <v>1.2999999999999999E-2</v>
      </c>
      <c r="AB824" s="158">
        <v>3.5999999999999997E-2</v>
      </c>
    </row>
    <row r="825" spans="1:28" x14ac:dyDescent="0.25">
      <c r="A825" s="159" t="s">
        <v>4747</v>
      </c>
      <c r="B825" s="158" t="s">
        <v>294</v>
      </c>
      <c r="C825" s="158">
        <v>0.17987012987012987</v>
      </c>
      <c r="D825" s="158">
        <v>0.33701298701298699</v>
      </c>
      <c r="E825" s="158">
        <v>0.14935064935064934</v>
      </c>
      <c r="F825" s="158">
        <v>1.8831168831168831E-2</v>
      </c>
      <c r="G825" s="158">
        <v>0.28246753246753248</v>
      </c>
      <c r="H825" s="158">
        <v>1.2987012987012987E-3</v>
      </c>
      <c r="I825" s="158">
        <v>3.1168831168831169E-2</v>
      </c>
      <c r="J825" s="158">
        <v>0.99999999999999989</v>
      </c>
      <c r="K825" s="159">
        <v>1540</v>
      </c>
      <c r="L825" s="141"/>
      <c r="M825" s="158" t="s">
        <v>294</v>
      </c>
      <c r="N825" s="158" t="s">
        <v>294</v>
      </c>
      <c r="O825" s="158">
        <v>0.161</v>
      </c>
      <c r="P825" s="158">
        <v>0.2</v>
      </c>
      <c r="Q825" s="158">
        <v>0.314</v>
      </c>
      <c r="R825" s="158">
        <v>0.36099999999999999</v>
      </c>
      <c r="S825" s="158">
        <v>0.13200000000000001</v>
      </c>
      <c r="T825" s="158">
        <v>0.16800000000000001</v>
      </c>
      <c r="U825" s="158">
        <v>1.2999999999999999E-2</v>
      </c>
      <c r="V825" s="158">
        <v>2.7E-2</v>
      </c>
      <c r="W825" s="158">
        <v>0.26100000000000001</v>
      </c>
      <c r="X825" s="158">
        <v>0.30499999999999999</v>
      </c>
      <c r="Y825" s="158">
        <v>0</v>
      </c>
      <c r="Z825" s="158">
        <v>5.0000000000000001E-3</v>
      </c>
      <c r="AA825" s="158">
        <v>2.4E-2</v>
      </c>
      <c r="AB825" s="158">
        <v>4.1000000000000002E-2</v>
      </c>
    </row>
    <row r="826" spans="1:28" x14ac:dyDescent="0.25">
      <c r="A826" s="159" t="s">
        <v>4748</v>
      </c>
      <c r="B826" s="158" t="s">
        <v>294</v>
      </c>
      <c r="C826" s="158">
        <v>0.38207547169811323</v>
      </c>
      <c r="D826" s="158">
        <v>0.19025157232704404</v>
      </c>
      <c r="E826" s="158">
        <v>7.1540880503144652E-2</v>
      </c>
      <c r="F826" s="158">
        <v>9.5125786163522019E-2</v>
      </c>
      <c r="G826" s="158">
        <v>0.23427672955974843</v>
      </c>
      <c r="H826" s="158">
        <v>3.1446540880503146E-3</v>
      </c>
      <c r="I826" s="158">
        <v>2.358490566037736E-2</v>
      </c>
      <c r="J826" s="158">
        <v>1.0000000000000002</v>
      </c>
      <c r="K826" s="159">
        <v>1272</v>
      </c>
      <c r="L826" s="141"/>
      <c r="M826" s="158" t="s">
        <v>294</v>
      </c>
      <c r="N826" s="158" t="s">
        <v>294</v>
      </c>
      <c r="O826" s="158">
        <v>0.35599999999999998</v>
      </c>
      <c r="P826" s="158">
        <v>0.40899999999999997</v>
      </c>
      <c r="Q826" s="158">
        <v>0.17</v>
      </c>
      <c r="R826" s="158">
        <v>0.21299999999999999</v>
      </c>
      <c r="S826" s="158">
        <v>5.8999999999999997E-2</v>
      </c>
      <c r="T826" s="158">
        <v>8.6999999999999994E-2</v>
      </c>
      <c r="U826" s="158">
        <v>0.08</v>
      </c>
      <c r="V826" s="158">
        <v>0.112</v>
      </c>
      <c r="W826" s="158">
        <v>0.21199999999999999</v>
      </c>
      <c r="X826" s="158">
        <v>0.25800000000000001</v>
      </c>
      <c r="Y826" s="158">
        <v>1E-3</v>
      </c>
      <c r="Z826" s="158">
        <v>8.0000000000000002E-3</v>
      </c>
      <c r="AA826" s="158">
        <v>1.7000000000000001E-2</v>
      </c>
      <c r="AB826" s="158">
        <v>3.3000000000000002E-2</v>
      </c>
    </row>
    <row r="827" spans="1:28" x14ac:dyDescent="0.25">
      <c r="A827" s="159" t="s">
        <v>4749</v>
      </c>
      <c r="B827" s="158" t="s">
        <v>294</v>
      </c>
      <c r="C827" s="158">
        <v>0.13294797687861271</v>
      </c>
      <c r="D827" s="158">
        <v>0.39306358381502893</v>
      </c>
      <c r="E827" s="158">
        <v>0.25433526011560692</v>
      </c>
      <c r="F827" s="158">
        <v>2.8901734104046242E-2</v>
      </c>
      <c r="G827" s="158">
        <v>0.1791907514450867</v>
      </c>
      <c r="H827" s="158" t="s">
        <v>294</v>
      </c>
      <c r="I827" s="158">
        <v>1.1560693641618497E-2</v>
      </c>
      <c r="J827" s="158">
        <v>1</v>
      </c>
      <c r="K827" s="159">
        <v>173</v>
      </c>
      <c r="L827" s="141"/>
      <c r="M827" s="158" t="s">
        <v>294</v>
      </c>
      <c r="N827" s="158" t="s">
        <v>294</v>
      </c>
      <c r="O827" s="158">
        <v>0.09</v>
      </c>
      <c r="P827" s="158">
        <v>0.192</v>
      </c>
      <c r="Q827" s="158">
        <v>0.32300000000000001</v>
      </c>
      <c r="R827" s="158">
        <v>0.46700000000000003</v>
      </c>
      <c r="S827" s="158">
        <v>0.19500000000000001</v>
      </c>
      <c r="T827" s="158">
        <v>0.32400000000000001</v>
      </c>
      <c r="U827" s="158">
        <v>1.2E-2</v>
      </c>
      <c r="V827" s="158">
        <v>6.6000000000000003E-2</v>
      </c>
      <c r="W827" s="158">
        <v>0.129</v>
      </c>
      <c r="X827" s="158">
        <v>0.24299999999999999</v>
      </c>
      <c r="Y827" s="158" t="s">
        <v>294</v>
      </c>
      <c r="Z827" s="158" t="s">
        <v>294</v>
      </c>
      <c r="AA827" s="158">
        <v>3.0000000000000001E-3</v>
      </c>
      <c r="AB827" s="158">
        <v>4.1000000000000002E-2</v>
      </c>
    </row>
    <row r="828" spans="1:28" x14ac:dyDescent="0.25">
      <c r="A828" s="159" t="s">
        <v>4750</v>
      </c>
      <c r="B828" s="158" t="s">
        <v>294</v>
      </c>
      <c r="C828" s="158">
        <v>4.4444444444444444E-3</v>
      </c>
      <c r="D828" s="158">
        <v>0.42222222222222222</v>
      </c>
      <c r="E828" s="158">
        <v>0.28000000000000003</v>
      </c>
      <c r="F828" s="158">
        <v>2.6666666666666668E-2</v>
      </c>
      <c r="G828" s="158">
        <v>0.25333333333333335</v>
      </c>
      <c r="H828" s="158" t="s">
        <v>294</v>
      </c>
      <c r="I828" s="158">
        <v>1.3333333333333334E-2</v>
      </c>
      <c r="J828" s="158">
        <v>0.99999999999999989</v>
      </c>
      <c r="K828" s="159">
        <v>225</v>
      </c>
      <c r="L828" s="141"/>
      <c r="M828" s="158" t="s">
        <v>294</v>
      </c>
      <c r="N828" s="158" t="s">
        <v>294</v>
      </c>
      <c r="O828" s="158">
        <v>1E-3</v>
      </c>
      <c r="P828" s="158">
        <v>2.5000000000000001E-2</v>
      </c>
      <c r="Q828" s="158">
        <v>0.36</v>
      </c>
      <c r="R828" s="158">
        <v>0.48799999999999999</v>
      </c>
      <c r="S828" s="158">
        <v>0.22500000000000001</v>
      </c>
      <c r="T828" s="158">
        <v>0.34200000000000003</v>
      </c>
      <c r="U828" s="158">
        <v>1.2E-2</v>
      </c>
      <c r="V828" s="158">
        <v>5.7000000000000002E-2</v>
      </c>
      <c r="W828" s="158">
        <v>0.20100000000000001</v>
      </c>
      <c r="X828" s="158">
        <v>0.314</v>
      </c>
      <c r="Y828" s="158" t="s">
        <v>294</v>
      </c>
      <c r="Z828" s="158" t="s">
        <v>294</v>
      </c>
      <c r="AA828" s="158">
        <v>5.0000000000000001E-3</v>
      </c>
      <c r="AB828" s="158">
        <v>3.7999999999999999E-2</v>
      </c>
    </row>
    <row r="829" spans="1:28" x14ac:dyDescent="0.25">
      <c r="A829" s="159" t="s">
        <v>4751</v>
      </c>
      <c r="B829" s="158" t="s">
        <v>294</v>
      </c>
      <c r="C829" s="158">
        <v>6.8292682926829273E-2</v>
      </c>
      <c r="D829" s="158">
        <v>0.35121951219512193</v>
      </c>
      <c r="E829" s="158">
        <v>0.16585365853658537</v>
      </c>
      <c r="F829" s="158">
        <v>2.9268292682926831E-2</v>
      </c>
      <c r="G829" s="158">
        <v>0.34634146341463412</v>
      </c>
      <c r="H829" s="158" t="s">
        <v>294</v>
      </c>
      <c r="I829" s="158">
        <v>3.9024390243902439E-2</v>
      </c>
      <c r="J829" s="158">
        <v>1</v>
      </c>
      <c r="K829" s="159">
        <v>205</v>
      </c>
      <c r="L829" s="141"/>
      <c r="M829" s="158" t="s">
        <v>294</v>
      </c>
      <c r="N829" s="158" t="s">
        <v>294</v>
      </c>
      <c r="O829" s="158">
        <v>4.1000000000000002E-2</v>
      </c>
      <c r="P829" s="158">
        <v>0.111</v>
      </c>
      <c r="Q829" s="158">
        <v>0.28899999999999998</v>
      </c>
      <c r="R829" s="158">
        <v>0.41899999999999998</v>
      </c>
      <c r="S829" s="158">
        <v>0.121</v>
      </c>
      <c r="T829" s="158">
        <v>0.223</v>
      </c>
      <c r="U829" s="158">
        <v>1.2999999999999999E-2</v>
      </c>
      <c r="V829" s="158">
        <v>6.2E-2</v>
      </c>
      <c r="W829" s="158">
        <v>0.28499999999999998</v>
      </c>
      <c r="X829" s="158">
        <v>0.41399999999999998</v>
      </c>
      <c r="Y829" s="158" t="s">
        <v>294</v>
      </c>
      <c r="Z829" s="158" t="s">
        <v>294</v>
      </c>
      <c r="AA829" s="158">
        <v>0.02</v>
      </c>
      <c r="AB829" s="158">
        <v>7.4999999999999997E-2</v>
      </c>
    </row>
    <row r="830" spans="1:28" x14ac:dyDescent="0.25">
      <c r="A830" s="159" t="s">
        <v>4752</v>
      </c>
      <c r="B830" s="158">
        <v>1.7937219730941704E-3</v>
      </c>
      <c r="C830" s="158">
        <v>0.13811659192825113</v>
      </c>
      <c r="D830" s="158">
        <v>0.29865470852017939</v>
      </c>
      <c r="E830" s="158">
        <v>0.17040358744394618</v>
      </c>
      <c r="F830" s="158">
        <v>2.1524663677130046E-2</v>
      </c>
      <c r="G830" s="158">
        <v>0.3327354260089686</v>
      </c>
      <c r="H830" s="158">
        <v>5.3811659192825115E-3</v>
      </c>
      <c r="I830" s="158">
        <v>3.1390134529147982E-2</v>
      </c>
      <c r="J830" s="158">
        <v>1</v>
      </c>
      <c r="K830" s="159">
        <v>1115</v>
      </c>
      <c r="L830" s="141"/>
      <c r="M830" s="158">
        <v>0</v>
      </c>
      <c r="N830" s="158">
        <v>7.0000000000000001E-3</v>
      </c>
      <c r="O830" s="158">
        <v>0.11899999999999999</v>
      </c>
      <c r="P830" s="158">
        <v>0.16</v>
      </c>
      <c r="Q830" s="158">
        <v>0.27300000000000002</v>
      </c>
      <c r="R830" s="158">
        <v>0.32600000000000001</v>
      </c>
      <c r="S830" s="158">
        <v>0.14899999999999999</v>
      </c>
      <c r="T830" s="158">
        <v>0.19400000000000001</v>
      </c>
      <c r="U830" s="158">
        <v>1.4999999999999999E-2</v>
      </c>
      <c r="V830" s="158">
        <v>3.2000000000000001E-2</v>
      </c>
      <c r="W830" s="158">
        <v>0.30599999999999999</v>
      </c>
      <c r="X830" s="158">
        <v>0.36099999999999999</v>
      </c>
      <c r="Y830" s="158">
        <v>2E-3</v>
      </c>
      <c r="Z830" s="158">
        <v>1.2E-2</v>
      </c>
      <c r="AA830" s="158">
        <v>2.3E-2</v>
      </c>
      <c r="AB830" s="158">
        <v>4.2999999999999997E-2</v>
      </c>
    </row>
    <row r="831" spans="1:28" x14ac:dyDescent="0.25">
      <c r="A831" s="159" t="s">
        <v>4753</v>
      </c>
      <c r="B831" s="158" t="s">
        <v>294</v>
      </c>
      <c r="C831" s="158">
        <v>0.22222222222222221</v>
      </c>
      <c r="D831" s="158">
        <v>0.27236971484759093</v>
      </c>
      <c r="E831" s="158">
        <v>0.12684365781710916</v>
      </c>
      <c r="F831" s="158">
        <v>1.6715830875122909E-2</v>
      </c>
      <c r="G831" s="158">
        <v>0.3382497541789577</v>
      </c>
      <c r="H831" s="158">
        <v>2.9498525073746312E-3</v>
      </c>
      <c r="I831" s="158">
        <v>2.0648967551622419E-2</v>
      </c>
      <c r="J831" s="158">
        <v>1.0000000000000002</v>
      </c>
      <c r="K831" s="159">
        <v>1017</v>
      </c>
      <c r="L831" s="141"/>
      <c r="M831" s="158" t="s">
        <v>294</v>
      </c>
      <c r="N831" s="158" t="s">
        <v>294</v>
      </c>
      <c r="O831" s="158">
        <v>0.19800000000000001</v>
      </c>
      <c r="P831" s="158">
        <v>0.249</v>
      </c>
      <c r="Q831" s="158">
        <v>0.246</v>
      </c>
      <c r="R831" s="158">
        <v>0.30099999999999999</v>
      </c>
      <c r="S831" s="158">
        <v>0.108</v>
      </c>
      <c r="T831" s="158">
        <v>0.14899999999999999</v>
      </c>
      <c r="U831" s="158">
        <v>0.01</v>
      </c>
      <c r="V831" s="158">
        <v>2.7E-2</v>
      </c>
      <c r="W831" s="158">
        <v>0.31</v>
      </c>
      <c r="X831" s="158">
        <v>0.36799999999999999</v>
      </c>
      <c r="Y831" s="158">
        <v>1E-3</v>
      </c>
      <c r="Z831" s="158">
        <v>8.9999999999999993E-3</v>
      </c>
      <c r="AA831" s="158">
        <v>1.4E-2</v>
      </c>
      <c r="AB831" s="158">
        <v>3.1E-2</v>
      </c>
    </row>
    <row r="832" spans="1:28" x14ac:dyDescent="0.25">
      <c r="A832" s="159" t="s">
        <v>4754</v>
      </c>
      <c r="B832" s="158" t="s">
        <v>294</v>
      </c>
      <c r="C832" s="158">
        <v>0.11471321695760599</v>
      </c>
      <c r="D832" s="158">
        <v>0.19783873649210307</v>
      </c>
      <c r="E832" s="158">
        <v>9.3931837073981714E-2</v>
      </c>
      <c r="F832" s="158">
        <v>1.9118869492934332E-2</v>
      </c>
      <c r="G832" s="158">
        <v>0.54779717373233583</v>
      </c>
      <c r="H832" s="158">
        <v>4.1562759767248547E-3</v>
      </c>
      <c r="I832" s="158">
        <v>2.2443890274314215E-2</v>
      </c>
      <c r="J832" s="158">
        <v>1</v>
      </c>
      <c r="K832" s="159">
        <v>1203</v>
      </c>
      <c r="L832" s="141"/>
      <c r="M832" s="158" t="s">
        <v>294</v>
      </c>
      <c r="N832" s="158" t="s">
        <v>294</v>
      </c>
      <c r="O832" s="158">
        <v>9.8000000000000004E-2</v>
      </c>
      <c r="P832" s="158">
        <v>0.13400000000000001</v>
      </c>
      <c r="Q832" s="158">
        <v>0.17599999999999999</v>
      </c>
      <c r="R832" s="158">
        <v>0.221</v>
      </c>
      <c r="S832" s="158">
        <v>7.9000000000000001E-2</v>
      </c>
      <c r="T832" s="158">
        <v>0.112</v>
      </c>
      <c r="U832" s="158">
        <v>1.2999999999999999E-2</v>
      </c>
      <c r="V832" s="158">
        <v>2.9000000000000001E-2</v>
      </c>
      <c r="W832" s="158">
        <v>0.52</v>
      </c>
      <c r="X832" s="158">
        <v>0.57599999999999996</v>
      </c>
      <c r="Y832" s="158">
        <v>2E-3</v>
      </c>
      <c r="Z832" s="158">
        <v>0.01</v>
      </c>
      <c r="AA832" s="158">
        <v>1.4999999999999999E-2</v>
      </c>
      <c r="AB832" s="158">
        <v>3.2000000000000001E-2</v>
      </c>
    </row>
    <row r="833" spans="1:28" x14ac:dyDescent="0.25">
      <c r="A833" s="159" t="s">
        <v>4755</v>
      </c>
      <c r="B833" s="158" t="s">
        <v>294</v>
      </c>
      <c r="C833" s="158">
        <v>0.2932066900681396</v>
      </c>
      <c r="D833" s="158">
        <v>0.43485442907288868</v>
      </c>
      <c r="E833" s="158">
        <v>0.11335948792071031</v>
      </c>
      <c r="F833" s="158">
        <v>1.9615940532727649E-2</v>
      </c>
      <c r="G833" s="158">
        <v>0.11955399545736115</v>
      </c>
      <c r="H833" s="158">
        <v>8.2593433822011149E-4</v>
      </c>
      <c r="I833" s="158">
        <v>1.858352260995251E-2</v>
      </c>
      <c r="J833" s="158">
        <v>0.99999999999999989</v>
      </c>
      <c r="K833" s="159">
        <v>4843</v>
      </c>
      <c r="L833" s="141"/>
      <c r="M833" s="158" t="s">
        <v>294</v>
      </c>
      <c r="N833" s="158" t="s">
        <v>294</v>
      </c>
      <c r="O833" s="158">
        <v>0.28100000000000003</v>
      </c>
      <c r="P833" s="158">
        <v>0.30599999999999999</v>
      </c>
      <c r="Q833" s="158">
        <v>0.42099999999999999</v>
      </c>
      <c r="R833" s="158">
        <v>0.44900000000000001</v>
      </c>
      <c r="S833" s="158">
        <v>0.105</v>
      </c>
      <c r="T833" s="158">
        <v>0.123</v>
      </c>
      <c r="U833" s="158">
        <v>1.6E-2</v>
      </c>
      <c r="V833" s="158">
        <v>2.4E-2</v>
      </c>
      <c r="W833" s="158">
        <v>0.111</v>
      </c>
      <c r="X833" s="158">
        <v>0.129</v>
      </c>
      <c r="Y833" s="158">
        <v>0</v>
      </c>
      <c r="Z833" s="158">
        <v>2E-3</v>
      </c>
      <c r="AA833" s="158">
        <v>1.4999999999999999E-2</v>
      </c>
      <c r="AB833" s="158">
        <v>2.3E-2</v>
      </c>
    </row>
    <row r="834" spans="1:28" x14ac:dyDescent="0.25">
      <c r="A834" s="159" t="s">
        <v>4756</v>
      </c>
      <c r="B834" s="158" t="s">
        <v>294</v>
      </c>
      <c r="C834" s="158">
        <v>0.12941176470588237</v>
      </c>
      <c r="D834" s="158">
        <v>0.28235294117647058</v>
      </c>
      <c r="E834" s="158">
        <v>0.28235294117647058</v>
      </c>
      <c r="F834" s="158">
        <v>4.7058823529411764E-2</v>
      </c>
      <c r="G834" s="158">
        <v>0.23529411764705882</v>
      </c>
      <c r="H834" s="158" t="s">
        <v>294</v>
      </c>
      <c r="I834" s="158">
        <v>2.3529411764705882E-2</v>
      </c>
      <c r="J834" s="158">
        <v>1</v>
      </c>
      <c r="K834" s="159">
        <v>85</v>
      </c>
      <c r="L834" s="141"/>
      <c r="M834" s="158" t="s">
        <v>294</v>
      </c>
      <c r="N834" s="158" t="s">
        <v>294</v>
      </c>
      <c r="O834" s="158">
        <v>7.3999999999999996E-2</v>
      </c>
      <c r="P834" s="158">
        <v>0.217</v>
      </c>
      <c r="Q834" s="158">
        <v>0.19800000000000001</v>
      </c>
      <c r="R834" s="158">
        <v>0.38600000000000001</v>
      </c>
      <c r="S834" s="158">
        <v>0.19800000000000001</v>
      </c>
      <c r="T834" s="158">
        <v>0.38600000000000001</v>
      </c>
      <c r="U834" s="158">
        <v>1.7999999999999999E-2</v>
      </c>
      <c r="V834" s="158">
        <v>0.115</v>
      </c>
      <c r="W834" s="158">
        <v>0.158</v>
      </c>
      <c r="X834" s="158">
        <v>0.33600000000000002</v>
      </c>
      <c r="Y834" s="158" t="s">
        <v>294</v>
      </c>
      <c r="Z834" s="158" t="s">
        <v>294</v>
      </c>
      <c r="AA834" s="158">
        <v>6.0000000000000001E-3</v>
      </c>
      <c r="AB834" s="158">
        <v>8.2000000000000003E-2</v>
      </c>
    </row>
    <row r="835" spans="1:28" x14ac:dyDescent="0.25">
      <c r="A835" s="159" t="s">
        <v>4757</v>
      </c>
      <c r="B835" s="158" t="s">
        <v>294</v>
      </c>
      <c r="C835" s="158">
        <v>0.14012738853503184</v>
      </c>
      <c r="D835" s="158">
        <v>0.36305732484076431</v>
      </c>
      <c r="E835" s="158">
        <v>0.18152866242038215</v>
      </c>
      <c r="F835" s="158">
        <v>1.9108280254777069E-2</v>
      </c>
      <c r="G835" s="158">
        <v>0.2643312101910828</v>
      </c>
      <c r="H835" s="158">
        <v>3.1847133757961785E-3</v>
      </c>
      <c r="I835" s="158">
        <v>2.8662420382165606E-2</v>
      </c>
      <c r="J835" s="158">
        <v>1</v>
      </c>
      <c r="K835" s="159">
        <v>314</v>
      </c>
      <c r="L835" s="141"/>
      <c r="M835" s="158" t="s">
        <v>294</v>
      </c>
      <c r="N835" s="158" t="s">
        <v>294</v>
      </c>
      <c r="O835" s="158">
        <v>0.106</v>
      </c>
      <c r="P835" s="158">
        <v>0.183</v>
      </c>
      <c r="Q835" s="158">
        <v>0.312</v>
      </c>
      <c r="R835" s="158">
        <v>0.41799999999999998</v>
      </c>
      <c r="S835" s="158">
        <v>0.14299999999999999</v>
      </c>
      <c r="T835" s="158">
        <v>0.22800000000000001</v>
      </c>
      <c r="U835" s="158">
        <v>8.9999999999999993E-3</v>
      </c>
      <c r="V835" s="158">
        <v>4.1000000000000002E-2</v>
      </c>
      <c r="W835" s="158">
        <v>0.219</v>
      </c>
      <c r="X835" s="158">
        <v>0.316</v>
      </c>
      <c r="Y835" s="158">
        <v>1E-3</v>
      </c>
      <c r="Z835" s="158">
        <v>1.7999999999999999E-2</v>
      </c>
      <c r="AA835" s="158">
        <v>1.4999999999999999E-2</v>
      </c>
      <c r="AB835" s="158">
        <v>5.3999999999999999E-2</v>
      </c>
    </row>
    <row r="836" spans="1:28" x14ac:dyDescent="0.25">
      <c r="A836" s="159" t="s">
        <v>4758</v>
      </c>
      <c r="B836" s="158" t="s">
        <v>294</v>
      </c>
      <c r="C836" s="158">
        <v>0.22983257229832571</v>
      </c>
      <c r="D836" s="158">
        <v>0.20928462709284626</v>
      </c>
      <c r="E836" s="158">
        <v>8.2191780821917804E-2</v>
      </c>
      <c r="F836" s="158">
        <v>7.3820395738203953E-2</v>
      </c>
      <c r="G836" s="158">
        <v>0.38203957382039572</v>
      </c>
      <c r="H836" s="158">
        <v>3.8051750380517502E-3</v>
      </c>
      <c r="I836" s="158">
        <v>1.9025875190258751E-2</v>
      </c>
      <c r="J836" s="158">
        <v>1</v>
      </c>
      <c r="K836" s="159">
        <v>1314</v>
      </c>
      <c r="L836" s="141"/>
      <c r="M836" s="158" t="s">
        <v>294</v>
      </c>
      <c r="N836" s="158" t="s">
        <v>294</v>
      </c>
      <c r="O836" s="158">
        <v>0.20799999999999999</v>
      </c>
      <c r="P836" s="158">
        <v>0.253</v>
      </c>
      <c r="Q836" s="158">
        <v>0.188</v>
      </c>
      <c r="R836" s="158">
        <v>0.23200000000000001</v>
      </c>
      <c r="S836" s="158">
        <v>6.9000000000000006E-2</v>
      </c>
      <c r="T836" s="158">
        <v>9.8000000000000004E-2</v>
      </c>
      <c r="U836" s="158">
        <v>6.0999999999999999E-2</v>
      </c>
      <c r="V836" s="158">
        <v>8.8999999999999996E-2</v>
      </c>
      <c r="W836" s="158">
        <v>0.35599999999999998</v>
      </c>
      <c r="X836" s="158">
        <v>0.40899999999999997</v>
      </c>
      <c r="Y836" s="158">
        <v>2E-3</v>
      </c>
      <c r="Z836" s="158">
        <v>8.9999999999999993E-3</v>
      </c>
      <c r="AA836" s="158">
        <v>1.2999999999999999E-2</v>
      </c>
      <c r="AB836" s="158">
        <v>2.8000000000000001E-2</v>
      </c>
    </row>
    <row r="837" spans="1:28" x14ac:dyDescent="0.25">
      <c r="A837" s="159" t="s">
        <v>4759</v>
      </c>
      <c r="B837" s="158" t="s">
        <v>294</v>
      </c>
      <c r="C837" s="158">
        <v>0.50437317784256563</v>
      </c>
      <c r="D837" s="158">
        <v>0.21574344023323616</v>
      </c>
      <c r="E837" s="158">
        <v>8.1632653061224483E-2</v>
      </c>
      <c r="F837" s="158">
        <v>4.0816326530612242E-2</v>
      </c>
      <c r="G837" s="158">
        <v>0.13702623906705538</v>
      </c>
      <c r="H837" s="158" t="s">
        <v>294</v>
      </c>
      <c r="I837" s="158">
        <v>2.0408163265306121E-2</v>
      </c>
      <c r="J837" s="158">
        <v>1</v>
      </c>
      <c r="K837" s="159">
        <v>343</v>
      </c>
      <c r="L837" s="141"/>
      <c r="M837" s="158" t="s">
        <v>294</v>
      </c>
      <c r="N837" s="158" t="s">
        <v>294</v>
      </c>
      <c r="O837" s="158">
        <v>0.45200000000000001</v>
      </c>
      <c r="P837" s="158">
        <v>0.55700000000000005</v>
      </c>
      <c r="Q837" s="158">
        <v>0.17499999999999999</v>
      </c>
      <c r="R837" s="158">
        <v>0.26200000000000001</v>
      </c>
      <c r="S837" s="158">
        <v>5.7000000000000002E-2</v>
      </c>
      <c r="T837" s="158">
        <v>0.115</v>
      </c>
      <c r="U837" s="158">
        <v>2.4E-2</v>
      </c>
      <c r="V837" s="158">
        <v>6.7000000000000004E-2</v>
      </c>
      <c r="W837" s="158">
        <v>0.105</v>
      </c>
      <c r="X837" s="158">
        <v>0.17699999999999999</v>
      </c>
      <c r="Y837" s="158" t="s">
        <v>294</v>
      </c>
      <c r="Z837" s="158" t="s">
        <v>294</v>
      </c>
      <c r="AA837" s="158">
        <v>0.01</v>
      </c>
      <c r="AB837" s="158">
        <v>4.2000000000000003E-2</v>
      </c>
    </row>
    <row r="838" spans="1:28" x14ac:dyDescent="0.25">
      <c r="A838" s="159" t="s">
        <v>4760</v>
      </c>
      <c r="B838" s="158" t="s">
        <v>294</v>
      </c>
      <c r="C838" s="158">
        <v>0.4107142857142857</v>
      </c>
      <c r="D838" s="158">
        <v>0.35808270676691728</v>
      </c>
      <c r="E838" s="158">
        <v>9.7744360902255634E-2</v>
      </c>
      <c r="F838" s="158">
        <v>1.1278195488721804E-2</v>
      </c>
      <c r="G838" s="158">
        <v>9.9624060150375934E-2</v>
      </c>
      <c r="H838" s="158">
        <v>1.8796992481203006E-3</v>
      </c>
      <c r="I838" s="158">
        <v>2.0676691729323307E-2</v>
      </c>
      <c r="J838" s="158">
        <v>1</v>
      </c>
      <c r="K838" s="159">
        <v>1064</v>
      </c>
      <c r="L838" s="141"/>
      <c r="M838" s="158" t="s">
        <v>294</v>
      </c>
      <c r="N838" s="158" t="s">
        <v>294</v>
      </c>
      <c r="O838" s="158">
        <v>0.38200000000000001</v>
      </c>
      <c r="P838" s="158">
        <v>0.441</v>
      </c>
      <c r="Q838" s="158">
        <v>0.33</v>
      </c>
      <c r="R838" s="158">
        <v>0.38700000000000001</v>
      </c>
      <c r="S838" s="158">
        <v>8.1000000000000003E-2</v>
      </c>
      <c r="T838" s="158">
        <v>0.11700000000000001</v>
      </c>
      <c r="U838" s="158">
        <v>6.0000000000000001E-3</v>
      </c>
      <c r="V838" s="158">
        <v>0.02</v>
      </c>
      <c r="W838" s="158">
        <v>8.3000000000000004E-2</v>
      </c>
      <c r="X838" s="158">
        <v>0.11899999999999999</v>
      </c>
      <c r="Y838" s="158">
        <v>1E-3</v>
      </c>
      <c r="Z838" s="158">
        <v>7.0000000000000001E-3</v>
      </c>
      <c r="AA838" s="158">
        <v>1.4E-2</v>
      </c>
      <c r="AB838" s="158">
        <v>3.1E-2</v>
      </c>
    </row>
    <row r="839" spans="1:28" x14ac:dyDescent="0.25">
      <c r="A839" s="159" t="s">
        <v>4761</v>
      </c>
      <c r="B839" s="158" t="s">
        <v>294</v>
      </c>
      <c r="C839" s="158">
        <v>0.3524229074889868</v>
      </c>
      <c r="D839" s="158">
        <v>0.41850220264317178</v>
      </c>
      <c r="E839" s="158">
        <v>0.14537444933920704</v>
      </c>
      <c r="F839" s="158">
        <v>8.8105726872246704E-3</v>
      </c>
      <c r="G839" s="158">
        <v>4.8458149779735685E-2</v>
      </c>
      <c r="H839" s="158" t="s">
        <v>294</v>
      </c>
      <c r="I839" s="158">
        <v>2.643171806167401E-2</v>
      </c>
      <c r="J839" s="158">
        <v>1</v>
      </c>
      <c r="K839" s="159">
        <v>227</v>
      </c>
      <c r="L839" s="141"/>
      <c r="M839" s="158" t="s">
        <v>294</v>
      </c>
      <c r="N839" s="158" t="s">
        <v>294</v>
      </c>
      <c r="O839" s="158">
        <v>0.29299999999999998</v>
      </c>
      <c r="P839" s="158">
        <v>0.41699999999999998</v>
      </c>
      <c r="Q839" s="158">
        <v>0.35599999999999998</v>
      </c>
      <c r="R839" s="158">
        <v>0.48399999999999999</v>
      </c>
      <c r="S839" s="158">
        <v>0.105</v>
      </c>
      <c r="T839" s="158">
        <v>0.19700000000000001</v>
      </c>
      <c r="U839" s="158">
        <v>2E-3</v>
      </c>
      <c r="V839" s="158">
        <v>3.2000000000000001E-2</v>
      </c>
      <c r="W839" s="158">
        <v>2.7E-2</v>
      </c>
      <c r="X839" s="158">
        <v>8.5000000000000006E-2</v>
      </c>
      <c r="Y839" s="158" t="s">
        <v>294</v>
      </c>
      <c r="Z839" s="158" t="s">
        <v>294</v>
      </c>
      <c r="AA839" s="158">
        <v>1.2E-2</v>
      </c>
      <c r="AB839" s="158">
        <v>5.6000000000000001E-2</v>
      </c>
    </row>
    <row r="840" spans="1:28" x14ac:dyDescent="0.25">
      <c r="A840" s="159" t="s">
        <v>4762</v>
      </c>
      <c r="B840" s="158" t="s">
        <v>294</v>
      </c>
      <c r="C840" s="158">
        <v>0.23462414578587698</v>
      </c>
      <c r="D840" s="158">
        <v>0.47608200455580868</v>
      </c>
      <c r="E840" s="158">
        <v>0.16856492027334852</v>
      </c>
      <c r="F840" s="158">
        <v>2.9612756264236904E-2</v>
      </c>
      <c r="G840" s="158">
        <v>8.4282460136674259E-2</v>
      </c>
      <c r="H840" s="158" t="s">
        <v>294</v>
      </c>
      <c r="I840" s="158">
        <v>6.8337129840546698E-3</v>
      </c>
      <c r="J840" s="158">
        <v>1</v>
      </c>
      <c r="K840" s="159">
        <v>439</v>
      </c>
      <c r="L840" s="141"/>
      <c r="M840" s="158" t="s">
        <v>294</v>
      </c>
      <c r="N840" s="158" t="s">
        <v>294</v>
      </c>
      <c r="O840" s="158">
        <v>0.19700000000000001</v>
      </c>
      <c r="P840" s="158">
        <v>0.27600000000000002</v>
      </c>
      <c r="Q840" s="158">
        <v>0.43</v>
      </c>
      <c r="R840" s="158">
        <v>0.52300000000000002</v>
      </c>
      <c r="S840" s="158">
        <v>0.13600000000000001</v>
      </c>
      <c r="T840" s="158">
        <v>0.20599999999999999</v>
      </c>
      <c r="U840" s="158">
        <v>1.7000000000000001E-2</v>
      </c>
      <c r="V840" s="158">
        <v>0.05</v>
      </c>
      <c r="W840" s="158">
        <v>6.2E-2</v>
      </c>
      <c r="X840" s="158">
        <v>0.114</v>
      </c>
      <c r="Y840" s="158" t="s">
        <v>294</v>
      </c>
      <c r="Z840" s="158" t="s">
        <v>294</v>
      </c>
      <c r="AA840" s="158">
        <v>2E-3</v>
      </c>
      <c r="AB840" s="158">
        <v>0.02</v>
      </c>
    </row>
    <row r="841" spans="1:28" x14ac:dyDescent="0.25">
      <c r="A841" s="159" t="s">
        <v>4763</v>
      </c>
      <c r="B841" s="158">
        <v>6.392866588582008E-2</v>
      </c>
      <c r="C841" s="158">
        <v>0.28180375562020632</v>
      </c>
      <c r="D841" s="158">
        <v>0.27912116975856727</v>
      </c>
      <c r="E841" s="158">
        <v>0.10571655268825329</v>
      </c>
      <c r="F841" s="158">
        <v>2.7373710658555938E-2</v>
      </c>
      <c r="G841" s="158">
        <v>0.17807080515358747</v>
      </c>
      <c r="H841" s="158">
        <v>3.4004609513734086E-3</v>
      </c>
      <c r="I841" s="158">
        <v>6.0584879283636227E-2</v>
      </c>
      <c r="J841" s="158">
        <v>0.99999999999999989</v>
      </c>
      <c r="K841" s="159">
        <v>52934</v>
      </c>
      <c r="L841" s="141"/>
      <c r="M841" s="158">
        <v>6.2E-2</v>
      </c>
      <c r="N841" s="158">
        <v>6.6000000000000003E-2</v>
      </c>
      <c r="O841" s="158">
        <v>0.27800000000000002</v>
      </c>
      <c r="P841" s="158">
        <v>0.28599999999999998</v>
      </c>
      <c r="Q841" s="158">
        <v>0.27500000000000002</v>
      </c>
      <c r="R841" s="158">
        <v>0.28299999999999997</v>
      </c>
      <c r="S841" s="158">
        <v>0.10299999999999999</v>
      </c>
      <c r="T841" s="158">
        <v>0.108</v>
      </c>
      <c r="U841" s="158">
        <v>2.5999999999999999E-2</v>
      </c>
      <c r="V841" s="158">
        <v>2.9000000000000001E-2</v>
      </c>
      <c r="W841" s="158">
        <v>0.17499999999999999</v>
      </c>
      <c r="X841" s="158">
        <v>0.18099999999999999</v>
      </c>
      <c r="Y841" s="158">
        <v>3.0000000000000001E-3</v>
      </c>
      <c r="Z841" s="158">
        <v>4.0000000000000001E-3</v>
      </c>
      <c r="AA841" s="158">
        <v>5.8999999999999997E-2</v>
      </c>
      <c r="AB841" s="158">
        <v>6.3E-2</v>
      </c>
    </row>
    <row r="842" spans="1:28" x14ac:dyDescent="0.25">
      <c r="A842" s="159" t="s">
        <v>4764</v>
      </c>
      <c r="B842" s="158" t="s">
        <v>294</v>
      </c>
      <c r="C842" s="158">
        <v>0.12923076923076923</v>
      </c>
      <c r="D842" s="158">
        <v>0.18769230769230769</v>
      </c>
      <c r="E842" s="158">
        <v>0.1076923076923077</v>
      </c>
      <c r="F842" s="158">
        <v>2.7692307692307693E-2</v>
      </c>
      <c r="G842" s="158">
        <v>0.49846153846153846</v>
      </c>
      <c r="H842" s="158">
        <v>3.0769230769230769E-3</v>
      </c>
      <c r="I842" s="158">
        <v>4.6153846153846156E-2</v>
      </c>
      <c r="J842" s="158">
        <v>1</v>
      </c>
      <c r="K842" s="159">
        <v>325</v>
      </c>
      <c r="L842" s="141"/>
      <c r="M842" s="158" t="s">
        <v>294</v>
      </c>
      <c r="N842" s="158" t="s">
        <v>294</v>
      </c>
      <c r="O842" s="158">
        <v>9.7000000000000003E-2</v>
      </c>
      <c r="P842" s="158">
        <v>0.17</v>
      </c>
      <c r="Q842" s="158">
        <v>0.14899999999999999</v>
      </c>
      <c r="R842" s="158">
        <v>0.23400000000000001</v>
      </c>
      <c r="S842" s="158">
        <v>7.8E-2</v>
      </c>
      <c r="T842" s="158">
        <v>0.14599999999999999</v>
      </c>
      <c r="U842" s="158">
        <v>1.4999999999999999E-2</v>
      </c>
      <c r="V842" s="158">
        <v>5.1999999999999998E-2</v>
      </c>
      <c r="W842" s="158">
        <v>0.44400000000000001</v>
      </c>
      <c r="X842" s="158">
        <v>0.55300000000000005</v>
      </c>
      <c r="Y842" s="158">
        <v>1E-3</v>
      </c>
      <c r="Z842" s="158">
        <v>1.7000000000000001E-2</v>
      </c>
      <c r="AA842" s="158">
        <v>2.8000000000000001E-2</v>
      </c>
      <c r="AB842" s="158">
        <v>7.4999999999999997E-2</v>
      </c>
    </row>
    <row r="843" spans="1:28" x14ac:dyDescent="0.25">
      <c r="A843" s="159" t="s">
        <v>4765</v>
      </c>
      <c r="B843" s="158" t="s">
        <v>294</v>
      </c>
      <c r="C843" s="158">
        <v>0.33450911228689006</v>
      </c>
      <c r="D843" s="158">
        <v>0.28159905937683716</v>
      </c>
      <c r="E843" s="158">
        <v>0.15285126396237508</v>
      </c>
      <c r="F843" s="158">
        <v>4.1152263374485597E-2</v>
      </c>
      <c r="G843" s="158">
        <v>0.14991181657848324</v>
      </c>
      <c r="H843" s="158">
        <v>3.5273368606701938E-3</v>
      </c>
      <c r="I843" s="158">
        <v>3.6449147560258674E-2</v>
      </c>
      <c r="J843" s="158">
        <v>0.99999999999999989</v>
      </c>
      <c r="K843" s="159">
        <v>1701</v>
      </c>
      <c r="L843" s="141"/>
      <c r="M843" s="158" t="s">
        <v>294</v>
      </c>
      <c r="N843" s="158" t="s">
        <v>294</v>
      </c>
      <c r="O843" s="158">
        <v>0.312</v>
      </c>
      <c r="P843" s="158">
        <v>0.35699999999999998</v>
      </c>
      <c r="Q843" s="158">
        <v>0.26100000000000001</v>
      </c>
      <c r="R843" s="158">
        <v>0.30299999999999999</v>
      </c>
      <c r="S843" s="158">
        <v>0.13700000000000001</v>
      </c>
      <c r="T843" s="158">
        <v>0.17100000000000001</v>
      </c>
      <c r="U843" s="158">
        <v>3.3000000000000002E-2</v>
      </c>
      <c r="V843" s="158">
        <v>5.1999999999999998E-2</v>
      </c>
      <c r="W843" s="158">
        <v>0.13400000000000001</v>
      </c>
      <c r="X843" s="158">
        <v>0.16800000000000001</v>
      </c>
      <c r="Y843" s="158">
        <v>2E-3</v>
      </c>
      <c r="Z843" s="158">
        <v>8.0000000000000002E-3</v>
      </c>
      <c r="AA843" s="158">
        <v>2.9000000000000001E-2</v>
      </c>
      <c r="AB843" s="158">
        <v>4.5999999999999999E-2</v>
      </c>
    </row>
    <row r="844" spans="1:28" x14ac:dyDescent="0.25">
      <c r="A844" s="159" t="s">
        <v>4766</v>
      </c>
      <c r="B844" s="158" t="s">
        <v>294</v>
      </c>
      <c r="C844" s="158">
        <v>1.3902681231380337E-2</v>
      </c>
      <c r="D844" s="158">
        <v>0.13207547169811321</v>
      </c>
      <c r="E844" s="158">
        <v>0.14399205561072492</v>
      </c>
      <c r="F844" s="158">
        <v>5.461767626613704E-2</v>
      </c>
      <c r="G844" s="158">
        <v>0.61767626613704074</v>
      </c>
      <c r="H844" s="158">
        <v>9.930486593843098E-4</v>
      </c>
      <c r="I844" s="158">
        <v>3.6742800397219465E-2</v>
      </c>
      <c r="J844" s="158">
        <v>1</v>
      </c>
      <c r="K844" s="159">
        <v>1007</v>
      </c>
      <c r="L844" s="141"/>
      <c r="M844" s="158" t="s">
        <v>294</v>
      </c>
      <c r="N844" s="158" t="s">
        <v>294</v>
      </c>
      <c r="O844" s="158">
        <v>8.0000000000000002E-3</v>
      </c>
      <c r="P844" s="158">
        <v>2.3E-2</v>
      </c>
      <c r="Q844" s="158">
        <v>0.113</v>
      </c>
      <c r="R844" s="158">
        <v>0.154</v>
      </c>
      <c r="S844" s="158">
        <v>0.124</v>
      </c>
      <c r="T844" s="158">
        <v>0.16700000000000001</v>
      </c>
      <c r="U844" s="158">
        <v>4.2000000000000003E-2</v>
      </c>
      <c r="V844" s="158">
        <v>7.0000000000000007E-2</v>
      </c>
      <c r="W844" s="158">
        <v>0.58699999999999997</v>
      </c>
      <c r="X844" s="158">
        <v>0.64700000000000002</v>
      </c>
      <c r="Y844" s="158">
        <v>0</v>
      </c>
      <c r="Z844" s="158">
        <v>6.0000000000000001E-3</v>
      </c>
      <c r="AA844" s="158">
        <v>2.7E-2</v>
      </c>
      <c r="AB844" s="158">
        <v>0.05</v>
      </c>
    </row>
    <row r="845" spans="1:28" x14ac:dyDescent="0.25">
      <c r="A845" s="159" t="s">
        <v>4767</v>
      </c>
      <c r="B845" s="158" t="s">
        <v>294</v>
      </c>
      <c r="C845" s="158">
        <v>9.8994586233565357E-2</v>
      </c>
      <c r="D845" s="158">
        <v>0.23279195668986852</v>
      </c>
      <c r="E845" s="158">
        <v>8.507347254447023E-2</v>
      </c>
      <c r="F845" s="158">
        <v>2.0108275328692964E-2</v>
      </c>
      <c r="G845" s="158">
        <v>0.48182521268368134</v>
      </c>
      <c r="H845" s="158">
        <v>2.3975251353441609E-2</v>
      </c>
      <c r="I845" s="158">
        <v>5.7231245166279969E-2</v>
      </c>
      <c r="J845" s="158">
        <v>1</v>
      </c>
      <c r="K845" s="159">
        <v>1293</v>
      </c>
      <c r="L845" s="141"/>
      <c r="M845" s="158" t="s">
        <v>294</v>
      </c>
      <c r="N845" s="158" t="s">
        <v>294</v>
      </c>
      <c r="O845" s="158">
        <v>8.4000000000000005E-2</v>
      </c>
      <c r="P845" s="158">
        <v>0.11600000000000001</v>
      </c>
      <c r="Q845" s="158">
        <v>0.21099999999999999</v>
      </c>
      <c r="R845" s="158">
        <v>0.25700000000000001</v>
      </c>
      <c r="S845" s="158">
        <v>7.0999999999999994E-2</v>
      </c>
      <c r="T845" s="158">
        <v>0.10199999999999999</v>
      </c>
      <c r="U845" s="158">
        <v>1.4E-2</v>
      </c>
      <c r="V845" s="158">
        <v>2.9000000000000001E-2</v>
      </c>
      <c r="W845" s="158">
        <v>0.45500000000000002</v>
      </c>
      <c r="X845" s="158">
        <v>0.50900000000000001</v>
      </c>
      <c r="Y845" s="158">
        <v>1.7000000000000001E-2</v>
      </c>
      <c r="Z845" s="158">
        <v>3.4000000000000002E-2</v>
      </c>
      <c r="AA845" s="158">
        <v>4.5999999999999999E-2</v>
      </c>
      <c r="AB845" s="158">
        <v>7.0999999999999994E-2</v>
      </c>
    </row>
    <row r="846" spans="1:28" x14ac:dyDescent="0.25">
      <c r="A846" s="159" t="s">
        <v>4768</v>
      </c>
      <c r="B846" s="158">
        <v>0.29567307692307693</v>
      </c>
      <c r="C846" s="158">
        <v>0.13942307692307693</v>
      </c>
      <c r="D846" s="158">
        <v>0.32692307692307693</v>
      </c>
      <c r="E846" s="158">
        <v>0.11298076923076923</v>
      </c>
      <c r="F846" s="158">
        <v>1.9230769230769232E-2</v>
      </c>
      <c r="G846" s="158">
        <v>4.3269230769230768E-2</v>
      </c>
      <c r="H846" s="158" t="s">
        <v>294</v>
      </c>
      <c r="I846" s="158">
        <v>6.25E-2</v>
      </c>
      <c r="J846" s="158">
        <v>1</v>
      </c>
      <c r="K846" s="159">
        <v>416</v>
      </c>
      <c r="L846" s="141"/>
      <c r="M846" s="158">
        <v>0.254</v>
      </c>
      <c r="N846" s="158">
        <v>0.34100000000000003</v>
      </c>
      <c r="O846" s="158">
        <v>0.109</v>
      </c>
      <c r="P846" s="158">
        <v>0.17599999999999999</v>
      </c>
      <c r="Q846" s="158">
        <v>0.28399999999999997</v>
      </c>
      <c r="R846" s="158">
        <v>0.373</v>
      </c>
      <c r="S846" s="158">
        <v>8.5999999999999993E-2</v>
      </c>
      <c r="T846" s="158">
        <v>0.14699999999999999</v>
      </c>
      <c r="U846" s="158">
        <v>0.01</v>
      </c>
      <c r="V846" s="158">
        <v>3.6999999999999998E-2</v>
      </c>
      <c r="W846" s="158">
        <v>2.8000000000000001E-2</v>
      </c>
      <c r="X846" s="158">
        <v>6.7000000000000004E-2</v>
      </c>
      <c r="Y846" s="158" t="s">
        <v>294</v>
      </c>
      <c r="Z846" s="158" t="s">
        <v>294</v>
      </c>
      <c r="AA846" s="158">
        <v>4.2999999999999997E-2</v>
      </c>
      <c r="AB846" s="158">
        <v>0.09</v>
      </c>
    </row>
    <row r="847" spans="1:28" x14ac:dyDescent="0.25">
      <c r="A847" s="159" t="s">
        <v>4769</v>
      </c>
      <c r="B847" s="158">
        <v>0.11214518380642159</v>
      </c>
      <c r="C847" s="158">
        <v>9.3066542577943234E-4</v>
      </c>
      <c r="D847" s="158">
        <v>0.59539320614239177</v>
      </c>
      <c r="E847" s="158">
        <v>0.19799906933457423</v>
      </c>
      <c r="F847" s="158">
        <v>3.373662168450442E-2</v>
      </c>
      <c r="G847" s="158">
        <v>4.8859934853420191E-3</v>
      </c>
      <c r="H847" s="158" t="s">
        <v>294</v>
      </c>
      <c r="I847" s="158">
        <v>5.4909260120986507E-2</v>
      </c>
      <c r="J847" s="158">
        <v>1</v>
      </c>
      <c r="K847" s="159">
        <v>4298</v>
      </c>
      <c r="L847" s="141"/>
      <c r="M847" s="158">
        <v>0.10299999999999999</v>
      </c>
      <c r="N847" s="158">
        <v>0.122</v>
      </c>
      <c r="O847" s="158">
        <v>0</v>
      </c>
      <c r="P847" s="158">
        <v>2E-3</v>
      </c>
      <c r="Q847" s="158">
        <v>0.58099999999999996</v>
      </c>
      <c r="R847" s="158">
        <v>0.61</v>
      </c>
      <c r="S847" s="158">
        <v>0.186</v>
      </c>
      <c r="T847" s="158">
        <v>0.21</v>
      </c>
      <c r="U847" s="158">
        <v>2.9000000000000001E-2</v>
      </c>
      <c r="V847" s="158">
        <v>0.04</v>
      </c>
      <c r="W847" s="158">
        <v>3.0000000000000001E-3</v>
      </c>
      <c r="X847" s="158">
        <v>7.0000000000000001E-3</v>
      </c>
      <c r="Y847" s="158" t="s">
        <v>294</v>
      </c>
      <c r="Z847" s="158" t="s">
        <v>294</v>
      </c>
      <c r="AA847" s="158">
        <v>4.8000000000000001E-2</v>
      </c>
      <c r="AB847" s="158">
        <v>6.2E-2</v>
      </c>
    </row>
    <row r="848" spans="1:28" x14ac:dyDescent="0.25">
      <c r="A848" s="159" t="s">
        <v>4770</v>
      </c>
      <c r="B848" s="158">
        <v>8.2231167337550315E-2</v>
      </c>
      <c r="C848" s="158">
        <v>0.26912018401380106</v>
      </c>
      <c r="D848" s="158">
        <v>0.24942495687176539</v>
      </c>
      <c r="E848" s="158">
        <v>9.2581943645773435E-2</v>
      </c>
      <c r="F848" s="158">
        <v>4.6866014951121332E-2</v>
      </c>
      <c r="G848" s="158">
        <v>0.20529039677975849</v>
      </c>
      <c r="H848" s="158">
        <v>4.0253018976423235E-3</v>
      </c>
      <c r="I848" s="158">
        <v>5.0460034502587695E-2</v>
      </c>
      <c r="J848" s="158">
        <v>1</v>
      </c>
      <c r="K848" s="159">
        <v>6956</v>
      </c>
      <c r="L848" s="141"/>
      <c r="M848" s="158">
        <v>7.5999999999999998E-2</v>
      </c>
      <c r="N848" s="158">
        <v>8.8999999999999996E-2</v>
      </c>
      <c r="O848" s="158">
        <v>0.25900000000000001</v>
      </c>
      <c r="P848" s="158">
        <v>0.28000000000000003</v>
      </c>
      <c r="Q848" s="158">
        <v>0.23899999999999999</v>
      </c>
      <c r="R848" s="158">
        <v>0.26</v>
      </c>
      <c r="S848" s="158">
        <v>8.5999999999999993E-2</v>
      </c>
      <c r="T848" s="158">
        <v>0.1</v>
      </c>
      <c r="U848" s="158">
        <v>4.2000000000000003E-2</v>
      </c>
      <c r="V848" s="158">
        <v>5.1999999999999998E-2</v>
      </c>
      <c r="W848" s="158">
        <v>0.19600000000000001</v>
      </c>
      <c r="X848" s="158">
        <v>0.215</v>
      </c>
      <c r="Y848" s="158">
        <v>3.0000000000000001E-3</v>
      </c>
      <c r="Z848" s="158">
        <v>6.0000000000000001E-3</v>
      </c>
      <c r="AA848" s="158">
        <v>4.5999999999999999E-2</v>
      </c>
      <c r="AB848" s="158">
        <v>5.6000000000000001E-2</v>
      </c>
    </row>
    <row r="849" spans="1:28" x14ac:dyDescent="0.25">
      <c r="A849" s="159" t="s">
        <v>4771</v>
      </c>
      <c r="B849" s="158">
        <v>0.58849557522123896</v>
      </c>
      <c r="C849" s="158">
        <v>0.14424778761061946</v>
      </c>
      <c r="D849" s="158">
        <v>0.12920353982300886</v>
      </c>
      <c r="E849" s="158">
        <v>6.3716814159292035E-2</v>
      </c>
      <c r="F849" s="158">
        <v>8.8495575221238937E-4</v>
      </c>
      <c r="G849" s="158">
        <v>7.0796460176991149E-3</v>
      </c>
      <c r="H849" s="158" t="s">
        <v>294</v>
      </c>
      <c r="I849" s="158">
        <v>6.637168141592921E-2</v>
      </c>
      <c r="J849" s="158">
        <v>1.0000000000000002</v>
      </c>
      <c r="K849" s="159">
        <v>1130</v>
      </c>
      <c r="L849" s="141"/>
      <c r="M849" s="158">
        <v>0.56000000000000005</v>
      </c>
      <c r="N849" s="158">
        <v>0.61699999999999999</v>
      </c>
      <c r="O849" s="158">
        <v>0.125</v>
      </c>
      <c r="P849" s="158">
        <v>0.16600000000000001</v>
      </c>
      <c r="Q849" s="158">
        <v>0.111</v>
      </c>
      <c r="R849" s="158">
        <v>0.15</v>
      </c>
      <c r="S849" s="158">
        <v>5.0999999999999997E-2</v>
      </c>
      <c r="T849" s="158">
        <v>7.9000000000000001E-2</v>
      </c>
      <c r="U849" s="158">
        <v>0</v>
      </c>
      <c r="V849" s="158">
        <v>5.0000000000000001E-3</v>
      </c>
      <c r="W849" s="158">
        <v>4.0000000000000001E-3</v>
      </c>
      <c r="X849" s="158">
        <v>1.4E-2</v>
      </c>
      <c r="Y849" s="158" t="s">
        <v>294</v>
      </c>
      <c r="Z849" s="158" t="s">
        <v>294</v>
      </c>
      <c r="AA849" s="158">
        <v>5.2999999999999999E-2</v>
      </c>
      <c r="AB849" s="158">
        <v>8.2000000000000003E-2</v>
      </c>
    </row>
    <row r="850" spans="1:28" x14ac:dyDescent="0.25">
      <c r="A850" s="159" t="s">
        <v>4772</v>
      </c>
      <c r="B850" s="158">
        <v>0.29917668001780151</v>
      </c>
      <c r="C850" s="158">
        <v>0.4279038718291055</v>
      </c>
      <c r="D850" s="158">
        <v>0.13651535380507343</v>
      </c>
      <c r="E850" s="158">
        <v>3.4712950600801068E-2</v>
      </c>
      <c r="F850" s="158">
        <v>2.5589675122385403E-3</v>
      </c>
      <c r="G850" s="158">
        <v>3.2821539830885628E-2</v>
      </c>
      <c r="H850" s="158">
        <v>1.0013351134846463E-3</v>
      </c>
      <c r="I850" s="158">
        <v>6.5309301290609703E-2</v>
      </c>
      <c r="J850" s="158">
        <v>1</v>
      </c>
      <c r="K850" s="159">
        <v>8988</v>
      </c>
      <c r="L850" s="141"/>
      <c r="M850" s="158">
        <v>0.28999999999999998</v>
      </c>
      <c r="N850" s="158">
        <v>0.309</v>
      </c>
      <c r="O850" s="158">
        <v>0.41799999999999998</v>
      </c>
      <c r="P850" s="158">
        <v>0.438</v>
      </c>
      <c r="Q850" s="158">
        <v>0.13</v>
      </c>
      <c r="R850" s="158">
        <v>0.14399999999999999</v>
      </c>
      <c r="S850" s="158">
        <v>3.1E-2</v>
      </c>
      <c r="T850" s="158">
        <v>3.9E-2</v>
      </c>
      <c r="U850" s="158">
        <v>2E-3</v>
      </c>
      <c r="V850" s="158">
        <v>4.0000000000000001E-3</v>
      </c>
      <c r="W850" s="158">
        <v>2.9000000000000001E-2</v>
      </c>
      <c r="X850" s="158">
        <v>3.6999999999999998E-2</v>
      </c>
      <c r="Y850" s="158">
        <v>1E-3</v>
      </c>
      <c r="Z850" s="158">
        <v>2E-3</v>
      </c>
      <c r="AA850" s="158">
        <v>0.06</v>
      </c>
      <c r="AB850" s="158">
        <v>7.0999999999999994E-2</v>
      </c>
    </row>
    <row r="851" spans="1:28" x14ac:dyDescent="0.25">
      <c r="A851" s="159" t="s">
        <v>4773</v>
      </c>
      <c r="B851" s="158" t="s">
        <v>294</v>
      </c>
      <c r="C851" s="158">
        <v>0.35744680851063831</v>
      </c>
      <c r="D851" s="158">
        <v>0.34893617021276596</v>
      </c>
      <c r="E851" s="158">
        <v>0.16170212765957448</v>
      </c>
      <c r="F851" s="158">
        <v>8.5106382978723406E-3</v>
      </c>
      <c r="G851" s="158">
        <v>8.085106382978724E-2</v>
      </c>
      <c r="H851" s="158">
        <v>4.2553191489361703E-3</v>
      </c>
      <c r="I851" s="158">
        <v>3.8297872340425532E-2</v>
      </c>
      <c r="J851" s="158">
        <v>1</v>
      </c>
      <c r="K851" s="159">
        <v>235</v>
      </c>
      <c r="L851" s="141"/>
      <c r="M851" s="158" t="s">
        <v>294</v>
      </c>
      <c r="N851" s="158" t="s">
        <v>294</v>
      </c>
      <c r="O851" s="158">
        <v>0.29899999999999999</v>
      </c>
      <c r="P851" s="158">
        <v>0.42099999999999999</v>
      </c>
      <c r="Q851" s="158">
        <v>0.29099999999999998</v>
      </c>
      <c r="R851" s="158">
        <v>0.41199999999999998</v>
      </c>
      <c r="S851" s="158">
        <v>0.12</v>
      </c>
      <c r="T851" s="158">
        <v>0.214</v>
      </c>
      <c r="U851" s="158">
        <v>2E-3</v>
      </c>
      <c r="V851" s="158">
        <v>0.03</v>
      </c>
      <c r="W851" s="158">
        <v>5.1999999999999998E-2</v>
      </c>
      <c r="X851" s="158">
        <v>0.123</v>
      </c>
      <c r="Y851" s="158">
        <v>1E-3</v>
      </c>
      <c r="Z851" s="158">
        <v>2.4E-2</v>
      </c>
      <c r="AA851" s="158">
        <v>0.02</v>
      </c>
      <c r="AB851" s="158">
        <v>7.0999999999999994E-2</v>
      </c>
    </row>
    <row r="852" spans="1:28" x14ac:dyDescent="0.25">
      <c r="A852" s="159" t="s">
        <v>4774</v>
      </c>
      <c r="B852" s="158" t="s">
        <v>294</v>
      </c>
      <c r="C852" s="158">
        <v>0.12941176470588237</v>
      </c>
      <c r="D852" s="158">
        <v>0.51764705882352946</v>
      </c>
      <c r="E852" s="158">
        <v>0.24705882352941178</v>
      </c>
      <c r="F852" s="158">
        <v>1.1764705882352941E-2</v>
      </c>
      <c r="G852" s="158">
        <v>4.7058823529411764E-2</v>
      </c>
      <c r="H852" s="158" t="s">
        <v>294</v>
      </c>
      <c r="I852" s="158">
        <v>4.7058823529411764E-2</v>
      </c>
      <c r="J852" s="158">
        <v>1</v>
      </c>
      <c r="K852" s="159">
        <v>85</v>
      </c>
      <c r="L852" s="141"/>
      <c r="M852" s="158" t="s">
        <v>294</v>
      </c>
      <c r="N852" s="158" t="s">
        <v>294</v>
      </c>
      <c r="O852" s="158">
        <v>7.3999999999999996E-2</v>
      </c>
      <c r="P852" s="158">
        <v>0.217</v>
      </c>
      <c r="Q852" s="158">
        <v>0.41299999999999998</v>
      </c>
      <c r="R852" s="158">
        <v>0.621</v>
      </c>
      <c r="S852" s="158">
        <v>0.16800000000000001</v>
      </c>
      <c r="T852" s="158">
        <v>0.34799999999999998</v>
      </c>
      <c r="U852" s="158">
        <v>2E-3</v>
      </c>
      <c r="V852" s="158">
        <v>6.4000000000000001E-2</v>
      </c>
      <c r="W852" s="158">
        <v>1.7999999999999999E-2</v>
      </c>
      <c r="X852" s="158">
        <v>0.115</v>
      </c>
      <c r="Y852" s="158" t="s">
        <v>294</v>
      </c>
      <c r="Z852" s="158" t="s">
        <v>294</v>
      </c>
      <c r="AA852" s="158">
        <v>1.7999999999999999E-2</v>
      </c>
      <c r="AB852" s="158">
        <v>0.115</v>
      </c>
    </row>
    <row r="853" spans="1:28" x14ac:dyDescent="0.25">
      <c r="A853" s="159" t="s">
        <v>4775</v>
      </c>
      <c r="B853" s="158" t="s">
        <v>294</v>
      </c>
      <c r="C853" s="158">
        <v>0.24731182795698925</v>
      </c>
      <c r="D853" s="158">
        <v>0.28225806451612906</v>
      </c>
      <c r="E853" s="158">
        <v>0.35483870967741937</v>
      </c>
      <c r="F853" s="158">
        <v>5.3763440860215058E-3</v>
      </c>
      <c r="G853" s="158">
        <v>3.4946236559139782E-2</v>
      </c>
      <c r="H853" s="158" t="s">
        <v>294</v>
      </c>
      <c r="I853" s="158">
        <v>7.5268817204301078E-2</v>
      </c>
      <c r="J853" s="158">
        <v>1</v>
      </c>
      <c r="K853" s="159">
        <v>372</v>
      </c>
      <c r="L853" s="141"/>
      <c r="M853" s="158" t="s">
        <v>294</v>
      </c>
      <c r="N853" s="158" t="s">
        <v>294</v>
      </c>
      <c r="O853" s="158">
        <v>0.20599999999999999</v>
      </c>
      <c r="P853" s="158">
        <v>0.29399999999999998</v>
      </c>
      <c r="Q853" s="158">
        <v>0.23899999999999999</v>
      </c>
      <c r="R853" s="158">
        <v>0.33</v>
      </c>
      <c r="S853" s="158">
        <v>0.308</v>
      </c>
      <c r="T853" s="158">
        <v>0.40500000000000003</v>
      </c>
      <c r="U853" s="158">
        <v>1E-3</v>
      </c>
      <c r="V853" s="158">
        <v>1.9E-2</v>
      </c>
      <c r="W853" s="158">
        <v>2.1000000000000001E-2</v>
      </c>
      <c r="X853" s="158">
        <v>5.8999999999999997E-2</v>
      </c>
      <c r="Y853" s="158" t="s">
        <v>294</v>
      </c>
      <c r="Z853" s="158" t="s">
        <v>294</v>
      </c>
      <c r="AA853" s="158">
        <v>5.2999999999999999E-2</v>
      </c>
      <c r="AB853" s="158">
        <v>0.107</v>
      </c>
    </row>
    <row r="854" spans="1:28" x14ac:dyDescent="0.25">
      <c r="A854" s="159" t="s">
        <v>4776</v>
      </c>
      <c r="B854" s="158" t="s">
        <v>294</v>
      </c>
      <c r="C854" s="158">
        <v>0.41522491349480967</v>
      </c>
      <c r="D854" s="158">
        <v>0.30103806228373703</v>
      </c>
      <c r="E854" s="158">
        <v>0.13494809688581316</v>
      </c>
      <c r="F854" s="158">
        <v>2.0761245674740483E-2</v>
      </c>
      <c r="G854" s="158">
        <v>4.8442906574394463E-2</v>
      </c>
      <c r="H854" s="158" t="s">
        <v>294</v>
      </c>
      <c r="I854" s="158">
        <v>7.9584775086505188E-2</v>
      </c>
      <c r="J854" s="158">
        <v>0.99999999999999989</v>
      </c>
      <c r="K854" s="159">
        <v>289</v>
      </c>
      <c r="L854" s="141"/>
      <c r="M854" s="158" t="s">
        <v>294</v>
      </c>
      <c r="N854" s="158" t="s">
        <v>294</v>
      </c>
      <c r="O854" s="158">
        <v>0.36</v>
      </c>
      <c r="P854" s="158">
        <v>0.47299999999999998</v>
      </c>
      <c r="Q854" s="158">
        <v>0.251</v>
      </c>
      <c r="R854" s="158">
        <v>0.35599999999999998</v>
      </c>
      <c r="S854" s="158">
        <v>0.1</v>
      </c>
      <c r="T854" s="158">
        <v>0.17899999999999999</v>
      </c>
      <c r="U854" s="158">
        <v>0.01</v>
      </c>
      <c r="V854" s="158">
        <v>4.4999999999999998E-2</v>
      </c>
      <c r="W854" s="158">
        <v>2.9000000000000001E-2</v>
      </c>
      <c r="X854" s="158">
        <v>0.08</v>
      </c>
      <c r="Y854" s="158" t="s">
        <v>294</v>
      </c>
      <c r="Z854" s="158" t="s">
        <v>294</v>
      </c>
      <c r="AA854" s="158">
        <v>5.3999999999999999E-2</v>
      </c>
      <c r="AB854" s="158">
        <v>0.11700000000000001</v>
      </c>
    </row>
    <row r="855" spans="1:28" x14ac:dyDescent="0.25">
      <c r="A855" s="159" t="s">
        <v>4777</v>
      </c>
      <c r="B855" s="158" t="s">
        <v>294</v>
      </c>
      <c r="C855" s="158">
        <v>0.27530364372469635</v>
      </c>
      <c r="D855" s="158">
        <v>0.34817813765182187</v>
      </c>
      <c r="E855" s="158">
        <v>0.21862348178137653</v>
      </c>
      <c r="F855" s="158">
        <v>2.0242914979757085E-2</v>
      </c>
      <c r="G855" s="158">
        <v>7.6923076923076927E-2</v>
      </c>
      <c r="H855" s="158">
        <v>4.048582995951417E-3</v>
      </c>
      <c r="I855" s="158">
        <v>5.6680161943319839E-2</v>
      </c>
      <c r="J855" s="158">
        <v>1</v>
      </c>
      <c r="K855" s="159">
        <v>247</v>
      </c>
      <c r="L855" s="141"/>
      <c r="M855" s="158" t="s">
        <v>294</v>
      </c>
      <c r="N855" s="158" t="s">
        <v>294</v>
      </c>
      <c r="O855" s="158">
        <v>0.223</v>
      </c>
      <c r="P855" s="158">
        <v>0.33400000000000002</v>
      </c>
      <c r="Q855" s="158">
        <v>0.29199999999999998</v>
      </c>
      <c r="R855" s="158">
        <v>0.41</v>
      </c>
      <c r="S855" s="158">
        <v>0.17199999999999999</v>
      </c>
      <c r="T855" s="158">
        <v>0.27400000000000002</v>
      </c>
      <c r="U855" s="158">
        <v>8.9999999999999993E-3</v>
      </c>
      <c r="V855" s="158">
        <v>4.7E-2</v>
      </c>
      <c r="W855" s="158">
        <v>0.05</v>
      </c>
      <c r="X855" s="158">
        <v>0.11700000000000001</v>
      </c>
      <c r="Y855" s="158">
        <v>1E-3</v>
      </c>
      <c r="Z855" s="158">
        <v>2.3E-2</v>
      </c>
      <c r="AA855" s="158">
        <v>3.4000000000000002E-2</v>
      </c>
      <c r="AB855" s="158">
        <v>9.2999999999999999E-2</v>
      </c>
    </row>
    <row r="856" spans="1:28" x14ac:dyDescent="0.25">
      <c r="A856" s="159" t="s">
        <v>4778</v>
      </c>
      <c r="B856" s="158" t="s">
        <v>294</v>
      </c>
      <c r="C856" s="158">
        <v>0.12165450121654502</v>
      </c>
      <c r="D856" s="158">
        <v>0.51094890510948909</v>
      </c>
      <c r="E856" s="158">
        <v>0.19464720194647203</v>
      </c>
      <c r="F856" s="158">
        <v>1.7031630170316302E-2</v>
      </c>
      <c r="G856" s="158">
        <v>5.1094890510948905E-2</v>
      </c>
      <c r="H856" s="158" t="s">
        <v>294</v>
      </c>
      <c r="I856" s="158">
        <v>0.10462287104622871</v>
      </c>
      <c r="J856" s="158">
        <v>1</v>
      </c>
      <c r="K856" s="159">
        <v>411</v>
      </c>
      <c r="L856" s="141"/>
      <c r="M856" s="158" t="s">
        <v>294</v>
      </c>
      <c r="N856" s="158" t="s">
        <v>294</v>
      </c>
      <c r="O856" s="158">
        <v>9.4E-2</v>
      </c>
      <c r="P856" s="158">
        <v>0.157</v>
      </c>
      <c r="Q856" s="158">
        <v>0.46300000000000002</v>
      </c>
      <c r="R856" s="158">
        <v>0.55900000000000005</v>
      </c>
      <c r="S856" s="158">
        <v>0.159</v>
      </c>
      <c r="T856" s="158">
        <v>0.23599999999999999</v>
      </c>
      <c r="U856" s="158">
        <v>8.0000000000000002E-3</v>
      </c>
      <c r="V856" s="158">
        <v>3.5000000000000003E-2</v>
      </c>
      <c r="W856" s="158">
        <v>3.4000000000000002E-2</v>
      </c>
      <c r="X856" s="158">
        <v>7.6999999999999999E-2</v>
      </c>
      <c r="Y856" s="158" t="s">
        <v>294</v>
      </c>
      <c r="Z856" s="158" t="s">
        <v>294</v>
      </c>
      <c r="AA856" s="158">
        <v>7.9000000000000001E-2</v>
      </c>
      <c r="AB856" s="158">
        <v>0.13800000000000001</v>
      </c>
    </row>
    <row r="857" spans="1:28" x14ac:dyDescent="0.25">
      <c r="A857" s="159" t="s">
        <v>4779</v>
      </c>
      <c r="B857" s="158" t="s">
        <v>294</v>
      </c>
      <c r="C857" s="158">
        <v>0.31597222222222221</v>
      </c>
      <c r="D857" s="158">
        <v>0.34375</v>
      </c>
      <c r="E857" s="158">
        <v>0.10416666666666667</v>
      </c>
      <c r="F857" s="158">
        <v>1.7361111111111112E-2</v>
      </c>
      <c r="G857" s="158">
        <v>0.13541666666666666</v>
      </c>
      <c r="H857" s="158" t="s">
        <v>294</v>
      </c>
      <c r="I857" s="158">
        <v>8.3333333333333329E-2</v>
      </c>
      <c r="J857" s="158">
        <v>1</v>
      </c>
      <c r="K857" s="159">
        <v>288</v>
      </c>
      <c r="L857" s="141"/>
      <c r="M857" s="158" t="s">
        <v>294</v>
      </c>
      <c r="N857" s="158" t="s">
        <v>294</v>
      </c>
      <c r="O857" s="158">
        <v>0.26500000000000001</v>
      </c>
      <c r="P857" s="158">
        <v>0.372</v>
      </c>
      <c r="Q857" s="158">
        <v>0.29099999999999998</v>
      </c>
      <c r="R857" s="158">
        <v>0.4</v>
      </c>
      <c r="S857" s="158">
        <v>7.3999999999999996E-2</v>
      </c>
      <c r="T857" s="158">
        <v>0.14499999999999999</v>
      </c>
      <c r="U857" s="158">
        <v>7.0000000000000001E-3</v>
      </c>
      <c r="V857" s="158">
        <v>0.04</v>
      </c>
      <c r="W857" s="158">
        <v>0.10100000000000001</v>
      </c>
      <c r="X857" s="158">
        <v>0.18</v>
      </c>
      <c r="Y857" s="158" t="s">
        <v>294</v>
      </c>
      <c r="Z857" s="158" t="s">
        <v>294</v>
      </c>
      <c r="AA857" s="158">
        <v>5.7000000000000002E-2</v>
      </c>
      <c r="AB857" s="158">
        <v>0.121</v>
      </c>
    </row>
    <row r="858" spans="1:28" x14ac:dyDescent="0.25">
      <c r="A858" s="159" t="s">
        <v>4780</v>
      </c>
      <c r="B858" s="158" t="s">
        <v>294</v>
      </c>
      <c r="C858" s="158">
        <v>0.22369511184755592</v>
      </c>
      <c r="D858" s="158">
        <v>0.27754763877381938</v>
      </c>
      <c r="E858" s="158">
        <v>0.19221209610604806</v>
      </c>
      <c r="F858" s="158">
        <v>2.568351284175642E-2</v>
      </c>
      <c r="G858" s="158">
        <v>0.23363711681855842</v>
      </c>
      <c r="H858" s="158">
        <v>2.4855012427506215E-3</v>
      </c>
      <c r="I858" s="158">
        <v>4.4739022369511182E-2</v>
      </c>
      <c r="J858" s="158">
        <v>0.99999999999999989</v>
      </c>
      <c r="K858" s="159">
        <v>1207</v>
      </c>
      <c r="L858" s="141"/>
      <c r="M858" s="158" t="s">
        <v>294</v>
      </c>
      <c r="N858" s="158" t="s">
        <v>294</v>
      </c>
      <c r="O858" s="158">
        <v>0.20100000000000001</v>
      </c>
      <c r="P858" s="158">
        <v>0.248</v>
      </c>
      <c r="Q858" s="158">
        <v>0.253</v>
      </c>
      <c r="R858" s="158">
        <v>0.30299999999999999</v>
      </c>
      <c r="S858" s="158">
        <v>0.17100000000000001</v>
      </c>
      <c r="T858" s="158">
        <v>0.215</v>
      </c>
      <c r="U858" s="158">
        <v>1.7999999999999999E-2</v>
      </c>
      <c r="V858" s="158">
        <v>3.5999999999999997E-2</v>
      </c>
      <c r="W858" s="158">
        <v>0.21099999999999999</v>
      </c>
      <c r="X858" s="158">
        <v>0.25800000000000001</v>
      </c>
      <c r="Y858" s="158">
        <v>1E-3</v>
      </c>
      <c r="Z858" s="158">
        <v>7.0000000000000001E-3</v>
      </c>
      <c r="AA858" s="158">
        <v>3.4000000000000002E-2</v>
      </c>
      <c r="AB858" s="158">
        <v>5.8000000000000003E-2</v>
      </c>
    </row>
    <row r="859" spans="1:28" x14ac:dyDescent="0.25">
      <c r="A859" s="159" t="s">
        <v>4781</v>
      </c>
      <c r="B859" s="158" t="s">
        <v>294</v>
      </c>
      <c r="C859" s="158">
        <v>2.8446389496717725E-2</v>
      </c>
      <c r="D859" s="158">
        <v>0.25820568927789933</v>
      </c>
      <c r="E859" s="158">
        <v>0.13347921225382933</v>
      </c>
      <c r="F859" s="158">
        <v>6.3457330415754923E-2</v>
      </c>
      <c r="G859" s="158">
        <v>0.45951859956236324</v>
      </c>
      <c r="H859" s="158" t="s">
        <v>294</v>
      </c>
      <c r="I859" s="158">
        <v>5.689277899343545E-2</v>
      </c>
      <c r="J859" s="158">
        <v>1</v>
      </c>
      <c r="K859" s="159">
        <v>457</v>
      </c>
      <c r="L859" s="141"/>
      <c r="M859" s="158" t="s">
        <v>294</v>
      </c>
      <c r="N859" s="158" t="s">
        <v>294</v>
      </c>
      <c r="O859" s="158">
        <v>1.7000000000000001E-2</v>
      </c>
      <c r="P859" s="158">
        <v>4.8000000000000001E-2</v>
      </c>
      <c r="Q859" s="158">
        <v>0.22</v>
      </c>
      <c r="R859" s="158">
        <v>0.3</v>
      </c>
      <c r="S859" s="158">
        <v>0.105</v>
      </c>
      <c r="T859" s="158">
        <v>0.16800000000000001</v>
      </c>
      <c r="U859" s="158">
        <v>4.4999999999999998E-2</v>
      </c>
      <c r="V859" s="158">
        <v>0.09</v>
      </c>
      <c r="W859" s="158">
        <v>0.41399999999999998</v>
      </c>
      <c r="X859" s="158">
        <v>0.505</v>
      </c>
      <c r="Y859" s="158" t="s">
        <v>294</v>
      </c>
      <c r="Z859" s="158" t="s">
        <v>294</v>
      </c>
      <c r="AA859" s="158">
        <v>3.9E-2</v>
      </c>
      <c r="AB859" s="158">
        <v>8.2000000000000003E-2</v>
      </c>
    </row>
    <row r="860" spans="1:28" x14ac:dyDescent="0.25">
      <c r="A860" s="159" t="s">
        <v>4782</v>
      </c>
      <c r="B860" s="158" t="s">
        <v>294</v>
      </c>
      <c r="C860" s="158">
        <v>0.13420621931260229</v>
      </c>
      <c r="D860" s="158">
        <v>0.40752864157119478</v>
      </c>
      <c r="E860" s="158">
        <v>0.14893617021276595</v>
      </c>
      <c r="F860" s="158">
        <v>1.4729950900163666E-2</v>
      </c>
      <c r="G860" s="158">
        <v>0.20949263502454993</v>
      </c>
      <c r="H860" s="158">
        <v>3.2733224222585926E-3</v>
      </c>
      <c r="I860" s="158">
        <v>8.1833060556464818E-2</v>
      </c>
      <c r="J860" s="158">
        <v>1.0000000000000002</v>
      </c>
      <c r="K860" s="159">
        <v>611</v>
      </c>
      <c r="L860" s="141"/>
      <c r="M860" s="158" t="s">
        <v>294</v>
      </c>
      <c r="N860" s="158" t="s">
        <v>294</v>
      </c>
      <c r="O860" s="158">
        <v>0.109</v>
      </c>
      <c r="P860" s="158">
        <v>0.16400000000000001</v>
      </c>
      <c r="Q860" s="158">
        <v>0.36899999999999999</v>
      </c>
      <c r="R860" s="158">
        <v>0.44700000000000001</v>
      </c>
      <c r="S860" s="158">
        <v>0.123</v>
      </c>
      <c r="T860" s="158">
        <v>0.17899999999999999</v>
      </c>
      <c r="U860" s="158">
        <v>8.0000000000000002E-3</v>
      </c>
      <c r="V860" s="158">
        <v>2.8000000000000001E-2</v>
      </c>
      <c r="W860" s="158">
        <v>0.17899999999999999</v>
      </c>
      <c r="X860" s="158">
        <v>0.24399999999999999</v>
      </c>
      <c r="Y860" s="158">
        <v>1E-3</v>
      </c>
      <c r="Z860" s="158">
        <v>1.2E-2</v>
      </c>
      <c r="AA860" s="158">
        <v>6.3E-2</v>
      </c>
      <c r="AB860" s="158">
        <v>0.106</v>
      </c>
    </row>
    <row r="861" spans="1:28" x14ac:dyDescent="0.25">
      <c r="A861" s="159" t="s">
        <v>4783</v>
      </c>
      <c r="B861" s="158" t="s">
        <v>294</v>
      </c>
      <c r="C861" s="158">
        <v>6.7632850241545889E-2</v>
      </c>
      <c r="D861" s="158">
        <v>0.17874396135265699</v>
      </c>
      <c r="E861" s="158">
        <v>0.13043478260869565</v>
      </c>
      <c r="F861" s="158">
        <v>7.2463768115942032E-2</v>
      </c>
      <c r="G861" s="158">
        <v>0.51207729468599039</v>
      </c>
      <c r="H861" s="158" t="s">
        <v>294</v>
      </c>
      <c r="I861" s="158">
        <v>3.864734299516908E-2</v>
      </c>
      <c r="J861" s="158">
        <v>1</v>
      </c>
      <c r="K861" s="159">
        <v>207</v>
      </c>
      <c r="L861" s="141"/>
      <c r="M861" s="158" t="s">
        <v>294</v>
      </c>
      <c r="N861" s="158" t="s">
        <v>294</v>
      </c>
      <c r="O861" s="158">
        <v>4.1000000000000002E-2</v>
      </c>
      <c r="P861" s="158">
        <v>0.11</v>
      </c>
      <c r="Q861" s="158">
        <v>0.13300000000000001</v>
      </c>
      <c r="R861" s="158">
        <v>0.23699999999999999</v>
      </c>
      <c r="S861" s="158">
        <v>9.0999999999999998E-2</v>
      </c>
      <c r="T861" s="158">
        <v>0.183</v>
      </c>
      <c r="U861" s="158">
        <v>4.3999999999999997E-2</v>
      </c>
      <c r="V861" s="158">
        <v>0.11600000000000001</v>
      </c>
      <c r="W861" s="158">
        <v>0.44400000000000001</v>
      </c>
      <c r="X861" s="158">
        <v>0.57899999999999996</v>
      </c>
      <c r="Y861" s="158" t="s">
        <v>294</v>
      </c>
      <c r="Z861" s="158" t="s">
        <v>294</v>
      </c>
      <c r="AA861" s="158">
        <v>0.02</v>
      </c>
      <c r="AB861" s="158">
        <v>7.3999999999999996E-2</v>
      </c>
    </row>
    <row r="862" spans="1:28" x14ac:dyDescent="0.25">
      <c r="A862" s="159" t="s">
        <v>4784</v>
      </c>
      <c r="B862" s="158" t="s">
        <v>294</v>
      </c>
      <c r="C862" s="158">
        <v>5.6074766355140186E-2</v>
      </c>
      <c r="D862" s="158">
        <v>0.2834890965732087</v>
      </c>
      <c r="E862" s="158">
        <v>0.19314641744548286</v>
      </c>
      <c r="F862" s="158">
        <v>2.1806853582554516E-2</v>
      </c>
      <c r="G862" s="158">
        <v>0.38629283489096572</v>
      </c>
      <c r="H862" s="158">
        <v>1.5576323987538941E-2</v>
      </c>
      <c r="I862" s="158">
        <v>4.3613707165109032E-2</v>
      </c>
      <c r="J862" s="158">
        <v>0.99999999999999989</v>
      </c>
      <c r="K862" s="159">
        <v>321</v>
      </c>
      <c r="L862" s="141"/>
      <c r="M862" s="158" t="s">
        <v>294</v>
      </c>
      <c r="N862" s="158" t="s">
        <v>294</v>
      </c>
      <c r="O862" s="158">
        <v>3.5999999999999997E-2</v>
      </c>
      <c r="P862" s="158">
        <v>8.6999999999999994E-2</v>
      </c>
      <c r="Q862" s="158">
        <v>0.23699999999999999</v>
      </c>
      <c r="R862" s="158">
        <v>0.33500000000000002</v>
      </c>
      <c r="S862" s="158">
        <v>0.154</v>
      </c>
      <c r="T862" s="158">
        <v>0.24</v>
      </c>
      <c r="U862" s="158">
        <v>1.0999999999999999E-2</v>
      </c>
      <c r="V862" s="158">
        <v>4.3999999999999997E-2</v>
      </c>
      <c r="W862" s="158">
        <v>0.33500000000000002</v>
      </c>
      <c r="X862" s="158">
        <v>0.441</v>
      </c>
      <c r="Y862" s="158">
        <v>7.0000000000000001E-3</v>
      </c>
      <c r="Z862" s="158">
        <v>3.5999999999999997E-2</v>
      </c>
      <c r="AA862" s="158">
        <v>2.5999999999999999E-2</v>
      </c>
      <c r="AB862" s="158">
        <v>7.1999999999999995E-2</v>
      </c>
    </row>
    <row r="863" spans="1:28" x14ac:dyDescent="0.25">
      <c r="A863" s="159" t="s">
        <v>4785</v>
      </c>
      <c r="B863" s="158" t="s">
        <v>294</v>
      </c>
      <c r="C863" s="158">
        <v>0.26220853497580288</v>
      </c>
      <c r="D863" s="158">
        <v>0.21821381434227893</v>
      </c>
      <c r="E863" s="158">
        <v>0.11702595688517378</v>
      </c>
      <c r="F863" s="158">
        <v>2.3097228332600087E-2</v>
      </c>
      <c r="G863" s="158">
        <v>0.34007919049714036</v>
      </c>
      <c r="H863" s="158">
        <v>6.5992080950285966E-3</v>
      </c>
      <c r="I863" s="158">
        <v>3.277606687197536E-2</v>
      </c>
      <c r="J863" s="158">
        <v>0.99999999999999989</v>
      </c>
      <c r="K863" s="159">
        <v>4546</v>
      </c>
      <c r="L863" s="141"/>
      <c r="M863" s="158" t="s">
        <v>294</v>
      </c>
      <c r="N863" s="158" t="s">
        <v>294</v>
      </c>
      <c r="O863" s="158">
        <v>0.25</v>
      </c>
      <c r="P863" s="158">
        <v>0.27500000000000002</v>
      </c>
      <c r="Q863" s="158">
        <v>0.20599999999999999</v>
      </c>
      <c r="R863" s="158">
        <v>0.23</v>
      </c>
      <c r="S863" s="158">
        <v>0.108</v>
      </c>
      <c r="T863" s="158">
        <v>0.127</v>
      </c>
      <c r="U863" s="158">
        <v>1.9E-2</v>
      </c>
      <c r="V863" s="158">
        <v>2.8000000000000001E-2</v>
      </c>
      <c r="W863" s="158">
        <v>0.32600000000000001</v>
      </c>
      <c r="X863" s="158">
        <v>0.35399999999999998</v>
      </c>
      <c r="Y863" s="158">
        <v>5.0000000000000001E-3</v>
      </c>
      <c r="Z863" s="158">
        <v>8.9999999999999993E-3</v>
      </c>
      <c r="AA863" s="158">
        <v>2.8000000000000001E-2</v>
      </c>
      <c r="AB863" s="158">
        <v>3.7999999999999999E-2</v>
      </c>
    </row>
    <row r="864" spans="1:28" x14ac:dyDescent="0.25">
      <c r="A864" s="159" t="s">
        <v>4786</v>
      </c>
      <c r="B864" s="158" t="s">
        <v>294</v>
      </c>
      <c r="C864" s="158">
        <v>0.56862745098039214</v>
      </c>
      <c r="D864" s="158">
        <v>0.23529411764705882</v>
      </c>
      <c r="E864" s="158">
        <v>5.8823529411764705E-2</v>
      </c>
      <c r="F864" s="158">
        <v>1.9607843137254902E-2</v>
      </c>
      <c r="G864" s="158">
        <v>5.8823529411764705E-2</v>
      </c>
      <c r="H864" s="158" t="s">
        <v>294</v>
      </c>
      <c r="I864" s="158">
        <v>5.8823529411764705E-2</v>
      </c>
      <c r="J864" s="158">
        <v>1</v>
      </c>
      <c r="K864" s="159">
        <v>51</v>
      </c>
      <c r="L864" s="141"/>
      <c r="M864" s="158" t="s">
        <v>294</v>
      </c>
      <c r="N864" s="158" t="s">
        <v>294</v>
      </c>
      <c r="O864" s="158">
        <v>0.433</v>
      </c>
      <c r="P864" s="158">
        <v>0.69499999999999995</v>
      </c>
      <c r="Q864" s="158">
        <v>0.14000000000000001</v>
      </c>
      <c r="R864" s="158">
        <v>0.36799999999999999</v>
      </c>
      <c r="S864" s="158">
        <v>0.02</v>
      </c>
      <c r="T864" s="158">
        <v>0.159</v>
      </c>
      <c r="U864" s="158">
        <v>3.0000000000000001E-3</v>
      </c>
      <c r="V864" s="158">
        <v>0.10299999999999999</v>
      </c>
      <c r="W864" s="158">
        <v>0.02</v>
      </c>
      <c r="X864" s="158">
        <v>0.159</v>
      </c>
      <c r="Y864" s="158" t="s">
        <v>294</v>
      </c>
      <c r="Z864" s="158" t="s">
        <v>294</v>
      </c>
      <c r="AA864" s="158">
        <v>0.02</v>
      </c>
      <c r="AB864" s="158">
        <v>0.159</v>
      </c>
    </row>
    <row r="865" spans="1:28" x14ac:dyDescent="0.25">
      <c r="A865" s="159" t="s">
        <v>4787</v>
      </c>
      <c r="B865" s="158" t="s">
        <v>294</v>
      </c>
      <c r="C865" s="158">
        <v>0.43719896257873286</v>
      </c>
      <c r="D865" s="158">
        <v>0.35976287513894034</v>
      </c>
      <c r="E865" s="158">
        <v>6.8543905150055581E-2</v>
      </c>
      <c r="F865" s="158">
        <v>5.928121526491293E-3</v>
      </c>
      <c r="G865" s="158">
        <v>1.5561319007039644E-2</v>
      </c>
      <c r="H865" s="158">
        <v>3.7050759540570581E-4</v>
      </c>
      <c r="I865" s="158">
        <v>0.11263430900333457</v>
      </c>
      <c r="J865" s="158">
        <v>1</v>
      </c>
      <c r="K865" s="159">
        <v>2699</v>
      </c>
      <c r="L865" s="141"/>
      <c r="M865" s="158" t="s">
        <v>294</v>
      </c>
      <c r="N865" s="158" t="s">
        <v>294</v>
      </c>
      <c r="O865" s="158">
        <v>0.41899999999999998</v>
      </c>
      <c r="P865" s="158">
        <v>0.45600000000000002</v>
      </c>
      <c r="Q865" s="158">
        <v>0.34200000000000003</v>
      </c>
      <c r="R865" s="158">
        <v>0.378</v>
      </c>
      <c r="S865" s="158">
        <v>0.06</v>
      </c>
      <c r="T865" s="158">
        <v>7.9000000000000001E-2</v>
      </c>
      <c r="U865" s="158">
        <v>4.0000000000000001E-3</v>
      </c>
      <c r="V865" s="158">
        <v>0.01</v>
      </c>
      <c r="W865" s="158">
        <v>1.2E-2</v>
      </c>
      <c r="X865" s="158">
        <v>2.1000000000000001E-2</v>
      </c>
      <c r="Y865" s="158">
        <v>0</v>
      </c>
      <c r="Z865" s="158">
        <v>2E-3</v>
      </c>
      <c r="AA865" s="158">
        <v>0.10100000000000001</v>
      </c>
      <c r="AB865" s="158">
        <v>0.125</v>
      </c>
    </row>
    <row r="866" spans="1:28" x14ac:dyDescent="0.25">
      <c r="A866" s="159" t="s">
        <v>4788</v>
      </c>
      <c r="B866" s="158" t="s">
        <v>294</v>
      </c>
      <c r="C866" s="158">
        <v>2.976190476190476E-3</v>
      </c>
      <c r="D866" s="158">
        <v>0.26488095238095238</v>
      </c>
      <c r="E866" s="158">
        <v>0.22023809523809523</v>
      </c>
      <c r="F866" s="158">
        <v>5.0595238095238096E-2</v>
      </c>
      <c r="G866" s="158">
        <v>0.42559523809523808</v>
      </c>
      <c r="H866" s="158">
        <v>5.9523809523809521E-3</v>
      </c>
      <c r="I866" s="158">
        <v>2.976190476190476E-2</v>
      </c>
      <c r="J866" s="158">
        <v>0.99999999999999989</v>
      </c>
      <c r="K866" s="159">
        <v>336</v>
      </c>
      <c r="L866" s="141"/>
      <c r="M866" s="158" t="s">
        <v>294</v>
      </c>
      <c r="N866" s="158" t="s">
        <v>294</v>
      </c>
      <c r="O866" s="158">
        <v>1E-3</v>
      </c>
      <c r="P866" s="158">
        <v>1.7000000000000001E-2</v>
      </c>
      <c r="Q866" s="158">
        <v>0.221</v>
      </c>
      <c r="R866" s="158">
        <v>0.315</v>
      </c>
      <c r="S866" s="158">
        <v>0.17899999999999999</v>
      </c>
      <c r="T866" s="158">
        <v>0.26800000000000002</v>
      </c>
      <c r="U866" s="158">
        <v>3.2000000000000001E-2</v>
      </c>
      <c r="V866" s="158">
        <v>0.08</v>
      </c>
      <c r="W866" s="158">
        <v>0.374</v>
      </c>
      <c r="X866" s="158">
        <v>0.47899999999999998</v>
      </c>
      <c r="Y866" s="158">
        <v>2E-3</v>
      </c>
      <c r="Z866" s="158">
        <v>2.1000000000000001E-2</v>
      </c>
      <c r="AA866" s="158">
        <v>1.6E-2</v>
      </c>
      <c r="AB866" s="158">
        <v>5.3999999999999999E-2</v>
      </c>
    </row>
    <row r="867" spans="1:28" x14ac:dyDescent="0.25">
      <c r="A867" s="159" t="s">
        <v>4789</v>
      </c>
      <c r="B867" s="158" t="s">
        <v>294</v>
      </c>
      <c r="C867" s="158">
        <v>0.21967963386727687</v>
      </c>
      <c r="D867" s="158">
        <v>0.28146453089244849</v>
      </c>
      <c r="E867" s="158">
        <v>0.15789473684210525</v>
      </c>
      <c r="F867" s="158">
        <v>2.9748283752860413E-2</v>
      </c>
      <c r="G867" s="158">
        <v>0.28604118993135014</v>
      </c>
      <c r="H867" s="158">
        <v>4.5766590389016018E-3</v>
      </c>
      <c r="I867" s="158">
        <v>2.0594965675057208E-2</v>
      </c>
      <c r="J867" s="158">
        <v>1</v>
      </c>
      <c r="K867" s="159">
        <v>437</v>
      </c>
      <c r="L867" s="141"/>
      <c r="M867" s="158" t="s">
        <v>294</v>
      </c>
      <c r="N867" s="158" t="s">
        <v>294</v>
      </c>
      <c r="O867" s="158">
        <v>0.183</v>
      </c>
      <c r="P867" s="158">
        <v>0.26100000000000001</v>
      </c>
      <c r="Q867" s="158">
        <v>0.24099999999999999</v>
      </c>
      <c r="R867" s="158">
        <v>0.32500000000000001</v>
      </c>
      <c r="S867" s="158">
        <v>0.127</v>
      </c>
      <c r="T867" s="158">
        <v>0.19500000000000001</v>
      </c>
      <c r="U867" s="158">
        <v>1.7000000000000001E-2</v>
      </c>
      <c r="V867" s="158">
        <v>0.05</v>
      </c>
      <c r="W867" s="158">
        <v>0.246</v>
      </c>
      <c r="X867" s="158">
        <v>0.33</v>
      </c>
      <c r="Y867" s="158">
        <v>1E-3</v>
      </c>
      <c r="Z867" s="158">
        <v>1.7000000000000001E-2</v>
      </c>
      <c r="AA867" s="158">
        <v>1.0999999999999999E-2</v>
      </c>
      <c r="AB867" s="158">
        <v>3.9E-2</v>
      </c>
    </row>
    <row r="868" spans="1:28" x14ac:dyDescent="0.25">
      <c r="A868" s="159" t="s">
        <v>4790</v>
      </c>
      <c r="B868" s="158" t="s">
        <v>294</v>
      </c>
      <c r="C868" s="158">
        <v>0.11254396248534584</v>
      </c>
      <c r="D868" s="158">
        <v>0.35169988276670572</v>
      </c>
      <c r="E868" s="158">
        <v>0.13247362250879249</v>
      </c>
      <c r="F868" s="158">
        <v>2.2274325908558032E-2</v>
      </c>
      <c r="G868" s="158">
        <v>0.33294255568581477</v>
      </c>
      <c r="H868" s="158">
        <v>3.5169988276670576E-3</v>
      </c>
      <c r="I868" s="158">
        <v>4.4548651817116064E-2</v>
      </c>
      <c r="J868" s="158">
        <v>1</v>
      </c>
      <c r="K868" s="159">
        <v>853</v>
      </c>
      <c r="L868" s="141"/>
      <c r="M868" s="158" t="s">
        <v>294</v>
      </c>
      <c r="N868" s="158" t="s">
        <v>294</v>
      </c>
      <c r="O868" s="158">
        <v>9.2999999999999999E-2</v>
      </c>
      <c r="P868" s="158">
        <v>0.13600000000000001</v>
      </c>
      <c r="Q868" s="158">
        <v>0.32</v>
      </c>
      <c r="R868" s="158">
        <v>0.38400000000000001</v>
      </c>
      <c r="S868" s="158">
        <v>0.111</v>
      </c>
      <c r="T868" s="158">
        <v>0.157</v>
      </c>
      <c r="U868" s="158">
        <v>1.4E-2</v>
      </c>
      <c r="V868" s="158">
        <v>3.5000000000000003E-2</v>
      </c>
      <c r="W868" s="158">
        <v>0.30199999999999999</v>
      </c>
      <c r="X868" s="158">
        <v>0.36499999999999999</v>
      </c>
      <c r="Y868" s="158">
        <v>1E-3</v>
      </c>
      <c r="Z868" s="158">
        <v>0.01</v>
      </c>
      <c r="AA868" s="158">
        <v>3.3000000000000002E-2</v>
      </c>
      <c r="AB868" s="158">
        <v>6.0999999999999999E-2</v>
      </c>
    </row>
    <row r="869" spans="1:28" x14ac:dyDescent="0.25">
      <c r="A869" s="159" t="s">
        <v>4791</v>
      </c>
      <c r="B869" s="158" t="s">
        <v>294</v>
      </c>
      <c r="C869" s="158">
        <v>0.19054726368159203</v>
      </c>
      <c r="D869" s="158">
        <v>0.34029850746268658</v>
      </c>
      <c r="E869" s="158">
        <v>0.13184079601990051</v>
      </c>
      <c r="F869" s="158">
        <v>2.6368159203980099E-2</v>
      </c>
      <c r="G869" s="158">
        <v>0.23781094527363184</v>
      </c>
      <c r="H869" s="158">
        <v>2.4875621890547263E-3</v>
      </c>
      <c r="I869" s="158">
        <v>7.0646766169154232E-2</v>
      </c>
      <c r="J869" s="158">
        <v>1.0000000000000002</v>
      </c>
      <c r="K869" s="159">
        <v>2010</v>
      </c>
      <c r="L869" s="141"/>
      <c r="M869" s="158" t="s">
        <v>294</v>
      </c>
      <c r="N869" s="158" t="s">
        <v>294</v>
      </c>
      <c r="O869" s="158">
        <v>0.17399999999999999</v>
      </c>
      <c r="P869" s="158">
        <v>0.20799999999999999</v>
      </c>
      <c r="Q869" s="158">
        <v>0.32</v>
      </c>
      <c r="R869" s="158">
        <v>0.36099999999999999</v>
      </c>
      <c r="S869" s="158">
        <v>0.11799999999999999</v>
      </c>
      <c r="T869" s="158">
        <v>0.14699999999999999</v>
      </c>
      <c r="U869" s="158">
        <v>0.02</v>
      </c>
      <c r="V869" s="158">
        <v>3.4000000000000002E-2</v>
      </c>
      <c r="W869" s="158">
        <v>0.22</v>
      </c>
      <c r="X869" s="158">
        <v>0.25700000000000001</v>
      </c>
      <c r="Y869" s="158">
        <v>1E-3</v>
      </c>
      <c r="Z869" s="158">
        <v>6.0000000000000001E-3</v>
      </c>
      <c r="AA869" s="158">
        <v>0.06</v>
      </c>
      <c r="AB869" s="158">
        <v>8.3000000000000004E-2</v>
      </c>
    </row>
    <row r="870" spans="1:28" x14ac:dyDescent="0.25">
      <c r="A870" s="159" t="s">
        <v>4792</v>
      </c>
      <c r="B870" s="158" t="s">
        <v>294</v>
      </c>
      <c r="C870" s="158">
        <v>0.34752389226759339</v>
      </c>
      <c r="D870" s="158">
        <v>0.21372719374456994</v>
      </c>
      <c r="E870" s="158">
        <v>8.3405734144222421E-2</v>
      </c>
      <c r="F870" s="158">
        <v>0.12858384013900956</v>
      </c>
      <c r="G870" s="158">
        <v>0.17115551694178974</v>
      </c>
      <c r="H870" s="158">
        <v>3.4752389226759338E-3</v>
      </c>
      <c r="I870" s="158">
        <v>5.2128583840139006E-2</v>
      </c>
      <c r="J870" s="158">
        <v>1.0000000000000002</v>
      </c>
      <c r="K870" s="159">
        <v>1151</v>
      </c>
      <c r="L870" s="141"/>
      <c r="M870" s="158" t="s">
        <v>294</v>
      </c>
      <c r="N870" s="158" t="s">
        <v>294</v>
      </c>
      <c r="O870" s="158">
        <v>0.32100000000000001</v>
      </c>
      <c r="P870" s="158">
        <v>0.376</v>
      </c>
      <c r="Q870" s="158">
        <v>0.191</v>
      </c>
      <c r="R870" s="158">
        <v>0.23799999999999999</v>
      </c>
      <c r="S870" s="158">
        <v>6.9000000000000006E-2</v>
      </c>
      <c r="T870" s="158">
        <v>0.10100000000000001</v>
      </c>
      <c r="U870" s="158">
        <v>0.11</v>
      </c>
      <c r="V870" s="158">
        <v>0.14899999999999999</v>
      </c>
      <c r="W870" s="158">
        <v>0.15</v>
      </c>
      <c r="X870" s="158">
        <v>0.19400000000000001</v>
      </c>
      <c r="Y870" s="158">
        <v>1E-3</v>
      </c>
      <c r="Z870" s="158">
        <v>8.9999999999999993E-3</v>
      </c>
      <c r="AA870" s="158">
        <v>4.1000000000000002E-2</v>
      </c>
      <c r="AB870" s="158">
        <v>6.7000000000000004E-2</v>
      </c>
    </row>
    <row r="871" spans="1:28" x14ac:dyDescent="0.25">
      <c r="A871" s="159" t="s">
        <v>4793</v>
      </c>
      <c r="B871" s="158" t="s">
        <v>294</v>
      </c>
      <c r="C871" s="158">
        <v>0.11842105263157894</v>
      </c>
      <c r="D871" s="158">
        <v>0.42105263157894735</v>
      </c>
      <c r="E871" s="158">
        <v>0.19736842105263158</v>
      </c>
      <c r="F871" s="158">
        <v>2.1929824561403508E-2</v>
      </c>
      <c r="G871" s="158">
        <v>0.17543859649122806</v>
      </c>
      <c r="H871" s="158">
        <v>4.3859649122807015E-3</v>
      </c>
      <c r="I871" s="158">
        <v>6.1403508771929821E-2</v>
      </c>
      <c r="J871" s="158">
        <v>1</v>
      </c>
      <c r="K871" s="159">
        <v>228</v>
      </c>
      <c r="L871" s="141"/>
      <c r="M871" s="158" t="s">
        <v>294</v>
      </c>
      <c r="N871" s="158" t="s">
        <v>294</v>
      </c>
      <c r="O871" s="158">
        <v>8.3000000000000004E-2</v>
      </c>
      <c r="P871" s="158">
        <v>0.16700000000000001</v>
      </c>
      <c r="Q871" s="158">
        <v>0.35899999999999999</v>
      </c>
      <c r="R871" s="158">
        <v>0.48599999999999999</v>
      </c>
      <c r="S871" s="158">
        <v>0.151</v>
      </c>
      <c r="T871" s="158">
        <v>0.254</v>
      </c>
      <c r="U871" s="158">
        <v>8.9999999999999993E-3</v>
      </c>
      <c r="V871" s="158">
        <v>0.05</v>
      </c>
      <c r="W871" s="158">
        <v>0.13200000000000001</v>
      </c>
      <c r="X871" s="158">
        <v>0.23</v>
      </c>
      <c r="Y871" s="158">
        <v>1E-3</v>
      </c>
      <c r="Z871" s="158">
        <v>2.4E-2</v>
      </c>
      <c r="AA871" s="158">
        <v>3.6999999999999998E-2</v>
      </c>
      <c r="AB871" s="158">
        <v>0.1</v>
      </c>
    </row>
    <row r="872" spans="1:28" x14ac:dyDescent="0.25">
      <c r="A872" s="159" t="s">
        <v>4794</v>
      </c>
      <c r="B872" s="158" t="s">
        <v>294</v>
      </c>
      <c r="C872" s="158">
        <v>3.5714285714285713E-3</v>
      </c>
      <c r="D872" s="158">
        <v>0.4107142857142857</v>
      </c>
      <c r="E872" s="158">
        <v>0.33214285714285713</v>
      </c>
      <c r="F872" s="158">
        <v>5.7142857142857141E-2</v>
      </c>
      <c r="G872" s="158">
        <v>0.14285714285714285</v>
      </c>
      <c r="H872" s="158" t="s">
        <v>294</v>
      </c>
      <c r="I872" s="158">
        <v>5.3571428571428568E-2</v>
      </c>
      <c r="J872" s="158">
        <v>1</v>
      </c>
      <c r="K872" s="159">
        <v>280</v>
      </c>
      <c r="L872" s="141"/>
      <c r="M872" s="158" t="s">
        <v>294</v>
      </c>
      <c r="N872" s="158" t="s">
        <v>294</v>
      </c>
      <c r="O872" s="158">
        <v>1E-3</v>
      </c>
      <c r="P872" s="158">
        <v>0.02</v>
      </c>
      <c r="Q872" s="158">
        <v>0.35499999999999998</v>
      </c>
      <c r="R872" s="158">
        <v>0.46899999999999997</v>
      </c>
      <c r="S872" s="158">
        <v>0.28000000000000003</v>
      </c>
      <c r="T872" s="158">
        <v>0.38900000000000001</v>
      </c>
      <c r="U872" s="158">
        <v>3.5000000000000003E-2</v>
      </c>
      <c r="V872" s="158">
        <v>9.0999999999999998E-2</v>
      </c>
      <c r="W872" s="158">
        <v>0.107</v>
      </c>
      <c r="X872" s="158">
        <v>0.189</v>
      </c>
      <c r="Y872" s="158" t="s">
        <v>294</v>
      </c>
      <c r="Z872" s="158" t="s">
        <v>294</v>
      </c>
      <c r="AA872" s="158">
        <v>3.3000000000000002E-2</v>
      </c>
      <c r="AB872" s="158">
        <v>8.5999999999999993E-2</v>
      </c>
    </row>
    <row r="873" spans="1:28" x14ac:dyDescent="0.25">
      <c r="A873" s="159" t="s">
        <v>4795</v>
      </c>
      <c r="B873" s="158" t="s">
        <v>294</v>
      </c>
      <c r="C873" s="158">
        <v>4.065040650406504E-2</v>
      </c>
      <c r="D873" s="158">
        <v>0.45934959349593496</v>
      </c>
      <c r="E873" s="158">
        <v>0.13008130081300814</v>
      </c>
      <c r="F873" s="158">
        <v>2.032520325203252E-2</v>
      </c>
      <c r="G873" s="158">
        <v>0.31707317073170732</v>
      </c>
      <c r="H873" s="158" t="s">
        <v>294</v>
      </c>
      <c r="I873" s="158">
        <v>3.2520325203252036E-2</v>
      </c>
      <c r="J873" s="158">
        <v>1</v>
      </c>
      <c r="K873" s="159">
        <v>246</v>
      </c>
      <c r="L873" s="141"/>
      <c r="M873" s="158" t="s">
        <v>294</v>
      </c>
      <c r="N873" s="158" t="s">
        <v>294</v>
      </c>
      <c r="O873" s="158">
        <v>2.1999999999999999E-2</v>
      </c>
      <c r="P873" s="158">
        <v>7.2999999999999995E-2</v>
      </c>
      <c r="Q873" s="158">
        <v>0.39800000000000002</v>
      </c>
      <c r="R873" s="158">
        <v>0.52200000000000002</v>
      </c>
      <c r="S873" s="158">
        <v>9.4E-2</v>
      </c>
      <c r="T873" s="158">
        <v>0.17799999999999999</v>
      </c>
      <c r="U873" s="158">
        <v>8.9999999999999993E-3</v>
      </c>
      <c r="V873" s="158">
        <v>4.7E-2</v>
      </c>
      <c r="W873" s="158">
        <v>0.26200000000000001</v>
      </c>
      <c r="X873" s="158">
        <v>0.378</v>
      </c>
      <c r="Y873" s="158" t="s">
        <v>294</v>
      </c>
      <c r="Z873" s="158" t="s">
        <v>294</v>
      </c>
      <c r="AA873" s="158">
        <v>1.7000000000000001E-2</v>
      </c>
      <c r="AB873" s="158">
        <v>6.3E-2</v>
      </c>
    </row>
    <row r="874" spans="1:28" x14ac:dyDescent="0.25">
      <c r="A874" s="159" t="s">
        <v>4796</v>
      </c>
      <c r="B874" s="158" t="s">
        <v>294</v>
      </c>
      <c r="C874" s="158">
        <v>0.12042818911685994</v>
      </c>
      <c r="D874" s="158">
        <v>0.31222123104371097</v>
      </c>
      <c r="E874" s="158">
        <v>0.17305976806422838</v>
      </c>
      <c r="F874" s="158">
        <v>3.7466547725245318E-2</v>
      </c>
      <c r="G874" s="158">
        <v>0.26583407671721676</v>
      </c>
      <c r="H874" s="158">
        <v>9.8126672613737739E-3</v>
      </c>
      <c r="I874" s="158">
        <v>8.1177520071364848E-2</v>
      </c>
      <c r="J874" s="158">
        <v>0.99999999999999978</v>
      </c>
      <c r="K874" s="159">
        <v>1121</v>
      </c>
      <c r="L874" s="141"/>
      <c r="M874" s="158" t="s">
        <v>294</v>
      </c>
      <c r="N874" s="158" t="s">
        <v>294</v>
      </c>
      <c r="O874" s="158">
        <v>0.10299999999999999</v>
      </c>
      <c r="P874" s="158">
        <v>0.14099999999999999</v>
      </c>
      <c r="Q874" s="158">
        <v>0.28599999999999998</v>
      </c>
      <c r="R874" s="158">
        <v>0.34</v>
      </c>
      <c r="S874" s="158">
        <v>0.152</v>
      </c>
      <c r="T874" s="158">
        <v>0.19600000000000001</v>
      </c>
      <c r="U874" s="158">
        <v>2.8000000000000001E-2</v>
      </c>
      <c r="V874" s="158">
        <v>0.05</v>
      </c>
      <c r="W874" s="158">
        <v>0.24099999999999999</v>
      </c>
      <c r="X874" s="158">
        <v>0.29199999999999998</v>
      </c>
      <c r="Y874" s="158">
        <v>5.0000000000000001E-3</v>
      </c>
      <c r="Z874" s="158">
        <v>1.7000000000000001E-2</v>
      </c>
      <c r="AA874" s="158">
        <v>6.7000000000000004E-2</v>
      </c>
      <c r="AB874" s="158">
        <v>9.9000000000000005E-2</v>
      </c>
    </row>
    <row r="875" spans="1:28" x14ac:dyDescent="0.25">
      <c r="A875" s="159" t="s">
        <v>4797</v>
      </c>
      <c r="B875" s="158" t="s">
        <v>294</v>
      </c>
      <c r="C875" s="158">
        <v>0.24265323257766583</v>
      </c>
      <c r="D875" s="158">
        <v>0.27371956339210746</v>
      </c>
      <c r="E875" s="158">
        <v>0.12930310663308145</v>
      </c>
      <c r="F875" s="158">
        <v>2.2670025188916875E-2</v>
      </c>
      <c r="G875" s="158">
        <v>0.26532325776658272</v>
      </c>
      <c r="H875" s="158">
        <v>7.556675062972292E-3</v>
      </c>
      <c r="I875" s="158">
        <v>5.877413937867338E-2</v>
      </c>
      <c r="J875" s="158">
        <v>1</v>
      </c>
      <c r="K875" s="159">
        <v>1191</v>
      </c>
      <c r="L875" s="141"/>
      <c r="M875" s="158" t="s">
        <v>294</v>
      </c>
      <c r="N875" s="158" t="s">
        <v>294</v>
      </c>
      <c r="O875" s="158">
        <v>0.219</v>
      </c>
      <c r="P875" s="158">
        <v>0.26800000000000002</v>
      </c>
      <c r="Q875" s="158">
        <v>0.249</v>
      </c>
      <c r="R875" s="158">
        <v>0.3</v>
      </c>
      <c r="S875" s="158">
        <v>0.111</v>
      </c>
      <c r="T875" s="158">
        <v>0.15</v>
      </c>
      <c r="U875" s="158">
        <v>1.6E-2</v>
      </c>
      <c r="V875" s="158">
        <v>3.3000000000000002E-2</v>
      </c>
      <c r="W875" s="158">
        <v>0.24099999999999999</v>
      </c>
      <c r="X875" s="158">
        <v>0.29099999999999998</v>
      </c>
      <c r="Y875" s="158">
        <v>4.0000000000000001E-3</v>
      </c>
      <c r="Z875" s="158">
        <v>1.4E-2</v>
      </c>
      <c r="AA875" s="158">
        <v>4.7E-2</v>
      </c>
      <c r="AB875" s="158">
        <v>7.3999999999999996E-2</v>
      </c>
    </row>
    <row r="876" spans="1:28" x14ac:dyDescent="0.25">
      <c r="A876" s="159" t="s">
        <v>4798</v>
      </c>
      <c r="B876" s="158" t="s">
        <v>294</v>
      </c>
      <c r="C876" s="158">
        <v>0.13440467494521549</v>
      </c>
      <c r="D876" s="158">
        <v>0.23228634039444851</v>
      </c>
      <c r="E876" s="158">
        <v>0.11906501095690285</v>
      </c>
      <c r="F876" s="158">
        <v>3.6523009495982466E-2</v>
      </c>
      <c r="G876" s="158">
        <v>0.42439737034331632</v>
      </c>
      <c r="H876" s="158">
        <v>6.5741417092768442E-3</v>
      </c>
      <c r="I876" s="158">
        <v>4.6749452154857561E-2</v>
      </c>
      <c r="J876" s="158">
        <v>1</v>
      </c>
      <c r="K876" s="159">
        <v>1369</v>
      </c>
      <c r="L876" s="141"/>
      <c r="M876" s="158" t="s">
        <v>294</v>
      </c>
      <c r="N876" s="158" t="s">
        <v>294</v>
      </c>
      <c r="O876" s="158">
        <v>0.11700000000000001</v>
      </c>
      <c r="P876" s="158">
        <v>0.153</v>
      </c>
      <c r="Q876" s="158">
        <v>0.21099999999999999</v>
      </c>
      <c r="R876" s="158">
        <v>0.255</v>
      </c>
      <c r="S876" s="158">
        <v>0.10299999999999999</v>
      </c>
      <c r="T876" s="158">
        <v>0.13700000000000001</v>
      </c>
      <c r="U876" s="158">
        <v>2.8000000000000001E-2</v>
      </c>
      <c r="V876" s="158">
        <v>4.8000000000000001E-2</v>
      </c>
      <c r="W876" s="158">
        <v>0.39800000000000002</v>
      </c>
      <c r="X876" s="158">
        <v>0.45100000000000001</v>
      </c>
      <c r="Y876" s="158">
        <v>3.0000000000000001E-3</v>
      </c>
      <c r="Z876" s="158">
        <v>1.2E-2</v>
      </c>
      <c r="AA876" s="158">
        <v>3.6999999999999998E-2</v>
      </c>
      <c r="AB876" s="158">
        <v>5.8999999999999997E-2</v>
      </c>
    </row>
    <row r="877" spans="1:28" x14ac:dyDescent="0.25">
      <c r="A877" s="159" t="s">
        <v>4799</v>
      </c>
      <c r="B877" s="158" t="s">
        <v>294</v>
      </c>
      <c r="C877" s="158">
        <v>0.28744744744744744</v>
      </c>
      <c r="D877" s="158">
        <v>0.43387387387387388</v>
      </c>
      <c r="E877" s="158">
        <v>0.1187987987987988</v>
      </c>
      <c r="F877" s="158">
        <v>2.0540540540540539E-2</v>
      </c>
      <c r="G877" s="158">
        <v>7.0150150150150151E-2</v>
      </c>
      <c r="H877" s="158">
        <v>1.2012012012012011E-3</v>
      </c>
      <c r="I877" s="158">
        <v>6.7987987987987983E-2</v>
      </c>
      <c r="J877" s="158">
        <v>1</v>
      </c>
      <c r="K877" s="159">
        <v>8325</v>
      </c>
      <c r="L877" s="141"/>
      <c r="M877" s="158" t="s">
        <v>294</v>
      </c>
      <c r="N877" s="158" t="s">
        <v>294</v>
      </c>
      <c r="O877" s="158">
        <v>0.27800000000000002</v>
      </c>
      <c r="P877" s="158">
        <v>0.29699999999999999</v>
      </c>
      <c r="Q877" s="158">
        <v>0.42299999999999999</v>
      </c>
      <c r="R877" s="158">
        <v>0.44500000000000001</v>
      </c>
      <c r="S877" s="158">
        <v>0.112</v>
      </c>
      <c r="T877" s="158">
        <v>0.126</v>
      </c>
      <c r="U877" s="158">
        <v>1.7999999999999999E-2</v>
      </c>
      <c r="V877" s="158">
        <v>2.4E-2</v>
      </c>
      <c r="W877" s="158">
        <v>6.5000000000000002E-2</v>
      </c>
      <c r="X877" s="158">
        <v>7.5999999999999998E-2</v>
      </c>
      <c r="Y877" s="158">
        <v>1E-3</v>
      </c>
      <c r="Z877" s="158">
        <v>2E-3</v>
      </c>
      <c r="AA877" s="158">
        <v>6.3E-2</v>
      </c>
      <c r="AB877" s="158">
        <v>7.3999999999999996E-2</v>
      </c>
    </row>
    <row r="878" spans="1:28" x14ac:dyDescent="0.25">
      <c r="A878" s="159" t="s">
        <v>4800</v>
      </c>
      <c r="B878" s="158" t="s">
        <v>294</v>
      </c>
      <c r="C878" s="158">
        <v>8.7378640776699032E-2</v>
      </c>
      <c r="D878" s="158">
        <v>0.33980582524271846</v>
      </c>
      <c r="E878" s="158">
        <v>0.24271844660194175</v>
      </c>
      <c r="F878" s="158">
        <v>5.8252427184466021E-2</v>
      </c>
      <c r="G878" s="158">
        <v>0.1941747572815534</v>
      </c>
      <c r="H878" s="158" t="s">
        <v>294</v>
      </c>
      <c r="I878" s="158">
        <v>7.7669902912621352E-2</v>
      </c>
      <c r="J878" s="158">
        <v>1</v>
      </c>
      <c r="K878" s="159">
        <v>103</v>
      </c>
      <c r="L878" s="141"/>
      <c r="M878" s="158" t="s">
        <v>294</v>
      </c>
      <c r="N878" s="158" t="s">
        <v>294</v>
      </c>
      <c r="O878" s="158">
        <v>4.7E-2</v>
      </c>
      <c r="P878" s="158">
        <v>0.158</v>
      </c>
      <c r="Q878" s="158">
        <v>0.25600000000000001</v>
      </c>
      <c r="R878" s="158">
        <v>0.436</v>
      </c>
      <c r="S878" s="158">
        <v>0.17</v>
      </c>
      <c r="T878" s="158">
        <v>0.33400000000000002</v>
      </c>
      <c r="U878" s="158">
        <v>2.7E-2</v>
      </c>
      <c r="V878" s="158">
        <v>0.121</v>
      </c>
      <c r="W878" s="158">
        <v>0.129</v>
      </c>
      <c r="X878" s="158">
        <v>0.28100000000000003</v>
      </c>
      <c r="Y878" s="158" t="s">
        <v>294</v>
      </c>
      <c r="Z878" s="158" t="s">
        <v>294</v>
      </c>
      <c r="AA878" s="158">
        <v>0.04</v>
      </c>
      <c r="AB878" s="158">
        <v>0.14599999999999999</v>
      </c>
    </row>
    <row r="879" spans="1:28" x14ac:dyDescent="0.25">
      <c r="A879" s="159" t="s">
        <v>4801</v>
      </c>
      <c r="B879" s="158" t="s">
        <v>294</v>
      </c>
      <c r="C879" s="158">
        <v>0.1783132530120482</v>
      </c>
      <c r="D879" s="158">
        <v>0.35180722891566263</v>
      </c>
      <c r="E879" s="158">
        <v>0.15903614457831325</v>
      </c>
      <c r="F879" s="158">
        <v>2.1686746987951807E-2</v>
      </c>
      <c r="G879" s="158">
        <v>0.1710843373493976</v>
      </c>
      <c r="H879" s="158">
        <v>2.4096385542168677E-3</v>
      </c>
      <c r="I879" s="158">
        <v>0.11566265060240964</v>
      </c>
      <c r="J879" s="158">
        <v>0.99999999999999989</v>
      </c>
      <c r="K879" s="159">
        <v>415</v>
      </c>
      <c r="L879" s="141"/>
      <c r="M879" s="158" t="s">
        <v>294</v>
      </c>
      <c r="N879" s="158" t="s">
        <v>294</v>
      </c>
      <c r="O879" s="158">
        <v>0.14399999999999999</v>
      </c>
      <c r="P879" s="158">
        <v>0.218</v>
      </c>
      <c r="Q879" s="158">
        <v>0.307</v>
      </c>
      <c r="R879" s="158">
        <v>0.39900000000000002</v>
      </c>
      <c r="S879" s="158">
        <v>0.127</v>
      </c>
      <c r="T879" s="158">
        <v>0.19700000000000001</v>
      </c>
      <c r="U879" s="158">
        <v>1.0999999999999999E-2</v>
      </c>
      <c r="V879" s="158">
        <v>4.1000000000000002E-2</v>
      </c>
      <c r="W879" s="158">
        <v>0.13800000000000001</v>
      </c>
      <c r="X879" s="158">
        <v>0.21</v>
      </c>
      <c r="Y879" s="158">
        <v>0</v>
      </c>
      <c r="Z879" s="158">
        <v>1.4E-2</v>
      </c>
      <c r="AA879" s="158">
        <v>8.7999999999999995E-2</v>
      </c>
      <c r="AB879" s="158">
        <v>0.15</v>
      </c>
    </row>
    <row r="880" spans="1:28" x14ac:dyDescent="0.25">
      <c r="A880" s="159" t="s">
        <v>4802</v>
      </c>
      <c r="B880" s="158" t="s">
        <v>294</v>
      </c>
      <c r="C880" s="158">
        <v>0.23828514456630109</v>
      </c>
      <c r="D880" s="158">
        <v>0.22532402791625125</v>
      </c>
      <c r="E880" s="158">
        <v>9.6709870388833497E-2</v>
      </c>
      <c r="F880" s="158">
        <v>0.10967098703888335</v>
      </c>
      <c r="G880" s="158">
        <v>0.28614157527417744</v>
      </c>
      <c r="H880" s="158">
        <v>3.9880358923230306E-3</v>
      </c>
      <c r="I880" s="158">
        <v>3.9880358923230309E-2</v>
      </c>
      <c r="J880" s="158">
        <v>0.99999999999999989</v>
      </c>
      <c r="K880" s="159">
        <v>1003</v>
      </c>
      <c r="L880" s="141"/>
      <c r="M880" s="158" t="s">
        <v>294</v>
      </c>
      <c r="N880" s="158" t="s">
        <v>294</v>
      </c>
      <c r="O880" s="158">
        <v>0.21299999999999999</v>
      </c>
      <c r="P880" s="158">
        <v>0.26600000000000001</v>
      </c>
      <c r="Q880" s="158">
        <v>0.20100000000000001</v>
      </c>
      <c r="R880" s="158">
        <v>0.252</v>
      </c>
      <c r="S880" s="158">
        <v>0.08</v>
      </c>
      <c r="T880" s="158">
        <v>0.11700000000000001</v>
      </c>
      <c r="U880" s="158">
        <v>9.1999999999999998E-2</v>
      </c>
      <c r="V880" s="158">
        <v>0.13100000000000001</v>
      </c>
      <c r="W880" s="158">
        <v>0.25900000000000001</v>
      </c>
      <c r="X880" s="158">
        <v>0.315</v>
      </c>
      <c r="Y880" s="158">
        <v>2E-3</v>
      </c>
      <c r="Z880" s="158">
        <v>0.01</v>
      </c>
      <c r="AA880" s="158">
        <v>2.9000000000000001E-2</v>
      </c>
      <c r="AB880" s="158">
        <v>5.3999999999999999E-2</v>
      </c>
    </row>
    <row r="881" spans="1:28" x14ac:dyDescent="0.25">
      <c r="A881" s="159" t="s">
        <v>4803</v>
      </c>
      <c r="B881" s="158" t="s">
        <v>294</v>
      </c>
      <c r="C881" s="158">
        <v>0.45931758530183725</v>
      </c>
      <c r="D881" s="158">
        <v>0.20734908136482941</v>
      </c>
      <c r="E881" s="158">
        <v>9.4488188976377951E-2</v>
      </c>
      <c r="F881" s="158">
        <v>2.6246719160104987E-2</v>
      </c>
      <c r="G881" s="158">
        <v>0.10498687664041995</v>
      </c>
      <c r="H881" s="158" t="s">
        <v>294</v>
      </c>
      <c r="I881" s="158">
        <v>0.10761154855643044</v>
      </c>
      <c r="J881" s="158">
        <v>0.99999999999999989</v>
      </c>
      <c r="K881" s="159">
        <v>381</v>
      </c>
      <c r="L881" s="141"/>
      <c r="M881" s="158" t="s">
        <v>294</v>
      </c>
      <c r="N881" s="158" t="s">
        <v>294</v>
      </c>
      <c r="O881" s="158">
        <v>0.41</v>
      </c>
      <c r="P881" s="158">
        <v>0.51</v>
      </c>
      <c r="Q881" s="158">
        <v>0.17</v>
      </c>
      <c r="R881" s="158">
        <v>0.251</v>
      </c>
      <c r="S881" s="158">
        <v>6.9000000000000006E-2</v>
      </c>
      <c r="T881" s="158">
        <v>0.128</v>
      </c>
      <c r="U881" s="158">
        <v>1.4E-2</v>
      </c>
      <c r="V881" s="158">
        <v>4.8000000000000001E-2</v>
      </c>
      <c r="W881" s="158">
        <v>7.8E-2</v>
      </c>
      <c r="X881" s="158">
        <v>0.14000000000000001</v>
      </c>
      <c r="Y881" s="158" t="s">
        <v>294</v>
      </c>
      <c r="Z881" s="158" t="s">
        <v>294</v>
      </c>
      <c r="AA881" s="158">
        <v>0.08</v>
      </c>
      <c r="AB881" s="158">
        <v>0.14299999999999999</v>
      </c>
    </row>
    <row r="882" spans="1:28" x14ac:dyDescent="0.25">
      <c r="A882" s="159" t="s">
        <v>4804</v>
      </c>
      <c r="B882" s="158" t="s">
        <v>294</v>
      </c>
      <c r="C882" s="158">
        <v>0.40717131474103585</v>
      </c>
      <c r="D882" s="158">
        <v>0.36972111553784859</v>
      </c>
      <c r="E882" s="158">
        <v>7.8087649402390436E-2</v>
      </c>
      <c r="F882" s="158">
        <v>1.5139442231075698E-2</v>
      </c>
      <c r="G882" s="158">
        <v>5.8167330677290838E-2</v>
      </c>
      <c r="H882" s="158">
        <v>1.5936254980079682E-3</v>
      </c>
      <c r="I882" s="158">
        <v>7.0119521912350602E-2</v>
      </c>
      <c r="J882" s="158">
        <v>1</v>
      </c>
      <c r="K882" s="159">
        <v>1255</v>
      </c>
      <c r="L882" s="141"/>
      <c r="M882" s="158" t="s">
        <v>294</v>
      </c>
      <c r="N882" s="158" t="s">
        <v>294</v>
      </c>
      <c r="O882" s="158">
        <v>0.38</v>
      </c>
      <c r="P882" s="158">
        <v>0.435</v>
      </c>
      <c r="Q882" s="158">
        <v>0.34300000000000003</v>
      </c>
      <c r="R882" s="158">
        <v>0.39700000000000002</v>
      </c>
      <c r="S882" s="158">
        <v>6.4000000000000001E-2</v>
      </c>
      <c r="T882" s="158">
        <v>9.4E-2</v>
      </c>
      <c r="U882" s="158">
        <v>0.01</v>
      </c>
      <c r="V882" s="158">
        <v>2.4E-2</v>
      </c>
      <c r="W882" s="158">
        <v>4.7E-2</v>
      </c>
      <c r="X882" s="158">
        <v>7.2999999999999995E-2</v>
      </c>
      <c r="Y882" s="158">
        <v>0</v>
      </c>
      <c r="Z882" s="158">
        <v>6.0000000000000001E-3</v>
      </c>
      <c r="AA882" s="158">
        <v>5.7000000000000002E-2</v>
      </c>
      <c r="AB882" s="158">
        <v>8.5999999999999993E-2</v>
      </c>
    </row>
    <row r="883" spans="1:28" x14ac:dyDescent="0.25">
      <c r="A883" s="159" t="s">
        <v>4805</v>
      </c>
      <c r="B883" s="158" t="s">
        <v>294</v>
      </c>
      <c r="C883" s="158">
        <v>0.32919254658385094</v>
      </c>
      <c r="D883" s="158">
        <v>0.42857142857142855</v>
      </c>
      <c r="E883" s="158">
        <v>0.11801242236024845</v>
      </c>
      <c r="F883" s="158">
        <v>2.4844720496894408E-2</v>
      </c>
      <c r="G883" s="158">
        <v>1.2422360248447204E-2</v>
      </c>
      <c r="H883" s="158" t="s">
        <v>294</v>
      </c>
      <c r="I883" s="158">
        <v>8.6956521739130432E-2</v>
      </c>
      <c r="J883" s="158">
        <v>1</v>
      </c>
      <c r="K883" s="159">
        <v>161</v>
      </c>
      <c r="L883" s="141"/>
      <c r="M883" s="158" t="s">
        <v>294</v>
      </c>
      <c r="N883" s="158" t="s">
        <v>294</v>
      </c>
      <c r="O883" s="158">
        <v>0.26100000000000001</v>
      </c>
      <c r="P883" s="158">
        <v>0.40500000000000003</v>
      </c>
      <c r="Q883" s="158">
        <v>0.35499999999999998</v>
      </c>
      <c r="R883" s="158">
        <v>0.50600000000000001</v>
      </c>
      <c r="S883" s="158">
        <v>7.6999999999999999E-2</v>
      </c>
      <c r="T883" s="158">
        <v>0.17699999999999999</v>
      </c>
      <c r="U883" s="158">
        <v>0.01</v>
      </c>
      <c r="V883" s="158">
        <v>6.2E-2</v>
      </c>
      <c r="W883" s="158">
        <v>3.0000000000000001E-3</v>
      </c>
      <c r="X883" s="158">
        <v>4.3999999999999997E-2</v>
      </c>
      <c r="Y883" s="158" t="s">
        <v>294</v>
      </c>
      <c r="Z883" s="158" t="s">
        <v>294</v>
      </c>
      <c r="AA883" s="158">
        <v>5.2999999999999999E-2</v>
      </c>
      <c r="AB883" s="158">
        <v>0.14099999999999999</v>
      </c>
    </row>
    <row r="884" spans="1:28" x14ac:dyDescent="0.25">
      <c r="A884" s="159" t="s">
        <v>4806</v>
      </c>
      <c r="B884" s="158" t="s">
        <v>294</v>
      </c>
      <c r="C884" s="158">
        <v>0.22994652406417113</v>
      </c>
      <c r="D884" s="158">
        <v>0.40998217468805703</v>
      </c>
      <c r="E884" s="158">
        <v>0.17290552584670232</v>
      </c>
      <c r="F884" s="158">
        <v>5.3475935828877004E-2</v>
      </c>
      <c r="G884" s="158">
        <v>4.4563279857397504E-2</v>
      </c>
      <c r="H884" s="158" t="s">
        <v>294</v>
      </c>
      <c r="I884" s="158">
        <v>8.9126559714795009E-2</v>
      </c>
      <c r="J884" s="158">
        <v>0.99999999999999989</v>
      </c>
      <c r="K884" s="159">
        <v>561</v>
      </c>
      <c r="L884" s="141"/>
      <c r="M884" s="158" t="s">
        <v>294</v>
      </c>
      <c r="N884" s="158" t="s">
        <v>294</v>
      </c>
      <c r="O884" s="158">
        <v>0.19700000000000001</v>
      </c>
      <c r="P884" s="158">
        <v>0.26700000000000002</v>
      </c>
      <c r="Q884" s="158">
        <v>0.37</v>
      </c>
      <c r="R884" s="158">
        <v>0.45100000000000001</v>
      </c>
      <c r="S884" s="158">
        <v>0.14399999999999999</v>
      </c>
      <c r="T884" s="158">
        <v>0.20599999999999999</v>
      </c>
      <c r="U884" s="158">
        <v>3.7999999999999999E-2</v>
      </c>
      <c r="V884" s="158">
        <v>7.4999999999999997E-2</v>
      </c>
      <c r="W884" s="158">
        <v>0.03</v>
      </c>
      <c r="X884" s="158">
        <v>6.5000000000000002E-2</v>
      </c>
      <c r="Y884" s="158" t="s">
        <v>294</v>
      </c>
      <c r="Z884" s="158" t="s">
        <v>294</v>
      </c>
      <c r="AA884" s="158">
        <v>6.8000000000000005E-2</v>
      </c>
      <c r="AB884" s="158">
        <v>0.11600000000000001</v>
      </c>
    </row>
    <row r="885" spans="1:28" x14ac:dyDescent="0.25">
      <c r="A885" s="159" t="s">
        <v>4807</v>
      </c>
      <c r="B885" s="158">
        <v>6.2855381242721109E-2</v>
      </c>
      <c r="C885" s="158">
        <v>0.32203534972939646</v>
      </c>
      <c r="D885" s="158">
        <v>0.2626395834760567</v>
      </c>
      <c r="E885" s="158">
        <v>9.686921970267863E-2</v>
      </c>
      <c r="F885" s="158">
        <v>2.1596903473316435E-2</v>
      </c>
      <c r="G885" s="158">
        <v>0.19111803795300406</v>
      </c>
      <c r="H885" s="158">
        <v>2.9971912036719874E-3</v>
      </c>
      <c r="I885" s="158">
        <v>3.9888333219154623E-2</v>
      </c>
      <c r="J885" s="158">
        <v>1</v>
      </c>
      <c r="K885" s="159">
        <v>58388</v>
      </c>
      <c r="L885" s="141"/>
      <c r="M885" s="158">
        <v>6.0999999999999999E-2</v>
      </c>
      <c r="N885" s="158">
        <v>6.5000000000000002E-2</v>
      </c>
      <c r="O885" s="158">
        <v>0.318</v>
      </c>
      <c r="P885" s="158">
        <v>0.32600000000000001</v>
      </c>
      <c r="Q885" s="158">
        <v>0.25900000000000001</v>
      </c>
      <c r="R885" s="158">
        <v>0.26600000000000001</v>
      </c>
      <c r="S885" s="158">
        <v>9.4E-2</v>
      </c>
      <c r="T885" s="158">
        <v>9.9000000000000005E-2</v>
      </c>
      <c r="U885" s="158">
        <v>0.02</v>
      </c>
      <c r="V885" s="158">
        <v>2.3E-2</v>
      </c>
      <c r="W885" s="158">
        <v>0.188</v>
      </c>
      <c r="X885" s="158">
        <v>0.19400000000000001</v>
      </c>
      <c r="Y885" s="158">
        <v>3.0000000000000001E-3</v>
      </c>
      <c r="Z885" s="158">
        <v>3.0000000000000001E-3</v>
      </c>
      <c r="AA885" s="158">
        <v>3.7999999999999999E-2</v>
      </c>
      <c r="AB885" s="158">
        <v>4.2000000000000003E-2</v>
      </c>
    </row>
    <row r="886" spans="1:28" x14ac:dyDescent="0.25">
      <c r="A886" s="159" t="s">
        <v>4808</v>
      </c>
      <c r="B886" s="158" t="s">
        <v>294</v>
      </c>
      <c r="C886" s="158">
        <v>0.11025641025641025</v>
      </c>
      <c r="D886" s="158">
        <v>0.21025641025641026</v>
      </c>
      <c r="E886" s="158">
        <v>0.13589743589743589</v>
      </c>
      <c r="F886" s="158">
        <v>2.8205128205128206E-2</v>
      </c>
      <c r="G886" s="158">
        <v>0.48717948717948717</v>
      </c>
      <c r="H886" s="158">
        <v>2.5641025641025641E-3</v>
      </c>
      <c r="I886" s="158">
        <v>2.564102564102564E-2</v>
      </c>
      <c r="J886" s="158">
        <v>0.99999999999999989</v>
      </c>
      <c r="K886" s="159">
        <v>390</v>
      </c>
      <c r="L886" s="141"/>
      <c r="M886" s="158" t="s">
        <v>294</v>
      </c>
      <c r="N886" s="158" t="s">
        <v>294</v>
      </c>
      <c r="O886" s="158">
        <v>8.3000000000000004E-2</v>
      </c>
      <c r="P886" s="158">
        <v>0.14499999999999999</v>
      </c>
      <c r="Q886" s="158">
        <v>0.17299999999999999</v>
      </c>
      <c r="R886" s="158">
        <v>0.253</v>
      </c>
      <c r="S886" s="158">
        <v>0.105</v>
      </c>
      <c r="T886" s="158">
        <v>0.17299999999999999</v>
      </c>
      <c r="U886" s="158">
        <v>1.6E-2</v>
      </c>
      <c r="V886" s="158">
        <v>0.05</v>
      </c>
      <c r="W886" s="158">
        <v>0.438</v>
      </c>
      <c r="X886" s="158">
        <v>0.53700000000000003</v>
      </c>
      <c r="Y886" s="158">
        <v>0</v>
      </c>
      <c r="Z886" s="158">
        <v>1.4E-2</v>
      </c>
      <c r="AA886" s="158">
        <v>1.4E-2</v>
      </c>
      <c r="AB886" s="158">
        <v>4.7E-2</v>
      </c>
    </row>
    <row r="887" spans="1:28" x14ac:dyDescent="0.25">
      <c r="A887" s="159" t="s">
        <v>4809</v>
      </c>
      <c r="B887" s="158" t="s">
        <v>294</v>
      </c>
      <c r="C887" s="158">
        <v>0.37727759914255093</v>
      </c>
      <c r="D887" s="158">
        <v>0.28938906752411575</v>
      </c>
      <c r="E887" s="158">
        <v>0.1195069667738478</v>
      </c>
      <c r="F887" s="158">
        <v>3.0010718113612004E-2</v>
      </c>
      <c r="G887" s="158">
        <v>0.15326902465166131</v>
      </c>
      <c r="H887" s="158">
        <v>1.6077170418006431E-3</v>
      </c>
      <c r="I887" s="158">
        <v>2.8938906752411574E-2</v>
      </c>
      <c r="J887" s="158">
        <v>1</v>
      </c>
      <c r="K887" s="159">
        <v>1866</v>
      </c>
      <c r="L887" s="141"/>
      <c r="M887" s="158" t="s">
        <v>294</v>
      </c>
      <c r="N887" s="158" t="s">
        <v>294</v>
      </c>
      <c r="O887" s="158">
        <v>0.35599999999999998</v>
      </c>
      <c r="P887" s="158">
        <v>0.4</v>
      </c>
      <c r="Q887" s="158">
        <v>0.26900000000000002</v>
      </c>
      <c r="R887" s="158">
        <v>0.31</v>
      </c>
      <c r="S887" s="158">
        <v>0.106</v>
      </c>
      <c r="T887" s="158">
        <v>0.13500000000000001</v>
      </c>
      <c r="U887" s="158">
        <v>2.3E-2</v>
      </c>
      <c r="V887" s="158">
        <v>3.9E-2</v>
      </c>
      <c r="W887" s="158">
        <v>0.13800000000000001</v>
      </c>
      <c r="X887" s="158">
        <v>0.17</v>
      </c>
      <c r="Y887" s="158">
        <v>1E-3</v>
      </c>
      <c r="Z887" s="158">
        <v>5.0000000000000001E-3</v>
      </c>
      <c r="AA887" s="158">
        <v>2.1999999999999999E-2</v>
      </c>
      <c r="AB887" s="158">
        <v>3.7999999999999999E-2</v>
      </c>
    </row>
    <row r="888" spans="1:28" x14ac:dyDescent="0.25">
      <c r="A888" s="159" t="s">
        <v>4810</v>
      </c>
      <c r="B888" s="158" t="s">
        <v>294</v>
      </c>
      <c r="C888" s="158">
        <v>9.852216748768473E-3</v>
      </c>
      <c r="D888" s="158">
        <v>0.17733990147783252</v>
      </c>
      <c r="E888" s="158">
        <v>0.1310344827586207</v>
      </c>
      <c r="F888" s="158">
        <v>4.4334975369458129E-2</v>
      </c>
      <c r="G888" s="158">
        <v>0.61280788177339907</v>
      </c>
      <c r="H888" s="158">
        <v>2.9556650246305421E-3</v>
      </c>
      <c r="I888" s="158">
        <v>2.167487684729064E-2</v>
      </c>
      <c r="J888" s="158">
        <v>1.0000000000000002</v>
      </c>
      <c r="K888" s="159">
        <v>1015</v>
      </c>
      <c r="L888" s="141"/>
      <c r="M888" s="158" t="s">
        <v>294</v>
      </c>
      <c r="N888" s="158" t="s">
        <v>294</v>
      </c>
      <c r="O888" s="158">
        <v>5.0000000000000001E-3</v>
      </c>
      <c r="P888" s="158">
        <v>1.7999999999999999E-2</v>
      </c>
      <c r="Q888" s="158">
        <v>0.155</v>
      </c>
      <c r="R888" s="158">
        <v>0.20200000000000001</v>
      </c>
      <c r="S888" s="158">
        <v>0.112</v>
      </c>
      <c r="T888" s="158">
        <v>0.153</v>
      </c>
      <c r="U888" s="158">
        <v>3.3000000000000002E-2</v>
      </c>
      <c r="V888" s="158">
        <v>5.8999999999999997E-2</v>
      </c>
      <c r="W888" s="158">
        <v>0.58199999999999996</v>
      </c>
      <c r="X888" s="158">
        <v>0.64200000000000002</v>
      </c>
      <c r="Y888" s="158">
        <v>1E-3</v>
      </c>
      <c r="Z888" s="158">
        <v>8.9999999999999993E-3</v>
      </c>
      <c r="AA888" s="158">
        <v>1.4E-2</v>
      </c>
      <c r="AB888" s="158">
        <v>3.3000000000000002E-2</v>
      </c>
    </row>
    <row r="889" spans="1:28" x14ac:dyDescent="0.25">
      <c r="A889" s="159" t="s">
        <v>4811</v>
      </c>
      <c r="B889" s="158" t="s">
        <v>294</v>
      </c>
      <c r="C889" s="158">
        <v>9.6774193548387094E-2</v>
      </c>
      <c r="D889" s="158">
        <v>0.22448979591836735</v>
      </c>
      <c r="E889" s="158">
        <v>8.1632653061224483E-2</v>
      </c>
      <c r="F889" s="158">
        <v>1.3824884792626729E-2</v>
      </c>
      <c r="G889" s="158">
        <v>0.5266622778143516</v>
      </c>
      <c r="H889" s="158">
        <v>1.3166556945358789E-2</v>
      </c>
      <c r="I889" s="158">
        <v>4.3449637919684002E-2</v>
      </c>
      <c r="J889" s="158">
        <v>1</v>
      </c>
      <c r="K889" s="159">
        <v>1519</v>
      </c>
      <c r="L889" s="141"/>
      <c r="M889" s="158" t="s">
        <v>294</v>
      </c>
      <c r="N889" s="158" t="s">
        <v>294</v>
      </c>
      <c r="O889" s="158">
        <v>8.3000000000000004E-2</v>
      </c>
      <c r="P889" s="158">
        <v>0.113</v>
      </c>
      <c r="Q889" s="158">
        <v>0.20399999999999999</v>
      </c>
      <c r="R889" s="158">
        <v>0.246</v>
      </c>
      <c r="S889" s="158">
        <v>6.9000000000000006E-2</v>
      </c>
      <c r="T889" s="158">
        <v>9.6000000000000002E-2</v>
      </c>
      <c r="U889" s="158">
        <v>8.9999999999999993E-3</v>
      </c>
      <c r="V889" s="158">
        <v>2.1000000000000001E-2</v>
      </c>
      <c r="W889" s="158">
        <v>0.502</v>
      </c>
      <c r="X889" s="158">
        <v>0.55200000000000005</v>
      </c>
      <c r="Y889" s="158">
        <v>8.9999999999999993E-3</v>
      </c>
      <c r="Z889" s="158">
        <v>0.02</v>
      </c>
      <c r="AA889" s="158">
        <v>3.4000000000000002E-2</v>
      </c>
      <c r="AB889" s="158">
        <v>5.5E-2</v>
      </c>
    </row>
    <row r="890" spans="1:28" x14ac:dyDescent="0.25">
      <c r="A890" s="159" t="s">
        <v>4812</v>
      </c>
      <c r="B890" s="158">
        <v>0.22222222222222221</v>
      </c>
      <c r="C890" s="158">
        <v>0.22222222222222221</v>
      </c>
      <c r="D890" s="158">
        <v>0.2814814814814815</v>
      </c>
      <c r="E890" s="158">
        <v>0.11604938271604938</v>
      </c>
      <c r="F890" s="158">
        <v>4.9382716049382715E-3</v>
      </c>
      <c r="G890" s="158">
        <v>0.1037037037037037</v>
      </c>
      <c r="H890" s="158" t="s">
        <v>294</v>
      </c>
      <c r="I890" s="158">
        <v>4.9382716049382713E-2</v>
      </c>
      <c r="J890" s="158">
        <v>1</v>
      </c>
      <c r="K890" s="159">
        <v>405</v>
      </c>
      <c r="L890" s="141"/>
      <c r="M890" s="158">
        <v>0.184</v>
      </c>
      <c r="N890" s="158">
        <v>0.26500000000000001</v>
      </c>
      <c r="O890" s="158">
        <v>0.184</v>
      </c>
      <c r="P890" s="158">
        <v>0.26500000000000001</v>
      </c>
      <c r="Q890" s="158">
        <v>0.24</v>
      </c>
      <c r="R890" s="158">
        <v>0.32700000000000001</v>
      </c>
      <c r="S890" s="158">
        <v>8.7999999999999995E-2</v>
      </c>
      <c r="T890" s="158">
        <v>0.151</v>
      </c>
      <c r="U890" s="158">
        <v>1E-3</v>
      </c>
      <c r="V890" s="158">
        <v>1.7999999999999999E-2</v>
      </c>
      <c r="W890" s="158">
        <v>7.8E-2</v>
      </c>
      <c r="X890" s="158">
        <v>0.13700000000000001</v>
      </c>
      <c r="Y890" s="158" t="s">
        <v>294</v>
      </c>
      <c r="Z890" s="158" t="s">
        <v>294</v>
      </c>
      <c r="AA890" s="158">
        <v>3.2000000000000001E-2</v>
      </c>
      <c r="AB890" s="158">
        <v>7.4999999999999997E-2</v>
      </c>
    </row>
    <row r="891" spans="1:28" x14ac:dyDescent="0.25">
      <c r="A891" s="159" t="s">
        <v>4813</v>
      </c>
      <c r="B891" s="158">
        <v>0.20236628050283462</v>
      </c>
      <c r="C891" s="158">
        <v>9.8595020951441946E-4</v>
      </c>
      <c r="D891" s="158">
        <v>0.51417303426176975</v>
      </c>
      <c r="E891" s="158">
        <v>0.20631008134089229</v>
      </c>
      <c r="F891" s="158">
        <v>3.672664530441213E-2</v>
      </c>
      <c r="G891" s="158">
        <v>5.669213704707912E-3</v>
      </c>
      <c r="H891" s="158" t="s">
        <v>294</v>
      </c>
      <c r="I891" s="158">
        <v>3.3768794675868866E-2</v>
      </c>
      <c r="J891" s="158">
        <v>1</v>
      </c>
      <c r="K891" s="159">
        <v>4057</v>
      </c>
      <c r="L891" s="141"/>
      <c r="M891" s="158">
        <v>0.19</v>
      </c>
      <c r="N891" s="158">
        <v>0.215</v>
      </c>
      <c r="O891" s="158">
        <v>0</v>
      </c>
      <c r="P891" s="158">
        <v>3.0000000000000001E-3</v>
      </c>
      <c r="Q891" s="158">
        <v>0.499</v>
      </c>
      <c r="R891" s="158">
        <v>0.53</v>
      </c>
      <c r="S891" s="158">
        <v>0.19400000000000001</v>
      </c>
      <c r="T891" s="158">
        <v>0.219</v>
      </c>
      <c r="U891" s="158">
        <v>3.1E-2</v>
      </c>
      <c r="V891" s="158">
        <v>4.2999999999999997E-2</v>
      </c>
      <c r="W891" s="158">
        <v>4.0000000000000001E-3</v>
      </c>
      <c r="X891" s="158">
        <v>8.0000000000000002E-3</v>
      </c>
      <c r="Y891" s="158" t="s">
        <v>294</v>
      </c>
      <c r="Z891" s="158" t="s">
        <v>294</v>
      </c>
      <c r="AA891" s="158">
        <v>2.9000000000000001E-2</v>
      </c>
      <c r="AB891" s="158">
        <v>0.04</v>
      </c>
    </row>
    <row r="892" spans="1:28" x14ac:dyDescent="0.25">
      <c r="A892" s="159" t="s">
        <v>4814</v>
      </c>
      <c r="B892" s="158">
        <v>0.1076375148397309</v>
      </c>
      <c r="C892" s="158">
        <v>0.28004221079013325</v>
      </c>
      <c r="D892" s="158">
        <v>0.23967814272523413</v>
      </c>
      <c r="E892" s="158">
        <v>8.3498219232291254E-2</v>
      </c>
      <c r="F892" s="158">
        <v>4.1419337818229783E-2</v>
      </c>
      <c r="G892" s="158">
        <v>0.21039440707030735</v>
      </c>
      <c r="H892" s="158">
        <v>2.638174383326738E-3</v>
      </c>
      <c r="I892" s="158">
        <v>3.4691993140746606E-2</v>
      </c>
      <c r="J892" s="158">
        <v>0.99999999999999989</v>
      </c>
      <c r="K892" s="159">
        <v>7581</v>
      </c>
      <c r="L892" s="141"/>
      <c r="M892" s="158">
        <v>0.10100000000000001</v>
      </c>
      <c r="N892" s="158">
        <v>0.115</v>
      </c>
      <c r="O892" s="158">
        <v>0.27</v>
      </c>
      <c r="P892" s="158">
        <v>0.28999999999999998</v>
      </c>
      <c r="Q892" s="158">
        <v>0.23</v>
      </c>
      <c r="R892" s="158">
        <v>0.249</v>
      </c>
      <c r="S892" s="158">
        <v>7.6999999999999999E-2</v>
      </c>
      <c r="T892" s="158">
        <v>0.09</v>
      </c>
      <c r="U892" s="158">
        <v>3.6999999999999998E-2</v>
      </c>
      <c r="V892" s="158">
        <v>4.5999999999999999E-2</v>
      </c>
      <c r="W892" s="158">
        <v>0.20100000000000001</v>
      </c>
      <c r="X892" s="158">
        <v>0.22</v>
      </c>
      <c r="Y892" s="158">
        <v>2E-3</v>
      </c>
      <c r="Z892" s="158">
        <v>4.0000000000000001E-3</v>
      </c>
      <c r="AA892" s="158">
        <v>3.1E-2</v>
      </c>
      <c r="AB892" s="158">
        <v>3.9E-2</v>
      </c>
    </row>
    <row r="893" spans="1:28" x14ac:dyDescent="0.25">
      <c r="A893" s="159" t="s">
        <v>4815</v>
      </c>
      <c r="B893" s="158">
        <v>0.58872458410351203</v>
      </c>
      <c r="C893" s="158">
        <v>0.18114602587800369</v>
      </c>
      <c r="D893" s="158">
        <v>0.1256931608133087</v>
      </c>
      <c r="E893" s="158">
        <v>4.6210720887245843E-2</v>
      </c>
      <c r="F893" s="158" t="s">
        <v>294</v>
      </c>
      <c r="G893" s="158">
        <v>1.4787430683918669E-2</v>
      </c>
      <c r="H893" s="158" t="s">
        <v>294</v>
      </c>
      <c r="I893" s="158">
        <v>4.3438077634011092E-2</v>
      </c>
      <c r="J893" s="158">
        <v>1</v>
      </c>
      <c r="K893" s="159">
        <v>1082</v>
      </c>
      <c r="L893" s="141"/>
      <c r="M893" s="158">
        <v>0.55900000000000005</v>
      </c>
      <c r="N893" s="158">
        <v>0.61799999999999999</v>
      </c>
      <c r="O893" s="158">
        <v>0.159</v>
      </c>
      <c r="P893" s="158">
        <v>0.20499999999999999</v>
      </c>
      <c r="Q893" s="158">
        <v>0.107</v>
      </c>
      <c r="R893" s="158">
        <v>0.14699999999999999</v>
      </c>
      <c r="S893" s="158">
        <v>3.5000000000000003E-2</v>
      </c>
      <c r="T893" s="158">
        <v>0.06</v>
      </c>
      <c r="U893" s="158" t="s">
        <v>294</v>
      </c>
      <c r="V893" s="158" t="s">
        <v>294</v>
      </c>
      <c r="W893" s="158">
        <v>8.9999999999999993E-3</v>
      </c>
      <c r="X893" s="158">
        <v>2.4E-2</v>
      </c>
      <c r="Y893" s="158" t="s">
        <v>294</v>
      </c>
      <c r="Z893" s="158" t="s">
        <v>294</v>
      </c>
      <c r="AA893" s="158">
        <v>3.3000000000000002E-2</v>
      </c>
      <c r="AB893" s="158">
        <v>5.7000000000000002E-2</v>
      </c>
    </row>
    <row r="894" spans="1:28" x14ac:dyDescent="0.25">
      <c r="A894" s="159" t="s">
        <v>4816</v>
      </c>
      <c r="B894" s="158">
        <v>0.29249682068673166</v>
      </c>
      <c r="C894" s="158">
        <v>0.50190758796100043</v>
      </c>
      <c r="D894" s="158">
        <v>0.10216193302246715</v>
      </c>
      <c r="E894" s="158">
        <v>2.6706231454005934E-2</v>
      </c>
      <c r="F894" s="158">
        <v>6.3586265366680802E-4</v>
      </c>
      <c r="G894" s="158">
        <v>3.4336583298007629E-2</v>
      </c>
      <c r="H894" s="158">
        <v>3.2852903772785077E-3</v>
      </c>
      <c r="I894" s="158">
        <v>3.8469690546841885E-2</v>
      </c>
      <c r="J894" s="158">
        <v>1</v>
      </c>
      <c r="K894" s="159">
        <v>9436</v>
      </c>
      <c r="L894" s="141"/>
      <c r="M894" s="158">
        <v>0.28299999999999997</v>
      </c>
      <c r="N894" s="158">
        <v>0.30199999999999999</v>
      </c>
      <c r="O894" s="158">
        <v>0.49199999999999999</v>
      </c>
      <c r="P894" s="158">
        <v>0.51200000000000001</v>
      </c>
      <c r="Q894" s="158">
        <v>9.6000000000000002E-2</v>
      </c>
      <c r="R894" s="158">
        <v>0.108</v>
      </c>
      <c r="S894" s="158">
        <v>2.4E-2</v>
      </c>
      <c r="T894" s="158">
        <v>0.03</v>
      </c>
      <c r="U894" s="158">
        <v>0</v>
      </c>
      <c r="V894" s="158">
        <v>1E-3</v>
      </c>
      <c r="W894" s="158">
        <v>3.1E-2</v>
      </c>
      <c r="X894" s="158">
        <v>3.7999999999999999E-2</v>
      </c>
      <c r="Y894" s="158">
        <v>2E-3</v>
      </c>
      <c r="Z894" s="158">
        <v>5.0000000000000001E-3</v>
      </c>
      <c r="AA894" s="158">
        <v>3.5000000000000003E-2</v>
      </c>
      <c r="AB894" s="158">
        <v>4.2999999999999997E-2</v>
      </c>
    </row>
    <row r="895" spans="1:28" x14ac:dyDescent="0.25">
      <c r="A895" s="159" t="s">
        <v>4817</v>
      </c>
      <c r="B895" s="158" t="s">
        <v>294</v>
      </c>
      <c r="C895" s="158">
        <v>0.34983498349834985</v>
      </c>
      <c r="D895" s="158">
        <v>0.38943894389438943</v>
      </c>
      <c r="E895" s="158">
        <v>0.12211221122112212</v>
      </c>
      <c r="F895" s="158">
        <v>1.3201320132013201E-2</v>
      </c>
      <c r="G895" s="158">
        <v>8.5808580858085806E-2</v>
      </c>
      <c r="H895" s="158" t="s">
        <v>294</v>
      </c>
      <c r="I895" s="158">
        <v>3.9603960396039604E-2</v>
      </c>
      <c r="J895" s="158">
        <v>1.0000000000000002</v>
      </c>
      <c r="K895" s="159">
        <v>303</v>
      </c>
      <c r="L895" s="141"/>
      <c r="M895" s="158" t="s">
        <v>294</v>
      </c>
      <c r="N895" s="158" t="s">
        <v>294</v>
      </c>
      <c r="O895" s="158">
        <v>0.29799999999999999</v>
      </c>
      <c r="P895" s="158">
        <v>0.40500000000000003</v>
      </c>
      <c r="Q895" s="158">
        <v>0.33600000000000002</v>
      </c>
      <c r="R895" s="158">
        <v>0.44500000000000001</v>
      </c>
      <c r="S895" s="158">
        <v>0.09</v>
      </c>
      <c r="T895" s="158">
        <v>0.16400000000000001</v>
      </c>
      <c r="U895" s="158">
        <v>5.0000000000000001E-3</v>
      </c>
      <c r="V895" s="158">
        <v>3.3000000000000002E-2</v>
      </c>
      <c r="W895" s="158">
        <v>5.8999999999999997E-2</v>
      </c>
      <c r="X895" s="158">
        <v>0.123</v>
      </c>
      <c r="Y895" s="158" t="s">
        <v>294</v>
      </c>
      <c r="Z895" s="158" t="s">
        <v>294</v>
      </c>
      <c r="AA895" s="158">
        <v>2.3E-2</v>
      </c>
      <c r="AB895" s="158">
        <v>6.8000000000000005E-2</v>
      </c>
    </row>
    <row r="896" spans="1:28" x14ac:dyDescent="0.25">
      <c r="A896" s="159" t="s">
        <v>4818</v>
      </c>
      <c r="B896" s="158" t="s">
        <v>294</v>
      </c>
      <c r="C896" s="158">
        <v>0.27272727272727271</v>
      </c>
      <c r="D896" s="158">
        <v>0.35537190082644626</v>
      </c>
      <c r="E896" s="158">
        <v>0.23140495867768596</v>
      </c>
      <c r="F896" s="158">
        <v>1.6528925619834711E-2</v>
      </c>
      <c r="G896" s="158">
        <v>9.9173553719008267E-2</v>
      </c>
      <c r="H896" s="158" t="s">
        <v>294</v>
      </c>
      <c r="I896" s="158">
        <v>2.4793388429752067E-2</v>
      </c>
      <c r="J896" s="158">
        <v>1</v>
      </c>
      <c r="K896" s="159">
        <v>121</v>
      </c>
      <c r="L896" s="141"/>
      <c r="M896" s="158" t="s">
        <v>294</v>
      </c>
      <c r="N896" s="158" t="s">
        <v>294</v>
      </c>
      <c r="O896" s="158">
        <v>0.20100000000000001</v>
      </c>
      <c r="P896" s="158">
        <v>0.35799999999999998</v>
      </c>
      <c r="Q896" s="158">
        <v>0.27600000000000002</v>
      </c>
      <c r="R896" s="158">
        <v>0.44400000000000001</v>
      </c>
      <c r="S896" s="158">
        <v>0.16500000000000001</v>
      </c>
      <c r="T896" s="158">
        <v>0.314</v>
      </c>
      <c r="U896" s="158">
        <v>5.0000000000000001E-3</v>
      </c>
      <c r="V896" s="158">
        <v>5.8000000000000003E-2</v>
      </c>
      <c r="W896" s="158">
        <v>5.8000000000000003E-2</v>
      </c>
      <c r="X896" s="158">
        <v>0.16500000000000001</v>
      </c>
      <c r="Y896" s="158" t="s">
        <v>294</v>
      </c>
      <c r="Z896" s="158" t="s">
        <v>294</v>
      </c>
      <c r="AA896" s="158">
        <v>8.0000000000000002E-3</v>
      </c>
      <c r="AB896" s="158">
        <v>7.0000000000000007E-2</v>
      </c>
    </row>
    <row r="897" spans="1:28" x14ac:dyDescent="0.25">
      <c r="A897" s="159" t="s">
        <v>4819</v>
      </c>
      <c r="B897" s="158" t="s">
        <v>294</v>
      </c>
      <c r="C897" s="158">
        <v>0.32826086956521738</v>
      </c>
      <c r="D897" s="158">
        <v>0.24130434782608695</v>
      </c>
      <c r="E897" s="158">
        <v>0.34347826086956523</v>
      </c>
      <c r="F897" s="158">
        <v>4.3478260869565218E-3</v>
      </c>
      <c r="G897" s="158">
        <v>4.7826086956521741E-2</v>
      </c>
      <c r="H897" s="158">
        <v>2.1739130434782609E-3</v>
      </c>
      <c r="I897" s="158">
        <v>3.2608695652173912E-2</v>
      </c>
      <c r="J897" s="158">
        <v>1</v>
      </c>
      <c r="K897" s="159">
        <v>460</v>
      </c>
      <c r="L897" s="141"/>
      <c r="M897" s="158" t="s">
        <v>294</v>
      </c>
      <c r="N897" s="158" t="s">
        <v>294</v>
      </c>
      <c r="O897" s="158">
        <v>0.28699999999999998</v>
      </c>
      <c r="P897" s="158">
        <v>0.372</v>
      </c>
      <c r="Q897" s="158">
        <v>0.20399999999999999</v>
      </c>
      <c r="R897" s="158">
        <v>0.28199999999999997</v>
      </c>
      <c r="S897" s="158">
        <v>0.30199999999999999</v>
      </c>
      <c r="T897" s="158">
        <v>0.38800000000000001</v>
      </c>
      <c r="U897" s="158">
        <v>1E-3</v>
      </c>
      <c r="V897" s="158">
        <v>1.6E-2</v>
      </c>
      <c r="W897" s="158">
        <v>3.2000000000000001E-2</v>
      </c>
      <c r="X897" s="158">
        <v>7.0999999999999994E-2</v>
      </c>
      <c r="Y897" s="158">
        <v>0</v>
      </c>
      <c r="Z897" s="158">
        <v>1.2E-2</v>
      </c>
      <c r="AA897" s="158">
        <v>0.02</v>
      </c>
      <c r="AB897" s="158">
        <v>5.2999999999999999E-2</v>
      </c>
    </row>
    <row r="898" spans="1:28" x14ac:dyDescent="0.25">
      <c r="A898" s="159" t="s">
        <v>4820</v>
      </c>
      <c r="B898" s="158" t="s">
        <v>294</v>
      </c>
      <c r="C898" s="158">
        <v>0.50147492625368728</v>
      </c>
      <c r="D898" s="158">
        <v>0.26843657817109146</v>
      </c>
      <c r="E898" s="158">
        <v>0.12979351032448377</v>
      </c>
      <c r="F898" s="158">
        <v>8.8495575221238937E-3</v>
      </c>
      <c r="G898" s="158">
        <v>4.1297935103244837E-2</v>
      </c>
      <c r="H898" s="158" t="s">
        <v>294</v>
      </c>
      <c r="I898" s="158">
        <v>5.0147492625368731E-2</v>
      </c>
      <c r="J898" s="158">
        <v>1</v>
      </c>
      <c r="K898" s="159">
        <v>339</v>
      </c>
      <c r="L898" s="141"/>
      <c r="M898" s="158" t="s">
        <v>294</v>
      </c>
      <c r="N898" s="158" t="s">
        <v>294</v>
      </c>
      <c r="O898" s="158">
        <v>0.44900000000000001</v>
      </c>
      <c r="P898" s="158">
        <v>0.55400000000000005</v>
      </c>
      <c r="Q898" s="158">
        <v>0.224</v>
      </c>
      <c r="R898" s="158">
        <v>0.318</v>
      </c>
      <c r="S898" s="158">
        <v>9.8000000000000004E-2</v>
      </c>
      <c r="T898" s="158">
        <v>0.17</v>
      </c>
      <c r="U898" s="158">
        <v>3.0000000000000001E-3</v>
      </c>
      <c r="V898" s="158">
        <v>2.5999999999999999E-2</v>
      </c>
      <c r="W898" s="158">
        <v>2.5000000000000001E-2</v>
      </c>
      <c r="X898" s="158">
        <v>6.8000000000000005E-2</v>
      </c>
      <c r="Y898" s="158" t="s">
        <v>294</v>
      </c>
      <c r="Z898" s="158" t="s">
        <v>294</v>
      </c>
      <c r="AA898" s="158">
        <v>3.2000000000000001E-2</v>
      </c>
      <c r="AB898" s="158">
        <v>7.9000000000000001E-2</v>
      </c>
    </row>
    <row r="899" spans="1:28" x14ac:dyDescent="0.25">
      <c r="A899" s="159" t="s">
        <v>4821</v>
      </c>
      <c r="B899" s="158" t="s">
        <v>294</v>
      </c>
      <c r="C899" s="158">
        <v>0.31818181818181818</v>
      </c>
      <c r="D899" s="158">
        <v>0.34415584415584416</v>
      </c>
      <c r="E899" s="158">
        <v>0.24025974025974026</v>
      </c>
      <c r="F899" s="158">
        <v>3.246753246753247E-3</v>
      </c>
      <c r="G899" s="158">
        <v>7.4675324675324672E-2</v>
      </c>
      <c r="H899" s="158">
        <v>3.246753246753247E-3</v>
      </c>
      <c r="I899" s="158">
        <v>1.6233766233766232E-2</v>
      </c>
      <c r="J899" s="158">
        <v>1</v>
      </c>
      <c r="K899" s="159">
        <v>308</v>
      </c>
      <c r="L899" s="141"/>
      <c r="M899" s="158" t="s">
        <v>294</v>
      </c>
      <c r="N899" s="158" t="s">
        <v>294</v>
      </c>
      <c r="O899" s="158">
        <v>0.26900000000000002</v>
      </c>
      <c r="P899" s="158">
        <v>0.372</v>
      </c>
      <c r="Q899" s="158">
        <v>0.29299999999999998</v>
      </c>
      <c r="R899" s="158">
        <v>0.39900000000000002</v>
      </c>
      <c r="S899" s="158">
        <v>0.19600000000000001</v>
      </c>
      <c r="T899" s="158">
        <v>0.29099999999999998</v>
      </c>
      <c r="U899" s="158">
        <v>1E-3</v>
      </c>
      <c r="V899" s="158">
        <v>1.7999999999999999E-2</v>
      </c>
      <c r="W899" s="158">
        <v>0.05</v>
      </c>
      <c r="X899" s="158">
        <v>0.11</v>
      </c>
      <c r="Y899" s="158">
        <v>1E-3</v>
      </c>
      <c r="Z899" s="158">
        <v>1.7999999999999999E-2</v>
      </c>
      <c r="AA899" s="158">
        <v>7.0000000000000001E-3</v>
      </c>
      <c r="AB899" s="158">
        <v>3.6999999999999998E-2</v>
      </c>
    </row>
    <row r="900" spans="1:28" x14ac:dyDescent="0.25">
      <c r="A900" s="159" t="s">
        <v>4822</v>
      </c>
      <c r="B900" s="158" t="s">
        <v>294</v>
      </c>
      <c r="C900" s="158">
        <v>0.14386792452830188</v>
      </c>
      <c r="D900" s="158">
        <v>0.5117924528301887</v>
      </c>
      <c r="E900" s="158">
        <v>0.19339622641509435</v>
      </c>
      <c r="F900" s="158">
        <v>9.433962264150943E-3</v>
      </c>
      <c r="G900" s="158">
        <v>5.8962264150943397E-2</v>
      </c>
      <c r="H900" s="158" t="s">
        <v>294</v>
      </c>
      <c r="I900" s="158">
        <v>8.254716981132075E-2</v>
      </c>
      <c r="J900" s="158">
        <v>1</v>
      </c>
      <c r="K900" s="159">
        <v>424</v>
      </c>
      <c r="L900" s="141"/>
      <c r="M900" s="158" t="s">
        <v>294</v>
      </c>
      <c r="N900" s="158" t="s">
        <v>294</v>
      </c>
      <c r="O900" s="158">
        <v>0.114</v>
      </c>
      <c r="P900" s="158">
        <v>0.18</v>
      </c>
      <c r="Q900" s="158">
        <v>0.46400000000000002</v>
      </c>
      <c r="R900" s="158">
        <v>0.55900000000000005</v>
      </c>
      <c r="S900" s="158">
        <v>0.159</v>
      </c>
      <c r="T900" s="158">
        <v>0.23400000000000001</v>
      </c>
      <c r="U900" s="158">
        <v>4.0000000000000001E-3</v>
      </c>
      <c r="V900" s="158">
        <v>2.4E-2</v>
      </c>
      <c r="W900" s="158">
        <v>0.04</v>
      </c>
      <c r="X900" s="158">
        <v>8.5999999999999993E-2</v>
      </c>
      <c r="Y900" s="158" t="s">
        <v>294</v>
      </c>
      <c r="Z900" s="158" t="s">
        <v>294</v>
      </c>
      <c r="AA900" s="158">
        <v>0.06</v>
      </c>
      <c r="AB900" s="158">
        <v>0.113</v>
      </c>
    </row>
    <row r="901" spans="1:28" x14ac:dyDescent="0.25">
      <c r="A901" s="159" t="s">
        <v>4823</v>
      </c>
      <c r="B901" s="158" t="s">
        <v>294</v>
      </c>
      <c r="C901" s="158">
        <v>0.35507246376811596</v>
      </c>
      <c r="D901" s="158">
        <v>0.28623188405797101</v>
      </c>
      <c r="E901" s="158">
        <v>0.13768115942028986</v>
      </c>
      <c r="F901" s="158">
        <v>1.4492753623188406E-2</v>
      </c>
      <c r="G901" s="158">
        <v>0.14492753623188406</v>
      </c>
      <c r="H901" s="158" t="s">
        <v>294</v>
      </c>
      <c r="I901" s="158">
        <v>6.1594202898550728E-2</v>
      </c>
      <c r="J901" s="158">
        <v>0.99999999999999989</v>
      </c>
      <c r="K901" s="159">
        <v>276</v>
      </c>
      <c r="L901" s="141"/>
      <c r="M901" s="158" t="s">
        <v>294</v>
      </c>
      <c r="N901" s="158" t="s">
        <v>294</v>
      </c>
      <c r="O901" s="158">
        <v>0.30099999999999999</v>
      </c>
      <c r="P901" s="158">
        <v>0.41299999999999998</v>
      </c>
      <c r="Q901" s="158">
        <v>0.23599999999999999</v>
      </c>
      <c r="R901" s="158">
        <v>0.34200000000000003</v>
      </c>
      <c r="S901" s="158">
        <v>0.10199999999999999</v>
      </c>
      <c r="T901" s="158">
        <v>0.183</v>
      </c>
      <c r="U901" s="158">
        <v>6.0000000000000001E-3</v>
      </c>
      <c r="V901" s="158">
        <v>3.6999999999999998E-2</v>
      </c>
      <c r="W901" s="158">
        <v>0.108</v>
      </c>
      <c r="X901" s="158">
        <v>0.191</v>
      </c>
      <c r="Y901" s="158" t="s">
        <v>294</v>
      </c>
      <c r="Z901" s="158" t="s">
        <v>294</v>
      </c>
      <c r="AA901" s="158">
        <v>3.9E-2</v>
      </c>
      <c r="AB901" s="158">
        <v>9.6000000000000002E-2</v>
      </c>
    </row>
    <row r="902" spans="1:28" x14ac:dyDescent="0.25">
      <c r="A902" s="159" t="s">
        <v>4824</v>
      </c>
      <c r="B902" s="158" t="s">
        <v>294</v>
      </c>
      <c r="C902" s="158">
        <v>0.24244505494505494</v>
      </c>
      <c r="D902" s="158">
        <v>0.29395604395604397</v>
      </c>
      <c r="E902" s="158">
        <v>0.17239010989010989</v>
      </c>
      <c r="F902" s="158">
        <v>1.7170329670329672E-2</v>
      </c>
      <c r="G902" s="158">
        <v>0.23076923076923078</v>
      </c>
      <c r="H902" s="158">
        <v>4.120879120879121E-3</v>
      </c>
      <c r="I902" s="158">
        <v>3.9148351648351648E-2</v>
      </c>
      <c r="J902" s="158">
        <v>0.99999999999999989</v>
      </c>
      <c r="K902" s="159">
        <v>1456</v>
      </c>
      <c r="L902" s="141"/>
      <c r="M902" s="158" t="s">
        <v>294</v>
      </c>
      <c r="N902" s="158" t="s">
        <v>294</v>
      </c>
      <c r="O902" s="158">
        <v>0.221</v>
      </c>
      <c r="P902" s="158">
        <v>0.26500000000000001</v>
      </c>
      <c r="Q902" s="158">
        <v>0.27100000000000002</v>
      </c>
      <c r="R902" s="158">
        <v>0.318</v>
      </c>
      <c r="S902" s="158">
        <v>0.154</v>
      </c>
      <c r="T902" s="158">
        <v>0.193</v>
      </c>
      <c r="U902" s="158">
        <v>1.2E-2</v>
      </c>
      <c r="V902" s="158">
        <v>2.5000000000000001E-2</v>
      </c>
      <c r="W902" s="158">
        <v>0.21</v>
      </c>
      <c r="X902" s="158">
        <v>0.253</v>
      </c>
      <c r="Y902" s="158">
        <v>2E-3</v>
      </c>
      <c r="Z902" s="158">
        <v>8.9999999999999993E-3</v>
      </c>
      <c r="AA902" s="158">
        <v>0.03</v>
      </c>
      <c r="AB902" s="158">
        <v>0.05</v>
      </c>
    </row>
    <row r="903" spans="1:28" x14ac:dyDescent="0.25">
      <c r="A903" s="159" t="s">
        <v>4825</v>
      </c>
      <c r="B903" s="158" t="s">
        <v>294</v>
      </c>
      <c r="C903" s="158">
        <v>3.6679536679536683E-2</v>
      </c>
      <c r="D903" s="158">
        <v>0.29343629343629346</v>
      </c>
      <c r="E903" s="158">
        <v>0.12741312741312741</v>
      </c>
      <c r="F903" s="158">
        <v>3.8610038610038609E-2</v>
      </c>
      <c r="G903" s="158">
        <v>0.47104247104247104</v>
      </c>
      <c r="H903" s="158" t="s">
        <v>294</v>
      </c>
      <c r="I903" s="158">
        <v>3.2818532818532815E-2</v>
      </c>
      <c r="J903" s="158">
        <v>1</v>
      </c>
      <c r="K903" s="159">
        <v>518</v>
      </c>
      <c r="L903" s="141"/>
      <c r="M903" s="158" t="s">
        <v>294</v>
      </c>
      <c r="N903" s="158" t="s">
        <v>294</v>
      </c>
      <c r="O903" s="158">
        <v>2.4E-2</v>
      </c>
      <c r="P903" s="158">
        <v>5.7000000000000002E-2</v>
      </c>
      <c r="Q903" s="158">
        <v>0.25600000000000001</v>
      </c>
      <c r="R903" s="158">
        <v>0.33400000000000002</v>
      </c>
      <c r="S903" s="158">
        <v>0.10100000000000001</v>
      </c>
      <c r="T903" s="158">
        <v>0.159</v>
      </c>
      <c r="U903" s="158">
        <v>2.5000000000000001E-2</v>
      </c>
      <c r="V903" s="158">
        <v>5.8999999999999997E-2</v>
      </c>
      <c r="W903" s="158">
        <v>0.42799999999999999</v>
      </c>
      <c r="X903" s="158">
        <v>0.51400000000000001</v>
      </c>
      <c r="Y903" s="158" t="s">
        <v>294</v>
      </c>
      <c r="Z903" s="158" t="s">
        <v>294</v>
      </c>
      <c r="AA903" s="158">
        <v>2.1000000000000001E-2</v>
      </c>
      <c r="AB903" s="158">
        <v>5.1999999999999998E-2</v>
      </c>
    </row>
    <row r="904" spans="1:28" x14ac:dyDescent="0.25">
      <c r="A904" s="159" t="s">
        <v>4826</v>
      </c>
      <c r="B904" s="158" t="s">
        <v>294</v>
      </c>
      <c r="C904" s="158">
        <v>0.16246056782334384</v>
      </c>
      <c r="D904" s="158">
        <v>0.44164037854889587</v>
      </c>
      <c r="E904" s="158">
        <v>0.11041009463722397</v>
      </c>
      <c r="F904" s="158">
        <v>6.3091482649842269E-3</v>
      </c>
      <c r="G904" s="158">
        <v>0.21608832807570977</v>
      </c>
      <c r="H904" s="158">
        <v>1.5772870662460567E-3</v>
      </c>
      <c r="I904" s="158">
        <v>6.1514195583596214E-2</v>
      </c>
      <c r="J904" s="158">
        <v>0.99999999999999989</v>
      </c>
      <c r="K904" s="159">
        <v>634</v>
      </c>
      <c r="L904" s="141"/>
      <c r="M904" s="158" t="s">
        <v>294</v>
      </c>
      <c r="N904" s="158" t="s">
        <v>294</v>
      </c>
      <c r="O904" s="158">
        <v>0.13600000000000001</v>
      </c>
      <c r="P904" s="158">
        <v>0.193</v>
      </c>
      <c r="Q904" s="158">
        <v>0.40300000000000002</v>
      </c>
      <c r="R904" s="158">
        <v>0.48099999999999998</v>
      </c>
      <c r="S904" s="158">
        <v>8.7999999999999995E-2</v>
      </c>
      <c r="T904" s="158">
        <v>0.13700000000000001</v>
      </c>
      <c r="U904" s="158">
        <v>2E-3</v>
      </c>
      <c r="V904" s="158">
        <v>1.6E-2</v>
      </c>
      <c r="W904" s="158">
        <v>0.186</v>
      </c>
      <c r="X904" s="158">
        <v>0.25</v>
      </c>
      <c r="Y904" s="158">
        <v>0</v>
      </c>
      <c r="Z904" s="158">
        <v>8.9999999999999993E-3</v>
      </c>
      <c r="AA904" s="158">
        <v>4.4999999999999998E-2</v>
      </c>
      <c r="AB904" s="158">
        <v>8.3000000000000004E-2</v>
      </c>
    </row>
    <row r="905" spans="1:28" x14ac:dyDescent="0.25">
      <c r="A905" s="159" t="s">
        <v>4827</v>
      </c>
      <c r="B905" s="158" t="s">
        <v>294</v>
      </c>
      <c r="C905" s="158">
        <v>5.3811659192825115E-2</v>
      </c>
      <c r="D905" s="158">
        <v>0.2556053811659193</v>
      </c>
      <c r="E905" s="158">
        <v>0.11210762331838565</v>
      </c>
      <c r="F905" s="158">
        <v>7.1748878923766815E-2</v>
      </c>
      <c r="G905" s="158">
        <v>0.48878923766816146</v>
      </c>
      <c r="H905" s="158" t="s">
        <v>294</v>
      </c>
      <c r="I905" s="158">
        <v>1.7937219730941704E-2</v>
      </c>
      <c r="J905" s="158">
        <v>1</v>
      </c>
      <c r="K905" s="159">
        <v>223</v>
      </c>
      <c r="L905" s="141"/>
      <c r="M905" s="158" t="s">
        <v>294</v>
      </c>
      <c r="N905" s="158" t="s">
        <v>294</v>
      </c>
      <c r="O905" s="158">
        <v>3.1E-2</v>
      </c>
      <c r="P905" s="158">
        <v>9.1999999999999998E-2</v>
      </c>
      <c r="Q905" s="158">
        <v>0.20300000000000001</v>
      </c>
      <c r="R905" s="158">
        <v>0.317</v>
      </c>
      <c r="S905" s="158">
        <v>7.6999999999999999E-2</v>
      </c>
      <c r="T905" s="158">
        <v>0.16</v>
      </c>
      <c r="U905" s="158">
        <v>4.4999999999999998E-2</v>
      </c>
      <c r="V905" s="158">
        <v>0.113</v>
      </c>
      <c r="W905" s="158">
        <v>0.42399999999999999</v>
      </c>
      <c r="X905" s="158">
        <v>0.55400000000000005</v>
      </c>
      <c r="Y905" s="158" t="s">
        <v>294</v>
      </c>
      <c r="Z905" s="158" t="s">
        <v>294</v>
      </c>
      <c r="AA905" s="158">
        <v>7.0000000000000001E-3</v>
      </c>
      <c r="AB905" s="158">
        <v>4.4999999999999998E-2</v>
      </c>
    </row>
    <row r="906" spans="1:28" x14ac:dyDescent="0.25">
      <c r="A906" s="159" t="s">
        <v>4828</v>
      </c>
      <c r="B906" s="158" t="s">
        <v>294</v>
      </c>
      <c r="C906" s="158">
        <v>9.0225563909774431E-2</v>
      </c>
      <c r="D906" s="158">
        <v>0.27067669172932329</v>
      </c>
      <c r="E906" s="158">
        <v>0.18045112781954886</v>
      </c>
      <c r="F906" s="158">
        <v>1.0025062656641603E-2</v>
      </c>
      <c r="G906" s="158">
        <v>0.40852130325814534</v>
      </c>
      <c r="H906" s="158">
        <v>7.5187969924812026E-3</v>
      </c>
      <c r="I906" s="158">
        <v>3.2581453634085211E-2</v>
      </c>
      <c r="J906" s="158">
        <v>1</v>
      </c>
      <c r="K906" s="159">
        <v>399</v>
      </c>
      <c r="L906" s="141"/>
      <c r="M906" s="158" t="s">
        <v>294</v>
      </c>
      <c r="N906" s="158" t="s">
        <v>294</v>
      </c>
      <c r="O906" s="158">
        <v>6.6000000000000003E-2</v>
      </c>
      <c r="P906" s="158">
        <v>0.122</v>
      </c>
      <c r="Q906" s="158">
        <v>0.22900000000000001</v>
      </c>
      <c r="R906" s="158">
        <v>0.316</v>
      </c>
      <c r="S906" s="158">
        <v>0.14599999999999999</v>
      </c>
      <c r="T906" s="158">
        <v>0.221</v>
      </c>
      <c r="U906" s="158">
        <v>4.0000000000000001E-3</v>
      </c>
      <c r="V906" s="158">
        <v>2.5000000000000001E-2</v>
      </c>
      <c r="W906" s="158">
        <v>0.36099999999999999</v>
      </c>
      <c r="X906" s="158">
        <v>0.45700000000000002</v>
      </c>
      <c r="Y906" s="158">
        <v>3.0000000000000001E-3</v>
      </c>
      <c r="Z906" s="158">
        <v>2.1999999999999999E-2</v>
      </c>
      <c r="AA906" s="158">
        <v>1.9E-2</v>
      </c>
      <c r="AB906" s="158">
        <v>5.5E-2</v>
      </c>
    </row>
    <row r="907" spans="1:28" x14ac:dyDescent="0.25">
      <c r="A907" s="159" t="s">
        <v>4829</v>
      </c>
      <c r="B907" s="158" t="s">
        <v>294</v>
      </c>
      <c r="C907" s="158">
        <v>0.28458367683429514</v>
      </c>
      <c r="D907" s="158">
        <v>0.21467436108821106</v>
      </c>
      <c r="E907" s="158">
        <v>0.10601813685078318</v>
      </c>
      <c r="F907" s="158">
        <v>1.4674361088211046E-2</v>
      </c>
      <c r="G907" s="158">
        <v>0.35366859027205277</v>
      </c>
      <c r="H907" s="158">
        <v>3.9571310799670243E-3</v>
      </c>
      <c r="I907" s="158">
        <v>2.2423742786479801E-2</v>
      </c>
      <c r="J907" s="158">
        <v>1</v>
      </c>
      <c r="K907" s="159">
        <v>6065</v>
      </c>
      <c r="L907" s="141"/>
      <c r="M907" s="158" t="s">
        <v>294</v>
      </c>
      <c r="N907" s="158" t="s">
        <v>294</v>
      </c>
      <c r="O907" s="158">
        <v>0.27300000000000002</v>
      </c>
      <c r="P907" s="158">
        <v>0.29599999999999999</v>
      </c>
      <c r="Q907" s="158">
        <v>0.20499999999999999</v>
      </c>
      <c r="R907" s="158">
        <v>0.22500000000000001</v>
      </c>
      <c r="S907" s="158">
        <v>9.9000000000000005E-2</v>
      </c>
      <c r="T907" s="158">
        <v>0.114</v>
      </c>
      <c r="U907" s="158">
        <v>1.2E-2</v>
      </c>
      <c r="V907" s="158">
        <v>1.7999999999999999E-2</v>
      </c>
      <c r="W907" s="158">
        <v>0.34200000000000003</v>
      </c>
      <c r="X907" s="158">
        <v>0.36599999999999999</v>
      </c>
      <c r="Y907" s="158">
        <v>3.0000000000000001E-3</v>
      </c>
      <c r="Z907" s="158">
        <v>6.0000000000000001E-3</v>
      </c>
      <c r="AA907" s="158">
        <v>1.9E-2</v>
      </c>
      <c r="AB907" s="158">
        <v>2.5999999999999999E-2</v>
      </c>
    </row>
    <row r="908" spans="1:28" x14ac:dyDescent="0.25">
      <c r="A908" s="159" t="s">
        <v>4830</v>
      </c>
      <c r="B908" s="158" t="s">
        <v>294</v>
      </c>
      <c r="C908" s="158">
        <v>0.79591836734693877</v>
      </c>
      <c r="D908" s="158">
        <v>0.14285714285714285</v>
      </c>
      <c r="E908" s="158" t="s">
        <v>294</v>
      </c>
      <c r="F908" s="158" t="s">
        <v>294</v>
      </c>
      <c r="G908" s="158" t="s">
        <v>294</v>
      </c>
      <c r="H908" s="158" t="s">
        <v>294</v>
      </c>
      <c r="I908" s="158">
        <v>6.1224489795918366E-2</v>
      </c>
      <c r="J908" s="158">
        <v>0.99999999999999989</v>
      </c>
      <c r="K908" s="159">
        <v>49</v>
      </c>
      <c r="L908" s="141"/>
      <c r="M908" s="158" t="s">
        <v>294</v>
      </c>
      <c r="N908" s="158" t="s">
        <v>294</v>
      </c>
      <c r="O908" s="158">
        <v>0.66400000000000003</v>
      </c>
      <c r="P908" s="158">
        <v>0.88500000000000001</v>
      </c>
      <c r="Q908" s="158">
        <v>7.0999999999999994E-2</v>
      </c>
      <c r="R908" s="158">
        <v>0.26700000000000002</v>
      </c>
      <c r="S908" s="158" t="s">
        <v>294</v>
      </c>
      <c r="T908" s="158" t="s">
        <v>294</v>
      </c>
      <c r="U908" s="158" t="s">
        <v>294</v>
      </c>
      <c r="V908" s="158" t="s">
        <v>294</v>
      </c>
      <c r="W908" s="158" t="s">
        <v>294</v>
      </c>
      <c r="X908" s="158" t="s">
        <v>294</v>
      </c>
      <c r="Y908" s="158" t="s">
        <v>294</v>
      </c>
      <c r="Z908" s="158" t="s">
        <v>294</v>
      </c>
      <c r="AA908" s="158">
        <v>2.1000000000000001E-2</v>
      </c>
      <c r="AB908" s="158">
        <v>0.16500000000000001</v>
      </c>
    </row>
    <row r="909" spans="1:28" x14ac:dyDescent="0.25">
      <c r="A909" s="159" t="s">
        <v>4831</v>
      </c>
      <c r="B909" s="158" t="s">
        <v>294</v>
      </c>
      <c r="C909" s="158">
        <v>0.49627699180938201</v>
      </c>
      <c r="D909" s="158">
        <v>0.32129560685033509</v>
      </c>
      <c r="E909" s="158">
        <v>6.3291139240506333E-2</v>
      </c>
      <c r="F909" s="158">
        <v>2.6061057334326137E-3</v>
      </c>
      <c r="G909" s="158">
        <v>2.2338049143708117E-2</v>
      </c>
      <c r="H909" s="158" t="s">
        <v>294</v>
      </c>
      <c r="I909" s="158">
        <v>9.4192107222635893E-2</v>
      </c>
      <c r="J909" s="158">
        <v>1</v>
      </c>
      <c r="K909" s="159">
        <v>2686</v>
      </c>
      <c r="L909" s="141"/>
      <c r="M909" s="158" t="s">
        <v>294</v>
      </c>
      <c r="N909" s="158" t="s">
        <v>294</v>
      </c>
      <c r="O909" s="158">
        <v>0.47699999999999998</v>
      </c>
      <c r="P909" s="158">
        <v>0.51500000000000001</v>
      </c>
      <c r="Q909" s="158">
        <v>0.30399999999999999</v>
      </c>
      <c r="R909" s="158">
        <v>0.33900000000000002</v>
      </c>
      <c r="S909" s="158">
        <v>5.5E-2</v>
      </c>
      <c r="T909" s="158">
        <v>7.2999999999999995E-2</v>
      </c>
      <c r="U909" s="158">
        <v>1E-3</v>
      </c>
      <c r="V909" s="158">
        <v>5.0000000000000001E-3</v>
      </c>
      <c r="W909" s="158">
        <v>1.7000000000000001E-2</v>
      </c>
      <c r="X909" s="158">
        <v>2.9000000000000001E-2</v>
      </c>
      <c r="Y909" s="158" t="s">
        <v>294</v>
      </c>
      <c r="Z909" s="158" t="s">
        <v>294</v>
      </c>
      <c r="AA909" s="158">
        <v>8.4000000000000005E-2</v>
      </c>
      <c r="AB909" s="158">
        <v>0.106</v>
      </c>
    </row>
    <row r="910" spans="1:28" x14ac:dyDescent="0.25">
      <c r="A910" s="159" t="s">
        <v>4832</v>
      </c>
      <c r="B910" s="158" t="s">
        <v>294</v>
      </c>
      <c r="C910" s="158">
        <v>5.5248618784530384E-3</v>
      </c>
      <c r="D910" s="158">
        <v>0.287292817679558</v>
      </c>
      <c r="E910" s="158">
        <v>0.15193370165745856</v>
      </c>
      <c r="F910" s="158">
        <v>3.3149171270718231E-2</v>
      </c>
      <c r="G910" s="158">
        <v>0.49171270718232046</v>
      </c>
      <c r="H910" s="158">
        <v>5.5248618784530384E-3</v>
      </c>
      <c r="I910" s="158">
        <v>2.4861878453038673E-2</v>
      </c>
      <c r="J910" s="158">
        <v>1</v>
      </c>
      <c r="K910" s="159">
        <v>362</v>
      </c>
      <c r="L910" s="141"/>
      <c r="M910" s="158" t="s">
        <v>294</v>
      </c>
      <c r="N910" s="158" t="s">
        <v>294</v>
      </c>
      <c r="O910" s="158">
        <v>2E-3</v>
      </c>
      <c r="P910" s="158">
        <v>0.02</v>
      </c>
      <c r="Q910" s="158">
        <v>0.24299999999999999</v>
      </c>
      <c r="R910" s="158">
        <v>0.33600000000000002</v>
      </c>
      <c r="S910" s="158">
        <v>0.11899999999999999</v>
      </c>
      <c r="T910" s="158">
        <v>0.193</v>
      </c>
      <c r="U910" s="158">
        <v>1.9E-2</v>
      </c>
      <c r="V910" s="158">
        <v>5.7000000000000002E-2</v>
      </c>
      <c r="W910" s="158">
        <v>0.441</v>
      </c>
      <c r="X910" s="158">
        <v>0.54300000000000004</v>
      </c>
      <c r="Y910" s="158">
        <v>2E-3</v>
      </c>
      <c r="Z910" s="158">
        <v>0.02</v>
      </c>
      <c r="AA910" s="158">
        <v>1.2999999999999999E-2</v>
      </c>
      <c r="AB910" s="158">
        <v>4.7E-2</v>
      </c>
    </row>
    <row r="911" spans="1:28" x14ac:dyDescent="0.25">
      <c r="A911" s="159" t="s">
        <v>4833</v>
      </c>
      <c r="B911" s="158" t="s">
        <v>294</v>
      </c>
      <c r="C911" s="158">
        <v>0.22222222222222221</v>
      </c>
      <c r="D911" s="158">
        <v>0.2551440329218107</v>
      </c>
      <c r="E911" s="158">
        <v>0.15226337448559671</v>
      </c>
      <c r="F911" s="158">
        <v>2.4691358024691357E-2</v>
      </c>
      <c r="G911" s="158">
        <v>0.32510288065843623</v>
      </c>
      <c r="H911" s="158">
        <v>2.05761316872428E-3</v>
      </c>
      <c r="I911" s="158">
        <v>1.8518518518518517E-2</v>
      </c>
      <c r="J911" s="158">
        <v>1</v>
      </c>
      <c r="K911" s="159">
        <v>486</v>
      </c>
      <c r="L911" s="141"/>
      <c r="M911" s="158" t="s">
        <v>294</v>
      </c>
      <c r="N911" s="158" t="s">
        <v>294</v>
      </c>
      <c r="O911" s="158">
        <v>0.188</v>
      </c>
      <c r="P911" s="158">
        <v>0.26100000000000001</v>
      </c>
      <c r="Q911" s="158">
        <v>0.218</v>
      </c>
      <c r="R911" s="158">
        <v>0.29599999999999999</v>
      </c>
      <c r="S911" s="158">
        <v>0.123</v>
      </c>
      <c r="T911" s="158">
        <v>0.187</v>
      </c>
      <c r="U911" s="158">
        <v>1.4E-2</v>
      </c>
      <c r="V911" s="158">
        <v>4.2999999999999997E-2</v>
      </c>
      <c r="W911" s="158">
        <v>0.28499999999999998</v>
      </c>
      <c r="X911" s="158">
        <v>0.36799999999999999</v>
      </c>
      <c r="Y911" s="158">
        <v>0</v>
      </c>
      <c r="Z911" s="158">
        <v>1.2E-2</v>
      </c>
      <c r="AA911" s="158">
        <v>0.01</v>
      </c>
      <c r="AB911" s="158">
        <v>3.5000000000000003E-2</v>
      </c>
    </row>
    <row r="912" spans="1:28" x14ac:dyDescent="0.25">
      <c r="A912" s="159" t="s">
        <v>4834</v>
      </c>
      <c r="B912" s="158" t="s">
        <v>294</v>
      </c>
      <c r="C912" s="158">
        <v>0.14692482915717539</v>
      </c>
      <c r="D912" s="158">
        <v>0.36446469248291574</v>
      </c>
      <c r="E912" s="158">
        <v>0.11275626423690205</v>
      </c>
      <c r="F912" s="158">
        <v>2.3917995444191344E-2</v>
      </c>
      <c r="G912" s="158">
        <v>0.3223234624145786</v>
      </c>
      <c r="H912" s="158">
        <v>2.2779043280182231E-3</v>
      </c>
      <c r="I912" s="158">
        <v>2.7334851936218679E-2</v>
      </c>
      <c r="J912" s="158">
        <v>1.0000000000000002</v>
      </c>
      <c r="K912" s="159">
        <v>878</v>
      </c>
      <c r="L912" s="141"/>
      <c r="M912" s="158" t="s">
        <v>294</v>
      </c>
      <c r="N912" s="158" t="s">
        <v>294</v>
      </c>
      <c r="O912" s="158">
        <v>0.125</v>
      </c>
      <c r="P912" s="158">
        <v>0.17199999999999999</v>
      </c>
      <c r="Q912" s="158">
        <v>0.33300000000000002</v>
      </c>
      <c r="R912" s="158">
        <v>0.39700000000000002</v>
      </c>
      <c r="S912" s="158">
        <v>9.2999999999999999E-2</v>
      </c>
      <c r="T912" s="158">
        <v>0.13500000000000001</v>
      </c>
      <c r="U912" s="158">
        <v>1.6E-2</v>
      </c>
      <c r="V912" s="158">
        <v>3.5999999999999997E-2</v>
      </c>
      <c r="W912" s="158">
        <v>0.29199999999999998</v>
      </c>
      <c r="X912" s="158">
        <v>0.35399999999999998</v>
      </c>
      <c r="Y912" s="158">
        <v>1E-3</v>
      </c>
      <c r="Z912" s="158">
        <v>8.0000000000000002E-3</v>
      </c>
      <c r="AA912" s="158">
        <v>1.7999999999999999E-2</v>
      </c>
      <c r="AB912" s="158">
        <v>0.04</v>
      </c>
    </row>
    <row r="913" spans="1:28" x14ac:dyDescent="0.25">
      <c r="A913" s="159" t="s">
        <v>4835</v>
      </c>
      <c r="B913" s="158" t="s">
        <v>294</v>
      </c>
      <c r="C913" s="158">
        <v>0.23762817654926438</v>
      </c>
      <c r="D913" s="158">
        <v>0.32590280873829691</v>
      </c>
      <c r="E913" s="158">
        <v>0.13107445385644226</v>
      </c>
      <c r="F913" s="158">
        <v>2.6749888542131076E-2</v>
      </c>
      <c r="G913" s="158">
        <v>0.23985733392777531</v>
      </c>
      <c r="H913" s="158">
        <v>8.9166295140436912E-4</v>
      </c>
      <c r="I913" s="158">
        <v>3.7895675434685687E-2</v>
      </c>
      <c r="J913" s="158">
        <v>1</v>
      </c>
      <c r="K913" s="159">
        <v>2243</v>
      </c>
      <c r="L913" s="141"/>
      <c r="M913" s="158" t="s">
        <v>294</v>
      </c>
      <c r="N913" s="158" t="s">
        <v>294</v>
      </c>
      <c r="O913" s="158">
        <v>0.22</v>
      </c>
      <c r="P913" s="158">
        <v>0.25600000000000001</v>
      </c>
      <c r="Q913" s="158">
        <v>0.307</v>
      </c>
      <c r="R913" s="158">
        <v>0.34599999999999997</v>
      </c>
      <c r="S913" s="158">
        <v>0.11799999999999999</v>
      </c>
      <c r="T913" s="158">
        <v>0.14599999999999999</v>
      </c>
      <c r="U913" s="158">
        <v>2.1000000000000001E-2</v>
      </c>
      <c r="V913" s="158">
        <v>3.4000000000000002E-2</v>
      </c>
      <c r="W913" s="158">
        <v>0.223</v>
      </c>
      <c r="X913" s="158">
        <v>0.25800000000000001</v>
      </c>
      <c r="Y913" s="158">
        <v>0</v>
      </c>
      <c r="Z913" s="158">
        <v>3.0000000000000001E-3</v>
      </c>
      <c r="AA913" s="158">
        <v>3.1E-2</v>
      </c>
      <c r="AB913" s="158">
        <v>4.7E-2</v>
      </c>
    </row>
    <row r="914" spans="1:28" x14ac:dyDescent="0.25">
      <c r="A914" s="159" t="s">
        <v>4836</v>
      </c>
      <c r="B914" s="158" t="s">
        <v>294</v>
      </c>
      <c r="C914" s="158">
        <v>0.42032967032967034</v>
      </c>
      <c r="D914" s="158">
        <v>0.18406593406593408</v>
      </c>
      <c r="E914" s="158">
        <v>6.25E-2</v>
      </c>
      <c r="F914" s="158">
        <v>9.7527472527472528E-2</v>
      </c>
      <c r="G914" s="158">
        <v>0.19368131868131869</v>
      </c>
      <c r="H914" s="158">
        <v>2.7472527472527475E-3</v>
      </c>
      <c r="I914" s="158">
        <v>3.9148351648351648E-2</v>
      </c>
      <c r="J914" s="158">
        <v>1</v>
      </c>
      <c r="K914" s="159">
        <v>1456</v>
      </c>
      <c r="L914" s="141"/>
      <c r="M914" s="158" t="s">
        <v>294</v>
      </c>
      <c r="N914" s="158" t="s">
        <v>294</v>
      </c>
      <c r="O914" s="158">
        <v>0.39500000000000002</v>
      </c>
      <c r="P914" s="158">
        <v>0.44600000000000001</v>
      </c>
      <c r="Q914" s="158">
        <v>0.16500000000000001</v>
      </c>
      <c r="R914" s="158">
        <v>0.20499999999999999</v>
      </c>
      <c r="S914" s="158">
        <v>5.0999999999999997E-2</v>
      </c>
      <c r="T914" s="158">
        <v>7.5999999999999998E-2</v>
      </c>
      <c r="U914" s="158">
        <v>8.3000000000000004E-2</v>
      </c>
      <c r="V914" s="158">
        <v>0.114</v>
      </c>
      <c r="W914" s="158">
        <v>0.17399999999999999</v>
      </c>
      <c r="X914" s="158">
        <v>0.215</v>
      </c>
      <c r="Y914" s="158">
        <v>1E-3</v>
      </c>
      <c r="Z914" s="158">
        <v>7.0000000000000001E-3</v>
      </c>
      <c r="AA914" s="158">
        <v>0.03</v>
      </c>
      <c r="AB914" s="158">
        <v>0.05</v>
      </c>
    </row>
    <row r="915" spans="1:28" x14ac:dyDescent="0.25">
      <c r="A915" s="159" t="s">
        <v>4837</v>
      </c>
      <c r="B915" s="158" t="s">
        <v>294</v>
      </c>
      <c r="C915" s="158">
        <v>0.20799999999999999</v>
      </c>
      <c r="D915" s="158">
        <v>0.316</v>
      </c>
      <c r="E915" s="158">
        <v>0.25600000000000001</v>
      </c>
      <c r="F915" s="158">
        <v>2.8000000000000001E-2</v>
      </c>
      <c r="G915" s="158">
        <v>0.14799999999999999</v>
      </c>
      <c r="H915" s="158">
        <v>8.0000000000000002E-3</v>
      </c>
      <c r="I915" s="158">
        <v>3.5999999999999997E-2</v>
      </c>
      <c r="J915" s="158">
        <v>1</v>
      </c>
      <c r="K915" s="159">
        <v>250</v>
      </c>
      <c r="L915" s="141"/>
      <c r="M915" s="158" t="s">
        <v>294</v>
      </c>
      <c r="N915" s="158" t="s">
        <v>294</v>
      </c>
      <c r="O915" s="158">
        <v>0.16200000000000001</v>
      </c>
      <c r="P915" s="158">
        <v>0.26300000000000001</v>
      </c>
      <c r="Q915" s="158">
        <v>0.26200000000000001</v>
      </c>
      <c r="R915" s="158">
        <v>0.376</v>
      </c>
      <c r="S915" s="158">
        <v>0.20599999999999999</v>
      </c>
      <c r="T915" s="158">
        <v>0.314</v>
      </c>
      <c r="U915" s="158">
        <v>1.4E-2</v>
      </c>
      <c r="V915" s="158">
        <v>5.7000000000000002E-2</v>
      </c>
      <c r="W915" s="158">
        <v>0.109</v>
      </c>
      <c r="X915" s="158">
        <v>0.19700000000000001</v>
      </c>
      <c r="Y915" s="158">
        <v>2E-3</v>
      </c>
      <c r="Z915" s="158">
        <v>2.9000000000000001E-2</v>
      </c>
      <c r="AA915" s="158">
        <v>1.9E-2</v>
      </c>
      <c r="AB915" s="158">
        <v>6.7000000000000004E-2</v>
      </c>
    </row>
    <row r="916" spans="1:28" x14ac:dyDescent="0.25">
      <c r="A916" s="159" t="s">
        <v>4838</v>
      </c>
      <c r="B916" s="158" t="s">
        <v>294</v>
      </c>
      <c r="C916" s="158">
        <v>3.2786885245901639E-3</v>
      </c>
      <c r="D916" s="158">
        <v>0.44918032786885248</v>
      </c>
      <c r="E916" s="158">
        <v>0.24590163934426229</v>
      </c>
      <c r="F916" s="158">
        <v>2.6229508196721311E-2</v>
      </c>
      <c r="G916" s="158">
        <v>0.21311475409836064</v>
      </c>
      <c r="H916" s="158">
        <v>3.2786885245901639E-3</v>
      </c>
      <c r="I916" s="158">
        <v>5.9016393442622953E-2</v>
      </c>
      <c r="J916" s="158">
        <v>1</v>
      </c>
      <c r="K916" s="159">
        <v>305</v>
      </c>
      <c r="L916" s="141"/>
      <c r="M916" s="158" t="s">
        <v>294</v>
      </c>
      <c r="N916" s="158" t="s">
        <v>294</v>
      </c>
      <c r="O916" s="158">
        <v>1E-3</v>
      </c>
      <c r="P916" s="158">
        <v>1.7999999999999999E-2</v>
      </c>
      <c r="Q916" s="158">
        <v>0.39400000000000002</v>
      </c>
      <c r="R916" s="158">
        <v>0.505</v>
      </c>
      <c r="S916" s="158">
        <v>0.20100000000000001</v>
      </c>
      <c r="T916" s="158">
        <v>0.29699999999999999</v>
      </c>
      <c r="U916" s="158">
        <v>1.2999999999999999E-2</v>
      </c>
      <c r="V916" s="158">
        <v>5.0999999999999997E-2</v>
      </c>
      <c r="W916" s="158">
        <v>0.17100000000000001</v>
      </c>
      <c r="X916" s="158">
        <v>0.26200000000000001</v>
      </c>
      <c r="Y916" s="158">
        <v>1E-3</v>
      </c>
      <c r="Z916" s="158">
        <v>1.7999999999999999E-2</v>
      </c>
      <c r="AA916" s="158">
        <v>3.7999999999999999E-2</v>
      </c>
      <c r="AB916" s="158">
        <v>9.0999999999999998E-2</v>
      </c>
    </row>
    <row r="917" spans="1:28" x14ac:dyDescent="0.25">
      <c r="A917" s="159" t="s">
        <v>4839</v>
      </c>
      <c r="B917" s="158" t="s">
        <v>294</v>
      </c>
      <c r="C917" s="158">
        <v>9.2664092664092659E-2</v>
      </c>
      <c r="D917" s="158">
        <v>0.44787644787644787</v>
      </c>
      <c r="E917" s="158">
        <v>0.12741312741312741</v>
      </c>
      <c r="F917" s="158">
        <v>2.7027027027027029E-2</v>
      </c>
      <c r="G917" s="158">
        <v>0.27027027027027029</v>
      </c>
      <c r="H917" s="158" t="s">
        <v>294</v>
      </c>
      <c r="I917" s="158">
        <v>3.4749034749034749E-2</v>
      </c>
      <c r="J917" s="158">
        <v>1</v>
      </c>
      <c r="K917" s="159">
        <v>259</v>
      </c>
      <c r="L917" s="141"/>
      <c r="M917" s="158" t="s">
        <v>294</v>
      </c>
      <c r="N917" s="158" t="s">
        <v>294</v>
      </c>
      <c r="O917" s="158">
        <v>6.3E-2</v>
      </c>
      <c r="P917" s="158">
        <v>0.13400000000000001</v>
      </c>
      <c r="Q917" s="158">
        <v>0.38900000000000001</v>
      </c>
      <c r="R917" s="158">
        <v>0.50900000000000001</v>
      </c>
      <c r="S917" s="158">
        <v>9.1999999999999998E-2</v>
      </c>
      <c r="T917" s="158">
        <v>0.17399999999999999</v>
      </c>
      <c r="U917" s="158">
        <v>1.2999999999999999E-2</v>
      </c>
      <c r="V917" s="158">
        <v>5.5E-2</v>
      </c>
      <c r="W917" s="158">
        <v>0.22</v>
      </c>
      <c r="X917" s="158">
        <v>0.32700000000000001</v>
      </c>
      <c r="Y917" s="158" t="s">
        <v>294</v>
      </c>
      <c r="Z917" s="158" t="s">
        <v>294</v>
      </c>
      <c r="AA917" s="158">
        <v>1.7999999999999999E-2</v>
      </c>
      <c r="AB917" s="158">
        <v>6.5000000000000002E-2</v>
      </c>
    </row>
    <row r="918" spans="1:28" x14ac:dyDescent="0.25">
      <c r="A918" s="159" t="s">
        <v>4840</v>
      </c>
      <c r="B918" s="158">
        <v>3.2388663967611335E-3</v>
      </c>
      <c r="C918" s="158">
        <v>0.14979757085020243</v>
      </c>
      <c r="D918" s="158">
        <v>0.30121457489878545</v>
      </c>
      <c r="E918" s="158">
        <v>0.1797570850202429</v>
      </c>
      <c r="F918" s="158">
        <v>2.4291497975708502E-2</v>
      </c>
      <c r="G918" s="158">
        <v>0.29635627530364372</v>
      </c>
      <c r="H918" s="158">
        <v>6.4777327935222669E-3</v>
      </c>
      <c r="I918" s="158">
        <v>3.8866396761133605E-2</v>
      </c>
      <c r="J918" s="158">
        <v>1</v>
      </c>
      <c r="K918" s="159">
        <v>1235</v>
      </c>
      <c r="L918" s="141"/>
      <c r="M918" s="158">
        <v>1E-3</v>
      </c>
      <c r="N918" s="158">
        <v>8.0000000000000002E-3</v>
      </c>
      <c r="O918" s="158">
        <v>0.13100000000000001</v>
      </c>
      <c r="P918" s="158">
        <v>0.17100000000000001</v>
      </c>
      <c r="Q918" s="158">
        <v>0.27600000000000002</v>
      </c>
      <c r="R918" s="158">
        <v>0.32700000000000001</v>
      </c>
      <c r="S918" s="158">
        <v>0.159</v>
      </c>
      <c r="T918" s="158">
        <v>0.20200000000000001</v>
      </c>
      <c r="U918" s="158">
        <v>1.7000000000000001E-2</v>
      </c>
      <c r="V918" s="158">
        <v>3.4000000000000002E-2</v>
      </c>
      <c r="W918" s="158">
        <v>0.27200000000000002</v>
      </c>
      <c r="X918" s="158">
        <v>0.32200000000000001</v>
      </c>
      <c r="Y918" s="158">
        <v>3.0000000000000001E-3</v>
      </c>
      <c r="Z918" s="158">
        <v>1.2999999999999999E-2</v>
      </c>
      <c r="AA918" s="158">
        <v>2.9000000000000001E-2</v>
      </c>
      <c r="AB918" s="158">
        <v>5.0999999999999997E-2</v>
      </c>
    </row>
    <row r="919" spans="1:28" x14ac:dyDescent="0.25">
      <c r="A919" s="159" t="s">
        <v>4841</v>
      </c>
      <c r="B919" s="158" t="s">
        <v>294</v>
      </c>
      <c r="C919" s="158">
        <v>0.296875</v>
      </c>
      <c r="D919" s="158">
        <v>0.23883928571428573</v>
      </c>
      <c r="E919" s="158">
        <v>0.1212797619047619</v>
      </c>
      <c r="F919" s="158">
        <v>1.4136904761904762E-2</v>
      </c>
      <c r="G919" s="158">
        <v>0.2857142857142857</v>
      </c>
      <c r="H919" s="158">
        <v>5.9523809523809521E-3</v>
      </c>
      <c r="I919" s="158">
        <v>3.7202380952380952E-2</v>
      </c>
      <c r="J919" s="158">
        <v>0.99999999999999989</v>
      </c>
      <c r="K919" s="159">
        <v>1344</v>
      </c>
      <c r="L919" s="141"/>
      <c r="M919" s="158" t="s">
        <v>294</v>
      </c>
      <c r="N919" s="158" t="s">
        <v>294</v>
      </c>
      <c r="O919" s="158">
        <v>0.27300000000000002</v>
      </c>
      <c r="P919" s="158">
        <v>0.32200000000000001</v>
      </c>
      <c r="Q919" s="158">
        <v>0.217</v>
      </c>
      <c r="R919" s="158">
        <v>0.26200000000000001</v>
      </c>
      <c r="S919" s="158">
        <v>0.105</v>
      </c>
      <c r="T919" s="158">
        <v>0.14000000000000001</v>
      </c>
      <c r="U919" s="158">
        <v>8.9999999999999993E-3</v>
      </c>
      <c r="V919" s="158">
        <v>2.1999999999999999E-2</v>
      </c>
      <c r="W919" s="158">
        <v>0.26200000000000001</v>
      </c>
      <c r="X919" s="158">
        <v>0.31</v>
      </c>
      <c r="Y919" s="158">
        <v>3.0000000000000001E-3</v>
      </c>
      <c r="Z919" s="158">
        <v>1.2E-2</v>
      </c>
      <c r="AA919" s="158">
        <v>2.8000000000000001E-2</v>
      </c>
      <c r="AB919" s="158">
        <v>4.9000000000000002E-2</v>
      </c>
    </row>
    <row r="920" spans="1:28" x14ac:dyDescent="0.25">
      <c r="A920" s="159" t="s">
        <v>4842</v>
      </c>
      <c r="B920" s="158" t="s">
        <v>294</v>
      </c>
      <c r="C920" s="158">
        <v>0.16145833333333334</v>
      </c>
      <c r="D920" s="158">
        <v>0.23177083333333334</v>
      </c>
      <c r="E920" s="158">
        <v>0.11393229166666667</v>
      </c>
      <c r="F920" s="158">
        <v>2.734375E-2</v>
      </c>
      <c r="G920" s="158">
        <v>0.412109375</v>
      </c>
      <c r="H920" s="158">
        <v>7.161458333333333E-3</v>
      </c>
      <c r="I920" s="158">
        <v>4.6223958333333336E-2</v>
      </c>
      <c r="J920" s="158">
        <v>1</v>
      </c>
      <c r="K920" s="159">
        <v>1536</v>
      </c>
      <c r="L920" s="141"/>
      <c r="M920" s="158" t="s">
        <v>294</v>
      </c>
      <c r="N920" s="158" t="s">
        <v>294</v>
      </c>
      <c r="O920" s="158">
        <v>0.14399999999999999</v>
      </c>
      <c r="P920" s="158">
        <v>0.18099999999999999</v>
      </c>
      <c r="Q920" s="158">
        <v>0.21099999999999999</v>
      </c>
      <c r="R920" s="158">
        <v>0.254</v>
      </c>
      <c r="S920" s="158">
        <v>9.9000000000000005E-2</v>
      </c>
      <c r="T920" s="158">
        <v>0.13100000000000001</v>
      </c>
      <c r="U920" s="158">
        <v>0.02</v>
      </c>
      <c r="V920" s="158">
        <v>3.6999999999999998E-2</v>
      </c>
      <c r="W920" s="158">
        <v>0.38800000000000001</v>
      </c>
      <c r="X920" s="158">
        <v>0.437</v>
      </c>
      <c r="Y920" s="158">
        <v>4.0000000000000001E-3</v>
      </c>
      <c r="Z920" s="158">
        <v>1.2999999999999999E-2</v>
      </c>
      <c r="AA920" s="158">
        <v>3.6999999999999998E-2</v>
      </c>
      <c r="AB920" s="158">
        <v>5.8000000000000003E-2</v>
      </c>
    </row>
    <row r="921" spans="1:28" x14ac:dyDescent="0.25">
      <c r="A921" s="159" t="s">
        <v>4843</v>
      </c>
      <c r="B921" s="158" t="s">
        <v>294</v>
      </c>
      <c r="C921" s="158">
        <v>0.34616743200282585</v>
      </c>
      <c r="D921" s="158">
        <v>0.41504768632991873</v>
      </c>
      <c r="E921" s="158">
        <v>0.10314376545390322</v>
      </c>
      <c r="F921" s="158">
        <v>1.7308371600141294E-2</v>
      </c>
      <c r="G921" s="158">
        <v>7.3119039208760159E-2</v>
      </c>
      <c r="H921" s="158">
        <v>1.2951842693983281E-3</v>
      </c>
      <c r="I921" s="158">
        <v>4.3918521135052395E-2</v>
      </c>
      <c r="J921" s="158">
        <v>1</v>
      </c>
      <c r="K921" s="159">
        <v>8493</v>
      </c>
      <c r="L921" s="141"/>
      <c r="M921" s="158" t="s">
        <v>294</v>
      </c>
      <c r="N921" s="158" t="s">
        <v>294</v>
      </c>
      <c r="O921" s="158">
        <v>0.33600000000000002</v>
      </c>
      <c r="P921" s="158">
        <v>0.35599999999999998</v>
      </c>
      <c r="Q921" s="158">
        <v>0.40500000000000003</v>
      </c>
      <c r="R921" s="158">
        <v>0.42599999999999999</v>
      </c>
      <c r="S921" s="158">
        <v>9.7000000000000003E-2</v>
      </c>
      <c r="T921" s="158">
        <v>0.11</v>
      </c>
      <c r="U921" s="158">
        <v>1.4999999999999999E-2</v>
      </c>
      <c r="V921" s="158">
        <v>0.02</v>
      </c>
      <c r="W921" s="158">
        <v>6.8000000000000005E-2</v>
      </c>
      <c r="X921" s="158">
        <v>7.9000000000000001E-2</v>
      </c>
      <c r="Y921" s="158">
        <v>1E-3</v>
      </c>
      <c r="Z921" s="158">
        <v>2E-3</v>
      </c>
      <c r="AA921" s="158">
        <v>0.04</v>
      </c>
      <c r="AB921" s="158">
        <v>4.8000000000000001E-2</v>
      </c>
    </row>
    <row r="922" spans="1:28" x14ac:dyDescent="0.25">
      <c r="A922" s="159" t="s">
        <v>4844</v>
      </c>
      <c r="B922" s="158" t="s">
        <v>294</v>
      </c>
      <c r="C922" s="158">
        <v>0.11764705882352941</v>
      </c>
      <c r="D922" s="158">
        <v>0.28235294117647058</v>
      </c>
      <c r="E922" s="158">
        <v>0.27058823529411763</v>
      </c>
      <c r="F922" s="158">
        <v>3.5294117647058823E-2</v>
      </c>
      <c r="G922" s="158">
        <v>0.24705882352941178</v>
      </c>
      <c r="H922" s="158" t="s">
        <v>294</v>
      </c>
      <c r="I922" s="158">
        <v>4.7058823529411764E-2</v>
      </c>
      <c r="J922" s="158">
        <v>1</v>
      </c>
      <c r="K922" s="159">
        <v>85</v>
      </c>
      <c r="L922" s="141"/>
      <c r="M922" s="158" t="s">
        <v>294</v>
      </c>
      <c r="N922" s="158" t="s">
        <v>294</v>
      </c>
      <c r="O922" s="158">
        <v>6.5000000000000002E-2</v>
      </c>
      <c r="P922" s="158">
        <v>0.20300000000000001</v>
      </c>
      <c r="Q922" s="158">
        <v>0.19800000000000001</v>
      </c>
      <c r="R922" s="158">
        <v>0.38600000000000001</v>
      </c>
      <c r="S922" s="158">
        <v>0.188</v>
      </c>
      <c r="T922" s="158">
        <v>0.373</v>
      </c>
      <c r="U922" s="158">
        <v>1.2E-2</v>
      </c>
      <c r="V922" s="158">
        <v>9.9000000000000005E-2</v>
      </c>
      <c r="W922" s="158">
        <v>0.16800000000000001</v>
      </c>
      <c r="X922" s="158">
        <v>0.34799999999999998</v>
      </c>
      <c r="Y922" s="158" t="s">
        <v>294</v>
      </c>
      <c r="Z922" s="158" t="s">
        <v>294</v>
      </c>
      <c r="AA922" s="158">
        <v>1.7999999999999999E-2</v>
      </c>
      <c r="AB922" s="158">
        <v>0.115</v>
      </c>
    </row>
    <row r="923" spans="1:28" x14ac:dyDescent="0.25">
      <c r="A923" s="159" t="s">
        <v>4845</v>
      </c>
      <c r="B923" s="158" t="s">
        <v>294</v>
      </c>
      <c r="C923" s="158">
        <v>0.20437956204379562</v>
      </c>
      <c r="D923" s="158">
        <v>0.38199513381995132</v>
      </c>
      <c r="E923" s="158">
        <v>0.14111922141119221</v>
      </c>
      <c r="F923" s="158">
        <v>9.7323600973236012E-3</v>
      </c>
      <c r="G923" s="158">
        <v>0.19464720194647203</v>
      </c>
      <c r="H923" s="158" t="s">
        <v>294</v>
      </c>
      <c r="I923" s="158">
        <v>6.8126520681265207E-2</v>
      </c>
      <c r="J923" s="158">
        <v>0.99999999999999989</v>
      </c>
      <c r="K923" s="159">
        <v>411</v>
      </c>
      <c r="L923" s="141"/>
      <c r="M923" s="158" t="s">
        <v>294</v>
      </c>
      <c r="N923" s="158" t="s">
        <v>294</v>
      </c>
      <c r="O923" s="158">
        <v>0.16800000000000001</v>
      </c>
      <c r="P923" s="158">
        <v>0.246</v>
      </c>
      <c r="Q923" s="158">
        <v>0.33600000000000002</v>
      </c>
      <c r="R923" s="158">
        <v>0.43</v>
      </c>
      <c r="S923" s="158">
        <v>0.111</v>
      </c>
      <c r="T923" s="158">
        <v>0.17799999999999999</v>
      </c>
      <c r="U923" s="158">
        <v>4.0000000000000001E-3</v>
      </c>
      <c r="V923" s="158">
        <v>2.5000000000000001E-2</v>
      </c>
      <c r="W923" s="158">
        <v>0.159</v>
      </c>
      <c r="X923" s="158">
        <v>0.23599999999999999</v>
      </c>
      <c r="Y923" s="158" t="s">
        <v>294</v>
      </c>
      <c r="Z923" s="158" t="s">
        <v>294</v>
      </c>
      <c r="AA923" s="158">
        <v>4.8000000000000001E-2</v>
      </c>
      <c r="AB923" s="158">
        <v>9.7000000000000003E-2</v>
      </c>
    </row>
    <row r="924" spans="1:28" x14ac:dyDescent="0.25">
      <c r="A924" s="159" t="s">
        <v>4846</v>
      </c>
      <c r="B924" s="158" t="s">
        <v>294</v>
      </c>
      <c r="C924" s="158">
        <v>0.27204658901830281</v>
      </c>
      <c r="D924" s="158">
        <v>0.23044925124792012</v>
      </c>
      <c r="E924" s="158">
        <v>7.6539101497504161E-2</v>
      </c>
      <c r="F924" s="158">
        <v>8.6522462562396013E-2</v>
      </c>
      <c r="G924" s="158">
        <v>0.30449251247920134</v>
      </c>
      <c r="H924" s="158">
        <v>4.9916805324459234E-3</v>
      </c>
      <c r="I924" s="158">
        <v>2.4958402662229616E-2</v>
      </c>
      <c r="J924" s="158">
        <v>1</v>
      </c>
      <c r="K924" s="159">
        <v>1202</v>
      </c>
      <c r="L924" s="141"/>
      <c r="M924" s="158" t="s">
        <v>294</v>
      </c>
      <c r="N924" s="158" t="s">
        <v>294</v>
      </c>
      <c r="O924" s="158">
        <v>0.248</v>
      </c>
      <c r="P924" s="158">
        <v>0.29799999999999999</v>
      </c>
      <c r="Q924" s="158">
        <v>0.20799999999999999</v>
      </c>
      <c r="R924" s="158">
        <v>0.255</v>
      </c>
      <c r="S924" s="158">
        <v>6.3E-2</v>
      </c>
      <c r="T924" s="158">
        <v>9.2999999999999999E-2</v>
      </c>
      <c r="U924" s="158">
        <v>7.1999999999999995E-2</v>
      </c>
      <c r="V924" s="158">
        <v>0.104</v>
      </c>
      <c r="W924" s="158">
        <v>0.27900000000000003</v>
      </c>
      <c r="X924" s="158">
        <v>0.33100000000000002</v>
      </c>
      <c r="Y924" s="158">
        <v>2E-3</v>
      </c>
      <c r="Z924" s="158">
        <v>1.0999999999999999E-2</v>
      </c>
      <c r="AA924" s="158">
        <v>1.7999999999999999E-2</v>
      </c>
      <c r="AB924" s="158">
        <v>3.5000000000000003E-2</v>
      </c>
    </row>
    <row r="925" spans="1:28" x14ac:dyDescent="0.25">
      <c r="A925" s="159" t="s">
        <v>4847</v>
      </c>
      <c r="B925" s="158" t="s">
        <v>294</v>
      </c>
      <c r="C925" s="158">
        <v>0.52130325814536338</v>
      </c>
      <c r="D925" s="158">
        <v>0.19799498746867167</v>
      </c>
      <c r="E925" s="158">
        <v>9.5238095238095233E-2</v>
      </c>
      <c r="F925" s="158">
        <v>2.7568922305764409E-2</v>
      </c>
      <c r="G925" s="158">
        <v>7.2681704260651625E-2</v>
      </c>
      <c r="H925" s="158" t="s">
        <v>294</v>
      </c>
      <c r="I925" s="158">
        <v>8.5213032581453629E-2</v>
      </c>
      <c r="J925" s="158">
        <v>0.99999999999999989</v>
      </c>
      <c r="K925" s="159">
        <v>399</v>
      </c>
      <c r="L925" s="141"/>
      <c r="M925" s="158" t="s">
        <v>294</v>
      </c>
      <c r="N925" s="158" t="s">
        <v>294</v>
      </c>
      <c r="O925" s="158">
        <v>0.47199999999999998</v>
      </c>
      <c r="P925" s="158">
        <v>0.56999999999999995</v>
      </c>
      <c r="Q925" s="158">
        <v>0.16200000000000001</v>
      </c>
      <c r="R925" s="158">
        <v>0.24</v>
      </c>
      <c r="S925" s="158">
        <v>7.0000000000000007E-2</v>
      </c>
      <c r="T925" s="158">
        <v>0.128</v>
      </c>
      <c r="U925" s="158">
        <v>1.4999999999999999E-2</v>
      </c>
      <c r="V925" s="158">
        <v>4.9000000000000002E-2</v>
      </c>
      <c r="W925" s="158">
        <v>5.0999999999999997E-2</v>
      </c>
      <c r="X925" s="158">
        <v>0.10199999999999999</v>
      </c>
      <c r="Y925" s="158" t="s">
        <v>294</v>
      </c>
      <c r="Z925" s="158" t="s">
        <v>294</v>
      </c>
      <c r="AA925" s="158">
        <v>6.2E-2</v>
      </c>
      <c r="AB925" s="158">
        <v>0.11700000000000001</v>
      </c>
    </row>
    <row r="926" spans="1:28" x14ac:dyDescent="0.25">
      <c r="A926" s="159" t="s">
        <v>4848</v>
      </c>
      <c r="B926" s="158" t="s">
        <v>294</v>
      </c>
      <c r="C926" s="158">
        <v>0.45603674540682415</v>
      </c>
      <c r="D926" s="158">
        <v>0.33136482939632544</v>
      </c>
      <c r="E926" s="158">
        <v>7.4803149606299218E-2</v>
      </c>
      <c r="F926" s="158">
        <v>8.5301837270341206E-3</v>
      </c>
      <c r="G926" s="158">
        <v>7.874015748031496E-2</v>
      </c>
      <c r="H926" s="158">
        <v>3.937007874015748E-3</v>
      </c>
      <c r="I926" s="158">
        <v>4.6587926509186355E-2</v>
      </c>
      <c r="J926" s="158">
        <v>0.99999999999999978</v>
      </c>
      <c r="K926" s="159">
        <v>1524</v>
      </c>
      <c r="L926" s="141"/>
      <c r="M926" s="158" t="s">
        <v>294</v>
      </c>
      <c r="N926" s="158" t="s">
        <v>294</v>
      </c>
      <c r="O926" s="158">
        <v>0.43099999999999999</v>
      </c>
      <c r="P926" s="158">
        <v>0.48099999999999998</v>
      </c>
      <c r="Q926" s="158">
        <v>0.308</v>
      </c>
      <c r="R926" s="158">
        <v>0.35499999999999998</v>
      </c>
      <c r="S926" s="158">
        <v>6.3E-2</v>
      </c>
      <c r="T926" s="158">
        <v>8.8999999999999996E-2</v>
      </c>
      <c r="U926" s="158">
        <v>5.0000000000000001E-3</v>
      </c>
      <c r="V926" s="158">
        <v>1.4999999999999999E-2</v>
      </c>
      <c r="W926" s="158">
        <v>6.6000000000000003E-2</v>
      </c>
      <c r="X926" s="158">
        <v>9.2999999999999999E-2</v>
      </c>
      <c r="Y926" s="158">
        <v>2E-3</v>
      </c>
      <c r="Z926" s="158">
        <v>8.9999999999999993E-3</v>
      </c>
      <c r="AA926" s="158">
        <v>3.6999999999999998E-2</v>
      </c>
      <c r="AB926" s="158">
        <v>5.8000000000000003E-2</v>
      </c>
    </row>
    <row r="927" spans="1:28" x14ac:dyDescent="0.25">
      <c r="A927" s="159" t="s">
        <v>4849</v>
      </c>
      <c r="B927" s="158" t="s">
        <v>294</v>
      </c>
      <c r="C927" s="158">
        <v>0.30810810810810813</v>
      </c>
      <c r="D927" s="158">
        <v>0.44324324324324327</v>
      </c>
      <c r="E927" s="158">
        <v>0.18378378378378379</v>
      </c>
      <c r="F927" s="158">
        <v>1.0810810810810811E-2</v>
      </c>
      <c r="G927" s="158">
        <v>3.2432432432432434E-2</v>
      </c>
      <c r="H927" s="158" t="s">
        <v>294</v>
      </c>
      <c r="I927" s="158">
        <v>2.1621621621621623E-2</v>
      </c>
      <c r="J927" s="158">
        <v>1</v>
      </c>
      <c r="K927" s="159">
        <v>185</v>
      </c>
      <c r="L927" s="141"/>
      <c r="M927" s="158" t="s">
        <v>294</v>
      </c>
      <c r="N927" s="158" t="s">
        <v>294</v>
      </c>
      <c r="O927" s="158">
        <v>0.246</v>
      </c>
      <c r="P927" s="158">
        <v>0.378</v>
      </c>
      <c r="Q927" s="158">
        <v>0.374</v>
      </c>
      <c r="R927" s="158">
        <v>0.51500000000000001</v>
      </c>
      <c r="S927" s="158">
        <v>0.13500000000000001</v>
      </c>
      <c r="T927" s="158">
        <v>0.246</v>
      </c>
      <c r="U927" s="158">
        <v>3.0000000000000001E-3</v>
      </c>
      <c r="V927" s="158">
        <v>3.9E-2</v>
      </c>
      <c r="W927" s="158">
        <v>1.4999999999999999E-2</v>
      </c>
      <c r="X927" s="158">
        <v>6.9000000000000006E-2</v>
      </c>
      <c r="Y927" s="158" t="s">
        <v>294</v>
      </c>
      <c r="Z927" s="158" t="s">
        <v>294</v>
      </c>
      <c r="AA927" s="158">
        <v>8.0000000000000002E-3</v>
      </c>
      <c r="AB927" s="158">
        <v>5.3999999999999999E-2</v>
      </c>
    </row>
    <row r="928" spans="1:28" x14ac:dyDescent="0.25">
      <c r="A928" s="159" t="s">
        <v>4850</v>
      </c>
      <c r="B928" s="158" t="s">
        <v>294</v>
      </c>
      <c r="C928" s="158">
        <v>0.20554649265905384</v>
      </c>
      <c r="D928" s="158">
        <v>0.48123980424143559</v>
      </c>
      <c r="E928" s="158">
        <v>0.16476345840130505</v>
      </c>
      <c r="F928" s="158">
        <v>3.9151712887438822E-2</v>
      </c>
      <c r="G928" s="158">
        <v>7.5040783034257749E-2</v>
      </c>
      <c r="H928" s="158" t="s">
        <v>294</v>
      </c>
      <c r="I928" s="158">
        <v>3.4257748776508973E-2</v>
      </c>
      <c r="J928" s="158">
        <v>1</v>
      </c>
      <c r="K928" s="159">
        <v>613</v>
      </c>
      <c r="L928" s="141"/>
      <c r="M928" s="158" t="s">
        <v>294</v>
      </c>
      <c r="N928" s="158" t="s">
        <v>294</v>
      </c>
      <c r="O928" s="158">
        <v>0.17499999999999999</v>
      </c>
      <c r="P928" s="158">
        <v>0.23899999999999999</v>
      </c>
      <c r="Q928" s="158">
        <v>0.442</v>
      </c>
      <c r="R928" s="158">
        <v>0.52100000000000002</v>
      </c>
      <c r="S928" s="158">
        <v>0.13800000000000001</v>
      </c>
      <c r="T928" s="158">
        <v>0.19600000000000001</v>
      </c>
      <c r="U928" s="158">
        <v>2.5999999999999999E-2</v>
      </c>
      <c r="V928" s="158">
        <v>5.8000000000000003E-2</v>
      </c>
      <c r="W928" s="158">
        <v>5.7000000000000002E-2</v>
      </c>
      <c r="X928" s="158">
        <v>9.9000000000000005E-2</v>
      </c>
      <c r="Y928" s="158" t="s">
        <v>294</v>
      </c>
      <c r="Z928" s="158" t="s">
        <v>294</v>
      </c>
      <c r="AA928" s="158">
        <v>2.3E-2</v>
      </c>
      <c r="AB928" s="158">
        <v>5.1999999999999998E-2</v>
      </c>
    </row>
    <row r="929" spans="1:28" x14ac:dyDescent="0.25">
      <c r="A929" s="159" t="s">
        <v>4851</v>
      </c>
      <c r="B929" s="158">
        <v>5.9330967356548019E-2</v>
      </c>
      <c r="C929" s="158">
        <v>0.31647282054885978</v>
      </c>
      <c r="D929" s="158">
        <v>0.26213148740293052</v>
      </c>
      <c r="E929" s="158">
        <v>9.6911346147088795E-2</v>
      </c>
      <c r="F929" s="158">
        <v>2.025721212973049E-2</v>
      </c>
      <c r="G929" s="158">
        <v>0.21075933799501037</v>
      </c>
      <c r="H929" s="158">
        <v>2.6705084507537159E-3</v>
      </c>
      <c r="I929" s="158">
        <v>3.1466319969078324E-2</v>
      </c>
      <c r="J929" s="158">
        <v>0.99999999999999989</v>
      </c>
      <c r="K929" s="159">
        <v>56918</v>
      </c>
      <c r="L929" s="141"/>
      <c r="M929" s="158">
        <v>5.7000000000000002E-2</v>
      </c>
      <c r="N929" s="158">
        <v>6.0999999999999999E-2</v>
      </c>
      <c r="O929" s="158">
        <v>0.313</v>
      </c>
      <c r="P929" s="158">
        <v>0.32</v>
      </c>
      <c r="Q929" s="158">
        <v>0.25900000000000001</v>
      </c>
      <c r="R929" s="158">
        <v>0.26600000000000001</v>
      </c>
      <c r="S929" s="158">
        <v>9.5000000000000001E-2</v>
      </c>
      <c r="T929" s="158">
        <v>9.9000000000000005E-2</v>
      </c>
      <c r="U929" s="158">
        <v>1.9E-2</v>
      </c>
      <c r="V929" s="158">
        <v>2.1000000000000001E-2</v>
      </c>
      <c r="W929" s="158">
        <v>0.20699999999999999</v>
      </c>
      <c r="X929" s="158">
        <v>0.214</v>
      </c>
      <c r="Y929" s="158">
        <v>2E-3</v>
      </c>
      <c r="Z929" s="158">
        <v>3.0000000000000001E-3</v>
      </c>
      <c r="AA929" s="158">
        <v>0.03</v>
      </c>
      <c r="AB929" s="158">
        <v>3.3000000000000002E-2</v>
      </c>
    </row>
    <row r="930" spans="1:28" x14ac:dyDescent="0.25">
      <c r="A930" s="159" t="s">
        <v>4852</v>
      </c>
      <c r="B930" s="158" t="s">
        <v>294</v>
      </c>
      <c r="C930" s="158">
        <v>0.13821138211382114</v>
      </c>
      <c r="D930" s="158">
        <v>0.18428184281842819</v>
      </c>
      <c r="E930" s="158">
        <v>0.11924119241192412</v>
      </c>
      <c r="F930" s="158">
        <v>1.8970189701897018E-2</v>
      </c>
      <c r="G930" s="158">
        <v>0.51490514905149054</v>
      </c>
      <c r="H930" s="158">
        <v>5.4200542005420054E-3</v>
      </c>
      <c r="I930" s="158">
        <v>1.8970189701897018E-2</v>
      </c>
      <c r="J930" s="158">
        <v>1</v>
      </c>
      <c r="K930" s="159">
        <v>369</v>
      </c>
      <c r="L930" s="141"/>
      <c r="M930" s="158" t="s">
        <v>294</v>
      </c>
      <c r="N930" s="158" t="s">
        <v>294</v>
      </c>
      <c r="O930" s="158">
        <v>0.107</v>
      </c>
      <c r="P930" s="158">
        <v>0.17699999999999999</v>
      </c>
      <c r="Q930" s="158">
        <v>0.14799999999999999</v>
      </c>
      <c r="R930" s="158">
        <v>0.22700000000000001</v>
      </c>
      <c r="S930" s="158">
        <v>0.09</v>
      </c>
      <c r="T930" s="158">
        <v>0.156</v>
      </c>
      <c r="U930" s="158">
        <v>8.9999999999999993E-3</v>
      </c>
      <c r="V930" s="158">
        <v>3.9E-2</v>
      </c>
      <c r="W930" s="158">
        <v>0.46400000000000002</v>
      </c>
      <c r="X930" s="158">
        <v>0.56499999999999995</v>
      </c>
      <c r="Y930" s="158">
        <v>1E-3</v>
      </c>
      <c r="Z930" s="158">
        <v>0.02</v>
      </c>
      <c r="AA930" s="158">
        <v>8.9999999999999993E-3</v>
      </c>
      <c r="AB930" s="158">
        <v>3.9E-2</v>
      </c>
    </row>
    <row r="931" spans="1:28" x14ac:dyDescent="0.25">
      <c r="A931" s="159" t="s">
        <v>4853</v>
      </c>
      <c r="B931" s="158" t="s">
        <v>294</v>
      </c>
      <c r="C931" s="158">
        <v>0.36125933831376733</v>
      </c>
      <c r="D931" s="158">
        <v>0.2657417289220918</v>
      </c>
      <c r="E931" s="158">
        <v>0.14300960512273211</v>
      </c>
      <c r="F931" s="158">
        <v>2.7214514407684097E-2</v>
      </c>
      <c r="G931" s="158">
        <v>0.17609391675560299</v>
      </c>
      <c r="H931" s="158">
        <v>1.6008537886872999E-3</v>
      </c>
      <c r="I931" s="158">
        <v>2.5080042689434364E-2</v>
      </c>
      <c r="J931" s="158">
        <v>0.99999999999999989</v>
      </c>
      <c r="K931" s="159">
        <v>1874</v>
      </c>
      <c r="L931" s="141"/>
      <c r="M931" s="158" t="s">
        <v>294</v>
      </c>
      <c r="N931" s="158" t="s">
        <v>294</v>
      </c>
      <c r="O931" s="158">
        <v>0.34</v>
      </c>
      <c r="P931" s="158">
        <v>0.38300000000000001</v>
      </c>
      <c r="Q931" s="158">
        <v>0.246</v>
      </c>
      <c r="R931" s="158">
        <v>0.28599999999999998</v>
      </c>
      <c r="S931" s="158">
        <v>0.128</v>
      </c>
      <c r="T931" s="158">
        <v>0.16</v>
      </c>
      <c r="U931" s="158">
        <v>2.1000000000000001E-2</v>
      </c>
      <c r="V931" s="158">
        <v>3.5999999999999997E-2</v>
      </c>
      <c r="W931" s="158">
        <v>0.16</v>
      </c>
      <c r="X931" s="158">
        <v>0.19400000000000001</v>
      </c>
      <c r="Y931" s="158">
        <v>1E-3</v>
      </c>
      <c r="Z931" s="158">
        <v>5.0000000000000001E-3</v>
      </c>
      <c r="AA931" s="158">
        <v>1.9E-2</v>
      </c>
      <c r="AB931" s="158">
        <v>3.3000000000000002E-2</v>
      </c>
    </row>
    <row r="932" spans="1:28" x14ac:dyDescent="0.25">
      <c r="A932" s="159" t="s">
        <v>4854</v>
      </c>
      <c r="B932" s="158" t="s">
        <v>294</v>
      </c>
      <c r="C932" s="158">
        <v>7.478632478632479E-3</v>
      </c>
      <c r="D932" s="158">
        <v>0.17307692307692307</v>
      </c>
      <c r="E932" s="158">
        <v>0.14743589743589744</v>
      </c>
      <c r="F932" s="158">
        <v>3.4188034188034191E-2</v>
      </c>
      <c r="G932" s="158">
        <v>0.60256410256410253</v>
      </c>
      <c r="H932" s="158">
        <v>2.136752136752137E-3</v>
      </c>
      <c r="I932" s="158">
        <v>3.311965811965812E-2</v>
      </c>
      <c r="J932" s="158">
        <v>0.99999999999999989</v>
      </c>
      <c r="K932" s="159">
        <v>936</v>
      </c>
      <c r="L932" s="141"/>
      <c r="M932" s="158" t="s">
        <v>294</v>
      </c>
      <c r="N932" s="158" t="s">
        <v>294</v>
      </c>
      <c r="O932" s="158">
        <v>4.0000000000000001E-3</v>
      </c>
      <c r="P932" s="158">
        <v>1.4999999999999999E-2</v>
      </c>
      <c r="Q932" s="158">
        <v>0.15</v>
      </c>
      <c r="R932" s="158">
        <v>0.19900000000000001</v>
      </c>
      <c r="S932" s="158">
        <v>0.126</v>
      </c>
      <c r="T932" s="158">
        <v>0.17199999999999999</v>
      </c>
      <c r="U932" s="158">
        <v>2.4E-2</v>
      </c>
      <c r="V932" s="158">
        <v>4.8000000000000001E-2</v>
      </c>
      <c r="W932" s="158">
        <v>0.57099999999999995</v>
      </c>
      <c r="X932" s="158">
        <v>0.63300000000000001</v>
      </c>
      <c r="Y932" s="158">
        <v>1E-3</v>
      </c>
      <c r="Z932" s="158">
        <v>8.0000000000000002E-3</v>
      </c>
      <c r="AA932" s="158">
        <v>2.3E-2</v>
      </c>
      <c r="AB932" s="158">
        <v>4.7E-2</v>
      </c>
    </row>
    <row r="933" spans="1:28" x14ac:dyDescent="0.25">
      <c r="A933" s="159" t="s">
        <v>4855</v>
      </c>
      <c r="B933" s="158" t="s">
        <v>294</v>
      </c>
      <c r="C933" s="158">
        <v>8.8599348534201955E-2</v>
      </c>
      <c r="D933" s="158">
        <v>0.18501628664495115</v>
      </c>
      <c r="E933" s="158">
        <v>8.143322475570032E-2</v>
      </c>
      <c r="F933" s="158">
        <v>1.0423452768729642E-2</v>
      </c>
      <c r="G933" s="158">
        <v>0.5882736156351791</v>
      </c>
      <c r="H933" s="158">
        <v>9.7719869706840382E-3</v>
      </c>
      <c r="I933" s="158">
        <v>3.6482084690553744E-2</v>
      </c>
      <c r="J933" s="158">
        <v>0.99999999999999989</v>
      </c>
      <c r="K933" s="159">
        <v>1535</v>
      </c>
      <c r="L933" s="141"/>
      <c r="M933" s="158" t="s">
        <v>294</v>
      </c>
      <c r="N933" s="158" t="s">
        <v>294</v>
      </c>
      <c r="O933" s="158">
        <v>7.4999999999999997E-2</v>
      </c>
      <c r="P933" s="158">
        <v>0.104</v>
      </c>
      <c r="Q933" s="158">
        <v>0.16600000000000001</v>
      </c>
      <c r="R933" s="158">
        <v>0.20499999999999999</v>
      </c>
      <c r="S933" s="158">
        <v>6.9000000000000006E-2</v>
      </c>
      <c r="T933" s="158">
        <v>9.6000000000000002E-2</v>
      </c>
      <c r="U933" s="158">
        <v>6.0000000000000001E-3</v>
      </c>
      <c r="V933" s="158">
        <v>1.7000000000000001E-2</v>
      </c>
      <c r="W933" s="158">
        <v>0.56299999999999994</v>
      </c>
      <c r="X933" s="158">
        <v>0.61299999999999999</v>
      </c>
      <c r="Y933" s="158">
        <v>6.0000000000000001E-3</v>
      </c>
      <c r="Z933" s="158">
        <v>1.6E-2</v>
      </c>
      <c r="AA933" s="158">
        <v>2.8000000000000001E-2</v>
      </c>
      <c r="AB933" s="158">
        <v>4.7E-2</v>
      </c>
    </row>
    <row r="934" spans="1:28" x14ac:dyDescent="0.25">
      <c r="A934" s="159" t="s">
        <v>4856</v>
      </c>
      <c r="B934" s="158">
        <v>0.22098214285714285</v>
      </c>
      <c r="C934" s="158">
        <v>0.16071428571428573</v>
      </c>
      <c r="D934" s="158">
        <v>0.32142857142857145</v>
      </c>
      <c r="E934" s="158">
        <v>0.125</v>
      </c>
      <c r="F934" s="158">
        <v>1.5625E-2</v>
      </c>
      <c r="G934" s="158">
        <v>0.13839285714285715</v>
      </c>
      <c r="H934" s="158" t="s">
        <v>294</v>
      </c>
      <c r="I934" s="158">
        <v>1.7857142857142856E-2</v>
      </c>
      <c r="J934" s="158">
        <v>1</v>
      </c>
      <c r="K934" s="159">
        <v>448</v>
      </c>
      <c r="L934" s="141"/>
      <c r="M934" s="158">
        <v>0.185</v>
      </c>
      <c r="N934" s="158">
        <v>0.26200000000000001</v>
      </c>
      <c r="O934" s="158">
        <v>0.13</v>
      </c>
      <c r="P934" s="158">
        <v>0.19800000000000001</v>
      </c>
      <c r="Q934" s="158">
        <v>0.28000000000000003</v>
      </c>
      <c r="R934" s="158">
        <v>0.36599999999999999</v>
      </c>
      <c r="S934" s="158">
        <v>9.8000000000000004E-2</v>
      </c>
      <c r="T934" s="158">
        <v>0.159</v>
      </c>
      <c r="U934" s="158">
        <v>8.0000000000000002E-3</v>
      </c>
      <c r="V934" s="158">
        <v>3.2000000000000001E-2</v>
      </c>
      <c r="W934" s="158">
        <v>0.109</v>
      </c>
      <c r="X934" s="158">
        <v>0.17299999999999999</v>
      </c>
      <c r="Y934" s="158" t="s">
        <v>294</v>
      </c>
      <c r="Z934" s="158" t="s">
        <v>294</v>
      </c>
      <c r="AA934" s="158">
        <v>8.9999999999999993E-3</v>
      </c>
      <c r="AB934" s="158">
        <v>3.5000000000000003E-2</v>
      </c>
    </row>
    <row r="935" spans="1:28" x14ac:dyDescent="0.25">
      <c r="A935" s="159" t="s">
        <v>4857</v>
      </c>
      <c r="B935" s="158">
        <v>0.19557274876423814</v>
      </c>
      <c r="C935" s="158">
        <v>1.5044057597249087E-3</v>
      </c>
      <c r="D935" s="158">
        <v>0.51644100580270791</v>
      </c>
      <c r="E935" s="158">
        <v>0.2112615516870836</v>
      </c>
      <c r="F935" s="158">
        <v>3.4816247582205029E-2</v>
      </c>
      <c r="G935" s="158">
        <v>7.951859015688803E-3</v>
      </c>
      <c r="H935" s="158" t="s">
        <v>294</v>
      </c>
      <c r="I935" s="158">
        <v>3.2452181388351604E-2</v>
      </c>
      <c r="J935" s="158">
        <v>1</v>
      </c>
      <c r="K935" s="159">
        <v>4653</v>
      </c>
      <c r="L935" s="141"/>
      <c r="M935" s="158">
        <v>0.184</v>
      </c>
      <c r="N935" s="158">
        <v>0.20699999999999999</v>
      </c>
      <c r="O935" s="158">
        <v>1E-3</v>
      </c>
      <c r="P935" s="158">
        <v>3.0000000000000001E-3</v>
      </c>
      <c r="Q935" s="158">
        <v>0.502</v>
      </c>
      <c r="R935" s="158">
        <v>0.53100000000000003</v>
      </c>
      <c r="S935" s="158">
        <v>0.2</v>
      </c>
      <c r="T935" s="158">
        <v>0.223</v>
      </c>
      <c r="U935" s="158">
        <v>0.03</v>
      </c>
      <c r="V935" s="158">
        <v>0.04</v>
      </c>
      <c r="W935" s="158">
        <v>6.0000000000000001E-3</v>
      </c>
      <c r="X935" s="158">
        <v>1.0999999999999999E-2</v>
      </c>
      <c r="Y935" s="158" t="s">
        <v>294</v>
      </c>
      <c r="Z935" s="158" t="s">
        <v>294</v>
      </c>
      <c r="AA935" s="158">
        <v>2.8000000000000001E-2</v>
      </c>
      <c r="AB935" s="158">
        <v>3.7999999999999999E-2</v>
      </c>
    </row>
    <row r="936" spans="1:28" x14ac:dyDescent="0.25">
      <c r="A936" s="159" t="s">
        <v>4858</v>
      </c>
      <c r="B936" s="158">
        <v>9.9581589958158995E-2</v>
      </c>
      <c r="C936" s="158">
        <v>0.27935843793584381</v>
      </c>
      <c r="D936" s="158">
        <v>0.24853556485355649</v>
      </c>
      <c r="E936" s="158">
        <v>7.8940027894002784E-2</v>
      </c>
      <c r="F936" s="158">
        <v>3.6122733612273361E-2</v>
      </c>
      <c r="G936" s="158">
        <v>0.2295676429567643</v>
      </c>
      <c r="H936" s="158">
        <v>2.9288702928870294E-3</v>
      </c>
      <c r="I936" s="158">
        <v>2.4965132496513248E-2</v>
      </c>
      <c r="J936" s="158">
        <v>0.99999999999999989</v>
      </c>
      <c r="K936" s="159">
        <v>7170</v>
      </c>
      <c r="L936" s="141"/>
      <c r="M936" s="158">
        <v>9.2999999999999999E-2</v>
      </c>
      <c r="N936" s="158">
        <v>0.107</v>
      </c>
      <c r="O936" s="158">
        <v>0.26900000000000002</v>
      </c>
      <c r="P936" s="158">
        <v>0.28999999999999998</v>
      </c>
      <c r="Q936" s="158">
        <v>0.23899999999999999</v>
      </c>
      <c r="R936" s="158">
        <v>0.25900000000000001</v>
      </c>
      <c r="S936" s="158">
        <v>7.2999999999999995E-2</v>
      </c>
      <c r="T936" s="158">
        <v>8.5000000000000006E-2</v>
      </c>
      <c r="U936" s="158">
        <v>3.2000000000000001E-2</v>
      </c>
      <c r="V936" s="158">
        <v>4.1000000000000002E-2</v>
      </c>
      <c r="W936" s="158">
        <v>0.22</v>
      </c>
      <c r="X936" s="158">
        <v>0.23899999999999999</v>
      </c>
      <c r="Y936" s="158">
        <v>2E-3</v>
      </c>
      <c r="Z936" s="158">
        <v>4.0000000000000001E-3</v>
      </c>
      <c r="AA936" s="158">
        <v>2.1999999999999999E-2</v>
      </c>
      <c r="AB936" s="158">
        <v>2.9000000000000001E-2</v>
      </c>
    </row>
    <row r="937" spans="1:28" x14ac:dyDescent="0.25">
      <c r="A937" s="159" t="s">
        <v>4859</v>
      </c>
      <c r="B937" s="158">
        <v>0.59917780061664949</v>
      </c>
      <c r="C937" s="158">
        <v>0.19013360739979446</v>
      </c>
      <c r="D937" s="158">
        <v>0.11305241521068859</v>
      </c>
      <c r="E937" s="158">
        <v>6.2692702980472761E-2</v>
      </c>
      <c r="F937" s="158">
        <v>1.0277492291880781E-3</v>
      </c>
      <c r="G937" s="158">
        <v>4.1109969167523125E-3</v>
      </c>
      <c r="H937" s="158" t="s">
        <v>294</v>
      </c>
      <c r="I937" s="158">
        <v>2.9804727646454265E-2</v>
      </c>
      <c r="J937" s="158">
        <v>0.99999999999999989</v>
      </c>
      <c r="K937" s="159">
        <v>973</v>
      </c>
      <c r="L937" s="141"/>
      <c r="M937" s="158">
        <v>0.56799999999999995</v>
      </c>
      <c r="N937" s="158">
        <v>0.63</v>
      </c>
      <c r="O937" s="158">
        <v>0.16700000000000001</v>
      </c>
      <c r="P937" s="158">
        <v>0.216</v>
      </c>
      <c r="Q937" s="158">
        <v>9.5000000000000001E-2</v>
      </c>
      <c r="R937" s="158">
        <v>0.13400000000000001</v>
      </c>
      <c r="S937" s="158">
        <v>4.9000000000000002E-2</v>
      </c>
      <c r="T937" s="158">
        <v>0.08</v>
      </c>
      <c r="U937" s="158">
        <v>0</v>
      </c>
      <c r="V937" s="158">
        <v>6.0000000000000001E-3</v>
      </c>
      <c r="W937" s="158">
        <v>2E-3</v>
      </c>
      <c r="X937" s="158">
        <v>1.0999999999999999E-2</v>
      </c>
      <c r="Y937" s="158" t="s">
        <v>294</v>
      </c>
      <c r="Z937" s="158" t="s">
        <v>294</v>
      </c>
      <c r="AA937" s="158">
        <v>2.1000000000000001E-2</v>
      </c>
      <c r="AB937" s="158">
        <v>4.2000000000000003E-2</v>
      </c>
    </row>
    <row r="938" spans="1:28" x14ac:dyDescent="0.25">
      <c r="A938" s="159" t="s">
        <v>4860</v>
      </c>
      <c r="B938" s="158">
        <v>0.28835531507158157</v>
      </c>
      <c r="C938" s="158">
        <v>0.52260173599368731</v>
      </c>
      <c r="D938" s="158">
        <v>8.8716041032578061E-2</v>
      </c>
      <c r="E938" s="158">
        <v>2.6603539623492278E-2</v>
      </c>
      <c r="F938" s="158">
        <v>1.1272686281140797E-3</v>
      </c>
      <c r="G938" s="158">
        <v>4.0468943749295459E-2</v>
      </c>
      <c r="H938" s="158">
        <v>2.592717844662383E-3</v>
      </c>
      <c r="I938" s="158">
        <v>2.9534438056588886E-2</v>
      </c>
      <c r="J938" s="158">
        <v>0.99999999999999989</v>
      </c>
      <c r="K938" s="159">
        <v>8871</v>
      </c>
      <c r="L938" s="141"/>
      <c r="M938" s="158">
        <v>0.27900000000000003</v>
      </c>
      <c r="N938" s="158">
        <v>0.29799999999999999</v>
      </c>
      <c r="O938" s="158">
        <v>0.51200000000000001</v>
      </c>
      <c r="P938" s="158">
        <v>0.53300000000000003</v>
      </c>
      <c r="Q938" s="158">
        <v>8.3000000000000004E-2</v>
      </c>
      <c r="R938" s="158">
        <v>9.5000000000000001E-2</v>
      </c>
      <c r="S938" s="158">
        <v>2.3E-2</v>
      </c>
      <c r="T938" s="158">
        <v>0.03</v>
      </c>
      <c r="U938" s="158">
        <v>1E-3</v>
      </c>
      <c r="V938" s="158">
        <v>2E-3</v>
      </c>
      <c r="W938" s="158">
        <v>3.6999999999999998E-2</v>
      </c>
      <c r="X938" s="158">
        <v>4.4999999999999998E-2</v>
      </c>
      <c r="Y938" s="158">
        <v>2E-3</v>
      </c>
      <c r="Z938" s="158">
        <v>4.0000000000000001E-3</v>
      </c>
      <c r="AA938" s="158">
        <v>2.5999999999999999E-2</v>
      </c>
      <c r="AB938" s="158">
        <v>3.3000000000000002E-2</v>
      </c>
    </row>
    <row r="939" spans="1:28" x14ac:dyDescent="0.25">
      <c r="A939" s="159" t="s">
        <v>4861</v>
      </c>
      <c r="B939" s="158" t="s">
        <v>294</v>
      </c>
      <c r="C939" s="158">
        <v>0.39943342776203966</v>
      </c>
      <c r="D939" s="158">
        <v>0.38243626062322944</v>
      </c>
      <c r="E939" s="158">
        <v>0.10198300283286119</v>
      </c>
      <c r="F939" s="158">
        <v>8.4985835694051E-3</v>
      </c>
      <c r="G939" s="158">
        <v>8.4985835694050993E-2</v>
      </c>
      <c r="H939" s="158" t="s">
        <v>294</v>
      </c>
      <c r="I939" s="158">
        <v>2.2662889518413599E-2</v>
      </c>
      <c r="J939" s="158">
        <v>1</v>
      </c>
      <c r="K939" s="159">
        <v>353</v>
      </c>
      <c r="L939" s="141"/>
      <c r="M939" s="158" t="s">
        <v>294</v>
      </c>
      <c r="N939" s="158" t="s">
        <v>294</v>
      </c>
      <c r="O939" s="158">
        <v>0.35</v>
      </c>
      <c r="P939" s="158">
        <v>0.45100000000000001</v>
      </c>
      <c r="Q939" s="158">
        <v>0.33300000000000002</v>
      </c>
      <c r="R939" s="158">
        <v>0.434</v>
      </c>
      <c r="S939" s="158">
        <v>7.4999999999999997E-2</v>
      </c>
      <c r="T939" s="158">
        <v>0.13800000000000001</v>
      </c>
      <c r="U939" s="158">
        <v>3.0000000000000001E-3</v>
      </c>
      <c r="V939" s="158">
        <v>2.5000000000000001E-2</v>
      </c>
      <c r="W939" s="158">
        <v>0.06</v>
      </c>
      <c r="X939" s="158">
        <v>0.11899999999999999</v>
      </c>
      <c r="Y939" s="158" t="s">
        <v>294</v>
      </c>
      <c r="Z939" s="158" t="s">
        <v>294</v>
      </c>
      <c r="AA939" s="158">
        <v>1.2E-2</v>
      </c>
      <c r="AB939" s="158">
        <v>4.3999999999999997E-2</v>
      </c>
    </row>
    <row r="940" spans="1:28" x14ac:dyDescent="0.25">
      <c r="A940" s="159" t="s">
        <v>4862</v>
      </c>
      <c r="B940" s="158" t="s">
        <v>294</v>
      </c>
      <c r="C940" s="158">
        <v>0.30188679245283018</v>
      </c>
      <c r="D940" s="158">
        <v>0.35849056603773582</v>
      </c>
      <c r="E940" s="158">
        <v>0.15094339622641509</v>
      </c>
      <c r="F940" s="158">
        <v>2.8301886792452831E-2</v>
      </c>
      <c r="G940" s="158">
        <v>0.14150943396226415</v>
      </c>
      <c r="H940" s="158">
        <v>9.433962264150943E-3</v>
      </c>
      <c r="I940" s="158">
        <v>9.433962264150943E-3</v>
      </c>
      <c r="J940" s="158">
        <v>0.99999999999999989</v>
      </c>
      <c r="K940" s="159">
        <v>106</v>
      </c>
      <c r="L940" s="141"/>
      <c r="M940" s="158" t="s">
        <v>294</v>
      </c>
      <c r="N940" s="158" t="s">
        <v>294</v>
      </c>
      <c r="O940" s="158">
        <v>0.223</v>
      </c>
      <c r="P940" s="158">
        <v>0.39500000000000002</v>
      </c>
      <c r="Q940" s="158">
        <v>0.27400000000000002</v>
      </c>
      <c r="R940" s="158">
        <v>0.45300000000000001</v>
      </c>
      <c r="S940" s="158">
        <v>9.5000000000000001E-2</v>
      </c>
      <c r="T940" s="158">
        <v>0.23100000000000001</v>
      </c>
      <c r="U940" s="158">
        <v>0.01</v>
      </c>
      <c r="V940" s="158">
        <v>0.08</v>
      </c>
      <c r="W940" s="158">
        <v>8.7999999999999995E-2</v>
      </c>
      <c r="X940" s="158">
        <v>0.22</v>
      </c>
      <c r="Y940" s="158">
        <v>2E-3</v>
      </c>
      <c r="Z940" s="158">
        <v>5.1999999999999998E-2</v>
      </c>
      <c r="AA940" s="158">
        <v>2E-3</v>
      </c>
      <c r="AB940" s="158">
        <v>5.1999999999999998E-2</v>
      </c>
    </row>
    <row r="941" spans="1:28" x14ac:dyDescent="0.25">
      <c r="A941" s="159" t="s">
        <v>4863</v>
      </c>
      <c r="B941" s="158" t="s">
        <v>294</v>
      </c>
      <c r="C941" s="158">
        <v>0.35240274599542332</v>
      </c>
      <c r="D941" s="158">
        <v>0.27002288329519453</v>
      </c>
      <c r="E941" s="158">
        <v>0.29519450800915331</v>
      </c>
      <c r="F941" s="158">
        <v>9.1533180778032037E-3</v>
      </c>
      <c r="G941" s="158">
        <v>4.5766590389016017E-2</v>
      </c>
      <c r="H941" s="158" t="s">
        <v>294</v>
      </c>
      <c r="I941" s="158">
        <v>2.7459954233409609E-2</v>
      </c>
      <c r="J941" s="158">
        <v>1</v>
      </c>
      <c r="K941" s="159">
        <v>437</v>
      </c>
      <c r="L941" s="141"/>
      <c r="M941" s="158" t="s">
        <v>294</v>
      </c>
      <c r="N941" s="158" t="s">
        <v>294</v>
      </c>
      <c r="O941" s="158">
        <v>0.309</v>
      </c>
      <c r="P941" s="158">
        <v>0.39800000000000002</v>
      </c>
      <c r="Q941" s="158">
        <v>0.23100000000000001</v>
      </c>
      <c r="R941" s="158">
        <v>0.314</v>
      </c>
      <c r="S941" s="158">
        <v>0.254</v>
      </c>
      <c r="T941" s="158">
        <v>0.34</v>
      </c>
      <c r="U941" s="158">
        <v>4.0000000000000001E-3</v>
      </c>
      <c r="V941" s="158">
        <v>2.3E-2</v>
      </c>
      <c r="W941" s="158">
        <v>0.03</v>
      </c>
      <c r="X941" s="158">
        <v>7.0000000000000007E-2</v>
      </c>
      <c r="Y941" s="158" t="s">
        <v>294</v>
      </c>
      <c r="Z941" s="158" t="s">
        <v>294</v>
      </c>
      <c r="AA941" s="158">
        <v>1.6E-2</v>
      </c>
      <c r="AB941" s="158">
        <v>4.7E-2</v>
      </c>
    </row>
    <row r="942" spans="1:28" x14ac:dyDescent="0.25">
      <c r="A942" s="159" t="s">
        <v>4864</v>
      </c>
      <c r="B942" s="158" t="s">
        <v>294</v>
      </c>
      <c r="C942" s="158">
        <v>0.45283018867924529</v>
      </c>
      <c r="D942" s="158">
        <v>0.29919137466307277</v>
      </c>
      <c r="E942" s="158">
        <v>0.1293800539083558</v>
      </c>
      <c r="F942" s="158">
        <v>1.3477088948787063E-2</v>
      </c>
      <c r="G942" s="158">
        <v>6.4690026954177901E-2</v>
      </c>
      <c r="H942" s="158" t="s">
        <v>294</v>
      </c>
      <c r="I942" s="158">
        <v>4.0431266846361183E-2</v>
      </c>
      <c r="J942" s="158">
        <v>1</v>
      </c>
      <c r="K942" s="159">
        <v>371</v>
      </c>
      <c r="L942" s="141"/>
      <c r="M942" s="158" t="s">
        <v>294</v>
      </c>
      <c r="N942" s="158" t="s">
        <v>294</v>
      </c>
      <c r="O942" s="158">
        <v>0.40300000000000002</v>
      </c>
      <c r="P942" s="158">
        <v>0.504</v>
      </c>
      <c r="Q942" s="158">
        <v>0.255</v>
      </c>
      <c r="R942" s="158">
        <v>0.34799999999999998</v>
      </c>
      <c r="S942" s="158">
        <v>9.9000000000000005E-2</v>
      </c>
      <c r="T942" s="158">
        <v>0.16700000000000001</v>
      </c>
      <c r="U942" s="158">
        <v>6.0000000000000001E-3</v>
      </c>
      <c r="V942" s="158">
        <v>3.1E-2</v>
      </c>
      <c r="W942" s="158">
        <v>4.3999999999999997E-2</v>
      </c>
      <c r="X942" s="158">
        <v>9.4E-2</v>
      </c>
      <c r="Y942" s="158" t="s">
        <v>294</v>
      </c>
      <c r="Z942" s="158" t="s">
        <v>294</v>
      </c>
      <c r="AA942" s="158">
        <v>2.5000000000000001E-2</v>
      </c>
      <c r="AB942" s="158">
        <v>6.6000000000000003E-2</v>
      </c>
    </row>
    <row r="943" spans="1:28" x14ac:dyDescent="0.25">
      <c r="A943" s="159" t="s">
        <v>4865</v>
      </c>
      <c r="B943" s="158" t="s">
        <v>294</v>
      </c>
      <c r="C943" s="158">
        <v>0.30496453900709219</v>
      </c>
      <c r="D943" s="158">
        <v>0.43617021276595747</v>
      </c>
      <c r="E943" s="158">
        <v>0.15602836879432624</v>
      </c>
      <c r="F943" s="158">
        <v>3.5460992907801418E-3</v>
      </c>
      <c r="G943" s="158">
        <v>7.8014184397163122E-2</v>
      </c>
      <c r="H943" s="158" t="s">
        <v>294</v>
      </c>
      <c r="I943" s="158">
        <v>2.1276595744680851E-2</v>
      </c>
      <c r="J943" s="158">
        <v>1</v>
      </c>
      <c r="K943" s="159">
        <v>282</v>
      </c>
      <c r="L943" s="141"/>
      <c r="M943" s="158" t="s">
        <v>294</v>
      </c>
      <c r="N943" s="158" t="s">
        <v>294</v>
      </c>
      <c r="O943" s="158">
        <v>0.254</v>
      </c>
      <c r="P943" s="158">
        <v>0.36099999999999999</v>
      </c>
      <c r="Q943" s="158">
        <v>0.38</v>
      </c>
      <c r="R943" s="158">
        <v>0.495</v>
      </c>
      <c r="S943" s="158">
        <v>0.11799999999999999</v>
      </c>
      <c r="T943" s="158">
        <v>0.20300000000000001</v>
      </c>
      <c r="U943" s="158">
        <v>1E-3</v>
      </c>
      <c r="V943" s="158">
        <v>0.02</v>
      </c>
      <c r="W943" s="158">
        <v>5.1999999999999998E-2</v>
      </c>
      <c r="X943" s="158">
        <v>0.115</v>
      </c>
      <c r="Y943" s="158" t="s">
        <v>294</v>
      </c>
      <c r="Z943" s="158" t="s">
        <v>294</v>
      </c>
      <c r="AA943" s="158">
        <v>0.01</v>
      </c>
      <c r="AB943" s="158">
        <v>4.5999999999999999E-2</v>
      </c>
    </row>
    <row r="944" spans="1:28" x14ac:dyDescent="0.25">
      <c r="A944" s="159" t="s">
        <v>4866</v>
      </c>
      <c r="B944" s="158" t="s">
        <v>294</v>
      </c>
      <c r="C944" s="158">
        <v>0.14849187935034802</v>
      </c>
      <c r="D944" s="158">
        <v>0.54756380510440839</v>
      </c>
      <c r="E944" s="158">
        <v>0.1740139211136891</v>
      </c>
      <c r="F944" s="158">
        <v>6.9605568445475635E-3</v>
      </c>
      <c r="G944" s="158">
        <v>7.4245939675174011E-2</v>
      </c>
      <c r="H944" s="158" t="s">
        <v>294</v>
      </c>
      <c r="I944" s="158">
        <v>4.8723897911832945E-2</v>
      </c>
      <c r="J944" s="158">
        <v>1</v>
      </c>
      <c r="K944" s="159">
        <v>431</v>
      </c>
      <c r="L944" s="141"/>
      <c r="M944" s="158" t="s">
        <v>294</v>
      </c>
      <c r="N944" s="158" t="s">
        <v>294</v>
      </c>
      <c r="O944" s="158">
        <v>0.11799999999999999</v>
      </c>
      <c r="P944" s="158">
        <v>0.185</v>
      </c>
      <c r="Q944" s="158">
        <v>0.5</v>
      </c>
      <c r="R944" s="158">
        <v>0.59399999999999997</v>
      </c>
      <c r="S944" s="158">
        <v>0.14099999999999999</v>
      </c>
      <c r="T944" s="158">
        <v>0.21299999999999999</v>
      </c>
      <c r="U944" s="158">
        <v>2E-3</v>
      </c>
      <c r="V944" s="158">
        <v>0.02</v>
      </c>
      <c r="W944" s="158">
        <v>5.2999999999999999E-2</v>
      </c>
      <c r="X944" s="158">
        <v>0.10299999999999999</v>
      </c>
      <c r="Y944" s="158" t="s">
        <v>294</v>
      </c>
      <c r="Z944" s="158" t="s">
        <v>294</v>
      </c>
      <c r="AA944" s="158">
        <v>3.2000000000000001E-2</v>
      </c>
      <c r="AB944" s="158">
        <v>7.2999999999999995E-2</v>
      </c>
    </row>
    <row r="945" spans="1:28" x14ac:dyDescent="0.25">
      <c r="A945" s="159" t="s">
        <v>4867</v>
      </c>
      <c r="B945" s="158" t="s">
        <v>294</v>
      </c>
      <c r="C945" s="158">
        <v>0.31230283911671924</v>
      </c>
      <c r="D945" s="158">
        <v>0.38485804416403785</v>
      </c>
      <c r="E945" s="158">
        <v>9.1482649842271294E-2</v>
      </c>
      <c r="F945" s="158">
        <v>6.3091482649842269E-3</v>
      </c>
      <c r="G945" s="158">
        <v>0.14826498422712933</v>
      </c>
      <c r="H945" s="158" t="s">
        <v>294</v>
      </c>
      <c r="I945" s="158">
        <v>5.6782334384858045E-2</v>
      </c>
      <c r="J945" s="158">
        <v>0.99999999999999989</v>
      </c>
      <c r="K945" s="159">
        <v>317</v>
      </c>
      <c r="L945" s="141"/>
      <c r="M945" s="158" t="s">
        <v>294</v>
      </c>
      <c r="N945" s="158" t="s">
        <v>294</v>
      </c>
      <c r="O945" s="158">
        <v>0.26400000000000001</v>
      </c>
      <c r="P945" s="158">
        <v>0.36499999999999999</v>
      </c>
      <c r="Q945" s="158">
        <v>0.33300000000000002</v>
      </c>
      <c r="R945" s="158">
        <v>0.439</v>
      </c>
      <c r="S945" s="158">
        <v>6.4000000000000001E-2</v>
      </c>
      <c r="T945" s="158">
        <v>0.128</v>
      </c>
      <c r="U945" s="158">
        <v>2E-3</v>
      </c>
      <c r="V945" s="158">
        <v>2.3E-2</v>
      </c>
      <c r="W945" s="158">
        <v>0.113</v>
      </c>
      <c r="X945" s="158">
        <v>0.192</v>
      </c>
      <c r="Y945" s="158" t="s">
        <v>294</v>
      </c>
      <c r="Z945" s="158" t="s">
        <v>294</v>
      </c>
      <c r="AA945" s="158">
        <v>3.5999999999999997E-2</v>
      </c>
      <c r="AB945" s="158">
        <v>8.7999999999999995E-2</v>
      </c>
    </row>
    <row r="946" spans="1:28" x14ac:dyDescent="0.25">
      <c r="A946" s="159" t="s">
        <v>4868</v>
      </c>
      <c r="B946" s="158" t="s">
        <v>294</v>
      </c>
      <c r="C946" s="158">
        <v>0.23150684931506849</v>
      </c>
      <c r="D946" s="158">
        <v>0.2910958904109589</v>
      </c>
      <c r="E946" s="158">
        <v>0.17534246575342466</v>
      </c>
      <c r="F946" s="158">
        <v>1.643835616438356E-2</v>
      </c>
      <c r="G946" s="158">
        <v>0.25</v>
      </c>
      <c r="H946" s="158">
        <v>6.1643835616438354E-3</v>
      </c>
      <c r="I946" s="158">
        <v>2.9452054794520548E-2</v>
      </c>
      <c r="J946" s="158">
        <v>0.99999999999999989</v>
      </c>
      <c r="K946" s="159">
        <v>1460</v>
      </c>
      <c r="L946" s="141"/>
      <c r="M946" s="158" t="s">
        <v>294</v>
      </c>
      <c r="N946" s="158" t="s">
        <v>294</v>
      </c>
      <c r="O946" s="158">
        <v>0.21099999999999999</v>
      </c>
      <c r="P946" s="158">
        <v>0.254</v>
      </c>
      <c r="Q946" s="158">
        <v>0.26800000000000002</v>
      </c>
      <c r="R946" s="158">
        <v>0.315</v>
      </c>
      <c r="S946" s="158">
        <v>0.157</v>
      </c>
      <c r="T946" s="158">
        <v>0.19600000000000001</v>
      </c>
      <c r="U946" s="158">
        <v>1.0999999999999999E-2</v>
      </c>
      <c r="V946" s="158">
        <v>2.4E-2</v>
      </c>
      <c r="W946" s="158">
        <v>0.22800000000000001</v>
      </c>
      <c r="X946" s="158">
        <v>0.27300000000000002</v>
      </c>
      <c r="Y946" s="158">
        <v>3.0000000000000001E-3</v>
      </c>
      <c r="Z946" s="158">
        <v>1.2E-2</v>
      </c>
      <c r="AA946" s="158">
        <v>2.1999999999999999E-2</v>
      </c>
      <c r="AB946" s="158">
        <v>3.9E-2</v>
      </c>
    </row>
    <row r="947" spans="1:28" x14ac:dyDescent="0.25">
      <c r="A947" s="159" t="s">
        <v>4869</v>
      </c>
      <c r="B947" s="158" t="s">
        <v>294</v>
      </c>
      <c r="C947" s="158">
        <v>4.1407867494824016E-2</v>
      </c>
      <c r="D947" s="158">
        <v>0.22981366459627328</v>
      </c>
      <c r="E947" s="158">
        <v>0.13250517598343686</v>
      </c>
      <c r="F947" s="158">
        <v>2.6915113871635612E-2</v>
      </c>
      <c r="G947" s="158">
        <v>0.53416149068322982</v>
      </c>
      <c r="H947" s="158">
        <v>2.070393374741201E-3</v>
      </c>
      <c r="I947" s="158">
        <v>3.3126293995859216E-2</v>
      </c>
      <c r="J947" s="158">
        <v>1</v>
      </c>
      <c r="K947" s="159">
        <v>483</v>
      </c>
      <c r="L947" s="141"/>
      <c r="M947" s="158" t="s">
        <v>294</v>
      </c>
      <c r="N947" s="158" t="s">
        <v>294</v>
      </c>
      <c r="O947" s="158">
        <v>2.7E-2</v>
      </c>
      <c r="P947" s="158">
        <v>6.3E-2</v>
      </c>
      <c r="Q947" s="158">
        <v>0.19500000000000001</v>
      </c>
      <c r="R947" s="158">
        <v>0.26900000000000002</v>
      </c>
      <c r="S947" s="158">
        <v>0.105</v>
      </c>
      <c r="T947" s="158">
        <v>0.16600000000000001</v>
      </c>
      <c r="U947" s="158">
        <v>1.6E-2</v>
      </c>
      <c r="V947" s="158">
        <v>4.5999999999999999E-2</v>
      </c>
      <c r="W947" s="158">
        <v>0.49</v>
      </c>
      <c r="X947" s="158">
        <v>0.57799999999999996</v>
      </c>
      <c r="Y947" s="158">
        <v>0</v>
      </c>
      <c r="Z947" s="158">
        <v>1.2E-2</v>
      </c>
      <c r="AA947" s="158">
        <v>0.02</v>
      </c>
      <c r="AB947" s="158">
        <v>5.2999999999999999E-2</v>
      </c>
    </row>
    <row r="948" spans="1:28" x14ac:dyDescent="0.25">
      <c r="A948" s="159" t="s">
        <v>4870</v>
      </c>
      <c r="B948" s="158" t="s">
        <v>294</v>
      </c>
      <c r="C948" s="158">
        <v>0.1537190082644628</v>
      </c>
      <c r="D948" s="158">
        <v>0.47768595041322315</v>
      </c>
      <c r="E948" s="158">
        <v>0.10413223140495868</v>
      </c>
      <c r="F948" s="158">
        <v>1.652892561983471E-3</v>
      </c>
      <c r="G948" s="158">
        <v>0.20165289256198346</v>
      </c>
      <c r="H948" s="158">
        <v>1.652892561983471E-3</v>
      </c>
      <c r="I948" s="158">
        <v>5.9504132231404959E-2</v>
      </c>
      <c r="J948" s="158">
        <v>0.99999999999999989</v>
      </c>
      <c r="K948" s="159">
        <v>605</v>
      </c>
      <c r="L948" s="141"/>
      <c r="M948" s="158" t="s">
        <v>294</v>
      </c>
      <c r="N948" s="158" t="s">
        <v>294</v>
      </c>
      <c r="O948" s="158">
        <v>0.127</v>
      </c>
      <c r="P948" s="158">
        <v>0.185</v>
      </c>
      <c r="Q948" s="158">
        <v>0.438</v>
      </c>
      <c r="R948" s="158">
        <v>0.51800000000000002</v>
      </c>
      <c r="S948" s="158">
        <v>8.2000000000000003E-2</v>
      </c>
      <c r="T948" s="158">
        <v>0.13100000000000001</v>
      </c>
      <c r="U948" s="158">
        <v>0</v>
      </c>
      <c r="V948" s="158">
        <v>8.9999999999999993E-3</v>
      </c>
      <c r="W948" s="158">
        <v>0.17199999999999999</v>
      </c>
      <c r="X948" s="158">
        <v>0.23499999999999999</v>
      </c>
      <c r="Y948" s="158">
        <v>0</v>
      </c>
      <c r="Z948" s="158">
        <v>8.9999999999999993E-3</v>
      </c>
      <c r="AA948" s="158">
        <v>4.2999999999999997E-2</v>
      </c>
      <c r="AB948" s="158">
        <v>8.1000000000000003E-2</v>
      </c>
    </row>
    <row r="949" spans="1:28" x14ac:dyDescent="0.25">
      <c r="A949" s="159" t="s">
        <v>4871</v>
      </c>
      <c r="B949" s="158" t="s">
        <v>294</v>
      </c>
      <c r="C949" s="158">
        <v>7.3059360730593603E-2</v>
      </c>
      <c r="D949" s="158">
        <v>0.26484018264840181</v>
      </c>
      <c r="E949" s="158">
        <v>0.12328767123287671</v>
      </c>
      <c r="F949" s="158">
        <v>5.4794520547945202E-2</v>
      </c>
      <c r="G949" s="158">
        <v>0.42922374429223742</v>
      </c>
      <c r="H949" s="158">
        <v>4.5662100456621002E-3</v>
      </c>
      <c r="I949" s="158">
        <v>5.0228310502283102E-2</v>
      </c>
      <c r="J949" s="158">
        <v>1</v>
      </c>
      <c r="K949" s="159">
        <v>219</v>
      </c>
      <c r="L949" s="141"/>
      <c r="M949" s="158" t="s">
        <v>294</v>
      </c>
      <c r="N949" s="158" t="s">
        <v>294</v>
      </c>
      <c r="O949" s="158">
        <v>4.4999999999999998E-2</v>
      </c>
      <c r="P949" s="158">
        <v>0.115</v>
      </c>
      <c r="Q949" s="158">
        <v>0.21099999999999999</v>
      </c>
      <c r="R949" s="158">
        <v>0.32700000000000001</v>
      </c>
      <c r="S949" s="158">
        <v>8.5999999999999993E-2</v>
      </c>
      <c r="T949" s="158">
        <v>0.17299999999999999</v>
      </c>
      <c r="U949" s="158">
        <v>3.2000000000000001E-2</v>
      </c>
      <c r="V949" s="158">
        <v>9.2999999999999999E-2</v>
      </c>
      <c r="W949" s="158">
        <v>0.36499999999999999</v>
      </c>
      <c r="X949" s="158">
        <v>0.495</v>
      </c>
      <c r="Y949" s="158">
        <v>1E-3</v>
      </c>
      <c r="Z949" s="158">
        <v>2.5000000000000001E-2</v>
      </c>
      <c r="AA949" s="158">
        <v>2.8000000000000001E-2</v>
      </c>
      <c r="AB949" s="158">
        <v>8.7999999999999995E-2</v>
      </c>
    </row>
    <row r="950" spans="1:28" x14ac:dyDescent="0.25">
      <c r="A950" s="159" t="s">
        <v>4872</v>
      </c>
      <c r="B950" s="158" t="s">
        <v>294</v>
      </c>
      <c r="C950" s="158">
        <v>9.0507726269315678E-2</v>
      </c>
      <c r="D950" s="158">
        <v>0.26490066225165565</v>
      </c>
      <c r="E950" s="158">
        <v>0.20971302428256069</v>
      </c>
      <c r="F950" s="158">
        <v>1.5452538631346579E-2</v>
      </c>
      <c r="G950" s="158">
        <v>0.39293598233995586</v>
      </c>
      <c r="H950" s="158">
        <v>8.8300220750551876E-3</v>
      </c>
      <c r="I950" s="158">
        <v>1.7660044150110375E-2</v>
      </c>
      <c r="J950" s="158">
        <v>1</v>
      </c>
      <c r="K950" s="159">
        <v>453</v>
      </c>
      <c r="L950" s="141"/>
      <c r="M950" s="158" t="s">
        <v>294</v>
      </c>
      <c r="N950" s="158" t="s">
        <v>294</v>
      </c>
      <c r="O950" s="158">
        <v>6.7000000000000004E-2</v>
      </c>
      <c r="P950" s="158">
        <v>0.12</v>
      </c>
      <c r="Q950" s="158">
        <v>0.22600000000000001</v>
      </c>
      <c r="R950" s="158">
        <v>0.307</v>
      </c>
      <c r="S950" s="158">
        <v>0.17499999999999999</v>
      </c>
      <c r="T950" s="158">
        <v>0.25</v>
      </c>
      <c r="U950" s="158">
        <v>8.0000000000000002E-3</v>
      </c>
      <c r="V950" s="158">
        <v>3.2000000000000001E-2</v>
      </c>
      <c r="W950" s="158">
        <v>0.34899999999999998</v>
      </c>
      <c r="X950" s="158">
        <v>0.439</v>
      </c>
      <c r="Y950" s="158">
        <v>3.0000000000000001E-3</v>
      </c>
      <c r="Z950" s="158">
        <v>2.1999999999999999E-2</v>
      </c>
      <c r="AA950" s="158">
        <v>8.9999999999999993E-3</v>
      </c>
      <c r="AB950" s="158">
        <v>3.4000000000000002E-2</v>
      </c>
    </row>
    <row r="951" spans="1:28" x14ac:dyDescent="0.25">
      <c r="A951" s="159" t="s">
        <v>4873</v>
      </c>
      <c r="B951" s="158" t="s">
        <v>294</v>
      </c>
      <c r="C951" s="158">
        <v>0.26794528275278523</v>
      </c>
      <c r="D951" s="158">
        <v>0.21999717952333944</v>
      </c>
      <c r="E951" s="158">
        <v>0.10647299393597517</v>
      </c>
      <c r="F951" s="158">
        <v>1.7204907629389365E-2</v>
      </c>
      <c r="G951" s="158">
        <v>0.36243125088139894</v>
      </c>
      <c r="H951" s="158">
        <v>3.1025243266111975E-3</v>
      </c>
      <c r="I951" s="158">
        <v>2.2845860950500636E-2</v>
      </c>
      <c r="J951" s="158">
        <v>1</v>
      </c>
      <c r="K951" s="159">
        <v>7091</v>
      </c>
      <c r="L951" s="141"/>
      <c r="M951" s="158" t="s">
        <v>294</v>
      </c>
      <c r="N951" s="158" t="s">
        <v>294</v>
      </c>
      <c r="O951" s="158">
        <v>0.25800000000000001</v>
      </c>
      <c r="P951" s="158">
        <v>0.27800000000000002</v>
      </c>
      <c r="Q951" s="158">
        <v>0.21099999999999999</v>
      </c>
      <c r="R951" s="158">
        <v>0.23</v>
      </c>
      <c r="S951" s="158">
        <v>0.1</v>
      </c>
      <c r="T951" s="158">
        <v>0.114</v>
      </c>
      <c r="U951" s="158">
        <v>1.4E-2</v>
      </c>
      <c r="V951" s="158">
        <v>2.1000000000000001E-2</v>
      </c>
      <c r="W951" s="158">
        <v>0.35099999999999998</v>
      </c>
      <c r="X951" s="158">
        <v>0.374</v>
      </c>
      <c r="Y951" s="158">
        <v>2E-3</v>
      </c>
      <c r="Z951" s="158">
        <v>5.0000000000000001E-3</v>
      </c>
      <c r="AA951" s="158">
        <v>0.02</v>
      </c>
      <c r="AB951" s="158">
        <v>2.7E-2</v>
      </c>
    </row>
    <row r="952" spans="1:28" x14ac:dyDescent="0.25">
      <c r="A952" s="159" t="s">
        <v>4874</v>
      </c>
      <c r="B952" s="158" t="s">
        <v>294</v>
      </c>
      <c r="C952" s="158">
        <v>0.75</v>
      </c>
      <c r="D952" s="158">
        <v>0.1388888888888889</v>
      </c>
      <c r="E952" s="158" t="s">
        <v>294</v>
      </c>
      <c r="F952" s="158" t="s">
        <v>294</v>
      </c>
      <c r="G952" s="158">
        <v>6.9444444444444448E-2</v>
      </c>
      <c r="H952" s="158" t="s">
        <v>294</v>
      </c>
      <c r="I952" s="158">
        <v>4.1666666666666664E-2</v>
      </c>
      <c r="J952" s="158">
        <v>0.99999999999999989</v>
      </c>
      <c r="K952" s="159">
        <v>72</v>
      </c>
      <c r="L952" s="141"/>
      <c r="M952" s="158" t="s">
        <v>294</v>
      </c>
      <c r="N952" s="158" t="s">
        <v>294</v>
      </c>
      <c r="O952" s="158">
        <v>0.63900000000000001</v>
      </c>
      <c r="P952" s="158">
        <v>0.83599999999999997</v>
      </c>
      <c r="Q952" s="158">
        <v>7.6999999999999999E-2</v>
      </c>
      <c r="R952" s="158">
        <v>0.23699999999999999</v>
      </c>
      <c r="S952" s="158" t="s">
        <v>294</v>
      </c>
      <c r="T952" s="158" t="s">
        <v>294</v>
      </c>
      <c r="U952" s="158" t="s">
        <v>294</v>
      </c>
      <c r="V952" s="158" t="s">
        <v>294</v>
      </c>
      <c r="W952" s="158">
        <v>0.03</v>
      </c>
      <c r="X952" s="158">
        <v>0.152</v>
      </c>
      <c r="Y952" s="158" t="s">
        <v>294</v>
      </c>
      <c r="Z952" s="158" t="s">
        <v>294</v>
      </c>
      <c r="AA952" s="158">
        <v>1.4E-2</v>
      </c>
      <c r="AB952" s="158">
        <v>0.115</v>
      </c>
    </row>
    <row r="953" spans="1:28" x14ac:dyDescent="0.25">
      <c r="A953" s="159" t="s">
        <v>4875</v>
      </c>
      <c r="B953" s="158" t="s">
        <v>294</v>
      </c>
      <c r="C953" s="158">
        <v>0.49479618386816998</v>
      </c>
      <c r="D953" s="158">
        <v>0.34778837814397223</v>
      </c>
      <c r="E953" s="158">
        <v>5.6808326105810929E-2</v>
      </c>
      <c r="F953" s="158">
        <v>4.7701647875108416E-3</v>
      </c>
      <c r="G953" s="158">
        <v>1.9947961838681701E-2</v>
      </c>
      <c r="H953" s="158" t="s">
        <v>294</v>
      </c>
      <c r="I953" s="158">
        <v>7.5888985255854288E-2</v>
      </c>
      <c r="J953" s="158">
        <v>0.99999999999999989</v>
      </c>
      <c r="K953" s="159">
        <v>2306</v>
      </c>
      <c r="L953" s="141"/>
      <c r="M953" s="158" t="s">
        <v>294</v>
      </c>
      <c r="N953" s="158" t="s">
        <v>294</v>
      </c>
      <c r="O953" s="158">
        <v>0.47399999999999998</v>
      </c>
      <c r="P953" s="158">
        <v>0.51500000000000001</v>
      </c>
      <c r="Q953" s="158">
        <v>0.32900000000000001</v>
      </c>
      <c r="R953" s="158">
        <v>0.36699999999999999</v>
      </c>
      <c r="S953" s="158">
        <v>4.8000000000000001E-2</v>
      </c>
      <c r="T953" s="158">
        <v>6.7000000000000004E-2</v>
      </c>
      <c r="U953" s="158">
        <v>3.0000000000000001E-3</v>
      </c>
      <c r="V953" s="158">
        <v>8.9999999999999993E-3</v>
      </c>
      <c r="W953" s="158">
        <v>1.4999999999999999E-2</v>
      </c>
      <c r="X953" s="158">
        <v>2.7E-2</v>
      </c>
      <c r="Y953" s="158" t="s">
        <v>294</v>
      </c>
      <c r="Z953" s="158" t="s">
        <v>294</v>
      </c>
      <c r="AA953" s="158">
        <v>6.6000000000000003E-2</v>
      </c>
      <c r="AB953" s="158">
        <v>8.6999999999999994E-2</v>
      </c>
    </row>
    <row r="954" spans="1:28" x14ac:dyDescent="0.25">
      <c r="A954" s="159" t="s">
        <v>4876</v>
      </c>
      <c r="B954" s="158" t="s">
        <v>294</v>
      </c>
      <c r="C954" s="158">
        <v>2.6041666666666665E-3</v>
      </c>
      <c r="D954" s="158">
        <v>0.27083333333333331</v>
      </c>
      <c r="E954" s="158">
        <v>0.18489583333333334</v>
      </c>
      <c r="F954" s="158">
        <v>1.8229166666666668E-2</v>
      </c>
      <c r="G954" s="158">
        <v>0.51302083333333337</v>
      </c>
      <c r="H954" s="158" t="s">
        <v>294</v>
      </c>
      <c r="I954" s="158">
        <v>1.0416666666666666E-2</v>
      </c>
      <c r="J954" s="158">
        <v>1.0000000000000002</v>
      </c>
      <c r="K954" s="159">
        <v>384</v>
      </c>
      <c r="L954" s="141"/>
      <c r="M954" s="158" t="s">
        <v>294</v>
      </c>
      <c r="N954" s="158" t="s">
        <v>294</v>
      </c>
      <c r="O954" s="158">
        <v>0</v>
      </c>
      <c r="P954" s="158">
        <v>1.4999999999999999E-2</v>
      </c>
      <c r="Q954" s="158">
        <v>0.22900000000000001</v>
      </c>
      <c r="R954" s="158">
        <v>0.317</v>
      </c>
      <c r="S954" s="158">
        <v>0.14899999999999999</v>
      </c>
      <c r="T954" s="158">
        <v>0.22700000000000001</v>
      </c>
      <c r="U954" s="158">
        <v>8.9999999999999993E-3</v>
      </c>
      <c r="V954" s="158">
        <v>3.6999999999999998E-2</v>
      </c>
      <c r="W954" s="158">
        <v>0.46300000000000002</v>
      </c>
      <c r="X954" s="158">
        <v>0.56299999999999994</v>
      </c>
      <c r="Y954" s="158" t="s">
        <v>294</v>
      </c>
      <c r="Z954" s="158" t="s">
        <v>294</v>
      </c>
      <c r="AA954" s="158">
        <v>4.0000000000000001E-3</v>
      </c>
      <c r="AB954" s="158">
        <v>2.5999999999999999E-2</v>
      </c>
    </row>
    <row r="955" spans="1:28" x14ac:dyDescent="0.25">
      <c r="A955" s="159" t="s">
        <v>4877</v>
      </c>
      <c r="B955" s="158" t="s">
        <v>294</v>
      </c>
      <c r="C955" s="158">
        <v>0.2296137339055794</v>
      </c>
      <c r="D955" s="158">
        <v>0.2167381974248927</v>
      </c>
      <c r="E955" s="158">
        <v>0.18454935622317598</v>
      </c>
      <c r="F955" s="158">
        <v>1.9313304721030045E-2</v>
      </c>
      <c r="G955" s="158">
        <v>0.33261802575107297</v>
      </c>
      <c r="H955" s="158">
        <v>2.1459227467811159E-3</v>
      </c>
      <c r="I955" s="158">
        <v>1.5021459227467811E-2</v>
      </c>
      <c r="J955" s="158">
        <v>1.0000000000000002</v>
      </c>
      <c r="K955" s="159">
        <v>466</v>
      </c>
      <c r="L955" s="141"/>
      <c r="M955" s="158" t="s">
        <v>294</v>
      </c>
      <c r="N955" s="158" t="s">
        <v>294</v>
      </c>
      <c r="O955" s="158">
        <v>0.19400000000000001</v>
      </c>
      <c r="P955" s="158">
        <v>0.27</v>
      </c>
      <c r="Q955" s="158">
        <v>0.182</v>
      </c>
      <c r="R955" s="158">
        <v>0.25600000000000001</v>
      </c>
      <c r="S955" s="158">
        <v>0.152</v>
      </c>
      <c r="T955" s="158">
        <v>0.222</v>
      </c>
      <c r="U955" s="158">
        <v>0.01</v>
      </c>
      <c r="V955" s="158">
        <v>3.5999999999999997E-2</v>
      </c>
      <c r="W955" s="158">
        <v>0.29099999999999998</v>
      </c>
      <c r="X955" s="158">
        <v>0.377</v>
      </c>
      <c r="Y955" s="158">
        <v>0</v>
      </c>
      <c r="Z955" s="158">
        <v>1.2E-2</v>
      </c>
      <c r="AA955" s="158">
        <v>7.0000000000000001E-3</v>
      </c>
      <c r="AB955" s="158">
        <v>3.1E-2</v>
      </c>
    </row>
    <row r="956" spans="1:28" x14ac:dyDescent="0.25">
      <c r="A956" s="159" t="s">
        <v>4878</v>
      </c>
      <c r="B956" s="158" t="s">
        <v>294</v>
      </c>
      <c r="C956" s="158">
        <v>0.14318442153493699</v>
      </c>
      <c r="D956" s="158">
        <v>0.34249713631156931</v>
      </c>
      <c r="E956" s="158">
        <v>0.11912943871706758</v>
      </c>
      <c r="F956" s="158">
        <v>1.2600229095074456E-2</v>
      </c>
      <c r="G956" s="158">
        <v>0.35509736540664377</v>
      </c>
      <c r="H956" s="158">
        <v>2.2909507445589921E-3</v>
      </c>
      <c r="I956" s="158">
        <v>2.5200458190148912E-2</v>
      </c>
      <c r="J956" s="158">
        <v>0.99999999999999989</v>
      </c>
      <c r="K956" s="159">
        <v>873</v>
      </c>
      <c r="L956" s="141"/>
      <c r="M956" s="158" t="s">
        <v>294</v>
      </c>
      <c r="N956" s="158" t="s">
        <v>294</v>
      </c>
      <c r="O956" s="158">
        <v>0.122</v>
      </c>
      <c r="P956" s="158">
        <v>0.16800000000000001</v>
      </c>
      <c r="Q956" s="158">
        <v>0.312</v>
      </c>
      <c r="R956" s="158">
        <v>0.375</v>
      </c>
      <c r="S956" s="158">
        <v>9.9000000000000005E-2</v>
      </c>
      <c r="T956" s="158">
        <v>0.14199999999999999</v>
      </c>
      <c r="U956" s="158">
        <v>7.0000000000000001E-3</v>
      </c>
      <c r="V956" s="158">
        <v>2.1999999999999999E-2</v>
      </c>
      <c r="W956" s="158">
        <v>0.32400000000000001</v>
      </c>
      <c r="X956" s="158">
        <v>0.38700000000000001</v>
      </c>
      <c r="Y956" s="158">
        <v>1E-3</v>
      </c>
      <c r="Z956" s="158">
        <v>8.0000000000000002E-3</v>
      </c>
      <c r="AA956" s="158">
        <v>1.7000000000000001E-2</v>
      </c>
      <c r="AB956" s="158">
        <v>3.7999999999999999E-2</v>
      </c>
    </row>
    <row r="957" spans="1:28" x14ac:dyDescent="0.25">
      <c r="A957" s="159" t="s">
        <v>4879</v>
      </c>
      <c r="B957" s="158" t="s">
        <v>294</v>
      </c>
      <c r="C957" s="158">
        <v>0.22615169846440206</v>
      </c>
      <c r="D957" s="158">
        <v>0.354118194509074</v>
      </c>
      <c r="E957" s="158">
        <v>0.11307584923220103</v>
      </c>
      <c r="F957" s="158">
        <v>1.8613308515588647E-2</v>
      </c>
      <c r="G957" s="158">
        <v>0.25314099581200561</v>
      </c>
      <c r="H957" s="158" t="s">
        <v>294</v>
      </c>
      <c r="I957" s="158">
        <v>3.4899953466728709E-2</v>
      </c>
      <c r="J957" s="158">
        <v>1</v>
      </c>
      <c r="K957" s="159">
        <v>2149</v>
      </c>
      <c r="L957" s="141"/>
      <c r="M957" s="158" t="s">
        <v>294</v>
      </c>
      <c r="N957" s="158" t="s">
        <v>294</v>
      </c>
      <c r="O957" s="158">
        <v>0.20899999999999999</v>
      </c>
      <c r="P957" s="158">
        <v>0.24399999999999999</v>
      </c>
      <c r="Q957" s="158">
        <v>0.33400000000000002</v>
      </c>
      <c r="R957" s="158">
        <v>0.375</v>
      </c>
      <c r="S957" s="158">
        <v>0.1</v>
      </c>
      <c r="T957" s="158">
        <v>0.127</v>
      </c>
      <c r="U957" s="158">
        <v>1.4E-2</v>
      </c>
      <c r="V957" s="158">
        <v>2.5000000000000001E-2</v>
      </c>
      <c r="W957" s="158">
        <v>0.23499999999999999</v>
      </c>
      <c r="X957" s="158">
        <v>0.27200000000000002</v>
      </c>
      <c r="Y957" s="158" t="s">
        <v>294</v>
      </c>
      <c r="Z957" s="158" t="s">
        <v>294</v>
      </c>
      <c r="AA957" s="158">
        <v>2.8000000000000001E-2</v>
      </c>
      <c r="AB957" s="158">
        <v>4.3999999999999997E-2</v>
      </c>
    </row>
    <row r="958" spans="1:28" x14ac:dyDescent="0.25">
      <c r="A958" s="159" t="s">
        <v>4880</v>
      </c>
      <c r="B958" s="158" t="s">
        <v>294</v>
      </c>
      <c r="C958" s="158">
        <v>0.3830947511929107</v>
      </c>
      <c r="D958" s="158">
        <v>0.20313565098841171</v>
      </c>
      <c r="E958" s="158">
        <v>8.1799591002044994E-2</v>
      </c>
      <c r="F958" s="158">
        <v>9.4751192910702109E-2</v>
      </c>
      <c r="G958" s="158">
        <v>0.20858895705521471</v>
      </c>
      <c r="H958" s="158">
        <v>2.0449897750511249E-3</v>
      </c>
      <c r="I958" s="158">
        <v>2.6584867075664622E-2</v>
      </c>
      <c r="J958" s="158">
        <v>1</v>
      </c>
      <c r="K958" s="159">
        <v>1467</v>
      </c>
      <c r="L958" s="141"/>
      <c r="M958" s="158" t="s">
        <v>294</v>
      </c>
      <c r="N958" s="158" t="s">
        <v>294</v>
      </c>
      <c r="O958" s="158">
        <v>0.35899999999999999</v>
      </c>
      <c r="P958" s="158">
        <v>0.40799999999999997</v>
      </c>
      <c r="Q958" s="158">
        <v>0.183</v>
      </c>
      <c r="R958" s="158">
        <v>0.224</v>
      </c>
      <c r="S958" s="158">
        <v>6.9000000000000006E-2</v>
      </c>
      <c r="T958" s="158">
        <v>9.7000000000000003E-2</v>
      </c>
      <c r="U958" s="158">
        <v>8.1000000000000003E-2</v>
      </c>
      <c r="V958" s="158">
        <v>0.111</v>
      </c>
      <c r="W958" s="158">
        <v>0.189</v>
      </c>
      <c r="X958" s="158">
        <v>0.23</v>
      </c>
      <c r="Y958" s="158">
        <v>1E-3</v>
      </c>
      <c r="Z958" s="158">
        <v>6.0000000000000001E-3</v>
      </c>
      <c r="AA958" s="158">
        <v>0.02</v>
      </c>
      <c r="AB958" s="158">
        <v>3.5999999999999997E-2</v>
      </c>
    </row>
    <row r="959" spans="1:28" x14ac:dyDescent="0.25">
      <c r="A959" s="159" t="s">
        <v>4881</v>
      </c>
      <c r="B959" s="158" t="s">
        <v>294</v>
      </c>
      <c r="C959" s="158">
        <v>0.15686274509803921</v>
      </c>
      <c r="D959" s="158">
        <v>0.41960784313725491</v>
      </c>
      <c r="E959" s="158">
        <v>0.21176470588235294</v>
      </c>
      <c r="F959" s="158">
        <v>3.1372549019607843E-2</v>
      </c>
      <c r="G959" s="158">
        <v>0.15686274509803921</v>
      </c>
      <c r="H959" s="158" t="s">
        <v>294</v>
      </c>
      <c r="I959" s="158">
        <v>2.3529411764705882E-2</v>
      </c>
      <c r="J959" s="158">
        <v>1</v>
      </c>
      <c r="K959" s="159">
        <v>255</v>
      </c>
      <c r="L959" s="141"/>
      <c r="M959" s="158" t="s">
        <v>294</v>
      </c>
      <c r="N959" s="158" t="s">
        <v>294</v>
      </c>
      <c r="O959" s="158">
        <v>0.11700000000000001</v>
      </c>
      <c r="P959" s="158">
        <v>0.20699999999999999</v>
      </c>
      <c r="Q959" s="158">
        <v>0.36099999999999999</v>
      </c>
      <c r="R959" s="158">
        <v>0.48099999999999998</v>
      </c>
      <c r="S959" s="158">
        <v>0.16600000000000001</v>
      </c>
      <c r="T959" s="158">
        <v>0.26600000000000001</v>
      </c>
      <c r="U959" s="158">
        <v>1.6E-2</v>
      </c>
      <c r="V959" s="158">
        <v>6.0999999999999999E-2</v>
      </c>
      <c r="W959" s="158">
        <v>0.11700000000000001</v>
      </c>
      <c r="X959" s="158">
        <v>0.20699999999999999</v>
      </c>
      <c r="Y959" s="158" t="s">
        <v>294</v>
      </c>
      <c r="Z959" s="158" t="s">
        <v>294</v>
      </c>
      <c r="AA959" s="158">
        <v>1.0999999999999999E-2</v>
      </c>
      <c r="AB959" s="158">
        <v>0.05</v>
      </c>
    </row>
    <row r="960" spans="1:28" x14ac:dyDescent="0.25">
      <c r="A960" s="159" t="s">
        <v>4882</v>
      </c>
      <c r="B960" s="158" t="s">
        <v>294</v>
      </c>
      <c r="C960" s="158">
        <v>3.5714285714285713E-3</v>
      </c>
      <c r="D960" s="158">
        <v>0.46071428571428569</v>
      </c>
      <c r="E960" s="158">
        <v>0.25714285714285712</v>
      </c>
      <c r="F960" s="158">
        <v>3.5714285714285712E-2</v>
      </c>
      <c r="G960" s="158">
        <v>0.19642857142857142</v>
      </c>
      <c r="H960" s="158">
        <v>7.1428571428571426E-3</v>
      </c>
      <c r="I960" s="158">
        <v>3.9285714285714285E-2</v>
      </c>
      <c r="J960" s="158">
        <v>0.99999999999999978</v>
      </c>
      <c r="K960" s="159">
        <v>280</v>
      </c>
      <c r="L960" s="141"/>
      <c r="M960" s="158" t="s">
        <v>294</v>
      </c>
      <c r="N960" s="158" t="s">
        <v>294</v>
      </c>
      <c r="O960" s="158">
        <v>1E-3</v>
      </c>
      <c r="P960" s="158">
        <v>0.02</v>
      </c>
      <c r="Q960" s="158">
        <v>0.40300000000000002</v>
      </c>
      <c r="R960" s="158">
        <v>0.51900000000000002</v>
      </c>
      <c r="S960" s="158">
        <v>0.20899999999999999</v>
      </c>
      <c r="T960" s="158">
        <v>0.311</v>
      </c>
      <c r="U960" s="158">
        <v>0.02</v>
      </c>
      <c r="V960" s="158">
        <v>6.4000000000000001E-2</v>
      </c>
      <c r="W960" s="158">
        <v>0.154</v>
      </c>
      <c r="X960" s="158">
        <v>0.247</v>
      </c>
      <c r="Y960" s="158">
        <v>2E-3</v>
      </c>
      <c r="Z960" s="158">
        <v>2.5999999999999999E-2</v>
      </c>
      <c r="AA960" s="158">
        <v>2.1999999999999999E-2</v>
      </c>
      <c r="AB960" s="158">
        <v>6.9000000000000006E-2</v>
      </c>
    </row>
    <row r="961" spans="1:28" x14ac:dyDescent="0.25">
      <c r="A961" s="159" t="s">
        <v>4883</v>
      </c>
      <c r="B961" s="158" t="s">
        <v>294</v>
      </c>
      <c r="C961" s="158">
        <v>0.10276679841897234</v>
      </c>
      <c r="D961" s="158">
        <v>0.42292490118577075</v>
      </c>
      <c r="E961" s="158">
        <v>0.14624505928853754</v>
      </c>
      <c r="F961" s="158">
        <v>3.9525691699604744E-2</v>
      </c>
      <c r="G961" s="158">
        <v>0.24110671936758893</v>
      </c>
      <c r="H961" s="158">
        <v>3.952569169960474E-3</v>
      </c>
      <c r="I961" s="158">
        <v>4.3478260869565216E-2</v>
      </c>
      <c r="J961" s="158">
        <v>0.99999999999999978</v>
      </c>
      <c r="K961" s="159">
        <v>253</v>
      </c>
      <c r="L961" s="141"/>
      <c r="M961" s="158" t="s">
        <v>294</v>
      </c>
      <c r="N961" s="158" t="s">
        <v>294</v>
      </c>
      <c r="O961" s="158">
        <v>7.0999999999999994E-2</v>
      </c>
      <c r="P961" s="158">
        <v>0.14599999999999999</v>
      </c>
      <c r="Q961" s="158">
        <v>0.36399999999999999</v>
      </c>
      <c r="R961" s="158">
        <v>0.48499999999999999</v>
      </c>
      <c r="S961" s="158">
        <v>0.108</v>
      </c>
      <c r="T961" s="158">
        <v>0.19500000000000001</v>
      </c>
      <c r="U961" s="158">
        <v>2.1999999999999999E-2</v>
      </c>
      <c r="V961" s="158">
        <v>7.0999999999999994E-2</v>
      </c>
      <c r="W961" s="158">
        <v>0.193</v>
      </c>
      <c r="X961" s="158">
        <v>0.29699999999999999</v>
      </c>
      <c r="Y961" s="158">
        <v>1E-3</v>
      </c>
      <c r="Z961" s="158">
        <v>2.1999999999999999E-2</v>
      </c>
      <c r="AA961" s="158">
        <v>2.4E-2</v>
      </c>
      <c r="AB961" s="158">
        <v>7.5999999999999998E-2</v>
      </c>
    </row>
    <row r="962" spans="1:28" x14ac:dyDescent="0.25">
      <c r="A962" s="159" t="s">
        <v>4884</v>
      </c>
      <c r="B962" s="158">
        <v>4.6153846153846158E-3</v>
      </c>
      <c r="C962" s="158">
        <v>0.14692307692307693</v>
      </c>
      <c r="D962" s="158">
        <v>0.31076923076923074</v>
      </c>
      <c r="E962" s="158">
        <v>0.16615384615384615</v>
      </c>
      <c r="F962" s="158">
        <v>2.6923076923076925E-2</v>
      </c>
      <c r="G962" s="158">
        <v>0.30538461538461537</v>
      </c>
      <c r="H962" s="158">
        <v>7.6923076923076927E-3</v>
      </c>
      <c r="I962" s="158">
        <v>3.1538461538461536E-2</v>
      </c>
      <c r="J962" s="158">
        <v>0.99999999999999989</v>
      </c>
      <c r="K962" s="159">
        <v>1300</v>
      </c>
      <c r="L962" s="141"/>
      <c r="M962" s="158">
        <v>2E-3</v>
      </c>
      <c r="N962" s="158">
        <v>0.01</v>
      </c>
      <c r="O962" s="158">
        <v>0.129</v>
      </c>
      <c r="P962" s="158">
        <v>0.16700000000000001</v>
      </c>
      <c r="Q962" s="158">
        <v>0.28599999999999998</v>
      </c>
      <c r="R962" s="158">
        <v>0.33600000000000002</v>
      </c>
      <c r="S962" s="158">
        <v>0.14699999999999999</v>
      </c>
      <c r="T962" s="158">
        <v>0.187</v>
      </c>
      <c r="U962" s="158">
        <v>1.9E-2</v>
      </c>
      <c r="V962" s="158">
        <v>3.6999999999999998E-2</v>
      </c>
      <c r="W962" s="158">
        <v>0.28100000000000003</v>
      </c>
      <c r="X962" s="158">
        <v>0.33100000000000002</v>
      </c>
      <c r="Y962" s="158">
        <v>4.0000000000000001E-3</v>
      </c>
      <c r="Z962" s="158">
        <v>1.4E-2</v>
      </c>
      <c r="AA962" s="158">
        <v>2.3E-2</v>
      </c>
      <c r="AB962" s="158">
        <v>4.2999999999999997E-2</v>
      </c>
    </row>
    <row r="963" spans="1:28" x14ac:dyDescent="0.25">
      <c r="A963" s="159" t="s">
        <v>4885</v>
      </c>
      <c r="B963" s="158" t="s">
        <v>294</v>
      </c>
      <c r="C963" s="158">
        <v>0.26765188834154352</v>
      </c>
      <c r="D963" s="158">
        <v>0.26929392446633826</v>
      </c>
      <c r="E963" s="158">
        <v>0.13300492610837439</v>
      </c>
      <c r="F963" s="158">
        <v>1.4778325123152709E-2</v>
      </c>
      <c r="G963" s="158">
        <v>0.29064039408866993</v>
      </c>
      <c r="H963" s="158">
        <v>2.4630541871921183E-3</v>
      </c>
      <c r="I963" s="158">
        <v>2.2167487684729065E-2</v>
      </c>
      <c r="J963" s="158">
        <v>1</v>
      </c>
      <c r="K963" s="159">
        <v>1218</v>
      </c>
      <c r="L963" s="141"/>
      <c r="M963" s="158" t="s">
        <v>294</v>
      </c>
      <c r="N963" s="158" t="s">
        <v>294</v>
      </c>
      <c r="O963" s="158">
        <v>0.24399999999999999</v>
      </c>
      <c r="P963" s="158">
        <v>0.29299999999999998</v>
      </c>
      <c r="Q963" s="158">
        <v>0.245</v>
      </c>
      <c r="R963" s="158">
        <v>0.29499999999999998</v>
      </c>
      <c r="S963" s="158">
        <v>0.115</v>
      </c>
      <c r="T963" s="158">
        <v>0.153</v>
      </c>
      <c r="U963" s="158">
        <v>8.9999999999999993E-3</v>
      </c>
      <c r="V963" s="158">
        <v>2.3E-2</v>
      </c>
      <c r="W963" s="158">
        <v>0.26600000000000001</v>
      </c>
      <c r="X963" s="158">
        <v>0.317</v>
      </c>
      <c r="Y963" s="158">
        <v>1E-3</v>
      </c>
      <c r="Z963" s="158">
        <v>7.0000000000000001E-3</v>
      </c>
      <c r="AA963" s="158">
        <v>1.4999999999999999E-2</v>
      </c>
      <c r="AB963" s="158">
        <v>3.2000000000000001E-2</v>
      </c>
    </row>
    <row r="964" spans="1:28" x14ac:dyDescent="0.25">
      <c r="A964" s="159" t="s">
        <v>4886</v>
      </c>
      <c r="B964" s="158" t="s">
        <v>294</v>
      </c>
      <c r="C964" s="158">
        <v>0.13967213114754098</v>
      </c>
      <c r="D964" s="158">
        <v>0.22229508196721312</v>
      </c>
      <c r="E964" s="158">
        <v>9.5737704918032782E-2</v>
      </c>
      <c r="F964" s="158">
        <v>2.9508196721311476E-2</v>
      </c>
      <c r="G964" s="158">
        <v>0.47475409836065574</v>
      </c>
      <c r="H964" s="158">
        <v>8.5245901639344271E-3</v>
      </c>
      <c r="I964" s="158">
        <v>2.9508196721311476E-2</v>
      </c>
      <c r="J964" s="158">
        <v>1</v>
      </c>
      <c r="K964" s="159">
        <v>1525</v>
      </c>
      <c r="L964" s="141"/>
      <c r="M964" s="158" t="s">
        <v>294</v>
      </c>
      <c r="N964" s="158" t="s">
        <v>294</v>
      </c>
      <c r="O964" s="158">
        <v>0.123</v>
      </c>
      <c r="P964" s="158">
        <v>0.158</v>
      </c>
      <c r="Q964" s="158">
        <v>0.20200000000000001</v>
      </c>
      <c r="R964" s="158">
        <v>0.24399999999999999</v>
      </c>
      <c r="S964" s="158">
        <v>8.2000000000000003E-2</v>
      </c>
      <c r="T964" s="158">
        <v>0.112</v>
      </c>
      <c r="U964" s="158">
        <v>2.1999999999999999E-2</v>
      </c>
      <c r="V964" s="158">
        <v>3.9E-2</v>
      </c>
      <c r="W964" s="158">
        <v>0.45</v>
      </c>
      <c r="X964" s="158">
        <v>0.5</v>
      </c>
      <c r="Y964" s="158">
        <v>5.0000000000000001E-3</v>
      </c>
      <c r="Z964" s="158">
        <v>1.4999999999999999E-2</v>
      </c>
      <c r="AA964" s="158">
        <v>2.1999999999999999E-2</v>
      </c>
      <c r="AB964" s="158">
        <v>3.9E-2</v>
      </c>
    </row>
    <row r="965" spans="1:28" x14ac:dyDescent="0.25">
      <c r="A965" s="159" t="s">
        <v>4887</v>
      </c>
      <c r="B965" s="158" t="s">
        <v>294</v>
      </c>
      <c r="C965" s="158">
        <v>0.34662943757479059</v>
      </c>
      <c r="D965" s="158">
        <v>0.41257811461241856</v>
      </c>
      <c r="E965" s="158">
        <v>0.10570402871958516</v>
      </c>
      <c r="F965" s="158">
        <v>1.4891636750432124E-2</v>
      </c>
      <c r="G965" s="158">
        <v>8.3632495678766128E-2</v>
      </c>
      <c r="H965" s="158">
        <v>1.0636883393165802E-3</v>
      </c>
      <c r="I965" s="158">
        <v>3.5500598324690866E-2</v>
      </c>
      <c r="J965" s="158">
        <v>1</v>
      </c>
      <c r="K965" s="159">
        <v>7521</v>
      </c>
      <c r="L965" s="141"/>
      <c r="M965" s="158" t="s">
        <v>294</v>
      </c>
      <c r="N965" s="158" t="s">
        <v>294</v>
      </c>
      <c r="O965" s="158">
        <v>0.33600000000000002</v>
      </c>
      <c r="P965" s="158">
        <v>0.35699999999999998</v>
      </c>
      <c r="Q965" s="158">
        <v>0.40100000000000002</v>
      </c>
      <c r="R965" s="158">
        <v>0.42399999999999999</v>
      </c>
      <c r="S965" s="158">
        <v>9.9000000000000005E-2</v>
      </c>
      <c r="T965" s="158">
        <v>0.113</v>
      </c>
      <c r="U965" s="158">
        <v>1.2E-2</v>
      </c>
      <c r="V965" s="158">
        <v>1.7999999999999999E-2</v>
      </c>
      <c r="W965" s="158">
        <v>7.8E-2</v>
      </c>
      <c r="X965" s="158">
        <v>0.09</v>
      </c>
      <c r="Y965" s="158">
        <v>1E-3</v>
      </c>
      <c r="Z965" s="158">
        <v>2E-3</v>
      </c>
      <c r="AA965" s="158">
        <v>3.2000000000000001E-2</v>
      </c>
      <c r="AB965" s="158">
        <v>0.04</v>
      </c>
    </row>
    <row r="966" spans="1:28" x14ac:dyDescent="0.25">
      <c r="A966" s="159" t="s">
        <v>4888</v>
      </c>
      <c r="B966" s="158" t="s">
        <v>294</v>
      </c>
      <c r="C966" s="158">
        <v>0.10576923076923077</v>
      </c>
      <c r="D966" s="158">
        <v>0.29807692307692307</v>
      </c>
      <c r="E966" s="158">
        <v>0.24038461538461539</v>
      </c>
      <c r="F966" s="158">
        <v>2.8846153846153848E-2</v>
      </c>
      <c r="G966" s="158">
        <v>0.27884615384615385</v>
      </c>
      <c r="H966" s="158" t="s">
        <v>294</v>
      </c>
      <c r="I966" s="158">
        <v>4.807692307692308E-2</v>
      </c>
      <c r="J966" s="158">
        <v>1</v>
      </c>
      <c r="K966" s="159">
        <v>104</v>
      </c>
      <c r="L966" s="141"/>
      <c r="M966" s="158" t="s">
        <v>294</v>
      </c>
      <c r="N966" s="158" t="s">
        <v>294</v>
      </c>
      <c r="O966" s="158">
        <v>0.06</v>
      </c>
      <c r="P966" s="158">
        <v>0.18</v>
      </c>
      <c r="Q966" s="158">
        <v>0.219</v>
      </c>
      <c r="R966" s="158">
        <v>0.39200000000000002</v>
      </c>
      <c r="S966" s="158">
        <v>0.16800000000000001</v>
      </c>
      <c r="T966" s="158">
        <v>0.33100000000000002</v>
      </c>
      <c r="U966" s="158">
        <v>0.01</v>
      </c>
      <c r="V966" s="158">
        <v>8.1000000000000003E-2</v>
      </c>
      <c r="W966" s="158">
        <v>0.20200000000000001</v>
      </c>
      <c r="X966" s="158">
        <v>0.372</v>
      </c>
      <c r="Y966" s="158" t="s">
        <v>294</v>
      </c>
      <c r="Z966" s="158" t="s">
        <v>294</v>
      </c>
      <c r="AA966" s="158">
        <v>2.1000000000000001E-2</v>
      </c>
      <c r="AB966" s="158">
        <v>0.108</v>
      </c>
    </row>
    <row r="967" spans="1:28" x14ac:dyDescent="0.25">
      <c r="A967" s="159" t="s">
        <v>4889</v>
      </c>
      <c r="B967" s="158" t="s">
        <v>294</v>
      </c>
      <c r="C967" s="158">
        <v>0.18357487922705315</v>
      </c>
      <c r="D967" s="158">
        <v>0.3671497584541063</v>
      </c>
      <c r="E967" s="158">
        <v>0.14734299516908211</v>
      </c>
      <c r="F967" s="158">
        <v>2.1739130434782608E-2</v>
      </c>
      <c r="G967" s="158">
        <v>0.22463768115942029</v>
      </c>
      <c r="H967" s="158">
        <v>4.830917874396135E-3</v>
      </c>
      <c r="I967" s="158">
        <v>5.0724637681159424E-2</v>
      </c>
      <c r="J967" s="158">
        <v>1</v>
      </c>
      <c r="K967" s="159">
        <v>414</v>
      </c>
      <c r="L967" s="141"/>
      <c r="M967" s="158" t="s">
        <v>294</v>
      </c>
      <c r="N967" s="158" t="s">
        <v>294</v>
      </c>
      <c r="O967" s="158">
        <v>0.14899999999999999</v>
      </c>
      <c r="P967" s="158">
        <v>0.224</v>
      </c>
      <c r="Q967" s="158">
        <v>0.32200000000000001</v>
      </c>
      <c r="R967" s="158">
        <v>0.41499999999999998</v>
      </c>
      <c r="S967" s="158">
        <v>0.11600000000000001</v>
      </c>
      <c r="T967" s="158">
        <v>0.185</v>
      </c>
      <c r="U967" s="158">
        <v>1.0999999999999999E-2</v>
      </c>
      <c r="V967" s="158">
        <v>4.1000000000000002E-2</v>
      </c>
      <c r="W967" s="158">
        <v>0.187</v>
      </c>
      <c r="X967" s="158">
        <v>0.26700000000000002</v>
      </c>
      <c r="Y967" s="158">
        <v>1E-3</v>
      </c>
      <c r="Z967" s="158">
        <v>1.7000000000000001E-2</v>
      </c>
      <c r="AA967" s="158">
        <v>3.3000000000000002E-2</v>
      </c>
      <c r="AB967" s="158">
        <v>7.5999999999999998E-2</v>
      </c>
    </row>
    <row r="968" spans="1:28" x14ac:dyDescent="0.25">
      <c r="A968" s="159" t="s">
        <v>4890</v>
      </c>
      <c r="B968" s="158" t="s">
        <v>294</v>
      </c>
      <c r="C968" s="158">
        <v>0.26906957250628666</v>
      </c>
      <c r="D968" s="158">
        <v>0.22799664710813075</v>
      </c>
      <c r="E968" s="158">
        <v>8.8851634534786256E-2</v>
      </c>
      <c r="F968" s="158">
        <v>8.298407376362113E-2</v>
      </c>
      <c r="G968" s="158">
        <v>0.29673093042749371</v>
      </c>
      <c r="H968" s="158">
        <v>1.6764459346186086E-3</v>
      </c>
      <c r="I968" s="158">
        <v>3.269069572506287E-2</v>
      </c>
      <c r="J968" s="158">
        <v>1</v>
      </c>
      <c r="K968" s="159">
        <v>1193</v>
      </c>
      <c r="L968" s="141"/>
      <c r="M968" s="158" t="s">
        <v>294</v>
      </c>
      <c r="N968" s="158" t="s">
        <v>294</v>
      </c>
      <c r="O968" s="158">
        <v>0.245</v>
      </c>
      <c r="P968" s="158">
        <v>0.29499999999999998</v>
      </c>
      <c r="Q968" s="158">
        <v>0.20499999999999999</v>
      </c>
      <c r="R968" s="158">
        <v>0.253</v>
      </c>
      <c r="S968" s="158">
        <v>7.3999999999999996E-2</v>
      </c>
      <c r="T968" s="158">
        <v>0.106</v>
      </c>
      <c r="U968" s="158">
        <v>6.9000000000000006E-2</v>
      </c>
      <c r="V968" s="158">
        <v>0.1</v>
      </c>
      <c r="W968" s="158">
        <v>0.27100000000000002</v>
      </c>
      <c r="X968" s="158">
        <v>0.32300000000000001</v>
      </c>
      <c r="Y968" s="158">
        <v>0</v>
      </c>
      <c r="Z968" s="158">
        <v>6.0000000000000001E-3</v>
      </c>
      <c r="AA968" s="158">
        <v>2.4E-2</v>
      </c>
      <c r="AB968" s="158">
        <v>4.3999999999999997E-2</v>
      </c>
    </row>
    <row r="969" spans="1:28" x14ac:dyDescent="0.25">
      <c r="A969" s="159" t="s">
        <v>4891</v>
      </c>
      <c r="B969" s="158" t="s">
        <v>294</v>
      </c>
      <c r="C969" s="158">
        <v>0.54400000000000004</v>
      </c>
      <c r="D969" s="158">
        <v>0.192</v>
      </c>
      <c r="E969" s="158">
        <v>0.104</v>
      </c>
      <c r="F969" s="158">
        <v>2.6666666666666668E-2</v>
      </c>
      <c r="G969" s="158">
        <v>9.0666666666666673E-2</v>
      </c>
      <c r="H969" s="158" t="s">
        <v>294</v>
      </c>
      <c r="I969" s="158">
        <v>4.2666666666666665E-2</v>
      </c>
      <c r="J969" s="158">
        <v>0.99999999999999989</v>
      </c>
      <c r="K969" s="159">
        <v>375</v>
      </c>
      <c r="L969" s="141"/>
      <c r="M969" s="158" t="s">
        <v>294</v>
      </c>
      <c r="N969" s="158" t="s">
        <v>294</v>
      </c>
      <c r="O969" s="158">
        <v>0.49299999999999999</v>
      </c>
      <c r="P969" s="158">
        <v>0.59399999999999997</v>
      </c>
      <c r="Q969" s="158">
        <v>0.155</v>
      </c>
      <c r="R969" s="158">
        <v>0.23499999999999999</v>
      </c>
      <c r="S969" s="158">
        <v>7.6999999999999999E-2</v>
      </c>
      <c r="T969" s="158">
        <v>0.13900000000000001</v>
      </c>
      <c r="U969" s="158">
        <v>1.4999999999999999E-2</v>
      </c>
      <c r="V969" s="158">
        <v>4.8000000000000001E-2</v>
      </c>
      <c r="W969" s="158">
        <v>6.6000000000000003E-2</v>
      </c>
      <c r="X969" s="158">
        <v>0.124</v>
      </c>
      <c r="Y969" s="158" t="s">
        <v>294</v>
      </c>
      <c r="Z969" s="158" t="s">
        <v>294</v>
      </c>
      <c r="AA969" s="158">
        <v>2.5999999999999999E-2</v>
      </c>
      <c r="AB969" s="158">
        <v>6.8000000000000005E-2</v>
      </c>
    </row>
    <row r="970" spans="1:28" x14ac:dyDescent="0.25">
      <c r="A970" s="159" t="s">
        <v>4892</v>
      </c>
      <c r="B970" s="158" t="s">
        <v>294</v>
      </c>
      <c r="C970" s="158">
        <v>0.47222222222222221</v>
      </c>
      <c r="D970" s="158">
        <v>0.33197831978319781</v>
      </c>
      <c r="E970" s="158">
        <v>7.4525745257452577E-2</v>
      </c>
      <c r="F970" s="158">
        <v>9.485094850948509E-3</v>
      </c>
      <c r="G970" s="158">
        <v>8.4010840108401083E-2</v>
      </c>
      <c r="H970" s="158">
        <v>6.7750677506775068E-4</v>
      </c>
      <c r="I970" s="158">
        <v>2.7100271002710029E-2</v>
      </c>
      <c r="J970" s="158">
        <v>1</v>
      </c>
      <c r="K970" s="159">
        <v>1476</v>
      </c>
      <c r="L970" s="141"/>
      <c r="M970" s="158" t="s">
        <v>294</v>
      </c>
      <c r="N970" s="158" t="s">
        <v>294</v>
      </c>
      <c r="O970" s="158">
        <v>0.44700000000000001</v>
      </c>
      <c r="P970" s="158">
        <v>0.498</v>
      </c>
      <c r="Q970" s="158">
        <v>0.308</v>
      </c>
      <c r="R970" s="158">
        <v>0.35599999999999998</v>
      </c>
      <c r="S970" s="158">
        <v>6.2E-2</v>
      </c>
      <c r="T970" s="158">
        <v>8.8999999999999996E-2</v>
      </c>
      <c r="U970" s="158">
        <v>6.0000000000000001E-3</v>
      </c>
      <c r="V970" s="158">
        <v>1.6E-2</v>
      </c>
      <c r="W970" s="158">
        <v>7.0999999999999994E-2</v>
      </c>
      <c r="X970" s="158">
        <v>9.9000000000000005E-2</v>
      </c>
      <c r="Y970" s="158">
        <v>0</v>
      </c>
      <c r="Z970" s="158">
        <v>4.0000000000000001E-3</v>
      </c>
      <c r="AA970" s="158">
        <v>0.02</v>
      </c>
      <c r="AB970" s="158">
        <v>3.6999999999999998E-2</v>
      </c>
    </row>
    <row r="971" spans="1:28" x14ac:dyDescent="0.25">
      <c r="A971" s="159" t="s">
        <v>4893</v>
      </c>
      <c r="B971" s="158" t="s">
        <v>294</v>
      </c>
      <c r="C971" s="158">
        <v>0.4144144144144144</v>
      </c>
      <c r="D971" s="158">
        <v>0.35135135135135137</v>
      </c>
      <c r="E971" s="158">
        <v>9.90990990990991E-2</v>
      </c>
      <c r="F971" s="158">
        <v>9.0090090090090089E-3</v>
      </c>
      <c r="G971" s="158">
        <v>8.1081081081081086E-2</v>
      </c>
      <c r="H971" s="158">
        <v>9.0090090090090089E-3</v>
      </c>
      <c r="I971" s="158">
        <v>3.6036036036036036E-2</v>
      </c>
      <c r="J971" s="158">
        <v>1</v>
      </c>
      <c r="K971" s="159">
        <v>222</v>
      </c>
      <c r="L971" s="141"/>
      <c r="M971" s="158" t="s">
        <v>294</v>
      </c>
      <c r="N971" s="158" t="s">
        <v>294</v>
      </c>
      <c r="O971" s="158">
        <v>0.35199999999999998</v>
      </c>
      <c r="P971" s="158">
        <v>0.48</v>
      </c>
      <c r="Q971" s="158">
        <v>0.29199999999999998</v>
      </c>
      <c r="R971" s="158">
        <v>0.41599999999999998</v>
      </c>
      <c r="S971" s="158">
        <v>6.6000000000000003E-2</v>
      </c>
      <c r="T971" s="158">
        <v>0.14499999999999999</v>
      </c>
      <c r="U971" s="158">
        <v>2E-3</v>
      </c>
      <c r="V971" s="158">
        <v>3.2000000000000001E-2</v>
      </c>
      <c r="W971" s="158">
        <v>5.1999999999999998E-2</v>
      </c>
      <c r="X971" s="158">
        <v>0.125</v>
      </c>
      <c r="Y971" s="158">
        <v>2E-3</v>
      </c>
      <c r="Z971" s="158">
        <v>3.2000000000000001E-2</v>
      </c>
      <c r="AA971" s="158">
        <v>1.7999999999999999E-2</v>
      </c>
      <c r="AB971" s="158">
        <v>6.9000000000000006E-2</v>
      </c>
    </row>
    <row r="972" spans="1:28" x14ac:dyDescent="0.25">
      <c r="A972" s="159" t="s">
        <v>4894</v>
      </c>
      <c r="B972" s="158" t="s">
        <v>294</v>
      </c>
      <c r="C972" s="158">
        <v>0.21588946459412781</v>
      </c>
      <c r="D972" s="158">
        <v>0.48877374784110533</v>
      </c>
      <c r="E972" s="158">
        <v>0.15716753022452504</v>
      </c>
      <c r="F972" s="158">
        <v>5.181347150259067E-2</v>
      </c>
      <c r="G972" s="158">
        <v>5.6994818652849742E-2</v>
      </c>
      <c r="H972" s="158" t="s">
        <v>294</v>
      </c>
      <c r="I972" s="158">
        <v>2.9360967184801381E-2</v>
      </c>
      <c r="J972" s="158">
        <v>0.99999999999999989</v>
      </c>
      <c r="K972" s="159">
        <v>579</v>
      </c>
      <c r="L972" s="141"/>
      <c r="M972" s="158" t="s">
        <v>294</v>
      </c>
      <c r="N972" s="158" t="s">
        <v>294</v>
      </c>
      <c r="O972" s="158">
        <v>0.184</v>
      </c>
      <c r="P972" s="158">
        <v>0.251</v>
      </c>
      <c r="Q972" s="158">
        <v>0.44800000000000001</v>
      </c>
      <c r="R972" s="158">
        <v>0.52900000000000003</v>
      </c>
      <c r="S972" s="158">
        <v>0.13</v>
      </c>
      <c r="T972" s="158">
        <v>0.189</v>
      </c>
      <c r="U972" s="158">
        <v>3.6999999999999998E-2</v>
      </c>
      <c r="V972" s="158">
        <v>7.2999999999999995E-2</v>
      </c>
      <c r="W972" s="158">
        <v>4.1000000000000002E-2</v>
      </c>
      <c r="X972" s="158">
        <v>7.9000000000000001E-2</v>
      </c>
      <c r="Y972" s="158" t="s">
        <v>294</v>
      </c>
      <c r="Z972" s="158" t="s">
        <v>294</v>
      </c>
      <c r="AA972" s="158">
        <v>1.7999999999999999E-2</v>
      </c>
      <c r="AB972" s="158">
        <v>4.7E-2</v>
      </c>
    </row>
    <row r="973" spans="1:28" x14ac:dyDescent="0.25">
      <c r="A973" s="159" t="s">
        <v>4895</v>
      </c>
      <c r="B973" s="158">
        <v>5.0770075965673366E-2</v>
      </c>
      <c r="C973" s="158">
        <v>0.30804933032754278</v>
      </c>
      <c r="D973" s="158">
        <v>0.25708981377990792</v>
      </c>
      <c r="E973" s="158">
        <v>0.10119915888381609</v>
      </c>
      <c r="F973" s="158">
        <v>1.9663932407600355E-2</v>
      </c>
      <c r="G973" s="158">
        <v>0.23539886714531988</v>
      </c>
      <c r="H973" s="158">
        <v>3.1257696023642184E-3</v>
      </c>
      <c r="I973" s="158">
        <v>2.4703051887775399E-2</v>
      </c>
      <c r="J973" s="158">
        <v>1</v>
      </c>
      <c r="K973" s="159">
        <v>52787</v>
      </c>
      <c r="L973" s="141"/>
      <c r="M973" s="158">
        <v>4.9000000000000002E-2</v>
      </c>
      <c r="N973" s="158">
        <v>5.2999999999999999E-2</v>
      </c>
      <c r="O973" s="158">
        <v>0.30399999999999999</v>
      </c>
      <c r="P973" s="158">
        <v>0.312</v>
      </c>
      <c r="Q973" s="158">
        <v>0.253</v>
      </c>
      <c r="R973" s="158">
        <v>0.26100000000000001</v>
      </c>
      <c r="S973" s="158">
        <v>9.9000000000000005E-2</v>
      </c>
      <c r="T973" s="158">
        <v>0.104</v>
      </c>
      <c r="U973" s="158">
        <v>1.9E-2</v>
      </c>
      <c r="V973" s="158">
        <v>2.1000000000000001E-2</v>
      </c>
      <c r="W973" s="158">
        <v>0.23200000000000001</v>
      </c>
      <c r="X973" s="158">
        <v>0.23899999999999999</v>
      </c>
      <c r="Y973" s="158">
        <v>3.0000000000000001E-3</v>
      </c>
      <c r="Z973" s="158">
        <v>4.0000000000000001E-3</v>
      </c>
      <c r="AA973" s="158">
        <v>2.3E-2</v>
      </c>
      <c r="AB973" s="158">
        <v>2.5999999999999999E-2</v>
      </c>
    </row>
    <row r="974" spans="1:28" x14ac:dyDescent="0.25">
      <c r="A974" s="159" t="s">
        <v>4896</v>
      </c>
      <c r="B974" s="158" t="s">
        <v>294</v>
      </c>
      <c r="C974" s="158">
        <v>0.13136729222520108</v>
      </c>
      <c r="D974" s="158">
        <v>0.20107238605898123</v>
      </c>
      <c r="E974" s="158">
        <v>0.12332439678284182</v>
      </c>
      <c r="F974" s="158">
        <v>2.6809651474530832E-2</v>
      </c>
      <c r="G974" s="158">
        <v>0.49329758713136729</v>
      </c>
      <c r="H974" s="158">
        <v>5.3619302949061663E-3</v>
      </c>
      <c r="I974" s="158">
        <v>1.876675603217158E-2</v>
      </c>
      <c r="J974" s="158">
        <v>1</v>
      </c>
      <c r="K974" s="159">
        <v>373</v>
      </c>
      <c r="L974" s="141"/>
      <c r="M974" s="158" t="s">
        <v>294</v>
      </c>
      <c r="N974" s="158" t="s">
        <v>294</v>
      </c>
      <c r="O974" s="158">
        <v>0.10100000000000001</v>
      </c>
      <c r="P974" s="158">
        <v>0.16900000000000001</v>
      </c>
      <c r="Q974" s="158">
        <v>0.16400000000000001</v>
      </c>
      <c r="R974" s="158">
        <v>0.245</v>
      </c>
      <c r="S974" s="158">
        <v>9.4E-2</v>
      </c>
      <c r="T974" s="158">
        <v>0.161</v>
      </c>
      <c r="U974" s="158">
        <v>1.4999999999999999E-2</v>
      </c>
      <c r="V974" s="158">
        <v>4.9000000000000002E-2</v>
      </c>
      <c r="W974" s="158">
        <v>0.443</v>
      </c>
      <c r="X974" s="158">
        <v>0.54400000000000004</v>
      </c>
      <c r="Y974" s="158">
        <v>1E-3</v>
      </c>
      <c r="Z974" s="158">
        <v>1.9E-2</v>
      </c>
      <c r="AA974" s="158">
        <v>8.9999999999999993E-3</v>
      </c>
      <c r="AB974" s="158">
        <v>3.7999999999999999E-2</v>
      </c>
    </row>
    <row r="975" spans="1:28" x14ac:dyDescent="0.25">
      <c r="A975" s="159" t="s">
        <v>4897</v>
      </c>
      <c r="B975" s="158" t="s">
        <v>294</v>
      </c>
      <c r="C975" s="158">
        <v>0.32167832167832167</v>
      </c>
      <c r="D975" s="158">
        <v>0.28030303030303028</v>
      </c>
      <c r="E975" s="158">
        <v>0.1555944055944056</v>
      </c>
      <c r="F975" s="158">
        <v>2.7972027972027972E-2</v>
      </c>
      <c r="G975" s="158">
        <v>0.19055944055944055</v>
      </c>
      <c r="H975" s="158">
        <v>5.8275058275058275E-4</v>
      </c>
      <c r="I975" s="158">
        <v>2.3310023310023312E-2</v>
      </c>
      <c r="J975" s="158">
        <v>1</v>
      </c>
      <c r="K975" s="159">
        <v>1716</v>
      </c>
      <c r="L975" s="141"/>
      <c r="M975" s="158" t="s">
        <v>294</v>
      </c>
      <c r="N975" s="158" t="s">
        <v>294</v>
      </c>
      <c r="O975" s="158">
        <v>0.3</v>
      </c>
      <c r="P975" s="158">
        <v>0.34399999999999997</v>
      </c>
      <c r="Q975" s="158">
        <v>0.26</v>
      </c>
      <c r="R975" s="158">
        <v>0.30199999999999999</v>
      </c>
      <c r="S975" s="158">
        <v>0.13900000000000001</v>
      </c>
      <c r="T975" s="158">
        <v>0.17399999999999999</v>
      </c>
      <c r="U975" s="158">
        <v>2.1000000000000001E-2</v>
      </c>
      <c r="V975" s="158">
        <v>3.6999999999999998E-2</v>
      </c>
      <c r="W975" s="158">
        <v>0.17299999999999999</v>
      </c>
      <c r="X975" s="158">
        <v>0.21</v>
      </c>
      <c r="Y975" s="158">
        <v>0</v>
      </c>
      <c r="Z975" s="158">
        <v>3.0000000000000001E-3</v>
      </c>
      <c r="AA975" s="158">
        <v>1.7000000000000001E-2</v>
      </c>
      <c r="AB975" s="158">
        <v>3.2000000000000001E-2</v>
      </c>
    </row>
    <row r="976" spans="1:28" x14ac:dyDescent="0.25">
      <c r="A976" s="159" t="s">
        <v>4898</v>
      </c>
      <c r="B976" s="158" t="s">
        <v>294</v>
      </c>
      <c r="C976" s="158">
        <v>1.0262257696693273E-2</v>
      </c>
      <c r="D976" s="158">
        <v>0.14823261117445838</v>
      </c>
      <c r="E976" s="158">
        <v>0.14709236031927023</v>
      </c>
      <c r="F976" s="158">
        <v>3.192702394526796E-2</v>
      </c>
      <c r="G976" s="158">
        <v>0.62827822120866594</v>
      </c>
      <c r="H976" s="158">
        <v>3.4207525655644243E-3</v>
      </c>
      <c r="I976" s="158">
        <v>3.0786773090079819E-2</v>
      </c>
      <c r="J976" s="158">
        <v>1</v>
      </c>
      <c r="K976" s="159">
        <v>877</v>
      </c>
      <c r="L976" s="141"/>
      <c r="M976" s="158" t="s">
        <v>294</v>
      </c>
      <c r="N976" s="158" t="s">
        <v>294</v>
      </c>
      <c r="O976" s="158">
        <v>5.0000000000000001E-3</v>
      </c>
      <c r="P976" s="158">
        <v>1.9E-2</v>
      </c>
      <c r="Q976" s="158">
        <v>0.126</v>
      </c>
      <c r="R976" s="158">
        <v>0.17299999999999999</v>
      </c>
      <c r="S976" s="158">
        <v>0.125</v>
      </c>
      <c r="T976" s="158">
        <v>0.17199999999999999</v>
      </c>
      <c r="U976" s="158">
        <v>2.1999999999999999E-2</v>
      </c>
      <c r="V976" s="158">
        <v>4.5999999999999999E-2</v>
      </c>
      <c r="W976" s="158">
        <v>0.59599999999999997</v>
      </c>
      <c r="X976" s="158">
        <v>0.66</v>
      </c>
      <c r="Y976" s="158">
        <v>1E-3</v>
      </c>
      <c r="Z976" s="158">
        <v>0.01</v>
      </c>
      <c r="AA976" s="158">
        <v>2.1000000000000001E-2</v>
      </c>
      <c r="AB976" s="158">
        <v>4.3999999999999997E-2</v>
      </c>
    </row>
    <row r="977" spans="1:28" x14ac:dyDescent="0.25">
      <c r="A977" s="159" t="s">
        <v>4899</v>
      </c>
      <c r="B977" s="158" t="s">
        <v>294</v>
      </c>
      <c r="C977" s="158">
        <v>9.8118279569892469E-2</v>
      </c>
      <c r="D977" s="158">
        <v>0.17943548387096775</v>
      </c>
      <c r="E977" s="158">
        <v>6.5860215053763438E-2</v>
      </c>
      <c r="F977" s="158">
        <v>7.3924731182795703E-3</v>
      </c>
      <c r="G977" s="158">
        <v>0.60080645161290325</v>
      </c>
      <c r="H977" s="158">
        <v>1.6129032258064516E-2</v>
      </c>
      <c r="I977" s="158">
        <v>3.2258064516129031E-2</v>
      </c>
      <c r="J977" s="158">
        <v>1</v>
      </c>
      <c r="K977" s="159">
        <v>1488</v>
      </c>
      <c r="L977" s="141"/>
      <c r="M977" s="158" t="s">
        <v>294</v>
      </c>
      <c r="N977" s="158" t="s">
        <v>294</v>
      </c>
      <c r="O977" s="158">
        <v>8.4000000000000005E-2</v>
      </c>
      <c r="P977" s="158">
        <v>0.114</v>
      </c>
      <c r="Q977" s="158">
        <v>0.161</v>
      </c>
      <c r="R977" s="158">
        <v>0.2</v>
      </c>
      <c r="S977" s="158">
        <v>5.3999999999999999E-2</v>
      </c>
      <c r="T977" s="158">
        <v>0.08</v>
      </c>
      <c r="U977" s="158">
        <v>4.0000000000000001E-3</v>
      </c>
      <c r="V977" s="158">
        <v>1.2999999999999999E-2</v>
      </c>
      <c r="W977" s="158">
        <v>0.57599999999999996</v>
      </c>
      <c r="X977" s="158">
        <v>0.625</v>
      </c>
      <c r="Y977" s="158">
        <v>1.0999999999999999E-2</v>
      </c>
      <c r="Z977" s="158">
        <v>2.4E-2</v>
      </c>
      <c r="AA977" s="158">
        <v>2.4E-2</v>
      </c>
      <c r="AB977" s="158">
        <v>4.2999999999999997E-2</v>
      </c>
    </row>
    <row r="978" spans="1:28" x14ac:dyDescent="0.25">
      <c r="A978" s="159" t="s">
        <v>4900</v>
      </c>
      <c r="B978" s="158">
        <v>0.22753346080305928</v>
      </c>
      <c r="C978" s="158">
        <v>0.19694072657743786</v>
      </c>
      <c r="D978" s="158">
        <v>0.29445506692160611</v>
      </c>
      <c r="E978" s="158">
        <v>0.1147227533460803</v>
      </c>
      <c r="F978" s="158">
        <v>1.7208413001912046E-2</v>
      </c>
      <c r="G978" s="158">
        <v>0.1147227533460803</v>
      </c>
      <c r="H978" s="158">
        <v>1.9120458891013384E-3</v>
      </c>
      <c r="I978" s="158">
        <v>3.2504780114722756E-2</v>
      </c>
      <c r="J978" s="158">
        <v>1</v>
      </c>
      <c r="K978" s="159">
        <v>523</v>
      </c>
      <c r="L978" s="141"/>
      <c r="M978" s="158">
        <v>0.19400000000000001</v>
      </c>
      <c r="N978" s="158">
        <v>0.26500000000000001</v>
      </c>
      <c r="O978" s="158">
        <v>0.16500000000000001</v>
      </c>
      <c r="P978" s="158">
        <v>0.23300000000000001</v>
      </c>
      <c r="Q978" s="158">
        <v>0.25700000000000001</v>
      </c>
      <c r="R978" s="158">
        <v>0.33500000000000002</v>
      </c>
      <c r="S978" s="158">
        <v>0.09</v>
      </c>
      <c r="T978" s="158">
        <v>0.14499999999999999</v>
      </c>
      <c r="U978" s="158">
        <v>8.9999999999999993E-3</v>
      </c>
      <c r="V978" s="158">
        <v>3.2000000000000001E-2</v>
      </c>
      <c r="W978" s="158">
        <v>0.09</v>
      </c>
      <c r="X978" s="158">
        <v>0.14499999999999999</v>
      </c>
      <c r="Y978" s="158">
        <v>0</v>
      </c>
      <c r="Z978" s="158">
        <v>1.0999999999999999E-2</v>
      </c>
      <c r="AA978" s="158">
        <v>0.02</v>
      </c>
      <c r="AB978" s="158">
        <v>5.0999999999999997E-2</v>
      </c>
    </row>
    <row r="979" spans="1:28" x14ac:dyDescent="0.25">
      <c r="A979" s="159" t="s">
        <v>4901</v>
      </c>
      <c r="B979" s="158">
        <v>0.20049789352738415</v>
      </c>
      <c r="C979" s="158">
        <v>9.5748755266181543E-4</v>
      </c>
      <c r="D979" s="158">
        <v>0.5076599004212945</v>
      </c>
      <c r="E979" s="158">
        <v>0.21869015702795863</v>
      </c>
      <c r="F979" s="158">
        <v>3.312906932209881E-2</v>
      </c>
      <c r="G979" s="158">
        <v>9.3833780160857902E-3</v>
      </c>
      <c r="H979" s="158" t="s">
        <v>294</v>
      </c>
      <c r="I979" s="158">
        <v>2.9682114132516278E-2</v>
      </c>
      <c r="J979" s="158">
        <v>1</v>
      </c>
      <c r="K979" s="159">
        <v>5222</v>
      </c>
      <c r="L979" s="141"/>
      <c r="M979" s="158">
        <v>0.19</v>
      </c>
      <c r="N979" s="158">
        <v>0.21199999999999999</v>
      </c>
      <c r="O979" s="158">
        <v>0</v>
      </c>
      <c r="P979" s="158">
        <v>2E-3</v>
      </c>
      <c r="Q979" s="158">
        <v>0.49399999999999999</v>
      </c>
      <c r="R979" s="158">
        <v>0.52100000000000002</v>
      </c>
      <c r="S979" s="158">
        <v>0.20799999999999999</v>
      </c>
      <c r="T979" s="158">
        <v>0.23</v>
      </c>
      <c r="U979" s="158">
        <v>2.9000000000000001E-2</v>
      </c>
      <c r="V979" s="158">
        <v>3.7999999999999999E-2</v>
      </c>
      <c r="W979" s="158">
        <v>7.0000000000000001E-3</v>
      </c>
      <c r="X979" s="158">
        <v>1.2E-2</v>
      </c>
      <c r="Y979" s="158" t="s">
        <v>294</v>
      </c>
      <c r="Z979" s="158" t="s">
        <v>294</v>
      </c>
      <c r="AA979" s="158">
        <v>2.5000000000000001E-2</v>
      </c>
      <c r="AB979" s="158">
        <v>3.5000000000000003E-2</v>
      </c>
    </row>
    <row r="980" spans="1:28" x14ac:dyDescent="0.25">
      <c r="A980" s="159" t="s">
        <v>4902</v>
      </c>
      <c r="B980" s="158">
        <v>8.7870704534755997E-2</v>
      </c>
      <c r="C980" s="158">
        <v>0.26926094461007377</v>
      </c>
      <c r="D980" s="158">
        <v>0.24007531774674407</v>
      </c>
      <c r="E980" s="158">
        <v>8.1437313667032801E-2</v>
      </c>
      <c r="F980" s="158">
        <v>3.2794602228150005E-2</v>
      </c>
      <c r="G980" s="158">
        <v>0.26471049741095248</v>
      </c>
      <c r="H980" s="158">
        <v>2.3536795857523928E-3</v>
      </c>
      <c r="I980" s="158">
        <v>2.1496940216538522E-2</v>
      </c>
      <c r="J980" s="158">
        <v>0.99999999999999989</v>
      </c>
      <c r="K980" s="159">
        <v>6373</v>
      </c>
      <c r="L980" s="141"/>
      <c r="M980" s="158">
        <v>8.1000000000000003E-2</v>
      </c>
      <c r="N980" s="158">
        <v>9.5000000000000001E-2</v>
      </c>
      <c r="O980" s="158">
        <v>0.25900000000000001</v>
      </c>
      <c r="P980" s="158">
        <v>0.28000000000000003</v>
      </c>
      <c r="Q980" s="158">
        <v>0.23</v>
      </c>
      <c r="R980" s="158">
        <v>0.251</v>
      </c>
      <c r="S980" s="158">
        <v>7.4999999999999997E-2</v>
      </c>
      <c r="T980" s="158">
        <v>8.7999999999999995E-2</v>
      </c>
      <c r="U980" s="158">
        <v>2.9000000000000001E-2</v>
      </c>
      <c r="V980" s="158">
        <v>3.6999999999999998E-2</v>
      </c>
      <c r="W980" s="158">
        <v>0.254</v>
      </c>
      <c r="X980" s="158">
        <v>0.27600000000000002</v>
      </c>
      <c r="Y980" s="158">
        <v>1E-3</v>
      </c>
      <c r="Z980" s="158">
        <v>4.0000000000000001E-3</v>
      </c>
      <c r="AA980" s="158">
        <v>1.7999999999999999E-2</v>
      </c>
      <c r="AB980" s="158">
        <v>2.5000000000000001E-2</v>
      </c>
    </row>
    <row r="981" spans="1:28" x14ac:dyDescent="0.25">
      <c r="A981" s="159" t="s">
        <v>4903</v>
      </c>
      <c r="B981" s="158">
        <v>0.60516605166051662</v>
      </c>
      <c r="C981" s="158">
        <v>0.18327183271832717</v>
      </c>
      <c r="D981" s="158">
        <v>0.12546125461254612</v>
      </c>
      <c r="E981" s="158">
        <v>5.0430504305043047E-2</v>
      </c>
      <c r="F981" s="158" t="s">
        <v>294</v>
      </c>
      <c r="G981" s="158">
        <v>8.6100861008610082E-3</v>
      </c>
      <c r="H981" s="158" t="s">
        <v>294</v>
      </c>
      <c r="I981" s="158">
        <v>2.7060270602706028E-2</v>
      </c>
      <c r="J981" s="158">
        <v>0.99999999999999989</v>
      </c>
      <c r="K981" s="159">
        <v>813</v>
      </c>
      <c r="L981" s="141"/>
      <c r="M981" s="158">
        <v>0.57099999999999995</v>
      </c>
      <c r="N981" s="158">
        <v>0.63800000000000001</v>
      </c>
      <c r="O981" s="158">
        <v>0.158</v>
      </c>
      <c r="P981" s="158">
        <v>0.21099999999999999</v>
      </c>
      <c r="Q981" s="158">
        <v>0.104</v>
      </c>
      <c r="R981" s="158">
        <v>0.15</v>
      </c>
      <c r="S981" s="158">
        <v>3.6999999999999998E-2</v>
      </c>
      <c r="T981" s="158">
        <v>6.8000000000000005E-2</v>
      </c>
      <c r="U981" s="158" t="s">
        <v>294</v>
      </c>
      <c r="V981" s="158" t="s">
        <v>294</v>
      </c>
      <c r="W981" s="158">
        <v>4.0000000000000001E-3</v>
      </c>
      <c r="X981" s="158">
        <v>1.7999999999999999E-2</v>
      </c>
      <c r="Y981" s="158" t="s">
        <v>294</v>
      </c>
      <c r="Z981" s="158" t="s">
        <v>294</v>
      </c>
      <c r="AA981" s="158">
        <v>1.7999999999999999E-2</v>
      </c>
      <c r="AB981" s="158">
        <v>4.1000000000000002E-2</v>
      </c>
    </row>
    <row r="982" spans="1:28" x14ac:dyDescent="0.25">
      <c r="A982" s="159" t="s">
        <v>4904</v>
      </c>
      <c r="B982" s="158">
        <v>0.26029718456725753</v>
      </c>
      <c r="C982" s="158">
        <v>0.54940041710114706</v>
      </c>
      <c r="D982" s="158">
        <v>9.5020855057351403E-2</v>
      </c>
      <c r="E982" s="158">
        <v>2.8545359749739312E-2</v>
      </c>
      <c r="F982" s="158">
        <v>6.517205422314911E-4</v>
      </c>
      <c r="G982" s="158">
        <v>4.4708029197080293E-2</v>
      </c>
      <c r="H982" s="158">
        <v>2.7372262773722629E-3</v>
      </c>
      <c r="I982" s="158">
        <v>1.8639207507820648E-2</v>
      </c>
      <c r="J982" s="158">
        <v>0.99999999999999989</v>
      </c>
      <c r="K982" s="159">
        <v>7672</v>
      </c>
      <c r="L982" s="141"/>
      <c r="M982" s="158">
        <v>0.251</v>
      </c>
      <c r="N982" s="158">
        <v>0.27</v>
      </c>
      <c r="O982" s="158">
        <v>0.53800000000000003</v>
      </c>
      <c r="P982" s="158">
        <v>0.56100000000000005</v>
      </c>
      <c r="Q982" s="158">
        <v>8.8999999999999996E-2</v>
      </c>
      <c r="R982" s="158">
        <v>0.10199999999999999</v>
      </c>
      <c r="S982" s="158">
        <v>2.5000000000000001E-2</v>
      </c>
      <c r="T982" s="158">
        <v>3.3000000000000002E-2</v>
      </c>
      <c r="U982" s="158">
        <v>0</v>
      </c>
      <c r="V982" s="158">
        <v>2E-3</v>
      </c>
      <c r="W982" s="158">
        <v>0.04</v>
      </c>
      <c r="X982" s="158">
        <v>0.05</v>
      </c>
      <c r="Y982" s="158">
        <v>2E-3</v>
      </c>
      <c r="Z982" s="158">
        <v>4.0000000000000001E-3</v>
      </c>
      <c r="AA982" s="158">
        <v>1.6E-2</v>
      </c>
      <c r="AB982" s="158">
        <v>2.1999999999999999E-2</v>
      </c>
    </row>
    <row r="983" spans="1:28" x14ac:dyDescent="0.25">
      <c r="A983" s="159" t="s">
        <v>4905</v>
      </c>
      <c r="B983" s="158" t="s">
        <v>294</v>
      </c>
      <c r="C983" s="158">
        <v>0.35280373831775702</v>
      </c>
      <c r="D983" s="158">
        <v>0.3855140186915888</v>
      </c>
      <c r="E983" s="158">
        <v>0.11448598130841121</v>
      </c>
      <c r="F983" s="158">
        <v>4.6728971962616819E-3</v>
      </c>
      <c r="G983" s="158">
        <v>0.12616822429906541</v>
      </c>
      <c r="H983" s="158" t="s">
        <v>294</v>
      </c>
      <c r="I983" s="158">
        <v>1.6355140186915886E-2</v>
      </c>
      <c r="J983" s="158">
        <v>0.99999999999999989</v>
      </c>
      <c r="K983" s="159">
        <v>428</v>
      </c>
      <c r="L983" s="141"/>
      <c r="M983" s="158" t="s">
        <v>294</v>
      </c>
      <c r="N983" s="158" t="s">
        <v>294</v>
      </c>
      <c r="O983" s="158">
        <v>0.309</v>
      </c>
      <c r="P983" s="158">
        <v>0.39900000000000002</v>
      </c>
      <c r="Q983" s="158">
        <v>0.34100000000000003</v>
      </c>
      <c r="R983" s="158">
        <v>0.432</v>
      </c>
      <c r="S983" s="158">
        <v>8.7999999999999995E-2</v>
      </c>
      <c r="T983" s="158">
        <v>0.14799999999999999</v>
      </c>
      <c r="U983" s="158">
        <v>1E-3</v>
      </c>
      <c r="V983" s="158">
        <v>1.7000000000000001E-2</v>
      </c>
      <c r="W983" s="158">
        <v>9.8000000000000004E-2</v>
      </c>
      <c r="X983" s="158">
        <v>0.161</v>
      </c>
      <c r="Y983" s="158" t="s">
        <v>294</v>
      </c>
      <c r="Z983" s="158" t="s">
        <v>294</v>
      </c>
      <c r="AA983" s="158">
        <v>8.0000000000000002E-3</v>
      </c>
      <c r="AB983" s="158">
        <v>3.3000000000000002E-2</v>
      </c>
    </row>
    <row r="984" spans="1:28" x14ac:dyDescent="0.25">
      <c r="A984" s="159" t="s">
        <v>4906</v>
      </c>
      <c r="B984" s="158" t="s">
        <v>294</v>
      </c>
      <c r="C984" s="158">
        <v>0.25471698113207547</v>
      </c>
      <c r="D984" s="158">
        <v>0.43396226415094341</v>
      </c>
      <c r="E984" s="158">
        <v>0.16037735849056603</v>
      </c>
      <c r="F984" s="158">
        <v>1.8867924528301886E-2</v>
      </c>
      <c r="G984" s="158">
        <v>0.12264150943396226</v>
      </c>
      <c r="H984" s="158" t="s">
        <v>294</v>
      </c>
      <c r="I984" s="158">
        <v>9.433962264150943E-3</v>
      </c>
      <c r="J984" s="158">
        <v>0.99999999999999989</v>
      </c>
      <c r="K984" s="159">
        <v>106</v>
      </c>
      <c r="L984" s="141"/>
      <c r="M984" s="158" t="s">
        <v>294</v>
      </c>
      <c r="N984" s="158" t="s">
        <v>294</v>
      </c>
      <c r="O984" s="158">
        <v>0.18099999999999999</v>
      </c>
      <c r="P984" s="158">
        <v>0.34499999999999997</v>
      </c>
      <c r="Q984" s="158">
        <v>0.34399999999999997</v>
      </c>
      <c r="R984" s="158">
        <v>0.52900000000000003</v>
      </c>
      <c r="S984" s="158">
        <v>0.10299999999999999</v>
      </c>
      <c r="T984" s="158">
        <v>0.24199999999999999</v>
      </c>
      <c r="U984" s="158">
        <v>5.0000000000000001E-3</v>
      </c>
      <c r="V984" s="158">
        <v>6.6000000000000003E-2</v>
      </c>
      <c r="W984" s="158">
        <v>7.2999999999999995E-2</v>
      </c>
      <c r="X984" s="158">
        <v>0.19900000000000001</v>
      </c>
      <c r="Y984" s="158" t="s">
        <v>294</v>
      </c>
      <c r="Z984" s="158" t="s">
        <v>294</v>
      </c>
      <c r="AA984" s="158">
        <v>2E-3</v>
      </c>
      <c r="AB984" s="158">
        <v>5.1999999999999998E-2</v>
      </c>
    </row>
    <row r="985" spans="1:28" x14ac:dyDescent="0.25">
      <c r="A985" s="159" t="s">
        <v>4907</v>
      </c>
      <c r="B985" s="158" t="s">
        <v>294</v>
      </c>
      <c r="C985" s="158">
        <v>0.36285097192224625</v>
      </c>
      <c r="D985" s="158">
        <v>0.2505399568034557</v>
      </c>
      <c r="E985" s="158">
        <v>0.31749460043196542</v>
      </c>
      <c r="F985" s="158">
        <v>8.6393088552915772E-3</v>
      </c>
      <c r="G985" s="158">
        <v>4.5356371490280781E-2</v>
      </c>
      <c r="H985" s="158">
        <v>2.1598272138228943E-3</v>
      </c>
      <c r="I985" s="158">
        <v>1.2958963282937365E-2</v>
      </c>
      <c r="J985" s="158">
        <v>1.0000000000000002</v>
      </c>
      <c r="K985" s="159">
        <v>463</v>
      </c>
      <c r="L985" s="141"/>
      <c r="M985" s="158" t="s">
        <v>294</v>
      </c>
      <c r="N985" s="158" t="s">
        <v>294</v>
      </c>
      <c r="O985" s="158">
        <v>0.32</v>
      </c>
      <c r="P985" s="158">
        <v>0.40799999999999997</v>
      </c>
      <c r="Q985" s="158">
        <v>0.21299999999999999</v>
      </c>
      <c r="R985" s="158">
        <v>0.29199999999999998</v>
      </c>
      <c r="S985" s="158">
        <v>0.27700000000000002</v>
      </c>
      <c r="T985" s="158">
        <v>0.36099999999999999</v>
      </c>
      <c r="U985" s="158">
        <v>3.0000000000000001E-3</v>
      </c>
      <c r="V985" s="158">
        <v>2.1999999999999999E-2</v>
      </c>
      <c r="W985" s="158">
        <v>0.03</v>
      </c>
      <c r="X985" s="158">
        <v>6.8000000000000005E-2</v>
      </c>
      <c r="Y985" s="158">
        <v>0</v>
      </c>
      <c r="Z985" s="158">
        <v>1.2E-2</v>
      </c>
      <c r="AA985" s="158">
        <v>6.0000000000000001E-3</v>
      </c>
      <c r="AB985" s="158">
        <v>2.8000000000000001E-2</v>
      </c>
    </row>
    <row r="986" spans="1:28" x14ac:dyDescent="0.25">
      <c r="A986" s="159" t="s">
        <v>4908</v>
      </c>
      <c r="B986" s="158" t="s">
        <v>294</v>
      </c>
      <c r="C986" s="158">
        <v>0.46949602122015915</v>
      </c>
      <c r="D986" s="158">
        <v>0.32360742705570295</v>
      </c>
      <c r="E986" s="158">
        <v>0.10875331564986737</v>
      </c>
      <c r="F986" s="158">
        <v>2.6525198938992041E-3</v>
      </c>
      <c r="G986" s="158">
        <v>8.2228116710875335E-2</v>
      </c>
      <c r="H986" s="158" t="s">
        <v>294</v>
      </c>
      <c r="I986" s="158">
        <v>1.3262599469496022E-2</v>
      </c>
      <c r="J986" s="158">
        <v>1</v>
      </c>
      <c r="K986" s="159">
        <v>377</v>
      </c>
      <c r="L986" s="141"/>
      <c r="M986" s="158" t="s">
        <v>294</v>
      </c>
      <c r="N986" s="158" t="s">
        <v>294</v>
      </c>
      <c r="O986" s="158">
        <v>0.42</v>
      </c>
      <c r="P986" s="158">
        <v>0.52</v>
      </c>
      <c r="Q986" s="158">
        <v>0.27800000000000002</v>
      </c>
      <c r="R986" s="158">
        <v>0.372</v>
      </c>
      <c r="S986" s="158">
        <v>8.1000000000000003E-2</v>
      </c>
      <c r="T986" s="158">
        <v>0.14399999999999999</v>
      </c>
      <c r="U986" s="158">
        <v>0</v>
      </c>
      <c r="V986" s="158">
        <v>1.4999999999999999E-2</v>
      </c>
      <c r="W986" s="158">
        <v>5.8999999999999997E-2</v>
      </c>
      <c r="X986" s="158">
        <v>0.114</v>
      </c>
      <c r="Y986" s="158" t="s">
        <v>294</v>
      </c>
      <c r="Z986" s="158" t="s">
        <v>294</v>
      </c>
      <c r="AA986" s="158">
        <v>6.0000000000000001E-3</v>
      </c>
      <c r="AB986" s="158">
        <v>3.1E-2</v>
      </c>
    </row>
    <row r="987" spans="1:28" x14ac:dyDescent="0.25">
      <c r="A987" s="159" t="s">
        <v>4909</v>
      </c>
      <c r="B987" s="158" t="s">
        <v>294</v>
      </c>
      <c r="C987" s="158">
        <v>0.33734939759036142</v>
      </c>
      <c r="D987" s="158">
        <v>0.36144578313253012</v>
      </c>
      <c r="E987" s="158">
        <v>0.17771084337349397</v>
      </c>
      <c r="F987" s="158">
        <v>9.0361445783132526E-3</v>
      </c>
      <c r="G987" s="158">
        <v>0.10843373493975904</v>
      </c>
      <c r="H987" s="158">
        <v>3.0120481927710845E-3</v>
      </c>
      <c r="I987" s="158">
        <v>3.0120481927710845E-3</v>
      </c>
      <c r="J987" s="158">
        <v>1</v>
      </c>
      <c r="K987" s="159">
        <v>332</v>
      </c>
      <c r="L987" s="141"/>
      <c r="M987" s="158" t="s">
        <v>294</v>
      </c>
      <c r="N987" s="158" t="s">
        <v>294</v>
      </c>
      <c r="O987" s="158">
        <v>0.28899999999999998</v>
      </c>
      <c r="P987" s="158">
        <v>0.39</v>
      </c>
      <c r="Q987" s="158">
        <v>0.312</v>
      </c>
      <c r="R987" s="158">
        <v>0.41399999999999998</v>
      </c>
      <c r="S987" s="158">
        <v>0.14000000000000001</v>
      </c>
      <c r="T987" s="158">
        <v>0.222</v>
      </c>
      <c r="U987" s="158">
        <v>3.0000000000000001E-3</v>
      </c>
      <c r="V987" s="158">
        <v>2.5999999999999999E-2</v>
      </c>
      <c r="W987" s="158">
        <v>7.9000000000000001E-2</v>
      </c>
      <c r="X987" s="158">
        <v>0.14599999999999999</v>
      </c>
      <c r="Y987" s="158">
        <v>1E-3</v>
      </c>
      <c r="Z987" s="158">
        <v>1.7000000000000001E-2</v>
      </c>
      <c r="AA987" s="158">
        <v>1E-3</v>
      </c>
      <c r="AB987" s="158">
        <v>1.7000000000000001E-2</v>
      </c>
    </row>
    <row r="988" spans="1:28" x14ac:dyDescent="0.25">
      <c r="A988" s="159" t="s">
        <v>4910</v>
      </c>
      <c r="B988" s="158" t="s">
        <v>294</v>
      </c>
      <c r="C988" s="158">
        <v>0.16894977168949771</v>
      </c>
      <c r="D988" s="158">
        <v>0.5273972602739726</v>
      </c>
      <c r="E988" s="158">
        <v>0.18721461187214611</v>
      </c>
      <c r="F988" s="158">
        <v>1.5981735159817351E-2</v>
      </c>
      <c r="G988" s="158">
        <v>6.8493150684931503E-2</v>
      </c>
      <c r="H988" s="158">
        <v>2.2831050228310501E-3</v>
      </c>
      <c r="I988" s="158">
        <v>2.9680365296803651E-2</v>
      </c>
      <c r="J988" s="158">
        <v>0.99999999999999989</v>
      </c>
      <c r="K988" s="159">
        <v>438</v>
      </c>
      <c r="L988" s="141"/>
      <c r="M988" s="158" t="s">
        <v>294</v>
      </c>
      <c r="N988" s="158" t="s">
        <v>294</v>
      </c>
      <c r="O988" s="158">
        <v>0.13700000000000001</v>
      </c>
      <c r="P988" s="158">
        <v>0.20699999999999999</v>
      </c>
      <c r="Q988" s="158">
        <v>0.48099999999999998</v>
      </c>
      <c r="R988" s="158">
        <v>0.57399999999999995</v>
      </c>
      <c r="S988" s="158">
        <v>0.153</v>
      </c>
      <c r="T988" s="158">
        <v>0.22600000000000001</v>
      </c>
      <c r="U988" s="158">
        <v>8.0000000000000002E-3</v>
      </c>
      <c r="V988" s="158">
        <v>3.3000000000000002E-2</v>
      </c>
      <c r="W988" s="158">
        <v>4.8000000000000001E-2</v>
      </c>
      <c r="X988" s="158">
        <v>9.6000000000000002E-2</v>
      </c>
      <c r="Y988" s="158">
        <v>0</v>
      </c>
      <c r="Z988" s="158">
        <v>1.2999999999999999E-2</v>
      </c>
      <c r="AA988" s="158">
        <v>1.7000000000000001E-2</v>
      </c>
      <c r="AB988" s="158">
        <v>0.05</v>
      </c>
    </row>
    <row r="989" spans="1:28" x14ac:dyDescent="0.25">
      <c r="A989" s="159" t="s">
        <v>4911</v>
      </c>
      <c r="B989" s="158" t="s">
        <v>294</v>
      </c>
      <c r="C989" s="158">
        <v>0.31987577639751552</v>
      </c>
      <c r="D989" s="158">
        <v>0.32298136645962733</v>
      </c>
      <c r="E989" s="158">
        <v>0.12111801242236025</v>
      </c>
      <c r="F989" s="158">
        <v>1.5527950310559006E-2</v>
      </c>
      <c r="G989" s="158">
        <v>0.16459627329192547</v>
      </c>
      <c r="H989" s="158" t="s">
        <v>294</v>
      </c>
      <c r="I989" s="158">
        <v>5.5900621118012424E-2</v>
      </c>
      <c r="J989" s="158">
        <v>1</v>
      </c>
      <c r="K989" s="159">
        <v>322</v>
      </c>
      <c r="L989" s="141"/>
      <c r="M989" s="158" t="s">
        <v>294</v>
      </c>
      <c r="N989" s="158" t="s">
        <v>294</v>
      </c>
      <c r="O989" s="158">
        <v>0.27100000000000002</v>
      </c>
      <c r="P989" s="158">
        <v>0.373</v>
      </c>
      <c r="Q989" s="158">
        <v>0.27400000000000002</v>
      </c>
      <c r="R989" s="158">
        <v>0.376</v>
      </c>
      <c r="S989" s="158">
        <v>0.09</v>
      </c>
      <c r="T989" s="158">
        <v>0.161</v>
      </c>
      <c r="U989" s="158">
        <v>7.0000000000000001E-3</v>
      </c>
      <c r="V989" s="158">
        <v>3.5999999999999997E-2</v>
      </c>
      <c r="W989" s="158">
        <v>0.128</v>
      </c>
      <c r="X989" s="158">
        <v>0.20899999999999999</v>
      </c>
      <c r="Y989" s="158" t="s">
        <v>294</v>
      </c>
      <c r="Z989" s="158" t="s">
        <v>294</v>
      </c>
      <c r="AA989" s="158">
        <v>3.5999999999999997E-2</v>
      </c>
      <c r="AB989" s="158">
        <v>8.6999999999999994E-2</v>
      </c>
    </row>
    <row r="990" spans="1:28" x14ac:dyDescent="0.25">
      <c r="A990" s="159" t="s">
        <v>4912</v>
      </c>
      <c r="B990" s="158" t="s">
        <v>294</v>
      </c>
      <c r="C990" s="158">
        <v>0.21567217828900073</v>
      </c>
      <c r="D990" s="158">
        <v>0.29475197699496763</v>
      </c>
      <c r="E990" s="158">
        <v>0.17757009345794392</v>
      </c>
      <c r="F990" s="158">
        <v>1.2940330697340043E-2</v>
      </c>
      <c r="G990" s="158">
        <v>0.27246585190510425</v>
      </c>
      <c r="H990" s="158">
        <v>3.5945363048166786E-3</v>
      </c>
      <c r="I990" s="158">
        <v>2.3005032350826744E-2</v>
      </c>
      <c r="J990" s="158">
        <v>0.99999999999999989</v>
      </c>
      <c r="K990" s="159">
        <v>1391</v>
      </c>
      <c r="L990" s="141"/>
      <c r="M990" s="158" t="s">
        <v>294</v>
      </c>
      <c r="N990" s="158" t="s">
        <v>294</v>
      </c>
      <c r="O990" s="158">
        <v>0.19500000000000001</v>
      </c>
      <c r="P990" s="158">
        <v>0.23799999999999999</v>
      </c>
      <c r="Q990" s="158">
        <v>0.27100000000000002</v>
      </c>
      <c r="R990" s="158">
        <v>0.31900000000000001</v>
      </c>
      <c r="S990" s="158">
        <v>0.158</v>
      </c>
      <c r="T990" s="158">
        <v>0.19900000000000001</v>
      </c>
      <c r="U990" s="158">
        <v>8.0000000000000002E-3</v>
      </c>
      <c r="V990" s="158">
        <v>0.02</v>
      </c>
      <c r="W990" s="158">
        <v>0.25</v>
      </c>
      <c r="X990" s="158">
        <v>0.29599999999999999</v>
      </c>
      <c r="Y990" s="158">
        <v>2E-3</v>
      </c>
      <c r="Z990" s="158">
        <v>8.0000000000000002E-3</v>
      </c>
      <c r="AA990" s="158">
        <v>1.6E-2</v>
      </c>
      <c r="AB990" s="158">
        <v>3.2000000000000001E-2</v>
      </c>
    </row>
    <row r="991" spans="1:28" x14ac:dyDescent="0.25">
      <c r="A991" s="159" t="s">
        <v>4913</v>
      </c>
      <c r="B991" s="158" t="s">
        <v>294</v>
      </c>
      <c r="C991" s="158">
        <v>3.0567685589519649E-2</v>
      </c>
      <c r="D991" s="158">
        <v>0.21397379912663755</v>
      </c>
      <c r="E991" s="158">
        <v>0.13537117903930132</v>
      </c>
      <c r="F991" s="158">
        <v>4.148471615720524E-2</v>
      </c>
      <c r="G991" s="158">
        <v>0.54366812227074235</v>
      </c>
      <c r="H991" s="158">
        <v>6.5502183406113534E-3</v>
      </c>
      <c r="I991" s="158">
        <v>2.8384279475982533E-2</v>
      </c>
      <c r="J991" s="158">
        <v>0.99999999999999989</v>
      </c>
      <c r="K991" s="159">
        <v>458</v>
      </c>
      <c r="L991" s="141"/>
      <c r="M991" s="158" t="s">
        <v>294</v>
      </c>
      <c r="N991" s="158" t="s">
        <v>294</v>
      </c>
      <c r="O991" s="158">
        <v>1.7999999999999999E-2</v>
      </c>
      <c r="P991" s="158">
        <v>5.0999999999999997E-2</v>
      </c>
      <c r="Q991" s="158">
        <v>0.17899999999999999</v>
      </c>
      <c r="R991" s="158">
        <v>0.254</v>
      </c>
      <c r="S991" s="158">
        <v>0.107</v>
      </c>
      <c r="T991" s="158">
        <v>0.17</v>
      </c>
      <c r="U991" s="158">
        <v>2.7E-2</v>
      </c>
      <c r="V991" s="158">
        <v>6.4000000000000001E-2</v>
      </c>
      <c r="W991" s="158">
        <v>0.498</v>
      </c>
      <c r="X991" s="158">
        <v>0.58899999999999997</v>
      </c>
      <c r="Y991" s="158">
        <v>2E-3</v>
      </c>
      <c r="Z991" s="158">
        <v>1.9E-2</v>
      </c>
      <c r="AA991" s="158">
        <v>1.7000000000000001E-2</v>
      </c>
      <c r="AB991" s="158">
        <v>4.8000000000000001E-2</v>
      </c>
    </row>
    <row r="992" spans="1:28" x14ac:dyDescent="0.25">
      <c r="A992" s="159" t="s">
        <v>4914</v>
      </c>
      <c r="B992" s="158" t="s">
        <v>294</v>
      </c>
      <c r="C992" s="158">
        <v>0.11967545638945233</v>
      </c>
      <c r="D992" s="158">
        <v>0.45436105476673427</v>
      </c>
      <c r="E992" s="158">
        <v>0.14198782961460446</v>
      </c>
      <c r="F992" s="158">
        <v>2.0283975659229209E-3</v>
      </c>
      <c r="G992" s="158">
        <v>0.22109533468559839</v>
      </c>
      <c r="H992" s="158">
        <v>4.0567951318458417E-3</v>
      </c>
      <c r="I992" s="158">
        <v>5.6795131845841784E-2</v>
      </c>
      <c r="J992" s="158">
        <v>1</v>
      </c>
      <c r="K992" s="159">
        <v>493</v>
      </c>
      <c r="L992" s="141"/>
      <c r="M992" s="158" t="s">
        <v>294</v>
      </c>
      <c r="N992" s="158" t="s">
        <v>294</v>
      </c>
      <c r="O992" s="158">
        <v>9.4E-2</v>
      </c>
      <c r="P992" s="158">
        <v>0.151</v>
      </c>
      <c r="Q992" s="158">
        <v>0.41099999999999998</v>
      </c>
      <c r="R992" s="158">
        <v>0.498</v>
      </c>
      <c r="S992" s="158">
        <v>0.114</v>
      </c>
      <c r="T992" s="158">
        <v>0.17599999999999999</v>
      </c>
      <c r="U992" s="158">
        <v>0</v>
      </c>
      <c r="V992" s="158">
        <v>1.0999999999999999E-2</v>
      </c>
      <c r="W992" s="158">
        <v>0.187</v>
      </c>
      <c r="X992" s="158">
        <v>0.26</v>
      </c>
      <c r="Y992" s="158">
        <v>1E-3</v>
      </c>
      <c r="Z992" s="158">
        <v>1.4999999999999999E-2</v>
      </c>
      <c r="AA992" s="158">
        <v>0.04</v>
      </c>
      <c r="AB992" s="158">
        <v>8.1000000000000003E-2</v>
      </c>
    </row>
    <row r="993" spans="1:28" x14ac:dyDescent="0.25">
      <c r="A993" s="159" t="s">
        <v>4915</v>
      </c>
      <c r="B993" s="158" t="s">
        <v>294</v>
      </c>
      <c r="C993" s="158">
        <v>5.5319148936170209E-2</v>
      </c>
      <c r="D993" s="158">
        <v>0.2</v>
      </c>
      <c r="E993" s="158">
        <v>0.14468085106382977</v>
      </c>
      <c r="F993" s="158">
        <v>5.5319148936170209E-2</v>
      </c>
      <c r="G993" s="158">
        <v>0.50212765957446803</v>
      </c>
      <c r="H993" s="158">
        <v>4.2553191489361703E-3</v>
      </c>
      <c r="I993" s="158">
        <v>3.8297872340425532E-2</v>
      </c>
      <c r="J993" s="158">
        <v>1</v>
      </c>
      <c r="K993" s="159">
        <v>235</v>
      </c>
      <c r="L993" s="141"/>
      <c r="M993" s="158" t="s">
        <v>294</v>
      </c>
      <c r="N993" s="158" t="s">
        <v>294</v>
      </c>
      <c r="O993" s="158">
        <v>3.3000000000000002E-2</v>
      </c>
      <c r="P993" s="158">
        <v>9.1999999999999998E-2</v>
      </c>
      <c r="Q993" s="158">
        <v>0.154</v>
      </c>
      <c r="R993" s="158">
        <v>0.25600000000000001</v>
      </c>
      <c r="S993" s="158">
        <v>0.105</v>
      </c>
      <c r="T993" s="158">
        <v>0.19500000000000001</v>
      </c>
      <c r="U993" s="158">
        <v>3.3000000000000002E-2</v>
      </c>
      <c r="V993" s="158">
        <v>9.1999999999999998E-2</v>
      </c>
      <c r="W993" s="158">
        <v>0.439</v>
      </c>
      <c r="X993" s="158">
        <v>0.56599999999999995</v>
      </c>
      <c r="Y993" s="158">
        <v>1E-3</v>
      </c>
      <c r="Z993" s="158">
        <v>2.4E-2</v>
      </c>
      <c r="AA993" s="158">
        <v>0.02</v>
      </c>
      <c r="AB993" s="158">
        <v>7.0999999999999994E-2</v>
      </c>
    </row>
    <row r="994" spans="1:28" x14ac:dyDescent="0.25">
      <c r="A994" s="159" t="s">
        <v>4916</v>
      </c>
      <c r="B994" s="158" t="s">
        <v>294</v>
      </c>
      <c r="C994" s="158">
        <v>8.1349206349206352E-2</v>
      </c>
      <c r="D994" s="158">
        <v>0.26785714285714285</v>
      </c>
      <c r="E994" s="158">
        <v>0.1765873015873016</v>
      </c>
      <c r="F994" s="158">
        <v>7.9365079365079361E-3</v>
      </c>
      <c r="G994" s="158">
        <v>0.42857142857142855</v>
      </c>
      <c r="H994" s="158">
        <v>1.984126984126984E-3</v>
      </c>
      <c r="I994" s="158">
        <v>3.5714285714285712E-2</v>
      </c>
      <c r="J994" s="158">
        <v>0.99999999999999989</v>
      </c>
      <c r="K994" s="159">
        <v>504</v>
      </c>
      <c r="L994" s="141"/>
      <c r="M994" s="158" t="s">
        <v>294</v>
      </c>
      <c r="N994" s="158" t="s">
        <v>294</v>
      </c>
      <c r="O994" s="158">
        <v>6.0999999999999999E-2</v>
      </c>
      <c r="P994" s="158">
        <v>0.109</v>
      </c>
      <c r="Q994" s="158">
        <v>0.23100000000000001</v>
      </c>
      <c r="R994" s="158">
        <v>0.308</v>
      </c>
      <c r="S994" s="158">
        <v>0.14599999999999999</v>
      </c>
      <c r="T994" s="158">
        <v>0.21199999999999999</v>
      </c>
      <c r="U994" s="158">
        <v>3.0000000000000001E-3</v>
      </c>
      <c r="V994" s="158">
        <v>0.02</v>
      </c>
      <c r="W994" s="158">
        <v>0.38600000000000001</v>
      </c>
      <c r="X994" s="158">
        <v>0.47199999999999998</v>
      </c>
      <c r="Y994" s="158">
        <v>0</v>
      </c>
      <c r="Z994" s="158">
        <v>1.0999999999999999E-2</v>
      </c>
      <c r="AA994" s="158">
        <v>2.3E-2</v>
      </c>
      <c r="AB994" s="158">
        <v>5.6000000000000001E-2</v>
      </c>
    </row>
    <row r="995" spans="1:28" x14ac:dyDescent="0.25">
      <c r="A995" s="159" t="s">
        <v>4917</v>
      </c>
      <c r="B995" s="158" t="s">
        <v>294</v>
      </c>
      <c r="C995" s="158">
        <v>0.25954692556634307</v>
      </c>
      <c r="D995" s="158">
        <v>0.20957928802588996</v>
      </c>
      <c r="E995" s="158">
        <v>0.10977346278317152</v>
      </c>
      <c r="F995" s="158">
        <v>1.6310679611650485E-2</v>
      </c>
      <c r="G995" s="158">
        <v>0.37734627831715212</v>
      </c>
      <c r="H995" s="158">
        <v>4.0129449838187704E-3</v>
      </c>
      <c r="I995" s="158">
        <v>2.3430420711974109E-2</v>
      </c>
      <c r="J995" s="158">
        <v>1</v>
      </c>
      <c r="K995" s="159">
        <v>7725</v>
      </c>
      <c r="L995" s="141"/>
      <c r="M995" s="158" t="s">
        <v>294</v>
      </c>
      <c r="N995" s="158" t="s">
        <v>294</v>
      </c>
      <c r="O995" s="158">
        <v>0.25</v>
      </c>
      <c r="P995" s="158">
        <v>0.26900000000000002</v>
      </c>
      <c r="Q995" s="158">
        <v>0.20100000000000001</v>
      </c>
      <c r="R995" s="158">
        <v>0.219</v>
      </c>
      <c r="S995" s="158">
        <v>0.10299999999999999</v>
      </c>
      <c r="T995" s="158">
        <v>0.11700000000000001</v>
      </c>
      <c r="U995" s="158">
        <v>1.4E-2</v>
      </c>
      <c r="V995" s="158">
        <v>1.9E-2</v>
      </c>
      <c r="W995" s="158">
        <v>0.36699999999999999</v>
      </c>
      <c r="X995" s="158">
        <v>0.38800000000000001</v>
      </c>
      <c r="Y995" s="158">
        <v>3.0000000000000001E-3</v>
      </c>
      <c r="Z995" s="158">
        <v>6.0000000000000001E-3</v>
      </c>
      <c r="AA995" s="158">
        <v>0.02</v>
      </c>
      <c r="AB995" s="158">
        <v>2.7E-2</v>
      </c>
    </row>
    <row r="996" spans="1:28" x14ac:dyDescent="0.25">
      <c r="A996" s="159" t="s">
        <v>4918</v>
      </c>
      <c r="B996" s="158" t="s">
        <v>294</v>
      </c>
      <c r="C996" s="158">
        <v>0.77142857142857146</v>
      </c>
      <c r="D996" s="158">
        <v>0.11428571428571428</v>
      </c>
      <c r="E996" s="158">
        <v>1.4285714285714285E-2</v>
      </c>
      <c r="F996" s="158" t="s">
        <v>294</v>
      </c>
      <c r="G996" s="158">
        <v>8.5714285714285715E-2</v>
      </c>
      <c r="H996" s="158" t="s">
        <v>294</v>
      </c>
      <c r="I996" s="158">
        <v>1.4285714285714285E-2</v>
      </c>
      <c r="J996" s="158">
        <v>1</v>
      </c>
      <c r="K996" s="159">
        <v>70</v>
      </c>
      <c r="L996" s="141"/>
      <c r="M996" s="158" t="s">
        <v>294</v>
      </c>
      <c r="N996" s="158" t="s">
        <v>294</v>
      </c>
      <c r="O996" s="158">
        <v>0.66</v>
      </c>
      <c r="P996" s="158">
        <v>0.85399999999999998</v>
      </c>
      <c r="Q996" s="158">
        <v>5.8999999999999997E-2</v>
      </c>
      <c r="R996" s="158">
        <v>0.21</v>
      </c>
      <c r="S996" s="158">
        <v>3.0000000000000001E-3</v>
      </c>
      <c r="T996" s="158">
        <v>7.6999999999999999E-2</v>
      </c>
      <c r="U996" s="158" t="s">
        <v>294</v>
      </c>
      <c r="V996" s="158" t="s">
        <v>294</v>
      </c>
      <c r="W996" s="158">
        <v>0.04</v>
      </c>
      <c r="X996" s="158">
        <v>0.17499999999999999</v>
      </c>
      <c r="Y996" s="158" t="s">
        <v>294</v>
      </c>
      <c r="Z996" s="158" t="s">
        <v>294</v>
      </c>
      <c r="AA996" s="158">
        <v>3.0000000000000001E-3</v>
      </c>
      <c r="AB996" s="158">
        <v>7.6999999999999999E-2</v>
      </c>
    </row>
    <row r="997" spans="1:28" x14ac:dyDescent="0.25">
      <c r="A997" s="159" t="s">
        <v>4919</v>
      </c>
      <c r="B997" s="158" t="s">
        <v>294</v>
      </c>
      <c r="C997" s="158">
        <v>0.50707547169811318</v>
      </c>
      <c r="D997" s="158">
        <v>0.34139150943396224</v>
      </c>
      <c r="E997" s="158">
        <v>6.5448113207547176E-2</v>
      </c>
      <c r="F997" s="158">
        <v>4.7169811320754715E-3</v>
      </c>
      <c r="G997" s="158">
        <v>2.6533018867924529E-2</v>
      </c>
      <c r="H997" s="158" t="s">
        <v>294</v>
      </c>
      <c r="I997" s="158">
        <v>5.483490566037736E-2</v>
      </c>
      <c r="J997" s="158">
        <v>1</v>
      </c>
      <c r="K997" s="159">
        <v>1696</v>
      </c>
      <c r="L997" s="141"/>
      <c r="M997" s="158" t="s">
        <v>294</v>
      </c>
      <c r="N997" s="158" t="s">
        <v>294</v>
      </c>
      <c r="O997" s="158">
        <v>0.48299999999999998</v>
      </c>
      <c r="P997" s="158">
        <v>0.53100000000000003</v>
      </c>
      <c r="Q997" s="158">
        <v>0.31900000000000001</v>
      </c>
      <c r="R997" s="158">
        <v>0.36399999999999999</v>
      </c>
      <c r="S997" s="158">
        <v>5.5E-2</v>
      </c>
      <c r="T997" s="158">
        <v>7.8E-2</v>
      </c>
      <c r="U997" s="158">
        <v>2E-3</v>
      </c>
      <c r="V997" s="158">
        <v>8.9999999999999993E-3</v>
      </c>
      <c r="W997" s="158">
        <v>0.02</v>
      </c>
      <c r="X997" s="158">
        <v>3.5000000000000003E-2</v>
      </c>
      <c r="Y997" s="158" t="s">
        <v>294</v>
      </c>
      <c r="Z997" s="158" t="s">
        <v>294</v>
      </c>
      <c r="AA997" s="158">
        <v>4.4999999999999998E-2</v>
      </c>
      <c r="AB997" s="158">
        <v>6.7000000000000004E-2</v>
      </c>
    </row>
    <row r="998" spans="1:28" x14ac:dyDescent="0.25">
      <c r="A998" s="159" t="s">
        <v>4920</v>
      </c>
      <c r="B998" s="158" t="s">
        <v>294</v>
      </c>
      <c r="C998" s="158" t="s">
        <v>294</v>
      </c>
      <c r="D998" s="158">
        <v>0.28055555555555556</v>
      </c>
      <c r="E998" s="158">
        <v>0.19166666666666668</v>
      </c>
      <c r="F998" s="158">
        <v>2.2222222222222223E-2</v>
      </c>
      <c r="G998" s="158">
        <v>0.47222222222222221</v>
      </c>
      <c r="H998" s="158">
        <v>8.3333333333333332E-3</v>
      </c>
      <c r="I998" s="158">
        <v>2.5000000000000001E-2</v>
      </c>
      <c r="J998" s="158">
        <v>0.99999999999999989</v>
      </c>
      <c r="K998" s="159">
        <v>360</v>
      </c>
      <c r="L998" s="141"/>
      <c r="M998" s="158" t="s">
        <v>294</v>
      </c>
      <c r="N998" s="158" t="s">
        <v>294</v>
      </c>
      <c r="O998" s="158" t="s">
        <v>294</v>
      </c>
      <c r="P998" s="158" t="s">
        <v>294</v>
      </c>
      <c r="Q998" s="158">
        <v>0.23699999999999999</v>
      </c>
      <c r="R998" s="158">
        <v>0.32900000000000001</v>
      </c>
      <c r="S998" s="158">
        <v>0.154</v>
      </c>
      <c r="T998" s="158">
        <v>0.23499999999999999</v>
      </c>
      <c r="U998" s="158">
        <v>1.0999999999999999E-2</v>
      </c>
      <c r="V998" s="158">
        <v>4.2999999999999997E-2</v>
      </c>
      <c r="W998" s="158">
        <v>0.42099999999999999</v>
      </c>
      <c r="X998" s="158">
        <v>0.52400000000000002</v>
      </c>
      <c r="Y998" s="158">
        <v>3.0000000000000001E-3</v>
      </c>
      <c r="Z998" s="158">
        <v>2.4E-2</v>
      </c>
      <c r="AA998" s="158">
        <v>1.2999999999999999E-2</v>
      </c>
      <c r="AB998" s="158">
        <v>4.7E-2</v>
      </c>
    </row>
    <row r="999" spans="1:28" x14ac:dyDescent="0.25">
      <c r="A999" s="159" t="s">
        <v>4921</v>
      </c>
      <c r="B999" s="158" t="s">
        <v>294</v>
      </c>
      <c r="C999" s="158">
        <v>0.20356234096692111</v>
      </c>
      <c r="D999" s="158">
        <v>0.24427480916030533</v>
      </c>
      <c r="E999" s="158">
        <v>0.17048346055979643</v>
      </c>
      <c r="F999" s="158">
        <v>1.5267175572519083E-2</v>
      </c>
      <c r="G999" s="158">
        <v>0.361323155216285</v>
      </c>
      <c r="H999" s="158" t="s">
        <v>294</v>
      </c>
      <c r="I999" s="158">
        <v>5.0890585241730284E-3</v>
      </c>
      <c r="J999" s="158">
        <v>1</v>
      </c>
      <c r="K999" s="159">
        <v>393</v>
      </c>
      <c r="L999" s="141"/>
      <c r="M999" s="158" t="s">
        <v>294</v>
      </c>
      <c r="N999" s="158" t="s">
        <v>294</v>
      </c>
      <c r="O999" s="158">
        <v>0.16700000000000001</v>
      </c>
      <c r="P999" s="158">
        <v>0.246</v>
      </c>
      <c r="Q999" s="158">
        <v>0.20399999999999999</v>
      </c>
      <c r="R999" s="158">
        <v>0.28899999999999998</v>
      </c>
      <c r="S999" s="158">
        <v>0.13700000000000001</v>
      </c>
      <c r="T999" s="158">
        <v>0.21099999999999999</v>
      </c>
      <c r="U999" s="158">
        <v>7.0000000000000001E-3</v>
      </c>
      <c r="V999" s="158">
        <v>3.3000000000000002E-2</v>
      </c>
      <c r="W999" s="158">
        <v>0.315</v>
      </c>
      <c r="X999" s="158">
        <v>0.41</v>
      </c>
      <c r="Y999" s="158" t="s">
        <v>294</v>
      </c>
      <c r="Z999" s="158" t="s">
        <v>294</v>
      </c>
      <c r="AA999" s="158">
        <v>1E-3</v>
      </c>
      <c r="AB999" s="158">
        <v>1.7999999999999999E-2</v>
      </c>
    </row>
    <row r="1000" spans="1:28" x14ac:dyDescent="0.25">
      <c r="A1000" s="159" t="s">
        <v>4922</v>
      </c>
      <c r="B1000" s="158" t="s">
        <v>294</v>
      </c>
      <c r="C1000" s="158">
        <v>0.12027972027972028</v>
      </c>
      <c r="D1000" s="158">
        <v>0.34265734265734266</v>
      </c>
      <c r="E1000" s="158">
        <v>0.11888111888111888</v>
      </c>
      <c r="F1000" s="158">
        <v>1.3986013986013986E-2</v>
      </c>
      <c r="G1000" s="158">
        <v>0.3776223776223776</v>
      </c>
      <c r="H1000" s="158">
        <v>4.1958041958041958E-3</v>
      </c>
      <c r="I1000" s="158">
        <v>2.2377622377622378E-2</v>
      </c>
      <c r="J1000" s="158">
        <v>1</v>
      </c>
      <c r="K1000" s="159">
        <v>715</v>
      </c>
      <c r="L1000" s="141"/>
      <c r="M1000" s="158" t="s">
        <v>294</v>
      </c>
      <c r="N1000" s="158" t="s">
        <v>294</v>
      </c>
      <c r="O1000" s="158">
        <v>9.8000000000000004E-2</v>
      </c>
      <c r="P1000" s="158">
        <v>0.14599999999999999</v>
      </c>
      <c r="Q1000" s="158">
        <v>0.309</v>
      </c>
      <c r="R1000" s="158">
        <v>0.378</v>
      </c>
      <c r="S1000" s="158">
        <v>9.7000000000000003E-2</v>
      </c>
      <c r="T1000" s="158">
        <v>0.14499999999999999</v>
      </c>
      <c r="U1000" s="158">
        <v>8.0000000000000002E-3</v>
      </c>
      <c r="V1000" s="158">
        <v>2.5999999999999999E-2</v>
      </c>
      <c r="W1000" s="158">
        <v>0.34300000000000003</v>
      </c>
      <c r="X1000" s="158">
        <v>0.41399999999999998</v>
      </c>
      <c r="Y1000" s="158">
        <v>1E-3</v>
      </c>
      <c r="Z1000" s="158">
        <v>1.2E-2</v>
      </c>
      <c r="AA1000" s="158">
        <v>1.4E-2</v>
      </c>
      <c r="AB1000" s="158">
        <v>3.5999999999999997E-2</v>
      </c>
    </row>
    <row r="1001" spans="1:28" x14ac:dyDescent="0.25">
      <c r="A1001" s="159" t="s">
        <v>4923</v>
      </c>
      <c r="B1001" s="158" t="s">
        <v>294</v>
      </c>
      <c r="C1001" s="158">
        <v>0.20715429791777895</v>
      </c>
      <c r="D1001" s="158">
        <v>0.35824879871863319</v>
      </c>
      <c r="E1001" s="158">
        <v>0.12386545648691938</v>
      </c>
      <c r="F1001" s="158">
        <v>1.1745862253069941E-2</v>
      </c>
      <c r="G1001" s="158">
        <v>0.26374799786438868</v>
      </c>
      <c r="H1001" s="158">
        <v>1.6017084890549919E-3</v>
      </c>
      <c r="I1001" s="158">
        <v>3.363587827015483E-2</v>
      </c>
      <c r="J1001" s="158">
        <v>0.99999999999999989</v>
      </c>
      <c r="K1001" s="159">
        <v>1873</v>
      </c>
      <c r="L1001" s="141"/>
      <c r="M1001" s="158" t="s">
        <v>294</v>
      </c>
      <c r="N1001" s="158" t="s">
        <v>294</v>
      </c>
      <c r="O1001" s="158">
        <v>0.189</v>
      </c>
      <c r="P1001" s="158">
        <v>0.22600000000000001</v>
      </c>
      <c r="Q1001" s="158">
        <v>0.33700000000000002</v>
      </c>
      <c r="R1001" s="158">
        <v>0.38</v>
      </c>
      <c r="S1001" s="158">
        <v>0.11</v>
      </c>
      <c r="T1001" s="158">
        <v>0.14000000000000001</v>
      </c>
      <c r="U1001" s="158">
        <v>8.0000000000000002E-3</v>
      </c>
      <c r="V1001" s="158">
        <v>1.7999999999999999E-2</v>
      </c>
      <c r="W1001" s="158">
        <v>0.24399999999999999</v>
      </c>
      <c r="X1001" s="158">
        <v>0.28399999999999997</v>
      </c>
      <c r="Y1001" s="158">
        <v>1E-3</v>
      </c>
      <c r="Z1001" s="158">
        <v>5.0000000000000001E-3</v>
      </c>
      <c r="AA1001" s="158">
        <v>2.5999999999999999E-2</v>
      </c>
      <c r="AB1001" s="158">
        <v>4.2999999999999997E-2</v>
      </c>
    </row>
    <row r="1002" spans="1:28" x14ac:dyDescent="0.25">
      <c r="A1002" s="159" t="s">
        <v>4924</v>
      </c>
      <c r="B1002" s="158" t="s">
        <v>294</v>
      </c>
      <c r="C1002" s="158">
        <v>0.39330269205515428</v>
      </c>
      <c r="D1002" s="158">
        <v>0.20157583716349312</v>
      </c>
      <c r="E1002" s="158">
        <v>7.156927117531188E-2</v>
      </c>
      <c r="F1002" s="158">
        <v>8.5357846355876565E-2</v>
      </c>
      <c r="G1002" s="158">
        <v>0.22718319107025609</v>
      </c>
      <c r="H1002" s="158">
        <v>2.6263952724885093E-3</v>
      </c>
      <c r="I1002" s="158">
        <v>1.8384766907419567E-2</v>
      </c>
      <c r="J1002" s="158">
        <v>0.99999999999999989</v>
      </c>
      <c r="K1002" s="159">
        <v>1523</v>
      </c>
      <c r="L1002" s="141"/>
      <c r="M1002" s="158" t="s">
        <v>294</v>
      </c>
      <c r="N1002" s="158" t="s">
        <v>294</v>
      </c>
      <c r="O1002" s="158">
        <v>0.36899999999999999</v>
      </c>
      <c r="P1002" s="158">
        <v>0.41799999999999998</v>
      </c>
      <c r="Q1002" s="158">
        <v>0.182</v>
      </c>
      <c r="R1002" s="158">
        <v>0.222</v>
      </c>
      <c r="S1002" s="158">
        <v>0.06</v>
      </c>
      <c r="T1002" s="158">
        <v>8.5999999999999993E-2</v>
      </c>
      <c r="U1002" s="158">
        <v>7.1999999999999995E-2</v>
      </c>
      <c r="V1002" s="158">
        <v>0.1</v>
      </c>
      <c r="W1002" s="158">
        <v>0.20699999999999999</v>
      </c>
      <c r="X1002" s="158">
        <v>0.249</v>
      </c>
      <c r="Y1002" s="158">
        <v>1E-3</v>
      </c>
      <c r="Z1002" s="158">
        <v>7.0000000000000001E-3</v>
      </c>
      <c r="AA1002" s="158">
        <v>1.2999999999999999E-2</v>
      </c>
      <c r="AB1002" s="158">
        <v>2.5999999999999999E-2</v>
      </c>
    </row>
    <row r="1003" spans="1:28" x14ac:dyDescent="0.25">
      <c r="A1003" s="159" t="s">
        <v>4925</v>
      </c>
      <c r="B1003" s="158" t="s">
        <v>294</v>
      </c>
      <c r="C1003" s="158">
        <v>0.16595744680851063</v>
      </c>
      <c r="D1003" s="158">
        <v>0.4297872340425532</v>
      </c>
      <c r="E1003" s="158">
        <v>0.22553191489361701</v>
      </c>
      <c r="F1003" s="158">
        <v>4.2553191489361703E-3</v>
      </c>
      <c r="G1003" s="158">
        <v>0.16170212765957448</v>
      </c>
      <c r="H1003" s="158">
        <v>4.2553191489361703E-3</v>
      </c>
      <c r="I1003" s="158">
        <v>8.5106382978723406E-3</v>
      </c>
      <c r="J1003" s="158">
        <v>1</v>
      </c>
      <c r="K1003" s="159">
        <v>235</v>
      </c>
      <c r="L1003" s="141"/>
      <c r="M1003" s="158" t="s">
        <v>294</v>
      </c>
      <c r="N1003" s="158" t="s">
        <v>294</v>
      </c>
      <c r="O1003" s="158">
        <v>0.124</v>
      </c>
      <c r="P1003" s="158">
        <v>0.219</v>
      </c>
      <c r="Q1003" s="158">
        <v>0.36799999999999999</v>
      </c>
      <c r="R1003" s="158">
        <v>0.49399999999999999</v>
      </c>
      <c r="S1003" s="158">
        <v>0.17699999999999999</v>
      </c>
      <c r="T1003" s="158">
        <v>0.28299999999999997</v>
      </c>
      <c r="U1003" s="158">
        <v>1E-3</v>
      </c>
      <c r="V1003" s="158">
        <v>2.4E-2</v>
      </c>
      <c r="W1003" s="158">
        <v>0.12</v>
      </c>
      <c r="X1003" s="158">
        <v>0.214</v>
      </c>
      <c r="Y1003" s="158">
        <v>1E-3</v>
      </c>
      <c r="Z1003" s="158">
        <v>2.4E-2</v>
      </c>
      <c r="AA1003" s="158">
        <v>2E-3</v>
      </c>
      <c r="AB1003" s="158">
        <v>0.03</v>
      </c>
    </row>
    <row r="1004" spans="1:28" x14ac:dyDescent="0.25">
      <c r="A1004" s="159" t="s">
        <v>4926</v>
      </c>
      <c r="B1004" s="158" t="s">
        <v>294</v>
      </c>
      <c r="C1004" s="158">
        <v>4.1322314049586778E-3</v>
      </c>
      <c r="D1004" s="158">
        <v>0.41735537190082644</v>
      </c>
      <c r="E1004" s="158">
        <v>0.26446280991735538</v>
      </c>
      <c r="F1004" s="158">
        <v>2.4793388429752067E-2</v>
      </c>
      <c r="G1004" s="158">
        <v>0.26033057851239672</v>
      </c>
      <c r="H1004" s="158" t="s">
        <v>294</v>
      </c>
      <c r="I1004" s="158">
        <v>2.8925619834710745E-2</v>
      </c>
      <c r="J1004" s="158">
        <v>1</v>
      </c>
      <c r="K1004" s="159">
        <v>242</v>
      </c>
      <c r="L1004" s="141"/>
      <c r="M1004" s="158" t="s">
        <v>294</v>
      </c>
      <c r="N1004" s="158" t="s">
        <v>294</v>
      </c>
      <c r="O1004" s="158">
        <v>1E-3</v>
      </c>
      <c r="P1004" s="158">
        <v>2.3E-2</v>
      </c>
      <c r="Q1004" s="158">
        <v>0.35699999999999998</v>
      </c>
      <c r="R1004" s="158">
        <v>0.48</v>
      </c>
      <c r="S1004" s="158">
        <v>0.21299999999999999</v>
      </c>
      <c r="T1004" s="158">
        <v>0.32300000000000001</v>
      </c>
      <c r="U1004" s="158">
        <v>1.0999999999999999E-2</v>
      </c>
      <c r="V1004" s="158">
        <v>5.2999999999999999E-2</v>
      </c>
      <c r="W1004" s="158">
        <v>0.20899999999999999</v>
      </c>
      <c r="X1004" s="158">
        <v>0.31900000000000001</v>
      </c>
      <c r="Y1004" s="158" t="s">
        <v>294</v>
      </c>
      <c r="Z1004" s="158" t="s">
        <v>294</v>
      </c>
      <c r="AA1004" s="158">
        <v>1.4E-2</v>
      </c>
      <c r="AB1004" s="158">
        <v>5.8000000000000003E-2</v>
      </c>
    </row>
    <row r="1005" spans="1:28" x14ac:dyDescent="0.25">
      <c r="A1005" s="159" t="s">
        <v>4927</v>
      </c>
      <c r="B1005" s="158" t="s">
        <v>294</v>
      </c>
      <c r="C1005" s="158">
        <v>9.5435684647302899E-2</v>
      </c>
      <c r="D1005" s="158">
        <v>0.38589211618257263</v>
      </c>
      <c r="E1005" s="158">
        <v>0.12863070539419086</v>
      </c>
      <c r="F1005" s="158">
        <v>1.2448132780082987E-2</v>
      </c>
      <c r="G1005" s="158">
        <v>0.34439834024896265</v>
      </c>
      <c r="H1005" s="158" t="s">
        <v>294</v>
      </c>
      <c r="I1005" s="158">
        <v>3.3195020746887967E-2</v>
      </c>
      <c r="J1005" s="158">
        <v>1</v>
      </c>
      <c r="K1005" s="159">
        <v>241</v>
      </c>
      <c r="L1005" s="141"/>
      <c r="M1005" s="158" t="s">
        <v>294</v>
      </c>
      <c r="N1005" s="158" t="s">
        <v>294</v>
      </c>
      <c r="O1005" s="158">
        <v>6.4000000000000001E-2</v>
      </c>
      <c r="P1005" s="158">
        <v>0.13900000000000001</v>
      </c>
      <c r="Q1005" s="158">
        <v>0.32700000000000001</v>
      </c>
      <c r="R1005" s="158">
        <v>0.44900000000000001</v>
      </c>
      <c r="S1005" s="158">
        <v>9.1999999999999998E-2</v>
      </c>
      <c r="T1005" s="158">
        <v>0.17699999999999999</v>
      </c>
      <c r="U1005" s="158">
        <v>4.0000000000000001E-3</v>
      </c>
      <c r="V1005" s="158">
        <v>3.5999999999999997E-2</v>
      </c>
      <c r="W1005" s="158">
        <v>0.28699999999999998</v>
      </c>
      <c r="X1005" s="158">
        <v>0.40600000000000003</v>
      </c>
      <c r="Y1005" s="158" t="s">
        <v>294</v>
      </c>
      <c r="Z1005" s="158" t="s">
        <v>294</v>
      </c>
      <c r="AA1005" s="158">
        <v>1.7000000000000001E-2</v>
      </c>
      <c r="AB1005" s="158">
        <v>6.4000000000000001E-2</v>
      </c>
    </row>
    <row r="1006" spans="1:28" x14ac:dyDescent="0.25">
      <c r="A1006" s="159" t="s">
        <v>4928</v>
      </c>
      <c r="B1006" s="158">
        <v>3.1695721077654518E-3</v>
      </c>
      <c r="C1006" s="158">
        <v>0.13787638668779714</v>
      </c>
      <c r="D1006" s="158">
        <v>0.312202852614897</v>
      </c>
      <c r="E1006" s="158">
        <v>0.18304278922345482</v>
      </c>
      <c r="F1006" s="158">
        <v>2.0602218700475437E-2</v>
      </c>
      <c r="G1006" s="158">
        <v>0.30665610142630745</v>
      </c>
      <c r="H1006" s="158">
        <v>7.1315372424722665E-3</v>
      </c>
      <c r="I1006" s="158">
        <v>2.9318541996830427E-2</v>
      </c>
      <c r="J1006" s="158">
        <v>1</v>
      </c>
      <c r="K1006" s="159">
        <v>1262</v>
      </c>
      <c r="L1006" s="141"/>
      <c r="M1006" s="158">
        <v>1E-3</v>
      </c>
      <c r="N1006" s="158">
        <v>8.0000000000000002E-3</v>
      </c>
      <c r="O1006" s="158">
        <v>0.12</v>
      </c>
      <c r="P1006" s="158">
        <v>0.158</v>
      </c>
      <c r="Q1006" s="158">
        <v>0.28699999999999998</v>
      </c>
      <c r="R1006" s="158">
        <v>0.33800000000000002</v>
      </c>
      <c r="S1006" s="158">
        <v>0.16300000000000001</v>
      </c>
      <c r="T1006" s="158">
        <v>0.20499999999999999</v>
      </c>
      <c r="U1006" s="158">
        <v>1.4E-2</v>
      </c>
      <c r="V1006" s="158">
        <v>0.03</v>
      </c>
      <c r="W1006" s="158">
        <v>0.28199999999999997</v>
      </c>
      <c r="X1006" s="158">
        <v>0.33300000000000002</v>
      </c>
      <c r="Y1006" s="158">
        <v>4.0000000000000001E-3</v>
      </c>
      <c r="Z1006" s="158">
        <v>1.2999999999999999E-2</v>
      </c>
      <c r="AA1006" s="158">
        <v>2.1000000000000001E-2</v>
      </c>
      <c r="AB1006" s="158">
        <v>0.04</v>
      </c>
    </row>
    <row r="1007" spans="1:28" x14ac:dyDescent="0.25">
      <c r="A1007" s="159" t="s">
        <v>4929</v>
      </c>
      <c r="B1007" s="158" t="s">
        <v>294</v>
      </c>
      <c r="C1007" s="158">
        <v>0.26270456503014644</v>
      </c>
      <c r="D1007" s="158">
        <v>0.2549526270456503</v>
      </c>
      <c r="E1007" s="158">
        <v>0.12058570198105081</v>
      </c>
      <c r="F1007" s="158">
        <v>1.2058570198105082E-2</v>
      </c>
      <c r="G1007" s="158">
        <v>0.33161068044788977</v>
      </c>
      <c r="H1007" s="158">
        <v>4.3066322136089581E-3</v>
      </c>
      <c r="I1007" s="158">
        <v>1.3781223083548665E-2</v>
      </c>
      <c r="J1007" s="158">
        <v>1</v>
      </c>
      <c r="K1007" s="159">
        <v>1161</v>
      </c>
      <c r="L1007" s="141"/>
      <c r="M1007" s="158" t="s">
        <v>294</v>
      </c>
      <c r="N1007" s="158" t="s">
        <v>294</v>
      </c>
      <c r="O1007" s="158">
        <v>0.23799999999999999</v>
      </c>
      <c r="P1007" s="158">
        <v>0.28899999999999998</v>
      </c>
      <c r="Q1007" s="158">
        <v>0.23100000000000001</v>
      </c>
      <c r="R1007" s="158">
        <v>0.28100000000000003</v>
      </c>
      <c r="S1007" s="158">
        <v>0.10299999999999999</v>
      </c>
      <c r="T1007" s="158">
        <v>0.14099999999999999</v>
      </c>
      <c r="U1007" s="158">
        <v>7.0000000000000001E-3</v>
      </c>
      <c r="V1007" s="158">
        <v>0.02</v>
      </c>
      <c r="W1007" s="158">
        <v>0.30499999999999999</v>
      </c>
      <c r="X1007" s="158">
        <v>0.35899999999999999</v>
      </c>
      <c r="Y1007" s="158">
        <v>2E-3</v>
      </c>
      <c r="Z1007" s="158">
        <v>0.01</v>
      </c>
      <c r="AA1007" s="158">
        <v>8.9999999999999993E-3</v>
      </c>
      <c r="AB1007" s="158">
        <v>2.1999999999999999E-2</v>
      </c>
    </row>
    <row r="1008" spans="1:28" x14ac:dyDescent="0.25">
      <c r="A1008" s="159" t="s">
        <v>4930</v>
      </c>
      <c r="B1008" s="158" t="s">
        <v>294</v>
      </c>
      <c r="C1008" s="158">
        <v>0.13434903047091412</v>
      </c>
      <c r="D1008" s="158">
        <v>0.21329639889196675</v>
      </c>
      <c r="E1008" s="158">
        <v>0.10595567867036011</v>
      </c>
      <c r="F1008" s="158">
        <v>2.6315789473684209E-2</v>
      </c>
      <c r="G1008" s="158">
        <v>0.48130193905817176</v>
      </c>
      <c r="H1008" s="158">
        <v>6.2326869806094186E-3</v>
      </c>
      <c r="I1008" s="158">
        <v>3.254847645429363E-2</v>
      </c>
      <c r="J1008" s="158">
        <v>1</v>
      </c>
      <c r="K1008" s="159">
        <v>1444</v>
      </c>
      <c r="L1008" s="141"/>
      <c r="M1008" s="158" t="s">
        <v>294</v>
      </c>
      <c r="N1008" s="158" t="s">
        <v>294</v>
      </c>
      <c r="O1008" s="158">
        <v>0.11799999999999999</v>
      </c>
      <c r="P1008" s="158">
        <v>0.153</v>
      </c>
      <c r="Q1008" s="158">
        <v>0.193</v>
      </c>
      <c r="R1008" s="158">
        <v>0.23499999999999999</v>
      </c>
      <c r="S1008" s="158">
        <v>9.0999999999999998E-2</v>
      </c>
      <c r="T1008" s="158">
        <v>0.123</v>
      </c>
      <c r="U1008" s="158">
        <v>1.9E-2</v>
      </c>
      <c r="V1008" s="158">
        <v>3.5999999999999997E-2</v>
      </c>
      <c r="W1008" s="158">
        <v>0.45600000000000002</v>
      </c>
      <c r="X1008" s="158">
        <v>0.50700000000000001</v>
      </c>
      <c r="Y1008" s="158">
        <v>3.0000000000000001E-3</v>
      </c>
      <c r="Z1008" s="158">
        <v>1.2E-2</v>
      </c>
      <c r="AA1008" s="158">
        <v>2.5000000000000001E-2</v>
      </c>
      <c r="AB1008" s="158">
        <v>4.2999999999999997E-2</v>
      </c>
    </row>
    <row r="1009" spans="1:28" x14ac:dyDescent="0.25">
      <c r="A1009" s="159" t="s">
        <v>4931</v>
      </c>
      <c r="B1009" s="158" t="s">
        <v>294</v>
      </c>
      <c r="C1009" s="158">
        <v>0.34011766576562252</v>
      </c>
      <c r="D1009" s="158">
        <v>0.41628239783749404</v>
      </c>
      <c r="E1009" s="158">
        <v>0.1055811734775004</v>
      </c>
      <c r="F1009" s="158">
        <v>1.5105740181268883E-2</v>
      </c>
      <c r="G1009" s="158">
        <v>9.6517729368739064E-2</v>
      </c>
      <c r="H1009" s="158">
        <v>1.9080934965813325E-3</v>
      </c>
      <c r="I1009" s="158">
        <v>2.4487199872793766E-2</v>
      </c>
      <c r="J1009" s="158">
        <v>1</v>
      </c>
      <c r="K1009" s="159">
        <v>6289</v>
      </c>
      <c r="L1009" s="141"/>
      <c r="M1009" s="158" t="s">
        <v>294</v>
      </c>
      <c r="N1009" s="158" t="s">
        <v>294</v>
      </c>
      <c r="O1009" s="158">
        <v>0.32900000000000001</v>
      </c>
      <c r="P1009" s="158">
        <v>0.35199999999999998</v>
      </c>
      <c r="Q1009" s="158">
        <v>0.40400000000000003</v>
      </c>
      <c r="R1009" s="158">
        <v>0.42899999999999999</v>
      </c>
      <c r="S1009" s="158">
        <v>9.8000000000000004E-2</v>
      </c>
      <c r="T1009" s="158">
        <v>0.113</v>
      </c>
      <c r="U1009" s="158">
        <v>1.2E-2</v>
      </c>
      <c r="V1009" s="158">
        <v>1.7999999999999999E-2</v>
      </c>
      <c r="W1009" s="158">
        <v>8.8999999999999996E-2</v>
      </c>
      <c r="X1009" s="158">
        <v>0.104</v>
      </c>
      <c r="Y1009" s="158">
        <v>1E-3</v>
      </c>
      <c r="Z1009" s="158">
        <v>3.0000000000000001E-3</v>
      </c>
      <c r="AA1009" s="158">
        <v>2.1000000000000001E-2</v>
      </c>
      <c r="AB1009" s="158">
        <v>2.9000000000000001E-2</v>
      </c>
    </row>
    <row r="1010" spans="1:28" x14ac:dyDescent="0.25">
      <c r="A1010" s="159" t="s">
        <v>4932</v>
      </c>
      <c r="B1010" s="158" t="s">
        <v>294</v>
      </c>
      <c r="C1010" s="158">
        <v>6.8181818181818177E-2</v>
      </c>
      <c r="D1010" s="158">
        <v>0.30681818181818182</v>
      </c>
      <c r="E1010" s="158">
        <v>0.31818181818181818</v>
      </c>
      <c r="F1010" s="158">
        <v>6.8181818181818177E-2</v>
      </c>
      <c r="G1010" s="158">
        <v>0.20454545454545456</v>
      </c>
      <c r="H1010" s="158" t="s">
        <v>294</v>
      </c>
      <c r="I1010" s="158">
        <v>3.4090909090909088E-2</v>
      </c>
      <c r="J1010" s="158">
        <v>0.99999999999999989</v>
      </c>
      <c r="K1010" s="159">
        <v>88</v>
      </c>
      <c r="L1010" s="141"/>
      <c r="M1010" s="158" t="s">
        <v>294</v>
      </c>
      <c r="N1010" s="158" t="s">
        <v>294</v>
      </c>
      <c r="O1010" s="158">
        <v>3.2000000000000001E-2</v>
      </c>
      <c r="P1010" s="158">
        <v>0.14099999999999999</v>
      </c>
      <c r="Q1010" s="158">
        <v>0.22</v>
      </c>
      <c r="R1010" s="158">
        <v>0.41</v>
      </c>
      <c r="S1010" s="158">
        <v>0.23</v>
      </c>
      <c r="T1010" s="158">
        <v>0.42099999999999999</v>
      </c>
      <c r="U1010" s="158">
        <v>3.2000000000000001E-2</v>
      </c>
      <c r="V1010" s="158">
        <v>0.14099999999999999</v>
      </c>
      <c r="W1010" s="158">
        <v>0.13300000000000001</v>
      </c>
      <c r="X1010" s="158">
        <v>0.3</v>
      </c>
      <c r="Y1010" s="158" t="s">
        <v>294</v>
      </c>
      <c r="Z1010" s="158" t="s">
        <v>294</v>
      </c>
      <c r="AA1010" s="158">
        <v>1.2E-2</v>
      </c>
      <c r="AB1010" s="158">
        <v>9.5000000000000001E-2</v>
      </c>
    </row>
    <row r="1011" spans="1:28" x14ac:dyDescent="0.25">
      <c r="A1011" s="159" t="s">
        <v>4933</v>
      </c>
      <c r="B1011" s="158" t="s">
        <v>294</v>
      </c>
      <c r="C1011" s="158">
        <v>0.16315789473684211</v>
      </c>
      <c r="D1011" s="158">
        <v>0.40789473684210525</v>
      </c>
      <c r="E1011" s="158">
        <v>0.13157894736842105</v>
      </c>
      <c r="F1011" s="158">
        <v>2.8947368421052631E-2</v>
      </c>
      <c r="G1011" s="158">
        <v>0.23157894736842105</v>
      </c>
      <c r="H1011" s="158">
        <v>2.631578947368421E-3</v>
      </c>
      <c r="I1011" s="158">
        <v>3.4210526315789476E-2</v>
      </c>
      <c r="J1011" s="158">
        <v>0.99999999999999989</v>
      </c>
      <c r="K1011" s="159">
        <v>380</v>
      </c>
      <c r="L1011" s="141"/>
      <c r="M1011" s="158" t="s">
        <v>294</v>
      </c>
      <c r="N1011" s="158" t="s">
        <v>294</v>
      </c>
      <c r="O1011" s="158">
        <v>0.129</v>
      </c>
      <c r="P1011" s="158">
        <v>0.20399999999999999</v>
      </c>
      <c r="Q1011" s="158">
        <v>0.36</v>
      </c>
      <c r="R1011" s="158">
        <v>0.45800000000000002</v>
      </c>
      <c r="S1011" s="158">
        <v>0.10100000000000001</v>
      </c>
      <c r="T1011" s="158">
        <v>0.16900000000000001</v>
      </c>
      <c r="U1011" s="158">
        <v>1.6E-2</v>
      </c>
      <c r="V1011" s="158">
        <v>5.0999999999999997E-2</v>
      </c>
      <c r="W1011" s="158">
        <v>0.192</v>
      </c>
      <c r="X1011" s="158">
        <v>0.27700000000000002</v>
      </c>
      <c r="Y1011" s="158">
        <v>0</v>
      </c>
      <c r="Z1011" s="158">
        <v>1.4999999999999999E-2</v>
      </c>
      <c r="AA1011" s="158">
        <v>0.02</v>
      </c>
      <c r="AB1011" s="158">
        <v>5.8000000000000003E-2</v>
      </c>
    </row>
    <row r="1012" spans="1:28" x14ac:dyDescent="0.25">
      <c r="A1012" s="159" t="s">
        <v>4934</v>
      </c>
      <c r="B1012" s="158" t="s">
        <v>294</v>
      </c>
      <c r="C1012" s="158">
        <v>0.25374310480693457</v>
      </c>
      <c r="D1012" s="158">
        <v>0.21040189125295508</v>
      </c>
      <c r="E1012" s="158">
        <v>7.6438140267927501E-2</v>
      </c>
      <c r="F1012" s="158">
        <v>9.8502758077226166E-2</v>
      </c>
      <c r="G1012" s="158">
        <v>0.33806146572104018</v>
      </c>
      <c r="H1012" s="158">
        <v>2.3640661938534278E-3</v>
      </c>
      <c r="I1012" s="158">
        <v>2.048857368006304E-2</v>
      </c>
      <c r="J1012" s="158">
        <v>1</v>
      </c>
      <c r="K1012" s="159">
        <v>1269</v>
      </c>
      <c r="L1012" s="141"/>
      <c r="M1012" s="158" t="s">
        <v>294</v>
      </c>
      <c r="N1012" s="158" t="s">
        <v>294</v>
      </c>
      <c r="O1012" s="158">
        <v>0.23100000000000001</v>
      </c>
      <c r="P1012" s="158">
        <v>0.27800000000000002</v>
      </c>
      <c r="Q1012" s="158">
        <v>0.189</v>
      </c>
      <c r="R1012" s="158">
        <v>0.23400000000000001</v>
      </c>
      <c r="S1012" s="158">
        <v>6.3E-2</v>
      </c>
      <c r="T1012" s="158">
        <v>9.1999999999999998E-2</v>
      </c>
      <c r="U1012" s="158">
        <v>8.3000000000000004E-2</v>
      </c>
      <c r="V1012" s="158">
        <v>0.11600000000000001</v>
      </c>
      <c r="W1012" s="158">
        <v>0.313</v>
      </c>
      <c r="X1012" s="158">
        <v>0.36499999999999999</v>
      </c>
      <c r="Y1012" s="158">
        <v>1E-3</v>
      </c>
      <c r="Z1012" s="158">
        <v>7.0000000000000001E-3</v>
      </c>
      <c r="AA1012" s="158">
        <v>1.4E-2</v>
      </c>
      <c r="AB1012" s="158">
        <v>0.03</v>
      </c>
    </row>
    <row r="1013" spans="1:28" x14ac:dyDescent="0.25">
      <c r="A1013" s="159" t="s">
        <v>4935</v>
      </c>
      <c r="B1013" s="158" t="s">
        <v>294</v>
      </c>
      <c r="C1013" s="158">
        <v>0.53785900783289819</v>
      </c>
      <c r="D1013" s="158">
        <v>0.21409921671018275</v>
      </c>
      <c r="E1013" s="158">
        <v>9.1383812010443863E-2</v>
      </c>
      <c r="F1013" s="158">
        <v>2.3498694516971279E-2</v>
      </c>
      <c r="G1013" s="158">
        <v>0.10704960835509138</v>
      </c>
      <c r="H1013" s="158" t="s">
        <v>294</v>
      </c>
      <c r="I1013" s="158">
        <v>2.6109660574412531E-2</v>
      </c>
      <c r="J1013" s="158">
        <v>1</v>
      </c>
      <c r="K1013" s="159">
        <v>383</v>
      </c>
      <c r="L1013" s="141"/>
      <c r="M1013" s="158" t="s">
        <v>294</v>
      </c>
      <c r="N1013" s="158" t="s">
        <v>294</v>
      </c>
      <c r="O1013" s="158">
        <v>0.48799999999999999</v>
      </c>
      <c r="P1013" s="158">
        <v>0.58699999999999997</v>
      </c>
      <c r="Q1013" s="158">
        <v>0.17599999999999999</v>
      </c>
      <c r="R1013" s="158">
        <v>0.25800000000000001</v>
      </c>
      <c r="S1013" s="158">
        <v>6.6000000000000003E-2</v>
      </c>
      <c r="T1013" s="158">
        <v>0.124</v>
      </c>
      <c r="U1013" s="158">
        <v>1.2E-2</v>
      </c>
      <c r="V1013" s="158">
        <v>4.3999999999999997E-2</v>
      </c>
      <c r="W1013" s="158">
        <v>0.08</v>
      </c>
      <c r="X1013" s="158">
        <v>0.14199999999999999</v>
      </c>
      <c r="Y1013" s="158" t="s">
        <v>294</v>
      </c>
      <c r="Z1013" s="158" t="s">
        <v>294</v>
      </c>
      <c r="AA1013" s="158">
        <v>1.4E-2</v>
      </c>
      <c r="AB1013" s="158">
        <v>4.7E-2</v>
      </c>
    </row>
    <row r="1014" spans="1:28" x14ac:dyDescent="0.25">
      <c r="A1014" s="159" t="s">
        <v>4936</v>
      </c>
      <c r="B1014" s="158" t="s">
        <v>294</v>
      </c>
      <c r="C1014" s="158">
        <v>0.44837980406932931</v>
      </c>
      <c r="D1014" s="158">
        <v>0.35493594574227583</v>
      </c>
      <c r="E1014" s="158">
        <v>8.364732479276564E-2</v>
      </c>
      <c r="F1014" s="158">
        <v>6.0286360211002261E-3</v>
      </c>
      <c r="G1014" s="158">
        <v>8.4400904295403159E-2</v>
      </c>
      <c r="H1014" s="158">
        <v>1.5071590052750565E-3</v>
      </c>
      <c r="I1014" s="158">
        <v>2.110022607385079E-2</v>
      </c>
      <c r="J1014" s="158">
        <v>1</v>
      </c>
      <c r="K1014" s="159">
        <v>1327</v>
      </c>
      <c r="L1014" s="141"/>
      <c r="M1014" s="158" t="s">
        <v>294</v>
      </c>
      <c r="N1014" s="158" t="s">
        <v>294</v>
      </c>
      <c r="O1014" s="158">
        <v>0.42199999999999999</v>
      </c>
      <c r="P1014" s="158">
        <v>0.47499999999999998</v>
      </c>
      <c r="Q1014" s="158">
        <v>0.33</v>
      </c>
      <c r="R1014" s="158">
        <v>0.38100000000000001</v>
      </c>
      <c r="S1014" s="158">
        <v>7.0000000000000007E-2</v>
      </c>
      <c r="T1014" s="158">
        <v>0.1</v>
      </c>
      <c r="U1014" s="158">
        <v>3.0000000000000001E-3</v>
      </c>
      <c r="V1014" s="158">
        <v>1.2E-2</v>
      </c>
      <c r="W1014" s="158">
        <v>7.0999999999999994E-2</v>
      </c>
      <c r="X1014" s="158">
        <v>0.10100000000000001</v>
      </c>
      <c r="Y1014" s="158">
        <v>0</v>
      </c>
      <c r="Z1014" s="158">
        <v>5.0000000000000001E-3</v>
      </c>
      <c r="AA1014" s="158">
        <v>1.4999999999999999E-2</v>
      </c>
      <c r="AB1014" s="158">
        <v>0.03</v>
      </c>
    </row>
    <row r="1015" spans="1:28" x14ac:dyDescent="0.25">
      <c r="A1015" s="159" t="s">
        <v>4937</v>
      </c>
      <c r="B1015" s="158" t="s">
        <v>294</v>
      </c>
      <c r="C1015" s="158">
        <v>0.45023696682464454</v>
      </c>
      <c r="D1015" s="158">
        <v>0.31753554502369669</v>
      </c>
      <c r="E1015" s="158">
        <v>0.13744075829383887</v>
      </c>
      <c r="F1015" s="158">
        <v>9.4786729857819912E-3</v>
      </c>
      <c r="G1015" s="158">
        <v>6.1611374407582936E-2</v>
      </c>
      <c r="H1015" s="158" t="s">
        <v>294</v>
      </c>
      <c r="I1015" s="158">
        <v>2.3696682464454975E-2</v>
      </c>
      <c r="J1015" s="158">
        <v>0.99999999999999989</v>
      </c>
      <c r="K1015" s="159">
        <v>211</v>
      </c>
      <c r="L1015" s="141"/>
      <c r="M1015" s="158" t="s">
        <v>294</v>
      </c>
      <c r="N1015" s="158" t="s">
        <v>294</v>
      </c>
      <c r="O1015" s="158">
        <v>0.38500000000000001</v>
      </c>
      <c r="P1015" s="158">
        <v>0.51800000000000002</v>
      </c>
      <c r="Q1015" s="158">
        <v>0.25800000000000001</v>
      </c>
      <c r="R1015" s="158">
        <v>0.38300000000000001</v>
      </c>
      <c r="S1015" s="158">
        <v>9.7000000000000003E-2</v>
      </c>
      <c r="T1015" s="158">
        <v>0.19</v>
      </c>
      <c r="U1015" s="158">
        <v>3.0000000000000001E-3</v>
      </c>
      <c r="V1015" s="158">
        <v>3.4000000000000002E-2</v>
      </c>
      <c r="W1015" s="158">
        <v>3.5999999999999997E-2</v>
      </c>
      <c r="X1015" s="158">
        <v>0.10299999999999999</v>
      </c>
      <c r="Y1015" s="158" t="s">
        <v>294</v>
      </c>
      <c r="Z1015" s="158" t="s">
        <v>294</v>
      </c>
      <c r="AA1015" s="158">
        <v>0.01</v>
      </c>
      <c r="AB1015" s="158">
        <v>5.3999999999999999E-2</v>
      </c>
    </row>
    <row r="1016" spans="1:28" x14ac:dyDescent="0.25">
      <c r="A1016" s="159" t="s">
        <v>4938</v>
      </c>
      <c r="B1016" s="158" t="s">
        <v>294</v>
      </c>
      <c r="C1016" s="158">
        <v>0.2466281310211946</v>
      </c>
      <c r="D1016" s="158">
        <v>0.48554913294797686</v>
      </c>
      <c r="E1016" s="158">
        <v>0.15799614643545279</v>
      </c>
      <c r="F1016" s="158">
        <v>3.6608863198458574E-2</v>
      </c>
      <c r="G1016" s="158">
        <v>5.9730250481695571E-2</v>
      </c>
      <c r="H1016" s="158" t="s">
        <v>294</v>
      </c>
      <c r="I1016" s="158">
        <v>1.348747591522158E-2</v>
      </c>
      <c r="J1016" s="158">
        <v>1</v>
      </c>
      <c r="K1016" s="159">
        <v>519</v>
      </c>
      <c r="L1016" s="141"/>
      <c r="M1016" s="158" t="s">
        <v>294</v>
      </c>
      <c r="N1016" s="158" t="s">
        <v>294</v>
      </c>
      <c r="O1016" s="158">
        <v>0.21099999999999999</v>
      </c>
      <c r="P1016" s="158">
        <v>0.28499999999999998</v>
      </c>
      <c r="Q1016" s="158">
        <v>0.443</v>
      </c>
      <c r="R1016" s="158">
        <v>0.52800000000000002</v>
      </c>
      <c r="S1016" s="158">
        <v>0.129</v>
      </c>
      <c r="T1016" s="158">
        <v>0.192</v>
      </c>
      <c r="U1016" s="158">
        <v>2.4E-2</v>
      </c>
      <c r="V1016" s="158">
        <v>5.6000000000000001E-2</v>
      </c>
      <c r="W1016" s="158">
        <v>4.2000000000000003E-2</v>
      </c>
      <c r="X1016" s="158">
        <v>8.4000000000000005E-2</v>
      </c>
      <c r="Y1016" s="158" t="s">
        <v>294</v>
      </c>
      <c r="Z1016" s="158" t="s">
        <v>294</v>
      </c>
      <c r="AA1016" s="158">
        <v>7.0000000000000001E-3</v>
      </c>
      <c r="AB1016" s="158">
        <v>2.8000000000000001E-2</v>
      </c>
    </row>
    <row r="1017" spans="1:28" x14ac:dyDescent="0.25">
      <c r="A1017" s="159" t="s">
        <v>4939</v>
      </c>
      <c r="B1017" s="158">
        <v>4.349785407725322E-2</v>
      </c>
      <c r="C1017" s="158">
        <v>0.29929184549356225</v>
      </c>
      <c r="D1017" s="158">
        <v>0.25111587982832617</v>
      </c>
      <c r="E1017" s="158">
        <v>0.10446351931330472</v>
      </c>
      <c r="F1017" s="158">
        <v>1.8261802575107296E-2</v>
      </c>
      <c r="G1017" s="158">
        <v>0.26015021459227466</v>
      </c>
      <c r="H1017" s="158">
        <v>3.0257510729613732E-3</v>
      </c>
      <c r="I1017" s="158">
        <v>2.01931330472103E-2</v>
      </c>
      <c r="J1017" s="158">
        <v>1.0000000000000002</v>
      </c>
      <c r="K1017" s="159">
        <v>46600</v>
      </c>
      <c r="L1017" s="141"/>
      <c r="M1017" s="158">
        <v>4.2000000000000003E-2</v>
      </c>
      <c r="N1017" s="158">
        <v>4.4999999999999998E-2</v>
      </c>
      <c r="O1017" s="158">
        <v>0.29499999999999998</v>
      </c>
      <c r="P1017" s="158">
        <v>0.30299999999999999</v>
      </c>
      <c r="Q1017" s="158">
        <v>0.247</v>
      </c>
      <c r="R1017" s="158">
        <v>0.255</v>
      </c>
      <c r="S1017" s="158">
        <v>0.10199999999999999</v>
      </c>
      <c r="T1017" s="158">
        <v>0.107</v>
      </c>
      <c r="U1017" s="158">
        <v>1.7000000000000001E-2</v>
      </c>
      <c r="V1017" s="158">
        <v>0.02</v>
      </c>
      <c r="W1017" s="158">
        <v>0.25600000000000001</v>
      </c>
      <c r="X1017" s="158">
        <v>0.26400000000000001</v>
      </c>
      <c r="Y1017" s="158">
        <v>3.0000000000000001E-3</v>
      </c>
      <c r="Z1017" s="158">
        <v>4.0000000000000001E-3</v>
      </c>
      <c r="AA1017" s="158">
        <v>1.9E-2</v>
      </c>
      <c r="AB1017" s="158">
        <v>2.1999999999999999E-2</v>
      </c>
    </row>
    <row r="1018" spans="1:28" x14ac:dyDescent="0.25">
      <c r="A1018" s="159" t="s">
        <v>4940</v>
      </c>
      <c r="B1018" s="158" t="s">
        <v>294</v>
      </c>
      <c r="C1018" s="158">
        <v>9.8314606741573038E-2</v>
      </c>
      <c r="D1018" s="158">
        <v>0.14887640449438203</v>
      </c>
      <c r="E1018" s="158">
        <v>0.11235955056179775</v>
      </c>
      <c r="F1018" s="158">
        <v>1.6853932584269662E-2</v>
      </c>
      <c r="G1018" s="158">
        <v>0.59269662921348309</v>
      </c>
      <c r="H1018" s="158">
        <v>2.8089887640449437E-3</v>
      </c>
      <c r="I1018" s="158">
        <v>2.8089887640449437E-2</v>
      </c>
      <c r="J1018" s="158">
        <v>0.99999999999999989</v>
      </c>
      <c r="K1018" s="159">
        <v>356</v>
      </c>
      <c r="L1018" s="141"/>
      <c r="M1018" s="158" t="s">
        <v>294</v>
      </c>
      <c r="N1018" s="158" t="s">
        <v>294</v>
      </c>
      <c r="O1018" s="158">
        <v>7.1999999999999995E-2</v>
      </c>
      <c r="P1018" s="158">
        <v>0.13400000000000001</v>
      </c>
      <c r="Q1018" s="158">
        <v>0.11600000000000001</v>
      </c>
      <c r="R1018" s="158">
        <v>0.19</v>
      </c>
      <c r="S1018" s="158">
        <v>8.4000000000000005E-2</v>
      </c>
      <c r="T1018" s="158">
        <v>0.14899999999999999</v>
      </c>
      <c r="U1018" s="158">
        <v>8.0000000000000002E-3</v>
      </c>
      <c r="V1018" s="158">
        <v>3.5999999999999997E-2</v>
      </c>
      <c r="W1018" s="158">
        <v>0.54100000000000004</v>
      </c>
      <c r="X1018" s="158">
        <v>0.64200000000000002</v>
      </c>
      <c r="Y1018" s="158">
        <v>0</v>
      </c>
      <c r="Z1018" s="158">
        <v>1.6E-2</v>
      </c>
      <c r="AA1018" s="158">
        <v>1.4999999999999999E-2</v>
      </c>
      <c r="AB1018" s="158">
        <v>5.0999999999999997E-2</v>
      </c>
    </row>
    <row r="1019" spans="1:28" x14ac:dyDescent="0.25">
      <c r="A1019" s="159" t="s">
        <v>4941</v>
      </c>
      <c r="B1019" s="158" t="s">
        <v>294</v>
      </c>
      <c r="C1019" s="158">
        <v>0.32771409305461902</v>
      </c>
      <c r="D1019" s="158">
        <v>0.28253540121375592</v>
      </c>
      <c r="E1019" s="158">
        <v>0.13418745785569791</v>
      </c>
      <c r="F1019" s="158">
        <v>2.6972353337828724E-2</v>
      </c>
      <c r="G1019" s="158">
        <v>0.21443020903573837</v>
      </c>
      <c r="H1019" s="158">
        <v>3.3715441672285905E-3</v>
      </c>
      <c r="I1019" s="158">
        <v>1.078894133513149E-2</v>
      </c>
      <c r="J1019" s="158">
        <v>1</v>
      </c>
      <c r="K1019" s="159">
        <v>1483</v>
      </c>
      <c r="L1019" s="141"/>
      <c r="M1019" s="158" t="s">
        <v>294</v>
      </c>
      <c r="N1019" s="158" t="s">
        <v>294</v>
      </c>
      <c r="O1019" s="158">
        <v>0.30399999999999999</v>
      </c>
      <c r="P1019" s="158">
        <v>0.35199999999999998</v>
      </c>
      <c r="Q1019" s="158">
        <v>0.26</v>
      </c>
      <c r="R1019" s="158">
        <v>0.30599999999999999</v>
      </c>
      <c r="S1019" s="158">
        <v>0.11799999999999999</v>
      </c>
      <c r="T1019" s="158">
        <v>0.152</v>
      </c>
      <c r="U1019" s="158">
        <v>0.02</v>
      </c>
      <c r="V1019" s="158">
        <v>3.6999999999999998E-2</v>
      </c>
      <c r="W1019" s="158">
        <v>0.19400000000000001</v>
      </c>
      <c r="X1019" s="158">
        <v>0.23599999999999999</v>
      </c>
      <c r="Y1019" s="158">
        <v>1E-3</v>
      </c>
      <c r="Z1019" s="158">
        <v>8.0000000000000002E-3</v>
      </c>
      <c r="AA1019" s="158">
        <v>7.0000000000000001E-3</v>
      </c>
      <c r="AB1019" s="158">
        <v>1.7000000000000001E-2</v>
      </c>
    </row>
    <row r="1020" spans="1:28" x14ac:dyDescent="0.25">
      <c r="A1020" s="159" t="s">
        <v>4942</v>
      </c>
      <c r="B1020" s="158" t="s">
        <v>294</v>
      </c>
      <c r="C1020" s="158">
        <v>8.2079343365253077E-3</v>
      </c>
      <c r="D1020" s="158">
        <v>0.13679890560875513</v>
      </c>
      <c r="E1020" s="158">
        <v>0.15047879616963064</v>
      </c>
      <c r="F1020" s="158">
        <v>2.8727770177838577E-2</v>
      </c>
      <c r="G1020" s="158">
        <v>0.6456908344733242</v>
      </c>
      <c r="H1020" s="158">
        <v>2.7359781121751026E-3</v>
      </c>
      <c r="I1020" s="158">
        <v>2.7359781121751026E-2</v>
      </c>
      <c r="J1020" s="158">
        <v>1</v>
      </c>
      <c r="K1020" s="159">
        <v>731</v>
      </c>
      <c r="L1020" s="141"/>
      <c r="M1020" s="158" t="s">
        <v>294</v>
      </c>
      <c r="N1020" s="158" t="s">
        <v>294</v>
      </c>
      <c r="O1020" s="158">
        <v>4.0000000000000001E-3</v>
      </c>
      <c r="P1020" s="158">
        <v>1.7999999999999999E-2</v>
      </c>
      <c r="Q1020" s="158">
        <v>0.114</v>
      </c>
      <c r="R1020" s="158">
        <v>0.16400000000000001</v>
      </c>
      <c r="S1020" s="158">
        <v>0.126</v>
      </c>
      <c r="T1020" s="158">
        <v>0.17799999999999999</v>
      </c>
      <c r="U1020" s="158">
        <v>1.9E-2</v>
      </c>
      <c r="V1020" s="158">
        <v>4.3999999999999997E-2</v>
      </c>
      <c r="W1020" s="158">
        <v>0.61</v>
      </c>
      <c r="X1020" s="158">
        <v>0.68</v>
      </c>
      <c r="Y1020" s="158">
        <v>1E-3</v>
      </c>
      <c r="Z1020" s="158">
        <v>0.01</v>
      </c>
      <c r="AA1020" s="158">
        <v>1.7999999999999999E-2</v>
      </c>
      <c r="AB1020" s="158">
        <v>4.2000000000000003E-2</v>
      </c>
    </row>
    <row r="1021" spans="1:28" x14ac:dyDescent="0.25">
      <c r="A1021" s="159" t="s">
        <v>4943</v>
      </c>
      <c r="B1021" s="158" t="s">
        <v>294</v>
      </c>
      <c r="C1021" s="158">
        <v>8.7499999999999994E-2</v>
      </c>
      <c r="D1021" s="158">
        <v>0.17430555555555555</v>
      </c>
      <c r="E1021" s="158">
        <v>7.0833333333333331E-2</v>
      </c>
      <c r="F1021" s="158">
        <v>5.5555555555555558E-3</v>
      </c>
      <c r="G1021" s="158">
        <v>0.61319444444444449</v>
      </c>
      <c r="H1021" s="158">
        <v>1.2500000000000001E-2</v>
      </c>
      <c r="I1021" s="158">
        <v>3.6111111111111108E-2</v>
      </c>
      <c r="J1021" s="158">
        <v>0.99999999999999989</v>
      </c>
      <c r="K1021" s="159">
        <v>1440</v>
      </c>
      <c r="L1021" s="141"/>
      <c r="M1021" s="158" t="s">
        <v>294</v>
      </c>
      <c r="N1021" s="158" t="s">
        <v>294</v>
      </c>
      <c r="O1021" s="158">
        <v>7.3999999999999996E-2</v>
      </c>
      <c r="P1021" s="158">
        <v>0.10299999999999999</v>
      </c>
      <c r="Q1021" s="158">
        <v>0.156</v>
      </c>
      <c r="R1021" s="158">
        <v>0.19500000000000001</v>
      </c>
      <c r="S1021" s="158">
        <v>5.8999999999999997E-2</v>
      </c>
      <c r="T1021" s="158">
        <v>8.5000000000000006E-2</v>
      </c>
      <c r="U1021" s="158">
        <v>3.0000000000000001E-3</v>
      </c>
      <c r="V1021" s="158">
        <v>1.0999999999999999E-2</v>
      </c>
      <c r="W1021" s="158">
        <v>0.58799999999999997</v>
      </c>
      <c r="X1021" s="158">
        <v>0.63800000000000001</v>
      </c>
      <c r="Y1021" s="158">
        <v>8.0000000000000002E-3</v>
      </c>
      <c r="Z1021" s="158">
        <v>0.02</v>
      </c>
      <c r="AA1021" s="158">
        <v>2.8000000000000001E-2</v>
      </c>
      <c r="AB1021" s="158">
        <v>4.7E-2</v>
      </c>
    </row>
    <row r="1022" spans="1:28" x14ac:dyDescent="0.25">
      <c r="A1022" s="159" t="s">
        <v>4944</v>
      </c>
      <c r="B1022" s="158">
        <v>0.20512820512820512</v>
      </c>
      <c r="C1022" s="158">
        <v>0.18108974358974358</v>
      </c>
      <c r="D1022" s="158">
        <v>0.32051282051282054</v>
      </c>
      <c r="E1022" s="158">
        <v>0.1233974358974359</v>
      </c>
      <c r="F1022" s="158">
        <v>1.9230769230769232E-2</v>
      </c>
      <c r="G1022" s="158">
        <v>0.11378205128205128</v>
      </c>
      <c r="H1022" s="158">
        <v>1.6025641025641025E-3</v>
      </c>
      <c r="I1022" s="158">
        <v>3.5256410256410256E-2</v>
      </c>
      <c r="J1022" s="158">
        <v>1</v>
      </c>
      <c r="K1022" s="159">
        <v>624</v>
      </c>
      <c r="L1022" s="141"/>
      <c r="M1022" s="158">
        <v>0.17499999999999999</v>
      </c>
      <c r="N1022" s="158">
        <v>0.23899999999999999</v>
      </c>
      <c r="O1022" s="158">
        <v>0.153</v>
      </c>
      <c r="P1022" s="158">
        <v>0.21299999999999999</v>
      </c>
      <c r="Q1022" s="158">
        <v>0.28499999999999998</v>
      </c>
      <c r="R1022" s="158">
        <v>0.35799999999999998</v>
      </c>
      <c r="S1022" s="158">
        <v>0.1</v>
      </c>
      <c r="T1022" s="158">
        <v>0.152</v>
      </c>
      <c r="U1022" s="158">
        <v>1.0999999999999999E-2</v>
      </c>
      <c r="V1022" s="158">
        <v>3.3000000000000002E-2</v>
      </c>
      <c r="W1022" s="158">
        <v>9.0999999999999998E-2</v>
      </c>
      <c r="X1022" s="158">
        <v>0.14099999999999999</v>
      </c>
      <c r="Y1022" s="158">
        <v>0</v>
      </c>
      <c r="Z1022" s="158">
        <v>8.9999999999999993E-3</v>
      </c>
      <c r="AA1022" s="158">
        <v>2.3E-2</v>
      </c>
      <c r="AB1022" s="158">
        <v>5.2999999999999999E-2</v>
      </c>
    </row>
    <row r="1023" spans="1:28" x14ac:dyDescent="0.25">
      <c r="A1023" s="159" t="s">
        <v>4945</v>
      </c>
      <c r="B1023" s="158">
        <v>0.19792614153174459</v>
      </c>
      <c r="C1023" s="158">
        <v>9.0958704748044384E-4</v>
      </c>
      <c r="D1023" s="158">
        <v>0.52937966163361838</v>
      </c>
      <c r="E1023" s="158">
        <v>0.18919410587593233</v>
      </c>
      <c r="F1023" s="158">
        <v>3.0380207385846826E-2</v>
      </c>
      <c r="G1023" s="158">
        <v>1.2552301255230125E-2</v>
      </c>
      <c r="H1023" s="158" t="s">
        <v>294</v>
      </c>
      <c r="I1023" s="158">
        <v>3.965799527014735E-2</v>
      </c>
      <c r="J1023" s="158">
        <v>1</v>
      </c>
      <c r="K1023" s="159">
        <v>5497</v>
      </c>
      <c r="L1023" s="141"/>
      <c r="M1023" s="158">
        <v>0.188</v>
      </c>
      <c r="N1023" s="158">
        <v>0.20899999999999999</v>
      </c>
      <c r="O1023" s="158">
        <v>0</v>
      </c>
      <c r="P1023" s="158">
        <v>2E-3</v>
      </c>
      <c r="Q1023" s="158">
        <v>0.51600000000000001</v>
      </c>
      <c r="R1023" s="158">
        <v>0.54300000000000004</v>
      </c>
      <c r="S1023" s="158">
        <v>0.17899999999999999</v>
      </c>
      <c r="T1023" s="158">
        <v>0.2</v>
      </c>
      <c r="U1023" s="158">
        <v>2.5999999999999999E-2</v>
      </c>
      <c r="V1023" s="158">
        <v>3.5000000000000003E-2</v>
      </c>
      <c r="W1023" s="158">
        <v>0.01</v>
      </c>
      <c r="X1023" s="158">
        <v>1.6E-2</v>
      </c>
      <c r="Y1023" s="158" t="s">
        <v>294</v>
      </c>
      <c r="Z1023" s="158" t="s">
        <v>294</v>
      </c>
      <c r="AA1023" s="158">
        <v>3.5000000000000003E-2</v>
      </c>
      <c r="AB1023" s="158">
        <v>4.4999999999999998E-2</v>
      </c>
    </row>
    <row r="1024" spans="1:28" x14ac:dyDescent="0.25">
      <c r="A1024" s="159" t="s">
        <v>4946</v>
      </c>
      <c r="B1024" s="158">
        <v>7.3924731182795703E-2</v>
      </c>
      <c r="C1024" s="158">
        <v>0.25960061443932414</v>
      </c>
      <c r="D1024" s="158">
        <v>0.24615975422427036</v>
      </c>
      <c r="E1024" s="158">
        <v>8.7365591397849468E-2</v>
      </c>
      <c r="F1024" s="158">
        <v>3.2642089093701997E-2</v>
      </c>
      <c r="G1024" s="158">
        <v>0.28014592933947774</v>
      </c>
      <c r="H1024" s="158">
        <v>4.608294930875576E-3</v>
      </c>
      <c r="I1024" s="158">
        <v>1.5552995391705069E-2</v>
      </c>
      <c r="J1024" s="158">
        <v>1</v>
      </c>
      <c r="K1024" s="159">
        <v>5208</v>
      </c>
      <c r="L1024" s="141"/>
      <c r="M1024" s="158">
        <v>6.7000000000000004E-2</v>
      </c>
      <c r="N1024" s="158">
        <v>8.1000000000000003E-2</v>
      </c>
      <c r="O1024" s="158">
        <v>0.248</v>
      </c>
      <c r="P1024" s="158">
        <v>0.27200000000000002</v>
      </c>
      <c r="Q1024" s="158">
        <v>0.23499999999999999</v>
      </c>
      <c r="R1024" s="158">
        <v>0.25800000000000001</v>
      </c>
      <c r="S1024" s="158">
        <v>0.08</v>
      </c>
      <c r="T1024" s="158">
        <v>9.5000000000000001E-2</v>
      </c>
      <c r="U1024" s="158">
        <v>2.8000000000000001E-2</v>
      </c>
      <c r="V1024" s="158">
        <v>3.7999999999999999E-2</v>
      </c>
      <c r="W1024" s="158">
        <v>0.26800000000000002</v>
      </c>
      <c r="X1024" s="158">
        <v>0.29299999999999998</v>
      </c>
      <c r="Y1024" s="158">
        <v>3.0000000000000001E-3</v>
      </c>
      <c r="Z1024" s="158">
        <v>7.0000000000000001E-3</v>
      </c>
      <c r="AA1024" s="158">
        <v>1.2999999999999999E-2</v>
      </c>
      <c r="AB1024" s="158">
        <v>1.9E-2</v>
      </c>
    </row>
    <row r="1025" spans="1:28" x14ac:dyDescent="0.25">
      <c r="A1025" s="159" t="s">
        <v>4947</v>
      </c>
      <c r="B1025" s="158">
        <v>0.58043117744610284</v>
      </c>
      <c r="C1025" s="158">
        <v>0.25538971807628524</v>
      </c>
      <c r="D1025" s="158">
        <v>0.11276948590381426</v>
      </c>
      <c r="E1025" s="158">
        <v>1.9900497512437811E-2</v>
      </c>
      <c r="F1025" s="158">
        <v>1.658374792703151E-3</v>
      </c>
      <c r="G1025" s="158">
        <v>6.6334991708126038E-3</v>
      </c>
      <c r="H1025" s="158" t="s">
        <v>294</v>
      </c>
      <c r="I1025" s="158">
        <v>2.3217247097844111E-2</v>
      </c>
      <c r="J1025" s="158">
        <v>1</v>
      </c>
      <c r="K1025" s="159">
        <v>603</v>
      </c>
      <c r="L1025" s="141"/>
      <c r="M1025" s="158">
        <v>0.54100000000000004</v>
      </c>
      <c r="N1025" s="158">
        <v>0.61899999999999999</v>
      </c>
      <c r="O1025" s="158">
        <v>0.222</v>
      </c>
      <c r="P1025" s="158">
        <v>0.29199999999999998</v>
      </c>
      <c r="Q1025" s="158">
        <v>0.09</v>
      </c>
      <c r="R1025" s="158">
        <v>0.14099999999999999</v>
      </c>
      <c r="S1025" s="158">
        <v>1.0999999999999999E-2</v>
      </c>
      <c r="T1025" s="158">
        <v>3.4000000000000002E-2</v>
      </c>
      <c r="U1025" s="158">
        <v>0</v>
      </c>
      <c r="V1025" s="158">
        <v>8.9999999999999993E-3</v>
      </c>
      <c r="W1025" s="158">
        <v>3.0000000000000001E-3</v>
      </c>
      <c r="X1025" s="158">
        <v>1.7000000000000001E-2</v>
      </c>
      <c r="Y1025" s="158" t="s">
        <v>294</v>
      </c>
      <c r="Z1025" s="158" t="s">
        <v>294</v>
      </c>
      <c r="AA1025" s="158">
        <v>1.4E-2</v>
      </c>
      <c r="AB1025" s="158">
        <v>3.9E-2</v>
      </c>
    </row>
    <row r="1026" spans="1:28" x14ac:dyDescent="0.25">
      <c r="A1026" s="159" t="s">
        <v>4948</v>
      </c>
      <c r="B1026" s="158">
        <v>0.24568825252196549</v>
      </c>
      <c r="C1026" s="158">
        <v>0.5714285714285714</v>
      </c>
      <c r="D1026" s="158">
        <v>8.3794337780670358E-2</v>
      </c>
      <c r="E1026" s="158">
        <v>2.7497559388219982E-2</v>
      </c>
      <c r="F1026" s="158">
        <v>9.7624471200780994E-4</v>
      </c>
      <c r="G1026" s="158">
        <v>5.4018874064432149E-2</v>
      </c>
      <c r="H1026" s="158">
        <v>2.1151968760169215E-3</v>
      </c>
      <c r="I1026" s="158">
        <v>1.4480963228115847E-2</v>
      </c>
      <c r="J1026" s="158">
        <v>1</v>
      </c>
      <c r="K1026" s="159">
        <v>6146</v>
      </c>
      <c r="L1026" s="141"/>
      <c r="M1026" s="158">
        <v>0.23499999999999999</v>
      </c>
      <c r="N1026" s="158">
        <v>0.25700000000000001</v>
      </c>
      <c r="O1026" s="158">
        <v>0.55900000000000005</v>
      </c>
      <c r="P1026" s="158">
        <v>0.58399999999999996</v>
      </c>
      <c r="Q1026" s="158">
        <v>7.6999999999999999E-2</v>
      </c>
      <c r="R1026" s="158">
        <v>9.0999999999999998E-2</v>
      </c>
      <c r="S1026" s="158">
        <v>2.4E-2</v>
      </c>
      <c r="T1026" s="158">
        <v>3.2000000000000001E-2</v>
      </c>
      <c r="U1026" s="158">
        <v>0</v>
      </c>
      <c r="V1026" s="158">
        <v>2E-3</v>
      </c>
      <c r="W1026" s="158">
        <v>4.9000000000000002E-2</v>
      </c>
      <c r="X1026" s="158">
        <v>0.06</v>
      </c>
      <c r="Y1026" s="158">
        <v>1E-3</v>
      </c>
      <c r="Z1026" s="158">
        <v>4.0000000000000001E-3</v>
      </c>
      <c r="AA1026" s="158">
        <v>1.2E-2</v>
      </c>
      <c r="AB1026" s="158">
        <v>1.7999999999999999E-2</v>
      </c>
    </row>
    <row r="1027" spans="1:28" x14ac:dyDescent="0.25">
      <c r="A1027" s="159" t="s">
        <v>4949</v>
      </c>
      <c r="B1027" s="158" t="s">
        <v>294</v>
      </c>
      <c r="C1027" s="158">
        <v>0.41520467836257308</v>
      </c>
      <c r="D1027" s="158">
        <v>0.34697855750487328</v>
      </c>
      <c r="E1027" s="158">
        <v>0.12475633528265107</v>
      </c>
      <c r="F1027" s="158">
        <v>5.8479532163742687E-3</v>
      </c>
      <c r="G1027" s="158">
        <v>9.9415204678362568E-2</v>
      </c>
      <c r="H1027" s="158" t="s">
        <v>294</v>
      </c>
      <c r="I1027" s="158">
        <v>7.7972709551656916E-3</v>
      </c>
      <c r="J1027" s="158">
        <v>0.99999999999999978</v>
      </c>
      <c r="K1027" s="159">
        <v>513</v>
      </c>
      <c r="L1027" s="141"/>
      <c r="M1027" s="158" t="s">
        <v>294</v>
      </c>
      <c r="N1027" s="158" t="s">
        <v>294</v>
      </c>
      <c r="O1027" s="158">
        <v>0.373</v>
      </c>
      <c r="P1027" s="158">
        <v>0.45800000000000002</v>
      </c>
      <c r="Q1027" s="158">
        <v>0.307</v>
      </c>
      <c r="R1027" s="158">
        <v>0.38900000000000001</v>
      </c>
      <c r="S1027" s="158">
        <v>9.9000000000000005E-2</v>
      </c>
      <c r="T1027" s="158">
        <v>0.156</v>
      </c>
      <c r="U1027" s="158">
        <v>2E-3</v>
      </c>
      <c r="V1027" s="158">
        <v>1.7000000000000001E-2</v>
      </c>
      <c r="W1027" s="158">
        <v>7.5999999999999998E-2</v>
      </c>
      <c r="X1027" s="158">
        <v>0.128</v>
      </c>
      <c r="Y1027" s="158" t="s">
        <v>294</v>
      </c>
      <c r="Z1027" s="158" t="s">
        <v>294</v>
      </c>
      <c r="AA1027" s="158">
        <v>3.0000000000000001E-3</v>
      </c>
      <c r="AB1027" s="158">
        <v>0.02</v>
      </c>
    </row>
    <row r="1028" spans="1:28" x14ac:dyDescent="0.25">
      <c r="A1028" s="159" t="s">
        <v>4950</v>
      </c>
      <c r="B1028" s="158" t="s">
        <v>294</v>
      </c>
      <c r="C1028" s="158">
        <v>0.2781954887218045</v>
      </c>
      <c r="D1028" s="158">
        <v>0.36842105263157893</v>
      </c>
      <c r="E1028" s="158">
        <v>0.16541353383458646</v>
      </c>
      <c r="F1028" s="158">
        <v>7.5187969924812026E-3</v>
      </c>
      <c r="G1028" s="158">
        <v>0.16541353383458646</v>
      </c>
      <c r="H1028" s="158" t="s">
        <v>294</v>
      </c>
      <c r="I1028" s="158">
        <v>1.5037593984962405E-2</v>
      </c>
      <c r="J1028" s="158">
        <v>1</v>
      </c>
      <c r="K1028" s="159">
        <v>133</v>
      </c>
      <c r="L1028" s="141"/>
      <c r="M1028" s="158" t="s">
        <v>294</v>
      </c>
      <c r="N1028" s="158" t="s">
        <v>294</v>
      </c>
      <c r="O1028" s="158">
        <v>0.20899999999999999</v>
      </c>
      <c r="P1028" s="158">
        <v>0.36</v>
      </c>
      <c r="Q1028" s="158">
        <v>0.29099999999999998</v>
      </c>
      <c r="R1028" s="158">
        <v>0.45300000000000001</v>
      </c>
      <c r="S1028" s="158">
        <v>0.112</v>
      </c>
      <c r="T1028" s="158">
        <v>0.23799999999999999</v>
      </c>
      <c r="U1028" s="158">
        <v>1E-3</v>
      </c>
      <c r="V1028" s="158">
        <v>4.1000000000000002E-2</v>
      </c>
      <c r="W1028" s="158">
        <v>0.112</v>
      </c>
      <c r="X1028" s="158">
        <v>0.23799999999999999</v>
      </c>
      <c r="Y1028" s="158" t="s">
        <v>294</v>
      </c>
      <c r="Z1028" s="158" t="s">
        <v>294</v>
      </c>
      <c r="AA1028" s="158">
        <v>4.0000000000000001E-3</v>
      </c>
      <c r="AB1028" s="158">
        <v>5.2999999999999999E-2</v>
      </c>
    </row>
    <row r="1029" spans="1:28" x14ac:dyDescent="0.25">
      <c r="A1029" s="159" t="s">
        <v>4951</v>
      </c>
      <c r="B1029" s="158" t="s">
        <v>294</v>
      </c>
      <c r="C1029" s="158">
        <v>0.375</v>
      </c>
      <c r="D1029" s="158">
        <v>0.25189393939393939</v>
      </c>
      <c r="E1029" s="158">
        <v>0.28598484848484851</v>
      </c>
      <c r="F1029" s="158">
        <v>3.787878787878788E-3</v>
      </c>
      <c r="G1029" s="158">
        <v>6.6287878787878785E-2</v>
      </c>
      <c r="H1029" s="158" t="s">
        <v>294</v>
      </c>
      <c r="I1029" s="158">
        <v>1.7045454545454544E-2</v>
      </c>
      <c r="J1029" s="158">
        <v>1</v>
      </c>
      <c r="K1029" s="159">
        <v>528</v>
      </c>
      <c r="L1029" s="141"/>
      <c r="M1029" s="158" t="s">
        <v>294</v>
      </c>
      <c r="N1029" s="158" t="s">
        <v>294</v>
      </c>
      <c r="O1029" s="158">
        <v>0.33500000000000002</v>
      </c>
      <c r="P1029" s="158">
        <v>0.41699999999999998</v>
      </c>
      <c r="Q1029" s="158">
        <v>0.217</v>
      </c>
      <c r="R1029" s="158">
        <v>0.29099999999999998</v>
      </c>
      <c r="S1029" s="158">
        <v>0.249</v>
      </c>
      <c r="T1029" s="158">
        <v>0.32600000000000001</v>
      </c>
      <c r="U1029" s="158">
        <v>1E-3</v>
      </c>
      <c r="V1029" s="158">
        <v>1.4E-2</v>
      </c>
      <c r="W1029" s="158">
        <v>4.8000000000000001E-2</v>
      </c>
      <c r="X1029" s="158">
        <v>9.0999999999999998E-2</v>
      </c>
      <c r="Y1029" s="158" t="s">
        <v>294</v>
      </c>
      <c r="Z1029" s="158" t="s">
        <v>294</v>
      </c>
      <c r="AA1029" s="158">
        <v>8.9999999999999993E-3</v>
      </c>
      <c r="AB1029" s="158">
        <v>3.2000000000000001E-2</v>
      </c>
    </row>
    <row r="1030" spans="1:28" x14ac:dyDescent="0.25">
      <c r="A1030" s="159" t="s">
        <v>4952</v>
      </c>
      <c r="B1030" s="158" t="s">
        <v>294</v>
      </c>
      <c r="C1030" s="158">
        <v>0.457286432160804</v>
      </c>
      <c r="D1030" s="158">
        <v>0.29648241206030151</v>
      </c>
      <c r="E1030" s="158">
        <v>0.12060301507537688</v>
      </c>
      <c r="F1030" s="158">
        <v>2.5125628140703518E-3</v>
      </c>
      <c r="G1030" s="158">
        <v>0.10552763819095477</v>
      </c>
      <c r="H1030" s="158" t="s">
        <v>294</v>
      </c>
      <c r="I1030" s="158">
        <v>1.7587939698492462E-2</v>
      </c>
      <c r="J1030" s="158">
        <v>0.99999999999999989</v>
      </c>
      <c r="K1030" s="159">
        <v>398</v>
      </c>
      <c r="L1030" s="141"/>
      <c r="M1030" s="158" t="s">
        <v>294</v>
      </c>
      <c r="N1030" s="158" t="s">
        <v>294</v>
      </c>
      <c r="O1030" s="158">
        <v>0.40899999999999997</v>
      </c>
      <c r="P1030" s="158">
        <v>0.50600000000000001</v>
      </c>
      <c r="Q1030" s="158">
        <v>0.254</v>
      </c>
      <c r="R1030" s="158">
        <v>0.34300000000000003</v>
      </c>
      <c r="S1030" s="158">
        <v>9.1999999999999998E-2</v>
      </c>
      <c r="T1030" s="158">
        <v>0.156</v>
      </c>
      <c r="U1030" s="158">
        <v>0</v>
      </c>
      <c r="V1030" s="158">
        <v>1.4E-2</v>
      </c>
      <c r="W1030" s="158">
        <v>7.9000000000000001E-2</v>
      </c>
      <c r="X1030" s="158">
        <v>0.14000000000000001</v>
      </c>
      <c r="Y1030" s="158" t="s">
        <v>294</v>
      </c>
      <c r="Z1030" s="158" t="s">
        <v>294</v>
      </c>
      <c r="AA1030" s="158">
        <v>8.9999999999999993E-3</v>
      </c>
      <c r="AB1030" s="158">
        <v>3.5999999999999997E-2</v>
      </c>
    </row>
    <row r="1031" spans="1:28" x14ac:dyDescent="0.25">
      <c r="A1031" s="159" t="s">
        <v>4953</v>
      </c>
      <c r="B1031" s="158" t="s">
        <v>294</v>
      </c>
      <c r="C1031" s="158">
        <v>0.32258064516129031</v>
      </c>
      <c r="D1031" s="158">
        <v>0.35752688172043012</v>
      </c>
      <c r="E1031" s="158">
        <v>0.15591397849462366</v>
      </c>
      <c r="F1031" s="158">
        <v>5.3763440860215058E-3</v>
      </c>
      <c r="G1031" s="158">
        <v>0.13440860215053763</v>
      </c>
      <c r="H1031" s="158" t="s">
        <v>294</v>
      </c>
      <c r="I1031" s="158">
        <v>2.4193548387096774E-2</v>
      </c>
      <c r="J1031" s="158">
        <v>1</v>
      </c>
      <c r="K1031" s="159">
        <v>372</v>
      </c>
      <c r="L1031" s="141"/>
      <c r="M1031" s="158" t="s">
        <v>294</v>
      </c>
      <c r="N1031" s="158" t="s">
        <v>294</v>
      </c>
      <c r="O1031" s="158">
        <v>0.27700000000000002</v>
      </c>
      <c r="P1031" s="158">
        <v>0.372</v>
      </c>
      <c r="Q1031" s="158">
        <v>0.311</v>
      </c>
      <c r="R1031" s="158">
        <v>0.40699999999999997</v>
      </c>
      <c r="S1031" s="158">
        <v>0.123</v>
      </c>
      <c r="T1031" s="158">
        <v>0.19600000000000001</v>
      </c>
      <c r="U1031" s="158">
        <v>1E-3</v>
      </c>
      <c r="V1031" s="158">
        <v>1.9E-2</v>
      </c>
      <c r="W1031" s="158">
        <v>0.10299999999999999</v>
      </c>
      <c r="X1031" s="158">
        <v>0.17299999999999999</v>
      </c>
      <c r="Y1031" s="158" t="s">
        <v>294</v>
      </c>
      <c r="Z1031" s="158" t="s">
        <v>294</v>
      </c>
      <c r="AA1031" s="158">
        <v>1.2999999999999999E-2</v>
      </c>
      <c r="AB1031" s="158">
        <v>4.4999999999999998E-2</v>
      </c>
    </row>
    <row r="1032" spans="1:28" x14ac:dyDescent="0.25">
      <c r="A1032" s="159" t="s">
        <v>4954</v>
      </c>
      <c r="B1032" s="158" t="s">
        <v>294</v>
      </c>
      <c r="C1032" s="158">
        <v>0.15609756097560976</v>
      </c>
      <c r="D1032" s="158">
        <v>0.56097560975609762</v>
      </c>
      <c r="E1032" s="158">
        <v>0.2</v>
      </c>
      <c r="F1032" s="158">
        <v>2.4390243902439024E-3</v>
      </c>
      <c r="G1032" s="158">
        <v>6.5853658536585369E-2</v>
      </c>
      <c r="H1032" s="158" t="s">
        <v>294</v>
      </c>
      <c r="I1032" s="158">
        <v>1.4634146341463415E-2</v>
      </c>
      <c r="J1032" s="158">
        <v>1.0000000000000002</v>
      </c>
      <c r="K1032" s="159">
        <v>410</v>
      </c>
      <c r="L1032" s="141"/>
      <c r="M1032" s="158" t="s">
        <v>294</v>
      </c>
      <c r="N1032" s="158" t="s">
        <v>294</v>
      </c>
      <c r="O1032" s="158">
        <v>0.124</v>
      </c>
      <c r="P1032" s="158">
        <v>0.19400000000000001</v>
      </c>
      <c r="Q1032" s="158">
        <v>0.51300000000000001</v>
      </c>
      <c r="R1032" s="158">
        <v>0.60799999999999998</v>
      </c>
      <c r="S1032" s="158">
        <v>0.16400000000000001</v>
      </c>
      <c r="T1032" s="158">
        <v>0.24099999999999999</v>
      </c>
      <c r="U1032" s="158">
        <v>0</v>
      </c>
      <c r="V1032" s="158">
        <v>1.4E-2</v>
      </c>
      <c r="W1032" s="158">
        <v>4.5999999999999999E-2</v>
      </c>
      <c r="X1032" s="158">
        <v>9.4E-2</v>
      </c>
      <c r="Y1032" s="158" t="s">
        <v>294</v>
      </c>
      <c r="Z1032" s="158" t="s">
        <v>294</v>
      </c>
      <c r="AA1032" s="158">
        <v>7.0000000000000001E-3</v>
      </c>
      <c r="AB1032" s="158">
        <v>3.2000000000000001E-2</v>
      </c>
    </row>
    <row r="1033" spans="1:28" x14ac:dyDescent="0.25">
      <c r="A1033" s="159" t="s">
        <v>4955</v>
      </c>
      <c r="B1033" s="158" t="s">
        <v>294</v>
      </c>
      <c r="C1033" s="158">
        <v>0.31428571428571428</v>
      </c>
      <c r="D1033" s="158">
        <v>0.3457142857142857</v>
      </c>
      <c r="E1033" s="158">
        <v>0.11714285714285715</v>
      </c>
      <c r="F1033" s="158">
        <v>1.1428571428571429E-2</v>
      </c>
      <c r="G1033" s="158">
        <v>0.18857142857142858</v>
      </c>
      <c r="H1033" s="158" t="s">
        <v>294</v>
      </c>
      <c r="I1033" s="158">
        <v>2.2857142857142857E-2</v>
      </c>
      <c r="J1033" s="158">
        <v>1</v>
      </c>
      <c r="K1033" s="159">
        <v>350</v>
      </c>
      <c r="L1033" s="141"/>
      <c r="M1033" s="158" t="s">
        <v>294</v>
      </c>
      <c r="N1033" s="158" t="s">
        <v>294</v>
      </c>
      <c r="O1033" s="158">
        <v>0.26800000000000002</v>
      </c>
      <c r="P1033" s="158">
        <v>0.36499999999999999</v>
      </c>
      <c r="Q1033" s="158">
        <v>0.29799999999999999</v>
      </c>
      <c r="R1033" s="158">
        <v>0.39700000000000002</v>
      </c>
      <c r="S1033" s="158">
        <v>8.7999999999999995E-2</v>
      </c>
      <c r="T1033" s="158">
        <v>0.155</v>
      </c>
      <c r="U1033" s="158">
        <v>4.0000000000000001E-3</v>
      </c>
      <c r="V1033" s="158">
        <v>2.9000000000000001E-2</v>
      </c>
      <c r="W1033" s="158">
        <v>0.151</v>
      </c>
      <c r="X1033" s="158">
        <v>0.23300000000000001</v>
      </c>
      <c r="Y1033" s="158" t="s">
        <v>294</v>
      </c>
      <c r="Z1033" s="158" t="s">
        <v>294</v>
      </c>
      <c r="AA1033" s="158">
        <v>1.2E-2</v>
      </c>
      <c r="AB1033" s="158">
        <v>4.3999999999999997E-2</v>
      </c>
    </row>
    <row r="1034" spans="1:28" x14ac:dyDescent="0.25">
      <c r="A1034" s="159" t="s">
        <v>4956</v>
      </c>
      <c r="B1034" s="158" t="s">
        <v>294</v>
      </c>
      <c r="C1034" s="158">
        <v>0.19867549668874171</v>
      </c>
      <c r="D1034" s="158">
        <v>0.31043046357615894</v>
      </c>
      <c r="E1034" s="158">
        <v>0.1879139072847682</v>
      </c>
      <c r="F1034" s="158">
        <v>1.6556291390728478E-2</v>
      </c>
      <c r="G1034" s="158">
        <v>0.26572847682119205</v>
      </c>
      <c r="H1034" s="158">
        <v>1.6556291390728477E-3</v>
      </c>
      <c r="I1034" s="158">
        <v>1.9039735099337748E-2</v>
      </c>
      <c r="J1034" s="158">
        <v>0.99999999999999989</v>
      </c>
      <c r="K1034" s="159">
        <v>1208</v>
      </c>
      <c r="L1034" s="141"/>
      <c r="M1034" s="158" t="s">
        <v>294</v>
      </c>
      <c r="N1034" s="158" t="s">
        <v>294</v>
      </c>
      <c r="O1034" s="158">
        <v>0.17699999999999999</v>
      </c>
      <c r="P1034" s="158">
        <v>0.222</v>
      </c>
      <c r="Q1034" s="158">
        <v>0.28499999999999998</v>
      </c>
      <c r="R1034" s="158">
        <v>0.33700000000000002</v>
      </c>
      <c r="S1034" s="158">
        <v>0.16700000000000001</v>
      </c>
      <c r="T1034" s="158">
        <v>0.21099999999999999</v>
      </c>
      <c r="U1034" s="158">
        <v>1.0999999999999999E-2</v>
      </c>
      <c r="V1034" s="158">
        <v>2.5000000000000001E-2</v>
      </c>
      <c r="W1034" s="158">
        <v>0.24199999999999999</v>
      </c>
      <c r="X1034" s="158">
        <v>0.29099999999999998</v>
      </c>
      <c r="Y1034" s="158">
        <v>0</v>
      </c>
      <c r="Z1034" s="158">
        <v>6.0000000000000001E-3</v>
      </c>
      <c r="AA1034" s="158">
        <v>1.2999999999999999E-2</v>
      </c>
      <c r="AB1034" s="158">
        <v>2.8000000000000001E-2</v>
      </c>
    </row>
    <row r="1035" spans="1:28" x14ac:dyDescent="0.25">
      <c r="A1035" s="159" t="s">
        <v>4957</v>
      </c>
      <c r="B1035" s="158" t="s">
        <v>294</v>
      </c>
      <c r="C1035" s="158">
        <v>3.4666666666666665E-2</v>
      </c>
      <c r="D1035" s="158">
        <v>0.21866666666666668</v>
      </c>
      <c r="E1035" s="158">
        <v>0.11733333333333333</v>
      </c>
      <c r="F1035" s="158">
        <v>3.7333333333333336E-2</v>
      </c>
      <c r="G1035" s="158">
        <v>0.56000000000000005</v>
      </c>
      <c r="H1035" s="158" t="s">
        <v>294</v>
      </c>
      <c r="I1035" s="158">
        <v>3.2000000000000001E-2</v>
      </c>
      <c r="J1035" s="158">
        <v>1</v>
      </c>
      <c r="K1035" s="159">
        <v>375</v>
      </c>
      <c r="L1035" s="141"/>
      <c r="M1035" s="158" t="s">
        <v>294</v>
      </c>
      <c r="N1035" s="158" t="s">
        <v>294</v>
      </c>
      <c r="O1035" s="158">
        <v>0.02</v>
      </c>
      <c r="P1035" s="158">
        <v>5.8000000000000003E-2</v>
      </c>
      <c r="Q1035" s="158">
        <v>0.18</v>
      </c>
      <c r="R1035" s="158">
        <v>0.26300000000000001</v>
      </c>
      <c r="S1035" s="158">
        <v>8.8999999999999996E-2</v>
      </c>
      <c r="T1035" s="158">
        <v>0.154</v>
      </c>
      <c r="U1035" s="158">
        <v>2.1999999999999999E-2</v>
      </c>
      <c r="V1035" s="158">
        <v>6.2E-2</v>
      </c>
      <c r="W1035" s="158">
        <v>0.50900000000000001</v>
      </c>
      <c r="X1035" s="158">
        <v>0.60899999999999999</v>
      </c>
      <c r="Y1035" s="158" t="s">
        <v>294</v>
      </c>
      <c r="Z1035" s="158" t="s">
        <v>294</v>
      </c>
      <c r="AA1035" s="158">
        <v>1.7999999999999999E-2</v>
      </c>
      <c r="AB1035" s="158">
        <v>5.5E-2</v>
      </c>
    </row>
    <row r="1036" spans="1:28" x14ac:dyDescent="0.25">
      <c r="A1036" s="159" t="s">
        <v>4958</v>
      </c>
      <c r="B1036" s="158" t="s">
        <v>294</v>
      </c>
      <c r="C1036" s="158">
        <v>0.15330188679245282</v>
      </c>
      <c r="D1036" s="158">
        <v>0.43632075471698112</v>
      </c>
      <c r="E1036" s="158">
        <v>0.13443396226415094</v>
      </c>
      <c r="F1036" s="158">
        <v>1.179245283018868E-2</v>
      </c>
      <c r="G1036" s="158">
        <v>0.21698113207547171</v>
      </c>
      <c r="H1036" s="158" t="s">
        <v>294</v>
      </c>
      <c r="I1036" s="158">
        <v>4.716981132075472E-2</v>
      </c>
      <c r="J1036" s="158">
        <v>0.99999999999999989</v>
      </c>
      <c r="K1036" s="159">
        <v>424</v>
      </c>
      <c r="L1036" s="141"/>
      <c r="M1036" s="158" t="s">
        <v>294</v>
      </c>
      <c r="N1036" s="158" t="s">
        <v>294</v>
      </c>
      <c r="O1036" s="158">
        <v>0.122</v>
      </c>
      <c r="P1036" s="158">
        <v>0.191</v>
      </c>
      <c r="Q1036" s="158">
        <v>0.39</v>
      </c>
      <c r="R1036" s="158">
        <v>0.48399999999999999</v>
      </c>
      <c r="S1036" s="158">
        <v>0.105</v>
      </c>
      <c r="T1036" s="158">
        <v>0.17</v>
      </c>
      <c r="U1036" s="158">
        <v>5.0000000000000001E-3</v>
      </c>
      <c r="V1036" s="158">
        <v>2.7E-2</v>
      </c>
      <c r="W1036" s="158">
        <v>0.18</v>
      </c>
      <c r="X1036" s="158">
        <v>0.25900000000000001</v>
      </c>
      <c r="Y1036" s="158" t="s">
        <v>294</v>
      </c>
      <c r="Z1036" s="158" t="s">
        <v>294</v>
      </c>
      <c r="AA1036" s="158">
        <v>3.1E-2</v>
      </c>
      <c r="AB1036" s="158">
        <v>7.1999999999999995E-2</v>
      </c>
    </row>
    <row r="1037" spans="1:28" x14ac:dyDescent="0.25">
      <c r="A1037" s="159" t="s">
        <v>4959</v>
      </c>
      <c r="B1037" s="158" t="s">
        <v>294</v>
      </c>
      <c r="C1037" s="158">
        <v>6.0344827586206899E-2</v>
      </c>
      <c r="D1037" s="158">
        <v>0.18965517241379309</v>
      </c>
      <c r="E1037" s="158">
        <v>0.12931034482758622</v>
      </c>
      <c r="F1037" s="158">
        <v>5.1724137931034482E-2</v>
      </c>
      <c r="G1037" s="158">
        <v>0.53017241379310343</v>
      </c>
      <c r="H1037" s="158" t="s">
        <v>294</v>
      </c>
      <c r="I1037" s="158">
        <v>3.8793103448275863E-2</v>
      </c>
      <c r="J1037" s="158">
        <v>1</v>
      </c>
      <c r="K1037" s="159">
        <v>232</v>
      </c>
      <c r="L1037" s="141"/>
      <c r="M1037" s="158" t="s">
        <v>294</v>
      </c>
      <c r="N1037" s="158" t="s">
        <v>294</v>
      </c>
      <c r="O1037" s="158">
        <v>3.5999999999999997E-2</v>
      </c>
      <c r="P1037" s="158">
        <v>9.9000000000000005E-2</v>
      </c>
      <c r="Q1037" s="158">
        <v>0.14399999999999999</v>
      </c>
      <c r="R1037" s="158">
        <v>0.245</v>
      </c>
      <c r="S1037" s="158">
        <v>9.1999999999999998E-2</v>
      </c>
      <c r="T1037" s="158">
        <v>0.17899999999999999</v>
      </c>
      <c r="U1037" s="158">
        <v>0.03</v>
      </c>
      <c r="V1037" s="158">
        <v>8.7999999999999995E-2</v>
      </c>
      <c r="W1037" s="158">
        <v>0.46600000000000003</v>
      </c>
      <c r="X1037" s="158">
        <v>0.59299999999999997</v>
      </c>
      <c r="Y1037" s="158" t="s">
        <v>294</v>
      </c>
      <c r="Z1037" s="158" t="s">
        <v>294</v>
      </c>
      <c r="AA1037" s="158">
        <v>2.1000000000000001E-2</v>
      </c>
      <c r="AB1037" s="158">
        <v>7.1999999999999995E-2</v>
      </c>
    </row>
    <row r="1038" spans="1:28" x14ac:dyDescent="0.25">
      <c r="A1038" s="159" t="s">
        <v>4960</v>
      </c>
      <c r="B1038" s="158" t="s">
        <v>294</v>
      </c>
      <c r="C1038" s="158">
        <v>6.2271062271062272E-2</v>
      </c>
      <c r="D1038" s="158">
        <v>0.26556776556776557</v>
      </c>
      <c r="E1038" s="158">
        <v>0.19780219780219779</v>
      </c>
      <c r="F1038" s="158">
        <v>2.0146520146520148E-2</v>
      </c>
      <c r="G1038" s="158">
        <v>0.41208791208791207</v>
      </c>
      <c r="H1038" s="158">
        <v>7.326007326007326E-3</v>
      </c>
      <c r="I1038" s="158">
        <v>3.47985347985348E-2</v>
      </c>
      <c r="J1038" s="158">
        <v>1</v>
      </c>
      <c r="K1038" s="159">
        <v>546</v>
      </c>
      <c r="L1038" s="141"/>
      <c r="M1038" s="158" t="s">
        <v>294</v>
      </c>
      <c r="N1038" s="158" t="s">
        <v>294</v>
      </c>
      <c r="O1038" s="158">
        <v>4.4999999999999998E-2</v>
      </c>
      <c r="P1038" s="158">
        <v>8.5999999999999993E-2</v>
      </c>
      <c r="Q1038" s="158">
        <v>0.23</v>
      </c>
      <c r="R1038" s="158">
        <v>0.30399999999999999</v>
      </c>
      <c r="S1038" s="158">
        <v>0.16700000000000001</v>
      </c>
      <c r="T1038" s="158">
        <v>0.23300000000000001</v>
      </c>
      <c r="U1038" s="158">
        <v>1.0999999999999999E-2</v>
      </c>
      <c r="V1038" s="158">
        <v>3.5999999999999997E-2</v>
      </c>
      <c r="W1038" s="158">
        <v>0.372</v>
      </c>
      <c r="X1038" s="158">
        <v>0.45400000000000001</v>
      </c>
      <c r="Y1038" s="158">
        <v>3.0000000000000001E-3</v>
      </c>
      <c r="Z1038" s="158">
        <v>1.9E-2</v>
      </c>
      <c r="AA1038" s="158">
        <v>2.1999999999999999E-2</v>
      </c>
      <c r="AB1038" s="158">
        <v>5.3999999999999999E-2</v>
      </c>
    </row>
    <row r="1039" spans="1:28" x14ac:dyDescent="0.25">
      <c r="A1039" s="159" t="s">
        <v>4961</v>
      </c>
      <c r="B1039" s="158" t="s">
        <v>294</v>
      </c>
      <c r="C1039" s="158">
        <v>0.24757854949208599</v>
      </c>
      <c r="D1039" s="158">
        <v>0.20659107016300496</v>
      </c>
      <c r="E1039" s="158">
        <v>0.11292227734467281</v>
      </c>
      <c r="F1039" s="158">
        <v>1.4883061658398299E-2</v>
      </c>
      <c r="G1039" s="158">
        <v>0.3974722419088117</v>
      </c>
      <c r="H1039" s="158">
        <v>4.1341837939995272E-3</v>
      </c>
      <c r="I1039" s="158">
        <v>1.6418615639026694E-2</v>
      </c>
      <c r="J1039" s="158">
        <v>1</v>
      </c>
      <c r="K1039" s="159">
        <v>8466</v>
      </c>
      <c r="L1039" s="141"/>
      <c r="M1039" s="158" t="s">
        <v>294</v>
      </c>
      <c r="N1039" s="158" t="s">
        <v>294</v>
      </c>
      <c r="O1039" s="158">
        <v>0.23899999999999999</v>
      </c>
      <c r="P1039" s="158">
        <v>0.25700000000000001</v>
      </c>
      <c r="Q1039" s="158">
        <v>0.19800000000000001</v>
      </c>
      <c r="R1039" s="158">
        <v>0.215</v>
      </c>
      <c r="S1039" s="158">
        <v>0.106</v>
      </c>
      <c r="T1039" s="158">
        <v>0.12</v>
      </c>
      <c r="U1039" s="158">
        <v>1.2999999999999999E-2</v>
      </c>
      <c r="V1039" s="158">
        <v>1.7999999999999999E-2</v>
      </c>
      <c r="W1039" s="158">
        <v>0.38700000000000001</v>
      </c>
      <c r="X1039" s="158">
        <v>0.40799999999999997</v>
      </c>
      <c r="Y1039" s="158">
        <v>3.0000000000000001E-3</v>
      </c>
      <c r="Z1039" s="158">
        <v>6.0000000000000001E-3</v>
      </c>
      <c r="AA1039" s="158">
        <v>1.4E-2</v>
      </c>
      <c r="AB1039" s="158">
        <v>1.9E-2</v>
      </c>
    </row>
    <row r="1040" spans="1:28" x14ac:dyDescent="0.25">
      <c r="A1040" s="159" t="s">
        <v>4962</v>
      </c>
      <c r="B1040" s="158" t="s">
        <v>294</v>
      </c>
      <c r="C1040" s="158">
        <v>0.72413793103448276</v>
      </c>
      <c r="D1040" s="158">
        <v>0.17241379310344829</v>
      </c>
      <c r="E1040" s="158">
        <v>5.1724137931034482E-2</v>
      </c>
      <c r="F1040" s="158" t="s">
        <v>294</v>
      </c>
      <c r="G1040" s="158">
        <v>3.4482758620689655E-2</v>
      </c>
      <c r="H1040" s="158" t="s">
        <v>294</v>
      </c>
      <c r="I1040" s="158">
        <v>1.7241379310344827E-2</v>
      </c>
      <c r="J1040" s="158">
        <v>1</v>
      </c>
      <c r="K1040" s="159">
        <v>58</v>
      </c>
      <c r="L1040" s="141"/>
      <c r="M1040" s="158" t="s">
        <v>294</v>
      </c>
      <c r="N1040" s="158" t="s">
        <v>294</v>
      </c>
      <c r="O1040" s="158">
        <v>0.59799999999999998</v>
      </c>
      <c r="P1040" s="158">
        <v>0.82199999999999995</v>
      </c>
      <c r="Q1040" s="158">
        <v>9.6000000000000002E-2</v>
      </c>
      <c r="R1040" s="158">
        <v>0.28899999999999998</v>
      </c>
      <c r="S1040" s="158">
        <v>1.7999999999999999E-2</v>
      </c>
      <c r="T1040" s="158">
        <v>0.14099999999999999</v>
      </c>
      <c r="U1040" s="158" t="s">
        <v>294</v>
      </c>
      <c r="V1040" s="158" t="s">
        <v>294</v>
      </c>
      <c r="W1040" s="158">
        <v>0.01</v>
      </c>
      <c r="X1040" s="158">
        <v>0.11700000000000001</v>
      </c>
      <c r="Y1040" s="158" t="s">
        <v>294</v>
      </c>
      <c r="Z1040" s="158" t="s">
        <v>294</v>
      </c>
      <c r="AA1040" s="158">
        <v>3.0000000000000001E-3</v>
      </c>
      <c r="AB1040" s="158">
        <v>9.0999999999999998E-2</v>
      </c>
    </row>
    <row r="1041" spans="1:28" x14ac:dyDescent="0.25">
      <c r="A1041" s="159" t="s">
        <v>4963</v>
      </c>
      <c r="B1041" s="158" t="s">
        <v>294</v>
      </c>
      <c r="C1041" s="158">
        <v>0.48186046511627906</v>
      </c>
      <c r="D1041" s="158">
        <v>0.35069767441860467</v>
      </c>
      <c r="E1041" s="158">
        <v>6.790697674418604E-2</v>
      </c>
      <c r="F1041" s="158">
        <v>2.7906976744186047E-3</v>
      </c>
      <c r="G1041" s="158">
        <v>3.7209302325581395E-2</v>
      </c>
      <c r="H1041" s="158" t="s">
        <v>294</v>
      </c>
      <c r="I1041" s="158">
        <v>5.9534883720930236E-2</v>
      </c>
      <c r="J1041" s="158">
        <v>1</v>
      </c>
      <c r="K1041" s="159">
        <v>1075</v>
      </c>
      <c r="L1041" s="141"/>
      <c r="M1041" s="158" t="s">
        <v>294</v>
      </c>
      <c r="N1041" s="158" t="s">
        <v>294</v>
      </c>
      <c r="O1041" s="158">
        <v>0.45200000000000001</v>
      </c>
      <c r="P1041" s="158">
        <v>0.51200000000000001</v>
      </c>
      <c r="Q1041" s="158">
        <v>0.32300000000000001</v>
      </c>
      <c r="R1041" s="158">
        <v>0.38</v>
      </c>
      <c r="S1041" s="158">
        <v>5.3999999999999999E-2</v>
      </c>
      <c r="T1041" s="158">
        <v>8.5000000000000006E-2</v>
      </c>
      <c r="U1041" s="158">
        <v>1E-3</v>
      </c>
      <c r="V1041" s="158">
        <v>8.0000000000000002E-3</v>
      </c>
      <c r="W1041" s="158">
        <v>2.7E-2</v>
      </c>
      <c r="X1041" s="158">
        <v>0.05</v>
      </c>
      <c r="Y1041" s="158" t="s">
        <v>294</v>
      </c>
      <c r="Z1041" s="158" t="s">
        <v>294</v>
      </c>
      <c r="AA1041" s="158">
        <v>4.7E-2</v>
      </c>
      <c r="AB1041" s="158">
        <v>7.4999999999999997E-2</v>
      </c>
    </row>
    <row r="1042" spans="1:28" x14ac:dyDescent="0.25">
      <c r="A1042" s="159" t="s">
        <v>4964</v>
      </c>
      <c r="B1042" s="158" t="s">
        <v>294</v>
      </c>
      <c r="C1042" s="158">
        <v>3.6101083032490976E-3</v>
      </c>
      <c r="D1042" s="158">
        <v>0.29963898916967507</v>
      </c>
      <c r="E1042" s="158">
        <v>0.21660649819494585</v>
      </c>
      <c r="F1042" s="158">
        <v>3.6101083032490974E-2</v>
      </c>
      <c r="G1042" s="158">
        <v>0.42238267148014441</v>
      </c>
      <c r="H1042" s="158" t="s">
        <v>294</v>
      </c>
      <c r="I1042" s="158">
        <v>2.1660649819494584E-2</v>
      </c>
      <c r="J1042" s="158">
        <v>0.99999999999999989</v>
      </c>
      <c r="K1042" s="159">
        <v>277</v>
      </c>
      <c r="L1042" s="141"/>
      <c r="M1042" s="158" t="s">
        <v>294</v>
      </c>
      <c r="N1042" s="158" t="s">
        <v>294</v>
      </c>
      <c r="O1042" s="158">
        <v>1E-3</v>
      </c>
      <c r="P1042" s="158">
        <v>0.02</v>
      </c>
      <c r="Q1042" s="158">
        <v>0.249</v>
      </c>
      <c r="R1042" s="158">
        <v>0.35599999999999998</v>
      </c>
      <c r="S1042" s="158">
        <v>0.17199999999999999</v>
      </c>
      <c r="T1042" s="158">
        <v>0.26900000000000002</v>
      </c>
      <c r="U1042" s="158">
        <v>0.02</v>
      </c>
      <c r="V1042" s="158">
        <v>6.5000000000000002E-2</v>
      </c>
      <c r="W1042" s="158">
        <v>0.36599999999999999</v>
      </c>
      <c r="X1042" s="158">
        <v>0.48099999999999998</v>
      </c>
      <c r="Y1042" s="158" t="s">
        <v>294</v>
      </c>
      <c r="Z1042" s="158" t="s">
        <v>294</v>
      </c>
      <c r="AA1042" s="158">
        <v>0.01</v>
      </c>
      <c r="AB1042" s="158">
        <v>4.5999999999999999E-2</v>
      </c>
    </row>
    <row r="1043" spans="1:28" x14ac:dyDescent="0.25">
      <c r="A1043" s="159" t="s">
        <v>4965</v>
      </c>
      <c r="B1043" s="158" t="s">
        <v>294</v>
      </c>
      <c r="C1043" s="158">
        <v>0.18032786885245902</v>
      </c>
      <c r="D1043" s="158">
        <v>0.18360655737704917</v>
      </c>
      <c r="E1043" s="158">
        <v>0.17049180327868851</v>
      </c>
      <c r="F1043" s="158">
        <v>1.6393442622950821E-2</v>
      </c>
      <c r="G1043" s="158">
        <v>0.43606557377049182</v>
      </c>
      <c r="H1043" s="158" t="s">
        <v>294</v>
      </c>
      <c r="I1043" s="158">
        <v>1.3114754098360656E-2</v>
      </c>
      <c r="J1043" s="158">
        <v>1</v>
      </c>
      <c r="K1043" s="159">
        <v>305</v>
      </c>
      <c r="L1043" s="141"/>
      <c r="M1043" s="158" t="s">
        <v>294</v>
      </c>
      <c r="N1043" s="158" t="s">
        <v>294</v>
      </c>
      <c r="O1043" s="158">
        <v>0.14099999999999999</v>
      </c>
      <c r="P1043" s="158">
        <v>0.22700000000000001</v>
      </c>
      <c r="Q1043" s="158">
        <v>0.14399999999999999</v>
      </c>
      <c r="R1043" s="158">
        <v>0.23100000000000001</v>
      </c>
      <c r="S1043" s="158">
        <v>0.13200000000000001</v>
      </c>
      <c r="T1043" s="158">
        <v>0.217</v>
      </c>
      <c r="U1043" s="158">
        <v>7.0000000000000001E-3</v>
      </c>
      <c r="V1043" s="158">
        <v>3.7999999999999999E-2</v>
      </c>
      <c r="W1043" s="158">
        <v>0.38200000000000001</v>
      </c>
      <c r="X1043" s="158">
        <v>0.49199999999999999</v>
      </c>
      <c r="Y1043" s="158" t="s">
        <v>294</v>
      </c>
      <c r="Z1043" s="158" t="s">
        <v>294</v>
      </c>
      <c r="AA1043" s="158">
        <v>5.0000000000000001E-3</v>
      </c>
      <c r="AB1043" s="158">
        <v>3.3000000000000002E-2</v>
      </c>
    </row>
    <row r="1044" spans="1:28" x14ac:dyDescent="0.25">
      <c r="A1044" s="159" t="s">
        <v>4966</v>
      </c>
      <c r="B1044" s="158" t="s">
        <v>294</v>
      </c>
      <c r="C1044" s="158">
        <v>0.11496062992125984</v>
      </c>
      <c r="D1044" s="158">
        <v>0.36377952755905513</v>
      </c>
      <c r="E1044" s="158">
        <v>0.13385826771653545</v>
      </c>
      <c r="F1044" s="158">
        <v>1.2598425196850394E-2</v>
      </c>
      <c r="G1044" s="158">
        <v>0.36535433070866141</v>
      </c>
      <c r="H1044" s="158">
        <v>1.5748031496062992E-3</v>
      </c>
      <c r="I1044" s="158">
        <v>7.874015748031496E-3</v>
      </c>
      <c r="J1044" s="158">
        <v>1</v>
      </c>
      <c r="K1044" s="159">
        <v>635</v>
      </c>
      <c r="L1044" s="141"/>
      <c r="M1044" s="158" t="s">
        <v>294</v>
      </c>
      <c r="N1044" s="158" t="s">
        <v>294</v>
      </c>
      <c r="O1044" s="158">
        <v>9.1999999999999998E-2</v>
      </c>
      <c r="P1044" s="158">
        <v>0.14199999999999999</v>
      </c>
      <c r="Q1044" s="158">
        <v>0.32700000000000001</v>
      </c>
      <c r="R1044" s="158">
        <v>0.40200000000000002</v>
      </c>
      <c r="S1044" s="158">
        <v>0.11</v>
      </c>
      <c r="T1044" s="158">
        <v>0.16300000000000001</v>
      </c>
      <c r="U1044" s="158">
        <v>6.0000000000000001E-3</v>
      </c>
      <c r="V1044" s="158">
        <v>2.5000000000000001E-2</v>
      </c>
      <c r="W1044" s="158">
        <v>0.32900000000000001</v>
      </c>
      <c r="X1044" s="158">
        <v>0.40400000000000003</v>
      </c>
      <c r="Y1044" s="158">
        <v>0</v>
      </c>
      <c r="Z1044" s="158">
        <v>8.9999999999999993E-3</v>
      </c>
      <c r="AA1044" s="158">
        <v>3.0000000000000001E-3</v>
      </c>
      <c r="AB1044" s="158">
        <v>1.7999999999999999E-2</v>
      </c>
    </row>
    <row r="1045" spans="1:28" x14ac:dyDescent="0.25">
      <c r="A1045" s="159" t="s">
        <v>4967</v>
      </c>
      <c r="B1045" s="158" t="s">
        <v>294</v>
      </c>
      <c r="C1045" s="158">
        <v>0.21888680425265791</v>
      </c>
      <c r="D1045" s="158">
        <v>0.34021263289555975</v>
      </c>
      <c r="E1045" s="158">
        <v>0.11507191994996874</v>
      </c>
      <c r="F1045" s="158">
        <v>1.1882426516572859E-2</v>
      </c>
      <c r="G1045" s="158">
        <v>0.28330206378986866</v>
      </c>
      <c r="H1045" s="158">
        <v>1.2507817385866166E-3</v>
      </c>
      <c r="I1045" s="158">
        <v>2.9393370856785492E-2</v>
      </c>
      <c r="J1045" s="158">
        <v>1</v>
      </c>
      <c r="K1045" s="159">
        <v>1599</v>
      </c>
      <c r="L1045" s="141"/>
      <c r="M1045" s="158" t="s">
        <v>294</v>
      </c>
      <c r="N1045" s="158" t="s">
        <v>294</v>
      </c>
      <c r="O1045" s="158">
        <v>0.19900000000000001</v>
      </c>
      <c r="P1045" s="158">
        <v>0.24</v>
      </c>
      <c r="Q1045" s="158">
        <v>0.317</v>
      </c>
      <c r="R1045" s="158">
        <v>0.36399999999999999</v>
      </c>
      <c r="S1045" s="158">
        <v>0.1</v>
      </c>
      <c r="T1045" s="158">
        <v>0.13200000000000001</v>
      </c>
      <c r="U1045" s="158">
        <v>8.0000000000000002E-3</v>
      </c>
      <c r="V1045" s="158">
        <v>1.7999999999999999E-2</v>
      </c>
      <c r="W1045" s="158">
        <v>0.26200000000000001</v>
      </c>
      <c r="X1045" s="158">
        <v>0.30599999999999999</v>
      </c>
      <c r="Y1045" s="158">
        <v>0</v>
      </c>
      <c r="Z1045" s="158">
        <v>5.0000000000000001E-3</v>
      </c>
      <c r="AA1045" s="158">
        <v>2.1999999999999999E-2</v>
      </c>
      <c r="AB1045" s="158">
        <v>3.9E-2</v>
      </c>
    </row>
    <row r="1046" spans="1:28" x14ac:dyDescent="0.25">
      <c r="A1046" s="159" t="s">
        <v>4968</v>
      </c>
      <c r="B1046" s="158" t="s">
        <v>294</v>
      </c>
      <c r="C1046" s="158">
        <v>0.41411042944785276</v>
      </c>
      <c r="D1046" s="158">
        <v>0.19478527607361965</v>
      </c>
      <c r="E1046" s="158">
        <v>6.6717791411042948E-2</v>
      </c>
      <c r="F1046" s="158">
        <v>8.8957055214723926E-2</v>
      </c>
      <c r="G1046" s="158">
        <v>0.21779141104294478</v>
      </c>
      <c r="H1046" s="158">
        <v>7.668711656441718E-4</v>
      </c>
      <c r="I1046" s="158">
        <v>1.6871165644171779E-2</v>
      </c>
      <c r="J1046" s="158">
        <v>1</v>
      </c>
      <c r="K1046" s="159">
        <v>1304</v>
      </c>
      <c r="L1046" s="141"/>
      <c r="M1046" s="158" t="s">
        <v>294</v>
      </c>
      <c r="N1046" s="158" t="s">
        <v>294</v>
      </c>
      <c r="O1046" s="158">
        <v>0.38800000000000001</v>
      </c>
      <c r="P1046" s="158">
        <v>0.441</v>
      </c>
      <c r="Q1046" s="158">
        <v>0.17399999999999999</v>
      </c>
      <c r="R1046" s="158">
        <v>0.217</v>
      </c>
      <c r="S1046" s="158">
        <v>5.3999999999999999E-2</v>
      </c>
      <c r="T1046" s="158">
        <v>8.2000000000000003E-2</v>
      </c>
      <c r="U1046" s="158">
        <v>7.4999999999999997E-2</v>
      </c>
      <c r="V1046" s="158">
        <v>0.106</v>
      </c>
      <c r="W1046" s="158">
        <v>0.19600000000000001</v>
      </c>
      <c r="X1046" s="158">
        <v>0.24099999999999999</v>
      </c>
      <c r="Y1046" s="158">
        <v>0</v>
      </c>
      <c r="Z1046" s="158">
        <v>4.0000000000000001E-3</v>
      </c>
      <c r="AA1046" s="158">
        <v>1.0999999999999999E-2</v>
      </c>
      <c r="AB1046" s="158">
        <v>2.5000000000000001E-2</v>
      </c>
    </row>
    <row r="1047" spans="1:28" x14ac:dyDescent="0.25">
      <c r="A1047" s="159" t="s">
        <v>4969</v>
      </c>
      <c r="B1047" s="158" t="s">
        <v>294</v>
      </c>
      <c r="C1047" s="158">
        <v>0.18274111675126903</v>
      </c>
      <c r="D1047" s="158">
        <v>0.39086294416243655</v>
      </c>
      <c r="E1047" s="158">
        <v>0.21827411167512689</v>
      </c>
      <c r="F1047" s="158">
        <v>5.076142131979695E-3</v>
      </c>
      <c r="G1047" s="158">
        <v>0.20304568527918782</v>
      </c>
      <c r="H1047" s="158" t="s">
        <v>294</v>
      </c>
      <c r="I1047" s="158" t="s">
        <v>294</v>
      </c>
      <c r="J1047" s="158">
        <v>1</v>
      </c>
      <c r="K1047" s="159">
        <v>197</v>
      </c>
      <c r="L1047" s="141"/>
      <c r="M1047" s="158" t="s">
        <v>294</v>
      </c>
      <c r="N1047" s="158" t="s">
        <v>294</v>
      </c>
      <c r="O1047" s="158">
        <v>0.13500000000000001</v>
      </c>
      <c r="P1047" s="158">
        <v>0.24299999999999999</v>
      </c>
      <c r="Q1047" s="158">
        <v>0.32500000000000001</v>
      </c>
      <c r="R1047" s="158">
        <v>0.46</v>
      </c>
      <c r="S1047" s="158">
        <v>0.16600000000000001</v>
      </c>
      <c r="T1047" s="158">
        <v>0.28100000000000003</v>
      </c>
      <c r="U1047" s="158">
        <v>1E-3</v>
      </c>
      <c r="V1047" s="158">
        <v>2.8000000000000001E-2</v>
      </c>
      <c r="W1047" s="158">
        <v>0.153</v>
      </c>
      <c r="X1047" s="158">
        <v>0.26500000000000001</v>
      </c>
      <c r="Y1047" s="158" t="s">
        <v>294</v>
      </c>
      <c r="Z1047" s="158" t="s">
        <v>294</v>
      </c>
      <c r="AA1047" s="158" t="s">
        <v>294</v>
      </c>
      <c r="AB1047" s="158" t="s">
        <v>294</v>
      </c>
    </row>
    <row r="1048" spans="1:28" x14ac:dyDescent="0.25">
      <c r="A1048" s="159" t="s">
        <v>4970</v>
      </c>
      <c r="B1048" s="158" t="s">
        <v>294</v>
      </c>
      <c r="C1048" s="158">
        <v>1.7777777777777778E-2</v>
      </c>
      <c r="D1048" s="158">
        <v>0.4177777777777778</v>
      </c>
      <c r="E1048" s="158">
        <v>0.26222222222222225</v>
      </c>
      <c r="F1048" s="158">
        <v>1.7777777777777778E-2</v>
      </c>
      <c r="G1048" s="158">
        <v>0.27111111111111114</v>
      </c>
      <c r="H1048" s="158">
        <v>1.3333333333333334E-2</v>
      </c>
      <c r="I1048" s="158" t="s">
        <v>294</v>
      </c>
      <c r="J1048" s="158">
        <v>1.0000000000000002</v>
      </c>
      <c r="K1048" s="159">
        <v>225</v>
      </c>
      <c r="L1048" s="141"/>
      <c r="M1048" s="158" t="s">
        <v>294</v>
      </c>
      <c r="N1048" s="158" t="s">
        <v>294</v>
      </c>
      <c r="O1048" s="158">
        <v>7.0000000000000001E-3</v>
      </c>
      <c r="P1048" s="158">
        <v>4.4999999999999998E-2</v>
      </c>
      <c r="Q1048" s="158">
        <v>0.35499999999999998</v>
      </c>
      <c r="R1048" s="158">
        <v>0.48299999999999998</v>
      </c>
      <c r="S1048" s="158">
        <v>0.20899999999999999</v>
      </c>
      <c r="T1048" s="158">
        <v>0.32300000000000001</v>
      </c>
      <c r="U1048" s="158">
        <v>7.0000000000000001E-3</v>
      </c>
      <c r="V1048" s="158">
        <v>4.4999999999999998E-2</v>
      </c>
      <c r="W1048" s="158">
        <v>0.217</v>
      </c>
      <c r="X1048" s="158">
        <v>0.33300000000000002</v>
      </c>
      <c r="Y1048" s="158">
        <v>5.0000000000000001E-3</v>
      </c>
      <c r="Z1048" s="158">
        <v>3.7999999999999999E-2</v>
      </c>
      <c r="AA1048" s="158" t="s">
        <v>294</v>
      </c>
      <c r="AB1048" s="158" t="s">
        <v>294</v>
      </c>
    </row>
    <row r="1049" spans="1:28" x14ac:dyDescent="0.25">
      <c r="A1049" s="159" t="s">
        <v>4971</v>
      </c>
      <c r="B1049" s="158" t="s">
        <v>294</v>
      </c>
      <c r="C1049" s="158">
        <v>6.6037735849056603E-2</v>
      </c>
      <c r="D1049" s="158">
        <v>0.35377358490566035</v>
      </c>
      <c r="E1049" s="158">
        <v>0.15094339622641509</v>
      </c>
      <c r="F1049" s="158">
        <v>3.3018867924528301E-2</v>
      </c>
      <c r="G1049" s="158">
        <v>0.36792452830188677</v>
      </c>
      <c r="H1049" s="158">
        <v>9.433962264150943E-3</v>
      </c>
      <c r="I1049" s="158">
        <v>1.8867924528301886E-2</v>
      </c>
      <c r="J1049" s="158">
        <v>0.99999999999999989</v>
      </c>
      <c r="K1049" s="159">
        <v>212</v>
      </c>
      <c r="L1049" s="141"/>
      <c r="M1049" s="158" t="s">
        <v>294</v>
      </c>
      <c r="N1049" s="158" t="s">
        <v>294</v>
      </c>
      <c r="O1049" s="158">
        <v>0.04</v>
      </c>
      <c r="P1049" s="158">
        <v>0.108</v>
      </c>
      <c r="Q1049" s="158">
        <v>0.29299999999999998</v>
      </c>
      <c r="R1049" s="158">
        <v>0.42</v>
      </c>
      <c r="S1049" s="158">
        <v>0.109</v>
      </c>
      <c r="T1049" s="158">
        <v>0.20499999999999999</v>
      </c>
      <c r="U1049" s="158">
        <v>1.6E-2</v>
      </c>
      <c r="V1049" s="158">
        <v>6.7000000000000004E-2</v>
      </c>
      <c r="W1049" s="158">
        <v>0.30599999999999999</v>
      </c>
      <c r="X1049" s="158">
        <v>0.435</v>
      </c>
      <c r="Y1049" s="158">
        <v>3.0000000000000001E-3</v>
      </c>
      <c r="Z1049" s="158">
        <v>3.4000000000000002E-2</v>
      </c>
      <c r="AA1049" s="158">
        <v>7.0000000000000001E-3</v>
      </c>
      <c r="AB1049" s="158">
        <v>4.8000000000000001E-2</v>
      </c>
    </row>
    <row r="1050" spans="1:28" x14ac:dyDescent="0.25">
      <c r="A1050" s="159" t="s">
        <v>4972</v>
      </c>
      <c r="B1050" s="158">
        <v>3.6199095022624436E-3</v>
      </c>
      <c r="C1050" s="158">
        <v>0.13484162895927601</v>
      </c>
      <c r="D1050" s="158">
        <v>0.31402714932126696</v>
      </c>
      <c r="E1050" s="158">
        <v>0.16561085972850678</v>
      </c>
      <c r="F1050" s="158">
        <v>1.9909502262443438E-2</v>
      </c>
      <c r="G1050" s="158">
        <v>0.32850678733031674</v>
      </c>
      <c r="H1050" s="158">
        <v>7.2398190045248872E-3</v>
      </c>
      <c r="I1050" s="158">
        <v>2.6244343891402715E-2</v>
      </c>
      <c r="J1050" s="158">
        <v>0.99999999999999989</v>
      </c>
      <c r="K1050" s="159">
        <v>1105</v>
      </c>
      <c r="L1050" s="141"/>
      <c r="M1050" s="158">
        <v>1E-3</v>
      </c>
      <c r="N1050" s="158">
        <v>8.9999999999999993E-3</v>
      </c>
      <c r="O1050" s="158">
        <v>0.11600000000000001</v>
      </c>
      <c r="P1050" s="158">
        <v>0.156</v>
      </c>
      <c r="Q1050" s="158">
        <v>0.28699999999999998</v>
      </c>
      <c r="R1050" s="158">
        <v>0.34200000000000003</v>
      </c>
      <c r="S1050" s="158">
        <v>0.14499999999999999</v>
      </c>
      <c r="T1050" s="158">
        <v>0.189</v>
      </c>
      <c r="U1050" s="158">
        <v>1.2999999999999999E-2</v>
      </c>
      <c r="V1050" s="158">
        <v>0.03</v>
      </c>
      <c r="W1050" s="158">
        <v>0.30099999999999999</v>
      </c>
      <c r="X1050" s="158">
        <v>0.35699999999999998</v>
      </c>
      <c r="Y1050" s="158">
        <v>4.0000000000000001E-3</v>
      </c>
      <c r="Z1050" s="158">
        <v>1.4E-2</v>
      </c>
      <c r="AA1050" s="158">
        <v>1.7999999999999999E-2</v>
      </c>
      <c r="AB1050" s="158">
        <v>3.6999999999999998E-2</v>
      </c>
    </row>
    <row r="1051" spans="1:28" x14ac:dyDescent="0.25">
      <c r="A1051" s="159" t="s">
        <v>4973</v>
      </c>
      <c r="B1051" s="158" t="s">
        <v>294</v>
      </c>
      <c r="C1051" s="158">
        <v>0.23319755600814665</v>
      </c>
      <c r="D1051" s="158">
        <v>0.26883910386965376</v>
      </c>
      <c r="E1051" s="158">
        <v>0.1425661914460285</v>
      </c>
      <c r="F1051" s="158">
        <v>1.1201629327902239E-2</v>
      </c>
      <c r="G1051" s="158">
        <v>0.32077393075356414</v>
      </c>
      <c r="H1051" s="158">
        <v>2.0366598778004071E-3</v>
      </c>
      <c r="I1051" s="158">
        <v>2.1384928716904276E-2</v>
      </c>
      <c r="J1051" s="158">
        <v>1</v>
      </c>
      <c r="K1051" s="159">
        <v>982</v>
      </c>
      <c r="L1051" s="141"/>
      <c r="M1051" s="158" t="s">
        <v>294</v>
      </c>
      <c r="N1051" s="158" t="s">
        <v>294</v>
      </c>
      <c r="O1051" s="158">
        <v>0.20799999999999999</v>
      </c>
      <c r="P1051" s="158">
        <v>0.26100000000000001</v>
      </c>
      <c r="Q1051" s="158">
        <v>0.24199999999999999</v>
      </c>
      <c r="R1051" s="158">
        <v>0.29699999999999999</v>
      </c>
      <c r="S1051" s="158">
        <v>0.122</v>
      </c>
      <c r="T1051" s="158">
        <v>0.16600000000000001</v>
      </c>
      <c r="U1051" s="158">
        <v>6.0000000000000001E-3</v>
      </c>
      <c r="V1051" s="158">
        <v>0.02</v>
      </c>
      <c r="W1051" s="158">
        <v>0.29199999999999998</v>
      </c>
      <c r="X1051" s="158">
        <v>0.35099999999999998</v>
      </c>
      <c r="Y1051" s="158">
        <v>1E-3</v>
      </c>
      <c r="Z1051" s="158">
        <v>7.0000000000000001E-3</v>
      </c>
      <c r="AA1051" s="158">
        <v>1.4E-2</v>
      </c>
      <c r="AB1051" s="158">
        <v>3.2000000000000001E-2</v>
      </c>
    </row>
    <row r="1052" spans="1:28" x14ac:dyDescent="0.25">
      <c r="A1052" s="159" t="s">
        <v>4974</v>
      </c>
      <c r="B1052" s="158" t="s">
        <v>294</v>
      </c>
      <c r="C1052" s="158">
        <v>0.12687813021702837</v>
      </c>
      <c r="D1052" s="158">
        <v>0.19532554257095158</v>
      </c>
      <c r="E1052" s="158">
        <v>0.10767946577629382</v>
      </c>
      <c r="F1052" s="158">
        <v>2.0868113522537562E-2</v>
      </c>
      <c r="G1052" s="158">
        <v>0.5141903171953256</v>
      </c>
      <c r="H1052" s="158">
        <v>5.008347245409015E-3</v>
      </c>
      <c r="I1052" s="158">
        <v>3.0050083472454091E-2</v>
      </c>
      <c r="J1052" s="158">
        <v>1</v>
      </c>
      <c r="K1052" s="159">
        <v>1198</v>
      </c>
      <c r="L1052" s="141"/>
      <c r="M1052" s="158" t="s">
        <v>294</v>
      </c>
      <c r="N1052" s="158" t="s">
        <v>294</v>
      </c>
      <c r="O1052" s="158">
        <v>0.109</v>
      </c>
      <c r="P1052" s="158">
        <v>0.14699999999999999</v>
      </c>
      <c r="Q1052" s="158">
        <v>0.17399999999999999</v>
      </c>
      <c r="R1052" s="158">
        <v>0.219</v>
      </c>
      <c r="S1052" s="158">
        <v>9.0999999999999998E-2</v>
      </c>
      <c r="T1052" s="158">
        <v>0.127</v>
      </c>
      <c r="U1052" s="158">
        <v>1.4E-2</v>
      </c>
      <c r="V1052" s="158">
        <v>3.1E-2</v>
      </c>
      <c r="W1052" s="158">
        <v>0.48599999999999999</v>
      </c>
      <c r="X1052" s="158">
        <v>0.54200000000000004</v>
      </c>
      <c r="Y1052" s="158">
        <v>2E-3</v>
      </c>
      <c r="Z1052" s="158">
        <v>1.0999999999999999E-2</v>
      </c>
      <c r="AA1052" s="158">
        <v>2.1999999999999999E-2</v>
      </c>
      <c r="AB1052" s="158">
        <v>4.1000000000000002E-2</v>
      </c>
    </row>
    <row r="1053" spans="1:28" x14ac:dyDescent="0.25">
      <c r="A1053" s="159" t="s">
        <v>4975</v>
      </c>
      <c r="B1053" s="158" t="s">
        <v>294</v>
      </c>
      <c r="C1053" s="158">
        <v>0.35316780821917809</v>
      </c>
      <c r="D1053" s="158">
        <v>0.4083904109589041</v>
      </c>
      <c r="E1053" s="158">
        <v>0.1033818493150685</v>
      </c>
      <c r="F1053" s="158">
        <v>1.3484589041095891E-2</v>
      </c>
      <c r="G1053" s="158">
        <v>0.10252568493150685</v>
      </c>
      <c r="H1053" s="158">
        <v>1.2842465753424657E-3</v>
      </c>
      <c r="I1053" s="158">
        <v>1.7765410958904111E-2</v>
      </c>
      <c r="J1053" s="158">
        <v>1</v>
      </c>
      <c r="K1053" s="159">
        <v>4672</v>
      </c>
      <c r="L1053" s="141"/>
      <c r="M1053" s="158" t="s">
        <v>294</v>
      </c>
      <c r="N1053" s="158" t="s">
        <v>294</v>
      </c>
      <c r="O1053" s="158">
        <v>0.34</v>
      </c>
      <c r="P1053" s="158">
        <v>0.36699999999999999</v>
      </c>
      <c r="Q1053" s="158">
        <v>0.39400000000000002</v>
      </c>
      <c r="R1053" s="158">
        <v>0.42299999999999999</v>
      </c>
      <c r="S1053" s="158">
        <v>9.5000000000000001E-2</v>
      </c>
      <c r="T1053" s="158">
        <v>0.112</v>
      </c>
      <c r="U1053" s="158">
        <v>1.0999999999999999E-2</v>
      </c>
      <c r="V1053" s="158">
        <v>1.7000000000000001E-2</v>
      </c>
      <c r="W1053" s="158">
        <v>9.4E-2</v>
      </c>
      <c r="X1053" s="158">
        <v>0.112</v>
      </c>
      <c r="Y1053" s="158">
        <v>1E-3</v>
      </c>
      <c r="Z1053" s="158">
        <v>3.0000000000000001E-3</v>
      </c>
      <c r="AA1053" s="158">
        <v>1.4E-2</v>
      </c>
      <c r="AB1053" s="158">
        <v>2.1999999999999999E-2</v>
      </c>
    </row>
    <row r="1054" spans="1:28" x14ac:dyDescent="0.25">
      <c r="A1054" s="159" t="s">
        <v>4976</v>
      </c>
      <c r="B1054" s="158" t="s">
        <v>294</v>
      </c>
      <c r="C1054" s="158">
        <v>0.11578947368421053</v>
      </c>
      <c r="D1054" s="158">
        <v>0.32631578947368423</v>
      </c>
      <c r="E1054" s="158">
        <v>0.27368421052631581</v>
      </c>
      <c r="F1054" s="158">
        <v>3.1578947368421054E-2</v>
      </c>
      <c r="G1054" s="158">
        <v>0.21052631578947367</v>
      </c>
      <c r="H1054" s="158">
        <v>1.0526315789473684E-2</v>
      </c>
      <c r="I1054" s="158">
        <v>3.1578947368421054E-2</v>
      </c>
      <c r="J1054" s="158">
        <v>1</v>
      </c>
      <c r="K1054" s="159">
        <v>95</v>
      </c>
      <c r="L1054" s="141"/>
      <c r="M1054" s="158" t="s">
        <v>294</v>
      </c>
      <c r="N1054" s="158" t="s">
        <v>294</v>
      </c>
      <c r="O1054" s="158">
        <v>6.6000000000000003E-2</v>
      </c>
      <c r="P1054" s="158">
        <v>0.19600000000000001</v>
      </c>
      <c r="Q1054" s="158">
        <v>0.24</v>
      </c>
      <c r="R1054" s="158">
        <v>0.42599999999999999</v>
      </c>
      <c r="S1054" s="158">
        <v>0.19400000000000001</v>
      </c>
      <c r="T1054" s="158">
        <v>0.371</v>
      </c>
      <c r="U1054" s="158">
        <v>1.0999999999999999E-2</v>
      </c>
      <c r="V1054" s="158">
        <v>8.8999999999999996E-2</v>
      </c>
      <c r="W1054" s="158">
        <v>0.14099999999999999</v>
      </c>
      <c r="X1054" s="158">
        <v>0.30299999999999999</v>
      </c>
      <c r="Y1054" s="158">
        <v>2E-3</v>
      </c>
      <c r="Z1054" s="158">
        <v>5.7000000000000002E-2</v>
      </c>
      <c r="AA1054" s="158">
        <v>1.0999999999999999E-2</v>
      </c>
      <c r="AB1054" s="158">
        <v>8.8999999999999996E-2</v>
      </c>
    </row>
    <row r="1055" spans="1:28" x14ac:dyDescent="0.25">
      <c r="A1055" s="159" t="s">
        <v>4977</v>
      </c>
      <c r="B1055" s="158" t="s">
        <v>294</v>
      </c>
      <c r="C1055" s="158">
        <v>0.17880794701986755</v>
      </c>
      <c r="D1055" s="158">
        <v>0.3741721854304636</v>
      </c>
      <c r="E1055" s="158">
        <v>0.15894039735099338</v>
      </c>
      <c r="F1055" s="158">
        <v>6.6225165562913907E-3</v>
      </c>
      <c r="G1055" s="158">
        <v>0.23178807947019867</v>
      </c>
      <c r="H1055" s="158" t="s">
        <v>294</v>
      </c>
      <c r="I1055" s="158">
        <v>4.9668874172185427E-2</v>
      </c>
      <c r="J1055" s="158">
        <v>1</v>
      </c>
      <c r="K1055" s="159">
        <v>302</v>
      </c>
      <c r="L1055" s="141"/>
      <c r="M1055" s="158" t="s">
        <v>294</v>
      </c>
      <c r="N1055" s="158" t="s">
        <v>294</v>
      </c>
      <c r="O1055" s="158">
        <v>0.14000000000000001</v>
      </c>
      <c r="P1055" s="158">
        <v>0.22600000000000001</v>
      </c>
      <c r="Q1055" s="158">
        <v>0.32100000000000001</v>
      </c>
      <c r="R1055" s="158">
        <v>0.43</v>
      </c>
      <c r="S1055" s="158">
        <v>0.122</v>
      </c>
      <c r="T1055" s="158">
        <v>0.20399999999999999</v>
      </c>
      <c r="U1055" s="158">
        <v>2E-3</v>
      </c>
      <c r="V1055" s="158">
        <v>2.4E-2</v>
      </c>
      <c r="W1055" s="158">
        <v>0.188</v>
      </c>
      <c r="X1055" s="158">
        <v>0.28299999999999997</v>
      </c>
      <c r="Y1055" s="158" t="s">
        <v>294</v>
      </c>
      <c r="Z1055" s="158" t="s">
        <v>294</v>
      </c>
      <c r="AA1055" s="158">
        <v>0.03</v>
      </c>
      <c r="AB1055" s="158">
        <v>0.08</v>
      </c>
    </row>
    <row r="1056" spans="1:28" x14ac:dyDescent="0.25">
      <c r="A1056" s="159" t="s">
        <v>4978</v>
      </c>
      <c r="B1056" s="158" t="s">
        <v>294</v>
      </c>
      <c r="C1056" s="158">
        <v>0.23469387755102042</v>
      </c>
      <c r="D1056" s="158">
        <v>0.22213500784929358</v>
      </c>
      <c r="E1056" s="158">
        <v>8.0847723704866564E-2</v>
      </c>
      <c r="F1056" s="158">
        <v>6.6718995290423869E-2</v>
      </c>
      <c r="G1056" s="158">
        <v>0.38069073783359497</v>
      </c>
      <c r="H1056" s="158">
        <v>2.3547880690737832E-3</v>
      </c>
      <c r="I1056" s="158">
        <v>1.2558869701726845E-2</v>
      </c>
      <c r="J1056" s="158">
        <v>1</v>
      </c>
      <c r="K1056" s="159">
        <v>1274</v>
      </c>
      <c r="L1056" s="141"/>
      <c r="M1056" s="158" t="s">
        <v>294</v>
      </c>
      <c r="N1056" s="158" t="s">
        <v>294</v>
      </c>
      <c r="O1056" s="158">
        <v>0.21199999999999999</v>
      </c>
      <c r="P1056" s="158">
        <v>0.25900000000000001</v>
      </c>
      <c r="Q1056" s="158">
        <v>0.2</v>
      </c>
      <c r="R1056" s="158">
        <v>0.246</v>
      </c>
      <c r="S1056" s="158">
        <v>6.7000000000000004E-2</v>
      </c>
      <c r="T1056" s="158">
        <v>9.7000000000000003E-2</v>
      </c>
      <c r="U1056" s="158">
        <v>5.3999999999999999E-2</v>
      </c>
      <c r="V1056" s="158">
        <v>8.2000000000000003E-2</v>
      </c>
      <c r="W1056" s="158">
        <v>0.35399999999999998</v>
      </c>
      <c r="X1056" s="158">
        <v>0.40799999999999997</v>
      </c>
      <c r="Y1056" s="158">
        <v>1E-3</v>
      </c>
      <c r="Z1056" s="158">
        <v>7.0000000000000001E-3</v>
      </c>
      <c r="AA1056" s="158">
        <v>8.0000000000000002E-3</v>
      </c>
      <c r="AB1056" s="158">
        <v>0.02</v>
      </c>
    </row>
    <row r="1057" spans="1:28" x14ac:dyDescent="0.25">
      <c r="A1057" s="159" t="s">
        <v>4979</v>
      </c>
      <c r="B1057" s="158" t="s">
        <v>294</v>
      </c>
      <c r="C1057" s="158">
        <v>0.52815013404825739</v>
      </c>
      <c r="D1057" s="158">
        <v>0.19034852546916889</v>
      </c>
      <c r="E1057" s="158">
        <v>9.9195710455764072E-2</v>
      </c>
      <c r="F1057" s="158">
        <v>2.9490616621983913E-2</v>
      </c>
      <c r="G1057" s="158">
        <v>0.11796246648793565</v>
      </c>
      <c r="H1057" s="158" t="s">
        <v>294</v>
      </c>
      <c r="I1057" s="158">
        <v>3.4852546916890083E-2</v>
      </c>
      <c r="J1057" s="158">
        <v>1</v>
      </c>
      <c r="K1057" s="159">
        <v>373</v>
      </c>
      <c r="L1057" s="141"/>
      <c r="M1057" s="158" t="s">
        <v>294</v>
      </c>
      <c r="N1057" s="158" t="s">
        <v>294</v>
      </c>
      <c r="O1057" s="158">
        <v>0.47699999999999998</v>
      </c>
      <c r="P1057" s="158">
        <v>0.57799999999999996</v>
      </c>
      <c r="Q1057" s="158">
        <v>0.154</v>
      </c>
      <c r="R1057" s="158">
        <v>0.23300000000000001</v>
      </c>
      <c r="S1057" s="158">
        <v>7.2999999999999995E-2</v>
      </c>
      <c r="T1057" s="158">
        <v>0.13400000000000001</v>
      </c>
      <c r="U1057" s="158">
        <v>1.7000000000000001E-2</v>
      </c>
      <c r="V1057" s="158">
        <v>5.1999999999999998E-2</v>
      </c>
      <c r="W1057" s="158">
        <v>8.8999999999999996E-2</v>
      </c>
      <c r="X1057" s="158">
        <v>0.155</v>
      </c>
      <c r="Y1057" s="158" t="s">
        <v>294</v>
      </c>
      <c r="Z1057" s="158" t="s">
        <v>294</v>
      </c>
      <c r="AA1057" s="158">
        <v>0.02</v>
      </c>
      <c r="AB1057" s="158">
        <v>5.8999999999999997E-2</v>
      </c>
    </row>
    <row r="1058" spans="1:28" x14ac:dyDescent="0.25">
      <c r="A1058" s="159" t="s">
        <v>4980</v>
      </c>
      <c r="B1058" s="158" t="s">
        <v>294</v>
      </c>
      <c r="C1058" s="158">
        <v>0.42882882882882883</v>
      </c>
      <c r="D1058" s="158">
        <v>0.35495495495495494</v>
      </c>
      <c r="E1058" s="158">
        <v>9.8198198198198194E-2</v>
      </c>
      <c r="F1058" s="158">
        <v>2.7027027027027029E-3</v>
      </c>
      <c r="G1058" s="158">
        <v>9.5495495495495492E-2</v>
      </c>
      <c r="H1058" s="158">
        <v>1.8018018018018018E-3</v>
      </c>
      <c r="I1058" s="158">
        <v>1.8018018018018018E-2</v>
      </c>
      <c r="J1058" s="158">
        <v>1</v>
      </c>
      <c r="K1058" s="159">
        <v>1110</v>
      </c>
      <c r="L1058" s="141"/>
      <c r="M1058" s="158" t="s">
        <v>294</v>
      </c>
      <c r="N1058" s="158" t="s">
        <v>294</v>
      </c>
      <c r="O1058" s="158">
        <v>0.4</v>
      </c>
      <c r="P1058" s="158">
        <v>0.45800000000000002</v>
      </c>
      <c r="Q1058" s="158">
        <v>0.32700000000000001</v>
      </c>
      <c r="R1058" s="158">
        <v>0.38400000000000001</v>
      </c>
      <c r="S1058" s="158">
        <v>8.2000000000000003E-2</v>
      </c>
      <c r="T1058" s="158">
        <v>0.11700000000000001</v>
      </c>
      <c r="U1058" s="158">
        <v>1E-3</v>
      </c>
      <c r="V1058" s="158">
        <v>8.0000000000000002E-3</v>
      </c>
      <c r="W1058" s="158">
        <v>0.08</v>
      </c>
      <c r="X1058" s="158">
        <v>0.114</v>
      </c>
      <c r="Y1058" s="158">
        <v>0</v>
      </c>
      <c r="Z1058" s="158">
        <v>7.0000000000000001E-3</v>
      </c>
      <c r="AA1058" s="158">
        <v>1.2E-2</v>
      </c>
      <c r="AB1058" s="158">
        <v>2.8000000000000001E-2</v>
      </c>
    </row>
    <row r="1059" spans="1:28" x14ac:dyDescent="0.25">
      <c r="A1059" s="159" t="s">
        <v>4981</v>
      </c>
      <c r="B1059" s="158" t="s">
        <v>294</v>
      </c>
      <c r="C1059" s="158">
        <v>0.40284360189573459</v>
      </c>
      <c r="D1059" s="158">
        <v>0.35071090047393366</v>
      </c>
      <c r="E1059" s="158">
        <v>0.11374407582938388</v>
      </c>
      <c r="F1059" s="158">
        <v>1.4218009478672985E-2</v>
      </c>
      <c r="G1059" s="158">
        <v>9.9526066350710901E-2</v>
      </c>
      <c r="H1059" s="158">
        <v>4.7393364928909956E-3</v>
      </c>
      <c r="I1059" s="158">
        <v>1.4218009478672985E-2</v>
      </c>
      <c r="J1059" s="158">
        <v>1</v>
      </c>
      <c r="K1059" s="159">
        <v>211</v>
      </c>
      <c r="L1059" s="141"/>
      <c r="M1059" s="158" t="s">
        <v>294</v>
      </c>
      <c r="N1059" s="158" t="s">
        <v>294</v>
      </c>
      <c r="O1059" s="158">
        <v>0.33900000000000002</v>
      </c>
      <c r="P1059" s="158">
        <v>0.47</v>
      </c>
      <c r="Q1059" s="158">
        <v>0.28999999999999998</v>
      </c>
      <c r="R1059" s="158">
        <v>0.41699999999999998</v>
      </c>
      <c r="S1059" s="158">
        <v>7.8E-2</v>
      </c>
      <c r="T1059" s="158">
        <v>0.16400000000000001</v>
      </c>
      <c r="U1059" s="158">
        <v>5.0000000000000001E-3</v>
      </c>
      <c r="V1059" s="158">
        <v>4.1000000000000002E-2</v>
      </c>
      <c r="W1059" s="158">
        <v>6.6000000000000003E-2</v>
      </c>
      <c r="X1059" s="158">
        <v>0.14699999999999999</v>
      </c>
      <c r="Y1059" s="158">
        <v>1E-3</v>
      </c>
      <c r="Z1059" s="158">
        <v>2.5999999999999999E-2</v>
      </c>
      <c r="AA1059" s="158">
        <v>5.0000000000000001E-3</v>
      </c>
      <c r="AB1059" s="158">
        <v>4.1000000000000002E-2</v>
      </c>
    </row>
    <row r="1060" spans="1:28" x14ac:dyDescent="0.25">
      <c r="A1060" s="159" t="s">
        <v>4982</v>
      </c>
      <c r="B1060" s="158" t="s">
        <v>294</v>
      </c>
      <c r="C1060" s="158">
        <v>0.24162679425837322</v>
      </c>
      <c r="D1060" s="158">
        <v>0.45933014354066987</v>
      </c>
      <c r="E1060" s="158">
        <v>0.15311004784688995</v>
      </c>
      <c r="F1060" s="158">
        <v>4.0669856459330141E-2</v>
      </c>
      <c r="G1060" s="158">
        <v>9.8086124401913874E-2</v>
      </c>
      <c r="H1060" s="158" t="s">
        <v>294</v>
      </c>
      <c r="I1060" s="158">
        <v>7.1770334928229667E-3</v>
      </c>
      <c r="J1060" s="158">
        <v>1.0000000000000002</v>
      </c>
      <c r="K1060" s="159">
        <v>418</v>
      </c>
      <c r="L1060" s="141"/>
      <c r="M1060" s="158" t="s">
        <v>294</v>
      </c>
      <c r="N1060" s="158" t="s">
        <v>294</v>
      </c>
      <c r="O1060" s="158">
        <v>0.20300000000000001</v>
      </c>
      <c r="P1060" s="158">
        <v>0.28499999999999998</v>
      </c>
      <c r="Q1060" s="158">
        <v>0.41199999999999998</v>
      </c>
      <c r="R1060" s="158">
        <v>0.50700000000000001</v>
      </c>
      <c r="S1060" s="158">
        <v>0.122</v>
      </c>
      <c r="T1060" s="158">
        <v>0.191</v>
      </c>
      <c r="U1060" s="158">
        <v>2.5999999999999999E-2</v>
      </c>
      <c r="V1060" s="158">
        <v>6.4000000000000001E-2</v>
      </c>
      <c r="W1060" s="158">
        <v>7.2999999999999995E-2</v>
      </c>
      <c r="X1060" s="158">
        <v>0.13</v>
      </c>
      <c r="Y1060" s="158" t="s">
        <v>294</v>
      </c>
      <c r="Z1060" s="158" t="s">
        <v>294</v>
      </c>
      <c r="AA1060" s="158">
        <v>2E-3</v>
      </c>
      <c r="AB1060" s="158">
        <v>2.1000000000000001E-2</v>
      </c>
    </row>
    <row r="1061" spans="1:28" x14ac:dyDescent="0.25">
      <c r="A1061" s="159" t="s">
        <v>4983</v>
      </c>
      <c r="B1061" s="158">
        <v>6.7331395562750654E-2</v>
      </c>
      <c r="C1061" s="158">
        <v>0.30391110784061226</v>
      </c>
      <c r="D1061" s="158">
        <v>0.26961992714963756</v>
      </c>
      <c r="E1061" s="158">
        <v>0.10132823135509032</v>
      </c>
      <c r="F1061" s="158">
        <v>2.3676367783950845E-2</v>
      </c>
      <c r="G1061" s="158">
        <v>0.17515361124397513</v>
      </c>
      <c r="H1061" s="158">
        <v>2.9618455425144412E-3</v>
      </c>
      <c r="I1061" s="158">
        <v>5.6017513521468783E-2</v>
      </c>
      <c r="J1061" s="158">
        <v>0.99999999999999989</v>
      </c>
      <c r="K1061" s="159">
        <v>54358</v>
      </c>
      <c r="L1061" s="141"/>
      <c r="M1061" s="158">
        <v>6.5000000000000002E-2</v>
      </c>
      <c r="N1061" s="158">
        <v>6.9000000000000006E-2</v>
      </c>
      <c r="O1061" s="158">
        <v>0.3</v>
      </c>
      <c r="P1061" s="158">
        <v>0.308</v>
      </c>
      <c r="Q1061" s="158">
        <v>0.26600000000000001</v>
      </c>
      <c r="R1061" s="158">
        <v>0.27300000000000002</v>
      </c>
      <c r="S1061" s="158">
        <v>9.9000000000000005E-2</v>
      </c>
      <c r="T1061" s="158">
        <v>0.104</v>
      </c>
      <c r="U1061" s="158">
        <v>2.1999999999999999E-2</v>
      </c>
      <c r="V1061" s="158">
        <v>2.5000000000000001E-2</v>
      </c>
      <c r="W1061" s="158">
        <v>0.17199999999999999</v>
      </c>
      <c r="X1061" s="158">
        <v>0.17799999999999999</v>
      </c>
      <c r="Y1061" s="158">
        <v>3.0000000000000001E-3</v>
      </c>
      <c r="Z1061" s="158">
        <v>3.0000000000000001E-3</v>
      </c>
      <c r="AA1061" s="158">
        <v>5.3999999999999999E-2</v>
      </c>
      <c r="AB1061" s="158">
        <v>5.8000000000000003E-2</v>
      </c>
    </row>
    <row r="1062" spans="1:28" x14ac:dyDescent="0.25">
      <c r="A1062" s="159" t="s">
        <v>4984</v>
      </c>
      <c r="B1062" s="158" t="s">
        <v>294</v>
      </c>
      <c r="C1062" s="158">
        <v>0.11815561959654179</v>
      </c>
      <c r="D1062" s="158">
        <v>0.207492795389049</v>
      </c>
      <c r="E1062" s="158">
        <v>0.16426512968299711</v>
      </c>
      <c r="F1062" s="158">
        <v>3.4582132564841501E-2</v>
      </c>
      <c r="G1062" s="158">
        <v>0.45244956772334294</v>
      </c>
      <c r="H1062" s="158">
        <v>2.881844380403458E-3</v>
      </c>
      <c r="I1062" s="158">
        <v>2.0172910662824207E-2</v>
      </c>
      <c r="J1062" s="158">
        <v>1</v>
      </c>
      <c r="K1062" s="159">
        <v>347</v>
      </c>
      <c r="L1062" s="141"/>
      <c r="M1062" s="158" t="s">
        <v>294</v>
      </c>
      <c r="N1062" s="158" t="s">
        <v>294</v>
      </c>
      <c r="O1062" s="158">
        <v>8.7999999999999995E-2</v>
      </c>
      <c r="P1062" s="158">
        <v>0.156</v>
      </c>
      <c r="Q1062" s="158">
        <v>0.16800000000000001</v>
      </c>
      <c r="R1062" s="158">
        <v>0.253</v>
      </c>
      <c r="S1062" s="158">
        <v>0.129</v>
      </c>
      <c r="T1062" s="158">
        <v>0.20699999999999999</v>
      </c>
      <c r="U1062" s="158">
        <v>0.02</v>
      </c>
      <c r="V1062" s="158">
        <v>5.8999999999999997E-2</v>
      </c>
      <c r="W1062" s="158">
        <v>0.40100000000000002</v>
      </c>
      <c r="X1062" s="158">
        <v>0.505</v>
      </c>
      <c r="Y1062" s="158">
        <v>1E-3</v>
      </c>
      <c r="Z1062" s="158">
        <v>1.6E-2</v>
      </c>
      <c r="AA1062" s="158">
        <v>0.01</v>
      </c>
      <c r="AB1062" s="158">
        <v>4.1000000000000002E-2</v>
      </c>
    </row>
    <row r="1063" spans="1:28" x14ac:dyDescent="0.25">
      <c r="A1063" s="159" t="s">
        <v>4985</v>
      </c>
      <c r="B1063" s="158" t="s">
        <v>294</v>
      </c>
      <c r="C1063" s="158">
        <v>0.35953079178885633</v>
      </c>
      <c r="D1063" s="158">
        <v>0.28035190615835776</v>
      </c>
      <c r="E1063" s="158">
        <v>0.14721407624633431</v>
      </c>
      <c r="F1063" s="158">
        <v>2.6979472140762465E-2</v>
      </c>
      <c r="G1063" s="158">
        <v>0.14369501466275661</v>
      </c>
      <c r="H1063" s="158">
        <v>2.9325513196480938E-3</v>
      </c>
      <c r="I1063" s="158">
        <v>3.929618768328446E-2</v>
      </c>
      <c r="J1063" s="158">
        <v>1</v>
      </c>
      <c r="K1063" s="159">
        <v>1705</v>
      </c>
      <c r="L1063" s="141"/>
      <c r="M1063" s="158" t="s">
        <v>294</v>
      </c>
      <c r="N1063" s="158" t="s">
        <v>294</v>
      </c>
      <c r="O1063" s="158">
        <v>0.33700000000000002</v>
      </c>
      <c r="P1063" s="158">
        <v>0.38300000000000001</v>
      </c>
      <c r="Q1063" s="158">
        <v>0.26</v>
      </c>
      <c r="R1063" s="158">
        <v>0.30199999999999999</v>
      </c>
      <c r="S1063" s="158">
        <v>0.13100000000000001</v>
      </c>
      <c r="T1063" s="158">
        <v>0.16500000000000001</v>
      </c>
      <c r="U1063" s="158">
        <v>0.02</v>
      </c>
      <c r="V1063" s="158">
        <v>3.5999999999999997E-2</v>
      </c>
      <c r="W1063" s="158">
        <v>0.128</v>
      </c>
      <c r="X1063" s="158">
        <v>0.161</v>
      </c>
      <c r="Y1063" s="158">
        <v>1E-3</v>
      </c>
      <c r="Z1063" s="158">
        <v>7.0000000000000001E-3</v>
      </c>
      <c r="AA1063" s="158">
        <v>3.1E-2</v>
      </c>
      <c r="AB1063" s="158">
        <v>0.05</v>
      </c>
    </row>
    <row r="1064" spans="1:28" x14ac:dyDescent="0.25">
      <c r="A1064" s="159" t="s">
        <v>4986</v>
      </c>
      <c r="B1064" s="158" t="s">
        <v>294</v>
      </c>
      <c r="C1064" s="158">
        <v>1.3071895424836602E-2</v>
      </c>
      <c r="D1064" s="158">
        <v>0.16339869281045752</v>
      </c>
      <c r="E1064" s="158">
        <v>0.15141612200435731</v>
      </c>
      <c r="F1064" s="158">
        <v>3.7037037037037035E-2</v>
      </c>
      <c r="G1064" s="158">
        <v>0.59694989106753815</v>
      </c>
      <c r="H1064" s="158">
        <v>4.3572984749455342E-3</v>
      </c>
      <c r="I1064" s="158">
        <v>3.3769063180827889E-2</v>
      </c>
      <c r="J1064" s="158">
        <v>0.99999999999999989</v>
      </c>
      <c r="K1064" s="159">
        <v>918</v>
      </c>
      <c r="L1064" s="141"/>
      <c r="M1064" s="158" t="s">
        <v>294</v>
      </c>
      <c r="N1064" s="158" t="s">
        <v>294</v>
      </c>
      <c r="O1064" s="158">
        <v>7.0000000000000001E-3</v>
      </c>
      <c r="P1064" s="158">
        <v>2.3E-2</v>
      </c>
      <c r="Q1064" s="158">
        <v>0.14099999999999999</v>
      </c>
      <c r="R1064" s="158">
        <v>0.189</v>
      </c>
      <c r="S1064" s="158">
        <v>0.13</v>
      </c>
      <c r="T1064" s="158">
        <v>0.17599999999999999</v>
      </c>
      <c r="U1064" s="158">
        <v>2.7E-2</v>
      </c>
      <c r="V1064" s="158">
        <v>5.0999999999999997E-2</v>
      </c>
      <c r="W1064" s="158">
        <v>0.56499999999999995</v>
      </c>
      <c r="X1064" s="158">
        <v>0.628</v>
      </c>
      <c r="Y1064" s="158">
        <v>2E-3</v>
      </c>
      <c r="Z1064" s="158">
        <v>1.0999999999999999E-2</v>
      </c>
      <c r="AA1064" s="158">
        <v>2.4E-2</v>
      </c>
      <c r="AB1064" s="158">
        <v>4.8000000000000001E-2</v>
      </c>
    </row>
    <row r="1065" spans="1:28" x14ac:dyDescent="0.25">
      <c r="A1065" s="159" t="s">
        <v>4987</v>
      </c>
      <c r="B1065" s="158" t="s">
        <v>294</v>
      </c>
      <c r="C1065" s="158">
        <v>0.10078125</v>
      </c>
      <c r="D1065" s="158">
        <v>0.24140624999999999</v>
      </c>
      <c r="E1065" s="158">
        <v>7.2656250000000006E-2</v>
      </c>
      <c r="F1065" s="158">
        <v>1.4843749999999999E-2</v>
      </c>
      <c r="G1065" s="158">
        <v>0.4921875</v>
      </c>
      <c r="H1065" s="158">
        <v>1.6406250000000001E-2</v>
      </c>
      <c r="I1065" s="158">
        <v>6.1718750000000003E-2</v>
      </c>
      <c r="J1065" s="158">
        <v>1</v>
      </c>
      <c r="K1065" s="159">
        <v>1280</v>
      </c>
      <c r="L1065" s="141"/>
      <c r="M1065" s="158" t="s">
        <v>294</v>
      </c>
      <c r="N1065" s="158" t="s">
        <v>294</v>
      </c>
      <c r="O1065" s="158">
        <v>8.5000000000000006E-2</v>
      </c>
      <c r="P1065" s="158">
        <v>0.11799999999999999</v>
      </c>
      <c r="Q1065" s="158">
        <v>0.219</v>
      </c>
      <c r="R1065" s="158">
        <v>0.26600000000000001</v>
      </c>
      <c r="S1065" s="158">
        <v>0.06</v>
      </c>
      <c r="T1065" s="158">
        <v>8.7999999999999995E-2</v>
      </c>
      <c r="U1065" s="158">
        <v>0.01</v>
      </c>
      <c r="V1065" s="158">
        <v>2.3E-2</v>
      </c>
      <c r="W1065" s="158">
        <v>0.46500000000000002</v>
      </c>
      <c r="X1065" s="158">
        <v>0.52</v>
      </c>
      <c r="Y1065" s="158">
        <v>1.0999999999999999E-2</v>
      </c>
      <c r="Z1065" s="158">
        <v>2.5000000000000001E-2</v>
      </c>
      <c r="AA1065" s="158">
        <v>0.05</v>
      </c>
      <c r="AB1065" s="158">
        <v>7.5999999999999998E-2</v>
      </c>
    </row>
    <row r="1066" spans="1:28" x14ac:dyDescent="0.25">
      <c r="A1066" s="159" t="s">
        <v>4988</v>
      </c>
      <c r="B1066" s="158">
        <v>0.26047904191616766</v>
      </c>
      <c r="C1066" s="158">
        <v>0.19161676646706588</v>
      </c>
      <c r="D1066" s="158">
        <v>0.31137724550898205</v>
      </c>
      <c r="E1066" s="158">
        <v>8.9820359281437126E-2</v>
      </c>
      <c r="F1066" s="158">
        <v>1.4970059880239521E-2</v>
      </c>
      <c r="G1066" s="158">
        <v>7.1856287425149698E-2</v>
      </c>
      <c r="H1066" s="158" t="s">
        <v>294</v>
      </c>
      <c r="I1066" s="158">
        <v>5.9880239520958084E-2</v>
      </c>
      <c r="J1066" s="158">
        <v>1</v>
      </c>
      <c r="K1066" s="159">
        <v>334</v>
      </c>
      <c r="L1066" s="141"/>
      <c r="M1066" s="158">
        <v>0.216</v>
      </c>
      <c r="N1066" s="158">
        <v>0.31</v>
      </c>
      <c r="O1066" s="158">
        <v>0.153</v>
      </c>
      <c r="P1066" s="158">
        <v>0.23699999999999999</v>
      </c>
      <c r="Q1066" s="158">
        <v>0.26400000000000001</v>
      </c>
      <c r="R1066" s="158">
        <v>0.36299999999999999</v>
      </c>
      <c r="S1066" s="158">
        <v>6.4000000000000001E-2</v>
      </c>
      <c r="T1066" s="158">
        <v>0.125</v>
      </c>
      <c r="U1066" s="158">
        <v>6.0000000000000001E-3</v>
      </c>
      <c r="V1066" s="158">
        <v>3.5000000000000003E-2</v>
      </c>
      <c r="W1066" s="158">
        <v>4.9000000000000002E-2</v>
      </c>
      <c r="X1066" s="158">
        <v>0.105</v>
      </c>
      <c r="Y1066" s="158" t="s">
        <v>294</v>
      </c>
      <c r="Z1066" s="158" t="s">
        <v>294</v>
      </c>
      <c r="AA1066" s="158">
        <v>3.9E-2</v>
      </c>
      <c r="AB1066" s="158">
        <v>9.0999999999999998E-2</v>
      </c>
    </row>
    <row r="1067" spans="1:28" x14ac:dyDescent="0.25">
      <c r="A1067" s="159" t="s">
        <v>4989</v>
      </c>
      <c r="B1067" s="158">
        <v>0.20979020979020979</v>
      </c>
      <c r="C1067" s="158">
        <v>1.1655011655011655E-3</v>
      </c>
      <c r="D1067" s="158">
        <v>0.52301864801864806</v>
      </c>
      <c r="E1067" s="158">
        <v>0.18473193473193472</v>
      </c>
      <c r="F1067" s="158">
        <v>2.6806526806526808E-2</v>
      </c>
      <c r="G1067" s="158">
        <v>9.0326340326340321E-3</v>
      </c>
      <c r="H1067" s="158" t="s">
        <v>294</v>
      </c>
      <c r="I1067" s="158">
        <v>4.5454545454545456E-2</v>
      </c>
      <c r="J1067" s="158">
        <v>1</v>
      </c>
      <c r="K1067" s="159">
        <v>3432</v>
      </c>
      <c r="L1067" s="141"/>
      <c r="M1067" s="158">
        <v>0.19600000000000001</v>
      </c>
      <c r="N1067" s="158">
        <v>0.224</v>
      </c>
      <c r="O1067" s="158">
        <v>0</v>
      </c>
      <c r="P1067" s="158">
        <v>3.0000000000000001E-3</v>
      </c>
      <c r="Q1067" s="158">
        <v>0.50600000000000001</v>
      </c>
      <c r="R1067" s="158">
        <v>0.54</v>
      </c>
      <c r="S1067" s="158">
        <v>0.17199999999999999</v>
      </c>
      <c r="T1067" s="158">
        <v>0.19800000000000001</v>
      </c>
      <c r="U1067" s="158">
        <v>2.1999999999999999E-2</v>
      </c>
      <c r="V1067" s="158">
        <v>3.3000000000000002E-2</v>
      </c>
      <c r="W1067" s="158">
        <v>6.0000000000000001E-3</v>
      </c>
      <c r="X1067" s="158">
        <v>1.2999999999999999E-2</v>
      </c>
      <c r="Y1067" s="158" t="s">
        <v>294</v>
      </c>
      <c r="Z1067" s="158" t="s">
        <v>294</v>
      </c>
      <c r="AA1067" s="158">
        <v>3.9E-2</v>
      </c>
      <c r="AB1067" s="158">
        <v>5.2999999999999999E-2</v>
      </c>
    </row>
    <row r="1068" spans="1:28" x14ac:dyDescent="0.25">
      <c r="A1068" s="159" t="s">
        <v>4990</v>
      </c>
      <c r="B1068" s="158">
        <v>0.10818168792090557</v>
      </c>
      <c r="C1068" s="158">
        <v>0.27267516836222955</v>
      </c>
      <c r="D1068" s="158">
        <v>0.24129531451497349</v>
      </c>
      <c r="E1068" s="158">
        <v>8.1530305201318237E-2</v>
      </c>
      <c r="F1068" s="158">
        <v>4.6854850265080961E-2</v>
      </c>
      <c r="G1068" s="158">
        <v>0.19830921335434876</v>
      </c>
      <c r="H1068" s="158">
        <v>3.009027081243731E-3</v>
      </c>
      <c r="I1068" s="158">
        <v>4.8144433299899696E-2</v>
      </c>
      <c r="J1068" s="158">
        <v>1</v>
      </c>
      <c r="K1068" s="159">
        <v>6979</v>
      </c>
      <c r="L1068" s="141"/>
      <c r="M1068" s="158">
        <v>0.10100000000000001</v>
      </c>
      <c r="N1068" s="158">
        <v>0.11600000000000001</v>
      </c>
      <c r="O1068" s="158">
        <v>0.26200000000000001</v>
      </c>
      <c r="P1068" s="158">
        <v>0.28299999999999997</v>
      </c>
      <c r="Q1068" s="158">
        <v>0.23100000000000001</v>
      </c>
      <c r="R1068" s="158">
        <v>0.251</v>
      </c>
      <c r="S1068" s="158">
        <v>7.4999999999999997E-2</v>
      </c>
      <c r="T1068" s="158">
        <v>8.7999999999999995E-2</v>
      </c>
      <c r="U1068" s="158">
        <v>4.2000000000000003E-2</v>
      </c>
      <c r="V1068" s="158">
        <v>5.1999999999999998E-2</v>
      </c>
      <c r="W1068" s="158">
        <v>0.189</v>
      </c>
      <c r="X1068" s="158">
        <v>0.20799999999999999</v>
      </c>
      <c r="Y1068" s="158">
        <v>2E-3</v>
      </c>
      <c r="Z1068" s="158">
        <v>5.0000000000000001E-3</v>
      </c>
      <c r="AA1068" s="158">
        <v>4.2999999999999997E-2</v>
      </c>
      <c r="AB1068" s="158">
        <v>5.2999999999999999E-2</v>
      </c>
    </row>
    <row r="1069" spans="1:28" x14ac:dyDescent="0.25">
      <c r="A1069" s="159" t="s">
        <v>4991</v>
      </c>
      <c r="B1069" s="158">
        <v>0.60732538330494035</v>
      </c>
      <c r="C1069" s="158">
        <v>0.15332197614991483</v>
      </c>
      <c r="D1069" s="158">
        <v>0.12947189097103917</v>
      </c>
      <c r="E1069" s="158">
        <v>3.3219761499148209E-2</v>
      </c>
      <c r="F1069" s="158">
        <v>2.5553662691652468E-3</v>
      </c>
      <c r="G1069" s="158">
        <v>8.5178875638841564E-3</v>
      </c>
      <c r="H1069" s="158" t="s">
        <v>294</v>
      </c>
      <c r="I1069" s="158">
        <v>6.5587734241908002E-2</v>
      </c>
      <c r="J1069" s="158">
        <v>0.99999999999999989</v>
      </c>
      <c r="K1069" s="159">
        <v>1174</v>
      </c>
      <c r="L1069" s="141"/>
      <c r="M1069" s="158">
        <v>0.57899999999999996</v>
      </c>
      <c r="N1069" s="158">
        <v>0.63500000000000001</v>
      </c>
      <c r="O1069" s="158">
        <v>0.13400000000000001</v>
      </c>
      <c r="P1069" s="158">
        <v>0.17499999999999999</v>
      </c>
      <c r="Q1069" s="158">
        <v>0.111</v>
      </c>
      <c r="R1069" s="158">
        <v>0.15</v>
      </c>
      <c r="S1069" s="158">
        <v>2.4E-2</v>
      </c>
      <c r="T1069" s="158">
        <v>4.4999999999999998E-2</v>
      </c>
      <c r="U1069" s="158">
        <v>1E-3</v>
      </c>
      <c r="V1069" s="158">
        <v>7.0000000000000001E-3</v>
      </c>
      <c r="W1069" s="158">
        <v>5.0000000000000001E-3</v>
      </c>
      <c r="X1069" s="158">
        <v>1.6E-2</v>
      </c>
      <c r="Y1069" s="158" t="s">
        <v>294</v>
      </c>
      <c r="Z1069" s="158" t="s">
        <v>294</v>
      </c>
      <c r="AA1069" s="158">
        <v>5.2999999999999999E-2</v>
      </c>
      <c r="AB1069" s="158">
        <v>8.1000000000000003E-2</v>
      </c>
    </row>
    <row r="1070" spans="1:28" x14ac:dyDescent="0.25">
      <c r="A1070" s="159" t="s">
        <v>4992</v>
      </c>
      <c r="B1070" s="158">
        <v>0.30823941350257139</v>
      </c>
      <c r="C1070" s="158">
        <v>0.46613415034467665</v>
      </c>
      <c r="D1070" s="158">
        <v>0.10581026370500055</v>
      </c>
      <c r="E1070" s="158">
        <v>2.8996607943976366E-2</v>
      </c>
      <c r="F1070" s="158">
        <v>1.9695809169493379E-3</v>
      </c>
      <c r="G1070" s="158">
        <v>2.8121238647554437E-2</v>
      </c>
      <c r="H1070" s="158">
        <v>3.6108983477404532E-3</v>
      </c>
      <c r="I1070" s="158">
        <v>5.7117846591530803E-2</v>
      </c>
      <c r="J1070" s="158">
        <v>1</v>
      </c>
      <c r="K1070" s="159">
        <v>9139</v>
      </c>
      <c r="L1070" s="141"/>
      <c r="M1070" s="158">
        <v>0.29899999999999999</v>
      </c>
      <c r="N1070" s="158">
        <v>0.318</v>
      </c>
      <c r="O1070" s="158">
        <v>0.45600000000000002</v>
      </c>
      <c r="P1070" s="158">
        <v>0.47599999999999998</v>
      </c>
      <c r="Q1070" s="158">
        <v>0.1</v>
      </c>
      <c r="R1070" s="158">
        <v>0.112</v>
      </c>
      <c r="S1070" s="158">
        <v>2.5999999999999999E-2</v>
      </c>
      <c r="T1070" s="158">
        <v>3.3000000000000002E-2</v>
      </c>
      <c r="U1070" s="158">
        <v>1E-3</v>
      </c>
      <c r="V1070" s="158">
        <v>3.0000000000000001E-3</v>
      </c>
      <c r="W1070" s="158">
        <v>2.5000000000000001E-2</v>
      </c>
      <c r="X1070" s="158">
        <v>3.2000000000000001E-2</v>
      </c>
      <c r="Y1070" s="158">
        <v>3.0000000000000001E-3</v>
      </c>
      <c r="Z1070" s="158">
        <v>5.0000000000000001E-3</v>
      </c>
      <c r="AA1070" s="158">
        <v>5.2999999999999999E-2</v>
      </c>
      <c r="AB1070" s="158">
        <v>6.2E-2</v>
      </c>
    </row>
    <row r="1071" spans="1:28" x14ac:dyDescent="0.25">
      <c r="A1071" s="159" t="s">
        <v>4993</v>
      </c>
      <c r="B1071" s="158" t="s">
        <v>294</v>
      </c>
      <c r="C1071" s="158">
        <v>0.34399999999999997</v>
      </c>
      <c r="D1071" s="158">
        <v>0.36799999999999999</v>
      </c>
      <c r="E1071" s="158">
        <v>0.14000000000000001</v>
      </c>
      <c r="F1071" s="158">
        <v>4.0000000000000001E-3</v>
      </c>
      <c r="G1071" s="158">
        <v>9.1999999999999998E-2</v>
      </c>
      <c r="H1071" s="158">
        <v>4.0000000000000001E-3</v>
      </c>
      <c r="I1071" s="158">
        <v>4.8000000000000001E-2</v>
      </c>
      <c r="J1071" s="158">
        <v>1</v>
      </c>
      <c r="K1071" s="159">
        <v>250</v>
      </c>
      <c r="L1071" s="141"/>
      <c r="M1071" s="158" t="s">
        <v>294</v>
      </c>
      <c r="N1071" s="158" t="s">
        <v>294</v>
      </c>
      <c r="O1071" s="158">
        <v>0.28799999999999998</v>
      </c>
      <c r="P1071" s="158">
        <v>0.40500000000000003</v>
      </c>
      <c r="Q1071" s="158">
        <v>0.311</v>
      </c>
      <c r="R1071" s="158">
        <v>0.42899999999999999</v>
      </c>
      <c r="S1071" s="158">
        <v>0.10199999999999999</v>
      </c>
      <c r="T1071" s="158">
        <v>0.188</v>
      </c>
      <c r="U1071" s="158">
        <v>1E-3</v>
      </c>
      <c r="V1071" s="158">
        <v>2.1999999999999999E-2</v>
      </c>
      <c r="W1071" s="158">
        <v>6.2E-2</v>
      </c>
      <c r="X1071" s="158">
        <v>0.13400000000000001</v>
      </c>
      <c r="Y1071" s="158">
        <v>1E-3</v>
      </c>
      <c r="Z1071" s="158">
        <v>2.1999999999999999E-2</v>
      </c>
      <c r="AA1071" s="158">
        <v>2.8000000000000001E-2</v>
      </c>
      <c r="AB1071" s="158">
        <v>8.2000000000000003E-2</v>
      </c>
    </row>
    <row r="1072" spans="1:28" x14ac:dyDescent="0.25">
      <c r="A1072" s="159" t="s">
        <v>4994</v>
      </c>
      <c r="B1072" s="158" t="s">
        <v>294</v>
      </c>
      <c r="C1072" s="158">
        <v>0.31</v>
      </c>
      <c r="D1072" s="158">
        <v>0.34</v>
      </c>
      <c r="E1072" s="158">
        <v>0.2</v>
      </c>
      <c r="F1072" s="158">
        <v>0.01</v>
      </c>
      <c r="G1072" s="158">
        <v>0.12</v>
      </c>
      <c r="H1072" s="158" t="s">
        <v>294</v>
      </c>
      <c r="I1072" s="158">
        <v>0.02</v>
      </c>
      <c r="J1072" s="158">
        <v>1</v>
      </c>
      <c r="K1072" s="159">
        <v>100</v>
      </c>
      <c r="L1072" s="141"/>
      <c r="M1072" s="158" t="s">
        <v>294</v>
      </c>
      <c r="N1072" s="158" t="s">
        <v>294</v>
      </c>
      <c r="O1072" s="158">
        <v>0.22800000000000001</v>
      </c>
      <c r="P1072" s="158">
        <v>0.40600000000000003</v>
      </c>
      <c r="Q1072" s="158">
        <v>0.255</v>
      </c>
      <c r="R1072" s="158">
        <v>0.437</v>
      </c>
      <c r="S1072" s="158">
        <v>0.13300000000000001</v>
      </c>
      <c r="T1072" s="158">
        <v>0.28899999999999998</v>
      </c>
      <c r="U1072" s="158">
        <v>2E-3</v>
      </c>
      <c r="V1072" s="158">
        <v>5.3999999999999999E-2</v>
      </c>
      <c r="W1072" s="158">
        <v>7.0000000000000007E-2</v>
      </c>
      <c r="X1072" s="158">
        <v>0.19800000000000001</v>
      </c>
      <c r="Y1072" s="158" t="s">
        <v>294</v>
      </c>
      <c r="Z1072" s="158" t="s">
        <v>294</v>
      </c>
      <c r="AA1072" s="158">
        <v>6.0000000000000001E-3</v>
      </c>
      <c r="AB1072" s="158">
        <v>7.0000000000000007E-2</v>
      </c>
    </row>
    <row r="1073" spans="1:28" x14ac:dyDescent="0.25">
      <c r="A1073" s="159" t="s">
        <v>4995</v>
      </c>
      <c r="B1073" s="158" t="s">
        <v>294</v>
      </c>
      <c r="C1073" s="158">
        <v>0.30886075949367087</v>
      </c>
      <c r="D1073" s="158">
        <v>0.22784810126582278</v>
      </c>
      <c r="E1073" s="158">
        <v>0.34936708860759491</v>
      </c>
      <c r="F1073" s="158">
        <v>1.2658227848101266E-2</v>
      </c>
      <c r="G1073" s="158">
        <v>4.0506329113924051E-2</v>
      </c>
      <c r="H1073" s="158" t="s">
        <v>294</v>
      </c>
      <c r="I1073" s="158">
        <v>6.0759493670886074E-2</v>
      </c>
      <c r="J1073" s="158">
        <v>0.99999999999999989</v>
      </c>
      <c r="K1073" s="159">
        <v>395</v>
      </c>
      <c r="L1073" s="141"/>
      <c r="M1073" s="158" t="s">
        <v>294</v>
      </c>
      <c r="N1073" s="158" t="s">
        <v>294</v>
      </c>
      <c r="O1073" s="158">
        <v>0.26500000000000001</v>
      </c>
      <c r="P1073" s="158">
        <v>0.35599999999999998</v>
      </c>
      <c r="Q1073" s="158">
        <v>0.189</v>
      </c>
      <c r="R1073" s="158">
        <v>0.27200000000000002</v>
      </c>
      <c r="S1073" s="158">
        <v>0.30399999999999999</v>
      </c>
      <c r="T1073" s="158">
        <v>0.39800000000000002</v>
      </c>
      <c r="U1073" s="158">
        <v>5.0000000000000001E-3</v>
      </c>
      <c r="V1073" s="158">
        <v>2.9000000000000001E-2</v>
      </c>
      <c r="W1073" s="158">
        <v>2.5000000000000001E-2</v>
      </c>
      <c r="X1073" s="158">
        <v>6.5000000000000002E-2</v>
      </c>
      <c r="Y1073" s="158" t="s">
        <v>294</v>
      </c>
      <c r="Z1073" s="158" t="s">
        <v>294</v>
      </c>
      <c r="AA1073" s="158">
        <v>4.1000000000000002E-2</v>
      </c>
      <c r="AB1073" s="158">
        <v>8.8999999999999996E-2</v>
      </c>
    </row>
    <row r="1074" spans="1:28" x14ac:dyDescent="0.25">
      <c r="A1074" s="159" t="s">
        <v>4996</v>
      </c>
      <c r="B1074" s="158" t="s">
        <v>294</v>
      </c>
      <c r="C1074" s="158">
        <v>0.45253164556962028</v>
      </c>
      <c r="D1074" s="158">
        <v>0.24683544303797469</v>
      </c>
      <c r="E1074" s="158">
        <v>0.12658227848101267</v>
      </c>
      <c r="F1074" s="158">
        <v>2.5316455696202531E-2</v>
      </c>
      <c r="G1074" s="158">
        <v>5.6962025316455694E-2</v>
      </c>
      <c r="H1074" s="158">
        <v>3.1645569620253164E-3</v>
      </c>
      <c r="I1074" s="158">
        <v>8.8607594936708861E-2</v>
      </c>
      <c r="J1074" s="158">
        <v>1</v>
      </c>
      <c r="K1074" s="159">
        <v>316</v>
      </c>
      <c r="L1074" s="141"/>
      <c r="M1074" s="158" t="s">
        <v>294</v>
      </c>
      <c r="N1074" s="158" t="s">
        <v>294</v>
      </c>
      <c r="O1074" s="158">
        <v>0.39900000000000002</v>
      </c>
      <c r="P1074" s="158">
        <v>0.50800000000000001</v>
      </c>
      <c r="Q1074" s="158">
        <v>0.20300000000000001</v>
      </c>
      <c r="R1074" s="158">
        <v>0.29699999999999999</v>
      </c>
      <c r="S1074" s="158">
        <v>9.4E-2</v>
      </c>
      <c r="T1074" s="158">
        <v>0.16800000000000001</v>
      </c>
      <c r="U1074" s="158">
        <v>1.2999999999999999E-2</v>
      </c>
      <c r="V1074" s="158">
        <v>4.9000000000000002E-2</v>
      </c>
      <c r="W1074" s="158">
        <v>3.5999999999999997E-2</v>
      </c>
      <c r="X1074" s="158">
        <v>8.7999999999999995E-2</v>
      </c>
      <c r="Y1074" s="158">
        <v>1E-3</v>
      </c>
      <c r="Z1074" s="158">
        <v>1.7999999999999999E-2</v>
      </c>
      <c r="AA1074" s="158">
        <v>6.2E-2</v>
      </c>
      <c r="AB1074" s="158">
        <v>0.125</v>
      </c>
    </row>
    <row r="1075" spans="1:28" x14ac:dyDescent="0.25">
      <c r="A1075" s="159" t="s">
        <v>4997</v>
      </c>
      <c r="B1075" s="158" t="s">
        <v>294</v>
      </c>
      <c r="C1075" s="158">
        <v>0.28512396694214875</v>
      </c>
      <c r="D1075" s="158">
        <v>0.32644628099173556</v>
      </c>
      <c r="E1075" s="158">
        <v>0.29338842975206614</v>
      </c>
      <c r="F1075" s="158">
        <v>4.1322314049586778E-3</v>
      </c>
      <c r="G1075" s="158">
        <v>2.4793388429752067E-2</v>
      </c>
      <c r="H1075" s="158" t="s">
        <v>294</v>
      </c>
      <c r="I1075" s="158">
        <v>6.6115702479338845E-2</v>
      </c>
      <c r="J1075" s="158">
        <v>1</v>
      </c>
      <c r="K1075" s="159">
        <v>242</v>
      </c>
      <c r="L1075" s="141"/>
      <c r="M1075" s="158" t="s">
        <v>294</v>
      </c>
      <c r="N1075" s="158" t="s">
        <v>294</v>
      </c>
      <c r="O1075" s="158">
        <v>0.23200000000000001</v>
      </c>
      <c r="P1075" s="158">
        <v>0.34499999999999997</v>
      </c>
      <c r="Q1075" s="158">
        <v>0.27</v>
      </c>
      <c r="R1075" s="158">
        <v>0.38800000000000001</v>
      </c>
      <c r="S1075" s="158">
        <v>0.24</v>
      </c>
      <c r="T1075" s="158">
        <v>0.35399999999999998</v>
      </c>
      <c r="U1075" s="158">
        <v>1E-3</v>
      </c>
      <c r="V1075" s="158">
        <v>2.3E-2</v>
      </c>
      <c r="W1075" s="158">
        <v>1.0999999999999999E-2</v>
      </c>
      <c r="X1075" s="158">
        <v>5.2999999999999999E-2</v>
      </c>
      <c r="Y1075" s="158" t="s">
        <v>294</v>
      </c>
      <c r="Z1075" s="158" t="s">
        <v>294</v>
      </c>
      <c r="AA1075" s="158">
        <v>4.1000000000000002E-2</v>
      </c>
      <c r="AB1075" s="158">
        <v>0.105</v>
      </c>
    </row>
    <row r="1076" spans="1:28" x14ac:dyDescent="0.25">
      <c r="A1076" s="159" t="s">
        <v>4998</v>
      </c>
      <c r="B1076" s="158" t="s">
        <v>294</v>
      </c>
      <c r="C1076" s="158">
        <v>0.16227180527383367</v>
      </c>
      <c r="D1076" s="158">
        <v>0.49087221095334688</v>
      </c>
      <c r="E1076" s="158">
        <v>0.18255578093306288</v>
      </c>
      <c r="F1076" s="158">
        <v>1.4198782961460446E-2</v>
      </c>
      <c r="G1076" s="158">
        <v>6.0851926977687626E-2</v>
      </c>
      <c r="H1076" s="158" t="s">
        <v>294</v>
      </c>
      <c r="I1076" s="158">
        <v>8.9249492900608518E-2</v>
      </c>
      <c r="J1076" s="158">
        <v>1</v>
      </c>
      <c r="K1076" s="159">
        <v>493</v>
      </c>
      <c r="L1076" s="141"/>
      <c r="M1076" s="158" t="s">
        <v>294</v>
      </c>
      <c r="N1076" s="158" t="s">
        <v>294</v>
      </c>
      <c r="O1076" s="158">
        <v>0.13200000000000001</v>
      </c>
      <c r="P1076" s="158">
        <v>0.19700000000000001</v>
      </c>
      <c r="Q1076" s="158">
        <v>0.44700000000000001</v>
      </c>
      <c r="R1076" s="158">
        <v>0.53500000000000003</v>
      </c>
      <c r="S1076" s="158">
        <v>0.151</v>
      </c>
      <c r="T1076" s="158">
        <v>0.219</v>
      </c>
      <c r="U1076" s="158">
        <v>7.0000000000000001E-3</v>
      </c>
      <c r="V1076" s="158">
        <v>2.9000000000000001E-2</v>
      </c>
      <c r="W1076" s="158">
        <v>4.2999999999999997E-2</v>
      </c>
      <c r="X1076" s="158">
        <v>8.5999999999999993E-2</v>
      </c>
      <c r="Y1076" s="158" t="s">
        <v>294</v>
      </c>
      <c r="Z1076" s="158" t="s">
        <v>294</v>
      </c>
      <c r="AA1076" s="158">
        <v>6.7000000000000004E-2</v>
      </c>
      <c r="AB1076" s="158">
        <v>0.11799999999999999</v>
      </c>
    </row>
    <row r="1077" spans="1:28" x14ac:dyDescent="0.25">
      <c r="A1077" s="159" t="s">
        <v>4999</v>
      </c>
      <c r="B1077" s="158" t="s">
        <v>294</v>
      </c>
      <c r="C1077" s="158">
        <v>0.28813559322033899</v>
      </c>
      <c r="D1077" s="158">
        <v>0.29152542372881357</v>
      </c>
      <c r="E1077" s="158">
        <v>0.11525423728813559</v>
      </c>
      <c r="F1077" s="158">
        <v>2.3728813559322035E-2</v>
      </c>
      <c r="G1077" s="158">
        <v>0.15932203389830507</v>
      </c>
      <c r="H1077" s="158" t="s">
        <v>294</v>
      </c>
      <c r="I1077" s="158">
        <v>0.12203389830508475</v>
      </c>
      <c r="J1077" s="158">
        <v>0.99999999999999989</v>
      </c>
      <c r="K1077" s="159">
        <v>295</v>
      </c>
      <c r="L1077" s="141"/>
      <c r="M1077" s="158" t="s">
        <v>294</v>
      </c>
      <c r="N1077" s="158" t="s">
        <v>294</v>
      </c>
      <c r="O1077" s="158">
        <v>0.23899999999999999</v>
      </c>
      <c r="P1077" s="158">
        <v>0.34200000000000003</v>
      </c>
      <c r="Q1077" s="158">
        <v>0.24299999999999999</v>
      </c>
      <c r="R1077" s="158">
        <v>0.34599999999999997</v>
      </c>
      <c r="S1077" s="158">
        <v>8.4000000000000005E-2</v>
      </c>
      <c r="T1077" s="158">
        <v>0.157</v>
      </c>
      <c r="U1077" s="158">
        <v>1.2E-2</v>
      </c>
      <c r="V1077" s="158">
        <v>4.8000000000000001E-2</v>
      </c>
      <c r="W1077" s="158">
        <v>0.122</v>
      </c>
      <c r="X1077" s="158">
        <v>0.20499999999999999</v>
      </c>
      <c r="Y1077" s="158" t="s">
        <v>294</v>
      </c>
      <c r="Z1077" s="158" t="s">
        <v>294</v>
      </c>
      <c r="AA1077" s="158">
        <v>8.8999999999999996E-2</v>
      </c>
      <c r="AB1077" s="158">
        <v>0.16400000000000001</v>
      </c>
    </row>
    <row r="1078" spans="1:28" x14ac:dyDescent="0.25">
      <c r="A1078" s="159" t="s">
        <v>5000</v>
      </c>
      <c r="B1078" s="158" t="s">
        <v>294</v>
      </c>
      <c r="C1078" s="158">
        <v>0.22157434402332363</v>
      </c>
      <c r="D1078" s="158">
        <v>0.30903790087463556</v>
      </c>
      <c r="E1078" s="158">
        <v>0.2033527696793003</v>
      </c>
      <c r="F1078" s="158">
        <v>1.7492711370262391E-2</v>
      </c>
      <c r="G1078" s="158">
        <v>0.21137026239067055</v>
      </c>
      <c r="H1078" s="158">
        <v>2.1865889212827989E-3</v>
      </c>
      <c r="I1078" s="158">
        <v>3.4985422740524783E-2</v>
      </c>
      <c r="J1078" s="158">
        <v>1</v>
      </c>
      <c r="K1078" s="159">
        <v>1372</v>
      </c>
      <c r="L1078" s="141"/>
      <c r="M1078" s="158" t="s">
        <v>294</v>
      </c>
      <c r="N1078" s="158" t="s">
        <v>294</v>
      </c>
      <c r="O1078" s="158">
        <v>0.2</v>
      </c>
      <c r="P1078" s="158">
        <v>0.24399999999999999</v>
      </c>
      <c r="Q1078" s="158">
        <v>0.28499999999999998</v>
      </c>
      <c r="R1078" s="158">
        <v>0.33400000000000002</v>
      </c>
      <c r="S1078" s="158">
        <v>0.183</v>
      </c>
      <c r="T1078" s="158">
        <v>0.22500000000000001</v>
      </c>
      <c r="U1078" s="158">
        <v>1.2E-2</v>
      </c>
      <c r="V1078" s="158">
        <v>2.5999999999999999E-2</v>
      </c>
      <c r="W1078" s="158">
        <v>0.191</v>
      </c>
      <c r="X1078" s="158">
        <v>0.23400000000000001</v>
      </c>
      <c r="Y1078" s="158">
        <v>1E-3</v>
      </c>
      <c r="Z1078" s="158">
        <v>6.0000000000000001E-3</v>
      </c>
      <c r="AA1078" s="158">
        <v>2.5999999999999999E-2</v>
      </c>
      <c r="AB1078" s="158">
        <v>4.5999999999999999E-2</v>
      </c>
    </row>
    <row r="1079" spans="1:28" x14ac:dyDescent="0.25">
      <c r="A1079" s="159" t="s">
        <v>5001</v>
      </c>
      <c r="B1079" s="158" t="s">
        <v>294</v>
      </c>
      <c r="C1079" s="158">
        <v>3.0364372469635626E-2</v>
      </c>
      <c r="D1079" s="158">
        <v>0.23886639676113361</v>
      </c>
      <c r="E1079" s="158">
        <v>0.12955465587044535</v>
      </c>
      <c r="F1079" s="158">
        <v>4.048582995951417E-2</v>
      </c>
      <c r="G1079" s="158">
        <v>0.52834008097165996</v>
      </c>
      <c r="H1079" s="158">
        <v>4.048582995951417E-3</v>
      </c>
      <c r="I1079" s="158">
        <v>2.8340080971659919E-2</v>
      </c>
      <c r="J1079" s="158">
        <v>1</v>
      </c>
      <c r="K1079" s="159">
        <v>494</v>
      </c>
      <c r="L1079" s="141"/>
      <c r="M1079" s="158" t="s">
        <v>294</v>
      </c>
      <c r="N1079" s="158" t="s">
        <v>294</v>
      </c>
      <c r="O1079" s="158">
        <v>1.7999999999999999E-2</v>
      </c>
      <c r="P1079" s="158">
        <v>4.9000000000000002E-2</v>
      </c>
      <c r="Q1079" s="158">
        <v>0.20300000000000001</v>
      </c>
      <c r="R1079" s="158">
        <v>0.27800000000000002</v>
      </c>
      <c r="S1079" s="158">
        <v>0.10299999999999999</v>
      </c>
      <c r="T1079" s="158">
        <v>0.16200000000000001</v>
      </c>
      <c r="U1079" s="158">
        <v>2.5999999999999999E-2</v>
      </c>
      <c r="V1079" s="158">
        <v>6.2E-2</v>
      </c>
      <c r="W1079" s="158">
        <v>0.48399999999999999</v>
      </c>
      <c r="X1079" s="158">
        <v>0.57199999999999995</v>
      </c>
      <c r="Y1079" s="158">
        <v>1E-3</v>
      </c>
      <c r="Z1079" s="158">
        <v>1.4999999999999999E-2</v>
      </c>
      <c r="AA1079" s="158">
        <v>1.7000000000000001E-2</v>
      </c>
      <c r="AB1079" s="158">
        <v>4.7E-2</v>
      </c>
    </row>
    <row r="1080" spans="1:28" x14ac:dyDescent="0.25">
      <c r="A1080" s="159" t="s">
        <v>5002</v>
      </c>
      <c r="B1080" s="158" t="s">
        <v>294</v>
      </c>
      <c r="C1080" s="158">
        <v>0.1111111111111111</v>
      </c>
      <c r="D1080" s="158">
        <v>0.46405228758169936</v>
      </c>
      <c r="E1080" s="158">
        <v>0.1111111111111111</v>
      </c>
      <c r="F1080" s="158">
        <v>1.1437908496732025E-2</v>
      </c>
      <c r="G1080" s="158">
        <v>0.20098039215686275</v>
      </c>
      <c r="H1080" s="158">
        <v>6.5359477124183009E-3</v>
      </c>
      <c r="I1080" s="158">
        <v>9.4771241830065356E-2</v>
      </c>
      <c r="J1080" s="158">
        <v>0.99999999999999989</v>
      </c>
      <c r="K1080" s="159">
        <v>612</v>
      </c>
      <c r="L1080" s="141"/>
      <c r="M1080" s="158" t="s">
        <v>294</v>
      </c>
      <c r="N1080" s="158" t="s">
        <v>294</v>
      </c>
      <c r="O1080" s="158">
        <v>8.8999999999999996E-2</v>
      </c>
      <c r="P1080" s="158">
        <v>0.13800000000000001</v>
      </c>
      <c r="Q1080" s="158">
        <v>0.42499999999999999</v>
      </c>
      <c r="R1080" s="158">
        <v>0.504</v>
      </c>
      <c r="S1080" s="158">
        <v>8.8999999999999996E-2</v>
      </c>
      <c r="T1080" s="158">
        <v>0.13800000000000001</v>
      </c>
      <c r="U1080" s="158">
        <v>6.0000000000000001E-3</v>
      </c>
      <c r="V1080" s="158">
        <v>2.3E-2</v>
      </c>
      <c r="W1080" s="158">
        <v>0.17100000000000001</v>
      </c>
      <c r="X1080" s="158">
        <v>0.23499999999999999</v>
      </c>
      <c r="Y1080" s="158">
        <v>3.0000000000000001E-3</v>
      </c>
      <c r="Z1080" s="158">
        <v>1.7000000000000001E-2</v>
      </c>
      <c r="AA1080" s="158">
        <v>7.3999999999999996E-2</v>
      </c>
      <c r="AB1080" s="158">
        <v>0.121</v>
      </c>
    </row>
    <row r="1081" spans="1:28" x14ac:dyDescent="0.25">
      <c r="A1081" s="159" t="s">
        <v>5003</v>
      </c>
      <c r="B1081" s="158" t="s">
        <v>294</v>
      </c>
      <c r="C1081" s="158">
        <v>6.8000000000000005E-2</v>
      </c>
      <c r="D1081" s="158">
        <v>0.224</v>
      </c>
      <c r="E1081" s="158">
        <v>0.108</v>
      </c>
      <c r="F1081" s="158">
        <v>3.5999999999999997E-2</v>
      </c>
      <c r="G1081" s="158">
        <v>0.50800000000000001</v>
      </c>
      <c r="H1081" s="158">
        <v>4.0000000000000001E-3</v>
      </c>
      <c r="I1081" s="158">
        <v>5.1999999999999998E-2</v>
      </c>
      <c r="J1081" s="158">
        <v>1</v>
      </c>
      <c r="K1081" s="159">
        <v>250</v>
      </c>
      <c r="L1081" s="141"/>
      <c r="M1081" s="158" t="s">
        <v>294</v>
      </c>
      <c r="N1081" s="158" t="s">
        <v>294</v>
      </c>
      <c r="O1081" s="158">
        <v>4.2999999999999997E-2</v>
      </c>
      <c r="P1081" s="158">
        <v>0.106</v>
      </c>
      <c r="Q1081" s="158">
        <v>0.17699999999999999</v>
      </c>
      <c r="R1081" s="158">
        <v>0.28000000000000003</v>
      </c>
      <c r="S1081" s="158">
        <v>7.4999999999999997E-2</v>
      </c>
      <c r="T1081" s="158">
        <v>0.153</v>
      </c>
      <c r="U1081" s="158">
        <v>1.9E-2</v>
      </c>
      <c r="V1081" s="158">
        <v>6.7000000000000004E-2</v>
      </c>
      <c r="W1081" s="158">
        <v>0.44600000000000001</v>
      </c>
      <c r="X1081" s="158">
        <v>0.56899999999999995</v>
      </c>
      <c r="Y1081" s="158">
        <v>1E-3</v>
      </c>
      <c r="Z1081" s="158">
        <v>2.1999999999999999E-2</v>
      </c>
      <c r="AA1081" s="158">
        <v>3.1E-2</v>
      </c>
      <c r="AB1081" s="158">
        <v>8.6999999999999994E-2</v>
      </c>
    </row>
    <row r="1082" spans="1:28" x14ac:dyDescent="0.25">
      <c r="A1082" s="159" t="s">
        <v>5004</v>
      </c>
      <c r="B1082" s="158" t="s">
        <v>294</v>
      </c>
      <c r="C1082" s="158">
        <v>8.7912087912087919E-2</v>
      </c>
      <c r="D1082" s="158">
        <v>0.27747252747252749</v>
      </c>
      <c r="E1082" s="158">
        <v>0.21978021978021978</v>
      </c>
      <c r="F1082" s="158">
        <v>1.6483516483516484E-2</v>
      </c>
      <c r="G1082" s="158">
        <v>0.35989010989010989</v>
      </c>
      <c r="H1082" s="158">
        <v>5.4945054945054949E-3</v>
      </c>
      <c r="I1082" s="158">
        <v>3.2967032967032968E-2</v>
      </c>
      <c r="J1082" s="158">
        <v>1.0000000000000002</v>
      </c>
      <c r="K1082" s="159">
        <v>364</v>
      </c>
      <c r="L1082" s="141"/>
      <c r="M1082" s="158" t="s">
        <v>294</v>
      </c>
      <c r="N1082" s="158" t="s">
        <v>294</v>
      </c>
      <c r="O1082" s="158">
        <v>6.3E-2</v>
      </c>
      <c r="P1082" s="158">
        <v>0.121</v>
      </c>
      <c r="Q1082" s="158">
        <v>0.23400000000000001</v>
      </c>
      <c r="R1082" s="158">
        <v>0.32600000000000001</v>
      </c>
      <c r="S1082" s="158">
        <v>0.18</v>
      </c>
      <c r="T1082" s="158">
        <v>0.26500000000000001</v>
      </c>
      <c r="U1082" s="158">
        <v>8.0000000000000002E-3</v>
      </c>
      <c r="V1082" s="158">
        <v>3.5000000000000003E-2</v>
      </c>
      <c r="W1082" s="158">
        <v>0.312</v>
      </c>
      <c r="X1082" s="158">
        <v>0.41</v>
      </c>
      <c r="Y1082" s="158">
        <v>2E-3</v>
      </c>
      <c r="Z1082" s="158">
        <v>0.02</v>
      </c>
      <c r="AA1082" s="158">
        <v>1.9E-2</v>
      </c>
      <c r="AB1082" s="158">
        <v>5.7000000000000002E-2</v>
      </c>
    </row>
    <row r="1083" spans="1:28" x14ac:dyDescent="0.25">
      <c r="A1083" s="159" t="s">
        <v>5005</v>
      </c>
      <c r="B1083" s="158" t="s">
        <v>294</v>
      </c>
      <c r="C1083" s="158">
        <v>0.26256388415672915</v>
      </c>
      <c r="D1083" s="158">
        <v>0.23339011925042588</v>
      </c>
      <c r="E1083" s="158">
        <v>0.108603066439523</v>
      </c>
      <c r="F1083" s="158">
        <v>2.0442930153321975E-2</v>
      </c>
      <c r="G1083" s="158">
        <v>0.34774275979557068</v>
      </c>
      <c r="H1083" s="158">
        <v>3.8330494037478705E-3</v>
      </c>
      <c r="I1083" s="158">
        <v>2.3424190800681432E-2</v>
      </c>
      <c r="J1083" s="158">
        <v>1</v>
      </c>
      <c r="K1083" s="159">
        <v>4696</v>
      </c>
      <c r="L1083" s="141"/>
      <c r="M1083" s="158" t="s">
        <v>294</v>
      </c>
      <c r="N1083" s="158" t="s">
        <v>294</v>
      </c>
      <c r="O1083" s="158">
        <v>0.25</v>
      </c>
      <c r="P1083" s="158">
        <v>0.27500000000000002</v>
      </c>
      <c r="Q1083" s="158">
        <v>0.222</v>
      </c>
      <c r="R1083" s="158">
        <v>0.246</v>
      </c>
      <c r="S1083" s="158">
        <v>0.1</v>
      </c>
      <c r="T1083" s="158">
        <v>0.11799999999999999</v>
      </c>
      <c r="U1083" s="158">
        <v>1.7000000000000001E-2</v>
      </c>
      <c r="V1083" s="158">
        <v>2.5000000000000001E-2</v>
      </c>
      <c r="W1083" s="158">
        <v>0.33400000000000002</v>
      </c>
      <c r="X1083" s="158">
        <v>0.36099999999999999</v>
      </c>
      <c r="Y1083" s="158">
        <v>2E-3</v>
      </c>
      <c r="Z1083" s="158">
        <v>6.0000000000000001E-3</v>
      </c>
      <c r="AA1083" s="158">
        <v>1.9E-2</v>
      </c>
      <c r="AB1083" s="158">
        <v>2.8000000000000001E-2</v>
      </c>
    </row>
    <row r="1084" spans="1:28" x14ac:dyDescent="0.25">
      <c r="A1084" s="159" t="s">
        <v>5006</v>
      </c>
      <c r="B1084" s="158" t="s">
        <v>294</v>
      </c>
      <c r="C1084" s="158">
        <v>0.65714285714285714</v>
      </c>
      <c r="D1084" s="158">
        <v>0.18571428571428572</v>
      </c>
      <c r="E1084" s="158">
        <v>1.4285714285714285E-2</v>
      </c>
      <c r="F1084" s="158" t="s">
        <v>294</v>
      </c>
      <c r="G1084" s="158">
        <v>0.1</v>
      </c>
      <c r="H1084" s="158" t="s">
        <v>294</v>
      </c>
      <c r="I1084" s="158">
        <v>4.2857142857142858E-2</v>
      </c>
      <c r="J1084" s="158">
        <v>0.99999999999999989</v>
      </c>
      <c r="K1084" s="159">
        <v>70</v>
      </c>
      <c r="L1084" s="141"/>
      <c r="M1084" s="158" t="s">
        <v>294</v>
      </c>
      <c r="N1084" s="158" t="s">
        <v>294</v>
      </c>
      <c r="O1084" s="158">
        <v>0.54</v>
      </c>
      <c r="P1084" s="158">
        <v>0.75800000000000001</v>
      </c>
      <c r="Q1084" s="158">
        <v>0.112</v>
      </c>
      <c r="R1084" s="158">
        <v>0.29199999999999998</v>
      </c>
      <c r="S1084" s="158">
        <v>3.0000000000000001E-3</v>
      </c>
      <c r="T1084" s="158">
        <v>7.6999999999999999E-2</v>
      </c>
      <c r="U1084" s="158" t="s">
        <v>294</v>
      </c>
      <c r="V1084" s="158" t="s">
        <v>294</v>
      </c>
      <c r="W1084" s="158">
        <v>4.9000000000000002E-2</v>
      </c>
      <c r="X1084" s="158">
        <v>0.192</v>
      </c>
      <c r="Y1084" s="158" t="s">
        <v>294</v>
      </c>
      <c r="Z1084" s="158" t="s">
        <v>294</v>
      </c>
      <c r="AA1084" s="158">
        <v>1.4999999999999999E-2</v>
      </c>
      <c r="AB1084" s="158">
        <v>0.11899999999999999</v>
      </c>
    </row>
    <row r="1085" spans="1:28" x14ac:dyDescent="0.25">
      <c r="A1085" s="159" t="s">
        <v>5007</v>
      </c>
      <c r="B1085" s="158" t="s">
        <v>294</v>
      </c>
      <c r="C1085" s="158">
        <v>0.46998982706002035</v>
      </c>
      <c r="D1085" s="158">
        <v>0.32621227534757546</v>
      </c>
      <c r="E1085" s="158">
        <v>7.5279755849440494E-2</v>
      </c>
      <c r="F1085" s="158">
        <v>5.4255679891488644E-3</v>
      </c>
      <c r="G1085" s="158">
        <v>2.204136995591726E-2</v>
      </c>
      <c r="H1085" s="158" t="s">
        <v>294</v>
      </c>
      <c r="I1085" s="158">
        <v>0.10105120379789759</v>
      </c>
      <c r="J1085" s="158">
        <v>0.99999999999999989</v>
      </c>
      <c r="K1085" s="159">
        <v>2949</v>
      </c>
      <c r="L1085" s="141"/>
      <c r="M1085" s="158" t="s">
        <v>294</v>
      </c>
      <c r="N1085" s="158" t="s">
        <v>294</v>
      </c>
      <c r="O1085" s="158">
        <v>0.45200000000000001</v>
      </c>
      <c r="P1085" s="158">
        <v>0.48799999999999999</v>
      </c>
      <c r="Q1085" s="158">
        <v>0.31</v>
      </c>
      <c r="R1085" s="158">
        <v>0.34300000000000003</v>
      </c>
      <c r="S1085" s="158">
        <v>6.6000000000000003E-2</v>
      </c>
      <c r="T1085" s="158">
        <v>8.5000000000000006E-2</v>
      </c>
      <c r="U1085" s="158">
        <v>3.0000000000000001E-3</v>
      </c>
      <c r="V1085" s="158">
        <v>8.9999999999999993E-3</v>
      </c>
      <c r="W1085" s="158">
        <v>1.7000000000000001E-2</v>
      </c>
      <c r="X1085" s="158">
        <v>2.8000000000000001E-2</v>
      </c>
      <c r="Y1085" s="158" t="s">
        <v>294</v>
      </c>
      <c r="Z1085" s="158" t="s">
        <v>294</v>
      </c>
      <c r="AA1085" s="158">
        <v>9.0999999999999998E-2</v>
      </c>
      <c r="AB1085" s="158">
        <v>0.112</v>
      </c>
    </row>
    <row r="1086" spans="1:28" x14ac:dyDescent="0.25">
      <c r="A1086" s="159" t="s">
        <v>5008</v>
      </c>
      <c r="B1086" s="158" t="s">
        <v>294</v>
      </c>
      <c r="C1086" s="158">
        <v>3.1250000000000002E-3</v>
      </c>
      <c r="D1086" s="158">
        <v>0.30625000000000002</v>
      </c>
      <c r="E1086" s="158">
        <v>0.18437500000000001</v>
      </c>
      <c r="F1086" s="158">
        <v>3.125E-2</v>
      </c>
      <c r="G1086" s="158">
        <v>0.41875000000000001</v>
      </c>
      <c r="H1086" s="158">
        <v>2.1874999999999999E-2</v>
      </c>
      <c r="I1086" s="158">
        <v>3.4375000000000003E-2</v>
      </c>
      <c r="J1086" s="158">
        <v>1</v>
      </c>
      <c r="K1086" s="159">
        <v>320</v>
      </c>
      <c r="L1086" s="141"/>
      <c r="M1086" s="158" t="s">
        <v>294</v>
      </c>
      <c r="N1086" s="158" t="s">
        <v>294</v>
      </c>
      <c r="O1086" s="158">
        <v>1E-3</v>
      </c>
      <c r="P1086" s="158">
        <v>1.7000000000000001E-2</v>
      </c>
      <c r="Q1086" s="158">
        <v>0.25800000000000001</v>
      </c>
      <c r="R1086" s="158">
        <v>0.35899999999999999</v>
      </c>
      <c r="S1086" s="158">
        <v>0.14599999999999999</v>
      </c>
      <c r="T1086" s="158">
        <v>0.23100000000000001</v>
      </c>
      <c r="U1086" s="158">
        <v>1.7000000000000001E-2</v>
      </c>
      <c r="V1086" s="158">
        <v>5.7000000000000002E-2</v>
      </c>
      <c r="W1086" s="158">
        <v>0.36599999999999999</v>
      </c>
      <c r="X1086" s="158">
        <v>0.47299999999999998</v>
      </c>
      <c r="Y1086" s="158">
        <v>1.0999999999999999E-2</v>
      </c>
      <c r="Z1086" s="158">
        <v>4.3999999999999997E-2</v>
      </c>
      <c r="AA1086" s="158">
        <v>1.9E-2</v>
      </c>
      <c r="AB1086" s="158">
        <v>0.06</v>
      </c>
    </row>
    <row r="1087" spans="1:28" x14ac:dyDescent="0.25">
      <c r="A1087" s="159" t="s">
        <v>5009</v>
      </c>
      <c r="B1087" s="158" t="s">
        <v>294</v>
      </c>
      <c r="C1087" s="158">
        <v>0.24380165289256198</v>
      </c>
      <c r="D1087" s="158">
        <v>0.2975206611570248</v>
      </c>
      <c r="E1087" s="158">
        <v>0.11776859504132231</v>
      </c>
      <c r="F1087" s="158">
        <v>3.3057851239669422E-2</v>
      </c>
      <c r="G1087" s="158">
        <v>0.27272727272727271</v>
      </c>
      <c r="H1087" s="158" t="s">
        <v>294</v>
      </c>
      <c r="I1087" s="158">
        <v>3.5123966942148761E-2</v>
      </c>
      <c r="J1087" s="158">
        <v>1</v>
      </c>
      <c r="K1087" s="159">
        <v>484</v>
      </c>
      <c r="L1087" s="141"/>
      <c r="M1087" s="158" t="s">
        <v>294</v>
      </c>
      <c r="N1087" s="158" t="s">
        <v>294</v>
      </c>
      <c r="O1087" s="158">
        <v>0.20799999999999999</v>
      </c>
      <c r="P1087" s="158">
        <v>0.28399999999999997</v>
      </c>
      <c r="Q1087" s="158">
        <v>0.25900000000000001</v>
      </c>
      <c r="R1087" s="158">
        <v>0.34</v>
      </c>
      <c r="S1087" s="158">
        <v>9.1999999999999998E-2</v>
      </c>
      <c r="T1087" s="158">
        <v>0.15</v>
      </c>
      <c r="U1087" s="158">
        <v>0.02</v>
      </c>
      <c r="V1087" s="158">
        <v>5.2999999999999999E-2</v>
      </c>
      <c r="W1087" s="158">
        <v>0.23499999999999999</v>
      </c>
      <c r="X1087" s="158">
        <v>0.314</v>
      </c>
      <c r="Y1087" s="158" t="s">
        <v>294</v>
      </c>
      <c r="Z1087" s="158" t="s">
        <v>294</v>
      </c>
      <c r="AA1087" s="158">
        <v>2.1999999999999999E-2</v>
      </c>
      <c r="AB1087" s="158">
        <v>5.6000000000000001E-2</v>
      </c>
    </row>
    <row r="1088" spans="1:28" x14ac:dyDescent="0.25">
      <c r="A1088" s="159" t="s">
        <v>5010</v>
      </c>
      <c r="B1088" s="158" t="s">
        <v>294</v>
      </c>
      <c r="C1088" s="158">
        <v>0.15005727376861397</v>
      </c>
      <c r="D1088" s="158">
        <v>0.36311569301260022</v>
      </c>
      <c r="E1088" s="158">
        <v>0.11225658648339061</v>
      </c>
      <c r="F1088" s="158">
        <v>1.9473081328751432E-2</v>
      </c>
      <c r="G1088" s="158">
        <v>0.31042382588774342</v>
      </c>
      <c r="H1088" s="158">
        <v>1.145475372279496E-3</v>
      </c>
      <c r="I1088" s="158">
        <v>4.3528064146620846E-2</v>
      </c>
      <c r="J1088" s="158">
        <v>1</v>
      </c>
      <c r="K1088" s="159">
        <v>873</v>
      </c>
      <c r="L1088" s="141"/>
      <c r="M1088" s="158" t="s">
        <v>294</v>
      </c>
      <c r="N1088" s="158" t="s">
        <v>294</v>
      </c>
      <c r="O1088" s="158">
        <v>0.128</v>
      </c>
      <c r="P1088" s="158">
        <v>0.17499999999999999</v>
      </c>
      <c r="Q1088" s="158">
        <v>0.33200000000000002</v>
      </c>
      <c r="R1088" s="158">
        <v>0.39600000000000002</v>
      </c>
      <c r="S1088" s="158">
        <v>9.2999999999999999E-2</v>
      </c>
      <c r="T1088" s="158">
        <v>0.13500000000000001</v>
      </c>
      <c r="U1088" s="158">
        <v>1.2E-2</v>
      </c>
      <c r="V1088" s="158">
        <v>3.1E-2</v>
      </c>
      <c r="W1088" s="158">
        <v>0.28100000000000003</v>
      </c>
      <c r="X1088" s="158">
        <v>0.34200000000000003</v>
      </c>
      <c r="Y1088" s="158">
        <v>0</v>
      </c>
      <c r="Z1088" s="158">
        <v>6.0000000000000001E-3</v>
      </c>
      <c r="AA1088" s="158">
        <v>3.2000000000000001E-2</v>
      </c>
      <c r="AB1088" s="158">
        <v>5.8999999999999997E-2</v>
      </c>
    </row>
    <row r="1089" spans="1:28" x14ac:dyDescent="0.25">
      <c r="A1089" s="159" t="s">
        <v>5011</v>
      </c>
      <c r="B1089" s="158" t="s">
        <v>294</v>
      </c>
      <c r="C1089" s="158">
        <v>0.21910112359550563</v>
      </c>
      <c r="D1089" s="158">
        <v>0.3188202247191011</v>
      </c>
      <c r="E1089" s="158">
        <v>0.1348314606741573</v>
      </c>
      <c r="F1089" s="158">
        <v>2.2940074906367042E-2</v>
      </c>
      <c r="G1089" s="158">
        <v>0.24204119850187267</v>
      </c>
      <c r="H1089" s="158">
        <v>1.4044943820224719E-3</v>
      </c>
      <c r="I1089" s="158">
        <v>6.0861423220973786E-2</v>
      </c>
      <c r="J1089" s="158">
        <v>1</v>
      </c>
      <c r="K1089" s="159">
        <v>2136</v>
      </c>
      <c r="L1089" s="141"/>
      <c r="M1089" s="158" t="s">
        <v>294</v>
      </c>
      <c r="N1089" s="158" t="s">
        <v>294</v>
      </c>
      <c r="O1089" s="158">
        <v>0.20200000000000001</v>
      </c>
      <c r="P1089" s="158">
        <v>0.23699999999999999</v>
      </c>
      <c r="Q1089" s="158">
        <v>0.29899999999999999</v>
      </c>
      <c r="R1089" s="158">
        <v>0.33900000000000002</v>
      </c>
      <c r="S1089" s="158">
        <v>0.121</v>
      </c>
      <c r="T1089" s="158">
        <v>0.15</v>
      </c>
      <c r="U1089" s="158">
        <v>1.7000000000000001E-2</v>
      </c>
      <c r="V1089" s="158">
        <v>0.03</v>
      </c>
      <c r="W1089" s="158">
        <v>0.224</v>
      </c>
      <c r="X1089" s="158">
        <v>0.26100000000000001</v>
      </c>
      <c r="Y1089" s="158">
        <v>0</v>
      </c>
      <c r="Z1089" s="158">
        <v>4.0000000000000001E-3</v>
      </c>
      <c r="AA1089" s="158">
        <v>5.0999999999999997E-2</v>
      </c>
      <c r="AB1089" s="158">
        <v>7.1999999999999995E-2</v>
      </c>
    </row>
    <row r="1090" spans="1:28" x14ac:dyDescent="0.25">
      <c r="A1090" s="159" t="s">
        <v>5012</v>
      </c>
      <c r="B1090" s="158" t="s">
        <v>294</v>
      </c>
      <c r="C1090" s="158">
        <v>0.36386554621848738</v>
      </c>
      <c r="D1090" s="158">
        <v>0.20672268907563024</v>
      </c>
      <c r="E1090" s="158">
        <v>7.2268907563025217E-2</v>
      </c>
      <c r="F1090" s="158">
        <v>0.11848739495798319</v>
      </c>
      <c r="G1090" s="158">
        <v>0.18403361344537816</v>
      </c>
      <c r="H1090" s="158" t="s">
        <v>294</v>
      </c>
      <c r="I1090" s="158">
        <v>5.4621848739495799E-2</v>
      </c>
      <c r="J1090" s="158">
        <v>1</v>
      </c>
      <c r="K1090" s="159">
        <v>1190</v>
      </c>
      <c r="L1090" s="141"/>
      <c r="M1090" s="158" t="s">
        <v>294</v>
      </c>
      <c r="N1090" s="158" t="s">
        <v>294</v>
      </c>
      <c r="O1090" s="158">
        <v>0.33700000000000002</v>
      </c>
      <c r="P1090" s="158">
        <v>0.39200000000000002</v>
      </c>
      <c r="Q1090" s="158">
        <v>0.185</v>
      </c>
      <c r="R1090" s="158">
        <v>0.23100000000000001</v>
      </c>
      <c r="S1090" s="158">
        <v>5.8999999999999997E-2</v>
      </c>
      <c r="T1090" s="158">
        <v>8.7999999999999995E-2</v>
      </c>
      <c r="U1090" s="158">
        <v>0.10100000000000001</v>
      </c>
      <c r="V1090" s="158">
        <v>0.13800000000000001</v>
      </c>
      <c r="W1090" s="158">
        <v>0.16300000000000001</v>
      </c>
      <c r="X1090" s="158">
        <v>0.20699999999999999</v>
      </c>
      <c r="Y1090" s="158" t="s">
        <v>294</v>
      </c>
      <c r="Z1090" s="158" t="s">
        <v>294</v>
      </c>
      <c r="AA1090" s="158">
        <v>4.2999999999999997E-2</v>
      </c>
      <c r="AB1090" s="158">
        <v>6.9000000000000006E-2</v>
      </c>
    </row>
    <row r="1091" spans="1:28" x14ac:dyDescent="0.25">
      <c r="A1091" s="159" t="s">
        <v>5013</v>
      </c>
      <c r="B1091" s="158" t="s">
        <v>294</v>
      </c>
      <c r="C1091" s="158">
        <v>0.14473684210526316</v>
      </c>
      <c r="D1091" s="158">
        <v>0.37280701754385964</v>
      </c>
      <c r="E1091" s="158">
        <v>0.25877192982456143</v>
      </c>
      <c r="F1091" s="158">
        <v>3.5087719298245612E-2</v>
      </c>
      <c r="G1091" s="158">
        <v>0.14473684210526316</v>
      </c>
      <c r="H1091" s="158" t="s">
        <v>294</v>
      </c>
      <c r="I1091" s="158">
        <v>4.3859649122807015E-2</v>
      </c>
      <c r="J1091" s="158">
        <v>1</v>
      </c>
      <c r="K1091" s="159">
        <v>228</v>
      </c>
      <c r="L1091" s="141"/>
      <c r="M1091" s="158" t="s">
        <v>294</v>
      </c>
      <c r="N1091" s="158" t="s">
        <v>294</v>
      </c>
      <c r="O1091" s="158">
        <v>0.105</v>
      </c>
      <c r="P1091" s="158">
        <v>0.19600000000000001</v>
      </c>
      <c r="Q1091" s="158">
        <v>0.313</v>
      </c>
      <c r="R1091" s="158">
        <v>0.437</v>
      </c>
      <c r="S1091" s="158">
        <v>0.20599999999999999</v>
      </c>
      <c r="T1091" s="158">
        <v>0.31900000000000001</v>
      </c>
      <c r="U1091" s="158">
        <v>1.7999999999999999E-2</v>
      </c>
      <c r="V1091" s="158">
        <v>6.8000000000000005E-2</v>
      </c>
      <c r="W1091" s="158">
        <v>0.105</v>
      </c>
      <c r="X1091" s="158">
        <v>0.19600000000000001</v>
      </c>
      <c r="Y1091" s="158" t="s">
        <v>294</v>
      </c>
      <c r="Z1091" s="158" t="s">
        <v>294</v>
      </c>
      <c r="AA1091" s="158">
        <v>2.4E-2</v>
      </c>
      <c r="AB1091" s="158">
        <v>7.9000000000000001E-2</v>
      </c>
    </row>
    <row r="1092" spans="1:28" x14ac:dyDescent="0.25">
      <c r="A1092" s="159" t="s">
        <v>5014</v>
      </c>
      <c r="B1092" s="158" t="s">
        <v>294</v>
      </c>
      <c r="C1092" s="158">
        <v>3.6231884057971015E-3</v>
      </c>
      <c r="D1092" s="158">
        <v>0.37318840579710144</v>
      </c>
      <c r="E1092" s="158">
        <v>0.32246376811594202</v>
      </c>
      <c r="F1092" s="158">
        <v>3.6231884057971016E-2</v>
      </c>
      <c r="G1092" s="158">
        <v>0.21376811594202899</v>
      </c>
      <c r="H1092" s="158" t="s">
        <v>294</v>
      </c>
      <c r="I1092" s="158">
        <v>5.0724637681159424E-2</v>
      </c>
      <c r="J1092" s="158">
        <v>1</v>
      </c>
      <c r="K1092" s="159">
        <v>276</v>
      </c>
      <c r="L1092" s="141"/>
      <c r="M1092" s="158" t="s">
        <v>294</v>
      </c>
      <c r="N1092" s="158" t="s">
        <v>294</v>
      </c>
      <c r="O1092" s="158">
        <v>1E-3</v>
      </c>
      <c r="P1092" s="158">
        <v>0.02</v>
      </c>
      <c r="Q1092" s="158">
        <v>0.318</v>
      </c>
      <c r="R1092" s="158">
        <v>0.432</v>
      </c>
      <c r="S1092" s="158">
        <v>0.27</v>
      </c>
      <c r="T1092" s="158">
        <v>0.38</v>
      </c>
      <c r="U1092" s="158">
        <v>0.02</v>
      </c>
      <c r="V1092" s="158">
        <v>6.5000000000000002E-2</v>
      </c>
      <c r="W1092" s="158">
        <v>0.17</v>
      </c>
      <c r="X1092" s="158">
        <v>0.26600000000000001</v>
      </c>
      <c r="Y1092" s="158" t="s">
        <v>294</v>
      </c>
      <c r="Z1092" s="158" t="s">
        <v>294</v>
      </c>
      <c r="AA1092" s="158">
        <v>0.03</v>
      </c>
      <c r="AB1092" s="158">
        <v>8.3000000000000004E-2</v>
      </c>
    </row>
    <row r="1093" spans="1:28" x14ac:dyDescent="0.25">
      <c r="A1093" s="159" t="s">
        <v>5015</v>
      </c>
      <c r="B1093" s="158" t="s">
        <v>294</v>
      </c>
      <c r="C1093" s="158">
        <v>5.6680161943319839E-2</v>
      </c>
      <c r="D1093" s="158">
        <v>0.41295546558704455</v>
      </c>
      <c r="E1093" s="158">
        <v>0.17004048582995951</v>
      </c>
      <c r="F1093" s="158">
        <v>2.4291497975708502E-2</v>
      </c>
      <c r="G1093" s="158">
        <v>0.30364372469635625</v>
      </c>
      <c r="H1093" s="158" t="s">
        <v>294</v>
      </c>
      <c r="I1093" s="158">
        <v>3.2388663967611336E-2</v>
      </c>
      <c r="J1093" s="158">
        <v>1</v>
      </c>
      <c r="K1093" s="159">
        <v>247</v>
      </c>
      <c r="L1093" s="141"/>
      <c r="M1093" s="158" t="s">
        <v>294</v>
      </c>
      <c r="N1093" s="158" t="s">
        <v>294</v>
      </c>
      <c r="O1093" s="158">
        <v>3.4000000000000002E-2</v>
      </c>
      <c r="P1093" s="158">
        <v>9.2999999999999999E-2</v>
      </c>
      <c r="Q1093" s="158">
        <v>0.35299999999999998</v>
      </c>
      <c r="R1093" s="158">
        <v>0.47499999999999998</v>
      </c>
      <c r="S1093" s="158">
        <v>0.128</v>
      </c>
      <c r="T1093" s="158">
        <v>0.222</v>
      </c>
      <c r="U1093" s="158">
        <v>1.0999999999999999E-2</v>
      </c>
      <c r="V1093" s="158">
        <v>5.1999999999999998E-2</v>
      </c>
      <c r="W1093" s="158">
        <v>0.25</v>
      </c>
      <c r="X1093" s="158">
        <v>0.36399999999999999</v>
      </c>
      <c r="Y1093" s="158" t="s">
        <v>294</v>
      </c>
      <c r="Z1093" s="158" t="s">
        <v>294</v>
      </c>
      <c r="AA1093" s="158">
        <v>1.7000000000000001E-2</v>
      </c>
      <c r="AB1093" s="158">
        <v>6.3E-2</v>
      </c>
    </row>
    <row r="1094" spans="1:28" x14ac:dyDescent="0.25">
      <c r="A1094" s="159" t="s">
        <v>5016</v>
      </c>
      <c r="B1094" s="158">
        <v>8.9928057553956839E-4</v>
      </c>
      <c r="C1094" s="158">
        <v>0.12140287769784172</v>
      </c>
      <c r="D1094" s="158">
        <v>0.3273381294964029</v>
      </c>
      <c r="E1094" s="158">
        <v>0.20413669064748202</v>
      </c>
      <c r="F1094" s="158">
        <v>1.9784172661870502E-2</v>
      </c>
      <c r="G1094" s="158">
        <v>0.26079136690647481</v>
      </c>
      <c r="H1094" s="158">
        <v>7.1942446043165471E-3</v>
      </c>
      <c r="I1094" s="158">
        <v>5.845323741007194E-2</v>
      </c>
      <c r="J1094" s="158">
        <v>1</v>
      </c>
      <c r="K1094" s="159">
        <v>1112</v>
      </c>
      <c r="L1094" s="141"/>
      <c r="M1094" s="158">
        <v>0</v>
      </c>
      <c r="N1094" s="158">
        <v>5.0000000000000001E-3</v>
      </c>
      <c r="O1094" s="158">
        <v>0.10299999999999999</v>
      </c>
      <c r="P1094" s="158">
        <v>0.14199999999999999</v>
      </c>
      <c r="Q1094" s="158">
        <v>0.3</v>
      </c>
      <c r="R1094" s="158">
        <v>0.35499999999999998</v>
      </c>
      <c r="S1094" s="158">
        <v>0.18099999999999999</v>
      </c>
      <c r="T1094" s="158">
        <v>0.22900000000000001</v>
      </c>
      <c r="U1094" s="158">
        <v>1.2999999999999999E-2</v>
      </c>
      <c r="V1094" s="158">
        <v>0.03</v>
      </c>
      <c r="W1094" s="158">
        <v>0.23599999999999999</v>
      </c>
      <c r="X1094" s="158">
        <v>0.28699999999999998</v>
      </c>
      <c r="Y1094" s="158">
        <v>4.0000000000000001E-3</v>
      </c>
      <c r="Z1094" s="158">
        <v>1.4E-2</v>
      </c>
      <c r="AA1094" s="158">
        <v>4.5999999999999999E-2</v>
      </c>
      <c r="AB1094" s="158">
        <v>7.3999999999999996E-2</v>
      </c>
    </row>
    <row r="1095" spans="1:28" x14ac:dyDescent="0.25">
      <c r="A1095" s="159" t="s">
        <v>5017</v>
      </c>
      <c r="B1095" s="158" t="s">
        <v>294</v>
      </c>
      <c r="C1095" s="158">
        <v>0.27011952191235061</v>
      </c>
      <c r="D1095" s="158">
        <v>0.25019920318725097</v>
      </c>
      <c r="E1095" s="158">
        <v>0.12111553784860558</v>
      </c>
      <c r="F1095" s="158">
        <v>1.6733067729083666E-2</v>
      </c>
      <c r="G1095" s="158">
        <v>0.2685258964143426</v>
      </c>
      <c r="H1095" s="158">
        <v>6.3745019920318727E-3</v>
      </c>
      <c r="I1095" s="158">
        <v>6.6932270916334663E-2</v>
      </c>
      <c r="J1095" s="158">
        <v>1</v>
      </c>
      <c r="K1095" s="159">
        <v>1255</v>
      </c>
      <c r="L1095" s="141"/>
      <c r="M1095" s="158" t="s">
        <v>294</v>
      </c>
      <c r="N1095" s="158" t="s">
        <v>294</v>
      </c>
      <c r="O1095" s="158">
        <v>0.246</v>
      </c>
      <c r="P1095" s="158">
        <v>0.29499999999999998</v>
      </c>
      <c r="Q1095" s="158">
        <v>0.22700000000000001</v>
      </c>
      <c r="R1095" s="158">
        <v>0.27500000000000002</v>
      </c>
      <c r="S1095" s="158">
        <v>0.104</v>
      </c>
      <c r="T1095" s="158">
        <v>0.14000000000000001</v>
      </c>
      <c r="U1095" s="158">
        <v>1.0999999999999999E-2</v>
      </c>
      <c r="V1095" s="158">
        <v>2.5000000000000001E-2</v>
      </c>
      <c r="W1095" s="158">
        <v>0.245</v>
      </c>
      <c r="X1095" s="158">
        <v>0.29399999999999998</v>
      </c>
      <c r="Y1095" s="158">
        <v>3.0000000000000001E-3</v>
      </c>
      <c r="Z1095" s="158">
        <v>1.2999999999999999E-2</v>
      </c>
      <c r="AA1095" s="158">
        <v>5.3999999999999999E-2</v>
      </c>
      <c r="AB1095" s="158">
        <v>8.2000000000000003E-2</v>
      </c>
    </row>
    <row r="1096" spans="1:28" x14ac:dyDescent="0.25">
      <c r="A1096" s="159" t="s">
        <v>5018</v>
      </c>
      <c r="B1096" s="158" t="s">
        <v>294</v>
      </c>
      <c r="C1096" s="158">
        <v>0.1478076379066478</v>
      </c>
      <c r="D1096" s="158">
        <v>0.21782178217821782</v>
      </c>
      <c r="E1096" s="158">
        <v>0.13295615275813297</v>
      </c>
      <c r="F1096" s="158">
        <v>3.7482319660537479E-2</v>
      </c>
      <c r="G1096" s="158">
        <v>0.4115983026874116</v>
      </c>
      <c r="H1096" s="158">
        <v>6.3649222065063652E-3</v>
      </c>
      <c r="I1096" s="158">
        <v>4.5968882602545967E-2</v>
      </c>
      <c r="J1096" s="158">
        <v>1.0000000000000002</v>
      </c>
      <c r="K1096" s="159">
        <v>1414</v>
      </c>
      <c r="L1096" s="141"/>
      <c r="M1096" s="158" t="s">
        <v>294</v>
      </c>
      <c r="N1096" s="158" t="s">
        <v>294</v>
      </c>
      <c r="O1096" s="158">
        <v>0.13</v>
      </c>
      <c r="P1096" s="158">
        <v>0.16700000000000001</v>
      </c>
      <c r="Q1096" s="158">
        <v>0.19700000000000001</v>
      </c>
      <c r="R1096" s="158">
        <v>0.24</v>
      </c>
      <c r="S1096" s="158">
        <v>0.11600000000000001</v>
      </c>
      <c r="T1096" s="158">
        <v>0.152</v>
      </c>
      <c r="U1096" s="158">
        <v>2.9000000000000001E-2</v>
      </c>
      <c r="V1096" s="158">
        <v>4.9000000000000002E-2</v>
      </c>
      <c r="W1096" s="158">
        <v>0.38600000000000001</v>
      </c>
      <c r="X1096" s="158">
        <v>0.437</v>
      </c>
      <c r="Y1096" s="158">
        <v>3.0000000000000001E-3</v>
      </c>
      <c r="Z1096" s="158">
        <v>1.2E-2</v>
      </c>
      <c r="AA1096" s="158">
        <v>3.5999999999999997E-2</v>
      </c>
      <c r="AB1096" s="158">
        <v>5.8000000000000003E-2</v>
      </c>
    </row>
    <row r="1097" spans="1:28" x14ac:dyDescent="0.25">
      <c r="A1097" s="159" t="s">
        <v>5019</v>
      </c>
      <c r="B1097" s="158" t="s">
        <v>294</v>
      </c>
      <c r="C1097" s="158">
        <v>0.32011331444759206</v>
      </c>
      <c r="D1097" s="158">
        <v>0.41831916902738431</v>
      </c>
      <c r="E1097" s="158">
        <v>0.10646836638338054</v>
      </c>
      <c r="F1097" s="158">
        <v>1.7823418319169029E-2</v>
      </c>
      <c r="G1097" s="158">
        <v>6.6808309726156756E-2</v>
      </c>
      <c r="H1097" s="158">
        <v>1.0623229461756375E-3</v>
      </c>
      <c r="I1097" s="158">
        <v>6.9405099150141647E-2</v>
      </c>
      <c r="J1097" s="158">
        <v>1</v>
      </c>
      <c r="K1097" s="159">
        <v>8472</v>
      </c>
      <c r="L1097" s="141"/>
      <c r="M1097" s="158" t="s">
        <v>294</v>
      </c>
      <c r="N1097" s="158" t="s">
        <v>294</v>
      </c>
      <c r="O1097" s="158">
        <v>0.31</v>
      </c>
      <c r="P1097" s="158">
        <v>0.33</v>
      </c>
      <c r="Q1097" s="158">
        <v>0.40799999999999997</v>
      </c>
      <c r="R1097" s="158">
        <v>0.42899999999999999</v>
      </c>
      <c r="S1097" s="158">
        <v>0.1</v>
      </c>
      <c r="T1097" s="158">
        <v>0.113</v>
      </c>
      <c r="U1097" s="158">
        <v>1.4999999999999999E-2</v>
      </c>
      <c r="V1097" s="158">
        <v>2.1000000000000001E-2</v>
      </c>
      <c r="W1097" s="158">
        <v>6.2E-2</v>
      </c>
      <c r="X1097" s="158">
        <v>7.1999999999999995E-2</v>
      </c>
      <c r="Y1097" s="158">
        <v>1E-3</v>
      </c>
      <c r="Z1097" s="158">
        <v>2E-3</v>
      </c>
      <c r="AA1097" s="158">
        <v>6.4000000000000001E-2</v>
      </c>
      <c r="AB1097" s="158">
        <v>7.4999999999999997E-2</v>
      </c>
    </row>
    <row r="1098" spans="1:28" x14ac:dyDescent="0.25">
      <c r="A1098" s="159" t="s">
        <v>5020</v>
      </c>
      <c r="B1098" s="158" t="s">
        <v>294</v>
      </c>
      <c r="C1098" s="158">
        <v>9.6774193548387094E-2</v>
      </c>
      <c r="D1098" s="158">
        <v>0.32258064516129031</v>
      </c>
      <c r="E1098" s="158">
        <v>0.26881720430107525</v>
      </c>
      <c r="F1098" s="158">
        <v>5.3763440860215055E-2</v>
      </c>
      <c r="G1098" s="158">
        <v>0.18279569892473119</v>
      </c>
      <c r="H1098" s="158" t="s">
        <v>294</v>
      </c>
      <c r="I1098" s="158">
        <v>7.5268817204301078E-2</v>
      </c>
      <c r="J1098" s="158">
        <v>0.99999999999999989</v>
      </c>
      <c r="K1098" s="159">
        <v>93</v>
      </c>
      <c r="L1098" s="141"/>
      <c r="M1098" s="158" t="s">
        <v>294</v>
      </c>
      <c r="N1098" s="158" t="s">
        <v>294</v>
      </c>
      <c r="O1098" s="158">
        <v>5.1999999999999998E-2</v>
      </c>
      <c r="P1098" s="158">
        <v>0.17399999999999999</v>
      </c>
      <c r="Q1098" s="158">
        <v>0.23599999999999999</v>
      </c>
      <c r="R1098" s="158">
        <v>0.42299999999999999</v>
      </c>
      <c r="S1098" s="158">
        <v>0.189</v>
      </c>
      <c r="T1098" s="158">
        <v>0.36699999999999999</v>
      </c>
      <c r="U1098" s="158">
        <v>2.3E-2</v>
      </c>
      <c r="V1098" s="158">
        <v>0.12</v>
      </c>
      <c r="W1098" s="158">
        <v>0.11700000000000001</v>
      </c>
      <c r="X1098" s="158">
        <v>0.27300000000000002</v>
      </c>
      <c r="Y1098" s="158" t="s">
        <v>294</v>
      </c>
      <c r="Z1098" s="158" t="s">
        <v>294</v>
      </c>
      <c r="AA1098" s="158">
        <v>3.6999999999999998E-2</v>
      </c>
      <c r="AB1098" s="158">
        <v>0.14699999999999999</v>
      </c>
    </row>
    <row r="1099" spans="1:28" x14ac:dyDescent="0.25">
      <c r="A1099" s="159" t="s">
        <v>5021</v>
      </c>
      <c r="B1099" s="158" t="s">
        <v>294</v>
      </c>
      <c r="C1099" s="158">
        <v>0.16355140186915887</v>
      </c>
      <c r="D1099" s="158">
        <v>0.3855140186915888</v>
      </c>
      <c r="E1099" s="158">
        <v>0.14953271028037382</v>
      </c>
      <c r="F1099" s="158">
        <v>1.1682242990654205E-2</v>
      </c>
      <c r="G1099" s="158">
        <v>0.20794392523364486</v>
      </c>
      <c r="H1099" s="158" t="s">
        <v>294</v>
      </c>
      <c r="I1099" s="158">
        <v>8.1775700934579434E-2</v>
      </c>
      <c r="J1099" s="158">
        <v>1</v>
      </c>
      <c r="K1099" s="159">
        <v>428</v>
      </c>
      <c r="L1099" s="141"/>
      <c r="M1099" s="158" t="s">
        <v>294</v>
      </c>
      <c r="N1099" s="158" t="s">
        <v>294</v>
      </c>
      <c r="O1099" s="158">
        <v>0.13200000000000001</v>
      </c>
      <c r="P1099" s="158">
        <v>0.20200000000000001</v>
      </c>
      <c r="Q1099" s="158">
        <v>0.34100000000000003</v>
      </c>
      <c r="R1099" s="158">
        <v>0.432</v>
      </c>
      <c r="S1099" s="158">
        <v>0.11899999999999999</v>
      </c>
      <c r="T1099" s="158">
        <v>0.186</v>
      </c>
      <c r="U1099" s="158">
        <v>5.0000000000000001E-3</v>
      </c>
      <c r="V1099" s="158">
        <v>2.7E-2</v>
      </c>
      <c r="W1099" s="158">
        <v>0.17199999999999999</v>
      </c>
      <c r="X1099" s="158">
        <v>0.249</v>
      </c>
      <c r="Y1099" s="158" t="s">
        <v>294</v>
      </c>
      <c r="Z1099" s="158" t="s">
        <v>294</v>
      </c>
      <c r="AA1099" s="158">
        <v>5.8999999999999997E-2</v>
      </c>
      <c r="AB1099" s="158">
        <v>0.112</v>
      </c>
    </row>
    <row r="1100" spans="1:28" x14ac:dyDescent="0.25">
      <c r="A1100" s="159" t="s">
        <v>5022</v>
      </c>
      <c r="B1100" s="158" t="s">
        <v>294</v>
      </c>
      <c r="C1100" s="158">
        <v>0.25762045231071778</v>
      </c>
      <c r="D1100" s="158">
        <v>0.23008849557522124</v>
      </c>
      <c r="E1100" s="158">
        <v>8.5545722713864306E-2</v>
      </c>
      <c r="F1100" s="158">
        <v>9.8328416912487712E-2</v>
      </c>
      <c r="G1100" s="158">
        <v>0.28416912487708945</v>
      </c>
      <c r="H1100" s="158">
        <v>2.9498525073746312E-3</v>
      </c>
      <c r="I1100" s="158">
        <v>4.1297935103244837E-2</v>
      </c>
      <c r="J1100" s="158">
        <v>1</v>
      </c>
      <c r="K1100" s="159">
        <v>1017</v>
      </c>
      <c r="L1100" s="141"/>
      <c r="M1100" s="158" t="s">
        <v>294</v>
      </c>
      <c r="N1100" s="158" t="s">
        <v>294</v>
      </c>
      <c r="O1100" s="158">
        <v>0.23200000000000001</v>
      </c>
      <c r="P1100" s="158">
        <v>0.28499999999999998</v>
      </c>
      <c r="Q1100" s="158">
        <v>0.20499999999999999</v>
      </c>
      <c r="R1100" s="158">
        <v>0.25700000000000001</v>
      </c>
      <c r="S1100" s="158">
        <v>7.0000000000000007E-2</v>
      </c>
      <c r="T1100" s="158">
        <v>0.104</v>
      </c>
      <c r="U1100" s="158">
        <v>8.2000000000000003E-2</v>
      </c>
      <c r="V1100" s="158">
        <v>0.11799999999999999</v>
      </c>
      <c r="W1100" s="158">
        <v>0.25700000000000001</v>
      </c>
      <c r="X1100" s="158">
        <v>0.313</v>
      </c>
      <c r="Y1100" s="158">
        <v>1E-3</v>
      </c>
      <c r="Z1100" s="158">
        <v>8.9999999999999993E-3</v>
      </c>
      <c r="AA1100" s="158">
        <v>3.1E-2</v>
      </c>
      <c r="AB1100" s="158">
        <v>5.5E-2</v>
      </c>
    </row>
    <row r="1101" spans="1:28" x14ac:dyDescent="0.25">
      <c r="A1101" s="159" t="s">
        <v>5023</v>
      </c>
      <c r="B1101" s="158" t="s">
        <v>294</v>
      </c>
      <c r="C1101" s="158">
        <v>0.54407294832826747</v>
      </c>
      <c r="D1101" s="158">
        <v>0.19148936170212766</v>
      </c>
      <c r="E1101" s="158">
        <v>8.2066869300911852E-2</v>
      </c>
      <c r="F1101" s="158">
        <v>3.3434650455927049E-2</v>
      </c>
      <c r="G1101" s="158">
        <v>6.9908814589665649E-2</v>
      </c>
      <c r="H1101" s="158" t="s">
        <v>294</v>
      </c>
      <c r="I1101" s="158">
        <v>7.9027355623100301E-2</v>
      </c>
      <c r="J1101" s="158">
        <v>1.0000000000000002</v>
      </c>
      <c r="K1101" s="159">
        <v>329</v>
      </c>
      <c r="L1101" s="141"/>
      <c r="M1101" s="158" t="s">
        <v>294</v>
      </c>
      <c r="N1101" s="158" t="s">
        <v>294</v>
      </c>
      <c r="O1101" s="158">
        <v>0.49</v>
      </c>
      <c r="P1101" s="158">
        <v>0.59699999999999998</v>
      </c>
      <c r="Q1101" s="158">
        <v>0.153</v>
      </c>
      <c r="R1101" s="158">
        <v>0.23699999999999999</v>
      </c>
      <c r="S1101" s="158">
        <v>5.7000000000000002E-2</v>
      </c>
      <c r="T1101" s="158">
        <v>0.11700000000000001</v>
      </c>
      <c r="U1101" s="158">
        <v>1.9E-2</v>
      </c>
      <c r="V1101" s="158">
        <v>5.8999999999999997E-2</v>
      </c>
      <c r="W1101" s="158">
        <v>4.7E-2</v>
      </c>
      <c r="X1101" s="158">
        <v>0.10299999999999999</v>
      </c>
      <c r="Y1101" s="158" t="s">
        <v>294</v>
      </c>
      <c r="Z1101" s="158" t="s">
        <v>294</v>
      </c>
      <c r="AA1101" s="158">
        <v>5.3999999999999999E-2</v>
      </c>
      <c r="AB1101" s="158">
        <v>0.113</v>
      </c>
    </row>
    <row r="1102" spans="1:28" x14ac:dyDescent="0.25">
      <c r="A1102" s="159" t="s">
        <v>5024</v>
      </c>
      <c r="B1102" s="158" t="s">
        <v>294</v>
      </c>
      <c r="C1102" s="158">
        <v>0.4430835734870317</v>
      </c>
      <c r="D1102" s="158">
        <v>0.34438040345821325</v>
      </c>
      <c r="E1102" s="158">
        <v>8.285302593659942E-2</v>
      </c>
      <c r="F1102" s="158">
        <v>7.9250720461095103E-3</v>
      </c>
      <c r="G1102" s="158">
        <v>6.4841498559077809E-2</v>
      </c>
      <c r="H1102" s="158">
        <v>1.440922190201729E-3</v>
      </c>
      <c r="I1102" s="158">
        <v>5.5475504322766572E-2</v>
      </c>
      <c r="J1102" s="158">
        <v>1</v>
      </c>
      <c r="K1102" s="159">
        <v>1388</v>
      </c>
      <c r="L1102" s="141"/>
      <c r="M1102" s="158" t="s">
        <v>294</v>
      </c>
      <c r="N1102" s="158" t="s">
        <v>294</v>
      </c>
      <c r="O1102" s="158">
        <v>0.41699999999999998</v>
      </c>
      <c r="P1102" s="158">
        <v>0.46899999999999997</v>
      </c>
      <c r="Q1102" s="158">
        <v>0.32</v>
      </c>
      <c r="R1102" s="158">
        <v>0.37</v>
      </c>
      <c r="S1102" s="158">
        <v>6.9000000000000006E-2</v>
      </c>
      <c r="T1102" s="158">
        <v>9.9000000000000005E-2</v>
      </c>
      <c r="U1102" s="158">
        <v>4.0000000000000001E-3</v>
      </c>
      <c r="V1102" s="158">
        <v>1.4E-2</v>
      </c>
      <c r="W1102" s="158">
        <v>5.2999999999999999E-2</v>
      </c>
      <c r="X1102" s="158">
        <v>7.9000000000000001E-2</v>
      </c>
      <c r="Y1102" s="158">
        <v>0</v>
      </c>
      <c r="Z1102" s="158">
        <v>5.0000000000000001E-3</v>
      </c>
      <c r="AA1102" s="158">
        <v>4.4999999999999998E-2</v>
      </c>
      <c r="AB1102" s="158">
        <v>6.9000000000000006E-2</v>
      </c>
    </row>
    <row r="1103" spans="1:28" x14ac:dyDescent="0.25">
      <c r="A1103" s="159" t="s">
        <v>5025</v>
      </c>
      <c r="B1103" s="158" t="s">
        <v>294</v>
      </c>
      <c r="C1103" s="158">
        <v>0.36</v>
      </c>
      <c r="D1103" s="158">
        <v>0.42666666666666669</v>
      </c>
      <c r="E1103" s="158">
        <v>0.12</v>
      </c>
      <c r="F1103" s="158">
        <v>6.6666666666666671E-3</v>
      </c>
      <c r="G1103" s="158">
        <v>2.6666666666666668E-2</v>
      </c>
      <c r="H1103" s="158">
        <v>6.6666666666666671E-3</v>
      </c>
      <c r="I1103" s="158">
        <v>5.3333333333333337E-2</v>
      </c>
      <c r="J1103" s="158">
        <v>1</v>
      </c>
      <c r="K1103" s="159">
        <v>150</v>
      </c>
      <c r="L1103" s="141"/>
      <c r="M1103" s="158" t="s">
        <v>294</v>
      </c>
      <c r="N1103" s="158" t="s">
        <v>294</v>
      </c>
      <c r="O1103" s="158">
        <v>0.28799999999999998</v>
      </c>
      <c r="P1103" s="158">
        <v>0.439</v>
      </c>
      <c r="Q1103" s="158">
        <v>0.35</v>
      </c>
      <c r="R1103" s="158">
        <v>0.50700000000000001</v>
      </c>
      <c r="S1103" s="158">
        <v>7.6999999999999999E-2</v>
      </c>
      <c r="T1103" s="158">
        <v>0.182</v>
      </c>
      <c r="U1103" s="158">
        <v>1E-3</v>
      </c>
      <c r="V1103" s="158">
        <v>3.6999999999999998E-2</v>
      </c>
      <c r="W1103" s="158">
        <v>0.01</v>
      </c>
      <c r="X1103" s="158">
        <v>6.7000000000000004E-2</v>
      </c>
      <c r="Y1103" s="158">
        <v>1E-3</v>
      </c>
      <c r="Z1103" s="158">
        <v>3.6999999999999998E-2</v>
      </c>
      <c r="AA1103" s="158">
        <v>2.7E-2</v>
      </c>
      <c r="AB1103" s="158">
        <v>0.10199999999999999</v>
      </c>
    </row>
    <row r="1104" spans="1:28" x14ac:dyDescent="0.25">
      <c r="A1104" s="159" t="s">
        <v>5026</v>
      </c>
      <c r="B1104" s="158" t="s">
        <v>294</v>
      </c>
      <c r="C1104" s="158">
        <v>0.19538188277087035</v>
      </c>
      <c r="D1104" s="158">
        <v>0.48490230905861459</v>
      </c>
      <c r="E1104" s="158">
        <v>0.16873889875666073</v>
      </c>
      <c r="F1104" s="158">
        <v>4.2628774422735348E-2</v>
      </c>
      <c r="G1104" s="158">
        <v>4.6181172291296625E-2</v>
      </c>
      <c r="H1104" s="158">
        <v>1.7761989342806395E-3</v>
      </c>
      <c r="I1104" s="158">
        <v>6.0390763765541741E-2</v>
      </c>
      <c r="J1104" s="158">
        <v>1</v>
      </c>
      <c r="K1104" s="159">
        <v>563</v>
      </c>
      <c r="L1104" s="141"/>
      <c r="M1104" s="158" t="s">
        <v>294</v>
      </c>
      <c r="N1104" s="158" t="s">
        <v>294</v>
      </c>
      <c r="O1104" s="158">
        <v>0.16500000000000001</v>
      </c>
      <c r="P1104" s="158">
        <v>0.23</v>
      </c>
      <c r="Q1104" s="158">
        <v>0.44400000000000001</v>
      </c>
      <c r="R1104" s="158">
        <v>0.52600000000000002</v>
      </c>
      <c r="S1104" s="158">
        <v>0.14000000000000001</v>
      </c>
      <c r="T1104" s="158">
        <v>0.20200000000000001</v>
      </c>
      <c r="U1104" s="158">
        <v>2.9000000000000001E-2</v>
      </c>
      <c r="V1104" s="158">
        <v>6.3E-2</v>
      </c>
      <c r="W1104" s="158">
        <v>3.2000000000000001E-2</v>
      </c>
      <c r="X1104" s="158">
        <v>6.7000000000000004E-2</v>
      </c>
      <c r="Y1104" s="158">
        <v>0</v>
      </c>
      <c r="Z1104" s="158">
        <v>0.01</v>
      </c>
      <c r="AA1104" s="158">
        <v>4.3999999999999997E-2</v>
      </c>
      <c r="AB1104" s="158">
        <v>8.3000000000000004E-2</v>
      </c>
    </row>
    <row r="1105" spans="1:28" x14ac:dyDescent="0.25">
      <c r="A1105" s="159" t="s">
        <v>5027</v>
      </c>
      <c r="B1105" s="158">
        <v>6.5119535860758221E-2</v>
      </c>
      <c r="C1105" s="158">
        <v>0.33139941982594778</v>
      </c>
      <c r="D1105" s="158">
        <v>0.25929445500316761</v>
      </c>
      <c r="E1105" s="158">
        <v>9.2044279950651856E-2</v>
      </c>
      <c r="F1105" s="158">
        <v>1.943916508285819E-2</v>
      </c>
      <c r="G1105" s="158">
        <v>0.19424160581507785</v>
      </c>
      <c r="H1105" s="158">
        <v>3.5844086559301122E-3</v>
      </c>
      <c r="I1105" s="158">
        <v>3.4877129805608351E-2</v>
      </c>
      <c r="J1105" s="158">
        <v>1</v>
      </c>
      <c r="K1105" s="159">
        <v>59982</v>
      </c>
      <c r="L1105" s="141"/>
      <c r="M1105" s="158">
        <v>6.3E-2</v>
      </c>
      <c r="N1105" s="158">
        <v>6.7000000000000004E-2</v>
      </c>
      <c r="O1105" s="158">
        <v>0.32800000000000001</v>
      </c>
      <c r="P1105" s="158">
        <v>0.33500000000000002</v>
      </c>
      <c r="Q1105" s="158">
        <v>0.25600000000000001</v>
      </c>
      <c r="R1105" s="158">
        <v>0.26300000000000001</v>
      </c>
      <c r="S1105" s="158">
        <v>0.09</v>
      </c>
      <c r="T1105" s="158">
        <v>9.4E-2</v>
      </c>
      <c r="U1105" s="158">
        <v>1.7999999999999999E-2</v>
      </c>
      <c r="V1105" s="158">
        <v>2.1000000000000001E-2</v>
      </c>
      <c r="W1105" s="158">
        <v>0.191</v>
      </c>
      <c r="X1105" s="158">
        <v>0.19700000000000001</v>
      </c>
      <c r="Y1105" s="158">
        <v>3.0000000000000001E-3</v>
      </c>
      <c r="Z1105" s="158">
        <v>4.0000000000000001E-3</v>
      </c>
      <c r="AA1105" s="158">
        <v>3.3000000000000002E-2</v>
      </c>
      <c r="AB1105" s="158">
        <v>3.5999999999999997E-2</v>
      </c>
    </row>
    <row r="1106" spans="1:28" x14ac:dyDescent="0.25">
      <c r="A1106" s="159" t="s">
        <v>5028</v>
      </c>
      <c r="B1106" s="158" t="s">
        <v>294</v>
      </c>
      <c r="C1106" s="158">
        <v>0.125</v>
      </c>
      <c r="D1106" s="158">
        <v>0.20432692307692307</v>
      </c>
      <c r="E1106" s="158">
        <v>0.10576923076923077</v>
      </c>
      <c r="F1106" s="158">
        <v>1.9230769230769232E-2</v>
      </c>
      <c r="G1106" s="158">
        <v>0.50480769230769229</v>
      </c>
      <c r="H1106" s="158">
        <v>7.2115384615384619E-3</v>
      </c>
      <c r="I1106" s="158">
        <v>3.3653846153846152E-2</v>
      </c>
      <c r="J1106" s="158">
        <v>1</v>
      </c>
      <c r="K1106" s="159">
        <v>416</v>
      </c>
      <c r="L1106" s="141"/>
      <c r="M1106" s="158" t="s">
        <v>294</v>
      </c>
      <c r="N1106" s="158" t="s">
        <v>294</v>
      </c>
      <c r="O1106" s="158">
        <v>9.7000000000000003E-2</v>
      </c>
      <c r="P1106" s="158">
        <v>0.16</v>
      </c>
      <c r="Q1106" s="158">
        <v>0.16800000000000001</v>
      </c>
      <c r="R1106" s="158">
        <v>0.246</v>
      </c>
      <c r="S1106" s="158">
        <v>0.08</v>
      </c>
      <c r="T1106" s="158">
        <v>0.13900000000000001</v>
      </c>
      <c r="U1106" s="158">
        <v>0.01</v>
      </c>
      <c r="V1106" s="158">
        <v>3.6999999999999998E-2</v>
      </c>
      <c r="W1106" s="158">
        <v>0.45700000000000002</v>
      </c>
      <c r="X1106" s="158">
        <v>0.55300000000000005</v>
      </c>
      <c r="Y1106" s="158">
        <v>2E-3</v>
      </c>
      <c r="Z1106" s="158">
        <v>2.1000000000000001E-2</v>
      </c>
      <c r="AA1106" s="158">
        <v>0.02</v>
      </c>
      <c r="AB1106" s="158">
        <v>5.6000000000000001E-2</v>
      </c>
    </row>
    <row r="1107" spans="1:28" x14ac:dyDescent="0.25">
      <c r="A1107" s="159" t="s">
        <v>5029</v>
      </c>
      <c r="B1107" s="158" t="s">
        <v>294</v>
      </c>
      <c r="C1107" s="158">
        <v>0.38698284561049445</v>
      </c>
      <c r="D1107" s="158">
        <v>0.26236125126135218</v>
      </c>
      <c r="E1107" s="158">
        <v>0.12764883955600403</v>
      </c>
      <c r="F1107" s="158">
        <v>2.5731584258324926E-2</v>
      </c>
      <c r="G1107" s="158">
        <v>0.16397578203834512</v>
      </c>
      <c r="H1107" s="158">
        <v>2.5227043390514633E-3</v>
      </c>
      <c r="I1107" s="158">
        <v>3.0776992936427851E-2</v>
      </c>
      <c r="J1107" s="158">
        <v>1</v>
      </c>
      <c r="K1107" s="159">
        <v>1982</v>
      </c>
      <c r="L1107" s="141"/>
      <c r="M1107" s="158" t="s">
        <v>294</v>
      </c>
      <c r="N1107" s="158" t="s">
        <v>294</v>
      </c>
      <c r="O1107" s="158">
        <v>0.36599999999999999</v>
      </c>
      <c r="P1107" s="158">
        <v>0.40899999999999997</v>
      </c>
      <c r="Q1107" s="158">
        <v>0.24299999999999999</v>
      </c>
      <c r="R1107" s="158">
        <v>0.28199999999999997</v>
      </c>
      <c r="S1107" s="158">
        <v>0.114</v>
      </c>
      <c r="T1107" s="158">
        <v>0.14299999999999999</v>
      </c>
      <c r="U1107" s="158">
        <v>0.02</v>
      </c>
      <c r="V1107" s="158">
        <v>3.4000000000000002E-2</v>
      </c>
      <c r="W1107" s="158">
        <v>0.14799999999999999</v>
      </c>
      <c r="X1107" s="158">
        <v>0.18099999999999999</v>
      </c>
      <c r="Y1107" s="158">
        <v>1E-3</v>
      </c>
      <c r="Z1107" s="158">
        <v>6.0000000000000001E-3</v>
      </c>
      <c r="AA1107" s="158">
        <v>2.4E-2</v>
      </c>
      <c r="AB1107" s="158">
        <v>3.9E-2</v>
      </c>
    </row>
    <row r="1108" spans="1:28" x14ac:dyDescent="0.25">
      <c r="A1108" s="159" t="s">
        <v>5030</v>
      </c>
      <c r="B1108" s="158" t="s">
        <v>294</v>
      </c>
      <c r="C1108" s="158">
        <v>1.8645731108930325E-2</v>
      </c>
      <c r="D1108" s="158">
        <v>0.1746810598626104</v>
      </c>
      <c r="E1108" s="158">
        <v>0.14131501472031405</v>
      </c>
      <c r="F1108" s="158">
        <v>3.0421982335623161E-2</v>
      </c>
      <c r="G1108" s="158">
        <v>0.61530912659470072</v>
      </c>
      <c r="H1108" s="158">
        <v>3.9254170755642784E-3</v>
      </c>
      <c r="I1108" s="158">
        <v>1.5701668302257114E-2</v>
      </c>
      <c r="J1108" s="158">
        <v>1</v>
      </c>
      <c r="K1108" s="159">
        <v>1019</v>
      </c>
      <c r="L1108" s="141"/>
      <c r="M1108" s="158" t="s">
        <v>294</v>
      </c>
      <c r="N1108" s="158" t="s">
        <v>294</v>
      </c>
      <c r="O1108" s="158">
        <v>1.2E-2</v>
      </c>
      <c r="P1108" s="158">
        <v>2.9000000000000001E-2</v>
      </c>
      <c r="Q1108" s="158">
        <v>0.153</v>
      </c>
      <c r="R1108" s="158">
        <v>0.19900000000000001</v>
      </c>
      <c r="S1108" s="158">
        <v>0.121</v>
      </c>
      <c r="T1108" s="158">
        <v>0.16400000000000001</v>
      </c>
      <c r="U1108" s="158">
        <v>2.1999999999999999E-2</v>
      </c>
      <c r="V1108" s="158">
        <v>4.2999999999999997E-2</v>
      </c>
      <c r="W1108" s="158">
        <v>0.58499999999999996</v>
      </c>
      <c r="X1108" s="158">
        <v>0.64500000000000002</v>
      </c>
      <c r="Y1108" s="158">
        <v>2E-3</v>
      </c>
      <c r="Z1108" s="158">
        <v>0.01</v>
      </c>
      <c r="AA1108" s="158">
        <v>0.01</v>
      </c>
      <c r="AB1108" s="158">
        <v>2.5000000000000001E-2</v>
      </c>
    </row>
    <row r="1109" spans="1:28" x14ac:dyDescent="0.25">
      <c r="A1109" s="159" t="s">
        <v>5031</v>
      </c>
      <c r="B1109" s="158" t="s">
        <v>294</v>
      </c>
      <c r="C1109" s="158">
        <v>9.1307066916823013E-2</v>
      </c>
      <c r="D1109" s="158">
        <v>0.20888055034396497</v>
      </c>
      <c r="E1109" s="158">
        <v>7.0043777360850532E-2</v>
      </c>
      <c r="F1109" s="158">
        <v>1.3758599124452783E-2</v>
      </c>
      <c r="G1109" s="158">
        <v>0.55659787367104441</v>
      </c>
      <c r="H1109" s="158">
        <v>2.1263289555972485E-2</v>
      </c>
      <c r="I1109" s="158">
        <v>3.814884302689181E-2</v>
      </c>
      <c r="J1109" s="158">
        <v>1</v>
      </c>
      <c r="K1109" s="159">
        <v>1599</v>
      </c>
      <c r="L1109" s="141"/>
      <c r="M1109" s="158" t="s">
        <v>294</v>
      </c>
      <c r="N1109" s="158" t="s">
        <v>294</v>
      </c>
      <c r="O1109" s="158">
        <v>7.8E-2</v>
      </c>
      <c r="P1109" s="158">
        <v>0.106</v>
      </c>
      <c r="Q1109" s="158">
        <v>0.19</v>
      </c>
      <c r="R1109" s="158">
        <v>0.22900000000000001</v>
      </c>
      <c r="S1109" s="158">
        <v>5.8999999999999997E-2</v>
      </c>
      <c r="T1109" s="158">
        <v>8.4000000000000005E-2</v>
      </c>
      <c r="U1109" s="158">
        <v>8.9999999999999993E-3</v>
      </c>
      <c r="V1109" s="158">
        <v>2.1000000000000001E-2</v>
      </c>
      <c r="W1109" s="158">
        <v>0.53200000000000003</v>
      </c>
      <c r="X1109" s="158">
        <v>0.58099999999999996</v>
      </c>
      <c r="Y1109" s="158">
        <v>1.4999999999999999E-2</v>
      </c>
      <c r="Z1109" s="158">
        <v>0.03</v>
      </c>
      <c r="AA1109" s="158">
        <v>0.03</v>
      </c>
      <c r="AB1109" s="158">
        <v>4.9000000000000002E-2</v>
      </c>
    </row>
    <row r="1110" spans="1:28" x14ac:dyDescent="0.25">
      <c r="A1110" s="159" t="s">
        <v>5032</v>
      </c>
      <c r="B1110" s="158">
        <v>0.30715935334872979</v>
      </c>
      <c r="C1110" s="158">
        <v>0.21939953810623555</v>
      </c>
      <c r="D1110" s="158">
        <v>0.26789838337182448</v>
      </c>
      <c r="E1110" s="158">
        <v>5.7736720554272515E-2</v>
      </c>
      <c r="F1110" s="158">
        <v>2.5404157043879907E-2</v>
      </c>
      <c r="G1110" s="158">
        <v>9.237875288683603E-2</v>
      </c>
      <c r="H1110" s="158" t="s">
        <v>294</v>
      </c>
      <c r="I1110" s="158">
        <v>3.0023094688221709E-2</v>
      </c>
      <c r="J1110" s="158">
        <v>1</v>
      </c>
      <c r="K1110" s="159">
        <v>433</v>
      </c>
      <c r="L1110" s="141"/>
      <c r="M1110" s="158">
        <v>0.26600000000000001</v>
      </c>
      <c r="N1110" s="158">
        <v>0.35199999999999998</v>
      </c>
      <c r="O1110" s="158">
        <v>0.183</v>
      </c>
      <c r="P1110" s="158">
        <v>0.26100000000000001</v>
      </c>
      <c r="Q1110" s="158">
        <v>0.22800000000000001</v>
      </c>
      <c r="R1110" s="158">
        <v>0.312</v>
      </c>
      <c r="S1110" s="158">
        <v>3.9E-2</v>
      </c>
      <c r="T1110" s="158">
        <v>8.4000000000000005E-2</v>
      </c>
      <c r="U1110" s="158">
        <v>1.4E-2</v>
      </c>
      <c r="V1110" s="158">
        <v>4.4999999999999998E-2</v>
      </c>
      <c r="W1110" s="158">
        <v>6.9000000000000006E-2</v>
      </c>
      <c r="X1110" s="158">
        <v>0.123</v>
      </c>
      <c r="Y1110" s="158" t="s">
        <v>294</v>
      </c>
      <c r="Z1110" s="158" t="s">
        <v>294</v>
      </c>
      <c r="AA1110" s="158">
        <v>1.7999999999999999E-2</v>
      </c>
      <c r="AB1110" s="158">
        <v>5.0999999999999997E-2</v>
      </c>
    </row>
    <row r="1111" spans="1:28" x14ac:dyDescent="0.25">
      <c r="A1111" s="159" t="s">
        <v>5033</v>
      </c>
      <c r="B1111" s="158">
        <v>0.27391841779975279</v>
      </c>
      <c r="C1111" s="158">
        <v>1.977750309023486E-3</v>
      </c>
      <c r="D1111" s="158">
        <v>0.46650185414091472</v>
      </c>
      <c r="E1111" s="158">
        <v>0.1792336217552534</v>
      </c>
      <c r="F1111" s="158">
        <v>3.0407911001236094E-2</v>
      </c>
      <c r="G1111" s="158">
        <v>7.9110012360939438E-3</v>
      </c>
      <c r="H1111" s="158" t="s">
        <v>294</v>
      </c>
      <c r="I1111" s="158">
        <v>4.0049443757725588E-2</v>
      </c>
      <c r="J1111" s="158">
        <v>0.99999999999999989</v>
      </c>
      <c r="K1111" s="159">
        <v>4045</v>
      </c>
      <c r="L1111" s="141"/>
      <c r="M1111" s="158">
        <v>0.26</v>
      </c>
      <c r="N1111" s="158">
        <v>0.28799999999999998</v>
      </c>
      <c r="O1111" s="158">
        <v>1E-3</v>
      </c>
      <c r="P1111" s="158">
        <v>4.0000000000000001E-3</v>
      </c>
      <c r="Q1111" s="158">
        <v>0.45100000000000001</v>
      </c>
      <c r="R1111" s="158">
        <v>0.48199999999999998</v>
      </c>
      <c r="S1111" s="158">
        <v>0.16800000000000001</v>
      </c>
      <c r="T1111" s="158">
        <v>0.191</v>
      </c>
      <c r="U1111" s="158">
        <v>2.5999999999999999E-2</v>
      </c>
      <c r="V1111" s="158">
        <v>3.5999999999999997E-2</v>
      </c>
      <c r="W1111" s="158">
        <v>6.0000000000000001E-3</v>
      </c>
      <c r="X1111" s="158">
        <v>1.0999999999999999E-2</v>
      </c>
      <c r="Y1111" s="158" t="s">
        <v>294</v>
      </c>
      <c r="Z1111" s="158" t="s">
        <v>294</v>
      </c>
      <c r="AA1111" s="158">
        <v>3.4000000000000002E-2</v>
      </c>
      <c r="AB1111" s="158">
        <v>4.7E-2</v>
      </c>
    </row>
    <row r="1112" spans="1:28" x14ac:dyDescent="0.25">
      <c r="A1112" s="159" t="s">
        <v>5034</v>
      </c>
      <c r="B1112" s="158">
        <v>0.11482706002034589</v>
      </c>
      <c r="C1112" s="158">
        <v>0.29374364191251273</v>
      </c>
      <c r="D1112" s="158">
        <v>0.23028992878942015</v>
      </c>
      <c r="E1112" s="158">
        <v>7.3880976602238052E-2</v>
      </c>
      <c r="F1112" s="158">
        <v>3.3825025432349949E-2</v>
      </c>
      <c r="G1112" s="158">
        <v>0.22138860630722279</v>
      </c>
      <c r="H1112" s="158">
        <v>3.4333672431332654E-3</v>
      </c>
      <c r="I1112" s="158">
        <v>2.8611393692777213E-2</v>
      </c>
      <c r="J1112" s="158">
        <v>1</v>
      </c>
      <c r="K1112" s="159">
        <v>7864</v>
      </c>
      <c r="L1112" s="141"/>
      <c r="M1112" s="158">
        <v>0.108</v>
      </c>
      <c r="N1112" s="158">
        <v>0.122</v>
      </c>
      <c r="O1112" s="158">
        <v>0.28399999999999997</v>
      </c>
      <c r="P1112" s="158">
        <v>0.30399999999999999</v>
      </c>
      <c r="Q1112" s="158">
        <v>0.221</v>
      </c>
      <c r="R1112" s="158">
        <v>0.24</v>
      </c>
      <c r="S1112" s="158">
        <v>6.8000000000000005E-2</v>
      </c>
      <c r="T1112" s="158">
        <v>0.08</v>
      </c>
      <c r="U1112" s="158">
        <v>0.03</v>
      </c>
      <c r="V1112" s="158">
        <v>3.7999999999999999E-2</v>
      </c>
      <c r="W1112" s="158">
        <v>0.21199999999999999</v>
      </c>
      <c r="X1112" s="158">
        <v>0.23100000000000001</v>
      </c>
      <c r="Y1112" s="158">
        <v>2E-3</v>
      </c>
      <c r="Z1112" s="158">
        <v>5.0000000000000001E-3</v>
      </c>
      <c r="AA1112" s="158">
        <v>2.5000000000000001E-2</v>
      </c>
      <c r="AB1112" s="158">
        <v>3.3000000000000002E-2</v>
      </c>
    </row>
    <row r="1113" spans="1:28" x14ac:dyDescent="0.25">
      <c r="A1113" s="159" t="s">
        <v>5035</v>
      </c>
      <c r="B1113" s="158">
        <v>0.60624999999999996</v>
      </c>
      <c r="C1113" s="158">
        <v>0.1875</v>
      </c>
      <c r="D1113" s="158">
        <v>0.11607142857142858</v>
      </c>
      <c r="E1113" s="158">
        <v>3.4821428571428573E-2</v>
      </c>
      <c r="F1113" s="158" t="s">
        <v>294</v>
      </c>
      <c r="G1113" s="158">
        <v>1.2500000000000001E-2</v>
      </c>
      <c r="H1113" s="158" t="s">
        <v>294</v>
      </c>
      <c r="I1113" s="158">
        <v>4.2857142857142858E-2</v>
      </c>
      <c r="J1113" s="158">
        <v>0.99999999999999989</v>
      </c>
      <c r="K1113" s="159">
        <v>1120</v>
      </c>
      <c r="L1113" s="141"/>
      <c r="M1113" s="158">
        <v>0.57699999999999996</v>
      </c>
      <c r="N1113" s="158">
        <v>0.63400000000000001</v>
      </c>
      <c r="O1113" s="158">
        <v>0.16600000000000001</v>
      </c>
      <c r="P1113" s="158">
        <v>0.21099999999999999</v>
      </c>
      <c r="Q1113" s="158">
        <v>9.9000000000000005E-2</v>
      </c>
      <c r="R1113" s="158">
        <v>0.13600000000000001</v>
      </c>
      <c r="S1113" s="158">
        <v>2.5999999999999999E-2</v>
      </c>
      <c r="T1113" s="158">
        <v>4.7E-2</v>
      </c>
      <c r="U1113" s="158" t="s">
        <v>294</v>
      </c>
      <c r="V1113" s="158" t="s">
        <v>294</v>
      </c>
      <c r="W1113" s="158">
        <v>7.0000000000000001E-3</v>
      </c>
      <c r="X1113" s="158">
        <v>2.1000000000000001E-2</v>
      </c>
      <c r="Y1113" s="158" t="s">
        <v>294</v>
      </c>
      <c r="Z1113" s="158" t="s">
        <v>294</v>
      </c>
      <c r="AA1113" s="158">
        <v>3.2000000000000001E-2</v>
      </c>
      <c r="AB1113" s="158">
        <v>5.6000000000000001E-2</v>
      </c>
    </row>
    <row r="1114" spans="1:28" x14ac:dyDescent="0.25">
      <c r="A1114" s="159" t="s">
        <v>5036</v>
      </c>
      <c r="B1114" s="158">
        <v>0.30445859872611464</v>
      </c>
      <c r="C1114" s="158">
        <v>0.50456475583864124</v>
      </c>
      <c r="D1114" s="158">
        <v>9.2250530785562626E-2</v>
      </c>
      <c r="E1114" s="158">
        <v>2.6220806794055203E-2</v>
      </c>
      <c r="F1114" s="158">
        <v>8.4925690021231425E-4</v>
      </c>
      <c r="G1114" s="158">
        <v>3.3545647558386411E-2</v>
      </c>
      <c r="H1114" s="158">
        <v>2.2292993630573248E-3</v>
      </c>
      <c r="I1114" s="158">
        <v>3.5881104033970275E-2</v>
      </c>
      <c r="J1114" s="158">
        <v>1.0000000000000002</v>
      </c>
      <c r="K1114" s="159">
        <v>9420</v>
      </c>
      <c r="L1114" s="141"/>
      <c r="M1114" s="158">
        <v>0.29499999999999998</v>
      </c>
      <c r="N1114" s="158">
        <v>0.314</v>
      </c>
      <c r="O1114" s="158">
        <v>0.49399999999999999</v>
      </c>
      <c r="P1114" s="158">
        <v>0.51500000000000001</v>
      </c>
      <c r="Q1114" s="158">
        <v>8.6999999999999994E-2</v>
      </c>
      <c r="R1114" s="158">
        <v>9.8000000000000004E-2</v>
      </c>
      <c r="S1114" s="158">
        <v>2.3E-2</v>
      </c>
      <c r="T1114" s="158">
        <v>0.03</v>
      </c>
      <c r="U1114" s="158">
        <v>0</v>
      </c>
      <c r="V1114" s="158">
        <v>2E-3</v>
      </c>
      <c r="W1114" s="158">
        <v>0.03</v>
      </c>
      <c r="X1114" s="158">
        <v>3.6999999999999998E-2</v>
      </c>
      <c r="Y1114" s="158">
        <v>1E-3</v>
      </c>
      <c r="Z1114" s="158">
        <v>3.0000000000000001E-3</v>
      </c>
      <c r="AA1114" s="158">
        <v>3.2000000000000001E-2</v>
      </c>
      <c r="AB1114" s="158">
        <v>0.04</v>
      </c>
    </row>
    <row r="1115" spans="1:28" x14ac:dyDescent="0.25">
      <c r="A1115" s="159" t="s">
        <v>5037</v>
      </c>
      <c r="B1115" s="158" t="s">
        <v>294</v>
      </c>
      <c r="C1115" s="158">
        <v>0.41009463722397477</v>
      </c>
      <c r="D1115" s="158">
        <v>0.39747634069400634</v>
      </c>
      <c r="E1115" s="158">
        <v>0.1167192429022082</v>
      </c>
      <c r="F1115" s="158">
        <v>1.5772870662460567E-2</v>
      </c>
      <c r="G1115" s="158">
        <v>5.0473186119873815E-2</v>
      </c>
      <c r="H1115" s="158" t="s">
        <v>294</v>
      </c>
      <c r="I1115" s="158">
        <v>9.4637223974763408E-3</v>
      </c>
      <c r="J1115" s="158">
        <v>1</v>
      </c>
      <c r="K1115" s="159">
        <v>317</v>
      </c>
      <c r="L1115" s="141"/>
      <c r="M1115" s="158" t="s">
        <v>294</v>
      </c>
      <c r="N1115" s="158" t="s">
        <v>294</v>
      </c>
      <c r="O1115" s="158">
        <v>0.35699999999999998</v>
      </c>
      <c r="P1115" s="158">
        <v>0.46500000000000002</v>
      </c>
      <c r="Q1115" s="158">
        <v>0.34499999999999997</v>
      </c>
      <c r="R1115" s="158">
        <v>0.45200000000000001</v>
      </c>
      <c r="S1115" s="158">
        <v>8.5999999999999993E-2</v>
      </c>
      <c r="T1115" s="158">
        <v>0.157</v>
      </c>
      <c r="U1115" s="158">
        <v>7.0000000000000001E-3</v>
      </c>
      <c r="V1115" s="158">
        <v>3.5999999999999997E-2</v>
      </c>
      <c r="W1115" s="158">
        <v>3.1E-2</v>
      </c>
      <c r="X1115" s="158">
        <v>0.08</v>
      </c>
      <c r="Y1115" s="158" t="s">
        <v>294</v>
      </c>
      <c r="Z1115" s="158" t="s">
        <v>294</v>
      </c>
      <c r="AA1115" s="158">
        <v>3.0000000000000001E-3</v>
      </c>
      <c r="AB1115" s="158">
        <v>2.7E-2</v>
      </c>
    </row>
    <row r="1116" spans="1:28" x14ac:dyDescent="0.25">
      <c r="A1116" s="159" t="s">
        <v>5038</v>
      </c>
      <c r="B1116" s="158" t="s">
        <v>294</v>
      </c>
      <c r="C1116" s="158">
        <v>0.32500000000000001</v>
      </c>
      <c r="D1116" s="158">
        <v>0.31666666666666665</v>
      </c>
      <c r="E1116" s="158">
        <v>0.22500000000000001</v>
      </c>
      <c r="F1116" s="158" t="s">
        <v>294</v>
      </c>
      <c r="G1116" s="158">
        <v>0.10833333333333334</v>
      </c>
      <c r="H1116" s="158" t="s">
        <v>294</v>
      </c>
      <c r="I1116" s="158">
        <v>2.5000000000000001E-2</v>
      </c>
      <c r="J1116" s="158">
        <v>0.99999999999999989</v>
      </c>
      <c r="K1116" s="159">
        <v>120</v>
      </c>
      <c r="L1116" s="141"/>
      <c r="M1116" s="158" t="s">
        <v>294</v>
      </c>
      <c r="N1116" s="158" t="s">
        <v>294</v>
      </c>
      <c r="O1116" s="158">
        <v>0.248</v>
      </c>
      <c r="P1116" s="158">
        <v>0.41299999999999998</v>
      </c>
      <c r="Q1116" s="158">
        <v>0.24</v>
      </c>
      <c r="R1116" s="158">
        <v>0.40400000000000003</v>
      </c>
      <c r="S1116" s="158">
        <v>0.159</v>
      </c>
      <c r="T1116" s="158">
        <v>0.308</v>
      </c>
      <c r="U1116" s="158" t="s">
        <v>294</v>
      </c>
      <c r="V1116" s="158" t="s">
        <v>294</v>
      </c>
      <c r="W1116" s="158">
        <v>6.4000000000000001E-2</v>
      </c>
      <c r="X1116" s="158">
        <v>0.17699999999999999</v>
      </c>
      <c r="Y1116" s="158" t="s">
        <v>294</v>
      </c>
      <c r="Z1116" s="158" t="s">
        <v>294</v>
      </c>
      <c r="AA1116" s="158">
        <v>8.9999999999999993E-3</v>
      </c>
      <c r="AB1116" s="158">
        <v>7.0999999999999994E-2</v>
      </c>
    </row>
    <row r="1117" spans="1:28" x14ac:dyDescent="0.25">
      <c r="A1117" s="159" t="s">
        <v>5039</v>
      </c>
      <c r="B1117" s="158" t="s">
        <v>294</v>
      </c>
      <c r="C1117" s="158">
        <v>0.35698924731182796</v>
      </c>
      <c r="D1117" s="158">
        <v>0.24516129032258063</v>
      </c>
      <c r="E1117" s="158">
        <v>0.31612903225806449</v>
      </c>
      <c r="F1117" s="158">
        <v>2.1505376344086021E-3</v>
      </c>
      <c r="G1117" s="158">
        <v>4.9462365591397849E-2</v>
      </c>
      <c r="H1117" s="158">
        <v>2.1505376344086021E-3</v>
      </c>
      <c r="I1117" s="158">
        <v>2.7956989247311829E-2</v>
      </c>
      <c r="J1117" s="158">
        <v>1</v>
      </c>
      <c r="K1117" s="159">
        <v>465</v>
      </c>
      <c r="L1117" s="141"/>
      <c r="M1117" s="158" t="s">
        <v>294</v>
      </c>
      <c r="N1117" s="158" t="s">
        <v>294</v>
      </c>
      <c r="O1117" s="158">
        <v>0.315</v>
      </c>
      <c r="P1117" s="158">
        <v>0.40200000000000002</v>
      </c>
      <c r="Q1117" s="158">
        <v>0.20799999999999999</v>
      </c>
      <c r="R1117" s="158">
        <v>0.28599999999999998</v>
      </c>
      <c r="S1117" s="158">
        <v>0.27600000000000002</v>
      </c>
      <c r="T1117" s="158">
        <v>0.36</v>
      </c>
      <c r="U1117" s="158">
        <v>0</v>
      </c>
      <c r="V1117" s="158">
        <v>1.2E-2</v>
      </c>
      <c r="W1117" s="158">
        <v>3.3000000000000002E-2</v>
      </c>
      <c r="X1117" s="158">
        <v>7.2999999999999995E-2</v>
      </c>
      <c r="Y1117" s="158">
        <v>0</v>
      </c>
      <c r="Z1117" s="158">
        <v>1.2E-2</v>
      </c>
      <c r="AA1117" s="158">
        <v>1.6E-2</v>
      </c>
      <c r="AB1117" s="158">
        <v>4.7E-2</v>
      </c>
    </row>
    <row r="1118" spans="1:28" x14ac:dyDescent="0.25">
      <c r="A1118" s="159" t="s">
        <v>5040</v>
      </c>
      <c r="B1118" s="158" t="s">
        <v>294</v>
      </c>
      <c r="C1118" s="158">
        <v>0.52616279069767447</v>
      </c>
      <c r="D1118" s="158">
        <v>0.2558139534883721</v>
      </c>
      <c r="E1118" s="158">
        <v>0.12209302325581395</v>
      </c>
      <c r="F1118" s="158">
        <v>2.0348837209302327E-2</v>
      </c>
      <c r="G1118" s="158">
        <v>4.6511627906976744E-2</v>
      </c>
      <c r="H1118" s="158">
        <v>2.9069767441860465E-3</v>
      </c>
      <c r="I1118" s="158">
        <v>2.616279069767442E-2</v>
      </c>
      <c r="J1118" s="158">
        <v>1</v>
      </c>
      <c r="K1118" s="159">
        <v>344</v>
      </c>
      <c r="L1118" s="141"/>
      <c r="M1118" s="158" t="s">
        <v>294</v>
      </c>
      <c r="N1118" s="158" t="s">
        <v>294</v>
      </c>
      <c r="O1118" s="158">
        <v>0.47299999999999998</v>
      </c>
      <c r="P1118" s="158">
        <v>0.57799999999999996</v>
      </c>
      <c r="Q1118" s="158">
        <v>0.21299999999999999</v>
      </c>
      <c r="R1118" s="158">
        <v>0.30399999999999999</v>
      </c>
      <c r="S1118" s="158">
        <v>9.1999999999999998E-2</v>
      </c>
      <c r="T1118" s="158">
        <v>0.161</v>
      </c>
      <c r="U1118" s="158">
        <v>0.01</v>
      </c>
      <c r="V1118" s="158">
        <v>4.1000000000000002E-2</v>
      </c>
      <c r="W1118" s="158">
        <v>2.9000000000000001E-2</v>
      </c>
      <c r="X1118" s="158">
        <v>7.3999999999999996E-2</v>
      </c>
      <c r="Y1118" s="158">
        <v>1E-3</v>
      </c>
      <c r="Z1118" s="158">
        <v>1.6E-2</v>
      </c>
      <c r="AA1118" s="158">
        <v>1.4E-2</v>
      </c>
      <c r="AB1118" s="158">
        <v>4.9000000000000002E-2</v>
      </c>
    </row>
    <row r="1119" spans="1:28" x14ac:dyDescent="0.25">
      <c r="A1119" s="159" t="s">
        <v>5041</v>
      </c>
      <c r="B1119" s="158" t="s">
        <v>294</v>
      </c>
      <c r="C1119" s="158">
        <v>0.34693877551020408</v>
      </c>
      <c r="D1119" s="158">
        <v>0.39455782312925169</v>
      </c>
      <c r="E1119" s="158">
        <v>0.13945578231292516</v>
      </c>
      <c r="F1119" s="158">
        <v>1.020408163265306E-2</v>
      </c>
      <c r="G1119" s="158">
        <v>8.5034013605442174E-2</v>
      </c>
      <c r="H1119" s="158" t="s">
        <v>294</v>
      </c>
      <c r="I1119" s="158">
        <v>2.3809523809523808E-2</v>
      </c>
      <c r="J1119" s="158">
        <v>1</v>
      </c>
      <c r="K1119" s="159">
        <v>294</v>
      </c>
      <c r="L1119" s="141"/>
      <c r="M1119" s="158" t="s">
        <v>294</v>
      </c>
      <c r="N1119" s="158" t="s">
        <v>294</v>
      </c>
      <c r="O1119" s="158">
        <v>0.29499999999999998</v>
      </c>
      <c r="P1119" s="158">
        <v>0.40300000000000002</v>
      </c>
      <c r="Q1119" s="158">
        <v>0.34</v>
      </c>
      <c r="R1119" s="158">
        <v>0.45100000000000001</v>
      </c>
      <c r="S1119" s="158">
        <v>0.104</v>
      </c>
      <c r="T1119" s="158">
        <v>0.184</v>
      </c>
      <c r="U1119" s="158">
        <v>3.0000000000000001E-3</v>
      </c>
      <c r="V1119" s="158">
        <v>0.03</v>
      </c>
      <c r="W1119" s="158">
        <v>5.8000000000000003E-2</v>
      </c>
      <c r="X1119" s="158">
        <v>0.123</v>
      </c>
      <c r="Y1119" s="158" t="s">
        <v>294</v>
      </c>
      <c r="Z1119" s="158" t="s">
        <v>294</v>
      </c>
      <c r="AA1119" s="158">
        <v>1.2E-2</v>
      </c>
      <c r="AB1119" s="158">
        <v>4.8000000000000001E-2</v>
      </c>
    </row>
    <row r="1120" spans="1:28" x14ac:dyDescent="0.25">
      <c r="A1120" s="159" t="s">
        <v>5042</v>
      </c>
      <c r="B1120" s="158" t="s">
        <v>294</v>
      </c>
      <c r="C1120" s="158">
        <v>0.2125506072874494</v>
      </c>
      <c r="D1120" s="158">
        <v>0.51012145748987858</v>
      </c>
      <c r="E1120" s="158">
        <v>0.1417004048582996</v>
      </c>
      <c r="F1120" s="158">
        <v>1.2145748987854251E-2</v>
      </c>
      <c r="G1120" s="158">
        <v>5.0607287449392711E-2</v>
      </c>
      <c r="H1120" s="158">
        <v>2.0242914979757085E-3</v>
      </c>
      <c r="I1120" s="158">
        <v>7.08502024291498E-2</v>
      </c>
      <c r="J1120" s="158">
        <v>1</v>
      </c>
      <c r="K1120" s="159">
        <v>494</v>
      </c>
      <c r="L1120" s="141"/>
      <c r="M1120" s="158" t="s">
        <v>294</v>
      </c>
      <c r="N1120" s="158" t="s">
        <v>294</v>
      </c>
      <c r="O1120" s="158">
        <v>0.17899999999999999</v>
      </c>
      <c r="P1120" s="158">
        <v>0.251</v>
      </c>
      <c r="Q1120" s="158">
        <v>0.46600000000000003</v>
      </c>
      <c r="R1120" s="158">
        <v>0.55400000000000005</v>
      </c>
      <c r="S1120" s="158">
        <v>0.114</v>
      </c>
      <c r="T1120" s="158">
        <v>0.17499999999999999</v>
      </c>
      <c r="U1120" s="158">
        <v>6.0000000000000001E-3</v>
      </c>
      <c r="V1120" s="158">
        <v>2.5999999999999999E-2</v>
      </c>
      <c r="W1120" s="158">
        <v>3.5000000000000003E-2</v>
      </c>
      <c r="X1120" s="158">
        <v>7.3999999999999996E-2</v>
      </c>
      <c r="Y1120" s="158">
        <v>0</v>
      </c>
      <c r="Z1120" s="158">
        <v>1.0999999999999999E-2</v>
      </c>
      <c r="AA1120" s="158">
        <v>5.0999999999999997E-2</v>
      </c>
      <c r="AB1120" s="158">
        <v>9.7000000000000003E-2</v>
      </c>
    </row>
    <row r="1121" spans="1:28" x14ac:dyDescent="0.25">
      <c r="A1121" s="159" t="s">
        <v>5043</v>
      </c>
      <c r="B1121" s="158" t="s">
        <v>294</v>
      </c>
      <c r="C1121" s="158">
        <v>0.3517915309446254</v>
      </c>
      <c r="D1121" s="158">
        <v>0.34527687296416937</v>
      </c>
      <c r="E1121" s="158">
        <v>9.4462540716612378E-2</v>
      </c>
      <c r="F1121" s="158">
        <v>3.2573289902280132E-3</v>
      </c>
      <c r="G1121" s="158">
        <v>0.1758957654723127</v>
      </c>
      <c r="H1121" s="158" t="s">
        <v>294</v>
      </c>
      <c r="I1121" s="158">
        <v>2.9315960912052116E-2</v>
      </c>
      <c r="J1121" s="158">
        <v>1</v>
      </c>
      <c r="K1121" s="159">
        <v>307</v>
      </c>
      <c r="L1121" s="141"/>
      <c r="M1121" s="158" t="s">
        <v>294</v>
      </c>
      <c r="N1121" s="158" t="s">
        <v>294</v>
      </c>
      <c r="O1121" s="158">
        <v>0.30099999999999999</v>
      </c>
      <c r="P1121" s="158">
        <v>0.40699999999999997</v>
      </c>
      <c r="Q1121" s="158">
        <v>0.29399999999999998</v>
      </c>
      <c r="R1121" s="158">
        <v>0.4</v>
      </c>
      <c r="S1121" s="158">
        <v>6.7000000000000004E-2</v>
      </c>
      <c r="T1121" s="158">
        <v>0.13200000000000001</v>
      </c>
      <c r="U1121" s="158">
        <v>1E-3</v>
      </c>
      <c r="V1121" s="158">
        <v>1.7999999999999999E-2</v>
      </c>
      <c r="W1121" s="158">
        <v>0.13700000000000001</v>
      </c>
      <c r="X1121" s="158">
        <v>0.222</v>
      </c>
      <c r="Y1121" s="158" t="s">
        <v>294</v>
      </c>
      <c r="Z1121" s="158" t="s">
        <v>294</v>
      </c>
      <c r="AA1121" s="158">
        <v>1.4999999999999999E-2</v>
      </c>
      <c r="AB1121" s="158">
        <v>5.5E-2</v>
      </c>
    </row>
    <row r="1122" spans="1:28" x14ac:dyDescent="0.25">
      <c r="A1122" s="159" t="s">
        <v>5044</v>
      </c>
      <c r="B1122" s="158" t="s">
        <v>294</v>
      </c>
      <c r="C1122" s="158">
        <v>0.26192031352057477</v>
      </c>
      <c r="D1122" s="158">
        <v>0.29915088177661658</v>
      </c>
      <c r="E1122" s="158">
        <v>0.17635532331809275</v>
      </c>
      <c r="F1122" s="158">
        <v>1.0450685826257348E-2</v>
      </c>
      <c r="G1122" s="158">
        <v>0.2155453951665578</v>
      </c>
      <c r="H1122" s="158">
        <v>3.2658393207054214E-3</v>
      </c>
      <c r="I1122" s="158">
        <v>3.3311561071195296E-2</v>
      </c>
      <c r="J1122" s="158">
        <v>1</v>
      </c>
      <c r="K1122" s="159">
        <v>1531</v>
      </c>
      <c r="L1122" s="141"/>
      <c r="M1122" s="158" t="s">
        <v>294</v>
      </c>
      <c r="N1122" s="158" t="s">
        <v>294</v>
      </c>
      <c r="O1122" s="158">
        <v>0.24099999999999999</v>
      </c>
      <c r="P1122" s="158">
        <v>0.28499999999999998</v>
      </c>
      <c r="Q1122" s="158">
        <v>0.27700000000000002</v>
      </c>
      <c r="R1122" s="158">
        <v>0.32300000000000001</v>
      </c>
      <c r="S1122" s="158">
        <v>0.158</v>
      </c>
      <c r="T1122" s="158">
        <v>0.19600000000000001</v>
      </c>
      <c r="U1122" s="158">
        <v>6.0000000000000001E-3</v>
      </c>
      <c r="V1122" s="158">
        <v>1.7000000000000001E-2</v>
      </c>
      <c r="W1122" s="158">
        <v>0.19600000000000001</v>
      </c>
      <c r="X1122" s="158">
        <v>0.23699999999999999</v>
      </c>
      <c r="Y1122" s="158">
        <v>1E-3</v>
      </c>
      <c r="Z1122" s="158">
        <v>8.0000000000000002E-3</v>
      </c>
      <c r="AA1122" s="158">
        <v>2.5000000000000001E-2</v>
      </c>
      <c r="AB1122" s="158">
        <v>4.3999999999999997E-2</v>
      </c>
    </row>
    <row r="1123" spans="1:28" x14ac:dyDescent="0.25">
      <c r="A1123" s="159" t="s">
        <v>5045</v>
      </c>
      <c r="B1123" s="158" t="s">
        <v>294</v>
      </c>
      <c r="C1123" s="158">
        <v>2.9574861367837338E-2</v>
      </c>
      <c r="D1123" s="158">
        <v>0.26987060998151569</v>
      </c>
      <c r="E1123" s="158">
        <v>0.12939001848428835</v>
      </c>
      <c r="F1123" s="158">
        <v>4.4362292051756007E-2</v>
      </c>
      <c r="G1123" s="158">
        <v>0.49907578558225507</v>
      </c>
      <c r="H1123" s="158" t="s">
        <v>294</v>
      </c>
      <c r="I1123" s="158">
        <v>2.7726432532347505E-2</v>
      </c>
      <c r="J1123" s="158">
        <v>1</v>
      </c>
      <c r="K1123" s="159">
        <v>541</v>
      </c>
      <c r="L1123" s="141"/>
      <c r="M1123" s="158" t="s">
        <v>294</v>
      </c>
      <c r="N1123" s="158" t="s">
        <v>294</v>
      </c>
      <c r="O1123" s="158">
        <v>1.7999999999999999E-2</v>
      </c>
      <c r="P1123" s="158">
        <v>4.7E-2</v>
      </c>
      <c r="Q1123" s="158">
        <v>0.23400000000000001</v>
      </c>
      <c r="R1123" s="158">
        <v>0.309</v>
      </c>
      <c r="S1123" s="158">
        <v>0.104</v>
      </c>
      <c r="T1123" s="158">
        <v>0.16</v>
      </c>
      <c r="U1123" s="158">
        <v>0.03</v>
      </c>
      <c r="V1123" s="158">
        <v>6.5000000000000002E-2</v>
      </c>
      <c r="W1123" s="158">
        <v>0.45700000000000002</v>
      </c>
      <c r="X1123" s="158">
        <v>0.54100000000000004</v>
      </c>
      <c r="Y1123" s="158" t="s">
        <v>294</v>
      </c>
      <c r="Z1123" s="158" t="s">
        <v>294</v>
      </c>
      <c r="AA1123" s="158">
        <v>1.7000000000000001E-2</v>
      </c>
      <c r="AB1123" s="158">
        <v>4.4999999999999998E-2</v>
      </c>
    </row>
    <row r="1124" spans="1:28" x14ac:dyDescent="0.25">
      <c r="A1124" s="159" t="s">
        <v>5046</v>
      </c>
      <c r="B1124" s="158" t="s">
        <v>294</v>
      </c>
      <c r="C1124" s="158">
        <v>0.15901639344262294</v>
      </c>
      <c r="D1124" s="158">
        <v>0.49508196721311476</v>
      </c>
      <c r="E1124" s="158">
        <v>9.8360655737704916E-2</v>
      </c>
      <c r="F1124" s="158">
        <v>8.1967213114754103E-3</v>
      </c>
      <c r="G1124" s="158">
        <v>0.18032786885245902</v>
      </c>
      <c r="H1124" s="158">
        <v>8.1967213114754103E-3</v>
      </c>
      <c r="I1124" s="158">
        <v>5.0819672131147541E-2</v>
      </c>
      <c r="J1124" s="158">
        <v>1</v>
      </c>
      <c r="K1124" s="159">
        <v>610</v>
      </c>
      <c r="L1124" s="141"/>
      <c r="M1124" s="158" t="s">
        <v>294</v>
      </c>
      <c r="N1124" s="158" t="s">
        <v>294</v>
      </c>
      <c r="O1124" s="158">
        <v>0.13200000000000001</v>
      </c>
      <c r="P1124" s="158">
        <v>0.19</v>
      </c>
      <c r="Q1124" s="158">
        <v>0.45600000000000002</v>
      </c>
      <c r="R1124" s="158">
        <v>0.53500000000000003</v>
      </c>
      <c r="S1124" s="158">
        <v>7.6999999999999999E-2</v>
      </c>
      <c r="T1124" s="158">
        <v>0.125</v>
      </c>
      <c r="U1124" s="158">
        <v>4.0000000000000001E-3</v>
      </c>
      <c r="V1124" s="158">
        <v>1.9E-2</v>
      </c>
      <c r="W1124" s="158">
        <v>0.152</v>
      </c>
      <c r="X1124" s="158">
        <v>0.21299999999999999</v>
      </c>
      <c r="Y1124" s="158">
        <v>4.0000000000000001E-3</v>
      </c>
      <c r="Z1124" s="158">
        <v>1.9E-2</v>
      </c>
      <c r="AA1124" s="158">
        <v>3.5999999999999997E-2</v>
      </c>
      <c r="AB1124" s="158">
        <v>7.0999999999999994E-2</v>
      </c>
    </row>
    <row r="1125" spans="1:28" x14ac:dyDescent="0.25">
      <c r="A1125" s="159" t="s">
        <v>5047</v>
      </c>
      <c r="B1125" s="158" t="s">
        <v>294</v>
      </c>
      <c r="C1125" s="158">
        <v>9.2741935483870969E-2</v>
      </c>
      <c r="D1125" s="158">
        <v>0.23387096774193547</v>
      </c>
      <c r="E1125" s="158">
        <v>0.10483870967741936</v>
      </c>
      <c r="F1125" s="158">
        <v>4.4354838709677422E-2</v>
      </c>
      <c r="G1125" s="158">
        <v>0.4838709677419355</v>
      </c>
      <c r="H1125" s="158">
        <v>4.0322580645161289E-3</v>
      </c>
      <c r="I1125" s="158">
        <v>3.6290322580645164E-2</v>
      </c>
      <c r="J1125" s="158">
        <v>1</v>
      </c>
      <c r="K1125" s="159">
        <v>248</v>
      </c>
      <c r="L1125" s="141"/>
      <c r="M1125" s="158" t="s">
        <v>294</v>
      </c>
      <c r="N1125" s="158" t="s">
        <v>294</v>
      </c>
      <c r="O1125" s="158">
        <v>6.3E-2</v>
      </c>
      <c r="P1125" s="158">
        <v>0.13500000000000001</v>
      </c>
      <c r="Q1125" s="158">
        <v>0.185</v>
      </c>
      <c r="R1125" s="158">
        <v>0.28999999999999998</v>
      </c>
      <c r="S1125" s="158">
        <v>7.2999999999999995E-2</v>
      </c>
      <c r="T1125" s="158">
        <v>0.14899999999999999</v>
      </c>
      <c r="U1125" s="158">
        <v>2.5000000000000001E-2</v>
      </c>
      <c r="V1125" s="158">
        <v>7.8E-2</v>
      </c>
      <c r="W1125" s="158">
        <v>0.42199999999999999</v>
      </c>
      <c r="X1125" s="158">
        <v>0.54600000000000004</v>
      </c>
      <c r="Y1125" s="158">
        <v>1E-3</v>
      </c>
      <c r="Z1125" s="158">
        <v>2.1999999999999999E-2</v>
      </c>
      <c r="AA1125" s="158">
        <v>1.9E-2</v>
      </c>
      <c r="AB1125" s="158">
        <v>6.8000000000000005E-2</v>
      </c>
    </row>
    <row r="1126" spans="1:28" x14ac:dyDescent="0.25">
      <c r="A1126" s="159" t="s">
        <v>5048</v>
      </c>
      <c r="B1126" s="158" t="s">
        <v>294</v>
      </c>
      <c r="C1126" s="158">
        <v>8.6956521739130432E-2</v>
      </c>
      <c r="D1126" s="158">
        <v>0.27459954233409611</v>
      </c>
      <c r="E1126" s="158">
        <v>0.16933638443935928</v>
      </c>
      <c r="F1126" s="158">
        <v>1.6018306636155607E-2</v>
      </c>
      <c r="G1126" s="158">
        <v>0.40732265446224258</v>
      </c>
      <c r="H1126" s="158">
        <v>2.2883295194508009E-3</v>
      </c>
      <c r="I1126" s="158">
        <v>4.3478260869565216E-2</v>
      </c>
      <c r="J1126" s="158">
        <v>1</v>
      </c>
      <c r="K1126" s="159">
        <v>437</v>
      </c>
      <c r="L1126" s="141"/>
      <c r="M1126" s="158" t="s">
        <v>294</v>
      </c>
      <c r="N1126" s="158" t="s">
        <v>294</v>
      </c>
      <c r="O1126" s="158">
        <v>6.4000000000000001E-2</v>
      </c>
      <c r="P1126" s="158">
        <v>0.11700000000000001</v>
      </c>
      <c r="Q1126" s="158">
        <v>0.23499999999999999</v>
      </c>
      <c r="R1126" s="158">
        <v>0.318</v>
      </c>
      <c r="S1126" s="158">
        <v>0.13700000000000001</v>
      </c>
      <c r="T1126" s="158">
        <v>0.20699999999999999</v>
      </c>
      <c r="U1126" s="158">
        <v>8.0000000000000002E-3</v>
      </c>
      <c r="V1126" s="158">
        <v>3.3000000000000002E-2</v>
      </c>
      <c r="W1126" s="158">
        <v>0.36199999999999999</v>
      </c>
      <c r="X1126" s="158">
        <v>0.45400000000000001</v>
      </c>
      <c r="Y1126" s="158">
        <v>0</v>
      </c>
      <c r="Z1126" s="158">
        <v>1.2999999999999999E-2</v>
      </c>
      <c r="AA1126" s="158">
        <v>2.8000000000000001E-2</v>
      </c>
      <c r="AB1126" s="158">
        <v>6.7000000000000004E-2</v>
      </c>
    </row>
    <row r="1127" spans="1:28" x14ac:dyDescent="0.25">
      <c r="A1127" s="159" t="s">
        <v>5049</v>
      </c>
      <c r="B1127" s="158" t="s">
        <v>294</v>
      </c>
      <c r="C1127" s="158">
        <v>0.28305851923698677</v>
      </c>
      <c r="D1127" s="158">
        <v>0.21871968962172647</v>
      </c>
      <c r="E1127" s="158">
        <v>0.10459101196249596</v>
      </c>
      <c r="F1127" s="158">
        <v>1.7620433236340122E-2</v>
      </c>
      <c r="G1127" s="158">
        <v>0.35224700937601033</v>
      </c>
      <c r="H1127" s="158">
        <v>3.5564177174264469E-3</v>
      </c>
      <c r="I1127" s="158">
        <v>2.0206918849013902E-2</v>
      </c>
      <c r="J1127" s="158">
        <v>1</v>
      </c>
      <c r="K1127" s="159">
        <v>6186</v>
      </c>
      <c r="L1127" s="141"/>
      <c r="M1127" s="158" t="s">
        <v>294</v>
      </c>
      <c r="N1127" s="158" t="s">
        <v>294</v>
      </c>
      <c r="O1127" s="158">
        <v>0.27200000000000002</v>
      </c>
      <c r="P1127" s="158">
        <v>0.29399999999999998</v>
      </c>
      <c r="Q1127" s="158">
        <v>0.20899999999999999</v>
      </c>
      <c r="R1127" s="158">
        <v>0.22900000000000001</v>
      </c>
      <c r="S1127" s="158">
        <v>9.7000000000000003E-2</v>
      </c>
      <c r="T1127" s="158">
        <v>0.112</v>
      </c>
      <c r="U1127" s="158">
        <v>1.4999999999999999E-2</v>
      </c>
      <c r="V1127" s="158">
        <v>2.1000000000000001E-2</v>
      </c>
      <c r="W1127" s="158">
        <v>0.34</v>
      </c>
      <c r="X1127" s="158">
        <v>0.36399999999999999</v>
      </c>
      <c r="Y1127" s="158">
        <v>2E-3</v>
      </c>
      <c r="Z1127" s="158">
        <v>5.0000000000000001E-3</v>
      </c>
      <c r="AA1127" s="158">
        <v>1.7000000000000001E-2</v>
      </c>
      <c r="AB1127" s="158">
        <v>2.4E-2</v>
      </c>
    </row>
    <row r="1128" spans="1:28" x14ac:dyDescent="0.25">
      <c r="A1128" s="159" t="s">
        <v>5050</v>
      </c>
      <c r="B1128" s="158" t="s">
        <v>294</v>
      </c>
      <c r="C1128" s="158">
        <v>0.82352941176470584</v>
      </c>
      <c r="D1128" s="158">
        <v>5.8823529411764705E-2</v>
      </c>
      <c r="E1128" s="158">
        <v>1.4705882352941176E-2</v>
      </c>
      <c r="F1128" s="158" t="s">
        <v>294</v>
      </c>
      <c r="G1128" s="158">
        <v>8.8235294117647065E-2</v>
      </c>
      <c r="H1128" s="158" t="s">
        <v>294</v>
      </c>
      <c r="I1128" s="158">
        <v>1.4705882352941176E-2</v>
      </c>
      <c r="J1128" s="158">
        <v>0.99999999999999989</v>
      </c>
      <c r="K1128" s="159">
        <v>68</v>
      </c>
      <c r="L1128" s="141"/>
      <c r="M1128" s="158" t="s">
        <v>294</v>
      </c>
      <c r="N1128" s="158" t="s">
        <v>294</v>
      </c>
      <c r="O1128" s="158">
        <v>0.71599999999999997</v>
      </c>
      <c r="P1128" s="158">
        <v>0.89600000000000002</v>
      </c>
      <c r="Q1128" s="158">
        <v>2.3E-2</v>
      </c>
      <c r="R1128" s="158">
        <v>0.14199999999999999</v>
      </c>
      <c r="S1128" s="158">
        <v>3.0000000000000001E-3</v>
      </c>
      <c r="T1128" s="158">
        <v>7.9000000000000001E-2</v>
      </c>
      <c r="U1128" s="158" t="s">
        <v>294</v>
      </c>
      <c r="V1128" s="158" t="s">
        <v>294</v>
      </c>
      <c r="W1128" s="158">
        <v>4.1000000000000002E-2</v>
      </c>
      <c r="X1128" s="158">
        <v>0.17899999999999999</v>
      </c>
      <c r="Y1128" s="158" t="s">
        <v>294</v>
      </c>
      <c r="Z1128" s="158" t="s">
        <v>294</v>
      </c>
      <c r="AA1128" s="158">
        <v>3.0000000000000001E-3</v>
      </c>
      <c r="AB1128" s="158">
        <v>7.9000000000000001E-2</v>
      </c>
    </row>
    <row r="1129" spans="1:28" x14ac:dyDescent="0.25">
      <c r="A1129" s="159" t="s">
        <v>5051</v>
      </c>
      <c r="B1129" s="158" t="s">
        <v>294</v>
      </c>
      <c r="C1129" s="158">
        <v>0.51474820143884892</v>
      </c>
      <c r="D1129" s="158">
        <v>0.31474820143884891</v>
      </c>
      <c r="E1129" s="158">
        <v>6.7625899280575538E-2</v>
      </c>
      <c r="F1129" s="158">
        <v>5.3956834532374104E-3</v>
      </c>
      <c r="G1129" s="158">
        <v>1.5107913669064749E-2</v>
      </c>
      <c r="H1129" s="158">
        <v>7.1942446043165469E-4</v>
      </c>
      <c r="I1129" s="158">
        <v>8.1654676258992809E-2</v>
      </c>
      <c r="J1129" s="158">
        <v>0.99999999999999989</v>
      </c>
      <c r="K1129" s="159">
        <v>2780</v>
      </c>
      <c r="L1129" s="141"/>
      <c r="M1129" s="158" t="s">
        <v>294</v>
      </c>
      <c r="N1129" s="158" t="s">
        <v>294</v>
      </c>
      <c r="O1129" s="158">
        <v>0.496</v>
      </c>
      <c r="P1129" s="158">
        <v>0.53300000000000003</v>
      </c>
      <c r="Q1129" s="158">
        <v>0.29799999999999999</v>
      </c>
      <c r="R1129" s="158">
        <v>0.33200000000000002</v>
      </c>
      <c r="S1129" s="158">
        <v>5.8999999999999997E-2</v>
      </c>
      <c r="T1129" s="158">
        <v>7.8E-2</v>
      </c>
      <c r="U1129" s="158">
        <v>3.0000000000000001E-3</v>
      </c>
      <c r="V1129" s="158">
        <v>8.9999999999999993E-3</v>
      </c>
      <c r="W1129" s="158">
        <v>1.0999999999999999E-2</v>
      </c>
      <c r="X1129" s="158">
        <v>0.02</v>
      </c>
      <c r="Y1129" s="158">
        <v>0</v>
      </c>
      <c r="Z1129" s="158">
        <v>3.0000000000000001E-3</v>
      </c>
      <c r="AA1129" s="158">
        <v>7.1999999999999995E-2</v>
      </c>
      <c r="AB1129" s="158">
        <v>9.1999999999999998E-2</v>
      </c>
    </row>
    <row r="1130" spans="1:28" x14ac:dyDescent="0.25">
      <c r="A1130" s="159" t="s">
        <v>5052</v>
      </c>
      <c r="B1130" s="158" t="s">
        <v>294</v>
      </c>
      <c r="C1130" s="158">
        <v>1.1111111111111112E-2</v>
      </c>
      <c r="D1130" s="158">
        <v>0.33888888888888891</v>
      </c>
      <c r="E1130" s="158">
        <v>0.2</v>
      </c>
      <c r="F1130" s="158">
        <v>3.0555555555555555E-2</v>
      </c>
      <c r="G1130" s="158">
        <v>0.38333333333333336</v>
      </c>
      <c r="H1130" s="158">
        <v>8.3333333333333332E-3</v>
      </c>
      <c r="I1130" s="158">
        <v>2.7777777777777776E-2</v>
      </c>
      <c r="J1130" s="158">
        <v>1</v>
      </c>
      <c r="K1130" s="159">
        <v>360</v>
      </c>
      <c r="L1130" s="141"/>
      <c r="M1130" s="158" t="s">
        <v>294</v>
      </c>
      <c r="N1130" s="158" t="s">
        <v>294</v>
      </c>
      <c r="O1130" s="158">
        <v>4.0000000000000001E-3</v>
      </c>
      <c r="P1130" s="158">
        <v>2.8000000000000001E-2</v>
      </c>
      <c r="Q1130" s="158">
        <v>0.29199999999999998</v>
      </c>
      <c r="R1130" s="158">
        <v>0.38900000000000001</v>
      </c>
      <c r="S1130" s="158">
        <v>0.16200000000000001</v>
      </c>
      <c r="T1130" s="158">
        <v>0.24399999999999999</v>
      </c>
      <c r="U1130" s="158">
        <v>1.7000000000000001E-2</v>
      </c>
      <c r="V1130" s="158">
        <v>5.3999999999999999E-2</v>
      </c>
      <c r="W1130" s="158">
        <v>0.33500000000000002</v>
      </c>
      <c r="X1130" s="158">
        <v>0.435</v>
      </c>
      <c r="Y1130" s="158">
        <v>3.0000000000000001E-3</v>
      </c>
      <c r="Z1130" s="158">
        <v>2.4E-2</v>
      </c>
      <c r="AA1130" s="158">
        <v>1.4999999999999999E-2</v>
      </c>
      <c r="AB1130" s="158">
        <v>0.05</v>
      </c>
    </row>
    <row r="1131" spans="1:28" x14ac:dyDescent="0.25">
      <c r="A1131" s="159" t="s">
        <v>5053</v>
      </c>
      <c r="B1131" s="158" t="s">
        <v>294</v>
      </c>
      <c r="C1131" s="158">
        <v>0.25527831094049902</v>
      </c>
      <c r="D1131" s="158">
        <v>0.29366602687140114</v>
      </c>
      <c r="E1131" s="158">
        <v>0.14395393474088292</v>
      </c>
      <c r="F1131" s="158">
        <v>1.5355086372360844E-2</v>
      </c>
      <c r="G1131" s="158">
        <v>0.27255278310940501</v>
      </c>
      <c r="H1131" s="158">
        <v>1.9193857965451055E-3</v>
      </c>
      <c r="I1131" s="158">
        <v>1.7274472168905951E-2</v>
      </c>
      <c r="J1131" s="158">
        <v>1</v>
      </c>
      <c r="K1131" s="159">
        <v>521</v>
      </c>
      <c r="L1131" s="141"/>
      <c r="M1131" s="158" t="s">
        <v>294</v>
      </c>
      <c r="N1131" s="158" t="s">
        <v>294</v>
      </c>
      <c r="O1131" s="158">
        <v>0.22</v>
      </c>
      <c r="P1131" s="158">
        <v>0.29399999999999998</v>
      </c>
      <c r="Q1131" s="158">
        <v>0.25600000000000001</v>
      </c>
      <c r="R1131" s="158">
        <v>0.33400000000000002</v>
      </c>
      <c r="S1131" s="158">
        <v>0.11600000000000001</v>
      </c>
      <c r="T1131" s="158">
        <v>0.17699999999999999</v>
      </c>
      <c r="U1131" s="158">
        <v>8.0000000000000002E-3</v>
      </c>
      <c r="V1131" s="158">
        <v>0.03</v>
      </c>
      <c r="W1131" s="158">
        <v>0.23599999999999999</v>
      </c>
      <c r="X1131" s="158">
        <v>0.312</v>
      </c>
      <c r="Y1131" s="158">
        <v>0</v>
      </c>
      <c r="Z1131" s="158">
        <v>1.0999999999999999E-2</v>
      </c>
      <c r="AA1131" s="158">
        <v>8.9999999999999993E-3</v>
      </c>
      <c r="AB1131" s="158">
        <v>3.3000000000000002E-2</v>
      </c>
    </row>
    <row r="1132" spans="1:28" x14ac:dyDescent="0.25">
      <c r="A1132" s="159" t="s">
        <v>5054</v>
      </c>
      <c r="B1132" s="158" t="s">
        <v>294</v>
      </c>
      <c r="C1132" s="158">
        <v>0.18510638297872339</v>
      </c>
      <c r="D1132" s="158">
        <v>0.32978723404255317</v>
      </c>
      <c r="E1132" s="158">
        <v>0.12340425531914893</v>
      </c>
      <c r="F1132" s="158">
        <v>1.276595744680851E-2</v>
      </c>
      <c r="G1132" s="158">
        <v>0.31808510638297871</v>
      </c>
      <c r="H1132" s="158">
        <v>6.382978723404255E-3</v>
      </c>
      <c r="I1132" s="158">
        <v>2.4468085106382979E-2</v>
      </c>
      <c r="J1132" s="158">
        <v>0.99999999999999989</v>
      </c>
      <c r="K1132" s="159">
        <v>940</v>
      </c>
      <c r="L1132" s="141"/>
      <c r="M1132" s="158" t="s">
        <v>294</v>
      </c>
      <c r="N1132" s="158" t="s">
        <v>294</v>
      </c>
      <c r="O1132" s="158">
        <v>0.16200000000000001</v>
      </c>
      <c r="P1132" s="158">
        <v>0.21099999999999999</v>
      </c>
      <c r="Q1132" s="158">
        <v>0.3</v>
      </c>
      <c r="R1132" s="158">
        <v>0.36</v>
      </c>
      <c r="S1132" s="158">
        <v>0.104</v>
      </c>
      <c r="T1132" s="158">
        <v>0.14599999999999999</v>
      </c>
      <c r="U1132" s="158">
        <v>7.0000000000000001E-3</v>
      </c>
      <c r="V1132" s="158">
        <v>2.1999999999999999E-2</v>
      </c>
      <c r="W1132" s="158">
        <v>0.28899999999999998</v>
      </c>
      <c r="X1132" s="158">
        <v>0.34899999999999998</v>
      </c>
      <c r="Y1132" s="158">
        <v>3.0000000000000001E-3</v>
      </c>
      <c r="Z1132" s="158">
        <v>1.4E-2</v>
      </c>
      <c r="AA1132" s="158">
        <v>1.6E-2</v>
      </c>
      <c r="AB1132" s="158">
        <v>3.5999999999999997E-2</v>
      </c>
    </row>
    <row r="1133" spans="1:28" x14ac:dyDescent="0.25">
      <c r="A1133" s="159" t="s">
        <v>5055</v>
      </c>
      <c r="B1133" s="158" t="s">
        <v>294</v>
      </c>
      <c r="C1133" s="158">
        <v>0.22041302621127878</v>
      </c>
      <c r="D1133" s="158">
        <v>0.34829229547259732</v>
      </c>
      <c r="E1133" s="158">
        <v>0.12470214455917394</v>
      </c>
      <c r="F1133" s="158">
        <v>2.0651310563939634E-2</v>
      </c>
      <c r="G1133" s="158">
        <v>0.24781572676727562</v>
      </c>
      <c r="H1133" s="158">
        <v>1.5885623510722795E-3</v>
      </c>
      <c r="I1133" s="158">
        <v>3.6536934074662429E-2</v>
      </c>
      <c r="J1133" s="158">
        <v>1</v>
      </c>
      <c r="K1133" s="159">
        <v>2518</v>
      </c>
      <c r="L1133" s="141"/>
      <c r="M1133" s="158" t="s">
        <v>294</v>
      </c>
      <c r="N1133" s="158" t="s">
        <v>294</v>
      </c>
      <c r="O1133" s="158">
        <v>0.20499999999999999</v>
      </c>
      <c r="P1133" s="158">
        <v>0.23699999999999999</v>
      </c>
      <c r="Q1133" s="158">
        <v>0.33</v>
      </c>
      <c r="R1133" s="158">
        <v>0.36699999999999999</v>
      </c>
      <c r="S1133" s="158">
        <v>0.112</v>
      </c>
      <c r="T1133" s="158">
        <v>0.13800000000000001</v>
      </c>
      <c r="U1133" s="158">
        <v>1.6E-2</v>
      </c>
      <c r="V1133" s="158">
        <v>2.7E-2</v>
      </c>
      <c r="W1133" s="158">
        <v>0.23100000000000001</v>
      </c>
      <c r="X1133" s="158">
        <v>0.26500000000000001</v>
      </c>
      <c r="Y1133" s="158">
        <v>1E-3</v>
      </c>
      <c r="Z1133" s="158">
        <v>4.0000000000000001E-3</v>
      </c>
      <c r="AA1133" s="158">
        <v>0.03</v>
      </c>
      <c r="AB1133" s="158">
        <v>4.4999999999999998E-2</v>
      </c>
    </row>
    <row r="1134" spans="1:28" x14ac:dyDescent="0.25">
      <c r="A1134" s="159" t="s">
        <v>5056</v>
      </c>
      <c r="B1134" s="158" t="s">
        <v>294</v>
      </c>
      <c r="C1134" s="158">
        <v>0.41994572591587515</v>
      </c>
      <c r="D1134" s="158">
        <v>0.19131614654002713</v>
      </c>
      <c r="E1134" s="158">
        <v>6.7842605156037988E-2</v>
      </c>
      <c r="F1134" s="158">
        <v>8.7516960651289014E-2</v>
      </c>
      <c r="G1134" s="158">
        <v>0.19470827679782904</v>
      </c>
      <c r="H1134" s="158">
        <v>6.1058344640434192E-3</v>
      </c>
      <c r="I1134" s="158">
        <v>3.2564450474898234E-2</v>
      </c>
      <c r="J1134" s="158">
        <v>0.99999999999999989</v>
      </c>
      <c r="K1134" s="159">
        <v>1474</v>
      </c>
      <c r="L1134" s="141"/>
      <c r="M1134" s="158" t="s">
        <v>294</v>
      </c>
      <c r="N1134" s="158" t="s">
        <v>294</v>
      </c>
      <c r="O1134" s="158">
        <v>0.39500000000000002</v>
      </c>
      <c r="P1134" s="158">
        <v>0.44500000000000001</v>
      </c>
      <c r="Q1134" s="158">
        <v>0.17199999999999999</v>
      </c>
      <c r="R1134" s="158">
        <v>0.21199999999999999</v>
      </c>
      <c r="S1134" s="158">
        <v>5.6000000000000001E-2</v>
      </c>
      <c r="T1134" s="158">
        <v>8.2000000000000003E-2</v>
      </c>
      <c r="U1134" s="158">
        <v>7.3999999999999996E-2</v>
      </c>
      <c r="V1134" s="158">
        <v>0.10299999999999999</v>
      </c>
      <c r="W1134" s="158">
        <v>0.17499999999999999</v>
      </c>
      <c r="X1134" s="158">
        <v>0.216</v>
      </c>
      <c r="Y1134" s="158">
        <v>3.0000000000000001E-3</v>
      </c>
      <c r="Z1134" s="158">
        <v>1.2E-2</v>
      </c>
      <c r="AA1134" s="158">
        <v>2.5000000000000001E-2</v>
      </c>
      <c r="AB1134" s="158">
        <v>4.2999999999999997E-2</v>
      </c>
    </row>
    <row r="1135" spans="1:28" x14ac:dyDescent="0.25">
      <c r="A1135" s="159" t="s">
        <v>5057</v>
      </c>
      <c r="B1135" s="158" t="s">
        <v>294</v>
      </c>
      <c r="C1135" s="158">
        <v>0.20143884892086331</v>
      </c>
      <c r="D1135" s="158">
        <v>0.37050359712230213</v>
      </c>
      <c r="E1135" s="158">
        <v>0.20143884892086331</v>
      </c>
      <c r="F1135" s="158">
        <v>1.4388489208633094E-2</v>
      </c>
      <c r="G1135" s="158">
        <v>0.20143884892086331</v>
      </c>
      <c r="H1135" s="158">
        <v>3.5971223021582736E-3</v>
      </c>
      <c r="I1135" s="158">
        <v>7.1942446043165471E-3</v>
      </c>
      <c r="J1135" s="158">
        <v>0.99999999999999989</v>
      </c>
      <c r="K1135" s="159">
        <v>278</v>
      </c>
      <c r="L1135" s="141"/>
      <c r="M1135" s="158" t="s">
        <v>294</v>
      </c>
      <c r="N1135" s="158" t="s">
        <v>294</v>
      </c>
      <c r="O1135" s="158">
        <v>0.159</v>
      </c>
      <c r="P1135" s="158">
        <v>0.253</v>
      </c>
      <c r="Q1135" s="158">
        <v>0.316</v>
      </c>
      <c r="R1135" s="158">
        <v>0.42899999999999999</v>
      </c>
      <c r="S1135" s="158">
        <v>0.159</v>
      </c>
      <c r="T1135" s="158">
        <v>0.253</v>
      </c>
      <c r="U1135" s="158">
        <v>6.0000000000000001E-3</v>
      </c>
      <c r="V1135" s="158">
        <v>3.5999999999999997E-2</v>
      </c>
      <c r="W1135" s="158">
        <v>0.159</v>
      </c>
      <c r="X1135" s="158">
        <v>0.253</v>
      </c>
      <c r="Y1135" s="158">
        <v>1E-3</v>
      </c>
      <c r="Z1135" s="158">
        <v>0.02</v>
      </c>
      <c r="AA1135" s="158">
        <v>2E-3</v>
      </c>
      <c r="AB1135" s="158">
        <v>2.5999999999999999E-2</v>
      </c>
    </row>
    <row r="1136" spans="1:28" x14ac:dyDescent="0.25">
      <c r="A1136" s="159" t="s">
        <v>5058</v>
      </c>
      <c r="B1136" s="158" t="s">
        <v>294</v>
      </c>
      <c r="C1136" s="158">
        <v>7.0422535211267607E-3</v>
      </c>
      <c r="D1136" s="158">
        <v>0.47535211267605632</v>
      </c>
      <c r="E1136" s="158">
        <v>0.28169014084507044</v>
      </c>
      <c r="F1136" s="158">
        <v>1.7605633802816902E-2</v>
      </c>
      <c r="G1136" s="158">
        <v>0.18309859154929578</v>
      </c>
      <c r="H1136" s="158">
        <v>7.0422535211267607E-3</v>
      </c>
      <c r="I1136" s="158">
        <v>2.8169014084507043E-2</v>
      </c>
      <c r="J1136" s="158">
        <v>0.99999999999999989</v>
      </c>
      <c r="K1136" s="159">
        <v>284</v>
      </c>
      <c r="L1136" s="141"/>
      <c r="M1136" s="158" t="s">
        <v>294</v>
      </c>
      <c r="N1136" s="158" t="s">
        <v>294</v>
      </c>
      <c r="O1136" s="158">
        <v>2E-3</v>
      </c>
      <c r="P1136" s="158">
        <v>2.5000000000000001E-2</v>
      </c>
      <c r="Q1136" s="158">
        <v>0.41799999999999998</v>
      </c>
      <c r="R1136" s="158">
        <v>0.53300000000000003</v>
      </c>
      <c r="S1136" s="158">
        <v>0.23300000000000001</v>
      </c>
      <c r="T1136" s="158">
        <v>0.33700000000000002</v>
      </c>
      <c r="U1136" s="158">
        <v>8.0000000000000002E-3</v>
      </c>
      <c r="V1136" s="158">
        <v>4.1000000000000002E-2</v>
      </c>
      <c r="W1136" s="158">
        <v>0.14199999999999999</v>
      </c>
      <c r="X1136" s="158">
        <v>0.23200000000000001</v>
      </c>
      <c r="Y1136" s="158">
        <v>2E-3</v>
      </c>
      <c r="Z1136" s="158">
        <v>2.5000000000000001E-2</v>
      </c>
      <c r="AA1136" s="158">
        <v>1.4E-2</v>
      </c>
      <c r="AB1136" s="158">
        <v>5.5E-2</v>
      </c>
    </row>
    <row r="1137" spans="1:28" x14ac:dyDescent="0.25">
      <c r="A1137" s="159" t="s">
        <v>5059</v>
      </c>
      <c r="B1137" s="158" t="s">
        <v>294</v>
      </c>
      <c r="C1137" s="158">
        <v>5.8620689655172413E-2</v>
      </c>
      <c r="D1137" s="158">
        <v>0.48275862068965519</v>
      </c>
      <c r="E1137" s="158">
        <v>9.6551724137931033E-2</v>
      </c>
      <c r="F1137" s="158">
        <v>1.7241379310344827E-2</v>
      </c>
      <c r="G1137" s="158">
        <v>0.30344827586206896</v>
      </c>
      <c r="H1137" s="158">
        <v>1.7241379310344827E-2</v>
      </c>
      <c r="I1137" s="158">
        <v>2.4137931034482758E-2</v>
      </c>
      <c r="J1137" s="158">
        <v>1</v>
      </c>
      <c r="K1137" s="159">
        <v>290</v>
      </c>
      <c r="L1137" s="141"/>
      <c r="M1137" s="158" t="s">
        <v>294</v>
      </c>
      <c r="N1137" s="158" t="s">
        <v>294</v>
      </c>
      <c r="O1137" s="158">
        <v>3.6999999999999998E-2</v>
      </c>
      <c r="P1137" s="158">
        <v>9.1999999999999998E-2</v>
      </c>
      <c r="Q1137" s="158">
        <v>0.42599999999999999</v>
      </c>
      <c r="R1137" s="158">
        <v>0.54</v>
      </c>
      <c r="S1137" s="158">
        <v>6.8000000000000005E-2</v>
      </c>
      <c r="T1137" s="158">
        <v>0.13600000000000001</v>
      </c>
      <c r="U1137" s="158">
        <v>7.0000000000000001E-3</v>
      </c>
      <c r="V1137" s="158">
        <v>0.04</v>
      </c>
      <c r="W1137" s="158">
        <v>0.253</v>
      </c>
      <c r="X1137" s="158">
        <v>0.35899999999999999</v>
      </c>
      <c r="Y1137" s="158">
        <v>7.0000000000000001E-3</v>
      </c>
      <c r="Z1137" s="158">
        <v>0.04</v>
      </c>
      <c r="AA1137" s="158">
        <v>1.2E-2</v>
      </c>
      <c r="AB1137" s="158">
        <v>4.9000000000000002E-2</v>
      </c>
    </row>
    <row r="1138" spans="1:28" x14ac:dyDescent="0.25">
      <c r="A1138" s="159" t="s">
        <v>5060</v>
      </c>
      <c r="B1138" s="158">
        <v>1.6920473773265651E-3</v>
      </c>
      <c r="C1138" s="158">
        <v>0.15736040609137056</v>
      </c>
      <c r="D1138" s="158">
        <v>0.30456852791878175</v>
      </c>
      <c r="E1138" s="158">
        <v>0.17343485617597293</v>
      </c>
      <c r="F1138" s="158">
        <v>3.2148900169204735E-2</v>
      </c>
      <c r="G1138" s="158">
        <v>0.28510998307952623</v>
      </c>
      <c r="H1138" s="158">
        <v>9.3062605752961079E-3</v>
      </c>
      <c r="I1138" s="158">
        <v>3.6379018612521151E-2</v>
      </c>
      <c r="J1138" s="158">
        <v>1</v>
      </c>
      <c r="K1138" s="159">
        <v>1182</v>
      </c>
      <c r="L1138" s="141"/>
      <c r="M1138" s="158">
        <v>0</v>
      </c>
      <c r="N1138" s="158">
        <v>6.0000000000000001E-3</v>
      </c>
      <c r="O1138" s="158">
        <v>0.13800000000000001</v>
      </c>
      <c r="P1138" s="158">
        <v>0.17899999999999999</v>
      </c>
      <c r="Q1138" s="158">
        <v>0.27900000000000003</v>
      </c>
      <c r="R1138" s="158">
        <v>0.33100000000000002</v>
      </c>
      <c r="S1138" s="158">
        <v>0.153</v>
      </c>
      <c r="T1138" s="158">
        <v>0.19600000000000001</v>
      </c>
      <c r="U1138" s="158">
        <v>2.4E-2</v>
      </c>
      <c r="V1138" s="158">
        <v>4.3999999999999997E-2</v>
      </c>
      <c r="W1138" s="158">
        <v>0.26</v>
      </c>
      <c r="X1138" s="158">
        <v>0.312</v>
      </c>
      <c r="Y1138" s="158">
        <v>5.0000000000000001E-3</v>
      </c>
      <c r="Z1138" s="158">
        <v>1.7000000000000001E-2</v>
      </c>
      <c r="AA1138" s="158">
        <v>2.7E-2</v>
      </c>
      <c r="AB1138" s="158">
        <v>4.9000000000000002E-2</v>
      </c>
    </row>
    <row r="1139" spans="1:28" x14ac:dyDescent="0.25">
      <c r="A1139" s="159" t="s">
        <v>5061</v>
      </c>
      <c r="B1139" s="158" t="s">
        <v>294</v>
      </c>
      <c r="C1139" s="158">
        <v>0.29545454545454547</v>
      </c>
      <c r="D1139" s="158">
        <v>0.25303030303030305</v>
      </c>
      <c r="E1139" s="158">
        <v>0.11590909090909091</v>
      </c>
      <c r="F1139" s="158">
        <v>1.3636363636363636E-2</v>
      </c>
      <c r="G1139" s="158">
        <v>0.28106060606060607</v>
      </c>
      <c r="H1139" s="158">
        <v>5.3030303030303034E-3</v>
      </c>
      <c r="I1139" s="158">
        <v>3.5606060606060606E-2</v>
      </c>
      <c r="J1139" s="158">
        <v>1</v>
      </c>
      <c r="K1139" s="159">
        <v>1320</v>
      </c>
      <c r="L1139" s="141"/>
      <c r="M1139" s="158" t="s">
        <v>294</v>
      </c>
      <c r="N1139" s="158" t="s">
        <v>294</v>
      </c>
      <c r="O1139" s="158">
        <v>0.27100000000000002</v>
      </c>
      <c r="P1139" s="158">
        <v>0.32100000000000001</v>
      </c>
      <c r="Q1139" s="158">
        <v>0.23</v>
      </c>
      <c r="R1139" s="158">
        <v>0.27700000000000002</v>
      </c>
      <c r="S1139" s="158">
        <v>0.1</v>
      </c>
      <c r="T1139" s="158">
        <v>0.13400000000000001</v>
      </c>
      <c r="U1139" s="158">
        <v>8.9999999999999993E-3</v>
      </c>
      <c r="V1139" s="158">
        <v>2.1000000000000001E-2</v>
      </c>
      <c r="W1139" s="158">
        <v>0.25700000000000001</v>
      </c>
      <c r="X1139" s="158">
        <v>0.30599999999999999</v>
      </c>
      <c r="Y1139" s="158">
        <v>3.0000000000000001E-3</v>
      </c>
      <c r="Z1139" s="158">
        <v>1.0999999999999999E-2</v>
      </c>
      <c r="AA1139" s="158">
        <v>2.7E-2</v>
      </c>
      <c r="AB1139" s="158">
        <v>4.7E-2</v>
      </c>
    </row>
    <row r="1140" spans="1:28" x14ac:dyDescent="0.25">
      <c r="A1140" s="159" t="s">
        <v>5062</v>
      </c>
      <c r="B1140" s="158" t="s">
        <v>294</v>
      </c>
      <c r="C1140" s="158">
        <v>0.16355721393034825</v>
      </c>
      <c r="D1140" s="158">
        <v>0.21082089552238806</v>
      </c>
      <c r="E1140" s="158">
        <v>9.8258706467661688E-2</v>
      </c>
      <c r="F1140" s="158">
        <v>3.1716417910447763E-2</v>
      </c>
      <c r="G1140" s="158">
        <v>0.46144278606965172</v>
      </c>
      <c r="H1140" s="158">
        <v>4.9751243781094526E-3</v>
      </c>
      <c r="I1140" s="158">
        <v>2.9228855721393034E-2</v>
      </c>
      <c r="J1140" s="158">
        <v>0.99999999999999989</v>
      </c>
      <c r="K1140" s="159">
        <v>1608</v>
      </c>
      <c r="L1140" s="141"/>
      <c r="M1140" s="158" t="s">
        <v>294</v>
      </c>
      <c r="N1140" s="158" t="s">
        <v>294</v>
      </c>
      <c r="O1140" s="158">
        <v>0.14599999999999999</v>
      </c>
      <c r="P1140" s="158">
        <v>0.182</v>
      </c>
      <c r="Q1140" s="158">
        <v>0.192</v>
      </c>
      <c r="R1140" s="158">
        <v>0.23100000000000001</v>
      </c>
      <c r="S1140" s="158">
        <v>8.5000000000000006E-2</v>
      </c>
      <c r="T1140" s="158">
        <v>0.114</v>
      </c>
      <c r="U1140" s="158">
        <v>2.4E-2</v>
      </c>
      <c r="V1140" s="158">
        <v>4.1000000000000002E-2</v>
      </c>
      <c r="W1140" s="158">
        <v>0.437</v>
      </c>
      <c r="X1140" s="158">
        <v>0.48599999999999999</v>
      </c>
      <c r="Y1140" s="158">
        <v>3.0000000000000001E-3</v>
      </c>
      <c r="Z1140" s="158">
        <v>0.01</v>
      </c>
      <c r="AA1140" s="158">
        <v>2.1999999999999999E-2</v>
      </c>
      <c r="AB1140" s="158">
        <v>3.9E-2</v>
      </c>
    </row>
    <row r="1141" spans="1:28" x14ac:dyDescent="0.25">
      <c r="A1141" s="159" t="s">
        <v>5063</v>
      </c>
      <c r="B1141" s="158" t="s">
        <v>294</v>
      </c>
      <c r="C1141" s="158">
        <v>0.3669862538985792</v>
      </c>
      <c r="D1141" s="158">
        <v>0.4111123945939702</v>
      </c>
      <c r="E1141" s="158">
        <v>9.9341573293288674E-2</v>
      </c>
      <c r="F1141" s="158">
        <v>1.3168534134226638E-2</v>
      </c>
      <c r="G1141" s="158">
        <v>6.7459859073582068E-2</v>
      </c>
      <c r="H1141" s="158">
        <v>2.5412960609911056E-3</v>
      </c>
      <c r="I1141" s="158">
        <v>3.9390088945362133E-2</v>
      </c>
      <c r="J1141" s="158">
        <v>0.99999999999999989</v>
      </c>
      <c r="K1141" s="159">
        <v>8657</v>
      </c>
      <c r="L1141" s="141"/>
      <c r="M1141" s="158" t="s">
        <v>294</v>
      </c>
      <c r="N1141" s="158" t="s">
        <v>294</v>
      </c>
      <c r="O1141" s="158">
        <v>0.35699999999999998</v>
      </c>
      <c r="P1141" s="158">
        <v>0.377</v>
      </c>
      <c r="Q1141" s="158">
        <v>0.40100000000000002</v>
      </c>
      <c r="R1141" s="158">
        <v>0.42199999999999999</v>
      </c>
      <c r="S1141" s="158">
        <v>9.2999999999999999E-2</v>
      </c>
      <c r="T1141" s="158">
        <v>0.106</v>
      </c>
      <c r="U1141" s="158">
        <v>1.0999999999999999E-2</v>
      </c>
      <c r="V1141" s="158">
        <v>1.6E-2</v>
      </c>
      <c r="W1141" s="158">
        <v>6.2E-2</v>
      </c>
      <c r="X1141" s="158">
        <v>7.2999999999999995E-2</v>
      </c>
      <c r="Y1141" s="158">
        <v>2E-3</v>
      </c>
      <c r="Z1141" s="158">
        <v>4.0000000000000001E-3</v>
      </c>
      <c r="AA1141" s="158">
        <v>3.5000000000000003E-2</v>
      </c>
      <c r="AB1141" s="158">
        <v>4.3999999999999997E-2</v>
      </c>
    </row>
    <row r="1142" spans="1:28" x14ac:dyDescent="0.25">
      <c r="A1142" s="159" t="s">
        <v>5064</v>
      </c>
      <c r="B1142" s="158" t="s">
        <v>294</v>
      </c>
      <c r="C1142" s="158">
        <v>0.16216216216216217</v>
      </c>
      <c r="D1142" s="158">
        <v>0.25675675675675674</v>
      </c>
      <c r="E1142" s="158">
        <v>0.36486486486486486</v>
      </c>
      <c r="F1142" s="158">
        <v>5.4054054054054057E-2</v>
      </c>
      <c r="G1142" s="158">
        <v>9.45945945945946E-2</v>
      </c>
      <c r="H1142" s="158" t="s">
        <v>294</v>
      </c>
      <c r="I1142" s="158">
        <v>6.7567567567567571E-2</v>
      </c>
      <c r="J1142" s="158">
        <v>1</v>
      </c>
      <c r="K1142" s="159">
        <v>74</v>
      </c>
      <c r="L1142" s="141"/>
      <c r="M1142" s="158" t="s">
        <v>294</v>
      </c>
      <c r="N1142" s="158" t="s">
        <v>294</v>
      </c>
      <c r="O1142" s="158">
        <v>9.5000000000000001E-2</v>
      </c>
      <c r="P1142" s="158">
        <v>0.26200000000000001</v>
      </c>
      <c r="Q1142" s="158">
        <v>0.17100000000000001</v>
      </c>
      <c r="R1142" s="158">
        <v>0.36699999999999999</v>
      </c>
      <c r="S1142" s="158">
        <v>0.26400000000000001</v>
      </c>
      <c r="T1142" s="158">
        <v>0.47899999999999998</v>
      </c>
      <c r="U1142" s="158">
        <v>2.1000000000000001E-2</v>
      </c>
      <c r="V1142" s="158">
        <v>0.13100000000000001</v>
      </c>
      <c r="W1142" s="158">
        <v>4.7E-2</v>
      </c>
      <c r="X1142" s="158">
        <v>0.183</v>
      </c>
      <c r="Y1142" s="158" t="s">
        <v>294</v>
      </c>
      <c r="Z1142" s="158" t="s">
        <v>294</v>
      </c>
      <c r="AA1142" s="158">
        <v>2.9000000000000001E-2</v>
      </c>
      <c r="AB1142" s="158">
        <v>0.14899999999999999</v>
      </c>
    </row>
    <row r="1143" spans="1:28" x14ac:dyDescent="0.25">
      <c r="A1143" s="159" t="s">
        <v>5065</v>
      </c>
      <c r="B1143" s="158" t="s">
        <v>294</v>
      </c>
      <c r="C1143" s="158">
        <v>0.20823798627002288</v>
      </c>
      <c r="D1143" s="158">
        <v>0.33180778032036612</v>
      </c>
      <c r="E1143" s="158">
        <v>0.16704805491990846</v>
      </c>
      <c r="F1143" s="158">
        <v>1.1441647597254004E-2</v>
      </c>
      <c r="G1143" s="158">
        <v>0.23569794050343248</v>
      </c>
      <c r="H1143" s="158" t="s">
        <v>294</v>
      </c>
      <c r="I1143" s="158">
        <v>4.5766590389016017E-2</v>
      </c>
      <c r="J1143" s="158">
        <v>1</v>
      </c>
      <c r="K1143" s="159">
        <v>437</v>
      </c>
      <c r="L1143" s="141"/>
      <c r="M1143" s="158" t="s">
        <v>294</v>
      </c>
      <c r="N1143" s="158" t="s">
        <v>294</v>
      </c>
      <c r="O1143" s="158">
        <v>0.17299999999999999</v>
      </c>
      <c r="P1143" s="158">
        <v>0.249</v>
      </c>
      <c r="Q1143" s="158">
        <v>0.28899999999999998</v>
      </c>
      <c r="R1143" s="158">
        <v>0.377</v>
      </c>
      <c r="S1143" s="158">
        <v>0.13500000000000001</v>
      </c>
      <c r="T1143" s="158">
        <v>0.20499999999999999</v>
      </c>
      <c r="U1143" s="158">
        <v>5.0000000000000001E-3</v>
      </c>
      <c r="V1143" s="158">
        <v>2.7E-2</v>
      </c>
      <c r="W1143" s="158">
        <v>0.19800000000000001</v>
      </c>
      <c r="X1143" s="158">
        <v>0.27800000000000002</v>
      </c>
      <c r="Y1143" s="158" t="s">
        <v>294</v>
      </c>
      <c r="Z1143" s="158" t="s">
        <v>294</v>
      </c>
      <c r="AA1143" s="158">
        <v>0.03</v>
      </c>
      <c r="AB1143" s="158">
        <v>7.0000000000000007E-2</v>
      </c>
    </row>
    <row r="1144" spans="1:28" x14ac:dyDescent="0.25">
      <c r="A1144" s="159" t="s">
        <v>5066</v>
      </c>
      <c r="B1144" s="158" t="s">
        <v>294</v>
      </c>
      <c r="C1144" s="158">
        <v>0.28859649122807018</v>
      </c>
      <c r="D1144" s="158">
        <v>0.21929824561403508</v>
      </c>
      <c r="E1144" s="158">
        <v>6.5789473684210523E-2</v>
      </c>
      <c r="F1144" s="158">
        <v>8.771929824561403E-2</v>
      </c>
      <c r="G1144" s="158">
        <v>0.30263157894736842</v>
      </c>
      <c r="H1144" s="158">
        <v>3.5087719298245615E-3</v>
      </c>
      <c r="I1144" s="158">
        <v>3.245614035087719E-2</v>
      </c>
      <c r="J1144" s="158">
        <v>1</v>
      </c>
      <c r="K1144" s="159">
        <v>1140</v>
      </c>
      <c r="L1144" s="141"/>
      <c r="M1144" s="158" t="s">
        <v>294</v>
      </c>
      <c r="N1144" s="158" t="s">
        <v>294</v>
      </c>
      <c r="O1144" s="158">
        <v>0.26300000000000001</v>
      </c>
      <c r="P1144" s="158">
        <v>0.316</v>
      </c>
      <c r="Q1144" s="158">
        <v>0.19600000000000001</v>
      </c>
      <c r="R1144" s="158">
        <v>0.24399999999999999</v>
      </c>
      <c r="S1144" s="158">
        <v>5.2999999999999999E-2</v>
      </c>
      <c r="T1144" s="158">
        <v>8.2000000000000003E-2</v>
      </c>
      <c r="U1144" s="158">
        <v>7.2999999999999995E-2</v>
      </c>
      <c r="V1144" s="158">
        <v>0.106</v>
      </c>
      <c r="W1144" s="158">
        <v>0.27700000000000002</v>
      </c>
      <c r="X1144" s="158">
        <v>0.33</v>
      </c>
      <c r="Y1144" s="158">
        <v>1E-3</v>
      </c>
      <c r="Z1144" s="158">
        <v>8.9999999999999993E-3</v>
      </c>
      <c r="AA1144" s="158">
        <v>2.4E-2</v>
      </c>
      <c r="AB1144" s="158">
        <v>4.3999999999999997E-2</v>
      </c>
    </row>
    <row r="1145" spans="1:28" x14ac:dyDescent="0.25">
      <c r="A1145" s="159" t="s">
        <v>5067</v>
      </c>
      <c r="B1145" s="158" t="s">
        <v>294</v>
      </c>
      <c r="C1145" s="158">
        <v>0.57217847769028873</v>
      </c>
      <c r="D1145" s="158">
        <v>0.17322834645669291</v>
      </c>
      <c r="E1145" s="158">
        <v>6.0367454068241469E-2</v>
      </c>
      <c r="F1145" s="158">
        <v>1.5748031496062992E-2</v>
      </c>
      <c r="G1145" s="158">
        <v>0.10761154855643044</v>
      </c>
      <c r="H1145" s="158" t="s">
        <v>294</v>
      </c>
      <c r="I1145" s="158">
        <v>7.0866141732283464E-2</v>
      </c>
      <c r="J1145" s="158">
        <v>1</v>
      </c>
      <c r="K1145" s="159">
        <v>381</v>
      </c>
      <c r="L1145" s="141"/>
      <c r="M1145" s="158" t="s">
        <v>294</v>
      </c>
      <c r="N1145" s="158" t="s">
        <v>294</v>
      </c>
      <c r="O1145" s="158">
        <v>0.52200000000000002</v>
      </c>
      <c r="P1145" s="158">
        <v>0.621</v>
      </c>
      <c r="Q1145" s="158">
        <v>0.13900000000000001</v>
      </c>
      <c r="R1145" s="158">
        <v>0.214</v>
      </c>
      <c r="S1145" s="158">
        <v>4.1000000000000002E-2</v>
      </c>
      <c r="T1145" s="158">
        <v>8.8999999999999996E-2</v>
      </c>
      <c r="U1145" s="158">
        <v>7.0000000000000001E-3</v>
      </c>
      <c r="V1145" s="158">
        <v>3.4000000000000002E-2</v>
      </c>
      <c r="W1145" s="158">
        <v>0.08</v>
      </c>
      <c r="X1145" s="158">
        <v>0.14299999999999999</v>
      </c>
      <c r="Y1145" s="158" t="s">
        <v>294</v>
      </c>
      <c r="Z1145" s="158" t="s">
        <v>294</v>
      </c>
      <c r="AA1145" s="158">
        <v>4.9000000000000002E-2</v>
      </c>
      <c r="AB1145" s="158">
        <v>0.10100000000000001</v>
      </c>
    </row>
    <row r="1146" spans="1:28" x14ac:dyDescent="0.25">
      <c r="A1146" s="159" t="s">
        <v>5068</v>
      </c>
      <c r="B1146" s="158" t="s">
        <v>294</v>
      </c>
      <c r="C1146" s="158">
        <v>0.51784555483452299</v>
      </c>
      <c r="D1146" s="158">
        <v>0.30110317975340689</v>
      </c>
      <c r="E1146" s="158">
        <v>6.5541855937702787E-2</v>
      </c>
      <c r="F1146" s="158">
        <v>9.7339390006489293E-3</v>
      </c>
      <c r="G1146" s="158">
        <v>6.6190785204412725E-2</v>
      </c>
      <c r="H1146" s="158">
        <v>3.2446463335496431E-3</v>
      </c>
      <c r="I1146" s="158">
        <v>3.6340038935756006E-2</v>
      </c>
      <c r="J1146" s="158">
        <v>0.99999999999999978</v>
      </c>
      <c r="K1146" s="159">
        <v>1541</v>
      </c>
      <c r="L1146" s="141"/>
      <c r="M1146" s="158" t="s">
        <v>294</v>
      </c>
      <c r="N1146" s="158" t="s">
        <v>294</v>
      </c>
      <c r="O1146" s="158">
        <v>0.49299999999999999</v>
      </c>
      <c r="P1146" s="158">
        <v>0.54300000000000004</v>
      </c>
      <c r="Q1146" s="158">
        <v>0.27900000000000003</v>
      </c>
      <c r="R1146" s="158">
        <v>0.32400000000000001</v>
      </c>
      <c r="S1146" s="158">
        <v>5.3999999999999999E-2</v>
      </c>
      <c r="T1146" s="158">
        <v>7.9000000000000001E-2</v>
      </c>
      <c r="U1146" s="158">
        <v>6.0000000000000001E-3</v>
      </c>
      <c r="V1146" s="158">
        <v>1.6E-2</v>
      </c>
      <c r="W1146" s="158">
        <v>5.5E-2</v>
      </c>
      <c r="X1146" s="158">
        <v>0.08</v>
      </c>
      <c r="Y1146" s="158">
        <v>1E-3</v>
      </c>
      <c r="Z1146" s="158">
        <v>8.0000000000000002E-3</v>
      </c>
      <c r="AA1146" s="158">
        <v>2.8000000000000001E-2</v>
      </c>
      <c r="AB1146" s="158">
        <v>4.7E-2</v>
      </c>
    </row>
    <row r="1147" spans="1:28" x14ac:dyDescent="0.25">
      <c r="A1147" s="159" t="s">
        <v>5069</v>
      </c>
      <c r="B1147" s="158" t="s">
        <v>294</v>
      </c>
      <c r="C1147" s="158">
        <v>0.35467980295566504</v>
      </c>
      <c r="D1147" s="158">
        <v>0.43349753694581283</v>
      </c>
      <c r="E1147" s="158">
        <v>0.10344827586206896</v>
      </c>
      <c r="F1147" s="158" t="s">
        <v>294</v>
      </c>
      <c r="G1147" s="158">
        <v>8.3743842364532015E-2</v>
      </c>
      <c r="H1147" s="158" t="s">
        <v>294</v>
      </c>
      <c r="I1147" s="158">
        <v>2.4630541871921183E-2</v>
      </c>
      <c r="J1147" s="158">
        <v>1</v>
      </c>
      <c r="K1147" s="159">
        <v>203</v>
      </c>
      <c r="L1147" s="141"/>
      <c r="M1147" s="158" t="s">
        <v>294</v>
      </c>
      <c r="N1147" s="158" t="s">
        <v>294</v>
      </c>
      <c r="O1147" s="158">
        <v>0.29199999999999998</v>
      </c>
      <c r="P1147" s="158">
        <v>0.42299999999999999</v>
      </c>
      <c r="Q1147" s="158">
        <v>0.36699999999999999</v>
      </c>
      <c r="R1147" s="158">
        <v>0.502</v>
      </c>
      <c r="S1147" s="158">
        <v>6.9000000000000006E-2</v>
      </c>
      <c r="T1147" s="158">
        <v>0.153</v>
      </c>
      <c r="U1147" s="158" t="s">
        <v>294</v>
      </c>
      <c r="V1147" s="158" t="s">
        <v>294</v>
      </c>
      <c r="W1147" s="158">
        <v>5.2999999999999999E-2</v>
      </c>
      <c r="X1147" s="158">
        <v>0.13</v>
      </c>
      <c r="Y1147" s="158" t="s">
        <v>294</v>
      </c>
      <c r="Z1147" s="158" t="s">
        <v>294</v>
      </c>
      <c r="AA1147" s="158">
        <v>1.0999999999999999E-2</v>
      </c>
      <c r="AB1147" s="158">
        <v>5.6000000000000001E-2</v>
      </c>
    </row>
    <row r="1148" spans="1:28" x14ac:dyDescent="0.25">
      <c r="A1148" s="159" t="s">
        <v>5070</v>
      </c>
      <c r="B1148" s="158" t="s">
        <v>294</v>
      </c>
      <c r="C1148" s="158">
        <v>0.22060957910014514</v>
      </c>
      <c r="D1148" s="158">
        <v>0.46589259796806964</v>
      </c>
      <c r="E1148" s="158">
        <v>0.18867924528301888</v>
      </c>
      <c r="F1148" s="158">
        <v>3.3381712626995644E-2</v>
      </c>
      <c r="G1148" s="158">
        <v>6.095791001451379E-2</v>
      </c>
      <c r="H1148" s="158" t="s">
        <v>294</v>
      </c>
      <c r="I1148" s="158">
        <v>3.0478955007256895E-2</v>
      </c>
      <c r="J1148" s="158">
        <v>1</v>
      </c>
      <c r="K1148" s="159">
        <v>689</v>
      </c>
      <c r="L1148" s="141"/>
      <c r="M1148" s="158" t="s">
        <v>294</v>
      </c>
      <c r="N1148" s="158" t="s">
        <v>294</v>
      </c>
      <c r="O1148" s="158">
        <v>0.191</v>
      </c>
      <c r="P1148" s="158">
        <v>0.253</v>
      </c>
      <c r="Q1148" s="158">
        <v>0.42899999999999999</v>
      </c>
      <c r="R1148" s="158">
        <v>0.503</v>
      </c>
      <c r="S1148" s="158">
        <v>0.161</v>
      </c>
      <c r="T1148" s="158">
        <v>0.22</v>
      </c>
      <c r="U1148" s="158">
        <v>2.1999999999999999E-2</v>
      </c>
      <c r="V1148" s="158">
        <v>0.05</v>
      </c>
      <c r="W1148" s="158">
        <v>4.4999999999999998E-2</v>
      </c>
      <c r="X1148" s="158">
        <v>8.1000000000000003E-2</v>
      </c>
      <c r="Y1148" s="158" t="s">
        <v>294</v>
      </c>
      <c r="Z1148" s="158" t="s">
        <v>294</v>
      </c>
      <c r="AA1148" s="158">
        <v>0.02</v>
      </c>
      <c r="AB1148" s="158">
        <v>4.5999999999999999E-2</v>
      </c>
    </row>
    <row r="1149" spans="1:28" x14ac:dyDescent="0.25">
      <c r="A1149" s="159" t="s">
        <v>5071</v>
      </c>
      <c r="B1149" s="158">
        <v>6.0572916666666664E-2</v>
      </c>
      <c r="C1149" s="158">
        <v>0.32880208333333333</v>
      </c>
      <c r="D1149" s="158">
        <v>0.2576909722222222</v>
      </c>
      <c r="E1149" s="158">
        <v>9.284722222222222E-2</v>
      </c>
      <c r="F1149" s="158">
        <v>1.8263888888888889E-2</v>
      </c>
      <c r="G1149" s="158">
        <v>0.21071180555555555</v>
      </c>
      <c r="H1149" s="158">
        <v>3.8194444444444443E-3</v>
      </c>
      <c r="I1149" s="158">
        <v>2.7291666666666665E-2</v>
      </c>
      <c r="J1149" s="158">
        <v>1</v>
      </c>
      <c r="K1149" s="159">
        <v>57600</v>
      </c>
      <c r="L1149" s="141"/>
      <c r="M1149" s="158">
        <v>5.8999999999999997E-2</v>
      </c>
      <c r="N1149" s="158">
        <v>6.3E-2</v>
      </c>
      <c r="O1149" s="158">
        <v>0.32500000000000001</v>
      </c>
      <c r="P1149" s="158">
        <v>0.33300000000000002</v>
      </c>
      <c r="Q1149" s="158">
        <v>0.254</v>
      </c>
      <c r="R1149" s="158">
        <v>0.26100000000000001</v>
      </c>
      <c r="S1149" s="158">
        <v>9.0999999999999998E-2</v>
      </c>
      <c r="T1149" s="158">
        <v>9.5000000000000001E-2</v>
      </c>
      <c r="U1149" s="158">
        <v>1.7000000000000001E-2</v>
      </c>
      <c r="V1149" s="158">
        <v>1.9E-2</v>
      </c>
      <c r="W1149" s="158">
        <v>0.20699999999999999</v>
      </c>
      <c r="X1149" s="158">
        <v>0.214</v>
      </c>
      <c r="Y1149" s="158">
        <v>3.0000000000000001E-3</v>
      </c>
      <c r="Z1149" s="158">
        <v>4.0000000000000001E-3</v>
      </c>
      <c r="AA1149" s="158">
        <v>2.5999999999999999E-2</v>
      </c>
      <c r="AB1149" s="158">
        <v>2.9000000000000001E-2</v>
      </c>
    </row>
    <row r="1150" spans="1:28" x14ac:dyDescent="0.25">
      <c r="A1150" s="159" t="s">
        <v>5072</v>
      </c>
      <c r="B1150" s="158" t="s">
        <v>294</v>
      </c>
      <c r="C1150" s="158">
        <v>0.11707317073170732</v>
      </c>
      <c r="D1150" s="158">
        <v>0.22926829268292684</v>
      </c>
      <c r="E1150" s="158">
        <v>0.12195121951219512</v>
      </c>
      <c r="F1150" s="158">
        <v>2.1951219512195121E-2</v>
      </c>
      <c r="G1150" s="158">
        <v>0.48536585365853657</v>
      </c>
      <c r="H1150" s="158">
        <v>2.4390243902439024E-3</v>
      </c>
      <c r="I1150" s="158">
        <v>2.1951219512195121E-2</v>
      </c>
      <c r="J1150" s="158">
        <v>1</v>
      </c>
      <c r="K1150" s="159">
        <v>410</v>
      </c>
      <c r="L1150" s="141"/>
      <c r="M1150" s="158" t="s">
        <v>294</v>
      </c>
      <c r="N1150" s="158" t="s">
        <v>294</v>
      </c>
      <c r="O1150" s="158">
        <v>8.8999999999999996E-2</v>
      </c>
      <c r="P1150" s="158">
        <v>0.152</v>
      </c>
      <c r="Q1150" s="158">
        <v>0.191</v>
      </c>
      <c r="R1150" s="158">
        <v>0.27200000000000002</v>
      </c>
      <c r="S1150" s="158">
        <v>9.4E-2</v>
      </c>
      <c r="T1150" s="158">
        <v>0.157</v>
      </c>
      <c r="U1150" s="158">
        <v>1.2E-2</v>
      </c>
      <c r="V1150" s="158">
        <v>4.1000000000000002E-2</v>
      </c>
      <c r="W1150" s="158">
        <v>0.437</v>
      </c>
      <c r="X1150" s="158">
        <v>0.53400000000000003</v>
      </c>
      <c r="Y1150" s="158">
        <v>0</v>
      </c>
      <c r="Z1150" s="158">
        <v>1.4E-2</v>
      </c>
      <c r="AA1150" s="158">
        <v>1.2E-2</v>
      </c>
      <c r="AB1150" s="158">
        <v>4.1000000000000002E-2</v>
      </c>
    </row>
    <row r="1151" spans="1:28" x14ac:dyDescent="0.25">
      <c r="A1151" s="159" t="s">
        <v>5073</v>
      </c>
      <c r="B1151" s="158" t="s">
        <v>294</v>
      </c>
      <c r="C1151" s="158">
        <v>0.38690476190476192</v>
      </c>
      <c r="D1151" s="158">
        <v>0.25919913419913421</v>
      </c>
      <c r="E1151" s="158">
        <v>0.13095238095238096</v>
      </c>
      <c r="F1151" s="158">
        <v>1.893939393939394E-2</v>
      </c>
      <c r="G1151" s="158">
        <v>0.1829004329004329</v>
      </c>
      <c r="H1151" s="158">
        <v>2.7056277056277055E-3</v>
      </c>
      <c r="I1151" s="158">
        <v>1.83982683982684E-2</v>
      </c>
      <c r="J1151" s="158">
        <v>0.99999999999999989</v>
      </c>
      <c r="K1151" s="159">
        <v>1848</v>
      </c>
      <c r="L1151" s="141"/>
      <c r="M1151" s="158" t="s">
        <v>294</v>
      </c>
      <c r="N1151" s="158" t="s">
        <v>294</v>
      </c>
      <c r="O1151" s="158">
        <v>0.36499999999999999</v>
      </c>
      <c r="P1151" s="158">
        <v>0.40899999999999997</v>
      </c>
      <c r="Q1151" s="158">
        <v>0.24</v>
      </c>
      <c r="R1151" s="158">
        <v>0.28000000000000003</v>
      </c>
      <c r="S1151" s="158">
        <v>0.11600000000000001</v>
      </c>
      <c r="T1151" s="158">
        <v>0.14699999999999999</v>
      </c>
      <c r="U1151" s="158">
        <v>1.4E-2</v>
      </c>
      <c r="V1151" s="158">
        <v>2.5999999999999999E-2</v>
      </c>
      <c r="W1151" s="158">
        <v>0.16600000000000001</v>
      </c>
      <c r="X1151" s="158">
        <v>0.20100000000000001</v>
      </c>
      <c r="Y1151" s="158">
        <v>1E-3</v>
      </c>
      <c r="Z1151" s="158">
        <v>6.0000000000000001E-3</v>
      </c>
      <c r="AA1151" s="158">
        <v>1.2999999999999999E-2</v>
      </c>
      <c r="AB1151" s="158">
        <v>2.5999999999999999E-2</v>
      </c>
    </row>
    <row r="1152" spans="1:28" x14ac:dyDescent="0.25">
      <c r="A1152" s="159" t="s">
        <v>5074</v>
      </c>
      <c r="B1152" s="158" t="s">
        <v>294</v>
      </c>
      <c r="C1152" s="158">
        <v>1.0256410256410256E-2</v>
      </c>
      <c r="D1152" s="158">
        <v>0.18666666666666668</v>
      </c>
      <c r="E1152" s="158">
        <v>0.13641025641025642</v>
      </c>
      <c r="F1152" s="158">
        <v>2.4615384615384615E-2</v>
      </c>
      <c r="G1152" s="158">
        <v>0.62153846153846148</v>
      </c>
      <c r="H1152" s="158">
        <v>5.1282051282051282E-3</v>
      </c>
      <c r="I1152" s="158">
        <v>1.5384615384615385E-2</v>
      </c>
      <c r="J1152" s="158">
        <v>1</v>
      </c>
      <c r="K1152" s="159">
        <v>975</v>
      </c>
      <c r="L1152" s="141"/>
      <c r="M1152" s="158" t="s">
        <v>294</v>
      </c>
      <c r="N1152" s="158" t="s">
        <v>294</v>
      </c>
      <c r="O1152" s="158">
        <v>6.0000000000000001E-3</v>
      </c>
      <c r="P1152" s="158">
        <v>1.9E-2</v>
      </c>
      <c r="Q1152" s="158">
        <v>0.16300000000000001</v>
      </c>
      <c r="R1152" s="158">
        <v>0.21199999999999999</v>
      </c>
      <c r="S1152" s="158">
        <v>0.11600000000000001</v>
      </c>
      <c r="T1152" s="158">
        <v>0.159</v>
      </c>
      <c r="U1152" s="158">
        <v>1.7000000000000001E-2</v>
      </c>
      <c r="V1152" s="158">
        <v>3.5999999999999997E-2</v>
      </c>
      <c r="W1152" s="158">
        <v>0.59099999999999997</v>
      </c>
      <c r="X1152" s="158">
        <v>0.65100000000000002</v>
      </c>
      <c r="Y1152" s="158">
        <v>2E-3</v>
      </c>
      <c r="Z1152" s="158">
        <v>1.2E-2</v>
      </c>
      <c r="AA1152" s="158">
        <v>8.9999999999999993E-3</v>
      </c>
      <c r="AB1152" s="158">
        <v>2.5000000000000001E-2</v>
      </c>
    </row>
    <row r="1153" spans="1:28" x14ac:dyDescent="0.25">
      <c r="A1153" s="159" t="s">
        <v>5075</v>
      </c>
      <c r="B1153" s="158" t="s">
        <v>294</v>
      </c>
      <c r="C1153" s="158">
        <v>0.10302282541640963</v>
      </c>
      <c r="D1153" s="158">
        <v>0.20296113510178901</v>
      </c>
      <c r="E1153" s="158">
        <v>7.0326958667489198E-2</v>
      </c>
      <c r="F1153" s="158">
        <v>9.8704503392967307E-3</v>
      </c>
      <c r="G1153" s="158">
        <v>0.5576804441702653</v>
      </c>
      <c r="H1153" s="158">
        <v>2.0357803824799507E-2</v>
      </c>
      <c r="I1153" s="158">
        <v>3.5780382479950648E-2</v>
      </c>
      <c r="J1153" s="158">
        <v>1</v>
      </c>
      <c r="K1153" s="159">
        <v>1621</v>
      </c>
      <c r="L1153" s="141"/>
      <c r="M1153" s="158" t="s">
        <v>294</v>
      </c>
      <c r="N1153" s="158" t="s">
        <v>294</v>
      </c>
      <c r="O1153" s="158">
        <v>8.8999999999999996E-2</v>
      </c>
      <c r="P1153" s="158">
        <v>0.11899999999999999</v>
      </c>
      <c r="Q1153" s="158">
        <v>0.184</v>
      </c>
      <c r="R1153" s="158">
        <v>0.223</v>
      </c>
      <c r="S1153" s="158">
        <v>5.8999999999999997E-2</v>
      </c>
      <c r="T1153" s="158">
        <v>8.4000000000000005E-2</v>
      </c>
      <c r="U1153" s="158">
        <v>6.0000000000000001E-3</v>
      </c>
      <c r="V1153" s="158">
        <v>1.6E-2</v>
      </c>
      <c r="W1153" s="158">
        <v>0.53300000000000003</v>
      </c>
      <c r="X1153" s="158">
        <v>0.58199999999999996</v>
      </c>
      <c r="Y1153" s="158">
        <v>1.4999999999999999E-2</v>
      </c>
      <c r="Z1153" s="158">
        <v>2.8000000000000001E-2</v>
      </c>
      <c r="AA1153" s="158">
        <v>2.8000000000000001E-2</v>
      </c>
      <c r="AB1153" s="158">
        <v>4.5999999999999999E-2</v>
      </c>
    </row>
    <row r="1154" spans="1:28" x14ac:dyDescent="0.25">
      <c r="A1154" s="159" t="s">
        <v>5076</v>
      </c>
      <c r="B1154" s="158">
        <v>0.27522935779816515</v>
      </c>
      <c r="C1154" s="158">
        <v>0.20183486238532111</v>
      </c>
      <c r="D1154" s="158">
        <v>0.28899082568807338</v>
      </c>
      <c r="E1154" s="158">
        <v>8.4862385321100922E-2</v>
      </c>
      <c r="F1154" s="158">
        <v>2.0642201834862386E-2</v>
      </c>
      <c r="G1154" s="158">
        <v>9.1743119266055051E-2</v>
      </c>
      <c r="H1154" s="158" t="s">
        <v>294</v>
      </c>
      <c r="I1154" s="158">
        <v>3.669724770642202E-2</v>
      </c>
      <c r="J1154" s="158">
        <v>1</v>
      </c>
      <c r="K1154" s="159">
        <v>436</v>
      </c>
      <c r="L1154" s="141"/>
      <c r="M1154" s="158">
        <v>0.23499999999999999</v>
      </c>
      <c r="N1154" s="158">
        <v>0.31900000000000001</v>
      </c>
      <c r="O1154" s="158">
        <v>0.16700000000000001</v>
      </c>
      <c r="P1154" s="158">
        <v>0.24199999999999999</v>
      </c>
      <c r="Q1154" s="158">
        <v>0.248</v>
      </c>
      <c r="R1154" s="158">
        <v>0.33300000000000002</v>
      </c>
      <c r="S1154" s="158">
        <v>6.2E-2</v>
      </c>
      <c r="T1154" s="158">
        <v>0.115</v>
      </c>
      <c r="U1154" s="158">
        <v>1.0999999999999999E-2</v>
      </c>
      <c r="V1154" s="158">
        <v>3.9E-2</v>
      </c>
      <c r="W1154" s="158">
        <v>6.8000000000000005E-2</v>
      </c>
      <c r="X1154" s="158">
        <v>0.123</v>
      </c>
      <c r="Y1154" s="158" t="s">
        <v>294</v>
      </c>
      <c r="Z1154" s="158" t="s">
        <v>294</v>
      </c>
      <c r="AA1154" s="158">
        <v>2.3E-2</v>
      </c>
      <c r="AB1154" s="158">
        <v>5.8999999999999997E-2</v>
      </c>
    </row>
    <row r="1155" spans="1:28" x14ac:dyDescent="0.25">
      <c r="A1155" s="159" t="s">
        <v>5077</v>
      </c>
      <c r="B1155" s="158">
        <v>0.25533304309969523</v>
      </c>
      <c r="C1155" s="158">
        <v>1.08837614279495E-3</v>
      </c>
      <c r="D1155" s="158">
        <v>0.4823683064867218</v>
      </c>
      <c r="E1155" s="158">
        <v>0.19394862864606008</v>
      </c>
      <c r="F1155" s="158">
        <v>2.7427078798432737E-2</v>
      </c>
      <c r="G1155" s="158">
        <v>5.6595559425337396E-3</v>
      </c>
      <c r="H1155" s="158" t="s">
        <v>294</v>
      </c>
      <c r="I1155" s="158">
        <v>3.4175010883761431E-2</v>
      </c>
      <c r="J1155" s="158">
        <v>1</v>
      </c>
      <c r="K1155" s="159">
        <v>4594</v>
      </c>
      <c r="L1155" s="141"/>
      <c r="M1155" s="158">
        <v>0.24299999999999999</v>
      </c>
      <c r="N1155" s="158">
        <v>0.26800000000000002</v>
      </c>
      <c r="O1155" s="158">
        <v>0</v>
      </c>
      <c r="P1155" s="158">
        <v>3.0000000000000001E-3</v>
      </c>
      <c r="Q1155" s="158">
        <v>0.46800000000000003</v>
      </c>
      <c r="R1155" s="158">
        <v>0.497</v>
      </c>
      <c r="S1155" s="158">
        <v>0.183</v>
      </c>
      <c r="T1155" s="158">
        <v>0.20599999999999999</v>
      </c>
      <c r="U1155" s="158">
        <v>2.3E-2</v>
      </c>
      <c r="V1155" s="158">
        <v>3.3000000000000002E-2</v>
      </c>
      <c r="W1155" s="158">
        <v>4.0000000000000001E-3</v>
      </c>
      <c r="X1155" s="158">
        <v>8.0000000000000002E-3</v>
      </c>
      <c r="Y1155" s="158" t="s">
        <v>294</v>
      </c>
      <c r="Z1155" s="158" t="s">
        <v>294</v>
      </c>
      <c r="AA1155" s="158">
        <v>2.9000000000000001E-2</v>
      </c>
      <c r="AB1155" s="158">
        <v>0.04</v>
      </c>
    </row>
    <row r="1156" spans="1:28" x14ac:dyDescent="0.25">
      <c r="A1156" s="159" t="s">
        <v>5078</v>
      </c>
      <c r="B1156" s="158">
        <v>0.10477379961143492</v>
      </c>
      <c r="C1156" s="158">
        <v>0.28739938939772414</v>
      </c>
      <c r="D1156" s="158">
        <v>0.24424091035248405</v>
      </c>
      <c r="E1156" s="158">
        <v>7.2439633638634468E-2</v>
      </c>
      <c r="F1156" s="158">
        <v>3.2472939217318898E-2</v>
      </c>
      <c r="G1156" s="158">
        <v>0.23549819594782126</v>
      </c>
      <c r="H1156" s="158">
        <v>3.469331112961421E-3</v>
      </c>
      <c r="I1156" s="158">
        <v>1.9705800721620873E-2</v>
      </c>
      <c r="J1156" s="158">
        <v>1</v>
      </c>
      <c r="K1156" s="159">
        <v>7206</v>
      </c>
      <c r="L1156" s="141"/>
      <c r="M1156" s="158">
        <v>9.8000000000000004E-2</v>
      </c>
      <c r="N1156" s="158">
        <v>0.112</v>
      </c>
      <c r="O1156" s="158">
        <v>0.27700000000000002</v>
      </c>
      <c r="P1156" s="158">
        <v>0.29799999999999999</v>
      </c>
      <c r="Q1156" s="158">
        <v>0.23400000000000001</v>
      </c>
      <c r="R1156" s="158">
        <v>0.254</v>
      </c>
      <c r="S1156" s="158">
        <v>6.7000000000000004E-2</v>
      </c>
      <c r="T1156" s="158">
        <v>7.9000000000000001E-2</v>
      </c>
      <c r="U1156" s="158">
        <v>2.9000000000000001E-2</v>
      </c>
      <c r="V1156" s="158">
        <v>3.6999999999999998E-2</v>
      </c>
      <c r="W1156" s="158">
        <v>0.22600000000000001</v>
      </c>
      <c r="X1156" s="158">
        <v>0.245</v>
      </c>
      <c r="Y1156" s="158">
        <v>2E-3</v>
      </c>
      <c r="Z1156" s="158">
        <v>5.0000000000000001E-3</v>
      </c>
      <c r="AA1156" s="158">
        <v>1.7000000000000001E-2</v>
      </c>
      <c r="AB1156" s="158">
        <v>2.3E-2</v>
      </c>
    </row>
    <row r="1157" spans="1:28" x14ac:dyDescent="0.25">
      <c r="A1157" s="159" t="s">
        <v>5079</v>
      </c>
      <c r="B1157" s="158">
        <v>0.63056092843326883</v>
      </c>
      <c r="C1157" s="158">
        <v>0.18762088974854932</v>
      </c>
      <c r="D1157" s="158">
        <v>9.5744680851063829E-2</v>
      </c>
      <c r="E1157" s="158">
        <v>4.1586073500967116E-2</v>
      </c>
      <c r="F1157" s="158" t="s">
        <v>294</v>
      </c>
      <c r="G1157" s="158">
        <v>1.7408123791102514E-2</v>
      </c>
      <c r="H1157" s="158" t="s">
        <v>294</v>
      </c>
      <c r="I1157" s="158">
        <v>2.7079303675048357E-2</v>
      </c>
      <c r="J1157" s="158">
        <v>0.99999999999999989</v>
      </c>
      <c r="K1157" s="159">
        <v>1034</v>
      </c>
      <c r="L1157" s="141"/>
      <c r="M1157" s="158">
        <v>0.60099999999999998</v>
      </c>
      <c r="N1157" s="158">
        <v>0.65900000000000003</v>
      </c>
      <c r="O1157" s="158">
        <v>0.16500000000000001</v>
      </c>
      <c r="P1157" s="158">
        <v>0.21299999999999999</v>
      </c>
      <c r="Q1157" s="158">
        <v>7.9000000000000001E-2</v>
      </c>
      <c r="R1157" s="158">
        <v>0.115</v>
      </c>
      <c r="S1157" s="158">
        <v>3.1E-2</v>
      </c>
      <c r="T1157" s="158">
        <v>5.6000000000000001E-2</v>
      </c>
      <c r="U1157" s="158" t="s">
        <v>294</v>
      </c>
      <c r="V1157" s="158" t="s">
        <v>294</v>
      </c>
      <c r="W1157" s="158">
        <v>1.0999999999999999E-2</v>
      </c>
      <c r="X1157" s="158">
        <v>2.7E-2</v>
      </c>
      <c r="Y1157" s="158" t="s">
        <v>294</v>
      </c>
      <c r="Z1157" s="158" t="s">
        <v>294</v>
      </c>
      <c r="AA1157" s="158">
        <v>1.9E-2</v>
      </c>
      <c r="AB1157" s="158">
        <v>3.9E-2</v>
      </c>
    </row>
    <row r="1158" spans="1:28" x14ac:dyDescent="0.25">
      <c r="A1158" s="159" t="s">
        <v>5080</v>
      </c>
      <c r="B1158" s="158">
        <v>0.29836776623673095</v>
      </c>
      <c r="C1158" s="158">
        <v>0.52391279534299739</v>
      </c>
      <c r="D1158" s="158">
        <v>8.3894532587604154E-2</v>
      </c>
      <c r="E1158" s="158">
        <v>2.5453715329300308E-2</v>
      </c>
      <c r="F1158" s="158">
        <v>9.1313776966099765E-4</v>
      </c>
      <c r="G1158" s="158">
        <v>4.2689190731651637E-2</v>
      </c>
      <c r="H1158" s="158">
        <v>2.5111288665677434E-3</v>
      </c>
      <c r="I1158" s="158">
        <v>2.2257733135486818E-2</v>
      </c>
      <c r="J1158" s="158">
        <v>1</v>
      </c>
      <c r="K1158" s="159">
        <v>8761</v>
      </c>
      <c r="L1158" s="141"/>
      <c r="M1158" s="158">
        <v>0.28899999999999998</v>
      </c>
      <c r="N1158" s="158">
        <v>0.308</v>
      </c>
      <c r="O1158" s="158">
        <v>0.51300000000000001</v>
      </c>
      <c r="P1158" s="158">
        <v>0.53400000000000003</v>
      </c>
      <c r="Q1158" s="158">
        <v>7.8E-2</v>
      </c>
      <c r="R1158" s="158">
        <v>0.09</v>
      </c>
      <c r="S1158" s="158">
        <v>2.1999999999999999E-2</v>
      </c>
      <c r="T1158" s="158">
        <v>2.9000000000000001E-2</v>
      </c>
      <c r="U1158" s="158">
        <v>0</v>
      </c>
      <c r="V1158" s="158">
        <v>2E-3</v>
      </c>
      <c r="W1158" s="158">
        <v>3.9E-2</v>
      </c>
      <c r="X1158" s="158">
        <v>4.7E-2</v>
      </c>
      <c r="Y1158" s="158">
        <v>2E-3</v>
      </c>
      <c r="Z1158" s="158">
        <v>4.0000000000000001E-3</v>
      </c>
      <c r="AA1158" s="158">
        <v>1.9E-2</v>
      </c>
      <c r="AB1158" s="158">
        <v>2.5999999999999999E-2</v>
      </c>
    </row>
    <row r="1159" spans="1:28" x14ac:dyDescent="0.25">
      <c r="A1159" s="159" t="s">
        <v>5081</v>
      </c>
      <c r="B1159" s="158" t="s">
        <v>294</v>
      </c>
      <c r="C1159" s="158">
        <v>0.37168141592920356</v>
      </c>
      <c r="D1159" s="158">
        <v>0.40117994100294985</v>
      </c>
      <c r="E1159" s="158">
        <v>8.2595870206489674E-2</v>
      </c>
      <c r="F1159" s="158">
        <v>8.8495575221238937E-3</v>
      </c>
      <c r="G1159" s="158">
        <v>0.10914454277286136</v>
      </c>
      <c r="H1159" s="158">
        <v>5.8997050147492625E-3</v>
      </c>
      <c r="I1159" s="158">
        <v>2.0648967551622419E-2</v>
      </c>
      <c r="J1159" s="158">
        <v>1</v>
      </c>
      <c r="K1159" s="159">
        <v>339</v>
      </c>
      <c r="L1159" s="141"/>
      <c r="M1159" s="158" t="s">
        <v>294</v>
      </c>
      <c r="N1159" s="158" t="s">
        <v>294</v>
      </c>
      <c r="O1159" s="158">
        <v>0.32200000000000001</v>
      </c>
      <c r="P1159" s="158">
        <v>0.42399999999999999</v>
      </c>
      <c r="Q1159" s="158">
        <v>0.35</v>
      </c>
      <c r="R1159" s="158">
        <v>0.45400000000000001</v>
      </c>
      <c r="S1159" s="158">
        <v>5.8000000000000003E-2</v>
      </c>
      <c r="T1159" s="158">
        <v>0.11700000000000001</v>
      </c>
      <c r="U1159" s="158">
        <v>3.0000000000000001E-3</v>
      </c>
      <c r="V1159" s="158">
        <v>2.5999999999999999E-2</v>
      </c>
      <c r="W1159" s="158">
        <v>0.08</v>
      </c>
      <c r="X1159" s="158">
        <v>0.14699999999999999</v>
      </c>
      <c r="Y1159" s="158">
        <v>2E-3</v>
      </c>
      <c r="Z1159" s="158">
        <v>2.1000000000000001E-2</v>
      </c>
      <c r="AA1159" s="158">
        <v>0.01</v>
      </c>
      <c r="AB1159" s="158">
        <v>4.2000000000000003E-2</v>
      </c>
    </row>
    <row r="1160" spans="1:28" x14ac:dyDescent="0.25">
      <c r="A1160" s="159" t="s">
        <v>5082</v>
      </c>
      <c r="B1160" s="158" t="s">
        <v>294</v>
      </c>
      <c r="C1160" s="158">
        <v>0.28260869565217389</v>
      </c>
      <c r="D1160" s="158">
        <v>0.37681159420289856</v>
      </c>
      <c r="E1160" s="158">
        <v>0.18115942028985507</v>
      </c>
      <c r="F1160" s="158">
        <v>7.246376811594203E-3</v>
      </c>
      <c r="G1160" s="158">
        <v>0.10869565217391304</v>
      </c>
      <c r="H1160" s="158">
        <v>7.246376811594203E-3</v>
      </c>
      <c r="I1160" s="158">
        <v>3.6231884057971016E-2</v>
      </c>
      <c r="J1160" s="158">
        <v>1.0000000000000002</v>
      </c>
      <c r="K1160" s="159">
        <v>138</v>
      </c>
      <c r="L1160" s="141"/>
      <c r="M1160" s="158" t="s">
        <v>294</v>
      </c>
      <c r="N1160" s="158" t="s">
        <v>294</v>
      </c>
      <c r="O1160" s="158">
        <v>0.214</v>
      </c>
      <c r="P1160" s="158">
        <v>0.36299999999999999</v>
      </c>
      <c r="Q1160" s="158">
        <v>0.3</v>
      </c>
      <c r="R1160" s="158">
        <v>0.46</v>
      </c>
      <c r="S1160" s="158">
        <v>0.126</v>
      </c>
      <c r="T1160" s="158">
        <v>0.254</v>
      </c>
      <c r="U1160" s="158">
        <v>1E-3</v>
      </c>
      <c r="V1160" s="158">
        <v>0.04</v>
      </c>
      <c r="W1160" s="158">
        <v>6.7000000000000004E-2</v>
      </c>
      <c r="X1160" s="158">
        <v>0.17199999999999999</v>
      </c>
      <c r="Y1160" s="158">
        <v>1E-3</v>
      </c>
      <c r="Z1160" s="158">
        <v>0.04</v>
      </c>
      <c r="AA1160" s="158">
        <v>1.6E-2</v>
      </c>
      <c r="AB1160" s="158">
        <v>8.2000000000000003E-2</v>
      </c>
    </row>
    <row r="1161" spans="1:28" x14ac:dyDescent="0.25">
      <c r="A1161" s="159" t="s">
        <v>5083</v>
      </c>
      <c r="B1161" s="158" t="s">
        <v>294</v>
      </c>
      <c r="C1161" s="158">
        <v>0.37804878048780488</v>
      </c>
      <c r="D1161" s="158">
        <v>0.27032520325203252</v>
      </c>
      <c r="E1161" s="158">
        <v>0.25</v>
      </c>
      <c r="F1161" s="158">
        <v>2.0325203252032522E-3</v>
      </c>
      <c r="G1161" s="158">
        <v>4.878048780487805E-2</v>
      </c>
      <c r="H1161" s="158">
        <v>8.130081300813009E-3</v>
      </c>
      <c r="I1161" s="158">
        <v>4.2682926829268296E-2</v>
      </c>
      <c r="J1161" s="158">
        <v>1.0000000000000002</v>
      </c>
      <c r="K1161" s="159">
        <v>492</v>
      </c>
      <c r="L1161" s="141"/>
      <c r="M1161" s="158" t="s">
        <v>294</v>
      </c>
      <c r="N1161" s="158" t="s">
        <v>294</v>
      </c>
      <c r="O1161" s="158">
        <v>0.33600000000000002</v>
      </c>
      <c r="P1161" s="158">
        <v>0.42199999999999999</v>
      </c>
      <c r="Q1161" s="158">
        <v>0.23300000000000001</v>
      </c>
      <c r="R1161" s="158">
        <v>0.311</v>
      </c>
      <c r="S1161" s="158">
        <v>0.214</v>
      </c>
      <c r="T1161" s="158">
        <v>0.28999999999999998</v>
      </c>
      <c r="U1161" s="158">
        <v>0</v>
      </c>
      <c r="V1161" s="158">
        <v>1.0999999999999999E-2</v>
      </c>
      <c r="W1161" s="158">
        <v>3.3000000000000002E-2</v>
      </c>
      <c r="X1161" s="158">
        <v>7.1999999999999995E-2</v>
      </c>
      <c r="Y1161" s="158">
        <v>3.0000000000000001E-3</v>
      </c>
      <c r="Z1161" s="158">
        <v>2.1000000000000001E-2</v>
      </c>
      <c r="AA1161" s="158">
        <v>2.8000000000000001E-2</v>
      </c>
      <c r="AB1161" s="158">
        <v>6.4000000000000001E-2</v>
      </c>
    </row>
    <row r="1162" spans="1:28" x14ac:dyDescent="0.25">
      <c r="A1162" s="159" t="s">
        <v>5084</v>
      </c>
      <c r="B1162" s="158" t="s">
        <v>294</v>
      </c>
      <c r="C1162" s="158">
        <v>0.521505376344086</v>
      </c>
      <c r="D1162" s="158">
        <v>0.29569892473118281</v>
      </c>
      <c r="E1162" s="158">
        <v>6.9892473118279563E-2</v>
      </c>
      <c r="F1162" s="158" t="s">
        <v>294</v>
      </c>
      <c r="G1162" s="158">
        <v>7.2580645161290328E-2</v>
      </c>
      <c r="H1162" s="158" t="s">
        <v>294</v>
      </c>
      <c r="I1162" s="158">
        <v>4.0322580645161289E-2</v>
      </c>
      <c r="J1162" s="158">
        <v>0.99999999999999989</v>
      </c>
      <c r="K1162" s="159">
        <v>372</v>
      </c>
      <c r="L1162" s="141"/>
      <c r="M1162" s="158" t="s">
        <v>294</v>
      </c>
      <c r="N1162" s="158" t="s">
        <v>294</v>
      </c>
      <c r="O1162" s="158">
        <v>0.47099999999999997</v>
      </c>
      <c r="P1162" s="158">
        <v>0.57199999999999995</v>
      </c>
      <c r="Q1162" s="158">
        <v>0.252</v>
      </c>
      <c r="R1162" s="158">
        <v>0.34399999999999997</v>
      </c>
      <c r="S1162" s="158">
        <v>4.8000000000000001E-2</v>
      </c>
      <c r="T1162" s="158">
        <v>0.1</v>
      </c>
      <c r="U1162" s="158" t="s">
        <v>294</v>
      </c>
      <c r="V1162" s="158" t="s">
        <v>294</v>
      </c>
      <c r="W1162" s="158">
        <v>0.05</v>
      </c>
      <c r="X1162" s="158">
        <v>0.104</v>
      </c>
      <c r="Y1162" s="158" t="s">
        <v>294</v>
      </c>
      <c r="Z1162" s="158" t="s">
        <v>294</v>
      </c>
      <c r="AA1162" s="158">
        <v>2.5000000000000001E-2</v>
      </c>
      <c r="AB1162" s="158">
        <v>6.5000000000000002E-2</v>
      </c>
    </row>
    <row r="1163" spans="1:28" x14ac:dyDescent="0.25">
      <c r="A1163" s="159" t="s">
        <v>5085</v>
      </c>
      <c r="B1163" s="158" t="s">
        <v>294</v>
      </c>
      <c r="C1163" s="158">
        <v>0.35190615835777128</v>
      </c>
      <c r="D1163" s="158">
        <v>0.35190615835777128</v>
      </c>
      <c r="E1163" s="158">
        <v>0.17008797653958943</v>
      </c>
      <c r="F1163" s="158">
        <v>2.9325513196480938E-3</v>
      </c>
      <c r="G1163" s="158">
        <v>9.9706744868035185E-2</v>
      </c>
      <c r="H1163" s="158" t="s">
        <v>294</v>
      </c>
      <c r="I1163" s="158">
        <v>2.3460410557184751E-2</v>
      </c>
      <c r="J1163" s="158">
        <v>1</v>
      </c>
      <c r="K1163" s="159">
        <v>341</v>
      </c>
      <c r="L1163" s="141"/>
      <c r="M1163" s="158" t="s">
        <v>294</v>
      </c>
      <c r="N1163" s="158" t="s">
        <v>294</v>
      </c>
      <c r="O1163" s="158">
        <v>0.30299999999999999</v>
      </c>
      <c r="P1163" s="158">
        <v>0.40400000000000003</v>
      </c>
      <c r="Q1163" s="158">
        <v>0.30299999999999999</v>
      </c>
      <c r="R1163" s="158">
        <v>0.40400000000000003</v>
      </c>
      <c r="S1163" s="158">
        <v>0.13400000000000001</v>
      </c>
      <c r="T1163" s="158">
        <v>0.214</v>
      </c>
      <c r="U1163" s="158">
        <v>1E-3</v>
      </c>
      <c r="V1163" s="158">
        <v>1.6E-2</v>
      </c>
      <c r="W1163" s="158">
        <v>7.1999999999999995E-2</v>
      </c>
      <c r="X1163" s="158">
        <v>0.13600000000000001</v>
      </c>
      <c r="Y1163" s="158" t="s">
        <v>294</v>
      </c>
      <c r="Z1163" s="158" t="s">
        <v>294</v>
      </c>
      <c r="AA1163" s="158">
        <v>1.2E-2</v>
      </c>
      <c r="AB1163" s="158">
        <v>4.5999999999999999E-2</v>
      </c>
    </row>
    <row r="1164" spans="1:28" x14ac:dyDescent="0.25">
      <c r="A1164" s="159" t="s">
        <v>5086</v>
      </c>
      <c r="B1164" s="158" t="s">
        <v>294</v>
      </c>
      <c r="C1164" s="158">
        <v>0.16099773242630386</v>
      </c>
      <c r="D1164" s="158">
        <v>0.5714285714285714</v>
      </c>
      <c r="E1164" s="158">
        <v>0.16326530612244897</v>
      </c>
      <c r="F1164" s="158">
        <v>6.8027210884353739E-3</v>
      </c>
      <c r="G1164" s="158">
        <v>5.4421768707482991E-2</v>
      </c>
      <c r="H1164" s="158" t="s">
        <v>294</v>
      </c>
      <c r="I1164" s="158">
        <v>4.3083900226757371E-2</v>
      </c>
      <c r="J1164" s="158">
        <v>0.99999999999999989</v>
      </c>
      <c r="K1164" s="159">
        <v>441</v>
      </c>
      <c r="L1164" s="141"/>
      <c r="M1164" s="158" t="s">
        <v>294</v>
      </c>
      <c r="N1164" s="158" t="s">
        <v>294</v>
      </c>
      <c r="O1164" s="158">
        <v>0.13</v>
      </c>
      <c r="P1164" s="158">
        <v>0.19800000000000001</v>
      </c>
      <c r="Q1164" s="158">
        <v>0.52500000000000002</v>
      </c>
      <c r="R1164" s="158">
        <v>0.61699999999999999</v>
      </c>
      <c r="S1164" s="158">
        <v>0.13200000000000001</v>
      </c>
      <c r="T1164" s="158">
        <v>0.20100000000000001</v>
      </c>
      <c r="U1164" s="158">
        <v>2E-3</v>
      </c>
      <c r="V1164" s="158">
        <v>0.02</v>
      </c>
      <c r="W1164" s="158">
        <v>3.6999999999999998E-2</v>
      </c>
      <c r="X1164" s="158">
        <v>0.08</v>
      </c>
      <c r="Y1164" s="158" t="s">
        <v>294</v>
      </c>
      <c r="Z1164" s="158" t="s">
        <v>294</v>
      </c>
      <c r="AA1164" s="158">
        <v>2.8000000000000001E-2</v>
      </c>
      <c r="AB1164" s="158">
        <v>6.6000000000000003E-2</v>
      </c>
    </row>
    <row r="1165" spans="1:28" x14ac:dyDescent="0.25">
      <c r="A1165" s="159" t="s">
        <v>5087</v>
      </c>
      <c r="B1165" s="158" t="s">
        <v>294</v>
      </c>
      <c r="C1165" s="158">
        <v>0.37024221453287198</v>
      </c>
      <c r="D1165" s="158">
        <v>0.31487889273356401</v>
      </c>
      <c r="E1165" s="158">
        <v>0.10380622837370242</v>
      </c>
      <c r="F1165" s="158">
        <v>1.384083044982699E-2</v>
      </c>
      <c r="G1165" s="158">
        <v>0.17301038062283736</v>
      </c>
      <c r="H1165" s="158" t="s">
        <v>294</v>
      </c>
      <c r="I1165" s="158">
        <v>2.4221453287197232E-2</v>
      </c>
      <c r="J1165" s="158">
        <v>1</v>
      </c>
      <c r="K1165" s="159">
        <v>289</v>
      </c>
      <c r="L1165" s="141"/>
      <c r="M1165" s="158" t="s">
        <v>294</v>
      </c>
      <c r="N1165" s="158" t="s">
        <v>294</v>
      </c>
      <c r="O1165" s="158">
        <v>0.317</v>
      </c>
      <c r="P1165" s="158">
        <v>0.42699999999999999</v>
      </c>
      <c r="Q1165" s="158">
        <v>0.26400000000000001</v>
      </c>
      <c r="R1165" s="158">
        <v>0.371</v>
      </c>
      <c r="S1165" s="158">
        <v>7.3999999999999996E-2</v>
      </c>
      <c r="T1165" s="158">
        <v>0.14399999999999999</v>
      </c>
      <c r="U1165" s="158">
        <v>5.0000000000000001E-3</v>
      </c>
      <c r="V1165" s="158">
        <v>3.5000000000000003E-2</v>
      </c>
      <c r="W1165" s="158">
        <v>0.13400000000000001</v>
      </c>
      <c r="X1165" s="158">
        <v>0.221</v>
      </c>
      <c r="Y1165" s="158" t="s">
        <v>294</v>
      </c>
      <c r="Z1165" s="158" t="s">
        <v>294</v>
      </c>
      <c r="AA1165" s="158">
        <v>1.2E-2</v>
      </c>
      <c r="AB1165" s="158">
        <v>4.9000000000000002E-2</v>
      </c>
    </row>
    <row r="1166" spans="1:28" x14ac:dyDescent="0.25">
      <c r="A1166" s="159" t="s">
        <v>5088</v>
      </c>
      <c r="B1166" s="158" t="s">
        <v>294</v>
      </c>
      <c r="C1166" s="158">
        <v>0.22967479674796748</v>
      </c>
      <c r="D1166" s="158">
        <v>0.29607046070460702</v>
      </c>
      <c r="E1166" s="158">
        <v>0.18834688346883469</v>
      </c>
      <c r="F1166" s="158">
        <v>1.6260162601626018E-2</v>
      </c>
      <c r="G1166" s="158">
        <v>0.23915989159891599</v>
      </c>
      <c r="H1166" s="158">
        <v>4.7425474254742545E-3</v>
      </c>
      <c r="I1166" s="158">
        <v>2.5745257452574527E-2</v>
      </c>
      <c r="J1166" s="158">
        <v>1</v>
      </c>
      <c r="K1166" s="159">
        <v>1476</v>
      </c>
      <c r="L1166" s="141"/>
      <c r="M1166" s="158" t="s">
        <v>294</v>
      </c>
      <c r="N1166" s="158" t="s">
        <v>294</v>
      </c>
      <c r="O1166" s="158">
        <v>0.20899999999999999</v>
      </c>
      <c r="P1166" s="158">
        <v>0.252</v>
      </c>
      <c r="Q1166" s="158">
        <v>0.27300000000000002</v>
      </c>
      <c r="R1166" s="158">
        <v>0.32</v>
      </c>
      <c r="S1166" s="158">
        <v>0.16900000000000001</v>
      </c>
      <c r="T1166" s="158">
        <v>0.20899999999999999</v>
      </c>
      <c r="U1166" s="158">
        <v>1.0999999999999999E-2</v>
      </c>
      <c r="V1166" s="158">
        <v>2.4E-2</v>
      </c>
      <c r="W1166" s="158">
        <v>0.218</v>
      </c>
      <c r="X1166" s="158">
        <v>0.26200000000000001</v>
      </c>
      <c r="Y1166" s="158">
        <v>2E-3</v>
      </c>
      <c r="Z1166" s="158">
        <v>0.01</v>
      </c>
      <c r="AA1166" s="158">
        <v>1.9E-2</v>
      </c>
      <c r="AB1166" s="158">
        <v>3.5000000000000003E-2</v>
      </c>
    </row>
    <row r="1167" spans="1:28" x14ac:dyDescent="0.25">
      <c r="A1167" s="159" t="s">
        <v>5089</v>
      </c>
      <c r="B1167" s="158" t="s">
        <v>294</v>
      </c>
      <c r="C1167" s="158">
        <v>2.5000000000000001E-2</v>
      </c>
      <c r="D1167" s="158">
        <v>0.2673076923076923</v>
      </c>
      <c r="E1167" s="158">
        <v>8.6538461538461536E-2</v>
      </c>
      <c r="F1167" s="158">
        <v>0.05</v>
      </c>
      <c r="G1167" s="158">
        <v>0.5461538461538461</v>
      </c>
      <c r="H1167" s="158">
        <v>3.8461538461538464E-3</v>
      </c>
      <c r="I1167" s="158">
        <v>2.1153846153846155E-2</v>
      </c>
      <c r="J1167" s="158">
        <v>0.99999999999999989</v>
      </c>
      <c r="K1167" s="159">
        <v>520</v>
      </c>
      <c r="L1167" s="141"/>
      <c r="M1167" s="158" t="s">
        <v>294</v>
      </c>
      <c r="N1167" s="158" t="s">
        <v>294</v>
      </c>
      <c r="O1167" s="158">
        <v>1.4999999999999999E-2</v>
      </c>
      <c r="P1167" s="158">
        <v>4.2000000000000003E-2</v>
      </c>
      <c r="Q1167" s="158">
        <v>0.23100000000000001</v>
      </c>
      <c r="R1167" s="158">
        <v>0.307</v>
      </c>
      <c r="S1167" s="158">
        <v>6.5000000000000002E-2</v>
      </c>
      <c r="T1167" s="158">
        <v>0.114</v>
      </c>
      <c r="U1167" s="158">
        <v>3.4000000000000002E-2</v>
      </c>
      <c r="V1167" s="158">
        <v>7.1999999999999995E-2</v>
      </c>
      <c r="W1167" s="158">
        <v>0.503</v>
      </c>
      <c r="X1167" s="158">
        <v>0.58799999999999997</v>
      </c>
      <c r="Y1167" s="158">
        <v>1E-3</v>
      </c>
      <c r="Z1167" s="158">
        <v>1.4E-2</v>
      </c>
      <c r="AA1167" s="158">
        <v>1.2E-2</v>
      </c>
      <c r="AB1167" s="158">
        <v>3.6999999999999998E-2</v>
      </c>
    </row>
    <row r="1168" spans="1:28" x14ac:dyDescent="0.25">
      <c r="A1168" s="159" t="s">
        <v>5090</v>
      </c>
      <c r="B1168" s="158" t="s">
        <v>294</v>
      </c>
      <c r="C1168" s="158">
        <v>0.16946308724832215</v>
      </c>
      <c r="D1168" s="158">
        <v>0.50167785234899331</v>
      </c>
      <c r="E1168" s="158">
        <v>9.563758389261745E-2</v>
      </c>
      <c r="F1168" s="158" t="s">
        <v>294</v>
      </c>
      <c r="G1168" s="158">
        <v>0.17785234899328858</v>
      </c>
      <c r="H1168" s="158">
        <v>6.7114093959731542E-3</v>
      </c>
      <c r="I1168" s="158">
        <v>4.8657718120805368E-2</v>
      </c>
      <c r="J1168" s="158">
        <v>1</v>
      </c>
      <c r="K1168" s="159">
        <v>596</v>
      </c>
      <c r="L1168" s="141"/>
      <c r="M1168" s="158" t="s">
        <v>294</v>
      </c>
      <c r="N1168" s="158" t="s">
        <v>294</v>
      </c>
      <c r="O1168" s="158">
        <v>0.14099999999999999</v>
      </c>
      <c r="P1168" s="158">
        <v>0.20200000000000001</v>
      </c>
      <c r="Q1168" s="158">
        <v>0.46200000000000002</v>
      </c>
      <c r="R1168" s="158">
        <v>0.54200000000000004</v>
      </c>
      <c r="S1168" s="158">
        <v>7.4999999999999997E-2</v>
      </c>
      <c r="T1168" s="158">
        <v>0.122</v>
      </c>
      <c r="U1168" s="158" t="s">
        <v>294</v>
      </c>
      <c r="V1168" s="158" t="s">
        <v>294</v>
      </c>
      <c r="W1168" s="158">
        <v>0.14899999999999999</v>
      </c>
      <c r="X1168" s="158">
        <v>0.21099999999999999</v>
      </c>
      <c r="Y1168" s="158">
        <v>3.0000000000000001E-3</v>
      </c>
      <c r="Z1168" s="158">
        <v>1.7000000000000001E-2</v>
      </c>
      <c r="AA1168" s="158">
        <v>3.4000000000000002E-2</v>
      </c>
      <c r="AB1168" s="158">
        <v>6.9000000000000006E-2</v>
      </c>
    </row>
    <row r="1169" spans="1:28" x14ac:dyDescent="0.25">
      <c r="A1169" s="159" t="s">
        <v>5091</v>
      </c>
      <c r="B1169" s="158" t="s">
        <v>294</v>
      </c>
      <c r="C1169" s="158">
        <v>7.9812206572769953E-2</v>
      </c>
      <c r="D1169" s="158">
        <v>0.24882629107981222</v>
      </c>
      <c r="E1169" s="158">
        <v>0.16901408450704225</v>
      </c>
      <c r="F1169" s="158">
        <v>3.7558685446009391E-2</v>
      </c>
      <c r="G1169" s="158">
        <v>0.45070422535211269</v>
      </c>
      <c r="H1169" s="158">
        <v>4.6948356807511738E-3</v>
      </c>
      <c r="I1169" s="158">
        <v>9.3896713615023476E-3</v>
      </c>
      <c r="J1169" s="158">
        <v>1</v>
      </c>
      <c r="K1169" s="159">
        <v>213</v>
      </c>
      <c r="L1169" s="141"/>
      <c r="M1169" s="158" t="s">
        <v>294</v>
      </c>
      <c r="N1169" s="158" t="s">
        <v>294</v>
      </c>
      <c r="O1169" s="158">
        <v>0.05</v>
      </c>
      <c r="P1169" s="158">
        <v>0.124</v>
      </c>
      <c r="Q1169" s="158">
        <v>0.19600000000000001</v>
      </c>
      <c r="R1169" s="158">
        <v>0.311</v>
      </c>
      <c r="S1169" s="158">
        <v>0.125</v>
      </c>
      <c r="T1169" s="158">
        <v>0.22500000000000001</v>
      </c>
      <c r="U1169" s="158">
        <v>1.9E-2</v>
      </c>
      <c r="V1169" s="158">
        <v>7.1999999999999995E-2</v>
      </c>
      <c r="W1169" s="158">
        <v>0.38500000000000001</v>
      </c>
      <c r="X1169" s="158">
        <v>0.51800000000000002</v>
      </c>
      <c r="Y1169" s="158">
        <v>1E-3</v>
      </c>
      <c r="Z1169" s="158">
        <v>2.5999999999999999E-2</v>
      </c>
      <c r="AA1169" s="158">
        <v>3.0000000000000001E-3</v>
      </c>
      <c r="AB1169" s="158">
        <v>3.4000000000000002E-2</v>
      </c>
    </row>
    <row r="1170" spans="1:28" x14ac:dyDescent="0.25">
      <c r="A1170" s="159" t="s">
        <v>5092</v>
      </c>
      <c r="B1170" s="158" t="s">
        <v>294</v>
      </c>
      <c r="C1170" s="158">
        <v>9.569377990430622E-2</v>
      </c>
      <c r="D1170" s="158">
        <v>0.28708133971291866</v>
      </c>
      <c r="E1170" s="158">
        <v>0.15789473684210525</v>
      </c>
      <c r="F1170" s="158">
        <v>1.4354066985645933E-2</v>
      </c>
      <c r="G1170" s="158">
        <v>0.39712918660287083</v>
      </c>
      <c r="H1170" s="158">
        <v>1.1961722488038277E-2</v>
      </c>
      <c r="I1170" s="158">
        <v>3.5885167464114832E-2</v>
      </c>
      <c r="J1170" s="158">
        <v>1</v>
      </c>
      <c r="K1170" s="159">
        <v>418</v>
      </c>
      <c r="L1170" s="141"/>
      <c r="M1170" s="158" t="s">
        <v>294</v>
      </c>
      <c r="N1170" s="158" t="s">
        <v>294</v>
      </c>
      <c r="O1170" s="158">
        <v>7.0999999999999994E-2</v>
      </c>
      <c r="P1170" s="158">
        <v>0.128</v>
      </c>
      <c r="Q1170" s="158">
        <v>0.246</v>
      </c>
      <c r="R1170" s="158">
        <v>0.33200000000000002</v>
      </c>
      <c r="S1170" s="158">
        <v>0.126</v>
      </c>
      <c r="T1170" s="158">
        <v>0.19600000000000001</v>
      </c>
      <c r="U1170" s="158">
        <v>7.0000000000000001E-3</v>
      </c>
      <c r="V1170" s="158">
        <v>3.1E-2</v>
      </c>
      <c r="W1170" s="158">
        <v>0.35099999999999998</v>
      </c>
      <c r="X1170" s="158">
        <v>0.44500000000000001</v>
      </c>
      <c r="Y1170" s="158">
        <v>5.0000000000000001E-3</v>
      </c>
      <c r="Z1170" s="158">
        <v>2.8000000000000001E-2</v>
      </c>
      <c r="AA1170" s="158">
        <v>2.1999999999999999E-2</v>
      </c>
      <c r="AB1170" s="158">
        <v>5.8000000000000003E-2</v>
      </c>
    </row>
    <row r="1171" spans="1:28" x14ac:dyDescent="0.25">
      <c r="A1171" s="159" t="s">
        <v>5093</v>
      </c>
      <c r="B1171" s="158" t="s">
        <v>294</v>
      </c>
      <c r="C1171" s="158">
        <v>0.27274007321881161</v>
      </c>
      <c r="D1171" s="158">
        <v>0.21247535905378767</v>
      </c>
      <c r="E1171" s="158">
        <v>0.1136299633905942</v>
      </c>
      <c r="F1171" s="158">
        <v>1.4925373134328358E-2</v>
      </c>
      <c r="G1171" s="158">
        <v>0.35933539847930163</v>
      </c>
      <c r="H1171" s="158">
        <v>4.9281892424669106E-3</v>
      </c>
      <c r="I1171" s="158">
        <v>2.196564348070966E-2</v>
      </c>
      <c r="J1171" s="158">
        <v>1.0000000000000002</v>
      </c>
      <c r="K1171" s="159">
        <v>7102</v>
      </c>
      <c r="L1171" s="141"/>
      <c r="M1171" s="158" t="s">
        <v>294</v>
      </c>
      <c r="N1171" s="158" t="s">
        <v>294</v>
      </c>
      <c r="O1171" s="158">
        <v>0.26300000000000001</v>
      </c>
      <c r="P1171" s="158">
        <v>0.28299999999999997</v>
      </c>
      <c r="Q1171" s="158">
        <v>0.20300000000000001</v>
      </c>
      <c r="R1171" s="158">
        <v>0.222</v>
      </c>
      <c r="S1171" s="158">
        <v>0.106</v>
      </c>
      <c r="T1171" s="158">
        <v>0.121</v>
      </c>
      <c r="U1171" s="158">
        <v>1.2E-2</v>
      </c>
      <c r="V1171" s="158">
        <v>1.7999999999999999E-2</v>
      </c>
      <c r="W1171" s="158">
        <v>0.34799999999999998</v>
      </c>
      <c r="X1171" s="158">
        <v>0.371</v>
      </c>
      <c r="Y1171" s="158">
        <v>4.0000000000000001E-3</v>
      </c>
      <c r="Z1171" s="158">
        <v>7.0000000000000001E-3</v>
      </c>
      <c r="AA1171" s="158">
        <v>1.9E-2</v>
      </c>
      <c r="AB1171" s="158">
        <v>2.5999999999999999E-2</v>
      </c>
    </row>
    <row r="1172" spans="1:28" x14ac:dyDescent="0.25">
      <c r="A1172" s="159" t="s">
        <v>5094</v>
      </c>
      <c r="B1172" s="158" t="s">
        <v>294</v>
      </c>
      <c r="C1172" s="158">
        <v>0.72222222222222221</v>
      </c>
      <c r="D1172" s="158">
        <v>0.16666666666666666</v>
      </c>
      <c r="E1172" s="158">
        <v>1.3888888888888888E-2</v>
      </c>
      <c r="F1172" s="158">
        <v>1.3888888888888888E-2</v>
      </c>
      <c r="G1172" s="158">
        <v>1.3888888888888888E-2</v>
      </c>
      <c r="H1172" s="158" t="s">
        <v>294</v>
      </c>
      <c r="I1172" s="158">
        <v>6.9444444444444448E-2</v>
      </c>
      <c r="J1172" s="158">
        <v>0.99999999999999978</v>
      </c>
      <c r="K1172" s="159">
        <v>72</v>
      </c>
      <c r="L1172" s="141"/>
      <c r="M1172" s="158" t="s">
        <v>294</v>
      </c>
      <c r="N1172" s="158" t="s">
        <v>294</v>
      </c>
      <c r="O1172" s="158">
        <v>0.61</v>
      </c>
      <c r="P1172" s="158">
        <v>0.81200000000000006</v>
      </c>
      <c r="Q1172" s="158">
        <v>9.8000000000000004E-2</v>
      </c>
      <c r="R1172" s="158">
        <v>0.26900000000000002</v>
      </c>
      <c r="S1172" s="158">
        <v>2E-3</v>
      </c>
      <c r="T1172" s="158">
        <v>7.4999999999999997E-2</v>
      </c>
      <c r="U1172" s="158">
        <v>2E-3</v>
      </c>
      <c r="V1172" s="158">
        <v>7.4999999999999997E-2</v>
      </c>
      <c r="W1172" s="158">
        <v>2E-3</v>
      </c>
      <c r="X1172" s="158">
        <v>7.4999999999999997E-2</v>
      </c>
      <c r="Y1172" s="158" t="s">
        <v>294</v>
      </c>
      <c r="Z1172" s="158" t="s">
        <v>294</v>
      </c>
      <c r="AA1172" s="158">
        <v>0.03</v>
      </c>
      <c r="AB1172" s="158">
        <v>0.152</v>
      </c>
    </row>
    <row r="1173" spans="1:28" x14ac:dyDescent="0.25">
      <c r="A1173" s="159" t="s">
        <v>5095</v>
      </c>
      <c r="B1173" s="158" t="s">
        <v>294</v>
      </c>
      <c r="C1173" s="158">
        <v>0.51634534786253139</v>
      </c>
      <c r="D1173" s="158">
        <v>0.32648784576697404</v>
      </c>
      <c r="E1173" s="158">
        <v>5.1550712489522213E-2</v>
      </c>
      <c r="F1173" s="158">
        <v>2.5146689019279128E-3</v>
      </c>
      <c r="G1173" s="158">
        <v>3.3528918692372171E-2</v>
      </c>
      <c r="H1173" s="158" t="s">
        <v>294</v>
      </c>
      <c r="I1173" s="158">
        <v>6.9572506286672262E-2</v>
      </c>
      <c r="J1173" s="158">
        <v>1</v>
      </c>
      <c r="K1173" s="159">
        <v>2386</v>
      </c>
      <c r="L1173" s="141"/>
      <c r="M1173" s="158" t="s">
        <v>294</v>
      </c>
      <c r="N1173" s="158" t="s">
        <v>294</v>
      </c>
      <c r="O1173" s="158">
        <v>0.496</v>
      </c>
      <c r="P1173" s="158">
        <v>0.53600000000000003</v>
      </c>
      <c r="Q1173" s="158">
        <v>0.308</v>
      </c>
      <c r="R1173" s="158">
        <v>0.34599999999999997</v>
      </c>
      <c r="S1173" s="158">
        <v>4.2999999999999997E-2</v>
      </c>
      <c r="T1173" s="158">
        <v>6.0999999999999999E-2</v>
      </c>
      <c r="U1173" s="158">
        <v>1E-3</v>
      </c>
      <c r="V1173" s="158">
        <v>5.0000000000000001E-3</v>
      </c>
      <c r="W1173" s="158">
        <v>2.7E-2</v>
      </c>
      <c r="X1173" s="158">
        <v>4.2000000000000003E-2</v>
      </c>
      <c r="Y1173" s="158" t="s">
        <v>294</v>
      </c>
      <c r="Z1173" s="158" t="s">
        <v>294</v>
      </c>
      <c r="AA1173" s="158">
        <v>0.06</v>
      </c>
      <c r="AB1173" s="158">
        <v>0.08</v>
      </c>
    </row>
    <row r="1174" spans="1:28" x14ac:dyDescent="0.25">
      <c r="A1174" s="159" t="s">
        <v>5096</v>
      </c>
      <c r="B1174" s="158" t="s">
        <v>294</v>
      </c>
      <c r="C1174" s="158">
        <v>8.2872928176795577E-3</v>
      </c>
      <c r="D1174" s="158">
        <v>0.29558011049723759</v>
      </c>
      <c r="E1174" s="158">
        <v>0.20441988950276244</v>
      </c>
      <c r="F1174" s="158">
        <v>1.1049723756906077E-2</v>
      </c>
      <c r="G1174" s="158">
        <v>0.45580110497237569</v>
      </c>
      <c r="H1174" s="158" t="s">
        <v>294</v>
      </c>
      <c r="I1174" s="158">
        <v>2.4861878453038673E-2</v>
      </c>
      <c r="J1174" s="158">
        <v>1</v>
      </c>
      <c r="K1174" s="159">
        <v>362</v>
      </c>
      <c r="L1174" s="141"/>
      <c r="M1174" s="158" t="s">
        <v>294</v>
      </c>
      <c r="N1174" s="158" t="s">
        <v>294</v>
      </c>
      <c r="O1174" s="158">
        <v>3.0000000000000001E-3</v>
      </c>
      <c r="P1174" s="158">
        <v>2.4E-2</v>
      </c>
      <c r="Q1174" s="158">
        <v>0.251</v>
      </c>
      <c r="R1174" s="158">
        <v>0.34499999999999997</v>
      </c>
      <c r="S1174" s="158">
        <v>0.16600000000000001</v>
      </c>
      <c r="T1174" s="158">
        <v>0.249</v>
      </c>
      <c r="U1174" s="158">
        <v>4.0000000000000001E-3</v>
      </c>
      <c r="V1174" s="158">
        <v>2.8000000000000001E-2</v>
      </c>
      <c r="W1174" s="158">
        <v>0.40500000000000003</v>
      </c>
      <c r="X1174" s="158">
        <v>0.50700000000000001</v>
      </c>
      <c r="Y1174" s="158" t="s">
        <v>294</v>
      </c>
      <c r="Z1174" s="158" t="s">
        <v>294</v>
      </c>
      <c r="AA1174" s="158">
        <v>1.2999999999999999E-2</v>
      </c>
      <c r="AB1174" s="158">
        <v>4.7E-2</v>
      </c>
    </row>
    <row r="1175" spans="1:28" x14ac:dyDescent="0.25">
      <c r="A1175" s="159" t="s">
        <v>5097</v>
      </c>
      <c r="B1175" s="158" t="s">
        <v>294</v>
      </c>
      <c r="C1175" s="158">
        <v>0.23177570093457944</v>
      </c>
      <c r="D1175" s="158">
        <v>0.24112149532710281</v>
      </c>
      <c r="E1175" s="158">
        <v>0.17196261682242991</v>
      </c>
      <c r="F1175" s="158">
        <v>2.4299065420560748E-2</v>
      </c>
      <c r="G1175" s="158">
        <v>0.31401869158878504</v>
      </c>
      <c r="H1175" s="158" t="s">
        <v>294</v>
      </c>
      <c r="I1175" s="158">
        <v>1.6822429906542057E-2</v>
      </c>
      <c r="J1175" s="158">
        <v>0.99999999999999989</v>
      </c>
      <c r="K1175" s="159">
        <v>535</v>
      </c>
      <c r="L1175" s="141"/>
      <c r="M1175" s="158" t="s">
        <v>294</v>
      </c>
      <c r="N1175" s="158" t="s">
        <v>294</v>
      </c>
      <c r="O1175" s="158">
        <v>0.19800000000000001</v>
      </c>
      <c r="P1175" s="158">
        <v>0.26900000000000002</v>
      </c>
      <c r="Q1175" s="158">
        <v>0.20699999999999999</v>
      </c>
      <c r="R1175" s="158">
        <v>0.27900000000000003</v>
      </c>
      <c r="S1175" s="158">
        <v>0.14199999999999999</v>
      </c>
      <c r="T1175" s="158">
        <v>0.20599999999999999</v>
      </c>
      <c r="U1175" s="158">
        <v>1.4E-2</v>
      </c>
      <c r="V1175" s="158">
        <v>4.1000000000000002E-2</v>
      </c>
      <c r="W1175" s="158">
        <v>0.27600000000000002</v>
      </c>
      <c r="X1175" s="158">
        <v>0.35499999999999998</v>
      </c>
      <c r="Y1175" s="158" t="s">
        <v>294</v>
      </c>
      <c r="Z1175" s="158" t="s">
        <v>294</v>
      </c>
      <c r="AA1175" s="158">
        <v>8.9999999999999993E-3</v>
      </c>
      <c r="AB1175" s="158">
        <v>3.2000000000000001E-2</v>
      </c>
    </row>
    <row r="1176" spans="1:28" x14ac:dyDescent="0.25">
      <c r="A1176" s="159" t="s">
        <v>5098</v>
      </c>
      <c r="B1176" s="158" t="s">
        <v>294</v>
      </c>
      <c r="C1176" s="158">
        <v>0.15880322209436135</v>
      </c>
      <c r="D1176" s="158">
        <v>0.35443037974683544</v>
      </c>
      <c r="E1176" s="158">
        <v>0.11507479861910241</v>
      </c>
      <c r="F1176" s="158">
        <v>9.2059838895281933E-3</v>
      </c>
      <c r="G1176" s="158">
        <v>0.34867663981588032</v>
      </c>
      <c r="H1176" s="158">
        <v>3.4522439585730723E-3</v>
      </c>
      <c r="I1176" s="158">
        <v>1.0356731875719217E-2</v>
      </c>
      <c r="J1176" s="158">
        <v>0.99999999999999989</v>
      </c>
      <c r="K1176" s="159">
        <v>869</v>
      </c>
      <c r="L1176" s="141"/>
      <c r="M1176" s="158" t="s">
        <v>294</v>
      </c>
      <c r="N1176" s="158" t="s">
        <v>294</v>
      </c>
      <c r="O1176" s="158">
        <v>0.13600000000000001</v>
      </c>
      <c r="P1176" s="158">
        <v>0.185</v>
      </c>
      <c r="Q1176" s="158">
        <v>0.32300000000000001</v>
      </c>
      <c r="R1176" s="158">
        <v>0.38700000000000001</v>
      </c>
      <c r="S1176" s="158">
        <v>9.6000000000000002E-2</v>
      </c>
      <c r="T1176" s="158">
        <v>0.13800000000000001</v>
      </c>
      <c r="U1176" s="158">
        <v>5.0000000000000001E-3</v>
      </c>
      <c r="V1176" s="158">
        <v>1.7999999999999999E-2</v>
      </c>
      <c r="W1176" s="158">
        <v>0.318</v>
      </c>
      <c r="X1176" s="158">
        <v>0.38100000000000001</v>
      </c>
      <c r="Y1176" s="158">
        <v>1E-3</v>
      </c>
      <c r="Z1176" s="158">
        <v>0.01</v>
      </c>
      <c r="AA1176" s="158">
        <v>5.0000000000000001E-3</v>
      </c>
      <c r="AB1176" s="158">
        <v>0.02</v>
      </c>
    </row>
    <row r="1177" spans="1:28" x14ac:dyDescent="0.25">
      <c r="A1177" s="159" t="s">
        <v>5099</v>
      </c>
      <c r="B1177" s="158" t="s">
        <v>294</v>
      </c>
      <c r="C1177" s="158">
        <v>0.25068119891008173</v>
      </c>
      <c r="D1177" s="158">
        <v>0.32379654859218893</v>
      </c>
      <c r="E1177" s="158">
        <v>0.11625794732061762</v>
      </c>
      <c r="F1177" s="158">
        <v>1.5440508628519528E-2</v>
      </c>
      <c r="G1177" s="158">
        <v>0.25567665758401453</v>
      </c>
      <c r="H1177" s="158">
        <v>1.3623978201634877E-3</v>
      </c>
      <c r="I1177" s="158">
        <v>3.6784741144414171E-2</v>
      </c>
      <c r="J1177" s="158">
        <v>0.99999999999999989</v>
      </c>
      <c r="K1177" s="159">
        <v>2202</v>
      </c>
      <c r="L1177" s="141"/>
      <c r="M1177" s="158" t="s">
        <v>294</v>
      </c>
      <c r="N1177" s="158" t="s">
        <v>294</v>
      </c>
      <c r="O1177" s="158">
        <v>0.23300000000000001</v>
      </c>
      <c r="P1177" s="158">
        <v>0.26900000000000002</v>
      </c>
      <c r="Q1177" s="158">
        <v>0.30499999999999999</v>
      </c>
      <c r="R1177" s="158">
        <v>0.34399999999999997</v>
      </c>
      <c r="S1177" s="158">
        <v>0.104</v>
      </c>
      <c r="T1177" s="158">
        <v>0.13</v>
      </c>
      <c r="U1177" s="158">
        <v>1.0999999999999999E-2</v>
      </c>
      <c r="V1177" s="158">
        <v>2.1000000000000001E-2</v>
      </c>
      <c r="W1177" s="158">
        <v>0.23799999999999999</v>
      </c>
      <c r="X1177" s="158">
        <v>0.27400000000000002</v>
      </c>
      <c r="Y1177" s="158">
        <v>0</v>
      </c>
      <c r="Z1177" s="158">
        <v>4.0000000000000001E-3</v>
      </c>
      <c r="AA1177" s="158">
        <v>0.03</v>
      </c>
      <c r="AB1177" s="158">
        <v>4.4999999999999998E-2</v>
      </c>
    </row>
    <row r="1178" spans="1:28" x14ac:dyDescent="0.25">
      <c r="A1178" s="159" t="s">
        <v>5100</v>
      </c>
      <c r="B1178" s="158" t="s">
        <v>294</v>
      </c>
      <c r="C1178" s="158">
        <v>0.39928825622775799</v>
      </c>
      <c r="D1178" s="158">
        <v>0.20996441281138789</v>
      </c>
      <c r="E1178" s="158">
        <v>6.7615658362989328E-2</v>
      </c>
      <c r="F1178" s="158">
        <v>0.11530249110320284</v>
      </c>
      <c r="G1178" s="158">
        <v>0.1893238434163701</v>
      </c>
      <c r="H1178" s="158">
        <v>3.5587188612099642E-3</v>
      </c>
      <c r="I1178" s="158">
        <v>1.494661921708185E-2</v>
      </c>
      <c r="J1178" s="158">
        <v>0.99999999999999989</v>
      </c>
      <c r="K1178" s="159">
        <v>1405</v>
      </c>
      <c r="L1178" s="141"/>
      <c r="M1178" s="158" t="s">
        <v>294</v>
      </c>
      <c r="N1178" s="158" t="s">
        <v>294</v>
      </c>
      <c r="O1178" s="158">
        <v>0.374</v>
      </c>
      <c r="P1178" s="158">
        <v>0.42499999999999999</v>
      </c>
      <c r="Q1178" s="158">
        <v>0.189</v>
      </c>
      <c r="R1178" s="158">
        <v>0.23200000000000001</v>
      </c>
      <c r="S1178" s="158">
        <v>5.6000000000000001E-2</v>
      </c>
      <c r="T1178" s="158">
        <v>8.2000000000000003E-2</v>
      </c>
      <c r="U1178" s="158">
        <v>0.1</v>
      </c>
      <c r="V1178" s="158">
        <v>0.13300000000000001</v>
      </c>
      <c r="W1178" s="158">
        <v>0.17</v>
      </c>
      <c r="X1178" s="158">
        <v>0.21099999999999999</v>
      </c>
      <c r="Y1178" s="158">
        <v>2E-3</v>
      </c>
      <c r="Z1178" s="158">
        <v>8.0000000000000002E-3</v>
      </c>
      <c r="AA1178" s="158">
        <v>0.01</v>
      </c>
      <c r="AB1178" s="158">
        <v>2.3E-2</v>
      </c>
    </row>
    <row r="1179" spans="1:28" x14ac:dyDescent="0.25">
      <c r="A1179" s="159" t="s">
        <v>5101</v>
      </c>
      <c r="B1179" s="158" t="s">
        <v>294</v>
      </c>
      <c r="C1179" s="158">
        <v>0.19163763066202091</v>
      </c>
      <c r="D1179" s="158">
        <v>0.37630662020905925</v>
      </c>
      <c r="E1179" s="158">
        <v>0.2264808362369338</v>
      </c>
      <c r="F1179" s="158">
        <v>1.0452961672473868E-2</v>
      </c>
      <c r="G1179" s="158">
        <v>0.1672473867595819</v>
      </c>
      <c r="H1179" s="158">
        <v>1.3937282229965157E-2</v>
      </c>
      <c r="I1179" s="158">
        <v>1.3937282229965157E-2</v>
      </c>
      <c r="J1179" s="158">
        <v>1</v>
      </c>
      <c r="K1179" s="159">
        <v>287</v>
      </c>
      <c r="L1179" s="141"/>
      <c r="M1179" s="158" t="s">
        <v>294</v>
      </c>
      <c r="N1179" s="158" t="s">
        <v>294</v>
      </c>
      <c r="O1179" s="158">
        <v>0.15</v>
      </c>
      <c r="P1179" s="158">
        <v>0.24099999999999999</v>
      </c>
      <c r="Q1179" s="158">
        <v>0.32200000000000001</v>
      </c>
      <c r="R1179" s="158">
        <v>0.434</v>
      </c>
      <c r="S1179" s="158">
        <v>0.182</v>
      </c>
      <c r="T1179" s="158">
        <v>0.27800000000000002</v>
      </c>
      <c r="U1179" s="158">
        <v>4.0000000000000001E-3</v>
      </c>
      <c r="V1179" s="158">
        <v>0.03</v>
      </c>
      <c r="W1179" s="158">
        <v>0.129</v>
      </c>
      <c r="X1179" s="158">
        <v>0.215</v>
      </c>
      <c r="Y1179" s="158">
        <v>5.0000000000000001E-3</v>
      </c>
      <c r="Z1179" s="158">
        <v>3.5000000000000003E-2</v>
      </c>
      <c r="AA1179" s="158">
        <v>5.0000000000000001E-3</v>
      </c>
      <c r="AB1179" s="158">
        <v>3.5000000000000003E-2</v>
      </c>
    </row>
    <row r="1180" spans="1:28" x14ac:dyDescent="0.25">
      <c r="A1180" s="159" t="s">
        <v>5102</v>
      </c>
      <c r="B1180" s="158" t="s">
        <v>294</v>
      </c>
      <c r="C1180" s="158">
        <v>3.3898305084745762E-3</v>
      </c>
      <c r="D1180" s="158">
        <v>0.44067796610169491</v>
      </c>
      <c r="E1180" s="158">
        <v>0.25084745762711863</v>
      </c>
      <c r="F1180" s="158">
        <v>1.6949152542372881E-2</v>
      </c>
      <c r="G1180" s="158">
        <v>0.25423728813559321</v>
      </c>
      <c r="H1180" s="158">
        <v>3.3898305084745762E-3</v>
      </c>
      <c r="I1180" s="158">
        <v>3.0508474576271188E-2</v>
      </c>
      <c r="J1180" s="158">
        <v>0.99999999999999978</v>
      </c>
      <c r="K1180" s="159">
        <v>295</v>
      </c>
      <c r="L1180" s="141"/>
      <c r="M1180" s="158" t="s">
        <v>294</v>
      </c>
      <c r="N1180" s="158" t="s">
        <v>294</v>
      </c>
      <c r="O1180" s="158">
        <v>1E-3</v>
      </c>
      <c r="P1180" s="158">
        <v>1.9E-2</v>
      </c>
      <c r="Q1180" s="158">
        <v>0.38500000000000001</v>
      </c>
      <c r="R1180" s="158">
        <v>0.498</v>
      </c>
      <c r="S1180" s="158">
        <v>0.20499999999999999</v>
      </c>
      <c r="T1180" s="158">
        <v>0.30299999999999999</v>
      </c>
      <c r="U1180" s="158">
        <v>7.0000000000000001E-3</v>
      </c>
      <c r="V1180" s="158">
        <v>3.9E-2</v>
      </c>
      <c r="W1180" s="158">
        <v>0.20799999999999999</v>
      </c>
      <c r="X1180" s="158">
        <v>0.307</v>
      </c>
      <c r="Y1180" s="158">
        <v>1E-3</v>
      </c>
      <c r="Z1180" s="158">
        <v>1.9E-2</v>
      </c>
      <c r="AA1180" s="158">
        <v>1.6E-2</v>
      </c>
      <c r="AB1180" s="158">
        <v>5.7000000000000002E-2</v>
      </c>
    </row>
    <row r="1181" spans="1:28" x14ac:dyDescent="0.25">
      <c r="A1181" s="159" t="s">
        <v>5103</v>
      </c>
      <c r="B1181" s="158" t="s">
        <v>294</v>
      </c>
      <c r="C1181" s="158">
        <v>0.10810810810810811</v>
      </c>
      <c r="D1181" s="158">
        <v>0.43629343629343631</v>
      </c>
      <c r="E1181" s="158">
        <v>0.11583011583011583</v>
      </c>
      <c r="F1181" s="158">
        <v>1.9305019305019305E-2</v>
      </c>
      <c r="G1181" s="158">
        <v>0.29343629343629346</v>
      </c>
      <c r="H1181" s="158" t="s">
        <v>294</v>
      </c>
      <c r="I1181" s="158">
        <v>2.7027027027027029E-2</v>
      </c>
      <c r="J1181" s="158">
        <v>1</v>
      </c>
      <c r="K1181" s="159">
        <v>259</v>
      </c>
      <c r="L1181" s="141"/>
      <c r="M1181" s="158" t="s">
        <v>294</v>
      </c>
      <c r="N1181" s="158" t="s">
        <v>294</v>
      </c>
      <c r="O1181" s="158">
        <v>7.5999999999999998E-2</v>
      </c>
      <c r="P1181" s="158">
        <v>0.152</v>
      </c>
      <c r="Q1181" s="158">
        <v>0.377</v>
      </c>
      <c r="R1181" s="158">
        <v>0.497</v>
      </c>
      <c r="S1181" s="158">
        <v>8.2000000000000003E-2</v>
      </c>
      <c r="T1181" s="158">
        <v>0.161</v>
      </c>
      <c r="U1181" s="158">
        <v>8.0000000000000002E-3</v>
      </c>
      <c r="V1181" s="158">
        <v>4.3999999999999997E-2</v>
      </c>
      <c r="W1181" s="158">
        <v>0.24099999999999999</v>
      </c>
      <c r="X1181" s="158">
        <v>0.35199999999999998</v>
      </c>
      <c r="Y1181" s="158" t="s">
        <v>294</v>
      </c>
      <c r="Z1181" s="158" t="s">
        <v>294</v>
      </c>
      <c r="AA1181" s="158">
        <v>1.2999999999999999E-2</v>
      </c>
      <c r="AB1181" s="158">
        <v>5.5E-2</v>
      </c>
    </row>
    <row r="1182" spans="1:28" x14ac:dyDescent="0.25">
      <c r="A1182" s="159" t="s">
        <v>5104</v>
      </c>
      <c r="B1182" s="158" t="s">
        <v>294</v>
      </c>
      <c r="C1182" s="158">
        <v>0.15934475055845124</v>
      </c>
      <c r="D1182" s="158">
        <v>0.31124348473566643</v>
      </c>
      <c r="E1182" s="158">
        <v>0.17051377513030527</v>
      </c>
      <c r="F1182" s="158">
        <v>1.4147431124348473E-2</v>
      </c>
      <c r="G1182" s="158">
        <v>0.31273268801191362</v>
      </c>
      <c r="H1182" s="158">
        <v>5.956813104988831E-3</v>
      </c>
      <c r="I1182" s="158">
        <v>2.6061057334326135E-2</v>
      </c>
      <c r="J1182" s="158">
        <v>1</v>
      </c>
      <c r="K1182" s="159">
        <v>1343</v>
      </c>
      <c r="L1182" s="141"/>
      <c r="M1182" s="158" t="s">
        <v>294</v>
      </c>
      <c r="N1182" s="158" t="s">
        <v>294</v>
      </c>
      <c r="O1182" s="158">
        <v>0.14099999999999999</v>
      </c>
      <c r="P1182" s="158">
        <v>0.18</v>
      </c>
      <c r="Q1182" s="158">
        <v>0.28699999999999998</v>
      </c>
      <c r="R1182" s="158">
        <v>0.33700000000000002</v>
      </c>
      <c r="S1182" s="158">
        <v>0.151</v>
      </c>
      <c r="T1182" s="158">
        <v>0.192</v>
      </c>
      <c r="U1182" s="158">
        <v>8.9999999999999993E-3</v>
      </c>
      <c r="V1182" s="158">
        <v>2.1999999999999999E-2</v>
      </c>
      <c r="W1182" s="158">
        <v>0.28899999999999998</v>
      </c>
      <c r="X1182" s="158">
        <v>0.33800000000000002</v>
      </c>
      <c r="Y1182" s="158">
        <v>3.0000000000000001E-3</v>
      </c>
      <c r="Z1182" s="158">
        <v>1.2E-2</v>
      </c>
      <c r="AA1182" s="158">
        <v>1.9E-2</v>
      </c>
      <c r="AB1182" s="158">
        <v>3.5999999999999997E-2</v>
      </c>
    </row>
    <row r="1183" spans="1:28" x14ac:dyDescent="0.25">
      <c r="A1183" s="159" t="s">
        <v>5105</v>
      </c>
      <c r="B1183" s="158" t="s">
        <v>294</v>
      </c>
      <c r="C1183" s="158">
        <v>0.28730512249443207</v>
      </c>
      <c r="D1183" s="158">
        <v>0.28062360801781738</v>
      </c>
      <c r="E1183" s="158">
        <v>0.11358574610244988</v>
      </c>
      <c r="F1183" s="158">
        <v>9.6510764662212315E-3</v>
      </c>
      <c r="G1183" s="158">
        <v>0.27171492204899778</v>
      </c>
      <c r="H1183" s="158">
        <v>5.9391239792130658E-3</v>
      </c>
      <c r="I1183" s="158">
        <v>3.1180400890868598E-2</v>
      </c>
      <c r="J1183" s="158">
        <v>0.99999999999999989</v>
      </c>
      <c r="K1183" s="159">
        <v>1347</v>
      </c>
      <c r="L1183" s="141"/>
      <c r="M1183" s="158" t="s">
        <v>294</v>
      </c>
      <c r="N1183" s="158" t="s">
        <v>294</v>
      </c>
      <c r="O1183" s="158">
        <v>0.26400000000000001</v>
      </c>
      <c r="P1183" s="158">
        <v>0.312</v>
      </c>
      <c r="Q1183" s="158">
        <v>0.25700000000000001</v>
      </c>
      <c r="R1183" s="158">
        <v>0.30499999999999999</v>
      </c>
      <c r="S1183" s="158">
        <v>9.8000000000000004E-2</v>
      </c>
      <c r="T1183" s="158">
        <v>0.13200000000000001</v>
      </c>
      <c r="U1183" s="158">
        <v>6.0000000000000001E-3</v>
      </c>
      <c r="V1183" s="158">
        <v>1.6E-2</v>
      </c>
      <c r="W1183" s="158">
        <v>0.249</v>
      </c>
      <c r="X1183" s="158">
        <v>0.29599999999999999</v>
      </c>
      <c r="Y1183" s="158">
        <v>3.0000000000000001E-3</v>
      </c>
      <c r="Z1183" s="158">
        <v>1.2E-2</v>
      </c>
      <c r="AA1183" s="158">
        <v>2.3E-2</v>
      </c>
      <c r="AB1183" s="158">
        <v>4.2000000000000003E-2</v>
      </c>
    </row>
    <row r="1184" spans="1:28" x14ac:dyDescent="0.25">
      <c r="A1184" s="159" t="s">
        <v>5106</v>
      </c>
      <c r="B1184" s="158" t="s">
        <v>294</v>
      </c>
      <c r="C1184" s="158">
        <v>0.15375302663438256</v>
      </c>
      <c r="D1184" s="158">
        <v>0.21912832929782083</v>
      </c>
      <c r="E1184" s="158">
        <v>9.9273607748184015E-2</v>
      </c>
      <c r="F1184" s="158">
        <v>3.4503631961259079E-2</v>
      </c>
      <c r="G1184" s="158">
        <v>0.45460048426150124</v>
      </c>
      <c r="H1184" s="158">
        <v>7.2639225181598066E-3</v>
      </c>
      <c r="I1184" s="158">
        <v>3.1476997578692496E-2</v>
      </c>
      <c r="J1184" s="158">
        <v>1</v>
      </c>
      <c r="K1184" s="159">
        <v>1652</v>
      </c>
      <c r="L1184" s="141"/>
      <c r="M1184" s="158" t="s">
        <v>294</v>
      </c>
      <c r="N1184" s="158" t="s">
        <v>294</v>
      </c>
      <c r="O1184" s="158">
        <v>0.13700000000000001</v>
      </c>
      <c r="P1184" s="158">
        <v>0.17199999999999999</v>
      </c>
      <c r="Q1184" s="158">
        <v>0.2</v>
      </c>
      <c r="R1184" s="158">
        <v>0.24</v>
      </c>
      <c r="S1184" s="158">
        <v>8.5999999999999993E-2</v>
      </c>
      <c r="T1184" s="158">
        <v>0.115</v>
      </c>
      <c r="U1184" s="158">
        <v>2.7E-2</v>
      </c>
      <c r="V1184" s="158">
        <v>4.3999999999999997E-2</v>
      </c>
      <c r="W1184" s="158">
        <v>0.43099999999999999</v>
      </c>
      <c r="X1184" s="158">
        <v>0.47899999999999998</v>
      </c>
      <c r="Y1184" s="158">
        <v>4.0000000000000001E-3</v>
      </c>
      <c r="Z1184" s="158">
        <v>1.2999999999999999E-2</v>
      </c>
      <c r="AA1184" s="158">
        <v>2.4E-2</v>
      </c>
      <c r="AB1184" s="158">
        <v>4.1000000000000002E-2</v>
      </c>
    </row>
    <row r="1185" spans="1:28" x14ac:dyDescent="0.25">
      <c r="A1185" s="159" t="s">
        <v>5107</v>
      </c>
      <c r="B1185" s="158" t="s">
        <v>294</v>
      </c>
      <c r="C1185" s="158">
        <v>0.37603526582954849</v>
      </c>
      <c r="D1185" s="158">
        <v>0.40208388992786537</v>
      </c>
      <c r="E1185" s="158">
        <v>9.5511621693828486E-2</v>
      </c>
      <c r="F1185" s="158">
        <v>1.2690355329949238E-2</v>
      </c>
      <c r="G1185" s="158">
        <v>8.0683943360940424E-2</v>
      </c>
      <c r="H1185" s="158">
        <v>2.0037403152551431E-3</v>
      </c>
      <c r="I1185" s="158">
        <v>3.0991183542612877E-2</v>
      </c>
      <c r="J1185" s="158">
        <v>1</v>
      </c>
      <c r="K1185" s="159">
        <v>7486</v>
      </c>
      <c r="L1185" s="141"/>
      <c r="M1185" s="158" t="s">
        <v>294</v>
      </c>
      <c r="N1185" s="158" t="s">
        <v>294</v>
      </c>
      <c r="O1185" s="158">
        <v>0.36499999999999999</v>
      </c>
      <c r="P1185" s="158">
        <v>0.38700000000000001</v>
      </c>
      <c r="Q1185" s="158">
        <v>0.39100000000000001</v>
      </c>
      <c r="R1185" s="158">
        <v>0.41299999999999998</v>
      </c>
      <c r="S1185" s="158">
        <v>8.8999999999999996E-2</v>
      </c>
      <c r="T1185" s="158">
        <v>0.10199999999999999</v>
      </c>
      <c r="U1185" s="158">
        <v>0.01</v>
      </c>
      <c r="V1185" s="158">
        <v>1.4999999999999999E-2</v>
      </c>
      <c r="W1185" s="158">
        <v>7.4999999999999997E-2</v>
      </c>
      <c r="X1185" s="158">
        <v>8.6999999999999994E-2</v>
      </c>
      <c r="Y1185" s="158">
        <v>1E-3</v>
      </c>
      <c r="Z1185" s="158">
        <v>3.0000000000000001E-3</v>
      </c>
      <c r="AA1185" s="158">
        <v>2.7E-2</v>
      </c>
      <c r="AB1185" s="158">
        <v>3.5000000000000003E-2</v>
      </c>
    </row>
    <row r="1186" spans="1:28" x14ac:dyDescent="0.25">
      <c r="A1186" s="159" t="s">
        <v>5108</v>
      </c>
      <c r="B1186" s="158" t="s">
        <v>294</v>
      </c>
      <c r="C1186" s="158">
        <v>9.1836734693877556E-2</v>
      </c>
      <c r="D1186" s="158">
        <v>0.27551020408163263</v>
      </c>
      <c r="E1186" s="158">
        <v>0.34693877551020408</v>
      </c>
      <c r="F1186" s="158" t="s">
        <v>294</v>
      </c>
      <c r="G1186" s="158">
        <v>0.25510204081632654</v>
      </c>
      <c r="H1186" s="158">
        <v>1.020408163265306E-2</v>
      </c>
      <c r="I1186" s="158">
        <v>2.0408163265306121E-2</v>
      </c>
      <c r="J1186" s="158">
        <v>0.99999999999999989</v>
      </c>
      <c r="K1186" s="159">
        <v>98</v>
      </c>
      <c r="L1186" s="141"/>
      <c r="M1186" s="158" t="s">
        <v>294</v>
      </c>
      <c r="N1186" s="158" t="s">
        <v>294</v>
      </c>
      <c r="O1186" s="158">
        <v>4.9000000000000002E-2</v>
      </c>
      <c r="P1186" s="158">
        <v>0.16500000000000001</v>
      </c>
      <c r="Q1186" s="158">
        <v>0.19700000000000001</v>
      </c>
      <c r="R1186" s="158">
        <v>0.371</v>
      </c>
      <c r="S1186" s="158">
        <v>0.26</v>
      </c>
      <c r="T1186" s="158">
        <v>0.44500000000000001</v>
      </c>
      <c r="U1186" s="158" t="s">
        <v>294</v>
      </c>
      <c r="V1186" s="158" t="s">
        <v>294</v>
      </c>
      <c r="W1186" s="158">
        <v>0.17899999999999999</v>
      </c>
      <c r="X1186" s="158">
        <v>0.35</v>
      </c>
      <c r="Y1186" s="158">
        <v>2E-3</v>
      </c>
      <c r="Z1186" s="158">
        <v>5.6000000000000001E-2</v>
      </c>
      <c r="AA1186" s="158">
        <v>6.0000000000000001E-3</v>
      </c>
      <c r="AB1186" s="158">
        <v>7.0999999999999994E-2</v>
      </c>
    </row>
    <row r="1187" spans="1:28" x14ac:dyDescent="0.25">
      <c r="A1187" s="159" t="s">
        <v>5109</v>
      </c>
      <c r="B1187" s="158" t="s">
        <v>294</v>
      </c>
      <c r="C1187" s="158">
        <v>0.21446384039900249</v>
      </c>
      <c r="D1187" s="158">
        <v>0.36408977556109728</v>
      </c>
      <c r="E1187" s="158">
        <v>0.13466334164588528</v>
      </c>
      <c r="F1187" s="158">
        <v>1.2468827930174564E-2</v>
      </c>
      <c r="G1187" s="158">
        <v>0.22942643391521197</v>
      </c>
      <c r="H1187" s="158">
        <v>2.4937655860349127E-3</v>
      </c>
      <c r="I1187" s="158">
        <v>4.2394014962593519E-2</v>
      </c>
      <c r="J1187" s="158">
        <v>1</v>
      </c>
      <c r="K1187" s="159">
        <v>401</v>
      </c>
      <c r="L1187" s="141"/>
      <c r="M1187" s="158" t="s">
        <v>294</v>
      </c>
      <c r="N1187" s="158" t="s">
        <v>294</v>
      </c>
      <c r="O1187" s="158">
        <v>0.17699999999999999</v>
      </c>
      <c r="P1187" s="158">
        <v>0.25700000000000001</v>
      </c>
      <c r="Q1187" s="158">
        <v>0.318</v>
      </c>
      <c r="R1187" s="158">
        <v>0.41199999999999998</v>
      </c>
      <c r="S1187" s="158">
        <v>0.105</v>
      </c>
      <c r="T1187" s="158">
        <v>0.17199999999999999</v>
      </c>
      <c r="U1187" s="158">
        <v>5.0000000000000001E-3</v>
      </c>
      <c r="V1187" s="158">
        <v>2.9000000000000001E-2</v>
      </c>
      <c r="W1187" s="158">
        <v>0.191</v>
      </c>
      <c r="X1187" s="158">
        <v>0.27300000000000002</v>
      </c>
      <c r="Y1187" s="158">
        <v>0</v>
      </c>
      <c r="Z1187" s="158">
        <v>1.4E-2</v>
      </c>
      <c r="AA1187" s="158">
        <v>2.7E-2</v>
      </c>
      <c r="AB1187" s="158">
        <v>6.7000000000000004E-2</v>
      </c>
    </row>
    <row r="1188" spans="1:28" x14ac:dyDescent="0.25">
      <c r="A1188" s="159" t="s">
        <v>5110</v>
      </c>
      <c r="B1188" s="158" t="s">
        <v>294</v>
      </c>
      <c r="C1188" s="158">
        <v>0.27424749163879597</v>
      </c>
      <c r="D1188" s="158">
        <v>0.24414715719063546</v>
      </c>
      <c r="E1188" s="158">
        <v>7.0234113712374577E-2</v>
      </c>
      <c r="F1188" s="158">
        <v>8.193979933110368E-2</v>
      </c>
      <c r="G1188" s="158">
        <v>0.298494983277592</v>
      </c>
      <c r="H1188" s="158">
        <v>5.016722408026756E-3</v>
      </c>
      <c r="I1188" s="158">
        <v>2.5919732441471572E-2</v>
      </c>
      <c r="J1188" s="158">
        <v>1</v>
      </c>
      <c r="K1188" s="159">
        <v>1196</v>
      </c>
      <c r="L1188" s="141"/>
      <c r="M1188" s="158" t="s">
        <v>294</v>
      </c>
      <c r="N1188" s="158" t="s">
        <v>294</v>
      </c>
      <c r="O1188" s="158">
        <v>0.25</v>
      </c>
      <c r="P1188" s="158">
        <v>0.3</v>
      </c>
      <c r="Q1188" s="158">
        <v>0.221</v>
      </c>
      <c r="R1188" s="158">
        <v>0.26900000000000002</v>
      </c>
      <c r="S1188" s="158">
        <v>5.7000000000000002E-2</v>
      </c>
      <c r="T1188" s="158">
        <v>8.5999999999999993E-2</v>
      </c>
      <c r="U1188" s="158">
        <v>6.8000000000000005E-2</v>
      </c>
      <c r="V1188" s="158">
        <v>9.9000000000000005E-2</v>
      </c>
      <c r="W1188" s="158">
        <v>0.27300000000000002</v>
      </c>
      <c r="X1188" s="158">
        <v>0.32500000000000001</v>
      </c>
      <c r="Y1188" s="158">
        <v>2E-3</v>
      </c>
      <c r="Z1188" s="158">
        <v>1.0999999999999999E-2</v>
      </c>
      <c r="AA1188" s="158">
        <v>1.7999999999999999E-2</v>
      </c>
      <c r="AB1188" s="158">
        <v>3.6999999999999998E-2</v>
      </c>
    </row>
    <row r="1189" spans="1:28" x14ac:dyDescent="0.25">
      <c r="A1189" s="159" t="s">
        <v>5111</v>
      </c>
      <c r="B1189" s="158" t="s">
        <v>294</v>
      </c>
      <c r="C1189" s="158">
        <v>0.56878306878306883</v>
      </c>
      <c r="D1189" s="158">
        <v>0.19576719576719576</v>
      </c>
      <c r="E1189" s="158">
        <v>0.10317460317460317</v>
      </c>
      <c r="F1189" s="158">
        <v>1.3227513227513227E-2</v>
      </c>
      <c r="G1189" s="158">
        <v>7.6719576719576715E-2</v>
      </c>
      <c r="H1189" s="158" t="s">
        <v>294</v>
      </c>
      <c r="I1189" s="158">
        <v>4.2328042328042326E-2</v>
      </c>
      <c r="J1189" s="158">
        <v>1</v>
      </c>
      <c r="K1189" s="159">
        <v>378</v>
      </c>
      <c r="L1189" s="141"/>
      <c r="M1189" s="158" t="s">
        <v>294</v>
      </c>
      <c r="N1189" s="158" t="s">
        <v>294</v>
      </c>
      <c r="O1189" s="158">
        <v>0.51800000000000002</v>
      </c>
      <c r="P1189" s="158">
        <v>0.61799999999999999</v>
      </c>
      <c r="Q1189" s="158">
        <v>0.159</v>
      </c>
      <c r="R1189" s="158">
        <v>0.23899999999999999</v>
      </c>
      <c r="S1189" s="158">
        <v>7.5999999999999998E-2</v>
      </c>
      <c r="T1189" s="158">
        <v>0.13800000000000001</v>
      </c>
      <c r="U1189" s="158">
        <v>6.0000000000000001E-3</v>
      </c>
      <c r="V1189" s="158">
        <v>3.1E-2</v>
      </c>
      <c r="W1189" s="158">
        <v>5.3999999999999999E-2</v>
      </c>
      <c r="X1189" s="158">
        <v>0.108</v>
      </c>
      <c r="Y1189" s="158" t="s">
        <v>294</v>
      </c>
      <c r="Z1189" s="158" t="s">
        <v>294</v>
      </c>
      <c r="AA1189" s="158">
        <v>2.5999999999999999E-2</v>
      </c>
      <c r="AB1189" s="158">
        <v>6.8000000000000005E-2</v>
      </c>
    </row>
    <row r="1190" spans="1:28" x14ac:dyDescent="0.25">
      <c r="A1190" s="159" t="s">
        <v>5112</v>
      </c>
      <c r="B1190" s="158" t="s">
        <v>294</v>
      </c>
      <c r="C1190" s="158">
        <v>0.52584556477345246</v>
      </c>
      <c r="D1190" s="158">
        <v>0.28972559029993616</v>
      </c>
      <c r="E1190" s="158">
        <v>7.5941289087428213E-2</v>
      </c>
      <c r="F1190" s="158">
        <v>5.7434588385449903E-3</v>
      </c>
      <c r="G1190" s="158">
        <v>7.3388640714741549E-2</v>
      </c>
      <c r="H1190" s="158">
        <v>3.1908104658583281E-3</v>
      </c>
      <c r="I1190" s="158">
        <v>2.6164645820038291E-2</v>
      </c>
      <c r="J1190" s="158">
        <v>1</v>
      </c>
      <c r="K1190" s="159">
        <v>1567</v>
      </c>
      <c r="L1190" s="141"/>
      <c r="M1190" s="158" t="s">
        <v>294</v>
      </c>
      <c r="N1190" s="158" t="s">
        <v>294</v>
      </c>
      <c r="O1190" s="158">
        <v>0.501</v>
      </c>
      <c r="P1190" s="158">
        <v>0.55000000000000004</v>
      </c>
      <c r="Q1190" s="158">
        <v>0.26800000000000002</v>
      </c>
      <c r="R1190" s="158">
        <v>0.313</v>
      </c>
      <c r="S1190" s="158">
        <v>6.4000000000000001E-2</v>
      </c>
      <c r="T1190" s="158">
        <v>0.09</v>
      </c>
      <c r="U1190" s="158">
        <v>3.0000000000000001E-3</v>
      </c>
      <c r="V1190" s="158">
        <v>1.0999999999999999E-2</v>
      </c>
      <c r="W1190" s="158">
        <v>6.0999999999999999E-2</v>
      </c>
      <c r="X1190" s="158">
        <v>8.6999999999999994E-2</v>
      </c>
      <c r="Y1190" s="158">
        <v>1E-3</v>
      </c>
      <c r="Z1190" s="158">
        <v>7.0000000000000001E-3</v>
      </c>
      <c r="AA1190" s="158">
        <v>1.9E-2</v>
      </c>
      <c r="AB1190" s="158">
        <v>3.5000000000000003E-2</v>
      </c>
    </row>
    <row r="1191" spans="1:28" x14ac:dyDescent="0.25">
      <c r="A1191" s="159" t="s">
        <v>5113</v>
      </c>
      <c r="B1191" s="158" t="s">
        <v>294</v>
      </c>
      <c r="C1191" s="158">
        <v>0.42079207920792078</v>
      </c>
      <c r="D1191" s="158">
        <v>0.3910891089108911</v>
      </c>
      <c r="E1191" s="158">
        <v>0.10891089108910891</v>
      </c>
      <c r="F1191" s="158" t="s">
        <v>294</v>
      </c>
      <c r="G1191" s="158">
        <v>7.4257425742574254E-2</v>
      </c>
      <c r="H1191" s="158" t="s">
        <v>294</v>
      </c>
      <c r="I1191" s="158">
        <v>4.9504950495049506E-3</v>
      </c>
      <c r="J1191" s="158">
        <v>1</v>
      </c>
      <c r="K1191" s="159">
        <v>202</v>
      </c>
      <c r="L1191" s="141"/>
      <c r="M1191" s="158" t="s">
        <v>294</v>
      </c>
      <c r="N1191" s="158" t="s">
        <v>294</v>
      </c>
      <c r="O1191" s="158">
        <v>0.35499999999999998</v>
      </c>
      <c r="P1191" s="158">
        <v>0.49</v>
      </c>
      <c r="Q1191" s="158">
        <v>0.32600000000000001</v>
      </c>
      <c r="R1191" s="158">
        <v>0.46</v>
      </c>
      <c r="S1191" s="158">
        <v>7.2999999999999995E-2</v>
      </c>
      <c r="T1191" s="158">
        <v>0.159</v>
      </c>
      <c r="U1191" s="158" t="s">
        <v>294</v>
      </c>
      <c r="V1191" s="158" t="s">
        <v>294</v>
      </c>
      <c r="W1191" s="158">
        <v>4.5999999999999999E-2</v>
      </c>
      <c r="X1191" s="158">
        <v>0.11899999999999999</v>
      </c>
      <c r="Y1191" s="158" t="s">
        <v>294</v>
      </c>
      <c r="Z1191" s="158" t="s">
        <v>294</v>
      </c>
      <c r="AA1191" s="158">
        <v>1E-3</v>
      </c>
      <c r="AB1191" s="158">
        <v>2.8000000000000001E-2</v>
      </c>
    </row>
    <row r="1192" spans="1:28" x14ac:dyDescent="0.25">
      <c r="A1192" s="159" t="s">
        <v>5114</v>
      </c>
      <c r="B1192" s="158" t="s">
        <v>294</v>
      </c>
      <c r="C1192" s="158">
        <v>0.27047913446676969</v>
      </c>
      <c r="D1192" s="158">
        <v>0.45440494590417313</v>
      </c>
      <c r="E1192" s="158">
        <v>0.14528593508500773</v>
      </c>
      <c r="F1192" s="158">
        <v>5.8732612055641419E-2</v>
      </c>
      <c r="G1192" s="158">
        <v>5.5641421947449768E-2</v>
      </c>
      <c r="H1192" s="158" t="s">
        <v>294</v>
      </c>
      <c r="I1192" s="158">
        <v>1.5455950540958269E-2</v>
      </c>
      <c r="J1192" s="158">
        <v>1</v>
      </c>
      <c r="K1192" s="159">
        <v>647</v>
      </c>
      <c r="L1192" s="141"/>
      <c r="M1192" s="158" t="s">
        <v>294</v>
      </c>
      <c r="N1192" s="158" t="s">
        <v>294</v>
      </c>
      <c r="O1192" s="158">
        <v>0.23799999999999999</v>
      </c>
      <c r="P1192" s="158">
        <v>0.30599999999999999</v>
      </c>
      <c r="Q1192" s="158">
        <v>0.41599999999999998</v>
      </c>
      <c r="R1192" s="158">
        <v>0.49299999999999999</v>
      </c>
      <c r="S1192" s="158">
        <v>0.12</v>
      </c>
      <c r="T1192" s="158">
        <v>0.17499999999999999</v>
      </c>
      <c r="U1192" s="158">
        <v>4.2999999999999997E-2</v>
      </c>
      <c r="V1192" s="158">
        <v>0.08</v>
      </c>
      <c r="W1192" s="158">
        <v>0.04</v>
      </c>
      <c r="X1192" s="158">
        <v>7.5999999999999998E-2</v>
      </c>
      <c r="Y1192" s="158" t="s">
        <v>294</v>
      </c>
      <c r="Z1192" s="158" t="s">
        <v>294</v>
      </c>
      <c r="AA1192" s="158">
        <v>8.0000000000000002E-3</v>
      </c>
      <c r="AB1192" s="158">
        <v>2.8000000000000001E-2</v>
      </c>
    </row>
    <row r="1193" spans="1:28" x14ac:dyDescent="0.25">
      <c r="A1193" s="159" t="s">
        <v>5115</v>
      </c>
      <c r="B1193" s="158">
        <v>5.5488585152352513E-2</v>
      </c>
      <c r="C1193" s="158">
        <v>0.32339904675358394</v>
      </c>
      <c r="D1193" s="158">
        <v>0.25010663748817713</v>
      </c>
      <c r="E1193" s="158">
        <v>9.2264609335880265E-2</v>
      </c>
      <c r="F1193" s="158">
        <v>1.9380204373064296E-2</v>
      </c>
      <c r="G1193" s="158">
        <v>0.23343409803230653</v>
      </c>
      <c r="H1193" s="158">
        <v>4.5436842788523953E-3</v>
      </c>
      <c r="I1193" s="158">
        <v>2.1383134585782903E-2</v>
      </c>
      <c r="J1193" s="158">
        <v>1</v>
      </c>
      <c r="K1193" s="159">
        <v>53921</v>
      </c>
      <c r="L1193" s="141"/>
      <c r="M1193" s="158">
        <v>5.3999999999999999E-2</v>
      </c>
      <c r="N1193" s="158">
        <v>5.7000000000000002E-2</v>
      </c>
      <c r="O1193" s="158">
        <v>0.31900000000000001</v>
      </c>
      <c r="P1193" s="158">
        <v>0.32700000000000001</v>
      </c>
      <c r="Q1193" s="158">
        <v>0.246</v>
      </c>
      <c r="R1193" s="158">
        <v>0.254</v>
      </c>
      <c r="S1193" s="158">
        <v>0.09</v>
      </c>
      <c r="T1193" s="158">
        <v>9.5000000000000001E-2</v>
      </c>
      <c r="U1193" s="158">
        <v>1.7999999999999999E-2</v>
      </c>
      <c r="V1193" s="158">
        <v>2.1000000000000001E-2</v>
      </c>
      <c r="W1193" s="158">
        <v>0.23</v>
      </c>
      <c r="X1193" s="158">
        <v>0.23699999999999999</v>
      </c>
      <c r="Y1193" s="158">
        <v>4.0000000000000001E-3</v>
      </c>
      <c r="Z1193" s="158">
        <v>5.0000000000000001E-3</v>
      </c>
      <c r="AA1193" s="158">
        <v>0.02</v>
      </c>
      <c r="AB1193" s="158">
        <v>2.3E-2</v>
      </c>
    </row>
    <row r="1194" spans="1:28" x14ac:dyDescent="0.25">
      <c r="A1194" s="159" t="s">
        <v>5116</v>
      </c>
      <c r="B1194" s="158" t="s">
        <v>294</v>
      </c>
      <c r="C1194" s="158">
        <v>0.12368421052631579</v>
      </c>
      <c r="D1194" s="158">
        <v>0.22894736842105262</v>
      </c>
      <c r="E1194" s="158">
        <v>0.10789473684210527</v>
      </c>
      <c r="F1194" s="158">
        <v>2.1052631578947368E-2</v>
      </c>
      <c r="G1194" s="158">
        <v>0.50789473684210529</v>
      </c>
      <c r="H1194" s="158">
        <v>2.631578947368421E-3</v>
      </c>
      <c r="I1194" s="158">
        <v>7.8947368421052634E-3</v>
      </c>
      <c r="J1194" s="158">
        <v>1</v>
      </c>
      <c r="K1194" s="159">
        <v>380</v>
      </c>
      <c r="L1194" s="141"/>
      <c r="M1194" s="158" t="s">
        <v>294</v>
      </c>
      <c r="N1194" s="158" t="s">
        <v>294</v>
      </c>
      <c r="O1194" s="158">
        <v>9.4E-2</v>
      </c>
      <c r="P1194" s="158">
        <v>0.161</v>
      </c>
      <c r="Q1194" s="158">
        <v>0.19</v>
      </c>
      <c r="R1194" s="158">
        <v>0.27400000000000002</v>
      </c>
      <c r="S1194" s="158">
        <v>8.1000000000000003E-2</v>
      </c>
      <c r="T1194" s="158">
        <v>0.14299999999999999</v>
      </c>
      <c r="U1194" s="158">
        <v>1.0999999999999999E-2</v>
      </c>
      <c r="V1194" s="158">
        <v>4.1000000000000002E-2</v>
      </c>
      <c r="W1194" s="158">
        <v>0.45800000000000002</v>
      </c>
      <c r="X1194" s="158">
        <v>0.55800000000000005</v>
      </c>
      <c r="Y1194" s="158">
        <v>0</v>
      </c>
      <c r="Z1194" s="158">
        <v>1.4999999999999999E-2</v>
      </c>
      <c r="AA1194" s="158">
        <v>3.0000000000000001E-3</v>
      </c>
      <c r="AB1194" s="158">
        <v>2.3E-2</v>
      </c>
    </row>
    <row r="1195" spans="1:28" x14ac:dyDescent="0.25">
      <c r="A1195" s="159" t="s">
        <v>5117</v>
      </c>
      <c r="B1195" s="158" t="s">
        <v>294</v>
      </c>
      <c r="C1195" s="158">
        <v>0.36730123180291152</v>
      </c>
      <c r="D1195" s="158">
        <v>0.2564389697648376</v>
      </c>
      <c r="E1195" s="158">
        <v>0.1360582306830907</v>
      </c>
      <c r="F1195" s="158">
        <v>2.3516237402015677E-2</v>
      </c>
      <c r="G1195" s="158">
        <v>0.1948488241881299</v>
      </c>
      <c r="H1195" s="158">
        <v>4.4792833146696529E-3</v>
      </c>
      <c r="I1195" s="158">
        <v>1.7357222844344905E-2</v>
      </c>
      <c r="J1195" s="158">
        <v>0.99999999999999989</v>
      </c>
      <c r="K1195" s="159">
        <v>1786</v>
      </c>
      <c r="L1195" s="141"/>
      <c r="M1195" s="158" t="s">
        <v>294</v>
      </c>
      <c r="N1195" s="158" t="s">
        <v>294</v>
      </c>
      <c r="O1195" s="158">
        <v>0.34499999999999997</v>
      </c>
      <c r="P1195" s="158">
        <v>0.39</v>
      </c>
      <c r="Q1195" s="158">
        <v>0.23699999999999999</v>
      </c>
      <c r="R1195" s="158">
        <v>0.27700000000000002</v>
      </c>
      <c r="S1195" s="158">
        <v>0.121</v>
      </c>
      <c r="T1195" s="158">
        <v>0.153</v>
      </c>
      <c r="U1195" s="158">
        <v>1.7000000000000001E-2</v>
      </c>
      <c r="V1195" s="158">
        <v>3.2000000000000001E-2</v>
      </c>
      <c r="W1195" s="158">
        <v>0.17699999999999999</v>
      </c>
      <c r="X1195" s="158">
        <v>0.214</v>
      </c>
      <c r="Y1195" s="158">
        <v>2E-3</v>
      </c>
      <c r="Z1195" s="158">
        <v>8.9999999999999993E-3</v>
      </c>
      <c r="AA1195" s="158">
        <v>1.2E-2</v>
      </c>
      <c r="AB1195" s="158">
        <v>2.5000000000000001E-2</v>
      </c>
    </row>
    <row r="1196" spans="1:28" x14ac:dyDescent="0.25">
      <c r="A1196" s="159" t="s">
        <v>5118</v>
      </c>
      <c r="B1196" s="158" t="s">
        <v>294</v>
      </c>
      <c r="C1196" s="158">
        <v>6.9767441860465115E-3</v>
      </c>
      <c r="D1196" s="158">
        <v>0.15</v>
      </c>
      <c r="E1196" s="158">
        <v>0.15348837209302327</v>
      </c>
      <c r="F1196" s="158">
        <v>4.1860465116279069E-2</v>
      </c>
      <c r="G1196" s="158">
        <v>0.61976744186046506</v>
      </c>
      <c r="H1196" s="158">
        <v>8.1395348837209301E-3</v>
      </c>
      <c r="I1196" s="158">
        <v>1.9767441860465116E-2</v>
      </c>
      <c r="J1196" s="158">
        <v>0.99999999999999989</v>
      </c>
      <c r="K1196" s="159">
        <v>860</v>
      </c>
      <c r="L1196" s="141"/>
      <c r="M1196" s="158" t="s">
        <v>294</v>
      </c>
      <c r="N1196" s="158" t="s">
        <v>294</v>
      </c>
      <c r="O1196" s="158">
        <v>3.0000000000000001E-3</v>
      </c>
      <c r="P1196" s="158">
        <v>1.4999999999999999E-2</v>
      </c>
      <c r="Q1196" s="158">
        <v>0.128</v>
      </c>
      <c r="R1196" s="158">
        <v>0.17499999999999999</v>
      </c>
      <c r="S1196" s="158">
        <v>0.13100000000000001</v>
      </c>
      <c r="T1196" s="158">
        <v>0.17899999999999999</v>
      </c>
      <c r="U1196" s="158">
        <v>0.03</v>
      </c>
      <c r="V1196" s="158">
        <v>5.7000000000000002E-2</v>
      </c>
      <c r="W1196" s="158">
        <v>0.58699999999999997</v>
      </c>
      <c r="X1196" s="158">
        <v>0.65200000000000002</v>
      </c>
      <c r="Y1196" s="158">
        <v>4.0000000000000001E-3</v>
      </c>
      <c r="Z1196" s="158">
        <v>1.7000000000000001E-2</v>
      </c>
      <c r="AA1196" s="158">
        <v>1.2E-2</v>
      </c>
      <c r="AB1196" s="158">
        <v>3.1E-2</v>
      </c>
    </row>
    <row r="1197" spans="1:28" x14ac:dyDescent="0.25">
      <c r="A1197" s="159" t="s">
        <v>5119</v>
      </c>
      <c r="B1197" s="158" t="s">
        <v>294</v>
      </c>
      <c r="C1197" s="158">
        <v>0.10680190930787589</v>
      </c>
      <c r="D1197" s="158">
        <v>0.18436754176610978</v>
      </c>
      <c r="E1197" s="158">
        <v>6.9212410501193311E-2</v>
      </c>
      <c r="F1197" s="158">
        <v>1.0739856801909307E-2</v>
      </c>
      <c r="G1197" s="158">
        <v>0.57637231503579955</v>
      </c>
      <c r="H1197" s="158">
        <v>1.3126491646778043E-2</v>
      </c>
      <c r="I1197" s="158">
        <v>3.9379474940334128E-2</v>
      </c>
      <c r="J1197" s="158">
        <v>1</v>
      </c>
      <c r="K1197" s="159">
        <v>1676</v>
      </c>
      <c r="L1197" s="141"/>
      <c r="M1197" s="158" t="s">
        <v>294</v>
      </c>
      <c r="N1197" s="158" t="s">
        <v>294</v>
      </c>
      <c r="O1197" s="158">
        <v>9.2999999999999999E-2</v>
      </c>
      <c r="P1197" s="158">
        <v>0.122</v>
      </c>
      <c r="Q1197" s="158">
        <v>0.16700000000000001</v>
      </c>
      <c r="R1197" s="158">
        <v>0.20399999999999999</v>
      </c>
      <c r="S1197" s="158">
        <v>5.8000000000000003E-2</v>
      </c>
      <c r="T1197" s="158">
        <v>8.2000000000000003E-2</v>
      </c>
      <c r="U1197" s="158">
        <v>7.0000000000000001E-3</v>
      </c>
      <c r="V1197" s="158">
        <v>1.7000000000000001E-2</v>
      </c>
      <c r="W1197" s="158">
        <v>0.55300000000000005</v>
      </c>
      <c r="X1197" s="158">
        <v>0.6</v>
      </c>
      <c r="Y1197" s="158">
        <v>8.9999999999999993E-3</v>
      </c>
      <c r="Z1197" s="158">
        <v>0.02</v>
      </c>
      <c r="AA1197" s="158">
        <v>3.1E-2</v>
      </c>
      <c r="AB1197" s="158">
        <v>0.05</v>
      </c>
    </row>
    <row r="1198" spans="1:28" x14ac:dyDescent="0.25">
      <c r="A1198" s="159" t="s">
        <v>5120</v>
      </c>
      <c r="B1198" s="158">
        <v>0.22456140350877193</v>
      </c>
      <c r="C1198" s="158">
        <v>0.21052631578947367</v>
      </c>
      <c r="D1198" s="158">
        <v>0.3298245614035088</v>
      </c>
      <c r="E1198" s="158">
        <v>8.4210526315789472E-2</v>
      </c>
      <c r="F1198" s="158">
        <v>1.7543859649122806E-2</v>
      </c>
      <c r="G1198" s="158">
        <v>9.8245614035087719E-2</v>
      </c>
      <c r="H1198" s="158">
        <v>1.7543859649122807E-3</v>
      </c>
      <c r="I1198" s="158">
        <v>3.3333333333333333E-2</v>
      </c>
      <c r="J1198" s="158">
        <v>1</v>
      </c>
      <c r="K1198" s="159">
        <v>570</v>
      </c>
      <c r="L1198" s="141"/>
      <c r="M1198" s="158">
        <v>0.192</v>
      </c>
      <c r="N1198" s="158">
        <v>0.26100000000000001</v>
      </c>
      <c r="O1198" s="158">
        <v>0.17899999999999999</v>
      </c>
      <c r="P1198" s="158">
        <v>0.246</v>
      </c>
      <c r="Q1198" s="158">
        <v>0.29199999999999998</v>
      </c>
      <c r="R1198" s="158">
        <v>0.36899999999999999</v>
      </c>
      <c r="S1198" s="158">
        <v>6.4000000000000001E-2</v>
      </c>
      <c r="T1198" s="158">
        <v>0.11</v>
      </c>
      <c r="U1198" s="158">
        <v>0.01</v>
      </c>
      <c r="V1198" s="158">
        <v>3.2000000000000001E-2</v>
      </c>
      <c r="W1198" s="158">
        <v>7.5999999999999998E-2</v>
      </c>
      <c r="X1198" s="158">
        <v>0.125</v>
      </c>
      <c r="Y1198" s="158">
        <v>0</v>
      </c>
      <c r="Z1198" s="158">
        <v>0.01</v>
      </c>
      <c r="AA1198" s="158">
        <v>2.1000000000000001E-2</v>
      </c>
      <c r="AB1198" s="158">
        <v>5.0999999999999997E-2</v>
      </c>
    </row>
    <row r="1199" spans="1:28" x14ac:dyDescent="0.25">
      <c r="A1199" s="159" t="s">
        <v>5121</v>
      </c>
      <c r="B1199" s="158">
        <v>0.2575839167115419</v>
      </c>
      <c r="C1199" s="158">
        <v>1.795009872554299E-3</v>
      </c>
      <c r="D1199" s="158">
        <v>0.47208759648178067</v>
      </c>
      <c r="E1199" s="158">
        <v>0.19009154550350027</v>
      </c>
      <c r="F1199" s="158">
        <v>2.6925148088314487E-2</v>
      </c>
      <c r="G1199" s="158">
        <v>9.8725542990486456E-3</v>
      </c>
      <c r="H1199" s="158" t="s">
        <v>294</v>
      </c>
      <c r="I1199" s="158">
        <v>4.1644229043259741E-2</v>
      </c>
      <c r="J1199" s="158">
        <v>1</v>
      </c>
      <c r="K1199" s="159">
        <v>5571</v>
      </c>
      <c r="L1199" s="141"/>
      <c r="M1199" s="158">
        <v>0.246</v>
      </c>
      <c r="N1199" s="158">
        <v>0.26900000000000002</v>
      </c>
      <c r="O1199" s="158">
        <v>1E-3</v>
      </c>
      <c r="P1199" s="158">
        <v>3.0000000000000001E-3</v>
      </c>
      <c r="Q1199" s="158">
        <v>0.45900000000000002</v>
      </c>
      <c r="R1199" s="158">
        <v>0.48499999999999999</v>
      </c>
      <c r="S1199" s="158">
        <v>0.18</v>
      </c>
      <c r="T1199" s="158">
        <v>0.20100000000000001</v>
      </c>
      <c r="U1199" s="158">
        <v>2.3E-2</v>
      </c>
      <c r="V1199" s="158">
        <v>3.2000000000000001E-2</v>
      </c>
      <c r="W1199" s="158">
        <v>8.0000000000000002E-3</v>
      </c>
      <c r="X1199" s="158">
        <v>1.2999999999999999E-2</v>
      </c>
      <c r="Y1199" s="158" t="s">
        <v>294</v>
      </c>
      <c r="Z1199" s="158" t="s">
        <v>294</v>
      </c>
      <c r="AA1199" s="158">
        <v>3.6999999999999998E-2</v>
      </c>
      <c r="AB1199" s="158">
        <v>4.7E-2</v>
      </c>
    </row>
    <row r="1200" spans="1:28" x14ac:dyDescent="0.25">
      <c r="A1200" s="159" t="s">
        <v>5122</v>
      </c>
      <c r="B1200" s="158">
        <v>9.3764434180138564E-2</v>
      </c>
      <c r="C1200" s="158">
        <v>0.28806774441878369</v>
      </c>
      <c r="D1200" s="158">
        <v>0.2426481909160893</v>
      </c>
      <c r="E1200" s="158">
        <v>7.0053887605850657E-2</v>
      </c>
      <c r="F1200" s="158">
        <v>3.3256351039260973E-2</v>
      </c>
      <c r="G1200" s="158">
        <v>0.2501924557351809</v>
      </c>
      <c r="H1200" s="158">
        <v>4.3110084680523476E-3</v>
      </c>
      <c r="I1200" s="158">
        <v>1.7705927636643571E-2</v>
      </c>
      <c r="J1200" s="158">
        <v>1</v>
      </c>
      <c r="K1200" s="159">
        <v>6495</v>
      </c>
      <c r="L1200" s="141"/>
      <c r="M1200" s="158">
        <v>8.6999999999999994E-2</v>
      </c>
      <c r="N1200" s="158">
        <v>0.10100000000000001</v>
      </c>
      <c r="O1200" s="158">
        <v>0.27700000000000002</v>
      </c>
      <c r="P1200" s="158">
        <v>0.29899999999999999</v>
      </c>
      <c r="Q1200" s="158">
        <v>0.23200000000000001</v>
      </c>
      <c r="R1200" s="158">
        <v>0.253</v>
      </c>
      <c r="S1200" s="158">
        <v>6.4000000000000001E-2</v>
      </c>
      <c r="T1200" s="158">
        <v>7.6999999999999999E-2</v>
      </c>
      <c r="U1200" s="158">
        <v>2.9000000000000001E-2</v>
      </c>
      <c r="V1200" s="158">
        <v>3.7999999999999999E-2</v>
      </c>
      <c r="W1200" s="158">
        <v>0.24</v>
      </c>
      <c r="X1200" s="158">
        <v>0.26100000000000001</v>
      </c>
      <c r="Y1200" s="158">
        <v>3.0000000000000001E-3</v>
      </c>
      <c r="Z1200" s="158">
        <v>6.0000000000000001E-3</v>
      </c>
      <c r="AA1200" s="158">
        <v>1.4999999999999999E-2</v>
      </c>
      <c r="AB1200" s="158">
        <v>2.1000000000000001E-2</v>
      </c>
    </row>
    <row r="1201" spans="1:28" x14ac:dyDescent="0.25">
      <c r="A1201" s="159" t="s">
        <v>5123</v>
      </c>
      <c r="B1201" s="158">
        <v>0.61252900232018559</v>
      </c>
      <c r="C1201" s="158">
        <v>0.1925754060324826</v>
      </c>
      <c r="D1201" s="158">
        <v>0.10092807424593968</v>
      </c>
      <c r="E1201" s="158">
        <v>4.6403712296983757E-2</v>
      </c>
      <c r="F1201" s="158">
        <v>3.4802784222737818E-3</v>
      </c>
      <c r="G1201" s="158">
        <v>1.3921113689095127E-2</v>
      </c>
      <c r="H1201" s="158" t="s">
        <v>294</v>
      </c>
      <c r="I1201" s="158">
        <v>3.0162412993039442E-2</v>
      </c>
      <c r="J1201" s="158">
        <v>0.99999999999999989</v>
      </c>
      <c r="K1201" s="159">
        <v>862</v>
      </c>
      <c r="L1201" s="141"/>
      <c r="M1201" s="158">
        <v>0.57999999999999996</v>
      </c>
      <c r="N1201" s="158">
        <v>0.64400000000000002</v>
      </c>
      <c r="O1201" s="158">
        <v>0.16800000000000001</v>
      </c>
      <c r="P1201" s="158">
        <v>0.22</v>
      </c>
      <c r="Q1201" s="158">
        <v>8.3000000000000004E-2</v>
      </c>
      <c r="R1201" s="158">
        <v>0.123</v>
      </c>
      <c r="S1201" s="158">
        <v>3.4000000000000002E-2</v>
      </c>
      <c r="T1201" s="158">
        <v>6.3E-2</v>
      </c>
      <c r="U1201" s="158">
        <v>1E-3</v>
      </c>
      <c r="V1201" s="158">
        <v>0.01</v>
      </c>
      <c r="W1201" s="158">
        <v>8.0000000000000002E-3</v>
      </c>
      <c r="X1201" s="158">
        <v>2.4E-2</v>
      </c>
      <c r="Y1201" s="158" t="s">
        <v>294</v>
      </c>
      <c r="Z1201" s="158" t="s">
        <v>294</v>
      </c>
      <c r="AA1201" s="158">
        <v>2.1000000000000001E-2</v>
      </c>
      <c r="AB1201" s="158">
        <v>4.3999999999999997E-2</v>
      </c>
    </row>
    <row r="1202" spans="1:28" x14ac:dyDescent="0.25">
      <c r="A1202" s="159" t="s">
        <v>5124</v>
      </c>
      <c r="B1202" s="158">
        <v>0.28797751373450875</v>
      </c>
      <c r="C1202" s="158">
        <v>0.52893829053277119</v>
      </c>
      <c r="D1202" s="158">
        <v>8.4067969847962179E-2</v>
      </c>
      <c r="E1202" s="158">
        <v>2.4785997189216813E-2</v>
      </c>
      <c r="F1202" s="158">
        <v>1.0221029768749201E-3</v>
      </c>
      <c r="G1202" s="158">
        <v>5.4554746390698863E-2</v>
      </c>
      <c r="H1202" s="158">
        <v>3.4495975469528554E-3</v>
      </c>
      <c r="I1202" s="158">
        <v>1.5203781781014437E-2</v>
      </c>
      <c r="J1202" s="158">
        <v>1</v>
      </c>
      <c r="K1202" s="159">
        <v>7827</v>
      </c>
      <c r="L1202" s="141"/>
      <c r="M1202" s="158">
        <v>0.27800000000000002</v>
      </c>
      <c r="N1202" s="158">
        <v>0.29799999999999999</v>
      </c>
      <c r="O1202" s="158">
        <v>0.51800000000000002</v>
      </c>
      <c r="P1202" s="158">
        <v>0.54</v>
      </c>
      <c r="Q1202" s="158">
        <v>7.8E-2</v>
      </c>
      <c r="R1202" s="158">
        <v>0.09</v>
      </c>
      <c r="S1202" s="158">
        <v>2.1999999999999999E-2</v>
      </c>
      <c r="T1202" s="158">
        <v>2.8000000000000001E-2</v>
      </c>
      <c r="U1202" s="158">
        <v>1E-3</v>
      </c>
      <c r="V1202" s="158">
        <v>2E-3</v>
      </c>
      <c r="W1202" s="158">
        <v>0.05</v>
      </c>
      <c r="X1202" s="158">
        <v>0.06</v>
      </c>
      <c r="Y1202" s="158">
        <v>2E-3</v>
      </c>
      <c r="Z1202" s="158">
        <v>5.0000000000000001E-3</v>
      </c>
      <c r="AA1202" s="158">
        <v>1.2999999999999999E-2</v>
      </c>
      <c r="AB1202" s="158">
        <v>1.7999999999999999E-2</v>
      </c>
    </row>
    <row r="1203" spans="1:28" x14ac:dyDescent="0.25">
      <c r="A1203" s="159" t="s">
        <v>5125</v>
      </c>
      <c r="B1203" s="158" t="s">
        <v>294</v>
      </c>
      <c r="C1203" s="158">
        <v>0.39018691588785048</v>
      </c>
      <c r="D1203" s="158">
        <v>0.38317757009345793</v>
      </c>
      <c r="E1203" s="158">
        <v>0.10280373831775701</v>
      </c>
      <c r="F1203" s="158">
        <v>4.6728971962616819E-3</v>
      </c>
      <c r="G1203" s="158">
        <v>0.11214953271028037</v>
      </c>
      <c r="H1203" s="158">
        <v>4.6728971962616819E-3</v>
      </c>
      <c r="I1203" s="158">
        <v>2.3364485981308409E-3</v>
      </c>
      <c r="J1203" s="158">
        <v>1</v>
      </c>
      <c r="K1203" s="159">
        <v>428</v>
      </c>
      <c r="L1203" s="141"/>
      <c r="M1203" s="158" t="s">
        <v>294</v>
      </c>
      <c r="N1203" s="158" t="s">
        <v>294</v>
      </c>
      <c r="O1203" s="158">
        <v>0.34499999999999997</v>
      </c>
      <c r="P1203" s="158">
        <v>0.437</v>
      </c>
      <c r="Q1203" s="158">
        <v>0.33800000000000002</v>
      </c>
      <c r="R1203" s="158">
        <v>0.43</v>
      </c>
      <c r="S1203" s="158">
        <v>7.6999999999999999E-2</v>
      </c>
      <c r="T1203" s="158">
        <v>0.13500000000000001</v>
      </c>
      <c r="U1203" s="158">
        <v>1E-3</v>
      </c>
      <c r="V1203" s="158">
        <v>1.7000000000000001E-2</v>
      </c>
      <c r="W1203" s="158">
        <v>8.5999999999999993E-2</v>
      </c>
      <c r="X1203" s="158">
        <v>0.14599999999999999</v>
      </c>
      <c r="Y1203" s="158">
        <v>1E-3</v>
      </c>
      <c r="Z1203" s="158">
        <v>1.7000000000000001E-2</v>
      </c>
      <c r="AA1203" s="158">
        <v>0</v>
      </c>
      <c r="AB1203" s="158">
        <v>1.2999999999999999E-2</v>
      </c>
    </row>
    <row r="1204" spans="1:28" x14ac:dyDescent="0.25">
      <c r="A1204" s="159" t="s">
        <v>5126</v>
      </c>
      <c r="B1204" s="158" t="s">
        <v>294</v>
      </c>
      <c r="C1204" s="158">
        <v>0.34710743801652894</v>
      </c>
      <c r="D1204" s="158">
        <v>0.35537190082644626</v>
      </c>
      <c r="E1204" s="158">
        <v>0.15702479338842976</v>
      </c>
      <c r="F1204" s="158">
        <v>8.2644628099173556E-3</v>
      </c>
      <c r="G1204" s="158">
        <v>0.13223140495867769</v>
      </c>
      <c r="H1204" s="158" t="s">
        <v>294</v>
      </c>
      <c r="I1204" s="158" t="s">
        <v>294</v>
      </c>
      <c r="J1204" s="158">
        <v>1</v>
      </c>
      <c r="K1204" s="159">
        <v>121</v>
      </c>
      <c r="L1204" s="141"/>
      <c r="M1204" s="158" t="s">
        <v>294</v>
      </c>
      <c r="N1204" s="158" t="s">
        <v>294</v>
      </c>
      <c r="O1204" s="158">
        <v>0.26800000000000002</v>
      </c>
      <c r="P1204" s="158">
        <v>0.435</v>
      </c>
      <c r="Q1204" s="158">
        <v>0.27600000000000002</v>
      </c>
      <c r="R1204" s="158">
        <v>0.44400000000000001</v>
      </c>
      <c r="S1204" s="158">
        <v>0.10299999999999999</v>
      </c>
      <c r="T1204" s="158">
        <v>0.23200000000000001</v>
      </c>
      <c r="U1204" s="158">
        <v>1E-3</v>
      </c>
      <c r="V1204" s="158">
        <v>4.4999999999999998E-2</v>
      </c>
      <c r="W1204" s="158">
        <v>8.3000000000000004E-2</v>
      </c>
      <c r="X1204" s="158">
        <v>0.20399999999999999</v>
      </c>
      <c r="Y1204" s="158" t="s">
        <v>294</v>
      </c>
      <c r="Z1204" s="158" t="s">
        <v>294</v>
      </c>
      <c r="AA1204" s="158" t="s">
        <v>294</v>
      </c>
      <c r="AB1204" s="158" t="s">
        <v>294</v>
      </c>
    </row>
    <row r="1205" spans="1:28" x14ac:dyDescent="0.25">
      <c r="A1205" s="159" t="s">
        <v>5127</v>
      </c>
      <c r="B1205" s="158" t="s">
        <v>294</v>
      </c>
      <c r="C1205" s="158">
        <v>0.3619631901840491</v>
      </c>
      <c r="D1205" s="158">
        <v>0.25153374233128833</v>
      </c>
      <c r="E1205" s="158">
        <v>0.31083844580777098</v>
      </c>
      <c r="F1205" s="158" t="s">
        <v>294</v>
      </c>
      <c r="G1205" s="158">
        <v>6.3394683026584867E-2</v>
      </c>
      <c r="H1205" s="158">
        <v>4.0899795501022499E-3</v>
      </c>
      <c r="I1205" s="158">
        <v>8.1799591002044997E-3</v>
      </c>
      <c r="J1205" s="158">
        <v>1</v>
      </c>
      <c r="K1205" s="159">
        <v>489</v>
      </c>
      <c r="L1205" s="141"/>
      <c r="M1205" s="158" t="s">
        <v>294</v>
      </c>
      <c r="N1205" s="158" t="s">
        <v>294</v>
      </c>
      <c r="O1205" s="158">
        <v>0.32100000000000001</v>
      </c>
      <c r="P1205" s="158">
        <v>0.40500000000000003</v>
      </c>
      <c r="Q1205" s="158">
        <v>0.215</v>
      </c>
      <c r="R1205" s="158">
        <v>0.29199999999999998</v>
      </c>
      <c r="S1205" s="158">
        <v>0.27100000000000002</v>
      </c>
      <c r="T1205" s="158">
        <v>0.35299999999999998</v>
      </c>
      <c r="U1205" s="158" t="s">
        <v>294</v>
      </c>
      <c r="V1205" s="158" t="s">
        <v>294</v>
      </c>
      <c r="W1205" s="158">
        <v>4.4999999999999998E-2</v>
      </c>
      <c r="X1205" s="158">
        <v>8.8999999999999996E-2</v>
      </c>
      <c r="Y1205" s="158">
        <v>1E-3</v>
      </c>
      <c r="Z1205" s="158">
        <v>1.4999999999999999E-2</v>
      </c>
      <c r="AA1205" s="158">
        <v>3.0000000000000001E-3</v>
      </c>
      <c r="AB1205" s="158">
        <v>2.1000000000000001E-2</v>
      </c>
    </row>
    <row r="1206" spans="1:28" x14ac:dyDescent="0.25">
      <c r="A1206" s="159" t="s">
        <v>5128</v>
      </c>
      <c r="B1206" s="158" t="s">
        <v>294</v>
      </c>
      <c r="C1206" s="158">
        <v>0.51219512195121952</v>
      </c>
      <c r="D1206" s="158">
        <v>0.31978319783197834</v>
      </c>
      <c r="E1206" s="158">
        <v>7.3170731707317069E-2</v>
      </c>
      <c r="F1206" s="158">
        <v>5.4200542005420054E-3</v>
      </c>
      <c r="G1206" s="158">
        <v>6.2330623306233061E-2</v>
      </c>
      <c r="H1206" s="158" t="s">
        <v>294</v>
      </c>
      <c r="I1206" s="158">
        <v>2.7100271002710029E-2</v>
      </c>
      <c r="J1206" s="158">
        <v>1</v>
      </c>
      <c r="K1206" s="159">
        <v>369</v>
      </c>
      <c r="L1206" s="141"/>
      <c r="M1206" s="158" t="s">
        <v>294</v>
      </c>
      <c r="N1206" s="158" t="s">
        <v>294</v>
      </c>
      <c r="O1206" s="158">
        <v>0.46100000000000002</v>
      </c>
      <c r="P1206" s="158">
        <v>0.56299999999999994</v>
      </c>
      <c r="Q1206" s="158">
        <v>0.27400000000000002</v>
      </c>
      <c r="R1206" s="158">
        <v>0.36899999999999999</v>
      </c>
      <c r="S1206" s="158">
        <v>5.0999999999999997E-2</v>
      </c>
      <c r="T1206" s="158">
        <v>0.104</v>
      </c>
      <c r="U1206" s="158">
        <v>1E-3</v>
      </c>
      <c r="V1206" s="158">
        <v>0.02</v>
      </c>
      <c r="W1206" s="158">
        <v>4.2000000000000003E-2</v>
      </c>
      <c r="X1206" s="158">
        <v>9.1999999999999998E-2</v>
      </c>
      <c r="Y1206" s="158" t="s">
        <v>294</v>
      </c>
      <c r="Z1206" s="158" t="s">
        <v>294</v>
      </c>
      <c r="AA1206" s="158">
        <v>1.4999999999999999E-2</v>
      </c>
      <c r="AB1206" s="158">
        <v>4.9000000000000002E-2</v>
      </c>
    </row>
    <row r="1207" spans="1:28" x14ac:dyDescent="0.25">
      <c r="A1207" s="159" t="s">
        <v>5129</v>
      </c>
      <c r="B1207" s="158" t="s">
        <v>294</v>
      </c>
      <c r="C1207" s="158">
        <v>0.33141210374639768</v>
      </c>
      <c r="D1207" s="158">
        <v>0.37463976945244959</v>
      </c>
      <c r="E1207" s="158">
        <v>0.16714697406340057</v>
      </c>
      <c r="F1207" s="158" t="s">
        <v>294</v>
      </c>
      <c r="G1207" s="158">
        <v>0.10951008645533142</v>
      </c>
      <c r="H1207" s="158">
        <v>2.881844380403458E-3</v>
      </c>
      <c r="I1207" s="158">
        <v>1.4409221902017291E-2</v>
      </c>
      <c r="J1207" s="158">
        <v>1</v>
      </c>
      <c r="K1207" s="159">
        <v>347</v>
      </c>
      <c r="L1207" s="141"/>
      <c r="M1207" s="158" t="s">
        <v>294</v>
      </c>
      <c r="N1207" s="158" t="s">
        <v>294</v>
      </c>
      <c r="O1207" s="158">
        <v>0.28399999999999997</v>
      </c>
      <c r="P1207" s="158">
        <v>0.38300000000000001</v>
      </c>
      <c r="Q1207" s="158">
        <v>0.32500000000000001</v>
      </c>
      <c r="R1207" s="158">
        <v>0.42699999999999999</v>
      </c>
      <c r="S1207" s="158">
        <v>0.13200000000000001</v>
      </c>
      <c r="T1207" s="158">
        <v>0.21</v>
      </c>
      <c r="U1207" s="158" t="s">
        <v>294</v>
      </c>
      <c r="V1207" s="158" t="s">
        <v>294</v>
      </c>
      <c r="W1207" s="158">
        <v>8.1000000000000003E-2</v>
      </c>
      <c r="X1207" s="158">
        <v>0.14699999999999999</v>
      </c>
      <c r="Y1207" s="158">
        <v>1E-3</v>
      </c>
      <c r="Z1207" s="158">
        <v>1.6E-2</v>
      </c>
      <c r="AA1207" s="158">
        <v>6.0000000000000001E-3</v>
      </c>
      <c r="AB1207" s="158">
        <v>3.3000000000000002E-2</v>
      </c>
    </row>
    <row r="1208" spans="1:28" x14ac:dyDescent="0.25">
      <c r="A1208" s="159" t="s">
        <v>5130</v>
      </c>
      <c r="B1208" s="158" t="s">
        <v>294</v>
      </c>
      <c r="C1208" s="158">
        <v>0.20568927789934355</v>
      </c>
      <c r="D1208" s="158">
        <v>0.51422319474835887</v>
      </c>
      <c r="E1208" s="158">
        <v>0.15536105032822758</v>
      </c>
      <c r="F1208" s="158">
        <v>1.3129102844638949E-2</v>
      </c>
      <c r="G1208" s="158">
        <v>8.3150984682713341E-2</v>
      </c>
      <c r="H1208" s="158" t="s">
        <v>294</v>
      </c>
      <c r="I1208" s="158">
        <v>2.8446389496717725E-2</v>
      </c>
      <c r="J1208" s="158">
        <v>1</v>
      </c>
      <c r="K1208" s="159">
        <v>457</v>
      </c>
      <c r="L1208" s="141"/>
      <c r="M1208" s="158" t="s">
        <v>294</v>
      </c>
      <c r="N1208" s="158" t="s">
        <v>294</v>
      </c>
      <c r="O1208" s="158">
        <v>0.17100000000000001</v>
      </c>
      <c r="P1208" s="158">
        <v>0.245</v>
      </c>
      <c r="Q1208" s="158">
        <v>0.46800000000000003</v>
      </c>
      <c r="R1208" s="158">
        <v>0.56000000000000005</v>
      </c>
      <c r="S1208" s="158">
        <v>0.125</v>
      </c>
      <c r="T1208" s="158">
        <v>0.191</v>
      </c>
      <c r="U1208" s="158">
        <v>6.0000000000000001E-3</v>
      </c>
      <c r="V1208" s="158">
        <v>2.8000000000000001E-2</v>
      </c>
      <c r="W1208" s="158">
        <v>6.0999999999999999E-2</v>
      </c>
      <c r="X1208" s="158">
        <v>0.112</v>
      </c>
      <c r="Y1208" s="158" t="s">
        <v>294</v>
      </c>
      <c r="Z1208" s="158" t="s">
        <v>294</v>
      </c>
      <c r="AA1208" s="158">
        <v>1.7000000000000001E-2</v>
      </c>
      <c r="AB1208" s="158">
        <v>4.8000000000000001E-2</v>
      </c>
    </row>
    <row r="1209" spans="1:28" x14ac:dyDescent="0.25">
      <c r="A1209" s="159" t="s">
        <v>5131</v>
      </c>
      <c r="B1209" s="158" t="s">
        <v>294</v>
      </c>
      <c r="C1209" s="158">
        <v>0.38068181818181818</v>
      </c>
      <c r="D1209" s="158">
        <v>0.29829545454545453</v>
      </c>
      <c r="E1209" s="158">
        <v>0.11647727272727272</v>
      </c>
      <c r="F1209" s="158">
        <v>1.7045454545454544E-2</v>
      </c>
      <c r="G1209" s="158">
        <v>0.16193181818181818</v>
      </c>
      <c r="H1209" s="158" t="s">
        <v>294</v>
      </c>
      <c r="I1209" s="158">
        <v>2.556818181818182E-2</v>
      </c>
      <c r="J1209" s="158">
        <v>0.99999999999999989</v>
      </c>
      <c r="K1209" s="159">
        <v>352</v>
      </c>
      <c r="L1209" s="141"/>
      <c r="M1209" s="158" t="s">
        <v>294</v>
      </c>
      <c r="N1209" s="158" t="s">
        <v>294</v>
      </c>
      <c r="O1209" s="158">
        <v>0.33200000000000002</v>
      </c>
      <c r="P1209" s="158">
        <v>0.432</v>
      </c>
      <c r="Q1209" s="158">
        <v>0.253</v>
      </c>
      <c r="R1209" s="158">
        <v>0.34799999999999998</v>
      </c>
      <c r="S1209" s="158">
        <v>8.6999999999999994E-2</v>
      </c>
      <c r="T1209" s="158">
        <v>0.154</v>
      </c>
      <c r="U1209" s="158">
        <v>8.0000000000000002E-3</v>
      </c>
      <c r="V1209" s="158">
        <v>3.6999999999999998E-2</v>
      </c>
      <c r="W1209" s="158">
        <v>0.127</v>
      </c>
      <c r="X1209" s="158">
        <v>0.20399999999999999</v>
      </c>
      <c r="Y1209" s="158" t="s">
        <v>294</v>
      </c>
      <c r="Z1209" s="158" t="s">
        <v>294</v>
      </c>
      <c r="AA1209" s="158">
        <v>1.4E-2</v>
      </c>
      <c r="AB1209" s="158">
        <v>4.8000000000000001E-2</v>
      </c>
    </row>
    <row r="1210" spans="1:28" x14ac:dyDescent="0.25">
      <c r="A1210" s="159" t="s">
        <v>5132</v>
      </c>
      <c r="B1210" s="158" t="s">
        <v>294</v>
      </c>
      <c r="C1210" s="158">
        <v>0.24415405777166438</v>
      </c>
      <c r="D1210" s="158">
        <v>0.29917469050894085</v>
      </c>
      <c r="E1210" s="158">
        <v>0.17469050894085281</v>
      </c>
      <c r="F1210" s="158">
        <v>1.7881705639614855E-2</v>
      </c>
      <c r="G1210" s="158">
        <v>0.24002751031636863</v>
      </c>
      <c r="H1210" s="158">
        <v>3.4387895460797797E-3</v>
      </c>
      <c r="I1210" s="158">
        <v>2.0632737276478678E-2</v>
      </c>
      <c r="J1210" s="158">
        <v>1</v>
      </c>
      <c r="K1210" s="159">
        <v>1454</v>
      </c>
      <c r="L1210" s="141"/>
      <c r="M1210" s="158" t="s">
        <v>294</v>
      </c>
      <c r="N1210" s="158" t="s">
        <v>294</v>
      </c>
      <c r="O1210" s="158">
        <v>0.223</v>
      </c>
      <c r="P1210" s="158">
        <v>0.26700000000000002</v>
      </c>
      <c r="Q1210" s="158">
        <v>0.27600000000000002</v>
      </c>
      <c r="R1210" s="158">
        <v>0.32300000000000001</v>
      </c>
      <c r="S1210" s="158">
        <v>0.156</v>
      </c>
      <c r="T1210" s="158">
        <v>0.19500000000000001</v>
      </c>
      <c r="U1210" s="158">
        <v>1.2E-2</v>
      </c>
      <c r="V1210" s="158">
        <v>2.5999999999999999E-2</v>
      </c>
      <c r="W1210" s="158">
        <v>0.219</v>
      </c>
      <c r="X1210" s="158">
        <v>0.26300000000000001</v>
      </c>
      <c r="Y1210" s="158">
        <v>1E-3</v>
      </c>
      <c r="Z1210" s="158">
        <v>8.0000000000000002E-3</v>
      </c>
      <c r="AA1210" s="158">
        <v>1.4E-2</v>
      </c>
      <c r="AB1210" s="158">
        <v>2.9000000000000001E-2</v>
      </c>
    </row>
    <row r="1211" spans="1:28" x14ac:dyDescent="0.25">
      <c r="A1211" s="159" t="s">
        <v>5133</v>
      </c>
      <c r="B1211" s="158" t="s">
        <v>294</v>
      </c>
      <c r="C1211" s="158">
        <v>2.4439918533604887E-2</v>
      </c>
      <c r="D1211" s="158">
        <v>0.2484725050916497</v>
      </c>
      <c r="E1211" s="158">
        <v>0.10997963340122199</v>
      </c>
      <c r="F1211" s="158">
        <v>3.2586558044806514E-2</v>
      </c>
      <c r="G1211" s="158">
        <v>0.54989816700610994</v>
      </c>
      <c r="H1211" s="158" t="s">
        <v>294</v>
      </c>
      <c r="I1211" s="158">
        <v>3.4623217922606926E-2</v>
      </c>
      <c r="J1211" s="158">
        <v>1</v>
      </c>
      <c r="K1211" s="159">
        <v>491</v>
      </c>
      <c r="L1211" s="141"/>
      <c r="M1211" s="158" t="s">
        <v>294</v>
      </c>
      <c r="N1211" s="158" t="s">
        <v>294</v>
      </c>
      <c r="O1211" s="158">
        <v>1.4E-2</v>
      </c>
      <c r="P1211" s="158">
        <v>4.2000000000000003E-2</v>
      </c>
      <c r="Q1211" s="158">
        <v>0.21199999999999999</v>
      </c>
      <c r="R1211" s="158">
        <v>0.28899999999999998</v>
      </c>
      <c r="S1211" s="158">
        <v>8.5000000000000006E-2</v>
      </c>
      <c r="T1211" s="158">
        <v>0.14099999999999999</v>
      </c>
      <c r="U1211" s="158">
        <v>0.02</v>
      </c>
      <c r="V1211" s="158">
        <v>5.1999999999999998E-2</v>
      </c>
      <c r="W1211" s="158">
        <v>0.50600000000000001</v>
      </c>
      <c r="X1211" s="158">
        <v>0.59299999999999997</v>
      </c>
      <c r="Y1211" s="158" t="s">
        <v>294</v>
      </c>
      <c r="Z1211" s="158" t="s">
        <v>294</v>
      </c>
      <c r="AA1211" s="158">
        <v>2.1999999999999999E-2</v>
      </c>
      <c r="AB1211" s="158">
        <v>5.5E-2</v>
      </c>
    </row>
    <row r="1212" spans="1:28" x14ac:dyDescent="0.25">
      <c r="A1212" s="159" t="s">
        <v>5134</v>
      </c>
      <c r="B1212" s="158" t="s">
        <v>294</v>
      </c>
      <c r="C1212" s="158">
        <v>0.14468085106382977</v>
      </c>
      <c r="D1212" s="158">
        <v>0.5</v>
      </c>
      <c r="E1212" s="158">
        <v>0.10851063829787234</v>
      </c>
      <c r="F1212" s="158">
        <v>6.382978723404255E-3</v>
      </c>
      <c r="G1212" s="158">
        <v>0.16808510638297872</v>
      </c>
      <c r="H1212" s="158">
        <v>8.5106382978723406E-3</v>
      </c>
      <c r="I1212" s="158">
        <v>6.3829787234042548E-2</v>
      </c>
      <c r="J1212" s="158">
        <v>0.99999999999999989</v>
      </c>
      <c r="K1212" s="159">
        <v>470</v>
      </c>
      <c r="L1212" s="141"/>
      <c r="M1212" s="158" t="s">
        <v>294</v>
      </c>
      <c r="N1212" s="158" t="s">
        <v>294</v>
      </c>
      <c r="O1212" s="158">
        <v>0.11600000000000001</v>
      </c>
      <c r="P1212" s="158">
        <v>0.17899999999999999</v>
      </c>
      <c r="Q1212" s="158">
        <v>0.45500000000000002</v>
      </c>
      <c r="R1212" s="158">
        <v>0.54500000000000004</v>
      </c>
      <c r="S1212" s="158">
        <v>8.4000000000000005E-2</v>
      </c>
      <c r="T1212" s="158">
        <v>0.14000000000000001</v>
      </c>
      <c r="U1212" s="158">
        <v>2E-3</v>
      </c>
      <c r="V1212" s="158">
        <v>1.9E-2</v>
      </c>
      <c r="W1212" s="158">
        <v>0.13700000000000001</v>
      </c>
      <c r="X1212" s="158">
        <v>0.20499999999999999</v>
      </c>
      <c r="Y1212" s="158">
        <v>3.0000000000000001E-3</v>
      </c>
      <c r="Z1212" s="158">
        <v>2.1999999999999999E-2</v>
      </c>
      <c r="AA1212" s="158">
        <v>4.4999999999999998E-2</v>
      </c>
      <c r="AB1212" s="158">
        <v>0.09</v>
      </c>
    </row>
    <row r="1213" spans="1:28" x14ac:dyDescent="0.25">
      <c r="A1213" s="159" t="s">
        <v>5135</v>
      </c>
      <c r="B1213" s="158" t="s">
        <v>294</v>
      </c>
      <c r="C1213" s="158">
        <v>3.669724770642202E-2</v>
      </c>
      <c r="D1213" s="158">
        <v>0.25229357798165136</v>
      </c>
      <c r="E1213" s="158">
        <v>7.3394495412844041E-2</v>
      </c>
      <c r="F1213" s="158">
        <v>5.9633027522935783E-2</v>
      </c>
      <c r="G1213" s="158">
        <v>0.51376146788990829</v>
      </c>
      <c r="H1213" s="158">
        <v>1.3761467889908258E-2</v>
      </c>
      <c r="I1213" s="158">
        <v>5.0458715596330278E-2</v>
      </c>
      <c r="J1213" s="158">
        <v>1</v>
      </c>
      <c r="K1213" s="159">
        <v>218</v>
      </c>
      <c r="L1213" s="141"/>
      <c r="M1213" s="158" t="s">
        <v>294</v>
      </c>
      <c r="N1213" s="158" t="s">
        <v>294</v>
      </c>
      <c r="O1213" s="158">
        <v>1.9E-2</v>
      </c>
      <c r="P1213" s="158">
        <v>7.0999999999999994E-2</v>
      </c>
      <c r="Q1213" s="158">
        <v>0.19900000000000001</v>
      </c>
      <c r="R1213" s="158">
        <v>0.314</v>
      </c>
      <c r="S1213" s="158">
        <v>4.5999999999999999E-2</v>
      </c>
      <c r="T1213" s="158">
        <v>0.11600000000000001</v>
      </c>
      <c r="U1213" s="158">
        <v>3.5000000000000003E-2</v>
      </c>
      <c r="V1213" s="158">
        <v>9.9000000000000005E-2</v>
      </c>
      <c r="W1213" s="158">
        <v>0.44800000000000001</v>
      </c>
      <c r="X1213" s="158">
        <v>0.57899999999999996</v>
      </c>
      <c r="Y1213" s="158">
        <v>5.0000000000000001E-3</v>
      </c>
      <c r="Z1213" s="158">
        <v>0.04</v>
      </c>
      <c r="AA1213" s="158">
        <v>2.8000000000000001E-2</v>
      </c>
      <c r="AB1213" s="158">
        <v>8.7999999999999995E-2</v>
      </c>
    </row>
    <row r="1214" spans="1:28" x14ac:dyDescent="0.25">
      <c r="A1214" s="159" t="s">
        <v>5136</v>
      </c>
      <c r="B1214" s="158" t="s">
        <v>294</v>
      </c>
      <c r="C1214" s="158">
        <v>8.0536912751677847E-2</v>
      </c>
      <c r="D1214" s="158">
        <v>0.24608501118568232</v>
      </c>
      <c r="E1214" s="158">
        <v>0.18344519015659955</v>
      </c>
      <c r="F1214" s="158">
        <v>6.7114093959731542E-3</v>
      </c>
      <c r="G1214" s="158">
        <v>0.45190156599552572</v>
      </c>
      <c r="H1214" s="158">
        <v>6.7114093959731542E-3</v>
      </c>
      <c r="I1214" s="158">
        <v>2.4608501118568233E-2</v>
      </c>
      <c r="J1214" s="158">
        <v>1</v>
      </c>
      <c r="K1214" s="159">
        <v>447</v>
      </c>
      <c r="L1214" s="141"/>
      <c r="M1214" s="158" t="s">
        <v>294</v>
      </c>
      <c r="N1214" s="158" t="s">
        <v>294</v>
      </c>
      <c r="O1214" s="158">
        <v>5.8999999999999997E-2</v>
      </c>
      <c r="P1214" s="158">
        <v>0.109</v>
      </c>
      <c r="Q1214" s="158">
        <v>0.20799999999999999</v>
      </c>
      <c r="R1214" s="158">
        <v>0.28799999999999998</v>
      </c>
      <c r="S1214" s="158">
        <v>0.15</v>
      </c>
      <c r="T1214" s="158">
        <v>0.222</v>
      </c>
      <c r="U1214" s="158">
        <v>2E-3</v>
      </c>
      <c r="V1214" s="158">
        <v>0.02</v>
      </c>
      <c r="W1214" s="158">
        <v>0.40600000000000003</v>
      </c>
      <c r="X1214" s="158">
        <v>0.498</v>
      </c>
      <c r="Y1214" s="158">
        <v>2E-3</v>
      </c>
      <c r="Z1214" s="158">
        <v>0.02</v>
      </c>
      <c r="AA1214" s="158">
        <v>1.4E-2</v>
      </c>
      <c r="AB1214" s="158">
        <v>4.3999999999999997E-2</v>
      </c>
    </row>
    <row r="1215" spans="1:28" x14ac:dyDescent="0.25">
      <c r="A1215" s="159" t="s">
        <v>5137</v>
      </c>
      <c r="B1215" s="158" t="s">
        <v>294</v>
      </c>
      <c r="C1215" s="158">
        <v>0.2789630364673778</v>
      </c>
      <c r="D1215" s="158">
        <v>0.20069461672041677</v>
      </c>
      <c r="E1215" s="158">
        <v>0.10456462416273878</v>
      </c>
      <c r="F1215" s="158">
        <v>1.699330191019598E-2</v>
      </c>
      <c r="G1215" s="158">
        <v>0.37447283552468369</v>
      </c>
      <c r="H1215" s="158">
        <v>5.4577028032746213E-3</v>
      </c>
      <c r="I1215" s="158">
        <v>1.885388241131233E-2</v>
      </c>
      <c r="J1215" s="158">
        <v>1</v>
      </c>
      <c r="K1215" s="159">
        <v>8062</v>
      </c>
      <c r="L1215" s="141"/>
      <c r="M1215" s="158" t="s">
        <v>294</v>
      </c>
      <c r="N1215" s="158" t="s">
        <v>294</v>
      </c>
      <c r="O1215" s="158">
        <v>0.26900000000000002</v>
      </c>
      <c r="P1215" s="158">
        <v>0.28899999999999998</v>
      </c>
      <c r="Q1215" s="158">
        <v>0.192</v>
      </c>
      <c r="R1215" s="158">
        <v>0.21</v>
      </c>
      <c r="S1215" s="158">
        <v>9.8000000000000004E-2</v>
      </c>
      <c r="T1215" s="158">
        <v>0.111</v>
      </c>
      <c r="U1215" s="158">
        <v>1.4E-2</v>
      </c>
      <c r="V1215" s="158">
        <v>0.02</v>
      </c>
      <c r="W1215" s="158">
        <v>0.36399999999999999</v>
      </c>
      <c r="X1215" s="158">
        <v>0.38500000000000001</v>
      </c>
      <c r="Y1215" s="158">
        <v>4.0000000000000001E-3</v>
      </c>
      <c r="Z1215" s="158">
        <v>7.0000000000000001E-3</v>
      </c>
      <c r="AA1215" s="158">
        <v>1.6E-2</v>
      </c>
      <c r="AB1215" s="158">
        <v>2.1999999999999999E-2</v>
      </c>
    </row>
    <row r="1216" spans="1:28" x14ac:dyDescent="0.25">
      <c r="A1216" s="159" t="s">
        <v>5138</v>
      </c>
      <c r="B1216" s="158" t="s">
        <v>294</v>
      </c>
      <c r="C1216" s="158">
        <v>0.75</v>
      </c>
      <c r="D1216" s="158">
        <v>0.14285714285714285</v>
      </c>
      <c r="E1216" s="158">
        <v>3.5714285714285712E-2</v>
      </c>
      <c r="F1216" s="158" t="s">
        <v>294</v>
      </c>
      <c r="G1216" s="158">
        <v>7.1428571428571425E-2</v>
      </c>
      <c r="H1216" s="158" t="s">
        <v>294</v>
      </c>
      <c r="I1216" s="158" t="s">
        <v>294</v>
      </c>
      <c r="J1216" s="158">
        <v>0.99999999999999989</v>
      </c>
      <c r="K1216" s="159">
        <v>56</v>
      </c>
      <c r="L1216" s="141"/>
      <c r="M1216" s="158" t="s">
        <v>294</v>
      </c>
      <c r="N1216" s="158" t="s">
        <v>294</v>
      </c>
      <c r="O1216" s="158">
        <v>0.623</v>
      </c>
      <c r="P1216" s="158">
        <v>0.84499999999999997</v>
      </c>
      <c r="Q1216" s="158">
        <v>7.3999999999999996E-2</v>
      </c>
      <c r="R1216" s="158">
        <v>0.25700000000000001</v>
      </c>
      <c r="S1216" s="158">
        <v>0.01</v>
      </c>
      <c r="T1216" s="158">
        <v>0.121</v>
      </c>
      <c r="U1216" s="158" t="s">
        <v>294</v>
      </c>
      <c r="V1216" s="158" t="s">
        <v>294</v>
      </c>
      <c r="W1216" s="158">
        <v>2.8000000000000001E-2</v>
      </c>
      <c r="X1216" s="158">
        <v>0.17</v>
      </c>
      <c r="Y1216" s="158" t="s">
        <v>294</v>
      </c>
      <c r="Z1216" s="158" t="s">
        <v>294</v>
      </c>
      <c r="AA1216" s="158" t="s">
        <v>294</v>
      </c>
      <c r="AB1216" s="158" t="s">
        <v>294</v>
      </c>
    </row>
    <row r="1217" spans="1:28" x14ac:dyDescent="0.25">
      <c r="A1217" s="159" t="s">
        <v>5139</v>
      </c>
      <c r="B1217" s="158" t="s">
        <v>294</v>
      </c>
      <c r="C1217" s="158">
        <v>0.53378762067007379</v>
      </c>
      <c r="D1217" s="158">
        <v>0.32651902328222598</v>
      </c>
      <c r="E1217" s="158">
        <v>5.9057353776263484E-2</v>
      </c>
      <c r="F1217" s="158">
        <v>1.7035775127768314E-3</v>
      </c>
      <c r="G1217" s="158">
        <v>2.8960817717206135E-2</v>
      </c>
      <c r="H1217" s="158" t="s">
        <v>294</v>
      </c>
      <c r="I1217" s="158">
        <v>4.9971607041453717E-2</v>
      </c>
      <c r="J1217" s="158">
        <v>1</v>
      </c>
      <c r="K1217" s="159">
        <v>1761</v>
      </c>
      <c r="L1217" s="141"/>
      <c r="M1217" s="158" t="s">
        <v>294</v>
      </c>
      <c r="N1217" s="158" t="s">
        <v>294</v>
      </c>
      <c r="O1217" s="158">
        <v>0.51</v>
      </c>
      <c r="P1217" s="158">
        <v>0.55700000000000005</v>
      </c>
      <c r="Q1217" s="158">
        <v>0.30499999999999999</v>
      </c>
      <c r="R1217" s="158">
        <v>0.34899999999999998</v>
      </c>
      <c r="S1217" s="158">
        <v>4.9000000000000002E-2</v>
      </c>
      <c r="T1217" s="158">
        <v>7.0999999999999994E-2</v>
      </c>
      <c r="U1217" s="158">
        <v>1E-3</v>
      </c>
      <c r="V1217" s="158">
        <v>5.0000000000000001E-3</v>
      </c>
      <c r="W1217" s="158">
        <v>2.1999999999999999E-2</v>
      </c>
      <c r="X1217" s="158">
        <v>3.7999999999999999E-2</v>
      </c>
      <c r="Y1217" s="158" t="s">
        <v>294</v>
      </c>
      <c r="Z1217" s="158" t="s">
        <v>294</v>
      </c>
      <c r="AA1217" s="158">
        <v>4.1000000000000002E-2</v>
      </c>
      <c r="AB1217" s="158">
        <v>6.0999999999999999E-2</v>
      </c>
    </row>
    <row r="1218" spans="1:28" x14ac:dyDescent="0.25">
      <c r="A1218" s="159" t="s">
        <v>5140</v>
      </c>
      <c r="B1218" s="158" t="s">
        <v>294</v>
      </c>
      <c r="C1218" s="158">
        <v>3.4246575342465752E-3</v>
      </c>
      <c r="D1218" s="158">
        <v>0.27397260273972601</v>
      </c>
      <c r="E1218" s="158">
        <v>0.17465753424657535</v>
      </c>
      <c r="F1218" s="158">
        <v>2.7397260273972601E-2</v>
      </c>
      <c r="G1218" s="158">
        <v>0.48972602739726029</v>
      </c>
      <c r="H1218" s="158">
        <v>1.3698630136986301E-2</v>
      </c>
      <c r="I1218" s="158">
        <v>1.7123287671232876E-2</v>
      </c>
      <c r="J1218" s="158">
        <v>1</v>
      </c>
      <c r="K1218" s="159">
        <v>292</v>
      </c>
      <c r="L1218" s="141"/>
      <c r="M1218" s="158" t="s">
        <v>294</v>
      </c>
      <c r="N1218" s="158" t="s">
        <v>294</v>
      </c>
      <c r="O1218" s="158">
        <v>1E-3</v>
      </c>
      <c r="P1218" s="158">
        <v>1.9E-2</v>
      </c>
      <c r="Q1218" s="158">
        <v>0.22600000000000001</v>
      </c>
      <c r="R1218" s="158">
        <v>0.32800000000000001</v>
      </c>
      <c r="S1218" s="158">
        <v>0.13500000000000001</v>
      </c>
      <c r="T1218" s="158">
        <v>0.222</v>
      </c>
      <c r="U1218" s="158">
        <v>1.4E-2</v>
      </c>
      <c r="V1218" s="158">
        <v>5.2999999999999999E-2</v>
      </c>
      <c r="W1218" s="158">
        <v>0.433</v>
      </c>
      <c r="X1218" s="158">
        <v>0.54700000000000004</v>
      </c>
      <c r="Y1218" s="158">
        <v>5.0000000000000001E-3</v>
      </c>
      <c r="Z1218" s="158">
        <v>3.5000000000000003E-2</v>
      </c>
      <c r="AA1218" s="158">
        <v>7.0000000000000001E-3</v>
      </c>
      <c r="AB1218" s="158">
        <v>3.9E-2</v>
      </c>
    </row>
    <row r="1219" spans="1:28" x14ac:dyDescent="0.25">
      <c r="A1219" s="159" t="s">
        <v>5141</v>
      </c>
      <c r="B1219" s="158" t="s">
        <v>294</v>
      </c>
      <c r="C1219" s="158">
        <v>0.20844327176781002</v>
      </c>
      <c r="D1219" s="158">
        <v>0.27176781002638523</v>
      </c>
      <c r="E1219" s="158">
        <v>0.13984168865435356</v>
      </c>
      <c r="F1219" s="158">
        <v>1.3192612137203167E-2</v>
      </c>
      <c r="G1219" s="158">
        <v>0.34300791556728233</v>
      </c>
      <c r="H1219" s="158" t="s">
        <v>294</v>
      </c>
      <c r="I1219" s="158">
        <v>2.3746701846965697E-2</v>
      </c>
      <c r="J1219" s="158">
        <v>1</v>
      </c>
      <c r="K1219" s="159">
        <v>379</v>
      </c>
      <c r="L1219" s="141"/>
      <c r="M1219" s="158" t="s">
        <v>294</v>
      </c>
      <c r="N1219" s="158" t="s">
        <v>294</v>
      </c>
      <c r="O1219" s="158">
        <v>0.17100000000000001</v>
      </c>
      <c r="P1219" s="158">
        <v>0.252</v>
      </c>
      <c r="Q1219" s="158">
        <v>0.22900000000000001</v>
      </c>
      <c r="R1219" s="158">
        <v>0.31900000000000001</v>
      </c>
      <c r="S1219" s="158">
        <v>0.109</v>
      </c>
      <c r="T1219" s="158">
        <v>0.17799999999999999</v>
      </c>
      <c r="U1219" s="158">
        <v>6.0000000000000001E-3</v>
      </c>
      <c r="V1219" s="158">
        <v>3.1E-2</v>
      </c>
      <c r="W1219" s="158">
        <v>0.29699999999999999</v>
      </c>
      <c r="X1219" s="158">
        <v>0.39200000000000002</v>
      </c>
      <c r="Y1219" s="158" t="s">
        <v>294</v>
      </c>
      <c r="Z1219" s="158" t="s">
        <v>294</v>
      </c>
      <c r="AA1219" s="158">
        <v>1.2999999999999999E-2</v>
      </c>
      <c r="AB1219" s="158">
        <v>4.4999999999999998E-2</v>
      </c>
    </row>
    <row r="1220" spans="1:28" x14ac:dyDescent="0.25">
      <c r="A1220" s="159" t="s">
        <v>5142</v>
      </c>
      <c r="B1220" s="158" t="s">
        <v>294</v>
      </c>
      <c r="C1220" s="158">
        <v>0.1587516960651289</v>
      </c>
      <c r="D1220" s="158">
        <v>0.37449118046132973</v>
      </c>
      <c r="E1220" s="158">
        <v>0.12483039348710991</v>
      </c>
      <c r="F1220" s="158">
        <v>8.1411126187245584E-3</v>
      </c>
      <c r="G1220" s="158">
        <v>0.32157394843962006</v>
      </c>
      <c r="H1220" s="158">
        <v>2.7137042062415195E-3</v>
      </c>
      <c r="I1220" s="158">
        <v>9.497964721845319E-3</v>
      </c>
      <c r="J1220" s="158">
        <v>0.99999999999999989</v>
      </c>
      <c r="K1220" s="159">
        <v>737</v>
      </c>
      <c r="L1220" s="141"/>
      <c r="M1220" s="158" t="s">
        <v>294</v>
      </c>
      <c r="N1220" s="158" t="s">
        <v>294</v>
      </c>
      <c r="O1220" s="158">
        <v>0.13400000000000001</v>
      </c>
      <c r="P1220" s="158">
        <v>0.187</v>
      </c>
      <c r="Q1220" s="158">
        <v>0.34</v>
      </c>
      <c r="R1220" s="158">
        <v>0.41</v>
      </c>
      <c r="S1220" s="158">
        <v>0.10299999999999999</v>
      </c>
      <c r="T1220" s="158">
        <v>0.151</v>
      </c>
      <c r="U1220" s="158">
        <v>4.0000000000000001E-3</v>
      </c>
      <c r="V1220" s="158">
        <v>1.7999999999999999E-2</v>
      </c>
      <c r="W1220" s="158">
        <v>0.28899999999999998</v>
      </c>
      <c r="X1220" s="158">
        <v>0.35599999999999998</v>
      </c>
      <c r="Y1220" s="158">
        <v>1E-3</v>
      </c>
      <c r="Z1220" s="158">
        <v>0.01</v>
      </c>
      <c r="AA1220" s="158">
        <v>5.0000000000000001E-3</v>
      </c>
      <c r="AB1220" s="158">
        <v>1.9E-2</v>
      </c>
    </row>
    <row r="1221" spans="1:28" x14ac:dyDescent="0.25">
      <c r="A1221" s="159" t="s">
        <v>5143</v>
      </c>
      <c r="B1221" s="158" t="s">
        <v>294</v>
      </c>
      <c r="C1221" s="158">
        <v>0.24170381376919267</v>
      </c>
      <c r="D1221" s="158">
        <v>0.32788509162951956</v>
      </c>
      <c r="E1221" s="158">
        <v>0.10747894997523527</v>
      </c>
      <c r="F1221" s="158">
        <v>1.4363546310054482E-2</v>
      </c>
      <c r="G1221" s="158">
        <v>0.27637444279346213</v>
      </c>
      <c r="H1221" s="158">
        <v>2.4764735017335313E-3</v>
      </c>
      <c r="I1221" s="158">
        <v>2.9717682020802376E-2</v>
      </c>
      <c r="J1221" s="158">
        <v>1</v>
      </c>
      <c r="K1221" s="159">
        <v>2019</v>
      </c>
      <c r="L1221" s="141"/>
      <c r="M1221" s="158" t="s">
        <v>294</v>
      </c>
      <c r="N1221" s="158" t="s">
        <v>294</v>
      </c>
      <c r="O1221" s="158">
        <v>0.224</v>
      </c>
      <c r="P1221" s="158">
        <v>0.26100000000000001</v>
      </c>
      <c r="Q1221" s="158">
        <v>0.308</v>
      </c>
      <c r="R1221" s="158">
        <v>0.34899999999999998</v>
      </c>
      <c r="S1221" s="158">
        <v>9.5000000000000001E-2</v>
      </c>
      <c r="T1221" s="158">
        <v>0.122</v>
      </c>
      <c r="U1221" s="158">
        <v>0.01</v>
      </c>
      <c r="V1221" s="158">
        <v>2.1000000000000001E-2</v>
      </c>
      <c r="W1221" s="158">
        <v>0.25700000000000001</v>
      </c>
      <c r="X1221" s="158">
        <v>0.29599999999999999</v>
      </c>
      <c r="Y1221" s="158">
        <v>1E-3</v>
      </c>
      <c r="Z1221" s="158">
        <v>6.0000000000000001E-3</v>
      </c>
      <c r="AA1221" s="158">
        <v>2.3E-2</v>
      </c>
      <c r="AB1221" s="158">
        <v>3.7999999999999999E-2</v>
      </c>
    </row>
    <row r="1222" spans="1:28" x14ac:dyDescent="0.25">
      <c r="A1222" s="159" t="s">
        <v>5144</v>
      </c>
      <c r="B1222" s="158" t="s">
        <v>294</v>
      </c>
      <c r="C1222" s="158">
        <v>0.41694462975316876</v>
      </c>
      <c r="D1222" s="158">
        <v>0.19012675116744496</v>
      </c>
      <c r="E1222" s="158">
        <v>6.1374249499666446E-2</v>
      </c>
      <c r="F1222" s="158">
        <v>0.10140093395597065</v>
      </c>
      <c r="G1222" s="158">
        <v>0.21480987324883255</v>
      </c>
      <c r="H1222" s="158">
        <v>3.3355570380253501E-3</v>
      </c>
      <c r="I1222" s="158">
        <v>1.200800533689126E-2</v>
      </c>
      <c r="J1222" s="158">
        <v>0.99999999999999989</v>
      </c>
      <c r="K1222" s="159">
        <v>1499</v>
      </c>
      <c r="L1222" s="141"/>
      <c r="M1222" s="158" t="s">
        <v>294</v>
      </c>
      <c r="N1222" s="158" t="s">
        <v>294</v>
      </c>
      <c r="O1222" s="158">
        <v>0.39200000000000002</v>
      </c>
      <c r="P1222" s="158">
        <v>0.442</v>
      </c>
      <c r="Q1222" s="158">
        <v>0.17100000000000001</v>
      </c>
      <c r="R1222" s="158">
        <v>0.21099999999999999</v>
      </c>
      <c r="S1222" s="158">
        <v>0.05</v>
      </c>
      <c r="T1222" s="158">
        <v>7.4999999999999997E-2</v>
      </c>
      <c r="U1222" s="158">
        <v>8.6999999999999994E-2</v>
      </c>
      <c r="V1222" s="158">
        <v>0.11799999999999999</v>
      </c>
      <c r="W1222" s="158">
        <v>0.19500000000000001</v>
      </c>
      <c r="X1222" s="158">
        <v>0.23599999999999999</v>
      </c>
      <c r="Y1222" s="158">
        <v>1E-3</v>
      </c>
      <c r="Z1222" s="158">
        <v>8.0000000000000002E-3</v>
      </c>
      <c r="AA1222" s="158">
        <v>8.0000000000000002E-3</v>
      </c>
      <c r="AB1222" s="158">
        <v>1.9E-2</v>
      </c>
    </row>
    <row r="1223" spans="1:28" x14ac:dyDescent="0.25">
      <c r="A1223" s="159" t="s">
        <v>5145</v>
      </c>
      <c r="B1223" s="158" t="s">
        <v>294</v>
      </c>
      <c r="C1223" s="158">
        <v>0.16250000000000001</v>
      </c>
      <c r="D1223" s="158">
        <v>0.39583333333333331</v>
      </c>
      <c r="E1223" s="158">
        <v>0.21249999999999999</v>
      </c>
      <c r="F1223" s="158">
        <v>2.5000000000000001E-2</v>
      </c>
      <c r="G1223" s="158">
        <v>0.18333333333333332</v>
      </c>
      <c r="H1223" s="158">
        <v>4.1666666666666666E-3</v>
      </c>
      <c r="I1223" s="158">
        <v>1.6666666666666666E-2</v>
      </c>
      <c r="J1223" s="158">
        <v>1</v>
      </c>
      <c r="K1223" s="159">
        <v>240</v>
      </c>
      <c r="L1223" s="141"/>
      <c r="M1223" s="158" t="s">
        <v>294</v>
      </c>
      <c r="N1223" s="158" t="s">
        <v>294</v>
      </c>
      <c r="O1223" s="158">
        <v>0.121</v>
      </c>
      <c r="P1223" s="158">
        <v>0.214</v>
      </c>
      <c r="Q1223" s="158">
        <v>0.33600000000000002</v>
      </c>
      <c r="R1223" s="158">
        <v>0.45900000000000002</v>
      </c>
      <c r="S1223" s="158">
        <v>0.16500000000000001</v>
      </c>
      <c r="T1223" s="158">
        <v>0.26900000000000002</v>
      </c>
      <c r="U1223" s="158">
        <v>1.2E-2</v>
      </c>
      <c r="V1223" s="158">
        <v>5.2999999999999999E-2</v>
      </c>
      <c r="W1223" s="158">
        <v>0.13900000000000001</v>
      </c>
      <c r="X1223" s="158">
        <v>0.23699999999999999</v>
      </c>
      <c r="Y1223" s="158">
        <v>1E-3</v>
      </c>
      <c r="Z1223" s="158">
        <v>2.3E-2</v>
      </c>
      <c r="AA1223" s="158">
        <v>6.0000000000000001E-3</v>
      </c>
      <c r="AB1223" s="158">
        <v>4.2000000000000003E-2</v>
      </c>
    </row>
    <row r="1224" spans="1:28" x14ac:dyDescent="0.25">
      <c r="A1224" s="159" t="s">
        <v>5146</v>
      </c>
      <c r="B1224" s="158" t="s">
        <v>294</v>
      </c>
      <c r="C1224" s="158">
        <v>1.3333333333333334E-2</v>
      </c>
      <c r="D1224" s="158">
        <v>0.4622222222222222</v>
      </c>
      <c r="E1224" s="158">
        <v>0.25333333333333335</v>
      </c>
      <c r="F1224" s="158">
        <v>8.8888888888888889E-3</v>
      </c>
      <c r="G1224" s="158">
        <v>0.24444444444444444</v>
      </c>
      <c r="H1224" s="158">
        <v>4.4444444444444444E-3</v>
      </c>
      <c r="I1224" s="158">
        <v>1.3333333333333334E-2</v>
      </c>
      <c r="J1224" s="158">
        <v>1</v>
      </c>
      <c r="K1224" s="159">
        <v>225</v>
      </c>
      <c r="L1224" s="141"/>
      <c r="M1224" s="158" t="s">
        <v>294</v>
      </c>
      <c r="N1224" s="158" t="s">
        <v>294</v>
      </c>
      <c r="O1224" s="158">
        <v>5.0000000000000001E-3</v>
      </c>
      <c r="P1224" s="158">
        <v>3.7999999999999999E-2</v>
      </c>
      <c r="Q1224" s="158">
        <v>0.39800000000000002</v>
      </c>
      <c r="R1224" s="158">
        <v>0.52700000000000002</v>
      </c>
      <c r="S1224" s="158">
        <v>0.20100000000000001</v>
      </c>
      <c r="T1224" s="158">
        <v>0.314</v>
      </c>
      <c r="U1224" s="158">
        <v>2E-3</v>
      </c>
      <c r="V1224" s="158">
        <v>3.2000000000000001E-2</v>
      </c>
      <c r="W1224" s="158">
        <v>0.193</v>
      </c>
      <c r="X1224" s="158">
        <v>0.30499999999999999</v>
      </c>
      <c r="Y1224" s="158">
        <v>1E-3</v>
      </c>
      <c r="Z1224" s="158">
        <v>2.5000000000000001E-2</v>
      </c>
      <c r="AA1224" s="158">
        <v>5.0000000000000001E-3</v>
      </c>
      <c r="AB1224" s="158">
        <v>3.7999999999999999E-2</v>
      </c>
    </row>
    <row r="1225" spans="1:28" x14ac:dyDescent="0.25">
      <c r="A1225" s="159" t="s">
        <v>5147</v>
      </c>
      <c r="B1225" s="158" t="s">
        <v>294</v>
      </c>
      <c r="C1225" s="158">
        <v>9.0163934426229511E-2</v>
      </c>
      <c r="D1225" s="158">
        <v>0.43032786885245899</v>
      </c>
      <c r="E1225" s="158">
        <v>0.13524590163934427</v>
      </c>
      <c r="F1225" s="158">
        <v>1.6393442622950821E-2</v>
      </c>
      <c r="G1225" s="158">
        <v>0.29508196721311475</v>
      </c>
      <c r="H1225" s="158">
        <v>8.1967213114754103E-3</v>
      </c>
      <c r="I1225" s="158">
        <v>2.4590163934426229E-2</v>
      </c>
      <c r="J1225" s="158">
        <v>1</v>
      </c>
      <c r="K1225" s="159">
        <v>244</v>
      </c>
      <c r="L1225" s="141"/>
      <c r="M1225" s="158" t="s">
        <v>294</v>
      </c>
      <c r="N1225" s="158" t="s">
        <v>294</v>
      </c>
      <c r="O1225" s="158">
        <v>0.06</v>
      </c>
      <c r="P1225" s="158">
        <v>0.13300000000000001</v>
      </c>
      <c r="Q1225" s="158">
        <v>0.37</v>
      </c>
      <c r="R1225" s="158">
        <v>0.49299999999999999</v>
      </c>
      <c r="S1225" s="158">
        <v>9.8000000000000004E-2</v>
      </c>
      <c r="T1225" s="158">
        <v>0.184</v>
      </c>
      <c r="U1225" s="158">
        <v>6.0000000000000001E-3</v>
      </c>
      <c r="V1225" s="158">
        <v>4.1000000000000002E-2</v>
      </c>
      <c r="W1225" s="158">
        <v>0.24099999999999999</v>
      </c>
      <c r="X1225" s="158">
        <v>0.35499999999999998</v>
      </c>
      <c r="Y1225" s="158">
        <v>2E-3</v>
      </c>
      <c r="Z1225" s="158">
        <v>2.9000000000000001E-2</v>
      </c>
      <c r="AA1225" s="158">
        <v>1.0999999999999999E-2</v>
      </c>
      <c r="AB1225" s="158">
        <v>5.2999999999999999E-2</v>
      </c>
    </row>
    <row r="1226" spans="1:28" x14ac:dyDescent="0.25">
      <c r="A1226" s="159" t="s">
        <v>5148</v>
      </c>
      <c r="B1226" s="158">
        <v>7.6335877862595419E-4</v>
      </c>
      <c r="C1226" s="158">
        <v>0.18015267175572519</v>
      </c>
      <c r="D1226" s="158">
        <v>0.29007633587786258</v>
      </c>
      <c r="E1226" s="158">
        <v>0.15419847328244274</v>
      </c>
      <c r="F1226" s="158">
        <v>2.0610687022900764E-2</v>
      </c>
      <c r="G1226" s="158">
        <v>0.32213740458015266</v>
      </c>
      <c r="H1226" s="158">
        <v>1.1450381679389313E-2</v>
      </c>
      <c r="I1226" s="158">
        <v>2.0610687022900764E-2</v>
      </c>
      <c r="J1226" s="158">
        <v>1</v>
      </c>
      <c r="K1226" s="159">
        <v>1310</v>
      </c>
      <c r="L1226" s="141"/>
      <c r="M1226" s="158">
        <v>0</v>
      </c>
      <c r="N1226" s="158">
        <v>4.0000000000000001E-3</v>
      </c>
      <c r="O1226" s="158">
        <v>0.16</v>
      </c>
      <c r="P1226" s="158">
        <v>0.20200000000000001</v>
      </c>
      <c r="Q1226" s="158">
        <v>0.26600000000000001</v>
      </c>
      <c r="R1226" s="158">
        <v>0.315</v>
      </c>
      <c r="S1226" s="158">
        <v>0.13600000000000001</v>
      </c>
      <c r="T1226" s="158">
        <v>0.17499999999999999</v>
      </c>
      <c r="U1226" s="158">
        <v>1.4E-2</v>
      </c>
      <c r="V1226" s="158">
        <v>0.03</v>
      </c>
      <c r="W1226" s="158">
        <v>0.29699999999999999</v>
      </c>
      <c r="X1226" s="158">
        <v>0.34799999999999998</v>
      </c>
      <c r="Y1226" s="158">
        <v>7.0000000000000001E-3</v>
      </c>
      <c r="Z1226" s="158">
        <v>1.9E-2</v>
      </c>
      <c r="AA1226" s="158">
        <v>1.4E-2</v>
      </c>
      <c r="AB1226" s="158">
        <v>0.03</v>
      </c>
    </row>
    <row r="1227" spans="1:28" x14ac:dyDescent="0.25">
      <c r="A1227" s="159" t="s">
        <v>5149</v>
      </c>
      <c r="B1227" s="158" t="s">
        <v>294</v>
      </c>
      <c r="C1227" s="158">
        <v>0.30303030303030304</v>
      </c>
      <c r="D1227" s="158">
        <v>0.2281144781144781</v>
      </c>
      <c r="E1227" s="158">
        <v>0.13383838383838384</v>
      </c>
      <c r="F1227" s="158">
        <v>1.1784511784511785E-2</v>
      </c>
      <c r="G1227" s="158">
        <v>0.29040404040404039</v>
      </c>
      <c r="H1227" s="158">
        <v>7.575757575757576E-3</v>
      </c>
      <c r="I1227" s="158">
        <v>2.5252525252525252E-2</v>
      </c>
      <c r="J1227" s="158">
        <v>1</v>
      </c>
      <c r="K1227" s="159">
        <v>1188</v>
      </c>
      <c r="L1227" s="141"/>
      <c r="M1227" s="158" t="s">
        <v>294</v>
      </c>
      <c r="N1227" s="158" t="s">
        <v>294</v>
      </c>
      <c r="O1227" s="158">
        <v>0.27800000000000002</v>
      </c>
      <c r="P1227" s="158">
        <v>0.33</v>
      </c>
      <c r="Q1227" s="158">
        <v>0.20499999999999999</v>
      </c>
      <c r="R1227" s="158">
        <v>0.253</v>
      </c>
      <c r="S1227" s="158">
        <v>0.11600000000000001</v>
      </c>
      <c r="T1227" s="158">
        <v>0.154</v>
      </c>
      <c r="U1227" s="158">
        <v>7.0000000000000001E-3</v>
      </c>
      <c r="V1227" s="158">
        <v>0.02</v>
      </c>
      <c r="W1227" s="158">
        <v>0.26500000000000001</v>
      </c>
      <c r="X1227" s="158">
        <v>0.317</v>
      </c>
      <c r="Y1227" s="158">
        <v>4.0000000000000001E-3</v>
      </c>
      <c r="Z1227" s="158">
        <v>1.4E-2</v>
      </c>
      <c r="AA1227" s="158">
        <v>1.7999999999999999E-2</v>
      </c>
      <c r="AB1227" s="158">
        <v>3.5999999999999997E-2</v>
      </c>
    </row>
    <row r="1228" spans="1:28" x14ac:dyDescent="0.25">
      <c r="A1228" s="159" t="s">
        <v>5150</v>
      </c>
      <c r="B1228" s="158" t="s">
        <v>294</v>
      </c>
      <c r="C1228" s="158">
        <v>0.15636105188343993</v>
      </c>
      <c r="D1228" s="158">
        <v>0.19260838663823737</v>
      </c>
      <c r="E1228" s="158">
        <v>9.097370291400142E-2</v>
      </c>
      <c r="F1228" s="158">
        <v>2.6297085998578537E-2</v>
      </c>
      <c r="G1228" s="158">
        <v>0.503909026297086</v>
      </c>
      <c r="H1228" s="158">
        <v>9.9502487562189053E-3</v>
      </c>
      <c r="I1228" s="158">
        <v>1.9900497512437811E-2</v>
      </c>
      <c r="J1228" s="158">
        <v>0.99999999999999989</v>
      </c>
      <c r="K1228" s="159">
        <v>1407</v>
      </c>
      <c r="L1228" s="141"/>
      <c r="M1228" s="158" t="s">
        <v>294</v>
      </c>
      <c r="N1228" s="158" t="s">
        <v>294</v>
      </c>
      <c r="O1228" s="158">
        <v>0.13800000000000001</v>
      </c>
      <c r="P1228" s="158">
        <v>0.17599999999999999</v>
      </c>
      <c r="Q1228" s="158">
        <v>0.17299999999999999</v>
      </c>
      <c r="R1228" s="158">
        <v>0.214</v>
      </c>
      <c r="S1228" s="158">
        <v>7.6999999999999999E-2</v>
      </c>
      <c r="T1228" s="158">
        <v>0.107</v>
      </c>
      <c r="U1228" s="158">
        <v>1.9E-2</v>
      </c>
      <c r="V1228" s="158">
        <v>3.5999999999999997E-2</v>
      </c>
      <c r="W1228" s="158">
        <v>0.47799999999999998</v>
      </c>
      <c r="X1228" s="158">
        <v>0.53</v>
      </c>
      <c r="Y1228" s="158">
        <v>6.0000000000000001E-3</v>
      </c>
      <c r="Z1228" s="158">
        <v>1.7000000000000001E-2</v>
      </c>
      <c r="AA1228" s="158">
        <v>1.4E-2</v>
      </c>
      <c r="AB1228" s="158">
        <v>2.9000000000000001E-2</v>
      </c>
    </row>
    <row r="1229" spans="1:28" x14ac:dyDescent="0.25">
      <c r="A1229" s="159" t="s">
        <v>5151</v>
      </c>
      <c r="B1229" s="158" t="s">
        <v>294</v>
      </c>
      <c r="C1229" s="158">
        <v>0.35746173469387754</v>
      </c>
      <c r="D1229" s="158">
        <v>0.40943877551020408</v>
      </c>
      <c r="E1229" s="158">
        <v>9.7735969387755098E-2</v>
      </c>
      <c r="F1229" s="158">
        <v>1.323341836734694E-2</v>
      </c>
      <c r="G1229" s="158">
        <v>0.10076530612244898</v>
      </c>
      <c r="H1229" s="158">
        <v>2.0727040816326532E-3</v>
      </c>
      <c r="I1229" s="158">
        <v>1.9292091836734693E-2</v>
      </c>
      <c r="J1229" s="158">
        <v>0.99999999999999978</v>
      </c>
      <c r="K1229" s="159">
        <v>6272</v>
      </c>
      <c r="L1229" s="141"/>
      <c r="M1229" s="158" t="s">
        <v>294</v>
      </c>
      <c r="N1229" s="158" t="s">
        <v>294</v>
      </c>
      <c r="O1229" s="158">
        <v>0.34599999999999997</v>
      </c>
      <c r="P1229" s="158">
        <v>0.36899999999999999</v>
      </c>
      <c r="Q1229" s="158">
        <v>0.39700000000000002</v>
      </c>
      <c r="R1229" s="158">
        <v>0.42199999999999999</v>
      </c>
      <c r="S1229" s="158">
        <v>9.0999999999999998E-2</v>
      </c>
      <c r="T1229" s="158">
        <v>0.105</v>
      </c>
      <c r="U1229" s="158">
        <v>1.0999999999999999E-2</v>
      </c>
      <c r="V1229" s="158">
        <v>1.6E-2</v>
      </c>
      <c r="W1229" s="158">
        <v>9.4E-2</v>
      </c>
      <c r="X1229" s="158">
        <v>0.108</v>
      </c>
      <c r="Y1229" s="158">
        <v>1E-3</v>
      </c>
      <c r="Z1229" s="158">
        <v>4.0000000000000001E-3</v>
      </c>
      <c r="AA1229" s="158">
        <v>1.6E-2</v>
      </c>
      <c r="AB1229" s="158">
        <v>2.3E-2</v>
      </c>
    </row>
    <row r="1230" spans="1:28" x14ac:dyDescent="0.25">
      <c r="A1230" s="159" t="s">
        <v>5152</v>
      </c>
      <c r="B1230" s="158" t="s">
        <v>294</v>
      </c>
      <c r="C1230" s="158">
        <v>8.7499999999999994E-2</v>
      </c>
      <c r="D1230" s="158">
        <v>0.35</v>
      </c>
      <c r="E1230" s="158">
        <v>0.27500000000000002</v>
      </c>
      <c r="F1230" s="158">
        <v>3.7499999999999999E-2</v>
      </c>
      <c r="G1230" s="158">
        <v>0.21249999999999999</v>
      </c>
      <c r="H1230" s="158" t="s">
        <v>294</v>
      </c>
      <c r="I1230" s="158">
        <v>3.7499999999999999E-2</v>
      </c>
      <c r="J1230" s="158">
        <v>1</v>
      </c>
      <c r="K1230" s="159">
        <v>80</v>
      </c>
      <c r="L1230" s="141"/>
      <c r="M1230" s="158" t="s">
        <v>294</v>
      </c>
      <c r="N1230" s="158" t="s">
        <v>294</v>
      </c>
      <c r="O1230" s="158">
        <v>4.2999999999999997E-2</v>
      </c>
      <c r="P1230" s="158">
        <v>0.17</v>
      </c>
      <c r="Q1230" s="158">
        <v>0.255</v>
      </c>
      <c r="R1230" s="158">
        <v>0.45900000000000002</v>
      </c>
      <c r="S1230" s="158">
        <v>0.189</v>
      </c>
      <c r="T1230" s="158">
        <v>0.38100000000000001</v>
      </c>
      <c r="U1230" s="158">
        <v>1.2999999999999999E-2</v>
      </c>
      <c r="V1230" s="158">
        <v>0.105</v>
      </c>
      <c r="W1230" s="158">
        <v>0.13700000000000001</v>
      </c>
      <c r="X1230" s="158">
        <v>0.314</v>
      </c>
      <c r="Y1230" s="158" t="s">
        <v>294</v>
      </c>
      <c r="Z1230" s="158" t="s">
        <v>294</v>
      </c>
      <c r="AA1230" s="158">
        <v>1.2999999999999999E-2</v>
      </c>
      <c r="AB1230" s="158">
        <v>0.105</v>
      </c>
    </row>
    <row r="1231" spans="1:28" x14ac:dyDescent="0.25">
      <c r="A1231" s="159" t="s">
        <v>5153</v>
      </c>
      <c r="B1231" s="158" t="s">
        <v>294</v>
      </c>
      <c r="C1231" s="158">
        <v>0.21153846153846154</v>
      </c>
      <c r="D1231" s="158">
        <v>0.37912087912087911</v>
      </c>
      <c r="E1231" s="158">
        <v>0.12637362637362637</v>
      </c>
      <c r="F1231" s="158">
        <v>1.3736263736263736E-2</v>
      </c>
      <c r="G1231" s="158">
        <v>0.21978021978021978</v>
      </c>
      <c r="H1231" s="158" t="s">
        <v>294</v>
      </c>
      <c r="I1231" s="158">
        <v>4.9450549450549448E-2</v>
      </c>
      <c r="J1231" s="158">
        <v>1</v>
      </c>
      <c r="K1231" s="159">
        <v>364</v>
      </c>
      <c r="L1231" s="141"/>
      <c r="M1231" s="158" t="s">
        <v>294</v>
      </c>
      <c r="N1231" s="158" t="s">
        <v>294</v>
      </c>
      <c r="O1231" s="158">
        <v>0.17299999999999999</v>
      </c>
      <c r="P1231" s="158">
        <v>0.25600000000000001</v>
      </c>
      <c r="Q1231" s="158">
        <v>0.33100000000000002</v>
      </c>
      <c r="R1231" s="158">
        <v>0.43</v>
      </c>
      <c r="S1231" s="158">
        <v>9.6000000000000002E-2</v>
      </c>
      <c r="T1231" s="158">
        <v>0.16400000000000001</v>
      </c>
      <c r="U1231" s="158">
        <v>6.0000000000000001E-3</v>
      </c>
      <c r="V1231" s="158">
        <v>3.2000000000000001E-2</v>
      </c>
      <c r="W1231" s="158">
        <v>0.18</v>
      </c>
      <c r="X1231" s="158">
        <v>0.26500000000000001</v>
      </c>
      <c r="Y1231" s="158" t="s">
        <v>294</v>
      </c>
      <c r="Z1231" s="158" t="s">
        <v>294</v>
      </c>
      <c r="AA1231" s="158">
        <v>3.2000000000000001E-2</v>
      </c>
      <c r="AB1231" s="158">
        <v>7.6999999999999999E-2</v>
      </c>
    </row>
    <row r="1232" spans="1:28" x14ac:dyDescent="0.25">
      <c r="A1232" s="159" t="s">
        <v>5154</v>
      </c>
      <c r="B1232" s="158" t="s">
        <v>294</v>
      </c>
      <c r="C1232" s="158">
        <v>0.27097315436241609</v>
      </c>
      <c r="D1232" s="158">
        <v>0.23573825503355705</v>
      </c>
      <c r="E1232" s="158">
        <v>6.4597315436241615E-2</v>
      </c>
      <c r="F1232" s="158">
        <v>8.137583892617449E-2</v>
      </c>
      <c r="G1232" s="158">
        <v>0.32802013422818793</v>
      </c>
      <c r="H1232" s="158">
        <v>6.7114093959731542E-3</v>
      </c>
      <c r="I1232" s="158">
        <v>1.2583892617449664E-2</v>
      </c>
      <c r="J1232" s="158">
        <v>1</v>
      </c>
      <c r="K1232" s="159">
        <v>1192</v>
      </c>
      <c r="L1232" s="141"/>
      <c r="M1232" s="158" t="s">
        <v>294</v>
      </c>
      <c r="N1232" s="158" t="s">
        <v>294</v>
      </c>
      <c r="O1232" s="158">
        <v>0.247</v>
      </c>
      <c r="P1232" s="158">
        <v>0.29699999999999999</v>
      </c>
      <c r="Q1232" s="158">
        <v>0.21299999999999999</v>
      </c>
      <c r="R1232" s="158">
        <v>0.26100000000000001</v>
      </c>
      <c r="S1232" s="158">
        <v>5.1999999999999998E-2</v>
      </c>
      <c r="T1232" s="158">
        <v>0.08</v>
      </c>
      <c r="U1232" s="158">
        <v>6.7000000000000004E-2</v>
      </c>
      <c r="V1232" s="158">
        <v>9.8000000000000004E-2</v>
      </c>
      <c r="W1232" s="158">
        <v>0.30199999999999999</v>
      </c>
      <c r="X1232" s="158">
        <v>0.35499999999999998</v>
      </c>
      <c r="Y1232" s="158">
        <v>3.0000000000000001E-3</v>
      </c>
      <c r="Z1232" s="158">
        <v>1.2999999999999999E-2</v>
      </c>
      <c r="AA1232" s="158">
        <v>8.0000000000000002E-3</v>
      </c>
      <c r="AB1232" s="158">
        <v>2.1000000000000001E-2</v>
      </c>
    </row>
    <row r="1233" spans="1:28" x14ac:dyDescent="0.25">
      <c r="A1233" s="159" t="s">
        <v>5155</v>
      </c>
      <c r="B1233" s="158" t="s">
        <v>294</v>
      </c>
      <c r="C1233" s="158">
        <v>0.54748603351955305</v>
      </c>
      <c r="D1233" s="158">
        <v>0.18435754189944134</v>
      </c>
      <c r="E1233" s="158">
        <v>7.5418994413407825E-2</v>
      </c>
      <c r="F1233" s="158">
        <v>3.3519553072625698E-2</v>
      </c>
      <c r="G1233" s="158">
        <v>0.12569832402234637</v>
      </c>
      <c r="H1233" s="158" t="s">
        <v>294</v>
      </c>
      <c r="I1233" s="158">
        <v>3.3519553072625698E-2</v>
      </c>
      <c r="J1233" s="158">
        <v>0.99999999999999989</v>
      </c>
      <c r="K1233" s="159">
        <v>358</v>
      </c>
      <c r="L1233" s="141"/>
      <c r="M1233" s="158" t="s">
        <v>294</v>
      </c>
      <c r="N1233" s="158" t="s">
        <v>294</v>
      </c>
      <c r="O1233" s="158">
        <v>0.496</v>
      </c>
      <c r="P1233" s="158">
        <v>0.59799999999999998</v>
      </c>
      <c r="Q1233" s="158">
        <v>0.14799999999999999</v>
      </c>
      <c r="R1233" s="158">
        <v>0.22800000000000001</v>
      </c>
      <c r="S1233" s="158">
        <v>5.1999999999999998E-2</v>
      </c>
      <c r="T1233" s="158">
        <v>0.108</v>
      </c>
      <c r="U1233" s="158">
        <v>1.9E-2</v>
      </c>
      <c r="V1233" s="158">
        <v>5.8000000000000003E-2</v>
      </c>
      <c r="W1233" s="158">
        <v>9.5000000000000001E-2</v>
      </c>
      <c r="X1233" s="158">
        <v>0.16400000000000001</v>
      </c>
      <c r="Y1233" s="158" t="s">
        <v>294</v>
      </c>
      <c r="Z1233" s="158" t="s">
        <v>294</v>
      </c>
      <c r="AA1233" s="158">
        <v>1.9E-2</v>
      </c>
      <c r="AB1233" s="158">
        <v>5.8000000000000003E-2</v>
      </c>
    </row>
    <row r="1234" spans="1:28" x14ac:dyDescent="0.25">
      <c r="A1234" s="159" t="s">
        <v>5156</v>
      </c>
      <c r="B1234" s="158" t="s">
        <v>294</v>
      </c>
      <c r="C1234" s="158">
        <v>0.49162418062636565</v>
      </c>
      <c r="D1234" s="158">
        <v>0.29206117989803349</v>
      </c>
      <c r="E1234" s="158">
        <v>7.6474872541879096E-2</v>
      </c>
      <c r="F1234" s="158">
        <v>5.826656955571741E-3</v>
      </c>
      <c r="G1234" s="158">
        <v>0.10050983248361253</v>
      </c>
      <c r="H1234" s="158">
        <v>4.3699927166788053E-3</v>
      </c>
      <c r="I1234" s="158">
        <v>2.9133284777858703E-2</v>
      </c>
      <c r="J1234" s="158">
        <v>1</v>
      </c>
      <c r="K1234" s="159">
        <v>1373</v>
      </c>
      <c r="L1234" s="141"/>
      <c r="M1234" s="158" t="s">
        <v>294</v>
      </c>
      <c r="N1234" s="158" t="s">
        <v>294</v>
      </c>
      <c r="O1234" s="158">
        <v>0.46500000000000002</v>
      </c>
      <c r="P1234" s="158">
        <v>0.51800000000000002</v>
      </c>
      <c r="Q1234" s="158">
        <v>0.26900000000000002</v>
      </c>
      <c r="R1234" s="158">
        <v>0.317</v>
      </c>
      <c r="S1234" s="158">
        <v>6.4000000000000001E-2</v>
      </c>
      <c r="T1234" s="158">
        <v>9.1999999999999998E-2</v>
      </c>
      <c r="U1234" s="158">
        <v>3.0000000000000001E-3</v>
      </c>
      <c r="V1234" s="158">
        <v>1.0999999999999999E-2</v>
      </c>
      <c r="W1234" s="158">
        <v>8.5999999999999993E-2</v>
      </c>
      <c r="X1234" s="158">
        <v>0.11799999999999999</v>
      </c>
      <c r="Y1234" s="158">
        <v>2E-3</v>
      </c>
      <c r="Z1234" s="158">
        <v>0.01</v>
      </c>
      <c r="AA1234" s="158">
        <v>2.1000000000000001E-2</v>
      </c>
      <c r="AB1234" s="158">
        <v>3.9E-2</v>
      </c>
    </row>
    <row r="1235" spans="1:28" x14ac:dyDescent="0.25">
      <c r="A1235" s="159" t="s">
        <v>5157</v>
      </c>
      <c r="B1235" s="158" t="s">
        <v>294</v>
      </c>
      <c r="C1235" s="158">
        <v>0.38317757009345793</v>
      </c>
      <c r="D1235" s="158">
        <v>0.37850467289719625</v>
      </c>
      <c r="E1235" s="158">
        <v>0.10280373831775701</v>
      </c>
      <c r="F1235" s="158">
        <v>4.6728971962616819E-3</v>
      </c>
      <c r="G1235" s="158">
        <v>8.8785046728971959E-2</v>
      </c>
      <c r="H1235" s="158">
        <v>1.8691588785046728E-2</v>
      </c>
      <c r="I1235" s="158">
        <v>2.336448598130841E-2</v>
      </c>
      <c r="J1235" s="158">
        <v>0.99999999999999989</v>
      </c>
      <c r="K1235" s="159">
        <v>214</v>
      </c>
      <c r="L1235" s="141"/>
      <c r="M1235" s="158" t="s">
        <v>294</v>
      </c>
      <c r="N1235" s="158" t="s">
        <v>294</v>
      </c>
      <c r="O1235" s="158">
        <v>0.32100000000000001</v>
      </c>
      <c r="P1235" s="158">
        <v>0.45</v>
      </c>
      <c r="Q1235" s="158">
        <v>0.316</v>
      </c>
      <c r="R1235" s="158">
        <v>0.44500000000000001</v>
      </c>
      <c r="S1235" s="158">
        <v>6.9000000000000006E-2</v>
      </c>
      <c r="T1235" s="158">
        <v>0.151</v>
      </c>
      <c r="U1235" s="158">
        <v>1E-3</v>
      </c>
      <c r="V1235" s="158">
        <v>2.5999999999999999E-2</v>
      </c>
      <c r="W1235" s="158">
        <v>5.8000000000000003E-2</v>
      </c>
      <c r="X1235" s="158">
        <v>0.13400000000000001</v>
      </c>
      <c r="Y1235" s="158">
        <v>7.0000000000000001E-3</v>
      </c>
      <c r="Z1235" s="158">
        <v>4.7E-2</v>
      </c>
      <c r="AA1235" s="158">
        <v>0.01</v>
      </c>
      <c r="AB1235" s="158">
        <v>5.3999999999999999E-2</v>
      </c>
    </row>
    <row r="1236" spans="1:28" x14ac:dyDescent="0.25">
      <c r="A1236" s="159" t="s">
        <v>5158</v>
      </c>
      <c r="B1236" s="158" t="s">
        <v>294</v>
      </c>
      <c r="C1236" s="158">
        <v>0.24865831842576028</v>
      </c>
      <c r="D1236" s="158">
        <v>0.42754919499105548</v>
      </c>
      <c r="E1236" s="158">
        <v>0.16279069767441862</v>
      </c>
      <c r="F1236" s="158">
        <v>4.8300536672629693E-2</v>
      </c>
      <c r="G1236" s="158">
        <v>9.4812164579606437E-2</v>
      </c>
      <c r="H1236" s="158" t="s">
        <v>294</v>
      </c>
      <c r="I1236" s="158">
        <v>1.7889087656529516E-2</v>
      </c>
      <c r="J1236" s="158">
        <v>1</v>
      </c>
      <c r="K1236" s="159">
        <v>559</v>
      </c>
      <c r="L1236" s="141"/>
      <c r="M1236" s="158" t="s">
        <v>294</v>
      </c>
      <c r="N1236" s="158" t="s">
        <v>294</v>
      </c>
      <c r="O1236" s="158">
        <v>0.215</v>
      </c>
      <c r="P1236" s="158">
        <v>0.28599999999999998</v>
      </c>
      <c r="Q1236" s="158">
        <v>0.38700000000000001</v>
      </c>
      <c r="R1236" s="158">
        <v>0.46899999999999997</v>
      </c>
      <c r="S1236" s="158">
        <v>0.13500000000000001</v>
      </c>
      <c r="T1236" s="158">
        <v>0.19600000000000001</v>
      </c>
      <c r="U1236" s="158">
        <v>3.3000000000000002E-2</v>
      </c>
      <c r="V1236" s="158">
        <v>6.9000000000000006E-2</v>
      </c>
      <c r="W1236" s="158">
        <v>7.2999999999999995E-2</v>
      </c>
      <c r="X1236" s="158">
        <v>0.122</v>
      </c>
      <c r="Y1236" s="158" t="s">
        <v>294</v>
      </c>
      <c r="Z1236" s="158" t="s">
        <v>294</v>
      </c>
      <c r="AA1236" s="158">
        <v>0.01</v>
      </c>
      <c r="AB1236" s="158">
        <v>3.3000000000000002E-2</v>
      </c>
    </row>
    <row r="1237" spans="1:28" x14ac:dyDescent="0.25">
      <c r="A1237" s="159" t="s">
        <v>5159</v>
      </c>
      <c r="B1237" s="158">
        <v>4.7628934473880905E-2</v>
      </c>
      <c r="C1237" s="158">
        <v>0.30697201229133791</v>
      </c>
      <c r="D1237" s="158">
        <v>0.24669877917116517</v>
      </c>
      <c r="E1237" s="158">
        <v>0.1007391412673366</v>
      </c>
      <c r="F1237" s="158">
        <v>1.6755252885972925E-2</v>
      </c>
      <c r="G1237" s="158">
        <v>0.2597583257204551</v>
      </c>
      <c r="H1237" s="158">
        <v>4.4846773523793708E-3</v>
      </c>
      <c r="I1237" s="158">
        <v>1.6962876837471972E-2</v>
      </c>
      <c r="J1237" s="158">
        <v>0.99999999999999989</v>
      </c>
      <c r="K1237" s="159">
        <v>48164</v>
      </c>
      <c r="L1237" s="141"/>
      <c r="M1237" s="158">
        <v>4.5999999999999999E-2</v>
      </c>
      <c r="N1237" s="158">
        <v>0.05</v>
      </c>
      <c r="O1237" s="158">
        <v>0.30299999999999999</v>
      </c>
      <c r="P1237" s="158">
        <v>0.311</v>
      </c>
      <c r="Q1237" s="158">
        <v>0.24299999999999999</v>
      </c>
      <c r="R1237" s="158">
        <v>0.251</v>
      </c>
      <c r="S1237" s="158">
        <v>9.8000000000000004E-2</v>
      </c>
      <c r="T1237" s="158">
        <v>0.10299999999999999</v>
      </c>
      <c r="U1237" s="158">
        <v>1.6E-2</v>
      </c>
      <c r="V1237" s="158">
        <v>1.7999999999999999E-2</v>
      </c>
      <c r="W1237" s="158">
        <v>0.25600000000000001</v>
      </c>
      <c r="X1237" s="158">
        <v>0.26400000000000001</v>
      </c>
      <c r="Y1237" s="158">
        <v>4.0000000000000001E-3</v>
      </c>
      <c r="Z1237" s="158">
        <v>5.0000000000000001E-3</v>
      </c>
      <c r="AA1237" s="158">
        <v>1.6E-2</v>
      </c>
      <c r="AB1237" s="158">
        <v>1.7999999999999999E-2</v>
      </c>
    </row>
    <row r="1238" spans="1:28" x14ac:dyDescent="0.25">
      <c r="A1238" s="159" t="s">
        <v>5160</v>
      </c>
      <c r="B1238" s="158" t="s">
        <v>294</v>
      </c>
      <c r="C1238" s="158">
        <v>9.480122324159021E-2</v>
      </c>
      <c r="D1238" s="158">
        <v>0.22935779816513763</v>
      </c>
      <c r="E1238" s="158">
        <v>9.480122324159021E-2</v>
      </c>
      <c r="F1238" s="158">
        <v>2.1406727828746176E-2</v>
      </c>
      <c r="G1238" s="158">
        <v>0.53822629969418956</v>
      </c>
      <c r="H1238" s="158">
        <v>1.2232415902140673E-2</v>
      </c>
      <c r="I1238" s="158">
        <v>9.1743119266055051E-3</v>
      </c>
      <c r="J1238" s="158">
        <v>1</v>
      </c>
      <c r="K1238" s="159">
        <v>327</v>
      </c>
      <c r="L1238" s="141"/>
      <c r="M1238" s="158" t="s">
        <v>294</v>
      </c>
      <c r="N1238" s="158" t="s">
        <v>294</v>
      </c>
      <c r="O1238" s="158">
        <v>6.8000000000000005E-2</v>
      </c>
      <c r="P1238" s="158">
        <v>0.13100000000000001</v>
      </c>
      <c r="Q1238" s="158">
        <v>0.187</v>
      </c>
      <c r="R1238" s="158">
        <v>0.27800000000000002</v>
      </c>
      <c r="S1238" s="158">
        <v>6.8000000000000005E-2</v>
      </c>
      <c r="T1238" s="158">
        <v>0.13100000000000001</v>
      </c>
      <c r="U1238" s="158">
        <v>0.01</v>
      </c>
      <c r="V1238" s="158">
        <v>4.3999999999999997E-2</v>
      </c>
      <c r="W1238" s="158">
        <v>0.48399999999999999</v>
      </c>
      <c r="X1238" s="158">
        <v>0.59199999999999997</v>
      </c>
      <c r="Y1238" s="158">
        <v>5.0000000000000001E-3</v>
      </c>
      <c r="Z1238" s="158">
        <v>3.1E-2</v>
      </c>
      <c r="AA1238" s="158">
        <v>3.0000000000000001E-3</v>
      </c>
      <c r="AB1238" s="158">
        <v>2.7E-2</v>
      </c>
    </row>
    <row r="1239" spans="1:28" x14ac:dyDescent="0.25">
      <c r="A1239" s="159" t="s">
        <v>5161</v>
      </c>
      <c r="B1239" s="158" t="s">
        <v>294</v>
      </c>
      <c r="C1239" s="158">
        <v>0.36</v>
      </c>
      <c r="D1239" s="158">
        <v>0.26819672131147543</v>
      </c>
      <c r="E1239" s="158">
        <v>0.1298360655737705</v>
      </c>
      <c r="F1239" s="158">
        <v>1.6393442622950821E-2</v>
      </c>
      <c r="G1239" s="158">
        <v>0.20983606557377049</v>
      </c>
      <c r="H1239" s="158">
        <v>2.6229508196721311E-3</v>
      </c>
      <c r="I1239" s="158">
        <v>1.3114754098360656E-2</v>
      </c>
      <c r="J1239" s="158">
        <v>1</v>
      </c>
      <c r="K1239" s="159">
        <v>1525</v>
      </c>
      <c r="L1239" s="141"/>
      <c r="M1239" s="158" t="s">
        <v>294</v>
      </c>
      <c r="N1239" s="158" t="s">
        <v>294</v>
      </c>
      <c r="O1239" s="158">
        <v>0.33600000000000002</v>
      </c>
      <c r="P1239" s="158">
        <v>0.38400000000000001</v>
      </c>
      <c r="Q1239" s="158">
        <v>0.247</v>
      </c>
      <c r="R1239" s="158">
        <v>0.29099999999999998</v>
      </c>
      <c r="S1239" s="158">
        <v>0.114</v>
      </c>
      <c r="T1239" s="158">
        <v>0.14799999999999999</v>
      </c>
      <c r="U1239" s="158">
        <v>1.0999999999999999E-2</v>
      </c>
      <c r="V1239" s="158">
        <v>2.4E-2</v>
      </c>
      <c r="W1239" s="158">
        <v>0.19</v>
      </c>
      <c r="X1239" s="158">
        <v>0.23100000000000001</v>
      </c>
      <c r="Y1239" s="158">
        <v>1E-3</v>
      </c>
      <c r="Z1239" s="158">
        <v>7.0000000000000001E-3</v>
      </c>
      <c r="AA1239" s="158">
        <v>8.9999999999999993E-3</v>
      </c>
      <c r="AB1239" s="158">
        <v>0.02</v>
      </c>
    </row>
    <row r="1240" spans="1:28" x14ac:dyDescent="0.25">
      <c r="A1240" s="159" t="s">
        <v>5162</v>
      </c>
      <c r="B1240" s="158" t="s">
        <v>294</v>
      </c>
      <c r="C1240" s="158">
        <v>9.6021947873799734E-3</v>
      </c>
      <c r="D1240" s="158">
        <v>0.17009602194787379</v>
      </c>
      <c r="E1240" s="158">
        <v>0.16598079561042525</v>
      </c>
      <c r="F1240" s="158">
        <v>3.4293552812071332E-2</v>
      </c>
      <c r="G1240" s="158">
        <v>0.60493827160493829</v>
      </c>
      <c r="H1240" s="158">
        <v>1.3717421124828531E-3</v>
      </c>
      <c r="I1240" s="158">
        <v>1.3717421124828532E-2</v>
      </c>
      <c r="J1240" s="158">
        <v>1</v>
      </c>
      <c r="K1240" s="159">
        <v>729</v>
      </c>
      <c r="L1240" s="141"/>
      <c r="M1240" s="158" t="s">
        <v>294</v>
      </c>
      <c r="N1240" s="158" t="s">
        <v>294</v>
      </c>
      <c r="O1240" s="158">
        <v>5.0000000000000001E-3</v>
      </c>
      <c r="P1240" s="158">
        <v>0.02</v>
      </c>
      <c r="Q1240" s="158">
        <v>0.14499999999999999</v>
      </c>
      <c r="R1240" s="158">
        <v>0.19900000000000001</v>
      </c>
      <c r="S1240" s="158">
        <v>0.14099999999999999</v>
      </c>
      <c r="T1240" s="158">
        <v>0.19500000000000001</v>
      </c>
      <c r="U1240" s="158">
        <v>2.3E-2</v>
      </c>
      <c r="V1240" s="158">
        <v>0.05</v>
      </c>
      <c r="W1240" s="158">
        <v>0.56899999999999995</v>
      </c>
      <c r="X1240" s="158">
        <v>0.64</v>
      </c>
      <c r="Y1240" s="158">
        <v>0</v>
      </c>
      <c r="Z1240" s="158">
        <v>8.0000000000000002E-3</v>
      </c>
      <c r="AA1240" s="158">
        <v>7.0000000000000001E-3</v>
      </c>
      <c r="AB1240" s="158">
        <v>2.5000000000000001E-2</v>
      </c>
    </row>
    <row r="1241" spans="1:28" x14ac:dyDescent="0.25">
      <c r="A1241" s="159" t="s">
        <v>5163</v>
      </c>
      <c r="B1241" s="158" t="s">
        <v>294</v>
      </c>
      <c r="C1241" s="158">
        <v>0.10195091252359975</v>
      </c>
      <c r="D1241" s="158">
        <v>0.19886721208307112</v>
      </c>
      <c r="E1241" s="158">
        <v>6.6708621774701077E-2</v>
      </c>
      <c r="F1241" s="158">
        <v>1.0698552548772814E-2</v>
      </c>
      <c r="G1241" s="158">
        <v>0.5733165512901196</v>
      </c>
      <c r="H1241" s="158">
        <v>2.2026431718061675E-2</v>
      </c>
      <c r="I1241" s="158">
        <v>2.643171806167401E-2</v>
      </c>
      <c r="J1241" s="158">
        <v>1</v>
      </c>
      <c r="K1241" s="159">
        <v>1589</v>
      </c>
      <c r="L1241" s="141"/>
      <c r="M1241" s="158" t="s">
        <v>294</v>
      </c>
      <c r="N1241" s="158" t="s">
        <v>294</v>
      </c>
      <c r="O1241" s="158">
        <v>8.7999999999999995E-2</v>
      </c>
      <c r="P1241" s="158">
        <v>0.11799999999999999</v>
      </c>
      <c r="Q1241" s="158">
        <v>0.18</v>
      </c>
      <c r="R1241" s="158">
        <v>0.219</v>
      </c>
      <c r="S1241" s="158">
        <v>5.5E-2</v>
      </c>
      <c r="T1241" s="158">
        <v>0.08</v>
      </c>
      <c r="U1241" s="158">
        <v>7.0000000000000001E-3</v>
      </c>
      <c r="V1241" s="158">
        <v>1.7000000000000001E-2</v>
      </c>
      <c r="W1241" s="158">
        <v>0.54900000000000004</v>
      </c>
      <c r="X1241" s="158">
        <v>0.59699999999999998</v>
      </c>
      <c r="Y1241" s="158">
        <v>1.6E-2</v>
      </c>
      <c r="Z1241" s="158">
        <v>0.03</v>
      </c>
      <c r="AA1241" s="158">
        <v>0.02</v>
      </c>
      <c r="AB1241" s="158">
        <v>3.5999999999999997E-2</v>
      </c>
    </row>
    <row r="1242" spans="1:28" x14ac:dyDescent="0.25">
      <c r="A1242" s="159" t="s">
        <v>5164</v>
      </c>
      <c r="B1242" s="158">
        <v>0.2443502824858757</v>
      </c>
      <c r="C1242" s="158">
        <v>0.20480225988700565</v>
      </c>
      <c r="D1242" s="158">
        <v>0.28531073446327682</v>
      </c>
      <c r="E1242" s="158">
        <v>8.8983050847457626E-2</v>
      </c>
      <c r="F1242" s="158">
        <v>1.977401129943503E-2</v>
      </c>
      <c r="G1242" s="158">
        <v>0.12005649717514125</v>
      </c>
      <c r="H1242" s="158">
        <v>1.4124293785310734E-3</v>
      </c>
      <c r="I1242" s="158">
        <v>3.5310734463276837E-2</v>
      </c>
      <c r="J1242" s="158">
        <v>0.99999999999999989</v>
      </c>
      <c r="K1242" s="159">
        <v>708</v>
      </c>
      <c r="L1242" s="141"/>
      <c r="M1242" s="158">
        <v>0.214</v>
      </c>
      <c r="N1242" s="158">
        <v>0.27700000000000002</v>
      </c>
      <c r="O1242" s="158">
        <v>0.17699999999999999</v>
      </c>
      <c r="P1242" s="158">
        <v>0.23599999999999999</v>
      </c>
      <c r="Q1242" s="158">
        <v>0.253</v>
      </c>
      <c r="R1242" s="158">
        <v>0.32</v>
      </c>
      <c r="S1242" s="158">
        <v>7.0000000000000007E-2</v>
      </c>
      <c r="T1242" s="158">
        <v>0.112</v>
      </c>
      <c r="U1242" s="158">
        <v>1.2E-2</v>
      </c>
      <c r="V1242" s="158">
        <v>3.3000000000000002E-2</v>
      </c>
      <c r="W1242" s="158">
        <v>9.8000000000000004E-2</v>
      </c>
      <c r="X1242" s="158">
        <v>0.14599999999999999</v>
      </c>
      <c r="Y1242" s="158">
        <v>0</v>
      </c>
      <c r="Z1242" s="158">
        <v>8.0000000000000002E-3</v>
      </c>
      <c r="AA1242" s="158">
        <v>2.4E-2</v>
      </c>
      <c r="AB1242" s="158">
        <v>5.1999999999999998E-2</v>
      </c>
    </row>
    <row r="1243" spans="1:28" x14ac:dyDescent="0.25">
      <c r="A1243" s="159" t="s">
        <v>5165</v>
      </c>
      <c r="B1243" s="158">
        <v>0.25788590604026845</v>
      </c>
      <c r="C1243" s="158">
        <v>1.0067114093959733E-3</v>
      </c>
      <c r="D1243" s="158">
        <v>0.48892617449664427</v>
      </c>
      <c r="E1243" s="158">
        <v>0.16828859060402684</v>
      </c>
      <c r="F1243" s="158">
        <v>2.3154362416107382E-2</v>
      </c>
      <c r="G1243" s="158">
        <v>1.2751677852348993E-2</v>
      </c>
      <c r="H1243" s="158" t="s">
        <v>294</v>
      </c>
      <c r="I1243" s="158">
        <v>4.7986577181208051E-2</v>
      </c>
      <c r="J1243" s="158">
        <v>0.99999999999999978</v>
      </c>
      <c r="K1243" s="159">
        <v>5960</v>
      </c>
      <c r="L1243" s="141"/>
      <c r="M1243" s="158">
        <v>0.247</v>
      </c>
      <c r="N1243" s="158">
        <v>0.26900000000000002</v>
      </c>
      <c r="O1243" s="158">
        <v>0</v>
      </c>
      <c r="P1243" s="158">
        <v>2E-3</v>
      </c>
      <c r="Q1243" s="158">
        <v>0.47599999999999998</v>
      </c>
      <c r="R1243" s="158">
        <v>0.502</v>
      </c>
      <c r="S1243" s="158">
        <v>0.159</v>
      </c>
      <c r="T1243" s="158">
        <v>0.17799999999999999</v>
      </c>
      <c r="U1243" s="158">
        <v>0.02</v>
      </c>
      <c r="V1243" s="158">
        <v>2.7E-2</v>
      </c>
      <c r="W1243" s="158">
        <v>0.01</v>
      </c>
      <c r="X1243" s="158">
        <v>1.6E-2</v>
      </c>
      <c r="Y1243" s="158" t="s">
        <v>294</v>
      </c>
      <c r="Z1243" s="158" t="s">
        <v>294</v>
      </c>
      <c r="AA1243" s="158">
        <v>4.2999999999999997E-2</v>
      </c>
      <c r="AB1243" s="158">
        <v>5.3999999999999999E-2</v>
      </c>
    </row>
    <row r="1244" spans="1:28" x14ac:dyDescent="0.25">
      <c r="A1244" s="159" t="s">
        <v>5166</v>
      </c>
      <c r="B1244" s="158">
        <v>7.7650111193476645E-2</v>
      </c>
      <c r="C1244" s="158">
        <v>0.26871756856931062</v>
      </c>
      <c r="D1244" s="158">
        <v>0.23684210526315788</v>
      </c>
      <c r="E1244" s="158">
        <v>7.9688658265381768E-2</v>
      </c>
      <c r="F1244" s="158">
        <v>3.0022238695329873E-2</v>
      </c>
      <c r="G1244" s="158">
        <v>0.28947368421052633</v>
      </c>
      <c r="H1244" s="158">
        <v>4.2624166048925126E-3</v>
      </c>
      <c r="I1244" s="158">
        <v>1.3343217197924388E-2</v>
      </c>
      <c r="J1244" s="158">
        <v>0.99999999999999989</v>
      </c>
      <c r="K1244" s="159">
        <v>5396</v>
      </c>
      <c r="L1244" s="141"/>
      <c r="M1244" s="158">
        <v>7.0999999999999994E-2</v>
      </c>
      <c r="N1244" s="158">
        <v>8.5000000000000006E-2</v>
      </c>
      <c r="O1244" s="158">
        <v>0.25700000000000001</v>
      </c>
      <c r="P1244" s="158">
        <v>0.28100000000000003</v>
      </c>
      <c r="Q1244" s="158">
        <v>0.22600000000000001</v>
      </c>
      <c r="R1244" s="158">
        <v>0.248</v>
      </c>
      <c r="S1244" s="158">
        <v>7.2999999999999995E-2</v>
      </c>
      <c r="T1244" s="158">
        <v>8.6999999999999994E-2</v>
      </c>
      <c r="U1244" s="158">
        <v>2.5999999999999999E-2</v>
      </c>
      <c r="V1244" s="158">
        <v>3.5000000000000003E-2</v>
      </c>
      <c r="W1244" s="158">
        <v>0.27800000000000002</v>
      </c>
      <c r="X1244" s="158">
        <v>0.30199999999999999</v>
      </c>
      <c r="Y1244" s="158">
        <v>3.0000000000000001E-3</v>
      </c>
      <c r="Z1244" s="158">
        <v>6.0000000000000001E-3</v>
      </c>
      <c r="AA1244" s="158">
        <v>1.0999999999999999E-2</v>
      </c>
      <c r="AB1244" s="158">
        <v>1.7000000000000001E-2</v>
      </c>
    </row>
    <row r="1245" spans="1:28" x14ac:dyDescent="0.25">
      <c r="A1245" s="159" t="s">
        <v>5167</v>
      </c>
      <c r="B1245" s="158">
        <v>0.58963585434173671</v>
      </c>
      <c r="C1245" s="158">
        <v>0.21848739495798319</v>
      </c>
      <c r="D1245" s="158">
        <v>0.11904761904761904</v>
      </c>
      <c r="E1245" s="158">
        <v>4.2016806722689079E-2</v>
      </c>
      <c r="F1245" s="158" t="s">
        <v>294</v>
      </c>
      <c r="G1245" s="158">
        <v>1.4005602240896359E-2</v>
      </c>
      <c r="H1245" s="158" t="s">
        <v>294</v>
      </c>
      <c r="I1245" s="158">
        <v>1.680672268907563E-2</v>
      </c>
      <c r="J1245" s="158">
        <v>1</v>
      </c>
      <c r="K1245" s="159">
        <v>714</v>
      </c>
      <c r="L1245" s="141"/>
      <c r="M1245" s="158">
        <v>0.55300000000000005</v>
      </c>
      <c r="N1245" s="158">
        <v>0.625</v>
      </c>
      <c r="O1245" s="158">
        <v>0.19</v>
      </c>
      <c r="P1245" s="158">
        <v>0.25</v>
      </c>
      <c r="Q1245" s="158">
        <v>9.7000000000000003E-2</v>
      </c>
      <c r="R1245" s="158">
        <v>0.14499999999999999</v>
      </c>
      <c r="S1245" s="158">
        <v>0.03</v>
      </c>
      <c r="T1245" s="158">
        <v>5.8999999999999997E-2</v>
      </c>
      <c r="U1245" s="158" t="s">
        <v>294</v>
      </c>
      <c r="V1245" s="158" t="s">
        <v>294</v>
      </c>
      <c r="W1245" s="158">
        <v>8.0000000000000002E-3</v>
      </c>
      <c r="X1245" s="158">
        <v>2.5999999999999999E-2</v>
      </c>
      <c r="Y1245" s="158" t="s">
        <v>294</v>
      </c>
      <c r="Z1245" s="158" t="s">
        <v>294</v>
      </c>
      <c r="AA1245" s="158">
        <v>0.01</v>
      </c>
      <c r="AB1245" s="158">
        <v>2.9000000000000001E-2</v>
      </c>
    </row>
    <row r="1246" spans="1:28" x14ac:dyDescent="0.25">
      <c r="A1246" s="159" t="s">
        <v>5168</v>
      </c>
      <c r="B1246" s="158">
        <v>0.27021005728835135</v>
      </c>
      <c r="C1246" s="158">
        <v>0.55203691915977082</v>
      </c>
      <c r="D1246" s="158">
        <v>7.7975811584977725E-2</v>
      </c>
      <c r="E1246" s="158">
        <v>2.737110120942075E-2</v>
      </c>
      <c r="F1246" s="158">
        <v>4.7740292807129216E-4</v>
      </c>
      <c r="G1246" s="158">
        <v>5.7924888605983452E-2</v>
      </c>
      <c r="H1246" s="158">
        <v>2.2278803309993636E-3</v>
      </c>
      <c r="I1246" s="158">
        <v>1.1775938892425206E-2</v>
      </c>
      <c r="J1246" s="158">
        <v>1</v>
      </c>
      <c r="K1246" s="159">
        <v>6284</v>
      </c>
      <c r="L1246" s="141"/>
      <c r="M1246" s="158">
        <v>0.25900000000000001</v>
      </c>
      <c r="N1246" s="158">
        <v>0.28100000000000003</v>
      </c>
      <c r="O1246" s="158">
        <v>0.54</v>
      </c>
      <c r="P1246" s="158">
        <v>0.56399999999999995</v>
      </c>
      <c r="Q1246" s="158">
        <v>7.1999999999999995E-2</v>
      </c>
      <c r="R1246" s="158">
        <v>8.5000000000000006E-2</v>
      </c>
      <c r="S1246" s="158">
        <v>2.4E-2</v>
      </c>
      <c r="T1246" s="158">
        <v>3.2000000000000001E-2</v>
      </c>
      <c r="U1246" s="158">
        <v>0</v>
      </c>
      <c r="V1246" s="158">
        <v>1E-3</v>
      </c>
      <c r="W1246" s="158">
        <v>5.1999999999999998E-2</v>
      </c>
      <c r="X1246" s="158">
        <v>6.4000000000000001E-2</v>
      </c>
      <c r="Y1246" s="158">
        <v>1E-3</v>
      </c>
      <c r="Z1246" s="158">
        <v>4.0000000000000001E-3</v>
      </c>
      <c r="AA1246" s="158">
        <v>8.9999999999999993E-3</v>
      </c>
      <c r="AB1246" s="158">
        <v>1.4999999999999999E-2</v>
      </c>
    </row>
    <row r="1247" spans="1:28" x14ac:dyDescent="0.25">
      <c r="A1247" s="159" t="s">
        <v>5169</v>
      </c>
      <c r="B1247" s="158" t="s">
        <v>294</v>
      </c>
      <c r="C1247" s="158">
        <v>0.400390625</v>
      </c>
      <c r="D1247" s="158">
        <v>0.376953125</v>
      </c>
      <c r="E1247" s="158">
        <v>0.1015625</v>
      </c>
      <c r="F1247" s="158">
        <v>5.859375E-3</v>
      </c>
      <c r="G1247" s="158">
        <v>0.109375</v>
      </c>
      <c r="H1247" s="158">
        <v>1.953125E-3</v>
      </c>
      <c r="I1247" s="158">
        <v>3.90625E-3</v>
      </c>
      <c r="J1247" s="158">
        <v>1</v>
      </c>
      <c r="K1247" s="159">
        <v>512</v>
      </c>
      <c r="L1247" s="141"/>
      <c r="M1247" s="158" t="s">
        <v>294</v>
      </c>
      <c r="N1247" s="158" t="s">
        <v>294</v>
      </c>
      <c r="O1247" s="158">
        <v>0.35899999999999999</v>
      </c>
      <c r="P1247" s="158">
        <v>0.443</v>
      </c>
      <c r="Q1247" s="158">
        <v>0.33600000000000002</v>
      </c>
      <c r="R1247" s="158">
        <v>0.42</v>
      </c>
      <c r="S1247" s="158">
        <v>7.8E-2</v>
      </c>
      <c r="T1247" s="158">
        <v>0.13100000000000001</v>
      </c>
      <c r="U1247" s="158">
        <v>2E-3</v>
      </c>
      <c r="V1247" s="158">
        <v>1.7000000000000001E-2</v>
      </c>
      <c r="W1247" s="158">
        <v>8.5000000000000006E-2</v>
      </c>
      <c r="X1247" s="158">
        <v>0.13900000000000001</v>
      </c>
      <c r="Y1247" s="158">
        <v>0</v>
      </c>
      <c r="Z1247" s="158">
        <v>1.0999999999999999E-2</v>
      </c>
      <c r="AA1247" s="158">
        <v>1E-3</v>
      </c>
      <c r="AB1247" s="158">
        <v>1.4E-2</v>
      </c>
    </row>
    <row r="1248" spans="1:28" x14ac:dyDescent="0.25">
      <c r="A1248" s="159" t="s">
        <v>5170</v>
      </c>
      <c r="B1248" s="158" t="s">
        <v>294</v>
      </c>
      <c r="C1248" s="158">
        <v>0.29245283018867924</v>
      </c>
      <c r="D1248" s="158">
        <v>0.41509433962264153</v>
      </c>
      <c r="E1248" s="158">
        <v>0.15094339622641509</v>
      </c>
      <c r="F1248" s="158">
        <v>9.433962264150943E-3</v>
      </c>
      <c r="G1248" s="158">
        <v>0.12264150943396226</v>
      </c>
      <c r="H1248" s="158" t="s">
        <v>294</v>
      </c>
      <c r="I1248" s="158">
        <v>9.433962264150943E-3</v>
      </c>
      <c r="J1248" s="158">
        <v>0.99999999999999989</v>
      </c>
      <c r="K1248" s="159">
        <v>106</v>
      </c>
      <c r="L1248" s="141"/>
      <c r="M1248" s="158" t="s">
        <v>294</v>
      </c>
      <c r="N1248" s="158" t="s">
        <v>294</v>
      </c>
      <c r="O1248" s="158">
        <v>0.214</v>
      </c>
      <c r="P1248" s="158">
        <v>0.38500000000000001</v>
      </c>
      <c r="Q1248" s="158">
        <v>0.32600000000000001</v>
      </c>
      <c r="R1248" s="158">
        <v>0.51</v>
      </c>
      <c r="S1248" s="158">
        <v>9.5000000000000001E-2</v>
      </c>
      <c r="T1248" s="158">
        <v>0.23100000000000001</v>
      </c>
      <c r="U1248" s="158">
        <v>2E-3</v>
      </c>
      <c r="V1248" s="158">
        <v>5.1999999999999998E-2</v>
      </c>
      <c r="W1248" s="158">
        <v>7.2999999999999995E-2</v>
      </c>
      <c r="X1248" s="158">
        <v>0.19900000000000001</v>
      </c>
      <c r="Y1248" s="158" t="s">
        <v>294</v>
      </c>
      <c r="Z1248" s="158" t="s">
        <v>294</v>
      </c>
      <c r="AA1248" s="158">
        <v>2E-3</v>
      </c>
      <c r="AB1248" s="158">
        <v>5.1999999999999998E-2</v>
      </c>
    </row>
    <row r="1249" spans="1:28" x14ac:dyDescent="0.25">
      <c r="A1249" s="159" t="s">
        <v>5171</v>
      </c>
      <c r="B1249" s="158" t="s">
        <v>294</v>
      </c>
      <c r="C1249" s="158">
        <v>0.37428023032629559</v>
      </c>
      <c r="D1249" s="158">
        <v>0.22456813819577734</v>
      </c>
      <c r="E1249" s="158">
        <v>0.30134357005758156</v>
      </c>
      <c r="F1249" s="158">
        <v>1.9193857965451055E-3</v>
      </c>
      <c r="G1249" s="158">
        <v>8.0614203454894437E-2</v>
      </c>
      <c r="H1249" s="158">
        <v>1.9193857965451055E-3</v>
      </c>
      <c r="I1249" s="158">
        <v>1.5355086372360844E-2</v>
      </c>
      <c r="J1249" s="158">
        <v>1</v>
      </c>
      <c r="K1249" s="159">
        <v>521</v>
      </c>
      <c r="L1249" s="141"/>
      <c r="M1249" s="158" t="s">
        <v>294</v>
      </c>
      <c r="N1249" s="158" t="s">
        <v>294</v>
      </c>
      <c r="O1249" s="158">
        <v>0.33400000000000002</v>
      </c>
      <c r="P1249" s="158">
        <v>0.41699999999999998</v>
      </c>
      <c r="Q1249" s="158">
        <v>0.191</v>
      </c>
      <c r="R1249" s="158">
        <v>0.26200000000000001</v>
      </c>
      <c r="S1249" s="158">
        <v>0.26400000000000001</v>
      </c>
      <c r="T1249" s="158">
        <v>0.34200000000000003</v>
      </c>
      <c r="U1249" s="158">
        <v>0</v>
      </c>
      <c r="V1249" s="158">
        <v>1.0999999999999999E-2</v>
      </c>
      <c r="W1249" s="158">
        <v>0.06</v>
      </c>
      <c r="X1249" s="158">
        <v>0.107</v>
      </c>
      <c r="Y1249" s="158">
        <v>0</v>
      </c>
      <c r="Z1249" s="158">
        <v>1.0999999999999999E-2</v>
      </c>
      <c r="AA1249" s="158">
        <v>8.0000000000000002E-3</v>
      </c>
      <c r="AB1249" s="158">
        <v>0.03</v>
      </c>
    </row>
    <row r="1250" spans="1:28" x14ac:dyDescent="0.25">
      <c r="A1250" s="159" t="s">
        <v>5172</v>
      </c>
      <c r="B1250" s="158" t="s">
        <v>294</v>
      </c>
      <c r="C1250" s="158">
        <v>0.48548812664907653</v>
      </c>
      <c r="D1250" s="158">
        <v>0.28759894459102903</v>
      </c>
      <c r="E1250" s="158">
        <v>0.11609498680738786</v>
      </c>
      <c r="F1250" s="158">
        <v>5.2770448548812663E-3</v>
      </c>
      <c r="G1250" s="158">
        <v>8.4432717678100261E-2</v>
      </c>
      <c r="H1250" s="158">
        <v>2.6385224274406332E-3</v>
      </c>
      <c r="I1250" s="158">
        <v>1.8469656992084433E-2</v>
      </c>
      <c r="J1250" s="158">
        <v>1</v>
      </c>
      <c r="K1250" s="159">
        <v>379</v>
      </c>
      <c r="L1250" s="141"/>
      <c r="M1250" s="158" t="s">
        <v>294</v>
      </c>
      <c r="N1250" s="158" t="s">
        <v>294</v>
      </c>
      <c r="O1250" s="158">
        <v>0.436</v>
      </c>
      <c r="P1250" s="158">
        <v>0.53600000000000003</v>
      </c>
      <c r="Q1250" s="158">
        <v>0.24399999999999999</v>
      </c>
      <c r="R1250" s="158">
        <v>0.33500000000000002</v>
      </c>
      <c r="S1250" s="158">
        <v>8.7999999999999995E-2</v>
      </c>
      <c r="T1250" s="158">
        <v>0.152</v>
      </c>
      <c r="U1250" s="158">
        <v>1E-3</v>
      </c>
      <c r="V1250" s="158">
        <v>1.9E-2</v>
      </c>
      <c r="W1250" s="158">
        <v>0.06</v>
      </c>
      <c r="X1250" s="158">
        <v>0.11700000000000001</v>
      </c>
      <c r="Y1250" s="158">
        <v>0</v>
      </c>
      <c r="Z1250" s="158">
        <v>1.4999999999999999E-2</v>
      </c>
      <c r="AA1250" s="158">
        <v>8.9999999999999993E-3</v>
      </c>
      <c r="AB1250" s="158">
        <v>3.7999999999999999E-2</v>
      </c>
    </row>
    <row r="1251" spans="1:28" x14ac:dyDescent="0.25">
      <c r="A1251" s="159" t="s">
        <v>5173</v>
      </c>
      <c r="B1251" s="158" t="s">
        <v>294</v>
      </c>
      <c r="C1251" s="158">
        <v>0.36919315403422981</v>
      </c>
      <c r="D1251" s="158">
        <v>0.35696821515892418</v>
      </c>
      <c r="E1251" s="158">
        <v>0.17114914425427874</v>
      </c>
      <c r="F1251" s="158" t="s">
        <v>294</v>
      </c>
      <c r="G1251" s="158">
        <v>9.0464547677261614E-2</v>
      </c>
      <c r="H1251" s="158" t="s">
        <v>294</v>
      </c>
      <c r="I1251" s="158">
        <v>1.2224938875305624E-2</v>
      </c>
      <c r="J1251" s="158">
        <v>1</v>
      </c>
      <c r="K1251" s="159">
        <v>409</v>
      </c>
      <c r="L1251" s="141"/>
      <c r="M1251" s="158" t="s">
        <v>294</v>
      </c>
      <c r="N1251" s="158" t="s">
        <v>294</v>
      </c>
      <c r="O1251" s="158">
        <v>0.32400000000000001</v>
      </c>
      <c r="P1251" s="158">
        <v>0.41699999999999998</v>
      </c>
      <c r="Q1251" s="158">
        <v>0.312</v>
      </c>
      <c r="R1251" s="158">
        <v>0.40500000000000003</v>
      </c>
      <c r="S1251" s="158">
        <v>0.13800000000000001</v>
      </c>
      <c r="T1251" s="158">
        <v>0.21099999999999999</v>
      </c>
      <c r="U1251" s="158" t="s">
        <v>294</v>
      </c>
      <c r="V1251" s="158" t="s">
        <v>294</v>
      </c>
      <c r="W1251" s="158">
        <v>6.6000000000000003E-2</v>
      </c>
      <c r="X1251" s="158">
        <v>0.122</v>
      </c>
      <c r="Y1251" s="158" t="s">
        <v>294</v>
      </c>
      <c r="Z1251" s="158" t="s">
        <v>294</v>
      </c>
      <c r="AA1251" s="158">
        <v>5.0000000000000001E-3</v>
      </c>
      <c r="AB1251" s="158">
        <v>2.8000000000000001E-2</v>
      </c>
    </row>
    <row r="1252" spans="1:28" x14ac:dyDescent="0.25">
      <c r="A1252" s="159" t="s">
        <v>5174</v>
      </c>
      <c r="B1252" s="158" t="s">
        <v>294</v>
      </c>
      <c r="C1252" s="158">
        <v>0.1536697247706422</v>
      </c>
      <c r="D1252" s="158">
        <v>0.61467889908256879</v>
      </c>
      <c r="E1252" s="158">
        <v>0.15596330275229359</v>
      </c>
      <c r="F1252" s="158" t="s">
        <v>294</v>
      </c>
      <c r="G1252" s="158">
        <v>5.5045871559633031E-2</v>
      </c>
      <c r="H1252" s="158">
        <v>2.2935779816513763E-3</v>
      </c>
      <c r="I1252" s="158">
        <v>1.834862385321101E-2</v>
      </c>
      <c r="J1252" s="158">
        <v>1</v>
      </c>
      <c r="K1252" s="159">
        <v>436</v>
      </c>
      <c r="L1252" s="141"/>
      <c r="M1252" s="158" t="s">
        <v>294</v>
      </c>
      <c r="N1252" s="158" t="s">
        <v>294</v>
      </c>
      <c r="O1252" s="158">
        <v>0.123</v>
      </c>
      <c r="P1252" s="158">
        <v>0.191</v>
      </c>
      <c r="Q1252" s="158">
        <v>0.56799999999999995</v>
      </c>
      <c r="R1252" s="158">
        <v>0.65900000000000003</v>
      </c>
      <c r="S1252" s="158">
        <v>0.125</v>
      </c>
      <c r="T1252" s="158">
        <v>0.193</v>
      </c>
      <c r="U1252" s="158" t="s">
        <v>294</v>
      </c>
      <c r="V1252" s="158" t="s">
        <v>294</v>
      </c>
      <c r="W1252" s="158">
        <v>3.6999999999999998E-2</v>
      </c>
      <c r="X1252" s="158">
        <v>8.1000000000000003E-2</v>
      </c>
      <c r="Y1252" s="158">
        <v>0</v>
      </c>
      <c r="Z1252" s="158">
        <v>1.2999999999999999E-2</v>
      </c>
      <c r="AA1252" s="158">
        <v>8.9999999999999993E-3</v>
      </c>
      <c r="AB1252" s="158">
        <v>3.5999999999999997E-2</v>
      </c>
    </row>
    <row r="1253" spans="1:28" x14ac:dyDescent="0.25">
      <c r="A1253" s="159" t="s">
        <v>5175</v>
      </c>
      <c r="B1253" s="158" t="s">
        <v>294</v>
      </c>
      <c r="C1253" s="158">
        <v>0.321656050955414</v>
      </c>
      <c r="D1253" s="158">
        <v>0.33439490445859871</v>
      </c>
      <c r="E1253" s="158">
        <v>0.1464968152866242</v>
      </c>
      <c r="F1253" s="158">
        <v>2.5477707006369428E-2</v>
      </c>
      <c r="G1253" s="158">
        <v>0.15286624203821655</v>
      </c>
      <c r="H1253" s="158" t="s">
        <v>294</v>
      </c>
      <c r="I1253" s="158">
        <v>1.9108280254777069E-2</v>
      </c>
      <c r="J1253" s="158">
        <v>0.99999999999999989</v>
      </c>
      <c r="K1253" s="159">
        <v>314</v>
      </c>
      <c r="L1253" s="141"/>
      <c r="M1253" s="158" t="s">
        <v>294</v>
      </c>
      <c r="N1253" s="158" t="s">
        <v>294</v>
      </c>
      <c r="O1253" s="158">
        <v>0.27200000000000002</v>
      </c>
      <c r="P1253" s="158">
        <v>0.375</v>
      </c>
      <c r="Q1253" s="158">
        <v>0.28399999999999997</v>
      </c>
      <c r="R1253" s="158">
        <v>0.38800000000000001</v>
      </c>
      <c r="S1253" s="158">
        <v>0.112</v>
      </c>
      <c r="T1253" s="158">
        <v>0.19</v>
      </c>
      <c r="U1253" s="158">
        <v>1.2999999999999999E-2</v>
      </c>
      <c r="V1253" s="158">
        <v>4.9000000000000002E-2</v>
      </c>
      <c r="W1253" s="158">
        <v>0.11700000000000001</v>
      </c>
      <c r="X1253" s="158">
        <v>0.19700000000000001</v>
      </c>
      <c r="Y1253" s="158" t="s">
        <v>294</v>
      </c>
      <c r="Z1253" s="158" t="s">
        <v>294</v>
      </c>
      <c r="AA1253" s="158">
        <v>8.9999999999999993E-3</v>
      </c>
      <c r="AB1253" s="158">
        <v>4.1000000000000002E-2</v>
      </c>
    </row>
    <row r="1254" spans="1:28" x14ac:dyDescent="0.25">
      <c r="A1254" s="159" t="s">
        <v>5176</v>
      </c>
      <c r="B1254" s="158" t="s">
        <v>294</v>
      </c>
      <c r="C1254" s="158">
        <v>0.21363636363636362</v>
      </c>
      <c r="D1254" s="158">
        <v>0.27727272727272728</v>
      </c>
      <c r="E1254" s="158">
        <v>0.18333333333333332</v>
      </c>
      <c r="F1254" s="158">
        <v>1.2121212121212121E-2</v>
      </c>
      <c r="G1254" s="158">
        <v>0.2962121212121212</v>
      </c>
      <c r="H1254" s="158">
        <v>3.787878787878788E-3</v>
      </c>
      <c r="I1254" s="158">
        <v>1.3636363636363636E-2</v>
      </c>
      <c r="J1254" s="158">
        <v>0.99999999999999989</v>
      </c>
      <c r="K1254" s="159">
        <v>1320</v>
      </c>
      <c r="L1254" s="141"/>
      <c r="M1254" s="158" t="s">
        <v>294</v>
      </c>
      <c r="N1254" s="158" t="s">
        <v>294</v>
      </c>
      <c r="O1254" s="158">
        <v>0.192</v>
      </c>
      <c r="P1254" s="158">
        <v>0.23699999999999999</v>
      </c>
      <c r="Q1254" s="158">
        <v>0.254</v>
      </c>
      <c r="R1254" s="158">
        <v>0.30199999999999999</v>
      </c>
      <c r="S1254" s="158">
        <v>0.16300000000000001</v>
      </c>
      <c r="T1254" s="158">
        <v>0.20499999999999999</v>
      </c>
      <c r="U1254" s="158">
        <v>7.0000000000000001E-3</v>
      </c>
      <c r="V1254" s="158">
        <v>0.02</v>
      </c>
      <c r="W1254" s="158">
        <v>0.27200000000000002</v>
      </c>
      <c r="X1254" s="158">
        <v>0.32100000000000001</v>
      </c>
      <c r="Y1254" s="158">
        <v>2E-3</v>
      </c>
      <c r="Z1254" s="158">
        <v>8.9999999999999993E-3</v>
      </c>
      <c r="AA1254" s="158">
        <v>8.9999999999999993E-3</v>
      </c>
      <c r="AB1254" s="158">
        <v>2.1000000000000001E-2</v>
      </c>
    </row>
    <row r="1255" spans="1:28" x14ac:dyDescent="0.25">
      <c r="A1255" s="159" t="s">
        <v>5177</v>
      </c>
      <c r="B1255" s="158" t="s">
        <v>294</v>
      </c>
      <c r="C1255" s="158">
        <v>3.3816425120772944E-2</v>
      </c>
      <c r="D1255" s="158">
        <v>0.22463768115942029</v>
      </c>
      <c r="E1255" s="158">
        <v>0.1111111111111111</v>
      </c>
      <c r="F1255" s="158">
        <v>2.1739130434782608E-2</v>
      </c>
      <c r="G1255" s="158">
        <v>0.60144927536231885</v>
      </c>
      <c r="H1255" s="158">
        <v>2.4154589371980675E-3</v>
      </c>
      <c r="I1255" s="158">
        <v>4.830917874396135E-3</v>
      </c>
      <c r="J1255" s="158">
        <v>1</v>
      </c>
      <c r="K1255" s="159">
        <v>414</v>
      </c>
      <c r="L1255" s="141"/>
      <c r="M1255" s="158" t="s">
        <v>294</v>
      </c>
      <c r="N1255" s="158" t="s">
        <v>294</v>
      </c>
      <c r="O1255" s="158">
        <v>0.02</v>
      </c>
      <c r="P1255" s="158">
        <v>5.6000000000000001E-2</v>
      </c>
      <c r="Q1255" s="158">
        <v>0.187</v>
      </c>
      <c r="R1255" s="158">
        <v>0.26700000000000002</v>
      </c>
      <c r="S1255" s="158">
        <v>8.4000000000000005E-2</v>
      </c>
      <c r="T1255" s="158">
        <v>0.14499999999999999</v>
      </c>
      <c r="U1255" s="158">
        <v>1.0999999999999999E-2</v>
      </c>
      <c r="V1255" s="158">
        <v>4.1000000000000002E-2</v>
      </c>
      <c r="W1255" s="158">
        <v>0.55400000000000005</v>
      </c>
      <c r="X1255" s="158">
        <v>0.64700000000000002</v>
      </c>
      <c r="Y1255" s="158">
        <v>0</v>
      </c>
      <c r="Z1255" s="158">
        <v>1.4E-2</v>
      </c>
      <c r="AA1255" s="158">
        <v>1E-3</v>
      </c>
      <c r="AB1255" s="158">
        <v>1.7000000000000001E-2</v>
      </c>
    </row>
    <row r="1256" spans="1:28" x14ac:dyDescent="0.25">
      <c r="A1256" s="159" t="s">
        <v>5178</v>
      </c>
      <c r="B1256" s="158" t="s">
        <v>294</v>
      </c>
      <c r="C1256" s="158">
        <v>0.17752808988764046</v>
      </c>
      <c r="D1256" s="158">
        <v>0.4606741573033708</v>
      </c>
      <c r="E1256" s="158">
        <v>0.14382022471910114</v>
      </c>
      <c r="F1256" s="158">
        <v>8.988764044943821E-3</v>
      </c>
      <c r="G1256" s="158">
        <v>0.15280898876404495</v>
      </c>
      <c r="H1256" s="158">
        <v>2.2471910112359553E-3</v>
      </c>
      <c r="I1256" s="158">
        <v>5.3932584269662923E-2</v>
      </c>
      <c r="J1256" s="158">
        <v>1</v>
      </c>
      <c r="K1256" s="159">
        <v>445</v>
      </c>
      <c r="L1256" s="141"/>
      <c r="M1256" s="158" t="s">
        <v>294</v>
      </c>
      <c r="N1256" s="158" t="s">
        <v>294</v>
      </c>
      <c r="O1256" s="158">
        <v>0.14499999999999999</v>
      </c>
      <c r="P1256" s="158">
        <v>0.216</v>
      </c>
      <c r="Q1256" s="158">
        <v>0.41499999999999998</v>
      </c>
      <c r="R1256" s="158">
        <v>0.50700000000000001</v>
      </c>
      <c r="S1256" s="158">
        <v>0.114</v>
      </c>
      <c r="T1256" s="158">
        <v>0.17899999999999999</v>
      </c>
      <c r="U1256" s="158">
        <v>4.0000000000000001E-3</v>
      </c>
      <c r="V1256" s="158">
        <v>2.3E-2</v>
      </c>
      <c r="W1256" s="158">
        <v>0.122</v>
      </c>
      <c r="X1256" s="158">
        <v>0.189</v>
      </c>
      <c r="Y1256" s="158">
        <v>0</v>
      </c>
      <c r="Z1256" s="158">
        <v>1.2999999999999999E-2</v>
      </c>
      <c r="AA1256" s="158">
        <v>3.6999999999999998E-2</v>
      </c>
      <c r="AB1256" s="158">
        <v>7.9000000000000001E-2</v>
      </c>
    </row>
    <row r="1257" spans="1:28" x14ac:dyDescent="0.25">
      <c r="A1257" s="159" t="s">
        <v>5179</v>
      </c>
      <c r="B1257" s="158" t="s">
        <v>294</v>
      </c>
      <c r="C1257" s="158">
        <v>8.9361702127659579E-2</v>
      </c>
      <c r="D1257" s="158">
        <v>0.23404255319148937</v>
      </c>
      <c r="E1257" s="158">
        <v>0.10212765957446808</v>
      </c>
      <c r="F1257" s="158">
        <v>5.106382978723404E-2</v>
      </c>
      <c r="G1257" s="158">
        <v>0.46382978723404256</v>
      </c>
      <c r="H1257" s="158">
        <v>4.2553191489361703E-3</v>
      </c>
      <c r="I1257" s="158">
        <v>5.5319148936170209E-2</v>
      </c>
      <c r="J1257" s="158">
        <v>1</v>
      </c>
      <c r="K1257" s="159">
        <v>235</v>
      </c>
      <c r="L1257" s="141"/>
      <c r="M1257" s="158" t="s">
        <v>294</v>
      </c>
      <c r="N1257" s="158" t="s">
        <v>294</v>
      </c>
      <c r="O1257" s="158">
        <v>5.8999999999999997E-2</v>
      </c>
      <c r="P1257" s="158">
        <v>0.13300000000000001</v>
      </c>
      <c r="Q1257" s="158">
        <v>0.184</v>
      </c>
      <c r="R1257" s="158">
        <v>0.29199999999999998</v>
      </c>
      <c r="S1257" s="158">
        <v>7.0000000000000007E-2</v>
      </c>
      <c r="T1257" s="158">
        <v>0.14699999999999999</v>
      </c>
      <c r="U1257" s="158">
        <v>2.9000000000000001E-2</v>
      </c>
      <c r="V1257" s="158">
        <v>8.6999999999999994E-2</v>
      </c>
      <c r="W1257" s="158">
        <v>0.40100000000000002</v>
      </c>
      <c r="X1257" s="158">
        <v>0.52800000000000002</v>
      </c>
      <c r="Y1257" s="158">
        <v>1E-3</v>
      </c>
      <c r="Z1257" s="158">
        <v>2.4E-2</v>
      </c>
      <c r="AA1257" s="158">
        <v>3.3000000000000002E-2</v>
      </c>
      <c r="AB1257" s="158">
        <v>9.1999999999999998E-2</v>
      </c>
    </row>
    <row r="1258" spans="1:28" x14ac:dyDescent="0.25">
      <c r="A1258" s="159" t="s">
        <v>5180</v>
      </c>
      <c r="B1258" s="158" t="s">
        <v>294</v>
      </c>
      <c r="C1258" s="158">
        <v>9.193245778611632E-2</v>
      </c>
      <c r="D1258" s="158">
        <v>0.29831144465290804</v>
      </c>
      <c r="E1258" s="158">
        <v>0.16135084427767354</v>
      </c>
      <c r="F1258" s="158">
        <v>5.6285178236397749E-3</v>
      </c>
      <c r="G1258" s="158">
        <v>0.41275797373358347</v>
      </c>
      <c r="H1258" s="158">
        <v>1.876172607879925E-3</v>
      </c>
      <c r="I1258" s="158">
        <v>2.8142589118198873E-2</v>
      </c>
      <c r="J1258" s="158">
        <v>1</v>
      </c>
      <c r="K1258" s="159">
        <v>533</v>
      </c>
      <c r="L1258" s="141"/>
      <c r="M1258" s="158" t="s">
        <v>294</v>
      </c>
      <c r="N1258" s="158" t="s">
        <v>294</v>
      </c>
      <c r="O1258" s="158">
        <v>7.0000000000000007E-2</v>
      </c>
      <c r="P1258" s="158">
        <v>0.11899999999999999</v>
      </c>
      <c r="Q1258" s="158">
        <v>0.26100000000000001</v>
      </c>
      <c r="R1258" s="158">
        <v>0.33800000000000002</v>
      </c>
      <c r="S1258" s="158">
        <v>0.13300000000000001</v>
      </c>
      <c r="T1258" s="158">
        <v>0.19500000000000001</v>
      </c>
      <c r="U1258" s="158">
        <v>2E-3</v>
      </c>
      <c r="V1258" s="158">
        <v>1.6E-2</v>
      </c>
      <c r="W1258" s="158">
        <v>0.372</v>
      </c>
      <c r="X1258" s="158">
        <v>0.45500000000000002</v>
      </c>
      <c r="Y1258" s="158">
        <v>0</v>
      </c>
      <c r="Z1258" s="158">
        <v>1.0999999999999999E-2</v>
      </c>
      <c r="AA1258" s="158">
        <v>1.7000000000000001E-2</v>
      </c>
      <c r="AB1258" s="158">
        <v>4.5999999999999999E-2</v>
      </c>
    </row>
    <row r="1259" spans="1:28" x14ac:dyDescent="0.25">
      <c r="A1259" s="159" t="s">
        <v>5181</v>
      </c>
      <c r="B1259" s="158" t="s">
        <v>294</v>
      </c>
      <c r="C1259" s="158">
        <v>0.25944612624733715</v>
      </c>
      <c r="D1259" s="158">
        <v>0.20215270770265725</v>
      </c>
      <c r="E1259" s="158">
        <v>0.11716560152483463</v>
      </c>
      <c r="F1259" s="158">
        <v>1.4351384684381657E-2</v>
      </c>
      <c r="G1259" s="158">
        <v>0.38468438165713648</v>
      </c>
      <c r="H1259" s="158">
        <v>7.1756923421908286E-3</v>
      </c>
      <c r="I1259" s="158">
        <v>1.5024105841462047E-2</v>
      </c>
      <c r="J1259" s="158">
        <v>1</v>
      </c>
      <c r="K1259" s="159">
        <v>8919</v>
      </c>
      <c r="L1259" s="141"/>
      <c r="M1259" s="158" t="s">
        <v>294</v>
      </c>
      <c r="N1259" s="158" t="s">
        <v>294</v>
      </c>
      <c r="O1259" s="158">
        <v>0.25</v>
      </c>
      <c r="P1259" s="158">
        <v>0.26900000000000002</v>
      </c>
      <c r="Q1259" s="158">
        <v>0.19400000000000001</v>
      </c>
      <c r="R1259" s="158">
        <v>0.21099999999999999</v>
      </c>
      <c r="S1259" s="158">
        <v>0.111</v>
      </c>
      <c r="T1259" s="158">
        <v>0.124</v>
      </c>
      <c r="U1259" s="158">
        <v>1.2E-2</v>
      </c>
      <c r="V1259" s="158">
        <v>1.7000000000000001E-2</v>
      </c>
      <c r="W1259" s="158">
        <v>0.375</v>
      </c>
      <c r="X1259" s="158">
        <v>0.39500000000000002</v>
      </c>
      <c r="Y1259" s="158">
        <v>6.0000000000000001E-3</v>
      </c>
      <c r="Z1259" s="158">
        <v>8.9999999999999993E-3</v>
      </c>
      <c r="AA1259" s="158">
        <v>1.2999999999999999E-2</v>
      </c>
      <c r="AB1259" s="158">
        <v>1.7999999999999999E-2</v>
      </c>
    </row>
    <row r="1260" spans="1:28" x14ac:dyDescent="0.25">
      <c r="A1260" s="159" t="s">
        <v>5182</v>
      </c>
      <c r="B1260" s="158" t="s">
        <v>294</v>
      </c>
      <c r="C1260" s="158">
        <v>0.73809523809523814</v>
      </c>
      <c r="D1260" s="158">
        <v>7.1428571428571425E-2</v>
      </c>
      <c r="E1260" s="158">
        <v>9.5238095238095233E-2</v>
      </c>
      <c r="F1260" s="158" t="s">
        <v>294</v>
      </c>
      <c r="G1260" s="158">
        <v>9.5238095238095233E-2</v>
      </c>
      <c r="H1260" s="158" t="s">
        <v>294</v>
      </c>
      <c r="I1260" s="158" t="s">
        <v>294</v>
      </c>
      <c r="J1260" s="158">
        <v>1</v>
      </c>
      <c r="K1260" s="159">
        <v>42</v>
      </c>
      <c r="L1260" s="141"/>
      <c r="M1260" s="158" t="s">
        <v>294</v>
      </c>
      <c r="N1260" s="158" t="s">
        <v>294</v>
      </c>
      <c r="O1260" s="158">
        <v>0.58899999999999997</v>
      </c>
      <c r="P1260" s="158">
        <v>0.84699999999999998</v>
      </c>
      <c r="Q1260" s="158">
        <v>2.5000000000000001E-2</v>
      </c>
      <c r="R1260" s="158">
        <v>0.19</v>
      </c>
      <c r="S1260" s="158">
        <v>3.7999999999999999E-2</v>
      </c>
      <c r="T1260" s="158">
        <v>0.221</v>
      </c>
      <c r="U1260" s="158" t="s">
        <v>294</v>
      </c>
      <c r="V1260" s="158" t="s">
        <v>294</v>
      </c>
      <c r="W1260" s="158">
        <v>3.7999999999999999E-2</v>
      </c>
      <c r="X1260" s="158">
        <v>0.221</v>
      </c>
      <c r="Y1260" s="158" t="s">
        <v>294</v>
      </c>
      <c r="Z1260" s="158" t="s">
        <v>294</v>
      </c>
      <c r="AA1260" s="158" t="s">
        <v>294</v>
      </c>
      <c r="AB1260" s="158" t="s">
        <v>294</v>
      </c>
    </row>
    <row r="1261" spans="1:28" x14ac:dyDescent="0.25">
      <c r="A1261" s="159" t="s">
        <v>5183</v>
      </c>
      <c r="B1261" s="158" t="s">
        <v>294</v>
      </c>
      <c r="C1261" s="158">
        <v>0.53187613843351544</v>
      </c>
      <c r="D1261" s="158">
        <v>0.31785063752276865</v>
      </c>
      <c r="E1261" s="158">
        <v>6.5573770491803282E-2</v>
      </c>
      <c r="F1261" s="158">
        <v>7.2859744990892532E-3</v>
      </c>
      <c r="G1261" s="158">
        <v>2.7322404371584699E-2</v>
      </c>
      <c r="H1261" s="158" t="s">
        <v>294</v>
      </c>
      <c r="I1261" s="158">
        <v>5.0091074681238613E-2</v>
      </c>
      <c r="J1261" s="158">
        <v>1</v>
      </c>
      <c r="K1261" s="159">
        <v>1098</v>
      </c>
      <c r="L1261" s="141"/>
      <c r="M1261" s="158" t="s">
        <v>294</v>
      </c>
      <c r="N1261" s="158" t="s">
        <v>294</v>
      </c>
      <c r="O1261" s="158">
        <v>0.502</v>
      </c>
      <c r="P1261" s="158">
        <v>0.56100000000000005</v>
      </c>
      <c r="Q1261" s="158">
        <v>0.29099999999999998</v>
      </c>
      <c r="R1261" s="158">
        <v>0.34599999999999997</v>
      </c>
      <c r="S1261" s="158">
        <v>5.1999999999999998E-2</v>
      </c>
      <c r="T1261" s="158">
        <v>8.2000000000000003E-2</v>
      </c>
      <c r="U1261" s="158">
        <v>4.0000000000000001E-3</v>
      </c>
      <c r="V1261" s="158">
        <v>1.4E-2</v>
      </c>
      <c r="W1261" s="158">
        <v>1.9E-2</v>
      </c>
      <c r="X1261" s="158">
        <v>3.9E-2</v>
      </c>
      <c r="Y1261" s="158" t="s">
        <v>294</v>
      </c>
      <c r="Z1261" s="158" t="s">
        <v>294</v>
      </c>
      <c r="AA1261" s="158">
        <v>3.9E-2</v>
      </c>
      <c r="AB1261" s="158">
        <v>6.5000000000000002E-2</v>
      </c>
    </row>
    <row r="1262" spans="1:28" x14ac:dyDescent="0.25">
      <c r="A1262" s="159" t="s">
        <v>5184</v>
      </c>
      <c r="B1262" s="158" t="s">
        <v>294</v>
      </c>
      <c r="C1262" s="158">
        <v>1.1952191235059761E-2</v>
      </c>
      <c r="D1262" s="158">
        <v>0.27091633466135456</v>
      </c>
      <c r="E1262" s="158">
        <v>0.26294820717131473</v>
      </c>
      <c r="F1262" s="158">
        <v>3.9840637450199202E-2</v>
      </c>
      <c r="G1262" s="158">
        <v>0.39043824701195218</v>
      </c>
      <c r="H1262" s="158" t="s">
        <v>294</v>
      </c>
      <c r="I1262" s="158">
        <v>2.3904382470119521E-2</v>
      </c>
      <c r="J1262" s="158">
        <v>0.99999999999999989</v>
      </c>
      <c r="K1262" s="159">
        <v>251</v>
      </c>
      <c r="L1262" s="141"/>
      <c r="M1262" s="158" t="s">
        <v>294</v>
      </c>
      <c r="N1262" s="158" t="s">
        <v>294</v>
      </c>
      <c r="O1262" s="158">
        <v>4.0000000000000001E-3</v>
      </c>
      <c r="P1262" s="158">
        <v>3.5000000000000003E-2</v>
      </c>
      <c r="Q1262" s="158">
        <v>0.22</v>
      </c>
      <c r="R1262" s="158">
        <v>0.32900000000000001</v>
      </c>
      <c r="S1262" s="158">
        <v>0.21199999999999999</v>
      </c>
      <c r="T1262" s="158">
        <v>0.32100000000000001</v>
      </c>
      <c r="U1262" s="158">
        <v>2.1999999999999999E-2</v>
      </c>
      <c r="V1262" s="158">
        <v>7.1999999999999995E-2</v>
      </c>
      <c r="W1262" s="158">
        <v>0.33200000000000002</v>
      </c>
      <c r="X1262" s="158">
        <v>0.45200000000000001</v>
      </c>
      <c r="Y1262" s="158" t="s">
        <v>294</v>
      </c>
      <c r="Z1262" s="158" t="s">
        <v>294</v>
      </c>
      <c r="AA1262" s="158">
        <v>1.0999999999999999E-2</v>
      </c>
      <c r="AB1262" s="158">
        <v>5.0999999999999997E-2</v>
      </c>
    </row>
    <row r="1263" spans="1:28" x14ac:dyDescent="0.25">
      <c r="A1263" s="159" t="s">
        <v>5185</v>
      </c>
      <c r="B1263" s="158" t="s">
        <v>294</v>
      </c>
      <c r="C1263" s="158">
        <v>0.20754716981132076</v>
      </c>
      <c r="D1263" s="158">
        <v>0.21698113207547171</v>
      </c>
      <c r="E1263" s="158">
        <v>0.15723270440251572</v>
      </c>
      <c r="F1263" s="158">
        <v>2.20125786163522E-2</v>
      </c>
      <c r="G1263" s="158">
        <v>0.39308176100628933</v>
      </c>
      <c r="H1263" s="158" t="s">
        <v>294</v>
      </c>
      <c r="I1263" s="158">
        <v>3.1446540880503146E-3</v>
      </c>
      <c r="J1263" s="158">
        <v>1</v>
      </c>
      <c r="K1263" s="159">
        <v>318</v>
      </c>
      <c r="L1263" s="141"/>
      <c r="M1263" s="158" t="s">
        <v>294</v>
      </c>
      <c r="N1263" s="158" t="s">
        <v>294</v>
      </c>
      <c r="O1263" s="158">
        <v>0.16700000000000001</v>
      </c>
      <c r="P1263" s="158">
        <v>0.255</v>
      </c>
      <c r="Q1263" s="158">
        <v>0.17499999999999999</v>
      </c>
      <c r="R1263" s="158">
        <v>0.26600000000000001</v>
      </c>
      <c r="S1263" s="158">
        <v>0.121</v>
      </c>
      <c r="T1263" s="158">
        <v>0.20100000000000001</v>
      </c>
      <c r="U1263" s="158">
        <v>1.0999999999999999E-2</v>
      </c>
      <c r="V1263" s="158">
        <v>4.4999999999999998E-2</v>
      </c>
      <c r="W1263" s="158">
        <v>0.34100000000000003</v>
      </c>
      <c r="X1263" s="158">
        <v>0.44800000000000001</v>
      </c>
      <c r="Y1263" s="158" t="s">
        <v>294</v>
      </c>
      <c r="Z1263" s="158" t="s">
        <v>294</v>
      </c>
      <c r="AA1263" s="158">
        <v>1E-3</v>
      </c>
      <c r="AB1263" s="158">
        <v>1.7999999999999999E-2</v>
      </c>
    </row>
    <row r="1264" spans="1:28" x14ac:dyDescent="0.25">
      <c r="A1264" s="159" t="s">
        <v>5186</v>
      </c>
      <c r="B1264" s="158" t="s">
        <v>294</v>
      </c>
      <c r="C1264" s="158">
        <v>0.14503816793893129</v>
      </c>
      <c r="D1264" s="158">
        <v>0.35419847328244275</v>
      </c>
      <c r="E1264" s="158">
        <v>0.10839694656488549</v>
      </c>
      <c r="F1264" s="158">
        <v>4.5801526717557254E-3</v>
      </c>
      <c r="G1264" s="158">
        <v>0.36946564885496186</v>
      </c>
      <c r="H1264" s="158">
        <v>3.0534351145038168E-3</v>
      </c>
      <c r="I1264" s="158">
        <v>1.5267175572519083E-2</v>
      </c>
      <c r="J1264" s="158">
        <v>1</v>
      </c>
      <c r="K1264" s="159">
        <v>655</v>
      </c>
      <c r="L1264" s="141"/>
      <c r="M1264" s="158" t="s">
        <v>294</v>
      </c>
      <c r="N1264" s="158" t="s">
        <v>294</v>
      </c>
      <c r="O1264" s="158">
        <v>0.12</v>
      </c>
      <c r="P1264" s="158">
        <v>0.17399999999999999</v>
      </c>
      <c r="Q1264" s="158">
        <v>0.31900000000000001</v>
      </c>
      <c r="R1264" s="158">
        <v>0.39200000000000002</v>
      </c>
      <c r="S1264" s="158">
        <v>8.6999999999999994E-2</v>
      </c>
      <c r="T1264" s="158">
        <v>0.13500000000000001</v>
      </c>
      <c r="U1264" s="158">
        <v>2E-3</v>
      </c>
      <c r="V1264" s="158">
        <v>1.2999999999999999E-2</v>
      </c>
      <c r="W1264" s="158">
        <v>0.33300000000000002</v>
      </c>
      <c r="X1264" s="158">
        <v>0.40699999999999997</v>
      </c>
      <c r="Y1264" s="158">
        <v>1E-3</v>
      </c>
      <c r="Z1264" s="158">
        <v>1.0999999999999999E-2</v>
      </c>
      <c r="AA1264" s="158">
        <v>8.0000000000000002E-3</v>
      </c>
      <c r="AB1264" s="158">
        <v>2.8000000000000001E-2</v>
      </c>
    </row>
    <row r="1265" spans="1:28" x14ac:dyDescent="0.25">
      <c r="A1265" s="159" t="s">
        <v>5187</v>
      </c>
      <c r="B1265" s="158" t="s">
        <v>294</v>
      </c>
      <c r="C1265" s="158">
        <v>0.20804597701149424</v>
      </c>
      <c r="D1265" s="158">
        <v>0.34540229885057472</v>
      </c>
      <c r="E1265" s="158">
        <v>0.11091954022988505</v>
      </c>
      <c r="F1265" s="158">
        <v>1.264367816091954E-2</v>
      </c>
      <c r="G1265" s="158">
        <v>0.29655172413793102</v>
      </c>
      <c r="H1265" s="158">
        <v>1.1494252873563218E-3</v>
      </c>
      <c r="I1265" s="158">
        <v>2.528735632183908E-2</v>
      </c>
      <c r="J1265" s="158">
        <v>0.99999999999999989</v>
      </c>
      <c r="K1265" s="159">
        <v>1740</v>
      </c>
      <c r="L1265" s="141"/>
      <c r="M1265" s="158" t="s">
        <v>294</v>
      </c>
      <c r="N1265" s="158" t="s">
        <v>294</v>
      </c>
      <c r="O1265" s="158">
        <v>0.19</v>
      </c>
      <c r="P1265" s="158">
        <v>0.22800000000000001</v>
      </c>
      <c r="Q1265" s="158">
        <v>0.32300000000000001</v>
      </c>
      <c r="R1265" s="158">
        <v>0.36799999999999999</v>
      </c>
      <c r="S1265" s="158">
        <v>9.7000000000000003E-2</v>
      </c>
      <c r="T1265" s="158">
        <v>0.127</v>
      </c>
      <c r="U1265" s="158">
        <v>8.0000000000000002E-3</v>
      </c>
      <c r="V1265" s="158">
        <v>1.9E-2</v>
      </c>
      <c r="W1265" s="158">
        <v>0.27600000000000002</v>
      </c>
      <c r="X1265" s="158">
        <v>0.318</v>
      </c>
      <c r="Y1265" s="158">
        <v>0</v>
      </c>
      <c r="Z1265" s="158">
        <v>4.0000000000000001E-3</v>
      </c>
      <c r="AA1265" s="158">
        <v>1.9E-2</v>
      </c>
      <c r="AB1265" s="158">
        <v>3.4000000000000002E-2</v>
      </c>
    </row>
    <row r="1266" spans="1:28" x14ac:dyDescent="0.25">
      <c r="A1266" s="159" t="s">
        <v>5188</v>
      </c>
      <c r="B1266" s="158" t="s">
        <v>294</v>
      </c>
      <c r="C1266" s="158">
        <v>0.41745283018867924</v>
      </c>
      <c r="D1266" s="158">
        <v>0.17374213836477986</v>
      </c>
      <c r="E1266" s="158">
        <v>6.2893081761006289E-2</v>
      </c>
      <c r="F1266" s="158">
        <v>7.8616352201257858E-2</v>
      </c>
      <c r="G1266" s="158">
        <v>0.24292452830188679</v>
      </c>
      <c r="H1266" s="158">
        <v>4.7169811320754715E-3</v>
      </c>
      <c r="I1266" s="158">
        <v>1.9654088050314465E-2</v>
      </c>
      <c r="J1266" s="158">
        <v>1</v>
      </c>
      <c r="K1266" s="159">
        <v>1272</v>
      </c>
      <c r="L1266" s="141"/>
      <c r="M1266" s="158" t="s">
        <v>294</v>
      </c>
      <c r="N1266" s="158" t="s">
        <v>294</v>
      </c>
      <c r="O1266" s="158">
        <v>0.39100000000000001</v>
      </c>
      <c r="P1266" s="158">
        <v>0.44500000000000001</v>
      </c>
      <c r="Q1266" s="158">
        <v>0.154</v>
      </c>
      <c r="R1266" s="158">
        <v>0.19600000000000001</v>
      </c>
      <c r="S1266" s="158">
        <v>5.0999999999999997E-2</v>
      </c>
      <c r="T1266" s="158">
        <v>7.8E-2</v>
      </c>
      <c r="U1266" s="158">
        <v>6.5000000000000002E-2</v>
      </c>
      <c r="V1266" s="158">
        <v>9.5000000000000001E-2</v>
      </c>
      <c r="W1266" s="158">
        <v>0.22</v>
      </c>
      <c r="X1266" s="158">
        <v>0.26700000000000002</v>
      </c>
      <c r="Y1266" s="158">
        <v>2E-3</v>
      </c>
      <c r="Z1266" s="158">
        <v>0.01</v>
      </c>
      <c r="AA1266" s="158">
        <v>1.2999999999999999E-2</v>
      </c>
      <c r="AB1266" s="158">
        <v>2.9000000000000001E-2</v>
      </c>
    </row>
    <row r="1267" spans="1:28" x14ac:dyDescent="0.25">
      <c r="A1267" s="159" t="s">
        <v>5189</v>
      </c>
      <c r="B1267" s="158" t="s">
        <v>294</v>
      </c>
      <c r="C1267" s="158">
        <v>0.16923076923076924</v>
      </c>
      <c r="D1267" s="158">
        <v>0.35897435897435898</v>
      </c>
      <c r="E1267" s="158">
        <v>0.24615384615384617</v>
      </c>
      <c r="F1267" s="158" t="s">
        <v>294</v>
      </c>
      <c r="G1267" s="158">
        <v>0.22051282051282051</v>
      </c>
      <c r="H1267" s="158" t="s">
        <v>294</v>
      </c>
      <c r="I1267" s="158">
        <v>5.1282051282051282E-3</v>
      </c>
      <c r="J1267" s="158">
        <v>1</v>
      </c>
      <c r="K1267" s="159">
        <v>195</v>
      </c>
      <c r="L1267" s="141"/>
      <c r="M1267" s="158" t="s">
        <v>294</v>
      </c>
      <c r="N1267" s="158" t="s">
        <v>294</v>
      </c>
      <c r="O1267" s="158">
        <v>0.123</v>
      </c>
      <c r="P1267" s="158">
        <v>0.22800000000000001</v>
      </c>
      <c r="Q1267" s="158">
        <v>0.29499999999999998</v>
      </c>
      <c r="R1267" s="158">
        <v>0.42799999999999999</v>
      </c>
      <c r="S1267" s="158">
        <v>0.191</v>
      </c>
      <c r="T1267" s="158">
        <v>0.311</v>
      </c>
      <c r="U1267" s="158" t="s">
        <v>294</v>
      </c>
      <c r="V1267" s="158" t="s">
        <v>294</v>
      </c>
      <c r="W1267" s="158">
        <v>0.16800000000000001</v>
      </c>
      <c r="X1267" s="158">
        <v>0.28399999999999997</v>
      </c>
      <c r="Y1267" s="158" t="s">
        <v>294</v>
      </c>
      <c r="Z1267" s="158" t="s">
        <v>294</v>
      </c>
      <c r="AA1267" s="158">
        <v>1E-3</v>
      </c>
      <c r="AB1267" s="158">
        <v>2.8000000000000001E-2</v>
      </c>
    </row>
    <row r="1268" spans="1:28" x14ac:dyDescent="0.25">
      <c r="A1268" s="159" t="s">
        <v>5190</v>
      </c>
      <c r="B1268" s="158" t="s">
        <v>294</v>
      </c>
      <c r="C1268" s="158">
        <v>8.4033613445378148E-3</v>
      </c>
      <c r="D1268" s="158">
        <v>0.43697478991596639</v>
      </c>
      <c r="E1268" s="158">
        <v>0.30252100840336132</v>
      </c>
      <c r="F1268" s="158">
        <v>1.680672268907563E-2</v>
      </c>
      <c r="G1268" s="158">
        <v>0.22268907563025211</v>
      </c>
      <c r="H1268" s="158" t="s">
        <v>294</v>
      </c>
      <c r="I1268" s="158">
        <v>1.2605042016806723E-2</v>
      </c>
      <c r="J1268" s="158">
        <v>1</v>
      </c>
      <c r="K1268" s="159">
        <v>238</v>
      </c>
      <c r="L1268" s="141"/>
      <c r="M1268" s="158" t="s">
        <v>294</v>
      </c>
      <c r="N1268" s="158" t="s">
        <v>294</v>
      </c>
      <c r="O1268" s="158">
        <v>2E-3</v>
      </c>
      <c r="P1268" s="158">
        <v>0.03</v>
      </c>
      <c r="Q1268" s="158">
        <v>0.375</v>
      </c>
      <c r="R1268" s="158">
        <v>0.5</v>
      </c>
      <c r="S1268" s="158">
        <v>0.248</v>
      </c>
      <c r="T1268" s="158">
        <v>0.36399999999999999</v>
      </c>
      <c r="U1268" s="158">
        <v>7.0000000000000001E-3</v>
      </c>
      <c r="V1268" s="158">
        <v>4.2000000000000003E-2</v>
      </c>
      <c r="W1268" s="158">
        <v>0.17399999999999999</v>
      </c>
      <c r="X1268" s="158">
        <v>0.28000000000000003</v>
      </c>
      <c r="Y1268" s="158" t="s">
        <v>294</v>
      </c>
      <c r="Z1268" s="158" t="s">
        <v>294</v>
      </c>
      <c r="AA1268" s="158">
        <v>4.0000000000000001E-3</v>
      </c>
      <c r="AB1268" s="158">
        <v>3.5999999999999997E-2</v>
      </c>
    </row>
    <row r="1269" spans="1:28" x14ac:dyDescent="0.25">
      <c r="A1269" s="159" t="s">
        <v>5191</v>
      </c>
      <c r="B1269" s="158" t="s">
        <v>294</v>
      </c>
      <c r="C1269" s="158">
        <v>6.043956043956044E-2</v>
      </c>
      <c r="D1269" s="158">
        <v>0.40109890109890112</v>
      </c>
      <c r="E1269" s="158">
        <v>0.13186813186813187</v>
      </c>
      <c r="F1269" s="158">
        <v>1.6483516483516484E-2</v>
      </c>
      <c r="G1269" s="158">
        <v>0.36263736263736263</v>
      </c>
      <c r="H1269" s="158">
        <v>1.098901098901099E-2</v>
      </c>
      <c r="I1269" s="158">
        <v>1.6483516483516484E-2</v>
      </c>
      <c r="J1269" s="158">
        <v>1</v>
      </c>
      <c r="K1269" s="159">
        <v>182</v>
      </c>
      <c r="L1269" s="141"/>
      <c r="M1269" s="158" t="s">
        <v>294</v>
      </c>
      <c r="N1269" s="158" t="s">
        <v>294</v>
      </c>
      <c r="O1269" s="158">
        <v>3.4000000000000002E-2</v>
      </c>
      <c r="P1269" s="158">
        <v>0.105</v>
      </c>
      <c r="Q1269" s="158">
        <v>0.33300000000000002</v>
      </c>
      <c r="R1269" s="158">
        <v>0.47399999999999998</v>
      </c>
      <c r="S1269" s="158">
        <v>0.09</v>
      </c>
      <c r="T1269" s="158">
        <v>0.189</v>
      </c>
      <c r="U1269" s="158">
        <v>6.0000000000000001E-3</v>
      </c>
      <c r="V1269" s="158">
        <v>4.7E-2</v>
      </c>
      <c r="W1269" s="158">
        <v>0.29599999999999999</v>
      </c>
      <c r="X1269" s="158">
        <v>0.435</v>
      </c>
      <c r="Y1269" s="158">
        <v>3.0000000000000001E-3</v>
      </c>
      <c r="Z1269" s="158">
        <v>3.9E-2</v>
      </c>
      <c r="AA1269" s="158">
        <v>6.0000000000000001E-3</v>
      </c>
      <c r="AB1269" s="158">
        <v>4.7E-2</v>
      </c>
    </row>
    <row r="1270" spans="1:28" x14ac:dyDescent="0.25">
      <c r="A1270" s="159" t="s">
        <v>5192</v>
      </c>
      <c r="B1270" s="158">
        <v>3.4904013961605585E-3</v>
      </c>
      <c r="C1270" s="158">
        <v>0.15357766143106458</v>
      </c>
      <c r="D1270" s="158">
        <v>0.28708551483420591</v>
      </c>
      <c r="E1270" s="158">
        <v>0.15008726003490402</v>
      </c>
      <c r="F1270" s="158">
        <v>1.832460732984293E-2</v>
      </c>
      <c r="G1270" s="158">
        <v>0.35602094240837695</v>
      </c>
      <c r="H1270" s="158">
        <v>8.7260034904013961E-3</v>
      </c>
      <c r="I1270" s="158">
        <v>2.2687609075043629E-2</v>
      </c>
      <c r="J1270" s="158">
        <v>1</v>
      </c>
      <c r="K1270" s="159">
        <v>1146</v>
      </c>
      <c r="L1270" s="141"/>
      <c r="M1270" s="158">
        <v>1E-3</v>
      </c>
      <c r="N1270" s="158">
        <v>8.9999999999999993E-3</v>
      </c>
      <c r="O1270" s="158">
        <v>0.13400000000000001</v>
      </c>
      <c r="P1270" s="158">
        <v>0.17599999999999999</v>
      </c>
      <c r="Q1270" s="158">
        <v>0.26200000000000001</v>
      </c>
      <c r="R1270" s="158">
        <v>0.314</v>
      </c>
      <c r="S1270" s="158">
        <v>0.13100000000000001</v>
      </c>
      <c r="T1270" s="158">
        <v>0.17199999999999999</v>
      </c>
      <c r="U1270" s="158">
        <v>1.2E-2</v>
      </c>
      <c r="V1270" s="158">
        <v>2.8000000000000001E-2</v>
      </c>
      <c r="W1270" s="158">
        <v>0.32900000000000001</v>
      </c>
      <c r="X1270" s="158">
        <v>0.38400000000000001</v>
      </c>
      <c r="Y1270" s="158">
        <v>5.0000000000000001E-3</v>
      </c>
      <c r="Z1270" s="158">
        <v>1.6E-2</v>
      </c>
      <c r="AA1270" s="158">
        <v>1.6E-2</v>
      </c>
      <c r="AB1270" s="158">
        <v>3.3000000000000002E-2</v>
      </c>
    </row>
    <row r="1271" spans="1:28" x14ac:dyDescent="0.25">
      <c r="A1271" s="159" t="s">
        <v>5193</v>
      </c>
      <c r="B1271" s="158" t="s">
        <v>294</v>
      </c>
      <c r="C1271" s="158">
        <v>0.2809667673716012</v>
      </c>
      <c r="D1271" s="158">
        <v>0.24572004028197381</v>
      </c>
      <c r="E1271" s="158">
        <v>0.12990936555891239</v>
      </c>
      <c r="F1271" s="158">
        <v>9.0634441087613302E-3</v>
      </c>
      <c r="G1271" s="158">
        <v>0.31722054380664655</v>
      </c>
      <c r="H1271" s="158">
        <v>1.0070493454179255E-3</v>
      </c>
      <c r="I1271" s="158">
        <v>1.6112789526686808E-2</v>
      </c>
      <c r="J1271" s="158">
        <v>1</v>
      </c>
      <c r="K1271" s="159">
        <v>993</v>
      </c>
      <c r="L1271" s="141"/>
      <c r="M1271" s="158" t="s">
        <v>294</v>
      </c>
      <c r="N1271" s="158" t="s">
        <v>294</v>
      </c>
      <c r="O1271" s="158">
        <v>0.254</v>
      </c>
      <c r="P1271" s="158">
        <v>0.31</v>
      </c>
      <c r="Q1271" s="158">
        <v>0.22</v>
      </c>
      <c r="R1271" s="158">
        <v>0.27300000000000002</v>
      </c>
      <c r="S1271" s="158">
        <v>0.11</v>
      </c>
      <c r="T1271" s="158">
        <v>0.152</v>
      </c>
      <c r="U1271" s="158">
        <v>5.0000000000000001E-3</v>
      </c>
      <c r="V1271" s="158">
        <v>1.7000000000000001E-2</v>
      </c>
      <c r="W1271" s="158">
        <v>0.28899999999999998</v>
      </c>
      <c r="X1271" s="158">
        <v>0.34699999999999998</v>
      </c>
      <c r="Y1271" s="158">
        <v>0</v>
      </c>
      <c r="Z1271" s="158">
        <v>6.0000000000000001E-3</v>
      </c>
      <c r="AA1271" s="158">
        <v>0.01</v>
      </c>
      <c r="AB1271" s="158">
        <v>2.5999999999999999E-2</v>
      </c>
    </row>
    <row r="1272" spans="1:28" x14ac:dyDescent="0.25">
      <c r="A1272" s="159" t="s">
        <v>5194</v>
      </c>
      <c r="B1272" s="158" t="s">
        <v>294</v>
      </c>
      <c r="C1272" s="158">
        <v>0.13316790736145576</v>
      </c>
      <c r="D1272" s="158">
        <v>0.18941273779983459</v>
      </c>
      <c r="E1272" s="158">
        <v>9.0984284532671628E-2</v>
      </c>
      <c r="F1272" s="158">
        <v>1.9023986765922249E-2</v>
      </c>
      <c r="G1272" s="158">
        <v>0.54425144747725396</v>
      </c>
      <c r="H1272" s="158">
        <v>6.6170388751033912E-3</v>
      </c>
      <c r="I1272" s="158">
        <v>1.6542597187758478E-2</v>
      </c>
      <c r="J1272" s="158">
        <v>1</v>
      </c>
      <c r="K1272" s="159">
        <v>1209</v>
      </c>
      <c r="L1272" s="141"/>
      <c r="M1272" s="158" t="s">
        <v>294</v>
      </c>
      <c r="N1272" s="158" t="s">
        <v>294</v>
      </c>
      <c r="O1272" s="158">
        <v>0.115</v>
      </c>
      <c r="P1272" s="158">
        <v>0.153</v>
      </c>
      <c r="Q1272" s="158">
        <v>0.16800000000000001</v>
      </c>
      <c r="R1272" s="158">
        <v>0.21199999999999999</v>
      </c>
      <c r="S1272" s="158">
        <v>7.5999999999999998E-2</v>
      </c>
      <c r="T1272" s="158">
        <v>0.109</v>
      </c>
      <c r="U1272" s="158">
        <v>1.2999999999999999E-2</v>
      </c>
      <c r="V1272" s="158">
        <v>2.8000000000000001E-2</v>
      </c>
      <c r="W1272" s="158">
        <v>0.51600000000000001</v>
      </c>
      <c r="X1272" s="158">
        <v>0.57199999999999995</v>
      </c>
      <c r="Y1272" s="158">
        <v>3.0000000000000001E-3</v>
      </c>
      <c r="Z1272" s="158">
        <v>1.2999999999999999E-2</v>
      </c>
      <c r="AA1272" s="158">
        <v>1.0999999999999999E-2</v>
      </c>
      <c r="AB1272" s="158">
        <v>2.5000000000000001E-2</v>
      </c>
    </row>
    <row r="1273" spans="1:28" x14ac:dyDescent="0.25">
      <c r="A1273" s="159" t="s">
        <v>5195</v>
      </c>
      <c r="B1273" s="158" t="s">
        <v>294</v>
      </c>
      <c r="C1273" s="158">
        <v>0.35563237088247257</v>
      </c>
      <c r="D1273" s="158">
        <v>0.40931272875152502</v>
      </c>
      <c r="E1273" s="158">
        <v>0.10187067913786092</v>
      </c>
      <c r="F1273" s="158">
        <v>1.2200081333875559E-2</v>
      </c>
      <c r="G1273" s="158">
        <v>0.10573403822692151</v>
      </c>
      <c r="H1273" s="158">
        <v>3.0500203334688897E-3</v>
      </c>
      <c r="I1273" s="158">
        <v>1.2200081333875559E-2</v>
      </c>
      <c r="J1273" s="158">
        <v>1</v>
      </c>
      <c r="K1273" s="159">
        <v>4918</v>
      </c>
      <c r="L1273" s="141"/>
      <c r="M1273" s="158" t="s">
        <v>294</v>
      </c>
      <c r="N1273" s="158" t="s">
        <v>294</v>
      </c>
      <c r="O1273" s="158">
        <v>0.34200000000000003</v>
      </c>
      <c r="P1273" s="158">
        <v>0.36899999999999999</v>
      </c>
      <c r="Q1273" s="158">
        <v>0.39600000000000002</v>
      </c>
      <c r="R1273" s="158">
        <v>0.42299999999999999</v>
      </c>
      <c r="S1273" s="158">
        <v>9.4E-2</v>
      </c>
      <c r="T1273" s="158">
        <v>0.111</v>
      </c>
      <c r="U1273" s="158">
        <v>8.9999999999999993E-3</v>
      </c>
      <c r="V1273" s="158">
        <v>1.6E-2</v>
      </c>
      <c r="W1273" s="158">
        <v>9.7000000000000003E-2</v>
      </c>
      <c r="X1273" s="158">
        <v>0.115</v>
      </c>
      <c r="Y1273" s="158">
        <v>2E-3</v>
      </c>
      <c r="Z1273" s="158">
        <v>5.0000000000000001E-3</v>
      </c>
      <c r="AA1273" s="158">
        <v>8.9999999999999993E-3</v>
      </c>
      <c r="AB1273" s="158">
        <v>1.6E-2</v>
      </c>
    </row>
    <row r="1274" spans="1:28" x14ac:dyDescent="0.25">
      <c r="A1274" s="159" t="s">
        <v>5196</v>
      </c>
      <c r="B1274" s="158" t="s">
        <v>294</v>
      </c>
      <c r="C1274" s="158">
        <v>0.14285714285714285</v>
      </c>
      <c r="D1274" s="158">
        <v>0.21978021978021978</v>
      </c>
      <c r="E1274" s="158">
        <v>0.2857142857142857</v>
      </c>
      <c r="F1274" s="158">
        <v>3.2967032967032968E-2</v>
      </c>
      <c r="G1274" s="158">
        <v>0.2967032967032967</v>
      </c>
      <c r="H1274" s="158" t="s">
        <v>294</v>
      </c>
      <c r="I1274" s="158">
        <v>2.197802197802198E-2</v>
      </c>
      <c r="J1274" s="158">
        <v>0.99999999999999989</v>
      </c>
      <c r="K1274" s="159">
        <v>91</v>
      </c>
      <c r="L1274" s="141"/>
      <c r="M1274" s="158" t="s">
        <v>294</v>
      </c>
      <c r="N1274" s="158" t="s">
        <v>294</v>
      </c>
      <c r="O1274" s="158">
        <v>8.5000000000000006E-2</v>
      </c>
      <c r="P1274" s="158">
        <v>0.22900000000000001</v>
      </c>
      <c r="Q1274" s="158">
        <v>0.14699999999999999</v>
      </c>
      <c r="R1274" s="158">
        <v>0.315</v>
      </c>
      <c r="S1274" s="158">
        <v>0.20300000000000001</v>
      </c>
      <c r="T1274" s="158">
        <v>0.38600000000000001</v>
      </c>
      <c r="U1274" s="158">
        <v>1.0999999999999999E-2</v>
      </c>
      <c r="V1274" s="158">
        <v>9.1999999999999998E-2</v>
      </c>
      <c r="W1274" s="158">
        <v>0.21299999999999999</v>
      </c>
      <c r="X1274" s="158">
        <v>0.39700000000000002</v>
      </c>
      <c r="Y1274" s="158" t="s">
        <v>294</v>
      </c>
      <c r="Z1274" s="158" t="s">
        <v>294</v>
      </c>
      <c r="AA1274" s="158">
        <v>6.0000000000000001E-3</v>
      </c>
      <c r="AB1274" s="158">
        <v>7.6999999999999999E-2</v>
      </c>
    </row>
    <row r="1275" spans="1:28" x14ac:dyDescent="0.25">
      <c r="A1275" s="159" t="s">
        <v>5197</v>
      </c>
      <c r="B1275" s="158" t="s">
        <v>294</v>
      </c>
      <c r="C1275" s="158">
        <v>0.20415224913494809</v>
      </c>
      <c r="D1275" s="158">
        <v>0.35294117647058826</v>
      </c>
      <c r="E1275" s="158">
        <v>0.13494809688581316</v>
      </c>
      <c r="F1275" s="158">
        <v>1.384083044982699E-2</v>
      </c>
      <c r="G1275" s="158">
        <v>0.24221453287197231</v>
      </c>
      <c r="H1275" s="158" t="s">
        <v>294</v>
      </c>
      <c r="I1275" s="158">
        <v>5.1903114186851208E-2</v>
      </c>
      <c r="J1275" s="158">
        <v>0.99999999999999989</v>
      </c>
      <c r="K1275" s="159">
        <v>289</v>
      </c>
      <c r="L1275" s="141"/>
      <c r="M1275" s="158" t="s">
        <v>294</v>
      </c>
      <c r="N1275" s="158" t="s">
        <v>294</v>
      </c>
      <c r="O1275" s="158">
        <v>0.16200000000000001</v>
      </c>
      <c r="P1275" s="158">
        <v>0.254</v>
      </c>
      <c r="Q1275" s="158">
        <v>0.3</v>
      </c>
      <c r="R1275" s="158">
        <v>0.41</v>
      </c>
      <c r="S1275" s="158">
        <v>0.1</v>
      </c>
      <c r="T1275" s="158">
        <v>0.17899999999999999</v>
      </c>
      <c r="U1275" s="158">
        <v>5.0000000000000001E-3</v>
      </c>
      <c r="V1275" s="158">
        <v>3.5000000000000003E-2</v>
      </c>
      <c r="W1275" s="158">
        <v>0.19600000000000001</v>
      </c>
      <c r="X1275" s="158">
        <v>0.29499999999999998</v>
      </c>
      <c r="Y1275" s="158" t="s">
        <v>294</v>
      </c>
      <c r="Z1275" s="158" t="s">
        <v>294</v>
      </c>
      <c r="AA1275" s="158">
        <v>3.2000000000000001E-2</v>
      </c>
      <c r="AB1275" s="158">
        <v>8.4000000000000005E-2</v>
      </c>
    </row>
    <row r="1276" spans="1:28" x14ac:dyDescent="0.25">
      <c r="A1276" s="159" t="s">
        <v>5198</v>
      </c>
      <c r="B1276" s="158" t="s">
        <v>294</v>
      </c>
      <c r="C1276" s="158">
        <v>0.27146361406377761</v>
      </c>
      <c r="D1276" s="158">
        <v>0.21586263286999183</v>
      </c>
      <c r="E1276" s="158">
        <v>6.9501226492232213E-2</v>
      </c>
      <c r="F1276" s="158">
        <v>6.7865903515944404E-2</v>
      </c>
      <c r="G1276" s="158">
        <v>0.35241210139002455</v>
      </c>
      <c r="H1276" s="158">
        <v>8.1766148814390836E-3</v>
      </c>
      <c r="I1276" s="158">
        <v>1.4717906786590351E-2</v>
      </c>
      <c r="J1276" s="158">
        <v>1</v>
      </c>
      <c r="K1276" s="159">
        <v>1223</v>
      </c>
      <c r="L1276" s="141"/>
      <c r="M1276" s="158" t="s">
        <v>294</v>
      </c>
      <c r="N1276" s="158" t="s">
        <v>294</v>
      </c>
      <c r="O1276" s="158">
        <v>0.247</v>
      </c>
      <c r="P1276" s="158">
        <v>0.29699999999999999</v>
      </c>
      <c r="Q1276" s="158">
        <v>0.19400000000000001</v>
      </c>
      <c r="R1276" s="158">
        <v>0.24</v>
      </c>
      <c r="S1276" s="158">
        <v>5.7000000000000002E-2</v>
      </c>
      <c r="T1276" s="158">
        <v>8.5000000000000006E-2</v>
      </c>
      <c r="U1276" s="158">
        <v>5.5E-2</v>
      </c>
      <c r="V1276" s="158">
        <v>8.3000000000000004E-2</v>
      </c>
      <c r="W1276" s="158">
        <v>0.32600000000000001</v>
      </c>
      <c r="X1276" s="158">
        <v>0.38</v>
      </c>
      <c r="Y1276" s="158">
        <v>4.0000000000000001E-3</v>
      </c>
      <c r="Z1276" s="158">
        <v>1.4999999999999999E-2</v>
      </c>
      <c r="AA1276" s="158">
        <v>8.9999999999999993E-3</v>
      </c>
      <c r="AB1276" s="158">
        <v>2.3E-2</v>
      </c>
    </row>
    <row r="1277" spans="1:28" x14ac:dyDescent="0.25">
      <c r="A1277" s="159" t="s">
        <v>5199</v>
      </c>
      <c r="B1277" s="158" t="s">
        <v>294</v>
      </c>
      <c r="C1277" s="158">
        <v>0.50139275766016711</v>
      </c>
      <c r="D1277" s="158">
        <v>0.1977715877437326</v>
      </c>
      <c r="E1277" s="158">
        <v>0.10306406685236769</v>
      </c>
      <c r="F1277" s="158">
        <v>2.2284122562674095E-2</v>
      </c>
      <c r="G1277" s="158">
        <v>0.15877437325905291</v>
      </c>
      <c r="H1277" s="158" t="s">
        <v>294</v>
      </c>
      <c r="I1277" s="158">
        <v>1.6713091922005572E-2</v>
      </c>
      <c r="J1277" s="158">
        <v>1</v>
      </c>
      <c r="K1277" s="159">
        <v>359</v>
      </c>
      <c r="L1277" s="141"/>
      <c r="M1277" s="158" t="s">
        <v>294</v>
      </c>
      <c r="N1277" s="158" t="s">
        <v>294</v>
      </c>
      <c r="O1277" s="158">
        <v>0.45</v>
      </c>
      <c r="P1277" s="158">
        <v>0.55300000000000005</v>
      </c>
      <c r="Q1277" s="158">
        <v>0.16</v>
      </c>
      <c r="R1277" s="158">
        <v>0.24199999999999999</v>
      </c>
      <c r="S1277" s="158">
        <v>7.5999999999999998E-2</v>
      </c>
      <c r="T1277" s="158">
        <v>0.13900000000000001</v>
      </c>
      <c r="U1277" s="158">
        <v>1.0999999999999999E-2</v>
      </c>
      <c r="V1277" s="158">
        <v>4.2999999999999997E-2</v>
      </c>
      <c r="W1277" s="158">
        <v>0.125</v>
      </c>
      <c r="X1277" s="158">
        <v>0.2</v>
      </c>
      <c r="Y1277" s="158" t="s">
        <v>294</v>
      </c>
      <c r="Z1277" s="158" t="s">
        <v>294</v>
      </c>
      <c r="AA1277" s="158">
        <v>8.0000000000000002E-3</v>
      </c>
      <c r="AB1277" s="158">
        <v>3.5999999999999997E-2</v>
      </c>
    </row>
    <row r="1278" spans="1:28" x14ac:dyDescent="0.25">
      <c r="A1278" s="159" t="s">
        <v>5200</v>
      </c>
      <c r="B1278" s="158" t="s">
        <v>294</v>
      </c>
      <c r="C1278" s="158">
        <v>0.45617021276595743</v>
      </c>
      <c r="D1278" s="158">
        <v>0.32680851063829786</v>
      </c>
      <c r="E1278" s="158">
        <v>8.5106382978723402E-2</v>
      </c>
      <c r="F1278" s="158">
        <v>9.3617021276595751E-3</v>
      </c>
      <c r="G1278" s="158">
        <v>0.10042553191489362</v>
      </c>
      <c r="H1278" s="158">
        <v>8.5106382978723403E-4</v>
      </c>
      <c r="I1278" s="158">
        <v>2.1276595744680851E-2</v>
      </c>
      <c r="J1278" s="158">
        <v>1</v>
      </c>
      <c r="K1278" s="159">
        <v>1175</v>
      </c>
      <c r="L1278" s="141"/>
      <c r="M1278" s="158" t="s">
        <v>294</v>
      </c>
      <c r="N1278" s="158" t="s">
        <v>294</v>
      </c>
      <c r="O1278" s="158">
        <v>0.42799999999999999</v>
      </c>
      <c r="P1278" s="158">
        <v>0.48499999999999999</v>
      </c>
      <c r="Q1278" s="158">
        <v>0.30099999999999999</v>
      </c>
      <c r="R1278" s="158">
        <v>0.35399999999999998</v>
      </c>
      <c r="S1278" s="158">
        <v>7.0000000000000007E-2</v>
      </c>
      <c r="T1278" s="158">
        <v>0.10199999999999999</v>
      </c>
      <c r="U1278" s="158">
        <v>5.0000000000000001E-3</v>
      </c>
      <c r="V1278" s="158">
        <v>1.7000000000000001E-2</v>
      </c>
      <c r="W1278" s="158">
        <v>8.5000000000000006E-2</v>
      </c>
      <c r="X1278" s="158">
        <v>0.11899999999999999</v>
      </c>
      <c r="Y1278" s="158">
        <v>0</v>
      </c>
      <c r="Z1278" s="158">
        <v>5.0000000000000001E-3</v>
      </c>
      <c r="AA1278" s="158">
        <v>1.4E-2</v>
      </c>
      <c r="AB1278" s="158">
        <v>3.1E-2</v>
      </c>
    </row>
    <row r="1279" spans="1:28" x14ac:dyDescent="0.25">
      <c r="A1279" s="159" t="s">
        <v>5201</v>
      </c>
      <c r="B1279" s="158" t="s">
        <v>294</v>
      </c>
      <c r="C1279" s="158">
        <v>0.38461538461538464</v>
      </c>
      <c r="D1279" s="158">
        <v>0.32692307692307693</v>
      </c>
      <c r="E1279" s="158">
        <v>0.14423076923076922</v>
      </c>
      <c r="F1279" s="158">
        <v>4.807692307692308E-3</v>
      </c>
      <c r="G1279" s="158">
        <v>0.13461538461538461</v>
      </c>
      <c r="H1279" s="158" t="s">
        <v>294</v>
      </c>
      <c r="I1279" s="158">
        <v>4.807692307692308E-3</v>
      </c>
      <c r="J1279" s="158">
        <v>1</v>
      </c>
      <c r="K1279" s="159">
        <v>208</v>
      </c>
      <c r="L1279" s="141"/>
      <c r="M1279" s="158" t="s">
        <v>294</v>
      </c>
      <c r="N1279" s="158" t="s">
        <v>294</v>
      </c>
      <c r="O1279" s="158">
        <v>0.32100000000000001</v>
      </c>
      <c r="P1279" s="158">
        <v>0.45200000000000001</v>
      </c>
      <c r="Q1279" s="158">
        <v>0.26700000000000002</v>
      </c>
      <c r="R1279" s="158">
        <v>0.39300000000000002</v>
      </c>
      <c r="S1279" s="158">
        <v>0.10299999999999999</v>
      </c>
      <c r="T1279" s="158">
        <v>0.19800000000000001</v>
      </c>
      <c r="U1279" s="158">
        <v>1E-3</v>
      </c>
      <c r="V1279" s="158">
        <v>2.7E-2</v>
      </c>
      <c r="W1279" s="158">
        <v>9.5000000000000001E-2</v>
      </c>
      <c r="X1279" s="158">
        <v>0.188</v>
      </c>
      <c r="Y1279" s="158" t="s">
        <v>294</v>
      </c>
      <c r="Z1279" s="158" t="s">
        <v>294</v>
      </c>
      <c r="AA1279" s="158">
        <v>1E-3</v>
      </c>
      <c r="AB1279" s="158">
        <v>2.7E-2</v>
      </c>
    </row>
    <row r="1280" spans="1:28" x14ac:dyDescent="0.25">
      <c r="A1280" s="159" t="s">
        <v>5202</v>
      </c>
      <c r="B1280" s="158" t="s">
        <v>294</v>
      </c>
      <c r="C1280" s="158">
        <v>0.22297297297297297</v>
      </c>
      <c r="D1280" s="158">
        <v>0.4572072072072072</v>
      </c>
      <c r="E1280" s="158">
        <v>0.15315315315315314</v>
      </c>
      <c r="F1280" s="158">
        <v>3.6036036036036036E-2</v>
      </c>
      <c r="G1280" s="158">
        <v>0.11936936936936937</v>
      </c>
      <c r="H1280" s="158" t="s">
        <v>294</v>
      </c>
      <c r="I1280" s="158">
        <v>1.1261261261261261E-2</v>
      </c>
      <c r="J1280" s="158">
        <v>0.99999999999999989</v>
      </c>
      <c r="K1280" s="159">
        <v>444</v>
      </c>
      <c r="L1280" s="141"/>
      <c r="M1280" s="158" t="s">
        <v>294</v>
      </c>
      <c r="N1280" s="158" t="s">
        <v>294</v>
      </c>
      <c r="O1280" s="158">
        <v>0.187</v>
      </c>
      <c r="P1280" s="158">
        <v>0.26400000000000001</v>
      </c>
      <c r="Q1280" s="158">
        <v>0.41099999999999998</v>
      </c>
      <c r="R1280" s="158">
        <v>0.504</v>
      </c>
      <c r="S1280" s="158">
        <v>0.123</v>
      </c>
      <c r="T1280" s="158">
        <v>0.19</v>
      </c>
      <c r="U1280" s="158">
        <v>2.1999999999999999E-2</v>
      </c>
      <c r="V1280" s="158">
        <v>5.8000000000000003E-2</v>
      </c>
      <c r="W1280" s="158">
        <v>9.1999999999999998E-2</v>
      </c>
      <c r="X1280" s="158">
        <v>0.153</v>
      </c>
      <c r="Y1280" s="158" t="s">
        <v>294</v>
      </c>
      <c r="Z1280" s="158" t="s">
        <v>294</v>
      </c>
      <c r="AA1280" s="158">
        <v>5.0000000000000001E-3</v>
      </c>
      <c r="AB1280" s="158">
        <v>2.5999999999999999E-2</v>
      </c>
    </row>
    <row r="1281" spans="1:28" x14ac:dyDescent="0.25">
      <c r="A1281" s="159" t="s">
        <v>5203</v>
      </c>
      <c r="B1281" s="158">
        <v>6.9144727377355775E-2</v>
      </c>
      <c r="C1281" s="158">
        <v>0.31970220112214071</v>
      </c>
      <c r="D1281" s="158">
        <v>0.26866637893828227</v>
      </c>
      <c r="E1281" s="158">
        <v>9.3241979571284703E-2</v>
      </c>
      <c r="F1281" s="158">
        <v>2.2011221406991799E-2</v>
      </c>
      <c r="G1281" s="158">
        <v>0.17346424974823765</v>
      </c>
      <c r="H1281" s="158">
        <v>3.5066896849374192E-3</v>
      </c>
      <c r="I1281" s="158">
        <v>5.0262552150769677E-2</v>
      </c>
      <c r="J1281" s="158">
        <v>1</v>
      </c>
      <c r="K1281" s="159">
        <v>55608</v>
      </c>
      <c r="L1281" s="141"/>
      <c r="M1281" s="158">
        <v>6.7000000000000004E-2</v>
      </c>
      <c r="N1281" s="158">
        <v>7.0999999999999994E-2</v>
      </c>
      <c r="O1281" s="158">
        <v>0.316</v>
      </c>
      <c r="P1281" s="158">
        <v>0.32400000000000001</v>
      </c>
      <c r="Q1281" s="158">
        <v>0.26500000000000001</v>
      </c>
      <c r="R1281" s="158">
        <v>0.27200000000000002</v>
      </c>
      <c r="S1281" s="158">
        <v>9.0999999999999998E-2</v>
      </c>
      <c r="T1281" s="158">
        <v>9.6000000000000002E-2</v>
      </c>
      <c r="U1281" s="158">
        <v>2.1000000000000001E-2</v>
      </c>
      <c r="V1281" s="158">
        <v>2.3E-2</v>
      </c>
      <c r="W1281" s="158">
        <v>0.17</v>
      </c>
      <c r="X1281" s="158">
        <v>0.17699999999999999</v>
      </c>
      <c r="Y1281" s="158">
        <v>3.0000000000000001E-3</v>
      </c>
      <c r="Z1281" s="158">
        <v>4.0000000000000001E-3</v>
      </c>
      <c r="AA1281" s="158">
        <v>4.8000000000000001E-2</v>
      </c>
      <c r="AB1281" s="158">
        <v>5.1999999999999998E-2</v>
      </c>
    </row>
    <row r="1282" spans="1:28" x14ac:dyDescent="0.25">
      <c r="A1282" s="159" t="s">
        <v>5204</v>
      </c>
      <c r="B1282" s="158" t="s">
        <v>294</v>
      </c>
      <c r="C1282" s="158">
        <v>0.13243243243243244</v>
      </c>
      <c r="D1282" s="158">
        <v>0.22972972972972974</v>
      </c>
      <c r="E1282" s="158">
        <v>0.11891891891891893</v>
      </c>
      <c r="F1282" s="158">
        <v>2.9729729729729731E-2</v>
      </c>
      <c r="G1282" s="158">
        <v>0.44324324324324327</v>
      </c>
      <c r="H1282" s="158">
        <v>8.1081081081081086E-3</v>
      </c>
      <c r="I1282" s="158">
        <v>3.783783783783784E-2</v>
      </c>
      <c r="J1282" s="158">
        <v>1</v>
      </c>
      <c r="K1282" s="159">
        <v>370</v>
      </c>
      <c r="L1282" s="141"/>
      <c r="M1282" s="158" t="s">
        <v>294</v>
      </c>
      <c r="N1282" s="158" t="s">
        <v>294</v>
      </c>
      <c r="O1282" s="158">
        <v>0.10199999999999999</v>
      </c>
      <c r="P1282" s="158">
        <v>0.17100000000000001</v>
      </c>
      <c r="Q1282" s="158">
        <v>0.19</v>
      </c>
      <c r="R1282" s="158">
        <v>0.27500000000000002</v>
      </c>
      <c r="S1282" s="158">
        <v>0.09</v>
      </c>
      <c r="T1282" s="158">
        <v>0.156</v>
      </c>
      <c r="U1282" s="158">
        <v>1.7000000000000001E-2</v>
      </c>
      <c r="V1282" s="158">
        <v>5.1999999999999998E-2</v>
      </c>
      <c r="W1282" s="158">
        <v>0.39300000000000002</v>
      </c>
      <c r="X1282" s="158">
        <v>0.49399999999999999</v>
      </c>
      <c r="Y1282" s="158">
        <v>3.0000000000000001E-3</v>
      </c>
      <c r="Z1282" s="158">
        <v>2.4E-2</v>
      </c>
      <c r="AA1282" s="158">
        <v>2.3E-2</v>
      </c>
      <c r="AB1282" s="158">
        <v>6.3E-2</v>
      </c>
    </row>
    <row r="1283" spans="1:28" x14ac:dyDescent="0.25">
      <c r="A1283" s="159" t="s">
        <v>5205</v>
      </c>
      <c r="B1283" s="158" t="s">
        <v>294</v>
      </c>
      <c r="C1283" s="158">
        <v>0.38144927536231882</v>
      </c>
      <c r="D1283" s="158">
        <v>0.25855072463768114</v>
      </c>
      <c r="E1283" s="158">
        <v>0.1408695652173913</v>
      </c>
      <c r="F1283" s="158">
        <v>2.8405797101449276E-2</v>
      </c>
      <c r="G1283" s="158">
        <v>0.14840579710144927</v>
      </c>
      <c r="H1283" s="158">
        <v>3.4782608695652175E-3</v>
      </c>
      <c r="I1283" s="158">
        <v>3.8840579710144929E-2</v>
      </c>
      <c r="J1283" s="158">
        <v>1</v>
      </c>
      <c r="K1283" s="159">
        <v>1725</v>
      </c>
      <c r="L1283" s="141"/>
      <c r="M1283" s="158" t="s">
        <v>294</v>
      </c>
      <c r="N1283" s="158" t="s">
        <v>294</v>
      </c>
      <c r="O1283" s="158">
        <v>0.35899999999999999</v>
      </c>
      <c r="P1283" s="158">
        <v>0.40500000000000003</v>
      </c>
      <c r="Q1283" s="158">
        <v>0.23799999999999999</v>
      </c>
      <c r="R1283" s="158">
        <v>0.28000000000000003</v>
      </c>
      <c r="S1283" s="158">
        <v>0.125</v>
      </c>
      <c r="T1283" s="158">
        <v>0.158</v>
      </c>
      <c r="U1283" s="158">
        <v>2.1999999999999999E-2</v>
      </c>
      <c r="V1283" s="158">
        <v>3.6999999999999998E-2</v>
      </c>
      <c r="W1283" s="158">
        <v>0.13200000000000001</v>
      </c>
      <c r="X1283" s="158">
        <v>0.16600000000000001</v>
      </c>
      <c r="Y1283" s="158">
        <v>2E-3</v>
      </c>
      <c r="Z1283" s="158">
        <v>8.0000000000000002E-3</v>
      </c>
      <c r="AA1283" s="158">
        <v>3.1E-2</v>
      </c>
      <c r="AB1283" s="158">
        <v>4.9000000000000002E-2</v>
      </c>
    </row>
    <row r="1284" spans="1:28" x14ac:dyDescent="0.25">
      <c r="A1284" s="159" t="s">
        <v>5206</v>
      </c>
      <c r="B1284" s="158" t="s">
        <v>294</v>
      </c>
      <c r="C1284" s="158">
        <v>1.4955134596211365E-2</v>
      </c>
      <c r="D1284" s="158">
        <v>0.17846460618145563</v>
      </c>
      <c r="E1284" s="158">
        <v>0.16151545363908276</v>
      </c>
      <c r="F1284" s="158">
        <v>3.8883349950149554E-2</v>
      </c>
      <c r="G1284" s="158">
        <v>0.57128614157527413</v>
      </c>
      <c r="H1284" s="158">
        <v>5.9820538384845467E-3</v>
      </c>
      <c r="I1284" s="158">
        <v>2.8913260219341975E-2</v>
      </c>
      <c r="J1284" s="158">
        <v>0.99999999999999989</v>
      </c>
      <c r="K1284" s="159">
        <v>1003</v>
      </c>
      <c r="L1284" s="141"/>
      <c r="M1284" s="158" t="s">
        <v>294</v>
      </c>
      <c r="N1284" s="158" t="s">
        <v>294</v>
      </c>
      <c r="O1284" s="158">
        <v>8.9999999999999993E-3</v>
      </c>
      <c r="P1284" s="158">
        <v>2.5000000000000001E-2</v>
      </c>
      <c r="Q1284" s="158">
        <v>0.156</v>
      </c>
      <c r="R1284" s="158">
        <v>0.20300000000000001</v>
      </c>
      <c r="S1284" s="158">
        <v>0.14000000000000001</v>
      </c>
      <c r="T1284" s="158">
        <v>0.186</v>
      </c>
      <c r="U1284" s="158">
        <v>2.9000000000000001E-2</v>
      </c>
      <c r="V1284" s="158">
        <v>5.2999999999999999E-2</v>
      </c>
      <c r="W1284" s="158">
        <v>0.54</v>
      </c>
      <c r="X1284" s="158">
        <v>0.60199999999999998</v>
      </c>
      <c r="Y1284" s="158">
        <v>3.0000000000000001E-3</v>
      </c>
      <c r="Z1284" s="158">
        <v>1.2999999999999999E-2</v>
      </c>
      <c r="AA1284" s="158">
        <v>0.02</v>
      </c>
      <c r="AB1284" s="158">
        <v>4.1000000000000002E-2</v>
      </c>
    </row>
    <row r="1285" spans="1:28" x14ac:dyDescent="0.25">
      <c r="A1285" s="159" t="s">
        <v>5207</v>
      </c>
      <c r="B1285" s="158" t="s">
        <v>294</v>
      </c>
      <c r="C1285" s="158">
        <v>0.10022107590272661</v>
      </c>
      <c r="D1285" s="158">
        <v>0.20412675018422993</v>
      </c>
      <c r="E1285" s="158">
        <v>8.1798084008843031E-2</v>
      </c>
      <c r="F1285" s="158">
        <v>1.4001473839351511E-2</v>
      </c>
      <c r="G1285" s="158">
        <v>0.52689756816507005</v>
      </c>
      <c r="H1285" s="158">
        <v>1.9159911569638911E-2</v>
      </c>
      <c r="I1285" s="158">
        <v>5.3795136330140013E-2</v>
      </c>
      <c r="J1285" s="158">
        <v>1</v>
      </c>
      <c r="K1285" s="159">
        <v>1357</v>
      </c>
      <c r="L1285" s="141"/>
      <c r="M1285" s="158" t="s">
        <v>294</v>
      </c>
      <c r="N1285" s="158" t="s">
        <v>294</v>
      </c>
      <c r="O1285" s="158">
        <v>8.5000000000000006E-2</v>
      </c>
      <c r="P1285" s="158">
        <v>0.11700000000000001</v>
      </c>
      <c r="Q1285" s="158">
        <v>0.184</v>
      </c>
      <c r="R1285" s="158">
        <v>0.22600000000000001</v>
      </c>
      <c r="S1285" s="158">
        <v>6.8000000000000005E-2</v>
      </c>
      <c r="T1285" s="158">
        <v>9.8000000000000004E-2</v>
      </c>
      <c r="U1285" s="158">
        <v>8.9999999999999993E-3</v>
      </c>
      <c r="V1285" s="158">
        <v>2.1999999999999999E-2</v>
      </c>
      <c r="W1285" s="158">
        <v>0.5</v>
      </c>
      <c r="X1285" s="158">
        <v>0.55300000000000005</v>
      </c>
      <c r="Y1285" s="158">
        <v>1.2999999999999999E-2</v>
      </c>
      <c r="Z1285" s="158">
        <v>2.8000000000000001E-2</v>
      </c>
      <c r="AA1285" s="158">
        <v>4.2999999999999997E-2</v>
      </c>
      <c r="AB1285" s="158">
        <v>6.7000000000000004E-2</v>
      </c>
    </row>
    <row r="1286" spans="1:28" x14ac:dyDescent="0.25">
      <c r="A1286" s="159" t="s">
        <v>5208</v>
      </c>
      <c r="B1286" s="158">
        <v>0.29708222811671087</v>
      </c>
      <c r="C1286" s="158">
        <v>0.19628647214854111</v>
      </c>
      <c r="D1286" s="158">
        <v>0.27055702917771884</v>
      </c>
      <c r="E1286" s="158">
        <v>7.6923076923076927E-2</v>
      </c>
      <c r="F1286" s="158">
        <v>1.3262599469496022E-2</v>
      </c>
      <c r="G1286" s="158">
        <v>0.10344827586206896</v>
      </c>
      <c r="H1286" s="158" t="s">
        <v>294</v>
      </c>
      <c r="I1286" s="158">
        <v>4.2440318302387266E-2</v>
      </c>
      <c r="J1286" s="158">
        <v>1</v>
      </c>
      <c r="K1286" s="159">
        <v>377</v>
      </c>
      <c r="L1286" s="141"/>
      <c r="M1286" s="158">
        <v>0.253</v>
      </c>
      <c r="N1286" s="158">
        <v>0.34499999999999997</v>
      </c>
      <c r="O1286" s="158">
        <v>0.159</v>
      </c>
      <c r="P1286" s="158">
        <v>0.23899999999999999</v>
      </c>
      <c r="Q1286" s="158">
        <v>0.22800000000000001</v>
      </c>
      <c r="R1286" s="158">
        <v>0.318</v>
      </c>
      <c r="S1286" s="158">
        <v>5.3999999999999999E-2</v>
      </c>
      <c r="T1286" s="158">
        <v>0.108</v>
      </c>
      <c r="U1286" s="158">
        <v>6.0000000000000001E-3</v>
      </c>
      <c r="V1286" s="158">
        <v>3.1E-2</v>
      </c>
      <c r="W1286" s="158">
        <v>7.6999999999999999E-2</v>
      </c>
      <c r="X1286" s="158">
        <v>0.13800000000000001</v>
      </c>
      <c r="Y1286" s="158" t="s">
        <v>294</v>
      </c>
      <c r="Z1286" s="158" t="s">
        <v>294</v>
      </c>
      <c r="AA1286" s="158">
        <v>2.5999999999999999E-2</v>
      </c>
      <c r="AB1286" s="158">
        <v>6.8000000000000005E-2</v>
      </c>
    </row>
    <row r="1287" spans="1:28" x14ac:dyDescent="0.25">
      <c r="A1287" s="159" t="s">
        <v>5209</v>
      </c>
      <c r="B1287" s="158">
        <v>0.28812555522653244</v>
      </c>
      <c r="C1287" s="158">
        <v>1.7767249037607344E-3</v>
      </c>
      <c r="D1287" s="158">
        <v>0.48415753627480013</v>
      </c>
      <c r="E1287" s="158">
        <v>0.15812851643470535</v>
      </c>
      <c r="F1287" s="158">
        <v>2.7243115190997928E-2</v>
      </c>
      <c r="G1287" s="158">
        <v>4.4418122594018358E-3</v>
      </c>
      <c r="H1287" s="158" t="s">
        <v>294</v>
      </c>
      <c r="I1287" s="158">
        <v>3.6126739709801597E-2</v>
      </c>
      <c r="J1287" s="158">
        <v>1.0000000000000002</v>
      </c>
      <c r="K1287" s="159">
        <v>3377</v>
      </c>
      <c r="L1287" s="141"/>
      <c r="M1287" s="158">
        <v>0.27300000000000002</v>
      </c>
      <c r="N1287" s="158">
        <v>0.30399999999999999</v>
      </c>
      <c r="O1287" s="158">
        <v>1E-3</v>
      </c>
      <c r="P1287" s="158">
        <v>4.0000000000000001E-3</v>
      </c>
      <c r="Q1287" s="158">
        <v>0.46700000000000003</v>
      </c>
      <c r="R1287" s="158">
        <v>0.501</v>
      </c>
      <c r="S1287" s="158">
        <v>0.14599999999999999</v>
      </c>
      <c r="T1287" s="158">
        <v>0.17100000000000001</v>
      </c>
      <c r="U1287" s="158">
        <v>2.1999999999999999E-2</v>
      </c>
      <c r="V1287" s="158">
        <v>3.3000000000000002E-2</v>
      </c>
      <c r="W1287" s="158">
        <v>3.0000000000000001E-3</v>
      </c>
      <c r="X1287" s="158">
        <v>7.0000000000000001E-3</v>
      </c>
      <c r="Y1287" s="158" t="s">
        <v>294</v>
      </c>
      <c r="Z1287" s="158" t="s">
        <v>294</v>
      </c>
      <c r="AA1287" s="158">
        <v>0.03</v>
      </c>
      <c r="AB1287" s="158">
        <v>4.2999999999999997E-2</v>
      </c>
    </row>
    <row r="1288" spans="1:28" x14ac:dyDescent="0.25">
      <c r="A1288" s="159" t="s">
        <v>5210</v>
      </c>
      <c r="B1288" s="158">
        <v>0.11435223226513284</v>
      </c>
      <c r="C1288" s="158">
        <v>0.28923582580115037</v>
      </c>
      <c r="D1288" s="158">
        <v>0.23993426458504519</v>
      </c>
      <c r="E1288" s="158">
        <v>7.5047932073404544E-2</v>
      </c>
      <c r="F1288" s="158">
        <v>4.2043275814845245E-2</v>
      </c>
      <c r="G1288" s="158">
        <v>0.19652150095864146</v>
      </c>
      <c r="H1288" s="158">
        <v>3.5606683100520404E-3</v>
      </c>
      <c r="I1288" s="158">
        <v>3.9304300191728293E-2</v>
      </c>
      <c r="J1288" s="158">
        <v>1</v>
      </c>
      <c r="K1288" s="159">
        <v>7302</v>
      </c>
      <c r="L1288" s="141"/>
      <c r="M1288" s="158">
        <v>0.107</v>
      </c>
      <c r="N1288" s="158">
        <v>0.122</v>
      </c>
      <c r="O1288" s="158">
        <v>0.27900000000000003</v>
      </c>
      <c r="P1288" s="158">
        <v>0.3</v>
      </c>
      <c r="Q1288" s="158">
        <v>0.23</v>
      </c>
      <c r="R1288" s="158">
        <v>0.25</v>
      </c>
      <c r="S1288" s="158">
        <v>6.9000000000000006E-2</v>
      </c>
      <c r="T1288" s="158">
        <v>8.1000000000000003E-2</v>
      </c>
      <c r="U1288" s="158">
        <v>3.7999999999999999E-2</v>
      </c>
      <c r="V1288" s="158">
        <v>4.7E-2</v>
      </c>
      <c r="W1288" s="158">
        <v>0.188</v>
      </c>
      <c r="X1288" s="158">
        <v>0.20599999999999999</v>
      </c>
      <c r="Y1288" s="158">
        <v>2E-3</v>
      </c>
      <c r="Z1288" s="158">
        <v>5.0000000000000001E-3</v>
      </c>
      <c r="AA1288" s="158">
        <v>3.5000000000000003E-2</v>
      </c>
      <c r="AB1288" s="158">
        <v>4.3999999999999997E-2</v>
      </c>
    </row>
    <row r="1289" spans="1:28" x14ac:dyDescent="0.25">
      <c r="A1289" s="159" t="s">
        <v>5211</v>
      </c>
      <c r="B1289" s="158">
        <v>0.60267111853088484</v>
      </c>
      <c r="C1289" s="158">
        <v>0.17278797996661102</v>
      </c>
      <c r="D1289" s="158">
        <v>0.11018363939899833</v>
      </c>
      <c r="E1289" s="158">
        <v>5.1752921535893157E-2</v>
      </c>
      <c r="F1289" s="158">
        <v>3.3388981636060101E-3</v>
      </c>
      <c r="G1289" s="158">
        <v>1.6694490818030051E-3</v>
      </c>
      <c r="H1289" s="158" t="s">
        <v>294</v>
      </c>
      <c r="I1289" s="158">
        <v>5.7595993322203672E-2</v>
      </c>
      <c r="J1289" s="158">
        <v>1</v>
      </c>
      <c r="K1289" s="159">
        <v>1198</v>
      </c>
      <c r="L1289" s="141"/>
      <c r="M1289" s="158">
        <v>0.57499999999999996</v>
      </c>
      <c r="N1289" s="158">
        <v>0.63</v>
      </c>
      <c r="O1289" s="158">
        <v>0.152</v>
      </c>
      <c r="P1289" s="158">
        <v>0.19500000000000001</v>
      </c>
      <c r="Q1289" s="158">
        <v>9.4E-2</v>
      </c>
      <c r="R1289" s="158">
        <v>0.129</v>
      </c>
      <c r="S1289" s="158">
        <v>4.1000000000000002E-2</v>
      </c>
      <c r="T1289" s="158">
        <v>6.6000000000000003E-2</v>
      </c>
      <c r="U1289" s="158">
        <v>1E-3</v>
      </c>
      <c r="V1289" s="158">
        <v>8.9999999999999993E-3</v>
      </c>
      <c r="W1289" s="158">
        <v>0</v>
      </c>
      <c r="X1289" s="158">
        <v>6.0000000000000001E-3</v>
      </c>
      <c r="Y1289" s="158" t="s">
        <v>294</v>
      </c>
      <c r="Z1289" s="158" t="s">
        <v>294</v>
      </c>
      <c r="AA1289" s="158">
        <v>4.5999999999999999E-2</v>
      </c>
      <c r="AB1289" s="158">
        <v>7.1999999999999995E-2</v>
      </c>
    </row>
    <row r="1290" spans="1:28" x14ac:dyDescent="0.25">
      <c r="A1290" s="159" t="s">
        <v>5212</v>
      </c>
      <c r="B1290" s="158">
        <v>0.31542819786445847</v>
      </c>
      <c r="C1290" s="158">
        <v>0.47330573109609936</v>
      </c>
      <c r="D1290" s="158">
        <v>0.10111135323599912</v>
      </c>
      <c r="E1290" s="158">
        <v>2.4624101111353235E-2</v>
      </c>
      <c r="F1290" s="158">
        <v>1.4164305949008499E-3</v>
      </c>
      <c r="G1290" s="158">
        <v>2.920026149487906E-2</v>
      </c>
      <c r="H1290" s="158">
        <v>2.5059925909784266E-3</v>
      </c>
      <c r="I1290" s="158">
        <v>5.2407932011331447E-2</v>
      </c>
      <c r="J1290" s="158">
        <v>1</v>
      </c>
      <c r="K1290" s="159">
        <v>9178</v>
      </c>
      <c r="L1290" s="141"/>
      <c r="M1290" s="158">
        <v>0.30599999999999999</v>
      </c>
      <c r="N1290" s="158">
        <v>0.32500000000000001</v>
      </c>
      <c r="O1290" s="158">
        <v>0.46300000000000002</v>
      </c>
      <c r="P1290" s="158">
        <v>0.48399999999999999</v>
      </c>
      <c r="Q1290" s="158">
        <v>9.5000000000000001E-2</v>
      </c>
      <c r="R1290" s="158">
        <v>0.107</v>
      </c>
      <c r="S1290" s="158">
        <v>2.1999999999999999E-2</v>
      </c>
      <c r="T1290" s="158">
        <v>2.8000000000000001E-2</v>
      </c>
      <c r="U1290" s="158">
        <v>1E-3</v>
      </c>
      <c r="V1290" s="158">
        <v>2E-3</v>
      </c>
      <c r="W1290" s="158">
        <v>2.5999999999999999E-2</v>
      </c>
      <c r="X1290" s="158">
        <v>3.3000000000000002E-2</v>
      </c>
      <c r="Y1290" s="158">
        <v>2E-3</v>
      </c>
      <c r="Z1290" s="158">
        <v>4.0000000000000001E-3</v>
      </c>
      <c r="AA1290" s="158">
        <v>4.8000000000000001E-2</v>
      </c>
      <c r="AB1290" s="158">
        <v>5.7000000000000002E-2</v>
      </c>
    </row>
    <row r="1291" spans="1:28" x14ac:dyDescent="0.25">
      <c r="A1291" s="159" t="s">
        <v>5213</v>
      </c>
      <c r="B1291" s="158" t="s">
        <v>294</v>
      </c>
      <c r="C1291" s="158">
        <v>0.3543307086614173</v>
      </c>
      <c r="D1291" s="158">
        <v>0.33858267716535434</v>
      </c>
      <c r="E1291" s="158">
        <v>0.15748031496062992</v>
      </c>
      <c r="F1291" s="158">
        <v>2.3622047244094488E-2</v>
      </c>
      <c r="G1291" s="158">
        <v>9.4488188976377951E-2</v>
      </c>
      <c r="H1291" s="158" t="s">
        <v>294</v>
      </c>
      <c r="I1291" s="158">
        <v>3.1496062992125984E-2</v>
      </c>
      <c r="J1291" s="158">
        <v>1</v>
      </c>
      <c r="K1291" s="159">
        <v>254</v>
      </c>
      <c r="L1291" s="141"/>
      <c r="M1291" s="158" t="s">
        <v>294</v>
      </c>
      <c r="N1291" s="158" t="s">
        <v>294</v>
      </c>
      <c r="O1291" s="158">
        <v>0.29799999999999999</v>
      </c>
      <c r="P1291" s="158">
        <v>0.41499999999999998</v>
      </c>
      <c r="Q1291" s="158">
        <v>0.28299999999999997</v>
      </c>
      <c r="R1291" s="158">
        <v>0.39900000000000002</v>
      </c>
      <c r="S1291" s="158">
        <v>0.11799999999999999</v>
      </c>
      <c r="T1291" s="158">
        <v>0.20699999999999999</v>
      </c>
      <c r="U1291" s="158">
        <v>1.0999999999999999E-2</v>
      </c>
      <c r="V1291" s="158">
        <v>5.0999999999999997E-2</v>
      </c>
      <c r="W1291" s="158">
        <v>6.4000000000000001E-2</v>
      </c>
      <c r="X1291" s="158">
        <v>0.13700000000000001</v>
      </c>
      <c r="Y1291" s="158" t="s">
        <v>294</v>
      </c>
      <c r="Z1291" s="158" t="s">
        <v>294</v>
      </c>
      <c r="AA1291" s="158">
        <v>1.6E-2</v>
      </c>
      <c r="AB1291" s="158">
        <v>6.0999999999999999E-2</v>
      </c>
    </row>
    <row r="1292" spans="1:28" x14ac:dyDescent="0.25">
      <c r="A1292" s="159" t="s">
        <v>5214</v>
      </c>
      <c r="B1292" s="158" t="s">
        <v>294</v>
      </c>
      <c r="C1292" s="158">
        <v>0.33333333333333331</v>
      </c>
      <c r="D1292" s="158">
        <v>0.33333333333333331</v>
      </c>
      <c r="E1292" s="158">
        <v>0.15740740740740741</v>
      </c>
      <c r="F1292" s="158">
        <v>1.8518518518518517E-2</v>
      </c>
      <c r="G1292" s="158">
        <v>0.10185185185185185</v>
      </c>
      <c r="H1292" s="158" t="s">
        <v>294</v>
      </c>
      <c r="I1292" s="158">
        <v>5.5555555555555552E-2</v>
      </c>
      <c r="J1292" s="158">
        <v>1</v>
      </c>
      <c r="K1292" s="159">
        <v>108</v>
      </c>
      <c r="L1292" s="141"/>
      <c r="M1292" s="158" t="s">
        <v>294</v>
      </c>
      <c r="N1292" s="158" t="s">
        <v>294</v>
      </c>
      <c r="O1292" s="158">
        <v>0.252</v>
      </c>
      <c r="P1292" s="158">
        <v>0.42699999999999999</v>
      </c>
      <c r="Q1292" s="158">
        <v>0.252</v>
      </c>
      <c r="R1292" s="158">
        <v>0.42699999999999999</v>
      </c>
      <c r="S1292" s="158">
        <v>0.10100000000000001</v>
      </c>
      <c r="T1292" s="158">
        <v>0.23799999999999999</v>
      </c>
      <c r="U1292" s="158">
        <v>5.0000000000000001E-3</v>
      </c>
      <c r="V1292" s="158">
        <v>6.5000000000000002E-2</v>
      </c>
      <c r="W1292" s="158">
        <v>5.8000000000000003E-2</v>
      </c>
      <c r="X1292" s="158">
        <v>0.17299999999999999</v>
      </c>
      <c r="Y1292" s="158" t="s">
        <v>294</v>
      </c>
      <c r="Z1292" s="158" t="s">
        <v>294</v>
      </c>
      <c r="AA1292" s="158">
        <v>2.5999999999999999E-2</v>
      </c>
      <c r="AB1292" s="158">
        <v>0.11600000000000001</v>
      </c>
    </row>
    <row r="1293" spans="1:28" x14ac:dyDescent="0.25">
      <c r="A1293" s="159" t="s">
        <v>5215</v>
      </c>
      <c r="B1293" s="158" t="s">
        <v>294</v>
      </c>
      <c r="C1293" s="158">
        <v>0.30183727034120733</v>
      </c>
      <c r="D1293" s="158">
        <v>0.27821522309711288</v>
      </c>
      <c r="E1293" s="158">
        <v>0.33858267716535434</v>
      </c>
      <c r="F1293" s="158">
        <v>5.2493438320209973E-3</v>
      </c>
      <c r="G1293" s="158">
        <v>2.8871391076115485E-2</v>
      </c>
      <c r="H1293" s="158" t="s">
        <v>294</v>
      </c>
      <c r="I1293" s="158">
        <v>4.7244094488188976E-2</v>
      </c>
      <c r="J1293" s="158">
        <v>1</v>
      </c>
      <c r="K1293" s="159">
        <v>381</v>
      </c>
      <c r="L1293" s="141"/>
      <c r="M1293" s="158" t="s">
        <v>294</v>
      </c>
      <c r="N1293" s="158" t="s">
        <v>294</v>
      </c>
      <c r="O1293" s="158">
        <v>0.25800000000000001</v>
      </c>
      <c r="P1293" s="158">
        <v>0.35</v>
      </c>
      <c r="Q1293" s="158">
        <v>0.23599999999999999</v>
      </c>
      <c r="R1293" s="158">
        <v>0.32500000000000001</v>
      </c>
      <c r="S1293" s="158">
        <v>0.29299999999999998</v>
      </c>
      <c r="T1293" s="158">
        <v>0.38800000000000001</v>
      </c>
      <c r="U1293" s="158">
        <v>1E-3</v>
      </c>
      <c r="V1293" s="158">
        <v>1.9E-2</v>
      </c>
      <c r="W1293" s="158">
        <v>1.6E-2</v>
      </c>
      <c r="X1293" s="158">
        <v>5.0999999999999997E-2</v>
      </c>
      <c r="Y1293" s="158" t="s">
        <v>294</v>
      </c>
      <c r="Z1293" s="158" t="s">
        <v>294</v>
      </c>
      <c r="AA1293" s="158">
        <v>0.03</v>
      </c>
      <c r="AB1293" s="158">
        <v>7.2999999999999995E-2</v>
      </c>
    </row>
    <row r="1294" spans="1:28" x14ac:dyDescent="0.25">
      <c r="A1294" s="159" t="s">
        <v>5216</v>
      </c>
      <c r="B1294" s="158" t="s">
        <v>294</v>
      </c>
      <c r="C1294" s="158">
        <v>0.44940476190476192</v>
      </c>
      <c r="D1294" s="158">
        <v>0.3125</v>
      </c>
      <c r="E1294" s="158">
        <v>0.12797619047619047</v>
      </c>
      <c r="F1294" s="158">
        <v>5.9523809523809521E-3</v>
      </c>
      <c r="G1294" s="158">
        <v>2.976190476190476E-2</v>
      </c>
      <c r="H1294" s="158" t="s">
        <v>294</v>
      </c>
      <c r="I1294" s="158">
        <v>7.4404761904761904E-2</v>
      </c>
      <c r="J1294" s="158">
        <v>0.99999999999999989</v>
      </c>
      <c r="K1294" s="159">
        <v>336</v>
      </c>
      <c r="L1294" s="141"/>
      <c r="M1294" s="158" t="s">
        <v>294</v>
      </c>
      <c r="N1294" s="158" t="s">
        <v>294</v>
      </c>
      <c r="O1294" s="158">
        <v>0.39700000000000002</v>
      </c>
      <c r="P1294" s="158">
        <v>0.503</v>
      </c>
      <c r="Q1294" s="158">
        <v>0.26500000000000001</v>
      </c>
      <c r="R1294" s="158">
        <v>0.36399999999999999</v>
      </c>
      <c r="S1294" s="158">
        <v>9.6000000000000002E-2</v>
      </c>
      <c r="T1294" s="158">
        <v>0.16800000000000001</v>
      </c>
      <c r="U1294" s="158">
        <v>2E-3</v>
      </c>
      <c r="V1294" s="158">
        <v>2.1000000000000001E-2</v>
      </c>
      <c r="W1294" s="158">
        <v>1.6E-2</v>
      </c>
      <c r="X1294" s="158">
        <v>5.3999999999999999E-2</v>
      </c>
      <c r="Y1294" s="158" t="s">
        <v>294</v>
      </c>
      <c r="Z1294" s="158" t="s">
        <v>294</v>
      </c>
      <c r="AA1294" s="158">
        <v>5.0999999999999997E-2</v>
      </c>
      <c r="AB1294" s="158">
        <v>0.108</v>
      </c>
    </row>
    <row r="1295" spans="1:28" x14ac:dyDescent="0.25">
      <c r="A1295" s="159" t="s">
        <v>5217</v>
      </c>
      <c r="B1295" s="158" t="s">
        <v>294</v>
      </c>
      <c r="C1295" s="158">
        <v>0.27160493827160492</v>
      </c>
      <c r="D1295" s="158">
        <v>0.38683127572016462</v>
      </c>
      <c r="E1295" s="158">
        <v>0.21810699588477367</v>
      </c>
      <c r="F1295" s="158">
        <v>8.23045267489712E-3</v>
      </c>
      <c r="G1295" s="158">
        <v>4.9382716049382713E-2</v>
      </c>
      <c r="H1295" s="158">
        <v>4.11522633744856E-3</v>
      </c>
      <c r="I1295" s="158">
        <v>6.1728395061728392E-2</v>
      </c>
      <c r="J1295" s="158">
        <v>1</v>
      </c>
      <c r="K1295" s="159">
        <v>243</v>
      </c>
      <c r="L1295" s="141"/>
      <c r="M1295" s="158" t="s">
        <v>294</v>
      </c>
      <c r="N1295" s="158" t="s">
        <v>294</v>
      </c>
      <c r="O1295" s="158">
        <v>0.22</v>
      </c>
      <c r="P1295" s="158">
        <v>0.33100000000000002</v>
      </c>
      <c r="Q1295" s="158">
        <v>0.32800000000000001</v>
      </c>
      <c r="R1295" s="158">
        <v>0.44900000000000001</v>
      </c>
      <c r="S1295" s="158">
        <v>0.17100000000000001</v>
      </c>
      <c r="T1295" s="158">
        <v>0.27400000000000002</v>
      </c>
      <c r="U1295" s="158">
        <v>2E-3</v>
      </c>
      <c r="V1295" s="158">
        <v>0.03</v>
      </c>
      <c r="W1295" s="158">
        <v>2.8000000000000001E-2</v>
      </c>
      <c r="X1295" s="158">
        <v>8.4000000000000005E-2</v>
      </c>
      <c r="Y1295" s="158">
        <v>1E-3</v>
      </c>
      <c r="Z1295" s="158">
        <v>2.3E-2</v>
      </c>
      <c r="AA1295" s="158">
        <v>3.7999999999999999E-2</v>
      </c>
      <c r="AB1295" s="158">
        <v>9.9000000000000005E-2</v>
      </c>
    </row>
    <row r="1296" spans="1:28" x14ac:dyDescent="0.25">
      <c r="A1296" s="159" t="s">
        <v>5218</v>
      </c>
      <c r="B1296" s="158" t="s">
        <v>294</v>
      </c>
      <c r="C1296" s="158">
        <v>0.16803278688524589</v>
      </c>
      <c r="D1296" s="158">
        <v>0.5348360655737705</v>
      </c>
      <c r="E1296" s="158">
        <v>0.13729508196721313</v>
      </c>
      <c r="F1296" s="158">
        <v>1.4344262295081968E-2</v>
      </c>
      <c r="G1296" s="158">
        <v>6.3524590163934427E-2</v>
      </c>
      <c r="H1296" s="158" t="s">
        <v>294</v>
      </c>
      <c r="I1296" s="158">
        <v>8.1967213114754092E-2</v>
      </c>
      <c r="J1296" s="158">
        <v>1</v>
      </c>
      <c r="K1296" s="159">
        <v>488</v>
      </c>
      <c r="L1296" s="141"/>
      <c r="M1296" s="158" t="s">
        <v>294</v>
      </c>
      <c r="N1296" s="158" t="s">
        <v>294</v>
      </c>
      <c r="O1296" s="158">
        <v>0.13700000000000001</v>
      </c>
      <c r="P1296" s="158">
        <v>0.20399999999999999</v>
      </c>
      <c r="Q1296" s="158">
        <v>0.49</v>
      </c>
      <c r="R1296" s="158">
        <v>0.57899999999999996</v>
      </c>
      <c r="S1296" s="158">
        <v>0.11</v>
      </c>
      <c r="T1296" s="158">
        <v>0.17100000000000001</v>
      </c>
      <c r="U1296" s="158">
        <v>7.0000000000000001E-3</v>
      </c>
      <c r="V1296" s="158">
        <v>2.9000000000000001E-2</v>
      </c>
      <c r="W1296" s="158">
        <v>4.4999999999999998E-2</v>
      </c>
      <c r="X1296" s="158">
        <v>8.8999999999999996E-2</v>
      </c>
      <c r="Y1296" s="158" t="s">
        <v>294</v>
      </c>
      <c r="Z1296" s="158" t="s">
        <v>294</v>
      </c>
      <c r="AA1296" s="158">
        <v>6.0999999999999999E-2</v>
      </c>
      <c r="AB1296" s="158">
        <v>0.11</v>
      </c>
    </row>
    <row r="1297" spans="1:28" x14ac:dyDescent="0.25">
      <c r="A1297" s="159" t="s">
        <v>5219</v>
      </c>
      <c r="B1297" s="158" t="s">
        <v>294</v>
      </c>
      <c r="C1297" s="158">
        <v>0.32786885245901637</v>
      </c>
      <c r="D1297" s="158">
        <v>0.30737704918032788</v>
      </c>
      <c r="E1297" s="158">
        <v>0.11885245901639344</v>
      </c>
      <c r="F1297" s="158">
        <v>2.4590163934426229E-2</v>
      </c>
      <c r="G1297" s="158">
        <v>0.15573770491803279</v>
      </c>
      <c r="H1297" s="158" t="s">
        <v>294</v>
      </c>
      <c r="I1297" s="158">
        <v>6.5573770491803282E-2</v>
      </c>
      <c r="J1297" s="158">
        <v>0.99999999999999989</v>
      </c>
      <c r="K1297" s="159">
        <v>244</v>
      </c>
      <c r="L1297" s="141"/>
      <c r="M1297" s="158" t="s">
        <v>294</v>
      </c>
      <c r="N1297" s="158" t="s">
        <v>294</v>
      </c>
      <c r="O1297" s="158">
        <v>0.27200000000000002</v>
      </c>
      <c r="P1297" s="158">
        <v>0.38900000000000001</v>
      </c>
      <c r="Q1297" s="158">
        <v>0.253</v>
      </c>
      <c r="R1297" s="158">
        <v>0.36799999999999999</v>
      </c>
      <c r="S1297" s="158">
        <v>8.4000000000000005E-2</v>
      </c>
      <c r="T1297" s="158">
        <v>0.16500000000000001</v>
      </c>
      <c r="U1297" s="158">
        <v>1.0999999999999999E-2</v>
      </c>
      <c r="V1297" s="158">
        <v>5.2999999999999999E-2</v>
      </c>
      <c r="W1297" s="158">
        <v>0.11600000000000001</v>
      </c>
      <c r="X1297" s="158">
        <v>0.20699999999999999</v>
      </c>
      <c r="Y1297" s="158" t="s">
        <v>294</v>
      </c>
      <c r="Z1297" s="158" t="s">
        <v>294</v>
      </c>
      <c r="AA1297" s="158">
        <v>4.1000000000000002E-2</v>
      </c>
      <c r="AB1297" s="158">
        <v>0.104</v>
      </c>
    </row>
    <row r="1298" spans="1:28" x14ac:dyDescent="0.25">
      <c r="A1298" s="159" t="s">
        <v>5220</v>
      </c>
      <c r="B1298" s="158" t="s">
        <v>294</v>
      </c>
      <c r="C1298" s="158">
        <v>0.23210562890896455</v>
      </c>
      <c r="D1298" s="158">
        <v>0.30507296733842948</v>
      </c>
      <c r="E1298" s="158">
        <v>0.18207088255733148</v>
      </c>
      <c r="F1298" s="158">
        <v>1.8763029881862403E-2</v>
      </c>
      <c r="G1298" s="158">
        <v>0.21890201528839473</v>
      </c>
      <c r="H1298" s="158">
        <v>3.4746351633078527E-3</v>
      </c>
      <c r="I1298" s="158">
        <v>3.9610840861709518E-2</v>
      </c>
      <c r="J1298" s="158">
        <v>1</v>
      </c>
      <c r="K1298" s="159">
        <v>1439</v>
      </c>
      <c r="L1298" s="141"/>
      <c r="M1298" s="158" t="s">
        <v>294</v>
      </c>
      <c r="N1298" s="158" t="s">
        <v>294</v>
      </c>
      <c r="O1298" s="158">
        <v>0.21099999999999999</v>
      </c>
      <c r="P1298" s="158">
        <v>0.255</v>
      </c>
      <c r="Q1298" s="158">
        <v>0.28199999999999997</v>
      </c>
      <c r="R1298" s="158">
        <v>0.32900000000000001</v>
      </c>
      <c r="S1298" s="158">
        <v>0.16300000000000001</v>
      </c>
      <c r="T1298" s="158">
        <v>0.20300000000000001</v>
      </c>
      <c r="U1298" s="158">
        <v>1.2999999999999999E-2</v>
      </c>
      <c r="V1298" s="158">
        <v>2.7E-2</v>
      </c>
      <c r="W1298" s="158">
        <v>0.19800000000000001</v>
      </c>
      <c r="X1298" s="158">
        <v>0.24099999999999999</v>
      </c>
      <c r="Y1298" s="158">
        <v>1E-3</v>
      </c>
      <c r="Z1298" s="158">
        <v>8.0000000000000002E-3</v>
      </c>
      <c r="AA1298" s="158">
        <v>3.1E-2</v>
      </c>
      <c r="AB1298" s="158">
        <v>5.0999999999999997E-2</v>
      </c>
    </row>
    <row r="1299" spans="1:28" x14ac:dyDescent="0.25">
      <c r="A1299" s="159" t="s">
        <v>5221</v>
      </c>
      <c r="B1299" s="158" t="s">
        <v>294</v>
      </c>
      <c r="C1299" s="158">
        <v>3.860294117647059E-2</v>
      </c>
      <c r="D1299" s="158">
        <v>0.29411764705882354</v>
      </c>
      <c r="E1299" s="158">
        <v>0.125</v>
      </c>
      <c r="F1299" s="158">
        <v>2.9411764705882353E-2</v>
      </c>
      <c r="G1299" s="158">
        <v>0.48345588235294118</v>
      </c>
      <c r="H1299" s="158">
        <v>3.6764705882352941E-3</v>
      </c>
      <c r="I1299" s="158">
        <v>2.5735294117647058E-2</v>
      </c>
      <c r="J1299" s="158">
        <v>1</v>
      </c>
      <c r="K1299" s="159">
        <v>544</v>
      </c>
      <c r="L1299" s="141"/>
      <c r="M1299" s="158" t="s">
        <v>294</v>
      </c>
      <c r="N1299" s="158" t="s">
        <v>294</v>
      </c>
      <c r="O1299" s="158">
        <v>2.5000000000000001E-2</v>
      </c>
      <c r="P1299" s="158">
        <v>5.8000000000000003E-2</v>
      </c>
      <c r="Q1299" s="158">
        <v>0.25700000000000001</v>
      </c>
      <c r="R1299" s="158">
        <v>0.33400000000000002</v>
      </c>
      <c r="S1299" s="158">
        <v>0.1</v>
      </c>
      <c r="T1299" s="158">
        <v>0.155</v>
      </c>
      <c r="U1299" s="158">
        <v>1.7999999999999999E-2</v>
      </c>
      <c r="V1299" s="158">
        <v>4.7E-2</v>
      </c>
      <c r="W1299" s="158">
        <v>0.442</v>
      </c>
      <c r="X1299" s="158">
        <v>0.52500000000000002</v>
      </c>
      <c r="Y1299" s="158">
        <v>1E-3</v>
      </c>
      <c r="Z1299" s="158">
        <v>1.2999999999999999E-2</v>
      </c>
      <c r="AA1299" s="158">
        <v>1.4999999999999999E-2</v>
      </c>
      <c r="AB1299" s="158">
        <v>4.2999999999999997E-2</v>
      </c>
    </row>
    <row r="1300" spans="1:28" x14ac:dyDescent="0.25">
      <c r="A1300" s="159" t="s">
        <v>5222</v>
      </c>
      <c r="B1300" s="158" t="s">
        <v>294</v>
      </c>
      <c r="C1300" s="158">
        <v>0.16749585406301823</v>
      </c>
      <c r="D1300" s="158">
        <v>0.48092868988391374</v>
      </c>
      <c r="E1300" s="158">
        <v>0.10613598673300166</v>
      </c>
      <c r="F1300" s="158">
        <v>4.9751243781094526E-3</v>
      </c>
      <c r="G1300" s="158">
        <v>0.13764510779436154</v>
      </c>
      <c r="H1300" s="158">
        <v>4.9751243781094526E-3</v>
      </c>
      <c r="I1300" s="158">
        <v>9.7844112769485903E-2</v>
      </c>
      <c r="J1300" s="158">
        <v>0.99999999999999989</v>
      </c>
      <c r="K1300" s="159">
        <v>603</v>
      </c>
      <c r="L1300" s="141"/>
      <c r="M1300" s="158" t="s">
        <v>294</v>
      </c>
      <c r="N1300" s="158" t="s">
        <v>294</v>
      </c>
      <c r="O1300" s="158">
        <v>0.14000000000000001</v>
      </c>
      <c r="P1300" s="158">
        <v>0.19900000000000001</v>
      </c>
      <c r="Q1300" s="158">
        <v>0.441</v>
      </c>
      <c r="R1300" s="158">
        <v>0.52100000000000002</v>
      </c>
      <c r="S1300" s="158">
        <v>8.4000000000000005E-2</v>
      </c>
      <c r="T1300" s="158">
        <v>0.13300000000000001</v>
      </c>
      <c r="U1300" s="158">
        <v>2E-3</v>
      </c>
      <c r="V1300" s="158">
        <v>1.4999999999999999E-2</v>
      </c>
      <c r="W1300" s="158">
        <v>0.112</v>
      </c>
      <c r="X1300" s="158">
        <v>0.16700000000000001</v>
      </c>
      <c r="Y1300" s="158">
        <v>2E-3</v>
      </c>
      <c r="Z1300" s="158">
        <v>1.4999999999999999E-2</v>
      </c>
      <c r="AA1300" s="158">
        <v>7.6999999999999999E-2</v>
      </c>
      <c r="AB1300" s="158">
        <v>0.124</v>
      </c>
    </row>
    <row r="1301" spans="1:28" x14ac:dyDescent="0.25">
      <c r="A1301" s="159" t="s">
        <v>5223</v>
      </c>
      <c r="B1301" s="158" t="s">
        <v>294</v>
      </c>
      <c r="C1301" s="158">
        <v>9.375E-2</v>
      </c>
      <c r="D1301" s="158">
        <v>0.29166666666666669</v>
      </c>
      <c r="E1301" s="158">
        <v>9.375E-2</v>
      </c>
      <c r="F1301" s="158">
        <v>6.7708333333333329E-2</v>
      </c>
      <c r="G1301" s="158">
        <v>0.41145833333333331</v>
      </c>
      <c r="H1301" s="158" t="s">
        <v>294</v>
      </c>
      <c r="I1301" s="158">
        <v>4.1666666666666664E-2</v>
      </c>
      <c r="J1301" s="158">
        <v>0.99999999999999989</v>
      </c>
      <c r="K1301" s="159">
        <v>192</v>
      </c>
      <c r="L1301" s="141"/>
      <c r="M1301" s="158" t="s">
        <v>294</v>
      </c>
      <c r="N1301" s="158" t="s">
        <v>294</v>
      </c>
      <c r="O1301" s="158">
        <v>0.06</v>
      </c>
      <c r="P1301" s="158">
        <v>0.14299999999999999</v>
      </c>
      <c r="Q1301" s="158">
        <v>0.23200000000000001</v>
      </c>
      <c r="R1301" s="158">
        <v>0.36</v>
      </c>
      <c r="S1301" s="158">
        <v>0.06</v>
      </c>
      <c r="T1301" s="158">
        <v>0.14299999999999999</v>
      </c>
      <c r="U1301" s="158">
        <v>0.04</v>
      </c>
      <c r="V1301" s="158">
        <v>0.112</v>
      </c>
      <c r="W1301" s="158">
        <v>0.34399999999999997</v>
      </c>
      <c r="X1301" s="158">
        <v>0.48199999999999998</v>
      </c>
      <c r="Y1301" s="158" t="s">
        <v>294</v>
      </c>
      <c r="Z1301" s="158" t="s">
        <v>294</v>
      </c>
      <c r="AA1301" s="158">
        <v>2.1000000000000001E-2</v>
      </c>
      <c r="AB1301" s="158">
        <v>0.08</v>
      </c>
    </row>
    <row r="1302" spans="1:28" x14ac:dyDescent="0.25">
      <c r="A1302" s="159" t="s">
        <v>5224</v>
      </c>
      <c r="B1302" s="158" t="s">
        <v>294</v>
      </c>
      <c r="C1302" s="158">
        <v>0.1</v>
      </c>
      <c r="D1302" s="158">
        <v>0.31666666666666665</v>
      </c>
      <c r="E1302" s="158">
        <v>0.15277777777777779</v>
      </c>
      <c r="F1302" s="158">
        <v>1.6666666666666666E-2</v>
      </c>
      <c r="G1302" s="158">
        <v>0.36388888888888887</v>
      </c>
      <c r="H1302" s="158">
        <v>8.3333333333333332E-3</v>
      </c>
      <c r="I1302" s="158">
        <v>4.1666666666666664E-2</v>
      </c>
      <c r="J1302" s="158">
        <v>0.99999999999999989</v>
      </c>
      <c r="K1302" s="159">
        <v>360</v>
      </c>
      <c r="L1302" s="141"/>
      <c r="M1302" s="158" t="s">
        <v>294</v>
      </c>
      <c r="N1302" s="158" t="s">
        <v>294</v>
      </c>
      <c r="O1302" s="158">
        <v>7.2999999999999995E-2</v>
      </c>
      <c r="P1302" s="158">
        <v>0.13500000000000001</v>
      </c>
      <c r="Q1302" s="158">
        <v>0.27100000000000002</v>
      </c>
      <c r="R1302" s="158">
        <v>0.36599999999999999</v>
      </c>
      <c r="S1302" s="158">
        <v>0.11899999999999999</v>
      </c>
      <c r="T1302" s="158">
        <v>0.19400000000000001</v>
      </c>
      <c r="U1302" s="158">
        <v>8.0000000000000002E-3</v>
      </c>
      <c r="V1302" s="158">
        <v>3.5999999999999997E-2</v>
      </c>
      <c r="W1302" s="158">
        <v>0.316</v>
      </c>
      <c r="X1302" s="158">
        <v>0.41499999999999998</v>
      </c>
      <c r="Y1302" s="158">
        <v>3.0000000000000001E-3</v>
      </c>
      <c r="Z1302" s="158">
        <v>2.4E-2</v>
      </c>
      <c r="AA1302" s="158">
        <v>2.5000000000000001E-2</v>
      </c>
      <c r="AB1302" s="158">
        <v>6.8000000000000005E-2</v>
      </c>
    </row>
    <row r="1303" spans="1:28" x14ac:dyDescent="0.25">
      <c r="A1303" s="159" t="s">
        <v>5225</v>
      </c>
      <c r="B1303" s="158" t="s">
        <v>294</v>
      </c>
      <c r="C1303" s="158">
        <v>0.26842639593908629</v>
      </c>
      <c r="D1303" s="158">
        <v>0.22578680203045684</v>
      </c>
      <c r="E1303" s="158">
        <v>0.11208121827411167</v>
      </c>
      <c r="F1303" s="158">
        <v>2.1116751269035533E-2</v>
      </c>
      <c r="G1303" s="158">
        <v>0.33746192893401017</v>
      </c>
      <c r="H1303" s="158">
        <v>5.076142131979695E-3</v>
      </c>
      <c r="I1303" s="158">
        <v>3.0050761421319797E-2</v>
      </c>
      <c r="J1303" s="158">
        <v>1</v>
      </c>
      <c r="K1303" s="159">
        <v>4925</v>
      </c>
      <c r="L1303" s="141"/>
      <c r="M1303" s="158" t="s">
        <v>294</v>
      </c>
      <c r="N1303" s="158" t="s">
        <v>294</v>
      </c>
      <c r="O1303" s="158">
        <v>0.25600000000000001</v>
      </c>
      <c r="P1303" s="158">
        <v>0.28100000000000003</v>
      </c>
      <c r="Q1303" s="158">
        <v>0.214</v>
      </c>
      <c r="R1303" s="158">
        <v>0.23799999999999999</v>
      </c>
      <c r="S1303" s="158">
        <v>0.104</v>
      </c>
      <c r="T1303" s="158">
        <v>0.121</v>
      </c>
      <c r="U1303" s="158">
        <v>1.7000000000000001E-2</v>
      </c>
      <c r="V1303" s="158">
        <v>2.5999999999999999E-2</v>
      </c>
      <c r="W1303" s="158">
        <v>0.32400000000000001</v>
      </c>
      <c r="X1303" s="158">
        <v>0.35099999999999998</v>
      </c>
      <c r="Y1303" s="158">
        <v>3.0000000000000001E-3</v>
      </c>
      <c r="Z1303" s="158">
        <v>7.0000000000000001E-3</v>
      </c>
      <c r="AA1303" s="158">
        <v>2.5999999999999999E-2</v>
      </c>
      <c r="AB1303" s="158">
        <v>3.5000000000000003E-2</v>
      </c>
    </row>
    <row r="1304" spans="1:28" x14ac:dyDescent="0.25">
      <c r="A1304" s="159" t="s">
        <v>5226</v>
      </c>
      <c r="B1304" s="158" t="s">
        <v>294</v>
      </c>
      <c r="C1304" s="158">
        <v>0.67272727272727273</v>
      </c>
      <c r="D1304" s="158">
        <v>0.18181818181818182</v>
      </c>
      <c r="E1304" s="158">
        <v>5.4545454545454543E-2</v>
      </c>
      <c r="F1304" s="158" t="s">
        <v>294</v>
      </c>
      <c r="G1304" s="158">
        <v>3.6363636363636362E-2</v>
      </c>
      <c r="H1304" s="158" t="s">
        <v>294</v>
      </c>
      <c r="I1304" s="158">
        <v>5.4545454545454543E-2</v>
      </c>
      <c r="J1304" s="158">
        <v>1</v>
      </c>
      <c r="K1304" s="159">
        <v>55</v>
      </c>
      <c r="L1304" s="141"/>
      <c r="M1304" s="158" t="s">
        <v>294</v>
      </c>
      <c r="N1304" s="158" t="s">
        <v>294</v>
      </c>
      <c r="O1304" s="158">
        <v>0.54100000000000004</v>
      </c>
      <c r="P1304" s="158">
        <v>0.78200000000000003</v>
      </c>
      <c r="Q1304" s="158">
        <v>0.10199999999999999</v>
      </c>
      <c r="R1304" s="158">
        <v>0.30299999999999999</v>
      </c>
      <c r="S1304" s="158">
        <v>1.9E-2</v>
      </c>
      <c r="T1304" s="158">
        <v>0.14899999999999999</v>
      </c>
      <c r="U1304" s="158" t="s">
        <v>294</v>
      </c>
      <c r="V1304" s="158" t="s">
        <v>294</v>
      </c>
      <c r="W1304" s="158">
        <v>0.01</v>
      </c>
      <c r="X1304" s="158">
        <v>0.123</v>
      </c>
      <c r="Y1304" s="158" t="s">
        <v>294</v>
      </c>
      <c r="Z1304" s="158" t="s">
        <v>294</v>
      </c>
      <c r="AA1304" s="158">
        <v>1.9E-2</v>
      </c>
      <c r="AB1304" s="158">
        <v>0.14899999999999999</v>
      </c>
    </row>
    <row r="1305" spans="1:28" x14ac:dyDescent="0.25">
      <c r="A1305" s="159" t="s">
        <v>5227</v>
      </c>
      <c r="B1305" s="158" t="s">
        <v>294</v>
      </c>
      <c r="C1305" s="158">
        <v>0.50049718263175336</v>
      </c>
      <c r="D1305" s="158">
        <v>0.31852833941000996</v>
      </c>
      <c r="E1305" s="158">
        <v>5.236990387802453E-2</v>
      </c>
      <c r="F1305" s="158">
        <v>4.9718263175339743E-3</v>
      </c>
      <c r="G1305" s="158">
        <v>1.690420947961551E-2</v>
      </c>
      <c r="H1305" s="158">
        <v>6.6291017567119651E-4</v>
      </c>
      <c r="I1305" s="158">
        <v>0.10606562810739145</v>
      </c>
      <c r="J1305" s="158">
        <v>1</v>
      </c>
      <c r="K1305" s="159">
        <v>3017</v>
      </c>
      <c r="L1305" s="141"/>
      <c r="M1305" s="158" t="s">
        <v>294</v>
      </c>
      <c r="N1305" s="158" t="s">
        <v>294</v>
      </c>
      <c r="O1305" s="158">
        <v>0.48299999999999998</v>
      </c>
      <c r="P1305" s="158">
        <v>0.51800000000000002</v>
      </c>
      <c r="Q1305" s="158">
        <v>0.30199999999999999</v>
      </c>
      <c r="R1305" s="158">
        <v>0.33500000000000002</v>
      </c>
      <c r="S1305" s="158">
        <v>4.4999999999999998E-2</v>
      </c>
      <c r="T1305" s="158">
        <v>6.0999999999999999E-2</v>
      </c>
      <c r="U1305" s="158">
        <v>3.0000000000000001E-3</v>
      </c>
      <c r="V1305" s="158">
        <v>8.0000000000000002E-3</v>
      </c>
      <c r="W1305" s="158">
        <v>1.2999999999999999E-2</v>
      </c>
      <c r="X1305" s="158">
        <v>2.1999999999999999E-2</v>
      </c>
      <c r="Y1305" s="158">
        <v>0</v>
      </c>
      <c r="Z1305" s="158">
        <v>2E-3</v>
      </c>
      <c r="AA1305" s="158">
        <v>9.6000000000000002E-2</v>
      </c>
      <c r="AB1305" s="158">
        <v>0.11799999999999999</v>
      </c>
    </row>
    <row r="1306" spans="1:28" x14ac:dyDescent="0.25">
      <c r="A1306" s="159" t="s">
        <v>5228</v>
      </c>
      <c r="B1306" s="158" t="s">
        <v>294</v>
      </c>
      <c r="C1306" s="158">
        <v>5.7471264367816091E-3</v>
      </c>
      <c r="D1306" s="158">
        <v>0.27873563218390807</v>
      </c>
      <c r="E1306" s="158">
        <v>0.2471264367816092</v>
      </c>
      <c r="F1306" s="158">
        <v>4.8850574712643681E-2</v>
      </c>
      <c r="G1306" s="158">
        <v>0.39655172413793105</v>
      </c>
      <c r="H1306" s="158">
        <v>2.8735632183908046E-3</v>
      </c>
      <c r="I1306" s="158">
        <v>2.0114942528735632E-2</v>
      </c>
      <c r="J1306" s="158">
        <v>1</v>
      </c>
      <c r="K1306" s="159">
        <v>348</v>
      </c>
      <c r="L1306" s="141"/>
      <c r="M1306" s="158" t="s">
        <v>294</v>
      </c>
      <c r="N1306" s="158" t="s">
        <v>294</v>
      </c>
      <c r="O1306" s="158">
        <v>2E-3</v>
      </c>
      <c r="P1306" s="158">
        <v>2.1000000000000001E-2</v>
      </c>
      <c r="Q1306" s="158">
        <v>0.23400000000000001</v>
      </c>
      <c r="R1306" s="158">
        <v>0.32800000000000001</v>
      </c>
      <c r="S1306" s="158">
        <v>0.20499999999999999</v>
      </c>
      <c r="T1306" s="158">
        <v>0.29499999999999998</v>
      </c>
      <c r="U1306" s="158">
        <v>3.1E-2</v>
      </c>
      <c r="V1306" s="158">
        <v>7.6999999999999999E-2</v>
      </c>
      <c r="W1306" s="158">
        <v>0.34699999999999998</v>
      </c>
      <c r="X1306" s="158">
        <v>0.44900000000000001</v>
      </c>
      <c r="Y1306" s="158">
        <v>1E-3</v>
      </c>
      <c r="Z1306" s="158">
        <v>1.6E-2</v>
      </c>
      <c r="AA1306" s="158">
        <v>0.01</v>
      </c>
      <c r="AB1306" s="158">
        <v>4.1000000000000002E-2</v>
      </c>
    </row>
    <row r="1307" spans="1:28" x14ac:dyDescent="0.25">
      <c r="A1307" s="159" t="s">
        <v>5229</v>
      </c>
      <c r="B1307" s="158" t="s">
        <v>294</v>
      </c>
      <c r="C1307" s="158">
        <v>0.26993865030674846</v>
      </c>
      <c r="D1307" s="158">
        <v>0.25153374233128833</v>
      </c>
      <c r="E1307" s="158">
        <v>0.12883435582822086</v>
      </c>
      <c r="F1307" s="158">
        <v>2.0449897750511249E-2</v>
      </c>
      <c r="G1307" s="158">
        <v>0.31492842535787319</v>
      </c>
      <c r="H1307" s="158">
        <v>2.0449897750511249E-3</v>
      </c>
      <c r="I1307" s="158">
        <v>1.2269938650306749E-2</v>
      </c>
      <c r="J1307" s="158">
        <v>1</v>
      </c>
      <c r="K1307" s="159">
        <v>489</v>
      </c>
      <c r="L1307" s="141"/>
      <c r="M1307" s="158" t="s">
        <v>294</v>
      </c>
      <c r="N1307" s="158" t="s">
        <v>294</v>
      </c>
      <c r="O1307" s="158">
        <v>0.23200000000000001</v>
      </c>
      <c r="P1307" s="158">
        <v>0.311</v>
      </c>
      <c r="Q1307" s="158">
        <v>0.215</v>
      </c>
      <c r="R1307" s="158">
        <v>0.29199999999999998</v>
      </c>
      <c r="S1307" s="158">
        <v>0.10199999999999999</v>
      </c>
      <c r="T1307" s="158">
        <v>0.161</v>
      </c>
      <c r="U1307" s="158">
        <v>1.0999999999999999E-2</v>
      </c>
      <c r="V1307" s="158">
        <v>3.6999999999999998E-2</v>
      </c>
      <c r="W1307" s="158">
        <v>0.27500000000000002</v>
      </c>
      <c r="X1307" s="158">
        <v>0.35699999999999998</v>
      </c>
      <c r="Y1307" s="158">
        <v>0</v>
      </c>
      <c r="Z1307" s="158">
        <v>1.0999999999999999E-2</v>
      </c>
      <c r="AA1307" s="158">
        <v>6.0000000000000001E-3</v>
      </c>
      <c r="AB1307" s="158">
        <v>2.7E-2</v>
      </c>
    </row>
    <row r="1308" spans="1:28" x14ac:dyDescent="0.25">
      <c r="A1308" s="159" t="s">
        <v>5230</v>
      </c>
      <c r="B1308" s="158" t="s">
        <v>294</v>
      </c>
      <c r="C1308" s="158">
        <v>0.1756440281030445</v>
      </c>
      <c r="D1308" s="158">
        <v>0.37470725995316162</v>
      </c>
      <c r="E1308" s="158">
        <v>9.2505854800936774E-2</v>
      </c>
      <c r="F1308" s="158">
        <v>1.873536299765808E-2</v>
      </c>
      <c r="G1308" s="158">
        <v>0.30210772833723654</v>
      </c>
      <c r="H1308" s="158">
        <v>1.17096018735363E-3</v>
      </c>
      <c r="I1308" s="158">
        <v>3.5128805620608897E-2</v>
      </c>
      <c r="J1308" s="158">
        <v>1</v>
      </c>
      <c r="K1308" s="159">
        <v>854</v>
      </c>
      <c r="L1308" s="141"/>
      <c r="M1308" s="158" t="s">
        <v>294</v>
      </c>
      <c r="N1308" s="158" t="s">
        <v>294</v>
      </c>
      <c r="O1308" s="158">
        <v>0.152</v>
      </c>
      <c r="P1308" s="158">
        <v>0.20300000000000001</v>
      </c>
      <c r="Q1308" s="158">
        <v>0.34300000000000003</v>
      </c>
      <c r="R1308" s="158">
        <v>0.40799999999999997</v>
      </c>
      <c r="S1308" s="158">
        <v>7.4999999999999997E-2</v>
      </c>
      <c r="T1308" s="158">
        <v>0.114</v>
      </c>
      <c r="U1308" s="158">
        <v>1.2E-2</v>
      </c>
      <c r="V1308" s="158">
        <v>0.03</v>
      </c>
      <c r="W1308" s="158">
        <v>0.27200000000000002</v>
      </c>
      <c r="X1308" s="158">
        <v>0.33400000000000002</v>
      </c>
      <c r="Y1308" s="158">
        <v>0</v>
      </c>
      <c r="Z1308" s="158">
        <v>7.0000000000000001E-3</v>
      </c>
      <c r="AA1308" s="158">
        <v>2.5000000000000001E-2</v>
      </c>
      <c r="AB1308" s="158">
        <v>0.05</v>
      </c>
    </row>
    <row r="1309" spans="1:28" x14ac:dyDescent="0.25">
      <c r="A1309" s="159" t="s">
        <v>5231</v>
      </c>
      <c r="B1309" s="158" t="s">
        <v>294</v>
      </c>
      <c r="C1309" s="158">
        <v>0.20987124463519313</v>
      </c>
      <c r="D1309" s="158">
        <v>0.36266094420600858</v>
      </c>
      <c r="E1309" s="158">
        <v>0.12060085836909872</v>
      </c>
      <c r="F1309" s="158">
        <v>1.8884120171673818E-2</v>
      </c>
      <c r="G1309" s="158">
        <v>0.22188841201716739</v>
      </c>
      <c r="H1309" s="158">
        <v>8.5836909871244631E-4</v>
      </c>
      <c r="I1309" s="158">
        <v>6.5236051502145925E-2</v>
      </c>
      <c r="J1309" s="158">
        <v>1</v>
      </c>
      <c r="K1309" s="159">
        <v>2330</v>
      </c>
      <c r="L1309" s="141"/>
      <c r="M1309" s="158" t="s">
        <v>294</v>
      </c>
      <c r="N1309" s="158" t="s">
        <v>294</v>
      </c>
      <c r="O1309" s="158">
        <v>0.19400000000000001</v>
      </c>
      <c r="P1309" s="158">
        <v>0.22700000000000001</v>
      </c>
      <c r="Q1309" s="158">
        <v>0.34300000000000003</v>
      </c>
      <c r="R1309" s="158">
        <v>0.38200000000000001</v>
      </c>
      <c r="S1309" s="158">
        <v>0.108</v>
      </c>
      <c r="T1309" s="158">
        <v>0.13400000000000001</v>
      </c>
      <c r="U1309" s="158">
        <v>1.4E-2</v>
      </c>
      <c r="V1309" s="158">
        <v>2.5000000000000001E-2</v>
      </c>
      <c r="W1309" s="158">
        <v>0.20499999999999999</v>
      </c>
      <c r="X1309" s="158">
        <v>0.23899999999999999</v>
      </c>
      <c r="Y1309" s="158">
        <v>0</v>
      </c>
      <c r="Z1309" s="158">
        <v>3.0000000000000001E-3</v>
      </c>
      <c r="AA1309" s="158">
        <v>5.6000000000000001E-2</v>
      </c>
      <c r="AB1309" s="158">
        <v>7.5999999999999998E-2</v>
      </c>
    </row>
    <row r="1310" spans="1:28" x14ac:dyDescent="0.25">
      <c r="A1310" s="159" t="s">
        <v>5232</v>
      </c>
      <c r="B1310" s="158" t="s">
        <v>294</v>
      </c>
      <c r="C1310" s="158">
        <v>0.40369181380417335</v>
      </c>
      <c r="D1310" s="158">
        <v>0.19743178170144463</v>
      </c>
      <c r="E1310" s="158">
        <v>7.5441412520064199E-2</v>
      </c>
      <c r="F1310" s="158">
        <v>0.11075441412520064</v>
      </c>
      <c r="G1310" s="158">
        <v>0.16853932584269662</v>
      </c>
      <c r="H1310" s="158">
        <v>1.6051364365971107E-3</v>
      </c>
      <c r="I1310" s="158">
        <v>4.2536115569823438E-2</v>
      </c>
      <c r="J1310" s="158">
        <v>0.99999999999999989</v>
      </c>
      <c r="K1310" s="159">
        <v>1246</v>
      </c>
      <c r="L1310" s="141"/>
      <c r="M1310" s="158" t="s">
        <v>294</v>
      </c>
      <c r="N1310" s="158" t="s">
        <v>294</v>
      </c>
      <c r="O1310" s="158">
        <v>0.377</v>
      </c>
      <c r="P1310" s="158">
        <v>0.43099999999999999</v>
      </c>
      <c r="Q1310" s="158">
        <v>0.17599999999999999</v>
      </c>
      <c r="R1310" s="158">
        <v>0.22</v>
      </c>
      <c r="S1310" s="158">
        <v>6.2E-2</v>
      </c>
      <c r="T1310" s="158">
        <v>9.0999999999999998E-2</v>
      </c>
      <c r="U1310" s="158">
        <v>9.5000000000000001E-2</v>
      </c>
      <c r="V1310" s="158">
        <v>0.129</v>
      </c>
      <c r="W1310" s="158">
        <v>0.14899999999999999</v>
      </c>
      <c r="X1310" s="158">
        <v>0.19</v>
      </c>
      <c r="Y1310" s="158">
        <v>0</v>
      </c>
      <c r="Z1310" s="158">
        <v>6.0000000000000001E-3</v>
      </c>
      <c r="AA1310" s="158">
        <v>3.3000000000000002E-2</v>
      </c>
      <c r="AB1310" s="158">
        <v>5.5E-2</v>
      </c>
    </row>
    <row r="1311" spans="1:28" x14ac:dyDescent="0.25">
      <c r="A1311" s="159" t="s">
        <v>5233</v>
      </c>
      <c r="B1311" s="158" t="s">
        <v>294</v>
      </c>
      <c r="C1311" s="158">
        <v>0.1889763779527559</v>
      </c>
      <c r="D1311" s="158">
        <v>0.34645669291338582</v>
      </c>
      <c r="E1311" s="158">
        <v>0.26771653543307089</v>
      </c>
      <c r="F1311" s="158">
        <v>1.5748031496062992E-2</v>
      </c>
      <c r="G1311" s="158">
        <v>0.15354330708661418</v>
      </c>
      <c r="H1311" s="158" t="s">
        <v>294</v>
      </c>
      <c r="I1311" s="158">
        <v>2.7559055118110236E-2</v>
      </c>
      <c r="J1311" s="158">
        <v>0.99999999999999978</v>
      </c>
      <c r="K1311" s="159">
        <v>254</v>
      </c>
      <c r="L1311" s="141"/>
      <c r="M1311" s="158" t="s">
        <v>294</v>
      </c>
      <c r="N1311" s="158" t="s">
        <v>294</v>
      </c>
      <c r="O1311" s="158">
        <v>0.14599999999999999</v>
      </c>
      <c r="P1311" s="158">
        <v>0.24199999999999999</v>
      </c>
      <c r="Q1311" s="158">
        <v>0.29099999999999998</v>
      </c>
      <c r="R1311" s="158">
        <v>0.40699999999999997</v>
      </c>
      <c r="S1311" s="158">
        <v>0.217</v>
      </c>
      <c r="T1311" s="158">
        <v>0.32500000000000001</v>
      </c>
      <c r="U1311" s="158">
        <v>6.0000000000000001E-3</v>
      </c>
      <c r="V1311" s="158">
        <v>0.04</v>
      </c>
      <c r="W1311" s="158">
        <v>0.114</v>
      </c>
      <c r="X1311" s="158">
        <v>0.20300000000000001</v>
      </c>
      <c r="Y1311" s="158" t="s">
        <v>294</v>
      </c>
      <c r="Z1311" s="158" t="s">
        <v>294</v>
      </c>
      <c r="AA1311" s="158">
        <v>1.2999999999999999E-2</v>
      </c>
      <c r="AB1311" s="158">
        <v>5.6000000000000001E-2</v>
      </c>
    </row>
    <row r="1312" spans="1:28" x14ac:dyDescent="0.25">
      <c r="A1312" s="159" t="s">
        <v>5234</v>
      </c>
      <c r="B1312" s="158" t="s">
        <v>294</v>
      </c>
      <c r="C1312" s="158">
        <v>3.6764705882352941E-3</v>
      </c>
      <c r="D1312" s="158">
        <v>0.47794117647058826</v>
      </c>
      <c r="E1312" s="158">
        <v>0.27573529411764708</v>
      </c>
      <c r="F1312" s="158">
        <v>1.8382352941176471E-2</v>
      </c>
      <c r="G1312" s="158">
        <v>0.17647058823529413</v>
      </c>
      <c r="H1312" s="158">
        <v>7.3529411764705881E-3</v>
      </c>
      <c r="I1312" s="158">
        <v>4.0441176470588237E-2</v>
      </c>
      <c r="J1312" s="158">
        <v>1</v>
      </c>
      <c r="K1312" s="159">
        <v>272</v>
      </c>
      <c r="L1312" s="141"/>
      <c r="M1312" s="158" t="s">
        <v>294</v>
      </c>
      <c r="N1312" s="158" t="s">
        <v>294</v>
      </c>
      <c r="O1312" s="158">
        <v>1E-3</v>
      </c>
      <c r="P1312" s="158">
        <v>2.1000000000000001E-2</v>
      </c>
      <c r="Q1312" s="158">
        <v>0.41899999999999998</v>
      </c>
      <c r="R1312" s="158">
        <v>0.53700000000000003</v>
      </c>
      <c r="S1312" s="158">
        <v>0.22600000000000001</v>
      </c>
      <c r="T1312" s="158">
        <v>0.33200000000000002</v>
      </c>
      <c r="U1312" s="158">
        <v>8.0000000000000002E-3</v>
      </c>
      <c r="V1312" s="158">
        <v>4.2000000000000003E-2</v>
      </c>
      <c r="W1312" s="158">
        <v>0.13600000000000001</v>
      </c>
      <c r="X1312" s="158">
        <v>0.22600000000000001</v>
      </c>
      <c r="Y1312" s="158">
        <v>2E-3</v>
      </c>
      <c r="Z1312" s="158">
        <v>2.5999999999999999E-2</v>
      </c>
      <c r="AA1312" s="158">
        <v>2.3E-2</v>
      </c>
      <c r="AB1312" s="158">
        <v>7.0999999999999994E-2</v>
      </c>
    </row>
    <row r="1313" spans="1:28" x14ac:dyDescent="0.25">
      <c r="A1313" s="159" t="s">
        <v>5235</v>
      </c>
      <c r="B1313" s="158" t="s">
        <v>294</v>
      </c>
      <c r="C1313" s="158">
        <v>8.6614173228346455E-2</v>
      </c>
      <c r="D1313" s="158">
        <v>0.44094488188976377</v>
      </c>
      <c r="E1313" s="158">
        <v>0.13385826771653545</v>
      </c>
      <c r="F1313" s="158">
        <v>1.5748031496062992E-2</v>
      </c>
      <c r="G1313" s="158">
        <v>0.27559055118110237</v>
      </c>
      <c r="H1313" s="158" t="s">
        <v>294</v>
      </c>
      <c r="I1313" s="158">
        <v>4.7244094488188976E-2</v>
      </c>
      <c r="J1313" s="158">
        <v>0.99999999999999989</v>
      </c>
      <c r="K1313" s="159">
        <v>254</v>
      </c>
      <c r="L1313" s="141"/>
      <c r="M1313" s="158" t="s">
        <v>294</v>
      </c>
      <c r="N1313" s="158" t="s">
        <v>294</v>
      </c>
      <c r="O1313" s="158">
        <v>5.8000000000000003E-2</v>
      </c>
      <c r="P1313" s="158">
        <v>0.128</v>
      </c>
      <c r="Q1313" s="158">
        <v>0.38100000000000001</v>
      </c>
      <c r="R1313" s="158">
        <v>0.502</v>
      </c>
      <c r="S1313" s="158">
        <v>9.7000000000000003E-2</v>
      </c>
      <c r="T1313" s="158">
        <v>0.18099999999999999</v>
      </c>
      <c r="U1313" s="158">
        <v>6.0000000000000001E-3</v>
      </c>
      <c r="V1313" s="158">
        <v>0.04</v>
      </c>
      <c r="W1313" s="158">
        <v>0.224</v>
      </c>
      <c r="X1313" s="158">
        <v>0.33400000000000002</v>
      </c>
      <c r="Y1313" s="158" t="s">
        <v>294</v>
      </c>
      <c r="Z1313" s="158" t="s">
        <v>294</v>
      </c>
      <c r="AA1313" s="158">
        <v>2.7E-2</v>
      </c>
      <c r="AB1313" s="158">
        <v>8.1000000000000003E-2</v>
      </c>
    </row>
    <row r="1314" spans="1:28" x14ac:dyDescent="0.25">
      <c r="A1314" s="159" t="s">
        <v>5236</v>
      </c>
      <c r="B1314" s="158">
        <v>2.8382213812677389E-3</v>
      </c>
      <c r="C1314" s="158">
        <v>0.13718070009460737</v>
      </c>
      <c r="D1314" s="158">
        <v>0.31315042573320717</v>
      </c>
      <c r="E1314" s="158">
        <v>0.18448438978240303</v>
      </c>
      <c r="F1314" s="158">
        <v>2.8382213812677391E-2</v>
      </c>
      <c r="G1314" s="158">
        <v>0.26963103122043519</v>
      </c>
      <c r="H1314" s="158">
        <v>1.0406811731315043E-2</v>
      </c>
      <c r="I1314" s="158">
        <v>5.392620624408704E-2</v>
      </c>
      <c r="J1314" s="158">
        <v>1</v>
      </c>
      <c r="K1314" s="159">
        <v>1057</v>
      </c>
      <c r="L1314" s="141"/>
      <c r="M1314" s="158">
        <v>1E-3</v>
      </c>
      <c r="N1314" s="158">
        <v>8.0000000000000002E-3</v>
      </c>
      <c r="O1314" s="158">
        <v>0.11799999999999999</v>
      </c>
      <c r="P1314" s="158">
        <v>0.159</v>
      </c>
      <c r="Q1314" s="158">
        <v>0.28599999999999998</v>
      </c>
      <c r="R1314" s="158">
        <v>0.34200000000000003</v>
      </c>
      <c r="S1314" s="158">
        <v>0.16200000000000001</v>
      </c>
      <c r="T1314" s="158">
        <v>0.20899999999999999</v>
      </c>
      <c r="U1314" s="158">
        <v>0.02</v>
      </c>
      <c r="V1314" s="158">
        <v>0.04</v>
      </c>
      <c r="W1314" s="158">
        <v>0.24399999999999999</v>
      </c>
      <c r="X1314" s="158">
        <v>0.29699999999999999</v>
      </c>
      <c r="Y1314" s="158">
        <v>6.0000000000000001E-3</v>
      </c>
      <c r="Z1314" s="158">
        <v>1.9E-2</v>
      </c>
      <c r="AA1314" s="158">
        <v>4.2000000000000003E-2</v>
      </c>
      <c r="AB1314" s="158">
        <v>6.9000000000000006E-2</v>
      </c>
    </row>
    <row r="1315" spans="1:28" x14ac:dyDescent="0.25">
      <c r="A1315" s="159" t="s">
        <v>5237</v>
      </c>
      <c r="B1315" s="158" t="s">
        <v>294</v>
      </c>
      <c r="C1315" s="158">
        <v>0.29543634907926342</v>
      </c>
      <c r="D1315" s="158">
        <v>0.27301841473178545</v>
      </c>
      <c r="E1315" s="158">
        <v>0.11769415532425941</v>
      </c>
      <c r="F1315" s="158">
        <v>1.2009607686148919E-2</v>
      </c>
      <c r="G1315" s="158">
        <v>0.2409927942353883</v>
      </c>
      <c r="H1315" s="158">
        <v>6.4051240992794231E-3</v>
      </c>
      <c r="I1315" s="158">
        <v>5.44435548438751E-2</v>
      </c>
      <c r="J1315" s="158">
        <v>1</v>
      </c>
      <c r="K1315" s="159">
        <v>1249</v>
      </c>
      <c r="L1315" s="141"/>
      <c r="M1315" s="158" t="s">
        <v>294</v>
      </c>
      <c r="N1315" s="158" t="s">
        <v>294</v>
      </c>
      <c r="O1315" s="158">
        <v>0.27100000000000002</v>
      </c>
      <c r="P1315" s="158">
        <v>0.32100000000000001</v>
      </c>
      <c r="Q1315" s="158">
        <v>0.249</v>
      </c>
      <c r="R1315" s="158">
        <v>0.29799999999999999</v>
      </c>
      <c r="S1315" s="158">
        <v>0.10100000000000001</v>
      </c>
      <c r="T1315" s="158">
        <v>0.13700000000000001</v>
      </c>
      <c r="U1315" s="158">
        <v>7.0000000000000001E-3</v>
      </c>
      <c r="V1315" s="158">
        <v>0.02</v>
      </c>
      <c r="W1315" s="158">
        <v>0.218</v>
      </c>
      <c r="X1315" s="158">
        <v>0.26500000000000001</v>
      </c>
      <c r="Y1315" s="158">
        <v>3.0000000000000001E-3</v>
      </c>
      <c r="Z1315" s="158">
        <v>1.2999999999999999E-2</v>
      </c>
      <c r="AA1315" s="158">
        <v>4.2999999999999997E-2</v>
      </c>
      <c r="AB1315" s="158">
        <v>6.8000000000000005E-2</v>
      </c>
    </row>
    <row r="1316" spans="1:28" x14ac:dyDescent="0.25">
      <c r="A1316" s="159" t="s">
        <v>5238</v>
      </c>
      <c r="B1316" s="158" t="s">
        <v>294</v>
      </c>
      <c r="C1316" s="158">
        <v>0.15327481431465226</v>
      </c>
      <c r="D1316" s="158">
        <v>0.22417285617825794</v>
      </c>
      <c r="E1316" s="158">
        <v>0.11478730587440918</v>
      </c>
      <c r="F1316" s="158">
        <v>3.4436191762322751E-2</v>
      </c>
      <c r="G1316" s="158">
        <v>0.43146522619851452</v>
      </c>
      <c r="H1316" s="158">
        <v>6.0769750168804858E-3</v>
      </c>
      <c r="I1316" s="158">
        <v>3.5786630654962862E-2</v>
      </c>
      <c r="J1316" s="158">
        <v>1</v>
      </c>
      <c r="K1316" s="159">
        <v>1481</v>
      </c>
      <c r="L1316" s="141"/>
      <c r="M1316" s="158" t="s">
        <v>294</v>
      </c>
      <c r="N1316" s="158" t="s">
        <v>294</v>
      </c>
      <c r="O1316" s="158">
        <v>0.13600000000000001</v>
      </c>
      <c r="P1316" s="158">
        <v>0.17299999999999999</v>
      </c>
      <c r="Q1316" s="158">
        <v>0.20399999999999999</v>
      </c>
      <c r="R1316" s="158">
        <v>0.246</v>
      </c>
      <c r="S1316" s="158">
        <v>0.1</v>
      </c>
      <c r="T1316" s="158">
        <v>0.13200000000000001</v>
      </c>
      <c r="U1316" s="158">
        <v>2.5999999999999999E-2</v>
      </c>
      <c r="V1316" s="158">
        <v>4.4999999999999998E-2</v>
      </c>
      <c r="W1316" s="158">
        <v>0.40600000000000003</v>
      </c>
      <c r="X1316" s="158">
        <v>0.45700000000000002</v>
      </c>
      <c r="Y1316" s="158">
        <v>3.0000000000000001E-3</v>
      </c>
      <c r="Z1316" s="158">
        <v>1.2E-2</v>
      </c>
      <c r="AA1316" s="158">
        <v>2.7E-2</v>
      </c>
      <c r="AB1316" s="158">
        <v>4.7E-2</v>
      </c>
    </row>
    <row r="1317" spans="1:28" x14ac:dyDescent="0.25">
      <c r="A1317" s="159" t="s">
        <v>5239</v>
      </c>
      <c r="B1317" s="158" t="s">
        <v>294</v>
      </c>
      <c r="C1317" s="158">
        <v>0.35139282341831918</v>
      </c>
      <c r="D1317" s="158">
        <v>0.41218130311614731</v>
      </c>
      <c r="E1317" s="158">
        <v>9.7143531633616623E-2</v>
      </c>
      <c r="F1317" s="158">
        <v>1.6288951841359773E-2</v>
      </c>
      <c r="G1317" s="158">
        <v>6.5509915014164311E-2</v>
      </c>
      <c r="H1317" s="158">
        <v>2.2426817752596788E-3</v>
      </c>
      <c r="I1317" s="158">
        <v>5.5240793201133141E-2</v>
      </c>
      <c r="J1317" s="158">
        <v>1</v>
      </c>
      <c r="K1317" s="159">
        <v>8472</v>
      </c>
      <c r="L1317" s="141"/>
      <c r="M1317" s="158" t="s">
        <v>294</v>
      </c>
      <c r="N1317" s="158" t="s">
        <v>294</v>
      </c>
      <c r="O1317" s="158">
        <v>0.34100000000000003</v>
      </c>
      <c r="P1317" s="158">
        <v>0.36199999999999999</v>
      </c>
      <c r="Q1317" s="158">
        <v>0.40200000000000002</v>
      </c>
      <c r="R1317" s="158">
        <v>0.42299999999999999</v>
      </c>
      <c r="S1317" s="158">
        <v>9.0999999999999998E-2</v>
      </c>
      <c r="T1317" s="158">
        <v>0.104</v>
      </c>
      <c r="U1317" s="158">
        <v>1.4E-2</v>
      </c>
      <c r="V1317" s="158">
        <v>1.9E-2</v>
      </c>
      <c r="W1317" s="158">
        <v>0.06</v>
      </c>
      <c r="X1317" s="158">
        <v>7.0999999999999994E-2</v>
      </c>
      <c r="Y1317" s="158">
        <v>1E-3</v>
      </c>
      <c r="Z1317" s="158">
        <v>4.0000000000000001E-3</v>
      </c>
      <c r="AA1317" s="158">
        <v>5.0999999999999997E-2</v>
      </c>
      <c r="AB1317" s="158">
        <v>0.06</v>
      </c>
    </row>
    <row r="1318" spans="1:28" x14ac:dyDescent="0.25">
      <c r="A1318" s="159" t="s">
        <v>5240</v>
      </c>
      <c r="B1318" s="158" t="s">
        <v>294</v>
      </c>
      <c r="C1318" s="158">
        <v>0.17525773195876287</v>
      </c>
      <c r="D1318" s="158">
        <v>0.30927835051546393</v>
      </c>
      <c r="E1318" s="158">
        <v>0.22680412371134021</v>
      </c>
      <c r="F1318" s="158">
        <v>2.0618556701030927E-2</v>
      </c>
      <c r="G1318" s="158">
        <v>0.23711340206185566</v>
      </c>
      <c r="H1318" s="158" t="s">
        <v>294</v>
      </c>
      <c r="I1318" s="158">
        <v>3.0927835051546393E-2</v>
      </c>
      <c r="J1318" s="158">
        <v>1</v>
      </c>
      <c r="K1318" s="159">
        <v>97</v>
      </c>
      <c r="L1318" s="141"/>
      <c r="M1318" s="158" t="s">
        <v>294</v>
      </c>
      <c r="N1318" s="158" t="s">
        <v>294</v>
      </c>
      <c r="O1318" s="158">
        <v>0.112</v>
      </c>
      <c r="P1318" s="158">
        <v>0.26300000000000001</v>
      </c>
      <c r="Q1318" s="158">
        <v>0.22600000000000001</v>
      </c>
      <c r="R1318" s="158">
        <v>0.40699999999999997</v>
      </c>
      <c r="S1318" s="158">
        <v>0.155</v>
      </c>
      <c r="T1318" s="158">
        <v>0.32</v>
      </c>
      <c r="U1318" s="158">
        <v>6.0000000000000001E-3</v>
      </c>
      <c r="V1318" s="158">
        <v>7.1999999999999995E-2</v>
      </c>
      <c r="W1318" s="158">
        <v>0.16400000000000001</v>
      </c>
      <c r="X1318" s="158">
        <v>0.33100000000000002</v>
      </c>
      <c r="Y1318" s="158" t="s">
        <v>294</v>
      </c>
      <c r="Z1318" s="158" t="s">
        <v>294</v>
      </c>
      <c r="AA1318" s="158">
        <v>1.0999999999999999E-2</v>
      </c>
      <c r="AB1318" s="158">
        <v>8.6999999999999994E-2</v>
      </c>
    </row>
    <row r="1319" spans="1:28" x14ac:dyDescent="0.25">
      <c r="A1319" s="159" t="s">
        <v>5241</v>
      </c>
      <c r="B1319" s="158" t="s">
        <v>294</v>
      </c>
      <c r="C1319" s="158">
        <v>0.21443736730360935</v>
      </c>
      <c r="D1319" s="158">
        <v>0.38216560509554143</v>
      </c>
      <c r="E1319" s="158">
        <v>0.11889596602972399</v>
      </c>
      <c r="F1319" s="158">
        <v>2.9723991507430998E-2</v>
      </c>
      <c r="G1319" s="158">
        <v>0.1932059447983015</v>
      </c>
      <c r="H1319" s="158">
        <v>4.246284501061571E-3</v>
      </c>
      <c r="I1319" s="158">
        <v>5.7324840764331211E-2</v>
      </c>
      <c r="J1319" s="158">
        <v>1</v>
      </c>
      <c r="K1319" s="159">
        <v>471</v>
      </c>
      <c r="L1319" s="141"/>
      <c r="M1319" s="158" t="s">
        <v>294</v>
      </c>
      <c r="N1319" s="158" t="s">
        <v>294</v>
      </c>
      <c r="O1319" s="158">
        <v>0.18</v>
      </c>
      <c r="P1319" s="158">
        <v>0.254</v>
      </c>
      <c r="Q1319" s="158">
        <v>0.33900000000000002</v>
      </c>
      <c r="R1319" s="158">
        <v>0.42699999999999999</v>
      </c>
      <c r="S1319" s="158">
        <v>9.2999999999999999E-2</v>
      </c>
      <c r="T1319" s="158">
        <v>0.151</v>
      </c>
      <c r="U1319" s="158">
        <v>1.7999999999999999E-2</v>
      </c>
      <c r="V1319" s="158">
        <v>4.9000000000000002E-2</v>
      </c>
      <c r="W1319" s="158">
        <v>0.16</v>
      </c>
      <c r="X1319" s="158">
        <v>0.23100000000000001</v>
      </c>
      <c r="Y1319" s="158">
        <v>1E-3</v>
      </c>
      <c r="Z1319" s="158">
        <v>1.4999999999999999E-2</v>
      </c>
      <c r="AA1319" s="158">
        <v>0.04</v>
      </c>
      <c r="AB1319" s="158">
        <v>8.2000000000000003E-2</v>
      </c>
    </row>
    <row r="1320" spans="1:28" x14ac:dyDescent="0.25">
      <c r="A1320" s="159" t="s">
        <v>5242</v>
      </c>
      <c r="B1320" s="158" t="s">
        <v>294</v>
      </c>
      <c r="C1320" s="158">
        <v>0.28467908902691513</v>
      </c>
      <c r="D1320" s="158">
        <v>0.25362318840579712</v>
      </c>
      <c r="E1320" s="158">
        <v>7.1428571428571425E-2</v>
      </c>
      <c r="F1320" s="158">
        <v>8.9026915113871632E-2</v>
      </c>
      <c r="G1320" s="158">
        <v>0.2525879917184265</v>
      </c>
      <c r="H1320" s="158">
        <v>4.140786749482402E-3</v>
      </c>
      <c r="I1320" s="158">
        <v>4.4513457556935816E-2</v>
      </c>
      <c r="J1320" s="158">
        <v>0.99999999999999989</v>
      </c>
      <c r="K1320" s="159">
        <v>966</v>
      </c>
      <c r="L1320" s="141"/>
      <c r="M1320" s="158" t="s">
        <v>294</v>
      </c>
      <c r="N1320" s="158" t="s">
        <v>294</v>
      </c>
      <c r="O1320" s="158">
        <v>0.25700000000000001</v>
      </c>
      <c r="P1320" s="158">
        <v>0.314</v>
      </c>
      <c r="Q1320" s="158">
        <v>0.22700000000000001</v>
      </c>
      <c r="R1320" s="158">
        <v>0.28199999999999997</v>
      </c>
      <c r="S1320" s="158">
        <v>5.7000000000000002E-2</v>
      </c>
      <c r="T1320" s="158">
        <v>8.8999999999999996E-2</v>
      </c>
      <c r="U1320" s="158">
        <v>7.2999999999999995E-2</v>
      </c>
      <c r="V1320" s="158">
        <v>0.109</v>
      </c>
      <c r="W1320" s="158">
        <v>0.22600000000000001</v>
      </c>
      <c r="X1320" s="158">
        <v>0.28100000000000003</v>
      </c>
      <c r="Y1320" s="158">
        <v>2E-3</v>
      </c>
      <c r="Z1320" s="158">
        <v>1.0999999999999999E-2</v>
      </c>
      <c r="AA1320" s="158">
        <v>3.3000000000000002E-2</v>
      </c>
      <c r="AB1320" s="158">
        <v>5.8999999999999997E-2</v>
      </c>
    </row>
    <row r="1321" spans="1:28" x14ac:dyDescent="0.25">
      <c r="A1321" s="159" t="s">
        <v>5243</v>
      </c>
      <c r="B1321" s="158" t="s">
        <v>294</v>
      </c>
      <c r="C1321" s="158">
        <v>0.55917159763313606</v>
      </c>
      <c r="D1321" s="158">
        <v>0.19822485207100593</v>
      </c>
      <c r="E1321" s="158">
        <v>8.2840236686390539E-2</v>
      </c>
      <c r="F1321" s="158">
        <v>2.6627218934911243E-2</v>
      </c>
      <c r="G1321" s="158">
        <v>7.1005917159763315E-2</v>
      </c>
      <c r="H1321" s="158" t="s">
        <v>294</v>
      </c>
      <c r="I1321" s="158">
        <v>6.2130177514792898E-2</v>
      </c>
      <c r="J1321" s="158">
        <v>1</v>
      </c>
      <c r="K1321" s="159">
        <v>338</v>
      </c>
      <c r="L1321" s="141"/>
      <c r="M1321" s="158" t="s">
        <v>294</v>
      </c>
      <c r="N1321" s="158" t="s">
        <v>294</v>
      </c>
      <c r="O1321" s="158">
        <v>0.50600000000000001</v>
      </c>
      <c r="P1321" s="158">
        <v>0.61099999999999999</v>
      </c>
      <c r="Q1321" s="158">
        <v>0.159</v>
      </c>
      <c r="R1321" s="158">
        <v>0.24399999999999999</v>
      </c>
      <c r="S1321" s="158">
        <v>5.8000000000000003E-2</v>
      </c>
      <c r="T1321" s="158">
        <v>0.11700000000000001</v>
      </c>
      <c r="U1321" s="158">
        <v>1.4E-2</v>
      </c>
      <c r="V1321" s="158">
        <v>0.05</v>
      </c>
      <c r="W1321" s="158">
        <v>4.8000000000000001E-2</v>
      </c>
      <c r="X1321" s="158">
        <v>0.10299999999999999</v>
      </c>
      <c r="Y1321" s="158" t="s">
        <v>294</v>
      </c>
      <c r="Z1321" s="158" t="s">
        <v>294</v>
      </c>
      <c r="AA1321" s="158">
        <v>4.1000000000000002E-2</v>
      </c>
      <c r="AB1321" s="158">
        <v>9.2999999999999999E-2</v>
      </c>
    </row>
    <row r="1322" spans="1:28" x14ac:dyDescent="0.25">
      <c r="A1322" s="159" t="s">
        <v>5244</v>
      </c>
      <c r="B1322" s="158" t="s">
        <v>294</v>
      </c>
      <c r="C1322" s="158">
        <v>0.48005598320503851</v>
      </c>
      <c r="D1322" s="158">
        <v>0.31420573827851644</v>
      </c>
      <c r="E1322" s="158">
        <v>7.9776067179846047E-2</v>
      </c>
      <c r="F1322" s="158">
        <v>6.9979006298110571E-3</v>
      </c>
      <c r="G1322" s="158">
        <v>6.5780265920223929E-2</v>
      </c>
      <c r="H1322" s="158">
        <v>4.8985304408677398E-3</v>
      </c>
      <c r="I1322" s="158">
        <v>4.8285514345696293E-2</v>
      </c>
      <c r="J1322" s="158">
        <v>1.0000000000000002</v>
      </c>
      <c r="K1322" s="159">
        <v>1429</v>
      </c>
      <c r="L1322" s="141"/>
      <c r="M1322" s="158" t="s">
        <v>294</v>
      </c>
      <c r="N1322" s="158" t="s">
        <v>294</v>
      </c>
      <c r="O1322" s="158">
        <v>0.45400000000000001</v>
      </c>
      <c r="P1322" s="158">
        <v>0.50600000000000001</v>
      </c>
      <c r="Q1322" s="158">
        <v>0.29099999999999998</v>
      </c>
      <c r="R1322" s="158">
        <v>0.33900000000000002</v>
      </c>
      <c r="S1322" s="158">
        <v>6.7000000000000004E-2</v>
      </c>
      <c r="T1322" s="158">
        <v>9.5000000000000001E-2</v>
      </c>
      <c r="U1322" s="158">
        <v>4.0000000000000001E-3</v>
      </c>
      <c r="V1322" s="158">
        <v>1.2999999999999999E-2</v>
      </c>
      <c r="W1322" s="158">
        <v>5.3999999999999999E-2</v>
      </c>
      <c r="X1322" s="158">
        <v>0.08</v>
      </c>
      <c r="Y1322" s="158">
        <v>2E-3</v>
      </c>
      <c r="Z1322" s="158">
        <v>0.01</v>
      </c>
      <c r="AA1322" s="158">
        <v>3.7999999999999999E-2</v>
      </c>
      <c r="AB1322" s="158">
        <v>6.0999999999999999E-2</v>
      </c>
    </row>
    <row r="1323" spans="1:28" x14ac:dyDescent="0.25">
      <c r="A1323" s="159" t="s">
        <v>5245</v>
      </c>
      <c r="B1323" s="158" t="s">
        <v>294</v>
      </c>
      <c r="C1323" s="158">
        <v>0.35714285714285715</v>
      </c>
      <c r="D1323" s="158">
        <v>0.4107142857142857</v>
      </c>
      <c r="E1323" s="158">
        <v>0.10119047619047619</v>
      </c>
      <c r="F1323" s="158">
        <v>5.9523809523809521E-3</v>
      </c>
      <c r="G1323" s="158">
        <v>6.5476190476190479E-2</v>
      </c>
      <c r="H1323" s="158">
        <v>5.9523809523809521E-3</v>
      </c>
      <c r="I1323" s="158">
        <v>5.3571428571428568E-2</v>
      </c>
      <c r="J1323" s="158">
        <v>0.99999999999999989</v>
      </c>
      <c r="K1323" s="159">
        <v>168</v>
      </c>
      <c r="L1323" s="141"/>
      <c r="M1323" s="158" t="s">
        <v>294</v>
      </c>
      <c r="N1323" s="158" t="s">
        <v>294</v>
      </c>
      <c r="O1323" s="158">
        <v>0.28899999999999998</v>
      </c>
      <c r="P1323" s="158">
        <v>0.432</v>
      </c>
      <c r="Q1323" s="158">
        <v>0.33900000000000002</v>
      </c>
      <c r="R1323" s="158">
        <v>0.48599999999999999</v>
      </c>
      <c r="S1323" s="158">
        <v>6.4000000000000001E-2</v>
      </c>
      <c r="T1323" s="158">
        <v>0.156</v>
      </c>
      <c r="U1323" s="158">
        <v>1E-3</v>
      </c>
      <c r="V1323" s="158">
        <v>3.3000000000000002E-2</v>
      </c>
      <c r="W1323" s="158">
        <v>3.6999999999999998E-2</v>
      </c>
      <c r="X1323" s="158">
        <v>0.113</v>
      </c>
      <c r="Y1323" s="158">
        <v>1E-3</v>
      </c>
      <c r="Z1323" s="158">
        <v>3.3000000000000002E-2</v>
      </c>
      <c r="AA1323" s="158">
        <v>2.8000000000000001E-2</v>
      </c>
      <c r="AB1323" s="158">
        <v>9.9000000000000005E-2</v>
      </c>
    </row>
    <row r="1324" spans="1:28" x14ac:dyDescent="0.25">
      <c r="A1324" s="159" t="s">
        <v>5246</v>
      </c>
      <c r="B1324" s="158" t="s">
        <v>294</v>
      </c>
      <c r="C1324" s="158">
        <v>0.18430034129692832</v>
      </c>
      <c r="D1324" s="158">
        <v>0.53071672354948807</v>
      </c>
      <c r="E1324" s="158">
        <v>0.15017064846416384</v>
      </c>
      <c r="F1324" s="158">
        <v>4.778156996587031E-2</v>
      </c>
      <c r="G1324" s="158">
        <v>4.778156996587031E-2</v>
      </c>
      <c r="H1324" s="158" t="s">
        <v>294</v>
      </c>
      <c r="I1324" s="158">
        <v>3.9249146757679182E-2</v>
      </c>
      <c r="J1324" s="158">
        <v>1</v>
      </c>
      <c r="K1324" s="159">
        <v>586</v>
      </c>
      <c r="L1324" s="141"/>
      <c r="M1324" s="158" t="s">
        <v>294</v>
      </c>
      <c r="N1324" s="158" t="s">
        <v>294</v>
      </c>
      <c r="O1324" s="158">
        <v>0.155</v>
      </c>
      <c r="P1324" s="158">
        <v>0.218</v>
      </c>
      <c r="Q1324" s="158">
        <v>0.49</v>
      </c>
      <c r="R1324" s="158">
        <v>0.57099999999999995</v>
      </c>
      <c r="S1324" s="158">
        <v>0.124</v>
      </c>
      <c r="T1324" s="158">
        <v>0.18099999999999999</v>
      </c>
      <c r="U1324" s="158">
        <v>3.3000000000000002E-2</v>
      </c>
      <c r="V1324" s="158">
        <v>6.8000000000000005E-2</v>
      </c>
      <c r="W1324" s="158">
        <v>3.3000000000000002E-2</v>
      </c>
      <c r="X1324" s="158">
        <v>6.8000000000000005E-2</v>
      </c>
      <c r="Y1324" s="158" t="s">
        <v>294</v>
      </c>
      <c r="Z1324" s="158" t="s">
        <v>294</v>
      </c>
      <c r="AA1324" s="158">
        <v>2.5999999999999999E-2</v>
      </c>
      <c r="AB1324" s="158">
        <v>5.8000000000000003E-2</v>
      </c>
    </row>
    <row r="1325" spans="1:28" x14ac:dyDescent="0.25">
      <c r="A1325" s="159" t="s">
        <v>5247</v>
      </c>
      <c r="B1325" s="158">
        <v>6.3575345055776139E-2</v>
      </c>
      <c r="C1325" s="158">
        <v>0.35657339131530852</v>
      </c>
      <c r="D1325" s="158">
        <v>0.25543581017205519</v>
      </c>
      <c r="E1325" s="158">
        <v>8.8958215163546989E-2</v>
      </c>
      <c r="F1325" s="158">
        <v>1.7741223923867146E-2</v>
      </c>
      <c r="G1325" s="158">
        <v>0.18174513140480242</v>
      </c>
      <c r="H1325" s="158">
        <v>5.3097623999495813E-3</v>
      </c>
      <c r="I1325" s="158">
        <v>3.0661120564694021E-2</v>
      </c>
      <c r="J1325" s="158">
        <v>1</v>
      </c>
      <c r="K1325" s="159">
        <v>63468</v>
      </c>
      <c r="L1325" s="141"/>
      <c r="M1325" s="158">
        <v>6.2E-2</v>
      </c>
      <c r="N1325" s="158">
        <v>6.6000000000000003E-2</v>
      </c>
      <c r="O1325" s="158">
        <v>0.35299999999999998</v>
      </c>
      <c r="P1325" s="158">
        <v>0.36</v>
      </c>
      <c r="Q1325" s="158">
        <v>0.252</v>
      </c>
      <c r="R1325" s="158">
        <v>0.25900000000000001</v>
      </c>
      <c r="S1325" s="158">
        <v>8.6999999999999994E-2</v>
      </c>
      <c r="T1325" s="158">
        <v>9.0999999999999998E-2</v>
      </c>
      <c r="U1325" s="158">
        <v>1.7000000000000001E-2</v>
      </c>
      <c r="V1325" s="158">
        <v>1.9E-2</v>
      </c>
      <c r="W1325" s="158">
        <v>0.17899999999999999</v>
      </c>
      <c r="X1325" s="158">
        <v>0.185</v>
      </c>
      <c r="Y1325" s="158">
        <v>5.0000000000000001E-3</v>
      </c>
      <c r="Z1325" s="158">
        <v>6.0000000000000001E-3</v>
      </c>
      <c r="AA1325" s="158">
        <v>2.9000000000000001E-2</v>
      </c>
      <c r="AB1325" s="158">
        <v>3.2000000000000001E-2</v>
      </c>
    </row>
    <row r="1326" spans="1:28" x14ac:dyDescent="0.25">
      <c r="A1326" s="159" t="s">
        <v>5248</v>
      </c>
      <c r="B1326" s="158" t="s">
        <v>294</v>
      </c>
      <c r="C1326" s="158">
        <v>0.19014084507042253</v>
      </c>
      <c r="D1326" s="158">
        <v>0.21830985915492956</v>
      </c>
      <c r="E1326" s="158">
        <v>8.6854460093896718E-2</v>
      </c>
      <c r="F1326" s="158">
        <v>2.3474178403755867E-2</v>
      </c>
      <c r="G1326" s="158">
        <v>0.46478873239436619</v>
      </c>
      <c r="H1326" s="158">
        <v>4.6948356807511738E-3</v>
      </c>
      <c r="I1326" s="158">
        <v>1.1737089201877934E-2</v>
      </c>
      <c r="J1326" s="158">
        <v>1</v>
      </c>
      <c r="K1326" s="159">
        <v>426</v>
      </c>
      <c r="L1326" s="141"/>
      <c r="M1326" s="158" t="s">
        <v>294</v>
      </c>
      <c r="N1326" s="158" t="s">
        <v>294</v>
      </c>
      <c r="O1326" s="158">
        <v>0.156</v>
      </c>
      <c r="P1326" s="158">
        <v>0.23</v>
      </c>
      <c r="Q1326" s="158">
        <v>0.182</v>
      </c>
      <c r="R1326" s="158">
        <v>0.26</v>
      </c>
      <c r="S1326" s="158">
        <v>6.4000000000000001E-2</v>
      </c>
      <c r="T1326" s="158">
        <v>0.11700000000000001</v>
      </c>
      <c r="U1326" s="158">
        <v>1.2999999999999999E-2</v>
      </c>
      <c r="V1326" s="158">
        <v>4.2999999999999997E-2</v>
      </c>
      <c r="W1326" s="158">
        <v>0.41799999999999998</v>
      </c>
      <c r="X1326" s="158">
        <v>0.51200000000000001</v>
      </c>
      <c r="Y1326" s="158">
        <v>1E-3</v>
      </c>
      <c r="Z1326" s="158">
        <v>1.7000000000000001E-2</v>
      </c>
      <c r="AA1326" s="158">
        <v>5.0000000000000001E-3</v>
      </c>
      <c r="AB1326" s="158">
        <v>2.7E-2</v>
      </c>
    </row>
    <row r="1327" spans="1:28" x14ac:dyDescent="0.25">
      <c r="A1327" s="159" t="s">
        <v>5249</v>
      </c>
      <c r="B1327" s="158" t="s">
        <v>294</v>
      </c>
      <c r="C1327" s="158">
        <v>0.41662364481156428</v>
      </c>
      <c r="D1327" s="158">
        <v>0.26071244192049559</v>
      </c>
      <c r="E1327" s="158">
        <v>0.11822405782137325</v>
      </c>
      <c r="F1327" s="158">
        <v>1.4455343314403717E-2</v>
      </c>
      <c r="G1327" s="158">
        <v>0.16417139907072792</v>
      </c>
      <c r="H1327" s="158">
        <v>5.6788848735157462E-3</v>
      </c>
      <c r="I1327" s="158">
        <v>2.0134228187919462E-2</v>
      </c>
      <c r="J1327" s="158">
        <v>1</v>
      </c>
      <c r="K1327" s="159">
        <v>1937</v>
      </c>
      <c r="L1327" s="141"/>
      <c r="M1327" s="158" t="s">
        <v>294</v>
      </c>
      <c r="N1327" s="158" t="s">
        <v>294</v>
      </c>
      <c r="O1327" s="158">
        <v>0.39500000000000002</v>
      </c>
      <c r="P1327" s="158">
        <v>0.439</v>
      </c>
      <c r="Q1327" s="158">
        <v>0.24199999999999999</v>
      </c>
      <c r="R1327" s="158">
        <v>0.28100000000000003</v>
      </c>
      <c r="S1327" s="158">
        <v>0.105</v>
      </c>
      <c r="T1327" s="158">
        <v>0.13300000000000001</v>
      </c>
      <c r="U1327" s="158">
        <v>0.01</v>
      </c>
      <c r="V1327" s="158">
        <v>2.1000000000000001E-2</v>
      </c>
      <c r="W1327" s="158">
        <v>0.14799999999999999</v>
      </c>
      <c r="X1327" s="158">
        <v>0.18099999999999999</v>
      </c>
      <c r="Y1327" s="158">
        <v>3.0000000000000001E-3</v>
      </c>
      <c r="Z1327" s="158">
        <v>0.01</v>
      </c>
      <c r="AA1327" s="158">
        <v>1.4999999999999999E-2</v>
      </c>
      <c r="AB1327" s="158">
        <v>2.7E-2</v>
      </c>
    </row>
    <row r="1328" spans="1:28" x14ac:dyDescent="0.25">
      <c r="A1328" s="159" t="s">
        <v>5250</v>
      </c>
      <c r="B1328" s="158" t="s">
        <v>294</v>
      </c>
      <c r="C1328" s="158">
        <v>1.1690647482014389E-2</v>
      </c>
      <c r="D1328" s="158">
        <v>0.21582733812949639</v>
      </c>
      <c r="E1328" s="158">
        <v>0.19424460431654678</v>
      </c>
      <c r="F1328" s="158">
        <v>3.9568345323741004E-2</v>
      </c>
      <c r="G1328" s="158">
        <v>0.51348920863309355</v>
      </c>
      <c r="H1328" s="158">
        <v>3.5971223021582736E-3</v>
      </c>
      <c r="I1328" s="158">
        <v>2.1582733812949641E-2</v>
      </c>
      <c r="J1328" s="158">
        <v>1</v>
      </c>
      <c r="K1328" s="159">
        <v>1112</v>
      </c>
      <c r="L1328" s="141"/>
      <c r="M1328" s="158" t="s">
        <v>294</v>
      </c>
      <c r="N1328" s="158" t="s">
        <v>294</v>
      </c>
      <c r="O1328" s="158">
        <v>7.0000000000000001E-3</v>
      </c>
      <c r="P1328" s="158">
        <v>0.02</v>
      </c>
      <c r="Q1328" s="158">
        <v>0.193</v>
      </c>
      <c r="R1328" s="158">
        <v>0.24099999999999999</v>
      </c>
      <c r="S1328" s="158">
        <v>0.17199999999999999</v>
      </c>
      <c r="T1328" s="158">
        <v>0.219</v>
      </c>
      <c r="U1328" s="158">
        <v>0.03</v>
      </c>
      <c r="V1328" s="158">
        <v>5.2999999999999999E-2</v>
      </c>
      <c r="W1328" s="158">
        <v>0.48399999999999999</v>
      </c>
      <c r="X1328" s="158">
        <v>0.54300000000000004</v>
      </c>
      <c r="Y1328" s="158">
        <v>1E-3</v>
      </c>
      <c r="Z1328" s="158">
        <v>8.9999999999999993E-3</v>
      </c>
      <c r="AA1328" s="158">
        <v>1.4999999999999999E-2</v>
      </c>
      <c r="AB1328" s="158">
        <v>3.2000000000000001E-2</v>
      </c>
    </row>
    <row r="1329" spans="1:28" x14ac:dyDescent="0.25">
      <c r="A1329" s="159" t="s">
        <v>5251</v>
      </c>
      <c r="B1329" s="158" t="s">
        <v>294</v>
      </c>
      <c r="C1329" s="158">
        <v>0.14411027568922305</v>
      </c>
      <c r="D1329" s="158">
        <v>0.20802005012531327</v>
      </c>
      <c r="E1329" s="158">
        <v>7.4561403508771926E-2</v>
      </c>
      <c r="F1329" s="158">
        <v>1.0025062656641603E-2</v>
      </c>
      <c r="G1329" s="158">
        <v>0.51315789473684215</v>
      </c>
      <c r="H1329" s="158">
        <v>2.882205513784461E-2</v>
      </c>
      <c r="I1329" s="158">
        <v>2.1303258145363407E-2</v>
      </c>
      <c r="J1329" s="158">
        <v>1</v>
      </c>
      <c r="K1329" s="159">
        <v>1596</v>
      </c>
      <c r="L1329" s="141"/>
      <c r="M1329" s="158" t="s">
        <v>294</v>
      </c>
      <c r="N1329" s="158" t="s">
        <v>294</v>
      </c>
      <c r="O1329" s="158">
        <v>0.128</v>
      </c>
      <c r="P1329" s="158">
        <v>0.16200000000000001</v>
      </c>
      <c r="Q1329" s="158">
        <v>0.189</v>
      </c>
      <c r="R1329" s="158">
        <v>0.22900000000000001</v>
      </c>
      <c r="S1329" s="158">
        <v>6.3E-2</v>
      </c>
      <c r="T1329" s="158">
        <v>8.7999999999999995E-2</v>
      </c>
      <c r="U1329" s="158">
        <v>6.0000000000000001E-3</v>
      </c>
      <c r="V1329" s="158">
        <v>1.6E-2</v>
      </c>
      <c r="W1329" s="158">
        <v>0.48899999999999999</v>
      </c>
      <c r="X1329" s="158">
        <v>0.53800000000000003</v>
      </c>
      <c r="Y1329" s="158">
        <v>2.1999999999999999E-2</v>
      </c>
      <c r="Z1329" s="158">
        <v>3.7999999999999999E-2</v>
      </c>
      <c r="AA1329" s="158">
        <v>1.4999999999999999E-2</v>
      </c>
      <c r="AB1329" s="158">
        <v>0.03</v>
      </c>
    </row>
    <row r="1330" spans="1:28" x14ac:dyDescent="0.25">
      <c r="A1330" s="159" t="s">
        <v>5252</v>
      </c>
      <c r="B1330" s="158">
        <v>0.17894736842105263</v>
      </c>
      <c r="C1330" s="158">
        <v>0.20842105263157895</v>
      </c>
      <c r="D1330" s="158">
        <v>0.37473684210526315</v>
      </c>
      <c r="E1330" s="158">
        <v>9.4736842105263161E-2</v>
      </c>
      <c r="F1330" s="158">
        <v>1.6842105263157894E-2</v>
      </c>
      <c r="G1330" s="158">
        <v>8.2105263157894737E-2</v>
      </c>
      <c r="H1330" s="158">
        <v>4.2105263157894736E-3</v>
      </c>
      <c r="I1330" s="158">
        <v>0.04</v>
      </c>
      <c r="J1330" s="158">
        <v>1</v>
      </c>
      <c r="K1330" s="159">
        <v>475</v>
      </c>
      <c r="L1330" s="141"/>
      <c r="M1330" s="158">
        <v>0.14699999999999999</v>
      </c>
      <c r="N1330" s="158">
        <v>0.216</v>
      </c>
      <c r="O1330" s="158">
        <v>0.17399999999999999</v>
      </c>
      <c r="P1330" s="158">
        <v>0.247</v>
      </c>
      <c r="Q1330" s="158">
        <v>0.33200000000000002</v>
      </c>
      <c r="R1330" s="158">
        <v>0.41899999999999998</v>
      </c>
      <c r="S1330" s="158">
        <v>7.1999999999999995E-2</v>
      </c>
      <c r="T1330" s="158">
        <v>0.124</v>
      </c>
      <c r="U1330" s="158">
        <v>8.9999999999999993E-3</v>
      </c>
      <c r="V1330" s="158">
        <v>3.3000000000000002E-2</v>
      </c>
      <c r="W1330" s="158">
        <v>6.0999999999999999E-2</v>
      </c>
      <c r="X1330" s="158">
        <v>0.11</v>
      </c>
      <c r="Y1330" s="158">
        <v>1E-3</v>
      </c>
      <c r="Z1330" s="158">
        <v>1.4999999999999999E-2</v>
      </c>
      <c r="AA1330" s="158">
        <v>2.5999999999999999E-2</v>
      </c>
      <c r="AB1330" s="158">
        <v>6.2E-2</v>
      </c>
    </row>
    <row r="1331" spans="1:28" x14ac:dyDescent="0.25">
      <c r="A1331" s="159" t="s">
        <v>5253</v>
      </c>
      <c r="B1331" s="158">
        <v>0.32876712328767121</v>
      </c>
      <c r="C1331" s="158">
        <v>4.4189129474149361E-4</v>
      </c>
      <c r="D1331" s="158">
        <v>0.44741493592576226</v>
      </c>
      <c r="E1331" s="158">
        <v>0.15642951833848873</v>
      </c>
      <c r="F1331" s="158">
        <v>2.7397260273972601E-2</v>
      </c>
      <c r="G1331" s="158">
        <v>7.9540433053468841E-3</v>
      </c>
      <c r="H1331" s="158" t="s">
        <v>294</v>
      </c>
      <c r="I1331" s="158">
        <v>3.1595227574016789E-2</v>
      </c>
      <c r="J1331" s="158">
        <v>0.99999999999999989</v>
      </c>
      <c r="K1331" s="159">
        <v>4526</v>
      </c>
      <c r="L1331" s="141"/>
      <c r="M1331" s="158">
        <v>0.315</v>
      </c>
      <c r="N1331" s="158">
        <v>0.34300000000000003</v>
      </c>
      <c r="O1331" s="158">
        <v>0</v>
      </c>
      <c r="P1331" s="158">
        <v>2E-3</v>
      </c>
      <c r="Q1331" s="158">
        <v>0.433</v>
      </c>
      <c r="R1331" s="158">
        <v>0.46200000000000002</v>
      </c>
      <c r="S1331" s="158">
        <v>0.14599999999999999</v>
      </c>
      <c r="T1331" s="158">
        <v>0.16700000000000001</v>
      </c>
      <c r="U1331" s="158">
        <v>2.3E-2</v>
      </c>
      <c r="V1331" s="158">
        <v>3.3000000000000002E-2</v>
      </c>
      <c r="W1331" s="158">
        <v>6.0000000000000001E-3</v>
      </c>
      <c r="X1331" s="158">
        <v>1.0999999999999999E-2</v>
      </c>
      <c r="Y1331" s="158" t="s">
        <v>294</v>
      </c>
      <c r="Z1331" s="158" t="s">
        <v>294</v>
      </c>
      <c r="AA1331" s="158">
        <v>2.7E-2</v>
      </c>
      <c r="AB1331" s="158">
        <v>3.6999999999999998E-2</v>
      </c>
    </row>
    <row r="1332" spans="1:28" x14ac:dyDescent="0.25">
      <c r="A1332" s="159" t="s">
        <v>5254</v>
      </c>
      <c r="B1332" s="158">
        <v>0.10014571466419393</v>
      </c>
      <c r="C1332" s="158">
        <v>0.30692806994303884</v>
      </c>
      <c r="D1332" s="158">
        <v>0.23817724201881044</v>
      </c>
      <c r="E1332" s="158">
        <v>7.2459928467346668E-2</v>
      </c>
      <c r="F1332" s="158">
        <v>3.2454629752285073E-2</v>
      </c>
      <c r="G1332" s="158">
        <v>0.21671744601934032</v>
      </c>
      <c r="H1332" s="158">
        <v>5.8285865677573188E-3</v>
      </c>
      <c r="I1332" s="158">
        <v>2.7288382567227449E-2</v>
      </c>
      <c r="J1332" s="158">
        <v>0.99999999999999989</v>
      </c>
      <c r="K1332" s="159">
        <v>7549</v>
      </c>
      <c r="L1332" s="141"/>
      <c r="M1332" s="158">
        <v>9.4E-2</v>
      </c>
      <c r="N1332" s="158">
        <v>0.107</v>
      </c>
      <c r="O1332" s="158">
        <v>0.29699999999999999</v>
      </c>
      <c r="P1332" s="158">
        <v>0.317</v>
      </c>
      <c r="Q1332" s="158">
        <v>0.22900000000000001</v>
      </c>
      <c r="R1332" s="158">
        <v>0.248</v>
      </c>
      <c r="S1332" s="158">
        <v>6.7000000000000004E-2</v>
      </c>
      <c r="T1332" s="158">
        <v>7.9000000000000001E-2</v>
      </c>
      <c r="U1332" s="158">
        <v>2.9000000000000001E-2</v>
      </c>
      <c r="V1332" s="158">
        <v>3.6999999999999998E-2</v>
      </c>
      <c r="W1332" s="158">
        <v>0.20799999999999999</v>
      </c>
      <c r="X1332" s="158">
        <v>0.22600000000000001</v>
      </c>
      <c r="Y1332" s="158">
        <v>4.0000000000000001E-3</v>
      </c>
      <c r="Z1332" s="158">
        <v>8.0000000000000002E-3</v>
      </c>
      <c r="AA1332" s="158">
        <v>2.4E-2</v>
      </c>
      <c r="AB1332" s="158">
        <v>3.1E-2</v>
      </c>
    </row>
    <row r="1333" spans="1:28" x14ac:dyDescent="0.25">
      <c r="A1333" s="159" t="s">
        <v>5255</v>
      </c>
      <c r="B1333" s="158">
        <v>0.63612040133779268</v>
      </c>
      <c r="C1333" s="158">
        <v>0.19598662207357859</v>
      </c>
      <c r="D1333" s="158">
        <v>8.8963210702341131E-2</v>
      </c>
      <c r="E1333" s="158">
        <v>4.0133779264214048E-2</v>
      </c>
      <c r="F1333" s="158">
        <v>1.3377926421404682E-3</v>
      </c>
      <c r="G1333" s="158">
        <v>3.3444816053511705E-3</v>
      </c>
      <c r="H1333" s="158" t="s">
        <v>294</v>
      </c>
      <c r="I1333" s="158">
        <v>3.4113712374581939E-2</v>
      </c>
      <c r="J1333" s="158">
        <v>1</v>
      </c>
      <c r="K1333" s="159">
        <v>1495</v>
      </c>
      <c r="L1333" s="141"/>
      <c r="M1333" s="158">
        <v>0.61099999999999999</v>
      </c>
      <c r="N1333" s="158">
        <v>0.66</v>
      </c>
      <c r="O1333" s="158">
        <v>0.17699999999999999</v>
      </c>
      <c r="P1333" s="158">
        <v>0.217</v>
      </c>
      <c r="Q1333" s="158">
        <v>7.5999999999999998E-2</v>
      </c>
      <c r="R1333" s="158">
        <v>0.104</v>
      </c>
      <c r="S1333" s="158">
        <v>3.1E-2</v>
      </c>
      <c r="T1333" s="158">
        <v>5.0999999999999997E-2</v>
      </c>
      <c r="U1333" s="158">
        <v>0</v>
      </c>
      <c r="V1333" s="158">
        <v>5.0000000000000001E-3</v>
      </c>
      <c r="W1333" s="158">
        <v>1E-3</v>
      </c>
      <c r="X1333" s="158">
        <v>8.0000000000000002E-3</v>
      </c>
      <c r="Y1333" s="158" t="s">
        <v>294</v>
      </c>
      <c r="Z1333" s="158" t="s">
        <v>294</v>
      </c>
      <c r="AA1333" s="158">
        <v>2.5999999999999999E-2</v>
      </c>
      <c r="AB1333" s="158">
        <v>4.4999999999999998E-2</v>
      </c>
    </row>
    <row r="1334" spans="1:28" x14ac:dyDescent="0.25">
      <c r="A1334" s="159" t="s">
        <v>5256</v>
      </c>
      <c r="B1334" s="158">
        <v>0.31643686142247796</v>
      </c>
      <c r="C1334" s="158">
        <v>0.50580299573455012</v>
      </c>
      <c r="D1334" s="158">
        <v>8.8681678404920153E-2</v>
      </c>
      <c r="E1334" s="158">
        <v>2.102965975597659E-2</v>
      </c>
      <c r="F1334" s="158">
        <v>9.9196508282908434E-4</v>
      </c>
      <c r="G1334" s="158">
        <v>3.4321991865886324E-2</v>
      </c>
      <c r="H1334" s="158">
        <v>3.4718777899017954E-3</v>
      </c>
      <c r="I1334" s="158">
        <v>2.9262969943457989E-2</v>
      </c>
      <c r="J1334" s="158">
        <v>1</v>
      </c>
      <c r="K1334" s="159">
        <v>10081</v>
      </c>
      <c r="L1334" s="141"/>
      <c r="M1334" s="158">
        <v>0.307</v>
      </c>
      <c r="N1334" s="158">
        <v>0.32600000000000001</v>
      </c>
      <c r="O1334" s="158">
        <v>0.496</v>
      </c>
      <c r="P1334" s="158">
        <v>0.51600000000000001</v>
      </c>
      <c r="Q1334" s="158">
        <v>8.3000000000000004E-2</v>
      </c>
      <c r="R1334" s="158">
        <v>9.4E-2</v>
      </c>
      <c r="S1334" s="158">
        <v>1.7999999999999999E-2</v>
      </c>
      <c r="T1334" s="158">
        <v>2.4E-2</v>
      </c>
      <c r="U1334" s="158">
        <v>1E-3</v>
      </c>
      <c r="V1334" s="158">
        <v>2E-3</v>
      </c>
      <c r="W1334" s="158">
        <v>3.1E-2</v>
      </c>
      <c r="X1334" s="158">
        <v>3.7999999999999999E-2</v>
      </c>
      <c r="Y1334" s="158">
        <v>2E-3</v>
      </c>
      <c r="Z1334" s="158">
        <v>5.0000000000000001E-3</v>
      </c>
      <c r="AA1334" s="158">
        <v>2.5999999999999999E-2</v>
      </c>
      <c r="AB1334" s="158">
        <v>3.3000000000000002E-2</v>
      </c>
    </row>
    <row r="1335" spans="1:28" x14ac:dyDescent="0.25">
      <c r="A1335" s="159" t="s">
        <v>5257</v>
      </c>
      <c r="B1335" s="158" t="s">
        <v>294</v>
      </c>
      <c r="C1335" s="158">
        <v>0.41860465116279072</v>
      </c>
      <c r="D1335" s="158">
        <v>0.37209302325581395</v>
      </c>
      <c r="E1335" s="158">
        <v>9.0116279069767435E-2</v>
      </c>
      <c r="F1335" s="158">
        <v>1.4534883720930232E-2</v>
      </c>
      <c r="G1335" s="158">
        <v>8.4302325581395346E-2</v>
      </c>
      <c r="H1335" s="158" t="s">
        <v>294</v>
      </c>
      <c r="I1335" s="158">
        <v>2.0348837209302327E-2</v>
      </c>
      <c r="J1335" s="158">
        <v>1</v>
      </c>
      <c r="K1335" s="159">
        <v>344</v>
      </c>
      <c r="L1335" s="141"/>
      <c r="M1335" s="158" t="s">
        <v>294</v>
      </c>
      <c r="N1335" s="158" t="s">
        <v>294</v>
      </c>
      <c r="O1335" s="158">
        <v>0.36799999999999999</v>
      </c>
      <c r="P1335" s="158">
        <v>0.47099999999999997</v>
      </c>
      <c r="Q1335" s="158">
        <v>0.32300000000000001</v>
      </c>
      <c r="R1335" s="158">
        <v>0.42399999999999999</v>
      </c>
      <c r="S1335" s="158">
        <v>6.4000000000000001E-2</v>
      </c>
      <c r="T1335" s="158">
        <v>0.125</v>
      </c>
      <c r="U1335" s="158">
        <v>6.0000000000000001E-3</v>
      </c>
      <c r="V1335" s="158">
        <v>3.4000000000000002E-2</v>
      </c>
      <c r="W1335" s="158">
        <v>5.8999999999999997E-2</v>
      </c>
      <c r="X1335" s="158">
        <v>0.11799999999999999</v>
      </c>
      <c r="Y1335" s="158" t="s">
        <v>294</v>
      </c>
      <c r="Z1335" s="158" t="s">
        <v>294</v>
      </c>
      <c r="AA1335" s="158">
        <v>0.01</v>
      </c>
      <c r="AB1335" s="158">
        <v>4.1000000000000002E-2</v>
      </c>
    </row>
    <row r="1336" spans="1:28" x14ac:dyDescent="0.25">
      <c r="A1336" s="159" t="s">
        <v>5258</v>
      </c>
      <c r="B1336" s="158" t="s">
        <v>294</v>
      </c>
      <c r="C1336" s="158">
        <v>0.28915662650602408</v>
      </c>
      <c r="D1336" s="158">
        <v>0.38554216867469882</v>
      </c>
      <c r="E1336" s="158">
        <v>0.21686746987951808</v>
      </c>
      <c r="F1336" s="158">
        <v>1.2048192771084338E-2</v>
      </c>
      <c r="G1336" s="158">
        <v>6.0240963855421686E-2</v>
      </c>
      <c r="H1336" s="158" t="s">
        <v>294</v>
      </c>
      <c r="I1336" s="158">
        <v>3.614457831325301E-2</v>
      </c>
      <c r="J1336" s="158">
        <v>1</v>
      </c>
      <c r="K1336" s="159">
        <v>83</v>
      </c>
      <c r="L1336" s="141"/>
      <c r="M1336" s="158" t="s">
        <v>294</v>
      </c>
      <c r="N1336" s="158" t="s">
        <v>294</v>
      </c>
      <c r="O1336" s="158">
        <v>0.20300000000000001</v>
      </c>
      <c r="P1336" s="158">
        <v>0.39400000000000002</v>
      </c>
      <c r="Q1336" s="158">
        <v>0.28799999999999998</v>
      </c>
      <c r="R1336" s="158">
        <v>0.49299999999999999</v>
      </c>
      <c r="S1336" s="158">
        <v>0.14199999999999999</v>
      </c>
      <c r="T1336" s="158">
        <v>0.317</v>
      </c>
      <c r="U1336" s="158">
        <v>2E-3</v>
      </c>
      <c r="V1336" s="158">
        <v>6.5000000000000002E-2</v>
      </c>
      <c r="W1336" s="158">
        <v>2.5999999999999999E-2</v>
      </c>
      <c r="X1336" s="158">
        <v>0.13300000000000001</v>
      </c>
      <c r="Y1336" s="158" t="s">
        <v>294</v>
      </c>
      <c r="Z1336" s="158" t="s">
        <v>294</v>
      </c>
      <c r="AA1336" s="158">
        <v>1.2E-2</v>
      </c>
      <c r="AB1336" s="158">
        <v>0.10100000000000001</v>
      </c>
    </row>
    <row r="1337" spans="1:28" x14ac:dyDescent="0.25">
      <c r="A1337" s="159" t="s">
        <v>5259</v>
      </c>
      <c r="B1337" s="158" t="s">
        <v>294</v>
      </c>
      <c r="C1337" s="158">
        <v>0.36585365853658536</v>
      </c>
      <c r="D1337" s="158">
        <v>0.22357723577235772</v>
      </c>
      <c r="E1337" s="158">
        <v>0.33536585365853661</v>
      </c>
      <c r="F1337" s="158">
        <v>6.0975609756097563E-3</v>
      </c>
      <c r="G1337" s="158">
        <v>3.8617886178861791E-2</v>
      </c>
      <c r="H1337" s="158" t="s">
        <v>294</v>
      </c>
      <c r="I1337" s="158">
        <v>3.048780487804878E-2</v>
      </c>
      <c r="J1337" s="158">
        <v>1</v>
      </c>
      <c r="K1337" s="159">
        <v>492</v>
      </c>
      <c r="L1337" s="141"/>
      <c r="M1337" s="158" t="s">
        <v>294</v>
      </c>
      <c r="N1337" s="158" t="s">
        <v>294</v>
      </c>
      <c r="O1337" s="158">
        <v>0.32400000000000001</v>
      </c>
      <c r="P1337" s="158">
        <v>0.40899999999999997</v>
      </c>
      <c r="Q1337" s="158">
        <v>0.189</v>
      </c>
      <c r="R1337" s="158">
        <v>0.26200000000000001</v>
      </c>
      <c r="S1337" s="158">
        <v>0.29499999999999998</v>
      </c>
      <c r="T1337" s="158">
        <v>0.378</v>
      </c>
      <c r="U1337" s="158">
        <v>2E-3</v>
      </c>
      <c r="V1337" s="158">
        <v>1.7999999999999999E-2</v>
      </c>
      <c r="W1337" s="158">
        <v>2.5000000000000001E-2</v>
      </c>
      <c r="X1337" s="158">
        <v>0.06</v>
      </c>
      <c r="Y1337" s="158" t="s">
        <v>294</v>
      </c>
      <c r="Z1337" s="158" t="s">
        <v>294</v>
      </c>
      <c r="AA1337" s="158">
        <v>1.9E-2</v>
      </c>
      <c r="AB1337" s="158">
        <v>0.05</v>
      </c>
    </row>
    <row r="1338" spans="1:28" x14ac:dyDescent="0.25">
      <c r="A1338" s="159" t="s">
        <v>5260</v>
      </c>
      <c r="B1338" s="158" t="s">
        <v>294</v>
      </c>
      <c r="C1338" s="158">
        <v>0.5889145496535797</v>
      </c>
      <c r="D1338" s="158">
        <v>0.24480369515011546</v>
      </c>
      <c r="E1338" s="158">
        <v>8.7759815242494224E-2</v>
      </c>
      <c r="F1338" s="158">
        <v>6.9284064665127024E-3</v>
      </c>
      <c r="G1338" s="158">
        <v>4.1570438799076209E-2</v>
      </c>
      <c r="H1338" s="158">
        <v>4.6189376443418013E-3</v>
      </c>
      <c r="I1338" s="158">
        <v>2.5404157043879907E-2</v>
      </c>
      <c r="J1338" s="158">
        <v>1</v>
      </c>
      <c r="K1338" s="159">
        <v>433</v>
      </c>
      <c r="L1338" s="141"/>
      <c r="M1338" s="158" t="s">
        <v>294</v>
      </c>
      <c r="N1338" s="158" t="s">
        <v>294</v>
      </c>
      <c r="O1338" s="158">
        <v>0.54200000000000004</v>
      </c>
      <c r="P1338" s="158">
        <v>0.63400000000000001</v>
      </c>
      <c r="Q1338" s="158">
        <v>0.20699999999999999</v>
      </c>
      <c r="R1338" s="158">
        <v>0.28699999999999998</v>
      </c>
      <c r="S1338" s="158">
        <v>6.5000000000000002E-2</v>
      </c>
      <c r="T1338" s="158">
        <v>0.11799999999999999</v>
      </c>
      <c r="U1338" s="158">
        <v>2E-3</v>
      </c>
      <c r="V1338" s="158">
        <v>0.02</v>
      </c>
      <c r="W1338" s="158">
        <v>2.5999999999999999E-2</v>
      </c>
      <c r="X1338" s="158">
        <v>6.5000000000000002E-2</v>
      </c>
      <c r="Y1338" s="158">
        <v>1E-3</v>
      </c>
      <c r="Z1338" s="158">
        <v>1.7000000000000001E-2</v>
      </c>
      <c r="AA1338" s="158">
        <v>1.4E-2</v>
      </c>
      <c r="AB1338" s="158">
        <v>4.4999999999999998E-2</v>
      </c>
    </row>
    <row r="1339" spans="1:28" x14ac:dyDescent="0.25">
      <c r="A1339" s="159" t="s">
        <v>5261</v>
      </c>
      <c r="B1339" s="158" t="s">
        <v>294</v>
      </c>
      <c r="C1339" s="158">
        <v>0.38205980066445183</v>
      </c>
      <c r="D1339" s="158">
        <v>0.35548172757475083</v>
      </c>
      <c r="E1339" s="158">
        <v>0.16279069767441862</v>
      </c>
      <c r="F1339" s="158">
        <v>6.6445182724252493E-3</v>
      </c>
      <c r="G1339" s="158">
        <v>4.6511627906976744E-2</v>
      </c>
      <c r="H1339" s="158" t="s">
        <v>294</v>
      </c>
      <c r="I1339" s="158">
        <v>4.6511627906976744E-2</v>
      </c>
      <c r="J1339" s="158">
        <v>1</v>
      </c>
      <c r="K1339" s="159">
        <v>301</v>
      </c>
      <c r="L1339" s="141"/>
      <c r="M1339" s="158" t="s">
        <v>294</v>
      </c>
      <c r="N1339" s="158" t="s">
        <v>294</v>
      </c>
      <c r="O1339" s="158">
        <v>0.32900000000000001</v>
      </c>
      <c r="P1339" s="158">
        <v>0.438</v>
      </c>
      <c r="Q1339" s="158">
        <v>0.30399999999999999</v>
      </c>
      <c r="R1339" s="158">
        <v>0.41099999999999998</v>
      </c>
      <c r="S1339" s="158">
        <v>0.125</v>
      </c>
      <c r="T1339" s="158">
        <v>0.20899999999999999</v>
      </c>
      <c r="U1339" s="158">
        <v>2E-3</v>
      </c>
      <c r="V1339" s="158">
        <v>2.4E-2</v>
      </c>
      <c r="W1339" s="158">
        <v>2.8000000000000001E-2</v>
      </c>
      <c r="X1339" s="158">
        <v>7.6999999999999999E-2</v>
      </c>
      <c r="Y1339" s="158" t="s">
        <v>294</v>
      </c>
      <c r="Z1339" s="158" t="s">
        <v>294</v>
      </c>
      <c r="AA1339" s="158">
        <v>2.8000000000000001E-2</v>
      </c>
      <c r="AB1339" s="158">
        <v>7.6999999999999999E-2</v>
      </c>
    </row>
    <row r="1340" spans="1:28" x14ac:dyDescent="0.25">
      <c r="A1340" s="159" t="s">
        <v>5262</v>
      </c>
      <c r="B1340" s="158" t="s">
        <v>294</v>
      </c>
      <c r="C1340" s="158">
        <v>0.20934256055363321</v>
      </c>
      <c r="D1340" s="158">
        <v>0.52249134948096887</v>
      </c>
      <c r="E1340" s="158">
        <v>0.13321799307958476</v>
      </c>
      <c r="F1340" s="158">
        <v>1.7301038062283738E-2</v>
      </c>
      <c r="G1340" s="158">
        <v>6.5743944636678195E-2</v>
      </c>
      <c r="H1340" s="158" t="s">
        <v>294</v>
      </c>
      <c r="I1340" s="158">
        <v>5.1903114186851208E-2</v>
      </c>
      <c r="J1340" s="158">
        <v>1</v>
      </c>
      <c r="K1340" s="159">
        <v>578</v>
      </c>
      <c r="L1340" s="141"/>
      <c r="M1340" s="158" t="s">
        <v>294</v>
      </c>
      <c r="N1340" s="158" t="s">
        <v>294</v>
      </c>
      <c r="O1340" s="158">
        <v>0.17799999999999999</v>
      </c>
      <c r="P1340" s="158">
        <v>0.24399999999999999</v>
      </c>
      <c r="Q1340" s="158">
        <v>0.48199999999999998</v>
      </c>
      <c r="R1340" s="158">
        <v>0.56299999999999994</v>
      </c>
      <c r="S1340" s="158">
        <v>0.108</v>
      </c>
      <c r="T1340" s="158">
        <v>0.16300000000000001</v>
      </c>
      <c r="U1340" s="158">
        <v>8.9999999999999993E-3</v>
      </c>
      <c r="V1340" s="158">
        <v>3.2000000000000001E-2</v>
      </c>
      <c r="W1340" s="158">
        <v>4.8000000000000001E-2</v>
      </c>
      <c r="X1340" s="158">
        <v>8.8999999999999996E-2</v>
      </c>
      <c r="Y1340" s="158" t="s">
        <v>294</v>
      </c>
      <c r="Z1340" s="158" t="s">
        <v>294</v>
      </c>
      <c r="AA1340" s="158">
        <v>3.6999999999999998E-2</v>
      </c>
      <c r="AB1340" s="158">
        <v>7.2999999999999995E-2</v>
      </c>
    </row>
    <row r="1341" spans="1:28" x14ac:dyDescent="0.25">
      <c r="A1341" s="159" t="s">
        <v>5263</v>
      </c>
      <c r="B1341" s="158" t="s">
        <v>294</v>
      </c>
      <c r="C1341" s="158">
        <v>0.39873417721518989</v>
      </c>
      <c r="D1341" s="158">
        <v>0.29746835443037972</v>
      </c>
      <c r="E1341" s="158">
        <v>0.10126582278481013</v>
      </c>
      <c r="F1341" s="158">
        <v>9.4936708860759497E-3</v>
      </c>
      <c r="G1341" s="158">
        <v>0.14873417721518986</v>
      </c>
      <c r="H1341" s="158" t="s">
        <v>294</v>
      </c>
      <c r="I1341" s="158">
        <v>4.4303797468354431E-2</v>
      </c>
      <c r="J1341" s="158">
        <v>1</v>
      </c>
      <c r="K1341" s="159">
        <v>316</v>
      </c>
      <c r="L1341" s="141"/>
      <c r="M1341" s="158" t="s">
        <v>294</v>
      </c>
      <c r="N1341" s="158" t="s">
        <v>294</v>
      </c>
      <c r="O1341" s="158">
        <v>0.34599999999999997</v>
      </c>
      <c r="P1341" s="158">
        <v>0.45400000000000001</v>
      </c>
      <c r="Q1341" s="158">
        <v>0.25</v>
      </c>
      <c r="R1341" s="158">
        <v>0.35</v>
      </c>
      <c r="S1341" s="158">
        <v>7.2999999999999995E-2</v>
      </c>
      <c r="T1341" s="158">
        <v>0.13900000000000001</v>
      </c>
      <c r="U1341" s="158">
        <v>3.0000000000000001E-3</v>
      </c>
      <c r="V1341" s="158">
        <v>2.8000000000000001E-2</v>
      </c>
      <c r="W1341" s="158">
        <v>0.114</v>
      </c>
      <c r="X1341" s="158">
        <v>0.192</v>
      </c>
      <c r="Y1341" s="158" t="s">
        <v>294</v>
      </c>
      <c r="Z1341" s="158" t="s">
        <v>294</v>
      </c>
      <c r="AA1341" s="158">
        <v>2.7E-2</v>
      </c>
      <c r="AB1341" s="158">
        <v>7.2999999999999995E-2</v>
      </c>
    </row>
    <row r="1342" spans="1:28" x14ac:dyDescent="0.25">
      <c r="A1342" s="159" t="s">
        <v>5264</v>
      </c>
      <c r="B1342" s="158" t="s">
        <v>294</v>
      </c>
      <c r="C1342" s="158">
        <v>0.26618705035971224</v>
      </c>
      <c r="D1342" s="158">
        <v>0.27946873270614275</v>
      </c>
      <c r="E1342" s="158">
        <v>0.18428334255672385</v>
      </c>
      <c r="F1342" s="158">
        <v>2.1029330381848368E-2</v>
      </c>
      <c r="G1342" s="158">
        <v>0.21140011068068623</v>
      </c>
      <c r="H1342" s="158">
        <v>8.3010514665190927E-3</v>
      </c>
      <c r="I1342" s="158">
        <v>2.9330381848367459E-2</v>
      </c>
      <c r="J1342" s="158">
        <v>1</v>
      </c>
      <c r="K1342" s="159">
        <v>1807</v>
      </c>
      <c r="L1342" s="141"/>
      <c r="M1342" s="158" t="s">
        <v>294</v>
      </c>
      <c r="N1342" s="158" t="s">
        <v>294</v>
      </c>
      <c r="O1342" s="158">
        <v>0.246</v>
      </c>
      <c r="P1342" s="158">
        <v>0.28699999999999998</v>
      </c>
      <c r="Q1342" s="158">
        <v>0.25900000000000001</v>
      </c>
      <c r="R1342" s="158">
        <v>0.30099999999999999</v>
      </c>
      <c r="S1342" s="158">
        <v>0.16700000000000001</v>
      </c>
      <c r="T1342" s="158">
        <v>0.20300000000000001</v>
      </c>
      <c r="U1342" s="158">
        <v>1.4999999999999999E-2</v>
      </c>
      <c r="V1342" s="158">
        <v>2.9000000000000001E-2</v>
      </c>
      <c r="W1342" s="158">
        <v>0.193</v>
      </c>
      <c r="X1342" s="158">
        <v>0.23100000000000001</v>
      </c>
      <c r="Y1342" s="158">
        <v>5.0000000000000001E-3</v>
      </c>
      <c r="Z1342" s="158">
        <v>1.4E-2</v>
      </c>
      <c r="AA1342" s="158">
        <v>2.1999999999999999E-2</v>
      </c>
      <c r="AB1342" s="158">
        <v>3.7999999999999999E-2</v>
      </c>
    </row>
    <row r="1343" spans="1:28" x14ac:dyDescent="0.25">
      <c r="A1343" s="159" t="s">
        <v>5265</v>
      </c>
      <c r="B1343" s="158" t="s">
        <v>294</v>
      </c>
      <c r="C1343" s="158">
        <v>3.6971830985915492E-2</v>
      </c>
      <c r="D1343" s="158">
        <v>0.26760563380281688</v>
      </c>
      <c r="E1343" s="158">
        <v>0.13028169014084506</v>
      </c>
      <c r="F1343" s="158">
        <v>1.5845070422535211E-2</v>
      </c>
      <c r="G1343" s="158">
        <v>0.50352112676056338</v>
      </c>
      <c r="H1343" s="158">
        <v>7.0422535211267607E-3</v>
      </c>
      <c r="I1343" s="158">
        <v>3.873239436619718E-2</v>
      </c>
      <c r="J1343" s="158">
        <v>0.99999999999999989</v>
      </c>
      <c r="K1343" s="159">
        <v>568</v>
      </c>
      <c r="L1343" s="141"/>
      <c r="M1343" s="158" t="s">
        <v>294</v>
      </c>
      <c r="N1343" s="158" t="s">
        <v>294</v>
      </c>
      <c r="O1343" s="158">
        <v>2.4E-2</v>
      </c>
      <c r="P1343" s="158">
        <v>5.6000000000000001E-2</v>
      </c>
      <c r="Q1343" s="158">
        <v>0.23300000000000001</v>
      </c>
      <c r="R1343" s="158">
        <v>0.30499999999999999</v>
      </c>
      <c r="S1343" s="158">
        <v>0.105</v>
      </c>
      <c r="T1343" s="158">
        <v>0.16</v>
      </c>
      <c r="U1343" s="158">
        <v>8.0000000000000002E-3</v>
      </c>
      <c r="V1343" s="158">
        <v>0.03</v>
      </c>
      <c r="W1343" s="158">
        <v>0.46300000000000002</v>
      </c>
      <c r="X1343" s="158">
        <v>0.54400000000000004</v>
      </c>
      <c r="Y1343" s="158">
        <v>3.0000000000000001E-3</v>
      </c>
      <c r="Z1343" s="158">
        <v>1.7999999999999999E-2</v>
      </c>
      <c r="AA1343" s="158">
        <v>2.5999999999999999E-2</v>
      </c>
      <c r="AB1343" s="158">
        <v>5.8000000000000003E-2</v>
      </c>
    </row>
    <row r="1344" spans="1:28" x14ac:dyDescent="0.25">
      <c r="A1344" s="159" t="s">
        <v>5266</v>
      </c>
      <c r="B1344" s="158" t="s">
        <v>294</v>
      </c>
      <c r="C1344" s="158">
        <v>0.16376811594202897</v>
      </c>
      <c r="D1344" s="158">
        <v>0.48695652173913045</v>
      </c>
      <c r="E1344" s="158">
        <v>0.11014492753623188</v>
      </c>
      <c r="F1344" s="158">
        <v>4.3478260869565218E-3</v>
      </c>
      <c r="G1344" s="158">
        <v>0.15072463768115943</v>
      </c>
      <c r="H1344" s="158">
        <v>7.246376811594203E-3</v>
      </c>
      <c r="I1344" s="158">
        <v>7.6811594202898556E-2</v>
      </c>
      <c r="J1344" s="158">
        <v>0.99999999999999989</v>
      </c>
      <c r="K1344" s="159">
        <v>690</v>
      </c>
      <c r="L1344" s="141"/>
      <c r="M1344" s="158" t="s">
        <v>294</v>
      </c>
      <c r="N1344" s="158" t="s">
        <v>294</v>
      </c>
      <c r="O1344" s="158">
        <v>0.13800000000000001</v>
      </c>
      <c r="P1344" s="158">
        <v>0.193</v>
      </c>
      <c r="Q1344" s="158">
        <v>0.45</v>
      </c>
      <c r="R1344" s="158">
        <v>0.52400000000000002</v>
      </c>
      <c r="S1344" s="158">
        <v>8.8999999999999996E-2</v>
      </c>
      <c r="T1344" s="158">
        <v>0.13600000000000001</v>
      </c>
      <c r="U1344" s="158">
        <v>1E-3</v>
      </c>
      <c r="V1344" s="158">
        <v>1.2999999999999999E-2</v>
      </c>
      <c r="W1344" s="158">
        <v>0.126</v>
      </c>
      <c r="X1344" s="158">
        <v>0.17899999999999999</v>
      </c>
      <c r="Y1344" s="158">
        <v>3.0000000000000001E-3</v>
      </c>
      <c r="Z1344" s="158">
        <v>1.7000000000000001E-2</v>
      </c>
      <c r="AA1344" s="158">
        <v>5.8999999999999997E-2</v>
      </c>
      <c r="AB1344" s="158">
        <v>9.9000000000000005E-2</v>
      </c>
    </row>
    <row r="1345" spans="1:28" x14ac:dyDescent="0.25">
      <c r="A1345" s="159" t="s">
        <v>5267</v>
      </c>
      <c r="B1345" s="158" t="s">
        <v>294</v>
      </c>
      <c r="C1345" s="158">
        <v>6.7164179104477612E-2</v>
      </c>
      <c r="D1345" s="158">
        <v>0.26119402985074625</v>
      </c>
      <c r="E1345" s="158">
        <v>0.11194029850746269</v>
      </c>
      <c r="F1345" s="158">
        <v>5.5970149253731345E-2</v>
      </c>
      <c r="G1345" s="158">
        <v>0.44776119402985076</v>
      </c>
      <c r="H1345" s="158">
        <v>7.462686567164179E-3</v>
      </c>
      <c r="I1345" s="158">
        <v>4.8507462686567165E-2</v>
      </c>
      <c r="J1345" s="158">
        <v>0.99999999999999989</v>
      </c>
      <c r="K1345" s="159">
        <v>268</v>
      </c>
      <c r="L1345" s="141"/>
      <c r="M1345" s="158" t="s">
        <v>294</v>
      </c>
      <c r="N1345" s="158" t="s">
        <v>294</v>
      </c>
      <c r="O1345" s="158">
        <v>4.2999999999999997E-2</v>
      </c>
      <c r="P1345" s="158">
        <v>0.104</v>
      </c>
      <c r="Q1345" s="158">
        <v>0.21199999999999999</v>
      </c>
      <c r="R1345" s="158">
        <v>0.317</v>
      </c>
      <c r="S1345" s="158">
        <v>0.08</v>
      </c>
      <c r="T1345" s="158">
        <v>0.155</v>
      </c>
      <c r="U1345" s="158">
        <v>3.4000000000000002E-2</v>
      </c>
      <c r="V1345" s="158">
        <v>0.09</v>
      </c>
      <c r="W1345" s="158">
        <v>0.38900000000000001</v>
      </c>
      <c r="X1345" s="158">
        <v>0.50800000000000001</v>
      </c>
      <c r="Y1345" s="158">
        <v>2E-3</v>
      </c>
      <c r="Z1345" s="158">
        <v>2.7E-2</v>
      </c>
      <c r="AA1345" s="158">
        <v>2.9000000000000001E-2</v>
      </c>
      <c r="AB1345" s="158">
        <v>8.1000000000000003E-2</v>
      </c>
    </row>
    <row r="1346" spans="1:28" x14ac:dyDescent="0.25">
      <c r="A1346" s="159" t="s">
        <v>5268</v>
      </c>
      <c r="B1346" s="158" t="s">
        <v>294</v>
      </c>
      <c r="C1346" s="158">
        <v>0.14311270125223613</v>
      </c>
      <c r="D1346" s="158">
        <v>0.32200357781753131</v>
      </c>
      <c r="E1346" s="158">
        <v>0.13774597495527727</v>
      </c>
      <c r="F1346" s="158">
        <v>1.0733452593917709E-2</v>
      </c>
      <c r="G1346" s="158">
        <v>0.3434704830053667</v>
      </c>
      <c r="H1346" s="158">
        <v>1.0733452593917709E-2</v>
      </c>
      <c r="I1346" s="158">
        <v>3.2200357781753133E-2</v>
      </c>
      <c r="J1346" s="158">
        <v>0.99999999999999989</v>
      </c>
      <c r="K1346" s="159">
        <v>559</v>
      </c>
      <c r="L1346" s="141"/>
      <c r="M1346" s="158" t="s">
        <v>294</v>
      </c>
      <c r="N1346" s="158" t="s">
        <v>294</v>
      </c>
      <c r="O1346" s="158">
        <v>0.11700000000000001</v>
      </c>
      <c r="P1346" s="158">
        <v>0.17499999999999999</v>
      </c>
      <c r="Q1346" s="158">
        <v>0.28499999999999998</v>
      </c>
      <c r="R1346" s="158">
        <v>0.36199999999999999</v>
      </c>
      <c r="S1346" s="158">
        <v>0.112</v>
      </c>
      <c r="T1346" s="158">
        <v>0.16900000000000001</v>
      </c>
      <c r="U1346" s="158">
        <v>5.0000000000000001E-3</v>
      </c>
      <c r="V1346" s="158">
        <v>2.3E-2</v>
      </c>
      <c r="W1346" s="158">
        <v>0.30499999999999999</v>
      </c>
      <c r="X1346" s="158">
        <v>0.38400000000000001</v>
      </c>
      <c r="Y1346" s="158">
        <v>5.0000000000000001E-3</v>
      </c>
      <c r="Z1346" s="158">
        <v>2.3E-2</v>
      </c>
      <c r="AA1346" s="158">
        <v>0.02</v>
      </c>
      <c r="AB1346" s="158">
        <v>0.05</v>
      </c>
    </row>
    <row r="1347" spans="1:28" x14ac:dyDescent="0.25">
      <c r="A1347" s="159" t="s">
        <v>5269</v>
      </c>
      <c r="B1347" s="158" t="s">
        <v>294</v>
      </c>
      <c r="C1347" s="158">
        <v>0.28647297719462667</v>
      </c>
      <c r="D1347" s="158">
        <v>0.21711965010934084</v>
      </c>
      <c r="E1347" s="158">
        <v>0.12011871290221805</v>
      </c>
      <c r="F1347" s="158">
        <v>1.7182130584192441E-2</v>
      </c>
      <c r="G1347" s="158">
        <v>0.33302093095907531</v>
      </c>
      <c r="H1347" s="158">
        <v>7.4976569821930648E-3</v>
      </c>
      <c r="I1347" s="158">
        <v>1.8587941268353638E-2</v>
      </c>
      <c r="J1347" s="158">
        <v>1.0000000000000002</v>
      </c>
      <c r="K1347" s="159">
        <v>6402</v>
      </c>
      <c r="L1347" s="141"/>
      <c r="M1347" s="158" t="s">
        <v>294</v>
      </c>
      <c r="N1347" s="158" t="s">
        <v>294</v>
      </c>
      <c r="O1347" s="158">
        <v>0.27600000000000002</v>
      </c>
      <c r="P1347" s="158">
        <v>0.29799999999999999</v>
      </c>
      <c r="Q1347" s="158">
        <v>0.20699999999999999</v>
      </c>
      <c r="R1347" s="158">
        <v>0.22700000000000001</v>
      </c>
      <c r="S1347" s="158">
        <v>0.112</v>
      </c>
      <c r="T1347" s="158">
        <v>0.128</v>
      </c>
      <c r="U1347" s="158">
        <v>1.4E-2</v>
      </c>
      <c r="V1347" s="158">
        <v>2.1000000000000001E-2</v>
      </c>
      <c r="W1347" s="158">
        <v>0.32200000000000001</v>
      </c>
      <c r="X1347" s="158">
        <v>0.34499999999999997</v>
      </c>
      <c r="Y1347" s="158">
        <v>6.0000000000000001E-3</v>
      </c>
      <c r="Z1347" s="158">
        <v>0.01</v>
      </c>
      <c r="AA1347" s="158">
        <v>1.6E-2</v>
      </c>
      <c r="AB1347" s="158">
        <v>2.1999999999999999E-2</v>
      </c>
    </row>
    <row r="1348" spans="1:28" x14ac:dyDescent="0.25">
      <c r="A1348" s="159" t="s">
        <v>5270</v>
      </c>
      <c r="B1348" s="158" t="s">
        <v>294</v>
      </c>
      <c r="C1348" s="158">
        <v>0.78260869565217395</v>
      </c>
      <c r="D1348" s="158">
        <v>8.6956521739130432E-2</v>
      </c>
      <c r="E1348" s="158">
        <v>2.8985507246376812E-2</v>
      </c>
      <c r="F1348" s="158" t="s">
        <v>294</v>
      </c>
      <c r="G1348" s="158">
        <v>5.7971014492753624E-2</v>
      </c>
      <c r="H1348" s="158" t="s">
        <v>294</v>
      </c>
      <c r="I1348" s="158">
        <v>4.3478260869565216E-2</v>
      </c>
      <c r="J1348" s="158">
        <v>1.0000000000000002</v>
      </c>
      <c r="K1348" s="159">
        <v>69</v>
      </c>
      <c r="L1348" s="141"/>
      <c r="M1348" s="158" t="s">
        <v>294</v>
      </c>
      <c r="N1348" s="158" t="s">
        <v>294</v>
      </c>
      <c r="O1348" s="158">
        <v>0.67200000000000004</v>
      </c>
      <c r="P1348" s="158">
        <v>0.86399999999999999</v>
      </c>
      <c r="Q1348" s="158">
        <v>0.04</v>
      </c>
      <c r="R1348" s="158">
        <v>0.17699999999999999</v>
      </c>
      <c r="S1348" s="158">
        <v>8.0000000000000002E-3</v>
      </c>
      <c r="T1348" s="158">
        <v>0.1</v>
      </c>
      <c r="U1348" s="158" t="s">
        <v>294</v>
      </c>
      <c r="V1348" s="158" t="s">
        <v>294</v>
      </c>
      <c r="W1348" s="158">
        <v>2.3E-2</v>
      </c>
      <c r="X1348" s="158">
        <v>0.14000000000000001</v>
      </c>
      <c r="Y1348" s="158" t="s">
        <v>294</v>
      </c>
      <c r="Z1348" s="158" t="s">
        <v>294</v>
      </c>
      <c r="AA1348" s="158">
        <v>1.4999999999999999E-2</v>
      </c>
      <c r="AB1348" s="158">
        <v>0.12</v>
      </c>
    </row>
    <row r="1349" spans="1:28" x14ac:dyDescent="0.25">
      <c r="A1349" s="159" t="s">
        <v>5271</v>
      </c>
      <c r="B1349" s="158" t="s">
        <v>294</v>
      </c>
      <c r="C1349" s="158">
        <v>0.57119368628740541</v>
      </c>
      <c r="D1349" s="158">
        <v>0.28904965471884247</v>
      </c>
      <c r="E1349" s="158">
        <v>5.2285432423544886E-2</v>
      </c>
      <c r="F1349" s="158">
        <v>5.2614271621177246E-3</v>
      </c>
      <c r="G1349" s="158">
        <v>1.8743834265044394E-2</v>
      </c>
      <c r="H1349" s="158">
        <v>9.8651759289707336E-4</v>
      </c>
      <c r="I1349" s="158">
        <v>6.2479447550147976E-2</v>
      </c>
      <c r="J1349" s="158">
        <v>1</v>
      </c>
      <c r="K1349" s="159">
        <v>3041</v>
      </c>
      <c r="L1349" s="141"/>
      <c r="M1349" s="158" t="s">
        <v>294</v>
      </c>
      <c r="N1349" s="158" t="s">
        <v>294</v>
      </c>
      <c r="O1349" s="158">
        <v>0.55400000000000005</v>
      </c>
      <c r="P1349" s="158">
        <v>0.58899999999999997</v>
      </c>
      <c r="Q1349" s="158">
        <v>0.27300000000000002</v>
      </c>
      <c r="R1349" s="158">
        <v>0.30499999999999999</v>
      </c>
      <c r="S1349" s="158">
        <v>4.4999999999999998E-2</v>
      </c>
      <c r="T1349" s="158">
        <v>6.0999999999999999E-2</v>
      </c>
      <c r="U1349" s="158">
        <v>3.0000000000000001E-3</v>
      </c>
      <c r="V1349" s="158">
        <v>8.9999999999999993E-3</v>
      </c>
      <c r="W1349" s="158">
        <v>1.4E-2</v>
      </c>
      <c r="X1349" s="158">
        <v>2.4E-2</v>
      </c>
      <c r="Y1349" s="158">
        <v>0</v>
      </c>
      <c r="Z1349" s="158">
        <v>3.0000000000000001E-3</v>
      </c>
      <c r="AA1349" s="158">
        <v>5.3999999999999999E-2</v>
      </c>
      <c r="AB1349" s="158">
        <v>7.1999999999999995E-2</v>
      </c>
    </row>
    <row r="1350" spans="1:28" x14ac:dyDescent="0.25">
      <c r="A1350" s="159" t="s">
        <v>5272</v>
      </c>
      <c r="B1350" s="158" t="s">
        <v>294</v>
      </c>
      <c r="C1350" s="158">
        <v>8.1466395112016286E-3</v>
      </c>
      <c r="D1350" s="158">
        <v>0.35845213849287166</v>
      </c>
      <c r="E1350" s="158">
        <v>0.17515274949083504</v>
      </c>
      <c r="F1350" s="158">
        <v>4.0733197556008148E-2</v>
      </c>
      <c r="G1350" s="158">
        <v>0.35845213849287166</v>
      </c>
      <c r="H1350" s="158">
        <v>1.8329938900203666E-2</v>
      </c>
      <c r="I1350" s="158">
        <v>4.0733197556008148E-2</v>
      </c>
      <c r="J1350" s="158">
        <v>0.99999999999999978</v>
      </c>
      <c r="K1350" s="159">
        <v>491</v>
      </c>
      <c r="L1350" s="141"/>
      <c r="M1350" s="158" t="s">
        <v>294</v>
      </c>
      <c r="N1350" s="158" t="s">
        <v>294</v>
      </c>
      <c r="O1350" s="158">
        <v>3.0000000000000001E-3</v>
      </c>
      <c r="P1350" s="158">
        <v>2.1000000000000001E-2</v>
      </c>
      <c r="Q1350" s="158">
        <v>0.317</v>
      </c>
      <c r="R1350" s="158">
        <v>0.40200000000000002</v>
      </c>
      <c r="S1350" s="158">
        <v>0.14399999999999999</v>
      </c>
      <c r="T1350" s="158">
        <v>0.21099999999999999</v>
      </c>
      <c r="U1350" s="158">
        <v>2.7E-2</v>
      </c>
      <c r="V1350" s="158">
        <v>6.2E-2</v>
      </c>
      <c r="W1350" s="158">
        <v>0.317</v>
      </c>
      <c r="X1350" s="158">
        <v>0.40200000000000002</v>
      </c>
      <c r="Y1350" s="158">
        <v>0.01</v>
      </c>
      <c r="Z1350" s="158">
        <v>3.4000000000000002E-2</v>
      </c>
      <c r="AA1350" s="158">
        <v>2.7E-2</v>
      </c>
      <c r="AB1350" s="158">
        <v>6.2E-2</v>
      </c>
    </row>
    <row r="1351" spans="1:28" x14ac:dyDescent="0.25">
      <c r="A1351" s="159" t="s">
        <v>5273</v>
      </c>
      <c r="B1351" s="158" t="s">
        <v>294</v>
      </c>
      <c r="C1351" s="158">
        <v>0.29693486590038315</v>
      </c>
      <c r="D1351" s="158">
        <v>0.23180076628352492</v>
      </c>
      <c r="E1351" s="158">
        <v>0.1532567049808429</v>
      </c>
      <c r="F1351" s="158">
        <v>1.532567049808429E-2</v>
      </c>
      <c r="G1351" s="158">
        <v>0.28927203065134099</v>
      </c>
      <c r="H1351" s="158" t="s">
        <v>294</v>
      </c>
      <c r="I1351" s="158">
        <v>1.3409961685823755E-2</v>
      </c>
      <c r="J1351" s="158">
        <v>1</v>
      </c>
      <c r="K1351" s="159">
        <v>522</v>
      </c>
      <c r="L1351" s="141"/>
      <c r="M1351" s="158" t="s">
        <v>294</v>
      </c>
      <c r="N1351" s="158" t="s">
        <v>294</v>
      </c>
      <c r="O1351" s="158">
        <v>0.25900000000000001</v>
      </c>
      <c r="P1351" s="158">
        <v>0.33700000000000002</v>
      </c>
      <c r="Q1351" s="158">
        <v>0.19800000000000001</v>
      </c>
      <c r="R1351" s="158">
        <v>0.27</v>
      </c>
      <c r="S1351" s="158">
        <v>0.125</v>
      </c>
      <c r="T1351" s="158">
        <v>0.187</v>
      </c>
      <c r="U1351" s="158">
        <v>8.0000000000000002E-3</v>
      </c>
      <c r="V1351" s="158">
        <v>0.03</v>
      </c>
      <c r="W1351" s="158">
        <v>0.252</v>
      </c>
      <c r="X1351" s="158">
        <v>0.33</v>
      </c>
      <c r="Y1351" s="158" t="s">
        <v>294</v>
      </c>
      <c r="Z1351" s="158" t="s">
        <v>294</v>
      </c>
      <c r="AA1351" s="158">
        <v>7.0000000000000001E-3</v>
      </c>
      <c r="AB1351" s="158">
        <v>2.7E-2</v>
      </c>
    </row>
    <row r="1352" spans="1:28" x14ac:dyDescent="0.25">
      <c r="A1352" s="159" t="s">
        <v>5274</v>
      </c>
      <c r="B1352" s="158" t="s">
        <v>294</v>
      </c>
      <c r="C1352" s="158">
        <v>0.17899999999999999</v>
      </c>
      <c r="D1352" s="158">
        <v>0.38100000000000001</v>
      </c>
      <c r="E1352" s="158">
        <v>0.11</v>
      </c>
      <c r="F1352" s="158">
        <v>1.4E-2</v>
      </c>
      <c r="G1352" s="158">
        <v>0.28399999999999997</v>
      </c>
      <c r="H1352" s="158">
        <v>8.9999999999999993E-3</v>
      </c>
      <c r="I1352" s="158">
        <v>2.3E-2</v>
      </c>
      <c r="J1352" s="158">
        <v>1</v>
      </c>
      <c r="K1352" s="159">
        <v>1000</v>
      </c>
      <c r="L1352" s="141"/>
      <c r="M1352" s="158" t="s">
        <v>294</v>
      </c>
      <c r="N1352" s="158" t="s">
        <v>294</v>
      </c>
      <c r="O1352" s="158">
        <v>0.156</v>
      </c>
      <c r="P1352" s="158">
        <v>0.20399999999999999</v>
      </c>
      <c r="Q1352" s="158">
        <v>0.35099999999999998</v>
      </c>
      <c r="R1352" s="158">
        <v>0.41199999999999998</v>
      </c>
      <c r="S1352" s="158">
        <v>9.1999999999999998E-2</v>
      </c>
      <c r="T1352" s="158">
        <v>0.13100000000000001</v>
      </c>
      <c r="U1352" s="158">
        <v>8.0000000000000002E-3</v>
      </c>
      <c r="V1352" s="158">
        <v>2.3E-2</v>
      </c>
      <c r="W1352" s="158">
        <v>0.25700000000000001</v>
      </c>
      <c r="X1352" s="158">
        <v>0.313</v>
      </c>
      <c r="Y1352" s="158">
        <v>5.0000000000000001E-3</v>
      </c>
      <c r="Z1352" s="158">
        <v>1.7000000000000001E-2</v>
      </c>
      <c r="AA1352" s="158">
        <v>1.4999999999999999E-2</v>
      </c>
      <c r="AB1352" s="158">
        <v>3.4000000000000002E-2</v>
      </c>
    </row>
    <row r="1353" spans="1:28" x14ac:dyDescent="0.25">
      <c r="A1353" s="159" t="s">
        <v>5275</v>
      </c>
      <c r="B1353" s="158" t="s">
        <v>294</v>
      </c>
      <c r="C1353" s="158">
        <v>0.25252133436772695</v>
      </c>
      <c r="D1353" s="158">
        <v>0.33863460046547711</v>
      </c>
      <c r="E1353" s="158">
        <v>0.11404189294026378</v>
      </c>
      <c r="F1353" s="158">
        <v>1.2800620636152055E-2</v>
      </c>
      <c r="G1353" s="158">
        <v>0.24631497284716836</v>
      </c>
      <c r="H1353" s="158">
        <v>2.7152831652443757E-3</v>
      </c>
      <c r="I1353" s="158">
        <v>3.2971295577967415E-2</v>
      </c>
      <c r="J1353" s="158">
        <v>1.0000000000000002</v>
      </c>
      <c r="K1353" s="159">
        <v>2578</v>
      </c>
      <c r="L1353" s="141"/>
      <c r="M1353" s="158" t="s">
        <v>294</v>
      </c>
      <c r="N1353" s="158" t="s">
        <v>294</v>
      </c>
      <c r="O1353" s="158">
        <v>0.23599999999999999</v>
      </c>
      <c r="P1353" s="158">
        <v>0.27</v>
      </c>
      <c r="Q1353" s="158">
        <v>0.32100000000000001</v>
      </c>
      <c r="R1353" s="158">
        <v>0.35699999999999998</v>
      </c>
      <c r="S1353" s="158">
        <v>0.10199999999999999</v>
      </c>
      <c r="T1353" s="158">
        <v>0.127</v>
      </c>
      <c r="U1353" s="158">
        <v>8.9999999999999993E-3</v>
      </c>
      <c r="V1353" s="158">
        <v>1.7999999999999999E-2</v>
      </c>
      <c r="W1353" s="158">
        <v>0.23</v>
      </c>
      <c r="X1353" s="158">
        <v>0.26300000000000001</v>
      </c>
      <c r="Y1353" s="158">
        <v>1E-3</v>
      </c>
      <c r="Z1353" s="158">
        <v>6.0000000000000001E-3</v>
      </c>
      <c r="AA1353" s="158">
        <v>2.7E-2</v>
      </c>
      <c r="AB1353" s="158">
        <v>4.1000000000000002E-2</v>
      </c>
    </row>
    <row r="1354" spans="1:28" x14ac:dyDescent="0.25">
      <c r="A1354" s="159" t="s">
        <v>5276</v>
      </c>
      <c r="B1354" s="158" t="s">
        <v>294</v>
      </c>
      <c r="C1354" s="158">
        <v>0.41975308641975306</v>
      </c>
      <c r="D1354" s="158">
        <v>0.18453541260558803</v>
      </c>
      <c r="E1354" s="158">
        <v>7.5373619233268352E-2</v>
      </c>
      <c r="F1354" s="158">
        <v>0.10201429499675113</v>
      </c>
      <c r="G1354" s="158">
        <v>0.19363222871994801</v>
      </c>
      <c r="H1354" s="158">
        <v>1.9493177387914229E-3</v>
      </c>
      <c r="I1354" s="158">
        <v>2.2742040285899934E-2</v>
      </c>
      <c r="J1354" s="158">
        <v>1</v>
      </c>
      <c r="K1354" s="159">
        <v>1539</v>
      </c>
      <c r="L1354" s="141"/>
      <c r="M1354" s="158" t="s">
        <v>294</v>
      </c>
      <c r="N1354" s="158" t="s">
        <v>294</v>
      </c>
      <c r="O1354" s="158">
        <v>0.39500000000000002</v>
      </c>
      <c r="P1354" s="158">
        <v>0.44500000000000001</v>
      </c>
      <c r="Q1354" s="158">
        <v>0.16600000000000001</v>
      </c>
      <c r="R1354" s="158">
        <v>0.20499999999999999</v>
      </c>
      <c r="S1354" s="158">
        <v>6.3E-2</v>
      </c>
      <c r="T1354" s="158">
        <v>0.09</v>
      </c>
      <c r="U1354" s="158">
        <v>8.7999999999999995E-2</v>
      </c>
      <c r="V1354" s="158">
        <v>0.11799999999999999</v>
      </c>
      <c r="W1354" s="158">
        <v>0.17499999999999999</v>
      </c>
      <c r="X1354" s="158">
        <v>0.214</v>
      </c>
      <c r="Y1354" s="158">
        <v>1E-3</v>
      </c>
      <c r="Z1354" s="158">
        <v>6.0000000000000001E-3</v>
      </c>
      <c r="AA1354" s="158">
        <v>1.6E-2</v>
      </c>
      <c r="AB1354" s="158">
        <v>3.1E-2</v>
      </c>
    </row>
    <row r="1355" spans="1:28" x14ac:dyDescent="0.25">
      <c r="A1355" s="159" t="s">
        <v>5277</v>
      </c>
      <c r="B1355" s="158" t="s">
        <v>294</v>
      </c>
      <c r="C1355" s="158">
        <v>0.21639344262295082</v>
      </c>
      <c r="D1355" s="158">
        <v>0.35737704918032787</v>
      </c>
      <c r="E1355" s="158">
        <v>0.2262295081967213</v>
      </c>
      <c r="F1355" s="158">
        <v>1.6393442622950821E-2</v>
      </c>
      <c r="G1355" s="158">
        <v>0.15737704918032788</v>
      </c>
      <c r="H1355" s="158">
        <v>9.8360655737704927E-3</v>
      </c>
      <c r="I1355" s="158">
        <v>1.6393442622950821E-2</v>
      </c>
      <c r="J1355" s="158">
        <v>1</v>
      </c>
      <c r="K1355" s="159">
        <v>305</v>
      </c>
      <c r="L1355" s="141"/>
      <c r="M1355" s="158" t="s">
        <v>294</v>
      </c>
      <c r="N1355" s="158" t="s">
        <v>294</v>
      </c>
      <c r="O1355" s="158">
        <v>0.17399999999999999</v>
      </c>
      <c r="P1355" s="158">
        <v>0.26600000000000001</v>
      </c>
      <c r="Q1355" s="158">
        <v>0.30599999999999999</v>
      </c>
      <c r="R1355" s="158">
        <v>0.41299999999999998</v>
      </c>
      <c r="S1355" s="158">
        <v>0.183</v>
      </c>
      <c r="T1355" s="158">
        <v>0.27600000000000002</v>
      </c>
      <c r="U1355" s="158">
        <v>7.0000000000000001E-3</v>
      </c>
      <c r="V1355" s="158">
        <v>3.7999999999999999E-2</v>
      </c>
      <c r="W1355" s="158">
        <v>0.121</v>
      </c>
      <c r="X1355" s="158">
        <v>0.20200000000000001</v>
      </c>
      <c r="Y1355" s="158">
        <v>3.0000000000000001E-3</v>
      </c>
      <c r="Z1355" s="158">
        <v>2.9000000000000001E-2</v>
      </c>
      <c r="AA1355" s="158">
        <v>7.0000000000000001E-3</v>
      </c>
      <c r="AB1355" s="158">
        <v>3.7999999999999999E-2</v>
      </c>
    </row>
    <row r="1356" spans="1:28" x14ac:dyDescent="0.25">
      <c r="A1356" s="159" t="s">
        <v>5278</v>
      </c>
      <c r="B1356" s="158" t="s">
        <v>294</v>
      </c>
      <c r="C1356" s="158">
        <v>2.9850746268656717E-3</v>
      </c>
      <c r="D1356" s="158">
        <v>0.40895522388059702</v>
      </c>
      <c r="E1356" s="158">
        <v>0.29850746268656714</v>
      </c>
      <c r="F1356" s="158">
        <v>2.9850746268656716E-2</v>
      </c>
      <c r="G1356" s="158">
        <v>0.21194029850746268</v>
      </c>
      <c r="H1356" s="158">
        <v>5.9701492537313433E-3</v>
      </c>
      <c r="I1356" s="158">
        <v>4.1791044776119404E-2</v>
      </c>
      <c r="J1356" s="158">
        <v>0.99999999999999989</v>
      </c>
      <c r="K1356" s="159">
        <v>335</v>
      </c>
      <c r="L1356" s="141"/>
      <c r="M1356" s="158" t="s">
        <v>294</v>
      </c>
      <c r="N1356" s="158" t="s">
        <v>294</v>
      </c>
      <c r="O1356" s="158">
        <v>1E-3</v>
      </c>
      <c r="P1356" s="158">
        <v>1.7000000000000001E-2</v>
      </c>
      <c r="Q1356" s="158">
        <v>0.35799999999999998</v>
      </c>
      <c r="R1356" s="158">
        <v>0.46200000000000002</v>
      </c>
      <c r="S1356" s="158">
        <v>0.252</v>
      </c>
      <c r="T1356" s="158">
        <v>0.35</v>
      </c>
      <c r="U1356" s="158">
        <v>1.6E-2</v>
      </c>
      <c r="V1356" s="158">
        <v>5.3999999999999999E-2</v>
      </c>
      <c r="W1356" s="158">
        <v>0.17199999999999999</v>
      </c>
      <c r="X1356" s="158">
        <v>0.25900000000000001</v>
      </c>
      <c r="Y1356" s="158">
        <v>2E-3</v>
      </c>
      <c r="Z1356" s="158">
        <v>2.1999999999999999E-2</v>
      </c>
      <c r="AA1356" s="158">
        <v>2.5000000000000001E-2</v>
      </c>
      <c r="AB1356" s="158">
        <v>6.9000000000000006E-2</v>
      </c>
    </row>
    <row r="1357" spans="1:28" x14ac:dyDescent="0.25">
      <c r="A1357" s="159" t="s">
        <v>5279</v>
      </c>
      <c r="B1357" s="158" t="s">
        <v>294</v>
      </c>
      <c r="C1357" s="158">
        <v>9.6774193548387094E-2</v>
      </c>
      <c r="D1357" s="158">
        <v>0.53548387096774197</v>
      </c>
      <c r="E1357" s="158">
        <v>0.1064516129032258</v>
      </c>
      <c r="F1357" s="158">
        <v>9.6774193548387101E-3</v>
      </c>
      <c r="G1357" s="158">
        <v>0.22903225806451613</v>
      </c>
      <c r="H1357" s="158">
        <v>6.4516129032258064E-3</v>
      </c>
      <c r="I1357" s="158">
        <v>1.6129032258064516E-2</v>
      </c>
      <c r="J1357" s="158">
        <v>1</v>
      </c>
      <c r="K1357" s="159">
        <v>310</v>
      </c>
      <c r="L1357" s="141"/>
      <c r="M1357" s="158" t="s">
        <v>294</v>
      </c>
      <c r="N1357" s="158" t="s">
        <v>294</v>
      </c>
      <c r="O1357" s="158">
        <v>6.9000000000000006E-2</v>
      </c>
      <c r="P1357" s="158">
        <v>0.13500000000000001</v>
      </c>
      <c r="Q1357" s="158">
        <v>0.48</v>
      </c>
      <c r="R1357" s="158">
        <v>0.59</v>
      </c>
      <c r="S1357" s="158">
        <v>7.6999999999999999E-2</v>
      </c>
      <c r="T1357" s="158">
        <v>0.14599999999999999</v>
      </c>
      <c r="U1357" s="158">
        <v>3.0000000000000001E-3</v>
      </c>
      <c r="V1357" s="158">
        <v>2.8000000000000001E-2</v>
      </c>
      <c r="W1357" s="158">
        <v>0.186</v>
      </c>
      <c r="X1357" s="158">
        <v>0.27900000000000003</v>
      </c>
      <c r="Y1357" s="158">
        <v>2E-3</v>
      </c>
      <c r="Z1357" s="158">
        <v>2.3E-2</v>
      </c>
      <c r="AA1357" s="158">
        <v>7.0000000000000001E-3</v>
      </c>
      <c r="AB1357" s="158">
        <v>3.6999999999999998E-2</v>
      </c>
    </row>
    <row r="1358" spans="1:28" x14ac:dyDescent="0.25">
      <c r="A1358" s="159" t="s">
        <v>5280</v>
      </c>
      <c r="B1358" s="158">
        <v>3.0864197530864196E-3</v>
      </c>
      <c r="C1358" s="158">
        <v>0.17515432098765432</v>
      </c>
      <c r="D1358" s="158">
        <v>0.31018518518518517</v>
      </c>
      <c r="E1358" s="158">
        <v>0.16512345679012347</v>
      </c>
      <c r="F1358" s="158">
        <v>1.9290123456790122E-2</v>
      </c>
      <c r="G1358" s="158">
        <v>0.29012345679012347</v>
      </c>
      <c r="H1358" s="158">
        <v>7.716049382716049E-3</v>
      </c>
      <c r="I1358" s="158">
        <v>2.9320987654320986E-2</v>
      </c>
      <c r="J1358" s="158">
        <v>1</v>
      </c>
      <c r="K1358" s="159">
        <v>1296</v>
      </c>
      <c r="L1358" s="141"/>
      <c r="M1358" s="158">
        <v>1E-3</v>
      </c>
      <c r="N1358" s="158">
        <v>8.0000000000000002E-3</v>
      </c>
      <c r="O1358" s="158">
        <v>0.155</v>
      </c>
      <c r="P1358" s="158">
        <v>0.19700000000000001</v>
      </c>
      <c r="Q1358" s="158">
        <v>0.28599999999999998</v>
      </c>
      <c r="R1358" s="158">
        <v>0.33600000000000002</v>
      </c>
      <c r="S1358" s="158">
        <v>0.14599999999999999</v>
      </c>
      <c r="T1358" s="158">
        <v>0.186</v>
      </c>
      <c r="U1358" s="158">
        <v>1.2999999999999999E-2</v>
      </c>
      <c r="V1358" s="158">
        <v>2.8000000000000001E-2</v>
      </c>
      <c r="W1358" s="158">
        <v>0.26600000000000001</v>
      </c>
      <c r="X1358" s="158">
        <v>0.315</v>
      </c>
      <c r="Y1358" s="158">
        <v>4.0000000000000001E-3</v>
      </c>
      <c r="Z1358" s="158">
        <v>1.4E-2</v>
      </c>
      <c r="AA1358" s="158">
        <v>2.1000000000000001E-2</v>
      </c>
      <c r="AB1358" s="158">
        <v>0.04</v>
      </c>
    </row>
    <row r="1359" spans="1:28" x14ac:dyDescent="0.25">
      <c r="A1359" s="159" t="s">
        <v>5281</v>
      </c>
      <c r="B1359" s="158" t="s">
        <v>294</v>
      </c>
      <c r="C1359" s="158">
        <v>0.3235294117647059</v>
      </c>
      <c r="D1359" s="158">
        <v>0.25294117647058822</v>
      </c>
      <c r="E1359" s="158">
        <v>9.4117647058823528E-2</v>
      </c>
      <c r="F1359" s="158">
        <v>9.5588235294117654E-3</v>
      </c>
      <c r="G1359" s="158">
        <v>0.27573529411764708</v>
      </c>
      <c r="H1359" s="158">
        <v>9.5588235294117654E-3</v>
      </c>
      <c r="I1359" s="158">
        <v>3.4558823529411767E-2</v>
      </c>
      <c r="J1359" s="158">
        <v>0.99999999999999989</v>
      </c>
      <c r="K1359" s="159">
        <v>1360</v>
      </c>
      <c r="L1359" s="141"/>
      <c r="M1359" s="158" t="s">
        <v>294</v>
      </c>
      <c r="N1359" s="158" t="s">
        <v>294</v>
      </c>
      <c r="O1359" s="158">
        <v>0.29899999999999999</v>
      </c>
      <c r="P1359" s="158">
        <v>0.34899999999999998</v>
      </c>
      <c r="Q1359" s="158">
        <v>0.23100000000000001</v>
      </c>
      <c r="R1359" s="158">
        <v>0.27700000000000002</v>
      </c>
      <c r="S1359" s="158">
        <v>0.08</v>
      </c>
      <c r="T1359" s="158">
        <v>0.111</v>
      </c>
      <c r="U1359" s="158">
        <v>6.0000000000000001E-3</v>
      </c>
      <c r="V1359" s="158">
        <v>1.6E-2</v>
      </c>
      <c r="W1359" s="158">
        <v>0.253</v>
      </c>
      <c r="X1359" s="158">
        <v>0.3</v>
      </c>
      <c r="Y1359" s="158">
        <v>6.0000000000000001E-3</v>
      </c>
      <c r="Z1359" s="158">
        <v>1.6E-2</v>
      </c>
      <c r="AA1359" s="158">
        <v>2.5999999999999999E-2</v>
      </c>
      <c r="AB1359" s="158">
        <v>4.5999999999999999E-2</v>
      </c>
    </row>
    <row r="1360" spans="1:28" x14ac:dyDescent="0.25">
      <c r="A1360" s="159" t="s">
        <v>5282</v>
      </c>
      <c r="B1360" s="158" t="s">
        <v>294</v>
      </c>
      <c r="C1360" s="158">
        <v>0.16736652669466107</v>
      </c>
      <c r="D1360" s="158">
        <v>0.23515296940611877</v>
      </c>
      <c r="E1360" s="158">
        <v>0.10557888422315537</v>
      </c>
      <c r="F1360" s="158">
        <v>2.6994601079784044E-2</v>
      </c>
      <c r="G1360" s="158">
        <v>0.43131373725254951</v>
      </c>
      <c r="H1360" s="158">
        <v>9.5980803839232146E-3</v>
      </c>
      <c r="I1360" s="158">
        <v>2.399520095980804E-2</v>
      </c>
      <c r="J1360" s="158">
        <v>0.99999999999999989</v>
      </c>
      <c r="K1360" s="159">
        <v>1667</v>
      </c>
      <c r="L1360" s="141"/>
      <c r="M1360" s="158" t="s">
        <v>294</v>
      </c>
      <c r="N1360" s="158" t="s">
        <v>294</v>
      </c>
      <c r="O1360" s="158">
        <v>0.15</v>
      </c>
      <c r="P1360" s="158">
        <v>0.186</v>
      </c>
      <c r="Q1360" s="158">
        <v>0.215</v>
      </c>
      <c r="R1360" s="158">
        <v>0.25600000000000001</v>
      </c>
      <c r="S1360" s="158">
        <v>9.1999999999999998E-2</v>
      </c>
      <c r="T1360" s="158">
        <v>0.121</v>
      </c>
      <c r="U1360" s="158">
        <v>0.02</v>
      </c>
      <c r="V1360" s="158">
        <v>3.5999999999999997E-2</v>
      </c>
      <c r="W1360" s="158">
        <v>0.40799999999999997</v>
      </c>
      <c r="X1360" s="158">
        <v>0.45500000000000002</v>
      </c>
      <c r="Y1360" s="158">
        <v>6.0000000000000001E-3</v>
      </c>
      <c r="Z1360" s="158">
        <v>1.6E-2</v>
      </c>
      <c r="AA1360" s="158">
        <v>1.7999999999999999E-2</v>
      </c>
      <c r="AB1360" s="158">
        <v>3.3000000000000002E-2</v>
      </c>
    </row>
    <row r="1361" spans="1:28" x14ac:dyDescent="0.25">
      <c r="A1361" s="159" t="s">
        <v>5283</v>
      </c>
      <c r="B1361" s="158" t="s">
        <v>294</v>
      </c>
      <c r="C1361" s="158">
        <v>0.4377856780091417</v>
      </c>
      <c r="D1361" s="158">
        <v>0.36851193499238194</v>
      </c>
      <c r="E1361" s="158">
        <v>7.943118334179787E-2</v>
      </c>
      <c r="F1361" s="158">
        <v>1.0766886744540375E-2</v>
      </c>
      <c r="G1361" s="158">
        <v>6.8461147790756724E-2</v>
      </c>
      <c r="H1361" s="158">
        <v>3.2503809040121891E-3</v>
      </c>
      <c r="I1361" s="158">
        <v>3.1792788217369222E-2</v>
      </c>
      <c r="J1361" s="158">
        <v>1</v>
      </c>
      <c r="K1361" s="159">
        <v>9845</v>
      </c>
      <c r="L1361" s="141"/>
      <c r="M1361" s="158" t="s">
        <v>294</v>
      </c>
      <c r="N1361" s="158" t="s">
        <v>294</v>
      </c>
      <c r="O1361" s="158">
        <v>0.42799999999999999</v>
      </c>
      <c r="P1361" s="158">
        <v>0.44800000000000001</v>
      </c>
      <c r="Q1361" s="158">
        <v>0.35899999999999999</v>
      </c>
      <c r="R1361" s="158">
        <v>0.378</v>
      </c>
      <c r="S1361" s="158">
        <v>7.3999999999999996E-2</v>
      </c>
      <c r="T1361" s="158">
        <v>8.5000000000000006E-2</v>
      </c>
      <c r="U1361" s="158">
        <v>8.9999999999999993E-3</v>
      </c>
      <c r="V1361" s="158">
        <v>1.2999999999999999E-2</v>
      </c>
      <c r="W1361" s="158">
        <v>6.4000000000000001E-2</v>
      </c>
      <c r="X1361" s="158">
        <v>7.3999999999999996E-2</v>
      </c>
      <c r="Y1361" s="158">
        <v>2E-3</v>
      </c>
      <c r="Z1361" s="158">
        <v>5.0000000000000001E-3</v>
      </c>
      <c r="AA1361" s="158">
        <v>2.9000000000000001E-2</v>
      </c>
      <c r="AB1361" s="158">
        <v>3.5000000000000003E-2</v>
      </c>
    </row>
    <row r="1362" spans="1:28" x14ac:dyDescent="0.25">
      <c r="A1362" s="159" t="s">
        <v>5284</v>
      </c>
      <c r="B1362" s="158" t="s">
        <v>294</v>
      </c>
      <c r="C1362" s="158">
        <v>9.9009900990099015E-2</v>
      </c>
      <c r="D1362" s="158">
        <v>0.36633663366336633</v>
      </c>
      <c r="E1362" s="158">
        <v>0.30693069306930693</v>
      </c>
      <c r="F1362" s="158">
        <v>2.9702970297029702E-2</v>
      </c>
      <c r="G1362" s="158">
        <v>0.13861386138613863</v>
      </c>
      <c r="H1362" s="158">
        <v>9.9009900990099011E-3</v>
      </c>
      <c r="I1362" s="158">
        <v>4.9504950495049507E-2</v>
      </c>
      <c r="J1362" s="158">
        <v>1</v>
      </c>
      <c r="K1362" s="159">
        <v>101</v>
      </c>
      <c r="L1362" s="141"/>
      <c r="M1362" s="158" t="s">
        <v>294</v>
      </c>
      <c r="N1362" s="158" t="s">
        <v>294</v>
      </c>
      <c r="O1362" s="158">
        <v>5.5E-2</v>
      </c>
      <c r="P1362" s="158">
        <v>0.17299999999999999</v>
      </c>
      <c r="Q1362" s="158">
        <v>0.27900000000000003</v>
      </c>
      <c r="R1362" s="158">
        <v>0.46400000000000002</v>
      </c>
      <c r="S1362" s="158">
        <v>0.22500000000000001</v>
      </c>
      <c r="T1362" s="158">
        <v>0.40300000000000002</v>
      </c>
      <c r="U1362" s="158">
        <v>0.01</v>
      </c>
      <c r="V1362" s="158">
        <v>8.4000000000000005E-2</v>
      </c>
      <c r="W1362" s="158">
        <v>8.4000000000000005E-2</v>
      </c>
      <c r="X1362" s="158">
        <v>0.219</v>
      </c>
      <c r="Y1362" s="158">
        <v>2E-3</v>
      </c>
      <c r="Z1362" s="158">
        <v>5.3999999999999999E-2</v>
      </c>
      <c r="AA1362" s="158">
        <v>2.1000000000000001E-2</v>
      </c>
      <c r="AB1362" s="158">
        <v>0.111</v>
      </c>
    </row>
    <row r="1363" spans="1:28" x14ac:dyDescent="0.25">
      <c r="A1363" s="159" t="s">
        <v>5285</v>
      </c>
      <c r="B1363" s="158" t="s">
        <v>294</v>
      </c>
      <c r="C1363" s="158">
        <v>0.24517374517374518</v>
      </c>
      <c r="D1363" s="158">
        <v>0.35521235521235522</v>
      </c>
      <c r="E1363" s="158">
        <v>0.12162162162162163</v>
      </c>
      <c r="F1363" s="158">
        <v>1.7374517374517374E-2</v>
      </c>
      <c r="G1363" s="158">
        <v>0.18339768339768339</v>
      </c>
      <c r="H1363" s="158">
        <v>1.9305019305019305E-3</v>
      </c>
      <c r="I1363" s="158">
        <v>7.5289575289575292E-2</v>
      </c>
      <c r="J1363" s="158">
        <v>0.99999999999999989</v>
      </c>
      <c r="K1363" s="159">
        <v>518</v>
      </c>
      <c r="L1363" s="141"/>
      <c r="M1363" s="158" t="s">
        <v>294</v>
      </c>
      <c r="N1363" s="158" t="s">
        <v>294</v>
      </c>
      <c r="O1363" s="158">
        <v>0.21</v>
      </c>
      <c r="P1363" s="158">
        <v>0.28399999999999997</v>
      </c>
      <c r="Q1363" s="158">
        <v>0.315</v>
      </c>
      <c r="R1363" s="158">
        <v>0.39700000000000002</v>
      </c>
      <c r="S1363" s="158">
        <v>9.6000000000000002E-2</v>
      </c>
      <c r="T1363" s="158">
        <v>0.153</v>
      </c>
      <c r="U1363" s="158">
        <v>8.9999999999999993E-3</v>
      </c>
      <c r="V1363" s="158">
        <v>3.3000000000000002E-2</v>
      </c>
      <c r="W1363" s="158">
        <v>0.152</v>
      </c>
      <c r="X1363" s="158">
        <v>0.219</v>
      </c>
      <c r="Y1363" s="158">
        <v>0</v>
      </c>
      <c r="Z1363" s="158">
        <v>1.0999999999999999E-2</v>
      </c>
      <c r="AA1363" s="158">
        <v>5.6000000000000001E-2</v>
      </c>
      <c r="AB1363" s="158">
        <v>0.10100000000000001</v>
      </c>
    </row>
    <row r="1364" spans="1:28" x14ac:dyDescent="0.25">
      <c r="A1364" s="159" t="s">
        <v>5286</v>
      </c>
      <c r="B1364" s="158" t="s">
        <v>294</v>
      </c>
      <c r="C1364" s="158">
        <v>0.31889400921658984</v>
      </c>
      <c r="D1364" s="158">
        <v>0.20737327188940091</v>
      </c>
      <c r="E1364" s="158">
        <v>5.6221198156682028E-2</v>
      </c>
      <c r="F1364" s="158">
        <v>9.0322580645161285E-2</v>
      </c>
      <c r="G1364" s="158">
        <v>0.30138248847926269</v>
      </c>
      <c r="H1364" s="158">
        <v>6.4516129032258064E-3</v>
      </c>
      <c r="I1364" s="158">
        <v>1.935483870967742E-2</v>
      </c>
      <c r="J1364" s="158">
        <v>1</v>
      </c>
      <c r="K1364" s="159">
        <v>1085</v>
      </c>
      <c r="L1364" s="141"/>
      <c r="M1364" s="158" t="s">
        <v>294</v>
      </c>
      <c r="N1364" s="158" t="s">
        <v>294</v>
      </c>
      <c r="O1364" s="158">
        <v>0.29199999999999998</v>
      </c>
      <c r="P1364" s="158">
        <v>0.34699999999999998</v>
      </c>
      <c r="Q1364" s="158">
        <v>0.184</v>
      </c>
      <c r="R1364" s="158">
        <v>0.23300000000000001</v>
      </c>
      <c r="S1364" s="158">
        <v>4.3999999999999997E-2</v>
      </c>
      <c r="T1364" s="158">
        <v>7.1999999999999995E-2</v>
      </c>
      <c r="U1364" s="158">
        <v>7.4999999999999997E-2</v>
      </c>
      <c r="V1364" s="158">
        <v>0.109</v>
      </c>
      <c r="W1364" s="158">
        <v>0.27500000000000002</v>
      </c>
      <c r="X1364" s="158">
        <v>0.32900000000000001</v>
      </c>
      <c r="Y1364" s="158">
        <v>3.0000000000000001E-3</v>
      </c>
      <c r="Z1364" s="158">
        <v>1.2999999999999999E-2</v>
      </c>
      <c r="AA1364" s="158">
        <v>1.2999999999999999E-2</v>
      </c>
      <c r="AB1364" s="158">
        <v>2.9000000000000001E-2</v>
      </c>
    </row>
    <row r="1365" spans="1:28" x14ac:dyDescent="0.25">
      <c r="A1365" s="159" t="s">
        <v>5287</v>
      </c>
      <c r="B1365" s="158" t="s">
        <v>294</v>
      </c>
      <c r="C1365" s="158">
        <v>0.5802139037433155</v>
      </c>
      <c r="D1365" s="158">
        <v>0.19251336898395721</v>
      </c>
      <c r="E1365" s="158">
        <v>8.2887700534759357E-2</v>
      </c>
      <c r="F1365" s="158">
        <v>2.9411764705882353E-2</v>
      </c>
      <c r="G1365" s="158">
        <v>4.8128342245989303E-2</v>
      </c>
      <c r="H1365" s="158" t="s">
        <v>294</v>
      </c>
      <c r="I1365" s="158">
        <v>6.684491978609626E-2</v>
      </c>
      <c r="J1365" s="158">
        <v>1</v>
      </c>
      <c r="K1365" s="159">
        <v>374</v>
      </c>
      <c r="L1365" s="141"/>
      <c r="M1365" s="158" t="s">
        <v>294</v>
      </c>
      <c r="N1365" s="158" t="s">
        <v>294</v>
      </c>
      <c r="O1365" s="158">
        <v>0.53</v>
      </c>
      <c r="P1365" s="158">
        <v>0.629</v>
      </c>
      <c r="Q1365" s="158">
        <v>0.156</v>
      </c>
      <c r="R1365" s="158">
        <v>0.23599999999999999</v>
      </c>
      <c r="S1365" s="158">
        <v>5.8999999999999997E-2</v>
      </c>
      <c r="T1365" s="158">
        <v>0.115</v>
      </c>
      <c r="U1365" s="158">
        <v>1.7000000000000001E-2</v>
      </c>
      <c r="V1365" s="158">
        <v>5.1999999999999998E-2</v>
      </c>
      <c r="W1365" s="158">
        <v>3.1E-2</v>
      </c>
      <c r="X1365" s="158">
        <v>7.4999999999999997E-2</v>
      </c>
      <c r="Y1365" s="158" t="s">
        <v>294</v>
      </c>
      <c r="Z1365" s="158" t="s">
        <v>294</v>
      </c>
      <c r="AA1365" s="158">
        <v>4.5999999999999999E-2</v>
      </c>
      <c r="AB1365" s="158">
        <v>9.7000000000000003E-2</v>
      </c>
    </row>
    <row r="1366" spans="1:28" x14ac:dyDescent="0.25">
      <c r="A1366" s="159" t="s">
        <v>5288</v>
      </c>
      <c r="B1366" s="158" t="s">
        <v>294</v>
      </c>
      <c r="C1366" s="158">
        <v>0.54396248534583824</v>
      </c>
      <c r="D1366" s="158">
        <v>0.2825322391559203</v>
      </c>
      <c r="E1366" s="158">
        <v>6.096131301289566E-2</v>
      </c>
      <c r="F1366" s="158">
        <v>6.4478311840562722E-3</v>
      </c>
      <c r="G1366" s="158">
        <v>6.5650644783118411E-2</v>
      </c>
      <c r="H1366" s="158">
        <v>1.1723329425556857E-3</v>
      </c>
      <c r="I1366" s="158">
        <v>3.9273153575615477E-2</v>
      </c>
      <c r="J1366" s="158">
        <v>1</v>
      </c>
      <c r="K1366" s="159">
        <v>1706</v>
      </c>
      <c r="L1366" s="141"/>
      <c r="M1366" s="158" t="s">
        <v>294</v>
      </c>
      <c r="N1366" s="158" t="s">
        <v>294</v>
      </c>
      <c r="O1366" s="158">
        <v>0.52</v>
      </c>
      <c r="P1366" s="158">
        <v>0.56699999999999995</v>
      </c>
      <c r="Q1366" s="158">
        <v>0.26200000000000001</v>
      </c>
      <c r="R1366" s="158">
        <v>0.30399999999999999</v>
      </c>
      <c r="S1366" s="158">
        <v>5.0999999999999997E-2</v>
      </c>
      <c r="T1366" s="158">
        <v>7.2999999999999995E-2</v>
      </c>
      <c r="U1366" s="158">
        <v>4.0000000000000001E-3</v>
      </c>
      <c r="V1366" s="158">
        <v>1.2E-2</v>
      </c>
      <c r="W1366" s="158">
        <v>5.5E-2</v>
      </c>
      <c r="X1366" s="158">
        <v>7.8E-2</v>
      </c>
      <c r="Y1366" s="158">
        <v>0</v>
      </c>
      <c r="Z1366" s="158">
        <v>4.0000000000000001E-3</v>
      </c>
      <c r="AA1366" s="158">
        <v>3.1E-2</v>
      </c>
      <c r="AB1366" s="158">
        <v>0.05</v>
      </c>
    </row>
    <row r="1367" spans="1:28" x14ac:dyDescent="0.25">
      <c r="A1367" s="159" t="s">
        <v>5289</v>
      </c>
      <c r="B1367" s="158" t="s">
        <v>294</v>
      </c>
      <c r="C1367" s="158">
        <v>0.34449760765550241</v>
      </c>
      <c r="D1367" s="158">
        <v>0.45454545454545453</v>
      </c>
      <c r="E1367" s="158">
        <v>0.11004784688995216</v>
      </c>
      <c r="F1367" s="158">
        <v>9.5693779904306216E-3</v>
      </c>
      <c r="G1367" s="158">
        <v>5.7416267942583733E-2</v>
      </c>
      <c r="H1367" s="158">
        <v>4.7846889952153108E-3</v>
      </c>
      <c r="I1367" s="158">
        <v>1.9138755980861243E-2</v>
      </c>
      <c r="J1367" s="158">
        <v>1.0000000000000002</v>
      </c>
      <c r="K1367" s="159">
        <v>209</v>
      </c>
      <c r="L1367" s="141"/>
      <c r="M1367" s="158" t="s">
        <v>294</v>
      </c>
      <c r="N1367" s="158" t="s">
        <v>294</v>
      </c>
      <c r="O1367" s="158">
        <v>0.28299999999999997</v>
      </c>
      <c r="P1367" s="158">
        <v>0.41099999999999998</v>
      </c>
      <c r="Q1367" s="158">
        <v>0.38800000000000001</v>
      </c>
      <c r="R1367" s="158">
        <v>0.52200000000000002</v>
      </c>
      <c r="S1367" s="158">
        <v>7.3999999999999996E-2</v>
      </c>
      <c r="T1367" s="158">
        <v>0.16</v>
      </c>
      <c r="U1367" s="158">
        <v>3.0000000000000001E-3</v>
      </c>
      <c r="V1367" s="158">
        <v>3.4000000000000002E-2</v>
      </c>
      <c r="W1367" s="158">
        <v>3.3000000000000002E-2</v>
      </c>
      <c r="X1367" s="158">
        <v>9.8000000000000004E-2</v>
      </c>
      <c r="Y1367" s="158">
        <v>1E-3</v>
      </c>
      <c r="Z1367" s="158">
        <v>2.7E-2</v>
      </c>
      <c r="AA1367" s="158">
        <v>7.0000000000000001E-3</v>
      </c>
      <c r="AB1367" s="158">
        <v>4.8000000000000001E-2</v>
      </c>
    </row>
    <row r="1368" spans="1:28" x14ac:dyDescent="0.25">
      <c r="A1368" s="159" t="s">
        <v>5290</v>
      </c>
      <c r="B1368" s="158" t="s">
        <v>294</v>
      </c>
      <c r="C1368" s="158">
        <v>0.20913016656384947</v>
      </c>
      <c r="D1368" s="158">
        <v>0.54164096236890813</v>
      </c>
      <c r="E1368" s="158">
        <v>0.15607649599012954</v>
      </c>
      <c r="F1368" s="158">
        <v>2.1591610117211599E-2</v>
      </c>
      <c r="G1368" s="158">
        <v>4.6884639111659472E-2</v>
      </c>
      <c r="H1368" s="158" t="s">
        <v>294</v>
      </c>
      <c r="I1368" s="158">
        <v>2.4676125848241828E-2</v>
      </c>
      <c r="J1368" s="158">
        <v>1</v>
      </c>
      <c r="K1368" s="159">
        <v>1621</v>
      </c>
      <c r="L1368" s="141"/>
      <c r="M1368" s="158" t="s">
        <v>294</v>
      </c>
      <c r="N1368" s="158" t="s">
        <v>294</v>
      </c>
      <c r="O1368" s="158">
        <v>0.19</v>
      </c>
      <c r="P1368" s="158">
        <v>0.23</v>
      </c>
      <c r="Q1368" s="158">
        <v>0.51700000000000002</v>
      </c>
      <c r="R1368" s="158">
        <v>0.56599999999999995</v>
      </c>
      <c r="S1368" s="158">
        <v>0.13900000000000001</v>
      </c>
      <c r="T1368" s="158">
        <v>0.17499999999999999</v>
      </c>
      <c r="U1368" s="158">
        <v>1.6E-2</v>
      </c>
      <c r="V1368" s="158">
        <v>0.03</v>
      </c>
      <c r="W1368" s="158">
        <v>3.7999999999999999E-2</v>
      </c>
      <c r="X1368" s="158">
        <v>5.8000000000000003E-2</v>
      </c>
      <c r="Y1368" s="158" t="s">
        <v>294</v>
      </c>
      <c r="Z1368" s="158" t="s">
        <v>294</v>
      </c>
      <c r="AA1368" s="158">
        <v>1.7999999999999999E-2</v>
      </c>
      <c r="AB1368" s="158">
        <v>3.3000000000000002E-2</v>
      </c>
    </row>
    <row r="1369" spans="1:28" x14ac:dyDescent="0.25">
      <c r="A1369" s="159" t="s">
        <v>5291</v>
      </c>
      <c r="B1369" s="158">
        <v>6.0193257181964839E-2</v>
      </c>
      <c r="C1369" s="158">
        <v>0.34898727370496507</v>
      </c>
      <c r="D1369" s="158">
        <v>0.25366227248284967</v>
      </c>
      <c r="E1369" s="158">
        <v>8.9898808844856529E-2</v>
      </c>
      <c r="F1369" s="158">
        <v>1.826655151623784E-2</v>
      </c>
      <c r="G1369" s="158">
        <v>0.20124166924668807</v>
      </c>
      <c r="H1369" s="158">
        <v>4.5788590330622953E-3</v>
      </c>
      <c r="I1369" s="158">
        <v>2.3171307989375743E-2</v>
      </c>
      <c r="J1369" s="158">
        <v>1</v>
      </c>
      <c r="K1369" s="159">
        <v>61369</v>
      </c>
      <c r="L1369" s="141"/>
      <c r="M1369" s="158">
        <v>5.8000000000000003E-2</v>
      </c>
      <c r="N1369" s="158">
        <v>6.2E-2</v>
      </c>
      <c r="O1369" s="158">
        <v>0.34499999999999997</v>
      </c>
      <c r="P1369" s="158">
        <v>0.35299999999999998</v>
      </c>
      <c r="Q1369" s="158">
        <v>0.25</v>
      </c>
      <c r="R1369" s="158">
        <v>0.25700000000000001</v>
      </c>
      <c r="S1369" s="158">
        <v>8.7999999999999995E-2</v>
      </c>
      <c r="T1369" s="158">
        <v>9.1999999999999998E-2</v>
      </c>
      <c r="U1369" s="158">
        <v>1.7000000000000001E-2</v>
      </c>
      <c r="V1369" s="158">
        <v>1.9E-2</v>
      </c>
      <c r="W1369" s="158">
        <v>0.19800000000000001</v>
      </c>
      <c r="X1369" s="158">
        <v>0.20399999999999999</v>
      </c>
      <c r="Y1369" s="158">
        <v>4.0000000000000001E-3</v>
      </c>
      <c r="Z1369" s="158">
        <v>5.0000000000000001E-3</v>
      </c>
      <c r="AA1369" s="158">
        <v>2.1999999999999999E-2</v>
      </c>
      <c r="AB1369" s="158">
        <v>2.4E-2</v>
      </c>
    </row>
    <row r="1370" spans="1:28" x14ac:dyDescent="0.25">
      <c r="A1370" s="159" t="s">
        <v>5292</v>
      </c>
      <c r="B1370" s="158" t="s">
        <v>294</v>
      </c>
      <c r="C1370" s="158">
        <v>0.10379746835443038</v>
      </c>
      <c r="D1370" s="158">
        <v>0.23797468354430379</v>
      </c>
      <c r="E1370" s="158">
        <v>9.1139240506329114E-2</v>
      </c>
      <c r="F1370" s="158">
        <v>3.7974683544303799E-2</v>
      </c>
      <c r="G1370" s="158">
        <v>0.52405063291139242</v>
      </c>
      <c r="H1370" s="158" t="s">
        <v>294</v>
      </c>
      <c r="I1370" s="158">
        <v>5.0632911392405064E-3</v>
      </c>
      <c r="J1370" s="158">
        <v>1</v>
      </c>
      <c r="K1370" s="159">
        <v>395</v>
      </c>
      <c r="L1370" s="141"/>
      <c r="M1370" s="158" t="s">
        <v>294</v>
      </c>
      <c r="N1370" s="158" t="s">
        <v>294</v>
      </c>
      <c r="O1370" s="158">
        <v>7.6999999999999999E-2</v>
      </c>
      <c r="P1370" s="158">
        <v>0.13800000000000001</v>
      </c>
      <c r="Q1370" s="158">
        <v>0.19900000000000001</v>
      </c>
      <c r="R1370" s="158">
        <v>0.28199999999999997</v>
      </c>
      <c r="S1370" s="158">
        <v>6.7000000000000004E-2</v>
      </c>
      <c r="T1370" s="158">
        <v>0.124</v>
      </c>
      <c r="U1370" s="158">
        <v>2.3E-2</v>
      </c>
      <c r="V1370" s="158">
        <v>6.2E-2</v>
      </c>
      <c r="W1370" s="158">
        <v>0.47499999999999998</v>
      </c>
      <c r="X1370" s="158">
        <v>0.57299999999999995</v>
      </c>
      <c r="Y1370" s="158" t="s">
        <v>294</v>
      </c>
      <c r="Z1370" s="158" t="s">
        <v>294</v>
      </c>
      <c r="AA1370" s="158">
        <v>1E-3</v>
      </c>
      <c r="AB1370" s="158">
        <v>1.7999999999999999E-2</v>
      </c>
    </row>
    <row r="1371" spans="1:28" x14ac:dyDescent="0.25">
      <c r="A1371" s="159" t="s">
        <v>5293</v>
      </c>
      <c r="B1371" s="158" t="s">
        <v>294</v>
      </c>
      <c r="C1371" s="158">
        <v>0.43803418803418803</v>
      </c>
      <c r="D1371" s="158">
        <v>0.25801282051282054</v>
      </c>
      <c r="E1371" s="158">
        <v>0.10202991452991453</v>
      </c>
      <c r="F1371" s="158">
        <v>1.282051282051282E-2</v>
      </c>
      <c r="G1371" s="158">
        <v>0.17307692307692307</v>
      </c>
      <c r="H1371" s="158">
        <v>2.136752136752137E-3</v>
      </c>
      <c r="I1371" s="158">
        <v>1.3888888888888888E-2</v>
      </c>
      <c r="J1371" s="158">
        <v>0.99999999999999978</v>
      </c>
      <c r="K1371" s="159">
        <v>1872</v>
      </c>
      <c r="L1371" s="141"/>
      <c r="M1371" s="158" t="s">
        <v>294</v>
      </c>
      <c r="N1371" s="158" t="s">
        <v>294</v>
      </c>
      <c r="O1371" s="158">
        <v>0.41599999999999998</v>
      </c>
      <c r="P1371" s="158">
        <v>0.46100000000000002</v>
      </c>
      <c r="Q1371" s="158">
        <v>0.23899999999999999</v>
      </c>
      <c r="R1371" s="158">
        <v>0.27800000000000002</v>
      </c>
      <c r="S1371" s="158">
        <v>8.8999999999999996E-2</v>
      </c>
      <c r="T1371" s="158">
        <v>0.11700000000000001</v>
      </c>
      <c r="U1371" s="158">
        <v>8.9999999999999993E-3</v>
      </c>
      <c r="V1371" s="158">
        <v>1.9E-2</v>
      </c>
      <c r="W1371" s="158">
        <v>0.157</v>
      </c>
      <c r="X1371" s="158">
        <v>0.191</v>
      </c>
      <c r="Y1371" s="158">
        <v>1E-3</v>
      </c>
      <c r="Z1371" s="158">
        <v>5.0000000000000001E-3</v>
      </c>
      <c r="AA1371" s="158">
        <v>8.9999999999999993E-3</v>
      </c>
      <c r="AB1371" s="158">
        <v>0.02</v>
      </c>
    </row>
    <row r="1372" spans="1:28" x14ac:dyDescent="0.25">
      <c r="A1372" s="159" t="s">
        <v>5294</v>
      </c>
      <c r="B1372" s="158" t="s">
        <v>294</v>
      </c>
      <c r="C1372" s="158">
        <v>8.7040618955512572E-3</v>
      </c>
      <c r="D1372" s="158">
        <v>0.22823984526112184</v>
      </c>
      <c r="E1372" s="158">
        <v>0.1895551257253385</v>
      </c>
      <c r="F1372" s="158">
        <v>3.6750483558994199E-2</v>
      </c>
      <c r="G1372" s="158">
        <v>0.5125725338491296</v>
      </c>
      <c r="H1372" s="158">
        <v>4.8355899419729211E-3</v>
      </c>
      <c r="I1372" s="158">
        <v>1.9342359767891684E-2</v>
      </c>
      <c r="J1372" s="158">
        <v>1</v>
      </c>
      <c r="K1372" s="159">
        <v>1034</v>
      </c>
      <c r="L1372" s="141"/>
      <c r="M1372" s="158" t="s">
        <v>294</v>
      </c>
      <c r="N1372" s="158" t="s">
        <v>294</v>
      </c>
      <c r="O1372" s="158">
        <v>5.0000000000000001E-3</v>
      </c>
      <c r="P1372" s="158">
        <v>1.6E-2</v>
      </c>
      <c r="Q1372" s="158">
        <v>0.20399999999999999</v>
      </c>
      <c r="R1372" s="158">
        <v>0.255</v>
      </c>
      <c r="S1372" s="158">
        <v>0.16700000000000001</v>
      </c>
      <c r="T1372" s="158">
        <v>0.215</v>
      </c>
      <c r="U1372" s="158">
        <v>2.7E-2</v>
      </c>
      <c r="V1372" s="158">
        <v>0.05</v>
      </c>
      <c r="W1372" s="158">
        <v>0.48199999999999998</v>
      </c>
      <c r="X1372" s="158">
        <v>0.54300000000000004</v>
      </c>
      <c r="Y1372" s="158">
        <v>2E-3</v>
      </c>
      <c r="Z1372" s="158">
        <v>1.0999999999999999E-2</v>
      </c>
      <c r="AA1372" s="158">
        <v>1.2999999999999999E-2</v>
      </c>
      <c r="AB1372" s="158">
        <v>0.03</v>
      </c>
    </row>
    <row r="1373" spans="1:28" x14ac:dyDescent="0.25">
      <c r="A1373" s="159" t="s">
        <v>5295</v>
      </c>
      <c r="B1373" s="158" t="s">
        <v>294</v>
      </c>
      <c r="C1373" s="158">
        <v>0.11830635118306351</v>
      </c>
      <c r="D1373" s="158">
        <v>0.19302615193026151</v>
      </c>
      <c r="E1373" s="158">
        <v>8.5305105853051053E-2</v>
      </c>
      <c r="F1373" s="158">
        <v>1.4943960149439602E-2</v>
      </c>
      <c r="G1373" s="158">
        <v>0.53300124533001247</v>
      </c>
      <c r="H1373" s="158">
        <v>2.6151930261519303E-2</v>
      </c>
      <c r="I1373" s="158">
        <v>2.9265255292652552E-2</v>
      </c>
      <c r="J1373" s="158">
        <v>1</v>
      </c>
      <c r="K1373" s="159">
        <v>1606</v>
      </c>
      <c r="L1373" s="141"/>
      <c r="M1373" s="158" t="s">
        <v>294</v>
      </c>
      <c r="N1373" s="158" t="s">
        <v>294</v>
      </c>
      <c r="O1373" s="158">
        <v>0.10299999999999999</v>
      </c>
      <c r="P1373" s="158">
        <v>0.13500000000000001</v>
      </c>
      <c r="Q1373" s="158">
        <v>0.17399999999999999</v>
      </c>
      <c r="R1373" s="158">
        <v>0.21299999999999999</v>
      </c>
      <c r="S1373" s="158">
        <v>7.2999999999999995E-2</v>
      </c>
      <c r="T1373" s="158">
        <v>0.1</v>
      </c>
      <c r="U1373" s="158">
        <v>0.01</v>
      </c>
      <c r="V1373" s="158">
        <v>2.1999999999999999E-2</v>
      </c>
      <c r="W1373" s="158">
        <v>0.50900000000000001</v>
      </c>
      <c r="X1373" s="158">
        <v>0.55700000000000005</v>
      </c>
      <c r="Y1373" s="158">
        <v>1.9E-2</v>
      </c>
      <c r="Z1373" s="158">
        <v>3.5000000000000003E-2</v>
      </c>
      <c r="AA1373" s="158">
        <v>2.1999999999999999E-2</v>
      </c>
      <c r="AB1373" s="158">
        <v>3.9E-2</v>
      </c>
    </row>
    <row r="1374" spans="1:28" x14ac:dyDescent="0.25">
      <c r="A1374" s="159" t="s">
        <v>5296</v>
      </c>
      <c r="B1374" s="158">
        <v>0.16536964980544747</v>
      </c>
      <c r="C1374" s="158">
        <v>0.21595330739299612</v>
      </c>
      <c r="D1374" s="158">
        <v>0.35797665369649806</v>
      </c>
      <c r="E1374" s="158">
        <v>0.10116731517509728</v>
      </c>
      <c r="F1374" s="158">
        <v>9.727626459143969E-3</v>
      </c>
      <c r="G1374" s="158">
        <v>0.12062256809338522</v>
      </c>
      <c r="H1374" s="158" t="s">
        <v>294</v>
      </c>
      <c r="I1374" s="158">
        <v>2.9182879377431907E-2</v>
      </c>
      <c r="J1374" s="158">
        <v>1</v>
      </c>
      <c r="K1374" s="159">
        <v>514</v>
      </c>
      <c r="L1374" s="141"/>
      <c r="M1374" s="158">
        <v>0.13600000000000001</v>
      </c>
      <c r="N1374" s="158">
        <v>0.2</v>
      </c>
      <c r="O1374" s="158">
        <v>0.183</v>
      </c>
      <c r="P1374" s="158">
        <v>0.254</v>
      </c>
      <c r="Q1374" s="158">
        <v>0.318</v>
      </c>
      <c r="R1374" s="158">
        <v>0.4</v>
      </c>
      <c r="S1374" s="158">
        <v>7.8E-2</v>
      </c>
      <c r="T1374" s="158">
        <v>0.13</v>
      </c>
      <c r="U1374" s="158">
        <v>4.0000000000000001E-3</v>
      </c>
      <c r="V1374" s="158">
        <v>2.3E-2</v>
      </c>
      <c r="W1374" s="158">
        <v>9.5000000000000001E-2</v>
      </c>
      <c r="X1374" s="158">
        <v>0.152</v>
      </c>
      <c r="Y1374" s="158" t="s">
        <v>294</v>
      </c>
      <c r="Z1374" s="158" t="s">
        <v>294</v>
      </c>
      <c r="AA1374" s="158">
        <v>1.7999999999999999E-2</v>
      </c>
      <c r="AB1374" s="158">
        <v>4.8000000000000001E-2</v>
      </c>
    </row>
    <row r="1375" spans="1:28" x14ac:dyDescent="0.25">
      <c r="A1375" s="159" t="s">
        <v>5297</v>
      </c>
      <c r="B1375" s="158">
        <v>0.31505250875145857</v>
      </c>
      <c r="C1375" s="158">
        <v>9.7238428626993383E-4</v>
      </c>
      <c r="D1375" s="158">
        <v>0.46596654998055231</v>
      </c>
      <c r="E1375" s="158">
        <v>0.15499805523142746</v>
      </c>
      <c r="F1375" s="158">
        <v>2.5865422014780242E-2</v>
      </c>
      <c r="G1375" s="158">
        <v>9.1404122909373789E-3</v>
      </c>
      <c r="H1375" s="158" t="s">
        <v>294</v>
      </c>
      <c r="I1375" s="158">
        <v>2.8004667444574097E-2</v>
      </c>
      <c r="J1375" s="158">
        <v>1</v>
      </c>
      <c r="K1375" s="159">
        <v>5142</v>
      </c>
      <c r="L1375" s="141"/>
      <c r="M1375" s="158">
        <v>0.30199999999999999</v>
      </c>
      <c r="N1375" s="158">
        <v>0.32800000000000001</v>
      </c>
      <c r="O1375" s="158">
        <v>0</v>
      </c>
      <c r="P1375" s="158">
        <v>2E-3</v>
      </c>
      <c r="Q1375" s="158">
        <v>0.45200000000000001</v>
      </c>
      <c r="R1375" s="158">
        <v>0.48</v>
      </c>
      <c r="S1375" s="158">
        <v>0.14499999999999999</v>
      </c>
      <c r="T1375" s="158">
        <v>0.16500000000000001</v>
      </c>
      <c r="U1375" s="158">
        <v>2.1999999999999999E-2</v>
      </c>
      <c r="V1375" s="158">
        <v>3.1E-2</v>
      </c>
      <c r="W1375" s="158">
        <v>7.0000000000000001E-3</v>
      </c>
      <c r="X1375" s="158">
        <v>1.2E-2</v>
      </c>
      <c r="Y1375" s="158" t="s">
        <v>294</v>
      </c>
      <c r="Z1375" s="158" t="s">
        <v>294</v>
      </c>
      <c r="AA1375" s="158">
        <v>2.4E-2</v>
      </c>
      <c r="AB1375" s="158">
        <v>3.3000000000000002E-2</v>
      </c>
    </row>
    <row r="1376" spans="1:28" x14ac:dyDescent="0.25">
      <c r="A1376" s="159" t="s">
        <v>5298</v>
      </c>
      <c r="B1376" s="158">
        <v>9.695367923216025E-2</v>
      </c>
      <c r="C1376" s="158">
        <v>0.3011545416608708</v>
      </c>
      <c r="D1376" s="158">
        <v>0.23049102795938239</v>
      </c>
      <c r="E1376" s="158">
        <v>7.0385310891640004E-2</v>
      </c>
      <c r="F1376" s="158">
        <v>3.6444568090137713E-2</v>
      </c>
      <c r="G1376" s="158">
        <v>0.24481847266657394</v>
      </c>
      <c r="H1376" s="158">
        <v>3.616636528028933E-3</v>
      </c>
      <c r="I1376" s="158">
        <v>1.6135762971206009E-2</v>
      </c>
      <c r="J1376" s="158">
        <v>1.0000000000000002</v>
      </c>
      <c r="K1376" s="159">
        <v>7189</v>
      </c>
      <c r="L1376" s="141"/>
      <c r="M1376" s="158">
        <v>0.09</v>
      </c>
      <c r="N1376" s="158">
        <v>0.104</v>
      </c>
      <c r="O1376" s="158">
        <v>0.29099999999999998</v>
      </c>
      <c r="P1376" s="158">
        <v>0.312</v>
      </c>
      <c r="Q1376" s="158">
        <v>0.221</v>
      </c>
      <c r="R1376" s="158">
        <v>0.24</v>
      </c>
      <c r="S1376" s="158">
        <v>6.5000000000000002E-2</v>
      </c>
      <c r="T1376" s="158">
        <v>7.6999999999999999E-2</v>
      </c>
      <c r="U1376" s="158">
        <v>3.2000000000000001E-2</v>
      </c>
      <c r="V1376" s="158">
        <v>4.1000000000000002E-2</v>
      </c>
      <c r="W1376" s="158">
        <v>0.23499999999999999</v>
      </c>
      <c r="X1376" s="158">
        <v>0.255</v>
      </c>
      <c r="Y1376" s="158">
        <v>2E-3</v>
      </c>
      <c r="Z1376" s="158">
        <v>5.0000000000000001E-3</v>
      </c>
      <c r="AA1376" s="158">
        <v>1.2999999999999999E-2</v>
      </c>
      <c r="AB1376" s="158">
        <v>1.9E-2</v>
      </c>
    </row>
    <row r="1377" spans="1:28" x14ac:dyDescent="0.25">
      <c r="A1377" s="159" t="s">
        <v>5299</v>
      </c>
      <c r="B1377" s="158">
        <v>0.6344410876132931</v>
      </c>
      <c r="C1377" s="158">
        <v>0.18277945619335348</v>
      </c>
      <c r="D1377" s="158">
        <v>9.4410876132930519E-2</v>
      </c>
      <c r="E1377" s="158">
        <v>4.3051359516616317E-2</v>
      </c>
      <c r="F1377" s="158">
        <v>1.5105740181268882E-3</v>
      </c>
      <c r="G1377" s="158">
        <v>8.3081570996978854E-3</v>
      </c>
      <c r="H1377" s="158" t="s">
        <v>294</v>
      </c>
      <c r="I1377" s="158">
        <v>3.5498489425981876E-2</v>
      </c>
      <c r="J1377" s="158">
        <v>1</v>
      </c>
      <c r="K1377" s="159">
        <v>1324</v>
      </c>
      <c r="L1377" s="141"/>
      <c r="M1377" s="158">
        <v>0.60799999999999998</v>
      </c>
      <c r="N1377" s="158">
        <v>0.66</v>
      </c>
      <c r="O1377" s="158">
        <v>0.16300000000000001</v>
      </c>
      <c r="P1377" s="158">
        <v>0.20499999999999999</v>
      </c>
      <c r="Q1377" s="158">
        <v>0.08</v>
      </c>
      <c r="R1377" s="158">
        <v>0.111</v>
      </c>
      <c r="S1377" s="158">
        <v>3.3000000000000002E-2</v>
      </c>
      <c r="T1377" s="158">
        <v>5.5E-2</v>
      </c>
      <c r="U1377" s="158">
        <v>0</v>
      </c>
      <c r="V1377" s="158">
        <v>5.0000000000000001E-3</v>
      </c>
      <c r="W1377" s="158">
        <v>5.0000000000000001E-3</v>
      </c>
      <c r="X1377" s="158">
        <v>1.4999999999999999E-2</v>
      </c>
      <c r="Y1377" s="158" t="s">
        <v>294</v>
      </c>
      <c r="Z1377" s="158" t="s">
        <v>294</v>
      </c>
      <c r="AA1377" s="158">
        <v>2.7E-2</v>
      </c>
      <c r="AB1377" s="158">
        <v>4.7E-2</v>
      </c>
    </row>
    <row r="1378" spans="1:28" x14ac:dyDescent="0.25">
      <c r="A1378" s="159" t="s">
        <v>5300</v>
      </c>
      <c r="B1378" s="158">
        <v>0.31014276582143618</v>
      </c>
      <c r="C1378" s="158">
        <v>0.52279991476667376</v>
      </c>
      <c r="D1378" s="158">
        <v>8.246324312806308E-2</v>
      </c>
      <c r="E1378" s="158">
        <v>2.2373748135520989E-2</v>
      </c>
      <c r="F1378" s="158">
        <v>8.5233326230556143E-4</v>
      </c>
      <c r="G1378" s="158">
        <v>3.8141913488173876E-2</v>
      </c>
      <c r="H1378" s="158">
        <v>3.6224163647986364E-3</v>
      </c>
      <c r="I1378" s="158">
        <v>1.9603665033027913E-2</v>
      </c>
      <c r="J1378" s="158">
        <v>1</v>
      </c>
      <c r="K1378" s="159">
        <v>9386</v>
      </c>
      <c r="L1378" s="141"/>
      <c r="M1378" s="158">
        <v>0.30099999999999999</v>
      </c>
      <c r="N1378" s="158">
        <v>0.32</v>
      </c>
      <c r="O1378" s="158">
        <v>0.51300000000000001</v>
      </c>
      <c r="P1378" s="158">
        <v>0.53300000000000003</v>
      </c>
      <c r="Q1378" s="158">
        <v>7.6999999999999999E-2</v>
      </c>
      <c r="R1378" s="158">
        <v>8.7999999999999995E-2</v>
      </c>
      <c r="S1378" s="158">
        <v>0.02</v>
      </c>
      <c r="T1378" s="158">
        <v>2.5999999999999999E-2</v>
      </c>
      <c r="U1378" s="158">
        <v>0</v>
      </c>
      <c r="V1378" s="158">
        <v>2E-3</v>
      </c>
      <c r="W1378" s="158">
        <v>3.4000000000000002E-2</v>
      </c>
      <c r="X1378" s="158">
        <v>4.2000000000000003E-2</v>
      </c>
      <c r="Y1378" s="158">
        <v>3.0000000000000001E-3</v>
      </c>
      <c r="Z1378" s="158">
        <v>5.0000000000000001E-3</v>
      </c>
      <c r="AA1378" s="158">
        <v>1.7000000000000001E-2</v>
      </c>
      <c r="AB1378" s="158">
        <v>2.3E-2</v>
      </c>
    </row>
    <row r="1379" spans="1:28" x14ac:dyDescent="0.25">
      <c r="A1379" s="159" t="s">
        <v>5301</v>
      </c>
      <c r="B1379" s="158" t="s">
        <v>294</v>
      </c>
      <c r="C1379" s="158">
        <v>0.44126074498567336</v>
      </c>
      <c r="D1379" s="158">
        <v>0.38108882521489973</v>
      </c>
      <c r="E1379" s="158">
        <v>7.4498567335243557E-2</v>
      </c>
      <c r="F1379" s="158">
        <v>2.8653295128939827E-3</v>
      </c>
      <c r="G1379" s="158">
        <v>8.0229226361031525E-2</v>
      </c>
      <c r="H1379" s="158" t="s">
        <v>294</v>
      </c>
      <c r="I1379" s="158">
        <v>2.0057306590257881E-2</v>
      </c>
      <c r="J1379" s="158">
        <v>1</v>
      </c>
      <c r="K1379" s="159">
        <v>349</v>
      </c>
      <c r="L1379" s="141"/>
      <c r="M1379" s="158" t="s">
        <v>294</v>
      </c>
      <c r="N1379" s="158" t="s">
        <v>294</v>
      </c>
      <c r="O1379" s="158">
        <v>0.39</v>
      </c>
      <c r="P1379" s="158">
        <v>0.49399999999999999</v>
      </c>
      <c r="Q1379" s="158">
        <v>0.33200000000000002</v>
      </c>
      <c r="R1379" s="158">
        <v>0.433</v>
      </c>
      <c r="S1379" s="158">
        <v>5.0999999999999997E-2</v>
      </c>
      <c r="T1379" s="158">
        <v>0.107</v>
      </c>
      <c r="U1379" s="158">
        <v>1E-3</v>
      </c>
      <c r="V1379" s="158">
        <v>1.6E-2</v>
      </c>
      <c r="W1379" s="158">
        <v>5.6000000000000001E-2</v>
      </c>
      <c r="X1379" s="158">
        <v>0.114</v>
      </c>
      <c r="Y1379" s="158" t="s">
        <v>294</v>
      </c>
      <c r="Z1379" s="158" t="s">
        <v>294</v>
      </c>
      <c r="AA1379" s="158">
        <v>0.01</v>
      </c>
      <c r="AB1379" s="158">
        <v>4.1000000000000002E-2</v>
      </c>
    </row>
    <row r="1380" spans="1:28" x14ac:dyDescent="0.25">
      <c r="A1380" s="159" t="s">
        <v>5302</v>
      </c>
      <c r="B1380" s="158" t="s">
        <v>294</v>
      </c>
      <c r="C1380" s="158">
        <v>0.34782608695652173</v>
      </c>
      <c r="D1380" s="158">
        <v>0.32173913043478258</v>
      </c>
      <c r="E1380" s="158">
        <v>0.17391304347826086</v>
      </c>
      <c r="F1380" s="158">
        <v>8.6956521739130436E-3</v>
      </c>
      <c r="G1380" s="158">
        <v>0.1391304347826087</v>
      </c>
      <c r="H1380" s="158">
        <v>8.6956521739130436E-3</v>
      </c>
      <c r="I1380" s="158" t="s">
        <v>294</v>
      </c>
      <c r="J1380" s="158">
        <v>0.99999999999999978</v>
      </c>
      <c r="K1380" s="159">
        <v>115</v>
      </c>
      <c r="L1380" s="141"/>
      <c r="M1380" s="158" t="s">
        <v>294</v>
      </c>
      <c r="N1380" s="158" t="s">
        <v>294</v>
      </c>
      <c r="O1380" s="158">
        <v>0.26700000000000002</v>
      </c>
      <c r="P1380" s="158">
        <v>0.439</v>
      </c>
      <c r="Q1380" s="158">
        <v>0.24299999999999999</v>
      </c>
      <c r="R1380" s="158">
        <v>0.41199999999999998</v>
      </c>
      <c r="S1380" s="158">
        <v>0.115</v>
      </c>
      <c r="T1380" s="158">
        <v>0.253</v>
      </c>
      <c r="U1380" s="158">
        <v>2E-3</v>
      </c>
      <c r="V1380" s="158">
        <v>4.8000000000000001E-2</v>
      </c>
      <c r="W1380" s="158">
        <v>8.6999999999999994E-2</v>
      </c>
      <c r="X1380" s="158">
        <v>0.214</v>
      </c>
      <c r="Y1380" s="158">
        <v>2E-3</v>
      </c>
      <c r="Z1380" s="158">
        <v>4.8000000000000001E-2</v>
      </c>
      <c r="AA1380" s="158" t="s">
        <v>294</v>
      </c>
      <c r="AB1380" s="158" t="s">
        <v>294</v>
      </c>
    </row>
    <row r="1381" spans="1:28" x14ac:dyDescent="0.25">
      <c r="A1381" s="159" t="s">
        <v>5303</v>
      </c>
      <c r="B1381" s="158" t="s">
        <v>294</v>
      </c>
      <c r="C1381" s="158">
        <v>0.40900562851782363</v>
      </c>
      <c r="D1381" s="158">
        <v>0.2176360225140713</v>
      </c>
      <c r="E1381" s="158">
        <v>0.30393996247654786</v>
      </c>
      <c r="F1381" s="158">
        <v>1.876172607879925E-3</v>
      </c>
      <c r="G1381" s="158">
        <v>4.878048780487805E-2</v>
      </c>
      <c r="H1381" s="158">
        <v>7.5046904315196998E-3</v>
      </c>
      <c r="I1381" s="158">
        <v>1.125703564727955E-2</v>
      </c>
      <c r="J1381" s="158">
        <v>1.0000000000000002</v>
      </c>
      <c r="K1381" s="159">
        <v>533</v>
      </c>
      <c r="L1381" s="141"/>
      <c r="M1381" s="158" t="s">
        <v>294</v>
      </c>
      <c r="N1381" s="158" t="s">
        <v>294</v>
      </c>
      <c r="O1381" s="158">
        <v>0.36799999999999999</v>
      </c>
      <c r="P1381" s="158">
        <v>0.45100000000000001</v>
      </c>
      <c r="Q1381" s="158">
        <v>0.185</v>
      </c>
      <c r="R1381" s="158">
        <v>0.255</v>
      </c>
      <c r="S1381" s="158">
        <v>0.26600000000000001</v>
      </c>
      <c r="T1381" s="158">
        <v>0.34399999999999997</v>
      </c>
      <c r="U1381" s="158">
        <v>0</v>
      </c>
      <c r="V1381" s="158">
        <v>1.0999999999999999E-2</v>
      </c>
      <c r="W1381" s="158">
        <v>3.4000000000000002E-2</v>
      </c>
      <c r="X1381" s="158">
        <v>7.0999999999999994E-2</v>
      </c>
      <c r="Y1381" s="158">
        <v>3.0000000000000001E-3</v>
      </c>
      <c r="Z1381" s="158">
        <v>1.9E-2</v>
      </c>
      <c r="AA1381" s="158">
        <v>5.0000000000000001E-3</v>
      </c>
      <c r="AB1381" s="158">
        <v>2.4E-2</v>
      </c>
    </row>
    <row r="1382" spans="1:28" x14ac:dyDescent="0.25">
      <c r="A1382" s="159" t="s">
        <v>5304</v>
      </c>
      <c r="B1382" s="158" t="s">
        <v>294</v>
      </c>
      <c r="C1382" s="158">
        <v>0.54211663066954641</v>
      </c>
      <c r="D1382" s="158">
        <v>0.27429805615550756</v>
      </c>
      <c r="E1382" s="158">
        <v>0.10583153347732181</v>
      </c>
      <c r="F1382" s="158">
        <v>1.079913606911447E-2</v>
      </c>
      <c r="G1382" s="158">
        <v>4.7516198704103674E-2</v>
      </c>
      <c r="H1382" s="158">
        <v>2.1598272138228943E-3</v>
      </c>
      <c r="I1382" s="158">
        <v>1.7278617710583154E-2</v>
      </c>
      <c r="J1382" s="158">
        <v>0.99999999999999978</v>
      </c>
      <c r="K1382" s="159">
        <v>463</v>
      </c>
      <c r="L1382" s="141"/>
      <c r="M1382" s="158" t="s">
        <v>294</v>
      </c>
      <c r="N1382" s="158" t="s">
        <v>294</v>
      </c>
      <c r="O1382" s="158">
        <v>0.497</v>
      </c>
      <c r="P1382" s="158">
        <v>0.58699999999999997</v>
      </c>
      <c r="Q1382" s="158">
        <v>0.23599999999999999</v>
      </c>
      <c r="R1382" s="158">
        <v>0.317</v>
      </c>
      <c r="S1382" s="158">
        <v>8.1000000000000003E-2</v>
      </c>
      <c r="T1382" s="158">
        <v>0.13700000000000001</v>
      </c>
      <c r="U1382" s="158">
        <v>5.0000000000000001E-3</v>
      </c>
      <c r="V1382" s="158">
        <v>2.5000000000000001E-2</v>
      </c>
      <c r="W1382" s="158">
        <v>3.2000000000000001E-2</v>
      </c>
      <c r="X1382" s="158">
        <v>7.0999999999999994E-2</v>
      </c>
      <c r="Y1382" s="158">
        <v>0</v>
      </c>
      <c r="Z1382" s="158">
        <v>1.2E-2</v>
      </c>
      <c r="AA1382" s="158">
        <v>8.9999999999999993E-3</v>
      </c>
      <c r="AB1382" s="158">
        <v>3.4000000000000002E-2</v>
      </c>
    </row>
    <row r="1383" spans="1:28" x14ac:dyDescent="0.25">
      <c r="A1383" s="159" t="s">
        <v>5305</v>
      </c>
      <c r="B1383" s="158" t="s">
        <v>294</v>
      </c>
      <c r="C1383" s="158">
        <v>0.36227544910179643</v>
      </c>
      <c r="D1383" s="158">
        <v>0.3532934131736527</v>
      </c>
      <c r="E1383" s="158">
        <v>0.1497005988023952</v>
      </c>
      <c r="F1383" s="158">
        <v>5.9880239520958087E-3</v>
      </c>
      <c r="G1383" s="158">
        <v>0.10479041916167664</v>
      </c>
      <c r="H1383" s="158" t="s">
        <v>294</v>
      </c>
      <c r="I1383" s="158">
        <v>2.3952095808383235E-2</v>
      </c>
      <c r="J1383" s="158">
        <v>1</v>
      </c>
      <c r="K1383" s="159">
        <v>334</v>
      </c>
      <c r="L1383" s="141"/>
      <c r="M1383" s="158" t="s">
        <v>294</v>
      </c>
      <c r="N1383" s="158" t="s">
        <v>294</v>
      </c>
      <c r="O1383" s="158">
        <v>0.313</v>
      </c>
      <c r="P1383" s="158">
        <v>0.41499999999999998</v>
      </c>
      <c r="Q1383" s="158">
        <v>0.30399999999999999</v>
      </c>
      <c r="R1383" s="158">
        <v>0.40600000000000003</v>
      </c>
      <c r="S1383" s="158">
        <v>0.115</v>
      </c>
      <c r="T1383" s="158">
        <v>0.192</v>
      </c>
      <c r="U1383" s="158">
        <v>2E-3</v>
      </c>
      <c r="V1383" s="158">
        <v>2.1999999999999999E-2</v>
      </c>
      <c r="W1383" s="158">
        <v>7.5999999999999998E-2</v>
      </c>
      <c r="X1383" s="158">
        <v>0.14199999999999999</v>
      </c>
      <c r="Y1383" s="158" t="s">
        <v>294</v>
      </c>
      <c r="Z1383" s="158" t="s">
        <v>294</v>
      </c>
      <c r="AA1383" s="158">
        <v>1.2E-2</v>
      </c>
      <c r="AB1383" s="158">
        <v>4.7E-2</v>
      </c>
    </row>
    <row r="1384" spans="1:28" x14ac:dyDescent="0.25">
      <c r="A1384" s="159" t="s">
        <v>5306</v>
      </c>
      <c r="B1384" s="158" t="s">
        <v>294</v>
      </c>
      <c r="C1384" s="158">
        <v>0.19402985074626866</v>
      </c>
      <c r="D1384" s="158">
        <v>0.48320895522388058</v>
      </c>
      <c r="E1384" s="158">
        <v>0.17164179104477612</v>
      </c>
      <c r="F1384" s="158">
        <v>2.2388059701492536E-2</v>
      </c>
      <c r="G1384" s="158">
        <v>8.2089552238805971E-2</v>
      </c>
      <c r="H1384" s="158" t="s">
        <v>294</v>
      </c>
      <c r="I1384" s="158">
        <v>4.6641791044776122E-2</v>
      </c>
      <c r="J1384" s="158">
        <v>1</v>
      </c>
      <c r="K1384" s="159">
        <v>536</v>
      </c>
      <c r="L1384" s="141"/>
      <c r="M1384" s="158" t="s">
        <v>294</v>
      </c>
      <c r="N1384" s="158" t="s">
        <v>294</v>
      </c>
      <c r="O1384" s="158">
        <v>0.16300000000000001</v>
      </c>
      <c r="P1384" s="158">
        <v>0.23</v>
      </c>
      <c r="Q1384" s="158">
        <v>0.441</v>
      </c>
      <c r="R1384" s="158">
        <v>0.52500000000000002</v>
      </c>
      <c r="S1384" s="158">
        <v>0.14199999999999999</v>
      </c>
      <c r="T1384" s="158">
        <v>0.20599999999999999</v>
      </c>
      <c r="U1384" s="158">
        <v>1.2999999999999999E-2</v>
      </c>
      <c r="V1384" s="158">
        <v>3.9E-2</v>
      </c>
      <c r="W1384" s="158">
        <v>6.2E-2</v>
      </c>
      <c r="X1384" s="158">
        <v>0.108</v>
      </c>
      <c r="Y1384" s="158" t="s">
        <v>294</v>
      </c>
      <c r="Z1384" s="158" t="s">
        <v>294</v>
      </c>
      <c r="AA1384" s="158">
        <v>3.2000000000000001E-2</v>
      </c>
      <c r="AB1384" s="158">
        <v>6.8000000000000005E-2</v>
      </c>
    </row>
    <row r="1385" spans="1:28" x14ac:dyDescent="0.25">
      <c r="A1385" s="159" t="s">
        <v>5307</v>
      </c>
      <c r="B1385" s="158" t="s">
        <v>294</v>
      </c>
      <c r="C1385" s="158">
        <v>0.3687707641196013</v>
      </c>
      <c r="D1385" s="158">
        <v>0.29900332225913623</v>
      </c>
      <c r="E1385" s="158">
        <v>0.12624584717607973</v>
      </c>
      <c r="F1385" s="158">
        <v>2.3255813953488372E-2</v>
      </c>
      <c r="G1385" s="158">
        <v>0.15946843853820597</v>
      </c>
      <c r="H1385" s="158" t="s">
        <v>294</v>
      </c>
      <c r="I1385" s="158">
        <v>2.3255813953488372E-2</v>
      </c>
      <c r="J1385" s="158">
        <v>1</v>
      </c>
      <c r="K1385" s="159">
        <v>301</v>
      </c>
      <c r="L1385" s="141"/>
      <c r="M1385" s="158" t="s">
        <v>294</v>
      </c>
      <c r="N1385" s="158" t="s">
        <v>294</v>
      </c>
      <c r="O1385" s="158">
        <v>0.316</v>
      </c>
      <c r="P1385" s="158">
        <v>0.42499999999999999</v>
      </c>
      <c r="Q1385" s="158">
        <v>0.25</v>
      </c>
      <c r="R1385" s="158">
        <v>0.35299999999999998</v>
      </c>
      <c r="S1385" s="158">
        <v>9.2999999999999999E-2</v>
      </c>
      <c r="T1385" s="158">
        <v>0.16900000000000001</v>
      </c>
      <c r="U1385" s="158">
        <v>1.0999999999999999E-2</v>
      </c>
      <c r="V1385" s="158">
        <v>4.7E-2</v>
      </c>
      <c r="W1385" s="158">
        <v>0.122</v>
      </c>
      <c r="X1385" s="158">
        <v>0.20499999999999999</v>
      </c>
      <c r="Y1385" s="158" t="s">
        <v>294</v>
      </c>
      <c r="Z1385" s="158" t="s">
        <v>294</v>
      </c>
      <c r="AA1385" s="158">
        <v>1.0999999999999999E-2</v>
      </c>
      <c r="AB1385" s="158">
        <v>4.7E-2</v>
      </c>
    </row>
    <row r="1386" spans="1:28" x14ac:dyDescent="0.25">
      <c r="A1386" s="159" t="s">
        <v>5308</v>
      </c>
      <c r="B1386" s="158" t="s">
        <v>294</v>
      </c>
      <c r="C1386" s="158">
        <v>0.25976138828633405</v>
      </c>
      <c r="D1386" s="158">
        <v>0.32863340563991322</v>
      </c>
      <c r="E1386" s="158">
        <v>0.16431670281995661</v>
      </c>
      <c r="F1386" s="158">
        <v>1.3015184381778741E-2</v>
      </c>
      <c r="G1386" s="158">
        <v>0.21095444685466377</v>
      </c>
      <c r="H1386" s="158">
        <v>6.5075921908893707E-3</v>
      </c>
      <c r="I1386" s="158">
        <v>1.6811279826464208E-2</v>
      </c>
      <c r="J1386" s="158">
        <v>1</v>
      </c>
      <c r="K1386" s="159">
        <v>1844</v>
      </c>
      <c r="L1386" s="141"/>
      <c r="M1386" s="158" t="s">
        <v>294</v>
      </c>
      <c r="N1386" s="158" t="s">
        <v>294</v>
      </c>
      <c r="O1386" s="158">
        <v>0.24</v>
      </c>
      <c r="P1386" s="158">
        <v>0.28000000000000003</v>
      </c>
      <c r="Q1386" s="158">
        <v>0.308</v>
      </c>
      <c r="R1386" s="158">
        <v>0.35</v>
      </c>
      <c r="S1386" s="158">
        <v>0.14799999999999999</v>
      </c>
      <c r="T1386" s="158">
        <v>0.182</v>
      </c>
      <c r="U1386" s="158">
        <v>8.9999999999999993E-3</v>
      </c>
      <c r="V1386" s="158">
        <v>1.9E-2</v>
      </c>
      <c r="W1386" s="158">
        <v>0.193</v>
      </c>
      <c r="X1386" s="158">
        <v>0.23</v>
      </c>
      <c r="Y1386" s="158">
        <v>4.0000000000000001E-3</v>
      </c>
      <c r="Z1386" s="158">
        <v>1.0999999999999999E-2</v>
      </c>
      <c r="AA1386" s="158">
        <v>1.2E-2</v>
      </c>
      <c r="AB1386" s="158">
        <v>2.4E-2</v>
      </c>
    </row>
    <row r="1387" spans="1:28" x14ac:dyDescent="0.25">
      <c r="A1387" s="159" t="s">
        <v>5309</v>
      </c>
      <c r="B1387" s="158" t="s">
        <v>294</v>
      </c>
      <c r="C1387" s="158">
        <v>3.7300177619893425E-2</v>
      </c>
      <c r="D1387" s="158">
        <v>0.26820603907637658</v>
      </c>
      <c r="E1387" s="158">
        <v>0.10479573712255773</v>
      </c>
      <c r="F1387" s="158">
        <v>4.0852575488454709E-2</v>
      </c>
      <c r="G1387" s="158">
        <v>0.5239786856127886</v>
      </c>
      <c r="H1387" s="158">
        <v>1.7761989342806395E-3</v>
      </c>
      <c r="I1387" s="158">
        <v>2.3090586145648313E-2</v>
      </c>
      <c r="J1387" s="158">
        <v>1</v>
      </c>
      <c r="K1387" s="159">
        <v>563</v>
      </c>
      <c r="L1387" s="141"/>
      <c r="M1387" s="158" t="s">
        <v>294</v>
      </c>
      <c r="N1387" s="158" t="s">
        <v>294</v>
      </c>
      <c r="O1387" s="158">
        <v>2.5000000000000001E-2</v>
      </c>
      <c r="P1387" s="158">
        <v>5.6000000000000001E-2</v>
      </c>
      <c r="Q1387" s="158">
        <v>0.23300000000000001</v>
      </c>
      <c r="R1387" s="158">
        <v>0.30599999999999999</v>
      </c>
      <c r="S1387" s="158">
        <v>8.2000000000000003E-2</v>
      </c>
      <c r="T1387" s="158">
        <v>0.13300000000000001</v>
      </c>
      <c r="U1387" s="158">
        <v>2.7E-2</v>
      </c>
      <c r="V1387" s="158">
        <v>6.0999999999999999E-2</v>
      </c>
      <c r="W1387" s="158">
        <v>0.48299999999999998</v>
      </c>
      <c r="X1387" s="158">
        <v>0.56499999999999995</v>
      </c>
      <c r="Y1387" s="158">
        <v>0</v>
      </c>
      <c r="Z1387" s="158">
        <v>0.01</v>
      </c>
      <c r="AA1387" s="158">
        <v>1.4E-2</v>
      </c>
      <c r="AB1387" s="158">
        <v>3.9E-2</v>
      </c>
    </row>
    <row r="1388" spans="1:28" x14ac:dyDescent="0.25">
      <c r="A1388" s="159" t="s">
        <v>5310</v>
      </c>
      <c r="B1388" s="158" t="s">
        <v>294</v>
      </c>
      <c r="C1388" s="158">
        <v>0.16584564860426929</v>
      </c>
      <c r="D1388" s="158">
        <v>0.4548440065681445</v>
      </c>
      <c r="E1388" s="158">
        <v>0.1116584564860427</v>
      </c>
      <c r="F1388" s="158">
        <v>1.1494252873563218E-2</v>
      </c>
      <c r="G1388" s="158">
        <v>0.16912972085385877</v>
      </c>
      <c r="H1388" s="158">
        <v>8.2101806239737278E-3</v>
      </c>
      <c r="I1388" s="158">
        <v>7.8817733990147784E-2</v>
      </c>
      <c r="J1388" s="158">
        <v>1</v>
      </c>
      <c r="K1388" s="159">
        <v>609</v>
      </c>
      <c r="L1388" s="141"/>
      <c r="M1388" s="158" t="s">
        <v>294</v>
      </c>
      <c r="N1388" s="158" t="s">
        <v>294</v>
      </c>
      <c r="O1388" s="158">
        <v>0.13800000000000001</v>
      </c>
      <c r="P1388" s="158">
        <v>0.19700000000000001</v>
      </c>
      <c r="Q1388" s="158">
        <v>0.41599999999999998</v>
      </c>
      <c r="R1388" s="158">
        <v>0.495</v>
      </c>
      <c r="S1388" s="158">
        <v>8.8999999999999996E-2</v>
      </c>
      <c r="T1388" s="158">
        <v>0.13900000000000001</v>
      </c>
      <c r="U1388" s="158">
        <v>6.0000000000000001E-3</v>
      </c>
      <c r="V1388" s="158">
        <v>2.4E-2</v>
      </c>
      <c r="W1388" s="158">
        <v>0.14099999999999999</v>
      </c>
      <c r="X1388" s="158">
        <v>0.20100000000000001</v>
      </c>
      <c r="Y1388" s="158">
        <v>4.0000000000000001E-3</v>
      </c>
      <c r="Z1388" s="158">
        <v>1.9E-2</v>
      </c>
      <c r="AA1388" s="158">
        <v>0.06</v>
      </c>
      <c r="AB1388" s="158">
        <v>0.10299999999999999</v>
      </c>
    </row>
    <row r="1389" spans="1:28" x14ac:dyDescent="0.25">
      <c r="A1389" s="159" t="s">
        <v>5311</v>
      </c>
      <c r="B1389" s="158" t="s">
        <v>294</v>
      </c>
      <c r="C1389" s="158">
        <v>6.3025210084033612E-2</v>
      </c>
      <c r="D1389" s="158">
        <v>0.28151260504201681</v>
      </c>
      <c r="E1389" s="158">
        <v>0.1134453781512605</v>
      </c>
      <c r="F1389" s="158">
        <v>4.6218487394957986E-2</v>
      </c>
      <c r="G1389" s="158">
        <v>0.44957983193277312</v>
      </c>
      <c r="H1389" s="158">
        <v>4.2016806722689074E-3</v>
      </c>
      <c r="I1389" s="158">
        <v>4.2016806722689079E-2</v>
      </c>
      <c r="J1389" s="158">
        <v>0.99999999999999989</v>
      </c>
      <c r="K1389" s="159">
        <v>238</v>
      </c>
      <c r="L1389" s="141"/>
      <c r="M1389" s="158" t="s">
        <v>294</v>
      </c>
      <c r="N1389" s="158" t="s">
        <v>294</v>
      </c>
      <c r="O1389" s="158">
        <v>3.9E-2</v>
      </c>
      <c r="P1389" s="158">
        <v>0.10100000000000001</v>
      </c>
      <c r="Q1389" s="158">
        <v>0.22800000000000001</v>
      </c>
      <c r="R1389" s="158">
        <v>0.34200000000000003</v>
      </c>
      <c r="S1389" s="158">
        <v>7.9000000000000001E-2</v>
      </c>
      <c r="T1389" s="158">
        <v>0.16</v>
      </c>
      <c r="U1389" s="158">
        <v>2.5999999999999999E-2</v>
      </c>
      <c r="V1389" s="158">
        <v>8.1000000000000003E-2</v>
      </c>
      <c r="W1389" s="158">
        <v>0.38800000000000001</v>
      </c>
      <c r="X1389" s="158">
        <v>0.51300000000000001</v>
      </c>
      <c r="Y1389" s="158">
        <v>1E-3</v>
      </c>
      <c r="Z1389" s="158">
        <v>2.3E-2</v>
      </c>
      <c r="AA1389" s="158">
        <v>2.3E-2</v>
      </c>
      <c r="AB1389" s="158">
        <v>7.5999999999999998E-2</v>
      </c>
    </row>
    <row r="1390" spans="1:28" x14ac:dyDescent="0.25">
      <c r="A1390" s="159" t="s">
        <v>5312</v>
      </c>
      <c r="B1390" s="158" t="s">
        <v>294</v>
      </c>
      <c r="C1390" s="158">
        <v>0.12398042414355628</v>
      </c>
      <c r="D1390" s="158">
        <v>0.28711256117455136</v>
      </c>
      <c r="E1390" s="158">
        <v>0.1598694942903752</v>
      </c>
      <c r="F1390" s="158">
        <v>1.794453507340946E-2</v>
      </c>
      <c r="G1390" s="158">
        <v>0.37357259380097879</v>
      </c>
      <c r="H1390" s="158">
        <v>4.8939641109298528E-3</v>
      </c>
      <c r="I1390" s="158">
        <v>3.2626427406199018E-2</v>
      </c>
      <c r="J1390" s="158">
        <v>1</v>
      </c>
      <c r="K1390" s="159">
        <v>613</v>
      </c>
      <c r="L1390" s="141"/>
      <c r="M1390" s="158" t="s">
        <v>294</v>
      </c>
      <c r="N1390" s="158" t="s">
        <v>294</v>
      </c>
      <c r="O1390" s="158">
        <v>0.1</v>
      </c>
      <c r="P1390" s="158">
        <v>0.152</v>
      </c>
      <c r="Q1390" s="158">
        <v>0.253</v>
      </c>
      <c r="R1390" s="158">
        <v>0.32400000000000001</v>
      </c>
      <c r="S1390" s="158">
        <v>0.13300000000000001</v>
      </c>
      <c r="T1390" s="158">
        <v>0.191</v>
      </c>
      <c r="U1390" s="158">
        <v>0.01</v>
      </c>
      <c r="V1390" s="158">
        <v>3.2000000000000001E-2</v>
      </c>
      <c r="W1390" s="158">
        <v>0.33600000000000002</v>
      </c>
      <c r="X1390" s="158">
        <v>0.41299999999999998</v>
      </c>
      <c r="Y1390" s="158">
        <v>2E-3</v>
      </c>
      <c r="Z1390" s="158">
        <v>1.4E-2</v>
      </c>
      <c r="AA1390" s="158">
        <v>2.1000000000000001E-2</v>
      </c>
      <c r="AB1390" s="158">
        <v>0.05</v>
      </c>
    </row>
    <row r="1391" spans="1:28" x14ac:dyDescent="0.25">
      <c r="A1391" s="159" t="s">
        <v>5313</v>
      </c>
      <c r="B1391" s="158" t="s">
        <v>294</v>
      </c>
      <c r="C1391" s="158">
        <v>0.27658151665106329</v>
      </c>
      <c r="D1391" s="158">
        <v>0.21505951584860239</v>
      </c>
      <c r="E1391" s="158">
        <v>0.11287949712451519</v>
      </c>
      <c r="F1391" s="158">
        <v>1.511301324060452E-2</v>
      </c>
      <c r="G1391" s="158">
        <v>0.35401899157416078</v>
      </c>
      <c r="H1391" s="158">
        <v>6.4196870402567878E-3</v>
      </c>
      <c r="I1391" s="158">
        <v>1.992777852079711E-2</v>
      </c>
      <c r="J1391" s="158">
        <v>1</v>
      </c>
      <c r="K1391" s="159">
        <v>7477</v>
      </c>
      <c r="L1391" s="141"/>
      <c r="M1391" s="158" t="s">
        <v>294</v>
      </c>
      <c r="N1391" s="158" t="s">
        <v>294</v>
      </c>
      <c r="O1391" s="158">
        <v>0.26700000000000002</v>
      </c>
      <c r="P1391" s="158">
        <v>0.28699999999999998</v>
      </c>
      <c r="Q1391" s="158">
        <v>0.20599999999999999</v>
      </c>
      <c r="R1391" s="158">
        <v>0.22500000000000001</v>
      </c>
      <c r="S1391" s="158">
        <v>0.106</v>
      </c>
      <c r="T1391" s="158">
        <v>0.12</v>
      </c>
      <c r="U1391" s="158">
        <v>1.2999999999999999E-2</v>
      </c>
      <c r="V1391" s="158">
        <v>1.7999999999999999E-2</v>
      </c>
      <c r="W1391" s="158">
        <v>0.34300000000000003</v>
      </c>
      <c r="X1391" s="158">
        <v>0.36499999999999999</v>
      </c>
      <c r="Y1391" s="158">
        <v>5.0000000000000001E-3</v>
      </c>
      <c r="Z1391" s="158">
        <v>8.9999999999999993E-3</v>
      </c>
      <c r="AA1391" s="158">
        <v>1.7000000000000001E-2</v>
      </c>
      <c r="AB1391" s="158">
        <v>2.3E-2</v>
      </c>
    </row>
    <row r="1392" spans="1:28" x14ac:dyDescent="0.25">
      <c r="A1392" s="159" t="s">
        <v>5314</v>
      </c>
      <c r="B1392" s="158" t="s">
        <v>294</v>
      </c>
      <c r="C1392" s="158">
        <v>0.69863013698630139</v>
      </c>
      <c r="D1392" s="158">
        <v>0.16438356164383561</v>
      </c>
      <c r="E1392" s="158">
        <v>1.3698630136986301E-2</v>
      </c>
      <c r="F1392" s="158" t="s">
        <v>294</v>
      </c>
      <c r="G1392" s="158">
        <v>8.2191780821917804E-2</v>
      </c>
      <c r="H1392" s="158" t="s">
        <v>294</v>
      </c>
      <c r="I1392" s="158">
        <v>4.1095890410958902E-2</v>
      </c>
      <c r="J1392" s="158">
        <v>1</v>
      </c>
      <c r="K1392" s="159">
        <v>73</v>
      </c>
      <c r="L1392" s="141"/>
      <c r="M1392" s="158" t="s">
        <v>294</v>
      </c>
      <c r="N1392" s="158" t="s">
        <v>294</v>
      </c>
      <c r="O1392" s="158">
        <v>0.58599999999999997</v>
      </c>
      <c r="P1392" s="158">
        <v>0.79200000000000004</v>
      </c>
      <c r="Q1392" s="158">
        <v>9.7000000000000003E-2</v>
      </c>
      <c r="R1392" s="158">
        <v>0.26600000000000001</v>
      </c>
      <c r="S1392" s="158">
        <v>2E-3</v>
      </c>
      <c r="T1392" s="158">
        <v>7.3999999999999996E-2</v>
      </c>
      <c r="U1392" s="158" t="s">
        <v>294</v>
      </c>
      <c r="V1392" s="158" t="s">
        <v>294</v>
      </c>
      <c r="W1392" s="158">
        <v>3.7999999999999999E-2</v>
      </c>
      <c r="X1392" s="158">
        <v>0.16800000000000001</v>
      </c>
      <c r="Y1392" s="158" t="s">
        <v>294</v>
      </c>
      <c r="Z1392" s="158" t="s">
        <v>294</v>
      </c>
      <c r="AA1392" s="158">
        <v>1.4E-2</v>
      </c>
      <c r="AB1392" s="158">
        <v>0.114</v>
      </c>
    </row>
    <row r="1393" spans="1:28" x14ac:dyDescent="0.25">
      <c r="A1393" s="159" t="s">
        <v>5315</v>
      </c>
      <c r="B1393" s="158" t="s">
        <v>294</v>
      </c>
      <c r="C1393" s="158">
        <v>0.57212439115773694</v>
      </c>
      <c r="D1393" s="158">
        <v>0.2948669913825403</v>
      </c>
      <c r="E1393" s="158">
        <v>5.0580741850880483E-2</v>
      </c>
      <c r="F1393" s="158">
        <v>6.7440989134507304E-3</v>
      </c>
      <c r="G1393" s="158">
        <v>1.7609591607343576E-2</v>
      </c>
      <c r="H1393" s="158" t="s">
        <v>294</v>
      </c>
      <c r="I1393" s="158">
        <v>5.8074185088047958E-2</v>
      </c>
      <c r="J1393" s="158">
        <v>1</v>
      </c>
      <c r="K1393" s="159">
        <v>2669</v>
      </c>
      <c r="L1393" s="141"/>
      <c r="M1393" s="158" t="s">
        <v>294</v>
      </c>
      <c r="N1393" s="158" t="s">
        <v>294</v>
      </c>
      <c r="O1393" s="158">
        <v>0.55300000000000005</v>
      </c>
      <c r="P1393" s="158">
        <v>0.59099999999999997</v>
      </c>
      <c r="Q1393" s="158">
        <v>0.27800000000000002</v>
      </c>
      <c r="R1393" s="158">
        <v>0.312</v>
      </c>
      <c r="S1393" s="158">
        <v>4.2999999999999997E-2</v>
      </c>
      <c r="T1393" s="158">
        <v>0.06</v>
      </c>
      <c r="U1393" s="158">
        <v>4.0000000000000001E-3</v>
      </c>
      <c r="V1393" s="158">
        <v>1.0999999999999999E-2</v>
      </c>
      <c r="W1393" s="158">
        <v>1.2999999999999999E-2</v>
      </c>
      <c r="X1393" s="158">
        <v>2.3E-2</v>
      </c>
      <c r="Y1393" s="158" t="s">
        <v>294</v>
      </c>
      <c r="Z1393" s="158" t="s">
        <v>294</v>
      </c>
      <c r="AA1393" s="158">
        <v>0.05</v>
      </c>
      <c r="AB1393" s="158">
        <v>6.8000000000000005E-2</v>
      </c>
    </row>
    <row r="1394" spans="1:28" x14ac:dyDescent="0.25">
      <c r="A1394" s="159" t="s">
        <v>5316</v>
      </c>
      <c r="B1394" s="158" t="s">
        <v>294</v>
      </c>
      <c r="C1394" s="158">
        <v>8.4925690021231421E-3</v>
      </c>
      <c r="D1394" s="158">
        <v>0.3354564755838641</v>
      </c>
      <c r="E1394" s="158">
        <v>0.18259023354564755</v>
      </c>
      <c r="F1394" s="158">
        <v>2.5477707006369428E-2</v>
      </c>
      <c r="G1394" s="158">
        <v>0.39702760084925692</v>
      </c>
      <c r="H1394" s="158">
        <v>1.6985138004246284E-2</v>
      </c>
      <c r="I1394" s="158">
        <v>3.3970276008492568E-2</v>
      </c>
      <c r="J1394" s="158">
        <v>1</v>
      </c>
      <c r="K1394" s="159">
        <v>471</v>
      </c>
      <c r="L1394" s="141"/>
      <c r="M1394" s="158" t="s">
        <v>294</v>
      </c>
      <c r="N1394" s="158" t="s">
        <v>294</v>
      </c>
      <c r="O1394" s="158">
        <v>3.0000000000000001E-3</v>
      </c>
      <c r="P1394" s="158">
        <v>2.1999999999999999E-2</v>
      </c>
      <c r="Q1394" s="158">
        <v>0.29399999999999998</v>
      </c>
      <c r="R1394" s="158">
        <v>0.379</v>
      </c>
      <c r="S1394" s="158">
        <v>0.15</v>
      </c>
      <c r="T1394" s="158">
        <v>0.22</v>
      </c>
      <c r="U1394" s="158">
        <v>1.4999999999999999E-2</v>
      </c>
      <c r="V1394" s="158">
        <v>4.3999999999999997E-2</v>
      </c>
      <c r="W1394" s="158">
        <v>0.35399999999999998</v>
      </c>
      <c r="X1394" s="158">
        <v>0.442</v>
      </c>
      <c r="Y1394" s="158">
        <v>8.9999999999999993E-3</v>
      </c>
      <c r="Z1394" s="158">
        <v>3.3000000000000002E-2</v>
      </c>
      <c r="AA1394" s="158">
        <v>2.1000000000000001E-2</v>
      </c>
      <c r="AB1394" s="158">
        <v>5.3999999999999999E-2</v>
      </c>
    </row>
    <row r="1395" spans="1:28" x14ac:dyDescent="0.25">
      <c r="A1395" s="159" t="s">
        <v>5317</v>
      </c>
      <c r="B1395" s="158" t="s">
        <v>294</v>
      </c>
      <c r="C1395" s="158">
        <v>0.23715415019762845</v>
      </c>
      <c r="D1395" s="158">
        <v>0.22134387351778656</v>
      </c>
      <c r="E1395" s="158">
        <v>0.1541501976284585</v>
      </c>
      <c r="F1395" s="158">
        <v>1.9762845849802372E-2</v>
      </c>
      <c r="G1395" s="158">
        <v>0.35177865612648224</v>
      </c>
      <c r="H1395" s="158">
        <v>5.9288537549407111E-3</v>
      </c>
      <c r="I1395" s="158">
        <v>9.881422924901186E-3</v>
      </c>
      <c r="J1395" s="158">
        <v>1</v>
      </c>
      <c r="K1395" s="159">
        <v>506</v>
      </c>
      <c r="L1395" s="141"/>
      <c r="M1395" s="158" t="s">
        <v>294</v>
      </c>
      <c r="N1395" s="158" t="s">
        <v>294</v>
      </c>
      <c r="O1395" s="158">
        <v>0.20200000000000001</v>
      </c>
      <c r="P1395" s="158">
        <v>0.27600000000000002</v>
      </c>
      <c r="Q1395" s="158">
        <v>0.187</v>
      </c>
      <c r="R1395" s="158">
        <v>0.26</v>
      </c>
      <c r="S1395" s="158">
        <v>0.125</v>
      </c>
      <c r="T1395" s="158">
        <v>0.188</v>
      </c>
      <c r="U1395" s="158">
        <v>1.0999999999999999E-2</v>
      </c>
      <c r="V1395" s="158">
        <v>3.5999999999999997E-2</v>
      </c>
      <c r="W1395" s="158">
        <v>0.311</v>
      </c>
      <c r="X1395" s="158">
        <v>0.39400000000000002</v>
      </c>
      <c r="Y1395" s="158">
        <v>2E-3</v>
      </c>
      <c r="Z1395" s="158">
        <v>1.7000000000000001E-2</v>
      </c>
      <c r="AA1395" s="158">
        <v>4.0000000000000001E-3</v>
      </c>
      <c r="AB1395" s="158">
        <v>2.3E-2</v>
      </c>
    </row>
    <row r="1396" spans="1:28" x14ac:dyDescent="0.25">
      <c r="A1396" s="159" t="s">
        <v>5318</v>
      </c>
      <c r="B1396" s="158" t="s">
        <v>294</v>
      </c>
      <c r="C1396" s="158">
        <v>0.17819706498951782</v>
      </c>
      <c r="D1396" s="158">
        <v>0.3522012578616352</v>
      </c>
      <c r="E1396" s="158">
        <v>0.10062893081761007</v>
      </c>
      <c r="F1396" s="158">
        <v>1.6771488469601678E-2</v>
      </c>
      <c r="G1396" s="158">
        <v>0.330188679245283</v>
      </c>
      <c r="H1396" s="158">
        <v>4.1928721174004195E-3</v>
      </c>
      <c r="I1396" s="158">
        <v>1.781970649895178E-2</v>
      </c>
      <c r="J1396" s="158">
        <v>0.99999999999999989</v>
      </c>
      <c r="K1396" s="159">
        <v>954</v>
      </c>
      <c r="L1396" s="141"/>
      <c r="M1396" s="158" t="s">
        <v>294</v>
      </c>
      <c r="N1396" s="158" t="s">
        <v>294</v>
      </c>
      <c r="O1396" s="158">
        <v>0.155</v>
      </c>
      <c r="P1396" s="158">
        <v>0.20399999999999999</v>
      </c>
      <c r="Q1396" s="158">
        <v>0.32300000000000001</v>
      </c>
      <c r="R1396" s="158">
        <v>0.38300000000000001</v>
      </c>
      <c r="S1396" s="158">
        <v>8.3000000000000004E-2</v>
      </c>
      <c r="T1396" s="158">
        <v>0.121</v>
      </c>
      <c r="U1396" s="158">
        <v>0.01</v>
      </c>
      <c r="V1396" s="158">
        <v>2.7E-2</v>
      </c>
      <c r="W1396" s="158">
        <v>0.30099999999999999</v>
      </c>
      <c r="X1396" s="158">
        <v>0.36099999999999999</v>
      </c>
      <c r="Y1396" s="158">
        <v>2E-3</v>
      </c>
      <c r="Z1396" s="158">
        <v>1.0999999999999999E-2</v>
      </c>
      <c r="AA1396" s="158">
        <v>1.0999999999999999E-2</v>
      </c>
      <c r="AB1396" s="158">
        <v>2.8000000000000001E-2</v>
      </c>
    </row>
    <row r="1397" spans="1:28" x14ac:dyDescent="0.25">
      <c r="A1397" s="159" t="s">
        <v>5319</v>
      </c>
      <c r="B1397" s="158" t="s">
        <v>294</v>
      </c>
      <c r="C1397" s="158">
        <v>0.25091056252529342</v>
      </c>
      <c r="D1397" s="158">
        <v>0.33225414811817078</v>
      </c>
      <c r="E1397" s="158">
        <v>0.11048158640226628</v>
      </c>
      <c r="F1397" s="158">
        <v>1.6592472683124242E-2</v>
      </c>
      <c r="G1397" s="158">
        <v>0.25859975718332656</v>
      </c>
      <c r="H1397" s="158" t="s">
        <v>294</v>
      </c>
      <c r="I1397" s="158">
        <v>3.1161473087818695E-2</v>
      </c>
      <c r="J1397" s="158">
        <v>1</v>
      </c>
      <c r="K1397" s="159">
        <v>2471</v>
      </c>
      <c r="L1397" s="141"/>
      <c r="M1397" s="158" t="s">
        <v>294</v>
      </c>
      <c r="N1397" s="158" t="s">
        <v>294</v>
      </c>
      <c r="O1397" s="158">
        <v>0.23400000000000001</v>
      </c>
      <c r="P1397" s="158">
        <v>0.26800000000000002</v>
      </c>
      <c r="Q1397" s="158">
        <v>0.314</v>
      </c>
      <c r="R1397" s="158">
        <v>0.35099999999999998</v>
      </c>
      <c r="S1397" s="158">
        <v>9.9000000000000005E-2</v>
      </c>
      <c r="T1397" s="158">
        <v>0.123</v>
      </c>
      <c r="U1397" s="158">
        <v>1.2E-2</v>
      </c>
      <c r="V1397" s="158">
        <v>2.1999999999999999E-2</v>
      </c>
      <c r="W1397" s="158">
        <v>0.24199999999999999</v>
      </c>
      <c r="X1397" s="158">
        <v>0.27600000000000002</v>
      </c>
      <c r="Y1397" s="158" t="s">
        <v>294</v>
      </c>
      <c r="Z1397" s="158" t="s">
        <v>294</v>
      </c>
      <c r="AA1397" s="158">
        <v>2.5000000000000001E-2</v>
      </c>
      <c r="AB1397" s="158">
        <v>3.9E-2</v>
      </c>
    </row>
    <row r="1398" spans="1:28" x14ac:dyDescent="0.25">
      <c r="A1398" s="159" t="s">
        <v>5320</v>
      </c>
      <c r="B1398" s="158" t="s">
        <v>294</v>
      </c>
      <c r="C1398" s="158">
        <v>0.42480719794344474</v>
      </c>
      <c r="D1398" s="158">
        <v>0.20886889460154243</v>
      </c>
      <c r="E1398" s="158">
        <v>6.6838046272493568E-2</v>
      </c>
      <c r="F1398" s="158">
        <v>8.1619537275064269E-2</v>
      </c>
      <c r="G1398" s="158">
        <v>0.18637532133676094</v>
      </c>
      <c r="H1398" s="158">
        <v>5.7840616966580976E-3</v>
      </c>
      <c r="I1398" s="158">
        <v>2.570694087403599E-2</v>
      </c>
      <c r="J1398" s="158">
        <v>1</v>
      </c>
      <c r="K1398" s="159">
        <v>1556</v>
      </c>
      <c r="L1398" s="141"/>
      <c r="M1398" s="158" t="s">
        <v>294</v>
      </c>
      <c r="N1398" s="158" t="s">
        <v>294</v>
      </c>
      <c r="O1398" s="158">
        <v>0.4</v>
      </c>
      <c r="P1398" s="158">
        <v>0.45</v>
      </c>
      <c r="Q1398" s="158">
        <v>0.189</v>
      </c>
      <c r="R1398" s="158">
        <v>0.23</v>
      </c>
      <c r="S1398" s="158">
        <v>5.5E-2</v>
      </c>
      <c r="T1398" s="158">
        <v>0.08</v>
      </c>
      <c r="U1398" s="158">
        <v>6.9000000000000006E-2</v>
      </c>
      <c r="V1398" s="158">
        <v>9.6000000000000002E-2</v>
      </c>
      <c r="W1398" s="158">
        <v>0.16800000000000001</v>
      </c>
      <c r="X1398" s="158">
        <v>0.20599999999999999</v>
      </c>
      <c r="Y1398" s="158">
        <v>3.0000000000000001E-3</v>
      </c>
      <c r="Z1398" s="158">
        <v>1.0999999999999999E-2</v>
      </c>
      <c r="AA1398" s="158">
        <v>1.9E-2</v>
      </c>
      <c r="AB1398" s="158">
        <v>3.5000000000000003E-2</v>
      </c>
    </row>
    <row r="1399" spans="1:28" x14ac:dyDescent="0.25">
      <c r="A1399" s="159" t="s">
        <v>5321</v>
      </c>
      <c r="B1399" s="158" t="s">
        <v>294</v>
      </c>
      <c r="C1399" s="158">
        <v>0.23050847457627119</v>
      </c>
      <c r="D1399" s="158">
        <v>0.33898305084745761</v>
      </c>
      <c r="E1399" s="158">
        <v>0.20338983050847459</v>
      </c>
      <c r="F1399" s="158">
        <v>2.7118644067796609E-2</v>
      </c>
      <c r="G1399" s="158">
        <v>0.19322033898305085</v>
      </c>
      <c r="H1399" s="158">
        <v>3.3898305084745762E-3</v>
      </c>
      <c r="I1399" s="158">
        <v>3.3898305084745762E-3</v>
      </c>
      <c r="J1399" s="158">
        <v>1</v>
      </c>
      <c r="K1399" s="159">
        <v>295</v>
      </c>
      <c r="L1399" s="141"/>
      <c r="M1399" s="158" t="s">
        <v>294</v>
      </c>
      <c r="N1399" s="158" t="s">
        <v>294</v>
      </c>
      <c r="O1399" s="158">
        <v>0.186</v>
      </c>
      <c r="P1399" s="158">
        <v>0.28199999999999997</v>
      </c>
      <c r="Q1399" s="158">
        <v>0.28699999999999998</v>
      </c>
      <c r="R1399" s="158">
        <v>0.39500000000000002</v>
      </c>
      <c r="S1399" s="158">
        <v>0.161</v>
      </c>
      <c r="T1399" s="158">
        <v>0.253</v>
      </c>
      <c r="U1399" s="158">
        <v>1.4E-2</v>
      </c>
      <c r="V1399" s="158">
        <v>5.2999999999999999E-2</v>
      </c>
      <c r="W1399" s="158">
        <v>0.152</v>
      </c>
      <c r="X1399" s="158">
        <v>0.24199999999999999</v>
      </c>
      <c r="Y1399" s="158">
        <v>1E-3</v>
      </c>
      <c r="Z1399" s="158">
        <v>1.9E-2</v>
      </c>
      <c r="AA1399" s="158">
        <v>1E-3</v>
      </c>
      <c r="AB1399" s="158">
        <v>1.9E-2</v>
      </c>
    </row>
    <row r="1400" spans="1:28" x14ac:dyDescent="0.25">
      <c r="A1400" s="159" t="s">
        <v>5322</v>
      </c>
      <c r="B1400" s="158" t="s">
        <v>294</v>
      </c>
      <c r="C1400" s="158">
        <v>3.0674846625766872E-3</v>
      </c>
      <c r="D1400" s="158">
        <v>0.45705521472392641</v>
      </c>
      <c r="E1400" s="158">
        <v>0.2822085889570552</v>
      </c>
      <c r="F1400" s="158">
        <v>2.1472392638036811E-2</v>
      </c>
      <c r="G1400" s="158">
        <v>0.21165644171779141</v>
      </c>
      <c r="H1400" s="158" t="s">
        <v>294</v>
      </c>
      <c r="I1400" s="158">
        <v>2.4539877300613498E-2</v>
      </c>
      <c r="J1400" s="158">
        <v>0.99999999999999989</v>
      </c>
      <c r="K1400" s="159">
        <v>326</v>
      </c>
      <c r="L1400" s="141"/>
      <c r="M1400" s="158" t="s">
        <v>294</v>
      </c>
      <c r="N1400" s="158" t="s">
        <v>294</v>
      </c>
      <c r="O1400" s="158">
        <v>1E-3</v>
      </c>
      <c r="P1400" s="158">
        <v>1.7000000000000001E-2</v>
      </c>
      <c r="Q1400" s="158">
        <v>0.40400000000000003</v>
      </c>
      <c r="R1400" s="158">
        <v>0.51100000000000001</v>
      </c>
      <c r="S1400" s="158">
        <v>0.23599999999999999</v>
      </c>
      <c r="T1400" s="158">
        <v>0.33300000000000002</v>
      </c>
      <c r="U1400" s="158">
        <v>0.01</v>
      </c>
      <c r="V1400" s="158">
        <v>4.3999999999999997E-2</v>
      </c>
      <c r="W1400" s="158">
        <v>0.17100000000000001</v>
      </c>
      <c r="X1400" s="158">
        <v>0.25900000000000001</v>
      </c>
      <c r="Y1400" s="158" t="s">
        <v>294</v>
      </c>
      <c r="Z1400" s="158" t="s">
        <v>294</v>
      </c>
      <c r="AA1400" s="158">
        <v>1.2E-2</v>
      </c>
      <c r="AB1400" s="158">
        <v>4.8000000000000001E-2</v>
      </c>
    </row>
    <row r="1401" spans="1:28" x14ac:dyDescent="0.25">
      <c r="A1401" s="159" t="s">
        <v>5323</v>
      </c>
      <c r="B1401" s="158" t="s">
        <v>294</v>
      </c>
      <c r="C1401" s="158">
        <v>0.10104529616724739</v>
      </c>
      <c r="D1401" s="158">
        <v>0.45296167247386759</v>
      </c>
      <c r="E1401" s="158">
        <v>0.11149825783972125</v>
      </c>
      <c r="F1401" s="158">
        <v>6.9686411149825784E-3</v>
      </c>
      <c r="G1401" s="158">
        <v>0.31707317073170732</v>
      </c>
      <c r="H1401" s="158" t="s">
        <v>294</v>
      </c>
      <c r="I1401" s="158">
        <v>1.0452961672473868E-2</v>
      </c>
      <c r="J1401" s="158">
        <v>1</v>
      </c>
      <c r="K1401" s="159">
        <v>287</v>
      </c>
      <c r="L1401" s="141"/>
      <c r="M1401" s="158" t="s">
        <v>294</v>
      </c>
      <c r="N1401" s="158" t="s">
        <v>294</v>
      </c>
      <c r="O1401" s="158">
        <v>7.0999999999999994E-2</v>
      </c>
      <c r="P1401" s="158">
        <v>0.14099999999999999</v>
      </c>
      <c r="Q1401" s="158">
        <v>0.39600000000000002</v>
      </c>
      <c r="R1401" s="158">
        <v>0.51100000000000001</v>
      </c>
      <c r="S1401" s="158">
        <v>0.08</v>
      </c>
      <c r="T1401" s="158">
        <v>0.153</v>
      </c>
      <c r="U1401" s="158">
        <v>2E-3</v>
      </c>
      <c r="V1401" s="158">
        <v>2.5000000000000001E-2</v>
      </c>
      <c r="W1401" s="158">
        <v>0.26600000000000001</v>
      </c>
      <c r="X1401" s="158">
        <v>0.373</v>
      </c>
      <c r="Y1401" s="158" t="s">
        <v>294</v>
      </c>
      <c r="Z1401" s="158" t="s">
        <v>294</v>
      </c>
      <c r="AA1401" s="158">
        <v>4.0000000000000001E-3</v>
      </c>
      <c r="AB1401" s="158">
        <v>0.03</v>
      </c>
    </row>
    <row r="1402" spans="1:28" x14ac:dyDescent="0.25">
      <c r="A1402" s="159" t="s">
        <v>5324</v>
      </c>
      <c r="B1402" s="158">
        <v>7.6804915514592934E-4</v>
      </c>
      <c r="C1402" s="158">
        <v>0.14823348694316435</v>
      </c>
      <c r="D1402" s="158">
        <v>0.33563748079877115</v>
      </c>
      <c r="E1402" s="158">
        <v>0.18279569892473119</v>
      </c>
      <c r="F1402" s="158">
        <v>2.3041474654377881E-2</v>
      </c>
      <c r="G1402" s="158">
        <v>0.27726574500768048</v>
      </c>
      <c r="H1402" s="158">
        <v>9.2165898617511521E-3</v>
      </c>
      <c r="I1402" s="158">
        <v>2.3041474654377881E-2</v>
      </c>
      <c r="J1402" s="158">
        <v>1</v>
      </c>
      <c r="K1402" s="159">
        <v>1302</v>
      </c>
      <c r="L1402" s="141"/>
      <c r="M1402" s="158">
        <v>0</v>
      </c>
      <c r="N1402" s="158">
        <v>4.0000000000000001E-3</v>
      </c>
      <c r="O1402" s="158">
        <v>0.13</v>
      </c>
      <c r="P1402" s="158">
        <v>0.16900000000000001</v>
      </c>
      <c r="Q1402" s="158">
        <v>0.311</v>
      </c>
      <c r="R1402" s="158">
        <v>0.36199999999999999</v>
      </c>
      <c r="S1402" s="158">
        <v>0.16300000000000001</v>
      </c>
      <c r="T1402" s="158">
        <v>0.20499999999999999</v>
      </c>
      <c r="U1402" s="158">
        <v>1.6E-2</v>
      </c>
      <c r="V1402" s="158">
        <v>3.3000000000000002E-2</v>
      </c>
      <c r="W1402" s="158">
        <v>0.254</v>
      </c>
      <c r="X1402" s="158">
        <v>0.30199999999999999</v>
      </c>
      <c r="Y1402" s="158">
        <v>5.0000000000000001E-3</v>
      </c>
      <c r="Z1402" s="158">
        <v>1.6E-2</v>
      </c>
      <c r="AA1402" s="158">
        <v>1.6E-2</v>
      </c>
      <c r="AB1402" s="158">
        <v>3.3000000000000002E-2</v>
      </c>
    </row>
    <row r="1403" spans="1:28" x14ac:dyDescent="0.25">
      <c r="A1403" s="159" t="s">
        <v>5325</v>
      </c>
      <c r="B1403" s="158" t="s">
        <v>294</v>
      </c>
      <c r="C1403" s="158">
        <v>0.30843913368185211</v>
      </c>
      <c r="D1403" s="158">
        <v>0.26138909634055263</v>
      </c>
      <c r="E1403" s="158">
        <v>0.11127707244212098</v>
      </c>
      <c r="F1403" s="158">
        <v>1.6430171769977596E-2</v>
      </c>
      <c r="G1403" s="158">
        <v>0.26960418222554144</v>
      </c>
      <c r="H1403" s="158">
        <v>1.344286781179985E-2</v>
      </c>
      <c r="I1403" s="158">
        <v>1.9417475728155338E-2</v>
      </c>
      <c r="J1403" s="158">
        <v>0.99999999999999989</v>
      </c>
      <c r="K1403" s="159">
        <v>1339</v>
      </c>
      <c r="L1403" s="141"/>
      <c r="M1403" s="158" t="s">
        <v>294</v>
      </c>
      <c r="N1403" s="158" t="s">
        <v>294</v>
      </c>
      <c r="O1403" s="158">
        <v>0.28399999999999997</v>
      </c>
      <c r="P1403" s="158">
        <v>0.33400000000000002</v>
      </c>
      <c r="Q1403" s="158">
        <v>0.23899999999999999</v>
      </c>
      <c r="R1403" s="158">
        <v>0.28599999999999998</v>
      </c>
      <c r="S1403" s="158">
        <v>9.6000000000000002E-2</v>
      </c>
      <c r="T1403" s="158">
        <v>0.129</v>
      </c>
      <c r="U1403" s="158">
        <v>1.0999999999999999E-2</v>
      </c>
      <c r="V1403" s="158">
        <v>2.5000000000000001E-2</v>
      </c>
      <c r="W1403" s="158">
        <v>0.247</v>
      </c>
      <c r="X1403" s="158">
        <v>0.29399999999999998</v>
      </c>
      <c r="Y1403" s="158">
        <v>8.9999999999999993E-3</v>
      </c>
      <c r="Z1403" s="158">
        <v>2.1000000000000001E-2</v>
      </c>
      <c r="AA1403" s="158">
        <v>1.2999999999999999E-2</v>
      </c>
      <c r="AB1403" s="158">
        <v>2.8000000000000001E-2</v>
      </c>
    </row>
    <row r="1404" spans="1:28" x14ac:dyDescent="0.25">
      <c r="A1404" s="159" t="s">
        <v>5326</v>
      </c>
      <c r="B1404" s="158" t="s">
        <v>294</v>
      </c>
      <c r="C1404" s="158">
        <v>0.18127962085308058</v>
      </c>
      <c r="D1404" s="158">
        <v>0.22867298578199052</v>
      </c>
      <c r="E1404" s="158">
        <v>0.10722748815165876</v>
      </c>
      <c r="F1404" s="158">
        <v>2.4289099526066352E-2</v>
      </c>
      <c r="G1404" s="158">
        <v>0.43246445497630331</v>
      </c>
      <c r="H1404" s="158">
        <v>6.5165876777251181E-3</v>
      </c>
      <c r="I1404" s="158">
        <v>1.9549763033175356E-2</v>
      </c>
      <c r="J1404" s="158">
        <v>1</v>
      </c>
      <c r="K1404" s="159">
        <v>1688</v>
      </c>
      <c r="L1404" s="141"/>
      <c r="M1404" s="158" t="s">
        <v>294</v>
      </c>
      <c r="N1404" s="158" t="s">
        <v>294</v>
      </c>
      <c r="O1404" s="158">
        <v>0.16400000000000001</v>
      </c>
      <c r="P1404" s="158">
        <v>0.2</v>
      </c>
      <c r="Q1404" s="158">
        <v>0.20899999999999999</v>
      </c>
      <c r="R1404" s="158">
        <v>0.249</v>
      </c>
      <c r="S1404" s="158">
        <v>9.2999999999999999E-2</v>
      </c>
      <c r="T1404" s="158">
        <v>0.123</v>
      </c>
      <c r="U1404" s="158">
        <v>1.7999999999999999E-2</v>
      </c>
      <c r="V1404" s="158">
        <v>3.3000000000000002E-2</v>
      </c>
      <c r="W1404" s="158">
        <v>0.40899999999999997</v>
      </c>
      <c r="X1404" s="158">
        <v>0.45600000000000002</v>
      </c>
      <c r="Y1404" s="158">
        <v>4.0000000000000001E-3</v>
      </c>
      <c r="Z1404" s="158">
        <v>1.2E-2</v>
      </c>
      <c r="AA1404" s="158">
        <v>1.4E-2</v>
      </c>
      <c r="AB1404" s="158">
        <v>2.7E-2</v>
      </c>
    </row>
    <row r="1405" spans="1:28" x14ac:dyDescent="0.25">
      <c r="A1405" s="159" t="s">
        <v>5327</v>
      </c>
      <c r="B1405" s="158" t="s">
        <v>294</v>
      </c>
      <c r="C1405" s="158">
        <v>0.42664617567088309</v>
      </c>
      <c r="D1405" s="158">
        <v>0.38101430429128741</v>
      </c>
      <c r="E1405" s="158">
        <v>8.5707530440950461E-2</v>
      </c>
      <c r="F1405" s="158">
        <v>9.1027308192457735E-3</v>
      </c>
      <c r="G1405" s="158">
        <v>7.3649367537533983E-2</v>
      </c>
      <c r="H1405" s="158">
        <v>2.1279111006029081E-3</v>
      </c>
      <c r="I1405" s="158">
        <v>2.1751980139496394E-2</v>
      </c>
      <c r="J1405" s="158">
        <v>1</v>
      </c>
      <c r="K1405" s="159">
        <v>8459</v>
      </c>
      <c r="L1405" s="141"/>
      <c r="M1405" s="158" t="s">
        <v>294</v>
      </c>
      <c r="N1405" s="158" t="s">
        <v>294</v>
      </c>
      <c r="O1405" s="158">
        <v>0.41599999999999998</v>
      </c>
      <c r="P1405" s="158">
        <v>0.437</v>
      </c>
      <c r="Q1405" s="158">
        <v>0.371</v>
      </c>
      <c r="R1405" s="158">
        <v>0.39100000000000001</v>
      </c>
      <c r="S1405" s="158">
        <v>0.08</v>
      </c>
      <c r="T1405" s="158">
        <v>9.1999999999999998E-2</v>
      </c>
      <c r="U1405" s="158">
        <v>7.0000000000000001E-3</v>
      </c>
      <c r="V1405" s="158">
        <v>1.0999999999999999E-2</v>
      </c>
      <c r="W1405" s="158">
        <v>6.8000000000000005E-2</v>
      </c>
      <c r="X1405" s="158">
        <v>7.9000000000000001E-2</v>
      </c>
      <c r="Y1405" s="158">
        <v>1E-3</v>
      </c>
      <c r="Z1405" s="158">
        <v>3.0000000000000001E-3</v>
      </c>
      <c r="AA1405" s="158">
        <v>1.9E-2</v>
      </c>
      <c r="AB1405" s="158">
        <v>2.5000000000000001E-2</v>
      </c>
    </row>
    <row r="1406" spans="1:28" x14ac:dyDescent="0.25">
      <c r="A1406" s="159" t="s">
        <v>5328</v>
      </c>
      <c r="B1406" s="158" t="s">
        <v>294</v>
      </c>
      <c r="C1406" s="158">
        <v>0.11702127659574468</v>
      </c>
      <c r="D1406" s="158">
        <v>0.38297872340425532</v>
      </c>
      <c r="E1406" s="158">
        <v>0.23404255319148937</v>
      </c>
      <c r="F1406" s="158">
        <v>5.3191489361702128E-2</v>
      </c>
      <c r="G1406" s="158">
        <v>0.1702127659574468</v>
      </c>
      <c r="H1406" s="158">
        <v>2.1276595744680851E-2</v>
      </c>
      <c r="I1406" s="158">
        <v>2.1276595744680851E-2</v>
      </c>
      <c r="J1406" s="158">
        <v>1</v>
      </c>
      <c r="K1406" s="159">
        <v>94</v>
      </c>
      <c r="L1406" s="141"/>
      <c r="M1406" s="158" t="s">
        <v>294</v>
      </c>
      <c r="N1406" s="158" t="s">
        <v>294</v>
      </c>
      <c r="O1406" s="158">
        <v>6.7000000000000004E-2</v>
      </c>
      <c r="P1406" s="158">
        <v>0.19800000000000001</v>
      </c>
      <c r="Q1406" s="158">
        <v>0.29099999999999998</v>
      </c>
      <c r="R1406" s="158">
        <v>0.48399999999999999</v>
      </c>
      <c r="S1406" s="158">
        <v>0.16</v>
      </c>
      <c r="T1406" s="158">
        <v>0.32900000000000001</v>
      </c>
      <c r="U1406" s="158">
        <v>2.3E-2</v>
      </c>
      <c r="V1406" s="158">
        <v>0.11899999999999999</v>
      </c>
      <c r="W1406" s="158">
        <v>0.108</v>
      </c>
      <c r="X1406" s="158">
        <v>0.25900000000000001</v>
      </c>
      <c r="Y1406" s="158">
        <v>6.0000000000000001E-3</v>
      </c>
      <c r="Z1406" s="158">
        <v>7.3999999999999996E-2</v>
      </c>
      <c r="AA1406" s="158">
        <v>6.0000000000000001E-3</v>
      </c>
      <c r="AB1406" s="158">
        <v>7.3999999999999996E-2</v>
      </c>
    </row>
    <row r="1407" spans="1:28" x14ac:dyDescent="0.25">
      <c r="A1407" s="159" t="s">
        <v>5329</v>
      </c>
      <c r="B1407" s="158" t="s">
        <v>294</v>
      </c>
      <c r="C1407" s="158">
        <v>0.23467230443974629</v>
      </c>
      <c r="D1407" s="158">
        <v>0.37420718816067655</v>
      </c>
      <c r="E1407" s="158">
        <v>0.13107822410147993</v>
      </c>
      <c r="F1407" s="158">
        <v>1.6913319238900635E-2</v>
      </c>
      <c r="G1407" s="158">
        <v>0.1839323467230444</v>
      </c>
      <c r="H1407" s="158" t="s">
        <v>294</v>
      </c>
      <c r="I1407" s="158">
        <v>5.9196617336152217E-2</v>
      </c>
      <c r="J1407" s="158">
        <v>1</v>
      </c>
      <c r="K1407" s="159">
        <v>473</v>
      </c>
      <c r="L1407" s="141"/>
      <c r="M1407" s="158" t="s">
        <v>294</v>
      </c>
      <c r="N1407" s="158" t="s">
        <v>294</v>
      </c>
      <c r="O1407" s="158">
        <v>0.19900000000000001</v>
      </c>
      <c r="P1407" s="158">
        <v>0.27500000000000002</v>
      </c>
      <c r="Q1407" s="158">
        <v>0.33200000000000002</v>
      </c>
      <c r="R1407" s="158">
        <v>0.41899999999999998</v>
      </c>
      <c r="S1407" s="158">
        <v>0.104</v>
      </c>
      <c r="T1407" s="158">
        <v>0.16400000000000001</v>
      </c>
      <c r="U1407" s="158">
        <v>8.9999999999999993E-3</v>
      </c>
      <c r="V1407" s="158">
        <v>3.3000000000000002E-2</v>
      </c>
      <c r="W1407" s="158">
        <v>0.152</v>
      </c>
      <c r="X1407" s="158">
        <v>0.221</v>
      </c>
      <c r="Y1407" s="158" t="s">
        <v>294</v>
      </c>
      <c r="Z1407" s="158" t="s">
        <v>294</v>
      </c>
      <c r="AA1407" s="158">
        <v>4.1000000000000002E-2</v>
      </c>
      <c r="AB1407" s="158">
        <v>8.4000000000000005E-2</v>
      </c>
    </row>
    <row r="1408" spans="1:28" x14ac:dyDescent="0.25">
      <c r="A1408" s="159" t="s">
        <v>5330</v>
      </c>
      <c r="B1408" s="158" t="s">
        <v>294</v>
      </c>
      <c r="C1408" s="158">
        <v>0.29148753224419605</v>
      </c>
      <c r="D1408" s="158">
        <v>0.23129836629406708</v>
      </c>
      <c r="E1408" s="158">
        <v>6.0189165950128978E-2</v>
      </c>
      <c r="F1408" s="158">
        <v>8.3404987102321582E-2</v>
      </c>
      <c r="G1408" s="158">
        <v>0.30782459157351677</v>
      </c>
      <c r="H1408" s="158">
        <v>6.0189165950128975E-3</v>
      </c>
      <c r="I1408" s="158">
        <v>1.9776440240756664E-2</v>
      </c>
      <c r="J1408" s="158">
        <v>1.0000000000000002</v>
      </c>
      <c r="K1408" s="159">
        <v>1163</v>
      </c>
      <c r="L1408" s="141"/>
      <c r="M1408" s="158" t="s">
        <v>294</v>
      </c>
      <c r="N1408" s="158" t="s">
        <v>294</v>
      </c>
      <c r="O1408" s="158">
        <v>0.26600000000000001</v>
      </c>
      <c r="P1408" s="158">
        <v>0.318</v>
      </c>
      <c r="Q1408" s="158">
        <v>0.20799999999999999</v>
      </c>
      <c r="R1408" s="158">
        <v>0.25600000000000001</v>
      </c>
      <c r="S1408" s="158">
        <v>4.8000000000000001E-2</v>
      </c>
      <c r="T1408" s="158">
        <v>7.4999999999999997E-2</v>
      </c>
      <c r="U1408" s="158">
        <v>6.9000000000000006E-2</v>
      </c>
      <c r="V1408" s="158">
        <v>0.10100000000000001</v>
      </c>
      <c r="W1408" s="158">
        <v>0.28199999999999997</v>
      </c>
      <c r="X1408" s="158">
        <v>0.33500000000000002</v>
      </c>
      <c r="Y1408" s="158">
        <v>3.0000000000000001E-3</v>
      </c>
      <c r="Z1408" s="158">
        <v>1.2E-2</v>
      </c>
      <c r="AA1408" s="158">
        <v>1.2999999999999999E-2</v>
      </c>
      <c r="AB1408" s="158">
        <v>0.03</v>
      </c>
    </row>
    <row r="1409" spans="1:28" x14ac:dyDescent="0.25">
      <c r="A1409" s="159" t="s">
        <v>5331</v>
      </c>
      <c r="B1409" s="158" t="s">
        <v>294</v>
      </c>
      <c r="C1409" s="158">
        <v>0.56174334140435833</v>
      </c>
      <c r="D1409" s="158">
        <v>0.1791767554479419</v>
      </c>
      <c r="E1409" s="158">
        <v>8.9588377723970949E-2</v>
      </c>
      <c r="F1409" s="158">
        <v>3.6319612590799029E-2</v>
      </c>
      <c r="G1409" s="158">
        <v>6.7796610169491525E-2</v>
      </c>
      <c r="H1409" s="158">
        <v>2.4213075060532689E-3</v>
      </c>
      <c r="I1409" s="158">
        <v>6.2953995157384993E-2</v>
      </c>
      <c r="J1409" s="158">
        <v>1.0000000000000002</v>
      </c>
      <c r="K1409" s="159">
        <v>413</v>
      </c>
      <c r="L1409" s="141"/>
      <c r="M1409" s="158" t="s">
        <v>294</v>
      </c>
      <c r="N1409" s="158" t="s">
        <v>294</v>
      </c>
      <c r="O1409" s="158">
        <v>0.51400000000000001</v>
      </c>
      <c r="P1409" s="158">
        <v>0.60899999999999999</v>
      </c>
      <c r="Q1409" s="158">
        <v>0.14499999999999999</v>
      </c>
      <c r="R1409" s="158">
        <v>0.219</v>
      </c>
      <c r="S1409" s="158">
        <v>6.6000000000000003E-2</v>
      </c>
      <c r="T1409" s="158">
        <v>0.121</v>
      </c>
      <c r="U1409" s="158">
        <v>2.1999999999999999E-2</v>
      </c>
      <c r="V1409" s="158">
        <v>5.8999999999999997E-2</v>
      </c>
      <c r="W1409" s="158">
        <v>4.7E-2</v>
      </c>
      <c r="X1409" s="158">
        <v>9.6000000000000002E-2</v>
      </c>
      <c r="Y1409" s="158">
        <v>0</v>
      </c>
      <c r="Z1409" s="158">
        <v>1.4E-2</v>
      </c>
      <c r="AA1409" s="158">
        <v>4.2999999999999997E-2</v>
      </c>
      <c r="AB1409" s="158">
        <v>9.0999999999999998E-2</v>
      </c>
    </row>
    <row r="1410" spans="1:28" x14ac:dyDescent="0.25">
      <c r="A1410" s="159" t="s">
        <v>5332</v>
      </c>
      <c r="B1410" s="158" t="s">
        <v>294</v>
      </c>
      <c r="C1410" s="158">
        <v>0.55907036797934151</v>
      </c>
      <c r="D1410" s="158">
        <v>0.28921885087153004</v>
      </c>
      <c r="E1410" s="158">
        <v>5.4874112330535831E-2</v>
      </c>
      <c r="F1410" s="158">
        <v>5.8102001291155583E-3</v>
      </c>
      <c r="G1410" s="158">
        <v>6.7140090380890902E-2</v>
      </c>
      <c r="H1410" s="158">
        <v>5.8102001291155583E-3</v>
      </c>
      <c r="I1410" s="158">
        <v>1.8076178179470628E-2</v>
      </c>
      <c r="J1410" s="158">
        <v>1</v>
      </c>
      <c r="K1410" s="159">
        <v>1549</v>
      </c>
      <c r="L1410" s="141"/>
      <c r="M1410" s="158" t="s">
        <v>294</v>
      </c>
      <c r="N1410" s="158" t="s">
        <v>294</v>
      </c>
      <c r="O1410" s="158">
        <v>0.53400000000000003</v>
      </c>
      <c r="P1410" s="158">
        <v>0.58399999999999996</v>
      </c>
      <c r="Q1410" s="158">
        <v>0.26700000000000002</v>
      </c>
      <c r="R1410" s="158">
        <v>0.312</v>
      </c>
      <c r="S1410" s="158">
        <v>4.4999999999999998E-2</v>
      </c>
      <c r="T1410" s="158">
        <v>6.7000000000000004E-2</v>
      </c>
      <c r="U1410" s="158">
        <v>3.0000000000000001E-3</v>
      </c>
      <c r="V1410" s="158">
        <v>1.0999999999999999E-2</v>
      </c>
      <c r="W1410" s="158">
        <v>5.6000000000000001E-2</v>
      </c>
      <c r="X1410" s="158">
        <v>8.1000000000000003E-2</v>
      </c>
      <c r="Y1410" s="158">
        <v>3.0000000000000001E-3</v>
      </c>
      <c r="Z1410" s="158">
        <v>1.0999999999999999E-2</v>
      </c>
      <c r="AA1410" s="158">
        <v>1.2999999999999999E-2</v>
      </c>
      <c r="AB1410" s="158">
        <v>2.5999999999999999E-2</v>
      </c>
    </row>
    <row r="1411" spans="1:28" x14ac:dyDescent="0.25">
      <c r="A1411" s="159" t="s">
        <v>5333</v>
      </c>
      <c r="B1411" s="158" t="s">
        <v>294</v>
      </c>
      <c r="C1411" s="158">
        <v>0.41706161137440756</v>
      </c>
      <c r="D1411" s="158">
        <v>0.35071090047393366</v>
      </c>
      <c r="E1411" s="158">
        <v>0.10426540284360189</v>
      </c>
      <c r="F1411" s="158">
        <v>1.4218009478672985E-2</v>
      </c>
      <c r="G1411" s="158">
        <v>8.5308056872037921E-2</v>
      </c>
      <c r="H1411" s="158">
        <v>9.4786729857819912E-3</v>
      </c>
      <c r="I1411" s="158">
        <v>1.8957345971563982E-2</v>
      </c>
      <c r="J1411" s="158">
        <v>0.99999999999999989</v>
      </c>
      <c r="K1411" s="159">
        <v>211</v>
      </c>
      <c r="L1411" s="141"/>
      <c r="M1411" s="158" t="s">
        <v>294</v>
      </c>
      <c r="N1411" s="158" t="s">
        <v>294</v>
      </c>
      <c r="O1411" s="158">
        <v>0.35299999999999998</v>
      </c>
      <c r="P1411" s="158">
        <v>0.48399999999999999</v>
      </c>
      <c r="Q1411" s="158">
        <v>0.28999999999999998</v>
      </c>
      <c r="R1411" s="158">
        <v>0.41699999999999998</v>
      </c>
      <c r="S1411" s="158">
        <v>7.0000000000000007E-2</v>
      </c>
      <c r="T1411" s="158">
        <v>0.153</v>
      </c>
      <c r="U1411" s="158">
        <v>5.0000000000000001E-3</v>
      </c>
      <c r="V1411" s="158">
        <v>4.1000000000000002E-2</v>
      </c>
      <c r="W1411" s="158">
        <v>5.5E-2</v>
      </c>
      <c r="X1411" s="158">
        <v>0.13100000000000001</v>
      </c>
      <c r="Y1411" s="158">
        <v>3.0000000000000001E-3</v>
      </c>
      <c r="Z1411" s="158">
        <v>3.4000000000000002E-2</v>
      </c>
      <c r="AA1411" s="158">
        <v>7.0000000000000001E-3</v>
      </c>
      <c r="AB1411" s="158">
        <v>4.8000000000000001E-2</v>
      </c>
    </row>
    <row r="1412" spans="1:28" x14ac:dyDescent="0.25">
      <c r="A1412" s="159" t="s">
        <v>5334</v>
      </c>
      <c r="B1412" s="158" t="s">
        <v>294</v>
      </c>
      <c r="C1412" s="158">
        <v>0.23733333333333334</v>
      </c>
      <c r="D1412" s="158">
        <v>0.49933333333333335</v>
      </c>
      <c r="E1412" s="158">
        <v>0.16533333333333333</v>
      </c>
      <c r="F1412" s="158">
        <v>2.3333333333333334E-2</v>
      </c>
      <c r="G1412" s="158">
        <v>6.3333333333333339E-2</v>
      </c>
      <c r="H1412" s="158" t="s">
        <v>294</v>
      </c>
      <c r="I1412" s="158">
        <v>1.1333333333333334E-2</v>
      </c>
      <c r="J1412" s="158">
        <v>1</v>
      </c>
      <c r="K1412" s="159">
        <v>1500</v>
      </c>
      <c r="L1412" s="141"/>
      <c r="M1412" s="158" t="s">
        <v>294</v>
      </c>
      <c r="N1412" s="158" t="s">
        <v>294</v>
      </c>
      <c r="O1412" s="158">
        <v>0.216</v>
      </c>
      <c r="P1412" s="158">
        <v>0.26</v>
      </c>
      <c r="Q1412" s="158">
        <v>0.47399999999999998</v>
      </c>
      <c r="R1412" s="158">
        <v>0.52500000000000002</v>
      </c>
      <c r="S1412" s="158">
        <v>0.14699999999999999</v>
      </c>
      <c r="T1412" s="158">
        <v>0.185</v>
      </c>
      <c r="U1412" s="158">
        <v>1.7000000000000001E-2</v>
      </c>
      <c r="V1412" s="158">
        <v>3.2000000000000001E-2</v>
      </c>
      <c r="W1412" s="158">
        <v>5.1999999999999998E-2</v>
      </c>
      <c r="X1412" s="158">
        <v>7.6999999999999999E-2</v>
      </c>
      <c r="Y1412" s="158" t="s">
        <v>294</v>
      </c>
      <c r="Z1412" s="158" t="s">
        <v>294</v>
      </c>
      <c r="AA1412" s="158">
        <v>7.0000000000000001E-3</v>
      </c>
      <c r="AB1412" s="158">
        <v>1.7999999999999999E-2</v>
      </c>
    </row>
    <row r="1413" spans="1:28" x14ac:dyDescent="0.25">
      <c r="A1413" s="159" t="s">
        <v>5335</v>
      </c>
      <c r="B1413" s="158">
        <v>5.4441565816091136E-2</v>
      </c>
      <c r="C1413" s="158">
        <v>0.34348937076338859</v>
      </c>
      <c r="D1413" s="158">
        <v>0.24326578415019343</v>
      </c>
      <c r="E1413" s="158">
        <v>9.2380310182063385E-2</v>
      </c>
      <c r="F1413" s="158">
        <v>1.6715761081733328E-2</v>
      </c>
      <c r="G1413" s="158">
        <v>0.22493523086205061</v>
      </c>
      <c r="H1413" s="158">
        <v>4.5604571104091987E-3</v>
      </c>
      <c r="I1413" s="158">
        <v>2.021152003407034E-2</v>
      </c>
      <c r="J1413" s="158">
        <v>1</v>
      </c>
      <c r="K1413" s="159">
        <v>56354</v>
      </c>
      <c r="L1413" s="141"/>
      <c r="M1413" s="158">
        <v>5.2999999999999999E-2</v>
      </c>
      <c r="N1413" s="158">
        <v>5.6000000000000001E-2</v>
      </c>
      <c r="O1413" s="158">
        <v>0.34</v>
      </c>
      <c r="P1413" s="158">
        <v>0.34699999999999998</v>
      </c>
      <c r="Q1413" s="158">
        <v>0.24</v>
      </c>
      <c r="R1413" s="158">
        <v>0.247</v>
      </c>
      <c r="S1413" s="158">
        <v>0.09</v>
      </c>
      <c r="T1413" s="158">
        <v>9.5000000000000001E-2</v>
      </c>
      <c r="U1413" s="158">
        <v>1.6E-2</v>
      </c>
      <c r="V1413" s="158">
        <v>1.7999999999999999E-2</v>
      </c>
      <c r="W1413" s="158">
        <v>0.222</v>
      </c>
      <c r="X1413" s="158">
        <v>0.22800000000000001</v>
      </c>
      <c r="Y1413" s="158">
        <v>4.0000000000000001E-3</v>
      </c>
      <c r="Z1413" s="158">
        <v>5.0000000000000001E-3</v>
      </c>
      <c r="AA1413" s="158">
        <v>1.9E-2</v>
      </c>
      <c r="AB1413" s="158">
        <v>2.1000000000000001E-2</v>
      </c>
    </row>
    <row r="1414" spans="1:28" x14ac:dyDescent="0.25">
      <c r="A1414" s="159" t="s">
        <v>5336</v>
      </c>
      <c r="B1414" s="158" t="s">
        <v>294</v>
      </c>
      <c r="C1414" s="158">
        <v>0.14540816326530612</v>
      </c>
      <c r="D1414" s="158">
        <v>0.18877551020408162</v>
      </c>
      <c r="E1414" s="158">
        <v>9.438775510204081E-2</v>
      </c>
      <c r="F1414" s="158">
        <v>1.020408163265306E-2</v>
      </c>
      <c r="G1414" s="158">
        <v>0.54336734693877553</v>
      </c>
      <c r="H1414" s="158">
        <v>1.2755102040816327E-2</v>
      </c>
      <c r="I1414" s="158">
        <v>5.1020408163265302E-3</v>
      </c>
      <c r="J1414" s="158">
        <v>0.99999999999999989</v>
      </c>
      <c r="K1414" s="159">
        <v>392</v>
      </c>
      <c r="L1414" s="141"/>
      <c r="M1414" s="158" t="s">
        <v>294</v>
      </c>
      <c r="N1414" s="158" t="s">
        <v>294</v>
      </c>
      <c r="O1414" s="158">
        <v>0.114</v>
      </c>
      <c r="P1414" s="158">
        <v>0.184</v>
      </c>
      <c r="Q1414" s="158">
        <v>0.153</v>
      </c>
      <c r="R1414" s="158">
        <v>0.23</v>
      </c>
      <c r="S1414" s="158">
        <v>6.9000000000000006E-2</v>
      </c>
      <c r="T1414" s="158">
        <v>0.127</v>
      </c>
      <c r="U1414" s="158">
        <v>4.0000000000000001E-3</v>
      </c>
      <c r="V1414" s="158">
        <v>2.5999999999999999E-2</v>
      </c>
      <c r="W1414" s="158">
        <v>0.49399999999999999</v>
      </c>
      <c r="X1414" s="158">
        <v>0.59199999999999997</v>
      </c>
      <c r="Y1414" s="158">
        <v>5.0000000000000001E-3</v>
      </c>
      <c r="Z1414" s="158">
        <v>0.03</v>
      </c>
      <c r="AA1414" s="158">
        <v>1E-3</v>
      </c>
      <c r="AB1414" s="158">
        <v>1.7999999999999999E-2</v>
      </c>
    </row>
    <row r="1415" spans="1:28" x14ac:dyDescent="0.25">
      <c r="A1415" s="159" t="s">
        <v>5337</v>
      </c>
      <c r="B1415" s="158" t="s">
        <v>294</v>
      </c>
      <c r="C1415" s="158">
        <v>0.38525073746312682</v>
      </c>
      <c r="D1415" s="158">
        <v>0.25663716814159293</v>
      </c>
      <c r="E1415" s="158">
        <v>0.13451327433628318</v>
      </c>
      <c r="F1415" s="158">
        <v>1.2389380530973451E-2</v>
      </c>
      <c r="G1415" s="158">
        <v>0.2</v>
      </c>
      <c r="H1415" s="158">
        <v>5.3097345132743362E-3</v>
      </c>
      <c r="I1415" s="158">
        <v>5.8997050147492625E-3</v>
      </c>
      <c r="J1415" s="158">
        <v>1</v>
      </c>
      <c r="K1415" s="159">
        <v>1695</v>
      </c>
      <c r="L1415" s="141"/>
      <c r="M1415" s="158" t="s">
        <v>294</v>
      </c>
      <c r="N1415" s="158" t="s">
        <v>294</v>
      </c>
      <c r="O1415" s="158">
        <v>0.36199999999999999</v>
      </c>
      <c r="P1415" s="158">
        <v>0.40899999999999997</v>
      </c>
      <c r="Q1415" s="158">
        <v>0.23599999999999999</v>
      </c>
      <c r="R1415" s="158">
        <v>0.27800000000000002</v>
      </c>
      <c r="S1415" s="158">
        <v>0.11899999999999999</v>
      </c>
      <c r="T1415" s="158">
        <v>0.152</v>
      </c>
      <c r="U1415" s="158">
        <v>8.0000000000000002E-3</v>
      </c>
      <c r="V1415" s="158">
        <v>1.9E-2</v>
      </c>
      <c r="W1415" s="158">
        <v>0.182</v>
      </c>
      <c r="X1415" s="158">
        <v>0.22</v>
      </c>
      <c r="Y1415" s="158">
        <v>3.0000000000000001E-3</v>
      </c>
      <c r="Z1415" s="158">
        <v>0.01</v>
      </c>
      <c r="AA1415" s="158">
        <v>3.0000000000000001E-3</v>
      </c>
      <c r="AB1415" s="158">
        <v>1.0999999999999999E-2</v>
      </c>
    </row>
    <row r="1416" spans="1:28" x14ac:dyDescent="0.25">
      <c r="A1416" s="159" t="s">
        <v>5338</v>
      </c>
      <c r="B1416" s="158" t="s">
        <v>294</v>
      </c>
      <c r="C1416" s="158">
        <v>5.1493305870236872E-3</v>
      </c>
      <c r="D1416" s="158">
        <v>0.21730175077239958</v>
      </c>
      <c r="E1416" s="158">
        <v>0.17713697219361482</v>
      </c>
      <c r="F1416" s="158">
        <v>3.2955715756951595E-2</v>
      </c>
      <c r="G1416" s="158">
        <v>0.54685890834191553</v>
      </c>
      <c r="H1416" s="158">
        <v>6.1791967044284241E-3</v>
      </c>
      <c r="I1416" s="158">
        <v>1.4418125643666324E-2</v>
      </c>
      <c r="J1416" s="158">
        <v>0.99999999999999989</v>
      </c>
      <c r="K1416" s="159">
        <v>971</v>
      </c>
      <c r="L1416" s="141"/>
      <c r="M1416" s="158" t="s">
        <v>294</v>
      </c>
      <c r="N1416" s="158" t="s">
        <v>294</v>
      </c>
      <c r="O1416" s="158">
        <v>2E-3</v>
      </c>
      <c r="P1416" s="158">
        <v>1.2E-2</v>
      </c>
      <c r="Q1416" s="158">
        <v>0.193</v>
      </c>
      <c r="R1416" s="158">
        <v>0.24399999999999999</v>
      </c>
      <c r="S1416" s="158">
        <v>0.154</v>
      </c>
      <c r="T1416" s="158">
        <v>0.20200000000000001</v>
      </c>
      <c r="U1416" s="158">
        <v>2.3E-2</v>
      </c>
      <c r="V1416" s="158">
        <v>4.5999999999999999E-2</v>
      </c>
      <c r="W1416" s="158">
        <v>0.51500000000000001</v>
      </c>
      <c r="X1416" s="158">
        <v>0.57799999999999996</v>
      </c>
      <c r="Y1416" s="158">
        <v>3.0000000000000001E-3</v>
      </c>
      <c r="Z1416" s="158">
        <v>1.2999999999999999E-2</v>
      </c>
      <c r="AA1416" s="158">
        <v>8.9999999999999993E-3</v>
      </c>
      <c r="AB1416" s="158">
        <v>2.4E-2</v>
      </c>
    </row>
    <row r="1417" spans="1:28" x14ac:dyDescent="0.25">
      <c r="A1417" s="159" t="s">
        <v>5339</v>
      </c>
      <c r="B1417" s="158" t="s">
        <v>294</v>
      </c>
      <c r="C1417" s="158">
        <v>9.3241551939924908E-2</v>
      </c>
      <c r="D1417" s="158">
        <v>0.20525657071339173</v>
      </c>
      <c r="E1417" s="158">
        <v>6.8210262828535664E-2</v>
      </c>
      <c r="F1417" s="158">
        <v>8.135168961201502E-3</v>
      </c>
      <c r="G1417" s="158">
        <v>0.57947434292866085</v>
      </c>
      <c r="H1417" s="158">
        <v>2.2528160200250311E-2</v>
      </c>
      <c r="I1417" s="158">
        <v>2.3153942428035045E-2</v>
      </c>
      <c r="J1417" s="158">
        <v>0.99999999999999989</v>
      </c>
      <c r="K1417" s="159">
        <v>1598</v>
      </c>
      <c r="L1417" s="141"/>
      <c r="M1417" s="158" t="s">
        <v>294</v>
      </c>
      <c r="N1417" s="158" t="s">
        <v>294</v>
      </c>
      <c r="O1417" s="158">
        <v>0.08</v>
      </c>
      <c r="P1417" s="158">
        <v>0.108</v>
      </c>
      <c r="Q1417" s="158">
        <v>0.186</v>
      </c>
      <c r="R1417" s="158">
        <v>0.22600000000000001</v>
      </c>
      <c r="S1417" s="158">
        <v>5.7000000000000002E-2</v>
      </c>
      <c r="T1417" s="158">
        <v>8.2000000000000003E-2</v>
      </c>
      <c r="U1417" s="158">
        <v>5.0000000000000001E-3</v>
      </c>
      <c r="V1417" s="158">
        <v>1.4E-2</v>
      </c>
      <c r="W1417" s="158">
        <v>0.55500000000000005</v>
      </c>
      <c r="X1417" s="158">
        <v>0.60299999999999998</v>
      </c>
      <c r="Y1417" s="158">
        <v>1.6E-2</v>
      </c>
      <c r="Z1417" s="158">
        <v>3.1E-2</v>
      </c>
      <c r="AA1417" s="158">
        <v>1.7000000000000001E-2</v>
      </c>
      <c r="AB1417" s="158">
        <v>3.2000000000000001E-2</v>
      </c>
    </row>
    <row r="1418" spans="1:28" x14ac:dyDescent="0.25">
      <c r="A1418" s="159" t="s">
        <v>5340</v>
      </c>
      <c r="B1418" s="158">
        <v>0.17462932454695224</v>
      </c>
      <c r="C1418" s="158">
        <v>0.24382207578253706</v>
      </c>
      <c r="D1418" s="158">
        <v>0.35090609555189456</v>
      </c>
      <c r="E1418" s="158">
        <v>0.11367380560131796</v>
      </c>
      <c r="F1418" s="158">
        <v>9.8846787479406912E-3</v>
      </c>
      <c r="G1418" s="158">
        <v>8.2372322899505759E-2</v>
      </c>
      <c r="H1418" s="158" t="s">
        <v>294</v>
      </c>
      <c r="I1418" s="158">
        <v>2.4711696869851731E-2</v>
      </c>
      <c r="J1418" s="158">
        <v>1</v>
      </c>
      <c r="K1418" s="159">
        <v>607</v>
      </c>
      <c r="L1418" s="141"/>
      <c r="M1418" s="158">
        <v>0.14599999999999999</v>
      </c>
      <c r="N1418" s="158">
        <v>0.20699999999999999</v>
      </c>
      <c r="O1418" s="158">
        <v>0.21099999999999999</v>
      </c>
      <c r="P1418" s="158">
        <v>0.28000000000000003</v>
      </c>
      <c r="Q1418" s="158">
        <v>0.314</v>
      </c>
      <c r="R1418" s="158">
        <v>0.39</v>
      </c>
      <c r="S1418" s="158">
        <v>9.0999999999999998E-2</v>
      </c>
      <c r="T1418" s="158">
        <v>0.14099999999999999</v>
      </c>
      <c r="U1418" s="158">
        <v>5.0000000000000001E-3</v>
      </c>
      <c r="V1418" s="158">
        <v>2.1000000000000001E-2</v>
      </c>
      <c r="W1418" s="158">
        <v>6.3E-2</v>
      </c>
      <c r="X1418" s="158">
        <v>0.107</v>
      </c>
      <c r="Y1418" s="158" t="s">
        <v>294</v>
      </c>
      <c r="Z1418" s="158" t="s">
        <v>294</v>
      </c>
      <c r="AA1418" s="158">
        <v>1.4999999999999999E-2</v>
      </c>
      <c r="AB1418" s="158">
        <v>0.04</v>
      </c>
    </row>
    <row r="1419" spans="1:28" x14ac:dyDescent="0.25">
      <c r="A1419" s="159" t="s">
        <v>5341</v>
      </c>
      <c r="B1419" s="158">
        <v>0.30513389049974415</v>
      </c>
      <c r="C1419" s="158">
        <v>1.5350503155381204E-3</v>
      </c>
      <c r="D1419" s="158">
        <v>0.47381886406276652</v>
      </c>
      <c r="E1419" s="158">
        <v>0.15469895957700835</v>
      </c>
      <c r="F1419" s="158">
        <v>2.6607538802660754E-2</v>
      </c>
      <c r="G1419" s="158">
        <v>7.5046904315196998E-3</v>
      </c>
      <c r="H1419" s="158" t="s">
        <v>294</v>
      </c>
      <c r="I1419" s="158">
        <v>3.0701006310762408E-2</v>
      </c>
      <c r="J1419" s="158">
        <v>1</v>
      </c>
      <c r="K1419" s="159">
        <v>5863</v>
      </c>
      <c r="L1419" s="141"/>
      <c r="M1419" s="158">
        <v>0.29299999999999998</v>
      </c>
      <c r="N1419" s="158">
        <v>0.317</v>
      </c>
      <c r="O1419" s="158">
        <v>1E-3</v>
      </c>
      <c r="P1419" s="158">
        <v>3.0000000000000001E-3</v>
      </c>
      <c r="Q1419" s="158">
        <v>0.46100000000000002</v>
      </c>
      <c r="R1419" s="158">
        <v>0.48699999999999999</v>
      </c>
      <c r="S1419" s="158">
        <v>0.14599999999999999</v>
      </c>
      <c r="T1419" s="158">
        <v>0.16400000000000001</v>
      </c>
      <c r="U1419" s="158">
        <v>2.3E-2</v>
      </c>
      <c r="V1419" s="158">
        <v>3.1E-2</v>
      </c>
      <c r="W1419" s="158">
        <v>6.0000000000000001E-3</v>
      </c>
      <c r="X1419" s="158">
        <v>0.01</v>
      </c>
      <c r="Y1419" s="158" t="s">
        <v>294</v>
      </c>
      <c r="Z1419" s="158" t="s">
        <v>294</v>
      </c>
      <c r="AA1419" s="158">
        <v>2.7E-2</v>
      </c>
      <c r="AB1419" s="158">
        <v>3.5000000000000003E-2</v>
      </c>
    </row>
    <row r="1420" spans="1:28" x14ac:dyDescent="0.25">
      <c r="A1420" s="159" t="s">
        <v>5342</v>
      </c>
      <c r="B1420" s="158">
        <v>8.2445141065830715E-2</v>
      </c>
      <c r="C1420" s="158">
        <v>0.30407523510971785</v>
      </c>
      <c r="D1420" s="158">
        <v>0.22978056426332288</v>
      </c>
      <c r="E1420" s="158">
        <v>7.2884012539184959E-2</v>
      </c>
      <c r="F1420" s="158">
        <v>3.3385579937304073E-2</v>
      </c>
      <c r="G1420" s="158">
        <v>0.25909090909090909</v>
      </c>
      <c r="H1420" s="158">
        <v>4.3887147335423199E-3</v>
      </c>
      <c r="I1420" s="158">
        <v>1.3949843260188088E-2</v>
      </c>
      <c r="J1420" s="158">
        <v>1</v>
      </c>
      <c r="K1420" s="159">
        <v>6380</v>
      </c>
      <c r="L1420" s="141"/>
      <c r="M1420" s="158">
        <v>7.5999999999999998E-2</v>
      </c>
      <c r="N1420" s="158">
        <v>8.8999999999999996E-2</v>
      </c>
      <c r="O1420" s="158">
        <v>0.29299999999999998</v>
      </c>
      <c r="P1420" s="158">
        <v>0.315</v>
      </c>
      <c r="Q1420" s="158">
        <v>0.22</v>
      </c>
      <c r="R1420" s="158">
        <v>0.24</v>
      </c>
      <c r="S1420" s="158">
        <v>6.7000000000000004E-2</v>
      </c>
      <c r="T1420" s="158">
        <v>0.08</v>
      </c>
      <c r="U1420" s="158">
        <v>2.9000000000000001E-2</v>
      </c>
      <c r="V1420" s="158">
        <v>3.7999999999999999E-2</v>
      </c>
      <c r="W1420" s="158">
        <v>0.248</v>
      </c>
      <c r="X1420" s="158">
        <v>0.27</v>
      </c>
      <c r="Y1420" s="158">
        <v>3.0000000000000001E-3</v>
      </c>
      <c r="Z1420" s="158">
        <v>6.0000000000000001E-3</v>
      </c>
      <c r="AA1420" s="158">
        <v>1.0999999999999999E-2</v>
      </c>
      <c r="AB1420" s="158">
        <v>1.7000000000000001E-2</v>
      </c>
    </row>
    <row r="1421" spans="1:28" x14ac:dyDescent="0.25">
      <c r="A1421" s="159" t="s">
        <v>5343</v>
      </c>
      <c r="B1421" s="158">
        <v>0.61290322580645162</v>
      </c>
      <c r="C1421" s="158">
        <v>0.20829493087557605</v>
      </c>
      <c r="D1421" s="158">
        <v>0.10230414746543778</v>
      </c>
      <c r="E1421" s="158">
        <v>3.9631336405529953E-2</v>
      </c>
      <c r="F1421" s="158">
        <v>9.2165898617511521E-4</v>
      </c>
      <c r="G1421" s="158">
        <v>1.1059907834101382E-2</v>
      </c>
      <c r="H1421" s="158" t="s">
        <v>294</v>
      </c>
      <c r="I1421" s="158">
        <v>2.488479262672811E-2</v>
      </c>
      <c r="J1421" s="158">
        <v>1</v>
      </c>
      <c r="K1421" s="159">
        <v>1085</v>
      </c>
      <c r="L1421" s="141"/>
      <c r="M1421" s="158">
        <v>0.58399999999999996</v>
      </c>
      <c r="N1421" s="158">
        <v>0.64100000000000001</v>
      </c>
      <c r="O1421" s="158">
        <v>0.185</v>
      </c>
      <c r="P1421" s="158">
        <v>0.23300000000000001</v>
      </c>
      <c r="Q1421" s="158">
        <v>8.5999999999999993E-2</v>
      </c>
      <c r="R1421" s="158">
        <v>0.122</v>
      </c>
      <c r="S1421" s="158">
        <v>0.03</v>
      </c>
      <c r="T1421" s="158">
        <v>5.2999999999999999E-2</v>
      </c>
      <c r="U1421" s="158">
        <v>0</v>
      </c>
      <c r="V1421" s="158">
        <v>5.0000000000000001E-3</v>
      </c>
      <c r="W1421" s="158">
        <v>6.0000000000000001E-3</v>
      </c>
      <c r="X1421" s="158">
        <v>1.9E-2</v>
      </c>
      <c r="Y1421" s="158" t="s">
        <v>294</v>
      </c>
      <c r="Z1421" s="158" t="s">
        <v>294</v>
      </c>
      <c r="AA1421" s="158">
        <v>1.7000000000000001E-2</v>
      </c>
      <c r="AB1421" s="158">
        <v>3.5999999999999997E-2</v>
      </c>
    </row>
    <row r="1422" spans="1:28" x14ac:dyDescent="0.25">
      <c r="A1422" s="159" t="s">
        <v>5344</v>
      </c>
      <c r="B1422" s="158">
        <v>0.2990906856721553</v>
      </c>
      <c r="C1422" s="158">
        <v>0.53256328336200542</v>
      </c>
      <c r="D1422" s="158">
        <v>8.3067092651757185E-2</v>
      </c>
      <c r="E1422" s="158">
        <v>2.1626935364954535E-2</v>
      </c>
      <c r="F1422" s="158">
        <v>8.6016220201523715E-4</v>
      </c>
      <c r="G1422" s="158">
        <v>4.657163922339641E-2</v>
      </c>
      <c r="H1422" s="158">
        <v>1.5974440894568689E-3</v>
      </c>
      <c r="I1422" s="158">
        <v>1.4622757434259032E-2</v>
      </c>
      <c r="J1422" s="158">
        <v>0.99999999999999978</v>
      </c>
      <c r="K1422" s="159">
        <v>8138</v>
      </c>
      <c r="L1422" s="141"/>
      <c r="M1422" s="158">
        <v>0.28899999999999998</v>
      </c>
      <c r="N1422" s="158">
        <v>0.309</v>
      </c>
      <c r="O1422" s="158">
        <v>0.52200000000000002</v>
      </c>
      <c r="P1422" s="158">
        <v>0.54300000000000004</v>
      </c>
      <c r="Q1422" s="158">
        <v>7.6999999999999999E-2</v>
      </c>
      <c r="R1422" s="158">
        <v>8.8999999999999996E-2</v>
      </c>
      <c r="S1422" s="158">
        <v>1.9E-2</v>
      </c>
      <c r="T1422" s="158">
        <v>2.5000000000000001E-2</v>
      </c>
      <c r="U1422" s="158">
        <v>0</v>
      </c>
      <c r="V1422" s="158">
        <v>2E-3</v>
      </c>
      <c r="W1422" s="158">
        <v>4.2000000000000003E-2</v>
      </c>
      <c r="X1422" s="158">
        <v>5.0999999999999997E-2</v>
      </c>
      <c r="Y1422" s="158">
        <v>1E-3</v>
      </c>
      <c r="Z1422" s="158">
        <v>3.0000000000000001E-3</v>
      </c>
      <c r="AA1422" s="158">
        <v>1.2E-2</v>
      </c>
      <c r="AB1422" s="158">
        <v>1.7000000000000001E-2</v>
      </c>
    </row>
    <row r="1423" spans="1:28" x14ac:dyDescent="0.25">
      <c r="A1423" s="159" t="s">
        <v>5345</v>
      </c>
      <c r="B1423" s="158" t="s">
        <v>294</v>
      </c>
      <c r="C1423" s="158">
        <v>0.40380047505938244</v>
      </c>
      <c r="D1423" s="158">
        <v>0.35391923990498814</v>
      </c>
      <c r="E1423" s="158">
        <v>0.10688836104513064</v>
      </c>
      <c r="F1423" s="158">
        <v>2.3752969121140144E-3</v>
      </c>
      <c r="G1423" s="158">
        <v>0.12826603325415678</v>
      </c>
      <c r="H1423" s="158" t="s">
        <v>294</v>
      </c>
      <c r="I1423" s="158">
        <v>4.7505938242280287E-3</v>
      </c>
      <c r="J1423" s="158">
        <v>1</v>
      </c>
      <c r="K1423" s="159">
        <v>421</v>
      </c>
      <c r="L1423" s="141"/>
      <c r="M1423" s="158" t="s">
        <v>294</v>
      </c>
      <c r="N1423" s="158" t="s">
        <v>294</v>
      </c>
      <c r="O1423" s="158">
        <v>0.35799999999999998</v>
      </c>
      <c r="P1423" s="158">
        <v>0.45100000000000001</v>
      </c>
      <c r="Q1423" s="158">
        <v>0.31</v>
      </c>
      <c r="R1423" s="158">
        <v>0.40100000000000002</v>
      </c>
      <c r="S1423" s="158">
        <v>8.1000000000000003E-2</v>
      </c>
      <c r="T1423" s="158">
        <v>0.14000000000000001</v>
      </c>
      <c r="U1423" s="158">
        <v>0</v>
      </c>
      <c r="V1423" s="158">
        <v>1.2999999999999999E-2</v>
      </c>
      <c r="W1423" s="158">
        <v>0.1</v>
      </c>
      <c r="X1423" s="158">
        <v>0.16400000000000001</v>
      </c>
      <c r="Y1423" s="158" t="s">
        <v>294</v>
      </c>
      <c r="Z1423" s="158" t="s">
        <v>294</v>
      </c>
      <c r="AA1423" s="158">
        <v>1E-3</v>
      </c>
      <c r="AB1423" s="158">
        <v>1.7000000000000001E-2</v>
      </c>
    </row>
    <row r="1424" spans="1:28" x14ac:dyDescent="0.25">
      <c r="A1424" s="159" t="s">
        <v>5346</v>
      </c>
      <c r="B1424" s="158" t="s">
        <v>294</v>
      </c>
      <c r="C1424" s="158">
        <v>0.3125</v>
      </c>
      <c r="D1424" s="158">
        <v>0.30208333333333331</v>
      </c>
      <c r="E1424" s="158">
        <v>0.19791666666666666</v>
      </c>
      <c r="F1424" s="158" t="s">
        <v>294</v>
      </c>
      <c r="G1424" s="158">
        <v>0.17708333333333334</v>
      </c>
      <c r="H1424" s="158" t="s">
        <v>294</v>
      </c>
      <c r="I1424" s="158">
        <v>1.0416666666666666E-2</v>
      </c>
      <c r="J1424" s="158">
        <v>0.99999999999999989</v>
      </c>
      <c r="K1424" s="159">
        <v>96</v>
      </c>
      <c r="L1424" s="141"/>
      <c r="M1424" s="158" t="s">
        <v>294</v>
      </c>
      <c r="N1424" s="158" t="s">
        <v>294</v>
      </c>
      <c r="O1424" s="158">
        <v>0.22900000000000001</v>
      </c>
      <c r="P1424" s="158">
        <v>0.41099999999999998</v>
      </c>
      <c r="Q1424" s="158">
        <v>0.219</v>
      </c>
      <c r="R1424" s="158">
        <v>0.4</v>
      </c>
      <c r="S1424" s="158">
        <v>0.13100000000000001</v>
      </c>
      <c r="T1424" s="158">
        <v>0.28899999999999998</v>
      </c>
      <c r="U1424" s="158" t="s">
        <v>294</v>
      </c>
      <c r="V1424" s="158" t="s">
        <v>294</v>
      </c>
      <c r="W1424" s="158">
        <v>0.114</v>
      </c>
      <c r="X1424" s="158">
        <v>0.26500000000000001</v>
      </c>
      <c r="Y1424" s="158" t="s">
        <v>294</v>
      </c>
      <c r="Z1424" s="158" t="s">
        <v>294</v>
      </c>
      <c r="AA1424" s="158">
        <v>2E-3</v>
      </c>
      <c r="AB1424" s="158">
        <v>5.7000000000000002E-2</v>
      </c>
    </row>
    <row r="1425" spans="1:28" x14ac:dyDescent="0.25">
      <c r="A1425" s="159" t="s">
        <v>5347</v>
      </c>
      <c r="B1425" s="158" t="s">
        <v>294</v>
      </c>
      <c r="C1425" s="158">
        <v>0.44262295081967212</v>
      </c>
      <c r="D1425" s="158">
        <v>0.2058287795992714</v>
      </c>
      <c r="E1425" s="158">
        <v>0.28597449908925321</v>
      </c>
      <c r="F1425" s="158">
        <v>1.8214936247723133E-3</v>
      </c>
      <c r="G1425" s="158">
        <v>4.9180327868852458E-2</v>
      </c>
      <c r="H1425" s="158" t="s">
        <v>294</v>
      </c>
      <c r="I1425" s="158">
        <v>1.4571948998178506E-2</v>
      </c>
      <c r="J1425" s="158">
        <v>1.0000000000000002</v>
      </c>
      <c r="K1425" s="159">
        <v>549</v>
      </c>
      <c r="L1425" s="141"/>
      <c r="M1425" s="158" t="s">
        <v>294</v>
      </c>
      <c r="N1425" s="158" t="s">
        <v>294</v>
      </c>
      <c r="O1425" s="158">
        <v>0.40200000000000002</v>
      </c>
      <c r="P1425" s="158">
        <v>0.48399999999999999</v>
      </c>
      <c r="Q1425" s="158">
        <v>0.17399999999999999</v>
      </c>
      <c r="R1425" s="158">
        <v>0.24199999999999999</v>
      </c>
      <c r="S1425" s="158">
        <v>0.25</v>
      </c>
      <c r="T1425" s="158">
        <v>0.32500000000000001</v>
      </c>
      <c r="U1425" s="158">
        <v>0</v>
      </c>
      <c r="V1425" s="158">
        <v>0.01</v>
      </c>
      <c r="W1425" s="158">
        <v>3.4000000000000002E-2</v>
      </c>
      <c r="X1425" s="158">
        <v>7.0999999999999994E-2</v>
      </c>
      <c r="Y1425" s="158" t="s">
        <v>294</v>
      </c>
      <c r="Z1425" s="158" t="s">
        <v>294</v>
      </c>
      <c r="AA1425" s="158">
        <v>7.0000000000000001E-3</v>
      </c>
      <c r="AB1425" s="158">
        <v>2.8000000000000001E-2</v>
      </c>
    </row>
    <row r="1426" spans="1:28" x14ac:dyDescent="0.25">
      <c r="A1426" s="159" t="s">
        <v>5348</v>
      </c>
      <c r="B1426" s="158" t="s">
        <v>294</v>
      </c>
      <c r="C1426" s="158">
        <v>0.57383966244725737</v>
      </c>
      <c r="D1426" s="158">
        <v>0.23839662447257384</v>
      </c>
      <c r="E1426" s="158">
        <v>0.10759493670886076</v>
      </c>
      <c r="F1426" s="158">
        <v>1.0548523206751054E-2</v>
      </c>
      <c r="G1426" s="158">
        <v>6.118143459915612E-2</v>
      </c>
      <c r="H1426" s="158" t="s">
        <v>294</v>
      </c>
      <c r="I1426" s="158">
        <v>8.4388185654008432E-3</v>
      </c>
      <c r="J1426" s="158">
        <v>1</v>
      </c>
      <c r="K1426" s="159">
        <v>474</v>
      </c>
      <c r="L1426" s="141"/>
      <c r="M1426" s="158" t="s">
        <v>294</v>
      </c>
      <c r="N1426" s="158" t="s">
        <v>294</v>
      </c>
      <c r="O1426" s="158">
        <v>0.52900000000000003</v>
      </c>
      <c r="P1426" s="158">
        <v>0.61799999999999999</v>
      </c>
      <c r="Q1426" s="158">
        <v>0.20200000000000001</v>
      </c>
      <c r="R1426" s="158">
        <v>0.27900000000000003</v>
      </c>
      <c r="S1426" s="158">
        <v>8.3000000000000004E-2</v>
      </c>
      <c r="T1426" s="158">
        <v>0.13900000000000001</v>
      </c>
      <c r="U1426" s="158">
        <v>5.0000000000000001E-3</v>
      </c>
      <c r="V1426" s="158">
        <v>2.4E-2</v>
      </c>
      <c r="W1426" s="158">
        <v>4.2999999999999997E-2</v>
      </c>
      <c r="X1426" s="158">
        <v>8.5999999999999993E-2</v>
      </c>
      <c r="Y1426" s="158" t="s">
        <v>294</v>
      </c>
      <c r="Z1426" s="158" t="s">
        <v>294</v>
      </c>
      <c r="AA1426" s="158">
        <v>3.0000000000000001E-3</v>
      </c>
      <c r="AB1426" s="158">
        <v>2.1000000000000001E-2</v>
      </c>
    </row>
    <row r="1427" spans="1:28" x14ac:dyDescent="0.25">
      <c r="A1427" s="159" t="s">
        <v>5349</v>
      </c>
      <c r="B1427" s="158" t="s">
        <v>294</v>
      </c>
      <c r="C1427" s="158">
        <v>0.35294117647058826</v>
      </c>
      <c r="D1427" s="158">
        <v>0.36694677871148457</v>
      </c>
      <c r="E1427" s="158">
        <v>0.14565826330532214</v>
      </c>
      <c r="F1427" s="158">
        <v>1.680672268907563E-2</v>
      </c>
      <c r="G1427" s="158">
        <v>9.8039215686274508E-2</v>
      </c>
      <c r="H1427" s="158" t="s">
        <v>294</v>
      </c>
      <c r="I1427" s="158">
        <v>1.9607843137254902E-2</v>
      </c>
      <c r="J1427" s="158">
        <v>1</v>
      </c>
      <c r="K1427" s="159">
        <v>357</v>
      </c>
      <c r="L1427" s="141"/>
      <c r="M1427" s="158" t="s">
        <v>294</v>
      </c>
      <c r="N1427" s="158" t="s">
        <v>294</v>
      </c>
      <c r="O1427" s="158">
        <v>0.30499999999999999</v>
      </c>
      <c r="P1427" s="158">
        <v>0.40400000000000003</v>
      </c>
      <c r="Q1427" s="158">
        <v>0.31900000000000001</v>
      </c>
      <c r="R1427" s="158">
        <v>0.41799999999999998</v>
      </c>
      <c r="S1427" s="158">
        <v>0.113</v>
      </c>
      <c r="T1427" s="158">
        <v>0.186</v>
      </c>
      <c r="U1427" s="158">
        <v>8.0000000000000002E-3</v>
      </c>
      <c r="V1427" s="158">
        <v>3.5999999999999997E-2</v>
      </c>
      <c r="W1427" s="158">
        <v>7.0999999999999994E-2</v>
      </c>
      <c r="X1427" s="158">
        <v>0.13300000000000001</v>
      </c>
      <c r="Y1427" s="158" t="s">
        <v>294</v>
      </c>
      <c r="Z1427" s="158" t="s">
        <v>294</v>
      </c>
      <c r="AA1427" s="158">
        <v>0.01</v>
      </c>
      <c r="AB1427" s="158">
        <v>0.04</v>
      </c>
    </row>
    <row r="1428" spans="1:28" x14ac:dyDescent="0.25">
      <c r="A1428" s="159" t="s">
        <v>5350</v>
      </c>
      <c r="B1428" s="158" t="s">
        <v>294</v>
      </c>
      <c r="C1428" s="158">
        <v>0.20738137082601055</v>
      </c>
      <c r="D1428" s="158">
        <v>0.50087873462214416</v>
      </c>
      <c r="E1428" s="158">
        <v>0.15289982425307558</v>
      </c>
      <c r="F1428" s="158">
        <v>1.7574692442882251E-2</v>
      </c>
      <c r="G1428" s="158">
        <v>9.1388400702987704E-2</v>
      </c>
      <c r="H1428" s="158" t="s">
        <v>294</v>
      </c>
      <c r="I1428" s="158">
        <v>2.9876977152899824E-2</v>
      </c>
      <c r="J1428" s="158">
        <v>1</v>
      </c>
      <c r="K1428" s="159">
        <v>569</v>
      </c>
      <c r="L1428" s="141"/>
      <c r="M1428" s="158" t="s">
        <v>294</v>
      </c>
      <c r="N1428" s="158" t="s">
        <v>294</v>
      </c>
      <c r="O1428" s="158">
        <v>0.17599999999999999</v>
      </c>
      <c r="P1428" s="158">
        <v>0.24299999999999999</v>
      </c>
      <c r="Q1428" s="158">
        <v>0.46</v>
      </c>
      <c r="R1428" s="158">
        <v>0.54200000000000004</v>
      </c>
      <c r="S1428" s="158">
        <v>0.126</v>
      </c>
      <c r="T1428" s="158">
        <v>0.185</v>
      </c>
      <c r="U1428" s="158">
        <v>0.01</v>
      </c>
      <c r="V1428" s="158">
        <v>3.2000000000000001E-2</v>
      </c>
      <c r="W1428" s="158">
        <v>7.0000000000000007E-2</v>
      </c>
      <c r="X1428" s="158">
        <v>0.11799999999999999</v>
      </c>
      <c r="Y1428" s="158" t="s">
        <v>294</v>
      </c>
      <c r="Z1428" s="158" t="s">
        <v>294</v>
      </c>
      <c r="AA1428" s="158">
        <v>1.9E-2</v>
      </c>
      <c r="AB1428" s="158">
        <v>4.7E-2</v>
      </c>
    </row>
    <row r="1429" spans="1:28" x14ac:dyDescent="0.25">
      <c r="A1429" s="159" t="s">
        <v>5351</v>
      </c>
      <c r="B1429" s="158" t="s">
        <v>294</v>
      </c>
      <c r="C1429" s="158">
        <v>0.37428571428571428</v>
      </c>
      <c r="D1429" s="158">
        <v>0.29428571428571426</v>
      </c>
      <c r="E1429" s="158">
        <v>0.11142857142857143</v>
      </c>
      <c r="F1429" s="158">
        <v>1.7142857142857144E-2</v>
      </c>
      <c r="G1429" s="158">
        <v>0.17428571428571429</v>
      </c>
      <c r="H1429" s="158" t="s">
        <v>294</v>
      </c>
      <c r="I1429" s="158">
        <v>2.8571428571428571E-2</v>
      </c>
      <c r="J1429" s="158">
        <v>1</v>
      </c>
      <c r="K1429" s="159">
        <v>350</v>
      </c>
      <c r="L1429" s="141"/>
      <c r="M1429" s="158" t="s">
        <v>294</v>
      </c>
      <c r="N1429" s="158" t="s">
        <v>294</v>
      </c>
      <c r="O1429" s="158">
        <v>0.32500000000000001</v>
      </c>
      <c r="P1429" s="158">
        <v>0.42599999999999999</v>
      </c>
      <c r="Q1429" s="158">
        <v>0.249</v>
      </c>
      <c r="R1429" s="158">
        <v>0.34399999999999997</v>
      </c>
      <c r="S1429" s="158">
        <v>8.3000000000000004E-2</v>
      </c>
      <c r="T1429" s="158">
        <v>0.14899999999999999</v>
      </c>
      <c r="U1429" s="158">
        <v>8.0000000000000002E-3</v>
      </c>
      <c r="V1429" s="158">
        <v>3.6999999999999998E-2</v>
      </c>
      <c r="W1429" s="158">
        <v>0.13800000000000001</v>
      </c>
      <c r="X1429" s="158">
        <v>0.218</v>
      </c>
      <c r="Y1429" s="158" t="s">
        <v>294</v>
      </c>
      <c r="Z1429" s="158" t="s">
        <v>294</v>
      </c>
      <c r="AA1429" s="158">
        <v>1.6E-2</v>
      </c>
      <c r="AB1429" s="158">
        <v>5.1999999999999998E-2</v>
      </c>
    </row>
    <row r="1430" spans="1:28" x14ac:dyDescent="0.25">
      <c r="A1430" s="159" t="s">
        <v>5352</v>
      </c>
      <c r="B1430" s="158" t="s">
        <v>294</v>
      </c>
      <c r="C1430" s="158">
        <v>0.26929982046678635</v>
      </c>
      <c r="D1430" s="158">
        <v>0.30341113105924594</v>
      </c>
      <c r="E1430" s="158">
        <v>0.1627767803710353</v>
      </c>
      <c r="F1430" s="158">
        <v>1.3764213046080191E-2</v>
      </c>
      <c r="G1430" s="158">
        <v>0.22681029323758228</v>
      </c>
      <c r="H1430" s="158">
        <v>5.3859964093357273E-3</v>
      </c>
      <c r="I1430" s="158">
        <v>1.8551765409934171E-2</v>
      </c>
      <c r="J1430" s="158">
        <v>0.99999999999999989</v>
      </c>
      <c r="K1430" s="159">
        <v>1671</v>
      </c>
      <c r="L1430" s="141"/>
      <c r="M1430" s="158" t="s">
        <v>294</v>
      </c>
      <c r="N1430" s="158" t="s">
        <v>294</v>
      </c>
      <c r="O1430" s="158">
        <v>0.249</v>
      </c>
      <c r="P1430" s="158">
        <v>0.29099999999999998</v>
      </c>
      <c r="Q1430" s="158">
        <v>0.28199999999999997</v>
      </c>
      <c r="R1430" s="158">
        <v>0.32600000000000001</v>
      </c>
      <c r="S1430" s="158">
        <v>0.14599999999999999</v>
      </c>
      <c r="T1430" s="158">
        <v>0.18099999999999999</v>
      </c>
      <c r="U1430" s="158">
        <v>8.9999999999999993E-3</v>
      </c>
      <c r="V1430" s="158">
        <v>2.1000000000000001E-2</v>
      </c>
      <c r="W1430" s="158">
        <v>0.20699999999999999</v>
      </c>
      <c r="X1430" s="158">
        <v>0.248</v>
      </c>
      <c r="Y1430" s="158">
        <v>3.0000000000000001E-3</v>
      </c>
      <c r="Z1430" s="158">
        <v>0.01</v>
      </c>
      <c r="AA1430" s="158">
        <v>1.2999999999999999E-2</v>
      </c>
      <c r="AB1430" s="158">
        <v>2.5999999999999999E-2</v>
      </c>
    </row>
    <row r="1431" spans="1:28" x14ac:dyDescent="0.25">
      <c r="A1431" s="159" t="s">
        <v>5353</v>
      </c>
      <c r="B1431" s="158" t="s">
        <v>294</v>
      </c>
      <c r="C1431" s="158">
        <v>2.9535864978902954E-2</v>
      </c>
      <c r="D1431" s="158">
        <v>0.24261603375527427</v>
      </c>
      <c r="E1431" s="158">
        <v>0.11181434599156118</v>
      </c>
      <c r="F1431" s="158">
        <v>3.7974683544303799E-2</v>
      </c>
      <c r="G1431" s="158">
        <v>0.55063291139240511</v>
      </c>
      <c r="H1431" s="158">
        <v>2.1097046413502108E-3</v>
      </c>
      <c r="I1431" s="158">
        <v>2.5316455696202531E-2</v>
      </c>
      <c r="J1431" s="158">
        <v>1</v>
      </c>
      <c r="K1431" s="159">
        <v>474</v>
      </c>
      <c r="L1431" s="141"/>
      <c r="M1431" s="158" t="s">
        <v>294</v>
      </c>
      <c r="N1431" s="158" t="s">
        <v>294</v>
      </c>
      <c r="O1431" s="158">
        <v>1.7999999999999999E-2</v>
      </c>
      <c r="P1431" s="158">
        <v>4.9000000000000002E-2</v>
      </c>
      <c r="Q1431" s="158">
        <v>0.20599999999999999</v>
      </c>
      <c r="R1431" s="158">
        <v>0.28299999999999997</v>
      </c>
      <c r="S1431" s="158">
        <v>8.6999999999999994E-2</v>
      </c>
      <c r="T1431" s="158">
        <v>0.14299999999999999</v>
      </c>
      <c r="U1431" s="158">
        <v>2.4E-2</v>
      </c>
      <c r="V1431" s="158">
        <v>5.8999999999999997E-2</v>
      </c>
      <c r="W1431" s="158">
        <v>0.50600000000000001</v>
      </c>
      <c r="X1431" s="158">
        <v>0.59499999999999997</v>
      </c>
      <c r="Y1431" s="158">
        <v>0</v>
      </c>
      <c r="Z1431" s="158">
        <v>1.2E-2</v>
      </c>
      <c r="AA1431" s="158">
        <v>1.4999999999999999E-2</v>
      </c>
      <c r="AB1431" s="158">
        <v>4.3999999999999997E-2</v>
      </c>
    </row>
    <row r="1432" spans="1:28" x14ac:dyDescent="0.25">
      <c r="A1432" s="159" t="s">
        <v>5354</v>
      </c>
      <c r="B1432" s="158" t="s">
        <v>294</v>
      </c>
      <c r="C1432" s="158">
        <v>0.17127071823204421</v>
      </c>
      <c r="D1432" s="158">
        <v>0.43830570902394106</v>
      </c>
      <c r="E1432" s="158">
        <v>0.11233885819521179</v>
      </c>
      <c r="F1432" s="158">
        <v>9.2081031307550652E-3</v>
      </c>
      <c r="G1432" s="158">
        <v>0.17863720073664824</v>
      </c>
      <c r="H1432" s="158">
        <v>5.5248618784530384E-3</v>
      </c>
      <c r="I1432" s="158">
        <v>8.4714548802946599E-2</v>
      </c>
      <c r="J1432" s="158">
        <v>1</v>
      </c>
      <c r="K1432" s="159">
        <v>543</v>
      </c>
      <c r="L1432" s="141"/>
      <c r="M1432" s="158" t="s">
        <v>294</v>
      </c>
      <c r="N1432" s="158" t="s">
        <v>294</v>
      </c>
      <c r="O1432" s="158">
        <v>0.14199999999999999</v>
      </c>
      <c r="P1432" s="158">
        <v>0.20499999999999999</v>
      </c>
      <c r="Q1432" s="158">
        <v>0.39700000000000002</v>
      </c>
      <c r="R1432" s="158">
        <v>0.48</v>
      </c>
      <c r="S1432" s="158">
        <v>8.7999999999999995E-2</v>
      </c>
      <c r="T1432" s="158">
        <v>0.14199999999999999</v>
      </c>
      <c r="U1432" s="158">
        <v>4.0000000000000001E-3</v>
      </c>
      <c r="V1432" s="158">
        <v>2.1000000000000001E-2</v>
      </c>
      <c r="W1432" s="158">
        <v>0.14899999999999999</v>
      </c>
      <c r="X1432" s="158">
        <v>0.21299999999999999</v>
      </c>
      <c r="Y1432" s="158">
        <v>2E-3</v>
      </c>
      <c r="Z1432" s="158">
        <v>1.6E-2</v>
      </c>
      <c r="AA1432" s="158">
        <v>6.4000000000000001E-2</v>
      </c>
      <c r="AB1432" s="158">
        <v>0.111</v>
      </c>
    </row>
    <row r="1433" spans="1:28" x14ac:dyDescent="0.25">
      <c r="A1433" s="159" t="s">
        <v>5355</v>
      </c>
      <c r="B1433" s="158" t="s">
        <v>294</v>
      </c>
      <c r="C1433" s="158">
        <v>0.10040160642570281</v>
      </c>
      <c r="D1433" s="158">
        <v>0.24096385542168675</v>
      </c>
      <c r="E1433" s="158">
        <v>7.2289156626506021E-2</v>
      </c>
      <c r="F1433" s="158">
        <v>6.8273092369477914E-2</v>
      </c>
      <c r="G1433" s="158">
        <v>0.48995983935742971</v>
      </c>
      <c r="H1433" s="158" t="s">
        <v>294</v>
      </c>
      <c r="I1433" s="158">
        <v>2.8112449799196786E-2</v>
      </c>
      <c r="J1433" s="158">
        <v>1</v>
      </c>
      <c r="K1433" s="159">
        <v>249</v>
      </c>
      <c r="L1433" s="141"/>
      <c r="M1433" s="158" t="s">
        <v>294</v>
      </c>
      <c r="N1433" s="158" t="s">
        <v>294</v>
      </c>
      <c r="O1433" s="158">
        <v>6.9000000000000006E-2</v>
      </c>
      <c r="P1433" s="158">
        <v>0.14399999999999999</v>
      </c>
      <c r="Q1433" s="158">
        <v>0.192</v>
      </c>
      <c r="R1433" s="158">
        <v>0.29799999999999999</v>
      </c>
      <c r="S1433" s="158">
        <v>4.5999999999999999E-2</v>
      </c>
      <c r="T1433" s="158">
        <v>0.111</v>
      </c>
      <c r="U1433" s="158">
        <v>4.2999999999999997E-2</v>
      </c>
      <c r="V1433" s="158">
        <v>0.107</v>
      </c>
      <c r="W1433" s="158">
        <v>0.42799999999999999</v>
      </c>
      <c r="X1433" s="158">
        <v>0.55200000000000005</v>
      </c>
      <c r="Y1433" s="158" t="s">
        <v>294</v>
      </c>
      <c r="Z1433" s="158" t="s">
        <v>294</v>
      </c>
      <c r="AA1433" s="158">
        <v>1.4E-2</v>
      </c>
      <c r="AB1433" s="158">
        <v>5.7000000000000002E-2</v>
      </c>
    </row>
    <row r="1434" spans="1:28" x14ac:dyDescent="0.25">
      <c r="A1434" s="159" t="s">
        <v>5356</v>
      </c>
      <c r="B1434" s="158" t="s">
        <v>294</v>
      </c>
      <c r="C1434" s="158">
        <v>0.10085470085470086</v>
      </c>
      <c r="D1434" s="158">
        <v>0.26153846153846155</v>
      </c>
      <c r="E1434" s="158">
        <v>0.17948717948717949</v>
      </c>
      <c r="F1434" s="158">
        <v>1.3675213675213675E-2</v>
      </c>
      <c r="G1434" s="158">
        <v>0.40512820512820513</v>
      </c>
      <c r="H1434" s="158">
        <v>1.0256410256410256E-2</v>
      </c>
      <c r="I1434" s="158">
        <v>2.9059829059829061E-2</v>
      </c>
      <c r="J1434" s="158">
        <v>1</v>
      </c>
      <c r="K1434" s="159">
        <v>585</v>
      </c>
      <c r="L1434" s="141"/>
      <c r="M1434" s="158" t="s">
        <v>294</v>
      </c>
      <c r="N1434" s="158" t="s">
        <v>294</v>
      </c>
      <c r="O1434" s="158">
        <v>7.9000000000000001E-2</v>
      </c>
      <c r="P1434" s="158">
        <v>0.128</v>
      </c>
      <c r="Q1434" s="158">
        <v>0.22800000000000001</v>
      </c>
      <c r="R1434" s="158">
        <v>0.29899999999999999</v>
      </c>
      <c r="S1434" s="158">
        <v>0.151</v>
      </c>
      <c r="T1434" s="158">
        <v>0.21299999999999999</v>
      </c>
      <c r="U1434" s="158">
        <v>7.0000000000000001E-3</v>
      </c>
      <c r="V1434" s="158">
        <v>2.7E-2</v>
      </c>
      <c r="W1434" s="158">
        <v>0.36599999999999999</v>
      </c>
      <c r="X1434" s="158">
        <v>0.44500000000000001</v>
      </c>
      <c r="Y1434" s="158">
        <v>5.0000000000000001E-3</v>
      </c>
      <c r="Z1434" s="158">
        <v>2.1999999999999999E-2</v>
      </c>
      <c r="AA1434" s="158">
        <v>1.7999999999999999E-2</v>
      </c>
      <c r="AB1434" s="158">
        <v>4.5999999999999999E-2</v>
      </c>
    </row>
    <row r="1435" spans="1:28" x14ac:dyDescent="0.25">
      <c r="A1435" s="159" t="s">
        <v>5357</v>
      </c>
      <c r="B1435" s="158" t="s">
        <v>294</v>
      </c>
      <c r="C1435" s="158">
        <v>0.27502406159769011</v>
      </c>
      <c r="D1435" s="158">
        <v>0.20849374398460058</v>
      </c>
      <c r="E1435" s="158">
        <v>0.11453320500481232</v>
      </c>
      <c r="F1435" s="158">
        <v>1.6361886429258902E-2</v>
      </c>
      <c r="G1435" s="158">
        <v>0.3598411934552454</v>
      </c>
      <c r="H1435" s="158">
        <v>6.1357074109720886E-3</v>
      </c>
      <c r="I1435" s="158">
        <v>1.9610202117420598E-2</v>
      </c>
      <c r="J1435" s="158">
        <v>1</v>
      </c>
      <c r="K1435" s="159">
        <v>8312</v>
      </c>
      <c r="L1435" s="141"/>
      <c r="M1435" s="158" t="s">
        <v>294</v>
      </c>
      <c r="N1435" s="158" t="s">
        <v>294</v>
      </c>
      <c r="O1435" s="158">
        <v>0.26600000000000001</v>
      </c>
      <c r="P1435" s="158">
        <v>0.28499999999999998</v>
      </c>
      <c r="Q1435" s="158">
        <v>0.2</v>
      </c>
      <c r="R1435" s="158">
        <v>0.217</v>
      </c>
      <c r="S1435" s="158">
        <v>0.108</v>
      </c>
      <c r="T1435" s="158">
        <v>0.122</v>
      </c>
      <c r="U1435" s="158">
        <v>1.4E-2</v>
      </c>
      <c r="V1435" s="158">
        <v>1.9E-2</v>
      </c>
      <c r="W1435" s="158">
        <v>0.35</v>
      </c>
      <c r="X1435" s="158">
        <v>0.37</v>
      </c>
      <c r="Y1435" s="158">
        <v>5.0000000000000001E-3</v>
      </c>
      <c r="Z1435" s="158">
        <v>8.0000000000000002E-3</v>
      </c>
      <c r="AA1435" s="158">
        <v>1.7000000000000001E-2</v>
      </c>
      <c r="AB1435" s="158">
        <v>2.3E-2</v>
      </c>
    </row>
    <row r="1436" spans="1:28" x14ac:dyDescent="0.25">
      <c r="A1436" s="159" t="s">
        <v>5358</v>
      </c>
      <c r="B1436" s="158" t="s">
        <v>294</v>
      </c>
      <c r="C1436" s="158">
        <v>0.75609756097560976</v>
      </c>
      <c r="D1436" s="158">
        <v>9.7560975609756101E-2</v>
      </c>
      <c r="E1436" s="158">
        <v>7.3170731707317069E-2</v>
      </c>
      <c r="F1436" s="158" t="s">
        <v>294</v>
      </c>
      <c r="G1436" s="158">
        <v>4.878048780487805E-2</v>
      </c>
      <c r="H1436" s="158" t="s">
        <v>294</v>
      </c>
      <c r="I1436" s="158">
        <v>2.4390243902439025E-2</v>
      </c>
      <c r="J1436" s="158">
        <v>1</v>
      </c>
      <c r="K1436" s="159">
        <v>41</v>
      </c>
      <c r="L1436" s="141"/>
      <c r="M1436" s="158" t="s">
        <v>294</v>
      </c>
      <c r="N1436" s="158" t="s">
        <v>294</v>
      </c>
      <c r="O1436" s="158">
        <v>0.60699999999999998</v>
      </c>
      <c r="P1436" s="158">
        <v>0.86199999999999999</v>
      </c>
      <c r="Q1436" s="158">
        <v>3.9E-2</v>
      </c>
      <c r="R1436" s="158">
        <v>0.22500000000000001</v>
      </c>
      <c r="S1436" s="158">
        <v>2.5000000000000001E-2</v>
      </c>
      <c r="T1436" s="158">
        <v>0.19400000000000001</v>
      </c>
      <c r="U1436" s="158" t="s">
        <v>294</v>
      </c>
      <c r="V1436" s="158" t="s">
        <v>294</v>
      </c>
      <c r="W1436" s="158">
        <v>1.2999999999999999E-2</v>
      </c>
      <c r="X1436" s="158">
        <v>0.161</v>
      </c>
      <c r="Y1436" s="158" t="s">
        <v>294</v>
      </c>
      <c r="Z1436" s="158" t="s">
        <v>294</v>
      </c>
      <c r="AA1436" s="158">
        <v>4.0000000000000001E-3</v>
      </c>
      <c r="AB1436" s="158">
        <v>0.126</v>
      </c>
    </row>
    <row r="1437" spans="1:28" x14ac:dyDescent="0.25">
      <c r="A1437" s="159" t="s">
        <v>5359</v>
      </c>
      <c r="B1437" s="158" t="s">
        <v>294</v>
      </c>
      <c r="C1437" s="158">
        <v>0.57925925925925925</v>
      </c>
      <c r="D1437" s="158">
        <v>0.27950617283950618</v>
      </c>
      <c r="E1437" s="158">
        <v>5.08641975308642E-2</v>
      </c>
      <c r="F1437" s="158">
        <v>6.9135802469135806E-3</v>
      </c>
      <c r="G1437" s="158">
        <v>2.5185185185185185E-2</v>
      </c>
      <c r="H1437" s="158" t="s">
        <v>294</v>
      </c>
      <c r="I1437" s="158">
        <v>5.8271604938271604E-2</v>
      </c>
      <c r="J1437" s="158">
        <v>1</v>
      </c>
      <c r="K1437" s="159">
        <v>2025</v>
      </c>
      <c r="L1437" s="141"/>
      <c r="M1437" s="158" t="s">
        <v>294</v>
      </c>
      <c r="N1437" s="158" t="s">
        <v>294</v>
      </c>
      <c r="O1437" s="158">
        <v>0.55800000000000005</v>
      </c>
      <c r="P1437" s="158">
        <v>0.60099999999999998</v>
      </c>
      <c r="Q1437" s="158">
        <v>0.26</v>
      </c>
      <c r="R1437" s="158">
        <v>0.29899999999999999</v>
      </c>
      <c r="S1437" s="158">
        <v>4.2000000000000003E-2</v>
      </c>
      <c r="T1437" s="158">
        <v>6.0999999999999999E-2</v>
      </c>
      <c r="U1437" s="158">
        <v>4.0000000000000001E-3</v>
      </c>
      <c r="V1437" s="158">
        <v>1.2E-2</v>
      </c>
      <c r="W1437" s="158">
        <v>1.9E-2</v>
      </c>
      <c r="X1437" s="158">
        <v>3.3000000000000002E-2</v>
      </c>
      <c r="Y1437" s="158" t="s">
        <v>294</v>
      </c>
      <c r="Z1437" s="158" t="s">
        <v>294</v>
      </c>
      <c r="AA1437" s="158">
        <v>4.9000000000000002E-2</v>
      </c>
      <c r="AB1437" s="158">
        <v>6.9000000000000006E-2</v>
      </c>
    </row>
    <row r="1438" spans="1:28" x14ac:dyDescent="0.25">
      <c r="A1438" s="159" t="s">
        <v>5360</v>
      </c>
      <c r="B1438" s="158" t="s">
        <v>294</v>
      </c>
      <c r="C1438" s="158">
        <v>2.1834061135371178E-3</v>
      </c>
      <c r="D1438" s="158">
        <v>0.27729257641921395</v>
      </c>
      <c r="E1438" s="158">
        <v>0.20960698689956331</v>
      </c>
      <c r="F1438" s="158">
        <v>2.4017467248908297E-2</v>
      </c>
      <c r="G1438" s="158">
        <v>0.44978165938864628</v>
      </c>
      <c r="H1438" s="158">
        <v>1.3100436681222707E-2</v>
      </c>
      <c r="I1438" s="158">
        <v>2.4017467248908297E-2</v>
      </c>
      <c r="J1438" s="158">
        <v>1</v>
      </c>
      <c r="K1438" s="159">
        <v>458</v>
      </c>
      <c r="L1438" s="141"/>
      <c r="M1438" s="158" t="s">
        <v>294</v>
      </c>
      <c r="N1438" s="158" t="s">
        <v>294</v>
      </c>
      <c r="O1438" s="158">
        <v>0</v>
      </c>
      <c r="P1438" s="158">
        <v>1.2E-2</v>
      </c>
      <c r="Q1438" s="158">
        <v>0.23799999999999999</v>
      </c>
      <c r="R1438" s="158">
        <v>0.32</v>
      </c>
      <c r="S1438" s="158">
        <v>0.17499999999999999</v>
      </c>
      <c r="T1438" s="158">
        <v>0.249</v>
      </c>
      <c r="U1438" s="158">
        <v>1.2999999999999999E-2</v>
      </c>
      <c r="V1438" s="158">
        <v>4.2000000000000003E-2</v>
      </c>
      <c r="W1438" s="158">
        <v>0.40500000000000003</v>
      </c>
      <c r="X1438" s="158">
        <v>0.496</v>
      </c>
      <c r="Y1438" s="158">
        <v>6.0000000000000001E-3</v>
      </c>
      <c r="Z1438" s="158">
        <v>2.8000000000000001E-2</v>
      </c>
      <c r="AA1438" s="158">
        <v>1.2999999999999999E-2</v>
      </c>
      <c r="AB1438" s="158">
        <v>4.2000000000000003E-2</v>
      </c>
    </row>
    <row r="1439" spans="1:28" x14ac:dyDescent="0.25">
      <c r="A1439" s="159" t="s">
        <v>5361</v>
      </c>
      <c r="B1439" s="158" t="s">
        <v>294</v>
      </c>
      <c r="C1439" s="158">
        <v>0.21568627450980393</v>
      </c>
      <c r="D1439" s="158">
        <v>0.24264705882352941</v>
      </c>
      <c r="E1439" s="158">
        <v>0.16911764705882354</v>
      </c>
      <c r="F1439" s="158">
        <v>1.4705882352941176E-2</v>
      </c>
      <c r="G1439" s="158">
        <v>0.33823529411764708</v>
      </c>
      <c r="H1439" s="158" t="s">
        <v>294</v>
      </c>
      <c r="I1439" s="158">
        <v>1.9607843137254902E-2</v>
      </c>
      <c r="J1439" s="158">
        <v>1</v>
      </c>
      <c r="K1439" s="159">
        <v>408</v>
      </c>
      <c r="L1439" s="141"/>
      <c r="M1439" s="158" t="s">
        <v>294</v>
      </c>
      <c r="N1439" s="158" t="s">
        <v>294</v>
      </c>
      <c r="O1439" s="158">
        <v>0.17899999999999999</v>
      </c>
      <c r="P1439" s="158">
        <v>0.25800000000000001</v>
      </c>
      <c r="Q1439" s="158">
        <v>0.20399999999999999</v>
      </c>
      <c r="R1439" s="158">
        <v>0.28699999999999998</v>
      </c>
      <c r="S1439" s="158">
        <v>0.13600000000000001</v>
      </c>
      <c r="T1439" s="158">
        <v>0.20899999999999999</v>
      </c>
      <c r="U1439" s="158">
        <v>7.0000000000000001E-3</v>
      </c>
      <c r="V1439" s="158">
        <v>3.2000000000000001E-2</v>
      </c>
      <c r="W1439" s="158">
        <v>0.29399999999999998</v>
      </c>
      <c r="X1439" s="158">
        <v>0.38500000000000001</v>
      </c>
      <c r="Y1439" s="158" t="s">
        <v>294</v>
      </c>
      <c r="Z1439" s="158" t="s">
        <v>294</v>
      </c>
      <c r="AA1439" s="158">
        <v>0.01</v>
      </c>
      <c r="AB1439" s="158">
        <v>3.7999999999999999E-2</v>
      </c>
    </row>
    <row r="1440" spans="1:28" x14ac:dyDescent="0.25">
      <c r="A1440" s="159" t="s">
        <v>5362</v>
      </c>
      <c r="B1440" s="158" t="s">
        <v>294</v>
      </c>
      <c r="C1440" s="158">
        <v>0.15600448933782268</v>
      </c>
      <c r="D1440" s="158">
        <v>0.36026936026936029</v>
      </c>
      <c r="E1440" s="158">
        <v>0.12008978675645342</v>
      </c>
      <c r="F1440" s="158">
        <v>1.0101010101010102E-2</v>
      </c>
      <c r="G1440" s="158">
        <v>0.3277216610549944</v>
      </c>
      <c r="H1440" s="158">
        <v>3.3670033670033669E-3</v>
      </c>
      <c r="I1440" s="158">
        <v>2.2446689113355778E-2</v>
      </c>
      <c r="J1440" s="158">
        <v>1</v>
      </c>
      <c r="K1440" s="159">
        <v>891</v>
      </c>
      <c r="L1440" s="141"/>
      <c r="M1440" s="158" t="s">
        <v>294</v>
      </c>
      <c r="N1440" s="158" t="s">
        <v>294</v>
      </c>
      <c r="O1440" s="158">
        <v>0.13400000000000001</v>
      </c>
      <c r="P1440" s="158">
        <v>0.18099999999999999</v>
      </c>
      <c r="Q1440" s="158">
        <v>0.32900000000000001</v>
      </c>
      <c r="R1440" s="158">
        <v>0.39200000000000002</v>
      </c>
      <c r="S1440" s="158">
        <v>0.1</v>
      </c>
      <c r="T1440" s="158">
        <v>0.14299999999999999</v>
      </c>
      <c r="U1440" s="158">
        <v>5.0000000000000001E-3</v>
      </c>
      <c r="V1440" s="158">
        <v>1.9E-2</v>
      </c>
      <c r="W1440" s="158">
        <v>0.29799999999999999</v>
      </c>
      <c r="X1440" s="158">
        <v>0.35899999999999999</v>
      </c>
      <c r="Y1440" s="158">
        <v>1E-3</v>
      </c>
      <c r="Z1440" s="158">
        <v>0.01</v>
      </c>
      <c r="AA1440" s="158">
        <v>1.4999999999999999E-2</v>
      </c>
      <c r="AB1440" s="158">
        <v>3.4000000000000002E-2</v>
      </c>
    </row>
    <row r="1441" spans="1:28" x14ac:dyDescent="0.25">
      <c r="A1441" s="159" t="s">
        <v>5363</v>
      </c>
      <c r="B1441" s="158" t="s">
        <v>294</v>
      </c>
      <c r="C1441" s="158">
        <v>0.25442684063373716</v>
      </c>
      <c r="D1441" s="158">
        <v>0.31127679403541475</v>
      </c>
      <c r="E1441" s="158">
        <v>0.11416589002795899</v>
      </c>
      <c r="F1441" s="158">
        <v>1.2115563839701771E-2</v>
      </c>
      <c r="G1441" s="158">
        <v>0.27912395153774466</v>
      </c>
      <c r="H1441" s="158">
        <v>1.3979496738117428E-3</v>
      </c>
      <c r="I1441" s="158">
        <v>2.749301025163094E-2</v>
      </c>
      <c r="J1441" s="158">
        <v>1.0000000000000002</v>
      </c>
      <c r="K1441" s="159">
        <v>2146</v>
      </c>
      <c r="L1441" s="141"/>
      <c r="M1441" s="158" t="s">
        <v>294</v>
      </c>
      <c r="N1441" s="158" t="s">
        <v>294</v>
      </c>
      <c r="O1441" s="158">
        <v>0.23599999999999999</v>
      </c>
      <c r="P1441" s="158">
        <v>0.27300000000000002</v>
      </c>
      <c r="Q1441" s="158">
        <v>0.29199999999999998</v>
      </c>
      <c r="R1441" s="158">
        <v>0.33100000000000002</v>
      </c>
      <c r="S1441" s="158">
        <v>0.10100000000000001</v>
      </c>
      <c r="T1441" s="158">
        <v>0.128</v>
      </c>
      <c r="U1441" s="158">
        <v>8.0000000000000002E-3</v>
      </c>
      <c r="V1441" s="158">
        <v>1.7999999999999999E-2</v>
      </c>
      <c r="W1441" s="158">
        <v>0.26100000000000001</v>
      </c>
      <c r="X1441" s="158">
        <v>0.29799999999999999</v>
      </c>
      <c r="Y1441" s="158">
        <v>0</v>
      </c>
      <c r="Z1441" s="158">
        <v>4.0000000000000001E-3</v>
      </c>
      <c r="AA1441" s="158">
        <v>2.1000000000000001E-2</v>
      </c>
      <c r="AB1441" s="158">
        <v>3.5000000000000003E-2</v>
      </c>
    </row>
    <row r="1442" spans="1:28" x14ac:dyDescent="0.25">
      <c r="A1442" s="159" t="s">
        <v>5364</v>
      </c>
      <c r="B1442" s="158" t="s">
        <v>294</v>
      </c>
      <c r="C1442" s="158">
        <v>0.43469246717346233</v>
      </c>
      <c r="D1442" s="158">
        <v>0.20248790601243952</v>
      </c>
      <c r="E1442" s="158">
        <v>5.6668970283344854E-2</v>
      </c>
      <c r="F1442" s="158">
        <v>7.8783690393918457E-2</v>
      </c>
      <c r="G1442" s="158">
        <v>0.20939875604699379</v>
      </c>
      <c r="H1442" s="158">
        <v>3.4554250172771253E-3</v>
      </c>
      <c r="I1442" s="158">
        <v>1.4512785072563926E-2</v>
      </c>
      <c r="J1442" s="158">
        <v>0.99999999999999989</v>
      </c>
      <c r="K1442" s="159">
        <v>1447</v>
      </c>
      <c r="L1442" s="141"/>
      <c r="M1442" s="158" t="s">
        <v>294</v>
      </c>
      <c r="N1442" s="158" t="s">
        <v>294</v>
      </c>
      <c r="O1442" s="158">
        <v>0.40899999999999997</v>
      </c>
      <c r="P1442" s="158">
        <v>0.46</v>
      </c>
      <c r="Q1442" s="158">
        <v>0.183</v>
      </c>
      <c r="R1442" s="158">
        <v>0.224</v>
      </c>
      <c r="S1442" s="158">
        <v>4.5999999999999999E-2</v>
      </c>
      <c r="T1442" s="158">
        <v>7.0000000000000007E-2</v>
      </c>
      <c r="U1442" s="158">
        <v>6.6000000000000003E-2</v>
      </c>
      <c r="V1442" s="158">
        <v>9.4E-2</v>
      </c>
      <c r="W1442" s="158">
        <v>0.189</v>
      </c>
      <c r="X1442" s="158">
        <v>0.23100000000000001</v>
      </c>
      <c r="Y1442" s="158">
        <v>1E-3</v>
      </c>
      <c r="Z1442" s="158">
        <v>8.0000000000000002E-3</v>
      </c>
      <c r="AA1442" s="158">
        <v>0.01</v>
      </c>
      <c r="AB1442" s="158">
        <v>2.1999999999999999E-2</v>
      </c>
    </row>
    <row r="1443" spans="1:28" x14ac:dyDescent="0.25">
      <c r="A1443" s="159" t="s">
        <v>5365</v>
      </c>
      <c r="B1443" s="158" t="s">
        <v>294</v>
      </c>
      <c r="C1443" s="158">
        <v>0.18796992481203006</v>
      </c>
      <c r="D1443" s="158">
        <v>0.36842105263157893</v>
      </c>
      <c r="E1443" s="158">
        <v>0.24060150375939848</v>
      </c>
      <c r="F1443" s="158">
        <v>1.5037593984962405E-2</v>
      </c>
      <c r="G1443" s="158">
        <v>0.16917293233082706</v>
      </c>
      <c r="H1443" s="158" t="s">
        <v>294</v>
      </c>
      <c r="I1443" s="158">
        <v>1.8796992481203006E-2</v>
      </c>
      <c r="J1443" s="158">
        <v>1</v>
      </c>
      <c r="K1443" s="159">
        <v>266</v>
      </c>
      <c r="L1443" s="141"/>
      <c r="M1443" s="158" t="s">
        <v>294</v>
      </c>
      <c r="N1443" s="158" t="s">
        <v>294</v>
      </c>
      <c r="O1443" s="158">
        <v>0.14599999999999999</v>
      </c>
      <c r="P1443" s="158">
        <v>0.23899999999999999</v>
      </c>
      <c r="Q1443" s="158">
        <v>0.313</v>
      </c>
      <c r="R1443" s="158">
        <v>0.42799999999999999</v>
      </c>
      <c r="S1443" s="158">
        <v>0.193</v>
      </c>
      <c r="T1443" s="158">
        <v>0.29499999999999998</v>
      </c>
      <c r="U1443" s="158">
        <v>6.0000000000000001E-3</v>
      </c>
      <c r="V1443" s="158">
        <v>3.7999999999999999E-2</v>
      </c>
      <c r="W1443" s="158">
        <v>0.129</v>
      </c>
      <c r="X1443" s="158">
        <v>0.219</v>
      </c>
      <c r="Y1443" s="158" t="s">
        <v>294</v>
      </c>
      <c r="Z1443" s="158" t="s">
        <v>294</v>
      </c>
      <c r="AA1443" s="158">
        <v>8.0000000000000002E-3</v>
      </c>
      <c r="AB1443" s="158">
        <v>4.2999999999999997E-2</v>
      </c>
    </row>
    <row r="1444" spans="1:28" x14ac:dyDescent="0.25">
      <c r="A1444" s="159" t="s">
        <v>5366</v>
      </c>
      <c r="B1444" s="158" t="s">
        <v>294</v>
      </c>
      <c r="C1444" s="158">
        <v>6.8965517241379309E-3</v>
      </c>
      <c r="D1444" s="158">
        <v>0.47586206896551725</v>
      </c>
      <c r="E1444" s="158">
        <v>0.25862068965517243</v>
      </c>
      <c r="F1444" s="158">
        <v>4.4827586206896551E-2</v>
      </c>
      <c r="G1444" s="158">
        <v>0.19310344827586207</v>
      </c>
      <c r="H1444" s="158">
        <v>6.8965517241379309E-3</v>
      </c>
      <c r="I1444" s="158">
        <v>1.3793103448275862E-2</v>
      </c>
      <c r="J1444" s="158">
        <v>1</v>
      </c>
      <c r="K1444" s="159">
        <v>290</v>
      </c>
      <c r="L1444" s="141"/>
      <c r="M1444" s="158" t="s">
        <v>294</v>
      </c>
      <c r="N1444" s="158" t="s">
        <v>294</v>
      </c>
      <c r="O1444" s="158">
        <v>2E-3</v>
      </c>
      <c r="P1444" s="158">
        <v>2.5000000000000001E-2</v>
      </c>
      <c r="Q1444" s="158">
        <v>0.41899999999999998</v>
      </c>
      <c r="R1444" s="158">
        <v>0.53300000000000003</v>
      </c>
      <c r="S1444" s="158">
        <v>0.21199999999999999</v>
      </c>
      <c r="T1444" s="158">
        <v>0.312</v>
      </c>
      <c r="U1444" s="158">
        <v>2.5999999999999999E-2</v>
      </c>
      <c r="V1444" s="158">
        <v>7.4999999999999997E-2</v>
      </c>
      <c r="W1444" s="158">
        <v>0.152</v>
      </c>
      <c r="X1444" s="158">
        <v>0.24199999999999999</v>
      </c>
      <c r="Y1444" s="158">
        <v>2E-3</v>
      </c>
      <c r="Z1444" s="158">
        <v>2.5000000000000001E-2</v>
      </c>
      <c r="AA1444" s="158">
        <v>5.0000000000000001E-3</v>
      </c>
      <c r="AB1444" s="158">
        <v>3.5000000000000003E-2</v>
      </c>
    </row>
    <row r="1445" spans="1:28" x14ac:dyDescent="0.25">
      <c r="A1445" s="159" t="s">
        <v>5367</v>
      </c>
      <c r="B1445" s="158" t="s">
        <v>294</v>
      </c>
      <c r="C1445" s="158">
        <v>7.5697211155378488E-2</v>
      </c>
      <c r="D1445" s="158">
        <v>0.4063745019920319</v>
      </c>
      <c r="E1445" s="158">
        <v>0.1394422310756972</v>
      </c>
      <c r="F1445" s="158">
        <v>1.5936254980079681E-2</v>
      </c>
      <c r="G1445" s="158">
        <v>0.31872509960159362</v>
      </c>
      <c r="H1445" s="158">
        <v>1.1952191235059761E-2</v>
      </c>
      <c r="I1445" s="158">
        <v>3.1872509960159362E-2</v>
      </c>
      <c r="J1445" s="158">
        <v>1</v>
      </c>
      <c r="K1445" s="159">
        <v>251</v>
      </c>
      <c r="L1445" s="141"/>
      <c r="M1445" s="158" t="s">
        <v>294</v>
      </c>
      <c r="N1445" s="158" t="s">
        <v>294</v>
      </c>
      <c r="O1445" s="158">
        <v>4.9000000000000002E-2</v>
      </c>
      <c r="P1445" s="158">
        <v>0.115</v>
      </c>
      <c r="Q1445" s="158">
        <v>0.34699999999999998</v>
      </c>
      <c r="R1445" s="158">
        <v>0.46800000000000003</v>
      </c>
      <c r="S1445" s="158">
        <v>0.10199999999999999</v>
      </c>
      <c r="T1445" s="158">
        <v>0.188</v>
      </c>
      <c r="U1445" s="158">
        <v>6.0000000000000001E-3</v>
      </c>
      <c r="V1445" s="158">
        <v>0.04</v>
      </c>
      <c r="W1445" s="158">
        <v>0.26400000000000001</v>
      </c>
      <c r="X1445" s="158">
        <v>0.379</v>
      </c>
      <c r="Y1445" s="158">
        <v>4.0000000000000001E-3</v>
      </c>
      <c r="Z1445" s="158">
        <v>3.5000000000000003E-2</v>
      </c>
      <c r="AA1445" s="158">
        <v>1.6E-2</v>
      </c>
      <c r="AB1445" s="158">
        <v>6.2E-2</v>
      </c>
    </row>
    <row r="1446" spans="1:28" x14ac:dyDescent="0.25">
      <c r="A1446" s="159" t="s">
        <v>5368</v>
      </c>
      <c r="B1446" s="158">
        <v>1.5810276679841897E-3</v>
      </c>
      <c r="C1446" s="158">
        <v>0.15335968379446641</v>
      </c>
      <c r="D1446" s="158">
        <v>0.30830039525691699</v>
      </c>
      <c r="E1446" s="158">
        <v>0.18102766798418973</v>
      </c>
      <c r="F1446" s="158">
        <v>1.7391304347826087E-2</v>
      </c>
      <c r="G1446" s="158">
        <v>0.3075098814229249</v>
      </c>
      <c r="H1446" s="158">
        <v>1.1067193675889328E-2</v>
      </c>
      <c r="I1446" s="158">
        <v>1.9762845849802372E-2</v>
      </c>
      <c r="J1446" s="158">
        <v>1.0000000000000002</v>
      </c>
      <c r="K1446" s="159">
        <v>1265</v>
      </c>
      <c r="L1446" s="141"/>
      <c r="M1446" s="158">
        <v>0</v>
      </c>
      <c r="N1446" s="158">
        <v>6.0000000000000001E-3</v>
      </c>
      <c r="O1446" s="158">
        <v>0.13500000000000001</v>
      </c>
      <c r="P1446" s="158">
        <v>0.17399999999999999</v>
      </c>
      <c r="Q1446" s="158">
        <v>0.28299999999999997</v>
      </c>
      <c r="R1446" s="158">
        <v>0.33400000000000002</v>
      </c>
      <c r="S1446" s="158">
        <v>0.161</v>
      </c>
      <c r="T1446" s="158">
        <v>0.20300000000000001</v>
      </c>
      <c r="U1446" s="158">
        <v>1.2E-2</v>
      </c>
      <c r="V1446" s="158">
        <v>2.5999999999999999E-2</v>
      </c>
      <c r="W1446" s="158">
        <v>0.28299999999999997</v>
      </c>
      <c r="X1446" s="158">
        <v>0.33300000000000002</v>
      </c>
      <c r="Y1446" s="158">
        <v>7.0000000000000001E-3</v>
      </c>
      <c r="Z1446" s="158">
        <v>1.7999999999999999E-2</v>
      </c>
      <c r="AA1446" s="158">
        <v>1.2999999999999999E-2</v>
      </c>
      <c r="AB1446" s="158">
        <v>2.9000000000000001E-2</v>
      </c>
    </row>
    <row r="1447" spans="1:28" x14ac:dyDescent="0.25">
      <c r="A1447" s="159" t="s">
        <v>5369</v>
      </c>
      <c r="B1447" s="158" t="s">
        <v>294</v>
      </c>
      <c r="C1447" s="158">
        <v>0.32489451476793246</v>
      </c>
      <c r="D1447" s="158">
        <v>0.26160337552742619</v>
      </c>
      <c r="E1447" s="158">
        <v>0.11814345991561181</v>
      </c>
      <c r="F1447" s="158">
        <v>9.282700421940928E-3</v>
      </c>
      <c r="G1447" s="158">
        <v>0.25738396624472576</v>
      </c>
      <c r="H1447" s="158">
        <v>1.2658227848101266E-2</v>
      </c>
      <c r="I1447" s="158">
        <v>1.6033755274261603E-2</v>
      </c>
      <c r="J1447" s="158">
        <v>1</v>
      </c>
      <c r="K1447" s="159">
        <v>1185</v>
      </c>
      <c r="L1447" s="141"/>
      <c r="M1447" s="158" t="s">
        <v>294</v>
      </c>
      <c r="N1447" s="158" t="s">
        <v>294</v>
      </c>
      <c r="O1447" s="158">
        <v>0.29899999999999999</v>
      </c>
      <c r="P1447" s="158">
        <v>0.35199999999999998</v>
      </c>
      <c r="Q1447" s="158">
        <v>0.23699999999999999</v>
      </c>
      <c r="R1447" s="158">
        <v>0.28699999999999998</v>
      </c>
      <c r="S1447" s="158">
        <v>0.10100000000000001</v>
      </c>
      <c r="T1447" s="158">
        <v>0.13800000000000001</v>
      </c>
      <c r="U1447" s="158">
        <v>5.0000000000000001E-3</v>
      </c>
      <c r="V1447" s="158">
        <v>1.7000000000000001E-2</v>
      </c>
      <c r="W1447" s="158">
        <v>0.23300000000000001</v>
      </c>
      <c r="X1447" s="158">
        <v>0.28299999999999997</v>
      </c>
      <c r="Y1447" s="158">
        <v>8.0000000000000002E-3</v>
      </c>
      <c r="Z1447" s="158">
        <v>2.1000000000000001E-2</v>
      </c>
      <c r="AA1447" s="158">
        <v>0.01</v>
      </c>
      <c r="AB1447" s="158">
        <v>2.5000000000000001E-2</v>
      </c>
    </row>
    <row r="1448" spans="1:28" x14ac:dyDescent="0.25">
      <c r="A1448" s="159" t="s">
        <v>5370</v>
      </c>
      <c r="B1448" s="158" t="s">
        <v>294</v>
      </c>
      <c r="C1448" s="158">
        <v>0.16061827956989247</v>
      </c>
      <c r="D1448" s="158">
        <v>0.20430107526881722</v>
      </c>
      <c r="E1448" s="158">
        <v>9.0053763440860218E-2</v>
      </c>
      <c r="F1448" s="158">
        <v>2.3521505376344086E-2</v>
      </c>
      <c r="G1448" s="158">
        <v>0.49731182795698925</v>
      </c>
      <c r="H1448" s="158">
        <v>6.7204301075268818E-3</v>
      </c>
      <c r="I1448" s="158">
        <v>1.7473118279569891E-2</v>
      </c>
      <c r="J1448" s="158">
        <v>1</v>
      </c>
      <c r="K1448" s="159">
        <v>1488</v>
      </c>
      <c r="L1448" s="141"/>
      <c r="M1448" s="158" t="s">
        <v>294</v>
      </c>
      <c r="N1448" s="158" t="s">
        <v>294</v>
      </c>
      <c r="O1448" s="158">
        <v>0.14299999999999999</v>
      </c>
      <c r="P1448" s="158">
        <v>0.18</v>
      </c>
      <c r="Q1448" s="158">
        <v>0.185</v>
      </c>
      <c r="R1448" s="158">
        <v>0.22600000000000001</v>
      </c>
      <c r="S1448" s="158">
        <v>7.6999999999999999E-2</v>
      </c>
      <c r="T1448" s="158">
        <v>0.106</v>
      </c>
      <c r="U1448" s="158">
        <v>1.7000000000000001E-2</v>
      </c>
      <c r="V1448" s="158">
        <v>3.3000000000000002E-2</v>
      </c>
      <c r="W1448" s="158">
        <v>0.47199999999999998</v>
      </c>
      <c r="X1448" s="158">
        <v>0.52300000000000002</v>
      </c>
      <c r="Y1448" s="158">
        <v>4.0000000000000001E-3</v>
      </c>
      <c r="Z1448" s="158">
        <v>1.2E-2</v>
      </c>
      <c r="AA1448" s="158">
        <v>1.2E-2</v>
      </c>
      <c r="AB1448" s="158">
        <v>2.5000000000000001E-2</v>
      </c>
    </row>
    <row r="1449" spans="1:28" x14ac:dyDescent="0.25">
      <c r="A1449" s="159" t="s">
        <v>5371</v>
      </c>
      <c r="B1449" s="158" t="s">
        <v>294</v>
      </c>
      <c r="C1449" s="158">
        <v>0.43606557377049182</v>
      </c>
      <c r="D1449" s="158">
        <v>0.35916542473919522</v>
      </c>
      <c r="E1449" s="158">
        <v>7.9582712369597616E-2</v>
      </c>
      <c r="F1449" s="158">
        <v>8.792846497764531E-3</v>
      </c>
      <c r="G1449" s="158">
        <v>9.210134128166915E-2</v>
      </c>
      <c r="H1449" s="158">
        <v>2.9806259314456036E-3</v>
      </c>
      <c r="I1449" s="158">
        <v>2.1311475409836064E-2</v>
      </c>
      <c r="J1449" s="158">
        <v>1</v>
      </c>
      <c r="K1449" s="159">
        <v>6710</v>
      </c>
      <c r="L1449" s="141"/>
      <c r="M1449" s="158" t="s">
        <v>294</v>
      </c>
      <c r="N1449" s="158" t="s">
        <v>294</v>
      </c>
      <c r="O1449" s="158">
        <v>0.42399999999999999</v>
      </c>
      <c r="P1449" s="158">
        <v>0.44800000000000001</v>
      </c>
      <c r="Q1449" s="158">
        <v>0.34799999999999998</v>
      </c>
      <c r="R1449" s="158">
        <v>0.371</v>
      </c>
      <c r="S1449" s="158">
        <v>7.2999999999999995E-2</v>
      </c>
      <c r="T1449" s="158">
        <v>8.5999999999999993E-2</v>
      </c>
      <c r="U1449" s="158">
        <v>7.0000000000000001E-3</v>
      </c>
      <c r="V1449" s="158">
        <v>1.0999999999999999E-2</v>
      </c>
      <c r="W1449" s="158">
        <v>8.5000000000000006E-2</v>
      </c>
      <c r="X1449" s="158">
        <v>9.9000000000000005E-2</v>
      </c>
      <c r="Y1449" s="158">
        <v>2E-3</v>
      </c>
      <c r="Z1449" s="158">
        <v>5.0000000000000001E-3</v>
      </c>
      <c r="AA1449" s="158">
        <v>1.7999999999999999E-2</v>
      </c>
      <c r="AB1449" s="158">
        <v>2.5000000000000001E-2</v>
      </c>
    </row>
    <row r="1450" spans="1:28" x14ac:dyDescent="0.25">
      <c r="A1450" s="159" t="s">
        <v>5372</v>
      </c>
      <c r="B1450" s="158" t="s">
        <v>294</v>
      </c>
      <c r="C1450" s="158">
        <v>0.11827956989247312</v>
      </c>
      <c r="D1450" s="158">
        <v>0.31182795698924731</v>
      </c>
      <c r="E1450" s="158">
        <v>0.25806451612903225</v>
      </c>
      <c r="F1450" s="158">
        <v>5.3763440860215055E-2</v>
      </c>
      <c r="G1450" s="158">
        <v>0.22580645161290322</v>
      </c>
      <c r="H1450" s="158" t="s">
        <v>294</v>
      </c>
      <c r="I1450" s="158">
        <v>3.2258064516129031E-2</v>
      </c>
      <c r="J1450" s="158">
        <v>1</v>
      </c>
      <c r="K1450" s="159">
        <v>93</v>
      </c>
      <c r="L1450" s="141"/>
      <c r="M1450" s="158" t="s">
        <v>294</v>
      </c>
      <c r="N1450" s="158" t="s">
        <v>294</v>
      </c>
      <c r="O1450" s="158">
        <v>6.7000000000000004E-2</v>
      </c>
      <c r="P1450" s="158">
        <v>0.2</v>
      </c>
      <c r="Q1450" s="158">
        <v>0.22700000000000001</v>
      </c>
      <c r="R1450" s="158">
        <v>0.41199999999999998</v>
      </c>
      <c r="S1450" s="158">
        <v>0.18</v>
      </c>
      <c r="T1450" s="158">
        <v>0.35499999999999998</v>
      </c>
      <c r="U1450" s="158">
        <v>2.3E-2</v>
      </c>
      <c r="V1450" s="158">
        <v>0.12</v>
      </c>
      <c r="W1450" s="158">
        <v>0.153</v>
      </c>
      <c r="X1450" s="158">
        <v>0.32100000000000001</v>
      </c>
      <c r="Y1450" s="158" t="s">
        <v>294</v>
      </c>
      <c r="Z1450" s="158" t="s">
        <v>294</v>
      </c>
      <c r="AA1450" s="158">
        <v>1.0999999999999999E-2</v>
      </c>
      <c r="AB1450" s="158">
        <v>9.0999999999999998E-2</v>
      </c>
    </row>
    <row r="1451" spans="1:28" x14ac:dyDescent="0.25">
      <c r="A1451" s="159" t="s">
        <v>5373</v>
      </c>
      <c r="B1451" s="158" t="s">
        <v>294</v>
      </c>
      <c r="C1451" s="158">
        <v>0.25592417061611372</v>
      </c>
      <c r="D1451" s="158">
        <v>0.37440758293838861</v>
      </c>
      <c r="E1451" s="158">
        <v>0.1066350710900474</v>
      </c>
      <c r="F1451" s="158">
        <v>1.6587677725118485E-2</v>
      </c>
      <c r="G1451" s="158">
        <v>0.19668246445497631</v>
      </c>
      <c r="H1451" s="158">
        <v>2.3696682464454978E-3</v>
      </c>
      <c r="I1451" s="158">
        <v>4.7393364928909949E-2</v>
      </c>
      <c r="J1451" s="158">
        <v>1</v>
      </c>
      <c r="K1451" s="159">
        <v>422</v>
      </c>
      <c r="L1451" s="141"/>
      <c r="M1451" s="158" t="s">
        <v>294</v>
      </c>
      <c r="N1451" s="158" t="s">
        <v>294</v>
      </c>
      <c r="O1451" s="158">
        <v>0.217</v>
      </c>
      <c r="P1451" s="158">
        <v>0.3</v>
      </c>
      <c r="Q1451" s="158">
        <v>0.33</v>
      </c>
      <c r="R1451" s="158">
        <v>0.42199999999999999</v>
      </c>
      <c r="S1451" s="158">
        <v>8.1000000000000003E-2</v>
      </c>
      <c r="T1451" s="158">
        <v>0.14000000000000001</v>
      </c>
      <c r="U1451" s="158">
        <v>8.0000000000000002E-3</v>
      </c>
      <c r="V1451" s="158">
        <v>3.4000000000000002E-2</v>
      </c>
      <c r="W1451" s="158">
        <v>0.16200000000000001</v>
      </c>
      <c r="X1451" s="158">
        <v>0.23699999999999999</v>
      </c>
      <c r="Y1451" s="158">
        <v>0</v>
      </c>
      <c r="Z1451" s="158">
        <v>1.2999999999999999E-2</v>
      </c>
      <c r="AA1451" s="158">
        <v>3.1E-2</v>
      </c>
      <c r="AB1451" s="158">
        <v>7.1999999999999995E-2</v>
      </c>
    </row>
    <row r="1452" spans="1:28" x14ac:dyDescent="0.25">
      <c r="A1452" s="159" t="s">
        <v>5374</v>
      </c>
      <c r="B1452" s="158" t="s">
        <v>294</v>
      </c>
      <c r="C1452" s="158">
        <v>0.29126213592233008</v>
      </c>
      <c r="D1452" s="158">
        <v>0.20954692556634305</v>
      </c>
      <c r="E1452" s="158">
        <v>6.6343042071197414E-2</v>
      </c>
      <c r="F1452" s="158">
        <v>7.1197411003236247E-2</v>
      </c>
      <c r="G1452" s="158">
        <v>0.34142394822006472</v>
      </c>
      <c r="H1452" s="158">
        <v>5.6634304207119745E-3</v>
      </c>
      <c r="I1452" s="158">
        <v>1.4563106796116505E-2</v>
      </c>
      <c r="J1452" s="158">
        <v>1</v>
      </c>
      <c r="K1452" s="159">
        <v>1236</v>
      </c>
      <c r="L1452" s="141"/>
      <c r="M1452" s="158" t="s">
        <v>294</v>
      </c>
      <c r="N1452" s="158" t="s">
        <v>294</v>
      </c>
      <c r="O1452" s="158">
        <v>0.26700000000000002</v>
      </c>
      <c r="P1452" s="158">
        <v>0.317</v>
      </c>
      <c r="Q1452" s="158">
        <v>0.188</v>
      </c>
      <c r="R1452" s="158">
        <v>0.23300000000000001</v>
      </c>
      <c r="S1452" s="158">
        <v>5.3999999999999999E-2</v>
      </c>
      <c r="T1452" s="158">
        <v>8.2000000000000003E-2</v>
      </c>
      <c r="U1452" s="158">
        <v>5.8000000000000003E-2</v>
      </c>
      <c r="V1452" s="158">
        <v>8.6999999999999994E-2</v>
      </c>
      <c r="W1452" s="158">
        <v>0.316</v>
      </c>
      <c r="X1452" s="158">
        <v>0.36799999999999999</v>
      </c>
      <c r="Y1452" s="158">
        <v>3.0000000000000001E-3</v>
      </c>
      <c r="Z1452" s="158">
        <v>1.2E-2</v>
      </c>
      <c r="AA1452" s="158">
        <v>8.9999999999999993E-3</v>
      </c>
      <c r="AB1452" s="158">
        <v>2.3E-2</v>
      </c>
    </row>
    <row r="1453" spans="1:28" x14ac:dyDescent="0.25">
      <c r="A1453" s="159" t="s">
        <v>5375</v>
      </c>
      <c r="B1453" s="158" t="s">
        <v>294</v>
      </c>
      <c r="C1453" s="158">
        <v>0.529126213592233</v>
      </c>
      <c r="D1453" s="158">
        <v>0.20873786407766989</v>
      </c>
      <c r="E1453" s="158">
        <v>0.11165048543689321</v>
      </c>
      <c r="F1453" s="158">
        <v>1.2135922330097087E-2</v>
      </c>
      <c r="G1453" s="158">
        <v>0.11893203883495146</v>
      </c>
      <c r="H1453" s="158" t="s">
        <v>294</v>
      </c>
      <c r="I1453" s="158">
        <v>1.9417475728155338E-2</v>
      </c>
      <c r="J1453" s="158">
        <v>1</v>
      </c>
      <c r="K1453" s="159">
        <v>412</v>
      </c>
      <c r="L1453" s="141"/>
      <c r="M1453" s="158" t="s">
        <v>294</v>
      </c>
      <c r="N1453" s="158" t="s">
        <v>294</v>
      </c>
      <c r="O1453" s="158">
        <v>0.48099999999999998</v>
      </c>
      <c r="P1453" s="158">
        <v>0.57699999999999996</v>
      </c>
      <c r="Q1453" s="158">
        <v>0.17199999999999999</v>
      </c>
      <c r="R1453" s="158">
        <v>0.251</v>
      </c>
      <c r="S1453" s="158">
        <v>8.5000000000000006E-2</v>
      </c>
      <c r="T1453" s="158">
        <v>0.14599999999999999</v>
      </c>
      <c r="U1453" s="158">
        <v>5.0000000000000001E-3</v>
      </c>
      <c r="V1453" s="158">
        <v>2.8000000000000001E-2</v>
      </c>
      <c r="W1453" s="158">
        <v>9.0999999999999998E-2</v>
      </c>
      <c r="X1453" s="158">
        <v>0.154</v>
      </c>
      <c r="Y1453" s="158" t="s">
        <v>294</v>
      </c>
      <c r="Z1453" s="158" t="s">
        <v>294</v>
      </c>
      <c r="AA1453" s="158">
        <v>0.01</v>
      </c>
      <c r="AB1453" s="158">
        <v>3.7999999999999999E-2</v>
      </c>
    </row>
    <row r="1454" spans="1:28" x14ac:dyDescent="0.25">
      <c r="A1454" s="159" t="s">
        <v>5376</v>
      </c>
      <c r="B1454" s="158" t="s">
        <v>294</v>
      </c>
      <c r="C1454" s="158">
        <v>0.5570204350692155</v>
      </c>
      <c r="D1454" s="158">
        <v>0.28147659854976931</v>
      </c>
      <c r="E1454" s="158">
        <v>5.8668424522083061E-2</v>
      </c>
      <c r="F1454" s="158">
        <v>3.2959789057350032E-3</v>
      </c>
      <c r="G1454" s="158">
        <v>7.778510217534608E-2</v>
      </c>
      <c r="H1454" s="158">
        <v>5.2735662491760048E-3</v>
      </c>
      <c r="I1454" s="158">
        <v>1.6479894528675015E-2</v>
      </c>
      <c r="J1454" s="158">
        <v>0.99999999999999989</v>
      </c>
      <c r="K1454" s="159">
        <v>1517</v>
      </c>
      <c r="L1454" s="141"/>
      <c r="M1454" s="158" t="s">
        <v>294</v>
      </c>
      <c r="N1454" s="158" t="s">
        <v>294</v>
      </c>
      <c r="O1454" s="158">
        <v>0.53200000000000003</v>
      </c>
      <c r="P1454" s="158">
        <v>0.58199999999999996</v>
      </c>
      <c r="Q1454" s="158">
        <v>0.25900000000000001</v>
      </c>
      <c r="R1454" s="158">
        <v>0.30499999999999999</v>
      </c>
      <c r="S1454" s="158">
        <v>4.8000000000000001E-2</v>
      </c>
      <c r="T1454" s="158">
        <v>7.1999999999999995E-2</v>
      </c>
      <c r="U1454" s="158">
        <v>1E-3</v>
      </c>
      <c r="V1454" s="158">
        <v>8.0000000000000002E-3</v>
      </c>
      <c r="W1454" s="158">
        <v>6.5000000000000002E-2</v>
      </c>
      <c r="X1454" s="158">
        <v>9.1999999999999998E-2</v>
      </c>
      <c r="Y1454" s="158">
        <v>3.0000000000000001E-3</v>
      </c>
      <c r="Z1454" s="158">
        <v>0.01</v>
      </c>
      <c r="AA1454" s="158">
        <v>1.0999999999999999E-2</v>
      </c>
      <c r="AB1454" s="158">
        <v>2.4E-2</v>
      </c>
    </row>
    <row r="1455" spans="1:28" x14ac:dyDescent="0.25">
      <c r="A1455" s="159" t="s">
        <v>5377</v>
      </c>
      <c r="B1455" s="158" t="s">
        <v>294</v>
      </c>
      <c r="C1455" s="158">
        <v>0.4107142857142857</v>
      </c>
      <c r="D1455" s="158">
        <v>0.3705357142857143</v>
      </c>
      <c r="E1455" s="158">
        <v>0.11160714285714286</v>
      </c>
      <c r="F1455" s="158">
        <v>4.464285714285714E-3</v>
      </c>
      <c r="G1455" s="158">
        <v>8.4821428571428575E-2</v>
      </c>
      <c r="H1455" s="158">
        <v>4.464285714285714E-3</v>
      </c>
      <c r="I1455" s="158">
        <v>1.3392857142857142E-2</v>
      </c>
      <c r="J1455" s="158">
        <v>1</v>
      </c>
      <c r="K1455" s="159">
        <v>224</v>
      </c>
      <c r="L1455" s="141"/>
      <c r="M1455" s="158" t="s">
        <v>294</v>
      </c>
      <c r="N1455" s="158" t="s">
        <v>294</v>
      </c>
      <c r="O1455" s="158">
        <v>0.34799999999999998</v>
      </c>
      <c r="P1455" s="158">
        <v>0.47599999999999998</v>
      </c>
      <c r="Q1455" s="158">
        <v>0.31</v>
      </c>
      <c r="R1455" s="158">
        <v>0.435</v>
      </c>
      <c r="S1455" s="158">
        <v>7.6999999999999999E-2</v>
      </c>
      <c r="T1455" s="158">
        <v>0.16</v>
      </c>
      <c r="U1455" s="158">
        <v>1E-3</v>
      </c>
      <c r="V1455" s="158">
        <v>2.5000000000000001E-2</v>
      </c>
      <c r="W1455" s="158">
        <v>5.5E-2</v>
      </c>
      <c r="X1455" s="158">
        <v>0.129</v>
      </c>
      <c r="Y1455" s="158">
        <v>1E-3</v>
      </c>
      <c r="Z1455" s="158">
        <v>2.5000000000000001E-2</v>
      </c>
      <c r="AA1455" s="158">
        <v>5.0000000000000001E-3</v>
      </c>
      <c r="AB1455" s="158">
        <v>3.9E-2</v>
      </c>
    </row>
    <row r="1456" spans="1:28" x14ac:dyDescent="0.25">
      <c r="A1456" s="159" t="s">
        <v>5378</v>
      </c>
      <c r="B1456" s="158" t="s">
        <v>294</v>
      </c>
      <c r="C1456" s="158">
        <v>0.20263350402340893</v>
      </c>
      <c r="D1456" s="158">
        <v>0.506949524506218</v>
      </c>
      <c r="E1456" s="158">
        <v>0.18580833942940747</v>
      </c>
      <c r="F1456" s="158">
        <v>2.487198244330651E-2</v>
      </c>
      <c r="G1456" s="158">
        <v>6.8763716166788585E-2</v>
      </c>
      <c r="H1456" s="158" t="s">
        <v>294</v>
      </c>
      <c r="I1456" s="158">
        <v>1.0972933430870519E-2</v>
      </c>
      <c r="J1456" s="158">
        <v>0.99999999999999989</v>
      </c>
      <c r="K1456" s="159">
        <v>1367</v>
      </c>
      <c r="L1456" s="141"/>
      <c r="M1456" s="158" t="s">
        <v>294</v>
      </c>
      <c r="N1456" s="158" t="s">
        <v>294</v>
      </c>
      <c r="O1456" s="158">
        <v>0.182</v>
      </c>
      <c r="P1456" s="158">
        <v>0.22500000000000001</v>
      </c>
      <c r="Q1456" s="158">
        <v>0.48</v>
      </c>
      <c r="R1456" s="158">
        <v>0.53300000000000003</v>
      </c>
      <c r="S1456" s="158">
        <v>0.16600000000000001</v>
      </c>
      <c r="T1456" s="158">
        <v>0.20699999999999999</v>
      </c>
      <c r="U1456" s="158">
        <v>1.7999999999999999E-2</v>
      </c>
      <c r="V1456" s="158">
        <v>3.5000000000000003E-2</v>
      </c>
      <c r="W1456" s="158">
        <v>5.7000000000000002E-2</v>
      </c>
      <c r="X1456" s="158">
        <v>8.3000000000000004E-2</v>
      </c>
      <c r="Y1456" s="158" t="s">
        <v>294</v>
      </c>
      <c r="Z1456" s="158" t="s">
        <v>294</v>
      </c>
      <c r="AA1456" s="158">
        <v>7.0000000000000001E-3</v>
      </c>
      <c r="AB1456" s="158">
        <v>1.7999999999999999E-2</v>
      </c>
    </row>
    <row r="1457" spans="1:28" x14ac:dyDescent="0.25">
      <c r="A1457" s="159" t="s">
        <v>5379</v>
      </c>
      <c r="B1457" s="158">
        <v>4.5647199283653371E-2</v>
      </c>
      <c r="C1457" s="158">
        <v>0.33017610188040991</v>
      </c>
      <c r="D1457" s="158">
        <v>0.23985673067356483</v>
      </c>
      <c r="E1457" s="158">
        <v>9.6507810168142472E-2</v>
      </c>
      <c r="F1457" s="158">
        <v>1.5660133320067656E-2</v>
      </c>
      <c r="G1457" s="158">
        <v>0.25141776937618149</v>
      </c>
      <c r="H1457" s="158">
        <v>4.6761516267038103E-3</v>
      </c>
      <c r="I1457" s="158">
        <v>1.605810367127649E-2</v>
      </c>
      <c r="J1457" s="158">
        <v>0.99999999999999989</v>
      </c>
      <c r="K1457" s="159">
        <v>50255</v>
      </c>
      <c r="L1457" s="141"/>
      <c r="M1457" s="158">
        <v>4.3999999999999997E-2</v>
      </c>
      <c r="N1457" s="158">
        <v>4.8000000000000001E-2</v>
      </c>
      <c r="O1457" s="158">
        <v>0.32600000000000001</v>
      </c>
      <c r="P1457" s="158">
        <v>0.33400000000000002</v>
      </c>
      <c r="Q1457" s="158">
        <v>0.23599999999999999</v>
      </c>
      <c r="R1457" s="158">
        <v>0.24399999999999999</v>
      </c>
      <c r="S1457" s="158">
        <v>9.4E-2</v>
      </c>
      <c r="T1457" s="158">
        <v>9.9000000000000005E-2</v>
      </c>
      <c r="U1457" s="158">
        <v>1.4999999999999999E-2</v>
      </c>
      <c r="V1457" s="158">
        <v>1.7000000000000001E-2</v>
      </c>
      <c r="W1457" s="158">
        <v>0.248</v>
      </c>
      <c r="X1457" s="158">
        <v>0.255</v>
      </c>
      <c r="Y1457" s="158">
        <v>4.0000000000000001E-3</v>
      </c>
      <c r="Z1457" s="158">
        <v>5.0000000000000001E-3</v>
      </c>
      <c r="AA1457" s="158">
        <v>1.4999999999999999E-2</v>
      </c>
      <c r="AB1457" s="158">
        <v>1.7000000000000001E-2</v>
      </c>
    </row>
    <row r="1458" spans="1:28" x14ac:dyDescent="0.25">
      <c r="A1458" s="159" t="s">
        <v>5380</v>
      </c>
      <c r="B1458" s="158" t="s">
        <v>294</v>
      </c>
      <c r="C1458" s="158">
        <v>0.15463917525773196</v>
      </c>
      <c r="D1458" s="158">
        <v>0.18298969072164947</v>
      </c>
      <c r="E1458" s="158">
        <v>7.9896907216494839E-2</v>
      </c>
      <c r="F1458" s="158">
        <v>1.2886597938144329E-2</v>
      </c>
      <c r="G1458" s="158">
        <v>0.55670103092783507</v>
      </c>
      <c r="H1458" s="158">
        <v>1.0309278350515464E-2</v>
      </c>
      <c r="I1458" s="158">
        <v>2.5773195876288659E-3</v>
      </c>
      <c r="J1458" s="158">
        <v>1</v>
      </c>
      <c r="K1458" s="159">
        <v>388</v>
      </c>
      <c r="L1458" s="141"/>
      <c r="M1458" s="158" t="s">
        <v>294</v>
      </c>
      <c r="N1458" s="158" t="s">
        <v>294</v>
      </c>
      <c r="O1458" s="158">
        <v>0.122</v>
      </c>
      <c r="P1458" s="158">
        <v>0.19400000000000001</v>
      </c>
      <c r="Q1458" s="158">
        <v>0.14799999999999999</v>
      </c>
      <c r="R1458" s="158">
        <v>0.22500000000000001</v>
      </c>
      <c r="S1458" s="158">
        <v>5.7000000000000002E-2</v>
      </c>
      <c r="T1458" s="158">
        <v>0.111</v>
      </c>
      <c r="U1458" s="158">
        <v>6.0000000000000001E-3</v>
      </c>
      <c r="V1458" s="158">
        <v>0.03</v>
      </c>
      <c r="W1458" s="158">
        <v>0.50700000000000001</v>
      </c>
      <c r="X1458" s="158">
        <v>0.60499999999999998</v>
      </c>
      <c r="Y1458" s="158">
        <v>4.0000000000000001E-3</v>
      </c>
      <c r="Z1458" s="158">
        <v>2.5999999999999999E-2</v>
      </c>
      <c r="AA1458" s="158">
        <v>0</v>
      </c>
      <c r="AB1458" s="158">
        <v>1.4E-2</v>
      </c>
    </row>
    <row r="1459" spans="1:28" x14ac:dyDescent="0.25">
      <c r="A1459" s="159" t="s">
        <v>5381</v>
      </c>
      <c r="B1459" s="158" t="s">
        <v>294</v>
      </c>
      <c r="C1459" s="158">
        <v>0.34440677966101696</v>
      </c>
      <c r="D1459" s="158">
        <v>0.28271186440677964</v>
      </c>
      <c r="E1459" s="158">
        <v>0.13355932203389831</v>
      </c>
      <c r="F1459" s="158">
        <v>9.4915254237288131E-3</v>
      </c>
      <c r="G1459" s="158">
        <v>0.21288135593220339</v>
      </c>
      <c r="H1459" s="158">
        <v>4.7457627118644066E-3</v>
      </c>
      <c r="I1459" s="158">
        <v>1.2203389830508475E-2</v>
      </c>
      <c r="J1459" s="158">
        <v>1</v>
      </c>
      <c r="K1459" s="159">
        <v>1475</v>
      </c>
      <c r="L1459" s="141"/>
      <c r="M1459" s="158" t="s">
        <v>294</v>
      </c>
      <c r="N1459" s="158" t="s">
        <v>294</v>
      </c>
      <c r="O1459" s="158">
        <v>0.32100000000000001</v>
      </c>
      <c r="P1459" s="158">
        <v>0.36899999999999999</v>
      </c>
      <c r="Q1459" s="158">
        <v>0.26</v>
      </c>
      <c r="R1459" s="158">
        <v>0.30599999999999999</v>
      </c>
      <c r="S1459" s="158">
        <v>0.11700000000000001</v>
      </c>
      <c r="T1459" s="158">
        <v>0.152</v>
      </c>
      <c r="U1459" s="158">
        <v>6.0000000000000001E-3</v>
      </c>
      <c r="V1459" s="158">
        <v>1.6E-2</v>
      </c>
      <c r="W1459" s="158">
        <v>0.193</v>
      </c>
      <c r="X1459" s="158">
        <v>0.23499999999999999</v>
      </c>
      <c r="Y1459" s="158">
        <v>2E-3</v>
      </c>
      <c r="Z1459" s="158">
        <v>0.01</v>
      </c>
      <c r="AA1459" s="158">
        <v>8.0000000000000002E-3</v>
      </c>
      <c r="AB1459" s="158">
        <v>1.9E-2</v>
      </c>
    </row>
    <row r="1460" spans="1:28" x14ac:dyDescent="0.25">
      <c r="A1460" s="159" t="s">
        <v>5382</v>
      </c>
      <c r="B1460" s="158" t="s">
        <v>294</v>
      </c>
      <c r="C1460" s="158">
        <v>8.7609511889862324E-3</v>
      </c>
      <c r="D1460" s="158">
        <v>0.18648310387984982</v>
      </c>
      <c r="E1460" s="158">
        <v>0.16020025031289112</v>
      </c>
      <c r="F1460" s="158">
        <v>3.5043804755944929E-2</v>
      </c>
      <c r="G1460" s="158">
        <v>0.59324155193992489</v>
      </c>
      <c r="H1460" s="158">
        <v>3.7546933667083854E-3</v>
      </c>
      <c r="I1460" s="158">
        <v>1.2515644555694618E-2</v>
      </c>
      <c r="J1460" s="158">
        <v>1</v>
      </c>
      <c r="K1460" s="159">
        <v>799</v>
      </c>
      <c r="L1460" s="141"/>
      <c r="M1460" s="158" t="s">
        <v>294</v>
      </c>
      <c r="N1460" s="158" t="s">
        <v>294</v>
      </c>
      <c r="O1460" s="158">
        <v>4.0000000000000001E-3</v>
      </c>
      <c r="P1460" s="158">
        <v>1.7999999999999999E-2</v>
      </c>
      <c r="Q1460" s="158">
        <v>0.161</v>
      </c>
      <c r="R1460" s="158">
        <v>0.215</v>
      </c>
      <c r="S1460" s="158">
        <v>0.13600000000000001</v>
      </c>
      <c r="T1460" s="158">
        <v>0.187</v>
      </c>
      <c r="U1460" s="158">
        <v>2.4E-2</v>
      </c>
      <c r="V1460" s="158">
        <v>0.05</v>
      </c>
      <c r="W1460" s="158">
        <v>0.55900000000000005</v>
      </c>
      <c r="X1460" s="158">
        <v>0.627</v>
      </c>
      <c r="Y1460" s="158">
        <v>1E-3</v>
      </c>
      <c r="Z1460" s="158">
        <v>1.0999999999999999E-2</v>
      </c>
      <c r="AA1460" s="158">
        <v>7.0000000000000001E-3</v>
      </c>
      <c r="AB1460" s="158">
        <v>2.3E-2</v>
      </c>
    </row>
    <row r="1461" spans="1:28" x14ac:dyDescent="0.25">
      <c r="A1461" s="159" t="s">
        <v>5383</v>
      </c>
      <c r="B1461" s="158" t="s">
        <v>294</v>
      </c>
      <c r="C1461" s="158">
        <v>0.1032258064516129</v>
      </c>
      <c r="D1461" s="158">
        <v>0.19032258064516128</v>
      </c>
      <c r="E1461" s="158">
        <v>6.2580645161290319E-2</v>
      </c>
      <c r="F1461" s="158">
        <v>6.4516129032258064E-3</v>
      </c>
      <c r="G1461" s="158">
        <v>0.5916129032258064</v>
      </c>
      <c r="H1461" s="158">
        <v>2.0645161290322581E-2</v>
      </c>
      <c r="I1461" s="158">
        <v>2.5161290322580646E-2</v>
      </c>
      <c r="J1461" s="158">
        <v>0.99999999999999989</v>
      </c>
      <c r="K1461" s="159">
        <v>1550</v>
      </c>
      <c r="L1461" s="141"/>
      <c r="M1461" s="158" t="s">
        <v>294</v>
      </c>
      <c r="N1461" s="158" t="s">
        <v>294</v>
      </c>
      <c r="O1461" s="158">
        <v>8.8999999999999996E-2</v>
      </c>
      <c r="P1461" s="158">
        <v>0.11899999999999999</v>
      </c>
      <c r="Q1461" s="158">
        <v>0.17199999999999999</v>
      </c>
      <c r="R1461" s="158">
        <v>0.21099999999999999</v>
      </c>
      <c r="S1461" s="158">
        <v>5.1999999999999998E-2</v>
      </c>
      <c r="T1461" s="158">
        <v>7.5999999999999998E-2</v>
      </c>
      <c r="U1461" s="158">
        <v>4.0000000000000001E-3</v>
      </c>
      <c r="V1461" s="158">
        <v>1.2E-2</v>
      </c>
      <c r="W1461" s="158">
        <v>0.56699999999999995</v>
      </c>
      <c r="X1461" s="158">
        <v>0.61599999999999999</v>
      </c>
      <c r="Y1461" s="158">
        <v>1.4999999999999999E-2</v>
      </c>
      <c r="Z1461" s="158">
        <v>2.9000000000000001E-2</v>
      </c>
      <c r="AA1461" s="158">
        <v>1.7999999999999999E-2</v>
      </c>
      <c r="AB1461" s="158">
        <v>3.4000000000000002E-2</v>
      </c>
    </row>
    <row r="1462" spans="1:28" x14ac:dyDescent="0.25">
      <c r="A1462" s="159" t="s">
        <v>5384</v>
      </c>
      <c r="B1462" s="158">
        <v>0.16918429003021149</v>
      </c>
      <c r="C1462" s="158">
        <v>0.20543806646525681</v>
      </c>
      <c r="D1462" s="158">
        <v>0.35045317220543809</v>
      </c>
      <c r="E1462" s="158">
        <v>0.1163141993957704</v>
      </c>
      <c r="F1462" s="158">
        <v>7.5528700906344415E-3</v>
      </c>
      <c r="G1462" s="158">
        <v>0.12839879154078551</v>
      </c>
      <c r="H1462" s="158">
        <v>4.5317220543806651E-3</v>
      </c>
      <c r="I1462" s="158">
        <v>1.812688821752266E-2</v>
      </c>
      <c r="J1462" s="158">
        <v>0.99999999999999989</v>
      </c>
      <c r="K1462" s="159">
        <v>662</v>
      </c>
      <c r="L1462" s="141"/>
      <c r="M1462" s="158">
        <v>0.14299999999999999</v>
      </c>
      <c r="N1462" s="158">
        <v>0.2</v>
      </c>
      <c r="O1462" s="158">
        <v>0.17599999999999999</v>
      </c>
      <c r="P1462" s="158">
        <v>0.23799999999999999</v>
      </c>
      <c r="Q1462" s="158">
        <v>0.315</v>
      </c>
      <c r="R1462" s="158">
        <v>0.38800000000000001</v>
      </c>
      <c r="S1462" s="158">
        <v>9.4E-2</v>
      </c>
      <c r="T1462" s="158">
        <v>0.14299999999999999</v>
      </c>
      <c r="U1462" s="158">
        <v>3.0000000000000001E-3</v>
      </c>
      <c r="V1462" s="158">
        <v>1.7999999999999999E-2</v>
      </c>
      <c r="W1462" s="158">
        <v>0.105</v>
      </c>
      <c r="X1462" s="158">
        <v>0.156</v>
      </c>
      <c r="Y1462" s="158">
        <v>2E-3</v>
      </c>
      <c r="Z1462" s="158">
        <v>1.2999999999999999E-2</v>
      </c>
      <c r="AA1462" s="158">
        <v>0.01</v>
      </c>
      <c r="AB1462" s="158">
        <v>3.1E-2</v>
      </c>
    </row>
    <row r="1463" spans="1:28" x14ac:dyDescent="0.25">
      <c r="A1463" s="159" t="s">
        <v>5385</v>
      </c>
      <c r="B1463" s="158">
        <v>0.29710723989132171</v>
      </c>
      <c r="C1463" s="158">
        <v>1.4383890043151669E-3</v>
      </c>
      <c r="D1463" s="158">
        <v>0.48713440946140324</v>
      </c>
      <c r="E1463" s="158">
        <v>0.14799424644398274</v>
      </c>
      <c r="F1463" s="158">
        <v>2.2055298066165893E-2</v>
      </c>
      <c r="G1463" s="158">
        <v>1.0388365031165095E-2</v>
      </c>
      <c r="H1463" s="158" t="s">
        <v>294</v>
      </c>
      <c r="I1463" s="158">
        <v>3.388205210164616E-2</v>
      </c>
      <c r="J1463" s="158">
        <v>1</v>
      </c>
      <c r="K1463" s="159">
        <v>6257</v>
      </c>
      <c r="L1463" s="141"/>
      <c r="M1463" s="158">
        <v>0.28599999999999998</v>
      </c>
      <c r="N1463" s="158">
        <v>0.309</v>
      </c>
      <c r="O1463" s="158">
        <v>1E-3</v>
      </c>
      <c r="P1463" s="158">
        <v>3.0000000000000001E-3</v>
      </c>
      <c r="Q1463" s="158">
        <v>0.47499999999999998</v>
      </c>
      <c r="R1463" s="158">
        <v>0.5</v>
      </c>
      <c r="S1463" s="158">
        <v>0.13900000000000001</v>
      </c>
      <c r="T1463" s="158">
        <v>0.157</v>
      </c>
      <c r="U1463" s="158">
        <v>1.9E-2</v>
      </c>
      <c r="V1463" s="158">
        <v>2.5999999999999999E-2</v>
      </c>
      <c r="W1463" s="158">
        <v>8.0000000000000002E-3</v>
      </c>
      <c r="X1463" s="158">
        <v>1.2999999999999999E-2</v>
      </c>
      <c r="Y1463" s="158" t="s">
        <v>294</v>
      </c>
      <c r="Z1463" s="158" t="s">
        <v>294</v>
      </c>
      <c r="AA1463" s="158">
        <v>0.03</v>
      </c>
      <c r="AB1463" s="158">
        <v>3.9E-2</v>
      </c>
    </row>
    <row r="1464" spans="1:28" x14ac:dyDescent="0.25">
      <c r="A1464" s="159" t="s">
        <v>5386</v>
      </c>
      <c r="B1464" s="158">
        <v>7.1603082127419657E-2</v>
      </c>
      <c r="C1464" s="158">
        <v>0.28735200150347678</v>
      </c>
      <c r="D1464" s="158">
        <v>0.22646119150535612</v>
      </c>
      <c r="E1464" s="158">
        <v>7.6113512497650818E-2</v>
      </c>
      <c r="F1464" s="158">
        <v>2.4055628641232851E-2</v>
      </c>
      <c r="G1464" s="158">
        <v>0.29806427363277577</v>
      </c>
      <c r="H1464" s="158">
        <v>5.0742341665100544E-3</v>
      </c>
      <c r="I1464" s="158">
        <v>1.1276075925577899E-2</v>
      </c>
      <c r="J1464" s="158">
        <v>1.0000000000000002</v>
      </c>
      <c r="K1464" s="159">
        <v>5321</v>
      </c>
      <c r="L1464" s="141"/>
      <c r="M1464" s="158">
        <v>6.5000000000000002E-2</v>
      </c>
      <c r="N1464" s="158">
        <v>7.9000000000000001E-2</v>
      </c>
      <c r="O1464" s="158">
        <v>0.27500000000000002</v>
      </c>
      <c r="P1464" s="158">
        <v>0.3</v>
      </c>
      <c r="Q1464" s="158">
        <v>0.215</v>
      </c>
      <c r="R1464" s="158">
        <v>0.23799999999999999</v>
      </c>
      <c r="S1464" s="158">
        <v>6.9000000000000006E-2</v>
      </c>
      <c r="T1464" s="158">
        <v>8.4000000000000005E-2</v>
      </c>
      <c r="U1464" s="158">
        <v>0.02</v>
      </c>
      <c r="V1464" s="158">
        <v>2.9000000000000001E-2</v>
      </c>
      <c r="W1464" s="158">
        <v>0.28599999999999998</v>
      </c>
      <c r="X1464" s="158">
        <v>0.31</v>
      </c>
      <c r="Y1464" s="158">
        <v>3.0000000000000001E-3</v>
      </c>
      <c r="Z1464" s="158">
        <v>7.0000000000000001E-3</v>
      </c>
      <c r="AA1464" s="158">
        <v>8.9999999999999993E-3</v>
      </c>
      <c r="AB1464" s="158">
        <v>1.4E-2</v>
      </c>
    </row>
    <row r="1465" spans="1:28" x14ac:dyDescent="0.25">
      <c r="A1465" s="159" t="s">
        <v>5387</v>
      </c>
      <c r="B1465" s="158">
        <v>0.57845433255269318</v>
      </c>
      <c r="C1465" s="158">
        <v>0.24355971896955503</v>
      </c>
      <c r="D1465" s="158">
        <v>0.10655737704918032</v>
      </c>
      <c r="E1465" s="158">
        <v>3.6299765807962528E-2</v>
      </c>
      <c r="F1465" s="158">
        <v>2.34192037470726E-3</v>
      </c>
      <c r="G1465" s="158">
        <v>1.288056206088993E-2</v>
      </c>
      <c r="H1465" s="158" t="s">
        <v>294</v>
      </c>
      <c r="I1465" s="158">
        <v>1.9906323185011711E-2</v>
      </c>
      <c r="J1465" s="158">
        <v>1</v>
      </c>
      <c r="K1465" s="159">
        <v>854</v>
      </c>
      <c r="L1465" s="141"/>
      <c r="M1465" s="158">
        <v>0.54500000000000004</v>
      </c>
      <c r="N1465" s="158">
        <v>0.61099999999999999</v>
      </c>
      <c r="O1465" s="158">
        <v>0.216</v>
      </c>
      <c r="P1465" s="158">
        <v>0.27300000000000002</v>
      </c>
      <c r="Q1465" s="158">
        <v>8.7999999999999995E-2</v>
      </c>
      <c r="R1465" s="158">
        <v>0.129</v>
      </c>
      <c r="S1465" s="158">
        <v>2.5999999999999999E-2</v>
      </c>
      <c r="T1465" s="158">
        <v>5.0999999999999997E-2</v>
      </c>
      <c r="U1465" s="158">
        <v>1E-3</v>
      </c>
      <c r="V1465" s="158">
        <v>8.0000000000000002E-3</v>
      </c>
      <c r="W1465" s="158">
        <v>7.0000000000000001E-3</v>
      </c>
      <c r="X1465" s="158">
        <v>2.3E-2</v>
      </c>
      <c r="Y1465" s="158" t="s">
        <v>294</v>
      </c>
      <c r="Z1465" s="158" t="s">
        <v>294</v>
      </c>
      <c r="AA1465" s="158">
        <v>1.2E-2</v>
      </c>
      <c r="AB1465" s="158">
        <v>3.2000000000000001E-2</v>
      </c>
    </row>
    <row r="1466" spans="1:28" x14ac:dyDescent="0.25">
      <c r="A1466" s="159" t="s">
        <v>5388</v>
      </c>
      <c r="B1466" s="158">
        <v>0.27305825242718446</v>
      </c>
      <c r="C1466" s="158">
        <v>0.55825242718446599</v>
      </c>
      <c r="D1466" s="158">
        <v>7.5394417475728157E-2</v>
      </c>
      <c r="E1466" s="158">
        <v>2.3058252427184466E-2</v>
      </c>
      <c r="F1466" s="158">
        <v>1.2135922330097086E-3</v>
      </c>
      <c r="G1466" s="158">
        <v>5.3246359223300968E-2</v>
      </c>
      <c r="H1466" s="158">
        <v>3.9441747572815534E-3</v>
      </c>
      <c r="I1466" s="158">
        <v>1.183252427184466E-2</v>
      </c>
      <c r="J1466" s="158">
        <v>1.0000000000000002</v>
      </c>
      <c r="K1466" s="159">
        <v>6592</v>
      </c>
      <c r="L1466" s="141"/>
      <c r="M1466" s="158">
        <v>0.26200000000000001</v>
      </c>
      <c r="N1466" s="158">
        <v>0.28399999999999997</v>
      </c>
      <c r="O1466" s="158">
        <v>0.54600000000000004</v>
      </c>
      <c r="P1466" s="158">
        <v>0.56999999999999995</v>
      </c>
      <c r="Q1466" s="158">
        <v>6.9000000000000006E-2</v>
      </c>
      <c r="R1466" s="158">
        <v>8.2000000000000003E-2</v>
      </c>
      <c r="S1466" s="158">
        <v>0.02</v>
      </c>
      <c r="T1466" s="158">
        <v>2.7E-2</v>
      </c>
      <c r="U1466" s="158">
        <v>1E-3</v>
      </c>
      <c r="V1466" s="158">
        <v>2E-3</v>
      </c>
      <c r="W1466" s="158">
        <v>4.8000000000000001E-2</v>
      </c>
      <c r="X1466" s="158">
        <v>5.8999999999999997E-2</v>
      </c>
      <c r="Y1466" s="158">
        <v>3.0000000000000001E-3</v>
      </c>
      <c r="Z1466" s="158">
        <v>6.0000000000000001E-3</v>
      </c>
      <c r="AA1466" s="158">
        <v>8.9999999999999993E-3</v>
      </c>
      <c r="AB1466" s="158">
        <v>1.4999999999999999E-2</v>
      </c>
    </row>
    <row r="1467" spans="1:28" x14ac:dyDescent="0.25">
      <c r="A1467" s="159" t="s">
        <v>5389</v>
      </c>
      <c r="B1467" s="158" t="s">
        <v>294</v>
      </c>
      <c r="C1467" s="158">
        <v>0.47619047619047616</v>
      </c>
      <c r="D1467" s="158">
        <v>0.30385487528344673</v>
      </c>
      <c r="E1467" s="158">
        <v>8.390022675736962E-2</v>
      </c>
      <c r="F1467" s="158" t="s">
        <v>294</v>
      </c>
      <c r="G1467" s="158">
        <v>0.13151927437641722</v>
      </c>
      <c r="H1467" s="158">
        <v>4.5351473922902496E-3</v>
      </c>
      <c r="I1467" s="158" t="s">
        <v>294</v>
      </c>
      <c r="J1467" s="158">
        <v>1</v>
      </c>
      <c r="K1467" s="159">
        <v>441</v>
      </c>
      <c r="L1467" s="141"/>
      <c r="M1467" s="158" t="s">
        <v>294</v>
      </c>
      <c r="N1467" s="158" t="s">
        <v>294</v>
      </c>
      <c r="O1467" s="158">
        <v>0.43</v>
      </c>
      <c r="P1467" s="158">
        <v>0.52300000000000002</v>
      </c>
      <c r="Q1467" s="158">
        <v>0.26300000000000001</v>
      </c>
      <c r="R1467" s="158">
        <v>0.34799999999999998</v>
      </c>
      <c r="S1467" s="158">
        <v>6.0999999999999999E-2</v>
      </c>
      <c r="T1467" s="158">
        <v>0.114</v>
      </c>
      <c r="U1467" s="158" t="s">
        <v>294</v>
      </c>
      <c r="V1467" s="158" t="s">
        <v>294</v>
      </c>
      <c r="W1467" s="158">
        <v>0.10299999999999999</v>
      </c>
      <c r="X1467" s="158">
        <v>0.16600000000000001</v>
      </c>
      <c r="Y1467" s="158">
        <v>1E-3</v>
      </c>
      <c r="Z1467" s="158">
        <v>1.6E-2</v>
      </c>
      <c r="AA1467" s="158" t="s">
        <v>294</v>
      </c>
      <c r="AB1467" s="158" t="s">
        <v>294</v>
      </c>
    </row>
    <row r="1468" spans="1:28" x14ac:dyDescent="0.25">
      <c r="A1468" s="159" t="s">
        <v>5390</v>
      </c>
      <c r="B1468" s="158" t="s">
        <v>294</v>
      </c>
      <c r="C1468" s="158">
        <v>0.37931034482758619</v>
      </c>
      <c r="D1468" s="158">
        <v>0.28735632183908044</v>
      </c>
      <c r="E1468" s="158">
        <v>0.12643678160919541</v>
      </c>
      <c r="F1468" s="158">
        <v>1.1494252873563218E-2</v>
      </c>
      <c r="G1468" s="158">
        <v>0.17241379310344829</v>
      </c>
      <c r="H1468" s="158">
        <v>1.1494252873563218E-2</v>
      </c>
      <c r="I1468" s="158">
        <v>1.1494252873563218E-2</v>
      </c>
      <c r="J1468" s="158">
        <v>1</v>
      </c>
      <c r="K1468" s="159">
        <v>87</v>
      </c>
      <c r="L1468" s="141"/>
      <c r="M1468" s="158" t="s">
        <v>294</v>
      </c>
      <c r="N1468" s="158" t="s">
        <v>294</v>
      </c>
      <c r="O1468" s="158">
        <v>0.28499999999999998</v>
      </c>
      <c r="P1468" s="158">
        <v>0.48399999999999999</v>
      </c>
      <c r="Q1468" s="158">
        <v>0.20300000000000001</v>
      </c>
      <c r="R1468" s="158">
        <v>0.39</v>
      </c>
      <c r="S1468" s="158">
        <v>7.1999999999999995E-2</v>
      </c>
      <c r="T1468" s="158">
        <v>0.21199999999999999</v>
      </c>
      <c r="U1468" s="158">
        <v>2E-3</v>
      </c>
      <c r="V1468" s="158">
        <v>6.2E-2</v>
      </c>
      <c r="W1468" s="158">
        <v>0.107</v>
      </c>
      <c r="X1468" s="158">
        <v>0.26500000000000001</v>
      </c>
      <c r="Y1468" s="158">
        <v>2E-3</v>
      </c>
      <c r="Z1468" s="158">
        <v>6.2E-2</v>
      </c>
      <c r="AA1468" s="158">
        <v>2E-3</v>
      </c>
      <c r="AB1468" s="158">
        <v>6.2E-2</v>
      </c>
    </row>
    <row r="1469" spans="1:28" x14ac:dyDescent="0.25">
      <c r="A1469" s="159" t="s">
        <v>5391</v>
      </c>
      <c r="B1469" s="158" t="s">
        <v>294</v>
      </c>
      <c r="C1469" s="158">
        <v>0.4590443686006826</v>
      </c>
      <c r="D1469" s="158">
        <v>0.20989761092150169</v>
      </c>
      <c r="E1469" s="158">
        <v>0.24744027303754265</v>
      </c>
      <c r="F1469" s="158">
        <v>6.8259385665529011E-3</v>
      </c>
      <c r="G1469" s="158">
        <v>7.3378839590443681E-2</v>
      </c>
      <c r="H1469" s="158">
        <v>1.7064846416382253E-3</v>
      </c>
      <c r="I1469" s="158">
        <v>1.7064846416382253E-3</v>
      </c>
      <c r="J1469" s="158">
        <v>1</v>
      </c>
      <c r="K1469" s="159">
        <v>586</v>
      </c>
      <c r="L1469" s="141"/>
      <c r="M1469" s="158" t="s">
        <v>294</v>
      </c>
      <c r="N1469" s="158" t="s">
        <v>294</v>
      </c>
      <c r="O1469" s="158">
        <v>0.41899999999999998</v>
      </c>
      <c r="P1469" s="158">
        <v>0.5</v>
      </c>
      <c r="Q1469" s="158">
        <v>0.17899999999999999</v>
      </c>
      <c r="R1469" s="158">
        <v>0.245</v>
      </c>
      <c r="S1469" s="158">
        <v>0.214</v>
      </c>
      <c r="T1469" s="158">
        <v>0.28399999999999997</v>
      </c>
      <c r="U1469" s="158">
        <v>3.0000000000000001E-3</v>
      </c>
      <c r="V1469" s="158">
        <v>1.7000000000000001E-2</v>
      </c>
      <c r="W1469" s="158">
        <v>5.5E-2</v>
      </c>
      <c r="X1469" s="158">
        <v>9.7000000000000003E-2</v>
      </c>
      <c r="Y1469" s="158">
        <v>0</v>
      </c>
      <c r="Z1469" s="158">
        <v>0.01</v>
      </c>
      <c r="AA1469" s="158">
        <v>0</v>
      </c>
      <c r="AB1469" s="158">
        <v>0.01</v>
      </c>
    </row>
    <row r="1470" spans="1:28" x14ac:dyDescent="0.25">
      <c r="A1470" s="159" t="s">
        <v>5392</v>
      </c>
      <c r="B1470" s="158" t="s">
        <v>294</v>
      </c>
      <c r="C1470" s="158">
        <v>0.55693581780538304</v>
      </c>
      <c r="D1470" s="158">
        <v>0.2608695652173913</v>
      </c>
      <c r="E1470" s="158">
        <v>7.2463768115942032E-2</v>
      </c>
      <c r="F1470" s="158">
        <v>4.140786749482402E-3</v>
      </c>
      <c r="G1470" s="158">
        <v>9.5238095238095233E-2</v>
      </c>
      <c r="H1470" s="158">
        <v>2.070393374741201E-3</v>
      </c>
      <c r="I1470" s="158">
        <v>8.2815734989648039E-3</v>
      </c>
      <c r="J1470" s="158">
        <v>1</v>
      </c>
      <c r="K1470" s="159">
        <v>483</v>
      </c>
      <c r="L1470" s="141"/>
      <c r="M1470" s="158" t="s">
        <v>294</v>
      </c>
      <c r="N1470" s="158" t="s">
        <v>294</v>
      </c>
      <c r="O1470" s="158">
        <v>0.51200000000000001</v>
      </c>
      <c r="P1470" s="158">
        <v>0.60099999999999998</v>
      </c>
      <c r="Q1470" s="158">
        <v>0.224</v>
      </c>
      <c r="R1470" s="158">
        <v>0.30199999999999999</v>
      </c>
      <c r="S1470" s="158">
        <v>5.2999999999999999E-2</v>
      </c>
      <c r="T1470" s="158">
        <v>9.9000000000000005E-2</v>
      </c>
      <c r="U1470" s="158">
        <v>1E-3</v>
      </c>
      <c r="V1470" s="158">
        <v>1.4999999999999999E-2</v>
      </c>
      <c r="W1470" s="158">
        <v>7.1999999999999995E-2</v>
      </c>
      <c r="X1470" s="158">
        <v>0.125</v>
      </c>
      <c r="Y1470" s="158">
        <v>0</v>
      </c>
      <c r="Z1470" s="158">
        <v>1.2E-2</v>
      </c>
      <c r="AA1470" s="158">
        <v>3.0000000000000001E-3</v>
      </c>
      <c r="AB1470" s="158">
        <v>2.1000000000000001E-2</v>
      </c>
    </row>
    <row r="1471" spans="1:28" x14ac:dyDescent="0.25">
      <c r="A1471" s="159" t="s">
        <v>5393</v>
      </c>
      <c r="B1471" s="158" t="s">
        <v>294</v>
      </c>
      <c r="C1471" s="158">
        <v>0.36790123456790125</v>
      </c>
      <c r="D1471" s="158">
        <v>0.31358024691358027</v>
      </c>
      <c r="E1471" s="158">
        <v>0.15802469135802469</v>
      </c>
      <c r="F1471" s="158">
        <v>7.4074074074074077E-3</v>
      </c>
      <c r="G1471" s="158">
        <v>0.13580246913580246</v>
      </c>
      <c r="H1471" s="158">
        <v>2.4691358024691358E-3</v>
      </c>
      <c r="I1471" s="158">
        <v>1.4814814814814815E-2</v>
      </c>
      <c r="J1471" s="158">
        <v>1</v>
      </c>
      <c r="K1471" s="159">
        <v>405</v>
      </c>
      <c r="L1471" s="141"/>
      <c r="M1471" s="158" t="s">
        <v>294</v>
      </c>
      <c r="N1471" s="158" t="s">
        <v>294</v>
      </c>
      <c r="O1471" s="158">
        <v>0.32200000000000001</v>
      </c>
      <c r="P1471" s="158">
        <v>0.41599999999999998</v>
      </c>
      <c r="Q1471" s="158">
        <v>0.27</v>
      </c>
      <c r="R1471" s="158">
        <v>0.36</v>
      </c>
      <c r="S1471" s="158">
        <v>0.126</v>
      </c>
      <c r="T1471" s="158">
        <v>0.19700000000000001</v>
      </c>
      <c r="U1471" s="158">
        <v>3.0000000000000001E-3</v>
      </c>
      <c r="V1471" s="158">
        <v>2.1999999999999999E-2</v>
      </c>
      <c r="W1471" s="158">
        <v>0.106</v>
      </c>
      <c r="X1471" s="158">
        <v>0.17299999999999999</v>
      </c>
      <c r="Y1471" s="158">
        <v>0</v>
      </c>
      <c r="Z1471" s="158">
        <v>1.4E-2</v>
      </c>
      <c r="AA1471" s="158">
        <v>7.0000000000000001E-3</v>
      </c>
      <c r="AB1471" s="158">
        <v>3.2000000000000001E-2</v>
      </c>
    </row>
    <row r="1472" spans="1:28" x14ac:dyDescent="0.25">
      <c r="A1472" s="159" t="s">
        <v>5394</v>
      </c>
      <c r="B1472" s="158" t="s">
        <v>294</v>
      </c>
      <c r="C1472" s="158">
        <v>0.21934369602763384</v>
      </c>
      <c r="D1472" s="158">
        <v>0.53540587219343694</v>
      </c>
      <c r="E1472" s="158">
        <v>0.14680483592400692</v>
      </c>
      <c r="F1472" s="158">
        <v>1.2089810017271158E-2</v>
      </c>
      <c r="G1472" s="158">
        <v>6.3903281519861826E-2</v>
      </c>
      <c r="H1472" s="158">
        <v>3.4542314335060447E-3</v>
      </c>
      <c r="I1472" s="158">
        <v>1.8998272884283247E-2</v>
      </c>
      <c r="J1472" s="158">
        <v>1</v>
      </c>
      <c r="K1472" s="159">
        <v>579</v>
      </c>
      <c r="L1472" s="141"/>
      <c r="M1472" s="158" t="s">
        <v>294</v>
      </c>
      <c r="N1472" s="158" t="s">
        <v>294</v>
      </c>
      <c r="O1472" s="158">
        <v>0.188</v>
      </c>
      <c r="P1472" s="158">
        <v>0.255</v>
      </c>
      <c r="Q1472" s="158">
        <v>0.495</v>
      </c>
      <c r="R1472" s="158">
        <v>0.57599999999999996</v>
      </c>
      <c r="S1472" s="158">
        <v>0.12</v>
      </c>
      <c r="T1472" s="158">
        <v>0.17799999999999999</v>
      </c>
      <c r="U1472" s="158">
        <v>6.0000000000000001E-3</v>
      </c>
      <c r="V1472" s="158">
        <v>2.5000000000000001E-2</v>
      </c>
      <c r="W1472" s="158">
        <v>4.7E-2</v>
      </c>
      <c r="X1472" s="158">
        <v>8.6999999999999994E-2</v>
      </c>
      <c r="Y1472" s="158">
        <v>1E-3</v>
      </c>
      <c r="Z1472" s="158">
        <v>1.2999999999999999E-2</v>
      </c>
      <c r="AA1472" s="158">
        <v>1.0999999999999999E-2</v>
      </c>
      <c r="AB1472" s="158">
        <v>3.4000000000000002E-2</v>
      </c>
    </row>
    <row r="1473" spans="1:28" x14ac:dyDescent="0.25">
      <c r="A1473" s="159" t="s">
        <v>5395</v>
      </c>
      <c r="B1473" s="158" t="s">
        <v>294</v>
      </c>
      <c r="C1473" s="158">
        <v>0.31024096385542171</v>
      </c>
      <c r="D1473" s="158">
        <v>0.32228915662650603</v>
      </c>
      <c r="E1473" s="158">
        <v>0.10843373493975904</v>
      </c>
      <c r="F1473" s="158">
        <v>1.5060240963855422E-2</v>
      </c>
      <c r="G1473" s="158">
        <v>0.20481927710843373</v>
      </c>
      <c r="H1473" s="158" t="s">
        <v>294</v>
      </c>
      <c r="I1473" s="158">
        <v>3.9156626506024098E-2</v>
      </c>
      <c r="J1473" s="158">
        <v>1</v>
      </c>
      <c r="K1473" s="159">
        <v>332</v>
      </c>
      <c r="L1473" s="141"/>
      <c r="M1473" s="158" t="s">
        <v>294</v>
      </c>
      <c r="N1473" s="158" t="s">
        <v>294</v>
      </c>
      <c r="O1473" s="158">
        <v>0.26300000000000001</v>
      </c>
      <c r="P1473" s="158">
        <v>0.36199999999999999</v>
      </c>
      <c r="Q1473" s="158">
        <v>0.27400000000000002</v>
      </c>
      <c r="R1473" s="158">
        <v>0.374</v>
      </c>
      <c r="S1473" s="158">
        <v>7.9000000000000001E-2</v>
      </c>
      <c r="T1473" s="158">
        <v>0.14599999999999999</v>
      </c>
      <c r="U1473" s="158">
        <v>6.0000000000000001E-3</v>
      </c>
      <c r="V1473" s="158">
        <v>3.5000000000000003E-2</v>
      </c>
      <c r="W1473" s="158">
        <v>0.16500000000000001</v>
      </c>
      <c r="X1473" s="158">
        <v>0.251</v>
      </c>
      <c r="Y1473" s="158" t="s">
        <v>294</v>
      </c>
      <c r="Z1473" s="158" t="s">
        <v>294</v>
      </c>
      <c r="AA1473" s="158">
        <v>2.3E-2</v>
      </c>
      <c r="AB1473" s="158">
        <v>6.6000000000000003E-2</v>
      </c>
    </row>
    <row r="1474" spans="1:28" x14ac:dyDescent="0.25">
      <c r="A1474" s="159" t="s">
        <v>5396</v>
      </c>
      <c r="B1474" s="158" t="s">
        <v>294</v>
      </c>
      <c r="C1474" s="158">
        <v>0.2466619817287421</v>
      </c>
      <c r="D1474" s="158">
        <v>0.31553056921995781</v>
      </c>
      <c r="E1474" s="158">
        <v>0.17076598735066761</v>
      </c>
      <c r="F1474" s="158">
        <v>7.7301475755446238E-3</v>
      </c>
      <c r="G1474" s="158">
        <v>0.24174279690794098</v>
      </c>
      <c r="H1474" s="158">
        <v>2.1082220660576245E-3</v>
      </c>
      <c r="I1474" s="158">
        <v>1.5460295151089248E-2</v>
      </c>
      <c r="J1474" s="158">
        <v>1</v>
      </c>
      <c r="K1474" s="159">
        <v>1423</v>
      </c>
      <c r="L1474" s="141"/>
      <c r="M1474" s="158" t="s">
        <v>294</v>
      </c>
      <c r="N1474" s="158" t="s">
        <v>294</v>
      </c>
      <c r="O1474" s="158">
        <v>0.22500000000000001</v>
      </c>
      <c r="P1474" s="158">
        <v>0.27</v>
      </c>
      <c r="Q1474" s="158">
        <v>0.29199999999999998</v>
      </c>
      <c r="R1474" s="158">
        <v>0.34</v>
      </c>
      <c r="S1474" s="158">
        <v>0.152</v>
      </c>
      <c r="T1474" s="158">
        <v>0.191</v>
      </c>
      <c r="U1474" s="158">
        <v>4.0000000000000001E-3</v>
      </c>
      <c r="V1474" s="158">
        <v>1.4E-2</v>
      </c>
      <c r="W1474" s="158">
        <v>0.22</v>
      </c>
      <c r="X1474" s="158">
        <v>0.26500000000000001</v>
      </c>
      <c r="Y1474" s="158">
        <v>1E-3</v>
      </c>
      <c r="Z1474" s="158">
        <v>6.0000000000000001E-3</v>
      </c>
      <c r="AA1474" s="158">
        <v>0.01</v>
      </c>
      <c r="AB1474" s="158">
        <v>2.3E-2</v>
      </c>
    </row>
    <row r="1475" spans="1:28" x14ac:dyDescent="0.25">
      <c r="A1475" s="159" t="s">
        <v>5397</v>
      </c>
      <c r="B1475" s="158" t="s">
        <v>294</v>
      </c>
      <c r="C1475" s="158">
        <v>2.2727272727272728E-2</v>
      </c>
      <c r="D1475" s="158">
        <v>0.21212121212121213</v>
      </c>
      <c r="E1475" s="158">
        <v>0.10353535353535354</v>
      </c>
      <c r="F1475" s="158">
        <v>3.0303030303030304E-2</v>
      </c>
      <c r="G1475" s="158">
        <v>0.60353535353535348</v>
      </c>
      <c r="H1475" s="158">
        <v>5.0505050505050509E-3</v>
      </c>
      <c r="I1475" s="158">
        <v>2.2727272727272728E-2</v>
      </c>
      <c r="J1475" s="158">
        <v>1</v>
      </c>
      <c r="K1475" s="159">
        <v>396</v>
      </c>
      <c r="L1475" s="141"/>
      <c r="M1475" s="158" t="s">
        <v>294</v>
      </c>
      <c r="N1475" s="158" t="s">
        <v>294</v>
      </c>
      <c r="O1475" s="158">
        <v>1.2E-2</v>
      </c>
      <c r="P1475" s="158">
        <v>4.2999999999999997E-2</v>
      </c>
      <c r="Q1475" s="158">
        <v>0.17499999999999999</v>
      </c>
      <c r="R1475" s="158">
        <v>0.255</v>
      </c>
      <c r="S1475" s="158">
        <v>7.6999999999999999E-2</v>
      </c>
      <c r="T1475" s="158">
        <v>0.13700000000000001</v>
      </c>
      <c r="U1475" s="158">
        <v>1.7000000000000001E-2</v>
      </c>
      <c r="V1475" s="158">
        <v>5.1999999999999998E-2</v>
      </c>
      <c r="W1475" s="158">
        <v>0.55500000000000005</v>
      </c>
      <c r="X1475" s="158">
        <v>0.65</v>
      </c>
      <c r="Y1475" s="158">
        <v>1E-3</v>
      </c>
      <c r="Z1475" s="158">
        <v>1.7999999999999999E-2</v>
      </c>
      <c r="AA1475" s="158">
        <v>1.2E-2</v>
      </c>
      <c r="AB1475" s="158">
        <v>4.2999999999999997E-2</v>
      </c>
    </row>
    <row r="1476" spans="1:28" x14ac:dyDescent="0.25">
      <c r="A1476" s="159" t="s">
        <v>5398</v>
      </c>
      <c r="B1476" s="158" t="s">
        <v>294</v>
      </c>
      <c r="C1476" s="158">
        <v>0.21065375302663439</v>
      </c>
      <c r="D1476" s="158">
        <v>0.43099273607748184</v>
      </c>
      <c r="E1476" s="158">
        <v>7.990314769975787E-2</v>
      </c>
      <c r="F1476" s="158">
        <v>4.8426150121065378E-3</v>
      </c>
      <c r="G1476" s="158">
        <v>0.21549636803874092</v>
      </c>
      <c r="H1476" s="158" t="s">
        <v>294</v>
      </c>
      <c r="I1476" s="158">
        <v>5.8111380145278453E-2</v>
      </c>
      <c r="J1476" s="158">
        <v>1</v>
      </c>
      <c r="K1476" s="159">
        <v>413</v>
      </c>
      <c r="L1476" s="141"/>
      <c r="M1476" s="158" t="s">
        <v>294</v>
      </c>
      <c r="N1476" s="158" t="s">
        <v>294</v>
      </c>
      <c r="O1476" s="158">
        <v>0.17399999999999999</v>
      </c>
      <c r="P1476" s="158">
        <v>0.253</v>
      </c>
      <c r="Q1476" s="158">
        <v>0.38400000000000001</v>
      </c>
      <c r="R1476" s="158">
        <v>0.47899999999999998</v>
      </c>
      <c r="S1476" s="158">
        <v>5.7000000000000002E-2</v>
      </c>
      <c r="T1476" s="158">
        <v>0.11</v>
      </c>
      <c r="U1476" s="158">
        <v>1E-3</v>
      </c>
      <c r="V1476" s="158">
        <v>1.7000000000000001E-2</v>
      </c>
      <c r="W1476" s="158">
        <v>0.17899999999999999</v>
      </c>
      <c r="X1476" s="158">
        <v>0.25800000000000001</v>
      </c>
      <c r="Y1476" s="158" t="s">
        <v>294</v>
      </c>
      <c r="Z1476" s="158" t="s">
        <v>294</v>
      </c>
      <c r="AA1476" s="158">
        <v>3.9E-2</v>
      </c>
      <c r="AB1476" s="158">
        <v>8.5000000000000006E-2</v>
      </c>
    </row>
    <row r="1477" spans="1:28" x14ac:dyDescent="0.25">
      <c r="A1477" s="159" t="s">
        <v>5399</v>
      </c>
      <c r="B1477" s="158" t="s">
        <v>294</v>
      </c>
      <c r="C1477" s="158">
        <v>8.4677419354838704E-2</v>
      </c>
      <c r="D1477" s="158">
        <v>0.2661290322580645</v>
      </c>
      <c r="E1477" s="158">
        <v>9.6774193548387094E-2</v>
      </c>
      <c r="F1477" s="158">
        <v>5.2419354838709679E-2</v>
      </c>
      <c r="G1477" s="158">
        <v>0.46370967741935482</v>
      </c>
      <c r="H1477" s="158">
        <v>4.0322580645161289E-3</v>
      </c>
      <c r="I1477" s="158">
        <v>3.2258064516129031E-2</v>
      </c>
      <c r="J1477" s="158">
        <v>0.99999999999999989</v>
      </c>
      <c r="K1477" s="159">
        <v>248</v>
      </c>
      <c r="L1477" s="141"/>
      <c r="M1477" s="158" t="s">
        <v>294</v>
      </c>
      <c r="N1477" s="158" t="s">
        <v>294</v>
      </c>
      <c r="O1477" s="158">
        <v>5.6000000000000001E-2</v>
      </c>
      <c r="P1477" s="158">
        <v>0.126</v>
      </c>
      <c r="Q1477" s="158">
        <v>0.215</v>
      </c>
      <c r="R1477" s="158">
        <v>0.32400000000000001</v>
      </c>
      <c r="S1477" s="158">
        <v>6.6000000000000003E-2</v>
      </c>
      <c r="T1477" s="158">
        <v>0.14000000000000001</v>
      </c>
      <c r="U1477" s="158">
        <v>3.1E-2</v>
      </c>
      <c r="V1477" s="158">
        <v>8.7999999999999995E-2</v>
      </c>
      <c r="W1477" s="158">
        <v>0.40300000000000002</v>
      </c>
      <c r="X1477" s="158">
        <v>0.52600000000000002</v>
      </c>
      <c r="Y1477" s="158">
        <v>1E-3</v>
      </c>
      <c r="Z1477" s="158">
        <v>2.1999999999999999E-2</v>
      </c>
      <c r="AA1477" s="158">
        <v>1.6E-2</v>
      </c>
      <c r="AB1477" s="158">
        <v>6.2E-2</v>
      </c>
    </row>
    <row r="1478" spans="1:28" x14ac:dyDescent="0.25">
      <c r="A1478" s="159" t="s">
        <v>5400</v>
      </c>
      <c r="B1478" s="158" t="s">
        <v>294</v>
      </c>
      <c r="C1478" s="158">
        <v>0.10274963820549927</v>
      </c>
      <c r="D1478" s="158">
        <v>0.24602026049204051</v>
      </c>
      <c r="E1478" s="158">
        <v>0.15918958031837915</v>
      </c>
      <c r="F1478" s="158">
        <v>1.3024602026049204E-2</v>
      </c>
      <c r="G1478" s="158">
        <v>0.4283646888567294</v>
      </c>
      <c r="H1478" s="158">
        <v>1.1577424023154847E-2</v>
      </c>
      <c r="I1478" s="158">
        <v>3.9073806078147609E-2</v>
      </c>
      <c r="J1478" s="158">
        <v>1</v>
      </c>
      <c r="K1478" s="159">
        <v>691</v>
      </c>
      <c r="L1478" s="141"/>
      <c r="M1478" s="158" t="s">
        <v>294</v>
      </c>
      <c r="N1478" s="158" t="s">
        <v>294</v>
      </c>
      <c r="O1478" s="158">
        <v>8.2000000000000003E-2</v>
      </c>
      <c r="P1478" s="158">
        <v>0.128</v>
      </c>
      <c r="Q1478" s="158">
        <v>0.215</v>
      </c>
      <c r="R1478" s="158">
        <v>0.27900000000000003</v>
      </c>
      <c r="S1478" s="158">
        <v>0.13400000000000001</v>
      </c>
      <c r="T1478" s="158">
        <v>0.188</v>
      </c>
      <c r="U1478" s="158">
        <v>7.0000000000000001E-3</v>
      </c>
      <c r="V1478" s="158">
        <v>2.5000000000000001E-2</v>
      </c>
      <c r="W1478" s="158">
        <v>0.39200000000000002</v>
      </c>
      <c r="X1478" s="158">
        <v>0.46600000000000003</v>
      </c>
      <c r="Y1478" s="158">
        <v>6.0000000000000001E-3</v>
      </c>
      <c r="Z1478" s="158">
        <v>2.3E-2</v>
      </c>
      <c r="AA1478" s="158">
        <v>2.7E-2</v>
      </c>
      <c r="AB1478" s="158">
        <v>5.6000000000000001E-2</v>
      </c>
    </row>
    <row r="1479" spans="1:28" x14ac:dyDescent="0.25">
      <c r="A1479" s="159" t="s">
        <v>5401</v>
      </c>
      <c r="B1479" s="158" t="s">
        <v>294</v>
      </c>
      <c r="C1479" s="158">
        <v>0.27467015592628941</v>
      </c>
      <c r="D1479" s="158">
        <v>0.20619343583033475</v>
      </c>
      <c r="E1479" s="158">
        <v>0.1202704176207611</v>
      </c>
      <c r="F1479" s="158">
        <v>1.602878639188747E-2</v>
      </c>
      <c r="G1479" s="158">
        <v>0.36222876458401482</v>
      </c>
      <c r="H1479" s="158">
        <v>5.0158107076654669E-3</v>
      </c>
      <c r="I1479" s="158">
        <v>1.5592628939046995E-2</v>
      </c>
      <c r="J1479" s="158">
        <v>0.99999999999999989</v>
      </c>
      <c r="K1479" s="159">
        <v>9171</v>
      </c>
      <c r="L1479" s="141"/>
      <c r="M1479" s="158" t="s">
        <v>294</v>
      </c>
      <c r="N1479" s="158" t="s">
        <v>294</v>
      </c>
      <c r="O1479" s="158">
        <v>0.26600000000000001</v>
      </c>
      <c r="P1479" s="158">
        <v>0.28399999999999997</v>
      </c>
      <c r="Q1479" s="158">
        <v>0.19800000000000001</v>
      </c>
      <c r="R1479" s="158">
        <v>0.215</v>
      </c>
      <c r="S1479" s="158">
        <v>0.114</v>
      </c>
      <c r="T1479" s="158">
        <v>0.127</v>
      </c>
      <c r="U1479" s="158">
        <v>1.4E-2</v>
      </c>
      <c r="V1479" s="158">
        <v>1.9E-2</v>
      </c>
      <c r="W1479" s="158">
        <v>0.35199999999999998</v>
      </c>
      <c r="X1479" s="158">
        <v>0.372</v>
      </c>
      <c r="Y1479" s="158">
        <v>4.0000000000000001E-3</v>
      </c>
      <c r="Z1479" s="158">
        <v>7.0000000000000001E-3</v>
      </c>
      <c r="AA1479" s="158">
        <v>1.2999999999999999E-2</v>
      </c>
      <c r="AB1479" s="158">
        <v>1.7999999999999999E-2</v>
      </c>
    </row>
    <row r="1480" spans="1:28" x14ac:dyDescent="0.25">
      <c r="A1480" s="159" t="s">
        <v>5402</v>
      </c>
      <c r="B1480" s="158" t="s">
        <v>294</v>
      </c>
      <c r="C1480" s="158">
        <v>0.82926829268292679</v>
      </c>
      <c r="D1480" s="158">
        <v>4.878048780487805E-2</v>
      </c>
      <c r="E1480" s="158">
        <v>2.4390243902439025E-2</v>
      </c>
      <c r="F1480" s="158" t="s">
        <v>294</v>
      </c>
      <c r="G1480" s="158">
        <v>4.878048780487805E-2</v>
      </c>
      <c r="H1480" s="158" t="s">
        <v>294</v>
      </c>
      <c r="I1480" s="158">
        <v>4.878048780487805E-2</v>
      </c>
      <c r="J1480" s="158">
        <v>1</v>
      </c>
      <c r="K1480" s="159">
        <v>41</v>
      </c>
      <c r="L1480" s="141"/>
      <c r="M1480" s="158" t="s">
        <v>294</v>
      </c>
      <c r="N1480" s="158" t="s">
        <v>294</v>
      </c>
      <c r="O1480" s="158">
        <v>0.68700000000000006</v>
      </c>
      <c r="P1480" s="158">
        <v>0.91500000000000004</v>
      </c>
      <c r="Q1480" s="158">
        <v>1.2999999999999999E-2</v>
      </c>
      <c r="R1480" s="158">
        <v>0.161</v>
      </c>
      <c r="S1480" s="158">
        <v>4.0000000000000001E-3</v>
      </c>
      <c r="T1480" s="158">
        <v>0.126</v>
      </c>
      <c r="U1480" s="158" t="s">
        <v>294</v>
      </c>
      <c r="V1480" s="158" t="s">
        <v>294</v>
      </c>
      <c r="W1480" s="158">
        <v>1.2999999999999999E-2</v>
      </c>
      <c r="X1480" s="158">
        <v>0.161</v>
      </c>
      <c r="Y1480" s="158" t="s">
        <v>294</v>
      </c>
      <c r="Z1480" s="158" t="s">
        <v>294</v>
      </c>
      <c r="AA1480" s="158">
        <v>1.2999999999999999E-2</v>
      </c>
      <c r="AB1480" s="158">
        <v>0.161</v>
      </c>
    </row>
    <row r="1481" spans="1:28" x14ac:dyDescent="0.25">
      <c r="A1481" s="159" t="s">
        <v>5403</v>
      </c>
      <c r="B1481" s="158" t="s">
        <v>294</v>
      </c>
      <c r="C1481" s="158">
        <v>0.57553366174055831</v>
      </c>
      <c r="D1481" s="158">
        <v>0.28981937602627256</v>
      </c>
      <c r="E1481" s="158">
        <v>4.8440065681444995E-2</v>
      </c>
      <c r="F1481" s="158">
        <v>6.5681444991789817E-3</v>
      </c>
      <c r="G1481" s="158">
        <v>3.2840722495894911E-2</v>
      </c>
      <c r="H1481" s="158">
        <v>1.6420361247947454E-3</v>
      </c>
      <c r="I1481" s="158">
        <v>4.5155993431855501E-2</v>
      </c>
      <c r="J1481" s="158">
        <v>0.99999999999999989</v>
      </c>
      <c r="K1481" s="159">
        <v>1218</v>
      </c>
      <c r="L1481" s="141"/>
      <c r="M1481" s="158" t="s">
        <v>294</v>
      </c>
      <c r="N1481" s="158" t="s">
        <v>294</v>
      </c>
      <c r="O1481" s="158">
        <v>0.54800000000000004</v>
      </c>
      <c r="P1481" s="158">
        <v>0.60299999999999998</v>
      </c>
      <c r="Q1481" s="158">
        <v>0.26500000000000001</v>
      </c>
      <c r="R1481" s="158">
        <v>0.316</v>
      </c>
      <c r="S1481" s="158">
        <v>3.7999999999999999E-2</v>
      </c>
      <c r="T1481" s="158">
        <v>6.2E-2</v>
      </c>
      <c r="U1481" s="158">
        <v>3.0000000000000001E-3</v>
      </c>
      <c r="V1481" s="158">
        <v>1.2999999999999999E-2</v>
      </c>
      <c r="W1481" s="158">
        <v>2.4E-2</v>
      </c>
      <c r="X1481" s="158">
        <v>4.3999999999999997E-2</v>
      </c>
      <c r="Y1481" s="158">
        <v>0</v>
      </c>
      <c r="Z1481" s="158">
        <v>6.0000000000000001E-3</v>
      </c>
      <c r="AA1481" s="158">
        <v>3.5000000000000003E-2</v>
      </c>
      <c r="AB1481" s="158">
        <v>5.8000000000000003E-2</v>
      </c>
    </row>
    <row r="1482" spans="1:28" x14ac:dyDescent="0.25">
      <c r="A1482" s="159" t="s">
        <v>5404</v>
      </c>
      <c r="B1482" s="158" t="s">
        <v>294</v>
      </c>
      <c r="C1482" s="158">
        <v>2.717391304347826E-3</v>
      </c>
      <c r="D1482" s="158">
        <v>0.34510869565217389</v>
      </c>
      <c r="E1482" s="158">
        <v>0.18478260869565216</v>
      </c>
      <c r="F1482" s="158">
        <v>2.717391304347826E-2</v>
      </c>
      <c r="G1482" s="158">
        <v>0.41032608695652173</v>
      </c>
      <c r="H1482" s="158">
        <v>1.0869565217391304E-2</v>
      </c>
      <c r="I1482" s="158">
        <v>1.9021739130434784E-2</v>
      </c>
      <c r="J1482" s="158">
        <v>1</v>
      </c>
      <c r="K1482" s="159">
        <v>368</v>
      </c>
      <c r="L1482" s="141"/>
      <c r="M1482" s="158" t="s">
        <v>294</v>
      </c>
      <c r="N1482" s="158" t="s">
        <v>294</v>
      </c>
      <c r="O1482" s="158">
        <v>0</v>
      </c>
      <c r="P1482" s="158">
        <v>1.4999999999999999E-2</v>
      </c>
      <c r="Q1482" s="158">
        <v>0.29799999999999999</v>
      </c>
      <c r="R1482" s="158">
        <v>0.39500000000000002</v>
      </c>
      <c r="S1482" s="158">
        <v>0.14799999999999999</v>
      </c>
      <c r="T1482" s="158">
        <v>0.22800000000000001</v>
      </c>
      <c r="U1482" s="158">
        <v>1.4999999999999999E-2</v>
      </c>
      <c r="V1482" s="158">
        <v>4.9000000000000002E-2</v>
      </c>
      <c r="W1482" s="158">
        <v>0.36099999999999999</v>
      </c>
      <c r="X1482" s="158">
        <v>0.46100000000000002</v>
      </c>
      <c r="Y1482" s="158">
        <v>4.0000000000000001E-3</v>
      </c>
      <c r="Z1482" s="158">
        <v>2.8000000000000001E-2</v>
      </c>
      <c r="AA1482" s="158">
        <v>8.9999999999999993E-3</v>
      </c>
      <c r="AB1482" s="158">
        <v>3.9E-2</v>
      </c>
    </row>
    <row r="1483" spans="1:28" x14ac:dyDescent="0.25">
      <c r="A1483" s="159" t="s">
        <v>5405</v>
      </c>
      <c r="B1483" s="158" t="s">
        <v>294</v>
      </c>
      <c r="C1483" s="158">
        <v>0.1891025641025641</v>
      </c>
      <c r="D1483" s="158">
        <v>0.21794871794871795</v>
      </c>
      <c r="E1483" s="158">
        <v>0.1858974358974359</v>
      </c>
      <c r="F1483" s="158">
        <v>1.6025641025641024E-2</v>
      </c>
      <c r="G1483" s="158">
        <v>0.38141025641025639</v>
      </c>
      <c r="H1483" s="158" t="s">
        <v>294</v>
      </c>
      <c r="I1483" s="158">
        <v>9.6153846153846159E-3</v>
      </c>
      <c r="J1483" s="158">
        <v>1</v>
      </c>
      <c r="K1483" s="159">
        <v>312</v>
      </c>
      <c r="L1483" s="141"/>
      <c r="M1483" s="158" t="s">
        <v>294</v>
      </c>
      <c r="N1483" s="158" t="s">
        <v>294</v>
      </c>
      <c r="O1483" s="158">
        <v>0.15</v>
      </c>
      <c r="P1483" s="158">
        <v>0.23599999999999999</v>
      </c>
      <c r="Q1483" s="158">
        <v>0.17599999999999999</v>
      </c>
      <c r="R1483" s="158">
        <v>0.26700000000000002</v>
      </c>
      <c r="S1483" s="158">
        <v>0.14699999999999999</v>
      </c>
      <c r="T1483" s="158">
        <v>0.23300000000000001</v>
      </c>
      <c r="U1483" s="158">
        <v>7.0000000000000001E-3</v>
      </c>
      <c r="V1483" s="158">
        <v>3.6999999999999998E-2</v>
      </c>
      <c r="W1483" s="158">
        <v>0.32900000000000001</v>
      </c>
      <c r="X1483" s="158">
        <v>0.436</v>
      </c>
      <c r="Y1483" s="158" t="s">
        <v>294</v>
      </c>
      <c r="Z1483" s="158" t="s">
        <v>294</v>
      </c>
      <c r="AA1483" s="158">
        <v>3.0000000000000001E-3</v>
      </c>
      <c r="AB1483" s="158">
        <v>2.8000000000000001E-2</v>
      </c>
    </row>
    <row r="1484" spans="1:28" x14ac:dyDescent="0.25">
      <c r="A1484" s="159" t="s">
        <v>5406</v>
      </c>
      <c r="B1484" s="158" t="s">
        <v>294</v>
      </c>
      <c r="C1484" s="158">
        <v>0.17890520694259013</v>
      </c>
      <c r="D1484" s="158">
        <v>0.33911882510013353</v>
      </c>
      <c r="E1484" s="158">
        <v>0.11214953271028037</v>
      </c>
      <c r="F1484" s="158">
        <v>5.3404539385847796E-3</v>
      </c>
      <c r="G1484" s="158">
        <v>0.34979973297730305</v>
      </c>
      <c r="H1484" s="158">
        <v>8.0106809078771702E-3</v>
      </c>
      <c r="I1484" s="158">
        <v>6.6755674232309749E-3</v>
      </c>
      <c r="J1484" s="158">
        <v>0.99999999999999989</v>
      </c>
      <c r="K1484" s="159">
        <v>749</v>
      </c>
      <c r="L1484" s="141"/>
      <c r="M1484" s="158" t="s">
        <v>294</v>
      </c>
      <c r="N1484" s="158" t="s">
        <v>294</v>
      </c>
      <c r="O1484" s="158">
        <v>0.153</v>
      </c>
      <c r="P1484" s="158">
        <v>0.20799999999999999</v>
      </c>
      <c r="Q1484" s="158">
        <v>0.30599999999999999</v>
      </c>
      <c r="R1484" s="158">
        <v>0.374</v>
      </c>
      <c r="S1484" s="158">
        <v>9.1999999999999998E-2</v>
      </c>
      <c r="T1484" s="158">
        <v>0.13700000000000001</v>
      </c>
      <c r="U1484" s="158">
        <v>2E-3</v>
      </c>
      <c r="V1484" s="158">
        <v>1.4E-2</v>
      </c>
      <c r="W1484" s="158">
        <v>0.316</v>
      </c>
      <c r="X1484" s="158">
        <v>0.38500000000000001</v>
      </c>
      <c r="Y1484" s="158">
        <v>4.0000000000000001E-3</v>
      </c>
      <c r="Z1484" s="158">
        <v>1.7000000000000001E-2</v>
      </c>
      <c r="AA1484" s="158">
        <v>3.0000000000000001E-3</v>
      </c>
      <c r="AB1484" s="158">
        <v>1.6E-2</v>
      </c>
    </row>
    <row r="1485" spans="1:28" x14ac:dyDescent="0.25">
      <c r="A1485" s="159" t="s">
        <v>5407</v>
      </c>
      <c r="B1485" s="158" t="s">
        <v>294</v>
      </c>
      <c r="C1485" s="158">
        <v>0.23297491039426524</v>
      </c>
      <c r="D1485" s="158">
        <v>0.32855436081242534</v>
      </c>
      <c r="E1485" s="158">
        <v>0.1015531660692951</v>
      </c>
      <c r="F1485" s="158">
        <v>1.5531660692951015E-2</v>
      </c>
      <c r="G1485" s="158">
        <v>0.29211469534050177</v>
      </c>
      <c r="H1485" s="158">
        <v>1.7921146953405018E-3</v>
      </c>
      <c r="I1485" s="158">
        <v>2.7479091995221028E-2</v>
      </c>
      <c r="J1485" s="158">
        <v>0.99999999999999989</v>
      </c>
      <c r="K1485" s="159">
        <v>1674</v>
      </c>
      <c r="L1485" s="141"/>
      <c r="M1485" s="158" t="s">
        <v>294</v>
      </c>
      <c r="N1485" s="158" t="s">
        <v>294</v>
      </c>
      <c r="O1485" s="158">
        <v>0.21299999999999999</v>
      </c>
      <c r="P1485" s="158">
        <v>0.254</v>
      </c>
      <c r="Q1485" s="158">
        <v>0.30599999999999999</v>
      </c>
      <c r="R1485" s="158">
        <v>0.35099999999999998</v>
      </c>
      <c r="S1485" s="158">
        <v>8.7999999999999995E-2</v>
      </c>
      <c r="T1485" s="158">
        <v>0.11700000000000001</v>
      </c>
      <c r="U1485" s="158">
        <v>1.0999999999999999E-2</v>
      </c>
      <c r="V1485" s="158">
        <v>2.3E-2</v>
      </c>
      <c r="W1485" s="158">
        <v>0.27100000000000002</v>
      </c>
      <c r="X1485" s="158">
        <v>0.314</v>
      </c>
      <c r="Y1485" s="158">
        <v>1E-3</v>
      </c>
      <c r="Z1485" s="158">
        <v>5.0000000000000001E-3</v>
      </c>
      <c r="AA1485" s="158">
        <v>2.1000000000000001E-2</v>
      </c>
      <c r="AB1485" s="158">
        <v>3.5999999999999997E-2</v>
      </c>
    </row>
    <row r="1486" spans="1:28" x14ac:dyDescent="0.25">
      <c r="A1486" s="159" t="s">
        <v>5408</v>
      </c>
      <c r="B1486" s="158" t="s">
        <v>294</v>
      </c>
      <c r="C1486" s="158">
        <v>0.44157814871016693</v>
      </c>
      <c r="D1486" s="158">
        <v>0.17905918057663125</v>
      </c>
      <c r="E1486" s="158">
        <v>6.6767830045523516E-2</v>
      </c>
      <c r="F1486" s="158">
        <v>7.5872534142640363E-2</v>
      </c>
      <c r="G1486" s="158">
        <v>0.22837632776934749</v>
      </c>
      <c r="H1486" s="158" t="s">
        <v>294</v>
      </c>
      <c r="I1486" s="158">
        <v>8.3459787556904395E-3</v>
      </c>
      <c r="J1486" s="158">
        <v>1</v>
      </c>
      <c r="K1486" s="159">
        <v>1318</v>
      </c>
      <c r="L1486" s="141"/>
      <c r="M1486" s="158" t="s">
        <v>294</v>
      </c>
      <c r="N1486" s="158" t="s">
        <v>294</v>
      </c>
      <c r="O1486" s="158">
        <v>0.41499999999999998</v>
      </c>
      <c r="P1486" s="158">
        <v>0.46899999999999997</v>
      </c>
      <c r="Q1486" s="158">
        <v>0.159</v>
      </c>
      <c r="R1486" s="158">
        <v>0.20100000000000001</v>
      </c>
      <c r="S1486" s="158">
        <v>5.5E-2</v>
      </c>
      <c r="T1486" s="158">
        <v>8.2000000000000003E-2</v>
      </c>
      <c r="U1486" s="158">
        <v>6.3E-2</v>
      </c>
      <c r="V1486" s="158">
        <v>9.0999999999999998E-2</v>
      </c>
      <c r="W1486" s="158">
        <v>0.20699999999999999</v>
      </c>
      <c r="X1486" s="158">
        <v>0.252</v>
      </c>
      <c r="Y1486" s="158" t="s">
        <v>294</v>
      </c>
      <c r="Z1486" s="158" t="s">
        <v>294</v>
      </c>
      <c r="AA1486" s="158">
        <v>5.0000000000000001E-3</v>
      </c>
      <c r="AB1486" s="158">
        <v>1.4999999999999999E-2</v>
      </c>
    </row>
    <row r="1487" spans="1:28" x14ac:dyDescent="0.25">
      <c r="A1487" s="159" t="s">
        <v>5409</v>
      </c>
      <c r="B1487" s="158" t="s">
        <v>294</v>
      </c>
      <c r="C1487" s="158">
        <v>0.20814479638009051</v>
      </c>
      <c r="D1487" s="158">
        <v>0.32579185520361992</v>
      </c>
      <c r="E1487" s="158">
        <v>0.19909502262443438</v>
      </c>
      <c r="F1487" s="158">
        <v>9.0497737556561094E-3</v>
      </c>
      <c r="G1487" s="158">
        <v>0.24434389140271492</v>
      </c>
      <c r="H1487" s="158" t="s">
        <v>294</v>
      </c>
      <c r="I1487" s="158">
        <v>1.3574660633484163E-2</v>
      </c>
      <c r="J1487" s="158">
        <v>0.99999999999999989</v>
      </c>
      <c r="K1487" s="159">
        <v>221</v>
      </c>
      <c r="L1487" s="141"/>
      <c r="M1487" s="158" t="s">
        <v>294</v>
      </c>
      <c r="N1487" s="158" t="s">
        <v>294</v>
      </c>
      <c r="O1487" s="158">
        <v>0.16</v>
      </c>
      <c r="P1487" s="158">
        <v>0.26600000000000001</v>
      </c>
      <c r="Q1487" s="158">
        <v>0.26700000000000002</v>
      </c>
      <c r="R1487" s="158">
        <v>0.39</v>
      </c>
      <c r="S1487" s="158">
        <v>0.152</v>
      </c>
      <c r="T1487" s="158">
        <v>0.25700000000000001</v>
      </c>
      <c r="U1487" s="158">
        <v>2E-3</v>
      </c>
      <c r="V1487" s="158">
        <v>3.2000000000000001E-2</v>
      </c>
      <c r="W1487" s="158">
        <v>0.192</v>
      </c>
      <c r="X1487" s="158">
        <v>0.30499999999999999</v>
      </c>
      <c r="Y1487" s="158" t="s">
        <v>294</v>
      </c>
      <c r="Z1487" s="158" t="s">
        <v>294</v>
      </c>
      <c r="AA1487" s="158">
        <v>5.0000000000000001E-3</v>
      </c>
      <c r="AB1487" s="158">
        <v>3.9E-2</v>
      </c>
    </row>
    <row r="1488" spans="1:28" x14ac:dyDescent="0.25">
      <c r="A1488" s="159" t="s">
        <v>5410</v>
      </c>
      <c r="B1488" s="158" t="s">
        <v>294</v>
      </c>
      <c r="C1488" s="158">
        <v>7.874015748031496E-3</v>
      </c>
      <c r="D1488" s="158">
        <v>0.43307086614173229</v>
      </c>
      <c r="E1488" s="158">
        <v>0.27952755905511811</v>
      </c>
      <c r="F1488" s="158">
        <v>1.1811023622047244E-2</v>
      </c>
      <c r="G1488" s="158">
        <v>0.23228346456692914</v>
      </c>
      <c r="H1488" s="158">
        <v>3.937007874015748E-3</v>
      </c>
      <c r="I1488" s="158">
        <v>3.1496062992125984E-2</v>
      </c>
      <c r="J1488" s="158">
        <v>1</v>
      </c>
      <c r="K1488" s="159">
        <v>254</v>
      </c>
      <c r="L1488" s="141"/>
      <c r="M1488" s="158" t="s">
        <v>294</v>
      </c>
      <c r="N1488" s="158" t="s">
        <v>294</v>
      </c>
      <c r="O1488" s="158">
        <v>2E-3</v>
      </c>
      <c r="P1488" s="158">
        <v>2.8000000000000001E-2</v>
      </c>
      <c r="Q1488" s="158">
        <v>0.374</v>
      </c>
      <c r="R1488" s="158">
        <v>0.495</v>
      </c>
      <c r="S1488" s="158">
        <v>0.22800000000000001</v>
      </c>
      <c r="T1488" s="158">
        <v>0.33800000000000002</v>
      </c>
      <c r="U1488" s="158">
        <v>4.0000000000000001E-3</v>
      </c>
      <c r="V1488" s="158">
        <v>3.4000000000000002E-2</v>
      </c>
      <c r="W1488" s="158">
        <v>0.185</v>
      </c>
      <c r="X1488" s="158">
        <v>0.28799999999999998</v>
      </c>
      <c r="Y1488" s="158">
        <v>1E-3</v>
      </c>
      <c r="Z1488" s="158">
        <v>2.1999999999999999E-2</v>
      </c>
      <c r="AA1488" s="158">
        <v>1.6E-2</v>
      </c>
      <c r="AB1488" s="158">
        <v>6.0999999999999999E-2</v>
      </c>
    </row>
    <row r="1489" spans="1:28" x14ac:dyDescent="0.25">
      <c r="A1489" s="159" t="s">
        <v>5411</v>
      </c>
      <c r="B1489" s="158" t="s">
        <v>294</v>
      </c>
      <c r="C1489" s="158">
        <v>0.10550458715596331</v>
      </c>
      <c r="D1489" s="158">
        <v>0.37155963302752293</v>
      </c>
      <c r="E1489" s="158">
        <v>0.11467889908256881</v>
      </c>
      <c r="F1489" s="158">
        <v>2.7522935779816515E-2</v>
      </c>
      <c r="G1489" s="158">
        <v>0.33486238532110091</v>
      </c>
      <c r="H1489" s="158">
        <v>1.3761467889908258E-2</v>
      </c>
      <c r="I1489" s="158">
        <v>3.2110091743119268E-2</v>
      </c>
      <c r="J1489" s="158">
        <v>1</v>
      </c>
      <c r="K1489" s="159">
        <v>218</v>
      </c>
      <c r="L1489" s="141"/>
      <c r="M1489" s="158" t="s">
        <v>294</v>
      </c>
      <c r="N1489" s="158" t="s">
        <v>294</v>
      </c>
      <c r="O1489" s="158">
        <v>7.0999999999999994E-2</v>
      </c>
      <c r="P1489" s="158">
        <v>0.153</v>
      </c>
      <c r="Q1489" s="158">
        <v>0.31</v>
      </c>
      <c r="R1489" s="158">
        <v>0.437</v>
      </c>
      <c r="S1489" s="158">
        <v>7.9000000000000001E-2</v>
      </c>
      <c r="T1489" s="158">
        <v>0.16400000000000001</v>
      </c>
      <c r="U1489" s="158">
        <v>1.2999999999999999E-2</v>
      </c>
      <c r="V1489" s="158">
        <v>5.8999999999999997E-2</v>
      </c>
      <c r="W1489" s="158">
        <v>0.27600000000000002</v>
      </c>
      <c r="X1489" s="158">
        <v>0.4</v>
      </c>
      <c r="Y1489" s="158">
        <v>5.0000000000000001E-3</v>
      </c>
      <c r="Z1489" s="158">
        <v>0.04</v>
      </c>
      <c r="AA1489" s="158">
        <v>1.6E-2</v>
      </c>
      <c r="AB1489" s="158">
        <v>6.5000000000000002E-2</v>
      </c>
    </row>
    <row r="1490" spans="1:28" x14ac:dyDescent="0.25">
      <c r="A1490" s="159" t="s">
        <v>5412</v>
      </c>
      <c r="B1490" s="158">
        <v>8.0645161290322581E-4</v>
      </c>
      <c r="C1490" s="158">
        <v>0.16935483870967741</v>
      </c>
      <c r="D1490" s="158">
        <v>0.2846774193548387</v>
      </c>
      <c r="E1490" s="158">
        <v>0.17419354838709677</v>
      </c>
      <c r="F1490" s="158">
        <v>2.0967741935483872E-2</v>
      </c>
      <c r="G1490" s="158">
        <v>0.3193548387096774</v>
      </c>
      <c r="H1490" s="158">
        <v>8.0645161290322578E-3</v>
      </c>
      <c r="I1490" s="158">
        <v>2.2580645161290321E-2</v>
      </c>
      <c r="J1490" s="158">
        <v>1</v>
      </c>
      <c r="K1490" s="159">
        <v>1240</v>
      </c>
      <c r="L1490" s="141"/>
      <c r="M1490" s="158">
        <v>0</v>
      </c>
      <c r="N1490" s="158">
        <v>5.0000000000000001E-3</v>
      </c>
      <c r="O1490" s="158">
        <v>0.15</v>
      </c>
      <c r="P1490" s="158">
        <v>0.191</v>
      </c>
      <c r="Q1490" s="158">
        <v>0.26</v>
      </c>
      <c r="R1490" s="158">
        <v>0.31</v>
      </c>
      <c r="S1490" s="158">
        <v>0.154</v>
      </c>
      <c r="T1490" s="158">
        <v>0.19600000000000001</v>
      </c>
      <c r="U1490" s="158">
        <v>1.4E-2</v>
      </c>
      <c r="V1490" s="158">
        <v>3.1E-2</v>
      </c>
      <c r="W1490" s="158">
        <v>0.29399999999999998</v>
      </c>
      <c r="X1490" s="158">
        <v>0.34599999999999997</v>
      </c>
      <c r="Y1490" s="158">
        <v>4.0000000000000001E-3</v>
      </c>
      <c r="Z1490" s="158">
        <v>1.4999999999999999E-2</v>
      </c>
      <c r="AA1490" s="158">
        <v>1.6E-2</v>
      </c>
      <c r="AB1490" s="158">
        <v>3.2000000000000001E-2</v>
      </c>
    </row>
    <row r="1491" spans="1:28" x14ac:dyDescent="0.25">
      <c r="A1491" s="159" t="s">
        <v>5413</v>
      </c>
      <c r="B1491" s="158" t="s">
        <v>294</v>
      </c>
      <c r="C1491" s="158">
        <v>0.26036644165863065</v>
      </c>
      <c r="D1491" s="158">
        <v>0.28736740597878496</v>
      </c>
      <c r="E1491" s="158">
        <v>0.13018322082931533</v>
      </c>
      <c r="F1491" s="158">
        <v>8.6788813886210219E-3</v>
      </c>
      <c r="G1491" s="158">
        <v>0.29508196721311475</v>
      </c>
      <c r="H1491" s="158">
        <v>4.8216007714561235E-3</v>
      </c>
      <c r="I1491" s="158">
        <v>1.3500482160077145E-2</v>
      </c>
      <c r="J1491" s="158">
        <v>1</v>
      </c>
      <c r="K1491" s="159">
        <v>1037</v>
      </c>
      <c r="L1491" s="141"/>
      <c r="M1491" s="158" t="s">
        <v>294</v>
      </c>
      <c r="N1491" s="158" t="s">
        <v>294</v>
      </c>
      <c r="O1491" s="158">
        <v>0.23499999999999999</v>
      </c>
      <c r="P1491" s="158">
        <v>0.28799999999999998</v>
      </c>
      <c r="Q1491" s="158">
        <v>0.26100000000000001</v>
      </c>
      <c r="R1491" s="158">
        <v>0.316</v>
      </c>
      <c r="S1491" s="158">
        <v>0.111</v>
      </c>
      <c r="T1491" s="158">
        <v>0.152</v>
      </c>
      <c r="U1491" s="158">
        <v>5.0000000000000001E-3</v>
      </c>
      <c r="V1491" s="158">
        <v>1.6E-2</v>
      </c>
      <c r="W1491" s="158">
        <v>0.26800000000000002</v>
      </c>
      <c r="X1491" s="158">
        <v>0.32400000000000001</v>
      </c>
      <c r="Y1491" s="158">
        <v>2E-3</v>
      </c>
      <c r="Z1491" s="158">
        <v>1.0999999999999999E-2</v>
      </c>
      <c r="AA1491" s="158">
        <v>8.0000000000000002E-3</v>
      </c>
      <c r="AB1491" s="158">
        <v>2.3E-2</v>
      </c>
    </row>
    <row r="1492" spans="1:28" x14ac:dyDescent="0.25">
      <c r="A1492" s="159" t="s">
        <v>5414</v>
      </c>
      <c r="B1492" s="158" t="s">
        <v>294</v>
      </c>
      <c r="C1492" s="158">
        <v>0.18208092485549132</v>
      </c>
      <c r="D1492" s="158">
        <v>0.18208092485549132</v>
      </c>
      <c r="E1492" s="158">
        <v>9.8988439306358381E-2</v>
      </c>
      <c r="F1492" s="158">
        <v>2.3121387283236993E-2</v>
      </c>
      <c r="G1492" s="158">
        <v>0.47976878612716761</v>
      </c>
      <c r="H1492" s="158">
        <v>1.0838150289017341E-2</v>
      </c>
      <c r="I1492" s="158">
        <v>2.3121387283236993E-2</v>
      </c>
      <c r="J1492" s="158">
        <v>1</v>
      </c>
      <c r="K1492" s="159">
        <v>1384</v>
      </c>
      <c r="L1492" s="141"/>
      <c r="M1492" s="158" t="s">
        <v>294</v>
      </c>
      <c r="N1492" s="158" t="s">
        <v>294</v>
      </c>
      <c r="O1492" s="158">
        <v>0.16300000000000001</v>
      </c>
      <c r="P1492" s="158">
        <v>0.20300000000000001</v>
      </c>
      <c r="Q1492" s="158">
        <v>0.16300000000000001</v>
      </c>
      <c r="R1492" s="158">
        <v>0.20300000000000001</v>
      </c>
      <c r="S1492" s="158">
        <v>8.4000000000000005E-2</v>
      </c>
      <c r="T1492" s="158">
        <v>0.11600000000000001</v>
      </c>
      <c r="U1492" s="158">
        <v>1.6E-2</v>
      </c>
      <c r="V1492" s="158">
        <v>3.2000000000000001E-2</v>
      </c>
      <c r="W1492" s="158">
        <v>0.45400000000000001</v>
      </c>
      <c r="X1492" s="158">
        <v>0.50600000000000001</v>
      </c>
      <c r="Y1492" s="158">
        <v>7.0000000000000001E-3</v>
      </c>
      <c r="Z1492" s="158">
        <v>1.7999999999999999E-2</v>
      </c>
      <c r="AA1492" s="158">
        <v>1.6E-2</v>
      </c>
      <c r="AB1492" s="158">
        <v>3.2000000000000001E-2</v>
      </c>
    </row>
    <row r="1493" spans="1:28" x14ac:dyDescent="0.25">
      <c r="A1493" s="159" t="s">
        <v>5415</v>
      </c>
      <c r="B1493" s="158" t="s">
        <v>294</v>
      </c>
      <c r="C1493" s="158">
        <v>0.42468541820873429</v>
      </c>
      <c r="D1493" s="158">
        <v>0.35751295336787564</v>
      </c>
      <c r="E1493" s="158">
        <v>8.7157660991857885E-2</v>
      </c>
      <c r="F1493" s="158">
        <v>9.9925980754996292E-3</v>
      </c>
      <c r="G1493" s="158">
        <v>0.10751295336787564</v>
      </c>
      <c r="H1493" s="158">
        <v>2.0355292376017763E-3</v>
      </c>
      <c r="I1493" s="158">
        <v>1.1102886750555145E-2</v>
      </c>
      <c r="J1493" s="158">
        <v>1</v>
      </c>
      <c r="K1493" s="159">
        <v>5404</v>
      </c>
      <c r="L1493" s="141"/>
      <c r="M1493" s="158" t="s">
        <v>294</v>
      </c>
      <c r="N1493" s="158" t="s">
        <v>294</v>
      </c>
      <c r="O1493" s="158">
        <v>0.41199999999999998</v>
      </c>
      <c r="P1493" s="158">
        <v>0.438</v>
      </c>
      <c r="Q1493" s="158">
        <v>0.34499999999999997</v>
      </c>
      <c r="R1493" s="158">
        <v>0.37</v>
      </c>
      <c r="S1493" s="158">
        <v>0.08</v>
      </c>
      <c r="T1493" s="158">
        <v>9.5000000000000001E-2</v>
      </c>
      <c r="U1493" s="158">
        <v>8.0000000000000002E-3</v>
      </c>
      <c r="V1493" s="158">
        <v>1.2999999999999999E-2</v>
      </c>
      <c r="W1493" s="158">
        <v>0.1</v>
      </c>
      <c r="X1493" s="158">
        <v>0.11600000000000001</v>
      </c>
      <c r="Y1493" s="158">
        <v>1E-3</v>
      </c>
      <c r="Z1493" s="158">
        <v>4.0000000000000001E-3</v>
      </c>
      <c r="AA1493" s="158">
        <v>8.9999999999999993E-3</v>
      </c>
      <c r="AB1493" s="158">
        <v>1.4E-2</v>
      </c>
    </row>
    <row r="1494" spans="1:28" x14ac:dyDescent="0.25">
      <c r="A1494" s="159" t="s">
        <v>5416</v>
      </c>
      <c r="B1494" s="158" t="s">
        <v>294</v>
      </c>
      <c r="C1494" s="158">
        <v>8.7912087912087919E-2</v>
      </c>
      <c r="D1494" s="158">
        <v>0.31868131868131866</v>
      </c>
      <c r="E1494" s="158">
        <v>0.32967032967032966</v>
      </c>
      <c r="F1494" s="158">
        <v>2.197802197802198E-2</v>
      </c>
      <c r="G1494" s="158">
        <v>0.21978021978021978</v>
      </c>
      <c r="H1494" s="158" t="s">
        <v>294</v>
      </c>
      <c r="I1494" s="158">
        <v>2.197802197802198E-2</v>
      </c>
      <c r="J1494" s="158">
        <v>1</v>
      </c>
      <c r="K1494" s="159">
        <v>91</v>
      </c>
      <c r="L1494" s="141"/>
      <c r="M1494" s="158" t="s">
        <v>294</v>
      </c>
      <c r="N1494" s="158" t="s">
        <v>294</v>
      </c>
      <c r="O1494" s="158">
        <v>4.4999999999999998E-2</v>
      </c>
      <c r="P1494" s="158">
        <v>0.16400000000000001</v>
      </c>
      <c r="Q1494" s="158">
        <v>0.23200000000000001</v>
      </c>
      <c r="R1494" s="158">
        <v>0.42</v>
      </c>
      <c r="S1494" s="158">
        <v>0.24199999999999999</v>
      </c>
      <c r="T1494" s="158">
        <v>0.43099999999999999</v>
      </c>
      <c r="U1494" s="158">
        <v>6.0000000000000001E-3</v>
      </c>
      <c r="V1494" s="158">
        <v>7.6999999999999999E-2</v>
      </c>
      <c r="W1494" s="158">
        <v>0.14699999999999999</v>
      </c>
      <c r="X1494" s="158">
        <v>0.315</v>
      </c>
      <c r="Y1494" s="158" t="s">
        <v>294</v>
      </c>
      <c r="Z1494" s="158" t="s">
        <v>294</v>
      </c>
      <c r="AA1494" s="158">
        <v>6.0000000000000001E-3</v>
      </c>
      <c r="AB1494" s="158">
        <v>7.6999999999999999E-2</v>
      </c>
    </row>
    <row r="1495" spans="1:28" x14ac:dyDescent="0.25">
      <c r="A1495" s="159" t="s">
        <v>5417</v>
      </c>
      <c r="B1495" s="158" t="s">
        <v>294</v>
      </c>
      <c r="C1495" s="158">
        <v>0.24576271186440679</v>
      </c>
      <c r="D1495" s="158">
        <v>0.37853107344632769</v>
      </c>
      <c r="E1495" s="158">
        <v>0.11864406779661017</v>
      </c>
      <c r="F1495" s="158">
        <v>8.4745762711864406E-3</v>
      </c>
      <c r="G1495" s="158">
        <v>0.22033898305084745</v>
      </c>
      <c r="H1495" s="158">
        <v>2.8248587570621469E-3</v>
      </c>
      <c r="I1495" s="158">
        <v>2.5423728813559324E-2</v>
      </c>
      <c r="J1495" s="158">
        <v>1</v>
      </c>
      <c r="K1495" s="159">
        <v>354</v>
      </c>
      <c r="L1495" s="141"/>
      <c r="M1495" s="158" t="s">
        <v>294</v>
      </c>
      <c r="N1495" s="158" t="s">
        <v>294</v>
      </c>
      <c r="O1495" s="158">
        <v>0.20399999999999999</v>
      </c>
      <c r="P1495" s="158">
        <v>0.29299999999999998</v>
      </c>
      <c r="Q1495" s="158">
        <v>0.33</v>
      </c>
      <c r="R1495" s="158">
        <v>0.43</v>
      </c>
      <c r="S1495" s="158">
        <v>8.8999999999999996E-2</v>
      </c>
      <c r="T1495" s="158">
        <v>0.156</v>
      </c>
      <c r="U1495" s="158">
        <v>3.0000000000000001E-3</v>
      </c>
      <c r="V1495" s="158">
        <v>2.5000000000000001E-2</v>
      </c>
      <c r="W1495" s="158">
        <v>0.18</v>
      </c>
      <c r="X1495" s="158">
        <v>0.26600000000000001</v>
      </c>
      <c r="Y1495" s="158">
        <v>0</v>
      </c>
      <c r="Z1495" s="158">
        <v>1.6E-2</v>
      </c>
      <c r="AA1495" s="158">
        <v>1.2999999999999999E-2</v>
      </c>
      <c r="AB1495" s="158">
        <v>4.8000000000000001E-2</v>
      </c>
    </row>
    <row r="1496" spans="1:28" x14ac:dyDescent="0.25">
      <c r="A1496" s="159" t="s">
        <v>5418</v>
      </c>
      <c r="B1496" s="158" t="s">
        <v>294</v>
      </c>
      <c r="C1496" s="158">
        <v>0.23693086003372682</v>
      </c>
      <c r="D1496" s="158">
        <v>0.22681281618887014</v>
      </c>
      <c r="E1496" s="158">
        <v>7.672849915682968E-2</v>
      </c>
      <c r="F1496" s="158">
        <v>6.2394603709949412E-2</v>
      </c>
      <c r="G1496" s="158">
        <v>0.37858347386172009</v>
      </c>
      <c r="H1496" s="158">
        <v>5.902192242833052E-3</v>
      </c>
      <c r="I1496" s="158">
        <v>1.2647554806070826E-2</v>
      </c>
      <c r="J1496" s="158">
        <v>1</v>
      </c>
      <c r="K1496" s="159">
        <v>1186</v>
      </c>
      <c r="L1496" s="141"/>
      <c r="M1496" s="158" t="s">
        <v>294</v>
      </c>
      <c r="N1496" s="158" t="s">
        <v>294</v>
      </c>
      <c r="O1496" s="158">
        <v>0.214</v>
      </c>
      <c r="P1496" s="158">
        <v>0.26200000000000001</v>
      </c>
      <c r="Q1496" s="158">
        <v>0.20399999999999999</v>
      </c>
      <c r="R1496" s="158">
        <v>0.252</v>
      </c>
      <c r="S1496" s="158">
        <v>6.3E-2</v>
      </c>
      <c r="T1496" s="158">
        <v>9.2999999999999999E-2</v>
      </c>
      <c r="U1496" s="158">
        <v>0.05</v>
      </c>
      <c r="V1496" s="158">
        <v>7.8E-2</v>
      </c>
      <c r="W1496" s="158">
        <v>0.35099999999999998</v>
      </c>
      <c r="X1496" s="158">
        <v>0.40699999999999997</v>
      </c>
      <c r="Y1496" s="158">
        <v>3.0000000000000001E-3</v>
      </c>
      <c r="Z1496" s="158">
        <v>1.2E-2</v>
      </c>
      <c r="AA1496" s="158">
        <v>8.0000000000000002E-3</v>
      </c>
      <c r="AB1496" s="158">
        <v>2.1000000000000001E-2</v>
      </c>
    </row>
    <row r="1497" spans="1:28" x14ac:dyDescent="0.25">
      <c r="A1497" s="159" t="s">
        <v>5419</v>
      </c>
      <c r="B1497" s="158" t="s">
        <v>294</v>
      </c>
      <c r="C1497" s="158">
        <v>0.55342465753424652</v>
      </c>
      <c r="D1497" s="158">
        <v>0.18082191780821918</v>
      </c>
      <c r="E1497" s="158">
        <v>9.0410958904109592E-2</v>
      </c>
      <c r="F1497" s="158">
        <v>4.6575342465753428E-2</v>
      </c>
      <c r="G1497" s="158">
        <v>0.11780821917808219</v>
      </c>
      <c r="H1497" s="158" t="s">
        <v>294</v>
      </c>
      <c r="I1497" s="158">
        <v>1.0958904109589041E-2</v>
      </c>
      <c r="J1497" s="158">
        <v>0.99999999999999989</v>
      </c>
      <c r="K1497" s="159">
        <v>365</v>
      </c>
      <c r="L1497" s="141"/>
      <c r="M1497" s="158" t="s">
        <v>294</v>
      </c>
      <c r="N1497" s="158" t="s">
        <v>294</v>
      </c>
      <c r="O1497" s="158">
        <v>0.502</v>
      </c>
      <c r="P1497" s="158">
        <v>0.60399999999999998</v>
      </c>
      <c r="Q1497" s="158">
        <v>0.14499999999999999</v>
      </c>
      <c r="R1497" s="158">
        <v>0.224</v>
      </c>
      <c r="S1497" s="158">
        <v>6.5000000000000002E-2</v>
      </c>
      <c r="T1497" s="158">
        <v>0.124</v>
      </c>
      <c r="U1497" s="158">
        <v>2.9000000000000001E-2</v>
      </c>
      <c r="V1497" s="158">
        <v>7.2999999999999995E-2</v>
      </c>
      <c r="W1497" s="158">
        <v>8.8999999999999996E-2</v>
      </c>
      <c r="X1497" s="158">
        <v>0.155</v>
      </c>
      <c r="Y1497" s="158" t="s">
        <v>294</v>
      </c>
      <c r="Z1497" s="158" t="s">
        <v>294</v>
      </c>
      <c r="AA1497" s="158">
        <v>4.0000000000000001E-3</v>
      </c>
      <c r="AB1497" s="158">
        <v>2.8000000000000001E-2</v>
      </c>
    </row>
    <row r="1498" spans="1:28" x14ac:dyDescent="0.25">
      <c r="A1498" s="159" t="s">
        <v>5420</v>
      </c>
      <c r="B1498" s="158" t="s">
        <v>294</v>
      </c>
      <c r="C1498" s="158">
        <v>0.50315955766192733</v>
      </c>
      <c r="D1498" s="158">
        <v>0.30647709320695105</v>
      </c>
      <c r="E1498" s="158">
        <v>7.582938388625593E-2</v>
      </c>
      <c r="F1498" s="158">
        <v>3.1595576619273301E-3</v>
      </c>
      <c r="G1498" s="158">
        <v>9.7156398104265407E-2</v>
      </c>
      <c r="H1498" s="158">
        <v>2.3696682464454978E-3</v>
      </c>
      <c r="I1498" s="158">
        <v>1.1848341232227487E-2</v>
      </c>
      <c r="J1498" s="158">
        <v>0.99999999999999989</v>
      </c>
      <c r="K1498" s="159">
        <v>1266</v>
      </c>
      <c r="L1498" s="141"/>
      <c r="M1498" s="158" t="s">
        <v>294</v>
      </c>
      <c r="N1498" s="158" t="s">
        <v>294</v>
      </c>
      <c r="O1498" s="158">
        <v>0.47599999999999998</v>
      </c>
      <c r="P1498" s="158">
        <v>0.53100000000000003</v>
      </c>
      <c r="Q1498" s="158">
        <v>0.28199999999999997</v>
      </c>
      <c r="R1498" s="158">
        <v>0.33200000000000002</v>
      </c>
      <c r="S1498" s="158">
        <v>6.2E-2</v>
      </c>
      <c r="T1498" s="158">
        <v>9.1999999999999998E-2</v>
      </c>
      <c r="U1498" s="158">
        <v>1E-3</v>
      </c>
      <c r="V1498" s="158">
        <v>8.0000000000000002E-3</v>
      </c>
      <c r="W1498" s="158">
        <v>8.2000000000000003E-2</v>
      </c>
      <c r="X1498" s="158">
        <v>0.115</v>
      </c>
      <c r="Y1498" s="158">
        <v>1E-3</v>
      </c>
      <c r="Z1498" s="158">
        <v>7.0000000000000001E-3</v>
      </c>
      <c r="AA1498" s="158">
        <v>7.0000000000000001E-3</v>
      </c>
      <c r="AB1498" s="158">
        <v>1.9E-2</v>
      </c>
    </row>
    <row r="1499" spans="1:28" x14ac:dyDescent="0.25">
      <c r="A1499" s="159" t="s">
        <v>5421</v>
      </c>
      <c r="B1499" s="158" t="s">
        <v>294</v>
      </c>
      <c r="C1499" s="158">
        <v>0.37333333333333335</v>
      </c>
      <c r="D1499" s="158">
        <v>0.37777777777777777</v>
      </c>
      <c r="E1499" s="158">
        <v>0.12</v>
      </c>
      <c r="F1499" s="158">
        <v>1.3333333333333334E-2</v>
      </c>
      <c r="G1499" s="158">
        <v>7.5555555555555556E-2</v>
      </c>
      <c r="H1499" s="158" t="s">
        <v>294</v>
      </c>
      <c r="I1499" s="158">
        <v>0.04</v>
      </c>
      <c r="J1499" s="158">
        <v>1</v>
      </c>
      <c r="K1499" s="159">
        <v>225</v>
      </c>
      <c r="L1499" s="141"/>
      <c r="M1499" s="158" t="s">
        <v>294</v>
      </c>
      <c r="N1499" s="158" t="s">
        <v>294</v>
      </c>
      <c r="O1499" s="158">
        <v>0.313</v>
      </c>
      <c r="P1499" s="158">
        <v>0.438</v>
      </c>
      <c r="Q1499" s="158">
        <v>0.317</v>
      </c>
      <c r="R1499" s="158">
        <v>0.443</v>
      </c>
      <c r="S1499" s="158">
        <v>8.4000000000000005E-2</v>
      </c>
      <c r="T1499" s="158">
        <v>0.16900000000000001</v>
      </c>
      <c r="U1499" s="158">
        <v>5.0000000000000001E-3</v>
      </c>
      <c r="V1499" s="158">
        <v>3.7999999999999999E-2</v>
      </c>
      <c r="W1499" s="158">
        <v>4.8000000000000001E-2</v>
      </c>
      <c r="X1499" s="158">
        <v>0.11799999999999999</v>
      </c>
      <c r="Y1499" s="158" t="s">
        <v>294</v>
      </c>
      <c r="Z1499" s="158" t="s">
        <v>294</v>
      </c>
      <c r="AA1499" s="158">
        <v>2.1000000000000001E-2</v>
      </c>
      <c r="AB1499" s="158">
        <v>7.3999999999999996E-2</v>
      </c>
    </row>
    <row r="1500" spans="1:28" x14ac:dyDescent="0.25">
      <c r="A1500" s="159" t="s">
        <v>5422</v>
      </c>
      <c r="B1500" s="158" t="s">
        <v>294</v>
      </c>
      <c r="C1500" s="158">
        <v>0.20585544373284537</v>
      </c>
      <c r="D1500" s="158">
        <v>0.53705397987191217</v>
      </c>
      <c r="E1500" s="158">
        <v>0.17200365965233302</v>
      </c>
      <c r="F1500" s="158">
        <v>1.555352241537054E-2</v>
      </c>
      <c r="G1500" s="158">
        <v>6.5873741994510515E-2</v>
      </c>
      <c r="H1500" s="158" t="s">
        <v>294</v>
      </c>
      <c r="I1500" s="158">
        <v>3.6596523330283625E-3</v>
      </c>
      <c r="J1500" s="158">
        <v>1</v>
      </c>
      <c r="K1500" s="159">
        <v>1093</v>
      </c>
      <c r="L1500" s="141"/>
      <c r="M1500" s="158" t="s">
        <v>294</v>
      </c>
      <c r="N1500" s="158" t="s">
        <v>294</v>
      </c>
      <c r="O1500" s="158">
        <v>0.183</v>
      </c>
      <c r="P1500" s="158">
        <v>0.23100000000000001</v>
      </c>
      <c r="Q1500" s="158">
        <v>0.50700000000000001</v>
      </c>
      <c r="R1500" s="158">
        <v>0.56599999999999995</v>
      </c>
      <c r="S1500" s="158">
        <v>0.151</v>
      </c>
      <c r="T1500" s="158">
        <v>0.19600000000000001</v>
      </c>
      <c r="U1500" s="158">
        <v>0.01</v>
      </c>
      <c r="V1500" s="158">
        <v>2.5000000000000001E-2</v>
      </c>
      <c r="W1500" s="158">
        <v>5.2999999999999999E-2</v>
      </c>
      <c r="X1500" s="158">
        <v>8.2000000000000003E-2</v>
      </c>
      <c r="Y1500" s="158" t="s">
        <v>294</v>
      </c>
      <c r="Z1500" s="158" t="s">
        <v>294</v>
      </c>
      <c r="AA1500" s="158">
        <v>1E-3</v>
      </c>
      <c r="AB1500" s="158">
        <v>8.9999999999999993E-3</v>
      </c>
    </row>
    <row r="1501" spans="1:28" x14ac:dyDescent="0.25">
      <c r="A1501" s="159" t="s">
        <v>5423</v>
      </c>
      <c r="B1501" s="158">
        <v>7.2570252221794501E-2</v>
      </c>
      <c r="C1501" s="158">
        <v>0.34172956869571036</v>
      </c>
      <c r="D1501" s="158">
        <v>0.26028887512761723</v>
      </c>
      <c r="E1501" s="158">
        <v>8.9809034460827802E-2</v>
      </c>
      <c r="F1501" s="158">
        <v>2.1707476275753569E-2</v>
      </c>
      <c r="G1501" s="158">
        <v>0.1658103064486435</v>
      </c>
      <c r="H1501" s="158">
        <v>3.8996468560143268E-3</v>
      </c>
      <c r="I1501" s="158">
        <v>4.4184839913638724E-2</v>
      </c>
      <c r="J1501" s="158">
        <v>0.99999999999999989</v>
      </c>
      <c r="K1501" s="159">
        <v>59749</v>
      </c>
      <c r="L1501" s="141"/>
      <c r="M1501" s="158">
        <v>7.0999999999999994E-2</v>
      </c>
      <c r="N1501" s="158">
        <v>7.4999999999999997E-2</v>
      </c>
      <c r="O1501" s="158">
        <v>0.33800000000000002</v>
      </c>
      <c r="P1501" s="158">
        <v>0.34599999999999997</v>
      </c>
      <c r="Q1501" s="158">
        <v>0.25700000000000001</v>
      </c>
      <c r="R1501" s="158">
        <v>0.26400000000000001</v>
      </c>
      <c r="S1501" s="158">
        <v>8.7999999999999995E-2</v>
      </c>
      <c r="T1501" s="158">
        <v>9.1999999999999998E-2</v>
      </c>
      <c r="U1501" s="158">
        <v>2.1000000000000001E-2</v>
      </c>
      <c r="V1501" s="158">
        <v>2.3E-2</v>
      </c>
      <c r="W1501" s="158">
        <v>0.16300000000000001</v>
      </c>
      <c r="X1501" s="158">
        <v>0.16900000000000001</v>
      </c>
      <c r="Y1501" s="158">
        <v>3.0000000000000001E-3</v>
      </c>
      <c r="Z1501" s="158">
        <v>4.0000000000000001E-3</v>
      </c>
      <c r="AA1501" s="158">
        <v>4.2999999999999997E-2</v>
      </c>
      <c r="AB1501" s="158">
        <v>4.5999999999999999E-2</v>
      </c>
    </row>
    <row r="1502" spans="1:28" x14ac:dyDescent="0.25">
      <c r="A1502" s="159" t="s">
        <v>5424</v>
      </c>
      <c r="B1502" s="158" t="s">
        <v>294</v>
      </c>
      <c r="C1502" s="158">
        <v>0.16758241758241757</v>
      </c>
      <c r="D1502" s="158">
        <v>0.23351648351648352</v>
      </c>
      <c r="E1502" s="158">
        <v>8.5164835164835168E-2</v>
      </c>
      <c r="F1502" s="158">
        <v>2.4725274725274724E-2</v>
      </c>
      <c r="G1502" s="158">
        <v>0.4642857142857143</v>
      </c>
      <c r="H1502" s="158">
        <v>2.7472527472527475E-3</v>
      </c>
      <c r="I1502" s="158">
        <v>2.197802197802198E-2</v>
      </c>
      <c r="J1502" s="158">
        <v>1</v>
      </c>
      <c r="K1502" s="159">
        <v>364</v>
      </c>
      <c r="L1502" s="141"/>
      <c r="M1502" s="158" t="s">
        <v>294</v>
      </c>
      <c r="N1502" s="158" t="s">
        <v>294</v>
      </c>
      <c r="O1502" s="158">
        <v>0.13300000000000001</v>
      </c>
      <c r="P1502" s="158">
        <v>0.20899999999999999</v>
      </c>
      <c r="Q1502" s="158">
        <v>0.193</v>
      </c>
      <c r="R1502" s="158">
        <v>0.28000000000000003</v>
      </c>
      <c r="S1502" s="158">
        <v>6.0999999999999999E-2</v>
      </c>
      <c r="T1502" s="158">
        <v>0.11799999999999999</v>
      </c>
      <c r="U1502" s="158">
        <v>1.2999999999999999E-2</v>
      </c>
      <c r="V1502" s="158">
        <v>4.5999999999999999E-2</v>
      </c>
      <c r="W1502" s="158">
        <v>0.41399999999999998</v>
      </c>
      <c r="X1502" s="158">
        <v>0.51600000000000001</v>
      </c>
      <c r="Y1502" s="158">
        <v>0</v>
      </c>
      <c r="Z1502" s="158">
        <v>1.4999999999999999E-2</v>
      </c>
      <c r="AA1502" s="158">
        <v>1.0999999999999999E-2</v>
      </c>
      <c r="AB1502" s="158">
        <v>4.2999999999999997E-2</v>
      </c>
    </row>
    <row r="1503" spans="1:28" x14ac:dyDescent="0.25">
      <c r="A1503" s="159" t="s">
        <v>5425</v>
      </c>
      <c r="B1503" s="158" t="s">
        <v>294</v>
      </c>
      <c r="C1503" s="158">
        <v>0.40218014916810096</v>
      </c>
      <c r="D1503" s="158">
        <v>0.28055077452667815</v>
      </c>
      <c r="E1503" s="158">
        <v>0.12048192771084337</v>
      </c>
      <c r="F1503" s="158">
        <v>1.2621916236374068E-2</v>
      </c>
      <c r="G1503" s="158">
        <v>0.13998852553069421</v>
      </c>
      <c r="H1503" s="158">
        <v>3.4423407917383822E-3</v>
      </c>
      <c r="I1503" s="158">
        <v>4.0734366035570853E-2</v>
      </c>
      <c r="J1503" s="158">
        <v>1</v>
      </c>
      <c r="K1503" s="159">
        <v>1743</v>
      </c>
      <c r="L1503" s="141"/>
      <c r="M1503" s="158" t="s">
        <v>294</v>
      </c>
      <c r="N1503" s="158" t="s">
        <v>294</v>
      </c>
      <c r="O1503" s="158">
        <v>0.379</v>
      </c>
      <c r="P1503" s="158">
        <v>0.42499999999999999</v>
      </c>
      <c r="Q1503" s="158">
        <v>0.26</v>
      </c>
      <c r="R1503" s="158">
        <v>0.30199999999999999</v>
      </c>
      <c r="S1503" s="158">
        <v>0.106</v>
      </c>
      <c r="T1503" s="158">
        <v>0.13700000000000001</v>
      </c>
      <c r="U1503" s="158">
        <v>8.0000000000000002E-3</v>
      </c>
      <c r="V1503" s="158">
        <v>1.9E-2</v>
      </c>
      <c r="W1503" s="158">
        <v>0.124</v>
      </c>
      <c r="X1503" s="158">
        <v>0.157</v>
      </c>
      <c r="Y1503" s="158">
        <v>2E-3</v>
      </c>
      <c r="Z1503" s="158">
        <v>7.0000000000000001E-3</v>
      </c>
      <c r="AA1503" s="158">
        <v>3.2000000000000001E-2</v>
      </c>
      <c r="AB1503" s="158">
        <v>5.0999999999999997E-2</v>
      </c>
    </row>
    <row r="1504" spans="1:28" x14ac:dyDescent="0.25">
      <c r="A1504" s="159" t="s">
        <v>5426</v>
      </c>
      <c r="B1504" s="158" t="s">
        <v>294</v>
      </c>
      <c r="C1504" s="158">
        <v>2.3041474654377881E-2</v>
      </c>
      <c r="D1504" s="158">
        <v>0.2</v>
      </c>
      <c r="E1504" s="158">
        <v>0.2119815668202765</v>
      </c>
      <c r="F1504" s="158">
        <v>4.8847926267281107E-2</v>
      </c>
      <c r="G1504" s="158">
        <v>0.48755760368663592</v>
      </c>
      <c r="H1504" s="158">
        <v>1.1059907834101382E-2</v>
      </c>
      <c r="I1504" s="158">
        <v>1.7511520737327188E-2</v>
      </c>
      <c r="J1504" s="158">
        <v>1</v>
      </c>
      <c r="K1504" s="159">
        <v>1085</v>
      </c>
      <c r="L1504" s="141"/>
      <c r="M1504" s="158" t="s">
        <v>294</v>
      </c>
      <c r="N1504" s="158" t="s">
        <v>294</v>
      </c>
      <c r="O1504" s="158">
        <v>1.6E-2</v>
      </c>
      <c r="P1504" s="158">
        <v>3.4000000000000002E-2</v>
      </c>
      <c r="Q1504" s="158">
        <v>0.17699999999999999</v>
      </c>
      <c r="R1504" s="158">
        <v>0.22500000000000001</v>
      </c>
      <c r="S1504" s="158">
        <v>0.189</v>
      </c>
      <c r="T1504" s="158">
        <v>0.23699999999999999</v>
      </c>
      <c r="U1504" s="158">
        <v>3.7999999999999999E-2</v>
      </c>
      <c r="V1504" s="158">
        <v>6.3E-2</v>
      </c>
      <c r="W1504" s="158">
        <v>0.45800000000000002</v>
      </c>
      <c r="X1504" s="158">
        <v>0.51700000000000002</v>
      </c>
      <c r="Y1504" s="158">
        <v>6.0000000000000001E-3</v>
      </c>
      <c r="Z1504" s="158">
        <v>1.9E-2</v>
      </c>
      <c r="AA1504" s="158">
        <v>1.0999999999999999E-2</v>
      </c>
      <c r="AB1504" s="158">
        <v>2.7E-2</v>
      </c>
    </row>
    <row r="1505" spans="1:28" x14ac:dyDescent="0.25">
      <c r="A1505" s="159" t="s">
        <v>5427</v>
      </c>
      <c r="B1505" s="158" t="s">
        <v>294</v>
      </c>
      <c r="C1505" s="158">
        <v>0.11355034065102196</v>
      </c>
      <c r="D1505" s="158">
        <v>0.22180166540499621</v>
      </c>
      <c r="E1505" s="158">
        <v>8.4027252081756251E-2</v>
      </c>
      <c r="F1505" s="158">
        <v>1.1355034065102196E-2</v>
      </c>
      <c r="G1505" s="158">
        <v>0.49810749432248297</v>
      </c>
      <c r="H1505" s="158">
        <v>2.6495079485238455E-2</v>
      </c>
      <c r="I1505" s="158">
        <v>4.4663133989401971E-2</v>
      </c>
      <c r="J1505" s="158">
        <v>1</v>
      </c>
      <c r="K1505" s="159">
        <v>1321</v>
      </c>
      <c r="L1505" s="141"/>
      <c r="M1505" s="158" t="s">
        <v>294</v>
      </c>
      <c r="N1505" s="158" t="s">
        <v>294</v>
      </c>
      <c r="O1505" s="158">
        <v>9.8000000000000004E-2</v>
      </c>
      <c r="P1505" s="158">
        <v>0.13200000000000001</v>
      </c>
      <c r="Q1505" s="158">
        <v>0.2</v>
      </c>
      <c r="R1505" s="158">
        <v>0.245</v>
      </c>
      <c r="S1505" s="158">
        <v>7.0000000000000007E-2</v>
      </c>
      <c r="T1505" s="158">
        <v>0.1</v>
      </c>
      <c r="U1505" s="158">
        <v>7.0000000000000001E-3</v>
      </c>
      <c r="V1505" s="158">
        <v>1.9E-2</v>
      </c>
      <c r="W1505" s="158">
        <v>0.47099999999999997</v>
      </c>
      <c r="X1505" s="158">
        <v>0.52500000000000002</v>
      </c>
      <c r="Y1505" s="158">
        <v>1.9E-2</v>
      </c>
      <c r="Z1505" s="158">
        <v>3.6999999999999998E-2</v>
      </c>
      <c r="AA1505" s="158">
        <v>3.5000000000000003E-2</v>
      </c>
      <c r="AB1505" s="158">
        <v>5.7000000000000002E-2</v>
      </c>
    </row>
    <row r="1506" spans="1:28" x14ac:dyDescent="0.25">
      <c r="A1506" s="159" t="s">
        <v>5428</v>
      </c>
      <c r="B1506" s="158">
        <v>0.19109947643979058</v>
      </c>
      <c r="C1506" s="158">
        <v>0.2513089005235602</v>
      </c>
      <c r="D1506" s="158">
        <v>0.35078534031413611</v>
      </c>
      <c r="E1506" s="158">
        <v>9.1623036649214659E-2</v>
      </c>
      <c r="F1506" s="158">
        <v>1.0471204188481676E-2</v>
      </c>
      <c r="G1506" s="158">
        <v>7.5916230366492143E-2</v>
      </c>
      <c r="H1506" s="158" t="s">
        <v>294</v>
      </c>
      <c r="I1506" s="158">
        <v>2.8795811518324606E-2</v>
      </c>
      <c r="J1506" s="158">
        <v>0.99999999999999989</v>
      </c>
      <c r="K1506" s="159">
        <v>382</v>
      </c>
      <c r="L1506" s="141"/>
      <c r="M1506" s="158">
        <v>0.155</v>
      </c>
      <c r="N1506" s="158">
        <v>0.23400000000000001</v>
      </c>
      <c r="O1506" s="158">
        <v>0.21</v>
      </c>
      <c r="P1506" s="158">
        <v>0.29699999999999999</v>
      </c>
      <c r="Q1506" s="158">
        <v>0.30499999999999999</v>
      </c>
      <c r="R1506" s="158">
        <v>0.4</v>
      </c>
      <c r="S1506" s="158">
        <v>6.7000000000000004E-2</v>
      </c>
      <c r="T1506" s="158">
        <v>0.125</v>
      </c>
      <c r="U1506" s="158">
        <v>4.0000000000000001E-3</v>
      </c>
      <c r="V1506" s="158">
        <v>2.7E-2</v>
      </c>
      <c r="W1506" s="158">
        <v>5.2999999999999999E-2</v>
      </c>
      <c r="X1506" s="158">
        <v>0.107</v>
      </c>
      <c r="Y1506" s="158" t="s">
        <v>294</v>
      </c>
      <c r="Z1506" s="158" t="s">
        <v>294</v>
      </c>
      <c r="AA1506" s="158">
        <v>1.6E-2</v>
      </c>
      <c r="AB1506" s="158">
        <v>5.0999999999999997E-2</v>
      </c>
    </row>
    <row r="1507" spans="1:28" x14ac:dyDescent="0.25">
      <c r="A1507" s="159" t="s">
        <v>5429</v>
      </c>
      <c r="B1507" s="158">
        <v>0.33002680965147452</v>
      </c>
      <c r="C1507" s="158">
        <v>1.0723860589812334E-3</v>
      </c>
      <c r="D1507" s="158">
        <v>0.46943699731903488</v>
      </c>
      <c r="E1507" s="158">
        <v>0.13243967828418229</v>
      </c>
      <c r="F1507" s="158">
        <v>2.6273458445040216E-2</v>
      </c>
      <c r="G1507" s="158">
        <v>8.0428954423592495E-3</v>
      </c>
      <c r="H1507" s="158" t="s">
        <v>294</v>
      </c>
      <c r="I1507" s="158">
        <v>3.2707774798927614E-2</v>
      </c>
      <c r="J1507" s="158">
        <v>1</v>
      </c>
      <c r="K1507" s="159">
        <v>3730</v>
      </c>
      <c r="L1507" s="141"/>
      <c r="M1507" s="158">
        <v>0.315</v>
      </c>
      <c r="N1507" s="158">
        <v>0.34499999999999997</v>
      </c>
      <c r="O1507" s="158">
        <v>0</v>
      </c>
      <c r="P1507" s="158">
        <v>3.0000000000000001E-3</v>
      </c>
      <c r="Q1507" s="158">
        <v>0.45300000000000001</v>
      </c>
      <c r="R1507" s="158">
        <v>0.48499999999999999</v>
      </c>
      <c r="S1507" s="158">
        <v>0.122</v>
      </c>
      <c r="T1507" s="158">
        <v>0.14399999999999999</v>
      </c>
      <c r="U1507" s="158">
        <v>2.1999999999999999E-2</v>
      </c>
      <c r="V1507" s="158">
        <v>3.2000000000000001E-2</v>
      </c>
      <c r="W1507" s="158">
        <v>6.0000000000000001E-3</v>
      </c>
      <c r="X1507" s="158">
        <v>1.0999999999999999E-2</v>
      </c>
      <c r="Y1507" s="158" t="s">
        <v>294</v>
      </c>
      <c r="Z1507" s="158" t="s">
        <v>294</v>
      </c>
      <c r="AA1507" s="158">
        <v>2.7E-2</v>
      </c>
      <c r="AB1507" s="158">
        <v>3.9E-2</v>
      </c>
    </row>
    <row r="1508" spans="1:28" x14ac:dyDescent="0.25">
      <c r="A1508" s="159" t="s">
        <v>5430</v>
      </c>
      <c r="B1508" s="158">
        <v>0.1148995148995149</v>
      </c>
      <c r="C1508" s="158">
        <v>0.29258489258489256</v>
      </c>
      <c r="D1508" s="158">
        <v>0.2286902286902287</v>
      </c>
      <c r="E1508" s="158">
        <v>7.1656271656271656E-2</v>
      </c>
      <c r="F1508" s="158">
        <v>4.0748440748440751E-2</v>
      </c>
      <c r="G1508" s="158">
        <v>0.21316701316701317</v>
      </c>
      <c r="H1508" s="158">
        <v>3.1878031878031878E-3</v>
      </c>
      <c r="I1508" s="158">
        <v>3.5065835065835063E-2</v>
      </c>
      <c r="J1508" s="158">
        <v>0.99999999999999989</v>
      </c>
      <c r="K1508" s="159">
        <v>7215</v>
      </c>
      <c r="L1508" s="141"/>
      <c r="M1508" s="158">
        <v>0.108</v>
      </c>
      <c r="N1508" s="158">
        <v>0.122</v>
      </c>
      <c r="O1508" s="158">
        <v>0.28199999999999997</v>
      </c>
      <c r="P1508" s="158">
        <v>0.30299999999999999</v>
      </c>
      <c r="Q1508" s="158">
        <v>0.219</v>
      </c>
      <c r="R1508" s="158">
        <v>0.23899999999999999</v>
      </c>
      <c r="S1508" s="158">
        <v>6.6000000000000003E-2</v>
      </c>
      <c r="T1508" s="158">
        <v>7.8E-2</v>
      </c>
      <c r="U1508" s="158">
        <v>3.5999999999999997E-2</v>
      </c>
      <c r="V1508" s="158">
        <v>4.5999999999999999E-2</v>
      </c>
      <c r="W1508" s="158">
        <v>0.20399999999999999</v>
      </c>
      <c r="X1508" s="158">
        <v>0.223</v>
      </c>
      <c r="Y1508" s="158">
        <v>2E-3</v>
      </c>
      <c r="Z1508" s="158">
        <v>5.0000000000000001E-3</v>
      </c>
      <c r="AA1508" s="158">
        <v>3.1E-2</v>
      </c>
      <c r="AB1508" s="158">
        <v>0.04</v>
      </c>
    </row>
    <row r="1509" spans="1:28" x14ac:dyDescent="0.25">
      <c r="A1509" s="159" t="s">
        <v>5431</v>
      </c>
      <c r="B1509" s="158">
        <v>0.64095917044718087</v>
      </c>
      <c r="C1509" s="158">
        <v>0.17692806221646143</v>
      </c>
      <c r="D1509" s="158">
        <v>8.8788075178224235E-2</v>
      </c>
      <c r="E1509" s="158">
        <v>3.3700583279325985E-2</v>
      </c>
      <c r="F1509" s="158">
        <v>3.8885288399222295E-3</v>
      </c>
      <c r="G1509" s="158">
        <v>5.8327932598833442E-3</v>
      </c>
      <c r="H1509" s="158" t="s">
        <v>294</v>
      </c>
      <c r="I1509" s="158">
        <v>4.9902786779001944E-2</v>
      </c>
      <c r="J1509" s="158">
        <v>1</v>
      </c>
      <c r="K1509" s="159">
        <v>1543</v>
      </c>
      <c r="L1509" s="141"/>
      <c r="M1509" s="158">
        <v>0.61699999999999999</v>
      </c>
      <c r="N1509" s="158">
        <v>0.66500000000000004</v>
      </c>
      <c r="O1509" s="158">
        <v>0.159</v>
      </c>
      <c r="P1509" s="158">
        <v>0.19700000000000001</v>
      </c>
      <c r="Q1509" s="158">
        <v>7.5999999999999998E-2</v>
      </c>
      <c r="R1509" s="158">
        <v>0.104</v>
      </c>
      <c r="S1509" s="158">
        <v>2.5999999999999999E-2</v>
      </c>
      <c r="T1509" s="158">
        <v>4.3999999999999997E-2</v>
      </c>
      <c r="U1509" s="158">
        <v>2E-3</v>
      </c>
      <c r="V1509" s="158">
        <v>8.0000000000000002E-3</v>
      </c>
      <c r="W1509" s="158">
        <v>3.0000000000000001E-3</v>
      </c>
      <c r="X1509" s="158">
        <v>1.0999999999999999E-2</v>
      </c>
      <c r="Y1509" s="158" t="s">
        <v>294</v>
      </c>
      <c r="Z1509" s="158" t="s">
        <v>294</v>
      </c>
      <c r="AA1509" s="158">
        <v>0.04</v>
      </c>
      <c r="AB1509" s="158">
        <v>6.2E-2</v>
      </c>
    </row>
    <row r="1510" spans="1:28" x14ac:dyDescent="0.25">
      <c r="A1510" s="159" t="s">
        <v>5432</v>
      </c>
      <c r="B1510" s="158">
        <v>0.33381952547646832</v>
      </c>
      <c r="C1510" s="158">
        <v>0.46635550369506029</v>
      </c>
      <c r="D1510" s="158">
        <v>9.9377674056787241E-2</v>
      </c>
      <c r="E1510" s="158">
        <v>2.4406845585375342E-2</v>
      </c>
      <c r="F1510" s="158">
        <v>1.264099572150914E-3</v>
      </c>
      <c r="G1510" s="158">
        <v>2.8199144301828082E-2</v>
      </c>
      <c r="H1510" s="158">
        <v>3.1116297160637884E-3</v>
      </c>
      <c r="I1510" s="158">
        <v>4.3465577596266042E-2</v>
      </c>
      <c r="J1510" s="158">
        <v>1</v>
      </c>
      <c r="K1510" s="159">
        <v>10284</v>
      </c>
      <c r="L1510" s="141"/>
      <c r="M1510" s="158">
        <v>0.32500000000000001</v>
      </c>
      <c r="N1510" s="158">
        <v>0.34300000000000003</v>
      </c>
      <c r="O1510" s="158">
        <v>0.45700000000000002</v>
      </c>
      <c r="P1510" s="158">
        <v>0.47599999999999998</v>
      </c>
      <c r="Q1510" s="158">
        <v>9.4E-2</v>
      </c>
      <c r="R1510" s="158">
        <v>0.105</v>
      </c>
      <c r="S1510" s="158">
        <v>2.1999999999999999E-2</v>
      </c>
      <c r="T1510" s="158">
        <v>2.8000000000000001E-2</v>
      </c>
      <c r="U1510" s="158">
        <v>1E-3</v>
      </c>
      <c r="V1510" s="158">
        <v>2E-3</v>
      </c>
      <c r="W1510" s="158">
        <v>2.5000000000000001E-2</v>
      </c>
      <c r="X1510" s="158">
        <v>3.2000000000000001E-2</v>
      </c>
      <c r="Y1510" s="158">
        <v>2E-3</v>
      </c>
      <c r="Z1510" s="158">
        <v>4.0000000000000001E-3</v>
      </c>
      <c r="AA1510" s="158">
        <v>0.04</v>
      </c>
      <c r="AB1510" s="158">
        <v>4.8000000000000001E-2</v>
      </c>
    </row>
    <row r="1511" spans="1:28" x14ac:dyDescent="0.25">
      <c r="A1511" s="159" t="s">
        <v>5433</v>
      </c>
      <c r="B1511" s="158" t="s">
        <v>294</v>
      </c>
      <c r="C1511" s="158">
        <v>0.43478260869565216</v>
      </c>
      <c r="D1511" s="158">
        <v>0.33201581027667987</v>
      </c>
      <c r="E1511" s="158">
        <v>9.4861660079051377E-2</v>
      </c>
      <c r="F1511" s="158">
        <v>1.9762845849802372E-2</v>
      </c>
      <c r="G1511" s="158">
        <v>6.7193675889328064E-2</v>
      </c>
      <c r="H1511" s="158" t="s">
        <v>294</v>
      </c>
      <c r="I1511" s="158">
        <v>5.1383399209486168E-2</v>
      </c>
      <c r="J1511" s="158">
        <v>1</v>
      </c>
      <c r="K1511" s="159">
        <v>253</v>
      </c>
      <c r="L1511" s="141"/>
      <c r="M1511" s="158" t="s">
        <v>294</v>
      </c>
      <c r="N1511" s="158" t="s">
        <v>294</v>
      </c>
      <c r="O1511" s="158">
        <v>0.375</v>
      </c>
      <c r="P1511" s="158">
        <v>0.496</v>
      </c>
      <c r="Q1511" s="158">
        <v>0.27700000000000002</v>
      </c>
      <c r="R1511" s="158">
        <v>0.39200000000000002</v>
      </c>
      <c r="S1511" s="158">
        <v>6.5000000000000002E-2</v>
      </c>
      <c r="T1511" s="158">
        <v>0.13700000000000001</v>
      </c>
      <c r="U1511" s="158">
        <v>8.0000000000000002E-3</v>
      </c>
      <c r="V1511" s="158">
        <v>4.4999999999999998E-2</v>
      </c>
      <c r="W1511" s="158">
        <v>4.2000000000000003E-2</v>
      </c>
      <c r="X1511" s="158">
        <v>0.105</v>
      </c>
      <c r="Y1511" s="158" t="s">
        <v>294</v>
      </c>
      <c r="Z1511" s="158" t="s">
        <v>294</v>
      </c>
      <c r="AA1511" s="158">
        <v>0.03</v>
      </c>
      <c r="AB1511" s="158">
        <v>8.5999999999999993E-2</v>
      </c>
    </row>
    <row r="1512" spans="1:28" x14ac:dyDescent="0.25">
      <c r="A1512" s="159" t="s">
        <v>5434</v>
      </c>
      <c r="B1512" s="158" t="s">
        <v>294</v>
      </c>
      <c r="C1512" s="158">
        <v>0.26315789473684209</v>
      </c>
      <c r="D1512" s="158">
        <v>0.37894736842105264</v>
      </c>
      <c r="E1512" s="158">
        <v>0.22105263157894736</v>
      </c>
      <c r="F1512" s="158">
        <v>2.1052631578947368E-2</v>
      </c>
      <c r="G1512" s="158">
        <v>6.3157894736842107E-2</v>
      </c>
      <c r="H1512" s="158">
        <v>2.1052631578947368E-2</v>
      </c>
      <c r="I1512" s="158">
        <v>3.1578947368421054E-2</v>
      </c>
      <c r="J1512" s="158">
        <v>0.99999999999999989</v>
      </c>
      <c r="K1512" s="159">
        <v>95</v>
      </c>
      <c r="L1512" s="141"/>
      <c r="M1512" s="158" t="s">
        <v>294</v>
      </c>
      <c r="N1512" s="158" t="s">
        <v>294</v>
      </c>
      <c r="O1512" s="158">
        <v>0.185</v>
      </c>
      <c r="P1512" s="158">
        <v>0.36</v>
      </c>
      <c r="Q1512" s="158">
        <v>0.28799999999999998</v>
      </c>
      <c r="R1512" s="158">
        <v>0.47899999999999998</v>
      </c>
      <c r="S1512" s="158">
        <v>0.14899999999999999</v>
      </c>
      <c r="T1512" s="158">
        <v>0.314</v>
      </c>
      <c r="U1512" s="158">
        <v>6.0000000000000001E-3</v>
      </c>
      <c r="V1512" s="158">
        <v>7.3999999999999996E-2</v>
      </c>
      <c r="W1512" s="158">
        <v>2.9000000000000001E-2</v>
      </c>
      <c r="X1512" s="158">
        <v>0.13100000000000001</v>
      </c>
      <c r="Y1512" s="158">
        <v>6.0000000000000001E-3</v>
      </c>
      <c r="Z1512" s="158">
        <v>7.3999999999999996E-2</v>
      </c>
      <c r="AA1512" s="158">
        <v>1.0999999999999999E-2</v>
      </c>
      <c r="AB1512" s="158">
        <v>8.8999999999999996E-2</v>
      </c>
    </row>
    <row r="1513" spans="1:28" x14ac:dyDescent="0.25">
      <c r="A1513" s="159" t="s">
        <v>5435</v>
      </c>
      <c r="B1513" s="158" t="s">
        <v>294</v>
      </c>
      <c r="C1513" s="158">
        <v>0.3941299790356394</v>
      </c>
      <c r="D1513" s="158">
        <v>0.20335429769392033</v>
      </c>
      <c r="E1513" s="158">
        <v>0.31027253668763105</v>
      </c>
      <c r="F1513" s="158">
        <v>1.0482180293501049E-2</v>
      </c>
      <c r="G1513" s="158">
        <v>4.1928721174004195E-2</v>
      </c>
      <c r="H1513" s="158" t="s">
        <v>294</v>
      </c>
      <c r="I1513" s="158">
        <v>3.9832285115303984E-2</v>
      </c>
      <c r="J1513" s="158">
        <v>0.99999999999999989</v>
      </c>
      <c r="K1513" s="159">
        <v>477</v>
      </c>
      <c r="L1513" s="141"/>
      <c r="M1513" s="158" t="s">
        <v>294</v>
      </c>
      <c r="N1513" s="158" t="s">
        <v>294</v>
      </c>
      <c r="O1513" s="158">
        <v>0.35099999999999998</v>
      </c>
      <c r="P1513" s="158">
        <v>0.439</v>
      </c>
      <c r="Q1513" s="158">
        <v>0.17</v>
      </c>
      <c r="R1513" s="158">
        <v>0.24199999999999999</v>
      </c>
      <c r="S1513" s="158">
        <v>0.27</v>
      </c>
      <c r="T1513" s="158">
        <v>0.35299999999999998</v>
      </c>
      <c r="U1513" s="158">
        <v>4.0000000000000001E-3</v>
      </c>
      <c r="V1513" s="158">
        <v>2.4E-2</v>
      </c>
      <c r="W1513" s="158">
        <v>2.7E-2</v>
      </c>
      <c r="X1513" s="158">
        <v>6.4000000000000001E-2</v>
      </c>
      <c r="Y1513" s="158" t="s">
        <v>294</v>
      </c>
      <c r="Z1513" s="158" t="s">
        <v>294</v>
      </c>
      <c r="AA1513" s="158">
        <v>2.5999999999999999E-2</v>
      </c>
      <c r="AB1513" s="158">
        <v>6.0999999999999999E-2</v>
      </c>
    </row>
    <row r="1514" spans="1:28" x14ac:dyDescent="0.25">
      <c r="A1514" s="159" t="s">
        <v>5436</v>
      </c>
      <c r="B1514" s="158" t="s">
        <v>294</v>
      </c>
      <c r="C1514" s="158">
        <v>0.50611246943765276</v>
      </c>
      <c r="D1514" s="158">
        <v>0.27139364303178481</v>
      </c>
      <c r="E1514" s="158">
        <v>9.7799511002444994E-2</v>
      </c>
      <c r="F1514" s="158">
        <v>1.9559902200488997E-2</v>
      </c>
      <c r="G1514" s="158">
        <v>3.9119804400977995E-2</v>
      </c>
      <c r="H1514" s="158" t="s">
        <v>294</v>
      </c>
      <c r="I1514" s="158">
        <v>6.6014669926650366E-2</v>
      </c>
      <c r="J1514" s="158">
        <v>0.99999999999999989</v>
      </c>
      <c r="K1514" s="159">
        <v>409</v>
      </c>
      <c r="L1514" s="141"/>
      <c r="M1514" s="158" t="s">
        <v>294</v>
      </c>
      <c r="N1514" s="158" t="s">
        <v>294</v>
      </c>
      <c r="O1514" s="158">
        <v>0.45800000000000002</v>
      </c>
      <c r="P1514" s="158">
        <v>0.55400000000000005</v>
      </c>
      <c r="Q1514" s="158">
        <v>0.23100000000000001</v>
      </c>
      <c r="R1514" s="158">
        <v>0.316</v>
      </c>
      <c r="S1514" s="158">
        <v>7.2999999999999995E-2</v>
      </c>
      <c r="T1514" s="158">
        <v>0.13</v>
      </c>
      <c r="U1514" s="158">
        <v>0.01</v>
      </c>
      <c r="V1514" s="158">
        <v>3.7999999999999999E-2</v>
      </c>
      <c r="W1514" s="158">
        <v>2.4E-2</v>
      </c>
      <c r="X1514" s="158">
        <v>6.3E-2</v>
      </c>
      <c r="Y1514" s="158" t="s">
        <v>294</v>
      </c>
      <c r="Z1514" s="158" t="s">
        <v>294</v>
      </c>
      <c r="AA1514" s="158">
        <v>4.5999999999999999E-2</v>
      </c>
      <c r="AB1514" s="158">
        <v>9.4E-2</v>
      </c>
    </row>
    <row r="1515" spans="1:28" x14ac:dyDescent="0.25">
      <c r="A1515" s="159" t="s">
        <v>5437</v>
      </c>
      <c r="B1515" s="158" t="s">
        <v>294</v>
      </c>
      <c r="C1515" s="158">
        <v>0.30742049469964666</v>
      </c>
      <c r="D1515" s="158">
        <v>0.37455830388692579</v>
      </c>
      <c r="E1515" s="158">
        <v>0.1872791519434629</v>
      </c>
      <c r="F1515" s="158">
        <v>1.4134275618374558E-2</v>
      </c>
      <c r="G1515" s="158">
        <v>4.2402826855123678E-2</v>
      </c>
      <c r="H1515" s="158">
        <v>7.0671378091872791E-3</v>
      </c>
      <c r="I1515" s="158">
        <v>6.7137809187279157E-2</v>
      </c>
      <c r="J1515" s="158">
        <v>1</v>
      </c>
      <c r="K1515" s="159">
        <v>283</v>
      </c>
      <c r="L1515" s="141"/>
      <c r="M1515" s="158" t="s">
        <v>294</v>
      </c>
      <c r="N1515" s="158" t="s">
        <v>294</v>
      </c>
      <c r="O1515" s="158">
        <v>0.25700000000000001</v>
      </c>
      <c r="P1515" s="158">
        <v>0.36299999999999999</v>
      </c>
      <c r="Q1515" s="158">
        <v>0.32</v>
      </c>
      <c r="R1515" s="158">
        <v>0.432</v>
      </c>
      <c r="S1515" s="158">
        <v>0.14599999999999999</v>
      </c>
      <c r="T1515" s="158">
        <v>0.23699999999999999</v>
      </c>
      <c r="U1515" s="158">
        <v>6.0000000000000001E-3</v>
      </c>
      <c r="V1515" s="158">
        <v>3.5999999999999997E-2</v>
      </c>
      <c r="W1515" s="158">
        <v>2.4E-2</v>
      </c>
      <c r="X1515" s="158">
        <v>7.2999999999999995E-2</v>
      </c>
      <c r="Y1515" s="158">
        <v>2E-3</v>
      </c>
      <c r="Z1515" s="158">
        <v>2.5000000000000001E-2</v>
      </c>
      <c r="AA1515" s="158">
        <v>4.2999999999999997E-2</v>
      </c>
      <c r="AB1515" s="158">
        <v>0.10199999999999999</v>
      </c>
    </row>
    <row r="1516" spans="1:28" x14ac:dyDescent="0.25">
      <c r="A1516" s="159" t="s">
        <v>5438</v>
      </c>
      <c r="B1516" s="158" t="s">
        <v>294</v>
      </c>
      <c r="C1516" s="158">
        <v>0.17475728155339806</v>
      </c>
      <c r="D1516" s="158">
        <v>0.5145631067961165</v>
      </c>
      <c r="E1516" s="158">
        <v>0.15922330097087378</v>
      </c>
      <c r="F1516" s="158">
        <v>2.7184466019417475E-2</v>
      </c>
      <c r="G1516" s="158">
        <v>2.9126213592233011E-2</v>
      </c>
      <c r="H1516" s="158" t="s">
        <v>294</v>
      </c>
      <c r="I1516" s="158">
        <v>9.5145631067961159E-2</v>
      </c>
      <c r="J1516" s="158">
        <v>1</v>
      </c>
      <c r="K1516" s="159">
        <v>515</v>
      </c>
      <c r="L1516" s="141"/>
      <c r="M1516" s="158" t="s">
        <v>294</v>
      </c>
      <c r="N1516" s="158" t="s">
        <v>294</v>
      </c>
      <c r="O1516" s="158">
        <v>0.14399999999999999</v>
      </c>
      <c r="P1516" s="158">
        <v>0.21</v>
      </c>
      <c r="Q1516" s="158">
        <v>0.47099999999999997</v>
      </c>
      <c r="R1516" s="158">
        <v>0.55700000000000005</v>
      </c>
      <c r="S1516" s="158">
        <v>0.13</v>
      </c>
      <c r="T1516" s="158">
        <v>0.193</v>
      </c>
      <c r="U1516" s="158">
        <v>1.6E-2</v>
      </c>
      <c r="V1516" s="158">
        <v>4.4999999999999998E-2</v>
      </c>
      <c r="W1516" s="158">
        <v>1.7999999999999999E-2</v>
      </c>
      <c r="X1516" s="158">
        <v>4.7E-2</v>
      </c>
      <c r="Y1516" s="158" t="s">
        <v>294</v>
      </c>
      <c r="Z1516" s="158" t="s">
        <v>294</v>
      </c>
      <c r="AA1516" s="158">
        <v>7.2999999999999995E-2</v>
      </c>
      <c r="AB1516" s="158">
        <v>0.124</v>
      </c>
    </row>
    <row r="1517" spans="1:28" x14ac:dyDescent="0.25">
      <c r="A1517" s="159" t="s">
        <v>5439</v>
      </c>
      <c r="B1517" s="158" t="s">
        <v>294</v>
      </c>
      <c r="C1517" s="158">
        <v>0.36137071651090341</v>
      </c>
      <c r="D1517" s="158">
        <v>0.28971962616822428</v>
      </c>
      <c r="E1517" s="158">
        <v>0.1059190031152648</v>
      </c>
      <c r="F1517" s="158">
        <v>1.2461059190031152E-2</v>
      </c>
      <c r="G1517" s="158">
        <v>0.15887850467289719</v>
      </c>
      <c r="H1517" s="158" t="s">
        <v>294</v>
      </c>
      <c r="I1517" s="158">
        <v>7.1651090342679122E-2</v>
      </c>
      <c r="J1517" s="158">
        <v>1</v>
      </c>
      <c r="K1517" s="159">
        <v>321</v>
      </c>
      <c r="L1517" s="141"/>
      <c r="M1517" s="158" t="s">
        <v>294</v>
      </c>
      <c r="N1517" s="158" t="s">
        <v>294</v>
      </c>
      <c r="O1517" s="158">
        <v>0.311</v>
      </c>
      <c r="P1517" s="158">
        <v>0.41499999999999998</v>
      </c>
      <c r="Q1517" s="158">
        <v>0.24299999999999999</v>
      </c>
      <c r="R1517" s="158">
        <v>0.34200000000000003</v>
      </c>
      <c r="S1517" s="158">
        <v>7.6999999999999999E-2</v>
      </c>
      <c r="T1517" s="158">
        <v>0.14399999999999999</v>
      </c>
      <c r="U1517" s="158">
        <v>5.0000000000000001E-3</v>
      </c>
      <c r="V1517" s="158">
        <v>3.2000000000000001E-2</v>
      </c>
      <c r="W1517" s="158">
        <v>0.123</v>
      </c>
      <c r="X1517" s="158">
        <v>0.20300000000000001</v>
      </c>
      <c r="Y1517" s="158" t="s">
        <v>294</v>
      </c>
      <c r="Z1517" s="158" t="s">
        <v>294</v>
      </c>
      <c r="AA1517" s="158">
        <v>4.8000000000000001E-2</v>
      </c>
      <c r="AB1517" s="158">
        <v>0.105</v>
      </c>
    </row>
    <row r="1518" spans="1:28" x14ac:dyDescent="0.25">
      <c r="A1518" s="159" t="s">
        <v>5440</v>
      </c>
      <c r="B1518" s="158" t="s">
        <v>294</v>
      </c>
      <c r="C1518" s="158">
        <v>0.26068883610451304</v>
      </c>
      <c r="D1518" s="158">
        <v>0.32007125890736343</v>
      </c>
      <c r="E1518" s="158">
        <v>0.17577197149643706</v>
      </c>
      <c r="F1518" s="158">
        <v>2.3752969121140142E-2</v>
      </c>
      <c r="G1518" s="158">
        <v>0.18883610451306412</v>
      </c>
      <c r="H1518" s="158">
        <v>2.3752969121140144E-3</v>
      </c>
      <c r="I1518" s="158">
        <v>2.8503562945368172E-2</v>
      </c>
      <c r="J1518" s="158">
        <v>1</v>
      </c>
      <c r="K1518" s="159">
        <v>1684</v>
      </c>
      <c r="L1518" s="141"/>
      <c r="M1518" s="158" t="s">
        <v>294</v>
      </c>
      <c r="N1518" s="158" t="s">
        <v>294</v>
      </c>
      <c r="O1518" s="158">
        <v>0.24</v>
      </c>
      <c r="P1518" s="158">
        <v>0.28199999999999997</v>
      </c>
      <c r="Q1518" s="158">
        <v>0.29799999999999999</v>
      </c>
      <c r="R1518" s="158">
        <v>0.34300000000000003</v>
      </c>
      <c r="S1518" s="158">
        <v>0.158</v>
      </c>
      <c r="T1518" s="158">
        <v>0.19500000000000001</v>
      </c>
      <c r="U1518" s="158">
        <v>1.7000000000000001E-2</v>
      </c>
      <c r="V1518" s="158">
        <v>3.2000000000000001E-2</v>
      </c>
      <c r="W1518" s="158">
        <v>0.17100000000000001</v>
      </c>
      <c r="X1518" s="158">
        <v>0.20799999999999999</v>
      </c>
      <c r="Y1518" s="158">
        <v>1E-3</v>
      </c>
      <c r="Z1518" s="158">
        <v>6.0000000000000001E-3</v>
      </c>
      <c r="AA1518" s="158">
        <v>2.1999999999999999E-2</v>
      </c>
      <c r="AB1518" s="158">
        <v>3.7999999999999999E-2</v>
      </c>
    </row>
    <row r="1519" spans="1:28" x14ac:dyDescent="0.25">
      <c r="A1519" s="159" t="s">
        <v>5441</v>
      </c>
      <c r="B1519" s="158" t="s">
        <v>294</v>
      </c>
      <c r="C1519" s="158">
        <v>5.1080550098231828E-2</v>
      </c>
      <c r="D1519" s="158">
        <v>0.25736738703339884</v>
      </c>
      <c r="E1519" s="158">
        <v>0.13163064833005894</v>
      </c>
      <c r="F1519" s="158">
        <v>3.732809430255403E-2</v>
      </c>
      <c r="G1519" s="158">
        <v>0.48919449901768175</v>
      </c>
      <c r="H1519" s="158" t="s">
        <v>294</v>
      </c>
      <c r="I1519" s="158">
        <v>3.3398821218074658E-2</v>
      </c>
      <c r="J1519" s="158">
        <v>1</v>
      </c>
      <c r="K1519" s="159">
        <v>509</v>
      </c>
      <c r="L1519" s="141"/>
      <c r="M1519" s="158" t="s">
        <v>294</v>
      </c>
      <c r="N1519" s="158" t="s">
        <v>294</v>
      </c>
      <c r="O1519" s="158">
        <v>3.5000000000000003E-2</v>
      </c>
      <c r="P1519" s="158">
        <v>7.3999999999999996E-2</v>
      </c>
      <c r="Q1519" s="158">
        <v>0.221</v>
      </c>
      <c r="R1519" s="158">
        <v>0.29699999999999999</v>
      </c>
      <c r="S1519" s="158">
        <v>0.105</v>
      </c>
      <c r="T1519" s="158">
        <v>0.16400000000000001</v>
      </c>
      <c r="U1519" s="158">
        <v>2.4E-2</v>
      </c>
      <c r="V1519" s="158">
        <v>5.8000000000000003E-2</v>
      </c>
      <c r="W1519" s="158">
        <v>0.44600000000000001</v>
      </c>
      <c r="X1519" s="158">
        <v>0.53300000000000003</v>
      </c>
      <c r="Y1519" s="158" t="s">
        <v>294</v>
      </c>
      <c r="Z1519" s="158" t="s">
        <v>294</v>
      </c>
      <c r="AA1519" s="158">
        <v>2.1000000000000001E-2</v>
      </c>
      <c r="AB1519" s="158">
        <v>5.2999999999999999E-2</v>
      </c>
    </row>
    <row r="1520" spans="1:28" x14ac:dyDescent="0.25">
      <c r="A1520" s="159" t="s">
        <v>5442</v>
      </c>
      <c r="B1520" s="158" t="s">
        <v>294</v>
      </c>
      <c r="C1520" s="158">
        <v>0.17378048780487804</v>
      </c>
      <c r="D1520" s="158">
        <v>0.49542682926829268</v>
      </c>
      <c r="E1520" s="158">
        <v>7.926829268292683E-2</v>
      </c>
      <c r="F1520" s="158">
        <v>1.0670731707317074E-2</v>
      </c>
      <c r="G1520" s="158">
        <v>0.13567073170731708</v>
      </c>
      <c r="H1520" s="158">
        <v>7.621951219512195E-3</v>
      </c>
      <c r="I1520" s="158">
        <v>9.7560975609756101E-2</v>
      </c>
      <c r="J1520" s="158">
        <v>0.99999999999999989</v>
      </c>
      <c r="K1520" s="159">
        <v>656</v>
      </c>
      <c r="L1520" s="141"/>
      <c r="M1520" s="158" t="s">
        <v>294</v>
      </c>
      <c r="N1520" s="158" t="s">
        <v>294</v>
      </c>
      <c r="O1520" s="158">
        <v>0.14699999999999999</v>
      </c>
      <c r="P1520" s="158">
        <v>0.20499999999999999</v>
      </c>
      <c r="Q1520" s="158">
        <v>0.45700000000000002</v>
      </c>
      <c r="R1520" s="158">
        <v>0.53400000000000003</v>
      </c>
      <c r="S1520" s="158">
        <v>6.0999999999999999E-2</v>
      </c>
      <c r="T1520" s="158">
        <v>0.10199999999999999</v>
      </c>
      <c r="U1520" s="158">
        <v>5.0000000000000001E-3</v>
      </c>
      <c r="V1520" s="158">
        <v>2.1999999999999999E-2</v>
      </c>
      <c r="W1520" s="158">
        <v>0.112</v>
      </c>
      <c r="X1520" s="158">
        <v>0.16400000000000001</v>
      </c>
      <c r="Y1520" s="158">
        <v>3.0000000000000001E-3</v>
      </c>
      <c r="Z1520" s="158">
        <v>1.7999999999999999E-2</v>
      </c>
      <c r="AA1520" s="158">
        <v>7.6999999999999999E-2</v>
      </c>
      <c r="AB1520" s="158">
        <v>0.123</v>
      </c>
    </row>
    <row r="1521" spans="1:28" x14ac:dyDescent="0.25">
      <c r="A1521" s="159" t="s">
        <v>5443</v>
      </c>
      <c r="B1521" s="158" t="s">
        <v>294</v>
      </c>
      <c r="C1521" s="158">
        <v>7.0370370370370375E-2</v>
      </c>
      <c r="D1521" s="158">
        <v>0.2074074074074074</v>
      </c>
      <c r="E1521" s="158">
        <v>8.1481481481481488E-2</v>
      </c>
      <c r="F1521" s="158">
        <v>8.1481481481481488E-2</v>
      </c>
      <c r="G1521" s="158">
        <v>0.51851851851851849</v>
      </c>
      <c r="H1521" s="158">
        <v>3.7037037037037038E-3</v>
      </c>
      <c r="I1521" s="158">
        <v>3.7037037037037035E-2</v>
      </c>
      <c r="J1521" s="158">
        <v>1</v>
      </c>
      <c r="K1521" s="159">
        <v>270</v>
      </c>
      <c r="L1521" s="141"/>
      <c r="M1521" s="158" t="s">
        <v>294</v>
      </c>
      <c r="N1521" s="158" t="s">
        <v>294</v>
      </c>
      <c r="O1521" s="158">
        <v>4.5999999999999999E-2</v>
      </c>
      <c r="P1521" s="158">
        <v>0.107</v>
      </c>
      <c r="Q1521" s="158">
        <v>0.16300000000000001</v>
      </c>
      <c r="R1521" s="158">
        <v>0.26</v>
      </c>
      <c r="S1521" s="158">
        <v>5.3999999999999999E-2</v>
      </c>
      <c r="T1521" s="158">
        <v>0.12</v>
      </c>
      <c r="U1521" s="158">
        <v>5.3999999999999999E-2</v>
      </c>
      <c r="V1521" s="158">
        <v>0.12</v>
      </c>
      <c r="W1521" s="158">
        <v>0.45900000000000002</v>
      </c>
      <c r="X1521" s="158">
        <v>0.57699999999999996</v>
      </c>
      <c r="Y1521" s="158">
        <v>1E-3</v>
      </c>
      <c r="Z1521" s="158">
        <v>2.1000000000000001E-2</v>
      </c>
      <c r="AA1521" s="158">
        <v>0.02</v>
      </c>
      <c r="AB1521" s="158">
        <v>6.7000000000000004E-2</v>
      </c>
    </row>
    <row r="1522" spans="1:28" x14ac:dyDescent="0.25">
      <c r="A1522" s="159" t="s">
        <v>5444</v>
      </c>
      <c r="B1522" s="158" t="s">
        <v>294</v>
      </c>
      <c r="C1522" s="158">
        <v>0.11791383219954649</v>
      </c>
      <c r="D1522" s="158">
        <v>0.28798185941043086</v>
      </c>
      <c r="E1522" s="158">
        <v>0.17233560090702948</v>
      </c>
      <c r="F1522" s="158">
        <v>1.8140589569160998E-2</v>
      </c>
      <c r="G1522" s="158">
        <v>0.36281179138321995</v>
      </c>
      <c r="H1522" s="158">
        <v>1.5873015873015872E-2</v>
      </c>
      <c r="I1522" s="158">
        <v>2.4943310657596373E-2</v>
      </c>
      <c r="J1522" s="158">
        <v>0.99999999999999989</v>
      </c>
      <c r="K1522" s="159">
        <v>441</v>
      </c>
      <c r="L1522" s="141"/>
      <c r="M1522" s="158" t="s">
        <v>294</v>
      </c>
      <c r="N1522" s="158" t="s">
        <v>294</v>
      </c>
      <c r="O1522" s="158">
        <v>9.0999999999999998E-2</v>
      </c>
      <c r="P1522" s="158">
        <v>0.151</v>
      </c>
      <c r="Q1522" s="158">
        <v>0.248</v>
      </c>
      <c r="R1522" s="158">
        <v>0.33200000000000002</v>
      </c>
      <c r="S1522" s="158">
        <v>0.14000000000000001</v>
      </c>
      <c r="T1522" s="158">
        <v>0.21</v>
      </c>
      <c r="U1522" s="158">
        <v>8.9999999999999993E-3</v>
      </c>
      <c r="V1522" s="158">
        <v>3.5000000000000003E-2</v>
      </c>
      <c r="W1522" s="158">
        <v>0.31900000000000001</v>
      </c>
      <c r="X1522" s="158">
        <v>0.40899999999999997</v>
      </c>
      <c r="Y1522" s="158">
        <v>8.0000000000000002E-3</v>
      </c>
      <c r="Z1522" s="158">
        <v>3.2000000000000001E-2</v>
      </c>
      <c r="AA1522" s="158">
        <v>1.4E-2</v>
      </c>
      <c r="AB1522" s="158">
        <v>4.3999999999999997E-2</v>
      </c>
    </row>
    <row r="1523" spans="1:28" x14ac:dyDescent="0.25">
      <c r="A1523" s="159" t="s">
        <v>5445</v>
      </c>
      <c r="B1523" s="158" t="s">
        <v>294</v>
      </c>
      <c r="C1523" s="158">
        <v>0.27988576091391271</v>
      </c>
      <c r="D1523" s="158">
        <v>0.22215422276621788</v>
      </c>
      <c r="E1523" s="158">
        <v>0.1230110159118727</v>
      </c>
      <c r="F1523" s="158">
        <v>2.0399836801305589E-2</v>
      </c>
      <c r="G1523" s="158">
        <v>0.31884944920440639</v>
      </c>
      <c r="H1523" s="158">
        <v>6.5279477764177887E-3</v>
      </c>
      <c r="I1523" s="158">
        <v>2.9171766625866992E-2</v>
      </c>
      <c r="J1523" s="158">
        <v>1</v>
      </c>
      <c r="K1523" s="159">
        <v>4902</v>
      </c>
      <c r="L1523" s="141"/>
      <c r="M1523" s="158" t="s">
        <v>294</v>
      </c>
      <c r="N1523" s="158" t="s">
        <v>294</v>
      </c>
      <c r="O1523" s="158">
        <v>0.26700000000000002</v>
      </c>
      <c r="P1523" s="158">
        <v>0.29299999999999998</v>
      </c>
      <c r="Q1523" s="158">
        <v>0.21099999999999999</v>
      </c>
      <c r="R1523" s="158">
        <v>0.23400000000000001</v>
      </c>
      <c r="S1523" s="158">
        <v>0.114</v>
      </c>
      <c r="T1523" s="158">
        <v>0.13300000000000001</v>
      </c>
      <c r="U1523" s="158">
        <v>1.7000000000000001E-2</v>
      </c>
      <c r="V1523" s="158">
        <v>2.5000000000000001E-2</v>
      </c>
      <c r="W1523" s="158">
        <v>0.30599999999999999</v>
      </c>
      <c r="X1523" s="158">
        <v>0.33200000000000002</v>
      </c>
      <c r="Y1523" s="158">
        <v>5.0000000000000001E-3</v>
      </c>
      <c r="Z1523" s="158">
        <v>8.9999999999999993E-3</v>
      </c>
      <c r="AA1523" s="158">
        <v>2.5000000000000001E-2</v>
      </c>
      <c r="AB1523" s="158">
        <v>3.4000000000000002E-2</v>
      </c>
    </row>
    <row r="1524" spans="1:28" x14ac:dyDescent="0.25">
      <c r="A1524" s="159" t="s">
        <v>5446</v>
      </c>
      <c r="B1524" s="158" t="s">
        <v>294</v>
      </c>
      <c r="C1524" s="158">
        <v>0.8125</v>
      </c>
      <c r="D1524" s="158">
        <v>9.375E-2</v>
      </c>
      <c r="E1524" s="158">
        <v>3.125E-2</v>
      </c>
      <c r="F1524" s="158" t="s">
        <v>294</v>
      </c>
      <c r="G1524" s="158">
        <v>3.125E-2</v>
      </c>
      <c r="H1524" s="158" t="s">
        <v>294</v>
      </c>
      <c r="I1524" s="158">
        <v>3.125E-2</v>
      </c>
      <c r="J1524" s="158">
        <v>1</v>
      </c>
      <c r="K1524" s="159">
        <v>64</v>
      </c>
      <c r="L1524" s="141"/>
      <c r="M1524" s="158" t="s">
        <v>294</v>
      </c>
      <c r="N1524" s="158" t="s">
        <v>294</v>
      </c>
      <c r="O1524" s="158">
        <v>0.7</v>
      </c>
      <c r="P1524" s="158">
        <v>0.88900000000000001</v>
      </c>
      <c r="Q1524" s="158">
        <v>4.3999999999999997E-2</v>
      </c>
      <c r="R1524" s="158">
        <v>0.19</v>
      </c>
      <c r="S1524" s="158">
        <v>8.9999999999999993E-3</v>
      </c>
      <c r="T1524" s="158">
        <v>0.107</v>
      </c>
      <c r="U1524" s="158" t="s">
        <v>294</v>
      </c>
      <c r="V1524" s="158" t="s">
        <v>294</v>
      </c>
      <c r="W1524" s="158">
        <v>8.9999999999999993E-3</v>
      </c>
      <c r="X1524" s="158">
        <v>0.107</v>
      </c>
      <c r="Y1524" s="158" t="s">
        <v>294</v>
      </c>
      <c r="Z1524" s="158" t="s">
        <v>294</v>
      </c>
      <c r="AA1524" s="158">
        <v>8.9999999999999993E-3</v>
      </c>
      <c r="AB1524" s="158">
        <v>0.107</v>
      </c>
    </row>
    <row r="1525" spans="1:28" x14ac:dyDescent="0.25">
      <c r="A1525" s="159" t="s">
        <v>5447</v>
      </c>
      <c r="B1525" s="158" t="s">
        <v>294</v>
      </c>
      <c r="C1525" s="158">
        <v>0.53776978417266186</v>
      </c>
      <c r="D1525" s="158">
        <v>0.30815347721822545</v>
      </c>
      <c r="E1525" s="158">
        <v>4.7062350119904076E-2</v>
      </c>
      <c r="F1525" s="158">
        <v>5.3956834532374104E-3</v>
      </c>
      <c r="G1525" s="158">
        <v>1.3189448441247002E-2</v>
      </c>
      <c r="H1525" s="158">
        <v>5.9952038369304552E-4</v>
      </c>
      <c r="I1525" s="158">
        <v>8.782973621103117E-2</v>
      </c>
      <c r="J1525" s="158">
        <v>1</v>
      </c>
      <c r="K1525" s="159">
        <v>3336</v>
      </c>
      <c r="L1525" s="141"/>
      <c r="M1525" s="158" t="s">
        <v>294</v>
      </c>
      <c r="N1525" s="158" t="s">
        <v>294</v>
      </c>
      <c r="O1525" s="158">
        <v>0.52100000000000002</v>
      </c>
      <c r="P1525" s="158">
        <v>0.55500000000000005</v>
      </c>
      <c r="Q1525" s="158">
        <v>0.29299999999999998</v>
      </c>
      <c r="R1525" s="158">
        <v>0.32400000000000001</v>
      </c>
      <c r="S1525" s="158">
        <v>0.04</v>
      </c>
      <c r="T1525" s="158">
        <v>5.5E-2</v>
      </c>
      <c r="U1525" s="158">
        <v>3.0000000000000001E-3</v>
      </c>
      <c r="V1525" s="158">
        <v>8.9999999999999993E-3</v>
      </c>
      <c r="W1525" s="158">
        <v>0.01</v>
      </c>
      <c r="X1525" s="158">
        <v>1.7999999999999999E-2</v>
      </c>
      <c r="Y1525" s="158">
        <v>0</v>
      </c>
      <c r="Z1525" s="158">
        <v>2E-3</v>
      </c>
      <c r="AA1525" s="158">
        <v>7.9000000000000001E-2</v>
      </c>
      <c r="AB1525" s="158">
        <v>9.8000000000000004E-2</v>
      </c>
    </row>
    <row r="1526" spans="1:28" x14ac:dyDescent="0.25">
      <c r="A1526" s="159" t="s">
        <v>5448</v>
      </c>
      <c r="B1526" s="158" t="s">
        <v>294</v>
      </c>
      <c r="C1526" s="158">
        <v>7.1599045346062056E-3</v>
      </c>
      <c r="D1526" s="158">
        <v>0.35083532219570407</v>
      </c>
      <c r="E1526" s="158">
        <v>0.16945107398568018</v>
      </c>
      <c r="F1526" s="158">
        <v>4.2959427207637228E-2</v>
      </c>
      <c r="G1526" s="158">
        <v>0.3937947494033413</v>
      </c>
      <c r="H1526" s="158">
        <v>4.7732696897374704E-3</v>
      </c>
      <c r="I1526" s="158">
        <v>3.1026252983293555E-2</v>
      </c>
      <c r="J1526" s="158">
        <v>1</v>
      </c>
      <c r="K1526" s="159">
        <v>419</v>
      </c>
      <c r="L1526" s="141"/>
      <c r="M1526" s="158" t="s">
        <v>294</v>
      </c>
      <c r="N1526" s="158" t="s">
        <v>294</v>
      </c>
      <c r="O1526" s="158">
        <v>2E-3</v>
      </c>
      <c r="P1526" s="158">
        <v>2.1000000000000001E-2</v>
      </c>
      <c r="Q1526" s="158">
        <v>0.307</v>
      </c>
      <c r="R1526" s="158">
        <v>0.39800000000000002</v>
      </c>
      <c r="S1526" s="158">
        <v>0.13700000000000001</v>
      </c>
      <c r="T1526" s="158">
        <v>0.20799999999999999</v>
      </c>
      <c r="U1526" s="158">
        <v>2.7E-2</v>
      </c>
      <c r="V1526" s="158">
        <v>6.7000000000000004E-2</v>
      </c>
      <c r="W1526" s="158">
        <v>0.34799999999999998</v>
      </c>
      <c r="X1526" s="158">
        <v>0.441</v>
      </c>
      <c r="Y1526" s="158">
        <v>1E-3</v>
      </c>
      <c r="Z1526" s="158">
        <v>1.7000000000000001E-2</v>
      </c>
      <c r="AA1526" s="158">
        <v>1.7999999999999999E-2</v>
      </c>
      <c r="AB1526" s="158">
        <v>5.1999999999999998E-2</v>
      </c>
    </row>
    <row r="1527" spans="1:28" x14ac:dyDescent="0.25">
      <c r="A1527" s="159" t="s">
        <v>5449</v>
      </c>
      <c r="B1527" s="158" t="s">
        <v>294</v>
      </c>
      <c r="C1527" s="158">
        <v>0.25050100200400799</v>
      </c>
      <c r="D1527" s="158">
        <v>0.26653306613226452</v>
      </c>
      <c r="E1527" s="158">
        <v>0.13426853707414829</v>
      </c>
      <c r="F1527" s="158">
        <v>1.8036072144288578E-2</v>
      </c>
      <c r="G1527" s="158">
        <v>0.30060120240480964</v>
      </c>
      <c r="H1527" s="158">
        <v>2.004008016032064E-3</v>
      </c>
      <c r="I1527" s="158">
        <v>2.8056112224448898E-2</v>
      </c>
      <c r="J1527" s="158">
        <v>1</v>
      </c>
      <c r="K1527" s="159">
        <v>499</v>
      </c>
      <c r="L1527" s="141"/>
      <c r="M1527" s="158" t="s">
        <v>294</v>
      </c>
      <c r="N1527" s="158" t="s">
        <v>294</v>
      </c>
      <c r="O1527" s="158">
        <v>0.214</v>
      </c>
      <c r="P1527" s="158">
        <v>0.28999999999999998</v>
      </c>
      <c r="Q1527" s="158">
        <v>0.23</v>
      </c>
      <c r="R1527" s="158">
        <v>0.307</v>
      </c>
      <c r="S1527" s="158">
        <v>0.107</v>
      </c>
      <c r="T1527" s="158">
        <v>0.16700000000000001</v>
      </c>
      <c r="U1527" s="158">
        <v>0.01</v>
      </c>
      <c r="V1527" s="158">
        <v>3.4000000000000002E-2</v>
      </c>
      <c r="W1527" s="158">
        <v>0.26200000000000001</v>
      </c>
      <c r="X1527" s="158">
        <v>0.34200000000000003</v>
      </c>
      <c r="Y1527" s="158">
        <v>0</v>
      </c>
      <c r="Z1527" s="158">
        <v>1.0999999999999999E-2</v>
      </c>
      <c r="AA1527" s="158">
        <v>1.7000000000000001E-2</v>
      </c>
      <c r="AB1527" s="158">
        <v>4.7E-2</v>
      </c>
    </row>
    <row r="1528" spans="1:28" x14ac:dyDescent="0.25">
      <c r="A1528" s="159" t="s">
        <v>5450</v>
      </c>
      <c r="B1528" s="158" t="s">
        <v>294</v>
      </c>
      <c r="C1528" s="158">
        <v>0.18173168411037108</v>
      </c>
      <c r="D1528" s="158">
        <v>0.34919124643196953</v>
      </c>
      <c r="E1528" s="158">
        <v>0.10085632730732635</v>
      </c>
      <c r="F1528" s="158">
        <v>2.6641294005708849E-2</v>
      </c>
      <c r="G1528" s="158">
        <v>0.30447193149381541</v>
      </c>
      <c r="H1528" s="158">
        <v>3.8058991436726928E-3</v>
      </c>
      <c r="I1528" s="158">
        <v>3.3301617507136061E-2</v>
      </c>
      <c r="J1528" s="158">
        <v>1</v>
      </c>
      <c r="K1528" s="159">
        <v>1051</v>
      </c>
      <c r="L1528" s="141"/>
      <c r="M1528" s="158" t="s">
        <v>294</v>
      </c>
      <c r="N1528" s="158" t="s">
        <v>294</v>
      </c>
      <c r="O1528" s="158">
        <v>0.16</v>
      </c>
      <c r="P1528" s="158">
        <v>0.20599999999999999</v>
      </c>
      <c r="Q1528" s="158">
        <v>0.32100000000000001</v>
      </c>
      <c r="R1528" s="158">
        <v>0.379</v>
      </c>
      <c r="S1528" s="158">
        <v>8.4000000000000005E-2</v>
      </c>
      <c r="T1528" s="158">
        <v>0.121</v>
      </c>
      <c r="U1528" s="158">
        <v>1.7999999999999999E-2</v>
      </c>
      <c r="V1528" s="158">
        <v>3.7999999999999999E-2</v>
      </c>
      <c r="W1528" s="158">
        <v>0.27700000000000002</v>
      </c>
      <c r="X1528" s="158">
        <v>0.33300000000000002</v>
      </c>
      <c r="Y1528" s="158">
        <v>1E-3</v>
      </c>
      <c r="Z1528" s="158">
        <v>0.01</v>
      </c>
      <c r="AA1528" s="158">
        <v>2.4E-2</v>
      </c>
      <c r="AB1528" s="158">
        <v>4.5999999999999999E-2</v>
      </c>
    </row>
    <row r="1529" spans="1:28" x14ac:dyDescent="0.25">
      <c r="A1529" s="159" t="s">
        <v>5451</v>
      </c>
      <c r="B1529" s="158" t="s">
        <v>294</v>
      </c>
      <c r="C1529" s="158">
        <v>0.23722627737226276</v>
      </c>
      <c r="D1529" s="158">
        <v>0.33130575831305759</v>
      </c>
      <c r="E1529" s="158">
        <v>0.12408759124087591</v>
      </c>
      <c r="F1529" s="158">
        <v>2.1086780210867802E-2</v>
      </c>
      <c r="G1529" s="158">
        <v>0.22992700729927007</v>
      </c>
      <c r="H1529" s="158">
        <v>1.2165450121654502E-3</v>
      </c>
      <c r="I1529" s="158">
        <v>5.5150040551500405E-2</v>
      </c>
      <c r="J1529" s="158">
        <v>1</v>
      </c>
      <c r="K1529" s="159">
        <v>2466</v>
      </c>
      <c r="L1529" s="141"/>
      <c r="M1529" s="158" t="s">
        <v>294</v>
      </c>
      <c r="N1529" s="158" t="s">
        <v>294</v>
      </c>
      <c r="O1529" s="158">
        <v>0.221</v>
      </c>
      <c r="P1529" s="158">
        <v>0.254</v>
      </c>
      <c r="Q1529" s="158">
        <v>0.313</v>
      </c>
      <c r="R1529" s="158">
        <v>0.35</v>
      </c>
      <c r="S1529" s="158">
        <v>0.112</v>
      </c>
      <c r="T1529" s="158">
        <v>0.13800000000000001</v>
      </c>
      <c r="U1529" s="158">
        <v>1.6E-2</v>
      </c>
      <c r="V1529" s="158">
        <v>2.8000000000000001E-2</v>
      </c>
      <c r="W1529" s="158">
        <v>0.214</v>
      </c>
      <c r="X1529" s="158">
        <v>0.247</v>
      </c>
      <c r="Y1529" s="158">
        <v>0</v>
      </c>
      <c r="Z1529" s="158">
        <v>4.0000000000000001E-3</v>
      </c>
      <c r="AA1529" s="158">
        <v>4.7E-2</v>
      </c>
      <c r="AB1529" s="158">
        <v>6.5000000000000002E-2</v>
      </c>
    </row>
    <row r="1530" spans="1:28" x14ac:dyDescent="0.25">
      <c r="A1530" s="159" t="s">
        <v>5452</v>
      </c>
      <c r="B1530" s="158" t="s">
        <v>294</v>
      </c>
      <c r="C1530" s="158">
        <v>0.40486725663716816</v>
      </c>
      <c r="D1530" s="158">
        <v>0.19985250737463126</v>
      </c>
      <c r="E1530" s="158">
        <v>6.7846607669616518E-2</v>
      </c>
      <c r="F1530" s="158">
        <v>0.11061946902654868</v>
      </c>
      <c r="G1530" s="158">
        <v>0.17772861356932154</v>
      </c>
      <c r="H1530" s="158">
        <v>1.4749262536873156E-3</v>
      </c>
      <c r="I1530" s="158">
        <v>3.7610619469026552E-2</v>
      </c>
      <c r="J1530" s="158">
        <v>1</v>
      </c>
      <c r="K1530" s="159">
        <v>1356</v>
      </c>
      <c r="L1530" s="141"/>
      <c r="M1530" s="158" t="s">
        <v>294</v>
      </c>
      <c r="N1530" s="158" t="s">
        <v>294</v>
      </c>
      <c r="O1530" s="158">
        <v>0.379</v>
      </c>
      <c r="P1530" s="158">
        <v>0.43099999999999999</v>
      </c>
      <c r="Q1530" s="158">
        <v>0.17899999999999999</v>
      </c>
      <c r="R1530" s="158">
        <v>0.222</v>
      </c>
      <c r="S1530" s="158">
        <v>5.6000000000000001E-2</v>
      </c>
      <c r="T1530" s="158">
        <v>8.2000000000000003E-2</v>
      </c>
      <c r="U1530" s="158">
        <v>9.5000000000000001E-2</v>
      </c>
      <c r="V1530" s="158">
        <v>0.128</v>
      </c>
      <c r="W1530" s="158">
        <v>0.158</v>
      </c>
      <c r="X1530" s="158">
        <v>0.19900000000000001</v>
      </c>
      <c r="Y1530" s="158">
        <v>0</v>
      </c>
      <c r="Z1530" s="158">
        <v>5.0000000000000001E-3</v>
      </c>
      <c r="AA1530" s="158">
        <v>2.9000000000000001E-2</v>
      </c>
      <c r="AB1530" s="158">
        <v>4.9000000000000002E-2</v>
      </c>
    </row>
    <row r="1531" spans="1:28" x14ac:dyDescent="0.25">
      <c r="A1531" s="159" t="s">
        <v>5453</v>
      </c>
      <c r="B1531" s="158" t="s">
        <v>294</v>
      </c>
      <c r="C1531" s="158">
        <v>0.17747440273037543</v>
      </c>
      <c r="D1531" s="158">
        <v>0.33447098976109213</v>
      </c>
      <c r="E1531" s="158">
        <v>0.23208191126279865</v>
      </c>
      <c r="F1531" s="158">
        <v>3.4129692832764506E-2</v>
      </c>
      <c r="G1531" s="158">
        <v>0.18088737201365188</v>
      </c>
      <c r="H1531" s="158" t="s">
        <v>294</v>
      </c>
      <c r="I1531" s="158">
        <v>4.0955631399317405E-2</v>
      </c>
      <c r="J1531" s="158">
        <v>1</v>
      </c>
      <c r="K1531" s="159">
        <v>293</v>
      </c>
      <c r="L1531" s="141"/>
      <c r="M1531" s="158" t="s">
        <v>294</v>
      </c>
      <c r="N1531" s="158" t="s">
        <v>294</v>
      </c>
      <c r="O1531" s="158">
        <v>0.13800000000000001</v>
      </c>
      <c r="P1531" s="158">
        <v>0.22500000000000001</v>
      </c>
      <c r="Q1531" s="158">
        <v>0.28299999999999997</v>
      </c>
      <c r="R1531" s="158">
        <v>0.39</v>
      </c>
      <c r="S1531" s="158">
        <v>0.187</v>
      </c>
      <c r="T1531" s="158">
        <v>0.28399999999999997</v>
      </c>
      <c r="U1531" s="158">
        <v>1.9E-2</v>
      </c>
      <c r="V1531" s="158">
        <v>6.2E-2</v>
      </c>
      <c r="W1531" s="158">
        <v>0.14099999999999999</v>
      </c>
      <c r="X1531" s="158">
        <v>0.22900000000000001</v>
      </c>
      <c r="Y1531" s="158" t="s">
        <v>294</v>
      </c>
      <c r="Z1531" s="158" t="s">
        <v>294</v>
      </c>
      <c r="AA1531" s="158">
        <v>2.4E-2</v>
      </c>
      <c r="AB1531" s="158">
        <v>7.0000000000000007E-2</v>
      </c>
    </row>
    <row r="1532" spans="1:28" x14ac:dyDescent="0.25">
      <c r="A1532" s="159" t="s">
        <v>5454</v>
      </c>
      <c r="B1532" s="158" t="s">
        <v>294</v>
      </c>
      <c r="C1532" s="158">
        <v>2.8571428571428571E-3</v>
      </c>
      <c r="D1532" s="158">
        <v>0.46285714285714286</v>
      </c>
      <c r="E1532" s="158">
        <v>0.26571428571428574</v>
      </c>
      <c r="F1532" s="158">
        <v>2.8571428571428571E-2</v>
      </c>
      <c r="G1532" s="158">
        <v>0.20571428571428571</v>
      </c>
      <c r="H1532" s="158">
        <v>2.8571428571428571E-3</v>
      </c>
      <c r="I1532" s="158">
        <v>3.1428571428571431E-2</v>
      </c>
      <c r="J1532" s="158">
        <v>1</v>
      </c>
      <c r="K1532" s="159">
        <v>350</v>
      </c>
      <c r="L1532" s="141"/>
      <c r="M1532" s="158" t="s">
        <v>294</v>
      </c>
      <c r="N1532" s="158" t="s">
        <v>294</v>
      </c>
      <c r="O1532" s="158">
        <v>1E-3</v>
      </c>
      <c r="P1532" s="158">
        <v>1.6E-2</v>
      </c>
      <c r="Q1532" s="158">
        <v>0.41099999999999998</v>
      </c>
      <c r="R1532" s="158">
        <v>0.51500000000000001</v>
      </c>
      <c r="S1532" s="158">
        <v>0.222</v>
      </c>
      <c r="T1532" s="158">
        <v>0.314</v>
      </c>
      <c r="U1532" s="158">
        <v>1.6E-2</v>
      </c>
      <c r="V1532" s="158">
        <v>5.1999999999999998E-2</v>
      </c>
      <c r="W1532" s="158">
        <v>0.16700000000000001</v>
      </c>
      <c r="X1532" s="158">
        <v>0.251</v>
      </c>
      <c r="Y1532" s="158">
        <v>1E-3</v>
      </c>
      <c r="Z1532" s="158">
        <v>1.6E-2</v>
      </c>
      <c r="AA1532" s="158">
        <v>1.7999999999999999E-2</v>
      </c>
      <c r="AB1532" s="158">
        <v>5.5E-2</v>
      </c>
    </row>
    <row r="1533" spans="1:28" x14ac:dyDescent="0.25">
      <c r="A1533" s="159" t="s">
        <v>5455</v>
      </c>
      <c r="B1533" s="158" t="s">
        <v>294</v>
      </c>
      <c r="C1533" s="158">
        <v>9.6153846153846159E-2</v>
      </c>
      <c r="D1533" s="158">
        <v>0.5</v>
      </c>
      <c r="E1533" s="158">
        <v>9.6153846153846159E-2</v>
      </c>
      <c r="F1533" s="158">
        <v>2.564102564102564E-2</v>
      </c>
      <c r="G1533" s="158">
        <v>0.24358974358974358</v>
      </c>
      <c r="H1533" s="158">
        <v>3.205128205128205E-3</v>
      </c>
      <c r="I1533" s="158">
        <v>3.5256410256410256E-2</v>
      </c>
      <c r="J1533" s="158">
        <v>1</v>
      </c>
      <c r="K1533" s="159">
        <v>312</v>
      </c>
      <c r="L1533" s="141"/>
      <c r="M1533" s="158" t="s">
        <v>294</v>
      </c>
      <c r="N1533" s="158" t="s">
        <v>294</v>
      </c>
      <c r="O1533" s="158">
        <v>6.8000000000000005E-2</v>
      </c>
      <c r="P1533" s="158">
        <v>0.13400000000000001</v>
      </c>
      <c r="Q1533" s="158">
        <v>0.44500000000000001</v>
      </c>
      <c r="R1533" s="158">
        <v>0.55500000000000005</v>
      </c>
      <c r="S1533" s="158">
        <v>6.8000000000000005E-2</v>
      </c>
      <c r="T1533" s="158">
        <v>0.13400000000000001</v>
      </c>
      <c r="U1533" s="158">
        <v>1.2999999999999999E-2</v>
      </c>
      <c r="V1533" s="158">
        <v>0.05</v>
      </c>
      <c r="W1533" s="158">
        <v>0.19900000000000001</v>
      </c>
      <c r="X1533" s="158">
        <v>0.29399999999999998</v>
      </c>
      <c r="Y1533" s="158">
        <v>1E-3</v>
      </c>
      <c r="Z1533" s="158">
        <v>1.7999999999999999E-2</v>
      </c>
      <c r="AA1533" s="158">
        <v>0.02</v>
      </c>
      <c r="AB1533" s="158">
        <v>6.2E-2</v>
      </c>
    </row>
    <row r="1534" spans="1:28" x14ac:dyDescent="0.25">
      <c r="A1534" s="159" t="s">
        <v>5456</v>
      </c>
      <c r="B1534" s="158">
        <v>8.5543199315654401E-4</v>
      </c>
      <c r="C1534" s="158">
        <v>0.1437125748502994</v>
      </c>
      <c r="D1534" s="158">
        <v>0.29341317365269459</v>
      </c>
      <c r="E1534" s="158">
        <v>0.20786997433704021</v>
      </c>
      <c r="F1534" s="158">
        <v>4.1060735671514116E-2</v>
      </c>
      <c r="G1534" s="158">
        <v>0.2660393498716852</v>
      </c>
      <c r="H1534" s="158">
        <v>7.6988879384088963E-3</v>
      </c>
      <c r="I1534" s="158">
        <v>3.9349871685201029E-2</v>
      </c>
      <c r="J1534" s="158">
        <v>1</v>
      </c>
      <c r="K1534" s="159">
        <v>1169</v>
      </c>
      <c r="L1534" s="141"/>
      <c r="M1534" s="158">
        <v>0</v>
      </c>
      <c r="N1534" s="158">
        <v>5.0000000000000001E-3</v>
      </c>
      <c r="O1534" s="158">
        <v>0.125</v>
      </c>
      <c r="P1534" s="158">
        <v>0.16500000000000001</v>
      </c>
      <c r="Q1534" s="158">
        <v>0.26800000000000002</v>
      </c>
      <c r="R1534" s="158">
        <v>0.32</v>
      </c>
      <c r="S1534" s="158">
        <v>0.186</v>
      </c>
      <c r="T1534" s="158">
        <v>0.23200000000000001</v>
      </c>
      <c r="U1534" s="158">
        <v>3.1E-2</v>
      </c>
      <c r="V1534" s="158">
        <v>5.3999999999999999E-2</v>
      </c>
      <c r="W1534" s="158">
        <v>0.24199999999999999</v>
      </c>
      <c r="X1534" s="158">
        <v>0.29199999999999998</v>
      </c>
      <c r="Y1534" s="158">
        <v>4.0000000000000001E-3</v>
      </c>
      <c r="Z1534" s="158">
        <v>1.4999999999999999E-2</v>
      </c>
      <c r="AA1534" s="158">
        <v>0.03</v>
      </c>
      <c r="AB1534" s="158">
        <v>5.1999999999999998E-2</v>
      </c>
    </row>
    <row r="1535" spans="1:28" x14ac:dyDescent="0.25">
      <c r="A1535" s="159" t="s">
        <v>5457</v>
      </c>
      <c r="B1535" s="158" t="s">
        <v>294</v>
      </c>
      <c r="C1535" s="158">
        <v>0.34697088906372936</v>
      </c>
      <c r="D1535" s="158">
        <v>0.24940991345397326</v>
      </c>
      <c r="E1535" s="158">
        <v>0.11093627065302911</v>
      </c>
      <c r="F1535" s="158">
        <v>1.2588512981904013E-2</v>
      </c>
      <c r="G1535" s="158">
        <v>0.22265932336742722</v>
      </c>
      <c r="H1535" s="158">
        <v>6.2942564909520063E-3</v>
      </c>
      <c r="I1535" s="158">
        <v>5.114083398898505E-2</v>
      </c>
      <c r="J1535" s="158">
        <v>1</v>
      </c>
      <c r="K1535" s="159">
        <v>1271</v>
      </c>
      <c r="L1535" s="141"/>
      <c r="M1535" s="158" t="s">
        <v>294</v>
      </c>
      <c r="N1535" s="158" t="s">
        <v>294</v>
      </c>
      <c r="O1535" s="158">
        <v>0.32100000000000001</v>
      </c>
      <c r="P1535" s="158">
        <v>0.374</v>
      </c>
      <c r="Q1535" s="158">
        <v>0.22600000000000001</v>
      </c>
      <c r="R1535" s="158">
        <v>0.27400000000000002</v>
      </c>
      <c r="S1535" s="158">
        <v>9.5000000000000001E-2</v>
      </c>
      <c r="T1535" s="158">
        <v>0.129</v>
      </c>
      <c r="U1535" s="158">
        <v>8.0000000000000002E-3</v>
      </c>
      <c r="V1535" s="158">
        <v>0.02</v>
      </c>
      <c r="W1535" s="158">
        <v>0.20100000000000001</v>
      </c>
      <c r="X1535" s="158">
        <v>0.246</v>
      </c>
      <c r="Y1535" s="158">
        <v>3.0000000000000001E-3</v>
      </c>
      <c r="Z1535" s="158">
        <v>1.2E-2</v>
      </c>
      <c r="AA1535" s="158">
        <v>0.04</v>
      </c>
      <c r="AB1535" s="158">
        <v>6.5000000000000002E-2</v>
      </c>
    </row>
    <row r="1536" spans="1:28" x14ac:dyDescent="0.25">
      <c r="A1536" s="159" t="s">
        <v>5458</v>
      </c>
      <c r="B1536" s="158" t="s">
        <v>294</v>
      </c>
      <c r="C1536" s="158">
        <v>0.17495280050346129</v>
      </c>
      <c r="D1536" s="158">
        <v>0.2278162366268093</v>
      </c>
      <c r="E1536" s="158">
        <v>0.12460667086217747</v>
      </c>
      <c r="F1536" s="158">
        <v>3.2095657646318436E-2</v>
      </c>
      <c r="G1536" s="158">
        <v>0.39773442416614224</v>
      </c>
      <c r="H1536" s="158">
        <v>9.4398993077407182E-3</v>
      </c>
      <c r="I1536" s="158">
        <v>3.3354310887350538E-2</v>
      </c>
      <c r="J1536" s="158">
        <v>0.99999999999999989</v>
      </c>
      <c r="K1536" s="159">
        <v>1589</v>
      </c>
      <c r="L1536" s="141"/>
      <c r="M1536" s="158" t="s">
        <v>294</v>
      </c>
      <c r="N1536" s="158" t="s">
        <v>294</v>
      </c>
      <c r="O1536" s="158">
        <v>0.157</v>
      </c>
      <c r="P1536" s="158">
        <v>0.19400000000000001</v>
      </c>
      <c r="Q1536" s="158">
        <v>0.20799999999999999</v>
      </c>
      <c r="R1536" s="158">
        <v>0.249</v>
      </c>
      <c r="S1536" s="158">
        <v>0.109</v>
      </c>
      <c r="T1536" s="158">
        <v>0.14199999999999999</v>
      </c>
      <c r="U1536" s="158">
        <v>2.4E-2</v>
      </c>
      <c r="V1536" s="158">
        <v>4.2000000000000003E-2</v>
      </c>
      <c r="W1536" s="158">
        <v>0.374</v>
      </c>
      <c r="X1536" s="158">
        <v>0.42199999999999999</v>
      </c>
      <c r="Y1536" s="158">
        <v>6.0000000000000001E-3</v>
      </c>
      <c r="Z1536" s="158">
        <v>1.6E-2</v>
      </c>
      <c r="AA1536" s="158">
        <v>2.5999999999999999E-2</v>
      </c>
      <c r="AB1536" s="158">
        <v>4.2999999999999997E-2</v>
      </c>
    </row>
    <row r="1537" spans="1:28" x14ac:dyDescent="0.25">
      <c r="A1537" s="159" t="s">
        <v>5459</v>
      </c>
      <c r="B1537" s="158" t="s">
        <v>294</v>
      </c>
      <c r="C1537" s="158">
        <v>0.40384417720217908</v>
      </c>
      <c r="D1537" s="158">
        <v>0.38472607667797309</v>
      </c>
      <c r="E1537" s="158">
        <v>8.0481036077705834E-2</v>
      </c>
      <c r="F1537" s="158">
        <v>1.6856819817041832E-2</v>
      </c>
      <c r="G1537" s="158">
        <v>6.5679925994449578E-2</v>
      </c>
      <c r="H1537" s="158">
        <v>1.747353273717751E-3</v>
      </c>
      <c r="I1537" s="158">
        <v>4.6664610956932882E-2</v>
      </c>
      <c r="J1537" s="158">
        <v>1.0000000000000002</v>
      </c>
      <c r="K1537" s="159">
        <v>9729</v>
      </c>
      <c r="L1537" s="141"/>
      <c r="M1537" s="158" t="s">
        <v>294</v>
      </c>
      <c r="N1537" s="158" t="s">
        <v>294</v>
      </c>
      <c r="O1537" s="158">
        <v>0.39400000000000002</v>
      </c>
      <c r="P1537" s="158">
        <v>0.41399999999999998</v>
      </c>
      <c r="Q1537" s="158">
        <v>0.375</v>
      </c>
      <c r="R1537" s="158">
        <v>0.39400000000000002</v>
      </c>
      <c r="S1537" s="158">
        <v>7.4999999999999997E-2</v>
      </c>
      <c r="T1537" s="158">
        <v>8.5999999999999993E-2</v>
      </c>
      <c r="U1537" s="158">
        <v>1.4E-2</v>
      </c>
      <c r="V1537" s="158">
        <v>0.02</v>
      </c>
      <c r="W1537" s="158">
        <v>6.0999999999999999E-2</v>
      </c>
      <c r="X1537" s="158">
        <v>7.0999999999999994E-2</v>
      </c>
      <c r="Y1537" s="158">
        <v>1E-3</v>
      </c>
      <c r="Z1537" s="158">
        <v>3.0000000000000001E-3</v>
      </c>
      <c r="AA1537" s="158">
        <v>4.2999999999999997E-2</v>
      </c>
      <c r="AB1537" s="158">
        <v>5.0999999999999997E-2</v>
      </c>
    </row>
    <row r="1538" spans="1:28" x14ac:dyDescent="0.25">
      <c r="A1538" s="159" t="s">
        <v>5460</v>
      </c>
      <c r="B1538" s="158" t="s">
        <v>294</v>
      </c>
      <c r="C1538" s="158">
        <v>0.12371134020618557</v>
      </c>
      <c r="D1538" s="158">
        <v>0.42268041237113402</v>
      </c>
      <c r="E1538" s="158">
        <v>0.23711340206185566</v>
      </c>
      <c r="F1538" s="158">
        <v>5.1546391752577317E-2</v>
      </c>
      <c r="G1538" s="158">
        <v>0.13402061855670103</v>
      </c>
      <c r="H1538" s="158" t="s">
        <v>294</v>
      </c>
      <c r="I1538" s="158">
        <v>3.0927835051546393E-2</v>
      </c>
      <c r="J1538" s="158">
        <v>1</v>
      </c>
      <c r="K1538" s="159">
        <v>97</v>
      </c>
      <c r="L1538" s="141"/>
      <c r="M1538" s="158" t="s">
        <v>294</v>
      </c>
      <c r="N1538" s="158" t="s">
        <v>294</v>
      </c>
      <c r="O1538" s="158">
        <v>7.1999999999999995E-2</v>
      </c>
      <c r="P1538" s="158">
        <v>0.20399999999999999</v>
      </c>
      <c r="Q1538" s="158">
        <v>0.32900000000000001</v>
      </c>
      <c r="R1538" s="158">
        <v>0.52200000000000002</v>
      </c>
      <c r="S1538" s="158">
        <v>0.16400000000000001</v>
      </c>
      <c r="T1538" s="158">
        <v>0.33100000000000002</v>
      </c>
      <c r="U1538" s="158">
        <v>2.1999999999999999E-2</v>
      </c>
      <c r="V1538" s="158">
        <v>0.115</v>
      </c>
      <c r="W1538" s="158">
        <v>0.08</v>
      </c>
      <c r="X1538" s="158">
        <v>0.216</v>
      </c>
      <c r="Y1538" s="158" t="s">
        <v>294</v>
      </c>
      <c r="Z1538" s="158" t="s">
        <v>294</v>
      </c>
      <c r="AA1538" s="158">
        <v>1.0999999999999999E-2</v>
      </c>
      <c r="AB1538" s="158">
        <v>8.6999999999999994E-2</v>
      </c>
    </row>
    <row r="1539" spans="1:28" x14ac:dyDescent="0.25">
      <c r="A1539" s="159" t="s">
        <v>5461</v>
      </c>
      <c r="B1539" s="158" t="s">
        <v>294</v>
      </c>
      <c r="C1539" s="158">
        <v>0.21936758893280633</v>
      </c>
      <c r="D1539" s="158">
        <v>0.39723320158102765</v>
      </c>
      <c r="E1539" s="158">
        <v>0.1541501976284585</v>
      </c>
      <c r="F1539" s="158">
        <v>1.383399209486166E-2</v>
      </c>
      <c r="G1539" s="158">
        <v>0.1541501976284585</v>
      </c>
      <c r="H1539" s="158" t="s">
        <v>294</v>
      </c>
      <c r="I1539" s="158">
        <v>6.1264822134387352E-2</v>
      </c>
      <c r="J1539" s="158">
        <v>1</v>
      </c>
      <c r="K1539" s="159">
        <v>506</v>
      </c>
      <c r="L1539" s="141"/>
      <c r="M1539" s="158" t="s">
        <v>294</v>
      </c>
      <c r="N1539" s="158" t="s">
        <v>294</v>
      </c>
      <c r="O1539" s="158">
        <v>0.185</v>
      </c>
      <c r="P1539" s="158">
        <v>0.25700000000000001</v>
      </c>
      <c r="Q1539" s="158">
        <v>0.35599999999999998</v>
      </c>
      <c r="R1539" s="158">
        <v>0.44</v>
      </c>
      <c r="S1539" s="158">
        <v>0.125</v>
      </c>
      <c r="T1539" s="158">
        <v>0.188</v>
      </c>
      <c r="U1539" s="158">
        <v>7.0000000000000001E-3</v>
      </c>
      <c r="V1539" s="158">
        <v>2.8000000000000001E-2</v>
      </c>
      <c r="W1539" s="158">
        <v>0.125</v>
      </c>
      <c r="X1539" s="158">
        <v>0.188</v>
      </c>
      <c r="Y1539" s="158" t="s">
        <v>294</v>
      </c>
      <c r="Z1539" s="158" t="s">
        <v>294</v>
      </c>
      <c r="AA1539" s="158">
        <v>4.2999999999999997E-2</v>
      </c>
      <c r="AB1539" s="158">
        <v>8.5999999999999993E-2</v>
      </c>
    </row>
    <row r="1540" spans="1:28" x14ac:dyDescent="0.25">
      <c r="A1540" s="159" t="s">
        <v>5462</v>
      </c>
      <c r="B1540" s="158" t="s">
        <v>294</v>
      </c>
      <c r="C1540" s="158">
        <v>0.29936305732484075</v>
      </c>
      <c r="D1540" s="158">
        <v>0.21443736730360935</v>
      </c>
      <c r="E1540" s="158">
        <v>6.4755838641188959E-2</v>
      </c>
      <c r="F1540" s="158">
        <v>7.32484076433121E-2</v>
      </c>
      <c r="G1540" s="158">
        <v>0.31528662420382164</v>
      </c>
      <c r="H1540" s="158">
        <v>5.3078556263269636E-3</v>
      </c>
      <c r="I1540" s="158">
        <v>2.7600849256900213E-2</v>
      </c>
      <c r="J1540" s="158">
        <v>0.99999999999999989</v>
      </c>
      <c r="K1540" s="159">
        <v>942</v>
      </c>
      <c r="L1540" s="141"/>
      <c r="M1540" s="158" t="s">
        <v>294</v>
      </c>
      <c r="N1540" s="158" t="s">
        <v>294</v>
      </c>
      <c r="O1540" s="158">
        <v>0.27100000000000002</v>
      </c>
      <c r="P1540" s="158">
        <v>0.32900000000000001</v>
      </c>
      <c r="Q1540" s="158">
        <v>0.189</v>
      </c>
      <c r="R1540" s="158">
        <v>0.24199999999999999</v>
      </c>
      <c r="S1540" s="158">
        <v>5.0999999999999997E-2</v>
      </c>
      <c r="T1540" s="158">
        <v>8.2000000000000003E-2</v>
      </c>
      <c r="U1540" s="158">
        <v>5.8000000000000003E-2</v>
      </c>
      <c r="V1540" s="158">
        <v>9.1999999999999998E-2</v>
      </c>
      <c r="W1540" s="158">
        <v>0.28599999999999998</v>
      </c>
      <c r="X1540" s="158">
        <v>0.34599999999999997</v>
      </c>
      <c r="Y1540" s="158">
        <v>2E-3</v>
      </c>
      <c r="Z1540" s="158">
        <v>1.2E-2</v>
      </c>
      <c r="AA1540" s="158">
        <v>1.9E-2</v>
      </c>
      <c r="AB1540" s="158">
        <v>0.04</v>
      </c>
    </row>
    <row r="1541" spans="1:28" x14ac:dyDescent="0.25">
      <c r="A1541" s="159" t="s">
        <v>5463</v>
      </c>
      <c r="B1541" s="158" t="s">
        <v>294</v>
      </c>
      <c r="C1541" s="158">
        <v>0.56282722513089001</v>
      </c>
      <c r="D1541" s="158">
        <v>0.15968586387434555</v>
      </c>
      <c r="E1541" s="158">
        <v>9.1623036649214659E-2</v>
      </c>
      <c r="F1541" s="158">
        <v>2.0942408376963352E-2</v>
      </c>
      <c r="G1541" s="158">
        <v>8.1151832460732987E-2</v>
      </c>
      <c r="H1541" s="158" t="s">
        <v>294</v>
      </c>
      <c r="I1541" s="158">
        <v>8.3769633507853408E-2</v>
      </c>
      <c r="J1541" s="158">
        <v>1</v>
      </c>
      <c r="K1541" s="159">
        <v>382</v>
      </c>
      <c r="L1541" s="141"/>
      <c r="M1541" s="158" t="s">
        <v>294</v>
      </c>
      <c r="N1541" s="158" t="s">
        <v>294</v>
      </c>
      <c r="O1541" s="158">
        <v>0.51300000000000001</v>
      </c>
      <c r="P1541" s="158">
        <v>0.61199999999999999</v>
      </c>
      <c r="Q1541" s="158">
        <v>0.126</v>
      </c>
      <c r="R1541" s="158">
        <v>0.2</v>
      </c>
      <c r="S1541" s="158">
        <v>6.7000000000000004E-2</v>
      </c>
      <c r="T1541" s="158">
        <v>0.125</v>
      </c>
      <c r="U1541" s="158">
        <v>1.0999999999999999E-2</v>
      </c>
      <c r="V1541" s="158">
        <v>4.1000000000000002E-2</v>
      </c>
      <c r="W1541" s="158">
        <v>5.8000000000000003E-2</v>
      </c>
      <c r="X1541" s="158">
        <v>0.113</v>
      </c>
      <c r="Y1541" s="158" t="s">
        <v>294</v>
      </c>
      <c r="Z1541" s="158" t="s">
        <v>294</v>
      </c>
      <c r="AA1541" s="158">
        <v>0.06</v>
      </c>
      <c r="AB1541" s="158">
        <v>0.11600000000000001</v>
      </c>
    </row>
    <row r="1542" spans="1:28" x14ac:dyDescent="0.25">
      <c r="A1542" s="159" t="s">
        <v>5464</v>
      </c>
      <c r="B1542" s="158" t="s">
        <v>294</v>
      </c>
      <c r="C1542" s="158">
        <v>0.54046242774566478</v>
      </c>
      <c r="D1542" s="158">
        <v>0.28395953757225434</v>
      </c>
      <c r="E1542" s="158">
        <v>6.1416184971098263E-2</v>
      </c>
      <c r="F1542" s="158">
        <v>6.5028901734104048E-3</v>
      </c>
      <c r="G1542" s="158">
        <v>5.9248554913294796E-2</v>
      </c>
      <c r="H1542" s="158">
        <v>2.8901734104046241E-3</v>
      </c>
      <c r="I1542" s="158">
        <v>4.552023121387283E-2</v>
      </c>
      <c r="J1542" s="158">
        <v>1</v>
      </c>
      <c r="K1542" s="159">
        <v>1384</v>
      </c>
      <c r="L1542" s="141"/>
      <c r="M1542" s="158" t="s">
        <v>294</v>
      </c>
      <c r="N1542" s="158" t="s">
        <v>294</v>
      </c>
      <c r="O1542" s="158">
        <v>0.51400000000000001</v>
      </c>
      <c r="P1542" s="158">
        <v>0.56699999999999995</v>
      </c>
      <c r="Q1542" s="158">
        <v>0.26100000000000001</v>
      </c>
      <c r="R1542" s="158">
        <v>0.308</v>
      </c>
      <c r="S1542" s="158">
        <v>0.05</v>
      </c>
      <c r="T1542" s="158">
        <v>7.4999999999999997E-2</v>
      </c>
      <c r="U1542" s="158">
        <v>3.0000000000000001E-3</v>
      </c>
      <c r="V1542" s="158">
        <v>1.2E-2</v>
      </c>
      <c r="W1542" s="158">
        <v>4.8000000000000001E-2</v>
      </c>
      <c r="X1542" s="158">
        <v>7.2999999999999995E-2</v>
      </c>
      <c r="Y1542" s="158">
        <v>1E-3</v>
      </c>
      <c r="Z1542" s="158">
        <v>7.0000000000000001E-3</v>
      </c>
      <c r="AA1542" s="158">
        <v>3.5999999999999997E-2</v>
      </c>
      <c r="AB1542" s="158">
        <v>5.8000000000000003E-2</v>
      </c>
    </row>
    <row r="1543" spans="1:28" x14ac:dyDescent="0.25">
      <c r="A1543" s="159" t="s">
        <v>5465</v>
      </c>
      <c r="B1543" s="158" t="s">
        <v>294</v>
      </c>
      <c r="C1543" s="158">
        <v>0.37894736842105264</v>
      </c>
      <c r="D1543" s="158">
        <v>0.44736842105263158</v>
      </c>
      <c r="E1543" s="158">
        <v>8.9473684210526316E-2</v>
      </c>
      <c r="F1543" s="158">
        <v>1.0526315789473684E-2</v>
      </c>
      <c r="G1543" s="158">
        <v>5.2631578947368418E-2</v>
      </c>
      <c r="H1543" s="158">
        <v>1.0526315789473684E-2</v>
      </c>
      <c r="I1543" s="158">
        <v>1.0526315789473684E-2</v>
      </c>
      <c r="J1543" s="158">
        <v>1</v>
      </c>
      <c r="K1543" s="159">
        <v>190</v>
      </c>
      <c r="L1543" s="141"/>
      <c r="M1543" s="158" t="s">
        <v>294</v>
      </c>
      <c r="N1543" s="158" t="s">
        <v>294</v>
      </c>
      <c r="O1543" s="158">
        <v>0.313</v>
      </c>
      <c r="P1543" s="158">
        <v>0.45</v>
      </c>
      <c r="Q1543" s="158">
        <v>0.378</v>
      </c>
      <c r="R1543" s="158">
        <v>0.51800000000000002</v>
      </c>
      <c r="S1543" s="158">
        <v>5.7000000000000002E-2</v>
      </c>
      <c r="T1543" s="158">
        <v>0.13900000000000001</v>
      </c>
      <c r="U1543" s="158">
        <v>3.0000000000000001E-3</v>
      </c>
      <c r="V1543" s="158">
        <v>3.7999999999999999E-2</v>
      </c>
      <c r="W1543" s="158">
        <v>2.9000000000000001E-2</v>
      </c>
      <c r="X1543" s="158">
        <v>9.4E-2</v>
      </c>
      <c r="Y1543" s="158">
        <v>3.0000000000000001E-3</v>
      </c>
      <c r="Z1543" s="158">
        <v>3.7999999999999999E-2</v>
      </c>
      <c r="AA1543" s="158">
        <v>3.0000000000000001E-3</v>
      </c>
      <c r="AB1543" s="158">
        <v>3.7999999999999999E-2</v>
      </c>
    </row>
    <row r="1544" spans="1:28" x14ac:dyDescent="0.25">
      <c r="A1544" s="159" t="s">
        <v>5466</v>
      </c>
      <c r="B1544" s="158" t="s">
        <v>294</v>
      </c>
      <c r="C1544" s="158">
        <v>0.20270270270270271</v>
      </c>
      <c r="D1544" s="158">
        <v>0.51544401544401541</v>
      </c>
      <c r="E1544" s="158">
        <v>0.16859716859716858</v>
      </c>
      <c r="F1544" s="158">
        <v>2.1235521235521235E-2</v>
      </c>
      <c r="G1544" s="158">
        <v>4.8906048906048903E-2</v>
      </c>
      <c r="H1544" s="158">
        <v>6.4350064350064348E-4</v>
      </c>
      <c r="I1544" s="158">
        <v>4.2471042471042469E-2</v>
      </c>
      <c r="J1544" s="158">
        <v>0.99999999999999989</v>
      </c>
      <c r="K1544" s="159">
        <v>1554</v>
      </c>
      <c r="L1544" s="141"/>
      <c r="M1544" s="158" t="s">
        <v>294</v>
      </c>
      <c r="N1544" s="158" t="s">
        <v>294</v>
      </c>
      <c r="O1544" s="158">
        <v>0.183</v>
      </c>
      <c r="P1544" s="158">
        <v>0.223</v>
      </c>
      <c r="Q1544" s="158">
        <v>0.49099999999999999</v>
      </c>
      <c r="R1544" s="158">
        <v>0.54</v>
      </c>
      <c r="S1544" s="158">
        <v>0.151</v>
      </c>
      <c r="T1544" s="158">
        <v>0.188</v>
      </c>
      <c r="U1544" s="158">
        <v>1.4999999999999999E-2</v>
      </c>
      <c r="V1544" s="158">
        <v>0.03</v>
      </c>
      <c r="W1544" s="158">
        <v>3.9E-2</v>
      </c>
      <c r="X1544" s="158">
        <v>6.0999999999999999E-2</v>
      </c>
      <c r="Y1544" s="158">
        <v>0</v>
      </c>
      <c r="Z1544" s="158">
        <v>4.0000000000000001E-3</v>
      </c>
      <c r="AA1544" s="158">
        <v>3.4000000000000002E-2</v>
      </c>
      <c r="AB1544" s="158">
        <v>5.3999999999999999E-2</v>
      </c>
    </row>
    <row r="1545" spans="1:28" x14ac:dyDescent="0.25">
      <c r="A1545" s="159" t="s">
        <v>5467</v>
      </c>
      <c r="B1545" s="158">
        <v>6.5185445484458357E-2</v>
      </c>
      <c r="C1545" s="158">
        <v>0.33824234098968148</v>
      </c>
      <c r="D1545" s="158">
        <v>0.25973548861131524</v>
      </c>
      <c r="E1545" s="158">
        <v>8.8793406382774817E-2</v>
      </c>
      <c r="F1545" s="158">
        <v>1.7953550777880713E-2</v>
      </c>
      <c r="G1545" s="158">
        <v>0.192920806312494</v>
      </c>
      <c r="H1545" s="158">
        <v>3.9932274861834332E-3</v>
      </c>
      <c r="I1545" s="158">
        <v>3.3175733955211957E-2</v>
      </c>
      <c r="J1545" s="158">
        <v>1</v>
      </c>
      <c r="K1545" s="159">
        <v>62606</v>
      </c>
      <c r="L1545" s="141"/>
      <c r="M1545" s="158">
        <v>6.3E-2</v>
      </c>
      <c r="N1545" s="158">
        <v>6.7000000000000004E-2</v>
      </c>
      <c r="O1545" s="158">
        <v>0.33500000000000002</v>
      </c>
      <c r="P1545" s="158">
        <v>0.34200000000000003</v>
      </c>
      <c r="Q1545" s="158">
        <v>0.25600000000000001</v>
      </c>
      <c r="R1545" s="158">
        <v>0.26300000000000001</v>
      </c>
      <c r="S1545" s="158">
        <v>8.6999999999999994E-2</v>
      </c>
      <c r="T1545" s="158">
        <v>9.0999999999999998E-2</v>
      </c>
      <c r="U1545" s="158">
        <v>1.7000000000000001E-2</v>
      </c>
      <c r="V1545" s="158">
        <v>1.9E-2</v>
      </c>
      <c r="W1545" s="158">
        <v>0.19</v>
      </c>
      <c r="X1545" s="158">
        <v>0.19600000000000001</v>
      </c>
      <c r="Y1545" s="158">
        <v>4.0000000000000001E-3</v>
      </c>
      <c r="Z1545" s="158">
        <v>5.0000000000000001E-3</v>
      </c>
      <c r="AA1545" s="158">
        <v>3.2000000000000001E-2</v>
      </c>
      <c r="AB1545" s="158">
        <v>3.5000000000000003E-2</v>
      </c>
    </row>
    <row r="1546" spans="1:28" x14ac:dyDescent="0.25">
      <c r="A1546" s="159" t="s">
        <v>5468</v>
      </c>
      <c r="B1546" s="158" t="s">
        <v>294</v>
      </c>
      <c r="C1546" s="158">
        <v>0.1790633608815427</v>
      </c>
      <c r="D1546" s="158">
        <v>0.26446280991735538</v>
      </c>
      <c r="E1546" s="158">
        <v>0.1046831955922865</v>
      </c>
      <c r="F1546" s="158">
        <v>1.6528925619834711E-2</v>
      </c>
      <c r="G1546" s="158">
        <v>0.41597796143250687</v>
      </c>
      <c r="H1546" s="158">
        <v>5.5096418732782371E-3</v>
      </c>
      <c r="I1546" s="158">
        <v>1.3774104683195593E-2</v>
      </c>
      <c r="J1546" s="158">
        <v>1</v>
      </c>
      <c r="K1546" s="159">
        <v>363</v>
      </c>
      <c r="L1546" s="141"/>
      <c r="M1546" s="158" t="s">
        <v>294</v>
      </c>
      <c r="N1546" s="158" t="s">
        <v>294</v>
      </c>
      <c r="O1546" s="158">
        <v>0.14299999999999999</v>
      </c>
      <c r="P1546" s="158">
        <v>0.222</v>
      </c>
      <c r="Q1546" s="158">
        <v>0.222</v>
      </c>
      <c r="R1546" s="158">
        <v>0.312</v>
      </c>
      <c r="S1546" s="158">
        <v>7.6999999999999999E-2</v>
      </c>
      <c r="T1546" s="158">
        <v>0.14000000000000001</v>
      </c>
      <c r="U1546" s="158">
        <v>8.0000000000000002E-3</v>
      </c>
      <c r="V1546" s="158">
        <v>3.5999999999999997E-2</v>
      </c>
      <c r="W1546" s="158">
        <v>0.36599999999999999</v>
      </c>
      <c r="X1546" s="158">
        <v>0.46700000000000003</v>
      </c>
      <c r="Y1546" s="158">
        <v>2E-3</v>
      </c>
      <c r="Z1546" s="158">
        <v>0.02</v>
      </c>
      <c r="AA1546" s="158">
        <v>6.0000000000000001E-3</v>
      </c>
      <c r="AB1546" s="158">
        <v>3.2000000000000001E-2</v>
      </c>
    </row>
    <row r="1547" spans="1:28" x14ac:dyDescent="0.25">
      <c r="A1547" s="159" t="s">
        <v>5469</v>
      </c>
      <c r="B1547" s="158" t="s">
        <v>294</v>
      </c>
      <c r="C1547" s="158">
        <v>0.38360323886639675</v>
      </c>
      <c r="D1547" s="158">
        <v>0.28491902834008098</v>
      </c>
      <c r="E1547" s="158">
        <v>0.11437246963562753</v>
      </c>
      <c r="F1547" s="158">
        <v>1.568825910931174E-2</v>
      </c>
      <c r="G1547" s="158">
        <v>0.16649797570850203</v>
      </c>
      <c r="H1547" s="158">
        <v>3.0364372469635628E-3</v>
      </c>
      <c r="I1547" s="158">
        <v>3.1882591093117411E-2</v>
      </c>
      <c r="J1547" s="158">
        <v>0.99999999999999989</v>
      </c>
      <c r="K1547" s="159">
        <v>1976</v>
      </c>
      <c r="L1547" s="141"/>
      <c r="M1547" s="158" t="s">
        <v>294</v>
      </c>
      <c r="N1547" s="158" t="s">
        <v>294</v>
      </c>
      <c r="O1547" s="158">
        <v>0.36199999999999999</v>
      </c>
      <c r="P1547" s="158">
        <v>0.40500000000000003</v>
      </c>
      <c r="Q1547" s="158">
        <v>0.26500000000000001</v>
      </c>
      <c r="R1547" s="158">
        <v>0.30499999999999999</v>
      </c>
      <c r="S1547" s="158">
        <v>0.10100000000000001</v>
      </c>
      <c r="T1547" s="158">
        <v>0.129</v>
      </c>
      <c r="U1547" s="158">
        <v>1.0999999999999999E-2</v>
      </c>
      <c r="V1547" s="158">
        <v>2.1999999999999999E-2</v>
      </c>
      <c r="W1547" s="158">
        <v>0.151</v>
      </c>
      <c r="X1547" s="158">
        <v>0.184</v>
      </c>
      <c r="Y1547" s="158">
        <v>1E-3</v>
      </c>
      <c r="Z1547" s="158">
        <v>7.0000000000000001E-3</v>
      </c>
      <c r="AA1547" s="158">
        <v>2.5000000000000001E-2</v>
      </c>
      <c r="AB1547" s="158">
        <v>4.1000000000000002E-2</v>
      </c>
    </row>
    <row r="1548" spans="1:28" x14ac:dyDescent="0.25">
      <c r="A1548" s="159" t="s">
        <v>5470</v>
      </c>
      <c r="B1548" s="158" t="s">
        <v>294</v>
      </c>
      <c r="C1548" s="158">
        <v>1.2727272727272728E-2</v>
      </c>
      <c r="D1548" s="158">
        <v>0.18</v>
      </c>
      <c r="E1548" s="158">
        <v>0.16636363636363635</v>
      </c>
      <c r="F1548" s="158">
        <v>0.03</v>
      </c>
      <c r="G1548" s="158">
        <v>0.57545454545454544</v>
      </c>
      <c r="H1548" s="158">
        <v>5.454545454545455E-3</v>
      </c>
      <c r="I1548" s="158">
        <v>0.03</v>
      </c>
      <c r="J1548" s="158">
        <v>1</v>
      </c>
      <c r="K1548" s="159">
        <v>1100</v>
      </c>
      <c r="L1548" s="141"/>
      <c r="M1548" s="158" t="s">
        <v>294</v>
      </c>
      <c r="N1548" s="158" t="s">
        <v>294</v>
      </c>
      <c r="O1548" s="158">
        <v>8.0000000000000002E-3</v>
      </c>
      <c r="P1548" s="158">
        <v>2.1000000000000001E-2</v>
      </c>
      <c r="Q1548" s="158">
        <v>0.158</v>
      </c>
      <c r="R1548" s="158">
        <v>0.20399999999999999</v>
      </c>
      <c r="S1548" s="158">
        <v>0.14599999999999999</v>
      </c>
      <c r="T1548" s="158">
        <v>0.19</v>
      </c>
      <c r="U1548" s="158">
        <v>2.1000000000000001E-2</v>
      </c>
      <c r="V1548" s="158">
        <v>4.2000000000000003E-2</v>
      </c>
      <c r="W1548" s="158">
        <v>0.54600000000000004</v>
      </c>
      <c r="X1548" s="158">
        <v>0.60399999999999998</v>
      </c>
      <c r="Y1548" s="158">
        <v>3.0000000000000001E-3</v>
      </c>
      <c r="Z1548" s="158">
        <v>1.2E-2</v>
      </c>
      <c r="AA1548" s="158">
        <v>2.1000000000000001E-2</v>
      </c>
      <c r="AB1548" s="158">
        <v>4.2000000000000003E-2</v>
      </c>
    </row>
    <row r="1549" spans="1:28" x14ac:dyDescent="0.25">
      <c r="A1549" s="159" t="s">
        <v>5471</v>
      </c>
      <c r="B1549" s="158" t="s">
        <v>294</v>
      </c>
      <c r="C1549" s="158">
        <v>0.11379097093382808</v>
      </c>
      <c r="D1549" s="158">
        <v>0.20964749536178107</v>
      </c>
      <c r="E1549" s="158">
        <v>7.9158936301793451E-2</v>
      </c>
      <c r="F1549" s="158">
        <v>1.1750154607297465E-2</v>
      </c>
      <c r="G1549" s="158">
        <v>0.5374149659863946</v>
      </c>
      <c r="H1549" s="158">
        <v>1.9789734075448363E-2</v>
      </c>
      <c r="I1549" s="158">
        <v>2.8447742733457019E-2</v>
      </c>
      <c r="J1549" s="158">
        <v>1</v>
      </c>
      <c r="K1549" s="159">
        <v>1617</v>
      </c>
      <c r="L1549" s="141"/>
      <c r="M1549" s="158" t="s">
        <v>294</v>
      </c>
      <c r="N1549" s="158" t="s">
        <v>294</v>
      </c>
      <c r="O1549" s="158">
        <v>9.9000000000000005E-2</v>
      </c>
      <c r="P1549" s="158">
        <v>0.13</v>
      </c>
      <c r="Q1549" s="158">
        <v>0.191</v>
      </c>
      <c r="R1549" s="158">
        <v>0.23</v>
      </c>
      <c r="S1549" s="158">
        <v>6.7000000000000004E-2</v>
      </c>
      <c r="T1549" s="158">
        <v>9.2999999999999999E-2</v>
      </c>
      <c r="U1549" s="158">
        <v>8.0000000000000002E-3</v>
      </c>
      <c r="V1549" s="158">
        <v>1.7999999999999999E-2</v>
      </c>
      <c r="W1549" s="158">
        <v>0.51300000000000001</v>
      </c>
      <c r="X1549" s="158">
        <v>0.56200000000000006</v>
      </c>
      <c r="Y1549" s="158">
        <v>1.4E-2</v>
      </c>
      <c r="Z1549" s="158">
        <v>2.8000000000000001E-2</v>
      </c>
      <c r="AA1549" s="158">
        <v>2.1000000000000001E-2</v>
      </c>
      <c r="AB1549" s="158">
        <v>3.7999999999999999E-2</v>
      </c>
    </row>
    <row r="1550" spans="1:28" x14ac:dyDescent="0.25">
      <c r="A1550" s="159" t="s">
        <v>5472</v>
      </c>
      <c r="B1550" s="158">
        <v>0.31566820276497698</v>
      </c>
      <c r="C1550" s="158">
        <v>0.19585253456221199</v>
      </c>
      <c r="D1550" s="158">
        <v>0.25345622119815669</v>
      </c>
      <c r="E1550" s="158">
        <v>9.2165898617511524E-2</v>
      </c>
      <c r="F1550" s="158" t="s">
        <v>294</v>
      </c>
      <c r="G1550" s="158">
        <v>9.6774193548387094E-2</v>
      </c>
      <c r="H1550" s="158">
        <v>4.608294930875576E-3</v>
      </c>
      <c r="I1550" s="158">
        <v>4.1474654377880185E-2</v>
      </c>
      <c r="J1550" s="158">
        <v>1</v>
      </c>
      <c r="K1550" s="159">
        <v>434</v>
      </c>
      <c r="L1550" s="141"/>
      <c r="M1550" s="158">
        <v>0.27400000000000002</v>
      </c>
      <c r="N1550" s="158">
        <v>0.36099999999999999</v>
      </c>
      <c r="O1550" s="158">
        <v>0.161</v>
      </c>
      <c r="P1550" s="158">
        <v>0.23599999999999999</v>
      </c>
      <c r="Q1550" s="158">
        <v>0.215</v>
      </c>
      <c r="R1550" s="158">
        <v>0.29599999999999999</v>
      </c>
      <c r="S1550" s="158">
        <v>6.8000000000000005E-2</v>
      </c>
      <c r="T1550" s="158">
        <v>0.123</v>
      </c>
      <c r="U1550" s="158" t="s">
        <v>294</v>
      </c>
      <c r="V1550" s="158" t="s">
        <v>294</v>
      </c>
      <c r="W1550" s="158">
        <v>7.1999999999999995E-2</v>
      </c>
      <c r="X1550" s="158">
        <v>0.128</v>
      </c>
      <c r="Y1550" s="158">
        <v>1E-3</v>
      </c>
      <c r="Z1550" s="158">
        <v>1.7000000000000001E-2</v>
      </c>
      <c r="AA1550" s="158">
        <v>2.5999999999999999E-2</v>
      </c>
      <c r="AB1550" s="158">
        <v>6.5000000000000002E-2</v>
      </c>
    </row>
    <row r="1551" spans="1:28" x14ac:dyDescent="0.25">
      <c r="A1551" s="159" t="s">
        <v>5473</v>
      </c>
      <c r="B1551" s="158">
        <v>0.3027629440445786</v>
      </c>
      <c r="C1551" s="158">
        <v>1.1609008590666356E-3</v>
      </c>
      <c r="D1551" s="158">
        <v>0.46064546087764102</v>
      </c>
      <c r="E1551" s="158">
        <v>0.16670536336196889</v>
      </c>
      <c r="F1551" s="158">
        <v>3.2273043882052474E-2</v>
      </c>
      <c r="G1551" s="158">
        <v>7.6619456698397955E-3</v>
      </c>
      <c r="H1551" s="158" t="s">
        <v>294</v>
      </c>
      <c r="I1551" s="158">
        <v>2.8790341304852564E-2</v>
      </c>
      <c r="J1551" s="158">
        <v>1</v>
      </c>
      <c r="K1551" s="159">
        <v>4307</v>
      </c>
      <c r="L1551" s="141"/>
      <c r="M1551" s="158">
        <v>0.28899999999999998</v>
      </c>
      <c r="N1551" s="158">
        <v>0.317</v>
      </c>
      <c r="O1551" s="158">
        <v>0</v>
      </c>
      <c r="P1551" s="158">
        <v>3.0000000000000001E-3</v>
      </c>
      <c r="Q1551" s="158">
        <v>0.44600000000000001</v>
      </c>
      <c r="R1551" s="158">
        <v>0.47599999999999998</v>
      </c>
      <c r="S1551" s="158">
        <v>0.156</v>
      </c>
      <c r="T1551" s="158">
        <v>0.17799999999999999</v>
      </c>
      <c r="U1551" s="158">
        <v>2.7E-2</v>
      </c>
      <c r="V1551" s="158">
        <v>3.7999999999999999E-2</v>
      </c>
      <c r="W1551" s="158">
        <v>5.0000000000000001E-3</v>
      </c>
      <c r="X1551" s="158">
        <v>1.0999999999999999E-2</v>
      </c>
      <c r="Y1551" s="158" t="s">
        <v>294</v>
      </c>
      <c r="Z1551" s="158" t="s">
        <v>294</v>
      </c>
      <c r="AA1551" s="158">
        <v>2.4E-2</v>
      </c>
      <c r="AB1551" s="158">
        <v>3.4000000000000002E-2</v>
      </c>
    </row>
    <row r="1552" spans="1:28" x14ac:dyDescent="0.25">
      <c r="A1552" s="159" t="s">
        <v>5474</v>
      </c>
      <c r="B1552" s="158">
        <v>0.10495588998443175</v>
      </c>
      <c r="C1552" s="158">
        <v>0.30513751946030099</v>
      </c>
      <c r="D1552" s="158">
        <v>0.23767514270887391</v>
      </c>
      <c r="E1552" s="158">
        <v>6.6683964711987551E-2</v>
      </c>
      <c r="F1552" s="158">
        <v>3.2693305656460822E-2</v>
      </c>
      <c r="G1552" s="158">
        <v>0.21808510638297873</v>
      </c>
      <c r="H1552" s="158">
        <v>3.8920601971977166E-3</v>
      </c>
      <c r="I1552" s="158">
        <v>3.0877010897768554E-2</v>
      </c>
      <c r="J1552" s="158">
        <v>0.99999999999999989</v>
      </c>
      <c r="K1552" s="159">
        <v>7708</v>
      </c>
      <c r="L1552" s="141"/>
      <c r="M1552" s="158">
        <v>9.8000000000000004E-2</v>
      </c>
      <c r="N1552" s="158">
        <v>0.112</v>
      </c>
      <c r="O1552" s="158">
        <v>0.29499999999999998</v>
      </c>
      <c r="P1552" s="158">
        <v>0.316</v>
      </c>
      <c r="Q1552" s="158">
        <v>0.22800000000000001</v>
      </c>
      <c r="R1552" s="158">
        <v>0.247</v>
      </c>
      <c r="S1552" s="158">
        <v>6.0999999999999999E-2</v>
      </c>
      <c r="T1552" s="158">
        <v>7.1999999999999995E-2</v>
      </c>
      <c r="U1552" s="158">
        <v>2.9000000000000001E-2</v>
      </c>
      <c r="V1552" s="158">
        <v>3.6999999999999998E-2</v>
      </c>
      <c r="W1552" s="158">
        <v>0.20899999999999999</v>
      </c>
      <c r="X1552" s="158">
        <v>0.22700000000000001</v>
      </c>
      <c r="Y1552" s="158">
        <v>3.0000000000000001E-3</v>
      </c>
      <c r="Z1552" s="158">
        <v>6.0000000000000001E-3</v>
      </c>
      <c r="AA1552" s="158">
        <v>2.7E-2</v>
      </c>
      <c r="AB1552" s="158">
        <v>3.5000000000000003E-2</v>
      </c>
    </row>
    <row r="1553" spans="1:28" x14ac:dyDescent="0.25">
      <c r="A1553" s="159" t="s">
        <v>5475</v>
      </c>
      <c r="B1553" s="158">
        <v>0.61556420233463038</v>
      </c>
      <c r="C1553" s="158">
        <v>0.18910505836575875</v>
      </c>
      <c r="D1553" s="158">
        <v>0.111284046692607</v>
      </c>
      <c r="E1553" s="158">
        <v>3.3463035019455252E-2</v>
      </c>
      <c r="F1553" s="158">
        <v>3.8910505836575876E-3</v>
      </c>
      <c r="G1553" s="158">
        <v>7.0038910505836579E-3</v>
      </c>
      <c r="H1553" s="158" t="s">
        <v>294</v>
      </c>
      <c r="I1553" s="158">
        <v>3.9688715953307391E-2</v>
      </c>
      <c r="J1553" s="158">
        <v>1</v>
      </c>
      <c r="K1553" s="159">
        <v>1285</v>
      </c>
      <c r="L1553" s="141"/>
      <c r="M1553" s="158">
        <v>0.58899999999999997</v>
      </c>
      <c r="N1553" s="158">
        <v>0.64200000000000002</v>
      </c>
      <c r="O1553" s="158">
        <v>0.16900000000000001</v>
      </c>
      <c r="P1553" s="158">
        <v>0.21099999999999999</v>
      </c>
      <c r="Q1553" s="158">
        <v>9.5000000000000001E-2</v>
      </c>
      <c r="R1553" s="158">
        <v>0.13</v>
      </c>
      <c r="S1553" s="158">
        <v>2.5000000000000001E-2</v>
      </c>
      <c r="T1553" s="158">
        <v>4.4999999999999998E-2</v>
      </c>
      <c r="U1553" s="158">
        <v>2E-3</v>
      </c>
      <c r="V1553" s="158">
        <v>8.9999999999999993E-3</v>
      </c>
      <c r="W1553" s="158">
        <v>4.0000000000000001E-3</v>
      </c>
      <c r="X1553" s="158">
        <v>1.2999999999999999E-2</v>
      </c>
      <c r="Y1553" s="158" t="s">
        <v>294</v>
      </c>
      <c r="Z1553" s="158" t="s">
        <v>294</v>
      </c>
      <c r="AA1553" s="158">
        <v>0.03</v>
      </c>
      <c r="AB1553" s="158">
        <v>5.1999999999999998E-2</v>
      </c>
    </row>
    <row r="1554" spans="1:28" x14ac:dyDescent="0.25">
      <c r="A1554" s="159" t="s">
        <v>5476</v>
      </c>
      <c r="B1554" s="158">
        <v>0.32124193052566863</v>
      </c>
      <c r="C1554" s="158">
        <v>0.49779690542063737</v>
      </c>
      <c r="D1554" s="158">
        <v>8.5152167230249001E-2</v>
      </c>
      <c r="E1554" s="158">
        <v>2.4387744645967824E-2</v>
      </c>
      <c r="F1554" s="158">
        <v>9.2222563787273287E-4</v>
      </c>
      <c r="G1554" s="158">
        <v>3.6376677938313354E-2</v>
      </c>
      <c r="H1554" s="158">
        <v>2.9716159442565839E-3</v>
      </c>
      <c r="I1554" s="158">
        <v>3.1150732657034531E-2</v>
      </c>
      <c r="J1554" s="158">
        <v>0.99999999999999989</v>
      </c>
      <c r="K1554" s="159">
        <v>9759</v>
      </c>
      <c r="L1554" s="141"/>
      <c r="M1554" s="158">
        <v>0.312</v>
      </c>
      <c r="N1554" s="158">
        <v>0.33100000000000002</v>
      </c>
      <c r="O1554" s="158">
        <v>0.48799999999999999</v>
      </c>
      <c r="P1554" s="158">
        <v>0.50800000000000001</v>
      </c>
      <c r="Q1554" s="158">
        <v>0.08</v>
      </c>
      <c r="R1554" s="158">
        <v>9.0999999999999998E-2</v>
      </c>
      <c r="S1554" s="158">
        <v>2.1999999999999999E-2</v>
      </c>
      <c r="T1554" s="158">
        <v>2.8000000000000001E-2</v>
      </c>
      <c r="U1554" s="158">
        <v>0</v>
      </c>
      <c r="V1554" s="158">
        <v>2E-3</v>
      </c>
      <c r="W1554" s="158">
        <v>3.3000000000000002E-2</v>
      </c>
      <c r="X1554" s="158">
        <v>0.04</v>
      </c>
      <c r="Y1554" s="158">
        <v>2E-3</v>
      </c>
      <c r="Z1554" s="158">
        <v>4.0000000000000001E-3</v>
      </c>
      <c r="AA1554" s="158">
        <v>2.8000000000000001E-2</v>
      </c>
      <c r="AB1554" s="158">
        <v>3.5000000000000003E-2</v>
      </c>
    </row>
    <row r="1555" spans="1:28" x14ac:dyDescent="0.25">
      <c r="A1555" s="159" t="s">
        <v>5477</v>
      </c>
      <c r="B1555" s="158" t="s">
        <v>294</v>
      </c>
      <c r="C1555" s="158">
        <v>0.41420118343195267</v>
      </c>
      <c r="D1555" s="158">
        <v>0.36094674556213019</v>
      </c>
      <c r="E1555" s="158">
        <v>0.10946745562130178</v>
      </c>
      <c r="F1555" s="158">
        <v>8.8757396449704144E-3</v>
      </c>
      <c r="G1555" s="158">
        <v>8.5798816568047331E-2</v>
      </c>
      <c r="H1555" s="158">
        <v>5.9171597633136093E-3</v>
      </c>
      <c r="I1555" s="158">
        <v>1.4792899408284023E-2</v>
      </c>
      <c r="J1555" s="158">
        <v>1</v>
      </c>
      <c r="K1555" s="159">
        <v>338</v>
      </c>
      <c r="L1555" s="141"/>
      <c r="M1555" s="158" t="s">
        <v>294</v>
      </c>
      <c r="N1555" s="158" t="s">
        <v>294</v>
      </c>
      <c r="O1555" s="158">
        <v>0.36299999999999999</v>
      </c>
      <c r="P1555" s="158">
        <v>0.46700000000000003</v>
      </c>
      <c r="Q1555" s="158">
        <v>0.312</v>
      </c>
      <c r="R1555" s="158">
        <v>0.41299999999999998</v>
      </c>
      <c r="S1555" s="158">
        <v>0.08</v>
      </c>
      <c r="T1555" s="158">
        <v>0.14699999999999999</v>
      </c>
      <c r="U1555" s="158">
        <v>3.0000000000000001E-3</v>
      </c>
      <c r="V1555" s="158">
        <v>2.5999999999999999E-2</v>
      </c>
      <c r="W1555" s="158">
        <v>0.06</v>
      </c>
      <c r="X1555" s="158">
        <v>0.121</v>
      </c>
      <c r="Y1555" s="158">
        <v>2E-3</v>
      </c>
      <c r="Z1555" s="158">
        <v>2.1000000000000001E-2</v>
      </c>
      <c r="AA1555" s="158">
        <v>6.0000000000000001E-3</v>
      </c>
      <c r="AB1555" s="158">
        <v>3.4000000000000002E-2</v>
      </c>
    </row>
    <row r="1556" spans="1:28" x14ac:dyDescent="0.25">
      <c r="A1556" s="159" t="s">
        <v>5478</v>
      </c>
      <c r="B1556" s="158" t="s">
        <v>294</v>
      </c>
      <c r="C1556" s="158">
        <v>0.31159420289855072</v>
      </c>
      <c r="D1556" s="158">
        <v>0.31159420289855072</v>
      </c>
      <c r="E1556" s="158">
        <v>0.22463768115942029</v>
      </c>
      <c r="F1556" s="158">
        <v>1.4492753623188406E-2</v>
      </c>
      <c r="G1556" s="158">
        <v>0.10869565217391304</v>
      </c>
      <c r="H1556" s="158" t="s">
        <v>294</v>
      </c>
      <c r="I1556" s="158">
        <v>2.8985507246376812E-2</v>
      </c>
      <c r="J1556" s="158">
        <v>1</v>
      </c>
      <c r="K1556" s="159">
        <v>138</v>
      </c>
      <c r="L1556" s="141"/>
      <c r="M1556" s="158" t="s">
        <v>294</v>
      </c>
      <c r="N1556" s="158" t="s">
        <v>294</v>
      </c>
      <c r="O1556" s="158">
        <v>0.24</v>
      </c>
      <c r="P1556" s="158">
        <v>0.39300000000000002</v>
      </c>
      <c r="Q1556" s="158">
        <v>0.24</v>
      </c>
      <c r="R1556" s="158">
        <v>0.39300000000000002</v>
      </c>
      <c r="S1556" s="158">
        <v>0.16300000000000001</v>
      </c>
      <c r="T1556" s="158">
        <v>0.30099999999999999</v>
      </c>
      <c r="U1556" s="158">
        <v>4.0000000000000001E-3</v>
      </c>
      <c r="V1556" s="158">
        <v>5.0999999999999997E-2</v>
      </c>
      <c r="W1556" s="158">
        <v>6.7000000000000004E-2</v>
      </c>
      <c r="X1556" s="158">
        <v>0.17199999999999999</v>
      </c>
      <c r="Y1556" s="158" t="s">
        <v>294</v>
      </c>
      <c r="Z1556" s="158" t="s">
        <v>294</v>
      </c>
      <c r="AA1556" s="158">
        <v>1.0999999999999999E-2</v>
      </c>
      <c r="AB1556" s="158">
        <v>7.1999999999999995E-2</v>
      </c>
    </row>
    <row r="1557" spans="1:28" x14ac:dyDescent="0.25">
      <c r="A1557" s="159" t="s">
        <v>5479</v>
      </c>
      <c r="B1557" s="158" t="s">
        <v>294</v>
      </c>
      <c r="C1557" s="158">
        <v>0.36307053941908712</v>
      </c>
      <c r="D1557" s="158">
        <v>0.24066390041493776</v>
      </c>
      <c r="E1557" s="158">
        <v>0.29045643153526973</v>
      </c>
      <c r="F1557" s="158">
        <v>1.0373443983402489E-2</v>
      </c>
      <c r="G1557" s="158">
        <v>6.0165975103734441E-2</v>
      </c>
      <c r="H1557" s="158" t="s">
        <v>294</v>
      </c>
      <c r="I1557" s="158">
        <v>3.5269709543568464E-2</v>
      </c>
      <c r="J1557" s="158">
        <v>0.99999999999999989</v>
      </c>
      <c r="K1557" s="159">
        <v>482</v>
      </c>
      <c r="L1557" s="141"/>
      <c r="M1557" s="158" t="s">
        <v>294</v>
      </c>
      <c r="N1557" s="158" t="s">
        <v>294</v>
      </c>
      <c r="O1557" s="158">
        <v>0.32100000000000001</v>
      </c>
      <c r="P1557" s="158">
        <v>0.40699999999999997</v>
      </c>
      <c r="Q1557" s="158">
        <v>0.20499999999999999</v>
      </c>
      <c r="R1557" s="158">
        <v>0.28100000000000003</v>
      </c>
      <c r="S1557" s="158">
        <v>0.252</v>
      </c>
      <c r="T1557" s="158">
        <v>0.33300000000000002</v>
      </c>
      <c r="U1557" s="158">
        <v>4.0000000000000001E-3</v>
      </c>
      <c r="V1557" s="158">
        <v>2.4E-2</v>
      </c>
      <c r="W1557" s="158">
        <v>4.2000000000000003E-2</v>
      </c>
      <c r="X1557" s="158">
        <v>8.5000000000000006E-2</v>
      </c>
      <c r="Y1557" s="158" t="s">
        <v>294</v>
      </c>
      <c r="Z1557" s="158" t="s">
        <v>294</v>
      </c>
      <c r="AA1557" s="158">
        <v>2.1999999999999999E-2</v>
      </c>
      <c r="AB1557" s="158">
        <v>5.6000000000000001E-2</v>
      </c>
    </row>
    <row r="1558" spans="1:28" x14ac:dyDescent="0.25">
      <c r="A1558" s="159" t="s">
        <v>5480</v>
      </c>
      <c r="B1558" s="158" t="s">
        <v>294</v>
      </c>
      <c r="C1558" s="158">
        <v>0.50721153846153844</v>
      </c>
      <c r="D1558" s="158">
        <v>0.33413461538461536</v>
      </c>
      <c r="E1558" s="158">
        <v>7.2115384615384609E-2</v>
      </c>
      <c r="F1558" s="158">
        <v>9.6153846153846159E-3</v>
      </c>
      <c r="G1558" s="158">
        <v>4.3269230769230768E-2</v>
      </c>
      <c r="H1558" s="158" t="s">
        <v>294</v>
      </c>
      <c r="I1558" s="158">
        <v>3.3653846153846152E-2</v>
      </c>
      <c r="J1558" s="158">
        <v>0.99999999999999978</v>
      </c>
      <c r="K1558" s="159">
        <v>416</v>
      </c>
      <c r="L1558" s="141"/>
      <c r="M1558" s="158" t="s">
        <v>294</v>
      </c>
      <c r="N1558" s="158" t="s">
        <v>294</v>
      </c>
      <c r="O1558" s="158">
        <v>0.45900000000000002</v>
      </c>
      <c r="P1558" s="158">
        <v>0.55500000000000005</v>
      </c>
      <c r="Q1558" s="158">
        <v>0.29099999999999998</v>
      </c>
      <c r="R1558" s="158">
        <v>0.38100000000000001</v>
      </c>
      <c r="S1558" s="158">
        <v>5.0999999999999997E-2</v>
      </c>
      <c r="T1558" s="158">
        <v>0.10100000000000001</v>
      </c>
      <c r="U1558" s="158">
        <v>4.0000000000000001E-3</v>
      </c>
      <c r="V1558" s="158">
        <v>2.4E-2</v>
      </c>
      <c r="W1558" s="158">
        <v>2.8000000000000001E-2</v>
      </c>
      <c r="X1558" s="158">
        <v>6.7000000000000004E-2</v>
      </c>
      <c r="Y1558" s="158" t="s">
        <v>294</v>
      </c>
      <c r="Z1558" s="158" t="s">
        <v>294</v>
      </c>
      <c r="AA1558" s="158">
        <v>0.02</v>
      </c>
      <c r="AB1558" s="158">
        <v>5.6000000000000001E-2</v>
      </c>
    </row>
    <row r="1559" spans="1:28" x14ac:dyDescent="0.25">
      <c r="A1559" s="159" t="s">
        <v>5481</v>
      </c>
      <c r="B1559" s="158" t="s">
        <v>294</v>
      </c>
      <c r="C1559" s="158">
        <v>0.3125</v>
      </c>
      <c r="D1559" s="158">
        <v>0.43402777777777779</v>
      </c>
      <c r="E1559" s="158">
        <v>0.14583333333333334</v>
      </c>
      <c r="F1559" s="158">
        <v>1.0416666666666666E-2</v>
      </c>
      <c r="G1559" s="158">
        <v>5.9027777777777776E-2</v>
      </c>
      <c r="H1559" s="158" t="s">
        <v>294</v>
      </c>
      <c r="I1559" s="158">
        <v>3.8194444444444448E-2</v>
      </c>
      <c r="J1559" s="158">
        <v>1</v>
      </c>
      <c r="K1559" s="159">
        <v>288</v>
      </c>
      <c r="L1559" s="141"/>
      <c r="M1559" s="158" t="s">
        <v>294</v>
      </c>
      <c r="N1559" s="158" t="s">
        <v>294</v>
      </c>
      <c r="O1559" s="158">
        <v>0.26200000000000001</v>
      </c>
      <c r="P1559" s="158">
        <v>0.36799999999999999</v>
      </c>
      <c r="Q1559" s="158">
        <v>0.378</v>
      </c>
      <c r="R1559" s="158">
        <v>0.49199999999999999</v>
      </c>
      <c r="S1559" s="158">
        <v>0.11</v>
      </c>
      <c r="T1559" s="158">
        <v>0.191</v>
      </c>
      <c r="U1559" s="158">
        <v>4.0000000000000001E-3</v>
      </c>
      <c r="V1559" s="158">
        <v>0.03</v>
      </c>
      <c r="W1559" s="158">
        <v>3.6999999999999998E-2</v>
      </c>
      <c r="X1559" s="158">
        <v>9.1999999999999998E-2</v>
      </c>
      <c r="Y1559" s="158" t="s">
        <v>294</v>
      </c>
      <c r="Z1559" s="158" t="s">
        <v>294</v>
      </c>
      <c r="AA1559" s="158">
        <v>2.1000000000000001E-2</v>
      </c>
      <c r="AB1559" s="158">
        <v>6.7000000000000004E-2</v>
      </c>
    </row>
    <row r="1560" spans="1:28" x14ac:dyDescent="0.25">
      <c r="A1560" s="159" t="s">
        <v>5482</v>
      </c>
      <c r="B1560" s="158" t="s">
        <v>294</v>
      </c>
      <c r="C1560" s="158">
        <v>0.2034548944337812</v>
      </c>
      <c r="D1560" s="158">
        <v>0.5700575815738963</v>
      </c>
      <c r="E1560" s="158">
        <v>0.11708253358925144</v>
      </c>
      <c r="F1560" s="158">
        <v>5.7581573896353169E-3</v>
      </c>
      <c r="G1560" s="158">
        <v>4.7984644913627639E-2</v>
      </c>
      <c r="H1560" s="158">
        <v>3.838771593090211E-3</v>
      </c>
      <c r="I1560" s="158">
        <v>5.1823416506717852E-2</v>
      </c>
      <c r="J1560" s="158">
        <v>1</v>
      </c>
      <c r="K1560" s="159">
        <v>521</v>
      </c>
      <c r="L1560" s="141"/>
      <c r="M1560" s="158" t="s">
        <v>294</v>
      </c>
      <c r="N1560" s="158" t="s">
        <v>294</v>
      </c>
      <c r="O1560" s="158">
        <v>0.17100000000000001</v>
      </c>
      <c r="P1560" s="158">
        <v>0.24</v>
      </c>
      <c r="Q1560" s="158">
        <v>0.52700000000000002</v>
      </c>
      <c r="R1560" s="158">
        <v>0.61199999999999999</v>
      </c>
      <c r="S1560" s="158">
        <v>9.1999999999999998E-2</v>
      </c>
      <c r="T1560" s="158">
        <v>0.14799999999999999</v>
      </c>
      <c r="U1560" s="158">
        <v>2E-3</v>
      </c>
      <c r="V1560" s="158">
        <v>1.7000000000000001E-2</v>
      </c>
      <c r="W1560" s="158">
        <v>3.3000000000000002E-2</v>
      </c>
      <c r="X1560" s="158">
        <v>7.0000000000000007E-2</v>
      </c>
      <c r="Y1560" s="158">
        <v>1E-3</v>
      </c>
      <c r="Z1560" s="158">
        <v>1.4E-2</v>
      </c>
      <c r="AA1560" s="158">
        <v>3.5999999999999997E-2</v>
      </c>
      <c r="AB1560" s="158">
        <v>7.3999999999999996E-2</v>
      </c>
    </row>
    <row r="1561" spans="1:28" x14ac:dyDescent="0.25">
      <c r="A1561" s="159" t="s">
        <v>5483</v>
      </c>
      <c r="B1561" s="158" t="s">
        <v>294</v>
      </c>
      <c r="C1561" s="158">
        <v>0.35690235690235689</v>
      </c>
      <c r="D1561" s="158">
        <v>0.31313131313131315</v>
      </c>
      <c r="E1561" s="158">
        <v>0.14478114478114479</v>
      </c>
      <c r="F1561" s="158">
        <v>1.3468013468013467E-2</v>
      </c>
      <c r="G1561" s="158">
        <v>0.14478114478114479</v>
      </c>
      <c r="H1561" s="158" t="s">
        <v>294</v>
      </c>
      <c r="I1561" s="158">
        <v>2.6936026936026935E-2</v>
      </c>
      <c r="J1561" s="158">
        <v>1</v>
      </c>
      <c r="K1561" s="159">
        <v>297</v>
      </c>
      <c r="L1561" s="141"/>
      <c r="M1561" s="158" t="s">
        <v>294</v>
      </c>
      <c r="N1561" s="158" t="s">
        <v>294</v>
      </c>
      <c r="O1561" s="158">
        <v>0.30499999999999999</v>
      </c>
      <c r="P1561" s="158">
        <v>0.41299999999999998</v>
      </c>
      <c r="Q1561" s="158">
        <v>0.26300000000000001</v>
      </c>
      <c r="R1561" s="158">
        <v>0.36799999999999999</v>
      </c>
      <c r="S1561" s="158">
        <v>0.109</v>
      </c>
      <c r="T1561" s="158">
        <v>0.189</v>
      </c>
      <c r="U1561" s="158">
        <v>5.0000000000000001E-3</v>
      </c>
      <c r="V1561" s="158">
        <v>3.4000000000000002E-2</v>
      </c>
      <c r="W1561" s="158">
        <v>0.109</v>
      </c>
      <c r="X1561" s="158">
        <v>0.189</v>
      </c>
      <c r="Y1561" s="158" t="s">
        <v>294</v>
      </c>
      <c r="Z1561" s="158" t="s">
        <v>294</v>
      </c>
      <c r="AA1561" s="158">
        <v>1.4E-2</v>
      </c>
      <c r="AB1561" s="158">
        <v>5.1999999999999998E-2</v>
      </c>
    </row>
    <row r="1562" spans="1:28" x14ac:dyDescent="0.25">
      <c r="A1562" s="159" t="s">
        <v>5484</v>
      </c>
      <c r="B1562" s="158" t="s">
        <v>294</v>
      </c>
      <c r="C1562" s="158">
        <v>0.25044937088076691</v>
      </c>
      <c r="D1562" s="158">
        <v>0.30257639304973039</v>
      </c>
      <c r="E1562" s="158">
        <v>0.17615338526063512</v>
      </c>
      <c r="F1562" s="158">
        <v>1.1983223487118035E-2</v>
      </c>
      <c r="G1562" s="158">
        <v>0.23247453565008988</v>
      </c>
      <c r="H1562" s="158">
        <v>5.3924505692031152E-3</v>
      </c>
      <c r="I1562" s="158">
        <v>2.0970641102456562E-2</v>
      </c>
      <c r="J1562" s="158">
        <v>1</v>
      </c>
      <c r="K1562" s="159">
        <v>1669</v>
      </c>
      <c r="L1562" s="141"/>
      <c r="M1562" s="158" t="s">
        <v>294</v>
      </c>
      <c r="N1562" s="158" t="s">
        <v>294</v>
      </c>
      <c r="O1562" s="158">
        <v>0.23</v>
      </c>
      <c r="P1562" s="158">
        <v>0.27200000000000002</v>
      </c>
      <c r="Q1562" s="158">
        <v>0.28100000000000003</v>
      </c>
      <c r="R1562" s="158">
        <v>0.32500000000000001</v>
      </c>
      <c r="S1562" s="158">
        <v>0.159</v>
      </c>
      <c r="T1562" s="158">
        <v>0.19500000000000001</v>
      </c>
      <c r="U1562" s="158">
        <v>8.0000000000000002E-3</v>
      </c>
      <c r="V1562" s="158">
        <v>1.7999999999999999E-2</v>
      </c>
      <c r="W1562" s="158">
        <v>0.21299999999999999</v>
      </c>
      <c r="X1562" s="158">
        <v>0.253</v>
      </c>
      <c r="Y1562" s="158">
        <v>3.0000000000000001E-3</v>
      </c>
      <c r="Z1562" s="158">
        <v>0.01</v>
      </c>
      <c r="AA1562" s="158">
        <v>1.4999999999999999E-2</v>
      </c>
      <c r="AB1562" s="158">
        <v>2.9000000000000001E-2</v>
      </c>
    </row>
    <row r="1563" spans="1:28" x14ac:dyDescent="0.25">
      <c r="A1563" s="159" t="s">
        <v>5485</v>
      </c>
      <c r="B1563" s="158" t="s">
        <v>294</v>
      </c>
      <c r="C1563" s="158">
        <v>4.0998217468805706E-2</v>
      </c>
      <c r="D1563" s="158">
        <v>0.23529411764705882</v>
      </c>
      <c r="E1563" s="158">
        <v>0.12299465240641712</v>
      </c>
      <c r="F1563" s="158">
        <v>3.0303030303030304E-2</v>
      </c>
      <c r="G1563" s="158">
        <v>0.53832442067736186</v>
      </c>
      <c r="H1563" s="158">
        <v>5.3475935828877002E-3</v>
      </c>
      <c r="I1563" s="158">
        <v>2.6737967914438502E-2</v>
      </c>
      <c r="J1563" s="158">
        <v>1</v>
      </c>
      <c r="K1563" s="159">
        <v>561</v>
      </c>
      <c r="L1563" s="141"/>
      <c r="M1563" s="158" t="s">
        <v>294</v>
      </c>
      <c r="N1563" s="158" t="s">
        <v>294</v>
      </c>
      <c r="O1563" s="158">
        <v>2.7E-2</v>
      </c>
      <c r="P1563" s="158">
        <v>6.0999999999999999E-2</v>
      </c>
      <c r="Q1563" s="158">
        <v>0.20200000000000001</v>
      </c>
      <c r="R1563" s="158">
        <v>0.27200000000000002</v>
      </c>
      <c r="S1563" s="158">
        <v>9.8000000000000004E-2</v>
      </c>
      <c r="T1563" s="158">
        <v>0.153</v>
      </c>
      <c r="U1563" s="158">
        <v>1.9E-2</v>
      </c>
      <c r="V1563" s="158">
        <v>4.8000000000000001E-2</v>
      </c>
      <c r="W1563" s="158">
        <v>0.497</v>
      </c>
      <c r="X1563" s="158">
        <v>0.57899999999999996</v>
      </c>
      <c r="Y1563" s="158">
        <v>2E-3</v>
      </c>
      <c r="Z1563" s="158">
        <v>1.6E-2</v>
      </c>
      <c r="AA1563" s="158">
        <v>1.6E-2</v>
      </c>
      <c r="AB1563" s="158">
        <v>4.3999999999999997E-2</v>
      </c>
    </row>
    <row r="1564" spans="1:28" x14ac:dyDescent="0.25">
      <c r="A1564" s="159" t="s">
        <v>5486</v>
      </c>
      <c r="B1564" s="158" t="s">
        <v>294</v>
      </c>
      <c r="C1564" s="158">
        <v>0.1448170731707317</v>
      </c>
      <c r="D1564" s="158">
        <v>0.50457317073170727</v>
      </c>
      <c r="E1564" s="158">
        <v>8.9939024390243899E-2</v>
      </c>
      <c r="F1564" s="158">
        <v>9.1463414634146336E-3</v>
      </c>
      <c r="G1564" s="158">
        <v>0.18140243902439024</v>
      </c>
      <c r="H1564" s="158">
        <v>7.621951219512195E-3</v>
      </c>
      <c r="I1564" s="158">
        <v>6.25E-2</v>
      </c>
      <c r="J1564" s="158">
        <v>0.99999999999999989</v>
      </c>
      <c r="K1564" s="159">
        <v>656</v>
      </c>
      <c r="L1564" s="141"/>
      <c r="M1564" s="158" t="s">
        <v>294</v>
      </c>
      <c r="N1564" s="158" t="s">
        <v>294</v>
      </c>
      <c r="O1564" s="158">
        <v>0.12</v>
      </c>
      <c r="P1564" s="158">
        <v>0.17399999999999999</v>
      </c>
      <c r="Q1564" s="158">
        <v>0.46600000000000003</v>
      </c>
      <c r="R1564" s="158">
        <v>0.54300000000000004</v>
      </c>
      <c r="S1564" s="158">
        <v>7.0000000000000007E-2</v>
      </c>
      <c r="T1564" s="158">
        <v>0.114</v>
      </c>
      <c r="U1564" s="158">
        <v>4.0000000000000001E-3</v>
      </c>
      <c r="V1564" s="158">
        <v>0.02</v>
      </c>
      <c r="W1564" s="158">
        <v>0.154</v>
      </c>
      <c r="X1564" s="158">
        <v>0.21299999999999999</v>
      </c>
      <c r="Y1564" s="158">
        <v>3.0000000000000001E-3</v>
      </c>
      <c r="Z1564" s="158">
        <v>1.7999999999999999E-2</v>
      </c>
      <c r="AA1564" s="158">
        <v>4.5999999999999999E-2</v>
      </c>
      <c r="AB1564" s="158">
        <v>8.4000000000000005E-2</v>
      </c>
    </row>
    <row r="1565" spans="1:28" x14ac:dyDescent="0.25">
      <c r="A1565" s="159" t="s">
        <v>5487</v>
      </c>
      <c r="B1565" s="158" t="s">
        <v>294</v>
      </c>
      <c r="C1565" s="158">
        <v>7.7519379844961239E-2</v>
      </c>
      <c r="D1565" s="158">
        <v>0.29844961240310075</v>
      </c>
      <c r="E1565" s="158">
        <v>9.6899224806201556E-2</v>
      </c>
      <c r="F1565" s="158">
        <v>5.8139534883720929E-2</v>
      </c>
      <c r="G1565" s="158">
        <v>0.44573643410852715</v>
      </c>
      <c r="H1565" s="158" t="s">
        <v>294</v>
      </c>
      <c r="I1565" s="158">
        <v>2.3255813953488372E-2</v>
      </c>
      <c r="J1565" s="158">
        <v>1</v>
      </c>
      <c r="K1565" s="159">
        <v>258</v>
      </c>
      <c r="L1565" s="141"/>
      <c r="M1565" s="158" t="s">
        <v>294</v>
      </c>
      <c r="N1565" s="158" t="s">
        <v>294</v>
      </c>
      <c r="O1565" s="158">
        <v>5.0999999999999997E-2</v>
      </c>
      <c r="P1565" s="158">
        <v>0.11700000000000001</v>
      </c>
      <c r="Q1565" s="158">
        <v>0.246</v>
      </c>
      <c r="R1565" s="158">
        <v>0.35699999999999998</v>
      </c>
      <c r="S1565" s="158">
        <v>6.6000000000000003E-2</v>
      </c>
      <c r="T1565" s="158">
        <v>0.13900000000000001</v>
      </c>
      <c r="U1565" s="158">
        <v>3.5999999999999997E-2</v>
      </c>
      <c r="V1565" s="158">
        <v>9.4E-2</v>
      </c>
      <c r="W1565" s="158">
        <v>0.38600000000000001</v>
      </c>
      <c r="X1565" s="158">
        <v>0.50700000000000001</v>
      </c>
      <c r="Y1565" s="158" t="s">
        <v>294</v>
      </c>
      <c r="Z1565" s="158" t="s">
        <v>294</v>
      </c>
      <c r="AA1565" s="158">
        <v>1.0999999999999999E-2</v>
      </c>
      <c r="AB1565" s="158">
        <v>0.05</v>
      </c>
    </row>
    <row r="1566" spans="1:28" x14ac:dyDescent="0.25">
      <c r="A1566" s="159" t="s">
        <v>5488</v>
      </c>
      <c r="B1566" s="158" t="s">
        <v>294</v>
      </c>
      <c r="C1566" s="158">
        <v>0.11790393013100436</v>
      </c>
      <c r="D1566" s="158">
        <v>0.31877729257641924</v>
      </c>
      <c r="E1566" s="158">
        <v>0.15938864628820962</v>
      </c>
      <c r="F1566" s="158">
        <v>1.5283842794759825E-2</v>
      </c>
      <c r="G1566" s="158">
        <v>0.36026200873362446</v>
      </c>
      <c r="H1566" s="158">
        <v>4.3668122270742356E-3</v>
      </c>
      <c r="I1566" s="158">
        <v>2.4017467248908297E-2</v>
      </c>
      <c r="J1566" s="158">
        <v>1</v>
      </c>
      <c r="K1566" s="159">
        <v>458</v>
      </c>
      <c r="L1566" s="141"/>
      <c r="M1566" s="158" t="s">
        <v>294</v>
      </c>
      <c r="N1566" s="158" t="s">
        <v>294</v>
      </c>
      <c r="O1566" s="158">
        <v>9.0999999999999998E-2</v>
      </c>
      <c r="P1566" s="158">
        <v>0.151</v>
      </c>
      <c r="Q1566" s="158">
        <v>0.27800000000000002</v>
      </c>
      <c r="R1566" s="158">
        <v>0.36299999999999999</v>
      </c>
      <c r="S1566" s="158">
        <v>0.129</v>
      </c>
      <c r="T1566" s="158">
        <v>0.19600000000000001</v>
      </c>
      <c r="U1566" s="158">
        <v>7.0000000000000001E-3</v>
      </c>
      <c r="V1566" s="158">
        <v>3.1E-2</v>
      </c>
      <c r="W1566" s="158">
        <v>0.318</v>
      </c>
      <c r="X1566" s="158">
        <v>0.40500000000000003</v>
      </c>
      <c r="Y1566" s="158">
        <v>1E-3</v>
      </c>
      <c r="Z1566" s="158">
        <v>1.6E-2</v>
      </c>
      <c r="AA1566" s="158">
        <v>1.2999999999999999E-2</v>
      </c>
      <c r="AB1566" s="158">
        <v>4.2000000000000003E-2</v>
      </c>
    </row>
    <row r="1567" spans="1:28" x14ac:dyDescent="0.25">
      <c r="A1567" s="159" t="s">
        <v>5489</v>
      </c>
      <c r="B1567" s="158" t="s">
        <v>294</v>
      </c>
      <c r="C1567" s="158">
        <v>0.28577824205342484</v>
      </c>
      <c r="D1567" s="158">
        <v>0.21265482763766602</v>
      </c>
      <c r="E1567" s="158">
        <v>0.10923742724966423</v>
      </c>
      <c r="F1567" s="158">
        <v>1.9101626622892106E-2</v>
      </c>
      <c r="G1567" s="158">
        <v>0.34935084315773768</v>
      </c>
      <c r="H1567" s="158">
        <v>4.0292493657663039E-3</v>
      </c>
      <c r="I1567" s="158">
        <v>1.9847783912848829E-2</v>
      </c>
      <c r="J1567" s="158">
        <v>1</v>
      </c>
      <c r="K1567" s="159">
        <v>6701</v>
      </c>
      <c r="L1567" s="141"/>
      <c r="M1567" s="158" t="s">
        <v>294</v>
      </c>
      <c r="N1567" s="158" t="s">
        <v>294</v>
      </c>
      <c r="O1567" s="158">
        <v>0.27500000000000002</v>
      </c>
      <c r="P1567" s="158">
        <v>0.29699999999999999</v>
      </c>
      <c r="Q1567" s="158">
        <v>0.20300000000000001</v>
      </c>
      <c r="R1567" s="158">
        <v>0.223</v>
      </c>
      <c r="S1567" s="158">
        <v>0.10199999999999999</v>
      </c>
      <c r="T1567" s="158">
        <v>0.11700000000000001</v>
      </c>
      <c r="U1567" s="158">
        <v>1.6E-2</v>
      </c>
      <c r="V1567" s="158">
        <v>2.3E-2</v>
      </c>
      <c r="W1567" s="158">
        <v>0.33800000000000002</v>
      </c>
      <c r="X1567" s="158">
        <v>0.36099999999999999</v>
      </c>
      <c r="Y1567" s="158">
        <v>3.0000000000000001E-3</v>
      </c>
      <c r="Z1567" s="158">
        <v>6.0000000000000001E-3</v>
      </c>
      <c r="AA1567" s="158">
        <v>1.7000000000000001E-2</v>
      </c>
      <c r="AB1567" s="158">
        <v>2.3E-2</v>
      </c>
    </row>
    <row r="1568" spans="1:28" x14ac:dyDescent="0.25">
      <c r="A1568" s="159" t="s">
        <v>5490</v>
      </c>
      <c r="B1568" s="158" t="s">
        <v>294</v>
      </c>
      <c r="C1568" s="158">
        <v>0.82758620689655171</v>
      </c>
      <c r="D1568" s="158">
        <v>0.10344827586206896</v>
      </c>
      <c r="E1568" s="158">
        <v>1.7241379310344827E-2</v>
      </c>
      <c r="F1568" s="158" t="s">
        <v>294</v>
      </c>
      <c r="G1568" s="158">
        <v>3.4482758620689655E-2</v>
      </c>
      <c r="H1568" s="158" t="s">
        <v>294</v>
      </c>
      <c r="I1568" s="158">
        <v>1.7241379310344827E-2</v>
      </c>
      <c r="J1568" s="158">
        <v>1</v>
      </c>
      <c r="K1568" s="159">
        <v>58</v>
      </c>
      <c r="L1568" s="141"/>
      <c r="M1568" s="158" t="s">
        <v>294</v>
      </c>
      <c r="N1568" s="158" t="s">
        <v>294</v>
      </c>
      <c r="O1568" s="158">
        <v>0.71099999999999997</v>
      </c>
      <c r="P1568" s="158">
        <v>0.90400000000000003</v>
      </c>
      <c r="Q1568" s="158">
        <v>4.8000000000000001E-2</v>
      </c>
      <c r="R1568" s="158">
        <v>0.20799999999999999</v>
      </c>
      <c r="S1568" s="158">
        <v>3.0000000000000001E-3</v>
      </c>
      <c r="T1568" s="158">
        <v>9.0999999999999998E-2</v>
      </c>
      <c r="U1568" s="158" t="s">
        <v>294</v>
      </c>
      <c r="V1568" s="158" t="s">
        <v>294</v>
      </c>
      <c r="W1568" s="158">
        <v>0.01</v>
      </c>
      <c r="X1568" s="158">
        <v>0.11700000000000001</v>
      </c>
      <c r="Y1568" s="158" t="s">
        <v>294</v>
      </c>
      <c r="Z1568" s="158" t="s">
        <v>294</v>
      </c>
      <c r="AA1568" s="158">
        <v>3.0000000000000001E-3</v>
      </c>
      <c r="AB1568" s="158">
        <v>9.0999999999999998E-2</v>
      </c>
    </row>
    <row r="1569" spans="1:28" x14ac:dyDescent="0.25">
      <c r="A1569" s="159" t="s">
        <v>5491</v>
      </c>
      <c r="B1569" s="158" t="s">
        <v>294</v>
      </c>
      <c r="C1569" s="158">
        <v>0.55057705363204346</v>
      </c>
      <c r="D1569" s="158">
        <v>0.29633401221995925</v>
      </c>
      <c r="E1569" s="158">
        <v>5.363204344874406E-2</v>
      </c>
      <c r="F1569" s="158">
        <v>3.3944331296673455E-3</v>
      </c>
      <c r="G1569" s="158">
        <v>2.5458248472505093E-2</v>
      </c>
      <c r="H1569" s="158">
        <v>3.3944331296673454E-4</v>
      </c>
      <c r="I1569" s="158">
        <v>7.0264765784114058E-2</v>
      </c>
      <c r="J1569" s="158">
        <v>1</v>
      </c>
      <c r="K1569" s="159">
        <v>2946</v>
      </c>
      <c r="L1569" s="141"/>
      <c r="M1569" s="158" t="s">
        <v>294</v>
      </c>
      <c r="N1569" s="158" t="s">
        <v>294</v>
      </c>
      <c r="O1569" s="158">
        <v>0.53300000000000003</v>
      </c>
      <c r="P1569" s="158">
        <v>0.56799999999999995</v>
      </c>
      <c r="Q1569" s="158">
        <v>0.28000000000000003</v>
      </c>
      <c r="R1569" s="158">
        <v>0.313</v>
      </c>
      <c r="S1569" s="158">
        <v>4.5999999999999999E-2</v>
      </c>
      <c r="T1569" s="158">
        <v>6.2E-2</v>
      </c>
      <c r="U1569" s="158">
        <v>2E-3</v>
      </c>
      <c r="V1569" s="158">
        <v>6.0000000000000001E-3</v>
      </c>
      <c r="W1569" s="158">
        <v>0.02</v>
      </c>
      <c r="X1569" s="158">
        <v>3.2000000000000001E-2</v>
      </c>
      <c r="Y1569" s="158">
        <v>0</v>
      </c>
      <c r="Z1569" s="158">
        <v>2E-3</v>
      </c>
      <c r="AA1569" s="158">
        <v>6.2E-2</v>
      </c>
      <c r="AB1569" s="158">
        <v>0.08</v>
      </c>
    </row>
    <row r="1570" spans="1:28" x14ac:dyDescent="0.25">
      <c r="A1570" s="159" t="s">
        <v>5492</v>
      </c>
      <c r="B1570" s="158" t="s">
        <v>294</v>
      </c>
      <c r="C1570" s="158">
        <v>4.4843049327354259E-3</v>
      </c>
      <c r="D1570" s="158">
        <v>0.29596412556053814</v>
      </c>
      <c r="E1570" s="158">
        <v>0.18834080717488788</v>
      </c>
      <c r="F1570" s="158">
        <v>2.914798206278027E-2</v>
      </c>
      <c r="G1570" s="158">
        <v>0.4461883408071749</v>
      </c>
      <c r="H1570" s="158">
        <v>8.9686098654708519E-3</v>
      </c>
      <c r="I1570" s="158">
        <v>2.6905829596412557E-2</v>
      </c>
      <c r="J1570" s="158">
        <v>1.0000000000000002</v>
      </c>
      <c r="K1570" s="159">
        <v>446</v>
      </c>
      <c r="L1570" s="141"/>
      <c r="M1570" s="158" t="s">
        <v>294</v>
      </c>
      <c r="N1570" s="158" t="s">
        <v>294</v>
      </c>
      <c r="O1570" s="158">
        <v>1E-3</v>
      </c>
      <c r="P1570" s="158">
        <v>1.6E-2</v>
      </c>
      <c r="Q1570" s="158">
        <v>0.255</v>
      </c>
      <c r="R1570" s="158">
        <v>0.34</v>
      </c>
      <c r="S1570" s="158">
        <v>0.155</v>
      </c>
      <c r="T1570" s="158">
        <v>0.22700000000000001</v>
      </c>
      <c r="U1570" s="158">
        <v>1.7000000000000001E-2</v>
      </c>
      <c r="V1570" s="158">
        <v>4.9000000000000002E-2</v>
      </c>
      <c r="W1570" s="158">
        <v>0.40100000000000002</v>
      </c>
      <c r="X1570" s="158">
        <v>0.49299999999999999</v>
      </c>
      <c r="Y1570" s="158">
        <v>3.0000000000000001E-3</v>
      </c>
      <c r="Z1570" s="158">
        <v>2.3E-2</v>
      </c>
      <c r="AA1570" s="158">
        <v>1.4999999999999999E-2</v>
      </c>
      <c r="AB1570" s="158">
        <v>4.5999999999999999E-2</v>
      </c>
    </row>
    <row r="1571" spans="1:28" x14ac:dyDescent="0.25">
      <c r="A1571" s="159" t="s">
        <v>5493</v>
      </c>
      <c r="B1571" s="158" t="s">
        <v>294</v>
      </c>
      <c r="C1571" s="158">
        <v>0.25214408233276159</v>
      </c>
      <c r="D1571" s="158">
        <v>0.26415094339622641</v>
      </c>
      <c r="E1571" s="158">
        <v>0.15780445969125215</v>
      </c>
      <c r="F1571" s="158">
        <v>1.7152658662092625E-2</v>
      </c>
      <c r="G1571" s="158">
        <v>0.28816466552315612</v>
      </c>
      <c r="H1571" s="158">
        <v>1.7152658662092624E-3</v>
      </c>
      <c r="I1571" s="158">
        <v>1.8867924528301886E-2</v>
      </c>
      <c r="J1571" s="158">
        <v>1</v>
      </c>
      <c r="K1571" s="159">
        <v>583</v>
      </c>
      <c r="L1571" s="141"/>
      <c r="M1571" s="158" t="s">
        <v>294</v>
      </c>
      <c r="N1571" s="158" t="s">
        <v>294</v>
      </c>
      <c r="O1571" s="158">
        <v>0.219</v>
      </c>
      <c r="P1571" s="158">
        <v>0.28899999999999998</v>
      </c>
      <c r="Q1571" s="158">
        <v>0.23</v>
      </c>
      <c r="R1571" s="158">
        <v>0.30099999999999999</v>
      </c>
      <c r="S1571" s="158">
        <v>0.13</v>
      </c>
      <c r="T1571" s="158">
        <v>0.19</v>
      </c>
      <c r="U1571" s="158">
        <v>8.9999999999999993E-3</v>
      </c>
      <c r="V1571" s="158">
        <v>3.1E-2</v>
      </c>
      <c r="W1571" s="158">
        <v>0.253</v>
      </c>
      <c r="X1571" s="158">
        <v>0.32600000000000001</v>
      </c>
      <c r="Y1571" s="158">
        <v>0</v>
      </c>
      <c r="Z1571" s="158">
        <v>0.01</v>
      </c>
      <c r="AA1571" s="158">
        <v>1.0999999999999999E-2</v>
      </c>
      <c r="AB1571" s="158">
        <v>3.3000000000000002E-2</v>
      </c>
    </row>
    <row r="1572" spans="1:28" x14ac:dyDescent="0.25">
      <c r="A1572" s="159" t="s">
        <v>5494</v>
      </c>
      <c r="B1572" s="158" t="s">
        <v>294</v>
      </c>
      <c r="C1572" s="158">
        <v>0.18769230769230769</v>
      </c>
      <c r="D1572" s="158">
        <v>0.36512820512820515</v>
      </c>
      <c r="E1572" s="158">
        <v>9.9487179487179486E-2</v>
      </c>
      <c r="F1572" s="158">
        <v>1.0256410256410256E-2</v>
      </c>
      <c r="G1572" s="158">
        <v>0.31692307692307692</v>
      </c>
      <c r="H1572" s="158">
        <v>3.0769230769230769E-3</v>
      </c>
      <c r="I1572" s="158">
        <v>1.7435897435897435E-2</v>
      </c>
      <c r="J1572" s="158">
        <v>0.99999999999999989</v>
      </c>
      <c r="K1572" s="159">
        <v>975</v>
      </c>
      <c r="L1572" s="141"/>
      <c r="M1572" s="158" t="s">
        <v>294</v>
      </c>
      <c r="N1572" s="158" t="s">
        <v>294</v>
      </c>
      <c r="O1572" s="158">
        <v>0.16400000000000001</v>
      </c>
      <c r="P1572" s="158">
        <v>0.21299999999999999</v>
      </c>
      <c r="Q1572" s="158">
        <v>0.33500000000000002</v>
      </c>
      <c r="R1572" s="158">
        <v>0.39600000000000002</v>
      </c>
      <c r="S1572" s="158">
        <v>8.2000000000000003E-2</v>
      </c>
      <c r="T1572" s="158">
        <v>0.12</v>
      </c>
      <c r="U1572" s="158">
        <v>6.0000000000000001E-3</v>
      </c>
      <c r="V1572" s="158">
        <v>1.9E-2</v>
      </c>
      <c r="W1572" s="158">
        <v>0.28799999999999998</v>
      </c>
      <c r="X1572" s="158">
        <v>0.34699999999999998</v>
      </c>
      <c r="Y1572" s="158">
        <v>1E-3</v>
      </c>
      <c r="Z1572" s="158">
        <v>8.9999999999999993E-3</v>
      </c>
      <c r="AA1572" s="158">
        <v>1.0999999999999999E-2</v>
      </c>
      <c r="AB1572" s="158">
        <v>2.8000000000000001E-2</v>
      </c>
    </row>
    <row r="1573" spans="1:28" x14ac:dyDescent="0.25">
      <c r="A1573" s="159" t="s">
        <v>5495</v>
      </c>
      <c r="B1573" s="158" t="s">
        <v>294</v>
      </c>
      <c r="C1573" s="158">
        <v>0.24980361351139041</v>
      </c>
      <c r="D1573" s="158">
        <v>0.33582089552238809</v>
      </c>
      <c r="E1573" s="158">
        <v>0.11822466614296936</v>
      </c>
      <c r="F1573" s="158">
        <v>1.8067556952081697E-2</v>
      </c>
      <c r="G1573" s="158">
        <v>0.23291437549096622</v>
      </c>
      <c r="H1573" s="158">
        <v>3.9277297721916735E-4</v>
      </c>
      <c r="I1573" s="158">
        <v>4.4776119402985072E-2</v>
      </c>
      <c r="J1573" s="158">
        <v>1</v>
      </c>
      <c r="K1573" s="159">
        <v>2546</v>
      </c>
      <c r="L1573" s="141"/>
      <c r="M1573" s="158" t="s">
        <v>294</v>
      </c>
      <c r="N1573" s="158" t="s">
        <v>294</v>
      </c>
      <c r="O1573" s="158">
        <v>0.23300000000000001</v>
      </c>
      <c r="P1573" s="158">
        <v>0.26700000000000002</v>
      </c>
      <c r="Q1573" s="158">
        <v>0.318</v>
      </c>
      <c r="R1573" s="158">
        <v>0.35399999999999998</v>
      </c>
      <c r="S1573" s="158">
        <v>0.106</v>
      </c>
      <c r="T1573" s="158">
        <v>0.13100000000000001</v>
      </c>
      <c r="U1573" s="158">
        <v>1.4E-2</v>
      </c>
      <c r="V1573" s="158">
        <v>2.4E-2</v>
      </c>
      <c r="W1573" s="158">
        <v>0.217</v>
      </c>
      <c r="X1573" s="158">
        <v>0.25</v>
      </c>
      <c r="Y1573" s="158">
        <v>0</v>
      </c>
      <c r="Z1573" s="158">
        <v>2E-3</v>
      </c>
      <c r="AA1573" s="158">
        <v>3.6999999999999998E-2</v>
      </c>
      <c r="AB1573" s="158">
        <v>5.3999999999999999E-2</v>
      </c>
    </row>
    <row r="1574" spans="1:28" x14ac:dyDescent="0.25">
      <c r="A1574" s="159" t="s">
        <v>5496</v>
      </c>
      <c r="B1574" s="158" t="s">
        <v>294</v>
      </c>
      <c r="C1574" s="158">
        <v>0.39465506525792415</v>
      </c>
      <c r="D1574" s="158">
        <v>0.21566190180236172</v>
      </c>
      <c r="E1574" s="158">
        <v>5.9042883778744559E-2</v>
      </c>
      <c r="F1574" s="158">
        <v>8.8875077688004969E-2</v>
      </c>
      <c r="G1574" s="158">
        <v>0.20820385332504662</v>
      </c>
      <c r="H1574" s="158">
        <v>4.972032318210068E-3</v>
      </c>
      <c r="I1574" s="158">
        <v>2.8589185829707892E-2</v>
      </c>
      <c r="J1574" s="158">
        <v>1</v>
      </c>
      <c r="K1574" s="159">
        <v>1609</v>
      </c>
      <c r="L1574" s="141"/>
      <c r="M1574" s="158" t="s">
        <v>294</v>
      </c>
      <c r="N1574" s="158" t="s">
        <v>294</v>
      </c>
      <c r="O1574" s="158">
        <v>0.371</v>
      </c>
      <c r="P1574" s="158">
        <v>0.41899999999999998</v>
      </c>
      <c r="Q1574" s="158">
        <v>0.19600000000000001</v>
      </c>
      <c r="R1574" s="158">
        <v>0.23599999999999999</v>
      </c>
      <c r="S1574" s="158">
        <v>4.9000000000000002E-2</v>
      </c>
      <c r="T1574" s="158">
        <v>7.1999999999999995E-2</v>
      </c>
      <c r="U1574" s="158">
        <v>7.5999999999999998E-2</v>
      </c>
      <c r="V1574" s="158">
        <v>0.104</v>
      </c>
      <c r="W1574" s="158">
        <v>0.189</v>
      </c>
      <c r="X1574" s="158">
        <v>0.22900000000000001</v>
      </c>
      <c r="Y1574" s="158">
        <v>3.0000000000000001E-3</v>
      </c>
      <c r="Z1574" s="158">
        <v>0.01</v>
      </c>
      <c r="AA1574" s="158">
        <v>2.1999999999999999E-2</v>
      </c>
      <c r="AB1574" s="158">
        <v>3.7999999999999999E-2</v>
      </c>
    </row>
    <row r="1575" spans="1:28" x14ac:dyDescent="0.25">
      <c r="A1575" s="159" t="s">
        <v>5497</v>
      </c>
      <c r="B1575" s="158" t="s">
        <v>294</v>
      </c>
      <c r="C1575" s="158">
        <v>0.17419354838709677</v>
      </c>
      <c r="D1575" s="158">
        <v>0.38387096774193546</v>
      </c>
      <c r="E1575" s="158">
        <v>0.22903225806451613</v>
      </c>
      <c r="F1575" s="158">
        <v>2.2580645161290321E-2</v>
      </c>
      <c r="G1575" s="158">
        <v>0.17096774193548386</v>
      </c>
      <c r="H1575" s="158" t="s">
        <v>294</v>
      </c>
      <c r="I1575" s="158">
        <v>1.935483870967742E-2</v>
      </c>
      <c r="J1575" s="158">
        <v>1</v>
      </c>
      <c r="K1575" s="159">
        <v>310</v>
      </c>
      <c r="L1575" s="141"/>
      <c r="M1575" s="158" t="s">
        <v>294</v>
      </c>
      <c r="N1575" s="158" t="s">
        <v>294</v>
      </c>
      <c r="O1575" s="158">
        <v>0.13600000000000001</v>
      </c>
      <c r="P1575" s="158">
        <v>0.22</v>
      </c>
      <c r="Q1575" s="158">
        <v>0.33100000000000002</v>
      </c>
      <c r="R1575" s="158">
        <v>0.439</v>
      </c>
      <c r="S1575" s="158">
        <v>0.186</v>
      </c>
      <c r="T1575" s="158">
        <v>0.27900000000000003</v>
      </c>
      <c r="U1575" s="158">
        <v>1.0999999999999999E-2</v>
      </c>
      <c r="V1575" s="158">
        <v>4.5999999999999999E-2</v>
      </c>
      <c r="W1575" s="158">
        <v>0.13300000000000001</v>
      </c>
      <c r="X1575" s="158">
        <v>0.217</v>
      </c>
      <c r="Y1575" s="158" t="s">
        <v>294</v>
      </c>
      <c r="Z1575" s="158" t="s">
        <v>294</v>
      </c>
      <c r="AA1575" s="158">
        <v>8.9999999999999993E-3</v>
      </c>
      <c r="AB1575" s="158">
        <v>4.2000000000000003E-2</v>
      </c>
    </row>
    <row r="1576" spans="1:28" x14ac:dyDescent="0.25">
      <c r="A1576" s="159" t="s">
        <v>5498</v>
      </c>
      <c r="B1576" s="158" t="s">
        <v>294</v>
      </c>
      <c r="C1576" s="158" t="s">
        <v>294</v>
      </c>
      <c r="D1576" s="158">
        <v>0.5220588235294118</v>
      </c>
      <c r="E1576" s="158">
        <v>0.29044117647058826</v>
      </c>
      <c r="F1576" s="158">
        <v>1.4705882352941176E-2</v>
      </c>
      <c r="G1576" s="158">
        <v>0.14705882352941177</v>
      </c>
      <c r="H1576" s="158" t="s">
        <v>294</v>
      </c>
      <c r="I1576" s="158">
        <v>2.5735294117647058E-2</v>
      </c>
      <c r="J1576" s="158">
        <v>1</v>
      </c>
      <c r="K1576" s="159">
        <v>272</v>
      </c>
      <c r="L1576" s="141"/>
      <c r="M1576" s="158" t="s">
        <v>294</v>
      </c>
      <c r="N1576" s="158" t="s">
        <v>294</v>
      </c>
      <c r="O1576" s="158" t="s">
        <v>294</v>
      </c>
      <c r="P1576" s="158" t="s">
        <v>294</v>
      </c>
      <c r="Q1576" s="158">
        <v>0.46300000000000002</v>
      </c>
      <c r="R1576" s="158">
        <v>0.58099999999999996</v>
      </c>
      <c r="S1576" s="158">
        <v>0.24</v>
      </c>
      <c r="T1576" s="158">
        <v>0.34699999999999998</v>
      </c>
      <c r="U1576" s="158">
        <v>6.0000000000000001E-3</v>
      </c>
      <c r="V1576" s="158">
        <v>3.6999999999999998E-2</v>
      </c>
      <c r="W1576" s="158">
        <v>0.11</v>
      </c>
      <c r="X1576" s="158">
        <v>0.19400000000000001</v>
      </c>
      <c r="Y1576" s="158" t="s">
        <v>294</v>
      </c>
      <c r="Z1576" s="158" t="s">
        <v>294</v>
      </c>
      <c r="AA1576" s="158">
        <v>1.2999999999999999E-2</v>
      </c>
      <c r="AB1576" s="158">
        <v>5.1999999999999998E-2</v>
      </c>
    </row>
    <row r="1577" spans="1:28" x14ac:dyDescent="0.25">
      <c r="A1577" s="159" t="s">
        <v>5499</v>
      </c>
      <c r="B1577" s="158" t="s">
        <v>294</v>
      </c>
      <c r="C1577" s="158">
        <v>9.9678456591639875E-2</v>
      </c>
      <c r="D1577" s="158">
        <v>0.4212218649517685</v>
      </c>
      <c r="E1577" s="158">
        <v>0.10610932475884244</v>
      </c>
      <c r="F1577" s="158">
        <v>2.5723472668810289E-2</v>
      </c>
      <c r="G1577" s="158">
        <v>0.31832797427652731</v>
      </c>
      <c r="H1577" s="158">
        <v>3.2154340836012861E-3</v>
      </c>
      <c r="I1577" s="158">
        <v>2.5723472668810289E-2</v>
      </c>
      <c r="J1577" s="158">
        <v>0.99999999999999978</v>
      </c>
      <c r="K1577" s="159">
        <v>311</v>
      </c>
      <c r="L1577" s="141"/>
      <c r="M1577" s="158" t="s">
        <v>294</v>
      </c>
      <c r="N1577" s="158" t="s">
        <v>294</v>
      </c>
      <c r="O1577" s="158">
        <v>7.0999999999999994E-2</v>
      </c>
      <c r="P1577" s="158">
        <v>0.13800000000000001</v>
      </c>
      <c r="Q1577" s="158">
        <v>0.36799999999999999</v>
      </c>
      <c r="R1577" s="158">
        <v>0.47699999999999998</v>
      </c>
      <c r="S1577" s="158">
        <v>7.6999999999999999E-2</v>
      </c>
      <c r="T1577" s="158">
        <v>0.14499999999999999</v>
      </c>
      <c r="U1577" s="158">
        <v>1.2999999999999999E-2</v>
      </c>
      <c r="V1577" s="158">
        <v>0.05</v>
      </c>
      <c r="W1577" s="158">
        <v>0.26900000000000002</v>
      </c>
      <c r="X1577" s="158">
        <v>0.372</v>
      </c>
      <c r="Y1577" s="158">
        <v>1E-3</v>
      </c>
      <c r="Z1577" s="158">
        <v>1.7999999999999999E-2</v>
      </c>
      <c r="AA1577" s="158">
        <v>1.2999999999999999E-2</v>
      </c>
      <c r="AB1577" s="158">
        <v>0.05</v>
      </c>
    </row>
    <row r="1578" spans="1:28" x14ac:dyDescent="0.25">
      <c r="A1578" s="159" t="s">
        <v>5500</v>
      </c>
      <c r="B1578" s="158" t="s">
        <v>294</v>
      </c>
      <c r="C1578" s="158">
        <v>0.15003808073115005</v>
      </c>
      <c r="D1578" s="158">
        <v>0.31683168316831684</v>
      </c>
      <c r="E1578" s="158">
        <v>0.18583396801218582</v>
      </c>
      <c r="F1578" s="158">
        <v>1.7517136329017517E-2</v>
      </c>
      <c r="G1578" s="158">
        <v>0.29322162985529321</v>
      </c>
      <c r="H1578" s="158">
        <v>8.3777608530083772E-3</v>
      </c>
      <c r="I1578" s="158">
        <v>2.8179741051028179E-2</v>
      </c>
      <c r="J1578" s="158">
        <v>0.99999999999999989</v>
      </c>
      <c r="K1578" s="159">
        <v>1313</v>
      </c>
      <c r="L1578" s="141"/>
      <c r="M1578" s="158" t="s">
        <v>294</v>
      </c>
      <c r="N1578" s="158" t="s">
        <v>294</v>
      </c>
      <c r="O1578" s="158">
        <v>0.13200000000000001</v>
      </c>
      <c r="P1578" s="158">
        <v>0.17</v>
      </c>
      <c r="Q1578" s="158">
        <v>0.29199999999999998</v>
      </c>
      <c r="R1578" s="158">
        <v>0.34300000000000003</v>
      </c>
      <c r="S1578" s="158">
        <v>0.16600000000000001</v>
      </c>
      <c r="T1578" s="158">
        <v>0.20799999999999999</v>
      </c>
      <c r="U1578" s="158">
        <v>1.2E-2</v>
      </c>
      <c r="V1578" s="158">
        <v>2.5999999999999999E-2</v>
      </c>
      <c r="W1578" s="158">
        <v>0.26900000000000002</v>
      </c>
      <c r="X1578" s="158">
        <v>0.318</v>
      </c>
      <c r="Y1578" s="158">
        <v>5.0000000000000001E-3</v>
      </c>
      <c r="Z1578" s="158">
        <v>1.4999999999999999E-2</v>
      </c>
      <c r="AA1578" s="158">
        <v>2.1000000000000001E-2</v>
      </c>
      <c r="AB1578" s="158">
        <v>3.9E-2</v>
      </c>
    </row>
    <row r="1579" spans="1:28" x14ac:dyDescent="0.25">
      <c r="A1579" s="159" t="s">
        <v>5501</v>
      </c>
      <c r="B1579" s="158" t="s">
        <v>294</v>
      </c>
      <c r="C1579" s="158">
        <v>0.33627667402501837</v>
      </c>
      <c r="D1579" s="158">
        <v>0.25239146431199411</v>
      </c>
      <c r="E1579" s="158">
        <v>0.1008094186902134</v>
      </c>
      <c r="F1579" s="158">
        <v>8.8300220750551876E-3</v>
      </c>
      <c r="G1579" s="158">
        <v>0.26490066225165565</v>
      </c>
      <c r="H1579" s="158">
        <v>5.1508462104488595E-3</v>
      </c>
      <c r="I1579" s="158">
        <v>3.164091243561442E-2</v>
      </c>
      <c r="J1579" s="158">
        <v>1</v>
      </c>
      <c r="K1579" s="159">
        <v>1359</v>
      </c>
      <c r="L1579" s="141"/>
      <c r="M1579" s="158" t="s">
        <v>294</v>
      </c>
      <c r="N1579" s="158" t="s">
        <v>294</v>
      </c>
      <c r="O1579" s="158">
        <v>0.312</v>
      </c>
      <c r="P1579" s="158">
        <v>0.36199999999999999</v>
      </c>
      <c r="Q1579" s="158">
        <v>0.23</v>
      </c>
      <c r="R1579" s="158">
        <v>0.27600000000000002</v>
      </c>
      <c r="S1579" s="158">
        <v>8.5999999999999993E-2</v>
      </c>
      <c r="T1579" s="158">
        <v>0.11799999999999999</v>
      </c>
      <c r="U1579" s="158">
        <v>5.0000000000000001E-3</v>
      </c>
      <c r="V1579" s="158">
        <v>1.4999999999999999E-2</v>
      </c>
      <c r="W1579" s="158">
        <v>0.24199999999999999</v>
      </c>
      <c r="X1579" s="158">
        <v>0.28899999999999998</v>
      </c>
      <c r="Y1579" s="158">
        <v>2E-3</v>
      </c>
      <c r="Z1579" s="158">
        <v>1.0999999999999999E-2</v>
      </c>
      <c r="AA1579" s="158">
        <v>2.4E-2</v>
      </c>
      <c r="AB1579" s="158">
        <v>4.2000000000000003E-2</v>
      </c>
    </row>
    <row r="1580" spans="1:28" x14ac:dyDescent="0.25">
      <c r="A1580" s="159" t="s">
        <v>5502</v>
      </c>
      <c r="B1580" s="158" t="s">
        <v>294</v>
      </c>
      <c r="C1580" s="158">
        <v>0.16840882694541232</v>
      </c>
      <c r="D1580" s="158">
        <v>0.21080139372822299</v>
      </c>
      <c r="E1580" s="158">
        <v>0.10278745644599303</v>
      </c>
      <c r="F1580" s="158">
        <v>2.3228803716608595E-2</v>
      </c>
      <c r="G1580" s="158">
        <v>0.44599303135888502</v>
      </c>
      <c r="H1580" s="158">
        <v>1.0452961672473868E-2</v>
      </c>
      <c r="I1580" s="158">
        <v>3.8327526132404179E-2</v>
      </c>
      <c r="J1580" s="158">
        <v>1</v>
      </c>
      <c r="K1580" s="159">
        <v>1722</v>
      </c>
      <c r="L1580" s="141"/>
      <c r="M1580" s="158" t="s">
        <v>294</v>
      </c>
      <c r="N1580" s="158" t="s">
        <v>294</v>
      </c>
      <c r="O1580" s="158">
        <v>0.151</v>
      </c>
      <c r="P1580" s="158">
        <v>0.187</v>
      </c>
      <c r="Q1580" s="158">
        <v>0.192</v>
      </c>
      <c r="R1580" s="158">
        <v>0.23100000000000001</v>
      </c>
      <c r="S1580" s="158">
        <v>8.8999999999999996E-2</v>
      </c>
      <c r="T1580" s="158">
        <v>0.11799999999999999</v>
      </c>
      <c r="U1580" s="158">
        <v>1.7000000000000001E-2</v>
      </c>
      <c r="V1580" s="158">
        <v>3.1E-2</v>
      </c>
      <c r="W1580" s="158">
        <v>0.42299999999999999</v>
      </c>
      <c r="X1580" s="158">
        <v>0.47</v>
      </c>
      <c r="Y1580" s="158">
        <v>7.0000000000000001E-3</v>
      </c>
      <c r="Z1580" s="158">
        <v>1.6E-2</v>
      </c>
      <c r="AA1580" s="158">
        <v>0.03</v>
      </c>
      <c r="AB1580" s="158">
        <v>4.8000000000000001E-2</v>
      </c>
    </row>
    <row r="1581" spans="1:28" x14ac:dyDescent="0.25">
      <c r="A1581" s="159" t="s">
        <v>5503</v>
      </c>
      <c r="B1581" s="158" t="s">
        <v>294</v>
      </c>
      <c r="C1581" s="158">
        <v>0.3881198910081744</v>
      </c>
      <c r="D1581" s="158">
        <v>0.39814713896457765</v>
      </c>
      <c r="E1581" s="158">
        <v>8.8392370572207085E-2</v>
      </c>
      <c r="F1581" s="158">
        <v>1.1335149863760219E-2</v>
      </c>
      <c r="G1581" s="158">
        <v>7.6294277929155316E-2</v>
      </c>
      <c r="H1581" s="158">
        <v>2.5068119891008176E-3</v>
      </c>
      <c r="I1581" s="158">
        <v>3.5204359673024523E-2</v>
      </c>
      <c r="J1581" s="158">
        <v>1.0000000000000002</v>
      </c>
      <c r="K1581" s="159">
        <v>9175</v>
      </c>
      <c r="L1581" s="141"/>
      <c r="M1581" s="158" t="s">
        <v>294</v>
      </c>
      <c r="N1581" s="158" t="s">
        <v>294</v>
      </c>
      <c r="O1581" s="158">
        <v>0.378</v>
      </c>
      <c r="P1581" s="158">
        <v>0.39800000000000002</v>
      </c>
      <c r="Q1581" s="158">
        <v>0.38800000000000001</v>
      </c>
      <c r="R1581" s="158">
        <v>0.40799999999999997</v>
      </c>
      <c r="S1581" s="158">
        <v>8.3000000000000004E-2</v>
      </c>
      <c r="T1581" s="158">
        <v>9.4E-2</v>
      </c>
      <c r="U1581" s="158">
        <v>8.9999999999999993E-3</v>
      </c>
      <c r="V1581" s="158">
        <v>1.4E-2</v>
      </c>
      <c r="W1581" s="158">
        <v>7.0999999999999994E-2</v>
      </c>
      <c r="X1581" s="158">
        <v>8.2000000000000003E-2</v>
      </c>
      <c r="Y1581" s="158">
        <v>2E-3</v>
      </c>
      <c r="Z1581" s="158">
        <v>4.0000000000000001E-3</v>
      </c>
      <c r="AA1581" s="158">
        <v>3.2000000000000001E-2</v>
      </c>
      <c r="AB1581" s="158">
        <v>3.9E-2</v>
      </c>
    </row>
    <row r="1582" spans="1:28" x14ac:dyDescent="0.25">
      <c r="A1582" s="159" t="s">
        <v>5504</v>
      </c>
      <c r="B1582" s="158" t="s">
        <v>294</v>
      </c>
      <c r="C1582" s="158">
        <v>0.14035087719298245</v>
      </c>
      <c r="D1582" s="158">
        <v>0.28947368421052633</v>
      </c>
      <c r="E1582" s="158">
        <v>0.28947368421052633</v>
      </c>
      <c r="F1582" s="158">
        <v>5.2631578947368418E-2</v>
      </c>
      <c r="G1582" s="158">
        <v>0.16666666666666666</v>
      </c>
      <c r="H1582" s="158" t="s">
        <v>294</v>
      </c>
      <c r="I1582" s="158">
        <v>6.1403508771929821E-2</v>
      </c>
      <c r="J1582" s="158">
        <v>0.99999999999999989</v>
      </c>
      <c r="K1582" s="159">
        <v>114</v>
      </c>
      <c r="L1582" s="141"/>
      <c r="M1582" s="158" t="s">
        <v>294</v>
      </c>
      <c r="N1582" s="158" t="s">
        <v>294</v>
      </c>
      <c r="O1582" s="158">
        <v>8.7999999999999995E-2</v>
      </c>
      <c r="P1582" s="158">
        <v>0.216</v>
      </c>
      <c r="Q1582" s="158">
        <v>0.214</v>
      </c>
      <c r="R1582" s="158">
        <v>0.379</v>
      </c>
      <c r="S1582" s="158">
        <v>0.214</v>
      </c>
      <c r="T1582" s="158">
        <v>0.379</v>
      </c>
      <c r="U1582" s="158">
        <v>2.4E-2</v>
      </c>
      <c r="V1582" s="158">
        <v>0.11</v>
      </c>
      <c r="W1582" s="158">
        <v>0.109</v>
      </c>
      <c r="X1582" s="158">
        <v>0.246</v>
      </c>
      <c r="Y1582" s="158" t="s">
        <v>294</v>
      </c>
      <c r="Z1582" s="158" t="s">
        <v>294</v>
      </c>
      <c r="AA1582" s="158">
        <v>0.03</v>
      </c>
      <c r="AB1582" s="158">
        <v>0.121</v>
      </c>
    </row>
    <row r="1583" spans="1:28" x14ac:dyDescent="0.25">
      <c r="A1583" s="159" t="s">
        <v>5505</v>
      </c>
      <c r="B1583" s="158" t="s">
        <v>294</v>
      </c>
      <c r="C1583" s="158">
        <v>0.20668058455114824</v>
      </c>
      <c r="D1583" s="158">
        <v>0.35699373695198328</v>
      </c>
      <c r="E1583" s="158">
        <v>0.14613778705636743</v>
      </c>
      <c r="F1583" s="158">
        <v>1.6701461377870562E-2</v>
      </c>
      <c r="G1583" s="158">
        <v>0.18789144050104384</v>
      </c>
      <c r="H1583" s="158">
        <v>6.2630480167014616E-3</v>
      </c>
      <c r="I1583" s="158">
        <v>7.9331941544885182E-2</v>
      </c>
      <c r="J1583" s="158">
        <v>0.99999999999999978</v>
      </c>
      <c r="K1583" s="159">
        <v>479</v>
      </c>
      <c r="L1583" s="141"/>
      <c r="M1583" s="158" t="s">
        <v>294</v>
      </c>
      <c r="N1583" s="158" t="s">
        <v>294</v>
      </c>
      <c r="O1583" s="158">
        <v>0.17299999999999999</v>
      </c>
      <c r="P1583" s="158">
        <v>0.245</v>
      </c>
      <c r="Q1583" s="158">
        <v>0.315</v>
      </c>
      <c r="R1583" s="158">
        <v>0.40100000000000002</v>
      </c>
      <c r="S1583" s="158">
        <v>0.11700000000000001</v>
      </c>
      <c r="T1583" s="158">
        <v>0.18099999999999999</v>
      </c>
      <c r="U1583" s="158">
        <v>8.0000000000000002E-3</v>
      </c>
      <c r="V1583" s="158">
        <v>3.3000000000000002E-2</v>
      </c>
      <c r="W1583" s="158">
        <v>0.155</v>
      </c>
      <c r="X1583" s="158">
        <v>0.22500000000000001</v>
      </c>
      <c r="Y1583" s="158">
        <v>2E-3</v>
      </c>
      <c r="Z1583" s="158">
        <v>1.7999999999999999E-2</v>
      </c>
      <c r="AA1583" s="158">
        <v>5.8000000000000003E-2</v>
      </c>
      <c r="AB1583" s="158">
        <v>0.107</v>
      </c>
    </row>
    <row r="1584" spans="1:28" x14ac:dyDescent="0.25">
      <c r="A1584" s="159" t="s">
        <v>5506</v>
      </c>
      <c r="B1584" s="158" t="s">
        <v>294</v>
      </c>
      <c r="C1584" s="158">
        <v>0.28389830508474578</v>
      </c>
      <c r="D1584" s="158">
        <v>0.21694915254237288</v>
      </c>
      <c r="E1584" s="158">
        <v>7.6271186440677971E-2</v>
      </c>
      <c r="F1584" s="158">
        <v>9.5762711864406783E-2</v>
      </c>
      <c r="G1584" s="158">
        <v>0.29152542372881357</v>
      </c>
      <c r="H1584" s="158">
        <v>8.4745762711864406E-3</v>
      </c>
      <c r="I1584" s="158">
        <v>2.7118644067796609E-2</v>
      </c>
      <c r="J1584" s="158">
        <v>1</v>
      </c>
      <c r="K1584" s="159">
        <v>1180</v>
      </c>
      <c r="L1584" s="141"/>
      <c r="M1584" s="158" t="s">
        <v>294</v>
      </c>
      <c r="N1584" s="158" t="s">
        <v>294</v>
      </c>
      <c r="O1584" s="158">
        <v>0.25900000000000001</v>
      </c>
      <c r="P1584" s="158">
        <v>0.31</v>
      </c>
      <c r="Q1584" s="158">
        <v>0.19400000000000001</v>
      </c>
      <c r="R1584" s="158">
        <v>0.24099999999999999</v>
      </c>
      <c r="S1584" s="158">
        <v>6.2E-2</v>
      </c>
      <c r="T1584" s="158">
        <v>9.2999999999999999E-2</v>
      </c>
      <c r="U1584" s="158">
        <v>0.08</v>
      </c>
      <c r="V1584" s="158">
        <v>0.114</v>
      </c>
      <c r="W1584" s="158">
        <v>0.26600000000000001</v>
      </c>
      <c r="X1584" s="158">
        <v>0.318</v>
      </c>
      <c r="Y1584" s="158">
        <v>5.0000000000000001E-3</v>
      </c>
      <c r="Z1584" s="158">
        <v>1.6E-2</v>
      </c>
      <c r="AA1584" s="158">
        <v>1.9E-2</v>
      </c>
      <c r="AB1584" s="158">
        <v>3.7999999999999999E-2</v>
      </c>
    </row>
    <row r="1585" spans="1:28" x14ac:dyDescent="0.25">
      <c r="A1585" s="159" t="s">
        <v>5507</v>
      </c>
      <c r="B1585" s="158" t="s">
        <v>294</v>
      </c>
      <c r="C1585" s="158">
        <v>0.53689567430025442</v>
      </c>
      <c r="D1585" s="158">
        <v>0.2010178117048346</v>
      </c>
      <c r="E1585" s="158">
        <v>9.6692111959287536E-2</v>
      </c>
      <c r="F1585" s="158">
        <v>1.5267175572519083E-2</v>
      </c>
      <c r="G1585" s="158">
        <v>0.10178117048346055</v>
      </c>
      <c r="H1585" s="158">
        <v>2.5445292620865142E-3</v>
      </c>
      <c r="I1585" s="158">
        <v>4.5801526717557252E-2</v>
      </c>
      <c r="J1585" s="158">
        <v>0.99999999999999989</v>
      </c>
      <c r="K1585" s="159">
        <v>393</v>
      </c>
      <c r="L1585" s="141"/>
      <c r="M1585" s="158" t="s">
        <v>294</v>
      </c>
      <c r="N1585" s="158" t="s">
        <v>294</v>
      </c>
      <c r="O1585" s="158">
        <v>0.48699999999999999</v>
      </c>
      <c r="P1585" s="158">
        <v>0.58599999999999997</v>
      </c>
      <c r="Q1585" s="158">
        <v>0.16400000000000001</v>
      </c>
      <c r="R1585" s="158">
        <v>0.24299999999999999</v>
      </c>
      <c r="S1585" s="158">
        <v>7.0999999999999994E-2</v>
      </c>
      <c r="T1585" s="158">
        <v>0.13</v>
      </c>
      <c r="U1585" s="158">
        <v>7.0000000000000001E-3</v>
      </c>
      <c r="V1585" s="158">
        <v>3.3000000000000002E-2</v>
      </c>
      <c r="W1585" s="158">
        <v>7.5999999999999998E-2</v>
      </c>
      <c r="X1585" s="158">
        <v>0.13600000000000001</v>
      </c>
      <c r="Y1585" s="158">
        <v>0</v>
      </c>
      <c r="Z1585" s="158">
        <v>1.4E-2</v>
      </c>
      <c r="AA1585" s="158">
        <v>2.9000000000000001E-2</v>
      </c>
      <c r="AB1585" s="158">
        <v>7.0999999999999994E-2</v>
      </c>
    </row>
    <row r="1586" spans="1:28" x14ac:dyDescent="0.25">
      <c r="A1586" s="159" t="s">
        <v>5508</v>
      </c>
      <c r="B1586" s="158" t="s">
        <v>294</v>
      </c>
      <c r="C1586" s="158">
        <v>0.51181102362204722</v>
      </c>
      <c r="D1586" s="158">
        <v>0.31496062992125984</v>
      </c>
      <c r="E1586" s="158">
        <v>5.0272562083585708E-2</v>
      </c>
      <c r="F1586" s="158">
        <v>6.0569351907934586E-3</v>
      </c>
      <c r="G1586" s="158">
        <v>7.5711689884918235E-2</v>
      </c>
      <c r="H1586" s="158">
        <v>3.6341611144760752E-3</v>
      </c>
      <c r="I1586" s="158">
        <v>3.7552998182919441E-2</v>
      </c>
      <c r="J1586" s="158">
        <v>1</v>
      </c>
      <c r="K1586" s="159">
        <v>1651</v>
      </c>
      <c r="L1586" s="141"/>
      <c r="M1586" s="158" t="s">
        <v>294</v>
      </c>
      <c r="N1586" s="158" t="s">
        <v>294</v>
      </c>
      <c r="O1586" s="158">
        <v>0.48799999999999999</v>
      </c>
      <c r="P1586" s="158">
        <v>0.53600000000000003</v>
      </c>
      <c r="Q1586" s="158">
        <v>0.29299999999999998</v>
      </c>
      <c r="R1586" s="158">
        <v>0.33800000000000002</v>
      </c>
      <c r="S1586" s="158">
        <v>4.1000000000000002E-2</v>
      </c>
      <c r="T1586" s="158">
        <v>6.2E-2</v>
      </c>
      <c r="U1586" s="158">
        <v>3.0000000000000001E-3</v>
      </c>
      <c r="V1586" s="158">
        <v>1.0999999999999999E-2</v>
      </c>
      <c r="W1586" s="158">
        <v>6.4000000000000001E-2</v>
      </c>
      <c r="X1586" s="158">
        <v>8.8999999999999996E-2</v>
      </c>
      <c r="Y1586" s="158">
        <v>2E-3</v>
      </c>
      <c r="Z1586" s="158">
        <v>8.0000000000000002E-3</v>
      </c>
      <c r="AA1586" s="158">
        <v>2.9000000000000001E-2</v>
      </c>
      <c r="AB1586" s="158">
        <v>4.8000000000000001E-2</v>
      </c>
    </row>
    <row r="1587" spans="1:28" x14ac:dyDescent="0.25">
      <c r="A1587" s="159" t="s">
        <v>5509</v>
      </c>
      <c r="B1587" s="158" t="s">
        <v>294</v>
      </c>
      <c r="C1587" s="158">
        <v>0.42731277533039647</v>
      </c>
      <c r="D1587" s="158">
        <v>0.33039647577092512</v>
      </c>
      <c r="E1587" s="158">
        <v>0.13215859030837004</v>
      </c>
      <c r="F1587" s="158">
        <v>8.8105726872246704E-3</v>
      </c>
      <c r="G1587" s="158">
        <v>3.9647577092511016E-2</v>
      </c>
      <c r="H1587" s="158">
        <v>8.8105726872246704E-3</v>
      </c>
      <c r="I1587" s="158">
        <v>5.2863436123348019E-2</v>
      </c>
      <c r="J1587" s="158">
        <v>0.99999999999999989</v>
      </c>
      <c r="K1587" s="159">
        <v>227</v>
      </c>
      <c r="L1587" s="141"/>
      <c r="M1587" s="158" t="s">
        <v>294</v>
      </c>
      <c r="N1587" s="158" t="s">
        <v>294</v>
      </c>
      <c r="O1587" s="158">
        <v>0.36499999999999999</v>
      </c>
      <c r="P1587" s="158">
        <v>0.49199999999999999</v>
      </c>
      <c r="Q1587" s="158">
        <v>0.27200000000000002</v>
      </c>
      <c r="R1587" s="158">
        <v>0.39400000000000002</v>
      </c>
      <c r="S1587" s="158">
        <v>9.4E-2</v>
      </c>
      <c r="T1587" s="158">
        <v>0.182</v>
      </c>
      <c r="U1587" s="158">
        <v>2E-3</v>
      </c>
      <c r="V1587" s="158">
        <v>3.2000000000000001E-2</v>
      </c>
      <c r="W1587" s="158">
        <v>2.1000000000000001E-2</v>
      </c>
      <c r="X1587" s="158">
        <v>7.3999999999999996E-2</v>
      </c>
      <c r="Y1587" s="158">
        <v>2E-3</v>
      </c>
      <c r="Z1587" s="158">
        <v>3.2000000000000001E-2</v>
      </c>
      <c r="AA1587" s="158">
        <v>0.03</v>
      </c>
      <c r="AB1587" s="158">
        <v>0.09</v>
      </c>
    </row>
    <row r="1588" spans="1:28" x14ac:dyDescent="0.25">
      <c r="A1588" s="159" t="s">
        <v>5510</v>
      </c>
      <c r="B1588" s="158" t="s">
        <v>294</v>
      </c>
      <c r="C1588" s="158">
        <v>0.27169811320754716</v>
      </c>
      <c r="D1588" s="158">
        <v>0.45849056603773586</v>
      </c>
      <c r="E1588" s="158">
        <v>0.14528301886792452</v>
      </c>
      <c r="F1588" s="158">
        <v>3.0188679245283019E-2</v>
      </c>
      <c r="G1588" s="158">
        <v>6.0377358490566038E-2</v>
      </c>
      <c r="H1588" s="158" t="s">
        <v>294</v>
      </c>
      <c r="I1588" s="158">
        <v>3.3962264150943396E-2</v>
      </c>
      <c r="J1588" s="158">
        <v>0.99999999999999989</v>
      </c>
      <c r="K1588" s="159">
        <v>530</v>
      </c>
      <c r="L1588" s="141"/>
      <c r="M1588" s="158" t="s">
        <v>294</v>
      </c>
      <c r="N1588" s="158" t="s">
        <v>294</v>
      </c>
      <c r="O1588" s="158">
        <v>0.23599999999999999</v>
      </c>
      <c r="P1588" s="158">
        <v>0.311</v>
      </c>
      <c r="Q1588" s="158">
        <v>0.41699999999999998</v>
      </c>
      <c r="R1588" s="158">
        <v>0.501</v>
      </c>
      <c r="S1588" s="158">
        <v>0.11799999999999999</v>
      </c>
      <c r="T1588" s="158">
        <v>0.17799999999999999</v>
      </c>
      <c r="U1588" s="158">
        <v>1.9E-2</v>
      </c>
      <c r="V1588" s="158">
        <v>4.8000000000000001E-2</v>
      </c>
      <c r="W1588" s="158">
        <v>4.2999999999999997E-2</v>
      </c>
      <c r="X1588" s="158">
        <v>8.4000000000000005E-2</v>
      </c>
      <c r="Y1588" s="158" t="s">
        <v>294</v>
      </c>
      <c r="Z1588" s="158" t="s">
        <v>294</v>
      </c>
      <c r="AA1588" s="158">
        <v>2.1999999999999999E-2</v>
      </c>
      <c r="AB1588" s="158">
        <v>5.2999999999999999E-2</v>
      </c>
    </row>
    <row r="1589" spans="1:28" x14ac:dyDescent="0.25">
      <c r="A1589" s="159" t="s">
        <v>5511</v>
      </c>
      <c r="B1589" s="158">
        <v>6.2052387267904512E-2</v>
      </c>
      <c r="C1589" s="158">
        <v>0.34121352785145886</v>
      </c>
      <c r="D1589" s="158">
        <v>0.25281830238726788</v>
      </c>
      <c r="E1589" s="158">
        <v>9.1014588859416448E-2</v>
      </c>
      <c r="F1589" s="158">
        <v>1.7788461538461538E-2</v>
      </c>
      <c r="G1589" s="158">
        <v>0.20628315649867374</v>
      </c>
      <c r="H1589" s="158">
        <v>4.0285145888594165E-3</v>
      </c>
      <c r="I1589" s="158">
        <v>2.4801061007957561E-2</v>
      </c>
      <c r="J1589" s="158">
        <v>1.0000000000000002</v>
      </c>
      <c r="K1589" s="159">
        <v>60320</v>
      </c>
      <c r="L1589" s="141"/>
      <c r="M1589" s="158">
        <v>0.06</v>
      </c>
      <c r="N1589" s="158">
        <v>6.4000000000000001E-2</v>
      </c>
      <c r="O1589" s="158">
        <v>0.33700000000000002</v>
      </c>
      <c r="P1589" s="158">
        <v>0.34499999999999997</v>
      </c>
      <c r="Q1589" s="158">
        <v>0.249</v>
      </c>
      <c r="R1589" s="158">
        <v>0.25600000000000001</v>
      </c>
      <c r="S1589" s="158">
        <v>8.8999999999999996E-2</v>
      </c>
      <c r="T1589" s="158">
        <v>9.2999999999999999E-2</v>
      </c>
      <c r="U1589" s="158">
        <v>1.7000000000000001E-2</v>
      </c>
      <c r="V1589" s="158">
        <v>1.9E-2</v>
      </c>
      <c r="W1589" s="158">
        <v>0.20300000000000001</v>
      </c>
      <c r="X1589" s="158">
        <v>0.21</v>
      </c>
      <c r="Y1589" s="158">
        <v>4.0000000000000001E-3</v>
      </c>
      <c r="Z1589" s="158">
        <v>5.0000000000000001E-3</v>
      </c>
      <c r="AA1589" s="158">
        <v>2.4E-2</v>
      </c>
      <c r="AB1589" s="158">
        <v>2.5999999999999999E-2</v>
      </c>
    </row>
    <row r="1590" spans="1:28" x14ac:dyDescent="0.25">
      <c r="A1590" s="159" t="s">
        <v>5512</v>
      </c>
      <c r="B1590" s="158" t="s">
        <v>294</v>
      </c>
      <c r="C1590" s="158">
        <v>0.14416475972540047</v>
      </c>
      <c r="D1590" s="158">
        <v>0.20823798627002288</v>
      </c>
      <c r="E1590" s="158">
        <v>7.3226544622425629E-2</v>
      </c>
      <c r="F1590" s="158">
        <v>2.9748283752860413E-2</v>
      </c>
      <c r="G1590" s="158">
        <v>0.52631578947368418</v>
      </c>
      <c r="H1590" s="158">
        <v>2.2883295194508009E-3</v>
      </c>
      <c r="I1590" s="158">
        <v>1.6018306636155607E-2</v>
      </c>
      <c r="J1590" s="158">
        <v>0.99999999999999989</v>
      </c>
      <c r="K1590" s="159">
        <v>437</v>
      </c>
      <c r="L1590" s="141"/>
      <c r="M1590" s="158" t="s">
        <v>294</v>
      </c>
      <c r="N1590" s="158" t="s">
        <v>294</v>
      </c>
      <c r="O1590" s="158">
        <v>0.114</v>
      </c>
      <c r="P1590" s="158">
        <v>0.18</v>
      </c>
      <c r="Q1590" s="158">
        <v>0.17299999999999999</v>
      </c>
      <c r="R1590" s="158">
        <v>0.249</v>
      </c>
      <c r="S1590" s="158">
        <v>5.1999999999999998E-2</v>
      </c>
      <c r="T1590" s="158">
        <v>0.10199999999999999</v>
      </c>
      <c r="U1590" s="158">
        <v>1.7000000000000001E-2</v>
      </c>
      <c r="V1590" s="158">
        <v>0.05</v>
      </c>
      <c r="W1590" s="158">
        <v>0.47899999999999998</v>
      </c>
      <c r="X1590" s="158">
        <v>0.57299999999999995</v>
      </c>
      <c r="Y1590" s="158">
        <v>0</v>
      </c>
      <c r="Z1590" s="158">
        <v>1.2999999999999999E-2</v>
      </c>
      <c r="AA1590" s="158">
        <v>8.0000000000000002E-3</v>
      </c>
      <c r="AB1590" s="158">
        <v>3.3000000000000002E-2</v>
      </c>
    </row>
    <row r="1591" spans="1:28" x14ac:dyDescent="0.25">
      <c r="A1591" s="159" t="s">
        <v>5513</v>
      </c>
      <c r="B1591" s="158" t="s">
        <v>294</v>
      </c>
      <c r="C1591" s="158">
        <v>0.3977562468128506</v>
      </c>
      <c r="D1591" s="158">
        <v>0.2763895971443141</v>
      </c>
      <c r="E1591" s="158">
        <v>0.11575726670066293</v>
      </c>
      <c r="F1591" s="158">
        <v>1.7848036715961243E-2</v>
      </c>
      <c r="G1591" s="158">
        <v>0.17440081591024986</v>
      </c>
      <c r="H1591" s="158">
        <v>4.0795512493625704E-3</v>
      </c>
      <c r="I1591" s="158">
        <v>1.3768485466598673E-2</v>
      </c>
      <c r="J1591" s="158">
        <v>1</v>
      </c>
      <c r="K1591" s="159">
        <v>1961</v>
      </c>
      <c r="L1591" s="141"/>
      <c r="M1591" s="158" t="s">
        <v>294</v>
      </c>
      <c r="N1591" s="158" t="s">
        <v>294</v>
      </c>
      <c r="O1591" s="158">
        <v>0.376</v>
      </c>
      <c r="P1591" s="158">
        <v>0.42</v>
      </c>
      <c r="Q1591" s="158">
        <v>0.25700000000000001</v>
      </c>
      <c r="R1591" s="158">
        <v>0.29699999999999999</v>
      </c>
      <c r="S1591" s="158">
        <v>0.10199999999999999</v>
      </c>
      <c r="T1591" s="158">
        <v>0.13100000000000001</v>
      </c>
      <c r="U1591" s="158">
        <v>1.2999999999999999E-2</v>
      </c>
      <c r="V1591" s="158">
        <v>2.5000000000000001E-2</v>
      </c>
      <c r="W1591" s="158">
        <v>0.158</v>
      </c>
      <c r="X1591" s="158">
        <v>0.192</v>
      </c>
      <c r="Y1591" s="158">
        <v>2E-3</v>
      </c>
      <c r="Z1591" s="158">
        <v>8.0000000000000002E-3</v>
      </c>
      <c r="AA1591" s="158">
        <v>8.9999999999999993E-3</v>
      </c>
      <c r="AB1591" s="158">
        <v>0.02</v>
      </c>
    </row>
    <row r="1592" spans="1:28" x14ac:dyDescent="0.25">
      <c r="A1592" s="159" t="s">
        <v>5514</v>
      </c>
      <c r="B1592" s="158" t="s">
        <v>294</v>
      </c>
      <c r="C1592" s="158">
        <v>1.2084592145015106E-2</v>
      </c>
      <c r="D1592" s="158">
        <v>0.18126888217522658</v>
      </c>
      <c r="E1592" s="158">
        <v>0.16717019133937563</v>
      </c>
      <c r="F1592" s="158">
        <v>2.3162134944612285E-2</v>
      </c>
      <c r="G1592" s="158">
        <v>0.60020140986908355</v>
      </c>
      <c r="H1592" s="158">
        <v>6.0422960725075529E-3</v>
      </c>
      <c r="I1592" s="158">
        <v>1.0070493454179255E-2</v>
      </c>
      <c r="J1592" s="158">
        <v>0.99999999999999989</v>
      </c>
      <c r="K1592" s="159">
        <v>993</v>
      </c>
      <c r="L1592" s="141"/>
      <c r="M1592" s="158" t="s">
        <v>294</v>
      </c>
      <c r="N1592" s="158" t="s">
        <v>294</v>
      </c>
      <c r="O1592" s="158">
        <v>7.0000000000000001E-3</v>
      </c>
      <c r="P1592" s="158">
        <v>2.1000000000000001E-2</v>
      </c>
      <c r="Q1592" s="158">
        <v>0.159</v>
      </c>
      <c r="R1592" s="158">
        <v>0.20599999999999999</v>
      </c>
      <c r="S1592" s="158">
        <v>0.14499999999999999</v>
      </c>
      <c r="T1592" s="158">
        <v>0.192</v>
      </c>
      <c r="U1592" s="158">
        <v>1.4999999999999999E-2</v>
      </c>
      <c r="V1592" s="158">
        <v>3.5000000000000003E-2</v>
      </c>
      <c r="W1592" s="158">
        <v>0.56899999999999995</v>
      </c>
      <c r="X1592" s="158">
        <v>0.63</v>
      </c>
      <c r="Y1592" s="158">
        <v>3.0000000000000001E-3</v>
      </c>
      <c r="Z1592" s="158">
        <v>1.2999999999999999E-2</v>
      </c>
      <c r="AA1592" s="158">
        <v>5.0000000000000001E-3</v>
      </c>
      <c r="AB1592" s="158">
        <v>1.7999999999999999E-2</v>
      </c>
    </row>
    <row r="1593" spans="1:28" x14ac:dyDescent="0.25">
      <c r="A1593" s="159" t="s">
        <v>5515</v>
      </c>
      <c r="B1593" s="158" t="s">
        <v>294</v>
      </c>
      <c r="C1593" s="158">
        <v>0.11768149882903982</v>
      </c>
      <c r="D1593" s="158">
        <v>0.20784543325526933</v>
      </c>
      <c r="E1593" s="158">
        <v>7.611241217798595E-2</v>
      </c>
      <c r="F1593" s="158">
        <v>1.405152224824356E-2</v>
      </c>
      <c r="G1593" s="158">
        <v>0.52810304449648715</v>
      </c>
      <c r="H1593" s="158">
        <v>2.3419203747072601E-2</v>
      </c>
      <c r="I1593" s="158">
        <v>3.2786885245901641E-2</v>
      </c>
      <c r="J1593" s="158">
        <v>1</v>
      </c>
      <c r="K1593" s="159">
        <v>1708</v>
      </c>
      <c r="L1593" s="141"/>
      <c r="M1593" s="158" t="s">
        <v>294</v>
      </c>
      <c r="N1593" s="158" t="s">
        <v>294</v>
      </c>
      <c r="O1593" s="158">
        <v>0.10299999999999999</v>
      </c>
      <c r="P1593" s="158">
        <v>0.13400000000000001</v>
      </c>
      <c r="Q1593" s="158">
        <v>0.189</v>
      </c>
      <c r="R1593" s="158">
        <v>0.22800000000000001</v>
      </c>
      <c r="S1593" s="158">
        <v>6.4000000000000001E-2</v>
      </c>
      <c r="T1593" s="158">
        <v>0.09</v>
      </c>
      <c r="U1593" s="158">
        <v>8.9999999999999993E-3</v>
      </c>
      <c r="V1593" s="158">
        <v>2.1000000000000001E-2</v>
      </c>
      <c r="W1593" s="158">
        <v>0.504</v>
      </c>
      <c r="X1593" s="158">
        <v>0.55200000000000005</v>
      </c>
      <c r="Y1593" s="158">
        <v>1.7000000000000001E-2</v>
      </c>
      <c r="Z1593" s="158">
        <v>3.2000000000000001E-2</v>
      </c>
      <c r="AA1593" s="158">
        <v>2.5000000000000001E-2</v>
      </c>
      <c r="AB1593" s="158">
        <v>4.2000000000000003E-2</v>
      </c>
    </row>
    <row r="1594" spans="1:28" x14ac:dyDescent="0.25">
      <c r="A1594" s="159" t="s">
        <v>5516</v>
      </c>
      <c r="B1594" s="158">
        <v>0.29813664596273293</v>
      </c>
      <c r="C1594" s="158">
        <v>0.19875776397515527</v>
      </c>
      <c r="D1594" s="158">
        <v>0.28778467908902694</v>
      </c>
      <c r="E1594" s="158">
        <v>9.3167701863354033E-2</v>
      </c>
      <c r="F1594" s="158">
        <v>1.0351966873706004E-2</v>
      </c>
      <c r="G1594" s="158">
        <v>9.3167701863354033E-2</v>
      </c>
      <c r="H1594" s="158">
        <v>2.070393374741201E-3</v>
      </c>
      <c r="I1594" s="158">
        <v>1.6563146997929608E-2</v>
      </c>
      <c r="J1594" s="158">
        <v>0.99999999999999989</v>
      </c>
      <c r="K1594" s="159">
        <v>483</v>
      </c>
      <c r="L1594" s="141"/>
      <c r="M1594" s="158">
        <v>0.25900000000000001</v>
      </c>
      <c r="N1594" s="158">
        <v>0.34</v>
      </c>
      <c r="O1594" s="158">
        <v>0.16600000000000001</v>
      </c>
      <c r="P1594" s="158">
        <v>0.23699999999999999</v>
      </c>
      <c r="Q1594" s="158">
        <v>0.249</v>
      </c>
      <c r="R1594" s="158">
        <v>0.33</v>
      </c>
      <c r="S1594" s="158">
        <v>7.0000000000000007E-2</v>
      </c>
      <c r="T1594" s="158">
        <v>0.122</v>
      </c>
      <c r="U1594" s="158">
        <v>4.0000000000000001E-3</v>
      </c>
      <c r="V1594" s="158">
        <v>2.4E-2</v>
      </c>
      <c r="W1594" s="158">
        <v>7.0000000000000007E-2</v>
      </c>
      <c r="X1594" s="158">
        <v>0.122</v>
      </c>
      <c r="Y1594" s="158">
        <v>0</v>
      </c>
      <c r="Z1594" s="158">
        <v>1.2E-2</v>
      </c>
      <c r="AA1594" s="158">
        <v>8.0000000000000002E-3</v>
      </c>
      <c r="AB1594" s="158">
        <v>3.2000000000000001E-2</v>
      </c>
    </row>
    <row r="1595" spans="1:28" x14ac:dyDescent="0.25">
      <c r="A1595" s="159" t="s">
        <v>5517</v>
      </c>
      <c r="B1595" s="158">
        <v>0.28241284763023894</v>
      </c>
      <c r="C1595" s="158">
        <v>9.7924010967489236E-4</v>
      </c>
      <c r="D1595" s="158">
        <v>0.48237367802585196</v>
      </c>
      <c r="E1595" s="158">
        <v>0.17528397963180573</v>
      </c>
      <c r="F1595" s="158">
        <v>2.7418723070896985E-2</v>
      </c>
      <c r="G1595" s="158">
        <v>5.6795926361143754E-3</v>
      </c>
      <c r="H1595" s="158" t="s">
        <v>294</v>
      </c>
      <c r="I1595" s="158">
        <v>2.5851938895417155E-2</v>
      </c>
      <c r="J1595" s="158">
        <v>1</v>
      </c>
      <c r="K1595" s="159">
        <v>5106</v>
      </c>
      <c r="L1595" s="141"/>
      <c r="M1595" s="158">
        <v>0.27</v>
      </c>
      <c r="N1595" s="158">
        <v>0.29499999999999998</v>
      </c>
      <c r="O1595" s="158">
        <v>0</v>
      </c>
      <c r="P1595" s="158">
        <v>2E-3</v>
      </c>
      <c r="Q1595" s="158">
        <v>0.46899999999999997</v>
      </c>
      <c r="R1595" s="158">
        <v>0.496</v>
      </c>
      <c r="S1595" s="158">
        <v>0.16500000000000001</v>
      </c>
      <c r="T1595" s="158">
        <v>0.186</v>
      </c>
      <c r="U1595" s="158">
        <v>2.3E-2</v>
      </c>
      <c r="V1595" s="158">
        <v>3.2000000000000001E-2</v>
      </c>
      <c r="W1595" s="158">
        <v>4.0000000000000001E-3</v>
      </c>
      <c r="X1595" s="158">
        <v>8.0000000000000002E-3</v>
      </c>
      <c r="Y1595" s="158" t="s">
        <v>294</v>
      </c>
      <c r="Z1595" s="158" t="s">
        <v>294</v>
      </c>
      <c r="AA1595" s="158">
        <v>2.1999999999999999E-2</v>
      </c>
      <c r="AB1595" s="158">
        <v>3.1E-2</v>
      </c>
    </row>
    <row r="1596" spans="1:28" x14ac:dyDescent="0.25">
      <c r="A1596" s="159" t="s">
        <v>5518</v>
      </c>
      <c r="B1596" s="158">
        <v>0.10337468320661598</v>
      </c>
      <c r="C1596" s="158">
        <v>0.30345471521942108</v>
      </c>
      <c r="D1596" s="158">
        <v>0.23689475790316125</v>
      </c>
      <c r="E1596" s="158">
        <v>6.909430438842204E-2</v>
      </c>
      <c r="F1596" s="158">
        <v>2.9878618113912233E-2</v>
      </c>
      <c r="G1596" s="158">
        <v>0.23462718420701614</v>
      </c>
      <c r="H1596" s="158">
        <v>2.5343470721621983E-3</v>
      </c>
      <c r="I1596" s="158">
        <v>2.0141389889289048E-2</v>
      </c>
      <c r="J1596" s="158">
        <v>0.99999999999999989</v>
      </c>
      <c r="K1596" s="159">
        <v>7497</v>
      </c>
      <c r="L1596" s="141"/>
      <c r="M1596" s="158">
        <v>9.7000000000000003E-2</v>
      </c>
      <c r="N1596" s="158">
        <v>0.11</v>
      </c>
      <c r="O1596" s="158">
        <v>0.29299999999999998</v>
      </c>
      <c r="P1596" s="158">
        <v>0.314</v>
      </c>
      <c r="Q1596" s="158">
        <v>0.22700000000000001</v>
      </c>
      <c r="R1596" s="158">
        <v>0.247</v>
      </c>
      <c r="S1596" s="158">
        <v>6.4000000000000001E-2</v>
      </c>
      <c r="T1596" s="158">
        <v>7.4999999999999997E-2</v>
      </c>
      <c r="U1596" s="158">
        <v>2.5999999999999999E-2</v>
      </c>
      <c r="V1596" s="158">
        <v>3.4000000000000002E-2</v>
      </c>
      <c r="W1596" s="158">
        <v>0.22500000000000001</v>
      </c>
      <c r="X1596" s="158">
        <v>0.24399999999999999</v>
      </c>
      <c r="Y1596" s="158">
        <v>2E-3</v>
      </c>
      <c r="Z1596" s="158">
        <v>4.0000000000000001E-3</v>
      </c>
      <c r="AA1596" s="158">
        <v>1.7000000000000001E-2</v>
      </c>
      <c r="AB1596" s="158">
        <v>2.4E-2</v>
      </c>
    </row>
    <row r="1597" spans="1:28" x14ac:dyDescent="0.25">
      <c r="A1597" s="159" t="s">
        <v>5519</v>
      </c>
      <c r="B1597" s="158">
        <v>0.61602671118530883</v>
      </c>
      <c r="C1597" s="158">
        <v>0.19031719532554256</v>
      </c>
      <c r="D1597" s="158">
        <v>0.12353923205342238</v>
      </c>
      <c r="E1597" s="158">
        <v>2.5876460767946578E-2</v>
      </c>
      <c r="F1597" s="158">
        <v>3.3388981636060101E-3</v>
      </c>
      <c r="G1597" s="158">
        <v>8.3472454090150246E-3</v>
      </c>
      <c r="H1597" s="158" t="s">
        <v>294</v>
      </c>
      <c r="I1597" s="158">
        <v>3.2554257095158599E-2</v>
      </c>
      <c r="J1597" s="158">
        <v>1</v>
      </c>
      <c r="K1597" s="159">
        <v>1198</v>
      </c>
      <c r="L1597" s="141"/>
      <c r="M1597" s="158">
        <v>0.58799999999999997</v>
      </c>
      <c r="N1597" s="158">
        <v>0.64300000000000002</v>
      </c>
      <c r="O1597" s="158">
        <v>0.16900000000000001</v>
      </c>
      <c r="P1597" s="158">
        <v>0.214</v>
      </c>
      <c r="Q1597" s="158">
        <v>0.106</v>
      </c>
      <c r="R1597" s="158">
        <v>0.14299999999999999</v>
      </c>
      <c r="S1597" s="158">
        <v>1.7999999999999999E-2</v>
      </c>
      <c r="T1597" s="158">
        <v>3.5999999999999997E-2</v>
      </c>
      <c r="U1597" s="158">
        <v>1E-3</v>
      </c>
      <c r="V1597" s="158">
        <v>8.9999999999999993E-3</v>
      </c>
      <c r="W1597" s="158">
        <v>5.0000000000000001E-3</v>
      </c>
      <c r="X1597" s="158">
        <v>1.4999999999999999E-2</v>
      </c>
      <c r="Y1597" s="158" t="s">
        <v>294</v>
      </c>
      <c r="Z1597" s="158" t="s">
        <v>294</v>
      </c>
      <c r="AA1597" s="158">
        <v>2.4E-2</v>
      </c>
      <c r="AB1597" s="158">
        <v>4.3999999999999997E-2</v>
      </c>
    </row>
    <row r="1598" spans="1:28" x14ac:dyDescent="0.25">
      <c r="A1598" s="159" t="s">
        <v>5520</v>
      </c>
      <c r="B1598" s="158">
        <v>0.30875273522975932</v>
      </c>
      <c r="C1598" s="158">
        <v>0.52341356673960615</v>
      </c>
      <c r="D1598" s="158">
        <v>7.4945295404814011E-2</v>
      </c>
      <c r="E1598" s="158">
        <v>2.1772428884026258E-2</v>
      </c>
      <c r="F1598" s="158">
        <v>1.312910284463895E-3</v>
      </c>
      <c r="G1598" s="158">
        <v>4.5076586433260395E-2</v>
      </c>
      <c r="H1598" s="158">
        <v>2.5164113785557988E-3</v>
      </c>
      <c r="I1598" s="158">
        <v>2.2210065645514223E-2</v>
      </c>
      <c r="J1598" s="158">
        <v>1.0000000000000002</v>
      </c>
      <c r="K1598" s="159">
        <v>9140</v>
      </c>
      <c r="L1598" s="141"/>
      <c r="M1598" s="158">
        <v>0.29899999999999999</v>
      </c>
      <c r="N1598" s="158">
        <v>0.318</v>
      </c>
      <c r="O1598" s="158">
        <v>0.51300000000000001</v>
      </c>
      <c r="P1598" s="158">
        <v>0.53400000000000003</v>
      </c>
      <c r="Q1598" s="158">
        <v>7.0000000000000007E-2</v>
      </c>
      <c r="R1598" s="158">
        <v>8.1000000000000003E-2</v>
      </c>
      <c r="S1598" s="158">
        <v>1.9E-2</v>
      </c>
      <c r="T1598" s="158">
        <v>2.5000000000000001E-2</v>
      </c>
      <c r="U1598" s="158">
        <v>1E-3</v>
      </c>
      <c r="V1598" s="158">
        <v>2E-3</v>
      </c>
      <c r="W1598" s="158">
        <v>4.1000000000000002E-2</v>
      </c>
      <c r="X1598" s="158">
        <v>0.05</v>
      </c>
      <c r="Y1598" s="158">
        <v>2E-3</v>
      </c>
      <c r="Z1598" s="158">
        <v>4.0000000000000001E-3</v>
      </c>
      <c r="AA1598" s="158">
        <v>1.9E-2</v>
      </c>
      <c r="AB1598" s="158">
        <v>2.5000000000000001E-2</v>
      </c>
    </row>
    <row r="1599" spans="1:28" x14ac:dyDescent="0.25">
      <c r="A1599" s="159" t="s">
        <v>5521</v>
      </c>
      <c r="B1599" s="158" t="s">
        <v>294</v>
      </c>
      <c r="C1599" s="158">
        <v>0.43935309973045822</v>
      </c>
      <c r="D1599" s="158">
        <v>0.35040431266846361</v>
      </c>
      <c r="E1599" s="158">
        <v>8.0862533692722366E-2</v>
      </c>
      <c r="F1599" s="158">
        <v>5.3908355795148251E-3</v>
      </c>
      <c r="G1599" s="158">
        <v>0.11859838274932614</v>
      </c>
      <c r="H1599" s="158" t="s">
        <v>294</v>
      </c>
      <c r="I1599" s="158">
        <v>5.3908355795148251E-3</v>
      </c>
      <c r="J1599" s="158">
        <v>0.99999999999999989</v>
      </c>
      <c r="K1599" s="159">
        <v>371</v>
      </c>
      <c r="L1599" s="141"/>
      <c r="M1599" s="158" t="s">
        <v>294</v>
      </c>
      <c r="N1599" s="158" t="s">
        <v>294</v>
      </c>
      <c r="O1599" s="158">
        <v>0.39</v>
      </c>
      <c r="P1599" s="158">
        <v>0.49</v>
      </c>
      <c r="Q1599" s="158">
        <v>0.30399999999999999</v>
      </c>
      <c r="R1599" s="158">
        <v>0.4</v>
      </c>
      <c r="S1599" s="158">
        <v>5.7000000000000002E-2</v>
      </c>
      <c r="T1599" s="158">
        <v>0.113</v>
      </c>
      <c r="U1599" s="158">
        <v>1E-3</v>
      </c>
      <c r="V1599" s="158">
        <v>1.9E-2</v>
      </c>
      <c r="W1599" s="158">
        <v>0.09</v>
      </c>
      <c r="X1599" s="158">
        <v>0.155</v>
      </c>
      <c r="Y1599" s="158" t="s">
        <v>294</v>
      </c>
      <c r="Z1599" s="158" t="s">
        <v>294</v>
      </c>
      <c r="AA1599" s="158">
        <v>1E-3</v>
      </c>
      <c r="AB1599" s="158">
        <v>1.9E-2</v>
      </c>
    </row>
    <row r="1600" spans="1:28" x14ac:dyDescent="0.25">
      <c r="A1600" s="159" t="s">
        <v>5522</v>
      </c>
      <c r="B1600" s="158" t="s">
        <v>294</v>
      </c>
      <c r="C1600" s="158">
        <v>0.31746031746031744</v>
      </c>
      <c r="D1600" s="158">
        <v>0.31746031746031744</v>
      </c>
      <c r="E1600" s="158">
        <v>0.24603174603174602</v>
      </c>
      <c r="F1600" s="158">
        <v>7.9365079365079361E-3</v>
      </c>
      <c r="G1600" s="158">
        <v>8.7301587301587297E-2</v>
      </c>
      <c r="H1600" s="158" t="s">
        <v>294</v>
      </c>
      <c r="I1600" s="158">
        <v>2.3809523809523808E-2</v>
      </c>
      <c r="J1600" s="158">
        <v>1</v>
      </c>
      <c r="K1600" s="159">
        <v>126</v>
      </c>
      <c r="L1600" s="141"/>
      <c r="M1600" s="158" t="s">
        <v>294</v>
      </c>
      <c r="N1600" s="158" t="s">
        <v>294</v>
      </c>
      <c r="O1600" s="158">
        <v>0.24299999999999999</v>
      </c>
      <c r="P1600" s="158">
        <v>0.40300000000000002</v>
      </c>
      <c r="Q1600" s="158">
        <v>0.24299999999999999</v>
      </c>
      <c r="R1600" s="158">
        <v>0.40300000000000002</v>
      </c>
      <c r="S1600" s="158">
        <v>0.17899999999999999</v>
      </c>
      <c r="T1600" s="158">
        <v>0.32800000000000001</v>
      </c>
      <c r="U1600" s="158">
        <v>1E-3</v>
      </c>
      <c r="V1600" s="158">
        <v>4.3999999999999997E-2</v>
      </c>
      <c r="W1600" s="158">
        <v>4.9000000000000002E-2</v>
      </c>
      <c r="X1600" s="158">
        <v>0.15</v>
      </c>
      <c r="Y1600" s="158" t="s">
        <v>294</v>
      </c>
      <c r="Z1600" s="158" t="s">
        <v>294</v>
      </c>
      <c r="AA1600" s="158">
        <v>8.0000000000000002E-3</v>
      </c>
      <c r="AB1600" s="158">
        <v>6.8000000000000005E-2</v>
      </c>
    </row>
    <row r="1601" spans="1:28" x14ac:dyDescent="0.25">
      <c r="A1601" s="159" t="s">
        <v>5523</v>
      </c>
      <c r="B1601" s="158" t="s">
        <v>294</v>
      </c>
      <c r="C1601" s="158">
        <v>0.37263157894736842</v>
      </c>
      <c r="D1601" s="158">
        <v>0.23578947368421052</v>
      </c>
      <c r="E1601" s="158">
        <v>0.30947368421052629</v>
      </c>
      <c r="F1601" s="158">
        <v>6.3157894736842104E-3</v>
      </c>
      <c r="G1601" s="158">
        <v>6.3157894736842107E-2</v>
      </c>
      <c r="H1601" s="158" t="s">
        <v>294</v>
      </c>
      <c r="I1601" s="158">
        <v>1.2631578947368421E-2</v>
      </c>
      <c r="J1601" s="158">
        <v>1</v>
      </c>
      <c r="K1601" s="159">
        <v>475</v>
      </c>
      <c r="L1601" s="141"/>
      <c r="M1601" s="158" t="s">
        <v>294</v>
      </c>
      <c r="N1601" s="158" t="s">
        <v>294</v>
      </c>
      <c r="O1601" s="158">
        <v>0.33</v>
      </c>
      <c r="P1601" s="158">
        <v>0.41699999999999998</v>
      </c>
      <c r="Q1601" s="158">
        <v>0.2</v>
      </c>
      <c r="R1601" s="158">
        <v>0.27600000000000002</v>
      </c>
      <c r="S1601" s="158">
        <v>0.27</v>
      </c>
      <c r="T1601" s="158">
        <v>0.35199999999999998</v>
      </c>
      <c r="U1601" s="158">
        <v>2E-3</v>
      </c>
      <c r="V1601" s="158">
        <v>1.7999999999999999E-2</v>
      </c>
      <c r="W1601" s="158">
        <v>4.4999999999999998E-2</v>
      </c>
      <c r="X1601" s="158">
        <v>8.8999999999999996E-2</v>
      </c>
      <c r="Y1601" s="158" t="s">
        <v>294</v>
      </c>
      <c r="Z1601" s="158" t="s">
        <v>294</v>
      </c>
      <c r="AA1601" s="158">
        <v>6.0000000000000001E-3</v>
      </c>
      <c r="AB1601" s="158">
        <v>2.7E-2</v>
      </c>
    </row>
    <row r="1602" spans="1:28" x14ac:dyDescent="0.25">
      <c r="A1602" s="159" t="s">
        <v>5524</v>
      </c>
      <c r="B1602" s="158" t="s">
        <v>294</v>
      </c>
      <c r="C1602" s="158">
        <v>0.52402745995423339</v>
      </c>
      <c r="D1602" s="158">
        <v>0.28832951945080093</v>
      </c>
      <c r="E1602" s="158">
        <v>9.1533180778032033E-2</v>
      </c>
      <c r="F1602" s="158">
        <v>9.1533180778032037E-3</v>
      </c>
      <c r="G1602" s="158">
        <v>5.7208237986270026E-2</v>
      </c>
      <c r="H1602" s="158" t="s">
        <v>294</v>
      </c>
      <c r="I1602" s="158">
        <v>2.9748283752860413E-2</v>
      </c>
      <c r="J1602" s="158">
        <v>1</v>
      </c>
      <c r="K1602" s="159">
        <v>437</v>
      </c>
      <c r="L1602" s="141"/>
      <c r="M1602" s="158" t="s">
        <v>294</v>
      </c>
      <c r="N1602" s="158" t="s">
        <v>294</v>
      </c>
      <c r="O1602" s="158">
        <v>0.47699999999999998</v>
      </c>
      <c r="P1602" s="158">
        <v>0.56999999999999995</v>
      </c>
      <c r="Q1602" s="158">
        <v>0.248</v>
      </c>
      <c r="R1602" s="158">
        <v>0.33300000000000002</v>
      </c>
      <c r="S1602" s="158">
        <v>6.8000000000000005E-2</v>
      </c>
      <c r="T1602" s="158">
        <v>0.122</v>
      </c>
      <c r="U1602" s="158">
        <v>4.0000000000000001E-3</v>
      </c>
      <c r="V1602" s="158">
        <v>2.3E-2</v>
      </c>
      <c r="W1602" s="158">
        <v>3.9E-2</v>
      </c>
      <c r="X1602" s="158">
        <v>8.3000000000000004E-2</v>
      </c>
      <c r="Y1602" s="158" t="s">
        <v>294</v>
      </c>
      <c r="Z1602" s="158" t="s">
        <v>294</v>
      </c>
      <c r="AA1602" s="158">
        <v>1.7000000000000001E-2</v>
      </c>
      <c r="AB1602" s="158">
        <v>0.05</v>
      </c>
    </row>
    <row r="1603" spans="1:28" x14ac:dyDescent="0.25">
      <c r="A1603" s="159" t="s">
        <v>5525</v>
      </c>
      <c r="B1603" s="158" t="s">
        <v>294</v>
      </c>
      <c r="C1603" s="158">
        <v>0.36170212765957449</v>
      </c>
      <c r="D1603" s="158">
        <v>0.33738601823708209</v>
      </c>
      <c r="E1603" s="158">
        <v>0.14893617021276595</v>
      </c>
      <c r="F1603" s="158">
        <v>3.0395136778115501E-3</v>
      </c>
      <c r="G1603" s="158">
        <v>0.11550151975683891</v>
      </c>
      <c r="H1603" s="158" t="s">
        <v>294</v>
      </c>
      <c r="I1603" s="158">
        <v>3.3434650455927049E-2</v>
      </c>
      <c r="J1603" s="158">
        <v>1</v>
      </c>
      <c r="K1603" s="159">
        <v>329</v>
      </c>
      <c r="L1603" s="141"/>
      <c r="M1603" s="158" t="s">
        <v>294</v>
      </c>
      <c r="N1603" s="158" t="s">
        <v>294</v>
      </c>
      <c r="O1603" s="158">
        <v>0.312</v>
      </c>
      <c r="P1603" s="158">
        <v>0.41499999999999998</v>
      </c>
      <c r="Q1603" s="158">
        <v>0.28799999999999998</v>
      </c>
      <c r="R1603" s="158">
        <v>0.39</v>
      </c>
      <c r="S1603" s="158">
        <v>0.115</v>
      </c>
      <c r="T1603" s="158">
        <v>0.191</v>
      </c>
      <c r="U1603" s="158">
        <v>1E-3</v>
      </c>
      <c r="V1603" s="158">
        <v>1.7000000000000001E-2</v>
      </c>
      <c r="W1603" s="158">
        <v>8.5000000000000006E-2</v>
      </c>
      <c r="X1603" s="158">
        <v>0.155</v>
      </c>
      <c r="Y1603" s="158" t="s">
        <v>294</v>
      </c>
      <c r="Z1603" s="158" t="s">
        <v>294</v>
      </c>
      <c r="AA1603" s="158">
        <v>1.9E-2</v>
      </c>
      <c r="AB1603" s="158">
        <v>5.8999999999999997E-2</v>
      </c>
    </row>
    <row r="1604" spans="1:28" x14ac:dyDescent="0.25">
      <c r="A1604" s="159" t="s">
        <v>5526</v>
      </c>
      <c r="B1604" s="158" t="s">
        <v>294</v>
      </c>
      <c r="C1604" s="158">
        <v>0.19152854511970535</v>
      </c>
      <c r="D1604" s="158">
        <v>0.53406998158379371</v>
      </c>
      <c r="E1604" s="158">
        <v>0.15285451197053407</v>
      </c>
      <c r="F1604" s="158">
        <v>5.5248618784530384E-3</v>
      </c>
      <c r="G1604" s="158">
        <v>6.2615101289134445E-2</v>
      </c>
      <c r="H1604" s="158" t="s">
        <v>294</v>
      </c>
      <c r="I1604" s="158">
        <v>5.3406998158379376E-2</v>
      </c>
      <c r="J1604" s="158">
        <v>0.99999999999999978</v>
      </c>
      <c r="K1604" s="159">
        <v>543</v>
      </c>
      <c r="L1604" s="141"/>
      <c r="M1604" s="158" t="s">
        <v>294</v>
      </c>
      <c r="N1604" s="158" t="s">
        <v>294</v>
      </c>
      <c r="O1604" s="158">
        <v>0.161</v>
      </c>
      <c r="P1604" s="158">
        <v>0.22700000000000001</v>
      </c>
      <c r="Q1604" s="158">
        <v>0.49199999999999999</v>
      </c>
      <c r="R1604" s="158">
        <v>0.57599999999999996</v>
      </c>
      <c r="S1604" s="158">
        <v>0.125</v>
      </c>
      <c r="T1604" s="158">
        <v>0.186</v>
      </c>
      <c r="U1604" s="158">
        <v>2E-3</v>
      </c>
      <c r="V1604" s="158">
        <v>1.6E-2</v>
      </c>
      <c r="W1604" s="158">
        <v>4.4999999999999998E-2</v>
      </c>
      <c r="X1604" s="158">
        <v>8.5999999999999993E-2</v>
      </c>
      <c r="Y1604" s="158" t="s">
        <v>294</v>
      </c>
      <c r="Z1604" s="158" t="s">
        <v>294</v>
      </c>
      <c r="AA1604" s="158">
        <v>3.6999999999999998E-2</v>
      </c>
      <c r="AB1604" s="158">
        <v>7.5999999999999998E-2</v>
      </c>
    </row>
    <row r="1605" spans="1:28" x14ac:dyDescent="0.25">
      <c r="A1605" s="159" t="s">
        <v>5527</v>
      </c>
      <c r="B1605" s="158" t="s">
        <v>294</v>
      </c>
      <c r="C1605" s="158">
        <v>0.34138972809667673</v>
      </c>
      <c r="D1605" s="158">
        <v>0.34743202416918428</v>
      </c>
      <c r="E1605" s="158">
        <v>0.10876132930513595</v>
      </c>
      <c r="F1605" s="158">
        <v>1.2084592145015106E-2</v>
      </c>
      <c r="G1605" s="158">
        <v>0.16012084592145015</v>
      </c>
      <c r="H1605" s="158" t="s">
        <v>294</v>
      </c>
      <c r="I1605" s="158">
        <v>3.0211480362537766E-2</v>
      </c>
      <c r="J1605" s="158">
        <v>1</v>
      </c>
      <c r="K1605" s="159">
        <v>331</v>
      </c>
      <c r="L1605" s="141"/>
      <c r="M1605" s="158" t="s">
        <v>294</v>
      </c>
      <c r="N1605" s="158" t="s">
        <v>294</v>
      </c>
      <c r="O1605" s="158">
        <v>0.29199999999999998</v>
      </c>
      <c r="P1605" s="158">
        <v>0.39400000000000002</v>
      </c>
      <c r="Q1605" s="158">
        <v>0.29799999999999999</v>
      </c>
      <c r="R1605" s="158">
        <v>0.4</v>
      </c>
      <c r="S1605" s="158">
        <v>0.08</v>
      </c>
      <c r="T1605" s="158">
        <v>0.14699999999999999</v>
      </c>
      <c r="U1605" s="158">
        <v>5.0000000000000001E-3</v>
      </c>
      <c r="V1605" s="158">
        <v>3.1E-2</v>
      </c>
      <c r="W1605" s="158">
        <v>0.125</v>
      </c>
      <c r="X1605" s="158">
        <v>0.20300000000000001</v>
      </c>
      <c r="Y1605" s="158" t="s">
        <v>294</v>
      </c>
      <c r="Z1605" s="158" t="s">
        <v>294</v>
      </c>
      <c r="AA1605" s="158">
        <v>1.6E-2</v>
      </c>
      <c r="AB1605" s="158">
        <v>5.5E-2</v>
      </c>
    </row>
    <row r="1606" spans="1:28" x14ac:dyDescent="0.25">
      <c r="A1606" s="159" t="s">
        <v>5528</v>
      </c>
      <c r="B1606" s="158" t="s">
        <v>294</v>
      </c>
      <c r="C1606" s="158">
        <v>0.26037735849056604</v>
      </c>
      <c r="D1606" s="158">
        <v>0.29371069182389936</v>
      </c>
      <c r="E1606" s="158">
        <v>0.16792452830188678</v>
      </c>
      <c r="F1606" s="158">
        <v>1.3836477987421384E-2</v>
      </c>
      <c r="G1606" s="158">
        <v>0.23836477987421384</v>
      </c>
      <c r="H1606" s="158">
        <v>7.5471698113207548E-3</v>
      </c>
      <c r="I1606" s="158">
        <v>1.8238993710691823E-2</v>
      </c>
      <c r="J1606" s="158">
        <v>0.99999999999999989</v>
      </c>
      <c r="K1606" s="159">
        <v>1590</v>
      </c>
      <c r="L1606" s="141"/>
      <c r="M1606" s="158" t="s">
        <v>294</v>
      </c>
      <c r="N1606" s="158" t="s">
        <v>294</v>
      </c>
      <c r="O1606" s="158">
        <v>0.23899999999999999</v>
      </c>
      <c r="P1606" s="158">
        <v>0.28299999999999997</v>
      </c>
      <c r="Q1606" s="158">
        <v>0.27200000000000002</v>
      </c>
      <c r="R1606" s="158">
        <v>0.317</v>
      </c>
      <c r="S1606" s="158">
        <v>0.15</v>
      </c>
      <c r="T1606" s="158">
        <v>0.187</v>
      </c>
      <c r="U1606" s="158">
        <v>8.9999999999999993E-3</v>
      </c>
      <c r="V1606" s="158">
        <v>2.1000000000000001E-2</v>
      </c>
      <c r="W1606" s="158">
        <v>0.218</v>
      </c>
      <c r="X1606" s="158">
        <v>0.26</v>
      </c>
      <c r="Y1606" s="158">
        <v>4.0000000000000001E-3</v>
      </c>
      <c r="Z1606" s="158">
        <v>1.2999999999999999E-2</v>
      </c>
      <c r="AA1606" s="158">
        <v>1.2999999999999999E-2</v>
      </c>
      <c r="AB1606" s="158">
        <v>2.5999999999999999E-2</v>
      </c>
    </row>
    <row r="1607" spans="1:28" x14ac:dyDescent="0.25">
      <c r="A1607" s="159" t="s">
        <v>5529</v>
      </c>
      <c r="B1607" s="158" t="s">
        <v>294</v>
      </c>
      <c r="C1607" s="158">
        <v>2.1739130434782608E-2</v>
      </c>
      <c r="D1607" s="158">
        <v>0.22727272727272727</v>
      </c>
      <c r="E1607" s="158">
        <v>0.12055335968379446</v>
      </c>
      <c r="F1607" s="158">
        <v>3.1620553359683792E-2</v>
      </c>
      <c r="G1607" s="158">
        <v>0.56324110671936756</v>
      </c>
      <c r="H1607" s="158">
        <v>1.976284584980237E-3</v>
      </c>
      <c r="I1607" s="158">
        <v>3.3596837944664032E-2</v>
      </c>
      <c r="J1607" s="158">
        <v>1</v>
      </c>
      <c r="K1607" s="159">
        <v>506</v>
      </c>
      <c r="L1607" s="141"/>
      <c r="M1607" s="158" t="s">
        <v>294</v>
      </c>
      <c r="N1607" s="158" t="s">
        <v>294</v>
      </c>
      <c r="O1607" s="158">
        <v>1.2E-2</v>
      </c>
      <c r="P1607" s="158">
        <v>3.9E-2</v>
      </c>
      <c r="Q1607" s="158">
        <v>0.193</v>
      </c>
      <c r="R1607" s="158">
        <v>0.26600000000000001</v>
      </c>
      <c r="S1607" s="158">
        <v>9.5000000000000001E-2</v>
      </c>
      <c r="T1607" s="158">
        <v>0.152</v>
      </c>
      <c r="U1607" s="158">
        <v>0.02</v>
      </c>
      <c r="V1607" s="158">
        <v>5.0999999999999997E-2</v>
      </c>
      <c r="W1607" s="158">
        <v>0.52</v>
      </c>
      <c r="X1607" s="158">
        <v>0.60599999999999998</v>
      </c>
      <c r="Y1607" s="158">
        <v>0</v>
      </c>
      <c r="Z1607" s="158">
        <v>1.0999999999999999E-2</v>
      </c>
      <c r="AA1607" s="158">
        <v>2.1000000000000001E-2</v>
      </c>
      <c r="AB1607" s="158">
        <v>5.2999999999999999E-2</v>
      </c>
    </row>
    <row r="1608" spans="1:28" x14ac:dyDescent="0.25">
      <c r="A1608" s="159" t="s">
        <v>5530</v>
      </c>
      <c r="B1608" s="158" t="s">
        <v>294</v>
      </c>
      <c r="C1608" s="158">
        <v>0.1409090909090909</v>
      </c>
      <c r="D1608" s="158">
        <v>0.47272727272727272</v>
      </c>
      <c r="E1608" s="158">
        <v>9.3939393939393934E-2</v>
      </c>
      <c r="F1608" s="158">
        <v>9.0909090909090905E-3</v>
      </c>
      <c r="G1608" s="158">
        <v>0.22121212121212122</v>
      </c>
      <c r="H1608" s="158">
        <v>7.575757575757576E-3</v>
      </c>
      <c r="I1608" s="158">
        <v>5.4545454545454543E-2</v>
      </c>
      <c r="J1608" s="158">
        <v>0.99999999999999989</v>
      </c>
      <c r="K1608" s="159">
        <v>660</v>
      </c>
      <c r="L1608" s="141"/>
      <c r="M1608" s="158" t="s">
        <v>294</v>
      </c>
      <c r="N1608" s="158" t="s">
        <v>294</v>
      </c>
      <c r="O1608" s="158">
        <v>0.11600000000000001</v>
      </c>
      <c r="P1608" s="158">
        <v>0.17</v>
      </c>
      <c r="Q1608" s="158">
        <v>0.435</v>
      </c>
      <c r="R1608" s="158">
        <v>0.51100000000000001</v>
      </c>
      <c r="S1608" s="158">
        <v>7.3999999999999996E-2</v>
      </c>
      <c r="T1608" s="158">
        <v>0.11899999999999999</v>
      </c>
      <c r="U1608" s="158">
        <v>4.0000000000000001E-3</v>
      </c>
      <c r="V1608" s="158">
        <v>0.02</v>
      </c>
      <c r="W1608" s="158">
        <v>0.191</v>
      </c>
      <c r="X1608" s="158">
        <v>0.254</v>
      </c>
      <c r="Y1608" s="158">
        <v>3.0000000000000001E-3</v>
      </c>
      <c r="Z1608" s="158">
        <v>1.7999999999999999E-2</v>
      </c>
      <c r="AA1608" s="158">
        <v>0.04</v>
      </c>
      <c r="AB1608" s="158">
        <v>7.4999999999999997E-2</v>
      </c>
    </row>
    <row r="1609" spans="1:28" x14ac:dyDescent="0.25">
      <c r="A1609" s="159" t="s">
        <v>5531</v>
      </c>
      <c r="B1609" s="158" t="s">
        <v>294</v>
      </c>
      <c r="C1609" s="158">
        <v>8.3969465648854963E-2</v>
      </c>
      <c r="D1609" s="158">
        <v>0.25190839694656486</v>
      </c>
      <c r="E1609" s="158">
        <v>0.12595419847328243</v>
      </c>
      <c r="F1609" s="158">
        <v>6.4885496183206104E-2</v>
      </c>
      <c r="G1609" s="158">
        <v>0.44656488549618323</v>
      </c>
      <c r="H1609" s="158">
        <v>1.1450381679389313E-2</v>
      </c>
      <c r="I1609" s="158">
        <v>1.5267175572519083E-2</v>
      </c>
      <c r="J1609" s="158">
        <v>1</v>
      </c>
      <c r="K1609" s="159">
        <v>262</v>
      </c>
      <c r="L1609" s="141"/>
      <c r="M1609" s="158" t="s">
        <v>294</v>
      </c>
      <c r="N1609" s="158" t="s">
        <v>294</v>
      </c>
      <c r="O1609" s="158">
        <v>5.6000000000000001E-2</v>
      </c>
      <c r="P1609" s="158">
        <v>0.124</v>
      </c>
      <c r="Q1609" s="158">
        <v>0.20300000000000001</v>
      </c>
      <c r="R1609" s="158">
        <v>0.308</v>
      </c>
      <c r="S1609" s="158">
        <v>9.0999999999999998E-2</v>
      </c>
      <c r="T1609" s="158">
        <v>0.17199999999999999</v>
      </c>
      <c r="U1609" s="158">
        <v>4.1000000000000002E-2</v>
      </c>
      <c r="V1609" s="158">
        <v>0.10100000000000001</v>
      </c>
      <c r="W1609" s="158">
        <v>0.38800000000000001</v>
      </c>
      <c r="X1609" s="158">
        <v>0.50700000000000001</v>
      </c>
      <c r="Y1609" s="158">
        <v>4.0000000000000001E-3</v>
      </c>
      <c r="Z1609" s="158">
        <v>3.3000000000000002E-2</v>
      </c>
      <c r="AA1609" s="158">
        <v>6.0000000000000001E-3</v>
      </c>
      <c r="AB1609" s="158">
        <v>3.9E-2</v>
      </c>
    </row>
    <row r="1610" spans="1:28" x14ac:dyDescent="0.25">
      <c r="A1610" s="159" t="s">
        <v>5532</v>
      </c>
      <c r="B1610" s="158" t="s">
        <v>294</v>
      </c>
      <c r="C1610" s="158">
        <v>0.10305343511450382</v>
      </c>
      <c r="D1610" s="158">
        <v>0.27099236641221375</v>
      </c>
      <c r="E1610" s="158">
        <v>0.19274809160305342</v>
      </c>
      <c r="F1610" s="158">
        <v>1.717557251908397E-2</v>
      </c>
      <c r="G1610" s="158">
        <v>0.38740458015267176</v>
      </c>
      <c r="H1610" s="158">
        <v>7.6335877862595417E-3</v>
      </c>
      <c r="I1610" s="158">
        <v>2.0992366412213741E-2</v>
      </c>
      <c r="J1610" s="158">
        <v>1</v>
      </c>
      <c r="K1610" s="159">
        <v>524</v>
      </c>
      <c r="L1610" s="141"/>
      <c r="M1610" s="158" t="s">
        <v>294</v>
      </c>
      <c r="N1610" s="158" t="s">
        <v>294</v>
      </c>
      <c r="O1610" s="158">
        <v>0.08</v>
      </c>
      <c r="P1610" s="158">
        <v>0.13200000000000001</v>
      </c>
      <c r="Q1610" s="158">
        <v>0.23499999999999999</v>
      </c>
      <c r="R1610" s="158">
        <v>0.311</v>
      </c>
      <c r="S1610" s="158">
        <v>0.161</v>
      </c>
      <c r="T1610" s="158">
        <v>0.22900000000000001</v>
      </c>
      <c r="U1610" s="158">
        <v>8.9999999999999993E-3</v>
      </c>
      <c r="V1610" s="158">
        <v>3.2000000000000001E-2</v>
      </c>
      <c r="W1610" s="158">
        <v>0.34699999999999998</v>
      </c>
      <c r="X1610" s="158">
        <v>0.43</v>
      </c>
      <c r="Y1610" s="158">
        <v>3.0000000000000001E-3</v>
      </c>
      <c r="Z1610" s="158">
        <v>1.9E-2</v>
      </c>
      <c r="AA1610" s="158">
        <v>1.2E-2</v>
      </c>
      <c r="AB1610" s="158">
        <v>3.6999999999999998E-2</v>
      </c>
    </row>
    <row r="1611" spans="1:28" x14ac:dyDescent="0.25">
      <c r="A1611" s="159" t="s">
        <v>5533</v>
      </c>
      <c r="B1611" s="158" t="s">
        <v>294</v>
      </c>
      <c r="C1611" s="158">
        <v>0.28783224255375983</v>
      </c>
      <c r="D1611" s="158">
        <v>0.21503940162949112</v>
      </c>
      <c r="E1611" s="158">
        <v>0.11660211032456258</v>
      </c>
      <c r="F1611" s="158">
        <v>1.2822225190329906E-2</v>
      </c>
      <c r="G1611" s="158">
        <v>0.34312808868705758</v>
      </c>
      <c r="H1611" s="158">
        <v>6.0104180579671432E-3</v>
      </c>
      <c r="I1611" s="158">
        <v>1.8565513556831843E-2</v>
      </c>
      <c r="J1611" s="158">
        <v>1</v>
      </c>
      <c r="K1611" s="159">
        <v>7487</v>
      </c>
      <c r="L1611" s="141"/>
      <c r="M1611" s="158" t="s">
        <v>294</v>
      </c>
      <c r="N1611" s="158" t="s">
        <v>294</v>
      </c>
      <c r="O1611" s="158">
        <v>0.27800000000000002</v>
      </c>
      <c r="P1611" s="158">
        <v>0.29799999999999999</v>
      </c>
      <c r="Q1611" s="158">
        <v>0.20599999999999999</v>
      </c>
      <c r="R1611" s="158">
        <v>0.224</v>
      </c>
      <c r="S1611" s="158">
        <v>0.11</v>
      </c>
      <c r="T1611" s="158">
        <v>0.124</v>
      </c>
      <c r="U1611" s="158">
        <v>1.0999999999999999E-2</v>
      </c>
      <c r="V1611" s="158">
        <v>1.6E-2</v>
      </c>
      <c r="W1611" s="158">
        <v>0.33200000000000002</v>
      </c>
      <c r="X1611" s="158">
        <v>0.35399999999999998</v>
      </c>
      <c r="Y1611" s="158">
        <v>4.0000000000000001E-3</v>
      </c>
      <c r="Z1611" s="158">
        <v>8.0000000000000002E-3</v>
      </c>
      <c r="AA1611" s="158">
        <v>1.6E-2</v>
      </c>
      <c r="AB1611" s="158">
        <v>2.1999999999999999E-2</v>
      </c>
    </row>
    <row r="1612" spans="1:28" x14ac:dyDescent="0.25">
      <c r="A1612" s="159" t="s">
        <v>5534</v>
      </c>
      <c r="B1612" s="158" t="s">
        <v>294</v>
      </c>
      <c r="C1612" s="158">
        <v>0.66666666666666663</v>
      </c>
      <c r="D1612" s="158">
        <v>0.24242424242424243</v>
      </c>
      <c r="E1612" s="158">
        <v>1.5151515151515152E-2</v>
      </c>
      <c r="F1612" s="158" t="s">
        <v>294</v>
      </c>
      <c r="G1612" s="158">
        <v>4.5454545454545456E-2</v>
      </c>
      <c r="H1612" s="158" t="s">
        <v>294</v>
      </c>
      <c r="I1612" s="158">
        <v>3.0303030303030304E-2</v>
      </c>
      <c r="J1612" s="158">
        <v>0.99999999999999989</v>
      </c>
      <c r="K1612" s="159">
        <v>66</v>
      </c>
      <c r="L1612" s="141"/>
      <c r="M1612" s="158" t="s">
        <v>294</v>
      </c>
      <c r="N1612" s="158" t="s">
        <v>294</v>
      </c>
      <c r="O1612" s="158">
        <v>0.54700000000000004</v>
      </c>
      <c r="P1612" s="158">
        <v>0.76800000000000002</v>
      </c>
      <c r="Q1612" s="158">
        <v>0.155</v>
      </c>
      <c r="R1612" s="158">
        <v>0.35799999999999998</v>
      </c>
      <c r="S1612" s="158">
        <v>3.0000000000000001E-3</v>
      </c>
      <c r="T1612" s="158">
        <v>8.1000000000000003E-2</v>
      </c>
      <c r="U1612" s="158" t="s">
        <v>294</v>
      </c>
      <c r="V1612" s="158" t="s">
        <v>294</v>
      </c>
      <c r="W1612" s="158">
        <v>1.6E-2</v>
      </c>
      <c r="X1612" s="158">
        <v>0.125</v>
      </c>
      <c r="Y1612" s="158" t="s">
        <v>294</v>
      </c>
      <c r="Z1612" s="158" t="s">
        <v>294</v>
      </c>
      <c r="AA1612" s="158">
        <v>8.0000000000000002E-3</v>
      </c>
      <c r="AB1612" s="158">
        <v>0.104</v>
      </c>
    </row>
    <row r="1613" spans="1:28" x14ac:dyDescent="0.25">
      <c r="A1613" s="159" t="s">
        <v>5535</v>
      </c>
      <c r="B1613" s="158" t="s">
        <v>294</v>
      </c>
      <c r="C1613" s="158">
        <v>0.532258064516129</v>
      </c>
      <c r="D1613" s="158">
        <v>0.31348221670802318</v>
      </c>
      <c r="E1613" s="158">
        <v>5.8312655086848637E-2</v>
      </c>
      <c r="F1613" s="158">
        <v>3.3085194375516956E-3</v>
      </c>
      <c r="G1613" s="158">
        <v>2.3986765922249794E-2</v>
      </c>
      <c r="H1613" s="158" t="s">
        <v>294</v>
      </c>
      <c r="I1613" s="158">
        <v>6.865177832919768E-2</v>
      </c>
      <c r="J1613" s="158">
        <v>1</v>
      </c>
      <c r="K1613" s="159">
        <v>2418</v>
      </c>
      <c r="L1613" s="141"/>
      <c r="M1613" s="158" t="s">
        <v>294</v>
      </c>
      <c r="N1613" s="158" t="s">
        <v>294</v>
      </c>
      <c r="O1613" s="158">
        <v>0.51200000000000001</v>
      </c>
      <c r="P1613" s="158">
        <v>0.55200000000000005</v>
      </c>
      <c r="Q1613" s="158">
        <v>0.29499999999999998</v>
      </c>
      <c r="R1613" s="158">
        <v>0.33200000000000002</v>
      </c>
      <c r="S1613" s="158">
        <v>0.05</v>
      </c>
      <c r="T1613" s="158">
        <v>6.8000000000000005E-2</v>
      </c>
      <c r="U1613" s="158">
        <v>2E-3</v>
      </c>
      <c r="V1613" s="158">
        <v>7.0000000000000001E-3</v>
      </c>
      <c r="W1613" s="158">
        <v>1.9E-2</v>
      </c>
      <c r="X1613" s="158">
        <v>3.1E-2</v>
      </c>
      <c r="Y1613" s="158" t="s">
        <v>294</v>
      </c>
      <c r="Z1613" s="158" t="s">
        <v>294</v>
      </c>
      <c r="AA1613" s="158">
        <v>5.8999999999999997E-2</v>
      </c>
      <c r="AB1613" s="158">
        <v>7.9000000000000001E-2</v>
      </c>
    </row>
    <row r="1614" spans="1:28" x14ac:dyDescent="0.25">
      <c r="A1614" s="159" t="s">
        <v>5536</v>
      </c>
      <c r="B1614" s="158" t="s">
        <v>294</v>
      </c>
      <c r="C1614" s="158">
        <v>6.2630480167014616E-3</v>
      </c>
      <c r="D1614" s="158">
        <v>0.31524008350730687</v>
      </c>
      <c r="E1614" s="158">
        <v>0.17118997912317327</v>
      </c>
      <c r="F1614" s="158">
        <v>2.5052192066805846E-2</v>
      </c>
      <c r="G1614" s="158">
        <v>0.45093945720250522</v>
      </c>
      <c r="H1614" s="158">
        <v>2.0876826722338203E-3</v>
      </c>
      <c r="I1614" s="158">
        <v>2.9227557411273485E-2</v>
      </c>
      <c r="J1614" s="158">
        <v>1</v>
      </c>
      <c r="K1614" s="159">
        <v>479</v>
      </c>
      <c r="L1614" s="141"/>
      <c r="M1614" s="158" t="s">
        <v>294</v>
      </c>
      <c r="N1614" s="158" t="s">
        <v>294</v>
      </c>
      <c r="O1614" s="158">
        <v>2E-3</v>
      </c>
      <c r="P1614" s="158">
        <v>1.7999999999999999E-2</v>
      </c>
      <c r="Q1614" s="158">
        <v>0.27500000000000002</v>
      </c>
      <c r="R1614" s="158">
        <v>0.35799999999999998</v>
      </c>
      <c r="S1614" s="158">
        <v>0.14000000000000001</v>
      </c>
      <c r="T1614" s="158">
        <v>0.20799999999999999</v>
      </c>
      <c r="U1614" s="158">
        <v>1.4E-2</v>
      </c>
      <c r="V1614" s="158">
        <v>4.2999999999999997E-2</v>
      </c>
      <c r="W1614" s="158">
        <v>0.40699999999999997</v>
      </c>
      <c r="X1614" s="158">
        <v>0.496</v>
      </c>
      <c r="Y1614" s="158">
        <v>0</v>
      </c>
      <c r="Z1614" s="158">
        <v>1.2E-2</v>
      </c>
      <c r="AA1614" s="158">
        <v>1.7000000000000001E-2</v>
      </c>
      <c r="AB1614" s="158">
        <v>4.8000000000000001E-2</v>
      </c>
    </row>
    <row r="1615" spans="1:28" x14ac:dyDescent="0.25">
      <c r="A1615" s="159" t="s">
        <v>5537</v>
      </c>
      <c r="B1615" s="158" t="s">
        <v>294</v>
      </c>
      <c r="C1615" s="158">
        <v>0.2510460251046025</v>
      </c>
      <c r="D1615" s="158">
        <v>0.27405857740585776</v>
      </c>
      <c r="E1615" s="158">
        <v>0.14853556485355648</v>
      </c>
      <c r="F1615" s="158">
        <v>2.3012552301255231E-2</v>
      </c>
      <c r="G1615" s="158">
        <v>0.28870292887029286</v>
      </c>
      <c r="H1615" s="158" t="s">
        <v>294</v>
      </c>
      <c r="I1615" s="158">
        <v>1.4644351464435146E-2</v>
      </c>
      <c r="J1615" s="158">
        <v>0.99999999999999989</v>
      </c>
      <c r="K1615" s="159">
        <v>478</v>
      </c>
      <c r="L1615" s="141"/>
      <c r="M1615" s="158" t="s">
        <v>294</v>
      </c>
      <c r="N1615" s="158" t="s">
        <v>294</v>
      </c>
      <c r="O1615" s="158">
        <v>0.214</v>
      </c>
      <c r="P1615" s="158">
        <v>0.29199999999999998</v>
      </c>
      <c r="Q1615" s="158">
        <v>0.23599999999999999</v>
      </c>
      <c r="R1615" s="158">
        <v>0.316</v>
      </c>
      <c r="S1615" s="158">
        <v>0.11899999999999999</v>
      </c>
      <c r="T1615" s="158">
        <v>0.183</v>
      </c>
      <c r="U1615" s="158">
        <v>1.2999999999999999E-2</v>
      </c>
      <c r="V1615" s="158">
        <v>4.1000000000000002E-2</v>
      </c>
      <c r="W1615" s="158">
        <v>0.25</v>
      </c>
      <c r="X1615" s="158">
        <v>0.33100000000000002</v>
      </c>
      <c r="Y1615" s="158" t="s">
        <v>294</v>
      </c>
      <c r="Z1615" s="158" t="s">
        <v>294</v>
      </c>
      <c r="AA1615" s="158">
        <v>7.0000000000000001E-3</v>
      </c>
      <c r="AB1615" s="158">
        <v>0.03</v>
      </c>
    </row>
    <row r="1616" spans="1:28" x14ac:dyDescent="0.25">
      <c r="A1616" s="159" t="s">
        <v>5538</v>
      </c>
      <c r="B1616" s="158" t="s">
        <v>294</v>
      </c>
      <c r="C1616" s="158">
        <v>0.16846652267818574</v>
      </c>
      <c r="D1616" s="158">
        <v>0.33585313174946002</v>
      </c>
      <c r="E1616" s="158">
        <v>0.11555075593952484</v>
      </c>
      <c r="F1616" s="158">
        <v>1.079913606911447E-2</v>
      </c>
      <c r="G1616" s="158">
        <v>0.35097192224622031</v>
      </c>
      <c r="H1616" s="158">
        <v>1.0799136069114472E-3</v>
      </c>
      <c r="I1616" s="158">
        <v>1.7278617710583154E-2</v>
      </c>
      <c r="J1616" s="158">
        <v>0.99999999999999989</v>
      </c>
      <c r="K1616" s="159">
        <v>926</v>
      </c>
      <c r="L1616" s="141"/>
      <c r="M1616" s="158" t="s">
        <v>294</v>
      </c>
      <c r="N1616" s="158" t="s">
        <v>294</v>
      </c>
      <c r="O1616" s="158">
        <v>0.14599999999999999</v>
      </c>
      <c r="P1616" s="158">
        <v>0.19400000000000001</v>
      </c>
      <c r="Q1616" s="158">
        <v>0.30599999999999999</v>
      </c>
      <c r="R1616" s="158">
        <v>0.36699999999999999</v>
      </c>
      <c r="S1616" s="158">
        <v>9.7000000000000003E-2</v>
      </c>
      <c r="T1616" s="158">
        <v>0.13800000000000001</v>
      </c>
      <c r="U1616" s="158">
        <v>6.0000000000000001E-3</v>
      </c>
      <c r="V1616" s="158">
        <v>0.02</v>
      </c>
      <c r="W1616" s="158">
        <v>0.32100000000000001</v>
      </c>
      <c r="X1616" s="158">
        <v>0.38200000000000001</v>
      </c>
      <c r="Y1616" s="158">
        <v>0</v>
      </c>
      <c r="Z1616" s="158">
        <v>6.0000000000000001E-3</v>
      </c>
      <c r="AA1616" s="158">
        <v>1.0999999999999999E-2</v>
      </c>
      <c r="AB1616" s="158">
        <v>2.8000000000000001E-2</v>
      </c>
    </row>
    <row r="1617" spans="1:28" x14ac:dyDescent="0.25">
      <c r="A1617" s="159" t="s">
        <v>5539</v>
      </c>
      <c r="B1617" s="158" t="s">
        <v>294</v>
      </c>
      <c r="C1617" s="158">
        <v>0.24014931563666528</v>
      </c>
      <c r="D1617" s="158">
        <v>0.34093737038573207</v>
      </c>
      <c r="E1617" s="158">
        <v>0.11654914973040233</v>
      </c>
      <c r="F1617" s="158">
        <v>2.0323517212774783E-2</v>
      </c>
      <c r="G1617" s="158">
        <v>0.2501036914143509</v>
      </c>
      <c r="H1617" s="158">
        <v>1.244296972210701E-3</v>
      </c>
      <c r="I1617" s="158">
        <v>3.0692658647863958E-2</v>
      </c>
      <c r="J1617" s="158">
        <v>1</v>
      </c>
      <c r="K1617" s="159">
        <v>2411</v>
      </c>
      <c r="L1617" s="141"/>
      <c r="M1617" s="158" t="s">
        <v>294</v>
      </c>
      <c r="N1617" s="158" t="s">
        <v>294</v>
      </c>
      <c r="O1617" s="158">
        <v>0.224</v>
      </c>
      <c r="P1617" s="158">
        <v>0.25800000000000001</v>
      </c>
      <c r="Q1617" s="158">
        <v>0.32200000000000001</v>
      </c>
      <c r="R1617" s="158">
        <v>0.36</v>
      </c>
      <c r="S1617" s="158">
        <v>0.104</v>
      </c>
      <c r="T1617" s="158">
        <v>0.13</v>
      </c>
      <c r="U1617" s="158">
        <v>1.4999999999999999E-2</v>
      </c>
      <c r="V1617" s="158">
        <v>2.7E-2</v>
      </c>
      <c r="W1617" s="158">
        <v>0.23300000000000001</v>
      </c>
      <c r="X1617" s="158">
        <v>0.26800000000000002</v>
      </c>
      <c r="Y1617" s="158">
        <v>0</v>
      </c>
      <c r="Z1617" s="158">
        <v>4.0000000000000001E-3</v>
      </c>
      <c r="AA1617" s="158">
        <v>2.5000000000000001E-2</v>
      </c>
      <c r="AB1617" s="158">
        <v>3.7999999999999999E-2</v>
      </c>
    </row>
    <row r="1618" spans="1:28" x14ac:dyDescent="0.25">
      <c r="A1618" s="159" t="s">
        <v>5540</v>
      </c>
      <c r="B1618" s="158" t="s">
        <v>294</v>
      </c>
      <c r="C1618" s="158">
        <v>0.43019583070120027</v>
      </c>
      <c r="D1618" s="158">
        <v>0.18509159823120658</v>
      </c>
      <c r="E1618" s="158">
        <v>6.5066329753632343E-2</v>
      </c>
      <c r="F1618" s="158">
        <v>0.10423246999368288</v>
      </c>
      <c r="G1618" s="158">
        <v>0.19456727732154139</v>
      </c>
      <c r="H1618" s="158">
        <v>6.9488313329121917E-3</v>
      </c>
      <c r="I1618" s="158">
        <v>1.3897662665824383E-2</v>
      </c>
      <c r="J1618" s="158">
        <v>1.0000000000000002</v>
      </c>
      <c r="K1618" s="159">
        <v>1583</v>
      </c>
      <c r="L1618" s="141"/>
      <c r="M1618" s="158" t="s">
        <v>294</v>
      </c>
      <c r="N1618" s="158" t="s">
        <v>294</v>
      </c>
      <c r="O1618" s="158">
        <v>0.40600000000000003</v>
      </c>
      <c r="P1618" s="158">
        <v>0.45500000000000002</v>
      </c>
      <c r="Q1618" s="158">
        <v>0.16700000000000001</v>
      </c>
      <c r="R1618" s="158">
        <v>0.20499999999999999</v>
      </c>
      <c r="S1618" s="158">
        <v>5.3999999999999999E-2</v>
      </c>
      <c r="T1618" s="158">
        <v>7.8E-2</v>
      </c>
      <c r="U1618" s="158">
        <v>0.09</v>
      </c>
      <c r="V1618" s="158">
        <v>0.12</v>
      </c>
      <c r="W1618" s="158">
        <v>0.17599999999999999</v>
      </c>
      <c r="X1618" s="158">
        <v>0.215</v>
      </c>
      <c r="Y1618" s="158">
        <v>4.0000000000000001E-3</v>
      </c>
      <c r="Z1618" s="158">
        <v>1.2E-2</v>
      </c>
      <c r="AA1618" s="158">
        <v>8.9999999999999993E-3</v>
      </c>
      <c r="AB1618" s="158">
        <v>2.1000000000000001E-2</v>
      </c>
    </row>
    <row r="1619" spans="1:28" x14ac:dyDescent="0.25">
      <c r="A1619" s="159" t="s">
        <v>5541</v>
      </c>
      <c r="B1619" s="158" t="s">
        <v>294</v>
      </c>
      <c r="C1619" s="158">
        <v>0.24399999999999999</v>
      </c>
      <c r="D1619" s="158">
        <v>0.38</v>
      </c>
      <c r="E1619" s="158">
        <v>0.18</v>
      </c>
      <c r="F1619" s="158">
        <v>1.6E-2</v>
      </c>
      <c r="G1619" s="158">
        <v>0.16800000000000001</v>
      </c>
      <c r="H1619" s="158" t="s">
        <v>294</v>
      </c>
      <c r="I1619" s="158">
        <v>1.2E-2</v>
      </c>
      <c r="J1619" s="158">
        <v>1</v>
      </c>
      <c r="K1619" s="159">
        <v>250</v>
      </c>
      <c r="L1619" s="141"/>
      <c r="M1619" s="158" t="s">
        <v>294</v>
      </c>
      <c r="N1619" s="158" t="s">
        <v>294</v>
      </c>
      <c r="O1619" s="158">
        <v>0.19500000000000001</v>
      </c>
      <c r="P1619" s="158">
        <v>0.30099999999999999</v>
      </c>
      <c r="Q1619" s="158">
        <v>0.32200000000000001</v>
      </c>
      <c r="R1619" s="158">
        <v>0.442</v>
      </c>
      <c r="S1619" s="158">
        <v>0.13700000000000001</v>
      </c>
      <c r="T1619" s="158">
        <v>0.23200000000000001</v>
      </c>
      <c r="U1619" s="158">
        <v>6.0000000000000001E-3</v>
      </c>
      <c r="V1619" s="158">
        <v>0.04</v>
      </c>
      <c r="W1619" s="158">
        <v>0.127</v>
      </c>
      <c r="X1619" s="158">
        <v>0.219</v>
      </c>
      <c r="Y1619" s="158" t="s">
        <v>294</v>
      </c>
      <c r="Z1619" s="158" t="s">
        <v>294</v>
      </c>
      <c r="AA1619" s="158">
        <v>4.0000000000000001E-3</v>
      </c>
      <c r="AB1619" s="158">
        <v>3.5000000000000003E-2</v>
      </c>
    </row>
    <row r="1620" spans="1:28" x14ac:dyDescent="0.25">
      <c r="A1620" s="159" t="s">
        <v>5542</v>
      </c>
      <c r="B1620" s="158" t="s">
        <v>294</v>
      </c>
      <c r="C1620" s="158">
        <v>6.7796610169491523E-3</v>
      </c>
      <c r="D1620" s="158">
        <v>0.45423728813559322</v>
      </c>
      <c r="E1620" s="158">
        <v>0.30508474576271188</v>
      </c>
      <c r="F1620" s="158">
        <v>2.0338983050847456E-2</v>
      </c>
      <c r="G1620" s="158">
        <v>0.18305084745762712</v>
      </c>
      <c r="H1620" s="158" t="s">
        <v>294</v>
      </c>
      <c r="I1620" s="158">
        <v>3.0508474576271188E-2</v>
      </c>
      <c r="J1620" s="158">
        <v>1</v>
      </c>
      <c r="K1620" s="159">
        <v>295</v>
      </c>
      <c r="L1620" s="141"/>
      <c r="M1620" s="158" t="s">
        <v>294</v>
      </c>
      <c r="N1620" s="158" t="s">
        <v>294</v>
      </c>
      <c r="O1620" s="158">
        <v>2E-3</v>
      </c>
      <c r="P1620" s="158">
        <v>2.4E-2</v>
      </c>
      <c r="Q1620" s="158">
        <v>0.39800000000000002</v>
      </c>
      <c r="R1620" s="158">
        <v>0.51100000000000001</v>
      </c>
      <c r="S1620" s="158">
        <v>0.255</v>
      </c>
      <c r="T1620" s="158">
        <v>0.36</v>
      </c>
      <c r="U1620" s="158">
        <v>8.9999999999999993E-3</v>
      </c>
      <c r="V1620" s="158">
        <v>4.3999999999999997E-2</v>
      </c>
      <c r="W1620" s="158">
        <v>0.14299999999999999</v>
      </c>
      <c r="X1620" s="158">
        <v>0.23100000000000001</v>
      </c>
      <c r="Y1620" s="158" t="s">
        <v>294</v>
      </c>
      <c r="Z1620" s="158" t="s">
        <v>294</v>
      </c>
      <c r="AA1620" s="158">
        <v>1.6E-2</v>
      </c>
      <c r="AB1620" s="158">
        <v>5.7000000000000002E-2</v>
      </c>
    </row>
    <row r="1621" spans="1:28" x14ac:dyDescent="0.25">
      <c r="A1621" s="159" t="s">
        <v>5543</v>
      </c>
      <c r="B1621" s="158" t="s">
        <v>294</v>
      </c>
      <c r="C1621" s="158">
        <v>0.10139860139860139</v>
      </c>
      <c r="D1621" s="158">
        <v>0.43356643356643354</v>
      </c>
      <c r="E1621" s="158">
        <v>0.1048951048951049</v>
      </c>
      <c r="F1621" s="158">
        <v>1.048951048951049E-2</v>
      </c>
      <c r="G1621" s="158">
        <v>0.30769230769230771</v>
      </c>
      <c r="H1621" s="158">
        <v>1.048951048951049E-2</v>
      </c>
      <c r="I1621" s="158">
        <v>3.1468531468531472E-2</v>
      </c>
      <c r="J1621" s="158">
        <v>1</v>
      </c>
      <c r="K1621" s="159">
        <v>286</v>
      </c>
      <c r="L1621" s="141"/>
      <c r="M1621" s="158" t="s">
        <v>294</v>
      </c>
      <c r="N1621" s="158" t="s">
        <v>294</v>
      </c>
      <c r="O1621" s="158">
        <v>7.1999999999999995E-2</v>
      </c>
      <c r="P1621" s="158">
        <v>0.14199999999999999</v>
      </c>
      <c r="Q1621" s="158">
        <v>0.377</v>
      </c>
      <c r="R1621" s="158">
        <v>0.49199999999999999</v>
      </c>
      <c r="S1621" s="158">
        <v>7.3999999999999996E-2</v>
      </c>
      <c r="T1621" s="158">
        <v>0.14599999999999999</v>
      </c>
      <c r="U1621" s="158">
        <v>4.0000000000000001E-3</v>
      </c>
      <c r="V1621" s="158">
        <v>0.03</v>
      </c>
      <c r="W1621" s="158">
        <v>0.25700000000000001</v>
      </c>
      <c r="X1621" s="158">
        <v>0.36299999999999999</v>
      </c>
      <c r="Y1621" s="158">
        <v>4.0000000000000001E-3</v>
      </c>
      <c r="Z1621" s="158">
        <v>0.03</v>
      </c>
      <c r="AA1621" s="158">
        <v>1.7000000000000001E-2</v>
      </c>
      <c r="AB1621" s="158">
        <v>5.8999999999999997E-2</v>
      </c>
    </row>
    <row r="1622" spans="1:28" x14ac:dyDescent="0.25">
      <c r="A1622" s="159" t="s">
        <v>5544</v>
      </c>
      <c r="B1622" s="158">
        <v>1.5360983102918587E-3</v>
      </c>
      <c r="C1622" s="158">
        <v>0.18125960061443933</v>
      </c>
      <c r="D1622" s="158">
        <v>0.29877112135176653</v>
      </c>
      <c r="E1622" s="158">
        <v>0.15591397849462366</v>
      </c>
      <c r="F1622" s="158">
        <v>1.5360983102918587E-2</v>
      </c>
      <c r="G1622" s="158">
        <v>0.30030721966205837</v>
      </c>
      <c r="H1622" s="158">
        <v>1.2288786482334869E-2</v>
      </c>
      <c r="I1622" s="158">
        <v>3.4562211981566823E-2</v>
      </c>
      <c r="J1622" s="158">
        <v>1</v>
      </c>
      <c r="K1622" s="159">
        <v>1302</v>
      </c>
      <c r="L1622" s="141"/>
      <c r="M1622" s="158">
        <v>0</v>
      </c>
      <c r="N1622" s="158">
        <v>6.0000000000000001E-3</v>
      </c>
      <c r="O1622" s="158">
        <v>0.161</v>
      </c>
      <c r="P1622" s="158">
        <v>0.20300000000000001</v>
      </c>
      <c r="Q1622" s="158">
        <v>0.27500000000000002</v>
      </c>
      <c r="R1622" s="158">
        <v>0.32400000000000001</v>
      </c>
      <c r="S1622" s="158">
        <v>0.13700000000000001</v>
      </c>
      <c r="T1622" s="158">
        <v>0.17699999999999999</v>
      </c>
      <c r="U1622" s="158">
        <v>0.01</v>
      </c>
      <c r="V1622" s="158">
        <v>2.4E-2</v>
      </c>
      <c r="W1622" s="158">
        <v>0.27600000000000002</v>
      </c>
      <c r="X1622" s="158">
        <v>0.32600000000000001</v>
      </c>
      <c r="Y1622" s="158">
        <v>8.0000000000000002E-3</v>
      </c>
      <c r="Z1622" s="158">
        <v>0.02</v>
      </c>
      <c r="AA1622" s="158">
        <v>2.5999999999999999E-2</v>
      </c>
      <c r="AB1622" s="158">
        <v>4.5999999999999999E-2</v>
      </c>
    </row>
    <row r="1623" spans="1:28" x14ac:dyDescent="0.25">
      <c r="A1623" s="159" t="s">
        <v>5545</v>
      </c>
      <c r="B1623" s="158" t="s">
        <v>294</v>
      </c>
      <c r="C1623" s="158">
        <v>0.33485193621867881</v>
      </c>
      <c r="D1623" s="158">
        <v>0.24525436598329536</v>
      </c>
      <c r="E1623" s="158">
        <v>0.10782080485952923</v>
      </c>
      <c r="F1623" s="158">
        <v>1.366742596810934E-2</v>
      </c>
      <c r="G1623" s="158">
        <v>0.27410782080485951</v>
      </c>
      <c r="H1623" s="158">
        <v>3.0372057706909645E-3</v>
      </c>
      <c r="I1623" s="158">
        <v>2.1260440394836749E-2</v>
      </c>
      <c r="J1623" s="158">
        <v>1</v>
      </c>
      <c r="K1623" s="159">
        <v>1317</v>
      </c>
      <c r="L1623" s="141"/>
      <c r="M1623" s="158" t="s">
        <v>294</v>
      </c>
      <c r="N1623" s="158" t="s">
        <v>294</v>
      </c>
      <c r="O1623" s="158">
        <v>0.31</v>
      </c>
      <c r="P1623" s="158">
        <v>0.36099999999999999</v>
      </c>
      <c r="Q1623" s="158">
        <v>0.223</v>
      </c>
      <c r="R1623" s="158">
        <v>0.26900000000000002</v>
      </c>
      <c r="S1623" s="158">
        <v>9.1999999999999998E-2</v>
      </c>
      <c r="T1623" s="158">
        <v>0.126</v>
      </c>
      <c r="U1623" s="158">
        <v>8.9999999999999993E-3</v>
      </c>
      <c r="V1623" s="158">
        <v>2.1999999999999999E-2</v>
      </c>
      <c r="W1623" s="158">
        <v>0.251</v>
      </c>
      <c r="X1623" s="158">
        <v>0.29899999999999999</v>
      </c>
      <c r="Y1623" s="158">
        <v>1E-3</v>
      </c>
      <c r="Z1623" s="158">
        <v>8.0000000000000002E-3</v>
      </c>
      <c r="AA1623" s="158">
        <v>1.4999999999999999E-2</v>
      </c>
      <c r="AB1623" s="158">
        <v>3.1E-2</v>
      </c>
    </row>
    <row r="1624" spans="1:28" x14ac:dyDescent="0.25">
      <c r="A1624" s="159" t="s">
        <v>5546</v>
      </c>
      <c r="B1624" s="158" t="s">
        <v>294</v>
      </c>
      <c r="C1624" s="158">
        <v>0.16626213592233011</v>
      </c>
      <c r="D1624" s="158">
        <v>0.22148058252427186</v>
      </c>
      <c r="E1624" s="158">
        <v>0.10618932038834951</v>
      </c>
      <c r="F1624" s="158">
        <v>2.6092233009708737E-2</v>
      </c>
      <c r="G1624" s="158">
        <v>0.44114077669902912</v>
      </c>
      <c r="H1624" s="158">
        <v>7.8883495145631068E-3</v>
      </c>
      <c r="I1624" s="158">
        <v>3.0946601941747573E-2</v>
      </c>
      <c r="J1624" s="158">
        <v>1</v>
      </c>
      <c r="K1624" s="159">
        <v>1648</v>
      </c>
      <c r="L1624" s="141"/>
      <c r="M1624" s="158" t="s">
        <v>294</v>
      </c>
      <c r="N1624" s="158" t="s">
        <v>294</v>
      </c>
      <c r="O1624" s="158">
        <v>0.14899999999999999</v>
      </c>
      <c r="P1624" s="158">
        <v>0.185</v>
      </c>
      <c r="Q1624" s="158">
        <v>0.20200000000000001</v>
      </c>
      <c r="R1624" s="158">
        <v>0.24199999999999999</v>
      </c>
      <c r="S1624" s="158">
        <v>9.1999999999999998E-2</v>
      </c>
      <c r="T1624" s="158">
        <v>0.122</v>
      </c>
      <c r="U1624" s="158">
        <v>1.9E-2</v>
      </c>
      <c r="V1624" s="158">
        <v>3.5000000000000003E-2</v>
      </c>
      <c r="W1624" s="158">
        <v>0.41699999999999998</v>
      </c>
      <c r="X1624" s="158">
        <v>0.46500000000000002</v>
      </c>
      <c r="Y1624" s="158">
        <v>5.0000000000000001E-3</v>
      </c>
      <c r="Z1624" s="158">
        <v>1.2999999999999999E-2</v>
      </c>
      <c r="AA1624" s="158">
        <v>2.4E-2</v>
      </c>
      <c r="AB1624" s="158">
        <v>0.04</v>
      </c>
    </row>
    <row r="1625" spans="1:28" x14ac:dyDescent="0.25">
      <c r="A1625" s="159" t="s">
        <v>5547</v>
      </c>
      <c r="B1625" s="158" t="s">
        <v>294</v>
      </c>
      <c r="C1625" s="158">
        <v>0.40209305257848948</v>
      </c>
      <c r="D1625" s="158">
        <v>0.39427562728533605</v>
      </c>
      <c r="E1625" s="158">
        <v>8.775690329088387E-2</v>
      </c>
      <c r="F1625" s="158">
        <v>1.323918799646955E-2</v>
      </c>
      <c r="G1625" s="158">
        <v>7.6156852855881987E-2</v>
      </c>
      <c r="H1625" s="158">
        <v>2.1434875803807841E-3</v>
      </c>
      <c r="I1625" s="158">
        <v>2.4334888412558316E-2</v>
      </c>
      <c r="J1625" s="158">
        <v>1</v>
      </c>
      <c r="K1625" s="159">
        <v>7931</v>
      </c>
      <c r="L1625" s="141"/>
      <c r="M1625" s="158" t="s">
        <v>294</v>
      </c>
      <c r="N1625" s="158" t="s">
        <v>294</v>
      </c>
      <c r="O1625" s="158">
        <v>0.39100000000000001</v>
      </c>
      <c r="P1625" s="158">
        <v>0.41299999999999998</v>
      </c>
      <c r="Q1625" s="158">
        <v>0.38400000000000001</v>
      </c>
      <c r="R1625" s="158">
        <v>0.40500000000000003</v>
      </c>
      <c r="S1625" s="158">
        <v>8.2000000000000003E-2</v>
      </c>
      <c r="T1625" s="158">
        <v>9.4E-2</v>
      </c>
      <c r="U1625" s="158">
        <v>1.0999999999999999E-2</v>
      </c>
      <c r="V1625" s="158">
        <v>1.6E-2</v>
      </c>
      <c r="W1625" s="158">
        <v>7.0999999999999994E-2</v>
      </c>
      <c r="X1625" s="158">
        <v>8.2000000000000003E-2</v>
      </c>
      <c r="Y1625" s="158">
        <v>1E-3</v>
      </c>
      <c r="Z1625" s="158">
        <v>3.0000000000000001E-3</v>
      </c>
      <c r="AA1625" s="158">
        <v>2.1000000000000001E-2</v>
      </c>
      <c r="AB1625" s="158">
        <v>2.8000000000000001E-2</v>
      </c>
    </row>
    <row r="1626" spans="1:28" x14ac:dyDescent="0.25">
      <c r="A1626" s="159" t="s">
        <v>5548</v>
      </c>
      <c r="B1626" s="158" t="s">
        <v>294</v>
      </c>
      <c r="C1626" s="158">
        <v>0.13095238095238096</v>
      </c>
      <c r="D1626" s="158">
        <v>0.32142857142857145</v>
      </c>
      <c r="E1626" s="158">
        <v>0.32142857142857145</v>
      </c>
      <c r="F1626" s="158">
        <v>4.7619047619047616E-2</v>
      </c>
      <c r="G1626" s="158">
        <v>0.13095238095238096</v>
      </c>
      <c r="H1626" s="158" t="s">
        <v>294</v>
      </c>
      <c r="I1626" s="158">
        <v>4.7619047619047616E-2</v>
      </c>
      <c r="J1626" s="158">
        <v>1.0000000000000002</v>
      </c>
      <c r="K1626" s="159">
        <v>84</v>
      </c>
      <c r="L1626" s="141"/>
      <c r="M1626" s="158" t="s">
        <v>294</v>
      </c>
      <c r="N1626" s="158" t="s">
        <v>294</v>
      </c>
      <c r="O1626" s="158">
        <v>7.4999999999999997E-2</v>
      </c>
      <c r="P1626" s="158">
        <v>0.219</v>
      </c>
      <c r="Q1626" s="158">
        <v>0.23100000000000001</v>
      </c>
      <c r="R1626" s="158">
        <v>0.42699999999999999</v>
      </c>
      <c r="S1626" s="158">
        <v>0.23100000000000001</v>
      </c>
      <c r="T1626" s="158">
        <v>0.42699999999999999</v>
      </c>
      <c r="U1626" s="158">
        <v>1.9E-2</v>
      </c>
      <c r="V1626" s="158">
        <v>0.11600000000000001</v>
      </c>
      <c r="W1626" s="158">
        <v>7.4999999999999997E-2</v>
      </c>
      <c r="X1626" s="158">
        <v>0.219</v>
      </c>
      <c r="Y1626" s="158" t="s">
        <v>294</v>
      </c>
      <c r="Z1626" s="158" t="s">
        <v>294</v>
      </c>
      <c r="AA1626" s="158">
        <v>1.9E-2</v>
      </c>
      <c r="AB1626" s="158">
        <v>0.11600000000000001</v>
      </c>
    </row>
    <row r="1627" spans="1:28" x14ac:dyDescent="0.25">
      <c r="A1627" s="159" t="s">
        <v>5549</v>
      </c>
      <c r="B1627" s="158" t="s">
        <v>294</v>
      </c>
      <c r="C1627" s="158">
        <v>0.2058165548098434</v>
      </c>
      <c r="D1627" s="158">
        <v>0.3825503355704698</v>
      </c>
      <c r="E1627" s="158">
        <v>0.15883668903803133</v>
      </c>
      <c r="F1627" s="158">
        <v>1.1185682326621925E-2</v>
      </c>
      <c r="G1627" s="158">
        <v>0.20134228187919462</v>
      </c>
      <c r="H1627" s="158" t="s">
        <v>294</v>
      </c>
      <c r="I1627" s="158">
        <v>4.0268456375838924E-2</v>
      </c>
      <c r="J1627" s="158">
        <v>0.99999999999999978</v>
      </c>
      <c r="K1627" s="159">
        <v>447</v>
      </c>
      <c r="L1627" s="141"/>
      <c r="M1627" s="158" t="s">
        <v>294</v>
      </c>
      <c r="N1627" s="158" t="s">
        <v>294</v>
      </c>
      <c r="O1627" s="158">
        <v>0.17100000000000001</v>
      </c>
      <c r="P1627" s="158">
        <v>0.246</v>
      </c>
      <c r="Q1627" s="158">
        <v>0.33900000000000002</v>
      </c>
      <c r="R1627" s="158">
        <v>0.42799999999999999</v>
      </c>
      <c r="S1627" s="158">
        <v>0.128</v>
      </c>
      <c r="T1627" s="158">
        <v>0.19600000000000001</v>
      </c>
      <c r="U1627" s="158">
        <v>5.0000000000000001E-3</v>
      </c>
      <c r="V1627" s="158">
        <v>2.5999999999999999E-2</v>
      </c>
      <c r="W1627" s="158">
        <v>0.16700000000000001</v>
      </c>
      <c r="X1627" s="158">
        <v>0.24099999999999999</v>
      </c>
      <c r="Y1627" s="158" t="s">
        <v>294</v>
      </c>
      <c r="Z1627" s="158" t="s">
        <v>294</v>
      </c>
      <c r="AA1627" s="158">
        <v>2.5999999999999999E-2</v>
      </c>
      <c r="AB1627" s="158">
        <v>6.3E-2</v>
      </c>
    </row>
    <row r="1628" spans="1:28" x14ac:dyDescent="0.25">
      <c r="A1628" s="159" t="s">
        <v>5550</v>
      </c>
      <c r="B1628" s="158" t="s">
        <v>294</v>
      </c>
      <c r="C1628" s="158">
        <v>0.28207306711979607</v>
      </c>
      <c r="D1628" s="158">
        <v>0.22090059473237042</v>
      </c>
      <c r="E1628" s="158">
        <v>9.005947323704333E-2</v>
      </c>
      <c r="F1628" s="158">
        <v>7.6465590484282073E-2</v>
      </c>
      <c r="G1628" s="158">
        <v>0.29821580288870009</v>
      </c>
      <c r="H1628" s="158">
        <v>3.3984706881903144E-3</v>
      </c>
      <c r="I1628" s="158">
        <v>2.8887000849617671E-2</v>
      </c>
      <c r="J1628" s="158">
        <v>1</v>
      </c>
      <c r="K1628" s="159">
        <v>1177</v>
      </c>
      <c r="L1628" s="141"/>
      <c r="M1628" s="158" t="s">
        <v>294</v>
      </c>
      <c r="N1628" s="158" t="s">
        <v>294</v>
      </c>
      <c r="O1628" s="158">
        <v>0.25700000000000001</v>
      </c>
      <c r="P1628" s="158">
        <v>0.308</v>
      </c>
      <c r="Q1628" s="158">
        <v>0.19800000000000001</v>
      </c>
      <c r="R1628" s="158">
        <v>0.245</v>
      </c>
      <c r="S1628" s="158">
        <v>7.4999999999999997E-2</v>
      </c>
      <c r="T1628" s="158">
        <v>0.108</v>
      </c>
      <c r="U1628" s="158">
        <v>6.3E-2</v>
      </c>
      <c r="V1628" s="158">
        <v>9.2999999999999999E-2</v>
      </c>
      <c r="W1628" s="158">
        <v>0.27300000000000002</v>
      </c>
      <c r="X1628" s="158">
        <v>0.32500000000000001</v>
      </c>
      <c r="Y1628" s="158">
        <v>1E-3</v>
      </c>
      <c r="Z1628" s="158">
        <v>8.9999999999999993E-3</v>
      </c>
      <c r="AA1628" s="158">
        <v>2.1000000000000001E-2</v>
      </c>
      <c r="AB1628" s="158">
        <v>0.04</v>
      </c>
    </row>
    <row r="1629" spans="1:28" x14ac:dyDescent="0.25">
      <c r="A1629" s="159" t="s">
        <v>5551</v>
      </c>
      <c r="B1629" s="158" t="s">
        <v>294</v>
      </c>
      <c r="C1629" s="158">
        <v>0.59102244389027436</v>
      </c>
      <c r="D1629" s="158">
        <v>0.17206982543640897</v>
      </c>
      <c r="E1629" s="158">
        <v>8.9775561097256859E-2</v>
      </c>
      <c r="F1629" s="158">
        <v>1.9950124688279301E-2</v>
      </c>
      <c r="G1629" s="158">
        <v>9.4763092269326679E-2</v>
      </c>
      <c r="H1629" s="158" t="s">
        <v>294</v>
      </c>
      <c r="I1629" s="158">
        <v>3.2418952618453865E-2</v>
      </c>
      <c r="J1629" s="158">
        <v>0.99999999999999989</v>
      </c>
      <c r="K1629" s="159">
        <v>401</v>
      </c>
      <c r="L1629" s="141"/>
      <c r="M1629" s="158" t="s">
        <v>294</v>
      </c>
      <c r="N1629" s="158" t="s">
        <v>294</v>
      </c>
      <c r="O1629" s="158">
        <v>0.54200000000000004</v>
      </c>
      <c r="P1629" s="158">
        <v>0.63800000000000001</v>
      </c>
      <c r="Q1629" s="158">
        <v>0.13800000000000001</v>
      </c>
      <c r="R1629" s="158">
        <v>0.21199999999999999</v>
      </c>
      <c r="S1629" s="158">
        <v>6.6000000000000003E-2</v>
      </c>
      <c r="T1629" s="158">
        <v>0.122</v>
      </c>
      <c r="U1629" s="158">
        <v>0.01</v>
      </c>
      <c r="V1629" s="158">
        <v>3.9E-2</v>
      </c>
      <c r="W1629" s="158">
        <v>7.0000000000000007E-2</v>
      </c>
      <c r="X1629" s="158">
        <v>0.127</v>
      </c>
      <c r="Y1629" s="158" t="s">
        <v>294</v>
      </c>
      <c r="Z1629" s="158" t="s">
        <v>294</v>
      </c>
      <c r="AA1629" s="158">
        <v>1.9E-2</v>
      </c>
      <c r="AB1629" s="158">
        <v>5.5E-2</v>
      </c>
    </row>
    <row r="1630" spans="1:28" x14ac:dyDescent="0.25">
      <c r="A1630" s="159" t="s">
        <v>5552</v>
      </c>
      <c r="B1630" s="158" t="s">
        <v>294</v>
      </c>
      <c r="C1630" s="158">
        <v>0.52368758002560822</v>
      </c>
      <c r="D1630" s="158">
        <v>0.3053777208706786</v>
      </c>
      <c r="E1630" s="158">
        <v>6.4020486555697823E-2</v>
      </c>
      <c r="F1630" s="158">
        <v>6.4020486555697821E-3</v>
      </c>
      <c r="G1630" s="158">
        <v>7.6184379001280403E-2</v>
      </c>
      <c r="H1630" s="158">
        <v>2.5608194622279128E-3</v>
      </c>
      <c r="I1630" s="158">
        <v>2.176696542893726E-2</v>
      </c>
      <c r="J1630" s="158">
        <v>1</v>
      </c>
      <c r="K1630" s="159">
        <v>1562</v>
      </c>
      <c r="L1630" s="141"/>
      <c r="M1630" s="158" t="s">
        <v>294</v>
      </c>
      <c r="N1630" s="158" t="s">
        <v>294</v>
      </c>
      <c r="O1630" s="158">
        <v>0.499</v>
      </c>
      <c r="P1630" s="158">
        <v>0.54800000000000004</v>
      </c>
      <c r="Q1630" s="158">
        <v>0.28299999999999997</v>
      </c>
      <c r="R1630" s="158">
        <v>0.32900000000000001</v>
      </c>
      <c r="S1630" s="158">
        <v>5.2999999999999999E-2</v>
      </c>
      <c r="T1630" s="158">
        <v>7.6999999999999999E-2</v>
      </c>
      <c r="U1630" s="158">
        <v>3.0000000000000001E-3</v>
      </c>
      <c r="V1630" s="158">
        <v>1.2E-2</v>
      </c>
      <c r="W1630" s="158">
        <v>6.4000000000000001E-2</v>
      </c>
      <c r="X1630" s="158">
        <v>0.09</v>
      </c>
      <c r="Y1630" s="158">
        <v>1E-3</v>
      </c>
      <c r="Z1630" s="158">
        <v>7.0000000000000001E-3</v>
      </c>
      <c r="AA1630" s="158">
        <v>1.6E-2</v>
      </c>
      <c r="AB1630" s="158">
        <v>0.03</v>
      </c>
    </row>
    <row r="1631" spans="1:28" x14ac:dyDescent="0.25">
      <c r="A1631" s="159" t="s">
        <v>5553</v>
      </c>
      <c r="B1631" s="158" t="s">
        <v>294</v>
      </c>
      <c r="C1631" s="158">
        <v>0.39461883408071746</v>
      </c>
      <c r="D1631" s="158">
        <v>0.4349775784753363</v>
      </c>
      <c r="E1631" s="158">
        <v>0.11659192825112108</v>
      </c>
      <c r="F1631" s="158" t="s">
        <v>294</v>
      </c>
      <c r="G1631" s="158">
        <v>3.1390134529147982E-2</v>
      </c>
      <c r="H1631" s="158" t="s">
        <v>294</v>
      </c>
      <c r="I1631" s="158">
        <v>2.2421524663677129E-2</v>
      </c>
      <c r="J1631" s="158">
        <v>0.99999999999999989</v>
      </c>
      <c r="K1631" s="159">
        <v>223</v>
      </c>
      <c r="L1631" s="141"/>
      <c r="M1631" s="158" t="s">
        <v>294</v>
      </c>
      <c r="N1631" s="158" t="s">
        <v>294</v>
      </c>
      <c r="O1631" s="158">
        <v>0.33300000000000002</v>
      </c>
      <c r="P1631" s="158">
        <v>0.46</v>
      </c>
      <c r="Q1631" s="158">
        <v>0.372</v>
      </c>
      <c r="R1631" s="158">
        <v>0.501</v>
      </c>
      <c r="S1631" s="158">
        <v>8.1000000000000003E-2</v>
      </c>
      <c r="T1631" s="158">
        <v>0.16500000000000001</v>
      </c>
      <c r="U1631" s="158" t="s">
        <v>294</v>
      </c>
      <c r="V1631" s="158" t="s">
        <v>294</v>
      </c>
      <c r="W1631" s="158">
        <v>1.4999999999999999E-2</v>
      </c>
      <c r="X1631" s="158">
        <v>6.3E-2</v>
      </c>
      <c r="Y1631" s="158" t="s">
        <v>294</v>
      </c>
      <c r="Z1631" s="158" t="s">
        <v>294</v>
      </c>
      <c r="AA1631" s="158">
        <v>0.01</v>
      </c>
      <c r="AB1631" s="158">
        <v>5.0999999999999997E-2</v>
      </c>
    </row>
    <row r="1632" spans="1:28" x14ac:dyDescent="0.25">
      <c r="A1632" s="159" t="s">
        <v>5554</v>
      </c>
      <c r="B1632" s="158" t="s">
        <v>294</v>
      </c>
      <c r="C1632" s="158">
        <v>0.25109170305676853</v>
      </c>
      <c r="D1632" s="158">
        <v>0.4606986899563319</v>
      </c>
      <c r="E1632" s="158">
        <v>0.17467248908296942</v>
      </c>
      <c r="F1632" s="158">
        <v>3.9301310043668124E-2</v>
      </c>
      <c r="G1632" s="158">
        <v>6.1135371179039298E-2</v>
      </c>
      <c r="H1632" s="158" t="s">
        <v>294</v>
      </c>
      <c r="I1632" s="158">
        <v>1.3100436681222707E-2</v>
      </c>
      <c r="J1632" s="158">
        <v>1</v>
      </c>
      <c r="K1632" s="159">
        <v>458</v>
      </c>
      <c r="L1632" s="141"/>
      <c r="M1632" s="158" t="s">
        <v>294</v>
      </c>
      <c r="N1632" s="158" t="s">
        <v>294</v>
      </c>
      <c r="O1632" s="158">
        <v>0.214</v>
      </c>
      <c r="P1632" s="158">
        <v>0.29299999999999998</v>
      </c>
      <c r="Q1632" s="158">
        <v>0.41599999999999998</v>
      </c>
      <c r="R1632" s="158">
        <v>0.50600000000000001</v>
      </c>
      <c r="S1632" s="158">
        <v>0.14299999999999999</v>
      </c>
      <c r="T1632" s="158">
        <v>0.21199999999999999</v>
      </c>
      <c r="U1632" s="158">
        <v>2.5000000000000001E-2</v>
      </c>
      <c r="V1632" s="158">
        <v>6.0999999999999999E-2</v>
      </c>
      <c r="W1632" s="158">
        <v>4.2999999999999997E-2</v>
      </c>
      <c r="X1632" s="158">
        <v>8.6999999999999994E-2</v>
      </c>
      <c r="Y1632" s="158" t="s">
        <v>294</v>
      </c>
      <c r="Z1632" s="158" t="s">
        <v>294</v>
      </c>
      <c r="AA1632" s="158">
        <v>6.0000000000000001E-3</v>
      </c>
      <c r="AB1632" s="158">
        <v>2.8000000000000001E-2</v>
      </c>
    </row>
    <row r="1633" spans="1:28" x14ac:dyDescent="0.25">
      <c r="A1633" s="159" t="s">
        <v>5555</v>
      </c>
      <c r="B1633" s="158">
        <v>5.3756337927586946E-2</v>
      </c>
      <c r="C1633" s="158">
        <v>0.32998286081553951</v>
      </c>
      <c r="D1633" s="158">
        <v>0.24871456116546453</v>
      </c>
      <c r="E1633" s="158">
        <v>9.2676569306577167E-2</v>
      </c>
      <c r="F1633" s="158">
        <v>1.754981075483825E-2</v>
      </c>
      <c r="G1633" s="158">
        <v>0.23282510890523458</v>
      </c>
      <c r="H1633" s="158">
        <v>4.124116260801257E-3</v>
      </c>
      <c r="I1633" s="158">
        <v>2.0370634863957723E-2</v>
      </c>
      <c r="J1633" s="158">
        <v>1</v>
      </c>
      <c r="K1633" s="159">
        <v>56012</v>
      </c>
      <c r="L1633" s="141"/>
      <c r="M1633" s="158">
        <v>5.1999999999999998E-2</v>
      </c>
      <c r="N1633" s="158">
        <v>5.6000000000000001E-2</v>
      </c>
      <c r="O1633" s="158">
        <v>0.32600000000000001</v>
      </c>
      <c r="P1633" s="158">
        <v>0.33400000000000002</v>
      </c>
      <c r="Q1633" s="158">
        <v>0.245</v>
      </c>
      <c r="R1633" s="158">
        <v>0.252</v>
      </c>
      <c r="S1633" s="158">
        <v>0.09</v>
      </c>
      <c r="T1633" s="158">
        <v>9.5000000000000001E-2</v>
      </c>
      <c r="U1633" s="158">
        <v>1.6E-2</v>
      </c>
      <c r="V1633" s="158">
        <v>1.9E-2</v>
      </c>
      <c r="W1633" s="158">
        <v>0.22900000000000001</v>
      </c>
      <c r="X1633" s="158">
        <v>0.23599999999999999</v>
      </c>
      <c r="Y1633" s="158">
        <v>4.0000000000000001E-3</v>
      </c>
      <c r="Z1633" s="158">
        <v>5.0000000000000001E-3</v>
      </c>
      <c r="AA1633" s="158">
        <v>1.9E-2</v>
      </c>
      <c r="AB1633" s="158">
        <v>2.1999999999999999E-2</v>
      </c>
    </row>
    <row r="1634" spans="1:28" x14ac:dyDescent="0.25">
      <c r="A1634" s="159" t="s">
        <v>5556</v>
      </c>
      <c r="B1634" s="158" t="s">
        <v>294</v>
      </c>
      <c r="C1634" s="158">
        <v>0.14628297362110312</v>
      </c>
      <c r="D1634" s="158">
        <v>0.18225419664268586</v>
      </c>
      <c r="E1634" s="158">
        <v>0.10071942446043165</v>
      </c>
      <c r="F1634" s="158">
        <v>1.4388489208633094E-2</v>
      </c>
      <c r="G1634" s="158">
        <v>0.53237410071942448</v>
      </c>
      <c r="H1634" s="158">
        <v>7.1942446043165471E-3</v>
      </c>
      <c r="I1634" s="158">
        <v>1.6786570743405275E-2</v>
      </c>
      <c r="J1634" s="158">
        <v>1</v>
      </c>
      <c r="K1634" s="159">
        <v>417</v>
      </c>
      <c r="L1634" s="141"/>
      <c r="M1634" s="158" t="s">
        <v>294</v>
      </c>
      <c r="N1634" s="158" t="s">
        <v>294</v>
      </c>
      <c r="O1634" s="158">
        <v>0.11600000000000001</v>
      </c>
      <c r="P1634" s="158">
        <v>0.183</v>
      </c>
      <c r="Q1634" s="158">
        <v>0.14799999999999999</v>
      </c>
      <c r="R1634" s="158">
        <v>0.222</v>
      </c>
      <c r="S1634" s="158">
        <v>7.4999999999999997E-2</v>
      </c>
      <c r="T1634" s="158">
        <v>0.13300000000000001</v>
      </c>
      <c r="U1634" s="158">
        <v>7.0000000000000001E-3</v>
      </c>
      <c r="V1634" s="158">
        <v>3.1E-2</v>
      </c>
      <c r="W1634" s="158">
        <v>0.48399999999999999</v>
      </c>
      <c r="X1634" s="158">
        <v>0.57999999999999996</v>
      </c>
      <c r="Y1634" s="158">
        <v>2E-3</v>
      </c>
      <c r="Z1634" s="158">
        <v>2.1000000000000001E-2</v>
      </c>
      <c r="AA1634" s="158">
        <v>8.0000000000000002E-3</v>
      </c>
      <c r="AB1634" s="158">
        <v>3.4000000000000002E-2</v>
      </c>
    </row>
    <row r="1635" spans="1:28" x14ac:dyDescent="0.25">
      <c r="A1635" s="159" t="s">
        <v>5557</v>
      </c>
      <c r="B1635" s="158" t="s">
        <v>294</v>
      </c>
      <c r="C1635" s="158">
        <v>0.37956590788777128</v>
      </c>
      <c r="D1635" s="158">
        <v>0.28374801482265749</v>
      </c>
      <c r="E1635" s="158">
        <v>0.12652196929592377</v>
      </c>
      <c r="F1635" s="158">
        <v>1.5881418740074114E-2</v>
      </c>
      <c r="G1635" s="158">
        <v>0.17628374801482266</v>
      </c>
      <c r="H1635" s="158">
        <v>2.6469031233456856E-3</v>
      </c>
      <c r="I1635" s="158">
        <v>1.5352038115404976E-2</v>
      </c>
      <c r="J1635" s="158">
        <v>1</v>
      </c>
      <c r="K1635" s="159">
        <v>1889</v>
      </c>
      <c r="L1635" s="141"/>
      <c r="M1635" s="158" t="s">
        <v>294</v>
      </c>
      <c r="N1635" s="158" t="s">
        <v>294</v>
      </c>
      <c r="O1635" s="158">
        <v>0.35799999999999998</v>
      </c>
      <c r="P1635" s="158">
        <v>0.40200000000000002</v>
      </c>
      <c r="Q1635" s="158">
        <v>0.26400000000000001</v>
      </c>
      <c r="R1635" s="158">
        <v>0.30499999999999999</v>
      </c>
      <c r="S1635" s="158">
        <v>0.112</v>
      </c>
      <c r="T1635" s="158">
        <v>0.14199999999999999</v>
      </c>
      <c r="U1635" s="158">
        <v>1.0999999999999999E-2</v>
      </c>
      <c r="V1635" s="158">
        <v>2.3E-2</v>
      </c>
      <c r="W1635" s="158">
        <v>0.16</v>
      </c>
      <c r="X1635" s="158">
        <v>0.19400000000000001</v>
      </c>
      <c r="Y1635" s="158">
        <v>1E-3</v>
      </c>
      <c r="Z1635" s="158">
        <v>6.0000000000000001E-3</v>
      </c>
      <c r="AA1635" s="158">
        <v>1.0999999999999999E-2</v>
      </c>
      <c r="AB1635" s="158">
        <v>2.1999999999999999E-2</v>
      </c>
    </row>
    <row r="1636" spans="1:28" x14ac:dyDescent="0.25">
      <c r="A1636" s="159" t="s">
        <v>5558</v>
      </c>
      <c r="B1636" s="158" t="s">
        <v>294</v>
      </c>
      <c r="C1636" s="158">
        <v>2.0905923344947737E-2</v>
      </c>
      <c r="D1636" s="158">
        <v>0.17073170731707318</v>
      </c>
      <c r="E1636" s="158">
        <v>0.15795586527293845</v>
      </c>
      <c r="F1636" s="158">
        <v>2.6713124274099883E-2</v>
      </c>
      <c r="G1636" s="158">
        <v>0.60162601626016265</v>
      </c>
      <c r="H1636" s="158">
        <v>6.9686411149825784E-3</v>
      </c>
      <c r="I1636" s="158">
        <v>1.5098722415795587E-2</v>
      </c>
      <c r="J1636" s="158">
        <v>1.0000000000000002</v>
      </c>
      <c r="K1636" s="159">
        <v>861</v>
      </c>
      <c r="L1636" s="141"/>
      <c r="M1636" s="158" t="s">
        <v>294</v>
      </c>
      <c r="N1636" s="158" t="s">
        <v>294</v>
      </c>
      <c r="O1636" s="158">
        <v>1.2999999999999999E-2</v>
      </c>
      <c r="P1636" s="158">
        <v>3.3000000000000002E-2</v>
      </c>
      <c r="Q1636" s="158">
        <v>0.14699999999999999</v>
      </c>
      <c r="R1636" s="158">
        <v>0.19700000000000001</v>
      </c>
      <c r="S1636" s="158">
        <v>0.13500000000000001</v>
      </c>
      <c r="T1636" s="158">
        <v>0.184</v>
      </c>
      <c r="U1636" s="158">
        <v>1.7999999999999999E-2</v>
      </c>
      <c r="V1636" s="158">
        <v>0.04</v>
      </c>
      <c r="W1636" s="158">
        <v>0.56899999999999995</v>
      </c>
      <c r="X1636" s="158">
        <v>0.63400000000000001</v>
      </c>
      <c r="Y1636" s="158">
        <v>3.0000000000000001E-3</v>
      </c>
      <c r="Z1636" s="158">
        <v>1.4999999999999999E-2</v>
      </c>
      <c r="AA1636" s="158">
        <v>8.9999999999999993E-3</v>
      </c>
      <c r="AB1636" s="158">
        <v>2.5999999999999999E-2</v>
      </c>
    </row>
    <row r="1637" spans="1:28" x14ac:dyDescent="0.25">
      <c r="A1637" s="159" t="s">
        <v>5559</v>
      </c>
      <c r="B1637" s="158" t="s">
        <v>294</v>
      </c>
      <c r="C1637" s="158">
        <v>9.838998211091235E-2</v>
      </c>
      <c r="D1637" s="158">
        <v>0.18127608825283245</v>
      </c>
      <c r="E1637" s="158">
        <v>7.2748956469886703E-2</v>
      </c>
      <c r="F1637" s="158">
        <v>1.0137149672033392E-2</v>
      </c>
      <c r="G1637" s="158">
        <v>0.59511031604054865</v>
      </c>
      <c r="H1637" s="158">
        <v>1.6696481812760882E-2</v>
      </c>
      <c r="I1637" s="158">
        <v>2.564102564102564E-2</v>
      </c>
      <c r="J1637" s="158">
        <v>1</v>
      </c>
      <c r="K1637" s="159">
        <v>1677</v>
      </c>
      <c r="L1637" s="141"/>
      <c r="M1637" s="158" t="s">
        <v>294</v>
      </c>
      <c r="N1637" s="158" t="s">
        <v>294</v>
      </c>
      <c r="O1637" s="158">
        <v>8.5000000000000006E-2</v>
      </c>
      <c r="P1637" s="158">
        <v>0.114</v>
      </c>
      <c r="Q1637" s="158">
        <v>0.16400000000000001</v>
      </c>
      <c r="R1637" s="158">
        <v>0.2</v>
      </c>
      <c r="S1637" s="158">
        <v>6.0999999999999999E-2</v>
      </c>
      <c r="T1637" s="158">
        <v>8.5999999999999993E-2</v>
      </c>
      <c r="U1637" s="158">
        <v>6.0000000000000001E-3</v>
      </c>
      <c r="V1637" s="158">
        <v>1.6E-2</v>
      </c>
      <c r="W1637" s="158">
        <v>0.57099999999999995</v>
      </c>
      <c r="X1637" s="158">
        <v>0.61799999999999999</v>
      </c>
      <c r="Y1637" s="158">
        <v>1.2E-2</v>
      </c>
      <c r="Z1637" s="158">
        <v>2.4E-2</v>
      </c>
      <c r="AA1637" s="158">
        <v>1.9E-2</v>
      </c>
      <c r="AB1637" s="158">
        <v>3.4000000000000002E-2</v>
      </c>
    </row>
    <row r="1638" spans="1:28" x14ac:dyDescent="0.25">
      <c r="A1638" s="159" t="s">
        <v>5560</v>
      </c>
      <c r="B1638" s="158">
        <v>0.31403508771929822</v>
      </c>
      <c r="C1638" s="158">
        <v>0.21052631578947367</v>
      </c>
      <c r="D1638" s="158">
        <v>0.24210526315789474</v>
      </c>
      <c r="E1638" s="158">
        <v>8.771929824561403E-2</v>
      </c>
      <c r="F1638" s="158">
        <v>1.5789473684210527E-2</v>
      </c>
      <c r="G1638" s="158">
        <v>0.11403508771929824</v>
      </c>
      <c r="H1638" s="158" t="s">
        <v>294</v>
      </c>
      <c r="I1638" s="158">
        <v>1.5789473684210527E-2</v>
      </c>
      <c r="J1638" s="158">
        <v>1</v>
      </c>
      <c r="K1638" s="159">
        <v>570</v>
      </c>
      <c r="L1638" s="141"/>
      <c r="M1638" s="158">
        <v>0.27700000000000002</v>
      </c>
      <c r="N1638" s="158">
        <v>0.35299999999999998</v>
      </c>
      <c r="O1638" s="158">
        <v>0.17899999999999999</v>
      </c>
      <c r="P1638" s="158">
        <v>0.246</v>
      </c>
      <c r="Q1638" s="158">
        <v>0.20899999999999999</v>
      </c>
      <c r="R1638" s="158">
        <v>0.27900000000000003</v>
      </c>
      <c r="S1638" s="158">
        <v>6.7000000000000004E-2</v>
      </c>
      <c r="T1638" s="158">
        <v>0.114</v>
      </c>
      <c r="U1638" s="158">
        <v>8.0000000000000002E-3</v>
      </c>
      <c r="V1638" s="158">
        <v>0.03</v>
      </c>
      <c r="W1638" s="158">
        <v>0.09</v>
      </c>
      <c r="X1638" s="158">
        <v>0.14299999999999999</v>
      </c>
      <c r="Y1638" s="158" t="s">
        <v>294</v>
      </c>
      <c r="Z1638" s="158" t="s">
        <v>294</v>
      </c>
      <c r="AA1638" s="158">
        <v>8.0000000000000002E-3</v>
      </c>
      <c r="AB1638" s="158">
        <v>0.03</v>
      </c>
    </row>
    <row r="1639" spans="1:28" x14ac:dyDescent="0.25">
      <c r="A1639" s="159" t="s">
        <v>5561</v>
      </c>
      <c r="B1639" s="158">
        <v>0.29376114081996435</v>
      </c>
      <c r="C1639" s="158">
        <v>1.2477718360071302E-3</v>
      </c>
      <c r="D1639" s="158">
        <v>0.47023172905525845</v>
      </c>
      <c r="E1639" s="158">
        <v>0.16951871657754011</v>
      </c>
      <c r="F1639" s="158">
        <v>2.7985739750445632E-2</v>
      </c>
      <c r="G1639" s="158">
        <v>1.1408199643493761E-2</v>
      </c>
      <c r="H1639" s="158" t="s">
        <v>294</v>
      </c>
      <c r="I1639" s="158">
        <v>2.5846702317290554E-2</v>
      </c>
      <c r="J1639" s="158">
        <v>0.99999999999999989</v>
      </c>
      <c r="K1639" s="159">
        <v>5610</v>
      </c>
      <c r="L1639" s="141"/>
      <c r="M1639" s="158">
        <v>0.28199999999999997</v>
      </c>
      <c r="N1639" s="158">
        <v>0.30599999999999999</v>
      </c>
      <c r="O1639" s="158">
        <v>1E-3</v>
      </c>
      <c r="P1639" s="158">
        <v>3.0000000000000001E-3</v>
      </c>
      <c r="Q1639" s="158">
        <v>0.45700000000000002</v>
      </c>
      <c r="R1639" s="158">
        <v>0.48299999999999998</v>
      </c>
      <c r="S1639" s="158">
        <v>0.16</v>
      </c>
      <c r="T1639" s="158">
        <v>0.18</v>
      </c>
      <c r="U1639" s="158">
        <v>2.4E-2</v>
      </c>
      <c r="V1639" s="158">
        <v>3.3000000000000002E-2</v>
      </c>
      <c r="W1639" s="158">
        <v>8.9999999999999993E-3</v>
      </c>
      <c r="X1639" s="158">
        <v>1.4999999999999999E-2</v>
      </c>
      <c r="Y1639" s="158" t="s">
        <v>294</v>
      </c>
      <c r="Z1639" s="158" t="s">
        <v>294</v>
      </c>
      <c r="AA1639" s="158">
        <v>2.1999999999999999E-2</v>
      </c>
      <c r="AB1639" s="158">
        <v>0.03</v>
      </c>
    </row>
    <row r="1640" spans="1:28" x14ac:dyDescent="0.25">
      <c r="A1640" s="159" t="s">
        <v>5562</v>
      </c>
      <c r="B1640" s="158">
        <v>8.4909876359302847E-2</v>
      </c>
      <c r="C1640" s="158">
        <v>0.295694920303888</v>
      </c>
      <c r="D1640" s="158">
        <v>0.2429614181438999</v>
      </c>
      <c r="E1640" s="158">
        <v>7.1354089080887834E-2</v>
      </c>
      <c r="F1640" s="158">
        <v>3.2623268285416354E-2</v>
      </c>
      <c r="G1640" s="158">
        <v>0.25398480560107256</v>
      </c>
      <c r="H1640" s="158">
        <v>4.3199761656487409E-3</v>
      </c>
      <c r="I1640" s="158">
        <v>1.4151646059883808E-2</v>
      </c>
      <c r="J1640" s="158">
        <v>1</v>
      </c>
      <c r="K1640" s="159">
        <v>6713</v>
      </c>
      <c r="L1640" s="141"/>
      <c r="M1640" s="158">
        <v>7.8E-2</v>
      </c>
      <c r="N1640" s="158">
        <v>9.1999999999999998E-2</v>
      </c>
      <c r="O1640" s="158">
        <v>0.28499999999999998</v>
      </c>
      <c r="P1640" s="158">
        <v>0.307</v>
      </c>
      <c r="Q1640" s="158">
        <v>0.23300000000000001</v>
      </c>
      <c r="R1640" s="158">
        <v>0.253</v>
      </c>
      <c r="S1640" s="158">
        <v>6.5000000000000002E-2</v>
      </c>
      <c r="T1640" s="158">
        <v>7.8E-2</v>
      </c>
      <c r="U1640" s="158">
        <v>2.9000000000000001E-2</v>
      </c>
      <c r="V1640" s="158">
        <v>3.6999999999999998E-2</v>
      </c>
      <c r="W1640" s="158">
        <v>0.24399999999999999</v>
      </c>
      <c r="X1640" s="158">
        <v>0.26500000000000001</v>
      </c>
      <c r="Y1640" s="158">
        <v>3.0000000000000001E-3</v>
      </c>
      <c r="Z1640" s="158">
        <v>6.0000000000000001E-3</v>
      </c>
      <c r="AA1640" s="158">
        <v>1.2E-2</v>
      </c>
      <c r="AB1640" s="158">
        <v>1.7000000000000001E-2</v>
      </c>
    </row>
    <row r="1641" spans="1:28" x14ac:dyDescent="0.25">
      <c r="A1641" s="159" t="s">
        <v>5563</v>
      </c>
      <c r="B1641" s="158">
        <v>0.61451942740286303</v>
      </c>
      <c r="C1641" s="158">
        <v>0.18813905930470348</v>
      </c>
      <c r="D1641" s="158">
        <v>9.9182004089979556E-2</v>
      </c>
      <c r="E1641" s="158">
        <v>4.6012269938650305E-2</v>
      </c>
      <c r="F1641" s="158">
        <v>4.0899795501022499E-3</v>
      </c>
      <c r="G1641" s="158">
        <v>1.3292433537832311E-2</v>
      </c>
      <c r="H1641" s="158" t="s">
        <v>294</v>
      </c>
      <c r="I1641" s="158">
        <v>3.4764826175869123E-2</v>
      </c>
      <c r="J1641" s="158">
        <v>1</v>
      </c>
      <c r="K1641" s="159">
        <v>978</v>
      </c>
      <c r="L1641" s="141"/>
      <c r="M1641" s="158">
        <v>0.58399999999999996</v>
      </c>
      <c r="N1641" s="158">
        <v>0.64500000000000002</v>
      </c>
      <c r="O1641" s="158">
        <v>0.16500000000000001</v>
      </c>
      <c r="P1641" s="158">
        <v>0.214</v>
      </c>
      <c r="Q1641" s="158">
        <v>8.2000000000000003E-2</v>
      </c>
      <c r="R1641" s="158">
        <v>0.12</v>
      </c>
      <c r="S1641" s="158">
        <v>3.5000000000000003E-2</v>
      </c>
      <c r="T1641" s="158">
        <v>6.0999999999999999E-2</v>
      </c>
      <c r="U1641" s="158">
        <v>2E-3</v>
      </c>
      <c r="V1641" s="158">
        <v>0.01</v>
      </c>
      <c r="W1641" s="158">
        <v>8.0000000000000002E-3</v>
      </c>
      <c r="X1641" s="158">
        <v>2.3E-2</v>
      </c>
      <c r="Y1641" s="158" t="s">
        <v>294</v>
      </c>
      <c r="Z1641" s="158" t="s">
        <v>294</v>
      </c>
      <c r="AA1641" s="158">
        <v>2.5000000000000001E-2</v>
      </c>
      <c r="AB1641" s="158">
        <v>4.8000000000000001E-2</v>
      </c>
    </row>
    <row r="1642" spans="1:28" x14ac:dyDescent="0.25">
      <c r="A1642" s="159" t="s">
        <v>5564</v>
      </c>
      <c r="B1642" s="158">
        <v>0.28383128295254834</v>
      </c>
      <c r="C1642" s="158">
        <v>0.53288978157167965</v>
      </c>
      <c r="D1642" s="158">
        <v>8.5111724830529756E-2</v>
      </c>
      <c r="E1642" s="158">
        <v>2.1215164448907857E-2</v>
      </c>
      <c r="F1642" s="158">
        <v>6.2766758724579457E-4</v>
      </c>
      <c r="G1642" s="158">
        <v>5.573688174742656E-2</v>
      </c>
      <c r="H1642" s="158">
        <v>3.0128044187798142E-3</v>
      </c>
      <c r="I1642" s="158">
        <v>1.7574692442882251E-2</v>
      </c>
      <c r="J1642" s="158">
        <v>0.99999999999999989</v>
      </c>
      <c r="K1642" s="159">
        <v>7966</v>
      </c>
      <c r="L1642" s="141"/>
      <c r="M1642" s="158">
        <v>0.27400000000000002</v>
      </c>
      <c r="N1642" s="158">
        <v>0.29399999999999998</v>
      </c>
      <c r="O1642" s="158">
        <v>0.52200000000000002</v>
      </c>
      <c r="P1642" s="158">
        <v>0.54400000000000004</v>
      </c>
      <c r="Q1642" s="158">
        <v>7.9000000000000001E-2</v>
      </c>
      <c r="R1642" s="158">
        <v>9.0999999999999998E-2</v>
      </c>
      <c r="S1642" s="158">
        <v>1.7999999999999999E-2</v>
      </c>
      <c r="T1642" s="158">
        <v>2.5000000000000001E-2</v>
      </c>
      <c r="U1642" s="158">
        <v>0</v>
      </c>
      <c r="V1642" s="158">
        <v>1E-3</v>
      </c>
      <c r="W1642" s="158">
        <v>5.0999999999999997E-2</v>
      </c>
      <c r="X1642" s="158">
        <v>6.0999999999999999E-2</v>
      </c>
      <c r="Y1642" s="158">
        <v>2E-3</v>
      </c>
      <c r="Z1642" s="158">
        <v>4.0000000000000001E-3</v>
      </c>
      <c r="AA1642" s="158">
        <v>1.4999999999999999E-2</v>
      </c>
      <c r="AB1642" s="158">
        <v>2.1000000000000001E-2</v>
      </c>
    </row>
    <row r="1643" spans="1:28" x14ac:dyDescent="0.25">
      <c r="A1643" s="159" t="s">
        <v>5565</v>
      </c>
      <c r="B1643" s="158" t="s">
        <v>294</v>
      </c>
      <c r="C1643" s="158">
        <v>0.44468546637744033</v>
      </c>
      <c r="D1643" s="158">
        <v>0.34707158351409978</v>
      </c>
      <c r="E1643" s="158">
        <v>9.1106290672451198E-2</v>
      </c>
      <c r="F1643" s="158">
        <v>1.3015184381778741E-2</v>
      </c>
      <c r="G1643" s="158">
        <v>9.5444685466377438E-2</v>
      </c>
      <c r="H1643" s="158" t="s">
        <v>294</v>
      </c>
      <c r="I1643" s="158">
        <v>8.6767895878524948E-3</v>
      </c>
      <c r="J1643" s="158">
        <v>0.99999999999999989</v>
      </c>
      <c r="K1643" s="159">
        <v>461</v>
      </c>
      <c r="L1643" s="141"/>
      <c r="M1643" s="158" t="s">
        <v>294</v>
      </c>
      <c r="N1643" s="158" t="s">
        <v>294</v>
      </c>
      <c r="O1643" s="158">
        <v>0.4</v>
      </c>
      <c r="P1643" s="158">
        <v>0.49</v>
      </c>
      <c r="Q1643" s="158">
        <v>0.30499999999999999</v>
      </c>
      <c r="R1643" s="158">
        <v>0.39200000000000002</v>
      </c>
      <c r="S1643" s="158">
        <v>6.8000000000000005E-2</v>
      </c>
      <c r="T1643" s="158">
        <v>0.121</v>
      </c>
      <c r="U1643" s="158">
        <v>6.0000000000000001E-3</v>
      </c>
      <c r="V1643" s="158">
        <v>2.8000000000000001E-2</v>
      </c>
      <c r="W1643" s="158">
        <v>7.1999999999999995E-2</v>
      </c>
      <c r="X1643" s="158">
        <v>0.126</v>
      </c>
      <c r="Y1643" s="158" t="s">
        <v>294</v>
      </c>
      <c r="Z1643" s="158" t="s">
        <v>294</v>
      </c>
      <c r="AA1643" s="158">
        <v>3.0000000000000001E-3</v>
      </c>
      <c r="AB1643" s="158">
        <v>2.1999999999999999E-2</v>
      </c>
    </row>
    <row r="1644" spans="1:28" x14ac:dyDescent="0.25">
      <c r="A1644" s="159" t="s">
        <v>5566</v>
      </c>
      <c r="B1644" s="158" t="s">
        <v>294</v>
      </c>
      <c r="C1644" s="158">
        <v>0.29411764705882354</v>
      </c>
      <c r="D1644" s="158">
        <v>0.44117647058823528</v>
      </c>
      <c r="E1644" s="158">
        <v>0.12745098039215685</v>
      </c>
      <c r="F1644" s="158">
        <v>9.8039215686274508E-3</v>
      </c>
      <c r="G1644" s="158">
        <v>0.10784313725490197</v>
      </c>
      <c r="H1644" s="158" t="s">
        <v>294</v>
      </c>
      <c r="I1644" s="158">
        <v>1.9607843137254902E-2</v>
      </c>
      <c r="J1644" s="158">
        <v>1</v>
      </c>
      <c r="K1644" s="159">
        <v>102</v>
      </c>
      <c r="L1644" s="141"/>
      <c r="M1644" s="158" t="s">
        <v>294</v>
      </c>
      <c r="N1644" s="158" t="s">
        <v>294</v>
      </c>
      <c r="O1644" s="158">
        <v>0.214</v>
      </c>
      <c r="P1644" s="158">
        <v>0.38900000000000001</v>
      </c>
      <c r="Q1644" s="158">
        <v>0.34899999999999998</v>
      </c>
      <c r="R1644" s="158">
        <v>0.53800000000000003</v>
      </c>
      <c r="S1644" s="158">
        <v>7.5999999999999998E-2</v>
      </c>
      <c r="T1644" s="158">
        <v>0.20599999999999999</v>
      </c>
      <c r="U1644" s="158">
        <v>2E-3</v>
      </c>
      <c r="V1644" s="158">
        <v>5.2999999999999999E-2</v>
      </c>
      <c r="W1644" s="158">
        <v>6.0999999999999999E-2</v>
      </c>
      <c r="X1644" s="158">
        <v>0.183</v>
      </c>
      <c r="Y1644" s="158" t="s">
        <v>294</v>
      </c>
      <c r="Z1644" s="158" t="s">
        <v>294</v>
      </c>
      <c r="AA1644" s="158">
        <v>5.0000000000000001E-3</v>
      </c>
      <c r="AB1644" s="158">
        <v>6.9000000000000006E-2</v>
      </c>
    </row>
    <row r="1645" spans="1:28" x14ac:dyDescent="0.25">
      <c r="A1645" s="159" t="s">
        <v>5567</v>
      </c>
      <c r="B1645" s="158" t="s">
        <v>294</v>
      </c>
      <c r="C1645" s="158">
        <v>0.39260563380281688</v>
      </c>
      <c r="D1645" s="158">
        <v>0.23239436619718309</v>
      </c>
      <c r="E1645" s="158">
        <v>0.28169014084507044</v>
      </c>
      <c r="F1645" s="158">
        <v>3.5211267605633804E-3</v>
      </c>
      <c r="G1645" s="158">
        <v>6.8661971830985921E-2</v>
      </c>
      <c r="H1645" s="158">
        <v>7.0422535211267607E-3</v>
      </c>
      <c r="I1645" s="158">
        <v>1.4084507042253521E-2</v>
      </c>
      <c r="J1645" s="158">
        <v>1</v>
      </c>
      <c r="K1645" s="159">
        <v>568</v>
      </c>
      <c r="L1645" s="141"/>
      <c r="M1645" s="158" t="s">
        <v>294</v>
      </c>
      <c r="N1645" s="158" t="s">
        <v>294</v>
      </c>
      <c r="O1645" s="158">
        <v>0.35299999999999998</v>
      </c>
      <c r="P1645" s="158">
        <v>0.433</v>
      </c>
      <c r="Q1645" s="158">
        <v>0.2</v>
      </c>
      <c r="R1645" s="158">
        <v>0.26900000000000002</v>
      </c>
      <c r="S1645" s="158">
        <v>0.246</v>
      </c>
      <c r="T1645" s="158">
        <v>0.32</v>
      </c>
      <c r="U1645" s="158">
        <v>1E-3</v>
      </c>
      <c r="V1645" s="158">
        <v>1.2999999999999999E-2</v>
      </c>
      <c r="W1645" s="158">
        <v>5.0999999999999997E-2</v>
      </c>
      <c r="X1645" s="158">
        <v>9.1999999999999998E-2</v>
      </c>
      <c r="Y1645" s="158">
        <v>3.0000000000000001E-3</v>
      </c>
      <c r="Z1645" s="158">
        <v>1.7999999999999999E-2</v>
      </c>
      <c r="AA1645" s="158">
        <v>7.0000000000000001E-3</v>
      </c>
      <c r="AB1645" s="158">
        <v>2.8000000000000001E-2</v>
      </c>
    </row>
    <row r="1646" spans="1:28" x14ac:dyDescent="0.25">
      <c r="A1646" s="159" t="s">
        <v>5568</v>
      </c>
      <c r="B1646" s="158" t="s">
        <v>294</v>
      </c>
      <c r="C1646" s="158">
        <v>0.5344036697247706</v>
      </c>
      <c r="D1646" s="158">
        <v>0.28211009174311924</v>
      </c>
      <c r="E1646" s="158">
        <v>9.1743119266055051E-2</v>
      </c>
      <c r="F1646" s="158">
        <v>6.8807339449541288E-3</v>
      </c>
      <c r="G1646" s="158">
        <v>7.3394495412844041E-2</v>
      </c>
      <c r="H1646" s="158" t="s">
        <v>294</v>
      </c>
      <c r="I1646" s="158">
        <v>1.1467889908256881E-2</v>
      </c>
      <c r="J1646" s="158">
        <v>1</v>
      </c>
      <c r="K1646" s="159">
        <v>436</v>
      </c>
      <c r="L1646" s="141"/>
      <c r="M1646" s="158" t="s">
        <v>294</v>
      </c>
      <c r="N1646" s="158" t="s">
        <v>294</v>
      </c>
      <c r="O1646" s="158">
        <v>0.48699999999999999</v>
      </c>
      <c r="P1646" s="158">
        <v>0.58099999999999996</v>
      </c>
      <c r="Q1646" s="158">
        <v>0.24199999999999999</v>
      </c>
      <c r="R1646" s="158">
        <v>0.32600000000000001</v>
      </c>
      <c r="S1646" s="158">
        <v>6.8000000000000005E-2</v>
      </c>
      <c r="T1646" s="158">
        <v>0.123</v>
      </c>
      <c r="U1646" s="158">
        <v>2E-3</v>
      </c>
      <c r="V1646" s="158">
        <v>0.02</v>
      </c>
      <c r="W1646" s="158">
        <v>5.1999999999999998E-2</v>
      </c>
      <c r="X1646" s="158">
        <v>0.10199999999999999</v>
      </c>
      <c r="Y1646" s="158" t="s">
        <v>294</v>
      </c>
      <c r="Z1646" s="158" t="s">
        <v>294</v>
      </c>
      <c r="AA1646" s="158">
        <v>5.0000000000000001E-3</v>
      </c>
      <c r="AB1646" s="158">
        <v>2.7E-2</v>
      </c>
    </row>
    <row r="1647" spans="1:28" x14ac:dyDescent="0.25">
      <c r="A1647" s="159" t="s">
        <v>5569</v>
      </c>
      <c r="B1647" s="158" t="s">
        <v>294</v>
      </c>
      <c r="C1647" s="158">
        <v>0.38840579710144929</v>
      </c>
      <c r="D1647" s="158">
        <v>0.3188405797101449</v>
      </c>
      <c r="E1647" s="158">
        <v>0.17391304347826086</v>
      </c>
      <c r="F1647" s="158">
        <v>2.8985507246376812E-3</v>
      </c>
      <c r="G1647" s="158">
        <v>9.8550724637681164E-2</v>
      </c>
      <c r="H1647" s="158" t="s">
        <v>294</v>
      </c>
      <c r="I1647" s="158">
        <v>1.7391304347826087E-2</v>
      </c>
      <c r="J1647" s="158">
        <v>0.99999999999999989</v>
      </c>
      <c r="K1647" s="159">
        <v>345</v>
      </c>
      <c r="L1647" s="141"/>
      <c r="M1647" s="158" t="s">
        <v>294</v>
      </c>
      <c r="N1647" s="158" t="s">
        <v>294</v>
      </c>
      <c r="O1647" s="158">
        <v>0.33800000000000002</v>
      </c>
      <c r="P1647" s="158">
        <v>0.441</v>
      </c>
      <c r="Q1647" s="158">
        <v>0.27200000000000002</v>
      </c>
      <c r="R1647" s="158">
        <v>0.37</v>
      </c>
      <c r="S1647" s="158">
        <v>0.13800000000000001</v>
      </c>
      <c r="T1647" s="158">
        <v>0.217</v>
      </c>
      <c r="U1647" s="158">
        <v>1E-3</v>
      </c>
      <c r="V1647" s="158">
        <v>1.6E-2</v>
      </c>
      <c r="W1647" s="158">
        <v>7.0999999999999994E-2</v>
      </c>
      <c r="X1647" s="158">
        <v>0.13500000000000001</v>
      </c>
      <c r="Y1647" s="158" t="s">
        <v>294</v>
      </c>
      <c r="Z1647" s="158" t="s">
        <v>294</v>
      </c>
      <c r="AA1647" s="158">
        <v>8.0000000000000002E-3</v>
      </c>
      <c r="AB1647" s="158">
        <v>3.6999999999999998E-2</v>
      </c>
    </row>
    <row r="1648" spans="1:28" x14ac:dyDescent="0.25">
      <c r="A1648" s="159" t="s">
        <v>5570</v>
      </c>
      <c r="B1648" s="158" t="s">
        <v>294</v>
      </c>
      <c r="C1648" s="158">
        <v>0.16923076923076924</v>
      </c>
      <c r="D1648" s="158">
        <v>0.59423076923076923</v>
      </c>
      <c r="E1648" s="158">
        <v>0.12692307692307692</v>
      </c>
      <c r="F1648" s="158">
        <v>7.6923076923076927E-3</v>
      </c>
      <c r="G1648" s="158">
        <v>8.0769230769230774E-2</v>
      </c>
      <c r="H1648" s="158">
        <v>1.9230769230769232E-3</v>
      </c>
      <c r="I1648" s="158">
        <v>1.9230769230769232E-2</v>
      </c>
      <c r="J1648" s="158">
        <v>1</v>
      </c>
      <c r="K1648" s="159">
        <v>520</v>
      </c>
      <c r="L1648" s="141"/>
      <c r="M1648" s="158" t="s">
        <v>294</v>
      </c>
      <c r="N1648" s="158" t="s">
        <v>294</v>
      </c>
      <c r="O1648" s="158">
        <v>0.13900000000000001</v>
      </c>
      <c r="P1648" s="158">
        <v>0.20399999999999999</v>
      </c>
      <c r="Q1648" s="158">
        <v>0.55100000000000005</v>
      </c>
      <c r="R1648" s="158">
        <v>0.63600000000000001</v>
      </c>
      <c r="S1648" s="158">
        <v>0.10100000000000001</v>
      </c>
      <c r="T1648" s="158">
        <v>0.158</v>
      </c>
      <c r="U1648" s="158">
        <v>3.0000000000000001E-3</v>
      </c>
      <c r="V1648" s="158">
        <v>0.02</v>
      </c>
      <c r="W1648" s="158">
        <v>0.06</v>
      </c>
      <c r="X1648" s="158">
        <v>0.107</v>
      </c>
      <c r="Y1648" s="158">
        <v>0</v>
      </c>
      <c r="Z1648" s="158">
        <v>1.0999999999999999E-2</v>
      </c>
      <c r="AA1648" s="158">
        <v>0.01</v>
      </c>
      <c r="AB1648" s="158">
        <v>3.5000000000000003E-2</v>
      </c>
    </row>
    <row r="1649" spans="1:28" x14ac:dyDescent="0.25">
      <c r="A1649" s="159" t="s">
        <v>5571</v>
      </c>
      <c r="B1649" s="158" t="s">
        <v>294</v>
      </c>
      <c r="C1649" s="158">
        <v>0.32941176470588235</v>
      </c>
      <c r="D1649" s="158">
        <v>0.30882352941176472</v>
      </c>
      <c r="E1649" s="158">
        <v>0.13529411764705881</v>
      </c>
      <c r="F1649" s="158">
        <v>1.1764705882352941E-2</v>
      </c>
      <c r="G1649" s="158">
        <v>0.18529411764705883</v>
      </c>
      <c r="H1649" s="158" t="s">
        <v>294</v>
      </c>
      <c r="I1649" s="158">
        <v>2.9411764705882353E-2</v>
      </c>
      <c r="J1649" s="158">
        <v>0.99999999999999989</v>
      </c>
      <c r="K1649" s="159">
        <v>340</v>
      </c>
      <c r="L1649" s="141"/>
      <c r="M1649" s="158" t="s">
        <v>294</v>
      </c>
      <c r="N1649" s="158" t="s">
        <v>294</v>
      </c>
      <c r="O1649" s="158">
        <v>0.28199999999999997</v>
      </c>
      <c r="P1649" s="158">
        <v>0.38100000000000001</v>
      </c>
      <c r="Q1649" s="158">
        <v>0.26200000000000001</v>
      </c>
      <c r="R1649" s="158">
        <v>0.36</v>
      </c>
      <c r="S1649" s="158">
        <v>0.10299999999999999</v>
      </c>
      <c r="T1649" s="158">
        <v>0.17599999999999999</v>
      </c>
      <c r="U1649" s="158">
        <v>5.0000000000000001E-3</v>
      </c>
      <c r="V1649" s="158">
        <v>0.03</v>
      </c>
      <c r="W1649" s="158">
        <v>0.14799999999999999</v>
      </c>
      <c r="X1649" s="158">
        <v>0.23</v>
      </c>
      <c r="Y1649" s="158" t="s">
        <v>294</v>
      </c>
      <c r="Z1649" s="158" t="s">
        <v>294</v>
      </c>
      <c r="AA1649" s="158">
        <v>1.6E-2</v>
      </c>
      <c r="AB1649" s="158">
        <v>5.2999999999999999E-2</v>
      </c>
    </row>
    <row r="1650" spans="1:28" x14ac:dyDescent="0.25">
      <c r="A1650" s="159" t="s">
        <v>5572</v>
      </c>
      <c r="B1650" s="158" t="s">
        <v>294</v>
      </c>
      <c r="C1650" s="158">
        <v>0.22885245901639345</v>
      </c>
      <c r="D1650" s="158">
        <v>0.29836065573770493</v>
      </c>
      <c r="E1650" s="158">
        <v>0.17245901639344263</v>
      </c>
      <c r="F1650" s="158">
        <v>1.180327868852459E-2</v>
      </c>
      <c r="G1650" s="158">
        <v>0.26426229508196719</v>
      </c>
      <c r="H1650" s="158">
        <v>5.9016393442622951E-3</v>
      </c>
      <c r="I1650" s="158">
        <v>1.8360655737704918E-2</v>
      </c>
      <c r="J1650" s="158">
        <v>1</v>
      </c>
      <c r="K1650" s="159">
        <v>1525</v>
      </c>
      <c r="L1650" s="141"/>
      <c r="M1650" s="158" t="s">
        <v>294</v>
      </c>
      <c r="N1650" s="158" t="s">
        <v>294</v>
      </c>
      <c r="O1650" s="158">
        <v>0.20799999999999999</v>
      </c>
      <c r="P1650" s="158">
        <v>0.251</v>
      </c>
      <c r="Q1650" s="158">
        <v>0.27600000000000002</v>
      </c>
      <c r="R1650" s="158">
        <v>0.32200000000000001</v>
      </c>
      <c r="S1650" s="158">
        <v>0.154</v>
      </c>
      <c r="T1650" s="158">
        <v>0.192</v>
      </c>
      <c r="U1650" s="158">
        <v>7.0000000000000001E-3</v>
      </c>
      <c r="V1650" s="158">
        <v>1.9E-2</v>
      </c>
      <c r="W1650" s="158">
        <v>0.24299999999999999</v>
      </c>
      <c r="X1650" s="158">
        <v>0.28699999999999998</v>
      </c>
      <c r="Y1650" s="158">
        <v>3.0000000000000001E-3</v>
      </c>
      <c r="Z1650" s="158">
        <v>1.0999999999999999E-2</v>
      </c>
      <c r="AA1650" s="158">
        <v>1.2999999999999999E-2</v>
      </c>
      <c r="AB1650" s="158">
        <v>2.5999999999999999E-2</v>
      </c>
    </row>
    <row r="1651" spans="1:28" x14ac:dyDescent="0.25">
      <c r="A1651" s="159" t="s">
        <v>5573</v>
      </c>
      <c r="B1651" s="158" t="s">
        <v>294</v>
      </c>
      <c r="C1651" s="158">
        <v>3.406813627254509E-2</v>
      </c>
      <c r="D1651" s="158">
        <v>0.23046092184368738</v>
      </c>
      <c r="E1651" s="158">
        <v>0.10821643286573146</v>
      </c>
      <c r="F1651" s="158">
        <v>3.2064128256513023E-2</v>
      </c>
      <c r="G1651" s="158">
        <v>0.56513026052104209</v>
      </c>
      <c r="H1651" s="158">
        <v>2.004008016032064E-3</v>
      </c>
      <c r="I1651" s="158">
        <v>2.8056112224448898E-2</v>
      </c>
      <c r="J1651" s="158">
        <v>1</v>
      </c>
      <c r="K1651" s="159">
        <v>499</v>
      </c>
      <c r="L1651" s="141"/>
      <c r="M1651" s="158" t="s">
        <v>294</v>
      </c>
      <c r="N1651" s="158" t="s">
        <v>294</v>
      </c>
      <c r="O1651" s="158">
        <v>2.1000000000000001E-2</v>
      </c>
      <c r="P1651" s="158">
        <v>5.3999999999999999E-2</v>
      </c>
      <c r="Q1651" s="158">
        <v>0.19600000000000001</v>
      </c>
      <c r="R1651" s="158">
        <v>0.26900000000000002</v>
      </c>
      <c r="S1651" s="158">
        <v>8.4000000000000005E-2</v>
      </c>
      <c r="T1651" s="158">
        <v>0.13900000000000001</v>
      </c>
      <c r="U1651" s="158">
        <v>0.02</v>
      </c>
      <c r="V1651" s="158">
        <v>5.0999999999999997E-2</v>
      </c>
      <c r="W1651" s="158">
        <v>0.52100000000000002</v>
      </c>
      <c r="X1651" s="158">
        <v>0.60799999999999998</v>
      </c>
      <c r="Y1651" s="158">
        <v>0</v>
      </c>
      <c r="Z1651" s="158">
        <v>1.0999999999999999E-2</v>
      </c>
      <c r="AA1651" s="158">
        <v>1.7000000000000001E-2</v>
      </c>
      <c r="AB1651" s="158">
        <v>4.7E-2</v>
      </c>
    </row>
    <row r="1652" spans="1:28" x14ac:dyDescent="0.25">
      <c r="A1652" s="159" t="s">
        <v>5574</v>
      </c>
      <c r="B1652" s="158" t="s">
        <v>294</v>
      </c>
      <c r="C1652" s="158">
        <v>0.17009345794392525</v>
      </c>
      <c r="D1652" s="158">
        <v>0.41682242990654206</v>
      </c>
      <c r="E1652" s="158">
        <v>8.9719626168224292E-2</v>
      </c>
      <c r="F1652" s="158">
        <v>5.6074766355140183E-3</v>
      </c>
      <c r="G1652" s="158">
        <v>0.25420560747663551</v>
      </c>
      <c r="H1652" s="158">
        <v>1.869158878504673E-3</v>
      </c>
      <c r="I1652" s="158">
        <v>6.1682242990654203E-2</v>
      </c>
      <c r="J1652" s="158">
        <v>0.99999999999999989</v>
      </c>
      <c r="K1652" s="159">
        <v>535</v>
      </c>
      <c r="L1652" s="141"/>
      <c r="M1652" s="158" t="s">
        <v>294</v>
      </c>
      <c r="N1652" s="158" t="s">
        <v>294</v>
      </c>
      <c r="O1652" s="158">
        <v>0.14099999999999999</v>
      </c>
      <c r="P1652" s="158">
        <v>0.20399999999999999</v>
      </c>
      <c r="Q1652" s="158">
        <v>0.376</v>
      </c>
      <c r="R1652" s="158">
        <v>0.45900000000000002</v>
      </c>
      <c r="S1652" s="158">
        <v>6.8000000000000005E-2</v>
      </c>
      <c r="T1652" s="158">
        <v>0.11700000000000001</v>
      </c>
      <c r="U1652" s="158">
        <v>2E-3</v>
      </c>
      <c r="V1652" s="158">
        <v>1.6E-2</v>
      </c>
      <c r="W1652" s="158">
        <v>0.219</v>
      </c>
      <c r="X1652" s="158">
        <v>0.29299999999999998</v>
      </c>
      <c r="Y1652" s="158">
        <v>0</v>
      </c>
      <c r="Z1652" s="158">
        <v>1.0999999999999999E-2</v>
      </c>
      <c r="AA1652" s="158">
        <v>4.3999999999999997E-2</v>
      </c>
      <c r="AB1652" s="158">
        <v>8.5000000000000006E-2</v>
      </c>
    </row>
    <row r="1653" spans="1:28" x14ac:dyDescent="0.25">
      <c r="A1653" s="159" t="s">
        <v>5575</v>
      </c>
      <c r="B1653" s="158" t="s">
        <v>294</v>
      </c>
      <c r="C1653" s="158">
        <v>5.829596412556054E-2</v>
      </c>
      <c r="D1653" s="158">
        <v>0.17937219730941703</v>
      </c>
      <c r="E1653" s="158">
        <v>0.13901345291479822</v>
      </c>
      <c r="F1653" s="158">
        <v>5.3811659192825115E-2</v>
      </c>
      <c r="G1653" s="158">
        <v>0.54260089686098656</v>
      </c>
      <c r="H1653" s="158" t="s">
        <v>294</v>
      </c>
      <c r="I1653" s="158">
        <v>2.6905829596412557E-2</v>
      </c>
      <c r="J1653" s="158">
        <v>0.99999999999999989</v>
      </c>
      <c r="K1653" s="159">
        <v>223</v>
      </c>
      <c r="L1653" s="141"/>
      <c r="M1653" s="158" t="s">
        <v>294</v>
      </c>
      <c r="N1653" s="158" t="s">
        <v>294</v>
      </c>
      <c r="O1653" s="158">
        <v>3.4000000000000002E-2</v>
      </c>
      <c r="P1653" s="158">
        <v>9.7000000000000003E-2</v>
      </c>
      <c r="Q1653" s="158">
        <v>0.13500000000000001</v>
      </c>
      <c r="R1653" s="158">
        <v>0.23499999999999999</v>
      </c>
      <c r="S1653" s="158">
        <v>0.1</v>
      </c>
      <c r="T1653" s="158">
        <v>0.191</v>
      </c>
      <c r="U1653" s="158">
        <v>3.1E-2</v>
      </c>
      <c r="V1653" s="158">
        <v>9.1999999999999998E-2</v>
      </c>
      <c r="W1653" s="158">
        <v>0.47699999999999998</v>
      </c>
      <c r="X1653" s="158">
        <v>0.60699999999999998</v>
      </c>
      <c r="Y1653" s="158" t="s">
        <v>294</v>
      </c>
      <c r="Z1653" s="158" t="s">
        <v>294</v>
      </c>
      <c r="AA1653" s="158">
        <v>1.2E-2</v>
      </c>
      <c r="AB1653" s="158">
        <v>5.7000000000000002E-2</v>
      </c>
    </row>
    <row r="1654" spans="1:28" x14ac:dyDescent="0.25">
      <c r="A1654" s="159" t="s">
        <v>5576</v>
      </c>
      <c r="B1654" s="158" t="s">
        <v>294</v>
      </c>
      <c r="C1654" s="158">
        <v>0.10996563573883161</v>
      </c>
      <c r="D1654" s="158">
        <v>0.26975945017182129</v>
      </c>
      <c r="E1654" s="158">
        <v>0.15292096219931273</v>
      </c>
      <c r="F1654" s="158">
        <v>1.2027491408934709E-2</v>
      </c>
      <c r="G1654" s="158">
        <v>0.42439862542955326</v>
      </c>
      <c r="H1654" s="158">
        <v>5.1546391752577319E-3</v>
      </c>
      <c r="I1654" s="158">
        <v>2.5773195876288658E-2</v>
      </c>
      <c r="J1654" s="158">
        <v>0.99999999999999989</v>
      </c>
      <c r="K1654" s="159">
        <v>582</v>
      </c>
      <c r="L1654" s="141"/>
      <c r="M1654" s="158" t="s">
        <v>294</v>
      </c>
      <c r="N1654" s="158" t="s">
        <v>294</v>
      </c>
      <c r="O1654" s="158">
        <v>8.6999999999999994E-2</v>
      </c>
      <c r="P1654" s="158">
        <v>0.13800000000000001</v>
      </c>
      <c r="Q1654" s="158">
        <v>0.23499999999999999</v>
      </c>
      <c r="R1654" s="158">
        <v>0.307</v>
      </c>
      <c r="S1654" s="158">
        <v>0.126</v>
      </c>
      <c r="T1654" s="158">
        <v>0.184</v>
      </c>
      <c r="U1654" s="158">
        <v>6.0000000000000001E-3</v>
      </c>
      <c r="V1654" s="158">
        <v>2.5000000000000001E-2</v>
      </c>
      <c r="W1654" s="158">
        <v>0.38500000000000001</v>
      </c>
      <c r="X1654" s="158">
        <v>0.46500000000000002</v>
      </c>
      <c r="Y1654" s="158">
        <v>2E-3</v>
      </c>
      <c r="Z1654" s="158">
        <v>1.4999999999999999E-2</v>
      </c>
      <c r="AA1654" s="158">
        <v>1.6E-2</v>
      </c>
      <c r="AB1654" s="158">
        <v>4.2000000000000003E-2</v>
      </c>
    </row>
    <row r="1655" spans="1:28" x14ac:dyDescent="0.25">
      <c r="A1655" s="159" t="s">
        <v>5577</v>
      </c>
      <c r="B1655" s="158" t="s">
        <v>294</v>
      </c>
      <c r="C1655" s="158">
        <v>0.28218233685962202</v>
      </c>
      <c r="D1655" s="158">
        <v>0.20943777487222157</v>
      </c>
      <c r="E1655" s="158">
        <v>0.1118507072387971</v>
      </c>
      <c r="F1655" s="158">
        <v>1.2718411981457269E-2</v>
      </c>
      <c r="G1655" s="158">
        <v>0.36110780934268394</v>
      </c>
      <c r="H1655" s="158">
        <v>4.9922738618804231E-3</v>
      </c>
      <c r="I1655" s="158">
        <v>1.7710685843337692E-2</v>
      </c>
      <c r="J1655" s="158">
        <v>1</v>
      </c>
      <c r="K1655" s="159">
        <v>8413</v>
      </c>
      <c r="L1655" s="141"/>
      <c r="M1655" s="158" t="s">
        <v>294</v>
      </c>
      <c r="N1655" s="158" t="s">
        <v>294</v>
      </c>
      <c r="O1655" s="158">
        <v>0.27300000000000002</v>
      </c>
      <c r="P1655" s="158">
        <v>0.29199999999999998</v>
      </c>
      <c r="Q1655" s="158">
        <v>0.20100000000000001</v>
      </c>
      <c r="R1655" s="158">
        <v>0.218</v>
      </c>
      <c r="S1655" s="158">
        <v>0.105</v>
      </c>
      <c r="T1655" s="158">
        <v>0.11899999999999999</v>
      </c>
      <c r="U1655" s="158">
        <v>1.0999999999999999E-2</v>
      </c>
      <c r="V1655" s="158">
        <v>1.4999999999999999E-2</v>
      </c>
      <c r="W1655" s="158">
        <v>0.35099999999999998</v>
      </c>
      <c r="X1655" s="158">
        <v>0.371</v>
      </c>
      <c r="Y1655" s="158">
        <v>4.0000000000000001E-3</v>
      </c>
      <c r="Z1655" s="158">
        <v>7.0000000000000001E-3</v>
      </c>
      <c r="AA1655" s="158">
        <v>1.4999999999999999E-2</v>
      </c>
      <c r="AB1655" s="158">
        <v>2.1000000000000001E-2</v>
      </c>
    </row>
    <row r="1656" spans="1:28" x14ac:dyDescent="0.25">
      <c r="A1656" s="159" t="s">
        <v>5578</v>
      </c>
      <c r="B1656" s="158" t="s">
        <v>294</v>
      </c>
      <c r="C1656" s="158">
        <v>0.74576271186440679</v>
      </c>
      <c r="D1656" s="158">
        <v>0.13559322033898305</v>
      </c>
      <c r="E1656" s="158">
        <v>1.6949152542372881E-2</v>
      </c>
      <c r="F1656" s="158" t="s">
        <v>294</v>
      </c>
      <c r="G1656" s="158">
        <v>8.4745762711864403E-2</v>
      </c>
      <c r="H1656" s="158" t="s">
        <v>294</v>
      </c>
      <c r="I1656" s="158">
        <v>1.6949152542372881E-2</v>
      </c>
      <c r="J1656" s="158">
        <v>0.99999999999999989</v>
      </c>
      <c r="K1656" s="159">
        <v>59</v>
      </c>
      <c r="L1656" s="141"/>
      <c r="M1656" s="158" t="s">
        <v>294</v>
      </c>
      <c r="N1656" s="158" t="s">
        <v>294</v>
      </c>
      <c r="O1656" s="158">
        <v>0.622</v>
      </c>
      <c r="P1656" s="158">
        <v>0.83899999999999997</v>
      </c>
      <c r="Q1656" s="158">
        <v>7.0000000000000007E-2</v>
      </c>
      <c r="R1656" s="158">
        <v>0.245</v>
      </c>
      <c r="S1656" s="158">
        <v>3.0000000000000001E-3</v>
      </c>
      <c r="T1656" s="158">
        <v>0.09</v>
      </c>
      <c r="U1656" s="158" t="s">
        <v>294</v>
      </c>
      <c r="V1656" s="158" t="s">
        <v>294</v>
      </c>
      <c r="W1656" s="158">
        <v>3.6999999999999998E-2</v>
      </c>
      <c r="X1656" s="158">
        <v>0.184</v>
      </c>
      <c r="Y1656" s="158" t="s">
        <v>294</v>
      </c>
      <c r="Z1656" s="158" t="s">
        <v>294</v>
      </c>
      <c r="AA1656" s="158">
        <v>3.0000000000000001E-3</v>
      </c>
      <c r="AB1656" s="158">
        <v>0.09</v>
      </c>
    </row>
    <row r="1657" spans="1:28" x14ac:dyDescent="0.25">
      <c r="A1657" s="159" t="s">
        <v>5579</v>
      </c>
      <c r="B1657" s="158" t="s">
        <v>294</v>
      </c>
      <c r="C1657" s="158">
        <v>0.54130434782608694</v>
      </c>
      <c r="D1657" s="158">
        <v>0.31521739130434784</v>
      </c>
      <c r="E1657" s="158">
        <v>6.0869565217391307E-2</v>
      </c>
      <c r="F1657" s="158">
        <v>4.3478260869565218E-3</v>
      </c>
      <c r="G1657" s="158">
        <v>2.2826086956521739E-2</v>
      </c>
      <c r="H1657" s="158" t="s">
        <v>294</v>
      </c>
      <c r="I1657" s="158">
        <v>5.5434782608695651E-2</v>
      </c>
      <c r="J1657" s="158">
        <v>0.99999999999999989</v>
      </c>
      <c r="K1657" s="159">
        <v>1840</v>
      </c>
      <c r="L1657" s="141"/>
      <c r="M1657" s="158" t="s">
        <v>294</v>
      </c>
      <c r="N1657" s="158" t="s">
        <v>294</v>
      </c>
      <c r="O1657" s="158">
        <v>0.51800000000000002</v>
      </c>
      <c r="P1657" s="158">
        <v>0.56399999999999995</v>
      </c>
      <c r="Q1657" s="158">
        <v>0.29399999999999998</v>
      </c>
      <c r="R1657" s="158">
        <v>0.33700000000000002</v>
      </c>
      <c r="S1657" s="158">
        <v>5.0999999999999997E-2</v>
      </c>
      <c r="T1657" s="158">
        <v>7.2999999999999995E-2</v>
      </c>
      <c r="U1657" s="158">
        <v>2E-3</v>
      </c>
      <c r="V1657" s="158">
        <v>8.9999999999999993E-3</v>
      </c>
      <c r="W1657" s="158">
        <v>1.7000000000000001E-2</v>
      </c>
      <c r="X1657" s="158">
        <v>3.1E-2</v>
      </c>
      <c r="Y1657" s="158" t="s">
        <v>294</v>
      </c>
      <c r="Z1657" s="158" t="s">
        <v>294</v>
      </c>
      <c r="AA1657" s="158">
        <v>4.5999999999999999E-2</v>
      </c>
      <c r="AB1657" s="158">
        <v>6.7000000000000004E-2</v>
      </c>
    </row>
    <row r="1658" spans="1:28" x14ac:dyDescent="0.25">
      <c r="A1658" s="159" t="s">
        <v>5580</v>
      </c>
      <c r="B1658" s="158" t="s">
        <v>294</v>
      </c>
      <c r="C1658" s="158">
        <v>1.0025062656641603E-2</v>
      </c>
      <c r="D1658" s="158">
        <v>0.2857142857142857</v>
      </c>
      <c r="E1658" s="158">
        <v>0.18796992481203006</v>
      </c>
      <c r="F1658" s="158">
        <v>2.0050125313283207E-2</v>
      </c>
      <c r="G1658" s="158">
        <v>0.46115288220551376</v>
      </c>
      <c r="H1658" s="158">
        <v>5.0125313283208017E-3</v>
      </c>
      <c r="I1658" s="158">
        <v>3.007518796992481E-2</v>
      </c>
      <c r="J1658" s="158">
        <v>0.99999999999999989</v>
      </c>
      <c r="K1658" s="159">
        <v>399</v>
      </c>
      <c r="L1658" s="141"/>
      <c r="M1658" s="158" t="s">
        <v>294</v>
      </c>
      <c r="N1658" s="158" t="s">
        <v>294</v>
      </c>
      <c r="O1658" s="158">
        <v>4.0000000000000001E-3</v>
      </c>
      <c r="P1658" s="158">
        <v>2.5000000000000001E-2</v>
      </c>
      <c r="Q1658" s="158">
        <v>0.24399999999999999</v>
      </c>
      <c r="R1658" s="158">
        <v>0.33200000000000002</v>
      </c>
      <c r="S1658" s="158">
        <v>0.153</v>
      </c>
      <c r="T1658" s="158">
        <v>0.22900000000000001</v>
      </c>
      <c r="U1658" s="158">
        <v>0.01</v>
      </c>
      <c r="V1658" s="158">
        <v>3.9E-2</v>
      </c>
      <c r="W1658" s="158">
        <v>0.41299999999999998</v>
      </c>
      <c r="X1658" s="158">
        <v>0.51</v>
      </c>
      <c r="Y1658" s="158">
        <v>1E-3</v>
      </c>
      <c r="Z1658" s="158">
        <v>1.7999999999999999E-2</v>
      </c>
      <c r="AA1658" s="158">
        <v>1.7000000000000001E-2</v>
      </c>
      <c r="AB1658" s="158">
        <v>5.1999999999999998E-2</v>
      </c>
    </row>
    <row r="1659" spans="1:28" x14ac:dyDescent="0.25">
      <c r="A1659" s="159" t="s">
        <v>5581</v>
      </c>
      <c r="B1659" s="158" t="s">
        <v>294</v>
      </c>
      <c r="C1659" s="158">
        <v>0.18973214285714285</v>
      </c>
      <c r="D1659" s="158">
        <v>0.25669642857142855</v>
      </c>
      <c r="E1659" s="158">
        <v>0.16071428571428573</v>
      </c>
      <c r="F1659" s="158">
        <v>2.2321428571428572E-2</v>
      </c>
      <c r="G1659" s="158">
        <v>0.3638392857142857</v>
      </c>
      <c r="H1659" s="158">
        <v>2.232142857142857E-3</v>
      </c>
      <c r="I1659" s="158">
        <v>4.464285714285714E-3</v>
      </c>
      <c r="J1659" s="158">
        <v>1</v>
      </c>
      <c r="K1659" s="159">
        <v>448</v>
      </c>
      <c r="L1659" s="141"/>
      <c r="M1659" s="158" t="s">
        <v>294</v>
      </c>
      <c r="N1659" s="158" t="s">
        <v>294</v>
      </c>
      <c r="O1659" s="158">
        <v>0.156</v>
      </c>
      <c r="P1659" s="158">
        <v>0.22900000000000001</v>
      </c>
      <c r="Q1659" s="158">
        <v>0.218</v>
      </c>
      <c r="R1659" s="158">
        <v>0.29899999999999999</v>
      </c>
      <c r="S1659" s="158">
        <v>0.13</v>
      </c>
      <c r="T1659" s="158">
        <v>0.19800000000000001</v>
      </c>
      <c r="U1659" s="158">
        <v>1.2E-2</v>
      </c>
      <c r="V1659" s="158">
        <v>4.1000000000000002E-2</v>
      </c>
      <c r="W1659" s="158">
        <v>0.32100000000000001</v>
      </c>
      <c r="X1659" s="158">
        <v>0.40899999999999997</v>
      </c>
      <c r="Y1659" s="158">
        <v>0</v>
      </c>
      <c r="Z1659" s="158">
        <v>1.2999999999999999E-2</v>
      </c>
      <c r="AA1659" s="158">
        <v>1E-3</v>
      </c>
      <c r="AB1659" s="158">
        <v>1.6E-2</v>
      </c>
    </row>
    <row r="1660" spans="1:28" x14ac:dyDescent="0.25">
      <c r="A1660" s="159" t="s">
        <v>5582</v>
      </c>
      <c r="B1660" s="158" t="s">
        <v>294</v>
      </c>
      <c r="C1660" s="158">
        <v>0.16258064516129031</v>
      </c>
      <c r="D1660" s="158">
        <v>0.35096774193548386</v>
      </c>
      <c r="E1660" s="158">
        <v>0.10967741935483871</v>
      </c>
      <c r="F1660" s="158">
        <v>1.5483870967741935E-2</v>
      </c>
      <c r="G1660" s="158">
        <v>0.33419354838709675</v>
      </c>
      <c r="H1660" s="158">
        <v>2.5806451612903226E-3</v>
      </c>
      <c r="I1660" s="158">
        <v>2.4516129032258065E-2</v>
      </c>
      <c r="J1660" s="158">
        <v>1</v>
      </c>
      <c r="K1660" s="159">
        <v>775</v>
      </c>
      <c r="L1660" s="141"/>
      <c r="M1660" s="158" t="s">
        <v>294</v>
      </c>
      <c r="N1660" s="158" t="s">
        <v>294</v>
      </c>
      <c r="O1660" s="158">
        <v>0.13800000000000001</v>
      </c>
      <c r="P1660" s="158">
        <v>0.19</v>
      </c>
      <c r="Q1660" s="158">
        <v>0.318</v>
      </c>
      <c r="R1660" s="158">
        <v>0.38500000000000001</v>
      </c>
      <c r="S1660" s="158">
        <v>0.09</v>
      </c>
      <c r="T1660" s="158">
        <v>0.13400000000000001</v>
      </c>
      <c r="U1660" s="158">
        <v>8.9999999999999993E-3</v>
      </c>
      <c r="V1660" s="158">
        <v>2.7E-2</v>
      </c>
      <c r="W1660" s="158">
        <v>0.30199999999999999</v>
      </c>
      <c r="X1660" s="158">
        <v>0.36799999999999999</v>
      </c>
      <c r="Y1660" s="158">
        <v>1E-3</v>
      </c>
      <c r="Z1660" s="158">
        <v>8.9999999999999993E-3</v>
      </c>
      <c r="AA1660" s="158">
        <v>1.6E-2</v>
      </c>
      <c r="AB1660" s="158">
        <v>3.7999999999999999E-2</v>
      </c>
    </row>
    <row r="1661" spans="1:28" x14ac:dyDescent="0.25">
      <c r="A1661" s="159" t="s">
        <v>5583</v>
      </c>
      <c r="B1661" s="158" t="s">
        <v>294</v>
      </c>
      <c r="C1661" s="158">
        <v>0.22926829268292684</v>
      </c>
      <c r="D1661" s="158">
        <v>0.3278048780487805</v>
      </c>
      <c r="E1661" s="158">
        <v>0.1151219512195122</v>
      </c>
      <c r="F1661" s="158">
        <v>1.9512195121951219E-2</v>
      </c>
      <c r="G1661" s="158">
        <v>0.28000000000000003</v>
      </c>
      <c r="H1661" s="158">
        <v>1.9512195121951219E-3</v>
      </c>
      <c r="I1661" s="158">
        <v>2.6341463414634145E-2</v>
      </c>
      <c r="J1661" s="158">
        <v>1</v>
      </c>
      <c r="K1661" s="159">
        <v>2050</v>
      </c>
      <c r="L1661" s="141"/>
      <c r="M1661" s="158" t="s">
        <v>294</v>
      </c>
      <c r="N1661" s="158" t="s">
        <v>294</v>
      </c>
      <c r="O1661" s="158">
        <v>0.21199999999999999</v>
      </c>
      <c r="P1661" s="158">
        <v>0.248</v>
      </c>
      <c r="Q1661" s="158">
        <v>0.308</v>
      </c>
      <c r="R1661" s="158">
        <v>0.34799999999999998</v>
      </c>
      <c r="S1661" s="158">
        <v>0.10199999999999999</v>
      </c>
      <c r="T1661" s="158">
        <v>0.13</v>
      </c>
      <c r="U1661" s="158">
        <v>1.4E-2</v>
      </c>
      <c r="V1661" s="158">
        <v>2.5999999999999999E-2</v>
      </c>
      <c r="W1661" s="158">
        <v>0.26100000000000001</v>
      </c>
      <c r="X1661" s="158">
        <v>0.3</v>
      </c>
      <c r="Y1661" s="158">
        <v>1E-3</v>
      </c>
      <c r="Z1661" s="158">
        <v>5.0000000000000001E-3</v>
      </c>
      <c r="AA1661" s="158">
        <v>0.02</v>
      </c>
      <c r="AB1661" s="158">
        <v>3.4000000000000002E-2</v>
      </c>
    </row>
    <row r="1662" spans="1:28" x14ac:dyDescent="0.25">
      <c r="A1662" s="159" t="s">
        <v>5584</v>
      </c>
      <c r="B1662" s="158" t="s">
        <v>294</v>
      </c>
      <c r="C1662" s="158">
        <v>0.40508940852819808</v>
      </c>
      <c r="D1662" s="158">
        <v>0.1905089408528198</v>
      </c>
      <c r="E1662" s="158">
        <v>6.7400275103163682E-2</v>
      </c>
      <c r="F1662" s="158">
        <v>0.10385144429160935</v>
      </c>
      <c r="G1662" s="158">
        <v>0.21458046767537828</v>
      </c>
      <c r="H1662" s="158">
        <v>4.1265474552957355E-3</v>
      </c>
      <c r="I1662" s="158">
        <v>1.4442916093535076E-2</v>
      </c>
      <c r="J1662" s="158">
        <v>1</v>
      </c>
      <c r="K1662" s="159">
        <v>1454</v>
      </c>
      <c r="L1662" s="141"/>
      <c r="M1662" s="158" t="s">
        <v>294</v>
      </c>
      <c r="N1662" s="158" t="s">
        <v>294</v>
      </c>
      <c r="O1662" s="158">
        <v>0.38</v>
      </c>
      <c r="P1662" s="158">
        <v>0.43099999999999999</v>
      </c>
      <c r="Q1662" s="158">
        <v>0.17100000000000001</v>
      </c>
      <c r="R1662" s="158">
        <v>0.21099999999999999</v>
      </c>
      <c r="S1662" s="158">
        <v>5.6000000000000001E-2</v>
      </c>
      <c r="T1662" s="158">
        <v>8.1000000000000003E-2</v>
      </c>
      <c r="U1662" s="158">
        <v>8.8999999999999996E-2</v>
      </c>
      <c r="V1662" s="158">
        <v>0.121</v>
      </c>
      <c r="W1662" s="158">
        <v>0.19400000000000001</v>
      </c>
      <c r="X1662" s="158">
        <v>0.23599999999999999</v>
      </c>
      <c r="Y1662" s="158">
        <v>2E-3</v>
      </c>
      <c r="Z1662" s="158">
        <v>8.9999999999999993E-3</v>
      </c>
      <c r="AA1662" s="158">
        <v>8.9999999999999993E-3</v>
      </c>
      <c r="AB1662" s="158">
        <v>2.1999999999999999E-2</v>
      </c>
    </row>
    <row r="1663" spans="1:28" x14ac:dyDescent="0.25">
      <c r="A1663" s="159" t="s">
        <v>5585</v>
      </c>
      <c r="B1663" s="158" t="s">
        <v>294</v>
      </c>
      <c r="C1663" s="158">
        <v>0.1918819188191882</v>
      </c>
      <c r="D1663" s="158">
        <v>0.3837638376383764</v>
      </c>
      <c r="E1663" s="158">
        <v>0.2029520295202952</v>
      </c>
      <c r="F1663" s="158">
        <v>1.107011070110701E-2</v>
      </c>
      <c r="G1663" s="158">
        <v>0.18819188191881919</v>
      </c>
      <c r="H1663" s="158" t="s">
        <v>294</v>
      </c>
      <c r="I1663" s="158">
        <v>2.2140221402214021E-2</v>
      </c>
      <c r="J1663" s="158">
        <v>1</v>
      </c>
      <c r="K1663" s="159">
        <v>271</v>
      </c>
      <c r="L1663" s="141"/>
      <c r="M1663" s="158" t="s">
        <v>294</v>
      </c>
      <c r="N1663" s="158" t="s">
        <v>294</v>
      </c>
      <c r="O1663" s="158">
        <v>0.14899999999999999</v>
      </c>
      <c r="P1663" s="158">
        <v>0.24299999999999999</v>
      </c>
      <c r="Q1663" s="158">
        <v>0.32800000000000001</v>
      </c>
      <c r="R1663" s="158">
        <v>0.443</v>
      </c>
      <c r="S1663" s="158">
        <v>0.159</v>
      </c>
      <c r="T1663" s="158">
        <v>0.255</v>
      </c>
      <c r="U1663" s="158">
        <v>4.0000000000000001E-3</v>
      </c>
      <c r="V1663" s="158">
        <v>3.2000000000000001E-2</v>
      </c>
      <c r="W1663" s="158">
        <v>0.14599999999999999</v>
      </c>
      <c r="X1663" s="158">
        <v>0.23899999999999999</v>
      </c>
      <c r="Y1663" s="158" t="s">
        <v>294</v>
      </c>
      <c r="Z1663" s="158" t="s">
        <v>294</v>
      </c>
      <c r="AA1663" s="158">
        <v>0.01</v>
      </c>
      <c r="AB1663" s="158">
        <v>4.7E-2</v>
      </c>
    </row>
    <row r="1664" spans="1:28" x14ac:dyDescent="0.25">
      <c r="A1664" s="159" t="s">
        <v>5586</v>
      </c>
      <c r="B1664" s="158" t="s">
        <v>294</v>
      </c>
      <c r="C1664" s="158">
        <v>7.9365079365079361E-3</v>
      </c>
      <c r="D1664" s="158">
        <v>0.40476190476190477</v>
      </c>
      <c r="E1664" s="158">
        <v>0.32539682539682541</v>
      </c>
      <c r="F1664" s="158">
        <v>1.5873015873015872E-2</v>
      </c>
      <c r="G1664" s="158">
        <v>0.23412698412698413</v>
      </c>
      <c r="H1664" s="158">
        <v>3.968253968253968E-3</v>
      </c>
      <c r="I1664" s="158">
        <v>7.9365079365079361E-3</v>
      </c>
      <c r="J1664" s="158">
        <v>1</v>
      </c>
      <c r="K1664" s="159">
        <v>252</v>
      </c>
      <c r="L1664" s="141"/>
      <c r="M1664" s="158" t="s">
        <v>294</v>
      </c>
      <c r="N1664" s="158" t="s">
        <v>294</v>
      </c>
      <c r="O1664" s="158">
        <v>2E-3</v>
      </c>
      <c r="P1664" s="158">
        <v>2.8000000000000001E-2</v>
      </c>
      <c r="Q1664" s="158">
        <v>0.34599999999999997</v>
      </c>
      <c r="R1664" s="158">
        <v>0.46600000000000003</v>
      </c>
      <c r="S1664" s="158">
        <v>0.27100000000000002</v>
      </c>
      <c r="T1664" s="158">
        <v>0.38500000000000001</v>
      </c>
      <c r="U1664" s="158">
        <v>6.0000000000000001E-3</v>
      </c>
      <c r="V1664" s="158">
        <v>0.04</v>
      </c>
      <c r="W1664" s="158">
        <v>0.186</v>
      </c>
      <c r="X1664" s="158">
        <v>0.28999999999999998</v>
      </c>
      <c r="Y1664" s="158">
        <v>1E-3</v>
      </c>
      <c r="Z1664" s="158">
        <v>2.1999999999999999E-2</v>
      </c>
      <c r="AA1664" s="158">
        <v>2E-3</v>
      </c>
      <c r="AB1664" s="158">
        <v>2.8000000000000001E-2</v>
      </c>
    </row>
    <row r="1665" spans="1:28" x14ac:dyDescent="0.25">
      <c r="A1665" s="159" t="s">
        <v>5587</v>
      </c>
      <c r="B1665" s="158" t="s">
        <v>294</v>
      </c>
      <c r="C1665" s="158">
        <v>0.108</v>
      </c>
      <c r="D1665" s="158">
        <v>0.38</v>
      </c>
      <c r="E1665" s="158">
        <v>0.128</v>
      </c>
      <c r="F1665" s="158">
        <v>2.4E-2</v>
      </c>
      <c r="G1665" s="158">
        <v>0.34</v>
      </c>
      <c r="H1665" s="158">
        <v>1.2E-2</v>
      </c>
      <c r="I1665" s="158">
        <v>8.0000000000000002E-3</v>
      </c>
      <c r="J1665" s="158">
        <v>1</v>
      </c>
      <c r="K1665" s="159">
        <v>250</v>
      </c>
      <c r="L1665" s="141"/>
      <c r="M1665" s="158" t="s">
        <v>294</v>
      </c>
      <c r="N1665" s="158" t="s">
        <v>294</v>
      </c>
      <c r="O1665" s="158">
        <v>7.4999999999999997E-2</v>
      </c>
      <c r="P1665" s="158">
        <v>0.153</v>
      </c>
      <c r="Q1665" s="158">
        <v>0.32200000000000001</v>
      </c>
      <c r="R1665" s="158">
        <v>0.442</v>
      </c>
      <c r="S1665" s="158">
        <v>9.1999999999999998E-2</v>
      </c>
      <c r="T1665" s="158">
        <v>0.17499999999999999</v>
      </c>
      <c r="U1665" s="158">
        <v>1.0999999999999999E-2</v>
      </c>
      <c r="V1665" s="158">
        <v>5.0999999999999997E-2</v>
      </c>
      <c r="W1665" s="158">
        <v>0.28399999999999997</v>
      </c>
      <c r="X1665" s="158">
        <v>0.40100000000000002</v>
      </c>
      <c r="Y1665" s="158">
        <v>4.0000000000000001E-3</v>
      </c>
      <c r="Z1665" s="158">
        <v>3.5000000000000003E-2</v>
      </c>
      <c r="AA1665" s="158">
        <v>2E-3</v>
      </c>
      <c r="AB1665" s="158">
        <v>2.9000000000000001E-2</v>
      </c>
    </row>
    <row r="1666" spans="1:28" x14ac:dyDescent="0.25">
      <c r="A1666" s="159" t="s">
        <v>5588</v>
      </c>
      <c r="B1666" s="158">
        <v>7.5244544770504136E-4</v>
      </c>
      <c r="C1666" s="158">
        <v>0.15349887133182843</v>
      </c>
      <c r="D1666" s="158">
        <v>0.31151241534988711</v>
      </c>
      <c r="E1666" s="158">
        <v>0.17231000752445447</v>
      </c>
      <c r="F1666" s="158">
        <v>2.6335590669676449E-2</v>
      </c>
      <c r="G1666" s="158">
        <v>0.2979683972911964</v>
      </c>
      <c r="H1666" s="158">
        <v>1.0534236267870579E-2</v>
      </c>
      <c r="I1666" s="158">
        <v>2.7088036117381489E-2</v>
      </c>
      <c r="J1666" s="158">
        <v>1</v>
      </c>
      <c r="K1666" s="159">
        <v>1329</v>
      </c>
      <c r="L1666" s="141"/>
      <c r="M1666" s="158">
        <v>0</v>
      </c>
      <c r="N1666" s="158">
        <v>4.0000000000000001E-3</v>
      </c>
      <c r="O1666" s="158">
        <v>0.13500000000000001</v>
      </c>
      <c r="P1666" s="158">
        <v>0.17399999999999999</v>
      </c>
      <c r="Q1666" s="158">
        <v>0.28699999999999998</v>
      </c>
      <c r="R1666" s="158">
        <v>0.33700000000000002</v>
      </c>
      <c r="S1666" s="158">
        <v>0.153</v>
      </c>
      <c r="T1666" s="158">
        <v>0.19400000000000001</v>
      </c>
      <c r="U1666" s="158">
        <v>1.9E-2</v>
      </c>
      <c r="V1666" s="158">
        <v>3.5999999999999997E-2</v>
      </c>
      <c r="W1666" s="158">
        <v>0.27400000000000002</v>
      </c>
      <c r="X1666" s="158">
        <v>0.32300000000000001</v>
      </c>
      <c r="Y1666" s="158">
        <v>6.0000000000000001E-3</v>
      </c>
      <c r="Z1666" s="158">
        <v>1.7999999999999999E-2</v>
      </c>
      <c r="AA1666" s="158">
        <v>0.02</v>
      </c>
      <c r="AB1666" s="158">
        <v>3.6999999999999998E-2</v>
      </c>
    </row>
    <row r="1667" spans="1:28" x14ac:dyDescent="0.25">
      <c r="A1667" s="159" t="s">
        <v>5589</v>
      </c>
      <c r="B1667" s="158" t="s">
        <v>294</v>
      </c>
      <c r="C1667" s="158">
        <v>0.28912685337726524</v>
      </c>
      <c r="D1667" s="158">
        <v>0.25864909390444812</v>
      </c>
      <c r="E1667" s="158">
        <v>9.8846787479406922E-2</v>
      </c>
      <c r="F1667" s="158">
        <v>9.8846787479406912E-3</v>
      </c>
      <c r="G1667" s="158">
        <v>0.31054365733113676</v>
      </c>
      <c r="H1667" s="158">
        <v>8.2372322899505763E-3</v>
      </c>
      <c r="I1667" s="158">
        <v>2.4711696869851731E-2</v>
      </c>
      <c r="J1667" s="158">
        <v>1</v>
      </c>
      <c r="K1667" s="159">
        <v>1214</v>
      </c>
      <c r="L1667" s="141"/>
      <c r="M1667" s="158" t="s">
        <v>294</v>
      </c>
      <c r="N1667" s="158" t="s">
        <v>294</v>
      </c>
      <c r="O1667" s="158">
        <v>0.26400000000000001</v>
      </c>
      <c r="P1667" s="158">
        <v>0.315</v>
      </c>
      <c r="Q1667" s="158">
        <v>0.23499999999999999</v>
      </c>
      <c r="R1667" s="158">
        <v>0.28399999999999997</v>
      </c>
      <c r="S1667" s="158">
        <v>8.3000000000000004E-2</v>
      </c>
      <c r="T1667" s="158">
        <v>0.11700000000000001</v>
      </c>
      <c r="U1667" s="158">
        <v>6.0000000000000001E-3</v>
      </c>
      <c r="V1667" s="158">
        <v>1.7000000000000001E-2</v>
      </c>
      <c r="W1667" s="158">
        <v>0.28499999999999998</v>
      </c>
      <c r="X1667" s="158">
        <v>0.33700000000000002</v>
      </c>
      <c r="Y1667" s="158">
        <v>4.0000000000000001E-3</v>
      </c>
      <c r="Z1667" s="158">
        <v>1.4999999999999999E-2</v>
      </c>
      <c r="AA1667" s="158">
        <v>1.7000000000000001E-2</v>
      </c>
      <c r="AB1667" s="158">
        <v>3.5000000000000003E-2</v>
      </c>
    </row>
    <row r="1668" spans="1:28" x14ac:dyDescent="0.25">
      <c r="A1668" s="159" t="s">
        <v>5590</v>
      </c>
      <c r="B1668" s="158" t="s">
        <v>294</v>
      </c>
      <c r="C1668" s="158">
        <v>0.16469816272965879</v>
      </c>
      <c r="D1668" s="158">
        <v>0.19750656167979003</v>
      </c>
      <c r="E1668" s="158">
        <v>9.1207349081364825E-2</v>
      </c>
      <c r="F1668" s="158">
        <v>2.0341207349081365E-2</v>
      </c>
      <c r="G1668" s="158">
        <v>0.50787401574803148</v>
      </c>
      <c r="H1668" s="158">
        <v>3.2808398950131233E-3</v>
      </c>
      <c r="I1668" s="158">
        <v>1.5091863517060367E-2</v>
      </c>
      <c r="J1668" s="158">
        <v>1</v>
      </c>
      <c r="K1668" s="159">
        <v>1524</v>
      </c>
      <c r="L1668" s="141"/>
      <c r="M1668" s="158" t="s">
        <v>294</v>
      </c>
      <c r="N1668" s="158" t="s">
        <v>294</v>
      </c>
      <c r="O1668" s="158">
        <v>0.14699999999999999</v>
      </c>
      <c r="P1668" s="158">
        <v>0.184</v>
      </c>
      <c r="Q1668" s="158">
        <v>0.17799999999999999</v>
      </c>
      <c r="R1668" s="158">
        <v>0.218</v>
      </c>
      <c r="S1668" s="158">
        <v>7.8E-2</v>
      </c>
      <c r="T1668" s="158">
        <v>0.107</v>
      </c>
      <c r="U1668" s="158">
        <v>1.4E-2</v>
      </c>
      <c r="V1668" s="158">
        <v>2.9000000000000001E-2</v>
      </c>
      <c r="W1668" s="158">
        <v>0.48299999999999998</v>
      </c>
      <c r="X1668" s="158">
        <v>0.53300000000000003</v>
      </c>
      <c r="Y1668" s="158">
        <v>1E-3</v>
      </c>
      <c r="Z1668" s="158">
        <v>8.0000000000000002E-3</v>
      </c>
      <c r="AA1668" s="158">
        <v>0.01</v>
      </c>
      <c r="AB1668" s="158">
        <v>2.3E-2</v>
      </c>
    </row>
    <row r="1669" spans="1:28" x14ac:dyDescent="0.25">
      <c r="A1669" s="159" t="s">
        <v>5591</v>
      </c>
      <c r="B1669" s="158" t="s">
        <v>294</v>
      </c>
      <c r="C1669" s="158">
        <v>0.39750778816199378</v>
      </c>
      <c r="D1669" s="158">
        <v>0.38862928348909659</v>
      </c>
      <c r="E1669" s="158">
        <v>8.8940809968847345E-2</v>
      </c>
      <c r="F1669" s="158">
        <v>1.074766355140187E-2</v>
      </c>
      <c r="G1669" s="158">
        <v>8.9719626168224292E-2</v>
      </c>
      <c r="H1669" s="158">
        <v>2.8037383177570091E-3</v>
      </c>
      <c r="I1669" s="158">
        <v>2.1651090342679129E-2</v>
      </c>
      <c r="J1669" s="158">
        <v>1</v>
      </c>
      <c r="K1669" s="159">
        <v>6420</v>
      </c>
      <c r="L1669" s="141"/>
      <c r="M1669" s="158" t="s">
        <v>294</v>
      </c>
      <c r="N1669" s="158" t="s">
        <v>294</v>
      </c>
      <c r="O1669" s="158">
        <v>0.38600000000000001</v>
      </c>
      <c r="P1669" s="158">
        <v>0.41</v>
      </c>
      <c r="Q1669" s="158">
        <v>0.377</v>
      </c>
      <c r="R1669" s="158">
        <v>0.40100000000000002</v>
      </c>
      <c r="S1669" s="158">
        <v>8.2000000000000003E-2</v>
      </c>
      <c r="T1669" s="158">
        <v>9.6000000000000002E-2</v>
      </c>
      <c r="U1669" s="158">
        <v>8.9999999999999993E-3</v>
      </c>
      <c r="V1669" s="158">
        <v>1.4E-2</v>
      </c>
      <c r="W1669" s="158">
        <v>8.3000000000000004E-2</v>
      </c>
      <c r="X1669" s="158">
        <v>9.7000000000000003E-2</v>
      </c>
      <c r="Y1669" s="158">
        <v>2E-3</v>
      </c>
      <c r="Z1669" s="158">
        <v>4.0000000000000001E-3</v>
      </c>
      <c r="AA1669" s="158">
        <v>1.7999999999999999E-2</v>
      </c>
      <c r="AB1669" s="158">
        <v>2.5999999999999999E-2</v>
      </c>
    </row>
    <row r="1670" spans="1:28" x14ac:dyDescent="0.25">
      <c r="A1670" s="159" t="s">
        <v>5592</v>
      </c>
      <c r="B1670" s="158" t="s">
        <v>294</v>
      </c>
      <c r="C1670" s="158">
        <v>0.12903225806451613</v>
      </c>
      <c r="D1670" s="158">
        <v>0.39784946236559138</v>
      </c>
      <c r="E1670" s="158">
        <v>0.18279569892473119</v>
      </c>
      <c r="F1670" s="158">
        <v>7.5268817204301078E-2</v>
      </c>
      <c r="G1670" s="158">
        <v>0.19354838709677419</v>
      </c>
      <c r="H1670" s="158" t="s">
        <v>294</v>
      </c>
      <c r="I1670" s="158">
        <v>2.1505376344086023E-2</v>
      </c>
      <c r="J1670" s="158">
        <v>1</v>
      </c>
      <c r="K1670" s="159">
        <v>93</v>
      </c>
      <c r="L1670" s="141"/>
      <c r="M1670" s="158" t="s">
        <v>294</v>
      </c>
      <c r="N1670" s="158" t="s">
        <v>294</v>
      </c>
      <c r="O1670" s="158">
        <v>7.4999999999999997E-2</v>
      </c>
      <c r="P1670" s="158">
        <v>0.21199999999999999</v>
      </c>
      <c r="Q1670" s="158">
        <v>0.30399999999999999</v>
      </c>
      <c r="R1670" s="158">
        <v>0.499</v>
      </c>
      <c r="S1670" s="158">
        <v>0.11700000000000001</v>
      </c>
      <c r="T1670" s="158">
        <v>0.27300000000000002</v>
      </c>
      <c r="U1670" s="158">
        <v>3.6999999999999998E-2</v>
      </c>
      <c r="V1670" s="158">
        <v>0.14699999999999999</v>
      </c>
      <c r="W1670" s="158">
        <v>0.126</v>
      </c>
      <c r="X1670" s="158">
        <v>0.28499999999999998</v>
      </c>
      <c r="Y1670" s="158" t="s">
        <v>294</v>
      </c>
      <c r="Z1670" s="158" t="s">
        <v>294</v>
      </c>
      <c r="AA1670" s="158">
        <v>6.0000000000000001E-3</v>
      </c>
      <c r="AB1670" s="158">
        <v>7.4999999999999997E-2</v>
      </c>
    </row>
    <row r="1671" spans="1:28" x14ac:dyDescent="0.25">
      <c r="A1671" s="159" t="s">
        <v>5593</v>
      </c>
      <c r="B1671" s="158" t="s">
        <v>294</v>
      </c>
      <c r="C1671" s="158">
        <v>0.22297297297297297</v>
      </c>
      <c r="D1671" s="158">
        <v>0.38288288288288286</v>
      </c>
      <c r="E1671" s="158">
        <v>0.14189189189189189</v>
      </c>
      <c r="F1671" s="158">
        <v>1.1261261261261261E-2</v>
      </c>
      <c r="G1671" s="158">
        <v>0.1981981981981982</v>
      </c>
      <c r="H1671" s="158">
        <v>6.7567567567567571E-3</v>
      </c>
      <c r="I1671" s="158">
        <v>3.6036036036036036E-2</v>
      </c>
      <c r="J1671" s="158">
        <v>0.99999999999999989</v>
      </c>
      <c r="K1671" s="159">
        <v>444</v>
      </c>
      <c r="L1671" s="141"/>
      <c r="M1671" s="158" t="s">
        <v>294</v>
      </c>
      <c r="N1671" s="158" t="s">
        <v>294</v>
      </c>
      <c r="O1671" s="158">
        <v>0.187</v>
      </c>
      <c r="P1671" s="158">
        <v>0.26400000000000001</v>
      </c>
      <c r="Q1671" s="158">
        <v>0.33900000000000002</v>
      </c>
      <c r="R1671" s="158">
        <v>0.42899999999999999</v>
      </c>
      <c r="S1671" s="158">
        <v>0.113</v>
      </c>
      <c r="T1671" s="158">
        <v>0.17699999999999999</v>
      </c>
      <c r="U1671" s="158">
        <v>5.0000000000000001E-3</v>
      </c>
      <c r="V1671" s="158">
        <v>2.5999999999999999E-2</v>
      </c>
      <c r="W1671" s="158">
        <v>0.16400000000000001</v>
      </c>
      <c r="X1671" s="158">
        <v>0.23799999999999999</v>
      </c>
      <c r="Y1671" s="158">
        <v>2E-3</v>
      </c>
      <c r="Z1671" s="158">
        <v>0.02</v>
      </c>
      <c r="AA1671" s="158">
        <v>2.1999999999999999E-2</v>
      </c>
      <c r="AB1671" s="158">
        <v>5.8000000000000003E-2</v>
      </c>
    </row>
    <row r="1672" spans="1:28" x14ac:dyDescent="0.25">
      <c r="A1672" s="159" t="s">
        <v>5594</v>
      </c>
      <c r="B1672" s="158" t="s">
        <v>294</v>
      </c>
      <c r="C1672" s="158">
        <v>0.28512736236647496</v>
      </c>
      <c r="D1672" s="158">
        <v>0.21774856203779785</v>
      </c>
      <c r="E1672" s="158">
        <v>6.9843878389482333E-2</v>
      </c>
      <c r="F1672" s="158">
        <v>6.9022185702547242E-2</v>
      </c>
      <c r="G1672" s="158">
        <v>0.33935907970419066</v>
      </c>
      <c r="H1672" s="158">
        <v>4.1084634346754316E-3</v>
      </c>
      <c r="I1672" s="158">
        <v>1.4790468364831553E-2</v>
      </c>
      <c r="J1672" s="158">
        <v>1</v>
      </c>
      <c r="K1672" s="159">
        <v>1217</v>
      </c>
      <c r="L1672" s="141"/>
      <c r="M1672" s="158" t="s">
        <v>294</v>
      </c>
      <c r="N1672" s="158" t="s">
        <v>294</v>
      </c>
      <c r="O1672" s="158">
        <v>0.26</v>
      </c>
      <c r="P1672" s="158">
        <v>0.311</v>
      </c>
      <c r="Q1672" s="158">
        <v>0.19500000000000001</v>
      </c>
      <c r="R1672" s="158">
        <v>0.24199999999999999</v>
      </c>
      <c r="S1672" s="158">
        <v>5.7000000000000002E-2</v>
      </c>
      <c r="T1672" s="158">
        <v>8.5999999999999993E-2</v>
      </c>
      <c r="U1672" s="158">
        <v>5.6000000000000001E-2</v>
      </c>
      <c r="V1672" s="158">
        <v>8.5000000000000006E-2</v>
      </c>
      <c r="W1672" s="158">
        <v>0.313</v>
      </c>
      <c r="X1672" s="158">
        <v>0.36599999999999999</v>
      </c>
      <c r="Y1672" s="158">
        <v>2E-3</v>
      </c>
      <c r="Z1672" s="158">
        <v>0.01</v>
      </c>
      <c r="AA1672" s="158">
        <v>8.9999999999999993E-3</v>
      </c>
      <c r="AB1672" s="158">
        <v>2.3E-2</v>
      </c>
    </row>
    <row r="1673" spans="1:28" x14ac:dyDescent="0.25">
      <c r="A1673" s="159" t="s">
        <v>5595</v>
      </c>
      <c r="B1673" s="158" t="s">
        <v>294</v>
      </c>
      <c r="C1673" s="158">
        <v>0.53727506426735216</v>
      </c>
      <c r="D1673" s="158">
        <v>0.18508997429305912</v>
      </c>
      <c r="E1673" s="158">
        <v>0.12339331619537275</v>
      </c>
      <c r="F1673" s="158">
        <v>2.570694087403599E-2</v>
      </c>
      <c r="G1673" s="158">
        <v>9.7686375321336755E-2</v>
      </c>
      <c r="H1673" s="158" t="s">
        <v>294</v>
      </c>
      <c r="I1673" s="158">
        <v>3.0848329048843187E-2</v>
      </c>
      <c r="J1673" s="158">
        <v>0.99999999999999989</v>
      </c>
      <c r="K1673" s="159">
        <v>389</v>
      </c>
      <c r="L1673" s="141"/>
      <c r="M1673" s="158" t="s">
        <v>294</v>
      </c>
      <c r="N1673" s="158" t="s">
        <v>294</v>
      </c>
      <c r="O1673" s="158">
        <v>0.48799999999999999</v>
      </c>
      <c r="P1673" s="158">
        <v>0.58599999999999997</v>
      </c>
      <c r="Q1673" s="158">
        <v>0.15</v>
      </c>
      <c r="R1673" s="158">
        <v>0.22700000000000001</v>
      </c>
      <c r="S1673" s="158">
        <v>9.4E-2</v>
      </c>
      <c r="T1673" s="158">
        <v>0.16</v>
      </c>
      <c r="U1673" s="158">
        <v>1.4E-2</v>
      </c>
      <c r="V1673" s="158">
        <v>4.7E-2</v>
      </c>
      <c r="W1673" s="158">
        <v>7.1999999999999995E-2</v>
      </c>
      <c r="X1673" s="158">
        <v>0.13100000000000001</v>
      </c>
      <c r="Y1673" s="158" t="s">
        <v>294</v>
      </c>
      <c r="Z1673" s="158" t="s">
        <v>294</v>
      </c>
      <c r="AA1673" s="158">
        <v>1.7999999999999999E-2</v>
      </c>
      <c r="AB1673" s="158">
        <v>5.2999999999999999E-2</v>
      </c>
    </row>
    <row r="1674" spans="1:28" x14ac:dyDescent="0.25">
      <c r="A1674" s="159" t="s">
        <v>5596</v>
      </c>
      <c r="B1674" s="158" t="s">
        <v>294</v>
      </c>
      <c r="C1674" s="158">
        <v>0.52296819787985871</v>
      </c>
      <c r="D1674" s="158">
        <v>0.28763250883392227</v>
      </c>
      <c r="E1674" s="158">
        <v>7.4911660777385161E-2</v>
      </c>
      <c r="F1674" s="158">
        <v>5.6537102473498231E-3</v>
      </c>
      <c r="G1674" s="158">
        <v>8.1978798586572435E-2</v>
      </c>
      <c r="H1674" s="158">
        <v>4.2402826855123671E-3</v>
      </c>
      <c r="I1674" s="158">
        <v>2.2614840989399292E-2</v>
      </c>
      <c r="J1674" s="158">
        <v>1.0000000000000002</v>
      </c>
      <c r="K1674" s="159">
        <v>1415</v>
      </c>
      <c r="L1674" s="141"/>
      <c r="M1674" s="158" t="s">
        <v>294</v>
      </c>
      <c r="N1674" s="158" t="s">
        <v>294</v>
      </c>
      <c r="O1674" s="158">
        <v>0.497</v>
      </c>
      <c r="P1674" s="158">
        <v>0.54900000000000004</v>
      </c>
      <c r="Q1674" s="158">
        <v>0.26500000000000001</v>
      </c>
      <c r="R1674" s="158">
        <v>0.312</v>
      </c>
      <c r="S1674" s="158">
        <v>6.2E-2</v>
      </c>
      <c r="T1674" s="158">
        <v>0.09</v>
      </c>
      <c r="U1674" s="158">
        <v>3.0000000000000001E-3</v>
      </c>
      <c r="V1674" s="158">
        <v>1.0999999999999999E-2</v>
      </c>
      <c r="W1674" s="158">
        <v>6.9000000000000006E-2</v>
      </c>
      <c r="X1674" s="158">
        <v>9.7000000000000003E-2</v>
      </c>
      <c r="Y1674" s="158">
        <v>2E-3</v>
      </c>
      <c r="Z1674" s="158">
        <v>8.9999999999999993E-3</v>
      </c>
      <c r="AA1674" s="158">
        <v>1.6E-2</v>
      </c>
      <c r="AB1674" s="158">
        <v>3.2000000000000001E-2</v>
      </c>
    </row>
    <row r="1675" spans="1:28" x14ac:dyDescent="0.25">
      <c r="A1675" s="159" t="s">
        <v>5597</v>
      </c>
      <c r="B1675" s="158" t="s">
        <v>294</v>
      </c>
      <c r="C1675" s="158">
        <v>0.37333333333333335</v>
      </c>
      <c r="D1675" s="158">
        <v>0.40888888888888891</v>
      </c>
      <c r="E1675" s="158">
        <v>0.13777777777777778</v>
      </c>
      <c r="F1675" s="158">
        <v>4.4444444444444444E-3</v>
      </c>
      <c r="G1675" s="158">
        <v>6.6666666666666666E-2</v>
      </c>
      <c r="H1675" s="158" t="s">
        <v>294</v>
      </c>
      <c r="I1675" s="158">
        <v>8.8888888888888889E-3</v>
      </c>
      <c r="J1675" s="158">
        <v>1</v>
      </c>
      <c r="K1675" s="159">
        <v>225</v>
      </c>
      <c r="L1675" s="141"/>
      <c r="M1675" s="158" t="s">
        <v>294</v>
      </c>
      <c r="N1675" s="158" t="s">
        <v>294</v>
      </c>
      <c r="O1675" s="158">
        <v>0.313</v>
      </c>
      <c r="P1675" s="158">
        <v>0.438</v>
      </c>
      <c r="Q1675" s="158">
        <v>0.34699999999999998</v>
      </c>
      <c r="R1675" s="158">
        <v>0.47399999999999998</v>
      </c>
      <c r="S1675" s="158">
        <v>9.9000000000000005E-2</v>
      </c>
      <c r="T1675" s="158">
        <v>0.189</v>
      </c>
      <c r="U1675" s="158">
        <v>1E-3</v>
      </c>
      <c r="V1675" s="158">
        <v>2.5000000000000001E-2</v>
      </c>
      <c r="W1675" s="158">
        <v>4.1000000000000002E-2</v>
      </c>
      <c r="X1675" s="158">
        <v>0.107</v>
      </c>
      <c r="Y1675" s="158" t="s">
        <v>294</v>
      </c>
      <c r="Z1675" s="158" t="s">
        <v>294</v>
      </c>
      <c r="AA1675" s="158">
        <v>2E-3</v>
      </c>
      <c r="AB1675" s="158">
        <v>3.2000000000000001E-2</v>
      </c>
    </row>
    <row r="1676" spans="1:28" x14ac:dyDescent="0.25">
      <c r="A1676" s="159" t="s">
        <v>5598</v>
      </c>
      <c r="B1676" s="158" t="s">
        <v>294</v>
      </c>
      <c r="C1676" s="158">
        <v>0.22660098522167488</v>
      </c>
      <c r="D1676" s="158">
        <v>0.46551724137931033</v>
      </c>
      <c r="E1676" s="158">
        <v>0.1625615763546798</v>
      </c>
      <c r="F1676" s="158">
        <v>4.9261083743842367E-2</v>
      </c>
      <c r="G1676" s="158">
        <v>7.8817733990147784E-2</v>
      </c>
      <c r="H1676" s="158" t="s">
        <v>294</v>
      </c>
      <c r="I1676" s="158">
        <v>1.7241379310344827E-2</v>
      </c>
      <c r="J1676" s="158">
        <v>1</v>
      </c>
      <c r="K1676" s="159">
        <v>406</v>
      </c>
      <c r="L1676" s="141"/>
      <c r="M1676" s="158" t="s">
        <v>294</v>
      </c>
      <c r="N1676" s="158" t="s">
        <v>294</v>
      </c>
      <c r="O1676" s="158">
        <v>0.189</v>
      </c>
      <c r="P1676" s="158">
        <v>0.27</v>
      </c>
      <c r="Q1676" s="158">
        <v>0.41799999999999998</v>
      </c>
      <c r="R1676" s="158">
        <v>0.51400000000000001</v>
      </c>
      <c r="S1676" s="158">
        <v>0.13</v>
      </c>
      <c r="T1676" s="158">
        <v>0.20200000000000001</v>
      </c>
      <c r="U1676" s="158">
        <v>3.2000000000000001E-2</v>
      </c>
      <c r="V1676" s="158">
        <v>7.4999999999999997E-2</v>
      </c>
      <c r="W1676" s="158">
        <v>5.6000000000000001E-2</v>
      </c>
      <c r="X1676" s="158">
        <v>0.109</v>
      </c>
      <c r="Y1676" s="158" t="s">
        <v>294</v>
      </c>
      <c r="Z1676" s="158" t="s">
        <v>294</v>
      </c>
      <c r="AA1676" s="158">
        <v>8.0000000000000002E-3</v>
      </c>
      <c r="AB1676" s="158">
        <v>3.5000000000000003E-2</v>
      </c>
    </row>
    <row r="1677" spans="1:28" x14ac:dyDescent="0.25">
      <c r="A1677" s="159" t="s">
        <v>5599</v>
      </c>
      <c r="B1677" s="158">
        <v>4.5834418902940058E-2</v>
      </c>
      <c r="C1677" s="158">
        <v>0.32304547367577208</v>
      </c>
      <c r="D1677" s="158">
        <v>0.23921277832334609</v>
      </c>
      <c r="E1677" s="158">
        <v>9.6318415936829868E-2</v>
      </c>
      <c r="F1677" s="158">
        <v>1.581257390223861E-2</v>
      </c>
      <c r="G1677" s="158">
        <v>0.25873298995931621</v>
      </c>
      <c r="H1677" s="158">
        <v>3.8278854440146701E-3</v>
      </c>
      <c r="I1677" s="158">
        <v>1.7215463855542418E-2</v>
      </c>
      <c r="J1677" s="158">
        <v>0.99999999999999989</v>
      </c>
      <c r="K1677" s="159">
        <v>49897</v>
      </c>
      <c r="L1677" s="141"/>
      <c r="M1677" s="158">
        <v>4.3999999999999997E-2</v>
      </c>
      <c r="N1677" s="158">
        <v>4.8000000000000001E-2</v>
      </c>
      <c r="O1677" s="158">
        <v>0.31900000000000001</v>
      </c>
      <c r="P1677" s="158">
        <v>0.32700000000000001</v>
      </c>
      <c r="Q1677" s="158">
        <v>0.23499999999999999</v>
      </c>
      <c r="R1677" s="158">
        <v>0.24299999999999999</v>
      </c>
      <c r="S1677" s="158">
        <v>9.4E-2</v>
      </c>
      <c r="T1677" s="158">
        <v>9.9000000000000005E-2</v>
      </c>
      <c r="U1677" s="158">
        <v>1.4999999999999999E-2</v>
      </c>
      <c r="V1677" s="158">
        <v>1.7000000000000001E-2</v>
      </c>
      <c r="W1677" s="158">
        <v>0.255</v>
      </c>
      <c r="X1677" s="158">
        <v>0.26300000000000001</v>
      </c>
      <c r="Y1677" s="158">
        <v>3.0000000000000001E-3</v>
      </c>
      <c r="Z1677" s="158">
        <v>4.0000000000000001E-3</v>
      </c>
      <c r="AA1677" s="158">
        <v>1.6E-2</v>
      </c>
      <c r="AB1677" s="158">
        <v>1.7999999999999999E-2</v>
      </c>
    </row>
    <row r="1678" spans="1:28" x14ac:dyDescent="0.25">
      <c r="A1678" s="159" t="s">
        <v>5600</v>
      </c>
      <c r="B1678" s="158" t="s">
        <v>294</v>
      </c>
      <c r="C1678" s="158">
        <v>9.7560975609756101E-2</v>
      </c>
      <c r="D1678" s="158">
        <v>0.2073170731707317</v>
      </c>
      <c r="E1678" s="158">
        <v>0.10975609756097561</v>
      </c>
      <c r="F1678" s="158">
        <v>1.7073170731707318E-2</v>
      </c>
      <c r="G1678" s="158">
        <v>0.54390243902439028</v>
      </c>
      <c r="H1678" s="158">
        <v>2.4390243902439024E-3</v>
      </c>
      <c r="I1678" s="158">
        <v>2.1951219512195121E-2</v>
      </c>
      <c r="J1678" s="158">
        <v>1</v>
      </c>
      <c r="K1678" s="159">
        <v>410</v>
      </c>
      <c r="L1678" s="141"/>
      <c r="M1678" s="158" t="s">
        <v>294</v>
      </c>
      <c r="N1678" s="158" t="s">
        <v>294</v>
      </c>
      <c r="O1678" s="158">
        <v>7.1999999999999995E-2</v>
      </c>
      <c r="P1678" s="158">
        <v>0.13</v>
      </c>
      <c r="Q1678" s="158">
        <v>0.17100000000000001</v>
      </c>
      <c r="R1678" s="158">
        <v>0.249</v>
      </c>
      <c r="S1678" s="158">
        <v>8.3000000000000004E-2</v>
      </c>
      <c r="T1678" s="158">
        <v>0.14399999999999999</v>
      </c>
      <c r="U1678" s="158">
        <v>8.0000000000000002E-3</v>
      </c>
      <c r="V1678" s="158">
        <v>3.5000000000000003E-2</v>
      </c>
      <c r="W1678" s="158">
        <v>0.496</v>
      </c>
      <c r="X1678" s="158">
        <v>0.59099999999999997</v>
      </c>
      <c r="Y1678" s="158">
        <v>0</v>
      </c>
      <c r="Z1678" s="158">
        <v>1.4E-2</v>
      </c>
      <c r="AA1678" s="158">
        <v>1.2E-2</v>
      </c>
      <c r="AB1678" s="158">
        <v>4.1000000000000002E-2</v>
      </c>
    </row>
    <row r="1679" spans="1:28" x14ac:dyDescent="0.25">
      <c r="A1679" s="159" t="s">
        <v>5601</v>
      </c>
      <c r="B1679" s="158" t="s">
        <v>294</v>
      </c>
      <c r="C1679" s="158">
        <v>0.36037863421230559</v>
      </c>
      <c r="D1679" s="158">
        <v>0.25490196078431371</v>
      </c>
      <c r="E1679" s="158">
        <v>0.12440838404327248</v>
      </c>
      <c r="F1679" s="158">
        <v>1.0818120351588911E-2</v>
      </c>
      <c r="G1679" s="158">
        <v>0.23461798512508453</v>
      </c>
      <c r="H1679" s="158">
        <v>2.0283975659229209E-3</v>
      </c>
      <c r="I1679" s="158">
        <v>1.2846517917511832E-2</v>
      </c>
      <c r="J1679" s="158">
        <v>1</v>
      </c>
      <c r="K1679" s="159">
        <v>1479</v>
      </c>
      <c r="L1679" s="141"/>
      <c r="M1679" s="158" t="s">
        <v>294</v>
      </c>
      <c r="N1679" s="158" t="s">
        <v>294</v>
      </c>
      <c r="O1679" s="158">
        <v>0.33600000000000002</v>
      </c>
      <c r="P1679" s="158">
        <v>0.38500000000000001</v>
      </c>
      <c r="Q1679" s="158">
        <v>0.23300000000000001</v>
      </c>
      <c r="R1679" s="158">
        <v>0.27800000000000002</v>
      </c>
      <c r="S1679" s="158">
        <v>0.109</v>
      </c>
      <c r="T1679" s="158">
        <v>0.14199999999999999</v>
      </c>
      <c r="U1679" s="158">
        <v>7.0000000000000001E-3</v>
      </c>
      <c r="V1679" s="158">
        <v>1.7999999999999999E-2</v>
      </c>
      <c r="W1679" s="158">
        <v>0.214</v>
      </c>
      <c r="X1679" s="158">
        <v>0.25700000000000001</v>
      </c>
      <c r="Y1679" s="158">
        <v>1E-3</v>
      </c>
      <c r="Z1679" s="158">
        <v>6.0000000000000001E-3</v>
      </c>
      <c r="AA1679" s="158">
        <v>8.0000000000000002E-3</v>
      </c>
      <c r="AB1679" s="158">
        <v>0.02</v>
      </c>
    </row>
    <row r="1680" spans="1:28" x14ac:dyDescent="0.25">
      <c r="A1680" s="159" t="s">
        <v>5602</v>
      </c>
      <c r="B1680" s="158" t="s">
        <v>294</v>
      </c>
      <c r="C1680" s="158">
        <v>5.5248618784530384E-3</v>
      </c>
      <c r="D1680" s="158">
        <v>0.1643646408839779</v>
      </c>
      <c r="E1680" s="158">
        <v>0.17265193370165746</v>
      </c>
      <c r="F1680" s="158">
        <v>2.4861878453038673E-2</v>
      </c>
      <c r="G1680" s="158">
        <v>0.61049723756906082</v>
      </c>
      <c r="H1680" s="158">
        <v>8.2872928176795577E-3</v>
      </c>
      <c r="I1680" s="158">
        <v>1.3812154696132596E-2</v>
      </c>
      <c r="J1680" s="158">
        <v>1</v>
      </c>
      <c r="K1680" s="159">
        <v>724</v>
      </c>
      <c r="L1680" s="141"/>
      <c r="M1680" s="158" t="s">
        <v>294</v>
      </c>
      <c r="N1680" s="158" t="s">
        <v>294</v>
      </c>
      <c r="O1680" s="158">
        <v>2E-3</v>
      </c>
      <c r="P1680" s="158">
        <v>1.4E-2</v>
      </c>
      <c r="Q1680" s="158">
        <v>0.13900000000000001</v>
      </c>
      <c r="R1680" s="158">
        <v>0.193</v>
      </c>
      <c r="S1680" s="158">
        <v>0.14699999999999999</v>
      </c>
      <c r="T1680" s="158">
        <v>0.20200000000000001</v>
      </c>
      <c r="U1680" s="158">
        <v>1.6E-2</v>
      </c>
      <c r="V1680" s="158">
        <v>3.9E-2</v>
      </c>
      <c r="W1680" s="158">
        <v>0.57399999999999995</v>
      </c>
      <c r="X1680" s="158">
        <v>0.64500000000000002</v>
      </c>
      <c r="Y1680" s="158">
        <v>4.0000000000000001E-3</v>
      </c>
      <c r="Z1680" s="158">
        <v>1.7999999999999999E-2</v>
      </c>
      <c r="AA1680" s="158">
        <v>8.0000000000000002E-3</v>
      </c>
      <c r="AB1680" s="158">
        <v>2.5000000000000001E-2</v>
      </c>
    </row>
    <row r="1681" spans="1:28" x14ac:dyDescent="0.25">
      <c r="A1681" s="159" t="s">
        <v>5603</v>
      </c>
      <c r="B1681" s="158" t="s">
        <v>294</v>
      </c>
      <c r="C1681" s="158">
        <v>0.10420841683366733</v>
      </c>
      <c r="D1681" s="158">
        <v>0.17768871075484302</v>
      </c>
      <c r="E1681" s="158">
        <v>7.8156312625250496E-2</v>
      </c>
      <c r="F1681" s="158">
        <v>8.0160320641282558E-3</v>
      </c>
      <c r="G1681" s="158">
        <v>0.58183032732130924</v>
      </c>
      <c r="H1681" s="158">
        <v>2.0708082832331328E-2</v>
      </c>
      <c r="I1681" s="158">
        <v>2.9392117568470273E-2</v>
      </c>
      <c r="J1681" s="158">
        <v>0.99999999999999989</v>
      </c>
      <c r="K1681" s="159">
        <v>1497</v>
      </c>
      <c r="L1681" s="141"/>
      <c r="M1681" s="158" t="s">
        <v>294</v>
      </c>
      <c r="N1681" s="158" t="s">
        <v>294</v>
      </c>
      <c r="O1681" s="158">
        <v>0.09</v>
      </c>
      <c r="P1681" s="158">
        <v>0.121</v>
      </c>
      <c r="Q1681" s="158">
        <v>0.159</v>
      </c>
      <c r="R1681" s="158">
        <v>0.19800000000000001</v>
      </c>
      <c r="S1681" s="158">
        <v>6.6000000000000003E-2</v>
      </c>
      <c r="T1681" s="158">
        <v>9.2999999999999999E-2</v>
      </c>
      <c r="U1681" s="158">
        <v>5.0000000000000001E-3</v>
      </c>
      <c r="V1681" s="158">
        <v>1.4E-2</v>
      </c>
      <c r="W1681" s="158">
        <v>0.55700000000000005</v>
      </c>
      <c r="X1681" s="158">
        <v>0.60699999999999998</v>
      </c>
      <c r="Y1681" s="158">
        <v>1.4999999999999999E-2</v>
      </c>
      <c r="Z1681" s="158">
        <v>2.9000000000000001E-2</v>
      </c>
      <c r="AA1681" s="158">
        <v>2.1999999999999999E-2</v>
      </c>
      <c r="AB1681" s="158">
        <v>3.9E-2</v>
      </c>
    </row>
    <row r="1682" spans="1:28" x14ac:dyDescent="0.25">
      <c r="A1682" s="159" t="s">
        <v>5604</v>
      </c>
      <c r="B1682" s="158">
        <v>0.30647482014388489</v>
      </c>
      <c r="C1682" s="158">
        <v>0.2</v>
      </c>
      <c r="D1682" s="158">
        <v>0.27625899280575539</v>
      </c>
      <c r="E1682" s="158">
        <v>8.0575539568345317E-2</v>
      </c>
      <c r="F1682" s="158">
        <v>1.0071942446043165E-2</v>
      </c>
      <c r="G1682" s="158">
        <v>0.10071942446043165</v>
      </c>
      <c r="H1682" s="158">
        <v>2.8776978417266188E-3</v>
      </c>
      <c r="I1682" s="158">
        <v>2.302158273381295E-2</v>
      </c>
      <c r="J1682" s="158">
        <v>1</v>
      </c>
      <c r="K1682" s="159">
        <v>695</v>
      </c>
      <c r="L1682" s="141"/>
      <c r="M1682" s="158">
        <v>0.27300000000000002</v>
      </c>
      <c r="N1682" s="158">
        <v>0.34200000000000003</v>
      </c>
      <c r="O1682" s="158">
        <v>0.17199999999999999</v>
      </c>
      <c r="P1682" s="158">
        <v>0.23100000000000001</v>
      </c>
      <c r="Q1682" s="158">
        <v>0.24399999999999999</v>
      </c>
      <c r="R1682" s="158">
        <v>0.311</v>
      </c>
      <c r="S1682" s="158">
        <v>6.3E-2</v>
      </c>
      <c r="T1682" s="158">
        <v>0.10299999999999999</v>
      </c>
      <c r="U1682" s="158">
        <v>5.0000000000000001E-3</v>
      </c>
      <c r="V1682" s="158">
        <v>2.1000000000000001E-2</v>
      </c>
      <c r="W1682" s="158">
        <v>0.08</v>
      </c>
      <c r="X1682" s="158">
        <v>0.125</v>
      </c>
      <c r="Y1682" s="158">
        <v>1E-3</v>
      </c>
      <c r="Z1682" s="158">
        <v>0.01</v>
      </c>
      <c r="AA1682" s="158">
        <v>1.4E-2</v>
      </c>
      <c r="AB1682" s="158">
        <v>3.6999999999999998E-2</v>
      </c>
    </row>
    <row r="1683" spans="1:28" x14ac:dyDescent="0.25">
      <c r="A1683" s="159" t="s">
        <v>5605</v>
      </c>
      <c r="B1683" s="158">
        <v>0.2840642785403415</v>
      </c>
      <c r="C1683" s="158">
        <v>1.8413123535319718E-3</v>
      </c>
      <c r="D1683" s="158">
        <v>0.48275862068965519</v>
      </c>
      <c r="E1683" s="158">
        <v>0.17224640107130901</v>
      </c>
      <c r="F1683" s="158">
        <v>2.3769668563776363E-2</v>
      </c>
      <c r="G1683" s="158">
        <v>8.0348175426849678E-3</v>
      </c>
      <c r="H1683" s="158" t="s">
        <v>294</v>
      </c>
      <c r="I1683" s="158">
        <v>2.7284901238701038E-2</v>
      </c>
      <c r="J1683" s="158">
        <v>1</v>
      </c>
      <c r="K1683" s="159">
        <v>5974</v>
      </c>
      <c r="L1683" s="141"/>
      <c r="M1683" s="158">
        <v>0.27300000000000002</v>
      </c>
      <c r="N1683" s="158">
        <v>0.29599999999999999</v>
      </c>
      <c r="O1683" s="158">
        <v>1E-3</v>
      </c>
      <c r="P1683" s="158">
        <v>3.0000000000000001E-3</v>
      </c>
      <c r="Q1683" s="158">
        <v>0.47</v>
      </c>
      <c r="R1683" s="158">
        <v>0.495</v>
      </c>
      <c r="S1683" s="158">
        <v>0.16300000000000001</v>
      </c>
      <c r="T1683" s="158">
        <v>0.182</v>
      </c>
      <c r="U1683" s="158">
        <v>0.02</v>
      </c>
      <c r="V1683" s="158">
        <v>2.8000000000000001E-2</v>
      </c>
      <c r="W1683" s="158">
        <v>6.0000000000000001E-3</v>
      </c>
      <c r="X1683" s="158">
        <v>1.0999999999999999E-2</v>
      </c>
      <c r="Y1683" s="158" t="s">
        <v>294</v>
      </c>
      <c r="Z1683" s="158" t="s">
        <v>294</v>
      </c>
      <c r="AA1683" s="158">
        <v>2.3E-2</v>
      </c>
      <c r="AB1683" s="158">
        <v>3.2000000000000001E-2</v>
      </c>
    </row>
    <row r="1684" spans="1:28" x14ac:dyDescent="0.25">
      <c r="A1684" s="159" t="s">
        <v>5606</v>
      </c>
      <c r="B1684" s="158">
        <v>7.611595233860928E-2</v>
      </c>
      <c r="C1684" s="158">
        <v>0.28899164147252354</v>
      </c>
      <c r="D1684" s="158">
        <v>0.23866263560377024</v>
      </c>
      <c r="E1684" s="158">
        <v>6.5445491730393032E-2</v>
      </c>
      <c r="F1684" s="158">
        <v>2.5964787479992885E-2</v>
      </c>
      <c r="G1684" s="158">
        <v>0.28952516450293436</v>
      </c>
      <c r="H1684" s="158">
        <v>3.7346612128756891E-3</v>
      </c>
      <c r="I1684" s="158">
        <v>1.1559665658900943E-2</v>
      </c>
      <c r="J1684" s="158">
        <v>1</v>
      </c>
      <c r="K1684" s="159">
        <v>5623</v>
      </c>
      <c r="L1684" s="141"/>
      <c r="M1684" s="158">
        <v>6.9000000000000006E-2</v>
      </c>
      <c r="N1684" s="158">
        <v>8.3000000000000004E-2</v>
      </c>
      <c r="O1684" s="158">
        <v>0.27700000000000002</v>
      </c>
      <c r="P1684" s="158">
        <v>0.30099999999999999</v>
      </c>
      <c r="Q1684" s="158">
        <v>0.22800000000000001</v>
      </c>
      <c r="R1684" s="158">
        <v>0.25</v>
      </c>
      <c r="S1684" s="158">
        <v>5.8999999999999997E-2</v>
      </c>
      <c r="T1684" s="158">
        <v>7.1999999999999995E-2</v>
      </c>
      <c r="U1684" s="158">
        <v>2.1999999999999999E-2</v>
      </c>
      <c r="V1684" s="158">
        <v>0.03</v>
      </c>
      <c r="W1684" s="158">
        <v>0.27800000000000002</v>
      </c>
      <c r="X1684" s="158">
        <v>0.30199999999999999</v>
      </c>
      <c r="Y1684" s="158">
        <v>2E-3</v>
      </c>
      <c r="Z1684" s="158">
        <v>6.0000000000000001E-3</v>
      </c>
      <c r="AA1684" s="158">
        <v>8.9999999999999993E-3</v>
      </c>
      <c r="AB1684" s="158">
        <v>1.4999999999999999E-2</v>
      </c>
    </row>
    <row r="1685" spans="1:28" x14ac:dyDescent="0.25">
      <c r="A1685" s="159" t="s">
        <v>5607</v>
      </c>
      <c r="B1685" s="158">
        <v>0.56960227272727271</v>
      </c>
      <c r="C1685" s="158">
        <v>0.24289772727272727</v>
      </c>
      <c r="D1685" s="158">
        <v>0.12073863636363637</v>
      </c>
      <c r="E1685" s="158">
        <v>3.125E-2</v>
      </c>
      <c r="F1685" s="158" t="s">
        <v>294</v>
      </c>
      <c r="G1685" s="158">
        <v>1.7045454545454544E-2</v>
      </c>
      <c r="H1685" s="158" t="s">
        <v>294</v>
      </c>
      <c r="I1685" s="158">
        <v>1.8465909090909092E-2</v>
      </c>
      <c r="J1685" s="158">
        <v>1</v>
      </c>
      <c r="K1685" s="159">
        <v>704</v>
      </c>
      <c r="L1685" s="141"/>
      <c r="M1685" s="158">
        <v>0.53300000000000003</v>
      </c>
      <c r="N1685" s="158">
        <v>0.60599999999999998</v>
      </c>
      <c r="O1685" s="158">
        <v>0.21299999999999999</v>
      </c>
      <c r="P1685" s="158">
        <v>0.27600000000000002</v>
      </c>
      <c r="Q1685" s="158">
        <v>9.9000000000000005E-2</v>
      </c>
      <c r="R1685" s="158">
        <v>0.14699999999999999</v>
      </c>
      <c r="S1685" s="158">
        <v>2.1000000000000001E-2</v>
      </c>
      <c r="T1685" s="158">
        <v>4.7E-2</v>
      </c>
      <c r="U1685" s="158" t="s">
        <v>294</v>
      </c>
      <c r="V1685" s="158" t="s">
        <v>294</v>
      </c>
      <c r="W1685" s="158">
        <v>0.01</v>
      </c>
      <c r="X1685" s="158">
        <v>0.03</v>
      </c>
      <c r="Y1685" s="158" t="s">
        <v>294</v>
      </c>
      <c r="Z1685" s="158" t="s">
        <v>294</v>
      </c>
      <c r="AA1685" s="158">
        <v>1.0999999999999999E-2</v>
      </c>
      <c r="AB1685" s="158">
        <v>3.1E-2</v>
      </c>
    </row>
    <row r="1686" spans="1:28" x14ac:dyDescent="0.25">
      <c r="A1686" s="159" t="s">
        <v>5608</v>
      </c>
      <c r="B1686" s="158">
        <v>0.257326437862404</v>
      </c>
      <c r="C1686" s="158">
        <v>0.56856292117223006</v>
      </c>
      <c r="D1686" s="158">
        <v>7.9141200438802697E-2</v>
      </c>
      <c r="E1686" s="158">
        <v>1.8805829807240243E-2</v>
      </c>
      <c r="F1686" s="158">
        <v>7.8357624196834349E-4</v>
      </c>
      <c r="G1686" s="158">
        <v>6.0962231625137128E-2</v>
      </c>
      <c r="H1686" s="158">
        <v>2.9775897194797055E-3</v>
      </c>
      <c r="I1686" s="158">
        <v>1.1440213132737815E-2</v>
      </c>
      <c r="J1686" s="158">
        <v>1</v>
      </c>
      <c r="K1686" s="159">
        <v>6381</v>
      </c>
      <c r="L1686" s="141"/>
      <c r="M1686" s="158">
        <v>0.247</v>
      </c>
      <c r="N1686" s="158">
        <v>0.26800000000000002</v>
      </c>
      <c r="O1686" s="158">
        <v>0.55600000000000005</v>
      </c>
      <c r="P1686" s="158">
        <v>0.58099999999999996</v>
      </c>
      <c r="Q1686" s="158">
        <v>7.2999999999999995E-2</v>
      </c>
      <c r="R1686" s="158">
        <v>8.5999999999999993E-2</v>
      </c>
      <c r="S1686" s="158">
        <v>1.6E-2</v>
      </c>
      <c r="T1686" s="158">
        <v>2.1999999999999999E-2</v>
      </c>
      <c r="U1686" s="158">
        <v>0</v>
      </c>
      <c r="V1686" s="158">
        <v>2E-3</v>
      </c>
      <c r="W1686" s="158">
        <v>5.5E-2</v>
      </c>
      <c r="X1686" s="158">
        <v>6.7000000000000004E-2</v>
      </c>
      <c r="Y1686" s="158">
        <v>2E-3</v>
      </c>
      <c r="Z1686" s="158">
        <v>5.0000000000000001E-3</v>
      </c>
      <c r="AA1686" s="158">
        <v>8.9999999999999993E-3</v>
      </c>
      <c r="AB1686" s="158">
        <v>1.4E-2</v>
      </c>
    </row>
    <row r="1687" spans="1:28" x14ac:dyDescent="0.25">
      <c r="A1687" s="159" t="s">
        <v>5609</v>
      </c>
      <c r="B1687" s="158" t="s">
        <v>294</v>
      </c>
      <c r="C1687" s="158">
        <v>0.486328125</v>
      </c>
      <c r="D1687" s="158">
        <v>0.298828125</v>
      </c>
      <c r="E1687" s="158">
        <v>7.6171875E-2</v>
      </c>
      <c r="F1687" s="158">
        <v>3.90625E-3</v>
      </c>
      <c r="G1687" s="158">
        <v>0.125</v>
      </c>
      <c r="H1687" s="158">
        <v>3.90625E-3</v>
      </c>
      <c r="I1687" s="158">
        <v>5.859375E-3</v>
      </c>
      <c r="J1687" s="158">
        <v>1</v>
      </c>
      <c r="K1687" s="159">
        <v>512</v>
      </c>
      <c r="L1687" s="141"/>
      <c r="M1687" s="158" t="s">
        <v>294</v>
      </c>
      <c r="N1687" s="158" t="s">
        <v>294</v>
      </c>
      <c r="O1687" s="158">
        <v>0.443</v>
      </c>
      <c r="P1687" s="158">
        <v>0.53</v>
      </c>
      <c r="Q1687" s="158">
        <v>0.26100000000000001</v>
      </c>
      <c r="R1687" s="158">
        <v>0.34</v>
      </c>
      <c r="S1687" s="158">
        <v>5.6000000000000001E-2</v>
      </c>
      <c r="T1687" s="158">
        <v>0.10199999999999999</v>
      </c>
      <c r="U1687" s="158">
        <v>1E-3</v>
      </c>
      <c r="V1687" s="158">
        <v>1.4E-2</v>
      </c>
      <c r="W1687" s="158">
        <v>9.9000000000000005E-2</v>
      </c>
      <c r="X1687" s="158">
        <v>0.156</v>
      </c>
      <c r="Y1687" s="158">
        <v>1E-3</v>
      </c>
      <c r="Z1687" s="158">
        <v>1.4E-2</v>
      </c>
      <c r="AA1687" s="158">
        <v>2E-3</v>
      </c>
      <c r="AB1687" s="158">
        <v>1.7000000000000001E-2</v>
      </c>
    </row>
    <row r="1688" spans="1:28" x14ac:dyDescent="0.25">
      <c r="A1688" s="159" t="s">
        <v>5610</v>
      </c>
      <c r="B1688" s="158" t="s">
        <v>294</v>
      </c>
      <c r="C1688" s="158">
        <v>0.32800000000000001</v>
      </c>
      <c r="D1688" s="158">
        <v>0.28000000000000003</v>
      </c>
      <c r="E1688" s="158">
        <v>0.2</v>
      </c>
      <c r="F1688" s="158">
        <v>8.0000000000000002E-3</v>
      </c>
      <c r="G1688" s="158">
        <v>0.17599999999999999</v>
      </c>
      <c r="H1688" s="158">
        <v>8.0000000000000002E-3</v>
      </c>
      <c r="I1688" s="158" t="s">
        <v>294</v>
      </c>
      <c r="J1688" s="158">
        <v>1</v>
      </c>
      <c r="K1688" s="159">
        <v>125</v>
      </c>
      <c r="L1688" s="141"/>
      <c r="M1688" s="158" t="s">
        <v>294</v>
      </c>
      <c r="N1688" s="158" t="s">
        <v>294</v>
      </c>
      <c r="O1688" s="158">
        <v>0.252</v>
      </c>
      <c r="P1688" s="158">
        <v>0.41399999999999998</v>
      </c>
      <c r="Q1688" s="158">
        <v>0.20899999999999999</v>
      </c>
      <c r="R1688" s="158">
        <v>0.36399999999999999</v>
      </c>
      <c r="S1688" s="158">
        <v>0.13900000000000001</v>
      </c>
      <c r="T1688" s="158">
        <v>0.27900000000000003</v>
      </c>
      <c r="U1688" s="158">
        <v>1E-3</v>
      </c>
      <c r="V1688" s="158">
        <v>4.3999999999999997E-2</v>
      </c>
      <c r="W1688" s="158">
        <v>0.11899999999999999</v>
      </c>
      <c r="X1688" s="158">
        <v>0.252</v>
      </c>
      <c r="Y1688" s="158">
        <v>1E-3</v>
      </c>
      <c r="Z1688" s="158">
        <v>4.3999999999999997E-2</v>
      </c>
      <c r="AA1688" s="158" t="s">
        <v>294</v>
      </c>
      <c r="AB1688" s="158" t="s">
        <v>294</v>
      </c>
    </row>
    <row r="1689" spans="1:28" x14ac:dyDescent="0.25">
      <c r="A1689" s="159" t="s">
        <v>5611</v>
      </c>
      <c r="B1689" s="158" t="s">
        <v>294</v>
      </c>
      <c r="C1689" s="158">
        <v>0.41551724137931034</v>
      </c>
      <c r="D1689" s="158">
        <v>0.22241379310344828</v>
      </c>
      <c r="E1689" s="158">
        <v>0.26724137931034481</v>
      </c>
      <c r="F1689" s="158">
        <v>6.8965517241379309E-3</v>
      </c>
      <c r="G1689" s="158">
        <v>7.2413793103448282E-2</v>
      </c>
      <c r="H1689" s="158" t="s">
        <v>294</v>
      </c>
      <c r="I1689" s="158">
        <v>1.5517241379310345E-2</v>
      </c>
      <c r="J1689" s="158">
        <v>1</v>
      </c>
      <c r="K1689" s="159">
        <v>580</v>
      </c>
      <c r="L1689" s="141"/>
      <c r="M1689" s="158" t="s">
        <v>294</v>
      </c>
      <c r="N1689" s="158" t="s">
        <v>294</v>
      </c>
      <c r="O1689" s="158">
        <v>0.376</v>
      </c>
      <c r="P1689" s="158">
        <v>0.45600000000000002</v>
      </c>
      <c r="Q1689" s="158">
        <v>0.19</v>
      </c>
      <c r="R1689" s="158">
        <v>0.25800000000000001</v>
      </c>
      <c r="S1689" s="158">
        <v>0.23300000000000001</v>
      </c>
      <c r="T1689" s="158">
        <v>0.30499999999999999</v>
      </c>
      <c r="U1689" s="158">
        <v>3.0000000000000001E-3</v>
      </c>
      <c r="V1689" s="158">
        <v>1.7999999999999999E-2</v>
      </c>
      <c r="W1689" s="158">
        <v>5.3999999999999999E-2</v>
      </c>
      <c r="X1689" s="158">
        <v>9.6000000000000002E-2</v>
      </c>
      <c r="Y1689" s="158" t="s">
        <v>294</v>
      </c>
      <c r="Z1689" s="158" t="s">
        <v>294</v>
      </c>
      <c r="AA1689" s="158">
        <v>8.0000000000000002E-3</v>
      </c>
      <c r="AB1689" s="158">
        <v>2.9000000000000001E-2</v>
      </c>
    </row>
    <row r="1690" spans="1:28" x14ac:dyDescent="0.25">
      <c r="A1690" s="159" t="s">
        <v>5612</v>
      </c>
      <c r="B1690" s="158" t="s">
        <v>294</v>
      </c>
      <c r="C1690" s="158">
        <v>0.56541019955654104</v>
      </c>
      <c r="D1690" s="158">
        <v>0.24390243902439024</v>
      </c>
      <c r="E1690" s="158">
        <v>9.7560975609756101E-2</v>
      </c>
      <c r="F1690" s="158">
        <v>4.434589800443459E-3</v>
      </c>
      <c r="G1690" s="158">
        <v>7.5388026607538808E-2</v>
      </c>
      <c r="H1690" s="158">
        <v>2.2172949002217295E-3</v>
      </c>
      <c r="I1690" s="158">
        <v>1.1086474501108648E-2</v>
      </c>
      <c r="J1690" s="158">
        <v>1</v>
      </c>
      <c r="K1690" s="159">
        <v>451</v>
      </c>
      <c r="L1690" s="141"/>
      <c r="M1690" s="158" t="s">
        <v>294</v>
      </c>
      <c r="N1690" s="158" t="s">
        <v>294</v>
      </c>
      <c r="O1690" s="158">
        <v>0.51900000000000002</v>
      </c>
      <c r="P1690" s="158">
        <v>0.61</v>
      </c>
      <c r="Q1690" s="158">
        <v>0.20699999999999999</v>
      </c>
      <c r="R1690" s="158">
        <v>0.28599999999999998</v>
      </c>
      <c r="S1690" s="158">
        <v>7.2999999999999995E-2</v>
      </c>
      <c r="T1690" s="158">
        <v>0.128</v>
      </c>
      <c r="U1690" s="158">
        <v>1E-3</v>
      </c>
      <c r="V1690" s="158">
        <v>1.6E-2</v>
      </c>
      <c r="W1690" s="158">
        <v>5.3999999999999999E-2</v>
      </c>
      <c r="X1690" s="158">
        <v>0.104</v>
      </c>
      <c r="Y1690" s="158">
        <v>0</v>
      </c>
      <c r="Z1690" s="158">
        <v>1.2E-2</v>
      </c>
      <c r="AA1690" s="158">
        <v>5.0000000000000001E-3</v>
      </c>
      <c r="AB1690" s="158">
        <v>2.5999999999999999E-2</v>
      </c>
    </row>
    <row r="1691" spans="1:28" x14ac:dyDescent="0.25">
      <c r="A1691" s="159" t="s">
        <v>5613</v>
      </c>
      <c r="B1691" s="158" t="s">
        <v>294</v>
      </c>
      <c r="C1691" s="158">
        <v>0.36616161616161619</v>
      </c>
      <c r="D1691" s="158">
        <v>0.31818181818181818</v>
      </c>
      <c r="E1691" s="158">
        <v>0.18181818181818182</v>
      </c>
      <c r="F1691" s="158">
        <v>5.0505050505050509E-3</v>
      </c>
      <c r="G1691" s="158">
        <v>0.10858585858585859</v>
      </c>
      <c r="H1691" s="158" t="s">
        <v>294</v>
      </c>
      <c r="I1691" s="158">
        <v>2.0202020202020204E-2</v>
      </c>
      <c r="J1691" s="158">
        <v>1</v>
      </c>
      <c r="K1691" s="159">
        <v>396</v>
      </c>
      <c r="L1691" s="141"/>
      <c r="M1691" s="158" t="s">
        <v>294</v>
      </c>
      <c r="N1691" s="158" t="s">
        <v>294</v>
      </c>
      <c r="O1691" s="158">
        <v>0.32</v>
      </c>
      <c r="P1691" s="158">
        <v>0.41499999999999998</v>
      </c>
      <c r="Q1691" s="158">
        <v>0.27400000000000002</v>
      </c>
      <c r="R1691" s="158">
        <v>0.36599999999999999</v>
      </c>
      <c r="S1691" s="158">
        <v>0.14699999999999999</v>
      </c>
      <c r="T1691" s="158">
        <v>0.223</v>
      </c>
      <c r="U1691" s="158">
        <v>1E-3</v>
      </c>
      <c r="V1691" s="158">
        <v>1.7999999999999999E-2</v>
      </c>
      <c r="W1691" s="158">
        <v>8.2000000000000003E-2</v>
      </c>
      <c r="X1691" s="158">
        <v>0.14299999999999999</v>
      </c>
      <c r="Y1691" s="158" t="s">
        <v>294</v>
      </c>
      <c r="Z1691" s="158" t="s">
        <v>294</v>
      </c>
      <c r="AA1691" s="158">
        <v>0.01</v>
      </c>
      <c r="AB1691" s="158">
        <v>3.9E-2</v>
      </c>
    </row>
    <row r="1692" spans="1:28" x14ac:dyDescent="0.25">
      <c r="A1692" s="159" t="s">
        <v>5614</v>
      </c>
      <c r="B1692" s="158" t="s">
        <v>294</v>
      </c>
      <c r="C1692" s="158">
        <v>0.17729083665338646</v>
      </c>
      <c r="D1692" s="158">
        <v>0.56972111553784865</v>
      </c>
      <c r="E1692" s="158">
        <v>0.14143426294820718</v>
      </c>
      <c r="F1692" s="158">
        <v>7.9681274900398405E-3</v>
      </c>
      <c r="G1692" s="158">
        <v>8.7649402390438252E-2</v>
      </c>
      <c r="H1692" s="158" t="s">
        <v>294</v>
      </c>
      <c r="I1692" s="158">
        <v>1.5936254980079681E-2</v>
      </c>
      <c r="J1692" s="158">
        <v>1</v>
      </c>
      <c r="K1692" s="159">
        <v>502</v>
      </c>
      <c r="L1692" s="141"/>
      <c r="M1692" s="158" t="s">
        <v>294</v>
      </c>
      <c r="N1692" s="158" t="s">
        <v>294</v>
      </c>
      <c r="O1692" s="158">
        <v>0.14599999999999999</v>
      </c>
      <c r="P1692" s="158">
        <v>0.21299999999999999</v>
      </c>
      <c r="Q1692" s="158">
        <v>0.52600000000000002</v>
      </c>
      <c r="R1692" s="158">
        <v>0.61199999999999999</v>
      </c>
      <c r="S1692" s="158">
        <v>0.114</v>
      </c>
      <c r="T1692" s="158">
        <v>0.17499999999999999</v>
      </c>
      <c r="U1692" s="158">
        <v>3.0000000000000001E-3</v>
      </c>
      <c r="V1692" s="158">
        <v>0.02</v>
      </c>
      <c r="W1692" s="158">
        <v>6.6000000000000003E-2</v>
      </c>
      <c r="X1692" s="158">
        <v>0.11600000000000001</v>
      </c>
      <c r="Y1692" s="158" t="s">
        <v>294</v>
      </c>
      <c r="Z1692" s="158" t="s">
        <v>294</v>
      </c>
      <c r="AA1692" s="158">
        <v>8.0000000000000002E-3</v>
      </c>
      <c r="AB1692" s="158">
        <v>3.1E-2</v>
      </c>
    </row>
    <row r="1693" spans="1:28" x14ac:dyDescent="0.25">
      <c r="A1693" s="159" t="s">
        <v>5615</v>
      </c>
      <c r="B1693" s="158" t="s">
        <v>294</v>
      </c>
      <c r="C1693" s="158">
        <v>0.36585365853658536</v>
      </c>
      <c r="D1693" s="158">
        <v>0.3048780487804878</v>
      </c>
      <c r="E1693" s="158">
        <v>0.13414634146341464</v>
      </c>
      <c r="F1693" s="158">
        <v>2.1341463414634148E-2</v>
      </c>
      <c r="G1693" s="158">
        <v>0.1402439024390244</v>
      </c>
      <c r="H1693" s="158" t="s">
        <v>294</v>
      </c>
      <c r="I1693" s="158">
        <v>3.3536585365853661E-2</v>
      </c>
      <c r="J1693" s="158">
        <v>1</v>
      </c>
      <c r="K1693" s="159">
        <v>328</v>
      </c>
      <c r="L1693" s="141"/>
      <c r="M1693" s="158" t="s">
        <v>294</v>
      </c>
      <c r="N1693" s="158" t="s">
        <v>294</v>
      </c>
      <c r="O1693" s="158">
        <v>0.316</v>
      </c>
      <c r="P1693" s="158">
        <v>0.41899999999999998</v>
      </c>
      <c r="Q1693" s="158">
        <v>0.25800000000000001</v>
      </c>
      <c r="R1693" s="158">
        <v>0.35699999999999998</v>
      </c>
      <c r="S1693" s="158">
        <v>0.10100000000000001</v>
      </c>
      <c r="T1693" s="158">
        <v>0.17499999999999999</v>
      </c>
      <c r="U1693" s="158">
        <v>0.01</v>
      </c>
      <c r="V1693" s="158">
        <v>4.2999999999999997E-2</v>
      </c>
      <c r="W1693" s="158">
        <v>0.107</v>
      </c>
      <c r="X1693" s="158">
        <v>0.182</v>
      </c>
      <c r="Y1693" s="158" t="s">
        <v>294</v>
      </c>
      <c r="Z1693" s="158" t="s">
        <v>294</v>
      </c>
      <c r="AA1693" s="158">
        <v>1.9E-2</v>
      </c>
      <c r="AB1693" s="158">
        <v>5.8999999999999997E-2</v>
      </c>
    </row>
    <row r="1694" spans="1:28" x14ac:dyDescent="0.25">
      <c r="A1694" s="159" t="s">
        <v>5616</v>
      </c>
      <c r="B1694" s="158" t="s">
        <v>294</v>
      </c>
      <c r="C1694" s="158">
        <v>0.23614110871130309</v>
      </c>
      <c r="D1694" s="158">
        <v>0.29517638588912887</v>
      </c>
      <c r="E1694" s="158">
        <v>0.1720662347012239</v>
      </c>
      <c r="F1694" s="158">
        <v>8.6393088552915772E-3</v>
      </c>
      <c r="G1694" s="158">
        <v>0.26925845932325415</v>
      </c>
      <c r="H1694" s="158">
        <v>2.8797696184305254E-3</v>
      </c>
      <c r="I1694" s="158">
        <v>1.5838732901367891E-2</v>
      </c>
      <c r="J1694" s="158">
        <v>1</v>
      </c>
      <c r="K1694" s="159">
        <v>1389</v>
      </c>
      <c r="L1694" s="141"/>
      <c r="M1694" s="158" t="s">
        <v>294</v>
      </c>
      <c r="N1694" s="158" t="s">
        <v>294</v>
      </c>
      <c r="O1694" s="158">
        <v>0.215</v>
      </c>
      <c r="P1694" s="158">
        <v>0.25900000000000001</v>
      </c>
      <c r="Q1694" s="158">
        <v>0.27200000000000002</v>
      </c>
      <c r="R1694" s="158">
        <v>0.32</v>
      </c>
      <c r="S1694" s="158">
        <v>0.153</v>
      </c>
      <c r="T1694" s="158">
        <v>0.193</v>
      </c>
      <c r="U1694" s="158">
        <v>5.0000000000000001E-3</v>
      </c>
      <c r="V1694" s="158">
        <v>1.4999999999999999E-2</v>
      </c>
      <c r="W1694" s="158">
        <v>0.247</v>
      </c>
      <c r="X1694" s="158">
        <v>0.29299999999999998</v>
      </c>
      <c r="Y1694" s="158">
        <v>1E-3</v>
      </c>
      <c r="Z1694" s="158">
        <v>7.0000000000000001E-3</v>
      </c>
      <c r="AA1694" s="158">
        <v>0.01</v>
      </c>
      <c r="AB1694" s="158">
        <v>2.4E-2</v>
      </c>
    </row>
    <row r="1695" spans="1:28" x14ac:dyDescent="0.25">
      <c r="A1695" s="159" t="s">
        <v>5617</v>
      </c>
      <c r="B1695" s="158" t="s">
        <v>294</v>
      </c>
      <c r="C1695" s="158">
        <v>3.2332563510392612E-2</v>
      </c>
      <c r="D1695" s="158">
        <v>0.21478060046189376</v>
      </c>
      <c r="E1695" s="158">
        <v>0.11316397228637413</v>
      </c>
      <c r="F1695" s="158">
        <v>3.0023094688221709E-2</v>
      </c>
      <c r="G1695" s="158">
        <v>0.57967667436489612</v>
      </c>
      <c r="H1695" s="158" t="s">
        <v>294</v>
      </c>
      <c r="I1695" s="158">
        <v>3.0023094688221709E-2</v>
      </c>
      <c r="J1695" s="158">
        <v>1</v>
      </c>
      <c r="K1695" s="159">
        <v>433</v>
      </c>
      <c r="L1695" s="141"/>
      <c r="M1695" s="158" t="s">
        <v>294</v>
      </c>
      <c r="N1695" s="158" t="s">
        <v>294</v>
      </c>
      <c r="O1695" s="158">
        <v>1.9E-2</v>
      </c>
      <c r="P1695" s="158">
        <v>5.3999999999999999E-2</v>
      </c>
      <c r="Q1695" s="158">
        <v>0.17899999999999999</v>
      </c>
      <c r="R1695" s="158">
        <v>0.25600000000000001</v>
      </c>
      <c r="S1695" s="158">
        <v>8.6999999999999994E-2</v>
      </c>
      <c r="T1695" s="158">
        <v>0.14599999999999999</v>
      </c>
      <c r="U1695" s="158">
        <v>1.7999999999999999E-2</v>
      </c>
      <c r="V1695" s="158">
        <v>5.0999999999999997E-2</v>
      </c>
      <c r="W1695" s="158">
        <v>0.53300000000000003</v>
      </c>
      <c r="X1695" s="158">
        <v>0.625</v>
      </c>
      <c r="Y1695" s="158" t="s">
        <v>294</v>
      </c>
      <c r="Z1695" s="158" t="s">
        <v>294</v>
      </c>
      <c r="AA1695" s="158">
        <v>1.7999999999999999E-2</v>
      </c>
      <c r="AB1695" s="158">
        <v>5.0999999999999997E-2</v>
      </c>
    </row>
    <row r="1696" spans="1:28" x14ac:dyDescent="0.25">
      <c r="A1696" s="159" t="s">
        <v>5618</v>
      </c>
      <c r="B1696" s="158" t="s">
        <v>294</v>
      </c>
      <c r="C1696" s="158">
        <v>0.16995073891625614</v>
      </c>
      <c r="D1696" s="158">
        <v>0.41379310344827586</v>
      </c>
      <c r="E1696" s="158">
        <v>0.1206896551724138</v>
      </c>
      <c r="F1696" s="158">
        <v>9.852216748768473E-3</v>
      </c>
      <c r="G1696" s="158">
        <v>0.22906403940886699</v>
      </c>
      <c r="H1696" s="158" t="s">
        <v>294</v>
      </c>
      <c r="I1696" s="158">
        <v>5.6650246305418719E-2</v>
      </c>
      <c r="J1696" s="158">
        <v>1</v>
      </c>
      <c r="K1696" s="159">
        <v>406</v>
      </c>
      <c r="L1696" s="141"/>
      <c r="M1696" s="158" t="s">
        <v>294</v>
      </c>
      <c r="N1696" s="158" t="s">
        <v>294</v>
      </c>
      <c r="O1696" s="158">
        <v>0.13700000000000001</v>
      </c>
      <c r="P1696" s="158">
        <v>0.21</v>
      </c>
      <c r="Q1696" s="158">
        <v>0.36699999999999999</v>
      </c>
      <c r="R1696" s="158">
        <v>0.46200000000000002</v>
      </c>
      <c r="S1696" s="158">
        <v>9.2999999999999999E-2</v>
      </c>
      <c r="T1696" s="158">
        <v>0.156</v>
      </c>
      <c r="U1696" s="158">
        <v>4.0000000000000001E-3</v>
      </c>
      <c r="V1696" s="158">
        <v>2.5000000000000001E-2</v>
      </c>
      <c r="W1696" s="158">
        <v>0.191</v>
      </c>
      <c r="X1696" s="158">
        <v>0.27200000000000002</v>
      </c>
      <c r="Y1696" s="158" t="s">
        <v>294</v>
      </c>
      <c r="Z1696" s="158" t="s">
        <v>294</v>
      </c>
      <c r="AA1696" s="158">
        <v>3.7999999999999999E-2</v>
      </c>
      <c r="AB1696" s="158">
        <v>8.4000000000000005E-2</v>
      </c>
    </row>
    <row r="1697" spans="1:28" x14ac:dyDescent="0.25">
      <c r="A1697" s="159" t="s">
        <v>5619</v>
      </c>
      <c r="B1697" s="158" t="s">
        <v>294</v>
      </c>
      <c r="C1697" s="158">
        <v>8.5308056872037921E-2</v>
      </c>
      <c r="D1697" s="158">
        <v>0.19431279620853081</v>
      </c>
      <c r="E1697" s="158">
        <v>0.11374407582938388</v>
      </c>
      <c r="F1697" s="158">
        <v>3.3175355450236969E-2</v>
      </c>
      <c r="G1697" s="158">
        <v>0.54028436018957349</v>
      </c>
      <c r="H1697" s="158">
        <v>9.4786729857819912E-3</v>
      </c>
      <c r="I1697" s="158">
        <v>2.3696682464454975E-2</v>
      </c>
      <c r="J1697" s="158">
        <v>1</v>
      </c>
      <c r="K1697" s="159">
        <v>211</v>
      </c>
      <c r="L1697" s="141"/>
      <c r="M1697" s="158" t="s">
        <v>294</v>
      </c>
      <c r="N1697" s="158" t="s">
        <v>294</v>
      </c>
      <c r="O1697" s="158">
        <v>5.5E-2</v>
      </c>
      <c r="P1697" s="158">
        <v>0.13100000000000001</v>
      </c>
      <c r="Q1697" s="158">
        <v>0.14699999999999999</v>
      </c>
      <c r="R1697" s="158">
        <v>0.253</v>
      </c>
      <c r="S1697" s="158">
        <v>7.8E-2</v>
      </c>
      <c r="T1697" s="158">
        <v>0.16400000000000001</v>
      </c>
      <c r="U1697" s="158">
        <v>1.6E-2</v>
      </c>
      <c r="V1697" s="158">
        <v>6.7000000000000004E-2</v>
      </c>
      <c r="W1697" s="158">
        <v>0.47299999999999998</v>
      </c>
      <c r="X1697" s="158">
        <v>0.60599999999999998</v>
      </c>
      <c r="Y1697" s="158">
        <v>3.0000000000000001E-3</v>
      </c>
      <c r="Z1697" s="158">
        <v>3.4000000000000002E-2</v>
      </c>
      <c r="AA1697" s="158">
        <v>0.01</v>
      </c>
      <c r="AB1697" s="158">
        <v>5.3999999999999999E-2</v>
      </c>
    </row>
    <row r="1698" spans="1:28" x14ac:dyDescent="0.25">
      <c r="A1698" s="159" t="s">
        <v>5620</v>
      </c>
      <c r="B1698" s="158" t="s">
        <v>294</v>
      </c>
      <c r="C1698" s="158">
        <v>9.9224806201550386E-2</v>
      </c>
      <c r="D1698" s="158">
        <v>0.22635658914728682</v>
      </c>
      <c r="E1698" s="158">
        <v>0.15968992248062017</v>
      </c>
      <c r="F1698" s="158">
        <v>1.8604651162790697E-2</v>
      </c>
      <c r="G1698" s="158">
        <v>0.46666666666666667</v>
      </c>
      <c r="H1698" s="158">
        <v>4.6511627906976744E-3</v>
      </c>
      <c r="I1698" s="158">
        <v>2.4806201550387597E-2</v>
      </c>
      <c r="J1698" s="158">
        <v>1</v>
      </c>
      <c r="K1698" s="159">
        <v>645</v>
      </c>
      <c r="L1698" s="141"/>
      <c r="M1698" s="158" t="s">
        <v>294</v>
      </c>
      <c r="N1698" s="158" t="s">
        <v>294</v>
      </c>
      <c r="O1698" s="158">
        <v>7.8E-2</v>
      </c>
      <c r="P1698" s="158">
        <v>0.125</v>
      </c>
      <c r="Q1698" s="158">
        <v>0.19600000000000001</v>
      </c>
      <c r="R1698" s="158">
        <v>0.26</v>
      </c>
      <c r="S1698" s="158">
        <v>0.13300000000000001</v>
      </c>
      <c r="T1698" s="158">
        <v>0.19</v>
      </c>
      <c r="U1698" s="158">
        <v>1.0999999999999999E-2</v>
      </c>
      <c r="V1698" s="158">
        <v>3.2000000000000001E-2</v>
      </c>
      <c r="W1698" s="158">
        <v>0.42799999999999999</v>
      </c>
      <c r="X1698" s="158">
        <v>0.505</v>
      </c>
      <c r="Y1698" s="158">
        <v>2E-3</v>
      </c>
      <c r="Z1698" s="158">
        <v>1.4E-2</v>
      </c>
      <c r="AA1698" s="158">
        <v>1.4999999999999999E-2</v>
      </c>
      <c r="AB1698" s="158">
        <v>0.04</v>
      </c>
    </row>
    <row r="1699" spans="1:28" x14ac:dyDescent="0.25">
      <c r="A1699" s="159" t="s">
        <v>5621</v>
      </c>
      <c r="B1699" s="158" t="s">
        <v>294</v>
      </c>
      <c r="C1699" s="158">
        <v>0.27327586206896554</v>
      </c>
      <c r="D1699" s="158">
        <v>0.20377155172413794</v>
      </c>
      <c r="E1699" s="158">
        <v>0.11724137931034483</v>
      </c>
      <c r="F1699" s="158">
        <v>1.2607758620689654E-2</v>
      </c>
      <c r="G1699" s="158">
        <v>0.3714439655172414</v>
      </c>
      <c r="H1699" s="158">
        <v>4.0948275862068969E-3</v>
      </c>
      <c r="I1699" s="158">
        <v>1.7564655172413794E-2</v>
      </c>
      <c r="J1699" s="158">
        <v>1</v>
      </c>
      <c r="K1699" s="159">
        <v>9280</v>
      </c>
      <c r="L1699" s="141"/>
      <c r="M1699" s="158" t="s">
        <v>294</v>
      </c>
      <c r="N1699" s="158" t="s">
        <v>294</v>
      </c>
      <c r="O1699" s="158">
        <v>0.26400000000000001</v>
      </c>
      <c r="P1699" s="158">
        <v>0.28199999999999997</v>
      </c>
      <c r="Q1699" s="158">
        <v>0.19600000000000001</v>
      </c>
      <c r="R1699" s="158">
        <v>0.21199999999999999</v>
      </c>
      <c r="S1699" s="158">
        <v>0.111</v>
      </c>
      <c r="T1699" s="158">
        <v>0.124</v>
      </c>
      <c r="U1699" s="158">
        <v>1.0999999999999999E-2</v>
      </c>
      <c r="V1699" s="158">
        <v>1.4999999999999999E-2</v>
      </c>
      <c r="W1699" s="158">
        <v>0.36199999999999999</v>
      </c>
      <c r="X1699" s="158">
        <v>0.38100000000000001</v>
      </c>
      <c r="Y1699" s="158">
        <v>3.0000000000000001E-3</v>
      </c>
      <c r="Z1699" s="158">
        <v>6.0000000000000001E-3</v>
      </c>
      <c r="AA1699" s="158">
        <v>1.4999999999999999E-2</v>
      </c>
      <c r="AB1699" s="158">
        <v>0.02</v>
      </c>
    </row>
    <row r="1700" spans="1:28" x14ac:dyDescent="0.25">
      <c r="A1700" s="159" t="s">
        <v>5622</v>
      </c>
      <c r="B1700" s="158" t="s">
        <v>294</v>
      </c>
      <c r="C1700" s="158">
        <v>0.6428571428571429</v>
      </c>
      <c r="D1700" s="158">
        <v>0.16666666666666666</v>
      </c>
      <c r="E1700" s="158">
        <v>4.7619047619047616E-2</v>
      </c>
      <c r="F1700" s="158" t="s">
        <v>294</v>
      </c>
      <c r="G1700" s="158">
        <v>9.5238095238095233E-2</v>
      </c>
      <c r="H1700" s="158">
        <v>2.3809523809523808E-2</v>
      </c>
      <c r="I1700" s="158">
        <v>2.3809523809523808E-2</v>
      </c>
      <c r="J1700" s="158">
        <v>1</v>
      </c>
      <c r="K1700" s="159">
        <v>42</v>
      </c>
      <c r="L1700" s="141"/>
      <c r="M1700" s="158" t="s">
        <v>294</v>
      </c>
      <c r="N1700" s="158" t="s">
        <v>294</v>
      </c>
      <c r="O1700" s="158">
        <v>0.49199999999999999</v>
      </c>
      <c r="P1700" s="158">
        <v>0.77</v>
      </c>
      <c r="Q1700" s="158">
        <v>8.3000000000000004E-2</v>
      </c>
      <c r="R1700" s="158">
        <v>0.30599999999999999</v>
      </c>
      <c r="S1700" s="158">
        <v>1.2999999999999999E-2</v>
      </c>
      <c r="T1700" s="158">
        <v>0.158</v>
      </c>
      <c r="U1700" s="158" t="s">
        <v>294</v>
      </c>
      <c r="V1700" s="158" t="s">
        <v>294</v>
      </c>
      <c r="W1700" s="158">
        <v>3.7999999999999999E-2</v>
      </c>
      <c r="X1700" s="158">
        <v>0.221</v>
      </c>
      <c r="Y1700" s="158">
        <v>4.0000000000000001E-3</v>
      </c>
      <c r="Z1700" s="158">
        <v>0.123</v>
      </c>
      <c r="AA1700" s="158">
        <v>4.0000000000000001E-3</v>
      </c>
      <c r="AB1700" s="158">
        <v>0.123</v>
      </c>
    </row>
    <row r="1701" spans="1:28" x14ac:dyDescent="0.25">
      <c r="A1701" s="159" t="s">
        <v>5623</v>
      </c>
      <c r="B1701" s="158" t="s">
        <v>294</v>
      </c>
      <c r="C1701" s="158">
        <v>0.56768558951965065</v>
      </c>
      <c r="D1701" s="158">
        <v>0.29432314410480348</v>
      </c>
      <c r="E1701" s="158">
        <v>6.6375545851528384E-2</v>
      </c>
      <c r="F1701" s="158">
        <v>1.7467248908296944E-3</v>
      </c>
      <c r="G1701" s="158">
        <v>2.4454148471615721E-2</v>
      </c>
      <c r="H1701" s="158">
        <v>1.7467248908296944E-3</v>
      </c>
      <c r="I1701" s="158">
        <v>4.3668122270742356E-2</v>
      </c>
      <c r="J1701" s="158">
        <v>1.0000000000000002</v>
      </c>
      <c r="K1701" s="159">
        <v>1145</v>
      </c>
      <c r="L1701" s="141"/>
      <c r="M1701" s="158" t="s">
        <v>294</v>
      </c>
      <c r="N1701" s="158" t="s">
        <v>294</v>
      </c>
      <c r="O1701" s="158">
        <v>0.53900000000000003</v>
      </c>
      <c r="P1701" s="158">
        <v>0.59599999999999997</v>
      </c>
      <c r="Q1701" s="158">
        <v>0.26900000000000002</v>
      </c>
      <c r="R1701" s="158">
        <v>0.32100000000000001</v>
      </c>
      <c r="S1701" s="158">
        <v>5.2999999999999999E-2</v>
      </c>
      <c r="T1701" s="158">
        <v>8.2000000000000003E-2</v>
      </c>
      <c r="U1701" s="158">
        <v>0</v>
      </c>
      <c r="V1701" s="158">
        <v>6.0000000000000001E-3</v>
      </c>
      <c r="W1701" s="158">
        <v>1.7000000000000001E-2</v>
      </c>
      <c r="X1701" s="158">
        <v>3.5000000000000003E-2</v>
      </c>
      <c r="Y1701" s="158">
        <v>0</v>
      </c>
      <c r="Z1701" s="158">
        <v>6.0000000000000001E-3</v>
      </c>
      <c r="AA1701" s="158">
        <v>3.3000000000000002E-2</v>
      </c>
      <c r="AB1701" s="158">
        <v>5.7000000000000002E-2</v>
      </c>
    </row>
    <row r="1702" spans="1:28" x14ac:dyDescent="0.25">
      <c r="A1702" s="159" t="s">
        <v>5624</v>
      </c>
      <c r="B1702" s="158" t="s">
        <v>294</v>
      </c>
      <c r="C1702" s="158">
        <v>7.874015748031496E-3</v>
      </c>
      <c r="D1702" s="158">
        <v>0.27559055118110237</v>
      </c>
      <c r="E1702" s="158">
        <v>0.24671916010498687</v>
      </c>
      <c r="F1702" s="158">
        <v>1.0498687664041995E-2</v>
      </c>
      <c r="G1702" s="158">
        <v>0.4225721784776903</v>
      </c>
      <c r="H1702" s="158">
        <v>1.3123359580052493E-2</v>
      </c>
      <c r="I1702" s="158">
        <v>2.3622047244094488E-2</v>
      </c>
      <c r="J1702" s="158">
        <v>1.0000000000000002</v>
      </c>
      <c r="K1702" s="159">
        <v>381</v>
      </c>
      <c r="L1702" s="141"/>
      <c r="M1702" s="158" t="s">
        <v>294</v>
      </c>
      <c r="N1702" s="158" t="s">
        <v>294</v>
      </c>
      <c r="O1702" s="158">
        <v>3.0000000000000001E-3</v>
      </c>
      <c r="P1702" s="158">
        <v>2.3E-2</v>
      </c>
      <c r="Q1702" s="158">
        <v>0.23300000000000001</v>
      </c>
      <c r="R1702" s="158">
        <v>0.32300000000000001</v>
      </c>
      <c r="S1702" s="158">
        <v>0.20599999999999999</v>
      </c>
      <c r="T1702" s="158">
        <v>0.29199999999999998</v>
      </c>
      <c r="U1702" s="158">
        <v>4.0000000000000001E-3</v>
      </c>
      <c r="V1702" s="158">
        <v>2.7E-2</v>
      </c>
      <c r="W1702" s="158">
        <v>0.374</v>
      </c>
      <c r="X1702" s="158">
        <v>0.47299999999999998</v>
      </c>
      <c r="Y1702" s="158">
        <v>6.0000000000000001E-3</v>
      </c>
      <c r="Z1702" s="158">
        <v>0.03</v>
      </c>
      <c r="AA1702" s="158">
        <v>1.2E-2</v>
      </c>
      <c r="AB1702" s="158">
        <v>4.3999999999999997E-2</v>
      </c>
    </row>
    <row r="1703" spans="1:28" x14ac:dyDescent="0.25">
      <c r="A1703" s="159" t="s">
        <v>5625</v>
      </c>
      <c r="B1703" s="158" t="s">
        <v>294</v>
      </c>
      <c r="C1703" s="158">
        <v>0.20725388601036268</v>
      </c>
      <c r="D1703" s="158">
        <v>0.24870466321243523</v>
      </c>
      <c r="E1703" s="158">
        <v>0.12435233160621761</v>
      </c>
      <c r="F1703" s="158">
        <v>5.1813471502590676E-3</v>
      </c>
      <c r="G1703" s="158">
        <v>0.4015544041450777</v>
      </c>
      <c r="H1703" s="158">
        <v>2.5906735751295338E-3</v>
      </c>
      <c r="I1703" s="158">
        <v>1.0362694300518135E-2</v>
      </c>
      <c r="J1703" s="158">
        <v>1</v>
      </c>
      <c r="K1703" s="159">
        <v>386</v>
      </c>
      <c r="L1703" s="141"/>
      <c r="M1703" s="158" t="s">
        <v>294</v>
      </c>
      <c r="N1703" s="158" t="s">
        <v>294</v>
      </c>
      <c r="O1703" s="158">
        <v>0.17</v>
      </c>
      <c r="P1703" s="158">
        <v>0.25</v>
      </c>
      <c r="Q1703" s="158">
        <v>0.20799999999999999</v>
      </c>
      <c r="R1703" s="158">
        <v>0.29399999999999998</v>
      </c>
      <c r="S1703" s="158">
        <v>9.5000000000000001E-2</v>
      </c>
      <c r="T1703" s="158">
        <v>0.161</v>
      </c>
      <c r="U1703" s="158">
        <v>1E-3</v>
      </c>
      <c r="V1703" s="158">
        <v>1.9E-2</v>
      </c>
      <c r="W1703" s="158">
        <v>0.35399999999999998</v>
      </c>
      <c r="X1703" s="158">
        <v>0.45100000000000001</v>
      </c>
      <c r="Y1703" s="158">
        <v>0</v>
      </c>
      <c r="Z1703" s="158">
        <v>1.4999999999999999E-2</v>
      </c>
      <c r="AA1703" s="158">
        <v>4.0000000000000001E-3</v>
      </c>
      <c r="AB1703" s="158">
        <v>2.5999999999999999E-2</v>
      </c>
    </row>
    <row r="1704" spans="1:28" x14ac:dyDescent="0.25">
      <c r="A1704" s="159" t="s">
        <v>5626</v>
      </c>
      <c r="B1704" s="158" t="s">
        <v>294</v>
      </c>
      <c r="C1704" s="158">
        <v>0.14756446991404013</v>
      </c>
      <c r="D1704" s="158">
        <v>0.34957020057306593</v>
      </c>
      <c r="E1704" s="158">
        <v>0.10888252148997135</v>
      </c>
      <c r="F1704" s="158">
        <v>4.2979942693409743E-3</v>
      </c>
      <c r="G1704" s="158">
        <v>0.37392550143266473</v>
      </c>
      <c r="H1704" s="158" t="s">
        <v>294</v>
      </c>
      <c r="I1704" s="158">
        <v>1.5759312320916905E-2</v>
      </c>
      <c r="J1704" s="158">
        <v>0.99999999999999989</v>
      </c>
      <c r="K1704" s="159">
        <v>698</v>
      </c>
      <c r="L1704" s="141"/>
      <c r="M1704" s="158" t="s">
        <v>294</v>
      </c>
      <c r="N1704" s="158" t="s">
        <v>294</v>
      </c>
      <c r="O1704" s="158">
        <v>0.123</v>
      </c>
      <c r="P1704" s="158">
        <v>0.17599999999999999</v>
      </c>
      <c r="Q1704" s="158">
        <v>0.315</v>
      </c>
      <c r="R1704" s="158">
        <v>0.38600000000000001</v>
      </c>
      <c r="S1704" s="158">
        <v>8.7999999999999995E-2</v>
      </c>
      <c r="T1704" s="158">
        <v>0.13400000000000001</v>
      </c>
      <c r="U1704" s="158">
        <v>1E-3</v>
      </c>
      <c r="V1704" s="158">
        <v>1.2999999999999999E-2</v>
      </c>
      <c r="W1704" s="158">
        <v>0.33900000000000002</v>
      </c>
      <c r="X1704" s="158">
        <v>0.41</v>
      </c>
      <c r="Y1704" s="158" t="s">
        <v>294</v>
      </c>
      <c r="Z1704" s="158" t="s">
        <v>294</v>
      </c>
      <c r="AA1704" s="158">
        <v>8.9999999999999993E-3</v>
      </c>
      <c r="AB1704" s="158">
        <v>2.8000000000000001E-2</v>
      </c>
    </row>
    <row r="1705" spans="1:28" x14ac:dyDescent="0.25">
      <c r="A1705" s="159" t="s">
        <v>5627</v>
      </c>
      <c r="B1705" s="158" t="s">
        <v>294</v>
      </c>
      <c r="C1705" s="158">
        <v>0.24105571847507332</v>
      </c>
      <c r="D1705" s="158">
        <v>0.32199413489736073</v>
      </c>
      <c r="E1705" s="158">
        <v>0.10557184750733138</v>
      </c>
      <c r="F1705" s="158">
        <v>1.1143695014662757E-2</v>
      </c>
      <c r="G1705" s="158">
        <v>0.29266862170087976</v>
      </c>
      <c r="H1705" s="158">
        <v>1.1730205278592375E-3</v>
      </c>
      <c r="I1705" s="158">
        <v>2.6392961876832845E-2</v>
      </c>
      <c r="J1705" s="158">
        <v>1</v>
      </c>
      <c r="K1705" s="159">
        <v>1705</v>
      </c>
      <c r="L1705" s="141"/>
      <c r="M1705" s="158" t="s">
        <v>294</v>
      </c>
      <c r="N1705" s="158" t="s">
        <v>294</v>
      </c>
      <c r="O1705" s="158">
        <v>0.221</v>
      </c>
      <c r="P1705" s="158">
        <v>0.26200000000000001</v>
      </c>
      <c r="Q1705" s="158">
        <v>0.3</v>
      </c>
      <c r="R1705" s="158">
        <v>0.34499999999999997</v>
      </c>
      <c r="S1705" s="158">
        <v>9.1999999999999998E-2</v>
      </c>
      <c r="T1705" s="158">
        <v>0.121</v>
      </c>
      <c r="U1705" s="158">
        <v>7.0000000000000001E-3</v>
      </c>
      <c r="V1705" s="158">
        <v>1.7000000000000001E-2</v>
      </c>
      <c r="W1705" s="158">
        <v>0.27200000000000002</v>
      </c>
      <c r="X1705" s="158">
        <v>0.315</v>
      </c>
      <c r="Y1705" s="158">
        <v>0</v>
      </c>
      <c r="Z1705" s="158">
        <v>4.0000000000000001E-3</v>
      </c>
      <c r="AA1705" s="158">
        <v>0.02</v>
      </c>
      <c r="AB1705" s="158">
        <v>3.5000000000000003E-2</v>
      </c>
    </row>
    <row r="1706" spans="1:28" x14ac:dyDescent="0.25">
      <c r="A1706" s="159" t="s">
        <v>5628</v>
      </c>
      <c r="B1706" s="158" t="s">
        <v>294</v>
      </c>
      <c r="C1706" s="158">
        <v>0.41269841269841268</v>
      </c>
      <c r="D1706" s="158">
        <v>0.18181818181818182</v>
      </c>
      <c r="E1706" s="158">
        <v>6.1327561327561328E-2</v>
      </c>
      <c r="F1706" s="158">
        <v>8.9466089466089471E-2</v>
      </c>
      <c r="G1706" s="158">
        <v>0.23809523809523808</v>
      </c>
      <c r="H1706" s="158">
        <v>3.6075036075036075E-3</v>
      </c>
      <c r="I1706" s="158">
        <v>1.2987012987012988E-2</v>
      </c>
      <c r="J1706" s="158">
        <v>0.99999999999999989</v>
      </c>
      <c r="K1706" s="159">
        <v>1386</v>
      </c>
      <c r="L1706" s="141"/>
      <c r="M1706" s="158" t="s">
        <v>294</v>
      </c>
      <c r="N1706" s="158" t="s">
        <v>294</v>
      </c>
      <c r="O1706" s="158">
        <v>0.38700000000000001</v>
      </c>
      <c r="P1706" s="158">
        <v>0.439</v>
      </c>
      <c r="Q1706" s="158">
        <v>0.16200000000000001</v>
      </c>
      <c r="R1706" s="158">
        <v>0.20300000000000001</v>
      </c>
      <c r="S1706" s="158">
        <v>0.05</v>
      </c>
      <c r="T1706" s="158">
        <v>7.4999999999999997E-2</v>
      </c>
      <c r="U1706" s="158">
        <v>7.5999999999999998E-2</v>
      </c>
      <c r="V1706" s="158">
        <v>0.106</v>
      </c>
      <c r="W1706" s="158">
        <v>0.216</v>
      </c>
      <c r="X1706" s="158">
        <v>0.26100000000000001</v>
      </c>
      <c r="Y1706" s="158">
        <v>2E-3</v>
      </c>
      <c r="Z1706" s="158">
        <v>8.0000000000000002E-3</v>
      </c>
      <c r="AA1706" s="158">
        <v>8.0000000000000002E-3</v>
      </c>
      <c r="AB1706" s="158">
        <v>0.02</v>
      </c>
    </row>
    <row r="1707" spans="1:28" x14ac:dyDescent="0.25">
      <c r="A1707" s="159" t="s">
        <v>5629</v>
      </c>
      <c r="B1707" s="158" t="s">
        <v>294</v>
      </c>
      <c r="C1707" s="158">
        <v>0.15811965811965811</v>
      </c>
      <c r="D1707" s="158">
        <v>0.37179487179487181</v>
      </c>
      <c r="E1707" s="158">
        <v>0.2264957264957265</v>
      </c>
      <c r="F1707" s="158">
        <v>1.7094017094017096E-2</v>
      </c>
      <c r="G1707" s="158">
        <v>0.22222222222222221</v>
      </c>
      <c r="H1707" s="158">
        <v>4.2735042735042739E-3</v>
      </c>
      <c r="I1707" s="158" t="s">
        <v>294</v>
      </c>
      <c r="J1707" s="158">
        <v>1</v>
      </c>
      <c r="K1707" s="159">
        <v>234</v>
      </c>
      <c r="L1707" s="141"/>
      <c r="M1707" s="158" t="s">
        <v>294</v>
      </c>
      <c r="N1707" s="158" t="s">
        <v>294</v>
      </c>
      <c r="O1707" s="158">
        <v>0.11700000000000001</v>
      </c>
      <c r="P1707" s="158">
        <v>0.21</v>
      </c>
      <c r="Q1707" s="158">
        <v>0.312</v>
      </c>
      <c r="R1707" s="158">
        <v>0.435</v>
      </c>
      <c r="S1707" s="158">
        <v>0.17799999999999999</v>
      </c>
      <c r="T1707" s="158">
        <v>0.28399999999999997</v>
      </c>
      <c r="U1707" s="158">
        <v>7.0000000000000001E-3</v>
      </c>
      <c r="V1707" s="158">
        <v>4.2999999999999997E-2</v>
      </c>
      <c r="W1707" s="158">
        <v>0.17399999999999999</v>
      </c>
      <c r="X1707" s="158">
        <v>0.28000000000000003</v>
      </c>
      <c r="Y1707" s="158">
        <v>1E-3</v>
      </c>
      <c r="Z1707" s="158">
        <v>2.4E-2</v>
      </c>
      <c r="AA1707" s="158" t="s">
        <v>294</v>
      </c>
      <c r="AB1707" s="158" t="s">
        <v>294</v>
      </c>
    </row>
    <row r="1708" spans="1:28" x14ac:dyDescent="0.25">
      <c r="A1708" s="159" t="s">
        <v>5630</v>
      </c>
      <c r="B1708" s="158" t="s">
        <v>294</v>
      </c>
      <c r="C1708" s="158">
        <v>3.8461538461538464E-3</v>
      </c>
      <c r="D1708" s="158">
        <v>0.3923076923076923</v>
      </c>
      <c r="E1708" s="158">
        <v>0.31538461538461537</v>
      </c>
      <c r="F1708" s="158">
        <v>1.1538461538461539E-2</v>
      </c>
      <c r="G1708" s="158">
        <v>0.26538461538461539</v>
      </c>
      <c r="H1708" s="158" t="s">
        <v>294</v>
      </c>
      <c r="I1708" s="158">
        <v>1.1538461538461539E-2</v>
      </c>
      <c r="J1708" s="158">
        <v>0.99999999999999978</v>
      </c>
      <c r="K1708" s="159">
        <v>260</v>
      </c>
      <c r="L1708" s="141"/>
      <c r="M1708" s="158" t="s">
        <v>294</v>
      </c>
      <c r="N1708" s="158" t="s">
        <v>294</v>
      </c>
      <c r="O1708" s="158">
        <v>1E-3</v>
      </c>
      <c r="P1708" s="158">
        <v>2.1000000000000001E-2</v>
      </c>
      <c r="Q1708" s="158">
        <v>0.33500000000000002</v>
      </c>
      <c r="R1708" s="158">
        <v>0.45300000000000001</v>
      </c>
      <c r="S1708" s="158">
        <v>0.26200000000000001</v>
      </c>
      <c r="T1708" s="158">
        <v>0.374</v>
      </c>
      <c r="U1708" s="158">
        <v>4.0000000000000001E-3</v>
      </c>
      <c r="V1708" s="158">
        <v>3.3000000000000002E-2</v>
      </c>
      <c r="W1708" s="158">
        <v>0.215</v>
      </c>
      <c r="X1708" s="158">
        <v>0.32200000000000001</v>
      </c>
      <c r="Y1708" s="158" t="s">
        <v>294</v>
      </c>
      <c r="Z1708" s="158" t="s">
        <v>294</v>
      </c>
      <c r="AA1708" s="158">
        <v>4.0000000000000001E-3</v>
      </c>
      <c r="AB1708" s="158">
        <v>3.3000000000000002E-2</v>
      </c>
    </row>
    <row r="1709" spans="1:28" x14ac:dyDescent="0.25">
      <c r="A1709" s="159" t="s">
        <v>5631</v>
      </c>
      <c r="B1709" s="158" t="s">
        <v>294</v>
      </c>
      <c r="C1709" s="158">
        <v>9.5744680851063829E-2</v>
      </c>
      <c r="D1709" s="158">
        <v>0.37234042553191488</v>
      </c>
      <c r="E1709" s="158">
        <v>0.12234042553191489</v>
      </c>
      <c r="F1709" s="158">
        <v>2.6595744680851064E-2</v>
      </c>
      <c r="G1709" s="158">
        <v>0.33510638297872342</v>
      </c>
      <c r="H1709" s="158">
        <v>1.0638297872340425E-2</v>
      </c>
      <c r="I1709" s="158">
        <v>3.7234042553191488E-2</v>
      </c>
      <c r="J1709" s="158">
        <v>1</v>
      </c>
      <c r="K1709" s="159">
        <v>188</v>
      </c>
      <c r="L1709" s="141"/>
      <c r="M1709" s="158" t="s">
        <v>294</v>
      </c>
      <c r="N1709" s="158" t="s">
        <v>294</v>
      </c>
      <c r="O1709" s="158">
        <v>6.0999999999999999E-2</v>
      </c>
      <c r="P1709" s="158">
        <v>0.14599999999999999</v>
      </c>
      <c r="Q1709" s="158">
        <v>0.30599999999999999</v>
      </c>
      <c r="R1709" s="158">
        <v>0.443</v>
      </c>
      <c r="S1709" s="158">
        <v>8.3000000000000004E-2</v>
      </c>
      <c r="T1709" s="158">
        <v>0.17699999999999999</v>
      </c>
      <c r="U1709" s="158">
        <v>1.0999999999999999E-2</v>
      </c>
      <c r="V1709" s="158">
        <v>6.0999999999999999E-2</v>
      </c>
      <c r="W1709" s="158">
        <v>0.27200000000000002</v>
      </c>
      <c r="X1709" s="158">
        <v>0.40500000000000003</v>
      </c>
      <c r="Y1709" s="158">
        <v>3.0000000000000001E-3</v>
      </c>
      <c r="Z1709" s="158">
        <v>3.7999999999999999E-2</v>
      </c>
      <c r="AA1709" s="158">
        <v>1.7999999999999999E-2</v>
      </c>
      <c r="AB1709" s="158">
        <v>7.4999999999999997E-2</v>
      </c>
    </row>
    <row r="1710" spans="1:28" x14ac:dyDescent="0.25">
      <c r="A1710" s="159" t="s">
        <v>5632</v>
      </c>
      <c r="B1710" s="158">
        <v>3.2000000000000002E-3</v>
      </c>
      <c r="C1710" s="158">
        <v>0.1608</v>
      </c>
      <c r="D1710" s="158">
        <v>0.30480000000000002</v>
      </c>
      <c r="E1710" s="158">
        <v>0.16320000000000001</v>
      </c>
      <c r="F1710" s="158">
        <v>1.6799999999999999E-2</v>
      </c>
      <c r="G1710" s="158">
        <v>0.33200000000000002</v>
      </c>
      <c r="H1710" s="158">
        <v>5.5999999999999999E-3</v>
      </c>
      <c r="I1710" s="158">
        <v>1.3599999999999999E-2</v>
      </c>
      <c r="J1710" s="158">
        <v>1.0000000000000002</v>
      </c>
      <c r="K1710" s="159">
        <v>1250</v>
      </c>
      <c r="L1710" s="141"/>
      <c r="M1710" s="158">
        <v>1E-3</v>
      </c>
      <c r="N1710" s="158">
        <v>8.0000000000000002E-3</v>
      </c>
      <c r="O1710" s="158">
        <v>0.14099999999999999</v>
      </c>
      <c r="P1710" s="158">
        <v>0.182</v>
      </c>
      <c r="Q1710" s="158">
        <v>0.28000000000000003</v>
      </c>
      <c r="R1710" s="158">
        <v>0.33100000000000002</v>
      </c>
      <c r="S1710" s="158">
        <v>0.14399999999999999</v>
      </c>
      <c r="T1710" s="158">
        <v>0.185</v>
      </c>
      <c r="U1710" s="158">
        <v>1.0999999999999999E-2</v>
      </c>
      <c r="V1710" s="158">
        <v>2.5999999999999999E-2</v>
      </c>
      <c r="W1710" s="158">
        <v>0.30599999999999999</v>
      </c>
      <c r="X1710" s="158">
        <v>0.35899999999999999</v>
      </c>
      <c r="Y1710" s="158">
        <v>3.0000000000000001E-3</v>
      </c>
      <c r="Z1710" s="158">
        <v>1.2E-2</v>
      </c>
      <c r="AA1710" s="158">
        <v>8.9999999999999993E-3</v>
      </c>
      <c r="AB1710" s="158">
        <v>2.1999999999999999E-2</v>
      </c>
    </row>
    <row r="1711" spans="1:28" x14ac:dyDescent="0.25">
      <c r="A1711" s="159" t="s">
        <v>5633</v>
      </c>
      <c r="B1711" s="158" t="s">
        <v>294</v>
      </c>
      <c r="C1711" s="158">
        <v>0.29342492639842982</v>
      </c>
      <c r="D1711" s="158">
        <v>0.27477919528949951</v>
      </c>
      <c r="E1711" s="158">
        <v>0.12070657507360157</v>
      </c>
      <c r="F1711" s="158">
        <v>7.8508341511285568E-3</v>
      </c>
      <c r="G1711" s="158">
        <v>0.28753680078508342</v>
      </c>
      <c r="H1711" s="158">
        <v>3.9254170755642784E-3</v>
      </c>
      <c r="I1711" s="158">
        <v>1.1776251226692836E-2</v>
      </c>
      <c r="J1711" s="158">
        <v>1</v>
      </c>
      <c r="K1711" s="159">
        <v>1019</v>
      </c>
      <c r="L1711" s="141"/>
      <c r="M1711" s="158" t="s">
        <v>294</v>
      </c>
      <c r="N1711" s="158" t="s">
        <v>294</v>
      </c>
      <c r="O1711" s="158">
        <v>0.26600000000000001</v>
      </c>
      <c r="P1711" s="158">
        <v>0.32200000000000001</v>
      </c>
      <c r="Q1711" s="158">
        <v>0.248</v>
      </c>
      <c r="R1711" s="158">
        <v>0.30299999999999999</v>
      </c>
      <c r="S1711" s="158">
        <v>0.10199999999999999</v>
      </c>
      <c r="T1711" s="158">
        <v>0.14199999999999999</v>
      </c>
      <c r="U1711" s="158">
        <v>4.0000000000000001E-3</v>
      </c>
      <c r="V1711" s="158">
        <v>1.4999999999999999E-2</v>
      </c>
      <c r="W1711" s="158">
        <v>0.26100000000000001</v>
      </c>
      <c r="X1711" s="158">
        <v>0.316</v>
      </c>
      <c r="Y1711" s="158">
        <v>2E-3</v>
      </c>
      <c r="Z1711" s="158">
        <v>0.01</v>
      </c>
      <c r="AA1711" s="158">
        <v>7.0000000000000001E-3</v>
      </c>
      <c r="AB1711" s="158">
        <v>0.02</v>
      </c>
    </row>
    <row r="1712" spans="1:28" x14ac:dyDescent="0.25">
      <c r="A1712" s="159" t="s">
        <v>5634</v>
      </c>
      <c r="B1712" s="158" t="s">
        <v>294</v>
      </c>
      <c r="C1712" s="158">
        <v>0.13288789903489234</v>
      </c>
      <c r="D1712" s="158">
        <v>0.20861172976985895</v>
      </c>
      <c r="E1712" s="158">
        <v>9.1314031180400893E-2</v>
      </c>
      <c r="F1712" s="158">
        <v>1.2620638455827766E-2</v>
      </c>
      <c r="G1712" s="158">
        <v>0.53526354862657755</v>
      </c>
      <c r="H1712" s="158">
        <v>5.9391239792130658E-3</v>
      </c>
      <c r="I1712" s="158">
        <v>1.3363028953229399E-2</v>
      </c>
      <c r="J1712" s="158">
        <v>0.99999999999999989</v>
      </c>
      <c r="K1712" s="159">
        <v>1347</v>
      </c>
      <c r="L1712" s="141"/>
      <c r="M1712" s="158" t="s">
        <v>294</v>
      </c>
      <c r="N1712" s="158" t="s">
        <v>294</v>
      </c>
      <c r="O1712" s="158">
        <v>0.11600000000000001</v>
      </c>
      <c r="P1712" s="158">
        <v>0.152</v>
      </c>
      <c r="Q1712" s="158">
        <v>0.188</v>
      </c>
      <c r="R1712" s="158">
        <v>0.23100000000000001</v>
      </c>
      <c r="S1712" s="158">
        <v>7.6999999999999999E-2</v>
      </c>
      <c r="T1712" s="158">
        <v>0.108</v>
      </c>
      <c r="U1712" s="158">
        <v>8.0000000000000002E-3</v>
      </c>
      <c r="V1712" s="158">
        <v>0.02</v>
      </c>
      <c r="W1712" s="158">
        <v>0.50900000000000001</v>
      </c>
      <c r="X1712" s="158">
        <v>0.56200000000000006</v>
      </c>
      <c r="Y1712" s="158">
        <v>3.0000000000000001E-3</v>
      </c>
      <c r="Z1712" s="158">
        <v>1.2E-2</v>
      </c>
      <c r="AA1712" s="158">
        <v>8.0000000000000002E-3</v>
      </c>
      <c r="AB1712" s="158">
        <v>2.1000000000000001E-2</v>
      </c>
    </row>
    <row r="1713" spans="1:28" x14ac:dyDescent="0.25">
      <c r="A1713" s="159" t="s">
        <v>5635</v>
      </c>
      <c r="B1713" s="158" t="s">
        <v>294</v>
      </c>
      <c r="C1713" s="158">
        <v>0.38746268656716421</v>
      </c>
      <c r="D1713" s="158">
        <v>0.37810945273631841</v>
      </c>
      <c r="E1713" s="158">
        <v>9.5721393034825866E-2</v>
      </c>
      <c r="F1713" s="158">
        <v>1.0547263681592039E-2</v>
      </c>
      <c r="G1713" s="158">
        <v>0.11323383084577114</v>
      </c>
      <c r="H1713" s="158">
        <v>2.3880597014925373E-3</v>
      </c>
      <c r="I1713" s="158">
        <v>1.2537313432835821E-2</v>
      </c>
      <c r="J1713" s="158">
        <v>1.0000000000000002</v>
      </c>
      <c r="K1713" s="159">
        <v>5025</v>
      </c>
      <c r="L1713" s="141"/>
      <c r="M1713" s="158" t="s">
        <v>294</v>
      </c>
      <c r="N1713" s="158" t="s">
        <v>294</v>
      </c>
      <c r="O1713" s="158">
        <v>0.374</v>
      </c>
      <c r="P1713" s="158">
        <v>0.40100000000000002</v>
      </c>
      <c r="Q1713" s="158">
        <v>0.36499999999999999</v>
      </c>
      <c r="R1713" s="158">
        <v>0.39200000000000002</v>
      </c>
      <c r="S1713" s="158">
        <v>8.7999999999999995E-2</v>
      </c>
      <c r="T1713" s="158">
        <v>0.104</v>
      </c>
      <c r="U1713" s="158">
        <v>8.0000000000000002E-3</v>
      </c>
      <c r="V1713" s="158">
        <v>1.4E-2</v>
      </c>
      <c r="W1713" s="158">
        <v>0.105</v>
      </c>
      <c r="X1713" s="158">
        <v>0.122</v>
      </c>
      <c r="Y1713" s="158">
        <v>1E-3</v>
      </c>
      <c r="Z1713" s="158">
        <v>4.0000000000000001E-3</v>
      </c>
      <c r="AA1713" s="158">
        <v>0.01</v>
      </c>
      <c r="AB1713" s="158">
        <v>1.6E-2</v>
      </c>
    </row>
    <row r="1714" spans="1:28" x14ac:dyDescent="0.25">
      <c r="A1714" s="159" t="s">
        <v>5636</v>
      </c>
      <c r="B1714" s="158" t="s">
        <v>294</v>
      </c>
      <c r="C1714" s="158">
        <v>0.15957446808510639</v>
      </c>
      <c r="D1714" s="158">
        <v>0.23404255319148937</v>
      </c>
      <c r="E1714" s="158">
        <v>0.25531914893617019</v>
      </c>
      <c r="F1714" s="158">
        <v>7.4468085106382975E-2</v>
      </c>
      <c r="G1714" s="158">
        <v>0.21276595744680851</v>
      </c>
      <c r="H1714" s="158" t="s">
        <v>294</v>
      </c>
      <c r="I1714" s="158">
        <v>6.3829787234042548E-2</v>
      </c>
      <c r="J1714" s="158">
        <v>0.99999999999999989</v>
      </c>
      <c r="K1714" s="159">
        <v>94</v>
      </c>
      <c r="L1714" s="141"/>
      <c r="M1714" s="158" t="s">
        <v>294</v>
      </c>
      <c r="N1714" s="158" t="s">
        <v>294</v>
      </c>
      <c r="O1714" s="158">
        <v>9.9000000000000005E-2</v>
      </c>
      <c r="P1714" s="158">
        <v>0.247</v>
      </c>
      <c r="Q1714" s="158">
        <v>0.16</v>
      </c>
      <c r="R1714" s="158">
        <v>0.32900000000000001</v>
      </c>
      <c r="S1714" s="158">
        <v>0.17799999999999999</v>
      </c>
      <c r="T1714" s="158">
        <v>0.35199999999999998</v>
      </c>
      <c r="U1714" s="158">
        <v>3.6999999999999998E-2</v>
      </c>
      <c r="V1714" s="158">
        <v>0.14599999999999999</v>
      </c>
      <c r="W1714" s="158">
        <v>0.14199999999999999</v>
      </c>
      <c r="X1714" s="158">
        <v>0.30599999999999999</v>
      </c>
      <c r="Y1714" s="158" t="s">
        <v>294</v>
      </c>
      <c r="Z1714" s="158" t="s">
        <v>294</v>
      </c>
      <c r="AA1714" s="158">
        <v>0.03</v>
      </c>
      <c r="AB1714" s="158">
        <v>0.13200000000000001</v>
      </c>
    </row>
    <row r="1715" spans="1:28" x14ac:dyDescent="0.25">
      <c r="A1715" s="159" t="s">
        <v>5637</v>
      </c>
      <c r="B1715" s="158" t="s">
        <v>294</v>
      </c>
      <c r="C1715" s="158">
        <v>0.2344632768361582</v>
      </c>
      <c r="D1715" s="158">
        <v>0.29943502824858759</v>
      </c>
      <c r="E1715" s="158">
        <v>0.16666666666666666</v>
      </c>
      <c r="F1715" s="158">
        <v>1.6949152542372881E-2</v>
      </c>
      <c r="G1715" s="158">
        <v>0.2231638418079096</v>
      </c>
      <c r="H1715" s="158">
        <v>5.6497175141242938E-3</v>
      </c>
      <c r="I1715" s="158">
        <v>5.3672316384180789E-2</v>
      </c>
      <c r="J1715" s="158">
        <v>0.99999999999999989</v>
      </c>
      <c r="K1715" s="159">
        <v>354</v>
      </c>
      <c r="L1715" s="141"/>
      <c r="M1715" s="158" t="s">
        <v>294</v>
      </c>
      <c r="N1715" s="158" t="s">
        <v>294</v>
      </c>
      <c r="O1715" s="158">
        <v>0.193</v>
      </c>
      <c r="P1715" s="158">
        <v>0.28100000000000003</v>
      </c>
      <c r="Q1715" s="158">
        <v>0.254</v>
      </c>
      <c r="R1715" s="158">
        <v>0.34899999999999998</v>
      </c>
      <c r="S1715" s="158">
        <v>0.13100000000000001</v>
      </c>
      <c r="T1715" s="158">
        <v>0.20899999999999999</v>
      </c>
      <c r="U1715" s="158">
        <v>8.0000000000000002E-3</v>
      </c>
      <c r="V1715" s="158">
        <v>3.5999999999999997E-2</v>
      </c>
      <c r="W1715" s="158">
        <v>0.183</v>
      </c>
      <c r="X1715" s="158">
        <v>0.26900000000000002</v>
      </c>
      <c r="Y1715" s="158">
        <v>2E-3</v>
      </c>
      <c r="Z1715" s="158">
        <v>0.02</v>
      </c>
      <c r="AA1715" s="158">
        <v>3.5000000000000003E-2</v>
      </c>
      <c r="AB1715" s="158">
        <v>8.2000000000000003E-2</v>
      </c>
    </row>
    <row r="1716" spans="1:28" x14ac:dyDescent="0.25">
      <c r="A1716" s="159" t="s">
        <v>5638</v>
      </c>
      <c r="B1716" s="158" t="s">
        <v>294</v>
      </c>
      <c r="C1716" s="158">
        <v>0.2544426494345719</v>
      </c>
      <c r="D1716" s="158">
        <v>0.2245557350565428</v>
      </c>
      <c r="E1716" s="158">
        <v>6.9466882067851371E-2</v>
      </c>
      <c r="F1716" s="158">
        <v>7.8352180936995156E-2</v>
      </c>
      <c r="G1716" s="158">
        <v>0.35056542810985458</v>
      </c>
      <c r="H1716" s="158">
        <v>7.2697899838449114E-3</v>
      </c>
      <c r="I1716" s="158">
        <v>1.5347334410339256E-2</v>
      </c>
      <c r="J1716" s="158">
        <v>1</v>
      </c>
      <c r="K1716" s="159">
        <v>1238</v>
      </c>
      <c r="L1716" s="141"/>
      <c r="M1716" s="158" t="s">
        <v>294</v>
      </c>
      <c r="N1716" s="158" t="s">
        <v>294</v>
      </c>
      <c r="O1716" s="158">
        <v>0.23100000000000001</v>
      </c>
      <c r="P1716" s="158">
        <v>0.27900000000000003</v>
      </c>
      <c r="Q1716" s="158">
        <v>0.20200000000000001</v>
      </c>
      <c r="R1716" s="158">
        <v>0.249</v>
      </c>
      <c r="S1716" s="158">
        <v>5.7000000000000002E-2</v>
      </c>
      <c r="T1716" s="158">
        <v>8.5000000000000006E-2</v>
      </c>
      <c r="U1716" s="158">
        <v>6.5000000000000002E-2</v>
      </c>
      <c r="V1716" s="158">
        <v>9.5000000000000001E-2</v>
      </c>
      <c r="W1716" s="158">
        <v>0.32400000000000001</v>
      </c>
      <c r="X1716" s="158">
        <v>0.378</v>
      </c>
      <c r="Y1716" s="158">
        <v>4.0000000000000001E-3</v>
      </c>
      <c r="Z1716" s="158">
        <v>1.4E-2</v>
      </c>
      <c r="AA1716" s="158">
        <v>0.01</v>
      </c>
      <c r="AB1716" s="158">
        <v>2.4E-2</v>
      </c>
    </row>
    <row r="1717" spans="1:28" x14ac:dyDescent="0.25">
      <c r="A1717" s="159" t="s">
        <v>5639</v>
      </c>
      <c r="B1717" s="158" t="s">
        <v>294</v>
      </c>
      <c r="C1717" s="158">
        <v>0.52646239554317553</v>
      </c>
      <c r="D1717" s="158">
        <v>0.16713091922005571</v>
      </c>
      <c r="E1717" s="158">
        <v>0.10306406685236769</v>
      </c>
      <c r="F1717" s="158">
        <v>4.456824512534819E-2</v>
      </c>
      <c r="G1717" s="158">
        <v>0.13649025069637882</v>
      </c>
      <c r="H1717" s="158" t="s">
        <v>294</v>
      </c>
      <c r="I1717" s="158">
        <v>2.2284122562674095E-2</v>
      </c>
      <c r="J1717" s="158">
        <v>1.0000000000000002</v>
      </c>
      <c r="K1717" s="159">
        <v>359</v>
      </c>
      <c r="L1717" s="141"/>
      <c r="M1717" s="158" t="s">
        <v>294</v>
      </c>
      <c r="N1717" s="158" t="s">
        <v>294</v>
      </c>
      <c r="O1717" s="158">
        <v>0.47499999999999998</v>
      </c>
      <c r="P1717" s="158">
        <v>0.57799999999999996</v>
      </c>
      <c r="Q1717" s="158">
        <v>0.13200000000000001</v>
      </c>
      <c r="R1717" s="158">
        <v>0.20899999999999999</v>
      </c>
      <c r="S1717" s="158">
        <v>7.5999999999999998E-2</v>
      </c>
      <c r="T1717" s="158">
        <v>0.13900000000000001</v>
      </c>
      <c r="U1717" s="158">
        <v>2.8000000000000001E-2</v>
      </c>
      <c r="V1717" s="158">
        <v>7.0999999999999994E-2</v>
      </c>
      <c r="W1717" s="158">
        <v>0.105</v>
      </c>
      <c r="X1717" s="158">
        <v>0.17599999999999999</v>
      </c>
      <c r="Y1717" s="158" t="s">
        <v>294</v>
      </c>
      <c r="Z1717" s="158" t="s">
        <v>294</v>
      </c>
      <c r="AA1717" s="158">
        <v>1.0999999999999999E-2</v>
      </c>
      <c r="AB1717" s="158">
        <v>4.2999999999999997E-2</v>
      </c>
    </row>
    <row r="1718" spans="1:28" x14ac:dyDescent="0.25">
      <c r="A1718" s="159" t="s">
        <v>5640</v>
      </c>
      <c r="B1718" s="158" t="s">
        <v>294</v>
      </c>
      <c r="C1718" s="158">
        <v>0.51540383014154867</v>
      </c>
      <c r="D1718" s="158">
        <v>0.28726061615320564</v>
      </c>
      <c r="E1718" s="158">
        <v>7.0774354704412984E-2</v>
      </c>
      <c r="F1718" s="158">
        <v>6.6611157368859286E-3</v>
      </c>
      <c r="G1718" s="158">
        <v>8.6594504579517076E-2</v>
      </c>
      <c r="H1718" s="158">
        <v>3.3305578684429643E-3</v>
      </c>
      <c r="I1718" s="158">
        <v>2.9975020815986679E-2</v>
      </c>
      <c r="J1718" s="158">
        <v>0.99999999999999989</v>
      </c>
      <c r="K1718" s="159">
        <v>1201</v>
      </c>
      <c r="L1718" s="141"/>
      <c r="M1718" s="158" t="s">
        <v>294</v>
      </c>
      <c r="N1718" s="158" t="s">
        <v>294</v>
      </c>
      <c r="O1718" s="158">
        <v>0.48699999999999999</v>
      </c>
      <c r="P1718" s="158">
        <v>0.54400000000000004</v>
      </c>
      <c r="Q1718" s="158">
        <v>0.26200000000000001</v>
      </c>
      <c r="R1718" s="158">
        <v>0.313</v>
      </c>
      <c r="S1718" s="158">
        <v>5.8000000000000003E-2</v>
      </c>
      <c r="T1718" s="158">
        <v>8.6999999999999994E-2</v>
      </c>
      <c r="U1718" s="158">
        <v>3.0000000000000001E-3</v>
      </c>
      <c r="V1718" s="158">
        <v>1.2999999999999999E-2</v>
      </c>
      <c r="W1718" s="158">
        <v>7.1999999999999995E-2</v>
      </c>
      <c r="X1718" s="158">
        <v>0.104</v>
      </c>
      <c r="Y1718" s="158">
        <v>1E-3</v>
      </c>
      <c r="Z1718" s="158">
        <v>8.9999999999999993E-3</v>
      </c>
      <c r="AA1718" s="158">
        <v>2.1999999999999999E-2</v>
      </c>
      <c r="AB1718" s="158">
        <v>4.1000000000000002E-2</v>
      </c>
    </row>
    <row r="1719" spans="1:28" x14ac:dyDescent="0.25">
      <c r="A1719" s="159" t="s">
        <v>5641</v>
      </c>
      <c r="B1719" s="158" t="s">
        <v>294</v>
      </c>
      <c r="C1719" s="158">
        <v>0.37914691943127959</v>
      </c>
      <c r="D1719" s="158">
        <v>0.34597156398104267</v>
      </c>
      <c r="E1719" s="158">
        <v>0.12322274881516587</v>
      </c>
      <c r="F1719" s="158">
        <v>9.4786729857819912E-3</v>
      </c>
      <c r="G1719" s="158">
        <v>0.12322274881516587</v>
      </c>
      <c r="H1719" s="158" t="s">
        <v>294</v>
      </c>
      <c r="I1719" s="158">
        <v>1.8957345971563982E-2</v>
      </c>
      <c r="J1719" s="158">
        <v>1</v>
      </c>
      <c r="K1719" s="159">
        <v>211</v>
      </c>
      <c r="L1719" s="141"/>
      <c r="M1719" s="158" t="s">
        <v>294</v>
      </c>
      <c r="N1719" s="158" t="s">
        <v>294</v>
      </c>
      <c r="O1719" s="158">
        <v>0.316</v>
      </c>
      <c r="P1719" s="158">
        <v>0.44600000000000001</v>
      </c>
      <c r="Q1719" s="158">
        <v>0.28499999999999998</v>
      </c>
      <c r="R1719" s="158">
        <v>0.41199999999999998</v>
      </c>
      <c r="S1719" s="158">
        <v>8.5000000000000006E-2</v>
      </c>
      <c r="T1719" s="158">
        <v>0.17399999999999999</v>
      </c>
      <c r="U1719" s="158">
        <v>3.0000000000000001E-3</v>
      </c>
      <c r="V1719" s="158">
        <v>3.4000000000000002E-2</v>
      </c>
      <c r="W1719" s="158">
        <v>8.5000000000000006E-2</v>
      </c>
      <c r="X1719" s="158">
        <v>0.17399999999999999</v>
      </c>
      <c r="Y1719" s="158" t="s">
        <v>294</v>
      </c>
      <c r="Z1719" s="158" t="s">
        <v>294</v>
      </c>
      <c r="AA1719" s="158">
        <v>7.0000000000000001E-3</v>
      </c>
      <c r="AB1719" s="158">
        <v>4.8000000000000001E-2</v>
      </c>
    </row>
    <row r="1720" spans="1:28" x14ac:dyDescent="0.25">
      <c r="A1720" s="159" t="s">
        <v>5642</v>
      </c>
      <c r="B1720" s="158" t="s">
        <v>294</v>
      </c>
      <c r="C1720" s="158">
        <v>0.25723472668810288</v>
      </c>
      <c r="D1720" s="158">
        <v>0.46945337620578781</v>
      </c>
      <c r="E1720" s="158">
        <v>0.16398713826366559</v>
      </c>
      <c r="F1720" s="158">
        <v>1.9292604501607719E-2</v>
      </c>
      <c r="G1720" s="158">
        <v>8.0385852090032156E-2</v>
      </c>
      <c r="H1720" s="158" t="s">
        <v>294</v>
      </c>
      <c r="I1720" s="158">
        <v>9.6463022508038593E-3</v>
      </c>
      <c r="J1720" s="158">
        <v>1</v>
      </c>
      <c r="K1720" s="159">
        <v>311</v>
      </c>
      <c r="L1720" s="141"/>
      <c r="M1720" s="158" t="s">
        <v>294</v>
      </c>
      <c r="N1720" s="158" t="s">
        <v>294</v>
      </c>
      <c r="O1720" s="158">
        <v>0.21199999999999999</v>
      </c>
      <c r="P1720" s="158">
        <v>0.309</v>
      </c>
      <c r="Q1720" s="158">
        <v>0.41499999999999998</v>
      </c>
      <c r="R1720" s="158">
        <v>0.52500000000000002</v>
      </c>
      <c r="S1720" s="158">
        <v>0.127</v>
      </c>
      <c r="T1720" s="158">
        <v>0.20899999999999999</v>
      </c>
      <c r="U1720" s="158">
        <v>8.9999999999999993E-3</v>
      </c>
      <c r="V1720" s="158">
        <v>4.1000000000000002E-2</v>
      </c>
      <c r="W1720" s="158">
        <v>5.5E-2</v>
      </c>
      <c r="X1720" s="158">
        <v>0.11600000000000001</v>
      </c>
      <c r="Y1720" s="158" t="s">
        <v>294</v>
      </c>
      <c r="Z1720" s="158" t="s">
        <v>294</v>
      </c>
      <c r="AA1720" s="158">
        <v>3.0000000000000001E-3</v>
      </c>
      <c r="AB1720" s="158">
        <v>2.8000000000000001E-2</v>
      </c>
    </row>
    <row r="1721" spans="1:28" x14ac:dyDescent="0.25">
      <c r="A1721" s="159" t="s">
        <v>5643</v>
      </c>
      <c r="B1721" s="158">
        <v>7.0233362143474504E-2</v>
      </c>
      <c r="C1721" s="158">
        <v>0.32399308556611928</v>
      </c>
      <c r="D1721" s="158">
        <v>0.26751944684528955</v>
      </c>
      <c r="E1721" s="158">
        <v>9.2031114952463272E-2</v>
      </c>
      <c r="F1721" s="158">
        <v>2.1002592912705273E-2</v>
      </c>
      <c r="G1721" s="158">
        <v>0.17420916162489197</v>
      </c>
      <c r="H1721" s="158">
        <v>3.9239412273120141E-3</v>
      </c>
      <c r="I1721" s="158">
        <v>4.7087294727744165E-2</v>
      </c>
      <c r="J1721" s="158">
        <v>1</v>
      </c>
      <c r="K1721" s="159">
        <v>57850</v>
      </c>
      <c r="L1721" s="141"/>
      <c r="M1721" s="158">
        <v>6.8000000000000005E-2</v>
      </c>
      <c r="N1721" s="158">
        <v>7.1999999999999995E-2</v>
      </c>
      <c r="O1721" s="158">
        <v>0.32</v>
      </c>
      <c r="P1721" s="158">
        <v>0.32800000000000001</v>
      </c>
      <c r="Q1721" s="158">
        <v>0.26400000000000001</v>
      </c>
      <c r="R1721" s="158">
        <v>0.27100000000000002</v>
      </c>
      <c r="S1721" s="158">
        <v>0.09</v>
      </c>
      <c r="T1721" s="158">
        <v>9.4E-2</v>
      </c>
      <c r="U1721" s="158">
        <v>0.02</v>
      </c>
      <c r="V1721" s="158">
        <v>2.1999999999999999E-2</v>
      </c>
      <c r="W1721" s="158">
        <v>0.17100000000000001</v>
      </c>
      <c r="X1721" s="158">
        <v>0.17699999999999999</v>
      </c>
      <c r="Y1721" s="158">
        <v>3.0000000000000001E-3</v>
      </c>
      <c r="Z1721" s="158">
        <v>4.0000000000000001E-3</v>
      </c>
      <c r="AA1721" s="158">
        <v>4.4999999999999998E-2</v>
      </c>
      <c r="AB1721" s="158">
        <v>4.9000000000000002E-2</v>
      </c>
    </row>
    <row r="1722" spans="1:28" x14ac:dyDescent="0.25">
      <c r="A1722" s="159" t="s">
        <v>5644</v>
      </c>
      <c r="B1722" s="158" t="s">
        <v>294</v>
      </c>
      <c r="C1722" s="158">
        <v>0.17295597484276728</v>
      </c>
      <c r="D1722" s="158">
        <v>0.2389937106918239</v>
      </c>
      <c r="E1722" s="158">
        <v>0.15094339622641509</v>
      </c>
      <c r="F1722" s="158">
        <v>1.8867924528301886E-2</v>
      </c>
      <c r="G1722" s="158">
        <v>0.38364779874213839</v>
      </c>
      <c r="H1722" s="158">
        <v>6.2893081761006293E-3</v>
      </c>
      <c r="I1722" s="158">
        <v>2.8301886792452831E-2</v>
      </c>
      <c r="J1722" s="158">
        <v>1</v>
      </c>
      <c r="K1722" s="159">
        <v>318</v>
      </c>
      <c r="L1722" s="141"/>
      <c r="M1722" s="158" t="s">
        <v>294</v>
      </c>
      <c r="N1722" s="158" t="s">
        <v>294</v>
      </c>
      <c r="O1722" s="158">
        <v>0.13500000000000001</v>
      </c>
      <c r="P1722" s="158">
        <v>0.218</v>
      </c>
      <c r="Q1722" s="158">
        <v>0.19500000000000001</v>
      </c>
      <c r="R1722" s="158">
        <v>0.28899999999999998</v>
      </c>
      <c r="S1722" s="158">
        <v>0.11600000000000001</v>
      </c>
      <c r="T1722" s="158">
        <v>0.19400000000000001</v>
      </c>
      <c r="U1722" s="158">
        <v>8.9999999999999993E-3</v>
      </c>
      <c r="V1722" s="158">
        <v>4.1000000000000002E-2</v>
      </c>
      <c r="W1722" s="158">
        <v>0.33200000000000002</v>
      </c>
      <c r="X1722" s="158">
        <v>0.438</v>
      </c>
      <c r="Y1722" s="158">
        <v>2E-3</v>
      </c>
      <c r="Z1722" s="158">
        <v>2.3E-2</v>
      </c>
      <c r="AA1722" s="158">
        <v>1.4999999999999999E-2</v>
      </c>
      <c r="AB1722" s="158">
        <v>5.2999999999999999E-2</v>
      </c>
    </row>
    <row r="1723" spans="1:28" x14ac:dyDescent="0.25">
      <c r="A1723" s="159" t="s">
        <v>5645</v>
      </c>
      <c r="B1723" s="158" t="s">
        <v>294</v>
      </c>
      <c r="C1723" s="158">
        <v>0.38597525044195641</v>
      </c>
      <c r="D1723" s="158">
        <v>0.27283441367118444</v>
      </c>
      <c r="E1723" s="158">
        <v>0.10901591043017089</v>
      </c>
      <c r="F1723" s="158">
        <v>1.7678255745433118E-2</v>
      </c>
      <c r="G1723" s="158">
        <v>0.16558632881555688</v>
      </c>
      <c r="H1723" s="158">
        <v>8.249852681202121E-3</v>
      </c>
      <c r="I1723" s="158">
        <v>4.0659988214496172E-2</v>
      </c>
      <c r="J1723" s="158">
        <v>1.0000000000000002</v>
      </c>
      <c r="K1723" s="159">
        <v>1697</v>
      </c>
      <c r="L1723" s="141"/>
      <c r="M1723" s="158" t="s">
        <v>294</v>
      </c>
      <c r="N1723" s="158" t="s">
        <v>294</v>
      </c>
      <c r="O1723" s="158">
        <v>0.36299999999999999</v>
      </c>
      <c r="P1723" s="158">
        <v>0.40899999999999997</v>
      </c>
      <c r="Q1723" s="158">
        <v>0.252</v>
      </c>
      <c r="R1723" s="158">
        <v>0.29499999999999998</v>
      </c>
      <c r="S1723" s="158">
        <v>9.5000000000000001E-2</v>
      </c>
      <c r="T1723" s="158">
        <v>0.125</v>
      </c>
      <c r="U1723" s="158">
        <v>1.2E-2</v>
      </c>
      <c r="V1723" s="158">
        <v>2.5000000000000001E-2</v>
      </c>
      <c r="W1723" s="158">
        <v>0.14899999999999999</v>
      </c>
      <c r="X1723" s="158">
        <v>0.184</v>
      </c>
      <c r="Y1723" s="158">
        <v>5.0000000000000001E-3</v>
      </c>
      <c r="Z1723" s="158">
        <v>1.4E-2</v>
      </c>
      <c r="AA1723" s="158">
        <v>3.2000000000000001E-2</v>
      </c>
      <c r="AB1723" s="158">
        <v>5.0999999999999997E-2</v>
      </c>
    </row>
    <row r="1724" spans="1:28" x14ac:dyDescent="0.25">
      <c r="A1724" s="159" t="s">
        <v>5646</v>
      </c>
      <c r="B1724" s="158" t="s">
        <v>294</v>
      </c>
      <c r="C1724" s="158">
        <v>1.085883514313919E-2</v>
      </c>
      <c r="D1724" s="158">
        <v>0.18854886475814411</v>
      </c>
      <c r="E1724" s="158">
        <v>0.15498519249753209</v>
      </c>
      <c r="F1724" s="158">
        <v>3.3563672260612042E-2</v>
      </c>
      <c r="G1724" s="158">
        <v>0.57650542941757155</v>
      </c>
      <c r="H1724" s="158">
        <v>8.8845014807502464E-3</v>
      </c>
      <c r="I1724" s="158">
        <v>2.6653504442250741E-2</v>
      </c>
      <c r="J1724" s="158">
        <v>1</v>
      </c>
      <c r="K1724" s="159">
        <v>1013</v>
      </c>
      <c r="L1724" s="141"/>
      <c r="M1724" s="158" t="s">
        <v>294</v>
      </c>
      <c r="N1724" s="158" t="s">
        <v>294</v>
      </c>
      <c r="O1724" s="158">
        <v>6.0000000000000001E-3</v>
      </c>
      <c r="P1724" s="158">
        <v>1.9E-2</v>
      </c>
      <c r="Q1724" s="158">
        <v>0.16600000000000001</v>
      </c>
      <c r="R1724" s="158">
        <v>0.214</v>
      </c>
      <c r="S1724" s="158">
        <v>0.13400000000000001</v>
      </c>
      <c r="T1724" s="158">
        <v>0.17899999999999999</v>
      </c>
      <c r="U1724" s="158">
        <v>2.4E-2</v>
      </c>
      <c r="V1724" s="158">
        <v>4.7E-2</v>
      </c>
      <c r="W1724" s="158">
        <v>0.54600000000000004</v>
      </c>
      <c r="X1724" s="158">
        <v>0.60699999999999998</v>
      </c>
      <c r="Y1724" s="158">
        <v>5.0000000000000001E-3</v>
      </c>
      <c r="Z1724" s="158">
        <v>1.7000000000000001E-2</v>
      </c>
      <c r="AA1724" s="158">
        <v>1.7999999999999999E-2</v>
      </c>
      <c r="AB1724" s="158">
        <v>3.9E-2</v>
      </c>
    </row>
    <row r="1725" spans="1:28" x14ac:dyDescent="0.25">
      <c r="A1725" s="159" t="s">
        <v>5647</v>
      </c>
      <c r="B1725" s="158" t="s">
        <v>294</v>
      </c>
      <c r="C1725" s="158">
        <v>0.11168258633357825</v>
      </c>
      <c r="D1725" s="158">
        <v>0.23071271124173401</v>
      </c>
      <c r="E1725" s="158">
        <v>8.8905216752387953E-2</v>
      </c>
      <c r="F1725" s="158">
        <v>1.5429831006612785E-2</v>
      </c>
      <c r="G1725" s="158">
        <v>0.48714180749448932</v>
      </c>
      <c r="H1725" s="158">
        <v>2.0573108008817047E-2</v>
      </c>
      <c r="I1725" s="158">
        <v>4.5554739162380606E-2</v>
      </c>
      <c r="J1725" s="158">
        <v>1</v>
      </c>
      <c r="K1725" s="159">
        <v>1361</v>
      </c>
      <c r="L1725" s="141"/>
      <c r="M1725" s="158" t="s">
        <v>294</v>
      </c>
      <c r="N1725" s="158" t="s">
        <v>294</v>
      </c>
      <c r="O1725" s="158">
        <v>9.6000000000000002E-2</v>
      </c>
      <c r="P1725" s="158">
        <v>0.13</v>
      </c>
      <c r="Q1725" s="158">
        <v>0.20899999999999999</v>
      </c>
      <c r="R1725" s="158">
        <v>0.254</v>
      </c>
      <c r="S1725" s="158">
        <v>7.4999999999999997E-2</v>
      </c>
      <c r="T1725" s="158">
        <v>0.105</v>
      </c>
      <c r="U1725" s="158">
        <v>0.01</v>
      </c>
      <c r="V1725" s="158">
        <v>2.3E-2</v>
      </c>
      <c r="W1725" s="158">
        <v>0.46100000000000002</v>
      </c>
      <c r="X1725" s="158">
        <v>0.51400000000000001</v>
      </c>
      <c r="Y1725" s="158">
        <v>1.4E-2</v>
      </c>
      <c r="Z1725" s="158">
        <v>0.03</v>
      </c>
      <c r="AA1725" s="158">
        <v>3.5999999999999997E-2</v>
      </c>
      <c r="AB1725" s="158">
        <v>5.8000000000000003E-2</v>
      </c>
    </row>
    <row r="1726" spans="1:28" x14ac:dyDescent="0.25">
      <c r="A1726" s="159" t="s">
        <v>5648</v>
      </c>
      <c r="B1726" s="158">
        <v>0.31609195402298851</v>
      </c>
      <c r="C1726" s="158">
        <v>0.19540229885057472</v>
      </c>
      <c r="D1726" s="158">
        <v>0.2557471264367816</v>
      </c>
      <c r="E1726" s="158">
        <v>9.4827586206896547E-2</v>
      </c>
      <c r="F1726" s="158">
        <v>1.1494252873563218E-2</v>
      </c>
      <c r="G1726" s="158">
        <v>7.4712643678160925E-2</v>
      </c>
      <c r="H1726" s="158">
        <v>5.7471264367816091E-3</v>
      </c>
      <c r="I1726" s="158">
        <v>4.5977011494252873E-2</v>
      </c>
      <c r="J1726" s="158">
        <v>1</v>
      </c>
      <c r="K1726" s="159">
        <v>348</v>
      </c>
      <c r="L1726" s="141"/>
      <c r="M1726" s="158">
        <v>0.26900000000000002</v>
      </c>
      <c r="N1726" s="158">
        <v>0.36699999999999999</v>
      </c>
      <c r="O1726" s="158">
        <v>0.157</v>
      </c>
      <c r="P1726" s="158">
        <v>0.24</v>
      </c>
      <c r="Q1726" s="158">
        <v>0.21299999999999999</v>
      </c>
      <c r="R1726" s="158">
        <v>0.30399999999999999</v>
      </c>
      <c r="S1726" s="158">
        <v>6.8000000000000005E-2</v>
      </c>
      <c r="T1726" s="158">
        <v>0.13</v>
      </c>
      <c r="U1726" s="158">
        <v>4.0000000000000001E-3</v>
      </c>
      <c r="V1726" s="158">
        <v>2.9000000000000001E-2</v>
      </c>
      <c r="W1726" s="158">
        <v>5.0999999999999997E-2</v>
      </c>
      <c r="X1726" s="158">
        <v>0.107</v>
      </c>
      <c r="Y1726" s="158">
        <v>2E-3</v>
      </c>
      <c r="Z1726" s="158">
        <v>2.1000000000000001E-2</v>
      </c>
      <c r="AA1726" s="158">
        <v>2.8000000000000001E-2</v>
      </c>
      <c r="AB1726" s="158">
        <v>7.2999999999999995E-2</v>
      </c>
    </row>
    <row r="1727" spans="1:28" x14ac:dyDescent="0.25">
      <c r="A1727" s="159" t="s">
        <v>5649</v>
      </c>
      <c r="B1727" s="158">
        <v>0.30321113952827505</v>
      </c>
      <c r="C1727" s="158">
        <v>8.5251491901108269E-4</v>
      </c>
      <c r="D1727" s="158">
        <v>0.47826086956521741</v>
      </c>
      <c r="E1727" s="158">
        <v>0.15316851378232452</v>
      </c>
      <c r="F1727" s="158">
        <v>2.4438761011651038E-2</v>
      </c>
      <c r="G1727" s="158">
        <v>6.2517760727479402E-3</v>
      </c>
      <c r="H1727" s="158" t="s">
        <v>294</v>
      </c>
      <c r="I1727" s="158">
        <v>3.3816425120772944E-2</v>
      </c>
      <c r="J1727" s="158">
        <v>1</v>
      </c>
      <c r="K1727" s="159">
        <v>3519</v>
      </c>
      <c r="L1727" s="141"/>
      <c r="M1727" s="158">
        <v>0.28799999999999998</v>
      </c>
      <c r="N1727" s="158">
        <v>0.31900000000000001</v>
      </c>
      <c r="O1727" s="158">
        <v>0</v>
      </c>
      <c r="P1727" s="158">
        <v>3.0000000000000001E-3</v>
      </c>
      <c r="Q1727" s="158">
        <v>0.46200000000000002</v>
      </c>
      <c r="R1727" s="158">
        <v>0.495</v>
      </c>
      <c r="S1727" s="158">
        <v>0.14199999999999999</v>
      </c>
      <c r="T1727" s="158">
        <v>0.16500000000000001</v>
      </c>
      <c r="U1727" s="158">
        <v>0.02</v>
      </c>
      <c r="V1727" s="158">
        <v>0.03</v>
      </c>
      <c r="W1727" s="158">
        <v>4.0000000000000001E-3</v>
      </c>
      <c r="X1727" s="158">
        <v>8.9999999999999993E-3</v>
      </c>
      <c r="Y1727" s="158" t="s">
        <v>294</v>
      </c>
      <c r="Z1727" s="158" t="s">
        <v>294</v>
      </c>
      <c r="AA1727" s="158">
        <v>2.8000000000000001E-2</v>
      </c>
      <c r="AB1727" s="158">
        <v>0.04</v>
      </c>
    </row>
    <row r="1728" spans="1:28" x14ac:dyDescent="0.25">
      <c r="A1728" s="159" t="s">
        <v>5650</v>
      </c>
      <c r="B1728" s="158">
        <v>0.11066666666666666</v>
      </c>
      <c r="C1728" s="158">
        <v>0.28373333333333334</v>
      </c>
      <c r="D1728" s="158">
        <v>0.24679999999999999</v>
      </c>
      <c r="E1728" s="158">
        <v>6.9199999999999998E-2</v>
      </c>
      <c r="F1728" s="158">
        <v>4.1066666666666668E-2</v>
      </c>
      <c r="G1728" s="158">
        <v>0.20319999999999999</v>
      </c>
      <c r="H1728" s="158">
        <v>3.4666666666666665E-3</v>
      </c>
      <c r="I1728" s="158">
        <v>4.186666666666667E-2</v>
      </c>
      <c r="J1728" s="158">
        <v>1</v>
      </c>
      <c r="K1728" s="159">
        <v>7500</v>
      </c>
      <c r="L1728" s="141"/>
      <c r="M1728" s="158">
        <v>0.104</v>
      </c>
      <c r="N1728" s="158">
        <v>0.11799999999999999</v>
      </c>
      <c r="O1728" s="158">
        <v>0.27400000000000002</v>
      </c>
      <c r="P1728" s="158">
        <v>0.29399999999999998</v>
      </c>
      <c r="Q1728" s="158">
        <v>0.23699999999999999</v>
      </c>
      <c r="R1728" s="158">
        <v>0.25700000000000001</v>
      </c>
      <c r="S1728" s="158">
        <v>6.4000000000000001E-2</v>
      </c>
      <c r="T1728" s="158">
        <v>7.4999999999999997E-2</v>
      </c>
      <c r="U1728" s="158">
        <v>3.6999999999999998E-2</v>
      </c>
      <c r="V1728" s="158">
        <v>4.5999999999999999E-2</v>
      </c>
      <c r="W1728" s="158">
        <v>0.19400000000000001</v>
      </c>
      <c r="X1728" s="158">
        <v>0.21199999999999999</v>
      </c>
      <c r="Y1728" s="158">
        <v>2E-3</v>
      </c>
      <c r="Z1728" s="158">
        <v>5.0000000000000001E-3</v>
      </c>
      <c r="AA1728" s="158">
        <v>3.7999999999999999E-2</v>
      </c>
      <c r="AB1728" s="158">
        <v>4.7E-2</v>
      </c>
    </row>
    <row r="1729" spans="1:28" x14ac:dyDescent="0.25">
      <c r="A1729" s="159" t="s">
        <v>5651</v>
      </c>
      <c r="B1729" s="158">
        <v>0.64385577630610746</v>
      </c>
      <c r="C1729" s="158">
        <v>0.15820456217807211</v>
      </c>
      <c r="D1729" s="158">
        <v>9.713024282560706E-2</v>
      </c>
      <c r="E1729" s="158">
        <v>3.9735099337748346E-2</v>
      </c>
      <c r="F1729" s="158">
        <v>3.6791758646063282E-3</v>
      </c>
      <c r="G1729" s="158">
        <v>7.3583517292126564E-3</v>
      </c>
      <c r="H1729" s="158" t="s">
        <v>294</v>
      </c>
      <c r="I1729" s="158">
        <v>5.0036791758646067E-2</v>
      </c>
      <c r="J1729" s="158">
        <v>1</v>
      </c>
      <c r="K1729" s="159">
        <v>1359</v>
      </c>
      <c r="L1729" s="141"/>
      <c r="M1729" s="158">
        <v>0.61799999999999999</v>
      </c>
      <c r="N1729" s="158">
        <v>0.66900000000000004</v>
      </c>
      <c r="O1729" s="158">
        <v>0.14000000000000001</v>
      </c>
      <c r="P1729" s="158">
        <v>0.17899999999999999</v>
      </c>
      <c r="Q1729" s="158">
        <v>8.3000000000000004E-2</v>
      </c>
      <c r="R1729" s="158">
        <v>0.114</v>
      </c>
      <c r="S1729" s="158">
        <v>3.1E-2</v>
      </c>
      <c r="T1729" s="158">
        <v>5.0999999999999997E-2</v>
      </c>
      <c r="U1729" s="158">
        <v>2E-3</v>
      </c>
      <c r="V1729" s="158">
        <v>8.9999999999999993E-3</v>
      </c>
      <c r="W1729" s="158">
        <v>4.0000000000000001E-3</v>
      </c>
      <c r="X1729" s="158">
        <v>1.2999999999999999E-2</v>
      </c>
      <c r="Y1729" s="158" t="s">
        <v>294</v>
      </c>
      <c r="Z1729" s="158" t="s">
        <v>294</v>
      </c>
      <c r="AA1729" s="158">
        <v>0.04</v>
      </c>
      <c r="AB1729" s="158">
        <v>6.3E-2</v>
      </c>
    </row>
    <row r="1730" spans="1:28" x14ac:dyDescent="0.25">
      <c r="A1730" s="159" t="s">
        <v>5652</v>
      </c>
      <c r="B1730" s="158">
        <v>0.32331917538589039</v>
      </c>
      <c r="C1730" s="158">
        <v>0.4589246866259194</v>
      </c>
      <c r="D1730" s="158">
        <v>0.10545944266031286</v>
      </c>
      <c r="E1730" s="158">
        <v>2.3826789599088367E-2</v>
      </c>
      <c r="F1730" s="158">
        <v>1.0359473738734072E-3</v>
      </c>
      <c r="G1730" s="158">
        <v>3.8226458095928728E-2</v>
      </c>
      <c r="H1730" s="158">
        <v>2.9006526468455403E-3</v>
      </c>
      <c r="I1730" s="158">
        <v>4.6306847612141301E-2</v>
      </c>
      <c r="J1730" s="158">
        <v>0.99999999999999989</v>
      </c>
      <c r="K1730" s="159">
        <v>9653</v>
      </c>
      <c r="L1730" s="141"/>
      <c r="M1730" s="158">
        <v>0.314</v>
      </c>
      <c r="N1730" s="158">
        <v>0.33300000000000002</v>
      </c>
      <c r="O1730" s="158">
        <v>0.44900000000000001</v>
      </c>
      <c r="P1730" s="158">
        <v>0.46899999999999997</v>
      </c>
      <c r="Q1730" s="158">
        <v>9.9000000000000005E-2</v>
      </c>
      <c r="R1730" s="158">
        <v>0.112</v>
      </c>
      <c r="S1730" s="158">
        <v>2.1000000000000001E-2</v>
      </c>
      <c r="T1730" s="158">
        <v>2.7E-2</v>
      </c>
      <c r="U1730" s="158">
        <v>1E-3</v>
      </c>
      <c r="V1730" s="158">
        <v>2E-3</v>
      </c>
      <c r="W1730" s="158">
        <v>3.5000000000000003E-2</v>
      </c>
      <c r="X1730" s="158">
        <v>4.2000000000000003E-2</v>
      </c>
      <c r="Y1730" s="158">
        <v>2E-3</v>
      </c>
      <c r="Z1730" s="158">
        <v>4.0000000000000001E-3</v>
      </c>
      <c r="AA1730" s="158">
        <v>4.2000000000000003E-2</v>
      </c>
      <c r="AB1730" s="158">
        <v>5.0999999999999997E-2</v>
      </c>
    </row>
    <row r="1731" spans="1:28" x14ac:dyDescent="0.25">
      <c r="A1731" s="159" t="s">
        <v>5653</v>
      </c>
      <c r="B1731" s="158" t="s">
        <v>294</v>
      </c>
      <c r="C1731" s="158">
        <v>0.34334763948497854</v>
      </c>
      <c r="D1731" s="158">
        <v>0.36909871244635195</v>
      </c>
      <c r="E1731" s="158">
        <v>0.11587982832618025</v>
      </c>
      <c r="F1731" s="158">
        <v>3.4334763948497854E-2</v>
      </c>
      <c r="G1731" s="158">
        <v>0.1072961373390558</v>
      </c>
      <c r="H1731" s="158">
        <v>4.2918454935622317E-3</v>
      </c>
      <c r="I1731" s="158">
        <v>2.575107296137339E-2</v>
      </c>
      <c r="J1731" s="158">
        <v>1</v>
      </c>
      <c r="K1731" s="159">
        <v>233</v>
      </c>
      <c r="L1731" s="141"/>
      <c r="M1731" s="158" t="s">
        <v>294</v>
      </c>
      <c r="N1731" s="158" t="s">
        <v>294</v>
      </c>
      <c r="O1731" s="158">
        <v>0.28499999999999998</v>
      </c>
      <c r="P1731" s="158">
        <v>0.40600000000000003</v>
      </c>
      <c r="Q1731" s="158">
        <v>0.31</v>
      </c>
      <c r="R1731" s="158">
        <v>0.433</v>
      </c>
      <c r="S1731" s="158">
        <v>8.1000000000000003E-2</v>
      </c>
      <c r="T1731" s="158">
        <v>0.16300000000000001</v>
      </c>
      <c r="U1731" s="158">
        <v>1.7000000000000001E-2</v>
      </c>
      <c r="V1731" s="158">
        <v>6.6000000000000003E-2</v>
      </c>
      <c r="W1731" s="158">
        <v>7.3999999999999996E-2</v>
      </c>
      <c r="X1731" s="158">
        <v>0.154</v>
      </c>
      <c r="Y1731" s="158">
        <v>1E-3</v>
      </c>
      <c r="Z1731" s="158">
        <v>2.4E-2</v>
      </c>
      <c r="AA1731" s="158">
        <v>1.2E-2</v>
      </c>
      <c r="AB1731" s="158">
        <v>5.5E-2</v>
      </c>
    </row>
    <row r="1732" spans="1:28" x14ac:dyDescent="0.25">
      <c r="A1732" s="159" t="s">
        <v>5654</v>
      </c>
      <c r="B1732" s="158" t="s">
        <v>294</v>
      </c>
      <c r="C1732" s="158">
        <v>0.31858407079646017</v>
      </c>
      <c r="D1732" s="158">
        <v>0.32743362831858408</v>
      </c>
      <c r="E1732" s="158">
        <v>0.18584070796460178</v>
      </c>
      <c r="F1732" s="158">
        <v>2.6548672566371681E-2</v>
      </c>
      <c r="G1732" s="158">
        <v>9.7345132743362831E-2</v>
      </c>
      <c r="H1732" s="158">
        <v>8.8495575221238937E-3</v>
      </c>
      <c r="I1732" s="158">
        <v>3.5398230088495575E-2</v>
      </c>
      <c r="J1732" s="158">
        <v>1</v>
      </c>
      <c r="K1732" s="159">
        <v>113</v>
      </c>
      <c r="L1732" s="141"/>
      <c r="M1732" s="158" t="s">
        <v>294</v>
      </c>
      <c r="N1732" s="158" t="s">
        <v>294</v>
      </c>
      <c r="O1732" s="158">
        <v>0.24</v>
      </c>
      <c r="P1732" s="158">
        <v>0.40899999999999997</v>
      </c>
      <c r="Q1732" s="158">
        <v>0.248</v>
      </c>
      <c r="R1732" s="158">
        <v>0.41799999999999998</v>
      </c>
      <c r="S1732" s="158">
        <v>0.125</v>
      </c>
      <c r="T1732" s="158">
        <v>0.26700000000000002</v>
      </c>
      <c r="U1732" s="158">
        <v>8.9999999999999993E-3</v>
      </c>
      <c r="V1732" s="158">
        <v>7.4999999999999997E-2</v>
      </c>
      <c r="W1732" s="158">
        <v>5.5E-2</v>
      </c>
      <c r="X1732" s="158">
        <v>0.16600000000000001</v>
      </c>
      <c r="Y1732" s="158">
        <v>2E-3</v>
      </c>
      <c r="Z1732" s="158">
        <v>4.8000000000000001E-2</v>
      </c>
      <c r="AA1732" s="158">
        <v>1.4E-2</v>
      </c>
      <c r="AB1732" s="158">
        <v>8.6999999999999994E-2</v>
      </c>
    </row>
    <row r="1733" spans="1:28" x14ac:dyDescent="0.25">
      <c r="A1733" s="159" t="s">
        <v>5655</v>
      </c>
      <c r="B1733" s="158" t="s">
        <v>294</v>
      </c>
      <c r="C1733" s="158">
        <v>0.34460887949260044</v>
      </c>
      <c r="D1733" s="158">
        <v>0.20718816067653276</v>
      </c>
      <c r="E1733" s="158">
        <v>0.35517970401691334</v>
      </c>
      <c r="F1733" s="158">
        <v>4.2283298097251587E-3</v>
      </c>
      <c r="G1733" s="158">
        <v>4.6511627906976744E-2</v>
      </c>
      <c r="H1733" s="158" t="s">
        <v>294</v>
      </c>
      <c r="I1733" s="158">
        <v>4.2283298097251586E-2</v>
      </c>
      <c r="J1733" s="158">
        <v>1</v>
      </c>
      <c r="K1733" s="159">
        <v>473</v>
      </c>
      <c r="L1733" s="141"/>
      <c r="M1733" s="158" t="s">
        <v>294</v>
      </c>
      <c r="N1733" s="158" t="s">
        <v>294</v>
      </c>
      <c r="O1733" s="158">
        <v>0.30299999999999999</v>
      </c>
      <c r="P1733" s="158">
        <v>0.38900000000000001</v>
      </c>
      <c r="Q1733" s="158">
        <v>0.17299999999999999</v>
      </c>
      <c r="R1733" s="158">
        <v>0.246</v>
      </c>
      <c r="S1733" s="158">
        <v>0.313</v>
      </c>
      <c r="T1733" s="158">
        <v>0.39900000000000002</v>
      </c>
      <c r="U1733" s="158">
        <v>1E-3</v>
      </c>
      <c r="V1733" s="158">
        <v>1.4999999999999999E-2</v>
      </c>
      <c r="W1733" s="158">
        <v>3.1E-2</v>
      </c>
      <c r="X1733" s="158">
        <v>6.9000000000000006E-2</v>
      </c>
      <c r="Y1733" s="158" t="s">
        <v>294</v>
      </c>
      <c r="Z1733" s="158" t="s">
        <v>294</v>
      </c>
      <c r="AA1733" s="158">
        <v>2.8000000000000001E-2</v>
      </c>
      <c r="AB1733" s="158">
        <v>6.4000000000000001E-2</v>
      </c>
    </row>
    <row r="1734" spans="1:28" x14ac:dyDescent="0.25">
      <c r="A1734" s="159" t="s">
        <v>5656</v>
      </c>
      <c r="B1734" s="158" t="s">
        <v>294</v>
      </c>
      <c r="C1734" s="158">
        <v>0.50991501416430596</v>
      </c>
      <c r="D1734" s="158">
        <v>0.26345609065155806</v>
      </c>
      <c r="E1734" s="158">
        <v>9.3484419263456089E-2</v>
      </c>
      <c r="F1734" s="158">
        <v>1.9830028328611898E-2</v>
      </c>
      <c r="G1734" s="158">
        <v>4.8158640226628892E-2</v>
      </c>
      <c r="H1734" s="158" t="s">
        <v>294</v>
      </c>
      <c r="I1734" s="158">
        <v>6.5155807365439092E-2</v>
      </c>
      <c r="J1734" s="158">
        <v>1</v>
      </c>
      <c r="K1734" s="159">
        <v>353</v>
      </c>
      <c r="L1734" s="141"/>
      <c r="M1734" s="158" t="s">
        <v>294</v>
      </c>
      <c r="N1734" s="158" t="s">
        <v>294</v>
      </c>
      <c r="O1734" s="158">
        <v>0.45800000000000002</v>
      </c>
      <c r="P1734" s="158">
        <v>0.56200000000000006</v>
      </c>
      <c r="Q1734" s="158">
        <v>0.22</v>
      </c>
      <c r="R1734" s="158">
        <v>0.312</v>
      </c>
      <c r="S1734" s="158">
        <v>6.7000000000000004E-2</v>
      </c>
      <c r="T1734" s="158">
        <v>0.128</v>
      </c>
      <c r="U1734" s="158">
        <v>0.01</v>
      </c>
      <c r="V1734" s="158">
        <v>0.04</v>
      </c>
      <c r="W1734" s="158">
        <v>0.03</v>
      </c>
      <c r="X1734" s="158">
        <v>7.5999999999999998E-2</v>
      </c>
      <c r="Y1734" s="158" t="s">
        <v>294</v>
      </c>
      <c r="Z1734" s="158" t="s">
        <v>294</v>
      </c>
      <c r="AA1734" s="158">
        <v>4.3999999999999997E-2</v>
      </c>
      <c r="AB1734" s="158">
        <v>9.6000000000000002E-2</v>
      </c>
    </row>
    <row r="1735" spans="1:28" x14ac:dyDescent="0.25">
      <c r="A1735" s="159" t="s">
        <v>5657</v>
      </c>
      <c r="B1735" s="158" t="s">
        <v>294</v>
      </c>
      <c r="C1735" s="158">
        <v>0.265625</v>
      </c>
      <c r="D1735" s="158">
        <v>0.40234375</v>
      </c>
      <c r="E1735" s="158">
        <v>0.20703125</v>
      </c>
      <c r="F1735" s="158">
        <v>3.90625E-3</v>
      </c>
      <c r="G1735" s="158">
        <v>5.859375E-2</v>
      </c>
      <c r="H1735" s="158" t="s">
        <v>294</v>
      </c>
      <c r="I1735" s="158">
        <v>6.25E-2</v>
      </c>
      <c r="J1735" s="158">
        <v>1</v>
      </c>
      <c r="K1735" s="159">
        <v>256</v>
      </c>
      <c r="L1735" s="141"/>
      <c r="M1735" s="158" t="s">
        <v>294</v>
      </c>
      <c r="N1735" s="158" t="s">
        <v>294</v>
      </c>
      <c r="O1735" s="158">
        <v>0.215</v>
      </c>
      <c r="P1735" s="158">
        <v>0.32300000000000001</v>
      </c>
      <c r="Q1735" s="158">
        <v>0.34399999999999997</v>
      </c>
      <c r="R1735" s="158">
        <v>0.46300000000000002</v>
      </c>
      <c r="S1735" s="158">
        <v>0.16200000000000001</v>
      </c>
      <c r="T1735" s="158">
        <v>0.26100000000000001</v>
      </c>
      <c r="U1735" s="158">
        <v>1E-3</v>
      </c>
      <c r="V1735" s="158">
        <v>2.1999999999999999E-2</v>
      </c>
      <c r="W1735" s="158">
        <v>3.5999999999999997E-2</v>
      </c>
      <c r="X1735" s="158">
        <v>9.4E-2</v>
      </c>
      <c r="Y1735" s="158" t="s">
        <v>294</v>
      </c>
      <c r="Z1735" s="158" t="s">
        <v>294</v>
      </c>
      <c r="AA1735" s="158">
        <v>3.9E-2</v>
      </c>
      <c r="AB1735" s="158">
        <v>9.9000000000000005E-2</v>
      </c>
    </row>
    <row r="1736" spans="1:28" x14ac:dyDescent="0.25">
      <c r="A1736" s="159" t="s">
        <v>5658</v>
      </c>
      <c r="B1736" s="158" t="s">
        <v>294</v>
      </c>
      <c r="C1736" s="158">
        <v>0.1560798548094374</v>
      </c>
      <c r="D1736" s="158">
        <v>0.53539019963702361</v>
      </c>
      <c r="E1736" s="158">
        <v>0.15970961887477314</v>
      </c>
      <c r="F1736" s="158">
        <v>9.0744101633393835E-3</v>
      </c>
      <c r="G1736" s="158">
        <v>5.2631578947368418E-2</v>
      </c>
      <c r="H1736" s="158" t="s">
        <v>294</v>
      </c>
      <c r="I1736" s="158">
        <v>8.7114337568058073E-2</v>
      </c>
      <c r="J1736" s="158">
        <v>1.0000000000000002</v>
      </c>
      <c r="K1736" s="159">
        <v>551</v>
      </c>
      <c r="L1736" s="141"/>
      <c r="M1736" s="158" t="s">
        <v>294</v>
      </c>
      <c r="N1736" s="158" t="s">
        <v>294</v>
      </c>
      <c r="O1736" s="158">
        <v>0.128</v>
      </c>
      <c r="P1736" s="158">
        <v>0.189</v>
      </c>
      <c r="Q1736" s="158">
        <v>0.49399999999999999</v>
      </c>
      <c r="R1736" s="158">
        <v>0.57699999999999996</v>
      </c>
      <c r="S1736" s="158">
        <v>0.13100000000000001</v>
      </c>
      <c r="T1736" s="158">
        <v>0.193</v>
      </c>
      <c r="U1736" s="158">
        <v>4.0000000000000001E-3</v>
      </c>
      <c r="V1736" s="158">
        <v>2.1000000000000001E-2</v>
      </c>
      <c r="W1736" s="158">
        <v>3.6999999999999998E-2</v>
      </c>
      <c r="X1736" s="158">
        <v>7.4999999999999997E-2</v>
      </c>
      <c r="Y1736" s="158" t="s">
        <v>294</v>
      </c>
      <c r="Z1736" s="158" t="s">
        <v>294</v>
      </c>
      <c r="AA1736" s="158">
        <v>6.6000000000000003E-2</v>
      </c>
      <c r="AB1736" s="158">
        <v>0.114</v>
      </c>
    </row>
    <row r="1737" spans="1:28" x14ac:dyDescent="0.25">
      <c r="A1737" s="159" t="s">
        <v>5659</v>
      </c>
      <c r="B1737" s="158" t="s">
        <v>294</v>
      </c>
      <c r="C1737" s="158">
        <v>0.31034482758620691</v>
      </c>
      <c r="D1737" s="158">
        <v>0.35172413793103446</v>
      </c>
      <c r="E1737" s="158">
        <v>8.9655172413793102E-2</v>
      </c>
      <c r="F1737" s="158">
        <v>1.0344827586206896E-2</v>
      </c>
      <c r="G1737" s="158">
        <v>0.16896551724137931</v>
      </c>
      <c r="H1737" s="158" t="s">
        <v>294</v>
      </c>
      <c r="I1737" s="158">
        <v>6.8965517241379309E-2</v>
      </c>
      <c r="J1737" s="158">
        <v>1</v>
      </c>
      <c r="K1737" s="159">
        <v>290</v>
      </c>
      <c r="L1737" s="141"/>
      <c r="M1737" s="158" t="s">
        <v>294</v>
      </c>
      <c r="N1737" s="158" t="s">
        <v>294</v>
      </c>
      <c r="O1737" s="158">
        <v>0.26</v>
      </c>
      <c r="P1737" s="158">
        <v>0.36599999999999999</v>
      </c>
      <c r="Q1737" s="158">
        <v>0.29899999999999999</v>
      </c>
      <c r="R1737" s="158">
        <v>0.40799999999999997</v>
      </c>
      <c r="S1737" s="158">
        <v>6.2E-2</v>
      </c>
      <c r="T1737" s="158">
        <v>0.128</v>
      </c>
      <c r="U1737" s="158">
        <v>4.0000000000000001E-3</v>
      </c>
      <c r="V1737" s="158">
        <v>0.03</v>
      </c>
      <c r="W1737" s="158">
        <v>0.13</v>
      </c>
      <c r="X1737" s="158">
        <v>0.216</v>
      </c>
      <c r="Y1737" s="158" t="s">
        <v>294</v>
      </c>
      <c r="Z1737" s="158" t="s">
        <v>294</v>
      </c>
      <c r="AA1737" s="158">
        <v>4.4999999999999998E-2</v>
      </c>
      <c r="AB1737" s="158">
        <v>0.104</v>
      </c>
    </row>
    <row r="1738" spans="1:28" x14ac:dyDescent="0.25">
      <c r="A1738" s="159" t="s">
        <v>5660</v>
      </c>
      <c r="B1738" s="158" t="s">
        <v>294</v>
      </c>
      <c r="C1738" s="158">
        <v>0.25632490013315579</v>
      </c>
      <c r="D1738" s="158">
        <v>0.31557922769640478</v>
      </c>
      <c r="E1738" s="158">
        <v>0.18042609853528629</v>
      </c>
      <c r="F1738" s="158">
        <v>1.5978695073235686E-2</v>
      </c>
      <c r="G1738" s="158">
        <v>0.19307589880159787</v>
      </c>
      <c r="H1738" s="158">
        <v>3.9946737683089215E-3</v>
      </c>
      <c r="I1738" s="158">
        <v>3.462050599201065E-2</v>
      </c>
      <c r="J1738" s="158">
        <v>1</v>
      </c>
      <c r="K1738" s="159">
        <v>1502</v>
      </c>
      <c r="L1738" s="141"/>
      <c r="M1738" s="158" t="s">
        <v>294</v>
      </c>
      <c r="N1738" s="158" t="s">
        <v>294</v>
      </c>
      <c r="O1738" s="158">
        <v>0.23499999999999999</v>
      </c>
      <c r="P1738" s="158">
        <v>0.27900000000000003</v>
      </c>
      <c r="Q1738" s="158">
        <v>0.29299999999999998</v>
      </c>
      <c r="R1738" s="158">
        <v>0.34</v>
      </c>
      <c r="S1738" s="158">
        <v>0.16200000000000001</v>
      </c>
      <c r="T1738" s="158">
        <v>0.20100000000000001</v>
      </c>
      <c r="U1738" s="158">
        <v>1.0999999999999999E-2</v>
      </c>
      <c r="V1738" s="158">
        <v>2.4E-2</v>
      </c>
      <c r="W1738" s="158">
        <v>0.17399999999999999</v>
      </c>
      <c r="X1738" s="158">
        <v>0.214</v>
      </c>
      <c r="Y1738" s="158">
        <v>2E-3</v>
      </c>
      <c r="Z1738" s="158">
        <v>8.9999999999999993E-3</v>
      </c>
      <c r="AA1738" s="158">
        <v>2.5999999999999999E-2</v>
      </c>
      <c r="AB1738" s="158">
        <v>4.4999999999999998E-2</v>
      </c>
    </row>
    <row r="1739" spans="1:28" x14ac:dyDescent="0.25">
      <c r="A1739" s="159" t="s">
        <v>5661</v>
      </c>
      <c r="B1739" s="158" t="s">
        <v>294</v>
      </c>
      <c r="C1739" s="158">
        <v>3.9848197343453511E-2</v>
      </c>
      <c r="D1739" s="158">
        <v>0.25047438330170779</v>
      </c>
      <c r="E1739" s="158">
        <v>0.1347248576850095</v>
      </c>
      <c r="F1739" s="158">
        <v>3.7950664136622389E-2</v>
      </c>
      <c r="G1739" s="158">
        <v>0.49905123339658441</v>
      </c>
      <c r="H1739" s="158">
        <v>1.8975332068311196E-3</v>
      </c>
      <c r="I1739" s="158">
        <v>3.6053130929791274E-2</v>
      </c>
      <c r="J1739" s="158">
        <v>1</v>
      </c>
      <c r="K1739" s="159">
        <v>527</v>
      </c>
      <c r="L1739" s="141"/>
      <c r="M1739" s="158" t="s">
        <v>294</v>
      </c>
      <c r="N1739" s="158" t="s">
        <v>294</v>
      </c>
      <c r="O1739" s="158">
        <v>2.5999999999999999E-2</v>
      </c>
      <c r="P1739" s="158">
        <v>0.06</v>
      </c>
      <c r="Q1739" s="158">
        <v>0.215</v>
      </c>
      <c r="R1739" s="158">
        <v>0.28899999999999998</v>
      </c>
      <c r="S1739" s="158">
        <v>0.108</v>
      </c>
      <c r="T1739" s="158">
        <v>0.16700000000000001</v>
      </c>
      <c r="U1739" s="158">
        <v>2.5000000000000001E-2</v>
      </c>
      <c r="V1739" s="158">
        <v>5.8000000000000003E-2</v>
      </c>
      <c r="W1739" s="158">
        <v>0.45700000000000002</v>
      </c>
      <c r="X1739" s="158">
        <v>0.54200000000000004</v>
      </c>
      <c r="Y1739" s="158">
        <v>0</v>
      </c>
      <c r="Z1739" s="158">
        <v>1.0999999999999999E-2</v>
      </c>
      <c r="AA1739" s="158">
        <v>2.3E-2</v>
      </c>
      <c r="AB1739" s="158">
        <v>5.6000000000000001E-2</v>
      </c>
    </row>
    <row r="1740" spans="1:28" x14ac:dyDescent="0.25">
      <c r="A1740" s="159" t="s">
        <v>5662</v>
      </c>
      <c r="B1740" s="158" t="s">
        <v>294</v>
      </c>
      <c r="C1740" s="158">
        <v>0.16093750000000001</v>
      </c>
      <c r="D1740" s="158">
        <v>0.48749999999999999</v>
      </c>
      <c r="E1740" s="158">
        <v>9.0624999999999997E-2</v>
      </c>
      <c r="F1740" s="158">
        <v>1.0937499999999999E-2</v>
      </c>
      <c r="G1740" s="158">
        <v>0.1875</v>
      </c>
      <c r="H1740" s="158">
        <v>1.5625000000000001E-3</v>
      </c>
      <c r="I1740" s="158">
        <v>6.0937499999999999E-2</v>
      </c>
      <c r="J1740" s="158">
        <v>1</v>
      </c>
      <c r="K1740" s="159">
        <v>640</v>
      </c>
      <c r="L1740" s="141"/>
      <c r="M1740" s="158" t="s">
        <v>294</v>
      </c>
      <c r="N1740" s="158" t="s">
        <v>294</v>
      </c>
      <c r="O1740" s="158">
        <v>0.13500000000000001</v>
      </c>
      <c r="P1740" s="158">
        <v>0.191</v>
      </c>
      <c r="Q1740" s="158">
        <v>0.44900000000000001</v>
      </c>
      <c r="R1740" s="158">
        <v>0.52600000000000002</v>
      </c>
      <c r="S1740" s="158">
        <v>7.0999999999999994E-2</v>
      </c>
      <c r="T1740" s="158">
        <v>0.115</v>
      </c>
      <c r="U1740" s="158">
        <v>5.0000000000000001E-3</v>
      </c>
      <c r="V1740" s="158">
        <v>2.1999999999999999E-2</v>
      </c>
      <c r="W1740" s="158">
        <v>0.159</v>
      </c>
      <c r="X1740" s="158">
        <v>0.22</v>
      </c>
      <c r="Y1740" s="158">
        <v>0</v>
      </c>
      <c r="Z1740" s="158">
        <v>8.9999999999999993E-3</v>
      </c>
      <c r="AA1740" s="158">
        <v>4.4999999999999998E-2</v>
      </c>
      <c r="AB1740" s="158">
        <v>8.2000000000000003E-2</v>
      </c>
    </row>
    <row r="1741" spans="1:28" x14ac:dyDescent="0.25">
      <c r="A1741" s="159" t="s">
        <v>5663</v>
      </c>
      <c r="B1741" s="158" t="s">
        <v>294</v>
      </c>
      <c r="C1741" s="158">
        <v>6.4935064935064929E-2</v>
      </c>
      <c r="D1741" s="158">
        <v>0.22077922077922077</v>
      </c>
      <c r="E1741" s="158">
        <v>0.1471861471861472</v>
      </c>
      <c r="F1741" s="158">
        <v>8.2251082251082255E-2</v>
      </c>
      <c r="G1741" s="158">
        <v>0.45021645021645024</v>
      </c>
      <c r="H1741" s="158">
        <v>4.329004329004329E-3</v>
      </c>
      <c r="I1741" s="158">
        <v>3.0303030303030304E-2</v>
      </c>
      <c r="J1741" s="158">
        <v>1</v>
      </c>
      <c r="K1741" s="159">
        <v>231</v>
      </c>
      <c r="L1741" s="141"/>
      <c r="M1741" s="158" t="s">
        <v>294</v>
      </c>
      <c r="N1741" s="158" t="s">
        <v>294</v>
      </c>
      <c r="O1741" s="158">
        <v>0.04</v>
      </c>
      <c r="P1741" s="158">
        <v>0.104</v>
      </c>
      <c r="Q1741" s="158">
        <v>0.17199999999999999</v>
      </c>
      <c r="R1741" s="158">
        <v>0.27900000000000003</v>
      </c>
      <c r="S1741" s="158">
        <v>0.107</v>
      </c>
      <c r="T1741" s="158">
        <v>0.19900000000000001</v>
      </c>
      <c r="U1741" s="158">
        <v>5.2999999999999999E-2</v>
      </c>
      <c r="V1741" s="158">
        <v>0.125</v>
      </c>
      <c r="W1741" s="158">
        <v>0.38700000000000001</v>
      </c>
      <c r="X1741" s="158">
        <v>0.51500000000000001</v>
      </c>
      <c r="Y1741" s="158">
        <v>1E-3</v>
      </c>
      <c r="Z1741" s="158">
        <v>2.4E-2</v>
      </c>
      <c r="AA1741" s="158">
        <v>1.4999999999999999E-2</v>
      </c>
      <c r="AB1741" s="158">
        <v>6.0999999999999999E-2</v>
      </c>
    </row>
    <row r="1742" spans="1:28" x14ac:dyDescent="0.25">
      <c r="A1742" s="159" t="s">
        <v>5664</v>
      </c>
      <c r="B1742" s="158" t="s">
        <v>294</v>
      </c>
      <c r="C1742" s="158">
        <v>0.10879629629629629</v>
      </c>
      <c r="D1742" s="158">
        <v>0.30787037037037035</v>
      </c>
      <c r="E1742" s="158">
        <v>0.19212962962962962</v>
      </c>
      <c r="F1742" s="158">
        <v>1.3888888888888888E-2</v>
      </c>
      <c r="G1742" s="158">
        <v>0.34490740740740738</v>
      </c>
      <c r="H1742" s="158">
        <v>1.1574074074074073E-2</v>
      </c>
      <c r="I1742" s="158">
        <v>2.0833333333333332E-2</v>
      </c>
      <c r="J1742" s="158">
        <v>1</v>
      </c>
      <c r="K1742" s="159">
        <v>432</v>
      </c>
      <c r="L1742" s="141"/>
      <c r="M1742" s="158" t="s">
        <v>294</v>
      </c>
      <c r="N1742" s="158" t="s">
        <v>294</v>
      </c>
      <c r="O1742" s="158">
        <v>8.3000000000000004E-2</v>
      </c>
      <c r="P1742" s="158">
        <v>0.14199999999999999</v>
      </c>
      <c r="Q1742" s="158">
        <v>0.26600000000000001</v>
      </c>
      <c r="R1742" s="158">
        <v>0.35299999999999998</v>
      </c>
      <c r="S1742" s="158">
        <v>0.158</v>
      </c>
      <c r="T1742" s="158">
        <v>0.23200000000000001</v>
      </c>
      <c r="U1742" s="158">
        <v>6.0000000000000001E-3</v>
      </c>
      <c r="V1742" s="158">
        <v>0.03</v>
      </c>
      <c r="W1742" s="158">
        <v>0.30199999999999999</v>
      </c>
      <c r="X1742" s="158">
        <v>0.39100000000000001</v>
      </c>
      <c r="Y1742" s="158">
        <v>5.0000000000000001E-3</v>
      </c>
      <c r="Z1742" s="158">
        <v>2.7E-2</v>
      </c>
      <c r="AA1742" s="158">
        <v>1.0999999999999999E-2</v>
      </c>
      <c r="AB1742" s="158">
        <v>3.9E-2</v>
      </c>
    </row>
    <row r="1743" spans="1:28" x14ac:dyDescent="0.25">
      <c r="A1743" s="159" t="s">
        <v>5665</v>
      </c>
      <c r="B1743" s="158" t="s">
        <v>294</v>
      </c>
      <c r="C1743" s="158">
        <v>0.27397806580259221</v>
      </c>
      <c r="D1743" s="158">
        <v>0.22691924227318047</v>
      </c>
      <c r="E1743" s="158">
        <v>0.11625124626121636</v>
      </c>
      <c r="F1743" s="158">
        <v>1.8943170488534396E-2</v>
      </c>
      <c r="G1743" s="158">
        <v>0.33220338983050846</v>
      </c>
      <c r="H1743" s="158">
        <v>4.3868394815553338E-3</v>
      </c>
      <c r="I1743" s="158">
        <v>2.7318045862412762E-2</v>
      </c>
      <c r="J1743" s="158">
        <v>1</v>
      </c>
      <c r="K1743" s="159">
        <v>5015</v>
      </c>
      <c r="L1743" s="141"/>
      <c r="M1743" s="158" t="s">
        <v>294</v>
      </c>
      <c r="N1743" s="158" t="s">
        <v>294</v>
      </c>
      <c r="O1743" s="158">
        <v>0.26200000000000001</v>
      </c>
      <c r="P1743" s="158">
        <v>0.28599999999999998</v>
      </c>
      <c r="Q1743" s="158">
        <v>0.216</v>
      </c>
      <c r="R1743" s="158">
        <v>0.23899999999999999</v>
      </c>
      <c r="S1743" s="158">
        <v>0.108</v>
      </c>
      <c r="T1743" s="158">
        <v>0.125</v>
      </c>
      <c r="U1743" s="158">
        <v>1.6E-2</v>
      </c>
      <c r="V1743" s="158">
        <v>2.3E-2</v>
      </c>
      <c r="W1743" s="158">
        <v>0.31900000000000001</v>
      </c>
      <c r="X1743" s="158">
        <v>0.34499999999999997</v>
      </c>
      <c r="Y1743" s="158">
        <v>3.0000000000000001E-3</v>
      </c>
      <c r="Z1743" s="158">
        <v>7.0000000000000001E-3</v>
      </c>
      <c r="AA1743" s="158">
        <v>2.3E-2</v>
      </c>
      <c r="AB1743" s="158">
        <v>3.2000000000000001E-2</v>
      </c>
    </row>
    <row r="1744" spans="1:28" x14ac:dyDescent="0.25">
      <c r="A1744" s="159" t="s">
        <v>5666</v>
      </c>
      <c r="B1744" s="158" t="s">
        <v>294</v>
      </c>
      <c r="C1744" s="158">
        <v>0.75409836065573765</v>
      </c>
      <c r="D1744" s="158">
        <v>0.14754098360655737</v>
      </c>
      <c r="E1744" s="158">
        <v>3.2786885245901641E-2</v>
      </c>
      <c r="F1744" s="158" t="s">
        <v>294</v>
      </c>
      <c r="G1744" s="158">
        <v>4.9180327868852458E-2</v>
      </c>
      <c r="H1744" s="158" t="s">
        <v>294</v>
      </c>
      <c r="I1744" s="158">
        <v>1.6393442622950821E-2</v>
      </c>
      <c r="J1744" s="158">
        <v>1</v>
      </c>
      <c r="K1744" s="159">
        <v>61</v>
      </c>
      <c r="L1744" s="141"/>
      <c r="M1744" s="158" t="s">
        <v>294</v>
      </c>
      <c r="N1744" s="158" t="s">
        <v>294</v>
      </c>
      <c r="O1744" s="158">
        <v>0.63300000000000001</v>
      </c>
      <c r="P1744" s="158">
        <v>0.84499999999999997</v>
      </c>
      <c r="Q1744" s="158">
        <v>0.08</v>
      </c>
      <c r="R1744" s="158">
        <v>0.25700000000000001</v>
      </c>
      <c r="S1744" s="158">
        <v>8.9999999999999993E-3</v>
      </c>
      <c r="T1744" s="158">
        <v>0.112</v>
      </c>
      <c r="U1744" s="158" t="s">
        <v>294</v>
      </c>
      <c r="V1744" s="158" t="s">
        <v>294</v>
      </c>
      <c r="W1744" s="158">
        <v>1.7000000000000001E-2</v>
      </c>
      <c r="X1744" s="158">
        <v>0.13500000000000001</v>
      </c>
      <c r="Y1744" s="158" t="s">
        <v>294</v>
      </c>
      <c r="Z1744" s="158" t="s">
        <v>294</v>
      </c>
      <c r="AA1744" s="158">
        <v>3.0000000000000001E-3</v>
      </c>
      <c r="AB1744" s="158">
        <v>8.6999999999999994E-2</v>
      </c>
    </row>
    <row r="1745" spans="1:28" x14ac:dyDescent="0.25">
      <c r="A1745" s="159" t="s">
        <v>5667</v>
      </c>
      <c r="B1745" s="158" t="s">
        <v>294</v>
      </c>
      <c r="C1745" s="158">
        <v>0.51891025641025645</v>
      </c>
      <c r="D1745" s="158">
        <v>0.30288461538461536</v>
      </c>
      <c r="E1745" s="158">
        <v>5.2243589743589745E-2</v>
      </c>
      <c r="F1745" s="158">
        <v>6.7307692307692311E-3</v>
      </c>
      <c r="G1745" s="158">
        <v>1.9551282051282051E-2</v>
      </c>
      <c r="H1745" s="158">
        <v>1.2820512820512821E-3</v>
      </c>
      <c r="I1745" s="158">
        <v>9.8397435897435895E-2</v>
      </c>
      <c r="J1745" s="158">
        <v>1</v>
      </c>
      <c r="K1745" s="159">
        <v>3120</v>
      </c>
      <c r="L1745" s="141"/>
      <c r="M1745" s="158" t="s">
        <v>294</v>
      </c>
      <c r="N1745" s="158" t="s">
        <v>294</v>
      </c>
      <c r="O1745" s="158">
        <v>0.501</v>
      </c>
      <c r="P1745" s="158">
        <v>0.53600000000000003</v>
      </c>
      <c r="Q1745" s="158">
        <v>0.28699999999999998</v>
      </c>
      <c r="R1745" s="158">
        <v>0.31900000000000001</v>
      </c>
      <c r="S1745" s="158">
        <v>4.4999999999999998E-2</v>
      </c>
      <c r="T1745" s="158">
        <v>6.0999999999999999E-2</v>
      </c>
      <c r="U1745" s="158">
        <v>4.0000000000000001E-3</v>
      </c>
      <c r="V1745" s="158">
        <v>0.01</v>
      </c>
      <c r="W1745" s="158">
        <v>1.4999999999999999E-2</v>
      </c>
      <c r="X1745" s="158">
        <v>2.5000000000000001E-2</v>
      </c>
      <c r="Y1745" s="158">
        <v>0</v>
      </c>
      <c r="Z1745" s="158">
        <v>3.0000000000000001E-3</v>
      </c>
      <c r="AA1745" s="158">
        <v>8.7999999999999995E-2</v>
      </c>
      <c r="AB1745" s="158">
        <v>0.109</v>
      </c>
    </row>
    <row r="1746" spans="1:28" x14ac:dyDescent="0.25">
      <c r="A1746" s="159" t="s">
        <v>5668</v>
      </c>
      <c r="B1746" s="158" t="s">
        <v>294</v>
      </c>
      <c r="C1746" s="158">
        <v>1.0075566750629723E-2</v>
      </c>
      <c r="D1746" s="158">
        <v>0.33249370277078083</v>
      </c>
      <c r="E1746" s="158">
        <v>0.21914357682619648</v>
      </c>
      <c r="F1746" s="158">
        <v>3.5264483627204031E-2</v>
      </c>
      <c r="G1746" s="158">
        <v>0.37279596977329976</v>
      </c>
      <c r="H1746" s="158">
        <v>5.0377833753148613E-3</v>
      </c>
      <c r="I1746" s="158">
        <v>2.5188916876574308E-2</v>
      </c>
      <c r="J1746" s="158">
        <v>1</v>
      </c>
      <c r="K1746" s="159">
        <v>397</v>
      </c>
      <c r="L1746" s="141"/>
      <c r="M1746" s="158" t="s">
        <v>294</v>
      </c>
      <c r="N1746" s="158" t="s">
        <v>294</v>
      </c>
      <c r="O1746" s="158">
        <v>4.0000000000000001E-3</v>
      </c>
      <c r="P1746" s="158">
        <v>2.5999999999999999E-2</v>
      </c>
      <c r="Q1746" s="158">
        <v>0.28799999999999998</v>
      </c>
      <c r="R1746" s="158">
        <v>0.38</v>
      </c>
      <c r="S1746" s="158">
        <v>0.18099999999999999</v>
      </c>
      <c r="T1746" s="158">
        <v>0.26200000000000001</v>
      </c>
      <c r="U1746" s="158">
        <v>2.1000000000000001E-2</v>
      </c>
      <c r="V1746" s="158">
        <v>5.8000000000000003E-2</v>
      </c>
      <c r="W1746" s="158">
        <v>0.32700000000000001</v>
      </c>
      <c r="X1746" s="158">
        <v>0.42099999999999999</v>
      </c>
      <c r="Y1746" s="158">
        <v>1E-3</v>
      </c>
      <c r="Z1746" s="158">
        <v>1.7999999999999999E-2</v>
      </c>
      <c r="AA1746" s="158">
        <v>1.4E-2</v>
      </c>
      <c r="AB1746" s="158">
        <v>4.5999999999999999E-2</v>
      </c>
    </row>
    <row r="1747" spans="1:28" x14ac:dyDescent="0.25">
      <c r="A1747" s="159" t="s">
        <v>5669</v>
      </c>
      <c r="B1747" s="158" t="s">
        <v>294</v>
      </c>
      <c r="C1747" s="158">
        <v>0.19672131147540983</v>
      </c>
      <c r="D1747" s="158">
        <v>0.28051001821493626</v>
      </c>
      <c r="E1747" s="158">
        <v>0.17486338797814208</v>
      </c>
      <c r="F1747" s="158">
        <v>2.0036429872495445E-2</v>
      </c>
      <c r="G1747" s="158">
        <v>0.30783242258652094</v>
      </c>
      <c r="H1747" s="158">
        <v>1.8214936247723133E-3</v>
      </c>
      <c r="I1747" s="158">
        <v>1.8214936247723135E-2</v>
      </c>
      <c r="J1747" s="158">
        <v>1</v>
      </c>
      <c r="K1747" s="159">
        <v>549</v>
      </c>
      <c r="L1747" s="141"/>
      <c r="M1747" s="158" t="s">
        <v>294</v>
      </c>
      <c r="N1747" s="158" t="s">
        <v>294</v>
      </c>
      <c r="O1747" s="158">
        <v>0.16600000000000001</v>
      </c>
      <c r="P1747" s="158">
        <v>0.23200000000000001</v>
      </c>
      <c r="Q1747" s="158">
        <v>0.245</v>
      </c>
      <c r="R1747" s="158">
        <v>0.32</v>
      </c>
      <c r="S1747" s="158">
        <v>0.14499999999999999</v>
      </c>
      <c r="T1747" s="158">
        <v>0.20899999999999999</v>
      </c>
      <c r="U1747" s="158">
        <v>1.0999999999999999E-2</v>
      </c>
      <c r="V1747" s="158">
        <v>3.5999999999999997E-2</v>
      </c>
      <c r="W1747" s="158">
        <v>0.27100000000000002</v>
      </c>
      <c r="X1747" s="158">
        <v>0.34799999999999998</v>
      </c>
      <c r="Y1747" s="158">
        <v>0</v>
      </c>
      <c r="Z1747" s="158">
        <v>0.01</v>
      </c>
      <c r="AA1747" s="158">
        <v>0.01</v>
      </c>
      <c r="AB1747" s="158">
        <v>3.3000000000000002E-2</v>
      </c>
    </row>
    <row r="1748" spans="1:28" x14ac:dyDescent="0.25">
      <c r="A1748" s="159" t="s">
        <v>5670</v>
      </c>
      <c r="B1748" s="158" t="s">
        <v>294</v>
      </c>
      <c r="C1748" s="158">
        <v>0.15978835978835979</v>
      </c>
      <c r="D1748" s="158">
        <v>0.38201058201058202</v>
      </c>
      <c r="E1748" s="158">
        <v>0.12063492063492064</v>
      </c>
      <c r="F1748" s="158">
        <v>1.0582010582010581E-2</v>
      </c>
      <c r="G1748" s="158">
        <v>0.30052910052910053</v>
      </c>
      <c r="H1748" s="158">
        <v>2.1164021164021165E-3</v>
      </c>
      <c r="I1748" s="158">
        <v>2.433862433862434E-2</v>
      </c>
      <c r="J1748" s="158">
        <v>1</v>
      </c>
      <c r="K1748" s="159">
        <v>945</v>
      </c>
      <c r="L1748" s="141"/>
      <c r="M1748" s="158" t="s">
        <v>294</v>
      </c>
      <c r="N1748" s="158" t="s">
        <v>294</v>
      </c>
      <c r="O1748" s="158">
        <v>0.13800000000000001</v>
      </c>
      <c r="P1748" s="158">
        <v>0.185</v>
      </c>
      <c r="Q1748" s="158">
        <v>0.35199999999999998</v>
      </c>
      <c r="R1748" s="158">
        <v>0.41299999999999998</v>
      </c>
      <c r="S1748" s="158">
        <v>0.10100000000000001</v>
      </c>
      <c r="T1748" s="158">
        <v>0.14299999999999999</v>
      </c>
      <c r="U1748" s="158">
        <v>6.0000000000000001E-3</v>
      </c>
      <c r="V1748" s="158">
        <v>1.9E-2</v>
      </c>
      <c r="W1748" s="158">
        <v>0.27200000000000002</v>
      </c>
      <c r="X1748" s="158">
        <v>0.33100000000000002</v>
      </c>
      <c r="Y1748" s="158">
        <v>1E-3</v>
      </c>
      <c r="Z1748" s="158">
        <v>8.0000000000000002E-3</v>
      </c>
      <c r="AA1748" s="158">
        <v>1.6E-2</v>
      </c>
      <c r="AB1748" s="158">
        <v>3.5999999999999997E-2</v>
      </c>
    </row>
    <row r="1749" spans="1:28" x14ac:dyDescent="0.25">
      <c r="A1749" s="159" t="s">
        <v>5671</v>
      </c>
      <c r="B1749" s="158" t="s">
        <v>294</v>
      </c>
      <c r="C1749" s="158">
        <v>0.23315639036341365</v>
      </c>
      <c r="D1749" s="158">
        <v>0.34013883217639851</v>
      </c>
      <c r="E1749" s="158">
        <v>0.11269906084115966</v>
      </c>
      <c r="F1749" s="158">
        <v>2.0416496529195589E-2</v>
      </c>
      <c r="G1749" s="158">
        <v>0.23723968966925277</v>
      </c>
      <c r="H1749" s="158">
        <v>2.4499795835034709E-3</v>
      </c>
      <c r="I1749" s="158">
        <v>5.3899550837076357E-2</v>
      </c>
      <c r="J1749" s="158">
        <v>1</v>
      </c>
      <c r="K1749" s="159">
        <v>2449</v>
      </c>
      <c r="L1749" s="141"/>
      <c r="M1749" s="158" t="s">
        <v>294</v>
      </c>
      <c r="N1749" s="158" t="s">
        <v>294</v>
      </c>
      <c r="O1749" s="158">
        <v>0.217</v>
      </c>
      <c r="P1749" s="158">
        <v>0.25</v>
      </c>
      <c r="Q1749" s="158">
        <v>0.32200000000000001</v>
      </c>
      <c r="R1749" s="158">
        <v>0.35899999999999999</v>
      </c>
      <c r="S1749" s="158">
        <v>0.10100000000000001</v>
      </c>
      <c r="T1749" s="158">
        <v>0.126</v>
      </c>
      <c r="U1749" s="158">
        <v>1.6E-2</v>
      </c>
      <c r="V1749" s="158">
        <v>2.7E-2</v>
      </c>
      <c r="W1749" s="158">
        <v>0.221</v>
      </c>
      <c r="X1749" s="158">
        <v>0.254</v>
      </c>
      <c r="Y1749" s="158">
        <v>1E-3</v>
      </c>
      <c r="Z1749" s="158">
        <v>5.0000000000000001E-3</v>
      </c>
      <c r="AA1749" s="158">
        <v>4.5999999999999999E-2</v>
      </c>
      <c r="AB1749" s="158">
        <v>6.4000000000000001E-2</v>
      </c>
    </row>
    <row r="1750" spans="1:28" x14ac:dyDescent="0.25">
      <c r="A1750" s="159" t="s">
        <v>5672</v>
      </c>
      <c r="B1750" s="158" t="s">
        <v>294</v>
      </c>
      <c r="C1750" s="158">
        <v>0.39863842662632376</v>
      </c>
      <c r="D1750" s="158">
        <v>0.19364599092284418</v>
      </c>
      <c r="E1750" s="158">
        <v>7.7155824508320731E-2</v>
      </c>
      <c r="F1750" s="158">
        <v>0.10136157337367625</v>
      </c>
      <c r="G1750" s="158">
        <v>0.18532526475037822</v>
      </c>
      <c r="H1750" s="158">
        <v>5.2950075642965201E-3</v>
      </c>
      <c r="I1750" s="158">
        <v>3.8577912254160365E-2</v>
      </c>
      <c r="J1750" s="158">
        <v>1</v>
      </c>
      <c r="K1750" s="159">
        <v>1322</v>
      </c>
      <c r="L1750" s="141"/>
      <c r="M1750" s="158" t="s">
        <v>294</v>
      </c>
      <c r="N1750" s="158" t="s">
        <v>294</v>
      </c>
      <c r="O1750" s="158">
        <v>0.373</v>
      </c>
      <c r="P1750" s="158">
        <v>0.42499999999999999</v>
      </c>
      <c r="Q1750" s="158">
        <v>0.17299999999999999</v>
      </c>
      <c r="R1750" s="158">
        <v>0.216</v>
      </c>
      <c r="S1750" s="158">
        <v>6.4000000000000001E-2</v>
      </c>
      <c r="T1750" s="158">
        <v>9.2999999999999999E-2</v>
      </c>
      <c r="U1750" s="158">
        <v>8.5999999999999993E-2</v>
      </c>
      <c r="V1750" s="158">
        <v>0.11899999999999999</v>
      </c>
      <c r="W1750" s="158">
        <v>0.16500000000000001</v>
      </c>
      <c r="X1750" s="158">
        <v>0.20699999999999999</v>
      </c>
      <c r="Y1750" s="158">
        <v>3.0000000000000001E-3</v>
      </c>
      <c r="Z1750" s="158">
        <v>1.0999999999999999E-2</v>
      </c>
      <c r="AA1750" s="158">
        <v>2.9000000000000001E-2</v>
      </c>
      <c r="AB1750" s="158">
        <v>0.05</v>
      </c>
    </row>
    <row r="1751" spans="1:28" x14ac:dyDescent="0.25">
      <c r="A1751" s="159" t="s">
        <v>5673</v>
      </c>
      <c r="B1751" s="158" t="s">
        <v>294</v>
      </c>
      <c r="C1751" s="158">
        <v>0.20895522388059701</v>
      </c>
      <c r="D1751" s="158">
        <v>0.37313432835820898</v>
      </c>
      <c r="E1751" s="158">
        <v>0.18656716417910449</v>
      </c>
      <c r="F1751" s="158">
        <v>3.3582089552238806E-2</v>
      </c>
      <c r="G1751" s="158">
        <v>0.15671641791044777</v>
      </c>
      <c r="H1751" s="158" t="s">
        <v>294</v>
      </c>
      <c r="I1751" s="158">
        <v>4.1044776119402986E-2</v>
      </c>
      <c r="J1751" s="158">
        <v>1</v>
      </c>
      <c r="K1751" s="159">
        <v>268</v>
      </c>
      <c r="L1751" s="141"/>
      <c r="M1751" s="158" t="s">
        <v>294</v>
      </c>
      <c r="N1751" s="158" t="s">
        <v>294</v>
      </c>
      <c r="O1751" s="158">
        <v>0.16500000000000001</v>
      </c>
      <c r="P1751" s="158">
        <v>0.26200000000000001</v>
      </c>
      <c r="Q1751" s="158">
        <v>0.317</v>
      </c>
      <c r="R1751" s="158">
        <v>0.432</v>
      </c>
      <c r="S1751" s="158">
        <v>0.14399999999999999</v>
      </c>
      <c r="T1751" s="158">
        <v>0.23799999999999999</v>
      </c>
      <c r="U1751" s="158">
        <v>1.7999999999999999E-2</v>
      </c>
      <c r="V1751" s="158">
        <v>6.3E-2</v>
      </c>
      <c r="W1751" s="158">
        <v>0.11799999999999999</v>
      </c>
      <c r="X1751" s="158">
        <v>0.20499999999999999</v>
      </c>
      <c r="Y1751" s="158" t="s">
        <v>294</v>
      </c>
      <c r="Z1751" s="158" t="s">
        <v>294</v>
      </c>
      <c r="AA1751" s="158">
        <v>2.3E-2</v>
      </c>
      <c r="AB1751" s="158">
        <v>7.1999999999999995E-2</v>
      </c>
    </row>
    <row r="1752" spans="1:28" x14ac:dyDescent="0.25">
      <c r="A1752" s="159" t="s">
        <v>5674</v>
      </c>
      <c r="B1752" s="158" t="s">
        <v>294</v>
      </c>
      <c r="C1752" s="158" t="s">
        <v>294</v>
      </c>
      <c r="D1752" s="158">
        <v>0.48</v>
      </c>
      <c r="E1752" s="158">
        <v>0.28666666666666668</v>
      </c>
      <c r="F1752" s="158">
        <v>2.6666666666666668E-2</v>
      </c>
      <c r="G1752" s="158">
        <v>0.17666666666666667</v>
      </c>
      <c r="H1752" s="158">
        <v>3.3333333333333335E-3</v>
      </c>
      <c r="I1752" s="158">
        <v>2.6666666666666668E-2</v>
      </c>
      <c r="J1752" s="158">
        <v>0.99999999999999978</v>
      </c>
      <c r="K1752" s="159">
        <v>300</v>
      </c>
      <c r="L1752" s="141"/>
      <c r="M1752" s="158" t="s">
        <v>294</v>
      </c>
      <c r="N1752" s="158" t="s">
        <v>294</v>
      </c>
      <c r="O1752" s="158" t="s">
        <v>294</v>
      </c>
      <c r="P1752" s="158" t="s">
        <v>294</v>
      </c>
      <c r="Q1752" s="158">
        <v>0.42399999999999999</v>
      </c>
      <c r="R1752" s="158">
        <v>0.53600000000000003</v>
      </c>
      <c r="S1752" s="158">
        <v>0.23799999999999999</v>
      </c>
      <c r="T1752" s="158">
        <v>0.34</v>
      </c>
      <c r="U1752" s="158">
        <v>1.4E-2</v>
      </c>
      <c r="V1752" s="158">
        <v>5.1999999999999998E-2</v>
      </c>
      <c r="W1752" s="158">
        <v>0.13800000000000001</v>
      </c>
      <c r="X1752" s="158">
        <v>0.224</v>
      </c>
      <c r="Y1752" s="158">
        <v>1E-3</v>
      </c>
      <c r="Z1752" s="158">
        <v>1.9E-2</v>
      </c>
      <c r="AA1752" s="158">
        <v>1.4E-2</v>
      </c>
      <c r="AB1752" s="158">
        <v>5.1999999999999998E-2</v>
      </c>
    </row>
    <row r="1753" spans="1:28" x14ac:dyDescent="0.25">
      <c r="A1753" s="159" t="s">
        <v>5675</v>
      </c>
      <c r="B1753" s="158" t="s">
        <v>294</v>
      </c>
      <c r="C1753" s="158">
        <v>6.3333333333333339E-2</v>
      </c>
      <c r="D1753" s="158">
        <v>0.48</v>
      </c>
      <c r="E1753" s="158">
        <v>0.11333333333333333</v>
      </c>
      <c r="F1753" s="158">
        <v>0.02</v>
      </c>
      <c r="G1753" s="158">
        <v>0.27333333333333332</v>
      </c>
      <c r="H1753" s="158">
        <v>6.6666666666666671E-3</v>
      </c>
      <c r="I1753" s="158">
        <v>4.3333333333333335E-2</v>
      </c>
      <c r="J1753" s="158">
        <v>1</v>
      </c>
      <c r="K1753" s="159">
        <v>300</v>
      </c>
      <c r="L1753" s="141"/>
      <c r="M1753" s="158" t="s">
        <v>294</v>
      </c>
      <c r="N1753" s="158" t="s">
        <v>294</v>
      </c>
      <c r="O1753" s="158">
        <v>4.1000000000000002E-2</v>
      </c>
      <c r="P1753" s="158">
        <v>9.7000000000000003E-2</v>
      </c>
      <c r="Q1753" s="158">
        <v>0.42399999999999999</v>
      </c>
      <c r="R1753" s="158">
        <v>0.53600000000000003</v>
      </c>
      <c r="S1753" s="158">
        <v>8.2000000000000003E-2</v>
      </c>
      <c r="T1753" s="158">
        <v>0.154</v>
      </c>
      <c r="U1753" s="158">
        <v>8.9999999999999993E-3</v>
      </c>
      <c r="V1753" s="158">
        <v>4.2999999999999997E-2</v>
      </c>
      <c r="W1753" s="158">
        <v>0.22600000000000001</v>
      </c>
      <c r="X1753" s="158">
        <v>0.32600000000000001</v>
      </c>
      <c r="Y1753" s="158">
        <v>2E-3</v>
      </c>
      <c r="Z1753" s="158">
        <v>2.4E-2</v>
      </c>
      <c r="AA1753" s="158">
        <v>2.5000000000000001E-2</v>
      </c>
      <c r="AB1753" s="158">
        <v>7.2999999999999995E-2</v>
      </c>
    </row>
    <row r="1754" spans="1:28" x14ac:dyDescent="0.25">
      <c r="A1754" s="159" t="s">
        <v>5676</v>
      </c>
      <c r="B1754" s="158">
        <v>1.6778523489932886E-3</v>
      </c>
      <c r="C1754" s="158">
        <v>0.14261744966442952</v>
      </c>
      <c r="D1754" s="158">
        <v>0.31795302013422821</v>
      </c>
      <c r="E1754" s="158">
        <v>0.18791946308724833</v>
      </c>
      <c r="F1754" s="158">
        <v>2.5167785234899327E-2</v>
      </c>
      <c r="G1754" s="158">
        <v>0.27684563758389263</v>
      </c>
      <c r="H1754" s="158">
        <v>1.0067114093959731E-2</v>
      </c>
      <c r="I1754" s="158">
        <v>3.7751677852348994E-2</v>
      </c>
      <c r="J1754" s="158">
        <v>1</v>
      </c>
      <c r="K1754" s="159">
        <v>1192</v>
      </c>
      <c r="L1754" s="141"/>
      <c r="M1754" s="158">
        <v>0</v>
      </c>
      <c r="N1754" s="158">
        <v>6.0000000000000001E-3</v>
      </c>
      <c r="O1754" s="158">
        <v>0.124</v>
      </c>
      <c r="P1754" s="158">
        <v>0.16400000000000001</v>
      </c>
      <c r="Q1754" s="158">
        <v>0.29199999999999998</v>
      </c>
      <c r="R1754" s="158">
        <v>0.34499999999999997</v>
      </c>
      <c r="S1754" s="158">
        <v>0.16700000000000001</v>
      </c>
      <c r="T1754" s="158">
        <v>0.21099999999999999</v>
      </c>
      <c r="U1754" s="158">
        <v>1.7999999999999999E-2</v>
      </c>
      <c r="V1754" s="158">
        <v>3.5999999999999997E-2</v>
      </c>
      <c r="W1754" s="158">
        <v>0.252</v>
      </c>
      <c r="X1754" s="158">
        <v>0.30299999999999999</v>
      </c>
      <c r="Y1754" s="158">
        <v>6.0000000000000001E-3</v>
      </c>
      <c r="Z1754" s="158">
        <v>1.7999999999999999E-2</v>
      </c>
      <c r="AA1754" s="158">
        <v>2.8000000000000001E-2</v>
      </c>
      <c r="AB1754" s="158">
        <v>0.05</v>
      </c>
    </row>
    <row r="1755" spans="1:28" x14ac:dyDescent="0.25">
      <c r="A1755" s="159" t="s">
        <v>5677</v>
      </c>
      <c r="B1755" s="158" t="s">
        <v>294</v>
      </c>
      <c r="C1755" s="158">
        <v>0.31680000000000003</v>
      </c>
      <c r="D1755" s="158">
        <v>0.2752</v>
      </c>
      <c r="E1755" s="158">
        <v>9.5200000000000007E-2</v>
      </c>
      <c r="F1755" s="158">
        <v>1.6799999999999999E-2</v>
      </c>
      <c r="G1755" s="158">
        <v>0.23280000000000001</v>
      </c>
      <c r="H1755" s="158">
        <v>4.7999999999999996E-3</v>
      </c>
      <c r="I1755" s="158">
        <v>5.8400000000000001E-2</v>
      </c>
      <c r="J1755" s="158">
        <v>1</v>
      </c>
      <c r="K1755" s="159">
        <v>1250</v>
      </c>
      <c r="L1755" s="141"/>
      <c r="M1755" s="158" t="s">
        <v>294</v>
      </c>
      <c r="N1755" s="158" t="s">
        <v>294</v>
      </c>
      <c r="O1755" s="158">
        <v>0.29199999999999998</v>
      </c>
      <c r="P1755" s="158">
        <v>0.34300000000000003</v>
      </c>
      <c r="Q1755" s="158">
        <v>0.251</v>
      </c>
      <c r="R1755" s="158">
        <v>0.30099999999999999</v>
      </c>
      <c r="S1755" s="158">
        <v>0.08</v>
      </c>
      <c r="T1755" s="158">
        <v>0.113</v>
      </c>
      <c r="U1755" s="158">
        <v>1.0999999999999999E-2</v>
      </c>
      <c r="V1755" s="158">
        <v>2.5999999999999999E-2</v>
      </c>
      <c r="W1755" s="158">
        <v>0.21</v>
      </c>
      <c r="X1755" s="158">
        <v>0.25700000000000001</v>
      </c>
      <c r="Y1755" s="158">
        <v>2E-3</v>
      </c>
      <c r="Z1755" s="158">
        <v>0.01</v>
      </c>
      <c r="AA1755" s="158">
        <v>4.7E-2</v>
      </c>
      <c r="AB1755" s="158">
        <v>7.2999999999999995E-2</v>
      </c>
    </row>
    <row r="1756" spans="1:28" x14ac:dyDescent="0.25">
      <c r="A1756" s="159" t="s">
        <v>5678</v>
      </c>
      <c r="B1756" s="158" t="s">
        <v>294</v>
      </c>
      <c r="C1756" s="158">
        <v>0.1544660846205507</v>
      </c>
      <c r="D1756" s="158">
        <v>0.23438549361987912</v>
      </c>
      <c r="E1756" s="158">
        <v>0.11215580926796508</v>
      </c>
      <c r="F1756" s="158">
        <v>3.9623908663532575E-2</v>
      </c>
      <c r="G1756" s="158">
        <v>0.4137004701141706</v>
      </c>
      <c r="H1756" s="158">
        <v>9.4022834116856951E-3</v>
      </c>
      <c r="I1756" s="158">
        <v>3.626595030221625E-2</v>
      </c>
      <c r="J1756" s="158">
        <v>1.0000000000000002</v>
      </c>
      <c r="K1756" s="159">
        <v>1489</v>
      </c>
      <c r="L1756" s="141"/>
      <c r="M1756" s="158" t="s">
        <v>294</v>
      </c>
      <c r="N1756" s="158" t="s">
        <v>294</v>
      </c>
      <c r="O1756" s="158">
        <v>0.13700000000000001</v>
      </c>
      <c r="P1756" s="158">
        <v>0.17399999999999999</v>
      </c>
      <c r="Q1756" s="158">
        <v>0.214</v>
      </c>
      <c r="R1756" s="158">
        <v>0.25700000000000001</v>
      </c>
      <c r="S1756" s="158">
        <v>9.7000000000000003E-2</v>
      </c>
      <c r="T1756" s="158">
        <v>0.129</v>
      </c>
      <c r="U1756" s="158">
        <v>3.1E-2</v>
      </c>
      <c r="V1756" s="158">
        <v>5.0999999999999997E-2</v>
      </c>
      <c r="W1756" s="158">
        <v>0.38900000000000001</v>
      </c>
      <c r="X1756" s="158">
        <v>0.439</v>
      </c>
      <c r="Y1756" s="158">
        <v>6.0000000000000001E-3</v>
      </c>
      <c r="Z1756" s="158">
        <v>1.6E-2</v>
      </c>
      <c r="AA1756" s="158">
        <v>2.8000000000000001E-2</v>
      </c>
      <c r="AB1756" s="158">
        <v>4.7E-2</v>
      </c>
    </row>
    <row r="1757" spans="1:28" x14ac:dyDescent="0.25">
      <c r="A1757" s="159" t="s">
        <v>5679</v>
      </c>
      <c r="B1757" s="158" t="s">
        <v>294</v>
      </c>
      <c r="C1757" s="158">
        <v>0.37597940452205059</v>
      </c>
      <c r="D1757" s="158">
        <v>0.39478397134542198</v>
      </c>
      <c r="E1757" s="158">
        <v>9.3687038280725318E-2</v>
      </c>
      <c r="F1757" s="158">
        <v>1.3991493172151332E-2</v>
      </c>
      <c r="G1757" s="158">
        <v>6.8166554734721288E-2</v>
      </c>
      <c r="H1757" s="158">
        <v>2.0147750167897917E-3</v>
      </c>
      <c r="I1757" s="158">
        <v>5.137676292813969E-2</v>
      </c>
      <c r="J1757" s="158">
        <v>1</v>
      </c>
      <c r="K1757" s="159">
        <v>8934</v>
      </c>
      <c r="L1757" s="141"/>
      <c r="M1757" s="158" t="s">
        <v>294</v>
      </c>
      <c r="N1757" s="158" t="s">
        <v>294</v>
      </c>
      <c r="O1757" s="158">
        <v>0.36599999999999999</v>
      </c>
      <c r="P1757" s="158">
        <v>0.38600000000000001</v>
      </c>
      <c r="Q1757" s="158">
        <v>0.38500000000000001</v>
      </c>
      <c r="R1757" s="158">
        <v>0.40500000000000003</v>
      </c>
      <c r="S1757" s="158">
        <v>8.7999999999999995E-2</v>
      </c>
      <c r="T1757" s="158">
        <v>0.1</v>
      </c>
      <c r="U1757" s="158">
        <v>1.2E-2</v>
      </c>
      <c r="V1757" s="158">
        <v>1.7000000000000001E-2</v>
      </c>
      <c r="W1757" s="158">
        <v>6.3E-2</v>
      </c>
      <c r="X1757" s="158">
        <v>7.3999999999999996E-2</v>
      </c>
      <c r="Y1757" s="158">
        <v>1E-3</v>
      </c>
      <c r="Z1757" s="158">
        <v>3.0000000000000001E-3</v>
      </c>
      <c r="AA1757" s="158">
        <v>4.7E-2</v>
      </c>
      <c r="AB1757" s="158">
        <v>5.6000000000000001E-2</v>
      </c>
    </row>
    <row r="1758" spans="1:28" x14ac:dyDescent="0.25">
      <c r="A1758" s="159" t="s">
        <v>5680</v>
      </c>
      <c r="B1758" s="158" t="s">
        <v>294</v>
      </c>
      <c r="C1758" s="158">
        <v>0.13793103448275862</v>
      </c>
      <c r="D1758" s="158">
        <v>0.32758620689655171</v>
      </c>
      <c r="E1758" s="158">
        <v>0.28448275862068967</v>
      </c>
      <c r="F1758" s="158">
        <v>3.4482758620689655E-2</v>
      </c>
      <c r="G1758" s="158">
        <v>0.17241379310344829</v>
      </c>
      <c r="H1758" s="158" t="s">
        <v>294</v>
      </c>
      <c r="I1758" s="158">
        <v>4.3103448275862072E-2</v>
      </c>
      <c r="J1758" s="158">
        <v>1</v>
      </c>
      <c r="K1758" s="159">
        <v>116</v>
      </c>
      <c r="L1758" s="141"/>
      <c r="M1758" s="158" t="s">
        <v>294</v>
      </c>
      <c r="N1758" s="158" t="s">
        <v>294</v>
      </c>
      <c r="O1758" s="158">
        <v>8.6999999999999994E-2</v>
      </c>
      <c r="P1758" s="158">
        <v>0.21199999999999999</v>
      </c>
      <c r="Q1758" s="158">
        <v>0.249</v>
      </c>
      <c r="R1758" s="158">
        <v>0.41699999999999998</v>
      </c>
      <c r="S1758" s="158">
        <v>0.21</v>
      </c>
      <c r="T1758" s="158">
        <v>0.372</v>
      </c>
      <c r="U1758" s="158">
        <v>1.2999999999999999E-2</v>
      </c>
      <c r="V1758" s="158">
        <v>8.5000000000000006E-2</v>
      </c>
      <c r="W1758" s="158">
        <v>0.114</v>
      </c>
      <c r="X1758" s="158">
        <v>0.251</v>
      </c>
      <c r="Y1758" s="158" t="s">
        <v>294</v>
      </c>
      <c r="Z1758" s="158" t="s">
        <v>294</v>
      </c>
      <c r="AA1758" s="158">
        <v>1.9E-2</v>
      </c>
      <c r="AB1758" s="158">
        <v>9.7000000000000003E-2</v>
      </c>
    </row>
    <row r="1759" spans="1:28" x14ac:dyDescent="0.25">
      <c r="A1759" s="159" t="s">
        <v>5681</v>
      </c>
      <c r="B1759" s="158" t="s">
        <v>294</v>
      </c>
      <c r="C1759" s="158">
        <v>0.19393939393939394</v>
      </c>
      <c r="D1759" s="158">
        <v>0.38181818181818183</v>
      </c>
      <c r="E1759" s="158">
        <v>0.16767676767676767</v>
      </c>
      <c r="F1759" s="158">
        <v>2.4242424242424242E-2</v>
      </c>
      <c r="G1759" s="158">
        <v>0.15353535353535352</v>
      </c>
      <c r="H1759" s="158">
        <v>2.0202020202020202E-3</v>
      </c>
      <c r="I1759" s="158">
        <v>7.6767676767676762E-2</v>
      </c>
      <c r="J1759" s="158">
        <v>1</v>
      </c>
      <c r="K1759" s="159">
        <v>495</v>
      </c>
      <c r="L1759" s="141"/>
      <c r="M1759" s="158" t="s">
        <v>294</v>
      </c>
      <c r="N1759" s="158" t="s">
        <v>294</v>
      </c>
      <c r="O1759" s="158">
        <v>0.16200000000000001</v>
      </c>
      <c r="P1759" s="158">
        <v>0.23100000000000001</v>
      </c>
      <c r="Q1759" s="158">
        <v>0.34</v>
      </c>
      <c r="R1759" s="158">
        <v>0.42499999999999999</v>
      </c>
      <c r="S1759" s="158">
        <v>0.13700000000000001</v>
      </c>
      <c r="T1759" s="158">
        <v>0.20300000000000001</v>
      </c>
      <c r="U1759" s="158">
        <v>1.4E-2</v>
      </c>
      <c r="V1759" s="158">
        <v>4.2000000000000003E-2</v>
      </c>
      <c r="W1759" s="158">
        <v>0.124</v>
      </c>
      <c r="X1759" s="158">
        <v>0.188</v>
      </c>
      <c r="Y1759" s="158">
        <v>0</v>
      </c>
      <c r="Z1759" s="158">
        <v>1.0999999999999999E-2</v>
      </c>
      <c r="AA1759" s="158">
        <v>5.6000000000000001E-2</v>
      </c>
      <c r="AB1759" s="158">
        <v>0.104</v>
      </c>
    </row>
    <row r="1760" spans="1:28" x14ac:dyDescent="0.25">
      <c r="A1760" s="159" t="s">
        <v>5682</v>
      </c>
      <c r="B1760" s="158" t="s">
        <v>294</v>
      </c>
      <c r="C1760" s="158">
        <v>0.28060671722643554</v>
      </c>
      <c r="D1760" s="158">
        <v>0.23185265438786565</v>
      </c>
      <c r="E1760" s="158">
        <v>8.017334777898158E-2</v>
      </c>
      <c r="F1760" s="158">
        <v>8.8840736728060671E-2</v>
      </c>
      <c r="G1760" s="158">
        <v>0.26435536294691225</v>
      </c>
      <c r="H1760" s="158">
        <v>5.4171180931744311E-3</v>
      </c>
      <c r="I1760" s="158">
        <v>4.8754062838569881E-2</v>
      </c>
      <c r="J1760" s="158">
        <v>1.0000000000000002</v>
      </c>
      <c r="K1760" s="159">
        <v>923</v>
      </c>
      <c r="L1760" s="141"/>
      <c r="M1760" s="158" t="s">
        <v>294</v>
      </c>
      <c r="N1760" s="158" t="s">
        <v>294</v>
      </c>
      <c r="O1760" s="158">
        <v>0.253</v>
      </c>
      <c r="P1760" s="158">
        <v>0.31</v>
      </c>
      <c r="Q1760" s="158">
        <v>0.20599999999999999</v>
      </c>
      <c r="R1760" s="158">
        <v>0.26</v>
      </c>
      <c r="S1760" s="158">
        <v>6.4000000000000001E-2</v>
      </c>
      <c r="T1760" s="158">
        <v>9.9000000000000005E-2</v>
      </c>
      <c r="U1760" s="158">
        <v>7.1999999999999995E-2</v>
      </c>
      <c r="V1760" s="158">
        <v>0.109</v>
      </c>
      <c r="W1760" s="158">
        <v>0.23699999999999999</v>
      </c>
      <c r="X1760" s="158">
        <v>0.29399999999999998</v>
      </c>
      <c r="Y1760" s="158">
        <v>2E-3</v>
      </c>
      <c r="Z1760" s="158">
        <v>1.2999999999999999E-2</v>
      </c>
      <c r="AA1760" s="158">
        <v>3.6999999999999998E-2</v>
      </c>
      <c r="AB1760" s="158">
        <v>6.5000000000000002E-2</v>
      </c>
    </row>
    <row r="1761" spans="1:28" x14ac:dyDescent="0.25">
      <c r="A1761" s="159" t="s">
        <v>5683</v>
      </c>
      <c r="B1761" s="158" t="s">
        <v>294</v>
      </c>
      <c r="C1761" s="158">
        <v>0.52762430939226523</v>
      </c>
      <c r="D1761" s="158">
        <v>0.20718232044198895</v>
      </c>
      <c r="E1761" s="158">
        <v>6.0773480662983423E-2</v>
      </c>
      <c r="F1761" s="158">
        <v>4.4198895027624308E-2</v>
      </c>
      <c r="G1761" s="158">
        <v>6.3535911602209949E-2</v>
      </c>
      <c r="H1761" s="158" t="s">
        <v>294</v>
      </c>
      <c r="I1761" s="158">
        <v>9.668508287292818E-2</v>
      </c>
      <c r="J1761" s="158">
        <v>1</v>
      </c>
      <c r="K1761" s="159">
        <v>362</v>
      </c>
      <c r="L1761" s="141"/>
      <c r="M1761" s="158" t="s">
        <v>294</v>
      </c>
      <c r="N1761" s="158" t="s">
        <v>294</v>
      </c>
      <c r="O1761" s="158">
        <v>0.47599999999999998</v>
      </c>
      <c r="P1761" s="158">
        <v>0.57799999999999996</v>
      </c>
      <c r="Q1761" s="158">
        <v>0.16900000000000001</v>
      </c>
      <c r="R1761" s="158">
        <v>0.252</v>
      </c>
      <c r="S1761" s="158">
        <v>0.04</v>
      </c>
      <c r="T1761" s="158">
        <v>0.09</v>
      </c>
      <c r="U1761" s="158">
        <v>2.7E-2</v>
      </c>
      <c r="V1761" s="158">
        <v>7.0999999999999994E-2</v>
      </c>
      <c r="W1761" s="158">
        <v>4.2999999999999997E-2</v>
      </c>
      <c r="X1761" s="158">
        <v>9.4E-2</v>
      </c>
      <c r="Y1761" s="158" t="s">
        <v>294</v>
      </c>
      <c r="Z1761" s="158" t="s">
        <v>294</v>
      </c>
      <c r="AA1761" s="158">
        <v>7.0000000000000007E-2</v>
      </c>
      <c r="AB1761" s="158">
        <v>0.13100000000000001</v>
      </c>
    </row>
    <row r="1762" spans="1:28" x14ac:dyDescent="0.25">
      <c r="A1762" s="159" t="s">
        <v>5684</v>
      </c>
      <c r="B1762" s="158" t="s">
        <v>294</v>
      </c>
      <c r="C1762" s="158">
        <v>0.49179206566347466</v>
      </c>
      <c r="D1762" s="158">
        <v>0.30164158686730508</v>
      </c>
      <c r="E1762" s="158">
        <v>7.4555403556771552E-2</v>
      </c>
      <c r="F1762" s="158">
        <v>7.523939808481532E-3</v>
      </c>
      <c r="G1762" s="158">
        <v>7.0451436388508898E-2</v>
      </c>
      <c r="H1762" s="158">
        <v>4.1039671682626538E-3</v>
      </c>
      <c r="I1762" s="158">
        <v>4.9931600547195622E-2</v>
      </c>
      <c r="J1762" s="158">
        <v>1</v>
      </c>
      <c r="K1762" s="159">
        <v>1462</v>
      </c>
      <c r="L1762" s="141"/>
      <c r="M1762" s="158" t="s">
        <v>294</v>
      </c>
      <c r="N1762" s="158" t="s">
        <v>294</v>
      </c>
      <c r="O1762" s="158">
        <v>0.46600000000000003</v>
      </c>
      <c r="P1762" s="158">
        <v>0.51700000000000002</v>
      </c>
      <c r="Q1762" s="158">
        <v>0.27900000000000003</v>
      </c>
      <c r="R1762" s="158">
        <v>0.32600000000000001</v>
      </c>
      <c r="S1762" s="158">
        <v>6.2E-2</v>
      </c>
      <c r="T1762" s="158">
        <v>8.8999999999999996E-2</v>
      </c>
      <c r="U1762" s="158">
        <v>4.0000000000000001E-3</v>
      </c>
      <c r="V1762" s="158">
        <v>1.2999999999999999E-2</v>
      </c>
      <c r="W1762" s="158">
        <v>5.8000000000000003E-2</v>
      </c>
      <c r="X1762" s="158">
        <v>8.5000000000000006E-2</v>
      </c>
      <c r="Y1762" s="158">
        <v>2E-3</v>
      </c>
      <c r="Z1762" s="158">
        <v>8.9999999999999993E-3</v>
      </c>
      <c r="AA1762" s="158">
        <v>0.04</v>
      </c>
      <c r="AB1762" s="158">
        <v>6.2E-2</v>
      </c>
    </row>
    <row r="1763" spans="1:28" x14ac:dyDescent="0.25">
      <c r="A1763" s="159" t="s">
        <v>5685</v>
      </c>
      <c r="B1763" s="158" t="s">
        <v>294</v>
      </c>
      <c r="C1763" s="158">
        <v>0.3559322033898305</v>
      </c>
      <c r="D1763" s="158">
        <v>0.42372881355932202</v>
      </c>
      <c r="E1763" s="158">
        <v>0.10169491525423729</v>
      </c>
      <c r="F1763" s="158" t="s">
        <v>294</v>
      </c>
      <c r="G1763" s="158">
        <v>6.2146892655367235E-2</v>
      </c>
      <c r="H1763" s="158">
        <v>5.6497175141242938E-3</v>
      </c>
      <c r="I1763" s="158">
        <v>5.0847457627118647E-2</v>
      </c>
      <c r="J1763" s="158">
        <v>0.99999999999999978</v>
      </c>
      <c r="K1763" s="159">
        <v>177</v>
      </c>
      <c r="L1763" s="141"/>
      <c r="M1763" s="158" t="s">
        <v>294</v>
      </c>
      <c r="N1763" s="158" t="s">
        <v>294</v>
      </c>
      <c r="O1763" s="158">
        <v>0.28899999999999998</v>
      </c>
      <c r="P1763" s="158">
        <v>0.42899999999999999</v>
      </c>
      <c r="Q1763" s="158">
        <v>0.35299999999999998</v>
      </c>
      <c r="R1763" s="158">
        <v>0.497</v>
      </c>
      <c r="S1763" s="158">
        <v>6.5000000000000002E-2</v>
      </c>
      <c r="T1763" s="158">
        <v>0.155</v>
      </c>
      <c r="U1763" s="158" t="s">
        <v>294</v>
      </c>
      <c r="V1763" s="158" t="s">
        <v>294</v>
      </c>
      <c r="W1763" s="158">
        <v>3.5000000000000003E-2</v>
      </c>
      <c r="X1763" s="158">
        <v>0.108</v>
      </c>
      <c r="Y1763" s="158">
        <v>1E-3</v>
      </c>
      <c r="Z1763" s="158">
        <v>3.1E-2</v>
      </c>
      <c r="AA1763" s="158">
        <v>2.7E-2</v>
      </c>
      <c r="AB1763" s="158">
        <v>9.4E-2</v>
      </c>
    </row>
    <row r="1764" spans="1:28" x14ac:dyDescent="0.25">
      <c r="A1764" s="159" t="s">
        <v>5686</v>
      </c>
      <c r="B1764" s="158" t="s">
        <v>294</v>
      </c>
      <c r="C1764" s="158">
        <v>0.22510822510822512</v>
      </c>
      <c r="D1764" s="158">
        <v>0.48051948051948051</v>
      </c>
      <c r="E1764" s="158">
        <v>0.1471861471861472</v>
      </c>
      <c r="F1764" s="158">
        <v>3.4632034632034632E-2</v>
      </c>
      <c r="G1764" s="158">
        <v>6.7099567099567103E-2</v>
      </c>
      <c r="H1764" s="158" t="s">
        <v>294</v>
      </c>
      <c r="I1764" s="158">
        <v>4.5454545454545456E-2</v>
      </c>
      <c r="J1764" s="158">
        <v>1</v>
      </c>
      <c r="K1764" s="159">
        <v>462</v>
      </c>
      <c r="L1764" s="141"/>
      <c r="M1764" s="158" t="s">
        <v>294</v>
      </c>
      <c r="N1764" s="158" t="s">
        <v>294</v>
      </c>
      <c r="O1764" s="158">
        <v>0.189</v>
      </c>
      <c r="P1764" s="158">
        <v>0.26500000000000001</v>
      </c>
      <c r="Q1764" s="158">
        <v>0.435</v>
      </c>
      <c r="R1764" s="158">
        <v>0.52600000000000002</v>
      </c>
      <c r="S1764" s="158">
        <v>0.11799999999999999</v>
      </c>
      <c r="T1764" s="158">
        <v>0.182</v>
      </c>
      <c r="U1764" s="158">
        <v>2.1000000000000001E-2</v>
      </c>
      <c r="V1764" s="158">
        <v>5.6000000000000001E-2</v>
      </c>
      <c r="W1764" s="158">
        <v>4.8000000000000001E-2</v>
      </c>
      <c r="X1764" s="158">
        <v>9.4E-2</v>
      </c>
      <c r="Y1764" s="158" t="s">
        <v>294</v>
      </c>
      <c r="Z1764" s="158" t="s">
        <v>294</v>
      </c>
      <c r="AA1764" s="158">
        <v>0.03</v>
      </c>
      <c r="AB1764" s="158">
        <v>6.8000000000000005E-2</v>
      </c>
    </row>
    <row r="1765" spans="1:28" x14ac:dyDescent="0.25">
      <c r="A1765" s="159"/>
      <c r="B1765" s="158"/>
      <c r="C1765" s="158"/>
      <c r="D1765" s="158"/>
      <c r="E1765" s="158"/>
      <c r="F1765" s="158"/>
      <c r="G1765" s="158"/>
      <c r="H1765" s="158"/>
      <c r="I1765" s="158"/>
      <c r="J1765" s="158"/>
      <c r="K1765" s="159"/>
      <c r="L1765" s="141"/>
      <c r="M1765" s="158"/>
      <c r="N1765" s="158"/>
      <c r="O1765" s="158"/>
      <c r="P1765" s="158"/>
      <c r="Q1765" s="158"/>
      <c r="R1765" s="158"/>
      <c r="S1765" s="158"/>
      <c r="T1765" s="158"/>
      <c r="U1765" s="158"/>
      <c r="V1765" s="158"/>
      <c r="W1765" s="158"/>
      <c r="X1765" s="158"/>
      <c r="Y1765" s="158"/>
      <c r="Z1765" s="158"/>
      <c r="AA1765" s="158"/>
      <c r="AB1765" s="158"/>
    </row>
    <row r="1766" spans="1:28" x14ac:dyDescent="0.25">
      <c r="A1766" s="159"/>
      <c r="B1766" s="158"/>
      <c r="C1766" s="158"/>
      <c r="D1766" s="158"/>
      <c r="E1766" s="158"/>
      <c r="F1766" s="158"/>
      <c r="G1766" s="158"/>
      <c r="H1766" s="158"/>
      <c r="I1766" s="158"/>
      <c r="J1766" s="158"/>
      <c r="K1766" s="159"/>
      <c r="L1766" s="141"/>
      <c r="M1766" s="158"/>
      <c r="N1766" s="158"/>
      <c r="O1766" s="158"/>
      <c r="P1766" s="158"/>
      <c r="Q1766" s="158"/>
      <c r="R1766" s="158"/>
      <c r="S1766" s="158"/>
      <c r="T1766" s="158"/>
      <c r="U1766" s="158"/>
      <c r="V1766" s="158"/>
      <c r="W1766" s="158"/>
      <c r="X1766" s="158"/>
      <c r="Y1766" s="158"/>
      <c r="Z1766" s="158"/>
      <c r="AA1766" s="158"/>
      <c r="AB1766" s="158"/>
    </row>
    <row r="1767" spans="1:28" x14ac:dyDescent="0.25">
      <c r="A1767" s="159"/>
    </row>
    <row r="1768" spans="1:28" x14ac:dyDescent="0.25">
      <c r="A1768" s="159"/>
    </row>
    <row r="1769" spans="1:28" x14ac:dyDescent="0.25">
      <c r="A1769" s="141"/>
    </row>
    <row r="1770" spans="1:28" x14ac:dyDescent="0.25">
      <c r="A1770" s="141"/>
    </row>
    <row r="1771" spans="1:28" x14ac:dyDescent="0.25">
      <c r="A1771" s="141"/>
    </row>
    <row r="1772" spans="1:28" x14ac:dyDescent="0.25">
      <c r="A1772" s="141"/>
    </row>
    <row r="1773" spans="1:28" x14ac:dyDescent="0.25">
      <c r="A1773" s="141"/>
    </row>
    <row r="1774" spans="1:28" x14ac:dyDescent="0.25">
      <c r="A1774" s="141"/>
    </row>
    <row r="1775" spans="1:28" x14ac:dyDescent="0.25">
      <c r="A1775" s="141"/>
    </row>
    <row r="1776" spans="1:28" x14ac:dyDescent="0.25">
      <c r="A1776" s="141"/>
    </row>
    <row r="1777" spans="1:28" x14ac:dyDescent="0.25">
      <c r="A1777" s="141"/>
    </row>
    <row r="1778" spans="1:28" x14ac:dyDescent="0.25">
      <c r="A1778" s="141" t="s">
        <v>5687</v>
      </c>
      <c r="B1778" s="157">
        <v>5.9049824296110456E-2</v>
      </c>
      <c r="C1778" s="157">
        <v>0.30763646049025251</v>
      </c>
      <c r="D1778" s="157">
        <v>0.26594437618675304</v>
      </c>
      <c r="E1778" s="157">
        <v>9.6697282389229228E-2</v>
      </c>
      <c r="F1778" s="157">
        <v>2.5307374408234454E-2</v>
      </c>
      <c r="G1778" s="157">
        <v>0.19811150538281108</v>
      </c>
      <c r="H1778" s="157">
        <v>4.0188505786629318E-3</v>
      </c>
      <c r="I1778" s="157">
        <v>4.3234326267946287E-2</v>
      </c>
      <c r="J1778" s="157">
        <v>1</v>
      </c>
      <c r="K1778" s="141">
        <v>465556</v>
      </c>
      <c r="L1778" s="141"/>
      <c r="M1778" s="157">
        <v>5.8000000000000003E-2</v>
      </c>
      <c r="N1778" s="157">
        <v>0.06</v>
      </c>
      <c r="O1778" s="157">
        <v>0.30599999999999999</v>
      </c>
      <c r="P1778" s="157">
        <v>0.309</v>
      </c>
      <c r="Q1778" s="157">
        <v>0.26500000000000001</v>
      </c>
      <c r="R1778" s="157">
        <v>0.26700000000000002</v>
      </c>
      <c r="S1778" s="157">
        <v>9.6000000000000002E-2</v>
      </c>
      <c r="T1778" s="157">
        <v>9.8000000000000004E-2</v>
      </c>
      <c r="U1778" s="157">
        <v>2.5000000000000001E-2</v>
      </c>
      <c r="V1778" s="157">
        <v>2.5999999999999999E-2</v>
      </c>
      <c r="W1778" s="157">
        <v>0.19700000000000001</v>
      </c>
      <c r="X1778" s="157">
        <v>0.19900000000000001</v>
      </c>
      <c r="Y1778" s="157">
        <v>4.0000000000000001E-3</v>
      </c>
      <c r="Z1778" s="157">
        <v>4.0000000000000001E-3</v>
      </c>
      <c r="AA1778" s="157">
        <v>4.2999999999999997E-2</v>
      </c>
      <c r="AB1778" s="157">
        <v>4.3999999999999997E-2</v>
      </c>
    </row>
    <row r="1779" spans="1:28" x14ac:dyDescent="0.25">
      <c r="A1779" s="159" t="s">
        <v>5688</v>
      </c>
      <c r="B1779" s="158">
        <v>7.8796561604584526E-3</v>
      </c>
      <c r="C1779" s="158">
        <v>0.30873925501432664</v>
      </c>
      <c r="D1779" s="158">
        <v>0.39541547277936961</v>
      </c>
      <c r="E1779" s="158">
        <v>0.11318051575931232</v>
      </c>
      <c r="F1779" s="158">
        <v>2.148997134670487E-2</v>
      </c>
      <c r="G1779" s="158">
        <v>0.10386819484240688</v>
      </c>
      <c r="H1779" s="158">
        <v>7.1633237822349568E-4</v>
      </c>
      <c r="I1779" s="158">
        <v>4.8710601719197708E-2</v>
      </c>
      <c r="J1779" s="158">
        <v>1</v>
      </c>
      <c r="K1779" s="159">
        <v>1396</v>
      </c>
      <c r="L1779" s="141"/>
      <c r="M1779" s="158">
        <v>4.0000000000000001E-3</v>
      </c>
      <c r="N1779" s="158">
        <v>1.4E-2</v>
      </c>
      <c r="O1779" s="158">
        <v>0.28499999999999998</v>
      </c>
      <c r="P1779" s="158">
        <v>0.33300000000000002</v>
      </c>
      <c r="Q1779" s="158">
        <v>0.37</v>
      </c>
      <c r="R1779" s="158">
        <v>0.42099999999999999</v>
      </c>
      <c r="S1779" s="158">
        <v>9.8000000000000004E-2</v>
      </c>
      <c r="T1779" s="158">
        <v>0.13100000000000001</v>
      </c>
      <c r="U1779" s="158">
        <v>1.4999999999999999E-2</v>
      </c>
      <c r="V1779" s="158">
        <v>3.1E-2</v>
      </c>
      <c r="W1779" s="158">
        <v>8.8999999999999996E-2</v>
      </c>
      <c r="X1779" s="158">
        <v>0.121</v>
      </c>
      <c r="Y1779" s="158">
        <v>0</v>
      </c>
      <c r="Z1779" s="158">
        <v>4.0000000000000001E-3</v>
      </c>
      <c r="AA1779" s="158">
        <v>3.9E-2</v>
      </c>
      <c r="AB1779" s="158">
        <v>6.0999999999999999E-2</v>
      </c>
    </row>
    <row r="1780" spans="1:28" x14ac:dyDescent="0.25">
      <c r="A1780" s="159" t="s">
        <v>5689</v>
      </c>
      <c r="B1780" s="158" t="s">
        <v>294</v>
      </c>
      <c r="C1780" s="158">
        <v>0.12777404169468728</v>
      </c>
      <c r="D1780" s="158">
        <v>0.20780094149293879</v>
      </c>
      <c r="E1780" s="158">
        <v>0.11735036987222595</v>
      </c>
      <c r="F1780" s="158">
        <v>3.3960995292535309E-2</v>
      </c>
      <c r="G1780" s="158">
        <v>0.48184263618022866</v>
      </c>
      <c r="H1780" s="158">
        <v>4.707464694014795E-3</v>
      </c>
      <c r="I1780" s="158">
        <v>2.65635507733692E-2</v>
      </c>
      <c r="J1780" s="158">
        <v>1</v>
      </c>
      <c r="K1780" s="159">
        <v>2974</v>
      </c>
      <c r="L1780" s="141"/>
      <c r="M1780" s="158" t="s">
        <v>294</v>
      </c>
      <c r="N1780" s="158" t="s">
        <v>294</v>
      </c>
      <c r="O1780" s="158">
        <v>0.11600000000000001</v>
      </c>
      <c r="P1780" s="158">
        <v>0.14000000000000001</v>
      </c>
      <c r="Q1780" s="158">
        <v>0.19400000000000001</v>
      </c>
      <c r="R1780" s="158">
        <v>0.223</v>
      </c>
      <c r="S1780" s="158">
        <v>0.106</v>
      </c>
      <c r="T1780" s="158">
        <v>0.129</v>
      </c>
      <c r="U1780" s="158">
        <v>2.8000000000000001E-2</v>
      </c>
      <c r="V1780" s="158">
        <v>4.1000000000000002E-2</v>
      </c>
      <c r="W1780" s="158">
        <v>0.46400000000000002</v>
      </c>
      <c r="X1780" s="158">
        <v>0.5</v>
      </c>
      <c r="Y1780" s="158">
        <v>3.0000000000000001E-3</v>
      </c>
      <c r="Z1780" s="158">
        <v>8.0000000000000002E-3</v>
      </c>
      <c r="AA1780" s="158">
        <v>2.1000000000000001E-2</v>
      </c>
      <c r="AB1780" s="158">
        <v>3.3000000000000002E-2</v>
      </c>
    </row>
    <row r="1781" spans="1:28" x14ac:dyDescent="0.25">
      <c r="A1781" s="159" t="s">
        <v>5690</v>
      </c>
      <c r="B1781" s="158" t="s">
        <v>294</v>
      </c>
      <c r="C1781" s="158">
        <v>0.35863925921061274</v>
      </c>
      <c r="D1781" s="158">
        <v>0.28206475339856835</v>
      </c>
      <c r="E1781" s="158">
        <v>0.12569777369146909</v>
      </c>
      <c r="F1781" s="158">
        <v>3.362448282655809E-2</v>
      </c>
      <c r="G1781" s="158">
        <v>0.16175215078479019</v>
      </c>
      <c r="H1781" s="158">
        <v>3.1522952649898207E-3</v>
      </c>
      <c r="I1781" s="158">
        <v>3.5069284823011755E-2</v>
      </c>
      <c r="J1781" s="158">
        <v>1</v>
      </c>
      <c r="K1781" s="159">
        <v>15227</v>
      </c>
      <c r="L1781" s="141"/>
      <c r="M1781" s="158" t="s">
        <v>294</v>
      </c>
      <c r="N1781" s="158" t="s">
        <v>294</v>
      </c>
      <c r="O1781" s="158">
        <v>0.35099999999999998</v>
      </c>
      <c r="P1781" s="158">
        <v>0.36599999999999999</v>
      </c>
      <c r="Q1781" s="158">
        <v>0.27500000000000002</v>
      </c>
      <c r="R1781" s="158">
        <v>0.28899999999999998</v>
      </c>
      <c r="S1781" s="158">
        <v>0.121</v>
      </c>
      <c r="T1781" s="158">
        <v>0.13100000000000001</v>
      </c>
      <c r="U1781" s="158">
        <v>3.1E-2</v>
      </c>
      <c r="V1781" s="158">
        <v>3.6999999999999998E-2</v>
      </c>
      <c r="W1781" s="158">
        <v>0.156</v>
      </c>
      <c r="X1781" s="158">
        <v>0.16800000000000001</v>
      </c>
      <c r="Y1781" s="158">
        <v>2E-3</v>
      </c>
      <c r="Z1781" s="158">
        <v>4.0000000000000001E-3</v>
      </c>
      <c r="AA1781" s="158">
        <v>3.2000000000000001E-2</v>
      </c>
      <c r="AB1781" s="158">
        <v>3.7999999999999999E-2</v>
      </c>
    </row>
    <row r="1782" spans="1:28" x14ac:dyDescent="0.25">
      <c r="A1782" s="159" t="s">
        <v>5691</v>
      </c>
      <c r="B1782" s="158" t="s">
        <v>294</v>
      </c>
      <c r="C1782" s="158">
        <v>1.2386558744174637E-2</v>
      </c>
      <c r="D1782" s="158">
        <v>0.17525141035074809</v>
      </c>
      <c r="E1782" s="158">
        <v>0.13833701250919794</v>
      </c>
      <c r="F1782" s="158">
        <v>4.3782192788815302E-2</v>
      </c>
      <c r="G1782" s="158">
        <v>0.59737552121658077</v>
      </c>
      <c r="H1782" s="158">
        <v>4.4150110375275938E-3</v>
      </c>
      <c r="I1782" s="158">
        <v>2.8452293352955606E-2</v>
      </c>
      <c r="J1782" s="158">
        <v>1</v>
      </c>
      <c r="K1782" s="159">
        <v>8154</v>
      </c>
      <c r="L1782" s="141"/>
      <c r="M1782" s="158" t="s">
        <v>294</v>
      </c>
      <c r="N1782" s="158" t="s">
        <v>294</v>
      </c>
      <c r="O1782" s="158">
        <v>0.01</v>
      </c>
      <c r="P1782" s="158">
        <v>1.4999999999999999E-2</v>
      </c>
      <c r="Q1782" s="158">
        <v>0.16700000000000001</v>
      </c>
      <c r="R1782" s="158">
        <v>0.184</v>
      </c>
      <c r="S1782" s="158">
        <v>0.13100000000000001</v>
      </c>
      <c r="T1782" s="158">
        <v>0.14599999999999999</v>
      </c>
      <c r="U1782" s="158">
        <v>0.04</v>
      </c>
      <c r="V1782" s="158">
        <v>4.8000000000000001E-2</v>
      </c>
      <c r="W1782" s="158">
        <v>0.58699999999999997</v>
      </c>
      <c r="X1782" s="158">
        <v>0.60799999999999998</v>
      </c>
      <c r="Y1782" s="158">
        <v>3.0000000000000001E-3</v>
      </c>
      <c r="Z1782" s="158">
        <v>6.0000000000000001E-3</v>
      </c>
      <c r="AA1782" s="158">
        <v>2.5000000000000001E-2</v>
      </c>
      <c r="AB1782" s="158">
        <v>3.2000000000000001E-2</v>
      </c>
    </row>
    <row r="1783" spans="1:28" x14ac:dyDescent="0.25">
      <c r="A1783" s="159" t="s">
        <v>5692</v>
      </c>
      <c r="B1783" s="158" t="s">
        <v>294</v>
      </c>
      <c r="C1783" s="158">
        <v>0.10184700515965005</v>
      </c>
      <c r="D1783" s="158">
        <v>0.20249756973005309</v>
      </c>
      <c r="E1783" s="158">
        <v>7.425409407014133E-2</v>
      </c>
      <c r="F1783" s="158">
        <v>1.5927615344350558E-2</v>
      </c>
      <c r="G1783" s="158">
        <v>0.54258580722351002</v>
      </c>
      <c r="H1783" s="158">
        <v>1.8918716817468033E-2</v>
      </c>
      <c r="I1783" s="158">
        <v>4.3969191654826892E-2</v>
      </c>
      <c r="J1783" s="158">
        <v>1</v>
      </c>
      <c r="K1783" s="159">
        <v>13373</v>
      </c>
      <c r="L1783" s="141"/>
      <c r="M1783" s="158" t="s">
        <v>294</v>
      </c>
      <c r="N1783" s="158" t="s">
        <v>294</v>
      </c>
      <c r="O1783" s="158">
        <v>9.7000000000000003E-2</v>
      </c>
      <c r="P1783" s="158">
        <v>0.107</v>
      </c>
      <c r="Q1783" s="158">
        <v>0.19600000000000001</v>
      </c>
      <c r="R1783" s="158">
        <v>0.20899999999999999</v>
      </c>
      <c r="S1783" s="158">
        <v>7.0000000000000007E-2</v>
      </c>
      <c r="T1783" s="158">
        <v>7.9000000000000001E-2</v>
      </c>
      <c r="U1783" s="158">
        <v>1.4E-2</v>
      </c>
      <c r="V1783" s="158">
        <v>1.7999999999999999E-2</v>
      </c>
      <c r="W1783" s="158">
        <v>0.53400000000000003</v>
      </c>
      <c r="X1783" s="158">
        <v>0.55100000000000005</v>
      </c>
      <c r="Y1783" s="158">
        <v>1.7000000000000001E-2</v>
      </c>
      <c r="Z1783" s="158">
        <v>2.1000000000000001E-2</v>
      </c>
      <c r="AA1783" s="158">
        <v>4.1000000000000002E-2</v>
      </c>
      <c r="AB1783" s="158">
        <v>4.8000000000000001E-2</v>
      </c>
    </row>
    <row r="1784" spans="1:28" x14ac:dyDescent="0.25">
      <c r="A1784" s="159" t="s">
        <v>5693</v>
      </c>
      <c r="B1784" s="158">
        <v>0.24906096503900607</v>
      </c>
      <c r="C1784" s="158">
        <v>0.18433978618896274</v>
      </c>
      <c r="D1784" s="158">
        <v>0.30655879803524994</v>
      </c>
      <c r="E1784" s="158">
        <v>9.8237503611672924E-2</v>
      </c>
      <c r="F1784" s="158">
        <v>1.9647500722334586E-2</v>
      </c>
      <c r="G1784" s="158">
        <v>9.4770297601849171E-2</v>
      </c>
      <c r="H1784" s="158">
        <v>1.1557353366079169E-3</v>
      </c>
      <c r="I1784" s="158">
        <v>4.6229413464316672E-2</v>
      </c>
      <c r="J1784" s="158">
        <v>1</v>
      </c>
      <c r="K1784" s="159">
        <v>3461</v>
      </c>
      <c r="L1784" s="141"/>
      <c r="M1784" s="158">
        <v>0.23499999999999999</v>
      </c>
      <c r="N1784" s="158">
        <v>0.26400000000000001</v>
      </c>
      <c r="O1784" s="158">
        <v>0.17199999999999999</v>
      </c>
      <c r="P1784" s="158">
        <v>0.19800000000000001</v>
      </c>
      <c r="Q1784" s="158">
        <v>0.29099999999999998</v>
      </c>
      <c r="R1784" s="158">
        <v>0.32200000000000001</v>
      </c>
      <c r="S1784" s="158">
        <v>8.8999999999999996E-2</v>
      </c>
      <c r="T1784" s="158">
        <v>0.109</v>
      </c>
      <c r="U1784" s="158">
        <v>1.6E-2</v>
      </c>
      <c r="V1784" s="158">
        <v>2.5000000000000001E-2</v>
      </c>
      <c r="W1784" s="158">
        <v>8.5000000000000006E-2</v>
      </c>
      <c r="X1784" s="158">
        <v>0.105</v>
      </c>
      <c r="Y1784" s="158">
        <v>0</v>
      </c>
      <c r="Z1784" s="158">
        <v>3.0000000000000001E-3</v>
      </c>
      <c r="AA1784" s="158">
        <v>0.04</v>
      </c>
      <c r="AB1784" s="158">
        <v>5.3999999999999999E-2</v>
      </c>
    </row>
    <row r="1785" spans="1:28" x14ac:dyDescent="0.25">
      <c r="A1785" s="159" t="s">
        <v>5694</v>
      </c>
      <c r="B1785" s="158">
        <v>0.16069476855817799</v>
      </c>
      <c r="C1785" s="158">
        <v>1.1520397010604674E-3</v>
      </c>
      <c r="D1785" s="158">
        <v>0.55020234543467339</v>
      </c>
      <c r="E1785" s="158">
        <v>0.19333589342155791</v>
      </c>
      <c r="F1785" s="158">
        <v>4.2861784775352262E-2</v>
      </c>
      <c r="G1785" s="158">
        <v>7.5916462351933358E-3</v>
      </c>
      <c r="H1785" s="158">
        <v>2.9539479514370955E-5</v>
      </c>
      <c r="I1785" s="158">
        <v>4.4131982394470207E-2</v>
      </c>
      <c r="J1785" s="158">
        <v>1</v>
      </c>
      <c r="K1785" s="159">
        <v>33853</v>
      </c>
      <c r="L1785" s="141"/>
      <c r="M1785" s="158">
        <v>0.157</v>
      </c>
      <c r="N1785" s="158">
        <v>0.16500000000000001</v>
      </c>
      <c r="O1785" s="158">
        <v>1E-3</v>
      </c>
      <c r="P1785" s="158">
        <v>2E-3</v>
      </c>
      <c r="Q1785" s="158">
        <v>0.54500000000000004</v>
      </c>
      <c r="R1785" s="158">
        <v>0.55500000000000005</v>
      </c>
      <c r="S1785" s="158">
        <v>0.189</v>
      </c>
      <c r="T1785" s="158">
        <v>0.19800000000000001</v>
      </c>
      <c r="U1785" s="158">
        <v>4.1000000000000002E-2</v>
      </c>
      <c r="V1785" s="158">
        <v>4.4999999999999998E-2</v>
      </c>
      <c r="W1785" s="158">
        <v>7.0000000000000001E-3</v>
      </c>
      <c r="X1785" s="158">
        <v>8.9999999999999993E-3</v>
      </c>
      <c r="Y1785" s="158">
        <v>0</v>
      </c>
      <c r="Z1785" s="158">
        <v>0</v>
      </c>
      <c r="AA1785" s="158">
        <v>4.2000000000000003E-2</v>
      </c>
      <c r="AB1785" s="158">
        <v>4.5999999999999999E-2</v>
      </c>
    </row>
    <row r="1786" spans="1:28" x14ac:dyDescent="0.25">
      <c r="A1786" s="159" t="s">
        <v>5695</v>
      </c>
      <c r="B1786" s="158" t="s">
        <v>294</v>
      </c>
      <c r="C1786" s="158">
        <v>2.0833333333333332E-2</v>
      </c>
      <c r="D1786" s="158">
        <v>0.35416666666666669</v>
      </c>
      <c r="E1786" s="158">
        <v>0.22916666666666666</v>
      </c>
      <c r="F1786" s="158">
        <v>4.1666666666666664E-2</v>
      </c>
      <c r="G1786" s="158">
        <v>0.25</v>
      </c>
      <c r="H1786" s="158">
        <v>4.1666666666666664E-2</v>
      </c>
      <c r="I1786" s="158">
        <v>6.25E-2</v>
      </c>
      <c r="J1786" s="158">
        <v>0.99999999999999989</v>
      </c>
      <c r="K1786" s="159">
        <v>48</v>
      </c>
      <c r="L1786" s="141"/>
      <c r="M1786" s="158" t="s">
        <v>294</v>
      </c>
      <c r="N1786" s="158" t="s">
        <v>294</v>
      </c>
      <c r="O1786" s="158">
        <v>4.0000000000000001E-3</v>
      </c>
      <c r="P1786" s="158">
        <v>0.109</v>
      </c>
      <c r="Q1786" s="158">
        <v>0.23400000000000001</v>
      </c>
      <c r="R1786" s="158">
        <v>0.496</v>
      </c>
      <c r="S1786" s="158">
        <v>0.13300000000000001</v>
      </c>
      <c r="T1786" s="158">
        <v>0.36499999999999999</v>
      </c>
      <c r="U1786" s="158">
        <v>1.2E-2</v>
      </c>
      <c r="V1786" s="158">
        <v>0.14000000000000001</v>
      </c>
      <c r="W1786" s="158">
        <v>0.14899999999999999</v>
      </c>
      <c r="X1786" s="158">
        <v>0.38800000000000001</v>
      </c>
      <c r="Y1786" s="158">
        <v>1.2E-2</v>
      </c>
      <c r="Z1786" s="158">
        <v>0.14000000000000001</v>
      </c>
      <c r="AA1786" s="158">
        <v>2.1000000000000001E-2</v>
      </c>
      <c r="AB1786" s="158">
        <v>0.16800000000000001</v>
      </c>
    </row>
    <row r="1787" spans="1:28" x14ac:dyDescent="0.25">
      <c r="A1787" s="159" t="s">
        <v>5696</v>
      </c>
      <c r="B1787" s="158">
        <v>7.356795207787345E-2</v>
      </c>
      <c r="C1787" s="158">
        <v>0.28763486606990912</v>
      </c>
      <c r="D1787" s="158">
        <v>0.24524352472686431</v>
      </c>
      <c r="E1787" s="158">
        <v>8.2093870188216872E-2</v>
      </c>
      <c r="F1787" s="158">
        <v>4.5437527653926009E-2</v>
      </c>
      <c r="G1787" s="158">
        <v>0.22577516081821586</v>
      </c>
      <c r="H1787" s="158">
        <v>3.8630407406146832E-3</v>
      </c>
      <c r="I1787" s="158">
        <v>3.6384057724379699E-2</v>
      </c>
      <c r="J1787" s="158">
        <v>1.0000000000000002</v>
      </c>
      <c r="K1787" s="159">
        <v>58762</v>
      </c>
      <c r="L1787" s="141"/>
      <c r="M1787" s="158">
        <v>7.0999999999999994E-2</v>
      </c>
      <c r="N1787" s="158">
        <v>7.5999999999999998E-2</v>
      </c>
      <c r="O1787" s="158">
        <v>0.28399999999999997</v>
      </c>
      <c r="P1787" s="158">
        <v>0.29099999999999998</v>
      </c>
      <c r="Q1787" s="158">
        <v>0.24199999999999999</v>
      </c>
      <c r="R1787" s="158">
        <v>0.249</v>
      </c>
      <c r="S1787" s="158">
        <v>0.08</v>
      </c>
      <c r="T1787" s="158">
        <v>8.4000000000000005E-2</v>
      </c>
      <c r="U1787" s="158">
        <v>4.3999999999999997E-2</v>
      </c>
      <c r="V1787" s="158">
        <v>4.7E-2</v>
      </c>
      <c r="W1787" s="158">
        <v>0.222</v>
      </c>
      <c r="X1787" s="158">
        <v>0.22900000000000001</v>
      </c>
      <c r="Y1787" s="158">
        <v>3.0000000000000001E-3</v>
      </c>
      <c r="Z1787" s="158">
        <v>4.0000000000000001E-3</v>
      </c>
      <c r="AA1787" s="158">
        <v>3.5000000000000003E-2</v>
      </c>
      <c r="AB1787" s="158">
        <v>3.7999999999999999E-2</v>
      </c>
    </row>
    <row r="1788" spans="1:28" x14ac:dyDescent="0.25">
      <c r="A1788" s="159" t="s">
        <v>5697</v>
      </c>
      <c r="B1788" s="158">
        <v>0.60603174603174603</v>
      </c>
      <c r="C1788" s="158">
        <v>0.16550264550264551</v>
      </c>
      <c r="D1788" s="158">
        <v>0.1217989417989418</v>
      </c>
      <c r="E1788" s="158">
        <v>5.195767195767196E-2</v>
      </c>
      <c r="F1788" s="158">
        <v>2.433862433862434E-3</v>
      </c>
      <c r="G1788" s="158">
        <v>8.0423280423280417E-3</v>
      </c>
      <c r="H1788" s="158" t="s">
        <v>294</v>
      </c>
      <c r="I1788" s="158">
        <v>4.4232804232804235E-2</v>
      </c>
      <c r="J1788" s="158">
        <v>1</v>
      </c>
      <c r="K1788" s="159">
        <v>9450</v>
      </c>
      <c r="L1788" s="141"/>
      <c r="M1788" s="158">
        <v>0.59599999999999997</v>
      </c>
      <c r="N1788" s="158">
        <v>0.61599999999999999</v>
      </c>
      <c r="O1788" s="158">
        <v>0.158</v>
      </c>
      <c r="P1788" s="158">
        <v>0.17299999999999999</v>
      </c>
      <c r="Q1788" s="158">
        <v>0.115</v>
      </c>
      <c r="R1788" s="158">
        <v>0.129</v>
      </c>
      <c r="S1788" s="158">
        <v>4.8000000000000001E-2</v>
      </c>
      <c r="T1788" s="158">
        <v>5.7000000000000002E-2</v>
      </c>
      <c r="U1788" s="158">
        <v>2E-3</v>
      </c>
      <c r="V1788" s="158">
        <v>4.0000000000000001E-3</v>
      </c>
      <c r="W1788" s="158">
        <v>6.0000000000000001E-3</v>
      </c>
      <c r="X1788" s="158">
        <v>0.01</v>
      </c>
      <c r="Y1788" s="158" t="s">
        <v>294</v>
      </c>
      <c r="Z1788" s="158" t="s">
        <v>294</v>
      </c>
      <c r="AA1788" s="158">
        <v>0.04</v>
      </c>
      <c r="AB1788" s="158">
        <v>4.9000000000000002E-2</v>
      </c>
    </row>
    <row r="1789" spans="1:28" x14ac:dyDescent="0.25">
      <c r="A1789" s="159" t="s">
        <v>5698</v>
      </c>
      <c r="B1789" s="158">
        <v>0.29854843461260344</v>
      </c>
      <c r="C1789" s="158">
        <v>0.46628190363962613</v>
      </c>
      <c r="D1789" s="158">
        <v>0.11702241624039209</v>
      </c>
      <c r="E1789" s="158">
        <v>3.1937116687645623E-2</v>
      </c>
      <c r="F1789" s="158">
        <v>1.7408071989073086E-3</v>
      </c>
      <c r="G1789" s="158">
        <v>3.7842470339323496E-2</v>
      </c>
      <c r="H1789" s="158">
        <v>3.012935536570342E-3</v>
      </c>
      <c r="I1789" s="158">
        <v>4.3613915744931571E-2</v>
      </c>
      <c r="J1789" s="158">
        <v>1.0000000000000002</v>
      </c>
      <c r="K1789" s="159">
        <v>74678</v>
      </c>
      <c r="L1789" s="141"/>
      <c r="M1789" s="158">
        <v>0.29499999999999998</v>
      </c>
      <c r="N1789" s="158">
        <v>0.30199999999999999</v>
      </c>
      <c r="O1789" s="158">
        <v>0.46300000000000002</v>
      </c>
      <c r="P1789" s="158">
        <v>0.47</v>
      </c>
      <c r="Q1789" s="158">
        <v>0.115</v>
      </c>
      <c r="R1789" s="158">
        <v>0.11899999999999999</v>
      </c>
      <c r="S1789" s="158">
        <v>3.1E-2</v>
      </c>
      <c r="T1789" s="158">
        <v>3.3000000000000002E-2</v>
      </c>
      <c r="U1789" s="158">
        <v>1E-3</v>
      </c>
      <c r="V1789" s="158">
        <v>2E-3</v>
      </c>
      <c r="W1789" s="158">
        <v>3.5999999999999997E-2</v>
      </c>
      <c r="X1789" s="158">
        <v>3.9E-2</v>
      </c>
      <c r="Y1789" s="158">
        <v>3.0000000000000001E-3</v>
      </c>
      <c r="Z1789" s="158">
        <v>3.0000000000000001E-3</v>
      </c>
      <c r="AA1789" s="158">
        <v>4.2000000000000003E-2</v>
      </c>
      <c r="AB1789" s="158">
        <v>4.4999999999999998E-2</v>
      </c>
    </row>
    <row r="1790" spans="1:28" x14ac:dyDescent="0.25">
      <c r="A1790" s="159" t="s">
        <v>5699</v>
      </c>
      <c r="B1790" s="158" t="s">
        <v>294</v>
      </c>
      <c r="C1790" s="158">
        <v>0.10504634397528322</v>
      </c>
      <c r="D1790" s="158">
        <v>0.23069001029866118</v>
      </c>
      <c r="E1790" s="158">
        <v>0.13903192584963955</v>
      </c>
      <c r="F1790" s="158">
        <v>2.5746652935118436E-2</v>
      </c>
      <c r="G1790" s="158">
        <v>0.45314109165808447</v>
      </c>
      <c r="H1790" s="158">
        <v>5.1493305870236872E-3</v>
      </c>
      <c r="I1790" s="158">
        <v>4.1194644696189497E-2</v>
      </c>
      <c r="J1790" s="158">
        <v>1</v>
      </c>
      <c r="K1790" s="159">
        <v>971</v>
      </c>
      <c r="L1790" s="141"/>
      <c r="M1790" s="158" t="s">
        <v>294</v>
      </c>
      <c r="N1790" s="158" t="s">
        <v>294</v>
      </c>
      <c r="O1790" s="158">
        <v>8.6999999999999994E-2</v>
      </c>
      <c r="P1790" s="158">
        <v>0.126</v>
      </c>
      <c r="Q1790" s="158">
        <v>0.20499999999999999</v>
      </c>
      <c r="R1790" s="158">
        <v>0.25800000000000001</v>
      </c>
      <c r="S1790" s="158">
        <v>0.11899999999999999</v>
      </c>
      <c r="T1790" s="158">
        <v>0.16200000000000001</v>
      </c>
      <c r="U1790" s="158">
        <v>1.7000000000000001E-2</v>
      </c>
      <c r="V1790" s="158">
        <v>3.7999999999999999E-2</v>
      </c>
      <c r="W1790" s="158">
        <v>0.42199999999999999</v>
      </c>
      <c r="X1790" s="158">
        <v>0.48499999999999999</v>
      </c>
      <c r="Y1790" s="158">
        <v>2E-3</v>
      </c>
      <c r="Z1790" s="158">
        <v>1.2E-2</v>
      </c>
      <c r="AA1790" s="158">
        <v>0.03</v>
      </c>
      <c r="AB1790" s="158">
        <v>5.6000000000000001E-2</v>
      </c>
    </row>
    <row r="1791" spans="1:28" x14ac:dyDescent="0.25">
      <c r="A1791" s="159" t="s">
        <v>5700</v>
      </c>
      <c r="B1791" s="158" t="s">
        <v>294</v>
      </c>
      <c r="C1791" s="158">
        <v>8.9974293059125968E-3</v>
      </c>
      <c r="D1791" s="158">
        <v>0.30719794344473006</v>
      </c>
      <c r="E1791" s="158">
        <v>0.50385604113110538</v>
      </c>
      <c r="F1791" s="158">
        <v>2.6992287917737789E-2</v>
      </c>
      <c r="G1791" s="158">
        <v>0.12210796915167095</v>
      </c>
      <c r="H1791" s="158" t="s">
        <v>294</v>
      </c>
      <c r="I1791" s="158">
        <v>3.0848329048843187E-2</v>
      </c>
      <c r="J1791" s="158">
        <v>1</v>
      </c>
      <c r="K1791" s="159">
        <v>778</v>
      </c>
      <c r="L1791" s="141"/>
      <c r="M1791" s="158" t="s">
        <v>294</v>
      </c>
      <c r="N1791" s="158" t="s">
        <v>294</v>
      </c>
      <c r="O1791" s="158">
        <v>4.0000000000000001E-3</v>
      </c>
      <c r="P1791" s="158">
        <v>1.7999999999999999E-2</v>
      </c>
      <c r="Q1791" s="158">
        <v>0.27600000000000002</v>
      </c>
      <c r="R1791" s="158">
        <v>0.34</v>
      </c>
      <c r="S1791" s="158">
        <v>0.46899999999999997</v>
      </c>
      <c r="T1791" s="158">
        <v>0.53900000000000003</v>
      </c>
      <c r="U1791" s="158">
        <v>1.7999999999999999E-2</v>
      </c>
      <c r="V1791" s="158">
        <v>4.1000000000000002E-2</v>
      </c>
      <c r="W1791" s="158">
        <v>0.10100000000000001</v>
      </c>
      <c r="X1791" s="158">
        <v>0.14699999999999999</v>
      </c>
      <c r="Y1791" s="158" t="s">
        <v>294</v>
      </c>
      <c r="Z1791" s="158" t="s">
        <v>294</v>
      </c>
      <c r="AA1791" s="158">
        <v>2.1000000000000001E-2</v>
      </c>
      <c r="AB1791" s="158">
        <v>4.4999999999999998E-2</v>
      </c>
    </row>
    <row r="1792" spans="1:28" x14ac:dyDescent="0.25">
      <c r="A1792" s="159" t="s">
        <v>5701</v>
      </c>
      <c r="B1792" s="158" t="s">
        <v>294</v>
      </c>
      <c r="C1792" s="158">
        <v>0.39194139194139194</v>
      </c>
      <c r="D1792" s="158">
        <v>0.31501831501831501</v>
      </c>
      <c r="E1792" s="158">
        <v>0.1227106227106227</v>
      </c>
      <c r="F1792" s="158">
        <v>2.564102564102564E-2</v>
      </c>
      <c r="G1792" s="158">
        <v>0.10073260073260074</v>
      </c>
      <c r="H1792" s="158" t="s">
        <v>294</v>
      </c>
      <c r="I1792" s="158">
        <v>4.3956043956043959E-2</v>
      </c>
      <c r="J1792" s="158">
        <v>0.99999999999999989</v>
      </c>
      <c r="K1792" s="159">
        <v>546</v>
      </c>
      <c r="L1792" s="141"/>
      <c r="M1792" s="158" t="s">
        <v>294</v>
      </c>
      <c r="N1792" s="158" t="s">
        <v>294</v>
      </c>
      <c r="O1792" s="158">
        <v>0.35199999999999998</v>
      </c>
      <c r="P1792" s="158">
        <v>0.434</v>
      </c>
      <c r="Q1792" s="158">
        <v>0.27700000000000002</v>
      </c>
      <c r="R1792" s="158">
        <v>0.35499999999999998</v>
      </c>
      <c r="S1792" s="158">
        <v>9.8000000000000004E-2</v>
      </c>
      <c r="T1792" s="158">
        <v>0.153</v>
      </c>
      <c r="U1792" s="158">
        <v>1.4999999999999999E-2</v>
      </c>
      <c r="V1792" s="158">
        <v>4.2999999999999997E-2</v>
      </c>
      <c r="W1792" s="158">
        <v>7.8E-2</v>
      </c>
      <c r="X1792" s="158">
        <v>0.129</v>
      </c>
      <c r="Y1792" s="158" t="s">
        <v>294</v>
      </c>
      <c r="Z1792" s="158" t="s">
        <v>294</v>
      </c>
      <c r="AA1792" s="158">
        <v>0.03</v>
      </c>
      <c r="AB1792" s="158">
        <v>6.5000000000000002E-2</v>
      </c>
    </row>
    <row r="1793" spans="1:28" x14ac:dyDescent="0.25">
      <c r="A1793" s="159" t="s">
        <v>5702</v>
      </c>
      <c r="B1793" s="158" t="s">
        <v>294</v>
      </c>
      <c r="C1793" s="158">
        <v>0.36067551266586251</v>
      </c>
      <c r="D1793" s="158">
        <v>0.39002814636107758</v>
      </c>
      <c r="E1793" s="158">
        <v>0.11540008041817451</v>
      </c>
      <c r="F1793" s="158">
        <v>1.8496180136710897E-2</v>
      </c>
      <c r="G1793" s="158">
        <v>8.0820265379975872E-2</v>
      </c>
      <c r="H1793" s="158">
        <v>1.2062726176115801E-3</v>
      </c>
      <c r="I1793" s="158">
        <v>3.337354242058705E-2</v>
      </c>
      <c r="J1793" s="158">
        <v>1</v>
      </c>
      <c r="K1793" s="159">
        <v>2487</v>
      </c>
      <c r="L1793" s="141"/>
      <c r="M1793" s="158" t="s">
        <v>294</v>
      </c>
      <c r="N1793" s="158" t="s">
        <v>294</v>
      </c>
      <c r="O1793" s="158">
        <v>0.34200000000000003</v>
      </c>
      <c r="P1793" s="158">
        <v>0.38</v>
      </c>
      <c r="Q1793" s="158">
        <v>0.371</v>
      </c>
      <c r="R1793" s="158">
        <v>0.40899999999999997</v>
      </c>
      <c r="S1793" s="158">
        <v>0.10299999999999999</v>
      </c>
      <c r="T1793" s="158">
        <v>0.129</v>
      </c>
      <c r="U1793" s="158">
        <v>1.4E-2</v>
      </c>
      <c r="V1793" s="158">
        <v>2.5000000000000001E-2</v>
      </c>
      <c r="W1793" s="158">
        <v>7.0999999999999994E-2</v>
      </c>
      <c r="X1793" s="158">
        <v>9.1999999999999998E-2</v>
      </c>
      <c r="Y1793" s="158">
        <v>0</v>
      </c>
      <c r="Z1793" s="158">
        <v>4.0000000000000001E-3</v>
      </c>
      <c r="AA1793" s="158">
        <v>2.7E-2</v>
      </c>
      <c r="AB1793" s="158">
        <v>4.1000000000000002E-2</v>
      </c>
    </row>
    <row r="1794" spans="1:28" x14ac:dyDescent="0.25">
      <c r="A1794" s="159" t="s">
        <v>5703</v>
      </c>
      <c r="B1794" s="158" t="s">
        <v>294</v>
      </c>
      <c r="C1794" s="158">
        <v>0.27734375</v>
      </c>
      <c r="D1794" s="158">
        <v>0.3671875</v>
      </c>
      <c r="E1794" s="158">
        <v>0.16015625</v>
      </c>
      <c r="F1794" s="158">
        <v>1.171875E-2</v>
      </c>
      <c r="G1794" s="158">
        <v>0.12890625</v>
      </c>
      <c r="H1794" s="158" t="s">
        <v>294</v>
      </c>
      <c r="I1794" s="158">
        <v>5.46875E-2</v>
      </c>
      <c r="J1794" s="158">
        <v>1</v>
      </c>
      <c r="K1794" s="159">
        <v>256</v>
      </c>
      <c r="L1794" s="141"/>
      <c r="M1794" s="158" t="s">
        <v>294</v>
      </c>
      <c r="N1794" s="158" t="s">
        <v>294</v>
      </c>
      <c r="O1794" s="158">
        <v>0.22600000000000001</v>
      </c>
      <c r="P1794" s="158">
        <v>0.33500000000000002</v>
      </c>
      <c r="Q1794" s="158">
        <v>0.311</v>
      </c>
      <c r="R1794" s="158">
        <v>0.42799999999999999</v>
      </c>
      <c r="S1794" s="158">
        <v>0.12</v>
      </c>
      <c r="T1794" s="158">
        <v>0.21</v>
      </c>
      <c r="U1794" s="158">
        <v>4.0000000000000001E-3</v>
      </c>
      <c r="V1794" s="158">
        <v>3.4000000000000002E-2</v>
      </c>
      <c r="W1794" s="158">
        <v>9.2999999999999999E-2</v>
      </c>
      <c r="X1794" s="158">
        <v>0.17599999999999999</v>
      </c>
      <c r="Y1794" s="158" t="s">
        <v>294</v>
      </c>
      <c r="Z1794" s="158" t="s">
        <v>294</v>
      </c>
      <c r="AA1794" s="158">
        <v>3.3000000000000002E-2</v>
      </c>
      <c r="AB1794" s="158">
        <v>0.09</v>
      </c>
    </row>
    <row r="1795" spans="1:28" x14ac:dyDescent="0.25">
      <c r="A1795" s="159" t="s">
        <v>5704</v>
      </c>
      <c r="B1795" s="158" t="s">
        <v>294</v>
      </c>
      <c r="C1795" s="158">
        <v>0.27065217391304347</v>
      </c>
      <c r="D1795" s="158">
        <v>0.37391304347826088</v>
      </c>
      <c r="E1795" s="158">
        <v>0.20326086956521738</v>
      </c>
      <c r="F1795" s="158">
        <v>1.1956521739130435E-2</v>
      </c>
      <c r="G1795" s="158">
        <v>9.2391304347826081E-2</v>
      </c>
      <c r="H1795" s="158">
        <v>1.0869565217391304E-3</v>
      </c>
      <c r="I1795" s="158">
        <v>4.6739130434782609E-2</v>
      </c>
      <c r="J1795" s="158">
        <v>1</v>
      </c>
      <c r="K1795" s="159">
        <v>920</v>
      </c>
      <c r="L1795" s="141"/>
      <c r="M1795" s="158" t="s">
        <v>294</v>
      </c>
      <c r="N1795" s="158" t="s">
        <v>294</v>
      </c>
      <c r="O1795" s="158">
        <v>0.24299999999999999</v>
      </c>
      <c r="P1795" s="158">
        <v>0.3</v>
      </c>
      <c r="Q1795" s="158">
        <v>0.34300000000000003</v>
      </c>
      <c r="R1795" s="158">
        <v>0.40600000000000003</v>
      </c>
      <c r="S1795" s="158">
        <v>0.17899999999999999</v>
      </c>
      <c r="T1795" s="158">
        <v>0.23</v>
      </c>
      <c r="U1795" s="158">
        <v>7.0000000000000001E-3</v>
      </c>
      <c r="V1795" s="158">
        <v>2.1000000000000001E-2</v>
      </c>
      <c r="W1795" s="158">
        <v>7.4999999999999997E-2</v>
      </c>
      <c r="X1795" s="158">
        <v>0.113</v>
      </c>
      <c r="Y1795" s="158">
        <v>0</v>
      </c>
      <c r="Z1795" s="158">
        <v>6.0000000000000001E-3</v>
      </c>
      <c r="AA1795" s="158">
        <v>3.5000000000000003E-2</v>
      </c>
      <c r="AB1795" s="158">
        <v>6.2E-2</v>
      </c>
    </row>
    <row r="1796" spans="1:28" x14ac:dyDescent="0.25">
      <c r="A1796" s="159" t="s">
        <v>5705</v>
      </c>
      <c r="B1796" s="158" t="s">
        <v>294</v>
      </c>
      <c r="C1796" s="158">
        <v>0.32112192329708072</v>
      </c>
      <c r="D1796" s="158">
        <v>0.25128792215226103</v>
      </c>
      <c r="E1796" s="158">
        <v>0.3282770463651975</v>
      </c>
      <c r="F1796" s="158">
        <v>8.5861476817401267E-3</v>
      </c>
      <c r="G1796" s="158">
        <v>4.751001717229536E-2</v>
      </c>
      <c r="H1796" s="158">
        <v>1.1448196908986834E-3</v>
      </c>
      <c r="I1796" s="158">
        <v>4.2072123640526614E-2</v>
      </c>
      <c r="J1796" s="158">
        <v>1.0000000000000002</v>
      </c>
      <c r="K1796" s="159">
        <v>3494</v>
      </c>
      <c r="L1796" s="141"/>
      <c r="M1796" s="158" t="s">
        <v>294</v>
      </c>
      <c r="N1796" s="158" t="s">
        <v>294</v>
      </c>
      <c r="O1796" s="158">
        <v>0.30599999999999999</v>
      </c>
      <c r="P1796" s="158">
        <v>0.33700000000000002</v>
      </c>
      <c r="Q1796" s="158">
        <v>0.23699999999999999</v>
      </c>
      <c r="R1796" s="158">
        <v>0.26600000000000001</v>
      </c>
      <c r="S1796" s="158">
        <v>0.313</v>
      </c>
      <c r="T1796" s="158">
        <v>0.34399999999999997</v>
      </c>
      <c r="U1796" s="158">
        <v>6.0000000000000001E-3</v>
      </c>
      <c r="V1796" s="158">
        <v>1.2E-2</v>
      </c>
      <c r="W1796" s="158">
        <v>4.1000000000000002E-2</v>
      </c>
      <c r="X1796" s="158">
        <v>5.5E-2</v>
      </c>
      <c r="Y1796" s="158">
        <v>0</v>
      </c>
      <c r="Z1796" s="158">
        <v>3.0000000000000001E-3</v>
      </c>
      <c r="AA1796" s="158">
        <v>3.5999999999999997E-2</v>
      </c>
      <c r="AB1796" s="158">
        <v>4.9000000000000002E-2</v>
      </c>
    </row>
    <row r="1797" spans="1:28" x14ac:dyDescent="0.25">
      <c r="A1797" s="159" t="s">
        <v>5706</v>
      </c>
      <c r="B1797" s="158" t="s">
        <v>294</v>
      </c>
      <c r="C1797" s="158">
        <v>0.4768392370572207</v>
      </c>
      <c r="D1797" s="158">
        <v>0.29622421175554692</v>
      </c>
      <c r="E1797" s="158">
        <v>0.11366290385363954</v>
      </c>
      <c r="F1797" s="158">
        <v>1.4013234721681589E-2</v>
      </c>
      <c r="G1797" s="158">
        <v>4.9435578045932273E-2</v>
      </c>
      <c r="H1797" s="158">
        <v>1.1677695601401323E-3</v>
      </c>
      <c r="I1797" s="158">
        <v>4.865706500583885E-2</v>
      </c>
      <c r="J1797" s="158">
        <v>1</v>
      </c>
      <c r="K1797" s="159">
        <v>2569</v>
      </c>
      <c r="L1797" s="141"/>
      <c r="M1797" s="158" t="s">
        <v>294</v>
      </c>
      <c r="N1797" s="158" t="s">
        <v>294</v>
      </c>
      <c r="O1797" s="158">
        <v>0.45800000000000002</v>
      </c>
      <c r="P1797" s="158">
        <v>0.496</v>
      </c>
      <c r="Q1797" s="158">
        <v>0.27900000000000003</v>
      </c>
      <c r="R1797" s="158">
        <v>0.314</v>
      </c>
      <c r="S1797" s="158">
        <v>0.10199999999999999</v>
      </c>
      <c r="T1797" s="158">
        <v>0.127</v>
      </c>
      <c r="U1797" s="158">
        <v>0.01</v>
      </c>
      <c r="V1797" s="158">
        <v>1.9E-2</v>
      </c>
      <c r="W1797" s="158">
        <v>4.2000000000000003E-2</v>
      </c>
      <c r="X1797" s="158">
        <v>5.8999999999999997E-2</v>
      </c>
      <c r="Y1797" s="158">
        <v>0</v>
      </c>
      <c r="Z1797" s="158">
        <v>3.0000000000000001E-3</v>
      </c>
      <c r="AA1797" s="158">
        <v>4.1000000000000002E-2</v>
      </c>
      <c r="AB1797" s="158">
        <v>5.8000000000000003E-2</v>
      </c>
    </row>
    <row r="1798" spans="1:28" x14ac:dyDescent="0.25">
      <c r="A1798" s="159" t="s">
        <v>5707</v>
      </c>
      <c r="B1798" s="158" t="s">
        <v>294</v>
      </c>
      <c r="C1798" s="158">
        <v>0.33943089430894308</v>
      </c>
      <c r="D1798" s="158">
        <v>0.29268292682926828</v>
      </c>
      <c r="E1798" s="158">
        <v>0.29065040650406504</v>
      </c>
      <c r="F1798" s="158">
        <v>1.6260162601626018E-2</v>
      </c>
      <c r="G1798" s="158">
        <v>2.6422764227642278E-2</v>
      </c>
      <c r="H1798" s="158">
        <v>2.0325203252032522E-3</v>
      </c>
      <c r="I1798" s="158">
        <v>3.2520325203252036E-2</v>
      </c>
      <c r="J1798" s="158">
        <v>0.99999999999999989</v>
      </c>
      <c r="K1798" s="159">
        <v>492</v>
      </c>
      <c r="L1798" s="141"/>
      <c r="M1798" s="158" t="s">
        <v>294</v>
      </c>
      <c r="N1798" s="158" t="s">
        <v>294</v>
      </c>
      <c r="O1798" s="158">
        <v>0.29899999999999999</v>
      </c>
      <c r="P1798" s="158">
        <v>0.38200000000000001</v>
      </c>
      <c r="Q1798" s="158">
        <v>0.254</v>
      </c>
      <c r="R1798" s="158">
        <v>0.33400000000000002</v>
      </c>
      <c r="S1798" s="158">
        <v>0.252</v>
      </c>
      <c r="T1798" s="158">
        <v>0.33200000000000002</v>
      </c>
      <c r="U1798" s="158">
        <v>8.0000000000000002E-3</v>
      </c>
      <c r="V1798" s="158">
        <v>3.2000000000000001E-2</v>
      </c>
      <c r="W1798" s="158">
        <v>1.6E-2</v>
      </c>
      <c r="X1798" s="158">
        <v>4.4999999999999998E-2</v>
      </c>
      <c r="Y1798" s="158">
        <v>0</v>
      </c>
      <c r="Z1798" s="158">
        <v>1.0999999999999999E-2</v>
      </c>
      <c r="AA1798" s="158">
        <v>0.02</v>
      </c>
      <c r="AB1798" s="158">
        <v>5.1999999999999998E-2</v>
      </c>
    </row>
    <row r="1799" spans="1:28" x14ac:dyDescent="0.25">
      <c r="A1799" s="159" t="s">
        <v>5708</v>
      </c>
      <c r="B1799" s="158" t="s">
        <v>294</v>
      </c>
      <c r="C1799" s="158">
        <v>0.22413793103448276</v>
      </c>
      <c r="D1799" s="158">
        <v>0.47363083164300201</v>
      </c>
      <c r="E1799" s="158">
        <v>0.18661257606490872</v>
      </c>
      <c r="F1799" s="158">
        <v>1.2170385395537525E-2</v>
      </c>
      <c r="G1799" s="158">
        <v>6.1866125760649086E-2</v>
      </c>
      <c r="H1799" s="158">
        <v>1.0141987829614604E-3</v>
      </c>
      <c r="I1799" s="158">
        <v>4.0567951318458417E-2</v>
      </c>
      <c r="J1799" s="158">
        <v>1</v>
      </c>
      <c r="K1799" s="159">
        <v>986</v>
      </c>
      <c r="L1799" s="141"/>
      <c r="M1799" s="158" t="s">
        <v>294</v>
      </c>
      <c r="N1799" s="158" t="s">
        <v>294</v>
      </c>
      <c r="O1799" s="158">
        <v>0.19900000000000001</v>
      </c>
      <c r="P1799" s="158">
        <v>0.251</v>
      </c>
      <c r="Q1799" s="158">
        <v>0.443</v>
      </c>
      <c r="R1799" s="158">
        <v>0.505</v>
      </c>
      <c r="S1799" s="158">
        <v>0.16400000000000001</v>
      </c>
      <c r="T1799" s="158">
        <v>0.21199999999999999</v>
      </c>
      <c r="U1799" s="158">
        <v>7.0000000000000001E-3</v>
      </c>
      <c r="V1799" s="158">
        <v>2.1000000000000001E-2</v>
      </c>
      <c r="W1799" s="158">
        <v>4.8000000000000001E-2</v>
      </c>
      <c r="X1799" s="158">
        <v>7.9000000000000001E-2</v>
      </c>
      <c r="Y1799" s="158">
        <v>0</v>
      </c>
      <c r="Z1799" s="158">
        <v>6.0000000000000001E-3</v>
      </c>
      <c r="AA1799" s="158">
        <v>0.03</v>
      </c>
      <c r="AB1799" s="158">
        <v>5.5E-2</v>
      </c>
    </row>
    <row r="1800" spans="1:28" x14ac:dyDescent="0.25">
      <c r="A1800" s="159" t="s">
        <v>5709</v>
      </c>
      <c r="B1800" s="158" t="s">
        <v>294</v>
      </c>
      <c r="C1800" s="158">
        <v>0.16704416761041901</v>
      </c>
      <c r="D1800" s="158">
        <v>0.52378255945639862</v>
      </c>
      <c r="E1800" s="158">
        <v>0.15883352208380522</v>
      </c>
      <c r="F1800" s="158">
        <v>1.3873159682899207E-2</v>
      </c>
      <c r="G1800" s="158">
        <v>5.8890147225368061E-2</v>
      </c>
      <c r="H1800" s="158">
        <v>1.4156285390713476E-3</v>
      </c>
      <c r="I1800" s="158">
        <v>7.6160815402038506E-2</v>
      </c>
      <c r="J1800" s="158">
        <v>1</v>
      </c>
      <c r="K1800" s="159">
        <v>3532</v>
      </c>
      <c r="L1800" s="141"/>
      <c r="M1800" s="158" t="s">
        <v>294</v>
      </c>
      <c r="N1800" s="158" t="s">
        <v>294</v>
      </c>
      <c r="O1800" s="158">
        <v>0.155</v>
      </c>
      <c r="P1800" s="158">
        <v>0.18</v>
      </c>
      <c r="Q1800" s="158">
        <v>0.50700000000000001</v>
      </c>
      <c r="R1800" s="158">
        <v>0.54</v>
      </c>
      <c r="S1800" s="158">
        <v>0.14699999999999999</v>
      </c>
      <c r="T1800" s="158">
        <v>0.17100000000000001</v>
      </c>
      <c r="U1800" s="158">
        <v>1.0999999999999999E-2</v>
      </c>
      <c r="V1800" s="158">
        <v>1.7999999999999999E-2</v>
      </c>
      <c r="W1800" s="158">
        <v>5.1999999999999998E-2</v>
      </c>
      <c r="X1800" s="158">
        <v>6.7000000000000004E-2</v>
      </c>
      <c r="Y1800" s="158">
        <v>1E-3</v>
      </c>
      <c r="Z1800" s="158">
        <v>3.0000000000000001E-3</v>
      </c>
      <c r="AA1800" s="158">
        <v>6.8000000000000005E-2</v>
      </c>
      <c r="AB1800" s="158">
        <v>8.5000000000000006E-2</v>
      </c>
    </row>
    <row r="1801" spans="1:28" x14ac:dyDescent="0.25">
      <c r="A1801" s="159" t="s">
        <v>5710</v>
      </c>
      <c r="B1801" s="158" t="s">
        <v>294</v>
      </c>
      <c r="C1801" s="158">
        <v>0.125</v>
      </c>
      <c r="D1801" s="158">
        <v>0.22083333333333333</v>
      </c>
      <c r="E1801" s="158">
        <v>0.1875</v>
      </c>
      <c r="F1801" s="158">
        <v>2.9166666666666667E-2</v>
      </c>
      <c r="G1801" s="158">
        <v>0.40833333333333333</v>
      </c>
      <c r="H1801" s="158">
        <v>1.2500000000000001E-2</v>
      </c>
      <c r="I1801" s="158">
        <v>1.6666666666666666E-2</v>
      </c>
      <c r="J1801" s="158">
        <v>1</v>
      </c>
      <c r="K1801" s="159">
        <v>240</v>
      </c>
      <c r="L1801" s="141"/>
      <c r="M1801" s="158" t="s">
        <v>294</v>
      </c>
      <c r="N1801" s="158" t="s">
        <v>294</v>
      </c>
      <c r="O1801" s="158">
        <v>8.8999999999999996E-2</v>
      </c>
      <c r="P1801" s="158">
        <v>0.17299999999999999</v>
      </c>
      <c r="Q1801" s="158">
        <v>0.17299999999999999</v>
      </c>
      <c r="R1801" s="158">
        <v>0.27700000000000002</v>
      </c>
      <c r="S1801" s="158">
        <v>0.14299999999999999</v>
      </c>
      <c r="T1801" s="158">
        <v>0.24199999999999999</v>
      </c>
      <c r="U1801" s="158">
        <v>1.4E-2</v>
      </c>
      <c r="V1801" s="158">
        <v>5.8999999999999997E-2</v>
      </c>
      <c r="W1801" s="158">
        <v>0.34799999999999998</v>
      </c>
      <c r="X1801" s="158">
        <v>0.47099999999999997</v>
      </c>
      <c r="Y1801" s="158">
        <v>4.0000000000000001E-3</v>
      </c>
      <c r="Z1801" s="158">
        <v>3.5999999999999997E-2</v>
      </c>
      <c r="AA1801" s="158">
        <v>6.0000000000000001E-3</v>
      </c>
      <c r="AB1801" s="158">
        <v>4.2000000000000003E-2</v>
      </c>
    </row>
    <row r="1802" spans="1:28" x14ac:dyDescent="0.25">
      <c r="A1802" s="159" t="s">
        <v>5711</v>
      </c>
      <c r="B1802" s="158" t="s">
        <v>294</v>
      </c>
      <c r="C1802" s="158">
        <v>0.33420026007802339</v>
      </c>
      <c r="D1802" s="158">
        <v>0.32813177286519291</v>
      </c>
      <c r="E1802" s="158">
        <v>0.11746857390550498</v>
      </c>
      <c r="F1802" s="158">
        <v>2.037277850021673E-2</v>
      </c>
      <c r="G1802" s="158">
        <v>0.14737754659731253</v>
      </c>
      <c r="H1802" s="158">
        <v>4.3346337234503684E-4</v>
      </c>
      <c r="I1802" s="158">
        <v>5.2015604681404419E-2</v>
      </c>
      <c r="J1802" s="158">
        <v>1</v>
      </c>
      <c r="K1802" s="159">
        <v>2307</v>
      </c>
      <c r="L1802" s="141"/>
      <c r="M1802" s="158" t="s">
        <v>294</v>
      </c>
      <c r="N1802" s="158" t="s">
        <v>294</v>
      </c>
      <c r="O1802" s="158">
        <v>0.315</v>
      </c>
      <c r="P1802" s="158">
        <v>0.35399999999999998</v>
      </c>
      <c r="Q1802" s="158">
        <v>0.309</v>
      </c>
      <c r="R1802" s="158">
        <v>0.34799999999999998</v>
      </c>
      <c r="S1802" s="158">
        <v>0.105</v>
      </c>
      <c r="T1802" s="158">
        <v>0.13100000000000001</v>
      </c>
      <c r="U1802" s="158">
        <v>1.4999999999999999E-2</v>
      </c>
      <c r="V1802" s="158">
        <v>2.7E-2</v>
      </c>
      <c r="W1802" s="158">
        <v>0.13300000000000001</v>
      </c>
      <c r="X1802" s="158">
        <v>0.16200000000000001</v>
      </c>
      <c r="Y1802" s="158">
        <v>0</v>
      </c>
      <c r="Z1802" s="158">
        <v>2E-3</v>
      </c>
      <c r="AA1802" s="158">
        <v>4.3999999999999997E-2</v>
      </c>
      <c r="AB1802" s="158">
        <v>6.2E-2</v>
      </c>
    </row>
    <row r="1803" spans="1:28" x14ac:dyDescent="0.25">
      <c r="A1803" s="159" t="s">
        <v>5712</v>
      </c>
      <c r="B1803" s="158" t="s">
        <v>294</v>
      </c>
      <c r="C1803" s="158">
        <v>1.5117157974300832E-3</v>
      </c>
      <c r="D1803" s="158">
        <v>0.40816326530612246</v>
      </c>
      <c r="E1803" s="158">
        <v>0.30914588057445203</v>
      </c>
      <c r="F1803" s="158">
        <v>3.1746031746031744E-2</v>
      </c>
      <c r="G1803" s="158">
        <v>0.22524565381708239</v>
      </c>
      <c r="H1803" s="158">
        <v>3.779289493575208E-3</v>
      </c>
      <c r="I1803" s="158">
        <v>2.0408163265306121E-2</v>
      </c>
      <c r="J1803" s="158">
        <v>1</v>
      </c>
      <c r="K1803" s="159">
        <v>1323</v>
      </c>
      <c r="L1803" s="141"/>
      <c r="M1803" s="158" t="s">
        <v>294</v>
      </c>
      <c r="N1803" s="158" t="s">
        <v>294</v>
      </c>
      <c r="O1803" s="158">
        <v>0</v>
      </c>
      <c r="P1803" s="158">
        <v>5.0000000000000001E-3</v>
      </c>
      <c r="Q1803" s="158">
        <v>0.38200000000000001</v>
      </c>
      <c r="R1803" s="158">
        <v>0.435</v>
      </c>
      <c r="S1803" s="158">
        <v>0.28499999999999998</v>
      </c>
      <c r="T1803" s="158">
        <v>0.33500000000000002</v>
      </c>
      <c r="U1803" s="158">
        <v>2.4E-2</v>
      </c>
      <c r="V1803" s="158">
        <v>4.2999999999999997E-2</v>
      </c>
      <c r="W1803" s="158">
        <v>0.20399999999999999</v>
      </c>
      <c r="X1803" s="158">
        <v>0.249</v>
      </c>
      <c r="Y1803" s="158">
        <v>2E-3</v>
      </c>
      <c r="Z1803" s="158">
        <v>8.9999999999999993E-3</v>
      </c>
      <c r="AA1803" s="158">
        <v>1.4E-2</v>
      </c>
      <c r="AB1803" s="158">
        <v>0.03</v>
      </c>
    </row>
    <row r="1804" spans="1:28" x14ac:dyDescent="0.25">
      <c r="A1804" s="159" t="s">
        <v>5713</v>
      </c>
      <c r="B1804" s="158" t="s">
        <v>294</v>
      </c>
      <c r="C1804" s="158">
        <v>0.22883508296647478</v>
      </c>
      <c r="D1804" s="158">
        <v>0.29918726718591265</v>
      </c>
      <c r="E1804" s="158">
        <v>0.17397561801557737</v>
      </c>
      <c r="F1804" s="158">
        <v>2.2180833051134441E-2</v>
      </c>
      <c r="G1804" s="158">
        <v>0.23442262106332543</v>
      </c>
      <c r="H1804" s="158">
        <v>4.9102607517778531E-3</v>
      </c>
      <c r="I1804" s="158">
        <v>3.6488316965797497E-2</v>
      </c>
      <c r="J1804" s="158">
        <v>1</v>
      </c>
      <c r="K1804" s="159">
        <v>11812</v>
      </c>
      <c r="L1804" s="141"/>
      <c r="M1804" s="158" t="s">
        <v>294</v>
      </c>
      <c r="N1804" s="158" t="s">
        <v>294</v>
      </c>
      <c r="O1804" s="158">
        <v>0.221</v>
      </c>
      <c r="P1804" s="158">
        <v>0.23599999999999999</v>
      </c>
      <c r="Q1804" s="158">
        <v>0.29099999999999998</v>
      </c>
      <c r="R1804" s="158">
        <v>0.308</v>
      </c>
      <c r="S1804" s="158">
        <v>0.16700000000000001</v>
      </c>
      <c r="T1804" s="158">
        <v>0.18099999999999999</v>
      </c>
      <c r="U1804" s="158">
        <v>0.02</v>
      </c>
      <c r="V1804" s="158">
        <v>2.5000000000000001E-2</v>
      </c>
      <c r="W1804" s="158">
        <v>0.22700000000000001</v>
      </c>
      <c r="X1804" s="158">
        <v>0.24199999999999999</v>
      </c>
      <c r="Y1804" s="158">
        <v>4.0000000000000001E-3</v>
      </c>
      <c r="Z1804" s="158">
        <v>6.0000000000000001E-3</v>
      </c>
      <c r="AA1804" s="158">
        <v>3.3000000000000002E-2</v>
      </c>
      <c r="AB1804" s="158">
        <v>0.04</v>
      </c>
    </row>
    <row r="1805" spans="1:28" x14ac:dyDescent="0.25">
      <c r="A1805" s="159" t="s">
        <v>5714</v>
      </c>
      <c r="B1805" s="158" t="s">
        <v>294</v>
      </c>
      <c r="C1805" s="158">
        <v>2.2292993630573247E-2</v>
      </c>
      <c r="D1805" s="158">
        <v>0.14543524416135881</v>
      </c>
      <c r="E1805" s="158">
        <v>0.10191082802547771</v>
      </c>
      <c r="F1805" s="158">
        <v>7.1125265392781314E-2</v>
      </c>
      <c r="G1805" s="158">
        <v>0.62208067940552014</v>
      </c>
      <c r="H1805" s="158">
        <v>3.1847133757961785E-3</v>
      </c>
      <c r="I1805" s="158">
        <v>3.3970276008492568E-2</v>
      </c>
      <c r="J1805" s="158">
        <v>0.99999999999999989</v>
      </c>
      <c r="K1805" s="159">
        <v>942</v>
      </c>
      <c r="L1805" s="141"/>
      <c r="M1805" s="158" t="s">
        <v>294</v>
      </c>
      <c r="N1805" s="158" t="s">
        <v>294</v>
      </c>
      <c r="O1805" s="158">
        <v>1.4999999999999999E-2</v>
      </c>
      <c r="P1805" s="158">
        <v>3.4000000000000002E-2</v>
      </c>
      <c r="Q1805" s="158">
        <v>0.124</v>
      </c>
      <c r="R1805" s="158">
        <v>0.16900000000000001</v>
      </c>
      <c r="S1805" s="158">
        <v>8.4000000000000005E-2</v>
      </c>
      <c r="T1805" s="158">
        <v>0.123</v>
      </c>
      <c r="U1805" s="158">
        <v>5.6000000000000001E-2</v>
      </c>
      <c r="V1805" s="158">
        <v>8.8999999999999996E-2</v>
      </c>
      <c r="W1805" s="158">
        <v>0.59099999999999997</v>
      </c>
      <c r="X1805" s="158">
        <v>0.65200000000000002</v>
      </c>
      <c r="Y1805" s="158">
        <v>1E-3</v>
      </c>
      <c r="Z1805" s="158">
        <v>8.9999999999999993E-3</v>
      </c>
      <c r="AA1805" s="158">
        <v>2.4E-2</v>
      </c>
      <c r="AB1805" s="158">
        <v>4.8000000000000001E-2</v>
      </c>
    </row>
    <row r="1806" spans="1:28" x14ac:dyDescent="0.25">
      <c r="A1806" s="159" t="s">
        <v>5715</v>
      </c>
      <c r="B1806" s="158" t="s">
        <v>294</v>
      </c>
      <c r="C1806" s="158">
        <v>3.4597947983774753E-2</v>
      </c>
      <c r="D1806" s="158">
        <v>0.25674063469339059</v>
      </c>
      <c r="E1806" s="158">
        <v>0.13075638272488666</v>
      </c>
      <c r="F1806" s="158">
        <v>3.9608685277976619E-2</v>
      </c>
      <c r="G1806" s="158">
        <v>0.50035790980672867</v>
      </c>
      <c r="H1806" s="158">
        <v>2.6246719160104987E-3</v>
      </c>
      <c r="I1806" s="158">
        <v>3.5313767597232162E-2</v>
      </c>
      <c r="J1806" s="158">
        <v>0.99999999999999989</v>
      </c>
      <c r="K1806" s="159">
        <v>4191</v>
      </c>
      <c r="L1806" s="141"/>
      <c r="M1806" s="158" t="s">
        <v>294</v>
      </c>
      <c r="N1806" s="158" t="s">
        <v>294</v>
      </c>
      <c r="O1806" s="158">
        <v>2.9000000000000001E-2</v>
      </c>
      <c r="P1806" s="158">
        <v>4.1000000000000002E-2</v>
      </c>
      <c r="Q1806" s="158">
        <v>0.24399999999999999</v>
      </c>
      <c r="R1806" s="158">
        <v>0.27</v>
      </c>
      <c r="S1806" s="158">
        <v>0.121</v>
      </c>
      <c r="T1806" s="158">
        <v>0.14099999999999999</v>
      </c>
      <c r="U1806" s="158">
        <v>3.4000000000000002E-2</v>
      </c>
      <c r="V1806" s="158">
        <v>4.5999999999999999E-2</v>
      </c>
      <c r="W1806" s="158">
        <v>0.48499999999999999</v>
      </c>
      <c r="X1806" s="158">
        <v>0.51500000000000001</v>
      </c>
      <c r="Y1806" s="158">
        <v>1E-3</v>
      </c>
      <c r="Z1806" s="158">
        <v>5.0000000000000001E-3</v>
      </c>
      <c r="AA1806" s="158">
        <v>0.03</v>
      </c>
      <c r="AB1806" s="158">
        <v>4.1000000000000002E-2</v>
      </c>
    </row>
    <row r="1807" spans="1:28" x14ac:dyDescent="0.25">
      <c r="A1807" s="159" t="s">
        <v>5716</v>
      </c>
      <c r="B1807" s="158" t="s">
        <v>294</v>
      </c>
      <c r="C1807" s="158">
        <v>0.13235294117647059</v>
      </c>
      <c r="D1807" s="158">
        <v>0.465890522875817</v>
      </c>
      <c r="E1807" s="158">
        <v>0.11499183006535947</v>
      </c>
      <c r="F1807" s="158">
        <v>1.1029411764705883E-2</v>
      </c>
      <c r="G1807" s="158">
        <v>0.20200163398692811</v>
      </c>
      <c r="H1807" s="158">
        <v>6.7401960784313729E-3</v>
      </c>
      <c r="I1807" s="158">
        <v>6.699346405228758E-2</v>
      </c>
      <c r="J1807" s="158">
        <v>0.99999999999999989</v>
      </c>
      <c r="K1807" s="159">
        <v>4896</v>
      </c>
      <c r="L1807" s="141"/>
      <c r="M1807" s="158" t="s">
        <v>294</v>
      </c>
      <c r="N1807" s="158" t="s">
        <v>294</v>
      </c>
      <c r="O1807" s="158">
        <v>0.123</v>
      </c>
      <c r="P1807" s="158">
        <v>0.14199999999999999</v>
      </c>
      <c r="Q1807" s="158">
        <v>0.45200000000000001</v>
      </c>
      <c r="R1807" s="158">
        <v>0.48</v>
      </c>
      <c r="S1807" s="158">
        <v>0.106</v>
      </c>
      <c r="T1807" s="158">
        <v>0.124</v>
      </c>
      <c r="U1807" s="158">
        <v>8.0000000000000002E-3</v>
      </c>
      <c r="V1807" s="158">
        <v>1.4E-2</v>
      </c>
      <c r="W1807" s="158">
        <v>0.191</v>
      </c>
      <c r="X1807" s="158">
        <v>0.21299999999999999</v>
      </c>
      <c r="Y1807" s="158">
        <v>5.0000000000000001E-3</v>
      </c>
      <c r="Z1807" s="158">
        <v>8.9999999999999993E-3</v>
      </c>
      <c r="AA1807" s="158">
        <v>0.06</v>
      </c>
      <c r="AB1807" s="158">
        <v>7.3999999999999996E-2</v>
      </c>
    </row>
    <row r="1808" spans="1:28" x14ac:dyDescent="0.25">
      <c r="A1808" s="159" t="s">
        <v>5717</v>
      </c>
      <c r="B1808" s="158" t="s">
        <v>294</v>
      </c>
      <c r="C1808" s="158">
        <v>0.10385756676557864</v>
      </c>
      <c r="D1808" s="158">
        <v>0.35806132542037589</v>
      </c>
      <c r="E1808" s="158">
        <v>0.11473788328387735</v>
      </c>
      <c r="F1808" s="158">
        <v>4.9455984174085067E-2</v>
      </c>
      <c r="G1808" s="158">
        <v>0.33135509396636992</v>
      </c>
      <c r="H1808" s="158">
        <v>2.967359050445104E-3</v>
      </c>
      <c r="I1808" s="158">
        <v>3.9564787339268048E-2</v>
      </c>
      <c r="J1808" s="158">
        <v>0.99999999999999989</v>
      </c>
      <c r="K1808" s="159">
        <v>1011</v>
      </c>
      <c r="L1808" s="141"/>
      <c r="M1808" s="158" t="s">
        <v>294</v>
      </c>
      <c r="N1808" s="158" t="s">
        <v>294</v>
      </c>
      <c r="O1808" s="158">
        <v>8.6999999999999994E-2</v>
      </c>
      <c r="P1808" s="158">
        <v>0.124</v>
      </c>
      <c r="Q1808" s="158">
        <v>0.32900000000000001</v>
      </c>
      <c r="R1808" s="158">
        <v>0.38800000000000001</v>
      </c>
      <c r="S1808" s="158">
        <v>9.7000000000000003E-2</v>
      </c>
      <c r="T1808" s="158">
        <v>0.13600000000000001</v>
      </c>
      <c r="U1808" s="158">
        <v>3.7999999999999999E-2</v>
      </c>
      <c r="V1808" s="158">
        <v>6.5000000000000002E-2</v>
      </c>
      <c r="W1808" s="158">
        <v>0.30299999999999999</v>
      </c>
      <c r="X1808" s="158">
        <v>0.36099999999999999</v>
      </c>
      <c r="Y1808" s="158">
        <v>1E-3</v>
      </c>
      <c r="Z1808" s="158">
        <v>8.9999999999999993E-3</v>
      </c>
      <c r="AA1808" s="158">
        <v>2.9000000000000001E-2</v>
      </c>
      <c r="AB1808" s="158">
        <v>5.2999999999999999E-2</v>
      </c>
    </row>
    <row r="1809" spans="1:28" x14ac:dyDescent="0.25">
      <c r="A1809" s="159" t="s">
        <v>5718</v>
      </c>
      <c r="B1809" s="158" t="s">
        <v>294</v>
      </c>
      <c r="C1809" s="158">
        <v>0.10231232182451695</v>
      </c>
      <c r="D1809" s="158">
        <v>0.28286347798542921</v>
      </c>
      <c r="E1809" s="158">
        <v>0.15806145074437758</v>
      </c>
      <c r="F1809" s="158">
        <v>1.8688628444726005E-2</v>
      </c>
      <c r="G1809" s="158">
        <v>0.39151092809629395</v>
      </c>
      <c r="H1809" s="158">
        <v>6.9686411149825784E-3</v>
      </c>
      <c r="I1809" s="158">
        <v>3.9594551789673742E-2</v>
      </c>
      <c r="J1809" s="158">
        <v>1</v>
      </c>
      <c r="K1809" s="159">
        <v>3157</v>
      </c>
      <c r="L1809" s="141"/>
      <c r="M1809" s="158" t="s">
        <v>294</v>
      </c>
      <c r="N1809" s="158" t="s">
        <v>294</v>
      </c>
      <c r="O1809" s="158">
        <v>9.1999999999999998E-2</v>
      </c>
      <c r="P1809" s="158">
        <v>0.113</v>
      </c>
      <c r="Q1809" s="158">
        <v>0.26700000000000002</v>
      </c>
      <c r="R1809" s="158">
        <v>0.29899999999999999</v>
      </c>
      <c r="S1809" s="158">
        <v>0.14599999999999999</v>
      </c>
      <c r="T1809" s="158">
        <v>0.17100000000000001</v>
      </c>
      <c r="U1809" s="158">
        <v>1.4999999999999999E-2</v>
      </c>
      <c r="V1809" s="158">
        <v>2.4E-2</v>
      </c>
      <c r="W1809" s="158">
        <v>0.375</v>
      </c>
      <c r="X1809" s="158">
        <v>0.40899999999999997</v>
      </c>
      <c r="Y1809" s="158">
        <v>5.0000000000000001E-3</v>
      </c>
      <c r="Z1809" s="158">
        <v>1.0999999999999999E-2</v>
      </c>
      <c r="AA1809" s="158">
        <v>3.3000000000000002E-2</v>
      </c>
      <c r="AB1809" s="158">
        <v>4.7E-2</v>
      </c>
    </row>
    <row r="1810" spans="1:28" x14ac:dyDescent="0.25">
      <c r="A1810" s="159" t="s">
        <v>5719</v>
      </c>
      <c r="B1810" s="158" t="s">
        <v>294</v>
      </c>
      <c r="C1810" s="158">
        <v>0.26841291120965249</v>
      </c>
      <c r="D1810" s="158">
        <v>0.21662369805094359</v>
      </c>
      <c r="E1810" s="158">
        <v>0.10817778694441579</v>
      </c>
      <c r="F1810" s="158">
        <v>1.96761885119109E-2</v>
      </c>
      <c r="G1810" s="158">
        <v>0.35439826750541403</v>
      </c>
      <c r="H1810" s="158">
        <v>5.1149840156749513E-3</v>
      </c>
      <c r="I1810" s="158">
        <v>2.7596163761988243E-2</v>
      </c>
      <c r="J1810" s="158">
        <v>1</v>
      </c>
      <c r="K1810" s="159">
        <v>48485</v>
      </c>
      <c r="L1810" s="141"/>
      <c r="M1810" s="158" t="s">
        <v>294</v>
      </c>
      <c r="N1810" s="158" t="s">
        <v>294</v>
      </c>
      <c r="O1810" s="158">
        <v>0.26400000000000001</v>
      </c>
      <c r="P1810" s="158">
        <v>0.27200000000000002</v>
      </c>
      <c r="Q1810" s="158">
        <v>0.21299999999999999</v>
      </c>
      <c r="R1810" s="158">
        <v>0.22</v>
      </c>
      <c r="S1810" s="158">
        <v>0.105</v>
      </c>
      <c r="T1810" s="158">
        <v>0.111</v>
      </c>
      <c r="U1810" s="158">
        <v>1.7999999999999999E-2</v>
      </c>
      <c r="V1810" s="158">
        <v>2.1000000000000001E-2</v>
      </c>
      <c r="W1810" s="158">
        <v>0.35</v>
      </c>
      <c r="X1810" s="158">
        <v>0.35899999999999999</v>
      </c>
      <c r="Y1810" s="158">
        <v>5.0000000000000001E-3</v>
      </c>
      <c r="Z1810" s="158">
        <v>6.0000000000000001E-3</v>
      </c>
      <c r="AA1810" s="158">
        <v>2.5999999999999999E-2</v>
      </c>
      <c r="AB1810" s="158">
        <v>2.9000000000000001E-2</v>
      </c>
    </row>
    <row r="1811" spans="1:28" x14ac:dyDescent="0.25">
      <c r="A1811" s="159" t="s">
        <v>5720</v>
      </c>
      <c r="B1811" s="158" t="s">
        <v>294</v>
      </c>
      <c r="C1811" s="158">
        <v>0.66382978723404251</v>
      </c>
      <c r="D1811" s="158">
        <v>0.19787234042553192</v>
      </c>
      <c r="E1811" s="158">
        <v>4.4680851063829789E-2</v>
      </c>
      <c r="F1811" s="158">
        <v>4.2553191489361703E-3</v>
      </c>
      <c r="G1811" s="158">
        <v>4.6808510638297871E-2</v>
      </c>
      <c r="H1811" s="158" t="s">
        <v>294</v>
      </c>
      <c r="I1811" s="158">
        <v>4.2553191489361701E-2</v>
      </c>
      <c r="J1811" s="158">
        <v>0.99999999999999989</v>
      </c>
      <c r="K1811" s="159">
        <v>470</v>
      </c>
      <c r="L1811" s="141"/>
      <c r="M1811" s="158" t="s">
        <v>294</v>
      </c>
      <c r="N1811" s="158" t="s">
        <v>294</v>
      </c>
      <c r="O1811" s="158">
        <v>0.62</v>
      </c>
      <c r="P1811" s="158">
        <v>0.70499999999999996</v>
      </c>
      <c r="Q1811" s="158">
        <v>0.16400000000000001</v>
      </c>
      <c r="R1811" s="158">
        <v>0.23599999999999999</v>
      </c>
      <c r="S1811" s="158">
        <v>2.9000000000000001E-2</v>
      </c>
      <c r="T1811" s="158">
        <v>6.7000000000000004E-2</v>
      </c>
      <c r="U1811" s="158">
        <v>1E-3</v>
      </c>
      <c r="V1811" s="158">
        <v>1.4999999999999999E-2</v>
      </c>
      <c r="W1811" s="158">
        <v>3.1E-2</v>
      </c>
      <c r="X1811" s="158">
        <v>7.0000000000000007E-2</v>
      </c>
      <c r="Y1811" s="158" t="s">
        <v>294</v>
      </c>
      <c r="Z1811" s="158" t="s">
        <v>294</v>
      </c>
      <c r="AA1811" s="158">
        <v>2.8000000000000001E-2</v>
      </c>
      <c r="AB1811" s="158">
        <v>6.5000000000000002E-2</v>
      </c>
    </row>
    <row r="1812" spans="1:28" x14ac:dyDescent="0.25">
      <c r="A1812" s="159" t="s">
        <v>5721</v>
      </c>
      <c r="B1812" s="158" t="s">
        <v>294</v>
      </c>
      <c r="C1812" s="158">
        <v>0.48392022139517127</v>
      </c>
      <c r="D1812" s="158">
        <v>0.32631930527722108</v>
      </c>
      <c r="E1812" s="158">
        <v>6.5798263193052778E-2</v>
      </c>
      <c r="F1812" s="158">
        <v>6.9663135795400323E-3</v>
      </c>
      <c r="G1812" s="158">
        <v>2.1662372363775169E-2</v>
      </c>
      <c r="H1812" s="158">
        <v>7.1571714858288009E-4</v>
      </c>
      <c r="I1812" s="158">
        <v>9.4617807042656737E-2</v>
      </c>
      <c r="J1812" s="158">
        <v>1</v>
      </c>
      <c r="K1812" s="159">
        <v>20958</v>
      </c>
      <c r="L1812" s="141"/>
      <c r="M1812" s="158" t="s">
        <v>294</v>
      </c>
      <c r="N1812" s="158" t="s">
        <v>294</v>
      </c>
      <c r="O1812" s="158">
        <v>0.47699999999999998</v>
      </c>
      <c r="P1812" s="158">
        <v>0.49099999999999999</v>
      </c>
      <c r="Q1812" s="158">
        <v>0.32</v>
      </c>
      <c r="R1812" s="158">
        <v>0.33300000000000002</v>
      </c>
      <c r="S1812" s="158">
        <v>6.3E-2</v>
      </c>
      <c r="T1812" s="158">
        <v>6.9000000000000006E-2</v>
      </c>
      <c r="U1812" s="158">
        <v>6.0000000000000001E-3</v>
      </c>
      <c r="V1812" s="158">
        <v>8.0000000000000002E-3</v>
      </c>
      <c r="W1812" s="158">
        <v>0.02</v>
      </c>
      <c r="X1812" s="158">
        <v>2.4E-2</v>
      </c>
      <c r="Y1812" s="158">
        <v>0</v>
      </c>
      <c r="Z1812" s="158">
        <v>1E-3</v>
      </c>
      <c r="AA1812" s="158">
        <v>9.0999999999999998E-2</v>
      </c>
      <c r="AB1812" s="158">
        <v>9.9000000000000005E-2</v>
      </c>
    </row>
    <row r="1813" spans="1:28" x14ac:dyDescent="0.25">
      <c r="A1813" s="159" t="s">
        <v>5722</v>
      </c>
      <c r="B1813" s="158" t="s">
        <v>294</v>
      </c>
      <c r="C1813" s="158">
        <v>5.1397365884998398E-3</v>
      </c>
      <c r="D1813" s="158">
        <v>0.31609380019274014</v>
      </c>
      <c r="E1813" s="158">
        <v>0.17475104400899455</v>
      </c>
      <c r="F1813" s="158">
        <v>4.1439126244779953E-2</v>
      </c>
      <c r="G1813" s="158">
        <v>0.42274333440411177</v>
      </c>
      <c r="H1813" s="158">
        <v>8.0308384195309987E-3</v>
      </c>
      <c r="I1813" s="158">
        <v>3.1802120141342753E-2</v>
      </c>
      <c r="J1813" s="158">
        <v>1</v>
      </c>
      <c r="K1813" s="159">
        <v>3113</v>
      </c>
      <c r="L1813" s="141"/>
      <c r="M1813" s="158" t="s">
        <v>294</v>
      </c>
      <c r="N1813" s="158" t="s">
        <v>294</v>
      </c>
      <c r="O1813" s="158">
        <v>3.0000000000000001E-3</v>
      </c>
      <c r="P1813" s="158">
        <v>8.0000000000000002E-3</v>
      </c>
      <c r="Q1813" s="158">
        <v>0.3</v>
      </c>
      <c r="R1813" s="158">
        <v>0.33300000000000002</v>
      </c>
      <c r="S1813" s="158">
        <v>0.16200000000000001</v>
      </c>
      <c r="T1813" s="158">
        <v>0.188</v>
      </c>
      <c r="U1813" s="158">
        <v>3.5000000000000003E-2</v>
      </c>
      <c r="V1813" s="158">
        <v>4.9000000000000002E-2</v>
      </c>
      <c r="W1813" s="158">
        <v>0.40500000000000003</v>
      </c>
      <c r="X1813" s="158">
        <v>0.44</v>
      </c>
      <c r="Y1813" s="158">
        <v>5.0000000000000001E-3</v>
      </c>
      <c r="Z1813" s="158">
        <v>1.2E-2</v>
      </c>
      <c r="AA1813" s="158">
        <v>2.5999999999999999E-2</v>
      </c>
      <c r="AB1813" s="158">
        <v>3.9E-2</v>
      </c>
    </row>
    <row r="1814" spans="1:28" x14ac:dyDescent="0.25">
      <c r="A1814" s="159" t="s">
        <v>5723</v>
      </c>
      <c r="B1814" s="158" t="s">
        <v>294</v>
      </c>
      <c r="C1814" s="158">
        <v>0.2250690781210751</v>
      </c>
      <c r="D1814" s="158">
        <v>0.26475759859331827</v>
      </c>
      <c r="E1814" s="158">
        <v>0.15649334338106002</v>
      </c>
      <c r="F1814" s="158">
        <v>2.1853805576488319E-2</v>
      </c>
      <c r="G1814" s="158">
        <v>0.31097714142175331</v>
      </c>
      <c r="H1814" s="158">
        <v>1.2559658377292139E-3</v>
      </c>
      <c r="I1814" s="158">
        <v>1.9593067068575734E-2</v>
      </c>
      <c r="J1814" s="158">
        <v>1</v>
      </c>
      <c r="K1814" s="159">
        <v>3981</v>
      </c>
      <c r="L1814" s="141"/>
      <c r="M1814" s="158" t="s">
        <v>294</v>
      </c>
      <c r="N1814" s="158" t="s">
        <v>294</v>
      </c>
      <c r="O1814" s="158">
        <v>0.21199999999999999</v>
      </c>
      <c r="P1814" s="158">
        <v>0.23799999999999999</v>
      </c>
      <c r="Q1814" s="158">
        <v>0.251</v>
      </c>
      <c r="R1814" s="158">
        <v>0.27900000000000003</v>
      </c>
      <c r="S1814" s="158">
        <v>0.14599999999999999</v>
      </c>
      <c r="T1814" s="158">
        <v>0.16800000000000001</v>
      </c>
      <c r="U1814" s="158">
        <v>1.7999999999999999E-2</v>
      </c>
      <c r="V1814" s="158">
        <v>2.7E-2</v>
      </c>
      <c r="W1814" s="158">
        <v>0.29699999999999999</v>
      </c>
      <c r="X1814" s="158">
        <v>0.32600000000000001</v>
      </c>
      <c r="Y1814" s="158">
        <v>1E-3</v>
      </c>
      <c r="Z1814" s="158">
        <v>3.0000000000000001E-3</v>
      </c>
      <c r="AA1814" s="158">
        <v>1.6E-2</v>
      </c>
      <c r="AB1814" s="158">
        <v>2.4E-2</v>
      </c>
    </row>
    <row r="1815" spans="1:28" x14ac:dyDescent="0.25">
      <c r="A1815" s="159" t="s">
        <v>5724</v>
      </c>
      <c r="B1815" s="158" t="s">
        <v>294</v>
      </c>
      <c r="C1815" s="158">
        <v>0.14653383146533833</v>
      </c>
      <c r="D1815" s="158">
        <v>0.35201328352013284</v>
      </c>
      <c r="E1815" s="158">
        <v>0.12356441123564411</v>
      </c>
      <c r="F1815" s="158">
        <v>2.1862460218624601E-2</v>
      </c>
      <c r="G1815" s="158">
        <v>0.32184862321848623</v>
      </c>
      <c r="H1815" s="158">
        <v>4.4278400442784001E-3</v>
      </c>
      <c r="I1815" s="158">
        <v>2.9749550297495504E-2</v>
      </c>
      <c r="J1815" s="158">
        <v>1</v>
      </c>
      <c r="K1815" s="159">
        <v>7227</v>
      </c>
      <c r="L1815" s="141"/>
      <c r="M1815" s="158" t="s">
        <v>294</v>
      </c>
      <c r="N1815" s="158" t="s">
        <v>294</v>
      </c>
      <c r="O1815" s="158">
        <v>0.13900000000000001</v>
      </c>
      <c r="P1815" s="158">
        <v>0.155</v>
      </c>
      <c r="Q1815" s="158">
        <v>0.34100000000000003</v>
      </c>
      <c r="R1815" s="158">
        <v>0.36299999999999999</v>
      </c>
      <c r="S1815" s="158">
        <v>0.11600000000000001</v>
      </c>
      <c r="T1815" s="158">
        <v>0.13100000000000001</v>
      </c>
      <c r="U1815" s="158">
        <v>1.9E-2</v>
      </c>
      <c r="V1815" s="158">
        <v>2.5000000000000001E-2</v>
      </c>
      <c r="W1815" s="158">
        <v>0.311</v>
      </c>
      <c r="X1815" s="158">
        <v>0.33300000000000002</v>
      </c>
      <c r="Y1815" s="158">
        <v>3.0000000000000001E-3</v>
      </c>
      <c r="Z1815" s="158">
        <v>6.0000000000000001E-3</v>
      </c>
      <c r="AA1815" s="158">
        <v>2.5999999999999999E-2</v>
      </c>
      <c r="AB1815" s="158">
        <v>3.4000000000000002E-2</v>
      </c>
    </row>
    <row r="1816" spans="1:28" x14ac:dyDescent="0.25">
      <c r="A1816" s="159" t="s">
        <v>5725</v>
      </c>
      <c r="B1816" s="158" t="s">
        <v>294</v>
      </c>
      <c r="C1816" s="158">
        <v>0.11685393258426967</v>
      </c>
      <c r="D1816" s="158">
        <v>0.53707865168539326</v>
      </c>
      <c r="E1816" s="158">
        <v>0.14157303370786517</v>
      </c>
      <c r="F1816" s="158">
        <v>2.0224719101123594E-2</v>
      </c>
      <c r="G1816" s="158">
        <v>0.12134831460674157</v>
      </c>
      <c r="H1816" s="158" t="s">
        <v>294</v>
      </c>
      <c r="I1816" s="158">
        <v>6.2921348314606745E-2</v>
      </c>
      <c r="J1816" s="158">
        <v>1</v>
      </c>
      <c r="K1816" s="159">
        <v>445</v>
      </c>
      <c r="L1816" s="141"/>
      <c r="M1816" s="158" t="s">
        <v>294</v>
      </c>
      <c r="N1816" s="158" t="s">
        <v>294</v>
      </c>
      <c r="O1816" s="158">
        <v>0.09</v>
      </c>
      <c r="P1816" s="158">
        <v>0.15</v>
      </c>
      <c r="Q1816" s="158">
        <v>0.49099999999999999</v>
      </c>
      <c r="R1816" s="158">
        <v>0.58299999999999996</v>
      </c>
      <c r="S1816" s="158">
        <v>0.112</v>
      </c>
      <c r="T1816" s="158">
        <v>0.17699999999999999</v>
      </c>
      <c r="U1816" s="158">
        <v>1.0999999999999999E-2</v>
      </c>
      <c r="V1816" s="158">
        <v>3.7999999999999999E-2</v>
      </c>
      <c r="W1816" s="158">
        <v>9.4E-2</v>
      </c>
      <c r="X1816" s="158">
        <v>0.155</v>
      </c>
      <c r="Y1816" s="158" t="s">
        <v>294</v>
      </c>
      <c r="Z1816" s="158" t="s">
        <v>294</v>
      </c>
      <c r="AA1816" s="158">
        <v>4.3999999999999997E-2</v>
      </c>
      <c r="AB1816" s="158">
        <v>8.8999999999999996E-2</v>
      </c>
    </row>
    <row r="1817" spans="1:28" x14ac:dyDescent="0.25">
      <c r="A1817" s="159" t="s">
        <v>5726</v>
      </c>
      <c r="B1817" s="158" t="s">
        <v>294</v>
      </c>
      <c r="C1817" s="158">
        <v>0.21506986027944111</v>
      </c>
      <c r="D1817" s="158">
        <v>0.3427034819250388</v>
      </c>
      <c r="E1817" s="158">
        <v>0.12597028165890442</v>
      </c>
      <c r="F1817" s="158">
        <v>2.2954091816367265E-2</v>
      </c>
      <c r="G1817" s="158">
        <v>0.24717232202262143</v>
      </c>
      <c r="H1817" s="158">
        <v>1.6078953204701708E-3</v>
      </c>
      <c r="I1817" s="158">
        <v>4.4522066977156799E-2</v>
      </c>
      <c r="J1817" s="158">
        <v>1</v>
      </c>
      <c r="K1817" s="159">
        <v>18036</v>
      </c>
      <c r="L1817" s="141"/>
      <c r="M1817" s="158" t="s">
        <v>294</v>
      </c>
      <c r="N1817" s="158" t="s">
        <v>294</v>
      </c>
      <c r="O1817" s="158">
        <v>0.20899999999999999</v>
      </c>
      <c r="P1817" s="158">
        <v>0.221</v>
      </c>
      <c r="Q1817" s="158">
        <v>0.33600000000000002</v>
      </c>
      <c r="R1817" s="158">
        <v>0.35</v>
      </c>
      <c r="S1817" s="158">
        <v>0.121</v>
      </c>
      <c r="T1817" s="158">
        <v>0.13100000000000001</v>
      </c>
      <c r="U1817" s="158">
        <v>2.1000000000000001E-2</v>
      </c>
      <c r="V1817" s="158">
        <v>2.5000000000000001E-2</v>
      </c>
      <c r="W1817" s="158">
        <v>0.24099999999999999</v>
      </c>
      <c r="X1817" s="158">
        <v>0.254</v>
      </c>
      <c r="Y1817" s="158">
        <v>1E-3</v>
      </c>
      <c r="Z1817" s="158">
        <v>2E-3</v>
      </c>
      <c r="AA1817" s="158">
        <v>4.2000000000000003E-2</v>
      </c>
      <c r="AB1817" s="158">
        <v>4.8000000000000001E-2</v>
      </c>
    </row>
    <row r="1818" spans="1:28" x14ac:dyDescent="0.25">
      <c r="A1818" s="159" t="s">
        <v>5727</v>
      </c>
      <c r="B1818" s="158" t="s">
        <v>294</v>
      </c>
      <c r="C1818" s="158">
        <v>0.37894736842105264</v>
      </c>
      <c r="D1818" s="158">
        <v>0.19443731279418058</v>
      </c>
      <c r="E1818" s="158">
        <v>7.736414206247326E-2</v>
      </c>
      <c r="F1818" s="158">
        <v>0.1071459135643988</v>
      </c>
      <c r="G1818" s="158">
        <v>0.20111253744116389</v>
      </c>
      <c r="H1818" s="158">
        <v>3.5943517329910142E-3</v>
      </c>
      <c r="I1818" s="158">
        <v>3.7398373983739838E-2</v>
      </c>
      <c r="J1818" s="158">
        <v>1</v>
      </c>
      <c r="K1818" s="159">
        <v>11685</v>
      </c>
      <c r="L1818" s="141"/>
      <c r="M1818" s="158" t="s">
        <v>294</v>
      </c>
      <c r="N1818" s="158" t="s">
        <v>294</v>
      </c>
      <c r="O1818" s="158">
        <v>0.37</v>
      </c>
      <c r="P1818" s="158">
        <v>0.38800000000000001</v>
      </c>
      <c r="Q1818" s="158">
        <v>0.187</v>
      </c>
      <c r="R1818" s="158">
        <v>0.20200000000000001</v>
      </c>
      <c r="S1818" s="158">
        <v>7.2999999999999995E-2</v>
      </c>
      <c r="T1818" s="158">
        <v>8.2000000000000003E-2</v>
      </c>
      <c r="U1818" s="158">
        <v>0.10199999999999999</v>
      </c>
      <c r="V1818" s="158">
        <v>0.113</v>
      </c>
      <c r="W1818" s="158">
        <v>0.19400000000000001</v>
      </c>
      <c r="X1818" s="158">
        <v>0.20799999999999999</v>
      </c>
      <c r="Y1818" s="158">
        <v>3.0000000000000001E-3</v>
      </c>
      <c r="Z1818" s="158">
        <v>5.0000000000000001E-3</v>
      </c>
      <c r="AA1818" s="158">
        <v>3.4000000000000002E-2</v>
      </c>
      <c r="AB1818" s="158">
        <v>4.1000000000000002E-2</v>
      </c>
    </row>
    <row r="1819" spans="1:28" x14ac:dyDescent="0.25">
      <c r="A1819" s="159" t="s">
        <v>5728</v>
      </c>
      <c r="B1819" s="158" t="s">
        <v>294</v>
      </c>
      <c r="C1819" s="158">
        <v>0.17911877394636017</v>
      </c>
      <c r="D1819" s="158">
        <v>0.36015325670498083</v>
      </c>
      <c r="E1819" s="158">
        <v>0.22078544061302682</v>
      </c>
      <c r="F1819" s="158">
        <v>3.4003831417624523E-2</v>
      </c>
      <c r="G1819" s="158">
        <v>0.17193486590038315</v>
      </c>
      <c r="H1819" s="158">
        <v>3.8314176245210726E-3</v>
      </c>
      <c r="I1819" s="158">
        <v>3.017241379310345E-2</v>
      </c>
      <c r="J1819" s="158">
        <v>1</v>
      </c>
      <c r="K1819" s="159">
        <v>2088</v>
      </c>
      <c r="L1819" s="141"/>
      <c r="M1819" s="158" t="s">
        <v>294</v>
      </c>
      <c r="N1819" s="158" t="s">
        <v>294</v>
      </c>
      <c r="O1819" s="158">
        <v>0.16300000000000001</v>
      </c>
      <c r="P1819" s="158">
        <v>0.19600000000000001</v>
      </c>
      <c r="Q1819" s="158">
        <v>0.34</v>
      </c>
      <c r="R1819" s="158">
        <v>0.38100000000000001</v>
      </c>
      <c r="S1819" s="158">
        <v>0.20399999999999999</v>
      </c>
      <c r="T1819" s="158">
        <v>0.23899999999999999</v>
      </c>
      <c r="U1819" s="158">
        <v>2.7E-2</v>
      </c>
      <c r="V1819" s="158">
        <v>4.2999999999999997E-2</v>
      </c>
      <c r="W1819" s="158">
        <v>0.156</v>
      </c>
      <c r="X1819" s="158">
        <v>0.189</v>
      </c>
      <c r="Y1819" s="158">
        <v>2E-3</v>
      </c>
      <c r="Z1819" s="158">
        <v>8.0000000000000002E-3</v>
      </c>
      <c r="AA1819" s="158">
        <v>2.4E-2</v>
      </c>
      <c r="AB1819" s="158">
        <v>3.7999999999999999E-2</v>
      </c>
    </row>
    <row r="1820" spans="1:28" x14ac:dyDescent="0.25">
      <c r="A1820" s="159" t="s">
        <v>5729</v>
      </c>
      <c r="B1820" s="158" t="s">
        <v>294</v>
      </c>
      <c r="C1820" s="158">
        <v>8.2959641255605385E-2</v>
      </c>
      <c r="D1820" s="158">
        <v>0.43587443946188342</v>
      </c>
      <c r="E1820" s="158">
        <v>0.10762331838565023</v>
      </c>
      <c r="F1820" s="158">
        <v>2.5560538116591928E-2</v>
      </c>
      <c r="G1820" s="158">
        <v>0.30313901345291477</v>
      </c>
      <c r="H1820" s="158">
        <v>6.7264573991031393E-3</v>
      </c>
      <c r="I1820" s="158">
        <v>3.811659192825112E-2</v>
      </c>
      <c r="J1820" s="158">
        <v>1</v>
      </c>
      <c r="K1820" s="159">
        <v>2230</v>
      </c>
      <c r="L1820" s="141"/>
      <c r="M1820" s="158" t="s">
        <v>294</v>
      </c>
      <c r="N1820" s="158" t="s">
        <v>294</v>
      </c>
      <c r="O1820" s="158">
        <v>7.1999999999999995E-2</v>
      </c>
      <c r="P1820" s="158">
        <v>9.5000000000000001E-2</v>
      </c>
      <c r="Q1820" s="158">
        <v>0.41499999999999998</v>
      </c>
      <c r="R1820" s="158">
        <v>0.45700000000000002</v>
      </c>
      <c r="S1820" s="158">
        <v>9.5000000000000001E-2</v>
      </c>
      <c r="T1820" s="158">
        <v>0.121</v>
      </c>
      <c r="U1820" s="158">
        <v>0.02</v>
      </c>
      <c r="V1820" s="158">
        <v>3.3000000000000002E-2</v>
      </c>
      <c r="W1820" s="158">
        <v>0.28399999999999997</v>
      </c>
      <c r="X1820" s="158">
        <v>0.32300000000000001</v>
      </c>
      <c r="Y1820" s="158">
        <v>4.0000000000000001E-3</v>
      </c>
      <c r="Z1820" s="158">
        <v>1.0999999999999999E-2</v>
      </c>
      <c r="AA1820" s="158">
        <v>3.1E-2</v>
      </c>
      <c r="AB1820" s="158">
        <v>4.7E-2</v>
      </c>
    </row>
    <row r="1821" spans="1:28" x14ac:dyDescent="0.25">
      <c r="A1821" s="159" t="s">
        <v>5730</v>
      </c>
      <c r="B1821" s="158" t="s">
        <v>294</v>
      </c>
      <c r="C1821" s="158">
        <v>9.763681592039801E-2</v>
      </c>
      <c r="D1821" s="158">
        <v>0.28482587064676618</v>
      </c>
      <c r="E1821" s="158">
        <v>0.14303482587064675</v>
      </c>
      <c r="F1821" s="158">
        <v>3.0472636815920398E-2</v>
      </c>
      <c r="G1821" s="158">
        <v>0.37531094527363185</v>
      </c>
      <c r="H1821" s="158">
        <v>2.0522388059701493E-2</v>
      </c>
      <c r="I1821" s="158">
        <v>4.8196517412935326E-2</v>
      </c>
      <c r="J1821" s="158">
        <v>1</v>
      </c>
      <c r="K1821" s="159">
        <v>3216</v>
      </c>
      <c r="L1821" s="141"/>
      <c r="M1821" s="158" t="s">
        <v>294</v>
      </c>
      <c r="N1821" s="158" t="s">
        <v>294</v>
      </c>
      <c r="O1821" s="158">
        <v>8.7999999999999995E-2</v>
      </c>
      <c r="P1821" s="158">
        <v>0.108</v>
      </c>
      <c r="Q1821" s="158">
        <v>0.26900000000000002</v>
      </c>
      <c r="R1821" s="158">
        <v>0.30099999999999999</v>
      </c>
      <c r="S1821" s="158">
        <v>0.13100000000000001</v>
      </c>
      <c r="T1821" s="158">
        <v>0.156</v>
      </c>
      <c r="U1821" s="158">
        <v>2.5000000000000001E-2</v>
      </c>
      <c r="V1821" s="158">
        <v>3.6999999999999998E-2</v>
      </c>
      <c r="W1821" s="158">
        <v>0.35899999999999999</v>
      </c>
      <c r="X1821" s="158">
        <v>0.39200000000000002</v>
      </c>
      <c r="Y1821" s="158">
        <v>1.6E-2</v>
      </c>
      <c r="Z1821" s="158">
        <v>2.5999999999999999E-2</v>
      </c>
      <c r="AA1821" s="158">
        <v>4.1000000000000002E-2</v>
      </c>
      <c r="AB1821" s="158">
        <v>5.6000000000000001E-2</v>
      </c>
    </row>
    <row r="1822" spans="1:28" x14ac:dyDescent="0.25">
      <c r="A1822" s="159" t="s">
        <v>5731</v>
      </c>
      <c r="B1822" s="158" t="s">
        <v>294</v>
      </c>
      <c r="C1822" s="158">
        <v>0.28072678843226789</v>
      </c>
      <c r="D1822" s="158">
        <v>0.24657534246575341</v>
      </c>
      <c r="E1822" s="158">
        <v>0.1173896499238965</v>
      </c>
      <c r="F1822" s="158">
        <v>1.721841704718417E-2</v>
      </c>
      <c r="G1822" s="158">
        <v>0.28748097412480972</v>
      </c>
      <c r="H1822" s="158">
        <v>7.1347031963470316E-3</v>
      </c>
      <c r="I1822" s="158">
        <v>4.3474124809741249E-2</v>
      </c>
      <c r="J1822" s="158">
        <v>0.99999999999999989</v>
      </c>
      <c r="K1822" s="159">
        <v>10512</v>
      </c>
      <c r="L1822" s="141"/>
      <c r="M1822" s="158" t="s">
        <v>294</v>
      </c>
      <c r="N1822" s="158" t="s">
        <v>294</v>
      </c>
      <c r="O1822" s="158">
        <v>0.27200000000000002</v>
      </c>
      <c r="P1822" s="158">
        <v>0.28899999999999998</v>
      </c>
      <c r="Q1822" s="158">
        <v>0.23799999999999999</v>
      </c>
      <c r="R1822" s="158">
        <v>0.255</v>
      </c>
      <c r="S1822" s="158">
        <v>0.111</v>
      </c>
      <c r="T1822" s="158">
        <v>0.124</v>
      </c>
      <c r="U1822" s="158">
        <v>1.4999999999999999E-2</v>
      </c>
      <c r="V1822" s="158">
        <v>0.02</v>
      </c>
      <c r="W1822" s="158">
        <v>0.27900000000000003</v>
      </c>
      <c r="X1822" s="158">
        <v>0.29599999999999999</v>
      </c>
      <c r="Y1822" s="158">
        <v>6.0000000000000001E-3</v>
      </c>
      <c r="Z1822" s="158">
        <v>8.9999999999999993E-3</v>
      </c>
      <c r="AA1822" s="158">
        <v>0.04</v>
      </c>
      <c r="AB1822" s="158">
        <v>4.8000000000000001E-2</v>
      </c>
    </row>
    <row r="1823" spans="1:28" x14ac:dyDescent="0.25">
      <c r="A1823" s="159" t="s">
        <v>5732</v>
      </c>
      <c r="B1823" s="158" t="s">
        <v>294</v>
      </c>
      <c r="C1823" s="158">
        <v>0.1451805788088974</v>
      </c>
      <c r="D1823" s="158">
        <v>0.21246910627441601</v>
      </c>
      <c r="E1823" s="158">
        <v>0.10770947939089533</v>
      </c>
      <c r="F1823" s="158">
        <v>3.3723989476201865E-2</v>
      </c>
      <c r="G1823" s="158">
        <v>0.45212469106274417</v>
      </c>
      <c r="H1823" s="158">
        <v>8.7698317786813369E-3</v>
      </c>
      <c r="I1823" s="158">
        <v>4.0022323208163915E-2</v>
      </c>
      <c r="J1823" s="158">
        <v>0.99999999999999989</v>
      </c>
      <c r="K1823" s="159">
        <v>12543</v>
      </c>
      <c r="L1823" s="141"/>
      <c r="M1823" s="158" t="s">
        <v>294</v>
      </c>
      <c r="N1823" s="158" t="s">
        <v>294</v>
      </c>
      <c r="O1823" s="158">
        <v>0.13900000000000001</v>
      </c>
      <c r="P1823" s="158">
        <v>0.151</v>
      </c>
      <c r="Q1823" s="158">
        <v>0.20499999999999999</v>
      </c>
      <c r="R1823" s="158">
        <v>0.22</v>
      </c>
      <c r="S1823" s="158">
        <v>0.10199999999999999</v>
      </c>
      <c r="T1823" s="158">
        <v>0.113</v>
      </c>
      <c r="U1823" s="158">
        <v>3.1E-2</v>
      </c>
      <c r="V1823" s="158">
        <v>3.6999999999999998E-2</v>
      </c>
      <c r="W1823" s="158">
        <v>0.443</v>
      </c>
      <c r="X1823" s="158">
        <v>0.46100000000000002</v>
      </c>
      <c r="Y1823" s="158">
        <v>7.0000000000000001E-3</v>
      </c>
      <c r="Z1823" s="158">
        <v>1.0999999999999999E-2</v>
      </c>
      <c r="AA1823" s="158">
        <v>3.6999999999999998E-2</v>
      </c>
      <c r="AB1823" s="158">
        <v>4.3999999999999997E-2</v>
      </c>
    </row>
    <row r="1824" spans="1:28" x14ac:dyDescent="0.25">
      <c r="A1824" s="159" t="s">
        <v>5733</v>
      </c>
      <c r="B1824" s="158" t="s">
        <v>294</v>
      </c>
      <c r="C1824" s="158">
        <v>0.27705627705627706</v>
      </c>
      <c r="D1824" s="158">
        <v>0.38383838383838381</v>
      </c>
      <c r="E1824" s="158">
        <v>0.16161616161616163</v>
      </c>
      <c r="F1824" s="158">
        <v>2.3088023088023088E-2</v>
      </c>
      <c r="G1824" s="158">
        <v>0.10101010101010101</v>
      </c>
      <c r="H1824" s="158">
        <v>2.886002886002886E-3</v>
      </c>
      <c r="I1824" s="158">
        <v>5.0505050505050504E-2</v>
      </c>
      <c r="J1824" s="158">
        <v>1</v>
      </c>
      <c r="K1824" s="159">
        <v>693</v>
      </c>
      <c r="L1824" s="141"/>
      <c r="M1824" s="158" t="s">
        <v>294</v>
      </c>
      <c r="N1824" s="158" t="s">
        <v>294</v>
      </c>
      <c r="O1824" s="158">
        <v>0.245</v>
      </c>
      <c r="P1824" s="158">
        <v>0.312</v>
      </c>
      <c r="Q1824" s="158">
        <v>0.34799999999999998</v>
      </c>
      <c r="R1824" s="158">
        <v>0.42099999999999999</v>
      </c>
      <c r="S1824" s="158">
        <v>0.13600000000000001</v>
      </c>
      <c r="T1824" s="158">
        <v>0.191</v>
      </c>
      <c r="U1824" s="158">
        <v>1.4E-2</v>
      </c>
      <c r="V1824" s="158">
        <v>3.6999999999999998E-2</v>
      </c>
      <c r="W1824" s="158">
        <v>8.1000000000000003E-2</v>
      </c>
      <c r="X1824" s="158">
        <v>0.126</v>
      </c>
      <c r="Y1824" s="158">
        <v>1E-3</v>
      </c>
      <c r="Z1824" s="158">
        <v>0.01</v>
      </c>
      <c r="AA1824" s="158">
        <v>3.6999999999999998E-2</v>
      </c>
      <c r="AB1824" s="158">
        <v>6.9000000000000006E-2</v>
      </c>
    </row>
    <row r="1825" spans="1:28" x14ac:dyDescent="0.25">
      <c r="A1825" s="159" t="s">
        <v>5734</v>
      </c>
      <c r="B1825" s="158" t="s">
        <v>294</v>
      </c>
      <c r="C1825" s="158">
        <v>0.33720104191333178</v>
      </c>
      <c r="D1825" s="158">
        <v>0.40677539663746154</v>
      </c>
      <c r="E1825" s="158">
        <v>0.10314053990054464</v>
      </c>
      <c r="F1825" s="158">
        <v>2.2466256215960219E-2</v>
      </c>
      <c r="G1825" s="158">
        <v>7.8913094956192281E-2</v>
      </c>
      <c r="H1825" s="158">
        <v>2.3827847501775991E-3</v>
      </c>
      <c r="I1825" s="158">
        <v>4.9120885626331989E-2</v>
      </c>
      <c r="J1825" s="158">
        <v>1</v>
      </c>
      <c r="K1825" s="159">
        <v>67568</v>
      </c>
      <c r="L1825" s="141"/>
      <c r="M1825" s="158" t="s">
        <v>294</v>
      </c>
      <c r="N1825" s="158" t="s">
        <v>294</v>
      </c>
      <c r="O1825" s="158">
        <v>0.33400000000000002</v>
      </c>
      <c r="P1825" s="158">
        <v>0.34100000000000003</v>
      </c>
      <c r="Q1825" s="158">
        <v>0.40300000000000002</v>
      </c>
      <c r="R1825" s="158">
        <v>0.41</v>
      </c>
      <c r="S1825" s="158">
        <v>0.10100000000000001</v>
      </c>
      <c r="T1825" s="158">
        <v>0.105</v>
      </c>
      <c r="U1825" s="158">
        <v>2.1000000000000001E-2</v>
      </c>
      <c r="V1825" s="158">
        <v>2.4E-2</v>
      </c>
      <c r="W1825" s="158">
        <v>7.6999999999999999E-2</v>
      </c>
      <c r="X1825" s="158">
        <v>8.1000000000000003E-2</v>
      </c>
      <c r="Y1825" s="158">
        <v>2E-3</v>
      </c>
      <c r="Z1825" s="158">
        <v>3.0000000000000001E-3</v>
      </c>
      <c r="AA1825" s="158">
        <v>4.8000000000000001E-2</v>
      </c>
      <c r="AB1825" s="158">
        <v>5.0999999999999997E-2</v>
      </c>
    </row>
    <row r="1826" spans="1:28" x14ac:dyDescent="0.25">
      <c r="A1826" s="159" t="s">
        <v>5735</v>
      </c>
      <c r="B1826" s="158" t="s">
        <v>294</v>
      </c>
      <c r="C1826" s="158">
        <v>0.10970996216897856</v>
      </c>
      <c r="D1826" s="158">
        <v>0.31021437578814626</v>
      </c>
      <c r="E1826" s="158">
        <v>0.26607818411097101</v>
      </c>
      <c r="F1826" s="158">
        <v>5.5485498108448932E-2</v>
      </c>
      <c r="G1826" s="158">
        <v>0.19293820933165196</v>
      </c>
      <c r="H1826" s="158">
        <v>2.5220680958385876E-3</v>
      </c>
      <c r="I1826" s="158">
        <v>6.3051702395964693E-2</v>
      </c>
      <c r="J1826" s="158">
        <v>1</v>
      </c>
      <c r="K1826" s="159">
        <v>793</v>
      </c>
      <c r="L1826" s="141"/>
      <c r="M1826" s="158" t="s">
        <v>294</v>
      </c>
      <c r="N1826" s="158" t="s">
        <v>294</v>
      </c>
      <c r="O1826" s="158">
        <v>0.09</v>
      </c>
      <c r="P1826" s="158">
        <v>0.13300000000000001</v>
      </c>
      <c r="Q1826" s="158">
        <v>0.27900000000000003</v>
      </c>
      <c r="R1826" s="158">
        <v>0.34300000000000003</v>
      </c>
      <c r="S1826" s="158">
        <v>0.23699999999999999</v>
      </c>
      <c r="T1826" s="158">
        <v>0.29799999999999999</v>
      </c>
      <c r="U1826" s="158">
        <v>4.2000000000000003E-2</v>
      </c>
      <c r="V1826" s="158">
        <v>7.3999999999999996E-2</v>
      </c>
      <c r="W1826" s="158">
        <v>0.16700000000000001</v>
      </c>
      <c r="X1826" s="158">
        <v>0.222</v>
      </c>
      <c r="Y1826" s="158">
        <v>1E-3</v>
      </c>
      <c r="Z1826" s="158">
        <v>8.9999999999999993E-3</v>
      </c>
      <c r="AA1826" s="158">
        <v>4.8000000000000001E-2</v>
      </c>
      <c r="AB1826" s="158">
        <v>8.2000000000000003E-2</v>
      </c>
    </row>
    <row r="1827" spans="1:28" x14ac:dyDescent="0.25">
      <c r="A1827" s="159" t="s">
        <v>5736</v>
      </c>
      <c r="B1827" s="158" t="s">
        <v>294</v>
      </c>
      <c r="C1827" s="158">
        <v>0.18365527488855871</v>
      </c>
      <c r="D1827" s="158">
        <v>0.37682020802377414</v>
      </c>
      <c r="E1827" s="158">
        <v>0.1438335809806835</v>
      </c>
      <c r="F1827" s="158">
        <v>2.0208023774145618E-2</v>
      </c>
      <c r="G1827" s="158">
        <v>0.20267459138187222</v>
      </c>
      <c r="H1827" s="158">
        <v>3.2689450222882616E-3</v>
      </c>
      <c r="I1827" s="158">
        <v>6.9539375928677566E-2</v>
      </c>
      <c r="J1827" s="158">
        <v>1</v>
      </c>
      <c r="K1827" s="159">
        <v>3365</v>
      </c>
      <c r="L1827" s="141"/>
      <c r="M1827" s="158" t="s">
        <v>294</v>
      </c>
      <c r="N1827" s="158" t="s">
        <v>294</v>
      </c>
      <c r="O1827" s="158">
        <v>0.17100000000000001</v>
      </c>
      <c r="P1827" s="158">
        <v>0.19700000000000001</v>
      </c>
      <c r="Q1827" s="158">
        <v>0.36099999999999999</v>
      </c>
      <c r="R1827" s="158">
        <v>0.39300000000000002</v>
      </c>
      <c r="S1827" s="158">
        <v>0.13200000000000001</v>
      </c>
      <c r="T1827" s="158">
        <v>0.156</v>
      </c>
      <c r="U1827" s="158">
        <v>1.6E-2</v>
      </c>
      <c r="V1827" s="158">
        <v>2.5999999999999999E-2</v>
      </c>
      <c r="W1827" s="158">
        <v>0.189</v>
      </c>
      <c r="X1827" s="158">
        <v>0.217</v>
      </c>
      <c r="Y1827" s="158">
        <v>2E-3</v>
      </c>
      <c r="Z1827" s="158">
        <v>6.0000000000000001E-3</v>
      </c>
      <c r="AA1827" s="158">
        <v>6.0999999999999999E-2</v>
      </c>
      <c r="AB1827" s="158">
        <v>7.9000000000000001E-2</v>
      </c>
    </row>
    <row r="1828" spans="1:28" x14ac:dyDescent="0.25">
      <c r="A1828" s="159" t="s">
        <v>5737</v>
      </c>
      <c r="B1828" s="158" t="s">
        <v>294</v>
      </c>
      <c r="C1828" s="158">
        <v>9.7028502122498486E-2</v>
      </c>
      <c r="D1828" s="158">
        <v>0.23104912067919953</v>
      </c>
      <c r="E1828" s="158">
        <v>0.14190418435415403</v>
      </c>
      <c r="F1828" s="158">
        <v>4.4875682231655549E-2</v>
      </c>
      <c r="G1828" s="158">
        <v>0.45360824742268041</v>
      </c>
      <c r="H1828" s="158">
        <v>1.2128562765312311E-3</v>
      </c>
      <c r="I1828" s="158">
        <v>3.0321406913280776E-2</v>
      </c>
      <c r="J1828" s="158">
        <v>0.99999999999999989</v>
      </c>
      <c r="K1828" s="159">
        <v>1649</v>
      </c>
      <c r="L1828" s="141"/>
      <c r="M1828" s="158" t="s">
        <v>294</v>
      </c>
      <c r="N1828" s="158" t="s">
        <v>294</v>
      </c>
      <c r="O1828" s="158">
        <v>8.4000000000000005E-2</v>
      </c>
      <c r="P1828" s="158">
        <v>0.112</v>
      </c>
      <c r="Q1828" s="158">
        <v>0.21099999999999999</v>
      </c>
      <c r="R1828" s="158">
        <v>0.252</v>
      </c>
      <c r="S1828" s="158">
        <v>0.126</v>
      </c>
      <c r="T1828" s="158">
        <v>0.16</v>
      </c>
      <c r="U1828" s="158">
        <v>3.5999999999999997E-2</v>
      </c>
      <c r="V1828" s="158">
        <v>5.6000000000000001E-2</v>
      </c>
      <c r="W1828" s="158">
        <v>0.43</v>
      </c>
      <c r="X1828" s="158">
        <v>0.47799999999999998</v>
      </c>
      <c r="Y1828" s="158">
        <v>0</v>
      </c>
      <c r="Z1828" s="158">
        <v>4.0000000000000001E-3</v>
      </c>
      <c r="AA1828" s="158">
        <v>2.3E-2</v>
      </c>
      <c r="AB1828" s="158">
        <v>0.04</v>
      </c>
    </row>
    <row r="1829" spans="1:28" x14ac:dyDescent="0.25">
      <c r="A1829" s="159" t="s">
        <v>5738</v>
      </c>
      <c r="B1829" s="158" t="s">
        <v>294</v>
      </c>
      <c r="C1829" s="158">
        <v>3.6798528058877645E-3</v>
      </c>
      <c r="D1829" s="158">
        <v>0.49126034958601655</v>
      </c>
      <c r="E1829" s="158">
        <v>0.28150873965041401</v>
      </c>
      <c r="F1829" s="158">
        <v>4.4158233670653177E-2</v>
      </c>
      <c r="G1829" s="158">
        <v>0.12971481140754371</v>
      </c>
      <c r="H1829" s="158" t="s">
        <v>294</v>
      </c>
      <c r="I1829" s="158">
        <v>4.9678012879484819E-2</v>
      </c>
      <c r="J1829" s="158">
        <v>1.0000000000000002</v>
      </c>
      <c r="K1829" s="159">
        <v>1087</v>
      </c>
      <c r="L1829" s="141"/>
      <c r="M1829" s="158" t="s">
        <v>294</v>
      </c>
      <c r="N1829" s="158" t="s">
        <v>294</v>
      </c>
      <c r="O1829" s="158">
        <v>1E-3</v>
      </c>
      <c r="P1829" s="158">
        <v>8.9999999999999993E-3</v>
      </c>
      <c r="Q1829" s="158">
        <v>0.46200000000000002</v>
      </c>
      <c r="R1829" s="158">
        <v>0.52100000000000002</v>
      </c>
      <c r="S1829" s="158">
        <v>0.25600000000000001</v>
      </c>
      <c r="T1829" s="158">
        <v>0.309</v>
      </c>
      <c r="U1829" s="158">
        <v>3.3000000000000002E-2</v>
      </c>
      <c r="V1829" s="158">
        <v>5.8000000000000003E-2</v>
      </c>
      <c r="W1829" s="158">
        <v>0.111</v>
      </c>
      <c r="X1829" s="158">
        <v>0.151</v>
      </c>
      <c r="Y1829" s="158" t="s">
        <v>294</v>
      </c>
      <c r="Z1829" s="158" t="s">
        <v>294</v>
      </c>
      <c r="AA1829" s="158">
        <v>3.7999999999999999E-2</v>
      </c>
      <c r="AB1829" s="158">
        <v>6.4000000000000001E-2</v>
      </c>
    </row>
    <row r="1830" spans="1:28" x14ac:dyDescent="0.25">
      <c r="A1830" s="159" t="s">
        <v>5739</v>
      </c>
      <c r="B1830" s="158" t="s">
        <v>294</v>
      </c>
      <c r="C1830" s="158">
        <v>0.26307414872175666</v>
      </c>
      <c r="D1830" s="158">
        <v>0.22085499098334571</v>
      </c>
      <c r="E1830" s="158">
        <v>8.2634984618648558E-2</v>
      </c>
      <c r="F1830" s="158">
        <v>9.5364378911636793E-2</v>
      </c>
      <c r="G1830" s="158">
        <v>0.29723135674127504</v>
      </c>
      <c r="H1830" s="158">
        <v>5.1978360029701918E-3</v>
      </c>
      <c r="I1830" s="158">
        <v>3.5642304020367034E-2</v>
      </c>
      <c r="J1830" s="158">
        <v>0.99999999999999989</v>
      </c>
      <c r="K1830" s="159">
        <v>9427</v>
      </c>
      <c r="L1830" s="141"/>
      <c r="M1830" s="158" t="s">
        <v>294</v>
      </c>
      <c r="N1830" s="158" t="s">
        <v>294</v>
      </c>
      <c r="O1830" s="158">
        <v>0.254</v>
      </c>
      <c r="P1830" s="158">
        <v>0.27200000000000002</v>
      </c>
      <c r="Q1830" s="158">
        <v>0.21299999999999999</v>
      </c>
      <c r="R1830" s="158">
        <v>0.22900000000000001</v>
      </c>
      <c r="S1830" s="158">
        <v>7.6999999999999999E-2</v>
      </c>
      <c r="T1830" s="158">
        <v>8.7999999999999995E-2</v>
      </c>
      <c r="U1830" s="158">
        <v>0.09</v>
      </c>
      <c r="V1830" s="158">
        <v>0.10100000000000001</v>
      </c>
      <c r="W1830" s="158">
        <v>0.28799999999999998</v>
      </c>
      <c r="X1830" s="158">
        <v>0.307</v>
      </c>
      <c r="Y1830" s="158">
        <v>4.0000000000000001E-3</v>
      </c>
      <c r="Z1830" s="158">
        <v>7.0000000000000001E-3</v>
      </c>
      <c r="AA1830" s="158">
        <v>3.2000000000000001E-2</v>
      </c>
      <c r="AB1830" s="158">
        <v>0.04</v>
      </c>
    </row>
    <row r="1831" spans="1:28" x14ac:dyDescent="0.25">
      <c r="A1831" s="159" t="s">
        <v>5740</v>
      </c>
      <c r="B1831" s="158" t="s">
        <v>294</v>
      </c>
      <c r="C1831" s="158">
        <v>0.51798561151079137</v>
      </c>
      <c r="D1831" s="158">
        <v>0.1880313930673643</v>
      </c>
      <c r="E1831" s="158">
        <v>9.3852190974493127E-2</v>
      </c>
      <c r="F1831" s="158">
        <v>3.4990189666448658E-2</v>
      </c>
      <c r="G1831" s="158">
        <v>8.7638979725310664E-2</v>
      </c>
      <c r="H1831" s="158">
        <v>6.5402223675604975E-4</v>
      </c>
      <c r="I1831" s="158">
        <v>7.6847612818835842E-2</v>
      </c>
      <c r="J1831" s="158">
        <v>1</v>
      </c>
      <c r="K1831" s="159">
        <v>3058</v>
      </c>
      <c r="L1831" s="141"/>
      <c r="M1831" s="158" t="s">
        <v>294</v>
      </c>
      <c r="N1831" s="158" t="s">
        <v>294</v>
      </c>
      <c r="O1831" s="158">
        <v>0.5</v>
      </c>
      <c r="P1831" s="158">
        <v>0.53600000000000003</v>
      </c>
      <c r="Q1831" s="158">
        <v>0.17499999999999999</v>
      </c>
      <c r="R1831" s="158">
        <v>0.20200000000000001</v>
      </c>
      <c r="S1831" s="158">
        <v>8.4000000000000005E-2</v>
      </c>
      <c r="T1831" s="158">
        <v>0.105</v>
      </c>
      <c r="U1831" s="158">
        <v>2.9000000000000001E-2</v>
      </c>
      <c r="V1831" s="158">
        <v>4.2000000000000003E-2</v>
      </c>
      <c r="W1831" s="158">
        <v>7.8E-2</v>
      </c>
      <c r="X1831" s="158">
        <v>9.8000000000000004E-2</v>
      </c>
      <c r="Y1831" s="158">
        <v>0</v>
      </c>
      <c r="Z1831" s="158">
        <v>2E-3</v>
      </c>
      <c r="AA1831" s="158">
        <v>6.8000000000000005E-2</v>
      </c>
      <c r="AB1831" s="158">
        <v>8.6999999999999994E-2</v>
      </c>
    </row>
    <row r="1832" spans="1:28" x14ac:dyDescent="0.25">
      <c r="A1832" s="159" t="s">
        <v>5741</v>
      </c>
      <c r="B1832" s="158" t="s">
        <v>294</v>
      </c>
      <c r="C1832" s="158">
        <v>0.45438076416337286</v>
      </c>
      <c r="D1832" s="158">
        <v>0.33950922266139655</v>
      </c>
      <c r="E1832" s="158">
        <v>7.3122529644268769E-2</v>
      </c>
      <c r="F1832" s="158">
        <v>1.2516469038208168E-2</v>
      </c>
      <c r="G1832" s="158">
        <v>7.4028326745718048E-2</v>
      </c>
      <c r="H1832" s="158">
        <v>2.717391304347826E-3</v>
      </c>
      <c r="I1832" s="158">
        <v>4.3725296442687744E-2</v>
      </c>
      <c r="J1832" s="158">
        <v>0.99999999999999989</v>
      </c>
      <c r="K1832" s="159">
        <v>12144</v>
      </c>
      <c r="L1832" s="141"/>
      <c r="M1832" s="158" t="s">
        <v>294</v>
      </c>
      <c r="N1832" s="158" t="s">
        <v>294</v>
      </c>
      <c r="O1832" s="158">
        <v>0.44600000000000001</v>
      </c>
      <c r="P1832" s="158">
        <v>0.46300000000000002</v>
      </c>
      <c r="Q1832" s="158">
        <v>0.33100000000000002</v>
      </c>
      <c r="R1832" s="158">
        <v>0.34799999999999998</v>
      </c>
      <c r="S1832" s="158">
        <v>6.9000000000000006E-2</v>
      </c>
      <c r="T1832" s="158">
        <v>7.8E-2</v>
      </c>
      <c r="U1832" s="158">
        <v>1.0999999999999999E-2</v>
      </c>
      <c r="V1832" s="158">
        <v>1.4999999999999999E-2</v>
      </c>
      <c r="W1832" s="158">
        <v>7.0000000000000007E-2</v>
      </c>
      <c r="X1832" s="158">
        <v>7.9000000000000001E-2</v>
      </c>
      <c r="Y1832" s="158">
        <v>2E-3</v>
      </c>
      <c r="Z1832" s="158">
        <v>4.0000000000000001E-3</v>
      </c>
      <c r="AA1832" s="158">
        <v>0.04</v>
      </c>
      <c r="AB1832" s="158">
        <v>4.8000000000000001E-2</v>
      </c>
    </row>
    <row r="1833" spans="1:28" x14ac:dyDescent="0.25">
      <c r="A1833" s="159" t="s">
        <v>5742</v>
      </c>
      <c r="B1833" s="158" t="s">
        <v>294</v>
      </c>
      <c r="C1833" s="158">
        <v>0.33762057877813506</v>
      </c>
      <c r="D1833" s="158">
        <v>0.32154340836012862</v>
      </c>
      <c r="E1833" s="158">
        <v>0.14147909967845659</v>
      </c>
      <c r="F1833" s="158">
        <v>3.2154340836012861E-3</v>
      </c>
      <c r="G1833" s="158">
        <v>0.16398713826366559</v>
      </c>
      <c r="H1833" s="158">
        <v>9.6463022508038593E-3</v>
      </c>
      <c r="I1833" s="158">
        <v>2.2508038585209004E-2</v>
      </c>
      <c r="J1833" s="158">
        <v>1.0000000000000002</v>
      </c>
      <c r="K1833" s="159">
        <v>311</v>
      </c>
      <c r="L1833" s="141"/>
      <c r="M1833" s="158" t="s">
        <v>294</v>
      </c>
      <c r="N1833" s="158" t="s">
        <v>294</v>
      </c>
      <c r="O1833" s="158">
        <v>0.28699999999999998</v>
      </c>
      <c r="P1833" s="158">
        <v>0.39200000000000002</v>
      </c>
      <c r="Q1833" s="158">
        <v>0.27200000000000002</v>
      </c>
      <c r="R1833" s="158">
        <v>0.375</v>
      </c>
      <c r="S1833" s="158">
        <v>0.107</v>
      </c>
      <c r="T1833" s="158">
        <v>0.185</v>
      </c>
      <c r="U1833" s="158">
        <v>1E-3</v>
      </c>
      <c r="V1833" s="158">
        <v>1.7999999999999999E-2</v>
      </c>
      <c r="W1833" s="158">
        <v>0.127</v>
      </c>
      <c r="X1833" s="158">
        <v>0.20899999999999999</v>
      </c>
      <c r="Y1833" s="158">
        <v>3.0000000000000001E-3</v>
      </c>
      <c r="Z1833" s="158">
        <v>2.8000000000000001E-2</v>
      </c>
      <c r="AA1833" s="158">
        <v>1.0999999999999999E-2</v>
      </c>
      <c r="AB1833" s="158">
        <v>4.5999999999999999E-2</v>
      </c>
    </row>
    <row r="1834" spans="1:28" x14ac:dyDescent="0.25">
      <c r="A1834" s="159" t="s">
        <v>5743</v>
      </c>
      <c r="B1834" s="158" t="s">
        <v>294</v>
      </c>
      <c r="C1834" s="158">
        <v>0.34934497816593885</v>
      </c>
      <c r="D1834" s="158">
        <v>0.41859014348097318</v>
      </c>
      <c r="E1834" s="158">
        <v>0.11291328758577666</v>
      </c>
      <c r="F1834" s="158">
        <v>1.3100436681222707E-2</v>
      </c>
      <c r="G1834" s="158">
        <v>5.8640049906425455E-2</v>
      </c>
      <c r="H1834" s="158">
        <v>2.495321272613849E-3</v>
      </c>
      <c r="I1834" s="158">
        <v>4.4915782907049284E-2</v>
      </c>
      <c r="J1834" s="158">
        <v>1</v>
      </c>
      <c r="K1834" s="159">
        <v>1603</v>
      </c>
      <c r="L1834" s="141"/>
      <c r="M1834" s="158" t="s">
        <v>294</v>
      </c>
      <c r="N1834" s="158" t="s">
        <v>294</v>
      </c>
      <c r="O1834" s="158">
        <v>0.32600000000000001</v>
      </c>
      <c r="P1834" s="158">
        <v>0.373</v>
      </c>
      <c r="Q1834" s="158">
        <v>0.39500000000000002</v>
      </c>
      <c r="R1834" s="158">
        <v>0.443</v>
      </c>
      <c r="S1834" s="158">
        <v>9.8000000000000004E-2</v>
      </c>
      <c r="T1834" s="158">
        <v>0.129</v>
      </c>
      <c r="U1834" s="158">
        <v>8.9999999999999993E-3</v>
      </c>
      <c r="V1834" s="158">
        <v>0.02</v>
      </c>
      <c r="W1834" s="158">
        <v>4.8000000000000001E-2</v>
      </c>
      <c r="X1834" s="158">
        <v>7.0999999999999994E-2</v>
      </c>
      <c r="Y1834" s="158">
        <v>1E-3</v>
      </c>
      <c r="Z1834" s="158">
        <v>6.0000000000000001E-3</v>
      </c>
      <c r="AA1834" s="158">
        <v>3.5999999999999997E-2</v>
      </c>
      <c r="AB1834" s="158">
        <v>5.6000000000000001E-2</v>
      </c>
    </row>
    <row r="1835" spans="1:28" x14ac:dyDescent="0.25">
      <c r="A1835" s="159" t="s">
        <v>5744</v>
      </c>
      <c r="B1835" s="158" t="s">
        <v>294</v>
      </c>
      <c r="C1835" s="158">
        <v>0.23120886733633531</v>
      </c>
      <c r="D1835" s="158">
        <v>0.46969172151021821</v>
      </c>
      <c r="E1835" s="158">
        <v>0.16401108417041912</v>
      </c>
      <c r="F1835" s="158">
        <v>4.0353307932109457E-2</v>
      </c>
      <c r="G1835" s="158">
        <v>5.6113612746795979E-2</v>
      </c>
      <c r="H1835" s="158" t="s">
        <v>294</v>
      </c>
      <c r="I1835" s="158">
        <v>3.8621406304121926E-2</v>
      </c>
      <c r="J1835" s="158">
        <v>0.99999999999999989</v>
      </c>
      <c r="K1835" s="159">
        <v>5774</v>
      </c>
      <c r="L1835" s="141"/>
      <c r="M1835" s="158" t="s">
        <v>294</v>
      </c>
      <c r="N1835" s="158" t="s">
        <v>294</v>
      </c>
      <c r="O1835" s="158">
        <v>0.221</v>
      </c>
      <c r="P1835" s="158">
        <v>0.24199999999999999</v>
      </c>
      <c r="Q1835" s="158">
        <v>0.45700000000000002</v>
      </c>
      <c r="R1835" s="158">
        <v>0.48299999999999998</v>
      </c>
      <c r="S1835" s="158">
        <v>0.155</v>
      </c>
      <c r="T1835" s="158">
        <v>0.17399999999999999</v>
      </c>
      <c r="U1835" s="158">
        <v>3.5999999999999997E-2</v>
      </c>
      <c r="V1835" s="158">
        <v>4.5999999999999999E-2</v>
      </c>
      <c r="W1835" s="158">
        <v>0.05</v>
      </c>
      <c r="X1835" s="158">
        <v>6.2E-2</v>
      </c>
      <c r="Y1835" s="158" t="s">
        <v>294</v>
      </c>
      <c r="Z1835" s="158" t="s">
        <v>294</v>
      </c>
      <c r="AA1835" s="158">
        <v>3.4000000000000002E-2</v>
      </c>
      <c r="AB1835" s="158">
        <v>4.3999999999999997E-2</v>
      </c>
    </row>
    <row r="1836" spans="1:28" x14ac:dyDescent="0.25">
      <c r="A1836" s="159" t="s">
        <v>5745</v>
      </c>
      <c r="B1836" s="158">
        <v>5.5358111355589164E-2</v>
      </c>
      <c r="C1836" s="158">
        <v>0.30638881417365194</v>
      </c>
      <c r="D1836" s="158">
        <v>0.26375850467619394</v>
      </c>
      <c r="E1836" s="158">
        <v>9.6542129839893825E-2</v>
      </c>
      <c r="F1836" s="158">
        <v>2.3788841512079616E-2</v>
      </c>
      <c r="G1836" s="158">
        <v>0.21615877453293178</v>
      </c>
      <c r="H1836" s="158">
        <v>3.8516317072848092E-3</v>
      </c>
      <c r="I1836" s="158">
        <v>3.4153192202374914E-2</v>
      </c>
      <c r="J1836" s="158">
        <v>1</v>
      </c>
      <c r="K1836" s="159">
        <v>453574</v>
      </c>
      <c r="L1836" s="141"/>
      <c r="M1836" s="158">
        <v>5.5E-2</v>
      </c>
      <c r="N1836" s="158">
        <v>5.6000000000000001E-2</v>
      </c>
      <c r="O1836" s="158">
        <v>0.30499999999999999</v>
      </c>
      <c r="P1836" s="158">
        <v>0.308</v>
      </c>
      <c r="Q1836" s="158">
        <v>0.26200000000000001</v>
      </c>
      <c r="R1836" s="158">
        <v>0.26500000000000001</v>
      </c>
      <c r="S1836" s="158">
        <v>9.6000000000000002E-2</v>
      </c>
      <c r="T1836" s="158">
        <v>9.7000000000000003E-2</v>
      </c>
      <c r="U1836" s="158">
        <v>2.3E-2</v>
      </c>
      <c r="V1836" s="158">
        <v>2.4E-2</v>
      </c>
      <c r="W1836" s="158">
        <v>0.215</v>
      </c>
      <c r="X1836" s="158">
        <v>0.217</v>
      </c>
      <c r="Y1836" s="158">
        <v>4.0000000000000001E-3</v>
      </c>
      <c r="Z1836" s="158">
        <v>4.0000000000000001E-3</v>
      </c>
      <c r="AA1836" s="158">
        <v>3.4000000000000002E-2</v>
      </c>
      <c r="AB1836" s="158">
        <v>3.5000000000000003E-2</v>
      </c>
    </row>
    <row r="1837" spans="1:28" x14ac:dyDescent="0.25">
      <c r="A1837" s="159" t="s">
        <v>5746</v>
      </c>
      <c r="B1837" s="158">
        <v>7.6972418216805644E-3</v>
      </c>
      <c r="C1837" s="158">
        <v>0.32071840923669021</v>
      </c>
      <c r="D1837" s="158">
        <v>0.41180243745991019</v>
      </c>
      <c r="E1837" s="158">
        <v>9.8781270044900574E-2</v>
      </c>
      <c r="F1837" s="158">
        <v>1.8601667735728029E-2</v>
      </c>
      <c r="G1837" s="158">
        <v>0.1077613855035279</v>
      </c>
      <c r="H1837" s="158">
        <v>6.4143681847338033E-4</v>
      </c>
      <c r="I1837" s="158">
        <v>3.3996151379089158E-2</v>
      </c>
      <c r="J1837" s="158">
        <v>1</v>
      </c>
      <c r="K1837" s="159">
        <v>1559</v>
      </c>
      <c r="L1837" s="141"/>
      <c r="M1837" s="158">
        <v>4.0000000000000001E-3</v>
      </c>
      <c r="N1837" s="158">
        <v>1.2999999999999999E-2</v>
      </c>
      <c r="O1837" s="158">
        <v>0.29799999999999999</v>
      </c>
      <c r="P1837" s="158">
        <v>0.34399999999999997</v>
      </c>
      <c r="Q1837" s="158">
        <v>0.38800000000000001</v>
      </c>
      <c r="R1837" s="158">
        <v>0.436</v>
      </c>
      <c r="S1837" s="158">
        <v>8.5000000000000006E-2</v>
      </c>
      <c r="T1837" s="158">
        <v>0.115</v>
      </c>
      <c r="U1837" s="158">
        <v>1.2999999999999999E-2</v>
      </c>
      <c r="V1837" s="158">
        <v>2.7E-2</v>
      </c>
      <c r="W1837" s="158">
        <v>9.2999999999999999E-2</v>
      </c>
      <c r="X1837" s="158">
        <v>0.124</v>
      </c>
      <c r="Y1837" s="158">
        <v>0</v>
      </c>
      <c r="Z1837" s="158">
        <v>4.0000000000000001E-3</v>
      </c>
      <c r="AA1837" s="158">
        <v>2.5999999999999999E-2</v>
      </c>
      <c r="AB1837" s="158">
        <v>4.3999999999999997E-2</v>
      </c>
    </row>
    <row r="1838" spans="1:28" x14ac:dyDescent="0.25">
      <c r="A1838" s="159" t="s">
        <v>5747</v>
      </c>
      <c r="B1838" s="158" t="s">
        <v>294</v>
      </c>
      <c r="C1838" s="158">
        <v>0.12318596017549781</v>
      </c>
      <c r="D1838" s="158">
        <v>0.20587242659466756</v>
      </c>
      <c r="E1838" s="158">
        <v>0.11542355720553493</v>
      </c>
      <c r="F1838" s="158">
        <v>3.3749578130273371E-2</v>
      </c>
      <c r="G1838" s="158">
        <v>0.49780627742153222</v>
      </c>
      <c r="H1838" s="158">
        <v>3.0374620317246033E-3</v>
      </c>
      <c r="I1838" s="158">
        <v>2.0924738440769492E-2</v>
      </c>
      <c r="J1838" s="158">
        <v>0.99999999999999989</v>
      </c>
      <c r="K1838" s="159">
        <v>2963</v>
      </c>
      <c r="L1838" s="141"/>
      <c r="M1838" s="158" t="s">
        <v>294</v>
      </c>
      <c r="N1838" s="158" t="s">
        <v>294</v>
      </c>
      <c r="O1838" s="158">
        <v>0.112</v>
      </c>
      <c r="P1838" s="158">
        <v>0.13600000000000001</v>
      </c>
      <c r="Q1838" s="158">
        <v>0.192</v>
      </c>
      <c r="R1838" s="158">
        <v>0.221</v>
      </c>
      <c r="S1838" s="158">
        <v>0.104</v>
      </c>
      <c r="T1838" s="158">
        <v>0.127</v>
      </c>
      <c r="U1838" s="158">
        <v>2.8000000000000001E-2</v>
      </c>
      <c r="V1838" s="158">
        <v>4.1000000000000002E-2</v>
      </c>
      <c r="W1838" s="158">
        <v>0.48</v>
      </c>
      <c r="X1838" s="158">
        <v>0.51600000000000001</v>
      </c>
      <c r="Y1838" s="158">
        <v>2E-3</v>
      </c>
      <c r="Z1838" s="158">
        <v>6.0000000000000001E-3</v>
      </c>
      <c r="AA1838" s="158">
        <v>1.6E-2</v>
      </c>
      <c r="AB1838" s="158">
        <v>2.7E-2</v>
      </c>
    </row>
    <row r="1839" spans="1:28" x14ac:dyDescent="0.25">
      <c r="A1839" s="159" t="s">
        <v>5748</v>
      </c>
      <c r="B1839" s="158" t="s">
        <v>294</v>
      </c>
      <c r="C1839" s="158">
        <v>0.36028084252758275</v>
      </c>
      <c r="D1839" s="158">
        <v>0.27402206619859582</v>
      </c>
      <c r="E1839" s="158">
        <v>0.1225008358408559</v>
      </c>
      <c r="F1839" s="158">
        <v>3.4503510531594783E-2</v>
      </c>
      <c r="G1839" s="158">
        <v>0.18248077566031429</v>
      </c>
      <c r="H1839" s="158">
        <v>2.6746907388833165E-3</v>
      </c>
      <c r="I1839" s="158">
        <v>2.3537278502173187E-2</v>
      </c>
      <c r="J1839" s="158">
        <v>1</v>
      </c>
      <c r="K1839" s="159">
        <v>14955</v>
      </c>
      <c r="L1839" s="141"/>
      <c r="M1839" s="158" t="s">
        <v>294</v>
      </c>
      <c r="N1839" s="158" t="s">
        <v>294</v>
      </c>
      <c r="O1839" s="158">
        <v>0.35299999999999998</v>
      </c>
      <c r="P1839" s="158">
        <v>0.36799999999999999</v>
      </c>
      <c r="Q1839" s="158">
        <v>0.26700000000000002</v>
      </c>
      <c r="R1839" s="158">
        <v>0.28100000000000003</v>
      </c>
      <c r="S1839" s="158">
        <v>0.11700000000000001</v>
      </c>
      <c r="T1839" s="158">
        <v>0.128</v>
      </c>
      <c r="U1839" s="158">
        <v>3.2000000000000001E-2</v>
      </c>
      <c r="V1839" s="158">
        <v>3.7999999999999999E-2</v>
      </c>
      <c r="W1839" s="158">
        <v>0.17599999999999999</v>
      </c>
      <c r="X1839" s="158">
        <v>0.189</v>
      </c>
      <c r="Y1839" s="158">
        <v>2E-3</v>
      </c>
      <c r="Z1839" s="158">
        <v>4.0000000000000001E-3</v>
      </c>
      <c r="AA1839" s="158">
        <v>2.1000000000000001E-2</v>
      </c>
      <c r="AB1839" s="158">
        <v>2.5999999999999999E-2</v>
      </c>
    </row>
    <row r="1840" spans="1:28" x14ac:dyDescent="0.25">
      <c r="A1840" s="159" t="s">
        <v>5749</v>
      </c>
      <c r="B1840" s="158" t="s">
        <v>294</v>
      </c>
      <c r="C1840" s="158">
        <v>9.3762208620914184E-3</v>
      </c>
      <c r="D1840" s="158">
        <v>0.1761948170334679</v>
      </c>
      <c r="E1840" s="158">
        <v>0.14520119807266571</v>
      </c>
      <c r="F1840" s="158">
        <v>3.4900377653340281E-2</v>
      </c>
      <c r="G1840" s="158">
        <v>0.60372444328688635</v>
      </c>
      <c r="H1840" s="158">
        <v>4.4276598515431698E-3</v>
      </c>
      <c r="I1840" s="158">
        <v>2.6175283240005211E-2</v>
      </c>
      <c r="J1840" s="158">
        <v>1</v>
      </c>
      <c r="K1840" s="159">
        <v>7679</v>
      </c>
      <c r="L1840" s="141"/>
      <c r="M1840" s="158" t="s">
        <v>294</v>
      </c>
      <c r="N1840" s="158" t="s">
        <v>294</v>
      </c>
      <c r="O1840" s="158">
        <v>7.0000000000000001E-3</v>
      </c>
      <c r="P1840" s="158">
        <v>1.2E-2</v>
      </c>
      <c r="Q1840" s="158">
        <v>0.16800000000000001</v>
      </c>
      <c r="R1840" s="158">
        <v>0.185</v>
      </c>
      <c r="S1840" s="158">
        <v>0.13700000000000001</v>
      </c>
      <c r="T1840" s="158">
        <v>0.153</v>
      </c>
      <c r="U1840" s="158">
        <v>3.1E-2</v>
      </c>
      <c r="V1840" s="158">
        <v>3.9E-2</v>
      </c>
      <c r="W1840" s="158">
        <v>0.59299999999999997</v>
      </c>
      <c r="X1840" s="158">
        <v>0.61499999999999999</v>
      </c>
      <c r="Y1840" s="158">
        <v>3.0000000000000001E-3</v>
      </c>
      <c r="Z1840" s="158">
        <v>6.0000000000000001E-3</v>
      </c>
      <c r="AA1840" s="158">
        <v>2.3E-2</v>
      </c>
      <c r="AB1840" s="158">
        <v>0.03</v>
      </c>
    </row>
    <row r="1841" spans="1:28" x14ac:dyDescent="0.25">
      <c r="A1841" s="159" t="s">
        <v>5750</v>
      </c>
      <c r="B1841" s="158" t="s">
        <v>294</v>
      </c>
      <c r="C1841" s="158">
        <v>9.4173637150274006E-2</v>
      </c>
      <c r="D1841" s="158">
        <v>0.19209691375829246</v>
      </c>
      <c r="E1841" s="158">
        <v>7.5353331410441302E-2</v>
      </c>
      <c r="F1841" s="158">
        <v>1.442169022209403E-2</v>
      </c>
      <c r="G1841" s="158">
        <v>0.5645370637438708</v>
      </c>
      <c r="H1841" s="158">
        <v>1.8027112777617538E-2</v>
      </c>
      <c r="I1841" s="158">
        <v>4.1390250937409861E-2</v>
      </c>
      <c r="J1841" s="158">
        <v>1</v>
      </c>
      <c r="K1841" s="159">
        <v>13868</v>
      </c>
      <c r="L1841" s="141"/>
      <c r="M1841" s="158" t="s">
        <v>294</v>
      </c>
      <c r="N1841" s="158" t="s">
        <v>294</v>
      </c>
      <c r="O1841" s="158">
        <v>8.8999999999999996E-2</v>
      </c>
      <c r="P1841" s="158">
        <v>9.9000000000000005E-2</v>
      </c>
      <c r="Q1841" s="158">
        <v>0.186</v>
      </c>
      <c r="R1841" s="158">
        <v>0.19900000000000001</v>
      </c>
      <c r="S1841" s="158">
        <v>7.0999999999999994E-2</v>
      </c>
      <c r="T1841" s="158">
        <v>0.08</v>
      </c>
      <c r="U1841" s="158">
        <v>1.2999999999999999E-2</v>
      </c>
      <c r="V1841" s="158">
        <v>1.7000000000000001E-2</v>
      </c>
      <c r="W1841" s="158">
        <v>0.55600000000000005</v>
      </c>
      <c r="X1841" s="158">
        <v>0.57299999999999995</v>
      </c>
      <c r="Y1841" s="158">
        <v>1.6E-2</v>
      </c>
      <c r="Z1841" s="158">
        <v>0.02</v>
      </c>
      <c r="AA1841" s="158">
        <v>3.7999999999999999E-2</v>
      </c>
      <c r="AB1841" s="158">
        <v>4.4999999999999998E-2</v>
      </c>
    </row>
    <row r="1842" spans="1:28" x14ac:dyDescent="0.25">
      <c r="A1842" s="159" t="s">
        <v>5751</v>
      </c>
      <c r="B1842" s="158">
        <v>0.23233122362869199</v>
      </c>
      <c r="C1842" s="158">
        <v>0.17879746835443039</v>
      </c>
      <c r="D1842" s="158">
        <v>0.3256856540084388</v>
      </c>
      <c r="E1842" s="158">
        <v>9.9156118143459912E-2</v>
      </c>
      <c r="F1842" s="158">
        <v>1.740506329113924E-2</v>
      </c>
      <c r="G1842" s="158">
        <v>0.11102320675105486</v>
      </c>
      <c r="H1842" s="158">
        <v>1.5822784810126582E-3</v>
      </c>
      <c r="I1842" s="158">
        <v>3.4018987341772153E-2</v>
      </c>
      <c r="J1842" s="158">
        <v>1</v>
      </c>
      <c r="K1842" s="159">
        <v>3792</v>
      </c>
      <c r="L1842" s="141"/>
      <c r="M1842" s="158">
        <v>0.219</v>
      </c>
      <c r="N1842" s="158">
        <v>0.246</v>
      </c>
      <c r="O1842" s="158">
        <v>0.16700000000000001</v>
      </c>
      <c r="P1842" s="158">
        <v>0.191</v>
      </c>
      <c r="Q1842" s="158">
        <v>0.311</v>
      </c>
      <c r="R1842" s="158">
        <v>0.34100000000000003</v>
      </c>
      <c r="S1842" s="158">
        <v>0.09</v>
      </c>
      <c r="T1842" s="158">
        <v>0.109</v>
      </c>
      <c r="U1842" s="158">
        <v>1.4E-2</v>
      </c>
      <c r="V1842" s="158">
        <v>2.1999999999999999E-2</v>
      </c>
      <c r="W1842" s="158">
        <v>0.10100000000000001</v>
      </c>
      <c r="X1842" s="158">
        <v>0.121</v>
      </c>
      <c r="Y1842" s="158">
        <v>1E-3</v>
      </c>
      <c r="Z1842" s="158">
        <v>3.0000000000000001E-3</v>
      </c>
      <c r="AA1842" s="158">
        <v>2.9000000000000001E-2</v>
      </c>
      <c r="AB1842" s="158">
        <v>0.04</v>
      </c>
    </row>
    <row r="1843" spans="1:28" x14ac:dyDescent="0.25">
      <c r="A1843" s="159" t="s">
        <v>5752</v>
      </c>
      <c r="B1843" s="158">
        <v>0.15402904843128135</v>
      </c>
      <c r="C1843" s="158">
        <v>1.0337520028945056E-3</v>
      </c>
      <c r="D1843" s="158">
        <v>0.56233524577453864</v>
      </c>
      <c r="E1843" s="158">
        <v>0.19953998035871195</v>
      </c>
      <c r="F1843" s="158">
        <v>3.8610637308109784E-2</v>
      </c>
      <c r="G1843" s="158">
        <v>7.9340466222153298E-3</v>
      </c>
      <c r="H1843" s="158">
        <v>2.5843800072362639E-5</v>
      </c>
      <c r="I1843" s="158">
        <v>3.6491445702176051E-2</v>
      </c>
      <c r="J1843" s="158">
        <v>1</v>
      </c>
      <c r="K1843" s="159">
        <v>38694</v>
      </c>
      <c r="L1843" s="141"/>
      <c r="M1843" s="158">
        <v>0.15</v>
      </c>
      <c r="N1843" s="158">
        <v>0.158</v>
      </c>
      <c r="O1843" s="158">
        <v>1E-3</v>
      </c>
      <c r="P1843" s="158">
        <v>1E-3</v>
      </c>
      <c r="Q1843" s="158">
        <v>0.55700000000000005</v>
      </c>
      <c r="R1843" s="158">
        <v>0.56699999999999995</v>
      </c>
      <c r="S1843" s="158">
        <v>0.19600000000000001</v>
      </c>
      <c r="T1843" s="158">
        <v>0.20399999999999999</v>
      </c>
      <c r="U1843" s="158">
        <v>3.6999999999999998E-2</v>
      </c>
      <c r="V1843" s="158">
        <v>4.1000000000000002E-2</v>
      </c>
      <c r="W1843" s="158">
        <v>7.0000000000000001E-3</v>
      </c>
      <c r="X1843" s="158">
        <v>8.9999999999999993E-3</v>
      </c>
      <c r="Y1843" s="158">
        <v>0</v>
      </c>
      <c r="Z1843" s="158">
        <v>0</v>
      </c>
      <c r="AA1843" s="158">
        <v>3.5000000000000003E-2</v>
      </c>
      <c r="AB1843" s="158">
        <v>3.7999999999999999E-2</v>
      </c>
    </row>
    <row r="1844" spans="1:28" x14ac:dyDescent="0.25">
      <c r="A1844" s="159" t="s">
        <v>5753</v>
      </c>
      <c r="B1844" s="158" t="s">
        <v>294</v>
      </c>
      <c r="C1844" s="158" t="s">
        <v>294</v>
      </c>
      <c r="D1844" s="158">
        <v>0.29411764705882354</v>
      </c>
      <c r="E1844" s="158">
        <v>0.31372549019607843</v>
      </c>
      <c r="F1844" s="158">
        <v>1.9607843137254902E-2</v>
      </c>
      <c r="G1844" s="158">
        <v>0.33333333333333331</v>
      </c>
      <c r="H1844" s="158" t="s">
        <v>294</v>
      </c>
      <c r="I1844" s="158">
        <v>3.9215686274509803E-2</v>
      </c>
      <c r="J1844" s="158">
        <v>1.0000000000000002</v>
      </c>
      <c r="K1844" s="159">
        <v>51</v>
      </c>
      <c r="L1844" s="141"/>
      <c r="M1844" s="158" t="s">
        <v>294</v>
      </c>
      <c r="N1844" s="158" t="s">
        <v>294</v>
      </c>
      <c r="O1844" s="158" t="s">
        <v>294</v>
      </c>
      <c r="P1844" s="158" t="s">
        <v>294</v>
      </c>
      <c r="Q1844" s="158">
        <v>0.187</v>
      </c>
      <c r="R1844" s="158">
        <v>0.43</v>
      </c>
      <c r="S1844" s="158">
        <v>0.20300000000000001</v>
      </c>
      <c r="T1844" s="158">
        <v>0.45</v>
      </c>
      <c r="U1844" s="158">
        <v>3.0000000000000001E-3</v>
      </c>
      <c r="V1844" s="158">
        <v>0.10299999999999999</v>
      </c>
      <c r="W1844" s="158">
        <v>0.22</v>
      </c>
      <c r="X1844" s="158">
        <v>0.47</v>
      </c>
      <c r="Y1844" s="158" t="s">
        <v>294</v>
      </c>
      <c r="Z1844" s="158" t="s">
        <v>294</v>
      </c>
      <c r="AA1844" s="158">
        <v>1.0999999999999999E-2</v>
      </c>
      <c r="AB1844" s="158">
        <v>0.13200000000000001</v>
      </c>
    </row>
    <row r="1845" spans="1:28" x14ac:dyDescent="0.25">
      <c r="A1845" s="159" t="s">
        <v>5754</v>
      </c>
      <c r="B1845" s="158">
        <v>6.9105834896146634E-2</v>
      </c>
      <c r="C1845" s="158">
        <v>0.28652560065107391</v>
      </c>
      <c r="D1845" s="158">
        <v>0.24822193128339406</v>
      </c>
      <c r="E1845" s="158">
        <v>8.0765011853791438E-2</v>
      </c>
      <c r="F1845" s="158">
        <v>4.0922118820990054E-2</v>
      </c>
      <c r="G1845" s="158">
        <v>0.24342733802767064</v>
      </c>
      <c r="H1845" s="158">
        <v>3.8215208237500444E-3</v>
      </c>
      <c r="I1845" s="158">
        <v>2.7210643643183187E-2</v>
      </c>
      <c r="J1845" s="158">
        <v>1.0000000000000002</v>
      </c>
      <c r="K1845" s="159">
        <v>56522</v>
      </c>
      <c r="L1845" s="141"/>
      <c r="M1845" s="158">
        <v>6.7000000000000004E-2</v>
      </c>
      <c r="N1845" s="158">
        <v>7.0999999999999994E-2</v>
      </c>
      <c r="O1845" s="158">
        <v>0.28299999999999997</v>
      </c>
      <c r="P1845" s="158">
        <v>0.28999999999999998</v>
      </c>
      <c r="Q1845" s="158">
        <v>0.245</v>
      </c>
      <c r="R1845" s="158">
        <v>0.252</v>
      </c>
      <c r="S1845" s="158">
        <v>7.9000000000000001E-2</v>
      </c>
      <c r="T1845" s="158">
        <v>8.3000000000000004E-2</v>
      </c>
      <c r="U1845" s="158">
        <v>3.9E-2</v>
      </c>
      <c r="V1845" s="158">
        <v>4.2999999999999997E-2</v>
      </c>
      <c r="W1845" s="158">
        <v>0.24</v>
      </c>
      <c r="X1845" s="158">
        <v>0.247</v>
      </c>
      <c r="Y1845" s="158">
        <v>3.0000000000000001E-3</v>
      </c>
      <c r="Z1845" s="158">
        <v>4.0000000000000001E-3</v>
      </c>
      <c r="AA1845" s="158">
        <v>2.5999999999999999E-2</v>
      </c>
      <c r="AB1845" s="158">
        <v>2.9000000000000001E-2</v>
      </c>
    </row>
    <row r="1846" spans="1:28" x14ac:dyDescent="0.25">
      <c r="A1846" s="159" t="s">
        <v>5755</v>
      </c>
      <c r="B1846" s="158">
        <v>0.60620608899297423</v>
      </c>
      <c r="C1846" s="158">
        <v>0.16943793911007027</v>
      </c>
      <c r="D1846" s="158">
        <v>0.12716627634660421</v>
      </c>
      <c r="E1846" s="158">
        <v>4.6487119437939109E-2</v>
      </c>
      <c r="F1846" s="158">
        <v>3.1615925058548012E-3</v>
      </c>
      <c r="G1846" s="158">
        <v>9.1334894613583142E-3</v>
      </c>
      <c r="H1846" s="158" t="s">
        <v>294</v>
      </c>
      <c r="I1846" s="158">
        <v>3.8407494145199061E-2</v>
      </c>
      <c r="J1846" s="158">
        <v>1</v>
      </c>
      <c r="K1846" s="159">
        <v>8540</v>
      </c>
      <c r="L1846" s="141"/>
      <c r="M1846" s="158">
        <v>0.59599999999999997</v>
      </c>
      <c r="N1846" s="158">
        <v>0.61699999999999999</v>
      </c>
      <c r="O1846" s="158">
        <v>0.16200000000000001</v>
      </c>
      <c r="P1846" s="158">
        <v>0.17799999999999999</v>
      </c>
      <c r="Q1846" s="158">
        <v>0.12</v>
      </c>
      <c r="R1846" s="158">
        <v>0.13400000000000001</v>
      </c>
      <c r="S1846" s="158">
        <v>4.2000000000000003E-2</v>
      </c>
      <c r="T1846" s="158">
        <v>5.0999999999999997E-2</v>
      </c>
      <c r="U1846" s="158">
        <v>2E-3</v>
      </c>
      <c r="V1846" s="158">
        <v>5.0000000000000001E-3</v>
      </c>
      <c r="W1846" s="158">
        <v>7.0000000000000001E-3</v>
      </c>
      <c r="X1846" s="158">
        <v>1.0999999999999999E-2</v>
      </c>
      <c r="Y1846" s="158" t="s">
        <v>294</v>
      </c>
      <c r="Z1846" s="158" t="s">
        <v>294</v>
      </c>
      <c r="AA1846" s="158">
        <v>3.5000000000000003E-2</v>
      </c>
      <c r="AB1846" s="158">
        <v>4.2999999999999997E-2</v>
      </c>
    </row>
    <row r="1847" spans="1:28" x14ac:dyDescent="0.25">
      <c r="A1847" s="159" t="s">
        <v>5756</v>
      </c>
      <c r="B1847" s="158">
        <v>0.29142151938696437</v>
      </c>
      <c r="C1847" s="158">
        <v>0.48471715983124303</v>
      </c>
      <c r="D1847" s="158">
        <v>0.11323651809545676</v>
      </c>
      <c r="E1847" s="158">
        <v>3.0192578136211002E-2</v>
      </c>
      <c r="F1847" s="158">
        <v>1.6215595672014465E-3</v>
      </c>
      <c r="G1847" s="158">
        <v>4.3322905605143069E-2</v>
      </c>
      <c r="H1847" s="158">
        <v>2.6404155784519128E-3</v>
      </c>
      <c r="I1847" s="158">
        <v>3.2847343799328417E-2</v>
      </c>
      <c r="J1847" s="158">
        <v>1.0000000000000002</v>
      </c>
      <c r="K1847" s="159">
        <v>69686</v>
      </c>
      <c r="L1847" s="141"/>
      <c r="M1847" s="158">
        <v>0.28799999999999998</v>
      </c>
      <c r="N1847" s="158">
        <v>0.29499999999999998</v>
      </c>
      <c r="O1847" s="158">
        <v>0.48099999999999998</v>
      </c>
      <c r="P1847" s="158">
        <v>0.48799999999999999</v>
      </c>
      <c r="Q1847" s="158">
        <v>0.111</v>
      </c>
      <c r="R1847" s="158">
        <v>0.11600000000000001</v>
      </c>
      <c r="S1847" s="158">
        <v>2.9000000000000001E-2</v>
      </c>
      <c r="T1847" s="158">
        <v>3.1E-2</v>
      </c>
      <c r="U1847" s="158">
        <v>1E-3</v>
      </c>
      <c r="V1847" s="158">
        <v>2E-3</v>
      </c>
      <c r="W1847" s="158">
        <v>4.2000000000000003E-2</v>
      </c>
      <c r="X1847" s="158">
        <v>4.4999999999999998E-2</v>
      </c>
      <c r="Y1847" s="158">
        <v>2E-3</v>
      </c>
      <c r="Z1847" s="158">
        <v>3.0000000000000001E-3</v>
      </c>
      <c r="AA1847" s="158">
        <v>3.2000000000000001E-2</v>
      </c>
      <c r="AB1847" s="158">
        <v>3.4000000000000002E-2</v>
      </c>
    </row>
    <row r="1848" spans="1:28" x14ac:dyDescent="0.25">
      <c r="A1848" s="159" t="s">
        <v>5757</v>
      </c>
      <c r="B1848" s="158" t="s">
        <v>294</v>
      </c>
      <c r="C1848" s="158">
        <v>9.8825831702544026E-2</v>
      </c>
      <c r="D1848" s="158">
        <v>0.28375733855185908</v>
      </c>
      <c r="E1848" s="158">
        <v>0.13307240704500978</v>
      </c>
      <c r="F1848" s="158">
        <v>3.2289628180039137E-2</v>
      </c>
      <c r="G1848" s="158">
        <v>0.42172211350293543</v>
      </c>
      <c r="H1848" s="158">
        <v>4.8923679060665359E-3</v>
      </c>
      <c r="I1848" s="158">
        <v>2.5440313111545987E-2</v>
      </c>
      <c r="J1848" s="158">
        <v>1</v>
      </c>
      <c r="K1848" s="159">
        <v>1022</v>
      </c>
      <c r="L1848" s="141"/>
      <c r="M1848" s="158" t="s">
        <v>294</v>
      </c>
      <c r="N1848" s="158" t="s">
        <v>294</v>
      </c>
      <c r="O1848" s="158">
        <v>8.2000000000000003E-2</v>
      </c>
      <c r="P1848" s="158">
        <v>0.11899999999999999</v>
      </c>
      <c r="Q1848" s="158">
        <v>0.25700000000000001</v>
      </c>
      <c r="R1848" s="158">
        <v>0.312</v>
      </c>
      <c r="S1848" s="158">
        <v>0.114</v>
      </c>
      <c r="T1848" s="158">
        <v>0.155</v>
      </c>
      <c r="U1848" s="158">
        <v>2.3E-2</v>
      </c>
      <c r="V1848" s="158">
        <v>4.4999999999999998E-2</v>
      </c>
      <c r="W1848" s="158">
        <v>0.39200000000000002</v>
      </c>
      <c r="X1848" s="158">
        <v>0.45200000000000001</v>
      </c>
      <c r="Y1848" s="158">
        <v>2E-3</v>
      </c>
      <c r="Z1848" s="158">
        <v>1.0999999999999999E-2</v>
      </c>
      <c r="AA1848" s="158">
        <v>1.7000000000000001E-2</v>
      </c>
      <c r="AB1848" s="158">
        <v>3.6999999999999998E-2</v>
      </c>
    </row>
    <row r="1849" spans="1:28" x14ac:dyDescent="0.25">
      <c r="A1849" s="159" t="s">
        <v>5758</v>
      </c>
      <c r="B1849" s="158" t="s">
        <v>294</v>
      </c>
      <c r="C1849" s="158">
        <v>7.1530758226037196E-3</v>
      </c>
      <c r="D1849" s="158">
        <v>0.29041487839771102</v>
      </c>
      <c r="E1849" s="158">
        <v>0.51788268955650929</v>
      </c>
      <c r="F1849" s="158">
        <v>2.1459227467811159E-2</v>
      </c>
      <c r="G1849" s="158">
        <v>0.13161659513590845</v>
      </c>
      <c r="H1849" s="158">
        <v>1.4306151645207439E-3</v>
      </c>
      <c r="I1849" s="158">
        <v>3.0042918454935622E-2</v>
      </c>
      <c r="J1849" s="158">
        <v>1</v>
      </c>
      <c r="K1849" s="159">
        <v>699</v>
      </c>
      <c r="L1849" s="141"/>
      <c r="M1849" s="158" t="s">
        <v>294</v>
      </c>
      <c r="N1849" s="158" t="s">
        <v>294</v>
      </c>
      <c r="O1849" s="158">
        <v>3.0000000000000001E-3</v>
      </c>
      <c r="P1849" s="158">
        <v>1.7000000000000001E-2</v>
      </c>
      <c r="Q1849" s="158">
        <v>0.25800000000000001</v>
      </c>
      <c r="R1849" s="158">
        <v>0.32500000000000001</v>
      </c>
      <c r="S1849" s="158">
        <v>0.48099999999999998</v>
      </c>
      <c r="T1849" s="158">
        <v>0.55500000000000005</v>
      </c>
      <c r="U1849" s="158">
        <v>1.2999999999999999E-2</v>
      </c>
      <c r="V1849" s="158">
        <v>3.5000000000000003E-2</v>
      </c>
      <c r="W1849" s="158">
        <v>0.109</v>
      </c>
      <c r="X1849" s="158">
        <v>0.159</v>
      </c>
      <c r="Y1849" s="158">
        <v>0</v>
      </c>
      <c r="Z1849" s="158">
        <v>8.0000000000000002E-3</v>
      </c>
      <c r="AA1849" s="158">
        <v>0.02</v>
      </c>
      <c r="AB1849" s="158">
        <v>4.4999999999999998E-2</v>
      </c>
    </row>
    <row r="1850" spans="1:28" x14ac:dyDescent="0.25">
      <c r="A1850" s="159" t="s">
        <v>5759</v>
      </c>
      <c r="B1850" s="158" t="s">
        <v>294</v>
      </c>
      <c r="C1850" s="158">
        <v>0.40510366826156302</v>
      </c>
      <c r="D1850" s="158">
        <v>0.31578947368421051</v>
      </c>
      <c r="E1850" s="158">
        <v>0.10845295055821372</v>
      </c>
      <c r="F1850" s="158">
        <v>1.2759170653907496E-2</v>
      </c>
      <c r="G1850" s="158">
        <v>0.13716108452950559</v>
      </c>
      <c r="H1850" s="158" t="s">
        <v>294</v>
      </c>
      <c r="I1850" s="158">
        <v>2.0733652312599681E-2</v>
      </c>
      <c r="J1850" s="158">
        <v>1</v>
      </c>
      <c r="K1850" s="159">
        <v>627</v>
      </c>
      <c r="L1850" s="141"/>
      <c r="M1850" s="158" t="s">
        <v>294</v>
      </c>
      <c r="N1850" s="158" t="s">
        <v>294</v>
      </c>
      <c r="O1850" s="158">
        <v>0.36699999999999999</v>
      </c>
      <c r="P1850" s="158">
        <v>0.44400000000000001</v>
      </c>
      <c r="Q1850" s="158">
        <v>0.28100000000000003</v>
      </c>
      <c r="R1850" s="158">
        <v>0.35299999999999998</v>
      </c>
      <c r="S1850" s="158">
        <v>8.5999999999999993E-2</v>
      </c>
      <c r="T1850" s="158">
        <v>0.13500000000000001</v>
      </c>
      <c r="U1850" s="158">
        <v>6.0000000000000001E-3</v>
      </c>
      <c r="V1850" s="158">
        <v>2.5000000000000001E-2</v>
      </c>
      <c r="W1850" s="158">
        <v>0.112</v>
      </c>
      <c r="X1850" s="158">
        <v>0.16600000000000001</v>
      </c>
      <c r="Y1850" s="158" t="s">
        <v>294</v>
      </c>
      <c r="Z1850" s="158" t="s">
        <v>294</v>
      </c>
      <c r="AA1850" s="158">
        <v>1.2E-2</v>
      </c>
      <c r="AB1850" s="158">
        <v>3.5000000000000003E-2</v>
      </c>
    </row>
    <row r="1851" spans="1:28" x14ac:dyDescent="0.25">
      <c r="A1851" s="159" t="s">
        <v>5760</v>
      </c>
      <c r="B1851" s="158" t="s">
        <v>294</v>
      </c>
      <c r="C1851" s="158">
        <v>0.37893982808022925</v>
      </c>
      <c r="D1851" s="158">
        <v>0.39613180515759311</v>
      </c>
      <c r="E1851" s="158">
        <v>9.3481375358166183E-2</v>
      </c>
      <c r="F1851" s="158">
        <v>1.325214899713467E-2</v>
      </c>
      <c r="G1851" s="158">
        <v>9.3839541547277944E-2</v>
      </c>
      <c r="H1851" s="158">
        <v>1.0744985673352436E-3</v>
      </c>
      <c r="I1851" s="158">
        <v>2.3280802292263609E-2</v>
      </c>
      <c r="J1851" s="158">
        <v>0.99999999999999989</v>
      </c>
      <c r="K1851" s="159">
        <v>2792</v>
      </c>
      <c r="L1851" s="141"/>
      <c r="M1851" s="158" t="s">
        <v>294</v>
      </c>
      <c r="N1851" s="158" t="s">
        <v>294</v>
      </c>
      <c r="O1851" s="158">
        <v>0.36099999999999999</v>
      </c>
      <c r="P1851" s="158">
        <v>0.39700000000000002</v>
      </c>
      <c r="Q1851" s="158">
        <v>0.378</v>
      </c>
      <c r="R1851" s="158">
        <v>0.41399999999999998</v>
      </c>
      <c r="S1851" s="158">
        <v>8.3000000000000004E-2</v>
      </c>
      <c r="T1851" s="158">
        <v>0.105</v>
      </c>
      <c r="U1851" s="158">
        <v>0.01</v>
      </c>
      <c r="V1851" s="158">
        <v>1.7999999999999999E-2</v>
      </c>
      <c r="W1851" s="158">
        <v>8.4000000000000005E-2</v>
      </c>
      <c r="X1851" s="158">
        <v>0.105</v>
      </c>
      <c r="Y1851" s="158">
        <v>0</v>
      </c>
      <c r="Z1851" s="158">
        <v>3.0000000000000001E-3</v>
      </c>
      <c r="AA1851" s="158">
        <v>1.7999999999999999E-2</v>
      </c>
      <c r="AB1851" s="158">
        <v>0.03</v>
      </c>
    </row>
    <row r="1852" spans="1:28" x14ac:dyDescent="0.25">
      <c r="A1852" s="159" t="s">
        <v>5761</v>
      </c>
      <c r="B1852" s="158" t="s">
        <v>294</v>
      </c>
      <c r="C1852" s="158">
        <v>0.26462395543175488</v>
      </c>
      <c r="D1852" s="158">
        <v>0.4011142061281337</v>
      </c>
      <c r="E1852" s="158">
        <v>0.11977715877437325</v>
      </c>
      <c r="F1852" s="158">
        <v>8.356545961002786E-3</v>
      </c>
      <c r="G1852" s="158">
        <v>0.16155988857938719</v>
      </c>
      <c r="H1852" s="158" t="s">
        <v>294</v>
      </c>
      <c r="I1852" s="158">
        <v>4.456824512534819E-2</v>
      </c>
      <c r="J1852" s="158">
        <v>0.99999999999999989</v>
      </c>
      <c r="K1852" s="159">
        <v>359</v>
      </c>
      <c r="L1852" s="141"/>
      <c r="M1852" s="158" t="s">
        <v>294</v>
      </c>
      <c r="N1852" s="158" t="s">
        <v>294</v>
      </c>
      <c r="O1852" s="158">
        <v>0.222</v>
      </c>
      <c r="P1852" s="158">
        <v>0.313</v>
      </c>
      <c r="Q1852" s="158">
        <v>0.35199999999999998</v>
      </c>
      <c r="R1852" s="158">
        <v>0.45300000000000001</v>
      </c>
      <c r="S1852" s="158">
        <v>0.09</v>
      </c>
      <c r="T1852" s="158">
        <v>0.157</v>
      </c>
      <c r="U1852" s="158">
        <v>3.0000000000000001E-3</v>
      </c>
      <c r="V1852" s="158">
        <v>2.4E-2</v>
      </c>
      <c r="W1852" s="158">
        <v>0.127</v>
      </c>
      <c r="X1852" s="158">
        <v>0.20300000000000001</v>
      </c>
      <c r="Y1852" s="158" t="s">
        <v>294</v>
      </c>
      <c r="Z1852" s="158" t="s">
        <v>294</v>
      </c>
      <c r="AA1852" s="158">
        <v>2.8000000000000001E-2</v>
      </c>
      <c r="AB1852" s="158">
        <v>7.0999999999999994E-2</v>
      </c>
    </row>
    <row r="1853" spans="1:28" x14ac:dyDescent="0.25">
      <c r="A1853" s="159" t="s">
        <v>5762</v>
      </c>
      <c r="B1853" s="158" t="s">
        <v>294</v>
      </c>
      <c r="C1853" s="158">
        <v>0.2884012539184953</v>
      </c>
      <c r="D1853" s="158">
        <v>0.37095088819226751</v>
      </c>
      <c r="E1853" s="158">
        <v>0.18599791013584116</v>
      </c>
      <c r="F1853" s="158">
        <v>1.2539184952978056E-2</v>
      </c>
      <c r="G1853" s="158">
        <v>0.11389759665621735</v>
      </c>
      <c r="H1853" s="158">
        <v>3.134796238244514E-3</v>
      </c>
      <c r="I1853" s="158">
        <v>2.5078369905956112E-2</v>
      </c>
      <c r="J1853" s="158">
        <v>1</v>
      </c>
      <c r="K1853" s="159">
        <v>957</v>
      </c>
      <c r="L1853" s="141"/>
      <c r="M1853" s="158" t="s">
        <v>294</v>
      </c>
      <c r="N1853" s="158" t="s">
        <v>294</v>
      </c>
      <c r="O1853" s="158">
        <v>0.26100000000000001</v>
      </c>
      <c r="P1853" s="158">
        <v>0.318</v>
      </c>
      <c r="Q1853" s="158">
        <v>0.34100000000000003</v>
      </c>
      <c r="R1853" s="158">
        <v>0.40200000000000002</v>
      </c>
      <c r="S1853" s="158">
        <v>0.16300000000000001</v>
      </c>
      <c r="T1853" s="158">
        <v>0.21199999999999999</v>
      </c>
      <c r="U1853" s="158">
        <v>7.0000000000000001E-3</v>
      </c>
      <c r="V1853" s="158">
        <v>2.1999999999999999E-2</v>
      </c>
      <c r="W1853" s="158">
        <v>9.5000000000000001E-2</v>
      </c>
      <c r="X1853" s="158">
        <v>0.13600000000000001</v>
      </c>
      <c r="Y1853" s="158">
        <v>1E-3</v>
      </c>
      <c r="Z1853" s="158">
        <v>8.9999999999999993E-3</v>
      </c>
      <c r="AA1853" s="158">
        <v>1.7000000000000001E-2</v>
      </c>
      <c r="AB1853" s="158">
        <v>3.6999999999999998E-2</v>
      </c>
    </row>
    <row r="1854" spans="1:28" x14ac:dyDescent="0.25">
      <c r="A1854" s="159" t="s">
        <v>5763</v>
      </c>
      <c r="B1854" s="158" t="s">
        <v>294</v>
      </c>
      <c r="C1854" s="158">
        <v>0.34362934362934361</v>
      </c>
      <c r="D1854" s="158">
        <v>0.26696083838940982</v>
      </c>
      <c r="E1854" s="158">
        <v>0.29343629343629346</v>
      </c>
      <c r="F1854" s="158">
        <v>7.4462217319360173E-3</v>
      </c>
      <c r="G1854" s="158">
        <v>5.2123552123552123E-2</v>
      </c>
      <c r="H1854" s="158">
        <v>2.4820739106453391E-3</v>
      </c>
      <c r="I1854" s="158">
        <v>3.3921676778819639E-2</v>
      </c>
      <c r="J1854" s="158">
        <v>1</v>
      </c>
      <c r="K1854" s="159">
        <v>3626</v>
      </c>
      <c r="L1854" s="141"/>
      <c r="M1854" s="158" t="s">
        <v>294</v>
      </c>
      <c r="N1854" s="158" t="s">
        <v>294</v>
      </c>
      <c r="O1854" s="158">
        <v>0.32800000000000001</v>
      </c>
      <c r="P1854" s="158">
        <v>0.35899999999999999</v>
      </c>
      <c r="Q1854" s="158">
        <v>0.253</v>
      </c>
      <c r="R1854" s="158">
        <v>0.28199999999999997</v>
      </c>
      <c r="S1854" s="158">
        <v>0.27900000000000003</v>
      </c>
      <c r="T1854" s="158">
        <v>0.308</v>
      </c>
      <c r="U1854" s="158">
        <v>5.0000000000000001E-3</v>
      </c>
      <c r="V1854" s="158">
        <v>1.0999999999999999E-2</v>
      </c>
      <c r="W1854" s="158">
        <v>4.4999999999999998E-2</v>
      </c>
      <c r="X1854" s="158">
        <v>0.06</v>
      </c>
      <c r="Y1854" s="158">
        <v>1E-3</v>
      </c>
      <c r="Z1854" s="158">
        <v>5.0000000000000001E-3</v>
      </c>
      <c r="AA1854" s="158">
        <v>2.9000000000000001E-2</v>
      </c>
      <c r="AB1854" s="158">
        <v>0.04</v>
      </c>
    </row>
    <row r="1855" spans="1:28" x14ac:dyDescent="0.25">
      <c r="A1855" s="159" t="s">
        <v>5764</v>
      </c>
      <c r="B1855" s="158" t="s">
        <v>294</v>
      </c>
      <c r="C1855" s="158">
        <v>0.46965888689407542</v>
      </c>
      <c r="D1855" s="158">
        <v>0.31095152603231596</v>
      </c>
      <c r="E1855" s="158">
        <v>0.11023339317773788</v>
      </c>
      <c r="F1855" s="158">
        <v>1.0412926391382405E-2</v>
      </c>
      <c r="G1855" s="158">
        <v>6.3195691202872536E-2</v>
      </c>
      <c r="H1855" s="158">
        <v>3.590664272890485E-4</v>
      </c>
      <c r="I1855" s="158">
        <v>3.518850987432675E-2</v>
      </c>
      <c r="J1855" s="158">
        <v>0.99999999999999978</v>
      </c>
      <c r="K1855" s="159">
        <v>2785</v>
      </c>
      <c r="L1855" s="141"/>
      <c r="M1855" s="158" t="s">
        <v>294</v>
      </c>
      <c r="N1855" s="158" t="s">
        <v>294</v>
      </c>
      <c r="O1855" s="158">
        <v>0.45100000000000001</v>
      </c>
      <c r="P1855" s="158">
        <v>0.48799999999999999</v>
      </c>
      <c r="Q1855" s="158">
        <v>0.29399999999999998</v>
      </c>
      <c r="R1855" s="158">
        <v>0.32800000000000001</v>
      </c>
      <c r="S1855" s="158">
        <v>9.9000000000000005E-2</v>
      </c>
      <c r="T1855" s="158">
        <v>0.122</v>
      </c>
      <c r="U1855" s="158">
        <v>7.0000000000000001E-3</v>
      </c>
      <c r="V1855" s="158">
        <v>1.4999999999999999E-2</v>
      </c>
      <c r="W1855" s="158">
        <v>5.5E-2</v>
      </c>
      <c r="X1855" s="158">
        <v>7.2999999999999995E-2</v>
      </c>
      <c r="Y1855" s="158">
        <v>0</v>
      </c>
      <c r="Z1855" s="158">
        <v>2E-3</v>
      </c>
      <c r="AA1855" s="158">
        <v>2.9000000000000001E-2</v>
      </c>
      <c r="AB1855" s="158">
        <v>4.2999999999999997E-2</v>
      </c>
    </row>
    <row r="1856" spans="1:28" x14ac:dyDescent="0.25">
      <c r="A1856" s="159" t="s">
        <v>5765</v>
      </c>
      <c r="B1856" s="158" t="s">
        <v>294</v>
      </c>
      <c r="C1856" s="158">
        <v>0.36755646817248461</v>
      </c>
      <c r="D1856" s="158">
        <v>0.26078028747433263</v>
      </c>
      <c r="E1856" s="158">
        <v>0.26078028747433263</v>
      </c>
      <c r="F1856" s="158">
        <v>8.2135523613963042E-3</v>
      </c>
      <c r="G1856" s="158">
        <v>5.9548254620123205E-2</v>
      </c>
      <c r="H1856" s="158" t="s">
        <v>294</v>
      </c>
      <c r="I1856" s="158">
        <v>4.3121149897330596E-2</v>
      </c>
      <c r="J1856" s="158">
        <v>1</v>
      </c>
      <c r="K1856" s="159">
        <v>487</v>
      </c>
      <c r="L1856" s="141"/>
      <c r="M1856" s="158" t="s">
        <v>294</v>
      </c>
      <c r="N1856" s="158" t="s">
        <v>294</v>
      </c>
      <c r="O1856" s="158">
        <v>0.32600000000000001</v>
      </c>
      <c r="P1856" s="158">
        <v>0.41099999999999998</v>
      </c>
      <c r="Q1856" s="158">
        <v>0.224</v>
      </c>
      <c r="R1856" s="158">
        <v>0.30199999999999999</v>
      </c>
      <c r="S1856" s="158">
        <v>0.224</v>
      </c>
      <c r="T1856" s="158">
        <v>0.30199999999999999</v>
      </c>
      <c r="U1856" s="158">
        <v>3.0000000000000001E-3</v>
      </c>
      <c r="V1856" s="158">
        <v>2.1000000000000001E-2</v>
      </c>
      <c r="W1856" s="158">
        <v>4.2000000000000003E-2</v>
      </c>
      <c r="X1856" s="158">
        <v>8.4000000000000005E-2</v>
      </c>
      <c r="Y1856" s="158" t="s">
        <v>294</v>
      </c>
      <c r="Z1856" s="158" t="s">
        <v>294</v>
      </c>
      <c r="AA1856" s="158">
        <v>2.8000000000000001E-2</v>
      </c>
      <c r="AB1856" s="158">
        <v>6.5000000000000002E-2</v>
      </c>
    </row>
    <row r="1857" spans="1:28" x14ac:dyDescent="0.25">
      <c r="A1857" s="159" t="s">
        <v>5766</v>
      </c>
      <c r="B1857" s="158" t="s">
        <v>294</v>
      </c>
      <c r="C1857" s="158">
        <v>0.24504692387904067</v>
      </c>
      <c r="D1857" s="158">
        <v>0.46089676746611052</v>
      </c>
      <c r="E1857" s="158">
        <v>0.17518248175182483</v>
      </c>
      <c r="F1857" s="158">
        <v>1.3555787278415016E-2</v>
      </c>
      <c r="G1857" s="158">
        <v>6.6736183524504694E-2</v>
      </c>
      <c r="H1857" s="158" t="s">
        <v>294</v>
      </c>
      <c r="I1857" s="158">
        <v>3.8581856100104277E-2</v>
      </c>
      <c r="J1857" s="158">
        <v>1</v>
      </c>
      <c r="K1857" s="159">
        <v>959</v>
      </c>
      <c r="L1857" s="141"/>
      <c r="M1857" s="158" t="s">
        <v>294</v>
      </c>
      <c r="N1857" s="158" t="s">
        <v>294</v>
      </c>
      <c r="O1857" s="158">
        <v>0.219</v>
      </c>
      <c r="P1857" s="158">
        <v>0.27300000000000002</v>
      </c>
      <c r="Q1857" s="158">
        <v>0.43</v>
      </c>
      <c r="R1857" s="158">
        <v>0.49299999999999999</v>
      </c>
      <c r="S1857" s="158">
        <v>0.152</v>
      </c>
      <c r="T1857" s="158">
        <v>0.20100000000000001</v>
      </c>
      <c r="U1857" s="158">
        <v>8.0000000000000002E-3</v>
      </c>
      <c r="V1857" s="158">
        <v>2.3E-2</v>
      </c>
      <c r="W1857" s="158">
        <v>5.2999999999999999E-2</v>
      </c>
      <c r="X1857" s="158">
        <v>8.4000000000000005E-2</v>
      </c>
      <c r="Y1857" s="158" t="s">
        <v>294</v>
      </c>
      <c r="Z1857" s="158" t="s">
        <v>294</v>
      </c>
      <c r="AA1857" s="158">
        <v>2.8000000000000001E-2</v>
      </c>
      <c r="AB1857" s="158">
        <v>5.2999999999999999E-2</v>
      </c>
    </row>
    <row r="1858" spans="1:28" x14ac:dyDescent="0.25">
      <c r="A1858" s="159" t="s">
        <v>5767</v>
      </c>
      <c r="B1858" s="158" t="s">
        <v>294</v>
      </c>
      <c r="C1858" s="158">
        <v>0.16218560277536861</v>
      </c>
      <c r="D1858" s="158">
        <v>0.53252385082393761</v>
      </c>
      <c r="E1858" s="158">
        <v>0.17403873952009252</v>
      </c>
      <c r="F1858" s="158">
        <v>1.1274934952298352E-2</v>
      </c>
      <c r="G1858" s="158">
        <v>6.9095114194854007E-2</v>
      </c>
      <c r="H1858" s="158">
        <v>5.7820179242555657E-4</v>
      </c>
      <c r="I1858" s="158">
        <v>5.0303555941023419E-2</v>
      </c>
      <c r="J1858" s="158">
        <v>1</v>
      </c>
      <c r="K1858" s="159">
        <v>3459</v>
      </c>
      <c r="L1858" s="141"/>
      <c r="M1858" s="158" t="s">
        <v>294</v>
      </c>
      <c r="N1858" s="158" t="s">
        <v>294</v>
      </c>
      <c r="O1858" s="158">
        <v>0.15</v>
      </c>
      <c r="P1858" s="158">
        <v>0.17499999999999999</v>
      </c>
      <c r="Q1858" s="158">
        <v>0.51600000000000001</v>
      </c>
      <c r="R1858" s="158">
        <v>0.54900000000000004</v>
      </c>
      <c r="S1858" s="158">
        <v>0.16200000000000001</v>
      </c>
      <c r="T1858" s="158">
        <v>0.187</v>
      </c>
      <c r="U1858" s="158">
        <v>8.0000000000000002E-3</v>
      </c>
      <c r="V1858" s="158">
        <v>1.4999999999999999E-2</v>
      </c>
      <c r="W1858" s="158">
        <v>6.0999999999999999E-2</v>
      </c>
      <c r="X1858" s="158">
        <v>7.8E-2</v>
      </c>
      <c r="Y1858" s="158">
        <v>0</v>
      </c>
      <c r="Z1858" s="158">
        <v>2E-3</v>
      </c>
      <c r="AA1858" s="158">
        <v>4.3999999999999997E-2</v>
      </c>
      <c r="AB1858" s="158">
        <v>5.8000000000000003E-2</v>
      </c>
    </row>
    <row r="1859" spans="1:28" x14ac:dyDescent="0.25">
      <c r="A1859" s="159" t="s">
        <v>5768</v>
      </c>
      <c r="B1859" s="158" t="s">
        <v>294</v>
      </c>
      <c r="C1859" s="158">
        <v>0.16</v>
      </c>
      <c r="D1859" s="158">
        <v>0.19636363636363635</v>
      </c>
      <c r="E1859" s="158">
        <v>0.13090909090909092</v>
      </c>
      <c r="F1859" s="158">
        <v>3.272727272727273E-2</v>
      </c>
      <c r="G1859" s="158">
        <v>0.45090909090909093</v>
      </c>
      <c r="H1859" s="158" t="s">
        <v>294</v>
      </c>
      <c r="I1859" s="158">
        <v>2.9090909090909091E-2</v>
      </c>
      <c r="J1859" s="158">
        <v>1</v>
      </c>
      <c r="K1859" s="159">
        <v>275</v>
      </c>
      <c r="L1859" s="141"/>
      <c r="M1859" s="158" t="s">
        <v>294</v>
      </c>
      <c r="N1859" s="158" t="s">
        <v>294</v>
      </c>
      <c r="O1859" s="158">
        <v>0.121</v>
      </c>
      <c r="P1859" s="158">
        <v>0.20799999999999999</v>
      </c>
      <c r="Q1859" s="158">
        <v>0.154</v>
      </c>
      <c r="R1859" s="158">
        <v>0.247</v>
      </c>
      <c r="S1859" s="158">
        <v>9.6000000000000002E-2</v>
      </c>
      <c r="T1859" s="158">
        <v>0.17599999999999999</v>
      </c>
      <c r="U1859" s="158">
        <v>1.7000000000000001E-2</v>
      </c>
      <c r="V1859" s="158">
        <v>6.0999999999999999E-2</v>
      </c>
      <c r="W1859" s="158">
        <v>0.39300000000000002</v>
      </c>
      <c r="X1859" s="158">
        <v>0.51</v>
      </c>
      <c r="Y1859" s="158" t="s">
        <v>294</v>
      </c>
      <c r="Z1859" s="158" t="s">
        <v>294</v>
      </c>
      <c r="AA1859" s="158">
        <v>1.4999999999999999E-2</v>
      </c>
      <c r="AB1859" s="158">
        <v>5.6000000000000001E-2</v>
      </c>
    </row>
    <row r="1860" spans="1:28" x14ac:dyDescent="0.25">
      <c r="A1860" s="159" t="s">
        <v>5769</v>
      </c>
      <c r="B1860" s="158" t="s">
        <v>294</v>
      </c>
      <c r="C1860" s="158">
        <v>0.31329765335529025</v>
      </c>
      <c r="D1860" s="158">
        <v>0.34046932894195142</v>
      </c>
      <c r="E1860" s="158">
        <v>0.1198023878139152</v>
      </c>
      <c r="F1860" s="158">
        <v>1.9349526554137506E-2</v>
      </c>
      <c r="G1860" s="158">
        <v>0.16755866611774392</v>
      </c>
      <c r="H1860" s="158">
        <v>4.1169205434335118E-4</v>
      </c>
      <c r="I1860" s="158">
        <v>3.9110745162618359E-2</v>
      </c>
      <c r="J1860" s="158">
        <v>0.99999999999999989</v>
      </c>
      <c r="K1860" s="159">
        <v>2429</v>
      </c>
      <c r="L1860" s="141"/>
      <c r="M1860" s="158" t="s">
        <v>294</v>
      </c>
      <c r="N1860" s="158" t="s">
        <v>294</v>
      </c>
      <c r="O1860" s="158">
        <v>0.29499999999999998</v>
      </c>
      <c r="P1860" s="158">
        <v>0.33200000000000002</v>
      </c>
      <c r="Q1860" s="158">
        <v>0.32200000000000001</v>
      </c>
      <c r="R1860" s="158">
        <v>0.36</v>
      </c>
      <c r="S1860" s="158">
        <v>0.107</v>
      </c>
      <c r="T1860" s="158">
        <v>0.13300000000000001</v>
      </c>
      <c r="U1860" s="158">
        <v>1.4999999999999999E-2</v>
      </c>
      <c r="V1860" s="158">
        <v>2.5999999999999999E-2</v>
      </c>
      <c r="W1860" s="158">
        <v>0.153</v>
      </c>
      <c r="X1860" s="158">
        <v>0.183</v>
      </c>
      <c r="Y1860" s="158">
        <v>0</v>
      </c>
      <c r="Z1860" s="158">
        <v>2E-3</v>
      </c>
      <c r="AA1860" s="158">
        <v>3.2000000000000001E-2</v>
      </c>
      <c r="AB1860" s="158">
        <v>4.8000000000000001E-2</v>
      </c>
    </row>
    <row r="1861" spans="1:28" x14ac:dyDescent="0.25">
      <c r="A1861" s="159" t="s">
        <v>5770</v>
      </c>
      <c r="B1861" s="158" t="s">
        <v>294</v>
      </c>
      <c r="C1861" s="158">
        <v>4.3699927166788053E-3</v>
      </c>
      <c r="D1861" s="158">
        <v>0.41296431172614712</v>
      </c>
      <c r="E1861" s="158">
        <v>0.28914785142024763</v>
      </c>
      <c r="F1861" s="158">
        <v>2.9133284777858703E-2</v>
      </c>
      <c r="G1861" s="158">
        <v>0.23525127458120904</v>
      </c>
      <c r="H1861" s="158">
        <v>1.4566642388929353E-3</v>
      </c>
      <c r="I1861" s="158">
        <v>2.7676620538965767E-2</v>
      </c>
      <c r="J1861" s="158">
        <v>1</v>
      </c>
      <c r="K1861" s="159">
        <v>1373</v>
      </c>
      <c r="L1861" s="141"/>
      <c r="M1861" s="158" t="s">
        <v>294</v>
      </c>
      <c r="N1861" s="158" t="s">
        <v>294</v>
      </c>
      <c r="O1861" s="158">
        <v>2E-3</v>
      </c>
      <c r="P1861" s="158">
        <v>0.01</v>
      </c>
      <c r="Q1861" s="158">
        <v>0.38700000000000001</v>
      </c>
      <c r="R1861" s="158">
        <v>0.439</v>
      </c>
      <c r="S1861" s="158">
        <v>0.26600000000000001</v>
      </c>
      <c r="T1861" s="158">
        <v>0.314</v>
      </c>
      <c r="U1861" s="158">
        <v>2.1000000000000001E-2</v>
      </c>
      <c r="V1861" s="158">
        <v>3.9E-2</v>
      </c>
      <c r="W1861" s="158">
        <v>0.214</v>
      </c>
      <c r="X1861" s="158">
        <v>0.25800000000000001</v>
      </c>
      <c r="Y1861" s="158">
        <v>0</v>
      </c>
      <c r="Z1861" s="158">
        <v>5.0000000000000001E-3</v>
      </c>
      <c r="AA1861" s="158">
        <v>0.02</v>
      </c>
      <c r="AB1861" s="158">
        <v>3.7999999999999999E-2</v>
      </c>
    </row>
    <row r="1862" spans="1:28" x14ac:dyDescent="0.25">
      <c r="A1862" s="159" t="s">
        <v>5771</v>
      </c>
      <c r="B1862" s="158" t="s">
        <v>294</v>
      </c>
      <c r="C1862" s="158">
        <v>0.2318840579710145</v>
      </c>
      <c r="D1862" s="158">
        <v>0.29722857869310959</v>
      </c>
      <c r="E1862" s="158">
        <v>0.17196372573946944</v>
      </c>
      <c r="F1862" s="158">
        <v>2.025595389439783E-2</v>
      </c>
      <c r="G1862" s="158">
        <v>0.24510551741673023</v>
      </c>
      <c r="H1862" s="158">
        <v>6.1022120518688027E-3</v>
      </c>
      <c r="I1862" s="158">
        <v>2.7459954233409609E-2</v>
      </c>
      <c r="J1862" s="158">
        <v>1</v>
      </c>
      <c r="K1862" s="159">
        <v>11799</v>
      </c>
      <c r="L1862" s="141"/>
      <c r="M1862" s="158" t="s">
        <v>294</v>
      </c>
      <c r="N1862" s="158" t="s">
        <v>294</v>
      </c>
      <c r="O1862" s="158">
        <v>0.224</v>
      </c>
      <c r="P1862" s="158">
        <v>0.24</v>
      </c>
      <c r="Q1862" s="158">
        <v>0.28899999999999998</v>
      </c>
      <c r="R1862" s="158">
        <v>0.30599999999999999</v>
      </c>
      <c r="S1862" s="158">
        <v>0.16500000000000001</v>
      </c>
      <c r="T1862" s="158">
        <v>0.17899999999999999</v>
      </c>
      <c r="U1862" s="158">
        <v>1.7999999999999999E-2</v>
      </c>
      <c r="V1862" s="158">
        <v>2.3E-2</v>
      </c>
      <c r="W1862" s="158">
        <v>0.23699999999999999</v>
      </c>
      <c r="X1862" s="158">
        <v>0.253</v>
      </c>
      <c r="Y1862" s="158">
        <v>5.0000000000000001E-3</v>
      </c>
      <c r="Z1862" s="158">
        <v>8.0000000000000002E-3</v>
      </c>
      <c r="AA1862" s="158">
        <v>2.5000000000000001E-2</v>
      </c>
      <c r="AB1862" s="158">
        <v>3.1E-2</v>
      </c>
    </row>
    <row r="1863" spans="1:28" x14ac:dyDescent="0.25">
      <c r="A1863" s="159" t="s">
        <v>5772</v>
      </c>
      <c r="B1863" s="158" t="s">
        <v>294</v>
      </c>
      <c r="C1863" s="158">
        <v>1.3904982618771726E-2</v>
      </c>
      <c r="D1863" s="158">
        <v>0.14020857473928158</v>
      </c>
      <c r="E1863" s="158">
        <v>9.2699884125144849E-2</v>
      </c>
      <c r="F1863" s="158">
        <v>7.9953650057937434E-2</v>
      </c>
      <c r="G1863" s="158">
        <v>0.62688296639629204</v>
      </c>
      <c r="H1863" s="158" t="s">
        <v>294</v>
      </c>
      <c r="I1863" s="158">
        <v>4.6349942062572425E-2</v>
      </c>
      <c r="J1863" s="158">
        <v>1</v>
      </c>
      <c r="K1863" s="159">
        <v>863</v>
      </c>
      <c r="L1863" s="141"/>
      <c r="M1863" s="158" t="s">
        <v>294</v>
      </c>
      <c r="N1863" s="158" t="s">
        <v>294</v>
      </c>
      <c r="O1863" s="158">
        <v>8.0000000000000002E-3</v>
      </c>
      <c r="P1863" s="158">
        <v>2.4E-2</v>
      </c>
      <c r="Q1863" s="158">
        <v>0.11899999999999999</v>
      </c>
      <c r="R1863" s="158">
        <v>0.16500000000000001</v>
      </c>
      <c r="S1863" s="158">
        <v>7.4999999999999997E-2</v>
      </c>
      <c r="T1863" s="158">
        <v>0.114</v>
      </c>
      <c r="U1863" s="158">
        <v>6.4000000000000001E-2</v>
      </c>
      <c r="V1863" s="158">
        <v>0.1</v>
      </c>
      <c r="W1863" s="158">
        <v>0.59399999999999997</v>
      </c>
      <c r="X1863" s="158">
        <v>0.65900000000000003</v>
      </c>
      <c r="Y1863" s="158" t="s">
        <v>294</v>
      </c>
      <c r="Z1863" s="158" t="s">
        <v>294</v>
      </c>
      <c r="AA1863" s="158">
        <v>3.4000000000000002E-2</v>
      </c>
      <c r="AB1863" s="158">
        <v>6.3E-2</v>
      </c>
    </row>
    <row r="1864" spans="1:28" x14ac:dyDescent="0.25">
      <c r="A1864" s="159" t="s">
        <v>5773</v>
      </c>
      <c r="B1864" s="158" t="s">
        <v>294</v>
      </c>
      <c r="C1864" s="158">
        <v>2.8035043804755945E-2</v>
      </c>
      <c r="D1864" s="158">
        <v>0.23829787234042554</v>
      </c>
      <c r="E1864" s="158">
        <v>0.11664580725907384</v>
      </c>
      <c r="F1864" s="158">
        <v>4.4555694618272842E-2</v>
      </c>
      <c r="G1864" s="158">
        <v>0.54142678347934914</v>
      </c>
      <c r="H1864" s="158">
        <v>1.7521902377972466E-3</v>
      </c>
      <c r="I1864" s="158">
        <v>2.9286608260325406E-2</v>
      </c>
      <c r="J1864" s="158">
        <v>1</v>
      </c>
      <c r="K1864" s="159">
        <v>3995</v>
      </c>
      <c r="L1864" s="141"/>
      <c r="M1864" s="158" t="s">
        <v>294</v>
      </c>
      <c r="N1864" s="158" t="s">
        <v>294</v>
      </c>
      <c r="O1864" s="158">
        <v>2.3E-2</v>
      </c>
      <c r="P1864" s="158">
        <v>3.4000000000000002E-2</v>
      </c>
      <c r="Q1864" s="158">
        <v>0.22500000000000001</v>
      </c>
      <c r="R1864" s="158">
        <v>0.252</v>
      </c>
      <c r="S1864" s="158">
        <v>0.107</v>
      </c>
      <c r="T1864" s="158">
        <v>0.127</v>
      </c>
      <c r="U1864" s="158">
        <v>3.9E-2</v>
      </c>
      <c r="V1864" s="158">
        <v>5.0999999999999997E-2</v>
      </c>
      <c r="W1864" s="158">
        <v>0.52600000000000002</v>
      </c>
      <c r="X1864" s="158">
        <v>0.55700000000000005</v>
      </c>
      <c r="Y1864" s="158">
        <v>1E-3</v>
      </c>
      <c r="Z1864" s="158">
        <v>4.0000000000000001E-3</v>
      </c>
      <c r="AA1864" s="158">
        <v>2.4E-2</v>
      </c>
      <c r="AB1864" s="158">
        <v>3.5000000000000003E-2</v>
      </c>
    </row>
    <row r="1865" spans="1:28" x14ac:dyDescent="0.25">
      <c r="A1865" s="159" t="s">
        <v>5774</v>
      </c>
      <c r="B1865" s="158" t="s">
        <v>294</v>
      </c>
      <c r="C1865" s="158">
        <v>0.13542772235194225</v>
      </c>
      <c r="D1865" s="158">
        <v>0.45935045637868815</v>
      </c>
      <c r="E1865" s="158">
        <v>0.10464869454468266</v>
      </c>
      <c r="F1865" s="158">
        <v>1.0401188707280832E-2</v>
      </c>
      <c r="G1865" s="158">
        <v>0.21693907875185736</v>
      </c>
      <c r="H1865" s="158">
        <v>5.3067289322861391E-3</v>
      </c>
      <c r="I1865" s="158">
        <v>6.7926130333262572E-2</v>
      </c>
      <c r="J1865" s="158">
        <v>0.99999999999999989</v>
      </c>
      <c r="K1865" s="159">
        <v>4711</v>
      </c>
      <c r="L1865" s="141"/>
      <c r="M1865" s="158" t="s">
        <v>294</v>
      </c>
      <c r="N1865" s="158" t="s">
        <v>294</v>
      </c>
      <c r="O1865" s="158">
        <v>0.126</v>
      </c>
      <c r="P1865" s="158">
        <v>0.14499999999999999</v>
      </c>
      <c r="Q1865" s="158">
        <v>0.44500000000000001</v>
      </c>
      <c r="R1865" s="158">
        <v>0.47399999999999998</v>
      </c>
      <c r="S1865" s="158">
        <v>9.6000000000000002E-2</v>
      </c>
      <c r="T1865" s="158">
        <v>0.114</v>
      </c>
      <c r="U1865" s="158">
        <v>8.0000000000000002E-3</v>
      </c>
      <c r="V1865" s="158">
        <v>1.4E-2</v>
      </c>
      <c r="W1865" s="158">
        <v>0.20499999999999999</v>
      </c>
      <c r="X1865" s="158">
        <v>0.22900000000000001</v>
      </c>
      <c r="Y1865" s="158">
        <v>4.0000000000000001E-3</v>
      </c>
      <c r="Z1865" s="158">
        <v>8.0000000000000002E-3</v>
      </c>
      <c r="AA1865" s="158">
        <v>6.0999999999999999E-2</v>
      </c>
      <c r="AB1865" s="158">
        <v>7.4999999999999997E-2</v>
      </c>
    </row>
    <row r="1866" spans="1:28" x14ac:dyDescent="0.25">
      <c r="A1866" s="159" t="s">
        <v>5775</v>
      </c>
      <c r="B1866" s="158" t="s">
        <v>294</v>
      </c>
      <c r="C1866" s="158">
        <v>9.8078867542972695E-2</v>
      </c>
      <c r="D1866" s="158">
        <v>0.35995955510616784</v>
      </c>
      <c r="E1866" s="158">
        <v>0.14661274014155712</v>
      </c>
      <c r="F1866" s="158">
        <v>4.3478260869565216E-2</v>
      </c>
      <c r="G1866" s="158">
        <v>0.30232558139534882</v>
      </c>
      <c r="H1866" s="158">
        <v>1.1122345803842264E-2</v>
      </c>
      <c r="I1866" s="158">
        <v>3.8422649140546009E-2</v>
      </c>
      <c r="J1866" s="158">
        <v>1</v>
      </c>
      <c r="K1866" s="159">
        <v>989</v>
      </c>
      <c r="L1866" s="141"/>
      <c r="M1866" s="158" t="s">
        <v>294</v>
      </c>
      <c r="N1866" s="158" t="s">
        <v>294</v>
      </c>
      <c r="O1866" s="158">
        <v>8.1000000000000003E-2</v>
      </c>
      <c r="P1866" s="158">
        <v>0.11799999999999999</v>
      </c>
      <c r="Q1866" s="158">
        <v>0.33100000000000002</v>
      </c>
      <c r="R1866" s="158">
        <v>0.39</v>
      </c>
      <c r="S1866" s="158">
        <v>0.126</v>
      </c>
      <c r="T1866" s="158">
        <v>0.17</v>
      </c>
      <c r="U1866" s="158">
        <v>3.2000000000000001E-2</v>
      </c>
      <c r="V1866" s="158">
        <v>5.8000000000000003E-2</v>
      </c>
      <c r="W1866" s="158">
        <v>0.27500000000000002</v>
      </c>
      <c r="X1866" s="158">
        <v>0.33200000000000002</v>
      </c>
      <c r="Y1866" s="158">
        <v>6.0000000000000001E-3</v>
      </c>
      <c r="Z1866" s="158">
        <v>0.02</v>
      </c>
      <c r="AA1866" s="158">
        <v>2.8000000000000001E-2</v>
      </c>
      <c r="AB1866" s="158">
        <v>5.1999999999999998E-2</v>
      </c>
    </row>
    <row r="1867" spans="1:28" x14ac:dyDescent="0.25">
      <c r="A1867" s="159" t="s">
        <v>5776</v>
      </c>
      <c r="B1867" s="158" t="s">
        <v>294</v>
      </c>
      <c r="C1867" s="158">
        <v>9.383221280327389E-2</v>
      </c>
      <c r="D1867" s="158">
        <v>0.26892721426483485</v>
      </c>
      <c r="E1867" s="158">
        <v>0.17421806489330605</v>
      </c>
      <c r="F1867" s="158">
        <v>1.9584916691026015E-2</v>
      </c>
      <c r="G1867" s="158">
        <v>0.40602163110201694</v>
      </c>
      <c r="H1867" s="158">
        <v>9.6463022508038593E-3</v>
      </c>
      <c r="I1867" s="158">
        <v>2.7769657994738382E-2</v>
      </c>
      <c r="J1867" s="158">
        <v>1</v>
      </c>
      <c r="K1867" s="159">
        <v>3421</v>
      </c>
      <c r="L1867" s="141"/>
      <c r="M1867" s="158" t="s">
        <v>294</v>
      </c>
      <c r="N1867" s="158" t="s">
        <v>294</v>
      </c>
      <c r="O1867" s="158">
        <v>8.5000000000000006E-2</v>
      </c>
      <c r="P1867" s="158">
        <v>0.104</v>
      </c>
      <c r="Q1867" s="158">
        <v>0.254</v>
      </c>
      <c r="R1867" s="158">
        <v>0.28399999999999997</v>
      </c>
      <c r="S1867" s="158">
        <v>0.16200000000000001</v>
      </c>
      <c r="T1867" s="158">
        <v>0.187</v>
      </c>
      <c r="U1867" s="158">
        <v>1.4999999999999999E-2</v>
      </c>
      <c r="V1867" s="158">
        <v>2.5000000000000001E-2</v>
      </c>
      <c r="W1867" s="158">
        <v>0.39</v>
      </c>
      <c r="X1867" s="158">
        <v>0.42299999999999999</v>
      </c>
      <c r="Y1867" s="158">
        <v>7.0000000000000001E-3</v>
      </c>
      <c r="Z1867" s="158">
        <v>1.4E-2</v>
      </c>
      <c r="AA1867" s="158">
        <v>2.3E-2</v>
      </c>
      <c r="AB1867" s="158">
        <v>3.4000000000000002E-2</v>
      </c>
    </row>
    <row r="1868" spans="1:28" x14ac:dyDescent="0.25">
      <c r="A1868" s="159" t="s">
        <v>5777</v>
      </c>
      <c r="B1868" s="158" t="s">
        <v>294</v>
      </c>
      <c r="C1868" s="158">
        <v>0.262670504317357</v>
      </c>
      <c r="D1868" s="158">
        <v>0.21567120153029301</v>
      </c>
      <c r="E1868" s="158">
        <v>0.10862219997497184</v>
      </c>
      <c r="F1868" s="158">
        <v>1.7501832418613798E-2</v>
      </c>
      <c r="G1868" s="158">
        <v>0.36435632944205087</v>
      </c>
      <c r="H1868" s="158">
        <v>5.2380356472460088E-3</v>
      </c>
      <c r="I1868" s="158">
        <v>2.5939896669467437E-2</v>
      </c>
      <c r="J1868" s="158">
        <v>0.99999999999999989</v>
      </c>
      <c r="K1868" s="159">
        <v>55937</v>
      </c>
      <c r="L1868" s="141"/>
      <c r="M1868" s="158" t="s">
        <v>294</v>
      </c>
      <c r="N1868" s="158" t="s">
        <v>294</v>
      </c>
      <c r="O1868" s="158">
        <v>0.25900000000000001</v>
      </c>
      <c r="P1868" s="158">
        <v>0.26600000000000001</v>
      </c>
      <c r="Q1868" s="158">
        <v>0.21199999999999999</v>
      </c>
      <c r="R1868" s="158">
        <v>0.219</v>
      </c>
      <c r="S1868" s="158">
        <v>0.106</v>
      </c>
      <c r="T1868" s="158">
        <v>0.111</v>
      </c>
      <c r="U1868" s="158">
        <v>1.6E-2</v>
      </c>
      <c r="V1868" s="158">
        <v>1.9E-2</v>
      </c>
      <c r="W1868" s="158">
        <v>0.36</v>
      </c>
      <c r="X1868" s="158">
        <v>0.36799999999999999</v>
      </c>
      <c r="Y1868" s="158">
        <v>5.0000000000000001E-3</v>
      </c>
      <c r="Z1868" s="158">
        <v>6.0000000000000001E-3</v>
      </c>
      <c r="AA1868" s="158">
        <v>2.5000000000000001E-2</v>
      </c>
      <c r="AB1868" s="158">
        <v>2.7E-2</v>
      </c>
    </row>
    <row r="1869" spans="1:28" x14ac:dyDescent="0.25">
      <c r="A1869" s="159" t="s">
        <v>5778</v>
      </c>
      <c r="B1869" s="158">
        <v>3.9215686274509803E-3</v>
      </c>
      <c r="C1869" s="158">
        <v>0.6470588235294118</v>
      </c>
      <c r="D1869" s="158">
        <v>0.21568627450980393</v>
      </c>
      <c r="E1869" s="158">
        <v>2.3529411764705882E-2</v>
      </c>
      <c r="F1869" s="158">
        <v>7.8431372549019607E-3</v>
      </c>
      <c r="G1869" s="158">
        <v>5.6862745098039215E-2</v>
      </c>
      <c r="H1869" s="158">
        <v>3.9215686274509803E-3</v>
      </c>
      <c r="I1869" s="158">
        <v>4.1176470588235294E-2</v>
      </c>
      <c r="J1869" s="158">
        <v>1</v>
      </c>
      <c r="K1869" s="159">
        <v>510</v>
      </c>
      <c r="L1869" s="141"/>
      <c r="M1869" s="158">
        <v>1E-3</v>
      </c>
      <c r="N1869" s="158">
        <v>1.4E-2</v>
      </c>
      <c r="O1869" s="158">
        <v>0.60499999999999998</v>
      </c>
      <c r="P1869" s="158">
        <v>0.68700000000000006</v>
      </c>
      <c r="Q1869" s="158">
        <v>0.182</v>
      </c>
      <c r="R1869" s="158">
        <v>0.253</v>
      </c>
      <c r="S1869" s="158">
        <v>1.4E-2</v>
      </c>
      <c r="T1869" s="158">
        <v>4.1000000000000002E-2</v>
      </c>
      <c r="U1869" s="158">
        <v>3.0000000000000001E-3</v>
      </c>
      <c r="V1869" s="158">
        <v>0.02</v>
      </c>
      <c r="W1869" s="158">
        <v>0.04</v>
      </c>
      <c r="X1869" s="158">
        <v>0.08</v>
      </c>
      <c r="Y1869" s="158">
        <v>1E-3</v>
      </c>
      <c r="Z1869" s="158">
        <v>1.4E-2</v>
      </c>
      <c r="AA1869" s="158">
        <v>2.7E-2</v>
      </c>
      <c r="AB1869" s="158">
        <v>6.2E-2</v>
      </c>
    </row>
    <row r="1870" spans="1:28" x14ac:dyDescent="0.25">
      <c r="A1870" s="159" t="s">
        <v>5779</v>
      </c>
      <c r="B1870" s="158" t="s">
        <v>294</v>
      </c>
      <c r="C1870" s="158">
        <v>0.48254108793093908</v>
      </c>
      <c r="D1870" s="158">
        <v>0.33750207514802721</v>
      </c>
      <c r="E1870" s="158">
        <v>6.4246582922915171E-2</v>
      </c>
      <c r="F1870" s="158">
        <v>5.9764263184107136E-3</v>
      </c>
      <c r="G1870" s="158">
        <v>2.3850367992916829E-2</v>
      </c>
      <c r="H1870" s="158">
        <v>3.8736096508217585E-4</v>
      </c>
      <c r="I1870" s="158">
        <v>8.549609872170881E-2</v>
      </c>
      <c r="J1870" s="158">
        <v>1</v>
      </c>
      <c r="K1870" s="159">
        <v>18071</v>
      </c>
      <c r="L1870" s="141"/>
      <c r="M1870" s="158" t="s">
        <v>294</v>
      </c>
      <c r="N1870" s="158" t="s">
        <v>294</v>
      </c>
      <c r="O1870" s="158">
        <v>0.47499999999999998</v>
      </c>
      <c r="P1870" s="158">
        <v>0.49</v>
      </c>
      <c r="Q1870" s="158">
        <v>0.33100000000000002</v>
      </c>
      <c r="R1870" s="158">
        <v>0.34399999999999997</v>
      </c>
      <c r="S1870" s="158">
        <v>6.0999999999999999E-2</v>
      </c>
      <c r="T1870" s="158">
        <v>6.8000000000000005E-2</v>
      </c>
      <c r="U1870" s="158">
        <v>5.0000000000000001E-3</v>
      </c>
      <c r="V1870" s="158">
        <v>7.0000000000000001E-3</v>
      </c>
      <c r="W1870" s="158">
        <v>2.1999999999999999E-2</v>
      </c>
      <c r="X1870" s="158">
        <v>2.5999999999999999E-2</v>
      </c>
      <c r="Y1870" s="158">
        <v>0</v>
      </c>
      <c r="Z1870" s="158">
        <v>1E-3</v>
      </c>
      <c r="AA1870" s="158">
        <v>8.2000000000000003E-2</v>
      </c>
      <c r="AB1870" s="158">
        <v>0.09</v>
      </c>
    </row>
    <row r="1871" spans="1:28" x14ac:dyDescent="0.25">
      <c r="A1871" s="159" t="s">
        <v>5780</v>
      </c>
      <c r="B1871" s="158" t="s">
        <v>294</v>
      </c>
      <c r="C1871" s="158">
        <v>7.0716811314689813E-3</v>
      </c>
      <c r="D1871" s="158">
        <v>0.30633236901317906</v>
      </c>
      <c r="E1871" s="158">
        <v>0.18097074895531984</v>
      </c>
      <c r="F1871" s="158">
        <v>2.9572484731597556E-2</v>
      </c>
      <c r="G1871" s="158">
        <v>0.44423015107682418</v>
      </c>
      <c r="H1871" s="158">
        <v>5.4644808743169399E-3</v>
      </c>
      <c r="I1871" s="158">
        <v>2.6358084217293475E-2</v>
      </c>
      <c r="J1871" s="158">
        <v>1</v>
      </c>
      <c r="K1871" s="159">
        <v>3111</v>
      </c>
      <c r="L1871" s="141"/>
      <c r="M1871" s="158" t="s">
        <v>294</v>
      </c>
      <c r="N1871" s="158" t="s">
        <v>294</v>
      </c>
      <c r="O1871" s="158">
        <v>5.0000000000000001E-3</v>
      </c>
      <c r="P1871" s="158">
        <v>1.0999999999999999E-2</v>
      </c>
      <c r="Q1871" s="158">
        <v>0.28999999999999998</v>
      </c>
      <c r="R1871" s="158">
        <v>0.32300000000000001</v>
      </c>
      <c r="S1871" s="158">
        <v>0.16800000000000001</v>
      </c>
      <c r="T1871" s="158">
        <v>0.19500000000000001</v>
      </c>
      <c r="U1871" s="158">
        <v>2.4E-2</v>
      </c>
      <c r="V1871" s="158">
        <v>3.5999999999999997E-2</v>
      </c>
      <c r="W1871" s="158">
        <v>0.42699999999999999</v>
      </c>
      <c r="X1871" s="158">
        <v>0.46200000000000002</v>
      </c>
      <c r="Y1871" s="158">
        <v>3.0000000000000001E-3</v>
      </c>
      <c r="Z1871" s="158">
        <v>8.9999999999999993E-3</v>
      </c>
      <c r="AA1871" s="158">
        <v>2.1000000000000001E-2</v>
      </c>
      <c r="AB1871" s="158">
        <v>3.3000000000000002E-2</v>
      </c>
    </row>
    <row r="1872" spans="1:28" x14ac:dyDescent="0.25">
      <c r="A1872" s="159" t="s">
        <v>5781</v>
      </c>
      <c r="B1872" s="158" t="s">
        <v>294</v>
      </c>
      <c r="C1872" s="158">
        <v>0.21363988633428055</v>
      </c>
      <c r="D1872" s="158">
        <v>0.25135623869801083</v>
      </c>
      <c r="E1872" s="158">
        <v>0.16016533195556704</v>
      </c>
      <c r="F1872" s="158">
        <v>2.4541462154482045E-2</v>
      </c>
      <c r="G1872" s="158">
        <v>0.3309222423146474</v>
      </c>
      <c r="H1872" s="158">
        <v>1.2916559028674762E-3</v>
      </c>
      <c r="I1872" s="158">
        <v>1.8083182640144666E-2</v>
      </c>
      <c r="J1872" s="158">
        <v>1</v>
      </c>
      <c r="K1872" s="159">
        <v>3871</v>
      </c>
      <c r="L1872" s="141"/>
      <c r="M1872" s="158" t="s">
        <v>294</v>
      </c>
      <c r="N1872" s="158" t="s">
        <v>294</v>
      </c>
      <c r="O1872" s="158">
        <v>0.20100000000000001</v>
      </c>
      <c r="P1872" s="158">
        <v>0.22700000000000001</v>
      </c>
      <c r="Q1872" s="158">
        <v>0.23799999999999999</v>
      </c>
      <c r="R1872" s="158">
        <v>0.26500000000000001</v>
      </c>
      <c r="S1872" s="158">
        <v>0.14899999999999999</v>
      </c>
      <c r="T1872" s="158">
        <v>0.17199999999999999</v>
      </c>
      <c r="U1872" s="158">
        <v>0.02</v>
      </c>
      <c r="V1872" s="158">
        <v>0.03</v>
      </c>
      <c r="W1872" s="158">
        <v>0.316</v>
      </c>
      <c r="X1872" s="158">
        <v>0.34599999999999997</v>
      </c>
      <c r="Y1872" s="158">
        <v>1E-3</v>
      </c>
      <c r="Z1872" s="158">
        <v>3.0000000000000001E-3</v>
      </c>
      <c r="AA1872" s="158">
        <v>1.4E-2</v>
      </c>
      <c r="AB1872" s="158">
        <v>2.3E-2</v>
      </c>
    </row>
    <row r="1873" spans="1:28" x14ac:dyDescent="0.25">
      <c r="A1873" s="159" t="s">
        <v>5782</v>
      </c>
      <c r="B1873" s="158" t="s">
        <v>294</v>
      </c>
      <c r="C1873" s="158">
        <v>0.14335715327402654</v>
      </c>
      <c r="D1873" s="158">
        <v>0.3422779641242526</v>
      </c>
      <c r="E1873" s="158">
        <v>0.11623158815808662</v>
      </c>
      <c r="F1873" s="158">
        <v>1.7646200962520054E-2</v>
      </c>
      <c r="G1873" s="158">
        <v>0.35627825579699579</v>
      </c>
      <c r="H1873" s="158">
        <v>3.7917456613679452E-3</v>
      </c>
      <c r="I1873" s="158">
        <v>2.0417092022750473E-2</v>
      </c>
      <c r="J1873" s="158">
        <v>1</v>
      </c>
      <c r="K1873" s="159">
        <v>6857</v>
      </c>
      <c r="L1873" s="141"/>
      <c r="M1873" s="158" t="s">
        <v>294</v>
      </c>
      <c r="N1873" s="158" t="s">
        <v>294</v>
      </c>
      <c r="O1873" s="158">
        <v>0.13500000000000001</v>
      </c>
      <c r="P1873" s="158">
        <v>0.152</v>
      </c>
      <c r="Q1873" s="158">
        <v>0.33100000000000002</v>
      </c>
      <c r="R1873" s="158">
        <v>0.35399999999999998</v>
      </c>
      <c r="S1873" s="158">
        <v>0.109</v>
      </c>
      <c r="T1873" s="158">
        <v>0.124</v>
      </c>
      <c r="U1873" s="158">
        <v>1.4999999999999999E-2</v>
      </c>
      <c r="V1873" s="158">
        <v>2.1000000000000001E-2</v>
      </c>
      <c r="W1873" s="158">
        <v>0.34499999999999997</v>
      </c>
      <c r="X1873" s="158">
        <v>0.36799999999999999</v>
      </c>
      <c r="Y1873" s="158">
        <v>3.0000000000000001E-3</v>
      </c>
      <c r="Z1873" s="158">
        <v>6.0000000000000001E-3</v>
      </c>
      <c r="AA1873" s="158">
        <v>1.7000000000000001E-2</v>
      </c>
      <c r="AB1873" s="158">
        <v>2.4E-2</v>
      </c>
    </row>
    <row r="1874" spans="1:28" x14ac:dyDescent="0.25">
      <c r="A1874" s="159" t="s">
        <v>5783</v>
      </c>
      <c r="B1874" s="158" t="s">
        <v>294</v>
      </c>
      <c r="C1874" s="158">
        <v>0.16235294117647059</v>
      </c>
      <c r="D1874" s="158">
        <v>0.58588235294117652</v>
      </c>
      <c r="E1874" s="158">
        <v>0.12235294117647059</v>
      </c>
      <c r="F1874" s="158">
        <v>1.411764705882353E-2</v>
      </c>
      <c r="G1874" s="158">
        <v>8.9411764705882357E-2</v>
      </c>
      <c r="H1874" s="158" t="s">
        <v>294</v>
      </c>
      <c r="I1874" s="158">
        <v>2.5882352941176471E-2</v>
      </c>
      <c r="J1874" s="158">
        <v>1</v>
      </c>
      <c r="K1874" s="159">
        <v>425</v>
      </c>
      <c r="L1874" s="141"/>
      <c r="M1874" s="158" t="s">
        <v>294</v>
      </c>
      <c r="N1874" s="158" t="s">
        <v>294</v>
      </c>
      <c r="O1874" s="158">
        <v>0.13</v>
      </c>
      <c r="P1874" s="158">
        <v>0.2</v>
      </c>
      <c r="Q1874" s="158">
        <v>0.53800000000000003</v>
      </c>
      <c r="R1874" s="158">
        <v>0.63200000000000001</v>
      </c>
      <c r="S1874" s="158">
        <v>9.5000000000000001E-2</v>
      </c>
      <c r="T1874" s="158">
        <v>0.157</v>
      </c>
      <c r="U1874" s="158">
        <v>6.0000000000000001E-3</v>
      </c>
      <c r="V1874" s="158">
        <v>0.03</v>
      </c>
      <c r="W1874" s="158">
        <v>6.6000000000000003E-2</v>
      </c>
      <c r="X1874" s="158">
        <v>0.12</v>
      </c>
      <c r="Y1874" s="158" t="s">
        <v>294</v>
      </c>
      <c r="Z1874" s="158" t="s">
        <v>294</v>
      </c>
      <c r="AA1874" s="158">
        <v>1.4999999999999999E-2</v>
      </c>
      <c r="AB1874" s="158">
        <v>4.5999999999999999E-2</v>
      </c>
    </row>
    <row r="1875" spans="1:28" x14ac:dyDescent="0.25">
      <c r="A1875" s="159" t="s">
        <v>5784</v>
      </c>
      <c r="B1875" s="158" t="s">
        <v>294</v>
      </c>
      <c r="C1875" s="158">
        <v>0.21632486599860173</v>
      </c>
      <c r="D1875" s="158">
        <v>0.34071312048473551</v>
      </c>
      <c r="E1875" s="158">
        <v>0.12199953390817991</v>
      </c>
      <c r="F1875" s="158">
        <v>2.0624563038918665E-2</v>
      </c>
      <c r="G1875" s="158">
        <v>0.25868096014914937</v>
      </c>
      <c r="H1875" s="158">
        <v>1.1652295502213937E-3</v>
      </c>
      <c r="I1875" s="158">
        <v>4.049172687019343E-2</v>
      </c>
      <c r="J1875" s="158">
        <v>1</v>
      </c>
      <c r="K1875" s="159">
        <v>17164</v>
      </c>
      <c r="L1875" s="141"/>
      <c r="M1875" s="158" t="s">
        <v>294</v>
      </c>
      <c r="N1875" s="158" t="s">
        <v>294</v>
      </c>
      <c r="O1875" s="158">
        <v>0.21</v>
      </c>
      <c r="P1875" s="158">
        <v>0.223</v>
      </c>
      <c r="Q1875" s="158">
        <v>0.33400000000000002</v>
      </c>
      <c r="R1875" s="158">
        <v>0.34799999999999998</v>
      </c>
      <c r="S1875" s="158">
        <v>0.11700000000000001</v>
      </c>
      <c r="T1875" s="158">
        <v>0.127</v>
      </c>
      <c r="U1875" s="158">
        <v>1.9E-2</v>
      </c>
      <c r="V1875" s="158">
        <v>2.3E-2</v>
      </c>
      <c r="W1875" s="158">
        <v>0.252</v>
      </c>
      <c r="X1875" s="158">
        <v>0.26500000000000001</v>
      </c>
      <c r="Y1875" s="158">
        <v>1E-3</v>
      </c>
      <c r="Z1875" s="158">
        <v>2E-3</v>
      </c>
      <c r="AA1875" s="158">
        <v>3.7999999999999999E-2</v>
      </c>
      <c r="AB1875" s="158">
        <v>4.3999999999999997E-2</v>
      </c>
    </row>
    <row r="1876" spans="1:28" x14ac:dyDescent="0.25">
      <c r="A1876" s="159" t="s">
        <v>5785</v>
      </c>
      <c r="B1876" s="158" t="s">
        <v>294</v>
      </c>
      <c r="C1876" s="158">
        <v>0.38290627394228316</v>
      </c>
      <c r="D1876" s="158">
        <v>0.19945518004596918</v>
      </c>
      <c r="E1876" s="158">
        <v>7.6530177917766243E-2</v>
      </c>
      <c r="F1876" s="158">
        <v>0.10811270962799012</v>
      </c>
      <c r="G1876" s="158">
        <v>0.20362645781901761</v>
      </c>
      <c r="H1876" s="158">
        <v>3.9158934195964931E-3</v>
      </c>
      <c r="I1876" s="158">
        <v>2.5453307227377202E-2</v>
      </c>
      <c r="J1876" s="158">
        <v>1</v>
      </c>
      <c r="K1876" s="159">
        <v>11747</v>
      </c>
      <c r="L1876" s="141"/>
      <c r="M1876" s="158" t="s">
        <v>294</v>
      </c>
      <c r="N1876" s="158" t="s">
        <v>294</v>
      </c>
      <c r="O1876" s="158">
        <v>0.374</v>
      </c>
      <c r="P1876" s="158">
        <v>0.39200000000000002</v>
      </c>
      <c r="Q1876" s="158">
        <v>0.192</v>
      </c>
      <c r="R1876" s="158">
        <v>0.20699999999999999</v>
      </c>
      <c r="S1876" s="158">
        <v>7.1999999999999995E-2</v>
      </c>
      <c r="T1876" s="158">
        <v>8.1000000000000003E-2</v>
      </c>
      <c r="U1876" s="158">
        <v>0.10299999999999999</v>
      </c>
      <c r="V1876" s="158">
        <v>0.114</v>
      </c>
      <c r="W1876" s="158">
        <v>0.19600000000000001</v>
      </c>
      <c r="X1876" s="158">
        <v>0.21099999999999999</v>
      </c>
      <c r="Y1876" s="158">
        <v>3.0000000000000001E-3</v>
      </c>
      <c r="Z1876" s="158">
        <v>5.0000000000000001E-3</v>
      </c>
      <c r="AA1876" s="158">
        <v>2.3E-2</v>
      </c>
      <c r="AB1876" s="158">
        <v>2.8000000000000001E-2</v>
      </c>
    </row>
    <row r="1877" spans="1:28" x14ac:dyDescent="0.25">
      <c r="A1877" s="159" t="s">
        <v>5786</v>
      </c>
      <c r="B1877" s="158" t="s">
        <v>294</v>
      </c>
      <c r="C1877" s="158">
        <v>0.18994974874371859</v>
      </c>
      <c r="D1877" s="158">
        <v>0.38040201005025126</v>
      </c>
      <c r="E1877" s="158">
        <v>0.20854271356783918</v>
      </c>
      <c r="F1877" s="158">
        <v>3.2663316582914576E-2</v>
      </c>
      <c r="G1877" s="158">
        <v>0.16432160804020102</v>
      </c>
      <c r="H1877" s="158">
        <v>3.5175879396984926E-3</v>
      </c>
      <c r="I1877" s="158">
        <v>2.0603015075376884E-2</v>
      </c>
      <c r="J1877" s="158">
        <v>0.99999999999999989</v>
      </c>
      <c r="K1877" s="159">
        <v>1990</v>
      </c>
      <c r="L1877" s="141"/>
      <c r="M1877" s="158" t="s">
        <v>294</v>
      </c>
      <c r="N1877" s="158" t="s">
        <v>294</v>
      </c>
      <c r="O1877" s="158">
        <v>0.17299999999999999</v>
      </c>
      <c r="P1877" s="158">
        <v>0.20799999999999999</v>
      </c>
      <c r="Q1877" s="158">
        <v>0.35899999999999999</v>
      </c>
      <c r="R1877" s="158">
        <v>0.40200000000000002</v>
      </c>
      <c r="S1877" s="158">
        <v>0.191</v>
      </c>
      <c r="T1877" s="158">
        <v>0.22700000000000001</v>
      </c>
      <c r="U1877" s="158">
        <v>2.5999999999999999E-2</v>
      </c>
      <c r="V1877" s="158">
        <v>4.1000000000000002E-2</v>
      </c>
      <c r="W1877" s="158">
        <v>0.14899999999999999</v>
      </c>
      <c r="X1877" s="158">
        <v>0.18099999999999999</v>
      </c>
      <c r="Y1877" s="158">
        <v>2E-3</v>
      </c>
      <c r="Z1877" s="158">
        <v>7.0000000000000001E-3</v>
      </c>
      <c r="AA1877" s="158">
        <v>1.4999999999999999E-2</v>
      </c>
      <c r="AB1877" s="158">
        <v>2.8000000000000001E-2</v>
      </c>
    </row>
    <row r="1878" spans="1:28" x14ac:dyDescent="0.25">
      <c r="A1878" s="159" t="s">
        <v>5787</v>
      </c>
      <c r="B1878" s="158" t="s">
        <v>294</v>
      </c>
      <c r="C1878" s="158">
        <v>8.6158192090395477E-2</v>
      </c>
      <c r="D1878" s="158">
        <v>0.41854990583804141</v>
      </c>
      <c r="E1878" s="158">
        <v>0.12429378531073447</v>
      </c>
      <c r="F1878" s="158">
        <v>2.4952919020715631E-2</v>
      </c>
      <c r="G1878" s="158">
        <v>0.30979284369114879</v>
      </c>
      <c r="H1878" s="158">
        <v>3.766478342749529E-3</v>
      </c>
      <c r="I1878" s="158">
        <v>3.2485875706214688E-2</v>
      </c>
      <c r="J1878" s="158">
        <v>0.99999999999999989</v>
      </c>
      <c r="K1878" s="159">
        <v>2124</v>
      </c>
      <c r="L1878" s="141"/>
      <c r="M1878" s="158" t="s">
        <v>294</v>
      </c>
      <c r="N1878" s="158" t="s">
        <v>294</v>
      </c>
      <c r="O1878" s="158">
        <v>7.4999999999999997E-2</v>
      </c>
      <c r="P1878" s="158">
        <v>9.9000000000000005E-2</v>
      </c>
      <c r="Q1878" s="158">
        <v>0.39800000000000002</v>
      </c>
      <c r="R1878" s="158">
        <v>0.44</v>
      </c>
      <c r="S1878" s="158">
        <v>0.111</v>
      </c>
      <c r="T1878" s="158">
        <v>0.13900000000000001</v>
      </c>
      <c r="U1878" s="158">
        <v>1.9E-2</v>
      </c>
      <c r="V1878" s="158">
        <v>3.2000000000000001E-2</v>
      </c>
      <c r="W1878" s="158">
        <v>0.28999999999999998</v>
      </c>
      <c r="X1878" s="158">
        <v>0.33</v>
      </c>
      <c r="Y1878" s="158">
        <v>2E-3</v>
      </c>
      <c r="Z1878" s="158">
        <v>7.0000000000000001E-3</v>
      </c>
      <c r="AA1878" s="158">
        <v>2.5999999999999999E-2</v>
      </c>
      <c r="AB1878" s="158">
        <v>4.1000000000000002E-2</v>
      </c>
    </row>
    <row r="1879" spans="1:28" x14ac:dyDescent="0.25">
      <c r="A1879" s="159" t="s">
        <v>5788</v>
      </c>
      <c r="B1879" s="158" t="s">
        <v>294</v>
      </c>
      <c r="C1879" s="158">
        <v>9.1827637444279353E-2</v>
      </c>
      <c r="D1879" s="158">
        <v>0.25468053491827636</v>
      </c>
      <c r="E1879" s="158">
        <v>0.14858841010401189</v>
      </c>
      <c r="F1879" s="158">
        <v>3.298662704309064E-2</v>
      </c>
      <c r="G1879" s="158">
        <v>0.39702823179791974</v>
      </c>
      <c r="H1879" s="158">
        <v>2.436849925705795E-2</v>
      </c>
      <c r="I1879" s="158">
        <v>5.0520059435364043E-2</v>
      </c>
      <c r="J1879" s="158">
        <v>1</v>
      </c>
      <c r="K1879" s="159">
        <v>3365</v>
      </c>
      <c r="L1879" s="141"/>
      <c r="M1879" s="158" t="s">
        <v>294</v>
      </c>
      <c r="N1879" s="158" t="s">
        <v>294</v>
      </c>
      <c r="O1879" s="158">
        <v>8.3000000000000004E-2</v>
      </c>
      <c r="P1879" s="158">
        <v>0.10199999999999999</v>
      </c>
      <c r="Q1879" s="158">
        <v>0.24</v>
      </c>
      <c r="R1879" s="158">
        <v>0.27</v>
      </c>
      <c r="S1879" s="158">
        <v>0.13700000000000001</v>
      </c>
      <c r="T1879" s="158">
        <v>0.161</v>
      </c>
      <c r="U1879" s="158">
        <v>2.7E-2</v>
      </c>
      <c r="V1879" s="158">
        <v>0.04</v>
      </c>
      <c r="W1879" s="158">
        <v>0.38100000000000001</v>
      </c>
      <c r="X1879" s="158">
        <v>0.41399999999999998</v>
      </c>
      <c r="Y1879" s="158">
        <v>0.02</v>
      </c>
      <c r="Z1879" s="158">
        <v>0.03</v>
      </c>
      <c r="AA1879" s="158">
        <v>4.3999999999999997E-2</v>
      </c>
      <c r="AB1879" s="158">
        <v>5.8000000000000003E-2</v>
      </c>
    </row>
    <row r="1880" spans="1:28" x14ac:dyDescent="0.25">
      <c r="A1880" s="159" t="s">
        <v>5789</v>
      </c>
      <c r="B1880" s="158" t="s">
        <v>294</v>
      </c>
      <c r="C1880" s="158">
        <v>0.27240212663122282</v>
      </c>
      <c r="D1880" s="158">
        <v>0.26176897051715803</v>
      </c>
      <c r="E1880" s="158">
        <v>0.12005799903334945</v>
      </c>
      <c r="F1880" s="158">
        <v>1.7206379893668439E-2</v>
      </c>
      <c r="G1880" s="158">
        <v>0.28825519574673758</v>
      </c>
      <c r="H1880" s="158">
        <v>5.4132431126147898E-3</v>
      </c>
      <c r="I1880" s="158">
        <v>3.4896085065248911E-2</v>
      </c>
      <c r="J1880" s="158">
        <v>1</v>
      </c>
      <c r="K1880" s="159">
        <v>10345</v>
      </c>
      <c r="L1880" s="141"/>
      <c r="M1880" s="158" t="s">
        <v>294</v>
      </c>
      <c r="N1880" s="158" t="s">
        <v>294</v>
      </c>
      <c r="O1880" s="158">
        <v>0.26400000000000001</v>
      </c>
      <c r="P1880" s="158">
        <v>0.28100000000000003</v>
      </c>
      <c r="Q1880" s="158">
        <v>0.253</v>
      </c>
      <c r="R1880" s="158">
        <v>0.27</v>
      </c>
      <c r="S1880" s="158">
        <v>0.114</v>
      </c>
      <c r="T1880" s="158">
        <v>0.126</v>
      </c>
      <c r="U1880" s="158">
        <v>1.4999999999999999E-2</v>
      </c>
      <c r="V1880" s="158">
        <v>0.02</v>
      </c>
      <c r="W1880" s="158">
        <v>0.28000000000000003</v>
      </c>
      <c r="X1880" s="158">
        <v>0.29699999999999999</v>
      </c>
      <c r="Y1880" s="158">
        <v>4.0000000000000001E-3</v>
      </c>
      <c r="Z1880" s="158">
        <v>7.0000000000000001E-3</v>
      </c>
      <c r="AA1880" s="158">
        <v>3.2000000000000001E-2</v>
      </c>
      <c r="AB1880" s="158">
        <v>3.9E-2</v>
      </c>
    </row>
    <row r="1881" spans="1:28" x14ac:dyDescent="0.25">
      <c r="A1881" s="159" t="s">
        <v>5790</v>
      </c>
      <c r="B1881" s="158" t="s">
        <v>294</v>
      </c>
      <c r="C1881" s="158">
        <v>0.14386697726725037</v>
      </c>
      <c r="D1881" s="158">
        <v>0.21310948670575949</v>
      </c>
      <c r="E1881" s="158">
        <v>0.10482769700377541</v>
      </c>
      <c r="F1881" s="158">
        <v>3.1167162021045868E-2</v>
      </c>
      <c r="G1881" s="158">
        <v>0.46694513615551447</v>
      </c>
      <c r="H1881" s="158">
        <v>5.8639248132380112E-3</v>
      </c>
      <c r="I1881" s="158">
        <v>3.421961603341634E-2</v>
      </c>
      <c r="J1881" s="158">
        <v>1</v>
      </c>
      <c r="K1881" s="159">
        <v>12449</v>
      </c>
      <c r="L1881" s="141"/>
      <c r="M1881" s="158" t="s">
        <v>294</v>
      </c>
      <c r="N1881" s="158" t="s">
        <v>294</v>
      </c>
      <c r="O1881" s="158">
        <v>0.13800000000000001</v>
      </c>
      <c r="P1881" s="158">
        <v>0.15</v>
      </c>
      <c r="Q1881" s="158">
        <v>0.20599999999999999</v>
      </c>
      <c r="R1881" s="158">
        <v>0.22</v>
      </c>
      <c r="S1881" s="158">
        <v>0.1</v>
      </c>
      <c r="T1881" s="158">
        <v>0.11</v>
      </c>
      <c r="U1881" s="158">
        <v>2.8000000000000001E-2</v>
      </c>
      <c r="V1881" s="158">
        <v>3.4000000000000002E-2</v>
      </c>
      <c r="W1881" s="158">
        <v>0.45800000000000002</v>
      </c>
      <c r="X1881" s="158">
        <v>0.47599999999999998</v>
      </c>
      <c r="Y1881" s="158">
        <v>5.0000000000000001E-3</v>
      </c>
      <c r="Z1881" s="158">
        <v>7.0000000000000001E-3</v>
      </c>
      <c r="AA1881" s="158">
        <v>3.1E-2</v>
      </c>
      <c r="AB1881" s="158">
        <v>3.7999999999999999E-2</v>
      </c>
    </row>
    <row r="1882" spans="1:28" x14ac:dyDescent="0.25">
      <c r="A1882" s="159" t="s">
        <v>5791</v>
      </c>
      <c r="B1882" s="158" t="s">
        <v>294</v>
      </c>
      <c r="C1882" s="158">
        <v>0.25390070921985813</v>
      </c>
      <c r="D1882" s="158">
        <v>0.3971631205673759</v>
      </c>
      <c r="E1882" s="158">
        <v>0.18865248226950354</v>
      </c>
      <c r="F1882" s="158">
        <v>1.9858156028368795E-2</v>
      </c>
      <c r="G1882" s="158">
        <v>0.10354609929078014</v>
      </c>
      <c r="H1882" s="158">
        <v>1.4184397163120568E-3</v>
      </c>
      <c r="I1882" s="158">
        <v>3.5460992907801421E-2</v>
      </c>
      <c r="J1882" s="158">
        <v>1</v>
      </c>
      <c r="K1882" s="159">
        <v>705</v>
      </c>
      <c r="L1882" s="141"/>
      <c r="M1882" s="158" t="s">
        <v>294</v>
      </c>
      <c r="N1882" s="158" t="s">
        <v>294</v>
      </c>
      <c r="O1882" s="158">
        <v>0.223</v>
      </c>
      <c r="P1882" s="158">
        <v>0.28699999999999998</v>
      </c>
      <c r="Q1882" s="158">
        <v>0.36199999999999999</v>
      </c>
      <c r="R1882" s="158">
        <v>0.434</v>
      </c>
      <c r="S1882" s="158">
        <v>0.161</v>
      </c>
      <c r="T1882" s="158">
        <v>0.219</v>
      </c>
      <c r="U1882" s="158">
        <v>1.2E-2</v>
      </c>
      <c r="V1882" s="158">
        <v>3.3000000000000002E-2</v>
      </c>
      <c r="W1882" s="158">
        <v>8.3000000000000004E-2</v>
      </c>
      <c r="X1882" s="158">
        <v>0.128</v>
      </c>
      <c r="Y1882" s="158">
        <v>0</v>
      </c>
      <c r="Z1882" s="158">
        <v>8.0000000000000002E-3</v>
      </c>
      <c r="AA1882" s="158">
        <v>2.4E-2</v>
      </c>
      <c r="AB1882" s="158">
        <v>5.1999999999999998E-2</v>
      </c>
    </row>
    <row r="1883" spans="1:28" x14ac:dyDescent="0.25">
      <c r="A1883" s="159" t="s">
        <v>5792</v>
      </c>
      <c r="B1883" s="158" t="s">
        <v>294</v>
      </c>
      <c r="C1883" s="158">
        <v>0.33721501822188321</v>
      </c>
      <c r="D1883" s="158">
        <v>0.41100093228239681</v>
      </c>
      <c r="E1883" s="158">
        <v>0.10470378845664886</v>
      </c>
      <c r="F1883" s="158">
        <v>2.1052631578947368E-2</v>
      </c>
      <c r="G1883" s="158">
        <v>8.731248410882278E-2</v>
      </c>
      <c r="H1883" s="158">
        <v>1.9323671497584541E-3</v>
      </c>
      <c r="I1883" s="158">
        <v>3.6782778201542507E-2</v>
      </c>
      <c r="J1883" s="158">
        <v>0.99999999999999989</v>
      </c>
      <c r="K1883" s="159">
        <v>58995</v>
      </c>
      <c r="L1883" s="141"/>
      <c r="M1883" s="158" t="s">
        <v>294</v>
      </c>
      <c r="N1883" s="158" t="s">
        <v>294</v>
      </c>
      <c r="O1883" s="158">
        <v>0.33300000000000002</v>
      </c>
      <c r="P1883" s="158">
        <v>0.34100000000000003</v>
      </c>
      <c r="Q1883" s="158">
        <v>0.40699999999999997</v>
      </c>
      <c r="R1883" s="158">
        <v>0.41499999999999998</v>
      </c>
      <c r="S1883" s="158">
        <v>0.10199999999999999</v>
      </c>
      <c r="T1883" s="158">
        <v>0.107</v>
      </c>
      <c r="U1883" s="158">
        <v>0.02</v>
      </c>
      <c r="V1883" s="158">
        <v>2.1999999999999999E-2</v>
      </c>
      <c r="W1883" s="158">
        <v>8.5000000000000006E-2</v>
      </c>
      <c r="X1883" s="158">
        <v>0.09</v>
      </c>
      <c r="Y1883" s="158">
        <v>2E-3</v>
      </c>
      <c r="Z1883" s="158">
        <v>2E-3</v>
      </c>
      <c r="AA1883" s="158">
        <v>3.5000000000000003E-2</v>
      </c>
      <c r="AB1883" s="158">
        <v>3.7999999999999999E-2</v>
      </c>
    </row>
    <row r="1884" spans="1:28" x14ac:dyDescent="0.25">
      <c r="A1884" s="159" t="s">
        <v>5793</v>
      </c>
      <c r="B1884" s="158" t="s">
        <v>294</v>
      </c>
      <c r="C1884" s="158">
        <v>0.10583446404341927</v>
      </c>
      <c r="D1884" s="158">
        <v>0.29308005427408412</v>
      </c>
      <c r="E1884" s="158">
        <v>0.24966078697421981</v>
      </c>
      <c r="F1884" s="158">
        <v>5.9701492537313432E-2</v>
      </c>
      <c r="G1884" s="158">
        <v>0.23880597014925373</v>
      </c>
      <c r="H1884" s="158">
        <v>4.0705563093622792E-3</v>
      </c>
      <c r="I1884" s="158">
        <v>4.8846675712347354E-2</v>
      </c>
      <c r="J1884" s="158">
        <v>1</v>
      </c>
      <c r="K1884" s="159">
        <v>737</v>
      </c>
      <c r="L1884" s="141"/>
      <c r="M1884" s="158" t="s">
        <v>294</v>
      </c>
      <c r="N1884" s="158" t="s">
        <v>294</v>
      </c>
      <c r="O1884" s="158">
        <v>8.5999999999999993E-2</v>
      </c>
      <c r="P1884" s="158">
        <v>0.13</v>
      </c>
      <c r="Q1884" s="158">
        <v>0.26100000000000001</v>
      </c>
      <c r="R1884" s="158">
        <v>0.32700000000000001</v>
      </c>
      <c r="S1884" s="158">
        <v>0.22</v>
      </c>
      <c r="T1884" s="158">
        <v>0.28199999999999997</v>
      </c>
      <c r="U1884" s="158">
        <v>4.4999999999999998E-2</v>
      </c>
      <c r="V1884" s="158">
        <v>7.9000000000000001E-2</v>
      </c>
      <c r="W1884" s="158">
        <v>0.20899999999999999</v>
      </c>
      <c r="X1884" s="158">
        <v>0.27100000000000002</v>
      </c>
      <c r="Y1884" s="158">
        <v>1E-3</v>
      </c>
      <c r="Z1884" s="158">
        <v>1.2E-2</v>
      </c>
      <c r="AA1884" s="158">
        <v>3.5000000000000003E-2</v>
      </c>
      <c r="AB1884" s="158">
        <v>6.7000000000000004E-2</v>
      </c>
    </row>
    <row r="1885" spans="1:28" x14ac:dyDescent="0.25">
      <c r="A1885" s="159" t="s">
        <v>5794</v>
      </c>
      <c r="B1885" s="158" t="s">
        <v>294</v>
      </c>
      <c r="C1885" s="158">
        <v>0.18192993239090349</v>
      </c>
      <c r="D1885" s="158">
        <v>0.37738168408113093</v>
      </c>
      <c r="E1885" s="158">
        <v>0.14566687154271665</v>
      </c>
      <c r="F1885" s="158">
        <v>1.7824216349108791E-2</v>
      </c>
      <c r="G1885" s="158">
        <v>0.2169637369391518</v>
      </c>
      <c r="H1885" s="158">
        <v>2.7658266748617085E-3</v>
      </c>
      <c r="I1885" s="158">
        <v>5.7467732022126614E-2</v>
      </c>
      <c r="J1885" s="158">
        <v>1</v>
      </c>
      <c r="K1885" s="159">
        <v>3254</v>
      </c>
      <c r="L1885" s="141"/>
      <c r="M1885" s="158" t="s">
        <v>294</v>
      </c>
      <c r="N1885" s="158" t="s">
        <v>294</v>
      </c>
      <c r="O1885" s="158">
        <v>0.16900000000000001</v>
      </c>
      <c r="P1885" s="158">
        <v>0.19600000000000001</v>
      </c>
      <c r="Q1885" s="158">
        <v>0.36099999999999999</v>
      </c>
      <c r="R1885" s="158">
        <v>0.39400000000000002</v>
      </c>
      <c r="S1885" s="158">
        <v>0.13400000000000001</v>
      </c>
      <c r="T1885" s="158">
        <v>0.158</v>
      </c>
      <c r="U1885" s="158">
        <v>1.4E-2</v>
      </c>
      <c r="V1885" s="158">
        <v>2.3E-2</v>
      </c>
      <c r="W1885" s="158">
        <v>0.20300000000000001</v>
      </c>
      <c r="X1885" s="158">
        <v>0.23100000000000001</v>
      </c>
      <c r="Y1885" s="158">
        <v>1E-3</v>
      </c>
      <c r="Z1885" s="158">
        <v>5.0000000000000001E-3</v>
      </c>
      <c r="AA1885" s="158">
        <v>0.05</v>
      </c>
      <c r="AB1885" s="158">
        <v>6.6000000000000003E-2</v>
      </c>
    </row>
    <row r="1886" spans="1:28" x14ac:dyDescent="0.25">
      <c r="A1886" s="159" t="s">
        <v>5795</v>
      </c>
      <c r="B1886" s="158" t="s">
        <v>294</v>
      </c>
      <c r="C1886" s="158">
        <v>9.8548972188633621E-2</v>
      </c>
      <c r="D1886" s="158">
        <v>0.23276904474002419</v>
      </c>
      <c r="E1886" s="158">
        <v>0.13663845223700122</v>
      </c>
      <c r="F1886" s="158">
        <v>3.6275695284159616E-2</v>
      </c>
      <c r="G1886" s="158">
        <v>0.47037484885126962</v>
      </c>
      <c r="H1886" s="158">
        <v>1.2091898428053204E-3</v>
      </c>
      <c r="I1886" s="158">
        <v>2.4183796856106408E-2</v>
      </c>
      <c r="J1886" s="158">
        <v>0.99999999999999989</v>
      </c>
      <c r="K1886" s="159">
        <v>1654</v>
      </c>
      <c r="L1886" s="141"/>
      <c r="M1886" s="158" t="s">
        <v>294</v>
      </c>
      <c r="N1886" s="158" t="s">
        <v>294</v>
      </c>
      <c r="O1886" s="158">
        <v>8.5000000000000006E-2</v>
      </c>
      <c r="P1886" s="158">
        <v>0.114</v>
      </c>
      <c r="Q1886" s="158">
        <v>0.21299999999999999</v>
      </c>
      <c r="R1886" s="158">
        <v>0.254</v>
      </c>
      <c r="S1886" s="158">
        <v>0.121</v>
      </c>
      <c r="T1886" s="158">
        <v>0.154</v>
      </c>
      <c r="U1886" s="158">
        <v>2.8000000000000001E-2</v>
      </c>
      <c r="V1886" s="158">
        <v>4.5999999999999999E-2</v>
      </c>
      <c r="W1886" s="158">
        <v>0.44600000000000001</v>
      </c>
      <c r="X1886" s="158">
        <v>0.49399999999999999</v>
      </c>
      <c r="Y1886" s="158">
        <v>0</v>
      </c>
      <c r="Z1886" s="158">
        <v>4.0000000000000001E-3</v>
      </c>
      <c r="AA1886" s="158">
        <v>1.7999999999999999E-2</v>
      </c>
      <c r="AB1886" s="158">
        <v>3.3000000000000002E-2</v>
      </c>
    </row>
    <row r="1887" spans="1:28" x14ac:dyDescent="0.25">
      <c r="A1887" s="159" t="s">
        <v>5796</v>
      </c>
      <c r="B1887" s="158" t="s">
        <v>294</v>
      </c>
      <c r="C1887" s="158">
        <v>9.7087378640776695E-4</v>
      </c>
      <c r="D1887" s="158">
        <v>0.4854368932038835</v>
      </c>
      <c r="E1887" s="158">
        <v>0.27864077669902915</v>
      </c>
      <c r="F1887" s="158">
        <v>3.7864077669902914E-2</v>
      </c>
      <c r="G1887" s="158">
        <v>0.15631067961165049</v>
      </c>
      <c r="H1887" s="158">
        <v>1.9417475728155339E-3</v>
      </c>
      <c r="I1887" s="158">
        <v>3.8834951456310676E-2</v>
      </c>
      <c r="J1887" s="158">
        <v>1</v>
      </c>
      <c r="K1887" s="159">
        <v>1030</v>
      </c>
      <c r="L1887" s="141"/>
      <c r="M1887" s="158" t="s">
        <v>294</v>
      </c>
      <c r="N1887" s="158" t="s">
        <v>294</v>
      </c>
      <c r="O1887" s="158">
        <v>0</v>
      </c>
      <c r="P1887" s="158">
        <v>5.0000000000000001E-3</v>
      </c>
      <c r="Q1887" s="158">
        <v>0.45500000000000002</v>
      </c>
      <c r="R1887" s="158">
        <v>0.51600000000000001</v>
      </c>
      <c r="S1887" s="158">
        <v>0.252</v>
      </c>
      <c r="T1887" s="158">
        <v>0.307</v>
      </c>
      <c r="U1887" s="158">
        <v>2.8000000000000001E-2</v>
      </c>
      <c r="V1887" s="158">
        <v>5.0999999999999997E-2</v>
      </c>
      <c r="W1887" s="158">
        <v>0.13500000000000001</v>
      </c>
      <c r="X1887" s="158">
        <v>0.18</v>
      </c>
      <c r="Y1887" s="158">
        <v>1E-3</v>
      </c>
      <c r="Z1887" s="158">
        <v>7.0000000000000001E-3</v>
      </c>
      <c r="AA1887" s="158">
        <v>2.9000000000000001E-2</v>
      </c>
      <c r="AB1887" s="158">
        <v>5.1999999999999998E-2</v>
      </c>
    </row>
    <row r="1888" spans="1:28" x14ac:dyDescent="0.25">
      <c r="A1888" s="159" t="s">
        <v>5797</v>
      </c>
      <c r="B1888" s="158" t="s">
        <v>294</v>
      </c>
      <c r="C1888" s="158">
        <v>0.25911419102139199</v>
      </c>
      <c r="D1888" s="158">
        <v>0.22305915436376419</v>
      </c>
      <c r="E1888" s="158">
        <v>8.2755850155669372E-2</v>
      </c>
      <c r="F1888" s="158">
        <v>8.858089786080145E-2</v>
      </c>
      <c r="G1888" s="158">
        <v>0.31133875665361055</v>
      </c>
      <c r="H1888" s="158">
        <v>4.5194335643266043E-3</v>
      </c>
      <c r="I1888" s="158">
        <v>3.0631716380435874E-2</v>
      </c>
      <c r="J1888" s="158">
        <v>1</v>
      </c>
      <c r="K1888" s="159">
        <v>9957</v>
      </c>
      <c r="L1888" s="141"/>
      <c r="M1888" s="158" t="s">
        <v>294</v>
      </c>
      <c r="N1888" s="158" t="s">
        <v>294</v>
      </c>
      <c r="O1888" s="158">
        <v>0.251</v>
      </c>
      <c r="P1888" s="158">
        <v>0.26800000000000002</v>
      </c>
      <c r="Q1888" s="158">
        <v>0.215</v>
      </c>
      <c r="R1888" s="158">
        <v>0.23100000000000001</v>
      </c>
      <c r="S1888" s="158">
        <v>7.8E-2</v>
      </c>
      <c r="T1888" s="158">
        <v>8.7999999999999995E-2</v>
      </c>
      <c r="U1888" s="158">
        <v>8.3000000000000004E-2</v>
      </c>
      <c r="V1888" s="158">
        <v>9.4E-2</v>
      </c>
      <c r="W1888" s="158">
        <v>0.30199999999999999</v>
      </c>
      <c r="X1888" s="158">
        <v>0.32100000000000001</v>
      </c>
      <c r="Y1888" s="158">
        <v>3.0000000000000001E-3</v>
      </c>
      <c r="Z1888" s="158">
        <v>6.0000000000000001E-3</v>
      </c>
      <c r="AA1888" s="158">
        <v>2.7E-2</v>
      </c>
      <c r="AB1888" s="158">
        <v>3.4000000000000002E-2</v>
      </c>
    </row>
    <row r="1889" spans="1:28" x14ac:dyDescent="0.25">
      <c r="A1889" s="159" t="s">
        <v>5798</v>
      </c>
      <c r="B1889" s="158" t="s">
        <v>294</v>
      </c>
      <c r="C1889" s="158">
        <v>0.54005252790544978</v>
      </c>
      <c r="D1889" s="158">
        <v>0.19074195666447799</v>
      </c>
      <c r="E1889" s="158">
        <v>9.5863427445830596E-2</v>
      </c>
      <c r="F1889" s="158">
        <v>2.6920551543007223E-2</v>
      </c>
      <c r="G1889" s="158">
        <v>8.7655942219304006E-2</v>
      </c>
      <c r="H1889" s="158">
        <v>3.2829940906106366E-4</v>
      </c>
      <c r="I1889" s="158">
        <v>5.8437294812869335E-2</v>
      </c>
      <c r="J1889" s="158">
        <v>1.0000000000000002</v>
      </c>
      <c r="K1889" s="159">
        <v>3046</v>
      </c>
      <c r="L1889" s="141"/>
      <c r="M1889" s="158" t="s">
        <v>294</v>
      </c>
      <c r="N1889" s="158" t="s">
        <v>294</v>
      </c>
      <c r="O1889" s="158">
        <v>0.52200000000000002</v>
      </c>
      <c r="P1889" s="158">
        <v>0.55800000000000005</v>
      </c>
      <c r="Q1889" s="158">
        <v>0.17699999999999999</v>
      </c>
      <c r="R1889" s="158">
        <v>0.20499999999999999</v>
      </c>
      <c r="S1889" s="158">
        <v>8.5999999999999993E-2</v>
      </c>
      <c r="T1889" s="158">
        <v>0.107</v>
      </c>
      <c r="U1889" s="158">
        <v>2.1999999999999999E-2</v>
      </c>
      <c r="V1889" s="158">
        <v>3.3000000000000002E-2</v>
      </c>
      <c r="W1889" s="158">
        <v>7.8E-2</v>
      </c>
      <c r="X1889" s="158">
        <v>9.8000000000000004E-2</v>
      </c>
      <c r="Y1889" s="158">
        <v>0</v>
      </c>
      <c r="Z1889" s="158">
        <v>2E-3</v>
      </c>
      <c r="AA1889" s="158">
        <v>5.0999999999999997E-2</v>
      </c>
      <c r="AB1889" s="158">
        <v>6.7000000000000004E-2</v>
      </c>
    </row>
    <row r="1890" spans="1:28" x14ac:dyDescent="0.25">
      <c r="A1890" s="159" t="s">
        <v>5799</v>
      </c>
      <c r="B1890" s="158" t="s">
        <v>294</v>
      </c>
      <c r="C1890" s="158">
        <v>0.47014413177762526</v>
      </c>
      <c r="D1890" s="158">
        <v>0.33484900480439261</v>
      </c>
      <c r="E1890" s="158">
        <v>7.5926561427590938E-2</v>
      </c>
      <c r="F1890" s="158">
        <v>1.1753603294440631E-2</v>
      </c>
      <c r="G1890" s="158">
        <v>7.4210706932052159E-2</v>
      </c>
      <c r="H1890" s="158">
        <v>3.1743308167467401E-3</v>
      </c>
      <c r="I1890" s="158">
        <v>2.9941660947151682E-2</v>
      </c>
      <c r="J1890" s="158">
        <v>1</v>
      </c>
      <c r="K1890" s="159">
        <v>11656</v>
      </c>
      <c r="L1890" s="141"/>
      <c r="M1890" s="158" t="s">
        <v>294</v>
      </c>
      <c r="N1890" s="158" t="s">
        <v>294</v>
      </c>
      <c r="O1890" s="158">
        <v>0.46100000000000002</v>
      </c>
      <c r="P1890" s="158">
        <v>0.47899999999999998</v>
      </c>
      <c r="Q1890" s="158">
        <v>0.32600000000000001</v>
      </c>
      <c r="R1890" s="158">
        <v>0.34300000000000003</v>
      </c>
      <c r="S1890" s="158">
        <v>7.0999999999999994E-2</v>
      </c>
      <c r="T1890" s="158">
        <v>8.1000000000000003E-2</v>
      </c>
      <c r="U1890" s="158">
        <v>0.01</v>
      </c>
      <c r="V1890" s="158">
        <v>1.4E-2</v>
      </c>
      <c r="W1890" s="158">
        <v>7.0000000000000007E-2</v>
      </c>
      <c r="X1890" s="158">
        <v>7.9000000000000001E-2</v>
      </c>
      <c r="Y1890" s="158">
        <v>2E-3</v>
      </c>
      <c r="Z1890" s="158">
        <v>4.0000000000000001E-3</v>
      </c>
      <c r="AA1890" s="158">
        <v>2.7E-2</v>
      </c>
      <c r="AB1890" s="158">
        <v>3.3000000000000002E-2</v>
      </c>
    </row>
    <row r="1891" spans="1:28" x14ac:dyDescent="0.25">
      <c r="A1891" s="159" t="s">
        <v>5800</v>
      </c>
      <c r="B1891" s="158" t="s">
        <v>294</v>
      </c>
      <c r="C1891" s="158">
        <v>0.29608938547486036</v>
      </c>
      <c r="D1891" s="158">
        <v>0.38826815642458101</v>
      </c>
      <c r="E1891" s="158">
        <v>0.11452513966480447</v>
      </c>
      <c r="F1891" s="158">
        <v>1.11731843575419E-2</v>
      </c>
      <c r="G1891" s="158">
        <v>0.14525139664804471</v>
      </c>
      <c r="H1891" s="158" t="s">
        <v>294</v>
      </c>
      <c r="I1891" s="158">
        <v>4.4692737430167599E-2</v>
      </c>
      <c r="J1891" s="158">
        <v>1</v>
      </c>
      <c r="K1891" s="159">
        <v>358</v>
      </c>
      <c r="L1891" s="141"/>
      <c r="M1891" s="158" t="s">
        <v>294</v>
      </c>
      <c r="N1891" s="158" t="s">
        <v>294</v>
      </c>
      <c r="O1891" s="158">
        <v>0.251</v>
      </c>
      <c r="P1891" s="158">
        <v>0.34499999999999997</v>
      </c>
      <c r="Q1891" s="158">
        <v>0.33900000000000002</v>
      </c>
      <c r="R1891" s="158">
        <v>0.44</v>
      </c>
      <c r="S1891" s="158">
        <v>8.5999999999999993E-2</v>
      </c>
      <c r="T1891" s="158">
        <v>0.152</v>
      </c>
      <c r="U1891" s="158">
        <v>4.0000000000000001E-3</v>
      </c>
      <c r="V1891" s="158">
        <v>2.8000000000000001E-2</v>
      </c>
      <c r="W1891" s="158">
        <v>0.113</v>
      </c>
      <c r="X1891" s="158">
        <v>0.186</v>
      </c>
      <c r="Y1891" s="158" t="s">
        <v>294</v>
      </c>
      <c r="Z1891" s="158" t="s">
        <v>294</v>
      </c>
      <c r="AA1891" s="158">
        <v>2.8000000000000001E-2</v>
      </c>
      <c r="AB1891" s="158">
        <v>7.0999999999999994E-2</v>
      </c>
    </row>
    <row r="1892" spans="1:28" x14ac:dyDescent="0.25">
      <c r="A1892" s="159" t="s">
        <v>5801</v>
      </c>
      <c r="B1892" s="158" t="s">
        <v>294</v>
      </c>
      <c r="C1892" s="158">
        <v>0.37086092715231789</v>
      </c>
      <c r="D1892" s="158">
        <v>0.40096327513546054</v>
      </c>
      <c r="E1892" s="158">
        <v>0.10776640577965081</v>
      </c>
      <c r="F1892" s="158">
        <v>6.020469596628537E-3</v>
      </c>
      <c r="G1892" s="158">
        <v>7.7664057796508132E-2</v>
      </c>
      <c r="H1892" s="158">
        <v>4.8163756773028296E-3</v>
      </c>
      <c r="I1892" s="158">
        <v>3.1908488862131247E-2</v>
      </c>
      <c r="J1892" s="158">
        <v>0.99999999999999989</v>
      </c>
      <c r="K1892" s="159">
        <v>1661</v>
      </c>
      <c r="L1892" s="141"/>
      <c r="M1892" s="158" t="s">
        <v>294</v>
      </c>
      <c r="N1892" s="158" t="s">
        <v>294</v>
      </c>
      <c r="O1892" s="158">
        <v>0.34799999999999998</v>
      </c>
      <c r="P1892" s="158">
        <v>0.39400000000000002</v>
      </c>
      <c r="Q1892" s="158">
        <v>0.378</v>
      </c>
      <c r="R1892" s="158">
        <v>0.42499999999999999</v>
      </c>
      <c r="S1892" s="158">
        <v>9.4E-2</v>
      </c>
      <c r="T1892" s="158">
        <v>0.124</v>
      </c>
      <c r="U1892" s="158">
        <v>3.0000000000000001E-3</v>
      </c>
      <c r="V1892" s="158">
        <v>1.0999999999999999E-2</v>
      </c>
      <c r="W1892" s="158">
        <v>6.6000000000000003E-2</v>
      </c>
      <c r="X1892" s="158">
        <v>9.1999999999999998E-2</v>
      </c>
      <c r="Y1892" s="158">
        <v>2E-3</v>
      </c>
      <c r="Z1892" s="158">
        <v>8.9999999999999993E-3</v>
      </c>
      <c r="AA1892" s="158">
        <v>2.4E-2</v>
      </c>
      <c r="AB1892" s="158">
        <v>4.2000000000000003E-2</v>
      </c>
    </row>
    <row r="1893" spans="1:28" x14ac:dyDescent="0.25">
      <c r="A1893" s="159" t="s">
        <v>5802</v>
      </c>
      <c r="B1893" s="158" t="s">
        <v>294</v>
      </c>
      <c r="C1893" s="158">
        <v>0.24812030075187969</v>
      </c>
      <c r="D1893" s="158">
        <v>0.46176416651384561</v>
      </c>
      <c r="E1893" s="158">
        <v>0.15606088391710984</v>
      </c>
      <c r="F1893" s="158">
        <v>4.8597102512378504E-2</v>
      </c>
      <c r="G1893" s="158">
        <v>6.4001467082340002E-2</v>
      </c>
      <c r="H1893" s="158" t="s">
        <v>294</v>
      </c>
      <c r="I1893" s="158">
        <v>2.1456079222446359E-2</v>
      </c>
      <c r="J1893" s="158">
        <v>1</v>
      </c>
      <c r="K1893" s="159">
        <v>5453</v>
      </c>
      <c r="L1893" s="141"/>
      <c r="M1893" s="158" t="s">
        <v>294</v>
      </c>
      <c r="N1893" s="158" t="s">
        <v>294</v>
      </c>
      <c r="O1893" s="158">
        <v>0.23699999999999999</v>
      </c>
      <c r="P1893" s="158">
        <v>0.26</v>
      </c>
      <c r="Q1893" s="158">
        <v>0.44900000000000001</v>
      </c>
      <c r="R1893" s="158">
        <v>0.47499999999999998</v>
      </c>
      <c r="S1893" s="158">
        <v>0.14699999999999999</v>
      </c>
      <c r="T1893" s="158">
        <v>0.16600000000000001</v>
      </c>
      <c r="U1893" s="158">
        <v>4.2999999999999997E-2</v>
      </c>
      <c r="V1893" s="158">
        <v>5.5E-2</v>
      </c>
      <c r="W1893" s="158">
        <v>5.8000000000000003E-2</v>
      </c>
      <c r="X1893" s="158">
        <v>7.0999999999999994E-2</v>
      </c>
      <c r="Y1893" s="158" t="s">
        <v>294</v>
      </c>
      <c r="Z1893" s="158" t="s">
        <v>294</v>
      </c>
      <c r="AA1893" s="158">
        <v>1.7999999999999999E-2</v>
      </c>
      <c r="AB1893" s="158">
        <v>2.5999999999999999E-2</v>
      </c>
    </row>
    <row r="1894" spans="1:28" x14ac:dyDescent="0.25">
      <c r="A1894" s="159" t="s">
        <v>5803</v>
      </c>
      <c r="B1894" s="158">
        <v>4.9341173136865965E-2</v>
      </c>
      <c r="C1894" s="158">
        <v>0.29734344006800795</v>
      </c>
      <c r="D1894" s="158">
        <v>0.2579059223576084</v>
      </c>
      <c r="E1894" s="158">
        <v>9.8658732407669786E-2</v>
      </c>
      <c r="F1894" s="158">
        <v>2.3184093699820534E-2</v>
      </c>
      <c r="G1894" s="158">
        <v>0.24124161707754793</v>
      </c>
      <c r="H1894" s="158">
        <v>4.0922829885708892E-3</v>
      </c>
      <c r="I1894" s="158">
        <v>2.8232738263908565E-2</v>
      </c>
      <c r="J1894" s="158">
        <v>1</v>
      </c>
      <c r="K1894" s="159">
        <v>423480</v>
      </c>
      <c r="L1894" s="141"/>
      <c r="M1894" s="158">
        <v>4.9000000000000002E-2</v>
      </c>
      <c r="N1894" s="158">
        <v>0.05</v>
      </c>
      <c r="O1894" s="158">
        <v>0.29599999999999999</v>
      </c>
      <c r="P1894" s="158">
        <v>0.29899999999999999</v>
      </c>
      <c r="Q1894" s="158">
        <v>0.25700000000000001</v>
      </c>
      <c r="R1894" s="158">
        <v>0.25900000000000001</v>
      </c>
      <c r="S1894" s="158">
        <v>9.8000000000000004E-2</v>
      </c>
      <c r="T1894" s="158">
        <v>0.1</v>
      </c>
      <c r="U1894" s="158">
        <v>2.3E-2</v>
      </c>
      <c r="V1894" s="158">
        <v>2.4E-2</v>
      </c>
      <c r="W1894" s="158">
        <v>0.24</v>
      </c>
      <c r="X1894" s="158">
        <v>0.24299999999999999</v>
      </c>
      <c r="Y1894" s="158">
        <v>4.0000000000000001E-3</v>
      </c>
      <c r="Z1894" s="158">
        <v>4.0000000000000001E-3</v>
      </c>
      <c r="AA1894" s="158">
        <v>2.8000000000000001E-2</v>
      </c>
      <c r="AB1894" s="158">
        <v>2.9000000000000001E-2</v>
      </c>
    </row>
    <row r="1895" spans="1:28" x14ac:dyDescent="0.25">
      <c r="A1895" s="159" t="s">
        <v>5804</v>
      </c>
      <c r="B1895" s="158">
        <v>6.4226075786769426E-3</v>
      </c>
      <c r="C1895" s="158">
        <v>0.32883750802825945</v>
      </c>
      <c r="D1895" s="158">
        <v>0.35902376364804112</v>
      </c>
      <c r="E1895" s="158">
        <v>0.11046885035324341</v>
      </c>
      <c r="F1895" s="158">
        <v>1.5414258188824663E-2</v>
      </c>
      <c r="G1895" s="158">
        <v>0.15799614643545279</v>
      </c>
      <c r="H1895" s="158">
        <v>1.2845215157353885E-3</v>
      </c>
      <c r="I1895" s="158">
        <v>2.0552344251766216E-2</v>
      </c>
      <c r="J1895" s="158">
        <v>1</v>
      </c>
      <c r="K1895" s="159">
        <v>1557</v>
      </c>
      <c r="L1895" s="141"/>
      <c r="M1895" s="158">
        <v>3.0000000000000001E-3</v>
      </c>
      <c r="N1895" s="158">
        <v>1.2E-2</v>
      </c>
      <c r="O1895" s="158">
        <v>0.30599999999999999</v>
      </c>
      <c r="P1895" s="158">
        <v>0.35299999999999998</v>
      </c>
      <c r="Q1895" s="158">
        <v>0.33600000000000002</v>
      </c>
      <c r="R1895" s="158">
        <v>0.38300000000000001</v>
      </c>
      <c r="S1895" s="158">
        <v>9.6000000000000002E-2</v>
      </c>
      <c r="T1895" s="158">
        <v>0.127</v>
      </c>
      <c r="U1895" s="158">
        <v>0.01</v>
      </c>
      <c r="V1895" s="158">
        <v>2.3E-2</v>
      </c>
      <c r="W1895" s="158">
        <v>0.14099999999999999</v>
      </c>
      <c r="X1895" s="158">
        <v>0.17699999999999999</v>
      </c>
      <c r="Y1895" s="158">
        <v>0</v>
      </c>
      <c r="Z1895" s="158">
        <v>5.0000000000000001E-3</v>
      </c>
      <c r="AA1895" s="158">
        <v>1.4999999999999999E-2</v>
      </c>
      <c r="AB1895" s="158">
        <v>2.9000000000000001E-2</v>
      </c>
    </row>
    <row r="1896" spans="1:28" x14ac:dyDescent="0.25">
      <c r="A1896" s="159" t="s">
        <v>5805</v>
      </c>
      <c r="B1896" s="158" t="s">
        <v>294</v>
      </c>
      <c r="C1896" s="158">
        <v>0.11770869717079986</v>
      </c>
      <c r="D1896" s="158">
        <v>0.18896262661543836</v>
      </c>
      <c r="E1896" s="158">
        <v>0.10688089416695774</v>
      </c>
      <c r="F1896" s="158">
        <v>2.6545581557806498E-2</v>
      </c>
      <c r="G1896" s="158">
        <v>0.53265805099545926</v>
      </c>
      <c r="H1896" s="158">
        <v>5.9378274537198739E-3</v>
      </c>
      <c r="I1896" s="158">
        <v>2.1306322039818373E-2</v>
      </c>
      <c r="J1896" s="158">
        <v>1</v>
      </c>
      <c r="K1896" s="159">
        <v>2863</v>
      </c>
      <c r="L1896" s="141"/>
      <c r="M1896" s="158" t="s">
        <v>294</v>
      </c>
      <c r="N1896" s="158" t="s">
        <v>294</v>
      </c>
      <c r="O1896" s="158">
        <v>0.106</v>
      </c>
      <c r="P1896" s="158">
        <v>0.13</v>
      </c>
      <c r="Q1896" s="158">
        <v>0.17499999999999999</v>
      </c>
      <c r="R1896" s="158">
        <v>0.20399999999999999</v>
      </c>
      <c r="S1896" s="158">
        <v>9.6000000000000002E-2</v>
      </c>
      <c r="T1896" s="158">
        <v>0.11899999999999999</v>
      </c>
      <c r="U1896" s="158">
        <v>2.1000000000000001E-2</v>
      </c>
      <c r="V1896" s="158">
        <v>3.3000000000000002E-2</v>
      </c>
      <c r="W1896" s="158">
        <v>0.51400000000000001</v>
      </c>
      <c r="X1896" s="158">
        <v>0.55100000000000005</v>
      </c>
      <c r="Y1896" s="158">
        <v>4.0000000000000001E-3</v>
      </c>
      <c r="Z1896" s="158">
        <v>8.9999999999999993E-3</v>
      </c>
      <c r="AA1896" s="158">
        <v>1.7000000000000001E-2</v>
      </c>
      <c r="AB1896" s="158">
        <v>2.7E-2</v>
      </c>
    </row>
    <row r="1897" spans="1:28" x14ac:dyDescent="0.25">
      <c r="A1897" s="159" t="s">
        <v>5806</v>
      </c>
      <c r="B1897" s="158" t="s">
        <v>294</v>
      </c>
      <c r="C1897" s="158">
        <v>0.32759224252607994</v>
      </c>
      <c r="D1897" s="158">
        <v>0.28026325001750335</v>
      </c>
      <c r="E1897" s="158">
        <v>0.13603584681089406</v>
      </c>
      <c r="F1897" s="158">
        <v>3.5286704473850031E-2</v>
      </c>
      <c r="G1897" s="158">
        <v>0.1975075264300217</v>
      </c>
      <c r="H1897" s="158">
        <v>3.3606385213190504E-3</v>
      </c>
      <c r="I1897" s="158">
        <v>1.9953791220331862E-2</v>
      </c>
      <c r="J1897" s="158">
        <v>1</v>
      </c>
      <c r="K1897" s="159">
        <v>14283</v>
      </c>
      <c r="L1897" s="141"/>
      <c r="M1897" s="158" t="s">
        <v>294</v>
      </c>
      <c r="N1897" s="158" t="s">
        <v>294</v>
      </c>
      <c r="O1897" s="158">
        <v>0.32</v>
      </c>
      <c r="P1897" s="158">
        <v>0.33500000000000002</v>
      </c>
      <c r="Q1897" s="158">
        <v>0.27300000000000002</v>
      </c>
      <c r="R1897" s="158">
        <v>0.28799999999999998</v>
      </c>
      <c r="S1897" s="158">
        <v>0.13100000000000001</v>
      </c>
      <c r="T1897" s="158">
        <v>0.14199999999999999</v>
      </c>
      <c r="U1897" s="158">
        <v>3.2000000000000001E-2</v>
      </c>
      <c r="V1897" s="158">
        <v>3.7999999999999999E-2</v>
      </c>
      <c r="W1897" s="158">
        <v>0.191</v>
      </c>
      <c r="X1897" s="158">
        <v>0.20399999999999999</v>
      </c>
      <c r="Y1897" s="158">
        <v>3.0000000000000001E-3</v>
      </c>
      <c r="Z1897" s="158">
        <v>4.0000000000000001E-3</v>
      </c>
      <c r="AA1897" s="158">
        <v>1.7999999999999999E-2</v>
      </c>
      <c r="AB1897" s="158">
        <v>2.1999999999999999E-2</v>
      </c>
    </row>
    <row r="1898" spans="1:28" x14ac:dyDescent="0.25">
      <c r="A1898" s="159" t="s">
        <v>5807</v>
      </c>
      <c r="B1898" s="158" t="s">
        <v>294</v>
      </c>
      <c r="C1898" s="158">
        <v>8.5383502170767005E-3</v>
      </c>
      <c r="D1898" s="158">
        <v>0.16512301013024602</v>
      </c>
      <c r="E1898" s="158">
        <v>0.13994211287988423</v>
      </c>
      <c r="F1898" s="158">
        <v>3.4153400868306802E-2</v>
      </c>
      <c r="G1898" s="158">
        <v>0.62156295224312585</v>
      </c>
      <c r="H1898" s="158">
        <v>5.065123010130246E-3</v>
      </c>
      <c r="I1898" s="158">
        <v>2.5615050651230101E-2</v>
      </c>
      <c r="J1898" s="158">
        <v>1</v>
      </c>
      <c r="K1898" s="159">
        <v>6910</v>
      </c>
      <c r="L1898" s="141"/>
      <c r="M1898" s="158" t="s">
        <v>294</v>
      </c>
      <c r="N1898" s="158" t="s">
        <v>294</v>
      </c>
      <c r="O1898" s="158">
        <v>7.0000000000000001E-3</v>
      </c>
      <c r="P1898" s="158">
        <v>1.0999999999999999E-2</v>
      </c>
      <c r="Q1898" s="158">
        <v>0.157</v>
      </c>
      <c r="R1898" s="158">
        <v>0.17399999999999999</v>
      </c>
      <c r="S1898" s="158">
        <v>0.13200000000000001</v>
      </c>
      <c r="T1898" s="158">
        <v>0.14799999999999999</v>
      </c>
      <c r="U1898" s="158">
        <v>0.03</v>
      </c>
      <c r="V1898" s="158">
        <v>3.9E-2</v>
      </c>
      <c r="W1898" s="158">
        <v>0.61</v>
      </c>
      <c r="X1898" s="158">
        <v>0.63300000000000001</v>
      </c>
      <c r="Y1898" s="158">
        <v>4.0000000000000001E-3</v>
      </c>
      <c r="Z1898" s="158">
        <v>7.0000000000000001E-3</v>
      </c>
      <c r="AA1898" s="158">
        <v>2.1999999999999999E-2</v>
      </c>
      <c r="AB1898" s="158">
        <v>0.03</v>
      </c>
    </row>
    <row r="1899" spans="1:28" x14ac:dyDescent="0.25">
      <c r="A1899" s="159" t="s">
        <v>5808</v>
      </c>
      <c r="B1899" s="158" t="s">
        <v>294</v>
      </c>
      <c r="C1899" s="158">
        <v>8.6110313128411373E-2</v>
      </c>
      <c r="D1899" s="158">
        <v>0.18299339270324619</v>
      </c>
      <c r="E1899" s="158">
        <v>6.9017523700086181E-2</v>
      </c>
      <c r="F1899" s="158">
        <v>1.2137316862970411E-2</v>
      </c>
      <c r="G1899" s="158">
        <v>0.59472852628555017</v>
      </c>
      <c r="H1899" s="158">
        <v>1.7236426314277506E-2</v>
      </c>
      <c r="I1899" s="158">
        <v>3.77765010054582E-2</v>
      </c>
      <c r="J1899" s="158">
        <v>0.99999999999999989</v>
      </c>
      <c r="K1899" s="159">
        <v>13924</v>
      </c>
      <c r="L1899" s="141"/>
      <c r="M1899" s="158" t="s">
        <v>294</v>
      </c>
      <c r="N1899" s="158" t="s">
        <v>294</v>
      </c>
      <c r="O1899" s="158">
        <v>8.2000000000000003E-2</v>
      </c>
      <c r="P1899" s="158">
        <v>9.0999999999999998E-2</v>
      </c>
      <c r="Q1899" s="158">
        <v>0.17699999999999999</v>
      </c>
      <c r="R1899" s="158">
        <v>0.19</v>
      </c>
      <c r="S1899" s="158">
        <v>6.5000000000000002E-2</v>
      </c>
      <c r="T1899" s="158">
        <v>7.2999999999999995E-2</v>
      </c>
      <c r="U1899" s="158">
        <v>0.01</v>
      </c>
      <c r="V1899" s="158">
        <v>1.4E-2</v>
      </c>
      <c r="W1899" s="158">
        <v>0.58699999999999997</v>
      </c>
      <c r="X1899" s="158">
        <v>0.60299999999999998</v>
      </c>
      <c r="Y1899" s="158">
        <v>1.4999999999999999E-2</v>
      </c>
      <c r="Z1899" s="158">
        <v>0.02</v>
      </c>
      <c r="AA1899" s="158">
        <v>3.5000000000000003E-2</v>
      </c>
      <c r="AB1899" s="158">
        <v>4.1000000000000002E-2</v>
      </c>
    </row>
    <row r="1900" spans="1:28" x14ac:dyDescent="0.25">
      <c r="A1900" s="159" t="s">
        <v>5809</v>
      </c>
      <c r="B1900" s="158">
        <v>0.21741081444918106</v>
      </c>
      <c r="C1900" s="158">
        <v>0.19721785954678034</v>
      </c>
      <c r="D1900" s="158">
        <v>0.31680502580210906</v>
      </c>
      <c r="E1900" s="158">
        <v>0.10298407000224366</v>
      </c>
      <c r="F1900" s="158">
        <v>1.9744222571236258E-2</v>
      </c>
      <c r="G1900" s="158">
        <v>0.11352927978460849</v>
      </c>
      <c r="H1900" s="158">
        <v>6.7309849674669056E-4</v>
      </c>
      <c r="I1900" s="158">
        <v>3.1635629347094456E-2</v>
      </c>
      <c r="J1900" s="158">
        <v>0.99999999999999978</v>
      </c>
      <c r="K1900" s="159">
        <v>4457</v>
      </c>
      <c r="L1900" s="141"/>
      <c r="M1900" s="158">
        <v>0.20599999999999999</v>
      </c>
      <c r="N1900" s="158">
        <v>0.23</v>
      </c>
      <c r="O1900" s="158">
        <v>0.186</v>
      </c>
      <c r="P1900" s="158">
        <v>0.20899999999999999</v>
      </c>
      <c r="Q1900" s="158">
        <v>0.30299999999999999</v>
      </c>
      <c r="R1900" s="158">
        <v>0.33100000000000002</v>
      </c>
      <c r="S1900" s="158">
        <v>9.4E-2</v>
      </c>
      <c r="T1900" s="158">
        <v>0.112</v>
      </c>
      <c r="U1900" s="158">
        <v>1.6E-2</v>
      </c>
      <c r="V1900" s="158">
        <v>2.4E-2</v>
      </c>
      <c r="W1900" s="158">
        <v>0.105</v>
      </c>
      <c r="X1900" s="158">
        <v>0.123</v>
      </c>
      <c r="Y1900" s="158">
        <v>0</v>
      </c>
      <c r="Z1900" s="158">
        <v>2E-3</v>
      </c>
      <c r="AA1900" s="158">
        <v>2.7E-2</v>
      </c>
      <c r="AB1900" s="158">
        <v>3.6999999999999998E-2</v>
      </c>
    </row>
    <row r="1901" spans="1:28" x14ac:dyDescent="0.25">
      <c r="A1901" s="159" t="s">
        <v>5810</v>
      </c>
      <c r="B1901" s="158">
        <v>0.15533380633053351</v>
      </c>
      <c r="C1901" s="158">
        <v>1.1214611036092738E-3</v>
      </c>
      <c r="D1901" s="158">
        <v>0.55578696816423678</v>
      </c>
      <c r="E1901" s="158">
        <v>0.20081019842995446</v>
      </c>
      <c r="F1901" s="158">
        <v>3.8427208019591236E-2</v>
      </c>
      <c r="G1901" s="158">
        <v>9.56674982262605E-3</v>
      </c>
      <c r="H1901" s="158" t="s">
        <v>294</v>
      </c>
      <c r="I1901" s="158">
        <v>3.8953608129448654E-2</v>
      </c>
      <c r="J1901" s="158">
        <v>0.99999999999999989</v>
      </c>
      <c r="K1901" s="159">
        <v>43693</v>
      </c>
      <c r="L1901" s="141"/>
      <c r="M1901" s="158">
        <v>0.152</v>
      </c>
      <c r="N1901" s="158">
        <v>0.159</v>
      </c>
      <c r="O1901" s="158">
        <v>1E-3</v>
      </c>
      <c r="P1901" s="158">
        <v>1E-3</v>
      </c>
      <c r="Q1901" s="158">
        <v>0.55100000000000005</v>
      </c>
      <c r="R1901" s="158">
        <v>0.56000000000000005</v>
      </c>
      <c r="S1901" s="158">
        <v>0.19700000000000001</v>
      </c>
      <c r="T1901" s="158">
        <v>0.20499999999999999</v>
      </c>
      <c r="U1901" s="158">
        <v>3.6999999999999998E-2</v>
      </c>
      <c r="V1901" s="158">
        <v>0.04</v>
      </c>
      <c r="W1901" s="158">
        <v>8.9999999999999993E-3</v>
      </c>
      <c r="X1901" s="158">
        <v>1.0999999999999999E-2</v>
      </c>
      <c r="Y1901" s="158" t="s">
        <v>294</v>
      </c>
      <c r="Z1901" s="158" t="s">
        <v>294</v>
      </c>
      <c r="AA1901" s="158">
        <v>3.6999999999999998E-2</v>
      </c>
      <c r="AB1901" s="158">
        <v>4.1000000000000002E-2</v>
      </c>
    </row>
    <row r="1902" spans="1:28" x14ac:dyDescent="0.25">
      <c r="A1902" s="159" t="s">
        <v>5811</v>
      </c>
      <c r="B1902" s="158" t="s">
        <v>294</v>
      </c>
      <c r="C1902" s="158" t="s">
        <v>294</v>
      </c>
      <c r="D1902" s="158">
        <v>0.33333333333333331</v>
      </c>
      <c r="E1902" s="158">
        <v>0.2857142857142857</v>
      </c>
      <c r="F1902" s="158">
        <v>3.1746031746031744E-2</v>
      </c>
      <c r="G1902" s="158">
        <v>0.26984126984126983</v>
      </c>
      <c r="H1902" s="158" t="s">
        <v>294</v>
      </c>
      <c r="I1902" s="158">
        <v>7.9365079365079361E-2</v>
      </c>
      <c r="J1902" s="158">
        <v>1</v>
      </c>
      <c r="K1902" s="159">
        <v>63</v>
      </c>
      <c r="L1902" s="141"/>
      <c r="M1902" s="158" t="s">
        <v>294</v>
      </c>
      <c r="N1902" s="158" t="s">
        <v>294</v>
      </c>
      <c r="O1902" s="158" t="s">
        <v>294</v>
      </c>
      <c r="P1902" s="158" t="s">
        <v>294</v>
      </c>
      <c r="Q1902" s="158">
        <v>0.22900000000000001</v>
      </c>
      <c r="R1902" s="158">
        <v>0.45600000000000002</v>
      </c>
      <c r="S1902" s="158">
        <v>0.189</v>
      </c>
      <c r="T1902" s="158">
        <v>0.40699999999999997</v>
      </c>
      <c r="U1902" s="158">
        <v>8.9999999999999993E-3</v>
      </c>
      <c r="V1902" s="158">
        <v>0.109</v>
      </c>
      <c r="W1902" s="158">
        <v>0.17599999999999999</v>
      </c>
      <c r="X1902" s="158">
        <v>0.39</v>
      </c>
      <c r="Y1902" s="158" t="s">
        <v>294</v>
      </c>
      <c r="Z1902" s="158" t="s">
        <v>294</v>
      </c>
      <c r="AA1902" s="158">
        <v>3.4000000000000002E-2</v>
      </c>
      <c r="AB1902" s="158">
        <v>0.17299999999999999</v>
      </c>
    </row>
    <row r="1903" spans="1:28" x14ac:dyDescent="0.25">
      <c r="A1903" s="159" t="s">
        <v>5812</v>
      </c>
      <c r="B1903" s="158">
        <v>6.0964120279500669E-2</v>
      </c>
      <c r="C1903" s="158">
        <v>0.27981471304074745</v>
      </c>
      <c r="D1903" s="158">
        <v>0.24460233964041769</v>
      </c>
      <c r="E1903" s="158">
        <v>8.2868807411478368E-2</v>
      </c>
      <c r="F1903" s="158">
        <v>4.0335243777969695E-2</v>
      </c>
      <c r="G1903" s="158">
        <v>0.26529009970950773</v>
      </c>
      <c r="H1903" s="158">
        <v>4.1218497291355891E-3</v>
      </c>
      <c r="I1903" s="158">
        <v>2.2002826411242835E-2</v>
      </c>
      <c r="J1903" s="158">
        <v>1</v>
      </c>
      <c r="K1903" s="159">
        <v>50948</v>
      </c>
      <c r="L1903" s="141"/>
      <c r="M1903" s="158">
        <v>5.8999999999999997E-2</v>
      </c>
      <c r="N1903" s="158">
        <v>6.3E-2</v>
      </c>
      <c r="O1903" s="158">
        <v>0.27600000000000002</v>
      </c>
      <c r="P1903" s="158">
        <v>0.28399999999999997</v>
      </c>
      <c r="Q1903" s="158">
        <v>0.24099999999999999</v>
      </c>
      <c r="R1903" s="158">
        <v>0.248</v>
      </c>
      <c r="S1903" s="158">
        <v>8.1000000000000003E-2</v>
      </c>
      <c r="T1903" s="158">
        <v>8.5000000000000006E-2</v>
      </c>
      <c r="U1903" s="158">
        <v>3.9E-2</v>
      </c>
      <c r="V1903" s="158">
        <v>4.2000000000000003E-2</v>
      </c>
      <c r="W1903" s="158">
        <v>0.26100000000000001</v>
      </c>
      <c r="X1903" s="158">
        <v>0.26900000000000002</v>
      </c>
      <c r="Y1903" s="158">
        <v>4.0000000000000001E-3</v>
      </c>
      <c r="Z1903" s="158">
        <v>5.0000000000000001E-3</v>
      </c>
      <c r="AA1903" s="158">
        <v>2.1000000000000001E-2</v>
      </c>
      <c r="AB1903" s="158">
        <v>2.3E-2</v>
      </c>
    </row>
    <row r="1904" spans="1:28" x14ac:dyDescent="0.25">
      <c r="A1904" s="159" t="s">
        <v>5813</v>
      </c>
      <c r="B1904" s="158">
        <v>0.59238744496520379</v>
      </c>
      <c r="C1904" s="158">
        <v>0.17753160062491125</v>
      </c>
      <c r="D1904" s="158">
        <v>0.13236756142593381</v>
      </c>
      <c r="E1904" s="158">
        <v>5.1271126260474364E-2</v>
      </c>
      <c r="F1904" s="158">
        <v>3.1245561709984378E-3</v>
      </c>
      <c r="G1904" s="158">
        <v>1.278227524499361E-2</v>
      </c>
      <c r="H1904" s="158">
        <v>1.42025280499929E-4</v>
      </c>
      <c r="I1904" s="158">
        <v>3.0393410026984802E-2</v>
      </c>
      <c r="J1904" s="158">
        <v>1</v>
      </c>
      <c r="K1904" s="159">
        <v>7041</v>
      </c>
      <c r="L1904" s="141"/>
      <c r="M1904" s="158">
        <v>0.58099999999999996</v>
      </c>
      <c r="N1904" s="158">
        <v>0.60399999999999998</v>
      </c>
      <c r="O1904" s="158">
        <v>0.16900000000000001</v>
      </c>
      <c r="P1904" s="158">
        <v>0.187</v>
      </c>
      <c r="Q1904" s="158">
        <v>0.125</v>
      </c>
      <c r="R1904" s="158">
        <v>0.14000000000000001</v>
      </c>
      <c r="S1904" s="158">
        <v>4.5999999999999999E-2</v>
      </c>
      <c r="T1904" s="158">
        <v>5.7000000000000002E-2</v>
      </c>
      <c r="U1904" s="158">
        <v>2E-3</v>
      </c>
      <c r="V1904" s="158">
        <v>5.0000000000000001E-3</v>
      </c>
      <c r="W1904" s="158">
        <v>0.01</v>
      </c>
      <c r="X1904" s="158">
        <v>1.6E-2</v>
      </c>
      <c r="Y1904" s="158">
        <v>0</v>
      </c>
      <c r="Z1904" s="158">
        <v>1E-3</v>
      </c>
      <c r="AA1904" s="158">
        <v>2.7E-2</v>
      </c>
      <c r="AB1904" s="158">
        <v>3.5000000000000003E-2</v>
      </c>
    </row>
    <row r="1905" spans="1:28" x14ac:dyDescent="0.25">
      <c r="A1905" s="159" t="s">
        <v>5814</v>
      </c>
      <c r="B1905" s="158">
        <v>0.27505072321487006</v>
      </c>
      <c r="C1905" s="158">
        <v>0.49739838994698604</v>
      </c>
      <c r="D1905" s="158">
        <v>0.11679429282021074</v>
      </c>
      <c r="E1905" s="158">
        <v>2.9092218077099288E-2</v>
      </c>
      <c r="F1905" s="158">
        <v>1.5707834282348322E-3</v>
      </c>
      <c r="G1905" s="158">
        <v>5.2310360625695398E-2</v>
      </c>
      <c r="H1905" s="158">
        <v>3.1415668564696644E-3</v>
      </c>
      <c r="I1905" s="158">
        <v>2.464166503043393E-2</v>
      </c>
      <c r="J1905" s="158">
        <v>0.99999999999999989</v>
      </c>
      <c r="K1905" s="159">
        <v>61116</v>
      </c>
      <c r="L1905" s="141"/>
      <c r="M1905" s="158">
        <v>0.27200000000000002</v>
      </c>
      <c r="N1905" s="158">
        <v>0.27900000000000003</v>
      </c>
      <c r="O1905" s="158">
        <v>0.49299999999999999</v>
      </c>
      <c r="P1905" s="158">
        <v>0.501</v>
      </c>
      <c r="Q1905" s="158">
        <v>0.114</v>
      </c>
      <c r="R1905" s="158">
        <v>0.11899999999999999</v>
      </c>
      <c r="S1905" s="158">
        <v>2.8000000000000001E-2</v>
      </c>
      <c r="T1905" s="158">
        <v>0.03</v>
      </c>
      <c r="U1905" s="158">
        <v>1E-3</v>
      </c>
      <c r="V1905" s="158">
        <v>2E-3</v>
      </c>
      <c r="W1905" s="158">
        <v>5.0999999999999997E-2</v>
      </c>
      <c r="X1905" s="158">
        <v>5.3999999999999999E-2</v>
      </c>
      <c r="Y1905" s="158">
        <v>3.0000000000000001E-3</v>
      </c>
      <c r="Z1905" s="158">
        <v>4.0000000000000001E-3</v>
      </c>
      <c r="AA1905" s="158">
        <v>2.3E-2</v>
      </c>
      <c r="AB1905" s="158">
        <v>2.5999999999999999E-2</v>
      </c>
    </row>
    <row r="1906" spans="1:28" x14ac:dyDescent="0.25">
      <c r="A1906" s="159" t="s">
        <v>5815</v>
      </c>
      <c r="B1906" s="158" t="s">
        <v>294</v>
      </c>
      <c r="C1906" s="158">
        <v>0.11423039690222653</v>
      </c>
      <c r="D1906" s="158">
        <v>0.24685382381413359</v>
      </c>
      <c r="E1906" s="158">
        <v>0.1393998063891578</v>
      </c>
      <c r="F1906" s="158">
        <v>2.420135527589545E-2</v>
      </c>
      <c r="G1906" s="158">
        <v>0.44820909970958372</v>
      </c>
      <c r="H1906" s="158">
        <v>3.8722168441432721E-3</v>
      </c>
      <c r="I1906" s="158">
        <v>2.3233301064859633E-2</v>
      </c>
      <c r="J1906" s="158">
        <v>1</v>
      </c>
      <c r="K1906" s="159">
        <v>1033</v>
      </c>
      <c r="L1906" s="141"/>
      <c r="M1906" s="158" t="s">
        <v>294</v>
      </c>
      <c r="N1906" s="158" t="s">
        <v>294</v>
      </c>
      <c r="O1906" s="158">
        <v>9.6000000000000002E-2</v>
      </c>
      <c r="P1906" s="158">
        <v>0.13500000000000001</v>
      </c>
      <c r="Q1906" s="158">
        <v>0.222</v>
      </c>
      <c r="R1906" s="158">
        <v>0.27400000000000002</v>
      </c>
      <c r="S1906" s="158">
        <v>0.12</v>
      </c>
      <c r="T1906" s="158">
        <v>0.16200000000000001</v>
      </c>
      <c r="U1906" s="158">
        <v>1.6E-2</v>
      </c>
      <c r="V1906" s="158">
        <v>3.5000000000000003E-2</v>
      </c>
      <c r="W1906" s="158">
        <v>0.41799999999999998</v>
      </c>
      <c r="X1906" s="158">
        <v>0.47899999999999998</v>
      </c>
      <c r="Y1906" s="158">
        <v>2E-3</v>
      </c>
      <c r="Z1906" s="158">
        <v>0.01</v>
      </c>
      <c r="AA1906" s="158">
        <v>1.6E-2</v>
      </c>
      <c r="AB1906" s="158">
        <v>3.4000000000000002E-2</v>
      </c>
    </row>
    <row r="1907" spans="1:28" x14ac:dyDescent="0.25">
      <c r="A1907" s="159" t="s">
        <v>5816</v>
      </c>
      <c r="B1907" s="158" t="s">
        <v>294</v>
      </c>
      <c r="C1907" s="158">
        <v>5.8565153733528552E-3</v>
      </c>
      <c r="D1907" s="158">
        <v>0.28404099560761348</v>
      </c>
      <c r="E1907" s="158">
        <v>0.54758418740849191</v>
      </c>
      <c r="F1907" s="158">
        <v>2.9282576866764276E-2</v>
      </c>
      <c r="G1907" s="158">
        <v>0.10980966325036604</v>
      </c>
      <c r="H1907" s="158">
        <v>1.4641288433382138E-3</v>
      </c>
      <c r="I1907" s="158">
        <v>2.1961932650073207E-2</v>
      </c>
      <c r="J1907" s="158">
        <v>0.99999999999999989</v>
      </c>
      <c r="K1907" s="159">
        <v>683</v>
      </c>
      <c r="L1907" s="141"/>
      <c r="M1907" s="158" t="s">
        <v>294</v>
      </c>
      <c r="N1907" s="158" t="s">
        <v>294</v>
      </c>
      <c r="O1907" s="158">
        <v>2E-3</v>
      </c>
      <c r="P1907" s="158">
        <v>1.4999999999999999E-2</v>
      </c>
      <c r="Q1907" s="158">
        <v>0.252</v>
      </c>
      <c r="R1907" s="158">
        <v>0.31900000000000001</v>
      </c>
      <c r="S1907" s="158">
        <v>0.51</v>
      </c>
      <c r="T1907" s="158">
        <v>0.58499999999999996</v>
      </c>
      <c r="U1907" s="158">
        <v>1.9E-2</v>
      </c>
      <c r="V1907" s="158">
        <v>4.4999999999999998E-2</v>
      </c>
      <c r="W1907" s="158">
        <v>8.8999999999999996E-2</v>
      </c>
      <c r="X1907" s="158">
        <v>0.13500000000000001</v>
      </c>
      <c r="Y1907" s="158">
        <v>0</v>
      </c>
      <c r="Z1907" s="158">
        <v>8.0000000000000002E-3</v>
      </c>
      <c r="AA1907" s="158">
        <v>1.2999999999999999E-2</v>
      </c>
      <c r="AB1907" s="158">
        <v>3.5999999999999997E-2</v>
      </c>
    </row>
    <row r="1908" spans="1:28" x14ac:dyDescent="0.25">
      <c r="A1908" s="159" t="s">
        <v>5817</v>
      </c>
      <c r="B1908" s="158" t="s">
        <v>294</v>
      </c>
      <c r="C1908" s="158">
        <v>0.438058748403576</v>
      </c>
      <c r="D1908" s="158">
        <v>0.29629629629629628</v>
      </c>
      <c r="E1908" s="158">
        <v>0.10472541507024266</v>
      </c>
      <c r="F1908" s="158">
        <v>1.1494252873563218E-2</v>
      </c>
      <c r="G1908" s="158">
        <v>0.13409961685823754</v>
      </c>
      <c r="H1908" s="158" t="s">
        <v>294</v>
      </c>
      <c r="I1908" s="158">
        <v>1.532567049808429E-2</v>
      </c>
      <c r="J1908" s="158">
        <v>1</v>
      </c>
      <c r="K1908" s="159">
        <v>783</v>
      </c>
      <c r="L1908" s="141"/>
      <c r="M1908" s="158" t="s">
        <v>294</v>
      </c>
      <c r="N1908" s="158" t="s">
        <v>294</v>
      </c>
      <c r="O1908" s="158">
        <v>0.40400000000000003</v>
      </c>
      <c r="P1908" s="158">
        <v>0.47299999999999998</v>
      </c>
      <c r="Q1908" s="158">
        <v>0.26500000000000001</v>
      </c>
      <c r="R1908" s="158">
        <v>0.32900000000000001</v>
      </c>
      <c r="S1908" s="158">
        <v>8.5000000000000006E-2</v>
      </c>
      <c r="T1908" s="158">
        <v>0.128</v>
      </c>
      <c r="U1908" s="158">
        <v>6.0000000000000001E-3</v>
      </c>
      <c r="V1908" s="158">
        <v>2.1999999999999999E-2</v>
      </c>
      <c r="W1908" s="158">
        <v>0.112</v>
      </c>
      <c r="X1908" s="158">
        <v>0.16</v>
      </c>
      <c r="Y1908" s="158" t="s">
        <v>294</v>
      </c>
      <c r="Z1908" s="158" t="s">
        <v>294</v>
      </c>
      <c r="AA1908" s="158">
        <v>8.9999999999999993E-3</v>
      </c>
      <c r="AB1908" s="158">
        <v>2.7E-2</v>
      </c>
    </row>
    <row r="1909" spans="1:28" x14ac:dyDescent="0.25">
      <c r="A1909" s="159" t="s">
        <v>5818</v>
      </c>
      <c r="B1909" s="158" t="s">
        <v>294</v>
      </c>
      <c r="C1909" s="158">
        <v>0.35384153661464585</v>
      </c>
      <c r="D1909" s="158">
        <v>0.39855942376950781</v>
      </c>
      <c r="E1909" s="158">
        <v>0.10504201680672269</v>
      </c>
      <c r="F1909" s="158">
        <v>1.020408163265306E-2</v>
      </c>
      <c r="G1909" s="158">
        <v>0.11524609843937575</v>
      </c>
      <c r="H1909" s="158">
        <v>1.2004801920768306E-3</v>
      </c>
      <c r="I1909" s="158">
        <v>1.5906362545018007E-2</v>
      </c>
      <c r="J1909" s="158">
        <v>1</v>
      </c>
      <c r="K1909" s="159">
        <v>3332</v>
      </c>
      <c r="L1909" s="141"/>
      <c r="M1909" s="158" t="s">
        <v>294</v>
      </c>
      <c r="N1909" s="158" t="s">
        <v>294</v>
      </c>
      <c r="O1909" s="158">
        <v>0.33800000000000002</v>
      </c>
      <c r="P1909" s="158">
        <v>0.37</v>
      </c>
      <c r="Q1909" s="158">
        <v>0.38200000000000001</v>
      </c>
      <c r="R1909" s="158">
        <v>0.41499999999999998</v>
      </c>
      <c r="S1909" s="158">
        <v>9.5000000000000001E-2</v>
      </c>
      <c r="T1909" s="158">
        <v>0.11600000000000001</v>
      </c>
      <c r="U1909" s="158">
        <v>7.0000000000000001E-3</v>
      </c>
      <c r="V1909" s="158">
        <v>1.4E-2</v>
      </c>
      <c r="W1909" s="158">
        <v>0.105</v>
      </c>
      <c r="X1909" s="158">
        <v>0.127</v>
      </c>
      <c r="Y1909" s="158">
        <v>0</v>
      </c>
      <c r="Z1909" s="158">
        <v>3.0000000000000001E-3</v>
      </c>
      <c r="AA1909" s="158">
        <v>1.2E-2</v>
      </c>
      <c r="AB1909" s="158">
        <v>2.1000000000000001E-2</v>
      </c>
    </row>
    <row r="1910" spans="1:28" x14ac:dyDescent="0.25">
      <c r="A1910" s="159" t="s">
        <v>5819</v>
      </c>
      <c r="B1910" s="158" t="s">
        <v>294</v>
      </c>
      <c r="C1910" s="158">
        <v>0.24022346368715083</v>
      </c>
      <c r="D1910" s="158">
        <v>0.42737430167597767</v>
      </c>
      <c r="E1910" s="158">
        <v>0.11173184357541899</v>
      </c>
      <c r="F1910" s="158">
        <v>1.11731843575419E-2</v>
      </c>
      <c r="G1910" s="158">
        <v>0.18156424581005587</v>
      </c>
      <c r="H1910" s="158" t="s">
        <v>294</v>
      </c>
      <c r="I1910" s="158">
        <v>2.7932960893854747E-2</v>
      </c>
      <c r="J1910" s="158">
        <v>1</v>
      </c>
      <c r="K1910" s="159">
        <v>358</v>
      </c>
      <c r="L1910" s="141"/>
      <c r="M1910" s="158" t="s">
        <v>294</v>
      </c>
      <c r="N1910" s="158" t="s">
        <v>294</v>
      </c>
      <c r="O1910" s="158">
        <v>0.19900000000000001</v>
      </c>
      <c r="P1910" s="158">
        <v>0.28699999999999998</v>
      </c>
      <c r="Q1910" s="158">
        <v>0.377</v>
      </c>
      <c r="R1910" s="158">
        <v>0.47899999999999998</v>
      </c>
      <c r="S1910" s="158">
        <v>8.3000000000000004E-2</v>
      </c>
      <c r="T1910" s="158">
        <v>0.14899999999999999</v>
      </c>
      <c r="U1910" s="158">
        <v>4.0000000000000001E-3</v>
      </c>
      <c r="V1910" s="158">
        <v>2.8000000000000001E-2</v>
      </c>
      <c r="W1910" s="158">
        <v>0.14499999999999999</v>
      </c>
      <c r="X1910" s="158">
        <v>0.22500000000000001</v>
      </c>
      <c r="Y1910" s="158" t="s">
        <v>294</v>
      </c>
      <c r="Z1910" s="158" t="s">
        <v>294</v>
      </c>
      <c r="AA1910" s="158">
        <v>1.4999999999999999E-2</v>
      </c>
      <c r="AB1910" s="158">
        <v>5.0999999999999997E-2</v>
      </c>
    </row>
    <row r="1911" spans="1:28" x14ac:dyDescent="0.25">
      <c r="A1911" s="159" t="s">
        <v>5820</v>
      </c>
      <c r="B1911" s="158" t="s">
        <v>294</v>
      </c>
      <c r="C1911" s="158">
        <v>0.27212389380530971</v>
      </c>
      <c r="D1911" s="158">
        <v>0.38384955752212391</v>
      </c>
      <c r="E1911" s="158">
        <v>0.17588495575221239</v>
      </c>
      <c r="F1911" s="158">
        <v>9.9557522123893804E-3</v>
      </c>
      <c r="G1911" s="158">
        <v>0.13163716814159293</v>
      </c>
      <c r="H1911" s="158">
        <v>2.2123893805309734E-3</v>
      </c>
      <c r="I1911" s="158">
        <v>2.4336283185840708E-2</v>
      </c>
      <c r="J1911" s="158">
        <v>0.99999999999999989</v>
      </c>
      <c r="K1911" s="159">
        <v>904</v>
      </c>
      <c r="L1911" s="141"/>
      <c r="M1911" s="158" t="s">
        <v>294</v>
      </c>
      <c r="N1911" s="158" t="s">
        <v>294</v>
      </c>
      <c r="O1911" s="158">
        <v>0.24399999999999999</v>
      </c>
      <c r="P1911" s="158">
        <v>0.30199999999999999</v>
      </c>
      <c r="Q1911" s="158">
        <v>0.35299999999999998</v>
      </c>
      <c r="R1911" s="158">
        <v>0.41599999999999998</v>
      </c>
      <c r="S1911" s="158">
        <v>0.152</v>
      </c>
      <c r="T1911" s="158">
        <v>0.20200000000000001</v>
      </c>
      <c r="U1911" s="158">
        <v>5.0000000000000001E-3</v>
      </c>
      <c r="V1911" s="158">
        <v>1.9E-2</v>
      </c>
      <c r="W1911" s="158">
        <v>0.111</v>
      </c>
      <c r="X1911" s="158">
        <v>0.155</v>
      </c>
      <c r="Y1911" s="158">
        <v>1E-3</v>
      </c>
      <c r="Z1911" s="158">
        <v>8.0000000000000002E-3</v>
      </c>
      <c r="AA1911" s="158">
        <v>1.6E-2</v>
      </c>
      <c r="AB1911" s="158">
        <v>3.6999999999999998E-2</v>
      </c>
    </row>
    <row r="1912" spans="1:28" x14ac:dyDescent="0.25">
      <c r="A1912" s="159" t="s">
        <v>5821</v>
      </c>
      <c r="B1912" s="158" t="s">
        <v>294</v>
      </c>
      <c r="C1912" s="158">
        <v>0.36125654450261779</v>
      </c>
      <c r="D1912" s="158">
        <v>0.25104712041884819</v>
      </c>
      <c r="E1912" s="158">
        <v>0.29005235602094243</v>
      </c>
      <c r="F1912" s="158">
        <v>9.1623036649214652E-3</v>
      </c>
      <c r="G1912" s="158">
        <v>5.9685863874345553E-2</v>
      </c>
      <c r="H1912" s="158">
        <v>2.3560209424083769E-3</v>
      </c>
      <c r="I1912" s="158">
        <v>2.6439790575916229E-2</v>
      </c>
      <c r="J1912" s="158">
        <v>1</v>
      </c>
      <c r="K1912" s="159">
        <v>3820</v>
      </c>
      <c r="L1912" s="141"/>
      <c r="M1912" s="158" t="s">
        <v>294</v>
      </c>
      <c r="N1912" s="158" t="s">
        <v>294</v>
      </c>
      <c r="O1912" s="158">
        <v>0.34599999999999997</v>
      </c>
      <c r="P1912" s="158">
        <v>0.377</v>
      </c>
      <c r="Q1912" s="158">
        <v>0.23799999999999999</v>
      </c>
      <c r="R1912" s="158">
        <v>0.26500000000000001</v>
      </c>
      <c r="S1912" s="158">
        <v>0.27600000000000002</v>
      </c>
      <c r="T1912" s="158">
        <v>0.30499999999999999</v>
      </c>
      <c r="U1912" s="158">
        <v>7.0000000000000001E-3</v>
      </c>
      <c r="V1912" s="158">
        <v>1.2999999999999999E-2</v>
      </c>
      <c r="W1912" s="158">
        <v>5.2999999999999999E-2</v>
      </c>
      <c r="X1912" s="158">
        <v>6.8000000000000005E-2</v>
      </c>
      <c r="Y1912" s="158">
        <v>1E-3</v>
      </c>
      <c r="Z1912" s="158">
        <v>4.0000000000000001E-3</v>
      </c>
      <c r="AA1912" s="158">
        <v>2.1999999999999999E-2</v>
      </c>
      <c r="AB1912" s="158">
        <v>3.2000000000000001E-2</v>
      </c>
    </row>
    <row r="1913" spans="1:28" x14ac:dyDescent="0.25">
      <c r="A1913" s="159" t="s">
        <v>5822</v>
      </c>
      <c r="B1913" s="158" t="s">
        <v>294</v>
      </c>
      <c r="C1913" s="158">
        <v>0.48</v>
      </c>
      <c r="D1913" s="158">
        <v>0.30964285714285716</v>
      </c>
      <c r="E1913" s="158">
        <v>0.10714285714285714</v>
      </c>
      <c r="F1913" s="158">
        <v>1.2142857142857143E-2</v>
      </c>
      <c r="G1913" s="158">
        <v>7.2499999999999995E-2</v>
      </c>
      <c r="H1913" s="158" t="s">
        <v>294</v>
      </c>
      <c r="I1913" s="158">
        <v>1.8571428571428572E-2</v>
      </c>
      <c r="J1913" s="158">
        <v>0.99999999999999989</v>
      </c>
      <c r="K1913" s="159">
        <v>2800</v>
      </c>
      <c r="L1913" s="141"/>
      <c r="M1913" s="158" t="s">
        <v>294</v>
      </c>
      <c r="N1913" s="158" t="s">
        <v>294</v>
      </c>
      <c r="O1913" s="158">
        <v>0.46200000000000002</v>
      </c>
      <c r="P1913" s="158">
        <v>0.499</v>
      </c>
      <c r="Q1913" s="158">
        <v>0.29299999999999998</v>
      </c>
      <c r="R1913" s="158">
        <v>0.32700000000000001</v>
      </c>
      <c r="S1913" s="158">
        <v>9.6000000000000002E-2</v>
      </c>
      <c r="T1913" s="158">
        <v>0.11899999999999999</v>
      </c>
      <c r="U1913" s="158">
        <v>8.9999999999999993E-3</v>
      </c>
      <c r="V1913" s="158">
        <v>1.7000000000000001E-2</v>
      </c>
      <c r="W1913" s="158">
        <v>6.3E-2</v>
      </c>
      <c r="X1913" s="158">
        <v>8.3000000000000004E-2</v>
      </c>
      <c r="Y1913" s="158" t="s">
        <v>294</v>
      </c>
      <c r="Z1913" s="158" t="s">
        <v>294</v>
      </c>
      <c r="AA1913" s="158">
        <v>1.4E-2</v>
      </c>
      <c r="AB1913" s="158">
        <v>2.4E-2</v>
      </c>
    </row>
    <row r="1914" spans="1:28" x14ac:dyDescent="0.25">
      <c r="A1914" s="159" t="s">
        <v>5823</v>
      </c>
      <c r="B1914" s="158" t="s">
        <v>294</v>
      </c>
      <c r="C1914" s="158">
        <v>0.38009049773755654</v>
      </c>
      <c r="D1914" s="158">
        <v>0.27450980392156865</v>
      </c>
      <c r="E1914" s="158">
        <v>0.27149321266968324</v>
      </c>
      <c r="F1914" s="158">
        <v>3.0165912518853697E-3</v>
      </c>
      <c r="G1914" s="158">
        <v>5.128205128205128E-2</v>
      </c>
      <c r="H1914" s="158">
        <v>1.5082956259426848E-3</v>
      </c>
      <c r="I1914" s="158">
        <v>1.8099547511312219E-2</v>
      </c>
      <c r="J1914" s="158">
        <v>1</v>
      </c>
      <c r="K1914" s="159">
        <v>663</v>
      </c>
      <c r="L1914" s="141"/>
      <c r="M1914" s="158" t="s">
        <v>294</v>
      </c>
      <c r="N1914" s="158" t="s">
        <v>294</v>
      </c>
      <c r="O1914" s="158">
        <v>0.34399999999999997</v>
      </c>
      <c r="P1914" s="158">
        <v>0.41799999999999998</v>
      </c>
      <c r="Q1914" s="158">
        <v>0.24199999999999999</v>
      </c>
      <c r="R1914" s="158">
        <v>0.31</v>
      </c>
      <c r="S1914" s="158">
        <v>0.23899999999999999</v>
      </c>
      <c r="T1914" s="158">
        <v>0.307</v>
      </c>
      <c r="U1914" s="158">
        <v>1E-3</v>
      </c>
      <c r="V1914" s="158">
        <v>1.0999999999999999E-2</v>
      </c>
      <c r="W1914" s="158">
        <v>3.6999999999999998E-2</v>
      </c>
      <c r="X1914" s="158">
        <v>7.0999999999999994E-2</v>
      </c>
      <c r="Y1914" s="158">
        <v>0</v>
      </c>
      <c r="Z1914" s="158">
        <v>8.0000000000000002E-3</v>
      </c>
      <c r="AA1914" s="158">
        <v>0.01</v>
      </c>
      <c r="AB1914" s="158">
        <v>3.1E-2</v>
      </c>
    </row>
    <row r="1915" spans="1:28" x14ac:dyDescent="0.25">
      <c r="A1915" s="159" t="s">
        <v>5824</v>
      </c>
      <c r="B1915" s="158" t="s">
        <v>294</v>
      </c>
      <c r="C1915" s="158">
        <v>0.21194379391100704</v>
      </c>
      <c r="D1915" s="158">
        <v>0.48829039812646369</v>
      </c>
      <c r="E1915" s="158">
        <v>0.1756440281030445</v>
      </c>
      <c r="F1915" s="158">
        <v>1.0538641686182669E-2</v>
      </c>
      <c r="G1915" s="158">
        <v>8.1967213114754092E-2</v>
      </c>
      <c r="H1915" s="158">
        <v>3.5128805620608899E-3</v>
      </c>
      <c r="I1915" s="158">
        <v>2.8103044496487119E-2</v>
      </c>
      <c r="J1915" s="158">
        <v>1</v>
      </c>
      <c r="K1915" s="159">
        <v>854</v>
      </c>
      <c r="L1915" s="141"/>
      <c r="M1915" s="158" t="s">
        <v>294</v>
      </c>
      <c r="N1915" s="158" t="s">
        <v>294</v>
      </c>
      <c r="O1915" s="158">
        <v>0.186</v>
      </c>
      <c r="P1915" s="158">
        <v>0.24099999999999999</v>
      </c>
      <c r="Q1915" s="158">
        <v>0.45500000000000002</v>
      </c>
      <c r="R1915" s="158">
        <v>0.52200000000000002</v>
      </c>
      <c r="S1915" s="158">
        <v>0.152</v>
      </c>
      <c r="T1915" s="158">
        <v>0.20300000000000001</v>
      </c>
      <c r="U1915" s="158">
        <v>6.0000000000000001E-3</v>
      </c>
      <c r="V1915" s="158">
        <v>0.02</v>
      </c>
      <c r="W1915" s="158">
        <v>6.5000000000000002E-2</v>
      </c>
      <c r="X1915" s="158">
        <v>0.10199999999999999</v>
      </c>
      <c r="Y1915" s="158">
        <v>1E-3</v>
      </c>
      <c r="Z1915" s="158">
        <v>0.01</v>
      </c>
      <c r="AA1915" s="158">
        <v>1.9E-2</v>
      </c>
      <c r="AB1915" s="158">
        <v>4.1000000000000002E-2</v>
      </c>
    </row>
    <row r="1916" spans="1:28" x14ac:dyDescent="0.25">
      <c r="A1916" s="159" t="s">
        <v>5825</v>
      </c>
      <c r="B1916" s="158" t="s">
        <v>294</v>
      </c>
      <c r="C1916" s="158">
        <v>0.16845151953690304</v>
      </c>
      <c r="D1916" s="158">
        <v>0.53979739507959479</v>
      </c>
      <c r="E1916" s="158">
        <v>0.15976845151953689</v>
      </c>
      <c r="F1916" s="158">
        <v>1.5050651230101303E-2</v>
      </c>
      <c r="G1916" s="158">
        <v>7.6989869753979742E-2</v>
      </c>
      <c r="H1916" s="158">
        <v>1.4471780028943559E-3</v>
      </c>
      <c r="I1916" s="158">
        <v>3.8494934876989871E-2</v>
      </c>
      <c r="J1916" s="158">
        <v>1</v>
      </c>
      <c r="K1916" s="159">
        <v>3455</v>
      </c>
      <c r="L1916" s="141"/>
      <c r="M1916" s="158" t="s">
        <v>294</v>
      </c>
      <c r="N1916" s="158" t="s">
        <v>294</v>
      </c>
      <c r="O1916" s="158">
        <v>0.156</v>
      </c>
      <c r="P1916" s="158">
        <v>0.18099999999999999</v>
      </c>
      <c r="Q1916" s="158">
        <v>0.52300000000000002</v>
      </c>
      <c r="R1916" s="158">
        <v>0.55600000000000005</v>
      </c>
      <c r="S1916" s="158">
        <v>0.14799999999999999</v>
      </c>
      <c r="T1916" s="158">
        <v>0.17199999999999999</v>
      </c>
      <c r="U1916" s="158">
        <v>1.0999999999999999E-2</v>
      </c>
      <c r="V1916" s="158">
        <v>0.02</v>
      </c>
      <c r="W1916" s="158">
        <v>6.9000000000000006E-2</v>
      </c>
      <c r="X1916" s="158">
        <v>8.5999999999999993E-2</v>
      </c>
      <c r="Y1916" s="158">
        <v>1E-3</v>
      </c>
      <c r="Z1916" s="158">
        <v>3.0000000000000001E-3</v>
      </c>
      <c r="AA1916" s="158">
        <v>3.3000000000000002E-2</v>
      </c>
      <c r="AB1916" s="158">
        <v>4.4999999999999998E-2</v>
      </c>
    </row>
    <row r="1917" spans="1:28" x14ac:dyDescent="0.25">
      <c r="A1917" s="159" t="s">
        <v>5826</v>
      </c>
      <c r="B1917" s="158" t="s">
        <v>294</v>
      </c>
      <c r="C1917" s="158">
        <v>0.14935064935064934</v>
      </c>
      <c r="D1917" s="158">
        <v>0.21103896103896103</v>
      </c>
      <c r="E1917" s="158">
        <v>0.12987012987012986</v>
      </c>
      <c r="F1917" s="158">
        <v>1.948051948051948E-2</v>
      </c>
      <c r="G1917" s="158">
        <v>0.44805194805194803</v>
      </c>
      <c r="H1917" s="158">
        <v>3.246753246753247E-3</v>
      </c>
      <c r="I1917" s="158">
        <v>3.896103896103896E-2</v>
      </c>
      <c r="J1917" s="158">
        <v>1</v>
      </c>
      <c r="K1917" s="159">
        <v>308</v>
      </c>
      <c r="L1917" s="141"/>
      <c r="M1917" s="158" t="s">
        <v>294</v>
      </c>
      <c r="N1917" s="158" t="s">
        <v>294</v>
      </c>
      <c r="O1917" s="158">
        <v>0.114</v>
      </c>
      <c r="P1917" s="158">
        <v>0.193</v>
      </c>
      <c r="Q1917" s="158">
        <v>0.16900000000000001</v>
      </c>
      <c r="R1917" s="158">
        <v>0.26</v>
      </c>
      <c r="S1917" s="158">
        <v>9.7000000000000003E-2</v>
      </c>
      <c r="T1917" s="158">
        <v>0.17199999999999999</v>
      </c>
      <c r="U1917" s="158">
        <v>8.9999999999999993E-3</v>
      </c>
      <c r="V1917" s="158">
        <v>4.2000000000000003E-2</v>
      </c>
      <c r="W1917" s="158">
        <v>0.39300000000000002</v>
      </c>
      <c r="X1917" s="158">
        <v>0.504</v>
      </c>
      <c r="Y1917" s="158">
        <v>1E-3</v>
      </c>
      <c r="Z1917" s="158">
        <v>1.7999999999999999E-2</v>
      </c>
      <c r="AA1917" s="158">
        <v>2.1999999999999999E-2</v>
      </c>
      <c r="AB1917" s="158">
        <v>6.7000000000000004E-2</v>
      </c>
    </row>
    <row r="1918" spans="1:28" x14ac:dyDescent="0.25">
      <c r="A1918" s="159" t="s">
        <v>5827</v>
      </c>
      <c r="B1918" s="158" t="s">
        <v>294</v>
      </c>
      <c r="C1918" s="158">
        <v>0.30680000000000002</v>
      </c>
      <c r="D1918" s="158">
        <v>0.3296</v>
      </c>
      <c r="E1918" s="158">
        <v>0.124</v>
      </c>
      <c r="F1918" s="158">
        <v>1.72E-2</v>
      </c>
      <c r="G1918" s="158">
        <v>0.18079999999999999</v>
      </c>
      <c r="H1918" s="158" t="s">
        <v>294</v>
      </c>
      <c r="I1918" s="158">
        <v>4.1599999999999998E-2</v>
      </c>
      <c r="J1918" s="158">
        <v>1</v>
      </c>
      <c r="K1918" s="159">
        <v>2500</v>
      </c>
      <c r="L1918" s="141"/>
      <c r="M1918" s="158" t="s">
        <v>294</v>
      </c>
      <c r="N1918" s="158" t="s">
        <v>294</v>
      </c>
      <c r="O1918" s="158">
        <v>0.28899999999999998</v>
      </c>
      <c r="P1918" s="158">
        <v>0.32500000000000001</v>
      </c>
      <c r="Q1918" s="158">
        <v>0.311</v>
      </c>
      <c r="R1918" s="158">
        <v>0.34799999999999998</v>
      </c>
      <c r="S1918" s="158">
        <v>0.112</v>
      </c>
      <c r="T1918" s="158">
        <v>0.13700000000000001</v>
      </c>
      <c r="U1918" s="158">
        <v>1.2999999999999999E-2</v>
      </c>
      <c r="V1918" s="158">
        <v>2.3E-2</v>
      </c>
      <c r="W1918" s="158">
        <v>0.16600000000000001</v>
      </c>
      <c r="X1918" s="158">
        <v>0.19600000000000001</v>
      </c>
      <c r="Y1918" s="158" t="s">
        <v>294</v>
      </c>
      <c r="Z1918" s="158" t="s">
        <v>294</v>
      </c>
      <c r="AA1918" s="158">
        <v>3.4000000000000002E-2</v>
      </c>
      <c r="AB1918" s="158">
        <v>0.05</v>
      </c>
    </row>
    <row r="1919" spans="1:28" x14ac:dyDescent="0.25">
      <c r="A1919" s="159" t="s">
        <v>5828</v>
      </c>
      <c r="B1919" s="158" t="s">
        <v>294</v>
      </c>
      <c r="C1919" s="158">
        <v>5.8091286307053944E-3</v>
      </c>
      <c r="D1919" s="158">
        <v>0.416597510373444</v>
      </c>
      <c r="E1919" s="158">
        <v>0.25726141078838172</v>
      </c>
      <c r="F1919" s="158">
        <v>2.6556016597510373E-2</v>
      </c>
      <c r="G1919" s="158">
        <v>0.26639004149377593</v>
      </c>
      <c r="H1919" s="158">
        <v>3.3195020746887966E-3</v>
      </c>
      <c r="I1919" s="158">
        <v>2.4066390041493777E-2</v>
      </c>
      <c r="J1919" s="158">
        <v>1</v>
      </c>
      <c r="K1919" s="159">
        <v>1205</v>
      </c>
      <c r="L1919" s="141"/>
      <c r="M1919" s="158" t="s">
        <v>294</v>
      </c>
      <c r="N1919" s="158" t="s">
        <v>294</v>
      </c>
      <c r="O1919" s="158">
        <v>3.0000000000000001E-3</v>
      </c>
      <c r="P1919" s="158">
        <v>1.2E-2</v>
      </c>
      <c r="Q1919" s="158">
        <v>0.38900000000000001</v>
      </c>
      <c r="R1919" s="158">
        <v>0.44500000000000001</v>
      </c>
      <c r="S1919" s="158">
        <v>0.23300000000000001</v>
      </c>
      <c r="T1919" s="158">
        <v>0.28299999999999997</v>
      </c>
      <c r="U1919" s="158">
        <v>1.9E-2</v>
      </c>
      <c r="V1919" s="158">
        <v>3.6999999999999998E-2</v>
      </c>
      <c r="W1919" s="158">
        <v>0.24199999999999999</v>
      </c>
      <c r="X1919" s="158">
        <v>0.29199999999999998</v>
      </c>
      <c r="Y1919" s="158">
        <v>1E-3</v>
      </c>
      <c r="Z1919" s="158">
        <v>8.9999999999999993E-3</v>
      </c>
      <c r="AA1919" s="158">
        <v>1.7000000000000001E-2</v>
      </c>
      <c r="AB1919" s="158">
        <v>3.4000000000000002E-2</v>
      </c>
    </row>
    <row r="1920" spans="1:28" x14ac:dyDescent="0.25">
      <c r="A1920" s="159" t="s">
        <v>5829</v>
      </c>
      <c r="B1920" s="158" t="s">
        <v>294</v>
      </c>
      <c r="C1920" s="158">
        <v>0.21956463316312819</v>
      </c>
      <c r="D1920" s="158">
        <v>0.29651527367195196</v>
      </c>
      <c r="E1920" s="158">
        <v>0.17271342828988623</v>
      </c>
      <c r="F1920" s="158">
        <v>1.8632983964883991E-2</v>
      </c>
      <c r="G1920" s="158">
        <v>0.2629221535429544</v>
      </c>
      <c r="H1920" s="158">
        <v>4.4790826838663443E-3</v>
      </c>
      <c r="I1920" s="158">
        <v>2.5172444683328854E-2</v>
      </c>
      <c r="J1920" s="158">
        <v>0.99999999999999978</v>
      </c>
      <c r="K1920" s="159">
        <v>11163</v>
      </c>
      <c r="L1920" s="141"/>
      <c r="M1920" s="158" t="s">
        <v>294</v>
      </c>
      <c r="N1920" s="158" t="s">
        <v>294</v>
      </c>
      <c r="O1920" s="158">
        <v>0.21199999999999999</v>
      </c>
      <c r="P1920" s="158">
        <v>0.22700000000000001</v>
      </c>
      <c r="Q1920" s="158">
        <v>0.28799999999999998</v>
      </c>
      <c r="R1920" s="158">
        <v>0.30499999999999999</v>
      </c>
      <c r="S1920" s="158">
        <v>0.16600000000000001</v>
      </c>
      <c r="T1920" s="158">
        <v>0.18</v>
      </c>
      <c r="U1920" s="158">
        <v>1.6E-2</v>
      </c>
      <c r="V1920" s="158">
        <v>2.1000000000000001E-2</v>
      </c>
      <c r="W1920" s="158">
        <v>0.255</v>
      </c>
      <c r="X1920" s="158">
        <v>0.27100000000000002</v>
      </c>
      <c r="Y1920" s="158">
        <v>3.0000000000000001E-3</v>
      </c>
      <c r="Z1920" s="158">
        <v>6.0000000000000001E-3</v>
      </c>
      <c r="AA1920" s="158">
        <v>2.1999999999999999E-2</v>
      </c>
      <c r="AB1920" s="158">
        <v>2.8000000000000001E-2</v>
      </c>
    </row>
    <row r="1921" spans="1:28" x14ac:dyDescent="0.25">
      <c r="A1921" s="159" t="s">
        <v>5830</v>
      </c>
      <c r="B1921" s="158" t="s">
        <v>294</v>
      </c>
      <c r="C1921" s="158">
        <v>1.7726798748696558E-2</v>
      </c>
      <c r="D1921" s="158">
        <v>0.10531803962460896</v>
      </c>
      <c r="E1921" s="158">
        <v>0.10114702815432743</v>
      </c>
      <c r="F1921" s="158">
        <v>8.1334723670490092E-2</v>
      </c>
      <c r="G1921" s="158">
        <v>0.65693430656934304</v>
      </c>
      <c r="H1921" s="158" t="s">
        <v>294</v>
      </c>
      <c r="I1921" s="158">
        <v>3.7539103232533892E-2</v>
      </c>
      <c r="J1921" s="158">
        <v>1</v>
      </c>
      <c r="K1921" s="159">
        <v>959</v>
      </c>
      <c r="L1921" s="141"/>
      <c r="M1921" s="158" t="s">
        <v>294</v>
      </c>
      <c r="N1921" s="158" t="s">
        <v>294</v>
      </c>
      <c r="O1921" s="158">
        <v>1.0999999999999999E-2</v>
      </c>
      <c r="P1921" s="158">
        <v>2.8000000000000001E-2</v>
      </c>
      <c r="Q1921" s="158">
        <v>8.6999999999999994E-2</v>
      </c>
      <c r="R1921" s="158">
        <v>0.126</v>
      </c>
      <c r="S1921" s="158">
        <v>8.4000000000000005E-2</v>
      </c>
      <c r="T1921" s="158">
        <v>0.122</v>
      </c>
      <c r="U1921" s="158">
        <v>6.6000000000000003E-2</v>
      </c>
      <c r="V1921" s="158">
        <v>0.1</v>
      </c>
      <c r="W1921" s="158">
        <v>0.626</v>
      </c>
      <c r="X1921" s="158">
        <v>0.68600000000000005</v>
      </c>
      <c r="Y1921" s="158" t="s">
        <v>294</v>
      </c>
      <c r="Z1921" s="158" t="s">
        <v>294</v>
      </c>
      <c r="AA1921" s="158">
        <v>2.7E-2</v>
      </c>
      <c r="AB1921" s="158">
        <v>5.1999999999999998E-2</v>
      </c>
    </row>
    <row r="1922" spans="1:28" x14ac:dyDescent="0.25">
      <c r="A1922" s="159" t="s">
        <v>5831</v>
      </c>
      <c r="B1922" s="158" t="s">
        <v>294</v>
      </c>
      <c r="C1922" s="158">
        <v>2.6814734561213433E-2</v>
      </c>
      <c r="D1922" s="158">
        <v>0.22670639219934993</v>
      </c>
      <c r="E1922" s="158">
        <v>0.12378114842903576</v>
      </c>
      <c r="F1922" s="158">
        <v>4.14409534127844E-2</v>
      </c>
      <c r="G1922" s="158">
        <v>0.54008667388949083</v>
      </c>
      <c r="H1922" s="158">
        <v>3.2502708559046588E-3</v>
      </c>
      <c r="I1922" s="158">
        <v>3.7919826652221017E-2</v>
      </c>
      <c r="J1922" s="158">
        <v>1</v>
      </c>
      <c r="K1922" s="159">
        <v>3692</v>
      </c>
      <c r="L1922" s="141"/>
      <c r="M1922" s="158" t="s">
        <v>294</v>
      </c>
      <c r="N1922" s="158" t="s">
        <v>294</v>
      </c>
      <c r="O1922" s="158">
        <v>2.1999999999999999E-2</v>
      </c>
      <c r="P1922" s="158">
        <v>3.3000000000000002E-2</v>
      </c>
      <c r="Q1922" s="158">
        <v>0.21299999999999999</v>
      </c>
      <c r="R1922" s="158">
        <v>0.24</v>
      </c>
      <c r="S1922" s="158">
        <v>0.114</v>
      </c>
      <c r="T1922" s="158">
        <v>0.13500000000000001</v>
      </c>
      <c r="U1922" s="158">
        <v>3.5000000000000003E-2</v>
      </c>
      <c r="V1922" s="158">
        <v>4.8000000000000001E-2</v>
      </c>
      <c r="W1922" s="158">
        <v>0.52400000000000002</v>
      </c>
      <c r="X1922" s="158">
        <v>0.55600000000000005</v>
      </c>
      <c r="Y1922" s="158">
        <v>2E-3</v>
      </c>
      <c r="Z1922" s="158">
        <v>6.0000000000000001E-3</v>
      </c>
      <c r="AA1922" s="158">
        <v>3.2000000000000001E-2</v>
      </c>
      <c r="AB1922" s="158">
        <v>4.4999999999999998E-2</v>
      </c>
    </row>
    <row r="1923" spans="1:28" x14ac:dyDescent="0.25">
      <c r="A1923" s="159" t="s">
        <v>5832</v>
      </c>
      <c r="B1923" s="158" t="s">
        <v>294</v>
      </c>
      <c r="C1923" s="158">
        <v>0.13004484304932734</v>
      </c>
      <c r="D1923" s="158">
        <v>0.4349775784753363</v>
      </c>
      <c r="E1923" s="158">
        <v>0.11833582461385152</v>
      </c>
      <c r="F1923" s="158">
        <v>1.1709018435475834E-2</v>
      </c>
      <c r="G1923" s="158">
        <v>0.22869955156950672</v>
      </c>
      <c r="H1923" s="158">
        <v>4.7334329845540608E-3</v>
      </c>
      <c r="I1923" s="158">
        <v>7.1499750871948181E-2</v>
      </c>
      <c r="J1923" s="158">
        <v>0.99999999999999989</v>
      </c>
      <c r="K1923" s="159">
        <v>4014</v>
      </c>
      <c r="L1923" s="141"/>
      <c r="M1923" s="158" t="s">
        <v>294</v>
      </c>
      <c r="N1923" s="158" t="s">
        <v>294</v>
      </c>
      <c r="O1923" s="158">
        <v>0.12</v>
      </c>
      <c r="P1923" s="158">
        <v>0.14099999999999999</v>
      </c>
      <c r="Q1923" s="158">
        <v>0.42</v>
      </c>
      <c r="R1923" s="158">
        <v>0.45</v>
      </c>
      <c r="S1923" s="158">
        <v>0.109</v>
      </c>
      <c r="T1923" s="158">
        <v>0.129</v>
      </c>
      <c r="U1923" s="158">
        <v>8.9999999999999993E-3</v>
      </c>
      <c r="V1923" s="158">
        <v>1.6E-2</v>
      </c>
      <c r="W1923" s="158">
        <v>0.216</v>
      </c>
      <c r="X1923" s="158">
        <v>0.24199999999999999</v>
      </c>
      <c r="Y1923" s="158">
        <v>3.0000000000000001E-3</v>
      </c>
      <c r="Z1923" s="158">
        <v>7.0000000000000001E-3</v>
      </c>
      <c r="AA1923" s="158">
        <v>6.4000000000000001E-2</v>
      </c>
      <c r="AB1923" s="158">
        <v>0.08</v>
      </c>
    </row>
    <row r="1924" spans="1:28" x14ac:dyDescent="0.25">
      <c r="A1924" s="159" t="s">
        <v>5833</v>
      </c>
      <c r="B1924" s="158" t="s">
        <v>294</v>
      </c>
      <c r="C1924" s="158">
        <v>9.6153846153846159E-2</v>
      </c>
      <c r="D1924" s="158">
        <v>0.33710407239819007</v>
      </c>
      <c r="E1924" s="158">
        <v>0.13235294117647059</v>
      </c>
      <c r="F1924" s="158">
        <v>4.9773755656108594E-2</v>
      </c>
      <c r="G1924" s="158">
        <v>0.3404977375565611</v>
      </c>
      <c r="H1924" s="158">
        <v>6.7873303167420816E-3</v>
      </c>
      <c r="I1924" s="158">
        <v>3.7330316742081447E-2</v>
      </c>
      <c r="J1924" s="158">
        <v>1</v>
      </c>
      <c r="K1924" s="159">
        <v>884</v>
      </c>
      <c r="L1924" s="141"/>
      <c r="M1924" s="158" t="s">
        <v>294</v>
      </c>
      <c r="N1924" s="158" t="s">
        <v>294</v>
      </c>
      <c r="O1924" s="158">
        <v>7.8E-2</v>
      </c>
      <c r="P1924" s="158">
        <v>0.11700000000000001</v>
      </c>
      <c r="Q1924" s="158">
        <v>0.307</v>
      </c>
      <c r="R1924" s="158">
        <v>0.36899999999999999</v>
      </c>
      <c r="S1924" s="158">
        <v>0.112</v>
      </c>
      <c r="T1924" s="158">
        <v>0.156</v>
      </c>
      <c r="U1924" s="158">
        <v>3.6999999999999998E-2</v>
      </c>
      <c r="V1924" s="158">
        <v>6.6000000000000003E-2</v>
      </c>
      <c r="W1924" s="158">
        <v>0.31</v>
      </c>
      <c r="X1924" s="158">
        <v>0.372</v>
      </c>
      <c r="Y1924" s="158">
        <v>3.0000000000000001E-3</v>
      </c>
      <c r="Z1924" s="158">
        <v>1.4999999999999999E-2</v>
      </c>
      <c r="AA1924" s="158">
        <v>2.7E-2</v>
      </c>
      <c r="AB1924" s="158">
        <v>5.1999999999999998E-2</v>
      </c>
    </row>
    <row r="1925" spans="1:28" x14ac:dyDescent="0.25">
      <c r="A1925" s="159" t="s">
        <v>5834</v>
      </c>
      <c r="B1925" s="158" t="s">
        <v>294</v>
      </c>
      <c r="C1925" s="158">
        <v>8.5752688172043012E-2</v>
      </c>
      <c r="D1925" s="158">
        <v>0.25725806451612904</v>
      </c>
      <c r="E1925" s="158">
        <v>0.16666666666666666</v>
      </c>
      <c r="F1925" s="158">
        <v>1.5053763440860216E-2</v>
      </c>
      <c r="G1925" s="158">
        <v>0.43521505376344088</v>
      </c>
      <c r="H1925" s="158">
        <v>6.4516129032258064E-3</v>
      </c>
      <c r="I1925" s="158">
        <v>3.3602150537634407E-2</v>
      </c>
      <c r="J1925" s="158">
        <v>1</v>
      </c>
      <c r="K1925" s="159">
        <v>3720</v>
      </c>
      <c r="L1925" s="141"/>
      <c r="M1925" s="158" t="s">
        <v>294</v>
      </c>
      <c r="N1925" s="158" t="s">
        <v>294</v>
      </c>
      <c r="O1925" s="158">
        <v>7.6999999999999999E-2</v>
      </c>
      <c r="P1925" s="158">
        <v>9.5000000000000001E-2</v>
      </c>
      <c r="Q1925" s="158">
        <v>0.24299999999999999</v>
      </c>
      <c r="R1925" s="158">
        <v>0.27200000000000002</v>
      </c>
      <c r="S1925" s="158">
        <v>0.155</v>
      </c>
      <c r="T1925" s="158">
        <v>0.17899999999999999</v>
      </c>
      <c r="U1925" s="158">
        <v>1.2E-2</v>
      </c>
      <c r="V1925" s="158">
        <v>1.9E-2</v>
      </c>
      <c r="W1925" s="158">
        <v>0.41899999999999998</v>
      </c>
      <c r="X1925" s="158">
        <v>0.45100000000000001</v>
      </c>
      <c r="Y1925" s="158">
        <v>4.0000000000000001E-3</v>
      </c>
      <c r="Z1925" s="158">
        <v>0.01</v>
      </c>
      <c r="AA1925" s="158">
        <v>2.8000000000000001E-2</v>
      </c>
      <c r="AB1925" s="158">
        <v>0.04</v>
      </c>
    </row>
    <row r="1926" spans="1:28" x14ac:dyDescent="0.25">
      <c r="A1926" s="159" t="s">
        <v>5835</v>
      </c>
      <c r="B1926" s="158" t="s">
        <v>294</v>
      </c>
      <c r="C1926" s="158">
        <v>0.25676879513855749</v>
      </c>
      <c r="D1926" s="158">
        <v>0.21058827272438038</v>
      </c>
      <c r="E1926" s="158">
        <v>0.10648722598708282</v>
      </c>
      <c r="F1926" s="158">
        <v>1.6703254748496706E-2</v>
      </c>
      <c r="G1926" s="158">
        <v>0.38002290732079796</v>
      </c>
      <c r="H1926" s="158">
        <v>4.8678056695618975E-3</v>
      </c>
      <c r="I1926" s="158">
        <v>2.4561738411122778E-2</v>
      </c>
      <c r="J1926" s="158">
        <v>1</v>
      </c>
      <c r="K1926" s="159">
        <v>62862</v>
      </c>
      <c r="L1926" s="141"/>
      <c r="M1926" s="158" t="s">
        <v>294</v>
      </c>
      <c r="N1926" s="158" t="s">
        <v>294</v>
      </c>
      <c r="O1926" s="158">
        <v>0.253</v>
      </c>
      <c r="P1926" s="158">
        <v>0.26</v>
      </c>
      <c r="Q1926" s="158">
        <v>0.20699999999999999</v>
      </c>
      <c r="R1926" s="158">
        <v>0.214</v>
      </c>
      <c r="S1926" s="158">
        <v>0.104</v>
      </c>
      <c r="T1926" s="158">
        <v>0.109</v>
      </c>
      <c r="U1926" s="158">
        <v>1.6E-2</v>
      </c>
      <c r="V1926" s="158">
        <v>1.7999999999999999E-2</v>
      </c>
      <c r="W1926" s="158">
        <v>0.376</v>
      </c>
      <c r="X1926" s="158">
        <v>0.38400000000000001</v>
      </c>
      <c r="Y1926" s="158">
        <v>4.0000000000000001E-3</v>
      </c>
      <c r="Z1926" s="158">
        <v>5.0000000000000001E-3</v>
      </c>
      <c r="AA1926" s="158">
        <v>2.3E-2</v>
      </c>
      <c r="AB1926" s="158">
        <v>2.5999999999999999E-2</v>
      </c>
    </row>
    <row r="1927" spans="1:28" x14ac:dyDescent="0.25">
      <c r="A1927" s="159" t="s">
        <v>5836</v>
      </c>
      <c r="B1927" s="158" t="s">
        <v>294</v>
      </c>
      <c r="C1927" s="158">
        <v>0.63157894736842102</v>
      </c>
      <c r="D1927" s="158">
        <v>0.21967963386727687</v>
      </c>
      <c r="E1927" s="158">
        <v>4.5766590389016017E-2</v>
      </c>
      <c r="F1927" s="158">
        <v>2.2883295194508009E-3</v>
      </c>
      <c r="G1927" s="158">
        <v>8.0091533180778038E-2</v>
      </c>
      <c r="H1927" s="158" t="s">
        <v>294</v>
      </c>
      <c r="I1927" s="158">
        <v>2.0594965675057208E-2</v>
      </c>
      <c r="J1927" s="158">
        <v>0.99999999999999989</v>
      </c>
      <c r="K1927" s="159">
        <v>437</v>
      </c>
      <c r="L1927" s="141"/>
      <c r="M1927" s="158" t="s">
        <v>294</v>
      </c>
      <c r="N1927" s="158" t="s">
        <v>294</v>
      </c>
      <c r="O1927" s="158">
        <v>0.58499999999999996</v>
      </c>
      <c r="P1927" s="158">
        <v>0.67500000000000004</v>
      </c>
      <c r="Q1927" s="158">
        <v>0.183</v>
      </c>
      <c r="R1927" s="158">
        <v>0.26100000000000001</v>
      </c>
      <c r="S1927" s="158">
        <v>0.03</v>
      </c>
      <c r="T1927" s="158">
        <v>7.0000000000000007E-2</v>
      </c>
      <c r="U1927" s="158">
        <v>0</v>
      </c>
      <c r="V1927" s="158">
        <v>1.2999999999999999E-2</v>
      </c>
      <c r="W1927" s="158">
        <v>5.8000000000000003E-2</v>
      </c>
      <c r="X1927" s="158">
        <v>0.109</v>
      </c>
      <c r="Y1927" s="158" t="s">
        <v>294</v>
      </c>
      <c r="Z1927" s="158" t="s">
        <v>294</v>
      </c>
      <c r="AA1927" s="158">
        <v>1.0999999999999999E-2</v>
      </c>
      <c r="AB1927" s="158">
        <v>3.9E-2</v>
      </c>
    </row>
    <row r="1928" spans="1:28" x14ac:dyDescent="0.25">
      <c r="A1928" s="159" t="s">
        <v>5837</v>
      </c>
      <c r="B1928" s="158" t="s">
        <v>294</v>
      </c>
      <c r="C1928" s="158">
        <v>0.48139344871128276</v>
      </c>
      <c r="D1928" s="158">
        <v>0.34130580108445369</v>
      </c>
      <c r="E1928" s="158">
        <v>6.7741216667904627E-2</v>
      </c>
      <c r="F1928" s="158">
        <v>6.6107108371091135E-3</v>
      </c>
      <c r="G1928" s="158">
        <v>2.7854118695684469E-2</v>
      </c>
      <c r="H1928" s="158">
        <v>3.7138824927579294E-4</v>
      </c>
      <c r="I1928" s="158">
        <v>7.4723315754289532E-2</v>
      </c>
      <c r="J1928" s="158">
        <v>0.99999999999999978</v>
      </c>
      <c r="K1928" s="159">
        <v>13463</v>
      </c>
      <c r="L1928" s="141"/>
      <c r="M1928" s="158" t="s">
        <v>294</v>
      </c>
      <c r="N1928" s="158" t="s">
        <v>294</v>
      </c>
      <c r="O1928" s="158">
        <v>0.47299999999999998</v>
      </c>
      <c r="P1928" s="158">
        <v>0.49</v>
      </c>
      <c r="Q1928" s="158">
        <v>0.33300000000000002</v>
      </c>
      <c r="R1928" s="158">
        <v>0.34899999999999998</v>
      </c>
      <c r="S1928" s="158">
        <v>6.4000000000000001E-2</v>
      </c>
      <c r="T1928" s="158">
        <v>7.1999999999999995E-2</v>
      </c>
      <c r="U1928" s="158">
        <v>5.0000000000000001E-3</v>
      </c>
      <c r="V1928" s="158">
        <v>8.0000000000000002E-3</v>
      </c>
      <c r="W1928" s="158">
        <v>2.5000000000000001E-2</v>
      </c>
      <c r="X1928" s="158">
        <v>3.1E-2</v>
      </c>
      <c r="Y1928" s="158">
        <v>0</v>
      </c>
      <c r="Z1928" s="158">
        <v>1E-3</v>
      </c>
      <c r="AA1928" s="158">
        <v>7.0000000000000007E-2</v>
      </c>
      <c r="AB1928" s="158">
        <v>7.9000000000000001E-2</v>
      </c>
    </row>
    <row r="1929" spans="1:28" x14ac:dyDescent="0.25">
      <c r="A1929" s="159" t="s">
        <v>5838</v>
      </c>
      <c r="B1929" s="158" t="s">
        <v>294</v>
      </c>
      <c r="C1929" s="158">
        <v>4.5566070802663863E-3</v>
      </c>
      <c r="D1929" s="158">
        <v>0.28671573781983878</v>
      </c>
      <c r="E1929" s="158">
        <v>0.18541885734314756</v>
      </c>
      <c r="F1929" s="158">
        <v>2.9092183666316159E-2</v>
      </c>
      <c r="G1929" s="158">
        <v>0.46091833158079215</v>
      </c>
      <c r="H1929" s="158">
        <v>9.4637223974763408E-3</v>
      </c>
      <c r="I1929" s="158">
        <v>2.3834560112162635E-2</v>
      </c>
      <c r="J1929" s="158">
        <v>1</v>
      </c>
      <c r="K1929" s="159">
        <v>2853</v>
      </c>
      <c r="L1929" s="141"/>
      <c r="M1929" s="158" t="s">
        <v>294</v>
      </c>
      <c r="N1929" s="158" t="s">
        <v>294</v>
      </c>
      <c r="O1929" s="158">
        <v>3.0000000000000001E-3</v>
      </c>
      <c r="P1929" s="158">
        <v>8.0000000000000002E-3</v>
      </c>
      <c r="Q1929" s="158">
        <v>0.27</v>
      </c>
      <c r="R1929" s="158">
        <v>0.30399999999999999</v>
      </c>
      <c r="S1929" s="158">
        <v>0.17199999999999999</v>
      </c>
      <c r="T1929" s="158">
        <v>0.2</v>
      </c>
      <c r="U1929" s="158">
        <v>2.4E-2</v>
      </c>
      <c r="V1929" s="158">
        <v>3.5999999999999997E-2</v>
      </c>
      <c r="W1929" s="158">
        <v>0.443</v>
      </c>
      <c r="X1929" s="158">
        <v>0.47899999999999998</v>
      </c>
      <c r="Y1929" s="158">
        <v>7.0000000000000001E-3</v>
      </c>
      <c r="Z1929" s="158">
        <v>1.4E-2</v>
      </c>
      <c r="AA1929" s="158">
        <v>1.9E-2</v>
      </c>
      <c r="AB1929" s="158">
        <v>0.03</v>
      </c>
    </row>
    <row r="1930" spans="1:28" x14ac:dyDescent="0.25">
      <c r="A1930" s="159" t="s">
        <v>5839</v>
      </c>
      <c r="B1930" s="158" t="s">
        <v>294</v>
      </c>
      <c r="C1930" s="158">
        <v>0.18950259383582546</v>
      </c>
      <c r="D1930" s="158">
        <v>0.25480622520598106</v>
      </c>
      <c r="E1930" s="158">
        <v>0.15898687824229479</v>
      </c>
      <c r="F1930" s="158">
        <v>2.0750686603600854E-2</v>
      </c>
      <c r="G1930" s="158">
        <v>0.36313701556301498</v>
      </c>
      <c r="H1930" s="158">
        <v>3.0515715593530668E-4</v>
      </c>
      <c r="I1930" s="158">
        <v>1.2511443393347574E-2</v>
      </c>
      <c r="J1930" s="158">
        <v>0.99999999999999989</v>
      </c>
      <c r="K1930" s="159">
        <v>3277</v>
      </c>
      <c r="L1930" s="141"/>
      <c r="M1930" s="158" t="s">
        <v>294</v>
      </c>
      <c r="N1930" s="158" t="s">
        <v>294</v>
      </c>
      <c r="O1930" s="158">
        <v>0.17599999999999999</v>
      </c>
      <c r="P1930" s="158">
        <v>0.20300000000000001</v>
      </c>
      <c r="Q1930" s="158">
        <v>0.24</v>
      </c>
      <c r="R1930" s="158">
        <v>0.27</v>
      </c>
      <c r="S1930" s="158">
        <v>0.14699999999999999</v>
      </c>
      <c r="T1930" s="158">
        <v>0.17199999999999999</v>
      </c>
      <c r="U1930" s="158">
        <v>1.6E-2</v>
      </c>
      <c r="V1930" s="158">
        <v>2.5999999999999999E-2</v>
      </c>
      <c r="W1930" s="158">
        <v>0.34699999999999998</v>
      </c>
      <c r="X1930" s="158">
        <v>0.38</v>
      </c>
      <c r="Y1930" s="158">
        <v>0</v>
      </c>
      <c r="Z1930" s="158">
        <v>2E-3</v>
      </c>
      <c r="AA1930" s="158">
        <v>8.9999999999999993E-3</v>
      </c>
      <c r="AB1930" s="158">
        <v>1.7000000000000001E-2</v>
      </c>
    </row>
    <row r="1931" spans="1:28" x14ac:dyDescent="0.25">
      <c r="A1931" s="159" t="s">
        <v>5840</v>
      </c>
      <c r="B1931" s="158" t="s">
        <v>294</v>
      </c>
      <c r="C1931" s="158">
        <v>0.13713253407784529</v>
      </c>
      <c r="D1931" s="158">
        <v>0.34669075381836095</v>
      </c>
      <c r="E1931" s="158">
        <v>0.12268024306125801</v>
      </c>
      <c r="F1931" s="158">
        <v>1.6423057973394647E-2</v>
      </c>
      <c r="G1931" s="158">
        <v>0.35128921005091146</v>
      </c>
      <c r="H1931" s="158">
        <v>2.6276892757431435E-3</v>
      </c>
      <c r="I1931" s="158">
        <v>2.3156511742486452E-2</v>
      </c>
      <c r="J1931" s="158">
        <v>1</v>
      </c>
      <c r="K1931" s="159">
        <v>6089</v>
      </c>
      <c r="L1931" s="141"/>
      <c r="M1931" s="158" t="s">
        <v>294</v>
      </c>
      <c r="N1931" s="158" t="s">
        <v>294</v>
      </c>
      <c r="O1931" s="158">
        <v>0.129</v>
      </c>
      <c r="P1931" s="158">
        <v>0.14599999999999999</v>
      </c>
      <c r="Q1931" s="158">
        <v>0.33500000000000002</v>
      </c>
      <c r="R1931" s="158">
        <v>0.35899999999999999</v>
      </c>
      <c r="S1931" s="158">
        <v>0.115</v>
      </c>
      <c r="T1931" s="158">
        <v>0.13100000000000001</v>
      </c>
      <c r="U1931" s="158">
        <v>1.4E-2</v>
      </c>
      <c r="V1931" s="158">
        <v>0.02</v>
      </c>
      <c r="W1931" s="158">
        <v>0.33900000000000002</v>
      </c>
      <c r="X1931" s="158">
        <v>0.36299999999999999</v>
      </c>
      <c r="Y1931" s="158">
        <v>2E-3</v>
      </c>
      <c r="Z1931" s="158">
        <v>4.0000000000000001E-3</v>
      </c>
      <c r="AA1931" s="158">
        <v>0.02</v>
      </c>
      <c r="AB1931" s="158">
        <v>2.7E-2</v>
      </c>
    </row>
    <row r="1932" spans="1:28" x14ac:dyDescent="0.25">
      <c r="A1932" s="159" t="s">
        <v>5841</v>
      </c>
      <c r="B1932" s="158" t="s">
        <v>294</v>
      </c>
      <c r="C1932" s="158">
        <v>0.17216981132075471</v>
      </c>
      <c r="D1932" s="158">
        <v>0.54009433962264153</v>
      </c>
      <c r="E1932" s="158">
        <v>0.13679245283018868</v>
      </c>
      <c r="F1932" s="158">
        <v>7.0754716981132077E-3</v>
      </c>
      <c r="G1932" s="158">
        <v>0.11084905660377359</v>
      </c>
      <c r="H1932" s="158">
        <v>4.7169811320754715E-3</v>
      </c>
      <c r="I1932" s="158">
        <v>2.8301886792452831E-2</v>
      </c>
      <c r="J1932" s="158">
        <v>1.0000000000000002</v>
      </c>
      <c r="K1932" s="159">
        <v>424</v>
      </c>
      <c r="L1932" s="141"/>
      <c r="M1932" s="158" t="s">
        <v>294</v>
      </c>
      <c r="N1932" s="158" t="s">
        <v>294</v>
      </c>
      <c r="O1932" s="158">
        <v>0.13900000000000001</v>
      </c>
      <c r="P1932" s="158">
        <v>0.21099999999999999</v>
      </c>
      <c r="Q1932" s="158">
        <v>0.49299999999999999</v>
      </c>
      <c r="R1932" s="158">
        <v>0.58699999999999997</v>
      </c>
      <c r="S1932" s="158">
        <v>0.107</v>
      </c>
      <c r="T1932" s="158">
        <v>0.17299999999999999</v>
      </c>
      <c r="U1932" s="158">
        <v>2E-3</v>
      </c>
      <c r="V1932" s="158">
        <v>2.1000000000000001E-2</v>
      </c>
      <c r="W1932" s="158">
        <v>8.4000000000000005E-2</v>
      </c>
      <c r="X1932" s="158">
        <v>0.14399999999999999</v>
      </c>
      <c r="Y1932" s="158">
        <v>1E-3</v>
      </c>
      <c r="Z1932" s="158">
        <v>1.7000000000000001E-2</v>
      </c>
      <c r="AA1932" s="158">
        <v>1.6E-2</v>
      </c>
      <c r="AB1932" s="158">
        <v>4.9000000000000002E-2</v>
      </c>
    </row>
    <row r="1933" spans="1:28" x14ac:dyDescent="0.25">
      <c r="A1933" s="159" t="s">
        <v>5842</v>
      </c>
      <c r="B1933" s="158" t="s">
        <v>294</v>
      </c>
      <c r="C1933" s="158">
        <v>0.20947941968095582</v>
      </c>
      <c r="D1933" s="158">
        <v>0.33650626928379179</v>
      </c>
      <c r="E1933" s="158">
        <v>0.11967439112453226</v>
      </c>
      <c r="F1933" s="158">
        <v>1.8906321801352328E-2</v>
      </c>
      <c r="G1933" s="158">
        <v>0.27991859778113309</v>
      </c>
      <c r="H1933" s="158">
        <v>2.1007024223724806E-3</v>
      </c>
      <c r="I1933" s="158">
        <v>3.341429790586227E-2</v>
      </c>
      <c r="J1933" s="158">
        <v>1</v>
      </c>
      <c r="K1933" s="159">
        <v>15233</v>
      </c>
      <c r="L1933" s="141"/>
      <c r="M1933" s="158" t="s">
        <v>294</v>
      </c>
      <c r="N1933" s="158" t="s">
        <v>294</v>
      </c>
      <c r="O1933" s="158">
        <v>0.20300000000000001</v>
      </c>
      <c r="P1933" s="158">
        <v>0.216</v>
      </c>
      <c r="Q1933" s="158">
        <v>0.32900000000000001</v>
      </c>
      <c r="R1933" s="158">
        <v>0.34399999999999997</v>
      </c>
      <c r="S1933" s="158">
        <v>0.115</v>
      </c>
      <c r="T1933" s="158">
        <v>0.125</v>
      </c>
      <c r="U1933" s="158">
        <v>1.7000000000000001E-2</v>
      </c>
      <c r="V1933" s="158">
        <v>2.1000000000000001E-2</v>
      </c>
      <c r="W1933" s="158">
        <v>0.27300000000000002</v>
      </c>
      <c r="X1933" s="158">
        <v>0.28699999999999998</v>
      </c>
      <c r="Y1933" s="158">
        <v>1E-3</v>
      </c>
      <c r="Z1933" s="158">
        <v>3.0000000000000001E-3</v>
      </c>
      <c r="AA1933" s="158">
        <v>3.1E-2</v>
      </c>
      <c r="AB1933" s="158">
        <v>3.5999999999999997E-2</v>
      </c>
    </row>
    <row r="1934" spans="1:28" x14ac:dyDescent="0.25">
      <c r="A1934" s="159" t="s">
        <v>5843</v>
      </c>
      <c r="B1934" s="158" t="s">
        <v>294</v>
      </c>
      <c r="C1934" s="158">
        <v>0.38748913987836664</v>
      </c>
      <c r="D1934" s="158">
        <v>0.19669852302345786</v>
      </c>
      <c r="E1934" s="158">
        <v>7.211120764552563E-2</v>
      </c>
      <c r="F1934" s="158">
        <v>9.609035621198958E-2</v>
      </c>
      <c r="G1934" s="158">
        <v>0.22241529105125976</v>
      </c>
      <c r="H1934" s="158">
        <v>3.6490008688097307E-3</v>
      </c>
      <c r="I1934" s="158">
        <v>2.1546481320590789E-2</v>
      </c>
      <c r="J1934" s="158">
        <v>1</v>
      </c>
      <c r="K1934" s="159">
        <v>11510</v>
      </c>
      <c r="L1934" s="141"/>
      <c r="M1934" s="158" t="s">
        <v>294</v>
      </c>
      <c r="N1934" s="158" t="s">
        <v>294</v>
      </c>
      <c r="O1934" s="158">
        <v>0.379</v>
      </c>
      <c r="P1934" s="158">
        <v>0.39600000000000002</v>
      </c>
      <c r="Q1934" s="158">
        <v>0.19</v>
      </c>
      <c r="R1934" s="158">
        <v>0.20399999999999999</v>
      </c>
      <c r="S1934" s="158">
        <v>6.8000000000000005E-2</v>
      </c>
      <c r="T1934" s="158">
        <v>7.6999999999999999E-2</v>
      </c>
      <c r="U1934" s="158">
        <v>9.0999999999999998E-2</v>
      </c>
      <c r="V1934" s="158">
        <v>0.10199999999999999</v>
      </c>
      <c r="W1934" s="158">
        <v>0.215</v>
      </c>
      <c r="X1934" s="158">
        <v>0.23</v>
      </c>
      <c r="Y1934" s="158">
        <v>3.0000000000000001E-3</v>
      </c>
      <c r="Z1934" s="158">
        <v>5.0000000000000001E-3</v>
      </c>
      <c r="AA1934" s="158">
        <v>1.9E-2</v>
      </c>
      <c r="AB1934" s="158">
        <v>2.4E-2</v>
      </c>
    </row>
    <row r="1935" spans="1:28" x14ac:dyDescent="0.25">
      <c r="A1935" s="159" t="s">
        <v>5844</v>
      </c>
      <c r="B1935" s="158" t="s">
        <v>294</v>
      </c>
      <c r="C1935" s="158">
        <v>0.15628356605800214</v>
      </c>
      <c r="D1935" s="158">
        <v>0.3861439312567132</v>
      </c>
      <c r="E1935" s="158">
        <v>0.22234156820622986</v>
      </c>
      <c r="F1935" s="158">
        <v>3.3297529538131039E-2</v>
      </c>
      <c r="G1935" s="158">
        <v>0.182062298603652</v>
      </c>
      <c r="H1935" s="158">
        <v>2.1482277121374865E-3</v>
      </c>
      <c r="I1935" s="158">
        <v>1.7722878625134265E-2</v>
      </c>
      <c r="J1935" s="158">
        <v>1</v>
      </c>
      <c r="K1935" s="159">
        <v>1862</v>
      </c>
      <c r="L1935" s="141"/>
      <c r="M1935" s="158" t="s">
        <v>294</v>
      </c>
      <c r="N1935" s="158" t="s">
        <v>294</v>
      </c>
      <c r="O1935" s="158">
        <v>0.14000000000000001</v>
      </c>
      <c r="P1935" s="158">
        <v>0.17299999999999999</v>
      </c>
      <c r="Q1935" s="158">
        <v>0.36399999999999999</v>
      </c>
      <c r="R1935" s="158">
        <v>0.40799999999999997</v>
      </c>
      <c r="S1935" s="158">
        <v>0.20399999999999999</v>
      </c>
      <c r="T1935" s="158">
        <v>0.24199999999999999</v>
      </c>
      <c r="U1935" s="158">
        <v>2.5999999999999999E-2</v>
      </c>
      <c r="V1935" s="158">
        <v>4.2000000000000003E-2</v>
      </c>
      <c r="W1935" s="158">
        <v>0.16500000000000001</v>
      </c>
      <c r="X1935" s="158">
        <v>0.2</v>
      </c>
      <c r="Y1935" s="158">
        <v>1E-3</v>
      </c>
      <c r="Z1935" s="158">
        <v>6.0000000000000001E-3</v>
      </c>
      <c r="AA1935" s="158">
        <v>1.2999999999999999E-2</v>
      </c>
      <c r="AB1935" s="158">
        <v>2.5000000000000001E-2</v>
      </c>
    </row>
    <row r="1936" spans="1:28" x14ac:dyDescent="0.25">
      <c r="A1936" s="159" t="s">
        <v>5845</v>
      </c>
      <c r="B1936" s="158" t="s">
        <v>294</v>
      </c>
      <c r="C1936" s="158">
        <v>8.4826132771338256E-2</v>
      </c>
      <c r="D1936" s="158">
        <v>0.37776606954689146</v>
      </c>
      <c r="E1936" s="158">
        <v>0.13487881981032665</v>
      </c>
      <c r="F1936" s="158">
        <v>2.1601685985247629E-2</v>
      </c>
      <c r="G1936" s="158">
        <v>0.34562697576396206</v>
      </c>
      <c r="H1936" s="158">
        <v>5.268703898840885E-3</v>
      </c>
      <c r="I1936" s="158">
        <v>3.0031612223393046E-2</v>
      </c>
      <c r="J1936" s="158">
        <v>1</v>
      </c>
      <c r="K1936" s="159">
        <v>1898</v>
      </c>
      <c r="L1936" s="141"/>
      <c r="M1936" s="158" t="s">
        <v>294</v>
      </c>
      <c r="N1936" s="158" t="s">
        <v>294</v>
      </c>
      <c r="O1936" s="158">
        <v>7.2999999999999995E-2</v>
      </c>
      <c r="P1936" s="158">
        <v>9.8000000000000004E-2</v>
      </c>
      <c r="Q1936" s="158">
        <v>0.35599999999999998</v>
      </c>
      <c r="R1936" s="158">
        <v>0.4</v>
      </c>
      <c r="S1936" s="158">
        <v>0.12</v>
      </c>
      <c r="T1936" s="158">
        <v>0.151</v>
      </c>
      <c r="U1936" s="158">
        <v>1.6E-2</v>
      </c>
      <c r="V1936" s="158">
        <v>2.9000000000000001E-2</v>
      </c>
      <c r="W1936" s="158">
        <v>0.32500000000000001</v>
      </c>
      <c r="X1936" s="158">
        <v>0.36699999999999999</v>
      </c>
      <c r="Y1936" s="158">
        <v>3.0000000000000001E-3</v>
      </c>
      <c r="Z1936" s="158">
        <v>0.01</v>
      </c>
      <c r="AA1936" s="158">
        <v>2.3E-2</v>
      </c>
      <c r="AB1936" s="158">
        <v>3.9E-2</v>
      </c>
    </row>
    <row r="1937" spans="1:28" x14ac:dyDescent="0.25">
      <c r="A1937" s="159" t="s">
        <v>5846</v>
      </c>
      <c r="B1937" s="158" t="s">
        <v>294</v>
      </c>
      <c r="C1937" s="158">
        <v>8.1479254359591094E-2</v>
      </c>
      <c r="D1937" s="158">
        <v>0.2534576067348166</v>
      </c>
      <c r="E1937" s="158">
        <v>0.15063138905592302</v>
      </c>
      <c r="F1937" s="158">
        <v>2.8562838244137103E-2</v>
      </c>
      <c r="G1937" s="158">
        <v>0.41491280817799159</v>
      </c>
      <c r="H1937" s="158">
        <v>2.2248947684906796E-2</v>
      </c>
      <c r="I1937" s="158">
        <v>4.8707155742633797E-2</v>
      </c>
      <c r="J1937" s="158">
        <v>1</v>
      </c>
      <c r="K1937" s="159">
        <v>3326</v>
      </c>
      <c r="L1937" s="141"/>
      <c r="M1937" s="158" t="s">
        <v>294</v>
      </c>
      <c r="N1937" s="158" t="s">
        <v>294</v>
      </c>
      <c r="O1937" s="158">
        <v>7.2999999999999995E-2</v>
      </c>
      <c r="P1937" s="158">
        <v>9.0999999999999998E-2</v>
      </c>
      <c r="Q1937" s="158">
        <v>0.23899999999999999</v>
      </c>
      <c r="R1937" s="158">
        <v>0.26900000000000002</v>
      </c>
      <c r="S1937" s="158">
        <v>0.13900000000000001</v>
      </c>
      <c r="T1937" s="158">
        <v>0.16300000000000001</v>
      </c>
      <c r="U1937" s="158">
        <v>2.3E-2</v>
      </c>
      <c r="V1937" s="158">
        <v>3.5000000000000003E-2</v>
      </c>
      <c r="W1937" s="158">
        <v>0.39800000000000002</v>
      </c>
      <c r="X1937" s="158">
        <v>0.432</v>
      </c>
      <c r="Y1937" s="158">
        <v>1.7999999999999999E-2</v>
      </c>
      <c r="Z1937" s="158">
        <v>2.8000000000000001E-2</v>
      </c>
      <c r="AA1937" s="158">
        <v>4.2000000000000003E-2</v>
      </c>
      <c r="AB1937" s="158">
        <v>5.7000000000000002E-2</v>
      </c>
    </row>
    <row r="1938" spans="1:28" x14ac:dyDescent="0.25">
      <c r="A1938" s="159" t="s">
        <v>5847</v>
      </c>
      <c r="B1938" s="158" t="s">
        <v>294</v>
      </c>
      <c r="C1938" s="158">
        <v>0.25981169998942133</v>
      </c>
      <c r="D1938" s="158">
        <v>0.2537818681899926</v>
      </c>
      <c r="E1938" s="158">
        <v>0.12313551253570296</v>
      </c>
      <c r="F1938" s="158">
        <v>1.6291124510737331E-2</v>
      </c>
      <c r="G1938" s="158">
        <v>0.31355125357029512</v>
      </c>
      <c r="H1938" s="158">
        <v>6.3471913678197394E-3</v>
      </c>
      <c r="I1938" s="158">
        <v>2.7081349836030888E-2</v>
      </c>
      <c r="J1938" s="158">
        <v>1</v>
      </c>
      <c r="K1938" s="159">
        <v>9453</v>
      </c>
      <c r="L1938" s="141"/>
      <c r="M1938" s="158" t="s">
        <v>294</v>
      </c>
      <c r="N1938" s="158" t="s">
        <v>294</v>
      </c>
      <c r="O1938" s="158">
        <v>0.251</v>
      </c>
      <c r="P1938" s="158">
        <v>0.26900000000000002</v>
      </c>
      <c r="Q1938" s="158">
        <v>0.245</v>
      </c>
      <c r="R1938" s="158">
        <v>0.26300000000000001</v>
      </c>
      <c r="S1938" s="158">
        <v>0.11700000000000001</v>
      </c>
      <c r="T1938" s="158">
        <v>0.13</v>
      </c>
      <c r="U1938" s="158">
        <v>1.4E-2</v>
      </c>
      <c r="V1938" s="158">
        <v>1.9E-2</v>
      </c>
      <c r="W1938" s="158">
        <v>0.30399999999999999</v>
      </c>
      <c r="X1938" s="158">
        <v>0.32300000000000001</v>
      </c>
      <c r="Y1938" s="158">
        <v>5.0000000000000001E-3</v>
      </c>
      <c r="Z1938" s="158">
        <v>8.0000000000000002E-3</v>
      </c>
      <c r="AA1938" s="158">
        <v>2.4E-2</v>
      </c>
      <c r="AB1938" s="158">
        <v>3.1E-2</v>
      </c>
    </row>
    <row r="1939" spans="1:28" x14ac:dyDescent="0.25">
      <c r="A1939" s="159" t="s">
        <v>5848</v>
      </c>
      <c r="B1939" s="158" t="s">
        <v>294</v>
      </c>
      <c r="C1939" s="158">
        <v>0.13570926966292135</v>
      </c>
      <c r="D1939" s="158">
        <v>0.19425912921348315</v>
      </c>
      <c r="E1939" s="158">
        <v>9.6822331460674163E-2</v>
      </c>
      <c r="F1939" s="158">
        <v>2.8089887640449437E-2</v>
      </c>
      <c r="G1939" s="158">
        <v>0.5080758426966292</v>
      </c>
      <c r="H1939" s="158">
        <v>6.6713483146067414E-3</v>
      </c>
      <c r="I1939" s="158">
        <v>3.0372191011235956E-2</v>
      </c>
      <c r="J1939" s="158">
        <v>1</v>
      </c>
      <c r="K1939" s="159">
        <v>11392</v>
      </c>
      <c r="L1939" s="141"/>
      <c r="M1939" s="158" t="s">
        <v>294</v>
      </c>
      <c r="N1939" s="158" t="s">
        <v>294</v>
      </c>
      <c r="O1939" s="158">
        <v>0.13</v>
      </c>
      <c r="P1939" s="158">
        <v>0.14199999999999999</v>
      </c>
      <c r="Q1939" s="158">
        <v>0.187</v>
      </c>
      <c r="R1939" s="158">
        <v>0.20200000000000001</v>
      </c>
      <c r="S1939" s="158">
        <v>9.1999999999999998E-2</v>
      </c>
      <c r="T1939" s="158">
        <v>0.10199999999999999</v>
      </c>
      <c r="U1939" s="158">
        <v>2.5000000000000001E-2</v>
      </c>
      <c r="V1939" s="158">
        <v>3.1E-2</v>
      </c>
      <c r="W1939" s="158">
        <v>0.499</v>
      </c>
      <c r="X1939" s="158">
        <v>0.51700000000000002</v>
      </c>
      <c r="Y1939" s="158">
        <v>5.0000000000000001E-3</v>
      </c>
      <c r="Z1939" s="158">
        <v>8.0000000000000002E-3</v>
      </c>
      <c r="AA1939" s="158">
        <v>2.7E-2</v>
      </c>
      <c r="AB1939" s="158">
        <v>3.4000000000000002E-2</v>
      </c>
    </row>
    <row r="1940" spans="1:28" x14ac:dyDescent="0.25">
      <c r="A1940" s="159" t="s">
        <v>5849</v>
      </c>
      <c r="B1940" s="158" t="s">
        <v>294</v>
      </c>
      <c r="C1940" s="158">
        <v>0.26193724420190995</v>
      </c>
      <c r="D1940" s="158">
        <v>0.39427012278308321</v>
      </c>
      <c r="E1940" s="158">
        <v>0.17462482946793997</v>
      </c>
      <c r="F1940" s="158">
        <v>1.9099590723055934E-2</v>
      </c>
      <c r="G1940" s="158">
        <v>0.12278308321964529</v>
      </c>
      <c r="H1940" s="158">
        <v>1.364256480218281E-3</v>
      </c>
      <c r="I1940" s="158">
        <v>2.5920873124147339E-2</v>
      </c>
      <c r="J1940" s="158">
        <v>1</v>
      </c>
      <c r="K1940" s="159">
        <v>733</v>
      </c>
      <c r="L1940" s="141"/>
      <c r="M1940" s="158" t="s">
        <v>294</v>
      </c>
      <c r="N1940" s="158" t="s">
        <v>294</v>
      </c>
      <c r="O1940" s="158">
        <v>0.23100000000000001</v>
      </c>
      <c r="P1940" s="158">
        <v>0.29499999999999998</v>
      </c>
      <c r="Q1940" s="158">
        <v>0.36</v>
      </c>
      <c r="R1940" s="158">
        <v>0.43</v>
      </c>
      <c r="S1940" s="158">
        <v>0.14899999999999999</v>
      </c>
      <c r="T1940" s="158">
        <v>0.20399999999999999</v>
      </c>
      <c r="U1940" s="158">
        <v>1.0999999999999999E-2</v>
      </c>
      <c r="V1940" s="158">
        <v>3.2000000000000001E-2</v>
      </c>
      <c r="W1940" s="158">
        <v>0.10100000000000001</v>
      </c>
      <c r="X1940" s="158">
        <v>0.14899999999999999</v>
      </c>
      <c r="Y1940" s="158">
        <v>0</v>
      </c>
      <c r="Z1940" s="158">
        <v>8.0000000000000002E-3</v>
      </c>
      <c r="AA1940" s="158">
        <v>1.7000000000000001E-2</v>
      </c>
      <c r="AB1940" s="158">
        <v>0.04</v>
      </c>
    </row>
    <row r="1941" spans="1:28" x14ac:dyDescent="0.25">
      <c r="A1941" s="159" t="s">
        <v>5850</v>
      </c>
      <c r="B1941" s="158" t="s">
        <v>294</v>
      </c>
      <c r="C1941" s="158">
        <v>0.33216733149227778</v>
      </c>
      <c r="D1941" s="158">
        <v>0.40685281783778254</v>
      </c>
      <c r="E1941" s="158">
        <v>0.10958371688657052</v>
      </c>
      <c r="F1941" s="158">
        <v>2.0660734376598138E-2</v>
      </c>
      <c r="G1941" s="158">
        <v>0.10080801881967884</v>
      </c>
      <c r="H1941" s="158">
        <v>2.4138283727114657E-3</v>
      </c>
      <c r="I1941" s="158">
        <v>2.751355221438069E-2</v>
      </c>
      <c r="J1941" s="158">
        <v>0.99999999999999989</v>
      </c>
      <c r="K1941" s="159">
        <v>48885</v>
      </c>
      <c r="L1941" s="141"/>
      <c r="M1941" s="158" t="s">
        <v>294</v>
      </c>
      <c r="N1941" s="158" t="s">
        <v>294</v>
      </c>
      <c r="O1941" s="158">
        <v>0.32800000000000001</v>
      </c>
      <c r="P1941" s="158">
        <v>0.33600000000000002</v>
      </c>
      <c r="Q1941" s="158">
        <v>0.40300000000000002</v>
      </c>
      <c r="R1941" s="158">
        <v>0.41099999999999998</v>
      </c>
      <c r="S1941" s="158">
        <v>0.107</v>
      </c>
      <c r="T1941" s="158">
        <v>0.112</v>
      </c>
      <c r="U1941" s="158">
        <v>1.9E-2</v>
      </c>
      <c r="V1941" s="158">
        <v>2.1999999999999999E-2</v>
      </c>
      <c r="W1941" s="158">
        <v>9.8000000000000004E-2</v>
      </c>
      <c r="X1941" s="158">
        <v>0.104</v>
      </c>
      <c r="Y1941" s="158">
        <v>2E-3</v>
      </c>
      <c r="Z1941" s="158">
        <v>3.0000000000000001E-3</v>
      </c>
      <c r="AA1941" s="158">
        <v>2.5999999999999999E-2</v>
      </c>
      <c r="AB1941" s="158">
        <v>2.9000000000000001E-2</v>
      </c>
    </row>
    <row r="1942" spans="1:28" x14ac:dyDescent="0.25">
      <c r="A1942" s="159" t="s">
        <v>5851</v>
      </c>
      <c r="B1942" s="158" t="s">
        <v>294</v>
      </c>
      <c r="C1942" s="158">
        <v>9.5441595441595445E-2</v>
      </c>
      <c r="D1942" s="158">
        <v>0.34045584045584043</v>
      </c>
      <c r="E1942" s="158">
        <v>0.23076923076923078</v>
      </c>
      <c r="F1942" s="158">
        <v>6.1253561253561253E-2</v>
      </c>
      <c r="G1942" s="158">
        <v>0.23361823361823361</v>
      </c>
      <c r="H1942" s="158">
        <v>1.4245014245014246E-3</v>
      </c>
      <c r="I1942" s="158">
        <v>3.7037037037037035E-2</v>
      </c>
      <c r="J1942" s="158">
        <v>1.0000000000000002</v>
      </c>
      <c r="K1942" s="159">
        <v>702</v>
      </c>
      <c r="L1942" s="141"/>
      <c r="M1942" s="158" t="s">
        <v>294</v>
      </c>
      <c r="N1942" s="158" t="s">
        <v>294</v>
      </c>
      <c r="O1942" s="158">
        <v>7.5999999999999998E-2</v>
      </c>
      <c r="P1942" s="158">
        <v>0.11899999999999999</v>
      </c>
      <c r="Q1942" s="158">
        <v>0.30599999999999999</v>
      </c>
      <c r="R1942" s="158">
        <v>0.376</v>
      </c>
      <c r="S1942" s="158">
        <v>0.20100000000000001</v>
      </c>
      <c r="T1942" s="158">
        <v>0.26300000000000001</v>
      </c>
      <c r="U1942" s="158">
        <v>4.5999999999999999E-2</v>
      </c>
      <c r="V1942" s="158">
        <v>8.1000000000000003E-2</v>
      </c>
      <c r="W1942" s="158">
        <v>0.20399999999999999</v>
      </c>
      <c r="X1942" s="158">
        <v>0.26600000000000001</v>
      </c>
      <c r="Y1942" s="158">
        <v>0</v>
      </c>
      <c r="Z1942" s="158">
        <v>8.0000000000000002E-3</v>
      </c>
      <c r="AA1942" s="158">
        <v>2.5000000000000001E-2</v>
      </c>
      <c r="AB1942" s="158">
        <v>5.3999999999999999E-2</v>
      </c>
    </row>
    <row r="1943" spans="1:28" x14ac:dyDescent="0.25">
      <c r="A1943" s="159" t="s">
        <v>5852</v>
      </c>
      <c r="B1943" s="158" t="s">
        <v>294</v>
      </c>
      <c r="C1943" s="158">
        <v>0.17546848381601363</v>
      </c>
      <c r="D1943" s="158">
        <v>0.38705281090289606</v>
      </c>
      <c r="E1943" s="158">
        <v>0.14105621805792162</v>
      </c>
      <c r="F1943" s="158">
        <v>2.0102214650766611E-2</v>
      </c>
      <c r="G1943" s="158">
        <v>0.22282793867120954</v>
      </c>
      <c r="H1943" s="158">
        <v>2.3850085178875641E-3</v>
      </c>
      <c r="I1943" s="158">
        <v>5.1107325383304938E-2</v>
      </c>
      <c r="J1943" s="158">
        <v>1</v>
      </c>
      <c r="K1943" s="159">
        <v>2935</v>
      </c>
      <c r="L1943" s="141"/>
      <c r="M1943" s="158" t="s">
        <v>294</v>
      </c>
      <c r="N1943" s="158" t="s">
        <v>294</v>
      </c>
      <c r="O1943" s="158">
        <v>0.16200000000000001</v>
      </c>
      <c r="P1943" s="158">
        <v>0.19</v>
      </c>
      <c r="Q1943" s="158">
        <v>0.37</v>
      </c>
      <c r="R1943" s="158">
        <v>0.40500000000000003</v>
      </c>
      <c r="S1943" s="158">
        <v>0.129</v>
      </c>
      <c r="T1943" s="158">
        <v>0.154</v>
      </c>
      <c r="U1943" s="158">
        <v>1.6E-2</v>
      </c>
      <c r="V1943" s="158">
        <v>2.5999999999999999E-2</v>
      </c>
      <c r="W1943" s="158">
        <v>0.20799999999999999</v>
      </c>
      <c r="X1943" s="158">
        <v>0.23799999999999999</v>
      </c>
      <c r="Y1943" s="158">
        <v>1E-3</v>
      </c>
      <c r="Z1943" s="158">
        <v>5.0000000000000001E-3</v>
      </c>
      <c r="AA1943" s="158">
        <v>4.3999999999999997E-2</v>
      </c>
      <c r="AB1943" s="158">
        <v>0.06</v>
      </c>
    </row>
    <row r="1944" spans="1:28" x14ac:dyDescent="0.25">
      <c r="A1944" s="159" t="s">
        <v>5853</v>
      </c>
      <c r="B1944" s="158" t="s">
        <v>294</v>
      </c>
      <c r="C1944" s="158">
        <v>9.6752368064952632E-2</v>
      </c>
      <c r="D1944" s="158">
        <v>0.26116373477672533</v>
      </c>
      <c r="E1944" s="158">
        <v>0.11975642760487144</v>
      </c>
      <c r="F1944" s="158">
        <v>3.9918809201623814E-2</v>
      </c>
      <c r="G1944" s="158">
        <v>0.46008119079837617</v>
      </c>
      <c r="H1944" s="158">
        <v>1.3531799729364006E-3</v>
      </c>
      <c r="I1944" s="158">
        <v>2.097428958051421E-2</v>
      </c>
      <c r="J1944" s="158">
        <v>0.99999999999999989</v>
      </c>
      <c r="K1944" s="159">
        <v>1478</v>
      </c>
      <c r="L1944" s="141"/>
      <c r="M1944" s="158" t="s">
        <v>294</v>
      </c>
      <c r="N1944" s="158" t="s">
        <v>294</v>
      </c>
      <c r="O1944" s="158">
        <v>8.3000000000000004E-2</v>
      </c>
      <c r="P1944" s="158">
        <v>0.113</v>
      </c>
      <c r="Q1944" s="158">
        <v>0.23899999999999999</v>
      </c>
      <c r="R1944" s="158">
        <v>0.28399999999999997</v>
      </c>
      <c r="S1944" s="158">
        <v>0.104</v>
      </c>
      <c r="T1944" s="158">
        <v>0.13700000000000001</v>
      </c>
      <c r="U1944" s="158">
        <v>3.1E-2</v>
      </c>
      <c r="V1944" s="158">
        <v>5.0999999999999997E-2</v>
      </c>
      <c r="W1944" s="158">
        <v>0.435</v>
      </c>
      <c r="X1944" s="158">
        <v>0.48599999999999999</v>
      </c>
      <c r="Y1944" s="158">
        <v>0</v>
      </c>
      <c r="Z1944" s="158">
        <v>5.0000000000000001E-3</v>
      </c>
      <c r="AA1944" s="158">
        <v>1.4999999999999999E-2</v>
      </c>
      <c r="AB1944" s="158">
        <v>0.03</v>
      </c>
    </row>
    <row r="1945" spans="1:28" x14ac:dyDescent="0.25">
      <c r="A1945" s="159" t="s">
        <v>5854</v>
      </c>
      <c r="B1945" s="158" t="s">
        <v>294</v>
      </c>
      <c r="C1945" s="158">
        <v>4.6457607433217189E-3</v>
      </c>
      <c r="D1945" s="158">
        <v>0.45993031358885017</v>
      </c>
      <c r="E1945" s="158">
        <v>0.28339140534262486</v>
      </c>
      <c r="F1945" s="158">
        <v>3.1358885017421602E-2</v>
      </c>
      <c r="G1945" s="158">
        <v>0.1800232288037166</v>
      </c>
      <c r="H1945" s="158">
        <v>3.4843205574912892E-3</v>
      </c>
      <c r="I1945" s="158">
        <v>3.7166085946573751E-2</v>
      </c>
      <c r="J1945" s="158">
        <v>1</v>
      </c>
      <c r="K1945" s="159">
        <v>861</v>
      </c>
      <c r="L1945" s="141"/>
      <c r="M1945" s="158" t="s">
        <v>294</v>
      </c>
      <c r="N1945" s="158" t="s">
        <v>294</v>
      </c>
      <c r="O1945" s="158">
        <v>2E-3</v>
      </c>
      <c r="P1945" s="158">
        <v>1.2E-2</v>
      </c>
      <c r="Q1945" s="158">
        <v>0.42699999999999999</v>
      </c>
      <c r="R1945" s="158">
        <v>0.49299999999999999</v>
      </c>
      <c r="S1945" s="158">
        <v>0.254</v>
      </c>
      <c r="T1945" s="158">
        <v>0.314</v>
      </c>
      <c r="U1945" s="158">
        <v>2.1999999999999999E-2</v>
      </c>
      <c r="V1945" s="158">
        <v>4.4999999999999998E-2</v>
      </c>
      <c r="W1945" s="158">
        <v>0.156</v>
      </c>
      <c r="X1945" s="158">
        <v>0.20699999999999999</v>
      </c>
      <c r="Y1945" s="158">
        <v>1E-3</v>
      </c>
      <c r="Z1945" s="158">
        <v>0.01</v>
      </c>
      <c r="AA1945" s="158">
        <v>2.5999999999999999E-2</v>
      </c>
      <c r="AB1945" s="158">
        <v>5.1999999999999998E-2</v>
      </c>
    </row>
    <row r="1946" spans="1:28" x14ac:dyDescent="0.25">
      <c r="A1946" s="159" t="s">
        <v>5855</v>
      </c>
      <c r="B1946" s="158" t="s">
        <v>294</v>
      </c>
      <c r="C1946" s="158">
        <v>0.24884570988841861</v>
      </c>
      <c r="D1946" s="158">
        <v>0.21392843401308195</v>
      </c>
      <c r="E1946" s="158">
        <v>7.8780300115429011E-2</v>
      </c>
      <c r="F1946" s="158">
        <v>8.9746056175452102E-2</v>
      </c>
      <c r="G1946" s="158">
        <v>0.34013081954597923</v>
      </c>
      <c r="H1946" s="158">
        <v>4.2323970757983838E-3</v>
      </c>
      <c r="I1946" s="158">
        <v>2.4336283185840708E-2</v>
      </c>
      <c r="J1946" s="158">
        <v>0.99999999999999989</v>
      </c>
      <c r="K1946" s="159">
        <v>10396</v>
      </c>
      <c r="L1946" s="141"/>
      <c r="M1946" s="158" t="s">
        <v>294</v>
      </c>
      <c r="N1946" s="158" t="s">
        <v>294</v>
      </c>
      <c r="O1946" s="158">
        <v>0.24099999999999999</v>
      </c>
      <c r="P1946" s="158">
        <v>0.25700000000000001</v>
      </c>
      <c r="Q1946" s="158">
        <v>0.20599999999999999</v>
      </c>
      <c r="R1946" s="158">
        <v>0.222</v>
      </c>
      <c r="S1946" s="158">
        <v>7.3999999999999996E-2</v>
      </c>
      <c r="T1946" s="158">
        <v>8.4000000000000005E-2</v>
      </c>
      <c r="U1946" s="158">
        <v>8.4000000000000005E-2</v>
      </c>
      <c r="V1946" s="158">
        <v>9.5000000000000001E-2</v>
      </c>
      <c r="W1946" s="158">
        <v>0.33100000000000002</v>
      </c>
      <c r="X1946" s="158">
        <v>0.34899999999999998</v>
      </c>
      <c r="Y1946" s="158">
        <v>3.0000000000000001E-3</v>
      </c>
      <c r="Z1946" s="158">
        <v>6.0000000000000001E-3</v>
      </c>
      <c r="AA1946" s="158">
        <v>2.1999999999999999E-2</v>
      </c>
      <c r="AB1946" s="158">
        <v>2.7E-2</v>
      </c>
    </row>
    <row r="1947" spans="1:28" x14ac:dyDescent="0.25">
      <c r="A1947" s="159" t="s">
        <v>5856</v>
      </c>
      <c r="B1947" s="158" t="s">
        <v>294</v>
      </c>
      <c r="C1947" s="158">
        <v>0.51913875598086123</v>
      </c>
      <c r="D1947" s="158">
        <v>0.19719753930280245</v>
      </c>
      <c r="E1947" s="158">
        <v>0.10082023239917977</v>
      </c>
      <c r="F1947" s="158">
        <v>2.939166097060834E-2</v>
      </c>
      <c r="G1947" s="158">
        <v>0.11141490088858511</v>
      </c>
      <c r="H1947" s="158" t="s">
        <v>294</v>
      </c>
      <c r="I1947" s="158">
        <v>4.2036910457963088E-2</v>
      </c>
      <c r="J1947" s="158">
        <v>1</v>
      </c>
      <c r="K1947" s="159">
        <v>2926</v>
      </c>
      <c r="L1947" s="141"/>
      <c r="M1947" s="158" t="s">
        <v>294</v>
      </c>
      <c r="N1947" s="158" t="s">
        <v>294</v>
      </c>
      <c r="O1947" s="158">
        <v>0.501</v>
      </c>
      <c r="P1947" s="158">
        <v>0.53700000000000003</v>
      </c>
      <c r="Q1947" s="158">
        <v>0.183</v>
      </c>
      <c r="R1947" s="158">
        <v>0.21199999999999999</v>
      </c>
      <c r="S1947" s="158">
        <v>0.09</v>
      </c>
      <c r="T1947" s="158">
        <v>0.112</v>
      </c>
      <c r="U1947" s="158">
        <v>2.4E-2</v>
      </c>
      <c r="V1947" s="158">
        <v>3.5999999999999997E-2</v>
      </c>
      <c r="W1947" s="158">
        <v>0.10100000000000001</v>
      </c>
      <c r="X1947" s="158">
        <v>0.123</v>
      </c>
      <c r="Y1947" s="158" t="s">
        <v>294</v>
      </c>
      <c r="Z1947" s="158" t="s">
        <v>294</v>
      </c>
      <c r="AA1947" s="158">
        <v>3.5000000000000003E-2</v>
      </c>
      <c r="AB1947" s="158">
        <v>0.05</v>
      </c>
    </row>
    <row r="1948" spans="1:28" x14ac:dyDescent="0.25">
      <c r="A1948" s="159" t="s">
        <v>5857</v>
      </c>
      <c r="B1948" s="158" t="s">
        <v>294</v>
      </c>
      <c r="C1948" s="158">
        <v>0.44849564157840471</v>
      </c>
      <c r="D1948" s="158">
        <v>0.33817602399475116</v>
      </c>
      <c r="E1948" s="158">
        <v>8.2107039085200118E-2</v>
      </c>
      <c r="F1948" s="158">
        <v>1.0310244633986316E-2</v>
      </c>
      <c r="G1948" s="158">
        <v>9.1761177242478204E-2</v>
      </c>
      <c r="H1948" s="158">
        <v>3.3742618802137031E-3</v>
      </c>
      <c r="I1948" s="158">
        <v>2.5775611584965788E-2</v>
      </c>
      <c r="J1948" s="158">
        <v>1</v>
      </c>
      <c r="K1948" s="159">
        <v>10669</v>
      </c>
      <c r="L1948" s="141"/>
      <c r="M1948" s="158" t="s">
        <v>294</v>
      </c>
      <c r="N1948" s="158" t="s">
        <v>294</v>
      </c>
      <c r="O1948" s="158">
        <v>0.439</v>
      </c>
      <c r="P1948" s="158">
        <v>0.45800000000000002</v>
      </c>
      <c r="Q1948" s="158">
        <v>0.32900000000000001</v>
      </c>
      <c r="R1948" s="158">
        <v>0.34699999999999998</v>
      </c>
      <c r="S1948" s="158">
        <v>7.6999999999999999E-2</v>
      </c>
      <c r="T1948" s="158">
        <v>8.6999999999999994E-2</v>
      </c>
      <c r="U1948" s="158">
        <v>8.9999999999999993E-3</v>
      </c>
      <c r="V1948" s="158">
        <v>1.2E-2</v>
      </c>
      <c r="W1948" s="158">
        <v>8.5999999999999993E-2</v>
      </c>
      <c r="X1948" s="158">
        <v>9.7000000000000003E-2</v>
      </c>
      <c r="Y1948" s="158">
        <v>2E-3</v>
      </c>
      <c r="Z1948" s="158">
        <v>5.0000000000000001E-3</v>
      </c>
      <c r="AA1948" s="158">
        <v>2.3E-2</v>
      </c>
      <c r="AB1948" s="158">
        <v>2.9000000000000001E-2</v>
      </c>
    </row>
    <row r="1949" spans="1:28" x14ac:dyDescent="0.25">
      <c r="A1949" s="159" t="s">
        <v>5858</v>
      </c>
      <c r="B1949" s="158" t="s">
        <v>294</v>
      </c>
      <c r="C1949" s="158">
        <v>0.25068119891008173</v>
      </c>
      <c r="D1949" s="158">
        <v>0.41416893732970028</v>
      </c>
      <c r="E1949" s="158">
        <v>0.16348773841961853</v>
      </c>
      <c r="F1949" s="158">
        <v>1.3623978201634877E-2</v>
      </c>
      <c r="G1949" s="158">
        <v>0.12806539509536785</v>
      </c>
      <c r="H1949" s="158" t="s">
        <v>294</v>
      </c>
      <c r="I1949" s="158">
        <v>2.9972752043596729E-2</v>
      </c>
      <c r="J1949" s="158">
        <v>1</v>
      </c>
      <c r="K1949" s="159">
        <v>367</v>
      </c>
      <c r="L1949" s="141"/>
      <c r="M1949" s="158" t="s">
        <v>294</v>
      </c>
      <c r="N1949" s="158" t="s">
        <v>294</v>
      </c>
      <c r="O1949" s="158">
        <v>0.20899999999999999</v>
      </c>
      <c r="P1949" s="158">
        <v>0.29699999999999999</v>
      </c>
      <c r="Q1949" s="158">
        <v>0.36499999999999999</v>
      </c>
      <c r="R1949" s="158">
        <v>0.46500000000000002</v>
      </c>
      <c r="S1949" s="158">
        <v>0.129</v>
      </c>
      <c r="T1949" s="158">
        <v>0.20499999999999999</v>
      </c>
      <c r="U1949" s="158">
        <v>6.0000000000000001E-3</v>
      </c>
      <c r="V1949" s="158">
        <v>3.1E-2</v>
      </c>
      <c r="W1949" s="158">
        <v>9.8000000000000004E-2</v>
      </c>
      <c r="X1949" s="158">
        <v>0.16600000000000001</v>
      </c>
      <c r="Y1949" s="158" t="s">
        <v>294</v>
      </c>
      <c r="Z1949" s="158" t="s">
        <v>294</v>
      </c>
      <c r="AA1949" s="158">
        <v>1.7000000000000001E-2</v>
      </c>
      <c r="AB1949" s="158">
        <v>5.2999999999999999E-2</v>
      </c>
    </row>
    <row r="1950" spans="1:28" x14ac:dyDescent="0.25">
      <c r="A1950" s="159" t="s">
        <v>5859</v>
      </c>
      <c r="B1950" s="158" t="s">
        <v>294</v>
      </c>
      <c r="C1950" s="158">
        <v>0.37002341920374709</v>
      </c>
      <c r="D1950" s="158">
        <v>0.3946135831381733</v>
      </c>
      <c r="E1950" s="158">
        <v>0.12002341920374707</v>
      </c>
      <c r="F1950" s="158">
        <v>1.1124121779859485E-2</v>
      </c>
      <c r="G1950" s="158">
        <v>7.7283372365339581E-2</v>
      </c>
      <c r="H1950" s="158">
        <v>4.0983606557377051E-3</v>
      </c>
      <c r="I1950" s="158">
        <v>2.2833723653395786E-2</v>
      </c>
      <c r="J1950" s="158">
        <v>0.99999999999999989</v>
      </c>
      <c r="K1950" s="159">
        <v>1708</v>
      </c>
      <c r="L1950" s="141"/>
      <c r="M1950" s="158" t="s">
        <v>294</v>
      </c>
      <c r="N1950" s="158" t="s">
        <v>294</v>
      </c>
      <c r="O1950" s="158">
        <v>0.34699999999999998</v>
      </c>
      <c r="P1950" s="158">
        <v>0.39300000000000002</v>
      </c>
      <c r="Q1950" s="158">
        <v>0.372</v>
      </c>
      <c r="R1950" s="158">
        <v>0.41799999999999998</v>
      </c>
      <c r="S1950" s="158">
        <v>0.105</v>
      </c>
      <c r="T1950" s="158">
        <v>0.13600000000000001</v>
      </c>
      <c r="U1950" s="158">
        <v>7.0000000000000001E-3</v>
      </c>
      <c r="V1950" s="158">
        <v>1.7000000000000001E-2</v>
      </c>
      <c r="W1950" s="158">
        <v>6.6000000000000003E-2</v>
      </c>
      <c r="X1950" s="158">
        <v>9.0999999999999998E-2</v>
      </c>
      <c r="Y1950" s="158">
        <v>2E-3</v>
      </c>
      <c r="Z1950" s="158">
        <v>8.0000000000000002E-3</v>
      </c>
      <c r="AA1950" s="158">
        <v>1.7000000000000001E-2</v>
      </c>
      <c r="AB1950" s="158">
        <v>3.1E-2</v>
      </c>
    </row>
    <row r="1951" spans="1:28" x14ac:dyDescent="0.25">
      <c r="A1951" s="159" t="s">
        <v>5860</v>
      </c>
      <c r="B1951" s="158" t="s">
        <v>294</v>
      </c>
      <c r="C1951" s="158">
        <v>0.22493985565356855</v>
      </c>
      <c r="D1951" s="158">
        <v>0.46591820368885323</v>
      </c>
      <c r="E1951" s="158">
        <v>0.17040898155573375</v>
      </c>
      <c r="F1951" s="158">
        <v>4.550922213311949E-2</v>
      </c>
      <c r="G1951" s="158">
        <v>7.5380914194065757E-2</v>
      </c>
      <c r="H1951" s="158" t="s">
        <v>294</v>
      </c>
      <c r="I1951" s="158">
        <v>1.7842822774659182E-2</v>
      </c>
      <c r="J1951" s="158">
        <v>1</v>
      </c>
      <c r="K1951" s="159">
        <v>4988</v>
      </c>
      <c r="L1951" s="141"/>
      <c r="M1951" s="158" t="s">
        <v>294</v>
      </c>
      <c r="N1951" s="158" t="s">
        <v>294</v>
      </c>
      <c r="O1951" s="158">
        <v>0.214</v>
      </c>
      <c r="P1951" s="158">
        <v>0.23699999999999999</v>
      </c>
      <c r="Q1951" s="158">
        <v>0.45200000000000001</v>
      </c>
      <c r="R1951" s="158">
        <v>0.48</v>
      </c>
      <c r="S1951" s="158">
        <v>0.16</v>
      </c>
      <c r="T1951" s="158">
        <v>0.18099999999999999</v>
      </c>
      <c r="U1951" s="158">
        <v>0.04</v>
      </c>
      <c r="V1951" s="158">
        <v>5.1999999999999998E-2</v>
      </c>
      <c r="W1951" s="158">
        <v>6.8000000000000005E-2</v>
      </c>
      <c r="X1951" s="158">
        <v>8.3000000000000004E-2</v>
      </c>
      <c r="Y1951" s="158" t="s">
        <v>294</v>
      </c>
      <c r="Z1951" s="158" t="s">
        <v>294</v>
      </c>
      <c r="AA1951" s="158">
        <v>1.4999999999999999E-2</v>
      </c>
      <c r="AB1951" s="158">
        <v>2.1999999999999999E-2</v>
      </c>
    </row>
    <row r="1952" spans="1:28" x14ac:dyDescent="0.25">
      <c r="A1952" s="159" t="s">
        <v>5861</v>
      </c>
      <c r="B1952" s="158">
        <v>6.4681827364959796E-2</v>
      </c>
      <c r="C1952" s="158">
        <v>0.29483943329672041</v>
      </c>
      <c r="D1952" s="158">
        <v>0.27129723591659682</v>
      </c>
      <c r="E1952" s="158">
        <v>9.8741149615331925E-2</v>
      </c>
      <c r="F1952" s="158">
        <v>2.8216733119538536E-2</v>
      </c>
      <c r="G1952" s="158">
        <v>0.17763700244524894</v>
      </c>
      <c r="H1952" s="158">
        <v>3.7990762392860707E-3</v>
      </c>
      <c r="I1952" s="158">
        <v>6.0787542002317528E-2</v>
      </c>
      <c r="J1952" s="158">
        <v>1</v>
      </c>
      <c r="K1952" s="159">
        <v>430631</v>
      </c>
      <c r="L1952" s="141"/>
      <c r="M1952" s="158">
        <v>6.4000000000000001E-2</v>
      </c>
      <c r="N1952" s="158">
        <v>6.5000000000000002E-2</v>
      </c>
      <c r="O1952" s="158">
        <v>0.29299999999999998</v>
      </c>
      <c r="P1952" s="158">
        <v>0.29599999999999999</v>
      </c>
      <c r="Q1952" s="158">
        <v>0.27</v>
      </c>
      <c r="R1952" s="158">
        <v>0.27300000000000002</v>
      </c>
      <c r="S1952" s="158">
        <v>9.8000000000000004E-2</v>
      </c>
      <c r="T1952" s="158">
        <v>0.1</v>
      </c>
      <c r="U1952" s="158">
        <v>2.8000000000000001E-2</v>
      </c>
      <c r="V1952" s="158">
        <v>2.9000000000000001E-2</v>
      </c>
      <c r="W1952" s="158">
        <v>0.17599999999999999</v>
      </c>
      <c r="X1952" s="158">
        <v>0.17899999999999999</v>
      </c>
      <c r="Y1952" s="158">
        <v>4.0000000000000001E-3</v>
      </c>
      <c r="Z1952" s="158">
        <v>4.0000000000000001E-3</v>
      </c>
      <c r="AA1952" s="158">
        <v>0.06</v>
      </c>
      <c r="AB1952" s="158">
        <v>6.2E-2</v>
      </c>
    </row>
    <row r="1953" spans="1:28" x14ac:dyDescent="0.25">
      <c r="A1953" s="159" t="s">
        <v>5862</v>
      </c>
      <c r="B1953" s="158">
        <v>5.6406124093473006E-3</v>
      </c>
      <c r="C1953" s="158">
        <v>0.27719580983078163</v>
      </c>
      <c r="D1953" s="158">
        <v>0.38920225624496374</v>
      </c>
      <c r="E1953" s="158">
        <v>0.11684125705076551</v>
      </c>
      <c r="F1953" s="158">
        <v>2.2562449637389202E-2</v>
      </c>
      <c r="G1953" s="158">
        <v>9.5084609186140215E-2</v>
      </c>
      <c r="H1953" s="158">
        <v>3.2232070910556002E-3</v>
      </c>
      <c r="I1953" s="158">
        <v>9.0249798549556809E-2</v>
      </c>
      <c r="J1953" s="158">
        <v>1</v>
      </c>
      <c r="K1953" s="159">
        <v>1241</v>
      </c>
      <c r="L1953" s="141"/>
      <c r="M1953" s="158">
        <v>3.0000000000000001E-3</v>
      </c>
      <c r="N1953" s="158">
        <v>1.2E-2</v>
      </c>
      <c r="O1953" s="158">
        <v>0.253</v>
      </c>
      <c r="P1953" s="158">
        <v>0.30299999999999999</v>
      </c>
      <c r="Q1953" s="158">
        <v>0.36199999999999999</v>
      </c>
      <c r="R1953" s="158">
        <v>0.41699999999999998</v>
      </c>
      <c r="S1953" s="158">
        <v>0.1</v>
      </c>
      <c r="T1953" s="158">
        <v>0.13600000000000001</v>
      </c>
      <c r="U1953" s="158">
        <v>1.6E-2</v>
      </c>
      <c r="V1953" s="158">
        <v>3.2000000000000001E-2</v>
      </c>
      <c r="W1953" s="158">
        <v>0.08</v>
      </c>
      <c r="X1953" s="158">
        <v>0.113</v>
      </c>
      <c r="Y1953" s="158">
        <v>1E-3</v>
      </c>
      <c r="Z1953" s="158">
        <v>8.0000000000000002E-3</v>
      </c>
      <c r="AA1953" s="158">
        <v>7.5999999999999998E-2</v>
      </c>
      <c r="AB1953" s="158">
        <v>0.107</v>
      </c>
    </row>
    <row r="1954" spans="1:28" x14ac:dyDescent="0.25">
      <c r="A1954" s="159" t="s">
        <v>5863</v>
      </c>
      <c r="B1954" s="158" t="s">
        <v>294</v>
      </c>
      <c r="C1954" s="158">
        <v>0.12870905587668593</v>
      </c>
      <c r="D1954" s="158">
        <v>0.21425818882466283</v>
      </c>
      <c r="E1954" s="158">
        <v>0.12524084778420039</v>
      </c>
      <c r="F1954" s="158">
        <v>3.5452793834296725E-2</v>
      </c>
      <c r="G1954" s="158">
        <v>0.45317919075144508</v>
      </c>
      <c r="H1954" s="158">
        <v>5.7803468208092483E-3</v>
      </c>
      <c r="I1954" s="158">
        <v>3.7379576107899805E-2</v>
      </c>
      <c r="J1954" s="158">
        <v>1.0000000000000002</v>
      </c>
      <c r="K1954" s="159">
        <v>2595</v>
      </c>
      <c r="L1954" s="141"/>
      <c r="M1954" s="158" t="s">
        <v>294</v>
      </c>
      <c r="N1954" s="158" t="s">
        <v>294</v>
      </c>
      <c r="O1954" s="158">
        <v>0.11600000000000001</v>
      </c>
      <c r="P1954" s="158">
        <v>0.14199999999999999</v>
      </c>
      <c r="Q1954" s="158">
        <v>0.19900000000000001</v>
      </c>
      <c r="R1954" s="158">
        <v>0.23</v>
      </c>
      <c r="S1954" s="158">
        <v>0.113</v>
      </c>
      <c r="T1954" s="158">
        <v>0.13900000000000001</v>
      </c>
      <c r="U1954" s="158">
        <v>2.9000000000000001E-2</v>
      </c>
      <c r="V1954" s="158">
        <v>4.2999999999999997E-2</v>
      </c>
      <c r="W1954" s="158">
        <v>0.434</v>
      </c>
      <c r="X1954" s="158">
        <v>0.47199999999999998</v>
      </c>
      <c r="Y1954" s="158">
        <v>4.0000000000000001E-3</v>
      </c>
      <c r="Z1954" s="158">
        <v>0.01</v>
      </c>
      <c r="AA1954" s="158">
        <v>3.1E-2</v>
      </c>
      <c r="AB1954" s="158">
        <v>4.4999999999999998E-2</v>
      </c>
    </row>
    <row r="1955" spans="1:28" x14ac:dyDescent="0.25">
      <c r="A1955" s="159" t="s">
        <v>5864</v>
      </c>
      <c r="B1955" s="158" t="s">
        <v>294</v>
      </c>
      <c r="C1955" s="158">
        <v>0.34776421241854544</v>
      </c>
      <c r="D1955" s="158">
        <v>0.27788180660624673</v>
      </c>
      <c r="E1955" s="158">
        <v>0.13287394202681446</v>
      </c>
      <c r="F1955" s="158">
        <v>3.8873492622275484E-2</v>
      </c>
      <c r="G1955" s="158">
        <v>0.15017601677776946</v>
      </c>
      <c r="H1955" s="158">
        <v>4.4191446333607968E-3</v>
      </c>
      <c r="I1955" s="158">
        <v>4.8011384914987638E-2</v>
      </c>
      <c r="J1955" s="158">
        <v>1</v>
      </c>
      <c r="K1955" s="159">
        <v>13351</v>
      </c>
      <c r="L1955" s="141"/>
      <c r="M1955" s="158" t="s">
        <v>294</v>
      </c>
      <c r="N1955" s="158" t="s">
        <v>294</v>
      </c>
      <c r="O1955" s="158">
        <v>0.34</v>
      </c>
      <c r="P1955" s="158">
        <v>0.35599999999999998</v>
      </c>
      <c r="Q1955" s="158">
        <v>0.27</v>
      </c>
      <c r="R1955" s="158">
        <v>0.28599999999999998</v>
      </c>
      <c r="S1955" s="158">
        <v>0.127</v>
      </c>
      <c r="T1955" s="158">
        <v>0.13900000000000001</v>
      </c>
      <c r="U1955" s="158">
        <v>3.5999999999999997E-2</v>
      </c>
      <c r="V1955" s="158">
        <v>4.2000000000000003E-2</v>
      </c>
      <c r="W1955" s="158">
        <v>0.14399999999999999</v>
      </c>
      <c r="X1955" s="158">
        <v>0.156</v>
      </c>
      <c r="Y1955" s="158">
        <v>3.0000000000000001E-3</v>
      </c>
      <c r="Z1955" s="158">
        <v>6.0000000000000001E-3</v>
      </c>
      <c r="AA1955" s="158">
        <v>4.4999999999999998E-2</v>
      </c>
      <c r="AB1955" s="158">
        <v>5.1999999999999998E-2</v>
      </c>
    </row>
    <row r="1956" spans="1:28" x14ac:dyDescent="0.25">
      <c r="A1956" s="159" t="s">
        <v>5865</v>
      </c>
      <c r="B1956" s="158" t="s">
        <v>294</v>
      </c>
      <c r="C1956" s="158">
        <v>1.2703252032520325E-2</v>
      </c>
      <c r="D1956" s="158">
        <v>0.16603150406504066</v>
      </c>
      <c r="E1956" s="158">
        <v>0.15027947154471544</v>
      </c>
      <c r="F1956" s="158">
        <v>5.2083333333333336E-2</v>
      </c>
      <c r="G1956" s="158">
        <v>0.57977642276422769</v>
      </c>
      <c r="H1956" s="158">
        <v>5.4623983739837401E-3</v>
      </c>
      <c r="I1956" s="158">
        <v>3.3663617886178859E-2</v>
      </c>
      <c r="J1956" s="158">
        <v>1</v>
      </c>
      <c r="K1956" s="159">
        <v>7872</v>
      </c>
      <c r="L1956" s="141"/>
      <c r="M1956" s="158" t="s">
        <v>294</v>
      </c>
      <c r="N1956" s="158" t="s">
        <v>294</v>
      </c>
      <c r="O1956" s="158">
        <v>0.01</v>
      </c>
      <c r="P1956" s="158">
        <v>1.4999999999999999E-2</v>
      </c>
      <c r="Q1956" s="158">
        <v>0.158</v>
      </c>
      <c r="R1956" s="158">
        <v>0.17399999999999999</v>
      </c>
      <c r="S1956" s="158">
        <v>0.14299999999999999</v>
      </c>
      <c r="T1956" s="158">
        <v>0.158</v>
      </c>
      <c r="U1956" s="158">
        <v>4.7E-2</v>
      </c>
      <c r="V1956" s="158">
        <v>5.7000000000000002E-2</v>
      </c>
      <c r="W1956" s="158">
        <v>0.56899999999999995</v>
      </c>
      <c r="X1956" s="158">
        <v>0.59099999999999997</v>
      </c>
      <c r="Y1956" s="158">
        <v>4.0000000000000001E-3</v>
      </c>
      <c r="Z1956" s="158">
        <v>7.0000000000000001E-3</v>
      </c>
      <c r="AA1956" s="158">
        <v>0.03</v>
      </c>
      <c r="AB1956" s="158">
        <v>3.7999999999999999E-2</v>
      </c>
    </row>
    <row r="1957" spans="1:28" x14ac:dyDescent="0.25">
      <c r="A1957" s="159" t="s">
        <v>5866</v>
      </c>
      <c r="B1957" s="158" t="s">
        <v>294</v>
      </c>
      <c r="C1957" s="158">
        <v>9.6922246220302377E-2</v>
      </c>
      <c r="D1957" s="158">
        <v>0.21742260619150469</v>
      </c>
      <c r="E1957" s="158">
        <v>7.9823614110871133E-2</v>
      </c>
      <c r="F1957" s="158">
        <v>1.8808495320374371E-2</v>
      </c>
      <c r="G1957" s="158">
        <v>0.50809935205183587</v>
      </c>
      <c r="H1957" s="158">
        <v>1.9618430525557954E-2</v>
      </c>
      <c r="I1957" s="158">
        <v>5.9305255579553635E-2</v>
      </c>
      <c r="J1957" s="158">
        <v>1.0000000000000002</v>
      </c>
      <c r="K1957" s="159">
        <v>11112</v>
      </c>
      <c r="L1957" s="141"/>
      <c r="M1957" s="158" t="s">
        <v>294</v>
      </c>
      <c r="N1957" s="158" t="s">
        <v>294</v>
      </c>
      <c r="O1957" s="158">
        <v>9.1999999999999998E-2</v>
      </c>
      <c r="P1957" s="158">
        <v>0.10299999999999999</v>
      </c>
      <c r="Q1957" s="158">
        <v>0.21</v>
      </c>
      <c r="R1957" s="158">
        <v>0.22500000000000001</v>
      </c>
      <c r="S1957" s="158">
        <v>7.4999999999999997E-2</v>
      </c>
      <c r="T1957" s="158">
        <v>8.5000000000000006E-2</v>
      </c>
      <c r="U1957" s="158">
        <v>1.6E-2</v>
      </c>
      <c r="V1957" s="158">
        <v>2.1999999999999999E-2</v>
      </c>
      <c r="W1957" s="158">
        <v>0.499</v>
      </c>
      <c r="X1957" s="158">
        <v>0.51700000000000002</v>
      </c>
      <c r="Y1957" s="158">
        <v>1.7000000000000001E-2</v>
      </c>
      <c r="Z1957" s="158">
        <v>2.1999999999999999E-2</v>
      </c>
      <c r="AA1957" s="158">
        <v>5.5E-2</v>
      </c>
      <c r="AB1957" s="158">
        <v>6.4000000000000001E-2</v>
      </c>
    </row>
    <row r="1958" spans="1:28" x14ac:dyDescent="0.25">
      <c r="A1958" s="159" t="s">
        <v>5867</v>
      </c>
      <c r="B1958" s="158">
        <v>0.26455566905005107</v>
      </c>
      <c r="C1958" s="158">
        <v>0.17092271024855293</v>
      </c>
      <c r="D1958" s="158">
        <v>0.31528770854613553</v>
      </c>
      <c r="E1958" s="158">
        <v>9.5335376234252645E-2</v>
      </c>
      <c r="F1958" s="158">
        <v>1.8386108273748723E-2</v>
      </c>
      <c r="G1958" s="158">
        <v>7.8311201906707525E-2</v>
      </c>
      <c r="H1958" s="158">
        <v>1.0214504596527069E-3</v>
      </c>
      <c r="I1958" s="158">
        <v>5.6179775280898875E-2</v>
      </c>
      <c r="J1958" s="158">
        <v>1</v>
      </c>
      <c r="K1958" s="159">
        <v>2937</v>
      </c>
      <c r="L1958" s="141"/>
      <c r="M1958" s="158">
        <v>0.249</v>
      </c>
      <c r="N1958" s="158">
        <v>0.28100000000000003</v>
      </c>
      <c r="O1958" s="158">
        <v>0.158</v>
      </c>
      <c r="P1958" s="158">
        <v>0.185</v>
      </c>
      <c r="Q1958" s="158">
        <v>0.29899999999999999</v>
      </c>
      <c r="R1958" s="158">
        <v>0.33200000000000002</v>
      </c>
      <c r="S1958" s="158">
        <v>8.5000000000000006E-2</v>
      </c>
      <c r="T1958" s="158">
        <v>0.106</v>
      </c>
      <c r="U1958" s="158">
        <v>1.4E-2</v>
      </c>
      <c r="V1958" s="158">
        <v>2.4E-2</v>
      </c>
      <c r="W1958" s="158">
        <v>6.9000000000000006E-2</v>
      </c>
      <c r="X1958" s="158">
        <v>8.8999999999999996E-2</v>
      </c>
      <c r="Y1958" s="158">
        <v>0</v>
      </c>
      <c r="Z1958" s="158">
        <v>3.0000000000000001E-3</v>
      </c>
      <c r="AA1958" s="158">
        <v>4.8000000000000001E-2</v>
      </c>
      <c r="AB1958" s="158">
        <v>6.5000000000000002E-2</v>
      </c>
    </row>
    <row r="1959" spans="1:28" x14ac:dyDescent="0.25">
      <c r="A1959" s="159" t="s">
        <v>5868</v>
      </c>
      <c r="B1959" s="158">
        <v>0.1599847137298499</v>
      </c>
      <c r="C1959" s="158">
        <v>1.2159533073929961E-3</v>
      </c>
      <c r="D1959" s="158">
        <v>0.56722484713729848</v>
      </c>
      <c r="E1959" s="158">
        <v>0.17457615341856586</v>
      </c>
      <c r="F1959" s="158">
        <v>3.9153696498054474E-2</v>
      </c>
      <c r="G1959" s="158">
        <v>7.2609783212896056E-3</v>
      </c>
      <c r="H1959" s="158" t="s">
        <v>294</v>
      </c>
      <c r="I1959" s="158">
        <v>5.0583657587548639E-2</v>
      </c>
      <c r="J1959" s="158">
        <v>0.99999999999999989</v>
      </c>
      <c r="K1959" s="159">
        <v>28784</v>
      </c>
      <c r="L1959" s="141"/>
      <c r="M1959" s="158">
        <v>0.156</v>
      </c>
      <c r="N1959" s="158">
        <v>0.16400000000000001</v>
      </c>
      <c r="O1959" s="158">
        <v>1E-3</v>
      </c>
      <c r="P1959" s="158">
        <v>2E-3</v>
      </c>
      <c r="Q1959" s="158">
        <v>0.56100000000000005</v>
      </c>
      <c r="R1959" s="158">
        <v>0.57299999999999995</v>
      </c>
      <c r="S1959" s="158">
        <v>0.17</v>
      </c>
      <c r="T1959" s="158">
        <v>0.17899999999999999</v>
      </c>
      <c r="U1959" s="158">
        <v>3.6999999999999998E-2</v>
      </c>
      <c r="V1959" s="158">
        <v>4.1000000000000002E-2</v>
      </c>
      <c r="W1959" s="158">
        <v>6.0000000000000001E-3</v>
      </c>
      <c r="X1959" s="158">
        <v>8.0000000000000002E-3</v>
      </c>
      <c r="Y1959" s="158" t="s">
        <v>294</v>
      </c>
      <c r="Z1959" s="158" t="s">
        <v>294</v>
      </c>
      <c r="AA1959" s="158">
        <v>4.8000000000000001E-2</v>
      </c>
      <c r="AB1959" s="158">
        <v>5.2999999999999999E-2</v>
      </c>
    </row>
    <row r="1960" spans="1:28" x14ac:dyDescent="0.25">
      <c r="A1960" s="159" t="s">
        <v>5869</v>
      </c>
      <c r="B1960" s="158" t="s">
        <v>294</v>
      </c>
      <c r="C1960" s="158" t="s">
        <v>294</v>
      </c>
      <c r="D1960" s="158">
        <v>0.31428571428571428</v>
      </c>
      <c r="E1960" s="158">
        <v>0.25714285714285712</v>
      </c>
      <c r="F1960" s="158">
        <v>0.17142857142857143</v>
      </c>
      <c r="G1960" s="158">
        <v>0.22857142857142856</v>
      </c>
      <c r="H1960" s="158" t="s">
        <v>294</v>
      </c>
      <c r="I1960" s="158">
        <v>2.8571428571428571E-2</v>
      </c>
      <c r="J1960" s="158">
        <v>1</v>
      </c>
      <c r="K1960" s="159">
        <v>35</v>
      </c>
      <c r="L1960" s="141"/>
      <c r="M1960" s="158" t="s">
        <v>294</v>
      </c>
      <c r="N1960" s="158" t="s">
        <v>294</v>
      </c>
      <c r="O1960" s="158" t="s">
        <v>294</v>
      </c>
      <c r="P1960" s="158" t="s">
        <v>294</v>
      </c>
      <c r="Q1960" s="158">
        <v>0.186</v>
      </c>
      <c r="R1960" s="158">
        <v>0.48</v>
      </c>
      <c r="S1960" s="158">
        <v>0.14199999999999999</v>
      </c>
      <c r="T1960" s="158">
        <v>0.42099999999999999</v>
      </c>
      <c r="U1960" s="158">
        <v>8.1000000000000003E-2</v>
      </c>
      <c r="V1960" s="158">
        <v>0.32700000000000001</v>
      </c>
      <c r="W1960" s="158">
        <v>0.121</v>
      </c>
      <c r="X1960" s="158">
        <v>0.39</v>
      </c>
      <c r="Y1960" s="158" t="s">
        <v>294</v>
      </c>
      <c r="Z1960" s="158" t="s">
        <v>294</v>
      </c>
      <c r="AA1960" s="158">
        <v>5.0000000000000001E-3</v>
      </c>
      <c r="AB1960" s="158">
        <v>0.14499999999999999</v>
      </c>
    </row>
    <row r="1961" spans="1:28" x14ac:dyDescent="0.25">
      <c r="A1961" s="159" t="s">
        <v>5870</v>
      </c>
      <c r="B1961" s="158">
        <v>7.7841695186776375E-2</v>
      </c>
      <c r="C1961" s="158">
        <v>0.27583193766839004</v>
      </c>
      <c r="D1961" s="158">
        <v>0.24608607005024394</v>
      </c>
      <c r="E1961" s="158">
        <v>8.3739896599432026E-2</v>
      </c>
      <c r="F1961" s="158">
        <v>5.1791305614213939E-2</v>
      </c>
      <c r="G1961" s="158">
        <v>0.20882181606349667</v>
      </c>
      <c r="H1961" s="158">
        <v>3.877521299060657E-3</v>
      </c>
      <c r="I1961" s="158">
        <v>5.2009757518386365E-2</v>
      </c>
      <c r="J1961" s="158">
        <v>1</v>
      </c>
      <c r="K1961" s="159">
        <v>54932</v>
      </c>
      <c r="L1961" s="141"/>
      <c r="M1961" s="158">
        <v>7.5999999999999998E-2</v>
      </c>
      <c r="N1961" s="158">
        <v>0.08</v>
      </c>
      <c r="O1961" s="158">
        <v>0.27200000000000002</v>
      </c>
      <c r="P1961" s="158">
        <v>0.28000000000000003</v>
      </c>
      <c r="Q1961" s="158">
        <v>0.24299999999999999</v>
      </c>
      <c r="R1961" s="158">
        <v>0.25</v>
      </c>
      <c r="S1961" s="158">
        <v>8.1000000000000003E-2</v>
      </c>
      <c r="T1961" s="158">
        <v>8.5999999999999993E-2</v>
      </c>
      <c r="U1961" s="158">
        <v>0.05</v>
      </c>
      <c r="V1961" s="158">
        <v>5.3999999999999999E-2</v>
      </c>
      <c r="W1961" s="158">
        <v>0.20499999999999999</v>
      </c>
      <c r="X1961" s="158">
        <v>0.21199999999999999</v>
      </c>
      <c r="Y1961" s="158">
        <v>3.0000000000000001E-3</v>
      </c>
      <c r="Z1961" s="158">
        <v>4.0000000000000001E-3</v>
      </c>
      <c r="AA1961" s="158">
        <v>0.05</v>
      </c>
      <c r="AB1961" s="158">
        <v>5.3999999999999999E-2</v>
      </c>
    </row>
    <row r="1962" spans="1:28" x14ac:dyDescent="0.25">
      <c r="A1962" s="159" t="s">
        <v>5871</v>
      </c>
      <c r="B1962" s="158">
        <v>0.60723382577687213</v>
      </c>
      <c r="C1962" s="158">
        <v>0.14783494651044321</v>
      </c>
      <c r="D1962" s="158">
        <v>0.1207335710646969</v>
      </c>
      <c r="E1962" s="158">
        <v>5.0331125827814571E-2</v>
      </c>
      <c r="F1962" s="158">
        <v>3.8716250636780438E-3</v>
      </c>
      <c r="G1962" s="158">
        <v>6.3168619460010188E-3</v>
      </c>
      <c r="H1962" s="158" t="s">
        <v>294</v>
      </c>
      <c r="I1962" s="158">
        <v>6.3678043810494148E-2</v>
      </c>
      <c r="J1962" s="158">
        <v>0.99999999999999978</v>
      </c>
      <c r="K1962" s="159">
        <v>9815</v>
      </c>
      <c r="L1962" s="141"/>
      <c r="M1962" s="158">
        <v>0.59799999999999998</v>
      </c>
      <c r="N1962" s="158">
        <v>0.61699999999999999</v>
      </c>
      <c r="O1962" s="158">
        <v>0.14099999999999999</v>
      </c>
      <c r="P1962" s="158">
        <v>0.155</v>
      </c>
      <c r="Q1962" s="158">
        <v>0.114</v>
      </c>
      <c r="R1962" s="158">
        <v>0.127</v>
      </c>
      <c r="S1962" s="158">
        <v>4.5999999999999999E-2</v>
      </c>
      <c r="T1962" s="158">
        <v>5.5E-2</v>
      </c>
      <c r="U1962" s="158">
        <v>3.0000000000000001E-3</v>
      </c>
      <c r="V1962" s="158">
        <v>5.0000000000000001E-3</v>
      </c>
      <c r="W1962" s="158">
        <v>5.0000000000000001E-3</v>
      </c>
      <c r="X1962" s="158">
        <v>8.0000000000000002E-3</v>
      </c>
      <c r="Y1962" s="158" t="s">
        <v>294</v>
      </c>
      <c r="Z1962" s="158" t="s">
        <v>294</v>
      </c>
      <c r="AA1962" s="158">
        <v>5.8999999999999997E-2</v>
      </c>
      <c r="AB1962" s="158">
        <v>6.9000000000000006E-2</v>
      </c>
    </row>
    <row r="1963" spans="1:28" x14ac:dyDescent="0.25">
      <c r="A1963" s="159" t="s">
        <v>5872</v>
      </c>
      <c r="B1963" s="158">
        <v>0.3110450042302339</v>
      </c>
      <c r="C1963" s="158">
        <v>0.43040582953522011</v>
      </c>
      <c r="D1963" s="158">
        <v>0.1259381567096968</v>
      </c>
      <c r="E1963" s="158">
        <v>3.1699462350918368E-2</v>
      </c>
      <c r="F1963" s="158">
        <v>2.524494418820447E-3</v>
      </c>
      <c r="G1963" s="158">
        <v>3.2040610245353568E-2</v>
      </c>
      <c r="H1963" s="158">
        <v>2.5790780819300784E-3</v>
      </c>
      <c r="I1963" s="158">
        <v>6.3767364427826753E-2</v>
      </c>
      <c r="J1963" s="158">
        <v>0.99999999999999978</v>
      </c>
      <c r="K1963" s="159">
        <v>73282</v>
      </c>
      <c r="L1963" s="141"/>
      <c r="M1963" s="158">
        <v>0.308</v>
      </c>
      <c r="N1963" s="158">
        <v>0.314</v>
      </c>
      <c r="O1963" s="158">
        <v>0.42699999999999999</v>
      </c>
      <c r="P1963" s="158">
        <v>0.434</v>
      </c>
      <c r="Q1963" s="158">
        <v>0.124</v>
      </c>
      <c r="R1963" s="158">
        <v>0.128</v>
      </c>
      <c r="S1963" s="158">
        <v>0.03</v>
      </c>
      <c r="T1963" s="158">
        <v>3.3000000000000002E-2</v>
      </c>
      <c r="U1963" s="158">
        <v>2E-3</v>
      </c>
      <c r="V1963" s="158">
        <v>3.0000000000000001E-3</v>
      </c>
      <c r="W1963" s="158">
        <v>3.1E-2</v>
      </c>
      <c r="X1963" s="158">
        <v>3.3000000000000002E-2</v>
      </c>
      <c r="Y1963" s="158">
        <v>2E-3</v>
      </c>
      <c r="Z1963" s="158">
        <v>3.0000000000000001E-3</v>
      </c>
      <c r="AA1963" s="158">
        <v>6.2E-2</v>
      </c>
      <c r="AB1963" s="158">
        <v>6.6000000000000003E-2</v>
      </c>
    </row>
    <row r="1964" spans="1:28" x14ac:dyDescent="0.25">
      <c r="A1964" s="159" t="s">
        <v>5873</v>
      </c>
      <c r="B1964" s="158" t="s">
        <v>294</v>
      </c>
      <c r="C1964" s="158">
        <v>0.08</v>
      </c>
      <c r="D1964" s="158">
        <v>0.27058823529411763</v>
      </c>
      <c r="E1964" s="158">
        <v>0.15647058823529411</v>
      </c>
      <c r="F1964" s="158">
        <v>2.5882352941176471E-2</v>
      </c>
      <c r="G1964" s="158">
        <v>0.41294117647058826</v>
      </c>
      <c r="H1964" s="158">
        <v>7.058823529411765E-3</v>
      </c>
      <c r="I1964" s="158">
        <v>4.7058823529411764E-2</v>
      </c>
      <c r="J1964" s="158">
        <v>1</v>
      </c>
      <c r="K1964" s="159">
        <v>850</v>
      </c>
      <c r="L1964" s="141"/>
      <c r="M1964" s="158" t="s">
        <v>294</v>
      </c>
      <c r="N1964" s="158" t="s">
        <v>294</v>
      </c>
      <c r="O1964" s="158">
        <v>6.4000000000000001E-2</v>
      </c>
      <c r="P1964" s="158">
        <v>0.1</v>
      </c>
      <c r="Q1964" s="158">
        <v>0.24199999999999999</v>
      </c>
      <c r="R1964" s="158">
        <v>0.30099999999999999</v>
      </c>
      <c r="S1964" s="158">
        <v>0.13400000000000001</v>
      </c>
      <c r="T1964" s="158">
        <v>0.182</v>
      </c>
      <c r="U1964" s="158">
        <v>1.7000000000000001E-2</v>
      </c>
      <c r="V1964" s="158">
        <v>3.9E-2</v>
      </c>
      <c r="W1964" s="158">
        <v>0.38</v>
      </c>
      <c r="X1964" s="158">
        <v>0.44600000000000001</v>
      </c>
      <c r="Y1964" s="158">
        <v>3.0000000000000001E-3</v>
      </c>
      <c r="Z1964" s="158">
        <v>1.4999999999999999E-2</v>
      </c>
      <c r="AA1964" s="158">
        <v>3.5000000000000003E-2</v>
      </c>
      <c r="AB1964" s="158">
        <v>6.3E-2</v>
      </c>
    </row>
    <row r="1965" spans="1:28" x14ac:dyDescent="0.25">
      <c r="A1965" s="159" t="s">
        <v>5874</v>
      </c>
      <c r="B1965" s="158" t="s">
        <v>294</v>
      </c>
      <c r="C1965" s="158">
        <v>1.0309278350515464E-2</v>
      </c>
      <c r="D1965" s="158">
        <v>0.26804123711340205</v>
      </c>
      <c r="E1965" s="158">
        <v>0.5670103092783505</v>
      </c>
      <c r="F1965" s="158">
        <v>2.1907216494845359E-2</v>
      </c>
      <c r="G1965" s="158">
        <v>0.10309278350515463</v>
      </c>
      <c r="H1965" s="158" t="s">
        <v>294</v>
      </c>
      <c r="I1965" s="158">
        <v>2.9639175257731958E-2</v>
      </c>
      <c r="J1965" s="158">
        <v>1</v>
      </c>
      <c r="K1965" s="159">
        <v>776</v>
      </c>
      <c r="L1965" s="141"/>
      <c r="M1965" s="158" t="s">
        <v>294</v>
      </c>
      <c r="N1965" s="158" t="s">
        <v>294</v>
      </c>
      <c r="O1965" s="158">
        <v>5.0000000000000001E-3</v>
      </c>
      <c r="P1965" s="158">
        <v>0.02</v>
      </c>
      <c r="Q1965" s="158">
        <v>0.23799999999999999</v>
      </c>
      <c r="R1965" s="158">
        <v>0.3</v>
      </c>
      <c r="S1965" s="158">
        <v>0.53200000000000003</v>
      </c>
      <c r="T1965" s="158">
        <v>0.60099999999999998</v>
      </c>
      <c r="U1965" s="158">
        <v>1.4E-2</v>
      </c>
      <c r="V1965" s="158">
        <v>3.5000000000000003E-2</v>
      </c>
      <c r="W1965" s="158">
        <v>8.4000000000000005E-2</v>
      </c>
      <c r="X1965" s="158">
        <v>0.126</v>
      </c>
      <c r="Y1965" s="158" t="s">
        <v>294</v>
      </c>
      <c r="Z1965" s="158" t="s">
        <v>294</v>
      </c>
      <c r="AA1965" s="158">
        <v>0.02</v>
      </c>
      <c r="AB1965" s="158">
        <v>4.3999999999999997E-2</v>
      </c>
    </row>
    <row r="1966" spans="1:28" x14ac:dyDescent="0.25">
      <c r="A1966" s="159" t="s">
        <v>5875</v>
      </c>
      <c r="B1966" s="158" t="s">
        <v>294</v>
      </c>
      <c r="C1966" s="158">
        <v>0.36974789915966388</v>
      </c>
      <c r="D1966" s="158">
        <v>0.28851540616246496</v>
      </c>
      <c r="E1966" s="158">
        <v>0.13445378151260504</v>
      </c>
      <c r="F1966" s="158">
        <v>4.7619047619047616E-2</v>
      </c>
      <c r="G1966" s="158">
        <v>0.10644257703081232</v>
      </c>
      <c r="H1966" s="158">
        <v>2.8011204481792717E-3</v>
      </c>
      <c r="I1966" s="158">
        <v>5.0420168067226892E-2</v>
      </c>
      <c r="J1966" s="158">
        <v>0.99999999999999989</v>
      </c>
      <c r="K1966" s="159">
        <v>357</v>
      </c>
      <c r="L1966" s="141"/>
      <c r="M1966" s="158" t="s">
        <v>294</v>
      </c>
      <c r="N1966" s="158" t="s">
        <v>294</v>
      </c>
      <c r="O1966" s="158">
        <v>0.32100000000000001</v>
      </c>
      <c r="P1966" s="158">
        <v>0.42099999999999999</v>
      </c>
      <c r="Q1966" s="158">
        <v>0.24399999999999999</v>
      </c>
      <c r="R1966" s="158">
        <v>0.33800000000000002</v>
      </c>
      <c r="S1966" s="158">
        <v>0.10299999999999999</v>
      </c>
      <c r="T1966" s="158">
        <v>0.17399999999999999</v>
      </c>
      <c r="U1966" s="158">
        <v>0.03</v>
      </c>
      <c r="V1966" s="158">
        <v>7.4999999999999997E-2</v>
      </c>
      <c r="W1966" s="158">
        <v>7.9000000000000001E-2</v>
      </c>
      <c r="X1966" s="158">
        <v>0.14299999999999999</v>
      </c>
      <c r="Y1966" s="158">
        <v>0</v>
      </c>
      <c r="Z1966" s="158">
        <v>1.6E-2</v>
      </c>
      <c r="AA1966" s="158">
        <v>3.2000000000000001E-2</v>
      </c>
      <c r="AB1966" s="158">
        <v>7.8E-2</v>
      </c>
    </row>
    <row r="1967" spans="1:28" x14ac:dyDescent="0.25">
      <c r="A1967" s="159" t="s">
        <v>5876</v>
      </c>
      <c r="B1967" s="158" t="s">
        <v>294</v>
      </c>
      <c r="C1967" s="158">
        <v>0.34027425088877605</v>
      </c>
      <c r="D1967" s="158">
        <v>0.37125444388014223</v>
      </c>
      <c r="E1967" s="158">
        <v>0.12747587607922803</v>
      </c>
      <c r="F1967" s="158">
        <v>2.0314880650076181E-2</v>
      </c>
      <c r="G1967" s="158">
        <v>9.0401218892839003E-2</v>
      </c>
      <c r="H1967" s="158">
        <v>2.0314880650076179E-3</v>
      </c>
      <c r="I1967" s="158">
        <v>4.8247841543930928E-2</v>
      </c>
      <c r="J1967" s="158">
        <v>1.0000000000000002</v>
      </c>
      <c r="K1967" s="159">
        <v>1969</v>
      </c>
      <c r="L1967" s="141"/>
      <c r="M1967" s="158" t="s">
        <v>294</v>
      </c>
      <c r="N1967" s="158" t="s">
        <v>294</v>
      </c>
      <c r="O1967" s="158">
        <v>0.32</v>
      </c>
      <c r="P1967" s="158">
        <v>0.36099999999999999</v>
      </c>
      <c r="Q1967" s="158">
        <v>0.35</v>
      </c>
      <c r="R1967" s="158">
        <v>0.39300000000000002</v>
      </c>
      <c r="S1967" s="158">
        <v>0.113</v>
      </c>
      <c r="T1967" s="158">
        <v>0.14299999999999999</v>
      </c>
      <c r="U1967" s="158">
        <v>1.4999999999999999E-2</v>
      </c>
      <c r="V1967" s="158">
        <v>2.8000000000000001E-2</v>
      </c>
      <c r="W1967" s="158">
        <v>7.9000000000000001E-2</v>
      </c>
      <c r="X1967" s="158">
        <v>0.104</v>
      </c>
      <c r="Y1967" s="158">
        <v>1E-3</v>
      </c>
      <c r="Z1967" s="158">
        <v>5.0000000000000001E-3</v>
      </c>
      <c r="AA1967" s="158">
        <v>0.04</v>
      </c>
      <c r="AB1967" s="158">
        <v>5.8999999999999997E-2</v>
      </c>
    </row>
    <row r="1968" spans="1:28" x14ac:dyDescent="0.25">
      <c r="A1968" s="159" t="s">
        <v>5877</v>
      </c>
      <c r="B1968" s="158" t="s">
        <v>294</v>
      </c>
      <c r="C1968" s="158">
        <v>0.27235772357723576</v>
      </c>
      <c r="D1968" s="158">
        <v>0.33333333333333331</v>
      </c>
      <c r="E1968" s="158">
        <v>0.14634146341463414</v>
      </c>
      <c r="F1968" s="158">
        <v>4.065040650406504E-2</v>
      </c>
      <c r="G1968" s="158">
        <v>9.7560975609756101E-2</v>
      </c>
      <c r="H1968" s="158">
        <v>1.2195121951219513E-2</v>
      </c>
      <c r="I1968" s="158">
        <v>9.7560975609756101E-2</v>
      </c>
      <c r="J1968" s="158">
        <v>1</v>
      </c>
      <c r="K1968" s="159">
        <v>246</v>
      </c>
      <c r="L1968" s="141"/>
      <c r="M1968" s="158" t="s">
        <v>294</v>
      </c>
      <c r="N1968" s="158" t="s">
        <v>294</v>
      </c>
      <c r="O1968" s="158">
        <v>0.221</v>
      </c>
      <c r="P1968" s="158">
        <v>0.33100000000000002</v>
      </c>
      <c r="Q1968" s="158">
        <v>0.27700000000000002</v>
      </c>
      <c r="R1968" s="158">
        <v>0.39400000000000002</v>
      </c>
      <c r="S1968" s="158">
        <v>0.108</v>
      </c>
      <c r="T1968" s="158">
        <v>0.19600000000000001</v>
      </c>
      <c r="U1968" s="158">
        <v>2.1999999999999999E-2</v>
      </c>
      <c r="V1968" s="158">
        <v>7.2999999999999995E-2</v>
      </c>
      <c r="W1968" s="158">
        <v>6.6000000000000003E-2</v>
      </c>
      <c r="X1968" s="158">
        <v>0.14099999999999999</v>
      </c>
      <c r="Y1968" s="158">
        <v>4.0000000000000001E-3</v>
      </c>
      <c r="Z1968" s="158">
        <v>3.5000000000000003E-2</v>
      </c>
      <c r="AA1968" s="158">
        <v>6.6000000000000003E-2</v>
      </c>
      <c r="AB1968" s="158">
        <v>0.14099999999999999</v>
      </c>
    </row>
    <row r="1969" spans="1:28" x14ac:dyDescent="0.25">
      <c r="A1969" s="159" t="s">
        <v>5878</v>
      </c>
      <c r="B1969" s="158" t="s">
        <v>294</v>
      </c>
      <c r="C1969" s="158">
        <v>0.26010101010101011</v>
      </c>
      <c r="D1969" s="158">
        <v>0.38510101010101011</v>
      </c>
      <c r="E1969" s="158">
        <v>0.18308080808080809</v>
      </c>
      <c r="F1969" s="158">
        <v>1.893939393939394E-2</v>
      </c>
      <c r="G1969" s="158">
        <v>0.10227272727272728</v>
      </c>
      <c r="H1969" s="158">
        <v>7.575757575757576E-3</v>
      </c>
      <c r="I1969" s="158">
        <v>4.2929292929292928E-2</v>
      </c>
      <c r="J1969" s="158">
        <v>1</v>
      </c>
      <c r="K1969" s="159">
        <v>792</v>
      </c>
      <c r="L1969" s="141"/>
      <c r="M1969" s="158" t="s">
        <v>294</v>
      </c>
      <c r="N1969" s="158" t="s">
        <v>294</v>
      </c>
      <c r="O1969" s="158">
        <v>0.23100000000000001</v>
      </c>
      <c r="P1969" s="158">
        <v>0.29199999999999998</v>
      </c>
      <c r="Q1969" s="158">
        <v>0.35199999999999998</v>
      </c>
      <c r="R1969" s="158">
        <v>0.41899999999999998</v>
      </c>
      <c r="S1969" s="158">
        <v>0.158</v>
      </c>
      <c r="T1969" s="158">
        <v>0.21199999999999999</v>
      </c>
      <c r="U1969" s="158">
        <v>1.2E-2</v>
      </c>
      <c r="V1969" s="158">
        <v>3.1E-2</v>
      </c>
      <c r="W1969" s="158">
        <v>8.3000000000000004E-2</v>
      </c>
      <c r="X1969" s="158">
        <v>0.125</v>
      </c>
      <c r="Y1969" s="158">
        <v>3.0000000000000001E-3</v>
      </c>
      <c r="Z1969" s="158">
        <v>1.6E-2</v>
      </c>
      <c r="AA1969" s="158">
        <v>3.1E-2</v>
      </c>
      <c r="AB1969" s="158">
        <v>5.8999999999999997E-2</v>
      </c>
    </row>
    <row r="1970" spans="1:28" x14ac:dyDescent="0.25">
      <c r="A1970" s="159" t="s">
        <v>5879</v>
      </c>
      <c r="B1970" s="158" t="s">
        <v>294</v>
      </c>
      <c r="C1970" s="158">
        <v>0.29452704840240429</v>
      </c>
      <c r="D1970" s="158">
        <v>0.2445428661815881</v>
      </c>
      <c r="E1970" s="158">
        <v>0.34925656437836128</v>
      </c>
      <c r="F1970" s="158">
        <v>1.3286934514394179E-2</v>
      </c>
      <c r="G1970" s="158">
        <v>3.859538120847833E-2</v>
      </c>
      <c r="H1970" s="158">
        <v>1.5817779183802593E-3</v>
      </c>
      <c r="I1970" s="158">
        <v>5.8209427396393544E-2</v>
      </c>
      <c r="J1970" s="158">
        <v>1</v>
      </c>
      <c r="K1970" s="159">
        <v>3161</v>
      </c>
      <c r="L1970" s="141"/>
      <c r="M1970" s="158" t="s">
        <v>294</v>
      </c>
      <c r="N1970" s="158" t="s">
        <v>294</v>
      </c>
      <c r="O1970" s="158">
        <v>0.27900000000000003</v>
      </c>
      <c r="P1970" s="158">
        <v>0.311</v>
      </c>
      <c r="Q1970" s="158">
        <v>0.23</v>
      </c>
      <c r="R1970" s="158">
        <v>0.26</v>
      </c>
      <c r="S1970" s="158">
        <v>0.33300000000000002</v>
      </c>
      <c r="T1970" s="158">
        <v>0.36599999999999999</v>
      </c>
      <c r="U1970" s="158">
        <v>0.01</v>
      </c>
      <c r="V1970" s="158">
        <v>1.7999999999999999E-2</v>
      </c>
      <c r="W1970" s="158">
        <v>3.2000000000000001E-2</v>
      </c>
      <c r="X1970" s="158">
        <v>4.5999999999999999E-2</v>
      </c>
      <c r="Y1970" s="158">
        <v>1E-3</v>
      </c>
      <c r="Z1970" s="158">
        <v>4.0000000000000001E-3</v>
      </c>
      <c r="AA1970" s="158">
        <v>5.0999999999999997E-2</v>
      </c>
      <c r="AB1970" s="158">
        <v>6.7000000000000004E-2</v>
      </c>
    </row>
    <row r="1971" spans="1:28" x14ac:dyDescent="0.25">
      <c r="A1971" s="159" t="s">
        <v>5880</v>
      </c>
      <c r="B1971" s="158" t="s">
        <v>294</v>
      </c>
      <c r="C1971" s="158">
        <v>0.43736730360934184</v>
      </c>
      <c r="D1971" s="158">
        <v>0.29384288747346071</v>
      </c>
      <c r="E1971" s="158">
        <v>0.12356687898089172</v>
      </c>
      <c r="F1971" s="158">
        <v>2.0806794055201697E-2</v>
      </c>
      <c r="G1971" s="158">
        <v>4.4161358811040337E-2</v>
      </c>
      <c r="H1971" s="158">
        <v>4.2462845010615713E-4</v>
      </c>
      <c r="I1971" s="158">
        <v>7.9830148619957533E-2</v>
      </c>
      <c r="J1971" s="158">
        <v>1</v>
      </c>
      <c r="K1971" s="159">
        <v>2355</v>
      </c>
      <c r="L1971" s="141"/>
      <c r="M1971" s="158" t="s">
        <v>294</v>
      </c>
      <c r="N1971" s="158" t="s">
        <v>294</v>
      </c>
      <c r="O1971" s="158">
        <v>0.41699999999999998</v>
      </c>
      <c r="P1971" s="158">
        <v>0.45700000000000002</v>
      </c>
      <c r="Q1971" s="158">
        <v>0.27600000000000002</v>
      </c>
      <c r="R1971" s="158">
        <v>0.313</v>
      </c>
      <c r="S1971" s="158">
        <v>0.111</v>
      </c>
      <c r="T1971" s="158">
        <v>0.13700000000000001</v>
      </c>
      <c r="U1971" s="158">
        <v>1.6E-2</v>
      </c>
      <c r="V1971" s="158">
        <v>2.7E-2</v>
      </c>
      <c r="W1971" s="158">
        <v>3.6999999999999998E-2</v>
      </c>
      <c r="X1971" s="158">
        <v>5.2999999999999999E-2</v>
      </c>
      <c r="Y1971" s="158">
        <v>0</v>
      </c>
      <c r="Z1971" s="158">
        <v>2E-3</v>
      </c>
      <c r="AA1971" s="158">
        <v>7.0000000000000007E-2</v>
      </c>
      <c r="AB1971" s="158">
        <v>9.0999999999999998E-2</v>
      </c>
    </row>
    <row r="1972" spans="1:28" x14ac:dyDescent="0.25">
      <c r="A1972" s="159" t="s">
        <v>5881</v>
      </c>
      <c r="B1972" s="158" t="s">
        <v>294</v>
      </c>
      <c r="C1972" s="158">
        <v>0.30210772833723654</v>
      </c>
      <c r="D1972" s="158">
        <v>0.24824355971896955</v>
      </c>
      <c r="E1972" s="158">
        <v>0.34660421545667447</v>
      </c>
      <c r="F1972" s="158">
        <v>1.405152224824356E-2</v>
      </c>
      <c r="G1972" s="158">
        <v>2.8103044496487119E-2</v>
      </c>
      <c r="H1972" s="158" t="s">
        <v>294</v>
      </c>
      <c r="I1972" s="158">
        <v>6.0889929742388757E-2</v>
      </c>
      <c r="J1972" s="158">
        <v>0.99999999999999989</v>
      </c>
      <c r="K1972" s="159">
        <v>427</v>
      </c>
      <c r="L1972" s="141"/>
      <c r="M1972" s="158" t="s">
        <v>294</v>
      </c>
      <c r="N1972" s="158" t="s">
        <v>294</v>
      </c>
      <c r="O1972" s="158">
        <v>0.26</v>
      </c>
      <c r="P1972" s="158">
        <v>0.34699999999999998</v>
      </c>
      <c r="Q1972" s="158">
        <v>0.21</v>
      </c>
      <c r="R1972" s="158">
        <v>0.29099999999999998</v>
      </c>
      <c r="S1972" s="158">
        <v>0.30299999999999999</v>
      </c>
      <c r="T1972" s="158">
        <v>0.39300000000000002</v>
      </c>
      <c r="U1972" s="158">
        <v>6.0000000000000001E-3</v>
      </c>
      <c r="V1972" s="158">
        <v>0.03</v>
      </c>
      <c r="W1972" s="158">
        <v>1.6E-2</v>
      </c>
      <c r="X1972" s="158">
        <v>4.8000000000000001E-2</v>
      </c>
      <c r="Y1972" s="158" t="s">
        <v>294</v>
      </c>
      <c r="Z1972" s="158" t="s">
        <v>294</v>
      </c>
      <c r="AA1972" s="158">
        <v>4.2000000000000003E-2</v>
      </c>
      <c r="AB1972" s="158">
        <v>8.7999999999999995E-2</v>
      </c>
    </row>
    <row r="1973" spans="1:28" x14ac:dyDescent="0.25">
      <c r="A1973" s="159" t="s">
        <v>5882</v>
      </c>
      <c r="B1973" s="158" t="s">
        <v>294</v>
      </c>
      <c r="C1973" s="158">
        <v>0.19565217391304349</v>
      </c>
      <c r="D1973" s="158">
        <v>0.49021739130434783</v>
      </c>
      <c r="E1973" s="158">
        <v>0.19130434782608696</v>
      </c>
      <c r="F1973" s="158">
        <v>8.6956521739130436E-3</v>
      </c>
      <c r="G1973" s="158">
        <v>4.1304347826086954E-2</v>
      </c>
      <c r="H1973" s="158">
        <v>2.1739130434782609E-3</v>
      </c>
      <c r="I1973" s="158">
        <v>7.0652173913043473E-2</v>
      </c>
      <c r="J1973" s="158">
        <v>0.99999999999999989</v>
      </c>
      <c r="K1973" s="159">
        <v>920</v>
      </c>
      <c r="L1973" s="141"/>
      <c r="M1973" s="158" t="s">
        <v>294</v>
      </c>
      <c r="N1973" s="158" t="s">
        <v>294</v>
      </c>
      <c r="O1973" s="158">
        <v>0.17100000000000001</v>
      </c>
      <c r="P1973" s="158">
        <v>0.223</v>
      </c>
      <c r="Q1973" s="158">
        <v>0.45800000000000002</v>
      </c>
      <c r="R1973" s="158">
        <v>0.52200000000000002</v>
      </c>
      <c r="S1973" s="158">
        <v>0.16700000000000001</v>
      </c>
      <c r="T1973" s="158">
        <v>0.218</v>
      </c>
      <c r="U1973" s="158">
        <v>4.0000000000000001E-3</v>
      </c>
      <c r="V1973" s="158">
        <v>1.7000000000000001E-2</v>
      </c>
      <c r="W1973" s="158">
        <v>0.03</v>
      </c>
      <c r="X1973" s="158">
        <v>5.6000000000000001E-2</v>
      </c>
      <c r="Y1973" s="158">
        <v>1E-3</v>
      </c>
      <c r="Z1973" s="158">
        <v>8.0000000000000002E-3</v>
      </c>
      <c r="AA1973" s="158">
        <v>5.6000000000000001E-2</v>
      </c>
      <c r="AB1973" s="158">
        <v>8.8999999999999996E-2</v>
      </c>
    </row>
    <row r="1974" spans="1:28" x14ac:dyDescent="0.25">
      <c r="A1974" s="159" t="s">
        <v>5883</v>
      </c>
      <c r="B1974" s="158" t="s">
        <v>294</v>
      </c>
      <c r="C1974" s="158">
        <v>0.14238410596026491</v>
      </c>
      <c r="D1974" s="158">
        <v>0.50993377483443714</v>
      </c>
      <c r="E1974" s="158">
        <v>0.16970198675496689</v>
      </c>
      <c r="F1974" s="158">
        <v>2.097130242825607E-2</v>
      </c>
      <c r="G1974" s="158">
        <v>5.5463576158940396E-2</v>
      </c>
      <c r="H1974" s="158">
        <v>2.7593818984547461E-4</v>
      </c>
      <c r="I1974" s="158">
        <v>0.10126931567328919</v>
      </c>
      <c r="J1974" s="158">
        <v>1.0000000000000002</v>
      </c>
      <c r="K1974" s="159">
        <v>3624</v>
      </c>
      <c r="L1974" s="141"/>
      <c r="M1974" s="158" t="s">
        <v>294</v>
      </c>
      <c r="N1974" s="158" t="s">
        <v>294</v>
      </c>
      <c r="O1974" s="158">
        <v>0.13100000000000001</v>
      </c>
      <c r="P1974" s="158">
        <v>0.154</v>
      </c>
      <c r="Q1974" s="158">
        <v>0.49399999999999999</v>
      </c>
      <c r="R1974" s="158">
        <v>0.52600000000000002</v>
      </c>
      <c r="S1974" s="158">
        <v>0.158</v>
      </c>
      <c r="T1974" s="158">
        <v>0.182</v>
      </c>
      <c r="U1974" s="158">
        <v>1.7000000000000001E-2</v>
      </c>
      <c r="V1974" s="158">
        <v>2.5999999999999999E-2</v>
      </c>
      <c r="W1974" s="158">
        <v>4.8000000000000001E-2</v>
      </c>
      <c r="X1974" s="158">
        <v>6.3E-2</v>
      </c>
      <c r="Y1974" s="158">
        <v>0</v>
      </c>
      <c r="Z1974" s="158">
        <v>2E-3</v>
      </c>
      <c r="AA1974" s="158">
        <v>9.1999999999999998E-2</v>
      </c>
      <c r="AB1974" s="158">
        <v>0.112</v>
      </c>
    </row>
    <row r="1975" spans="1:28" x14ac:dyDescent="0.25">
      <c r="A1975" s="159" t="s">
        <v>5884</v>
      </c>
      <c r="B1975" s="158" t="s">
        <v>294</v>
      </c>
      <c r="C1975" s="158">
        <v>0.10434782608695652</v>
      </c>
      <c r="D1975" s="158">
        <v>0.19565217391304349</v>
      </c>
      <c r="E1975" s="158">
        <v>0.18695652173913044</v>
      </c>
      <c r="F1975" s="158">
        <v>4.3478260869565216E-2</v>
      </c>
      <c r="G1975" s="158">
        <v>0.41304347826086957</v>
      </c>
      <c r="H1975" s="158">
        <v>4.3478260869565218E-3</v>
      </c>
      <c r="I1975" s="158">
        <v>5.2173913043478258E-2</v>
      </c>
      <c r="J1975" s="158">
        <v>0.99999999999999989</v>
      </c>
      <c r="K1975" s="159">
        <v>230</v>
      </c>
      <c r="L1975" s="141"/>
      <c r="M1975" s="158" t="s">
        <v>294</v>
      </c>
      <c r="N1975" s="158" t="s">
        <v>294</v>
      </c>
      <c r="O1975" s="158">
        <v>7.0999999999999994E-2</v>
      </c>
      <c r="P1975" s="158">
        <v>0.151</v>
      </c>
      <c r="Q1975" s="158">
        <v>0.15</v>
      </c>
      <c r="R1975" s="158">
        <v>0.252</v>
      </c>
      <c r="S1975" s="158">
        <v>0.14199999999999999</v>
      </c>
      <c r="T1975" s="158">
        <v>0.24199999999999999</v>
      </c>
      <c r="U1975" s="158">
        <v>2.4E-2</v>
      </c>
      <c r="V1975" s="158">
        <v>7.8E-2</v>
      </c>
      <c r="W1975" s="158">
        <v>0.35099999999999998</v>
      </c>
      <c r="X1975" s="158">
        <v>0.47799999999999998</v>
      </c>
      <c r="Y1975" s="158">
        <v>1E-3</v>
      </c>
      <c r="Z1975" s="158">
        <v>2.4E-2</v>
      </c>
      <c r="AA1975" s="158">
        <v>0.03</v>
      </c>
      <c r="AB1975" s="158">
        <v>8.8999999999999996E-2</v>
      </c>
    </row>
    <row r="1976" spans="1:28" x14ac:dyDescent="0.25">
      <c r="A1976" s="159" t="s">
        <v>5885</v>
      </c>
      <c r="B1976" s="158" t="s">
        <v>294</v>
      </c>
      <c r="C1976" s="158">
        <v>0.2957871396895787</v>
      </c>
      <c r="D1976" s="158">
        <v>0.32594235033259422</v>
      </c>
      <c r="E1976" s="158">
        <v>0.1188470066518847</v>
      </c>
      <c r="F1976" s="158">
        <v>2.483370288248337E-2</v>
      </c>
      <c r="G1976" s="158">
        <v>0.15077605321507762</v>
      </c>
      <c r="H1976" s="158" t="s">
        <v>294</v>
      </c>
      <c r="I1976" s="158">
        <v>8.3813747228381377E-2</v>
      </c>
      <c r="J1976" s="158">
        <v>1</v>
      </c>
      <c r="K1976" s="159">
        <v>2255</v>
      </c>
      <c r="L1976" s="141"/>
      <c r="M1976" s="158" t="s">
        <v>294</v>
      </c>
      <c r="N1976" s="158" t="s">
        <v>294</v>
      </c>
      <c r="O1976" s="158">
        <v>0.27700000000000002</v>
      </c>
      <c r="P1976" s="158">
        <v>0.315</v>
      </c>
      <c r="Q1976" s="158">
        <v>0.307</v>
      </c>
      <c r="R1976" s="158">
        <v>0.34599999999999997</v>
      </c>
      <c r="S1976" s="158">
        <v>0.106</v>
      </c>
      <c r="T1976" s="158">
        <v>0.13300000000000001</v>
      </c>
      <c r="U1976" s="158">
        <v>1.9E-2</v>
      </c>
      <c r="V1976" s="158">
        <v>3.2000000000000001E-2</v>
      </c>
      <c r="W1976" s="158">
        <v>0.13700000000000001</v>
      </c>
      <c r="X1976" s="158">
        <v>0.16600000000000001</v>
      </c>
      <c r="Y1976" s="158" t="s">
        <v>294</v>
      </c>
      <c r="Z1976" s="158" t="s">
        <v>294</v>
      </c>
      <c r="AA1976" s="158">
        <v>7.2999999999999995E-2</v>
      </c>
      <c r="AB1976" s="158">
        <v>9.6000000000000002E-2</v>
      </c>
    </row>
    <row r="1977" spans="1:28" x14ac:dyDescent="0.25">
      <c r="A1977" s="159" t="s">
        <v>5886</v>
      </c>
      <c r="B1977" s="158" t="s">
        <v>294</v>
      </c>
      <c r="C1977" s="158">
        <v>2.1897810218978104E-3</v>
      </c>
      <c r="D1977" s="158">
        <v>0.40948905109489053</v>
      </c>
      <c r="E1977" s="158">
        <v>0.30218978102189781</v>
      </c>
      <c r="F1977" s="158">
        <v>3.2846715328467155E-2</v>
      </c>
      <c r="G1977" s="158">
        <v>0.21751824817518248</v>
      </c>
      <c r="H1977" s="158">
        <v>2.1897810218978104E-3</v>
      </c>
      <c r="I1977" s="158">
        <v>3.3576642335766425E-2</v>
      </c>
      <c r="J1977" s="158">
        <v>1.0000000000000002</v>
      </c>
      <c r="K1977" s="159">
        <v>1370</v>
      </c>
      <c r="L1977" s="141"/>
      <c r="M1977" s="158" t="s">
        <v>294</v>
      </c>
      <c r="N1977" s="158" t="s">
        <v>294</v>
      </c>
      <c r="O1977" s="158">
        <v>1E-3</v>
      </c>
      <c r="P1977" s="158">
        <v>6.0000000000000001E-3</v>
      </c>
      <c r="Q1977" s="158">
        <v>0.38400000000000001</v>
      </c>
      <c r="R1977" s="158">
        <v>0.436</v>
      </c>
      <c r="S1977" s="158">
        <v>0.27800000000000002</v>
      </c>
      <c r="T1977" s="158">
        <v>0.32700000000000001</v>
      </c>
      <c r="U1977" s="158">
        <v>2.5000000000000001E-2</v>
      </c>
      <c r="V1977" s="158">
        <v>4.3999999999999997E-2</v>
      </c>
      <c r="W1977" s="158">
        <v>0.19600000000000001</v>
      </c>
      <c r="X1977" s="158">
        <v>0.24</v>
      </c>
      <c r="Y1977" s="158">
        <v>1E-3</v>
      </c>
      <c r="Z1977" s="158">
        <v>6.0000000000000001E-3</v>
      </c>
      <c r="AA1977" s="158">
        <v>2.5000000000000001E-2</v>
      </c>
      <c r="AB1977" s="158">
        <v>4.3999999999999997E-2</v>
      </c>
    </row>
    <row r="1978" spans="1:28" x14ac:dyDescent="0.25">
      <c r="A1978" s="159" t="s">
        <v>5887</v>
      </c>
      <c r="B1978" s="158" t="s">
        <v>294</v>
      </c>
      <c r="C1978" s="158">
        <v>0.225978149220282</v>
      </c>
      <c r="D1978" s="158">
        <v>0.30068166962368104</v>
      </c>
      <c r="E1978" s="158">
        <v>0.18591838640395927</v>
      </c>
      <c r="F1978" s="158">
        <v>2.5119058735642918E-2</v>
      </c>
      <c r="G1978" s="158">
        <v>0.21215799794565318</v>
      </c>
      <c r="H1978" s="158">
        <v>3.2682790176487065E-3</v>
      </c>
      <c r="I1978" s="158">
        <v>4.6876459053132882E-2</v>
      </c>
      <c r="J1978" s="158">
        <v>1</v>
      </c>
      <c r="K1978" s="159">
        <v>10709</v>
      </c>
      <c r="L1978" s="141"/>
      <c r="M1978" s="158" t="s">
        <v>294</v>
      </c>
      <c r="N1978" s="158" t="s">
        <v>294</v>
      </c>
      <c r="O1978" s="158">
        <v>0.218</v>
      </c>
      <c r="P1978" s="158">
        <v>0.23400000000000001</v>
      </c>
      <c r="Q1978" s="158">
        <v>0.29199999999999998</v>
      </c>
      <c r="R1978" s="158">
        <v>0.309</v>
      </c>
      <c r="S1978" s="158">
        <v>0.17899999999999999</v>
      </c>
      <c r="T1978" s="158">
        <v>0.193</v>
      </c>
      <c r="U1978" s="158">
        <v>2.1999999999999999E-2</v>
      </c>
      <c r="V1978" s="158">
        <v>2.8000000000000001E-2</v>
      </c>
      <c r="W1978" s="158">
        <v>0.20499999999999999</v>
      </c>
      <c r="X1978" s="158">
        <v>0.22</v>
      </c>
      <c r="Y1978" s="158">
        <v>2E-3</v>
      </c>
      <c r="Z1978" s="158">
        <v>5.0000000000000001E-3</v>
      </c>
      <c r="AA1978" s="158">
        <v>4.2999999999999997E-2</v>
      </c>
      <c r="AB1978" s="158">
        <v>5.0999999999999997E-2</v>
      </c>
    </row>
    <row r="1979" spans="1:28" x14ac:dyDescent="0.25">
      <c r="A1979" s="159" t="s">
        <v>5888</v>
      </c>
      <c r="B1979" s="158" t="s">
        <v>294</v>
      </c>
      <c r="C1979" s="158">
        <v>2.3429179978700747E-2</v>
      </c>
      <c r="D1979" s="158">
        <v>0.11608093716719915</v>
      </c>
      <c r="E1979" s="158">
        <v>8.7326943556975511E-2</v>
      </c>
      <c r="F1979" s="158">
        <v>8.0937167199148036E-2</v>
      </c>
      <c r="G1979" s="158">
        <v>0.64217252396166136</v>
      </c>
      <c r="H1979" s="158">
        <v>1.0649627263045794E-3</v>
      </c>
      <c r="I1979" s="158">
        <v>4.898828541001065E-2</v>
      </c>
      <c r="J1979" s="158">
        <v>1</v>
      </c>
      <c r="K1979" s="159">
        <v>939</v>
      </c>
      <c r="L1979" s="141"/>
      <c r="M1979" s="158" t="s">
        <v>294</v>
      </c>
      <c r="N1979" s="158" t="s">
        <v>294</v>
      </c>
      <c r="O1979" s="158">
        <v>1.6E-2</v>
      </c>
      <c r="P1979" s="158">
        <v>3.5000000000000003E-2</v>
      </c>
      <c r="Q1979" s="158">
        <v>9.7000000000000003E-2</v>
      </c>
      <c r="R1979" s="158">
        <v>0.13800000000000001</v>
      </c>
      <c r="S1979" s="158">
        <v>7.0999999999999994E-2</v>
      </c>
      <c r="T1979" s="158">
        <v>0.107</v>
      </c>
      <c r="U1979" s="158">
        <v>6.5000000000000002E-2</v>
      </c>
      <c r="V1979" s="158">
        <v>0.1</v>
      </c>
      <c r="W1979" s="158">
        <v>0.61099999999999999</v>
      </c>
      <c r="X1979" s="158">
        <v>0.67200000000000004</v>
      </c>
      <c r="Y1979" s="158">
        <v>0</v>
      </c>
      <c r="Z1979" s="158">
        <v>6.0000000000000001E-3</v>
      </c>
      <c r="AA1979" s="158">
        <v>3.6999999999999998E-2</v>
      </c>
      <c r="AB1979" s="158">
        <v>6.5000000000000002E-2</v>
      </c>
    </row>
    <row r="1980" spans="1:28" x14ac:dyDescent="0.25">
      <c r="A1980" s="159" t="s">
        <v>5889</v>
      </c>
      <c r="B1980" s="158" t="s">
        <v>294</v>
      </c>
      <c r="C1980" s="158">
        <v>3.2927145449831476E-2</v>
      </c>
      <c r="D1980" s="158">
        <v>0.2548612911589318</v>
      </c>
      <c r="E1980" s="158">
        <v>0.13585688358828105</v>
      </c>
      <c r="F1980" s="158">
        <v>4.6409126263935702E-2</v>
      </c>
      <c r="G1980" s="158">
        <v>0.4892403422348976</v>
      </c>
      <c r="H1980" s="158">
        <v>2.5926886180969665E-3</v>
      </c>
      <c r="I1980" s="158">
        <v>3.8112522686025406E-2</v>
      </c>
      <c r="J1980" s="158">
        <v>0.99999999999999989</v>
      </c>
      <c r="K1980" s="159">
        <v>3857</v>
      </c>
      <c r="L1980" s="141"/>
      <c r="M1980" s="158" t="s">
        <v>294</v>
      </c>
      <c r="N1980" s="158" t="s">
        <v>294</v>
      </c>
      <c r="O1980" s="158">
        <v>2.8000000000000001E-2</v>
      </c>
      <c r="P1980" s="158">
        <v>3.9E-2</v>
      </c>
      <c r="Q1980" s="158">
        <v>0.24099999999999999</v>
      </c>
      <c r="R1980" s="158">
        <v>0.26900000000000002</v>
      </c>
      <c r="S1980" s="158">
        <v>0.125</v>
      </c>
      <c r="T1980" s="158">
        <v>0.14699999999999999</v>
      </c>
      <c r="U1980" s="158">
        <v>0.04</v>
      </c>
      <c r="V1980" s="158">
        <v>5.3999999999999999E-2</v>
      </c>
      <c r="W1980" s="158">
        <v>0.47299999999999998</v>
      </c>
      <c r="X1980" s="158">
        <v>0.505</v>
      </c>
      <c r="Y1980" s="158">
        <v>1E-3</v>
      </c>
      <c r="Z1980" s="158">
        <v>5.0000000000000001E-3</v>
      </c>
      <c r="AA1980" s="158">
        <v>3.3000000000000002E-2</v>
      </c>
      <c r="AB1980" s="158">
        <v>4.4999999999999998E-2</v>
      </c>
    </row>
    <row r="1981" spans="1:28" x14ac:dyDescent="0.25">
      <c r="A1981" s="159" t="s">
        <v>5890</v>
      </c>
      <c r="B1981" s="158" t="s">
        <v>294</v>
      </c>
      <c r="C1981" s="158">
        <v>0.13496801705756931</v>
      </c>
      <c r="D1981" s="158">
        <v>0.45778251599147124</v>
      </c>
      <c r="E1981" s="158">
        <v>0.1091684434968017</v>
      </c>
      <c r="F1981" s="158">
        <v>1.4498933901918977E-2</v>
      </c>
      <c r="G1981" s="158">
        <v>0.18635394456289978</v>
      </c>
      <c r="H1981" s="158">
        <v>5.3304904051172707E-3</v>
      </c>
      <c r="I1981" s="158">
        <v>9.189765458422175E-2</v>
      </c>
      <c r="J1981" s="158">
        <v>1</v>
      </c>
      <c r="K1981" s="159">
        <v>4690</v>
      </c>
      <c r="L1981" s="141"/>
      <c r="M1981" s="158" t="s">
        <v>294</v>
      </c>
      <c r="N1981" s="158" t="s">
        <v>294</v>
      </c>
      <c r="O1981" s="158">
        <v>0.125</v>
      </c>
      <c r="P1981" s="158">
        <v>0.14499999999999999</v>
      </c>
      <c r="Q1981" s="158">
        <v>0.44400000000000001</v>
      </c>
      <c r="R1981" s="158">
        <v>0.47199999999999998</v>
      </c>
      <c r="S1981" s="158">
        <v>0.10100000000000001</v>
      </c>
      <c r="T1981" s="158">
        <v>0.11799999999999999</v>
      </c>
      <c r="U1981" s="158">
        <v>1.0999999999999999E-2</v>
      </c>
      <c r="V1981" s="158">
        <v>1.7999999999999999E-2</v>
      </c>
      <c r="W1981" s="158">
        <v>0.17499999999999999</v>
      </c>
      <c r="X1981" s="158">
        <v>0.19800000000000001</v>
      </c>
      <c r="Y1981" s="158">
        <v>4.0000000000000001E-3</v>
      </c>
      <c r="Z1981" s="158">
        <v>8.0000000000000002E-3</v>
      </c>
      <c r="AA1981" s="158">
        <v>8.4000000000000005E-2</v>
      </c>
      <c r="AB1981" s="158">
        <v>0.10100000000000001</v>
      </c>
    </row>
    <row r="1982" spans="1:28" x14ac:dyDescent="0.25">
      <c r="A1982" s="159" t="s">
        <v>5891</v>
      </c>
      <c r="B1982" s="158" t="s">
        <v>294</v>
      </c>
      <c r="C1982" s="158">
        <v>0.10869565217391304</v>
      </c>
      <c r="D1982" s="158">
        <v>0.32951945080091533</v>
      </c>
      <c r="E1982" s="158">
        <v>0.11899313501144165</v>
      </c>
      <c r="F1982" s="158">
        <v>6.8649885583524028E-2</v>
      </c>
      <c r="G1982" s="158">
        <v>0.31693363844393591</v>
      </c>
      <c r="H1982" s="158">
        <v>5.7208237986270021E-3</v>
      </c>
      <c r="I1982" s="158">
        <v>5.1487414187643021E-2</v>
      </c>
      <c r="J1982" s="158">
        <v>0.99999999999999989</v>
      </c>
      <c r="K1982" s="159">
        <v>874</v>
      </c>
      <c r="L1982" s="141"/>
      <c r="M1982" s="158" t="s">
        <v>294</v>
      </c>
      <c r="N1982" s="158" t="s">
        <v>294</v>
      </c>
      <c r="O1982" s="158">
        <v>0.09</v>
      </c>
      <c r="P1982" s="158">
        <v>0.13100000000000001</v>
      </c>
      <c r="Q1982" s="158">
        <v>0.29899999999999999</v>
      </c>
      <c r="R1982" s="158">
        <v>0.36099999999999999</v>
      </c>
      <c r="S1982" s="158">
        <v>9.9000000000000005E-2</v>
      </c>
      <c r="T1982" s="158">
        <v>0.14199999999999999</v>
      </c>
      <c r="U1982" s="158">
        <v>5.3999999999999999E-2</v>
      </c>
      <c r="V1982" s="158">
        <v>8.6999999999999994E-2</v>
      </c>
      <c r="W1982" s="158">
        <v>0.28699999999999998</v>
      </c>
      <c r="X1982" s="158">
        <v>0.34899999999999998</v>
      </c>
      <c r="Y1982" s="158">
        <v>2E-3</v>
      </c>
      <c r="Z1982" s="158">
        <v>1.2999999999999999E-2</v>
      </c>
      <c r="AA1982" s="158">
        <v>3.9E-2</v>
      </c>
      <c r="AB1982" s="158">
        <v>6.8000000000000005E-2</v>
      </c>
    </row>
    <row r="1983" spans="1:28" x14ac:dyDescent="0.25">
      <c r="A1983" s="159" t="s">
        <v>5892</v>
      </c>
      <c r="B1983" s="158" t="s">
        <v>294</v>
      </c>
      <c r="C1983" s="158">
        <v>8.8742207554088737E-2</v>
      </c>
      <c r="D1983" s="158">
        <v>0.28272827282728275</v>
      </c>
      <c r="E1983" s="158">
        <v>0.18335166850018336</v>
      </c>
      <c r="F1983" s="158">
        <v>2.2368903557022368E-2</v>
      </c>
      <c r="G1983" s="158">
        <v>0.3681701503483682</v>
      </c>
      <c r="H1983" s="158">
        <v>1.2834616795012835E-2</v>
      </c>
      <c r="I1983" s="158">
        <v>4.1804180418041806E-2</v>
      </c>
      <c r="J1983" s="158">
        <v>1</v>
      </c>
      <c r="K1983" s="159">
        <v>2727</v>
      </c>
      <c r="L1983" s="141"/>
      <c r="M1983" s="158" t="s">
        <v>294</v>
      </c>
      <c r="N1983" s="158" t="s">
        <v>294</v>
      </c>
      <c r="O1983" s="158">
        <v>7.9000000000000001E-2</v>
      </c>
      <c r="P1983" s="158">
        <v>0.1</v>
      </c>
      <c r="Q1983" s="158">
        <v>0.26600000000000001</v>
      </c>
      <c r="R1983" s="158">
        <v>0.3</v>
      </c>
      <c r="S1983" s="158">
        <v>0.16900000000000001</v>
      </c>
      <c r="T1983" s="158">
        <v>0.19800000000000001</v>
      </c>
      <c r="U1983" s="158">
        <v>1.7000000000000001E-2</v>
      </c>
      <c r="V1983" s="158">
        <v>2.9000000000000001E-2</v>
      </c>
      <c r="W1983" s="158">
        <v>0.35</v>
      </c>
      <c r="X1983" s="158">
        <v>0.38600000000000001</v>
      </c>
      <c r="Y1983" s="158">
        <v>8.9999999999999993E-3</v>
      </c>
      <c r="Z1983" s="158">
        <v>1.7999999999999999E-2</v>
      </c>
      <c r="AA1983" s="158">
        <v>3.5000000000000003E-2</v>
      </c>
      <c r="AB1983" s="158">
        <v>0.05</v>
      </c>
    </row>
    <row r="1984" spans="1:28" x14ac:dyDescent="0.25">
      <c r="A1984" s="159" t="s">
        <v>5893</v>
      </c>
      <c r="B1984" s="158" t="s">
        <v>294</v>
      </c>
      <c r="C1984" s="158">
        <v>0.2610143306163763</v>
      </c>
      <c r="D1984" s="158">
        <v>0.22452186884023229</v>
      </c>
      <c r="E1984" s="158">
        <v>0.11411219434233659</v>
      </c>
      <c r="F1984" s="158">
        <v>2.2907676735389695E-2</v>
      </c>
      <c r="G1984" s="158">
        <v>0.33767513717969205</v>
      </c>
      <c r="H1984" s="158">
        <v>5.5404613499547171E-3</v>
      </c>
      <c r="I1984" s="158">
        <v>3.4228330936018327E-2</v>
      </c>
      <c r="J1984" s="158">
        <v>0.99999999999999989</v>
      </c>
      <c r="K1984" s="159">
        <v>37542</v>
      </c>
      <c r="L1984" s="141"/>
      <c r="M1984" s="158" t="s">
        <v>294</v>
      </c>
      <c r="N1984" s="158" t="s">
        <v>294</v>
      </c>
      <c r="O1984" s="158">
        <v>0.25700000000000001</v>
      </c>
      <c r="P1984" s="158">
        <v>0.26500000000000001</v>
      </c>
      <c r="Q1984" s="158">
        <v>0.22</v>
      </c>
      <c r="R1984" s="158">
        <v>0.22900000000000001</v>
      </c>
      <c r="S1984" s="158">
        <v>0.111</v>
      </c>
      <c r="T1984" s="158">
        <v>0.11700000000000001</v>
      </c>
      <c r="U1984" s="158">
        <v>2.1000000000000001E-2</v>
      </c>
      <c r="V1984" s="158">
        <v>2.4E-2</v>
      </c>
      <c r="W1984" s="158">
        <v>0.33300000000000002</v>
      </c>
      <c r="X1984" s="158">
        <v>0.34200000000000003</v>
      </c>
      <c r="Y1984" s="158">
        <v>5.0000000000000001E-3</v>
      </c>
      <c r="Z1984" s="158">
        <v>6.0000000000000001E-3</v>
      </c>
      <c r="AA1984" s="158">
        <v>3.2000000000000001E-2</v>
      </c>
      <c r="AB1984" s="158">
        <v>3.5999999999999997E-2</v>
      </c>
    </row>
    <row r="1985" spans="1:28" x14ac:dyDescent="0.25">
      <c r="A1985" s="159" t="s">
        <v>5894</v>
      </c>
      <c r="B1985" s="158" t="s">
        <v>294</v>
      </c>
      <c r="C1985" s="158">
        <v>0.63755458515283847</v>
      </c>
      <c r="D1985" s="158">
        <v>0.20960698689956331</v>
      </c>
      <c r="E1985" s="158">
        <v>3.9301310043668124E-2</v>
      </c>
      <c r="F1985" s="158">
        <v>4.3668122270742356E-3</v>
      </c>
      <c r="G1985" s="158">
        <v>3.7117903930131008E-2</v>
      </c>
      <c r="H1985" s="158">
        <v>2.1834061135371178E-3</v>
      </c>
      <c r="I1985" s="158">
        <v>6.9868995633187769E-2</v>
      </c>
      <c r="J1985" s="158">
        <v>1</v>
      </c>
      <c r="K1985" s="159">
        <v>458</v>
      </c>
      <c r="L1985" s="141"/>
      <c r="M1985" s="158" t="s">
        <v>294</v>
      </c>
      <c r="N1985" s="158" t="s">
        <v>294</v>
      </c>
      <c r="O1985" s="158">
        <v>0.59299999999999997</v>
      </c>
      <c r="P1985" s="158">
        <v>0.68</v>
      </c>
      <c r="Q1985" s="158">
        <v>0.17499999999999999</v>
      </c>
      <c r="R1985" s="158">
        <v>0.249</v>
      </c>
      <c r="S1985" s="158">
        <v>2.5000000000000001E-2</v>
      </c>
      <c r="T1985" s="158">
        <v>6.0999999999999999E-2</v>
      </c>
      <c r="U1985" s="158">
        <v>1E-3</v>
      </c>
      <c r="V1985" s="158">
        <v>1.6E-2</v>
      </c>
      <c r="W1985" s="158">
        <v>2.3E-2</v>
      </c>
      <c r="X1985" s="158">
        <v>5.8999999999999997E-2</v>
      </c>
      <c r="Y1985" s="158">
        <v>0</v>
      </c>
      <c r="Z1985" s="158">
        <v>1.2E-2</v>
      </c>
      <c r="AA1985" s="158">
        <v>0.05</v>
      </c>
      <c r="AB1985" s="158">
        <v>9.7000000000000003E-2</v>
      </c>
    </row>
    <row r="1986" spans="1:28" x14ac:dyDescent="0.25">
      <c r="A1986" s="159" t="s">
        <v>5895</v>
      </c>
      <c r="B1986" s="158" t="s">
        <v>294</v>
      </c>
      <c r="C1986" s="158">
        <v>0.46402226246742345</v>
      </c>
      <c r="D1986" s="158">
        <v>0.32784133574804541</v>
      </c>
      <c r="E1986" s="158">
        <v>6.2326074473254119E-2</v>
      </c>
      <c r="F1986" s="158">
        <v>7.5975087238835635E-3</v>
      </c>
      <c r="G1986" s="158">
        <v>1.877291399796811E-2</v>
      </c>
      <c r="H1986" s="158">
        <v>5.3005874817792307E-4</v>
      </c>
      <c r="I1986" s="158">
        <v>0.11890984584124741</v>
      </c>
      <c r="J1986" s="158">
        <v>1</v>
      </c>
      <c r="K1986" s="159">
        <v>22639</v>
      </c>
      <c r="L1986" s="141"/>
      <c r="M1986" s="158" t="s">
        <v>294</v>
      </c>
      <c r="N1986" s="158" t="s">
        <v>294</v>
      </c>
      <c r="O1986" s="158">
        <v>0.45800000000000002</v>
      </c>
      <c r="P1986" s="158">
        <v>0.47099999999999997</v>
      </c>
      <c r="Q1986" s="158">
        <v>0.32200000000000001</v>
      </c>
      <c r="R1986" s="158">
        <v>0.33400000000000002</v>
      </c>
      <c r="S1986" s="158">
        <v>5.8999999999999997E-2</v>
      </c>
      <c r="T1986" s="158">
        <v>6.6000000000000003E-2</v>
      </c>
      <c r="U1986" s="158">
        <v>7.0000000000000001E-3</v>
      </c>
      <c r="V1986" s="158">
        <v>8.9999999999999993E-3</v>
      </c>
      <c r="W1986" s="158">
        <v>1.7000000000000001E-2</v>
      </c>
      <c r="X1986" s="158">
        <v>2.1000000000000001E-2</v>
      </c>
      <c r="Y1986" s="158">
        <v>0</v>
      </c>
      <c r="Z1986" s="158">
        <v>1E-3</v>
      </c>
      <c r="AA1986" s="158">
        <v>0.115</v>
      </c>
      <c r="AB1986" s="158">
        <v>0.123</v>
      </c>
    </row>
    <row r="1987" spans="1:28" x14ac:dyDescent="0.25">
      <c r="A1987" s="159" t="s">
        <v>5896</v>
      </c>
      <c r="B1987" s="158" t="s">
        <v>294</v>
      </c>
      <c r="C1987" s="158">
        <v>4.2538107054236086E-3</v>
      </c>
      <c r="D1987" s="158">
        <v>0.30379298121233606</v>
      </c>
      <c r="E1987" s="158">
        <v>0.21269053527118043</v>
      </c>
      <c r="F1987" s="158">
        <v>5.2463665366891177E-2</v>
      </c>
      <c r="G1987" s="158">
        <v>0.3860333215171925</v>
      </c>
      <c r="H1987" s="158">
        <v>7.0896845090393477E-3</v>
      </c>
      <c r="I1987" s="158">
        <v>3.3676001417936904E-2</v>
      </c>
      <c r="J1987" s="158">
        <v>1</v>
      </c>
      <c r="K1987" s="159">
        <v>2821</v>
      </c>
      <c r="L1987" s="141"/>
      <c r="M1987" s="158" t="s">
        <v>294</v>
      </c>
      <c r="N1987" s="158" t="s">
        <v>294</v>
      </c>
      <c r="O1987" s="158">
        <v>2E-3</v>
      </c>
      <c r="P1987" s="158">
        <v>7.0000000000000001E-3</v>
      </c>
      <c r="Q1987" s="158">
        <v>0.28699999999999998</v>
      </c>
      <c r="R1987" s="158">
        <v>0.32100000000000001</v>
      </c>
      <c r="S1987" s="158">
        <v>0.19800000000000001</v>
      </c>
      <c r="T1987" s="158">
        <v>0.22800000000000001</v>
      </c>
      <c r="U1987" s="158">
        <v>4.4999999999999998E-2</v>
      </c>
      <c r="V1987" s="158">
        <v>6.0999999999999999E-2</v>
      </c>
      <c r="W1987" s="158">
        <v>0.36799999999999999</v>
      </c>
      <c r="X1987" s="158">
        <v>0.40400000000000003</v>
      </c>
      <c r="Y1987" s="158">
        <v>5.0000000000000001E-3</v>
      </c>
      <c r="Z1987" s="158">
        <v>1.0999999999999999E-2</v>
      </c>
      <c r="AA1987" s="158">
        <v>2.8000000000000001E-2</v>
      </c>
      <c r="AB1987" s="158">
        <v>4.1000000000000002E-2</v>
      </c>
    </row>
    <row r="1988" spans="1:28" x14ac:dyDescent="0.25">
      <c r="A1988" s="159" t="s">
        <v>5897</v>
      </c>
      <c r="B1988" s="158" t="s">
        <v>294</v>
      </c>
      <c r="C1988" s="158">
        <v>0.21472229604039331</v>
      </c>
      <c r="D1988" s="158">
        <v>0.27451501461599787</v>
      </c>
      <c r="E1988" s="158">
        <v>0.15094339622641509</v>
      </c>
      <c r="F1988" s="158">
        <v>2.6043050757374436E-2</v>
      </c>
      <c r="G1988" s="158">
        <v>0.30348126494817962</v>
      </c>
      <c r="H1988" s="158">
        <v>2.6574541589157587E-3</v>
      </c>
      <c r="I1988" s="158">
        <v>2.7637523252723891E-2</v>
      </c>
      <c r="J1988" s="158">
        <v>0.99999999999999989</v>
      </c>
      <c r="K1988" s="159">
        <v>3763</v>
      </c>
      <c r="L1988" s="141"/>
      <c r="M1988" s="158" t="s">
        <v>294</v>
      </c>
      <c r="N1988" s="158" t="s">
        <v>294</v>
      </c>
      <c r="O1988" s="158">
        <v>0.20200000000000001</v>
      </c>
      <c r="P1988" s="158">
        <v>0.22800000000000001</v>
      </c>
      <c r="Q1988" s="158">
        <v>0.26</v>
      </c>
      <c r="R1988" s="158">
        <v>0.28899999999999998</v>
      </c>
      <c r="S1988" s="158">
        <v>0.14000000000000001</v>
      </c>
      <c r="T1988" s="158">
        <v>0.16300000000000001</v>
      </c>
      <c r="U1988" s="158">
        <v>2.1000000000000001E-2</v>
      </c>
      <c r="V1988" s="158">
        <v>3.2000000000000001E-2</v>
      </c>
      <c r="W1988" s="158">
        <v>0.28899999999999998</v>
      </c>
      <c r="X1988" s="158">
        <v>0.318</v>
      </c>
      <c r="Y1988" s="158">
        <v>1E-3</v>
      </c>
      <c r="Z1988" s="158">
        <v>5.0000000000000001E-3</v>
      </c>
      <c r="AA1988" s="158">
        <v>2.3E-2</v>
      </c>
      <c r="AB1988" s="158">
        <v>3.3000000000000002E-2</v>
      </c>
    </row>
    <row r="1989" spans="1:28" x14ac:dyDescent="0.25">
      <c r="A1989" s="159" t="s">
        <v>5898</v>
      </c>
      <c r="B1989" s="158" t="s">
        <v>294</v>
      </c>
      <c r="C1989" s="158">
        <v>0.14331210191082802</v>
      </c>
      <c r="D1989" s="158">
        <v>0.35017371163867977</v>
      </c>
      <c r="E1989" s="158">
        <v>0.12217718587145339</v>
      </c>
      <c r="F1989" s="158">
        <v>2.4319629415170817E-2</v>
      </c>
      <c r="G1989" s="158">
        <v>0.31629994209612045</v>
      </c>
      <c r="H1989" s="158">
        <v>2.4609148812970469E-3</v>
      </c>
      <c r="I1989" s="158">
        <v>4.1256514186450495E-2</v>
      </c>
      <c r="J1989" s="158">
        <v>1.0000000000000002</v>
      </c>
      <c r="K1989" s="159">
        <v>6908</v>
      </c>
      <c r="L1989" s="141"/>
      <c r="M1989" s="158" t="s">
        <v>294</v>
      </c>
      <c r="N1989" s="158" t="s">
        <v>294</v>
      </c>
      <c r="O1989" s="158">
        <v>0.13500000000000001</v>
      </c>
      <c r="P1989" s="158">
        <v>0.152</v>
      </c>
      <c r="Q1989" s="158">
        <v>0.33900000000000002</v>
      </c>
      <c r="R1989" s="158">
        <v>0.36199999999999999</v>
      </c>
      <c r="S1989" s="158">
        <v>0.115</v>
      </c>
      <c r="T1989" s="158">
        <v>0.13</v>
      </c>
      <c r="U1989" s="158">
        <v>2.1000000000000001E-2</v>
      </c>
      <c r="V1989" s="158">
        <v>2.8000000000000001E-2</v>
      </c>
      <c r="W1989" s="158">
        <v>0.30499999999999999</v>
      </c>
      <c r="X1989" s="158">
        <v>0.32700000000000001</v>
      </c>
      <c r="Y1989" s="158">
        <v>2E-3</v>
      </c>
      <c r="Z1989" s="158">
        <v>4.0000000000000001E-3</v>
      </c>
      <c r="AA1989" s="158">
        <v>3.6999999999999998E-2</v>
      </c>
      <c r="AB1989" s="158">
        <v>4.5999999999999999E-2</v>
      </c>
    </row>
    <row r="1990" spans="1:28" x14ac:dyDescent="0.25">
      <c r="A1990" s="159" t="s">
        <v>5899</v>
      </c>
      <c r="B1990" s="158" t="s">
        <v>294</v>
      </c>
      <c r="C1990" s="158">
        <v>0.12793733681462141</v>
      </c>
      <c r="D1990" s="158">
        <v>0.50913838120104438</v>
      </c>
      <c r="E1990" s="158">
        <v>0.14621409921671019</v>
      </c>
      <c r="F1990" s="158">
        <v>3.1331592689295036E-2</v>
      </c>
      <c r="G1990" s="158">
        <v>0.10966057441253264</v>
      </c>
      <c r="H1990" s="158" t="s">
        <v>294</v>
      </c>
      <c r="I1990" s="158">
        <v>7.5718015665796348E-2</v>
      </c>
      <c r="J1990" s="158">
        <v>1</v>
      </c>
      <c r="K1990" s="159">
        <v>383</v>
      </c>
      <c r="L1990" s="141"/>
      <c r="M1990" s="158" t="s">
        <v>294</v>
      </c>
      <c r="N1990" s="158" t="s">
        <v>294</v>
      </c>
      <c r="O1990" s="158">
        <v>9.8000000000000004E-2</v>
      </c>
      <c r="P1990" s="158">
        <v>0.16500000000000001</v>
      </c>
      <c r="Q1990" s="158">
        <v>0.45900000000000002</v>
      </c>
      <c r="R1990" s="158">
        <v>0.55900000000000005</v>
      </c>
      <c r="S1990" s="158">
        <v>0.114</v>
      </c>
      <c r="T1990" s="158">
        <v>0.185</v>
      </c>
      <c r="U1990" s="158">
        <v>1.7999999999999999E-2</v>
      </c>
      <c r="V1990" s="158">
        <v>5.3999999999999999E-2</v>
      </c>
      <c r="W1990" s="158">
        <v>8.2000000000000003E-2</v>
      </c>
      <c r="X1990" s="158">
        <v>0.14499999999999999</v>
      </c>
      <c r="Y1990" s="158" t="s">
        <v>294</v>
      </c>
      <c r="Z1990" s="158" t="s">
        <v>294</v>
      </c>
      <c r="AA1990" s="158">
        <v>5.2999999999999999E-2</v>
      </c>
      <c r="AB1990" s="158">
        <v>0.107</v>
      </c>
    </row>
    <row r="1991" spans="1:28" x14ac:dyDescent="0.25">
      <c r="A1991" s="159" t="s">
        <v>5900</v>
      </c>
      <c r="B1991" s="158" t="s">
        <v>294</v>
      </c>
      <c r="C1991" s="158">
        <v>0.20436078798152804</v>
      </c>
      <c r="D1991" s="158">
        <v>0.34132226573917113</v>
      </c>
      <c r="E1991" s="158">
        <v>0.12620564681124685</v>
      </c>
      <c r="F1991" s="158">
        <v>2.6538843748173262E-2</v>
      </c>
      <c r="G1991" s="158">
        <v>0.23195183258315311</v>
      </c>
      <c r="H1991" s="158">
        <v>2.1044017069036065E-3</v>
      </c>
      <c r="I1991" s="158">
        <v>6.7516221429824053E-2</v>
      </c>
      <c r="J1991" s="158">
        <v>1</v>
      </c>
      <c r="K1991" s="159">
        <v>17107</v>
      </c>
      <c r="L1991" s="141"/>
      <c r="M1991" s="158" t="s">
        <v>294</v>
      </c>
      <c r="N1991" s="158" t="s">
        <v>294</v>
      </c>
      <c r="O1991" s="158">
        <v>0.19800000000000001</v>
      </c>
      <c r="P1991" s="158">
        <v>0.21</v>
      </c>
      <c r="Q1991" s="158">
        <v>0.33400000000000002</v>
      </c>
      <c r="R1991" s="158">
        <v>0.34799999999999998</v>
      </c>
      <c r="S1991" s="158">
        <v>0.121</v>
      </c>
      <c r="T1991" s="158">
        <v>0.13100000000000001</v>
      </c>
      <c r="U1991" s="158">
        <v>2.4E-2</v>
      </c>
      <c r="V1991" s="158">
        <v>2.9000000000000001E-2</v>
      </c>
      <c r="W1991" s="158">
        <v>0.22600000000000001</v>
      </c>
      <c r="X1991" s="158">
        <v>0.23799999999999999</v>
      </c>
      <c r="Y1991" s="158">
        <v>2E-3</v>
      </c>
      <c r="Z1991" s="158">
        <v>3.0000000000000001E-3</v>
      </c>
      <c r="AA1991" s="158">
        <v>6.4000000000000001E-2</v>
      </c>
      <c r="AB1991" s="158">
        <v>7.0999999999999994E-2</v>
      </c>
    </row>
    <row r="1992" spans="1:28" x14ac:dyDescent="0.25">
      <c r="A1992" s="159" t="s">
        <v>5901</v>
      </c>
      <c r="B1992" s="158" t="s">
        <v>294</v>
      </c>
      <c r="C1992" s="158">
        <v>0.3697288380245386</v>
      </c>
      <c r="D1992" s="158">
        <v>0.2039385503660171</v>
      </c>
      <c r="E1992" s="158">
        <v>7.9595834622125994E-2</v>
      </c>
      <c r="F1992" s="158">
        <v>0.11423858129704093</v>
      </c>
      <c r="G1992" s="158">
        <v>0.17919373131250643</v>
      </c>
      <c r="H1992" s="158">
        <v>2.4744819053510673E-3</v>
      </c>
      <c r="I1992" s="158">
        <v>5.0829982472419835E-2</v>
      </c>
      <c r="J1992" s="158">
        <v>0.99999999999999978</v>
      </c>
      <c r="K1992" s="159">
        <v>9699</v>
      </c>
      <c r="L1992" s="141"/>
      <c r="M1992" s="158" t="s">
        <v>294</v>
      </c>
      <c r="N1992" s="158" t="s">
        <v>294</v>
      </c>
      <c r="O1992" s="158">
        <v>0.36</v>
      </c>
      <c r="P1992" s="158">
        <v>0.379</v>
      </c>
      <c r="Q1992" s="158">
        <v>0.19600000000000001</v>
      </c>
      <c r="R1992" s="158">
        <v>0.21199999999999999</v>
      </c>
      <c r="S1992" s="158">
        <v>7.3999999999999996E-2</v>
      </c>
      <c r="T1992" s="158">
        <v>8.5000000000000006E-2</v>
      </c>
      <c r="U1992" s="158">
        <v>0.108</v>
      </c>
      <c r="V1992" s="158">
        <v>0.121</v>
      </c>
      <c r="W1992" s="158">
        <v>0.17199999999999999</v>
      </c>
      <c r="X1992" s="158">
        <v>0.187</v>
      </c>
      <c r="Y1992" s="158">
        <v>2E-3</v>
      </c>
      <c r="Z1992" s="158">
        <v>4.0000000000000001E-3</v>
      </c>
      <c r="AA1992" s="158">
        <v>4.7E-2</v>
      </c>
      <c r="AB1992" s="158">
        <v>5.5E-2</v>
      </c>
    </row>
    <row r="1993" spans="1:28" x14ac:dyDescent="0.25">
      <c r="A1993" s="159" t="s">
        <v>5902</v>
      </c>
      <c r="B1993" s="158" t="s">
        <v>294</v>
      </c>
      <c r="C1993" s="158">
        <v>0.15781167806417676</v>
      </c>
      <c r="D1993" s="158">
        <v>0.3640189374013677</v>
      </c>
      <c r="E1993" s="158">
        <v>0.22093634928984746</v>
      </c>
      <c r="F1993" s="158">
        <v>4.313519200420831E-2</v>
      </c>
      <c r="G1993" s="158">
        <v>0.15886375591793792</v>
      </c>
      <c r="H1993" s="158">
        <v>1.0520778537611783E-3</v>
      </c>
      <c r="I1993" s="158">
        <v>5.4182009468700686E-2</v>
      </c>
      <c r="J1993" s="158">
        <v>0.99999999999999989</v>
      </c>
      <c r="K1993" s="159">
        <v>1901</v>
      </c>
      <c r="L1993" s="141"/>
      <c r="M1993" s="158" t="s">
        <v>294</v>
      </c>
      <c r="N1993" s="158" t="s">
        <v>294</v>
      </c>
      <c r="O1993" s="158">
        <v>0.14199999999999999</v>
      </c>
      <c r="P1993" s="158">
        <v>0.17499999999999999</v>
      </c>
      <c r="Q1993" s="158">
        <v>0.34300000000000003</v>
      </c>
      <c r="R1993" s="158">
        <v>0.38600000000000001</v>
      </c>
      <c r="S1993" s="158">
        <v>0.20300000000000001</v>
      </c>
      <c r="T1993" s="158">
        <v>0.24</v>
      </c>
      <c r="U1993" s="158">
        <v>3.5000000000000003E-2</v>
      </c>
      <c r="V1993" s="158">
        <v>5.2999999999999999E-2</v>
      </c>
      <c r="W1993" s="158">
        <v>0.14299999999999999</v>
      </c>
      <c r="X1993" s="158">
        <v>0.17599999999999999</v>
      </c>
      <c r="Y1993" s="158">
        <v>0</v>
      </c>
      <c r="Z1993" s="158">
        <v>4.0000000000000001E-3</v>
      </c>
      <c r="AA1993" s="158">
        <v>4.4999999999999998E-2</v>
      </c>
      <c r="AB1993" s="158">
        <v>6.5000000000000002E-2</v>
      </c>
    </row>
    <row r="1994" spans="1:28" x14ac:dyDescent="0.25">
      <c r="A1994" s="159" t="s">
        <v>5903</v>
      </c>
      <c r="B1994" s="158" t="s">
        <v>294</v>
      </c>
      <c r="C1994" s="158">
        <v>7.3704232049453158E-2</v>
      </c>
      <c r="D1994" s="158">
        <v>0.44222539229671898</v>
      </c>
      <c r="E1994" s="158">
        <v>0.12268188302425106</v>
      </c>
      <c r="F1994" s="158">
        <v>2.6153114598193059E-2</v>
      </c>
      <c r="G1994" s="158">
        <v>0.28435568235853542</v>
      </c>
      <c r="H1994" s="158">
        <v>3.8040893961008085E-3</v>
      </c>
      <c r="I1994" s="158">
        <v>4.7075606276747506E-2</v>
      </c>
      <c r="J1994" s="158">
        <v>1</v>
      </c>
      <c r="K1994" s="159">
        <v>2103</v>
      </c>
      <c r="L1994" s="141"/>
      <c r="M1994" s="158" t="s">
        <v>294</v>
      </c>
      <c r="N1994" s="158" t="s">
        <v>294</v>
      </c>
      <c r="O1994" s="158">
        <v>6.3E-2</v>
      </c>
      <c r="P1994" s="158">
        <v>8.5999999999999993E-2</v>
      </c>
      <c r="Q1994" s="158">
        <v>0.42099999999999999</v>
      </c>
      <c r="R1994" s="158">
        <v>0.46400000000000002</v>
      </c>
      <c r="S1994" s="158">
        <v>0.109</v>
      </c>
      <c r="T1994" s="158">
        <v>0.13700000000000001</v>
      </c>
      <c r="U1994" s="158">
        <v>0.02</v>
      </c>
      <c r="V1994" s="158">
        <v>3.4000000000000002E-2</v>
      </c>
      <c r="W1994" s="158">
        <v>0.26500000000000001</v>
      </c>
      <c r="X1994" s="158">
        <v>0.30399999999999999</v>
      </c>
      <c r="Y1994" s="158">
        <v>2E-3</v>
      </c>
      <c r="Z1994" s="158">
        <v>7.0000000000000001E-3</v>
      </c>
      <c r="AA1994" s="158">
        <v>3.9E-2</v>
      </c>
      <c r="AB1994" s="158">
        <v>5.7000000000000002E-2</v>
      </c>
    </row>
    <row r="1995" spans="1:28" x14ac:dyDescent="0.25">
      <c r="A1995" s="159" t="s">
        <v>5904</v>
      </c>
      <c r="B1995" s="158" t="s">
        <v>294</v>
      </c>
      <c r="C1995" s="158">
        <v>8.7477313974591658E-2</v>
      </c>
      <c r="D1995" s="158">
        <v>0.27912885662431941</v>
      </c>
      <c r="E1995" s="158">
        <v>0.14373865698729582</v>
      </c>
      <c r="F1995" s="158">
        <v>4.7912885662431945E-2</v>
      </c>
      <c r="G1995" s="158">
        <v>0.35898366606170601</v>
      </c>
      <c r="H1995" s="158">
        <v>2.3593466424682397E-2</v>
      </c>
      <c r="I1995" s="158">
        <v>5.9165154264972777E-2</v>
      </c>
      <c r="J1995" s="158">
        <v>1</v>
      </c>
      <c r="K1995" s="159">
        <v>2755</v>
      </c>
      <c r="L1995" s="141"/>
      <c r="M1995" s="158" t="s">
        <v>294</v>
      </c>
      <c r="N1995" s="158" t="s">
        <v>294</v>
      </c>
      <c r="O1995" s="158">
        <v>7.6999999999999999E-2</v>
      </c>
      <c r="P1995" s="158">
        <v>9.9000000000000005E-2</v>
      </c>
      <c r="Q1995" s="158">
        <v>0.26300000000000001</v>
      </c>
      <c r="R1995" s="158">
        <v>0.29599999999999999</v>
      </c>
      <c r="S1995" s="158">
        <v>0.13100000000000001</v>
      </c>
      <c r="T1995" s="158">
        <v>0.157</v>
      </c>
      <c r="U1995" s="158">
        <v>4.1000000000000002E-2</v>
      </c>
      <c r="V1995" s="158">
        <v>5.7000000000000002E-2</v>
      </c>
      <c r="W1995" s="158">
        <v>0.34100000000000003</v>
      </c>
      <c r="X1995" s="158">
        <v>0.377</v>
      </c>
      <c r="Y1995" s="158">
        <v>1.9E-2</v>
      </c>
      <c r="Z1995" s="158">
        <v>0.03</v>
      </c>
      <c r="AA1995" s="158">
        <v>5.0999999999999997E-2</v>
      </c>
      <c r="AB1995" s="158">
        <v>6.9000000000000006E-2</v>
      </c>
    </row>
    <row r="1996" spans="1:28" x14ac:dyDescent="0.25">
      <c r="A1996" s="159" t="s">
        <v>5905</v>
      </c>
      <c r="B1996" s="158" t="s">
        <v>294</v>
      </c>
      <c r="C1996" s="158">
        <v>0.27166564228641671</v>
      </c>
      <c r="D1996" s="158">
        <v>0.26060233558696988</v>
      </c>
      <c r="E1996" s="158">
        <v>0.11770129071911493</v>
      </c>
      <c r="F1996" s="158">
        <v>2.161442327391928E-2</v>
      </c>
      <c r="G1996" s="158">
        <v>0.25568531038721576</v>
      </c>
      <c r="H1996" s="158">
        <v>5.0194632247490267E-3</v>
      </c>
      <c r="I1996" s="158">
        <v>6.7711534521614422E-2</v>
      </c>
      <c r="J1996" s="158">
        <v>0.99999999999999989</v>
      </c>
      <c r="K1996" s="159">
        <v>9762</v>
      </c>
      <c r="L1996" s="141"/>
      <c r="M1996" s="158" t="s">
        <v>294</v>
      </c>
      <c r="N1996" s="158" t="s">
        <v>294</v>
      </c>
      <c r="O1996" s="158">
        <v>0.26300000000000001</v>
      </c>
      <c r="P1996" s="158">
        <v>0.28100000000000003</v>
      </c>
      <c r="Q1996" s="158">
        <v>0.252</v>
      </c>
      <c r="R1996" s="158">
        <v>0.26900000000000002</v>
      </c>
      <c r="S1996" s="158">
        <v>0.111</v>
      </c>
      <c r="T1996" s="158">
        <v>0.124</v>
      </c>
      <c r="U1996" s="158">
        <v>1.9E-2</v>
      </c>
      <c r="V1996" s="158">
        <v>2.5000000000000001E-2</v>
      </c>
      <c r="W1996" s="158">
        <v>0.247</v>
      </c>
      <c r="X1996" s="158">
        <v>0.26400000000000001</v>
      </c>
      <c r="Y1996" s="158">
        <v>4.0000000000000001E-3</v>
      </c>
      <c r="Z1996" s="158">
        <v>7.0000000000000001E-3</v>
      </c>
      <c r="AA1996" s="158">
        <v>6.3E-2</v>
      </c>
      <c r="AB1996" s="158">
        <v>7.2999999999999995E-2</v>
      </c>
    </row>
    <row r="1997" spans="1:28" x14ac:dyDescent="0.25">
      <c r="A1997" s="159" t="s">
        <v>5906</v>
      </c>
      <c r="B1997" s="158" t="s">
        <v>294</v>
      </c>
      <c r="C1997" s="158">
        <v>0.14503884969188174</v>
      </c>
      <c r="D1997" s="158">
        <v>0.22166651781727248</v>
      </c>
      <c r="E1997" s="158">
        <v>0.11583459855318388</v>
      </c>
      <c r="F1997" s="158">
        <v>4.16182906135572E-2</v>
      </c>
      <c r="G1997" s="158">
        <v>0.41913012414039474</v>
      </c>
      <c r="H1997" s="158">
        <v>9.8240600160757353E-3</v>
      </c>
      <c r="I1997" s="158">
        <v>4.6887559167634187E-2</v>
      </c>
      <c r="J1997" s="158">
        <v>1</v>
      </c>
      <c r="K1997" s="159">
        <v>11197</v>
      </c>
      <c r="L1997" s="141"/>
      <c r="M1997" s="158" t="s">
        <v>294</v>
      </c>
      <c r="N1997" s="158" t="s">
        <v>294</v>
      </c>
      <c r="O1997" s="158">
        <v>0.13900000000000001</v>
      </c>
      <c r="P1997" s="158">
        <v>0.152</v>
      </c>
      <c r="Q1997" s="158">
        <v>0.214</v>
      </c>
      <c r="R1997" s="158">
        <v>0.22900000000000001</v>
      </c>
      <c r="S1997" s="158">
        <v>0.11</v>
      </c>
      <c r="T1997" s="158">
        <v>0.122</v>
      </c>
      <c r="U1997" s="158">
        <v>3.7999999999999999E-2</v>
      </c>
      <c r="V1997" s="158">
        <v>4.4999999999999998E-2</v>
      </c>
      <c r="W1997" s="158">
        <v>0.41</v>
      </c>
      <c r="X1997" s="158">
        <v>0.42799999999999999</v>
      </c>
      <c r="Y1997" s="158">
        <v>8.0000000000000002E-3</v>
      </c>
      <c r="Z1997" s="158">
        <v>1.2E-2</v>
      </c>
      <c r="AA1997" s="158">
        <v>4.2999999999999997E-2</v>
      </c>
      <c r="AB1997" s="158">
        <v>5.0999999999999997E-2</v>
      </c>
    </row>
    <row r="1998" spans="1:28" x14ac:dyDescent="0.25">
      <c r="A1998" s="159" t="s">
        <v>5907</v>
      </c>
      <c r="B1998" s="158" t="s">
        <v>294</v>
      </c>
      <c r="C1998" s="158">
        <v>0.22239747634069401</v>
      </c>
      <c r="D1998" s="158">
        <v>0.37066246056782337</v>
      </c>
      <c r="E1998" s="158">
        <v>0.19873817034700317</v>
      </c>
      <c r="F1998" s="158">
        <v>2.996845425867508E-2</v>
      </c>
      <c r="G1998" s="158">
        <v>9.1482649842271294E-2</v>
      </c>
      <c r="H1998" s="158" t="s">
        <v>294</v>
      </c>
      <c r="I1998" s="158">
        <v>8.6750788643533125E-2</v>
      </c>
      <c r="J1998" s="158">
        <v>1</v>
      </c>
      <c r="K1998" s="159">
        <v>634</v>
      </c>
      <c r="L1998" s="141"/>
      <c r="M1998" s="158" t="s">
        <v>294</v>
      </c>
      <c r="N1998" s="158" t="s">
        <v>294</v>
      </c>
      <c r="O1998" s="158">
        <v>0.192</v>
      </c>
      <c r="P1998" s="158">
        <v>0.25600000000000001</v>
      </c>
      <c r="Q1998" s="158">
        <v>0.33400000000000002</v>
      </c>
      <c r="R1998" s="158">
        <v>0.40899999999999997</v>
      </c>
      <c r="S1998" s="158">
        <v>0.17</v>
      </c>
      <c r="T1998" s="158">
        <v>0.23200000000000001</v>
      </c>
      <c r="U1998" s="158">
        <v>1.9E-2</v>
      </c>
      <c r="V1998" s="158">
        <v>4.5999999999999999E-2</v>
      </c>
      <c r="W1998" s="158">
        <v>7.0999999999999994E-2</v>
      </c>
      <c r="X1998" s="158">
        <v>0.11600000000000001</v>
      </c>
      <c r="Y1998" s="158" t="s">
        <v>294</v>
      </c>
      <c r="Z1998" s="158" t="s">
        <v>294</v>
      </c>
      <c r="AA1998" s="158">
        <v>6.7000000000000004E-2</v>
      </c>
      <c r="AB1998" s="158">
        <v>0.111</v>
      </c>
    </row>
    <row r="1999" spans="1:28" x14ac:dyDescent="0.25">
      <c r="A1999" s="159" t="s">
        <v>5908</v>
      </c>
      <c r="B1999" s="158" t="s">
        <v>294</v>
      </c>
      <c r="C1999" s="158">
        <v>0.31766651631333637</v>
      </c>
      <c r="D1999" s="158">
        <v>0.41105096977898059</v>
      </c>
      <c r="E1999" s="158">
        <v>0.10440535257855961</v>
      </c>
      <c r="F1999" s="158">
        <v>2.4733122838670876E-2</v>
      </c>
      <c r="G1999" s="158">
        <v>7.0816418583671631E-2</v>
      </c>
      <c r="H1999" s="158">
        <v>2.1350172906329876E-3</v>
      </c>
      <c r="I1999" s="158">
        <v>6.9192602616147944E-2</v>
      </c>
      <c r="J1999" s="158">
        <v>1</v>
      </c>
      <c r="K1999" s="159">
        <v>66510</v>
      </c>
      <c r="L1999" s="141"/>
      <c r="M1999" s="158" t="s">
        <v>294</v>
      </c>
      <c r="N1999" s="158" t="s">
        <v>294</v>
      </c>
      <c r="O1999" s="158">
        <v>0.314</v>
      </c>
      <c r="P1999" s="158">
        <v>0.32100000000000001</v>
      </c>
      <c r="Q1999" s="158">
        <v>0.40699999999999997</v>
      </c>
      <c r="R1999" s="158">
        <v>0.41499999999999998</v>
      </c>
      <c r="S1999" s="158">
        <v>0.10199999999999999</v>
      </c>
      <c r="T1999" s="158">
        <v>0.107</v>
      </c>
      <c r="U1999" s="158">
        <v>2.4E-2</v>
      </c>
      <c r="V1999" s="158">
        <v>2.5999999999999999E-2</v>
      </c>
      <c r="W1999" s="158">
        <v>6.9000000000000006E-2</v>
      </c>
      <c r="X1999" s="158">
        <v>7.2999999999999995E-2</v>
      </c>
      <c r="Y1999" s="158">
        <v>2E-3</v>
      </c>
      <c r="Z1999" s="158">
        <v>3.0000000000000001E-3</v>
      </c>
      <c r="AA1999" s="158">
        <v>6.7000000000000004E-2</v>
      </c>
      <c r="AB1999" s="158">
        <v>7.0999999999999994E-2</v>
      </c>
    </row>
    <row r="2000" spans="1:28" x14ac:dyDescent="0.25">
      <c r="A2000" s="159" t="s">
        <v>5909</v>
      </c>
      <c r="B2000" s="158" t="s">
        <v>294</v>
      </c>
      <c r="C2000" s="158">
        <v>0.10861423220973783</v>
      </c>
      <c r="D2000" s="158">
        <v>0.32833957553058679</v>
      </c>
      <c r="E2000" s="158">
        <v>0.25343320848938827</v>
      </c>
      <c r="F2000" s="158">
        <v>6.6167290886392005E-2</v>
      </c>
      <c r="G2000" s="158">
        <v>0.18726591760299627</v>
      </c>
      <c r="H2000" s="158" t="s">
        <v>294</v>
      </c>
      <c r="I2000" s="158">
        <v>5.6179775280898875E-2</v>
      </c>
      <c r="J2000" s="158">
        <v>1</v>
      </c>
      <c r="K2000" s="159">
        <v>801</v>
      </c>
      <c r="L2000" s="141"/>
      <c r="M2000" s="158" t="s">
        <v>294</v>
      </c>
      <c r="N2000" s="158" t="s">
        <v>294</v>
      </c>
      <c r="O2000" s="158">
        <v>8.8999999999999996E-2</v>
      </c>
      <c r="P2000" s="158">
        <v>0.13200000000000001</v>
      </c>
      <c r="Q2000" s="158">
        <v>0.29699999999999999</v>
      </c>
      <c r="R2000" s="158">
        <v>0.36199999999999999</v>
      </c>
      <c r="S2000" s="158">
        <v>0.22500000000000001</v>
      </c>
      <c r="T2000" s="158">
        <v>0.28499999999999998</v>
      </c>
      <c r="U2000" s="158">
        <v>5.0999999999999997E-2</v>
      </c>
      <c r="V2000" s="158">
        <v>8.5999999999999993E-2</v>
      </c>
      <c r="W2000" s="158">
        <v>0.16200000000000001</v>
      </c>
      <c r="X2000" s="158">
        <v>0.216</v>
      </c>
      <c r="Y2000" s="158" t="s">
        <v>294</v>
      </c>
      <c r="Z2000" s="158" t="s">
        <v>294</v>
      </c>
      <c r="AA2000" s="158">
        <v>4.2000000000000003E-2</v>
      </c>
      <c r="AB2000" s="158">
        <v>7.3999999999999996E-2</v>
      </c>
    </row>
    <row r="2001" spans="1:28" x14ac:dyDescent="0.25">
      <c r="A2001" s="159" t="s">
        <v>5910</v>
      </c>
      <c r="B2001" s="158" t="s">
        <v>294</v>
      </c>
      <c r="C2001" s="158">
        <v>0.1726470588235294</v>
      </c>
      <c r="D2001" s="158">
        <v>0.37794117647058822</v>
      </c>
      <c r="E2001" s="158">
        <v>0.15794117647058822</v>
      </c>
      <c r="F2001" s="158">
        <v>2.3529411764705882E-2</v>
      </c>
      <c r="G2001" s="158">
        <v>0.18147058823529411</v>
      </c>
      <c r="H2001" s="158">
        <v>1.176470588235294E-3</v>
      </c>
      <c r="I2001" s="158">
        <v>8.5294117647058826E-2</v>
      </c>
      <c r="J2001" s="158">
        <v>1</v>
      </c>
      <c r="K2001" s="159">
        <v>3400</v>
      </c>
      <c r="L2001" s="141"/>
      <c r="M2001" s="158" t="s">
        <v>294</v>
      </c>
      <c r="N2001" s="158" t="s">
        <v>294</v>
      </c>
      <c r="O2001" s="158">
        <v>0.16</v>
      </c>
      <c r="P2001" s="158">
        <v>0.186</v>
      </c>
      <c r="Q2001" s="158">
        <v>0.36199999999999999</v>
      </c>
      <c r="R2001" s="158">
        <v>0.39400000000000002</v>
      </c>
      <c r="S2001" s="158">
        <v>0.14599999999999999</v>
      </c>
      <c r="T2001" s="158">
        <v>0.17100000000000001</v>
      </c>
      <c r="U2001" s="158">
        <v>1.9E-2</v>
      </c>
      <c r="V2001" s="158">
        <v>2.9000000000000001E-2</v>
      </c>
      <c r="W2001" s="158">
        <v>0.16900000000000001</v>
      </c>
      <c r="X2001" s="158">
        <v>0.19500000000000001</v>
      </c>
      <c r="Y2001" s="158">
        <v>0</v>
      </c>
      <c r="Z2001" s="158">
        <v>3.0000000000000001E-3</v>
      </c>
      <c r="AA2001" s="158">
        <v>7.5999999999999998E-2</v>
      </c>
      <c r="AB2001" s="158">
        <v>9.5000000000000001E-2</v>
      </c>
    </row>
    <row r="2002" spans="1:28" x14ac:dyDescent="0.25">
      <c r="A2002" s="159" t="s">
        <v>5911</v>
      </c>
      <c r="B2002" s="158" t="s">
        <v>294</v>
      </c>
      <c r="C2002" s="158">
        <v>8.4481725584182141E-2</v>
      </c>
      <c r="D2002" s="158">
        <v>0.27082085080886759</v>
      </c>
      <c r="E2002" s="158">
        <v>0.13780707010185739</v>
      </c>
      <c r="F2002" s="158">
        <v>5.1527860994607551E-2</v>
      </c>
      <c r="G2002" s="158">
        <v>0.40263630916716597</v>
      </c>
      <c r="H2002" s="158">
        <v>1.7974835230677051E-3</v>
      </c>
      <c r="I2002" s="158">
        <v>5.0928699820251645E-2</v>
      </c>
      <c r="J2002" s="158">
        <v>1</v>
      </c>
      <c r="K2002" s="159">
        <v>1669</v>
      </c>
      <c r="L2002" s="141"/>
      <c r="M2002" s="158" t="s">
        <v>294</v>
      </c>
      <c r="N2002" s="158" t="s">
        <v>294</v>
      </c>
      <c r="O2002" s="158">
        <v>7.1999999999999995E-2</v>
      </c>
      <c r="P2002" s="158">
        <v>9.9000000000000005E-2</v>
      </c>
      <c r="Q2002" s="158">
        <v>0.25</v>
      </c>
      <c r="R2002" s="158">
        <v>0.29299999999999998</v>
      </c>
      <c r="S2002" s="158">
        <v>0.122</v>
      </c>
      <c r="T2002" s="158">
        <v>0.155</v>
      </c>
      <c r="U2002" s="158">
        <v>4.2000000000000003E-2</v>
      </c>
      <c r="V2002" s="158">
        <v>6.3E-2</v>
      </c>
      <c r="W2002" s="158">
        <v>0.379</v>
      </c>
      <c r="X2002" s="158">
        <v>0.42599999999999999</v>
      </c>
      <c r="Y2002" s="158">
        <v>1E-3</v>
      </c>
      <c r="Z2002" s="158">
        <v>5.0000000000000001E-3</v>
      </c>
      <c r="AA2002" s="158">
        <v>4.1000000000000002E-2</v>
      </c>
      <c r="AB2002" s="158">
        <v>6.3E-2</v>
      </c>
    </row>
    <row r="2003" spans="1:28" x14ac:dyDescent="0.25">
      <c r="A2003" s="159" t="s">
        <v>5912</v>
      </c>
      <c r="B2003" s="158" t="s">
        <v>294</v>
      </c>
      <c r="C2003" s="158">
        <v>1.9436345966958211E-3</v>
      </c>
      <c r="D2003" s="158">
        <v>0.42759961127308066</v>
      </c>
      <c r="E2003" s="158">
        <v>0.29446064139941691</v>
      </c>
      <c r="F2003" s="158">
        <v>6.4139941690962099E-2</v>
      </c>
      <c r="G2003" s="158">
        <v>0.14188532555879493</v>
      </c>
      <c r="H2003" s="158">
        <v>2.9154518950437317E-3</v>
      </c>
      <c r="I2003" s="158">
        <v>6.7055393586005832E-2</v>
      </c>
      <c r="J2003" s="158">
        <v>1</v>
      </c>
      <c r="K2003" s="159">
        <v>1029</v>
      </c>
      <c r="L2003" s="141"/>
      <c r="M2003" s="158" t="s">
        <v>294</v>
      </c>
      <c r="N2003" s="158" t="s">
        <v>294</v>
      </c>
      <c r="O2003" s="158">
        <v>1E-3</v>
      </c>
      <c r="P2003" s="158">
        <v>7.0000000000000001E-3</v>
      </c>
      <c r="Q2003" s="158">
        <v>0.39800000000000002</v>
      </c>
      <c r="R2003" s="158">
        <v>0.45800000000000002</v>
      </c>
      <c r="S2003" s="158">
        <v>0.26700000000000002</v>
      </c>
      <c r="T2003" s="158">
        <v>0.32300000000000001</v>
      </c>
      <c r="U2003" s="158">
        <v>5.0999999999999997E-2</v>
      </c>
      <c r="V2003" s="158">
        <v>8.1000000000000003E-2</v>
      </c>
      <c r="W2003" s="158">
        <v>0.122</v>
      </c>
      <c r="X2003" s="158">
        <v>0.16500000000000001</v>
      </c>
      <c r="Y2003" s="158">
        <v>1E-3</v>
      </c>
      <c r="Z2003" s="158">
        <v>8.9999999999999993E-3</v>
      </c>
      <c r="AA2003" s="158">
        <v>5.2999999999999999E-2</v>
      </c>
      <c r="AB2003" s="158">
        <v>8.4000000000000005E-2</v>
      </c>
    </row>
    <row r="2004" spans="1:28" x14ac:dyDescent="0.25">
      <c r="A2004" s="159" t="s">
        <v>5913</v>
      </c>
      <c r="B2004" s="158" t="s">
        <v>294</v>
      </c>
      <c r="C2004" s="158">
        <v>0.25446884576098061</v>
      </c>
      <c r="D2004" s="158">
        <v>0.22650663942798774</v>
      </c>
      <c r="E2004" s="158">
        <v>8.695097037793667E-2</v>
      </c>
      <c r="F2004" s="158">
        <v>9.8314606741573038E-2</v>
      </c>
      <c r="G2004" s="158">
        <v>0.28179264555669048</v>
      </c>
      <c r="H2004" s="158">
        <v>4.8518896833503579E-3</v>
      </c>
      <c r="I2004" s="158">
        <v>4.7114402451481102E-2</v>
      </c>
      <c r="J2004" s="158">
        <v>1</v>
      </c>
      <c r="K2004" s="159">
        <v>7832</v>
      </c>
      <c r="L2004" s="141"/>
      <c r="M2004" s="158" t="s">
        <v>294</v>
      </c>
      <c r="N2004" s="158" t="s">
        <v>294</v>
      </c>
      <c r="O2004" s="158">
        <v>0.245</v>
      </c>
      <c r="P2004" s="158">
        <v>0.26400000000000001</v>
      </c>
      <c r="Q2004" s="158">
        <v>0.217</v>
      </c>
      <c r="R2004" s="158">
        <v>0.23599999999999999</v>
      </c>
      <c r="S2004" s="158">
        <v>8.1000000000000003E-2</v>
      </c>
      <c r="T2004" s="158">
        <v>9.2999999999999999E-2</v>
      </c>
      <c r="U2004" s="158">
        <v>9.1999999999999998E-2</v>
      </c>
      <c r="V2004" s="158">
        <v>0.105</v>
      </c>
      <c r="W2004" s="158">
        <v>0.27200000000000002</v>
      </c>
      <c r="X2004" s="158">
        <v>0.29199999999999998</v>
      </c>
      <c r="Y2004" s="158">
        <v>4.0000000000000001E-3</v>
      </c>
      <c r="Z2004" s="158">
        <v>7.0000000000000001E-3</v>
      </c>
      <c r="AA2004" s="158">
        <v>4.2999999999999997E-2</v>
      </c>
      <c r="AB2004" s="158">
        <v>5.1999999999999998E-2</v>
      </c>
    </row>
    <row r="2005" spans="1:28" x14ac:dyDescent="0.25">
      <c r="A2005" s="159" t="s">
        <v>5914</v>
      </c>
      <c r="B2005" s="158" t="s">
        <v>294</v>
      </c>
      <c r="C2005" s="158">
        <v>0.50474516695957816</v>
      </c>
      <c r="D2005" s="158">
        <v>0.1834797891036907</v>
      </c>
      <c r="E2005" s="158">
        <v>9.2091388400702981E-2</v>
      </c>
      <c r="F2005" s="158">
        <v>3.5852372583479786E-2</v>
      </c>
      <c r="G2005" s="158">
        <v>7.4165202108963088E-2</v>
      </c>
      <c r="H2005" s="158">
        <v>3.5149384885764501E-4</v>
      </c>
      <c r="I2005" s="158">
        <v>0.1093145869947276</v>
      </c>
      <c r="J2005" s="158">
        <v>1</v>
      </c>
      <c r="K2005" s="159">
        <v>2845</v>
      </c>
      <c r="L2005" s="141"/>
      <c r="M2005" s="158" t="s">
        <v>294</v>
      </c>
      <c r="N2005" s="158" t="s">
        <v>294</v>
      </c>
      <c r="O2005" s="158">
        <v>0.48599999999999999</v>
      </c>
      <c r="P2005" s="158">
        <v>0.52300000000000002</v>
      </c>
      <c r="Q2005" s="158">
        <v>0.17</v>
      </c>
      <c r="R2005" s="158">
        <v>0.19800000000000001</v>
      </c>
      <c r="S2005" s="158">
        <v>8.2000000000000003E-2</v>
      </c>
      <c r="T2005" s="158">
        <v>0.10299999999999999</v>
      </c>
      <c r="U2005" s="158">
        <v>0.03</v>
      </c>
      <c r="V2005" s="158">
        <v>4.2999999999999997E-2</v>
      </c>
      <c r="W2005" s="158">
        <v>6.5000000000000002E-2</v>
      </c>
      <c r="X2005" s="158">
        <v>8.4000000000000005E-2</v>
      </c>
      <c r="Y2005" s="158">
        <v>0</v>
      </c>
      <c r="Z2005" s="158">
        <v>2E-3</v>
      </c>
      <c r="AA2005" s="158">
        <v>9.8000000000000004E-2</v>
      </c>
      <c r="AB2005" s="158">
        <v>0.121</v>
      </c>
    </row>
    <row r="2006" spans="1:28" x14ac:dyDescent="0.25">
      <c r="A2006" s="159" t="s">
        <v>5915</v>
      </c>
      <c r="B2006" s="158" t="s">
        <v>294</v>
      </c>
      <c r="C2006" s="158">
        <v>0.43316715266672939</v>
      </c>
      <c r="D2006" s="158">
        <v>0.33985514062646976</v>
      </c>
      <c r="E2006" s="158">
        <v>7.9578590913366568E-2</v>
      </c>
      <c r="F2006" s="158">
        <v>1.3545292070360267E-2</v>
      </c>
      <c r="G2006" s="158">
        <v>6.5657040729940733E-2</v>
      </c>
      <c r="H2006" s="158">
        <v>2.6338067914589407E-3</v>
      </c>
      <c r="I2006" s="158">
        <v>6.5562976201674353E-2</v>
      </c>
      <c r="J2006" s="158">
        <v>1</v>
      </c>
      <c r="K2006" s="159">
        <v>10631</v>
      </c>
      <c r="L2006" s="141"/>
      <c r="M2006" s="158" t="s">
        <v>294</v>
      </c>
      <c r="N2006" s="158" t="s">
        <v>294</v>
      </c>
      <c r="O2006" s="158">
        <v>0.42399999999999999</v>
      </c>
      <c r="P2006" s="158">
        <v>0.443</v>
      </c>
      <c r="Q2006" s="158">
        <v>0.33100000000000002</v>
      </c>
      <c r="R2006" s="158">
        <v>0.34899999999999998</v>
      </c>
      <c r="S2006" s="158">
        <v>7.4999999999999997E-2</v>
      </c>
      <c r="T2006" s="158">
        <v>8.5000000000000006E-2</v>
      </c>
      <c r="U2006" s="158">
        <v>1.2E-2</v>
      </c>
      <c r="V2006" s="158">
        <v>1.6E-2</v>
      </c>
      <c r="W2006" s="158">
        <v>6.0999999999999999E-2</v>
      </c>
      <c r="X2006" s="158">
        <v>7.0999999999999994E-2</v>
      </c>
      <c r="Y2006" s="158">
        <v>2E-3</v>
      </c>
      <c r="Z2006" s="158">
        <v>4.0000000000000001E-3</v>
      </c>
      <c r="AA2006" s="158">
        <v>6.0999999999999999E-2</v>
      </c>
      <c r="AB2006" s="158">
        <v>7.0000000000000007E-2</v>
      </c>
    </row>
    <row r="2007" spans="1:28" x14ac:dyDescent="0.25">
      <c r="A2007" s="159" t="s">
        <v>5916</v>
      </c>
      <c r="B2007" s="158" t="s">
        <v>294</v>
      </c>
      <c r="C2007" s="158">
        <v>0.2857142857142857</v>
      </c>
      <c r="D2007" s="158">
        <v>0.3783783783783784</v>
      </c>
      <c r="E2007" s="158">
        <v>0.16216216216216217</v>
      </c>
      <c r="F2007" s="158">
        <v>1.9305019305019305E-2</v>
      </c>
      <c r="G2007" s="158">
        <v>0.10810810810810811</v>
      </c>
      <c r="H2007" s="158" t="s">
        <v>294</v>
      </c>
      <c r="I2007" s="158">
        <v>4.633204633204633E-2</v>
      </c>
      <c r="J2007" s="158">
        <v>1</v>
      </c>
      <c r="K2007" s="159">
        <v>259</v>
      </c>
      <c r="L2007" s="141"/>
      <c r="M2007" s="158" t="s">
        <v>294</v>
      </c>
      <c r="N2007" s="158" t="s">
        <v>294</v>
      </c>
      <c r="O2007" s="158">
        <v>0.23400000000000001</v>
      </c>
      <c r="P2007" s="158">
        <v>0.34399999999999997</v>
      </c>
      <c r="Q2007" s="158">
        <v>0.32100000000000001</v>
      </c>
      <c r="R2007" s="158">
        <v>0.439</v>
      </c>
      <c r="S2007" s="158">
        <v>0.122</v>
      </c>
      <c r="T2007" s="158">
        <v>0.21199999999999999</v>
      </c>
      <c r="U2007" s="158">
        <v>8.0000000000000002E-3</v>
      </c>
      <c r="V2007" s="158">
        <v>4.3999999999999997E-2</v>
      </c>
      <c r="W2007" s="158">
        <v>7.5999999999999998E-2</v>
      </c>
      <c r="X2007" s="158">
        <v>0.152</v>
      </c>
      <c r="Y2007" s="158" t="s">
        <v>294</v>
      </c>
      <c r="Z2007" s="158" t="s">
        <v>294</v>
      </c>
      <c r="AA2007" s="158">
        <v>2.7E-2</v>
      </c>
      <c r="AB2007" s="158">
        <v>7.9000000000000001E-2</v>
      </c>
    </row>
    <row r="2008" spans="1:28" x14ac:dyDescent="0.25">
      <c r="A2008" s="159" t="s">
        <v>5917</v>
      </c>
      <c r="B2008" s="158" t="s">
        <v>294</v>
      </c>
      <c r="C2008" s="158">
        <v>0.33095238095238094</v>
      </c>
      <c r="D2008" s="158">
        <v>0.41746031746031748</v>
      </c>
      <c r="E2008" s="158">
        <v>0.11904761904761904</v>
      </c>
      <c r="F2008" s="158">
        <v>1.4285714285714285E-2</v>
      </c>
      <c r="G2008" s="158">
        <v>0.05</v>
      </c>
      <c r="H2008" s="158">
        <v>4.7619047619047623E-3</v>
      </c>
      <c r="I2008" s="158">
        <v>6.3492063492063489E-2</v>
      </c>
      <c r="J2008" s="158">
        <v>1</v>
      </c>
      <c r="K2008" s="159">
        <v>1260</v>
      </c>
      <c r="L2008" s="141"/>
      <c r="M2008" s="158" t="s">
        <v>294</v>
      </c>
      <c r="N2008" s="158" t="s">
        <v>294</v>
      </c>
      <c r="O2008" s="158">
        <v>0.30599999999999999</v>
      </c>
      <c r="P2008" s="158">
        <v>0.35699999999999998</v>
      </c>
      <c r="Q2008" s="158">
        <v>0.39100000000000001</v>
      </c>
      <c r="R2008" s="158">
        <v>0.44500000000000001</v>
      </c>
      <c r="S2008" s="158">
        <v>0.10199999999999999</v>
      </c>
      <c r="T2008" s="158">
        <v>0.13800000000000001</v>
      </c>
      <c r="U2008" s="158">
        <v>8.9999999999999993E-3</v>
      </c>
      <c r="V2008" s="158">
        <v>2.1999999999999999E-2</v>
      </c>
      <c r="W2008" s="158">
        <v>3.9E-2</v>
      </c>
      <c r="X2008" s="158">
        <v>6.3E-2</v>
      </c>
      <c r="Y2008" s="158">
        <v>2E-3</v>
      </c>
      <c r="Z2008" s="158">
        <v>0.01</v>
      </c>
      <c r="AA2008" s="158">
        <v>5.0999999999999997E-2</v>
      </c>
      <c r="AB2008" s="158">
        <v>7.8E-2</v>
      </c>
    </row>
    <row r="2009" spans="1:28" x14ac:dyDescent="0.25">
      <c r="A2009" s="159" t="s">
        <v>5918</v>
      </c>
      <c r="B2009" s="158" t="s">
        <v>294</v>
      </c>
      <c r="C2009" s="158">
        <v>0.21035960499347867</v>
      </c>
      <c r="D2009" s="158">
        <v>0.46282839575181667</v>
      </c>
      <c r="E2009" s="158">
        <v>0.1606111421650829</v>
      </c>
      <c r="F2009" s="158">
        <v>4.9003167505123908E-2</v>
      </c>
      <c r="G2009" s="158">
        <v>5.5710825414570522E-2</v>
      </c>
      <c r="H2009" s="158">
        <v>3.7264766163592323E-4</v>
      </c>
      <c r="I2009" s="158">
        <v>6.1114216508291408E-2</v>
      </c>
      <c r="J2009" s="158">
        <v>0.99999999999999989</v>
      </c>
      <c r="K2009" s="159">
        <v>5367</v>
      </c>
      <c r="L2009" s="141"/>
      <c r="M2009" s="158" t="s">
        <v>294</v>
      </c>
      <c r="N2009" s="158" t="s">
        <v>294</v>
      </c>
      <c r="O2009" s="158">
        <v>0.2</v>
      </c>
      <c r="P2009" s="158">
        <v>0.221</v>
      </c>
      <c r="Q2009" s="158">
        <v>0.45</v>
      </c>
      <c r="R2009" s="158">
        <v>0.47599999999999998</v>
      </c>
      <c r="S2009" s="158">
        <v>0.151</v>
      </c>
      <c r="T2009" s="158">
        <v>0.17100000000000001</v>
      </c>
      <c r="U2009" s="158">
        <v>4.3999999999999997E-2</v>
      </c>
      <c r="V2009" s="158">
        <v>5.5E-2</v>
      </c>
      <c r="W2009" s="158">
        <v>0.05</v>
      </c>
      <c r="X2009" s="158">
        <v>6.2E-2</v>
      </c>
      <c r="Y2009" s="158">
        <v>0</v>
      </c>
      <c r="Z2009" s="158">
        <v>1E-3</v>
      </c>
      <c r="AA2009" s="158">
        <v>5.5E-2</v>
      </c>
      <c r="AB2009" s="158">
        <v>6.8000000000000005E-2</v>
      </c>
    </row>
    <row r="2010" spans="1:28" x14ac:dyDescent="0.25">
      <c r="A2010" s="159" t="s">
        <v>5919</v>
      </c>
      <c r="B2010" s="158">
        <v>4.2001459957887857E-2</v>
      </c>
      <c r="C2010" s="158">
        <v>0.28369827888358023</v>
      </c>
      <c r="D2010" s="158">
        <v>0.2542408614278599</v>
      </c>
      <c r="E2010" s="158">
        <v>0.10165417972239718</v>
      </c>
      <c r="F2010" s="158">
        <v>2.0921670887543712E-2</v>
      </c>
      <c r="G2010" s="158">
        <v>0.27060345804465785</v>
      </c>
      <c r="H2010" s="158">
        <v>3.8449071450971503E-3</v>
      </c>
      <c r="I2010" s="158">
        <v>2.3035183930976144E-2</v>
      </c>
      <c r="J2010" s="158">
        <v>0.99999999999999989</v>
      </c>
      <c r="K2010" s="159">
        <v>379463</v>
      </c>
      <c r="L2010" s="141"/>
      <c r="M2010" s="158">
        <v>4.1000000000000002E-2</v>
      </c>
      <c r="N2010" s="158">
        <v>4.2999999999999997E-2</v>
      </c>
      <c r="O2010" s="158">
        <v>0.28199999999999997</v>
      </c>
      <c r="P2010" s="158">
        <v>0.28499999999999998</v>
      </c>
      <c r="Q2010" s="158">
        <v>0.253</v>
      </c>
      <c r="R2010" s="158">
        <v>0.25600000000000001</v>
      </c>
      <c r="S2010" s="158">
        <v>0.10100000000000001</v>
      </c>
      <c r="T2010" s="158">
        <v>0.10299999999999999</v>
      </c>
      <c r="U2010" s="158">
        <v>0.02</v>
      </c>
      <c r="V2010" s="158">
        <v>2.1000000000000001E-2</v>
      </c>
      <c r="W2010" s="158">
        <v>0.26900000000000002</v>
      </c>
      <c r="X2010" s="158">
        <v>0.27200000000000002</v>
      </c>
      <c r="Y2010" s="158">
        <v>4.0000000000000001E-3</v>
      </c>
      <c r="Z2010" s="158">
        <v>4.0000000000000001E-3</v>
      </c>
      <c r="AA2010" s="158">
        <v>2.3E-2</v>
      </c>
      <c r="AB2010" s="158">
        <v>2.4E-2</v>
      </c>
    </row>
    <row r="2011" spans="1:28" x14ac:dyDescent="0.25">
      <c r="A2011" s="159" t="s">
        <v>5920</v>
      </c>
      <c r="B2011" s="158">
        <v>1.0876519513755598E-2</v>
      </c>
      <c r="C2011" s="158">
        <v>0.29558541266794625</v>
      </c>
      <c r="D2011" s="158">
        <v>0.39091490722968653</v>
      </c>
      <c r="E2011" s="158">
        <v>0.10108765195137556</v>
      </c>
      <c r="F2011" s="158">
        <v>1.8554062699936022E-2</v>
      </c>
      <c r="G2011" s="158">
        <v>0.16442738323736406</v>
      </c>
      <c r="H2011" s="158">
        <v>6.3979526551503517E-4</v>
      </c>
      <c r="I2011" s="158">
        <v>1.7914267434420986E-2</v>
      </c>
      <c r="J2011" s="158">
        <v>1</v>
      </c>
      <c r="K2011" s="159">
        <v>1563</v>
      </c>
      <c r="L2011" s="141"/>
      <c r="M2011" s="158">
        <v>7.0000000000000001E-3</v>
      </c>
      <c r="N2011" s="158">
        <v>1.7000000000000001E-2</v>
      </c>
      <c r="O2011" s="158">
        <v>0.27300000000000002</v>
      </c>
      <c r="P2011" s="158">
        <v>0.31900000000000001</v>
      </c>
      <c r="Q2011" s="158">
        <v>0.36699999999999999</v>
      </c>
      <c r="R2011" s="158">
        <v>0.41499999999999998</v>
      </c>
      <c r="S2011" s="158">
        <v>8.6999999999999994E-2</v>
      </c>
      <c r="T2011" s="158">
        <v>0.11700000000000001</v>
      </c>
      <c r="U2011" s="158">
        <v>1.2999999999999999E-2</v>
      </c>
      <c r="V2011" s="158">
        <v>2.7E-2</v>
      </c>
      <c r="W2011" s="158">
        <v>0.14699999999999999</v>
      </c>
      <c r="X2011" s="158">
        <v>0.184</v>
      </c>
      <c r="Y2011" s="158">
        <v>0</v>
      </c>
      <c r="Z2011" s="158">
        <v>4.0000000000000001E-3</v>
      </c>
      <c r="AA2011" s="158">
        <v>1.2E-2</v>
      </c>
      <c r="AB2011" s="158">
        <v>2.5999999999999999E-2</v>
      </c>
    </row>
    <row r="2012" spans="1:28" x14ac:dyDescent="0.25">
      <c r="A2012" s="159" t="s">
        <v>5921</v>
      </c>
      <c r="B2012" s="158" t="s">
        <v>294</v>
      </c>
      <c r="C2012" s="158">
        <v>0.10496251338807569</v>
      </c>
      <c r="D2012" s="158">
        <v>0.17993573723670117</v>
      </c>
      <c r="E2012" s="158">
        <v>0.10317743662977508</v>
      </c>
      <c r="F2012" s="158">
        <v>2.2134951802927526E-2</v>
      </c>
      <c r="G2012" s="158">
        <v>0.56586933238129244</v>
      </c>
      <c r="H2012" s="158">
        <v>4.2841842199214568E-3</v>
      </c>
      <c r="I2012" s="158">
        <v>1.9635844341306677E-2</v>
      </c>
      <c r="J2012" s="158">
        <v>1</v>
      </c>
      <c r="K2012" s="159">
        <v>2801</v>
      </c>
      <c r="L2012" s="141"/>
      <c r="M2012" s="158" t="s">
        <v>294</v>
      </c>
      <c r="N2012" s="158" t="s">
        <v>294</v>
      </c>
      <c r="O2012" s="158">
        <v>9.4E-2</v>
      </c>
      <c r="P2012" s="158">
        <v>0.11700000000000001</v>
      </c>
      <c r="Q2012" s="158">
        <v>0.16600000000000001</v>
      </c>
      <c r="R2012" s="158">
        <v>0.19500000000000001</v>
      </c>
      <c r="S2012" s="158">
        <v>9.1999999999999998E-2</v>
      </c>
      <c r="T2012" s="158">
        <v>0.115</v>
      </c>
      <c r="U2012" s="158">
        <v>1.7000000000000001E-2</v>
      </c>
      <c r="V2012" s="158">
        <v>2.8000000000000001E-2</v>
      </c>
      <c r="W2012" s="158">
        <v>0.54700000000000004</v>
      </c>
      <c r="X2012" s="158">
        <v>0.58399999999999996</v>
      </c>
      <c r="Y2012" s="158">
        <v>2E-3</v>
      </c>
      <c r="Z2012" s="158">
        <v>7.0000000000000001E-3</v>
      </c>
      <c r="AA2012" s="158">
        <v>1.4999999999999999E-2</v>
      </c>
      <c r="AB2012" s="158">
        <v>2.5000000000000001E-2</v>
      </c>
    </row>
    <row r="2013" spans="1:28" x14ac:dyDescent="0.25">
      <c r="A2013" s="159" t="s">
        <v>5922</v>
      </c>
      <c r="B2013" s="158" t="s">
        <v>294</v>
      </c>
      <c r="C2013" s="158">
        <v>0.3066165044573485</v>
      </c>
      <c r="D2013" s="158">
        <v>0.28698781385458411</v>
      </c>
      <c r="E2013" s="158">
        <v>0.13322973746626318</v>
      </c>
      <c r="F2013" s="158">
        <v>2.7643739265559828E-2</v>
      </c>
      <c r="G2013" s="158">
        <v>0.22662959025108367</v>
      </c>
      <c r="H2013" s="158">
        <v>3.107876012104359E-3</v>
      </c>
      <c r="I2013" s="158">
        <v>1.5784738693056351E-2</v>
      </c>
      <c r="J2013" s="158">
        <v>1</v>
      </c>
      <c r="K2013" s="159">
        <v>12227</v>
      </c>
      <c r="L2013" s="141"/>
      <c r="M2013" s="158" t="s">
        <v>294</v>
      </c>
      <c r="N2013" s="158" t="s">
        <v>294</v>
      </c>
      <c r="O2013" s="158">
        <v>0.29899999999999999</v>
      </c>
      <c r="P2013" s="158">
        <v>0.315</v>
      </c>
      <c r="Q2013" s="158">
        <v>0.27900000000000003</v>
      </c>
      <c r="R2013" s="158">
        <v>0.29499999999999998</v>
      </c>
      <c r="S2013" s="158">
        <v>0.127</v>
      </c>
      <c r="T2013" s="158">
        <v>0.13900000000000001</v>
      </c>
      <c r="U2013" s="158">
        <v>2.5000000000000001E-2</v>
      </c>
      <c r="V2013" s="158">
        <v>3.1E-2</v>
      </c>
      <c r="W2013" s="158">
        <v>0.219</v>
      </c>
      <c r="X2013" s="158">
        <v>0.23400000000000001</v>
      </c>
      <c r="Y2013" s="158">
        <v>2E-3</v>
      </c>
      <c r="Z2013" s="158">
        <v>4.0000000000000001E-3</v>
      </c>
      <c r="AA2013" s="158">
        <v>1.4E-2</v>
      </c>
      <c r="AB2013" s="158">
        <v>1.7999999999999999E-2</v>
      </c>
    </row>
    <row r="2014" spans="1:28" x14ac:dyDescent="0.25">
      <c r="A2014" s="159" t="s">
        <v>5923</v>
      </c>
      <c r="B2014" s="158" t="s">
        <v>294</v>
      </c>
      <c r="C2014" s="158">
        <v>7.2078256392654879E-3</v>
      </c>
      <c r="D2014" s="158">
        <v>0.16131800240260855</v>
      </c>
      <c r="E2014" s="158">
        <v>0.13145701046850866</v>
      </c>
      <c r="F2014" s="158">
        <v>3.3293289857559638E-2</v>
      </c>
      <c r="G2014" s="158">
        <v>0.63960871803672559</v>
      </c>
      <c r="H2014" s="158">
        <v>4.9768319890166465E-3</v>
      </c>
      <c r="I2014" s="158">
        <v>2.2138321606315427E-2</v>
      </c>
      <c r="J2014" s="158">
        <v>1</v>
      </c>
      <c r="K2014" s="159">
        <v>5827</v>
      </c>
      <c r="L2014" s="141"/>
      <c r="M2014" s="158" t="s">
        <v>294</v>
      </c>
      <c r="N2014" s="158" t="s">
        <v>294</v>
      </c>
      <c r="O2014" s="158">
        <v>5.0000000000000001E-3</v>
      </c>
      <c r="P2014" s="158">
        <v>0.01</v>
      </c>
      <c r="Q2014" s="158">
        <v>0.152</v>
      </c>
      <c r="R2014" s="158">
        <v>0.17100000000000001</v>
      </c>
      <c r="S2014" s="158">
        <v>0.123</v>
      </c>
      <c r="T2014" s="158">
        <v>0.14000000000000001</v>
      </c>
      <c r="U2014" s="158">
        <v>2.9000000000000001E-2</v>
      </c>
      <c r="V2014" s="158">
        <v>3.7999999999999999E-2</v>
      </c>
      <c r="W2014" s="158">
        <v>0.627</v>
      </c>
      <c r="X2014" s="158">
        <v>0.65200000000000002</v>
      </c>
      <c r="Y2014" s="158">
        <v>3.0000000000000001E-3</v>
      </c>
      <c r="Z2014" s="158">
        <v>7.0000000000000001E-3</v>
      </c>
      <c r="AA2014" s="158">
        <v>1.9E-2</v>
      </c>
      <c r="AB2014" s="158">
        <v>2.5999999999999999E-2</v>
      </c>
    </row>
    <row r="2015" spans="1:28" x14ac:dyDescent="0.25">
      <c r="A2015" s="159" t="s">
        <v>5924</v>
      </c>
      <c r="B2015" s="158" t="s">
        <v>294</v>
      </c>
      <c r="C2015" s="158">
        <v>8.4803513288407656E-2</v>
      </c>
      <c r="D2015" s="158">
        <v>0.17717876883470887</v>
      </c>
      <c r="E2015" s="158">
        <v>6.6101309911410611E-2</v>
      </c>
      <c r="F2015" s="158">
        <v>1.007041720299841E-2</v>
      </c>
      <c r="G2015" s="158">
        <v>0.60960096918300899</v>
      </c>
      <c r="H2015" s="158">
        <v>1.5900658741576437E-2</v>
      </c>
      <c r="I2015" s="158">
        <v>3.6344362837888999E-2</v>
      </c>
      <c r="J2015" s="158">
        <v>1</v>
      </c>
      <c r="K2015" s="159">
        <v>13207</v>
      </c>
      <c r="L2015" s="141"/>
      <c r="M2015" s="158" t="s">
        <v>294</v>
      </c>
      <c r="N2015" s="158" t="s">
        <v>294</v>
      </c>
      <c r="O2015" s="158">
        <v>0.08</v>
      </c>
      <c r="P2015" s="158">
        <v>0.09</v>
      </c>
      <c r="Q2015" s="158">
        <v>0.17100000000000001</v>
      </c>
      <c r="R2015" s="158">
        <v>0.184</v>
      </c>
      <c r="S2015" s="158">
        <v>6.2E-2</v>
      </c>
      <c r="T2015" s="158">
        <v>7.0000000000000007E-2</v>
      </c>
      <c r="U2015" s="158">
        <v>8.9999999999999993E-3</v>
      </c>
      <c r="V2015" s="158">
        <v>1.2E-2</v>
      </c>
      <c r="W2015" s="158">
        <v>0.60099999999999998</v>
      </c>
      <c r="X2015" s="158">
        <v>0.61799999999999999</v>
      </c>
      <c r="Y2015" s="158">
        <v>1.4E-2</v>
      </c>
      <c r="Z2015" s="158">
        <v>1.7999999999999999E-2</v>
      </c>
      <c r="AA2015" s="158">
        <v>3.3000000000000002E-2</v>
      </c>
      <c r="AB2015" s="158">
        <v>0.04</v>
      </c>
    </row>
    <row r="2016" spans="1:28" x14ac:dyDescent="0.25">
      <c r="A2016" s="159" t="s">
        <v>5925</v>
      </c>
      <c r="B2016" s="158">
        <v>0.22114285714285714</v>
      </c>
      <c r="C2016" s="158">
        <v>0.18209523809523809</v>
      </c>
      <c r="D2016" s="158">
        <v>0.31942857142857145</v>
      </c>
      <c r="E2016" s="158">
        <v>0.10152380952380953</v>
      </c>
      <c r="F2016" s="158">
        <v>1.9809523809523808E-2</v>
      </c>
      <c r="G2016" s="158">
        <v>0.12380952380952381</v>
      </c>
      <c r="H2016" s="158">
        <v>1.5238095238095239E-3</v>
      </c>
      <c r="I2016" s="158">
        <v>3.0666666666666665E-2</v>
      </c>
      <c r="J2016" s="158">
        <v>1</v>
      </c>
      <c r="K2016" s="159">
        <v>5250</v>
      </c>
      <c r="L2016" s="141"/>
      <c r="M2016" s="158">
        <v>0.21</v>
      </c>
      <c r="N2016" s="158">
        <v>0.23300000000000001</v>
      </c>
      <c r="O2016" s="158">
        <v>0.17199999999999999</v>
      </c>
      <c r="P2016" s="158">
        <v>0.193</v>
      </c>
      <c r="Q2016" s="158">
        <v>0.307</v>
      </c>
      <c r="R2016" s="158">
        <v>0.33200000000000002</v>
      </c>
      <c r="S2016" s="158">
        <v>9.4E-2</v>
      </c>
      <c r="T2016" s="158">
        <v>0.11</v>
      </c>
      <c r="U2016" s="158">
        <v>1.6E-2</v>
      </c>
      <c r="V2016" s="158">
        <v>2.4E-2</v>
      </c>
      <c r="W2016" s="158">
        <v>0.115</v>
      </c>
      <c r="X2016" s="158">
        <v>0.13300000000000001</v>
      </c>
      <c r="Y2016" s="158">
        <v>1E-3</v>
      </c>
      <c r="Z2016" s="158">
        <v>3.0000000000000001E-3</v>
      </c>
      <c r="AA2016" s="158">
        <v>2.5999999999999999E-2</v>
      </c>
      <c r="AB2016" s="158">
        <v>3.5999999999999997E-2</v>
      </c>
    </row>
    <row r="2017" spans="1:28" x14ac:dyDescent="0.25">
      <c r="A2017" s="159" t="s">
        <v>5926</v>
      </c>
      <c r="B2017" s="158">
        <v>0.15782141146763029</v>
      </c>
      <c r="C2017" s="158">
        <v>1.0884235273629676E-3</v>
      </c>
      <c r="D2017" s="158">
        <v>0.58285079890286906</v>
      </c>
      <c r="E2017" s="158">
        <v>0.17643345378553701</v>
      </c>
      <c r="F2017" s="158">
        <v>3.1934346292829464E-2</v>
      </c>
      <c r="G2017" s="158">
        <v>1.1297836214027603E-2</v>
      </c>
      <c r="H2017" s="158" t="s">
        <v>294</v>
      </c>
      <c r="I2017" s="158">
        <v>3.8573729809743565E-2</v>
      </c>
      <c r="J2017" s="158">
        <v>0.99999999999999989</v>
      </c>
      <c r="K2017" s="159">
        <v>45938</v>
      </c>
      <c r="L2017" s="141"/>
      <c r="M2017" s="158">
        <v>0.155</v>
      </c>
      <c r="N2017" s="158">
        <v>0.161</v>
      </c>
      <c r="O2017" s="158">
        <v>1E-3</v>
      </c>
      <c r="P2017" s="158">
        <v>1E-3</v>
      </c>
      <c r="Q2017" s="158">
        <v>0.57799999999999996</v>
      </c>
      <c r="R2017" s="158">
        <v>0.58699999999999997</v>
      </c>
      <c r="S2017" s="158">
        <v>0.17299999999999999</v>
      </c>
      <c r="T2017" s="158">
        <v>0.18</v>
      </c>
      <c r="U2017" s="158">
        <v>0.03</v>
      </c>
      <c r="V2017" s="158">
        <v>3.4000000000000002E-2</v>
      </c>
      <c r="W2017" s="158">
        <v>0.01</v>
      </c>
      <c r="X2017" s="158">
        <v>1.2E-2</v>
      </c>
      <c r="Y2017" s="158" t="s">
        <v>294</v>
      </c>
      <c r="Z2017" s="158" t="s">
        <v>294</v>
      </c>
      <c r="AA2017" s="158">
        <v>3.6999999999999998E-2</v>
      </c>
      <c r="AB2017" s="158">
        <v>0.04</v>
      </c>
    </row>
    <row r="2018" spans="1:28" x14ac:dyDescent="0.25">
      <c r="A2018" s="159" t="s">
        <v>5927</v>
      </c>
      <c r="B2018" s="158" t="s">
        <v>294</v>
      </c>
      <c r="C2018" s="158" t="s">
        <v>294</v>
      </c>
      <c r="D2018" s="158">
        <v>0.39473684210526316</v>
      </c>
      <c r="E2018" s="158">
        <v>0.18421052631578946</v>
      </c>
      <c r="F2018" s="158">
        <v>5.2631578947368418E-2</v>
      </c>
      <c r="G2018" s="158">
        <v>0.31578947368421051</v>
      </c>
      <c r="H2018" s="158" t="s">
        <v>294</v>
      </c>
      <c r="I2018" s="158">
        <v>5.2631578947368418E-2</v>
      </c>
      <c r="J2018" s="158">
        <v>1</v>
      </c>
      <c r="K2018" s="159">
        <v>38</v>
      </c>
      <c r="L2018" s="141"/>
      <c r="M2018" s="158" t="s">
        <v>294</v>
      </c>
      <c r="N2018" s="158" t="s">
        <v>294</v>
      </c>
      <c r="O2018" s="158" t="s">
        <v>294</v>
      </c>
      <c r="P2018" s="158" t="s">
        <v>294</v>
      </c>
      <c r="Q2018" s="158">
        <v>0.25600000000000001</v>
      </c>
      <c r="R2018" s="158">
        <v>0.55300000000000005</v>
      </c>
      <c r="S2018" s="158">
        <v>9.1999999999999998E-2</v>
      </c>
      <c r="T2018" s="158">
        <v>0.33400000000000002</v>
      </c>
      <c r="U2018" s="158">
        <v>1.4999999999999999E-2</v>
      </c>
      <c r="V2018" s="158">
        <v>0.17299999999999999</v>
      </c>
      <c r="W2018" s="158">
        <v>0.191</v>
      </c>
      <c r="X2018" s="158">
        <v>0.47499999999999998</v>
      </c>
      <c r="Y2018" s="158" t="s">
        <v>294</v>
      </c>
      <c r="Z2018" s="158" t="s">
        <v>294</v>
      </c>
      <c r="AA2018" s="158">
        <v>1.4999999999999999E-2</v>
      </c>
      <c r="AB2018" s="158">
        <v>0.17299999999999999</v>
      </c>
    </row>
    <row r="2019" spans="1:28" x14ac:dyDescent="0.25">
      <c r="A2019" s="159" t="s">
        <v>5928</v>
      </c>
      <c r="B2019" s="158">
        <v>5.2509598276992225E-2</v>
      </c>
      <c r="C2019" s="158">
        <v>0.2625245809532728</v>
      </c>
      <c r="D2019" s="158">
        <v>0.2466991291319412</v>
      </c>
      <c r="E2019" s="158">
        <v>8.4254143646408847E-2</v>
      </c>
      <c r="F2019" s="158">
        <v>3.3874894653057402E-2</v>
      </c>
      <c r="G2019" s="158">
        <v>0.29850641445828263</v>
      </c>
      <c r="H2019" s="158">
        <v>3.9797733870212569E-3</v>
      </c>
      <c r="I2019" s="158">
        <v>1.7651465493023693E-2</v>
      </c>
      <c r="J2019" s="158">
        <v>1</v>
      </c>
      <c r="K2019" s="159">
        <v>42716</v>
      </c>
      <c r="L2019" s="141"/>
      <c r="M2019" s="158">
        <v>0.05</v>
      </c>
      <c r="N2019" s="158">
        <v>5.5E-2</v>
      </c>
      <c r="O2019" s="158">
        <v>0.25800000000000001</v>
      </c>
      <c r="P2019" s="158">
        <v>0.26700000000000002</v>
      </c>
      <c r="Q2019" s="158">
        <v>0.24299999999999999</v>
      </c>
      <c r="R2019" s="158">
        <v>0.251</v>
      </c>
      <c r="S2019" s="158">
        <v>8.2000000000000003E-2</v>
      </c>
      <c r="T2019" s="158">
        <v>8.6999999999999994E-2</v>
      </c>
      <c r="U2019" s="158">
        <v>3.2000000000000001E-2</v>
      </c>
      <c r="V2019" s="158">
        <v>3.5999999999999997E-2</v>
      </c>
      <c r="W2019" s="158">
        <v>0.29399999999999998</v>
      </c>
      <c r="X2019" s="158">
        <v>0.30299999999999999</v>
      </c>
      <c r="Y2019" s="158">
        <v>3.0000000000000001E-3</v>
      </c>
      <c r="Z2019" s="158">
        <v>5.0000000000000001E-3</v>
      </c>
      <c r="AA2019" s="158">
        <v>1.6E-2</v>
      </c>
      <c r="AB2019" s="158">
        <v>1.9E-2</v>
      </c>
    </row>
    <row r="2020" spans="1:28" x14ac:dyDescent="0.25">
      <c r="A2020" s="159" t="s">
        <v>5929</v>
      </c>
      <c r="B2020" s="158">
        <v>0.57008267640838295</v>
      </c>
      <c r="C2020" s="158">
        <v>0.2026533358969429</v>
      </c>
      <c r="D2020" s="158">
        <v>0.14228033070563353</v>
      </c>
      <c r="E2020" s="158">
        <v>4.5183618534897135E-2</v>
      </c>
      <c r="F2020" s="158">
        <v>1.9227071716977505E-3</v>
      </c>
      <c r="G2020" s="158">
        <v>1.4420303787733128E-2</v>
      </c>
      <c r="H2020" s="158" t="s">
        <v>294</v>
      </c>
      <c r="I2020" s="158">
        <v>2.3457027494712554E-2</v>
      </c>
      <c r="J2020" s="158">
        <v>1</v>
      </c>
      <c r="K2020" s="159">
        <v>5201</v>
      </c>
      <c r="L2020" s="141"/>
      <c r="M2020" s="158">
        <v>0.55700000000000005</v>
      </c>
      <c r="N2020" s="158">
        <v>0.58299999999999996</v>
      </c>
      <c r="O2020" s="158">
        <v>0.192</v>
      </c>
      <c r="P2020" s="158">
        <v>0.214</v>
      </c>
      <c r="Q2020" s="158">
        <v>0.13300000000000001</v>
      </c>
      <c r="R2020" s="158">
        <v>0.152</v>
      </c>
      <c r="S2020" s="158">
        <v>0.04</v>
      </c>
      <c r="T2020" s="158">
        <v>5.0999999999999997E-2</v>
      </c>
      <c r="U2020" s="158">
        <v>1E-3</v>
      </c>
      <c r="V2020" s="158">
        <v>4.0000000000000001E-3</v>
      </c>
      <c r="W2020" s="158">
        <v>1.2E-2</v>
      </c>
      <c r="X2020" s="158">
        <v>1.7999999999999999E-2</v>
      </c>
      <c r="Y2020" s="158" t="s">
        <v>294</v>
      </c>
      <c r="Z2020" s="158" t="s">
        <v>294</v>
      </c>
      <c r="AA2020" s="158">
        <v>0.02</v>
      </c>
      <c r="AB2020" s="158">
        <v>2.8000000000000001E-2</v>
      </c>
    </row>
    <row r="2021" spans="1:28" x14ac:dyDescent="0.25">
      <c r="A2021" s="159" t="s">
        <v>5930</v>
      </c>
      <c r="B2021" s="158">
        <v>0.25485086022600023</v>
      </c>
      <c r="C2021" s="158">
        <v>0.51589127557772574</v>
      </c>
      <c r="D2021" s="158">
        <v>0.11731650208693882</v>
      </c>
      <c r="E2021" s="158">
        <v>3.0051918965692762E-2</v>
      </c>
      <c r="F2021" s="158">
        <v>1.6288302962435101E-3</v>
      </c>
      <c r="G2021" s="158">
        <v>5.8800773694390712E-2</v>
      </c>
      <c r="H2021" s="158">
        <v>2.8097322610200551E-3</v>
      </c>
      <c r="I2021" s="158">
        <v>1.8650106891988191E-2</v>
      </c>
      <c r="J2021" s="158">
        <v>1</v>
      </c>
      <c r="K2021" s="159">
        <v>49115</v>
      </c>
      <c r="L2021" s="141"/>
      <c r="M2021" s="158">
        <v>0.251</v>
      </c>
      <c r="N2021" s="158">
        <v>0.25900000000000001</v>
      </c>
      <c r="O2021" s="158">
        <v>0.51100000000000001</v>
      </c>
      <c r="P2021" s="158">
        <v>0.52</v>
      </c>
      <c r="Q2021" s="158">
        <v>0.115</v>
      </c>
      <c r="R2021" s="158">
        <v>0.12</v>
      </c>
      <c r="S2021" s="158">
        <v>2.9000000000000001E-2</v>
      </c>
      <c r="T2021" s="158">
        <v>3.2000000000000001E-2</v>
      </c>
      <c r="U2021" s="158">
        <v>1E-3</v>
      </c>
      <c r="V2021" s="158">
        <v>2E-3</v>
      </c>
      <c r="W2021" s="158">
        <v>5.7000000000000002E-2</v>
      </c>
      <c r="X2021" s="158">
        <v>6.0999999999999999E-2</v>
      </c>
      <c r="Y2021" s="158">
        <v>2E-3</v>
      </c>
      <c r="Z2021" s="158">
        <v>3.0000000000000001E-3</v>
      </c>
      <c r="AA2021" s="158">
        <v>1.7000000000000001E-2</v>
      </c>
      <c r="AB2021" s="158">
        <v>0.02</v>
      </c>
    </row>
    <row r="2022" spans="1:28" x14ac:dyDescent="0.25">
      <c r="A2022" s="159" t="s">
        <v>5931</v>
      </c>
      <c r="B2022" s="158" t="s">
        <v>294</v>
      </c>
      <c r="C2022" s="158">
        <v>9.2105263157894732E-2</v>
      </c>
      <c r="D2022" s="158">
        <v>0.22180451127819548</v>
      </c>
      <c r="E2022" s="158">
        <v>0.12030075187969924</v>
      </c>
      <c r="F2022" s="158">
        <v>1.6917293233082706E-2</v>
      </c>
      <c r="G2022" s="158">
        <v>0.51315789473684215</v>
      </c>
      <c r="H2022" s="158">
        <v>5.6390977443609019E-3</v>
      </c>
      <c r="I2022" s="158">
        <v>3.007518796992481E-2</v>
      </c>
      <c r="J2022" s="158">
        <v>1</v>
      </c>
      <c r="K2022" s="159">
        <v>1064</v>
      </c>
      <c r="L2022" s="141"/>
      <c r="M2022" s="158" t="s">
        <v>294</v>
      </c>
      <c r="N2022" s="158" t="s">
        <v>294</v>
      </c>
      <c r="O2022" s="158">
        <v>7.5999999999999998E-2</v>
      </c>
      <c r="P2022" s="158">
        <v>0.111</v>
      </c>
      <c r="Q2022" s="158">
        <v>0.19800000000000001</v>
      </c>
      <c r="R2022" s="158">
        <v>0.248</v>
      </c>
      <c r="S2022" s="158">
        <v>0.10199999999999999</v>
      </c>
      <c r="T2022" s="158">
        <v>0.14099999999999999</v>
      </c>
      <c r="U2022" s="158">
        <v>1.0999999999999999E-2</v>
      </c>
      <c r="V2022" s="158">
        <v>2.7E-2</v>
      </c>
      <c r="W2022" s="158">
        <v>0.48299999999999998</v>
      </c>
      <c r="X2022" s="158">
        <v>0.54300000000000004</v>
      </c>
      <c r="Y2022" s="158">
        <v>3.0000000000000001E-3</v>
      </c>
      <c r="Z2022" s="158">
        <v>1.2E-2</v>
      </c>
      <c r="AA2022" s="158">
        <v>2.1000000000000001E-2</v>
      </c>
      <c r="AB2022" s="158">
        <v>4.2000000000000003E-2</v>
      </c>
    </row>
    <row r="2023" spans="1:28" x14ac:dyDescent="0.25">
      <c r="A2023" s="159" t="s">
        <v>5932</v>
      </c>
      <c r="B2023" s="158" t="s">
        <v>294</v>
      </c>
      <c r="C2023" s="158">
        <v>1.0327022375215147E-2</v>
      </c>
      <c r="D2023" s="158">
        <v>0.29432013769363169</v>
      </c>
      <c r="E2023" s="158">
        <v>0.46987951807228917</v>
      </c>
      <c r="F2023" s="158">
        <v>2.7538726333907058E-2</v>
      </c>
      <c r="G2023" s="158">
        <v>0.153184165232358</v>
      </c>
      <c r="H2023" s="158" t="s">
        <v>294</v>
      </c>
      <c r="I2023" s="158">
        <v>4.4750430292598967E-2</v>
      </c>
      <c r="J2023" s="158">
        <v>1</v>
      </c>
      <c r="K2023" s="159">
        <v>581</v>
      </c>
      <c r="L2023" s="141"/>
      <c r="M2023" s="158" t="s">
        <v>294</v>
      </c>
      <c r="N2023" s="158" t="s">
        <v>294</v>
      </c>
      <c r="O2023" s="158">
        <v>5.0000000000000001E-3</v>
      </c>
      <c r="P2023" s="158">
        <v>2.1999999999999999E-2</v>
      </c>
      <c r="Q2023" s="158">
        <v>0.25900000000000001</v>
      </c>
      <c r="R2023" s="158">
        <v>0.33300000000000002</v>
      </c>
      <c r="S2023" s="158">
        <v>0.43</v>
      </c>
      <c r="T2023" s="158">
        <v>0.51100000000000001</v>
      </c>
      <c r="U2023" s="158">
        <v>1.7000000000000001E-2</v>
      </c>
      <c r="V2023" s="158">
        <v>4.3999999999999997E-2</v>
      </c>
      <c r="W2023" s="158">
        <v>0.126</v>
      </c>
      <c r="X2023" s="158">
        <v>0.185</v>
      </c>
      <c r="Y2023" s="158" t="s">
        <v>294</v>
      </c>
      <c r="Z2023" s="158" t="s">
        <v>294</v>
      </c>
      <c r="AA2023" s="158">
        <v>3.1E-2</v>
      </c>
      <c r="AB2023" s="158">
        <v>6.5000000000000002E-2</v>
      </c>
    </row>
    <row r="2024" spans="1:28" x14ac:dyDescent="0.25">
      <c r="A2024" s="159" t="s">
        <v>5933</v>
      </c>
      <c r="B2024" s="158" t="s">
        <v>294</v>
      </c>
      <c r="C2024" s="158">
        <v>0.3970873786407767</v>
      </c>
      <c r="D2024" s="158">
        <v>0.31456310679611649</v>
      </c>
      <c r="E2024" s="158">
        <v>0.10776699029126213</v>
      </c>
      <c r="F2024" s="158">
        <v>8.7378640776699032E-3</v>
      </c>
      <c r="G2024" s="158">
        <v>0.16407766990291262</v>
      </c>
      <c r="H2024" s="158" t="s">
        <v>294</v>
      </c>
      <c r="I2024" s="158">
        <v>7.7669902912621356E-3</v>
      </c>
      <c r="J2024" s="158">
        <v>1</v>
      </c>
      <c r="K2024" s="159">
        <v>1030</v>
      </c>
      <c r="L2024" s="141"/>
      <c r="M2024" s="158" t="s">
        <v>294</v>
      </c>
      <c r="N2024" s="158" t="s">
        <v>294</v>
      </c>
      <c r="O2024" s="158">
        <v>0.36799999999999999</v>
      </c>
      <c r="P2024" s="158">
        <v>0.42699999999999999</v>
      </c>
      <c r="Q2024" s="158">
        <v>0.28699999999999998</v>
      </c>
      <c r="R2024" s="158">
        <v>0.34399999999999997</v>
      </c>
      <c r="S2024" s="158">
        <v>0.09</v>
      </c>
      <c r="T2024" s="158">
        <v>0.128</v>
      </c>
      <c r="U2024" s="158">
        <v>5.0000000000000001E-3</v>
      </c>
      <c r="V2024" s="158">
        <v>1.7000000000000001E-2</v>
      </c>
      <c r="W2024" s="158">
        <v>0.14299999999999999</v>
      </c>
      <c r="X2024" s="158">
        <v>0.188</v>
      </c>
      <c r="Y2024" s="158" t="s">
        <v>294</v>
      </c>
      <c r="Z2024" s="158" t="s">
        <v>294</v>
      </c>
      <c r="AA2024" s="158">
        <v>4.0000000000000001E-3</v>
      </c>
      <c r="AB2024" s="158">
        <v>1.4999999999999999E-2</v>
      </c>
    </row>
    <row r="2025" spans="1:28" x14ac:dyDescent="0.25">
      <c r="A2025" s="159" t="s">
        <v>5934</v>
      </c>
      <c r="B2025" s="158" t="s">
        <v>294</v>
      </c>
      <c r="C2025" s="158">
        <v>0.39252570855279661</v>
      </c>
      <c r="D2025" s="158">
        <v>0.3614246300476549</v>
      </c>
      <c r="E2025" s="158">
        <v>0.10383747178329571</v>
      </c>
      <c r="F2025" s="158">
        <v>4.7654878354652618E-3</v>
      </c>
      <c r="G2025" s="158">
        <v>0.12264860797592174</v>
      </c>
      <c r="H2025" s="158">
        <v>2.0065211938801101E-3</v>
      </c>
      <c r="I2025" s="158">
        <v>1.2791572610985704E-2</v>
      </c>
      <c r="J2025" s="158">
        <v>1</v>
      </c>
      <c r="K2025" s="159">
        <v>3987</v>
      </c>
      <c r="L2025" s="141"/>
      <c r="M2025" s="158" t="s">
        <v>294</v>
      </c>
      <c r="N2025" s="158" t="s">
        <v>294</v>
      </c>
      <c r="O2025" s="158">
        <v>0.377</v>
      </c>
      <c r="P2025" s="158">
        <v>0.40799999999999997</v>
      </c>
      <c r="Q2025" s="158">
        <v>0.34699999999999998</v>
      </c>
      <c r="R2025" s="158">
        <v>0.376</v>
      </c>
      <c r="S2025" s="158">
        <v>9.5000000000000001E-2</v>
      </c>
      <c r="T2025" s="158">
        <v>0.114</v>
      </c>
      <c r="U2025" s="158">
        <v>3.0000000000000001E-3</v>
      </c>
      <c r="V2025" s="158">
        <v>7.0000000000000001E-3</v>
      </c>
      <c r="W2025" s="158">
        <v>0.113</v>
      </c>
      <c r="X2025" s="158">
        <v>0.13300000000000001</v>
      </c>
      <c r="Y2025" s="158">
        <v>1E-3</v>
      </c>
      <c r="Z2025" s="158">
        <v>4.0000000000000001E-3</v>
      </c>
      <c r="AA2025" s="158">
        <v>0.01</v>
      </c>
      <c r="AB2025" s="158">
        <v>1.7000000000000001E-2</v>
      </c>
    </row>
    <row r="2026" spans="1:28" x14ac:dyDescent="0.25">
      <c r="A2026" s="159" t="s">
        <v>5935</v>
      </c>
      <c r="B2026" s="158" t="s">
        <v>294</v>
      </c>
      <c r="C2026" s="158">
        <v>0.25117370892018781</v>
      </c>
      <c r="D2026" s="158">
        <v>0.38028169014084506</v>
      </c>
      <c r="E2026" s="158">
        <v>0.11737089201877934</v>
      </c>
      <c r="F2026" s="158">
        <v>1.4084507042253521E-2</v>
      </c>
      <c r="G2026" s="158">
        <v>0.176056338028169</v>
      </c>
      <c r="H2026" s="158">
        <v>4.6948356807511738E-3</v>
      </c>
      <c r="I2026" s="158">
        <v>5.6338028169014086E-2</v>
      </c>
      <c r="J2026" s="158">
        <v>1</v>
      </c>
      <c r="K2026" s="159">
        <v>426</v>
      </c>
      <c r="L2026" s="141"/>
      <c r="M2026" s="158" t="s">
        <v>294</v>
      </c>
      <c r="N2026" s="158" t="s">
        <v>294</v>
      </c>
      <c r="O2026" s="158">
        <v>0.21199999999999999</v>
      </c>
      <c r="P2026" s="158">
        <v>0.29399999999999998</v>
      </c>
      <c r="Q2026" s="158">
        <v>0.33500000000000002</v>
      </c>
      <c r="R2026" s="158">
        <v>0.42699999999999999</v>
      </c>
      <c r="S2026" s="158">
        <v>0.09</v>
      </c>
      <c r="T2026" s="158">
        <v>0.151</v>
      </c>
      <c r="U2026" s="158">
        <v>6.0000000000000001E-3</v>
      </c>
      <c r="V2026" s="158">
        <v>0.03</v>
      </c>
      <c r="W2026" s="158">
        <v>0.14299999999999999</v>
      </c>
      <c r="X2026" s="158">
        <v>0.215</v>
      </c>
      <c r="Y2026" s="158">
        <v>1E-3</v>
      </c>
      <c r="Z2026" s="158">
        <v>1.7000000000000001E-2</v>
      </c>
      <c r="AA2026" s="158">
        <v>3.7999999999999999E-2</v>
      </c>
      <c r="AB2026" s="158">
        <v>8.2000000000000003E-2</v>
      </c>
    </row>
    <row r="2027" spans="1:28" x14ac:dyDescent="0.25">
      <c r="A2027" s="159" t="s">
        <v>5936</v>
      </c>
      <c r="B2027" s="158" t="s">
        <v>294</v>
      </c>
      <c r="C2027" s="158">
        <v>0.28930817610062892</v>
      </c>
      <c r="D2027" s="158">
        <v>0.34905660377358488</v>
      </c>
      <c r="E2027" s="158">
        <v>0.15303983228511531</v>
      </c>
      <c r="F2027" s="158">
        <v>1.0482180293501049E-2</v>
      </c>
      <c r="G2027" s="158">
        <v>0.17714884696016772</v>
      </c>
      <c r="H2027" s="158">
        <v>3.1446540880503146E-3</v>
      </c>
      <c r="I2027" s="158">
        <v>1.781970649895178E-2</v>
      </c>
      <c r="J2027" s="158">
        <v>1</v>
      </c>
      <c r="K2027" s="159">
        <v>954</v>
      </c>
      <c r="L2027" s="141"/>
      <c r="M2027" s="158" t="s">
        <v>294</v>
      </c>
      <c r="N2027" s="158" t="s">
        <v>294</v>
      </c>
      <c r="O2027" s="158">
        <v>0.26100000000000001</v>
      </c>
      <c r="P2027" s="158">
        <v>0.31900000000000001</v>
      </c>
      <c r="Q2027" s="158">
        <v>0.31900000000000001</v>
      </c>
      <c r="R2027" s="158">
        <v>0.38</v>
      </c>
      <c r="S2027" s="158">
        <v>0.13200000000000001</v>
      </c>
      <c r="T2027" s="158">
        <v>0.17699999999999999</v>
      </c>
      <c r="U2027" s="158">
        <v>6.0000000000000001E-3</v>
      </c>
      <c r="V2027" s="158">
        <v>1.9E-2</v>
      </c>
      <c r="W2027" s="158">
        <v>0.154</v>
      </c>
      <c r="X2027" s="158">
        <v>0.20300000000000001</v>
      </c>
      <c r="Y2027" s="158">
        <v>1E-3</v>
      </c>
      <c r="Z2027" s="158">
        <v>8.9999999999999993E-3</v>
      </c>
      <c r="AA2027" s="158">
        <v>1.0999999999999999E-2</v>
      </c>
      <c r="AB2027" s="158">
        <v>2.8000000000000001E-2</v>
      </c>
    </row>
    <row r="2028" spans="1:28" x14ac:dyDescent="0.25">
      <c r="A2028" s="159" t="s">
        <v>5937</v>
      </c>
      <c r="B2028" s="158" t="s">
        <v>294</v>
      </c>
      <c r="C2028" s="158">
        <v>0.37874790117534179</v>
      </c>
      <c r="D2028" s="158">
        <v>0.24082513792276325</v>
      </c>
      <c r="E2028" s="158">
        <v>0.26481170544495081</v>
      </c>
      <c r="F2028" s="158">
        <v>8.6351643079875268E-3</v>
      </c>
      <c r="G2028" s="158">
        <v>8.8990165507315908E-2</v>
      </c>
      <c r="H2028" s="158">
        <v>4.797313504437515E-4</v>
      </c>
      <c r="I2028" s="158">
        <v>1.7510194291196931E-2</v>
      </c>
      <c r="J2028" s="158">
        <v>0.99999999999999989</v>
      </c>
      <c r="K2028" s="159">
        <v>4169</v>
      </c>
      <c r="L2028" s="141"/>
      <c r="M2028" s="158" t="s">
        <v>294</v>
      </c>
      <c r="N2028" s="158" t="s">
        <v>294</v>
      </c>
      <c r="O2028" s="158">
        <v>0.36399999999999999</v>
      </c>
      <c r="P2028" s="158">
        <v>0.39400000000000002</v>
      </c>
      <c r="Q2028" s="158">
        <v>0.22800000000000001</v>
      </c>
      <c r="R2028" s="158">
        <v>0.254</v>
      </c>
      <c r="S2028" s="158">
        <v>0.252</v>
      </c>
      <c r="T2028" s="158">
        <v>0.27800000000000002</v>
      </c>
      <c r="U2028" s="158">
        <v>6.0000000000000001E-3</v>
      </c>
      <c r="V2028" s="158">
        <v>1.2E-2</v>
      </c>
      <c r="W2028" s="158">
        <v>8.1000000000000003E-2</v>
      </c>
      <c r="X2028" s="158">
        <v>9.8000000000000004E-2</v>
      </c>
      <c r="Y2028" s="158">
        <v>0</v>
      </c>
      <c r="Z2028" s="158">
        <v>2E-3</v>
      </c>
      <c r="AA2028" s="158">
        <v>1.4E-2</v>
      </c>
      <c r="AB2028" s="158">
        <v>2.1999999999999999E-2</v>
      </c>
    </row>
    <row r="2029" spans="1:28" x14ac:dyDescent="0.25">
      <c r="A2029" s="159" t="s">
        <v>5938</v>
      </c>
      <c r="B2029" s="158" t="s">
        <v>294</v>
      </c>
      <c r="C2029" s="158">
        <v>0.47633333333333333</v>
      </c>
      <c r="D2029" s="158">
        <v>0.29166666666666669</v>
      </c>
      <c r="E2029" s="158">
        <v>0.11133333333333334</v>
      </c>
      <c r="F2029" s="158">
        <v>6.6666666666666671E-3</v>
      </c>
      <c r="G2029" s="158">
        <v>9.6666666666666665E-2</v>
      </c>
      <c r="H2029" s="158">
        <v>1E-3</v>
      </c>
      <c r="I2029" s="158">
        <v>1.6333333333333332E-2</v>
      </c>
      <c r="J2029" s="158">
        <v>1</v>
      </c>
      <c r="K2029" s="159">
        <v>3000</v>
      </c>
      <c r="L2029" s="141"/>
      <c r="M2029" s="158" t="s">
        <v>294</v>
      </c>
      <c r="N2029" s="158" t="s">
        <v>294</v>
      </c>
      <c r="O2029" s="158">
        <v>0.45900000000000002</v>
      </c>
      <c r="P2029" s="158">
        <v>0.49399999999999999</v>
      </c>
      <c r="Q2029" s="158">
        <v>0.27600000000000002</v>
      </c>
      <c r="R2029" s="158">
        <v>0.308</v>
      </c>
      <c r="S2029" s="158">
        <v>0.10100000000000001</v>
      </c>
      <c r="T2029" s="158">
        <v>0.123</v>
      </c>
      <c r="U2029" s="158">
        <v>4.0000000000000001E-3</v>
      </c>
      <c r="V2029" s="158">
        <v>0.01</v>
      </c>
      <c r="W2029" s="158">
        <v>8.6999999999999994E-2</v>
      </c>
      <c r="X2029" s="158">
        <v>0.108</v>
      </c>
      <c r="Y2029" s="158">
        <v>0</v>
      </c>
      <c r="Z2029" s="158">
        <v>3.0000000000000001E-3</v>
      </c>
      <c r="AA2029" s="158">
        <v>1.2E-2</v>
      </c>
      <c r="AB2029" s="158">
        <v>2.1999999999999999E-2</v>
      </c>
    </row>
    <row r="2030" spans="1:28" x14ac:dyDescent="0.25">
      <c r="A2030" s="159" t="s">
        <v>5939</v>
      </c>
      <c r="B2030" s="158" t="s">
        <v>294</v>
      </c>
      <c r="C2030" s="158">
        <v>0.4017857142857143</v>
      </c>
      <c r="D2030" s="158">
        <v>0.28422619047619047</v>
      </c>
      <c r="E2030" s="158">
        <v>0.23363095238095238</v>
      </c>
      <c r="F2030" s="158">
        <v>7.4404761904761901E-3</v>
      </c>
      <c r="G2030" s="158">
        <v>6.101190476190476E-2</v>
      </c>
      <c r="H2030" s="158" t="s">
        <v>294</v>
      </c>
      <c r="I2030" s="158">
        <v>1.1904761904761904E-2</v>
      </c>
      <c r="J2030" s="158">
        <v>1</v>
      </c>
      <c r="K2030" s="159">
        <v>672</v>
      </c>
      <c r="L2030" s="141"/>
      <c r="M2030" s="158" t="s">
        <v>294</v>
      </c>
      <c r="N2030" s="158" t="s">
        <v>294</v>
      </c>
      <c r="O2030" s="158">
        <v>0.36499999999999999</v>
      </c>
      <c r="P2030" s="158">
        <v>0.439</v>
      </c>
      <c r="Q2030" s="158">
        <v>0.251</v>
      </c>
      <c r="R2030" s="158">
        <v>0.31900000000000001</v>
      </c>
      <c r="S2030" s="158">
        <v>0.20300000000000001</v>
      </c>
      <c r="T2030" s="158">
        <v>0.26700000000000002</v>
      </c>
      <c r="U2030" s="158">
        <v>3.0000000000000001E-3</v>
      </c>
      <c r="V2030" s="158">
        <v>1.7000000000000001E-2</v>
      </c>
      <c r="W2030" s="158">
        <v>4.4999999999999998E-2</v>
      </c>
      <c r="X2030" s="158">
        <v>8.2000000000000003E-2</v>
      </c>
      <c r="Y2030" s="158" t="s">
        <v>294</v>
      </c>
      <c r="Z2030" s="158" t="s">
        <v>294</v>
      </c>
      <c r="AA2030" s="158">
        <v>6.0000000000000001E-3</v>
      </c>
      <c r="AB2030" s="158">
        <v>2.3E-2</v>
      </c>
    </row>
    <row r="2031" spans="1:28" x14ac:dyDescent="0.25">
      <c r="A2031" s="159" t="s">
        <v>5940</v>
      </c>
      <c r="B2031" s="158" t="s">
        <v>294</v>
      </c>
      <c r="C2031" s="158">
        <v>0.19533169533169534</v>
      </c>
      <c r="D2031" s="158">
        <v>0.49017199017199015</v>
      </c>
      <c r="E2031" s="158">
        <v>0.19041769041769041</v>
      </c>
      <c r="F2031" s="158">
        <v>3.6855036855036856E-3</v>
      </c>
      <c r="G2031" s="158">
        <v>9.2137592137592136E-2</v>
      </c>
      <c r="H2031" s="158" t="s">
        <v>294</v>
      </c>
      <c r="I2031" s="158">
        <v>2.8255528255528257E-2</v>
      </c>
      <c r="J2031" s="158">
        <v>0.99999999999999989</v>
      </c>
      <c r="K2031" s="159">
        <v>814</v>
      </c>
      <c r="L2031" s="141"/>
      <c r="M2031" s="158" t="s">
        <v>294</v>
      </c>
      <c r="N2031" s="158" t="s">
        <v>294</v>
      </c>
      <c r="O2031" s="158">
        <v>0.17</v>
      </c>
      <c r="P2031" s="158">
        <v>0.224</v>
      </c>
      <c r="Q2031" s="158">
        <v>0.45600000000000002</v>
      </c>
      <c r="R2031" s="158">
        <v>0.52400000000000002</v>
      </c>
      <c r="S2031" s="158">
        <v>0.16500000000000001</v>
      </c>
      <c r="T2031" s="158">
        <v>0.219</v>
      </c>
      <c r="U2031" s="158">
        <v>1E-3</v>
      </c>
      <c r="V2031" s="158">
        <v>1.0999999999999999E-2</v>
      </c>
      <c r="W2031" s="158">
        <v>7.3999999999999996E-2</v>
      </c>
      <c r="X2031" s="158">
        <v>0.114</v>
      </c>
      <c r="Y2031" s="158" t="s">
        <v>294</v>
      </c>
      <c r="Z2031" s="158" t="s">
        <v>294</v>
      </c>
      <c r="AA2031" s="158">
        <v>1.9E-2</v>
      </c>
      <c r="AB2031" s="158">
        <v>4.2000000000000003E-2</v>
      </c>
    </row>
    <row r="2032" spans="1:28" x14ac:dyDescent="0.25">
      <c r="A2032" s="159" t="s">
        <v>5941</v>
      </c>
      <c r="B2032" s="158" t="s">
        <v>294</v>
      </c>
      <c r="C2032" s="158">
        <v>0.15003006614552014</v>
      </c>
      <c r="D2032" s="158">
        <v>0.57606734816596517</v>
      </c>
      <c r="E2032" s="158">
        <v>0.16145520144317499</v>
      </c>
      <c r="F2032" s="158">
        <v>1.2026458208057728E-2</v>
      </c>
      <c r="G2032" s="158">
        <v>7.5766686710763684E-2</v>
      </c>
      <c r="H2032" s="158">
        <v>9.0198436560432957E-4</v>
      </c>
      <c r="I2032" s="158">
        <v>2.3752254960914012E-2</v>
      </c>
      <c r="J2032" s="158">
        <v>1</v>
      </c>
      <c r="K2032" s="159">
        <v>3326</v>
      </c>
      <c r="L2032" s="141"/>
      <c r="M2032" s="158" t="s">
        <v>294</v>
      </c>
      <c r="N2032" s="158" t="s">
        <v>294</v>
      </c>
      <c r="O2032" s="158">
        <v>0.13800000000000001</v>
      </c>
      <c r="P2032" s="158">
        <v>0.16300000000000001</v>
      </c>
      <c r="Q2032" s="158">
        <v>0.55900000000000005</v>
      </c>
      <c r="R2032" s="158">
        <v>0.59299999999999997</v>
      </c>
      <c r="S2032" s="158">
        <v>0.14899999999999999</v>
      </c>
      <c r="T2032" s="158">
        <v>0.17399999999999999</v>
      </c>
      <c r="U2032" s="158">
        <v>8.9999999999999993E-3</v>
      </c>
      <c r="V2032" s="158">
        <v>1.6E-2</v>
      </c>
      <c r="W2032" s="158">
        <v>6.7000000000000004E-2</v>
      </c>
      <c r="X2032" s="158">
        <v>8.5000000000000006E-2</v>
      </c>
      <c r="Y2032" s="158">
        <v>0</v>
      </c>
      <c r="Z2032" s="158">
        <v>3.0000000000000001E-3</v>
      </c>
      <c r="AA2032" s="158">
        <v>1.9E-2</v>
      </c>
      <c r="AB2032" s="158">
        <v>0.03</v>
      </c>
    </row>
    <row r="2033" spans="1:28" x14ac:dyDescent="0.25">
      <c r="A2033" s="159" t="s">
        <v>5942</v>
      </c>
      <c r="B2033" s="158" t="s">
        <v>294</v>
      </c>
      <c r="C2033" s="158">
        <v>0.15086206896551724</v>
      </c>
      <c r="D2033" s="158">
        <v>0.22413793103448276</v>
      </c>
      <c r="E2033" s="158">
        <v>9.9137931034482762E-2</v>
      </c>
      <c r="F2033" s="158">
        <v>1.7241379310344827E-2</v>
      </c>
      <c r="G2033" s="158">
        <v>0.47413793103448276</v>
      </c>
      <c r="H2033" s="158" t="s">
        <v>294</v>
      </c>
      <c r="I2033" s="158">
        <v>3.4482758620689655E-2</v>
      </c>
      <c r="J2033" s="158">
        <v>0.99999999999999989</v>
      </c>
      <c r="K2033" s="159">
        <v>232</v>
      </c>
      <c r="L2033" s="141"/>
      <c r="M2033" s="158" t="s">
        <v>294</v>
      </c>
      <c r="N2033" s="158" t="s">
        <v>294</v>
      </c>
      <c r="O2033" s="158">
        <v>0.111</v>
      </c>
      <c r="P2033" s="158">
        <v>0.20300000000000001</v>
      </c>
      <c r="Q2033" s="158">
        <v>0.17499999999999999</v>
      </c>
      <c r="R2033" s="158">
        <v>0.28199999999999997</v>
      </c>
      <c r="S2033" s="158">
        <v>6.7000000000000004E-2</v>
      </c>
      <c r="T2033" s="158">
        <v>0.14399999999999999</v>
      </c>
      <c r="U2033" s="158">
        <v>7.0000000000000001E-3</v>
      </c>
      <c r="V2033" s="158">
        <v>4.2999999999999997E-2</v>
      </c>
      <c r="W2033" s="158">
        <v>0.41099999999999998</v>
      </c>
      <c r="X2033" s="158">
        <v>0.53800000000000003</v>
      </c>
      <c r="Y2033" s="158" t="s">
        <v>294</v>
      </c>
      <c r="Z2033" s="158" t="s">
        <v>294</v>
      </c>
      <c r="AA2033" s="158">
        <v>1.7999999999999999E-2</v>
      </c>
      <c r="AB2033" s="158">
        <v>6.7000000000000004E-2</v>
      </c>
    </row>
    <row r="2034" spans="1:28" x14ac:dyDescent="0.25">
      <c r="A2034" s="159" t="s">
        <v>5943</v>
      </c>
      <c r="B2034" s="158" t="s">
        <v>294</v>
      </c>
      <c r="C2034" s="158">
        <v>0.29358161648177494</v>
      </c>
      <c r="D2034" s="158">
        <v>0.34706814580031697</v>
      </c>
      <c r="E2034" s="158">
        <v>0.13589540412044374</v>
      </c>
      <c r="F2034" s="158">
        <v>1.862123613312203E-2</v>
      </c>
      <c r="G2034" s="158">
        <v>0.1770998415213946</v>
      </c>
      <c r="H2034" s="158">
        <v>3.9619651347068147E-4</v>
      </c>
      <c r="I2034" s="158">
        <v>2.7337559429477021E-2</v>
      </c>
      <c r="J2034" s="158">
        <v>1</v>
      </c>
      <c r="K2034" s="159">
        <v>2524</v>
      </c>
      <c r="L2034" s="141"/>
      <c r="M2034" s="158" t="s">
        <v>294</v>
      </c>
      <c r="N2034" s="158" t="s">
        <v>294</v>
      </c>
      <c r="O2034" s="158">
        <v>0.27600000000000002</v>
      </c>
      <c r="P2034" s="158">
        <v>0.312</v>
      </c>
      <c r="Q2034" s="158">
        <v>0.32900000000000001</v>
      </c>
      <c r="R2034" s="158">
        <v>0.36599999999999999</v>
      </c>
      <c r="S2034" s="158">
        <v>0.123</v>
      </c>
      <c r="T2034" s="158">
        <v>0.15</v>
      </c>
      <c r="U2034" s="158">
        <v>1.4E-2</v>
      </c>
      <c r="V2034" s="158">
        <v>2.5000000000000001E-2</v>
      </c>
      <c r="W2034" s="158">
        <v>0.16300000000000001</v>
      </c>
      <c r="X2034" s="158">
        <v>0.192</v>
      </c>
      <c r="Y2034" s="158">
        <v>0</v>
      </c>
      <c r="Z2034" s="158">
        <v>2E-3</v>
      </c>
      <c r="AA2034" s="158">
        <v>2.1999999999999999E-2</v>
      </c>
      <c r="AB2034" s="158">
        <v>3.4000000000000002E-2</v>
      </c>
    </row>
    <row r="2035" spans="1:28" x14ac:dyDescent="0.25">
      <c r="A2035" s="159" t="s">
        <v>5944</v>
      </c>
      <c r="B2035" s="158" t="s">
        <v>294</v>
      </c>
      <c r="C2035" s="158">
        <v>4.5045045045045045E-3</v>
      </c>
      <c r="D2035" s="158">
        <v>0.39909909909909907</v>
      </c>
      <c r="E2035" s="158">
        <v>0.27837837837837837</v>
      </c>
      <c r="F2035" s="158">
        <v>1.7117117117117116E-2</v>
      </c>
      <c r="G2035" s="158">
        <v>0.27837837837837837</v>
      </c>
      <c r="H2035" s="158">
        <v>3.6036036036036037E-3</v>
      </c>
      <c r="I2035" s="158">
        <v>1.891891891891892E-2</v>
      </c>
      <c r="J2035" s="158">
        <v>1</v>
      </c>
      <c r="K2035" s="159">
        <v>1110</v>
      </c>
      <c r="L2035" s="141"/>
      <c r="M2035" s="158" t="s">
        <v>294</v>
      </c>
      <c r="N2035" s="158" t="s">
        <v>294</v>
      </c>
      <c r="O2035" s="158">
        <v>2E-3</v>
      </c>
      <c r="P2035" s="158">
        <v>1.0999999999999999E-2</v>
      </c>
      <c r="Q2035" s="158">
        <v>0.371</v>
      </c>
      <c r="R2035" s="158">
        <v>0.42799999999999999</v>
      </c>
      <c r="S2035" s="158">
        <v>0.253</v>
      </c>
      <c r="T2035" s="158">
        <v>0.30499999999999999</v>
      </c>
      <c r="U2035" s="158">
        <v>1.0999999999999999E-2</v>
      </c>
      <c r="V2035" s="158">
        <v>2.7E-2</v>
      </c>
      <c r="W2035" s="158">
        <v>0.253</v>
      </c>
      <c r="X2035" s="158">
        <v>0.30499999999999999</v>
      </c>
      <c r="Y2035" s="158">
        <v>1E-3</v>
      </c>
      <c r="Z2035" s="158">
        <v>8.9999999999999993E-3</v>
      </c>
      <c r="AA2035" s="158">
        <v>1.2E-2</v>
      </c>
      <c r="AB2035" s="158">
        <v>2.9000000000000001E-2</v>
      </c>
    </row>
    <row r="2036" spans="1:28" x14ac:dyDescent="0.25">
      <c r="A2036" s="159" t="s">
        <v>5945</v>
      </c>
      <c r="B2036" s="158" t="s">
        <v>294</v>
      </c>
      <c r="C2036" s="158">
        <v>0.20594544897333741</v>
      </c>
      <c r="D2036" s="158">
        <v>0.30013280212483401</v>
      </c>
      <c r="E2036" s="158">
        <v>0.17560527122280109</v>
      </c>
      <c r="F2036" s="158">
        <v>1.5731944018796608E-2</v>
      </c>
      <c r="G2036" s="158">
        <v>0.27919092859331901</v>
      </c>
      <c r="H2036" s="158">
        <v>3.9840637450199202E-3</v>
      </c>
      <c r="I2036" s="158">
        <v>1.9409541321891918E-2</v>
      </c>
      <c r="J2036" s="158">
        <v>0.99999999999999989</v>
      </c>
      <c r="K2036" s="159">
        <v>9789</v>
      </c>
      <c r="L2036" s="141"/>
      <c r="M2036" s="158" t="s">
        <v>294</v>
      </c>
      <c r="N2036" s="158" t="s">
        <v>294</v>
      </c>
      <c r="O2036" s="158">
        <v>0.19800000000000001</v>
      </c>
      <c r="P2036" s="158">
        <v>0.214</v>
      </c>
      <c r="Q2036" s="158">
        <v>0.29099999999999998</v>
      </c>
      <c r="R2036" s="158">
        <v>0.309</v>
      </c>
      <c r="S2036" s="158">
        <v>0.16800000000000001</v>
      </c>
      <c r="T2036" s="158">
        <v>0.183</v>
      </c>
      <c r="U2036" s="158">
        <v>1.2999999999999999E-2</v>
      </c>
      <c r="V2036" s="158">
        <v>1.7999999999999999E-2</v>
      </c>
      <c r="W2036" s="158">
        <v>0.27</v>
      </c>
      <c r="X2036" s="158">
        <v>0.28799999999999998</v>
      </c>
      <c r="Y2036" s="158">
        <v>3.0000000000000001E-3</v>
      </c>
      <c r="Z2036" s="158">
        <v>5.0000000000000001E-3</v>
      </c>
      <c r="AA2036" s="158">
        <v>1.7000000000000001E-2</v>
      </c>
      <c r="AB2036" s="158">
        <v>2.1999999999999999E-2</v>
      </c>
    </row>
    <row r="2037" spans="1:28" x14ac:dyDescent="0.25">
      <c r="A2037" s="159" t="s">
        <v>5946</v>
      </c>
      <c r="B2037" s="158" t="s">
        <v>294</v>
      </c>
      <c r="C2037" s="158">
        <v>1.7241379310344827E-2</v>
      </c>
      <c r="D2037" s="158">
        <v>0.10344827586206896</v>
      </c>
      <c r="E2037" s="158">
        <v>8.9249492900608518E-2</v>
      </c>
      <c r="F2037" s="158">
        <v>6.6937119675456389E-2</v>
      </c>
      <c r="G2037" s="158">
        <v>0.67241379310344829</v>
      </c>
      <c r="H2037" s="158">
        <v>2.0283975659229209E-3</v>
      </c>
      <c r="I2037" s="158">
        <v>4.8681541582150101E-2</v>
      </c>
      <c r="J2037" s="158">
        <v>1</v>
      </c>
      <c r="K2037" s="159">
        <v>986</v>
      </c>
      <c r="L2037" s="141"/>
      <c r="M2037" s="158" t="s">
        <v>294</v>
      </c>
      <c r="N2037" s="158" t="s">
        <v>294</v>
      </c>
      <c r="O2037" s="158">
        <v>1.0999999999999999E-2</v>
      </c>
      <c r="P2037" s="158">
        <v>2.7E-2</v>
      </c>
      <c r="Q2037" s="158">
        <v>8.5999999999999993E-2</v>
      </c>
      <c r="R2037" s="158">
        <v>0.124</v>
      </c>
      <c r="S2037" s="158">
        <v>7.2999999999999995E-2</v>
      </c>
      <c r="T2037" s="158">
        <v>0.109</v>
      </c>
      <c r="U2037" s="158">
        <v>5.2999999999999999E-2</v>
      </c>
      <c r="V2037" s="158">
        <v>8.4000000000000005E-2</v>
      </c>
      <c r="W2037" s="158">
        <v>0.64200000000000002</v>
      </c>
      <c r="X2037" s="158">
        <v>0.70099999999999996</v>
      </c>
      <c r="Y2037" s="158">
        <v>1E-3</v>
      </c>
      <c r="Z2037" s="158">
        <v>7.0000000000000001E-3</v>
      </c>
      <c r="AA2037" s="158">
        <v>3.6999999999999998E-2</v>
      </c>
      <c r="AB2037" s="158">
        <v>6.4000000000000001E-2</v>
      </c>
    </row>
    <row r="2038" spans="1:28" x14ac:dyDescent="0.25">
      <c r="A2038" s="159" t="s">
        <v>5947</v>
      </c>
      <c r="B2038" s="158" t="s">
        <v>294</v>
      </c>
      <c r="C2038" s="158">
        <v>2.4827152734129478E-2</v>
      </c>
      <c r="D2038" s="158">
        <v>0.20584538026398491</v>
      </c>
      <c r="E2038" s="158">
        <v>0.1125078566939032</v>
      </c>
      <c r="F2038" s="158">
        <v>4.1483343808925204E-2</v>
      </c>
      <c r="G2038" s="158">
        <v>0.58422375864236331</v>
      </c>
      <c r="H2038" s="158">
        <v>1.5713387806411063E-3</v>
      </c>
      <c r="I2038" s="158">
        <v>2.9541169076052799E-2</v>
      </c>
      <c r="J2038" s="158">
        <v>1</v>
      </c>
      <c r="K2038" s="159">
        <v>3182</v>
      </c>
      <c r="L2038" s="141"/>
      <c r="M2038" s="158" t="s">
        <v>294</v>
      </c>
      <c r="N2038" s="158" t="s">
        <v>294</v>
      </c>
      <c r="O2038" s="158">
        <v>0.02</v>
      </c>
      <c r="P2038" s="158">
        <v>3.1E-2</v>
      </c>
      <c r="Q2038" s="158">
        <v>0.192</v>
      </c>
      <c r="R2038" s="158">
        <v>0.22</v>
      </c>
      <c r="S2038" s="158">
        <v>0.10199999999999999</v>
      </c>
      <c r="T2038" s="158">
        <v>0.124</v>
      </c>
      <c r="U2038" s="158">
        <v>3.5000000000000003E-2</v>
      </c>
      <c r="V2038" s="158">
        <v>4.9000000000000002E-2</v>
      </c>
      <c r="W2038" s="158">
        <v>0.56699999999999995</v>
      </c>
      <c r="X2038" s="158">
        <v>0.60099999999999998</v>
      </c>
      <c r="Y2038" s="158">
        <v>1E-3</v>
      </c>
      <c r="Z2038" s="158">
        <v>4.0000000000000001E-3</v>
      </c>
      <c r="AA2038" s="158">
        <v>2.4E-2</v>
      </c>
      <c r="AB2038" s="158">
        <v>3.5999999999999997E-2</v>
      </c>
    </row>
    <row r="2039" spans="1:28" x14ac:dyDescent="0.25">
      <c r="A2039" s="159" t="s">
        <v>5948</v>
      </c>
      <c r="B2039" s="158" t="s">
        <v>294</v>
      </c>
      <c r="C2039" s="158">
        <v>0.14453004622496149</v>
      </c>
      <c r="D2039" s="158">
        <v>0.43697996918335902</v>
      </c>
      <c r="E2039" s="158">
        <v>0.11833590138674885</v>
      </c>
      <c r="F2039" s="158">
        <v>1.2942989214175655E-2</v>
      </c>
      <c r="G2039" s="158">
        <v>0.22773497688751926</v>
      </c>
      <c r="H2039" s="158">
        <v>2.7734976887519259E-3</v>
      </c>
      <c r="I2039" s="158">
        <v>5.6702619414483818E-2</v>
      </c>
      <c r="J2039" s="158">
        <v>1</v>
      </c>
      <c r="K2039" s="159">
        <v>3245</v>
      </c>
      <c r="L2039" s="141"/>
      <c r="M2039" s="158" t="s">
        <v>294</v>
      </c>
      <c r="N2039" s="158" t="s">
        <v>294</v>
      </c>
      <c r="O2039" s="158">
        <v>0.13300000000000001</v>
      </c>
      <c r="P2039" s="158">
        <v>0.157</v>
      </c>
      <c r="Q2039" s="158">
        <v>0.42</v>
      </c>
      <c r="R2039" s="158">
        <v>0.45400000000000001</v>
      </c>
      <c r="S2039" s="158">
        <v>0.108</v>
      </c>
      <c r="T2039" s="158">
        <v>0.13</v>
      </c>
      <c r="U2039" s="158">
        <v>0.01</v>
      </c>
      <c r="V2039" s="158">
        <v>1.7000000000000001E-2</v>
      </c>
      <c r="W2039" s="158">
        <v>0.214</v>
      </c>
      <c r="X2039" s="158">
        <v>0.24199999999999999</v>
      </c>
      <c r="Y2039" s="158">
        <v>1E-3</v>
      </c>
      <c r="Z2039" s="158">
        <v>5.0000000000000001E-3</v>
      </c>
      <c r="AA2039" s="158">
        <v>4.9000000000000002E-2</v>
      </c>
      <c r="AB2039" s="158">
        <v>6.5000000000000002E-2</v>
      </c>
    </row>
    <row r="2040" spans="1:28" x14ac:dyDescent="0.25">
      <c r="A2040" s="159" t="s">
        <v>5949</v>
      </c>
      <c r="B2040" s="158" t="s">
        <v>294</v>
      </c>
      <c r="C2040" s="158">
        <v>0.13048933500627352</v>
      </c>
      <c r="D2040" s="158">
        <v>0.31618569636135507</v>
      </c>
      <c r="E2040" s="158">
        <v>0.12421580928481807</v>
      </c>
      <c r="F2040" s="158">
        <v>6.5244667503136761E-2</v>
      </c>
      <c r="G2040" s="158">
        <v>0.31869510664993728</v>
      </c>
      <c r="H2040" s="158">
        <v>2.509410288582183E-3</v>
      </c>
      <c r="I2040" s="158">
        <v>4.2659974905897118E-2</v>
      </c>
      <c r="J2040" s="158">
        <v>1</v>
      </c>
      <c r="K2040" s="159">
        <v>797</v>
      </c>
      <c r="L2040" s="141"/>
      <c r="M2040" s="158" t="s">
        <v>294</v>
      </c>
      <c r="N2040" s="158" t="s">
        <v>294</v>
      </c>
      <c r="O2040" s="158">
        <v>0.109</v>
      </c>
      <c r="P2040" s="158">
        <v>0.156</v>
      </c>
      <c r="Q2040" s="158">
        <v>0.28499999999999998</v>
      </c>
      <c r="R2040" s="158">
        <v>0.34899999999999998</v>
      </c>
      <c r="S2040" s="158">
        <v>0.10299999999999999</v>
      </c>
      <c r="T2040" s="158">
        <v>0.14899999999999999</v>
      </c>
      <c r="U2040" s="158">
        <v>0.05</v>
      </c>
      <c r="V2040" s="158">
        <v>8.5000000000000006E-2</v>
      </c>
      <c r="W2040" s="158">
        <v>0.28699999999999998</v>
      </c>
      <c r="X2040" s="158">
        <v>0.35199999999999998</v>
      </c>
      <c r="Y2040" s="158">
        <v>1E-3</v>
      </c>
      <c r="Z2040" s="158">
        <v>8.9999999999999993E-3</v>
      </c>
      <c r="AA2040" s="158">
        <v>3.1E-2</v>
      </c>
      <c r="AB2040" s="158">
        <v>5.8999999999999997E-2</v>
      </c>
    </row>
    <row r="2041" spans="1:28" x14ac:dyDescent="0.25">
      <c r="A2041" s="159" t="s">
        <v>5950</v>
      </c>
      <c r="B2041" s="158" t="s">
        <v>294</v>
      </c>
      <c r="C2041" s="158">
        <v>7.7827415941688224E-2</v>
      </c>
      <c r="D2041" s="158">
        <v>0.2457089113566894</v>
      </c>
      <c r="E2041" s="158">
        <v>0.16811662355984011</v>
      </c>
      <c r="F2041" s="158">
        <v>1.4577944980014107E-2</v>
      </c>
      <c r="G2041" s="158">
        <v>0.45027039736656477</v>
      </c>
      <c r="H2041" s="158">
        <v>7.7592287796849286E-3</v>
      </c>
      <c r="I2041" s="158">
        <v>3.573947801551846E-2</v>
      </c>
      <c r="J2041" s="158">
        <v>0.99999999999999989</v>
      </c>
      <c r="K2041" s="159">
        <v>4253</v>
      </c>
      <c r="L2041" s="141"/>
      <c r="M2041" s="158" t="s">
        <v>294</v>
      </c>
      <c r="N2041" s="158" t="s">
        <v>294</v>
      </c>
      <c r="O2041" s="158">
        <v>7.0000000000000007E-2</v>
      </c>
      <c r="P2041" s="158">
        <v>8.5999999999999993E-2</v>
      </c>
      <c r="Q2041" s="158">
        <v>0.23300000000000001</v>
      </c>
      <c r="R2041" s="158">
        <v>0.25900000000000001</v>
      </c>
      <c r="S2041" s="158">
        <v>0.157</v>
      </c>
      <c r="T2041" s="158">
        <v>0.18</v>
      </c>
      <c r="U2041" s="158">
        <v>1.0999999999999999E-2</v>
      </c>
      <c r="V2041" s="158">
        <v>1.9E-2</v>
      </c>
      <c r="W2041" s="158">
        <v>0.435</v>
      </c>
      <c r="X2041" s="158">
        <v>0.46500000000000002</v>
      </c>
      <c r="Y2041" s="158">
        <v>6.0000000000000001E-3</v>
      </c>
      <c r="Z2041" s="158">
        <v>1.0999999999999999E-2</v>
      </c>
      <c r="AA2041" s="158">
        <v>3.1E-2</v>
      </c>
      <c r="AB2041" s="158">
        <v>4.2000000000000003E-2</v>
      </c>
    </row>
    <row r="2042" spans="1:28" x14ac:dyDescent="0.25">
      <c r="A2042" s="159" t="s">
        <v>5951</v>
      </c>
      <c r="B2042" s="158" t="s">
        <v>294</v>
      </c>
      <c r="C2042" s="158">
        <v>0.24341311842908017</v>
      </c>
      <c r="D2042" s="158">
        <v>0.20990054057121776</v>
      </c>
      <c r="E2042" s="158">
        <v>0.11039854712617585</v>
      </c>
      <c r="F2042" s="158">
        <v>1.528071395127765E-2</v>
      </c>
      <c r="G2042" s="158">
        <v>0.39380826038223066</v>
      </c>
      <c r="H2042" s="158">
        <v>4.9516891077027855E-3</v>
      </c>
      <c r="I2042" s="158">
        <v>2.224713043231509E-2</v>
      </c>
      <c r="J2042" s="158">
        <v>1</v>
      </c>
      <c r="K2042" s="159">
        <v>70481</v>
      </c>
      <c r="L2042" s="141"/>
      <c r="M2042" s="158" t="s">
        <v>294</v>
      </c>
      <c r="N2042" s="158" t="s">
        <v>294</v>
      </c>
      <c r="O2042" s="158">
        <v>0.24</v>
      </c>
      <c r="P2042" s="158">
        <v>0.247</v>
      </c>
      <c r="Q2042" s="158">
        <v>0.20699999999999999</v>
      </c>
      <c r="R2042" s="158">
        <v>0.21299999999999999</v>
      </c>
      <c r="S2042" s="158">
        <v>0.108</v>
      </c>
      <c r="T2042" s="158">
        <v>0.113</v>
      </c>
      <c r="U2042" s="158">
        <v>1.4E-2</v>
      </c>
      <c r="V2042" s="158">
        <v>1.6E-2</v>
      </c>
      <c r="W2042" s="158">
        <v>0.39</v>
      </c>
      <c r="X2042" s="158">
        <v>0.39700000000000002</v>
      </c>
      <c r="Y2042" s="158">
        <v>4.0000000000000001E-3</v>
      </c>
      <c r="Z2042" s="158">
        <v>5.0000000000000001E-3</v>
      </c>
      <c r="AA2042" s="158">
        <v>2.1000000000000001E-2</v>
      </c>
      <c r="AB2042" s="158">
        <v>2.3E-2</v>
      </c>
    </row>
    <row r="2043" spans="1:28" x14ac:dyDescent="0.25">
      <c r="A2043" s="159" t="s">
        <v>5952</v>
      </c>
      <c r="B2043" s="158" t="s">
        <v>294</v>
      </c>
      <c r="C2043" s="158">
        <v>0.62983425414364635</v>
      </c>
      <c r="D2043" s="158">
        <v>0.20718232044198895</v>
      </c>
      <c r="E2043" s="158">
        <v>6.3535911602209949E-2</v>
      </c>
      <c r="F2043" s="158">
        <v>2.7624309392265192E-3</v>
      </c>
      <c r="G2043" s="158">
        <v>7.4585635359116026E-2</v>
      </c>
      <c r="H2043" s="158">
        <v>2.7624309392265192E-3</v>
      </c>
      <c r="I2043" s="158">
        <v>1.9337016574585635E-2</v>
      </c>
      <c r="J2043" s="158">
        <v>1</v>
      </c>
      <c r="K2043" s="159">
        <v>362</v>
      </c>
      <c r="L2043" s="141"/>
      <c r="M2043" s="158" t="s">
        <v>294</v>
      </c>
      <c r="N2043" s="158" t="s">
        <v>294</v>
      </c>
      <c r="O2043" s="158">
        <v>0.57899999999999996</v>
      </c>
      <c r="P2043" s="158">
        <v>0.67800000000000005</v>
      </c>
      <c r="Q2043" s="158">
        <v>0.16900000000000001</v>
      </c>
      <c r="R2043" s="158">
        <v>0.252</v>
      </c>
      <c r="S2043" s="158">
        <v>4.2999999999999997E-2</v>
      </c>
      <c r="T2043" s="158">
        <v>9.4E-2</v>
      </c>
      <c r="U2043" s="158">
        <v>0</v>
      </c>
      <c r="V2043" s="158">
        <v>1.4999999999999999E-2</v>
      </c>
      <c r="W2043" s="158">
        <v>5.1999999999999998E-2</v>
      </c>
      <c r="X2043" s="158">
        <v>0.106</v>
      </c>
      <c r="Y2043" s="158">
        <v>0</v>
      </c>
      <c r="Z2043" s="158">
        <v>1.4999999999999999E-2</v>
      </c>
      <c r="AA2043" s="158">
        <v>8.9999999999999993E-3</v>
      </c>
      <c r="AB2043" s="158">
        <v>3.9E-2</v>
      </c>
    </row>
    <row r="2044" spans="1:28" x14ac:dyDescent="0.25">
      <c r="A2044" s="159" t="s">
        <v>5953</v>
      </c>
      <c r="B2044" s="158" t="s">
        <v>294</v>
      </c>
      <c r="C2044" s="158">
        <v>0.48478260869565215</v>
      </c>
      <c r="D2044" s="158">
        <v>0.34528985507246379</v>
      </c>
      <c r="E2044" s="158">
        <v>6.7632850241545889E-2</v>
      </c>
      <c r="F2044" s="158">
        <v>5.7971014492753624E-3</v>
      </c>
      <c r="G2044" s="158">
        <v>3.4541062801932365E-2</v>
      </c>
      <c r="H2044" s="158">
        <v>6.0386473429951688E-4</v>
      </c>
      <c r="I2044" s="158">
        <v>6.1352657004830918E-2</v>
      </c>
      <c r="J2044" s="158">
        <v>1</v>
      </c>
      <c r="K2044" s="159">
        <v>8280</v>
      </c>
      <c r="L2044" s="141"/>
      <c r="M2044" s="158" t="s">
        <v>294</v>
      </c>
      <c r="N2044" s="158" t="s">
        <v>294</v>
      </c>
      <c r="O2044" s="158">
        <v>0.47399999999999998</v>
      </c>
      <c r="P2044" s="158">
        <v>0.496</v>
      </c>
      <c r="Q2044" s="158">
        <v>0.33500000000000002</v>
      </c>
      <c r="R2044" s="158">
        <v>0.35599999999999998</v>
      </c>
      <c r="S2044" s="158">
        <v>6.2E-2</v>
      </c>
      <c r="T2044" s="158">
        <v>7.2999999999999995E-2</v>
      </c>
      <c r="U2044" s="158">
        <v>4.0000000000000001E-3</v>
      </c>
      <c r="V2044" s="158">
        <v>8.0000000000000002E-3</v>
      </c>
      <c r="W2044" s="158">
        <v>3.1E-2</v>
      </c>
      <c r="X2044" s="158">
        <v>3.9E-2</v>
      </c>
      <c r="Y2044" s="158">
        <v>0</v>
      </c>
      <c r="Z2044" s="158">
        <v>1E-3</v>
      </c>
      <c r="AA2044" s="158">
        <v>5.6000000000000001E-2</v>
      </c>
      <c r="AB2044" s="158">
        <v>6.7000000000000004E-2</v>
      </c>
    </row>
    <row r="2045" spans="1:28" x14ac:dyDescent="0.25">
      <c r="A2045" s="159" t="s">
        <v>5954</v>
      </c>
      <c r="B2045" s="158" t="s">
        <v>294</v>
      </c>
      <c r="C2045" s="158">
        <v>4.1322314049586778E-3</v>
      </c>
      <c r="D2045" s="158">
        <v>0.29173553719008266</v>
      </c>
      <c r="E2045" s="158">
        <v>0.19876033057851239</v>
      </c>
      <c r="F2045" s="158">
        <v>2.8512396694214875E-2</v>
      </c>
      <c r="G2045" s="158">
        <v>0.44752066115702477</v>
      </c>
      <c r="H2045" s="158">
        <v>6.6115702479338841E-3</v>
      </c>
      <c r="I2045" s="158">
        <v>2.2727272727272728E-2</v>
      </c>
      <c r="J2045" s="158">
        <v>1</v>
      </c>
      <c r="K2045" s="159">
        <v>2420</v>
      </c>
      <c r="L2045" s="141"/>
      <c r="M2045" s="158" t="s">
        <v>294</v>
      </c>
      <c r="N2045" s="158" t="s">
        <v>294</v>
      </c>
      <c r="O2045" s="158">
        <v>2E-3</v>
      </c>
      <c r="P2045" s="158">
        <v>8.0000000000000002E-3</v>
      </c>
      <c r="Q2045" s="158">
        <v>0.27400000000000002</v>
      </c>
      <c r="R2045" s="158">
        <v>0.31</v>
      </c>
      <c r="S2045" s="158">
        <v>0.183</v>
      </c>
      <c r="T2045" s="158">
        <v>0.215</v>
      </c>
      <c r="U2045" s="158">
        <v>2.3E-2</v>
      </c>
      <c r="V2045" s="158">
        <v>3.5999999999999997E-2</v>
      </c>
      <c r="W2045" s="158">
        <v>0.42799999999999999</v>
      </c>
      <c r="X2045" s="158">
        <v>0.46700000000000003</v>
      </c>
      <c r="Y2045" s="158">
        <v>4.0000000000000001E-3</v>
      </c>
      <c r="Z2045" s="158">
        <v>1.0999999999999999E-2</v>
      </c>
      <c r="AA2045" s="158">
        <v>1.7999999999999999E-2</v>
      </c>
      <c r="AB2045" s="158">
        <v>2.9000000000000001E-2</v>
      </c>
    </row>
    <row r="2046" spans="1:28" x14ac:dyDescent="0.25">
      <c r="A2046" s="159" t="s">
        <v>5955</v>
      </c>
      <c r="B2046" s="158" t="s">
        <v>294</v>
      </c>
      <c r="C2046" s="158">
        <v>0.18609865470852019</v>
      </c>
      <c r="D2046" s="158">
        <v>0.22608370702541106</v>
      </c>
      <c r="E2046" s="158">
        <v>0.15807174887892378</v>
      </c>
      <c r="F2046" s="158">
        <v>1.5695067264573991E-2</v>
      </c>
      <c r="G2046" s="158">
        <v>0.40022421524663676</v>
      </c>
      <c r="H2046" s="158">
        <v>1.1210762331838565E-3</v>
      </c>
      <c r="I2046" s="158">
        <v>1.2705530642750373E-2</v>
      </c>
      <c r="J2046" s="158">
        <v>1</v>
      </c>
      <c r="K2046" s="159">
        <v>2676</v>
      </c>
      <c r="L2046" s="141"/>
      <c r="M2046" s="158" t="s">
        <v>294</v>
      </c>
      <c r="N2046" s="158" t="s">
        <v>294</v>
      </c>
      <c r="O2046" s="158">
        <v>0.17199999999999999</v>
      </c>
      <c r="P2046" s="158">
        <v>0.20100000000000001</v>
      </c>
      <c r="Q2046" s="158">
        <v>0.21099999999999999</v>
      </c>
      <c r="R2046" s="158">
        <v>0.24199999999999999</v>
      </c>
      <c r="S2046" s="158">
        <v>0.14499999999999999</v>
      </c>
      <c r="T2046" s="158">
        <v>0.17199999999999999</v>
      </c>
      <c r="U2046" s="158">
        <v>1.2E-2</v>
      </c>
      <c r="V2046" s="158">
        <v>2.1000000000000001E-2</v>
      </c>
      <c r="W2046" s="158">
        <v>0.38200000000000001</v>
      </c>
      <c r="X2046" s="158">
        <v>0.41899999999999998</v>
      </c>
      <c r="Y2046" s="158">
        <v>0</v>
      </c>
      <c r="Z2046" s="158">
        <v>3.0000000000000001E-3</v>
      </c>
      <c r="AA2046" s="158">
        <v>8.9999999999999993E-3</v>
      </c>
      <c r="AB2046" s="158">
        <v>1.7999999999999999E-2</v>
      </c>
    </row>
    <row r="2047" spans="1:28" x14ac:dyDescent="0.25">
      <c r="A2047" s="159" t="s">
        <v>5956</v>
      </c>
      <c r="B2047" s="158" t="s">
        <v>294</v>
      </c>
      <c r="C2047" s="158">
        <v>0.1271971271971272</v>
      </c>
      <c r="D2047" s="158">
        <v>0.33226233226233226</v>
      </c>
      <c r="E2047" s="158">
        <v>0.12549612549612549</v>
      </c>
      <c r="F2047" s="158">
        <v>1.4742014742014743E-2</v>
      </c>
      <c r="G2047" s="158">
        <v>0.378000378000378</v>
      </c>
      <c r="H2047" s="158">
        <v>3.5910035910035908E-3</v>
      </c>
      <c r="I2047" s="158">
        <v>1.8711018711018712E-2</v>
      </c>
      <c r="J2047" s="158">
        <v>1</v>
      </c>
      <c r="K2047" s="159">
        <v>5291</v>
      </c>
      <c r="L2047" s="141"/>
      <c r="M2047" s="158" t="s">
        <v>294</v>
      </c>
      <c r="N2047" s="158" t="s">
        <v>294</v>
      </c>
      <c r="O2047" s="158">
        <v>0.11799999999999999</v>
      </c>
      <c r="P2047" s="158">
        <v>0.13600000000000001</v>
      </c>
      <c r="Q2047" s="158">
        <v>0.32</v>
      </c>
      <c r="R2047" s="158">
        <v>0.34499999999999997</v>
      </c>
      <c r="S2047" s="158">
        <v>0.11700000000000001</v>
      </c>
      <c r="T2047" s="158">
        <v>0.13500000000000001</v>
      </c>
      <c r="U2047" s="158">
        <v>1.2E-2</v>
      </c>
      <c r="V2047" s="158">
        <v>1.7999999999999999E-2</v>
      </c>
      <c r="W2047" s="158">
        <v>0.36499999999999999</v>
      </c>
      <c r="X2047" s="158">
        <v>0.39100000000000001</v>
      </c>
      <c r="Y2047" s="158">
        <v>2E-3</v>
      </c>
      <c r="Z2047" s="158">
        <v>6.0000000000000001E-3</v>
      </c>
      <c r="AA2047" s="158">
        <v>1.4999999999999999E-2</v>
      </c>
      <c r="AB2047" s="158">
        <v>2.3E-2</v>
      </c>
    </row>
    <row r="2048" spans="1:28" x14ac:dyDescent="0.25">
      <c r="A2048" s="159" t="s">
        <v>5957</v>
      </c>
      <c r="B2048" s="158" t="s">
        <v>294</v>
      </c>
      <c r="C2048" s="158">
        <v>0.18229166666666666</v>
      </c>
      <c r="D2048" s="158">
        <v>0.5234375</v>
      </c>
      <c r="E2048" s="158">
        <v>0.11458333333333333</v>
      </c>
      <c r="F2048" s="158">
        <v>2.8645833333333332E-2</v>
      </c>
      <c r="G2048" s="158">
        <v>0.12760416666666666</v>
      </c>
      <c r="H2048" s="158" t="s">
        <v>294</v>
      </c>
      <c r="I2048" s="158">
        <v>2.34375E-2</v>
      </c>
      <c r="J2048" s="158">
        <v>1</v>
      </c>
      <c r="K2048" s="159">
        <v>384</v>
      </c>
      <c r="L2048" s="141"/>
      <c r="M2048" s="158" t="s">
        <v>294</v>
      </c>
      <c r="N2048" s="158" t="s">
        <v>294</v>
      </c>
      <c r="O2048" s="158">
        <v>0.14699999999999999</v>
      </c>
      <c r="P2048" s="158">
        <v>0.224</v>
      </c>
      <c r="Q2048" s="158">
        <v>0.47299999999999998</v>
      </c>
      <c r="R2048" s="158">
        <v>0.57299999999999995</v>
      </c>
      <c r="S2048" s="158">
        <v>8.5999999999999993E-2</v>
      </c>
      <c r="T2048" s="158">
        <v>0.15</v>
      </c>
      <c r="U2048" s="158">
        <v>1.6E-2</v>
      </c>
      <c r="V2048" s="158">
        <v>5.0999999999999997E-2</v>
      </c>
      <c r="W2048" s="158">
        <v>9.8000000000000004E-2</v>
      </c>
      <c r="X2048" s="158">
        <v>0.16500000000000001</v>
      </c>
      <c r="Y2048" s="158" t="s">
        <v>294</v>
      </c>
      <c r="Z2048" s="158" t="s">
        <v>294</v>
      </c>
      <c r="AA2048" s="158">
        <v>1.2E-2</v>
      </c>
      <c r="AB2048" s="158">
        <v>4.3999999999999997E-2</v>
      </c>
    </row>
    <row r="2049" spans="1:28" x14ac:dyDescent="0.25">
      <c r="A2049" s="159" t="s">
        <v>5958</v>
      </c>
      <c r="B2049" s="158" t="s">
        <v>294</v>
      </c>
      <c r="C2049" s="158">
        <v>0.19826901699221852</v>
      </c>
      <c r="D2049" s="158">
        <v>0.33230109575988565</v>
      </c>
      <c r="E2049" s="158">
        <v>0.12235985389868191</v>
      </c>
      <c r="F2049" s="158">
        <v>1.7706844529140862E-2</v>
      </c>
      <c r="G2049" s="158">
        <v>0.29744322693346037</v>
      </c>
      <c r="H2049" s="158">
        <v>1.5086549150389074E-3</v>
      </c>
      <c r="I2049" s="158">
        <v>3.0411306971573765E-2</v>
      </c>
      <c r="J2049" s="158">
        <v>1</v>
      </c>
      <c r="K2049" s="159">
        <v>12594</v>
      </c>
      <c r="L2049" s="141"/>
      <c r="M2049" s="158" t="s">
        <v>294</v>
      </c>
      <c r="N2049" s="158" t="s">
        <v>294</v>
      </c>
      <c r="O2049" s="158">
        <v>0.191</v>
      </c>
      <c r="P2049" s="158">
        <v>0.20499999999999999</v>
      </c>
      <c r="Q2049" s="158">
        <v>0.32400000000000001</v>
      </c>
      <c r="R2049" s="158">
        <v>0.34100000000000003</v>
      </c>
      <c r="S2049" s="158">
        <v>0.11700000000000001</v>
      </c>
      <c r="T2049" s="158">
        <v>0.128</v>
      </c>
      <c r="U2049" s="158">
        <v>1.6E-2</v>
      </c>
      <c r="V2049" s="158">
        <v>0.02</v>
      </c>
      <c r="W2049" s="158">
        <v>0.28999999999999998</v>
      </c>
      <c r="X2049" s="158">
        <v>0.30499999999999999</v>
      </c>
      <c r="Y2049" s="158">
        <v>1E-3</v>
      </c>
      <c r="Z2049" s="158">
        <v>2E-3</v>
      </c>
      <c r="AA2049" s="158">
        <v>2.8000000000000001E-2</v>
      </c>
      <c r="AB2049" s="158">
        <v>3.4000000000000002E-2</v>
      </c>
    </row>
    <row r="2050" spans="1:28" x14ac:dyDescent="0.25">
      <c r="A2050" s="159" t="s">
        <v>5959</v>
      </c>
      <c r="B2050" s="158" t="s">
        <v>294</v>
      </c>
      <c r="C2050" s="158">
        <v>0.38472748469833867</v>
      </c>
      <c r="D2050" s="158">
        <v>0.1877003788982804</v>
      </c>
      <c r="E2050" s="158">
        <v>7.3059360730593603E-2</v>
      </c>
      <c r="F2050" s="158">
        <v>9.1518507723695713E-2</v>
      </c>
      <c r="G2050" s="158">
        <v>0.24181482560963763</v>
      </c>
      <c r="H2050" s="158">
        <v>3.0117555620324493E-3</v>
      </c>
      <c r="I2050" s="158">
        <v>1.816768677742155E-2</v>
      </c>
      <c r="J2050" s="158">
        <v>1.0000000000000002</v>
      </c>
      <c r="K2050" s="159">
        <v>10293</v>
      </c>
      <c r="L2050" s="141"/>
      <c r="M2050" s="158" t="s">
        <v>294</v>
      </c>
      <c r="N2050" s="158" t="s">
        <v>294</v>
      </c>
      <c r="O2050" s="158">
        <v>0.375</v>
      </c>
      <c r="P2050" s="158">
        <v>0.39400000000000002</v>
      </c>
      <c r="Q2050" s="158">
        <v>0.18</v>
      </c>
      <c r="R2050" s="158">
        <v>0.19500000000000001</v>
      </c>
      <c r="S2050" s="158">
        <v>6.8000000000000005E-2</v>
      </c>
      <c r="T2050" s="158">
        <v>7.8E-2</v>
      </c>
      <c r="U2050" s="158">
        <v>8.5999999999999993E-2</v>
      </c>
      <c r="V2050" s="158">
        <v>9.7000000000000003E-2</v>
      </c>
      <c r="W2050" s="158">
        <v>0.23400000000000001</v>
      </c>
      <c r="X2050" s="158">
        <v>0.25</v>
      </c>
      <c r="Y2050" s="158">
        <v>2E-3</v>
      </c>
      <c r="Z2050" s="158">
        <v>4.0000000000000001E-3</v>
      </c>
      <c r="AA2050" s="158">
        <v>1.6E-2</v>
      </c>
      <c r="AB2050" s="158">
        <v>2.1000000000000001E-2</v>
      </c>
    </row>
    <row r="2051" spans="1:28" x14ac:dyDescent="0.25">
      <c r="A2051" s="159" t="s">
        <v>5960</v>
      </c>
      <c r="B2051" s="158" t="s">
        <v>294</v>
      </c>
      <c r="C2051" s="158">
        <v>0.16217990807616547</v>
      </c>
      <c r="D2051" s="158">
        <v>0.36900853578463561</v>
      </c>
      <c r="E2051" s="158">
        <v>0.22324359816152331</v>
      </c>
      <c r="F2051" s="158">
        <v>2.0354563361785948E-2</v>
      </c>
      <c r="G2051" s="158">
        <v>0.21667760998030203</v>
      </c>
      <c r="H2051" s="158">
        <v>6.5659881812212733E-4</v>
      </c>
      <c r="I2051" s="158">
        <v>7.8791858174655279E-3</v>
      </c>
      <c r="J2051" s="158">
        <v>1</v>
      </c>
      <c r="K2051" s="159">
        <v>1523</v>
      </c>
      <c r="L2051" s="141"/>
      <c r="M2051" s="158" t="s">
        <v>294</v>
      </c>
      <c r="N2051" s="158" t="s">
        <v>294</v>
      </c>
      <c r="O2051" s="158">
        <v>0.14499999999999999</v>
      </c>
      <c r="P2051" s="158">
        <v>0.182</v>
      </c>
      <c r="Q2051" s="158">
        <v>0.34499999999999997</v>
      </c>
      <c r="R2051" s="158">
        <v>0.39400000000000002</v>
      </c>
      <c r="S2051" s="158">
        <v>0.20300000000000001</v>
      </c>
      <c r="T2051" s="158">
        <v>0.245</v>
      </c>
      <c r="U2051" s="158">
        <v>1.4E-2</v>
      </c>
      <c r="V2051" s="158">
        <v>2.9000000000000001E-2</v>
      </c>
      <c r="W2051" s="158">
        <v>0.19700000000000001</v>
      </c>
      <c r="X2051" s="158">
        <v>0.23799999999999999</v>
      </c>
      <c r="Y2051" s="158">
        <v>0</v>
      </c>
      <c r="Z2051" s="158">
        <v>4.0000000000000001E-3</v>
      </c>
      <c r="AA2051" s="158">
        <v>5.0000000000000001E-3</v>
      </c>
      <c r="AB2051" s="158">
        <v>1.4E-2</v>
      </c>
    </row>
    <row r="2052" spans="1:28" x14ac:dyDescent="0.25">
      <c r="A2052" s="159" t="s">
        <v>5961</v>
      </c>
      <c r="B2052" s="158" t="s">
        <v>294</v>
      </c>
      <c r="C2052" s="158">
        <v>7.1383046526449973E-2</v>
      </c>
      <c r="D2052" s="158">
        <v>0.35372848948374763</v>
      </c>
      <c r="E2052" s="158">
        <v>0.13001912045889102</v>
      </c>
      <c r="F2052" s="158">
        <v>2.676864244741874E-2</v>
      </c>
      <c r="G2052" s="158">
        <v>0.37284894837476101</v>
      </c>
      <c r="H2052" s="158">
        <v>7.0108349267049078E-3</v>
      </c>
      <c r="I2052" s="158">
        <v>3.8240917782026769E-2</v>
      </c>
      <c r="J2052" s="158">
        <v>1</v>
      </c>
      <c r="K2052" s="159">
        <v>1569</v>
      </c>
      <c r="L2052" s="141"/>
      <c r="M2052" s="158" t="s">
        <v>294</v>
      </c>
      <c r="N2052" s="158" t="s">
        <v>294</v>
      </c>
      <c r="O2052" s="158">
        <v>0.06</v>
      </c>
      <c r="P2052" s="158">
        <v>8.5000000000000006E-2</v>
      </c>
      <c r="Q2052" s="158">
        <v>0.33</v>
      </c>
      <c r="R2052" s="158">
        <v>0.378</v>
      </c>
      <c r="S2052" s="158">
        <v>0.114</v>
      </c>
      <c r="T2052" s="158">
        <v>0.14799999999999999</v>
      </c>
      <c r="U2052" s="158">
        <v>0.02</v>
      </c>
      <c r="V2052" s="158">
        <v>3.5999999999999997E-2</v>
      </c>
      <c r="W2052" s="158">
        <v>0.34899999999999998</v>
      </c>
      <c r="X2052" s="158">
        <v>0.39700000000000002</v>
      </c>
      <c r="Y2052" s="158">
        <v>4.0000000000000001E-3</v>
      </c>
      <c r="Z2052" s="158">
        <v>1.2999999999999999E-2</v>
      </c>
      <c r="AA2052" s="158">
        <v>0.03</v>
      </c>
      <c r="AB2052" s="158">
        <v>4.9000000000000002E-2</v>
      </c>
    </row>
    <row r="2053" spans="1:28" x14ac:dyDescent="0.25">
      <c r="A2053" s="159" t="s">
        <v>5962</v>
      </c>
      <c r="B2053" s="158" t="s">
        <v>294</v>
      </c>
      <c r="C2053" s="158">
        <v>6.724367509986684E-2</v>
      </c>
      <c r="D2053" s="158">
        <v>0.25898801597869509</v>
      </c>
      <c r="E2053" s="158">
        <v>0.1581225033288948</v>
      </c>
      <c r="F2053" s="158">
        <v>2.3635153129161118E-2</v>
      </c>
      <c r="G2053" s="158">
        <v>0.427762982689747</v>
      </c>
      <c r="H2053" s="158">
        <v>1.4647137150466045E-2</v>
      </c>
      <c r="I2053" s="158">
        <v>4.9600532623169109E-2</v>
      </c>
      <c r="J2053" s="158">
        <v>1</v>
      </c>
      <c r="K2053" s="159">
        <v>3004</v>
      </c>
      <c r="L2053" s="141"/>
      <c r="M2053" s="158" t="s">
        <v>294</v>
      </c>
      <c r="N2053" s="158" t="s">
        <v>294</v>
      </c>
      <c r="O2053" s="158">
        <v>5.8999999999999997E-2</v>
      </c>
      <c r="P2053" s="158">
        <v>7.6999999999999999E-2</v>
      </c>
      <c r="Q2053" s="158">
        <v>0.24399999999999999</v>
      </c>
      <c r="R2053" s="158">
        <v>0.27500000000000002</v>
      </c>
      <c r="S2053" s="158">
        <v>0.14599999999999999</v>
      </c>
      <c r="T2053" s="158">
        <v>0.17199999999999999</v>
      </c>
      <c r="U2053" s="158">
        <v>1.9E-2</v>
      </c>
      <c r="V2053" s="158">
        <v>0.03</v>
      </c>
      <c r="W2053" s="158">
        <v>0.41</v>
      </c>
      <c r="X2053" s="158">
        <v>0.44600000000000001</v>
      </c>
      <c r="Y2053" s="158">
        <v>1.0999999999999999E-2</v>
      </c>
      <c r="Z2053" s="158">
        <v>0.02</v>
      </c>
      <c r="AA2053" s="158">
        <v>4.2000000000000003E-2</v>
      </c>
      <c r="AB2053" s="158">
        <v>5.8000000000000003E-2</v>
      </c>
    </row>
    <row r="2054" spans="1:28" x14ac:dyDescent="0.25">
      <c r="A2054" s="159" t="s">
        <v>5963</v>
      </c>
      <c r="B2054" s="158" t="s">
        <v>294</v>
      </c>
      <c r="C2054" s="158">
        <v>0.23917447455051913</v>
      </c>
      <c r="D2054" s="158">
        <v>0.26601671309192199</v>
      </c>
      <c r="E2054" s="158">
        <v>0.13345150671055964</v>
      </c>
      <c r="F2054" s="158">
        <v>1.5573562927323373E-2</v>
      </c>
      <c r="G2054" s="158">
        <v>0.32185363383134968</v>
      </c>
      <c r="H2054" s="158">
        <v>3.4185869840465941E-3</v>
      </c>
      <c r="I2054" s="158">
        <v>2.0511521904279566E-2</v>
      </c>
      <c r="J2054" s="158">
        <v>0.99999999999999989</v>
      </c>
      <c r="K2054" s="159">
        <v>7898</v>
      </c>
      <c r="L2054" s="141"/>
      <c r="M2054" s="158" t="s">
        <v>294</v>
      </c>
      <c r="N2054" s="158" t="s">
        <v>294</v>
      </c>
      <c r="O2054" s="158">
        <v>0.23</v>
      </c>
      <c r="P2054" s="158">
        <v>0.249</v>
      </c>
      <c r="Q2054" s="158">
        <v>0.25600000000000001</v>
      </c>
      <c r="R2054" s="158">
        <v>0.27600000000000002</v>
      </c>
      <c r="S2054" s="158">
        <v>0.126</v>
      </c>
      <c r="T2054" s="158">
        <v>0.14099999999999999</v>
      </c>
      <c r="U2054" s="158">
        <v>1.2999999999999999E-2</v>
      </c>
      <c r="V2054" s="158">
        <v>1.9E-2</v>
      </c>
      <c r="W2054" s="158">
        <v>0.312</v>
      </c>
      <c r="X2054" s="158">
        <v>0.33200000000000002</v>
      </c>
      <c r="Y2054" s="158">
        <v>2E-3</v>
      </c>
      <c r="Z2054" s="158">
        <v>5.0000000000000001E-3</v>
      </c>
      <c r="AA2054" s="158">
        <v>1.7999999999999999E-2</v>
      </c>
      <c r="AB2054" s="158">
        <v>2.4E-2</v>
      </c>
    </row>
    <row r="2055" spans="1:28" x14ac:dyDescent="0.25">
      <c r="A2055" s="159" t="s">
        <v>5964</v>
      </c>
      <c r="B2055" s="158" t="s">
        <v>294</v>
      </c>
      <c r="C2055" s="158">
        <v>0.12098147220831247</v>
      </c>
      <c r="D2055" s="158">
        <v>0.18798197295943916</v>
      </c>
      <c r="E2055" s="158">
        <v>9.9248873309964944E-2</v>
      </c>
      <c r="F2055" s="158">
        <v>1.9929894842263395E-2</v>
      </c>
      <c r="G2055" s="158">
        <v>0.53790686029043566</v>
      </c>
      <c r="H2055" s="158">
        <v>6.609914872308463E-3</v>
      </c>
      <c r="I2055" s="158">
        <v>2.7341011517275915E-2</v>
      </c>
      <c r="J2055" s="158">
        <v>1</v>
      </c>
      <c r="K2055" s="159">
        <v>9985</v>
      </c>
      <c r="L2055" s="141"/>
      <c r="M2055" s="158" t="s">
        <v>294</v>
      </c>
      <c r="N2055" s="158" t="s">
        <v>294</v>
      </c>
      <c r="O2055" s="158">
        <v>0.115</v>
      </c>
      <c r="P2055" s="158">
        <v>0.128</v>
      </c>
      <c r="Q2055" s="158">
        <v>0.18</v>
      </c>
      <c r="R2055" s="158">
        <v>0.19600000000000001</v>
      </c>
      <c r="S2055" s="158">
        <v>9.4E-2</v>
      </c>
      <c r="T2055" s="158">
        <v>0.105</v>
      </c>
      <c r="U2055" s="158">
        <v>1.7000000000000001E-2</v>
      </c>
      <c r="V2055" s="158">
        <v>2.3E-2</v>
      </c>
      <c r="W2055" s="158">
        <v>0.52800000000000002</v>
      </c>
      <c r="X2055" s="158">
        <v>0.54800000000000004</v>
      </c>
      <c r="Y2055" s="158">
        <v>5.0000000000000001E-3</v>
      </c>
      <c r="Z2055" s="158">
        <v>8.0000000000000002E-3</v>
      </c>
      <c r="AA2055" s="158">
        <v>2.4E-2</v>
      </c>
      <c r="AB2055" s="158">
        <v>3.1E-2</v>
      </c>
    </row>
    <row r="2056" spans="1:28" x14ac:dyDescent="0.25">
      <c r="A2056" s="159" t="s">
        <v>5965</v>
      </c>
      <c r="B2056" s="158" t="s">
        <v>294</v>
      </c>
      <c r="C2056" s="158">
        <v>0.26236263736263737</v>
      </c>
      <c r="D2056" s="158">
        <v>0.35439560439560441</v>
      </c>
      <c r="E2056" s="158">
        <v>0.20604395604395603</v>
      </c>
      <c r="F2056" s="158">
        <v>2.3351648351648352E-2</v>
      </c>
      <c r="G2056" s="158">
        <v>0.14010989010989011</v>
      </c>
      <c r="H2056" s="158" t="s">
        <v>294</v>
      </c>
      <c r="I2056" s="158">
        <v>1.3736263736263736E-2</v>
      </c>
      <c r="J2056" s="158">
        <v>1</v>
      </c>
      <c r="K2056" s="159">
        <v>728</v>
      </c>
      <c r="L2056" s="141"/>
      <c r="M2056" s="158" t="s">
        <v>294</v>
      </c>
      <c r="N2056" s="158" t="s">
        <v>294</v>
      </c>
      <c r="O2056" s="158">
        <v>0.23200000000000001</v>
      </c>
      <c r="P2056" s="158">
        <v>0.29599999999999999</v>
      </c>
      <c r="Q2056" s="158">
        <v>0.32</v>
      </c>
      <c r="R2056" s="158">
        <v>0.39</v>
      </c>
      <c r="S2056" s="158">
        <v>0.17799999999999999</v>
      </c>
      <c r="T2056" s="158">
        <v>0.23699999999999999</v>
      </c>
      <c r="U2056" s="158">
        <v>1.4999999999999999E-2</v>
      </c>
      <c r="V2056" s="158">
        <v>3.6999999999999998E-2</v>
      </c>
      <c r="W2056" s="158">
        <v>0.11700000000000001</v>
      </c>
      <c r="X2056" s="158">
        <v>0.16700000000000001</v>
      </c>
      <c r="Y2056" s="158" t="s">
        <v>294</v>
      </c>
      <c r="Z2056" s="158" t="s">
        <v>294</v>
      </c>
      <c r="AA2056" s="158">
        <v>7.0000000000000001E-3</v>
      </c>
      <c r="AB2056" s="158">
        <v>2.5000000000000001E-2</v>
      </c>
    </row>
    <row r="2057" spans="1:28" x14ac:dyDescent="0.25">
      <c r="A2057" s="159" t="s">
        <v>5966</v>
      </c>
      <c r="B2057" s="158" t="s">
        <v>294</v>
      </c>
      <c r="C2057" s="158">
        <v>0.32379910388663125</v>
      </c>
      <c r="D2057" s="158">
        <v>0.40825257893091593</v>
      </c>
      <c r="E2057" s="158">
        <v>0.10938314056475983</v>
      </c>
      <c r="F2057" s="158">
        <v>2.0162550797124101E-2</v>
      </c>
      <c r="G2057" s="158">
        <v>0.11725018234865062</v>
      </c>
      <c r="H2057" s="158">
        <v>1.9797853495884129E-3</v>
      </c>
      <c r="I2057" s="158">
        <v>1.9172658122329895E-2</v>
      </c>
      <c r="J2057" s="158">
        <v>1</v>
      </c>
      <c r="K2057" s="159">
        <v>38388</v>
      </c>
      <c r="L2057" s="141"/>
      <c r="M2057" s="158" t="s">
        <v>294</v>
      </c>
      <c r="N2057" s="158" t="s">
        <v>294</v>
      </c>
      <c r="O2057" s="158">
        <v>0.31900000000000001</v>
      </c>
      <c r="P2057" s="158">
        <v>0.32800000000000001</v>
      </c>
      <c r="Q2057" s="158">
        <v>0.40300000000000002</v>
      </c>
      <c r="R2057" s="158">
        <v>0.41299999999999998</v>
      </c>
      <c r="S2057" s="158">
        <v>0.106</v>
      </c>
      <c r="T2057" s="158">
        <v>0.113</v>
      </c>
      <c r="U2057" s="158">
        <v>1.9E-2</v>
      </c>
      <c r="V2057" s="158">
        <v>2.1999999999999999E-2</v>
      </c>
      <c r="W2057" s="158">
        <v>0.114</v>
      </c>
      <c r="X2057" s="158">
        <v>0.121</v>
      </c>
      <c r="Y2057" s="158">
        <v>2E-3</v>
      </c>
      <c r="Z2057" s="158">
        <v>2E-3</v>
      </c>
      <c r="AA2057" s="158">
        <v>1.7999999999999999E-2</v>
      </c>
      <c r="AB2057" s="158">
        <v>2.1000000000000001E-2</v>
      </c>
    </row>
    <row r="2058" spans="1:28" x14ac:dyDescent="0.25">
      <c r="A2058" s="159" t="s">
        <v>5967</v>
      </c>
      <c r="B2058" s="158" t="s">
        <v>294</v>
      </c>
      <c r="C2058" s="158">
        <v>0.10131578947368421</v>
      </c>
      <c r="D2058" s="158">
        <v>0.32236842105263158</v>
      </c>
      <c r="E2058" s="158">
        <v>0.25131578947368421</v>
      </c>
      <c r="F2058" s="158">
        <v>4.4736842105263158E-2</v>
      </c>
      <c r="G2058" s="158">
        <v>0.24210526315789474</v>
      </c>
      <c r="H2058" s="158">
        <v>3.9473684210526317E-3</v>
      </c>
      <c r="I2058" s="158">
        <v>3.4210526315789476E-2</v>
      </c>
      <c r="J2058" s="158">
        <v>1</v>
      </c>
      <c r="K2058" s="159">
        <v>760</v>
      </c>
      <c r="L2058" s="141"/>
      <c r="M2058" s="158" t="s">
        <v>294</v>
      </c>
      <c r="N2058" s="158" t="s">
        <v>294</v>
      </c>
      <c r="O2058" s="158">
        <v>8.2000000000000003E-2</v>
      </c>
      <c r="P2058" s="158">
        <v>0.125</v>
      </c>
      <c r="Q2058" s="158">
        <v>0.28999999999999998</v>
      </c>
      <c r="R2058" s="158">
        <v>0.35599999999999998</v>
      </c>
      <c r="S2058" s="158">
        <v>0.222</v>
      </c>
      <c r="T2058" s="158">
        <v>0.28299999999999997</v>
      </c>
      <c r="U2058" s="158">
        <v>3.2000000000000001E-2</v>
      </c>
      <c r="V2058" s="158">
        <v>6.2E-2</v>
      </c>
      <c r="W2058" s="158">
        <v>0.21299999999999999</v>
      </c>
      <c r="X2058" s="158">
        <v>0.27400000000000002</v>
      </c>
      <c r="Y2058" s="158">
        <v>1E-3</v>
      </c>
      <c r="Z2058" s="158">
        <v>1.2E-2</v>
      </c>
      <c r="AA2058" s="158">
        <v>2.3E-2</v>
      </c>
      <c r="AB2058" s="158">
        <v>0.05</v>
      </c>
    </row>
    <row r="2059" spans="1:28" x14ac:dyDescent="0.25">
      <c r="A2059" s="159" t="s">
        <v>5968</v>
      </c>
      <c r="B2059" s="158" t="s">
        <v>294</v>
      </c>
      <c r="C2059" s="158">
        <v>0.16970198675496689</v>
      </c>
      <c r="D2059" s="158">
        <v>0.37210264900662254</v>
      </c>
      <c r="E2059" s="158">
        <v>0.15190397350993379</v>
      </c>
      <c r="F2059" s="158">
        <v>1.7384105960264899E-2</v>
      </c>
      <c r="G2059" s="158">
        <v>0.24627483443708609</v>
      </c>
      <c r="H2059" s="158">
        <v>2.8973509933774835E-3</v>
      </c>
      <c r="I2059" s="158">
        <v>3.9735099337748346E-2</v>
      </c>
      <c r="J2059" s="158">
        <v>1</v>
      </c>
      <c r="K2059" s="159">
        <v>2416</v>
      </c>
      <c r="L2059" s="141"/>
      <c r="M2059" s="158" t="s">
        <v>294</v>
      </c>
      <c r="N2059" s="158" t="s">
        <v>294</v>
      </c>
      <c r="O2059" s="158">
        <v>0.155</v>
      </c>
      <c r="P2059" s="158">
        <v>0.185</v>
      </c>
      <c r="Q2059" s="158">
        <v>0.35299999999999998</v>
      </c>
      <c r="R2059" s="158">
        <v>0.39200000000000002</v>
      </c>
      <c r="S2059" s="158">
        <v>0.13800000000000001</v>
      </c>
      <c r="T2059" s="158">
        <v>0.16700000000000001</v>
      </c>
      <c r="U2059" s="158">
        <v>1.2999999999999999E-2</v>
      </c>
      <c r="V2059" s="158">
        <v>2.3E-2</v>
      </c>
      <c r="W2059" s="158">
        <v>0.23</v>
      </c>
      <c r="X2059" s="158">
        <v>0.26400000000000001</v>
      </c>
      <c r="Y2059" s="158">
        <v>1E-3</v>
      </c>
      <c r="Z2059" s="158">
        <v>6.0000000000000001E-3</v>
      </c>
      <c r="AA2059" s="158">
        <v>3.3000000000000002E-2</v>
      </c>
      <c r="AB2059" s="158">
        <v>4.8000000000000001E-2</v>
      </c>
    </row>
    <row r="2060" spans="1:28" x14ac:dyDescent="0.25">
      <c r="A2060" s="159" t="s">
        <v>5969</v>
      </c>
      <c r="B2060" s="158" t="s">
        <v>294</v>
      </c>
      <c r="C2060" s="158">
        <v>9.9769762087490402E-2</v>
      </c>
      <c r="D2060" s="158">
        <v>0.19877206446661549</v>
      </c>
      <c r="E2060" s="158">
        <v>0.12586339217191098</v>
      </c>
      <c r="F2060" s="158">
        <v>2.9930928626247123E-2</v>
      </c>
      <c r="G2060" s="158">
        <v>0.52724481964696857</v>
      </c>
      <c r="H2060" s="158">
        <v>7.6745970836531081E-4</v>
      </c>
      <c r="I2060" s="158">
        <v>1.7651573292402148E-2</v>
      </c>
      <c r="J2060" s="158">
        <v>1</v>
      </c>
      <c r="K2060" s="159">
        <v>1303</v>
      </c>
      <c r="L2060" s="141"/>
      <c r="M2060" s="158" t="s">
        <v>294</v>
      </c>
      <c r="N2060" s="158" t="s">
        <v>294</v>
      </c>
      <c r="O2060" s="158">
        <v>8.5000000000000006E-2</v>
      </c>
      <c r="P2060" s="158">
        <v>0.11700000000000001</v>
      </c>
      <c r="Q2060" s="158">
        <v>0.17799999999999999</v>
      </c>
      <c r="R2060" s="158">
        <v>0.221</v>
      </c>
      <c r="S2060" s="158">
        <v>0.109</v>
      </c>
      <c r="T2060" s="158">
        <v>0.14499999999999999</v>
      </c>
      <c r="U2060" s="158">
        <v>2.1999999999999999E-2</v>
      </c>
      <c r="V2060" s="158">
        <v>4.1000000000000002E-2</v>
      </c>
      <c r="W2060" s="158">
        <v>0.5</v>
      </c>
      <c r="X2060" s="158">
        <v>0.55400000000000005</v>
      </c>
      <c r="Y2060" s="158">
        <v>0</v>
      </c>
      <c r="Z2060" s="158">
        <v>4.0000000000000001E-3</v>
      </c>
      <c r="AA2060" s="158">
        <v>1.2E-2</v>
      </c>
      <c r="AB2060" s="158">
        <v>2.5999999999999999E-2</v>
      </c>
    </row>
    <row r="2061" spans="1:28" x14ac:dyDescent="0.25">
      <c r="A2061" s="159" t="s">
        <v>5970</v>
      </c>
      <c r="B2061" s="158" t="s">
        <v>294</v>
      </c>
      <c r="C2061" s="158">
        <v>1.3623978201634877E-2</v>
      </c>
      <c r="D2061" s="158">
        <v>0.46321525885558584</v>
      </c>
      <c r="E2061" s="158">
        <v>0.28337874659400547</v>
      </c>
      <c r="F2061" s="158">
        <v>2.316076294277929E-2</v>
      </c>
      <c r="G2061" s="158">
        <v>0.19754768392370572</v>
      </c>
      <c r="H2061" s="158">
        <v>1.3623978201634877E-3</v>
      </c>
      <c r="I2061" s="158">
        <v>1.7711171662125342E-2</v>
      </c>
      <c r="J2061" s="158">
        <v>0.99999999999999989</v>
      </c>
      <c r="K2061" s="159">
        <v>734</v>
      </c>
      <c r="L2061" s="141"/>
      <c r="M2061" s="158" t="s">
        <v>294</v>
      </c>
      <c r="N2061" s="158" t="s">
        <v>294</v>
      </c>
      <c r="O2061" s="158">
        <v>7.0000000000000001E-3</v>
      </c>
      <c r="P2061" s="158">
        <v>2.5000000000000001E-2</v>
      </c>
      <c r="Q2061" s="158">
        <v>0.42699999999999999</v>
      </c>
      <c r="R2061" s="158">
        <v>0.499</v>
      </c>
      <c r="S2061" s="158">
        <v>0.252</v>
      </c>
      <c r="T2061" s="158">
        <v>0.317</v>
      </c>
      <c r="U2061" s="158">
        <v>1.4999999999999999E-2</v>
      </c>
      <c r="V2061" s="158">
        <v>3.6999999999999998E-2</v>
      </c>
      <c r="W2061" s="158">
        <v>0.17</v>
      </c>
      <c r="X2061" s="158">
        <v>0.22800000000000001</v>
      </c>
      <c r="Y2061" s="158">
        <v>0</v>
      </c>
      <c r="Z2061" s="158">
        <v>8.0000000000000002E-3</v>
      </c>
      <c r="AA2061" s="158">
        <v>0.01</v>
      </c>
      <c r="AB2061" s="158">
        <v>0.03</v>
      </c>
    </row>
    <row r="2062" spans="1:28" x14ac:dyDescent="0.25">
      <c r="A2062" s="159" t="s">
        <v>5971</v>
      </c>
      <c r="B2062" s="158" t="s">
        <v>294</v>
      </c>
      <c r="C2062" s="158">
        <v>0.23287800282618937</v>
      </c>
      <c r="D2062" s="158">
        <v>0.21196420160150731</v>
      </c>
      <c r="E2062" s="158">
        <v>8.1300047103155915E-2</v>
      </c>
      <c r="F2062" s="158">
        <v>7.6966556759302876E-2</v>
      </c>
      <c r="G2062" s="158">
        <v>0.37098445595854923</v>
      </c>
      <c r="H2062" s="158">
        <v>5.1813471502590676E-3</v>
      </c>
      <c r="I2062" s="158">
        <v>2.072538860103627E-2</v>
      </c>
      <c r="J2062" s="158">
        <v>1</v>
      </c>
      <c r="K2062" s="159">
        <v>10615</v>
      </c>
      <c r="L2062" s="141"/>
      <c r="M2062" s="158" t="s">
        <v>294</v>
      </c>
      <c r="N2062" s="158" t="s">
        <v>294</v>
      </c>
      <c r="O2062" s="158">
        <v>0.22500000000000001</v>
      </c>
      <c r="P2062" s="158">
        <v>0.24099999999999999</v>
      </c>
      <c r="Q2062" s="158">
        <v>0.20399999999999999</v>
      </c>
      <c r="R2062" s="158">
        <v>0.22</v>
      </c>
      <c r="S2062" s="158">
        <v>7.5999999999999998E-2</v>
      </c>
      <c r="T2062" s="158">
        <v>8.6999999999999994E-2</v>
      </c>
      <c r="U2062" s="158">
        <v>7.1999999999999995E-2</v>
      </c>
      <c r="V2062" s="158">
        <v>8.2000000000000003E-2</v>
      </c>
      <c r="W2062" s="158">
        <v>0.36199999999999999</v>
      </c>
      <c r="X2062" s="158">
        <v>0.38</v>
      </c>
      <c r="Y2062" s="158">
        <v>4.0000000000000001E-3</v>
      </c>
      <c r="Z2062" s="158">
        <v>7.0000000000000001E-3</v>
      </c>
      <c r="AA2062" s="158">
        <v>1.7999999999999999E-2</v>
      </c>
      <c r="AB2062" s="158">
        <v>2.4E-2</v>
      </c>
    </row>
    <row r="2063" spans="1:28" x14ac:dyDescent="0.25">
      <c r="A2063" s="159" t="s">
        <v>5972</v>
      </c>
      <c r="B2063" s="158" t="s">
        <v>294</v>
      </c>
      <c r="C2063" s="158">
        <v>0.4974188790560472</v>
      </c>
      <c r="D2063" s="158">
        <v>0.20095870206489674</v>
      </c>
      <c r="E2063" s="158">
        <v>9.7345132743362831E-2</v>
      </c>
      <c r="F2063" s="158">
        <v>3.7610619469026552E-2</v>
      </c>
      <c r="G2063" s="158">
        <v>0.13679941002949852</v>
      </c>
      <c r="H2063" s="158" t="s">
        <v>294</v>
      </c>
      <c r="I2063" s="158">
        <v>2.9867256637168143E-2</v>
      </c>
      <c r="J2063" s="158">
        <v>1</v>
      </c>
      <c r="K2063" s="159">
        <v>2712</v>
      </c>
      <c r="L2063" s="141"/>
      <c r="M2063" s="158" t="s">
        <v>294</v>
      </c>
      <c r="N2063" s="158" t="s">
        <v>294</v>
      </c>
      <c r="O2063" s="158">
        <v>0.47899999999999998</v>
      </c>
      <c r="P2063" s="158">
        <v>0.51600000000000001</v>
      </c>
      <c r="Q2063" s="158">
        <v>0.186</v>
      </c>
      <c r="R2063" s="158">
        <v>0.216</v>
      </c>
      <c r="S2063" s="158">
        <v>8.6999999999999994E-2</v>
      </c>
      <c r="T2063" s="158">
        <v>0.109</v>
      </c>
      <c r="U2063" s="158">
        <v>3.1E-2</v>
      </c>
      <c r="V2063" s="158">
        <v>4.4999999999999998E-2</v>
      </c>
      <c r="W2063" s="158">
        <v>0.124</v>
      </c>
      <c r="X2063" s="158">
        <v>0.15</v>
      </c>
      <c r="Y2063" s="158" t="s">
        <v>294</v>
      </c>
      <c r="Z2063" s="158" t="s">
        <v>294</v>
      </c>
      <c r="AA2063" s="158">
        <v>2.4E-2</v>
      </c>
      <c r="AB2063" s="158">
        <v>3.6999999999999998E-2</v>
      </c>
    </row>
    <row r="2064" spans="1:28" x14ac:dyDescent="0.25">
      <c r="A2064" s="159" t="s">
        <v>5973</v>
      </c>
      <c r="B2064" s="158" t="s">
        <v>294</v>
      </c>
      <c r="C2064" s="158">
        <v>0.42608302228254724</v>
      </c>
      <c r="D2064" s="158">
        <v>0.34769822418278473</v>
      </c>
      <c r="E2064" s="158">
        <v>9.3315235833050555E-2</v>
      </c>
      <c r="F2064" s="158">
        <v>9.7274064019907246E-3</v>
      </c>
      <c r="G2064" s="158">
        <v>0.10021490781585793</v>
      </c>
      <c r="H2064" s="158">
        <v>2.3752969121140144E-3</v>
      </c>
      <c r="I2064" s="158">
        <v>2.0585906571654791E-2</v>
      </c>
      <c r="J2064" s="158">
        <v>1</v>
      </c>
      <c r="K2064" s="159">
        <v>8841</v>
      </c>
      <c r="L2064" s="141"/>
      <c r="M2064" s="158" t="s">
        <v>294</v>
      </c>
      <c r="N2064" s="158" t="s">
        <v>294</v>
      </c>
      <c r="O2064" s="158">
        <v>0.41599999999999998</v>
      </c>
      <c r="P2064" s="158">
        <v>0.436</v>
      </c>
      <c r="Q2064" s="158">
        <v>0.33800000000000002</v>
      </c>
      <c r="R2064" s="158">
        <v>0.35799999999999998</v>
      </c>
      <c r="S2064" s="158">
        <v>8.6999999999999994E-2</v>
      </c>
      <c r="T2064" s="158">
        <v>0.1</v>
      </c>
      <c r="U2064" s="158">
        <v>8.0000000000000002E-3</v>
      </c>
      <c r="V2064" s="158">
        <v>1.2E-2</v>
      </c>
      <c r="W2064" s="158">
        <v>9.4E-2</v>
      </c>
      <c r="X2064" s="158">
        <v>0.107</v>
      </c>
      <c r="Y2064" s="158">
        <v>2E-3</v>
      </c>
      <c r="Z2064" s="158">
        <v>4.0000000000000001E-3</v>
      </c>
      <c r="AA2064" s="158">
        <v>1.7999999999999999E-2</v>
      </c>
      <c r="AB2064" s="158">
        <v>2.4E-2</v>
      </c>
    </row>
    <row r="2065" spans="1:28" x14ac:dyDescent="0.25">
      <c r="A2065" s="159" t="s">
        <v>5974</v>
      </c>
      <c r="B2065" s="158" t="s">
        <v>294</v>
      </c>
      <c r="C2065" s="158">
        <v>0.28184281842818426</v>
      </c>
      <c r="D2065" s="158">
        <v>0.39566395663956638</v>
      </c>
      <c r="E2065" s="158">
        <v>0.11653116531165311</v>
      </c>
      <c r="F2065" s="158">
        <v>8.130081300813009E-3</v>
      </c>
      <c r="G2065" s="158">
        <v>0.16260162601626016</v>
      </c>
      <c r="H2065" s="158" t="s">
        <v>294</v>
      </c>
      <c r="I2065" s="158">
        <v>3.5230352303523033E-2</v>
      </c>
      <c r="J2065" s="158">
        <v>0.99999999999999989</v>
      </c>
      <c r="K2065" s="159">
        <v>369</v>
      </c>
      <c r="L2065" s="141"/>
      <c r="M2065" s="158" t="s">
        <v>294</v>
      </c>
      <c r="N2065" s="158" t="s">
        <v>294</v>
      </c>
      <c r="O2065" s="158">
        <v>0.23799999999999999</v>
      </c>
      <c r="P2065" s="158">
        <v>0.33</v>
      </c>
      <c r="Q2065" s="158">
        <v>0.34699999999999998</v>
      </c>
      <c r="R2065" s="158">
        <v>0.44600000000000001</v>
      </c>
      <c r="S2065" s="158">
        <v>8.7999999999999995E-2</v>
      </c>
      <c r="T2065" s="158">
        <v>0.153</v>
      </c>
      <c r="U2065" s="158">
        <v>3.0000000000000001E-3</v>
      </c>
      <c r="V2065" s="158">
        <v>2.4E-2</v>
      </c>
      <c r="W2065" s="158">
        <v>0.128</v>
      </c>
      <c r="X2065" s="158">
        <v>0.20399999999999999</v>
      </c>
      <c r="Y2065" s="158" t="s">
        <v>294</v>
      </c>
      <c r="Z2065" s="158" t="s">
        <v>294</v>
      </c>
      <c r="AA2065" s="158">
        <v>2.1000000000000001E-2</v>
      </c>
      <c r="AB2065" s="158">
        <v>5.8999999999999997E-2</v>
      </c>
    </row>
    <row r="2066" spans="1:28" x14ac:dyDescent="0.25">
      <c r="A2066" s="159" t="s">
        <v>5975</v>
      </c>
      <c r="B2066" s="158" t="s">
        <v>294</v>
      </c>
      <c r="C2066" s="158">
        <v>0.36237144585601938</v>
      </c>
      <c r="D2066" s="158">
        <v>0.38596491228070173</v>
      </c>
      <c r="E2066" s="158">
        <v>0.13006654567453116</v>
      </c>
      <c r="F2066" s="158">
        <v>1.02843315184513E-2</v>
      </c>
      <c r="G2066" s="158">
        <v>9.2558983666061703E-2</v>
      </c>
      <c r="H2066" s="158">
        <v>1.2099213551119178E-3</v>
      </c>
      <c r="I2066" s="158">
        <v>1.7543859649122806E-2</v>
      </c>
      <c r="J2066" s="158">
        <v>1</v>
      </c>
      <c r="K2066" s="159">
        <v>1653</v>
      </c>
      <c r="L2066" s="141"/>
      <c r="M2066" s="158" t="s">
        <v>294</v>
      </c>
      <c r="N2066" s="158" t="s">
        <v>294</v>
      </c>
      <c r="O2066" s="158">
        <v>0.34</v>
      </c>
      <c r="P2066" s="158">
        <v>0.38600000000000001</v>
      </c>
      <c r="Q2066" s="158">
        <v>0.36299999999999999</v>
      </c>
      <c r="R2066" s="158">
        <v>0.41</v>
      </c>
      <c r="S2066" s="158">
        <v>0.115</v>
      </c>
      <c r="T2066" s="158">
        <v>0.14699999999999999</v>
      </c>
      <c r="U2066" s="158">
        <v>6.0000000000000001E-3</v>
      </c>
      <c r="V2066" s="158">
        <v>1.6E-2</v>
      </c>
      <c r="W2066" s="158">
        <v>0.08</v>
      </c>
      <c r="X2066" s="158">
        <v>0.107</v>
      </c>
      <c r="Y2066" s="158">
        <v>0</v>
      </c>
      <c r="Z2066" s="158">
        <v>4.0000000000000001E-3</v>
      </c>
      <c r="AA2066" s="158">
        <v>1.2E-2</v>
      </c>
      <c r="AB2066" s="158">
        <v>2.5000000000000001E-2</v>
      </c>
    </row>
    <row r="2067" spans="1:28" x14ac:dyDescent="0.25">
      <c r="A2067" s="159" t="s">
        <v>5976</v>
      </c>
      <c r="B2067" s="158" t="s">
        <v>294</v>
      </c>
      <c r="C2067" s="158">
        <v>0.22818455366098295</v>
      </c>
      <c r="D2067" s="158">
        <v>0.47442326980942828</v>
      </c>
      <c r="E2067" s="158">
        <v>0.16649949849548645</v>
      </c>
      <c r="F2067" s="158">
        <v>3.1093279839518557E-2</v>
      </c>
      <c r="G2067" s="158">
        <v>9.1524573721163488E-2</v>
      </c>
      <c r="H2067" s="158" t="s">
        <v>294</v>
      </c>
      <c r="I2067" s="158">
        <v>8.2748244734202614E-3</v>
      </c>
      <c r="J2067" s="158">
        <v>1</v>
      </c>
      <c r="K2067" s="159">
        <v>3988</v>
      </c>
      <c r="L2067" s="141"/>
      <c r="M2067" s="158" t="s">
        <v>294</v>
      </c>
      <c r="N2067" s="158" t="s">
        <v>294</v>
      </c>
      <c r="O2067" s="158">
        <v>0.215</v>
      </c>
      <c r="P2067" s="158">
        <v>0.24099999999999999</v>
      </c>
      <c r="Q2067" s="158">
        <v>0.45900000000000002</v>
      </c>
      <c r="R2067" s="158">
        <v>0.49</v>
      </c>
      <c r="S2067" s="158">
        <v>0.155</v>
      </c>
      <c r="T2067" s="158">
        <v>0.17799999999999999</v>
      </c>
      <c r="U2067" s="158">
        <v>2.5999999999999999E-2</v>
      </c>
      <c r="V2067" s="158">
        <v>3.6999999999999998E-2</v>
      </c>
      <c r="W2067" s="158">
        <v>8.3000000000000004E-2</v>
      </c>
      <c r="X2067" s="158">
        <v>0.10100000000000001</v>
      </c>
      <c r="Y2067" s="158" t="s">
        <v>294</v>
      </c>
      <c r="Z2067" s="158" t="s">
        <v>294</v>
      </c>
      <c r="AA2067" s="158">
        <v>6.0000000000000001E-3</v>
      </c>
      <c r="AB2067" s="158">
        <v>1.2E-2</v>
      </c>
    </row>
    <row r="2068" spans="1:28" x14ac:dyDescent="0.25">
      <c r="A2068" s="159"/>
      <c r="B2068" s="158"/>
      <c r="C2068" s="158"/>
      <c r="D2068" s="158"/>
      <c r="E2068" s="158"/>
      <c r="F2068" s="158"/>
      <c r="G2068" s="158"/>
      <c r="H2068" s="158"/>
      <c r="I2068" s="158"/>
      <c r="J2068" s="158"/>
      <c r="K2068" s="159"/>
      <c r="L2068" s="141"/>
      <c r="M2068" s="158"/>
      <c r="N2068" s="158"/>
      <c r="O2068" s="158"/>
      <c r="P2068" s="158"/>
      <c r="Q2068" s="158"/>
      <c r="R2068" s="158"/>
      <c r="S2068" s="158"/>
      <c r="T2068" s="158"/>
      <c r="U2068" s="158"/>
      <c r="V2068" s="158"/>
      <c r="W2068" s="158"/>
      <c r="X2068" s="158"/>
      <c r="Y2068" s="158"/>
      <c r="Z2068" s="158"/>
      <c r="AA2068" s="158"/>
      <c r="AB2068" s="158"/>
    </row>
    <row r="2069" spans="1:28" x14ac:dyDescent="0.25">
      <c r="A2069" s="141"/>
    </row>
    <row r="2070" spans="1:28" x14ac:dyDescent="0.25">
      <c r="A2070" s="141"/>
    </row>
    <row r="2071" spans="1:28" x14ac:dyDescent="0.25">
      <c r="A2071" s="141"/>
    </row>
    <row r="2072" spans="1:28" x14ac:dyDescent="0.25">
      <c r="A2072" s="141"/>
    </row>
    <row r="2073" spans="1:28" x14ac:dyDescent="0.25">
      <c r="A2073" s="141"/>
    </row>
    <row r="2074" spans="1:28" x14ac:dyDescent="0.25">
      <c r="A2074" s="141"/>
    </row>
    <row r="2075" spans="1:28" x14ac:dyDescent="0.25">
      <c r="A2075" s="141"/>
    </row>
    <row r="2076" spans="1:28" x14ac:dyDescent="0.25">
      <c r="A2076" s="141"/>
    </row>
    <row r="2077" spans="1:28" x14ac:dyDescent="0.25">
      <c r="A2077" s="141"/>
    </row>
    <row r="2078" spans="1:28" x14ac:dyDescent="0.25">
      <c r="A2078" s="141"/>
    </row>
    <row r="2079" spans="1:28" x14ac:dyDescent="0.25">
      <c r="A2079" s="141"/>
    </row>
    <row r="2080" spans="1:28" x14ac:dyDescent="0.25">
      <c r="A2080" s="141"/>
    </row>
    <row r="2081" spans="1:1" x14ac:dyDescent="0.25">
      <c r="A2081" s="141"/>
    </row>
    <row r="2082" spans="1:1" x14ac:dyDescent="0.25">
      <c r="A2082" s="141"/>
    </row>
    <row r="2083" spans="1:1" x14ac:dyDescent="0.25">
      <c r="A2083" s="141"/>
    </row>
    <row r="2084" spans="1:1" x14ac:dyDescent="0.25">
      <c r="A2084" s="141"/>
    </row>
    <row r="2085" spans="1:1" x14ac:dyDescent="0.25">
      <c r="A2085" s="141"/>
    </row>
    <row r="2086" spans="1:1" x14ac:dyDescent="0.25">
      <c r="A2086" s="141"/>
    </row>
    <row r="2087" spans="1:1" x14ac:dyDescent="0.25">
      <c r="A2087" s="141"/>
    </row>
    <row r="2088" spans="1:1" x14ac:dyDescent="0.25">
      <c r="A2088" s="141"/>
    </row>
    <row r="2089" spans="1:1" x14ac:dyDescent="0.25">
      <c r="A2089" s="141"/>
    </row>
    <row r="2090" spans="1:1" x14ac:dyDescent="0.25">
      <c r="A2090" s="141"/>
    </row>
    <row r="2091" spans="1:1" x14ac:dyDescent="0.25">
      <c r="A2091" s="141"/>
    </row>
    <row r="2092" spans="1:1" x14ac:dyDescent="0.25">
      <c r="A2092" s="141"/>
    </row>
    <row r="2093" spans="1:1" x14ac:dyDescent="0.25">
      <c r="A2093" s="141"/>
    </row>
    <row r="2094" spans="1:1" x14ac:dyDescent="0.25">
      <c r="A2094" s="141"/>
    </row>
    <row r="2095" spans="1:1" x14ac:dyDescent="0.25">
      <c r="A2095" s="141"/>
    </row>
    <row r="2096" spans="1:1" x14ac:dyDescent="0.25">
      <c r="A2096" s="141"/>
    </row>
    <row r="2097" spans="1:1" x14ac:dyDescent="0.25">
      <c r="A2097" s="141"/>
    </row>
    <row r="2098" spans="1:1" x14ac:dyDescent="0.25">
      <c r="A2098" s="141"/>
    </row>
    <row r="2099" spans="1:1" x14ac:dyDescent="0.25">
      <c r="A2099" s="141"/>
    </row>
    <row r="2100" spans="1:1" x14ac:dyDescent="0.25">
      <c r="A2100" s="141"/>
    </row>
    <row r="2101" spans="1:1" x14ac:dyDescent="0.25">
      <c r="A2101" s="141"/>
    </row>
    <row r="2102" spans="1:1" x14ac:dyDescent="0.25">
      <c r="A2102" s="141"/>
    </row>
    <row r="2103" spans="1:1" x14ac:dyDescent="0.25">
      <c r="A2103" s="141"/>
    </row>
    <row r="2104" spans="1:1" x14ac:dyDescent="0.25">
      <c r="A2104" s="141"/>
    </row>
    <row r="2105" spans="1:1" x14ac:dyDescent="0.25">
      <c r="A2105" s="141"/>
    </row>
    <row r="2106" spans="1:1" x14ac:dyDescent="0.25">
      <c r="A2106" s="141"/>
    </row>
    <row r="2107" spans="1:1" x14ac:dyDescent="0.25">
      <c r="A2107" s="141"/>
    </row>
    <row r="2108" spans="1:1" x14ac:dyDescent="0.25">
      <c r="A2108" s="141"/>
    </row>
    <row r="2109" spans="1:1" x14ac:dyDescent="0.25">
      <c r="A2109" s="141"/>
    </row>
    <row r="2110" spans="1:1" x14ac:dyDescent="0.25">
      <c r="A2110" s="141"/>
    </row>
    <row r="2111" spans="1:1" x14ac:dyDescent="0.25">
      <c r="A2111" s="141"/>
    </row>
    <row r="2112" spans="1:1" x14ac:dyDescent="0.25">
      <c r="A2112" s="141"/>
    </row>
    <row r="2113" spans="1:1" x14ac:dyDescent="0.25">
      <c r="A2113" s="141"/>
    </row>
    <row r="2114" spans="1:1" x14ac:dyDescent="0.25">
      <c r="A2114" s="141"/>
    </row>
    <row r="2115" spans="1:1" x14ac:dyDescent="0.25">
      <c r="A2115" s="141"/>
    </row>
    <row r="2116" spans="1:1" x14ac:dyDescent="0.25">
      <c r="A2116" s="141"/>
    </row>
    <row r="2117" spans="1:1" x14ac:dyDescent="0.25">
      <c r="A2117" s="141"/>
    </row>
    <row r="2118" spans="1:1" x14ac:dyDescent="0.25">
      <c r="A2118" s="141"/>
    </row>
    <row r="2119" spans="1:1" x14ac:dyDescent="0.25">
      <c r="A2119" s="141"/>
    </row>
    <row r="2120" spans="1:1" x14ac:dyDescent="0.25">
      <c r="A2120" s="141"/>
    </row>
    <row r="2121" spans="1:1" x14ac:dyDescent="0.25">
      <c r="A2121" s="141"/>
    </row>
    <row r="2122" spans="1:1" x14ac:dyDescent="0.25">
      <c r="A2122" s="141"/>
    </row>
    <row r="2123" spans="1:1" x14ac:dyDescent="0.25">
      <c r="A2123" s="141"/>
    </row>
    <row r="2124" spans="1:1" x14ac:dyDescent="0.25">
      <c r="A2124" s="141"/>
    </row>
    <row r="2125" spans="1:1" x14ac:dyDescent="0.25">
      <c r="A2125" s="141"/>
    </row>
    <row r="2126" spans="1:1" x14ac:dyDescent="0.25">
      <c r="A2126" s="141"/>
    </row>
    <row r="2127" spans="1:1" x14ac:dyDescent="0.25">
      <c r="A2127" s="141"/>
    </row>
    <row r="2128" spans="1:1" x14ac:dyDescent="0.25">
      <c r="A2128" s="141"/>
    </row>
    <row r="2129" spans="1:1" x14ac:dyDescent="0.25">
      <c r="A2129" s="141"/>
    </row>
    <row r="2130" spans="1:1" x14ac:dyDescent="0.25">
      <c r="A2130" s="141"/>
    </row>
    <row r="2131" spans="1:1" x14ac:dyDescent="0.25">
      <c r="A2131" s="141"/>
    </row>
    <row r="2132" spans="1:1" x14ac:dyDescent="0.25">
      <c r="A2132" s="141"/>
    </row>
    <row r="2133" spans="1:1" x14ac:dyDescent="0.25">
      <c r="A2133" s="141"/>
    </row>
    <row r="2134" spans="1:1" x14ac:dyDescent="0.25">
      <c r="A2134" s="141"/>
    </row>
    <row r="2135" spans="1:1" x14ac:dyDescent="0.25">
      <c r="A2135" s="141"/>
    </row>
    <row r="2136" spans="1:1" x14ac:dyDescent="0.25">
      <c r="A2136" s="141"/>
    </row>
    <row r="2137" spans="1:1" x14ac:dyDescent="0.25">
      <c r="A2137" s="141"/>
    </row>
    <row r="2138" spans="1:1" x14ac:dyDescent="0.25">
      <c r="A2138" s="141"/>
    </row>
    <row r="2139" spans="1:1" x14ac:dyDescent="0.25">
      <c r="A2139" s="141"/>
    </row>
    <row r="2140" spans="1:1" x14ac:dyDescent="0.25">
      <c r="A2140" s="141"/>
    </row>
    <row r="2141" spans="1:1" x14ac:dyDescent="0.25">
      <c r="A2141" s="141"/>
    </row>
    <row r="2142" spans="1:1" x14ac:dyDescent="0.25">
      <c r="A2142" s="141"/>
    </row>
    <row r="2143" spans="1:1" x14ac:dyDescent="0.25">
      <c r="A2143" s="141"/>
    </row>
    <row r="2144" spans="1:1" x14ac:dyDescent="0.25">
      <c r="A2144" s="141"/>
    </row>
    <row r="2145" spans="1:1" x14ac:dyDescent="0.25">
      <c r="A2145" s="141"/>
    </row>
    <row r="2146" spans="1:1" x14ac:dyDescent="0.25">
      <c r="A2146" s="141"/>
    </row>
    <row r="2147" spans="1:1" x14ac:dyDescent="0.25">
      <c r="A2147" s="141"/>
    </row>
    <row r="2148" spans="1:1" x14ac:dyDescent="0.25">
      <c r="A2148" s="141"/>
    </row>
    <row r="2149" spans="1:1" x14ac:dyDescent="0.25">
      <c r="A2149" s="141"/>
    </row>
    <row r="2150" spans="1:1" x14ac:dyDescent="0.25">
      <c r="A2150" s="141"/>
    </row>
    <row r="2151" spans="1:1" x14ac:dyDescent="0.25">
      <c r="A2151" s="141"/>
    </row>
    <row r="2152" spans="1:1" x14ac:dyDescent="0.25">
      <c r="A2152" s="141"/>
    </row>
    <row r="2153" spans="1:1" x14ac:dyDescent="0.25">
      <c r="A2153" s="141"/>
    </row>
    <row r="2154" spans="1:1" x14ac:dyDescent="0.25">
      <c r="A2154" s="141"/>
    </row>
    <row r="2155" spans="1:1" x14ac:dyDescent="0.25">
      <c r="A2155" s="141"/>
    </row>
    <row r="2156" spans="1:1" x14ac:dyDescent="0.25">
      <c r="A2156" s="141"/>
    </row>
    <row r="2157" spans="1:1" x14ac:dyDescent="0.25">
      <c r="A2157" s="141"/>
    </row>
    <row r="2158" spans="1:1" x14ac:dyDescent="0.25">
      <c r="A2158" s="141"/>
    </row>
    <row r="2159" spans="1:1" x14ac:dyDescent="0.25">
      <c r="A2159" s="141"/>
    </row>
    <row r="2160" spans="1:1" x14ac:dyDescent="0.25">
      <c r="A2160" s="141"/>
    </row>
    <row r="2161" spans="1:1" x14ac:dyDescent="0.25">
      <c r="A2161" s="141"/>
    </row>
    <row r="2162" spans="1:1" x14ac:dyDescent="0.25">
      <c r="A2162" s="141"/>
    </row>
    <row r="2163" spans="1:1" x14ac:dyDescent="0.25">
      <c r="A2163" s="141"/>
    </row>
    <row r="2164" spans="1:1" x14ac:dyDescent="0.25">
      <c r="A2164" s="141"/>
    </row>
    <row r="2165" spans="1:1" x14ac:dyDescent="0.25">
      <c r="A2165" s="141"/>
    </row>
    <row r="2166" spans="1:1" x14ac:dyDescent="0.25">
      <c r="A2166" s="141"/>
    </row>
    <row r="2167" spans="1:1" x14ac:dyDescent="0.25">
      <c r="A2167" s="141"/>
    </row>
    <row r="2168" spans="1:1" x14ac:dyDescent="0.25">
      <c r="A2168" s="141"/>
    </row>
    <row r="2169" spans="1:1" x14ac:dyDescent="0.25">
      <c r="A2169" s="141"/>
    </row>
    <row r="2170" spans="1:1" x14ac:dyDescent="0.25">
      <c r="A2170" s="141"/>
    </row>
    <row r="2171" spans="1:1" x14ac:dyDescent="0.25">
      <c r="A2171" s="141"/>
    </row>
    <row r="2172" spans="1:1" x14ac:dyDescent="0.25">
      <c r="A2172" s="141"/>
    </row>
    <row r="2173" spans="1:1" x14ac:dyDescent="0.25">
      <c r="A2173" s="141"/>
    </row>
    <row r="2174" spans="1:1" x14ac:dyDescent="0.25">
      <c r="A2174" s="141"/>
    </row>
    <row r="2175" spans="1:1" x14ac:dyDescent="0.25">
      <c r="A2175" s="141"/>
    </row>
    <row r="2176" spans="1:1" x14ac:dyDescent="0.25">
      <c r="A2176" s="141"/>
    </row>
    <row r="2177" spans="1:1" x14ac:dyDescent="0.25">
      <c r="A2177" s="141"/>
    </row>
    <row r="2178" spans="1:1" x14ac:dyDescent="0.25">
      <c r="A2178" s="141"/>
    </row>
    <row r="2179" spans="1:1" x14ac:dyDescent="0.25">
      <c r="A2179" s="141"/>
    </row>
    <row r="2180" spans="1:1" x14ac:dyDescent="0.25">
      <c r="A2180" s="141"/>
    </row>
    <row r="2181" spans="1:1" x14ac:dyDescent="0.25">
      <c r="A2181" s="141"/>
    </row>
    <row r="2182" spans="1:1" x14ac:dyDescent="0.25">
      <c r="A2182" s="141"/>
    </row>
    <row r="2183" spans="1:1" x14ac:dyDescent="0.25">
      <c r="A2183" s="141"/>
    </row>
    <row r="2184" spans="1:1" x14ac:dyDescent="0.25">
      <c r="A2184" s="141"/>
    </row>
    <row r="2185" spans="1:1" x14ac:dyDescent="0.25">
      <c r="A2185" s="141"/>
    </row>
    <row r="2186" spans="1:1" x14ac:dyDescent="0.25">
      <c r="A2186" s="141"/>
    </row>
    <row r="2187" spans="1:1" x14ac:dyDescent="0.25">
      <c r="A2187" s="141"/>
    </row>
    <row r="2188" spans="1:1" x14ac:dyDescent="0.25">
      <c r="A2188" s="141"/>
    </row>
    <row r="2189" spans="1:1" x14ac:dyDescent="0.25">
      <c r="A2189" s="141"/>
    </row>
    <row r="2190" spans="1:1" x14ac:dyDescent="0.25">
      <c r="A2190" s="141"/>
    </row>
    <row r="2191" spans="1:1" x14ac:dyDescent="0.25">
      <c r="A2191" s="141"/>
    </row>
    <row r="2192" spans="1:1" x14ac:dyDescent="0.25">
      <c r="A2192" s="141"/>
    </row>
    <row r="2193" spans="1:1" x14ac:dyDescent="0.25">
      <c r="A2193" s="141"/>
    </row>
    <row r="2194" spans="1:1" x14ac:dyDescent="0.25">
      <c r="A2194" s="141"/>
    </row>
    <row r="2195" spans="1:1" x14ac:dyDescent="0.25">
      <c r="A2195" s="141"/>
    </row>
    <row r="2196" spans="1:1" x14ac:dyDescent="0.25">
      <c r="A2196" s="141"/>
    </row>
    <row r="2197" spans="1:1" x14ac:dyDescent="0.25">
      <c r="A2197" s="141"/>
    </row>
    <row r="2198" spans="1:1" x14ac:dyDescent="0.25">
      <c r="A2198" s="141"/>
    </row>
    <row r="2199" spans="1:1" x14ac:dyDescent="0.25">
      <c r="A2199" s="141"/>
    </row>
    <row r="2200" spans="1:1" x14ac:dyDescent="0.25">
      <c r="A2200" s="141"/>
    </row>
    <row r="2201" spans="1:1" x14ac:dyDescent="0.25">
      <c r="A2201" s="141"/>
    </row>
    <row r="2202" spans="1:1" x14ac:dyDescent="0.25">
      <c r="A2202" s="141"/>
    </row>
    <row r="2203" spans="1:1" x14ac:dyDescent="0.25">
      <c r="A2203" s="141"/>
    </row>
    <row r="2204" spans="1:1" x14ac:dyDescent="0.25">
      <c r="A2204" s="141"/>
    </row>
    <row r="2205" spans="1:1" x14ac:dyDescent="0.25">
      <c r="A2205" s="141"/>
    </row>
    <row r="2206" spans="1:1" x14ac:dyDescent="0.25">
      <c r="A2206" s="141"/>
    </row>
    <row r="2207" spans="1:1" x14ac:dyDescent="0.25">
      <c r="A2207" s="141"/>
    </row>
    <row r="2208" spans="1:1" x14ac:dyDescent="0.25">
      <c r="A2208" s="141"/>
    </row>
    <row r="2209" spans="1:1" x14ac:dyDescent="0.25">
      <c r="A2209" s="141"/>
    </row>
    <row r="2210" spans="1:1" x14ac:dyDescent="0.25">
      <c r="A2210" s="141"/>
    </row>
    <row r="2211" spans="1:1" x14ac:dyDescent="0.25">
      <c r="A2211" s="141"/>
    </row>
    <row r="2212" spans="1:1" x14ac:dyDescent="0.25">
      <c r="A2212" s="141"/>
    </row>
    <row r="2213" spans="1:1" x14ac:dyDescent="0.25">
      <c r="A2213" s="141"/>
    </row>
    <row r="2214" spans="1:1" x14ac:dyDescent="0.25">
      <c r="A2214" s="141"/>
    </row>
    <row r="2215" spans="1:1" x14ac:dyDescent="0.25">
      <c r="A2215" s="141"/>
    </row>
    <row r="2216" spans="1:1" x14ac:dyDescent="0.25">
      <c r="A2216" s="141"/>
    </row>
    <row r="2217" spans="1:1" x14ac:dyDescent="0.25">
      <c r="A2217" s="141"/>
    </row>
    <row r="2218" spans="1:1" x14ac:dyDescent="0.25">
      <c r="A2218" s="141"/>
    </row>
    <row r="2219" spans="1:1" x14ac:dyDescent="0.25">
      <c r="A2219" s="141"/>
    </row>
    <row r="2220" spans="1:1" x14ac:dyDescent="0.25">
      <c r="A2220" s="141"/>
    </row>
    <row r="2221" spans="1:1" x14ac:dyDescent="0.25">
      <c r="A2221" s="141"/>
    </row>
    <row r="2222" spans="1:1" x14ac:dyDescent="0.25">
      <c r="A2222" s="141"/>
    </row>
    <row r="2223" spans="1:1" x14ac:dyDescent="0.25">
      <c r="A2223" s="141"/>
    </row>
    <row r="2224" spans="1:1" x14ac:dyDescent="0.25">
      <c r="A2224" s="141"/>
    </row>
    <row r="2225" spans="1:1" x14ac:dyDescent="0.25">
      <c r="A2225" s="141"/>
    </row>
    <row r="2226" spans="1:1" x14ac:dyDescent="0.25">
      <c r="A2226" s="141"/>
    </row>
    <row r="2227" spans="1:1" x14ac:dyDescent="0.25">
      <c r="A2227" s="141"/>
    </row>
    <row r="2228" spans="1:1" x14ac:dyDescent="0.25">
      <c r="A2228" s="141"/>
    </row>
    <row r="2229" spans="1:1" x14ac:dyDescent="0.25">
      <c r="A2229" s="141"/>
    </row>
    <row r="2230" spans="1:1" x14ac:dyDescent="0.25">
      <c r="A2230" s="141"/>
    </row>
    <row r="2231" spans="1:1" x14ac:dyDescent="0.25">
      <c r="A2231" s="141"/>
    </row>
    <row r="2232" spans="1:1" x14ac:dyDescent="0.25">
      <c r="A2232" s="141"/>
    </row>
    <row r="2233" spans="1:1" x14ac:dyDescent="0.25">
      <c r="A2233" s="141"/>
    </row>
    <row r="2234" spans="1:1" x14ac:dyDescent="0.25">
      <c r="A2234" s="141"/>
    </row>
    <row r="2235" spans="1:1" x14ac:dyDescent="0.25">
      <c r="A2235" s="141"/>
    </row>
    <row r="2236" spans="1:1" x14ac:dyDescent="0.25">
      <c r="A2236" s="141"/>
    </row>
    <row r="2237" spans="1:1" x14ac:dyDescent="0.25">
      <c r="A2237" s="141"/>
    </row>
    <row r="2238" spans="1:1" x14ac:dyDescent="0.25">
      <c r="A2238" s="141"/>
    </row>
    <row r="2239" spans="1:1" x14ac:dyDescent="0.25">
      <c r="A2239" s="141"/>
    </row>
    <row r="2240" spans="1:1" x14ac:dyDescent="0.25">
      <c r="A2240" s="141"/>
    </row>
    <row r="2241" spans="1:1" x14ac:dyDescent="0.25">
      <c r="A2241" s="141"/>
    </row>
    <row r="2242" spans="1:1" x14ac:dyDescent="0.25">
      <c r="A2242" s="141"/>
    </row>
    <row r="2243" spans="1:1" x14ac:dyDescent="0.25">
      <c r="A2243" s="141"/>
    </row>
    <row r="2244" spans="1:1" x14ac:dyDescent="0.25">
      <c r="A2244" s="141"/>
    </row>
    <row r="2245" spans="1:1" x14ac:dyDescent="0.25">
      <c r="A2245" s="141"/>
    </row>
    <row r="2246" spans="1:1" x14ac:dyDescent="0.25">
      <c r="A2246" s="141"/>
    </row>
    <row r="2247" spans="1:1" x14ac:dyDescent="0.25">
      <c r="A2247" s="141"/>
    </row>
    <row r="2248" spans="1:1" x14ac:dyDescent="0.25">
      <c r="A2248" s="141"/>
    </row>
    <row r="2249" spans="1:1" x14ac:dyDescent="0.25">
      <c r="A2249" s="141"/>
    </row>
    <row r="2250" spans="1:1" x14ac:dyDescent="0.25">
      <c r="A2250" s="141"/>
    </row>
    <row r="2251" spans="1:1" x14ac:dyDescent="0.25">
      <c r="A2251" s="141"/>
    </row>
    <row r="2252" spans="1:1" x14ac:dyDescent="0.25">
      <c r="A2252" s="141"/>
    </row>
    <row r="2253" spans="1:1" x14ac:dyDescent="0.25">
      <c r="A2253" s="141"/>
    </row>
    <row r="2254" spans="1:1" x14ac:dyDescent="0.25">
      <c r="A2254" s="141"/>
    </row>
    <row r="2255" spans="1:1" x14ac:dyDescent="0.25">
      <c r="A2255" s="141"/>
    </row>
    <row r="2256" spans="1:1" x14ac:dyDescent="0.25">
      <c r="A2256" s="141"/>
    </row>
    <row r="2257" spans="1:1" x14ac:dyDescent="0.25">
      <c r="A2257" s="141"/>
    </row>
    <row r="2258" spans="1:1" x14ac:dyDescent="0.25">
      <c r="A2258" s="141"/>
    </row>
    <row r="2259" spans="1:1" x14ac:dyDescent="0.25">
      <c r="A2259" s="141"/>
    </row>
    <row r="2260" spans="1:1" x14ac:dyDescent="0.25">
      <c r="A2260" s="141"/>
    </row>
    <row r="2261" spans="1:1" x14ac:dyDescent="0.25">
      <c r="A2261" s="141"/>
    </row>
    <row r="2262" spans="1:1" x14ac:dyDescent="0.25">
      <c r="A2262" s="141"/>
    </row>
    <row r="2263" spans="1:1" x14ac:dyDescent="0.25">
      <c r="A2263" s="141"/>
    </row>
    <row r="2264" spans="1:1" x14ac:dyDescent="0.25">
      <c r="A2264" s="141"/>
    </row>
    <row r="2265" spans="1:1" x14ac:dyDescent="0.25">
      <c r="A2265" s="141"/>
    </row>
    <row r="2266" spans="1:1" x14ac:dyDescent="0.25">
      <c r="A2266" s="141"/>
    </row>
    <row r="2267" spans="1:1" x14ac:dyDescent="0.25">
      <c r="A2267" s="141"/>
    </row>
    <row r="2268" spans="1:1" x14ac:dyDescent="0.25">
      <c r="A2268" s="141"/>
    </row>
    <row r="2269" spans="1:1" x14ac:dyDescent="0.25">
      <c r="A2269" s="141"/>
    </row>
    <row r="2270" spans="1:1" x14ac:dyDescent="0.25">
      <c r="A2270" s="141"/>
    </row>
    <row r="2271" spans="1:1" x14ac:dyDescent="0.25">
      <c r="A2271" s="141"/>
    </row>
    <row r="2272" spans="1:1" x14ac:dyDescent="0.25">
      <c r="A2272" s="141"/>
    </row>
    <row r="2273" spans="1:1" x14ac:dyDescent="0.25">
      <c r="A2273" s="141"/>
    </row>
    <row r="2274" spans="1:1" x14ac:dyDescent="0.25">
      <c r="A2274" s="141"/>
    </row>
    <row r="2275" spans="1:1" x14ac:dyDescent="0.25">
      <c r="A2275" s="141"/>
    </row>
    <row r="2276" spans="1:1" x14ac:dyDescent="0.25">
      <c r="A2276" s="141"/>
    </row>
    <row r="2277" spans="1:1" x14ac:dyDescent="0.25">
      <c r="A2277" s="141"/>
    </row>
    <row r="2278" spans="1:1" x14ac:dyDescent="0.25">
      <c r="A2278" s="141"/>
    </row>
    <row r="2279" spans="1:1" x14ac:dyDescent="0.25">
      <c r="A2279" s="141"/>
    </row>
    <row r="2280" spans="1:1" x14ac:dyDescent="0.25">
      <c r="A2280" s="141"/>
    </row>
    <row r="2281" spans="1:1" x14ac:dyDescent="0.25">
      <c r="A2281" s="141"/>
    </row>
    <row r="2282" spans="1:1" x14ac:dyDescent="0.25">
      <c r="A2282" s="141"/>
    </row>
    <row r="2283" spans="1:1" x14ac:dyDescent="0.25">
      <c r="A2283" s="141"/>
    </row>
    <row r="2284" spans="1:1" x14ac:dyDescent="0.25">
      <c r="A2284" s="141"/>
    </row>
    <row r="2285" spans="1:1" x14ac:dyDescent="0.25">
      <c r="A2285" s="141"/>
    </row>
    <row r="2286" spans="1:1" x14ac:dyDescent="0.25">
      <c r="A2286" s="141"/>
    </row>
    <row r="2287" spans="1:1" x14ac:dyDescent="0.25">
      <c r="A2287" s="141"/>
    </row>
    <row r="2288" spans="1:1" x14ac:dyDescent="0.25">
      <c r="A2288" s="141"/>
    </row>
    <row r="2289" spans="1:1" x14ac:dyDescent="0.25">
      <c r="A2289" s="141"/>
    </row>
    <row r="2290" spans="1:1" x14ac:dyDescent="0.25">
      <c r="A2290" s="141"/>
    </row>
    <row r="2291" spans="1:1" x14ac:dyDescent="0.25">
      <c r="A2291" s="141"/>
    </row>
    <row r="2292" spans="1:1" x14ac:dyDescent="0.25">
      <c r="A2292" s="141"/>
    </row>
    <row r="2293" spans="1:1" x14ac:dyDescent="0.25">
      <c r="A2293" s="141"/>
    </row>
    <row r="2294" spans="1:1" x14ac:dyDescent="0.25">
      <c r="A2294" s="141"/>
    </row>
    <row r="2295" spans="1:1" x14ac:dyDescent="0.25">
      <c r="A2295" s="141"/>
    </row>
    <row r="2296" spans="1:1" x14ac:dyDescent="0.25">
      <c r="A2296" s="141"/>
    </row>
    <row r="2297" spans="1:1" x14ac:dyDescent="0.25">
      <c r="A2297" s="141"/>
    </row>
    <row r="2298" spans="1:1" x14ac:dyDescent="0.25">
      <c r="A2298" s="141"/>
    </row>
    <row r="2299" spans="1:1" x14ac:dyDescent="0.25">
      <c r="A2299" s="141"/>
    </row>
    <row r="2300" spans="1:1" x14ac:dyDescent="0.25">
      <c r="A2300" s="141"/>
    </row>
    <row r="2301" spans="1:1" x14ac:dyDescent="0.25">
      <c r="A2301" s="141"/>
    </row>
    <row r="2302" spans="1:1" x14ac:dyDescent="0.25">
      <c r="A2302" s="14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AB2003"/>
  <sheetViews>
    <sheetView workbookViewId="0"/>
  </sheetViews>
  <sheetFormatPr defaultRowHeight="15" x14ac:dyDescent="0.25"/>
  <cols>
    <col min="1" max="1" width="49.5703125" bestFit="1" customWidth="1"/>
    <col min="2" max="2" width="9.7109375" bestFit="1" customWidth="1"/>
    <col min="3" max="3" width="5.7109375" bestFit="1" customWidth="1"/>
    <col min="4" max="4" width="10.5703125" bestFit="1" customWidth="1"/>
    <col min="5" max="5" width="16.140625" bestFit="1" customWidth="1"/>
    <col min="6" max="6" width="16.85546875" bestFit="1" customWidth="1"/>
    <col min="7" max="7" width="23" bestFit="1" customWidth="1"/>
    <col min="8" max="8" width="4.85546875" bestFit="1" customWidth="1"/>
    <col min="9" max="9" width="9.42578125" bestFit="1" customWidth="1"/>
    <col min="10" max="10" width="6.7109375" bestFit="1" customWidth="1"/>
    <col min="11" max="11" width="13.42578125" bestFit="1" customWidth="1"/>
    <col min="13" max="14" width="9.7109375" bestFit="1" customWidth="1"/>
    <col min="15" max="16" width="5.7109375" bestFit="1" customWidth="1"/>
    <col min="17" max="18" width="10.5703125" bestFit="1" customWidth="1"/>
    <col min="19" max="20" width="16.140625" bestFit="1" customWidth="1"/>
    <col min="21" max="22" width="16.85546875" bestFit="1" customWidth="1"/>
    <col min="23" max="24" width="23" bestFit="1" customWidth="1"/>
    <col min="25" max="26" width="4.85546875" bestFit="1" customWidth="1"/>
    <col min="27" max="28" width="9.42578125" bestFit="1" customWidth="1"/>
  </cols>
  <sheetData>
    <row r="3" spans="1:28" x14ac:dyDescent="0.25">
      <c r="A3" s="154">
        <v>1</v>
      </c>
      <c r="B3" s="154">
        <v>2</v>
      </c>
      <c r="C3" s="154">
        <v>3</v>
      </c>
      <c r="D3" s="154">
        <v>4</v>
      </c>
      <c r="E3" s="154">
        <v>5</v>
      </c>
      <c r="F3" s="154">
        <v>6</v>
      </c>
      <c r="G3" s="154">
        <v>7</v>
      </c>
      <c r="H3" s="154">
        <v>8</v>
      </c>
      <c r="I3" s="154">
        <v>9</v>
      </c>
      <c r="J3" s="154">
        <v>10</v>
      </c>
      <c r="K3" s="154">
        <v>11</v>
      </c>
      <c r="L3" s="154">
        <v>12</v>
      </c>
      <c r="M3" s="154">
        <v>13</v>
      </c>
      <c r="N3" s="154">
        <v>14</v>
      </c>
      <c r="O3" s="154">
        <v>15</v>
      </c>
      <c r="P3" s="154">
        <v>16</v>
      </c>
      <c r="Q3" s="154">
        <v>17</v>
      </c>
      <c r="R3" s="154">
        <v>18</v>
      </c>
      <c r="S3" s="154">
        <v>19</v>
      </c>
      <c r="T3" s="154">
        <v>20</v>
      </c>
      <c r="U3" s="154">
        <v>21</v>
      </c>
      <c r="V3" s="154">
        <v>22</v>
      </c>
      <c r="W3" s="154">
        <v>23</v>
      </c>
      <c r="X3" s="154">
        <v>24</v>
      </c>
      <c r="Y3" s="154">
        <v>25</v>
      </c>
      <c r="Z3" s="154">
        <v>26</v>
      </c>
      <c r="AA3" s="154">
        <v>27</v>
      </c>
      <c r="AB3" s="154">
        <v>28</v>
      </c>
    </row>
    <row r="4" spans="1:28" x14ac:dyDescent="0.25">
      <c r="A4" t="s">
        <v>264</v>
      </c>
      <c r="B4" t="s">
        <v>21</v>
      </c>
      <c r="C4" t="s">
        <v>11</v>
      </c>
      <c r="D4" t="s">
        <v>5</v>
      </c>
      <c r="E4" t="s">
        <v>8</v>
      </c>
      <c r="F4" t="s">
        <v>3</v>
      </c>
      <c r="G4" t="s">
        <v>13</v>
      </c>
      <c r="H4" t="s">
        <v>4</v>
      </c>
      <c r="I4" t="s">
        <v>0</v>
      </c>
      <c r="J4" t="s">
        <v>43</v>
      </c>
      <c r="K4" t="s">
        <v>44</v>
      </c>
      <c r="M4" t="s">
        <v>21</v>
      </c>
      <c r="N4" t="s">
        <v>21</v>
      </c>
      <c r="O4" t="s">
        <v>11</v>
      </c>
      <c r="P4" t="s">
        <v>11</v>
      </c>
      <c r="Q4" t="s">
        <v>5</v>
      </c>
      <c r="R4" t="s">
        <v>5</v>
      </c>
      <c r="S4" t="s">
        <v>8</v>
      </c>
      <c r="T4" t="s">
        <v>8</v>
      </c>
      <c r="U4" t="s">
        <v>3</v>
      </c>
      <c r="V4" t="s">
        <v>3</v>
      </c>
      <c r="W4" t="s">
        <v>13</v>
      </c>
      <c r="X4" t="s">
        <v>13</v>
      </c>
      <c r="Y4" t="s">
        <v>4</v>
      </c>
      <c r="Z4" t="s">
        <v>4</v>
      </c>
      <c r="AA4" t="s">
        <v>0</v>
      </c>
      <c r="AB4" t="s">
        <v>0</v>
      </c>
    </row>
    <row r="5" spans="1:28" x14ac:dyDescent="0.25">
      <c r="A5" t="s">
        <v>5977</v>
      </c>
      <c r="B5" s="158">
        <v>6.0067065169849831E-2</v>
      </c>
      <c r="C5" s="158">
        <v>0.24155610633231278</v>
      </c>
      <c r="D5" s="158">
        <v>0.29491665451717936</v>
      </c>
      <c r="E5" s="158">
        <v>0.11872478981386986</v>
      </c>
      <c r="F5" s="158">
        <v>2.5513923312436217E-2</v>
      </c>
      <c r="G5" s="158">
        <v>0.22262720513194342</v>
      </c>
      <c r="H5" s="158">
        <v>9.7195898333090345E-4</v>
      </c>
      <c r="I5" s="158">
        <v>3.5622296739077609E-2</v>
      </c>
      <c r="J5" s="158">
        <v>1</v>
      </c>
      <c r="K5" s="159">
        <v>41154</v>
      </c>
      <c r="L5" s="159"/>
      <c r="M5" s="158">
        <v>5.8000000000000003E-2</v>
      </c>
      <c r="N5" s="158">
        <v>6.2E-2</v>
      </c>
      <c r="O5" s="158">
        <v>0.23699999999999999</v>
      </c>
      <c r="P5" s="158">
        <v>0.246</v>
      </c>
      <c r="Q5" s="158">
        <v>0.29099999999999998</v>
      </c>
      <c r="R5" s="158">
        <v>0.29899999999999999</v>
      </c>
      <c r="S5" s="158">
        <v>0.11600000000000001</v>
      </c>
      <c r="T5" s="158">
        <v>0.122</v>
      </c>
      <c r="U5" s="158">
        <v>2.4E-2</v>
      </c>
      <c r="V5" s="158">
        <v>2.7E-2</v>
      </c>
      <c r="W5" s="158">
        <v>0.219</v>
      </c>
      <c r="X5" s="158">
        <v>0.22700000000000001</v>
      </c>
      <c r="Y5" s="158">
        <v>1E-3</v>
      </c>
      <c r="Z5" s="158">
        <v>1E-3</v>
      </c>
      <c r="AA5" s="158">
        <v>3.4000000000000002E-2</v>
      </c>
      <c r="AB5" s="158">
        <v>3.6999999999999998E-2</v>
      </c>
    </row>
    <row r="6" spans="1:28" x14ac:dyDescent="0.25">
      <c r="A6" s="159" t="s">
        <v>5978</v>
      </c>
      <c r="B6" s="158" t="s">
        <v>294</v>
      </c>
      <c r="C6" s="158">
        <v>0.2413793103448276</v>
      </c>
      <c r="D6" s="158">
        <v>0.45977011494252873</v>
      </c>
      <c r="E6" s="158">
        <v>0.11494252873563218</v>
      </c>
      <c r="F6" s="158">
        <v>2.2988505747126436E-2</v>
      </c>
      <c r="G6" s="158">
        <v>0.14942528735632185</v>
      </c>
      <c r="H6" s="158" t="s">
        <v>294</v>
      </c>
      <c r="I6" s="158">
        <v>1.1494252873563218E-2</v>
      </c>
      <c r="J6" s="158">
        <v>1</v>
      </c>
      <c r="K6" s="159">
        <v>87</v>
      </c>
      <c r="L6" s="159"/>
      <c r="M6" s="158" t="s">
        <v>294</v>
      </c>
      <c r="N6" s="158" t="s">
        <v>294</v>
      </c>
      <c r="O6" s="158">
        <v>0.16400000000000001</v>
      </c>
      <c r="P6" s="158">
        <v>0.34100000000000003</v>
      </c>
      <c r="Q6" s="158">
        <v>0.35899999999999999</v>
      </c>
      <c r="R6" s="158">
        <v>0.56399999999999995</v>
      </c>
      <c r="S6" s="158">
        <v>6.4000000000000001E-2</v>
      </c>
      <c r="T6" s="158">
        <v>0.19900000000000001</v>
      </c>
      <c r="U6" s="158">
        <v>6.0000000000000001E-3</v>
      </c>
      <c r="V6" s="158">
        <v>0.08</v>
      </c>
      <c r="W6" s="158">
        <v>8.8999999999999996E-2</v>
      </c>
      <c r="X6" s="158">
        <v>0.23899999999999999</v>
      </c>
      <c r="Y6" s="158" t="s">
        <v>294</v>
      </c>
      <c r="Z6" s="158" t="s">
        <v>294</v>
      </c>
      <c r="AA6" s="158">
        <v>2E-3</v>
      </c>
      <c r="AB6" s="158">
        <v>6.2E-2</v>
      </c>
    </row>
    <row r="7" spans="1:28" x14ac:dyDescent="0.25">
      <c r="A7" s="159" t="s">
        <v>5979</v>
      </c>
      <c r="B7" s="158" t="s">
        <v>294</v>
      </c>
      <c r="C7" s="158">
        <v>5.5415617128463476E-2</v>
      </c>
      <c r="D7" s="158">
        <v>0.18639798488664988</v>
      </c>
      <c r="E7" s="158">
        <v>0.13602015113350127</v>
      </c>
      <c r="F7" s="158">
        <v>3.0226700251889168E-2</v>
      </c>
      <c r="G7" s="158">
        <v>0.55163727959697728</v>
      </c>
      <c r="H7" s="158">
        <v>2.5188916876574307E-3</v>
      </c>
      <c r="I7" s="158">
        <v>3.7783375314861464E-2</v>
      </c>
      <c r="J7" s="158">
        <v>1</v>
      </c>
      <c r="K7" s="159">
        <v>397</v>
      </c>
      <c r="L7" s="159"/>
      <c r="M7" s="158" t="s">
        <v>294</v>
      </c>
      <c r="N7" s="158" t="s">
        <v>294</v>
      </c>
      <c r="O7" s="158">
        <v>3.6999999999999998E-2</v>
      </c>
      <c r="P7" s="158">
        <v>8.2000000000000003E-2</v>
      </c>
      <c r="Q7" s="158">
        <v>0.151</v>
      </c>
      <c r="R7" s="158">
        <v>0.22800000000000001</v>
      </c>
      <c r="S7" s="158">
        <v>0.106</v>
      </c>
      <c r="T7" s="158">
        <v>0.17299999999999999</v>
      </c>
      <c r="U7" s="158">
        <v>1.7000000000000001E-2</v>
      </c>
      <c r="V7" s="158">
        <v>5.1999999999999998E-2</v>
      </c>
      <c r="W7" s="158">
        <v>0.502</v>
      </c>
      <c r="X7" s="158">
        <v>0.6</v>
      </c>
      <c r="Y7" s="158">
        <v>0</v>
      </c>
      <c r="Z7" s="158">
        <v>1.4E-2</v>
      </c>
      <c r="AA7" s="158">
        <v>2.3E-2</v>
      </c>
      <c r="AB7" s="158">
        <v>6.0999999999999999E-2</v>
      </c>
    </row>
    <row r="8" spans="1:28" x14ac:dyDescent="0.25">
      <c r="A8" s="159" t="s">
        <v>5980</v>
      </c>
      <c r="B8" s="158" t="s">
        <v>294</v>
      </c>
      <c r="C8" s="158">
        <v>0.2844155844155844</v>
      </c>
      <c r="D8" s="158">
        <v>0.34935064935064936</v>
      </c>
      <c r="E8" s="158">
        <v>0.12857142857142856</v>
      </c>
      <c r="F8" s="158">
        <v>2.3376623376623377E-2</v>
      </c>
      <c r="G8" s="158">
        <v>0.18831168831168832</v>
      </c>
      <c r="H8" s="158" t="s">
        <v>294</v>
      </c>
      <c r="I8" s="158">
        <v>2.5974025974025976E-2</v>
      </c>
      <c r="J8" s="158">
        <v>1</v>
      </c>
      <c r="K8" s="159">
        <v>770</v>
      </c>
      <c r="L8" s="159"/>
      <c r="M8" s="158" t="s">
        <v>294</v>
      </c>
      <c r="N8" s="158" t="s">
        <v>294</v>
      </c>
      <c r="O8" s="158">
        <v>0.254</v>
      </c>
      <c r="P8" s="158">
        <v>0.317</v>
      </c>
      <c r="Q8" s="158">
        <v>0.316</v>
      </c>
      <c r="R8" s="158">
        <v>0.38400000000000001</v>
      </c>
      <c r="S8" s="158">
        <v>0.107</v>
      </c>
      <c r="T8" s="158">
        <v>0.154</v>
      </c>
      <c r="U8" s="158">
        <v>1.4999999999999999E-2</v>
      </c>
      <c r="V8" s="158">
        <v>3.6999999999999998E-2</v>
      </c>
      <c r="W8" s="158">
        <v>0.16200000000000001</v>
      </c>
      <c r="X8" s="158">
        <v>0.217</v>
      </c>
      <c r="Y8" s="158" t="s">
        <v>294</v>
      </c>
      <c r="Z8" s="158" t="s">
        <v>294</v>
      </c>
      <c r="AA8" s="158">
        <v>1.7000000000000001E-2</v>
      </c>
      <c r="AB8" s="158">
        <v>0.04</v>
      </c>
    </row>
    <row r="9" spans="1:28" x14ac:dyDescent="0.25">
      <c r="A9" s="159" t="s">
        <v>5981</v>
      </c>
      <c r="B9" s="158" t="s">
        <v>294</v>
      </c>
      <c r="C9" s="158">
        <v>6.7307692307692311E-3</v>
      </c>
      <c r="D9" s="158">
        <v>0.16057692307692309</v>
      </c>
      <c r="E9" s="158">
        <v>0.15384615384615385</v>
      </c>
      <c r="F9" s="158">
        <v>4.6153846153846156E-2</v>
      </c>
      <c r="G9" s="158">
        <v>0.60673076923076918</v>
      </c>
      <c r="H9" s="158">
        <v>3.8461538461538464E-3</v>
      </c>
      <c r="I9" s="158">
        <v>2.2115384615384617E-2</v>
      </c>
      <c r="J9" s="158">
        <v>1</v>
      </c>
      <c r="K9" s="159">
        <v>1040</v>
      </c>
      <c r="L9" s="159"/>
      <c r="M9" s="158" t="s">
        <v>294</v>
      </c>
      <c r="N9" s="158" t="s">
        <v>294</v>
      </c>
      <c r="O9" s="158">
        <v>3.0000000000000001E-3</v>
      </c>
      <c r="P9" s="158">
        <v>1.4E-2</v>
      </c>
      <c r="Q9" s="158">
        <v>0.14000000000000001</v>
      </c>
      <c r="R9" s="158">
        <v>0.184</v>
      </c>
      <c r="S9" s="158">
        <v>0.13300000000000001</v>
      </c>
      <c r="T9" s="158">
        <v>0.17699999999999999</v>
      </c>
      <c r="U9" s="158">
        <v>3.5000000000000003E-2</v>
      </c>
      <c r="V9" s="158">
        <v>6.0999999999999999E-2</v>
      </c>
      <c r="W9" s="158">
        <v>0.57699999999999996</v>
      </c>
      <c r="X9" s="158">
        <v>0.63600000000000001</v>
      </c>
      <c r="Y9" s="158">
        <v>1E-3</v>
      </c>
      <c r="Z9" s="158">
        <v>0.01</v>
      </c>
      <c r="AA9" s="158">
        <v>1.4999999999999999E-2</v>
      </c>
      <c r="AB9" s="158">
        <v>3.3000000000000002E-2</v>
      </c>
    </row>
    <row r="10" spans="1:28" x14ac:dyDescent="0.25">
      <c r="A10" s="159" t="s">
        <v>5982</v>
      </c>
      <c r="B10" s="158" t="s">
        <v>294</v>
      </c>
      <c r="C10" s="158">
        <v>7.4974670719351572E-2</v>
      </c>
      <c r="D10" s="158">
        <v>0.18541033434650456</v>
      </c>
      <c r="E10" s="158">
        <v>9.8277608915906783E-2</v>
      </c>
      <c r="F10" s="158">
        <v>9.11854103343465E-3</v>
      </c>
      <c r="G10" s="158">
        <v>0.59270516717325228</v>
      </c>
      <c r="H10" s="158">
        <v>6.0790273556231003E-3</v>
      </c>
      <c r="I10" s="158">
        <v>3.3434650455927049E-2</v>
      </c>
      <c r="J10" s="158">
        <v>1</v>
      </c>
      <c r="K10" s="159">
        <v>987</v>
      </c>
      <c r="L10" s="159"/>
      <c r="M10" s="158" t="s">
        <v>294</v>
      </c>
      <c r="N10" s="158" t="s">
        <v>294</v>
      </c>
      <c r="O10" s="158">
        <v>0.06</v>
      </c>
      <c r="P10" s="158">
        <v>9.2999999999999999E-2</v>
      </c>
      <c r="Q10" s="158">
        <v>0.16200000000000001</v>
      </c>
      <c r="R10" s="158">
        <v>0.21099999999999999</v>
      </c>
      <c r="S10" s="158">
        <v>8.1000000000000003E-2</v>
      </c>
      <c r="T10" s="158">
        <v>0.11799999999999999</v>
      </c>
      <c r="U10" s="158">
        <v>5.0000000000000001E-3</v>
      </c>
      <c r="V10" s="158">
        <v>1.7000000000000001E-2</v>
      </c>
      <c r="W10" s="158">
        <v>0.56200000000000006</v>
      </c>
      <c r="X10" s="158">
        <v>0.623</v>
      </c>
      <c r="Y10" s="158">
        <v>3.0000000000000001E-3</v>
      </c>
      <c r="Z10" s="158">
        <v>1.2999999999999999E-2</v>
      </c>
      <c r="AA10" s="158">
        <v>2.4E-2</v>
      </c>
      <c r="AB10" s="158">
        <v>4.7E-2</v>
      </c>
    </row>
    <row r="11" spans="1:28" x14ac:dyDescent="0.25">
      <c r="A11" s="159" t="s">
        <v>5983</v>
      </c>
      <c r="B11" s="158">
        <v>0.14713896457765668</v>
      </c>
      <c r="C11" s="158">
        <v>0.20708446866485014</v>
      </c>
      <c r="D11" s="158">
        <v>0.40599455040871935</v>
      </c>
      <c r="E11" s="158">
        <v>8.4468664850136238E-2</v>
      </c>
      <c r="F11" s="158">
        <v>1.3623978201634877E-2</v>
      </c>
      <c r="G11" s="158">
        <v>9.8092643051771122E-2</v>
      </c>
      <c r="H11" s="158" t="s">
        <v>294</v>
      </c>
      <c r="I11" s="158">
        <v>4.3596730245231606E-2</v>
      </c>
      <c r="J11" s="158">
        <v>1</v>
      </c>
      <c r="K11" s="159">
        <v>367</v>
      </c>
      <c r="L11" s="159"/>
      <c r="M11" s="158">
        <v>0.115</v>
      </c>
      <c r="N11" s="158">
        <v>0.187</v>
      </c>
      <c r="O11" s="158">
        <v>0.16900000000000001</v>
      </c>
      <c r="P11" s="158">
        <v>0.251</v>
      </c>
      <c r="Q11" s="158">
        <v>0.35699999999999998</v>
      </c>
      <c r="R11" s="158">
        <v>0.45700000000000002</v>
      </c>
      <c r="S11" s="158">
        <v>0.06</v>
      </c>
      <c r="T11" s="158">
        <v>0.11700000000000001</v>
      </c>
      <c r="U11" s="158">
        <v>6.0000000000000001E-3</v>
      </c>
      <c r="V11" s="158">
        <v>3.1E-2</v>
      </c>
      <c r="W11" s="158">
        <v>7.1999999999999995E-2</v>
      </c>
      <c r="X11" s="158">
        <v>0.13300000000000001</v>
      </c>
      <c r="Y11" s="158" t="s">
        <v>294</v>
      </c>
      <c r="Z11" s="158" t="s">
        <v>294</v>
      </c>
      <c r="AA11" s="158">
        <v>2.7E-2</v>
      </c>
      <c r="AB11" s="158">
        <v>7.0000000000000007E-2</v>
      </c>
    </row>
    <row r="12" spans="1:28" x14ac:dyDescent="0.25">
      <c r="A12" s="159" t="s">
        <v>5984</v>
      </c>
      <c r="B12" s="158">
        <v>0.16511266511266512</v>
      </c>
      <c r="C12" s="158">
        <v>2.331002331002331E-3</v>
      </c>
      <c r="D12" s="158">
        <v>0.6262626262626263</v>
      </c>
      <c r="E12" s="158">
        <v>0.1247086247086247</v>
      </c>
      <c r="F12" s="158">
        <v>3.37995337995338E-2</v>
      </c>
      <c r="G12" s="158">
        <v>1.1655011655011656E-2</v>
      </c>
      <c r="H12" s="158" t="s">
        <v>294</v>
      </c>
      <c r="I12" s="158">
        <v>3.6130536130536128E-2</v>
      </c>
      <c r="J12" s="158">
        <v>1</v>
      </c>
      <c r="K12" s="159">
        <v>2574</v>
      </c>
      <c r="L12" s="159"/>
      <c r="M12" s="158">
        <v>0.151</v>
      </c>
      <c r="N12" s="158">
        <v>0.18</v>
      </c>
      <c r="O12" s="158">
        <v>1E-3</v>
      </c>
      <c r="P12" s="158">
        <v>5.0000000000000001E-3</v>
      </c>
      <c r="Q12" s="158">
        <v>0.60699999999999998</v>
      </c>
      <c r="R12" s="158">
        <v>0.64500000000000002</v>
      </c>
      <c r="S12" s="158">
        <v>0.113</v>
      </c>
      <c r="T12" s="158">
        <v>0.13800000000000001</v>
      </c>
      <c r="U12" s="158">
        <v>2.7E-2</v>
      </c>
      <c r="V12" s="158">
        <v>4.2000000000000003E-2</v>
      </c>
      <c r="W12" s="158">
        <v>8.0000000000000002E-3</v>
      </c>
      <c r="X12" s="158">
        <v>1.7000000000000001E-2</v>
      </c>
      <c r="Y12" s="158" t="s">
        <v>294</v>
      </c>
      <c r="Z12" s="158" t="s">
        <v>294</v>
      </c>
      <c r="AA12" s="158">
        <v>0.03</v>
      </c>
      <c r="AB12" s="158">
        <v>4.3999999999999997E-2</v>
      </c>
    </row>
    <row r="13" spans="1:28" x14ac:dyDescent="0.25">
      <c r="A13" s="159" t="s">
        <v>5985</v>
      </c>
      <c r="B13" s="158" t="s">
        <v>294</v>
      </c>
      <c r="C13" s="158">
        <v>6.6666666666666666E-2</v>
      </c>
      <c r="D13" s="158">
        <v>0.33333333333333331</v>
      </c>
      <c r="E13" s="158">
        <v>0.13333333333333333</v>
      </c>
      <c r="F13" s="158">
        <v>6.6666666666666666E-2</v>
      </c>
      <c r="G13" s="158">
        <v>0.4</v>
      </c>
      <c r="H13" s="158" t="s">
        <v>294</v>
      </c>
      <c r="I13" s="158" t="s">
        <v>294</v>
      </c>
      <c r="J13" s="158">
        <v>1</v>
      </c>
      <c r="K13" s="159">
        <v>15</v>
      </c>
      <c r="L13" s="159"/>
      <c r="M13" s="158" t="s">
        <v>294</v>
      </c>
      <c r="N13" s="158" t="s">
        <v>294</v>
      </c>
      <c r="O13" s="158">
        <v>1.2E-2</v>
      </c>
      <c r="P13" s="158">
        <v>0.29799999999999999</v>
      </c>
      <c r="Q13" s="158">
        <v>0.152</v>
      </c>
      <c r="R13" s="158">
        <v>0.58299999999999996</v>
      </c>
      <c r="S13" s="158">
        <v>3.6999999999999998E-2</v>
      </c>
      <c r="T13" s="158">
        <v>0.379</v>
      </c>
      <c r="U13" s="158">
        <v>1.2E-2</v>
      </c>
      <c r="V13" s="158">
        <v>0.29799999999999999</v>
      </c>
      <c r="W13" s="158">
        <v>0.19800000000000001</v>
      </c>
      <c r="X13" s="158">
        <v>0.64300000000000002</v>
      </c>
      <c r="Y13" s="158" t="s">
        <v>294</v>
      </c>
      <c r="Z13" s="158" t="s">
        <v>294</v>
      </c>
      <c r="AA13" s="158" t="s">
        <v>294</v>
      </c>
      <c r="AB13" s="158" t="s">
        <v>294</v>
      </c>
    </row>
    <row r="14" spans="1:28" x14ac:dyDescent="0.25">
      <c r="A14" s="159" t="s">
        <v>5986</v>
      </c>
      <c r="B14" s="158">
        <v>6.2983425414364635E-2</v>
      </c>
      <c r="C14" s="158">
        <v>0.2201657458563536</v>
      </c>
      <c r="D14" s="158">
        <v>0.30331491712707181</v>
      </c>
      <c r="E14" s="158">
        <v>9.7513812154696136E-2</v>
      </c>
      <c r="F14" s="158">
        <v>5.1933701657458566E-2</v>
      </c>
      <c r="G14" s="158">
        <v>0.23149171270718233</v>
      </c>
      <c r="H14" s="158">
        <v>1.6574585635359116E-3</v>
      </c>
      <c r="I14" s="158">
        <v>3.0939226519337018E-2</v>
      </c>
      <c r="J14" s="158">
        <v>1</v>
      </c>
      <c r="K14" s="159">
        <v>3620</v>
      </c>
      <c r="L14" s="159"/>
      <c r="M14" s="158">
        <v>5.6000000000000001E-2</v>
      </c>
      <c r="N14" s="158">
        <v>7.0999999999999994E-2</v>
      </c>
      <c r="O14" s="158">
        <v>0.20699999999999999</v>
      </c>
      <c r="P14" s="158">
        <v>0.23400000000000001</v>
      </c>
      <c r="Q14" s="158">
        <v>0.28899999999999998</v>
      </c>
      <c r="R14" s="158">
        <v>0.318</v>
      </c>
      <c r="S14" s="158">
        <v>8.7999999999999995E-2</v>
      </c>
      <c r="T14" s="158">
        <v>0.108</v>
      </c>
      <c r="U14" s="158">
        <v>4.4999999999999998E-2</v>
      </c>
      <c r="V14" s="158">
        <v>0.06</v>
      </c>
      <c r="W14" s="158">
        <v>0.218</v>
      </c>
      <c r="X14" s="158">
        <v>0.246</v>
      </c>
      <c r="Y14" s="158">
        <v>1E-3</v>
      </c>
      <c r="Z14" s="158">
        <v>4.0000000000000001E-3</v>
      </c>
      <c r="AA14" s="158">
        <v>2.5999999999999999E-2</v>
      </c>
      <c r="AB14" s="158">
        <v>3.6999999999999998E-2</v>
      </c>
    </row>
    <row r="15" spans="1:28" x14ac:dyDescent="0.25">
      <c r="A15" s="159" t="s">
        <v>5987</v>
      </c>
      <c r="B15" s="158">
        <v>0.56433007985803019</v>
      </c>
      <c r="C15" s="158">
        <v>0.19432120674356698</v>
      </c>
      <c r="D15" s="158">
        <v>0.14818101153504881</v>
      </c>
      <c r="E15" s="158">
        <v>4.3478260869565216E-2</v>
      </c>
      <c r="F15" s="158">
        <v>4.4365572315882874E-3</v>
      </c>
      <c r="G15" s="158">
        <v>1.064773735581189E-2</v>
      </c>
      <c r="H15" s="158" t="s">
        <v>294</v>
      </c>
      <c r="I15" s="158">
        <v>3.4605146406388641E-2</v>
      </c>
      <c r="J15" s="158">
        <v>1</v>
      </c>
      <c r="K15" s="159">
        <v>1127</v>
      </c>
      <c r="L15" s="159"/>
      <c r="M15" s="158">
        <v>0.53500000000000003</v>
      </c>
      <c r="N15" s="158">
        <v>0.59299999999999997</v>
      </c>
      <c r="O15" s="158">
        <v>0.17199999999999999</v>
      </c>
      <c r="P15" s="158">
        <v>0.218</v>
      </c>
      <c r="Q15" s="158">
        <v>0.129</v>
      </c>
      <c r="R15" s="158">
        <v>0.17</v>
      </c>
      <c r="S15" s="158">
        <v>3.3000000000000002E-2</v>
      </c>
      <c r="T15" s="158">
        <v>5.7000000000000002E-2</v>
      </c>
      <c r="U15" s="158">
        <v>2E-3</v>
      </c>
      <c r="V15" s="158">
        <v>0.01</v>
      </c>
      <c r="W15" s="158">
        <v>6.0000000000000001E-3</v>
      </c>
      <c r="X15" s="158">
        <v>1.9E-2</v>
      </c>
      <c r="Y15" s="158" t="s">
        <v>294</v>
      </c>
      <c r="Z15" s="158" t="s">
        <v>294</v>
      </c>
      <c r="AA15" s="158">
        <v>2.5000000000000001E-2</v>
      </c>
      <c r="AB15" s="158">
        <v>4.7E-2</v>
      </c>
    </row>
    <row r="16" spans="1:28" x14ac:dyDescent="0.25">
      <c r="A16" s="159" t="s">
        <v>5988</v>
      </c>
      <c r="B16" s="158">
        <v>0.27588813303099019</v>
      </c>
      <c r="C16" s="158">
        <v>0.48135550516502895</v>
      </c>
      <c r="D16" s="158">
        <v>0.14436885865457294</v>
      </c>
      <c r="E16" s="158">
        <v>3.1242126480221719E-2</v>
      </c>
      <c r="F16" s="158">
        <v>2.1415973796926179E-3</v>
      </c>
      <c r="G16" s="158">
        <v>3.1872008062484254E-2</v>
      </c>
      <c r="H16" s="158">
        <v>1.2597631645250694E-4</v>
      </c>
      <c r="I16" s="158">
        <v>3.3005794910556815E-2</v>
      </c>
      <c r="J16" s="158">
        <v>1</v>
      </c>
      <c r="K16" s="159">
        <v>7938</v>
      </c>
      <c r="L16" s="159"/>
      <c r="M16" s="158">
        <v>0.26600000000000001</v>
      </c>
      <c r="N16" s="158">
        <v>0.28599999999999998</v>
      </c>
      <c r="O16" s="158">
        <v>0.47</v>
      </c>
      <c r="P16" s="158">
        <v>0.49199999999999999</v>
      </c>
      <c r="Q16" s="158">
        <v>0.13700000000000001</v>
      </c>
      <c r="R16" s="158">
        <v>0.152</v>
      </c>
      <c r="S16" s="158">
        <v>2.8000000000000001E-2</v>
      </c>
      <c r="T16" s="158">
        <v>3.5000000000000003E-2</v>
      </c>
      <c r="U16" s="158">
        <v>1E-3</v>
      </c>
      <c r="V16" s="158">
        <v>3.0000000000000001E-3</v>
      </c>
      <c r="W16" s="158">
        <v>2.8000000000000001E-2</v>
      </c>
      <c r="X16" s="158">
        <v>3.5999999999999997E-2</v>
      </c>
      <c r="Y16" s="158">
        <v>0</v>
      </c>
      <c r="Z16" s="158">
        <v>1E-3</v>
      </c>
      <c r="AA16" s="158">
        <v>2.9000000000000001E-2</v>
      </c>
      <c r="AB16" s="158">
        <v>3.6999999999999998E-2</v>
      </c>
    </row>
    <row r="17" spans="1:28" x14ac:dyDescent="0.25">
      <c r="A17" s="159" t="s">
        <v>5989</v>
      </c>
      <c r="B17" s="158" t="s">
        <v>294</v>
      </c>
      <c r="C17" s="158">
        <v>7.28744939271255E-2</v>
      </c>
      <c r="D17" s="158">
        <v>0.22267206477732793</v>
      </c>
      <c r="E17" s="158">
        <v>0.19028340080971659</v>
      </c>
      <c r="F17" s="158">
        <v>1.6194331983805668E-2</v>
      </c>
      <c r="G17" s="158">
        <v>0.46963562753036436</v>
      </c>
      <c r="H17" s="158" t="s">
        <v>294</v>
      </c>
      <c r="I17" s="158">
        <v>2.8340080971659919E-2</v>
      </c>
      <c r="J17" s="158">
        <v>1</v>
      </c>
      <c r="K17" s="159">
        <v>247</v>
      </c>
      <c r="L17" s="159"/>
      <c r="M17" s="158" t="s">
        <v>294</v>
      </c>
      <c r="N17" s="158" t="s">
        <v>294</v>
      </c>
      <c r="O17" s="158">
        <v>4.7E-2</v>
      </c>
      <c r="P17" s="158">
        <v>0.112</v>
      </c>
      <c r="Q17" s="158">
        <v>0.17499999999999999</v>
      </c>
      <c r="R17" s="158">
        <v>0.27900000000000003</v>
      </c>
      <c r="S17" s="158">
        <v>0.14599999999999999</v>
      </c>
      <c r="T17" s="158">
        <v>0.24399999999999999</v>
      </c>
      <c r="U17" s="158">
        <v>6.0000000000000001E-3</v>
      </c>
      <c r="V17" s="158">
        <v>4.1000000000000002E-2</v>
      </c>
      <c r="W17" s="158">
        <v>0.40799999999999997</v>
      </c>
      <c r="X17" s="158">
        <v>0.53200000000000003</v>
      </c>
      <c r="Y17" s="158" t="s">
        <v>294</v>
      </c>
      <c r="Z17" s="158" t="s">
        <v>294</v>
      </c>
      <c r="AA17" s="158">
        <v>1.4E-2</v>
      </c>
      <c r="AB17" s="158">
        <v>5.7000000000000002E-2</v>
      </c>
    </row>
    <row r="18" spans="1:28" x14ac:dyDescent="0.25">
      <c r="A18" s="159" t="s">
        <v>5990</v>
      </c>
      <c r="B18" s="158" t="s">
        <v>294</v>
      </c>
      <c r="C18" s="158">
        <v>1.8867924528301886E-2</v>
      </c>
      <c r="D18" s="158">
        <v>0.33962264150943394</v>
      </c>
      <c r="E18" s="158">
        <v>0.33962264150943394</v>
      </c>
      <c r="F18" s="158">
        <v>3.7735849056603772E-2</v>
      </c>
      <c r="G18" s="158">
        <v>0.18867924528301888</v>
      </c>
      <c r="H18" s="158" t="s">
        <v>294</v>
      </c>
      <c r="I18" s="158">
        <v>7.5471698113207544E-2</v>
      </c>
      <c r="J18" s="158">
        <v>1</v>
      </c>
      <c r="K18" s="159">
        <v>53</v>
      </c>
      <c r="L18" s="159"/>
      <c r="M18" s="158" t="s">
        <v>294</v>
      </c>
      <c r="N18" s="158" t="s">
        <v>294</v>
      </c>
      <c r="O18" s="158">
        <v>3.0000000000000001E-3</v>
      </c>
      <c r="P18" s="158">
        <v>9.9000000000000005E-2</v>
      </c>
      <c r="Q18" s="158">
        <v>0.22700000000000001</v>
      </c>
      <c r="R18" s="158">
        <v>0.47399999999999998</v>
      </c>
      <c r="S18" s="158">
        <v>0.22700000000000001</v>
      </c>
      <c r="T18" s="158">
        <v>0.47399999999999998</v>
      </c>
      <c r="U18" s="158">
        <v>0.01</v>
      </c>
      <c r="V18" s="158">
        <v>0.128</v>
      </c>
      <c r="W18" s="158">
        <v>0.106</v>
      </c>
      <c r="X18" s="158">
        <v>0.314</v>
      </c>
      <c r="Y18" s="158" t="s">
        <v>294</v>
      </c>
      <c r="Z18" s="158" t="s">
        <v>294</v>
      </c>
      <c r="AA18" s="158">
        <v>0.03</v>
      </c>
      <c r="AB18" s="158">
        <v>0.17899999999999999</v>
      </c>
    </row>
    <row r="19" spans="1:28" x14ac:dyDescent="0.25">
      <c r="A19" s="159" t="s">
        <v>5991</v>
      </c>
      <c r="B19" s="158" t="s">
        <v>294</v>
      </c>
      <c r="C19" s="158">
        <v>0.23255813953488372</v>
      </c>
      <c r="D19" s="158">
        <v>0.34883720930232559</v>
      </c>
      <c r="E19" s="158">
        <v>0.13953488372093023</v>
      </c>
      <c r="F19" s="158">
        <v>2.3255813953488372E-2</v>
      </c>
      <c r="G19" s="158">
        <v>0.22093023255813954</v>
      </c>
      <c r="H19" s="158" t="s">
        <v>294</v>
      </c>
      <c r="I19" s="158">
        <v>3.4883720930232558E-2</v>
      </c>
      <c r="J19" s="158">
        <v>1.0000000000000002</v>
      </c>
      <c r="K19" s="159">
        <v>86</v>
      </c>
      <c r="L19" s="159"/>
      <c r="M19" s="158" t="s">
        <v>294</v>
      </c>
      <c r="N19" s="158" t="s">
        <v>294</v>
      </c>
      <c r="O19" s="158">
        <v>0.156</v>
      </c>
      <c r="P19" s="158">
        <v>0.33200000000000002</v>
      </c>
      <c r="Q19" s="158">
        <v>0.25700000000000001</v>
      </c>
      <c r="R19" s="158">
        <v>0.45400000000000001</v>
      </c>
      <c r="S19" s="158">
        <v>8.2000000000000003E-2</v>
      </c>
      <c r="T19" s="158">
        <v>0.22800000000000001</v>
      </c>
      <c r="U19" s="158">
        <v>6.0000000000000001E-3</v>
      </c>
      <c r="V19" s="158">
        <v>8.1000000000000003E-2</v>
      </c>
      <c r="W19" s="158">
        <v>0.14599999999999999</v>
      </c>
      <c r="X19" s="158">
        <v>0.31900000000000001</v>
      </c>
      <c r="Y19" s="158" t="s">
        <v>294</v>
      </c>
      <c r="Z19" s="158" t="s">
        <v>294</v>
      </c>
      <c r="AA19" s="158">
        <v>1.2E-2</v>
      </c>
      <c r="AB19" s="158">
        <v>9.8000000000000004E-2</v>
      </c>
    </row>
    <row r="20" spans="1:28" x14ac:dyDescent="0.25">
      <c r="A20" s="159" t="s">
        <v>5992</v>
      </c>
      <c r="B20" s="158" t="s">
        <v>294</v>
      </c>
      <c r="C20" s="158">
        <v>0.2289156626506024</v>
      </c>
      <c r="D20" s="158">
        <v>0.47389558232931728</v>
      </c>
      <c r="E20" s="158">
        <v>0.1646586345381526</v>
      </c>
      <c r="F20" s="158">
        <v>1.2048192771084338E-2</v>
      </c>
      <c r="G20" s="158">
        <v>0.10441767068273092</v>
      </c>
      <c r="H20" s="158" t="s">
        <v>294</v>
      </c>
      <c r="I20" s="158">
        <v>1.6064257028112448E-2</v>
      </c>
      <c r="J20" s="158">
        <v>0.99999999999999989</v>
      </c>
      <c r="K20" s="159">
        <v>249</v>
      </c>
      <c r="L20" s="159"/>
      <c r="M20" s="158" t="s">
        <v>294</v>
      </c>
      <c r="N20" s="158" t="s">
        <v>294</v>
      </c>
      <c r="O20" s="158">
        <v>0.18099999999999999</v>
      </c>
      <c r="P20" s="158">
        <v>0.28499999999999998</v>
      </c>
      <c r="Q20" s="158">
        <v>0.41299999999999998</v>
      </c>
      <c r="R20" s="158">
        <v>0.53600000000000003</v>
      </c>
      <c r="S20" s="158">
        <v>0.124</v>
      </c>
      <c r="T20" s="158">
        <v>0.216</v>
      </c>
      <c r="U20" s="158">
        <v>4.0000000000000001E-3</v>
      </c>
      <c r="V20" s="158">
        <v>3.5000000000000003E-2</v>
      </c>
      <c r="W20" s="158">
        <v>7.1999999999999995E-2</v>
      </c>
      <c r="X20" s="158">
        <v>0.14899999999999999</v>
      </c>
      <c r="Y20" s="158" t="s">
        <v>294</v>
      </c>
      <c r="Z20" s="158" t="s">
        <v>294</v>
      </c>
      <c r="AA20" s="158">
        <v>6.0000000000000001E-3</v>
      </c>
      <c r="AB20" s="158">
        <v>4.1000000000000002E-2</v>
      </c>
    </row>
    <row r="21" spans="1:28" x14ac:dyDescent="0.25">
      <c r="A21" s="159" t="s">
        <v>5993</v>
      </c>
      <c r="B21" s="158" t="s">
        <v>294</v>
      </c>
      <c r="C21" s="158">
        <v>0.24444444444444444</v>
      </c>
      <c r="D21" s="158">
        <v>0.41111111111111109</v>
      </c>
      <c r="E21" s="158">
        <v>0.12222222222222222</v>
      </c>
      <c r="F21" s="158">
        <v>2.2222222222222223E-2</v>
      </c>
      <c r="G21" s="158">
        <v>0.14444444444444443</v>
      </c>
      <c r="H21" s="158" t="s">
        <v>294</v>
      </c>
      <c r="I21" s="158">
        <v>5.5555555555555552E-2</v>
      </c>
      <c r="J21" s="158">
        <v>1</v>
      </c>
      <c r="K21" s="159">
        <v>90</v>
      </c>
      <c r="L21" s="159"/>
      <c r="M21" s="158" t="s">
        <v>294</v>
      </c>
      <c r="N21" s="158" t="s">
        <v>294</v>
      </c>
      <c r="O21" s="158">
        <v>0.16700000000000001</v>
      </c>
      <c r="P21" s="158">
        <v>0.34200000000000003</v>
      </c>
      <c r="Q21" s="158">
        <v>0.315</v>
      </c>
      <c r="R21" s="158">
        <v>0.51400000000000001</v>
      </c>
      <c r="S21" s="158">
        <v>7.0000000000000007E-2</v>
      </c>
      <c r="T21" s="158">
        <v>0.20599999999999999</v>
      </c>
      <c r="U21" s="158">
        <v>6.0000000000000001E-3</v>
      </c>
      <c r="V21" s="158">
        <v>7.6999999999999999E-2</v>
      </c>
      <c r="W21" s="158">
        <v>8.5999999999999993E-2</v>
      </c>
      <c r="X21" s="158">
        <v>0.23200000000000001</v>
      </c>
      <c r="Y21" s="158" t="s">
        <v>294</v>
      </c>
      <c r="Z21" s="158" t="s">
        <v>294</v>
      </c>
      <c r="AA21" s="158">
        <v>2.4E-2</v>
      </c>
      <c r="AB21" s="158">
        <v>0.124</v>
      </c>
    </row>
    <row r="22" spans="1:28" x14ac:dyDescent="0.25">
      <c r="A22" s="159" t="s">
        <v>5994</v>
      </c>
      <c r="B22" s="158" t="s">
        <v>294</v>
      </c>
      <c r="C22" s="158">
        <v>0.12820512820512819</v>
      </c>
      <c r="D22" s="158">
        <v>0.4358974358974359</v>
      </c>
      <c r="E22" s="158">
        <v>0.21794871794871795</v>
      </c>
      <c r="F22" s="158" t="s">
        <v>294</v>
      </c>
      <c r="G22" s="158">
        <v>0.19230769230769232</v>
      </c>
      <c r="H22" s="158" t="s">
        <v>294</v>
      </c>
      <c r="I22" s="158">
        <v>2.564102564102564E-2</v>
      </c>
      <c r="J22" s="158">
        <v>1</v>
      </c>
      <c r="K22" s="159">
        <v>78</v>
      </c>
      <c r="L22" s="159"/>
      <c r="M22" s="158" t="s">
        <v>294</v>
      </c>
      <c r="N22" s="158" t="s">
        <v>294</v>
      </c>
      <c r="O22" s="158">
        <v>7.0999999999999994E-2</v>
      </c>
      <c r="P22" s="158">
        <v>0.22</v>
      </c>
      <c r="Q22" s="158">
        <v>0.33100000000000002</v>
      </c>
      <c r="R22" s="158">
        <v>0.54600000000000004</v>
      </c>
      <c r="S22" s="158">
        <v>0.14099999999999999</v>
      </c>
      <c r="T22" s="158">
        <v>0.32200000000000001</v>
      </c>
      <c r="U22" s="158" t="s">
        <v>294</v>
      </c>
      <c r="V22" s="158" t="s">
        <v>294</v>
      </c>
      <c r="W22" s="158">
        <v>0.12</v>
      </c>
      <c r="X22" s="158">
        <v>0.29299999999999998</v>
      </c>
      <c r="Y22" s="158" t="s">
        <v>294</v>
      </c>
      <c r="Z22" s="158" t="s">
        <v>294</v>
      </c>
      <c r="AA22" s="158">
        <v>7.0000000000000001E-3</v>
      </c>
      <c r="AB22" s="158">
        <v>8.8999999999999996E-2</v>
      </c>
    </row>
    <row r="23" spans="1:28" x14ac:dyDescent="0.25">
      <c r="A23" s="159" t="s">
        <v>5995</v>
      </c>
      <c r="B23" s="158" t="s">
        <v>294</v>
      </c>
      <c r="C23" s="158">
        <v>0.22428884026258206</v>
      </c>
      <c r="D23" s="158">
        <v>0.28993435448577681</v>
      </c>
      <c r="E23" s="158">
        <v>0.35010940919037198</v>
      </c>
      <c r="F23" s="158">
        <v>1.0940919037199124E-2</v>
      </c>
      <c r="G23" s="158">
        <v>8.4245076586433265E-2</v>
      </c>
      <c r="H23" s="158">
        <v>1.0940919037199124E-3</v>
      </c>
      <c r="I23" s="158">
        <v>3.9387308533916851E-2</v>
      </c>
      <c r="J23" s="158">
        <v>0.99999999999999989</v>
      </c>
      <c r="K23" s="159">
        <v>914</v>
      </c>
      <c r="L23" s="159"/>
      <c r="M23" s="158" t="s">
        <v>294</v>
      </c>
      <c r="N23" s="158" t="s">
        <v>294</v>
      </c>
      <c r="O23" s="158">
        <v>0.19800000000000001</v>
      </c>
      <c r="P23" s="158">
        <v>0.252</v>
      </c>
      <c r="Q23" s="158">
        <v>0.26100000000000001</v>
      </c>
      <c r="R23" s="158">
        <v>0.32</v>
      </c>
      <c r="S23" s="158">
        <v>0.32</v>
      </c>
      <c r="T23" s="158">
        <v>0.38200000000000001</v>
      </c>
      <c r="U23" s="158">
        <v>6.0000000000000001E-3</v>
      </c>
      <c r="V23" s="158">
        <v>0.02</v>
      </c>
      <c r="W23" s="158">
        <v>6.8000000000000005E-2</v>
      </c>
      <c r="X23" s="158">
        <v>0.104</v>
      </c>
      <c r="Y23" s="158">
        <v>0</v>
      </c>
      <c r="Z23" s="158">
        <v>6.0000000000000001E-3</v>
      </c>
      <c r="AA23" s="158">
        <v>2.9000000000000001E-2</v>
      </c>
      <c r="AB23" s="158">
        <v>5.3999999999999999E-2</v>
      </c>
    </row>
    <row r="24" spans="1:28" x14ac:dyDescent="0.25">
      <c r="A24" s="159" t="s">
        <v>5996</v>
      </c>
      <c r="B24" s="158" t="s">
        <v>294</v>
      </c>
      <c r="C24" s="158">
        <v>0.37931034482758619</v>
      </c>
      <c r="D24" s="158">
        <v>0.27586206896551724</v>
      </c>
      <c r="E24" s="158">
        <v>0.2413793103448276</v>
      </c>
      <c r="F24" s="158">
        <v>1.3793103448275862E-2</v>
      </c>
      <c r="G24" s="158">
        <v>6.2068965517241378E-2</v>
      </c>
      <c r="H24" s="158" t="s">
        <v>294</v>
      </c>
      <c r="I24" s="158">
        <v>2.7586206896551724E-2</v>
      </c>
      <c r="J24" s="158">
        <v>1</v>
      </c>
      <c r="K24" s="159">
        <v>145</v>
      </c>
      <c r="L24" s="159"/>
      <c r="M24" s="158" t="s">
        <v>294</v>
      </c>
      <c r="N24" s="158" t="s">
        <v>294</v>
      </c>
      <c r="O24" s="158">
        <v>0.30399999999999999</v>
      </c>
      <c r="P24" s="158">
        <v>0.46</v>
      </c>
      <c r="Q24" s="158">
        <v>0.21</v>
      </c>
      <c r="R24" s="158">
        <v>0.35399999999999998</v>
      </c>
      <c r="S24" s="158">
        <v>0.17899999999999999</v>
      </c>
      <c r="T24" s="158">
        <v>0.317</v>
      </c>
      <c r="U24" s="158">
        <v>4.0000000000000001E-3</v>
      </c>
      <c r="V24" s="158">
        <v>4.9000000000000002E-2</v>
      </c>
      <c r="W24" s="158">
        <v>3.3000000000000002E-2</v>
      </c>
      <c r="X24" s="158">
        <v>0.114</v>
      </c>
      <c r="Y24" s="158" t="s">
        <v>294</v>
      </c>
      <c r="Z24" s="158" t="s">
        <v>294</v>
      </c>
      <c r="AA24" s="158">
        <v>1.0999999999999999E-2</v>
      </c>
      <c r="AB24" s="158">
        <v>6.9000000000000006E-2</v>
      </c>
    </row>
    <row r="25" spans="1:28" x14ac:dyDescent="0.25">
      <c r="A25" s="159" t="s">
        <v>5997</v>
      </c>
      <c r="B25" s="158" t="s">
        <v>294</v>
      </c>
      <c r="C25" s="158">
        <v>0.18681318681318682</v>
      </c>
      <c r="D25" s="158">
        <v>0.26373626373626374</v>
      </c>
      <c r="E25" s="158">
        <v>0.43956043956043955</v>
      </c>
      <c r="F25" s="158">
        <v>2.197802197802198E-2</v>
      </c>
      <c r="G25" s="158">
        <v>6.5934065934065936E-2</v>
      </c>
      <c r="H25" s="158" t="s">
        <v>294</v>
      </c>
      <c r="I25" s="158">
        <v>2.197802197802198E-2</v>
      </c>
      <c r="J25" s="158">
        <v>1</v>
      </c>
      <c r="K25" s="159">
        <v>91</v>
      </c>
      <c r="L25" s="159"/>
      <c r="M25" s="158" t="s">
        <v>294</v>
      </c>
      <c r="N25" s="158" t="s">
        <v>294</v>
      </c>
      <c r="O25" s="158">
        <v>0.12</v>
      </c>
      <c r="P25" s="158">
        <v>0.27900000000000003</v>
      </c>
      <c r="Q25" s="158">
        <v>0.184</v>
      </c>
      <c r="R25" s="158">
        <v>0.36299999999999999</v>
      </c>
      <c r="S25" s="158">
        <v>0.34200000000000003</v>
      </c>
      <c r="T25" s="158">
        <v>0.54200000000000004</v>
      </c>
      <c r="U25" s="158">
        <v>6.0000000000000001E-3</v>
      </c>
      <c r="V25" s="158">
        <v>7.6999999999999999E-2</v>
      </c>
      <c r="W25" s="158">
        <v>3.1E-2</v>
      </c>
      <c r="X25" s="158">
        <v>0.13600000000000001</v>
      </c>
      <c r="Y25" s="158" t="s">
        <v>294</v>
      </c>
      <c r="Z25" s="158" t="s">
        <v>294</v>
      </c>
      <c r="AA25" s="158">
        <v>6.0000000000000001E-3</v>
      </c>
      <c r="AB25" s="158">
        <v>7.6999999999999999E-2</v>
      </c>
    </row>
    <row r="26" spans="1:28" x14ac:dyDescent="0.25">
      <c r="A26" s="159" t="s">
        <v>5998</v>
      </c>
      <c r="B26" s="158" t="s">
        <v>294</v>
      </c>
      <c r="C26" s="158">
        <v>0.12650602409638553</v>
      </c>
      <c r="D26" s="158">
        <v>0.53012048192771088</v>
      </c>
      <c r="E26" s="158">
        <v>0.2289156626506024</v>
      </c>
      <c r="F26" s="158">
        <v>1.8072289156626505E-2</v>
      </c>
      <c r="G26" s="158">
        <v>6.0240963855421686E-2</v>
      </c>
      <c r="H26" s="158" t="s">
        <v>294</v>
      </c>
      <c r="I26" s="158">
        <v>3.614457831325301E-2</v>
      </c>
      <c r="J26" s="158">
        <v>1</v>
      </c>
      <c r="K26" s="159">
        <v>166</v>
      </c>
      <c r="L26" s="159"/>
      <c r="M26" s="158" t="s">
        <v>294</v>
      </c>
      <c r="N26" s="158" t="s">
        <v>294</v>
      </c>
      <c r="O26" s="158">
        <v>8.4000000000000005E-2</v>
      </c>
      <c r="P26" s="158">
        <v>0.186</v>
      </c>
      <c r="Q26" s="158">
        <v>0.45400000000000001</v>
      </c>
      <c r="R26" s="158">
        <v>0.60499999999999998</v>
      </c>
      <c r="S26" s="158">
        <v>0.17199999999999999</v>
      </c>
      <c r="T26" s="158">
        <v>0.29899999999999999</v>
      </c>
      <c r="U26" s="158">
        <v>6.0000000000000001E-3</v>
      </c>
      <c r="V26" s="158">
        <v>5.1999999999999998E-2</v>
      </c>
      <c r="W26" s="158">
        <v>3.3000000000000002E-2</v>
      </c>
      <c r="X26" s="158">
        <v>0.107</v>
      </c>
      <c r="Y26" s="158" t="s">
        <v>294</v>
      </c>
      <c r="Z26" s="158" t="s">
        <v>294</v>
      </c>
      <c r="AA26" s="158">
        <v>1.7000000000000001E-2</v>
      </c>
      <c r="AB26" s="158">
        <v>7.6999999999999999E-2</v>
      </c>
    </row>
    <row r="27" spans="1:28" x14ac:dyDescent="0.25">
      <c r="A27" s="159" t="s">
        <v>5999</v>
      </c>
      <c r="B27" s="158" t="s">
        <v>294</v>
      </c>
      <c r="C27" s="158">
        <v>0.12529928172386273</v>
      </c>
      <c r="D27" s="158">
        <v>0.59537110933758974</v>
      </c>
      <c r="E27" s="158">
        <v>0.16360734237829211</v>
      </c>
      <c r="F27" s="158">
        <v>1.5163607342378291E-2</v>
      </c>
      <c r="G27" s="158">
        <v>5.6664006384676772E-2</v>
      </c>
      <c r="H27" s="158">
        <v>7.9808459696727857E-4</v>
      </c>
      <c r="I27" s="158">
        <v>4.3096568236233042E-2</v>
      </c>
      <c r="J27" s="158">
        <v>1</v>
      </c>
      <c r="K27" s="159">
        <v>1253</v>
      </c>
      <c r="L27" s="159"/>
      <c r="M27" s="158" t="s">
        <v>294</v>
      </c>
      <c r="N27" s="158" t="s">
        <v>294</v>
      </c>
      <c r="O27" s="158">
        <v>0.108</v>
      </c>
      <c r="P27" s="158">
        <v>0.14499999999999999</v>
      </c>
      <c r="Q27" s="158">
        <v>0.56799999999999995</v>
      </c>
      <c r="R27" s="158">
        <v>0.622</v>
      </c>
      <c r="S27" s="158">
        <v>0.14399999999999999</v>
      </c>
      <c r="T27" s="158">
        <v>0.185</v>
      </c>
      <c r="U27" s="158">
        <v>0.01</v>
      </c>
      <c r="V27" s="158">
        <v>2.4E-2</v>
      </c>
      <c r="W27" s="158">
        <v>4.4999999999999998E-2</v>
      </c>
      <c r="X27" s="158">
        <v>7.0999999999999994E-2</v>
      </c>
      <c r="Y27" s="158">
        <v>0</v>
      </c>
      <c r="Z27" s="158">
        <v>5.0000000000000001E-3</v>
      </c>
      <c r="AA27" s="158">
        <v>3.3000000000000002E-2</v>
      </c>
      <c r="AB27" s="158">
        <v>5.6000000000000001E-2</v>
      </c>
    </row>
    <row r="28" spans="1:28" x14ac:dyDescent="0.25">
      <c r="A28" s="159" t="s">
        <v>6000</v>
      </c>
      <c r="B28" s="158" t="s">
        <v>294</v>
      </c>
      <c r="C28" s="158">
        <v>4.5454545454545456E-2</v>
      </c>
      <c r="D28" s="158">
        <v>0.22727272727272727</v>
      </c>
      <c r="E28" s="158">
        <v>0.22727272727272727</v>
      </c>
      <c r="F28" s="158" t="s">
        <v>294</v>
      </c>
      <c r="G28" s="158">
        <v>0.36363636363636365</v>
      </c>
      <c r="H28" s="158" t="s">
        <v>294</v>
      </c>
      <c r="I28" s="158">
        <v>0.13636363636363635</v>
      </c>
      <c r="J28" s="158">
        <v>1</v>
      </c>
      <c r="K28" s="159">
        <v>22</v>
      </c>
      <c r="L28" s="159"/>
      <c r="M28" s="158" t="s">
        <v>294</v>
      </c>
      <c r="N28" s="158" t="s">
        <v>294</v>
      </c>
      <c r="O28" s="158">
        <v>8.0000000000000002E-3</v>
      </c>
      <c r="P28" s="158">
        <v>0.218</v>
      </c>
      <c r="Q28" s="158">
        <v>0.10100000000000001</v>
      </c>
      <c r="R28" s="158">
        <v>0.434</v>
      </c>
      <c r="S28" s="158">
        <v>0.10100000000000001</v>
      </c>
      <c r="T28" s="158">
        <v>0.434</v>
      </c>
      <c r="U28" s="158" t="s">
        <v>294</v>
      </c>
      <c r="V28" s="158" t="s">
        <v>294</v>
      </c>
      <c r="W28" s="158">
        <v>0.19700000000000001</v>
      </c>
      <c r="X28" s="158">
        <v>0.56999999999999995</v>
      </c>
      <c r="Y28" s="158" t="s">
        <v>294</v>
      </c>
      <c r="Z28" s="158" t="s">
        <v>294</v>
      </c>
      <c r="AA28" s="158">
        <v>4.7E-2</v>
      </c>
      <c r="AB28" s="158">
        <v>0.33300000000000002</v>
      </c>
    </row>
    <row r="29" spans="1:28" x14ac:dyDescent="0.25">
      <c r="A29" s="159" t="s">
        <v>6001</v>
      </c>
      <c r="B29" s="158" t="s">
        <v>294</v>
      </c>
      <c r="C29" s="158">
        <v>0.19316688567674112</v>
      </c>
      <c r="D29" s="158">
        <v>0.38633377135348224</v>
      </c>
      <c r="E29" s="158">
        <v>0.14980289093298291</v>
      </c>
      <c r="F29" s="158">
        <v>2.7595269382391589E-2</v>
      </c>
      <c r="G29" s="158">
        <v>0.19579500657030224</v>
      </c>
      <c r="H29" s="158" t="s">
        <v>294</v>
      </c>
      <c r="I29" s="158">
        <v>4.7306176084099871E-2</v>
      </c>
      <c r="J29" s="158">
        <v>1</v>
      </c>
      <c r="K29" s="159">
        <v>761</v>
      </c>
      <c r="L29" s="159"/>
      <c r="M29" s="158" t="s">
        <v>294</v>
      </c>
      <c r="N29" s="158" t="s">
        <v>294</v>
      </c>
      <c r="O29" s="158">
        <v>0.16700000000000001</v>
      </c>
      <c r="P29" s="158">
        <v>0.223</v>
      </c>
      <c r="Q29" s="158">
        <v>0.35199999999999998</v>
      </c>
      <c r="R29" s="158">
        <v>0.42099999999999999</v>
      </c>
      <c r="S29" s="158">
        <v>0.126</v>
      </c>
      <c r="T29" s="158">
        <v>0.17699999999999999</v>
      </c>
      <c r="U29" s="158">
        <v>1.7999999999999999E-2</v>
      </c>
      <c r="V29" s="158">
        <v>4.2000000000000003E-2</v>
      </c>
      <c r="W29" s="158">
        <v>0.16900000000000001</v>
      </c>
      <c r="X29" s="158">
        <v>0.22500000000000001</v>
      </c>
      <c r="Y29" s="158" t="s">
        <v>294</v>
      </c>
      <c r="Z29" s="158" t="s">
        <v>294</v>
      </c>
      <c r="AA29" s="158">
        <v>3.4000000000000002E-2</v>
      </c>
      <c r="AB29" s="158">
        <v>6.5000000000000002E-2</v>
      </c>
    </row>
    <row r="30" spans="1:28" x14ac:dyDescent="0.25">
      <c r="A30" s="159" t="s">
        <v>6002</v>
      </c>
      <c r="B30" s="158" t="s">
        <v>294</v>
      </c>
      <c r="C30" s="158">
        <v>1.0135135135135136E-2</v>
      </c>
      <c r="D30" s="158">
        <v>0.39864864864864863</v>
      </c>
      <c r="E30" s="158">
        <v>0.26689189189189189</v>
      </c>
      <c r="F30" s="158">
        <v>2.364864864864865E-2</v>
      </c>
      <c r="G30" s="158">
        <v>0.28378378378378377</v>
      </c>
      <c r="H30" s="158">
        <v>3.3783783783783786E-3</v>
      </c>
      <c r="I30" s="158">
        <v>1.3513513513513514E-2</v>
      </c>
      <c r="J30" s="158">
        <v>1</v>
      </c>
      <c r="K30" s="159">
        <v>296</v>
      </c>
      <c r="L30" s="159"/>
      <c r="M30" s="158" t="s">
        <v>294</v>
      </c>
      <c r="N30" s="158" t="s">
        <v>294</v>
      </c>
      <c r="O30" s="158">
        <v>3.0000000000000001E-3</v>
      </c>
      <c r="P30" s="158">
        <v>2.9000000000000001E-2</v>
      </c>
      <c r="Q30" s="158">
        <v>0.34499999999999997</v>
      </c>
      <c r="R30" s="158">
        <v>0.45500000000000002</v>
      </c>
      <c r="S30" s="158">
        <v>0.22</v>
      </c>
      <c r="T30" s="158">
        <v>0.32</v>
      </c>
      <c r="U30" s="158">
        <v>1.2E-2</v>
      </c>
      <c r="V30" s="158">
        <v>4.8000000000000001E-2</v>
      </c>
      <c r="W30" s="158">
        <v>0.23499999999999999</v>
      </c>
      <c r="X30" s="158">
        <v>0.33800000000000002</v>
      </c>
      <c r="Y30" s="158">
        <v>1E-3</v>
      </c>
      <c r="Z30" s="158">
        <v>1.9E-2</v>
      </c>
      <c r="AA30" s="158">
        <v>5.0000000000000001E-3</v>
      </c>
      <c r="AB30" s="158">
        <v>3.4000000000000002E-2</v>
      </c>
    </row>
    <row r="31" spans="1:28" x14ac:dyDescent="0.25">
      <c r="A31" s="159" t="s">
        <v>6003</v>
      </c>
      <c r="B31" s="158" t="s">
        <v>294</v>
      </c>
      <c r="C31" s="158">
        <v>0.19051580698835274</v>
      </c>
      <c r="D31" s="158">
        <v>0.32445923460898501</v>
      </c>
      <c r="E31" s="158">
        <v>0.20715474209650583</v>
      </c>
      <c r="F31" s="158">
        <v>2.9950083194675542E-2</v>
      </c>
      <c r="G31" s="158">
        <v>0.21464226289517471</v>
      </c>
      <c r="H31" s="158">
        <v>8.3194675540765393E-4</v>
      </c>
      <c r="I31" s="158">
        <v>3.2445923460898501E-2</v>
      </c>
      <c r="J31" s="158">
        <v>1</v>
      </c>
      <c r="K31" s="159">
        <v>1202</v>
      </c>
      <c r="L31" s="159"/>
      <c r="M31" s="158" t="s">
        <v>294</v>
      </c>
      <c r="N31" s="158" t="s">
        <v>294</v>
      </c>
      <c r="O31" s="158">
        <v>0.16900000000000001</v>
      </c>
      <c r="P31" s="158">
        <v>0.214</v>
      </c>
      <c r="Q31" s="158">
        <v>0.29899999999999999</v>
      </c>
      <c r="R31" s="158">
        <v>0.35099999999999998</v>
      </c>
      <c r="S31" s="158">
        <v>0.185</v>
      </c>
      <c r="T31" s="158">
        <v>0.23100000000000001</v>
      </c>
      <c r="U31" s="158">
        <v>2.1999999999999999E-2</v>
      </c>
      <c r="V31" s="158">
        <v>4.1000000000000002E-2</v>
      </c>
      <c r="W31" s="158">
        <v>0.192</v>
      </c>
      <c r="X31" s="158">
        <v>0.23899999999999999</v>
      </c>
      <c r="Y31" s="158">
        <v>0</v>
      </c>
      <c r="Z31" s="158">
        <v>5.0000000000000001E-3</v>
      </c>
      <c r="AA31" s="158">
        <v>2.4E-2</v>
      </c>
      <c r="AB31" s="158">
        <v>4.3999999999999997E-2</v>
      </c>
    </row>
    <row r="32" spans="1:28" x14ac:dyDescent="0.25">
      <c r="A32" s="159" t="s">
        <v>6004</v>
      </c>
      <c r="B32" s="158" t="s">
        <v>294</v>
      </c>
      <c r="C32" s="158">
        <v>1.7241379310344827E-2</v>
      </c>
      <c r="D32" s="158">
        <v>9.6059113300492605E-2</v>
      </c>
      <c r="E32" s="158">
        <v>0.11083743842364532</v>
      </c>
      <c r="F32" s="158">
        <v>9.1133004926108374E-2</v>
      </c>
      <c r="G32" s="158">
        <v>0.61330049261083741</v>
      </c>
      <c r="H32" s="158" t="s">
        <v>294</v>
      </c>
      <c r="I32" s="158">
        <v>7.1428571428571425E-2</v>
      </c>
      <c r="J32" s="158">
        <v>1</v>
      </c>
      <c r="K32" s="159">
        <v>406</v>
      </c>
      <c r="L32" s="159"/>
      <c r="M32" s="158" t="s">
        <v>294</v>
      </c>
      <c r="N32" s="158" t="s">
        <v>294</v>
      </c>
      <c r="O32" s="158">
        <v>8.0000000000000002E-3</v>
      </c>
      <c r="P32" s="158">
        <v>3.5000000000000003E-2</v>
      </c>
      <c r="Q32" s="158">
        <v>7.0999999999999994E-2</v>
      </c>
      <c r="R32" s="158">
        <v>0.129</v>
      </c>
      <c r="S32" s="158">
        <v>8.4000000000000005E-2</v>
      </c>
      <c r="T32" s="158">
        <v>0.14499999999999999</v>
      </c>
      <c r="U32" s="158">
        <v>6.7000000000000004E-2</v>
      </c>
      <c r="V32" s="158">
        <v>0.123</v>
      </c>
      <c r="W32" s="158">
        <v>0.56499999999999995</v>
      </c>
      <c r="X32" s="158">
        <v>0.65900000000000003</v>
      </c>
      <c r="Y32" s="158" t="s">
        <v>294</v>
      </c>
      <c r="Z32" s="158" t="s">
        <v>294</v>
      </c>
      <c r="AA32" s="158">
        <v>0.05</v>
      </c>
      <c r="AB32" s="158">
        <v>0.10100000000000001</v>
      </c>
    </row>
    <row r="33" spans="1:28" x14ac:dyDescent="0.25">
      <c r="A33" s="159" t="s">
        <v>6005</v>
      </c>
      <c r="B33" s="158" t="s">
        <v>294</v>
      </c>
      <c r="C33" s="158">
        <v>1.9855595667870037E-2</v>
      </c>
      <c r="D33" s="158">
        <v>0.14620938628158844</v>
      </c>
      <c r="E33" s="158">
        <v>0.1263537906137184</v>
      </c>
      <c r="F33" s="158">
        <v>3.7906137184115521E-2</v>
      </c>
      <c r="G33" s="158">
        <v>0.61732851985559567</v>
      </c>
      <c r="H33" s="158" t="s">
        <v>294</v>
      </c>
      <c r="I33" s="158">
        <v>5.2346570397111915E-2</v>
      </c>
      <c r="J33" s="158">
        <v>0.99999999999999989</v>
      </c>
      <c r="K33" s="159">
        <v>554</v>
      </c>
      <c r="L33" s="159"/>
      <c r="M33" s="158" t="s">
        <v>294</v>
      </c>
      <c r="N33" s="158" t="s">
        <v>294</v>
      </c>
      <c r="O33" s="158">
        <v>1.0999999999999999E-2</v>
      </c>
      <c r="P33" s="158">
        <v>3.5000000000000003E-2</v>
      </c>
      <c r="Q33" s="158">
        <v>0.11899999999999999</v>
      </c>
      <c r="R33" s="158">
        <v>0.17799999999999999</v>
      </c>
      <c r="S33" s="158">
        <v>0.10100000000000001</v>
      </c>
      <c r="T33" s="158">
        <v>0.157</v>
      </c>
      <c r="U33" s="158">
        <v>2.5000000000000001E-2</v>
      </c>
      <c r="V33" s="158">
        <v>5.7000000000000002E-2</v>
      </c>
      <c r="W33" s="158">
        <v>0.57599999999999996</v>
      </c>
      <c r="X33" s="158">
        <v>0.65700000000000003</v>
      </c>
      <c r="Y33" s="158" t="s">
        <v>294</v>
      </c>
      <c r="Z33" s="158" t="s">
        <v>294</v>
      </c>
      <c r="AA33" s="158">
        <v>3.6999999999999998E-2</v>
      </c>
      <c r="AB33" s="158">
        <v>7.3999999999999996E-2</v>
      </c>
    </row>
    <row r="34" spans="1:28" x14ac:dyDescent="0.25">
      <c r="A34" s="159" t="s">
        <v>6006</v>
      </c>
      <c r="B34" s="158" t="s">
        <v>294</v>
      </c>
      <c r="C34" s="158">
        <v>0.12462006079027356</v>
      </c>
      <c r="D34" s="158">
        <v>0.45288753799392095</v>
      </c>
      <c r="E34" s="158">
        <v>0.1398176291793313</v>
      </c>
      <c r="F34" s="158">
        <v>6.0790273556231003E-3</v>
      </c>
      <c r="G34" s="158">
        <v>0.19452887537993921</v>
      </c>
      <c r="H34" s="158">
        <v>3.0395136778115501E-3</v>
      </c>
      <c r="I34" s="158">
        <v>7.9027355623100301E-2</v>
      </c>
      <c r="J34" s="158">
        <v>0.99999999999999989</v>
      </c>
      <c r="K34" s="159">
        <v>329</v>
      </c>
      <c r="L34" s="159"/>
      <c r="M34" s="158" t="s">
        <v>294</v>
      </c>
      <c r="N34" s="158" t="s">
        <v>294</v>
      </c>
      <c r="O34" s="158">
        <v>9.2999999999999999E-2</v>
      </c>
      <c r="P34" s="158">
        <v>0.16500000000000001</v>
      </c>
      <c r="Q34" s="158">
        <v>0.4</v>
      </c>
      <c r="R34" s="158">
        <v>0.50700000000000001</v>
      </c>
      <c r="S34" s="158">
        <v>0.106</v>
      </c>
      <c r="T34" s="158">
        <v>0.18099999999999999</v>
      </c>
      <c r="U34" s="158">
        <v>2E-3</v>
      </c>
      <c r="V34" s="158">
        <v>2.1999999999999999E-2</v>
      </c>
      <c r="W34" s="158">
        <v>0.155</v>
      </c>
      <c r="X34" s="158">
        <v>0.24099999999999999</v>
      </c>
      <c r="Y34" s="158">
        <v>1E-3</v>
      </c>
      <c r="Z34" s="158">
        <v>1.7000000000000001E-2</v>
      </c>
      <c r="AA34" s="158">
        <v>5.3999999999999999E-2</v>
      </c>
      <c r="AB34" s="158">
        <v>0.113</v>
      </c>
    </row>
    <row r="35" spans="1:28" x14ac:dyDescent="0.25">
      <c r="A35" s="159" t="s">
        <v>6007</v>
      </c>
      <c r="B35" s="158" t="s">
        <v>294</v>
      </c>
      <c r="C35" s="158">
        <v>0.13157894736842105</v>
      </c>
      <c r="D35" s="158">
        <v>0.36842105263157893</v>
      </c>
      <c r="E35" s="158">
        <v>0.12105263157894737</v>
      </c>
      <c r="F35" s="158">
        <v>8.9473684210526316E-2</v>
      </c>
      <c r="G35" s="158">
        <v>0.23684210526315788</v>
      </c>
      <c r="H35" s="158" t="s">
        <v>294</v>
      </c>
      <c r="I35" s="158">
        <v>5.2631578947368418E-2</v>
      </c>
      <c r="J35" s="158">
        <v>1</v>
      </c>
      <c r="K35" s="159">
        <v>190</v>
      </c>
      <c r="L35" s="159"/>
      <c r="M35" s="158" t="s">
        <v>294</v>
      </c>
      <c r="N35" s="158" t="s">
        <v>294</v>
      </c>
      <c r="O35" s="158">
        <v>9.0999999999999998E-2</v>
      </c>
      <c r="P35" s="158">
        <v>0.187</v>
      </c>
      <c r="Q35" s="158">
        <v>0.30299999999999999</v>
      </c>
      <c r="R35" s="158">
        <v>0.439</v>
      </c>
      <c r="S35" s="158">
        <v>8.2000000000000003E-2</v>
      </c>
      <c r="T35" s="158">
        <v>0.17499999999999999</v>
      </c>
      <c r="U35" s="158">
        <v>5.7000000000000002E-2</v>
      </c>
      <c r="V35" s="158">
        <v>0.13900000000000001</v>
      </c>
      <c r="W35" s="158">
        <v>0.182</v>
      </c>
      <c r="X35" s="158">
        <v>0.30199999999999999</v>
      </c>
      <c r="Y35" s="158" t="s">
        <v>294</v>
      </c>
      <c r="Z35" s="158" t="s">
        <v>294</v>
      </c>
      <c r="AA35" s="158">
        <v>2.9000000000000001E-2</v>
      </c>
      <c r="AB35" s="158">
        <v>9.4E-2</v>
      </c>
    </row>
    <row r="36" spans="1:28" x14ac:dyDescent="0.25">
      <c r="A36" s="159" t="s">
        <v>6008</v>
      </c>
      <c r="B36" s="158" t="s">
        <v>294</v>
      </c>
      <c r="C36" s="158">
        <v>6.5539112050739964E-2</v>
      </c>
      <c r="D36" s="158">
        <v>0.26532769556025371</v>
      </c>
      <c r="E36" s="158">
        <v>0.18076109936575052</v>
      </c>
      <c r="F36" s="158">
        <v>1.5856236786469344E-2</v>
      </c>
      <c r="G36" s="158">
        <v>0.44080338266384778</v>
      </c>
      <c r="H36" s="158">
        <v>5.2854122621564482E-3</v>
      </c>
      <c r="I36" s="158">
        <v>2.6427061310782242E-2</v>
      </c>
      <c r="J36" s="158">
        <v>0.99999999999999989</v>
      </c>
      <c r="K36" s="159">
        <v>946</v>
      </c>
      <c r="L36" s="159"/>
      <c r="M36" s="158" t="s">
        <v>294</v>
      </c>
      <c r="N36" s="158" t="s">
        <v>294</v>
      </c>
      <c r="O36" s="158">
        <v>5.0999999999999997E-2</v>
      </c>
      <c r="P36" s="158">
        <v>8.3000000000000004E-2</v>
      </c>
      <c r="Q36" s="158">
        <v>0.23799999999999999</v>
      </c>
      <c r="R36" s="158">
        <v>0.29399999999999998</v>
      </c>
      <c r="S36" s="158">
        <v>0.158</v>
      </c>
      <c r="T36" s="158">
        <v>0.20699999999999999</v>
      </c>
      <c r="U36" s="158">
        <v>0.01</v>
      </c>
      <c r="V36" s="158">
        <v>2.5999999999999999E-2</v>
      </c>
      <c r="W36" s="158">
        <v>0.40899999999999997</v>
      </c>
      <c r="X36" s="158">
        <v>0.47299999999999998</v>
      </c>
      <c r="Y36" s="158">
        <v>2E-3</v>
      </c>
      <c r="Z36" s="158">
        <v>1.2E-2</v>
      </c>
      <c r="AA36" s="158">
        <v>1.7999999999999999E-2</v>
      </c>
      <c r="AB36" s="158">
        <v>3.9E-2</v>
      </c>
    </row>
    <row r="37" spans="1:28" x14ac:dyDescent="0.25">
      <c r="A37" s="159" t="s">
        <v>6009</v>
      </c>
      <c r="B37" s="158" t="s">
        <v>294</v>
      </c>
      <c r="C37" s="158">
        <v>0.16622073578595317</v>
      </c>
      <c r="D37" s="158">
        <v>0.26521739130434785</v>
      </c>
      <c r="E37" s="158">
        <v>0.14515050167224081</v>
      </c>
      <c r="F37" s="158">
        <v>1.7725752508361205E-2</v>
      </c>
      <c r="G37" s="158">
        <v>0.37558528428093646</v>
      </c>
      <c r="H37" s="158">
        <v>1.6722408026755853E-3</v>
      </c>
      <c r="I37" s="158">
        <v>2.8428093645484948E-2</v>
      </c>
      <c r="J37" s="158">
        <v>1</v>
      </c>
      <c r="K37" s="159">
        <v>2990</v>
      </c>
      <c r="L37" s="159"/>
      <c r="M37" s="158" t="s">
        <v>294</v>
      </c>
      <c r="N37" s="158" t="s">
        <v>294</v>
      </c>
      <c r="O37" s="158">
        <v>0.153</v>
      </c>
      <c r="P37" s="158">
        <v>0.18</v>
      </c>
      <c r="Q37" s="158">
        <v>0.25</v>
      </c>
      <c r="R37" s="158">
        <v>0.28100000000000003</v>
      </c>
      <c r="S37" s="158">
        <v>0.13300000000000001</v>
      </c>
      <c r="T37" s="158">
        <v>0.158</v>
      </c>
      <c r="U37" s="158">
        <v>1.4E-2</v>
      </c>
      <c r="V37" s="158">
        <v>2.3E-2</v>
      </c>
      <c r="W37" s="158">
        <v>0.35799999999999998</v>
      </c>
      <c r="X37" s="158">
        <v>0.39300000000000002</v>
      </c>
      <c r="Y37" s="158">
        <v>1E-3</v>
      </c>
      <c r="Z37" s="158">
        <v>4.0000000000000001E-3</v>
      </c>
      <c r="AA37" s="158">
        <v>2.3E-2</v>
      </c>
      <c r="AB37" s="158">
        <v>3.5000000000000003E-2</v>
      </c>
    </row>
    <row r="38" spans="1:28" x14ac:dyDescent="0.25">
      <c r="A38" s="159" t="s">
        <v>6010</v>
      </c>
      <c r="B38" s="158" t="s">
        <v>294</v>
      </c>
      <c r="C38" s="158">
        <v>0.50769230769230766</v>
      </c>
      <c r="D38" s="158">
        <v>0.30769230769230771</v>
      </c>
      <c r="E38" s="158">
        <v>7.6923076923076927E-2</v>
      </c>
      <c r="F38" s="158" t="s">
        <v>294</v>
      </c>
      <c r="G38" s="158">
        <v>6.1538461538461542E-2</v>
      </c>
      <c r="H38" s="158" t="s">
        <v>294</v>
      </c>
      <c r="I38" s="158">
        <v>4.6153846153846156E-2</v>
      </c>
      <c r="J38" s="158">
        <v>1</v>
      </c>
      <c r="K38" s="159">
        <v>65</v>
      </c>
      <c r="L38" s="159"/>
      <c r="M38" s="158" t="s">
        <v>294</v>
      </c>
      <c r="N38" s="158" t="s">
        <v>294</v>
      </c>
      <c r="O38" s="158">
        <v>0.38900000000000001</v>
      </c>
      <c r="P38" s="158">
        <v>0.625</v>
      </c>
      <c r="Q38" s="158">
        <v>0.20899999999999999</v>
      </c>
      <c r="R38" s="158">
        <v>0.42799999999999999</v>
      </c>
      <c r="S38" s="158">
        <v>3.3000000000000002E-2</v>
      </c>
      <c r="T38" s="158">
        <v>0.16800000000000001</v>
      </c>
      <c r="U38" s="158" t="s">
        <v>294</v>
      </c>
      <c r="V38" s="158" t="s">
        <v>294</v>
      </c>
      <c r="W38" s="158">
        <v>2.4E-2</v>
      </c>
      <c r="X38" s="158">
        <v>0.14799999999999999</v>
      </c>
      <c r="Y38" s="158" t="s">
        <v>294</v>
      </c>
      <c r="Z38" s="158" t="s">
        <v>294</v>
      </c>
      <c r="AA38" s="158">
        <v>1.6E-2</v>
      </c>
      <c r="AB38" s="158">
        <v>0.127</v>
      </c>
    </row>
    <row r="39" spans="1:28" x14ac:dyDescent="0.25">
      <c r="A39" s="159" t="s">
        <v>6011</v>
      </c>
      <c r="B39" s="158" t="s">
        <v>294</v>
      </c>
      <c r="C39" s="158">
        <v>0.39200000000000002</v>
      </c>
      <c r="D39" s="158">
        <v>0.432</v>
      </c>
      <c r="E39" s="158">
        <v>8.7999999999999995E-2</v>
      </c>
      <c r="F39" s="158" t="s">
        <v>294</v>
      </c>
      <c r="G39" s="158">
        <v>3.2000000000000001E-2</v>
      </c>
      <c r="H39" s="158" t="s">
        <v>294</v>
      </c>
      <c r="I39" s="158">
        <v>5.6000000000000001E-2</v>
      </c>
      <c r="J39" s="158">
        <v>1</v>
      </c>
      <c r="K39" s="159">
        <v>125</v>
      </c>
      <c r="L39" s="159"/>
      <c r="M39" s="158" t="s">
        <v>294</v>
      </c>
      <c r="N39" s="158" t="s">
        <v>294</v>
      </c>
      <c r="O39" s="158">
        <v>0.311</v>
      </c>
      <c r="P39" s="158">
        <v>0.48</v>
      </c>
      <c r="Q39" s="158">
        <v>0.34799999999999998</v>
      </c>
      <c r="R39" s="158">
        <v>0.52</v>
      </c>
      <c r="S39" s="158">
        <v>0.05</v>
      </c>
      <c r="T39" s="158">
        <v>0.151</v>
      </c>
      <c r="U39" s="158" t="s">
        <v>294</v>
      </c>
      <c r="V39" s="158" t="s">
        <v>294</v>
      </c>
      <c r="W39" s="158">
        <v>1.2999999999999999E-2</v>
      </c>
      <c r="X39" s="158">
        <v>7.9000000000000001E-2</v>
      </c>
      <c r="Y39" s="158" t="s">
        <v>294</v>
      </c>
      <c r="Z39" s="158" t="s">
        <v>294</v>
      </c>
      <c r="AA39" s="158">
        <v>2.7E-2</v>
      </c>
      <c r="AB39" s="158">
        <v>0.111</v>
      </c>
    </row>
    <row r="40" spans="1:28" x14ac:dyDescent="0.25">
      <c r="A40" s="159" t="s">
        <v>6012</v>
      </c>
      <c r="B40" s="158" t="s">
        <v>294</v>
      </c>
      <c r="C40" s="158">
        <v>3.9920159680638719E-3</v>
      </c>
      <c r="D40" s="158">
        <v>0.31536926147704591</v>
      </c>
      <c r="E40" s="158">
        <v>0.18962075848303392</v>
      </c>
      <c r="F40" s="158">
        <v>4.1916167664670656E-2</v>
      </c>
      <c r="G40" s="158">
        <v>0.42514970059880242</v>
      </c>
      <c r="H40" s="158">
        <v>1.996007984031936E-3</v>
      </c>
      <c r="I40" s="158">
        <v>2.1956087824351298E-2</v>
      </c>
      <c r="J40" s="158">
        <v>1</v>
      </c>
      <c r="K40" s="159">
        <v>501</v>
      </c>
      <c r="L40" s="159"/>
      <c r="M40" s="158" t="s">
        <v>294</v>
      </c>
      <c r="N40" s="158" t="s">
        <v>294</v>
      </c>
      <c r="O40" s="158">
        <v>1E-3</v>
      </c>
      <c r="P40" s="158">
        <v>1.4E-2</v>
      </c>
      <c r="Q40" s="158">
        <v>0.27600000000000002</v>
      </c>
      <c r="R40" s="158">
        <v>0.35699999999999998</v>
      </c>
      <c r="S40" s="158">
        <v>0.158</v>
      </c>
      <c r="T40" s="158">
        <v>0.22600000000000001</v>
      </c>
      <c r="U40" s="158">
        <v>2.8000000000000001E-2</v>
      </c>
      <c r="V40" s="158">
        <v>6.3E-2</v>
      </c>
      <c r="W40" s="158">
        <v>0.38300000000000001</v>
      </c>
      <c r="X40" s="158">
        <v>0.46899999999999997</v>
      </c>
      <c r="Y40" s="158">
        <v>0</v>
      </c>
      <c r="Z40" s="158">
        <v>1.0999999999999999E-2</v>
      </c>
      <c r="AA40" s="158">
        <v>1.2E-2</v>
      </c>
      <c r="AB40" s="158">
        <v>3.9E-2</v>
      </c>
    </row>
    <row r="41" spans="1:28" x14ac:dyDescent="0.25">
      <c r="A41" s="159" t="s">
        <v>6013</v>
      </c>
      <c r="B41" s="158" t="s">
        <v>294</v>
      </c>
      <c r="C41" s="158">
        <v>7.5949367088607597E-2</v>
      </c>
      <c r="D41" s="158">
        <v>0.17721518987341772</v>
      </c>
      <c r="E41" s="158">
        <v>0.24050632911392406</v>
      </c>
      <c r="F41" s="158" t="s">
        <v>294</v>
      </c>
      <c r="G41" s="158">
        <v>0.45569620253164556</v>
      </c>
      <c r="H41" s="158" t="s">
        <v>294</v>
      </c>
      <c r="I41" s="158">
        <v>5.0632911392405063E-2</v>
      </c>
      <c r="J41" s="158">
        <v>1</v>
      </c>
      <c r="K41" s="159">
        <v>79</v>
      </c>
      <c r="L41" s="159"/>
      <c r="M41" s="158" t="s">
        <v>294</v>
      </c>
      <c r="N41" s="158" t="s">
        <v>294</v>
      </c>
      <c r="O41" s="158">
        <v>3.5000000000000003E-2</v>
      </c>
      <c r="P41" s="158">
        <v>0.156</v>
      </c>
      <c r="Q41" s="158">
        <v>0.109</v>
      </c>
      <c r="R41" s="158">
        <v>0.27600000000000002</v>
      </c>
      <c r="S41" s="158">
        <v>0.16</v>
      </c>
      <c r="T41" s="158">
        <v>0.34499999999999997</v>
      </c>
      <c r="U41" s="158" t="s">
        <v>294</v>
      </c>
      <c r="V41" s="158" t="s">
        <v>294</v>
      </c>
      <c r="W41" s="158">
        <v>0.35</v>
      </c>
      <c r="X41" s="158">
        <v>0.56499999999999995</v>
      </c>
      <c r="Y41" s="158" t="s">
        <v>294</v>
      </c>
      <c r="Z41" s="158" t="s">
        <v>294</v>
      </c>
      <c r="AA41" s="158">
        <v>0.02</v>
      </c>
      <c r="AB41" s="158">
        <v>0.123</v>
      </c>
    </row>
    <row r="42" spans="1:28" x14ac:dyDescent="0.25">
      <c r="A42" s="159" t="s">
        <v>6014</v>
      </c>
      <c r="B42" s="158" t="s">
        <v>294</v>
      </c>
      <c r="C42" s="158">
        <v>0.11683848797250859</v>
      </c>
      <c r="D42" s="158">
        <v>0.36998854524627722</v>
      </c>
      <c r="E42" s="158">
        <v>0.1420389461626575</v>
      </c>
      <c r="F42" s="158">
        <v>2.5200458190148912E-2</v>
      </c>
      <c r="G42" s="158">
        <v>0.31500572737686139</v>
      </c>
      <c r="H42" s="158">
        <v>1.145475372279496E-3</v>
      </c>
      <c r="I42" s="158">
        <v>2.9782359679266894E-2</v>
      </c>
      <c r="J42" s="158">
        <v>1</v>
      </c>
      <c r="K42" s="159">
        <v>873</v>
      </c>
      <c r="L42" s="159"/>
      <c r="M42" s="158" t="s">
        <v>294</v>
      </c>
      <c r="N42" s="158" t="s">
        <v>294</v>
      </c>
      <c r="O42" s="158">
        <v>9.7000000000000003E-2</v>
      </c>
      <c r="P42" s="158">
        <v>0.14000000000000001</v>
      </c>
      <c r="Q42" s="158">
        <v>0.33900000000000002</v>
      </c>
      <c r="R42" s="158">
        <v>0.40300000000000002</v>
      </c>
      <c r="S42" s="158">
        <v>0.12</v>
      </c>
      <c r="T42" s="158">
        <v>0.16700000000000001</v>
      </c>
      <c r="U42" s="158">
        <v>1.7000000000000001E-2</v>
      </c>
      <c r="V42" s="158">
        <v>3.7999999999999999E-2</v>
      </c>
      <c r="W42" s="158">
        <v>0.28499999999999998</v>
      </c>
      <c r="X42" s="158">
        <v>0.34699999999999998</v>
      </c>
      <c r="Y42" s="158">
        <v>0</v>
      </c>
      <c r="Z42" s="158">
        <v>6.0000000000000001E-3</v>
      </c>
      <c r="AA42" s="158">
        <v>0.02</v>
      </c>
      <c r="AB42" s="158">
        <v>4.2999999999999997E-2</v>
      </c>
    </row>
    <row r="43" spans="1:28" x14ac:dyDescent="0.25">
      <c r="A43" s="159" t="s">
        <v>6015</v>
      </c>
      <c r="B43" s="158" t="s">
        <v>294</v>
      </c>
      <c r="C43" s="158">
        <v>4.6511627906976744E-2</v>
      </c>
      <c r="D43" s="158">
        <v>0.51162790697674421</v>
      </c>
      <c r="E43" s="158">
        <v>0.23255813953488372</v>
      </c>
      <c r="F43" s="158">
        <v>2.3255813953488372E-2</v>
      </c>
      <c r="G43" s="158">
        <v>0.13953488372093023</v>
      </c>
      <c r="H43" s="158" t="s">
        <v>294</v>
      </c>
      <c r="I43" s="158">
        <v>4.6511627906976744E-2</v>
      </c>
      <c r="J43" s="158">
        <v>1</v>
      </c>
      <c r="K43" s="159">
        <v>43</v>
      </c>
      <c r="L43" s="159"/>
      <c r="M43" s="158" t="s">
        <v>294</v>
      </c>
      <c r="N43" s="158" t="s">
        <v>294</v>
      </c>
      <c r="O43" s="158">
        <v>1.2999999999999999E-2</v>
      </c>
      <c r="P43" s="158">
        <v>0.155</v>
      </c>
      <c r="Q43" s="158">
        <v>0.36799999999999999</v>
      </c>
      <c r="R43" s="158">
        <v>0.65400000000000003</v>
      </c>
      <c r="S43" s="158">
        <v>0.13200000000000001</v>
      </c>
      <c r="T43" s="158">
        <v>0.377</v>
      </c>
      <c r="U43" s="158">
        <v>4.0000000000000001E-3</v>
      </c>
      <c r="V43" s="158">
        <v>0.121</v>
      </c>
      <c r="W43" s="158">
        <v>6.6000000000000003E-2</v>
      </c>
      <c r="X43" s="158">
        <v>0.27300000000000002</v>
      </c>
      <c r="Y43" s="158" t="s">
        <v>294</v>
      </c>
      <c r="Z43" s="158" t="s">
        <v>294</v>
      </c>
      <c r="AA43" s="158">
        <v>1.2999999999999999E-2</v>
      </c>
      <c r="AB43" s="158">
        <v>0.155</v>
      </c>
    </row>
    <row r="44" spans="1:28" x14ac:dyDescent="0.25">
      <c r="A44" s="159" t="s">
        <v>6016</v>
      </c>
      <c r="B44" s="158" t="s">
        <v>294</v>
      </c>
      <c r="C44" s="158">
        <v>0.14356846473029045</v>
      </c>
      <c r="D44" s="158">
        <v>0.33402489626556015</v>
      </c>
      <c r="E44" s="158">
        <v>0.12946058091286308</v>
      </c>
      <c r="F44" s="158">
        <v>2.6970954356846474E-2</v>
      </c>
      <c r="G44" s="158">
        <v>0.32614107883817428</v>
      </c>
      <c r="H44" s="158">
        <v>4.1493775933609957E-4</v>
      </c>
      <c r="I44" s="158">
        <v>3.9419087136929459E-2</v>
      </c>
      <c r="J44" s="158">
        <v>0.99999999999999989</v>
      </c>
      <c r="K44" s="159">
        <v>2410</v>
      </c>
      <c r="L44" s="159"/>
      <c r="M44" s="158" t="s">
        <v>294</v>
      </c>
      <c r="N44" s="158" t="s">
        <v>294</v>
      </c>
      <c r="O44" s="158">
        <v>0.13</v>
      </c>
      <c r="P44" s="158">
        <v>0.158</v>
      </c>
      <c r="Q44" s="158">
        <v>0.315</v>
      </c>
      <c r="R44" s="158">
        <v>0.35299999999999998</v>
      </c>
      <c r="S44" s="158">
        <v>0.11700000000000001</v>
      </c>
      <c r="T44" s="158">
        <v>0.14299999999999999</v>
      </c>
      <c r="U44" s="158">
        <v>2.1000000000000001E-2</v>
      </c>
      <c r="V44" s="158">
        <v>3.4000000000000002E-2</v>
      </c>
      <c r="W44" s="158">
        <v>0.308</v>
      </c>
      <c r="X44" s="158">
        <v>0.34499999999999997</v>
      </c>
      <c r="Y44" s="158">
        <v>0</v>
      </c>
      <c r="Z44" s="158">
        <v>2E-3</v>
      </c>
      <c r="AA44" s="158">
        <v>3.2000000000000001E-2</v>
      </c>
      <c r="AB44" s="158">
        <v>4.8000000000000001E-2</v>
      </c>
    </row>
    <row r="45" spans="1:28" x14ac:dyDescent="0.25">
      <c r="A45" s="159" t="s">
        <v>6017</v>
      </c>
      <c r="B45" s="158" t="s">
        <v>294</v>
      </c>
      <c r="C45" s="158">
        <v>0.2928</v>
      </c>
      <c r="D45" s="158">
        <v>0.24160000000000001</v>
      </c>
      <c r="E45" s="158">
        <v>0.08</v>
      </c>
      <c r="F45" s="158">
        <v>8.7999999999999995E-2</v>
      </c>
      <c r="G45" s="158">
        <v>0.2576</v>
      </c>
      <c r="H45" s="158">
        <v>1.6000000000000001E-3</v>
      </c>
      <c r="I45" s="158">
        <v>3.8399999999999997E-2</v>
      </c>
      <c r="J45" s="158">
        <v>1</v>
      </c>
      <c r="K45" s="159">
        <v>625</v>
      </c>
      <c r="L45" s="159"/>
      <c r="M45" s="158" t="s">
        <v>294</v>
      </c>
      <c r="N45" s="158" t="s">
        <v>294</v>
      </c>
      <c r="O45" s="158">
        <v>0.25800000000000001</v>
      </c>
      <c r="P45" s="158">
        <v>0.33</v>
      </c>
      <c r="Q45" s="158">
        <v>0.21</v>
      </c>
      <c r="R45" s="158">
        <v>0.27700000000000002</v>
      </c>
      <c r="S45" s="158">
        <v>6.0999999999999999E-2</v>
      </c>
      <c r="T45" s="158">
        <v>0.104</v>
      </c>
      <c r="U45" s="158">
        <v>6.8000000000000005E-2</v>
      </c>
      <c r="V45" s="158">
        <v>0.113</v>
      </c>
      <c r="W45" s="158">
        <v>0.22500000000000001</v>
      </c>
      <c r="X45" s="158">
        <v>0.29299999999999998</v>
      </c>
      <c r="Y45" s="158">
        <v>0</v>
      </c>
      <c r="Z45" s="158">
        <v>8.9999999999999993E-3</v>
      </c>
      <c r="AA45" s="158">
        <v>2.5999999999999999E-2</v>
      </c>
      <c r="AB45" s="158">
        <v>5.7000000000000002E-2</v>
      </c>
    </row>
    <row r="46" spans="1:28" x14ac:dyDescent="0.25">
      <c r="A46" s="159" t="s">
        <v>6018</v>
      </c>
      <c r="B46" s="158" t="s">
        <v>294</v>
      </c>
      <c r="C46" s="158">
        <v>6.7307692307692304E-2</v>
      </c>
      <c r="D46" s="158">
        <v>0.45192307692307693</v>
      </c>
      <c r="E46" s="158">
        <v>0.26923076923076922</v>
      </c>
      <c r="F46" s="158">
        <v>9.6153846153846159E-3</v>
      </c>
      <c r="G46" s="158">
        <v>0.18269230769230768</v>
      </c>
      <c r="H46" s="158" t="s">
        <v>294</v>
      </c>
      <c r="I46" s="158">
        <v>1.9230769230769232E-2</v>
      </c>
      <c r="J46" s="158">
        <v>1</v>
      </c>
      <c r="K46" s="159">
        <v>104</v>
      </c>
      <c r="L46" s="159"/>
      <c r="M46" s="158" t="s">
        <v>294</v>
      </c>
      <c r="N46" s="158" t="s">
        <v>294</v>
      </c>
      <c r="O46" s="158">
        <v>3.3000000000000002E-2</v>
      </c>
      <c r="P46" s="158">
        <v>0.13200000000000001</v>
      </c>
      <c r="Q46" s="158">
        <v>0.36</v>
      </c>
      <c r="R46" s="158">
        <v>0.54800000000000004</v>
      </c>
      <c r="S46" s="158">
        <v>0.193</v>
      </c>
      <c r="T46" s="158">
        <v>0.36199999999999999</v>
      </c>
      <c r="U46" s="158">
        <v>2E-3</v>
      </c>
      <c r="V46" s="158">
        <v>5.1999999999999998E-2</v>
      </c>
      <c r="W46" s="158">
        <v>0.12</v>
      </c>
      <c r="X46" s="158">
        <v>0.26800000000000002</v>
      </c>
      <c r="Y46" s="158" t="s">
        <v>294</v>
      </c>
      <c r="Z46" s="158" t="s">
        <v>294</v>
      </c>
      <c r="AA46" s="158">
        <v>5.0000000000000001E-3</v>
      </c>
      <c r="AB46" s="158">
        <v>6.7000000000000004E-2</v>
      </c>
    </row>
    <row r="47" spans="1:28" x14ac:dyDescent="0.25">
      <c r="A47" s="159" t="s">
        <v>6019</v>
      </c>
      <c r="B47" s="158" t="s">
        <v>294</v>
      </c>
      <c r="C47" s="158">
        <v>5.5865921787709494E-2</v>
      </c>
      <c r="D47" s="158">
        <v>0.33519553072625696</v>
      </c>
      <c r="E47" s="158">
        <v>0.13966480446927373</v>
      </c>
      <c r="F47" s="158">
        <v>3.3519553072625698E-2</v>
      </c>
      <c r="G47" s="158">
        <v>0.35754189944134079</v>
      </c>
      <c r="H47" s="158" t="s">
        <v>294</v>
      </c>
      <c r="I47" s="158">
        <v>7.8212290502793297E-2</v>
      </c>
      <c r="J47" s="158">
        <v>1</v>
      </c>
      <c r="K47" s="159">
        <v>179</v>
      </c>
      <c r="L47" s="159"/>
      <c r="M47" s="158" t="s">
        <v>294</v>
      </c>
      <c r="N47" s="158" t="s">
        <v>294</v>
      </c>
      <c r="O47" s="158">
        <v>3.1E-2</v>
      </c>
      <c r="P47" s="158">
        <v>0.1</v>
      </c>
      <c r="Q47" s="158">
        <v>0.27</v>
      </c>
      <c r="R47" s="158">
        <v>0.40699999999999997</v>
      </c>
      <c r="S47" s="158">
        <v>9.6000000000000002E-2</v>
      </c>
      <c r="T47" s="158">
        <v>0.19800000000000001</v>
      </c>
      <c r="U47" s="158">
        <v>1.4999999999999999E-2</v>
      </c>
      <c r="V47" s="158">
        <v>7.0999999999999994E-2</v>
      </c>
      <c r="W47" s="158">
        <v>0.29099999999999998</v>
      </c>
      <c r="X47" s="158">
        <v>0.43</v>
      </c>
      <c r="Y47" s="158" t="s">
        <v>294</v>
      </c>
      <c r="Z47" s="158" t="s">
        <v>294</v>
      </c>
      <c r="AA47" s="158">
        <v>4.7E-2</v>
      </c>
      <c r="AB47" s="158">
        <v>0.127</v>
      </c>
    </row>
    <row r="48" spans="1:28" x14ac:dyDescent="0.25">
      <c r="A48" s="159" t="s">
        <v>6020</v>
      </c>
      <c r="B48" s="158" t="s">
        <v>294</v>
      </c>
      <c r="C48" s="158">
        <v>5.3921568627450983E-2</v>
      </c>
      <c r="D48" s="158">
        <v>0.29166666666666669</v>
      </c>
      <c r="E48" s="158">
        <v>0.18872549019607843</v>
      </c>
      <c r="F48" s="158">
        <v>4.9019607843137254E-2</v>
      </c>
      <c r="G48" s="158">
        <v>0.38235294117647056</v>
      </c>
      <c r="H48" s="158" t="s">
        <v>294</v>
      </c>
      <c r="I48" s="158">
        <v>3.4313725490196081E-2</v>
      </c>
      <c r="J48" s="158">
        <v>1</v>
      </c>
      <c r="K48" s="159">
        <v>408</v>
      </c>
      <c r="L48" s="159"/>
      <c r="M48" s="158" t="s">
        <v>294</v>
      </c>
      <c r="N48" s="158" t="s">
        <v>294</v>
      </c>
      <c r="O48" s="158">
        <v>3.5999999999999997E-2</v>
      </c>
      <c r="P48" s="158">
        <v>0.08</v>
      </c>
      <c r="Q48" s="158">
        <v>0.25</v>
      </c>
      <c r="R48" s="158">
        <v>0.33800000000000002</v>
      </c>
      <c r="S48" s="158">
        <v>0.154</v>
      </c>
      <c r="T48" s="158">
        <v>0.23</v>
      </c>
      <c r="U48" s="158">
        <v>3.2000000000000001E-2</v>
      </c>
      <c r="V48" s="158">
        <v>7.3999999999999996E-2</v>
      </c>
      <c r="W48" s="158">
        <v>0.33700000000000002</v>
      </c>
      <c r="X48" s="158">
        <v>0.43</v>
      </c>
      <c r="Y48" s="158" t="s">
        <v>294</v>
      </c>
      <c r="Z48" s="158" t="s">
        <v>294</v>
      </c>
      <c r="AA48" s="158">
        <v>2.1000000000000001E-2</v>
      </c>
      <c r="AB48" s="158">
        <v>5.7000000000000002E-2</v>
      </c>
    </row>
    <row r="49" spans="1:28" x14ac:dyDescent="0.25">
      <c r="A49" s="159" t="s">
        <v>6021</v>
      </c>
      <c r="B49" s="158" t="s">
        <v>294</v>
      </c>
      <c r="C49" s="158">
        <v>0.22312703583061888</v>
      </c>
      <c r="D49" s="158">
        <v>0.29153094462540718</v>
      </c>
      <c r="E49" s="158">
        <v>0.14332247557003258</v>
      </c>
      <c r="F49" s="158">
        <v>1.9543973941368076E-2</v>
      </c>
      <c r="G49" s="158">
        <v>0.28501628664495116</v>
      </c>
      <c r="H49" s="158">
        <v>8.1433224755700329E-4</v>
      </c>
      <c r="I49" s="158">
        <v>3.6644951140065149E-2</v>
      </c>
      <c r="J49" s="158">
        <v>1</v>
      </c>
      <c r="K49" s="159">
        <v>1228</v>
      </c>
      <c r="L49" s="159"/>
      <c r="M49" s="158" t="s">
        <v>294</v>
      </c>
      <c r="N49" s="158" t="s">
        <v>294</v>
      </c>
      <c r="O49" s="158">
        <v>0.20100000000000001</v>
      </c>
      <c r="P49" s="158">
        <v>0.247</v>
      </c>
      <c r="Q49" s="158">
        <v>0.26700000000000002</v>
      </c>
      <c r="R49" s="158">
        <v>0.318</v>
      </c>
      <c r="S49" s="158">
        <v>0.125</v>
      </c>
      <c r="T49" s="158">
        <v>0.16400000000000001</v>
      </c>
      <c r="U49" s="158">
        <v>1.2999999999999999E-2</v>
      </c>
      <c r="V49" s="158">
        <v>2.9000000000000001E-2</v>
      </c>
      <c r="W49" s="158">
        <v>0.26</v>
      </c>
      <c r="X49" s="158">
        <v>0.311</v>
      </c>
      <c r="Y49" s="158">
        <v>0</v>
      </c>
      <c r="Z49" s="158">
        <v>5.0000000000000001E-3</v>
      </c>
      <c r="AA49" s="158">
        <v>2.7E-2</v>
      </c>
      <c r="AB49" s="158">
        <v>4.9000000000000002E-2</v>
      </c>
    </row>
    <row r="50" spans="1:28" x14ac:dyDescent="0.25">
      <c r="A50" s="159" t="s">
        <v>6022</v>
      </c>
      <c r="B50" s="158" t="s">
        <v>294</v>
      </c>
      <c r="C50" s="158">
        <v>7.9957356076759065E-2</v>
      </c>
      <c r="D50" s="158">
        <v>0.22388059701492538</v>
      </c>
      <c r="E50" s="158">
        <v>0.1257995735607676</v>
      </c>
      <c r="F50" s="158">
        <v>4.2643923240938165E-2</v>
      </c>
      <c r="G50" s="158">
        <v>0.4925373134328358</v>
      </c>
      <c r="H50" s="158">
        <v>2.1321961620469083E-3</v>
      </c>
      <c r="I50" s="158">
        <v>3.3049040511727079E-2</v>
      </c>
      <c r="J50" s="158">
        <v>1</v>
      </c>
      <c r="K50" s="159">
        <v>938</v>
      </c>
      <c r="L50" s="159"/>
      <c r="M50" s="158" t="s">
        <v>294</v>
      </c>
      <c r="N50" s="158" t="s">
        <v>294</v>
      </c>
      <c r="O50" s="158">
        <v>6.4000000000000001E-2</v>
      </c>
      <c r="P50" s="158">
        <v>9.9000000000000005E-2</v>
      </c>
      <c r="Q50" s="158">
        <v>0.19800000000000001</v>
      </c>
      <c r="R50" s="158">
        <v>0.252</v>
      </c>
      <c r="S50" s="158">
        <v>0.106</v>
      </c>
      <c r="T50" s="158">
        <v>0.14899999999999999</v>
      </c>
      <c r="U50" s="158">
        <v>3.1E-2</v>
      </c>
      <c r="V50" s="158">
        <v>5.8000000000000003E-2</v>
      </c>
      <c r="W50" s="158">
        <v>0.46100000000000002</v>
      </c>
      <c r="X50" s="158">
        <v>0.52400000000000002</v>
      </c>
      <c r="Y50" s="158">
        <v>1E-3</v>
      </c>
      <c r="Z50" s="158">
        <v>8.0000000000000002E-3</v>
      </c>
      <c r="AA50" s="158">
        <v>2.3E-2</v>
      </c>
      <c r="AB50" s="158">
        <v>4.7E-2</v>
      </c>
    </row>
    <row r="51" spans="1:28" x14ac:dyDescent="0.25">
      <c r="A51" s="159" t="s">
        <v>6023</v>
      </c>
      <c r="B51" s="158" t="s">
        <v>294</v>
      </c>
      <c r="C51" s="158">
        <v>0.16363636363636364</v>
      </c>
      <c r="D51" s="158">
        <v>0.4</v>
      </c>
      <c r="E51" s="158">
        <v>0.29090909090909089</v>
      </c>
      <c r="F51" s="158" t="s">
        <v>294</v>
      </c>
      <c r="G51" s="158">
        <v>0.14545454545454545</v>
      </c>
      <c r="H51" s="158" t="s">
        <v>294</v>
      </c>
      <c r="I51" s="158" t="s">
        <v>294</v>
      </c>
      <c r="J51" s="158">
        <v>1</v>
      </c>
      <c r="K51" s="159">
        <v>55</v>
      </c>
      <c r="L51" s="159"/>
      <c r="M51" s="158" t="s">
        <v>294</v>
      </c>
      <c r="N51" s="158" t="s">
        <v>294</v>
      </c>
      <c r="O51" s="158">
        <v>8.8999999999999996E-2</v>
      </c>
      <c r="P51" s="158">
        <v>0.28299999999999997</v>
      </c>
      <c r="Q51" s="158">
        <v>0.28100000000000003</v>
      </c>
      <c r="R51" s="158">
        <v>0.53200000000000003</v>
      </c>
      <c r="S51" s="158">
        <v>0.188</v>
      </c>
      <c r="T51" s="158">
        <v>0.42099999999999999</v>
      </c>
      <c r="U51" s="158" t="s">
        <v>294</v>
      </c>
      <c r="V51" s="158" t="s">
        <v>294</v>
      </c>
      <c r="W51" s="158">
        <v>7.5999999999999998E-2</v>
      </c>
      <c r="X51" s="158">
        <v>0.26200000000000001</v>
      </c>
      <c r="Y51" s="158" t="s">
        <v>294</v>
      </c>
      <c r="Z51" s="158" t="s">
        <v>294</v>
      </c>
      <c r="AA51" s="158" t="s">
        <v>294</v>
      </c>
      <c r="AB51" s="158" t="s">
        <v>294</v>
      </c>
    </row>
    <row r="52" spans="1:28" x14ac:dyDescent="0.25">
      <c r="A52" s="159" t="s">
        <v>6024</v>
      </c>
      <c r="B52" s="158" t="s">
        <v>294</v>
      </c>
      <c r="C52" s="158">
        <v>0.25888698210345673</v>
      </c>
      <c r="D52" s="158">
        <v>0.48516793331698949</v>
      </c>
      <c r="E52" s="158">
        <v>0.11056631527335131</v>
      </c>
      <c r="F52" s="158">
        <v>2.4270654572199069E-2</v>
      </c>
      <c r="G52" s="158">
        <v>8.5315028193184608E-2</v>
      </c>
      <c r="H52" s="158">
        <v>4.9031625398381952E-4</v>
      </c>
      <c r="I52" s="158">
        <v>3.5302770286835011E-2</v>
      </c>
      <c r="J52" s="158">
        <v>1</v>
      </c>
      <c r="K52" s="159">
        <v>4079</v>
      </c>
      <c r="L52" s="159"/>
      <c r="M52" s="158" t="s">
        <v>294</v>
      </c>
      <c r="N52" s="158" t="s">
        <v>294</v>
      </c>
      <c r="O52" s="158">
        <v>0.246</v>
      </c>
      <c r="P52" s="158">
        <v>0.27300000000000002</v>
      </c>
      <c r="Q52" s="158">
        <v>0.47</v>
      </c>
      <c r="R52" s="158">
        <v>0.501</v>
      </c>
      <c r="S52" s="158">
        <v>0.10100000000000001</v>
      </c>
      <c r="T52" s="158">
        <v>0.121</v>
      </c>
      <c r="U52" s="158">
        <v>0.02</v>
      </c>
      <c r="V52" s="158">
        <v>2.9000000000000001E-2</v>
      </c>
      <c r="W52" s="158">
        <v>7.6999999999999999E-2</v>
      </c>
      <c r="X52" s="158">
        <v>9.4E-2</v>
      </c>
      <c r="Y52" s="158">
        <v>0</v>
      </c>
      <c r="Z52" s="158">
        <v>2E-3</v>
      </c>
      <c r="AA52" s="158">
        <v>0.03</v>
      </c>
      <c r="AB52" s="158">
        <v>4.1000000000000002E-2</v>
      </c>
    </row>
    <row r="53" spans="1:28" x14ac:dyDescent="0.25">
      <c r="A53" s="159" t="s">
        <v>6025</v>
      </c>
      <c r="B53" s="158" t="s">
        <v>294</v>
      </c>
      <c r="C53" s="158">
        <v>7.0351758793969849E-2</v>
      </c>
      <c r="D53" s="158">
        <v>0.29145728643216079</v>
      </c>
      <c r="E53" s="158">
        <v>0.2613065326633166</v>
      </c>
      <c r="F53" s="158">
        <v>0.10050251256281408</v>
      </c>
      <c r="G53" s="158">
        <v>0.24623115577889448</v>
      </c>
      <c r="H53" s="158" t="s">
        <v>294</v>
      </c>
      <c r="I53" s="158">
        <v>3.015075376884422E-2</v>
      </c>
      <c r="J53" s="158">
        <v>1</v>
      </c>
      <c r="K53" s="159">
        <v>199</v>
      </c>
      <c r="L53" s="159"/>
      <c r="M53" s="158" t="s">
        <v>294</v>
      </c>
      <c r="N53" s="158" t="s">
        <v>294</v>
      </c>
      <c r="O53" s="158">
        <v>4.2000000000000003E-2</v>
      </c>
      <c r="P53" s="158">
        <v>0.115</v>
      </c>
      <c r="Q53" s="158">
        <v>0.23300000000000001</v>
      </c>
      <c r="R53" s="158">
        <v>0.35799999999999998</v>
      </c>
      <c r="S53" s="158">
        <v>0.20499999999999999</v>
      </c>
      <c r="T53" s="158">
        <v>0.32600000000000001</v>
      </c>
      <c r="U53" s="158">
        <v>6.6000000000000003E-2</v>
      </c>
      <c r="V53" s="158">
        <v>0.15</v>
      </c>
      <c r="W53" s="158">
        <v>0.192</v>
      </c>
      <c r="X53" s="158">
        <v>0.311</v>
      </c>
      <c r="Y53" s="158" t="s">
        <v>294</v>
      </c>
      <c r="Z53" s="158" t="s">
        <v>294</v>
      </c>
      <c r="AA53" s="158">
        <v>1.4E-2</v>
      </c>
      <c r="AB53" s="158">
        <v>6.4000000000000001E-2</v>
      </c>
    </row>
    <row r="54" spans="1:28" x14ac:dyDescent="0.25">
      <c r="A54" s="159" t="s">
        <v>6026</v>
      </c>
      <c r="B54" s="158" t="s">
        <v>294</v>
      </c>
      <c r="C54" s="158">
        <v>0.13690476190476192</v>
      </c>
      <c r="D54" s="158">
        <v>0.37896825396825395</v>
      </c>
      <c r="E54" s="158">
        <v>0.15873015873015872</v>
      </c>
      <c r="F54" s="158">
        <v>2.5793650793650792E-2</v>
      </c>
      <c r="G54" s="158">
        <v>0.22619047619047619</v>
      </c>
      <c r="H54" s="158" t="s">
        <v>294</v>
      </c>
      <c r="I54" s="158">
        <v>7.3412698412698416E-2</v>
      </c>
      <c r="J54" s="158">
        <v>0.99999999999999989</v>
      </c>
      <c r="K54" s="159">
        <v>504</v>
      </c>
      <c r="L54" s="159"/>
      <c r="M54" s="158" t="s">
        <v>294</v>
      </c>
      <c r="N54" s="158" t="s">
        <v>294</v>
      </c>
      <c r="O54" s="158">
        <v>0.11</v>
      </c>
      <c r="P54" s="158">
        <v>0.17</v>
      </c>
      <c r="Q54" s="158">
        <v>0.33800000000000002</v>
      </c>
      <c r="R54" s="158">
        <v>0.42199999999999999</v>
      </c>
      <c r="S54" s="158">
        <v>0.129</v>
      </c>
      <c r="T54" s="158">
        <v>0.193</v>
      </c>
      <c r="U54" s="158">
        <v>1.4999999999999999E-2</v>
      </c>
      <c r="V54" s="158">
        <v>4.3999999999999997E-2</v>
      </c>
      <c r="W54" s="158">
        <v>0.192</v>
      </c>
      <c r="X54" s="158">
        <v>0.26500000000000001</v>
      </c>
      <c r="Y54" s="158" t="s">
        <v>294</v>
      </c>
      <c r="Z54" s="158" t="s">
        <v>294</v>
      </c>
      <c r="AA54" s="158">
        <v>5.3999999999999999E-2</v>
      </c>
      <c r="AB54" s="158">
        <v>0.1</v>
      </c>
    </row>
    <row r="55" spans="1:28" x14ac:dyDescent="0.25">
      <c r="A55" s="159" t="s">
        <v>6027</v>
      </c>
      <c r="B55" s="158" t="s">
        <v>294</v>
      </c>
      <c r="C55" s="158">
        <v>4.4303797468354431E-2</v>
      </c>
      <c r="D55" s="158">
        <v>0.310126582278481</v>
      </c>
      <c r="E55" s="158">
        <v>0.13924050632911392</v>
      </c>
      <c r="F55" s="158">
        <v>3.1645569620253167E-2</v>
      </c>
      <c r="G55" s="158">
        <v>0.43670886075949367</v>
      </c>
      <c r="H55" s="158" t="s">
        <v>294</v>
      </c>
      <c r="I55" s="158">
        <v>3.7974683544303799E-2</v>
      </c>
      <c r="J55" s="158">
        <v>0.99999999999999989</v>
      </c>
      <c r="K55" s="159">
        <v>158</v>
      </c>
      <c r="L55" s="159"/>
      <c r="M55" s="158" t="s">
        <v>294</v>
      </c>
      <c r="N55" s="158" t="s">
        <v>294</v>
      </c>
      <c r="O55" s="158">
        <v>2.1999999999999999E-2</v>
      </c>
      <c r="P55" s="158">
        <v>8.8999999999999996E-2</v>
      </c>
      <c r="Q55" s="158">
        <v>0.24299999999999999</v>
      </c>
      <c r="R55" s="158">
        <v>0.38600000000000001</v>
      </c>
      <c r="S55" s="158">
        <v>9.4E-2</v>
      </c>
      <c r="T55" s="158">
        <v>0.20200000000000001</v>
      </c>
      <c r="U55" s="158">
        <v>1.4E-2</v>
      </c>
      <c r="V55" s="158">
        <v>7.1999999999999995E-2</v>
      </c>
      <c r="W55" s="158">
        <v>0.36199999999999999</v>
      </c>
      <c r="X55" s="158">
        <v>0.51500000000000001</v>
      </c>
      <c r="Y55" s="158" t="s">
        <v>294</v>
      </c>
      <c r="Z55" s="158" t="s">
        <v>294</v>
      </c>
      <c r="AA55" s="158">
        <v>1.7999999999999999E-2</v>
      </c>
      <c r="AB55" s="158">
        <v>0.08</v>
      </c>
    </row>
    <row r="56" spans="1:28" x14ac:dyDescent="0.25">
      <c r="A56" s="159" t="s">
        <v>6028</v>
      </c>
      <c r="B56" s="158" t="s">
        <v>294</v>
      </c>
      <c r="C56" s="158">
        <v>1.7699115044247787E-2</v>
      </c>
      <c r="D56" s="158">
        <v>0.46460176991150443</v>
      </c>
      <c r="E56" s="158">
        <v>0.2168141592920354</v>
      </c>
      <c r="F56" s="158">
        <v>3.9823008849557522E-2</v>
      </c>
      <c r="G56" s="158">
        <v>0.22123893805309736</v>
      </c>
      <c r="H56" s="158" t="s">
        <v>294</v>
      </c>
      <c r="I56" s="158">
        <v>3.9823008849557522E-2</v>
      </c>
      <c r="J56" s="158">
        <v>0.99999999999999989</v>
      </c>
      <c r="K56" s="159">
        <v>226</v>
      </c>
      <c r="L56" s="159"/>
      <c r="M56" s="158" t="s">
        <v>294</v>
      </c>
      <c r="N56" s="158" t="s">
        <v>294</v>
      </c>
      <c r="O56" s="158">
        <v>7.0000000000000001E-3</v>
      </c>
      <c r="P56" s="158">
        <v>4.4999999999999998E-2</v>
      </c>
      <c r="Q56" s="158">
        <v>0.40100000000000002</v>
      </c>
      <c r="R56" s="158">
        <v>0.53</v>
      </c>
      <c r="S56" s="158">
        <v>0.16800000000000001</v>
      </c>
      <c r="T56" s="158">
        <v>0.27500000000000002</v>
      </c>
      <c r="U56" s="158">
        <v>2.1000000000000001E-2</v>
      </c>
      <c r="V56" s="158">
        <v>7.3999999999999996E-2</v>
      </c>
      <c r="W56" s="158">
        <v>0.17199999999999999</v>
      </c>
      <c r="X56" s="158">
        <v>0.28000000000000003</v>
      </c>
      <c r="Y56" s="158" t="s">
        <v>294</v>
      </c>
      <c r="Z56" s="158" t="s">
        <v>294</v>
      </c>
      <c r="AA56" s="158">
        <v>2.1000000000000001E-2</v>
      </c>
      <c r="AB56" s="158">
        <v>7.3999999999999996E-2</v>
      </c>
    </row>
    <row r="57" spans="1:28" x14ac:dyDescent="0.25">
      <c r="A57" s="159" t="s">
        <v>6029</v>
      </c>
      <c r="B57" s="158" t="s">
        <v>294</v>
      </c>
      <c r="C57" s="158">
        <v>0.14823529411764705</v>
      </c>
      <c r="D57" s="158">
        <v>0.22470588235294117</v>
      </c>
      <c r="E57" s="158">
        <v>0.11411764705882353</v>
      </c>
      <c r="F57" s="158">
        <v>0.1011764705882353</v>
      </c>
      <c r="G57" s="158">
        <v>0.36352941176470588</v>
      </c>
      <c r="H57" s="158">
        <v>1.176470588235294E-3</v>
      </c>
      <c r="I57" s="158">
        <v>4.7058823529411764E-2</v>
      </c>
      <c r="J57" s="158">
        <v>1</v>
      </c>
      <c r="K57" s="159">
        <v>850</v>
      </c>
      <c r="L57" s="159"/>
      <c r="M57" s="158" t="s">
        <v>294</v>
      </c>
      <c r="N57" s="158" t="s">
        <v>294</v>
      </c>
      <c r="O57" s="158">
        <v>0.126</v>
      </c>
      <c r="P57" s="158">
        <v>0.17399999999999999</v>
      </c>
      <c r="Q57" s="158">
        <v>0.19800000000000001</v>
      </c>
      <c r="R57" s="158">
        <v>0.254</v>
      </c>
      <c r="S57" s="158">
        <v>9.4E-2</v>
      </c>
      <c r="T57" s="158">
        <v>0.13700000000000001</v>
      </c>
      <c r="U57" s="158">
        <v>8.3000000000000004E-2</v>
      </c>
      <c r="V57" s="158">
        <v>0.123</v>
      </c>
      <c r="W57" s="158">
        <v>0.33200000000000002</v>
      </c>
      <c r="X57" s="158">
        <v>0.39600000000000002</v>
      </c>
      <c r="Y57" s="158">
        <v>0</v>
      </c>
      <c r="Z57" s="158">
        <v>7.0000000000000001E-3</v>
      </c>
      <c r="AA57" s="158">
        <v>3.5000000000000003E-2</v>
      </c>
      <c r="AB57" s="158">
        <v>6.3E-2</v>
      </c>
    </row>
    <row r="58" spans="1:28" x14ac:dyDescent="0.25">
      <c r="A58" s="159" t="s">
        <v>6030</v>
      </c>
      <c r="B58" s="158" t="s">
        <v>294</v>
      </c>
      <c r="C58" s="158">
        <v>0.388646288209607</v>
      </c>
      <c r="D58" s="158">
        <v>0.21179039301310043</v>
      </c>
      <c r="E58" s="158">
        <v>0.12663755458515283</v>
      </c>
      <c r="F58" s="158">
        <v>5.2401746724890827E-2</v>
      </c>
      <c r="G58" s="158">
        <v>0.18122270742358079</v>
      </c>
      <c r="H58" s="158" t="s">
        <v>294</v>
      </c>
      <c r="I58" s="158">
        <v>3.9301310043668124E-2</v>
      </c>
      <c r="J58" s="158">
        <v>1</v>
      </c>
      <c r="K58" s="159">
        <v>458</v>
      </c>
      <c r="L58" s="159"/>
      <c r="M58" s="158" t="s">
        <v>294</v>
      </c>
      <c r="N58" s="158" t="s">
        <v>294</v>
      </c>
      <c r="O58" s="158">
        <v>0.34499999999999997</v>
      </c>
      <c r="P58" s="158">
        <v>0.434</v>
      </c>
      <c r="Q58" s="158">
        <v>0.17699999999999999</v>
      </c>
      <c r="R58" s="158">
        <v>0.252</v>
      </c>
      <c r="S58" s="158">
        <v>9.9000000000000005E-2</v>
      </c>
      <c r="T58" s="158">
        <v>0.16</v>
      </c>
      <c r="U58" s="158">
        <v>3.5000000000000003E-2</v>
      </c>
      <c r="V58" s="158">
        <v>7.6999999999999999E-2</v>
      </c>
      <c r="W58" s="158">
        <v>0.14899999999999999</v>
      </c>
      <c r="X58" s="158">
        <v>0.219</v>
      </c>
      <c r="Y58" s="158" t="s">
        <v>294</v>
      </c>
      <c r="Z58" s="158" t="s">
        <v>294</v>
      </c>
      <c r="AA58" s="158">
        <v>2.5000000000000001E-2</v>
      </c>
      <c r="AB58" s="158">
        <v>6.0999999999999999E-2</v>
      </c>
    </row>
    <row r="59" spans="1:28" x14ac:dyDescent="0.25">
      <c r="A59" s="159" t="s">
        <v>6031</v>
      </c>
      <c r="B59" s="158" t="s">
        <v>294</v>
      </c>
      <c r="C59" s="158">
        <v>0.40906415538552088</v>
      </c>
      <c r="D59" s="158">
        <v>0.39022954679223071</v>
      </c>
      <c r="E59" s="158">
        <v>9.2407298410829897E-2</v>
      </c>
      <c r="F59" s="158">
        <v>9.4173042966450848E-3</v>
      </c>
      <c r="G59" s="158">
        <v>6.9452619187757511E-2</v>
      </c>
      <c r="H59" s="158" t="s">
        <v>294</v>
      </c>
      <c r="I59" s="158">
        <v>2.942907592701589E-2</v>
      </c>
      <c r="J59" s="158">
        <v>1</v>
      </c>
      <c r="K59" s="159">
        <v>1699</v>
      </c>
      <c r="L59" s="159"/>
      <c r="M59" s="158" t="s">
        <v>294</v>
      </c>
      <c r="N59" s="158" t="s">
        <v>294</v>
      </c>
      <c r="O59" s="158">
        <v>0.38600000000000001</v>
      </c>
      <c r="P59" s="158">
        <v>0.433</v>
      </c>
      <c r="Q59" s="158">
        <v>0.36699999999999999</v>
      </c>
      <c r="R59" s="158">
        <v>0.41399999999999998</v>
      </c>
      <c r="S59" s="158">
        <v>0.08</v>
      </c>
      <c r="T59" s="158">
        <v>0.107</v>
      </c>
      <c r="U59" s="158">
        <v>6.0000000000000001E-3</v>
      </c>
      <c r="V59" s="158">
        <v>1.4999999999999999E-2</v>
      </c>
      <c r="W59" s="158">
        <v>5.8000000000000003E-2</v>
      </c>
      <c r="X59" s="158">
        <v>8.3000000000000004E-2</v>
      </c>
      <c r="Y59" s="158" t="s">
        <v>294</v>
      </c>
      <c r="Z59" s="158" t="s">
        <v>294</v>
      </c>
      <c r="AA59" s="158">
        <v>2.1999999999999999E-2</v>
      </c>
      <c r="AB59" s="158">
        <v>3.9E-2</v>
      </c>
    </row>
    <row r="60" spans="1:28" x14ac:dyDescent="0.25">
      <c r="A60" s="159" t="s">
        <v>6032</v>
      </c>
      <c r="B60" s="158" t="s">
        <v>294</v>
      </c>
      <c r="C60" s="158">
        <v>0.27906976744186046</v>
      </c>
      <c r="D60" s="158">
        <v>0.41860465116279072</v>
      </c>
      <c r="E60" s="158">
        <v>0.16279069767441862</v>
      </c>
      <c r="F60" s="158">
        <v>2.3255813953488372E-2</v>
      </c>
      <c r="G60" s="158">
        <v>9.3023255813953487E-2</v>
      </c>
      <c r="H60" s="158" t="s">
        <v>294</v>
      </c>
      <c r="I60" s="158">
        <v>2.3255813953488372E-2</v>
      </c>
      <c r="J60" s="158">
        <v>1</v>
      </c>
      <c r="K60" s="159">
        <v>43</v>
      </c>
      <c r="L60" s="159"/>
      <c r="M60" s="158" t="s">
        <v>294</v>
      </c>
      <c r="N60" s="158" t="s">
        <v>294</v>
      </c>
      <c r="O60" s="158">
        <v>0.16700000000000001</v>
      </c>
      <c r="P60" s="158">
        <v>0.42699999999999999</v>
      </c>
      <c r="Q60" s="158">
        <v>0.28399999999999997</v>
      </c>
      <c r="R60" s="158">
        <v>0.56699999999999995</v>
      </c>
      <c r="S60" s="158">
        <v>8.1000000000000003E-2</v>
      </c>
      <c r="T60" s="158">
        <v>0.3</v>
      </c>
      <c r="U60" s="158">
        <v>4.0000000000000001E-3</v>
      </c>
      <c r="V60" s="158">
        <v>0.121</v>
      </c>
      <c r="W60" s="158">
        <v>3.6999999999999998E-2</v>
      </c>
      <c r="X60" s="158">
        <v>0.216</v>
      </c>
      <c r="Y60" s="158" t="s">
        <v>294</v>
      </c>
      <c r="Z60" s="158" t="s">
        <v>294</v>
      </c>
      <c r="AA60" s="158">
        <v>4.0000000000000001E-3</v>
      </c>
      <c r="AB60" s="158">
        <v>0.121</v>
      </c>
    </row>
    <row r="61" spans="1:28" x14ac:dyDescent="0.25">
      <c r="A61" s="159" t="s">
        <v>6033</v>
      </c>
      <c r="B61" s="158" t="s">
        <v>294</v>
      </c>
      <c r="C61" s="158">
        <v>0.22619047619047619</v>
      </c>
      <c r="D61" s="158">
        <v>0.44047619047619047</v>
      </c>
      <c r="E61" s="158">
        <v>0.11904761904761904</v>
      </c>
      <c r="F61" s="158">
        <v>4.7619047619047616E-2</v>
      </c>
      <c r="G61" s="158">
        <v>9.5238095238095233E-2</v>
      </c>
      <c r="H61" s="158" t="s">
        <v>294</v>
      </c>
      <c r="I61" s="158">
        <v>7.1428571428571425E-2</v>
      </c>
      <c r="J61" s="158">
        <v>0.99999999999999989</v>
      </c>
      <c r="K61" s="159">
        <v>84</v>
      </c>
      <c r="L61" s="159"/>
      <c r="M61" s="158" t="s">
        <v>294</v>
      </c>
      <c r="N61" s="158" t="s">
        <v>294</v>
      </c>
      <c r="O61" s="158">
        <v>0.15</v>
      </c>
      <c r="P61" s="158">
        <v>0.32600000000000001</v>
      </c>
      <c r="Q61" s="158">
        <v>0.33900000000000002</v>
      </c>
      <c r="R61" s="158">
        <v>0.54700000000000004</v>
      </c>
      <c r="S61" s="158">
        <v>6.6000000000000003E-2</v>
      </c>
      <c r="T61" s="158">
        <v>0.20499999999999999</v>
      </c>
      <c r="U61" s="158">
        <v>1.9E-2</v>
      </c>
      <c r="V61" s="158">
        <v>0.11600000000000001</v>
      </c>
      <c r="W61" s="158">
        <v>4.9000000000000002E-2</v>
      </c>
      <c r="X61" s="158">
        <v>0.17699999999999999</v>
      </c>
      <c r="Y61" s="158" t="s">
        <v>294</v>
      </c>
      <c r="Z61" s="158" t="s">
        <v>294</v>
      </c>
      <c r="AA61" s="158">
        <v>3.3000000000000002E-2</v>
      </c>
      <c r="AB61" s="158">
        <v>0.14699999999999999</v>
      </c>
    </row>
    <row r="62" spans="1:28" x14ac:dyDescent="0.25">
      <c r="A62" s="159" t="s">
        <v>6034</v>
      </c>
      <c r="B62" s="158" t="s">
        <v>294</v>
      </c>
      <c r="C62" s="158">
        <v>0.19096509240246407</v>
      </c>
      <c r="D62" s="158">
        <v>0.54004106776180694</v>
      </c>
      <c r="E62" s="158">
        <v>0.16427104722792607</v>
      </c>
      <c r="F62" s="158">
        <v>1.8480492813141684E-2</v>
      </c>
      <c r="G62" s="158">
        <v>7.1868583162217656E-2</v>
      </c>
      <c r="H62" s="158" t="s">
        <v>294</v>
      </c>
      <c r="I62" s="158">
        <v>1.4373716632443531E-2</v>
      </c>
      <c r="J62" s="158">
        <v>1</v>
      </c>
      <c r="K62" s="159">
        <v>487</v>
      </c>
      <c r="L62" s="159"/>
      <c r="M62" s="158" t="s">
        <v>294</v>
      </c>
      <c r="N62" s="158" t="s">
        <v>294</v>
      </c>
      <c r="O62" s="158">
        <v>0.159</v>
      </c>
      <c r="P62" s="158">
        <v>0.22800000000000001</v>
      </c>
      <c r="Q62" s="158">
        <v>0.496</v>
      </c>
      <c r="R62" s="158">
        <v>0.58399999999999996</v>
      </c>
      <c r="S62" s="158">
        <v>0.13400000000000001</v>
      </c>
      <c r="T62" s="158">
        <v>0.2</v>
      </c>
      <c r="U62" s="158">
        <v>0.01</v>
      </c>
      <c r="V62" s="158">
        <v>3.5000000000000003E-2</v>
      </c>
      <c r="W62" s="158">
        <v>5.1999999999999998E-2</v>
      </c>
      <c r="X62" s="158">
        <v>9.8000000000000004E-2</v>
      </c>
      <c r="Y62" s="158" t="s">
        <v>294</v>
      </c>
      <c r="Z62" s="158" t="s">
        <v>294</v>
      </c>
      <c r="AA62" s="158">
        <v>7.0000000000000001E-3</v>
      </c>
      <c r="AB62" s="158">
        <v>2.9000000000000001E-2</v>
      </c>
    </row>
    <row r="63" spans="1:28" x14ac:dyDescent="0.25">
      <c r="A63" s="159" t="s">
        <v>6035</v>
      </c>
      <c r="B63" s="158">
        <v>3.4675347948151247E-2</v>
      </c>
      <c r="C63" s="158">
        <v>0.25219520936622664</v>
      </c>
      <c r="D63" s="158">
        <v>0.33065527746251716</v>
      </c>
      <c r="E63" s="158">
        <v>0.11098500686936265</v>
      </c>
      <c r="F63" s="158">
        <v>2.2997431455707543E-2</v>
      </c>
      <c r="G63" s="158">
        <v>0.21423451406726002</v>
      </c>
      <c r="H63" s="158">
        <v>1.7920076458992891E-3</v>
      </c>
      <c r="I63" s="158">
        <v>3.2465205184875452E-2</v>
      </c>
      <c r="J63" s="158">
        <v>1</v>
      </c>
      <c r="K63" s="159">
        <v>33482</v>
      </c>
      <c r="L63" s="159"/>
      <c r="M63" s="158">
        <v>3.3000000000000002E-2</v>
      </c>
      <c r="N63" s="158">
        <v>3.6999999999999998E-2</v>
      </c>
      <c r="O63" s="158">
        <v>0.248</v>
      </c>
      <c r="P63" s="158">
        <v>0.25700000000000001</v>
      </c>
      <c r="Q63" s="158">
        <v>0.32600000000000001</v>
      </c>
      <c r="R63" s="158">
        <v>0.33600000000000002</v>
      </c>
      <c r="S63" s="158">
        <v>0.108</v>
      </c>
      <c r="T63" s="158">
        <v>0.114</v>
      </c>
      <c r="U63" s="158">
        <v>2.1000000000000001E-2</v>
      </c>
      <c r="V63" s="158">
        <v>2.5000000000000001E-2</v>
      </c>
      <c r="W63" s="158">
        <v>0.21</v>
      </c>
      <c r="X63" s="158">
        <v>0.219</v>
      </c>
      <c r="Y63" s="158">
        <v>1E-3</v>
      </c>
      <c r="Z63" s="158">
        <v>2E-3</v>
      </c>
      <c r="AA63" s="158">
        <v>3.1E-2</v>
      </c>
      <c r="AB63" s="158">
        <v>3.4000000000000002E-2</v>
      </c>
    </row>
    <row r="64" spans="1:28" x14ac:dyDescent="0.25">
      <c r="A64" s="159" t="s">
        <v>6036</v>
      </c>
      <c r="B64" s="158" t="s">
        <v>294</v>
      </c>
      <c r="C64" s="158">
        <v>0.20270270270270271</v>
      </c>
      <c r="D64" s="158">
        <v>0.3783783783783784</v>
      </c>
      <c r="E64" s="158">
        <v>0.12162162162162163</v>
      </c>
      <c r="F64" s="158" t="s">
        <v>294</v>
      </c>
      <c r="G64" s="158">
        <v>0.28378378378378377</v>
      </c>
      <c r="H64" s="158" t="s">
        <v>294</v>
      </c>
      <c r="I64" s="158">
        <v>1.3513513513513514E-2</v>
      </c>
      <c r="J64" s="158">
        <v>1</v>
      </c>
      <c r="K64" s="159">
        <v>74</v>
      </c>
      <c r="L64" s="159"/>
      <c r="M64" s="158" t="s">
        <v>294</v>
      </c>
      <c r="N64" s="158" t="s">
        <v>294</v>
      </c>
      <c r="O64" s="158">
        <v>0.127</v>
      </c>
      <c r="P64" s="158">
        <v>0.308</v>
      </c>
      <c r="Q64" s="158">
        <v>0.27600000000000002</v>
      </c>
      <c r="R64" s="158">
        <v>0.49199999999999999</v>
      </c>
      <c r="S64" s="158">
        <v>6.5000000000000002E-2</v>
      </c>
      <c r="T64" s="158">
        <v>0.215</v>
      </c>
      <c r="U64" s="158" t="s">
        <v>294</v>
      </c>
      <c r="V64" s="158" t="s">
        <v>294</v>
      </c>
      <c r="W64" s="158">
        <v>0.19400000000000001</v>
      </c>
      <c r="X64" s="158">
        <v>0.39500000000000002</v>
      </c>
      <c r="Y64" s="158" t="s">
        <v>294</v>
      </c>
      <c r="Z64" s="158" t="s">
        <v>294</v>
      </c>
      <c r="AA64" s="158">
        <v>2E-3</v>
      </c>
      <c r="AB64" s="158">
        <v>7.2999999999999995E-2</v>
      </c>
    </row>
    <row r="65" spans="1:28" x14ac:dyDescent="0.25">
      <c r="A65" s="159" t="s">
        <v>6037</v>
      </c>
      <c r="B65" s="158" t="s">
        <v>294</v>
      </c>
      <c r="C65" s="158">
        <v>0.10176991150442478</v>
      </c>
      <c r="D65" s="158">
        <v>0.16371681415929204</v>
      </c>
      <c r="E65" s="158">
        <v>0.12831858407079647</v>
      </c>
      <c r="F65" s="158">
        <v>2.6548672566371681E-2</v>
      </c>
      <c r="G65" s="158">
        <v>0.5663716814159292</v>
      </c>
      <c r="H65" s="158">
        <v>4.4247787610619468E-3</v>
      </c>
      <c r="I65" s="158">
        <v>8.8495575221238937E-3</v>
      </c>
      <c r="J65" s="158">
        <v>1</v>
      </c>
      <c r="K65" s="159">
        <v>226</v>
      </c>
      <c r="L65" s="159"/>
      <c r="M65" s="158" t="s">
        <v>294</v>
      </c>
      <c r="N65" s="158" t="s">
        <v>294</v>
      </c>
      <c r="O65" s="158">
        <v>6.9000000000000006E-2</v>
      </c>
      <c r="P65" s="158">
        <v>0.14799999999999999</v>
      </c>
      <c r="Q65" s="158">
        <v>0.121</v>
      </c>
      <c r="R65" s="158">
        <v>0.218</v>
      </c>
      <c r="S65" s="158">
        <v>9.0999999999999998E-2</v>
      </c>
      <c r="T65" s="158">
        <v>0.17799999999999999</v>
      </c>
      <c r="U65" s="158">
        <v>1.2E-2</v>
      </c>
      <c r="V65" s="158">
        <v>5.7000000000000002E-2</v>
      </c>
      <c r="W65" s="158">
        <v>0.501</v>
      </c>
      <c r="X65" s="158">
        <v>0.629</v>
      </c>
      <c r="Y65" s="158">
        <v>1E-3</v>
      </c>
      <c r="Z65" s="158">
        <v>2.5000000000000001E-2</v>
      </c>
      <c r="AA65" s="158">
        <v>2E-3</v>
      </c>
      <c r="AB65" s="158">
        <v>3.2000000000000001E-2</v>
      </c>
    </row>
    <row r="66" spans="1:28" x14ac:dyDescent="0.25">
      <c r="A66" s="159" t="s">
        <v>6038</v>
      </c>
      <c r="B66" s="158" t="s">
        <v>294</v>
      </c>
      <c r="C66" s="158">
        <v>0.22170900692840648</v>
      </c>
      <c r="D66" s="158">
        <v>0.35796766743648961</v>
      </c>
      <c r="E66" s="158">
        <v>0.14549653579676675</v>
      </c>
      <c r="F66" s="158">
        <v>1.8475750577367205E-2</v>
      </c>
      <c r="G66" s="158">
        <v>0.23787528868360278</v>
      </c>
      <c r="H66" s="158" t="s">
        <v>294</v>
      </c>
      <c r="I66" s="158">
        <v>1.8475750577367205E-2</v>
      </c>
      <c r="J66" s="158">
        <v>0.99999999999999989</v>
      </c>
      <c r="K66" s="159">
        <v>433</v>
      </c>
      <c r="L66" s="159"/>
      <c r="M66" s="158" t="s">
        <v>294</v>
      </c>
      <c r="N66" s="158" t="s">
        <v>294</v>
      </c>
      <c r="O66" s="158">
        <v>0.185</v>
      </c>
      <c r="P66" s="158">
        <v>0.26300000000000001</v>
      </c>
      <c r="Q66" s="158">
        <v>0.314</v>
      </c>
      <c r="R66" s="158">
        <v>0.40400000000000003</v>
      </c>
      <c r="S66" s="158">
        <v>0.115</v>
      </c>
      <c r="T66" s="158">
        <v>0.182</v>
      </c>
      <c r="U66" s="158">
        <v>8.9999999999999993E-3</v>
      </c>
      <c r="V66" s="158">
        <v>3.5999999999999997E-2</v>
      </c>
      <c r="W66" s="158">
        <v>0.2</v>
      </c>
      <c r="X66" s="158">
        <v>0.28000000000000003</v>
      </c>
      <c r="Y66" s="158" t="s">
        <v>294</v>
      </c>
      <c r="Z66" s="158" t="s">
        <v>294</v>
      </c>
      <c r="AA66" s="158">
        <v>8.9999999999999993E-3</v>
      </c>
      <c r="AB66" s="158">
        <v>3.5999999999999997E-2</v>
      </c>
    </row>
    <row r="67" spans="1:28" x14ac:dyDescent="0.25">
      <c r="A67" s="159" t="s">
        <v>6039</v>
      </c>
      <c r="B67" s="158" t="s">
        <v>294</v>
      </c>
      <c r="C67" s="158">
        <v>4.3859649122807015E-3</v>
      </c>
      <c r="D67" s="158">
        <v>0.19078947368421054</v>
      </c>
      <c r="E67" s="158">
        <v>0.1162280701754386</v>
      </c>
      <c r="F67" s="158">
        <v>5.4824561403508769E-2</v>
      </c>
      <c r="G67" s="158">
        <v>0.59868421052631582</v>
      </c>
      <c r="H67" s="158">
        <v>6.5789473684210523E-3</v>
      </c>
      <c r="I67" s="158">
        <v>2.850877192982456E-2</v>
      </c>
      <c r="J67" s="158">
        <v>1</v>
      </c>
      <c r="K67" s="159">
        <v>456</v>
      </c>
      <c r="L67" s="159"/>
      <c r="M67" s="158" t="s">
        <v>294</v>
      </c>
      <c r="N67" s="158" t="s">
        <v>294</v>
      </c>
      <c r="O67" s="158">
        <v>1E-3</v>
      </c>
      <c r="P67" s="158">
        <v>1.6E-2</v>
      </c>
      <c r="Q67" s="158">
        <v>0.157</v>
      </c>
      <c r="R67" s="158">
        <v>0.22900000000000001</v>
      </c>
      <c r="S67" s="158">
        <v>0.09</v>
      </c>
      <c r="T67" s="158">
        <v>0.14899999999999999</v>
      </c>
      <c r="U67" s="158">
        <v>3.6999999999999998E-2</v>
      </c>
      <c r="V67" s="158">
        <v>0.08</v>
      </c>
      <c r="W67" s="158">
        <v>0.55300000000000005</v>
      </c>
      <c r="X67" s="158">
        <v>0.64300000000000002</v>
      </c>
      <c r="Y67" s="158">
        <v>2E-3</v>
      </c>
      <c r="Z67" s="158">
        <v>1.9E-2</v>
      </c>
      <c r="AA67" s="158">
        <v>1.7000000000000001E-2</v>
      </c>
      <c r="AB67" s="158">
        <v>4.8000000000000001E-2</v>
      </c>
    </row>
    <row r="68" spans="1:28" x14ac:dyDescent="0.25">
      <c r="A68" s="159" t="s">
        <v>6040</v>
      </c>
      <c r="B68" s="158" t="s">
        <v>294</v>
      </c>
      <c r="C68" s="158">
        <v>8.8765603328710127E-2</v>
      </c>
      <c r="D68" s="158">
        <v>0.19694868238557559</v>
      </c>
      <c r="E68" s="158">
        <v>8.3217753120665747E-2</v>
      </c>
      <c r="F68" s="158">
        <v>9.7087378640776691E-3</v>
      </c>
      <c r="G68" s="158">
        <v>0.57558945908460468</v>
      </c>
      <c r="H68" s="158">
        <v>8.321775312066574E-3</v>
      </c>
      <c r="I68" s="158">
        <v>3.7447988904299581E-2</v>
      </c>
      <c r="J68" s="158">
        <v>1</v>
      </c>
      <c r="K68" s="159">
        <v>721</v>
      </c>
      <c r="L68" s="159"/>
      <c r="M68" s="158" t="s">
        <v>294</v>
      </c>
      <c r="N68" s="158" t="s">
        <v>294</v>
      </c>
      <c r="O68" s="158">
        <v>7.0000000000000007E-2</v>
      </c>
      <c r="P68" s="158">
        <v>0.112</v>
      </c>
      <c r="Q68" s="158">
        <v>0.17</v>
      </c>
      <c r="R68" s="158">
        <v>0.22800000000000001</v>
      </c>
      <c r="S68" s="158">
        <v>6.5000000000000002E-2</v>
      </c>
      <c r="T68" s="158">
        <v>0.106</v>
      </c>
      <c r="U68" s="158">
        <v>5.0000000000000001E-3</v>
      </c>
      <c r="V68" s="158">
        <v>0.02</v>
      </c>
      <c r="W68" s="158">
        <v>0.53900000000000003</v>
      </c>
      <c r="X68" s="158">
        <v>0.61099999999999999</v>
      </c>
      <c r="Y68" s="158">
        <v>4.0000000000000001E-3</v>
      </c>
      <c r="Z68" s="158">
        <v>1.7999999999999999E-2</v>
      </c>
      <c r="AA68" s="158">
        <v>2.5999999999999999E-2</v>
      </c>
      <c r="AB68" s="158">
        <v>5.3999999999999999E-2</v>
      </c>
    </row>
    <row r="69" spans="1:28" x14ac:dyDescent="0.25">
      <c r="A69" s="159" t="s">
        <v>6041</v>
      </c>
      <c r="B69" s="158">
        <v>0.1326530612244898</v>
      </c>
      <c r="C69" s="158">
        <v>0.14795918367346939</v>
      </c>
      <c r="D69" s="158">
        <v>0.41581632653061223</v>
      </c>
      <c r="E69" s="158">
        <v>0.10969387755102041</v>
      </c>
      <c r="F69" s="158">
        <v>1.5306122448979591E-2</v>
      </c>
      <c r="G69" s="158">
        <v>0.13010204081632654</v>
      </c>
      <c r="H69" s="158" t="s">
        <v>294</v>
      </c>
      <c r="I69" s="158">
        <v>4.8469387755102039E-2</v>
      </c>
      <c r="J69" s="158">
        <v>0.99999999999999989</v>
      </c>
      <c r="K69" s="159">
        <v>392</v>
      </c>
      <c r="L69" s="159"/>
      <c r="M69" s="158">
        <v>0.10299999999999999</v>
      </c>
      <c r="N69" s="158">
        <v>0.17</v>
      </c>
      <c r="O69" s="158">
        <v>0.11600000000000001</v>
      </c>
      <c r="P69" s="158">
        <v>0.187</v>
      </c>
      <c r="Q69" s="158">
        <v>0.36799999999999999</v>
      </c>
      <c r="R69" s="158">
        <v>0.46500000000000002</v>
      </c>
      <c r="S69" s="158">
        <v>8.2000000000000003E-2</v>
      </c>
      <c r="T69" s="158">
        <v>0.14499999999999999</v>
      </c>
      <c r="U69" s="158">
        <v>7.0000000000000001E-3</v>
      </c>
      <c r="V69" s="158">
        <v>3.3000000000000002E-2</v>
      </c>
      <c r="W69" s="158">
        <v>0.1</v>
      </c>
      <c r="X69" s="158">
        <v>0.16700000000000001</v>
      </c>
      <c r="Y69" s="158" t="s">
        <v>294</v>
      </c>
      <c r="Z69" s="158" t="s">
        <v>294</v>
      </c>
      <c r="AA69" s="158">
        <v>3.1E-2</v>
      </c>
      <c r="AB69" s="158">
        <v>7.3999999999999996E-2</v>
      </c>
    </row>
    <row r="70" spans="1:28" x14ac:dyDescent="0.25">
      <c r="A70" s="159" t="s">
        <v>6042</v>
      </c>
      <c r="B70" s="158">
        <v>0.1163559831629585</v>
      </c>
      <c r="C70" s="158">
        <v>1.2026458208057728E-3</v>
      </c>
      <c r="D70" s="158">
        <v>0.60222489476849073</v>
      </c>
      <c r="E70" s="158">
        <v>0.16476247745039085</v>
      </c>
      <c r="F70" s="158">
        <v>5.6223692122669873E-2</v>
      </c>
      <c r="G70" s="158">
        <v>1.6837041491280819E-2</v>
      </c>
      <c r="H70" s="158" t="s">
        <v>294</v>
      </c>
      <c r="I70" s="158">
        <v>4.2393265183403486E-2</v>
      </c>
      <c r="J70" s="158">
        <v>1</v>
      </c>
      <c r="K70" s="159">
        <v>3326</v>
      </c>
      <c r="L70" s="159"/>
      <c r="M70" s="158">
        <v>0.106</v>
      </c>
      <c r="N70" s="158">
        <v>0.128</v>
      </c>
      <c r="O70" s="158">
        <v>0</v>
      </c>
      <c r="P70" s="158">
        <v>3.0000000000000001E-3</v>
      </c>
      <c r="Q70" s="158">
        <v>0.58499999999999996</v>
      </c>
      <c r="R70" s="158">
        <v>0.61899999999999999</v>
      </c>
      <c r="S70" s="158">
        <v>0.153</v>
      </c>
      <c r="T70" s="158">
        <v>0.17799999999999999</v>
      </c>
      <c r="U70" s="158">
        <v>4.9000000000000002E-2</v>
      </c>
      <c r="V70" s="158">
        <v>6.5000000000000002E-2</v>
      </c>
      <c r="W70" s="158">
        <v>1.2999999999999999E-2</v>
      </c>
      <c r="X70" s="158">
        <v>2.1999999999999999E-2</v>
      </c>
      <c r="Y70" s="158" t="s">
        <v>294</v>
      </c>
      <c r="Z70" s="158" t="s">
        <v>294</v>
      </c>
      <c r="AA70" s="158">
        <v>3.5999999999999997E-2</v>
      </c>
      <c r="AB70" s="158">
        <v>0.05</v>
      </c>
    </row>
    <row r="71" spans="1:28" x14ac:dyDescent="0.25">
      <c r="A71" s="159" t="s">
        <v>6043</v>
      </c>
      <c r="B71" s="158" t="s">
        <v>294</v>
      </c>
      <c r="C71" s="158" t="s">
        <v>294</v>
      </c>
      <c r="D71" s="158">
        <v>0.3</v>
      </c>
      <c r="E71" s="158">
        <v>0.4</v>
      </c>
      <c r="F71" s="158" t="s">
        <v>294</v>
      </c>
      <c r="G71" s="158">
        <v>0.3</v>
      </c>
      <c r="H71" s="158" t="s">
        <v>294</v>
      </c>
      <c r="I71" s="158" t="s">
        <v>294</v>
      </c>
      <c r="J71" s="158">
        <v>1</v>
      </c>
      <c r="K71" s="159">
        <v>10</v>
      </c>
      <c r="L71" s="159"/>
      <c r="M71" s="158" t="s">
        <v>294</v>
      </c>
      <c r="N71" s="158" t="s">
        <v>294</v>
      </c>
      <c r="O71" s="158" t="s">
        <v>294</v>
      </c>
      <c r="P71" s="158" t="s">
        <v>294</v>
      </c>
      <c r="Q71" s="158">
        <v>0.108</v>
      </c>
      <c r="R71" s="158">
        <v>0.60299999999999998</v>
      </c>
      <c r="S71" s="158">
        <v>0.16800000000000001</v>
      </c>
      <c r="T71" s="158">
        <v>0.68700000000000006</v>
      </c>
      <c r="U71" s="158" t="s">
        <v>294</v>
      </c>
      <c r="V71" s="158" t="s">
        <v>294</v>
      </c>
      <c r="W71" s="158">
        <v>0.108</v>
      </c>
      <c r="X71" s="158">
        <v>0.60299999999999998</v>
      </c>
      <c r="Y71" s="158" t="s">
        <v>294</v>
      </c>
      <c r="Z71" s="158" t="s">
        <v>294</v>
      </c>
      <c r="AA71" s="158" t="s">
        <v>294</v>
      </c>
      <c r="AB71" s="158" t="s">
        <v>294</v>
      </c>
    </row>
    <row r="72" spans="1:28" x14ac:dyDescent="0.25">
      <c r="A72" s="159" t="s">
        <v>6044</v>
      </c>
      <c r="B72" s="158">
        <v>5.6829189538262832E-2</v>
      </c>
      <c r="C72" s="158">
        <v>0.219244430093639</v>
      </c>
      <c r="D72" s="158">
        <v>0.292541168873103</v>
      </c>
      <c r="E72" s="158">
        <v>8.1046173716499845E-2</v>
      </c>
      <c r="F72" s="158">
        <v>3.8424281562802712E-2</v>
      </c>
      <c r="G72" s="158">
        <v>0.28350016144656121</v>
      </c>
      <c r="H72" s="158">
        <v>6.4578624475298673E-4</v>
      </c>
      <c r="I72" s="158">
        <v>2.7768808524378432E-2</v>
      </c>
      <c r="J72" s="158">
        <v>1</v>
      </c>
      <c r="K72" s="159">
        <v>3097</v>
      </c>
      <c r="L72" s="159"/>
      <c r="M72" s="158">
        <v>4.9000000000000002E-2</v>
      </c>
      <c r="N72" s="158">
        <v>6.6000000000000003E-2</v>
      </c>
      <c r="O72" s="158">
        <v>0.20499999999999999</v>
      </c>
      <c r="P72" s="158">
        <v>0.23400000000000001</v>
      </c>
      <c r="Q72" s="158">
        <v>0.27700000000000002</v>
      </c>
      <c r="R72" s="158">
        <v>0.309</v>
      </c>
      <c r="S72" s="158">
        <v>7.1999999999999995E-2</v>
      </c>
      <c r="T72" s="158">
        <v>9.0999999999999998E-2</v>
      </c>
      <c r="U72" s="158">
        <v>3.2000000000000001E-2</v>
      </c>
      <c r="V72" s="158">
        <v>4.5999999999999999E-2</v>
      </c>
      <c r="W72" s="158">
        <v>0.26800000000000002</v>
      </c>
      <c r="X72" s="158">
        <v>0.3</v>
      </c>
      <c r="Y72" s="158">
        <v>0</v>
      </c>
      <c r="Z72" s="158">
        <v>2E-3</v>
      </c>
      <c r="AA72" s="158">
        <v>2.3E-2</v>
      </c>
      <c r="AB72" s="158">
        <v>3.4000000000000002E-2</v>
      </c>
    </row>
    <row r="73" spans="1:28" x14ac:dyDescent="0.25">
      <c r="A73" s="159" t="s">
        <v>6045</v>
      </c>
      <c r="B73" s="158">
        <v>0.42767295597484278</v>
      </c>
      <c r="C73" s="158">
        <v>0.23773584905660378</v>
      </c>
      <c r="D73" s="158">
        <v>0.2238993710691824</v>
      </c>
      <c r="E73" s="158">
        <v>5.0314465408805034E-2</v>
      </c>
      <c r="F73" s="158">
        <v>3.7735849056603774E-3</v>
      </c>
      <c r="G73" s="158">
        <v>1.509433962264151E-2</v>
      </c>
      <c r="H73" s="158" t="s">
        <v>294</v>
      </c>
      <c r="I73" s="158">
        <v>4.1509433962264149E-2</v>
      </c>
      <c r="J73" s="158">
        <v>1</v>
      </c>
      <c r="K73" s="159">
        <v>795</v>
      </c>
      <c r="L73" s="159"/>
      <c r="M73" s="158">
        <v>0.39400000000000002</v>
      </c>
      <c r="N73" s="158">
        <v>0.46200000000000002</v>
      </c>
      <c r="O73" s="158">
        <v>0.20899999999999999</v>
      </c>
      <c r="P73" s="158">
        <v>0.26900000000000002</v>
      </c>
      <c r="Q73" s="158">
        <v>0.19600000000000001</v>
      </c>
      <c r="R73" s="158">
        <v>0.254</v>
      </c>
      <c r="S73" s="158">
        <v>3.6999999999999998E-2</v>
      </c>
      <c r="T73" s="158">
        <v>6.8000000000000005E-2</v>
      </c>
      <c r="U73" s="158">
        <v>1E-3</v>
      </c>
      <c r="V73" s="158">
        <v>1.0999999999999999E-2</v>
      </c>
      <c r="W73" s="158">
        <v>8.9999999999999993E-3</v>
      </c>
      <c r="X73" s="158">
        <v>2.5999999999999999E-2</v>
      </c>
      <c r="Y73" s="158" t="s">
        <v>294</v>
      </c>
      <c r="Z73" s="158" t="s">
        <v>294</v>
      </c>
      <c r="AA73" s="158">
        <v>0.03</v>
      </c>
      <c r="AB73" s="158">
        <v>5.8000000000000003E-2</v>
      </c>
    </row>
    <row r="74" spans="1:28" x14ac:dyDescent="0.25">
      <c r="A74" s="159" t="s">
        <v>6046</v>
      </c>
      <c r="B74" s="158">
        <v>0.18130586863583364</v>
      </c>
      <c r="C74" s="158">
        <v>0.50582977069568602</v>
      </c>
      <c r="D74" s="158">
        <v>0.19743490089389817</v>
      </c>
      <c r="E74" s="158">
        <v>3.6338904003109213E-2</v>
      </c>
      <c r="F74" s="158">
        <v>3.1092110376991838E-3</v>
      </c>
      <c r="G74" s="158">
        <v>4.1391371939370383E-2</v>
      </c>
      <c r="H74" s="158">
        <v>5.8297706956859702E-4</v>
      </c>
      <c r="I74" s="158">
        <v>3.4006995724834822E-2</v>
      </c>
      <c r="J74" s="158">
        <v>1</v>
      </c>
      <c r="K74" s="159">
        <v>5146</v>
      </c>
      <c r="L74" s="159"/>
      <c r="M74" s="158">
        <v>0.17100000000000001</v>
      </c>
      <c r="N74" s="158">
        <v>0.192</v>
      </c>
      <c r="O74" s="158">
        <v>0.49199999999999999</v>
      </c>
      <c r="P74" s="158">
        <v>0.51900000000000002</v>
      </c>
      <c r="Q74" s="158">
        <v>0.187</v>
      </c>
      <c r="R74" s="158">
        <v>0.20899999999999999</v>
      </c>
      <c r="S74" s="158">
        <v>3.2000000000000001E-2</v>
      </c>
      <c r="T74" s="158">
        <v>4.2000000000000003E-2</v>
      </c>
      <c r="U74" s="158">
        <v>2E-3</v>
      </c>
      <c r="V74" s="158">
        <v>5.0000000000000001E-3</v>
      </c>
      <c r="W74" s="158">
        <v>3.5999999999999997E-2</v>
      </c>
      <c r="X74" s="158">
        <v>4.7E-2</v>
      </c>
      <c r="Y74" s="158">
        <v>0</v>
      </c>
      <c r="Z74" s="158">
        <v>2E-3</v>
      </c>
      <c r="AA74" s="158">
        <v>2.9000000000000001E-2</v>
      </c>
      <c r="AB74" s="158">
        <v>3.9E-2</v>
      </c>
    </row>
    <row r="75" spans="1:28" x14ac:dyDescent="0.25">
      <c r="A75" s="159" t="s">
        <v>6047</v>
      </c>
      <c r="B75" s="158" t="s">
        <v>294</v>
      </c>
      <c r="C75" s="158">
        <v>9.5652173913043481E-2</v>
      </c>
      <c r="D75" s="158">
        <v>0.27826086956521739</v>
      </c>
      <c r="E75" s="158">
        <v>0.21739130434782608</v>
      </c>
      <c r="F75" s="158">
        <v>8.6956521739130436E-3</v>
      </c>
      <c r="G75" s="158">
        <v>0.38260869565217392</v>
      </c>
      <c r="H75" s="158" t="s">
        <v>294</v>
      </c>
      <c r="I75" s="158">
        <v>1.7391304347826087E-2</v>
      </c>
      <c r="J75" s="158">
        <v>1</v>
      </c>
      <c r="K75" s="159">
        <v>115</v>
      </c>
      <c r="L75" s="159"/>
      <c r="M75" s="158" t="s">
        <v>294</v>
      </c>
      <c r="N75" s="158" t="s">
        <v>294</v>
      </c>
      <c r="O75" s="158">
        <v>5.3999999999999999E-2</v>
      </c>
      <c r="P75" s="158">
        <v>0.16300000000000001</v>
      </c>
      <c r="Q75" s="158">
        <v>0.20499999999999999</v>
      </c>
      <c r="R75" s="158">
        <v>0.36599999999999999</v>
      </c>
      <c r="S75" s="158">
        <v>0.152</v>
      </c>
      <c r="T75" s="158">
        <v>0.30099999999999999</v>
      </c>
      <c r="U75" s="158">
        <v>2E-3</v>
      </c>
      <c r="V75" s="158">
        <v>4.8000000000000001E-2</v>
      </c>
      <c r="W75" s="158">
        <v>0.29899999999999999</v>
      </c>
      <c r="X75" s="158">
        <v>0.47399999999999998</v>
      </c>
      <c r="Y75" s="158" t="s">
        <v>294</v>
      </c>
      <c r="Z75" s="158" t="s">
        <v>294</v>
      </c>
      <c r="AA75" s="158">
        <v>5.0000000000000001E-3</v>
      </c>
      <c r="AB75" s="158">
        <v>6.0999999999999999E-2</v>
      </c>
    </row>
    <row r="76" spans="1:28" x14ac:dyDescent="0.25">
      <c r="A76" s="159" t="s">
        <v>6048</v>
      </c>
      <c r="B76" s="158" t="s">
        <v>294</v>
      </c>
      <c r="C76" s="158" t="s">
        <v>294</v>
      </c>
      <c r="D76" s="158">
        <v>0.31034482758620691</v>
      </c>
      <c r="E76" s="158">
        <v>0.44827586206896552</v>
      </c>
      <c r="F76" s="158">
        <v>6.8965517241379309E-2</v>
      </c>
      <c r="G76" s="158">
        <v>0.13793103448275862</v>
      </c>
      <c r="H76" s="158" t="s">
        <v>294</v>
      </c>
      <c r="I76" s="158">
        <v>3.4482758620689655E-2</v>
      </c>
      <c r="J76" s="158">
        <v>0.99999999999999989</v>
      </c>
      <c r="K76" s="159">
        <v>29</v>
      </c>
      <c r="L76" s="159"/>
      <c r="M76" s="158" t="s">
        <v>294</v>
      </c>
      <c r="N76" s="158" t="s">
        <v>294</v>
      </c>
      <c r="O76" s="158" t="s">
        <v>294</v>
      </c>
      <c r="P76" s="158" t="s">
        <v>294</v>
      </c>
      <c r="Q76" s="158">
        <v>0.17299999999999999</v>
      </c>
      <c r="R76" s="158">
        <v>0.49199999999999999</v>
      </c>
      <c r="S76" s="158">
        <v>0.28399999999999997</v>
      </c>
      <c r="T76" s="158">
        <v>0.625</v>
      </c>
      <c r="U76" s="158">
        <v>1.9E-2</v>
      </c>
      <c r="V76" s="158">
        <v>0.22</v>
      </c>
      <c r="W76" s="158">
        <v>5.5E-2</v>
      </c>
      <c r="X76" s="158">
        <v>0.30599999999999999</v>
      </c>
      <c r="Y76" s="158" t="s">
        <v>294</v>
      </c>
      <c r="Z76" s="158" t="s">
        <v>294</v>
      </c>
      <c r="AA76" s="158">
        <v>6.0000000000000001E-3</v>
      </c>
      <c r="AB76" s="158">
        <v>0.17199999999999999</v>
      </c>
    </row>
    <row r="77" spans="1:28" x14ac:dyDescent="0.25">
      <c r="A77" s="159" t="s">
        <v>6049</v>
      </c>
      <c r="B77" s="158" t="s">
        <v>294</v>
      </c>
      <c r="C77" s="158">
        <v>0.20588235294117646</v>
      </c>
      <c r="D77" s="158">
        <v>0.35294117647058826</v>
      </c>
      <c r="E77" s="158">
        <v>0.23529411764705882</v>
      </c>
      <c r="F77" s="158" t="s">
        <v>294</v>
      </c>
      <c r="G77" s="158">
        <v>0.20588235294117646</v>
      </c>
      <c r="H77" s="158" t="s">
        <v>294</v>
      </c>
      <c r="I77" s="158" t="s">
        <v>294</v>
      </c>
      <c r="J77" s="158">
        <v>1</v>
      </c>
      <c r="K77" s="159">
        <v>34</v>
      </c>
      <c r="L77" s="159"/>
      <c r="M77" s="158" t="s">
        <v>294</v>
      </c>
      <c r="N77" s="158" t="s">
        <v>294</v>
      </c>
      <c r="O77" s="158">
        <v>0.10299999999999999</v>
      </c>
      <c r="P77" s="158">
        <v>0.36799999999999999</v>
      </c>
      <c r="Q77" s="158">
        <v>0.215</v>
      </c>
      <c r="R77" s="158">
        <v>0.52100000000000002</v>
      </c>
      <c r="S77" s="158">
        <v>0.124</v>
      </c>
      <c r="T77" s="158">
        <v>0.4</v>
      </c>
      <c r="U77" s="158" t="s">
        <v>294</v>
      </c>
      <c r="V77" s="158" t="s">
        <v>294</v>
      </c>
      <c r="W77" s="158">
        <v>0.10299999999999999</v>
      </c>
      <c r="X77" s="158">
        <v>0.36799999999999999</v>
      </c>
      <c r="Y77" s="158" t="s">
        <v>294</v>
      </c>
      <c r="Z77" s="158" t="s">
        <v>294</v>
      </c>
      <c r="AA77" s="158" t="s">
        <v>294</v>
      </c>
      <c r="AB77" s="158" t="s">
        <v>294</v>
      </c>
    </row>
    <row r="78" spans="1:28" x14ac:dyDescent="0.25">
      <c r="A78" s="159" t="s">
        <v>6050</v>
      </c>
      <c r="B78" s="158" t="s">
        <v>294</v>
      </c>
      <c r="C78" s="158">
        <v>0.28758169934640521</v>
      </c>
      <c r="D78" s="158">
        <v>0.42483660130718953</v>
      </c>
      <c r="E78" s="158">
        <v>0.11764705882352941</v>
      </c>
      <c r="F78" s="158">
        <v>6.5359477124183009E-3</v>
      </c>
      <c r="G78" s="158">
        <v>0.13071895424836602</v>
      </c>
      <c r="H78" s="158" t="s">
        <v>294</v>
      </c>
      <c r="I78" s="158">
        <v>3.2679738562091505E-2</v>
      </c>
      <c r="J78" s="158">
        <v>0.99999999999999989</v>
      </c>
      <c r="K78" s="159">
        <v>153</v>
      </c>
      <c r="L78" s="159"/>
      <c r="M78" s="158" t="s">
        <v>294</v>
      </c>
      <c r="N78" s="158" t="s">
        <v>294</v>
      </c>
      <c r="O78" s="158">
        <v>0.222</v>
      </c>
      <c r="P78" s="158">
        <v>0.36399999999999999</v>
      </c>
      <c r="Q78" s="158">
        <v>0.34899999999999998</v>
      </c>
      <c r="R78" s="158">
        <v>0.504</v>
      </c>
      <c r="S78" s="158">
        <v>7.5999999999999998E-2</v>
      </c>
      <c r="T78" s="158">
        <v>0.17799999999999999</v>
      </c>
      <c r="U78" s="158">
        <v>1E-3</v>
      </c>
      <c r="V78" s="158">
        <v>3.5999999999999997E-2</v>
      </c>
      <c r="W78" s="158">
        <v>8.5999999999999993E-2</v>
      </c>
      <c r="X78" s="158">
        <v>0.193</v>
      </c>
      <c r="Y78" s="158" t="s">
        <v>294</v>
      </c>
      <c r="Z78" s="158" t="s">
        <v>294</v>
      </c>
      <c r="AA78" s="158">
        <v>1.4E-2</v>
      </c>
      <c r="AB78" s="158">
        <v>7.3999999999999996E-2</v>
      </c>
    </row>
    <row r="79" spans="1:28" x14ac:dyDescent="0.25">
      <c r="A79" s="159" t="s">
        <v>6051</v>
      </c>
      <c r="B79" s="158" t="s">
        <v>294</v>
      </c>
      <c r="C79" s="158">
        <v>5.3333333333333337E-2</v>
      </c>
      <c r="D79" s="158">
        <v>0.50666666666666671</v>
      </c>
      <c r="E79" s="158">
        <v>0.16</v>
      </c>
      <c r="F79" s="158" t="s">
        <v>294</v>
      </c>
      <c r="G79" s="158">
        <v>0.21333333333333335</v>
      </c>
      <c r="H79" s="158" t="s">
        <v>294</v>
      </c>
      <c r="I79" s="158">
        <v>6.6666666666666666E-2</v>
      </c>
      <c r="J79" s="158">
        <v>1.0000000000000002</v>
      </c>
      <c r="K79" s="159">
        <v>75</v>
      </c>
      <c r="L79" s="159"/>
      <c r="M79" s="158" t="s">
        <v>294</v>
      </c>
      <c r="N79" s="158" t="s">
        <v>294</v>
      </c>
      <c r="O79" s="158">
        <v>2.1000000000000001E-2</v>
      </c>
      <c r="P79" s="158">
        <v>0.129</v>
      </c>
      <c r="Q79" s="158">
        <v>0.39600000000000002</v>
      </c>
      <c r="R79" s="158">
        <v>0.61699999999999999</v>
      </c>
      <c r="S79" s="158">
        <v>9.4E-2</v>
      </c>
      <c r="T79" s="158">
        <v>0.25900000000000001</v>
      </c>
      <c r="U79" s="158" t="s">
        <v>294</v>
      </c>
      <c r="V79" s="158" t="s">
        <v>294</v>
      </c>
      <c r="W79" s="158">
        <v>0.13600000000000001</v>
      </c>
      <c r="X79" s="158">
        <v>0.31900000000000001</v>
      </c>
      <c r="Y79" s="158" t="s">
        <v>294</v>
      </c>
      <c r="Z79" s="158" t="s">
        <v>294</v>
      </c>
      <c r="AA79" s="158">
        <v>2.9000000000000001E-2</v>
      </c>
      <c r="AB79" s="158">
        <v>0.14699999999999999</v>
      </c>
    </row>
    <row r="80" spans="1:28" x14ac:dyDescent="0.25">
      <c r="A80" s="159" t="s">
        <v>6052</v>
      </c>
      <c r="B80" s="158" t="s">
        <v>294</v>
      </c>
      <c r="C80" s="158">
        <v>7.3170731707317069E-2</v>
      </c>
      <c r="D80" s="158">
        <v>0.58536585365853655</v>
      </c>
      <c r="E80" s="158">
        <v>0.17073170731707318</v>
      </c>
      <c r="F80" s="158" t="s">
        <v>294</v>
      </c>
      <c r="G80" s="158">
        <v>0.14634146341463414</v>
      </c>
      <c r="H80" s="158" t="s">
        <v>294</v>
      </c>
      <c r="I80" s="158">
        <v>2.4390243902439025E-2</v>
      </c>
      <c r="J80" s="158">
        <v>1</v>
      </c>
      <c r="K80" s="159">
        <v>41</v>
      </c>
      <c r="L80" s="159"/>
      <c r="M80" s="158" t="s">
        <v>294</v>
      </c>
      <c r="N80" s="158" t="s">
        <v>294</v>
      </c>
      <c r="O80" s="158">
        <v>2.5000000000000001E-2</v>
      </c>
      <c r="P80" s="158">
        <v>0.19400000000000001</v>
      </c>
      <c r="Q80" s="158">
        <v>0.434</v>
      </c>
      <c r="R80" s="158">
        <v>0.72199999999999998</v>
      </c>
      <c r="S80" s="158">
        <v>8.5000000000000006E-2</v>
      </c>
      <c r="T80" s="158">
        <v>0.313</v>
      </c>
      <c r="U80" s="158" t="s">
        <v>294</v>
      </c>
      <c r="V80" s="158" t="s">
        <v>294</v>
      </c>
      <c r="W80" s="158">
        <v>6.9000000000000006E-2</v>
      </c>
      <c r="X80" s="158">
        <v>0.28399999999999997</v>
      </c>
      <c r="Y80" s="158" t="s">
        <v>294</v>
      </c>
      <c r="Z80" s="158" t="s">
        <v>294</v>
      </c>
      <c r="AA80" s="158">
        <v>4.0000000000000001E-3</v>
      </c>
      <c r="AB80" s="158">
        <v>0.126</v>
      </c>
    </row>
    <row r="81" spans="1:28" x14ac:dyDescent="0.25">
      <c r="A81" s="159" t="s">
        <v>6053</v>
      </c>
      <c r="B81" s="158" t="s">
        <v>294</v>
      </c>
      <c r="C81" s="158">
        <v>0.23448275862068965</v>
      </c>
      <c r="D81" s="158">
        <v>0.29655172413793102</v>
      </c>
      <c r="E81" s="158">
        <v>0.2620689655172414</v>
      </c>
      <c r="F81" s="158">
        <v>1.3793103448275862E-2</v>
      </c>
      <c r="G81" s="158">
        <v>0.14482758620689656</v>
      </c>
      <c r="H81" s="158">
        <v>6.8965517241379309E-3</v>
      </c>
      <c r="I81" s="158">
        <v>4.1379310344827586E-2</v>
      </c>
      <c r="J81" s="158">
        <v>1.0000000000000002</v>
      </c>
      <c r="K81" s="159">
        <v>145</v>
      </c>
      <c r="L81" s="159"/>
      <c r="M81" s="158" t="s">
        <v>294</v>
      </c>
      <c r="N81" s="158" t="s">
        <v>294</v>
      </c>
      <c r="O81" s="158">
        <v>0.17299999999999999</v>
      </c>
      <c r="P81" s="158">
        <v>0.31</v>
      </c>
      <c r="Q81" s="158">
        <v>0.22800000000000001</v>
      </c>
      <c r="R81" s="158">
        <v>0.375</v>
      </c>
      <c r="S81" s="158">
        <v>0.19700000000000001</v>
      </c>
      <c r="T81" s="158">
        <v>0.33900000000000002</v>
      </c>
      <c r="U81" s="158">
        <v>4.0000000000000001E-3</v>
      </c>
      <c r="V81" s="158">
        <v>4.9000000000000002E-2</v>
      </c>
      <c r="W81" s="158">
        <v>9.7000000000000003E-2</v>
      </c>
      <c r="X81" s="158">
        <v>0.21099999999999999</v>
      </c>
      <c r="Y81" s="158">
        <v>1E-3</v>
      </c>
      <c r="Z81" s="158">
        <v>3.7999999999999999E-2</v>
      </c>
      <c r="AA81" s="158">
        <v>1.9E-2</v>
      </c>
      <c r="AB81" s="158">
        <v>8.6999999999999994E-2</v>
      </c>
    </row>
    <row r="82" spans="1:28" x14ac:dyDescent="0.25">
      <c r="A82" s="159" t="s">
        <v>6054</v>
      </c>
      <c r="B82" s="158" t="s">
        <v>294</v>
      </c>
      <c r="C82" s="158">
        <v>0.33333333333333331</v>
      </c>
      <c r="D82" s="158">
        <v>0.32222222222222224</v>
      </c>
      <c r="E82" s="158">
        <v>0.2</v>
      </c>
      <c r="F82" s="158" t="s">
        <v>294</v>
      </c>
      <c r="G82" s="158">
        <v>0.12222222222222222</v>
      </c>
      <c r="H82" s="158" t="s">
        <v>294</v>
      </c>
      <c r="I82" s="158">
        <v>2.2222222222222223E-2</v>
      </c>
      <c r="J82" s="158">
        <v>1</v>
      </c>
      <c r="K82" s="159">
        <v>90</v>
      </c>
      <c r="L82" s="159"/>
      <c r="M82" s="158" t="s">
        <v>294</v>
      </c>
      <c r="N82" s="158" t="s">
        <v>294</v>
      </c>
      <c r="O82" s="158">
        <v>0.245</v>
      </c>
      <c r="P82" s="158">
        <v>0.436</v>
      </c>
      <c r="Q82" s="158">
        <v>0.23499999999999999</v>
      </c>
      <c r="R82" s="158">
        <v>0.42399999999999999</v>
      </c>
      <c r="S82" s="158">
        <v>0.13</v>
      </c>
      <c r="T82" s="158">
        <v>0.29399999999999998</v>
      </c>
      <c r="U82" s="158" t="s">
        <v>294</v>
      </c>
      <c r="V82" s="158" t="s">
        <v>294</v>
      </c>
      <c r="W82" s="158">
        <v>7.0000000000000007E-2</v>
      </c>
      <c r="X82" s="158">
        <v>0.20599999999999999</v>
      </c>
      <c r="Y82" s="158" t="s">
        <v>294</v>
      </c>
      <c r="Z82" s="158" t="s">
        <v>294</v>
      </c>
      <c r="AA82" s="158">
        <v>6.0000000000000001E-3</v>
      </c>
      <c r="AB82" s="158">
        <v>7.6999999999999999E-2</v>
      </c>
    </row>
    <row r="83" spans="1:28" x14ac:dyDescent="0.25">
      <c r="A83" s="159" t="s">
        <v>6055</v>
      </c>
      <c r="B83" s="158" t="s">
        <v>294</v>
      </c>
      <c r="C83" s="158">
        <v>0.18840579710144928</v>
      </c>
      <c r="D83" s="158">
        <v>0.2608695652173913</v>
      </c>
      <c r="E83" s="158">
        <v>0.40579710144927539</v>
      </c>
      <c r="F83" s="158">
        <v>1.4492753623188406E-2</v>
      </c>
      <c r="G83" s="158">
        <v>0.10144927536231885</v>
      </c>
      <c r="H83" s="158" t="s">
        <v>294</v>
      </c>
      <c r="I83" s="158">
        <v>2.8985507246376812E-2</v>
      </c>
      <c r="J83" s="158">
        <v>1</v>
      </c>
      <c r="K83" s="159">
        <v>69</v>
      </c>
      <c r="L83" s="159"/>
      <c r="M83" s="158" t="s">
        <v>294</v>
      </c>
      <c r="N83" s="158" t="s">
        <v>294</v>
      </c>
      <c r="O83" s="158">
        <v>0.114</v>
      </c>
      <c r="P83" s="158">
        <v>0.29599999999999999</v>
      </c>
      <c r="Q83" s="158">
        <v>0.17199999999999999</v>
      </c>
      <c r="R83" s="158">
        <v>0.375</v>
      </c>
      <c r="S83" s="158">
        <v>0.29799999999999999</v>
      </c>
      <c r="T83" s="158">
        <v>0.52400000000000002</v>
      </c>
      <c r="U83" s="158">
        <v>3.0000000000000001E-3</v>
      </c>
      <c r="V83" s="158">
        <v>7.8E-2</v>
      </c>
      <c r="W83" s="158">
        <v>0.05</v>
      </c>
      <c r="X83" s="158">
        <v>0.19500000000000001</v>
      </c>
      <c r="Y83" s="158" t="s">
        <v>294</v>
      </c>
      <c r="Z83" s="158" t="s">
        <v>294</v>
      </c>
      <c r="AA83" s="158">
        <v>8.0000000000000002E-3</v>
      </c>
      <c r="AB83" s="158">
        <v>0.1</v>
      </c>
    </row>
    <row r="84" spans="1:28" x14ac:dyDescent="0.25">
      <c r="A84" s="159" t="s">
        <v>6056</v>
      </c>
      <c r="B84" s="158" t="s">
        <v>294</v>
      </c>
      <c r="C84" s="158">
        <v>0.14166666666666666</v>
      </c>
      <c r="D84" s="158">
        <v>0.5</v>
      </c>
      <c r="E84" s="158">
        <v>0.24166666666666667</v>
      </c>
      <c r="F84" s="158" t="s">
        <v>294</v>
      </c>
      <c r="G84" s="158">
        <v>0.1</v>
      </c>
      <c r="H84" s="158" t="s">
        <v>294</v>
      </c>
      <c r="I84" s="158">
        <v>1.6666666666666666E-2</v>
      </c>
      <c r="J84" s="158">
        <v>1</v>
      </c>
      <c r="K84" s="159">
        <v>120</v>
      </c>
      <c r="L84" s="159"/>
      <c r="M84" s="158" t="s">
        <v>294</v>
      </c>
      <c r="N84" s="158" t="s">
        <v>294</v>
      </c>
      <c r="O84" s="158">
        <v>0.09</v>
      </c>
      <c r="P84" s="158">
        <v>0.215</v>
      </c>
      <c r="Q84" s="158">
        <v>0.41199999999999998</v>
      </c>
      <c r="R84" s="158">
        <v>0.58799999999999997</v>
      </c>
      <c r="S84" s="158">
        <v>0.17399999999999999</v>
      </c>
      <c r="T84" s="158">
        <v>0.32600000000000001</v>
      </c>
      <c r="U84" s="158" t="s">
        <v>294</v>
      </c>
      <c r="V84" s="158" t="s">
        <v>294</v>
      </c>
      <c r="W84" s="158">
        <v>5.8000000000000003E-2</v>
      </c>
      <c r="X84" s="158">
        <v>0.16700000000000001</v>
      </c>
      <c r="Y84" s="158" t="s">
        <v>294</v>
      </c>
      <c r="Z84" s="158" t="s">
        <v>294</v>
      </c>
      <c r="AA84" s="158">
        <v>5.0000000000000001E-3</v>
      </c>
      <c r="AB84" s="158">
        <v>5.8999999999999997E-2</v>
      </c>
    </row>
    <row r="85" spans="1:28" x14ac:dyDescent="0.25">
      <c r="A85" s="159" t="s">
        <v>6057</v>
      </c>
      <c r="B85" s="158" t="s">
        <v>294</v>
      </c>
      <c r="C85" s="158">
        <v>0.12449799196787148</v>
      </c>
      <c r="D85" s="158">
        <v>0.59839357429718876</v>
      </c>
      <c r="E85" s="158">
        <v>0.14257028112449799</v>
      </c>
      <c r="F85" s="158">
        <v>1.8072289156626505E-2</v>
      </c>
      <c r="G85" s="158">
        <v>8.2329317269076302E-2</v>
      </c>
      <c r="H85" s="158" t="s">
        <v>294</v>
      </c>
      <c r="I85" s="158">
        <v>3.4136546184738957E-2</v>
      </c>
      <c r="J85" s="158">
        <v>1</v>
      </c>
      <c r="K85" s="159">
        <v>498</v>
      </c>
      <c r="L85" s="159"/>
      <c r="M85" s="158" t="s">
        <v>294</v>
      </c>
      <c r="N85" s="158" t="s">
        <v>294</v>
      </c>
      <c r="O85" s="158">
        <v>9.8000000000000004E-2</v>
      </c>
      <c r="P85" s="158">
        <v>0.156</v>
      </c>
      <c r="Q85" s="158">
        <v>0.55500000000000005</v>
      </c>
      <c r="R85" s="158">
        <v>0.64100000000000001</v>
      </c>
      <c r="S85" s="158">
        <v>0.115</v>
      </c>
      <c r="T85" s="158">
        <v>0.17599999999999999</v>
      </c>
      <c r="U85" s="158">
        <v>0.01</v>
      </c>
      <c r="V85" s="158">
        <v>3.4000000000000002E-2</v>
      </c>
      <c r="W85" s="158">
        <v>6.0999999999999999E-2</v>
      </c>
      <c r="X85" s="158">
        <v>0.11</v>
      </c>
      <c r="Y85" s="158" t="s">
        <v>294</v>
      </c>
      <c r="Z85" s="158" t="s">
        <v>294</v>
      </c>
      <c r="AA85" s="158">
        <v>2.1000000000000001E-2</v>
      </c>
      <c r="AB85" s="158">
        <v>5.3999999999999999E-2</v>
      </c>
    </row>
    <row r="86" spans="1:28" x14ac:dyDescent="0.25">
      <c r="A86" s="159" t="s">
        <v>6058</v>
      </c>
      <c r="B86" s="158" t="s">
        <v>294</v>
      </c>
      <c r="C86" s="158">
        <v>0.10526315789473684</v>
      </c>
      <c r="D86" s="158">
        <v>0.10526315789473684</v>
      </c>
      <c r="E86" s="158">
        <v>0.26315789473684209</v>
      </c>
      <c r="F86" s="158" t="s">
        <v>294</v>
      </c>
      <c r="G86" s="158">
        <v>0.52631578947368418</v>
      </c>
      <c r="H86" s="158" t="s">
        <v>294</v>
      </c>
      <c r="I86" s="158" t="s">
        <v>294</v>
      </c>
      <c r="J86" s="158">
        <v>1</v>
      </c>
      <c r="K86" s="159">
        <v>19</v>
      </c>
      <c r="L86" s="159"/>
      <c r="M86" s="158" t="s">
        <v>294</v>
      </c>
      <c r="N86" s="158" t="s">
        <v>294</v>
      </c>
      <c r="O86" s="158">
        <v>2.9000000000000001E-2</v>
      </c>
      <c r="P86" s="158">
        <v>0.314</v>
      </c>
      <c r="Q86" s="158">
        <v>2.9000000000000001E-2</v>
      </c>
      <c r="R86" s="158">
        <v>0.314</v>
      </c>
      <c r="S86" s="158">
        <v>0.11799999999999999</v>
      </c>
      <c r="T86" s="158">
        <v>0.48799999999999999</v>
      </c>
      <c r="U86" s="158" t="s">
        <v>294</v>
      </c>
      <c r="V86" s="158" t="s">
        <v>294</v>
      </c>
      <c r="W86" s="158">
        <v>0.317</v>
      </c>
      <c r="X86" s="158">
        <v>0.72699999999999998</v>
      </c>
      <c r="Y86" s="158" t="s">
        <v>294</v>
      </c>
      <c r="Z86" s="158" t="s">
        <v>294</v>
      </c>
      <c r="AA86" s="158" t="s">
        <v>294</v>
      </c>
      <c r="AB86" s="158" t="s">
        <v>294</v>
      </c>
    </row>
    <row r="87" spans="1:28" x14ac:dyDescent="0.25">
      <c r="A87" s="159" t="s">
        <v>6059</v>
      </c>
      <c r="B87" s="158" t="s">
        <v>294</v>
      </c>
      <c r="C87" s="158">
        <v>0.17962466487935658</v>
      </c>
      <c r="D87" s="158">
        <v>0.36997319034852549</v>
      </c>
      <c r="E87" s="158">
        <v>0.16353887399463807</v>
      </c>
      <c r="F87" s="158">
        <v>8.0428954423592495E-3</v>
      </c>
      <c r="G87" s="158">
        <v>0.21715817694369974</v>
      </c>
      <c r="H87" s="158" t="s">
        <v>294</v>
      </c>
      <c r="I87" s="158">
        <v>6.1662198391420911E-2</v>
      </c>
      <c r="J87" s="158">
        <v>1</v>
      </c>
      <c r="K87" s="159">
        <v>373</v>
      </c>
      <c r="L87" s="159"/>
      <c r="M87" s="158" t="s">
        <v>294</v>
      </c>
      <c r="N87" s="158" t="s">
        <v>294</v>
      </c>
      <c r="O87" s="158">
        <v>0.14399999999999999</v>
      </c>
      <c r="P87" s="158">
        <v>0.222</v>
      </c>
      <c r="Q87" s="158">
        <v>0.32300000000000001</v>
      </c>
      <c r="R87" s="158">
        <v>0.42</v>
      </c>
      <c r="S87" s="158">
        <v>0.129</v>
      </c>
      <c r="T87" s="158">
        <v>0.20399999999999999</v>
      </c>
      <c r="U87" s="158">
        <v>3.0000000000000001E-3</v>
      </c>
      <c r="V87" s="158">
        <v>2.3E-2</v>
      </c>
      <c r="W87" s="158">
        <v>0.17799999999999999</v>
      </c>
      <c r="X87" s="158">
        <v>0.26200000000000001</v>
      </c>
      <c r="Y87" s="158" t="s">
        <v>294</v>
      </c>
      <c r="Z87" s="158" t="s">
        <v>294</v>
      </c>
      <c r="AA87" s="158">
        <v>4.1000000000000002E-2</v>
      </c>
      <c r="AB87" s="158">
        <v>9.0999999999999998E-2</v>
      </c>
    </row>
    <row r="88" spans="1:28" x14ac:dyDescent="0.25">
      <c r="A88" s="159" t="s">
        <v>6060</v>
      </c>
      <c r="B88" s="158" t="s">
        <v>294</v>
      </c>
      <c r="C88" s="158">
        <v>7.6628352490421452E-3</v>
      </c>
      <c r="D88" s="158">
        <v>0.39080459770114945</v>
      </c>
      <c r="E88" s="158">
        <v>0.23754789272030652</v>
      </c>
      <c r="F88" s="158">
        <v>4.5977011494252873E-2</v>
      </c>
      <c r="G88" s="158">
        <v>0.28735632183908044</v>
      </c>
      <c r="H88" s="158" t="s">
        <v>294</v>
      </c>
      <c r="I88" s="158">
        <v>3.0651340996168581E-2</v>
      </c>
      <c r="J88" s="158">
        <v>1</v>
      </c>
      <c r="K88" s="159">
        <v>261</v>
      </c>
      <c r="L88" s="159"/>
      <c r="M88" s="158" t="s">
        <v>294</v>
      </c>
      <c r="N88" s="158" t="s">
        <v>294</v>
      </c>
      <c r="O88" s="158">
        <v>2E-3</v>
      </c>
      <c r="P88" s="158">
        <v>2.8000000000000001E-2</v>
      </c>
      <c r="Q88" s="158">
        <v>0.33400000000000002</v>
      </c>
      <c r="R88" s="158">
        <v>0.45100000000000001</v>
      </c>
      <c r="S88" s="158">
        <v>0.19</v>
      </c>
      <c r="T88" s="158">
        <v>0.29299999999999998</v>
      </c>
      <c r="U88" s="158">
        <v>2.5999999999999999E-2</v>
      </c>
      <c r="V88" s="158">
        <v>7.9000000000000001E-2</v>
      </c>
      <c r="W88" s="158">
        <v>0.23599999999999999</v>
      </c>
      <c r="X88" s="158">
        <v>0.34499999999999997</v>
      </c>
      <c r="Y88" s="158" t="s">
        <v>294</v>
      </c>
      <c r="Z88" s="158" t="s">
        <v>294</v>
      </c>
      <c r="AA88" s="158">
        <v>1.6E-2</v>
      </c>
      <c r="AB88" s="158">
        <v>5.8999999999999997E-2</v>
      </c>
    </row>
    <row r="89" spans="1:28" x14ac:dyDescent="0.25">
      <c r="A89" s="159" t="s">
        <v>6061</v>
      </c>
      <c r="B89" s="158" t="s">
        <v>294</v>
      </c>
      <c r="C89" s="158">
        <v>0.15966386554621848</v>
      </c>
      <c r="D89" s="158">
        <v>0.3397358943577431</v>
      </c>
      <c r="E89" s="158">
        <v>0.22448979591836735</v>
      </c>
      <c r="F89" s="158">
        <v>2.4009603841536616E-2</v>
      </c>
      <c r="G89" s="158">
        <v>0.22569027611044418</v>
      </c>
      <c r="H89" s="158">
        <v>6.0024009603841539E-3</v>
      </c>
      <c r="I89" s="158">
        <v>2.0408163265306121E-2</v>
      </c>
      <c r="J89" s="158">
        <v>1</v>
      </c>
      <c r="K89" s="159">
        <v>833</v>
      </c>
      <c r="L89" s="159"/>
      <c r="M89" s="158" t="s">
        <v>294</v>
      </c>
      <c r="N89" s="158" t="s">
        <v>294</v>
      </c>
      <c r="O89" s="158">
        <v>0.13600000000000001</v>
      </c>
      <c r="P89" s="158">
        <v>0.186</v>
      </c>
      <c r="Q89" s="158">
        <v>0.308</v>
      </c>
      <c r="R89" s="158">
        <v>0.373</v>
      </c>
      <c r="S89" s="158">
        <v>0.19700000000000001</v>
      </c>
      <c r="T89" s="158">
        <v>0.254</v>
      </c>
      <c r="U89" s="158">
        <v>1.6E-2</v>
      </c>
      <c r="V89" s="158">
        <v>3.6999999999999998E-2</v>
      </c>
      <c r="W89" s="158">
        <v>0.19900000000000001</v>
      </c>
      <c r="X89" s="158">
        <v>0.255</v>
      </c>
      <c r="Y89" s="158">
        <v>3.0000000000000001E-3</v>
      </c>
      <c r="Z89" s="158">
        <v>1.4E-2</v>
      </c>
      <c r="AA89" s="158">
        <v>1.2999999999999999E-2</v>
      </c>
      <c r="AB89" s="158">
        <v>3.2000000000000001E-2</v>
      </c>
    </row>
    <row r="90" spans="1:28" x14ac:dyDescent="0.25">
      <c r="A90" s="159" t="s">
        <v>6062</v>
      </c>
      <c r="B90" s="158" t="s">
        <v>294</v>
      </c>
      <c r="C90" s="158">
        <v>3.0769230769230771E-2</v>
      </c>
      <c r="D90" s="158">
        <v>8.461538461538462E-2</v>
      </c>
      <c r="E90" s="158">
        <v>9.2307692307692313E-2</v>
      </c>
      <c r="F90" s="158">
        <v>0.11538461538461539</v>
      </c>
      <c r="G90" s="158">
        <v>0.62307692307692308</v>
      </c>
      <c r="H90" s="158" t="s">
        <v>294</v>
      </c>
      <c r="I90" s="158">
        <v>5.3846153846153849E-2</v>
      </c>
      <c r="J90" s="158">
        <v>1</v>
      </c>
      <c r="K90" s="159">
        <v>130</v>
      </c>
      <c r="L90" s="159"/>
      <c r="M90" s="158" t="s">
        <v>294</v>
      </c>
      <c r="N90" s="158" t="s">
        <v>294</v>
      </c>
      <c r="O90" s="158">
        <v>1.2E-2</v>
      </c>
      <c r="P90" s="158">
        <v>7.5999999999999998E-2</v>
      </c>
      <c r="Q90" s="158">
        <v>4.8000000000000001E-2</v>
      </c>
      <c r="R90" s="158">
        <v>0.14499999999999999</v>
      </c>
      <c r="S90" s="158">
        <v>5.3999999999999999E-2</v>
      </c>
      <c r="T90" s="158">
        <v>0.154</v>
      </c>
      <c r="U90" s="158">
        <v>7.0999999999999994E-2</v>
      </c>
      <c r="V90" s="158">
        <v>0.182</v>
      </c>
      <c r="W90" s="158">
        <v>0.53700000000000003</v>
      </c>
      <c r="X90" s="158">
        <v>0.70199999999999996</v>
      </c>
      <c r="Y90" s="158" t="s">
        <v>294</v>
      </c>
      <c r="Z90" s="158" t="s">
        <v>294</v>
      </c>
      <c r="AA90" s="158">
        <v>2.5999999999999999E-2</v>
      </c>
      <c r="AB90" s="158">
        <v>0.107</v>
      </c>
    </row>
    <row r="91" spans="1:28" x14ac:dyDescent="0.25">
      <c r="A91" s="159" t="s">
        <v>6063</v>
      </c>
      <c r="B91" s="158" t="s">
        <v>294</v>
      </c>
      <c r="C91" s="158">
        <v>2.0833333333333332E-2</v>
      </c>
      <c r="D91" s="158">
        <v>0.1736111111111111</v>
      </c>
      <c r="E91" s="158">
        <v>9.7222222222222224E-2</v>
      </c>
      <c r="F91" s="158">
        <v>4.5138888888888888E-2</v>
      </c>
      <c r="G91" s="158">
        <v>0.60069444444444442</v>
      </c>
      <c r="H91" s="158">
        <v>6.9444444444444441E-3</v>
      </c>
      <c r="I91" s="158">
        <v>5.5555555555555552E-2</v>
      </c>
      <c r="J91" s="158">
        <v>1</v>
      </c>
      <c r="K91" s="159">
        <v>288</v>
      </c>
      <c r="L91" s="159"/>
      <c r="M91" s="158" t="s">
        <v>294</v>
      </c>
      <c r="N91" s="158" t="s">
        <v>294</v>
      </c>
      <c r="O91" s="158">
        <v>0.01</v>
      </c>
      <c r="P91" s="158">
        <v>4.4999999999999998E-2</v>
      </c>
      <c r="Q91" s="158">
        <v>0.13400000000000001</v>
      </c>
      <c r="R91" s="158">
        <v>0.222</v>
      </c>
      <c r="S91" s="158">
        <v>6.8000000000000005E-2</v>
      </c>
      <c r="T91" s="158">
        <v>0.13700000000000001</v>
      </c>
      <c r="U91" s="158">
        <v>2.7E-2</v>
      </c>
      <c r="V91" s="158">
        <v>7.5999999999999998E-2</v>
      </c>
      <c r="W91" s="158">
        <v>0.54300000000000004</v>
      </c>
      <c r="X91" s="158">
        <v>0.65600000000000003</v>
      </c>
      <c r="Y91" s="158">
        <v>2E-3</v>
      </c>
      <c r="Z91" s="158">
        <v>2.5000000000000001E-2</v>
      </c>
      <c r="AA91" s="158">
        <v>3.4000000000000002E-2</v>
      </c>
      <c r="AB91" s="158">
        <v>8.7999999999999995E-2</v>
      </c>
    </row>
    <row r="92" spans="1:28" x14ac:dyDescent="0.25">
      <c r="A92" s="159" t="s">
        <v>6064</v>
      </c>
      <c r="B92" s="158" t="s">
        <v>294</v>
      </c>
      <c r="C92" s="158">
        <v>0.22560975609756098</v>
      </c>
      <c r="D92" s="158">
        <v>0.3902439024390244</v>
      </c>
      <c r="E92" s="158">
        <v>0.1524390243902439</v>
      </c>
      <c r="F92" s="158">
        <v>1.8292682926829267E-2</v>
      </c>
      <c r="G92" s="158">
        <v>0.16463414634146342</v>
      </c>
      <c r="H92" s="158" t="s">
        <v>294</v>
      </c>
      <c r="I92" s="158">
        <v>4.878048780487805E-2</v>
      </c>
      <c r="J92" s="158">
        <v>1</v>
      </c>
      <c r="K92" s="159">
        <v>164</v>
      </c>
      <c r="L92" s="159"/>
      <c r="M92" s="158" t="s">
        <v>294</v>
      </c>
      <c r="N92" s="158" t="s">
        <v>294</v>
      </c>
      <c r="O92" s="158">
        <v>0.16800000000000001</v>
      </c>
      <c r="P92" s="158">
        <v>0.29499999999999998</v>
      </c>
      <c r="Q92" s="158">
        <v>0.31900000000000001</v>
      </c>
      <c r="R92" s="158">
        <v>0.46700000000000003</v>
      </c>
      <c r="S92" s="158">
        <v>0.105</v>
      </c>
      <c r="T92" s="158">
        <v>0.215</v>
      </c>
      <c r="U92" s="158">
        <v>6.0000000000000001E-3</v>
      </c>
      <c r="V92" s="158">
        <v>5.1999999999999998E-2</v>
      </c>
      <c r="W92" s="158">
        <v>0.11600000000000001</v>
      </c>
      <c r="X92" s="158">
        <v>0.22900000000000001</v>
      </c>
      <c r="Y92" s="158" t="s">
        <v>294</v>
      </c>
      <c r="Z92" s="158" t="s">
        <v>294</v>
      </c>
      <c r="AA92" s="158">
        <v>2.5000000000000001E-2</v>
      </c>
      <c r="AB92" s="158">
        <v>9.2999999999999999E-2</v>
      </c>
    </row>
    <row r="93" spans="1:28" x14ac:dyDescent="0.25">
      <c r="A93" s="159" t="s">
        <v>6065</v>
      </c>
      <c r="B93" s="158" t="s">
        <v>294</v>
      </c>
      <c r="C93" s="158">
        <v>8.6206896551724144E-2</v>
      </c>
      <c r="D93" s="158">
        <v>0.25</v>
      </c>
      <c r="E93" s="158">
        <v>0.14655172413793102</v>
      </c>
      <c r="F93" s="158">
        <v>0.20689655172413793</v>
      </c>
      <c r="G93" s="158">
        <v>0.25</v>
      </c>
      <c r="H93" s="158">
        <v>8.6206896551724137E-3</v>
      </c>
      <c r="I93" s="158">
        <v>5.1724137931034482E-2</v>
      </c>
      <c r="J93" s="158">
        <v>0.99999999999999989</v>
      </c>
      <c r="K93" s="159">
        <v>116</v>
      </c>
      <c r="L93" s="159"/>
      <c r="M93" s="158" t="s">
        <v>294</v>
      </c>
      <c r="N93" s="158" t="s">
        <v>294</v>
      </c>
      <c r="O93" s="158">
        <v>4.7E-2</v>
      </c>
      <c r="P93" s="158">
        <v>0.151</v>
      </c>
      <c r="Q93" s="158">
        <v>0.18</v>
      </c>
      <c r="R93" s="158">
        <v>0.33600000000000002</v>
      </c>
      <c r="S93" s="158">
        <v>9.4E-2</v>
      </c>
      <c r="T93" s="158">
        <v>0.222</v>
      </c>
      <c r="U93" s="158">
        <v>0.14299999999999999</v>
      </c>
      <c r="V93" s="158">
        <v>0.28899999999999998</v>
      </c>
      <c r="W93" s="158">
        <v>0.18</v>
      </c>
      <c r="X93" s="158">
        <v>0.33600000000000002</v>
      </c>
      <c r="Y93" s="158">
        <v>2E-3</v>
      </c>
      <c r="Z93" s="158">
        <v>4.7E-2</v>
      </c>
      <c r="AA93" s="158">
        <v>2.4E-2</v>
      </c>
      <c r="AB93" s="158">
        <v>0.108</v>
      </c>
    </row>
    <row r="94" spans="1:28" x14ac:dyDescent="0.25">
      <c r="A94" s="159" t="s">
        <v>6066</v>
      </c>
      <c r="B94" s="158" t="s">
        <v>294</v>
      </c>
      <c r="C94" s="158">
        <v>6.0796645702306078E-2</v>
      </c>
      <c r="D94" s="158">
        <v>0.25576519916142559</v>
      </c>
      <c r="E94" s="158">
        <v>0.1970649895178197</v>
      </c>
      <c r="F94" s="158">
        <v>3.5639412997903561E-2</v>
      </c>
      <c r="G94" s="158">
        <v>0.41299790356394128</v>
      </c>
      <c r="H94" s="158">
        <v>4.1928721174004195E-3</v>
      </c>
      <c r="I94" s="158">
        <v>3.3542976939203356E-2</v>
      </c>
      <c r="J94" s="158">
        <v>0.99999999999999989</v>
      </c>
      <c r="K94" s="159">
        <v>477</v>
      </c>
      <c r="L94" s="159"/>
      <c r="M94" s="158" t="s">
        <v>294</v>
      </c>
      <c r="N94" s="158" t="s">
        <v>294</v>
      </c>
      <c r="O94" s="158">
        <v>4.2999999999999997E-2</v>
      </c>
      <c r="P94" s="158">
        <v>8.5999999999999993E-2</v>
      </c>
      <c r="Q94" s="158">
        <v>0.219</v>
      </c>
      <c r="R94" s="158">
        <v>0.29699999999999999</v>
      </c>
      <c r="S94" s="158">
        <v>0.16400000000000001</v>
      </c>
      <c r="T94" s="158">
        <v>0.23499999999999999</v>
      </c>
      <c r="U94" s="158">
        <v>2.1999999999999999E-2</v>
      </c>
      <c r="V94" s="158">
        <v>5.6000000000000001E-2</v>
      </c>
      <c r="W94" s="158">
        <v>0.37</v>
      </c>
      <c r="X94" s="158">
        <v>0.45800000000000002</v>
      </c>
      <c r="Y94" s="158">
        <v>1E-3</v>
      </c>
      <c r="Z94" s="158">
        <v>1.4999999999999999E-2</v>
      </c>
      <c r="AA94" s="158">
        <v>2.1000000000000001E-2</v>
      </c>
      <c r="AB94" s="158">
        <v>5.3999999999999999E-2</v>
      </c>
    </row>
    <row r="95" spans="1:28" x14ac:dyDescent="0.25">
      <c r="A95" s="159" t="s">
        <v>6067</v>
      </c>
      <c r="B95" s="158" t="s">
        <v>294</v>
      </c>
      <c r="C95" s="158">
        <v>0.18615314076111875</v>
      </c>
      <c r="D95" s="158">
        <v>0.23429619440623567</v>
      </c>
      <c r="E95" s="158">
        <v>0.13571756075194866</v>
      </c>
      <c r="F95" s="158">
        <v>1.4672168729940394E-2</v>
      </c>
      <c r="G95" s="158">
        <v>0.40394314534617148</v>
      </c>
      <c r="H95" s="158">
        <v>4.1265474552957355E-3</v>
      </c>
      <c r="I95" s="158">
        <v>2.1091242549289319E-2</v>
      </c>
      <c r="J95" s="158">
        <v>0.99999999999999989</v>
      </c>
      <c r="K95" s="159">
        <v>2181</v>
      </c>
      <c r="L95" s="159"/>
      <c r="M95" s="158" t="s">
        <v>294</v>
      </c>
      <c r="N95" s="158" t="s">
        <v>294</v>
      </c>
      <c r="O95" s="158">
        <v>0.17</v>
      </c>
      <c r="P95" s="158">
        <v>0.20300000000000001</v>
      </c>
      <c r="Q95" s="158">
        <v>0.217</v>
      </c>
      <c r="R95" s="158">
        <v>0.253</v>
      </c>
      <c r="S95" s="158">
        <v>0.122</v>
      </c>
      <c r="T95" s="158">
        <v>0.151</v>
      </c>
      <c r="U95" s="158">
        <v>0.01</v>
      </c>
      <c r="V95" s="158">
        <v>2.1000000000000001E-2</v>
      </c>
      <c r="W95" s="158">
        <v>0.38400000000000001</v>
      </c>
      <c r="X95" s="158">
        <v>0.42499999999999999</v>
      </c>
      <c r="Y95" s="158">
        <v>2E-3</v>
      </c>
      <c r="Z95" s="158">
        <v>8.0000000000000002E-3</v>
      </c>
      <c r="AA95" s="158">
        <v>1.6E-2</v>
      </c>
      <c r="AB95" s="158">
        <v>2.8000000000000001E-2</v>
      </c>
    </row>
    <row r="96" spans="1:28" x14ac:dyDescent="0.25">
      <c r="A96" s="159" t="s">
        <v>6068</v>
      </c>
      <c r="B96" s="158" t="s">
        <v>294</v>
      </c>
      <c r="C96" s="158">
        <v>0.61702127659574468</v>
      </c>
      <c r="D96" s="158">
        <v>0.2978723404255319</v>
      </c>
      <c r="E96" s="158">
        <v>2.1276595744680851E-2</v>
      </c>
      <c r="F96" s="158" t="s">
        <v>294</v>
      </c>
      <c r="G96" s="158">
        <v>4.2553191489361701E-2</v>
      </c>
      <c r="H96" s="158" t="s">
        <v>294</v>
      </c>
      <c r="I96" s="158">
        <v>2.1276595744680851E-2</v>
      </c>
      <c r="J96" s="158">
        <v>1</v>
      </c>
      <c r="K96" s="159">
        <v>47</v>
      </c>
      <c r="L96" s="159"/>
      <c r="M96" s="158" t="s">
        <v>294</v>
      </c>
      <c r="N96" s="158" t="s">
        <v>294</v>
      </c>
      <c r="O96" s="158">
        <v>0.47399999999999998</v>
      </c>
      <c r="P96" s="158">
        <v>0.74199999999999999</v>
      </c>
      <c r="Q96" s="158">
        <v>0.187</v>
      </c>
      <c r="R96" s="158">
        <v>0.44</v>
      </c>
      <c r="S96" s="158">
        <v>4.0000000000000001E-3</v>
      </c>
      <c r="T96" s="158">
        <v>0.111</v>
      </c>
      <c r="U96" s="158" t="s">
        <v>294</v>
      </c>
      <c r="V96" s="158" t="s">
        <v>294</v>
      </c>
      <c r="W96" s="158">
        <v>1.2E-2</v>
      </c>
      <c r="X96" s="158">
        <v>0.14199999999999999</v>
      </c>
      <c r="Y96" s="158" t="s">
        <v>294</v>
      </c>
      <c r="Z96" s="158" t="s">
        <v>294</v>
      </c>
      <c r="AA96" s="158">
        <v>4.0000000000000001E-3</v>
      </c>
      <c r="AB96" s="158">
        <v>0.111</v>
      </c>
    </row>
    <row r="97" spans="1:28" x14ac:dyDescent="0.25">
      <c r="A97" s="159" t="s">
        <v>6069</v>
      </c>
      <c r="B97" s="158" t="s">
        <v>294</v>
      </c>
      <c r="C97" s="158">
        <v>0.36799999999999999</v>
      </c>
      <c r="D97" s="158">
        <v>0.42399999999999999</v>
      </c>
      <c r="E97" s="158">
        <v>7.1999999999999995E-2</v>
      </c>
      <c r="F97" s="158">
        <v>1.6E-2</v>
      </c>
      <c r="G97" s="158">
        <v>4.8000000000000001E-2</v>
      </c>
      <c r="H97" s="158" t="s">
        <v>294</v>
      </c>
      <c r="I97" s="158">
        <v>7.1999999999999995E-2</v>
      </c>
      <c r="J97" s="158">
        <v>1</v>
      </c>
      <c r="K97" s="159">
        <v>125</v>
      </c>
      <c r="L97" s="159"/>
      <c r="M97" s="158" t="s">
        <v>294</v>
      </c>
      <c r="N97" s="158" t="s">
        <v>294</v>
      </c>
      <c r="O97" s="158">
        <v>0.28899999999999998</v>
      </c>
      <c r="P97" s="158">
        <v>0.45500000000000002</v>
      </c>
      <c r="Q97" s="158">
        <v>0.34100000000000003</v>
      </c>
      <c r="R97" s="158">
        <v>0.51200000000000001</v>
      </c>
      <c r="S97" s="158">
        <v>3.7999999999999999E-2</v>
      </c>
      <c r="T97" s="158">
        <v>0.13100000000000001</v>
      </c>
      <c r="U97" s="158">
        <v>4.0000000000000001E-3</v>
      </c>
      <c r="V97" s="158">
        <v>5.6000000000000001E-2</v>
      </c>
      <c r="W97" s="158">
        <v>2.1999999999999999E-2</v>
      </c>
      <c r="X97" s="158">
        <v>0.10100000000000001</v>
      </c>
      <c r="Y97" s="158" t="s">
        <v>294</v>
      </c>
      <c r="Z97" s="158" t="s">
        <v>294</v>
      </c>
      <c r="AA97" s="158">
        <v>3.7999999999999999E-2</v>
      </c>
      <c r="AB97" s="158">
        <v>0.13100000000000001</v>
      </c>
    </row>
    <row r="98" spans="1:28" x14ac:dyDescent="0.25">
      <c r="A98" s="159" t="s">
        <v>6070</v>
      </c>
      <c r="B98" s="158" t="s">
        <v>294</v>
      </c>
      <c r="C98" s="158" t="s">
        <v>294</v>
      </c>
      <c r="D98" s="158">
        <v>0.30097087378640774</v>
      </c>
      <c r="E98" s="158">
        <v>0.19741100323624594</v>
      </c>
      <c r="F98" s="158">
        <v>3.2362459546925564E-2</v>
      </c>
      <c r="G98" s="158">
        <v>0.44660194174757284</v>
      </c>
      <c r="H98" s="158">
        <v>1.2944983818770227E-2</v>
      </c>
      <c r="I98" s="158">
        <v>9.7087378640776691E-3</v>
      </c>
      <c r="J98" s="158">
        <v>0.99999999999999989</v>
      </c>
      <c r="K98" s="159">
        <v>309</v>
      </c>
      <c r="L98" s="159"/>
      <c r="M98" s="158" t="s">
        <v>294</v>
      </c>
      <c r="N98" s="158" t="s">
        <v>294</v>
      </c>
      <c r="O98" s="158" t="s">
        <v>294</v>
      </c>
      <c r="P98" s="158" t="s">
        <v>294</v>
      </c>
      <c r="Q98" s="158">
        <v>0.253</v>
      </c>
      <c r="R98" s="158">
        <v>0.35399999999999998</v>
      </c>
      <c r="S98" s="158">
        <v>0.157</v>
      </c>
      <c r="T98" s="158">
        <v>0.245</v>
      </c>
      <c r="U98" s="158">
        <v>1.7999999999999999E-2</v>
      </c>
      <c r="V98" s="158">
        <v>5.8999999999999997E-2</v>
      </c>
      <c r="W98" s="158">
        <v>0.39200000000000002</v>
      </c>
      <c r="X98" s="158">
        <v>0.502</v>
      </c>
      <c r="Y98" s="158">
        <v>5.0000000000000001E-3</v>
      </c>
      <c r="Z98" s="158">
        <v>3.3000000000000002E-2</v>
      </c>
      <c r="AA98" s="158">
        <v>3.0000000000000001E-3</v>
      </c>
      <c r="AB98" s="158">
        <v>2.8000000000000001E-2</v>
      </c>
    </row>
    <row r="99" spans="1:28" x14ac:dyDescent="0.25">
      <c r="A99" s="159" t="s">
        <v>6071</v>
      </c>
      <c r="B99" s="158" t="s">
        <v>294</v>
      </c>
      <c r="C99" s="158">
        <v>0.125</v>
      </c>
      <c r="D99" s="158">
        <v>0.25</v>
      </c>
      <c r="E99" s="158">
        <v>0.171875</v>
      </c>
      <c r="F99" s="158">
        <v>1.5625E-2</v>
      </c>
      <c r="G99" s="158">
        <v>0.4375</v>
      </c>
      <c r="H99" s="158" t="s">
        <v>294</v>
      </c>
      <c r="I99" s="158" t="s">
        <v>294</v>
      </c>
      <c r="J99" s="158">
        <v>1</v>
      </c>
      <c r="K99" s="159">
        <v>64</v>
      </c>
      <c r="L99" s="159"/>
      <c r="M99" s="158" t="s">
        <v>294</v>
      </c>
      <c r="N99" s="158" t="s">
        <v>294</v>
      </c>
      <c r="O99" s="158">
        <v>6.5000000000000002E-2</v>
      </c>
      <c r="P99" s="158">
        <v>0.22800000000000001</v>
      </c>
      <c r="Q99" s="158">
        <v>0.16</v>
      </c>
      <c r="R99" s="158">
        <v>0.36799999999999999</v>
      </c>
      <c r="S99" s="158">
        <v>9.9000000000000005E-2</v>
      </c>
      <c r="T99" s="158">
        <v>0.28199999999999997</v>
      </c>
      <c r="U99" s="158">
        <v>3.0000000000000001E-3</v>
      </c>
      <c r="V99" s="158">
        <v>8.3000000000000004E-2</v>
      </c>
      <c r="W99" s="158">
        <v>0.32300000000000001</v>
      </c>
      <c r="X99" s="158">
        <v>0.55900000000000005</v>
      </c>
      <c r="Y99" s="158" t="s">
        <v>294</v>
      </c>
      <c r="Z99" s="158" t="s">
        <v>294</v>
      </c>
      <c r="AA99" s="158" t="s">
        <v>294</v>
      </c>
      <c r="AB99" s="158" t="s">
        <v>294</v>
      </c>
    </row>
    <row r="100" spans="1:28" x14ac:dyDescent="0.25">
      <c r="A100" s="159" t="s">
        <v>6072</v>
      </c>
      <c r="B100" s="158" t="s">
        <v>294</v>
      </c>
      <c r="C100" s="158">
        <v>0.11957349581111958</v>
      </c>
      <c r="D100" s="158">
        <v>0.37547600913937546</v>
      </c>
      <c r="E100" s="158">
        <v>0.14927646610814926</v>
      </c>
      <c r="F100" s="158">
        <v>1.1424219345011425E-2</v>
      </c>
      <c r="G100" s="158">
        <v>0.31226199543031224</v>
      </c>
      <c r="H100" s="158">
        <v>7.6161462300076163E-4</v>
      </c>
      <c r="I100" s="158">
        <v>3.1226199543031227E-2</v>
      </c>
      <c r="J100" s="158">
        <v>1</v>
      </c>
      <c r="K100" s="159">
        <v>1313</v>
      </c>
      <c r="L100" s="159"/>
      <c r="M100" s="158" t="s">
        <v>294</v>
      </c>
      <c r="N100" s="158" t="s">
        <v>294</v>
      </c>
      <c r="O100" s="158">
        <v>0.10299999999999999</v>
      </c>
      <c r="P100" s="158">
        <v>0.13800000000000001</v>
      </c>
      <c r="Q100" s="158">
        <v>0.35</v>
      </c>
      <c r="R100" s="158">
        <v>0.40200000000000002</v>
      </c>
      <c r="S100" s="158">
        <v>0.13100000000000001</v>
      </c>
      <c r="T100" s="158">
        <v>0.17</v>
      </c>
      <c r="U100" s="158">
        <v>7.0000000000000001E-3</v>
      </c>
      <c r="V100" s="158">
        <v>1.9E-2</v>
      </c>
      <c r="W100" s="158">
        <v>0.28799999999999998</v>
      </c>
      <c r="X100" s="158">
        <v>0.33800000000000002</v>
      </c>
      <c r="Y100" s="158">
        <v>0</v>
      </c>
      <c r="Z100" s="158">
        <v>4.0000000000000001E-3</v>
      </c>
      <c r="AA100" s="158">
        <v>2.3E-2</v>
      </c>
      <c r="AB100" s="158">
        <v>4.2000000000000003E-2</v>
      </c>
    </row>
    <row r="101" spans="1:28" x14ac:dyDescent="0.25">
      <c r="A101" s="159" t="s">
        <v>6073</v>
      </c>
      <c r="B101" s="158" t="s">
        <v>294</v>
      </c>
      <c r="C101" s="158">
        <v>0.1875</v>
      </c>
      <c r="D101" s="158">
        <v>0.40625</v>
      </c>
      <c r="E101" s="158">
        <v>9.375E-2</v>
      </c>
      <c r="F101" s="158" t="s">
        <v>294</v>
      </c>
      <c r="G101" s="158">
        <v>0.25</v>
      </c>
      <c r="H101" s="158" t="s">
        <v>294</v>
      </c>
      <c r="I101" s="158">
        <v>6.25E-2</v>
      </c>
      <c r="J101" s="158">
        <v>1</v>
      </c>
      <c r="K101" s="159">
        <v>32</v>
      </c>
      <c r="L101" s="159"/>
      <c r="M101" s="158" t="s">
        <v>294</v>
      </c>
      <c r="N101" s="158" t="s">
        <v>294</v>
      </c>
      <c r="O101" s="158">
        <v>8.8999999999999996E-2</v>
      </c>
      <c r="P101" s="158">
        <v>0.35299999999999998</v>
      </c>
      <c r="Q101" s="158">
        <v>0.255</v>
      </c>
      <c r="R101" s="158">
        <v>0.57699999999999996</v>
      </c>
      <c r="S101" s="158">
        <v>3.2000000000000001E-2</v>
      </c>
      <c r="T101" s="158">
        <v>0.24199999999999999</v>
      </c>
      <c r="U101" s="158" t="s">
        <v>294</v>
      </c>
      <c r="V101" s="158" t="s">
        <v>294</v>
      </c>
      <c r="W101" s="158">
        <v>0.13300000000000001</v>
      </c>
      <c r="X101" s="158">
        <v>0.42099999999999999</v>
      </c>
      <c r="Y101" s="158" t="s">
        <v>294</v>
      </c>
      <c r="Z101" s="158" t="s">
        <v>294</v>
      </c>
      <c r="AA101" s="158">
        <v>1.7000000000000001E-2</v>
      </c>
      <c r="AB101" s="158">
        <v>0.20100000000000001</v>
      </c>
    </row>
    <row r="102" spans="1:28" x14ac:dyDescent="0.25">
      <c r="A102" s="159" t="s">
        <v>6074</v>
      </c>
      <c r="B102" s="158" t="s">
        <v>294</v>
      </c>
      <c r="C102" s="158">
        <v>0.11554621848739496</v>
      </c>
      <c r="D102" s="158">
        <v>0.31792717086834732</v>
      </c>
      <c r="E102" s="158">
        <v>0.14355742296918766</v>
      </c>
      <c r="F102" s="158">
        <v>2.9411764705882353E-2</v>
      </c>
      <c r="G102" s="158">
        <v>0.32282913165266108</v>
      </c>
      <c r="H102" s="158">
        <v>2.1008403361344537E-3</v>
      </c>
      <c r="I102" s="158">
        <v>6.8627450980392163E-2</v>
      </c>
      <c r="J102" s="158">
        <v>1</v>
      </c>
      <c r="K102" s="159">
        <v>1428</v>
      </c>
      <c r="L102" s="159"/>
      <c r="M102" s="158" t="s">
        <v>294</v>
      </c>
      <c r="N102" s="158" t="s">
        <v>294</v>
      </c>
      <c r="O102" s="158">
        <v>0.1</v>
      </c>
      <c r="P102" s="158">
        <v>0.13300000000000001</v>
      </c>
      <c r="Q102" s="158">
        <v>0.29399999999999998</v>
      </c>
      <c r="R102" s="158">
        <v>0.34300000000000003</v>
      </c>
      <c r="S102" s="158">
        <v>0.126</v>
      </c>
      <c r="T102" s="158">
        <v>0.16300000000000001</v>
      </c>
      <c r="U102" s="158">
        <v>2.1999999999999999E-2</v>
      </c>
      <c r="V102" s="158">
        <v>0.04</v>
      </c>
      <c r="W102" s="158">
        <v>0.29899999999999999</v>
      </c>
      <c r="X102" s="158">
        <v>0.34799999999999998</v>
      </c>
      <c r="Y102" s="158">
        <v>1E-3</v>
      </c>
      <c r="Z102" s="158">
        <v>6.0000000000000001E-3</v>
      </c>
      <c r="AA102" s="158">
        <v>5.7000000000000002E-2</v>
      </c>
      <c r="AB102" s="158">
        <v>8.3000000000000004E-2</v>
      </c>
    </row>
    <row r="103" spans="1:28" x14ac:dyDescent="0.25">
      <c r="A103" s="159" t="s">
        <v>6075</v>
      </c>
      <c r="B103" s="158" t="s">
        <v>294</v>
      </c>
      <c r="C103" s="158">
        <v>0.294811320754717</v>
      </c>
      <c r="D103" s="158">
        <v>0.22877358490566038</v>
      </c>
      <c r="E103" s="158">
        <v>8.0188679245283015E-2</v>
      </c>
      <c r="F103" s="158">
        <v>8.254716981132075E-2</v>
      </c>
      <c r="G103" s="158">
        <v>0.28066037735849059</v>
      </c>
      <c r="H103" s="158" t="s">
        <v>294</v>
      </c>
      <c r="I103" s="158">
        <v>3.3018867924528301E-2</v>
      </c>
      <c r="J103" s="158">
        <v>1</v>
      </c>
      <c r="K103" s="159">
        <v>424</v>
      </c>
      <c r="L103" s="159"/>
      <c r="M103" s="158" t="s">
        <v>294</v>
      </c>
      <c r="N103" s="158" t="s">
        <v>294</v>
      </c>
      <c r="O103" s="158">
        <v>0.253</v>
      </c>
      <c r="P103" s="158">
        <v>0.34</v>
      </c>
      <c r="Q103" s="158">
        <v>0.191</v>
      </c>
      <c r="R103" s="158">
        <v>0.27100000000000002</v>
      </c>
      <c r="S103" s="158">
        <v>5.8000000000000003E-2</v>
      </c>
      <c r="T103" s="158">
        <v>0.11</v>
      </c>
      <c r="U103" s="158">
        <v>0.06</v>
      </c>
      <c r="V103" s="158">
        <v>0.113</v>
      </c>
      <c r="W103" s="158">
        <v>0.24</v>
      </c>
      <c r="X103" s="158">
        <v>0.32500000000000001</v>
      </c>
      <c r="Y103" s="158" t="s">
        <v>294</v>
      </c>
      <c r="Z103" s="158" t="s">
        <v>294</v>
      </c>
      <c r="AA103" s="158">
        <v>0.02</v>
      </c>
      <c r="AB103" s="158">
        <v>5.5E-2</v>
      </c>
    </row>
    <row r="104" spans="1:28" x14ac:dyDescent="0.25">
      <c r="A104" s="159" t="s">
        <v>6076</v>
      </c>
      <c r="B104" s="158" t="s">
        <v>294</v>
      </c>
      <c r="C104" s="158">
        <v>0.16666666666666666</v>
      </c>
      <c r="D104" s="158">
        <v>0.41666666666666669</v>
      </c>
      <c r="E104" s="158">
        <v>0.2361111111111111</v>
      </c>
      <c r="F104" s="158" t="s">
        <v>294</v>
      </c>
      <c r="G104" s="158">
        <v>0.15277777777777779</v>
      </c>
      <c r="H104" s="158" t="s">
        <v>294</v>
      </c>
      <c r="I104" s="158">
        <v>2.7777777777777776E-2</v>
      </c>
      <c r="J104" s="158">
        <v>1</v>
      </c>
      <c r="K104" s="159">
        <v>72</v>
      </c>
      <c r="L104" s="159"/>
      <c r="M104" s="158" t="s">
        <v>294</v>
      </c>
      <c r="N104" s="158" t="s">
        <v>294</v>
      </c>
      <c r="O104" s="158">
        <v>9.8000000000000004E-2</v>
      </c>
      <c r="P104" s="158">
        <v>0.26900000000000002</v>
      </c>
      <c r="Q104" s="158">
        <v>0.31</v>
      </c>
      <c r="R104" s="158">
        <v>0.53200000000000003</v>
      </c>
      <c r="S104" s="158">
        <v>0.153</v>
      </c>
      <c r="T104" s="158">
        <v>0.34599999999999997</v>
      </c>
      <c r="U104" s="158" t="s">
        <v>294</v>
      </c>
      <c r="V104" s="158" t="s">
        <v>294</v>
      </c>
      <c r="W104" s="158">
        <v>8.7999999999999995E-2</v>
      </c>
      <c r="X104" s="158">
        <v>0.253</v>
      </c>
      <c r="Y104" s="158" t="s">
        <v>294</v>
      </c>
      <c r="Z104" s="158" t="s">
        <v>294</v>
      </c>
      <c r="AA104" s="158">
        <v>8.0000000000000002E-3</v>
      </c>
      <c r="AB104" s="158">
        <v>9.6000000000000002E-2</v>
      </c>
    </row>
    <row r="105" spans="1:28" x14ac:dyDescent="0.25">
      <c r="A105" s="159" t="s">
        <v>6077</v>
      </c>
      <c r="B105" s="158" t="s">
        <v>294</v>
      </c>
      <c r="C105" s="158">
        <v>7.441860465116279E-2</v>
      </c>
      <c r="D105" s="158">
        <v>0.25116279069767444</v>
      </c>
      <c r="E105" s="158">
        <v>0.18139534883720931</v>
      </c>
      <c r="F105" s="158">
        <v>3.7209302325581395E-2</v>
      </c>
      <c r="G105" s="158">
        <v>0.40465116279069768</v>
      </c>
      <c r="H105" s="158" t="s">
        <v>294</v>
      </c>
      <c r="I105" s="158">
        <v>5.1162790697674418E-2</v>
      </c>
      <c r="J105" s="158">
        <v>1</v>
      </c>
      <c r="K105" s="159">
        <v>215</v>
      </c>
      <c r="L105" s="159"/>
      <c r="M105" s="158" t="s">
        <v>294</v>
      </c>
      <c r="N105" s="158" t="s">
        <v>294</v>
      </c>
      <c r="O105" s="158">
        <v>4.5999999999999999E-2</v>
      </c>
      <c r="P105" s="158">
        <v>0.11700000000000001</v>
      </c>
      <c r="Q105" s="158">
        <v>0.19800000000000001</v>
      </c>
      <c r="R105" s="158">
        <v>0.313</v>
      </c>
      <c r="S105" s="158">
        <v>0.13600000000000001</v>
      </c>
      <c r="T105" s="158">
        <v>0.23799999999999999</v>
      </c>
      <c r="U105" s="158">
        <v>1.9E-2</v>
      </c>
      <c r="V105" s="158">
        <v>7.1999999999999995E-2</v>
      </c>
      <c r="W105" s="158">
        <v>0.34100000000000003</v>
      </c>
      <c r="X105" s="158">
        <v>0.47099999999999997</v>
      </c>
      <c r="Y105" s="158" t="s">
        <v>294</v>
      </c>
      <c r="Z105" s="158" t="s">
        <v>294</v>
      </c>
      <c r="AA105" s="158">
        <v>2.9000000000000001E-2</v>
      </c>
      <c r="AB105" s="158">
        <v>8.8999999999999996E-2</v>
      </c>
    </row>
    <row r="106" spans="1:28" x14ac:dyDescent="0.25">
      <c r="A106" s="159" t="s">
        <v>6078</v>
      </c>
      <c r="B106" s="158" t="s">
        <v>294</v>
      </c>
      <c r="C106" s="158">
        <v>5.9813084112149535E-2</v>
      </c>
      <c r="D106" s="158">
        <v>0.3383177570093458</v>
      </c>
      <c r="E106" s="158">
        <v>0.22616822429906541</v>
      </c>
      <c r="F106" s="158">
        <v>3.5514018691588788E-2</v>
      </c>
      <c r="G106" s="158">
        <v>0.26542056074766357</v>
      </c>
      <c r="H106" s="158">
        <v>1.869158878504673E-3</v>
      </c>
      <c r="I106" s="158">
        <v>7.2897196261682243E-2</v>
      </c>
      <c r="J106" s="158">
        <v>1</v>
      </c>
      <c r="K106" s="159">
        <v>535</v>
      </c>
      <c r="L106" s="159"/>
      <c r="M106" s="158" t="s">
        <v>294</v>
      </c>
      <c r="N106" s="158" t="s">
        <v>294</v>
      </c>
      <c r="O106" s="158">
        <v>4.2999999999999997E-2</v>
      </c>
      <c r="P106" s="158">
        <v>8.3000000000000004E-2</v>
      </c>
      <c r="Q106" s="158">
        <v>0.3</v>
      </c>
      <c r="R106" s="158">
        <v>0.379</v>
      </c>
      <c r="S106" s="158">
        <v>0.193</v>
      </c>
      <c r="T106" s="158">
        <v>0.26300000000000001</v>
      </c>
      <c r="U106" s="158">
        <v>2.3E-2</v>
      </c>
      <c r="V106" s="158">
        <v>5.5E-2</v>
      </c>
      <c r="W106" s="158">
        <v>0.23</v>
      </c>
      <c r="X106" s="158">
        <v>0.30399999999999999</v>
      </c>
      <c r="Y106" s="158">
        <v>0</v>
      </c>
      <c r="Z106" s="158">
        <v>1.0999999999999999E-2</v>
      </c>
      <c r="AA106" s="158">
        <v>5.3999999999999999E-2</v>
      </c>
      <c r="AB106" s="158">
        <v>9.8000000000000004E-2</v>
      </c>
    </row>
    <row r="107" spans="1:28" x14ac:dyDescent="0.25">
      <c r="A107" s="159" t="s">
        <v>6079</v>
      </c>
      <c r="B107" s="158" t="s">
        <v>294</v>
      </c>
      <c r="C107" s="158">
        <v>0.17495711835334476</v>
      </c>
      <c r="D107" s="158">
        <v>0.29845626072041165</v>
      </c>
      <c r="E107" s="158">
        <v>0.13550600343053174</v>
      </c>
      <c r="F107" s="158">
        <v>2.0583190394511151E-2</v>
      </c>
      <c r="G107" s="158">
        <v>0.32590051457975988</v>
      </c>
      <c r="H107" s="158">
        <v>5.1457975986277877E-3</v>
      </c>
      <c r="I107" s="158">
        <v>3.9451114922813037E-2</v>
      </c>
      <c r="J107" s="158">
        <v>1</v>
      </c>
      <c r="K107" s="159">
        <v>583</v>
      </c>
      <c r="L107" s="159"/>
      <c r="M107" s="158" t="s">
        <v>294</v>
      </c>
      <c r="N107" s="158" t="s">
        <v>294</v>
      </c>
      <c r="O107" s="158">
        <v>0.14599999999999999</v>
      </c>
      <c r="P107" s="158">
        <v>0.20799999999999999</v>
      </c>
      <c r="Q107" s="158">
        <v>0.26300000000000001</v>
      </c>
      <c r="R107" s="158">
        <v>0.33700000000000002</v>
      </c>
      <c r="S107" s="158">
        <v>0.11</v>
      </c>
      <c r="T107" s="158">
        <v>0.16600000000000001</v>
      </c>
      <c r="U107" s="158">
        <v>1.2E-2</v>
      </c>
      <c r="V107" s="158">
        <v>3.5999999999999997E-2</v>
      </c>
      <c r="W107" s="158">
        <v>0.28899999999999998</v>
      </c>
      <c r="X107" s="158">
        <v>0.36499999999999999</v>
      </c>
      <c r="Y107" s="158">
        <v>2E-3</v>
      </c>
      <c r="Z107" s="158">
        <v>1.4999999999999999E-2</v>
      </c>
      <c r="AA107" s="158">
        <v>2.5999999999999999E-2</v>
      </c>
      <c r="AB107" s="158">
        <v>5.8999999999999997E-2</v>
      </c>
    </row>
    <row r="108" spans="1:28" x14ac:dyDescent="0.25">
      <c r="A108" s="159" t="s">
        <v>6080</v>
      </c>
      <c r="B108" s="158" t="s">
        <v>294</v>
      </c>
      <c r="C108" s="158">
        <v>0.109375</v>
      </c>
      <c r="D108" s="158">
        <v>0.21394230769230768</v>
      </c>
      <c r="E108" s="158">
        <v>0.11658653846153846</v>
      </c>
      <c r="F108" s="158">
        <v>2.5240384615384616E-2</v>
      </c>
      <c r="G108" s="158">
        <v>0.50600961538461542</v>
      </c>
      <c r="H108" s="158" t="s">
        <v>294</v>
      </c>
      <c r="I108" s="158">
        <v>2.8846153846153848E-2</v>
      </c>
      <c r="J108" s="158">
        <v>1</v>
      </c>
      <c r="K108" s="159">
        <v>832</v>
      </c>
      <c r="L108" s="159"/>
      <c r="M108" s="158" t="s">
        <v>294</v>
      </c>
      <c r="N108" s="158" t="s">
        <v>294</v>
      </c>
      <c r="O108" s="158">
        <v>0.09</v>
      </c>
      <c r="P108" s="158">
        <v>0.13200000000000001</v>
      </c>
      <c r="Q108" s="158">
        <v>0.187</v>
      </c>
      <c r="R108" s="158">
        <v>0.24299999999999999</v>
      </c>
      <c r="S108" s="158">
        <v>9.7000000000000003E-2</v>
      </c>
      <c r="T108" s="158">
        <v>0.14000000000000001</v>
      </c>
      <c r="U108" s="158">
        <v>1.7000000000000001E-2</v>
      </c>
      <c r="V108" s="158">
        <v>3.7999999999999999E-2</v>
      </c>
      <c r="W108" s="158">
        <v>0.47199999999999998</v>
      </c>
      <c r="X108" s="158">
        <v>0.54</v>
      </c>
      <c r="Y108" s="158" t="s">
        <v>294</v>
      </c>
      <c r="Z108" s="158" t="s">
        <v>294</v>
      </c>
      <c r="AA108" s="158">
        <v>1.9E-2</v>
      </c>
      <c r="AB108" s="158">
        <v>4.2999999999999997E-2</v>
      </c>
    </row>
    <row r="109" spans="1:28" x14ac:dyDescent="0.25">
      <c r="A109" s="159" t="s">
        <v>6081</v>
      </c>
      <c r="B109" s="158" t="s">
        <v>294</v>
      </c>
      <c r="C109" s="158">
        <v>0.12903225806451613</v>
      </c>
      <c r="D109" s="158">
        <v>0.41935483870967744</v>
      </c>
      <c r="E109" s="158">
        <v>0.35483870967741937</v>
      </c>
      <c r="F109" s="158">
        <v>3.2258064516129031E-2</v>
      </c>
      <c r="G109" s="158">
        <v>6.4516129032258063E-2</v>
      </c>
      <c r="H109" s="158" t="s">
        <v>294</v>
      </c>
      <c r="I109" s="158" t="s">
        <v>294</v>
      </c>
      <c r="J109" s="158">
        <v>1</v>
      </c>
      <c r="K109" s="159">
        <v>31</v>
      </c>
      <c r="L109" s="159"/>
      <c r="M109" s="158" t="s">
        <v>294</v>
      </c>
      <c r="N109" s="158" t="s">
        <v>294</v>
      </c>
      <c r="O109" s="158">
        <v>5.0999999999999997E-2</v>
      </c>
      <c r="P109" s="158">
        <v>0.28899999999999998</v>
      </c>
      <c r="Q109" s="158">
        <v>0.26400000000000001</v>
      </c>
      <c r="R109" s="158">
        <v>0.59199999999999997</v>
      </c>
      <c r="S109" s="158">
        <v>0.21099999999999999</v>
      </c>
      <c r="T109" s="158">
        <v>0.53100000000000003</v>
      </c>
      <c r="U109" s="158">
        <v>6.0000000000000001E-3</v>
      </c>
      <c r="V109" s="158">
        <v>0.16200000000000001</v>
      </c>
      <c r="W109" s="158">
        <v>1.7999999999999999E-2</v>
      </c>
      <c r="X109" s="158">
        <v>0.20699999999999999</v>
      </c>
      <c r="Y109" s="158" t="s">
        <v>294</v>
      </c>
      <c r="Z109" s="158" t="s">
        <v>294</v>
      </c>
      <c r="AA109" s="158" t="s">
        <v>294</v>
      </c>
      <c r="AB109" s="158" t="s">
        <v>294</v>
      </c>
    </row>
    <row r="110" spans="1:28" x14ac:dyDescent="0.25">
      <c r="A110" s="159" t="s">
        <v>6082</v>
      </c>
      <c r="B110" s="158" t="s">
        <v>294</v>
      </c>
      <c r="C110" s="158">
        <v>0.29492003762935087</v>
      </c>
      <c r="D110" s="158">
        <v>0.47448259642521168</v>
      </c>
      <c r="E110" s="158">
        <v>0.10324553151458138</v>
      </c>
      <c r="F110" s="158">
        <v>2.0460959548447788E-2</v>
      </c>
      <c r="G110" s="158">
        <v>7.8551269990592656E-2</v>
      </c>
      <c r="H110" s="158">
        <v>1.2935089369708374E-3</v>
      </c>
      <c r="I110" s="158">
        <v>2.7046095954844779E-2</v>
      </c>
      <c r="J110" s="158">
        <v>1.0000000000000002</v>
      </c>
      <c r="K110" s="159">
        <v>8504</v>
      </c>
      <c r="L110" s="159"/>
      <c r="M110" s="158" t="s">
        <v>294</v>
      </c>
      <c r="N110" s="158" t="s">
        <v>294</v>
      </c>
      <c r="O110" s="158">
        <v>0.28499999999999998</v>
      </c>
      <c r="P110" s="158">
        <v>0.30499999999999999</v>
      </c>
      <c r="Q110" s="158">
        <v>0.46400000000000002</v>
      </c>
      <c r="R110" s="158">
        <v>0.48499999999999999</v>
      </c>
      <c r="S110" s="158">
        <v>9.7000000000000003E-2</v>
      </c>
      <c r="T110" s="158">
        <v>0.11</v>
      </c>
      <c r="U110" s="158">
        <v>1.7999999999999999E-2</v>
      </c>
      <c r="V110" s="158">
        <v>2.4E-2</v>
      </c>
      <c r="W110" s="158">
        <v>7.2999999999999995E-2</v>
      </c>
      <c r="X110" s="158">
        <v>8.4000000000000005E-2</v>
      </c>
      <c r="Y110" s="158">
        <v>1E-3</v>
      </c>
      <c r="Z110" s="158">
        <v>2E-3</v>
      </c>
      <c r="AA110" s="158">
        <v>2.4E-2</v>
      </c>
      <c r="AB110" s="158">
        <v>3.1E-2</v>
      </c>
    </row>
    <row r="111" spans="1:28" x14ac:dyDescent="0.25">
      <c r="A111" s="159" t="s">
        <v>6083</v>
      </c>
      <c r="B111" s="158" t="s">
        <v>294</v>
      </c>
      <c r="C111" s="158">
        <v>0.17543859649122806</v>
      </c>
      <c r="D111" s="158">
        <v>0.2982456140350877</v>
      </c>
      <c r="E111" s="158">
        <v>0.23684210526315788</v>
      </c>
      <c r="F111" s="158">
        <v>7.0175438596491224E-2</v>
      </c>
      <c r="G111" s="158">
        <v>0.17543859649122806</v>
      </c>
      <c r="H111" s="158">
        <v>1.7543859649122806E-2</v>
      </c>
      <c r="I111" s="158">
        <v>2.6315789473684209E-2</v>
      </c>
      <c r="J111" s="158">
        <v>0.99999999999999989</v>
      </c>
      <c r="K111" s="159">
        <v>114</v>
      </c>
      <c r="L111" s="159"/>
      <c r="M111" s="158" t="s">
        <v>294</v>
      </c>
      <c r="N111" s="158" t="s">
        <v>294</v>
      </c>
      <c r="O111" s="158">
        <v>0.11700000000000001</v>
      </c>
      <c r="P111" s="158">
        <v>0.25600000000000001</v>
      </c>
      <c r="Q111" s="158">
        <v>0.222</v>
      </c>
      <c r="R111" s="158">
        <v>0.38800000000000001</v>
      </c>
      <c r="S111" s="158">
        <v>0.16800000000000001</v>
      </c>
      <c r="T111" s="158">
        <v>0.32300000000000001</v>
      </c>
      <c r="U111" s="158">
        <v>3.5999999999999997E-2</v>
      </c>
      <c r="V111" s="158">
        <v>0.13200000000000001</v>
      </c>
      <c r="W111" s="158">
        <v>0.11700000000000001</v>
      </c>
      <c r="X111" s="158">
        <v>0.25600000000000001</v>
      </c>
      <c r="Y111" s="158">
        <v>5.0000000000000001E-3</v>
      </c>
      <c r="Z111" s="158">
        <v>6.2E-2</v>
      </c>
      <c r="AA111" s="158">
        <v>8.9999999999999993E-3</v>
      </c>
      <c r="AB111" s="158">
        <v>7.4999999999999997E-2</v>
      </c>
    </row>
    <row r="112" spans="1:28" x14ac:dyDescent="0.25">
      <c r="A112" s="159" t="s">
        <v>6084</v>
      </c>
      <c r="B112" s="158" t="s">
        <v>294</v>
      </c>
      <c r="C112" s="158">
        <v>0.12582781456953643</v>
      </c>
      <c r="D112" s="158">
        <v>0.42052980132450329</v>
      </c>
      <c r="E112" s="158">
        <v>0.19867549668874171</v>
      </c>
      <c r="F112" s="158">
        <v>1.3245033112582781E-2</v>
      </c>
      <c r="G112" s="158">
        <v>0.19867549668874171</v>
      </c>
      <c r="H112" s="158">
        <v>3.3112582781456954E-3</v>
      </c>
      <c r="I112" s="158">
        <v>3.9735099337748346E-2</v>
      </c>
      <c r="J112" s="158">
        <v>1</v>
      </c>
      <c r="K112" s="159">
        <v>302</v>
      </c>
      <c r="L112" s="159"/>
      <c r="M112" s="158" t="s">
        <v>294</v>
      </c>
      <c r="N112" s="158" t="s">
        <v>294</v>
      </c>
      <c r="O112" s="158">
        <v>9.2999999999999999E-2</v>
      </c>
      <c r="P112" s="158">
        <v>0.16800000000000001</v>
      </c>
      <c r="Q112" s="158">
        <v>0.36599999999999999</v>
      </c>
      <c r="R112" s="158">
        <v>0.47699999999999998</v>
      </c>
      <c r="S112" s="158">
        <v>0.158</v>
      </c>
      <c r="T112" s="158">
        <v>0.247</v>
      </c>
      <c r="U112" s="158">
        <v>5.0000000000000001E-3</v>
      </c>
      <c r="V112" s="158">
        <v>3.4000000000000002E-2</v>
      </c>
      <c r="W112" s="158">
        <v>0.158</v>
      </c>
      <c r="X112" s="158">
        <v>0.247</v>
      </c>
      <c r="Y112" s="158">
        <v>1E-3</v>
      </c>
      <c r="Z112" s="158">
        <v>1.9E-2</v>
      </c>
      <c r="AA112" s="158">
        <v>2.3E-2</v>
      </c>
      <c r="AB112" s="158">
        <v>6.8000000000000005E-2</v>
      </c>
    </row>
    <row r="113" spans="1:28" x14ac:dyDescent="0.25">
      <c r="A113" s="159" t="s">
        <v>6085</v>
      </c>
      <c r="B113" s="158" t="s">
        <v>294</v>
      </c>
      <c r="C113" s="158">
        <v>5.7692307692307696E-2</v>
      </c>
      <c r="D113" s="158">
        <v>0.17948717948717949</v>
      </c>
      <c r="E113" s="158">
        <v>0.10256410256410256</v>
      </c>
      <c r="F113" s="158">
        <v>3.8461538461538464E-2</v>
      </c>
      <c r="G113" s="158">
        <v>0.59615384615384615</v>
      </c>
      <c r="H113" s="158" t="s">
        <v>294</v>
      </c>
      <c r="I113" s="158">
        <v>2.564102564102564E-2</v>
      </c>
      <c r="J113" s="158">
        <v>1</v>
      </c>
      <c r="K113" s="159">
        <v>156</v>
      </c>
      <c r="L113" s="159"/>
      <c r="M113" s="158" t="s">
        <v>294</v>
      </c>
      <c r="N113" s="158" t="s">
        <v>294</v>
      </c>
      <c r="O113" s="158">
        <v>3.1E-2</v>
      </c>
      <c r="P113" s="158">
        <v>0.106</v>
      </c>
      <c r="Q113" s="158">
        <v>0.127</v>
      </c>
      <c r="R113" s="158">
        <v>0.247</v>
      </c>
      <c r="S113" s="158">
        <v>6.4000000000000001E-2</v>
      </c>
      <c r="T113" s="158">
        <v>0.16</v>
      </c>
      <c r="U113" s="158">
        <v>1.7999999999999999E-2</v>
      </c>
      <c r="V113" s="158">
        <v>8.1000000000000003E-2</v>
      </c>
      <c r="W113" s="158">
        <v>0.51800000000000002</v>
      </c>
      <c r="X113" s="158">
        <v>0.67</v>
      </c>
      <c r="Y113" s="158" t="s">
        <v>294</v>
      </c>
      <c r="Z113" s="158" t="s">
        <v>294</v>
      </c>
      <c r="AA113" s="158">
        <v>0.01</v>
      </c>
      <c r="AB113" s="158">
        <v>6.4000000000000001E-2</v>
      </c>
    </row>
    <row r="114" spans="1:28" x14ac:dyDescent="0.25">
      <c r="A114" s="159" t="s">
        <v>6086</v>
      </c>
      <c r="B114" s="158" t="s">
        <v>294</v>
      </c>
      <c r="C114" s="158" t="s">
        <v>294</v>
      </c>
      <c r="D114" s="158">
        <v>0.4375</v>
      </c>
      <c r="E114" s="158">
        <v>0.328125</v>
      </c>
      <c r="F114" s="158">
        <v>7.8125E-2</v>
      </c>
      <c r="G114" s="158">
        <v>0.140625</v>
      </c>
      <c r="H114" s="158" t="s">
        <v>294</v>
      </c>
      <c r="I114" s="158">
        <v>1.5625E-2</v>
      </c>
      <c r="J114" s="158">
        <v>1</v>
      </c>
      <c r="K114" s="159">
        <v>64</v>
      </c>
      <c r="L114" s="159"/>
      <c r="M114" s="158" t="s">
        <v>294</v>
      </c>
      <c r="N114" s="158" t="s">
        <v>294</v>
      </c>
      <c r="O114" s="158" t="s">
        <v>294</v>
      </c>
      <c r="P114" s="158" t="s">
        <v>294</v>
      </c>
      <c r="Q114" s="158">
        <v>0.32300000000000001</v>
      </c>
      <c r="R114" s="158">
        <v>0.55900000000000005</v>
      </c>
      <c r="S114" s="158">
        <v>0.22600000000000001</v>
      </c>
      <c r="T114" s="158">
        <v>0.45</v>
      </c>
      <c r="U114" s="158">
        <v>3.4000000000000002E-2</v>
      </c>
      <c r="V114" s="158">
        <v>0.17</v>
      </c>
      <c r="W114" s="158">
        <v>7.5999999999999998E-2</v>
      </c>
      <c r="X114" s="158">
        <v>0.246</v>
      </c>
      <c r="Y114" s="158" t="s">
        <v>294</v>
      </c>
      <c r="Z114" s="158" t="s">
        <v>294</v>
      </c>
      <c r="AA114" s="158">
        <v>3.0000000000000001E-3</v>
      </c>
      <c r="AB114" s="158">
        <v>8.3000000000000004E-2</v>
      </c>
    </row>
    <row r="115" spans="1:28" x14ac:dyDescent="0.25">
      <c r="A115" s="159" t="s">
        <v>6087</v>
      </c>
      <c r="B115" s="158" t="s">
        <v>294</v>
      </c>
      <c r="C115" s="158">
        <v>0.19271332694151486</v>
      </c>
      <c r="D115" s="158">
        <v>0.25982742090124639</v>
      </c>
      <c r="E115" s="158">
        <v>8.2454458293384464E-2</v>
      </c>
      <c r="F115" s="158">
        <v>7.6701821668264628E-2</v>
      </c>
      <c r="G115" s="158">
        <v>0.36529242569511028</v>
      </c>
      <c r="H115" s="158">
        <v>9.5877277085330771E-4</v>
      </c>
      <c r="I115" s="158">
        <v>2.2051773729626079E-2</v>
      </c>
      <c r="J115" s="158">
        <v>1</v>
      </c>
      <c r="K115" s="159">
        <v>1043</v>
      </c>
      <c r="L115" s="159"/>
      <c r="M115" s="158" t="s">
        <v>294</v>
      </c>
      <c r="N115" s="158" t="s">
        <v>294</v>
      </c>
      <c r="O115" s="158">
        <v>0.17</v>
      </c>
      <c r="P115" s="158">
        <v>0.218</v>
      </c>
      <c r="Q115" s="158">
        <v>0.23400000000000001</v>
      </c>
      <c r="R115" s="158">
        <v>0.28699999999999998</v>
      </c>
      <c r="S115" s="158">
        <v>6.7000000000000004E-2</v>
      </c>
      <c r="T115" s="158">
        <v>0.10100000000000001</v>
      </c>
      <c r="U115" s="158">
        <v>6.2E-2</v>
      </c>
      <c r="V115" s="158">
        <v>9.4E-2</v>
      </c>
      <c r="W115" s="158">
        <v>0.33700000000000002</v>
      </c>
      <c r="X115" s="158">
        <v>0.39500000000000002</v>
      </c>
      <c r="Y115" s="158">
        <v>0</v>
      </c>
      <c r="Z115" s="158">
        <v>5.0000000000000001E-3</v>
      </c>
      <c r="AA115" s="158">
        <v>1.4999999999999999E-2</v>
      </c>
      <c r="AB115" s="158">
        <v>3.3000000000000002E-2</v>
      </c>
    </row>
    <row r="116" spans="1:28" x14ac:dyDescent="0.25">
      <c r="A116" s="159" t="s">
        <v>6088</v>
      </c>
      <c r="B116" s="158" t="s">
        <v>294</v>
      </c>
      <c r="C116" s="158">
        <v>0.36585365853658536</v>
      </c>
      <c r="D116" s="158">
        <v>0.1951219512195122</v>
      </c>
      <c r="E116" s="158">
        <v>0.2073170731707317</v>
      </c>
      <c r="F116" s="158">
        <v>3.6585365853658534E-2</v>
      </c>
      <c r="G116" s="158">
        <v>0.14634146341463414</v>
      </c>
      <c r="H116" s="158" t="s">
        <v>294</v>
      </c>
      <c r="I116" s="158">
        <v>4.878048780487805E-2</v>
      </c>
      <c r="J116" s="158">
        <v>1</v>
      </c>
      <c r="K116" s="159">
        <v>82</v>
      </c>
      <c r="L116" s="159"/>
      <c r="M116" s="158" t="s">
        <v>294</v>
      </c>
      <c r="N116" s="158" t="s">
        <v>294</v>
      </c>
      <c r="O116" s="158">
        <v>0.27</v>
      </c>
      <c r="P116" s="158">
        <v>0.47399999999999998</v>
      </c>
      <c r="Q116" s="158">
        <v>0.124</v>
      </c>
      <c r="R116" s="158">
        <v>0.29399999999999998</v>
      </c>
      <c r="S116" s="158">
        <v>0.13400000000000001</v>
      </c>
      <c r="T116" s="158">
        <v>0.307</v>
      </c>
      <c r="U116" s="158">
        <v>1.2999999999999999E-2</v>
      </c>
      <c r="V116" s="158">
        <v>0.10199999999999999</v>
      </c>
      <c r="W116" s="158">
        <v>8.5999999999999993E-2</v>
      </c>
      <c r="X116" s="158">
        <v>0.23899999999999999</v>
      </c>
      <c r="Y116" s="158" t="s">
        <v>294</v>
      </c>
      <c r="Z116" s="158" t="s">
        <v>294</v>
      </c>
      <c r="AA116" s="158">
        <v>1.9E-2</v>
      </c>
      <c r="AB116" s="158">
        <v>0.11899999999999999</v>
      </c>
    </row>
    <row r="117" spans="1:28" x14ac:dyDescent="0.25">
      <c r="A117" s="159" t="s">
        <v>6089</v>
      </c>
      <c r="B117" s="158" t="s">
        <v>294</v>
      </c>
      <c r="C117" s="158">
        <v>0.36344969199178645</v>
      </c>
      <c r="D117" s="158">
        <v>0.35626283367556466</v>
      </c>
      <c r="E117" s="158">
        <v>0.11088295687885011</v>
      </c>
      <c r="F117" s="158">
        <v>5.1334702258726897E-3</v>
      </c>
      <c r="G117" s="158">
        <v>0.12628336755646818</v>
      </c>
      <c r="H117" s="158">
        <v>3.0800821355236141E-3</v>
      </c>
      <c r="I117" s="158">
        <v>3.4907597535934289E-2</v>
      </c>
      <c r="J117" s="158">
        <v>1</v>
      </c>
      <c r="K117" s="159">
        <v>974</v>
      </c>
      <c r="L117" s="159"/>
      <c r="M117" s="158" t="s">
        <v>294</v>
      </c>
      <c r="N117" s="158" t="s">
        <v>294</v>
      </c>
      <c r="O117" s="158">
        <v>0.33400000000000002</v>
      </c>
      <c r="P117" s="158">
        <v>0.39400000000000002</v>
      </c>
      <c r="Q117" s="158">
        <v>0.32700000000000001</v>
      </c>
      <c r="R117" s="158">
        <v>0.38700000000000001</v>
      </c>
      <c r="S117" s="158">
        <v>9.2999999999999999E-2</v>
      </c>
      <c r="T117" s="158">
        <v>0.13200000000000001</v>
      </c>
      <c r="U117" s="158">
        <v>2E-3</v>
      </c>
      <c r="V117" s="158">
        <v>1.2E-2</v>
      </c>
      <c r="W117" s="158">
        <v>0.107</v>
      </c>
      <c r="X117" s="158">
        <v>0.14899999999999999</v>
      </c>
      <c r="Y117" s="158">
        <v>1E-3</v>
      </c>
      <c r="Z117" s="158">
        <v>8.9999999999999993E-3</v>
      </c>
      <c r="AA117" s="158">
        <v>2.5000000000000001E-2</v>
      </c>
      <c r="AB117" s="158">
        <v>4.8000000000000001E-2</v>
      </c>
    </row>
    <row r="118" spans="1:28" x14ac:dyDescent="0.25">
      <c r="A118" s="159" t="s">
        <v>6090</v>
      </c>
      <c r="B118" s="158" t="s">
        <v>294</v>
      </c>
      <c r="C118" s="158">
        <v>0.2391304347826087</v>
      </c>
      <c r="D118" s="158">
        <v>0.5</v>
      </c>
      <c r="E118" s="158">
        <v>0.15217391304347827</v>
      </c>
      <c r="F118" s="158">
        <v>2.1739130434782608E-2</v>
      </c>
      <c r="G118" s="158">
        <v>8.6956521739130432E-2</v>
      </c>
      <c r="H118" s="158" t="s">
        <v>294</v>
      </c>
      <c r="I118" s="158" t="s">
        <v>294</v>
      </c>
      <c r="J118" s="158">
        <v>1</v>
      </c>
      <c r="K118" s="159">
        <v>46</v>
      </c>
      <c r="L118" s="159"/>
      <c r="M118" s="158" t="s">
        <v>294</v>
      </c>
      <c r="N118" s="158" t="s">
        <v>294</v>
      </c>
      <c r="O118" s="158">
        <v>0.13900000000000001</v>
      </c>
      <c r="P118" s="158">
        <v>0.379</v>
      </c>
      <c r="Q118" s="158">
        <v>0.36099999999999999</v>
      </c>
      <c r="R118" s="158">
        <v>0.63900000000000001</v>
      </c>
      <c r="S118" s="158">
        <v>7.5999999999999998E-2</v>
      </c>
      <c r="T118" s="158">
        <v>0.28199999999999997</v>
      </c>
      <c r="U118" s="158">
        <v>4.0000000000000001E-3</v>
      </c>
      <c r="V118" s="158">
        <v>0.113</v>
      </c>
      <c r="W118" s="158">
        <v>3.4000000000000002E-2</v>
      </c>
      <c r="X118" s="158">
        <v>0.20300000000000001</v>
      </c>
      <c r="Y118" s="158" t="s">
        <v>294</v>
      </c>
      <c r="Z118" s="158" t="s">
        <v>294</v>
      </c>
      <c r="AA118" s="158" t="s">
        <v>294</v>
      </c>
      <c r="AB118" s="158" t="s">
        <v>294</v>
      </c>
    </row>
    <row r="119" spans="1:28" x14ac:dyDescent="0.25">
      <c r="A119" s="159" t="s">
        <v>6091</v>
      </c>
      <c r="B119" s="158" t="s">
        <v>294</v>
      </c>
      <c r="C119" s="158">
        <v>0.27397260273972601</v>
      </c>
      <c r="D119" s="158">
        <v>0.52054794520547942</v>
      </c>
      <c r="E119" s="158">
        <v>0.12328767123287671</v>
      </c>
      <c r="F119" s="158" t="s">
        <v>294</v>
      </c>
      <c r="G119" s="158">
        <v>6.8493150684931503E-2</v>
      </c>
      <c r="H119" s="158" t="s">
        <v>294</v>
      </c>
      <c r="I119" s="158">
        <v>1.3698630136986301E-2</v>
      </c>
      <c r="J119" s="158">
        <v>1</v>
      </c>
      <c r="K119" s="159">
        <v>73</v>
      </c>
      <c r="L119" s="159"/>
      <c r="M119" s="158" t="s">
        <v>294</v>
      </c>
      <c r="N119" s="158" t="s">
        <v>294</v>
      </c>
      <c r="O119" s="158">
        <v>0.185</v>
      </c>
      <c r="P119" s="158">
        <v>0.38600000000000001</v>
      </c>
      <c r="Q119" s="158">
        <v>0.40799999999999997</v>
      </c>
      <c r="R119" s="158">
        <v>0.63100000000000001</v>
      </c>
      <c r="S119" s="158">
        <v>6.6000000000000003E-2</v>
      </c>
      <c r="T119" s="158">
        <v>0.218</v>
      </c>
      <c r="U119" s="158" t="s">
        <v>294</v>
      </c>
      <c r="V119" s="158" t="s">
        <v>294</v>
      </c>
      <c r="W119" s="158">
        <v>0.03</v>
      </c>
      <c r="X119" s="158">
        <v>0.151</v>
      </c>
      <c r="Y119" s="158" t="s">
        <v>294</v>
      </c>
      <c r="Z119" s="158" t="s">
        <v>294</v>
      </c>
      <c r="AA119" s="158">
        <v>2E-3</v>
      </c>
      <c r="AB119" s="158">
        <v>7.3999999999999996E-2</v>
      </c>
    </row>
    <row r="120" spans="1:28" x14ac:dyDescent="0.25">
      <c r="A120" s="159" t="s">
        <v>6092</v>
      </c>
      <c r="B120" s="158" t="s">
        <v>294</v>
      </c>
      <c r="C120" s="158">
        <v>0.20754716981132076</v>
      </c>
      <c r="D120" s="158">
        <v>0.45754716981132076</v>
      </c>
      <c r="E120" s="158">
        <v>0.18396226415094338</v>
      </c>
      <c r="F120" s="158">
        <v>2.358490566037736E-2</v>
      </c>
      <c r="G120" s="158">
        <v>0.10849056603773585</v>
      </c>
      <c r="H120" s="158" t="s">
        <v>294</v>
      </c>
      <c r="I120" s="158">
        <v>1.8867924528301886E-2</v>
      </c>
      <c r="J120" s="158">
        <v>1.0000000000000002</v>
      </c>
      <c r="K120" s="159">
        <v>212</v>
      </c>
      <c r="L120" s="159"/>
      <c r="M120" s="158" t="s">
        <v>294</v>
      </c>
      <c r="N120" s="158" t="s">
        <v>294</v>
      </c>
      <c r="O120" s="158">
        <v>0.158</v>
      </c>
      <c r="P120" s="158">
        <v>0.26700000000000002</v>
      </c>
      <c r="Q120" s="158">
        <v>0.39200000000000002</v>
      </c>
      <c r="R120" s="158">
        <v>0.52500000000000002</v>
      </c>
      <c r="S120" s="158">
        <v>0.13800000000000001</v>
      </c>
      <c r="T120" s="158">
        <v>0.24199999999999999</v>
      </c>
      <c r="U120" s="158">
        <v>0.01</v>
      </c>
      <c r="V120" s="158">
        <v>5.3999999999999999E-2</v>
      </c>
      <c r="W120" s="158">
        <v>7.2999999999999995E-2</v>
      </c>
      <c r="X120" s="158">
        <v>0.158</v>
      </c>
      <c r="Y120" s="158" t="s">
        <v>294</v>
      </c>
      <c r="Z120" s="158" t="s">
        <v>294</v>
      </c>
      <c r="AA120" s="158">
        <v>7.0000000000000001E-3</v>
      </c>
      <c r="AB120" s="158">
        <v>4.8000000000000001E-2</v>
      </c>
    </row>
    <row r="121" spans="1:28" x14ac:dyDescent="0.25">
      <c r="A121" s="159" t="s">
        <v>6093</v>
      </c>
      <c r="B121" s="158">
        <v>7.1412378145545227E-2</v>
      </c>
      <c r="C121" s="158">
        <v>0.26728632963046928</v>
      </c>
      <c r="D121" s="158">
        <v>0.28179551122194513</v>
      </c>
      <c r="E121" s="158">
        <v>0.11425980503287236</v>
      </c>
      <c r="F121" s="158">
        <v>2.6071185672183177E-2</v>
      </c>
      <c r="G121" s="158">
        <v>0.19542053956019043</v>
      </c>
      <c r="H121" s="158">
        <v>9.0682384946724098E-4</v>
      </c>
      <c r="I121" s="158">
        <v>4.2847426887327136E-2</v>
      </c>
      <c r="J121" s="158">
        <v>1</v>
      </c>
      <c r="K121" s="159">
        <v>4411</v>
      </c>
      <c r="L121" s="159"/>
      <c r="M121" s="158">
        <v>6.4000000000000001E-2</v>
      </c>
      <c r="N121" s="158">
        <v>7.9000000000000001E-2</v>
      </c>
      <c r="O121" s="158">
        <v>0.254</v>
      </c>
      <c r="P121" s="158">
        <v>0.28100000000000003</v>
      </c>
      <c r="Q121" s="158">
        <v>0.26900000000000002</v>
      </c>
      <c r="R121" s="158">
        <v>0.29499999999999998</v>
      </c>
      <c r="S121" s="158">
        <v>0.105</v>
      </c>
      <c r="T121" s="158">
        <v>0.124</v>
      </c>
      <c r="U121" s="158">
        <v>2.1999999999999999E-2</v>
      </c>
      <c r="V121" s="158">
        <v>3.1E-2</v>
      </c>
      <c r="W121" s="158">
        <v>0.184</v>
      </c>
      <c r="X121" s="158">
        <v>0.20699999999999999</v>
      </c>
      <c r="Y121" s="158">
        <v>0</v>
      </c>
      <c r="Z121" s="158">
        <v>2E-3</v>
      </c>
      <c r="AA121" s="158">
        <v>3.6999999999999998E-2</v>
      </c>
      <c r="AB121" s="158">
        <v>4.9000000000000002E-2</v>
      </c>
    </row>
    <row r="122" spans="1:28" x14ac:dyDescent="0.25">
      <c r="A122" s="159" t="s">
        <v>6094</v>
      </c>
      <c r="B122" s="158" t="s">
        <v>294</v>
      </c>
      <c r="C122" s="158">
        <v>8.3333333333333329E-2</v>
      </c>
      <c r="D122" s="158">
        <v>0.33333333333333331</v>
      </c>
      <c r="E122" s="158">
        <v>0.41666666666666669</v>
      </c>
      <c r="F122" s="158" t="s">
        <v>294</v>
      </c>
      <c r="G122" s="158">
        <v>8.3333333333333329E-2</v>
      </c>
      <c r="H122" s="158" t="s">
        <v>294</v>
      </c>
      <c r="I122" s="158">
        <v>8.3333333333333329E-2</v>
      </c>
      <c r="J122" s="158">
        <v>1</v>
      </c>
      <c r="K122" s="159">
        <v>12</v>
      </c>
      <c r="L122" s="159"/>
      <c r="M122" s="158" t="s">
        <v>294</v>
      </c>
      <c r="N122" s="158" t="s">
        <v>294</v>
      </c>
      <c r="O122" s="158">
        <v>1.4999999999999999E-2</v>
      </c>
      <c r="P122" s="158">
        <v>0.35399999999999998</v>
      </c>
      <c r="Q122" s="158">
        <v>0.13800000000000001</v>
      </c>
      <c r="R122" s="158">
        <v>0.60899999999999999</v>
      </c>
      <c r="S122" s="158">
        <v>0.193</v>
      </c>
      <c r="T122" s="158">
        <v>0.68</v>
      </c>
      <c r="U122" s="158" t="s">
        <v>294</v>
      </c>
      <c r="V122" s="158" t="s">
        <v>294</v>
      </c>
      <c r="W122" s="158">
        <v>1.4999999999999999E-2</v>
      </c>
      <c r="X122" s="158">
        <v>0.35399999999999998</v>
      </c>
      <c r="Y122" s="158" t="s">
        <v>294</v>
      </c>
      <c r="Z122" s="158" t="s">
        <v>294</v>
      </c>
      <c r="AA122" s="158">
        <v>1.4999999999999999E-2</v>
      </c>
      <c r="AB122" s="158">
        <v>0.35399999999999998</v>
      </c>
    </row>
    <row r="123" spans="1:28" x14ac:dyDescent="0.25">
      <c r="A123" s="159" t="s">
        <v>6095</v>
      </c>
      <c r="B123" s="158" t="s">
        <v>294</v>
      </c>
      <c r="C123" s="158">
        <v>9.7560975609756101E-2</v>
      </c>
      <c r="D123" s="158">
        <v>0.26829268292682928</v>
      </c>
      <c r="E123" s="158">
        <v>9.7560975609756101E-2</v>
      </c>
      <c r="F123" s="158">
        <v>2.4390243902439025E-2</v>
      </c>
      <c r="G123" s="158">
        <v>0.41463414634146339</v>
      </c>
      <c r="H123" s="158" t="s">
        <v>294</v>
      </c>
      <c r="I123" s="158">
        <v>9.7560975609756101E-2</v>
      </c>
      <c r="J123" s="158">
        <v>0.99999999999999989</v>
      </c>
      <c r="K123" s="159">
        <v>41</v>
      </c>
      <c r="L123" s="159"/>
      <c r="M123" s="158" t="s">
        <v>294</v>
      </c>
      <c r="N123" s="158" t="s">
        <v>294</v>
      </c>
      <c r="O123" s="158">
        <v>3.9E-2</v>
      </c>
      <c r="P123" s="158">
        <v>0.22500000000000001</v>
      </c>
      <c r="Q123" s="158">
        <v>0.157</v>
      </c>
      <c r="R123" s="158">
        <v>0.41899999999999998</v>
      </c>
      <c r="S123" s="158">
        <v>3.9E-2</v>
      </c>
      <c r="T123" s="158">
        <v>0.22500000000000001</v>
      </c>
      <c r="U123" s="158">
        <v>4.0000000000000001E-3</v>
      </c>
      <c r="V123" s="158">
        <v>0.126</v>
      </c>
      <c r="W123" s="158">
        <v>0.27800000000000002</v>
      </c>
      <c r="X123" s="158">
        <v>0.56599999999999995</v>
      </c>
      <c r="Y123" s="158" t="s">
        <v>294</v>
      </c>
      <c r="Z123" s="158" t="s">
        <v>294</v>
      </c>
      <c r="AA123" s="158">
        <v>3.9E-2</v>
      </c>
      <c r="AB123" s="158">
        <v>0.22500000000000001</v>
      </c>
    </row>
    <row r="124" spans="1:28" x14ac:dyDescent="0.25">
      <c r="A124" s="159" t="s">
        <v>6096</v>
      </c>
      <c r="B124" s="158" t="s">
        <v>294</v>
      </c>
      <c r="C124" s="158">
        <v>0.31818181818181818</v>
      </c>
      <c r="D124" s="158">
        <v>0.33333333333333331</v>
      </c>
      <c r="E124" s="158">
        <v>0.15151515151515152</v>
      </c>
      <c r="F124" s="158">
        <v>1.5151515151515152E-2</v>
      </c>
      <c r="G124" s="158">
        <v>0.15151515151515152</v>
      </c>
      <c r="H124" s="158" t="s">
        <v>294</v>
      </c>
      <c r="I124" s="158">
        <v>3.0303030303030304E-2</v>
      </c>
      <c r="J124" s="158">
        <v>0.99999999999999989</v>
      </c>
      <c r="K124" s="159">
        <v>66</v>
      </c>
      <c r="L124" s="159"/>
      <c r="M124" s="158" t="s">
        <v>294</v>
      </c>
      <c r="N124" s="158" t="s">
        <v>294</v>
      </c>
      <c r="O124" s="158">
        <v>0.218</v>
      </c>
      <c r="P124" s="158">
        <v>0.438</v>
      </c>
      <c r="Q124" s="158">
        <v>0.23200000000000001</v>
      </c>
      <c r="R124" s="158">
        <v>0.45300000000000001</v>
      </c>
      <c r="S124" s="158">
        <v>8.4000000000000005E-2</v>
      </c>
      <c r="T124" s="158">
        <v>0.25700000000000001</v>
      </c>
      <c r="U124" s="158">
        <v>3.0000000000000001E-3</v>
      </c>
      <c r="V124" s="158">
        <v>8.1000000000000003E-2</v>
      </c>
      <c r="W124" s="158">
        <v>8.4000000000000005E-2</v>
      </c>
      <c r="X124" s="158">
        <v>0.25700000000000001</v>
      </c>
      <c r="Y124" s="158" t="s">
        <v>294</v>
      </c>
      <c r="Z124" s="158" t="s">
        <v>294</v>
      </c>
      <c r="AA124" s="158">
        <v>8.0000000000000002E-3</v>
      </c>
      <c r="AB124" s="158">
        <v>0.104</v>
      </c>
    </row>
    <row r="125" spans="1:28" x14ac:dyDescent="0.25">
      <c r="A125" s="159" t="s">
        <v>6097</v>
      </c>
      <c r="B125" s="158" t="s">
        <v>294</v>
      </c>
      <c r="C125" s="158" t="s">
        <v>294</v>
      </c>
      <c r="D125" s="158">
        <v>0.19117647058823528</v>
      </c>
      <c r="E125" s="158">
        <v>0.14705882352941177</v>
      </c>
      <c r="F125" s="158">
        <v>4.4117647058823532E-2</v>
      </c>
      <c r="G125" s="158">
        <v>0.55882352941176472</v>
      </c>
      <c r="H125" s="158" t="s">
        <v>294</v>
      </c>
      <c r="I125" s="158">
        <v>5.8823529411764705E-2</v>
      </c>
      <c r="J125" s="158">
        <v>1</v>
      </c>
      <c r="K125" s="159">
        <v>68</v>
      </c>
      <c r="L125" s="159"/>
      <c r="M125" s="158" t="s">
        <v>294</v>
      </c>
      <c r="N125" s="158" t="s">
        <v>294</v>
      </c>
      <c r="O125" s="158" t="s">
        <v>294</v>
      </c>
      <c r="P125" s="158" t="s">
        <v>294</v>
      </c>
      <c r="Q125" s="158">
        <v>0.115</v>
      </c>
      <c r="R125" s="158">
        <v>0.3</v>
      </c>
      <c r="S125" s="158">
        <v>8.2000000000000003E-2</v>
      </c>
      <c r="T125" s="158">
        <v>0.25</v>
      </c>
      <c r="U125" s="158">
        <v>1.4999999999999999E-2</v>
      </c>
      <c r="V125" s="158">
        <v>0.122</v>
      </c>
      <c r="W125" s="158">
        <v>0.441</v>
      </c>
      <c r="X125" s="158">
        <v>0.67100000000000004</v>
      </c>
      <c r="Y125" s="158" t="s">
        <v>294</v>
      </c>
      <c r="Z125" s="158" t="s">
        <v>294</v>
      </c>
      <c r="AA125" s="158">
        <v>2.3E-2</v>
      </c>
      <c r="AB125" s="158">
        <v>0.14199999999999999</v>
      </c>
    </row>
    <row r="126" spans="1:28" x14ac:dyDescent="0.25">
      <c r="A126" s="159" t="s">
        <v>6098</v>
      </c>
      <c r="B126" s="158" t="s">
        <v>294</v>
      </c>
      <c r="C126" s="158">
        <v>0.09</v>
      </c>
      <c r="D126" s="158">
        <v>0.18</v>
      </c>
      <c r="E126" s="158">
        <v>0.12</v>
      </c>
      <c r="F126" s="158">
        <v>0.02</v>
      </c>
      <c r="G126" s="158">
        <v>0.54</v>
      </c>
      <c r="H126" s="158" t="s">
        <v>294</v>
      </c>
      <c r="I126" s="158">
        <v>0.05</v>
      </c>
      <c r="J126" s="158">
        <v>1</v>
      </c>
      <c r="K126" s="159">
        <v>100</v>
      </c>
      <c r="L126" s="159"/>
      <c r="M126" s="158" t="s">
        <v>294</v>
      </c>
      <c r="N126" s="158" t="s">
        <v>294</v>
      </c>
      <c r="O126" s="158">
        <v>4.8000000000000001E-2</v>
      </c>
      <c r="P126" s="158">
        <v>0.16200000000000001</v>
      </c>
      <c r="Q126" s="158">
        <v>0.11700000000000001</v>
      </c>
      <c r="R126" s="158">
        <v>0.26700000000000002</v>
      </c>
      <c r="S126" s="158">
        <v>7.0000000000000007E-2</v>
      </c>
      <c r="T126" s="158">
        <v>0.19800000000000001</v>
      </c>
      <c r="U126" s="158">
        <v>6.0000000000000001E-3</v>
      </c>
      <c r="V126" s="158">
        <v>7.0000000000000007E-2</v>
      </c>
      <c r="W126" s="158">
        <v>0.443</v>
      </c>
      <c r="X126" s="158">
        <v>0.63400000000000001</v>
      </c>
      <c r="Y126" s="158" t="s">
        <v>294</v>
      </c>
      <c r="Z126" s="158" t="s">
        <v>294</v>
      </c>
      <c r="AA126" s="158">
        <v>2.1999999999999999E-2</v>
      </c>
      <c r="AB126" s="158">
        <v>0.112</v>
      </c>
    </row>
    <row r="127" spans="1:28" x14ac:dyDescent="0.25">
      <c r="A127" s="159" t="s">
        <v>6099</v>
      </c>
      <c r="B127" s="158">
        <v>0.19540229885057472</v>
      </c>
      <c r="C127" s="158">
        <v>0.18390804597701149</v>
      </c>
      <c r="D127" s="158">
        <v>0.37931034482758619</v>
      </c>
      <c r="E127" s="158">
        <v>0.11494252873563218</v>
      </c>
      <c r="F127" s="158">
        <v>2.2988505747126436E-2</v>
      </c>
      <c r="G127" s="158">
        <v>6.8965517241379309E-2</v>
      </c>
      <c r="H127" s="158" t="s">
        <v>294</v>
      </c>
      <c r="I127" s="158">
        <v>3.4482758620689655E-2</v>
      </c>
      <c r="J127" s="158">
        <v>0.99999999999999989</v>
      </c>
      <c r="K127" s="159">
        <v>87</v>
      </c>
      <c r="L127" s="159"/>
      <c r="M127" s="158">
        <v>0.126</v>
      </c>
      <c r="N127" s="158">
        <v>0.29099999999999998</v>
      </c>
      <c r="O127" s="158">
        <v>0.11600000000000001</v>
      </c>
      <c r="P127" s="158">
        <v>0.27800000000000002</v>
      </c>
      <c r="Q127" s="158">
        <v>0.28499999999999998</v>
      </c>
      <c r="R127" s="158">
        <v>0.48399999999999999</v>
      </c>
      <c r="S127" s="158">
        <v>6.4000000000000001E-2</v>
      </c>
      <c r="T127" s="158">
        <v>0.19900000000000001</v>
      </c>
      <c r="U127" s="158">
        <v>6.0000000000000001E-3</v>
      </c>
      <c r="V127" s="158">
        <v>0.08</v>
      </c>
      <c r="W127" s="158">
        <v>3.2000000000000001E-2</v>
      </c>
      <c r="X127" s="158">
        <v>0.14199999999999999</v>
      </c>
      <c r="Y127" s="158" t="s">
        <v>294</v>
      </c>
      <c r="Z127" s="158" t="s">
        <v>294</v>
      </c>
      <c r="AA127" s="158">
        <v>1.2E-2</v>
      </c>
      <c r="AB127" s="158">
        <v>9.7000000000000003E-2</v>
      </c>
    </row>
    <row r="128" spans="1:28" x14ac:dyDescent="0.25">
      <c r="A128" s="159" t="s">
        <v>6100</v>
      </c>
      <c r="B128" s="158">
        <v>0.12974683544303797</v>
      </c>
      <c r="C128" s="158" t="s">
        <v>294</v>
      </c>
      <c r="D128" s="158">
        <v>0.62816455696202533</v>
      </c>
      <c r="E128" s="158">
        <v>0.14556962025316456</v>
      </c>
      <c r="F128" s="158">
        <v>5.0632911392405063E-2</v>
      </c>
      <c r="G128" s="158">
        <v>7.9113924050632917E-3</v>
      </c>
      <c r="H128" s="158" t="s">
        <v>294</v>
      </c>
      <c r="I128" s="158">
        <v>3.7974683544303799E-2</v>
      </c>
      <c r="J128" s="158">
        <v>1.0000000000000002</v>
      </c>
      <c r="K128" s="159">
        <v>632</v>
      </c>
      <c r="L128" s="159"/>
      <c r="M128" s="158">
        <v>0.106</v>
      </c>
      <c r="N128" s="158">
        <v>0.158</v>
      </c>
      <c r="O128" s="158" t="s">
        <v>294</v>
      </c>
      <c r="P128" s="158" t="s">
        <v>294</v>
      </c>
      <c r="Q128" s="158">
        <v>0.59</v>
      </c>
      <c r="R128" s="158">
        <v>0.66500000000000004</v>
      </c>
      <c r="S128" s="158">
        <v>0.12</v>
      </c>
      <c r="T128" s="158">
        <v>0.17499999999999999</v>
      </c>
      <c r="U128" s="158">
        <v>3.5999999999999997E-2</v>
      </c>
      <c r="V128" s="158">
        <v>7.0999999999999994E-2</v>
      </c>
      <c r="W128" s="158">
        <v>3.0000000000000001E-3</v>
      </c>
      <c r="X128" s="158">
        <v>1.7999999999999999E-2</v>
      </c>
      <c r="Y128" s="158" t="s">
        <v>294</v>
      </c>
      <c r="Z128" s="158" t="s">
        <v>294</v>
      </c>
      <c r="AA128" s="158">
        <v>2.5999999999999999E-2</v>
      </c>
      <c r="AB128" s="158">
        <v>5.6000000000000001E-2</v>
      </c>
    </row>
    <row r="129" spans="1:28" x14ac:dyDescent="0.25">
      <c r="A129" s="159" t="s">
        <v>6101</v>
      </c>
      <c r="B129" s="158" t="s">
        <v>294</v>
      </c>
      <c r="C129" s="158" t="s">
        <v>294</v>
      </c>
      <c r="D129" s="158" t="s">
        <v>294</v>
      </c>
      <c r="E129" s="158" t="s">
        <v>294</v>
      </c>
      <c r="F129" s="158" t="s">
        <v>294</v>
      </c>
      <c r="G129" s="158">
        <v>1</v>
      </c>
      <c r="H129" s="158" t="s">
        <v>294</v>
      </c>
      <c r="I129" s="158" t="s">
        <v>294</v>
      </c>
      <c r="J129" s="158">
        <v>1</v>
      </c>
      <c r="K129" s="159">
        <v>1</v>
      </c>
      <c r="L129" s="159"/>
      <c r="M129" s="158" t="s">
        <v>294</v>
      </c>
      <c r="N129" s="158" t="s">
        <v>294</v>
      </c>
      <c r="O129" s="158" t="s">
        <v>294</v>
      </c>
      <c r="P129" s="158" t="s">
        <v>294</v>
      </c>
      <c r="Q129" s="158" t="s">
        <v>294</v>
      </c>
      <c r="R129" s="158" t="s">
        <v>294</v>
      </c>
      <c r="S129" s="158" t="s">
        <v>294</v>
      </c>
      <c r="T129" s="158" t="s">
        <v>294</v>
      </c>
      <c r="U129" s="158" t="s">
        <v>294</v>
      </c>
      <c r="V129" s="158" t="s">
        <v>294</v>
      </c>
      <c r="W129" s="158">
        <v>0.20699999999999999</v>
      </c>
      <c r="X129" s="158">
        <v>1</v>
      </c>
      <c r="Y129" s="158" t="s">
        <v>294</v>
      </c>
      <c r="Z129" s="158" t="s">
        <v>294</v>
      </c>
      <c r="AA129" s="158" t="s">
        <v>294</v>
      </c>
      <c r="AB129" s="158" t="s">
        <v>294</v>
      </c>
    </row>
    <row r="130" spans="1:28" x14ac:dyDescent="0.25">
      <c r="A130" s="159" t="s">
        <v>6102</v>
      </c>
      <c r="B130" s="158">
        <v>0.12609457092819615</v>
      </c>
      <c r="C130" s="158">
        <v>0.28021015761821366</v>
      </c>
      <c r="D130" s="158">
        <v>0.23467600700525393</v>
      </c>
      <c r="E130" s="158">
        <v>8.2311733800350256E-2</v>
      </c>
      <c r="F130" s="158">
        <v>4.7285464098073555E-2</v>
      </c>
      <c r="G130" s="158">
        <v>0.19964973730297722</v>
      </c>
      <c r="H130" s="158" t="s">
        <v>294</v>
      </c>
      <c r="I130" s="158">
        <v>2.9772329246935202E-2</v>
      </c>
      <c r="J130" s="158">
        <v>0.99999999999999989</v>
      </c>
      <c r="K130" s="159">
        <v>571</v>
      </c>
      <c r="L130" s="159"/>
      <c r="M130" s="158">
        <v>0.10100000000000001</v>
      </c>
      <c r="N130" s="158">
        <v>0.156</v>
      </c>
      <c r="O130" s="158">
        <v>0.245</v>
      </c>
      <c r="P130" s="158">
        <v>0.318</v>
      </c>
      <c r="Q130" s="158">
        <v>0.20200000000000001</v>
      </c>
      <c r="R130" s="158">
        <v>0.27100000000000002</v>
      </c>
      <c r="S130" s="158">
        <v>6.2E-2</v>
      </c>
      <c r="T130" s="158">
        <v>0.108</v>
      </c>
      <c r="U130" s="158">
        <v>3.3000000000000002E-2</v>
      </c>
      <c r="V130" s="158">
        <v>6.8000000000000005E-2</v>
      </c>
      <c r="W130" s="158">
        <v>0.16900000000000001</v>
      </c>
      <c r="X130" s="158">
        <v>0.23400000000000001</v>
      </c>
      <c r="Y130" s="158" t="s">
        <v>294</v>
      </c>
      <c r="Z130" s="158" t="s">
        <v>294</v>
      </c>
      <c r="AA130" s="158">
        <v>1.9E-2</v>
      </c>
      <c r="AB130" s="158">
        <v>4.7E-2</v>
      </c>
    </row>
    <row r="131" spans="1:28" x14ac:dyDescent="0.25">
      <c r="A131" s="159" t="s">
        <v>6103</v>
      </c>
      <c r="B131" s="158">
        <v>0.53801169590643272</v>
      </c>
      <c r="C131" s="158">
        <v>0.24561403508771928</v>
      </c>
      <c r="D131" s="158">
        <v>0.13450292397660818</v>
      </c>
      <c r="E131" s="158">
        <v>3.5087719298245612E-2</v>
      </c>
      <c r="F131" s="158" t="s">
        <v>294</v>
      </c>
      <c r="G131" s="158">
        <v>5.8479532163742687E-3</v>
      </c>
      <c r="H131" s="158" t="s">
        <v>294</v>
      </c>
      <c r="I131" s="158">
        <v>4.0935672514619881E-2</v>
      </c>
      <c r="J131" s="158">
        <v>1</v>
      </c>
      <c r="K131" s="159">
        <v>171</v>
      </c>
      <c r="L131" s="159"/>
      <c r="M131" s="158">
        <v>0.46300000000000002</v>
      </c>
      <c r="N131" s="158">
        <v>0.61099999999999999</v>
      </c>
      <c r="O131" s="158">
        <v>0.187</v>
      </c>
      <c r="P131" s="158">
        <v>0.315</v>
      </c>
      <c r="Q131" s="158">
        <v>9.0999999999999998E-2</v>
      </c>
      <c r="R131" s="158">
        <v>0.19400000000000001</v>
      </c>
      <c r="S131" s="158">
        <v>1.6E-2</v>
      </c>
      <c r="T131" s="158">
        <v>7.3999999999999996E-2</v>
      </c>
      <c r="U131" s="158" t="s">
        <v>294</v>
      </c>
      <c r="V131" s="158" t="s">
        <v>294</v>
      </c>
      <c r="W131" s="158">
        <v>1E-3</v>
      </c>
      <c r="X131" s="158">
        <v>3.2000000000000001E-2</v>
      </c>
      <c r="Y131" s="158" t="s">
        <v>294</v>
      </c>
      <c r="Z131" s="158" t="s">
        <v>294</v>
      </c>
      <c r="AA131" s="158">
        <v>0.02</v>
      </c>
      <c r="AB131" s="158">
        <v>8.2000000000000003E-2</v>
      </c>
    </row>
    <row r="132" spans="1:28" x14ac:dyDescent="0.25">
      <c r="A132" s="159" t="s">
        <v>6104</v>
      </c>
      <c r="B132" s="158">
        <v>0.27393939393939393</v>
      </c>
      <c r="C132" s="158">
        <v>0.46909090909090911</v>
      </c>
      <c r="D132" s="158">
        <v>0.15393939393939393</v>
      </c>
      <c r="E132" s="158">
        <v>3.3939393939393943E-2</v>
      </c>
      <c r="F132" s="158">
        <v>2.4242424242424242E-3</v>
      </c>
      <c r="G132" s="158">
        <v>2.5454545454545455E-2</v>
      </c>
      <c r="H132" s="158" t="s">
        <v>294</v>
      </c>
      <c r="I132" s="158">
        <v>4.1212121212121214E-2</v>
      </c>
      <c r="J132" s="158">
        <v>1</v>
      </c>
      <c r="K132" s="159">
        <v>825</v>
      </c>
      <c r="L132" s="159"/>
      <c r="M132" s="158">
        <v>0.245</v>
      </c>
      <c r="N132" s="158">
        <v>0.30499999999999999</v>
      </c>
      <c r="O132" s="158">
        <v>0.435</v>
      </c>
      <c r="P132" s="158">
        <v>0.503</v>
      </c>
      <c r="Q132" s="158">
        <v>0.13100000000000001</v>
      </c>
      <c r="R132" s="158">
        <v>0.18</v>
      </c>
      <c r="S132" s="158">
        <v>2.4E-2</v>
      </c>
      <c r="T132" s="158">
        <v>4.9000000000000002E-2</v>
      </c>
      <c r="U132" s="158">
        <v>1E-3</v>
      </c>
      <c r="V132" s="158">
        <v>8.9999999999999993E-3</v>
      </c>
      <c r="W132" s="158">
        <v>1.7000000000000001E-2</v>
      </c>
      <c r="X132" s="158">
        <v>3.9E-2</v>
      </c>
      <c r="Y132" s="158" t="s">
        <v>294</v>
      </c>
      <c r="Z132" s="158" t="s">
        <v>294</v>
      </c>
      <c r="AA132" s="158">
        <v>0.03</v>
      </c>
      <c r="AB132" s="158">
        <v>5.7000000000000002E-2</v>
      </c>
    </row>
    <row r="133" spans="1:28" x14ac:dyDescent="0.25">
      <c r="A133" s="159" t="s">
        <v>6105</v>
      </c>
      <c r="B133" s="158" t="s">
        <v>294</v>
      </c>
      <c r="C133" s="158">
        <v>0.26666666666666666</v>
      </c>
      <c r="D133" s="158">
        <v>0.33333333333333331</v>
      </c>
      <c r="E133" s="158">
        <v>0.2</v>
      </c>
      <c r="F133" s="158" t="s">
        <v>294</v>
      </c>
      <c r="G133" s="158">
        <v>0.2</v>
      </c>
      <c r="H133" s="158" t="s">
        <v>294</v>
      </c>
      <c r="I133" s="158" t="s">
        <v>294</v>
      </c>
      <c r="J133" s="158">
        <v>1</v>
      </c>
      <c r="K133" s="159">
        <v>15</v>
      </c>
      <c r="L133" s="159"/>
      <c r="M133" s="158" t="s">
        <v>294</v>
      </c>
      <c r="N133" s="158" t="s">
        <v>294</v>
      </c>
      <c r="O133" s="158">
        <v>0.109</v>
      </c>
      <c r="P133" s="158">
        <v>0.52</v>
      </c>
      <c r="Q133" s="158">
        <v>0.152</v>
      </c>
      <c r="R133" s="158">
        <v>0.58299999999999996</v>
      </c>
      <c r="S133" s="158">
        <v>7.0000000000000007E-2</v>
      </c>
      <c r="T133" s="158">
        <v>0.45200000000000001</v>
      </c>
      <c r="U133" s="158" t="s">
        <v>294</v>
      </c>
      <c r="V133" s="158" t="s">
        <v>294</v>
      </c>
      <c r="W133" s="158">
        <v>7.0000000000000007E-2</v>
      </c>
      <c r="X133" s="158">
        <v>0.45200000000000001</v>
      </c>
      <c r="Y133" s="158" t="s">
        <v>294</v>
      </c>
      <c r="Z133" s="158" t="s">
        <v>294</v>
      </c>
      <c r="AA133" s="158" t="s">
        <v>294</v>
      </c>
      <c r="AB133" s="158" t="s">
        <v>294</v>
      </c>
    </row>
    <row r="134" spans="1:28" x14ac:dyDescent="0.25">
      <c r="A134" s="159" t="s">
        <v>6106</v>
      </c>
      <c r="B134" s="158" t="s">
        <v>294</v>
      </c>
      <c r="C134" s="158" t="s">
        <v>294</v>
      </c>
      <c r="D134" s="158">
        <v>0.66666666666666663</v>
      </c>
      <c r="E134" s="158" t="s">
        <v>294</v>
      </c>
      <c r="F134" s="158" t="s">
        <v>294</v>
      </c>
      <c r="G134" s="158">
        <v>0.33333333333333331</v>
      </c>
      <c r="H134" s="158" t="s">
        <v>294</v>
      </c>
      <c r="I134" s="158" t="s">
        <v>294</v>
      </c>
      <c r="J134" s="158">
        <v>1</v>
      </c>
      <c r="K134" s="159">
        <v>3</v>
      </c>
      <c r="L134" s="159"/>
      <c r="M134" s="158" t="s">
        <v>294</v>
      </c>
      <c r="N134" s="158" t="s">
        <v>294</v>
      </c>
      <c r="O134" s="158" t="s">
        <v>294</v>
      </c>
      <c r="P134" s="158" t="s">
        <v>294</v>
      </c>
      <c r="Q134" s="158">
        <v>0.20799999999999999</v>
      </c>
      <c r="R134" s="158">
        <v>0.93899999999999995</v>
      </c>
      <c r="S134" s="158" t="s">
        <v>294</v>
      </c>
      <c r="T134" s="158" t="s">
        <v>294</v>
      </c>
      <c r="U134" s="158" t="s">
        <v>294</v>
      </c>
      <c r="V134" s="158" t="s">
        <v>294</v>
      </c>
      <c r="W134" s="158">
        <v>6.0999999999999999E-2</v>
      </c>
      <c r="X134" s="158">
        <v>0.79200000000000004</v>
      </c>
      <c r="Y134" s="158" t="s">
        <v>294</v>
      </c>
      <c r="Z134" s="158" t="s">
        <v>294</v>
      </c>
      <c r="AA134" s="158" t="s">
        <v>294</v>
      </c>
      <c r="AB134" s="158" t="s">
        <v>294</v>
      </c>
    </row>
    <row r="135" spans="1:28" x14ac:dyDescent="0.25">
      <c r="A135" s="159" t="s">
        <v>6107</v>
      </c>
      <c r="B135" s="158" t="s">
        <v>294</v>
      </c>
      <c r="C135" s="158">
        <v>0.2857142857142857</v>
      </c>
      <c r="D135" s="158">
        <v>0.2857142857142857</v>
      </c>
      <c r="E135" s="158" t="s">
        <v>294</v>
      </c>
      <c r="F135" s="158" t="s">
        <v>294</v>
      </c>
      <c r="G135" s="158">
        <v>0.2857142857142857</v>
      </c>
      <c r="H135" s="158" t="s">
        <v>294</v>
      </c>
      <c r="I135" s="158">
        <v>0.14285714285714285</v>
      </c>
      <c r="J135" s="158">
        <v>1</v>
      </c>
      <c r="K135" s="159">
        <v>7</v>
      </c>
      <c r="L135" s="159"/>
      <c r="M135" s="158" t="s">
        <v>294</v>
      </c>
      <c r="N135" s="158" t="s">
        <v>294</v>
      </c>
      <c r="O135" s="158">
        <v>8.2000000000000003E-2</v>
      </c>
      <c r="P135" s="158">
        <v>0.64100000000000001</v>
      </c>
      <c r="Q135" s="158">
        <v>8.2000000000000003E-2</v>
      </c>
      <c r="R135" s="158">
        <v>0.64100000000000001</v>
      </c>
      <c r="S135" s="158" t="s">
        <v>294</v>
      </c>
      <c r="T135" s="158" t="s">
        <v>294</v>
      </c>
      <c r="U135" s="158" t="s">
        <v>294</v>
      </c>
      <c r="V135" s="158" t="s">
        <v>294</v>
      </c>
      <c r="W135" s="158">
        <v>8.2000000000000003E-2</v>
      </c>
      <c r="X135" s="158">
        <v>0.64100000000000001</v>
      </c>
      <c r="Y135" s="158" t="s">
        <v>294</v>
      </c>
      <c r="Z135" s="158" t="s">
        <v>294</v>
      </c>
      <c r="AA135" s="158">
        <v>2.5999999999999999E-2</v>
      </c>
      <c r="AB135" s="158">
        <v>0.51300000000000001</v>
      </c>
    </row>
    <row r="136" spans="1:28" x14ac:dyDescent="0.25">
      <c r="A136" s="159" t="s">
        <v>6108</v>
      </c>
      <c r="B136" s="158" t="s">
        <v>294</v>
      </c>
      <c r="C136" s="158">
        <v>0.6</v>
      </c>
      <c r="D136" s="158">
        <v>0.3</v>
      </c>
      <c r="E136" s="158" t="s">
        <v>294</v>
      </c>
      <c r="F136" s="158" t="s">
        <v>294</v>
      </c>
      <c r="G136" s="158" t="s">
        <v>294</v>
      </c>
      <c r="H136" s="158" t="s">
        <v>294</v>
      </c>
      <c r="I136" s="158">
        <v>0.1</v>
      </c>
      <c r="J136" s="158">
        <v>0.99999999999999989</v>
      </c>
      <c r="K136" s="159">
        <v>10</v>
      </c>
      <c r="L136" s="159"/>
      <c r="M136" s="158" t="s">
        <v>294</v>
      </c>
      <c r="N136" s="158" t="s">
        <v>294</v>
      </c>
      <c r="O136" s="158">
        <v>0.313</v>
      </c>
      <c r="P136" s="158">
        <v>0.83199999999999996</v>
      </c>
      <c r="Q136" s="158">
        <v>0.108</v>
      </c>
      <c r="R136" s="158">
        <v>0.60299999999999998</v>
      </c>
      <c r="S136" s="158" t="s">
        <v>294</v>
      </c>
      <c r="T136" s="158" t="s">
        <v>294</v>
      </c>
      <c r="U136" s="158" t="s">
        <v>294</v>
      </c>
      <c r="V136" s="158" t="s">
        <v>294</v>
      </c>
      <c r="W136" s="158" t="s">
        <v>294</v>
      </c>
      <c r="X136" s="158" t="s">
        <v>294</v>
      </c>
      <c r="Y136" s="158" t="s">
        <v>294</v>
      </c>
      <c r="Z136" s="158" t="s">
        <v>294</v>
      </c>
      <c r="AA136" s="158">
        <v>1.7999999999999999E-2</v>
      </c>
      <c r="AB136" s="158">
        <v>0.40400000000000003</v>
      </c>
    </row>
    <row r="137" spans="1:28" x14ac:dyDescent="0.25">
      <c r="A137" s="159" t="s">
        <v>6109</v>
      </c>
      <c r="B137" s="158" t="s">
        <v>294</v>
      </c>
      <c r="C137" s="158">
        <v>0.34188034188034189</v>
      </c>
      <c r="D137" s="158">
        <v>0.38461538461538464</v>
      </c>
      <c r="E137" s="158">
        <v>7.6923076923076927E-2</v>
      </c>
      <c r="F137" s="158" t="s">
        <v>294</v>
      </c>
      <c r="G137" s="158">
        <v>0.10256410256410256</v>
      </c>
      <c r="H137" s="158" t="s">
        <v>294</v>
      </c>
      <c r="I137" s="158">
        <v>9.4017094017094016E-2</v>
      </c>
      <c r="J137" s="158">
        <v>1</v>
      </c>
      <c r="K137" s="159">
        <v>117</v>
      </c>
      <c r="L137" s="159"/>
      <c r="M137" s="158" t="s">
        <v>294</v>
      </c>
      <c r="N137" s="158" t="s">
        <v>294</v>
      </c>
      <c r="O137" s="158">
        <v>0.26200000000000001</v>
      </c>
      <c r="P137" s="158">
        <v>0.432</v>
      </c>
      <c r="Q137" s="158">
        <v>0.30099999999999999</v>
      </c>
      <c r="R137" s="158">
        <v>0.47499999999999998</v>
      </c>
      <c r="S137" s="158">
        <v>4.1000000000000002E-2</v>
      </c>
      <c r="T137" s="158">
        <v>0.14000000000000001</v>
      </c>
      <c r="U137" s="158" t="s">
        <v>294</v>
      </c>
      <c r="V137" s="158" t="s">
        <v>294</v>
      </c>
      <c r="W137" s="158">
        <v>0.06</v>
      </c>
      <c r="X137" s="158">
        <v>0.17100000000000001</v>
      </c>
      <c r="Y137" s="158" t="s">
        <v>294</v>
      </c>
      <c r="Z137" s="158" t="s">
        <v>294</v>
      </c>
      <c r="AA137" s="158">
        <v>5.2999999999999999E-2</v>
      </c>
      <c r="AB137" s="158">
        <v>0.161</v>
      </c>
    </row>
    <row r="138" spans="1:28" x14ac:dyDescent="0.25">
      <c r="A138" s="159" t="s">
        <v>6110</v>
      </c>
      <c r="B138" s="158" t="s">
        <v>294</v>
      </c>
      <c r="C138" s="158">
        <v>0.125</v>
      </c>
      <c r="D138" s="158">
        <v>0.5</v>
      </c>
      <c r="E138" s="158">
        <v>0.25</v>
      </c>
      <c r="F138" s="158" t="s">
        <v>294</v>
      </c>
      <c r="G138" s="158">
        <v>0.125</v>
      </c>
      <c r="H138" s="158" t="s">
        <v>294</v>
      </c>
      <c r="I138" s="158" t="s">
        <v>294</v>
      </c>
      <c r="J138" s="158">
        <v>1</v>
      </c>
      <c r="K138" s="159">
        <v>8</v>
      </c>
      <c r="L138" s="159"/>
      <c r="M138" s="158" t="s">
        <v>294</v>
      </c>
      <c r="N138" s="158" t="s">
        <v>294</v>
      </c>
      <c r="O138" s="158">
        <v>2.1999999999999999E-2</v>
      </c>
      <c r="P138" s="158">
        <v>0.47099999999999997</v>
      </c>
      <c r="Q138" s="158">
        <v>0.215</v>
      </c>
      <c r="R138" s="158">
        <v>0.78500000000000003</v>
      </c>
      <c r="S138" s="158">
        <v>7.0999999999999994E-2</v>
      </c>
      <c r="T138" s="158">
        <v>0.59099999999999997</v>
      </c>
      <c r="U138" s="158" t="s">
        <v>294</v>
      </c>
      <c r="V138" s="158" t="s">
        <v>294</v>
      </c>
      <c r="W138" s="158">
        <v>2.1999999999999999E-2</v>
      </c>
      <c r="X138" s="158">
        <v>0.47099999999999997</v>
      </c>
      <c r="Y138" s="158" t="s">
        <v>294</v>
      </c>
      <c r="Z138" s="158" t="s">
        <v>294</v>
      </c>
      <c r="AA138" s="158" t="s">
        <v>294</v>
      </c>
      <c r="AB138" s="158" t="s">
        <v>294</v>
      </c>
    </row>
    <row r="139" spans="1:28" x14ac:dyDescent="0.25">
      <c r="A139" s="159" t="s">
        <v>6111</v>
      </c>
      <c r="B139" s="158" t="s">
        <v>294</v>
      </c>
      <c r="C139" s="158">
        <v>0.55000000000000004</v>
      </c>
      <c r="D139" s="158">
        <v>0.2</v>
      </c>
      <c r="E139" s="158">
        <v>0.2</v>
      </c>
      <c r="F139" s="158" t="s">
        <v>294</v>
      </c>
      <c r="G139" s="158">
        <v>0.05</v>
      </c>
      <c r="H139" s="158" t="s">
        <v>294</v>
      </c>
      <c r="I139" s="158" t="s">
        <v>294</v>
      </c>
      <c r="J139" s="158">
        <v>1</v>
      </c>
      <c r="K139" s="159">
        <v>20</v>
      </c>
      <c r="L139" s="159"/>
      <c r="M139" s="158" t="s">
        <v>294</v>
      </c>
      <c r="N139" s="158" t="s">
        <v>294</v>
      </c>
      <c r="O139" s="158">
        <v>0.34200000000000003</v>
      </c>
      <c r="P139" s="158">
        <v>0.74199999999999999</v>
      </c>
      <c r="Q139" s="158">
        <v>8.1000000000000003E-2</v>
      </c>
      <c r="R139" s="158">
        <v>0.41599999999999998</v>
      </c>
      <c r="S139" s="158">
        <v>8.1000000000000003E-2</v>
      </c>
      <c r="T139" s="158">
        <v>0.41599999999999998</v>
      </c>
      <c r="U139" s="158" t="s">
        <v>294</v>
      </c>
      <c r="V139" s="158" t="s">
        <v>294</v>
      </c>
      <c r="W139" s="158">
        <v>8.9999999999999993E-3</v>
      </c>
      <c r="X139" s="158">
        <v>0.23599999999999999</v>
      </c>
      <c r="Y139" s="158" t="s">
        <v>294</v>
      </c>
      <c r="Z139" s="158" t="s">
        <v>294</v>
      </c>
      <c r="AA139" s="158" t="s">
        <v>294</v>
      </c>
      <c r="AB139" s="158" t="s">
        <v>294</v>
      </c>
    </row>
    <row r="140" spans="1:28" x14ac:dyDescent="0.25">
      <c r="A140" s="159" t="s">
        <v>6112</v>
      </c>
      <c r="B140" s="158" t="s">
        <v>294</v>
      </c>
      <c r="C140" s="158">
        <v>0.5714285714285714</v>
      </c>
      <c r="D140" s="158">
        <v>0.42857142857142855</v>
      </c>
      <c r="E140" s="158" t="s">
        <v>294</v>
      </c>
      <c r="F140" s="158" t="s">
        <v>294</v>
      </c>
      <c r="G140" s="158" t="s">
        <v>294</v>
      </c>
      <c r="H140" s="158" t="s">
        <v>294</v>
      </c>
      <c r="I140" s="158" t="s">
        <v>294</v>
      </c>
      <c r="J140" s="158">
        <v>1</v>
      </c>
      <c r="K140" s="159">
        <v>7</v>
      </c>
      <c r="L140" s="159"/>
      <c r="M140" s="158" t="s">
        <v>294</v>
      </c>
      <c r="N140" s="158" t="s">
        <v>294</v>
      </c>
      <c r="O140" s="158">
        <v>0.25</v>
      </c>
      <c r="P140" s="158">
        <v>0.84199999999999997</v>
      </c>
      <c r="Q140" s="158">
        <v>0.158</v>
      </c>
      <c r="R140" s="158">
        <v>0.75</v>
      </c>
      <c r="S140" s="158" t="s">
        <v>294</v>
      </c>
      <c r="T140" s="158" t="s">
        <v>294</v>
      </c>
      <c r="U140" s="158" t="s">
        <v>294</v>
      </c>
      <c r="V140" s="158" t="s">
        <v>294</v>
      </c>
      <c r="W140" s="158" t="s">
        <v>294</v>
      </c>
      <c r="X140" s="158" t="s">
        <v>294</v>
      </c>
      <c r="Y140" s="158" t="s">
        <v>294</v>
      </c>
      <c r="Z140" s="158" t="s">
        <v>294</v>
      </c>
      <c r="AA140" s="158" t="s">
        <v>294</v>
      </c>
      <c r="AB140" s="158" t="s">
        <v>294</v>
      </c>
    </row>
    <row r="141" spans="1:28" x14ac:dyDescent="0.25">
      <c r="A141" s="159" t="s">
        <v>6113</v>
      </c>
      <c r="B141" s="158" t="s">
        <v>294</v>
      </c>
      <c r="C141" s="158">
        <v>0.2857142857142857</v>
      </c>
      <c r="D141" s="158">
        <v>0.14285714285714285</v>
      </c>
      <c r="E141" s="158">
        <v>0.42857142857142855</v>
      </c>
      <c r="F141" s="158" t="s">
        <v>294</v>
      </c>
      <c r="G141" s="158">
        <v>0.14285714285714285</v>
      </c>
      <c r="H141" s="158" t="s">
        <v>294</v>
      </c>
      <c r="I141" s="158" t="s">
        <v>294</v>
      </c>
      <c r="J141" s="158">
        <v>1</v>
      </c>
      <c r="K141" s="159">
        <v>7</v>
      </c>
      <c r="L141" s="159"/>
      <c r="M141" s="158" t="s">
        <v>294</v>
      </c>
      <c r="N141" s="158" t="s">
        <v>294</v>
      </c>
      <c r="O141" s="158">
        <v>8.2000000000000003E-2</v>
      </c>
      <c r="P141" s="158">
        <v>0.64100000000000001</v>
      </c>
      <c r="Q141" s="158">
        <v>2.5999999999999999E-2</v>
      </c>
      <c r="R141" s="158">
        <v>0.51300000000000001</v>
      </c>
      <c r="S141" s="158">
        <v>0.158</v>
      </c>
      <c r="T141" s="158">
        <v>0.75</v>
      </c>
      <c r="U141" s="158" t="s">
        <v>294</v>
      </c>
      <c r="V141" s="158" t="s">
        <v>294</v>
      </c>
      <c r="W141" s="158">
        <v>2.5999999999999999E-2</v>
      </c>
      <c r="X141" s="158">
        <v>0.51300000000000001</v>
      </c>
      <c r="Y141" s="158" t="s">
        <v>294</v>
      </c>
      <c r="Z141" s="158" t="s">
        <v>294</v>
      </c>
      <c r="AA141" s="158" t="s">
        <v>294</v>
      </c>
      <c r="AB141" s="158" t="s">
        <v>294</v>
      </c>
    </row>
    <row r="142" spans="1:28" x14ac:dyDescent="0.25">
      <c r="A142" s="159" t="s">
        <v>6114</v>
      </c>
      <c r="B142" s="158" t="s">
        <v>294</v>
      </c>
      <c r="C142" s="158">
        <v>0.1</v>
      </c>
      <c r="D142" s="158">
        <v>0.75</v>
      </c>
      <c r="E142" s="158">
        <v>0.1</v>
      </c>
      <c r="F142" s="158" t="s">
        <v>294</v>
      </c>
      <c r="G142" s="158">
        <v>0.05</v>
      </c>
      <c r="H142" s="158" t="s">
        <v>294</v>
      </c>
      <c r="I142" s="158" t="s">
        <v>294</v>
      </c>
      <c r="J142" s="158">
        <v>1</v>
      </c>
      <c r="K142" s="159">
        <v>20</v>
      </c>
      <c r="L142" s="159"/>
      <c r="M142" s="158" t="s">
        <v>294</v>
      </c>
      <c r="N142" s="158" t="s">
        <v>294</v>
      </c>
      <c r="O142" s="158">
        <v>2.8000000000000001E-2</v>
      </c>
      <c r="P142" s="158">
        <v>0.30099999999999999</v>
      </c>
      <c r="Q142" s="158">
        <v>0.53100000000000003</v>
      </c>
      <c r="R142" s="158">
        <v>0.88800000000000001</v>
      </c>
      <c r="S142" s="158">
        <v>2.8000000000000001E-2</v>
      </c>
      <c r="T142" s="158">
        <v>0.30099999999999999</v>
      </c>
      <c r="U142" s="158" t="s">
        <v>294</v>
      </c>
      <c r="V142" s="158" t="s">
        <v>294</v>
      </c>
      <c r="W142" s="158">
        <v>8.9999999999999993E-3</v>
      </c>
      <c r="X142" s="158">
        <v>0.23599999999999999</v>
      </c>
      <c r="Y142" s="158" t="s">
        <v>294</v>
      </c>
      <c r="Z142" s="158" t="s">
        <v>294</v>
      </c>
      <c r="AA142" s="158" t="s">
        <v>294</v>
      </c>
      <c r="AB142" s="158" t="s">
        <v>294</v>
      </c>
    </row>
    <row r="143" spans="1:28" x14ac:dyDescent="0.25">
      <c r="A143" s="159" t="s">
        <v>6115</v>
      </c>
      <c r="B143" s="158" t="s">
        <v>294</v>
      </c>
      <c r="C143" s="158">
        <v>0.14634146341463414</v>
      </c>
      <c r="D143" s="158">
        <v>0.56707317073170727</v>
      </c>
      <c r="E143" s="158">
        <v>0.18292682926829268</v>
      </c>
      <c r="F143" s="158">
        <v>6.0975609756097563E-3</v>
      </c>
      <c r="G143" s="158">
        <v>3.6585365853658534E-2</v>
      </c>
      <c r="H143" s="158">
        <v>6.0975609756097563E-3</v>
      </c>
      <c r="I143" s="158">
        <v>5.4878048780487805E-2</v>
      </c>
      <c r="J143" s="158">
        <v>1</v>
      </c>
      <c r="K143" s="159">
        <v>164</v>
      </c>
      <c r="L143" s="159"/>
      <c r="M143" s="158" t="s">
        <v>294</v>
      </c>
      <c r="N143" s="158" t="s">
        <v>294</v>
      </c>
      <c r="O143" s="158">
        <v>0.1</v>
      </c>
      <c r="P143" s="158">
        <v>0.20899999999999999</v>
      </c>
      <c r="Q143" s="158">
        <v>0.49099999999999999</v>
      </c>
      <c r="R143" s="158">
        <v>0.64100000000000001</v>
      </c>
      <c r="S143" s="158">
        <v>0.13100000000000001</v>
      </c>
      <c r="T143" s="158">
        <v>0.249</v>
      </c>
      <c r="U143" s="158">
        <v>1E-3</v>
      </c>
      <c r="V143" s="158">
        <v>3.4000000000000002E-2</v>
      </c>
      <c r="W143" s="158">
        <v>1.7000000000000001E-2</v>
      </c>
      <c r="X143" s="158">
        <v>7.8E-2</v>
      </c>
      <c r="Y143" s="158">
        <v>1E-3</v>
      </c>
      <c r="Z143" s="158">
        <v>3.4000000000000002E-2</v>
      </c>
      <c r="AA143" s="158">
        <v>2.9000000000000001E-2</v>
      </c>
      <c r="AB143" s="158">
        <v>0.10100000000000001</v>
      </c>
    </row>
    <row r="144" spans="1:28" x14ac:dyDescent="0.25">
      <c r="A144" s="159" t="s">
        <v>6116</v>
      </c>
      <c r="B144" s="158" t="s">
        <v>294</v>
      </c>
      <c r="C144" s="158" t="s">
        <v>294</v>
      </c>
      <c r="D144" s="158">
        <v>0.25</v>
      </c>
      <c r="E144" s="158" t="s">
        <v>294</v>
      </c>
      <c r="F144" s="158" t="s">
        <v>294</v>
      </c>
      <c r="G144" s="158">
        <v>0.5</v>
      </c>
      <c r="H144" s="158" t="s">
        <v>294</v>
      </c>
      <c r="I144" s="158">
        <v>0.25</v>
      </c>
      <c r="J144" s="158">
        <v>1</v>
      </c>
      <c r="K144" s="159">
        <v>4</v>
      </c>
      <c r="L144" s="159"/>
      <c r="M144" s="158" t="s">
        <v>294</v>
      </c>
      <c r="N144" s="158" t="s">
        <v>294</v>
      </c>
      <c r="O144" s="158" t="s">
        <v>294</v>
      </c>
      <c r="P144" s="158" t="s">
        <v>294</v>
      </c>
      <c r="Q144" s="158">
        <v>4.5999999999999999E-2</v>
      </c>
      <c r="R144" s="158">
        <v>0.69899999999999995</v>
      </c>
      <c r="S144" s="158" t="s">
        <v>294</v>
      </c>
      <c r="T144" s="158" t="s">
        <v>294</v>
      </c>
      <c r="U144" s="158" t="s">
        <v>294</v>
      </c>
      <c r="V144" s="158" t="s">
        <v>294</v>
      </c>
      <c r="W144" s="158">
        <v>0.15</v>
      </c>
      <c r="X144" s="158">
        <v>0.85</v>
      </c>
      <c r="Y144" s="158" t="s">
        <v>294</v>
      </c>
      <c r="Z144" s="158" t="s">
        <v>294</v>
      </c>
      <c r="AA144" s="158">
        <v>4.5999999999999999E-2</v>
      </c>
      <c r="AB144" s="158">
        <v>0.69899999999999995</v>
      </c>
    </row>
    <row r="145" spans="1:28" x14ac:dyDescent="0.25">
      <c r="A145" s="159" t="s">
        <v>6117</v>
      </c>
      <c r="B145" s="158" t="s">
        <v>294</v>
      </c>
      <c r="C145" s="158">
        <v>0.2</v>
      </c>
      <c r="D145" s="158">
        <v>0.36</v>
      </c>
      <c r="E145" s="158">
        <v>0.12</v>
      </c>
      <c r="F145" s="158" t="s">
        <v>294</v>
      </c>
      <c r="G145" s="158">
        <v>0.32</v>
      </c>
      <c r="H145" s="158" t="s">
        <v>294</v>
      </c>
      <c r="I145" s="158" t="s">
        <v>294</v>
      </c>
      <c r="J145" s="158">
        <v>1</v>
      </c>
      <c r="K145" s="159">
        <v>25</v>
      </c>
      <c r="L145" s="159"/>
      <c r="M145" s="158" t="s">
        <v>294</v>
      </c>
      <c r="N145" s="158" t="s">
        <v>294</v>
      </c>
      <c r="O145" s="158">
        <v>8.8999999999999996E-2</v>
      </c>
      <c r="P145" s="158">
        <v>0.39100000000000001</v>
      </c>
      <c r="Q145" s="158">
        <v>0.20200000000000001</v>
      </c>
      <c r="R145" s="158">
        <v>0.55500000000000005</v>
      </c>
      <c r="S145" s="158">
        <v>4.2000000000000003E-2</v>
      </c>
      <c r="T145" s="158">
        <v>0.3</v>
      </c>
      <c r="U145" s="158" t="s">
        <v>294</v>
      </c>
      <c r="V145" s="158" t="s">
        <v>294</v>
      </c>
      <c r="W145" s="158">
        <v>0.17199999999999999</v>
      </c>
      <c r="X145" s="158">
        <v>0.51600000000000001</v>
      </c>
      <c r="Y145" s="158" t="s">
        <v>294</v>
      </c>
      <c r="Z145" s="158" t="s">
        <v>294</v>
      </c>
      <c r="AA145" s="158" t="s">
        <v>294</v>
      </c>
      <c r="AB145" s="158" t="s">
        <v>294</v>
      </c>
    </row>
    <row r="146" spans="1:28" x14ac:dyDescent="0.25">
      <c r="A146" s="159" t="s">
        <v>6118</v>
      </c>
      <c r="B146" s="158" t="s">
        <v>294</v>
      </c>
      <c r="C146" s="158" t="s">
        <v>294</v>
      </c>
      <c r="D146" s="158">
        <v>0.36363636363636365</v>
      </c>
      <c r="E146" s="158">
        <v>0.31818181818181818</v>
      </c>
      <c r="F146" s="158" t="s">
        <v>294</v>
      </c>
      <c r="G146" s="158">
        <v>0.27272727272727271</v>
      </c>
      <c r="H146" s="158" t="s">
        <v>294</v>
      </c>
      <c r="I146" s="158">
        <v>4.5454545454545456E-2</v>
      </c>
      <c r="J146" s="158">
        <v>1</v>
      </c>
      <c r="K146" s="159">
        <v>22</v>
      </c>
      <c r="L146" s="159"/>
      <c r="M146" s="158" t="s">
        <v>294</v>
      </c>
      <c r="N146" s="158" t="s">
        <v>294</v>
      </c>
      <c r="O146" s="158" t="s">
        <v>294</v>
      </c>
      <c r="P146" s="158" t="s">
        <v>294</v>
      </c>
      <c r="Q146" s="158">
        <v>0.19700000000000001</v>
      </c>
      <c r="R146" s="158">
        <v>0.56999999999999995</v>
      </c>
      <c r="S146" s="158">
        <v>0.16400000000000001</v>
      </c>
      <c r="T146" s="158">
        <v>0.52700000000000002</v>
      </c>
      <c r="U146" s="158" t="s">
        <v>294</v>
      </c>
      <c r="V146" s="158" t="s">
        <v>294</v>
      </c>
      <c r="W146" s="158">
        <v>0.13200000000000001</v>
      </c>
      <c r="X146" s="158">
        <v>0.48199999999999998</v>
      </c>
      <c r="Y146" s="158" t="s">
        <v>294</v>
      </c>
      <c r="Z146" s="158" t="s">
        <v>294</v>
      </c>
      <c r="AA146" s="158">
        <v>8.0000000000000002E-3</v>
      </c>
      <c r="AB146" s="158">
        <v>0.218</v>
      </c>
    </row>
    <row r="147" spans="1:28" x14ac:dyDescent="0.25">
      <c r="A147" s="159" t="s">
        <v>6119</v>
      </c>
      <c r="B147" s="158" t="s">
        <v>294</v>
      </c>
      <c r="C147" s="158">
        <v>0.26213592233009708</v>
      </c>
      <c r="D147" s="158">
        <v>0.39805825242718446</v>
      </c>
      <c r="E147" s="158">
        <v>0.18446601941747573</v>
      </c>
      <c r="F147" s="158" t="s">
        <v>294</v>
      </c>
      <c r="G147" s="158">
        <v>0.14563106796116504</v>
      </c>
      <c r="H147" s="158" t="s">
        <v>294</v>
      </c>
      <c r="I147" s="158">
        <v>9.7087378640776691E-3</v>
      </c>
      <c r="J147" s="158">
        <v>1</v>
      </c>
      <c r="K147" s="159">
        <v>103</v>
      </c>
      <c r="L147" s="159"/>
      <c r="M147" s="158" t="s">
        <v>294</v>
      </c>
      <c r="N147" s="158" t="s">
        <v>294</v>
      </c>
      <c r="O147" s="158">
        <v>0.187</v>
      </c>
      <c r="P147" s="158">
        <v>0.35499999999999998</v>
      </c>
      <c r="Q147" s="158">
        <v>0.309</v>
      </c>
      <c r="R147" s="158">
        <v>0.495</v>
      </c>
      <c r="S147" s="158">
        <v>0.121</v>
      </c>
      <c r="T147" s="158">
        <v>0.27</v>
      </c>
      <c r="U147" s="158" t="s">
        <v>294</v>
      </c>
      <c r="V147" s="158" t="s">
        <v>294</v>
      </c>
      <c r="W147" s="158">
        <v>0.09</v>
      </c>
      <c r="X147" s="158">
        <v>0.22600000000000001</v>
      </c>
      <c r="Y147" s="158" t="s">
        <v>294</v>
      </c>
      <c r="Z147" s="158" t="s">
        <v>294</v>
      </c>
      <c r="AA147" s="158">
        <v>2E-3</v>
      </c>
      <c r="AB147" s="158">
        <v>5.2999999999999999E-2</v>
      </c>
    </row>
    <row r="148" spans="1:28" x14ac:dyDescent="0.25">
      <c r="A148" s="159" t="s">
        <v>6120</v>
      </c>
      <c r="B148" s="158" t="s">
        <v>294</v>
      </c>
      <c r="C148" s="158" t="s">
        <v>294</v>
      </c>
      <c r="D148" s="158">
        <v>8.3333333333333329E-2</v>
      </c>
      <c r="E148" s="158">
        <v>4.1666666666666664E-2</v>
      </c>
      <c r="F148" s="158" t="s">
        <v>294</v>
      </c>
      <c r="G148" s="158">
        <v>0.875</v>
      </c>
      <c r="H148" s="158" t="s">
        <v>294</v>
      </c>
      <c r="I148" s="158" t="s">
        <v>294</v>
      </c>
      <c r="J148" s="158">
        <v>1</v>
      </c>
      <c r="K148" s="159">
        <v>24</v>
      </c>
      <c r="L148" s="159"/>
      <c r="M148" s="158" t="s">
        <v>294</v>
      </c>
      <c r="N148" s="158" t="s">
        <v>294</v>
      </c>
      <c r="O148" s="158" t="s">
        <v>294</v>
      </c>
      <c r="P148" s="158" t="s">
        <v>294</v>
      </c>
      <c r="Q148" s="158">
        <v>2.3E-2</v>
      </c>
      <c r="R148" s="158">
        <v>0.25800000000000001</v>
      </c>
      <c r="S148" s="158">
        <v>7.0000000000000001E-3</v>
      </c>
      <c r="T148" s="158">
        <v>0.20200000000000001</v>
      </c>
      <c r="U148" s="158" t="s">
        <v>294</v>
      </c>
      <c r="V148" s="158" t="s">
        <v>294</v>
      </c>
      <c r="W148" s="158">
        <v>0.69</v>
      </c>
      <c r="X148" s="158">
        <v>0.95699999999999996</v>
      </c>
      <c r="Y148" s="158" t="s">
        <v>294</v>
      </c>
      <c r="Z148" s="158" t="s">
        <v>294</v>
      </c>
      <c r="AA148" s="158" t="s">
        <v>294</v>
      </c>
      <c r="AB148" s="158" t="s">
        <v>294</v>
      </c>
    </row>
    <row r="149" spans="1:28" x14ac:dyDescent="0.25">
      <c r="A149" s="159" t="s">
        <v>6121</v>
      </c>
      <c r="B149" s="158" t="s">
        <v>294</v>
      </c>
      <c r="C149" s="158" t="s">
        <v>294</v>
      </c>
      <c r="D149" s="158">
        <v>9.5238095238095233E-2</v>
      </c>
      <c r="E149" s="158">
        <v>0.14285714285714285</v>
      </c>
      <c r="F149" s="158">
        <v>9.5238095238095233E-2</v>
      </c>
      <c r="G149" s="158">
        <v>0.61904761904761907</v>
      </c>
      <c r="H149" s="158" t="s">
        <v>294</v>
      </c>
      <c r="I149" s="158">
        <v>4.7619047619047616E-2</v>
      </c>
      <c r="J149" s="158">
        <v>1</v>
      </c>
      <c r="K149" s="159">
        <v>63</v>
      </c>
      <c r="L149" s="159"/>
      <c r="M149" s="158" t="s">
        <v>294</v>
      </c>
      <c r="N149" s="158" t="s">
        <v>294</v>
      </c>
      <c r="O149" s="158" t="s">
        <v>294</v>
      </c>
      <c r="P149" s="158" t="s">
        <v>294</v>
      </c>
      <c r="Q149" s="158">
        <v>4.3999999999999997E-2</v>
      </c>
      <c r="R149" s="158">
        <v>0.193</v>
      </c>
      <c r="S149" s="158">
        <v>7.6999999999999999E-2</v>
      </c>
      <c r="T149" s="158">
        <v>0.25</v>
      </c>
      <c r="U149" s="158">
        <v>4.3999999999999997E-2</v>
      </c>
      <c r="V149" s="158">
        <v>0.193</v>
      </c>
      <c r="W149" s="158">
        <v>0.496</v>
      </c>
      <c r="X149" s="158">
        <v>0.72899999999999998</v>
      </c>
      <c r="Y149" s="158" t="s">
        <v>294</v>
      </c>
      <c r="Z149" s="158" t="s">
        <v>294</v>
      </c>
      <c r="AA149" s="158">
        <v>1.6E-2</v>
      </c>
      <c r="AB149" s="158">
        <v>0.13100000000000001</v>
      </c>
    </row>
    <row r="150" spans="1:28" x14ac:dyDescent="0.25">
      <c r="A150" s="159" t="s">
        <v>6122</v>
      </c>
      <c r="B150" s="158" t="s">
        <v>294</v>
      </c>
      <c r="C150" s="158">
        <v>0.16666666666666666</v>
      </c>
      <c r="D150" s="158">
        <v>0.25</v>
      </c>
      <c r="E150" s="158">
        <v>0.33333333333333331</v>
      </c>
      <c r="F150" s="158">
        <v>8.3333333333333329E-2</v>
      </c>
      <c r="G150" s="158">
        <v>0.16666666666666666</v>
      </c>
      <c r="H150" s="158" t="s">
        <v>294</v>
      </c>
      <c r="I150" s="158" t="s">
        <v>294</v>
      </c>
      <c r="J150" s="158">
        <v>1</v>
      </c>
      <c r="K150" s="159">
        <v>12</v>
      </c>
      <c r="L150" s="159"/>
      <c r="M150" s="158" t="s">
        <v>294</v>
      </c>
      <c r="N150" s="158" t="s">
        <v>294</v>
      </c>
      <c r="O150" s="158">
        <v>4.7E-2</v>
      </c>
      <c r="P150" s="158">
        <v>0.44800000000000001</v>
      </c>
      <c r="Q150" s="158">
        <v>8.8999999999999996E-2</v>
      </c>
      <c r="R150" s="158">
        <v>0.53200000000000003</v>
      </c>
      <c r="S150" s="158">
        <v>0.13800000000000001</v>
      </c>
      <c r="T150" s="158">
        <v>0.60899999999999999</v>
      </c>
      <c r="U150" s="158">
        <v>1.4999999999999999E-2</v>
      </c>
      <c r="V150" s="158">
        <v>0.35399999999999998</v>
      </c>
      <c r="W150" s="158">
        <v>4.7E-2</v>
      </c>
      <c r="X150" s="158">
        <v>0.44800000000000001</v>
      </c>
      <c r="Y150" s="158" t="s">
        <v>294</v>
      </c>
      <c r="Z150" s="158" t="s">
        <v>294</v>
      </c>
      <c r="AA150" s="158" t="s">
        <v>294</v>
      </c>
      <c r="AB150" s="158" t="s">
        <v>294</v>
      </c>
    </row>
    <row r="151" spans="1:28" x14ac:dyDescent="0.25">
      <c r="A151" s="159" t="s">
        <v>6123</v>
      </c>
      <c r="B151" s="158" t="s">
        <v>294</v>
      </c>
      <c r="C151" s="158" t="s">
        <v>294</v>
      </c>
      <c r="D151" s="158">
        <v>0.5625</v>
      </c>
      <c r="E151" s="158">
        <v>6.25E-2</v>
      </c>
      <c r="F151" s="158" t="s">
        <v>294</v>
      </c>
      <c r="G151" s="158">
        <v>0.375</v>
      </c>
      <c r="H151" s="158" t="s">
        <v>294</v>
      </c>
      <c r="I151" s="158" t="s">
        <v>294</v>
      </c>
      <c r="J151" s="158">
        <v>1</v>
      </c>
      <c r="K151" s="159">
        <v>16</v>
      </c>
      <c r="L151" s="159"/>
      <c r="M151" s="158" t="s">
        <v>294</v>
      </c>
      <c r="N151" s="158" t="s">
        <v>294</v>
      </c>
      <c r="O151" s="158" t="s">
        <v>294</v>
      </c>
      <c r="P151" s="158" t="s">
        <v>294</v>
      </c>
      <c r="Q151" s="158">
        <v>0.33200000000000002</v>
      </c>
      <c r="R151" s="158">
        <v>0.76900000000000002</v>
      </c>
      <c r="S151" s="158">
        <v>1.0999999999999999E-2</v>
      </c>
      <c r="T151" s="158">
        <v>0.28299999999999997</v>
      </c>
      <c r="U151" s="158" t="s">
        <v>294</v>
      </c>
      <c r="V151" s="158" t="s">
        <v>294</v>
      </c>
      <c r="W151" s="158">
        <v>0.185</v>
      </c>
      <c r="X151" s="158">
        <v>0.61399999999999999</v>
      </c>
      <c r="Y151" s="158" t="s">
        <v>294</v>
      </c>
      <c r="Z151" s="158" t="s">
        <v>294</v>
      </c>
      <c r="AA151" s="158" t="s">
        <v>294</v>
      </c>
      <c r="AB151" s="158" t="s">
        <v>294</v>
      </c>
    </row>
    <row r="152" spans="1:28" x14ac:dyDescent="0.25">
      <c r="A152" s="159" t="s">
        <v>6124</v>
      </c>
      <c r="B152" s="158" t="s">
        <v>294</v>
      </c>
      <c r="C152" s="158">
        <v>5.7142857142857141E-2</v>
      </c>
      <c r="D152" s="158">
        <v>0.30476190476190479</v>
      </c>
      <c r="E152" s="158">
        <v>0.25238095238095237</v>
      </c>
      <c r="F152" s="158">
        <v>4.7619047619047623E-3</v>
      </c>
      <c r="G152" s="158">
        <v>0.33809523809523812</v>
      </c>
      <c r="H152" s="158">
        <v>4.7619047619047623E-3</v>
      </c>
      <c r="I152" s="158">
        <v>3.8095238095238099E-2</v>
      </c>
      <c r="J152" s="158">
        <v>1</v>
      </c>
      <c r="K152" s="159">
        <v>210</v>
      </c>
      <c r="L152" s="159"/>
      <c r="M152" s="158" t="s">
        <v>294</v>
      </c>
      <c r="N152" s="158" t="s">
        <v>294</v>
      </c>
      <c r="O152" s="158">
        <v>3.3000000000000002E-2</v>
      </c>
      <c r="P152" s="158">
        <v>9.7000000000000003E-2</v>
      </c>
      <c r="Q152" s="158">
        <v>0.246</v>
      </c>
      <c r="R152" s="158">
        <v>0.37</v>
      </c>
      <c r="S152" s="158">
        <v>0.19800000000000001</v>
      </c>
      <c r="T152" s="158">
        <v>0.315</v>
      </c>
      <c r="U152" s="158">
        <v>1E-3</v>
      </c>
      <c r="V152" s="158">
        <v>2.5999999999999999E-2</v>
      </c>
      <c r="W152" s="158">
        <v>0.27800000000000002</v>
      </c>
      <c r="X152" s="158">
        <v>0.40400000000000003</v>
      </c>
      <c r="Y152" s="158">
        <v>1E-3</v>
      </c>
      <c r="Z152" s="158">
        <v>2.5999999999999999E-2</v>
      </c>
      <c r="AA152" s="158">
        <v>1.9E-2</v>
      </c>
      <c r="AB152" s="158">
        <v>7.2999999999999995E-2</v>
      </c>
    </row>
    <row r="153" spans="1:28" x14ac:dyDescent="0.25">
      <c r="A153" s="159" t="s">
        <v>6125</v>
      </c>
      <c r="B153" s="158" t="s">
        <v>294</v>
      </c>
      <c r="C153" s="158">
        <v>0.25646551724137934</v>
      </c>
      <c r="D153" s="158">
        <v>0.25215517241379309</v>
      </c>
      <c r="E153" s="158">
        <v>0.14224137931034483</v>
      </c>
      <c r="F153" s="158">
        <v>3.2327586206896554E-2</v>
      </c>
      <c r="G153" s="158">
        <v>0.28232758620689657</v>
      </c>
      <c r="H153" s="158" t="s">
        <v>294</v>
      </c>
      <c r="I153" s="158">
        <v>3.4482758620689655E-2</v>
      </c>
      <c r="J153" s="158">
        <v>1</v>
      </c>
      <c r="K153" s="159">
        <v>464</v>
      </c>
      <c r="L153" s="159"/>
      <c r="M153" s="158" t="s">
        <v>294</v>
      </c>
      <c r="N153" s="158" t="s">
        <v>294</v>
      </c>
      <c r="O153" s="158">
        <v>0.219</v>
      </c>
      <c r="P153" s="158">
        <v>0.29799999999999999</v>
      </c>
      <c r="Q153" s="158">
        <v>0.215</v>
      </c>
      <c r="R153" s="158">
        <v>0.29399999999999998</v>
      </c>
      <c r="S153" s="158">
        <v>0.113</v>
      </c>
      <c r="T153" s="158">
        <v>0.17699999999999999</v>
      </c>
      <c r="U153" s="158">
        <v>0.02</v>
      </c>
      <c r="V153" s="158">
        <v>5.2999999999999999E-2</v>
      </c>
      <c r="W153" s="158">
        <v>0.24299999999999999</v>
      </c>
      <c r="X153" s="158">
        <v>0.32500000000000001</v>
      </c>
      <c r="Y153" s="158" t="s">
        <v>294</v>
      </c>
      <c r="Z153" s="158" t="s">
        <v>294</v>
      </c>
      <c r="AA153" s="158">
        <v>2.1000000000000001E-2</v>
      </c>
      <c r="AB153" s="158">
        <v>5.5E-2</v>
      </c>
    </row>
    <row r="154" spans="1:28" x14ac:dyDescent="0.25">
      <c r="A154" s="159" t="s">
        <v>6126</v>
      </c>
      <c r="B154" s="158" t="s">
        <v>294</v>
      </c>
      <c r="C154" s="158">
        <v>0.25</v>
      </c>
      <c r="D154" s="158">
        <v>0.5</v>
      </c>
      <c r="E154" s="158" t="s">
        <v>294</v>
      </c>
      <c r="F154" s="158" t="s">
        <v>294</v>
      </c>
      <c r="G154" s="158" t="s">
        <v>294</v>
      </c>
      <c r="H154" s="158" t="s">
        <v>294</v>
      </c>
      <c r="I154" s="158">
        <v>0.25</v>
      </c>
      <c r="J154" s="158">
        <v>1</v>
      </c>
      <c r="K154" s="159">
        <v>4</v>
      </c>
      <c r="L154" s="159"/>
      <c r="M154" s="158" t="s">
        <v>294</v>
      </c>
      <c r="N154" s="158" t="s">
        <v>294</v>
      </c>
      <c r="O154" s="158">
        <v>4.5999999999999999E-2</v>
      </c>
      <c r="P154" s="158">
        <v>0.69899999999999995</v>
      </c>
      <c r="Q154" s="158">
        <v>0.15</v>
      </c>
      <c r="R154" s="158">
        <v>0.85</v>
      </c>
      <c r="S154" s="158" t="s">
        <v>294</v>
      </c>
      <c r="T154" s="158" t="s">
        <v>294</v>
      </c>
      <c r="U154" s="158" t="s">
        <v>294</v>
      </c>
      <c r="V154" s="158" t="s">
        <v>294</v>
      </c>
      <c r="W154" s="158" t="s">
        <v>294</v>
      </c>
      <c r="X154" s="158" t="s">
        <v>294</v>
      </c>
      <c r="Y154" s="158" t="s">
        <v>294</v>
      </c>
      <c r="Z154" s="158" t="s">
        <v>294</v>
      </c>
      <c r="AA154" s="158">
        <v>4.5999999999999999E-2</v>
      </c>
      <c r="AB154" s="158">
        <v>0.69899999999999995</v>
      </c>
    </row>
    <row r="155" spans="1:28" x14ac:dyDescent="0.25">
      <c r="A155" s="159" t="s">
        <v>6127</v>
      </c>
      <c r="B155" s="158" t="s">
        <v>294</v>
      </c>
      <c r="C155" s="158">
        <v>0.40740740740740738</v>
      </c>
      <c r="D155" s="158">
        <v>0.29629629629629628</v>
      </c>
      <c r="E155" s="158">
        <v>0.18518518518518517</v>
      </c>
      <c r="F155" s="158" t="s">
        <v>294</v>
      </c>
      <c r="G155" s="158" t="s">
        <v>294</v>
      </c>
      <c r="H155" s="158">
        <v>3.7037037037037035E-2</v>
      </c>
      <c r="I155" s="158">
        <v>7.407407407407407E-2</v>
      </c>
      <c r="J155" s="158">
        <v>0.99999999999999989</v>
      </c>
      <c r="K155" s="159">
        <v>27</v>
      </c>
      <c r="L155" s="159"/>
      <c r="M155" s="158" t="s">
        <v>294</v>
      </c>
      <c r="N155" s="158" t="s">
        <v>294</v>
      </c>
      <c r="O155" s="158">
        <v>0.245</v>
      </c>
      <c r="P155" s="158">
        <v>0.59299999999999997</v>
      </c>
      <c r="Q155" s="158">
        <v>0.159</v>
      </c>
      <c r="R155" s="158">
        <v>0.48499999999999999</v>
      </c>
      <c r="S155" s="158">
        <v>8.2000000000000003E-2</v>
      </c>
      <c r="T155" s="158">
        <v>0.36699999999999999</v>
      </c>
      <c r="U155" s="158" t="s">
        <v>294</v>
      </c>
      <c r="V155" s="158" t="s">
        <v>294</v>
      </c>
      <c r="W155" s="158" t="s">
        <v>294</v>
      </c>
      <c r="X155" s="158" t="s">
        <v>294</v>
      </c>
      <c r="Y155" s="158">
        <v>7.0000000000000001E-3</v>
      </c>
      <c r="Z155" s="158">
        <v>0.183</v>
      </c>
      <c r="AA155" s="158">
        <v>2.1000000000000001E-2</v>
      </c>
      <c r="AB155" s="158">
        <v>0.23400000000000001</v>
      </c>
    </row>
    <row r="156" spans="1:28" x14ac:dyDescent="0.25">
      <c r="A156" s="159" t="s">
        <v>6128</v>
      </c>
      <c r="B156" s="158" t="s">
        <v>294</v>
      </c>
      <c r="C156" s="158" t="s">
        <v>294</v>
      </c>
      <c r="D156" s="158">
        <v>0.4</v>
      </c>
      <c r="E156" s="158">
        <v>0.24444444444444444</v>
      </c>
      <c r="F156" s="158">
        <v>4.4444444444444446E-2</v>
      </c>
      <c r="G156" s="158">
        <v>0.31111111111111112</v>
      </c>
      <c r="H156" s="158" t="s">
        <v>294</v>
      </c>
      <c r="I156" s="158" t="s">
        <v>294</v>
      </c>
      <c r="J156" s="158">
        <v>1</v>
      </c>
      <c r="K156" s="159">
        <v>45</v>
      </c>
      <c r="L156" s="159"/>
      <c r="M156" s="158" t="s">
        <v>294</v>
      </c>
      <c r="N156" s="158" t="s">
        <v>294</v>
      </c>
      <c r="O156" s="158" t="s">
        <v>294</v>
      </c>
      <c r="P156" s="158" t="s">
        <v>294</v>
      </c>
      <c r="Q156" s="158">
        <v>0.27</v>
      </c>
      <c r="R156" s="158">
        <v>0.54500000000000004</v>
      </c>
      <c r="S156" s="158">
        <v>0.14199999999999999</v>
      </c>
      <c r="T156" s="158">
        <v>0.38700000000000001</v>
      </c>
      <c r="U156" s="158">
        <v>1.2E-2</v>
      </c>
      <c r="V156" s="158">
        <v>0.14799999999999999</v>
      </c>
      <c r="W156" s="158">
        <v>0.19500000000000001</v>
      </c>
      <c r="X156" s="158">
        <v>0.45700000000000002</v>
      </c>
      <c r="Y156" s="158" t="s">
        <v>294</v>
      </c>
      <c r="Z156" s="158" t="s">
        <v>294</v>
      </c>
      <c r="AA156" s="158" t="s">
        <v>294</v>
      </c>
      <c r="AB156" s="158" t="s">
        <v>294</v>
      </c>
    </row>
    <row r="157" spans="1:28" x14ac:dyDescent="0.25">
      <c r="A157" s="159" t="s">
        <v>6129</v>
      </c>
      <c r="B157" s="158" t="s">
        <v>294</v>
      </c>
      <c r="C157" s="158" t="s">
        <v>294</v>
      </c>
      <c r="D157" s="158">
        <v>0.25</v>
      </c>
      <c r="E157" s="158">
        <v>0.25</v>
      </c>
      <c r="F157" s="158">
        <v>0.25</v>
      </c>
      <c r="G157" s="158">
        <v>0.25</v>
      </c>
      <c r="H157" s="158" t="s">
        <v>294</v>
      </c>
      <c r="I157" s="158" t="s">
        <v>294</v>
      </c>
      <c r="J157" s="158">
        <v>1</v>
      </c>
      <c r="K157" s="159">
        <v>4</v>
      </c>
      <c r="L157" s="159"/>
      <c r="M157" s="158" t="s">
        <v>294</v>
      </c>
      <c r="N157" s="158" t="s">
        <v>294</v>
      </c>
      <c r="O157" s="158" t="s">
        <v>294</v>
      </c>
      <c r="P157" s="158" t="s">
        <v>294</v>
      </c>
      <c r="Q157" s="158">
        <v>4.5999999999999999E-2</v>
      </c>
      <c r="R157" s="158">
        <v>0.69899999999999995</v>
      </c>
      <c r="S157" s="158">
        <v>4.5999999999999999E-2</v>
      </c>
      <c r="T157" s="158">
        <v>0.69899999999999995</v>
      </c>
      <c r="U157" s="158">
        <v>4.5999999999999999E-2</v>
      </c>
      <c r="V157" s="158">
        <v>0.69899999999999995</v>
      </c>
      <c r="W157" s="158">
        <v>4.5999999999999999E-2</v>
      </c>
      <c r="X157" s="158">
        <v>0.69899999999999995</v>
      </c>
      <c r="Y157" s="158" t="s">
        <v>294</v>
      </c>
      <c r="Z157" s="158" t="s">
        <v>294</v>
      </c>
      <c r="AA157" s="158" t="s">
        <v>294</v>
      </c>
      <c r="AB157" s="158" t="s">
        <v>294</v>
      </c>
    </row>
    <row r="158" spans="1:28" x14ac:dyDescent="0.25">
      <c r="A158" s="159" t="s">
        <v>6130</v>
      </c>
      <c r="B158" s="158" t="s">
        <v>294</v>
      </c>
      <c r="C158" s="158">
        <v>0.1388888888888889</v>
      </c>
      <c r="D158" s="158">
        <v>0.22222222222222221</v>
      </c>
      <c r="E158" s="158">
        <v>0.25</v>
      </c>
      <c r="F158" s="158" t="s">
        <v>294</v>
      </c>
      <c r="G158" s="158">
        <v>0.25</v>
      </c>
      <c r="H158" s="158">
        <v>2.7777777777777776E-2</v>
      </c>
      <c r="I158" s="158">
        <v>0.1111111111111111</v>
      </c>
      <c r="J158" s="158">
        <v>1</v>
      </c>
      <c r="K158" s="159">
        <v>36</v>
      </c>
      <c r="L158" s="159"/>
      <c r="M158" s="158" t="s">
        <v>294</v>
      </c>
      <c r="N158" s="158" t="s">
        <v>294</v>
      </c>
      <c r="O158" s="158">
        <v>6.0999999999999999E-2</v>
      </c>
      <c r="P158" s="158">
        <v>0.28699999999999998</v>
      </c>
      <c r="Q158" s="158">
        <v>0.11700000000000001</v>
      </c>
      <c r="R158" s="158">
        <v>0.38100000000000001</v>
      </c>
      <c r="S158" s="158">
        <v>0.13800000000000001</v>
      </c>
      <c r="T158" s="158">
        <v>0.41099999999999998</v>
      </c>
      <c r="U158" s="158" t="s">
        <v>294</v>
      </c>
      <c r="V158" s="158" t="s">
        <v>294</v>
      </c>
      <c r="W158" s="158">
        <v>0.13800000000000001</v>
      </c>
      <c r="X158" s="158">
        <v>0.41099999999999998</v>
      </c>
      <c r="Y158" s="158">
        <v>5.0000000000000001E-3</v>
      </c>
      <c r="Z158" s="158">
        <v>0.14199999999999999</v>
      </c>
      <c r="AA158" s="158">
        <v>4.3999999999999997E-2</v>
      </c>
      <c r="AB158" s="158">
        <v>0.253</v>
      </c>
    </row>
    <row r="159" spans="1:28" x14ac:dyDescent="0.25">
      <c r="A159" s="159" t="s">
        <v>6131</v>
      </c>
      <c r="B159" s="158" t="s">
        <v>294</v>
      </c>
      <c r="C159" s="158">
        <v>0.2</v>
      </c>
      <c r="D159" s="158">
        <v>0.5</v>
      </c>
      <c r="E159" s="158">
        <v>0.2</v>
      </c>
      <c r="F159" s="158" t="s">
        <v>294</v>
      </c>
      <c r="G159" s="158">
        <v>0.1</v>
      </c>
      <c r="H159" s="158" t="s">
        <v>294</v>
      </c>
      <c r="I159" s="158" t="s">
        <v>294</v>
      </c>
      <c r="J159" s="158">
        <v>0.99999999999999989</v>
      </c>
      <c r="K159" s="159">
        <v>10</v>
      </c>
      <c r="L159" s="159"/>
      <c r="M159" s="158" t="s">
        <v>294</v>
      </c>
      <c r="N159" s="158" t="s">
        <v>294</v>
      </c>
      <c r="O159" s="158">
        <v>5.7000000000000002E-2</v>
      </c>
      <c r="P159" s="158">
        <v>0.51</v>
      </c>
      <c r="Q159" s="158">
        <v>0.23699999999999999</v>
      </c>
      <c r="R159" s="158">
        <v>0.76300000000000001</v>
      </c>
      <c r="S159" s="158">
        <v>5.7000000000000002E-2</v>
      </c>
      <c r="T159" s="158">
        <v>0.51</v>
      </c>
      <c r="U159" s="158" t="s">
        <v>294</v>
      </c>
      <c r="V159" s="158" t="s">
        <v>294</v>
      </c>
      <c r="W159" s="158">
        <v>1.7999999999999999E-2</v>
      </c>
      <c r="X159" s="158">
        <v>0.40400000000000003</v>
      </c>
      <c r="Y159" s="158" t="s">
        <v>294</v>
      </c>
      <c r="Z159" s="158" t="s">
        <v>294</v>
      </c>
      <c r="AA159" s="158" t="s">
        <v>294</v>
      </c>
      <c r="AB159" s="158" t="s">
        <v>294</v>
      </c>
    </row>
    <row r="160" spans="1:28" x14ac:dyDescent="0.25">
      <c r="A160" s="159" t="s">
        <v>6132</v>
      </c>
      <c r="B160" s="158" t="s">
        <v>294</v>
      </c>
      <c r="C160" s="158">
        <v>0.16080402010050251</v>
      </c>
      <c r="D160" s="158">
        <v>0.28643216080402012</v>
      </c>
      <c r="E160" s="158">
        <v>0.15577889447236182</v>
      </c>
      <c r="F160" s="158">
        <v>3.015075376884422E-2</v>
      </c>
      <c r="G160" s="158">
        <v>0.271356783919598</v>
      </c>
      <c r="H160" s="158" t="s">
        <v>294</v>
      </c>
      <c r="I160" s="158">
        <v>9.5477386934673364E-2</v>
      </c>
      <c r="J160" s="158">
        <v>1.0000000000000002</v>
      </c>
      <c r="K160" s="159">
        <v>199</v>
      </c>
      <c r="L160" s="159"/>
      <c r="M160" s="158" t="s">
        <v>294</v>
      </c>
      <c r="N160" s="158" t="s">
        <v>294</v>
      </c>
      <c r="O160" s="158">
        <v>0.11600000000000001</v>
      </c>
      <c r="P160" s="158">
        <v>0.218</v>
      </c>
      <c r="Q160" s="158">
        <v>0.22800000000000001</v>
      </c>
      <c r="R160" s="158">
        <v>0.35299999999999998</v>
      </c>
      <c r="S160" s="158">
        <v>0.112</v>
      </c>
      <c r="T160" s="158">
        <v>0.21299999999999999</v>
      </c>
      <c r="U160" s="158">
        <v>1.4E-2</v>
      </c>
      <c r="V160" s="158">
        <v>6.4000000000000001E-2</v>
      </c>
      <c r="W160" s="158">
        <v>0.214</v>
      </c>
      <c r="X160" s="158">
        <v>0.33700000000000002</v>
      </c>
      <c r="Y160" s="158" t="s">
        <v>294</v>
      </c>
      <c r="Z160" s="158" t="s">
        <v>294</v>
      </c>
      <c r="AA160" s="158">
        <v>6.2E-2</v>
      </c>
      <c r="AB160" s="158">
        <v>0.14399999999999999</v>
      </c>
    </row>
    <row r="161" spans="1:28" x14ac:dyDescent="0.25">
      <c r="A161" s="159" t="s">
        <v>6133</v>
      </c>
      <c r="B161" s="158" t="s">
        <v>294</v>
      </c>
      <c r="C161" s="158">
        <v>0.33898305084745761</v>
      </c>
      <c r="D161" s="158">
        <v>0.20338983050847459</v>
      </c>
      <c r="E161" s="158">
        <v>6.7796610169491525E-2</v>
      </c>
      <c r="F161" s="158">
        <v>3.3898305084745763E-2</v>
      </c>
      <c r="G161" s="158">
        <v>0.3559322033898305</v>
      </c>
      <c r="H161" s="158" t="s">
        <v>294</v>
      </c>
      <c r="I161" s="158" t="s">
        <v>294</v>
      </c>
      <c r="J161" s="158">
        <v>1</v>
      </c>
      <c r="K161" s="159">
        <v>59</v>
      </c>
      <c r="L161" s="159"/>
      <c r="M161" s="158" t="s">
        <v>294</v>
      </c>
      <c r="N161" s="158" t="s">
        <v>294</v>
      </c>
      <c r="O161" s="158">
        <v>0.23100000000000001</v>
      </c>
      <c r="P161" s="158">
        <v>0.46600000000000003</v>
      </c>
      <c r="Q161" s="158">
        <v>0.12</v>
      </c>
      <c r="R161" s="158">
        <v>0.32300000000000001</v>
      </c>
      <c r="S161" s="158">
        <v>2.7E-2</v>
      </c>
      <c r="T161" s="158">
        <v>0.16200000000000001</v>
      </c>
      <c r="U161" s="158">
        <v>8.9999999999999993E-3</v>
      </c>
      <c r="V161" s="158">
        <v>0.115</v>
      </c>
      <c r="W161" s="158">
        <v>0.246</v>
      </c>
      <c r="X161" s="158">
        <v>0.48299999999999998</v>
      </c>
      <c r="Y161" s="158" t="s">
        <v>294</v>
      </c>
      <c r="Z161" s="158" t="s">
        <v>294</v>
      </c>
      <c r="AA161" s="158" t="s">
        <v>294</v>
      </c>
      <c r="AB161" s="158" t="s">
        <v>294</v>
      </c>
    </row>
    <row r="162" spans="1:28" x14ac:dyDescent="0.25">
      <c r="A162" s="159" t="s">
        <v>6134</v>
      </c>
      <c r="B162" s="158" t="s">
        <v>294</v>
      </c>
      <c r="C162" s="158">
        <v>0.3</v>
      </c>
      <c r="D162" s="158">
        <v>0.4</v>
      </c>
      <c r="E162" s="158">
        <v>0.2</v>
      </c>
      <c r="F162" s="158" t="s">
        <v>294</v>
      </c>
      <c r="G162" s="158">
        <v>0.1</v>
      </c>
      <c r="H162" s="158" t="s">
        <v>294</v>
      </c>
      <c r="I162" s="158" t="s">
        <v>294</v>
      </c>
      <c r="J162" s="158">
        <v>0.99999999999999989</v>
      </c>
      <c r="K162" s="159">
        <v>10</v>
      </c>
      <c r="L162" s="159"/>
      <c r="M162" s="158" t="s">
        <v>294</v>
      </c>
      <c r="N162" s="158" t="s">
        <v>294</v>
      </c>
      <c r="O162" s="158">
        <v>0.108</v>
      </c>
      <c r="P162" s="158">
        <v>0.60299999999999998</v>
      </c>
      <c r="Q162" s="158">
        <v>0.16800000000000001</v>
      </c>
      <c r="R162" s="158">
        <v>0.68700000000000006</v>
      </c>
      <c r="S162" s="158">
        <v>5.7000000000000002E-2</v>
      </c>
      <c r="T162" s="158">
        <v>0.51</v>
      </c>
      <c r="U162" s="158" t="s">
        <v>294</v>
      </c>
      <c r="V162" s="158" t="s">
        <v>294</v>
      </c>
      <c r="W162" s="158">
        <v>1.7999999999999999E-2</v>
      </c>
      <c r="X162" s="158">
        <v>0.40400000000000003</v>
      </c>
      <c r="Y162" s="158" t="s">
        <v>294</v>
      </c>
      <c r="Z162" s="158" t="s">
        <v>294</v>
      </c>
      <c r="AA162" s="158" t="s">
        <v>294</v>
      </c>
      <c r="AB162" s="158" t="s">
        <v>294</v>
      </c>
    </row>
    <row r="163" spans="1:28" x14ac:dyDescent="0.25">
      <c r="A163" s="159" t="s">
        <v>6135</v>
      </c>
      <c r="B163" s="158" t="s">
        <v>294</v>
      </c>
      <c r="C163" s="158" t="s">
        <v>294</v>
      </c>
      <c r="D163" s="158">
        <v>0.46666666666666667</v>
      </c>
      <c r="E163" s="158" t="s">
        <v>294</v>
      </c>
      <c r="F163" s="158" t="s">
        <v>294</v>
      </c>
      <c r="G163" s="158">
        <v>0.46666666666666667</v>
      </c>
      <c r="H163" s="158" t="s">
        <v>294</v>
      </c>
      <c r="I163" s="158">
        <v>6.6666666666666666E-2</v>
      </c>
      <c r="J163" s="158">
        <v>1</v>
      </c>
      <c r="K163" s="159">
        <v>15</v>
      </c>
      <c r="L163" s="159"/>
      <c r="M163" s="158" t="s">
        <v>294</v>
      </c>
      <c r="N163" s="158" t="s">
        <v>294</v>
      </c>
      <c r="O163" s="158" t="s">
        <v>294</v>
      </c>
      <c r="P163" s="158" t="s">
        <v>294</v>
      </c>
      <c r="Q163" s="158">
        <v>0.248</v>
      </c>
      <c r="R163" s="158">
        <v>0.69899999999999995</v>
      </c>
      <c r="S163" s="158" t="s">
        <v>294</v>
      </c>
      <c r="T163" s="158" t="s">
        <v>294</v>
      </c>
      <c r="U163" s="158" t="s">
        <v>294</v>
      </c>
      <c r="V163" s="158" t="s">
        <v>294</v>
      </c>
      <c r="W163" s="158">
        <v>0.248</v>
      </c>
      <c r="X163" s="158">
        <v>0.69899999999999995</v>
      </c>
      <c r="Y163" s="158" t="s">
        <v>294</v>
      </c>
      <c r="Z163" s="158" t="s">
        <v>294</v>
      </c>
      <c r="AA163" s="158">
        <v>1.2E-2</v>
      </c>
      <c r="AB163" s="158">
        <v>0.29799999999999999</v>
      </c>
    </row>
    <row r="164" spans="1:28" x14ac:dyDescent="0.25">
      <c r="A164" s="159" t="s">
        <v>6136</v>
      </c>
      <c r="B164" s="158" t="s">
        <v>294</v>
      </c>
      <c r="C164" s="158">
        <v>4.6511627906976744E-2</v>
      </c>
      <c r="D164" s="158">
        <v>0.37209302325581395</v>
      </c>
      <c r="E164" s="158">
        <v>0.16279069767441862</v>
      </c>
      <c r="F164" s="158">
        <v>2.3255813953488372E-2</v>
      </c>
      <c r="G164" s="158">
        <v>0.34883720930232559</v>
      </c>
      <c r="H164" s="158" t="s">
        <v>294</v>
      </c>
      <c r="I164" s="158">
        <v>4.6511627906976744E-2</v>
      </c>
      <c r="J164" s="158">
        <v>0.99999999999999989</v>
      </c>
      <c r="K164" s="159">
        <v>43</v>
      </c>
      <c r="L164" s="159"/>
      <c r="M164" s="158" t="s">
        <v>294</v>
      </c>
      <c r="N164" s="158" t="s">
        <v>294</v>
      </c>
      <c r="O164" s="158">
        <v>1.2999999999999999E-2</v>
      </c>
      <c r="P164" s="158">
        <v>0.155</v>
      </c>
      <c r="Q164" s="158">
        <v>0.24399999999999999</v>
      </c>
      <c r="R164" s="158">
        <v>0.52100000000000002</v>
      </c>
      <c r="S164" s="158">
        <v>8.1000000000000003E-2</v>
      </c>
      <c r="T164" s="158">
        <v>0.3</v>
      </c>
      <c r="U164" s="158">
        <v>4.0000000000000001E-3</v>
      </c>
      <c r="V164" s="158">
        <v>0.121</v>
      </c>
      <c r="W164" s="158">
        <v>0.224</v>
      </c>
      <c r="X164" s="158">
        <v>0.498</v>
      </c>
      <c r="Y164" s="158" t="s">
        <v>294</v>
      </c>
      <c r="Z164" s="158" t="s">
        <v>294</v>
      </c>
      <c r="AA164" s="158">
        <v>1.2999999999999999E-2</v>
      </c>
      <c r="AB164" s="158">
        <v>0.155</v>
      </c>
    </row>
    <row r="165" spans="1:28" x14ac:dyDescent="0.25">
      <c r="A165" s="159" t="s">
        <v>6137</v>
      </c>
      <c r="B165" s="158" t="s">
        <v>294</v>
      </c>
      <c r="C165" s="158">
        <v>0.27350427350427353</v>
      </c>
      <c r="D165" s="158">
        <v>0.29914529914529914</v>
      </c>
      <c r="E165" s="158">
        <v>0.17948717948717949</v>
      </c>
      <c r="F165" s="158">
        <v>2.564102564102564E-2</v>
      </c>
      <c r="G165" s="158">
        <v>0.19658119658119658</v>
      </c>
      <c r="H165" s="158" t="s">
        <v>294</v>
      </c>
      <c r="I165" s="158">
        <v>2.564102564102564E-2</v>
      </c>
      <c r="J165" s="158">
        <v>1</v>
      </c>
      <c r="K165" s="159">
        <v>117</v>
      </c>
      <c r="L165" s="159"/>
      <c r="M165" s="158" t="s">
        <v>294</v>
      </c>
      <c r="N165" s="158" t="s">
        <v>294</v>
      </c>
      <c r="O165" s="158">
        <v>0.20100000000000001</v>
      </c>
      <c r="P165" s="158">
        <v>0.36099999999999999</v>
      </c>
      <c r="Q165" s="158">
        <v>0.224</v>
      </c>
      <c r="R165" s="158">
        <v>0.38700000000000001</v>
      </c>
      <c r="S165" s="158">
        <v>0.12</v>
      </c>
      <c r="T165" s="158">
        <v>0.25900000000000001</v>
      </c>
      <c r="U165" s="158">
        <v>8.9999999999999993E-3</v>
      </c>
      <c r="V165" s="158">
        <v>7.2999999999999995E-2</v>
      </c>
      <c r="W165" s="158">
        <v>0.13500000000000001</v>
      </c>
      <c r="X165" s="158">
        <v>0.27800000000000002</v>
      </c>
      <c r="Y165" s="158" t="s">
        <v>294</v>
      </c>
      <c r="Z165" s="158" t="s">
        <v>294</v>
      </c>
      <c r="AA165" s="158">
        <v>8.9999999999999993E-3</v>
      </c>
      <c r="AB165" s="158">
        <v>7.2999999999999995E-2</v>
      </c>
    </row>
    <row r="166" spans="1:28" x14ac:dyDescent="0.25">
      <c r="A166" s="159" t="s">
        <v>6138</v>
      </c>
      <c r="B166" s="158" t="s">
        <v>294</v>
      </c>
      <c r="C166" s="158">
        <v>0.15217391304347827</v>
      </c>
      <c r="D166" s="158">
        <v>0.27173913043478259</v>
      </c>
      <c r="E166" s="158">
        <v>5.434782608695652E-2</v>
      </c>
      <c r="F166" s="158">
        <v>3.2608695652173912E-2</v>
      </c>
      <c r="G166" s="158">
        <v>0.44565217391304346</v>
      </c>
      <c r="H166" s="158" t="s">
        <v>294</v>
      </c>
      <c r="I166" s="158">
        <v>4.3478260869565216E-2</v>
      </c>
      <c r="J166" s="158">
        <v>1</v>
      </c>
      <c r="K166" s="159">
        <v>92</v>
      </c>
      <c r="L166" s="159"/>
      <c r="M166" s="158" t="s">
        <v>294</v>
      </c>
      <c r="N166" s="158" t="s">
        <v>294</v>
      </c>
      <c r="O166" s="158">
        <v>9.2999999999999999E-2</v>
      </c>
      <c r="P166" s="158">
        <v>0.23899999999999999</v>
      </c>
      <c r="Q166" s="158">
        <v>0.191</v>
      </c>
      <c r="R166" s="158">
        <v>0.37</v>
      </c>
      <c r="S166" s="158">
        <v>2.3E-2</v>
      </c>
      <c r="T166" s="158">
        <v>0.121</v>
      </c>
      <c r="U166" s="158">
        <v>1.0999999999999999E-2</v>
      </c>
      <c r="V166" s="158">
        <v>9.1999999999999998E-2</v>
      </c>
      <c r="W166" s="158">
        <v>0.34799999999999998</v>
      </c>
      <c r="X166" s="158">
        <v>0.54700000000000004</v>
      </c>
      <c r="Y166" s="158" t="s">
        <v>294</v>
      </c>
      <c r="Z166" s="158" t="s">
        <v>294</v>
      </c>
      <c r="AA166" s="158">
        <v>1.7000000000000001E-2</v>
      </c>
      <c r="AB166" s="158">
        <v>0.107</v>
      </c>
    </row>
    <row r="167" spans="1:28" x14ac:dyDescent="0.25">
      <c r="A167" s="159" t="s">
        <v>6139</v>
      </c>
      <c r="B167" s="158" t="s">
        <v>294</v>
      </c>
      <c r="C167" s="158" t="s">
        <v>294</v>
      </c>
      <c r="D167" s="158" t="s">
        <v>294</v>
      </c>
      <c r="E167" s="158">
        <v>1</v>
      </c>
      <c r="F167" s="158" t="s">
        <v>294</v>
      </c>
      <c r="G167" s="158" t="s">
        <v>294</v>
      </c>
      <c r="H167" s="158" t="s">
        <v>294</v>
      </c>
      <c r="I167" s="158" t="s">
        <v>294</v>
      </c>
      <c r="J167" s="158">
        <v>1</v>
      </c>
      <c r="K167" s="159">
        <v>1</v>
      </c>
      <c r="L167" s="159"/>
      <c r="M167" s="158" t="s">
        <v>294</v>
      </c>
      <c r="N167" s="158" t="s">
        <v>294</v>
      </c>
      <c r="O167" s="158" t="s">
        <v>294</v>
      </c>
      <c r="P167" s="158" t="s">
        <v>294</v>
      </c>
      <c r="Q167" s="158" t="s">
        <v>294</v>
      </c>
      <c r="R167" s="158" t="s">
        <v>294</v>
      </c>
      <c r="S167" s="158">
        <v>0.20699999999999999</v>
      </c>
      <c r="T167" s="158">
        <v>1</v>
      </c>
      <c r="U167" s="158" t="s">
        <v>294</v>
      </c>
      <c r="V167" s="158" t="s">
        <v>294</v>
      </c>
      <c r="W167" s="158" t="s">
        <v>294</v>
      </c>
      <c r="X167" s="158" t="s">
        <v>294</v>
      </c>
      <c r="Y167" s="158" t="s">
        <v>294</v>
      </c>
      <c r="Z167" s="158" t="s">
        <v>294</v>
      </c>
      <c r="AA167" s="158" t="s">
        <v>294</v>
      </c>
      <c r="AB167" s="158" t="s">
        <v>294</v>
      </c>
    </row>
    <row r="168" spans="1:28" x14ac:dyDescent="0.25">
      <c r="A168" s="159" t="s">
        <v>6140</v>
      </c>
      <c r="B168" s="158" t="s">
        <v>294</v>
      </c>
      <c r="C168" s="158">
        <v>0.28706624605678233</v>
      </c>
      <c r="D168" s="158">
        <v>0.44794952681388012</v>
      </c>
      <c r="E168" s="158">
        <v>0.11356466876971609</v>
      </c>
      <c r="F168" s="158">
        <v>2.5236593059936908E-2</v>
      </c>
      <c r="G168" s="158">
        <v>8.5173501577287064E-2</v>
      </c>
      <c r="H168" s="158" t="s">
        <v>294</v>
      </c>
      <c r="I168" s="158">
        <v>4.1009463722397478E-2</v>
      </c>
      <c r="J168" s="158">
        <v>0.99999999999999989</v>
      </c>
      <c r="K168" s="159">
        <v>317</v>
      </c>
      <c r="L168" s="159"/>
      <c r="M168" s="158" t="s">
        <v>294</v>
      </c>
      <c r="N168" s="158" t="s">
        <v>294</v>
      </c>
      <c r="O168" s="158">
        <v>0.24</v>
      </c>
      <c r="P168" s="158">
        <v>0.33900000000000002</v>
      </c>
      <c r="Q168" s="158">
        <v>0.39400000000000002</v>
      </c>
      <c r="R168" s="158">
        <v>0.503</v>
      </c>
      <c r="S168" s="158">
        <v>8.3000000000000004E-2</v>
      </c>
      <c r="T168" s="158">
        <v>0.153</v>
      </c>
      <c r="U168" s="158">
        <v>1.2999999999999999E-2</v>
      </c>
      <c r="V168" s="158">
        <v>4.9000000000000002E-2</v>
      </c>
      <c r="W168" s="158">
        <v>5.8999999999999997E-2</v>
      </c>
      <c r="X168" s="158">
        <v>0.121</v>
      </c>
      <c r="Y168" s="158" t="s">
        <v>294</v>
      </c>
      <c r="Z168" s="158" t="s">
        <v>294</v>
      </c>
      <c r="AA168" s="158">
        <v>2.4E-2</v>
      </c>
      <c r="AB168" s="158">
        <v>6.9000000000000006E-2</v>
      </c>
    </row>
    <row r="169" spans="1:28" x14ac:dyDescent="0.25">
      <c r="A169" s="159" t="s">
        <v>6141</v>
      </c>
      <c r="B169" s="158" t="s">
        <v>294</v>
      </c>
      <c r="C169" s="158" t="s">
        <v>294</v>
      </c>
      <c r="D169" s="158">
        <v>0.30769230769230771</v>
      </c>
      <c r="E169" s="158">
        <v>0.30769230769230771</v>
      </c>
      <c r="F169" s="158">
        <v>7.6923076923076927E-2</v>
      </c>
      <c r="G169" s="158">
        <v>0.23076923076923078</v>
      </c>
      <c r="H169" s="158" t="s">
        <v>294</v>
      </c>
      <c r="I169" s="158">
        <v>7.6923076923076927E-2</v>
      </c>
      <c r="J169" s="158">
        <v>1</v>
      </c>
      <c r="K169" s="159">
        <v>13</v>
      </c>
      <c r="L169" s="159"/>
      <c r="M169" s="158" t="s">
        <v>294</v>
      </c>
      <c r="N169" s="158" t="s">
        <v>294</v>
      </c>
      <c r="O169" s="158" t="s">
        <v>294</v>
      </c>
      <c r="P169" s="158" t="s">
        <v>294</v>
      </c>
      <c r="Q169" s="158">
        <v>0.127</v>
      </c>
      <c r="R169" s="158">
        <v>0.57599999999999996</v>
      </c>
      <c r="S169" s="158">
        <v>0.127</v>
      </c>
      <c r="T169" s="158">
        <v>0.57599999999999996</v>
      </c>
      <c r="U169" s="158">
        <v>1.4E-2</v>
      </c>
      <c r="V169" s="158">
        <v>0.33300000000000002</v>
      </c>
      <c r="W169" s="158">
        <v>8.2000000000000003E-2</v>
      </c>
      <c r="X169" s="158">
        <v>0.503</v>
      </c>
      <c r="Y169" s="158" t="s">
        <v>294</v>
      </c>
      <c r="Z169" s="158" t="s">
        <v>294</v>
      </c>
      <c r="AA169" s="158">
        <v>1.4E-2</v>
      </c>
      <c r="AB169" s="158">
        <v>0.33300000000000002</v>
      </c>
    </row>
    <row r="170" spans="1:28" x14ac:dyDescent="0.25">
      <c r="A170" s="159" t="s">
        <v>6142</v>
      </c>
      <c r="B170" s="158" t="s">
        <v>294</v>
      </c>
      <c r="C170" s="158">
        <v>0.21739130434782608</v>
      </c>
      <c r="D170" s="158">
        <v>0.39130434782608697</v>
      </c>
      <c r="E170" s="158">
        <v>0.13043478260869565</v>
      </c>
      <c r="F170" s="158">
        <v>2.1739130434782608E-2</v>
      </c>
      <c r="G170" s="158">
        <v>0.19565217391304349</v>
      </c>
      <c r="H170" s="158" t="s">
        <v>294</v>
      </c>
      <c r="I170" s="158">
        <v>4.3478260869565216E-2</v>
      </c>
      <c r="J170" s="158">
        <v>1</v>
      </c>
      <c r="K170" s="159">
        <v>46</v>
      </c>
      <c r="L170" s="159"/>
      <c r="M170" s="158" t="s">
        <v>294</v>
      </c>
      <c r="N170" s="158" t="s">
        <v>294</v>
      </c>
      <c r="O170" s="158">
        <v>0.123</v>
      </c>
      <c r="P170" s="158">
        <v>0.35599999999999998</v>
      </c>
      <c r="Q170" s="158">
        <v>0.26400000000000001</v>
      </c>
      <c r="R170" s="158">
        <v>0.53500000000000003</v>
      </c>
      <c r="S170" s="158">
        <v>6.0999999999999999E-2</v>
      </c>
      <c r="T170" s="158">
        <v>0.25700000000000001</v>
      </c>
      <c r="U170" s="158">
        <v>4.0000000000000001E-3</v>
      </c>
      <c r="V170" s="158">
        <v>0.113</v>
      </c>
      <c r="W170" s="158">
        <v>0.107</v>
      </c>
      <c r="X170" s="158">
        <v>0.33200000000000002</v>
      </c>
      <c r="Y170" s="158" t="s">
        <v>294</v>
      </c>
      <c r="Z170" s="158" t="s">
        <v>294</v>
      </c>
      <c r="AA170" s="158">
        <v>1.2E-2</v>
      </c>
      <c r="AB170" s="158">
        <v>0.14499999999999999</v>
      </c>
    </row>
    <row r="171" spans="1:28" x14ac:dyDescent="0.25">
      <c r="A171" s="159" t="s">
        <v>6143</v>
      </c>
      <c r="B171" s="158" t="s">
        <v>294</v>
      </c>
      <c r="C171" s="158" t="s">
        <v>294</v>
      </c>
      <c r="D171" s="158">
        <v>0.4</v>
      </c>
      <c r="E171" s="158">
        <v>0.2</v>
      </c>
      <c r="F171" s="158" t="s">
        <v>294</v>
      </c>
      <c r="G171" s="158">
        <v>0.4</v>
      </c>
      <c r="H171" s="158" t="s">
        <v>294</v>
      </c>
      <c r="I171" s="158" t="s">
        <v>294</v>
      </c>
      <c r="J171" s="158">
        <v>1</v>
      </c>
      <c r="K171" s="159">
        <v>5</v>
      </c>
      <c r="L171" s="159"/>
      <c r="M171" s="158" t="s">
        <v>294</v>
      </c>
      <c r="N171" s="158" t="s">
        <v>294</v>
      </c>
      <c r="O171" s="158" t="s">
        <v>294</v>
      </c>
      <c r="P171" s="158" t="s">
        <v>294</v>
      </c>
      <c r="Q171" s="158">
        <v>0.11799999999999999</v>
      </c>
      <c r="R171" s="158">
        <v>0.76900000000000002</v>
      </c>
      <c r="S171" s="158">
        <v>3.5999999999999997E-2</v>
      </c>
      <c r="T171" s="158">
        <v>0.624</v>
      </c>
      <c r="U171" s="158" t="s">
        <v>294</v>
      </c>
      <c r="V171" s="158" t="s">
        <v>294</v>
      </c>
      <c r="W171" s="158">
        <v>0.11799999999999999</v>
      </c>
      <c r="X171" s="158">
        <v>0.76900000000000002</v>
      </c>
      <c r="Y171" s="158" t="s">
        <v>294</v>
      </c>
      <c r="Z171" s="158" t="s">
        <v>294</v>
      </c>
      <c r="AA171" s="158" t="s">
        <v>294</v>
      </c>
      <c r="AB171" s="158" t="s">
        <v>294</v>
      </c>
    </row>
    <row r="172" spans="1:28" x14ac:dyDescent="0.25">
      <c r="A172" s="159" t="s">
        <v>6144</v>
      </c>
      <c r="B172" s="158" t="s">
        <v>294</v>
      </c>
      <c r="C172" s="158" t="s">
        <v>294</v>
      </c>
      <c r="D172" s="158">
        <v>0.38095238095238093</v>
      </c>
      <c r="E172" s="158">
        <v>0.19047619047619047</v>
      </c>
      <c r="F172" s="158" t="s">
        <v>294</v>
      </c>
      <c r="G172" s="158">
        <v>0.38095238095238093</v>
      </c>
      <c r="H172" s="158" t="s">
        <v>294</v>
      </c>
      <c r="I172" s="158">
        <v>4.7619047619047616E-2</v>
      </c>
      <c r="J172" s="158">
        <v>1</v>
      </c>
      <c r="K172" s="159">
        <v>21</v>
      </c>
      <c r="L172" s="159"/>
      <c r="M172" s="158" t="s">
        <v>294</v>
      </c>
      <c r="N172" s="158" t="s">
        <v>294</v>
      </c>
      <c r="O172" s="158" t="s">
        <v>294</v>
      </c>
      <c r="P172" s="158" t="s">
        <v>294</v>
      </c>
      <c r="Q172" s="158">
        <v>0.20799999999999999</v>
      </c>
      <c r="R172" s="158">
        <v>0.59099999999999997</v>
      </c>
      <c r="S172" s="158">
        <v>7.6999999999999999E-2</v>
      </c>
      <c r="T172" s="158">
        <v>0.4</v>
      </c>
      <c r="U172" s="158" t="s">
        <v>294</v>
      </c>
      <c r="V172" s="158" t="s">
        <v>294</v>
      </c>
      <c r="W172" s="158">
        <v>0.20799999999999999</v>
      </c>
      <c r="X172" s="158">
        <v>0.59099999999999997</v>
      </c>
      <c r="Y172" s="158" t="s">
        <v>294</v>
      </c>
      <c r="Z172" s="158" t="s">
        <v>294</v>
      </c>
      <c r="AA172" s="158">
        <v>8.0000000000000002E-3</v>
      </c>
      <c r="AB172" s="158">
        <v>0.22700000000000001</v>
      </c>
    </row>
    <row r="173" spans="1:28" x14ac:dyDescent="0.25">
      <c r="A173" s="159" t="s">
        <v>6145</v>
      </c>
      <c r="B173" s="158" t="s">
        <v>294</v>
      </c>
      <c r="C173" s="158">
        <v>0.23125000000000001</v>
      </c>
      <c r="D173" s="158">
        <v>0.20624999999999999</v>
      </c>
      <c r="E173" s="158">
        <v>9.375E-2</v>
      </c>
      <c r="F173" s="158">
        <v>0.1</v>
      </c>
      <c r="G173" s="158">
        <v>0.32500000000000001</v>
      </c>
      <c r="H173" s="158" t="s">
        <v>294</v>
      </c>
      <c r="I173" s="158">
        <v>4.3749999999999997E-2</v>
      </c>
      <c r="J173" s="158">
        <v>1</v>
      </c>
      <c r="K173" s="159">
        <v>160</v>
      </c>
      <c r="L173" s="159"/>
      <c r="M173" s="158" t="s">
        <v>294</v>
      </c>
      <c r="N173" s="158" t="s">
        <v>294</v>
      </c>
      <c r="O173" s="158">
        <v>0.17299999999999999</v>
      </c>
      <c r="P173" s="158">
        <v>0.30199999999999999</v>
      </c>
      <c r="Q173" s="158">
        <v>0.151</v>
      </c>
      <c r="R173" s="158">
        <v>0.27500000000000002</v>
      </c>
      <c r="S173" s="158">
        <v>5.8000000000000003E-2</v>
      </c>
      <c r="T173" s="158">
        <v>0.14899999999999999</v>
      </c>
      <c r="U173" s="158">
        <v>6.2E-2</v>
      </c>
      <c r="V173" s="158">
        <v>0.156</v>
      </c>
      <c r="W173" s="158">
        <v>0.25700000000000001</v>
      </c>
      <c r="X173" s="158">
        <v>0.40100000000000002</v>
      </c>
      <c r="Y173" s="158" t="s">
        <v>294</v>
      </c>
      <c r="Z173" s="158" t="s">
        <v>294</v>
      </c>
      <c r="AA173" s="158">
        <v>2.1000000000000001E-2</v>
      </c>
      <c r="AB173" s="158">
        <v>8.7999999999999995E-2</v>
      </c>
    </row>
    <row r="174" spans="1:28" x14ac:dyDescent="0.25">
      <c r="A174" s="159" t="s">
        <v>6146</v>
      </c>
      <c r="B174" s="158" t="s">
        <v>294</v>
      </c>
      <c r="C174" s="158">
        <v>0.35714285714285715</v>
      </c>
      <c r="D174" s="158">
        <v>0.21428571428571427</v>
      </c>
      <c r="E174" s="158">
        <v>7.1428571428571425E-2</v>
      </c>
      <c r="F174" s="158">
        <v>0.10714285714285714</v>
      </c>
      <c r="G174" s="158">
        <v>0.17857142857142858</v>
      </c>
      <c r="H174" s="158" t="s">
        <v>294</v>
      </c>
      <c r="I174" s="158">
        <v>7.1428571428571425E-2</v>
      </c>
      <c r="J174" s="158">
        <v>0.99999999999999989</v>
      </c>
      <c r="K174" s="159">
        <v>28</v>
      </c>
      <c r="L174" s="159"/>
      <c r="M174" s="158" t="s">
        <v>294</v>
      </c>
      <c r="N174" s="158" t="s">
        <v>294</v>
      </c>
      <c r="O174" s="158">
        <v>0.20699999999999999</v>
      </c>
      <c r="P174" s="158">
        <v>0.54200000000000004</v>
      </c>
      <c r="Q174" s="158">
        <v>0.10199999999999999</v>
      </c>
      <c r="R174" s="158">
        <v>0.39500000000000002</v>
      </c>
      <c r="S174" s="158">
        <v>0.02</v>
      </c>
      <c r="T174" s="158">
        <v>0.22600000000000001</v>
      </c>
      <c r="U174" s="158">
        <v>3.6999999999999998E-2</v>
      </c>
      <c r="V174" s="158">
        <v>0.27200000000000002</v>
      </c>
      <c r="W174" s="158">
        <v>7.9000000000000001E-2</v>
      </c>
      <c r="X174" s="158">
        <v>0.35599999999999998</v>
      </c>
      <c r="Y174" s="158" t="s">
        <v>294</v>
      </c>
      <c r="Z174" s="158" t="s">
        <v>294</v>
      </c>
      <c r="AA174" s="158">
        <v>0.02</v>
      </c>
      <c r="AB174" s="158">
        <v>0.22600000000000001</v>
      </c>
    </row>
    <row r="175" spans="1:28" x14ac:dyDescent="0.25">
      <c r="A175" s="159" t="s">
        <v>6147</v>
      </c>
      <c r="B175" s="158" t="s">
        <v>294</v>
      </c>
      <c r="C175" s="158">
        <v>0.31578947368421051</v>
      </c>
      <c r="D175" s="158">
        <v>0.44078947368421051</v>
      </c>
      <c r="E175" s="158">
        <v>8.5526315789473686E-2</v>
      </c>
      <c r="F175" s="158">
        <v>5.2631578947368418E-2</v>
      </c>
      <c r="G175" s="158">
        <v>5.921052631578947E-2</v>
      </c>
      <c r="H175" s="158" t="s">
        <v>294</v>
      </c>
      <c r="I175" s="158">
        <v>4.6052631578947366E-2</v>
      </c>
      <c r="J175" s="158">
        <v>0.99999999999999989</v>
      </c>
      <c r="K175" s="159">
        <v>152</v>
      </c>
      <c r="L175" s="159"/>
      <c r="M175" s="158" t="s">
        <v>294</v>
      </c>
      <c r="N175" s="158" t="s">
        <v>294</v>
      </c>
      <c r="O175" s="158">
        <v>0.247</v>
      </c>
      <c r="P175" s="158">
        <v>0.39300000000000002</v>
      </c>
      <c r="Q175" s="158">
        <v>0.36399999999999999</v>
      </c>
      <c r="R175" s="158">
        <v>0.52</v>
      </c>
      <c r="S175" s="158">
        <v>5.0999999999999997E-2</v>
      </c>
      <c r="T175" s="158">
        <v>0.14099999999999999</v>
      </c>
      <c r="U175" s="158">
        <v>2.7E-2</v>
      </c>
      <c r="V175" s="158">
        <v>0.1</v>
      </c>
      <c r="W175" s="158">
        <v>3.1E-2</v>
      </c>
      <c r="X175" s="158">
        <v>0.109</v>
      </c>
      <c r="Y175" s="158" t="s">
        <v>294</v>
      </c>
      <c r="Z175" s="158" t="s">
        <v>294</v>
      </c>
      <c r="AA175" s="158">
        <v>2.1999999999999999E-2</v>
      </c>
      <c r="AB175" s="158">
        <v>9.1999999999999998E-2</v>
      </c>
    </row>
    <row r="176" spans="1:28" x14ac:dyDescent="0.25">
      <c r="A176" s="159" t="s">
        <v>6148</v>
      </c>
      <c r="B176" s="158" t="s">
        <v>294</v>
      </c>
      <c r="C176" s="158" t="s">
        <v>294</v>
      </c>
      <c r="D176" s="158">
        <v>0.5</v>
      </c>
      <c r="E176" s="158">
        <v>0.25</v>
      </c>
      <c r="F176" s="158" t="s">
        <v>294</v>
      </c>
      <c r="G176" s="158">
        <v>0.25</v>
      </c>
      <c r="H176" s="158" t="s">
        <v>294</v>
      </c>
      <c r="I176" s="158" t="s">
        <v>294</v>
      </c>
      <c r="J176" s="158">
        <v>1</v>
      </c>
      <c r="K176" s="159">
        <v>4</v>
      </c>
      <c r="L176" s="159"/>
      <c r="M176" s="158" t="s">
        <v>294</v>
      </c>
      <c r="N176" s="158" t="s">
        <v>294</v>
      </c>
      <c r="O176" s="158" t="s">
        <v>294</v>
      </c>
      <c r="P176" s="158" t="s">
        <v>294</v>
      </c>
      <c r="Q176" s="158">
        <v>0.15</v>
      </c>
      <c r="R176" s="158">
        <v>0.85</v>
      </c>
      <c r="S176" s="158">
        <v>4.5999999999999999E-2</v>
      </c>
      <c r="T176" s="158">
        <v>0.69899999999999995</v>
      </c>
      <c r="U176" s="158" t="s">
        <v>294</v>
      </c>
      <c r="V176" s="158" t="s">
        <v>294</v>
      </c>
      <c r="W176" s="158">
        <v>4.5999999999999999E-2</v>
      </c>
      <c r="X176" s="158">
        <v>0.69899999999999995</v>
      </c>
      <c r="Y176" s="158" t="s">
        <v>294</v>
      </c>
      <c r="Z176" s="158" t="s">
        <v>294</v>
      </c>
      <c r="AA176" s="158" t="s">
        <v>294</v>
      </c>
      <c r="AB176" s="158" t="s">
        <v>294</v>
      </c>
    </row>
    <row r="177" spans="1:28" x14ac:dyDescent="0.25">
      <c r="A177" s="159" t="s">
        <v>6149</v>
      </c>
      <c r="B177" s="158" t="s">
        <v>294</v>
      </c>
      <c r="C177" s="158">
        <v>0.2857142857142857</v>
      </c>
      <c r="D177" s="158">
        <v>0.2857142857142857</v>
      </c>
      <c r="E177" s="158">
        <v>0.2857142857142857</v>
      </c>
      <c r="F177" s="158">
        <v>0.14285714285714285</v>
      </c>
      <c r="G177" s="158" t="s">
        <v>294</v>
      </c>
      <c r="H177" s="158" t="s">
        <v>294</v>
      </c>
      <c r="I177" s="158" t="s">
        <v>294</v>
      </c>
      <c r="J177" s="158">
        <v>1</v>
      </c>
      <c r="K177" s="159">
        <v>7</v>
      </c>
      <c r="L177" s="159"/>
      <c r="M177" s="158" t="s">
        <v>294</v>
      </c>
      <c r="N177" s="158" t="s">
        <v>294</v>
      </c>
      <c r="O177" s="158">
        <v>8.2000000000000003E-2</v>
      </c>
      <c r="P177" s="158">
        <v>0.64100000000000001</v>
      </c>
      <c r="Q177" s="158">
        <v>8.2000000000000003E-2</v>
      </c>
      <c r="R177" s="158">
        <v>0.64100000000000001</v>
      </c>
      <c r="S177" s="158">
        <v>8.2000000000000003E-2</v>
      </c>
      <c r="T177" s="158">
        <v>0.64100000000000001</v>
      </c>
      <c r="U177" s="158">
        <v>2.5999999999999999E-2</v>
      </c>
      <c r="V177" s="158">
        <v>0.51300000000000001</v>
      </c>
      <c r="W177" s="158" t="s">
        <v>294</v>
      </c>
      <c r="X177" s="158" t="s">
        <v>294</v>
      </c>
      <c r="Y177" s="158" t="s">
        <v>294</v>
      </c>
      <c r="Z177" s="158" t="s">
        <v>294</v>
      </c>
      <c r="AA177" s="158" t="s">
        <v>294</v>
      </c>
      <c r="AB177" s="158" t="s">
        <v>294</v>
      </c>
    </row>
    <row r="178" spans="1:28" x14ac:dyDescent="0.25">
      <c r="A178" s="159" t="s">
        <v>6150</v>
      </c>
      <c r="B178" s="158" t="s">
        <v>294</v>
      </c>
      <c r="C178" s="158">
        <v>0.3125</v>
      </c>
      <c r="D178" s="158">
        <v>0.5625</v>
      </c>
      <c r="E178" s="158">
        <v>9.375E-2</v>
      </c>
      <c r="F178" s="158" t="s">
        <v>294</v>
      </c>
      <c r="G178" s="158">
        <v>3.125E-2</v>
      </c>
      <c r="H178" s="158" t="s">
        <v>294</v>
      </c>
      <c r="I178" s="158" t="s">
        <v>294</v>
      </c>
      <c r="J178" s="158">
        <v>1</v>
      </c>
      <c r="K178" s="159">
        <v>32</v>
      </c>
      <c r="L178" s="159"/>
      <c r="M178" s="158" t="s">
        <v>294</v>
      </c>
      <c r="N178" s="158" t="s">
        <v>294</v>
      </c>
      <c r="O178" s="158">
        <v>0.18</v>
      </c>
      <c r="P178" s="158">
        <v>0.48599999999999999</v>
      </c>
      <c r="Q178" s="158">
        <v>0.39300000000000002</v>
      </c>
      <c r="R178" s="158">
        <v>0.71799999999999997</v>
      </c>
      <c r="S178" s="158">
        <v>3.2000000000000001E-2</v>
      </c>
      <c r="T178" s="158">
        <v>0.24199999999999999</v>
      </c>
      <c r="U178" s="158" t="s">
        <v>294</v>
      </c>
      <c r="V178" s="158" t="s">
        <v>294</v>
      </c>
      <c r="W178" s="158">
        <v>6.0000000000000001E-3</v>
      </c>
      <c r="X178" s="158">
        <v>0.157</v>
      </c>
      <c r="Y178" s="158" t="s">
        <v>294</v>
      </c>
      <c r="Z178" s="158" t="s">
        <v>294</v>
      </c>
      <c r="AA178" s="158" t="s">
        <v>294</v>
      </c>
      <c r="AB178" s="158" t="s">
        <v>294</v>
      </c>
    </row>
    <row r="179" spans="1:28" x14ac:dyDescent="0.25">
      <c r="A179" s="159" t="s">
        <v>6151</v>
      </c>
      <c r="B179" s="158">
        <v>5.2039175559128785E-2</v>
      </c>
      <c r="C179" s="158">
        <v>0.27072065487501829</v>
      </c>
      <c r="D179" s="158">
        <v>0.29323198362812453</v>
      </c>
      <c r="E179" s="158">
        <v>0.11197193392778834</v>
      </c>
      <c r="F179" s="158">
        <v>3.1135798859815815E-2</v>
      </c>
      <c r="G179" s="158">
        <v>0.19865516737319106</v>
      </c>
      <c r="H179" s="158">
        <v>5.8470983774302002E-4</v>
      </c>
      <c r="I179" s="158">
        <v>4.1660575939190175E-2</v>
      </c>
      <c r="J179" s="158">
        <v>0.99999999999999989</v>
      </c>
      <c r="K179" s="159">
        <v>6841</v>
      </c>
      <c r="L179" s="159"/>
      <c r="M179" s="158">
        <v>4.7E-2</v>
      </c>
      <c r="N179" s="158">
        <v>5.8000000000000003E-2</v>
      </c>
      <c r="O179" s="158">
        <v>0.26</v>
      </c>
      <c r="P179" s="158">
        <v>0.28100000000000003</v>
      </c>
      <c r="Q179" s="158">
        <v>0.28299999999999997</v>
      </c>
      <c r="R179" s="158">
        <v>0.30399999999999999</v>
      </c>
      <c r="S179" s="158">
        <v>0.105</v>
      </c>
      <c r="T179" s="158">
        <v>0.12</v>
      </c>
      <c r="U179" s="158">
        <v>2.7E-2</v>
      </c>
      <c r="V179" s="158">
        <v>3.5999999999999997E-2</v>
      </c>
      <c r="W179" s="158">
        <v>0.189</v>
      </c>
      <c r="X179" s="158">
        <v>0.20799999999999999</v>
      </c>
      <c r="Y179" s="158">
        <v>0</v>
      </c>
      <c r="Z179" s="158">
        <v>2E-3</v>
      </c>
      <c r="AA179" s="158">
        <v>3.6999999999999998E-2</v>
      </c>
      <c r="AB179" s="158">
        <v>4.7E-2</v>
      </c>
    </row>
    <row r="180" spans="1:28" x14ac:dyDescent="0.25">
      <c r="A180" s="159" t="s">
        <v>6152</v>
      </c>
      <c r="B180" s="158" t="s">
        <v>294</v>
      </c>
      <c r="C180" s="158">
        <v>0.13043478260869565</v>
      </c>
      <c r="D180" s="158">
        <v>0.52173913043478259</v>
      </c>
      <c r="E180" s="158">
        <v>0.13043478260869565</v>
      </c>
      <c r="F180" s="158">
        <v>4.3478260869565216E-2</v>
      </c>
      <c r="G180" s="158">
        <v>8.6956521739130432E-2</v>
      </c>
      <c r="H180" s="158" t="s">
        <v>294</v>
      </c>
      <c r="I180" s="158">
        <v>8.6956521739130432E-2</v>
      </c>
      <c r="J180" s="158">
        <v>1</v>
      </c>
      <c r="K180" s="159">
        <v>23</v>
      </c>
      <c r="L180" s="159"/>
      <c r="M180" s="158" t="s">
        <v>294</v>
      </c>
      <c r="N180" s="158" t="s">
        <v>294</v>
      </c>
      <c r="O180" s="158">
        <v>4.4999999999999998E-2</v>
      </c>
      <c r="P180" s="158">
        <v>0.32100000000000001</v>
      </c>
      <c r="Q180" s="158">
        <v>0.33</v>
      </c>
      <c r="R180" s="158">
        <v>0.70799999999999996</v>
      </c>
      <c r="S180" s="158">
        <v>4.4999999999999998E-2</v>
      </c>
      <c r="T180" s="158">
        <v>0.32100000000000001</v>
      </c>
      <c r="U180" s="158">
        <v>8.0000000000000002E-3</v>
      </c>
      <c r="V180" s="158">
        <v>0.21</v>
      </c>
      <c r="W180" s="158">
        <v>2.4E-2</v>
      </c>
      <c r="X180" s="158">
        <v>0.26800000000000002</v>
      </c>
      <c r="Y180" s="158" t="s">
        <v>294</v>
      </c>
      <c r="Z180" s="158" t="s">
        <v>294</v>
      </c>
      <c r="AA180" s="158">
        <v>2.4E-2</v>
      </c>
      <c r="AB180" s="158">
        <v>0.26800000000000002</v>
      </c>
    </row>
    <row r="181" spans="1:28" x14ac:dyDescent="0.25">
      <c r="A181" s="159" t="s">
        <v>6153</v>
      </c>
      <c r="B181" s="158" t="s">
        <v>294</v>
      </c>
      <c r="C181" s="158">
        <v>0.11428571428571428</v>
      </c>
      <c r="D181" s="158">
        <v>0.17142857142857143</v>
      </c>
      <c r="E181" s="158">
        <v>0.14285714285714285</v>
      </c>
      <c r="F181" s="158">
        <v>5.7142857142857141E-2</v>
      </c>
      <c r="G181" s="158">
        <v>0.51428571428571423</v>
      </c>
      <c r="H181" s="158" t="s">
        <v>294</v>
      </c>
      <c r="I181" s="158" t="s">
        <v>294</v>
      </c>
      <c r="J181" s="158">
        <v>1</v>
      </c>
      <c r="K181" s="159">
        <v>35</v>
      </c>
      <c r="L181" s="159"/>
      <c r="M181" s="158" t="s">
        <v>294</v>
      </c>
      <c r="N181" s="158" t="s">
        <v>294</v>
      </c>
      <c r="O181" s="158">
        <v>4.4999999999999998E-2</v>
      </c>
      <c r="P181" s="158">
        <v>0.26</v>
      </c>
      <c r="Q181" s="158">
        <v>8.1000000000000003E-2</v>
      </c>
      <c r="R181" s="158">
        <v>0.32700000000000001</v>
      </c>
      <c r="S181" s="158">
        <v>6.3E-2</v>
      </c>
      <c r="T181" s="158">
        <v>0.29399999999999998</v>
      </c>
      <c r="U181" s="158">
        <v>1.6E-2</v>
      </c>
      <c r="V181" s="158">
        <v>0.186</v>
      </c>
      <c r="W181" s="158">
        <v>0.35599999999999998</v>
      </c>
      <c r="X181" s="158">
        <v>0.67</v>
      </c>
      <c r="Y181" s="158" t="s">
        <v>294</v>
      </c>
      <c r="Z181" s="158" t="s">
        <v>294</v>
      </c>
      <c r="AA181" s="158" t="s">
        <v>294</v>
      </c>
      <c r="AB181" s="158" t="s">
        <v>294</v>
      </c>
    </row>
    <row r="182" spans="1:28" x14ac:dyDescent="0.25">
      <c r="A182" s="159" t="s">
        <v>6154</v>
      </c>
      <c r="B182" s="158" t="s">
        <v>294</v>
      </c>
      <c r="C182" s="158">
        <v>0.40336134453781514</v>
      </c>
      <c r="D182" s="158">
        <v>0.26050420168067229</v>
      </c>
      <c r="E182" s="158">
        <v>9.2436974789915971E-2</v>
      </c>
      <c r="F182" s="158">
        <v>2.5210084033613446E-2</v>
      </c>
      <c r="G182" s="158">
        <v>0.15966386554621848</v>
      </c>
      <c r="H182" s="158" t="s">
        <v>294</v>
      </c>
      <c r="I182" s="158">
        <v>5.8823529411764705E-2</v>
      </c>
      <c r="J182" s="158">
        <v>1</v>
      </c>
      <c r="K182" s="159">
        <v>119</v>
      </c>
      <c r="L182" s="159"/>
      <c r="M182" s="158" t="s">
        <v>294</v>
      </c>
      <c r="N182" s="158" t="s">
        <v>294</v>
      </c>
      <c r="O182" s="158">
        <v>0.32</v>
      </c>
      <c r="P182" s="158">
        <v>0.49299999999999999</v>
      </c>
      <c r="Q182" s="158">
        <v>0.19</v>
      </c>
      <c r="R182" s="158">
        <v>0.34599999999999997</v>
      </c>
      <c r="S182" s="158">
        <v>5.1999999999999998E-2</v>
      </c>
      <c r="T182" s="158">
        <v>0.158</v>
      </c>
      <c r="U182" s="158">
        <v>8.9999999999999993E-3</v>
      </c>
      <c r="V182" s="158">
        <v>7.1999999999999995E-2</v>
      </c>
      <c r="W182" s="158">
        <v>0.105</v>
      </c>
      <c r="X182" s="158">
        <v>0.23599999999999999</v>
      </c>
      <c r="Y182" s="158" t="s">
        <v>294</v>
      </c>
      <c r="Z182" s="158" t="s">
        <v>294</v>
      </c>
      <c r="AA182" s="158">
        <v>2.9000000000000001E-2</v>
      </c>
      <c r="AB182" s="158">
        <v>0.11600000000000001</v>
      </c>
    </row>
    <row r="183" spans="1:28" x14ac:dyDescent="0.25">
      <c r="A183" s="159" t="s">
        <v>6155</v>
      </c>
      <c r="B183" s="158" t="s">
        <v>294</v>
      </c>
      <c r="C183" s="158">
        <v>4.7169811320754715E-3</v>
      </c>
      <c r="D183" s="158">
        <v>0.19811320754716982</v>
      </c>
      <c r="E183" s="158">
        <v>0.14622641509433962</v>
      </c>
      <c r="F183" s="158">
        <v>5.6603773584905662E-2</v>
      </c>
      <c r="G183" s="158">
        <v>0.55188679245283023</v>
      </c>
      <c r="H183" s="158">
        <v>4.7169811320754715E-3</v>
      </c>
      <c r="I183" s="158">
        <v>3.7735849056603772E-2</v>
      </c>
      <c r="J183" s="158">
        <v>1.0000000000000002</v>
      </c>
      <c r="K183" s="159">
        <v>212</v>
      </c>
      <c r="L183" s="159"/>
      <c r="M183" s="158" t="s">
        <v>294</v>
      </c>
      <c r="N183" s="158" t="s">
        <v>294</v>
      </c>
      <c r="O183" s="158">
        <v>1E-3</v>
      </c>
      <c r="P183" s="158">
        <v>2.5999999999999999E-2</v>
      </c>
      <c r="Q183" s="158">
        <v>0.15</v>
      </c>
      <c r="R183" s="158">
        <v>0.25700000000000001</v>
      </c>
      <c r="S183" s="158">
        <v>0.105</v>
      </c>
      <c r="T183" s="158">
        <v>0.2</v>
      </c>
      <c r="U183" s="158">
        <v>3.3000000000000002E-2</v>
      </c>
      <c r="V183" s="158">
        <v>9.6000000000000002E-2</v>
      </c>
      <c r="W183" s="158">
        <v>0.48499999999999999</v>
      </c>
      <c r="X183" s="158">
        <v>0.61699999999999999</v>
      </c>
      <c r="Y183" s="158">
        <v>1E-3</v>
      </c>
      <c r="Z183" s="158">
        <v>2.5999999999999999E-2</v>
      </c>
      <c r="AA183" s="158">
        <v>1.9E-2</v>
      </c>
      <c r="AB183" s="158">
        <v>7.2999999999999995E-2</v>
      </c>
    </row>
    <row r="184" spans="1:28" x14ac:dyDescent="0.25">
      <c r="A184" s="159" t="s">
        <v>6156</v>
      </c>
      <c r="B184" s="158" t="s">
        <v>294</v>
      </c>
      <c r="C184" s="158">
        <v>5.4421768707482991E-2</v>
      </c>
      <c r="D184" s="158">
        <v>0.27891156462585032</v>
      </c>
      <c r="E184" s="158">
        <v>0.14965986394557823</v>
      </c>
      <c r="F184" s="158">
        <v>2.7210884353741496E-2</v>
      </c>
      <c r="G184" s="158">
        <v>0.46258503401360546</v>
      </c>
      <c r="H184" s="158" t="s">
        <v>294</v>
      </c>
      <c r="I184" s="158">
        <v>2.7210884353741496E-2</v>
      </c>
      <c r="J184" s="158">
        <v>1</v>
      </c>
      <c r="K184" s="159">
        <v>147</v>
      </c>
      <c r="L184" s="159"/>
      <c r="M184" s="158" t="s">
        <v>294</v>
      </c>
      <c r="N184" s="158" t="s">
        <v>294</v>
      </c>
      <c r="O184" s="158">
        <v>2.8000000000000001E-2</v>
      </c>
      <c r="P184" s="158">
        <v>0.104</v>
      </c>
      <c r="Q184" s="158">
        <v>0.21299999999999999</v>
      </c>
      <c r="R184" s="158">
        <v>0.35599999999999998</v>
      </c>
      <c r="S184" s="158">
        <v>0.10100000000000001</v>
      </c>
      <c r="T184" s="158">
        <v>0.216</v>
      </c>
      <c r="U184" s="158">
        <v>1.0999999999999999E-2</v>
      </c>
      <c r="V184" s="158">
        <v>6.8000000000000005E-2</v>
      </c>
      <c r="W184" s="158">
        <v>0.38400000000000001</v>
      </c>
      <c r="X184" s="158">
        <v>0.54300000000000004</v>
      </c>
      <c r="Y184" s="158" t="s">
        <v>294</v>
      </c>
      <c r="Z184" s="158" t="s">
        <v>294</v>
      </c>
      <c r="AA184" s="158">
        <v>1.0999999999999999E-2</v>
      </c>
      <c r="AB184" s="158">
        <v>6.8000000000000005E-2</v>
      </c>
    </row>
    <row r="185" spans="1:28" x14ac:dyDescent="0.25">
      <c r="A185" s="159" t="s">
        <v>6157</v>
      </c>
      <c r="B185" s="158">
        <v>0.23076923076923078</v>
      </c>
      <c r="C185" s="158">
        <v>0.11538461538461539</v>
      </c>
      <c r="D185" s="158">
        <v>0.375</v>
      </c>
      <c r="E185" s="158">
        <v>0.10576923076923077</v>
      </c>
      <c r="F185" s="158">
        <v>2.8846153846153848E-2</v>
      </c>
      <c r="G185" s="158">
        <v>9.6153846153846159E-2</v>
      </c>
      <c r="H185" s="158" t="s">
        <v>294</v>
      </c>
      <c r="I185" s="158">
        <v>4.807692307692308E-2</v>
      </c>
      <c r="J185" s="158">
        <v>1</v>
      </c>
      <c r="K185" s="159">
        <v>104</v>
      </c>
      <c r="L185" s="159"/>
      <c r="M185" s="158">
        <v>0.16</v>
      </c>
      <c r="N185" s="158">
        <v>0.32</v>
      </c>
      <c r="O185" s="158">
        <v>6.7000000000000004E-2</v>
      </c>
      <c r="P185" s="158">
        <v>0.191</v>
      </c>
      <c r="Q185" s="158">
        <v>0.28799999999999998</v>
      </c>
      <c r="R185" s="158">
        <v>0.47099999999999997</v>
      </c>
      <c r="S185" s="158">
        <v>0.06</v>
      </c>
      <c r="T185" s="158">
        <v>0.18</v>
      </c>
      <c r="U185" s="158">
        <v>0.01</v>
      </c>
      <c r="V185" s="158">
        <v>8.1000000000000003E-2</v>
      </c>
      <c r="W185" s="158">
        <v>5.2999999999999999E-2</v>
      </c>
      <c r="X185" s="158">
        <v>0.16800000000000001</v>
      </c>
      <c r="Y185" s="158" t="s">
        <v>294</v>
      </c>
      <c r="Z185" s="158" t="s">
        <v>294</v>
      </c>
      <c r="AA185" s="158">
        <v>2.1000000000000001E-2</v>
      </c>
      <c r="AB185" s="158">
        <v>0.108</v>
      </c>
    </row>
    <row r="186" spans="1:28" x14ac:dyDescent="0.25">
      <c r="A186" s="159" t="s">
        <v>6158</v>
      </c>
      <c r="B186" s="158">
        <v>0.17446562680531486</v>
      </c>
      <c r="C186" s="158" t="s">
        <v>294</v>
      </c>
      <c r="D186" s="158">
        <v>0.56787983824378974</v>
      </c>
      <c r="E186" s="158">
        <v>0.16291161178509533</v>
      </c>
      <c r="F186" s="158">
        <v>3.8128249566724434E-2</v>
      </c>
      <c r="G186" s="158">
        <v>1.6753321779318313E-2</v>
      </c>
      <c r="H186" s="158" t="s">
        <v>294</v>
      </c>
      <c r="I186" s="158">
        <v>3.9861351819757362E-2</v>
      </c>
      <c r="J186" s="158">
        <v>1</v>
      </c>
      <c r="K186" s="159">
        <v>1731</v>
      </c>
      <c r="L186" s="159"/>
      <c r="M186" s="158">
        <v>0.157</v>
      </c>
      <c r="N186" s="158">
        <v>0.193</v>
      </c>
      <c r="O186" s="158" t="s">
        <v>294</v>
      </c>
      <c r="P186" s="158" t="s">
        <v>294</v>
      </c>
      <c r="Q186" s="158">
        <v>0.54400000000000004</v>
      </c>
      <c r="R186" s="158">
        <v>0.59099999999999997</v>
      </c>
      <c r="S186" s="158">
        <v>0.14599999999999999</v>
      </c>
      <c r="T186" s="158">
        <v>0.18099999999999999</v>
      </c>
      <c r="U186" s="158">
        <v>0.03</v>
      </c>
      <c r="V186" s="158">
        <v>4.8000000000000001E-2</v>
      </c>
      <c r="W186" s="158">
        <v>1.2E-2</v>
      </c>
      <c r="X186" s="158">
        <v>2.4E-2</v>
      </c>
      <c r="Y186" s="158" t="s">
        <v>294</v>
      </c>
      <c r="Z186" s="158" t="s">
        <v>294</v>
      </c>
      <c r="AA186" s="158">
        <v>3.2000000000000001E-2</v>
      </c>
      <c r="AB186" s="158">
        <v>0.05</v>
      </c>
    </row>
    <row r="187" spans="1:28" x14ac:dyDescent="0.25">
      <c r="A187" s="159" t="s">
        <v>6159</v>
      </c>
      <c r="B187" s="158" t="s">
        <v>294</v>
      </c>
      <c r="C187" s="158" t="s">
        <v>294</v>
      </c>
      <c r="D187" s="158">
        <v>1</v>
      </c>
      <c r="E187" s="158" t="s">
        <v>294</v>
      </c>
      <c r="F187" s="158" t="s">
        <v>294</v>
      </c>
      <c r="G187" s="158" t="s">
        <v>294</v>
      </c>
      <c r="H187" s="158" t="s">
        <v>294</v>
      </c>
      <c r="I187" s="158" t="s">
        <v>294</v>
      </c>
      <c r="J187" s="158">
        <v>1</v>
      </c>
      <c r="K187" s="159">
        <v>2</v>
      </c>
      <c r="L187" s="159"/>
      <c r="M187" s="158" t="s">
        <v>294</v>
      </c>
      <c r="N187" s="158" t="s">
        <v>294</v>
      </c>
      <c r="O187" s="158" t="s">
        <v>294</v>
      </c>
      <c r="P187" s="158" t="s">
        <v>294</v>
      </c>
      <c r="Q187" s="158">
        <v>0.34200000000000003</v>
      </c>
      <c r="R187" s="158">
        <v>1</v>
      </c>
      <c r="S187" s="158" t="s">
        <v>294</v>
      </c>
      <c r="T187" s="158" t="s">
        <v>294</v>
      </c>
      <c r="U187" s="158" t="s">
        <v>294</v>
      </c>
      <c r="V187" s="158" t="s">
        <v>294</v>
      </c>
      <c r="W187" s="158" t="s">
        <v>294</v>
      </c>
      <c r="X187" s="158" t="s">
        <v>294</v>
      </c>
      <c r="Y187" s="158" t="s">
        <v>294</v>
      </c>
      <c r="Z187" s="158" t="s">
        <v>294</v>
      </c>
      <c r="AA187" s="158" t="s">
        <v>294</v>
      </c>
      <c r="AB187" s="158" t="s">
        <v>294</v>
      </c>
    </row>
    <row r="188" spans="1:28" x14ac:dyDescent="0.25">
      <c r="A188" s="159" t="s">
        <v>6160</v>
      </c>
      <c r="B188" s="158">
        <v>5.8252427184466021E-2</v>
      </c>
      <c r="C188" s="158">
        <v>0.22977346278317151</v>
      </c>
      <c r="D188" s="158">
        <v>0.31229773462783172</v>
      </c>
      <c r="E188" s="158">
        <v>7.605177993527508E-2</v>
      </c>
      <c r="F188" s="158">
        <v>6.4724919093851127E-2</v>
      </c>
      <c r="G188" s="158">
        <v>0.22330097087378642</v>
      </c>
      <c r="H188" s="158" t="s">
        <v>294</v>
      </c>
      <c r="I188" s="158">
        <v>3.5598705501618123E-2</v>
      </c>
      <c r="J188" s="158">
        <v>1</v>
      </c>
      <c r="K188" s="159">
        <v>618</v>
      </c>
      <c r="L188" s="159"/>
      <c r="M188" s="158">
        <v>4.2000000000000003E-2</v>
      </c>
      <c r="N188" s="158">
        <v>0.08</v>
      </c>
      <c r="O188" s="158">
        <v>0.19800000000000001</v>
      </c>
      <c r="P188" s="158">
        <v>0.26500000000000001</v>
      </c>
      <c r="Q188" s="158">
        <v>0.27700000000000002</v>
      </c>
      <c r="R188" s="158">
        <v>0.35</v>
      </c>
      <c r="S188" s="158">
        <v>5.8000000000000003E-2</v>
      </c>
      <c r="T188" s="158">
        <v>0.1</v>
      </c>
      <c r="U188" s="158">
        <v>4.8000000000000001E-2</v>
      </c>
      <c r="V188" s="158">
        <v>8.6999999999999994E-2</v>
      </c>
      <c r="W188" s="158">
        <v>0.192</v>
      </c>
      <c r="X188" s="158">
        <v>0.25800000000000001</v>
      </c>
      <c r="Y188" s="158" t="s">
        <v>294</v>
      </c>
      <c r="Z188" s="158" t="s">
        <v>294</v>
      </c>
      <c r="AA188" s="158">
        <v>2.4E-2</v>
      </c>
      <c r="AB188" s="158">
        <v>5.2999999999999999E-2</v>
      </c>
    </row>
    <row r="189" spans="1:28" x14ac:dyDescent="0.25">
      <c r="A189" s="159" t="s">
        <v>6161</v>
      </c>
      <c r="B189" s="158">
        <v>0.50617283950617287</v>
      </c>
      <c r="C189" s="158">
        <v>0.22222222222222221</v>
      </c>
      <c r="D189" s="158">
        <v>0.19135802469135801</v>
      </c>
      <c r="E189" s="158">
        <v>3.7037037037037035E-2</v>
      </c>
      <c r="F189" s="158">
        <v>6.1728395061728392E-3</v>
      </c>
      <c r="G189" s="158">
        <v>6.1728395061728392E-3</v>
      </c>
      <c r="H189" s="158" t="s">
        <v>294</v>
      </c>
      <c r="I189" s="158">
        <v>3.0864197530864196E-2</v>
      </c>
      <c r="J189" s="158">
        <v>1</v>
      </c>
      <c r="K189" s="159">
        <v>162</v>
      </c>
      <c r="L189" s="159"/>
      <c r="M189" s="158">
        <v>0.43</v>
      </c>
      <c r="N189" s="158">
        <v>0.58199999999999996</v>
      </c>
      <c r="O189" s="158">
        <v>0.16500000000000001</v>
      </c>
      <c r="P189" s="158">
        <v>0.29199999999999998</v>
      </c>
      <c r="Q189" s="158">
        <v>0.13800000000000001</v>
      </c>
      <c r="R189" s="158">
        <v>0.25900000000000001</v>
      </c>
      <c r="S189" s="158">
        <v>1.7000000000000001E-2</v>
      </c>
      <c r="T189" s="158">
        <v>7.8E-2</v>
      </c>
      <c r="U189" s="158">
        <v>1E-3</v>
      </c>
      <c r="V189" s="158">
        <v>3.4000000000000002E-2</v>
      </c>
      <c r="W189" s="158">
        <v>1E-3</v>
      </c>
      <c r="X189" s="158">
        <v>3.4000000000000002E-2</v>
      </c>
      <c r="Y189" s="158" t="s">
        <v>294</v>
      </c>
      <c r="Z189" s="158" t="s">
        <v>294</v>
      </c>
      <c r="AA189" s="158">
        <v>1.2999999999999999E-2</v>
      </c>
      <c r="AB189" s="158">
        <v>7.0000000000000007E-2</v>
      </c>
    </row>
    <row r="190" spans="1:28" x14ac:dyDescent="0.25">
      <c r="A190" s="159" t="s">
        <v>6162</v>
      </c>
      <c r="B190" s="158">
        <v>0.22734254992319508</v>
      </c>
      <c r="C190" s="158">
        <v>0.50460829493087556</v>
      </c>
      <c r="D190" s="158">
        <v>0.16282642089093702</v>
      </c>
      <c r="E190" s="158">
        <v>3.1490015360983101E-2</v>
      </c>
      <c r="F190" s="158">
        <v>7.6804915514592934E-4</v>
      </c>
      <c r="G190" s="158">
        <v>2.3809523809523808E-2</v>
      </c>
      <c r="H190" s="158" t="s">
        <v>294</v>
      </c>
      <c r="I190" s="158">
        <v>4.9155145929339478E-2</v>
      </c>
      <c r="J190" s="158">
        <v>0.99999999999999989</v>
      </c>
      <c r="K190" s="159">
        <v>1302</v>
      </c>
      <c r="L190" s="159"/>
      <c r="M190" s="158">
        <v>0.20499999999999999</v>
      </c>
      <c r="N190" s="158">
        <v>0.251</v>
      </c>
      <c r="O190" s="158">
        <v>0.47699999999999998</v>
      </c>
      <c r="P190" s="158">
        <v>0.53200000000000003</v>
      </c>
      <c r="Q190" s="158">
        <v>0.14399999999999999</v>
      </c>
      <c r="R190" s="158">
        <v>0.184</v>
      </c>
      <c r="S190" s="158">
        <v>2.3E-2</v>
      </c>
      <c r="T190" s="158">
        <v>4.2000000000000003E-2</v>
      </c>
      <c r="U190" s="158">
        <v>0</v>
      </c>
      <c r="V190" s="158">
        <v>4.0000000000000001E-3</v>
      </c>
      <c r="W190" s="158">
        <v>1.7000000000000001E-2</v>
      </c>
      <c r="X190" s="158">
        <v>3.4000000000000002E-2</v>
      </c>
      <c r="Y190" s="158" t="s">
        <v>294</v>
      </c>
      <c r="Z190" s="158" t="s">
        <v>294</v>
      </c>
      <c r="AA190" s="158">
        <v>3.9E-2</v>
      </c>
      <c r="AB190" s="158">
        <v>6.2E-2</v>
      </c>
    </row>
    <row r="191" spans="1:28" x14ac:dyDescent="0.25">
      <c r="A191" s="159" t="s">
        <v>6163</v>
      </c>
      <c r="B191" s="158" t="s">
        <v>294</v>
      </c>
      <c r="C191" s="158">
        <v>0.38461538461538464</v>
      </c>
      <c r="D191" s="158">
        <v>7.6923076923076927E-2</v>
      </c>
      <c r="E191" s="158">
        <v>0.23076923076923078</v>
      </c>
      <c r="F191" s="158" t="s">
        <v>294</v>
      </c>
      <c r="G191" s="158">
        <v>0.30769230769230771</v>
      </c>
      <c r="H191" s="158" t="s">
        <v>294</v>
      </c>
      <c r="I191" s="158" t="s">
        <v>294</v>
      </c>
      <c r="J191" s="158">
        <v>1</v>
      </c>
      <c r="K191" s="159">
        <v>13</v>
      </c>
      <c r="L191" s="159"/>
      <c r="M191" s="158" t="s">
        <v>294</v>
      </c>
      <c r="N191" s="158" t="s">
        <v>294</v>
      </c>
      <c r="O191" s="158">
        <v>0.17699999999999999</v>
      </c>
      <c r="P191" s="158">
        <v>0.64500000000000002</v>
      </c>
      <c r="Q191" s="158">
        <v>1.4E-2</v>
      </c>
      <c r="R191" s="158">
        <v>0.33300000000000002</v>
      </c>
      <c r="S191" s="158">
        <v>8.2000000000000003E-2</v>
      </c>
      <c r="T191" s="158">
        <v>0.503</v>
      </c>
      <c r="U191" s="158" t="s">
        <v>294</v>
      </c>
      <c r="V191" s="158" t="s">
        <v>294</v>
      </c>
      <c r="W191" s="158">
        <v>0.127</v>
      </c>
      <c r="X191" s="158">
        <v>0.57599999999999996</v>
      </c>
      <c r="Y191" s="158" t="s">
        <v>294</v>
      </c>
      <c r="Z191" s="158" t="s">
        <v>294</v>
      </c>
      <c r="AA191" s="158" t="s">
        <v>294</v>
      </c>
      <c r="AB191" s="158" t="s">
        <v>294</v>
      </c>
    </row>
    <row r="192" spans="1:28" x14ac:dyDescent="0.25">
      <c r="A192" s="159" t="s">
        <v>6164</v>
      </c>
      <c r="B192" s="158" t="s">
        <v>294</v>
      </c>
      <c r="C192" s="158" t="s">
        <v>294</v>
      </c>
      <c r="D192" s="158">
        <v>0.24</v>
      </c>
      <c r="E192" s="158">
        <v>0.36</v>
      </c>
      <c r="F192" s="158">
        <v>0.12</v>
      </c>
      <c r="G192" s="158">
        <v>0.12</v>
      </c>
      <c r="H192" s="158" t="s">
        <v>294</v>
      </c>
      <c r="I192" s="158">
        <v>0.16</v>
      </c>
      <c r="J192" s="158">
        <v>1</v>
      </c>
      <c r="K192" s="159">
        <v>25</v>
      </c>
      <c r="L192" s="159"/>
      <c r="M192" s="158" t="s">
        <v>294</v>
      </c>
      <c r="N192" s="158" t="s">
        <v>294</v>
      </c>
      <c r="O192" s="158" t="s">
        <v>294</v>
      </c>
      <c r="P192" s="158" t="s">
        <v>294</v>
      </c>
      <c r="Q192" s="158">
        <v>0.115</v>
      </c>
      <c r="R192" s="158">
        <v>0.434</v>
      </c>
      <c r="S192" s="158">
        <v>0.20200000000000001</v>
      </c>
      <c r="T192" s="158">
        <v>0.55500000000000005</v>
      </c>
      <c r="U192" s="158">
        <v>4.2000000000000003E-2</v>
      </c>
      <c r="V192" s="158">
        <v>0.3</v>
      </c>
      <c r="W192" s="158">
        <v>4.2000000000000003E-2</v>
      </c>
      <c r="X192" s="158">
        <v>0.3</v>
      </c>
      <c r="Y192" s="158" t="s">
        <v>294</v>
      </c>
      <c r="Z192" s="158" t="s">
        <v>294</v>
      </c>
      <c r="AA192" s="158">
        <v>6.4000000000000001E-2</v>
      </c>
      <c r="AB192" s="158">
        <v>0.34699999999999998</v>
      </c>
    </row>
    <row r="193" spans="1:28" x14ac:dyDescent="0.25">
      <c r="A193" s="159" t="s">
        <v>6165</v>
      </c>
      <c r="B193" s="158" t="s">
        <v>294</v>
      </c>
      <c r="C193" s="158">
        <v>0.41666666666666669</v>
      </c>
      <c r="D193" s="158">
        <v>0.41666666666666669</v>
      </c>
      <c r="E193" s="158" t="s">
        <v>294</v>
      </c>
      <c r="F193" s="158" t="s">
        <v>294</v>
      </c>
      <c r="G193" s="158">
        <v>0.16666666666666666</v>
      </c>
      <c r="H193" s="158" t="s">
        <v>294</v>
      </c>
      <c r="I193" s="158" t="s">
        <v>294</v>
      </c>
      <c r="J193" s="158">
        <v>1</v>
      </c>
      <c r="K193" s="159">
        <v>12</v>
      </c>
      <c r="L193" s="159"/>
      <c r="M193" s="158" t="s">
        <v>294</v>
      </c>
      <c r="N193" s="158" t="s">
        <v>294</v>
      </c>
      <c r="O193" s="158">
        <v>0.193</v>
      </c>
      <c r="P193" s="158">
        <v>0.68</v>
      </c>
      <c r="Q193" s="158">
        <v>0.193</v>
      </c>
      <c r="R193" s="158">
        <v>0.68</v>
      </c>
      <c r="S193" s="158" t="s">
        <v>294</v>
      </c>
      <c r="T193" s="158" t="s">
        <v>294</v>
      </c>
      <c r="U193" s="158" t="s">
        <v>294</v>
      </c>
      <c r="V193" s="158" t="s">
        <v>294</v>
      </c>
      <c r="W193" s="158">
        <v>4.7E-2</v>
      </c>
      <c r="X193" s="158">
        <v>0.44800000000000001</v>
      </c>
      <c r="Y193" s="158" t="s">
        <v>294</v>
      </c>
      <c r="Z193" s="158" t="s">
        <v>294</v>
      </c>
      <c r="AA193" s="158" t="s">
        <v>294</v>
      </c>
      <c r="AB193" s="158" t="s">
        <v>294</v>
      </c>
    </row>
    <row r="194" spans="1:28" x14ac:dyDescent="0.25">
      <c r="A194" s="159" t="s">
        <v>6166</v>
      </c>
      <c r="B194" s="158" t="s">
        <v>294</v>
      </c>
      <c r="C194" s="158">
        <v>0.31914893617021278</v>
      </c>
      <c r="D194" s="158">
        <v>0.42553191489361702</v>
      </c>
      <c r="E194" s="158">
        <v>8.5106382978723402E-2</v>
      </c>
      <c r="F194" s="158">
        <v>2.1276595744680851E-2</v>
      </c>
      <c r="G194" s="158">
        <v>8.5106382978723402E-2</v>
      </c>
      <c r="H194" s="158" t="s">
        <v>294</v>
      </c>
      <c r="I194" s="158">
        <v>6.3829787234042548E-2</v>
      </c>
      <c r="J194" s="158">
        <v>1.0000000000000002</v>
      </c>
      <c r="K194" s="159">
        <v>47</v>
      </c>
      <c r="L194" s="159"/>
      <c r="M194" s="158" t="s">
        <v>294</v>
      </c>
      <c r="N194" s="158" t="s">
        <v>294</v>
      </c>
      <c r="O194" s="158">
        <v>0.20399999999999999</v>
      </c>
      <c r="P194" s="158">
        <v>0.46200000000000002</v>
      </c>
      <c r="Q194" s="158">
        <v>0.29499999999999998</v>
      </c>
      <c r="R194" s="158">
        <v>0.56699999999999995</v>
      </c>
      <c r="S194" s="158">
        <v>3.4000000000000002E-2</v>
      </c>
      <c r="T194" s="158">
        <v>0.19900000000000001</v>
      </c>
      <c r="U194" s="158">
        <v>4.0000000000000001E-3</v>
      </c>
      <c r="V194" s="158">
        <v>0.111</v>
      </c>
      <c r="W194" s="158">
        <v>3.4000000000000002E-2</v>
      </c>
      <c r="X194" s="158">
        <v>0.19900000000000001</v>
      </c>
      <c r="Y194" s="158" t="s">
        <v>294</v>
      </c>
      <c r="Z194" s="158" t="s">
        <v>294</v>
      </c>
      <c r="AA194" s="158">
        <v>2.1999999999999999E-2</v>
      </c>
      <c r="AB194" s="158">
        <v>0.17199999999999999</v>
      </c>
    </row>
    <row r="195" spans="1:28" x14ac:dyDescent="0.25">
      <c r="A195" s="159" t="s">
        <v>6167</v>
      </c>
      <c r="B195" s="158" t="s">
        <v>294</v>
      </c>
      <c r="C195" s="158">
        <v>0.13636363636363635</v>
      </c>
      <c r="D195" s="158">
        <v>0.45454545454545453</v>
      </c>
      <c r="E195" s="158">
        <v>0.18181818181818182</v>
      </c>
      <c r="F195" s="158">
        <v>4.5454545454545456E-2</v>
      </c>
      <c r="G195" s="158">
        <v>4.5454545454545456E-2</v>
      </c>
      <c r="H195" s="158" t="s">
        <v>294</v>
      </c>
      <c r="I195" s="158">
        <v>0.13636363636363635</v>
      </c>
      <c r="J195" s="158">
        <v>0.99999999999999989</v>
      </c>
      <c r="K195" s="159">
        <v>22</v>
      </c>
      <c r="L195" s="159"/>
      <c r="M195" s="158" t="s">
        <v>294</v>
      </c>
      <c r="N195" s="158" t="s">
        <v>294</v>
      </c>
      <c r="O195" s="158">
        <v>4.7E-2</v>
      </c>
      <c r="P195" s="158">
        <v>0.33300000000000002</v>
      </c>
      <c r="Q195" s="158">
        <v>0.26900000000000002</v>
      </c>
      <c r="R195" s="158">
        <v>0.65300000000000002</v>
      </c>
      <c r="S195" s="158">
        <v>7.2999999999999995E-2</v>
      </c>
      <c r="T195" s="158">
        <v>0.38500000000000001</v>
      </c>
      <c r="U195" s="158">
        <v>8.0000000000000002E-3</v>
      </c>
      <c r="V195" s="158">
        <v>0.218</v>
      </c>
      <c r="W195" s="158">
        <v>8.0000000000000002E-3</v>
      </c>
      <c r="X195" s="158">
        <v>0.218</v>
      </c>
      <c r="Y195" s="158" t="s">
        <v>294</v>
      </c>
      <c r="Z195" s="158" t="s">
        <v>294</v>
      </c>
      <c r="AA195" s="158">
        <v>4.7E-2</v>
      </c>
      <c r="AB195" s="158">
        <v>0.33300000000000002</v>
      </c>
    </row>
    <row r="196" spans="1:28" x14ac:dyDescent="0.25">
      <c r="A196" s="159" t="s">
        <v>6168</v>
      </c>
      <c r="B196" s="158" t="s">
        <v>294</v>
      </c>
      <c r="C196" s="158">
        <v>0.2857142857142857</v>
      </c>
      <c r="D196" s="158">
        <v>0.14285714285714285</v>
      </c>
      <c r="E196" s="158">
        <v>0.14285714285714285</v>
      </c>
      <c r="F196" s="158" t="s">
        <v>294</v>
      </c>
      <c r="G196" s="158">
        <v>0.42857142857142855</v>
      </c>
      <c r="H196" s="158" t="s">
        <v>294</v>
      </c>
      <c r="I196" s="158" t="s">
        <v>294</v>
      </c>
      <c r="J196" s="158">
        <v>1</v>
      </c>
      <c r="K196" s="159">
        <v>7</v>
      </c>
      <c r="L196" s="159"/>
      <c r="M196" s="158" t="s">
        <v>294</v>
      </c>
      <c r="N196" s="158" t="s">
        <v>294</v>
      </c>
      <c r="O196" s="158">
        <v>8.2000000000000003E-2</v>
      </c>
      <c r="P196" s="158">
        <v>0.64100000000000001</v>
      </c>
      <c r="Q196" s="158">
        <v>2.5999999999999999E-2</v>
      </c>
      <c r="R196" s="158">
        <v>0.51300000000000001</v>
      </c>
      <c r="S196" s="158">
        <v>2.5999999999999999E-2</v>
      </c>
      <c r="T196" s="158">
        <v>0.51300000000000001</v>
      </c>
      <c r="U196" s="158" t="s">
        <v>294</v>
      </c>
      <c r="V196" s="158" t="s">
        <v>294</v>
      </c>
      <c r="W196" s="158">
        <v>0.158</v>
      </c>
      <c r="X196" s="158">
        <v>0.75</v>
      </c>
      <c r="Y196" s="158" t="s">
        <v>294</v>
      </c>
      <c r="Z196" s="158" t="s">
        <v>294</v>
      </c>
      <c r="AA196" s="158" t="s">
        <v>294</v>
      </c>
      <c r="AB196" s="158" t="s">
        <v>294</v>
      </c>
    </row>
    <row r="197" spans="1:28" x14ac:dyDescent="0.25">
      <c r="A197" s="159" t="s">
        <v>6169</v>
      </c>
      <c r="B197" s="158" t="s">
        <v>294</v>
      </c>
      <c r="C197" s="158">
        <v>0.30769230769230771</v>
      </c>
      <c r="D197" s="158">
        <v>0.2153846153846154</v>
      </c>
      <c r="E197" s="158">
        <v>0.33846153846153848</v>
      </c>
      <c r="F197" s="158">
        <v>1.5384615384615385E-2</v>
      </c>
      <c r="G197" s="158">
        <v>6.1538461538461542E-2</v>
      </c>
      <c r="H197" s="158" t="s">
        <v>294</v>
      </c>
      <c r="I197" s="158">
        <v>6.1538461538461542E-2</v>
      </c>
      <c r="J197" s="158">
        <v>1</v>
      </c>
      <c r="K197" s="159">
        <v>65</v>
      </c>
      <c r="L197" s="159"/>
      <c r="M197" s="158" t="s">
        <v>294</v>
      </c>
      <c r="N197" s="158" t="s">
        <v>294</v>
      </c>
      <c r="O197" s="158">
        <v>0.20899999999999999</v>
      </c>
      <c r="P197" s="158">
        <v>0.42799999999999999</v>
      </c>
      <c r="Q197" s="158">
        <v>0.13300000000000001</v>
      </c>
      <c r="R197" s="158">
        <v>0.33</v>
      </c>
      <c r="S197" s="158">
        <v>0.23499999999999999</v>
      </c>
      <c r="T197" s="158">
        <v>0.46</v>
      </c>
      <c r="U197" s="158">
        <v>3.0000000000000001E-3</v>
      </c>
      <c r="V197" s="158">
        <v>8.2000000000000003E-2</v>
      </c>
      <c r="W197" s="158">
        <v>2.4E-2</v>
      </c>
      <c r="X197" s="158">
        <v>0.14799999999999999</v>
      </c>
      <c r="Y197" s="158" t="s">
        <v>294</v>
      </c>
      <c r="Z197" s="158" t="s">
        <v>294</v>
      </c>
      <c r="AA197" s="158">
        <v>2.4E-2</v>
      </c>
      <c r="AB197" s="158">
        <v>0.14799999999999999</v>
      </c>
    </row>
    <row r="198" spans="1:28" x14ac:dyDescent="0.25">
      <c r="A198" s="159" t="s">
        <v>6170</v>
      </c>
      <c r="B198" s="158" t="s">
        <v>294</v>
      </c>
      <c r="C198" s="158">
        <v>0.39393939393939392</v>
      </c>
      <c r="D198" s="158">
        <v>0.30303030303030304</v>
      </c>
      <c r="E198" s="158">
        <v>9.0909090909090912E-2</v>
      </c>
      <c r="F198" s="158">
        <v>3.0303030303030304E-2</v>
      </c>
      <c r="G198" s="158">
        <v>0.15151515151515152</v>
      </c>
      <c r="H198" s="158" t="s">
        <v>294</v>
      </c>
      <c r="I198" s="158">
        <v>3.0303030303030304E-2</v>
      </c>
      <c r="J198" s="158">
        <v>1</v>
      </c>
      <c r="K198" s="159">
        <v>33</v>
      </c>
      <c r="L198" s="159"/>
      <c r="M198" s="158" t="s">
        <v>294</v>
      </c>
      <c r="N198" s="158" t="s">
        <v>294</v>
      </c>
      <c r="O198" s="158">
        <v>0.247</v>
      </c>
      <c r="P198" s="158">
        <v>0.56299999999999994</v>
      </c>
      <c r="Q198" s="158">
        <v>0.17399999999999999</v>
      </c>
      <c r="R198" s="158">
        <v>0.47299999999999998</v>
      </c>
      <c r="S198" s="158">
        <v>3.1E-2</v>
      </c>
      <c r="T198" s="158">
        <v>0.23599999999999999</v>
      </c>
      <c r="U198" s="158">
        <v>5.0000000000000001E-3</v>
      </c>
      <c r="V198" s="158">
        <v>0.153</v>
      </c>
      <c r="W198" s="158">
        <v>6.7000000000000004E-2</v>
      </c>
      <c r="X198" s="158">
        <v>0.309</v>
      </c>
      <c r="Y198" s="158" t="s">
        <v>294</v>
      </c>
      <c r="Z198" s="158" t="s">
        <v>294</v>
      </c>
      <c r="AA198" s="158">
        <v>5.0000000000000001E-3</v>
      </c>
      <c r="AB198" s="158">
        <v>0.153</v>
      </c>
    </row>
    <row r="199" spans="1:28" x14ac:dyDescent="0.25">
      <c r="A199" s="159" t="s">
        <v>6171</v>
      </c>
      <c r="B199" s="158" t="s">
        <v>294</v>
      </c>
      <c r="C199" s="158">
        <v>0.2</v>
      </c>
      <c r="D199" s="158">
        <v>0.2</v>
      </c>
      <c r="E199" s="158">
        <v>0.2</v>
      </c>
      <c r="F199" s="158" t="s">
        <v>294</v>
      </c>
      <c r="G199" s="158">
        <v>0.4</v>
      </c>
      <c r="H199" s="158" t="s">
        <v>294</v>
      </c>
      <c r="I199" s="158" t="s">
        <v>294</v>
      </c>
      <c r="J199" s="158">
        <v>1</v>
      </c>
      <c r="K199" s="159">
        <v>5</v>
      </c>
      <c r="L199" s="159"/>
      <c r="M199" s="158" t="s">
        <v>294</v>
      </c>
      <c r="N199" s="158" t="s">
        <v>294</v>
      </c>
      <c r="O199" s="158">
        <v>3.5999999999999997E-2</v>
      </c>
      <c r="P199" s="158">
        <v>0.624</v>
      </c>
      <c r="Q199" s="158">
        <v>3.5999999999999997E-2</v>
      </c>
      <c r="R199" s="158">
        <v>0.624</v>
      </c>
      <c r="S199" s="158">
        <v>3.5999999999999997E-2</v>
      </c>
      <c r="T199" s="158">
        <v>0.624</v>
      </c>
      <c r="U199" s="158" t="s">
        <v>294</v>
      </c>
      <c r="V199" s="158" t="s">
        <v>294</v>
      </c>
      <c r="W199" s="158">
        <v>0.11799999999999999</v>
      </c>
      <c r="X199" s="158">
        <v>0.76900000000000002</v>
      </c>
      <c r="Y199" s="158" t="s">
        <v>294</v>
      </c>
      <c r="Z199" s="158" t="s">
        <v>294</v>
      </c>
      <c r="AA199" s="158" t="s">
        <v>294</v>
      </c>
      <c r="AB199" s="158" t="s">
        <v>294</v>
      </c>
    </row>
    <row r="200" spans="1:28" x14ac:dyDescent="0.25">
      <c r="A200" s="159" t="s">
        <v>6172</v>
      </c>
      <c r="B200" s="158" t="s">
        <v>294</v>
      </c>
      <c r="C200" s="158">
        <v>3.5714285714285712E-2</v>
      </c>
      <c r="D200" s="158">
        <v>0.5357142857142857</v>
      </c>
      <c r="E200" s="158">
        <v>0.39285714285714285</v>
      </c>
      <c r="F200" s="158" t="s">
        <v>294</v>
      </c>
      <c r="G200" s="158">
        <v>3.5714285714285712E-2</v>
      </c>
      <c r="H200" s="158" t="s">
        <v>294</v>
      </c>
      <c r="I200" s="158" t="s">
        <v>294</v>
      </c>
      <c r="J200" s="158">
        <v>0.99999999999999989</v>
      </c>
      <c r="K200" s="159">
        <v>28</v>
      </c>
      <c r="L200" s="159"/>
      <c r="M200" s="158" t="s">
        <v>294</v>
      </c>
      <c r="N200" s="158" t="s">
        <v>294</v>
      </c>
      <c r="O200" s="158">
        <v>6.0000000000000001E-3</v>
      </c>
      <c r="P200" s="158">
        <v>0.17699999999999999</v>
      </c>
      <c r="Q200" s="158">
        <v>0.35799999999999998</v>
      </c>
      <c r="R200" s="158">
        <v>0.70499999999999996</v>
      </c>
      <c r="S200" s="158">
        <v>0.23599999999999999</v>
      </c>
      <c r="T200" s="158">
        <v>0.57599999999999996</v>
      </c>
      <c r="U200" s="158" t="s">
        <v>294</v>
      </c>
      <c r="V200" s="158" t="s">
        <v>294</v>
      </c>
      <c r="W200" s="158">
        <v>6.0000000000000001E-3</v>
      </c>
      <c r="X200" s="158">
        <v>0.17699999999999999</v>
      </c>
      <c r="Y200" s="158" t="s">
        <v>294</v>
      </c>
      <c r="Z200" s="158" t="s">
        <v>294</v>
      </c>
      <c r="AA200" s="158" t="s">
        <v>294</v>
      </c>
      <c r="AB200" s="158" t="s">
        <v>294</v>
      </c>
    </row>
    <row r="201" spans="1:28" x14ac:dyDescent="0.25">
      <c r="A201" s="159" t="s">
        <v>6173</v>
      </c>
      <c r="B201" s="158" t="s">
        <v>294</v>
      </c>
      <c r="C201" s="158">
        <v>0.18248175182481752</v>
      </c>
      <c r="D201" s="158">
        <v>0.54744525547445255</v>
      </c>
      <c r="E201" s="158">
        <v>0.18978102189781021</v>
      </c>
      <c r="F201" s="158" t="s">
        <v>294</v>
      </c>
      <c r="G201" s="158">
        <v>3.6496350364963501E-2</v>
      </c>
      <c r="H201" s="158" t="s">
        <v>294</v>
      </c>
      <c r="I201" s="158">
        <v>4.3795620437956206E-2</v>
      </c>
      <c r="J201" s="158">
        <v>1</v>
      </c>
      <c r="K201" s="159">
        <v>137</v>
      </c>
      <c r="L201" s="159"/>
      <c r="M201" s="158" t="s">
        <v>294</v>
      </c>
      <c r="N201" s="158" t="s">
        <v>294</v>
      </c>
      <c r="O201" s="158">
        <v>0.127</v>
      </c>
      <c r="P201" s="158">
        <v>0.25600000000000001</v>
      </c>
      <c r="Q201" s="158">
        <v>0.46400000000000002</v>
      </c>
      <c r="R201" s="158">
        <v>0.628</v>
      </c>
      <c r="S201" s="158">
        <v>0.13300000000000001</v>
      </c>
      <c r="T201" s="158">
        <v>0.26400000000000001</v>
      </c>
      <c r="U201" s="158" t="s">
        <v>294</v>
      </c>
      <c r="V201" s="158" t="s">
        <v>294</v>
      </c>
      <c r="W201" s="158">
        <v>1.6E-2</v>
      </c>
      <c r="X201" s="158">
        <v>8.3000000000000004E-2</v>
      </c>
      <c r="Y201" s="158" t="s">
        <v>294</v>
      </c>
      <c r="Z201" s="158" t="s">
        <v>294</v>
      </c>
      <c r="AA201" s="158">
        <v>0.02</v>
      </c>
      <c r="AB201" s="158">
        <v>9.1999999999999998E-2</v>
      </c>
    </row>
    <row r="202" spans="1:28" x14ac:dyDescent="0.25">
      <c r="A202" s="159" t="s">
        <v>6174</v>
      </c>
      <c r="B202" s="158" t="s">
        <v>294</v>
      </c>
      <c r="C202" s="158" t="s">
        <v>294</v>
      </c>
      <c r="D202" s="158">
        <v>0.27272727272727271</v>
      </c>
      <c r="E202" s="158">
        <v>0.18181818181818182</v>
      </c>
      <c r="F202" s="158">
        <v>9.0909090909090912E-2</v>
      </c>
      <c r="G202" s="158">
        <v>0.36363636363636365</v>
      </c>
      <c r="H202" s="158" t="s">
        <v>294</v>
      </c>
      <c r="I202" s="158">
        <v>9.0909090909090912E-2</v>
      </c>
      <c r="J202" s="158">
        <v>1</v>
      </c>
      <c r="K202" s="159">
        <v>11</v>
      </c>
      <c r="L202" s="159"/>
      <c r="M202" s="158" t="s">
        <v>294</v>
      </c>
      <c r="N202" s="158" t="s">
        <v>294</v>
      </c>
      <c r="O202" s="158" t="s">
        <v>294</v>
      </c>
      <c r="P202" s="158" t="s">
        <v>294</v>
      </c>
      <c r="Q202" s="158">
        <v>9.7000000000000003E-2</v>
      </c>
      <c r="R202" s="158">
        <v>0.56599999999999995</v>
      </c>
      <c r="S202" s="158">
        <v>5.0999999999999997E-2</v>
      </c>
      <c r="T202" s="158">
        <v>0.47699999999999998</v>
      </c>
      <c r="U202" s="158">
        <v>1.6E-2</v>
      </c>
      <c r="V202" s="158">
        <v>0.377</v>
      </c>
      <c r="W202" s="158">
        <v>0.152</v>
      </c>
      <c r="X202" s="158">
        <v>0.64600000000000002</v>
      </c>
      <c r="Y202" s="158" t="s">
        <v>294</v>
      </c>
      <c r="Z202" s="158" t="s">
        <v>294</v>
      </c>
      <c r="AA202" s="158">
        <v>1.6E-2</v>
      </c>
      <c r="AB202" s="158">
        <v>0.377</v>
      </c>
    </row>
    <row r="203" spans="1:28" x14ac:dyDescent="0.25">
      <c r="A203" s="159" t="s">
        <v>6175</v>
      </c>
      <c r="B203" s="158" t="s">
        <v>294</v>
      </c>
      <c r="C203" s="158">
        <v>0.26451612903225807</v>
      </c>
      <c r="D203" s="158">
        <v>0.34838709677419355</v>
      </c>
      <c r="E203" s="158">
        <v>0.12903225806451613</v>
      </c>
      <c r="F203" s="158">
        <v>6.4516129032258064E-3</v>
      </c>
      <c r="G203" s="158">
        <v>0.22580645161290322</v>
      </c>
      <c r="H203" s="158" t="s">
        <v>294</v>
      </c>
      <c r="I203" s="158">
        <v>2.5806451612903226E-2</v>
      </c>
      <c r="J203" s="158">
        <v>1</v>
      </c>
      <c r="K203" s="159">
        <v>155</v>
      </c>
      <c r="L203" s="159"/>
      <c r="M203" s="158" t="s">
        <v>294</v>
      </c>
      <c r="N203" s="158" t="s">
        <v>294</v>
      </c>
      <c r="O203" s="158">
        <v>0.20100000000000001</v>
      </c>
      <c r="P203" s="158">
        <v>0.33900000000000002</v>
      </c>
      <c r="Q203" s="158">
        <v>0.27800000000000002</v>
      </c>
      <c r="R203" s="158">
        <v>0.42599999999999999</v>
      </c>
      <c r="S203" s="158">
        <v>8.5000000000000006E-2</v>
      </c>
      <c r="T203" s="158">
        <v>0.191</v>
      </c>
      <c r="U203" s="158">
        <v>1E-3</v>
      </c>
      <c r="V203" s="158">
        <v>3.5999999999999997E-2</v>
      </c>
      <c r="W203" s="158">
        <v>0.16700000000000001</v>
      </c>
      <c r="X203" s="158">
        <v>0.29799999999999999</v>
      </c>
      <c r="Y203" s="158" t="s">
        <v>294</v>
      </c>
      <c r="Z203" s="158" t="s">
        <v>294</v>
      </c>
      <c r="AA203" s="158">
        <v>0.01</v>
      </c>
      <c r="AB203" s="158">
        <v>6.4000000000000001E-2</v>
      </c>
    </row>
    <row r="204" spans="1:28" x14ac:dyDescent="0.25">
      <c r="A204" s="159" t="s">
        <v>6176</v>
      </c>
      <c r="B204" s="158" t="s">
        <v>294</v>
      </c>
      <c r="C204" s="158">
        <v>1.4084507042253521E-2</v>
      </c>
      <c r="D204" s="158">
        <v>0.352112676056338</v>
      </c>
      <c r="E204" s="158">
        <v>0.29577464788732394</v>
      </c>
      <c r="F204" s="158">
        <v>1.4084507042253521E-2</v>
      </c>
      <c r="G204" s="158">
        <v>0.29577464788732394</v>
      </c>
      <c r="H204" s="158" t="s">
        <v>294</v>
      </c>
      <c r="I204" s="158">
        <v>2.8169014084507043E-2</v>
      </c>
      <c r="J204" s="158">
        <v>1</v>
      </c>
      <c r="K204" s="159">
        <v>71</v>
      </c>
      <c r="L204" s="159"/>
      <c r="M204" s="158" t="s">
        <v>294</v>
      </c>
      <c r="N204" s="158" t="s">
        <v>294</v>
      </c>
      <c r="O204" s="158">
        <v>2E-3</v>
      </c>
      <c r="P204" s="158">
        <v>7.5999999999999998E-2</v>
      </c>
      <c r="Q204" s="158">
        <v>0.251</v>
      </c>
      <c r="R204" s="158">
        <v>0.46800000000000003</v>
      </c>
      <c r="S204" s="158">
        <v>0.20200000000000001</v>
      </c>
      <c r="T204" s="158">
        <v>0.41</v>
      </c>
      <c r="U204" s="158">
        <v>2E-3</v>
      </c>
      <c r="V204" s="158">
        <v>7.5999999999999998E-2</v>
      </c>
      <c r="W204" s="158">
        <v>0.20200000000000001</v>
      </c>
      <c r="X204" s="158">
        <v>0.41</v>
      </c>
      <c r="Y204" s="158" t="s">
        <v>294</v>
      </c>
      <c r="Z204" s="158" t="s">
        <v>294</v>
      </c>
      <c r="AA204" s="158">
        <v>8.0000000000000002E-3</v>
      </c>
      <c r="AB204" s="158">
        <v>9.7000000000000003E-2</v>
      </c>
    </row>
    <row r="205" spans="1:28" x14ac:dyDescent="0.25">
      <c r="A205" s="159" t="s">
        <v>6177</v>
      </c>
      <c r="B205" s="158" t="s">
        <v>294</v>
      </c>
      <c r="C205" s="158">
        <v>0.20231213872832371</v>
      </c>
      <c r="D205" s="158">
        <v>0.26589595375722541</v>
      </c>
      <c r="E205" s="158">
        <v>0.23121387283236994</v>
      </c>
      <c r="F205" s="158">
        <v>4.6242774566473986E-2</v>
      </c>
      <c r="G205" s="158">
        <v>0.20231213872832371</v>
      </c>
      <c r="H205" s="158" t="s">
        <v>294</v>
      </c>
      <c r="I205" s="158">
        <v>5.2023121387283239E-2</v>
      </c>
      <c r="J205" s="158">
        <v>1</v>
      </c>
      <c r="K205" s="159">
        <v>173</v>
      </c>
      <c r="L205" s="159"/>
      <c r="M205" s="158" t="s">
        <v>294</v>
      </c>
      <c r="N205" s="158" t="s">
        <v>294</v>
      </c>
      <c r="O205" s="158">
        <v>0.14899999999999999</v>
      </c>
      <c r="P205" s="158">
        <v>0.26800000000000002</v>
      </c>
      <c r="Q205" s="158">
        <v>0.20599999999999999</v>
      </c>
      <c r="R205" s="158">
        <v>0.33600000000000002</v>
      </c>
      <c r="S205" s="158">
        <v>0.17499999999999999</v>
      </c>
      <c r="T205" s="158">
        <v>0.29899999999999999</v>
      </c>
      <c r="U205" s="158">
        <v>2.4E-2</v>
      </c>
      <c r="V205" s="158">
        <v>8.8999999999999996E-2</v>
      </c>
      <c r="W205" s="158">
        <v>0.14899999999999999</v>
      </c>
      <c r="X205" s="158">
        <v>0.26800000000000002</v>
      </c>
      <c r="Y205" s="158" t="s">
        <v>294</v>
      </c>
      <c r="Z205" s="158" t="s">
        <v>294</v>
      </c>
      <c r="AA205" s="158">
        <v>2.8000000000000001E-2</v>
      </c>
      <c r="AB205" s="158">
        <v>9.6000000000000002E-2</v>
      </c>
    </row>
    <row r="206" spans="1:28" x14ac:dyDescent="0.25">
      <c r="A206" s="159" t="s">
        <v>6178</v>
      </c>
      <c r="B206" s="158" t="s">
        <v>294</v>
      </c>
      <c r="C206" s="158" t="s">
        <v>294</v>
      </c>
      <c r="D206" s="158">
        <v>6.6666666666666666E-2</v>
      </c>
      <c r="E206" s="158">
        <v>6.6666666666666666E-2</v>
      </c>
      <c r="F206" s="158">
        <v>0.10476190476190476</v>
      </c>
      <c r="G206" s="158">
        <v>0.72380952380952379</v>
      </c>
      <c r="H206" s="158" t="s">
        <v>294</v>
      </c>
      <c r="I206" s="158">
        <v>3.8095238095238099E-2</v>
      </c>
      <c r="J206" s="158">
        <v>0.99999999999999989</v>
      </c>
      <c r="K206" s="159">
        <v>105</v>
      </c>
      <c r="L206" s="159"/>
      <c r="M206" s="158" t="s">
        <v>294</v>
      </c>
      <c r="N206" s="158" t="s">
        <v>294</v>
      </c>
      <c r="O206" s="158" t="s">
        <v>294</v>
      </c>
      <c r="P206" s="158" t="s">
        <v>294</v>
      </c>
      <c r="Q206" s="158">
        <v>3.3000000000000002E-2</v>
      </c>
      <c r="R206" s="158">
        <v>0.13100000000000001</v>
      </c>
      <c r="S206" s="158">
        <v>3.3000000000000002E-2</v>
      </c>
      <c r="T206" s="158">
        <v>0.13100000000000001</v>
      </c>
      <c r="U206" s="158">
        <v>0.06</v>
      </c>
      <c r="V206" s="158">
        <v>0.17799999999999999</v>
      </c>
      <c r="W206" s="158">
        <v>0.63200000000000001</v>
      </c>
      <c r="X206" s="158">
        <v>0.8</v>
      </c>
      <c r="Y206" s="158" t="s">
        <v>294</v>
      </c>
      <c r="Z206" s="158" t="s">
        <v>294</v>
      </c>
      <c r="AA206" s="158">
        <v>1.4999999999999999E-2</v>
      </c>
      <c r="AB206" s="158">
        <v>9.4E-2</v>
      </c>
    </row>
    <row r="207" spans="1:28" x14ac:dyDescent="0.25">
      <c r="A207" s="159" t="s">
        <v>6179</v>
      </c>
      <c r="B207" s="158" t="s">
        <v>294</v>
      </c>
      <c r="C207" s="158">
        <v>1.3333333333333334E-2</v>
      </c>
      <c r="D207" s="158">
        <v>0.16</v>
      </c>
      <c r="E207" s="158">
        <v>0.13333333333333333</v>
      </c>
      <c r="F207" s="158">
        <v>0.13333333333333333</v>
      </c>
      <c r="G207" s="158">
        <v>0.53333333333333333</v>
      </c>
      <c r="H207" s="158" t="s">
        <v>294</v>
      </c>
      <c r="I207" s="158">
        <v>2.6666666666666668E-2</v>
      </c>
      <c r="J207" s="158">
        <v>0.99999999999999989</v>
      </c>
      <c r="K207" s="159">
        <v>75</v>
      </c>
      <c r="L207" s="159"/>
      <c r="M207" s="158" t="s">
        <v>294</v>
      </c>
      <c r="N207" s="158" t="s">
        <v>294</v>
      </c>
      <c r="O207" s="158">
        <v>2E-3</v>
      </c>
      <c r="P207" s="158">
        <v>7.1999999999999995E-2</v>
      </c>
      <c r="Q207" s="158">
        <v>9.4E-2</v>
      </c>
      <c r="R207" s="158">
        <v>0.25900000000000001</v>
      </c>
      <c r="S207" s="158">
        <v>7.3999999999999996E-2</v>
      </c>
      <c r="T207" s="158">
        <v>0.22800000000000001</v>
      </c>
      <c r="U207" s="158">
        <v>7.3999999999999996E-2</v>
      </c>
      <c r="V207" s="158">
        <v>0.22800000000000001</v>
      </c>
      <c r="W207" s="158">
        <v>0.42199999999999999</v>
      </c>
      <c r="X207" s="158">
        <v>0.64200000000000002</v>
      </c>
      <c r="Y207" s="158" t="s">
        <v>294</v>
      </c>
      <c r="Z207" s="158" t="s">
        <v>294</v>
      </c>
      <c r="AA207" s="158">
        <v>7.0000000000000001E-3</v>
      </c>
      <c r="AB207" s="158">
        <v>9.1999999999999998E-2</v>
      </c>
    </row>
    <row r="208" spans="1:28" x14ac:dyDescent="0.25">
      <c r="A208" s="159" t="s">
        <v>6180</v>
      </c>
      <c r="B208" s="158" t="s">
        <v>294</v>
      </c>
      <c r="C208" s="158">
        <v>7.6923076923076927E-2</v>
      </c>
      <c r="D208" s="158">
        <v>0.51923076923076927</v>
      </c>
      <c r="E208" s="158">
        <v>0.19230769230769232</v>
      </c>
      <c r="F208" s="158" t="s">
        <v>294</v>
      </c>
      <c r="G208" s="158">
        <v>0.13461538461538461</v>
      </c>
      <c r="H208" s="158" t="s">
        <v>294</v>
      </c>
      <c r="I208" s="158">
        <v>7.6923076923076927E-2</v>
      </c>
      <c r="J208" s="158">
        <v>1</v>
      </c>
      <c r="K208" s="159">
        <v>52</v>
      </c>
      <c r="L208" s="159"/>
      <c r="M208" s="158" t="s">
        <v>294</v>
      </c>
      <c r="N208" s="158" t="s">
        <v>294</v>
      </c>
      <c r="O208" s="158">
        <v>0.03</v>
      </c>
      <c r="P208" s="158">
        <v>0.182</v>
      </c>
      <c r="Q208" s="158">
        <v>0.38700000000000001</v>
      </c>
      <c r="R208" s="158">
        <v>0.64900000000000002</v>
      </c>
      <c r="S208" s="158">
        <v>0.108</v>
      </c>
      <c r="T208" s="158">
        <v>0.31900000000000001</v>
      </c>
      <c r="U208" s="158" t="s">
        <v>294</v>
      </c>
      <c r="V208" s="158" t="s">
        <v>294</v>
      </c>
      <c r="W208" s="158">
        <v>6.7000000000000004E-2</v>
      </c>
      <c r="X208" s="158">
        <v>0.253</v>
      </c>
      <c r="Y208" s="158" t="s">
        <v>294</v>
      </c>
      <c r="Z208" s="158" t="s">
        <v>294</v>
      </c>
      <c r="AA208" s="158">
        <v>0.03</v>
      </c>
      <c r="AB208" s="158">
        <v>0.182</v>
      </c>
    </row>
    <row r="209" spans="1:28" x14ac:dyDescent="0.25">
      <c r="A209" s="159" t="s">
        <v>6181</v>
      </c>
      <c r="B209" s="158" t="s">
        <v>294</v>
      </c>
      <c r="C209" s="158">
        <v>0.14285714285714285</v>
      </c>
      <c r="D209" s="158">
        <v>0.5714285714285714</v>
      </c>
      <c r="E209" s="158" t="s">
        <v>294</v>
      </c>
      <c r="F209" s="158" t="s">
        <v>294</v>
      </c>
      <c r="G209" s="158">
        <v>0.2857142857142857</v>
      </c>
      <c r="H209" s="158" t="s">
        <v>294</v>
      </c>
      <c r="I209" s="158" t="s">
        <v>294</v>
      </c>
      <c r="J209" s="158">
        <v>0.99999999999999989</v>
      </c>
      <c r="K209" s="159">
        <v>14</v>
      </c>
      <c r="L209" s="159"/>
      <c r="M209" s="158" t="s">
        <v>294</v>
      </c>
      <c r="N209" s="158" t="s">
        <v>294</v>
      </c>
      <c r="O209" s="158">
        <v>0.04</v>
      </c>
      <c r="P209" s="158">
        <v>0.39900000000000002</v>
      </c>
      <c r="Q209" s="158">
        <v>0.32600000000000001</v>
      </c>
      <c r="R209" s="158">
        <v>0.78600000000000003</v>
      </c>
      <c r="S209" s="158" t="s">
        <v>294</v>
      </c>
      <c r="T209" s="158" t="s">
        <v>294</v>
      </c>
      <c r="U209" s="158" t="s">
        <v>294</v>
      </c>
      <c r="V209" s="158" t="s">
        <v>294</v>
      </c>
      <c r="W209" s="158">
        <v>0.11700000000000001</v>
      </c>
      <c r="X209" s="158">
        <v>0.54600000000000004</v>
      </c>
      <c r="Y209" s="158" t="s">
        <v>294</v>
      </c>
      <c r="Z209" s="158" t="s">
        <v>294</v>
      </c>
      <c r="AA209" s="158" t="s">
        <v>294</v>
      </c>
      <c r="AB209" s="158" t="s">
        <v>294</v>
      </c>
    </row>
    <row r="210" spans="1:28" x14ac:dyDescent="0.25">
      <c r="A210" s="159" t="s">
        <v>6182</v>
      </c>
      <c r="B210" s="158" t="s">
        <v>294</v>
      </c>
      <c r="C210" s="158">
        <v>8.3333333333333329E-2</v>
      </c>
      <c r="D210" s="158">
        <v>0.29166666666666669</v>
      </c>
      <c r="E210" s="158">
        <v>0.19444444444444445</v>
      </c>
      <c r="F210" s="158">
        <v>4.1666666666666664E-2</v>
      </c>
      <c r="G210" s="158">
        <v>0.375</v>
      </c>
      <c r="H210" s="158" t="s">
        <v>294</v>
      </c>
      <c r="I210" s="158">
        <v>1.3888888888888888E-2</v>
      </c>
      <c r="J210" s="158">
        <v>0.99999999999999989</v>
      </c>
      <c r="K210" s="159">
        <v>72</v>
      </c>
      <c r="L210" s="159"/>
      <c r="M210" s="158" t="s">
        <v>294</v>
      </c>
      <c r="N210" s="158" t="s">
        <v>294</v>
      </c>
      <c r="O210" s="158">
        <v>3.9E-2</v>
      </c>
      <c r="P210" s="158">
        <v>0.17</v>
      </c>
      <c r="Q210" s="158">
        <v>0.19900000000000001</v>
      </c>
      <c r="R210" s="158">
        <v>0.40500000000000003</v>
      </c>
      <c r="S210" s="158">
        <v>0.12</v>
      </c>
      <c r="T210" s="158">
        <v>0.3</v>
      </c>
      <c r="U210" s="158">
        <v>1.4E-2</v>
      </c>
      <c r="V210" s="158">
        <v>0.115</v>
      </c>
      <c r="W210" s="158">
        <v>0.27200000000000002</v>
      </c>
      <c r="X210" s="158">
        <v>0.49</v>
      </c>
      <c r="Y210" s="158" t="s">
        <v>294</v>
      </c>
      <c r="Z210" s="158" t="s">
        <v>294</v>
      </c>
      <c r="AA210" s="158">
        <v>2E-3</v>
      </c>
      <c r="AB210" s="158">
        <v>7.4999999999999997E-2</v>
      </c>
    </row>
    <row r="211" spans="1:28" x14ac:dyDescent="0.25">
      <c r="A211" s="159" t="s">
        <v>6183</v>
      </c>
      <c r="B211" s="158" t="s">
        <v>294</v>
      </c>
      <c r="C211" s="158">
        <v>0.23031496062992127</v>
      </c>
      <c r="D211" s="158">
        <v>0.23622047244094488</v>
      </c>
      <c r="E211" s="158">
        <v>0.12598425196850394</v>
      </c>
      <c r="F211" s="158">
        <v>2.3622047244094488E-2</v>
      </c>
      <c r="G211" s="158">
        <v>0.35629921259842517</v>
      </c>
      <c r="H211" s="158">
        <v>1.968503937007874E-3</v>
      </c>
      <c r="I211" s="158">
        <v>2.5590551181102362E-2</v>
      </c>
      <c r="J211" s="158">
        <v>1</v>
      </c>
      <c r="K211" s="159">
        <v>508</v>
      </c>
      <c r="L211" s="159"/>
      <c r="M211" s="158" t="s">
        <v>294</v>
      </c>
      <c r="N211" s="158" t="s">
        <v>294</v>
      </c>
      <c r="O211" s="158">
        <v>0.19600000000000001</v>
      </c>
      <c r="P211" s="158">
        <v>0.26900000000000002</v>
      </c>
      <c r="Q211" s="158">
        <v>0.20100000000000001</v>
      </c>
      <c r="R211" s="158">
        <v>0.27500000000000002</v>
      </c>
      <c r="S211" s="158">
        <v>0.1</v>
      </c>
      <c r="T211" s="158">
        <v>0.158</v>
      </c>
      <c r="U211" s="158">
        <v>1.4E-2</v>
      </c>
      <c r="V211" s="158">
        <v>4.1000000000000002E-2</v>
      </c>
      <c r="W211" s="158">
        <v>0.316</v>
      </c>
      <c r="X211" s="158">
        <v>0.39900000000000002</v>
      </c>
      <c r="Y211" s="158">
        <v>0</v>
      </c>
      <c r="Z211" s="158">
        <v>1.0999999999999999E-2</v>
      </c>
      <c r="AA211" s="158">
        <v>1.4999999999999999E-2</v>
      </c>
      <c r="AB211" s="158">
        <v>4.2999999999999997E-2</v>
      </c>
    </row>
    <row r="212" spans="1:28" x14ac:dyDescent="0.25">
      <c r="A212" s="159" t="s">
        <v>6184</v>
      </c>
      <c r="B212" s="158" t="s">
        <v>294</v>
      </c>
      <c r="C212" s="158">
        <v>0.75</v>
      </c>
      <c r="D212" s="158">
        <v>0.16666666666666666</v>
      </c>
      <c r="E212" s="158" t="s">
        <v>294</v>
      </c>
      <c r="F212" s="158" t="s">
        <v>294</v>
      </c>
      <c r="G212" s="158">
        <v>8.3333333333333329E-2</v>
      </c>
      <c r="H212" s="158" t="s">
        <v>294</v>
      </c>
      <c r="I212" s="158" t="s">
        <v>294</v>
      </c>
      <c r="J212" s="158">
        <v>1</v>
      </c>
      <c r="K212" s="159">
        <v>12</v>
      </c>
      <c r="L212" s="159"/>
      <c r="M212" s="158" t="s">
        <v>294</v>
      </c>
      <c r="N212" s="158" t="s">
        <v>294</v>
      </c>
      <c r="O212" s="158">
        <v>0.46800000000000003</v>
      </c>
      <c r="P212" s="158">
        <v>0.91100000000000003</v>
      </c>
      <c r="Q212" s="158">
        <v>4.7E-2</v>
      </c>
      <c r="R212" s="158">
        <v>0.44800000000000001</v>
      </c>
      <c r="S212" s="158" t="s">
        <v>294</v>
      </c>
      <c r="T212" s="158" t="s">
        <v>294</v>
      </c>
      <c r="U212" s="158" t="s">
        <v>294</v>
      </c>
      <c r="V212" s="158" t="s">
        <v>294</v>
      </c>
      <c r="W212" s="158">
        <v>1.4999999999999999E-2</v>
      </c>
      <c r="X212" s="158">
        <v>0.35399999999999998</v>
      </c>
      <c r="Y212" s="158" t="s">
        <v>294</v>
      </c>
      <c r="Z212" s="158" t="s">
        <v>294</v>
      </c>
      <c r="AA212" s="158" t="s">
        <v>294</v>
      </c>
      <c r="AB212" s="158" t="s">
        <v>294</v>
      </c>
    </row>
    <row r="213" spans="1:28" x14ac:dyDescent="0.25">
      <c r="A213" s="159" t="s">
        <v>6185</v>
      </c>
      <c r="B213" s="158" t="s">
        <v>294</v>
      </c>
      <c r="C213" s="158">
        <v>0.34831460674157305</v>
      </c>
      <c r="D213" s="158">
        <v>0.39325842696629215</v>
      </c>
      <c r="E213" s="158">
        <v>8.98876404494382E-2</v>
      </c>
      <c r="F213" s="158">
        <v>2.247191011235955E-2</v>
      </c>
      <c r="G213" s="158">
        <v>2.247191011235955E-2</v>
      </c>
      <c r="H213" s="158" t="s">
        <v>294</v>
      </c>
      <c r="I213" s="158">
        <v>0.12359550561797752</v>
      </c>
      <c r="J213" s="158">
        <v>1.0000000000000002</v>
      </c>
      <c r="K213" s="159">
        <v>89</v>
      </c>
      <c r="L213" s="159"/>
      <c r="M213" s="158" t="s">
        <v>294</v>
      </c>
      <c r="N213" s="158" t="s">
        <v>294</v>
      </c>
      <c r="O213" s="158">
        <v>0.25700000000000001</v>
      </c>
      <c r="P213" s="158">
        <v>0.45200000000000001</v>
      </c>
      <c r="Q213" s="158">
        <v>0.29799999999999999</v>
      </c>
      <c r="R213" s="158">
        <v>0.497</v>
      </c>
      <c r="S213" s="158">
        <v>4.5999999999999999E-2</v>
      </c>
      <c r="T213" s="158">
        <v>0.16700000000000001</v>
      </c>
      <c r="U213" s="158">
        <v>6.0000000000000001E-3</v>
      </c>
      <c r="V213" s="158">
        <v>7.8E-2</v>
      </c>
      <c r="W213" s="158">
        <v>6.0000000000000001E-3</v>
      </c>
      <c r="X213" s="158">
        <v>7.8E-2</v>
      </c>
      <c r="Y213" s="158" t="s">
        <v>294</v>
      </c>
      <c r="Z213" s="158" t="s">
        <v>294</v>
      </c>
      <c r="AA213" s="158">
        <v>7.0000000000000007E-2</v>
      </c>
      <c r="AB213" s="158">
        <v>0.20799999999999999</v>
      </c>
    </row>
    <row r="214" spans="1:28" x14ac:dyDescent="0.25">
      <c r="A214" s="159" t="s">
        <v>6186</v>
      </c>
      <c r="B214" s="158" t="s">
        <v>294</v>
      </c>
      <c r="C214" s="158" t="s">
        <v>294</v>
      </c>
      <c r="D214" s="158">
        <v>0.40350877192982454</v>
      </c>
      <c r="E214" s="158">
        <v>0.14035087719298245</v>
      </c>
      <c r="F214" s="158">
        <v>1.7543859649122806E-2</v>
      </c>
      <c r="G214" s="158">
        <v>0.38596491228070173</v>
      </c>
      <c r="H214" s="158" t="s">
        <v>294</v>
      </c>
      <c r="I214" s="158">
        <v>5.2631578947368418E-2</v>
      </c>
      <c r="J214" s="158">
        <v>1</v>
      </c>
      <c r="K214" s="159">
        <v>57</v>
      </c>
      <c r="L214" s="159"/>
      <c r="M214" s="158" t="s">
        <v>294</v>
      </c>
      <c r="N214" s="158" t="s">
        <v>294</v>
      </c>
      <c r="O214" s="158" t="s">
        <v>294</v>
      </c>
      <c r="P214" s="158" t="s">
        <v>294</v>
      </c>
      <c r="Q214" s="158">
        <v>0.28599999999999998</v>
      </c>
      <c r="R214" s="158">
        <v>0.53300000000000003</v>
      </c>
      <c r="S214" s="158">
        <v>7.2999999999999995E-2</v>
      </c>
      <c r="T214" s="158">
        <v>0.253</v>
      </c>
      <c r="U214" s="158">
        <v>3.0000000000000001E-3</v>
      </c>
      <c r="V214" s="158">
        <v>9.2999999999999999E-2</v>
      </c>
      <c r="W214" s="158">
        <v>0.27100000000000002</v>
      </c>
      <c r="X214" s="158">
        <v>0.51600000000000001</v>
      </c>
      <c r="Y214" s="158" t="s">
        <v>294</v>
      </c>
      <c r="Z214" s="158" t="s">
        <v>294</v>
      </c>
      <c r="AA214" s="158">
        <v>1.7999999999999999E-2</v>
      </c>
      <c r="AB214" s="158">
        <v>0.14399999999999999</v>
      </c>
    </row>
    <row r="215" spans="1:28" x14ac:dyDescent="0.25">
      <c r="A215" s="159" t="s">
        <v>6187</v>
      </c>
      <c r="B215" s="158" t="s">
        <v>294</v>
      </c>
      <c r="C215" s="158">
        <v>0.1875</v>
      </c>
      <c r="D215" s="158">
        <v>0.125</v>
      </c>
      <c r="E215" s="158">
        <v>0.15625</v>
      </c>
      <c r="F215" s="158" t="s">
        <v>294</v>
      </c>
      <c r="G215" s="158">
        <v>0.53125</v>
      </c>
      <c r="H215" s="158" t="s">
        <v>294</v>
      </c>
      <c r="I215" s="158" t="s">
        <v>294</v>
      </c>
      <c r="J215" s="158">
        <v>1</v>
      </c>
      <c r="K215" s="159">
        <v>32</v>
      </c>
      <c r="L215" s="159"/>
      <c r="M215" s="158" t="s">
        <v>294</v>
      </c>
      <c r="N215" s="158" t="s">
        <v>294</v>
      </c>
      <c r="O215" s="158">
        <v>8.8999999999999996E-2</v>
      </c>
      <c r="P215" s="158">
        <v>0.35299999999999998</v>
      </c>
      <c r="Q215" s="158">
        <v>0.05</v>
      </c>
      <c r="R215" s="158">
        <v>0.28100000000000003</v>
      </c>
      <c r="S215" s="158">
        <v>6.9000000000000006E-2</v>
      </c>
      <c r="T215" s="158">
        <v>0.318</v>
      </c>
      <c r="U215" s="158" t="s">
        <v>294</v>
      </c>
      <c r="V215" s="158" t="s">
        <v>294</v>
      </c>
      <c r="W215" s="158">
        <v>0.36399999999999999</v>
      </c>
      <c r="X215" s="158">
        <v>0.69099999999999995</v>
      </c>
      <c r="Y215" s="158" t="s">
        <v>294</v>
      </c>
      <c r="Z215" s="158" t="s">
        <v>294</v>
      </c>
      <c r="AA215" s="158" t="s">
        <v>294</v>
      </c>
      <c r="AB215" s="158" t="s">
        <v>294</v>
      </c>
    </row>
    <row r="216" spans="1:28" x14ac:dyDescent="0.25">
      <c r="A216" s="159" t="s">
        <v>6188</v>
      </c>
      <c r="B216" s="158" t="s">
        <v>294</v>
      </c>
      <c r="C216" s="158">
        <v>0.13013698630136986</v>
      </c>
      <c r="D216" s="158">
        <v>0.27397260273972601</v>
      </c>
      <c r="E216" s="158">
        <v>0.16438356164383561</v>
      </c>
      <c r="F216" s="158">
        <v>4.1095890410958902E-2</v>
      </c>
      <c r="G216" s="158">
        <v>0.33561643835616439</v>
      </c>
      <c r="H216" s="158" t="s">
        <v>294</v>
      </c>
      <c r="I216" s="158">
        <v>5.4794520547945202E-2</v>
      </c>
      <c r="J216" s="158">
        <v>1</v>
      </c>
      <c r="K216" s="159">
        <v>146</v>
      </c>
      <c r="L216" s="159"/>
      <c r="M216" s="158" t="s">
        <v>294</v>
      </c>
      <c r="N216" s="158" t="s">
        <v>294</v>
      </c>
      <c r="O216" s="158">
        <v>8.5000000000000006E-2</v>
      </c>
      <c r="P216" s="158">
        <v>0.19400000000000001</v>
      </c>
      <c r="Q216" s="158">
        <v>0.20799999999999999</v>
      </c>
      <c r="R216" s="158">
        <v>0.35099999999999998</v>
      </c>
      <c r="S216" s="158">
        <v>0.113</v>
      </c>
      <c r="T216" s="158">
        <v>0.23300000000000001</v>
      </c>
      <c r="U216" s="158">
        <v>1.9E-2</v>
      </c>
      <c r="V216" s="158">
        <v>8.6999999999999994E-2</v>
      </c>
      <c r="W216" s="158">
        <v>0.26400000000000001</v>
      </c>
      <c r="X216" s="158">
        <v>0.41599999999999998</v>
      </c>
      <c r="Y216" s="158" t="s">
        <v>294</v>
      </c>
      <c r="Z216" s="158" t="s">
        <v>294</v>
      </c>
      <c r="AA216" s="158">
        <v>2.8000000000000001E-2</v>
      </c>
      <c r="AB216" s="158">
        <v>0.104</v>
      </c>
    </row>
    <row r="217" spans="1:28" x14ac:dyDescent="0.25">
      <c r="A217" s="159" t="s">
        <v>6189</v>
      </c>
      <c r="B217" s="158" t="s">
        <v>294</v>
      </c>
      <c r="C217" s="158">
        <v>0.125</v>
      </c>
      <c r="D217" s="158">
        <v>0.375</v>
      </c>
      <c r="E217" s="158">
        <v>0.25</v>
      </c>
      <c r="F217" s="158">
        <v>0.125</v>
      </c>
      <c r="G217" s="158">
        <v>0.125</v>
      </c>
      <c r="H217" s="158" t="s">
        <v>294</v>
      </c>
      <c r="I217" s="158" t="s">
        <v>294</v>
      </c>
      <c r="J217" s="158">
        <v>1</v>
      </c>
      <c r="K217" s="159">
        <v>8</v>
      </c>
      <c r="L217" s="159"/>
      <c r="M217" s="158" t="s">
        <v>294</v>
      </c>
      <c r="N217" s="158" t="s">
        <v>294</v>
      </c>
      <c r="O217" s="158">
        <v>2.1999999999999999E-2</v>
      </c>
      <c r="P217" s="158">
        <v>0.47099999999999997</v>
      </c>
      <c r="Q217" s="158">
        <v>0.13700000000000001</v>
      </c>
      <c r="R217" s="158">
        <v>0.69399999999999995</v>
      </c>
      <c r="S217" s="158">
        <v>7.0999999999999994E-2</v>
      </c>
      <c r="T217" s="158">
        <v>0.59099999999999997</v>
      </c>
      <c r="U217" s="158">
        <v>2.1999999999999999E-2</v>
      </c>
      <c r="V217" s="158">
        <v>0.47099999999999997</v>
      </c>
      <c r="W217" s="158">
        <v>2.1999999999999999E-2</v>
      </c>
      <c r="X217" s="158">
        <v>0.47099999999999997</v>
      </c>
      <c r="Y217" s="158" t="s">
        <v>294</v>
      </c>
      <c r="Z217" s="158" t="s">
        <v>294</v>
      </c>
      <c r="AA217" s="158" t="s">
        <v>294</v>
      </c>
      <c r="AB217" s="158" t="s">
        <v>294</v>
      </c>
    </row>
    <row r="218" spans="1:28" x14ac:dyDescent="0.25">
      <c r="A218" s="159" t="s">
        <v>6190</v>
      </c>
      <c r="B218" s="158" t="s">
        <v>294</v>
      </c>
      <c r="C218" s="158">
        <v>0.1723076923076923</v>
      </c>
      <c r="D218" s="158">
        <v>0.34153846153846151</v>
      </c>
      <c r="E218" s="158">
        <v>0.12307692307692308</v>
      </c>
      <c r="F218" s="158">
        <v>0.04</v>
      </c>
      <c r="G218" s="158">
        <v>0.28000000000000003</v>
      </c>
      <c r="H218" s="158" t="s">
        <v>294</v>
      </c>
      <c r="I218" s="158">
        <v>4.3076923076923075E-2</v>
      </c>
      <c r="J218" s="158">
        <v>1</v>
      </c>
      <c r="K218" s="159">
        <v>325</v>
      </c>
      <c r="L218" s="159"/>
      <c r="M218" s="158" t="s">
        <v>294</v>
      </c>
      <c r="N218" s="158" t="s">
        <v>294</v>
      </c>
      <c r="O218" s="158">
        <v>0.13500000000000001</v>
      </c>
      <c r="P218" s="158">
        <v>0.217</v>
      </c>
      <c r="Q218" s="158">
        <v>0.29199999999999998</v>
      </c>
      <c r="R218" s="158">
        <v>0.39500000000000002</v>
      </c>
      <c r="S218" s="158">
        <v>9.1999999999999998E-2</v>
      </c>
      <c r="T218" s="158">
        <v>0.16300000000000001</v>
      </c>
      <c r="U218" s="158">
        <v>2.4E-2</v>
      </c>
      <c r="V218" s="158">
        <v>6.7000000000000004E-2</v>
      </c>
      <c r="W218" s="158">
        <v>0.23400000000000001</v>
      </c>
      <c r="X218" s="158">
        <v>0.33100000000000002</v>
      </c>
      <c r="Y218" s="158" t="s">
        <v>294</v>
      </c>
      <c r="Z218" s="158" t="s">
        <v>294</v>
      </c>
      <c r="AA218" s="158">
        <v>2.5999999999999999E-2</v>
      </c>
      <c r="AB218" s="158">
        <v>7.0999999999999994E-2</v>
      </c>
    </row>
    <row r="219" spans="1:28" x14ac:dyDescent="0.25">
      <c r="A219" s="159" t="s">
        <v>6191</v>
      </c>
      <c r="B219" s="158" t="s">
        <v>294</v>
      </c>
      <c r="C219" s="158">
        <v>0.36923076923076925</v>
      </c>
      <c r="D219" s="158">
        <v>0.29230769230769232</v>
      </c>
      <c r="E219" s="158">
        <v>3.0769230769230771E-2</v>
      </c>
      <c r="F219" s="158">
        <v>0.12307692307692308</v>
      </c>
      <c r="G219" s="158">
        <v>0.15384615384615385</v>
      </c>
      <c r="H219" s="158" t="s">
        <v>294</v>
      </c>
      <c r="I219" s="158">
        <v>3.0769230769230771E-2</v>
      </c>
      <c r="J219" s="158">
        <v>1</v>
      </c>
      <c r="K219" s="159">
        <v>65</v>
      </c>
      <c r="L219" s="159"/>
      <c r="M219" s="158" t="s">
        <v>294</v>
      </c>
      <c r="N219" s="158" t="s">
        <v>294</v>
      </c>
      <c r="O219" s="158">
        <v>0.26200000000000001</v>
      </c>
      <c r="P219" s="158">
        <v>0.49099999999999999</v>
      </c>
      <c r="Q219" s="158">
        <v>0.19600000000000001</v>
      </c>
      <c r="R219" s="158">
        <v>0.41199999999999998</v>
      </c>
      <c r="S219" s="158">
        <v>8.0000000000000002E-3</v>
      </c>
      <c r="T219" s="158">
        <v>0.105</v>
      </c>
      <c r="U219" s="158">
        <v>6.4000000000000001E-2</v>
      </c>
      <c r="V219" s="158">
        <v>0.22500000000000001</v>
      </c>
      <c r="W219" s="158">
        <v>8.5999999999999993E-2</v>
      </c>
      <c r="X219" s="158">
        <v>0.26100000000000001</v>
      </c>
      <c r="Y219" s="158" t="s">
        <v>294</v>
      </c>
      <c r="Z219" s="158" t="s">
        <v>294</v>
      </c>
      <c r="AA219" s="158">
        <v>8.0000000000000002E-3</v>
      </c>
      <c r="AB219" s="158">
        <v>0.105</v>
      </c>
    </row>
    <row r="220" spans="1:28" x14ac:dyDescent="0.25">
      <c r="A220" s="159" t="s">
        <v>6192</v>
      </c>
      <c r="B220" s="158" t="s">
        <v>294</v>
      </c>
      <c r="C220" s="158">
        <v>5.8823529411764705E-2</v>
      </c>
      <c r="D220" s="158">
        <v>0.52941176470588236</v>
      </c>
      <c r="E220" s="158">
        <v>0.11764705882352941</v>
      </c>
      <c r="F220" s="158">
        <v>5.8823529411764705E-2</v>
      </c>
      <c r="G220" s="158">
        <v>0.23529411764705882</v>
      </c>
      <c r="H220" s="158" t="s">
        <v>294</v>
      </c>
      <c r="I220" s="158" t="s">
        <v>294</v>
      </c>
      <c r="J220" s="158">
        <v>1</v>
      </c>
      <c r="K220" s="159">
        <v>17</v>
      </c>
      <c r="L220" s="159"/>
      <c r="M220" s="158" t="s">
        <v>294</v>
      </c>
      <c r="N220" s="158" t="s">
        <v>294</v>
      </c>
      <c r="O220" s="158">
        <v>0.01</v>
      </c>
      <c r="P220" s="158">
        <v>0.27</v>
      </c>
      <c r="Q220" s="158">
        <v>0.31</v>
      </c>
      <c r="R220" s="158">
        <v>0.73799999999999999</v>
      </c>
      <c r="S220" s="158">
        <v>3.3000000000000002E-2</v>
      </c>
      <c r="T220" s="158">
        <v>0.34300000000000003</v>
      </c>
      <c r="U220" s="158">
        <v>0.01</v>
      </c>
      <c r="V220" s="158">
        <v>0.27</v>
      </c>
      <c r="W220" s="158">
        <v>9.6000000000000002E-2</v>
      </c>
      <c r="X220" s="158">
        <v>0.47299999999999998</v>
      </c>
      <c r="Y220" s="158" t="s">
        <v>294</v>
      </c>
      <c r="Z220" s="158" t="s">
        <v>294</v>
      </c>
      <c r="AA220" s="158" t="s">
        <v>294</v>
      </c>
      <c r="AB220" s="158" t="s">
        <v>294</v>
      </c>
    </row>
    <row r="221" spans="1:28" x14ac:dyDescent="0.25">
      <c r="A221" s="159" t="s">
        <v>6193</v>
      </c>
      <c r="B221" s="158" t="s">
        <v>294</v>
      </c>
      <c r="C221" s="158">
        <v>9.375E-2</v>
      </c>
      <c r="D221" s="158">
        <v>0.28125</v>
      </c>
      <c r="E221" s="158">
        <v>0.15625</v>
      </c>
      <c r="F221" s="158">
        <v>9.375E-2</v>
      </c>
      <c r="G221" s="158">
        <v>0.28125</v>
      </c>
      <c r="H221" s="158" t="s">
        <v>294</v>
      </c>
      <c r="I221" s="158">
        <v>9.375E-2</v>
      </c>
      <c r="J221" s="158">
        <v>1</v>
      </c>
      <c r="K221" s="159">
        <v>32</v>
      </c>
      <c r="L221" s="159"/>
      <c r="M221" s="158" t="s">
        <v>294</v>
      </c>
      <c r="N221" s="158" t="s">
        <v>294</v>
      </c>
      <c r="O221" s="158">
        <v>3.2000000000000001E-2</v>
      </c>
      <c r="P221" s="158">
        <v>0.24199999999999999</v>
      </c>
      <c r="Q221" s="158">
        <v>0.156</v>
      </c>
      <c r="R221" s="158">
        <v>0.45400000000000001</v>
      </c>
      <c r="S221" s="158">
        <v>6.9000000000000006E-2</v>
      </c>
      <c r="T221" s="158">
        <v>0.318</v>
      </c>
      <c r="U221" s="158">
        <v>3.2000000000000001E-2</v>
      </c>
      <c r="V221" s="158">
        <v>0.24199999999999999</v>
      </c>
      <c r="W221" s="158">
        <v>0.156</v>
      </c>
      <c r="X221" s="158">
        <v>0.45400000000000001</v>
      </c>
      <c r="Y221" s="158" t="s">
        <v>294</v>
      </c>
      <c r="Z221" s="158" t="s">
        <v>294</v>
      </c>
      <c r="AA221" s="158">
        <v>3.2000000000000001E-2</v>
      </c>
      <c r="AB221" s="158">
        <v>0.24199999999999999</v>
      </c>
    </row>
    <row r="222" spans="1:28" x14ac:dyDescent="0.25">
      <c r="A222" s="159" t="s">
        <v>6194</v>
      </c>
      <c r="B222" s="158" t="s">
        <v>294</v>
      </c>
      <c r="C222" s="158">
        <v>0.10416666666666667</v>
      </c>
      <c r="D222" s="158">
        <v>0.29166666666666669</v>
      </c>
      <c r="E222" s="158">
        <v>0.23958333333333334</v>
      </c>
      <c r="F222" s="158">
        <v>4.1666666666666664E-2</v>
      </c>
      <c r="G222" s="158">
        <v>0.29166666666666669</v>
      </c>
      <c r="H222" s="158" t="s">
        <v>294</v>
      </c>
      <c r="I222" s="158">
        <v>3.125E-2</v>
      </c>
      <c r="J222" s="158">
        <v>1</v>
      </c>
      <c r="K222" s="159">
        <v>96</v>
      </c>
      <c r="L222" s="159"/>
      <c r="M222" s="158" t="s">
        <v>294</v>
      </c>
      <c r="N222" s="158" t="s">
        <v>294</v>
      </c>
      <c r="O222" s="158">
        <v>5.8000000000000003E-2</v>
      </c>
      <c r="P222" s="158">
        <v>0.18099999999999999</v>
      </c>
      <c r="Q222" s="158">
        <v>0.21</v>
      </c>
      <c r="R222" s="158">
        <v>0.38900000000000001</v>
      </c>
      <c r="S222" s="158">
        <v>0.16500000000000001</v>
      </c>
      <c r="T222" s="158">
        <v>0.33400000000000002</v>
      </c>
      <c r="U222" s="158">
        <v>1.6E-2</v>
      </c>
      <c r="V222" s="158">
        <v>0.10199999999999999</v>
      </c>
      <c r="W222" s="158">
        <v>0.21</v>
      </c>
      <c r="X222" s="158">
        <v>0.38900000000000001</v>
      </c>
      <c r="Y222" s="158" t="s">
        <v>294</v>
      </c>
      <c r="Z222" s="158" t="s">
        <v>294</v>
      </c>
      <c r="AA222" s="158">
        <v>1.0999999999999999E-2</v>
      </c>
      <c r="AB222" s="158">
        <v>8.7999999999999995E-2</v>
      </c>
    </row>
    <row r="223" spans="1:28" x14ac:dyDescent="0.25">
      <c r="A223" s="159" t="s">
        <v>6195</v>
      </c>
      <c r="B223" s="158" t="s">
        <v>294</v>
      </c>
      <c r="C223" s="158">
        <v>0.22842639593908629</v>
      </c>
      <c r="D223" s="158">
        <v>0.27918781725888325</v>
      </c>
      <c r="E223" s="158">
        <v>0.16243654822335024</v>
      </c>
      <c r="F223" s="158">
        <v>3.553299492385787E-2</v>
      </c>
      <c r="G223" s="158">
        <v>0.233502538071066</v>
      </c>
      <c r="H223" s="158">
        <v>5.076142131979695E-3</v>
      </c>
      <c r="I223" s="158">
        <v>5.5837563451776651E-2</v>
      </c>
      <c r="J223" s="158">
        <v>1</v>
      </c>
      <c r="K223" s="159">
        <v>197</v>
      </c>
      <c r="L223" s="159"/>
      <c r="M223" s="158" t="s">
        <v>294</v>
      </c>
      <c r="N223" s="158" t="s">
        <v>294</v>
      </c>
      <c r="O223" s="158">
        <v>0.17499999999999999</v>
      </c>
      <c r="P223" s="158">
        <v>0.29199999999999998</v>
      </c>
      <c r="Q223" s="158">
        <v>0.221</v>
      </c>
      <c r="R223" s="158">
        <v>0.34599999999999997</v>
      </c>
      <c r="S223" s="158">
        <v>0.11700000000000001</v>
      </c>
      <c r="T223" s="158">
        <v>0.22</v>
      </c>
      <c r="U223" s="158">
        <v>1.7000000000000001E-2</v>
      </c>
      <c r="V223" s="158">
        <v>7.1999999999999995E-2</v>
      </c>
      <c r="W223" s="158">
        <v>0.18</v>
      </c>
      <c r="X223" s="158">
        <v>0.29699999999999999</v>
      </c>
      <c r="Y223" s="158">
        <v>1E-3</v>
      </c>
      <c r="Z223" s="158">
        <v>2.8000000000000001E-2</v>
      </c>
      <c r="AA223" s="158">
        <v>3.1E-2</v>
      </c>
      <c r="AB223" s="158">
        <v>9.7000000000000003E-2</v>
      </c>
    </row>
    <row r="224" spans="1:28" x14ac:dyDescent="0.25">
      <c r="A224" s="159" t="s">
        <v>6196</v>
      </c>
      <c r="B224" s="158" t="s">
        <v>294</v>
      </c>
      <c r="C224" s="158">
        <v>0.13291139240506328</v>
      </c>
      <c r="D224" s="158">
        <v>0.19620253164556961</v>
      </c>
      <c r="E224" s="158">
        <v>0.11392405063291139</v>
      </c>
      <c r="F224" s="158">
        <v>3.1645569620253167E-2</v>
      </c>
      <c r="G224" s="158">
        <v>0.5</v>
      </c>
      <c r="H224" s="158" t="s">
        <v>294</v>
      </c>
      <c r="I224" s="158">
        <v>2.5316455696202531E-2</v>
      </c>
      <c r="J224" s="158">
        <v>1</v>
      </c>
      <c r="K224" s="159">
        <v>158</v>
      </c>
      <c r="L224" s="159"/>
      <c r="M224" s="158" t="s">
        <v>294</v>
      </c>
      <c r="N224" s="158" t="s">
        <v>294</v>
      </c>
      <c r="O224" s="158">
        <v>8.8999999999999996E-2</v>
      </c>
      <c r="P224" s="158">
        <v>0.19500000000000001</v>
      </c>
      <c r="Q224" s="158">
        <v>0.14199999999999999</v>
      </c>
      <c r="R224" s="158">
        <v>0.26500000000000001</v>
      </c>
      <c r="S224" s="158">
        <v>7.2999999999999995E-2</v>
      </c>
      <c r="T224" s="158">
        <v>0.17299999999999999</v>
      </c>
      <c r="U224" s="158">
        <v>1.4E-2</v>
      </c>
      <c r="V224" s="158">
        <v>7.1999999999999995E-2</v>
      </c>
      <c r="W224" s="158">
        <v>0.42299999999999999</v>
      </c>
      <c r="X224" s="158">
        <v>0.57699999999999996</v>
      </c>
      <c r="Y224" s="158" t="s">
        <v>294</v>
      </c>
      <c r="Z224" s="158" t="s">
        <v>294</v>
      </c>
      <c r="AA224" s="158">
        <v>0.01</v>
      </c>
      <c r="AB224" s="158">
        <v>6.3E-2</v>
      </c>
    </row>
    <row r="225" spans="1:28" x14ac:dyDescent="0.25">
      <c r="A225" s="159" t="s">
        <v>6197</v>
      </c>
      <c r="B225" s="158" t="s">
        <v>294</v>
      </c>
      <c r="C225" s="158">
        <v>0.21428571428571427</v>
      </c>
      <c r="D225" s="158">
        <v>0.42857142857142855</v>
      </c>
      <c r="E225" s="158">
        <v>0.21428571428571427</v>
      </c>
      <c r="F225" s="158" t="s">
        <v>294</v>
      </c>
      <c r="G225" s="158">
        <v>7.1428571428571425E-2</v>
      </c>
      <c r="H225" s="158" t="s">
        <v>294</v>
      </c>
      <c r="I225" s="158">
        <v>7.1428571428571425E-2</v>
      </c>
      <c r="J225" s="158">
        <v>0.99999999999999989</v>
      </c>
      <c r="K225" s="159">
        <v>14</v>
      </c>
      <c r="L225" s="159"/>
      <c r="M225" s="158" t="s">
        <v>294</v>
      </c>
      <c r="N225" s="158" t="s">
        <v>294</v>
      </c>
      <c r="O225" s="158">
        <v>7.5999999999999998E-2</v>
      </c>
      <c r="P225" s="158">
        <v>0.47599999999999998</v>
      </c>
      <c r="Q225" s="158">
        <v>0.214</v>
      </c>
      <c r="R225" s="158">
        <v>0.67400000000000004</v>
      </c>
      <c r="S225" s="158">
        <v>7.5999999999999998E-2</v>
      </c>
      <c r="T225" s="158">
        <v>0.47599999999999998</v>
      </c>
      <c r="U225" s="158" t="s">
        <v>294</v>
      </c>
      <c r="V225" s="158" t="s">
        <v>294</v>
      </c>
      <c r="W225" s="158">
        <v>1.2999999999999999E-2</v>
      </c>
      <c r="X225" s="158">
        <v>0.315</v>
      </c>
      <c r="Y225" s="158" t="s">
        <v>294</v>
      </c>
      <c r="Z225" s="158" t="s">
        <v>294</v>
      </c>
      <c r="AA225" s="158">
        <v>1.2999999999999999E-2</v>
      </c>
      <c r="AB225" s="158">
        <v>0.315</v>
      </c>
    </row>
    <row r="226" spans="1:28" x14ac:dyDescent="0.25">
      <c r="A226" s="159" t="s">
        <v>6198</v>
      </c>
      <c r="B226" s="158" t="s">
        <v>294</v>
      </c>
      <c r="C226" s="158">
        <v>0.30573248407643311</v>
      </c>
      <c r="D226" s="158">
        <v>0.46284501061571126</v>
      </c>
      <c r="E226" s="158">
        <v>0.10721868365180467</v>
      </c>
      <c r="F226" s="158">
        <v>1.5923566878980892E-2</v>
      </c>
      <c r="G226" s="158">
        <v>7.5371549893842885E-2</v>
      </c>
      <c r="H226" s="158" t="s">
        <v>294</v>
      </c>
      <c r="I226" s="158">
        <v>3.2908704883227176E-2</v>
      </c>
      <c r="J226" s="158">
        <v>1</v>
      </c>
      <c r="K226" s="159">
        <v>942</v>
      </c>
      <c r="L226" s="159"/>
      <c r="M226" s="158" t="s">
        <v>294</v>
      </c>
      <c r="N226" s="158" t="s">
        <v>294</v>
      </c>
      <c r="O226" s="158">
        <v>0.27700000000000002</v>
      </c>
      <c r="P226" s="158">
        <v>0.33600000000000002</v>
      </c>
      <c r="Q226" s="158">
        <v>0.43099999999999999</v>
      </c>
      <c r="R226" s="158">
        <v>0.495</v>
      </c>
      <c r="S226" s="158">
        <v>8.8999999999999996E-2</v>
      </c>
      <c r="T226" s="158">
        <v>0.129</v>
      </c>
      <c r="U226" s="158">
        <v>0.01</v>
      </c>
      <c r="V226" s="158">
        <v>2.5999999999999999E-2</v>
      </c>
      <c r="W226" s="158">
        <v>0.06</v>
      </c>
      <c r="X226" s="158">
        <v>9.4E-2</v>
      </c>
      <c r="Y226" s="158" t="s">
        <v>294</v>
      </c>
      <c r="Z226" s="158" t="s">
        <v>294</v>
      </c>
      <c r="AA226" s="158">
        <v>2.3E-2</v>
      </c>
      <c r="AB226" s="158">
        <v>4.5999999999999999E-2</v>
      </c>
    </row>
    <row r="227" spans="1:28" x14ac:dyDescent="0.25">
      <c r="A227" s="159" t="s">
        <v>6199</v>
      </c>
      <c r="B227" s="158" t="s">
        <v>294</v>
      </c>
      <c r="C227" s="158">
        <v>0.10526315789473684</v>
      </c>
      <c r="D227" s="158">
        <v>0.23684210526315788</v>
      </c>
      <c r="E227" s="158">
        <v>0.34210526315789475</v>
      </c>
      <c r="F227" s="158">
        <v>0.13157894736842105</v>
      </c>
      <c r="G227" s="158">
        <v>0.15789473684210525</v>
      </c>
      <c r="H227" s="158" t="s">
        <v>294</v>
      </c>
      <c r="I227" s="158">
        <v>2.6315789473684209E-2</v>
      </c>
      <c r="J227" s="158">
        <v>0.99999999999999989</v>
      </c>
      <c r="K227" s="159">
        <v>38</v>
      </c>
      <c r="L227" s="159"/>
      <c r="M227" s="158" t="s">
        <v>294</v>
      </c>
      <c r="N227" s="158" t="s">
        <v>294</v>
      </c>
      <c r="O227" s="158">
        <v>4.2000000000000003E-2</v>
      </c>
      <c r="P227" s="158">
        <v>0.24099999999999999</v>
      </c>
      <c r="Q227" s="158">
        <v>0.13</v>
      </c>
      <c r="R227" s="158">
        <v>0.39200000000000002</v>
      </c>
      <c r="S227" s="158">
        <v>0.21199999999999999</v>
      </c>
      <c r="T227" s="158">
        <v>0.501</v>
      </c>
      <c r="U227" s="158">
        <v>5.8000000000000003E-2</v>
      </c>
      <c r="V227" s="158">
        <v>0.27300000000000002</v>
      </c>
      <c r="W227" s="158">
        <v>7.3999999999999996E-2</v>
      </c>
      <c r="X227" s="158">
        <v>0.30399999999999999</v>
      </c>
      <c r="Y227" s="158" t="s">
        <v>294</v>
      </c>
      <c r="Z227" s="158" t="s">
        <v>294</v>
      </c>
      <c r="AA227" s="158">
        <v>5.0000000000000001E-3</v>
      </c>
      <c r="AB227" s="158">
        <v>0.13500000000000001</v>
      </c>
    </row>
    <row r="228" spans="1:28" x14ac:dyDescent="0.25">
      <c r="A228" s="159" t="s">
        <v>6200</v>
      </c>
      <c r="B228" s="158" t="s">
        <v>294</v>
      </c>
      <c r="C228" s="158">
        <v>0.16037735849056603</v>
      </c>
      <c r="D228" s="158">
        <v>0.3867924528301887</v>
      </c>
      <c r="E228" s="158">
        <v>0.19811320754716982</v>
      </c>
      <c r="F228" s="158">
        <v>4.716981132075472E-2</v>
      </c>
      <c r="G228" s="158">
        <v>0.16037735849056603</v>
      </c>
      <c r="H228" s="158" t="s">
        <v>294</v>
      </c>
      <c r="I228" s="158">
        <v>4.716981132075472E-2</v>
      </c>
      <c r="J228" s="158">
        <v>0.99999999999999989</v>
      </c>
      <c r="K228" s="159">
        <v>106</v>
      </c>
      <c r="L228" s="159"/>
      <c r="M228" s="158" t="s">
        <v>294</v>
      </c>
      <c r="N228" s="158" t="s">
        <v>294</v>
      </c>
      <c r="O228" s="158">
        <v>0.10299999999999999</v>
      </c>
      <c r="P228" s="158">
        <v>0.24199999999999999</v>
      </c>
      <c r="Q228" s="158">
        <v>0.3</v>
      </c>
      <c r="R228" s="158">
        <v>0.48199999999999998</v>
      </c>
      <c r="S228" s="158">
        <v>0.13300000000000001</v>
      </c>
      <c r="T228" s="158">
        <v>0.28399999999999997</v>
      </c>
      <c r="U228" s="158">
        <v>0.02</v>
      </c>
      <c r="V228" s="158">
        <v>0.106</v>
      </c>
      <c r="W228" s="158">
        <v>0.10299999999999999</v>
      </c>
      <c r="X228" s="158">
        <v>0.24199999999999999</v>
      </c>
      <c r="Y228" s="158" t="s">
        <v>294</v>
      </c>
      <c r="Z228" s="158" t="s">
        <v>294</v>
      </c>
      <c r="AA228" s="158">
        <v>0.02</v>
      </c>
      <c r="AB228" s="158">
        <v>0.106</v>
      </c>
    </row>
    <row r="229" spans="1:28" x14ac:dyDescent="0.25">
      <c r="A229" s="159" t="s">
        <v>6201</v>
      </c>
      <c r="B229" s="158" t="s">
        <v>294</v>
      </c>
      <c r="C229" s="158">
        <v>0.1111111111111111</v>
      </c>
      <c r="D229" s="158">
        <v>0.1111111111111111</v>
      </c>
      <c r="E229" s="158">
        <v>0.22222222222222221</v>
      </c>
      <c r="F229" s="158">
        <v>5.5555555555555552E-2</v>
      </c>
      <c r="G229" s="158">
        <v>0.5</v>
      </c>
      <c r="H229" s="158" t="s">
        <v>294</v>
      </c>
      <c r="I229" s="158" t="s">
        <v>294</v>
      </c>
      <c r="J229" s="158">
        <v>1</v>
      </c>
      <c r="K229" s="159">
        <v>18</v>
      </c>
      <c r="L229" s="159"/>
      <c r="M229" s="158" t="s">
        <v>294</v>
      </c>
      <c r="N229" s="158" t="s">
        <v>294</v>
      </c>
      <c r="O229" s="158">
        <v>3.1E-2</v>
      </c>
      <c r="P229" s="158">
        <v>0.32800000000000001</v>
      </c>
      <c r="Q229" s="158">
        <v>3.1E-2</v>
      </c>
      <c r="R229" s="158">
        <v>0.32800000000000001</v>
      </c>
      <c r="S229" s="158">
        <v>0.09</v>
      </c>
      <c r="T229" s="158">
        <v>0.45200000000000001</v>
      </c>
      <c r="U229" s="158">
        <v>0.01</v>
      </c>
      <c r="V229" s="158">
        <v>0.25800000000000001</v>
      </c>
      <c r="W229" s="158">
        <v>0.28999999999999998</v>
      </c>
      <c r="X229" s="158">
        <v>0.71</v>
      </c>
      <c r="Y229" s="158" t="s">
        <v>294</v>
      </c>
      <c r="Z229" s="158" t="s">
        <v>294</v>
      </c>
      <c r="AA229" s="158" t="s">
        <v>294</v>
      </c>
      <c r="AB229" s="158" t="s">
        <v>294</v>
      </c>
    </row>
    <row r="230" spans="1:28" x14ac:dyDescent="0.25">
      <c r="A230" s="159" t="s">
        <v>6202</v>
      </c>
      <c r="B230" s="158" t="s">
        <v>294</v>
      </c>
      <c r="C230" s="158" t="s">
        <v>294</v>
      </c>
      <c r="D230" s="158">
        <v>0.45833333333333331</v>
      </c>
      <c r="E230" s="158">
        <v>0.33333333333333331</v>
      </c>
      <c r="F230" s="158" t="s">
        <v>294</v>
      </c>
      <c r="G230" s="158">
        <v>0.20833333333333334</v>
      </c>
      <c r="H230" s="158" t="s">
        <v>294</v>
      </c>
      <c r="I230" s="158" t="s">
        <v>294</v>
      </c>
      <c r="J230" s="158">
        <v>1</v>
      </c>
      <c r="K230" s="159">
        <v>24</v>
      </c>
      <c r="L230" s="159"/>
      <c r="M230" s="158" t="s">
        <v>294</v>
      </c>
      <c r="N230" s="158" t="s">
        <v>294</v>
      </c>
      <c r="O230" s="158" t="s">
        <v>294</v>
      </c>
      <c r="P230" s="158" t="s">
        <v>294</v>
      </c>
      <c r="Q230" s="158">
        <v>0.27900000000000003</v>
      </c>
      <c r="R230" s="158">
        <v>0.64900000000000002</v>
      </c>
      <c r="S230" s="158">
        <v>0.18</v>
      </c>
      <c r="T230" s="158">
        <v>0.53300000000000003</v>
      </c>
      <c r="U230" s="158" t="s">
        <v>294</v>
      </c>
      <c r="V230" s="158" t="s">
        <v>294</v>
      </c>
      <c r="W230" s="158">
        <v>9.1999999999999998E-2</v>
      </c>
      <c r="X230" s="158">
        <v>0.40500000000000003</v>
      </c>
      <c r="Y230" s="158" t="s">
        <v>294</v>
      </c>
      <c r="Z230" s="158" t="s">
        <v>294</v>
      </c>
      <c r="AA230" s="158" t="s">
        <v>294</v>
      </c>
      <c r="AB230" s="158" t="s">
        <v>294</v>
      </c>
    </row>
    <row r="231" spans="1:28" x14ac:dyDescent="0.25">
      <c r="A231" s="159" t="s">
        <v>6203</v>
      </c>
      <c r="B231" s="158" t="s">
        <v>294</v>
      </c>
      <c r="C231" s="158">
        <v>0.17808219178082191</v>
      </c>
      <c r="D231" s="158">
        <v>0.23972602739726026</v>
      </c>
      <c r="E231" s="158">
        <v>7.5342465753424653E-2</v>
      </c>
      <c r="F231" s="158">
        <v>0.10273972602739725</v>
      </c>
      <c r="G231" s="158">
        <v>0.35616438356164382</v>
      </c>
      <c r="H231" s="158" t="s">
        <v>294</v>
      </c>
      <c r="I231" s="158">
        <v>4.7945205479452052E-2</v>
      </c>
      <c r="J231" s="158">
        <v>0.99999999999999989</v>
      </c>
      <c r="K231" s="159">
        <v>146</v>
      </c>
      <c r="L231" s="159"/>
      <c r="M231" s="158" t="s">
        <v>294</v>
      </c>
      <c r="N231" s="158" t="s">
        <v>294</v>
      </c>
      <c r="O231" s="158">
        <v>0.125</v>
      </c>
      <c r="P231" s="158">
        <v>0.248</v>
      </c>
      <c r="Q231" s="158">
        <v>0.17799999999999999</v>
      </c>
      <c r="R231" s="158">
        <v>0.315</v>
      </c>
      <c r="S231" s="158">
        <v>4.2999999999999997E-2</v>
      </c>
      <c r="T231" s="158">
        <v>0.13</v>
      </c>
      <c r="U231" s="158">
        <v>6.3E-2</v>
      </c>
      <c r="V231" s="158">
        <v>0.16300000000000001</v>
      </c>
      <c r="W231" s="158">
        <v>0.28299999999999997</v>
      </c>
      <c r="X231" s="158">
        <v>0.437</v>
      </c>
      <c r="Y231" s="158" t="s">
        <v>294</v>
      </c>
      <c r="Z231" s="158" t="s">
        <v>294</v>
      </c>
      <c r="AA231" s="158">
        <v>2.3E-2</v>
      </c>
      <c r="AB231" s="158">
        <v>9.6000000000000002E-2</v>
      </c>
    </row>
    <row r="232" spans="1:28" x14ac:dyDescent="0.25">
      <c r="A232" s="159" t="s">
        <v>6204</v>
      </c>
      <c r="B232" s="158" t="s">
        <v>294</v>
      </c>
      <c r="C232" s="158">
        <v>0.41489361702127658</v>
      </c>
      <c r="D232" s="158">
        <v>0.26595744680851063</v>
      </c>
      <c r="E232" s="158">
        <v>0.1702127659574468</v>
      </c>
      <c r="F232" s="158">
        <v>2.1276595744680851E-2</v>
      </c>
      <c r="G232" s="158">
        <v>9.5744680851063829E-2</v>
      </c>
      <c r="H232" s="158" t="s">
        <v>294</v>
      </c>
      <c r="I232" s="158">
        <v>3.1914893617021274E-2</v>
      </c>
      <c r="J232" s="158">
        <v>1</v>
      </c>
      <c r="K232" s="159">
        <v>94</v>
      </c>
      <c r="L232" s="159"/>
      <c r="M232" s="158" t="s">
        <v>294</v>
      </c>
      <c r="N232" s="158" t="s">
        <v>294</v>
      </c>
      <c r="O232" s="158">
        <v>0.32100000000000001</v>
      </c>
      <c r="P232" s="158">
        <v>0.51600000000000001</v>
      </c>
      <c r="Q232" s="158">
        <v>0.187</v>
      </c>
      <c r="R232" s="158">
        <v>0.36299999999999999</v>
      </c>
      <c r="S232" s="158">
        <v>0.108</v>
      </c>
      <c r="T232" s="158">
        <v>0.25900000000000001</v>
      </c>
      <c r="U232" s="158">
        <v>6.0000000000000001E-3</v>
      </c>
      <c r="V232" s="158">
        <v>7.3999999999999996E-2</v>
      </c>
      <c r="W232" s="158">
        <v>5.0999999999999997E-2</v>
      </c>
      <c r="X232" s="158">
        <v>0.17199999999999999</v>
      </c>
      <c r="Y232" s="158" t="s">
        <v>294</v>
      </c>
      <c r="Z232" s="158" t="s">
        <v>294</v>
      </c>
      <c r="AA232" s="158">
        <v>1.0999999999999999E-2</v>
      </c>
      <c r="AB232" s="158">
        <v>0.09</v>
      </c>
    </row>
    <row r="233" spans="1:28" x14ac:dyDescent="0.25">
      <c r="A233" s="159" t="s">
        <v>6205</v>
      </c>
      <c r="B233" s="158" t="s">
        <v>294</v>
      </c>
      <c r="C233" s="158">
        <v>0.40462427745664742</v>
      </c>
      <c r="D233" s="158">
        <v>0.41040462427745666</v>
      </c>
      <c r="E233" s="158">
        <v>5.7803468208092484E-2</v>
      </c>
      <c r="F233" s="158">
        <v>1.7341040462427744E-2</v>
      </c>
      <c r="G233" s="158">
        <v>5.2023121387283239E-2</v>
      </c>
      <c r="H233" s="158">
        <v>5.7803468208092483E-3</v>
      </c>
      <c r="I233" s="158">
        <v>5.2023121387283239E-2</v>
      </c>
      <c r="J233" s="158">
        <v>1.0000000000000002</v>
      </c>
      <c r="K233" s="159">
        <v>173</v>
      </c>
      <c r="L233" s="159"/>
      <c r="M233" s="158" t="s">
        <v>294</v>
      </c>
      <c r="N233" s="158" t="s">
        <v>294</v>
      </c>
      <c r="O233" s="158">
        <v>0.33400000000000002</v>
      </c>
      <c r="P233" s="158">
        <v>0.47899999999999998</v>
      </c>
      <c r="Q233" s="158">
        <v>0.34</v>
      </c>
      <c r="R233" s="158">
        <v>0.48499999999999999</v>
      </c>
      <c r="S233" s="158">
        <v>3.2000000000000001E-2</v>
      </c>
      <c r="T233" s="158">
        <v>0.10299999999999999</v>
      </c>
      <c r="U233" s="158">
        <v>6.0000000000000001E-3</v>
      </c>
      <c r="V233" s="158">
        <v>0.05</v>
      </c>
      <c r="W233" s="158">
        <v>2.8000000000000001E-2</v>
      </c>
      <c r="X233" s="158">
        <v>9.6000000000000002E-2</v>
      </c>
      <c r="Y233" s="158">
        <v>1E-3</v>
      </c>
      <c r="Z233" s="158">
        <v>3.2000000000000001E-2</v>
      </c>
      <c r="AA233" s="158">
        <v>2.8000000000000001E-2</v>
      </c>
      <c r="AB233" s="158">
        <v>9.6000000000000002E-2</v>
      </c>
    </row>
    <row r="234" spans="1:28" x14ac:dyDescent="0.25">
      <c r="A234" s="159" t="s">
        <v>6206</v>
      </c>
      <c r="B234" s="158" t="s">
        <v>294</v>
      </c>
      <c r="C234" s="158" t="s">
        <v>294</v>
      </c>
      <c r="D234" s="158">
        <v>0.8</v>
      </c>
      <c r="E234" s="158">
        <v>0.2</v>
      </c>
      <c r="F234" s="158" t="s">
        <v>294</v>
      </c>
      <c r="G234" s="158" t="s">
        <v>294</v>
      </c>
      <c r="H234" s="158" t="s">
        <v>294</v>
      </c>
      <c r="I234" s="158" t="s">
        <v>294</v>
      </c>
      <c r="J234" s="158">
        <v>1</v>
      </c>
      <c r="K234" s="159">
        <v>5</v>
      </c>
      <c r="L234" s="159"/>
      <c r="M234" s="158" t="s">
        <v>294</v>
      </c>
      <c r="N234" s="158" t="s">
        <v>294</v>
      </c>
      <c r="O234" s="158" t="s">
        <v>294</v>
      </c>
      <c r="P234" s="158" t="s">
        <v>294</v>
      </c>
      <c r="Q234" s="158">
        <v>0.376</v>
      </c>
      <c r="R234" s="158">
        <v>0.96399999999999997</v>
      </c>
      <c r="S234" s="158">
        <v>3.5999999999999997E-2</v>
      </c>
      <c r="T234" s="158">
        <v>0.624</v>
      </c>
      <c r="U234" s="158" t="s">
        <v>294</v>
      </c>
      <c r="V234" s="158" t="s">
        <v>294</v>
      </c>
      <c r="W234" s="158" t="s">
        <v>294</v>
      </c>
      <c r="X234" s="158" t="s">
        <v>294</v>
      </c>
      <c r="Y234" s="158" t="s">
        <v>294</v>
      </c>
      <c r="Z234" s="158" t="s">
        <v>294</v>
      </c>
      <c r="AA234" s="158" t="s">
        <v>294</v>
      </c>
      <c r="AB234" s="158" t="s">
        <v>294</v>
      </c>
    </row>
    <row r="235" spans="1:28" x14ac:dyDescent="0.25">
      <c r="A235" s="159" t="s">
        <v>6207</v>
      </c>
      <c r="B235" s="158" t="s">
        <v>294</v>
      </c>
      <c r="C235" s="158">
        <v>0.33333333333333331</v>
      </c>
      <c r="D235" s="158">
        <v>0.22222222222222221</v>
      </c>
      <c r="E235" s="158">
        <v>0.22222222222222221</v>
      </c>
      <c r="F235" s="158" t="s">
        <v>294</v>
      </c>
      <c r="G235" s="158">
        <v>0.1111111111111111</v>
      </c>
      <c r="H235" s="158" t="s">
        <v>294</v>
      </c>
      <c r="I235" s="158">
        <v>0.1111111111111111</v>
      </c>
      <c r="J235" s="158">
        <v>1</v>
      </c>
      <c r="K235" s="159">
        <v>18</v>
      </c>
      <c r="L235" s="159"/>
      <c r="M235" s="158" t="s">
        <v>294</v>
      </c>
      <c r="N235" s="158" t="s">
        <v>294</v>
      </c>
      <c r="O235" s="158">
        <v>0.16300000000000001</v>
      </c>
      <c r="P235" s="158">
        <v>0.56299999999999994</v>
      </c>
      <c r="Q235" s="158">
        <v>0.09</v>
      </c>
      <c r="R235" s="158">
        <v>0.45200000000000001</v>
      </c>
      <c r="S235" s="158">
        <v>0.09</v>
      </c>
      <c r="T235" s="158">
        <v>0.45200000000000001</v>
      </c>
      <c r="U235" s="158" t="s">
        <v>294</v>
      </c>
      <c r="V235" s="158" t="s">
        <v>294</v>
      </c>
      <c r="W235" s="158">
        <v>3.1E-2</v>
      </c>
      <c r="X235" s="158">
        <v>0.32800000000000001</v>
      </c>
      <c r="Y235" s="158" t="s">
        <v>294</v>
      </c>
      <c r="Z235" s="158" t="s">
        <v>294</v>
      </c>
      <c r="AA235" s="158">
        <v>3.1E-2</v>
      </c>
      <c r="AB235" s="158">
        <v>0.32800000000000001</v>
      </c>
    </row>
    <row r="236" spans="1:28" x14ac:dyDescent="0.25">
      <c r="A236" s="159" t="s">
        <v>6208</v>
      </c>
      <c r="B236" s="158" t="s">
        <v>294</v>
      </c>
      <c r="C236" s="158">
        <v>0.21333333333333335</v>
      </c>
      <c r="D236" s="158">
        <v>0.56000000000000005</v>
      </c>
      <c r="E236" s="158">
        <v>0.08</v>
      </c>
      <c r="F236" s="158">
        <v>1.3333333333333334E-2</v>
      </c>
      <c r="G236" s="158">
        <v>9.3333333333333338E-2</v>
      </c>
      <c r="H236" s="158" t="s">
        <v>294</v>
      </c>
      <c r="I236" s="158">
        <v>0.04</v>
      </c>
      <c r="J236" s="158">
        <v>1</v>
      </c>
      <c r="K236" s="159">
        <v>75</v>
      </c>
      <c r="L236" s="159"/>
      <c r="M236" s="158" t="s">
        <v>294</v>
      </c>
      <c r="N236" s="158" t="s">
        <v>294</v>
      </c>
      <c r="O236" s="158">
        <v>0.13600000000000001</v>
      </c>
      <c r="P236" s="158">
        <v>0.31900000000000001</v>
      </c>
      <c r="Q236" s="158">
        <v>0.44700000000000001</v>
      </c>
      <c r="R236" s="158">
        <v>0.66700000000000004</v>
      </c>
      <c r="S236" s="158">
        <v>3.6999999999999998E-2</v>
      </c>
      <c r="T236" s="158">
        <v>0.16400000000000001</v>
      </c>
      <c r="U236" s="158">
        <v>2E-3</v>
      </c>
      <c r="V236" s="158">
        <v>7.1999999999999995E-2</v>
      </c>
      <c r="W236" s="158">
        <v>4.5999999999999999E-2</v>
      </c>
      <c r="X236" s="158">
        <v>0.18</v>
      </c>
      <c r="Y236" s="158" t="s">
        <v>294</v>
      </c>
      <c r="Z236" s="158" t="s">
        <v>294</v>
      </c>
      <c r="AA236" s="158">
        <v>1.4E-2</v>
      </c>
      <c r="AB236" s="158">
        <v>0.111</v>
      </c>
    </row>
    <row r="237" spans="1:28" x14ac:dyDescent="0.25">
      <c r="A237" s="159" t="s">
        <v>6209</v>
      </c>
      <c r="B237" s="158">
        <v>4.642980735955704E-2</v>
      </c>
      <c r="C237" s="158">
        <v>0.20584842542392434</v>
      </c>
      <c r="D237" s="158">
        <v>0.19821201984081208</v>
      </c>
      <c r="E237" s="158">
        <v>5.65463144538009E-2</v>
      </c>
      <c r="F237" s="158">
        <v>2.6358288153189528E-2</v>
      </c>
      <c r="G237" s="158">
        <v>0.21483446764332681</v>
      </c>
      <c r="H237" s="158">
        <v>4.078901834121583E-2</v>
      </c>
      <c r="I237" s="158">
        <v>0.21098165878417349</v>
      </c>
      <c r="J237" s="158">
        <v>1</v>
      </c>
      <c r="K237" s="159">
        <v>86690</v>
      </c>
      <c r="L237" s="159"/>
      <c r="M237" s="158">
        <v>4.4999999999999998E-2</v>
      </c>
      <c r="N237" s="158">
        <v>4.8000000000000001E-2</v>
      </c>
      <c r="O237" s="158">
        <v>0.20300000000000001</v>
      </c>
      <c r="P237" s="158">
        <v>0.20899999999999999</v>
      </c>
      <c r="Q237" s="158">
        <v>0.19600000000000001</v>
      </c>
      <c r="R237" s="158">
        <v>0.20100000000000001</v>
      </c>
      <c r="S237" s="158">
        <v>5.5E-2</v>
      </c>
      <c r="T237" s="158">
        <v>5.8000000000000003E-2</v>
      </c>
      <c r="U237" s="158">
        <v>2.5000000000000001E-2</v>
      </c>
      <c r="V237" s="158">
        <v>2.7E-2</v>
      </c>
      <c r="W237" s="158">
        <v>0.21199999999999999</v>
      </c>
      <c r="X237" s="158">
        <v>0.218</v>
      </c>
      <c r="Y237" s="158">
        <v>3.9E-2</v>
      </c>
      <c r="Z237" s="158">
        <v>4.2000000000000003E-2</v>
      </c>
      <c r="AA237" s="158">
        <v>0.20799999999999999</v>
      </c>
      <c r="AB237" s="158">
        <v>0.214</v>
      </c>
    </row>
    <row r="238" spans="1:28" x14ac:dyDescent="0.25">
      <c r="A238" s="159" t="s">
        <v>6210</v>
      </c>
      <c r="B238" s="158">
        <v>5.1020408163265302E-3</v>
      </c>
      <c r="C238" s="158">
        <v>0.19897959183673469</v>
      </c>
      <c r="D238" s="158">
        <v>0.24489795918367346</v>
      </c>
      <c r="E238" s="158">
        <v>7.1428571428571425E-2</v>
      </c>
      <c r="F238" s="158">
        <v>3.0612244897959183E-2</v>
      </c>
      <c r="G238" s="158">
        <v>0.10714285714285714</v>
      </c>
      <c r="H238" s="158">
        <v>3.5714285714285712E-2</v>
      </c>
      <c r="I238" s="158">
        <v>0.30612244897959184</v>
      </c>
      <c r="J238" s="158">
        <v>1</v>
      </c>
      <c r="K238" s="159">
        <v>196</v>
      </c>
      <c r="L238" s="159"/>
      <c r="M238" s="158">
        <v>1E-3</v>
      </c>
      <c r="N238" s="158">
        <v>2.8000000000000001E-2</v>
      </c>
      <c r="O238" s="158">
        <v>0.14899999999999999</v>
      </c>
      <c r="P238" s="158">
        <v>0.26</v>
      </c>
      <c r="Q238" s="158">
        <v>0.19</v>
      </c>
      <c r="R238" s="158">
        <v>0.31</v>
      </c>
      <c r="S238" s="158">
        <v>4.2999999999999997E-2</v>
      </c>
      <c r="T238" s="158">
        <v>0.11600000000000001</v>
      </c>
      <c r="U238" s="158">
        <v>1.4E-2</v>
      </c>
      <c r="V238" s="158">
        <v>6.5000000000000002E-2</v>
      </c>
      <c r="W238" s="158">
        <v>7.0999999999999994E-2</v>
      </c>
      <c r="X238" s="158">
        <v>0.158</v>
      </c>
      <c r="Y238" s="158">
        <v>1.7000000000000001E-2</v>
      </c>
      <c r="Z238" s="158">
        <v>7.1999999999999995E-2</v>
      </c>
      <c r="AA238" s="158">
        <v>0.246</v>
      </c>
      <c r="AB238" s="158">
        <v>0.374</v>
      </c>
    </row>
    <row r="239" spans="1:28" x14ac:dyDescent="0.25">
      <c r="A239" s="159" t="s">
        <v>6211</v>
      </c>
      <c r="B239" s="158" t="s">
        <v>294</v>
      </c>
      <c r="C239" s="158">
        <v>0.12673879443585781</v>
      </c>
      <c r="D239" s="158">
        <v>0.1777434312210201</v>
      </c>
      <c r="E239" s="158">
        <v>5.1004636785162288E-2</v>
      </c>
      <c r="F239" s="158">
        <v>3.4003091190108192E-2</v>
      </c>
      <c r="G239" s="158">
        <v>0.44049459041731065</v>
      </c>
      <c r="H239" s="158">
        <v>3.4003091190108192E-2</v>
      </c>
      <c r="I239" s="158">
        <v>0.13601236476043277</v>
      </c>
      <c r="J239" s="158">
        <v>1</v>
      </c>
      <c r="K239" s="159">
        <v>647</v>
      </c>
      <c r="L239" s="159"/>
      <c r="M239" s="158" t="s">
        <v>294</v>
      </c>
      <c r="N239" s="158" t="s">
        <v>294</v>
      </c>
      <c r="O239" s="158">
        <v>0.10299999999999999</v>
      </c>
      <c r="P239" s="158">
        <v>0.155</v>
      </c>
      <c r="Q239" s="158">
        <v>0.15</v>
      </c>
      <c r="R239" s="158">
        <v>0.20899999999999999</v>
      </c>
      <c r="S239" s="158">
        <v>3.6999999999999998E-2</v>
      </c>
      <c r="T239" s="158">
        <v>7.0999999999999994E-2</v>
      </c>
      <c r="U239" s="158">
        <v>2.3E-2</v>
      </c>
      <c r="V239" s="158">
        <v>5.0999999999999997E-2</v>
      </c>
      <c r="W239" s="158">
        <v>0.40300000000000002</v>
      </c>
      <c r="X239" s="158">
        <v>0.47899999999999998</v>
      </c>
      <c r="Y239" s="158">
        <v>2.3E-2</v>
      </c>
      <c r="Z239" s="158">
        <v>5.0999999999999997E-2</v>
      </c>
      <c r="AA239" s="158">
        <v>0.112</v>
      </c>
      <c r="AB239" s="158">
        <v>0.16500000000000001</v>
      </c>
    </row>
    <row r="240" spans="1:28" x14ac:dyDescent="0.25">
      <c r="A240" s="159" t="s">
        <v>6212</v>
      </c>
      <c r="B240" s="158" t="s">
        <v>294</v>
      </c>
      <c r="C240" s="158">
        <v>0.21617336152219874</v>
      </c>
      <c r="D240" s="158">
        <v>0.1849894291754757</v>
      </c>
      <c r="E240" s="158">
        <v>6.6067653276955601E-2</v>
      </c>
      <c r="F240" s="158">
        <v>4.4926004228329812E-2</v>
      </c>
      <c r="G240" s="158">
        <v>0.21564482029598309</v>
      </c>
      <c r="H240" s="158">
        <v>4.59830866807611E-2</v>
      </c>
      <c r="I240" s="158">
        <v>0.22621564482029599</v>
      </c>
      <c r="J240" s="158">
        <v>1</v>
      </c>
      <c r="K240" s="159">
        <v>1892</v>
      </c>
      <c r="L240" s="159"/>
      <c r="M240" s="158" t="s">
        <v>294</v>
      </c>
      <c r="N240" s="158" t="s">
        <v>294</v>
      </c>
      <c r="O240" s="158">
        <v>0.19800000000000001</v>
      </c>
      <c r="P240" s="158">
        <v>0.23499999999999999</v>
      </c>
      <c r="Q240" s="158">
        <v>0.16800000000000001</v>
      </c>
      <c r="R240" s="158">
        <v>0.20300000000000001</v>
      </c>
      <c r="S240" s="158">
        <v>5.6000000000000001E-2</v>
      </c>
      <c r="T240" s="158">
        <v>7.8E-2</v>
      </c>
      <c r="U240" s="158">
        <v>3.5999999999999997E-2</v>
      </c>
      <c r="V240" s="158">
        <v>5.5E-2</v>
      </c>
      <c r="W240" s="158">
        <v>0.19800000000000001</v>
      </c>
      <c r="X240" s="158">
        <v>0.23499999999999999</v>
      </c>
      <c r="Y240" s="158">
        <v>3.6999999999999998E-2</v>
      </c>
      <c r="Z240" s="158">
        <v>5.6000000000000001E-2</v>
      </c>
      <c r="AA240" s="158">
        <v>0.20799999999999999</v>
      </c>
      <c r="AB240" s="158">
        <v>0.246</v>
      </c>
    </row>
    <row r="241" spans="1:28" x14ac:dyDescent="0.25">
      <c r="A241" s="159" t="s">
        <v>6213</v>
      </c>
      <c r="B241" s="158" t="s">
        <v>294</v>
      </c>
      <c r="C241" s="158">
        <v>8.7025316455696198E-3</v>
      </c>
      <c r="D241" s="158">
        <v>0.13132911392405064</v>
      </c>
      <c r="E241" s="158">
        <v>9.4145569620253167E-2</v>
      </c>
      <c r="F241" s="158">
        <v>4.6677215189873417E-2</v>
      </c>
      <c r="G241" s="158">
        <v>0.4723101265822785</v>
      </c>
      <c r="H241" s="158">
        <v>5.9335443037974681E-2</v>
      </c>
      <c r="I241" s="158">
        <v>0.1875</v>
      </c>
      <c r="J241" s="158">
        <v>1</v>
      </c>
      <c r="K241" s="159">
        <v>1264</v>
      </c>
      <c r="L241" s="159"/>
      <c r="M241" s="158" t="s">
        <v>294</v>
      </c>
      <c r="N241" s="158" t="s">
        <v>294</v>
      </c>
      <c r="O241" s="158">
        <v>5.0000000000000001E-3</v>
      </c>
      <c r="P241" s="158">
        <v>1.6E-2</v>
      </c>
      <c r="Q241" s="158">
        <v>0.114</v>
      </c>
      <c r="R241" s="158">
        <v>0.151</v>
      </c>
      <c r="S241" s="158">
        <v>7.9000000000000001E-2</v>
      </c>
      <c r="T241" s="158">
        <v>0.111</v>
      </c>
      <c r="U241" s="158">
        <v>3.5999999999999997E-2</v>
      </c>
      <c r="V241" s="158">
        <v>0.06</v>
      </c>
      <c r="W241" s="158">
        <v>0.44500000000000001</v>
      </c>
      <c r="X241" s="158">
        <v>0.5</v>
      </c>
      <c r="Y241" s="158">
        <v>4.8000000000000001E-2</v>
      </c>
      <c r="Z241" s="158">
        <v>7.3999999999999996E-2</v>
      </c>
      <c r="AA241" s="158">
        <v>0.16700000000000001</v>
      </c>
      <c r="AB241" s="158">
        <v>0.21</v>
      </c>
    </row>
    <row r="242" spans="1:28" x14ac:dyDescent="0.25">
      <c r="A242" s="159" t="s">
        <v>6214</v>
      </c>
      <c r="B242" s="158" t="s">
        <v>294</v>
      </c>
      <c r="C242" s="158">
        <v>5.6553811235104973E-2</v>
      </c>
      <c r="D242" s="158">
        <v>0.16493285417060716</v>
      </c>
      <c r="E242" s="158">
        <v>4.3124645356534895E-2</v>
      </c>
      <c r="F242" s="158">
        <v>1.8346888594666162E-2</v>
      </c>
      <c r="G242" s="158">
        <v>0.45413277851333461</v>
      </c>
      <c r="H242" s="158">
        <v>9.0788727066389255E-2</v>
      </c>
      <c r="I242" s="158">
        <v>0.17212029506336296</v>
      </c>
      <c r="J242" s="158">
        <v>1</v>
      </c>
      <c r="K242" s="159">
        <v>5287</v>
      </c>
      <c r="L242" s="159"/>
      <c r="M242" s="158" t="s">
        <v>294</v>
      </c>
      <c r="N242" s="158" t="s">
        <v>294</v>
      </c>
      <c r="O242" s="158">
        <v>5.0999999999999997E-2</v>
      </c>
      <c r="P242" s="158">
        <v>6.3E-2</v>
      </c>
      <c r="Q242" s="158">
        <v>0.155</v>
      </c>
      <c r="R242" s="158">
        <v>0.17499999999999999</v>
      </c>
      <c r="S242" s="158">
        <v>3.7999999999999999E-2</v>
      </c>
      <c r="T242" s="158">
        <v>4.9000000000000002E-2</v>
      </c>
      <c r="U242" s="158">
        <v>1.4999999999999999E-2</v>
      </c>
      <c r="V242" s="158">
        <v>2.1999999999999999E-2</v>
      </c>
      <c r="W242" s="158">
        <v>0.441</v>
      </c>
      <c r="X242" s="158">
        <v>0.46800000000000003</v>
      </c>
      <c r="Y242" s="158">
        <v>8.3000000000000004E-2</v>
      </c>
      <c r="Z242" s="158">
        <v>9.9000000000000005E-2</v>
      </c>
      <c r="AA242" s="158">
        <v>0.16200000000000001</v>
      </c>
      <c r="AB242" s="158">
        <v>0.183</v>
      </c>
    </row>
    <row r="243" spans="1:28" x14ac:dyDescent="0.25">
      <c r="A243" s="159" t="s">
        <v>6215</v>
      </c>
      <c r="B243" s="158">
        <v>0.1887905604719764</v>
      </c>
      <c r="C243" s="158">
        <v>0.11651917404129794</v>
      </c>
      <c r="D243" s="158">
        <v>0.26843657817109146</v>
      </c>
      <c r="E243" s="158">
        <v>9.2920353982300891E-2</v>
      </c>
      <c r="F243" s="158">
        <v>1.7699115044247787E-2</v>
      </c>
      <c r="G243" s="158">
        <v>0.12094395280235988</v>
      </c>
      <c r="H243" s="158">
        <v>1.4749262536873156E-2</v>
      </c>
      <c r="I243" s="158">
        <v>0.17994100294985252</v>
      </c>
      <c r="J243" s="158">
        <v>1.0000000000000002</v>
      </c>
      <c r="K243" s="159">
        <v>678</v>
      </c>
      <c r="L243" s="159"/>
      <c r="M243" s="158">
        <v>0.161</v>
      </c>
      <c r="N243" s="158">
        <v>0.22</v>
      </c>
      <c r="O243" s="158">
        <v>9.4E-2</v>
      </c>
      <c r="P243" s="158">
        <v>0.14299999999999999</v>
      </c>
      <c r="Q243" s="158">
        <v>0.23599999999999999</v>
      </c>
      <c r="R243" s="158">
        <v>0.30299999999999999</v>
      </c>
      <c r="S243" s="158">
        <v>7.2999999999999995E-2</v>
      </c>
      <c r="T243" s="158">
        <v>0.11700000000000001</v>
      </c>
      <c r="U243" s="158">
        <v>0.01</v>
      </c>
      <c r="V243" s="158">
        <v>3.1E-2</v>
      </c>
      <c r="W243" s="158">
        <v>9.9000000000000005E-2</v>
      </c>
      <c r="X243" s="158">
        <v>0.14799999999999999</v>
      </c>
      <c r="Y243" s="158">
        <v>8.0000000000000002E-3</v>
      </c>
      <c r="Z243" s="158">
        <v>2.7E-2</v>
      </c>
      <c r="AA243" s="158">
        <v>0.153</v>
      </c>
      <c r="AB243" s="158">
        <v>0.21099999999999999</v>
      </c>
    </row>
    <row r="244" spans="1:28" x14ac:dyDescent="0.25">
      <c r="A244" s="159" t="s">
        <v>6216</v>
      </c>
      <c r="B244" s="158">
        <v>0.13593998636053647</v>
      </c>
      <c r="C244" s="158">
        <v>3.4098658786087748E-4</v>
      </c>
      <c r="D244" s="158">
        <v>0.58018867924528306</v>
      </c>
      <c r="E244" s="158">
        <v>0.17430097749488521</v>
      </c>
      <c r="F244" s="158">
        <v>2.6426460559218004E-2</v>
      </c>
      <c r="G244" s="158">
        <v>2.5005683109797683E-3</v>
      </c>
      <c r="H244" s="158" t="s">
        <v>294</v>
      </c>
      <c r="I244" s="158">
        <v>8.0302341441236644E-2</v>
      </c>
      <c r="J244" s="158">
        <v>1</v>
      </c>
      <c r="K244" s="159">
        <v>17596</v>
      </c>
      <c r="L244" s="159"/>
      <c r="M244" s="158">
        <v>0.13100000000000001</v>
      </c>
      <c r="N244" s="158">
        <v>0.14099999999999999</v>
      </c>
      <c r="O244" s="158">
        <v>0</v>
      </c>
      <c r="P244" s="158">
        <v>1E-3</v>
      </c>
      <c r="Q244" s="158">
        <v>0.57299999999999995</v>
      </c>
      <c r="R244" s="158">
        <v>0.58699999999999997</v>
      </c>
      <c r="S244" s="158">
        <v>0.16900000000000001</v>
      </c>
      <c r="T244" s="158">
        <v>0.18</v>
      </c>
      <c r="U244" s="158">
        <v>2.4E-2</v>
      </c>
      <c r="V244" s="158">
        <v>2.9000000000000001E-2</v>
      </c>
      <c r="W244" s="158">
        <v>2E-3</v>
      </c>
      <c r="X244" s="158">
        <v>3.0000000000000001E-3</v>
      </c>
      <c r="Y244" s="158" t="s">
        <v>294</v>
      </c>
      <c r="Z244" s="158" t="s">
        <v>294</v>
      </c>
      <c r="AA244" s="158">
        <v>7.5999999999999998E-2</v>
      </c>
      <c r="AB244" s="158">
        <v>8.4000000000000005E-2</v>
      </c>
    </row>
    <row r="245" spans="1:28" x14ac:dyDescent="0.25">
      <c r="A245" s="159" t="s">
        <v>6217</v>
      </c>
      <c r="B245" s="158" t="s">
        <v>294</v>
      </c>
      <c r="C245" s="158" t="s">
        <v>294</v>
      </c>
      <c r="D245" s="158" t="s">
        <v>294</v>
      </c>
      <c r="E245" s="158">
        <v>0.2</v>
      </c>
      <c r="F245" s="158" t="s">
        <v>294</v>
      </c>
      <c r="G245" s="158" t="s">
        <v>294</v>
      </c>
      <c r="H245" s="158">
        <v>0.2</v>
      </c>
      <c r="I245" s="158">
        <v>0.6</v>
      </c>
      <c r="J245" s="158">
        <v>1</v>
      </c>
      <c r="K245" s="159">
        <v>5</v>
      </c>
      <c r="L245" s="159"/>
      <c r="M245" s="158" t="s">
        <v>294</v>
      </c>
      <c r="N245" s="158" t="s">
        <v>294</v>
      </c>
      <c r="O245" s="158" t="s">
        <v>294</v>
      </c>
      <c r="P245" s="158" t="s">
        <v>294</v>
      </c>
      <c r="Q245" s="158" t="s">
        <v>294</v>
      </c>
      <c r="R245" s="158" t="s">
        <v>294</v>
      </c>
      <c r="S245" s="158">
        <v>3.5999999999999997E-2</v>
      </c>
      <c r="T245" s="158">
        <v>0.624</v>
      </c>
      <c r="U245" s="158" t="s">
        <v>294</v>
      </c>
      <c r="V245" s="158" t="s">
        <v>294</v>
      </c>
      <c r="W245" s="158" t="s">
        <v>294</v>
      </c>
      <c r="X245" s="158" t="s">
        <v>294</v>
      </c>
      <c r="Y245" s="158">
        <v>3.5999999999999997E-2</v>
      </c>
      <c r="Z245" s="158">
        <v>0.624</v>
      </c>
      <c r="AA245" s="158">
        <v>0.23100000000000001</v>
      </c>
      <c r="AB245" s="158">
        <v>0.88200000000000001</v>
      </c>
    </row>
    <row r="246" spans="1:28" x14ac:dyDescent="0.25">
      <c r="A246" s="159" t="s">
        <v>6218</v>
      </c>
      <c r="B246" s="158">
        <v>4.4968786371812508E-2</v>
      </c>
      <c r="C246" s="158">
        <v>0.18601206221563857</v>
      </c>
      <c r="D246" s="158">
        <v>0.1685535922124643</v>
      </c>
      <c r="E246" s="158">
        <v>4.8037244736006769E-2</v>
      </c>
      <c r="F246" s="158">
        <v>4.0948047825626915E-2</v>
      </c>
      <c r="G246" s="158">
        <v>0.2517193947730399</v>
      </c>
      <c r="H246" s="158">
        <v>4.8566289281557505E-2</v>
      </c>
      <c r="I246" s="158">
        <v>0.21119458258385357</v>
      </c>
      <c r="J246" s="158">
        <v>1</v>
      </c>
      <c r="K246" s="159">
        <v>9451</v>
      </c>
      <c r="L246" s="159"/>
      <c r="M246" s="158">
        <v>4.1000000000000002E-2</v>
      </c>
      <c r="N246" s="158">
        <v>4.9000000000000002E-2</v>
      </c>
      <c r="O246" s="158">
        <v>0.17799999999999999</v>
      </c>
      <c r="P246" s="158">
        <v>0.19400000000000001</v>
      </c>
      <c r="Q246" s="158">
        <v>0.161</v>
      </c>
      <c r="R246" s="158">
        <v>0.17599999999999999</v>
      </c>
      <c r="S246" s="158">
        <v>4.3999999999999997E-2</v>
      </c>
      <c r="T246" s="158">
        <v>5.2999999999999999E-2</v>
      </c>
      <c r="U246" s="158">
        <v>3.6999999999999998E-2</v>
      </c>
      <c r="V246" s="158">
        <v>4.4999999999999998E-2</v>
      </c>
      <c r="W246" s="158">
        <v>0.24299999999999999</v>
      </c>
      <c r="X246" s="158">
        <v>0.26100000000000001</v>
      </c>
      <c r="Y246" s="158">
        <v>4.3999999999999997E-2</v>
      </c>
      <c r="Z246" s="158">
        <v>5.2999999999999999E-2</v>
      </c>
      <c r="AA246" s="158">
        <v>0.20300000000000001</v>
      </c>
      <c r="AB246" s="158">
        <v>0.22</v>
      </c>
    </row>
    <row r="247" spans="1:28" x14ac:dyDescent="0.25">
      <c r="A247" s="159" t="s">
        <v>6219</v>
      </c>
      <c r="B247" s="158">
        <v>0.61580680570801316</v>
      </c>
      <c r="C247" s="158">
        <v>6.9703622392974757E-2</v>
      </c>
      <c r="D247" s="158">
        <v>7.6838638858397368E-2</v>
      </c>
      <c r="E247" s="158">
        <v>3.1284302963776073E-2</v>
      </c>
      <c r="F247" s="158">
        <v>5.4884742041712408E-3</v>
      </c>
      <c r="G247" s="158">
        <v>4.9396267837541162E-3</v>
      </c>
      <c r="H247" s="158" t="s">
        <v>294</v>
      </c>
      <c r="I247" s="158">
        <v>0.19593852908891329</v>
      </c>
      <c r="J247" s="158">
        <v>1</v>
      </c>
      <c r="K247" s="159">
        <v>1822</v>
      </c>
      <c r="L247" s="159"/>
      <c r="M247" s="158">
        <v>0.59299999999999997</v>
      </c>
      <c r="N247" s="158">
        <v>0.63800000000000001</v>
      </c>
      <c r="O247" s="158">
        <v>5.8999999999999997E-2</v>
      </c>
      <c r="P247" s="158">
        <v>8.2000000000000003E-2</v>
      </c>
      <c r="Q247" s="158">
        <v>6.5000000000000002E-2</v>
      </c>
      <c r="R247" s="158">
        <v>0.09</v>
      </c>
      <c r="S247" s="158">
        <v>2.4E-2</v>
      </c>
      <c r="T247" s="158">
        <v>0.04</v>
      </c>
      <c r="U247" s="158">
        <v>3.0000000000000001E-3</v>
      </c>
      <c r="V247" s="158">
        <v>0.01</v>
      </c>
      <c r="W247" s="158">
        <v>3.0000000000000001E-3</v>
      </c>
      <c r="X247" s="158">
        <v>8.9999999999999993E-3</v>
      </c>
      <c r="Y247" s="158" t="s">
        <v>294</v>
      </c>
      <c r="Z247" s="158" t="s">
        <v>294</v>
      </c>
      <c r="AA247" s="158">
        <v>0.17799999999999999</v>
      </c>
      <c r="AB247" s="158">
        <v>0.215</v>
      </c>
    </row>
    <row r="248" spans="1:28" x14ac:dyDescent="0.25">
      <c r="A248" s="159" t="s">
        <v>6220</v>
      </c>
      <c r="B248" s="158">
        <v>0.2727129833385728</v>
      </c>
      <c r="C248" s="158">
        <v>0.24607041810751337</v>
      </c>
      <c r="D248" s="158">
        <v>0.13690663313423451</v>
      </c>
      <c r="E248" s="158">
        <v>2.5620873939012891E-2</v>
      </c>
      <c r="F248" s="158">
        <v>3.772398616787174E-3</v>
      </c>
      <c r="G248" s="158">
        <v>5.3992455202766423E-2</v>
      </c>
      <c r="H248" s="158">
        <v>2.8685947815152466E-2</v>
      </c>
      <c r="I248" s="158">
        <v>0.2322382898459604</v>
      </c>
      <c r="J248" s="158">
        <v>1</v>
      </c>
      <c r="K248" s="159">
        <v>12724</v>
      </c>
      <c r="L248" s="159"/>
      <c r="M248" s="158">
        <v>0.26500000000000001</v>
      </c>
      <c r="N248" s="158">
        <v>0.28100000000000003</v>
      </c>
      <c r="O248" s="158">
        <v>0.23899999999999999</v>
      </c>
      <c r="P248" s="158">
        <v>0.254</v>
      </c>
      <c r="Q248" s="158">
        <v>0.13100000000000001</v>
      </c>
      <c r="R248" s="158">
        <v>0.14299999999999999</v>
      </c>
      <c r="S248" s="158">
        <v>2.3E-2</v>
      </c>
      <c r="T248" s="158">
        <v>2.9000000000000001E-2</v>
      </c>
      <c r="U248" s="158">
        <v>3.0000000000000001E-3</v>
      </c>
      <c r="V248" s="158">
        <v>5.0000000000000001E-3</v>
      </c>
      <c r="W248" s="158">
        <v>0.05</v>
      </c>
      <c r="X248" s="158">
        <v>5.8000000000000003E-2</v>
      </c>
      <c r="Y248" s="158">
        <v>2.5999999999999999E-2</v>
      </c>
      <c r="Z248" s="158">
        <v>3.2000000000000001E-2</v>
      </c>
      <c r="AA248" s="158">
        <v>0.22500000000000001</v>
      </c>
      <c r="AB248" s="158">
        <v>0.24</v>
      </c>
    </row>
    <row r="249" spans="1:28" x14ac:dyDescent="0.25">
      <c r="A249" s="159" t="s">
        <v>6221</v>
      </c>
      <c r="B249" s="158" t="s">
        <v>294</v>
      </c>
      <c r="C249" s="158">
        <v>9.2436974789915971E-2</v>
      </c>
      <c r="D249" s="158">
        <v>0.15966386554621848</v>
      </c>
      <c r="E249" s="158">
        <v>8.4033613445378158E-2</v>
      </c>
      <c r="F249" s="158">
        <v>2.5210084033613446E-2</v>
      </c>
      <c r="G249" s="158">
        <v>0.40756302521008403</v>
      </c>
      <c r="H249" s="158">
        <v>5.4621848739495799E-2</v>
      </c>
      <c r="I249" s="158">
        <v>0.17647058823529413</v>
      </c>
      <c r="J249" s="158">
        <v>1</v>
      </c>
      <c r="K249" s="159">
        <v>238</v>
      </c>
      <c r="L249" s="159"/>
      <c r="M249" s="158" t="s">
        <v>294</v>
      </c>
      <c r="N249" s="158" t="s">
        <v>294</v>
      </c>
      <c r="O249" s="158">
        <v>6.2E-2</v>
      </c>
      <c r="P249" s="158">
        <v>0.13600000000000001</v>
      </c>
      <c r="Q249" s="158">
        <v>0.11899999999999999</v>
      </c>
      <c r="R249" s="158">
        <v>0.21199999999999999</v>
      </c>
      <c r="S249" s="158">
        <v>5.5E-2</v>
      </c>
      <c r="T249" s="158">
        <v>0.126</v>
      </c>
      <c r="U249" s="158">
        <v>1.2E-2</v>
      </c>
      <c r="V249" s="158">
        <v>5.3999999999999999E-2</v>
      </c>
      <c r="W249" s="158">
        <v>0.34699999999999998</v>
      </c>
      <c r="X249" s="158">
        <v>0.47099999999999997</v>
      </c>
      <c r="Y249" s="158">
        <v>3.2000000000000001E-2</v>
      </c>
      <c r="Z249" s="158">
        <v>9.0999999999999998E-2</v>
      </c>
      <c r="AA249" s="158">
        <v>0.13300000000000001</v>
      </c>
      <c r="AB249" s="158">
        <v>0.23</v>
      </c>
    </row>
    <row r="250" spans="1:28" x14ac:dyDescent="0.25">
      <c r="A250" s="159" t="s">
        <v>6222</v>
      </c>
      <c r="B250" s="158" t="s">
        <v>294</v>
      </c>
      <c r="C250" s="158">
        <v>1.2500000000000001E-2</v>
      </c>
      <c r="D250" s="158">
        <v>0.26250000000000001</v>
      </c>
      <c r="E250" s="158">
        <v>0.26250000000000001</v>
      </c>
      <c r="F250" s="158">
        <v>0.05</v>
      </c>
      <c r="G250" s="158">
        <v>0.17499999999999999</v>
      </c>
      <c r="H250" s="158">
        <v>2.5000000000000001E-2</v>
      </c>
      <c r="I250" s="158">
        <v>0.21249999999999999</v>
      </c>
      <c r="J250" s="158">
        <v>1.0000000000000002</v>
      </c>
      <c r="K250" s="159">
        <v>80</v>
      </c>
      <c r="L250" s="159"/>
      <c r="M250" s="158" t="s">
        <v>294</v>
      </c>
      <c r="N250" s="158" t="s">
        <v>294</v>
      </c>
      <c r="O250" s="158">
        <v>2E-3</v>
      </c>
      <c r="P250" s="158">
        <v>6.7000000000000004E-2</v>
      </c>
      <c r="Q250" s="158">
        <v>0.17899999999999999</v>
      </c>
      <c r="R250" s="158">
        <v>0.36799999999999999</v>
      </c>
      <c r="S250" s="158">
        <v>0.17899999999999999</v>
      </c>
      <c r="T250" s="158">
        <v>0.36799999999999999</v>
      </c>
      <c r="U250" s="158">
        <v>0.02</v>
      </c>
      <c r="V250" s="158">
        <v>0.122</v>
      </c>
      <c r="W250" s="158">
        <v>0.107</v>
      </c>
      <c r="X250" s="158">
        <v>0.27300000000000002</v>
      </c>
      <c r="Y250" s="158">
        <v>7.0000000000000001E-3</v>
      </c>
      <c r="Z250" s="158">
        <v>8.6999999999999994E-2</v>
      </c>
      <c r="AA250" s="158">
        <v>0.13700000000000001</v>
      </c>
      <c r="AB250" s="158">
        <v>0.314</v>
      </c>
    </row>
    <row r="251" spans="1:28" x14ac:dyDescent="0.25">
      <c r="A251" s="159" t="s">
        <v>6223</v>
      </c>
      <c r="B251" s="158" t="s">
        <v>294</v>
      </c>
      <c r="C251" s="158">
        <v>0.36666666666666664</v>
      </c>
      <c r="D251" s="158">
        <v>0.3</v>
      </c>
      <c r="E251" s="158">
        <v>3.3333333333333333E-2</v>
      </c>
      <c r="F251" s="158">
        <v>3.3333333333333333E-2</v>
      </c>
      <c r="G251" s="158">
        <v>0.16666666666666666</v>
      </c>
      <c r="H251" s="158" t="s">
        <v>294</v>
      </c>
      <c r="I251" s="158">
        <v>0.1</v>
      </c>
      <c r="J251" s="158">
        <v>0.99999999999999989</v>
      </c>
      <c r="K251" s="159">
        <v>60</v>
      </c>
      <c r="L251" s="159"/>
      <c r="M251" s="158" t="s">
        <v>294</v>
      </c>
      <c r="N251" s="158" t="s">
        <v>294</v>
      </c>
      <c r="O251" s="158">
        <v>0.25600000000000001</v>
      </c>
      <c r="P251" s="158">
        <v>0.49299999999999999</v>
      </c>
      <c r="Q251" s="158">
        <v>0.19900000000000001</v>
      </c>
      <c r="R251" s="158">
        <v>0.42499999999999999</v>
      </c>
      <c r="S251" s="158">
        <v>8.9999999999999993E-3</v>
      </c>
      <c r="T251" s="158">
        <v>0.114</v>
      </c>
      <c r="U251" s="158">
        <v>8.9999999999999993E-3</v>
      </c>
      <c r="V251" s="158">
        <v>0.114</v>
      </c>
      <c r="W251" s="158">
        <v>9.2999999999999999E-2</v>
      </c>
      <c r="X251" s="158">
        <v>0.28000000000000003</v>
      </c>
      <c r="Y251" s="158" t="s">
        <v>294</v>
      </c>
      <c r="Z251" s="158" t="s">
        <v>294</v>
      </c>
      <c r="AA251" s="158">
        <v>4.7E-2</v>
      </c>
      <c r="AB251" s="158">
        <v>0.20100000000000001</v>
      </c>
    </row>
    <row r="252" spans="1:28" x14ac:dyDescent="0.25">
      <c r="A252" s="159" t="s">
        <v>6224</v>
      </c>
      <c r="B252" s="158" t="s">
        <v>294</v>
      </c>
      <c r="C252" s="158">
        <v>0.24620060790273557</v>
      </c>
      <c r="D252" s="158">
        <v>0.26747720364741639</v>
      </c>
      <c r="E252" s="158">
        <v>5.1671732522796353E-2</v>
      </c>
      <c r="F252" s="158">
        <v>2.4316109422492401E-2</v>
      </c>
      <c r="G252" s="158">
        <v>0.14285714285714285</v>
      </c>
      <c r="H252" s="158">
        <v>3.0395136778115502E-2</v>
      </c>
      <c r="I252" s="158">
        <v>0.23708206686930092</v>
      </c>
      <c r="J252" s="158">
        <v>0.99999999999999989</v>
      </c>
      <c r="K252" s="159">
        <v>329</v>
      </c>
      <c r="L252" s="159"/>
      <c r="M252" s="158" t="s">
        <v>294</v>
      </c>
      <c r="N252" s="158" t="s">
        <v>294</v>
      </c>
      <c r="O252" s="158">
        <v>0.20300000000000001</v>
      </c>
      <c r="P252" s="158">
        <v>0.29599999999999999</v>
      </c>
      <c r="Q252" s="158">
        <v>0.223</v>
      </c>
      <c r="R252" s="158">
        <v>0.318</v>
      </c>
      <c r="S252" s="158">
        <v>3.3000000000000002E-2</v>
      </c>
      <c r="T252" s="158">
        <v>8.1000000000000003E-2</v>
      </c>
      <c r="U252" s="158">
        <v>1.2E-2</v>
      </c>
      <c r="V252" s="158">
        <v>4.7E-2</v>
      </c>
      <c r="W252" s="158">
        <v>0.109</v>
      </c>
      <c r="X252" s="158">
        <v>0.185</v>
      </c>
      <c r="Y252" s="158">
        <v>1.7000000000000001E-2</v>
      </c>
      <c r="Z252" s="158">
        <v>5.5E-2</v>
      </c>
      <c r="AA252" s="158">
        <v>0.19400000000000001</v>
      </c>
      <c r="AB252" s="158">
        <v>0.28599999999999998</v>
      </c>
    </row>
    <row r="253" spans="1:28" x14ac:dyDescent="0.25">
      <c r="A253" s="159" t="s">
        <v>6225</v>
      </c>
      <c r="B253" s="158" t="s">
        <v>294</v>
      </c>
      <c r="C253" s="158">
        <v>0.18604651162790697</v>
      </c>
      <c r="D253" s="158">
        <v>0.27906976744186046</v>
      </c>
      <c r="E253" s="158">
        <v>4.6511627906976744E-2</v>
      </c>
      <c r="F253" s="158">
        <v>4.6511627906976744E-2</v>
      </c>
      <c r="G253" s="158">
        <v>0.11627906976744186</v>
      </c>
      <c r="H253" s="158">
        <v>6.9767441860465115E-2</v>
      </c>
      <c r="I253" s="158">
        <v>0.2558139534883721</v>
      </c>
      <c r="J253" s="158">
        <v>1</v>
      </c>
      <c r="K253" s="159">
        <v>43</v>
      </c>
      <c r="L253" s="159"/>
      <c r="M253" s="158" t="s">
        <v>294</v>
      </c>
      <c r="N253" s="158" t="s">
        <v>294</v>
      </c>
      <c r="O253" s="158">
        <v>9.7000000000000003E-2</v>
      </c>
      <c r="P253" s="158">
        <v>0.32600000000000001</v>
      </c>
      <c r="Q253" s="158">
        <v>0.16700000000000001</v>
      </c>
      <c r="R253" s="158">
        <v>0.42699999999999999</v>
      </c>
      <c r="S253" s="158">
        <v>1.2999999999999999E-2</v>
      </c>
      <c r="T253" s="158">
        <v>0.155</v>
      </c>
      <c r="U253" s="158">
        <v>1.2999999999999999E-2</v>
      </c>
      <c r="V253" s="158">
        <v>0.155</v>
      </c>
      <c r="W253" s="158">
        <v>5.0999999999999997E-2</v>
      </c>
      <c r="X253" s="158">
        <v>0.245</v>
      </c>
      <c r="Y253" s="158">
        <v>2.4E-2</v>
      </c>
      <c r="Z253" s="158">
        <v>0.186</v>
      </c>
      <c r="AA253" s="158">
        <v>0.14899999999999999</v>
      </c>
      <c r="AB253" s="158">
        <v>0.40200000000000002</v>
      </c>
    </row>
    <row r="254" spans="1:28" x14ac:dyDescent="0.25">
      <c r="A254" s="159" t="s">
        <v>6226</v>
      </c>
      <c r="B254" s="158" t="s">
        <v>294</v>
      </c>
      <c r="C254" s="158">
        <v>0.25657894736842107</v>
      </c>
      <c r="D254" s="158">
        <v>0.26315789473684209</v>
      </c>
      <c r="E254" s="158">
        <v>0.11842105263157894</v>
      </c>
      <c r="F254" s="158">
        <v>1.3157894736842105E-2</v>
      </c>
      <c r="G254" s="158">
        <v>0.11842105263157894</v>
      </c>
      <c r="H254" s="158">
        <v>5.921052631578947E-2</v>
      </c>
      <c r="I254" s="158">
        <v>0.17105263157894737</v>
      </c>
      <c r="J254" s="158">
        <v>1.0000000000000002</v>
      </c>
      <c r="K254" s="159">
        <v>152</v>
      </c>
      <c r="L254" s="159"/>
      <c r="M254" s="158" t="s">
        <v>294</v>
      </c>
      <c r="N254" s="158" t="s">
        <v>294</v>
      </c>
      <c r="O254" s="158">
        <v>0.19400000000000001</v>
      </c>
      <c r="P254" s="158">
        <v>0.33100000000000002</v>
      </c>
      <c r="Q254" s="158">
        <v>0.2</v>
      </c>
      <c r="R254" s="158">
        <v>0.33800000000000002</v>
      </c>
      <c r="S254" s="158">
        <v>7.5999999999999998E-2</v>
      </c>
      <c r="T254" s="158">
        <v>0.17899999999999999</v>
      </c>
      <c r="U254" s="158">
        <v>4.0000000000000001E-3</v>
      </c>
      <c r="V254" s="158">
        <v>4.7E-2</v>
      </c>
      <c r="W254" s="158">
        <v>7.5999999999999998E-2</v>
      </c>
      <c r="X254" s="158">
        <v>0.17899999999999999</v>
      </c>
      <c r="Y254" s="158">
        <v>3.1E-2</v>
      </c>
      <c r="Z254" s="158">
        <v>0.109</v>
      </c>
      <c r="AA254" s="158">
        <v>0.11899999999999999</v>
      </c>
      <c r="AB254" s="158">
        <v>0.23899999999999999</v>
      </c>
    </row>
    <row r="255" spans="1:28" x14ac:dyDescent="0.25">
      <c r="A255" s="159" t="s">
        <v>6227</v>
      </c>
      <c r="B255" s="158" t="s">
        <v>294</v>
      </c>
      <c r="C255" s="158">
        <v>0.25910064239828695</v>
      </c>
      <c r="D255" s="158">
        <v>0.25053533190578159</v>
      </c>
      <c r="E255" s="158">
        <v>0.22055674518201285</v>
      </c>
      <c r="F255" s="158">
        <v>1.4989293361884369E-2</v>
      </c>
      <c r="G255" s="158">
        <v>5.1391862955032119E-2</v>
      </c>
      <c r="H255" s="158">
        <v>1.9271948608137045E-2</v>
      </c>
      <c r="I255" s="158">
        <v>0.1841541755888651</v>
      </c>
      <c r="J255" s="158">
        <v>1</v>
      </c>
      <c r="K255" s="159">
        <v>467</v>
      </c>
      <c r="L255" s="159"/>
      <c r="M255" s="158" t="s">
        <v>294</v>
      </c>
      <c r="N255" s="158" t="s">
        <v>294</v>
      </c>
      <c r="O255" s="158">
        <v>0.221</v>
      </c>
      <c r="P255" s="158">
        <v>0.30099999999999999</v>
      </c>
      <c r="Q255" s="158">
        <v>0.21299999999999999</v>
      </c>
      <c r="R255" s="158">
        <v>0.29199999999999998</v>
      </c>
      <c r="S255" s="158">
        <v>0.185</v>
      </c>
      <c r="T255" s="158">
        <v>0.26</v>
      </c>
      <c r="U255" s="158">
        <v>7.0000000000000001E-3</v>
      </c>
      <c r="V255" s="158">
        <v>3.1E-2</v>
      </c>
      <c r="W255" s="158">
        <v>3.5000000000000003E-2</v>
      </c>
      <c r="X255" s="158">
        <v>7.4999999999999997E-2</v>
      </c>
      <c r="Y255" s="158">
        <v>0.01</v>
      </c>
      <c r="Z255" s="158">
        <v>3.5999999999999997E-2</v>
      </c>
      <c r="AA255" s="158">
        <v>0.152</v>
      </c>
      <c r="AB255" s="158">
        <v>0.222</v>
      </c>
    </row>
    <row r="256" spans="1:28" x14ac:dyDescent="0.25">
      <c r="A256" s="159" t="s">
        <v>6228</v>
      </c>
      <c r="B256" s="158" t="s">
        <v>294</v>
      </c>
      <c r="C256" s="158">
        <v>0.33333333333333331</v>
      </c>
      <c r="D256" s="158">
        <v>0.27777777777777779</v>
      </c>
      <c r="E256" s="158">
        <v>5.5555555555555552E-2</v>
      </c>
      <c r="F256" s="158">
        <v>7.4074074074074077E-3</v>
      </c>
      <c r="G256" s="158">
        <v>8.5185185185185183E-2</v>
      </c>
      <c r="H256" s="158">
        <v>1.4814814814814815E-2</v>
      </c>
      <c r="I256" s="158">
        <v>0.22592592592592592</v>
      </c>
      <c r="J256" s="158">
        <v>1</v>
      </c>
      <c r="K256" s="159">
        <v>270</v>
      </c>
      <c r="L256" s="159"/>
      <c r="M256" s="158" t="s">
        <v>294</v>
      </c>
      <c r="N256" s="158" t="s">
        <v>294</v>
      </c>
      <c r="O256" s="158">
        <v>0.28000000000000003</v>
      </c>
      <c r="P256" s="158">
        <v>0.39200000000000002</v>
      </c>
      <c r="Q256" s="158">
        <v>0.22800000000000001</v>
      </c>
      <c r="R256" s="158">
        <v>0.33400000000000002</v>
      </c>
      <c r="S256" s="158">
        <v>3.4000000000000002E-2</v>
      </c>
      <c r="T256" s="158">
        <v>0.09</v>
      </c>
      <c r="U256" s="158">
        <v>2E-3</v>
      </c>
      <c r="V256" s="158">
        <v>2.7E-2</v>
      </c>
      <c r="W256" s="158">
        <v>5.7000000000000002E-2</v>
      </c>
      <c r="X256" s="158">
        <v>0.125</v>
      </c>
      <c r="Y256" s="158">
        <v>6.0000000000000001E-3</v>
      </c>
      <c r="Z256" s="158">
        <v>3.6999999999999998E-2</v>
      </c>
      <c r="AA256" s="158">
        <v>0.18</v>
      </c>
      <c r="AB256" s="158">
        <v>0.27900000000000003</v>
      </c>
    </row>
    <row r="257" spans="1:28" x14ac:dyDescent="0.25">
      <c r="A257" s="159" t="s">
        <v>6229</v>
      </c>
      <c r="B257" s="158" t="s">
        <v>294</v>
      </c>
      <c r="C257" s="158">
        <v>0.26315789473684209</v>
      </c>
      <c r="D257" s="158">
        <v>0.22807017543859648</v>
      </c>
      <c r="E257" s="158">
        <v>0.2807017543859649</v>
      </c>
      <c r="F257" s="158" t="s">
        <v>294</v>
      </c>
      <c r="G257" s="158">
        <v>3.5087719298245612E-2</v>
      </c>
      <c r="H257" s="158">
        <v>1.7543859649122806E-2</v>
      </c>
      <c r="I257" s="158">
        <v>0.17543859649122806</v>
      </c>
      <c r="J257" s="158">
        <v>0.99999999999999989</v>
      </c>
      <c r="K257" s="159">
        <v>57</v>
      </c>
      <c r="L257" s="159"/>
      <c r="M257" s="158" t="s">
        <v>294</v>
      </c>
      <c r="N257" s="158" t="s">
        <v>294</v>
      </c>
      <c r="O257" s="158">
        <v>0.16600000000000001</v>
      </c>
      <c r="P257" s="158">
        <v>0.39</v>
      </c>
      <c r="Q257" s="158">
        <v>0.13800000000000001</v>
      </c>
      <c r="R257" s="158">
        <v>0.35199999999999998</v>
      </c>
      <c r="S257" s="158">
        <v>0.18099999999999999</v>
      </c>
      <c r="T257" s="158">
        <v>0.40799999999999997</v>
      </c>
      <c r="U257" s="158" t="s">
        <v>294</v>
      </c>
      <c r="V257" s="158" t="s">
        <v>294</v>
      </c>
      <c r="W257" s="158">
        <v>0.01</v>
      </c>
      <c r="X257" s="158">
        <v>0.11899999999999999</v>
      </c>
      <c r="Y257" s="158">
        <v>3.0000000000000001E-3</v>
      </c>
      <c r="Z257" s="158">
        <v>9.2999999999999999E-2</v>
      </c>
      <c r="AA257" s="158">
        <v>9.8000000000000004E-2</v>
      </c>
      <c r="AB257" s="158">
        <v>0.29399999999999998</v>
      </c>
    </row>
    <row r="258" spans="1:28" x14ac:dyDescent="0.25">
      <c r="A258" s="159" t="s">
        <v>6230</v>
      </c>
      <c r="B258" s="158" t="s">
        <v>294</v>
      </c>
      <c r="C258" s="158">
        <v>0.16107382550335569</v>
      </c>
      <c r="D258" s="158">
        <v>0.3087248322147651</v>
      </c>
      <c r="E258" s="158">
        <v>0.16107382550335569</v>
      </c>
      <c r="F258" s="158">
        <v>1.3422818791946308E-2</v>
      </c>
      <c r="G258" s="158">
        <v>5.3691275167785234E-2</v>
      </c>
      <c r="H258" s="158">
        <v>6.7114093959731542E-3</v>
      </c>
      <c r="I258" s="158">
        <v>0.29530201342281881</v>
      </c>
      <c r="J258" s="158">
        <v>1</v>
      </c>
      <c r="K258" s="159">
        <v>149</v>
      </c>
      <c r="L258" s="159"/>
      <c r="M258" s="158" t="s">
        <v>294</v>
      </c>
      <c r="N258" s="158" t="s">
        <v>294</v>
      </c>
      <c r="O258" s="158">
        <v>0.111</v>
      </c>
      <c r="P258" s="158">
        <v>0.22800000000000001</v>
      </c>
      <c r="Q258" s="158">
        <v>0.24</v>
      </c>
      <c r="R258" s="158">
        <v>0.38700000000000001</v>
      </c>
      <c r="S258" s="158">
        <v>0.111</v>
      </c>
      <c r="T258" s="158">
        <v>0.22800000000000001</v>
      </c>
      <c r="U258" s="158">
        <v>4.0000000000000001E-3</v>
      </c>
      <c r="V258" s="158">
        <v>4.8000000000000001E-2</v>
      </c>
      <c r="W258" s="158">
        <v>2.7E-2</v>
      </c>
      <c r="X258" s="158">
        <v>0.10199999999999999</v>
      </c>
      <c r="Y258" s="158">
        <v>1E-3</v>
      </c>
      <c r="Z258" s="158">
        <v>3.6999999999999998E-2</v>
      </c>
      <c r="AA258" s="158">
        <v>0.22800000000000001</v>
      </c>
      <c r="AB258" s="158">
        <v>0.373</v>
      </c>
    </row>
    <row r="259" spans="1:28" x14ac:dyDescent="0.25">
      <c r="A259" s="159" t="s">
        <v>6231</v>
      </c>
      <c r="B259" s="158" t="s">
        <v>294</v>
      </c>
      <c r="C259" s="158">
        <v>8.6956521739130432E-2</v>
      </c>
      <c r="D259" s="158">
        <v>0.35869565217391303</v>
      </c>
      <c r="E259" s="158">
        <v>7.3913043478260873E-2</v>
      </c>
      <c r="F259" s="158">
        <v>1.9565217391304349E-2</v>
      </c>
      <c r="G259" s="158">
        <v>8.0434782608695646E-2</v>
      </c>
      <c r="H259" s="158">
        <v>2.1739130434782608E-2</v>
      </c>
      <c r="I259" s="158">
        <v>0.35869565217391303</v>
      </c>
      <c r="J259" s="158">
        <v>1</v>
      </c>
      <c r="K259" s="159">
        <v>460</v>
      </c>
      <c r="L259" s="159"/>
      <c r="M259" s="158" t="s">
        <v>294</v>
      </c>
      <c r="N259" s="158" t="s">
        <v>294</v>
      </c>
      <c r="O259" s="158">
        <v>6.5000000000000002E-2</v>
      </c>
      <c r="P259" s="158">
        <v>0.11600000000000001</v>
      </c>
      <c r="Q259" s="158">
        <v>0.316</v>
      </c>
      <c r="R259" s="158">
        <v>0.40400000000000003</v>
      </c>
      <c r="S259" s="158">
        <v>5.2999999999999999E-2</v>
      </c>
      <c r="T259" s="158">
        <v>0.10199999999999999</v>
      </c>
      <c r="U259" s="158">
        <v>0.01</v>
      </c>
      <c r="V259" s="158">
        <v>3.6999999999999998E-2</v>
      </c>
      <c r="W259" s="158">
        <v>5.8999999999999997E-2</v>
      </c>
      <c r="X259" s="158">
        <v>0.109</v>
      </c>
      <c r="Y259" s="158">
        <v>1.2E-2</v>
      </c>
      <c r="Z259" s="158">
        <v>0.04</v>
      </c>
      <c r="AA259" s="158">
        <v>0.316</v>
      </c>
      <c r="AB259" s="158">
        <v>0.40400000000000003</v>
      </c>
    </row>
    <row r="260" spans="1:28" x14ac:dyDescent="0.25">
      <c r="A260" s="159" t="s">
        <v>6232</v>
      </c>
      <c r="B260" s="158" t="s">
        <v>294</v>
      </c>
      <c r="C260" s="158">
        <v>0.15094339622641509</v>
      </c>
      <c r="D260" s="158">
        <v>0.15094339622641509</v>
      </c>
      <c r="E260" s="158">
        <v>1.8867924528301886E-2</v>
      </c>
      <c r="F260" s="158" t="s">
        <v>294</v>
      </c>
      <c r="G260" s="158">
        <v>0.32075471698113206</v>
      </c>
      <c r="H260" s="158">
        <v>3.7735849056603772E-2</v>
      </c>
      <c r="I260" s="158">
        <v>0.32075471698113206</v>
      </c>
      <c r="J260" s="158">
        <v>1</v>
      </c>
      <c r="K260" s="159">
        <v>53</v>
      </c>
      <c r="L260" s="159"/>
      <c r="M260" s="158" t="s">
        <v>294</v>
      </c>
      <c r="N260" s="158" t="s">
        <v>294</v>
      </c>
      <c r="O260" s="158">
        <v>7.9000000000000001E-2</v>
      </c>
      <c r="P260" s="158">
        <v>0.27100000000000002</v>
      </c>
      <c r="Q260" s="158">
        <v>7.9000000000000001E-2</v>
      </c>
      <c r="R260" s="158">
        <v>0.27100000000000002</v>
      </c>
      <c r="S260" s="158">
        <v>3.0000000000000001E-3</v>
      </c>
      <c r="T260" s="158">
        <v>9.9000000000000005E-2</v>
      </c>
      <c r="U260" s="158" t="s">
        <v>294</v>
      </c>
      <c r="V260" s="158" t="s">
        <v>294</v>
      </c>
      <c r="W260" s="158">
        <v>0.21099999999999999</v>
      </c>
      <c r="X260" s="158">
        <v>0.45500000000000002</v>
      </c>
      <c r="Y260" s="158">
        <v>0.01</v>
      </c>
      <c r="Z260" s="158">
        <v>0.128</v>
      </c>
      <c r="AA260" s="158">
        <v>0.21099999999999999</v>
      </c>
      <c r="AB260" s="158">
        <v>0.45500000000000002</v>
      </c>
    </row>
    <row r="261" spans="1:28" x14ac:dyDescent="0.25">
      <c r="A261" s="159" t="s">
        <v>6233</v>
      </c>
      <c r="B261" s="158" t="s">
        <v>294</v>
      </c>
      <c r="C261" s="158">
        <v>0.28978622327790976</v>
      </c>
      <c r="D261" s="158">
        <v>0.25178147268408552</v>
      </c>
      <c r="E261" s="158">
        <v>7.8384798099762468E-2</v>
      </c>
      <c r="F261" s="158">
        <v>9.5011876484560574E-3</v>
      </c>
      <c r="G261" s="158">
        <v>0.1163895486935867</v>
      </c>
      <c r="H261" s="158">
        <v>4.7505938242280287E-3</v>
      </c>
      <c r="I261" s="158">
        <v>0.24940617577197149</v>
      </c>
      <c r="J261" s="158">
        <v>1</v>
      </c>
      <c r="K261" s="159">
        <v>421</v>
      </c>
      <c r="L261" s="159"/>
      <c r="M261" s="158" t="s">
        <v>294</v>
      </c>
      <c r="N261" s="158" t="s">
        <v>294</v>
      </c>
      <c r="O261" s="158">
        <v>0.249</v>
      </c>
      <c r="P261" s="158">
        <v>0.33500000000000002</v>
      </c>
      <c r="Q261" s="158">
        <v>0.21299999999999999</v>
      </c>
      <c r="R261" s="158">
        <v>0.29499999999999998</v>
      </c>
      <c r="S261" s="158">
        <v>5.6000000000000001E-2</v>
      </c>
      <c r="T261" s="158">
        <v>0.108</v>
      </c>
      <c r="U261" s="158">
        <v>4.0000000000000001E-3</v>
      </c>
      <c r="V261" s="158">
        <v>2.4E-2</v>
      </c>
      <c r="W261" s="158">
        <v>8.8999999999999996E-2</v>
      </c>
      <c r="X261" s="158">
        <v>0.151</v>
      </c>
      <c r="Y261" s="158">
        <v>1E-3</v>
      </c>
      <c r="Z261" s="158">
        <v>1.7000000000000001E-2</v>
      </c>
      <c r="AA261" s="158">
        <v>0.21</v>
      </c>
      <c r="AB261" s="158">
        <v>0.29299999999999998</v>
      </c>
    </row>
    <row r="262" spans="1:28" x14ac:dyDescent="0.25">
      <c r="A262" s="159" t="s">
        <v>6234</v>
      </c>
      <c r="B262" s="158" t="s">
        <v>294</v>
      </c>
      <c r="C262" s="158" t="s">
        <v>294</v>
      </c>
      <c r="D262" s="158">
        <v>0.31818181818181818</v>
      </c>
      <c r="E262" s="158">
        <v>0.17272727272727273</v>
      </c>
      <c r="F262" s="158">
        <v>6.363636363636363E-2</v>
      </c>
      <c r="G262" s="158">
        <v>0.17272727272727273</v>
      </c>
      <c r="H262" s="158">
        <v>3.6363636363636362E-2</v>
      </c>
      <c r="I262" s="158">
        <v>0.23636363636363636</v>
      </c>
      <c r="J262" s="158">
        <v>1</v>
      </c>
      <c r="K262" s="159">
        <v>110</v>
      </c>
      <c r="L262" s="159"/>
      <c r="M262" s="158" t="s">
        <v>294</v>
      </c>
      <c r="N262" s="158" t="s">
        <v>294</v>
      </c>
      <c r="O262" s="158" t="s">
        <v>294</v>
      </c>
      <c r="P262" s="158" t="s">
        <v>294</v>
      </c>
      <c r="Q262" s="158">
        <v>0.23899999999999999</v>
      </c>
      <c r="R262" s="158">
        <v>0.41</v>
      </c>
      <c r="S262" s="158">
        <v>0.113</v>
      </c>
      <c r="T262" s="158">
        <v>0.254</v>
      </c>
      <c r="U262" s="158">
        <v>3.1E-2</v>
      </c>
      <c r="V262" s="158">
        <v>0.126</v>
      </c>
      <c r="W262" s="158">
        <v>0.113</v>
      </c>
      <c r="X262" s="158">
        <v>0.254</v>
      </c>
      <c r="Y262" s="158">
        <v>1.4E-2</v>
      </c>
      <c r="Z262" s="158">
        <v>0.09</v>
      </c>
      <c r="AA262" s="158">
        <v>0.16700000000000001</v>
      </c>
      <c r="AB262" s="158">
        <v>0.32400000000000001</v>
      </c>
    </row>
    <row r="263" spans="1:28" x14ac:dyDescent="0.25">
      <c r="A263" s="159" t="s">
        <v>6235</v>
      </c>
      <c r="B263" s="158" t="s">
        <v>294</v>
      </c>
      <c r="C263" s="158">
        <v>0.17463617463617465</v>
      </c>
      <c r="D263" s="158">
        <v>0.22037422037422039</v>
      </c>
      <c r="E263" s="158">
        <v>8.9397089397089402E-2</v>
      </c>
      <c r="F263" s="158">
        <v>2.9625779625779627E-2</v>
      </c>
      <c r="G263" s="158">
        <v>0.23336798336798337</v>
      </c>
      <c r="H263" s="158">
        <v>5.0415800415800419E-2</v>
      </c>
      <c r="I263" s="158">
        <v>0.20218295218295218</v>
      </c>
      <c r="J263" s="158">
        <v>1</v>
      </c>
      <c r="K263" s="159">
        <v>1924</v>
      </c>
      <c r="L263" s="159"/>
      <c r="M263" s="158" t="s">
        <v>294</v>
      </c>
      <c r="N263" s="158" t="s">
        <v>294</v>
      </c>
      <c r="O263" s="158">
        <v>0.158</v>
      </c>
      <c r="P263" s="158">
        <v>0.192</v>
      </c>
      <c r="Q263" s="158">
        <v>0.20200000000000001</v>
      </c>
      <c r="R263" s="158">
        <v>0.23899999999999999</v>
      </c>
      <c r="S263" s="158">
        <v>7.6999999999999999E-2</v>
      </c>
      <c r="T263" s="158">
        <v>0.10299999999999999</v>
      </c>
      <c r="U263" s="158">
        <v>2.3E-2</v>
      </c>
      <c r="V263" s="158">
        <v>3.7999999999999999E-2</v>
      </c>
      <c r="W263" s="158">
        <v>0.215</v>
      </c>
      <c r="X263" s="158">
        <v>0.253</v>
      </c>
      <c r="Y263" s="158">
        <v>4.2000000000000003E-2</v>
      </c>
      <c r="Z263" s="158">
        <v>6.0999999999999999E-2</v>
      </c>
      <c r="AA263" s="158">
        <v>0.185</v>
      </c>
      <c r="AB263" s="158">
        <v>0.221</v>
      </c>
    </row>
    <row r="264" spans="1:28" x14ac:dyDescent="0.25">
      <c r="A264" s="159" t="s">
        <v>6236</v>
      </c>
      <c r="B264" s="158" t="s">
        <v>294</v>
      </c>
      <c r="C264" s="158">
        <v>1.2195121951219513E-2</v>
      </c>
      <c r="D264" s="158">
        <v>0.13414634146341464</v>
      </c>
      <c r="E264" s="158">
        <v>7.3170731707317069E-2</v>
      </c>
      <c r="F264" s="158">
        <v>8.5365853658536592E-2</v>
      </c>
      <c r="G264" s="158">
        <v>0.3902439024390244</v>
      </c>
      <c r="H264" s="158">
        <v>3.6585365853658534E-2</v>
      </c>
      <c r="I264" s="158">
        <v>0.26829268292682928</v>
      </c>
      <c r="J264" s="158">
        <v>1</v>
      </c>
      <c r="K264" s="159">
        <v>82</v>
      </c>
      <c r="L264" s="159"/>
      <c r="M264" s="158" t="s">
        <v>294</v>
      </c>
      <c r="N264" s="158" t="s">
        <v>294</v>
      </c>
      <c r="O264" s="158">
        <v>2E-3</v>
      </c>
      <c r="P264" s="158">
        <v>6.6000000000000003E-2</v>
      </c>
      <c r="Q264" s="158">
        <v>7.6999999999999999E-2</v>
      </c>
      <c r="R264" s="158">
        <v>0.224</v>
      </c>
      <c r="S264" s="158">
        <v>3.4000000000000002E-2</v>
      </c>
      <c r="T264" s="158">
        <v>0.151</v>
      </c>
      <c r="U264" s="158">
        <v>4.2000000000000003E-2</v>
      </c>
      <c r="V264" s="158">
        <v>0.16600000000000001</v>
      </c>
      <c r="W264" s="158">
        <v>0.29199999999999998</v>
      </c>
      <c r="X264" s="158">
        <v>0.498</v>
      </c>
      <c r="Y264" s="158">
        <v>1.2999999999999999E-2</v>
      </c>
      <c r="Z264" s="158">
        <v>0.10199999999999999</v>
      </c>
      <c r="AA264" s="158">
        <v>0.184</v>
      </c>
      <c r="AB264" s="158">
        <v>0.373</v>
      </c>
    </row>
    <row r="265" spans="1:28" x14ac:dyDescent="0.25">
      <c r="A265" s="159" t="s">
        <v>6237</v>
      </c>
      <c r="B265" s="158" t="s">
        <v>294</v>
      </c>
      <c r="C265" s="158">
        <v>3.0423280423280422E-2</v>
      </c>
      <c r="D265" s="158">
        <v>0.16402116402116401</v>
      </c>
      <c r="E265" s="158">
        <v>7.0105820105820102E-2</v>
      </c>
      <c r="F265" s="158">
        <v>5.8201058201058198E-2</v>
      </c>
      <c r="G265" s="158">
        <v>0.50529100529100535</v>
      </c>
      <c r="H265" s="158">
        <v>2.3809523809523808E-2</v>
      </c>
      <c r="I265" s="158">
        <v>0.14814814814814814</v>
      </c>
      <c r="J265" s="158">
        <v>1</v>
      </c>
      <c r="K265" s="159">
        <v>756</v>
      </c>
      <c r="L265" s="159"/>
      <c r="M265" s="158" t="s">
        <v>294</v>
      </c>
      <c r="N265" s="158" t="s">
        <v>294</v>
      </c>
      <c r="O265" s="158">
        <v>0.02</v>
      </c>
      <c r="P265" s="158">
        <v>4.4999999999999998E-2</v>
      </c>
      <c r="Q265" s="158">
        <v>0.13900000000000001</v>
      </c>
      <c r="R265" s="158">
        <v>0.192</v>
      </c>
      <c r="S265" s="158">
        <v>5.3999999999999999E-2</v>
      </c>
      <c r="T265" s="158">
        <v>9.0999999999999998E-2</v>
      </c>
      <c r="U265" s="158">
        <v>4.3999999999999997E-2</v>
      </c>
      <c r="V265" s="158">
        <v>7.6999999999999999E-2</v>
      </c>
      <c r="W265" s="158">
        <v>0.47</v>
      </c>
      <c r="X265" s="158">
        <v>0.54100000000000004</v>
      </c>
      <c r="Y265" s="158">
        <v>1.4999999999999999E-2</v>
      </c>
      <c r="Z265" s="158">
        <v>3.6999999999999998E-2</v>
      </c>
      <c r="AA265" s="158">
        <v>0.125</v>
      </c>
      <c r="AB265" s="158">
        <v>0.17499999999999999</v>
      </c>
    </row>
    <row r="266" spans="1:28" x14ac:dyDescent="0.25">
      <c r="A266" s="159" t="s">
        <v>6238</v>
      </c>
      <c r="B266" s="158" t="s">
        <v>294</v>
      </c>
      <c r="C266" s="158">
        <v>0.14342629482071714</v>
      </c>
      <c r="D266" s="158">
        <v>0.38346613545816732</v>
      </c>
      <c r="E266" s="158">
        <v>5.2788844621513946E-2</v>
      </c>
      <c r="F266" s="158">
        <v>5.9760956175298804E-3</v>
      </c>
      <c r="G266" s="158">
        <v>0.12649402390438247</v>
      </c>
      <c r="H266" s="158">
        <v>3.6852589641434265E-2</v>
      </c>
      <c r="I266" s="158">
        <v>0.25099601593625498</v>
      </c>
      <c r="J266" s="158">
        <v>0.99999999999999989</v>
      </c>
      <c r="K266" s="159">
        <v>1004</v>
      </c>
      <c r="L266" s="159"/>
      <c r="M266" s="158" t="s">
        <v>294</v>
      </c>
      <c r="N266" s="158" t="s">
        <v>294</v>
      </c>
      <c r="O266" s="158">
        <v>0.123</v>
      </c>
      <c r="P266" s="158">
        <v>0.16600000000000001</v>
      </c>
      <c r="Q266" s="158">
        <v>0.35399999999999998</v>
      </c>
      <c r="R266" s="158">
        <v>0.41399999999999998</v>
      </c>
      <c r="S266" s="158">
        <v>4.1000000000000002E-2</v>
      </c>
      <c r="T266" s="158">
        <v>6.8000000000000005E-2</v>
      </c>
      <c r="U266" s="158">
        <v>3.0000000000000001E-3</v>
      </c>
      <c r="V266" s="158">
        <v>1.2999999999999999E-2</v>
      </c>
      <c r="W266" s="158">
        <v>0.107</v>
      </c>
      <c r="X266" s="158">
        <v>0.14799999999999999</v>
      </c>
      <c r="Y266" s="158">
        <v>2.7E-2</v>
      </c>
      <c r="Z266" s="158">
        <v>0.05</v>
      </c>
      <c r="AA266" s="158">
        <v>0.22500000000000001</v>
      </c>
      <c r="AB266" s="158">
        <v>0.27900000000000003</v>
      </c>
    </row>
    <row r="267" spans="1:28" x14ac:dyDescent="0.25">
      <c r="A267" s="159" t="s">
        <v>6239</v>
      </c>
      <c r="B267" s="158" t="s">
        <v>294</v>
      </c>
      <c r="C267" s="158">
        <v>0.11538461538461539</v>
      </c>
      <c r="D267" s="158">
        <v>0.32967032967032966</v>
      </c>
      <c r="E267" s="158">
        <v>4.9450549450549448E-2</v>
      </c>
      <c r="F267" s="158">
        <v>4.3956043956043959E-2</v>
      </c>
      <c r="G267" s="158">
        <v>0.26923076923076922</v>
      </c>
      <c r="H267" s="158">
        <v>3.2967032967032968E-2</v>
      </c>
      <c r="I267" s="158">
        <v>0.15934065934065933</v>
      </c>
      <c r="J267" s="158">
        <v>1</v>
      </c>
      <c r="K267" s="159">
        <v>182</v>
      </c>
      <c r="L267" s="159"/>
      <c r="M267" s="158" t="s">
        <v>294</v>
      </c>
      <c r="N267" s="158" t="s">
        <v>294</v>
      </c>
      <c r="O267" s="158">
        <v>7.6999999999999999E-2</v>
      </c>
      <c r="P267" s="158">
        <v>0.17</v>
      </c>
      <c r="Q267" s="158">
        <v>0.26600000000000001</v>
      </c>
      <c r="R267" s="158">
        <v>0.40100000000000002</v>
      </c>
      <c r="S267" s="158">
        <v>2.5999999999999999E-2</v>
      </c>
      <c r="T267" s="158">
        <v>9.0999999999999998E-2</v>
      </c>
      <c r="U267" s="158">
        <v>2.1999999999999999E-2</v>
      </c>
      <c r="V267" s="158">
        <v>8.4000000000000005E-2</v>
      </c>
      <c r="W267" s="158">
        <v>0.21</v>
      </c>
      <c r="X267" s="158">
        <v>0.33800000000000002</v>
      </c>
      <c r="Y267" s="158">
        <v>1.4999999999999999E-2</v>
      </c>
      <c r="Z267" s="158">
        <v>7.0000000000000007E-2</v>
      </c>
      <c r="AA267" s="158">
        <v>0.113</v>
      </c>
      <c r="AB267" s="158">
        <v>0.219</v>
      </c>
    </row>
    <row r="268" spans="1:28" x14ac:dyDescent="0.25">
      <c r="A268" s="159" t="s">
        <v>6240</v>
      </c>
      <c r="B268" s="158" t="s">
        <v>294</v>
      </c>
      <c r="C268" s="158">
        <v>9.2689295039164496E-2</v>
      </c>
      <c r="D268" s="158">
        <v>0.16449086161879894</v>
      </c>
      <c r="E268" s="158">
        <v>7.963446475195822E-2</v>
      </c>
      <c r="F268" s="158">
        <v>3.3942558746736295E-2</v>
      </c>
      <c r="G268" s="158">
        <v>0.36422976501305482</v>
      </c>
      <c r="H268" s="158">
        <v>8.0939947780678853E-2</v>
      </c>
      <c r="I268" s="158">
        <v>0.18407310704960836</v>
      </c>
      <c r="J268" s="158">
        <v>1</v>
      </c>
      <c r="K268" s="159">
        <v>766</v>
      </c>
      <c r="L268" s="159"/>
      <c r="M268" s="158" t="s">
        <v>294</v>
      </c>
      <c r="N268" s="158" t="s">
        <v>294</v>
      </c>
      <c r="O268" s="158">
        <v>7.3999999999999996E-2</v>
      </c>
      <c r="P268" s="158">
        <v>0.115</v>
      </c>
      <c r="Q268" s="158">
        <v>0.14000000000000001</v>
      </c>
      <c r="R268" s="158">
        <v>0.192</v>
      </c>
      <c r="S268" s="158">
        <v>6.2E-2</v>
      </c>
      <c r="T268" s="158">
        <v>0.10100000000000001</v>
      </c>
      <c r="U268" s="158">
        <v>2.3E-2</v>
      </c>
      <c r="V268" s="158">
        <v>4.9000000000000002E-2</v>
      </c>
      <c r="W268" s="158">
        <v>0.33100000000000002</v>
      </c>
      <c r="X268" s="158">
        <v>0.39900000000000002</v>
      </c>
      <c r="Y268" s="158">
        <v>6.4000000000000001E-2</v>
      </c>
      <c r="Z268" s="158">
        <v>0.10199999999999999</v>
      </c>
      <c r="AA268" s="158">
        <v>0.158</v>
      </c>
      <c r="AB268" s="158">
        <v>0.21299999999999999</v>
      </c>
    </row>
    <row r="269" spans="1:28" x14ac:dyDescent="0.25">
      <c r="A269" s="159" t="s">
        <v>6241</v>
      </c>
      <c r="B269" s="158" t="s">
        <v>294</v>
      </c>
      <c r="C269" s="158">
        <v>0.20427678638656727</v>
      </c>
      <c r="D269" s="158">
        <v>0.17611625630600106</v>
      </c>
      <c r="E269" s="158">
        <v>6.1290565469467657E-2</v>
      </c>
      <c r="F269" s="158">
        <v>1.9501543558466984E-2</v>
      </c>
      <c r="G269" s="158">
        <v>0.34304645734507944</v>
      </c>
      <c r="H269" s="158">
        <v>4.9920939688276482E-2</v>
      </c>
      <c r="I269" s="158">
        <v>0.1458474512461411</v>
      </c>
      <c r="J269" s="158">
        <v>1</v>
      </c>
      <c r="K269" s="159">
        <v>13281</v>
      </c>
      <c r="L269" s="159"/>
      <c r="M269" s="158" t="s">
        <v>294</v>
      </c>
      <c r="N269" s="158" t="s">
        <v>294</v>
      </c>
      <c r="O269" s="158">
        <v>0.19800000000000001</v>
      </c>
      <c r="P269" s="158">
        <v>0.21099999999999999</v>
      </c>
      <c r="Q269" s="158">
        <v>0.17</v>
      </c>
      <c r="R269" s="158">
        <v>0.183</v>
      </c>
      <c r="S269" s="158">
        <v>5.7000000000000002E-2</v>
      </c>
      <c r="T269" s="158">
        <v>6.5000000000000002E-2</v>
      </c>
      <c r="U269" s="158">
        <v>1.7000000000000001E-2</v>
      </c>
      <c r="V269" s="158">
        <v>2.1999999999999999E-2</v>
      </c>
      <c r="W269" s="158">
        <v>0.33500000000000002</v>
      </c>
      <c r="X269" s="158">
        <v>0.35099999999999998</v>
      </c>
      <c r="Y269" s="158">
        <v>4.5999999999999999E-2</v>
      </c>
      <c r="Z269" s="158">
        <v>5.3999999999999999E-2</v>
      </c>
      <c r="AA269" s="158">
        <v>0.14000000000000001</v>
      </c>
      <c r="AB269" s="158">
        <v>0.152</v>
      </c>
    </row>
    <row r="270" spans="1:28" x14ac:dyDescent="0.25">
      <c r="A270" s="159" t="s">
        <v>6242</v>
      </c>
      <c r="B270" s="158">
        <v>1.3333333333333334E-2</v>
      </c>
      <c r="C270" s="158">
        <v>0.4</v>
      </c>
      <c r="D270" s="158">
        <v>0.18666666666666668</v>
      </c>
      <c r="E270" s="158">
        <v>2.6666666666666668E-2</v>
      </c>
      <c r="F270" s="158" t="s">
        <v>294</v>
      </c>
      <c r="G270" s="158">
        <v>6.6666666666666666E-2</v>
      </c>
      <c r="H270" s="158">
        <v>0.04</v>
      </c>
      <c r="I270" s="158">
        <v>0.26666666666666666</v>
      </c>
      <c r="J270" s="158">
        <v>1</v>
      </c>
      <c r="K270" s="159">
        <v>75</v>
      </c>
      <c r="L270" s="159"/>
      <c r="M270" s="158">
        <v>2E-3</v>
      </c>
      <c r="N270" s="158">
        <v>7.1999999999999995E-2</v>
      </c>
      <c r="O270" s="158">
        <v>0.29699999999999999</v>
      </c>
      <c r="P270" s="158">
        <v>0.51300000000000001</v>
      </c>
      <c r="Q270" s="158">
        <v>0.115</v>
      </c>
      <c r="R270" s="158">
        <v>0.28899999999999998</v>
      </c>
      <c r="S270" s="158">
        <v>7.0000000000000001E-3</v>
      </c>
      <c r="T270" s="158">
        <v>9.1999999999999998E-2</v>
      </c>
      <c r="U270" s="158" t="s">
        <v>294</v>
      </c>
      <c r="V270" s="158" t="s">
        <v>294</v>
      </c>
      <c r="W270" s="158">
        <v>2.9000000000000001E-2</v>
      </c>
      <c r="X270" s="158">
        <v>0.14699999999999999</v>
      </c>
      <c r="Y270" s="158">
        <v>1.4E-2</v>
      </c>
      <c r="Z270" s="158">
        <v>0.111</v>
      </c>
      <c r="AA270" s="158">
        <v>0.18</v>
      </c>
      <c r="AB270" s="158">
        <v>0.376</v>
      </c>
    </row>
    <row r="271" spans="1:28" x14ac:dyDescent="0.25">
      <c r="A271" s="159" t="s">
        <v>6243</v>
      </c>
      <c r="B271" s="158" t="s">
        <v>294</v>
      </c>
      <c r="C271" s="158">
        <v>0.39197765930439199</v>
      </c>
      <c r="D271" s="158">
        <v>0.25107895404925107</v>
      </c>
      <c r="E271" s="158">
        <v>3.5542015740035543E-2</v>
      </c>
      <c r="F271" s="158">
        <v>6.3467885250063465E-3</v>
      </c>
      <c r="G271" s="158">
        <v>1.3455191673013456E-2</v>
      </c>
      <c r="H271" s="158">
        <v>6.0929169840060931E-3</v>
      </c>
      <c r="I271" s="158">
        <v>0.2955064737242955</v>
      </c>
      <c r="J271" s="158">
        <v>1</v>
      </c>
      <c r="K271" s="159">
        <v>3939</v>
      </c>
      <c r="L271" s="159"/>
      <c r="M271" s="158" t="s">
        <v>294</v>
      </c>
      <c r="N271" s="158" t="s">
        <v>294</v>
      </c>
      <c r="O271" s="158">
        <v>0.377</v>
      </c>
      <c r="P271" s="158">
        <v>0.40699999999999997</v>
      </c>
      <c r="Q271" s="158">
        <v>0.23799999999999999</v>
      </c>
      <c r="R271" s="158">
        <v>0.26500000000000001</v>
      </c>
      <c r="S271" s="158">
        <v>0.03</v>
      </c>
      <c r="T271" s="158">
        <v>4.2000000000000003E-2</v>
      </c>
      <c r="U271" s="158">
        <v>4.0000000000000001E-3</v>
      </c>
      <c r="V271" s="158">
        <v>8.9999999999999993E-3</v>
      </c>
      <c r="W271" s="158">
        <v>0.01</v>
      </c>
      <c r="X271" s="158">
        <v>1.7999999999999999E-2</v>
      </c>
      <c r="Y271" s="158">
        <v>4.0000000000000001E-3</v>
      </c>
      <c r="Z271" s="158">
        <v>8.9999999999999993E-3</v>
      </c>
      <c r="AA271" s="158">
        <v>0.28100000000000003</v>
      </c>
      <c r="AB271" s="158">
        <v>0.31</v>
      </c>
    </row>
    <row r="272" spans="1:28" x14ac:dyDescent="0.25">
      <c r="A272" s="159" t="s">
        <v>6244</v>
      </c>
      <c r="B272" s="158" t="s">
        <v>294</v>
      </c>
      <c r="C272" s="158" t="s">
        <v>294</v>
      </c>
      <c r="D272" s="158">
        <v>0.20418848167539266</v>
      </c>
      <c r="E272" s="158">
        <v>0.12303664921465969</v>
      </c>
      <c r="F272" s="158">
        <v>9.4240837696335081E-2</v>
      </c>
      <c r="G272" s="158">
        <v>0.31151832460732987</v>
      </c>
      <c r="H272" s="158">
        <v>5.7591623036649213E-2</v>
      </c>
      <c r="I272" s="158">
        <v>0.20942408376963351</v>
      </c>
      <c r="J272" s="158">
        <v>1</v>
      </c>
      <c r="K272" s="159">
        <v>382</v>
      </c>
      <c r="L272" s="159"/>
      <c r="M272" s="158" t="s">
        <v>294</v>
      </c>
      <c r="N272" s="158" t="s">
        <v>294</v>
      </c>
      <c r="O272" s="158" t="s">
        <v>294</v>
      </c>
      <c r="P272" s="158" t="s">
        <v>294</v>
      </c>
      <c r="Q272" s="158">
        <v>0.16700000000000001</v>
      </c>
      <c r="R272" s="158">
        <v>0.247</v>
      </c>
      <c r="S272" s="158">
        <v>9.4E-2</v>
      </c>
      <c r="T272" s="158">
        <v>0.16</v>
      </c>
      <c r="U272" s="158">
        <v>6.9000000000000006E-2</v>
      </c>
      <c r="V272" s="158">
        <v>0.128</v>
      </c>
      <c r="W272" s="158">
        <v>0.26700000000000002</v>
      </c>
      <c r="X272" s="158">
        <v>0.36</v>
      </c>
      <c r="Y272" s="158">
        <v>3.7999999999999999E-2</v>
      </c>
      <c r="Z272" s="158">
        <v>8.5999999999999993E-2</v>
      </c>
      <c r="AA272" s="158">
        <v>0.17199999999999999</v>
      </c>
      <c r="AB272" s="158">
        <v>0.253</v>
      </c>
    </row>
    <row r="273" spans="1:28" x14ac:dyDescent="0.25">
      <c r="A273" s="159" t="s">
        <v>6245</v>
      </c>
      <c r="B273" s="158" t="s">
        <v>294</v>
      </c>
      <c r="C273" s="158">
        <v>0.19932998324958123</v>
      </c>
      <c r="D273" s="158">
        <v>0.23450586264656617</v>
      </c>
      <c r="E273" s="158">
        <v>8.5427135678391955E-2</v>
      </c>
      <c r="F273" s="158">
        <v>4.0201005025125629E-2</v>
      </c>
      <c r="G273" s="158">
        <v>0.30653266331658291</v>
      </c>
      <c r="H273" s="158">
        <v>2.5125628140703519E-2</v>
      </c>
      <c r="I273" s="158">
        <v>0.10887772194304858</v>
      </c>
      <c r="J273" s="158">
        <v>1</v>
      </c>
      <c r="K273" s="159">
        <v>597</v>
      </c>
      <c r="L273" s="159"/>
      <c r="M273" s="158" t="s">
        <v>294</v>
      </c>
      <c r="N273" s="158" t="s">
        <v>294</v>
      </c>
      <c r="O273" s="158">
        <v>0.16900000000000001</v>
      </c>
      <c r="P273" s="158">
        <v>0.23300000000000001</v>
      </c>
      <c r="Q273" s="158">
        <v>0.20200000000000001</v>
      </c>
      <c r="R273" s="158">
        <v>0.27</v>
      </c>
      <c r="S273" s="158">
        <v>6.6000000000000003E-2</v>
      </c>
      <c r="T273" s="158">
        <v>0.111</v>
      </c>
      <c r="U273" s="158">
        <v>2.7E-2</v>
      </c>
      <c r="V273" s="158">
        <v>5.8999999999999997E-2</v>
      </c>
      <c r="W273" s="158">
        <v>0.27100000000000002</v>
      </c>
      <c r="X273" s="158">
        <v>0.34499999999999997</v>
      </c>
      <c r="Y273" s="158">
        <v>1.4999999999999999E-2</v>
      </c>
      <c r="Z273" s="158">
        <v>4.1000000000000002E-2</v>
      </c>
      <c r="AA273" s="158">
        <v>8.5999999999999993E-2</v>
      </c>
      <c r="AB273" s="158">
        <v>0.13600000000000001</v>
      </c>
    </row>
    <row r="274" spans="1:28" x14ac:dyDescent="0.25">
      <c r="A274" s="159" t="s">
        <v>6246</v>
      </c>
      <c r="B274" s="158" t="s">
        <v>294</v>
      </c>
      <c r="C274" s="158">
        <v>0.10374331550802139</v>
      </c>
      <c r="D274" s="158">
        <v>0.2641711229946524</v>
      </c>
      <c r="E274" s="158">
        <v>8.8770053475935834E-2</v>
      </c>
      <c r="F274" s="158">
        <v>2.8877005347593583E-2</v>
      </c>
      <c r="G274" s="158">
        <v>0.3336898395721925</v>
      </c>
      <c r="H274" s="158">
        <v>4.3850267379679148E-2</v>
      </c>
      <c r="I274" s="158">
        <v>0.13689839572192514</v>
      </c>
      <c r="J274" s="158">
        <v>1</v>
      </c>
      <c r="K274" s="159">
        <v>935</v>
      </c>
      <c r="L274" s="159"/>
      <c r="M274" s="158" t="s">
        <v>294</v>
      </c>
      <c r="N274" s="158" t="s">
        <v>294</v>
      </c>
      <c r="O274" s="158">
        <v>8.5999999999999993E-2</v>
      </c>
      <c r="P274" s="158">
        <v>0.125</v>
      </c>
      <c r="Q274" s="158">
        <v>0.23699999999999999</v>
      </c>
      <c r="R274" s="158">
        <v>0.29299999999999998</v>
      </c>
      <c r="S274" s="158">
        <v>7.1999999999999995E-2</v>
      </c>
      <c r="T274" s="158">
        <v>0.109</v>
      </c>
      <c r="U274" s="158">
        <v>0.02</v>
      </c>
      <c r="V274" s="158">
        <v>4.2000000000000003E-2</v>
      </c>
      <c r="W274" s="158">
        <v>0.30399999999999999</v>
      </c>
      <c r="X274" s="158">
        <v>0.36499999999999999</v>
      </c>
      <c r="Y274" s="158">
        <v>3.2000000000000001E-2</v>
      </c>
      <c r="Z274" s="158">
        <v>5.8999999999999997E-2</v>
      </c>
      <c r="AA274" s="158">
        <v>0.11600000000000001</v>
      </c>
      <c r="AB274" s="158">
        <v>0.16</v>
      </c>
    </row>
    <row r="275" spans="1:28" x14ac:dyDescent="0.25">
      <c r="A275" s="159" t="s">
        <v>6247</v>
      </c>
      <c r="B275" s="158" t="s">
        <v>294</v>
      </c>
      <c r="C275" s="158">
        <v>0.18367346938775511</v>
      </c>
      <c r="D275" s="158">
        <v>0.30612244897959184</v>
      </c>
      <c r="E275" s="158">
        <v>6.1224489795918366E-2</v>
      </c>
      <c r="F275" s="158">
        <v>2.0408163265306121E-2</v>
      </c>
      <c r="G275" s="158">
        <v>0.12244897959183673</v>
      </c>
      <c r="H275" s="158">
        <v>2.0408163265306121E-2</v>
      </c>
      <c r="I275" s="158">
        <v>0.2857142857142857</v>
      </c>
      <c r="J275" s="158">
        <v>1</v>
      </c>
      <c r="K275" s="159">
        <v>49</v>
      </c>
      <c r="L275" s="159"/>
      <c r="M275" s="158" t="s">
        <v>294</v>
      </c>
      <c r="N275" s="158" t="s">
        <v>294</v>
      </c>
      <c r="O275" s="158">
        <v>0.1</v>
      </c>
      <c r="P275" s="158">
        <v>0.314</v>
      </c>
      <c r="Q275" s="158">
        <v>0.19500000000000001</v>
      </c>
      <c r="R275" s="158">
        <v>0.44500000000000001</v>
      </c>
      <c r="S275" s="158">
        <v>2.1000000000000001E-2</v>
      </c>
      <c r="T275" s="158">
        <v>0.16500000000000001</v>
      </c>
      <c r="U275" s="158">
        <v>4.0000000000000001E-3</v>
      </c>
      <c r="V275" s="158">
        <v>0.107</v>
      </c>
      <c r="W275" s="158">
        <v>5.7000000000000002E-2</v>
      </c>
      <c r="X275" s="158">
        <v>0.24199999999999999</v>
      </c>
      <c r="Y275" s="158">
        <v>4.0000000000000001E-3</v>
      </c>
      <c r="Z275" s="158">
        <v>0.107</v>
      </c>
      <c r="AA275" s="158">
        <v>0.17799999999999999</v>
      </c>
      <c r="AB275" s="158">
        <v>0.42399999999999999</v>
      </c>
    </row>
    <row r="276" spans="1:28" x14ac:dyDescent="0.25">
      <c r="A276" s="159" t="s">
        <v>6248</v>
      </c>
      <c r="B276" s="158" t="s">
        <v>294</v>
      </c>
      <c r="C276" s="158">
        <v>0.16848220769789396</v>
      </c>
      <c r="D276" s="158">
        <v>0.24655047204066813</v>
      </c>
      <c r="E276" s="158">
        <v>7.7705156136528689E-2</v>
      </c>
      <c r="F276" s="158">
        <v>2.7596223674655047E-2</v>
      </c>
      <c r="G276" s="158">
        <v>0.20769789397240376</v>
      </c>
      <c r="H276" s="158">
        <v>2.2512708787218592E-2</v>
      </c>
      <c r="I276" s="158">
        <v>0.2494553376906318</v>
      </c>
      <c r="J276" s="158">
        <v>0.99999999999999989</v>
      </c>
      <c r="K276" s="159">
        <v>2754</v>
      </c>
      <c r="L276" s="159"/>
      <c r="M276" s="158" t="s">
        <v>294</v>
      </c>
      <c r="N276" s="158" t="s">
        <v>294</v>
      </c>
      <c r="O276" s="158">
        <v>0.155</v>
      </c>
      <c r="P276" s="158">
        <v>0.183</v>
      </c>
      <c r="Q276" s="158">
        <v>0.23100000000000001</v>
      </c>
      <c r="R276" s="158">
        <v>0.26300000000000001</v>
      </c>
      <c r="S276" s="158">
        <v>6.8000000000000005E-2</v>
      </c>
      <c r="T276" s="158">
        <v>8.7999999999999995E-2</v>
      </c>
      <c r="U276" s="158">
        <v>2.1999999999999999E-2</v>
      </c>
      <c r="V276" s="158">
        <v>3.4000000000000002E-2</v>
      </c>
      <c r="W276" s="158">
        <v>0.193</v>
      </c>
      <c r="X276" s="158">
        <v>0.223</v>
      </c>
      <c r="Y276" s="158">
        <v>1.7999999999999999E-2</v>
      </c>
      <c r="Z276" s="158">
        <v>2.9000000000000001E-2</v>
      </c>
      <c r="AA276" s="158">
        <v>0.23400000000000001</v>
      </c>
      <c r="AB276" s="158">
        <v>0.26600000000000001</v>
      </c>
    </row>
    <row r="277" spans="1:28" x14ac:dyDescent="0.25">
      <c r="A277" s="159" t="s">
        <v>6249</v>
      </c>
      <c r="B277" s="158" t="s">
        <v>294</v>
      </c>
      <c r="C277" s="158">
        <v>0.3266913809082484</v>
      </c>
      <c r="D277" s="158">
        <v>0.13021316033364227</v>
      </c>
      <c r="E277" s="158">
        <v>4.494902687673772E-2</v>
      </c>
      <c r="F277" s="158">
        <v>9.7775718257645972E-2</v>
      </c>
      <c r="G277" s="158">
        <v>0.2242817423540315</v>
      </c>
      <c r="H277" s="158">
        <v>3.7534754402224285E-2</v>
      </c>
      <c r="I277" s="158">
        <v>0.13855421686746988</v>
      </c>
      <c r="J277" s="158">
        <v>1</v>
      </c>
      <c r="K277" s="159">
        <v>2158</v>
      </c>
      <c r="L277" s="159"/>
      <c r="M277" s="158" t="s">
        <v>294</v>
      </c>
      <c r="N277" s="158" t="s">
        <v>294</v>
      </c>
      <c r="O277" s="158">
        <v>0.307</v>
      </c>
      <c r="P277" s="158">
        <v>0.34699999999999998</v>
      </c>
      <c r="Q277" s="158">
        <v>0.11700000000000001</v>
      </c>
      <c r="R277" s="158">
        <v>0.14499999999999999</v>
      </c>
      <c r="S277" s="158">
        <v>3.6999999999999998E-2</v>
      </c>
      <c r="T277" s="158">
        <v>5.5E-2</v>
      </c>
      <c r="U277" s="158">
        <v>8.5999999999999993E-2</v>
      </c>
      <c r="V277" s="158">
        <v>0.111</v>
      </c>
      <c r="W277" s="158">
        <v>0.20699999999999999</v>
      </c>
      <c r="X277" s="158">
        <v>0.24199999999999999</v>
      </c>
      <c r="Y277" s="158">
        <v>0.03</v>
      </c>
      <c r="Z277" s="158">
        <v>4.5999999999999999E-2</v>
      </c>
      <c r="AA277" s="158">
        <v>0.125</v>
      </c>
      <c r="AB277" s="158">
        <v>0.154</v>
      </c>
    </row>
    <row r="278" spans="1:28" x14ac:dyDescent="0.25">
      <c r="A278" s="159" t="s">
        <v>6250</v>
      </c>
      <c r="B278" s="158" t="s">
        <v>294</v>
      </c>
      <c r="C278" s="158">
        <v>0.13675213675213677</v>
      </c>
      <c r="D278" s="158">
        <v>0.23076923076923078</v>
      </c>
      <c r="E278" s="158">
        <v>0.13675213675213677</v>
      </c>
      <c r="F278" s="158">
        <v>3.8461538461538464E-2</v>
      </c>
      <c r="G278" s="158">
        <v>0.18376068376068377</v>
      </c>
      <c r="H278" s="158">
        <v>5.9829059829059832E-2</v>
      </c>
      <c r="I278" s="158">
        <v>0.21367521367521367</v>
      </c>
      <c r="J278" s="158">
        <v>1</v>
      </c>
      <c r="K278" s="159">
        <v>234</v>
      </c>
      <c r="L278" s="159"/>
      <c r="M278" s="158" t="s">
        <v>294</v>
      </c>
      <c r="N278" s="158" t="s">
        <v>294</v>
      </c>
      <c r="O278" s="158">
        <v>9.9000000000000005E-2</v>
      </c>
      <c r="P278" s="158">
        <v>0.187</v>
      </c>
      <c r="Q278" s="158">
        <v>0.18099999999999999</v>
      </c>
      <c r="R278" s="158">
        <v>0.28899999999999998</v>
      </c>
      <c r="S278" s="158">
        <v>9.9000000000000005E-2</v>
      </c>
      <c r="T278" s="158">
        <v>0.187</v>
      </c>
      <c r="U278" s="158">
        <v>0.02</v>
      </c>
      <c r="V278" s="158">
        <v>7.0999999999999994E-2</v>
      </c>
      <c r="W278" s="158">
        <v>0.13900000000000001</v>
      </c>
      <c r="X278" s="158">
        <v>0.23799999999999999</v>
      </c>
      <c r="Y278" s="158">
        <v>3.5999999999999997E-2</v>
      </c>
      <c r="Z278" s="158">
        <v>9.8000000000000004E-2</v>
      </c>
      <c r="AA278" s="158">
        <v>0.16600000000000001</v>
      </c>
      <c r="AB278" s="158">
        <v>0.27100000000000002</v>
      </c>
    </row>
    <row r="279" spans="1:28" x14ac:dyDescent="0.25">
      <c r="A279" s="159" t="s">
        <v>6251</v>
      </c>
      <c r="B279" s="158" t="s">
        <v>294</v>
      </c>
      <c r="C279" s="158">
        <v>8.2687338501291993E-2</v>
      </c>
      <c r="D279" s="158">
        <v>0.2868217054263566</v>
      </c>
      <c r="E279" s="158">
        <v>8.0103359173126609E-2</v>
      </c>
      <c r="F279" s="158">
        <v>4.1343669250645997E-2</v>
      </c>
      <c r="G279" s="158">
        <v>0.24806201550387597</v>
      </c>
      <c r="H279" s="158">
        <v>5.6847545219638244E-2</v>
      </c>
      <c r="I279" s="158">
        <v>0.20413436692506459</v>
      </c>
      <c r="J279" s="158">
        <v>1</v>
      </c>
      <c r="K279" s="159">
        <v>387</v>
      </c>
      <c r="L279" s="159"/>
      <c r="M279" s="158" t="s">
        <v>294</v>
      </c>
      <c r="N279" s="158" t="s">
        <v>294</v>
      </c>
      <c r="O279" s="158">
        <v>5.8999999999999997E-2</v>
      </c>
      <c r="P279" s="158">
        <v>0.114</v>
      </c>
      <c r="Q279" s="158">
        <v>0.24399999999999999</v>
      </c>
      <c r="R279" s="158">
        <v>0.33400000000000002</v>
      </c>
      <c r="S279" s="158">
        <v>5.7000000000000002E-2</v>
      </c>
      <c r="T279" s="158">
        <v>0.111</v>
      </c>
      <c r="U279" s="158">
        <v>2.5999999999999999E-2</v>
      </c>
      <c r="V279" s="158">
        <v>6.6000000000000003E-2</v>
      </c>
      <c r="W279" s="158">
        <v>0.20799999999999999</v>
      </c>
      <c r="X279" s="158">
        <v>0.29299999999999998</v>
      </c>
      <c r="Y279" s="158">
        <v>3.7999999999999999E-2</v>
      </c>
      <c r="Z279" s="158">
        <v>8.5000000000000006E-2</v>
      </c>
      <c r="AA279" s="158">
        <v>0.16700000000000001</v>
      </c>
      <c r="AB279" s="158">
        <v>0.247</v>
      </c>
    </row>
    <row r="280" spans="1:28" x14ac:dyDescent="0.25">
      <c r="A280" s="159" t="s">
        <v>6252</v>
      </c>
      <c r="B280" s="158" t="s">
        <v>294</v>
      </c>
      <c r="C280" s="158">
        <v>6.3180827886710242E-2</v>
      </c>
      <c r="D280" s="158">
        <v>0.19716775599128541</v>
      </c>
      <c r="E280" s="158">
        <v>7.5163398692810454E-2</v>
      </c>
      <c r="F280" s="158">
        <v>3.1590413943355121E-2</v>
      </c>
      <c r="G280" s="158">
        <v>0.2886710239651416</v>
      </c>
      <c r="H280" s="158">
        <v>0.11546840958605664</v>
      </c>
      <c r="I280" s="158">
        <v>0.22875816993464052</v>
      </c>
      <c r="J280" s="158">
        <v>1</v>
      </c>
      <c r="K280" s="159">
        <v>918</v>
      </c>
      <c r="L280" s="159"/>
      <c r="M280" s="158" t="s">
        <v>294</v>
      </c>
      <c r="N280" s="158" t="s">
        <v>294</v>
      </c>
      <c r="O280" s="158">
        <v>4.9000000000000002E-2</v>
      </c>
      <c r="P280" s="158">
        <v>8.1000000000000003E-2</v>
      </c>
      <c r="Q280" s="158">
        <v>0.17299999999999999</v>
      </c>
      <c r="R280" s="158">
        <v>0.224</v>
      </c>
      <c r="S280" s="158">
        <v>0.06</v>
      </c>
      <c r="T280" s="158">
        <v>9.4E-2</v>
      </c>
      <c r="U280" s="158">
        <v>2.1999999999999999E-2</v>
      </c>
      <c r="V280" s="158">
        <v>4.4999999999999998E-2</v>
      </c>
      <c r="W280" s="158">
        <v>0.26</v>
      </c>
      <c r="X280" s="158">
        <v>0.31900000000000001</v>
      </c>
      <c r="Y280" s="158">
        <v>9.6000000000000002E-2</v>
      </c>
      <c r="Z280" s="158">
        <v>0.13800000000000001</v>
      </c>
      <c r="AA280" s="158">
        <v>0.20300000000000001</v>
      </c>
      <c r="AB280" s="158">
        <v>0.25700000000000001</v>
      </c>
    </row>
    <row r="281" spans="1:28" x14ac:dyDescent="0.25">
      <c r="A281" s="159" t="s">
        <v>6253</v>
      </c>
      <c r="B281" s="158" t="s">
        <v>294</v>
      </c>
      <c r="C281" s="158">
        <v>0.13187372708757639</v>
      </c>
      <c r="D281" s="158">
        <v>0.18991853360488797</v>
      </c>
      <c r="E281" s="158">
        <v>6.6191446028513234E-2</v>
      </c>
      <c r="F281" s="158">
        <v>1.7311608961303463E-2</v>
      </c>
      <c r="G281" s="158">
        <v>0.28258655804480654</v>
      </c>
      <c r="H281" s="158">
        <v>6.313645621181263E-2</v>
      </c>
      <c r="I281" s="158">
        <v>0.24898167006109981</v>
      </c>
      <c r="J281" s="158">
        <v>1</v>
      </c>
      <c r="K281" s="159">
        <v>1964</v>
      </c>
      <c r="L281" s="159"/>
      <c r="M281" s="158" t="s">
        <v>294</v>
      </c>
      <c r="N281" s="158" t="s">
        <v>294</v>
      </c>
      <c r="O281" s="158">
        <v>0.11799999999999999</v>
      </c>
      <c r="P281" s="158">
        <v>0.14799999999999999</v>
      </c>
      <c r="Q281" s="158">
        <v>0.17299999999999999</v>
      </c>
      <c r="R281" s="158">
        <v>0.20799999999999999</v>
      </c>
      <c r="S281" s="158">
        <v>5.6000000000000001E-2</v>
      </c>
      <c r="T281" s="158">
        <v>7.8E-2</v>
      </c>
      <c r="U281" s="158">
        <v>1.2E-2</v>
      </c>
      <c r="V281" s="158">
        <v>2.4E-2</v>
      </c>
      <c r="W281" s="158">
        <v>0.26300000000000001</v>
      </c>
      <c r="X281" s="158">
        <v>0.30299999999999999</v>
      </c>
      <c r="Y281" s="158">
        <v>5.2999999999999999E-2</v>
      </c>
      <c r="Z281" s="158">
        <v>7.4999999999999997E-2</v>
      </c>
      <c r="AA281" s="158">
        <v>0.23</v>
      </c>
      <c r="AB281" s="158">
        <v>0.26900000000000002</v>
      </c>
    </row>
    <row r="282" spans="1:28" x14ac:dyDescent="0.25">
      <c r="A282" s="159" t="s">
        <v>6254</v>
      </c>
      <c r="B282" s="158" t="s">
        <v>294</v>
      </c>
      <c r="C282" s="158">
        <v>0.13285302593659942</v>
      </c>
      <c r="D282" s="158">
        <v>0.17031700288184437</v>
      </c>
      <c r="E282" s="158">
        <v>5.648414985590778E-2</v>
      </c>
      <c r="F282" s="158">
        <v>4.1498559077809798E-2</v>
      </c>
      <c r="G282" s="158">
        <v>0.37406340057636889</v>
      </c>
      <c r="H282" s="158">
        <v>5.1296829971181554E-2</v>
      </c>
      <c r="I282" s="158">
        <v>0.17348703170028817</v>
      </c>
      <c r="J282" s="158">
        <v>1</v>
      </c>
      <c r="K282" s="159">
        <v>3470</v>
      </c>
      <c r="L282" s="159"/>
      <c r="M282" s="158" t="s">
        <v>294</v>
      </c>
      <c r="N282" s="158" t="s">
        <v>294</v>
      </c>
      <c r="O282" s="158">
        <v>0.122</v>
      </c>
      <c r="P282" s="158">
        <v>0.14499999999999999</v>
      </c>
      <c r="Q282" s="158">
        <v>0.158</v>
      </c>
      <c r="R282" s="158">
        <v>0.183</v>
      </c>
      <c r="S282" s="158">
        <v>4.9000000000000002E-2</v>
      </c>
      <c r="T282" s="158">
        <v>6.5000000000000002E-2</v>
      </c>
      <c r="U282" s="158">
        <v>3.5000000000000003E-2</v>
      </c>
      <c r="V282" s="158">
        <v>4.9000000000000002E-2</v>
      </c>
      <c r="W282" s="158">
        <v>0.35799999999999998</v>
      </c>
      <c r="X282" s="158">
        <v>0.39</v>
      </c>
      <c r="Y282" s="158">
        <v>4.3999999999999997E-2</v>
      </c>
      <c r="Z282" s="158">
        <v>5.8999999999999997E-2</v>
      </c>
      <c r="AA282" s="158">
        <v>0.161</v>
      </c>
      <c r="AB282" s="158">
        <v>0.186</v>
      </c>
    </row>
    <row r="283" spans="1:28" x14ac:dyDescent="0.25">
      <c r="A283" s="159" t="s">
        <v>6255</v>
      </c>
      <c r="B283" s="158" t="s">
        <v>294</v>
      </c>
      <c r="C283" s="158">
        <v>0.12087912087912088</v>
      </c>
      <c r="D283" s="158">
        <v>0.23076923076923078</v>
      </c>
      <c r="E283" s="158">
        <v>0.14285714285714285</v>
      </c>
      <c r="F283" s="158">
        <v>1.098901098901099E-2</v>
      </c>
      <c r="G283" s="158">
        <v>7.6923076923076927E-2</v>
      </c>
      <c r="H283" s="158">
        <v>2.197802197802198E-2</v>
      </c>
      <c r="I283" s="158">
        <v>0.39560439560439559</v>
      </c>
      <c r="J283" s="158">
        <v>1</v>
      </c>
      <c r="K283" s="159">
        <v>91</v>
      </c>
      <c r="L283" s="159"/>
      <c r="M283" s="158" t="s">
        <v>294</v>
      </c>
      <c r="N283" s="158" t="s">
        <v>294</v>
      </c>
      <c r="O283" s="158">
        <v>6.9000000000000006E-2</v>
      </c>
      <c r="P283" s="158">
        <v>0.20399999999999999</v>
      </c>
      <c r="Q283" s="158">
        <v>0.156</v>
      </c>
      <c r="R283" s="158">
        <v>0.32700000000000001</v>
      </c>
      <c r="S283" s="158">
        <v>8.5000000000000006E-2</v>
      </c>
      <c r="T283" s="158">
        <v>0.22900000000000001</v>
      </c>
      <c r="U283" s="158">
        <v>2E-3</v>
      </c>
      <c r="V283" s="158">
        <v>0.06</v>
      </c>
      <c r="W283" s="158">
        <v>3.7999999999999999E-2</v>
      </c>
      <c r="X283" s="158">
        <v>0.15</v>
      </c>
      <c r="Y283" s="158">
        <v>6.0000000000000001E-3</v>
      </c>
      <c r="Z283" s="158">
        <v>7.6999999999999999E-2</v>
      </c>
      <c r="AA283" s="158">
        <v>0.30099999999999999</v>
      </c>
      <c r="AB283" s="158">
        <v>0.498</v>
      </c>
    </row>
    <row r="284" spans="1:28" x14ac:dyDescent="0.25">
      <c r="A284" s="159" t="s">
        <v>6256</v>
      </c>
      <c r="B284" s="158" t="s">
        <v>294</v>
      </c>
      <c r="C284" s="158">
        <v>0.28332864246176942</v>
      </c>
      <c r="D284" s="158">
        <v>0.28848860118209962</v>
      </c>
      <c r="E284" s="158">
        <v>6.5484567032554647E-2</v>
      </c>
      <c r="F284" s="158">
        <v>2.6456515620602309E-2</v>
      </c>
      <c r="G284" s="158">
        <v>6.2200956937799042E-2</v>
      </c>
      <c r="H284" s="158">
        <v>1.8951121118303781E-2</v>
      </c>
      <c r="I284" s="158">
        <v>0.25508959564687117</v>
      </c>
      <c r="J284" s="158">
        <v>1</v>
      </c>
      <c r="K284" s="159">
        <v>10659</v>
      </c>
      <c r="L284" s="159"/>
      <c r="M284" s="158" t="s">
        <v>294</v>
      </c>
      <c r="N284" s="158" t="s">
        <v>294</v>
      </c>
      <c r="O284" s="158">
        <v>0.27500000000000002</v>
      </c>
      <c r="P284" s="158">
        <v>0.29199999999999998</v>
      </c>
      <c r="Q284" s="158">
        <v>0.28000000000000003</v>
      </c>
      <c r="R284" s="158">
        <v>0.29699999999999999</v>
      </c>
      <c r="S284" s="158">
        <v>6.0999999999999999E-2</v>
      </c>
      <c r="T284" s="158">
        <v>7.0000000000000007E-2</v>
      </c>
      <c r="U284" s="158">
        <v>2.4E-2</v>
      </c>
      <c r="V284" s="158">
        <v>0.03</v>
      </c>
      <c r="W284" s="158">
        <v>5.8000000000000003E-2</v>
      </c>
      <c r="X284" s="158">
        <v>6.7000000000000004E-2</v>
      </c>
      <c r="Y284" s="158">
        <v>1.7000000000000001E-2</v>
      </c>
      <c r="Z284" s="158">
        <v>2.1999999999999999E-2</v>
      </c>
      <c r="AA284" s="158">
        <v>0.247</v>
      </c>
      <c r="AB284" s="158">
        <v>0.26300000000000001</v>
      </c>
    </row>
    <row r="285" spans="1:28" x14ac:dyDescent="0.25">
      <c r="A285" s="159" t="s">
        <v>6257</v>
      </c>
      <c r="B285" s="158" t="s">
        <v>294</v>
      </c>
      <c r="C285" s="158">
        <v>3.4883720930232558E-2</v>
      </c>
      <c r="D285" s="158">
        <v>0.19767441860465115</v>
      </c>
      <c r="E285" s="158">
        <v>0.11627906976744186</v>
      </c>
      <c r="F285" s="158">
        <v>0.11627906976744186</v>
      </c>
      <c r="G285" s="158">
        <v>0.10465116279069768</v>
      </c>
      <c r="H285" s="158">
        <v>2.3255813953488372E-2</v>
      </c>
      <c r="I285" s="158">
        <v>0.40697674418604651</v>
      </c>
      <c r="J285" s="158">
        <v>1</v>
      </c>
      <c r="K285" s="159">
        <v>86</v>
      </c>
      <c r="L285" s="159"/>
      <c r="M285" s="158" t="s">
        <v>294</v>
      </c>
      <c r="N285" s="158" t="s">
        <v>294</v>
      </c>
      <c r="O285" s="158">
        <v>1.2E-2</v>
      </c>
      <c r="P285" s="158">
        <v>9.8000000000000004E-2</v>
      </c>
      <c r="Q285" s="158">
        <v>0.127</v>
      </c>
      <c r="R285" s="158">
        <v>0.29399999999999998</v>
      </c>
      <c r="S285" s="158">
        <v>6.4000000000000001E-2</v>
      </c>
      <c r="T285" s="158">
        <v>0.20100000000000001</v>
      </c>
      <c r="U285" s="158">
        <v>6.4000000000000001E-2</v>
      </c>
      <c r="V285" s="158">
        <v>0.20100000000000001</v>
      </c>
      <c r="W285" s="158">
        <v>5.6000000000000001E-2</v>
      </c>
      <c r="X285" s="158">
        <v>0.187</v>
      </c>
      <c r="Y285" s="158">
        <v>6.0000000000000001E-3</v>
      </c>
      <c r="Z285" s="158">
        <v>8.1000000000000003E-2</v>
      </c>
      <c r="AA285" s="158">
        <v>0.309</v>
      </c>
      <c r="AB285" s="158">
        <v>0.51300000000000001</v>
      </c>
    </row>
    <row r="286" spans="1:28" x14ac:dyDescent="0.25">
      <c r="A286" s="159" t="s">
        <v>6258</v>
      </c>
      <c r="B286" s="158" t="s">
        <v>294</v>
      </c>
      <c r="C286" s="158">
        <v>8.2004555808656038E-2</v>
      </c>
      <c r="D286" s="158">
        <v>0.24373576309794989</v>
      </c>
      <c r="E286" s="158">
        <v>6.3781321184510256E-2</v>
      </c>
      <c r="F286" s="158">
        <v>1.5945330296127564E-2</v>
      </c>
      <c r="G286" s="158">
        <v>0.21184510250569477</v>
      </c>
      <c r="H286" s="158">
        <v>3.1890660592255128E-2</v>
      </c>
      <c r="I286" s="158">
        <v>0.35079726651480636</v>
      </c>
      <c r="J286" s="158">
        <v>0.99999999999999989</v>
      </c>
      <c r="K286" s="159">
        <v>439</v>
      </c>
      <c r="L286" s="159"/>
      <c r="M286" s="158" t="s">
        <v>294</v>
      </c>
      <c r="N286" s="158" t="s">
        <v>294</v>
      </c>
      <c r="O286" s="158">
        <v>0.06</v>
      </c>
      <c r="P286" s="158">
        <v>0.111</v>
      </c>
      <c r="Q286" s="158">
        <v>0.20599999999999999</v>
      </c>
      <c r="R286" s="158">
        <v>0.28599999999999998</v>
      </c>
      <c r="S286" s="158">
        <v>4.3999999999999997E-2</v>
      </c>
      <c r="T286" s="158">
        <v>9.0999999999999998E-2</v>
      </c>
      <c r="U286" s="158">
        <v>8.0000000000000002E-3</v>
      </c>
      <c r="V286" s="158">
        <v>3.3000000000000002E-2</v>
      </c>
      <c r="W286" s="158">
        <v>0.17599999999999999</v>
      </c>
      <c r="X286" s="158">
        <v>0.252</v>
      </c>
      <c r="Y286" s="158">
        <v>1.9E-2</v>
      </c>
      <c r="Z286" s="158">
        <v>5.2999999999999999E-2</v>
      </c>
      <c r="AA286" s="158">
        <v>0.308</v>
      </c>
      <c r="AB286" s="158">
        <v>0.39700000000000002</v>
      </c>
    </row>
    <row r="287" spans="1:28" x14ac:dyDescent="0.25">
      <c r="A287" s="159" t="s">
        <v>6259</v>
      </c>
      <c r="B287" s="158" t="s">
        <v>294</v>
      </c>
      <c r="C287" s="158">
        <v>6.1068702290076333E-2</v>
      </c>
      <c r="D287" s="158">
        <v>0.18702290076335878</v>
      </c>
      <c r="E287" s="158">
        <v>8.0152671755725186E-2</v>
      </c>
      <c r="F287" s="158">
        <v>4.9618320610687022E-2</v>
      </c>
      <c r="G287" s="158">
        <v>0.4351145038167939</v>
      </c>
      <c r="H287" s="158">
        <v>1.5267175572519083E-2</v>
      </c>
      <c r="I287" s="158">
        <v>0.1717557251908397</v>
      </c>
      <c r="J287" s="158">
        <v>1</v>
      </c>
      <c r="K287" s="159">
        <v>262</v>
      </c>
      <c r="L287" s="159"/>
      <c r="M287" s="158" t="s">
        <v>294</v>
      </c>
      <c r="N287" s="158" t="s">
        <v>294</v>
      </c>
      <c r="O287" s="158">
        <v>3.7999999999999999E-2</v>
      </c>
      <c r="P287" s="158">
        <v>9.7000000000000003E-2</v>
      </c>
      <c r="Q287" s="158">
        <v>0.14399999999999999</v>
      </c>
      <c r="R287" s="158">
        <v>0.23899999999999999</v>
      </c>
      <c r="S287" s="158">
        <v>5.2999999999999999E-2</v>
      </c>
      <c r="T287" s="158">
        <v>0.11899999999999999</v>
      </c>
      <c r="U287" s="158">
        <v>2.9000000000000001E-2</v>
      </c>
      <c r="V287" s="158">
        <v>8.3000000000000004E-2</v>
      </c>
      <c r="W287" s="158">
        <v>0.376</v>
      </c>
      <c r="X287" s="158">
        <v>0.496</v>
      </c>
      <c r="Y287" s="158">
        <v>6.0000000000000001E-3</v>
      </c>
      <c r="Z287" s="158">
        <v>3.9E-2</v>
      </c>
      <c r="AA287" s="158">
        <v>0.13100000000000001</v>
      </c>
      <c r="AB287" s="158">
        <v>0.222</v>
      </c>
    </row>
    <row r="288" spans="1:28" x14ac:dyDescent="0.25">
      <c r="A288" s="159" t="s">
        <v>6260</v>
      </c>
      <c r="B288" s="158" t="s">
        <v>294</v>
      </c>
      <c r="C288" s="158">
        <v>8.0645161290322578E-3</v>
      </c>
      <c r="D288" s="158">
        <v>0.33870967741935482</v>
      </c>
      <c r="E288" s="158">
        <v>0.11290322580645161</v>
      </c>
      <c r="F288" s="158">
        <v>5.6451612903225805E-2</v>
      </c>
      <c r="G288" s="158">
        <v>0.11290322580645161</v>
      </c>
      <c r="H288" s="158">
        <v>8.0645161290322578E-3</v>
      </c>
      <c r="I288" s="158">
        <v>0.36290322580645162</v>
      </c>
      <c r="J288" s="158">
        <v>1</v>
      </c>
      <c r="K288" s="159">
        <v>124</v>
      </c>
      <c r="L288" s="159"/>
      <c r="M288" s="158" t="s">
        <v>294</v>
      </c>
      <c r="N288" s="158" t="s">
        <v>294</v>
      </c>
      <c r="O288" s="158">
        <v>1E-3</v>
      </c>
      <c r="P288" s="158">
        <v>4.3999999999999997E-2</v>
      </c>
      <c r="Q288" s="158">
        <v>0.26100000000000001</v>
      </c>
      <c r="R288" s="158">
        <v>0.42599999999999999</v>
      </c>
      <c r="S288" s="158">
        <v>6.8000000000000005E-2</v>
      </c>
      <c r="T288" s="158">
        <v>0.18099999999999999</v>
      </c>
      <c r="U288" s="158">
        <v>2.8000000000000001E-2</v>
      </c>
      <c r="V288" s="158">
        <v>0.112</v>
      </c>
      <c r="W288" s="158">
        <v>6.8000000000000005E-2</v>
      </c>
      <c r="X288" s="158">
        <v>0.18099999999999999</v>
      </c>
      <c r="Y288" s="158">
        <v>1E-3</v>
      </c>
      <c r="Z288" s="158">
        <v>4.3999999999999997E-2</v>
      </c>
      <c r="AA288" s="158">
        <v>0.28399999999999997</v>
      </c>
      <c r="AB288" s="158">
        <v>0.45</v>
      </c>
    </row>
    <row r="289" spans="1:28" x14ac:dyDescent="0.25">
      <c r="A289" s="159" t="s">
        <v>6261</v>
      </c>
      <c r="B289" s="158" t="s">
        <v>294</v>
      </c>
      <c r="C289" s="158">
        <v>0.1894045944678856</v>
      </c>
      <c r="D289" s="158">
        <v>0.14627285513361463</v>
      </c>
      <c r="E289" s="158">
        <v>5.1101734646038441E-2</v>
      </c>
      <c r="F289" s="158">
        <v>7.2198781059540557E-2</v>
      </c>
      <c r="G289" s="158">
        <v>0.30379746835443039</v>
      </c>
      <c r="H289" s="158">
        <v>5.9071729957805907E-2</v>
      </c>
      <c r="I289" s="158">
        <v>0.17815283638068449</v>
      </c>
      <c r="J289" s="158">
        <v>0.99999999999999989</v>
      </c>
      <c r="K289" s="159">
        <v>2133</v>
      </c>
      <c r="L289" s="159"/>
      <c r="M289" s="158" t="s">
        <v>294</v>
      </c>
      <c r="N289" s="158" t="s">
        <v>294</v>
      </c>
      <c r="O289" s="158">
        <v>0.17299999999999999</v>
      </c>
      <c r="P289" s="158">
        <v>0.20699999999999999</v>
      </c>
      <c r="Q289" s="158">
        <v>0.13200000000000001</v>
      </c>
      <c r="R289" s="158">
        <v>0.16200000000000001</v>
      </c>
      <c r="S289" s="158">
        <v>4.2999999999999997E-2</v>
      </c>
      <c r="T289" s="158">
        <v>6.0999999999999999E-2</v>
      </c>
      <c r="U289" s="158">
        <v>6.2E-2</v>
      </c>
      <c r="V289" s="158">
        <v>8.4000000000000005E-2</v>
      </c>
      <c r="W289" s="158">
        <v>0.28499999999999998</v>
      </c>
      <c r="X289" s="158">
        <v>0.32400000000000001</v>
      </c>
      <c r="Y289" s="158">
        <v>0.05</v>
      </c>
      <c r="Z289" s="158">
        <v>7.0000000000000007E-2</v>
      </c>
      <c r="AA289" s="158">
        <v>0.16200000000000001</v>
      </c>
      <c r="AB289" s="158">
        <v>0.19500000000000001</v>
      </c>
    </row>
    <row r="290" spans="1:28" x14ac:dyDescent="0.25">
      <c r="A290" s="159" t="s">
        <v>6262</v>
      </c>
      <c r="B290" s="158" t="s">
        <v>294</v>
      </c>
      <c r="C290" s="158">
        <v>0.33374999999999999</v>
      </c>
      <c r="D290" s="158">
        <v>0.19375000000000001</v>
      </c>
      <c r="E290" s="158">
        <v>0.06</v>
      </c>
      <c r="F290" s="158">
        <v>2.8750000000000001E-2</v>
      </c>
      <c r="G290" s="158">
        <v>4.2500000000000003E-2</v>
      </c>
      <c r="H290" s="158" t="s">
        <v>294</v>
      </c>
      <c r="I290" s="158">
        <v>0.34125</v>
      </c>
      <c r="J290" s="158">
        <v>1</v>
      </c>
      <c r="K290" s="159">
        <v>800</v>
      </c>
      <c r="L290" s="159"/>
      <c r="M290" s="158" t="s">
        <v>294</v>
      </c>
      <c r="N290" s="158" t="s">
        <v>294</v>
      </c>
      <c r="O290" s="158">
        <v>0.30199999999999999</v>
      </c>
      <c r="P290" s="158">
        <v>0.36699999999999999</v>
      </c>
      <c r="Q290" s="158">
        <v>0.16800000000000001</v>
      </c>
      <c r="R290" s="158">
        <v>0.223</v>
      </c>
      <c r="S290" s="158">
        <v>4.5999999999999999E-2</v>
      </c>
      <c r="T290" s="158">
        <v>7.9000000000000001E-2</v>
      </c>
      <c r="U290" s="158">
        <v>1.9E-2</v>
      </c>
      <c r="V290" s="158">
        <v>4.2999999999999997E-2</v>
      </c>
      <c r="W290" s="158">
        <v>3.1E-2</v>
      </c>
      <c r="X290" s="158">
        <v>5.8999999999999997E-2</v>
      </c>
      <c r="Y290" s="158" t="s">
        <v>294</v>
      </c>
      <c r="Z290" s="158" t="s">
        <v>294</v>
      </c>
      <c r="AA290" s="158">
        <v>0.309</v>
      </c>
      <c r="AB290" s="158">
        <v>0.375</v>
      </c>
    </row>
    <row r="291" spans="1:28" x14ac:dyDescent="0.25">
      <c r="A291" s="159" t="s">
        <v>6263</v>
      </c>
      <c r="B291" s="158" t="s">
        <v>294</v>
      </c>
      <c r="C291" s="158">
        <v>0.2889263631253513</v>
      </c>
      <c r="D291" s="158">
        <v>0.25632377740303541</v>
      </c>
      <c r="E291" s="158">
        <v>5.1152332771219784E-2</v>
      </c>
      <c r="F291" s="158">
        <v>1.5739179314221474E-2</v>
      </c>
      <c r="G291" s="158">
        <v>8.9376053962900506E-2</v>
      </c>
      <c r="H291" s="158">
        <v>3.5975267003934795E-2</v>
      </c>
      <c r="I291" s="158">
        <v>0.26250702641933671</v>
      </c>
      <c r="J291" s="158">
        <v>1</v>
      </c>
      <c r="K291" s="159">
        <v>1779</v>
      </c>
      <c r="L291" s="159"/>
      <c r="M291" s="158" t="s">
        <v>294</v>
      </c>
      <c r="N291" s="158" t="s">
        <v>294</v>
      </c>
      <c r="O291" s="158">
        <v>0.26800000000000002</v>
      </c>
      <c r="P291" s="158">
        <v>0.31</v>
      </c>
      <c r="Q291" s="158">
        <v>0.23699999999999999</v>
      </c>
      <c r="R291" s="158">
        <v>0.27700000000000002</v>
      </c>
      <c r="S291" s="158">
        <v>4.2000000000000003E-2</v>
      </c>
      <c r="T291" s="158">
        <v>6.2E-2</v>
      </c>
      <c r="U291" s="158">
        <v>1.0999999999999999E-2</v>
      </c>
      <c r="V291" s="158">
        <v>2.3E-2</v>
      </c>
      <c r="W291" s="158">
        <v>7.6999999999999999E-2</v>
      </c>
      <c r="X291" s="158">
        <v>0.104</v>
      </c>
      <c r="Y291" s="158">
        <v>2.8000000000000001E-2</v>
      </c>
      <c r="Z291" s="158">
        <v>4.5999999999999999E-2</v>
      </c>
      <c r="AA291" s="158">
        <v>0.24299999999999999</v>
      </c>
      <c r="AB291" s="158">
        <v>0.28299999999999997</v>
      </c>
    </row>
    <row r="292" spans="1:28" x14ac:dyDescent="0.25">
      <c r="A292" s="159" t="s">
        <v>6264</v>
      </c>
      <c r="B292" s="158" t="s">
        <v>294</v>
      </c>
      <c r="C292" s="158">
        <v>0.26315789473684209</v>
      </c>
      <c r="D292" s="158">
        <v>0.26315789473684209</v>
      </c>
      <c r="E292" s="158">
        <v>5.2631578947368418E-2</v>
      </c>
      <c r="F292" s="158" t="s">
        <v>294</v>
      </c>
      <c r="G292" s="158">
        <v>0.18421052631578946</v>
      </c>
      <c r="H292" s="158">
        <v>2.6315789473684209E-2</v>
      </c>
      <c r="I292" s="158">
        <v>0.21052631578947367</v>
      </c>
      <c r="J292" s="158">
        <v>1</v>
      </c>
      <c r="K292" s="159">
        <v>38</v>
      </c>
      <c r="L292" s="159"/>
      <c r="M292" s="158" t="s">
        <v>294</v>
      </c>
      <c r="N292" s="158" t="s">
        <v>294</v>
      </c>
      <c r="O292" s="158">
        <v>0.15</v>
      </c>
      <c r="P292" s="158">
        <v>0.42</v>
      </c>
      <c r="Q292" s="158">
        <v>0.15</v>
      </c>
      <c r="R292" s="158">
        <v>0.42</v>
      </c>
      <c r="S292" s="158">
        <v>1.4999999999999999E-2</v>
      </c>
      <c r="T292" s="158">
        <v>0.17299999999999999</v>
      </c>
      <c r="U292" s="158" t="s">
        <v>294</v>
      </c>
      <c r="V292" s="158" t="s">
        <v>294</v>
      </c>
      <c r="W292" s="158">
        <v>9.1999999999999998E-2</v>
      </c>
      <c r="X292" s="158">
        <v>0.33400000000000002</v>
      </c>
      <c r="Y292" s="158">
        <v>5.0000000000000001E-3</v>
      </c>
      <c r="Z292" s="158">
        <v>0.13500000000000001</v>
      </c>
      <c r="AA292" s="158">
        <v>0.111</v>
      </c>
      <c r="AB292" s="158">
        <v>0.36299999999999999</v>
      </c>
    </row>
    <row r="293" spans="1:28" x14ac:dyDescent="0.25">
      <c r="A293" s="159" t="s">
        <v>6265</v>
      </c>
      <c r="B293" s="158" t="s">
        <v>294</v>
      </c>
      <c r="C293" s="158">
        <v>0.24590163934426229</v>
      </c>
      <c r="D293" s="158">
        <v>0.26775956284153007</v>
      </c>
      <c r="E293" s="158">
        <v>6.0109289617486336E-2</v>
      </c>
      <c r="F293" s="158">
        <v>3.2786885245901641E-2</v>
      </c>
      <c r="G293" s="158">
        <v>9.2896174863387984E-2</v>
      </c>
      <c r="H293" s="158">
        <v>3.2786885245901641E-2</v>
      </c>
      <c r="I293" s="158">
        <v>0.26775956284153007</v>
      </c>
      <c r="J293" s="158">
        <v>1</v>
      </c>
      <c r="K293" s="159">
        <v>183</v>
      </c>
      <c r="L293" s="159"/>
      <c r="M293" s="158" t="s">
        <v>294</v>
      </c>
      <c r="N293" s="158" t="s">
        <v>294</v>
      </c>
      <c r="O293" s="158">
        <v>0.189</v>
      </c>
      <c r="P293" s="158">
        <v>0.313</v>
      </c>
      <c r="Q293" s="158">
        <v>0.20899999999999999</v>
      </c>
      <c r="R293" s="158">
        <v>0.33600000000000002</v>
      </c>
      <c r="S293" s="158">
        <v>3.4000000000000002E-2</v>
      </c>
      <c r="T293" s="158">
        <v>0.104</v>
      </c>
      <c r="U293" s="158">
        <v>1.4999999999999999E-2</v>
      </c>
      <c r="V293" s="158">
        <v>7.0000000000000007E-2</v>
      </c>
      <c r="W293" s="158">
        <v>5.8999999999999997E-2</v>
      </c>
      <c r="X293" s="158">
        <v>0.14399999999999999</v>
      </c>
      <c r="Y293" s="158">
        <v>1.4999999999999999E-2</v>
      </c>
      <c r="Z293" s="158">
        <v>7.0000000000000007E-2</v>
      </c>
      <c r="AA293" s="158">
        <v>0.20899999999999999</v>
      </c>
      <c r="AB293" s="158">
        <v>0.33600000000000002</v>
      </c>
    </row>
    <row r="294" spans="1:28" x14ac:dyDescent="0.25">
      <c r="A294" s="159" t="s">
        <v>6266</v>
      </c>
      <c r="B294" s="158" t="s">
        <v>294</v>
      </c>
      <c r="C294" s="158">
        <v>0.17754172989377845</v>
      </c>
      <c r="D294" s="158">
        <v>0.30955993930197268</v>
      </c>
      <c r="E294" s="158">
        <v>9.7116843702579669E-2</v>
      </c>
      <c r="F294" s="158">
        <v>4.4006069802731411E-2</v>
      </c>
      <c r="G294" s="158">
        <v>4.09711684370258E-2</v>
      </c>
      <c r="H294" s="158" t="s">
        <v>294</v>
      </c>
      <c r="I294" s="158">
        <v>0.33080424886191201</v>
      </c>
      <c r="J294" s="158">
        <v>1</v>
      </c>
      <c r="K294" s="159">
        <v>659</v>
      </c>
      <c r="L294" s="159"/>
      <c r="M294" s="158" t="s">
        <v>294</v>
      </c>
      <c r="N294" s="158" t="s">
        <v>294</v>
      </c>
      <c r="O294" s="158">
        <v>0.15</v>
      </c>
      <c r="P294" s="158">
        <v>0.20899999999999999</v>
      </c>
      <c r="Q294" s="158">
        <v>0.27500000000000002</v>
      </c>
      <c r="R294" s="158">
        <v>0.34599999999999997</v>
      </c>
      <c r="S294" s="158">
        <v>7.6999999999999999E-2</v>
      </c>
      <c r="T294" s="158">
        <v>0.122</v>
      </c>
      <c r="U294" s="158">
        <v>3.1E-2</v>
      </c>
      <c r="V294" s="158">
        <v>6.2E-2</v>
      </c>
      <c r="W294" s="158">
        <v>2.8000000000000001E-2</v>
      </c>
      <c r="X294" s="158">
        <v>5.8999999999999997E-2</v>
      </c>
      <c r="Y294" s="158" t="s">
        <v>294</v>
      </c>
      <c r="Z294" s="158" t="s">
        <v>294</v>
      </c>
      <c r="AA294" s="158">
        <v>0.29599999999999999</v>
      </c>
      <c r="AB294" s="158">
        <v>0.36799999999999999</v>
      </c>
    </row>
    <row r="295" spans="1:28" x14ac:dyDescent="0.25">
      <c r="A295" s="159" t="s">
        <v>6267</v>
      </c>
      <c r="B295" s="158">
        <v>5.5051381289203255E-2</v>
      </c>
      <c r="C295" s="158">
        <v>0.30527016054679024</v>
      </c>
      <c r="D295" s="158">
        <v>0.26377137745865609</v>
      </c>
      <c r="E295" s="158">
        <v>9.934259252656169E-2</v>
      </c>
      <c r="F295" s="158">
        <v>2.4226173436174017E-2</v>
      </c>
      <c r="G295" s="158">
        <v>0.21924839774119967</v>
      </c>
      <c r="H295" s="158">
        <v>2.4109015742937684E-3</v>
      </c>
      <c r="I295" s="158">
        <v>3.0679015427121294E-2</v>
      </c>
      <c r="J295" s="158">
        <v>1</v>
      </c>
      <c r="K295" s="159">
        <v>1963166</v>
      </c>
      <c r="L295" s="159"/>
      <c r="M295" s="158">
        <v>5.5E-2</v>
      </c>
      <c r="N295" s="158">
        <v>5.5E-2</v>
      </c>
      <c r="O295" s="158">
        <v>0.30499999999999999</v>
      </c>
      <c r="P295" s="158">
        <v>0.30599999999999999</v>
      </c>
      <c r="Q295" s="158">
        <v>0.26300000000000001</v>
      </c>
      <c r="R295" s="158">
        <v>0.26400000000000001</v>
      </c>
      <c r="S295" s="158">
        <v>9.9000000000000005E-2</v>
      </c>
      <c r="T295" s="158">
        <v>0.1</v>
      </c>
      <c r="U295" s="158">
        <v>2.4E-2</v>
      </c>
      <c r="V295" s="158">
        <v>2.4E-2</v>
      </c>
      <c r="W295" s="158">
        <v>0.219</v>
      </c>
      <c r="X295" s="158">
        <v>0.22</v>
      </c>
      <c r="Y295" s="158">
        <v>2E-3</v>
      </c>
      <c r="Z295" s="158">
        <v>2E-3</v>
      </c>
      <c r="AA295" s="158">
        <v>0.03</v>
      </c>
      <c r="AB295" s="158">
        <v>3.1E-2</v>
      </c>
    </row>
    <row r="296" spans="1:28" x14ac:dyDescent="0.25">
      <c r="A296" s="159" t="s">
        <v>6268</v>
      </c>
      <c r="B296" s="158">
        <v>8.0139880518723585E-3</v>
      </c>
      <c r="C296" s="158">
        <v>0.31371120501238525</v>
      </c>
      <c r="D296" s="158">
        <v>0.39239399679440479</v>
      </c>
      <c r="E296" s="158">
        <v>0.10753314876876002</v>
      </c>
      <c r="F296" s="158">
        <v>1.9087862450823254E-2</v>
      </c>
      <c r="G296" s="158">
        <v>0.12618388459857205</v>
      </c>
      <c r="H296" s="158">
        <v>2.9141774734081307E-4</v>
      </c>
      <c r="I296" s="158">
        <v>3.2784496575841468E-2</v>
      </c>
      <c r="J296" s="158">
        <v>1</v>
      </c>
      <c r="K296" s="159">
        <v>6863</v>
      </c>
      <c r="L296" s="159"/>
      <c r="M296" s="158">
        <v>6.0000000000000001E-3</v>
      </c>
      <c r="N296" s="158">
        <v>0.01</v>
      </c>
      <c r="O296" s="158">
        <v>0.30299999999999999</v>
      </c>
      <c r="P296" s="158">
        <v>0.32500000000000001</v>
      </c>
      <c r="Q296" s="158">
        <v>0.38100000000000001</v>
      </c>
      <c r="R296" s="158">
        <v>0.40400000000000003</v>
      </c>
      <c r="S296" s="158">
        <v>0.1</v>
      </c>
      <c r="T296" s="158">
        <v>0.115</v>
      </c>
      <c r="U296" s="158">
        <v>1.6E-2</v>
      </c>
      <c r="V296" s="158">
        <v>2.3E-2</v>
      </c>
      <c r="W296" s="158">
        <v>0.11899999999999999</v>
      </c>
      <c r="X296" s="158">
        <v>0.13400000000000001</v>
      </c>
      <c r="Y296" s="158">
        <v>0</v>
      </c>
      <c r="Z296" s="158">
        <v>1E-3</v>
      </c>
      <c r="AA296" s="158">
        <v>2.9000000000000001E-2</v>
      </c>
      <c r="AB296" s="158">
        <v>3.6999999999999998E-2</v>
      </c>
    </row>
    <row r="297" spans="1:28" x14ac:dyDescent="0.25">
      <c r="A297" s="159" t="s">
        <v>6269</v>
      </c>
      <c r="B297" s="158" t="s">
        <v>294</v>
      </c>
      <c r="C297" s="158">
        <v>0.12342569269521411</v>
      </c>
      <c r="D297" s="158">
        <v>0.20143261964735518</v>
      </c>
      <c r="E297" s="158">
        <v>0.11516057934508817</v>
      </c>
      <c r="F297" s="158">
        <v>2.9990554156171283E-2</v>
      </c>
      <c r="G297" s="158">
        <v>0.50795025188916876</v>
      </c>
      <c r="H297" s="158">
        <v>3.2273299748110831E-3</v>
      </c>
      <c r="I297" s="158">
        <v>1.8812972292191435E-2</v>
      </c>
      <c r="J297" s="158">
        <v>1</v>
      </c>
      <c r="K297" s="159">
        <v>12704</v>
      </c>
      <c r="L297" s="159"/>
      <c r="M297" s="158" t="s">
        <v>294</v>
      </c>
      <c r="N297" s="158" t="s">
        <v>294</v>
      </c>
      <c r="O297" s="158">
        <v>0.11799999999999999</v>
      </c>
      <c r="P297" s="158">
        <v>0.129</v>
      </c>
      <c r="Q297" s="158">
        <v>0.19500000000000001</v>
      </c>
      <c r="R297" s="158">
        <v>0.20799999999999999</v>
      </c>
      <c r="S297" s="158">
        <v>0.11</v>
      </c>
      <c r="T297" s="158">
        <v>0.121</v>
      </c>
      <c r="U297" s="158">
        <v>2.7E-2</v>
      </c>
      <c r="V297" s="158">
        <v>3.3000000000000002E-2</v>
      </c>
      <c r="W297" s="158">
        <v>0.499</v>
      </c>
      <c r="X297" s="158">
        <v>0.51700000000000002</v>
      </c>
      <c r="Y297" s="158">
        <v>2E-3</v>
      </c>
      <c r="Z297" s="158">
        <v>4.0000000000000001E-3</v>
      </c>
      <c r="AA297" s="158">
        <v>1.7000000000000001E-2</v>
      </c>
      <c r="AB297" s="158">
        <v>2.1000000000000001E-2</v>
      </c>
    </row>
    <row r="298" spans="1:28" x14ac:dyDescent="0.25">
      <c r="A298" s="159" t="s">
        <v>6270</v>
      </c>
      <c r="B298" s="158" t="s">
        <v>294</v>
      </c>
      <c r="C298" s="158">
        <v>0.34692400482509045</v>
      </c>
      <c r="D298" s="158">
        <v>0.28127261761158023</v>
      </c>
      <c r="E298" s="158">
        <v>0.13177020506634499</v>
      </c>
      <c r="F298" s="158">
        <v>3.4077201447527142E-2</v>
      </c>
      <c r="G298" s="158">
        <v>0.18088057901085644</v>
      </c>
      <c r="H298" s="158">
        <v>2.1863691194209892E-3</v>
      </c>
      <c r="I298" s="158">
        <v>2.2889022919179734E-2</v>
      </c>
      <c r="J298" s="158">
        <v>0.99999999999999978</v>
      </c>
      <c r="K298" s="159">
        <v>66320</v>
      </c>
      <c r="L298" s="159"/>
      <c r="M298" s="158" t="s">
        <v>294</v>
      </c>
      <c r="N298" s="158" t="s">
        <v>294</v>
      </c>
      <c r="O298" s="158">
        <v>0.34300000000000003</v>
      </c>
      <c r="P298" s="158">
        <v>0.35099999999999998</v>
      </c>
      <c r="Q298" s="158">
        <v>0.27800000000000002</v>
      </c>
      <c r="R298" s="158">
        <v>0.28499999999999998</v>
      </c>
      <c r="S298" s="158">
        <v>0.129</v>
      </c>
      <c r="T298" s="158">
        <v>0.13400000000000001</v>
      </c>
      <c r="U298" s="158">
        <v>3.3000000000000002E-2</v>
      </c>
      <c r="V298" s="158">
        <v>3.5000000000000003E-2</v>
      </c>
      <c r="W298" s="158">
        <v>0.17799999999999999</v>
      </c>
      <c r="X298" s="158">
        <v>0.184</v>
      </c>
      <c r="Y298" s="158">
        <v>2E-3</v>
      </c>
      <c r="Z298" s="158">
        <v>3.0000000000000001E-3</v>
      </c>
      <c r="AA298" s="158">
        <v>2.1999999999999999E-2</v>
      </c>
      <c r="AB298" s="158">
        <v>2.4E-2</v>
      </c>
    </row>
    <row r="299" spans="1:28" x14ac:dyDescent="0.25">
      <c r="A299" s="159" t="s">
        <v>6271</v>
      </c>
      <c r="B299" s="158" t="s">
        <v>294</v>
      </c>
      <c r="C299" s="158">
        <v>1.0614745397749674E-2</v>
      </c>
      <c r="D299" s="158">
        <v>0.17101871227974402</v>
      </c>
      <c r="E299" s="158">
        <v>0.14278348952172989</v>
      </c>
      <c r="F299" s="158">
        <v>3.9213902283686652E-2</v>
      </c>
      <c r="G299" s="158">
        <v>0.61219785885421407</v>
      </c>
      <c r="H299" s="158">
        <v>2.7901616474084855E-3</v>
      </c>
      <c r="I299" s="158">
        <v>2.1381130015467202E-2</v>
      </c>
      <c r="J299" s="158">
        <v>1</v>
      </c>
      <c r="K299" s="159">
        <v>32973</v>
      </c>
      <c r="L299" s="159"/>
      <c r="M299" s="158" t="s">
        <v>294</v>
      </c>
      <c r="N299" s="158" t="s">
        <v>294</v>
      </c>
      <c r="O299" s="158">
        <v>0.01</v>
      </c>
      <c r="P299" s="158">
        <v>1.2E-2</v>
      </c>
      <c r="Q299" s="158">
        <v>0.16700000000000001</v>
      </c>
      <c r="R299" s="158">
        <v>0.17499999999999999</v>
      </c>
      <c r="S299" s="158">
        <v>0.13900000000000001</v>
      </c>
      <c r="T299" s="158">
        <v>0.14699999999999999</v>
      </c>
      <c r="U299" s="158">
        <v>3.6999999999999998E-2</v>
      </c>
      <c r="V299" s="158">
        <v>4.1000000000000002E-2</v>
      </c>
      <c r="W299" s="158">
        <v>0.60699999999999998</v>
      </c>
      <c r="X299" s="158">
        <v>0.61699999999999999</v>
      </c>
      <c r="Y299" s="158">
        <v>2E-3</v>
      </c>
      <c r="Z299" s="158">
        <v>3.0000000000000001E-3</v>
      </c>
      <c r="AA299" s="158">
        <v>0.02</v>
      </c>
      <c r="AB299" s="158">
        <v>2.3E-2</v>
      </c>
    </row>
    <row r="300" spans="1:28" x14ac:dyDescent="0.25">
      <c r="A300" s="159" t="s">
        <v>6272</v>
      </c>
      <c r="B300" s="158" t="s">
        <v>294</v>
      </c>
      <c r="C300" s="158">
        <v>9.6561877543950805E-2</v>
      </c>
      <c r="D300" s="158">
        <v>0.19605092231748505</v>
      </c>
      <c r="E300" s="158">
        <v>7.4408937386334112E-2</v>
      </c>
      <c r="F300" s="158">
        <v>1.3752489824196761E-2</v>
      </c>
      <c r="G300" s="158">
        <v>0.5759937646141855</v>
      </c>
      <c r="H300" s="158">
        <v>1.1656707369879622E-2</v>
      </c>
      <c r="I300" s="158">
        <v>3.1575300943968133E-2</v>
      </c>
      <c r="J300" s="158">
        <v>1</v>
      </c>
      <c r="K300" s="159">
        <v>57735</v>
      </c>
      <c r="L300" s="159"/>
      <c r="M300" s="158" t="s">
        <v>294</v>
      </c>
      <c r="N300" s="158" t="s">
        <v>294</v>
      </c>
      <c r="O300" s="158">
        <v>9.4E-2</v>
      </c>
      <c r="P300" s="158">
        <v>9.9000000000000005E-2</v>
      </c>
      <c r="Q300" s="158">
        <v>0.193</v>
      </c>
      <c r="R300" s="158">
        <v>0.19900000000000001</v>
      </c>
      <c r="S300" s="158">
        <v>7.1999999999999995E-2</v>
      </c>
      <c r="T300" s="158">
        <v>7.6999999999999999E-2</v>
      </c>
      <c r="U300" s="158">
        <v>1.2999999999999999E-2</v>
      </c>
      <c r="V300" s="158">
        <v>1.4999999999999999E-2</v>
      </c>
      <c r="W300" s="158">
        <v>0.57199999999999995</v>
      </c>
      <c r="X300" s="158">
        <v>0.57999999999999996</v>
      </c>
      <c r="Y300" s="158">
        <v>1.0999999999999999E-2</v>
      </c>
      <c r="Z300" s="158">
        <v>1.2999999999999999E-2</v>
      </c>
      <c r="AA300" s="158">
        <v>0.03</v>
      </c>
      <c r="AB300" s="158">
        <v>3.3000000000000002E-2</v>
      </c>
    </row>
    <row r="301" spans="1:28" x14ac:dyDescent="0.25">
      <c r="A301" s="159" t="s">
        <v>6273</v>
      </c>
      <c r="B301" s="158">
        <v>0.24078706019676505</v>
      </c>
      <c r="C301" s="158">
        <v>0.18642654660663666</v>
      </c>
      <c r="D301" s="158">
        <v>0.31343449502529042</v>
      </c>
      <c r="E301" s="158">
        <v>0.1003279417486521</v>
      </c>
      <c r="F301" s="158">
        <v>1.9343004835751208E-2</v>
      </c>
      <c r="G301" s="158">
        <v>0.10699794341615253</v>
      </c>
      <c r="H301" s="158">
        <v>7.7816686120838201E-4</v>
      </c>
      <c r="I301" s="158">
        <v>3.1904841309543658E-2</v>
      </c>
      <c r="J301" s="158">
        <v>1</v>
      </c>
      <c r="K301" s="159">
        <v>17991</v>
      </c>
      <c r="L301" s="159"/>
      <c r="M301" s="158">
        <v>0.23499999999999999</v>
      </c>
      <c r="N301" s="158">
        <v>0.247</v>
      </c>
      <c r="O301" s="158">
        <v>0.18099999999999999</v>
      </c>
      <c r="P301" s="158">
        <v>0.192</v>
      </c>
      <c r="Q301" s="158">
        <v>0.307</v>
      </c>
      <c r="R301" s="158">
        <v>0.32</v>
      </c>
      <c r="S301" s="158">
        <v>9.6000000000000002E-2</v>
      </c>
      <c r="T301" s="158">
        <v>0.105</v>
      </c>
      <c r="U301" s="158">
        <v>1.7000000000000001E-2</v>
      </c>
      <c r="V301" s="158">
        <v>2.1000000000000001E-2</v>
      </c>
      <c r="W301" s="158">
        <v>0.10299999999999999</v>
      </c>
      <c r="X301" s="158">
        <v>0.112</v>
      </c>
      <c r="Y301" s="158">
        <v>0</v>
      </c>
      <c r="Z301" s="158">
        <v>1E-3</v>
      </c>
      <c r="AA301" s="158">
        <v>2.9000000000000001E-2</v>
      </c>
      <c r="AB301" s="158">
        <v>3.5000000000000003E-2</v>
      </c>
    </row>
    <row r="302" spans="1:28" x14ac:dyDescent="0.25">
      <c r="A302" s="159" t="s">
        <v>6274</v>
      </c>
      <c r="B302" s="158">
        <v>0.16055730635262896</v>
      </c>
      <c r="C302" s="158">
        <v>1.2040569346921976E-3</v>
      </c>
      <c r="D302" s="158">
        <v>0.55994790610813172</v>
      </c>
      <c r="E302" s="158">
        <v>0.1938900253711997</v>
      </c>
      <c r="F302" s="158">
        <v>3.8634255419791992E-2</v>
      </c>
      <c r="G302" s="158">
        <v>9.3007255057346288E-3</v>
      </c>
      <c r="H302" s="158">
        <v>1.22862952519612E-5</v>
      </c>
      <c r="I302" s="158">
        <v>3.6453438012568881E-2</v>
      </c>
      <c r="J302" s="158">
        <v>1</v>
      </c>
      <c r="K302" s="159">
        <v>162783</v>
      </c>
      <c r="L302" s="159"/>
      <c r="M302" s="158">
        <v>0.159</v>
      </c>
      <c r="N302" s="158">
        <v>0.16200000000000001</v>
      </c>
      <c r="O302" s="158">
        <v>1E-3</v>
      </c>
      <c r="P302" s="158">
        <v>1E-3</v>
      </c>
      <c r="Q302" s="158">
        <v>0.55800000000000005</v>
      </c>
      <c r="R302" s="158">
        <v>0.56200000000000006</v>
      </c>
      <c r="S302" s="158">
        <v>0.192</v>
      </c>
      <c r="T302" s="158">
        <v>0.19600000000000001</v>
      </c>
      <c r="U302" s="158">
        <v>3.7999999999999999E-2</v>
      </c>
      <c r="V302" s="158">
        <v>0.04</v>
      </c>
      <c r="W302" s="158">
        <v>8.9999999999999993E-3</v>
      </c>
      <c r="X302" s="158">
        <v>0.01</v>
      </c>
      <c r="Y302" s="158">
        <v>0</v>
      </c>
      <c r="Z302" s="158">
        <v>0</v>
      </c>
      <c r="AA302" s="158">
        <v>3.5999999999999997E-2</v>
      </c>
      <c r="AB302" s="158">
        <v>3.6999999999999998E-2</v>
      </c>
    </row>
    <row r="303" spans="1:28" x14ac:dyDescent="0.25">
      <c r="A303" s="159" t="s">
        <v>6275</v>
      </c>
      <c r="B303" s="158" t="s">
        <v>294</v>
      </c>
      <c r="C303" s="158" t="s">
        <v>294</v>
      </c>
      <c r="D303" s="158">
        <v>0.34673366834170855</v>
      </c>
      <c r="E303" s="158">
        <v>0.26633165829145727</v>
      </c>
      <c r="F303" s="158">
        <v>6.030150753768844E-2</v>
      </c>
      <c r="G303" s="158">
        <v>0.271356783919598</v>
      </c>
      <c r="H303" s="158">
        <v>5.0251256281407036E-3</v>
      </c>
      <c r="I303" s="158">
        <v>5.0251256281407038E-2</v>
      </c>
      <c r="J303" s="158">
        <v>1.0000000000000002</v>
      </c>
      <c r="K303" s="159">
        <v>199</v>
      </c>
      <c r="L303" s="159"/>
      <c r="M303" s="158" t="s">
        <v>294</v>
      </c>
      <c r="N303" s="158" t="s">
        <v>294</v>
      </c>
      <c r="O303" s="158" t="s">
        <v>294</v>
      </c>
      <c r="P303" s="158" t="s">
        <v>294</v>
      </c>
      <c r="Q303" s="158">
        <v>0.28399999999999997</v>
      </c>
      <c r="R303" s="158">
        <v>0.41499999999999998</v>
      </c>
      <c r="S303" s="158">
        <v>0.21</v>
      </c>
      <c r="T303" s="158">
        <v>0.33200000000000002</v>
      </c>
      <c r="U303" s="158">
        <v>3.5000000000000003E-2</v>
      </c>
      <c r="V303" s="158">
        <v>0.10199999999999999</v>
      </c>
      <c r="W303" s="158">
        <v>0.214</v>
      </c>
      <c r="X303" s="158">
        <v>0.33700000000000002</v>
      </c>
      <c r="Y303" s="158">
        <v>1E-3</v>
      </c>
      <c r="Z303" s="158">
        <v>2.8000000000000001E-2</v>
      </c>
      <c r="AA303" s="158">
        <v>2.8000000000000001E-2</v>
      </c>
      <c r="AB303" s="158">
        <v>0.09</v>
      </c>
    </row>
    <row r="304" spans="1:28" x14ac:dyDescent="0.25">
      <c r="A304" s="159" t="s">
        <v>6276</v>
      </c>
      <c r="B304" s="158">
        <v>6.8612035694594758E-2</v>
      </c>
      <c r="C304" s="158">
        <v>0.28504216781360397</v>
      </c>
      <c r="D304" s="158">
        <v>0.24754650711645668</v>
      </c>
      <c r="E304" s="158">
        <v>8.3902717935104454E-2</v>
      </c>
      <c r="F304" s="158">
        <v>4.2882522309121728E-2</v>
      </c>
      <c r="G304" s="158">
        <v>0.2448183618876478</v>
      </c>
      <c r="H304" s="158">
        <v>2.291151906230218E-3</v>
      </c>
      <c r="I304" s="158">
        <v>2.4904535337240408E-2</v>
      </c>
      <c r="J304" s="158">
        <v>1</v>
      </c>
      <c r="K304" s="159">
        <v>244855</v>
      </c>
      <c r="L304" s="159"/>
      <c r="M304" s="158">
        <v>6.8000000000000005E-2</v>
      </c>
      <c r="N304" s="158">
        <v>7.0000000000000007E-2</v>
      </c>
      <c r="O304" s="158">
        <v>0.28299999999999997</v>
      </c>
      <c r="P304" s="158">
        <v>0.28699999999999998</v>
      </c>
      <c r="Q304" s="158">
        <v>0.246</v>
      </c>
      <c r="R304" s="158">
        <v>0.249</v>
      </c>
      <c r="S304" s="158">
        <v>8.3000000000000004E-2</v>
      </c>
      <c r="T304" s="158">
        <v>8.5000000000000006E-2</v>
      </c>
      <c r="U304" s="158">
        <v>4.2000000000000003E-2</v>
      </c>
      <c r="V304" s="158">
        <v>4.3999999999999997E-2</v>
      </c>
      <c r="W304" s="158">
        <v>0.24299999999999999</v>
      </c>
      <c r="X304" s="158">
        <v>0.247</v>
      </c>
      <c r="Y304" s="158">
        <v>2E-3</v>
      </c>
      <c r="Z304" s="158">
        <v>2E-3</v>
      </c>
      <c r="AA304" s="158">
        <v>2.4E-2</v>
      </c>
      <c r="AB304" s="158">
        <v>2.5999999999999999E-2</v>
      </c>
    </row>
    <row r="305" spans="1:28" x14ac:dyDescent="0.25">
      <c r="A305" s="159" t="s">
        <v>6277</v>
      </c>
      <c r="B305" s="158">
        <v>0.60518699598190451</v>
      </c>
      <c r="C305" s="158">
        <v>0.17086740284919497</v>
      </c>
      <c r="D305" s="158">
        <v>0.12621877546432886</v>
      </c>
      <c r="E305" s="158">
        <v>5.0521228469470901E-2</v>
      </c>
      <c r="F305" s="158">
        <v>2.8098569782798056E-3</v>
      </c>
      <c r="G305" s="158">
        <v>9.5816122959341363E-3</v>
      </c>
      <c r="H305" s="158">
        <v>2.8098569782798055E-5</v>
      </c>
      <c r="I305" s="158">
        <v>3.4786029391103993E-2</v>
      </c>
      <c r="J305" s="158">
        <v>1.0000000000000002</v>
      </c>
      <c r="K305" s="159">
        <v>35589</v>
      </c>
      <c r="L305" s="159"/>
      <c r="M305" s="158">
        <v>0.6</v>
      </c>
      <c r="N305" s="158">
        <v>0.61</v>
      </c>
      <c r="O305" s="158">
        <v>0.16700000000000001</v>
      </c>
      <c r="P305" s="158">
        <v>0.17499999999999999</v>
      </c>
      <c r="Q305" s="158">
        <v>0.123</v>
      </c>
      <c r="R305" s="158">
        <v>0.13</v>
      </c>
      <c r="S305" s="158">
        <v>4.8000000000000001E-2</v>
      </c>
      <c r="T305" s="158">
        <v>5.2999999999999999E-2</v>
      </c>
      <c r="U305" s="158">
        <v>2E-3</v>
      </c>
      <c r="V305" s="158">
        <v>3.0000000000000001E-3</v>
      </c>
      <c r="W305" s="158">
        <v>8.9999999999999993E-3</v>
      </c>
      <c r="X305" s="158">
        <v>1.0999999999999999E-2</v>
      </c>
      <c r="Y305" s="158">
        <v>0</v>
      </c>
      <c r="Z305" s="158">
        <v>0</v>
      </c>
      <c r="AA305" s="158">
        <v>3.3000000000000002E-2</v>
      </c>
      <c r="AB305" s="158">
        <v>3.6999999999999998E-2</v>
      </c>
    </row>
    <row r="306" spans="1:28" x14ac:dyDescent="0.25">
      <c r="A306" s="159" t="s">
        <v>6278</v>
      </c>
      <c r="B306" s="158">
        <v>0.29256359748808863</v>
      </c>
      <c r="C306" s="158">
        <v>0.48487297338249408</v>
      </c>
      <c r="D306" s="158">
        <v>0.11459838038958196</v>
      </c>
      <c r="E306" s="158">
        <v>3.0701887300705423E-2</v>
      </c>
      <c r="F306" s="158">
        <v>1.7138912739700658E-3</v>
      </c>
      <c r="G306" s="158">
        <v>4.3551021095341515E-2</v>
      </c>
      <c r="H306" s="158">
        <v>1.8519453844470259E-3</v>
      </c>
      <c r="I306" s="158">
        <v>3.0146303685371315E-2</v>
      </c>
      <c r="J306" s="158">
        <v>0.99999999999999989</v>
      </c>
      <c r="K306" s="159">
        <v>296985</v>
      </c>
      <c r="L306" s="159"/>
      <c r="M306" s="158">
        <v>0.29099999999999998</v>
      </c>
      <c r="N306" s="158">
        <v>0.29399999999999998</v>
      </c>
      <c r="O306" s="158">
        <v>0.48299999999999998</v>
      </c>
      <c r="P306" s="158">
        <v>0.48699999999999999</v>
      </c>
      <c r="Q306" s="158">
        <v>0.113</v>
      </c>
      <c r="R306" s="158">
        <v>0.11600000000000001</v>
      </c>
      <c r="S306" s="158">
        <v>0.03</v>
      </c>
      <c r="T306" s="158">
        <v>3.1E-2</v>
      </c>
      <c r="U306" s="158">
        <v>2E-3</v>
      </c>
      <c r="V306" s="158">
        <v>2E-3</v>
      </c>
      <c r="W306" s="158">
        <v>4.2999999999999997E-2</v>
      </c>
      <c r="X306" s="158">
        <v>4.3999999999999997E-2</v>
      </c>
      <c r="Y306" s="158">
        <v>2E-3</v>
      </c>
      <c r="Z306" s="158">
        <v>2E-3</v>
      </c>
      <c r="AA306" s="158">
        <v>0.03</v>
      </c>
      <c r="AB306" s="158">
        <v>3.1E-2</v>
      </c>
    </row>
    <row r="307" spans="1:28" x14ac:dyDescent="0.25">
      <c r="A307" s="159" t="s">
        <v>6279</v>
      </c>
      <c r="B307" s="158" t="s">
        <v>294</v>
      </c>
      <c r="C307" s="158">
        <v>9.9297423887587818E-2</v>
      </c>
      <c r="D307" s="158">
        <v>0.25526932084309134</v>
      </c>
      <c r="E307" s="158">
        <v>0.134192037470726</v>
      </c>
      <c r="F307" s="158">
        <v>2.5995316159250586E-2</v>
      </c>
      <c r="G307" s="158">
        <v>0.4566744730679157</v>
      </c>
      <c r="H307" s="158">
        <v>3.0444964871194379E-3</v>
      </c>
      <c r="I307" s="158">
        <v>2.5526932084309135E-2</v>
      </c>
      <c r="J307" s="158">
        <v>1.0000000000000002</v>
      </c>
      <c r="K307" s="159">
        <v>4270</v>
      </c>
      <c r="L307" s="159"/>
      <c r="M307" s="158" t="s">
        <v>294</v>
      </c>
      <c r="N307" s="158" t="s">
        <v>294</v>
      </c>
      <c r="O307" s="158">
        <v>9.0999999999999998E-2</v>
      </c>
      <c r="P307" s="158">
        <v>0.109</v>
      </c>
      <c r="Q307" s="158">
        <v>0.24199999999999999</v>
      </c>
      <c r="R307" s="158">
        <v>0.26900000000000002</v>
      </c>
      <c r="S307" s="158">
        <v>0.124</v>
      </c>
      <c r="T307" s="158">
        <v>0.14499999999999999</v>
      </c>
      <c r="U307" s="158">
        <v>2.1999999999999999E-2</v>
      </c>
      <c r="V307" s="158">
        <v>3.1E-2</v>
      </c>
      <c r="W307" s="158">
        <v>0.442</v>
      </c>
      <c r="X307" s="158">
        <v>0.47199999999999998</v>
      </c>
      <c r="Y307" s="158">
        <v>2E-3</v>
      </c>
      <c r="Z307" s="158">
        <v>5.0000000000000001E-3</v>
      </c>
      <c r="AA307" s="158">
        <v>2.1000000000000001E-2</v>
      </c>
      <c r="AB307" s="158">
        <v>3.1E-2</v>
      </c>
    </row>
    <row r="308" spans="1:28" x14ac:dyDescent="0.25">
      <c r="A308" s="159" t="s">
        <v>6280</v>
      </c>
      <c r="B308" s="158" t="s">
        <v>294</v>
      </c>
      <c r="C308" s="158">
        <v>8.5003035822707948E-3</v>
      </c>
      <c r="D308" s="158">
        <v>0.2896174863387978</v>
      </c>
      <c r="E308" s="158">
        <v>0.53521554341226474</v>
      </c>
      <c r="F308" s="158">
        <v>2.2768670309653915E-2</v>
      </c>
      <c r="G308" s="158">
        <v>0.11930783242258652</v>
      </c>
      <c r="H308" s="158" t="s">
        <v>294</v>
      </c>
      <c r="I308" s="158">
        <v>2.4590163934426229E-2</v>
      </c>
      <c r="J308" s="158">
        <v>0.99999999999999989</v>
      </c>
      <c r="K308" s="159">
        <v>3294</v>
      </c>
      <c r="L308" s="159"/>
      <c r="M308" s="158" t="s">
        <v>294</v>
      </c>
      <c r="N308" s="158" t="s">
        <v>294</v>
      </c>
      <c r="O308" s="158">
        <v>6.0000000000000001E-3</v>
      </c>
      <c r="P308" s="158">
        <v>1.2E-2</v>
      </c>
      <c r="Q308" s="158">
        <v>0.27400000000000002</v>
      </c>
      <c r="R308" s="158">
        <v>0.30499999999999999</v>
      </c>
      <c r="S308" s="158">
        <v>0.51800000000000002</v>
      </c>
      <c r="T308" s="158">
        <v>0.55200000000000005</v>
      </c>
      <c r="U308" s="158">
        <v>1.7999999999999999E-2</v>
      </c>
      <c r="V308" s="158">
        <v>2.8000000000000001E-2</v>
      </c>
      <c r="W308" s="158">
        <v>0.109</v>
      </c>
      <c r="X308" s="158">
        <v>0.13100000000000001</v>
      </c>
      <c r="Y308" s="158" t="s">
        <v>294</v>
      </c>
      <c r="Z308" s="158" t="s">
        <v>294</v>
      </c>
      <c r="AA308" s="158">
        <v>0.02</v>
      </c>
      <c r="AB308" s="158">
        <v>0.03</v>
      </c>
    </row>
    <row r="309" spans="1:28" x14ac:dyDescent="0.25">
      <c r="A309" s="159" t="s">
        <v>6281</v>
      </c>
      <c r="B309" s="158" t="s">
        <v>294</v>
      </c>
      <c r="C309" s="158">
        <v>0.41380417335473513</v>
      </c>
      <c r="D309" s="158">
        <v>0.30465489566613163</v>
      </c>
      <c r="E309" s="158">
        <v>0.1130016051364366</v>
      </c>
      <c r="F309" s="158">
        <v>1.6372391653290529E-2</v>
      </c>
      <c r="G309" s="158">
        <v>0.13097913322632423</v>
      </c>
      <c r="H309" s="158">
        <v>3.2102728731942215E-4</v>
      </c>
      <c r="I309" s="158">
        <v>2.0866773675762441E-2</v>
      </c>
      <c r="J309" s="158">
        <v>1</v>
      </c>
      <c r="K309" s="159">
        <v>3115</v>
      </c>
      <c r="L309" s="159"/>
      <c r="M309" s="158" t="s">
        <v>294</v>
      </c>
      <c r="N309" s="158" t="s">
        <v>294</v>
      </c>
      <c r="O309" s="158">
        <v>0.39700000000000002</v>
      </c>
      <c r="P309" s="158">
        <v>0.43099999999999999</v>
      </c>
      <c r="Q309" s="158">
        <v>0.28899999999999998</v>
      </c>
      <c r="R309" s="158">
        <v>0.32100000000000001</v>
      </c>
      <c r="S309" s="158">
        <v>0.10199999999999999</v>
      </c>
      <c r="T309" s="158">
        <v>0.125</v>
      </c>
      <c r="U309" s="158">
        <v>1.2E-2</v>
      </c>
      <c r="V309" s="158">
        <v>2.1000000000000001E-2</v>
      </c>
      <c r="W309" s="158">
        <v>0.12</v>
      </c>
      <c r="X309" s="158">
        <v>0.14299999999999999</v>
      </c>
      <c r="Y309" s="158">
        <v>0</v>
      </c>
      <c r="Z309" s="158">
        <v>2E-3</v>
      </c>
      <c r="AA309" s="158">
        <v>1.6E-2</v>
      </c>
      <c r="AB309" s="158">
        <v>2.7E-2</v>
      </c>
    </row>
    <row r="310" spans="1:28" x14ac:dyDescent="0.25">
      <c r="A310" s="159" t="s">
        <v>6282</v>
      </c>
      <c r="B310" s="158" t="s">
        <v>294</v>
      </c>
      <c r="C310" s="158">
        <v>0.37508225488045627</v>
      </c>
      <c r="D310" s="158">
        <v>0.3831980697521386</v>
      </c>
      <c r="E310" s="158">
        <v>0.10777217225999854</v>
      </c>
      <c r="F310" s="158">
        <v>1.1917818234993055E-2</v>
      </c>
      <c r="G310" s="158">
        <v>0.1028003217079769</v>
      </c>
      <c r="H310" s="158">
        <v>8.7738539153323102E-4</v>
      </c>
      <c r="I310" s="158">
        <v>1.8351977772903413E-2</v>
      </c>
      <c r="J310" s="158">
        <v>1</v>
      </c>
      <c r="K310" s="159">
        <v>13677</v>
      </c>
      <c r="L310" s="159"/>
      <c r="M310" s="158" t="s">
        <v>294</v>
      </c>
      <c r="N310" s="158" t="s">
        <v>294</v>
      </c>
      <c r="O310" s="158">
        <v>0.36699999999999999</v>
      </c>
      <c r="P310" s="158">
        <v>0.38300000000000001</v>
      </c>
      <c r="Q310" s="158">
        <v>0.375</v>
      </c>
      <c r="R310" s="158">
        <v>0.39100000000000001</v>
      </c>
      <c r="S310" s="158">
        <v>0.10299999999999999</v>
      </c>
      <c r="T310" s="158">
        <v>0.113</v>
      </c>
      <c r="U310" s="158">
        <v>0.01</v>
      </c>
      <c r="V310" s="158">
        <v>1.4E-2</v>
      </c>
      <c r="W310" s="158">
        <v>9.8000000000000004E-2</v>
      </c>
      <c r="X310" s="158">
        <v>0.108</v>
      </c>
      <c r="Y310" s="158">
        <v>1E-3</v>
      </c>
      <c r="Z310" s="158">
        <v>2E-3</v>
      </c>
      <c r="AA310" s="158">
        <v>1.6E-2</v>
      </c>
      <c r="AB310" s="158">
        <v>2.1000000000000001E-2</v>
      </c>
    </row>
    <row r="311" spans="1:28" x14ac:dyDescent="0.25">
      <c r="A311" s="159" t="s">
        <v>6283</v>
      </c>
      <c r="B311" s="158" t="s">
        <v>294</v>
      </c>
      <c r="C311" s="158">
        <v>0.27490039840637448</v>
      </c>
      <c r="D311" s="158">
        <v>0.37609561752988047</v>
      </c>
      <c r="E311" s="158">
        <v>0.13306772908366535</v>
      </c>
      <c r="F311" s="158">
        <v>1.5139442231075698E-2</v>
      </c>
      <c r="G311" s="158">
        <v>0.16254980079681275</v>
      </c>
      <c r="H311" s="158">
        <v>1.5936254980079682E-3</v>
      </c>
      <c r="I311" s="158">
        <v>3.6653386454183264E-2</v>
      </c>
      <c r="J311" s="158">
        <v>0.99999999999999989</v>
      </c>
      <c r="K311" s="159">
        <v>1255</v>
      </c>
      <c r="L311" s="159"/>
      <c r="M311" s="158" t="s">
        <v>294</v>
      </c>
      <c r="N311" s="158" t="s">
        <v>294</v>
      </c>
      <c r="O311" s="158">
        <v>0.251</v>
      </c>
      <c r="P311" s="158">
        <v>0.3</v>
      </c>
      <c r="Q311" s="158">
        <v>0.35</v>
      </c>
      <c r="R311" s="158">
        <v>0.40300000000000002</v>
      </c>
      <c r="S311" s="158">
        <v>0.115</v>
      </c>
      <c r="T311" s="158">
        <v>0.153</v>
      </c>
      <c r="U311" s="158">
        <v>0.01</v>
      </c>
      <c r="V311" s="158">
        <v>2.4E-2</v>
      </c>
      <c r="W311" s="158">
        <v>0.14299999999999999</v>
      </c>
      <c r="X311" s="158">
        <v>0.184</v>
      </c>
      <c r="Y311" s="158">
        <v>0</v>
      </c>
      <c r="Z311" s="158">
        <v>6.0000000000000001E-3</v>
      </c>
      <c r="AA311" s="158">
        <v>2.8000000000000001E-2</v>
      </c>
      <c r="AB311" s="158">
        <v>4.9000000000000002E-2</v>
      </c>
    </row>
    <row r="312" spans="1:28" x14ac:dyDescent="0.25">
      <c r="A312" s="159" t="s">
        <v>6284</v>
      </c>
      <c r="B312" s="158" t="s">
        <v>294</v>
      </c>
      <c r="C312" s="158">
        <v>0.28357499405752318</v>
      </c>
      <c r="D312" s="158">
        <v>0.37342524364154978</v>
      </c>
      <c r="E312" s="158">
        <v>0.18017589731400047</v>
      </c>
      <c r="F312" s="158">
        <v>1.2835749940575231E-2</v>
      </c>
      <c r="G312" s="158">
        <v>0.12241502258141193</v>
      </c>
      <c r="H312" s="158">
        <v>1.4261944378416924E-3</v>
      </c>
      <c r="I312" s="158">
        <v>2.6146898027097694E-2</v>
      </c>
      <c r="J312" s="158">
        <v>0.99999999999999978</v>
      </c>
      <c r="K312" s="159">
        <v>4207</v>
      </c>
      <c r="L312" s="159"/>
      <c r="M312" s="158" t="s">
        <v>294</v>
      </c>
      <c r="N312" s="158" t="s">
        <v>294</v>
      </c>
      <c r="O312" s="158">
        <v>0.27</v>
      </c>
      <c r="P312" s="158">
        <v>0.29699999999999999</v>
      </c>
      <c r="Q312" s="158">
        <v>0.35899999999999999</v>
      </c>
      <c r="R312" s="158">
        <v>0.38800000000000001</v>
      </c>
      <c r="S312" s="158">
        <v>0.16900000000000001</v>
      </c>
      <c r="T312" s="158">
        <v>0.192</v>
      </c>
      <c r="U312" s="158">
        <v>0.01</v>
      </c>
      <c r="V312" s="158">
        <v>1.7000000000000001E-2</v>
      </c>
      <c r="W312" s="158">
        <v>0.113</v>
      </c>
      <c r="X312" s="158">
        <v>0.13300000000000001</v>
      </c>
      <c r="Y312" s="158">
        <v>1E-3</v>
      </c>
      <c r="Z312" s="158">
        <v>3.0000000000000001E-3</v>
      </c>
      <c r="AA312" s="158">
        <v>2.1999999999999999E-2</v>
      </c>
      <c r="AB312" s="158">
        <v>3.1E-2</v>
      </c>
    </row>
    <row r="313" spans="1:28" x14ac:dyDescent="0.25">
      <c r="A313" s="159" t="s">
        <v>6285</v>
      </c>
      <c r="B313" s="158" t="s">
        <v>294</v>
      </c>
      <c r="C313" s="158">
        <v>0.35333292970878488</v>
      </c>
      <c r="D313" s="158">
        <v>0.24822909729369741</v>
      </c>
      <c r="E313" s="158">
        <v>0.30259732396924383</v>
      </c>
      <c r="F313" s="158">
        <v>8.8999212932130527E-3</v>
      </c>
      <c r="G313" s="158">
        <v>5.6305624508082582E-2</v>
      </c>
      <c r="H313" s="158">
        <v>1.0897862808015983E-3</v>
      </c>
      <c r="I313" s="158">
        <v>2.9545316946176667E-2</v>
      </c>
      <c r="J313" s="158">
        <v>1</v>
      </c>
      <c r="K313" s="159">
        <v>16517</v>
      </c>
      <c r="L313" s="159"/>
      <c r="M313" s="158" t="s">
        <v>294</v>
      </c>
      <c r="N313" s="158" t="s">
        <v>294</v>
      </c>
      <c r="O313" s="158">
        <v>0.34599999999999997</v>
      </c>
      <c r="P313" s="158">
        <v>0.36099999999999999</v>
      </c>
      <c r="Q313" s="158">
        <v>0.24199999999999999</v>
      </c>
      <c r="R313" s="158">
        <v>0.255</v>
      </c>
      <c r="S313" s="158">
        <v>0.29599999999999999</v>
      </c>
      <c r="T313" s="158">
        <v>0.31</v>
      </c>
      <c r="U313" s="158">
        <v>8.0000000000000002E-3</v>
      </c>
      <c r="V313" s="158">
        <v>0.01</v>
      </c>
      <c r="W313" s="158">
        <v>5.2999999999999999E-2</v>
      </c>
      <c r="X313" s="158">
        <v>0.06</v>
      </c>
      <c r="Y313" s="158">
        <v>1E-3</v>
      </c>
      <c r="Z313" s="158">
        <v>2E-3</v>
      </c>
      <c r="AA313" s="158">
        <v>2.7E-2</v>
      </c>
      <c r="AB313" s="158">
        <v>3.2000000000000001E-2</v>
      </c>
    </row>
    <row r="314" spans="1:28" x14ac:dyDescent="0.25">
      <c r="A314" s="159" t="s">
        <v>6286</v>
      </c>
      <c r="B314" s="158" t="s">
        <v>294</v>
      </c>
      <c r="C314" s="158">
        <v>0.47453811519950317</v>
      </c>
      <c r="D314" s="158">
        <v>0.30104021114733737</v>
      </c>
      <c r="E314" s="158">
        <v>0.11193913988511101</v>
      </c>
      <c r="F314" s="158">
        <v>1.2653314702685919E-2</v>
      </c>
      <c r="G314" s="158">
        <v>6.5362521347616831E-2</v>
      </c>
      <c r="H314" s="158">
        <v>3.1051079024996118E-4</v>
      </c>
      <c r="I314" s="158">
        <v>3.4156186927495731E-2</v>
      </c>
      <c r="J314" s="158">
        <v>1</v>
      </c>
      <c r="K314" s="159">
        <v>12882</v>
      </c>
      <c r="L314" s="159"/>
      <c r="M314" s="158" t="s">
        <v>294</v>
      </c>
      <c r="N314" s="158" t="s">
        <v>294</v>
      </c>
      <c r="O314" s="158">
        <v>0.46600000000000003</v>
      </c>
      <c r="P314" s="158">
        <v>0.48299999999999998</v>
      </c>
      <c r="Q314" s="158">
        <v>0.29299999999999998</v>
      </c>
      <c r="R314" s="158">
        <v>0.309</v>
      </c>
      <c r="S314" s="158">
        <v>0.107</v>
      </c>
      <c r="T314" s="158">
        <v>0.11700000000000001</v>
      </c>
      <c r="U314" s="158">
        <v>1.0999999999999999E-2</v>
      </c>
      <c r="V314" s="158">
        <v>1.4999999999999999E-2</v>
      </c>
      <c r="W314" s="158">
        <v>6.0999999999999999E-2</v>
      </c>
      <c r="X314" s="158">
        <v>7.0000000000000007E-2</v>
      </c>
      <c r="Y314" s="158">
        <v>0</v>
      </c>
      <c r="Z314" s="158">
        <v>1E-3</v>
      </c>
      <c r="AA314" s="158">
        <v>3.1E-2</v>
      </c>
      <c r="AB314" s="158">
        <v>3.6999999999999998E-2</v>
      </c>
    </row>
    <row r="315" spans="1:28" x14ac:dyDescent="0.25">
      <c r="A315" s="159" t="s">
        <v>6287</v>
      </c>
      <c r="B315" s="158" t="s">
        <v>294</v>
      </c>
      <c r="C315" s="158">
        <v>0.37841091492776885</v>
      </c>
      <c r="D315" s="158">
        <v>0.27608346709470305</v>
      </c>
      <c r="E315" s="158">
        <v>0.264446227929374</v>
      </c>
      <c r="F315" s="158">
        <v>8.8282504012841094E-3</v>
      </c>
      <c r="G315" s="158">
        <v>4.4141252006420544E-2</v>
      </c>
      <c r="H315" s="158">
        <v>4.0128410914927769E-4</v>
      </c>
      <c r="I315" s="158">
        <v>2.7688603531300159E-2</v>
      </c>
      <c r="J315" s="158">
        <v>1</v>
      </c>
      <c r="K315" s="159">
        <v>2492</v>
      </c>
      <c r="L315" s="159"/>
      <c r="M315" s="158" t="s">
        <v>294</v>
      </c>
      <c r="N315" s="158" t="s">
        <v>294</v>
      </c>
      <c r="O315" s="158">
        <v>0.36</v>
      </c>
      <c r="P315" s="158">
        <v>0.39800000000000002</v>
      </c>
      <c r="Q315" s="158">
        <v>0.25900000000000001</v>
      </c>
      <c r="R315" s="158">
        <v>0.29399999999999998</v>
      </c>
      <c r="S315" s="158">
        <v>0.248</v>
      </c>
      <c r="T315" s="158">
        <v>0.28199999999999997</v>
      </c>
      <c r="U315" s="158">
        <v>6.0000000000000001E-3</v>
      </c>
      <c r="V315" s="158">
        <v>1.2999999999999999E-2</v>
      </c>
      <c r="W315" s="158">
        <v>3.6999999999999998E-2</v>
      </c>
      <c r="X315" s="158">
        <v>5.2999999999999999E-2</v>
      </c>
      <c r="Y315" s="158">
        <v>0</v>
      </c>
      <c r="Z315" s="158">
        <v>2E-3</v>
      </c>
      <c r="AA315" s="158">
        <v>2.1999999999999999E-2</v>
      </c>
      <c r="AB315" s="158">
        <v>3.5000000000000003E-2</v>
      </c>
    </row>
    <row r="316" spans="1:28" x14ac:dyDescent="0.25">
      <c r="A316" s="159" t="s">
        <v>6288</v>
      </c>
      <c r="B316" s="158" t="s">
        <v>294</v>
      </c>
      <c r="C316" s="158">
        <v>0.22644338915271181</v>
      </c>
      <c r="D316" s="158">
        <v>0.48012996750812298</v>
      </c>
      <c r="E316" s="158">
        <v>0.18020494876280929</v>
      </c>
      <c r="F316" s="158">
        <v>9.997500624843789E-3</v>
      </c>
      <c r="G316" s="158">
        <v>6.8482879280179959E-2</v>
      </c>
      <c r="H316" s="158">
        <v>1.2496875781054736E-3</v>
      </c>
      <c r="I316" s="158">
        <v>3.3491627093226693E-2</v>
      </c>
      <c r="J316" s="158">
        <v>1</v>
      </c>
      <c r="K316" s="159">
        <v>4001</v>
      </c>
      <c r="L316" s="159"/>
      <c r="M316" s="158" t="s">
        <v>294</v>
      </c>
      <c r="N316" s="158" t="s">
        <v>294</v>
      </c>
      <c r="O316" s="158">
        <v>0.214</v>
      </c>
      <c r="P316" s="158">
        <v>0.24</v>
      </c>
      <c r="Q316" s="158">
        <v>0.46500000000000002</v>
      </c>
      <c r="R316" s="158">
        <v>0.496</v>
      </c>
      <c r="S316" s="158">
        <v>0.16900000000000001</v>
      </c>
      <c r="T316" s="158">
        <v>0.192</v>
      </c>
      <c r="U316" s="158">
        <v>7.0000000000000001E-3</v>
      </c>
      <c r="V316" s="158">
        <v>1.4E-2</v>
      </c>
      <c r="W316" s="158">
        <v>6.0999999999999999E-2</v>
      </c>
      <c r="X316" s="158">
        <v>7.6999999999999999E-2</v>
      </c>
      <c r="Y316" s="158">
        <v>1E-3</v>
      </c>
      <c r="Z316" s="158">
        <v>3.0000000000000001E-3</v>
      </c>
      <c r="AA316" s="158">
        <v>2.8000000000000001E-2</v>
      </c>
      <c r="AB316" s="158">
        <v>0.04</v>
      </c>
    </row>
    <row r="317" spans="1:28" x14ac:dyDescent="0.25">
      <c r="A317" s="159" t="s">
        <v>6289</v>
      </c>
      <c r="B317" s="158" t="s">
        <v>294</v>
      </c>
      <c r="C317" s="158">
        <v>0.16512686155543299</v>
      </c>
      <c r="D317" s="158">
        <v>0.53185328185328185</v>
      </c>
      <c r="E317" s="158">
        <v>0.16891891891891891</v>
      </c>
      <c r="F317" s="158">
        <v>1.4409817981246553E-2</v>
      </c>
      <c r="G317" s="158">
        <v>6.8119139547710983E-2</v>
      </c>
      <c r="H317" s="158">
        <v>2.7578599007170438E-4</v>
      </c>
      <c r="I317" s="158">
        <v>5.1296194153337013E-2</v>
      </c>
      <c r="J317" s="158">
        <v>0.99999999999999989</v>
      </c>
      <c r="K317" s="159">
        <v>14504</v>
      </c>
      <c r="L317" s="159"/>
      <c r="M317" s="158" t="s">
        <v>294</v>
      </c>
      <c r="N317" s="158" t="s">
        <v>294</v>
      </c>
      <c r="O317" s="158">
        <v>0.159</v>
      </c>
      <c r="P317" s="158">
        <v>0.17100000000000001</v>
      </c>
      <c r="Q317" s="158">
        <v>0.52400000000000002</v>
      </c>
      <c r="R317" s="158">
        <v>0.54</v>
      </c>
      <c r="S317" s="158">
        <v>0.16300000000000001</v>
      </c>
      <c r="T317" s="158">
        <v>0.17499999999999999</v>
      </c>
      <c r="U317" s="158">
        <v>1.2999999999999999E-2</v>
      </c>
      <c r="V317" s="158">
        <v>1.6E-2</v>
      </c>
      <c r="W317" s="158">
        <v>6.4000000000000001E-2</v>
      </c>
      <c r="X317" s="158">
        <v>7.1999999999999995E-2</v>
      </c>
      <c r="Y317" s="158">
        <v>0</v>
      </c>
      <c r="Z317" s="158">
        <v>1E-3</v>
      </c>
      <c r="AA317" s="158">
        <v>4.8000000000000001E-2</v>
      </c>
      <c r="AB317" s="158">
        <v>5.5E-2</v>
      </c>
    </row>
    <row r="318" spans="1:28" x14ac:dyDescent="0.25">
      <c r="A318" s="159" t="s">
        <v>6290</v>
      </c>
      <c r="B318" s="158" t="s">
        <v>294</v>
      </c>
      <c r="C318" s="158">
        <v>0.14396551724137932</v>
      </c>
      <c r="D318" s="158">
        <v>0.21206896551724139</v>
      </c>
      <c r="E318" s="158">
        <v>0.14655172413793102</v>
      </c>
      <c r="F318" s="158">
        <v>3.017241379310345E-2</v>
      </c>
      <c r="G318" s="158">
        <v>0.44655172413793104</v>
      </c>
      <c r="H318" s="158">
        <v>2.5862068965517241E-3</v>
      </c>
      <c r="I318" s="158">
        <v>1.810344827586207E-2</v>
      </c>
      <c r="J318" s="158">
        <v>1</v>
      </c>
      <c r="K318" s="159">
        <v>1160</v>
      </c>
      <c r="L318" s="159"/>
      <c r="M318" s="158" t="s">
        <v>294</v>
      </c>
      <c r="N318" s="158" t="s">
        <v>294</v>
      </c>
      <c r="O318" s="158">
        <v>0.125</v>
      </c>
      <c r="P318" s="158">
        <v>0.16500000000000001</v>
      </c>
      <c r="Q318" s="158">
        <v>0.19</v>
      </c>
      <c r="R318" s="158">
        <v>0.23699999999999999</v>
      </c>
      <c r="S318" s="158">
        <v>0.127</v>
      </c>
      <c r="T318" s="158">
        <v>0.16800000000000001</v>
      </c>
      <c r="U318" s="158">
        <v>2.1999999999999999E-2</v>
      </c>
      <c r="V318" s="158">
        <v>4.2000000000000003E-2</v>
      </c>
      <c r="W318" s="158">
        <v>0.41799999999999998</v>
      </c>
      <c r="X318" s="158">
        <v>0.47499999999999998</v>
      </c>
      <c r="Y318" s="158">
        <v>1E-3</v>
      </c>
      <c r="Z318" s="158">
        <v>8.0000000000000002E-3</v>
      </c>
      <c r="AA318" s="158">
        <v>1.2E-2</v>
      </c>
      <c r="AB318" s="158">
        <v>2.8000000000000001E-2</v>
      </c>
    </row>
    <row r="319" spans="1:28" x14ac:dyDescent="0.25">
      <c r="A319" s="159" t="s">
        <v>6291</v>
      </c>
      <c r="B319" s="158" t="s">
        <v>294</v>
      </c>
      <c r="C319" s="158">
        <v>0.3244776119402985</v>
      </c>
      <c r="D319" s="158">
        <v>0.33412935323383086</v>
      </c>
      <c r="E319" s="158">
        <v>0.12139303482587065</v>
      </c>
      <c r="F319" s="158">
        <v>2.0497512437810946E-2</v>
      </c>
      <c r="G319" s="158">
        <v>0.16099502487562189</v>
      </c>
      <c r="H319" s="158">
        <v>9.9502487562189051E-5</v>
      </c>
      <c r="I319" s="158">
        <v>3.8407960199004977E-2</v>
      </c>
      <c r="J319" s="158">
        <v>0.99999999999999989</v>
      </c>
      <c r="K319" s="159">
        <v>10050</v>
      </c>
      <c r="L319" s="159"/>
      <c r="M319" s="158" t="s">
        <v>294</v>
      </c>
      <c r="N319" s="158" t="s">
        <v>294</v>
      </c>
      <c r="O319" s="158">
        <v>0.315</v>
      </c>
      <c r="P319" s="158">
        <v>0.33400000000000002</v>
      </c>
      <c r="Q319" s="158">
        <v>0.32500000000000001</v>
      </c>
      <c r="R319" s="158">
        <v>0.34300000000000003</v>
      </c>
      <c r="S319" s="158">
        <v>0.115</v>
      </c>
      <c r="T319" s="158">
        <v>0.128</v>
      </c>
      <c r="U319" s="158">
        <v>1.7999999999999999E-2</v>
      </c>
      <c r="V319" s="158">
        <v>2.3E-2</v>
      </c>
      <c r="W319" s="158">
        <v>0.154</v>
      </c>
      <c r="X319" s="158">
        <v>0.16800000000000001</v>
      </c>
      <c r="Y319" s="158">
        <v>0</v>
      </c>
      <c r="Z319" s="158">
        <v>1E-3</v>
      </c>
      <c r="AA319" s="158">
        <v>3.5000000000000003E-2</v>
      </c>
      <c r="AB319" s="158">
        <v>4.2000000000000003E-2</v>
      </c>
    </row>
    <row r="320" spans="1:28" x14ac:dyDescent="0.25">
      <c r="A320" s="159" t="s">
        <v>6292</v>
      </c>
      <c r="B320" s="158" t="s">
        <v>294</v>
      </c>
      <c r="C320" s="158">
        <v>2.8886080519949448E-3</v>
      </c>
      <c r="D320" s="158">
        <v>0.41289041343202743</v>
      </c>
      <c r="E320" s="158">
        <v>0.29373533128723595</v>
      </c>
      <c r="F320" s="158">
        <v>2.671962448095324E-2</v>
      </c>
      <c r="G320" s="158">
        <v>0.24011554432207979</v>
      </c>
      <c r="H320" s="158">
        <v>2.3469940422458928E-3</v>
      </c>
      <c r="I320" s="158">
        <v>2.1303484383462717E-2</v>
      </c>
      <c r="J320" s="158">
        <v>1</v>
      </c>
      <c r="K320" s="159">
        <v>5539</v>
      </c>
      <c r="L320" s="159"/>
      <c r="M320" s="158" t="s">
        <v>294</v>
      </c>
      <c r="N320" s="158" t="s">
        <v>294</v>
      </c>
      <c r="O320" s="158">
        <v>2E-3</v>
      </c>
      <c r="P320" s="158">
        <v>5.0000000000000001E-3</v>
      </c>
      <c r="Q320" s="158">
        <v>0.4</v>
      </c>
      <c r="R320" s="158">
        <v>0.42599999999999999</v>
      </c>
      <c r="S320" s="158">
        <v>0.28199999999999997</v>
      </c>
      <c r="T320" s="158">
        <v>0.30599999999999999</v>
      </c>
      <c r="U320" s="158">
        <v>2.3E-2</v>
      </c>
      <c r="V320" s="158">
        <v>3.1E-2</v>
      </c>
      <c r="W320" s="158">
        <v>0.22900000000000001</v>
      </c>
      <c r="X320" s="158">
        <v>0.252</v>
      </c>
      <c r="Y320" s="158">
        <v>1E-3</v>
      </c>
      <c r="Z320" s="158">
        <v>4.0000000000000001E-3</v>
      </c>
      <c r="AA320" s="158">
        <v>1.7999999999999999E-2</v>
      </c>
      <c r="AB320" s="158">
        <v>2.5000000000000001E-2</v>
      </c>
    </row>
    <row r="321" spans="1:28" x14ac:dyDescent="0.25">
      <c r="A321" s="159" t="s">
        <v>6293</v>
      </c>
      <c r="B321" s="158" t="s">
        <v>294</v>
      </c>
      <c r="C321" s="158">
        <v>0.22688992566819546</v>
      </c>
      <c r="D321" s="158">
        <v>0.30017396805313934</v>
      </c>
      <c r="E321" s="158">
        <v>0.17724972323264274</v>
      </c>
      <c r="F321" s="158">
        <v>1.9749327850703779E-2</v>
      </c>
      <c r="G321" s="158">
        <v>0.24802309030523487</v>
      </c>
      <c r="H321" s="158">
        <v>2.9455954452000631E-3</v>
      </c>
      <c r="I321" s="158">
        <v>2.4968369444883759E-2</v>
      </c>
      <c r="J321" s="158">
        <v>1</v>
      </c>
      <c r="K321" s="159">
        <v>50584</v>
      </c>
      <c r="L321" s="159"/>
      <c r="M321" s="158" t="s">
        <v>294</v>
      </c>
      <c r="N321" s="158" t="s">
        <v>294</v>
      </c>
      <c r="O321" s="158">
        <v>0.223</v>
      </c>
      <c r="P321" s="158">
        <v>0.23100000000000001</v>
      </c>
      <c r="Q321" s="158">
        <v>0.29599999999999999</v>
      </c>
      <c r="R321" s="158">
        <v>0.30399999999999999</v>
      </c>
      <c r="S321" s="158">
        <v>0.17399999999999999</v>
      </c>
      <c r="T321" s="158">
        <v>0.18099999999999999</v>
      </c>
      <c r="U321" s="158">
        <v>1.9E-2</v>
      </c>
      <c r="V321" s="158">
        <v>2.1000000000000001E-2</v>
      </c>
      <c r="W321" s="158">
        <v>0.24399999999999999</v>
      </c>
      <c r="X321" s="158">
        <v>0.252</v>
      </c>
      <c r="Y321" s="158">
        <v>3.0000000000000001E-3</v>
      </c>
      <c r="Z321" s="158">
        <v>3.0000000000000001E-3</v>
      </c>
      <c r="AA321" s="158">
        <v>2.4E-2</v>
      </c>
      <c r="AB321" s="158">
        <v>2.5999999999999999E-2</v>
      </c>
    </row>
    <row r="322" spans="1:28" x14ac:dyDescent="0.25">
      <c r="A322" s="159" t="s">
        <v>6294</v>
      </c>
      <c r="B322" s="158" t="s">
        <v>294</v>
      </c>
      <c r="C322" s="158">
        <v>1.9822639540949399E-2</v>
      </c>
      <c r="D322" s="158">
        <v>0.12702138758476786</v>
      </c>
      <c r="E322" s="158">
        <v>9.4418362023995825E-2</v>
      </c>
      <c r="F322" s="158">
        <v>7.2509128847157017E-2</v>
      </c>
      <c r="G322" s="158">
        <v>0.65023474178403751</v>
      </c>
      <c r="H322" s="158">
        <v>7.8247261345852897E-4</v>
      </c>
      <c r="I322" s="158">
        <v>3.5211267605633804E-2</v>
      </c>
      <c r="J322" s="158">
        <v>0.99999999999999989</v>
      </c>
      <c r="K322" s="159">
        <v>3834</v>
      </c>
      <c r="L322" s="159"/>
      <c r="M322" s="158" t="s">
        <v>294</v>
      </c>
      <c r="N322" s="158" t="s">
        <v>294</v>
      </c>
      <c r="O322" s="158">
        <v>1.6E-2</v>
      </c>
      <c r="P322" s="158">
        <v>2.5000000000000001E-2</v>
      </c>
      <c r="Q322" s="158">
        <v>0.11700000000000001</v>
      </c>
      <c r="R322" s="158">
        <v>0.13800000000000001</v>
      </c>
      <c r="S322" s="158">
        <v>8.5999999999999993E-2</v>
      </c>
      <c r="T322" s="158">
        <v>0.104</v>
      </c>
      <c r="U322" s="158">
        <v>6.5000000000000002E-2</v>
      </c>
      <c r="V322" s="158">
        <v>8.1000000000000003E-2</v>
      </c>
      <c r="W322" s="158">
        <v>0.63500000000000001</v>
      </c>
      <c r="X322" s="158">
        <v>0.66500000000000004</v>
      </c>
      <c r="Y322" s="158">
        <v>0</v>
      </c>
      <c r="Z322" s="158">
        <v>2E-3</v>
      </c>
      <c r="AA322" s="158">
        <v>0.03</v>
      </c>
      <c r="AB322" s="158">
        <v>4.2000000000000003E-2</v>
      </c>
    </row>
    <row r="323" spans="1:28" x14ac:dyDescent="0.25">
      <c r="A323" s="159" t="s">
        <v>6295</v>
      </c>
      <c r="B323" s="158" t="s">
        <v>294</v>
      </c>
      <c r="C323" s="158">
        <v>3.0319117560313809E-2</v>
      </c>
      <c r="D323" s="158">
        <v>0.24738984250575119</v>
      </c>
      <c r="E323" s="158">
        <v>0.1268212115849702</v>
      </c>
      <c r="F323" s="158">
        <v>4.1231640417625198E-2</v>
      </c>
      <c r="G323" s="158">
        <v>0.52498082935173718</v>
      </c>
      <c r="H323" s="158">
        <v>1.4746652509880257E-3</v>
      </c>
      <c r="I323" s="158">
        <v>2.7782693328614404E-2</v>
      </c>
      <c r="J323" s="158">
        <v>1</v>
      </c>
      <c r="K323" s="159">
        <v>16953</v>
      </c>
      <c r="L323" s="159"/>
      <c r="M323" s="158" t="s">
        <v>294</v>
      </c>
      <c r="N323" s="158" t="s">
        <v>294</v>
      </c>
      <c r="O323" s="158">
        <v>2.8000000000000001E-2</v>
      </c>
      <c r="P323" s="158">
        <v>3.3000000000000002E-2</v>
      </c>
      <c r="Q323" s="158">
        <v>0.24099999999999999</v>
      </c>
      <c r="R323" s="158">
        <v>0.254</v>
      </c>
      <c r="S323" s="158">
        <v>0.122</v>
      </c>
      <c r="T323" s="158">
        <v>0.13200000000000001</v>
      </c>
      <c r="U323" s="158">
        <v>3.7999999999999999E-2</v>
      </c>
      <c r="V323" s="158">
        <v>4.3999999999999997E-2</v>
      </c>
      <c r="W323" s="158">
        <v>0.51700000000000002</v>
      </c>
      <c r="X323" s="158">
        <v>0.53200000000000003</v>
      </c>
      <c r="Y323" s="158">
        <v>1E-3</v>
      </c>
      <c r="Z323" s="158">
        <v>2E-3</v>
      </c>
      <c r="AA323" s="158">
        <v>2.5000000000000001E-2</v>
      </c>
      <c r="AB323" s="158">
        <v>0.03</v>
      </c>
    </row>
    <row r="324" spans="1:28" x14ac:dyDescent="0.25">
      <c r="A324" s="159" t="s">
        <v>6296</v>
      </c>
      <c r="B324" s="158" t="s">
        <v>294</v>
      </c>
      <c r="C324" s="158">
        <v>0.13390069493403162</v>
      </c>
      <c r="D324" s="158">
        <v>0.45669251686977541</v>
      </c>
      <c r="E324" s="158">
        <v>0.11400946721724242</v>
      </c>
      <c r="F324" s="158">
        <v>1.2438312015308692E-2</v>
      </c>
      <c r="G324" s="158">
        <v>0.21603384026588782</v>
      </c>
      <c r="H324" s="158">
        <v>3.6761003122167389E-3</v>
      </c>
      <c r="I324" s="158">
        <v>6.3249068385537316E-2</v>
      </c>
      <c r="J324" s="158">
        <v>1</v>
      </c>
      <c r="K324" s="159">
        <v>19858</v>
      </c>
      <c r="L324" s="159"/>
      <c r="M324" s="158" t="s">
        <v>294</v>
      </c>
      <c r="N324" s="158" t="s">
        <v>294</v>
      </c>
      <c r="O324" s="158">
        <v>0.129</v>
      </c>
      <c r="P324" s="158">
        <v>0.13900000000000001</v>
      </c>
      <c r="Q324" s="158">
        <v>0.45</v>
      </c>
      <c r="R324" s="158">
        <v>0.46400000000000002</v>
      </c>
      <c r="S324" s="158">
        <v>0.11</v>
      </c>
      <c r="T324" s="158">
        <v>0.11899999999999999</v>
      </c>
      <c r="U324" s="158">
        <v>1.0999999999999999E-2</v>
      </c>
      <c r="V324" s="158">
        <v>1.4E-2</v>
      </c>
      <c r="W324" s="158">
        <v>0.21</v>
      </c>
      <c r="X324" s="158">
        <v>0.222</v>
      </c>
      <c r="Y324" s="158">
        <v>3.0000000000000001E-3</v>
      </c>
      <c r="Z324" s="158">
        <v>5.0000000000000001E-3</v>
      </c>
      <c r="AA324" s="158">
        <v>0.06</v>
      </c>
      <c r="AB324" s="158">
        <v>6.7000000000000004E-2</v>
      </c>
    </row>
    <row r="325" spans="1:28" x14ac:dyDescent="0.25">
      <c r="A325" s="159" t="s">
        <v>6297</v>
      </c>
      <c r="B325" s="158" t="s">
        <v>294</v>
      </c>
      <c r="C325" s="158">
        <v>0.10514429109159347</v>
      </c>
      <c r="D325" s="158">
        <v>0.34203262233375159</v>
      </c>
      <c r="E325" s="158">
        <v>0.13249686323713927</v>
      </c>
      <c r="F325" s="158">
        <v>4.9184441656210789E-2</v>
      </c>
      <c r="G325" s="158">
        <v>0.33023839397741533</v>
      </c>
      <c r="H325" s="158">
        <v>5.018820577164366E-3</v>
      </c>
      <c r="I325" s="158">
        <v>3.588456712672522E-2</v>
      </c>
      <c r="J325" s="158">
        <v>1</v>
      </c>
      <c r="K325" s="159">
        <v>3985</v>
      </c>
      <c r="L325" s="159"/>
      <c r="M325" s="158" t="s">
        <v>294</v>
      </c>
      <c r="N325" s="158" t="s">
        <v>294</v>
      </c>
      <c r="O325" s="158">
        <v>9.6000000000000002E-2</v>
      </c>
      <c r="P325" s="158">
        <v>0.115</v>
      </c>
      <c r="Q325" s="158">
        <v>0.32700000000000001</v>
      </c>
      <c r="R325" s="158">
        <v>0.35699999999999998</v>
      </c>
      <c r="S325" s="158">
        <v>0.122</v>
      </c>
      <c r="T325" s="158">
        <v>0.14299999999999999</v>
      </c>
      <c r="U325" s="158">
        <v>4.2999999999999997E-2</v>
      </c>
      <c r="V325" s="158">
        <v>5.6000000000000001E-2</v>
      </c>
      <c r="W325" s="158">
        <v>0.316</v>
      </c>
      <c r="X325" s="158">
        <v>0.34499999999999997</v>
      </c>
      <c r="Y325" s="158">
        <v>3.0000000000000001E-3</v>
      </c>
      <c r="Z325" s="158">
        <v>8.0000000000000002E-3</v>
      </c>
      <c r="AA325" s="158">
        <v>3.1E-2</v>
      </c>
      <c r="AB325" s="158">
        <v>4.2000000000000003E-2</v>
      </c>
    </row>
    <row r="326" spans="1:28" x14ac:dyDescent="0.25">
      <c r="A326" s="159" t="s">
        <v>6298</v>
      </c>
      <c r="B326" s="158" t="s">
        <v>294</v>
      </c>
      <c r="C326" s="158">
        <v>9.209984912906323E-2</v>
      </c>
      <c r="D326" s="158">
        <v>0.27136195309285421</v>
      </c>
      <c r="E326" s="158">
        <v>0.17048415855163901</v>
      </c>
      <c r="F326" s="158">
        <v>1.6321492250720066E-2</v>
      </c>
      <c r="G326" s="158">
        <v>0.41674667398162119</v>
      </c>
      <c r="H326" s="158">
        <v>4.9375942943354822E-3</v>
      </c>
      <c r="I326" s="158">
        <v>2.8048278699766834E-2</v>
      </c>
      <c r="J326" s="158">
        <v>0.99999999999999989</v>
      </c>
      <c r="K326" s="159">
        <v>14582</v>
      </c>
      <c r="L326" s="159"/>
      <c r="M326" s="158" t="s">
        <v>294</v>
      </c>
      <c r="N326" s="158" t="s">
        <v>294</v>
      </c>
      <c r="O326" s="158">
        <v>8.7999999999999995E-2</v>
      </c>
      <c r="P326" s="158">
        <v>9.7000000000000003E-2</v>
      </c>
      <c r="Q326" s="158">
        <v>0.26400000000000001</v>
      </c>
      <c r="R326" s="158">
        <v>0.27900000000000003</v>
      </c>
      <c r="S326" s="158">
        <v>0.16400000000000001</v>
      </c>
      <c r="T326" s="158">
        <v>0.17699999999999999</v>
      </c>
      <c r="U326" s="158">
        <v>1.4E-2</v>
      </c>
      <c r="V326" s="158">
        <v>1.9E-2</v>
      </c>
      <c r="W326" s="158">
        <v>0.40899999999999997</v>
      </c>
      <c r="X326" s="158">
        <v>0.42499999999999999</v>
      </c>
      <c r="Y326" s="158">
        <v>4.0000000000000001E-3</v>
      </c>
      <c r="Z326" s="158">
        <v>6.0000000000000001E-3</v>
      </c>
      <c r="AA326" s="158">
        <v>2.5000000000000001E-2</v>
      </c>
      <c r="AB326" s="158">
        <v>3.1E-2</v>
      </c>
    </row>
    <row r="327" spans="1:28" x14ac:dyDescent="0.25">
      <c r="A327" s="159" t="s">
        <v>6299</v>
      </c>
      <c r="B327" s="158" t="s">
        <v>294</v>
      </c>
      <c r="C327" s="158">
        <v>0.26203772575040241</v>
      </c>
      <c r="D327" s="158">
        <v>0.21553186381578687</v>
      </c>
      <c r="E327" s="158">
        <v>0.11093401338858783</v>
      </c>
      <c r="F327" s="158">
        <v>1.7745191796833492E-2</v>
      </c>
      <c r="G327" s="158">
        <v>0.37117714888408759</v>
      </c>
      <c r="H327" s="158">
        <v>2.8099505307028418E-3</v>
      </c>
      <c r="I327" s="158">
        <v>1.9764105833598979E-2</v>
      </c>
      <c r="J327" s="158">
        <v>1</v>
      </c>
      <c r="K327" s="159">
        <v>254097</v>
      </c>
      <c r="L327" s="159"/>
      <c r="M327" s="158" t="s">
        <v>294</v>
      </c>
      <c r="N327" s="158" t="s">
        <v>294</v>
      </c>
      <c r="O327" s="158">
        <v>0.26</v>
      </c>
      <c r="P327" s="158">
        <v>0.26400000000000001</v>
      </c>
      <c r="Q327" s="158">
        <v>0.214</v>
      </c>
      <c r="R327" s="158">
        <v>0.217</v>
      </c>
      <c r="S327" s="158">
        <v>0.11</v>
      </c>
      <c r="T327" s="158">
        <v>0.112</v>
      </c>
      <c r="U327" s="158">
        <v>1.7000000000000001E-2</v>
      </c>
      <c r="V327" s="158">
        <v>1.7999999999999999E-2</v>
      </c>
      <c r="W327" s="158">
        <v>0.36899999999999999</v>
      </c>
      <c r="X327" s="158">
        <v>0.373</v>
      </c>
      <c r="Y327" s="158">
        <v>3.0000000000000001E-3</v>
      </c>
      <c r="Z327" s="158">
        <v>3.0000000000000001E-3</v>
      </c>
      <c r="AA327" s="158">
        <v>1.9E-2</v>
      </c>
      <c r="AB327" s="158">
        <v>0.02</v>
      </c>
    </row>
    <row r="328" spans="1:28" x14ac:dyDescent="0.25">
      <c r="A328" s="159" t="s">
        <v>6300</v>
      </c>
      <c r="B328" s="158">
        <v>4.9726504226752855E-4</v>
      </c>
      <c r="C328" s="158">
        <v>0.65788165091994033</v>
      </c>
      <c r="D328" s="158">
        <v>0.20636499254102436</v>
      </c>
      <c r="E328" s="158">
        <v>4.0775733465937346E-2</v>
      </c>
      <c r="F328" s="158">
        <v>4.9726504226752857E-3</v>
      </c>
      <c r="G328" s="158">
        <v>5.8180009945300842E-2</v>
      </c>
      <c r="H328" s="158">
        <v>4.9726504226752855E-4</v>
      </c>
      <c r="I328" s="158">
        <v>3.0830432620586774E-2</v>
      </c>
      <c r="J328" s="158">
        <v>1</v>
      </c>
      <c r="K328" s="159">
        <v>2011</v>
      </c>
      <c r="L328" s="159"/>
      <c r="M328" s="158">
        <v>0</v>
      </c>
      <c r="N328" s="158">
        <v>3.0000000000000001E-3</v>
      </c>
      <c r="O328" s="158">
        <v>0.63700000000000001</v>
      </c>
      <c r="P328" s="158">
        <v>0.67800000000000005</v>
      </c>
      <c r="Q328" s="158">
        <v>0.189</v>
      </c>
      <c r="R328" s="158">
        <v>0.22500000000000001</v>
      </c>
      <c r="S328" s="158">
        <v>3.3000000000000002E-2</v>
      </c>
      <c r="T328" s="158">
        <v>0.05</v>
      </c>
      <c r="U328" s="158">
        <v>3.0000000000000001E-3</v>
      </c>
      <c r="V328" s="158">
        <v>8.9999999999999993E-3</v>
      </c>
      <c r="W328" s="158">
        <v>4.9000000000000002E-2</v>
      </c>
      <c r="X328" s="158">
        <v>6.9000000000000006E-2</v>
      </c>
      <c r="Y328" s="158">
        <v>0</v>
      </c>
      <c r="Z328" s="158">
        <v>3.0000000000000001E-3</v>
      </c>
      <c r="AA328" s="158">
        <v>2.4E-2</v>
      </c>
      <c r="AB328" s="158">
        <v>3.9E-2</v>
      </c>
    </row>
    <row r="329" spans="1:28" x14ac:dyDescent="0.25">
      <c r="A329" s="159" t="s">
        <v>6301</v>
      </c>
      <c r="B329" s="158" t="s">
        <v>294</v>
      </c>
      <c r="C329" s="158">
        <v>0.48280065521313476</v>
      </c>
      <c r="D329" s="158">
        <v>0.33713001409470117</v>
      </c>
      <c r="E329" s="158">
        <v>6.6359376785646268E-2</v>
      </c>
      <c r="F329" s="158">
        <v>6.7172044239584526E-3</v>
      </c>
      <c r="G329" s="158">
        <v>2.4049877464985461E-2</v>
      </c>
      <c r="H329" s="158">
        <v>2.4126065038792172E-4</v>
      </c>
      <c r="I329" s="158">
        <v>8.2701611367186012E-2</v>
      </c>
      <c r="J329" s="158">
        <v>0.99999999999999989</v>
      </c>
      <c r="K329" s="159">
        <v>78753</v>
      </c>
      <c r="L329" s="159"/>
      <c r="M329" s="158" t="s">
        <v>294</v>
      </c>
      <c r="N329" s="158" t="s">
        <v>294</v>
      </c>
      <c r="O329" s="158">
        <v>0.47899999999999998</v>
      </c>
      <c r="P329" s="158">
        <v>0.48599999999999999</v>
      </c>
      <c r="Q329" s="158">
        <v>0.33400000000000002</v>
      </c>
      <c r="R329" s="158">
        <v>0.34</v>
      </c>
      <c r="S329" s="158">
        <v>6.5000000000000002E-2</v>
      </c>
      <c r="T329" s="158">
        <v>6.8000000000000005E-2</v>
      </c>
      <c r="U329" s="158">
        <v>6.0000000000000001E-3</v>
      </c>
      <c r="V329" s="158">
        <v>7.0000000000000001E-3</v>
      </c>
      <c r="W329" s="158">
        <v>2.3E-2</v>
      </c>
      <c r="X329" s="158">
        <v>2.5000000000000001E-2</v>
      </c>
      <c r="Y329" s="158">
        <v>0</v>
      </c>
      <c r="Z329" s="158">
        <v>0</v>
      </c>
      <c r="AA329" s="158">
        <v>8.1000000000000003E-2</v>
      </c>
      <c r="AB329" s="158">
        <v>8.5000000000000006E-2</v>
      </c>
    </row>
    <row r="330" spans="1:28" x14ac:dyDescent="0.25">
      <c r="A330" s="159" t="s">
        <v>6302</v>
      </c>
      <c r="B330" s="158" t="s">
        <v>294</v>
      </c>
      <c r="C330" s="158">
        <v>5.5158483530142943E-3</v>
      </c>
      <c r="D330" s="158">
        <v>0.30368241143567432</v>
      </c>
      <c r="E330" s="158">
        <v>0.19119018023617154</v>
      </c>
      <c r="F330" s="158">
        <v>3.4105034182722191E-2</v>
      </c>
      <c r="G330" s="158">
        <v>0.4365288999378496</v>
      </c>
      <c r="H330" s="158">
        <v>5.9042883778744563E-3</v>
      </c>
      <c r="I330" s="158">
        <v>2.3073337476693597E-2</v>
      </c>
      <c r="J330" s="158">
        <v>1</v>
      </c>
      <c r="K330" s="159">
        <v>12872</v>
      </c>
      <c r="L330" s="159"/>
      <c r="M330" s="158" t="s">
        <v>294</v>
      </c>
      <c r="N330" s="158" t="s">
        <v>294</v>
      </c>
      <c r="O330" s="158">
        <v>4.0000000000000001E-3</v>
      </c>
      <c r="P330" s="158">
        <v>7.0000000000000001E-3</v>
      </c>
      <c r="Q330" s="158">
        <v>0.29599999999999999</v>
      </c>
      <c r="R330" s="158">
        <v>0.312</v>
      </c>
      <c r="S330" s="158">
        <v>0.184</v>
      </c>
      <c r="T330" s="158">
        <v>0.19800000000000001</v>
      </c>
      <c r="U330" s="158">
        <v>3.1E-2</v>
      </c>
      <c r="V330" s="158">
        <v>3.6999999999999998E-2</v>
      </c>
      <c r="W330" s="158">
        <v>0.42799999999999999</v>
      </c>
      <c r="X330" s="158">
        <v>0.44500000000000001</v>
      </c>
      <c r="Y330" s="158">
        <v>5.0000000000000001E-3</v>
      </c>
      <c r="Z330" s="158">
        <v>7.0000000000000001E-3</v>
      </c>
      <c r="AA330" s="158">
        <v>2.1000000000000001E-2</v>
      </c>
      <c r="AB330" s="158">
        <v>2.5999999999999999E-2</v>
      </c>
    </row>
    <row r="331" spans="1:28" x14ac:dyDescent="0.25">
      <c r="A331" s="159" t="s">
        <v>6303</v>
      </c>
      <c r="B331" s="158" t="s">
        <v>294</v>
      </c>
      <c r="C331" s="158">
        <v>0.20929537025960043</v>
      </c>
      <c r="D331" s="158">
        <v>0.25750687881325518</v>
      </c>
      <c r="E331" s="158">
        <v>0.1591697571479842</v>
      </c>
      <c r="F331" s="158">
        <v>2.1713123579375524E-2</v>
      </c>
      <c r="G331" s="158">
        <v>0.33658332336403873</v>
      </c>
      <c r="H331" s="158">
        <v>5.3834190692666583E-4</v>
      </c>
      <c r="I331" s="158">
        <v>1.5193204928819237E-2</v>
      </c>
      <c r="J331" s="158">
        <v>1</v>
      </c>
      <c r="K331" s="159">
        <v>16718</v>
      </c>
      <c r="L331" s="159"/>
      <c r="M331" s="158" t="s">
        <v>294</v>
      </c>
      <c r="N331" s="158" t="s">
        <v>294</v>
      </c>
      <c r="O331" s="158">
        <v>0.20300000000000001</v>
      </c>
      <c r="P331" s="158">
        <v>0.216</v>
      </c>
      <c r="Q331" s="158">
        <v>0.251</v>
      </c>
      <c r="R331" s="158">
        <v>0.26400000000000001</v>
      </c>
      <c r="S331" s="158">
        <v>0.154</v>
      </c>
      <c r="T331" s="158">
        <v>0.16500000000000001</v>
      </c>
      <c r="U331" s="158">
        <v>0.02</v>
      </c>
      <c r="V331" s="158">
        <v>2.4E-2</v>
      </c>
      <c r="W331" s="158">
        <v>0.32900000000000001</v>
      </c>
      <c r="X331" s="158">
        <v>0.34399999999999997</v>
      </c>
      <c r="Y331" s="158">
        <v>0</v>
      </c>
      <c r="Z331" s="158">
        <v>1E-3</v>
      </c>
      <c r="AA331" s="158">
        <v>1.2999999999999999E-2</v>
      </c>
      <c r="AB331" s="158">
        <v>1.7000000000000001E-2</v>
      </c>
    </row>
    <row r="332" spans="1:28" x14ac:dyDescent="0.25">
      <c r="A332" s="159" t="s">
        <v>6304</v>
      </c>
      <c r="B332" s="158" t="s">
        <v>294</v>
      </c>
      <c r="C332" s="158">
        <v>0.14320970489068094</v>
      </c>
      <c r="D332" s="158">
        <v>0.34662310125482287</v>
      </c>
      <c r="E332" s="158">
        <v>0.12054642149535959</v>
      </c>
      <c r="F332" s="158">
        <v>1.8909242587507386E-2</v>
      </c>
      <c r="G332" s="158">
        <v>0.34575411032708819</v>
      </c>
      <c r="H332" s="158">
        <v>2.2593764121102574E-3</v>
      </c>
      <c r="I332" s="158">
        <v>2.269804303243074E-2</v>
      </c>
      <c r="J332" s="158">
        <v>1</v>
      </c>
      <c r="K332" s="159">
        <v>28769</v>
      </c>
      <c r="L332" s="159"/>
      <c r="M332" s="158" t="s">
        <v>294</v>
      </c>
      <c r="N332" s="158" t="s">
        <v>294</v>
      </c>
      <c r="O332" s="158">
        <v>0.13900000000000001</v>
      </c>
      <c r="P332" s="158">
        <v>0.14699999999999999</v>
      </c>
      <c r="Q332" s="158">
        <v>0.34100000000000003</v>
      </c>
      <c r="R332" s="158">
        <v>0.35199999999999998</v>
      </c>
      <c r="S332" s="158">
        <v>0.11700000000000001</v>
      </c>
      <c r="T332" s="158">
        <v>0.124</v>
      </c>
      <c r="U332" s="158">
        <v>1.7000000000000001E-2</v>
      </c>
      <c r="V332" s="158">
        <v>2.1000000000000001E-2</v>
      </c>
      <c r="W332" s="158">
        <v>0.34</v>
      </c>
      <c r="X332" s="158">
        <v>0.35099999999999998</v>
      </c>
      <c r="Y332" s="158">
        <v>2E-3</v>
      </c>
      <c r="Z332" s="158">
        <v>3.0000000000000001E-3</v>
      </c>
      <c r="AA332" s="158">
        <v>2.1000000000000001E-2</v>
      </c>
      <c r="AB332" s="158">
        <v>2.4E-2</v>
      </c>
    </row>
    <row r="333" spans="1:28" x14ac:dyDescent="0.25">
      <c r="A333" s="159" t="s">
        <v>6305</v>
      </c>
      <c r="B333" s="158" t="s">
        <v>294</v>
      </c>
      <c r="C333" s="158">
        <v>0.15210526315789474</v>
      </c>
      <c r="D333" s="158">
        <v>0.55052631578947364</v>
      </c>
      <c r="E333" s="158">
        <v>0.13210526315789473</v>
      </c>
      <c r="F333" s="158">
        <v>0.02</v>
      </c>
      <c r="G333" s="158">
        <v>0.10789473684210527</v>
      </c>
      <c r="H333" s="158">
        <v>5.263157894736842E-4</v>
      </c>
      <c r="I333" s="158">
        <v>3.6842105263157891E-2</v>
      </c>
      <c r="J333" s="158">
        <v>1</v>
      </c>
      <c r="K333" s="159">
        <v>1900</v>
      </c>
      <c r="L333" s="159"/>
      <c r="M333" s="158" t="s">
        <v>294</v>
      </c>
      <c r="N333" s="158" t="s">
        <v>294</v>
      </c>
      <c r="O333" s="158">
        <v>0.13700000000000001</v>
      </c>
      <c r="P333" s="158">
        <v>0.16900000000000001</v>
      </c>
      <c r="Q333" s="158">
        <v>0.52800000000000002</v>
      </c>
      <c r="R333" s="158">
        <v>0.57299999999999995</v>
      </c>
      <c r="S333" s="158">
        <v>0.11799999999999999</v>
      </c>
      <c r="T333" s="158">
        <v>0.14799999999999999</v>
      </c>
      <c r="U333" s="158">
        <v>1.4999999999999999E-2</v>
      </c>
      <c r="V333" s="158">
        <v>2.7E-2</v>
      </c>
      <c r="W333" s="158">
        <v>9.5000000000000001E-2</v>
      </c>
      <c r="X333" s="158">
        <v>0.123</v>
      </c>
      <c r="Y333" s="158">
        <v>0</v>
      </c>
      <c r="Z333" s="158">
        <v>3.0000000000000001E-3</v>
      </c>
      <c r="AA333" s="158">
        <v>2.9000000000000001E-2</v>
      </c>
      <c r="AB333" s="158">
        <v>4.5999999999999999E-2</v>
      </c>
    </row>
    <row r="334" spans="1:28" x14ac:dyDescent="0.25">
      <c r="A334" s="159" t="s">
        <v>6306</v>
      </c>
      <c r="B334" s="158" t="s">
        <v>294</v>
      </c>
      <c r="C334" s="158">
        <v>0.21591569968705862</v>
      </c>
      <c r="D334" s="158">
        <v>0.34383394721537569</v>
      </c>
      <c r="E334" s="158">
        <v>0.12416572045750367</v>
      </c>
      <c r="F334" s="158">
        <v>2.085352682156803E-2</v>
      </c>
      <c r="G334" s="158">
        <v>0.25873051039906947</v>
      </c>
      <c r="H334" s="158">
        <v>9.2774654518264145E-4</v>
      </c>
      <c r="I334" s="158">
        <v>3.5572848874241877E-2</v>
      </c>
      <c r="J334" s="158">
        <v>1</v>
      </c>
      <c r="K334" s="159">
        <v>72218</v>
      </c>
      <c r="L334" s="159"/>
      <c r="M334" s="158" t="s">
        <v>294</v>
      </c>
      <c r="N334" s="158" t="s">
        <v>294</v>
      </c>
      <c r="O334" s="158">
        <v>0.21299999999999999</v>
      </c>
      <c r="P334" s="158">
        <v>0.219</v>
      </c>
      <c r="Q334" s="158">
        <v>0.34</v>
      </c>
      <c r="R334" s="158">
        <v>0.34699999999999998</v>
      </c>
      <c r="S334" s="158">
        <v>0.122</v>
      </c>
      <c r="T334" s="158">
        <v>0.127</v>
      </c>
      <c r="U334" s="158">
        <v>0.02</v>
      </c>
      <c r="V334" s="158">
        <v>2.1999999999999999E-2</v>
      </c>
      <c r="W334" s="158">
        <v>0.25600000000000001</v>
      </c>
      <c r="X334" s="158">
        <v>0.26200000000000001</v>
      </c>
      <c r="Y334" s="158">
        <v>1E-3</v>
      </c>
      <c r="Z334" s="158">
        <v>1E-3</v>
      </c>
      <c r="AA334" s="158">
        <v>3.4000000000000002E-2</v>
      </c>
      <c r="AB334" s="158">
        <v>3.6999999999999998E-2</v>
      </c>
    </row>
    <row r="335" spans="1:28" x14ac:dyDescent="0.25">
      <c r="A335" s="159" t="s">
        <v>6307</v>
      </c>
      <c r="B335" s="158" t="s">
        <v>294</v>
      </c>
      <c r="C335" s="158">
        <v>0.3851532977521524</v>
      </c>
      <c r="D335" s="158">
        <v>0.19841053410728896</v>
      </c>
      <c r="E335" s="158">
        <v>7.7194281039386026E-2</v>
      </c>
      <c r="F335" s="158">
        <v>0.10403599672757022</v>
      </c>
      <c r="G335" s="158">
        <v>0.20758502473801083</v>
      </c>
      <c r="H335" s="158">
        <v>2.0063111145739998E-3</v>
      </c>
      <c r="I335" s="158">
        <v>2.5614554521017571E-2</v>
      </c>
      <c r="J335" s="158">
        <v>1</v>
      </c>
      <c r="K335" s="159">
        <v>51338</v>
      </c>
      <c r="L335" s="159"/>
      <c r="M335" s="158" t="s">
        <v>294</v>
      </c>
      <c r="N335" s="158" t="s">
        <v>294</v>
      </c>
      <c r="O335" s="158">
        <v>0.38100000000000001</v>
      </c>
      <c r="P335" s="158">
        <v>0.38900000000000001</v>
      </c>
      <c r="Q335" s="158">
        <v>0.19500000000000001</v>
      </c>
      <c r="R335" s="158">
        <v>0.20200000000000001</v>
      </c>
      <c r="S335" s="158">
        <v>7.4999999999999997E-2</v>
      </c>
      <c r="T335" s="158">
        <v>0.08</v>
      </c>
      <c r="U335" s="158">
        <v>0.10100000000000001</v>
      </c>
      <c r="V335" s="158">
        <v>0.107</v>
      </c>
      <c r="W335" s="158">
        <v>0.20399999999999999</v>
      </c>
      <c r="X335" s="158">
        <v>0.21099999999999999</v>
      </c>
      <c r="Y335" s="158">
        <v>2E-3</v>
      </c>
      <c r="Z335" s="158">
        <v>2E-3</v>
      </c>
      <c r="AA335" s="158">
        <v>2.4E-2</v>
      </c>
      <c r="AB335" s="158">
        <v>2.7E-2</v>
      </c>
    </row>
    <row r="336" spans="1:28" x14ac:dyDescent="0.25">
      <c r="A336" s="159" t="s">
        <v>6308</v>
      </c>
      <c r="B336" s="158" t="s">
        <v>294</v>
      </c>
      <c r="C336" s="158">
        <v>0.17211451758340848</v>
      </c>
      <c r="D336" s="158">
        <v>0.37387285843101892</v>
      </c>
      <c r="E336" s="158">
        <v>0.2202434625788999</v>
      </c>
      <c r="F336" s="158">
        <v>3.3363390441839495E-2</v>
      </c>
      <c r="G336" s="158">
        <v>0.17718665464382327</v>
      </c>
      <c r="H336" s="158">
        <v>9.0171325518485117E-4</v>
      </c>
      <c r="I336" s="158">
        <v>2.2317403065825067E-2</v>
      </c>
      <c r="J336" s="158">
        <v>0.99999999999999989</v>
      </c>
      <c r="K336" s="159">
        <v>8872</v>
      </c>
      <c r="L336" s="159"/>
      <c r="M336" s="158" t="s">
        <v>294</v>
      </c>
      <c r="N336" s="158" t="s">
        <v>294</v>
      </c>
      <c r="O336" s="158">
        <v>0.16400000000000001</v>
      </c>
      <c r="P336" s="158">
        <v>0.18</v>
      </c>
      <c r="Q336" s="158">
        <v>0.36399999999999999</v>
      </c>
      <c r="R336" s="158">
        <v>0.38400000000000001</v>
      </c>
      <c r="S336" s="158">
        <v>0.21199999999999999</v>
      </c>
      <c r="T336" s="158">
        <v>0.22900000000000001</v>
      </c>
      <c r="U336" s="158">
        <v>0.03</v>
      </c>
      <c r="V336" s="158">
        <v>3.6999999999999998E-2</v>
      </c>
      <c r="W336" s="158">
        <v>0.16900000000000001</v>
      </c>
      <c r="X336" s="158">
        <v>0.185</v>
      </c>
      <c r="Y336" s="158">
        <v>0</v>
      </c>
      <c r="Z336" s="158">
        <v>2E-3</v>
      </c>
      <c r="AA336" s="158">
        <v>1.9E-2</v>
      </c>
      <c r="AB336" s="158">
        <v>2.5999999999999999E-2</v>
      </c>
    </row>
    <row r="337" spans="1:28" x14ac:dyDescent="0.25">
      <c r="A337" s="159" t="s">
        <v>6309</v>
      </c>
      <c r="B337" s="158" t="s">
        <v>294</v>
      </c>
      <c r="C337" s="158">
        <v>8.1111111111111106E-2</v>
      </c>
      <c r="D337" s="158">
        <v>0.4211111111111111</v>
      </c>
      <c r="E337" s="158">
        <v>0.123</v>
      </c>
      <c r="F337" s="158">
        <v>2.3555555555555555E-2</v>
      </c>
      <c r="G337" s="158">
        <v>0.31933333333333336</v>
      </c>
      <c r="H337" s="158">
        <v>3.1111111111111109E-3</v>
      </c>
      <c r="I337" s="158">
        <v>2.8777777777777777E-2</v>
      </c>
      <c r="J337" s="158">
        <v>1</v>
      </c>
      <c r="K337" s="159">
        <v>9000</v>
      </c>
      <c r="L337" s="159"/>
      <c r="M337" s="158" t="s">
        <v>294</v>
      </c>
      <c r="N337" s="158" t="s">
        <v>294</v>
      </c>
      <c r="O337" s="158">
        <v>7.5999999999999998E-2</v>
      </c>
      <c r="P337" s="158">
        <v>8.6999999999999994E-2</v>
      </c>
      <c r="Q337" s="158">
        <v>0.41099999999999998</v>
      </c>
      <c r="R337" s="158">
        <v>0.43099999999999999</v>
      </c>
      <c r="S337" s="158">
        <v>0.11600000000000001</v>
      </c>
      <c r="T337" s="158">
        <v>0.13</v>
      </c>
      <c r="U337" s="158">
        <v>2.1000000000000001E-2</v>
      </c>
      <c r="V337" s="158">
        <v>2.7E-2</v>
      </c>
      <c r="W337" s="158">
        <v>0.31</v>
      </c>
      <c r="X337" s="158">
        <v>0.32900000000000001</v>
      </c>
      <c r="Y337" s="158">
        <v>2E-3</v>
      </c>
      <c r="Z337" s="158">
        <v>4.0000000000000001E-3</v>
      </c>
      <c r="AA337" s="158">
        <v>2.5999999999999999E-2</v>
      </c>
      <c r="AB337" s="158">
        <v>3.2000000000000001E-2</v>
      </c>
    </row>
    <row r="338" spans="1:28" x14ac:dyDescent="0.25">
      <c r="A338" s="159" t="s">
        <v>6310</v>
      </c>
      <c r="B338" s="158" t="s">
        <v>294</v>
      </c>
      <c r="C338" s="158">
        <v>8.9022311170409901E-2</v>
      </c>
      <c r="D338" s="158">
        <v>0.26602920465495516</v>
      </c>
      <c r="E338" s="158">
        <v>0.14809873248832556</v>
      </c>
      <c r="F338" s="158">
        <v>3.1650730116373878E-2</v>
      </c>
      <c r="G338" s="158">
        <v>0.41034763916685196</v>
      </c>
      <c r="H338" s="158">
        <v>1.6381291231191166E-2</v>
      </c>
      <c r="I338" s="158">
        <v>3.8470091171892373E-2</v>
      </c>
      <c r="J338" s="158">
        <v>1</v>
      </c>
      <c r="K338" s="159">
        <v>13491</v>
      </c>
      <c r="L338" s="159"/>
      <c r="M338" s="158" t="s">
        <v>294</v>
      </c>
      <c r="N338" s="158" t="s">
        <v>294</v>
      </c>
      <c r="O338" s="158">
        <v>8.4000000000000005E-2</v>
      </c>
      <c r="P338" s="158">
        <v>9.4E-2</v>
      </c>
      <c r="Q338" s="158">
        <v>0.25900000000000001</v>
      </c>
      <c r="R338" s="158">
        <v>0.27400000000000002</v>
      </c>
      <c r="S338" s="158">
        <v>0.14199999999999999</v>
      </c>
      <c r="T338" s="158">
        <v>0.154</v>
      </c>
      <c r="U338" s="158">
        <v>2.9000000000000001E-2</v>
      </c>
      <c r="V338" s="158">
        <v>3.5000000000000003E-2</v>
      </c>
      <c r="W338" s="158">
        <v>0.40200000000000002</v>
      </c>
      <c r="X338" s="158">
        <v>0.41899999999999998</v>
      </c>
      <c r="Y338" s="158">
        <v>1.4E-2</v>
      </c>
      <c r="Z338" s="158">
        <v>1.9E-2</v>
      </c>
      <c r="AA338" s="158">
        <v>3.5000000000000003E-2</v>
      </c>
      <c r="AB338" s="158">
        <v>4.2000000000000003E-2</v>
      </c>
    </row>
    <row r="339" spans="1:28" x14ac:dyDescent="0.25">
      <c r="A339" s="159" t="s">
        <v>6311</v>
      </c>
      <c r="B339" s="158" t="s">
        <v>294</v>
      </c>
      <c r="C339" s="158">
        <v>0.27520084712598697</v>
      </c>
      <c r="D339" s="158">
        <v>0.25862664303307936</v>
      </c>
      <c r="E339" s="158">
        <v>0.12285628783867775</v>
      </c>
      <c r="F339" s="158">
        <v>1.7264795930112105E-2</v>
      </c>
      <c r="G339" s="158">
        <v>0.29285697843051495</v>
      </c>
      <c r="H339" s="158">
        <v>3.1306829953269954E-3</v>
      </c>
      <c r="I339" s="158">
        <v>3.006376464630188E-2</v>
      </c>
      <c r="J339" s="158">
        <v>1</v>
      </c>
      <c r="K339" s="159">
        <v>43441</v>
      </c>
      <c r="L339" s="159"/>
      <c r="M339" s="158" t="s">
        <v>294</v>
      </c>
      <c r="N339" s="158" t="s">
        <v>294</v>
      </c>
      <c r="O339" s="158">
        <v>0.27100000000000002</v>
      </c>
      <c r="P339" s="158">
        <v>0.27900000000000003</v>
      </c>
      <c r="Q339" s="158">
        <v>0.255</v>
      </c>
      <c r="R339" s="158">
        <v>0.26300000000000001</v>
      </c>
      <c r="S339" s="158">
        <v>0.12</v>
      </c>
      <c r="T339" s="158">
        <v>0.126</v>
      </c>
      <c r="U339" s="158">
        <v>1.6E-2</v>
      </c>
      <c r="V339" s="158">
        <v>1.9E-2</v>
      </c>
      <c r="W339" s="158">
        <v>0.28899999999999998</v>
      </c>
      <c r="X339" s="158">
        <v>0.29699999999999999</v>
      </c>
      <c r="Y339" s="158">
        <v>3.0000000000000001E-3</v>
      </c>
      <c r="Z339" s="158">
        <v>4.0000000000000001E-3</v>
      </c>
      <c r="AA339" s="158">
        <v>2.8000000000000001E-2</v>
      </c>
      <c r="AB339" s="158">
        <v>3.2000000000000001E-2</v>
      </c>
    </row>
    <row r="340" spans="1:28" x14ac:dyDescent="0.25">
      <c r="A340" s="159" t="s">
        <v>6312</v>
      </c>
      <c r="B340" s="158" t="s">
        <v>294</v>
      </c>
      <c r="C340" s="158">
        <v>0.14122596153846154</v>
      </c>
      <c r="D340" s="158">
        <v>0.20853365384615385</v>
      </c>
      <c r="E340" s="158">
        <v>0.10753334367245658</v>
      </c>
      <c r="F340" s="158">
        <v>3.03776364764268E-2</v>
      </c>
      <c r="G340" s="158">
        <v>0.48063352977667495</v>
      </c>
      <c r="H340" s="158">
        <v>4.8270781637717117E-3</v>
      </c>
      <c r="I340" s="158">
        <v>2.6868796526054589E-2</v>
      </c>
      <c r="J340" s="158">
        <v>1</v>
      </c>
      <c r="K340" s="159">
        <v>51584</v>
      </c>
      <c r="L340" s="159"/>
      <c r="M340" s="158" t="s">
        <v>294</v>
      </c>
      <c r="N340" s="158" t="s">
        <v>294</v>
      </c>
      <c r="O340" s="158">
        <v>0.13800000000000001</v>
      </c>
      <c r="P340" s="158">
        <v>0.14399999999999999</v>
      </c>
      <c r="Q340" s="158">
        <v>0.20499999999999999</v>
      </c>
      <c r="R340" s="158">
        <v>0.21199999999999999</v>
      </c>
      <c r="S340" s="158">
        <v>0.105</v>
      </c>
      <c r="T340" s="158">
        <v>0.11</v>
      </c>
      <c r="U340" s="158">
        <v>2.9000000000000001E-2</v>
      </c>
      <c r="V340" s="158">
        <v>3.2000000000000001E-2</v>
      </c>
      <c r="W340" s="158">
        <v>0.47599999999999998</v>
      </c>
      <c r="X340" s="158">
        <v>0.48499999999999999</v>
      </c>
      <c r="Y340" s="158">
        <v>4.0000000000000001E-3</v>
      </c>
      <c r="Z340" s="158">
        <v>5.0000000000000001E-3</v>
      </c>
      <c r="AA340" s="158">
        <v>2.5999999999999999E-2</v>
      </c>
      <c r="AB340" s="158">
        <v>2.8000000000000001E-2</v>
      </c>
    </row>
    <row r="341" spans="1:28" x14ac:dyDescent="0.25">
      <c r="A341" s="159" t="s">
        <v>6313</v>
      </c>
      <c r="B341" s="158" t="s">
        <v>294</v>
      </c>
      <c r="C341" s="158">
        <v>0.26328649969456325</v>
      </c>
      <c r="D341" s="158">
        <v>0.38332315210751372</v>
      </c>
      <c r="E341" s="158">
        <v>0.18356750152718387</v>
      </c>
      <c r="F341" s="158">
        <v>2.3824068417837508E-2</v>
      </c>
      <c r="G341" s="158">
        <v>0.11301160659743432</v>
      </c>
      <c r="H341" s="158">
        <v>6.1087354917532073E-4</v>
      </c>
      <c r="I341" s="158">
        <v>3.2376298106292001E-2</v>
      </c>
      <c r="J341" s="158">
        <v>1</v>
      </c>
      <c r="K341" s="159">
        <v>3274</v>
      </c>
      <c r="L341" s="159"/>
      <c r="M341" s="158" t="s">
        <v>294</v>
      </c>
      <c r="N341" s="158" t="s">
        <v>294</v>
      </c>
      <c r="O341" s="158">
        <v>0.248</v>
      </c>
      <c r="P341" s="158">
        <v>0.27900000000000003</v>
      </c>
      <c r="Q341" s="158">
        <v>0.36699999999999999</v>
      </c>
      <c r="R341" s="158">
        <v>0.4</v>
      </c>
      <c r="S341" s="158">
        <v>0.17100000000000001</v>
      </c>
      <c r="T341" s="158">
        <v>0.19700000000000001</v>
      </c>
      <c r="U341" s="158">
        <v>1.9E-2</v>
      </c>
      <c r="V341" s="158">
        <v>0.03</v>
      </c>
      <c r="W341" s="158">
        <v>0.10299999999999999</v>
      </c>
      <c r="X341" s="158">
        <v>0.124</v>
      </c>
      <c r="Y341" s="158">
        <v>0</v>
      </c>
      <c r="Z341" s="158">
        <v>2E-3</v>
      </c>
      <c r="AA341" s="158">
        <v>2.7E-2</v>
      </c>
      <c r="AB341" s="158">
        <v>3.9E-2</v>
      </c>
    </row>
    <row r="342" spans="1:28" x14ac:dyDescent="0.25">
      <c r="A342" s="159" t="s">
        <v>6314</v>
      </c>
      <c r="B342" s="158" t="s">
        <v>294</v>
      </c>
      <c r="C342" s="158">
        <v>0.33450072404457598</v>
      </c>
      <c r="D342" s="158">
        <v>0.41017125228231444</v>
      </c>
      <c r="E342" s="158">
        <v>0.10738682868475728</v>
      </c>
      <c r="F342" s="158">
        <v>2.1945633696404961E-2</v>
      </c>
      <c r="G342" s="158">
        <v>8.9289649310583641E-2</v>
      </c>
      <c r="H342" s="158">
        <v>1.5464647736573695E-3</v>
      </c>
      <c r="I342" s="158">
        <v>3.5159447207706356E-2</v>
      </c>
      <c r="J342" s="158">
        <v>1</v>
      </c>
      <c r="K342" s="159">
        <v>254128</v>
      </c>
      <c r="L342" s="159"/>
      <c r="M342" s="158" t="s">
        <v>294</v>
      </c>
      <c r="N342" s="158" t="s">
        <v>294</v>
      </c>
      <c r="O342" s="158">
        <v>0.33300000000000002</v>
      </c>
      <c r="P342" s="158">
        <v>0.33600000000000002</v>
      </c>
      <c r="Q342" s="158">
        <v>0.40799999999999997</v>
      </c>
      <c r="R342" s="158">
        <v>0.41199999999999998</v>
      </c>
      <c r="S342" s="158">
        <v>0.106</v>
      </c>
      <c r="T342" s="158">
        <v>0.109</v>
      </c>
      <c r="U342" s="158">
        <v>2.1000000000000001E-2</v>
      </c>
      <c r="V342" s="158">
        <v>2.3E-2</v>
      </c>
      <c r="W342" s="158">
        <v>8.7999999999999995E-2</v>
      </c>
      <c r="X342" s="158">
        <v>0.09</v>
      </c>
      <c r="Y342" s="158">
        <v>1E-3</v>
      </c>
      <c r="Z342" s="158">
        <v>2E-3</v>
      </c>
      <c r="AA342" s="158">
        <v>3.4000000000000002E-2</v>
      </c>
      <c r="AB342" s="158">
        <v>3.5999999999999997E-2</v>
      </c>
    </row>
    <row r="343" spans="1:28" x14ac:dyDescent="0.25">
      <c r="A343" s="159" t="s">
        <v>6315</v>
      </c>
      <c r="B343" s="158" t="s">
        <v>294</v>
      </c>
      <c r="C343" s="158">
        <v>0.10721900700578739</v>
      </c>
      <c r="D343" s="158">
        <v>0.32774901005178192</v>
      </c>
      <c r="E343" s="158">
        <v>0.25038074931465121</v>
      </c>
      <c r="F343" s="158">
        <v>5.1172707889125799E-2</v>
      </c>
      <c r="G343" s="158">
        <v>0.22205300030459946</v>
      </c>
      <c r="H343" s="158">
        <v>1.5229972586049345E-3</v>
      </c>
      <c r="I343" s="158">
        <v>3.9902528175449287E-2</v>
      </c>
      <c r="J343" s="158">
        <v>0.99999999999999989</v>
      </c>
      <c r="K343" s="159">
        <v>3283</v>
      </c>
      <c r="L343" s="159"/>
      <c r="M343" s="158" t="s">
        <v>294</v>
      </c>
      <c r="N343" s="158" t="s">
        <v>294</v>
      </c>
      <c r="O343" s="158">
        <v>9.7000000000000003E-2</v>
      </c>
      <c r="P343" s="158">
        <v>0.11799999999999999</v>
      </c>
      <c r="Q343" s="158">
        <v>0.312</v>
      </c>
      <c r="R343" s="158">
        <v>0.34399999999999997</v>
      </c>
      <c r="S343" s="158">
        <v>0.23599999999999999</v>
      </c>
      <c r="T343" s="158">
        <v>0.26500000000000001</v>
      </c>
      <c r="U343" s="158">
        <v>4.3999999999999997E-2</v>
      </c>
      <c r="V343" s="158">
        <v>5.8999999999999997E-2</v>
      </c>
      <c r="W343" s="158">
        <v>0.20799999999999999</v>
      </c>
      <c r="X343" s="158">
        <v>0.23699999999999999</v>
      </c>
      <c r="Y343" s="158">
        <v>1E-3</v>
      </c>
      <c r="Z343" s="158">
        <v>4.0000000000000001E-3</v>
      </c>
      <c r="AA343" s="158">
        <v>3.4000000000000002E-2</v>
      </c>
      <c r="AB343" s="158">
        <v>4.7E-2</v>
      </c>
    </row>
    <row r="344" spans="1:28" x14ac:dyDescent="0.25">
      <c r="A344" s="159" t="s">
        <v>6316</v>
      </c>
      <c r="B344" s="158" t="s">
        <v>294</v>
      </c>
      <c r="C344" s="158">
        <v>0.18280425193434088</v>
      </c>
      <c r="D344" s="158">
        <v>0.38224021982789791</v>
      </c>
      <c r="E344" s="158">
        <v>0.14874539012220694</v>
      </c>
      <c r="F344" s="158">
        <v>1.9451876491431052E-2</v>
      </c>
      <c r="G344" s="158">
        <v>0.21216284619278328</v>
      </c>
      <c r="H344" s="158">
        <v>1.6631715959216141E-3</v>
      </c>
      <c r="I344" s="158">
        <v>5.2932243835418322E-2</v>
      </c>
      <c r="J344" s="158">
        <v>1.0000000000000002</v>
      </c>
      <c r="K344" s="159">
        <v>13829</v>
      </c>
      <c r="L344" s="159"/>
      <c r="M344" s="158" t="s">
        <v>294</v>
      </c>
      <c r="N344" s="158" t="s">
        <v>294</v>
      </c>
      <c r="O344" s="158">
        <v>0.17599999999999999</v>
      </c>
      <c r="P344" s="158">
        <v>0.189</v>
      </c>
      <c r="Q344" s="158">
        <v>0.374</v>
      </c>
      <c r="R344" s="158">
        <v>0.39</v>
      </c>
      <c r="S344" s="158">
        <v>0.14299999999999999</v>
      </c>
      <c r="T344" s="158">
        <v>0.155</v>
      </c>
      <c r="U344" s="158">
        <v>1.7000000000000001E-2</v>
      </c>
      <c r="V344" s="158">
        <v>2.1999999999999999E-2</v>
      </c>
      <c r="W344" s="158">
        <v>0.20499999999999999</v>
      </c>
      <c r="X344" s="158">
        <v>0.219</v>
      </c>
      <c r="Y344" s="158">
        <v>1E-3</v>
      </c>
      <c r="Z344" s="158">
        <v>2E-3</v>
      </c>
      <c r="AA344" s="158">
        <v>4.9000000000000002E-2</v>
      </c>
      <c r="AB344" s="158">
        <v>5.7000000000000002E-2</v>
      </c>
    </row>
    <row r="345" spans="1:28" x14ac:dyDescent="0.25">
      <c r="A345" s="159" t="s">
        <v>6317</v>
      </c>
      <c r="B345" s="158" t="s">
        <v>294</v>
      </c>
      <c r="C345" s="158">
        <v>9.8379140239605353E-2</v>
      </c>
      <c r="D345" s="158">
        <v>0.24242424242424243</v>
      </c>
      <c r="E345" s="158">
        <v>0.13530655391120508</v>
      </c>
      <c r="F345" s="158">
        <v>4.0873854827343202E-2</v>
      </c>
      <c r="G345" s="158">
        <v>0.45919661733615225</v>
      </c>
      <c r="H345" s="158">
        <v>8.4566596194503166E-4</v>
      </c>
      <c r="I345" s="158">
        <v>2.2973925299506696E-2</v>
      </c>
      <c r="J345" s="158">
        <v>1</v>
      </c>
      <c r="K345" s="159">
        <v>7095</v>
      </c>
      <c r="L345" s="159"/>
      <c r="M345" s="158" t="s">
        <v>294</v>
      </c>
      <c r="N345" s="158" t="s">
        <v>294</v>
      </c>
      <c r="O345" s="158">
        <v>9.1999999999999998E-2</v>
      </c>
      <c r="P345" s="158">
        <v>0.106</v>
      </c>
      <c r="Q345" s="158">
        <v>0.23300000000000001</v>
      </c>
      <c r="R345" s="158">
        <v>0.253</v>
      </c>
      <c r="S345" s="158">
        <v>0.128</v>
      </c>
      <c r="T345" s="158">
        <v>0.14299999999999999</v>
      </c>
      <c r="U345" s="158">
        <v>3.6999999999999998E-2</v>
      </c>
      <c r="V345" s="158">
        <v>4.5999999999999999E-2</v>
      </c>
      <c r="W345" s="158">
        <v>0.44800000000000001</v>
      </c>
      <c r="X345" s="158">
        <v>0.47099999999999997</v>
      </c>
      <c r="Y345" s="158">
        <v>0</v>
      </c>
      <c r="Z345" s="158">
        <v>2E-3</v>
      </c>
      <c r="AA345" s="158">
        <v>0.02</v>
      </c>
      <c r="AB345" s="158">
        <v>2.7E-2</v>
      </c>
    </row>
    <row r="346" spans="1:28" x14ac:dyDescent="0.25">
      <c r="A346" s="159" t="s">
        <v>6318</v>
      </c>
      <c r="B346" s="158" t="s">
        <v>294</v>
      </c>
      <c r="C346" s="158">
        <v>3.8058991436726928E-3</v>
      </c>
      <c r="D346" s="158">
        <v>0.47098001902949571</v>
      </c>
      <c r="E346" s="158">
        <v>0.29234062797335869</v>
      </c>
      <c r="F346" s="158">
        <v>4.0199809705042819E-2</v>
      </c>
      <c r="G346" s="158">
        <v>0.15509039010466222</v>
      </c>
      <c r="H346" s="158">
        <v>1.6650808753568031E-3</v>
      </c>
      <c r="I346" s="158">
        <v>3.591817316841104E-2</v>
      </c>
      <c r="J346" s="158">
        <v>0.99999999999999989</v>
      </c>
      <c r="K346" s="159">
        <v>4204</v>
      </c>
      <c r="L346" s="159"/>
      <c r="M346" s="158" t="s">
        <v>294</v>
      </c>
      <c r="N346" s="158" t="s">
        <v>294</v>
      </c>
      <c r="O346" s="158">
        <v>2E-3</v>
      </c>
      <c r="P346" s="158">
        <v>6.0000000000000001E-3</v>
      </c>
      <c r="Q346" s="158">
        <v>0.45600000000000002</v>
      </c>
      <c r="R346" s="158">
        <v>0.48599999999999999</v>
      </c>
      <c r="S346" s="158">
        <v>0.27900000000000003</v>
      </c>
      <c r="T346" s="158">
        <v>0.30599999999999999</v>
      </c>
      <c r="U346" s="158">
        <v>3.5000000000000003E-2</v>
      </c>
      <c r="V346" s="158">
        <v>4.7E-2</v>
      </c>
      <c r="W346" s="158">
        <v>0.14399999999999999</v>
      </c>
      <c r="X346" s="158">
        <v>0.16600000000000001</v>
      </c>
      <c r="Y346" s="158">
        <v>1E-3</v>
      </c>
      <c r="Z346" s="158">
        <v>3.0000000000000001E-3</v>
      </c>
      <c r="AA346" s="158">
        <v>3.1E-2</v>
      </c>
      <c r="AB346" s="158">
        <v>4.2000000000000003E-2</v>
      </c>
    </row>
    <row r="347" spans="1:28" x14ac:dyDescent="0.25">
      <c r="A347" s="159" t="s">
        <v>6319</v>
      </c>
      <c r="B347" s="158" t="s">
        <v>294</v>
      </c>
      <c r="C347" s="158">
        <v>0.25851906428439858</v>
      </c>
      <c r="D347" s="158">
        <v>0.22151869589242953</v>
      </c>
      <c r="E347" s="158">
        <v>8.2888193037391783E-2</v>
      </c>
      <c r="F347" s="158">
        <v>8.9933689445570092E-2</v>
      </c>
      <c r="G347" s="158">
        <v>0.3217673604715417</v>
      </c>
      <c r="H347" s="158">
        <v>2.3254743046601583E-3</v>
      </c>
      <c r="I347" s="158">
        <v>2.3047522564008105E-2</v>
      </c>
      <c r="J347" s="158">
        <v>1</v>
      </c>
      <c r="K347" s="159">
        <v>43432</v>
      </c>
      <c r="L347" s="159"/>
      <c r="M347" s="158" t="s">
        <v>294</v>
      </c>
      <c r="N347" s="158" t="s">
        <v>294</v>
      </c>
      <c r="O347" s="158">
        <v>0.254</v>
      </c>
      <c r="P347" s="158">
        <v>0.26300000000000001</v>
      </c>
      <c r="Q347" s="158">
        <v>0.218</v>
      </c>
      <c r="R347" s="158">
        <v>0.22500000000000001</v>
      </c>
      <c r="S347" s="158">
        <v>0.08</v>
      </c>
      <c r="T347" s="158">
        <v>8.5999999999999993E-2</v>
      </c>
      <c r="U347" s="158">
        <v>8.6999999999999994E-2</v>
      </c>
      <c r="V347" s="158">
        <v>9.2999999999999999E-2</v>
      </c>
      <c r="W347" s="158">
        <v>0.317</v>
      </c>
      <c r="X347" s="158">
        <v>0.32600000000000001</v>
      </c>
      <c r="Y347" s="158">
        <v>2E-3</v>
      </c>
      <c r="Z347" s="158">
        <v>3.0000000000000001E-3</v>
      </c>
      <c r="AA347" s="158">
        <v>2.1999999999999999E-2</v>
      </c>
      <c r="AB347" s="158">
        <v>2.5000000000000001E-2</v>
      </c>
    </row>
    <row r="348" spans="1:28" x14ac:dyDescent="0.25">
      <c r="A348" s="159" t="s">
        <v>6320</v>
      </c>
      <c r="B348" s="158" t="s">
        <v>294</v>
      </c>
      <c r="C348" s="158">
        <v>0.53581107239643821</v>
      </c>
      <c r="D348" s="158">
        <v>0.19086333720480061</v>
      </c>
      <c r="E348" s="158">
        <v>9.5625241966705382E-2</v>
      </c>
      <c r="F348" s="158">
        <v>3.166860240030972E-2</v>
      </c>
      <c r="G348" s="158">
        <v>9.8567557104142473E-2</v>
      </c>
      <c r="H348" s="158">
        <v>3.097173828881146E-4</v>
      </c>
      <c r="I348" s="158">
        <v>4.715447154471545E-2</v>
      </c>
      <c r="J348" s="158">
        <v>1</v>
      </c>
      <c r="K348" s="159">
        <v>12915</v>
      </c>
      <c r="L348" s="159"/>
      <c r="M348" s="158" t="s">
        <v>294</v>
      </c>
      <c r="N348" s="158" t="s">
        <v>294</v>
      </c>
      <c r="O348" s="158">
        <v>0.52700000000000002</v>
      </c>
      <c r="P348" s="158">
        <v>0.54400000000000004</v>
      </c>
      <c r="Q348" s="158">
        <v>0.184</v>
      </c>
      <c r="R348" s="158">
        <v>0.19800000000000001</v>
      </c>
      <c r="S348" s="158">
        <v>9.0999999999999998E-2</v>
      </c>
      <c r="T348" s="158">
        <v>0.10100000000000001</v>
      </c>
      <c r="U348" s="158">
        <v>2.9000000000000001E-2</v>
      </c>
      <c r="V348" s="158">
        <v>3.5000000000000003E-2</v>
      </c>
      <c r="W348" s="158">
        <v>9.4E-2</v>
      </c>
      <c r="X348" s="158">
        <v>0.104</v>
      </c>
      <c r="Y348" s="158">
        <v>0</v>
      </c>
      <c r="Z348" s="158">
        <v>1E-3</v>
      </c>
      <c r="AA348" s="158">
        <v>4.3999999999999997E-2</v>
      </c>
      <c r="AB348" s="158">
        <v>5.0999999999999997E-2</v>
      </c>
    </row>
    <row r="349" spans="1:28" x14ac:dyDescent="0.25">
      <c r="A349" s="159" t="s">
        <v>6321</v>
      </c>
      <c r="B349" s="158" t="s">
        <v>294</v>
      </c>
      <c r="C349" s="158">
        <v>0.45804238889345272</v>
      </c>
      <c r="D349" s="158">
        <v>0.34019962211451571</v>
      </c>
      <c r="E349" s="158">
        <v>7.9848845806292618E-2</v>
      </c>
      <c r="F349" s="158">
        <v>1.1439250800952929E-2</v>
      </c>
      <c r="G349" s="158">
        <v>7.9150579150579145E-2</v>
      </c>
      <c r="H349" s="158">
        <v>1.786741148443276E-3</v>
      </c>
      <c r="I349" s="158">
        <v>2.9532572085763577E-2</v>
      </c>
      <c r="J349" s="158">
        <v>0.99999999999999989</v>
      </c>
      <c r="K349" s="159">
        <v>48692</v>
      </c>
      <c r="L349" s="159"/>
      <c r="M349" s="158" t="s">
        <v>294</v>
      </c>
      <c r="N349" s="158" t="s">
        <v>294</v>
      </c>
      <c r="O349" s="158">
        <v>0.45400000000000001</v>
      </c>
      <c r="P349" s="158">
        <v>0.46200000000000002</v>
      </c>
      <c r="Q349" s="158">
        <v>0.33600000000000002</v>
      </c>
      <c r="R349" s="158">
        <v>0.34399999999999997</v>
      </c>
      <c r="S349" s="158">
        <v>7.6999999999999999E-2</v>
      </c>
      <c r="T349" s="158">
        <v>8.2000000000000003E-2</v>
      </c>
      <c r="U349" s="158">
        <v>1.0999999999999999E-2</v>
      </c>
      <c r="V349" s="158">
        <v>1.2E-2</v>
      </c>
      <c r="W349" s="158">
        <v>7.6999999999999999E-2</v>
      </c>
      <c r="X349" s="158">
        <v>8.2000000000000003E-2</v>
      </c>
      <c r="Y349" s="158">
        <v>1E-3</v>
      </c>
      <c r="Z349" s="158">
        <v>2E-3</v>
      </c>
      <c r="AA349" s="158">
        <v>2.8000000000000001E-2</v>
      </c>
      <c r="AB349" s="158">
        <v>3.1E-2</v>
      </c>
    </row>
    <row r="350" spans="1:28" x14ac:dyDescent="0.25">
      <c r="A350" s="159" t="s">
        <v>6322</v>
      </c>
      <c r="B350" s="158" t="s">
        <v>294</v>
      </c>
      <c r="C350" s="158">
        <v>0.29384513567174059</v>
      </c>
      <c r="D350" s="158">
        <v>0.37921906022501656</v>
      </c>
      <c r="E350" s="158">
        <v>0.13699536730641959</v>
      </c>
      <c r="F350" s="158">
        <v>1.0589013898080741E-2</v>
      </c>
      <c r="G350" s="158">
        <v>0.14626075446724024</v>
      </c>
      <c r="H350" s="158">
        <v>1.3236267372600927E-3</v>
      </c>
      <c r="I350" s="158">
        <v>3.1767041694242222E-2</v>
      </c>
      <c r="J350" s="158">
        <v>1</v>
      </c>
      <c r="K350" s="159">
        <v>1511</v>
      </c>
      <c r="L350" s="159"/>
      <c r="M350" s="158" t="s">
        <v>294</v>
      </c>
      <c r="N350" s="158" t="s">
        <v>294</v>
      </c>
      <c r="O350" s="158">
        <v>0.27100000000000002</v>
      </c>
      <c r="P350" s="158">
        <v>0.317</v>
      </c>
      <c r="Q350" s="158">
        <v>0.35499999999999998</v>
      </c>
      <c r="R350" s="158">
        <v>0.40400000000000003</v>
      </c>
      <c r="S350" s="158">
        <v>0.121</v>
      </c>
      <c r="T350" s="158">
        <v>0.155</v>
      </c>
      <c r="U350" s="158">
        <v>7.0000000000000001E-3</v>
      </c>
      <c r="V350" s="158">
        <v>1.7000000000000001E-2</v>
      </c>
      <c r="W350" s="158">
        <v>0.129</v>
      </c>
      <c r="X350" s="158">
        <v>0.16500000000000001</v>
      </c>
      <c r="Y350" s="158">
        <v>0</v>
      </c>
      <c r="Z350" s="158">
        <v>5.0000000000000001E-3</v>
      </c>
      <c r="AA350" s="158">
        <v>2.4E-2</v>
      </c>
      <c r="AB350" s="158">
        <v>4.2000000000000003E-2</v>
      </c>
    </row>
    <row r="351" spans="1:28" x14ac:dyDescent="0.25">
      <c r="A351" s="159" t="s">
        <v>6323</v>
      </c>
      <c r="B351" s="158" t="s">
        <v>294</v>
      </c>
      <c r="C351" s="158">
        <v>0.36395193591455272</v>
      </c>
      <c r="D351" s="158">
        <v>0.40493991989319095</v>
      </c>
      <c r="E351" s="158">
        <v>0.11842456608811749</v>
      </c>
      <c r="F351" s="158">
        <v>9.879839786381843E-3</v>
      </c>
      <c r="G351" s="158">
        <v>7.1695594125500667E-2</v>
      </c>
      <c r="H351" s="158">
        <v>2.8037383177570091E-3</v>
      </c>
      <c r="I351" s="158">
        <v>2.8304405874499332E-2</v>
      </c>
      <c r="J351" s="158">
        <v>1</v>
      </c>
      <c r="K351" s="159">
        <v>7490</v>
      </c>
      <c r="L351" s="159"/>
      <c r="M351" s="158" t="s">
        <v>294</v>
      </c>
      <c r="N351" s="158" t="s">
        <v>294</v>
      </c>
      <c r="O351" s="158">
        <v>0.35299999999999998</v>
      </c>
      <c r="P351" s="158">
        <v>0.375</v>
      </c>
      <c r="Q351" s="158">
        <v>0.39400000000000002</v>
      </c>
      <c r="R351" s="158">
        <v>0.41599999999999998</v>
      </c>
      <c r="S351" s="158">
        <v>0.111</v>
      </c>
      <c r="T351" s="158">
        <v>0.126</v>
      </c>
      <c r="U351" s="158">
        <v>8.0000000000000002E-3</v>
      </c>
      <c r="V351" s="158">
        <v>1.2E-2</v>
      </c>
      <c r="W351" s="158">
        <v>6.6000000000000003E-2</v>
      </c>
      <c r="X351" s="158">
        <v>7.8E-2</v>
      </c>
      <c r="Y351" s="158">
        <v>2E-3</v>
      </c>
      <c r="Z351" s="158">
        <v>4.0000000000000001E-3</v>
      </c>
      <c r="AA351" s="158">
        <v>2.5000000000000001E-2</v>
      </c>
      <c r="AB351" s="158">
        <v>3.2000000000000001E-2</v>
      </c>
    </row>
    <row r="352" spans="1:28" x14ac:dyDescent="0.25">
      <c r="A352" s="159" t="s">
        <v>6324</v>
      </c>
      <c r="B352" s="158" t="s">
        <v>294</v>
      </c>
      <c r="C352" s="158">
        <v>0.23116502823677054</v>
      </c>
      <c r="D352" s="158">
        <v>0.46944153942689815</v>
      </c>
      <c r="E352" s="158">
        <v>0.16494457226521647</v>
      </c>
      <c r="F352" s="158">
        <v>4.4216691068814054E-2</v>
      </c>
      <c r="G352" s="158">
        <v>6.71407655302238E-2</v>
      </c>
      <c r="H352" s="158">
        <v>8.3664505333612212E-5</v>
      </c>
      <c r="I352" s="158">
        <v>2.3007738966743359E-2</v>
      </c>
      <c r="J352" s="158">
        <v>0.99999999999999989</v>
      </c>
      <c r="K352" s="159">
        <v>23905</v>
      </c>
      <c r="L352" s="159"/>
      <c r="M352" s="158" t="s">
        <v>294</v>
      </c>
      <c r="N352" s="158" t="s">
        <v>294</v>
      </c>
      <c r="O352" s="158">
        <v>0.22600000000000001</v>
      </c>
      <c r="P352" s="158">
        <v>0.23699999999999999</v>
      </c>
      <c r="Q352" s="158">
        <v>0.46300000000000002</v>
      </c>
      <c r="R352" s="158">
        <v>0.47599999999999998</v>
      </c>
      <c r="S352" s="158">
        <v>0.16</v>
      </c>
      <c r="T352" s="158">
        <v>0.17</v>
      </c>
      <c r="U352" s="158">
        <v>4.2000000000000003E-2</v>
      </c>
      <c r="V352" s="158">
        <v>4.7E-2</v>
      </c>
      <c r="W352" s="158">
        <v>6.4000000000000001E-2</v>
      </c>
      <c r="X352" s="158">
        <v>7.0000000000000007E-2</v>
      </c>
      <c r="Y352" s="158">
        <v>0</v>
      </c>
      <c r="Z352" s="158">
        <v>0</v>
      </c>
      <c r="AA352" s="158">
        <v>2.1000000000000001E-2</v>
      </c>
      <c r="AB352" s="158">
        <v>2.5000000000000001E-2</v>
      </c>
    </row>
    <row r="353" spans="1:28" x14ac:dyDescent="0.25">
      <c r="A353" s="159" t="s">
        <v>6325</v>
      </c>
      <c r="B353" s="158">
        <v>5.2063679245283018E-2</v>
      </c>
      <c r="C353" s="158">
        <v>0.24610849056603773</v>
      </c>
      <c r="D353" s="158">
        <v>0.26538915094339621</v>
      </c>
      <c r="E353" s="158">
        <v>0.11096698113207547</v>
      </c>
      <c r="F353" s="158">
        <v>2.8714622641509435E-2</v>
      </c>
      <c r="G353" s="158">
        <v>0.23679245283018868</v>
      </c>
      <c r="H353" s="158">
        <v>4.0683962264150943E-3</v>
      </c>
      <c r="I353" s="158">
        <v>5.5896226415094341E-2</v>
      </c>
      <c r="J353" s="158">
        <v>1</v>
      </c>
      <c r="K353" s="159">
        <v>16960</v>
      </c>
      <c r="L353" s="159"/>
      <c r="M353" s="158">
        <v>4.9000000000000002E-2</v>
      </c>
      <c r="N353" s="158">
        <v>5.6000000000000001E-2</v>
      </c>
      <c r="O353" s="158">
        <v>0.24</v>
      </c>
      <c r="P353" s="158">
        <v>0.253</v>
      </c>
      <c r="Q353" s="158">
        <v>0.25900000000000001</v>
      </c>
      <c r="R353" s="158">
        <v>0.27200000000000002</v>
      </c>
      <c r="S353" s="158">
        <v>0.106</v>
      </c>
      <c r="T353" s="158">
        <v>0.11600000000000001</v>
      </c>
      <c r="U353" s="158">
        <v>2.5999999999999999E-2</v>
      </c>
      <c r="V353" s="158">
        <v>3.1E-2</v>
      </c>
      <c r="W353" s="158">
        <v>0.23</v>
      </c>
      <c r="X353" s="158">
        <v>0.24299999999999999</v>
      </c>
      <c r="Y353" s="158">
        <v>3.0000000000000001E-3</v>
      </c>
      <c r="Z353" s="158">
        <v>5.0000000000000001E-3</v>
      </c>
      <c r="AA353" s="158">
        <v>5.2999999999999999E-2</v>
      </c>
      <c r="AB353" s="158">
        <v>5.8999999999999997E-2</v>
      </c>
    </row>
    <row r="354" spans="1:28" x14ac:dyDescent="0.25">
      <c r="A354" s="159" t="s">
        <v>6326</v>
      </c>
      <c r="B354" s="158">
        <v>1.6393442622950821E-2</v>
      </c>
      <c r="C354" s="158">
        <v>0.27868852459016391</v>
      </c>
      <c r="D354" s="158">
        <v>0.36065573770491804</v>
      </c>
      <c r="E354" s="158">
        <v>0.13114754098360656</v>
      </c>
      <c r="F354" s="158" t="s">
        <v>294</v>
      </c>
      <c r="G354" s="158">
        <v>0.16393442622950818</v>
      </c>
      <c r="H354" s="158" t="s">
        <v>294</v>
      </c>
      <c r="I354" s="158">
        <v>4.9180327868852458E-2</v>
      </c>
      <c r="J354" s="158">
        <v>1</v>
      </c>
      <c r="K354" s="159">
        <v>61</v>
      </c>
      <c r="L354" s="159"/>
      <c r="M354" s="158">
        <v>3.0000000000000001E-3</v>
      </c>
      <c r="N354" s="158">
        <v>8.6999999999999994E-2</v>
      </c>
      <c r="O354" s="158">
        <v>0.182</v>
      </c>
      <c r="P354" s="158">
        <v>0.40200000000000002</v>
      </c>
      <c r="Q354" s="158">
        <v>0.252</v>
      </c>
      <c r="R354" s="158">
        <v>0.48599999999999999</v>
      </c>
      <c r="S354" s="158">
        <v>6.8000000000000005E-2</v>
      </c>
      <c r="T354" s="158">
        <v>0.23799999999999999</v>
      </c>
      <c r="U354" s="158" t="s">
        <v>294</v>
      </c>
      <c r="V354" s="158" t="s">
        <v>294</v>
      </c>
      <c r="W354" s="158">
        <v>9.1999999999999998E-2</v>
      </c>
      <c r="X354" s="158">
        <v>0.27600000000000002</v>
      </c>
      <c r="Y354" s="158" t="s">
        <v>294</v>
      </c>
      <c r="Z354" s="158" t="s">
        <v>294</v>
      </c>
      <c r="AA354" s="158">
        <v>1.7000000000000001E-2</v>
      </c>
      <c r="AB354" s="158">
        <v>0.13500000000000001</v>
      </c>
    </row>
    <row r="355" spans="1:28" x14ac:dyDescent="0.25">
      <c r="A355" s="159" t="s">
        <v>6327</v>
      </c>
      <c r="B355" s="158" t="s">
        <v>294</v>
      </c>
      <c r="C355" s="158">
        <v>4.7945205479452052E-2</v>
      </c>
      <c r="D355" s="158">
        <v>0.18493150684931506</v>
      </c>
      <c r="E355" s="158">
        <v>0.15753424657534246</v>
      </c>
      <c r="F355" s="158">
        <v>4.7945205479452052E-2</v>
      </c>
      <c r="G355" s="158">
        <v>0.50684931506849318</v>
      </c>
      <c r="H355" s="158">
        <v>1.3698630136986301E-2</v>
      </c>
      <c r="I355" s="158">
        <v>4.1095890410958902E-2</v>
      </c>
      <c r="J355" s="158">
        <v>1</v>
      </c>
      <c r="K355" s="159">
        <v>146</v>
      </c>
      <c r="L355" s="159"/>
      <c r="M355" s="158" t="s">
        <v>294</v>
      </c>
      <c r="N355" s="158" t="s">
        <v>294</v>
      </c>
      <c r="O355" s="158">
        <v>2.3E-2</v>
      </c>
      <c r="P355" s="158">
        <v>9.6000000000000002E-2</v>
      </c>
      <c r="Q355" s="158">
        <v>0.13</v>
      </c>
      <c r="R355" s="158">
        <v>0.25600000000000001</v>
      </c>
      <c r="S355" s="158">
        <v>0.107</v>
      </c>
      <c r="T355" s="158">
        <v>0.22500000000000001</v>
      </c>
      <c r="U355" s="158">
        <v>2.3E-2</v>
      </c>
      <c r="V355" s="158">
        <v>9.6000000000000002E-2</v>
      </c>
      <c r="W355" s="158">
        <v>0.42699999999999999</v>
      </c>
      <c r="X355" s="158">
        <v>0.58699999999999997</v>
      </c>
      <c r="Y355" s="158">
        <v>4.0000000000000001E-3</v>
      </c>
      <c r="Z355" s="158">
        <v>4.9000000000000002E-2</v>
      </c>
      <c r="AA355" s="158">
        <v>1.9E-2</v>
      </c>
      <c r="AB355" s="158">
        <v>8.6999999999999994E-2</v>
      </c>
    </row>
    <row r="356" spans="1:28" x14ac:dyDescent="0.25">
      <c r="A356" s="159" t="s">
        <v>6328</v>
      </c>
      <c r="B356" s="158" t="s">
        <v>294</v>
      </c>
      <c r="C356" s="158">
        <v>0.26862302483069977</v>
      </c>
      <c r="D356" s="158">
        <v>0.30248306997742663</v>
      </c>
      <c r="E356" s="158">
        <v>0.10158013544018059</v>
      </c>
      <c r="F356" s="158">
        <v>3.160270880361174E-2</v>
      </c>
      <c r="G356" s="158">
        <v>0.24379232505643342</v>
      </c>
      <c r="H356" s="158">
        <v>2.257336343115124E-3</v>
      </c>
      <c r="I356" s="158">
        <v>4.9661399548532728E-2</v>
      </c>
      <c r="J356" s="158">
        <v>1</v>
      </c>
      <c r="K356" s="159">
        <v>443</v>
      </c>
      <c r="L356" s="159"/>
      <c r="M356" s="158" t="s">
        <v>294</v>
      </c>
      <c r="N356" s="158" t="s">
        <v>294</v>
      </c>
      <c r="O356" s="158">
        <v>0.22900000000000001</v>
      </c>
      <c r="P356" s="158">
        <v>0.312</v>
      </c>
      <c r="Q356" s="158">
        <v>0.26200000000000001</v>
      </c>
      <c r="R356" s="158">
        <v>0.34699999999999998</v>
      </c>
      <c r="S356" s="158">
        <v>7.6999999999999999E-2</v>
      </c>
      <c r="T356" s="158">
        <v>0.13300000000000001</v>
      </c>
      <c r="U356" s="158">
        <v>1.9E-2</v>
      </c>
      <c r="V356" s="158">
        <v>5.1999999999999998E-2</v>
      </c>
      <c r="W356" s="158">
        <v>0.20599999999999999</v>
      </c>
      <c r="X356" s="158">
        <v>0.28599999999999998</v>
      </c>
      <c r="Y356" s="158">
        <v>0</v>
      </c>
      <c r="Z356" s="158">
        <v>1.2999999999999999E-2</v>
      </c>
      <c r="AA356" s="158">
        <v>3.3000000000000002E-2</v>
      </c>
      <c r="AB356" s="158">
        <v>7.3999999999999996E-2</v>
      </c>
    </row>
    <row r="357" spans="1:28" x14ac:dyDescent="0.25">
      <c r="A357" s="159" t="s">
        <v>6329</v>
      </c>
      <c r="B357" s="158" t="s">
        <v>294</v>
      </c>
      <c r="C357" s="158">
        <v>6.993006993006993E-3</v>
      </c>
      <c r="D357" s="158">
        <v>0.13053613053613053</v>
      </c>
      <c r="E357" s="158">
        <v>0.18181818181818182</v>
      </c>
      <c r="F357" s="158">
        <v>5.8275058275058272E-2</v>
      </c>
      <c r="G357" s="158">
        <v>0.58508158508158503</v>
      </c>
      <c r="H357" s="158">
        <v>4.662004662004662E-3</v>
      </c>
      <c r="I357" s="158">
        <v>3.2634032634032632E-2</v>
      </c>
      <c r="J357" s="158">
        <v>0.99999999999999989</v>
      </c>
      <c r="K357" s="159">
        <v>429</v>
      </c>
      <c r="L357" s="159"/>
      <c r="M357" s="158" t="s">
        <v>294</v>
      </c>
      <c r="N357" s="158" t="s">
        <v>294</v>
      </c>
      <c r="O357" s="158">
        <v>2E-3</v>
      </c>
      <c r="P357" s="158">
        <v>0.02</v>
      </c>
      <c r="Q357" s="158">
        <v>0.10199999999999999</v>
      </c>
      <c r="R357" s="158">
        <v>0.16600000000000001</v>
      </c>
      <c r="S357" s="158">
        <v>0.14799999999999999</v>
      </c>
      <c r="T357" s="158">
        <v>0.221</v>
      </c>
      <c r="U357" s="158">
        <v>0.04</v>
      </c>
      <c r="V357" s="158">
        <v>8.5000000000000006E-2</v>
      </c>
      <c r="W357" s="158">
        <v>0.53800000000000003</v>
      </c>
      <c r="X357" s="158">
        <v>0.63100000000000001</v>
      </c>
      <c r="Y357" s="158">
        <v>1E-3</v>
      </c>
      <c r="Z357" s="158">
        <v>1.7000000000000001E-2</v>
      </c>
      <c r="AA357" s="158">
        <v>0.02</v>
      </c>
      <c r="AB357" s="158">
        <v>5.3999999999999999E-2</v>
      </c>
    </row>
    <row r="358" spans="1:28" x14ac:dyDescent="0.25">
      <c r="A358" s="159" t="s">
        <v>6330</v>
      </c>
      <c r="B358" s="158" t="s">
        <v>294</v>
      </c>
      <c r="C358" s="158">
        <v>6.9033530571992116E-2</v>
      </c>
      <c r="D358" s="158">
        <v>0.19921104536489151</v>
      </c>
      <c r="E358" s="158">
        <v>8.6785009861932938E-2</v>
      </c>
      <c r="F358" s="158">
        <v>2.1696252465483234E-2</v>
      </c>
      <c r="G358" s="158">
        <v>0.56213017751479288</v>
      </c>
      <c r="H358" s="158">
        <v>1.1834319526627219E-2</v>
      </c>
      <c r="I358" s="158">
        <v>4.9309664694280081E-2</v>
      </c>
      <c r="J358" s="158">
        <v>0.99999999999999989</v>
      </c>
      <c r="K358" s="159">
        <v>507</v>
      </c>
      <c r="L358" s="159"/>
      <c r="M358" s="158" t="s">
        <v>294</v>
      </c>
      <c r="N358" s="158" t="s">
        <v>294</v>
      </c>
      <c r="O358" s="158">
        <v>0.05</v>
      </c>
      <c r="P358" s="158">
        <v>9.4E-2</v>
      </c>
      <c r="Q358" s="158">
        <v>0.16700000000000001</v>
      </c>
      <c r="R358" s="158">
        <v>0.23599999999999999</v>
      </c>
      <c r="S358" s="158">
        <v>6.5000000000000002E-2</v>
      </c>
      <c r="T358" s="158">
        <v>0.115</v>
      </c>
      <c r="U358" s="158">
        <v>1.2E-2</v>
      </c>
      <c r="V358" s="158">
        <v>3.7999999999999999E-2</v>
      </c>
      <c r="W358" s="158">
        <v>0.51900000000000002</v>
      </c>
      <c r="X358" s="158">
        <v>0.60499999999999998</v>
      </c>
      <c r="Y358" s="158">
        <v>5.0000000000000001E-3</v>
      </c>
      <c r="Z358" s="158">
        <v>2.5999999999999999E-2</v>
      </c>
      <c r="AA358" s="158">
        <v>3.4000000000000002E-2</v>
      </c>
      <c r="AB358" s="158">
        <v>7.1999999999999995E-2</v>
      </c>
    </row>
    <row r="359" spans="1:28" x14ac:dyDescent="0.25">
      <c r="A359" s="159" t="s">
        <v>6331</v>
      </c>
      <c r="B359" s="158">
        <v>0.15467625899280577</v>
      </c>
      <c r="C359" s="158">
        <v>0.20863309352517986</v>
      </c>
      <c r="D359" s="158">
        <v>0.38129496402877699</v>
      </c>
      <c r="E359" s="158">
        <v>8.9928057553956831E-2</v>
      </c>
      <c r="F359" s="158">
        <v>1.4388489208633094E-2</v>
      </c>
      <c r="G359" s="158">
        <v>8.9928057553956831E-2</v>
      </c>
      <c r="H359" s="158" t="s">
        <v>294</v>
      </c>
      <c r="I359" s="158">
        <v>6.1151079136690649E-2</v>
      </c>
      <c r="J359" s="158">
        <v>1</v>
      </c>
      <c r="K359" s="159">
        <v>278</v>
      </c>
      <c r="L359" s="159"/>
      <c r="M359" s="158">
        <v>0.11700000000000001</v>
      </c>
      <c r="N359" s="158">
        <v>0.20200000000000001</v>
      </c>
      <c r="O359" s="158">
        <v>0.16500000000000001</v>
      </c>
      <c r="P359" s="158">
        <v>0.26</v>
      </c>
      <c r="Q359" s="158">
        <v>0.32600000000000001</v>
      </c>
      <c r="R359" s="158">
        <v>0.44</v>
      </c>
      <c r="S359" s="158">
        <v>6.2E-2</v>
      </c>
      <c r="T359" s="158">
        <v>0.129</v>
      </c>
      <c r="U359" s="158">
        <v>6.0000000000000001E-3</v>
      </c>
      <c r="V359" s="158">
        <v>3.5999999999999997E-2</v>
      </c>
      <c r="W359" s="158">
        <v>6.2E-2</v>
      </c>
      <c r="X359" s="158">
        <v>0.129</v>
      </c>
      <c r="Y359" s="158" t="s">
        <v>294</v>
      </c>
      <c r="Z359" s="158" t="s">
        <v>294</v>
      </c>
      <c r="AA359" s="158">
        <v>3.9E-2</v>
      </c>
      <c r="AB359" s="158">
        <v>9.6000000000000002E-2</v>
      </c>
    </row>
    <row r="360" spans="1:28" x14ac:dyDescent="0.25">
      <c r="A360" s="159" t="s">
        <v>6332</v>
      </c>
      <c r="B360" s="158">
        <v>0.13706896551724138</v>
      </c>
      <c r="C360" s="158">
        <v>4.3103448275862068E-4</v>
      </c>
      <c r="D360" s="158">
        <v>0.6107758620689655</v>
      </c>
      <c r="E360" s="158">
        <v>0.12844827586206897</v>
      </c>
      <c r="F360" s="158">
        <v>3.9655172413793106E-2</v>
      </c>
      <c r="G360" s="158">
        <v>1.3793103448275862E-2</v>
      </c>
      <c r="H360" s="158" t="s">
        <v>294</v>
      </c>
      <c r="I360" s="158">
        <v>6.9827586206896552E-2</v>
      </c>
      <c r="J360" s="158">
        <v>1</v>
      </c>
      <c r="K360" s="159">
        <v>2320</v>
      </c>
      <c r="L360" s="159"/>
      <c r="M360" s="158">
        <v>0.124</v>
      </c>
      <c r="N360" s="158">
        <v>0.152</v>
      </c>
      <c r="O360" s="158">
        <v>0</v>
      </c>
      <c r="P360" s="158">
        <v>2E-3</v>
      </c>
      <c r="Q360" s="158">
        <v>0.59099999999999997</v>
      </c>
      <c r="R360" s="158">
        <v>0.63</v>
      </c>
      <c r="S360" s="158">
        <v>0.115</v>
      </c>
      <c r="T360" s="158">
        <v>0.14299999999999999</v>
      </c>
      <c r="U360" s="158">
        <v>3.2000000000000001E-2</v>
      </c>
      <c r="V360" s="158">
        <v>4.8000000000000001E-2</v>
      </c>
      <c r="W360" s="158">
        <v>0.01</v>
      </c>
      <c r="X360" s="158">
        <v>1.9E-2</v>
      </c>
      <c r="Y360" s="158" t="s">
        <v>294</v>
      </c>
      <c r="Z360" s="158" t="s">
        <v>294</v>
      </c>
      <c r="AA360" s="158">
        <v>0.06</v>
      </c>
      <c r="AB360" s="158">
        <v>8.1000000000000003E-2</v>
      </c>
    </row>
    <row r="361" spans="1:28" x14ac:dyDescent="0.25">
      <c r="A361" s="159" t="s">
        <v>6333</v>
      </c>
      <c r="B361" s="158" t="s">
        <v>294</v>
      </c>
      <c r="C361" s="158" t="s">
        <v>294</v>
      </c>
      <c r="D361" s="158" t="s">
        <v>294</v>
      </c>
      <c r="E361" s="158">
        <v>0.33333333333333331</v>
      </c>
      <c r="F361" s="158" t="s">
        <v>294</v>
      </c>
      <c r="G361" s="158">
        <v>0.66666666666666663</v>
      </c>
      <c r="H361" s="158" t="s">
        <v>294</v>
      </c>
      <c r="I361" s="158" t="s">
        <v>294</v>
      </c>
      <c r="J361" s="158">
        <v>1</v>
      </c>
      <c r="K361" s="159">
        <v>3</v>
      </c>
      <c r="L361" s="159"/>
      <c r="M361" s="158" t="s">
        <v>294</v>
      </c>
      <c r="N361" s="158" t="s">
        <v>294</v>
      </c>
      <c r="O361" s="158" t="s">
        <v>294</v>
      </c>
      <c r="P361" s="158" t="s">
        <v>294</v>
      </c>
      <c r="Q361" s="158" t="s">
        <v>294</v>
      </c>
      <c r="R361" s="158" t="s">
        <v>294</v>
      </c>
      <c r="S361" s="158">
        <v>6.0999999999999999E-2</v>
      </c>
      <c r="T361" s="158">
        <v>0.79200000000000004</v>
      </c>
      <c r="U361" s="158" t="s">
        <v>294</v>
      </c>
      <c r="V361" s="158" t="s">
        <v>294</v>
      </c>
      <c r="W361" s="158">
        <v>0.20799999999999999</v>
      </c>
      <c r="X361" s="158">
        <v>0.93899999999999995</v>
      </c>
      <c r="Y361" s="158" t="s">
        <v>294</v>
      </c>
      <c r="Z361" s="158" t="s">
        <v>294</v>
      </c>
      <c r="AA361" s="158" t="s">
        <v>294</v>
      </c>
      <c r="AB361" s="158" t="s">
        <v>294</v>
      </c>
    </row>
    <row r="362" spans="1:28" x14ac:dyDescent="0.25">
      <c r="A362" s="159" t="s">
        <v>6334</v>
      </c>
      <c r="B362" s="158">
        <v>7.0143884892086325E-2</v>
      </c>
      <c r="C362" s="158">
        <v>0.23321342925659472</v>
      </c>
      <c r="D362" s="158">
        <v>0.25299760191846521</v>
      </c>
      <c r="E362" s="158">
        <v>6.83453237410072E-2</v>
      </c>
      <c r="F362" s="158">
        <v>4.1366906474820143E-2</v>
      </c>
      <c r="G362" s="158">
        <v>0.28297362110311752</v>
      </c>
      <c r="H362" s="158">
        <v>4.7961630695443642E-3</v>
      </c>
      <c r="I362" s="158">
        <v>4.6163069544364506E-2</v>
      </c>
      <c r="J362" s="158">
        <v>1</v>
      </c>
      <c r="K362" s="159">
        <v>1668</v>
      </c>
      <c r="L362" s="159"/>
      <c r="M362" s="158">
        <v>5.8999999999999997E-2</v>
      </c>
      <c r="N362" s="158">
        <v>8.3000000000000004E-2</v>
      </c>
      <c r="O362" s="158">
        <v>0.214</v>
      </c>
      <c r="P362" s="158">
        <v>0.254</v>
      </c>
      <c r="Q362" s="158">
        <v>0.23300000000000001</v>
      </c>
      <c r="R362" s="158">
        <v>0.27400000000000002</v>
      </c>
      <c r="S362" s="158">
        <v>5.7000000000000002E-2</v>
      </c>
      <c r="T362" s="158">
        <v>8.1000000000000003E-2</v>
      </c>
      <c r="U362" s="158">
        <v>3.3000000000000002E-2</v>
      </c>
      <c r="V362" s="158">
        <v>5.1999999999999998E-2</v>
      </c>
      <c r="W362" s="158">
        <v>0.26200000000000001</v>
      </c>
      <c r="X362" s="158">
        <v>0.30499999999999999</v>
      </c>
      <c r="Y362" s="158">
        <v>2E-3</v>
      </c>
      <c r="Z362" s="158">
        <v>8.9999999999999993E-3</v>
      </c>
      <c r="AA362" s="158">
        <v>3.6999999999999998E-2</v>
      </c>
      <c r="AB362" s="158">
        <v>5.7000000000000002E-2</v>
      </c>
    </row>
    <row r="363" spans="1:28" x14ac:dyDescent="0.25">
      <c r="A363" s="159" t="s">
        <v>6335</v>
      </c>
      <c r="B363" s="158">
        <v>0.49868766404199477</v>
      </c>
      <c r="C363" s="158">
        <v>0.1889763779527559</v>
      </c>
      <c r="D363" s="158">
        <v>0.16535433070866143</v>
      </c>
      <c r="E363" s="158">
        <v>5.774278215223097E-2</v>
      </c>
      <c r="F363" s="158">
        <v>2.6246719160104987E-3</v>
      </c>
      <c r="G363" s="158">
        <v>1.3123359580052493E-2</v>
      </c>
      <c r="H363" s="158" t="s">
        <v>294</v>
      </c>
      <c r="I363" s="158">
        <v>7.3490813648293962E-2</v>
      </c>
      <c r="J363" s="158">
        <v>1</v>
      </c>
      <c r="K363" s="159">
        <v>381</v>
      </c>
      <c r="L363" s="159"/>
      <c r="M363" s="158">
        <v>0.44900000000000001</v>
      </c>
      <c r="N363" s="158">
        <v>0.54900000000000004</v>
      </c>
      <c r="O363" s="158">
        <v>0.153</v>
      </c>
      <c r="P363" s="158">
        <v>0.23100000000000001</v>
      </c>
      <c r="Q363" s="158">
        <v>0.13100000000000001</v>
      </c>
      <c r="R363" s="158">
        <v>0.20599999999999999</v>
      </c>
      <c r="S363" s="158">
        <v>3.7999999999999999E-2</v>
      </c>
      <c r="T363" s="158">
        <v>8.5999999999999993E-2</v>
      </c>
      <c r="U363" s="158">
        <v>0</v>
      </c>
      <c r="V363" s="158">
        <v>1.4999999999999999E-2</v>
      </c>
      <c r="W363" s="158">
        <v>6.0000000000000001E-3</v>
      </c>
      <c r="X363" s="158">
        <v>0.03</v>
      </c>
      <c r="Y363" s="158" t="s">
        <v>294</v>
      </c>
      <c r="Z363" s="158" t="s">
        <v>294</v>
      </c>
      <c r="AA363" s="158">
        <v>5.0999999999999997E-2</v>
      </c>
      <c r="AB363" s="158">
        <v>0.104</v>
      </c>
    </row>
    <row r="364" spans="1:28" x14ac:dyDescent="0.25">
      <c r="A364" s="159" t="s">
        <v>6336</v>
      </c>
      <c r="B364" s="158">
        <v>0.24416638484950964</v>
      </c>
      <c r="C364" s="158">
        <v>0.43219479201893812</v>
      </c>
      <c r="D364" s="158">
        <v>0.16300304362529591</v>
      </c>
      <c r="E364" s="158">
        <v>3.9905309435238415E-2</v>
      </c>
      <c r="F364" s="158">
        <v>3.7199864727764627E-3</v>
      </c>
      <c r="G364" s="158">
        <v>4.700710179235712E-2</v>
      </c>
      <c r="H364" s="158">
        <v>3.043625295908015E-3</v>
      </c>
      <c r="I364" s="158">
        <v>6.6959756509976334E-2</v>
      </c>
      <c r="J364" s="158">
        <v>1.0000000000000002</v>
      </c>
      <c r="K364" s="159">
        <v>2957</v>
      </c>
      <c r="L364" s="159"/>
      <c r="M364" s="158">
        <v>0.22900000000000001</v>
      </c>
      <c r="N364" s="158">
        <v>0.26</v>
      </c>
      <c r="O364" s="158">
        <v>0.41399999999999998</v>
      </c>
      <c r="P364" s="158">
        <v>0.45</v>
      </c>
      <c r="Q364" s="158">
        <v>0.15</v>
      </c>
      <c r="R364" s="158">
        <v>0.17699999999999999</v>
      </c>
      <c r="S364" s="158">
        <v>3.3000000000000002E-2</v>
      </c>
      <c r="T364" s="158">
        <v>4.8000000000000001E-2</v>
      </c>
      <c r="U364" s="158">
        <v>2E-3</v>
      </c>
      <c r="V364" s="158">
        <v>7.0000000000000001E-3</v>
      </c>
      <c r="W364" s="158">
        <v>0.04</v>
      </c>
      <c r="X364" s="158">
        <v>5.5E-2</v>
      </c>
      <c r="Y364" s="158">
        <v>2E-3</v>
      </c>
      <c r="Z364" s="158">
        <v>6.0000000000000001E-3</v>
      </c>
      <c r="AA364" s="158">
        <v>5.8999999999999997E-2</v>
      </c>
      <c r="AB364" s="158">
        <v>7.6999999999999999E-2</v>
      </c>
    </row>
    <row r="365" spans="1:28" x14ac:dyDescent="0.25">
      <c r="A365" s="159" t="s">
        <v>6337</v>
      </c>
      <c r="B365" s="158" t="s">
        <v>294</v>
      </c>
      <c r="C365" s="158">
        <v>7.1428571428571425E-2</v>
      </c>
      <c r="D365" s="158">
        <v>0.33333333333333331</v>
      </c>
      <c r="E365" s="158">
        <v>0.11904761904761904</v>
      </c>
      <c r="F365" s="158">
        <v>2.3809523809523808E-2</v>
      </c>
      <c r="G365" s="158">
        <v>0.40476190476190477</v>
      </c>
      <c r="H365" s="158" t="s">
        <v>294</v>
      </c>
      <c r="I365" s="158">
        <v>4.7619047619047616E-2</v>
      </c>
      <c r="J365" s="158">
        <v>1</v>
      </c>
      <c r="K365" s="159">
        <v>42</v>
      </c>
      <c r="L365" s="159"/>
      <c r="M365" s="158" t="s">
        <v>294</v>
      </c>
      <c r="N365" s="158" t="s">
        <v>294</v>
      </c>
      <c r="O365" s="158">
        <v>2.5000000000000001E-2</v>
      </c>
      <c r="P365" s="158">
        <v>0.19</v>
      </c>
      <c r="Q365" s="158">
        <v>0.21</v>
      </c>
      <c r="R365" s="158">
        <v>0.48399999999999999</v>
      </c>
      <c r="S365" s="158">
        <v>5.1999999999999998E-2</v>
      </c>
      <c r="T365" s="158">
        <v>0.25</v>
      </c>
      <c r="U365" s="158">
        <v>4.0000000000000001E-3</v>
      </c>
      <c r="V365" s="158">
        <v>0.123</v>
      </c>
      <c r="W365" s="158">
        <v>0.27</v>
      </c>
      <c r="X365" s="158">
        <v>0.55500000000000005</v>
      </c>
      <c r="Y365" s="158" t="s">
        <v>294</v>
      </c>
      <c r="Z365" s="158" t="s">
        <v>294</v>
      </c>
      <c r="AA365" s="158">
        <v>1.2999999999999999E-2</v>
      </c>
      <c r="AB365" s="158">
        <v>0.158</v>
      </c>
    </row>
    <row r="366" spans="1:28" x14ac:dyDescent="0.25">
      <c r="A366" s="159" t="s">
        <v>6338</v>
      </c>
      <c r="B366" s="158" t="s">
        <v>294</v>
      </c>
      <c r="C366" s="158" t="s">
        <v>294</v>
      </c>
      <c r="D366" s="158">
        <v>0.15151515151515152</v>
      </c>
      <c r="E366" s="158">
        <v>0.51515151515151514</v>
      </c>
      <c r="F366" s="158">
        <v>9.0909090909090912E-2</v>
      </c>
      <c r="G366" s="158">
        <v>0.18181818181818182</v>
      </c>
      <c r="H366" s="158" t="s">
        <v>294</v>
      </c>
      <c r="I366" s="158">
        <v>6.0606060606060608E-2</v>
      </c>
      <c r="J366" s="158">
        <v>1</v>
      </c>
      <c r="K366" s="159">
        <v>33</v>
      </c>
      <c r="L366" s="159"/>
      <c r="M366" s="158" t="s">
        <v>294</v>
      </c>
      <c r="N366" s="158" t="s">
        <v>294</v>
      </c>
      <c r="O366" s="158" t="s">
        <v>294</v>
      </c>
      <c r="P366" s="158" t="s">
        <v>294</v>
      </c>
      <c r="Q366" s="158">
        <v>6.7000000000000004E-2</v>
      </c>
      <c r="R366" s="158">
        <v>0.309</v>
      </c>
      <c r="S366" s="158">
        <v>0.35199999999999998</v>
      </c>
      <c r="T366" s="158">
        <v>0.67500000000000004</v>
      </c>
      <c r="U366" s="158">
        <v>3.1E-2</v>
      </c>
      <c r="V366" s="158">
        <v>0.23599999999999999</v>
      </c>
      <c r="W366" s="158">
        <v>8.5999999999999993E-2</v>
      </c>
      <c r="X366" s="158">
        <v>0.34399999999999997</v>
      </c>
      <c r="Y366" s="158" t="s">
        <v>294</v>
      </c>
      <c r="Z366" s="158" t="s">
        <v>294</v>
      </c>
      <c r="AA366" s="158">
        <v>1.7000000000000001E-2</v>
      </c>
      <c r="AB366" s="158">
        <v>0.19600000000000001</v>
      </c>
    </row>
    <row r="367" spans="1:28" x14ac:dyDescent="0.25">
      <c r="A367" s="159" t="s">
        <v>6339</v>
      </c>
      <c r="B367" s="158" t="s">
        <v>294</v>
      </c>
      <c r="C367" s="158">
        <v>0.2413793103448276</v>
      </c>
      <c r="D367" s="158">
        <v>0.44827586206896552</v>
      </c>
      <c r="E367" s="158">
        <v>6.8965517241379309E-2</v>
      </c>
      <c r="F367" s="158">
        <v>6.8965517241379309E-2</v>
      </c>
      <c r="G367" s="158">
        <v>0.17241379310344829</v>
      </c>
      <c r="H367" s="158" t="s">
        <v>294</v>
      </c>
      <c r="I367" s="158" t="s">
        <v>294</v>
      </c>
      <c r="J367" s="158">
        <v>1</v>
      </c>
      <c r="K367" s="159">
        <v>29</v>
      </c>
      <c r="L367" s="159"/>
      <c r="M367" s="158" t="s">
        <v>294</v>
      </c>
      <c r="N367" s="158" t="s">
        <v>294</v>
      </c>
      <c r="O367" s="158">
        <v>0.122</v>
      </c>
      <c r="P367" s="158">
        <v>0.42099999999999999</v>
      </c>
      <c r="Q367" s="158">
        <v>0.28399999999999997</v>
      </c>
      <c r="R367" s="158">
        <v>0.625</v>
      </c>
      <c r="S367" s="158">
        <v>1.9E-2</v>
      </c>
      <c r="T367" s="158">
        <v>0.22</v>
      </c>
      <c r="U367" s="158">
        <v>1.9E-2</v>
      </c>
      <c r="V367" s="158">
        <v>0.22</v>
      </c>
      <c r="W367" s="158">
        <v>7.5999999999999998E-2</v>
      </c>
      <c r="X367" s="158">
        <v>0.34499999999999997</v>
      </c>
      <c r="Y367" s="158" t="s">
        <v>294</v>
      </c>
      <c r="Z367" s="158" t="s">
        <v>294</v>
      </c>
      <c r="AA367" s="158" t="s">
        <v>294</v>
      </c>
      <c r="AB367" s="158" t="s">
        <v>294</v>
      </c>
    </row>
    <row r="368" spans="1:28" x14ac:dyDescent="0.25">
      <c r="A368" s="159" t="s">
        <v>6340</v>
      </c>
      <c r="B368" s="158" t="s">
        <v>294</v>
      </c>
      <c r="C368" s="158">
        <v>0.35294117647058826</v>
      </c>
      <c r="D368" s="158">
        <v>0.40196078431372551</v>
      </c>
      <c r="E368" s="158">
        <v>8.8235294117647065E-2</v>
      </c>
      <c r="F368" s="158" t="s">
        <v>294</v>
      </c>
      <c r="G368" s="158">
        <v>0.10784313725490197</v>
      </c>
      <c r="H368" s="158" t="s">
        <v>294</v>
      </c>
      <c r="I368" s="158">
        <v>4.9019607843137254E-2</v>
      </c>
      <c r="J368" s="158">
        <v>1</v>
      </c>
      <c r="K368" s="159">
        <v>102</v>
      </c>
      <c r="L368" s="159"/>
      <c r="M368" s="158" t="s">
        <v>294</v>
      </c>
      <c r="N368" s="158" t="s">
        <v>294</v>
      </c>
      <c r="O368" s="158">
        <v>0.26700000000000002</v>
      </c>
      <c r="P368" s="158">
        <v>0.44900000000000001</v>
      </c>
      <c r="Q368" s="158">
        <v>0.312</v>
      </c>
      <c r="R368" s="158">
        <v>0.499</v>
      </c>
      <c r="S368" s="158">
        <v>4.7E-2</v>
      </c>
      <c r="T368" s="158">
        <v>0.159</v>
      </c>
      <c r="U368" s="158" t="s">
        <v>294</v>
      </c>
      <c r="V368" s="158" t="s">
        <v>294</v>
      </c>
      <c r="W368" s="158">
        <v>6.0999999999999999E-2</v>
      </c>
      <c r="X368" s="158">
        <v>0.183</v>
      </c>
      <c r="Y368" s="158" t="s">
        <v>294</v>
      </c>
      <c r="Z368" s="158" t="s">
        <v>294</v>
      </c>
      <c r="AA368" s="158">
        <v>2.1000000000000001E-2</v>
      </c>
      <c r="AB368" s="158">
        <v>0.11</v>
      </c>
    </row>
    <row r="369" spans="1:28" x14ac:dyDescent="0.25">
      <c r="A369" s="159" t="s">
        <v>6341</v>
      </c>
      <c r="B369" s="158" t="s">
        <v>294</v>
      </c>
      <c r="C369" s="158">
        <v>9.3023255813953487E-2</v>
      </c>
      <c r="D369" s="158">
        <v>0.48837209302325579</v>
      </c>
      <c r="E369" s="158">
        <v>0.11627906976744186</v>
      </c>
      <c r="F369" s="158">
        <v>4.6511627906976744E-2</v>
      </c>
      <c r="G369" s="158">
        <v>9.3023255813953487E-2</v>
      </c>
      <c r="H369" s="158" t="s">
        <v>294</v>
      </c>
      <c r="I369" s="158">
        <v>0.16279069767441862</v>
      </c>
      <c r="J369" s="158">
        <v>1</v>
      </c>
      <c r="K369" s="159">
        <v>43</v>
      </c>
      <c r="L369" s="159"/>
      <c r="M369" s="158" t="s">
        <v>294</v>
      </c>
      <c r="N369" s="158" t="s">
        <v>294</v>
      </c>
      <c r="O369" s="158">
        <v>3.6999999999999998E-2</v>
      </c>
      <c r="P369" s="158">
        <v>0.216</v>
      </c>
      <c r="Q369" s="158">
        <v>0.34599999999999997</v>
      </c>
      <c r="R369" s="158">
        <v>0.63200000000000001</v>
      </c>
      <c r="S369" s="158">
        <v>5.0999999999999997E-2</v>
      </c>
      <c r="T369" s="158">
        <v>0.245</v>
      </c>
      <c r="U369" s="158">
        <v>1.2999999999999999E-2</v>
      </c>
      <c r="V369" s="158">
        <v>0.155</v>
      </c>
      <c r="W369" s="158">
        <v>3.6999999999999998E-2</v>
      </c>
      <c r="X369" s="158">
        <v>0.216</v>
      </c>
      <c r="Y369" s="158" t="s">
        <v>294</v>
      </c>
      <c r="Z369" s="158" t="s">
        <v>294</v>
      </c>
      <c r="AA369" s="158">
        <v>8.1000000000000003E-2</v>
      </c>
      <c r="AB369" s="158">
        <v>0.3</v>
      </c>
    </row>
    <row r="370" spans="1:28" x14ac:dyDescent="0.25">
      <c r="A370" s="159" t="s">
        <v>6342</v>
      </c>
      <c r="B370" s="158" t="s">
        <v>294</v>
      </c>
      <c r="C370" s="158">
        <v>0.14705882352941177</v>
      </c>
      <c r="D370" s="158">
        <v>0.29411764705882354</v>
      </c>
      <c r="E370" s="158">
        <v>0.35294117647058826</v>
      </c>
      <c r="F370" s="158">
        <v>2.9411764705882353E-2</v>
      </c>
      <c r="G370" s="158">
        <v>0.14705882352941177</v>
      </c>
      <c r="H370" s="158" t="s">
        <v>294</v>
      </c>
      <c r="I370" s="158">
        <v>2.9411764705882353E-2</v>
      </c>
      <c r="J370" s="158">
        <v>1</v>
      </c>
      <c r="K370" s="159">
        <v>34</v>
      </c>
      <c r="L370" s="159"/>
      <c r="M370" s="158" t="s">
        <v>294</v>
      </c>
      <c r="N370" s="158" t="s">
        <v>294</v>
      </c>
      <c r="O370" s="158">
        <v>6.4000000000000001E-2</v>
      </c>
      <c r="P370" s="158">
        <v>0.30099999999999999</v>
      </c>
      <c r="Q370" s="158">
        <v>0.16800000000000001</v>
      </c>
      <c r="R370" s="158">
        <v>0.46200000000000002</v>
      </c>
      <c r="S370" s="158">
        <v>0.215</v>
      </c>
      <c r="T370" s="158">
        <v>0.52100000000000002</v>
      </c>
      <c r="U370" s="158">
        <v>5.0000000000000001E-3</v>
      </c>
      <c r="V370" s="158">
        <v>0.14899999999999999</v>
      </c>
      <c r="W370" s="158">
        <v>6.4000000000000001E-2</v>
      </c>
      <c r="X370" s="158">
        <v>0.30099999999999999</v>
      </c>
      <c r="Y370" s="158" t="s">
        <v>294</v>
      </c>
      <c r="Z370" s="158" t="s">
        <v>294</v>
      </c>
      <c r="AA370" s="158">
        <v>5.0000000000000001E-3</v>
      </c>
      <c r="AB370" s="158">
        <v>0.14899999999999999</v>
      </c>
    </row>
    <row r="371" spans="1:28" x14ac:dyDescent="0.25">
      <c r="A371" s="159" t="s">
        <v>6343</v>
      </c>
      <c r="B371" s="158" t="s">
        <v>294</v>
      </c>
      <c r="C371" s="158">
        <v>0.21830985915492956</v>
      </c>
      <c r="D371" s="158">
        <v>0.27464788732394368</v>
      </c>
      <c r="E371" s="158">
        <v>0.29577464788732394</v>
      </c>
      <c r="F371" s="158">
        <v>2.1126760563380281E-2</v>
      </c>
      <c r="G371" s="158">
        <v>0.13380281690140844</v>
      </c>
      <c r="H371" s="158" t="s">
        <v>294</v>
      </c>
      <c r="I371" s="158">
        <v>5.6338028169014086E-2</v>
      </c>
      <c r="J371" s="158">
        <v>1</v>
      </c>
      <c r="K371" s="159">
        <v>142</v>
      </c>
      <c r="L371" s="159"/>
      <c r="M371" s="158" t="s">
        <v>294</v>
      </c>
      <c r="N371" s="158" t="s">
        <v>294</v>
      </c>
      <c r="O371" s="158">
        <v>0.158</v>
      </c>
      <c r="P371" s="158">
        <v>0.29299999999999998</v>
      </c>
      <c r="Q371" s="158">
        <v>0.20799999999999999</v>
      </c>
      <c r="R371" s="158">
        <v>0.35299999999999998</v>
      </c>
      <c r="S371" s="158">
        <v>0.22700000000000001</v>
      </c>
      <c r="T371" s="158">
        <v>0.375</v>
      </c>
      <c r="U371" s="158">
        <v>7.0000000000000001E-3</v>
      </c>
      <c r="V371" s="158">
        <v>0.06</v>
      </c>
      <c r="W371" s="158">
        <v>8.6999999999999994E-2</v>
      </c>
      <c r="X371" s="158">
        <v>0.2</v>
      </c>
      <c r="Y371" s="158" t="s">
        <v>294</v>
      </c>
      <c r="Z371" s="158" t="s">
        <v>294</v>
      </c>
      <c r="AA371" s="158">
        <v>2.9000000000000001E-2</v>
      </c>
      <c r="AB371" s="158">
        <v>0.107</v>
      </c>
    </row>
    <row r="372" spans="1:28" x14ac:dyDescent="0.25">
      <c r="A372" s="159" t="s">
        <v>6344</v>
      </c>
      <c r="B372" s="158" t="s">
        <v>294</v>
      </c>
      <c r="C372" s="158">
        <v>0.37804878048780488</v>
      </c>
      <c r="D372" s="158">
        <v>0.31707317073170732</v>
      </c>
      <c r="E372" s="158">
        <v>0.13414634146341464</v>
      </c>
      <c r="F372" s="158" t="s">
        <v>294</v>
      </c>
      <c r="G372" s="158">
        <v>0.12195121951219512</v>
      </c>
      <c r="H372" s="158" t="s">
        <v>294</v>
      </c>
      <c r="I372" s="158">
        <v>4.878048780487805E-2</v>
      </c>
      <c r="J372" s="158">
        <v>1</v>
      </c>
      <c r="K372" s="159">
        <v>82</v>
      </c>
      <c r="L372" s="159"/>
      <c r="M372" s="158" t="s">
        <v>294</v>
      </c>
      <c r="N372" s="158" t="s">
        <v>294</v>
      </c>
      <c r="O372" s="158">
        <v>0.28100000000000003</v>
      </c>
      <c r="P372" s="158">
        <v>0.48599999999999999</v>
      </c>
      <c r="Q372" s="158">
        <v>0.22600000000000001</v>
      </c>
      <c r="R372" s="158">
        <v>0.42399999999999999</v>
      </c>
      <c r="S372" s="158">
        <v>7.6999999999999999E-2</v>
      </c>
      <c r="T372" s="158">
        <v>0.224</v>
      </c>
      <c r="U372" s="158" t="s">
        <v>294</v>
      </c>
      <c r="V372" s="158" t="s">
        <v>294</v>
      </c>
      <c r="W372" s="158">
        <v>6.8000000000000005E-2</v>
      </c>
      <c r="X372" s="158">
        <v>0.21</v>
      </c>
      <c r="Y372" s="158" t="s">
        <v>294</v>
      </c>
      <c r="Z372" s="158" t="s">
        <v>294</v>
      </c>
      <c r="AA372" s="158">
        <v>1.9E-2</v>
      </c>
      <c r="AB372" s="158">
        <v>0.11899999999999999</v>
      </c>
    </row>
    <row r="373" spans="1:28" x14ac:dyDescent="0.25">
      <c r="A373" s="159" t="s">
        <v>6345</v>
      </c>
      <c r="B373" s="158" t="s">
        <v>294</v>
      </c>
      <c r="C373" s="158">
        <v>0.3</v>
      </c>
      <c r="D373" s="158">
        <v>0.25</v>
      </c>
      <c r="E373" s="158">
        <v>0.4</v>
      </c>
      <c r="F373" s="158" t="s">
        <v>294</v>
      </c>
      <c r="G373" s="158">
        <v>0.05</v>
      </c>
      <c r="H373" s="158" t="s">
        <v>294</v>
      </c>
      <c r="I373" s="158" t="s">
        <v>294</v>
      </c>
      <c r="J373" s="158">
        <v>1</v>
      </c>
      <c r="K373" s="159">
        <v>20</v>
      </c>
      <c r="L373" s="159"/>
      <c r="M373" s="158" t="s">
        <v>294</v>
      </c>
      <c r="N373" s="158" t="s">
        <v>294</v>
      </c>
      <c r="O373" s="158">
        <v>0.14499999999999999</v>
      </c>
      <c r="P373" s="158">
        <v>0.51900000000000002</v>
      </c>
      <c r="Q373" s="158">
        <v>0.112</v>
      </c>
      <c r="R373" s="158">
        <v>0.46899999999999997</v>
      </c>
      <c r="S373" s="158">
        <v>0.219</v>
      </c>
      <c r="T373" s="158">
        <v>0.61299999999999999</v>
      </c>
      <c r="U373" s="158" t="s">
        <v>294</v>
      </c>
      <c r="V373" s="158" t="s">
        <v>294</v>
      </c>
      <c r="W373" s="158">
        <v>8.9999999999999993E-3</v>
      </c>
      <c r="X373" s="158">
        <v>0.23599999999999999</v>
      </c>
      <c r="Y373" s="158" t="s">
        <v>294</v>
      </c>
      <c r="Z373" s="158" t="s">
        <v>294</v>
      </c>
      <c r="AA373" s="158" t="s">
        <v>294</v>
      </c>
      <c r="AB373" s="158" t="s">
        <v>294</v>
      </c>
    </row>
    <row r="374" spans="1:28" x14ac:dyDescent="0.25">
      <c r="A374" s="159" t="s">
        <v>6346</v>
      </c>
      <c r="B374" s="158" t="s">
        <v>294</v>
      </c>
      <c r="C374" s="158">
        <v>0.10204081632653061</v>
      </c>
      <c r="D374" s="158">
        <v>0.63265306122448983</v>
      </c>
      <c r="E374" s="158">
        <v>0.16326530612244897</v>
      </c>
      <c r="F374" s="158" t="s">
        <v>294</v>
      </c>
      <c r="G374" s="158">
        <v>4.0816326530612242E-2</v>
      </c>
      <c r="H374" s="158" t="s">
        <v>294</v>
      </c>
      <c r="I374" s="158">
        <v>6.1224489795918366E-2</v>
      </c>
      <c r="J374" s="158">
        <v>1</v>
      </c>
      <c r="K374" s="159">
        <v>49</v>
      </c>
      <c r="L374" s="159"/>
      <c r="M374" s="158" t="s">
        <v>294</v>
      </c>
      <c r="N374" s="158" t="s">
        <v>294</v>
      </c>
      <c r="O374" s="158">
        <v>4.3999999999999997E-2</v>
      </c>
      <c r="P374" s="158">
        <v>0.218</v>
      </c>
      <c r="Q374" s="158">
        <v>0.49299999999999999</v>
      </c>
      <c r="R374" s="158">
        <v>0.753</v>
      </c>
      <c r="S374" s="158">
        <v>8.5000000000000006E-2</v>
      </c>
      <c r="T374" s="158">
        <v>0.28999999999999998</v>
      </c>
      <c r="U374" s="158" t="s">
        <v>294</v>
      </c>
      <c r="V374" s="158" t="s">
        <v>294</v>
      </c>
      <c r="W374" s="158">
        <v>1.0999999999999999E-2</v>
      </c>
      <c r="X374" s="158">
        <v>0.13700000000000001</v>
      </c>
      <c r="Y374" s="158" t="s">
        <v>294</v>
      </c>
      <c r="Z374" s="158" t="s">
        <v>294</v>
      </c>
      <c r="AA374" s="158">
        <v>2.1000000000000001E-2</v>
      </c>
      <c r="AB374" s="158">
        <v>0.16500000000000001</v>
      </c>
    </row>
    <row r="375" spans="1:28" x14ac:dyDescent="0.25">
      <c r="A375" s="159" t="s">
        <v>6347</v>
      </c>
      <c r="B375" s="158" t="s">
        <v>294</v>
      </c>
      <c r="C375" s="158">
        <v>0.11842105263157894</v>
      </c>
      <c r="D375" s="158">
        <v>0.60526315789473684</v>
      </c>
      <c r="E375" s="158">
        <v>0.13421052631578947</v>
      </c>
      <c r="F375" s="158">
        <v>2.368421052631579E-2</v>
      </c>
      <c r="G375" s="158">
        <v>4.736842105263158E-2</v>
      </c>
      <c r="H375" s="158" t="s">
        <v>294</v>
      </c>
      <c r="I375" s="158">
        <v>7.1052631578947367E-2</v>
      </c>
      <c r="J375" s="158">
        <v>1</v>
      </c>
      <c r="K375" s="159">
        <v>380</v>
      </c>
      <c r="L375" s="159"/>
      <c r="M375" s="158" t="s">
        <v>294</v>
      </c>
      <c r="N375" s="158" t="s">
        <v>294</v>
      </c>
      <c r="O375" s="158">
        <v>0.09</v>
      </c>
      <c r="P375" s="158">
        <v>0.155</v>
      </c>
      <c r="Q375" s="158">
        <v>0.55500000000000005</v>
      </c>
      <c r="R375" s="158">
        <v>0.65300000000000002</v>
      </c>
      <c r="S375" s="158">
        <v>0.104</v>
      </c>
      <c r="T375" s="158">
        <v>0.17199999999999999</v>
      </c>
      <c r="U375" s="158">
        <v>1.2999999999999999E-2</v>
      </c>
      <c r="V375" s="158">
        <v>4.3999999999999997E-2</v>
      </c>
      <c r="W375" s="158">
        <v>0.03</v>
      </c>
      <c r="X375" s="158">
        <v>7.3999999999999996E-2</v>
      </c>
      <c r="Y375" s="158" t="s">
        <v>294</v>
      </c>
      <c r="Z375" s="158" t="s">
        <v>294</v>
      </c>
      <c r="AA375" s="158">
        <v>4.9000000000000002E-2</v>
      </c>
      <c r="AB375" s="158">
        <v>0.10100000000000001</v>
      </c>
    </row>
    <row r="376" spans="1:28" x14ac:dyDescent="0.25">
      <c r="A376" s="159" t="s">
        <v>6348</v>
      </c>
      <c r="B376" s="158" t="s">
        <v>294</v>
      </c>
      <c r="C376" s="158">
        <v>6.25E-2</v>
      </c>
      <c r="D376" s="158">
        <v>0.25</v>
      </c>
      <c r="E376" s="158">
        <v>0.25</v>
      </c>
      <c r="F376" s="158" t="s">
        <v>294</v>
      </c>
      <c r="G376" s="158">
        <v>0.375</v>
      </c>
      <c r="H376" s="158" t="s">
        <v>294</v>
      </c>
      <c r="I376" s="158">
        <v>6.25E-2</v>
      </c>
      <c r="J376" s="158">
        <v>1</v>
      </c>
      <c r="K376" s="159">
        <v>16</v>
      </c>
      <c r="L376" s="159"/>
      <c r="M376" s="158" t="s">
        <v>294</v>
      </c>
      <c r="N376" s="158" t="s">
        <v>294</v>
      </c>
      <c r="O376" s="158">
        <v>1.0999999999999999E-2</v>
      </c>
      <c r="P376" s="158">
        <v>0.28299999999999997</v>
      </c>
      <c r="Q376" s="158">
        <v>0.10199999999999999</v>
      </c>
      <c r="R376" s="158">
        <v>0.495</v>
      </c>
      <c r="S376" s="158">
        <v>0.10199999999999999</v>
      </c>
      <c r="T376" s="158">
        <v>0.495</v>
      </c>
      <c r="U376" s="158" t="s">
        <v>294</v>
      </c>
      <c r="V376" s="158" t="s">
        <v>294</v>
      </c>
      <c r="W376" s="158">
        <v>0.185</v>
      </c>
      <c r="X376" s="158">
        <v>0.61399999999999999</v>
      </c>
      <c r="Y376" s="158" t="s">
        <v>294</v>
      </c>
      <c r="Z376" s="158" t="s">
        <v>294</v>
      </c>
      <c r="AA376" s="158">
        <v>1.0999999999999999E-2</v>
      </c>
      <c r="AB376" s="158">
        <v>0.28299999999999997</v>
      </c>
    </row>
    <row r="377" spans="1:28" x14ac:dyDescent="0.25">
      <c r="A377" s="159" t="s">
        <v>6349</v>
      </c>
      <c r="B377" s="158" t="s">
        <v>294</v>
      </c>
      <c r="C377" s="158">
        <v>0.27826086956521739</v>
      </c>
      <c r="D377" s="158">
        <v>0.2608695652173913</v>
      </c>
      <c r="E377" s="158">
        <v>0.1391304347826087</v>
      </c>
      <c r="F377" s="158">
        <v>2.1739130434782608E-2</v>
      </c>
      <c r="G377" s="158">
        <v>0.2</v>
      </c>
      <c r="H377" s="158" t="s">
        <v>294</v>
      </c>
      <c r="I377" s="158">
        <v>0.1</v>
      </c>
      <c r="J377" s="158">
        <v>0.99999999999999989</v>
      </c>
      <c r="K377" s="159">
        <v>230</v>
      </c>
      <c r="L377" s="159"/>
      <c r="M377" s="158" t="s">
        <v>294</v>
      </c>
      <c r="N377" s="158" t="s">
        <v>294</v>
      </c>
      <c r="O377" s="158">
        <v>0.224</v>
      </c>
      <c r="P377" s="158">
        <v>0.33900000000000002</v>
      </c>
      <c r="Q377" s="158">
        <v>0.20799999999999999</v>
      </c>
      <c r="R377" s="158">
        <v>0.32100000000000001</v>
      </c>
      <c r="S377" s="158">
        <v>0.1</v>
      </c>
      <c r="T377" s="158">
        <v>0.19</v>
      </c>
      <c r="U377" s="158">
        <v>8.9999999999999993E-3</v>
      </c>
      <c r="V377" s="158">
        <v>0.05</v>
      </c>
      <c r="W377" s="158">
        <v>0.153</v>
      </c>
      <c r="X377" s="158">
        <v>0.25600000000000001</v>
      </c>
      <c r="Y377" s="158" t="s">
        <v>294</v>
      </c>
      <c r="Z377" s="158" t="s">
        <v>294</v>
      </c>
      <c r="AA377" s="158">
        <v>6.8000000000000005E-2</v>
      </c>
      <c r="AB377" s="158">
        <v>0.14599999999999999</v>
      </c>
    </row>
    <row r="378" spans="1:28" x14ac:dyDescent="0.25">
      <c r="A378" s="159" t="s">
        <v>6350</v>
      </c>
      <c r="B378" s="158" t="s">
        <v>294</v>
      </c>
      <c r="C378" s="158">
        <v>1.2195121951219513E-2</v>
      </c>
      <c r="D378" s="158">
        <v>0.46341463414634149</v>
      </c>
      <c r="E378" s="158">
        <v>0.29268292682926828</v>
      </c>
      <c r="F378" s="158">
        <v>3.6585365853658534E-2</v>
      </c>
      <c r="G378" s="158">
        <v>0.17073170731707318</v>
      </c>
      <c r="H378" s="158" t="s">
        <v>294</v>
      </c>
      <c r="I378" s="158">
        <v>2.4390243902439025E-2</v>
      </c>
      <c r="J378" s="158">
        <v>1</v>
      </c>
      <c r="K378" s="159">
        <v>82</v>
      </c>
      <c r="L378" s="159"/>
      <c r="M378" s="158" t="s">
        <v>294</v>
      </c>
      <c r="N378" s="158" t="s">
        <v>294</v>
      </c>
      <c r="O378" s="158">
        <v>2E-3</v>
      </c>
      <c r="P378" s="158">
        <v>6.6000000000000003E-2</v>
      </c>
      <c r="Q378" s="158">
        <v>0.36</v>
      </c>
      <c r="R378" s="158">
        <v>0.57099999999999995</v>
      </c>
      <c r="S378" s="158">
        <v>0.20499999999999999</v>
      </c>
      <c r="T378" s="158">
        <v>0.39900000000000002</v>
      </c>
      <c r="U378" s="158">
        <v>1.2999999999999999E-2</v>
      </c>
      <c r="V378" s="158">
        <v>0.10199999999999999</v>
      </c>
      <c r="W378" s="158">
        <v>0.105</v>
      </c>
      <c r="X378" s="158">
        <v>0.26600000000000001</v>
      </c>
      <c r="Y378" s="158" t="s">
        <v>294</v>
      </c>
      <c r="Z378" s="158" t="s">
        <v>294</v>
      </c>
      <c r="AA378" s="158">
        <v>7.0000000000000001E-3</v>
      </c>
      <c r="AB378" s="158">
        <v>8.5000000000000006E-2</v>
      </c>
    </row>
    <row r="379" spans="1:28" x14ac:dyDescent="0.25">
      <c r="A379" s="159" t="s">
        <v>6351</v>
      </c>
      <c r="B379" s="158" t="s">
        <v>294</v>
      </c>
      <c r="C379" s="158">
        <v>0.19646799116997793</v>
      </c>
      <c r="D379" s="158">
        <v>0.31125827814569534</v>
      </c>
      <c r="E379" s="158">
        <v>0.19646799116997793</v>
      </c>
      <c r="F379" s="158">
        <v>2.6490066225165563E-2</v>
      </c>
      <c r="G379" s="158">
        <v>0.24282560706401765</v>
      </c>
      <c r="H379" s="158">
        <v>4.4150110375275938E-3</v>
      </c>
      <c r="I379" s="158">
        <v>2.2075055187637971E-2</v>
      </c>
      <c r="J379" s="158">
        <v>1</v>
      </c>
      <c r="K379" s="159">
        <v>453</v>
      </c>
      <c r="L379" s="159"/>
      <c r="M379" s="158" t="s">
        <v>294</v>
      </c>
      <c r="N379" s="158" t="s">
        <v>294</v>
      </c>
      <c r="O379" s="158">
        <v>0.16200000000000001</v>
      </c>
      <c r="P379" s="158">
        <v>0.23599999999999999</v>
      </c>
      <c r="Q379" s="158">
        <v>0.27</v>
      </c>
      <c r="R379" s="158">
        <v>0.35499999999999998</v>
      </c>
      <c r="S379" s="158">
        <v>0.16200000000000001</v>
      </c>
      <c r="T379" s="158">
        <v>0.23599999999999999</v>
      </c>
      <c r="U379" s="158">
        <v>1.4999999999999999E-2</v>
      </c>
      <c r="V379" s="158">
        <v>4.5999999999999999E-2</v>
      </c>
      <c r="W379" s="158">
        <v>0.20599999999999999</v>
      </c>
      <c r="X379" s="158">
        <v>0.28399999999999997</v>
      </c>
      <c r="Y379" s="158">
        <v>1E-3</v>
      </c>
      <c r="Z379" s="158">
        <v>1.6E-2</v>
      </c>
      <c r="AA379" s="158">
        <v>1.2E-2</v>
      </c>
      <c r="AB379" s="158">
        <v>0.04</v>
      </c>
    </row>
    <row r="380" spans="1:28" x14ac:dyDescent="0.25">
      <c r="A380" s="159" t="s">
        <v>6352</v>
      </c>
      <c r="B380" s="158" t="s">
        <v>294</v>
      </c>
      <c r="C380" s="158">
        <v>9.2592592592592587E-3</v>
      </c>
      <c r="D380" s="158">
        <v>0.12037037037037036</v>
      </c>
      <c r="E380" s="158">
        <v>9.2592592592592587E-2</v>
      </c>
      <c r="F380" s="158">
        <v>7.407407407407407E-2</v>
      </c>
      <c r="G380" s="158">
        <v>0.65740740740740744</v>
      </c>
      <c r="H380" s="158" t="s">
        <v>294</v>
      </c>
      <c r="I380" s="158">
        <v>4.6296296296296294E-2</v>
      </c>
      <c r="J380" s="158">
        <v>1</v>
      </c>
      <c r="K380" s="159">
        <v>108</v>
      </c>
      <c r="L380" s="159"/>
      <c r="M380" s="158" t="s">
        <v>294</v>
      </c>
      <c r="N380" s="158" t="s">
        <v>294</v>
      </c>
      <c r="O380" s="158">
        <v>2E-3</v>
      </c>
      <c r="P380" s="158">
        <v>5.0999999999999997E-2</v>
      </c>
      <c r="Q380" s="158">
        <v>7.1999999999999995E-2</v>
      </c>
      <c r="R380" s="158">
        <v>0.19500000000000001</v>
      </c>
      <c r="S380" s="158">
        <v>5.0999999999999997E-2</v>
      </c>
      <c r="T380" s="158">
        <v>0.16200000000000001</v>
      </c>
      <c r="U380" s="158">
        <v>3.7999999999999999E-2</v>
      </c>
      <c r="V380" s="158">
        <v>0.13900000000000001</v>
      </c>
      <c r="W380" s="158">
        <v>0.56399999999999995</v>
      </c>
      <c r="X380" s="158">
        <v>0.74</v>
      </c>
      <c r="Y380" s="158" t="s">
        <v>294</v>
      </c>
      <c r="Z380" s="158" t="s">
        <v>294</v>
      </c>
      <c r="AA380" s="158">
        <v>0.02</v>
      </c>
      <c r="AB380" s="158">
        <v>0.104</v>
      </c>
    </row>
    <row r="381" spans="1:28" x14ac:dyDescent="0.25">
      <c r="A381" s="159" t="s">
        <v>6353</v>
      </c>
      <c r="B381" s="158" t="s">
        <v>294</v>
      </c>
      <c r="C381" s="158">
        <v>3.0701754385964911E-2</v>
      </c>
      <c r="D381" s="158">
        <v>0.15789473684210525</v>
      </c>
      <c r="E381" s="158">
        <v>0.14473684210526316</v>
      </c>
      <c r="F381" s="158">
        <v>6.5789473684210523E-2</v>
      </c>
      <c r="G381" s="158">
        <v>0.54385964912280704</v>
      </c>
      <c r="H381" s="158" t="s">
        <v>294</v>
      </c>
      <c r="I381" s="158">
        <v>5.701754385964912E-2</v>
      </c>
      <c r="J381" s="158">
        <v>0.99999999999999989</v>
      </c>
      <c r="K381" s="159">
        <v>228</v>
      </c>
      <c r="L381" s="159"/>
      <c r="M381" s="158" t="s">
        <v>294</v>
      </c>
      <c r="N381" s="158" t="s">
        <v>294</v>
      </c>
      <c r="O381" s="158">
        <v>1.4999999999999999E-2</v>
      </c>
      <c r="P381" s="158">
        <v>6.2E-2</v>
      </c>
      <c r="Q381" s="158">
        <v>0.11600000000000001</v>
      </c>
      <c r="R381" s="158">
        <v>0.21099999999999999</v>
      </c>
      <c r="S381" s="158">
        <v>0.105</v>
      </c>
      <c r="T381" s="158">
        <v>0.19600000000000001</v>
      </c>
      <c r="U381" s="158">
        <v>0.04</v>
      </c>
      <c r="V381" s="158">
        <v>0.106</v>
      </c>
      <c r="W381" s="158">
        <v>0.47899999999999998</v>
      </c>
      <c r="X381" s="158">
        <v>0.60699999999999998</v>
      </c>
      <c r="Y381" s="158" t="s">
        <v>294</v>
      </c>
      <c r="Z381" s="158" t="s">
        <v>294</v>
      </c>
      <c r="AA381" s="158">
        <v>3.4000000000000002E-2</v>
      </c>
      <c r="AB381" s="158">
        <v>9.5000000000000001E-2</v>
      </c>
    </row>
    <row r="382" spans="1:28" x14ac:dyDescent="0.25">
      <c r="A382" s="159" t="s">
        <v>6354</v>
      </c>
      <c r="B382" s="158" t="s">
        <v>294</v>
      </c>
      <c r="C382" s="158">
        <v>0.16788321167883211</v>
      </c>
      <c r="D382" s="158">
        <v>0.43065693430656932</v>
      </c>
      <c r="E382" s="158">
        <v>0.18248175182481752</v>
      </c>
      <c r="F382" s="158">
        <v>7.2992700729927005E-3</v>
      </c>
      <c r="G382" s="158">
        <v>0.18248175182481752</v>
      </c>
      <c r="H382" s="158" t="s">
        <v>294</v>
      </c>
      <c r="I382" s="158">
        <v>2.9197080291970802E-2</v>
      </c>
      <c r="J382" s="158">
        <v>0.99999999999999989</v>
      </c>
      <c r="K382" s="159">
        <v>137</v>
      </c>
      <c r="L382" s="159"/>
      <c r="M382" s="158" t="s">
        <v>294</v>
      </c>
      <c r="N382" s="158" t="s">
        <v>294</v>
      </c>
      <c r="O382" s="158">
        <v>0.115</v>
      </c>
      <c r="P382" s="158">
        <v>0.23899999999999999</v>
      </c>
      <c r="Q382" s="158">
        <v>0.35099999999999998</v>
      </c>
      <c r="R382" s="158">
        <v>0.51400000000000001</v>
      </c>
      <c r="S382" s="158">
        <v>0.127</v>
      </c>
      <c r="T382" s="158">
        <v>0.25600000000000001</v>
      </c>
      <c r="U382" s="158">
        <v>1E-3</v>
      </c>
      <c r="V382" s="158">
        <v>0.04</v>
      </c>
      <c r="W382" s="158">
        <v>0.127</v>
      </c>
      <c r="X382" s="158">
        <v>0.25600000000000001</v>
      </c>
      <c r="Y382" s="158" t="s">
        <v>294</v>
      </c>
      <c r="Z382" s="158" t="s">
        <v>294</v>
      </c>
      <c r="AA382" s="158">
        <v>1.0999999999999999E-2</v>
      </c>
      <c r="AB382" s="158">
        <v>7.2999999999999995E-2</v>
      </c>
    </row>
    <row r="383" spans="1:28" x14ac:dyDescent="0.25">
      <c r="A383" s="159" t="s">
        <v>6355</v>
      </c>
      <c r="B383" s="158" t="s">
        <v>294</v>
      </c>
      <c r="C383" s="158">
        <v>0.17307692307692307</v>
      </c>
      <c r="D383" s="158">
        <v>0.32692307692307693</v>
      </c>
      <c r="E383" s="158">
        <v>5.7692307692307696E-2</v>
      </c>
      <c r="F383" s="158">
        <v>7.6923076923076927E-2</v>
      </c>
      <c r="G383" s="158">
        <v>0.32692307692307693</v>
      </c>
      <c r="H383" s="158" t="s">
        <v>294</v>
      </c>
      <c r="I383" s="158">
        <v>3.8461538461538464E-2</v>
      </c>
      <c r="J383" s="158">
        <v>0.99999999999999989</v>
      </c>
      <c r="K383" s="159">
        <v>52</v>
      </c>
      <c r="L383" s="159"/>
      <c r="M383" s="158" t="s">
        <v>294</v>
      </c>
      <c r="N383" s="158" t="s">
        <v>294</v>
      </c>
      <c r="O383" s="158">
        <v>9.4E-2</v>
      </c>
      <c r="P383" s="158">
        <v>0.29699999999999999</v>
      </c>
      <c r="Q383" s="158">
        <v>0.215</v>
      </c>
      <c r="R383" s="158">
        <v>0.46200000000000002</v>
      </c>
      <c r="S383" s="158">
        <v>0.02</v>
      </c>
      <c r="T383" s="158">
        <v>0.156</v>
      </c>
      <c r="U383" s="158">
        <v>0.03</v>
      </c>
      <c r="V383" s="158">
        <v>0.182</v>
      </c>
      <c r="W383" s="158">
        <v>0.215</v>
      </c>
      <c r="X383" s="158">
        <v>0.46200000000000002</v>
      </c>
      <c r="Y383" s="158" t="s">
        <v>294</v>
      </c>
      <c r="Z383" s="158" t="s">
        <v>294</v>
      </c>
      <c r="AA383" s="158">
        <v>1.0999999999999999E-2</v>
      </c>
      <c r="AB383" s="158">
        <v>0.13</v>
      </c>
    </row>
    <row r="384" spans="1:28" x14ac:dyDescent="0.25">
      <c r="A384" s="159" t="s">
        <v>6356</v>
      </c>
      <c r="B384" s="158" t="s">
        <v>294</v>
      </c>
      <c r="C384" s="158">
        <v>5.7777777777777775E-2</v>
      </c>
      <c r="D384" s="158">
        <v>0.2</v>
      </c>
      <c r="E384" s="158">
        <v>0.22666666666666666</v>
      </c>
      <c r="F384" s="158">
        <v>2.2222222222222223E-2</v>
      </c>
      <c r="G384" s="158">
        <v>0.42222222222222222</v>
      </c>
      <c r="H384" s="158">
        <v>2.2222222222222223E-2</v>
      </c>
      <c r="I384" s="158">
        <v>4.8888888888888891E-2</v>
      </c>
      <c r="J384" s="158">
        <v>1</v>
      </c>
      <c r="K384" s="159">
        <v>225</v>
      </c>
      <c r="L384" s="159"/>
      <c r="M384" s="158" t="s">
        <v>294</v>
      </c>
      <c r="N384" s="158" t="s">
        <v>294</v>
      </c>
      <c r="O384" s="158">
        <v>3.4000000000000002E-2</v>
      </c>
      <c r="P384" s="158">
        <v>9.6000000000000002E-2</v>
      </c>
      <c r="Q384" s="158">
        <v>0.153</v>
      </c>
      <c r="R384" s="158">
        <v>0.25700000000000001</v>
      </c>
      <c r="S384" s="158">
        <v>0.17699999999999999</v>
      </c>
      <c r="T384" s="158">
        <v>0.28599999999999998</v>
      </c>
      <c r="U384" s="158">
        <v>0.01</v>
      </c>
      <c r="V384" s="158">
        <v>5.0999999999999997E-2</v>
      </c>
      <c r="W384" s="158">
        <v>0.36</v>
      </c>
      <c r="X384" s="158">
        <v>0.48799999999999999</v>
      </c>
      <c r="Y384" s="158">
        <v>0.01</v>
      </c>
      <c r="Z384" s="158">
        <v>5.0999999999999997E-2</v>
      </c>
      <c r="AA384" s="158">
        <v>2.8000000000000001E-2</v>
      </c>
      <c r="AB384" s="158">
        <v>8.5000000000000006E-2</v>
      </c>
    </row>
    <row r="385" spans="1:28" x14ac:dyDescent="0.25">
      <c r="A385" s="159" t="s">
        <v>6357</v>
      </c>
      <c r="B385" s="158" t="s">
        <v>294</v>
      </c>
      <c r="C385" s="158">
        <v>0.20604703247480402</v>
      </c>
      <c r="D385" s="158">
        <v>0.21388577827547592</v>
      </c>
      <c r="E385" s="158">
        <v>0.12206047032474804</v>
      </c>
      <c r="F385" s="158">
        <v>2.2396416573348264E-2</v>
      </c>
      <c r="G385" s="158">
        <v>0.39137737961926095</v>
      </c>
      <c r="H385" s="158">
        <v>6.7189249720044789E-3</v>
      </c>
      <c r="I385" s="158">
        <v>3.7513997760358346E-2</v>
      </c>
      <c r="J385" s="158">
        <v>1</v>
      </c>
      <c r="K385" s="159">
        <v>1786</v>
      </c>
      <c r="L385" s="159"/>
      <c r="M385" s="158" t="s">
        <v>294</v>
      </c>
      <c r="N385" s="158" t="s">
        <v>294</v>
      </c>
      <c r="O385" s="158">
        <v>0.188</v>
      </c>
      <c r="P385" s="158">
        <v>0.22500000000000001</v>
      </c>
      <c r="Q385" s="158">
        <v>0.19500000000000001</v>
      </c>
      <c r="R385" s="158">
        <v>0.23400000000000001</v>
      </c>
      <c r="S385" s="158">
        <v>0.108</v>
      </c>
      <c r="T385" s="158">
        <v>0.13800000000000001</v>
      </c>
      <c r="U385" s="158">
        <v>1.6E-2</v>
      </c>
      <c r="V385" s="158">
        <v>0.03</v>
      </c>
      <c r="W385" s="158">
        <v>0.36899999999999999</v>
      </c>
      <c r="X385" s="158">
        <v>0.41399999999999998</v>
      </c>
      <c r="Y385" s="158">
        <v>4.0000000000000001E-3</v>
      </c>
      <c r="Z385" s="158">
        <v>1.2E-2</v>
      </c>
      <c r="AA385" s="158">
        <v>0.03</v>
      </c>
      <c r="AB385" s="158">
        <v>4.7E-2</v>
      </c>
    </row>
    <row r="386" spans="1:28" x14ac:dyDescent="0.25">
      <c r="A386" s="159" t="s">
        <v>6358</v>
      </c>
      <c r="B386" s="158" t="s">
        <v>294</v>
      </c>
      <c r="C386" s="158">
        <v>0.56521739130434778</v>
      </c>
      <c r="D386" s="158">
        <v>0.13043478260869565</v>
      </c>
      <c r="E386" s="158">
        <v>0.17391304347826086</v>
      </c>
      <c r="F386" s="158" t="s">
        <v>294</v>
      </c>
      <c r="G386" s="158">
        <v>4.3478260869565216E-2</v>
      </c>
      <c r="H386" s="158" t="s">
        <v>294</v>
      </c>
      <c r="I386" s="158">
        <v>8.6956521739130432E-2</v>
      </c>
      <c r="J386" s="158">
        <v>1</v>
      </c>
      <c r="K386" s="159">
        <v>23</v>
      </c>
      <c r="L386" s="159"/>
      <c r="M386" s="158" t="s">
        <v>294</v>
      </c>
      <c r="N386" s="158" t="s">
        <v>294</v>
      </c>
      <c r="O386" s="158">
        <v>0.36799999999999999</v>
      </c>
      <c r="P386" s="158">
        <v>0.74399999999999999</v>
      </c>
      <c r="Q386" s="158">
        <v>4.4999999999999998E-2</v>
      </c>
      <c r="R386" s="158">
        <v>0.32100000000000001</v>
      </c>
      <c r="S386" s="158">
        <v>7.0000000000000007E-2</v>
      </c>
      <c r="T386" s="158">
        <v>0.371</v>
      </c>
      <c r="U386" s="158" t="s">
        <v>294</v>
      </c>
      <c r="V386" s="158" t="s">
        <v>294</v>
      </c>
      <c r="W386" s="158">
        <v>8.0000000000000002E-3</v>
      </c>
      <c r="X386" s="158">
        <v>0.21</v>
      </c>
      <c r="Y386" s="158" t="s">
        <v>294</v>
      </c>
      <c r="Z386" s="158" t="s">
        <v>294</v>
      </c>
      <c r="AA386" s="158">
        <v>2.4E-2</v>
      </c>
      <c r="AB386" s="158">
        <v>0.26800000000000002</v>
      </c>
    </row>
    <row r="387" spans="1:28" x14ac:dyDescent="0.25">
      <c r="A387" s="159" t="s">
        <v>6359</v>
      </c>
      <c r="B387" s="158" t="s">
        <v>294</v>
      </c>
      <c r="C387" s="158">
        <v>0.45042492917847027</v>
      </c>
      <c r="D387" s="158">
        <v>0.35410764872521244</v>
      </c>
      <c r="E387" s="158">
        <v>6.79886685552408E-2</v>
      </c>
      <c r="F387" s="158">
        <v>1.4164305949008499E-2</v>
      </c>
      <c r="G387" s="158">
        <v>3.39943342776204E-2</v>
      </c>
      <c r="H387" s="158" t="s">
        <v>294</v>
      </c>
      <c r="I387" s="158">
        <v>7.9320113314447591E-2</v>
      </c>
      <c r="J387" s="158">
        <v>1</v>
      </c>
      <c r="K387" s="159">
        <v>353</v>
      </c>
      <c r="L387" s="159"/>
      <c r="M387" s="158" t="s">
        <v>294</v>
      </c>
      <c r="N387" s="158" t="s">
        <v>294</v>
      </c>
      <c r="O387" s="158">
        <v>0.39900000000000002</v>
      </c>
      <c r="P387" s="158">
        <v>0.503</v>
      </c>
      <c r="Q387" s="158">
        <v>0.30599999999999999</v>
      </c>
      <c r="R387" s="158">
        <v>0.40500000000000003</v>
      </c>
      <c r="S387" s="158">
        <v>4.5999999999999999E-2</v>
      </c>
      <c r="T387" s="158">
        <v>9.9000000000000005E-2</v>
      </c>
      <c r="U387" s="158">
        <v>6.0000000000000001E-3</v>
      </c>
      <c r="V387" s="158">
        <v>3.3000000000000002E-2</v>
      </c>
      <c r="W387" s="158">
        <v>0.02</v>
      </c>
      <c r="X387" s="158">
        <v>5.8000000000000003E-2</v>
      </c>
      <c r="Y387" s="158" t="s">
        <v>294</v>
      </c>
      <c r="Z387" s="158" t="s">
        <v>294</v>
      </c>
      <c r="AA387" s="158">
        <v>5.5E-2</v>
      </c>
      <c r="AB387" s="158">
        <v>0.112</v>
      </c>
    </row>
    <row r="388" spans="1:28" x14ac:dyDescent="0.25">
      <c r="A388" s="159" t="s">
        <v>6360</v>
      </c>
      <c r="B388" s="158" t="s">
        <v>294</v>
      </c>
      <c r="C388" s="158" t="s">
        <v>294</v>
      </c>
      <c r="D388" s="158">
        <v>0.25657894736842107</v>
      </c>
      <c r="E388" s="158">
        <v>0.22368421052631579</v>
      </c>
      <c r="F388" s="158">
        <v>7.8947368421052627E-2</v>
      </c>
      <c r="G388" s="158">
        <v>0.39473684210526316</v>
      </c>
      <c r="H388" s="158">
        <v>1.3157894736842105E-2</v>
      </c>
      <c r="I388" s="158">
        <v>3.2894736842105261E-2</v>
      </c>
      <c r="J388" s="158">
        <v>1</v>
      </c>
      <c r="K388" s="159">
        <v>152</v>
      </c>
      <c r="L388" s="159"/>
      <c r="M388" s="158" t="s">
        <v>294</v>
      </c>
      <c r="N388" s="158" t="s">
        <v>294</v>
      </c>
      <c r="O388" s="158" t="s">
        <v>294</v>
      </c>
      <c r="P388" s="158" t="s">
        <v>294</v>
      </c>
      <c r="Q388" s="158">
        <v>0.19400000000000001</v>
      </c>
      <c r="R388" s="158">
        <v>0.33100000000000002</v>
      </c>
      <c r="S388" s="158">
        <v>0.16500000000000001</v>
      </c>
      <c r="T388" s="158">
        <v>0.29599999999999999</v>
      </c>
      <c r="U388" s="158">
        <v>4.5999999999999999E-2</v>
      </c>
      <c r="V388" s="158">
        <v>0.13300000000000001</v>
      </c>
      <c r="W388" s="158">
        <v>0.32100000000000001</v>
      </c>
      <c r="X388" s="158">
        <v>0.47399999999999998</v>
      </c>
      <c r="Y388" s="158">
        <v>4.0000000000000001E-3</v>
      </c>
      <c r="Z388" s="158">
        <v>4.7E-2</v>
      </c>
      <c r="AA388" s="158">
        <v>1.4E-2</v>
      </c>
      <c r="AB388" s="158">
        <v>7.4999999999999997E-2</v>
      </c>
    </row>
    <row r="389" spans="1:28" x14ac:dyDescent="0.25">
      <c r="A389" s="159" t="s">
        <v>6361</v>
      </c>
      <c r="B389" s="158" t="s">
        <v>294</v>
      </c>
      <c r="C389" s="158">
        <v>0.16216216216216217</v>
      </c>
      <c r="D389" s="158">
        <v>0.27027027027027029</v>
      </c>
      <c r="E389" s="158">
        <v>9.45945945945946E-2</v>
      </c>
      <c r="F389" s="158">
        <v>1.3513513513513514E-2</v>
      </c>
      <c r="G389" s="158">
        <v>0.40540540540540543</v>
      </c>
      <c r="H389" s="158" t="s">
        <v>294</v>
      </c>
      <c r="I389" s="158">
        <v>5.4054054054054057E-2</v>
      </c>
      <c r="J389" s="158">
        <v>1</v>
      </c>
      <c r="K389" s="159">
        <v>74</v>
      </c>
      <c r="L389" s="159"/>
      <c r="M389" s="158" t="s">
        <v>294</v>
      </c>
      <c r="N389" s="158" t="s">
        <v>294</v>
      </c>
      <c r="O389" s="158">
        <v>9.5000000000000001E-2</v>
      </c>
      <c r="P389" s="158">
        <v>0.26200000000000001</v>
      </c>
      <c r="Q389" s="158">
        <v>0.182</v>
      </c>
      <c r="R389" s="158">
        <v>0.38100000000000001</v>
      </c>
      <c r="S389" s="158">
        <v>4.7E-2</v>
      </c>
      <c r="T389" s="158">
        <v>0.183</v>
      </c>
      <c r="U389" s="158">
        <v>2E-3</v>
      </c>
      <c r="V389" s="158">
        <v>7.2999999999999995E-2</v>
      </c>
      <c r="W389" s="158">
        <v>0.30099999999999999</v>
      </c>
      <c r="X389" s="158">
        <v>0.51900000000000002</v>
      </c>
      <c r="Y389" s="158" t="s">
        <v>294</v>
      </c>
      <c r="Z389" s="158" t="s">
        <v>294</v>
      </c>
      <c r="AA389" s="158">
        <v>2.1000000000000001E-2</v>
      </c>
      <c r="AB389" s="158">
        <v>0.13100000000000001</v>
      </c>
    </row>
    <row r="390" spans="1:28" x14ac:dyDescent="0.25">
      <c r="A390" s="159" t="s">
        <v>6362</v>
      </c>
      <c r="B390" s="158" t="s">
        <v>294</v>
      </c>
      <c r="C390" s="158">
        <v>0.13333333333333333</v>
      </c>
      <c r="D390" s="158">
        <v>0.32</v>
      </c>
      <c r="E390" s="158">
        <v>0.13666666666666666</v>
      </c>
      <c r="F390" s="158">
        <v>3.6666666666666667E-2</v>
      </c>
      <c r="G390" s="158">
        <v>0.30333333333333334</v>
      </c>
      <c r="H390" s="158">
        <v>3.3333333333333335E-3</v>
      </c>
      <c r="I390" s="158">
        <v>6.6666666666666666E-2</v>
      </c>
      <c r="J390" s="158">
        <v>1</v>
      </c>
      <c r="K390" s="159">
        <v>300</v>
      </c>
      <c r="L390" s="159"/>
      <c r="M390" s="158" t="s">
        <v>294</v>
      </c>
      <c r="N390" s="158" t="s">
        <v>294</v>
      </c>
      <c r="O390" s="158">
        <v>9.9000000000000005E-2</v>
      </c>
      <c r="P390" s="158">
        <v>0.17599999999999999</v>
      </c>
      <c r="Q390" s="158">
        <v>0.27</v>
      </c>
      <c r="R390" s="158">
        <v>0.375</v>
      </c>
      <c r="S390" s="158">
        <v>0.10199999999999999</v>
      </c>
      <c r="T390" s="158">
        <v>0.18</v>
      </c>
      <c r="U390" s="158">
        <v>2.1000000000000001E-2</v>
      </c>
      <c r="V390" s="158">
        <v>6.4000000000000001E-2</v>
      </c>
      <c r="W390" s="158">
        <v>0.254</v>
      </c>
      <c r="X390" s="158">
        <v>0.35799999999999998</v>
      </c>
      <c r="Y390" s="158">
        <v>1E-3</v>
      </c>
      <c r="Z390" s="158">
        <v>1.9E-2</v>
      </c>
      <c r="AA390" s="158">
        <v>4.3999999999999997E-2</v>
      </c>
      <c r="AB390" s="158">
        <v>0.10100000000000001</v>
      </c>
    </row>
    <row r="391" spans="1:28" x14ac:dyDescent="0.25">
      <c r="A391" s="159" t="s">
        <v>6363</v>
      </c>
      <c r="B391" s="158" t="s">
        <v>294</v>
      </c>
      <c r="C391" s="158">
        <v>0.21052631578947367</v>
      </c>
      <c r="D391" s="158">
        <v>0.47368421052631576</v>
      </c>
      <c r="E391" s="158">
        <v>0.10526315789473684</v>
      </c>
      <c r="F391" s="158" t="s">
        <v>294</v>
      </c>
      <c r="G391" s="158">
        <v>0.15789473684210525</v>
      </c>
      <c r="H391" s="158" t="s">
        <v>294</v>
      </c>
      <c r="I391" s="158">
        <v>5.2631578947368418E-2</v>
      </c>
      <c r="J391" s="158">
        <v>0.99999999999999978</v>
      </c>
      <c r="K391" s="159">
        <v>19</v>
      </c>
      <c r="L391" s="159"/>
      <c r="M391" s="158" t="s">
        <v>294</v>
      </c>
      <c r="N391" s="158" t="s">
        <v>294</v>
      </c>
      <c r="O391" s="158">
        <v>8.5000000000000006E-2</v>
      </c>
      <c r="P391" s="158">
        <v>0.433</v>
      </c>
      <c r="Q391" s="158">
        <v>0.27300000000000002</v>
      </c>
      <c r="R391" s="158">
        <v>0.68300000000000005</v>
      </c>
      <c r="S391" s="158">
        <v>2.9000000000000001E-2</v>
      </c>
      <c r="T391" s="158">
        <v>0.314</v>
      </c>
      <c r="U391" s="158" t="s">
        <v>294</v>
      </c>
      <c r="V391" s="158" t="s">
        <v>294</v>
      </c>
      <c r="W391" s="158">
        <v>5.5E-2</v>
      </c>
      <c r="X391" s="158">
        <v>0.376</v>
      </c>
      <c r="Y391" s="158" t="s">
        <v>294</v>
      </c>
      <c r="Z391" s="158" t="s">
        <v>294</v>
      </c>
      <c r="AA391" s="158">
        <v>8.9999999999999993E-3</v>
      </c>
      <c r="AB391" s="158">
        <v>0.246</v>
      </c>
    </row>
    <row r="392" spans="1:28" x14ac:dyDescent="0.25">
      <c r="A392" s="159" t="s">
        <v>6364</v>
      </c>
      <c r="B392" s="158" t="s">
        <v>294</v>
      </c>
      <c r="C392" s="158">
        <v>0.15</v>
      </c>
      <c r="D392" s="158">
        <v>0.30249999999999999</v>
      </c>
      <c r="E392" s="158">
        <v>0.15</v>
      </c>
      <c r="F392" s="158">
        <v>3.125E-2</v>
      </c>
      <c r="G392" s="158">
        <v>0.28375</v>
      </c>
      <c r="H392" s="158">
        <v>3.7499999999999999E-3</v>
      </c>
      <c r="I392" s="158">
        <v>7.8750000000000001E-2</v>
      </c>
      <c r="J392" s="158">
        <v>1</v>
      </c>
      <c r="K392" s="159">
        <v>800</v>
      </c>
      <c r="L392" s="159"/>
      <c r="M392" s="158" t="s">
        <v>294</v>
      </c>
      <c r="N392" s="158" t="s">
        <v>294</v>
      </c>
      <c r="O392" s="158">
        <v>0.127</v>
      </c>
      <c r="P392" s="158">
        <v>0.17599999999999999</v>
      </c>
      <c r="Q392" s="158">
        <v>0.27200000000000002</v>
      </c>
      <c r="R392" s="158">
        <v>0.33500000000000002</v>
      </c>
      <c r="S392" s="158">
        <v>0.127</v>
      </c>
      <c r="T392" s="158">
        <v>0.17599999999999999</v>
      </c>
      <c r="U392" s="158">
        <v>2.1000000000000001E-2</v>
      </c>
      <c r="V392" s="158">
        <v>4.5999999999999999E-2</v>
      </c>
      <c r="W392" s="158">
        <v>0.254</v>
      </c>
      <c r="X392" s="158">
        <v>0.316</v>
      </c>
      <c r="Y392" s="158">
        <v>1E-3</v>
      </c>
      <c r="Z392" s="158">
        <v>1.0999999999999999E-2</v>
      </c>
      <c r="AA392" s="158">
        <v>6.2E-2</v>
      </c>
      <c r="AB392" s="158">
        <v>9.9000000000000005E-2</v>
      </c>
    </row>
    <row r="393" spans="1:28" x14ac:dyDescent="0.25">
      <c r="A393" s="159" t="s">
        <v>6365</v>
      </c>
      <c r="B393" s="158" t="s">
        <v>294</v>
      </c>
      <c r="C393" s="158">
        <v>0.38490566037735852</v>
      </c>
      <c r="D393" s="158">
        <v>0.16226415094339622</v>
      </c>
      <c r="E393" s="158">
        <v>2.6415094339622643E-2</v>
      </c>
      <c r="F393" s="158">
        <v>9.8113207547169817E-2</v>
      </c>
      <c r="G393" s="158">
        <v>0.29056603773584905</v>
      </c>
      <c r="H393" s="158" t="s">
        <v>294</v>
      </c>
      <c r="I393" s="158">
        <v>3.7735849056603772E-2</v>
      </c>
      <c r="J393" s="158">
        <v>1</v>
      </c>
      <c r="K393" s="159">
        <v>265</v>
      </c>
      <c r="L393" s="159"/>
      <c r="M393" s="158" t="s">
        <v>294</v>
      </c>
      <c r="N393" s="158" t="s">
        <v>294</v>
      </c>
      <c r="O393" s="158">
        <v>0.32800000000000001</v>
      </c>
      <c r="P393" s="158">
        <v>0.44500000000000001</v>
      </c>
      <c r="Q393" s="158">
        <v>0.123</v>
      </c>
      <c r="R393" s="158">
        <v>0.21099999999999999</v>
      </c>
      <c r="S393" s="158">
        <v>1.2999999999999999E-2</v>
      </c>
      <c r="T393" s="158">
        <v>5.3999999999999999E-2</v>
      </c>
      <c r="U393" s="158">
        <v>6.8000000000000005E-2</v>
      </c>
      <c r="V393" s="158">
        <v>0.14000000000000001</v>
      </c>
      <c r="W393" s="158">
        <v>0.23899999999999999</v>
      </c>
      <c r="X393" s="158">
        <v>0.34799999999999998</v>
      </c>
      <c r="Y393" s="158" t="s">
        <v>294</v>
      </c>
      <c r="Z393" s="158" t="s">
        <v>294</v>
      </c>
      <c r="AA393" s="158">
        <v>2.1000000000000001E-2</v>
      </c>
      <c r="AB393" s="158">
        <v>6.8000000000000005E-2</v>
      </c>
    </row>
    <row r="394" spans="1:28" x14ac:dyDescent="0.25">
      <c r="A394" s="159" t="s">
        <v>6366</v>
      </c>
      <c r="B394" s="158" t="s">
        <v>294</v>
      </c>
      <c r="C394" s="158">
        <v>0.14545454545454545</v>
      </c>
      <c r="D394" s="158">
        <v>0.38181818181818183</v>
      </c>
      <c r="E394" s="158">
        <v>0.27272727272727271</v>
      </c>
      <c r="F394" s="158">
        <v>7.2727272727272724E-2</v>
      </c>
      <c r="G394" s="158">
        <v>0.12727272727272726</v>
      </c>
      <c r="H394" s="158" t="s">
        <v>294</v>
      </c>
      <c r="I394" s="158" t="s">
        <v>294</v>
      </c>
      <c r="J394" s="158">
        <v>1</v>
      </c>
      <c r="K394" s="159">
        <v>55</v>
      </c>
      <c r="L394" s="159"/>
      <c r="M394" s="158" t="s">
        <v>294</v>
      </c>
      <c r="N394" s="158" t="s">
        <v>294</v>
      </c>
      <c r="O394" s="158">
        <v>7.5999999999999998E-2</v>
      </c>
      <c r="P394" s="158">
        <v>0.26200000000000001</v>
      </c>
      <c r="Q394" s="158">
        <v>0.26500000000000001</v>
      </c>
      <c r="R394" s="158">
        <v>0.51400000000000001</v>
      </c>
      <c r="S394" s="158">
        <v>0.17299999999999999</v>
      </c>
      <c r="T394" s="158">
        <v>0.40200000000000002</v>
      </c>
      <c r="U394" s="158">
        <v>2.9000000000000001E-2</v>
      </c>
      <c r="V394" s="158">
        <v>0.17299999999999999</v>
      </c>
      <c r="W394" s="158">
        <v>6.3E-2</v>
      </c>
      <c r="X394" s="158">
        <v>0.24</v>
      </c>
      <c r="Y394" s="158" t="s">
        <v>294</v>
      </c>
      <c r="Z394" s="158" t="s">
        <v>294</v>
      </c>
      <c r="AA394" s="158" t="s">
        <v>294</v>
      </c>
      <c r="AB394" s="158" t="s">
        <v>294</v>
      </c>
    </row>
    <row r="395" spans="1:28" x14ac:dyDescent="0.25">
      <c r="A395" s="159" t="s">
        <v>6367</v>
      </c>
      <c r="B395" s="158" t="s">
        <v>294</v>
      </c>
      <c r="C395" s="158">
        <v>5.2083333333333336E-2</v>
      </c>
      <c r="D395" s="158">
        <v>0.33333333333333331</v>
      </c>
      <c r="E395" s="158">
        <v>0.15625</v>
      </c>
      <c r="F395" s="158">
        <v>3.125E-2</v>
      </c>
      <c r="G395" s="158">
        <v>0.375</v>
      </c>
      <c r="H395" s="158">
        <v>2.0833333333333332E-2</v>
      </c>
      <c r="I395" s="158">
        <v>3.125E-2</v>
      </c>
      <c r="J395" s="158">
        <v>1</v>
      </c>
      <c r="K395" s="159">
        <v>96</v>
      </c>
      <c r="L395" s="159"/>
      <c r="M395" s="158" t="s">
        <v>294</v>
      </c>
      <c r="N395" s="158" t="s">
        <v>294</v>
      </c>
      <c r="O395" s="158">
        <v>2.1999999999999999E-2</v>
      </c>
      <c r="P395" s="158">
        <v>0.11600000000000001</v>
      </c>
      <c r="Q395" s="158">
        <v>0.247</v>
      </c>
      <c r="R395" s="158">
        <v>0.432</v>
      </c>
      <c r="S395" s="158">
        <v>9.7000000000000003E-2</v>
      </c>
      <c r="T395" s="158">
        <v>0.24199999999999999</v>
      </c>
      <c r="U395" s="158">
        <v>1.0999999999999999E-2</v>
      </c>
      <c r="V395" s="158">
        <v>8.7999999999999995E-2</v>
      </c>
      <c r="W395" s="158">
        <v>0.28499999999999998</v>
      </c>
      <c r="X395" s="158">
        <v>0.47499999999999998</v>
      </c>
      <c r="Y395" s="158">
        <v>6.0000000000000001E-3</v>
      </c>
      <c r="Z395" s="158">
        <v>7.2999999999999995E-2</v>
      </c>
      <c r="AA395" s="158">
        <v>1.0999999999999999E-2</v>
      </c>
      <c r="AB395" s="158">
        <v>8.7999999999999995E-2</v>
      </c>
    </row>
    <row r="396" spans="1:28" x14ac:dyDescent="0.25">
      <c r="A396" s="159" t="s">
        <v>6368</v>
      </c>
      <c r="B396" s="158" t="s">
        <v>294</v>
      </c>
      <c r="C396" s="158">
        <v>6.8571428571428575E-2</v>
      </c>
      <c r="D396" s="158">
        <v>0.28000000000000003</v>
      </c>
      <c r="E396" s="158">
        <v>0.21142857142857144</v>
      </c>
      <c r="F396" s="158">
        <v>0.04</v>
      </c>
      <c r="G396" s="158">
        <v>0.31428571428571428</v>
      </c>
      <c r="H396" s="158">
        <v>1.7142857142857144E-2</v>
      </c>
      <c r="I396" s="158">
        <v>6.8571428571428575E-2</v>
      </c>
      <c r="J396" s="158">
        <v>1</v>
      </c>
      <c r="K396" s="159">
        <v>175</v>
      </c>
      <c r="L396" s="159"/>
      <c r="M396" s="158" t="s">
        <v>294</v>
      </c>
      <c r="N396" s="158" t="s">
        <v>294</v>
      </c>
      <c r="O396" s="158">
        <v>0.04</v>
      </c>
      <c r="P396" s="158">
        <v>0.11600000000000001</v>
      </c>
      <c r="Q396" s="158">
        <v>0.219</v>
      </c>
      <c r="R396" s="158">
        <v>0.35099999999999998</v>
      </c>
      <c r="S396" s="158">
        <v>0.157</v>
      </c>
      <c r="T396" s="158">
        <v>0.27800000000000002</v>
      </c>
      <c r="U396" s="158">
        <v>0.02</v>
      </c>
      <c r="V396" s="158">
        <v>0.08</v>
      </c>
      <c r="W396" s="158">
        <v>0.25</v>
      </c>
      <c r="X396" s="158">
        <v>0.38600000000000001</v>
      </c>
      <c r="Y396" s="158">
        <v>6.0000000000000001E-3</v>
      </c>
      <c r="Z396" s="158">
        <v>4.9000000000000002E-2</v>
      </c>
      <c r="AA396" s="158">
        <v>0.04</v>
      </c>
      <c r="AB396" s="158">
        <v>0.11600000000000001</v>
      </c>
    </row>
    <row r="397" spans="1:28" x14ac:dyDescent="0.25">
      <c r="A397" s="159" t="s">
        <v>6369</v>
      </c>
      <c r="B397" s="158" t="s">
        <v>294</v>
      </c>
      <c r="C397" s="158">
        <v>0.22500000000000001</v>
      </c>
      <c r="D397" s="158">
        <v>0.25909090909090909</v>
      </c>
      <c r="E397" s="158">
        <v>0.15454545454545454</v>
      </c>
      <c r="F397" s="158">
        <v>3.8636363636363635E-2</v>
      </c>
      <c r="G397" s="158">
        <v>0.27272727272727271</v>
      </c>
      <c r="H397" s="158">
        <v>4.5454545454545452E-3</v>
      </c>
      <c r="I397" s="158">
        <v>4.5454545454545456E-2</v>
      </c>
      <c r="J397" s="158">
        <v>0.99999999999999989</v>
      </c>
      <c r="K397" s="159">
        <v>440</v>
      </c>
      <c r="L397" s="159"/>
      <c r="M397" s="158" t="s">
        <v>294</v>
      </c>
      <c r="N397" s="158" t="s">
        <v>294</v>
      </c>
      <c r="O397" s="158">
        <v>0.188</v>
      </c>
      <c r="P397" s="158">
        <v>0.26600000000000001</v>
      </c>
      <c r="Q397" s="158">
        <v>0.22</v>
      </c>
      <c r="R397" s="158">
        <v>0.30199999999999999</v>
      </c>
      <c r="S397" s="158">
        <v>0.124</v>
      </c>
      <c r="T397" s="158">
        <v>0.191</v>
      </c>
      <c r="U397" s="158">
        <v>2.4E-2</v>
      </c>
      <c r="V397" s="158">
        <v>6.0999999999999999E-2</v>
      </c>
      <c r="W397" s="158">
        <v>0.23300000000000001</v>
      </c>
      <c r="X397" s="158">
        <v>0.316</v>
      </c>
      <c r="Y397" s="158">
        <v>1E-3</v>
      </c>
      <c r="Z397" s="158">
        <v>1.6E-2</v>
      </c>
      <c r="AA397" s="158">
        <v>0.03</v>
      </c>
      <c r="AB397" s="158">
        <v>6.9000000000000006E-2</v>
      </c>
    </row>
    <row r="398" spans="1:28" x14ac:dyDescent="0.25">
      <c r="A398" s="159" t="s">
        <v>6370</v>
      </c>
      <c r="B398" s="158" t="s">
        <v>294</v>
      </c>
      <c r="C398" s="158">
        <v>8.7398373983739841E-2</v>
      </c>
      <c r="D398" s="158">
        <v>0.1991869918699187</v>
      </c>
      <c r="E398" s="158">
        <v>0.13414634146341464</v>
      </c>
      <c r="F398" s="158">
        <v>3.2520325203252036E-2</v>
      </c>
      <c r="G398" s="158">
        <v>0.491869918699187</v>
      </c>
      <c r="H398" s="158">
        <v>1.2195121951219513E-2</v>
      </c>
      <c r="I398" s="158">
        <v>4.2682926829268296E-2</v>
      </c>
      <c r="J398" s="158">
        <v>1</v>
      </c>
      <c r="K398" s="159">
        <v>492</v>
      </c>
      <c r="L398" s="159"/>
      <c r="M398" s="158" t="s">
        <v>294</v>
      </c>
      <c r="N398" s="158" t="s">
        <v>294</v>
      </c>
      <c r="O398" s="158">
        <v>6.6000000000000003E-2</v>
      </c>
      <c r="P398" s="158">
        <v>0.11600000000000001</v>
      </c>
      <c r="Q398" s="158">
        <v>0.16600000000000001</v>
      </c>
      <c r="R398" s="158">
        <v>0.23699999999999999</v>
      </c>
      <c r="S398" s="158">
        <v>0.107</v>
      </c>
      <c r="T398" s="158">
        <v>0.16700000000000001</v>
      </c>
      <c r="U398" s="158">
        <v>0.02</v>
      </c>
      <c r="V398" s="158">
        <v>5.1999999999999998E-2</v>
      </c>
      <c r="W398" s="158">
        <v>0.44800000000000001</v>
      </c>
      <c r="X398" s="158">
        <v>0.53600000000000003</v>
      </c>
      <c r="Y398" s="158">
        <v>6.0000000000000001E-3</v>
      </c>
      <c r="Z398" s="158">
        <v>2.5999999999999999E-2</v>
      </c>
      <c r="AA398" s="158">
        <v>2.8000000000000001E-2</v>
      </c>
      <c r="AB398" s="158">
        <v>6.4000000000000001E-2</v>
      </c>
    </row>
    <row r="399" spans="1:28" x14ac:dyDescent="0.25">
      <c r="A399" s="159" t="s">
        <v>6371</v>
      </c>
      <c r="B399" s="158" t="s">
        <v>294</v>
      </c>
      <c r="C399" s="158">
        <v>0.22222222222222221</v>
      </c>
      <c r="D399" s="158">
        <v>0.40740740740740738</v>
      </c>
      <c r="E399" s="158">
        <v>0.14814814814814814</v>
      </c>
      <c r="F399" s="158" t="s">
        <v>294</v>
      </c>
      <c r="G399" s="158">
        <v>0.18518518518518517</v>
      </c>
      <c r="H399" s="158" t="s">
        <v>294</v>
      </c>
      <c r="I399" s="158">
        <v>3.7037037037037035E-2</v>
      </c>
      <c r="J399" s="158">
        <v>0.99999999999999978</v>
      </c>
      <c r="K399" s="159">
        <v>27</v>
      </c>
      <c r="L399" s="159"/>
      <c r="M399" s="158" t="s">
        <v>294</v>
      </c>
      <c r="N399" s="158" t="s">
        <v>294</v>
      </c>
      <c r="O399" s="158">
        <v>0.106</v>
      </c>
      <c r="P399" s="158">
        <v>0.40799999999999997</v>
      </c>
      <c r="Q399" s="158">
        <v>0.245</v>
      </c>
      <c r="R399" s="158">
        <v>0.59299999999999997</v>
      </c>
      <c r="S399" s="158">
        <v>5.8999999999999997E-2</v>
      </c>
      <c r="T399" s="158">
        <v>0.32500000000000001</v>
      </c>
      <c r="U399" s="158" t="s">
        <v>294</v>
      </c>
      <c r="V399" s="158" t="s">
        <v>294</v>
      </c>
      <c r="W399" s="158">
        <v>8.2000000000000003E-2</v>
      </c>
      <c r="X399" s="158">
        <v>0.36699999999999999</v>
      </c>
      <c r="Y399" s="158" t="s">
        <v>294</v>
      </c>
      <c r="Z399" s="158" t="s">
        <v>294</v>
      </c>
      <c r="AA399" s="158">
        <v>7.0000000000000001E-3</v>
      </c>
      <c r="AB399" s="158">
        <v>0.183</v>
      </c>
    </row>
    <row r="400" spans="1:28" x14ac:dyDescent="0.25">
      <c r="A400" s="159" t="s">
        <v>6372</v>
      </c>
      <c r="B400" s="158" t="s">
        <v>294</v>
      </c>
      <c r="C400" s="158">
        <v>0.29411764705882354</v>
      </c>
      <c r="D400" s="158">
        <v>0.42457775189283636</v>
      </c>
      <c r="E400" s="158">
        <v>0.11182294700058241</v>
      </c>
      <c r="F400" s="158">
        <v>1.9801980198019802E-2</v>
      </c>
      <c r="G400" s="158">
        <v>8.9691322073383803E-2</v>
      </c>
      <c r="H400" s="158">
        <v>1.7472335468841002E-3</v>
      </c>
      <c r="I400" s="158">
        <v>5.8241118229470007E-2</v>
      </c>
      <c r="J400" s="158">
        <v>1</v>
      </c>
      <c r="K400" s="159">
        <v>1717</v>
      </c>
      <c r="L400" s="159"/>
      <c r="M400" s="158" t="s">
        <v>294</v>
      </c>
      <c r="N400" s="158" t="s">
        <v>294</v>
      </c>
      <c r="O400" s="158">
        <v>0.27300000000000002</v>
      </c>
      <c r="P400" s="158">
        <v>0.316</v>
      </c>
      <c r="Q400" s="158">
        <v>0.40100000000000002</v>
      </c>
      <c r="R400" s="158">
        <v>0.44800000000000001</v>
      </c>
      <c r="S400" s="158">
        <v>9.8000000000000004E-2</v>
      </c>
      <c r="T400" s="158">
        <v>0.128</v>
      </c>
      <c r="U400" s="158">
        <v>1.4E-2</v>
      </c>
      <c r="V400" s="158">
        <v>2.8000000000000001E-2</v>
      </c>
      <c r="W400" s="158">
        <v>7.6999999999999999E-2</v>
      </c>
      <c r="X400" s="158">
        <v>0.104</v>
      </c>
      <c r="Y400" s="158">
        <v>1E-3</v>
      </c>
      <c r="Z400" s="158">
        <v>5.0000000000000001E-3</v>
      </c>
      <c r="AA400" s="158">
        <v>4.8000000000000001E-2</v>
      </c>
      <c r="AB400" s="158">
        <v>7.0000000000000007E-2</v>
      </c>
    </row>
    <row r="401" spans="1:28" x14ac:dyDescent="0.25">
      <c r="A401" s="159" t="s">
        <v>6373</v>
      </c>
      <c r="B401" s="158" t="s">
        <v>294</v>
      </c>
      <c r="C401" s="158">
        <v>0.05</v>
      </c>
      <c r="D401" s="158">
        <v>0.18333333333333332</v>
      </c>
      <c r="E401" s="158">
        <v>0.38333333333333336</v>
      </c>
      <c r="F401" s="158">
        <v>0.1</v>
      </c>
      <c r="G401" s="158">
        <v>0.18333333333333332</v>
      </c>
      <c r="H401" s="158" t="s">
        <v>294</v>
      </c>
      <c r="I401" s="158">
        <v>0.1</v>
      </c>
      <c r="J401" s="158">
        <v>1</v>
      </c>
      <c r="K401" s="159">
        <v>60</v>
      </c>
      <c r="L401" s="159"/>
      <c r="M401" s="158" t="s">
        <v>294</v>
      </c>
      <c r="N401" s="158" t="s">
        <v>294</v>
      </c>
      <c r="O401" s="158">
        <v>1.7000000000000001E-2</v>
      </c>
      <c r="P401" s="158">
        <v>0.13700000000000001</v>
      </c>
      <c r="Q401" s="158">
        <v>0.106</v>
      </c>
      <c r="R401" s="158">
        <v>0.29899999999999999</v>
      </c>
      <c r="S401" s="158">
        <v>0.27100000000000002</v>
      </c>
      <c r="T401" s="158">
        <v>0.51</v>
      </c>
      <c r="U401" s="158">
        <v>4.7E-2</v>
      </c>
      <c r="V401" s="158">
        <v>0.20100000000000001</v>
      </c>
      <c r="W401" s="158">
        <v>0.106</v>
      </c>
      <c r="X401" s="158">
        <v>0.29899999999999999</v>
      </c>
      <c r="Y401" s="158" t="s">
        <v>294</v>
      </c>
      <c r="Z401" s="158" t="s">
        <v>294</v>
      </c>
      <c r="AA401" s="158">
        <v>4.7E-2</v>
      </c>
      <c r="AB401" s="158">
        <v>0.20100000000000001</v>
      </c>
    </row>
    <row r="402" spans="1:28" x14ac:dyDescent="0.25">
      <c r="A402" s="159" t="s">
        <v>6374</v>
      </c>
      <c r="B402" s="158" t="s">
        <v>294</v>
      </c>
      <c r="C402" s="158">
        <v>0.16666666666666666</v>
      </c>
      <c r="D402" s="158">
        <v>0.31944444444444442</v>
      </c>
      <c r="E402" s="158">
        <v>0.16666666666666666</v>
      </c>
      <c r="F402" s="158">
        <v>5.5555555555555552E-2</v>
      </c>
      <c r="G402" s="158">
        <v>0.1875</v>
      </c>
      <c r="H402" s="158" t="s">
        <v>294</v>
      </c>
      <c r="I402" s="158">
        <v>0.10416666666666667</v>
      </c>
      <c r="J402" s="158">
        <v>0.99999999999999989</v>
      </c>
      <c r="K402" s="159">
        <v>144</v>
      </c>
      <c r="L402" s="159"/>
      <c r="M402" s="158" t="s">
        <v>294</v>
      </c>
      <c r="N402" s="158" t="s">
        <v>294</v>
      </c>
      <c r="O402" s="158">
        <v>0.115</v>
      </c>
      <c r="P402" s="158">
        <v>0.23599999999999999</v>
      </c>
      <c r="Q402" s="158">
        <v>0.249</v>
      </c>
      <c r="R402" s="158">
        <v>0.39900000000000002</v>
      </c>
      <c r="S402" s="158">
        <v>0.115</v>
      </c>
      <c r="T402" s="158">
        <v>0.23599999999999999</v>
      </c>
      <c r="U402" s="158">
        <v>2.8000000000000001E-2</v>
      </c>
      <c r="V402" s="158">
        <v>0.106</v>
      </c>
      <c r="W402" s="158">
        <v>0.13200000000000001</v>
      </c>
      <c r="X402" s="158">
        <v>0.25900000000000001</v>
      </c>
      <c r="Y402" s="158" t="s">
        <v>294</v>
      </c>
      <c r="Z402" s="158" t="s">
        <v>294</v>
      </c>
      <c r="AA402" s="158">
        <v>6.4000000000000001E-2</v>
      </c>
      <c r="AB402" s="158">
        <v>0.16500000000000001</v>
      </c>
    </row>
    <row r="403" spans="1:28" x14ac:dyDescent="0.25">
      <c r="A403" s="159" t="s">
        <v>6375</v>
      </c>
      <c r="B403" s="158" t="s">
        <v>294</v>
      </c>
      <c r="C403" s="158">
        <v>8.4745762711864403E-2</v>
      </c>
      <c r="D403" s="158">
        <v>0.22033898305084745</v>
      </c>
      <c r="E403" s="158">
        <v>0.11864406779661017</v>
      </c>
      <c r="F403" s="158">
        <v>5.0847457627118647E-2</v>
      </c>
      <c r="G403" s="158">
        <v>0.33898305084745761</v>
      </c>
      <c r="H403" s="158" t="s">
        <v>294</v>
      </c>
      <c r="I403" s="158">
        <v>0.1864406779661017</v>
      </c>
      <c r="J403" s="158">
        <v>1</v>
      </c>
      <c r="K403" s="159">
        <v>59</v>
      </c>
      <c r="L403" s="159"/>
      <c r="M403" s="158" t="s">
        <v>294</v>
      </c>
      <c r="N403" s="158" t="s">
        <v>294</v>
      </c>
      <c r="O403" s="158">
        <v>3.6999999999999998E-2</v>
      </c>
      <c r="P403" s="158">
        <v>0.184</v>
      </c>
      <c r="Q403" s="158">
        <v>0.13400000000000001</v>
      </c>
      <c r="R403" s="158">
        <v>0.34100000000000003</v>
      </c>
      <c r="S403" s="158">
        <v>5.8999999999999997E-2</v>
      </c>
      <c r="T403" s="158">
        <v>0.22500000000000001</v>
      </c>
      <c r="U403" s="158">
        <v>1.7000000000000001E-2</v>
      </c>
      <c r="V403" s="158">
        <v>0.13900000000000001</v>
      </c>
      <c r="W403" s="158">
        <v>0.23100000000000001</v>
      </c>
      <c r="X403" s="158">
        <v>0.46600000000000003</v>
      </c>
      <c r="Y403" s="158" t="s">
        <v>294</v>
      </c>
      <c r="Z403" s="158" t="s">
        <v>294</v>
      </c>
      <c r="AA403" s="158">
        <v>0.107</v>
      </c>
      <c r="AB403" s="158">
        <v>0.30399999999999999</v>
      </c>
    </row>
    <row r="404" spans="1:28" x14ac:dyDescent="0.25">
      <c r="A404" s="159" t="s">
        <v>6376</v>
      </c>
      <c r="B404" s="158" t="s">
        <v>294</v>
      </c>
      <c r="C404" s="158" t="s">
        <v>294</v>
      </c>
      <c r="D404" s="158">
        <v>0.46153846153846156</v>
      </c>
      <c r="E404" s="158">
        <v>0.29487179487179488</v>
      </c>
      <c r="F404" s="158">
        <v>8.9743589743589744E-2</v>
      </c>
      <c r="G404" s="158">
        <v>0.12820512820512819</v>
      </c>
      <c r="H404" s="158">
        <v>1.282051282051282E-2</v>
      </c>
      <c r="I404" s="158">
        <v>1.282051282051282E-2</v>
      </c>
      <c r="J404" s="158">
        <v>0.99999999999999989</v>
      </c>
      <c r="K404" s="159">
        <v>78</v>
      </c>
      <c r="L404" s="159"/>
      <c r="M404" s="158" t="s">
        <v>294</v>
      </c>
      <c r="N404" s="158" t="s">
        <v>294</v>
      </c>
      <c r="O404" s="158" t="s">
        <v>294</v>
      </c>
      <c r="P404" s="158" t="s">
        <v>294</v>
      </c>
      <c r="Q404" s="158">
        <v>0.35499999999999998</v>
      </c>
      <c r="R404" s="158">
        <v>0.57099999999999995</v>
      </c>
      <c r="S404" s="158">
        <v>0.20499999999999999</v>
      </c>
      <c r="T404" s="158">
        <v>0.40400000000000003</v>
      </c>
      <c r="U404" s="158">
        <v>4.3999999999999997E-2</v>
      </c>
      <c r="V404" s="158">
        <v>0.17399999999999999</v>
      </c>
      <c r="W404" s="158">
        <v>7.0999999999999994E-2</v>
      </c>
      <c r="X404" s="158">
        <v>0.22</v>
      </c>
      <c r="Y404" s="158">
        <v>2E-3</v>
      </c>
      <c r="Z404" s="158">
        <v>6.9000000000000006E-2</v>
      </c>
      <c r="AA404" s="158">
        <v>2E-3</v>
      </c>
      <c r="AB404" s="158">
        <v>6.9000000000000006E-2</v>
      </c>
    </row>
    <row r="405" spans="1:28" x14ac:dyDescent="0.25">
      <c r="A405" s="159" t="s">
        <v>6377</v>
      </c>
      <c r="B405" s="158" t="s">
        <v>294</v>
      </c>
      <c r="C405" s="158">
        <v>0.19438444924406048</v>
      </c>
      <c r="D405" s="158">
        <v>0.19006479481641469</v>
      </c>
      <c r="E405" s="158">
        <v>0.10367170626349892</v>
      </c>
      <c r="F405" s="158">
        <v>9.5032397408207347E-2</v>
      </c>
      <c r="G405" s="158">
        <v>0.35853131749460043</v>
      </c>
      <c r="H405" s="158">
        <v>4.3196544276457886E-3</v>
      </c>
      <c r="I405" s="158">
        <v>5.3995680345572353E-2</v>
      </c>
      <c r="J405" s="158">
        <v>1.0000000000000002</v>
      </c>
      <c r="K405" s="159">
        <v>463</v>
      </c>
      <c r="L405" s="159"/>
      <c r="M405" s="158" t="s">
        <v>294</v>
      </c>
      <c r="N405" s="158" t="s">
        <v>294</v>
      </c>
      <c r="O405" s="158">
        <v>0.161</v>
      </c>
      <c r="P405" s="158">
        <v>0.23300000000000001</v>
      </c>
      <c r="Q405" s="158">
        <v>0.157</v>
      </c>
      <c r="R405" s="158">
        <v>0.22800000000000001</v>
      </c>
      <c r="S405" s="158">
        <v>7.9000000000000001E-2</v>
      </c>
      <c r="T405" s="158">
        <v>0.13500000000000001</v>
      </c>
      <c r="U405" s="158">
        <v>7.1999999999999995E-2</v>
      </c>
      <c r="V405" s="158">
        <v>0.125</v>
      </c>
      <c r="W405" s="158">
        <v>0.316</v>
      </c>
      <c r="X405" s="158">
        <v>0.40300000000000002</v>
      </c>
      <c r="Y405" s="158">
        <v>1E-3</v>
      </c>
      <c r="Z405" s="158">
        <v>1.6E-2</v>
      </c>
      <c r="AA405" s="158">
        <v>3.6999999999999998E-2</v>
      </c>
      <c r="AB405" s="158">
        <v>7.8E-2</v>
      </c>
    </row>
    <row r="406" spans="1:28" x14ac:dyDescent="0.25">
      <c r="A406" s="159" t="s">
        <v>6378</v>
      </c>
      <c r="B406" s="158" t="s">
        <v>294</v>
      </c>
      <c r="C406" s="158">
        <v>0.4238095238095238</v>
      </c>
      <c r="D406" s="158">
        <v>0.17142857142857143</v>
      </c>
      <c r="E406" s="158">
        <v>0.11428571428571428</v>
      </c>
      <c r="F406" s="158">
        <v>7.1428571428571425E-2</v>
      </c>
      <c r="G406" s="158">
        <v>0.12857142857142856</v>
      </c>
      <c r="H406" s="158" t="s">
        <v>294</v>
      </c>
      <c r="I406" s="158">
        <v>9.0476190476190474E-2</v>
      </c>
      <c r="J406" s="158">
        <v>1</v>
      </c>
      <c r="K406" s="159">
        <v>210</v>
      </c>
      <c r="L406" s="159"/>
      <c r="M406" s="158" t="s">
        <v>294</v>
      </c>
      <c r="N406" s="158" t="s">
        <v>294</v>
      </c>
      <c r="O406" s="158">
        <v>0.35899999999999999</v>
      </c>
      <c r="P406" s="158">
        <v>0.49099999999999999</v>
      </c>
      <c r="Q406" s="158">
        <v>0.126</v>
      </c>
      <c r="R406" s="158">
        <v>0.22800000000000001</v>
      </c>
      <c r="S406" s="158">
        <v>7.8E-2</v>
      </c>
      <c r="T406" s="158">
        <v>0.16400000000000001</v>
      </c>
      <c r="U406" s="158">
        <v>4.3999999999999997E-2</v>
      </c>
      <c r="V406" s="158">
        <v>0.114</v>
      </c>
      <c r="W406" s="158">
        <v>0.09</v>
      </c>
      <c r="X406" s="158">
        <v>0.18099999999999999</v>
      </c>
      <c r="Y406" s="158" t="s">
        <v>294</v>
      </c>
      <c r="Z406" s="158" t="s">
        <v>294</v>
      </c>
      <c r="AA406" s="158">
        <v>5.8999999999999997E-2</v>
      </c>
      <c r="AB406" s="158">
        <v>0.13700000000000001</v>
      </c>
    </row>
    <row r="407" spans="1:28" x14ac:dyDescent="0.25">
      <c r="A407" s="159" t="s">
        <v>6379</v>
      </c>
      <c r="B407" s="158" t="s">
        <v>294</v>
      </c>
      <c r="C407" s="158">
        <v>0.36228813559322032</v>
      </c>
      <c r="D407" s="158">
        <v>0.32203389830508472</v>
      </c>
      <c r="E407" s="158">
        <v>0.11228813559322035</v>
      </c>
      <c r="F407" s="158">
        <v>2.5423728813559324E-2</v>
      </c>
      <c r="G407" s="158">
        <v>0.11652542372881355</v>
      </c>
      <c r="H407" s="158" t="s">
        <v>294</v>
      </c>
      <c r="I407" s="158">
        <v>6.1440677966101698E-2</v>
      </c>
      <c r="J407" s="158">
        <v>1</v>
      </c>
      <c r="K407" s="159">
        <v>472</v>
      </c>
      <c r="L407" s="159"/>
      <c r="M407" s="158" t="s">
        <v>294</v>
      </c>
      <c r="N407" s="158" t="s">
        <v>294</v>
      </c>
      <c r="O407" s="158">
        <v>0.32</v>
      </c>
      <c r="P407" s="158">
        <v>0.40699999999999997</v>
      </c>
      <c r="Q407" s="158">
        <v>0.28100000000000003</v>
      </c>
      <c r="R407" s="158">
        <v>0.36499999999999999</v>
      </c>
      <c r="S407" s="158">
        <v>8.6999999999999994E-2</v>
      </c>
      <c r="T407" s="158">
        <v>0.14399999999999999</v>
      </c>
      <c r="U407" s="158">
        <v>1.4999999999999999E-2</v>
      </c>
      <c r="V407" s="158">
        <v>4.3999999999999997E-2</v>
      </c>
      <c r="W407" s="158">
        <v>9.0999999999999998E-2</v>
      </c>
      <c r="X407" s="158">
        <v>0.14899999999999999</v>
      </c>
      <c r="Y407" s="158" t="s">
        <v>294</v>
      </c>
      <c r="Z407" s="158" t="s">
        <v>294</v>
      </c>
      <c r="AA407" s="158">
        <v>4.2999999999999997E-2</v>
      </c>
      <c r="AB407" s="158">
        <v>8.6999999999999994E-2</v>
      </c>
    </row>
    <row r="408" spans="1:28" x14ac:dyDescent="0.25">
      <c r="A408" s="159" t="s">
        <v>6380</v>
      </c>
      <c r="B408" s="158" t="s">
        <v>294</v>
      </c>
      <c r="C408" s="158">
        <v>0.23529411764705882</v>
      </c>
      <c r="D408" s="158">
        <v>0.29411764705882354</v>
      </c>
      <c r="E408" s="158">
        <v>0.29411764705882354</v>
      </c>
      <c r="F408" s="158" t="s">
        <v>294</v>
      </c>
      <c r="G408" s="158">
        <v>5.8823529411764705E-2</v>
      </c>
      <c r="H408" s="158" t="s">
        <v>294</v>
      </c>
      <c r="I408" s="158">
        <v>0.11764705882352941</v>
      </c>
      <c r="J408" s="158">
        <v>1</v>
      </c>
      <c r="K408" s="159">
        <v>17</v>
      </c>
      <c r="L408" s="159"/>
      <c r="M408" s="158" t="s">
        <v>294</v>
      </c>
      <c r="N408" s="158" t="s">
        <v>294</v>
      </c>
      <c r="O408" s="158">
        <v>9.6000000000000002E-2</v>
      </c>
      <c r="P408" s="158">
        <v>0.47299999999999998</v>
      </c>
      <c r="Q408" s="158">
        <v>0.13300000000000001</v>
      </c>
      <c r="R408" s="158">
        <v>0.53100000000000003</v>
      </c>
      <c r="S408" s="158">
        <v>0.13300000000000001</v>
      </c>
      <c r="T408" s="158">
        <v>0.53100000000000003</v>
      </c>
      <c r="U408" s="158" t="s">
        <v>294</v>
      </c>
      <c r="V408" s="158" t="s">
        <v>294</v>
      </c>
      <c r="W408" s="158">
        <v>0.01</v>
      </c>
      <c r="X408" s="158">
        <v>0.27</v>
      </c>
      <c r="Y408" s="158" t="s">
        <v>294</v>
      </c>
      <c r="Z408" s="158" t="s">
        <v>294</v>
      </c>
      <c r="AA408" s="158">
        <v>3.3000000000000002E-2</v>
      </c>
      <c r="AB408" s="158">
        <v>0.34300000000000003</v>
      </c>
    </row>
    <row r="409" spans="1:28" x14ac:dyDescent="0.25">
      <c r="A409" s="159" t="s">
        <v>6381</v>
      </c>
      <c r="B409" s="158" t="s">
        <v>294</v>
      </c>
      <c r="C409" s="158">
        <v>0.2</v>
      </c>
      <c r="D409" s="158">
        <v>0.4</v>
      </c>
      <c r="E409" s="158">
        <v>0.23333333333333334</v>
      </c>
      <c r="F409" s="158" t="s">
        <v>294</v>
      </c>
      <c r="G409" s="158">
        <v>6.6666666666666666E-2</v>
      </c>
      <c r="H409" s="158" t="s">
        <v>294</v>
      </c>
      <c r="I409" s="158">
        <v>0.1</v>
      </c>
      <c r="J409" s="158">
        <v>1.0000000000000002</v>
      </c>
      <c r="K409" s="159">
        <v>30</v>
      </c>
      <c r="L409" s="159"/>
      <c r="M409" s="158" t="s">
        <v>294</v>
      </c>
      <c r="N409" s="158" t="s">
        <v>294</v>
      </c>
      <c r="O409" s="158">
        <v>9.5000000000000001E-2</v>
      </c>
      <c r="P409" s="158">
        <v>0.373</v>
      </c>
      <c r="Q409" s="158">
        <v>0.246</v>
      </c>
      <c r="R409" s="158">
        <v>0.57699999999999996</v>
      </c>
      <c r="S409" s="158">
        <v>0.11799999999999999</v>
      </c>
      <c r="T409" s="158">
        <v>0.40899999999999997</v>
      </c>
      <c r="U409" s="158" t="s">
        <v>294</v>
      </c>
      <c r="V409" s="158" t="s">
        <v>294</v>
      </c>
      <c r="W409" s="158">
        <v>1.7999999999999999E-2</v>
      </c>
      <c r="X409" s="158">
        <v>0.21299999999999999</v>
      </c>
      <c r="Y409" s="158" t="s">
        <v>294</v>
      </c>
      <c r="Z409" s="158" t="s">
        <v>294</v>
      </c>
      <c r="AA409" s="158">
        <v>3.5000000000000003E-2</v>
      </c>
      <c r="AB409" s="158">
        <v>0.25600000000000001</v>
      </c>
    </row>
    <row r="410" spans="1:28" x14ac:dyDescent="0.25">
      <c r="A410" s="159" t="s">
        <v>6382</v>
      </c>
      <c r="B410" s="158" t="s">
        <v>294</v>
      </c>
      <c r="C410" s="158">
        <v>0.215</v>
      </c>
      <c r="D410" s="158">
        <v>0.42</v>
      </c>
      <c r="E410" s="158">
        <v>0.19500000000000001</v>
      </c>
      <c r="F410" s="158">
        <v>5.5E-2</v>
      </c>
      <c r="G410" s="158">
        <v>7.4999999999999997E-2</v>
      </c>
      <c r="H410" s="158" t="s">
        <v>294</v>
      </c>
      <c r="I410" s="158">
        <v>0.04</v>
      </c>
      <c r="J410" s="158">
        <v>1</v>
      </c>
      <c r="K410" s="159">
        <v>200</v>
      </c>
      <c r="L410" s="159"/>
      <c r="M410" s="158" t="s">
        <v>294</v>
      </c>
      <c r="N410" s="158" t="s">
        <v>294</v>
      </c>
      <c r="O410" s="158">
        <v>0.16400000000000001</v>
      </c>
      <c r="P410" s="158">
        <v>0.27700000000000002</v>
      </c>
      <c r="Q410" s="158">
        <v>0.35399999999999998</v>
      </c>
      <c r="R410" s="158">
        <v>0.48899999999999999</v>
      </c>
      <c r="S410" s="158">
        <v>0.14599999999999999</v>
      </c>
      <c r="T410" s="158">
        <v>0.255</v>
      </c>
      <c r="U410" s="158">
        <v>3.1E-2</v>
      </c>
      <c r="V410" s="158">
        <v>9.6000000000000002E-2</v>
      </c>
      <c r="W410" s="158">
        <v>4.5999999999999999E-2</v>
      </c>
      <c r="X410" s="158">
        <v>0.12</v>
      </c>
      <c r="Y410" s="158" t="s">
        <v>294</v>
      </c>
      <c r="Z410" s="158" t="s">
        <v>294</v>
      </c>
      <c r="AA410" s="158">
        <v>0.02</v>
      </c>
      <c r="AB410" s="158">
        <v>7.6999999999999999E-2</v>
      </c>
    </row>
    <row r="411" spans="1:28" x14ac:dyDescent="0.25">
      <c r="A411" s="159"/>
      <c r="B411" s="158"/>
      <c r="C411" s="158"/>
      <c r="D411" s="158"/>
      <c r="E411" s="158"/>
      <c r="F411" s="158"/>
      <c r="G411" s="158"/>
      <c r="H411" s="158"/>
      <c r="I411" s="158"/>
      <c r="J411" s="158"/>
      <c r="K411" s="159"/>
      <c r="L411" s="159"/>
      <c r="M411" s="158"/>
      <c r="N411" s="158"/>
      <c r="O411" s="158"/>
      <c r="P411" s="158"/>
      <c r="Q411" s="158"/>
      <c r="R411" s="158"/>
      <c r="S411" s="158"/>
      <c r="T411" s="158"/>
      <c r="U411" s="158"/>
      <c r="V411" s="158"/>
      <c r="W411" s="158"/>
      <c r="X411" s="158"/>
      <c r="Y411" s="158"/>
      <c r="Z411" s="158"/>
      <c r="AA411" s="158"/>
      <c r="AB411" s="158"/>
    </row>
    <row r="412" spans="1:28" x14ac:dyDescent="0.25">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c r="AA412" s="159"/>
      <c r="AB412" s="159"/>
    </row>
    <row r="413" spans="1:28" x14ac:dyDescent="0.25">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c r="AA413" s="159"/>
      <c r="AB413" s="159"/>
    </row>
    <row r="414" spans="1:28" x14ac:dyDescent="0.25">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c r="AA414" s="159"/>
      <c r="AB414" s="159"/>
    </row>
    <row r="415" spans="1:28" x14ac:dyDescent="0.25">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c r="AA415" s="159"/>
      <c r="AB415" s="159"/>
    </row>
    <row r="416" spans="1:28" x14ac:dyDescent="0.25">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c r="AA416" s="159"/>
      <c r="AB416" s="159"/>
    </row>
    <row r="417" spans="1:28" x14ac:dyDescent="0.25">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c r="AA417" s="159"/>
      <c r="AB417" s="159"/>
    </row>
    <row r="418" spans="1:28" x14ac:dyDescent="0.25">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c r="AA418" s="159"/>
      <c r="AB418" s="159"/>
    </row>
    <row r="419" spans="1:28" x14ac:dyDescent="0.25">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c r="AA419" s="159"/>
      <c r="AB419" s="159"/>
    </row>
    <row r="420" spans="1:28" x14ac:dyDescent="0.25">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c r="AA420" s="159"/>
      <c r="AB420" s="159"/>
    </row>
    <row r="421" spans="1:28" x14ac:dyDescent="0.25">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c r="AA421" s="159"/>
      <c r="AB421" s="159"/>
    </row>
    <row r="422" spans="1:28" x14ac:dyDescent="0.25">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c r="AA422" s="159"/>
      <c r="AB422" s="159"/>
    </row>
    <row r="423" spans="1:28" x14ac:dyDescent="0.25">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c r="AA423" s="159"/>
      <c r="AB423" s="159"/>
    </row>
    <row r="424" spans="1:28" x14ac:dyDescent="0.25">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c r="AA424" s="159"/>
      <c r="AB424" s="159"/>
    </row>
    <row r="425" spans="1:28" x14ac:dyDescent="0.25">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c r="AA425" s="159"/>
      <c r="AB425" s="159"/>
    </row>
    <row r="426" spans="1:28" x14ac:dyDescent="0.25">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c r="AA426" s="159"/>
      <c r="AB426" s="159"/>
    </row>
    <row r="427" spans="1:28" x14ac:dyDescent="0.25">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c r="AA427" s="159"/>
      <c r="AB427" s="159"/>
    </row>
    <row r="428" spans="1:28" x14ac:dyDescent="0.25">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c r="AA428" s="159"/>
      <c r="AB428" s="159"/>
    </row>
    <row r="429" spans="1:28" x14ac:dyDescent="0.25">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c r="AA429" s="159"/>
      <c r="AB429" s="159"/>
    </row>
    <row r="430" spans="1:28" x14ac:dyDescent="0.25">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c r="AA430" s="159"/>
      <c r="AB430" s="159"/>
    </row>
    <row r="431" spans="1:28" x14ac:dyDescent="0.25">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c r="AA431" s="159"/>
      <c r="AB431" s="159"/>
    </row>
    <row r="432" spans="1:28" x14ac:dyDescent="0.25">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c r="AA432" s="159"/>
      <c r="AB432" s="159"/>
    </row>
    <row r="433" spans="1:28" x14ac:dyDescent="0.25">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c r="AA433" s="159"/>
      <c r="AB433" s="159"/>
    </row>
    <row r="434" spans="1:28" x14ac:dyDescent="0.25">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c r="AA434" s="159"/>
      <c r="AB434" s="159"/>
    </row>
    <row r="435" spans="1:28" x14ac:dyDescent="0.25">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c r="AA435" s="159"/>
      <c r="AB435" s="159"/>
    </row>
    <row r="436" spans="1:28" x14ac:dyDescent="0.25">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row>
    <row r="437" spans="1:28" x14ac:dyDescent="0.25">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c r="AA437" s="159"/>
      <c r="AB437" s="159"/>
    </row>
    <row r="438" spans="1:28" x14ac:dyDescent="0.25">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c r="AA438" s="159"/>
      <c r="AB438" s="159"/>
    </row>
    <row r="439" spans="1:28" x14ac:dyDescent="0.25">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c r="AA439" s="159"/>
      <c r="AB439" s="159"/>
    </row>
    <row r="440" spans="1:28" x14ac:dyDescent="0.25">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c r="AA440" s="159"/>
      <c r="AB440" s="159"/>
    </row>
    <row r="441" spans="1:28" x14ac:dyDescent="0.25">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c r="AA441" s="159"/>
      <c r="AB441" s="159"/>
    </row>
    <row r="442" spans="1:28" x14ac:dyDescent="0.25">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c r="AA442" s="159"/>
      <c r="AB442" s="159"/>
    </row>
    <row r="443" spans="1:28" x14ac:dyDescent="0.25">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c r="AA443" s="159"/>
      <c r="AB443" s="159"/>
    </row>
    <row r="444" spans="1:28" x14ac:dyDescent="0.25">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c r="AA444" s="159"/>
      <c r="AB444" s="159"/>
    </row>
    <row r="445" spans="1:28" x14ac:dyDescent="0.25">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c r="AA445" s="159"/>
      <c r="AB445" s="159"/>
    </row>
    <row r="446" spans="1:28" x14ac:dyDescent="0.25">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c r="AA446" s="159"/>
      <c r="AB446" s="159"/>
    </row>
    <row r="447" spans="1:28" x14ac:dyDescent="0.25">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c r="AA447" s="159"/>
      <c r="AB447" s="159"/>
    </row>
    <row r="448" spans="1:28" x14ac:dyDescent="0.25">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c r="AA448" s="159"/>
      <c r="AB448" s="159"/>
    </row>
    <row r="449" spans="1:28" x14ac:dyDescent="0.25">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c r="AA449" s="159"/>
      <c r="AB449" s="159"/>
    </row>
    <row r="450" spans="1:28" x14ac:dyDescent="0.25">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c r="AA450" s="159"/>
      <c r="AB450" s="159"/>
    </row>
    <row r="451" spans="1:28" x14ac:dyDescent="0.25">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c r="AA451" s="159"/>
      <c r="AB451" s="159"/>
    </row>
    <row r="452" spans="1:28" x14ac:dyDescent="0.25">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c r="AA452" s="159"/>
      <c r="AB452" s="159"/>
    </row>
    <row r="453" spans="1:28" x14ac:dyDescent="0.25">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c r="AA453" s="159"/>
      <c r="AB453" s="159"/>
    </row>
    <row r="454" spans="1:28" x14ac:dyDescent="0.25">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c r="AA454" s="159"/>
      <c r="AB454" s="159"/>
    </row>
    <row r="455" spans="1:28" x14ac:dyDescent="0.25">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c r="AA455" s="159"/>
      <c r="AB455" s="159"/>
    </row>
    <row r="456" spans="1:28" x14ac:dyDescent="0.25">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c r="AA456" s="159"/>
      <c r="AB456" s="159"/>
    </row>
    <row r="457" spans="1:28" x14ac:dyDescent="0.25">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c r="AA457" s="159"/>
      <c r="AB457" s="159"/>
    </row>
    <row r="458" spans="1:28" x14ac:dyDescent="0.25">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c r="AA458" s="159"/>
      <c r="AB458" s="159"/>
    </row>
    <row r="459" spans="1:28" x14ac:dyDescent="0.25">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c r="AA459" s="159"/>
      <c r="AB459" s="159"/>
    </row>
    <row r="460" spans="1:28" x14ac:dyDescent="0.25">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c r="AA460" s="159"/>
      <c r="AB460" s="159"/>
    </row>
    <row r="461" spans="1:28" x14ac:dyDescent="0.25">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c r="AA461" s="159"/>
      <c r="AB461" s="159"/>
    </row>
    <row r="462" spans="1:28" x14ac:dyDescent="0.25">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c r="AA462" s="159"/>
      <c r="AB462" s="159"/>
    </row>
    <row r="463" spans="1:28" x14ac:dyDescent="0.25">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c r="AA463" s="159"/>
      <c r="AB463" s="159"/>
    </row>
    <row r="464" spans="1:28" x14ac:dyDescent="0.25">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c r="AB464" s="159"/>
    </row>
    <row r="465" spans="1:28" x14ac:dyDescent="0.25">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c r="AA465" s="159"/>
      <c r="AB465" s="159"/>
    </row>
    <row r="466" spans="1:28" x14ac:dyDescent="0.25">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c r="AA466" s="159"/>
      <c r="AB466" s="159"/>
    </row>
    <row r="467" spans="1:28" x14ac:dyDescent="0.25">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c r="AA467" s="159"/>
      <c r="AB467" s="159"/>
    </row>
    <row r="468" spans="1:28" x14ac:dyDescent="0.25">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c r="AA468" s="159"/>
      <c r="AB468" s="159"/>
    </row>
    <row r="469" spans="1:28" x14ac:dyDescent="0.25">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c r="AA469" s="159"/>
      <c r="AB469" s="159"/>
    </row>
    <row r="470" spans="1:28" x14ac:dyDescent="0.25">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c r="AA470" s="159"/>
      <c r="AB470" s="159"/>
    </row>
    <row r="471" spans="1:28" x14ac:dyDescent="0.25">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c r="AA471" s="159"/>
      <c r="AB471" s="159"/>
    </row>
    <row r="472" spans="1:28" x14ac:dyDescent="0.25">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c r="AA472" s="159"/>
      <c r="AB472" s="159"/>
    </row>
    <row r="473" spans="1:28" x14ac:dyDescent="0.25">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c r="AA473" s="159"/>
      <c r="AB473" s="159"/>
    </row>
    <row r="474" spans="1:28" x14ac:dyDescent="0.25">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c r="AA474" s="159"/>
      <c r="AB474" s="159"/>
    </row>
    <row r="475" spans="1:28" x14ac:dyDescent="0.25">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c r="AA475" s="159"/>
      <c r="AB475" s="159"/>
    </row>
    <row r="476" spans="1:28" x14ac:dyDescent="0.25">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c r="AA476" s="159"/>
      <c r="AB476" s="159"/>
    </row>
    <row r="477" spans="1:28" x14ac:dyDescent="0.25">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c r="AA477" s="159"/>
      <c r="AB477" s="159"/>
    </row>
    <row r="478" spans="1:28" x14ac:dyDescent="0.25">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c r="AA478" s="159"/>
      <c r="AB478" s="159"/>
    </row>
    <row r="479" spans="1:28" x14ac:dyDescent="0.25">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c r="AA479" s="159"/>
      <c r="AB479" s="159"/>
    </row>
    <row r="480" spans="1:28" x14ac:dyDescent="0.25">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c r="AA480" s="159"/>
      <c r="AB480" s="159"/>
    </row>
    <row r="481" spans="1:28" x14ac:dyDescent="0.25">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c r="AA481" s="159"/>
      <c r="AB481" s="159"/>
    </row>
    <row r="482" spans="1:28" x14ac:dyDescent="0.25">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c r="AA482" s="159"/>
      <c r="AB482" s="159"/>
    </row>
    <row r="483" spans="1:28" x14ac:dyDescent="0.25">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c r="AA483" s="159"/>
      <c r="AB483" s="159"/>
    </row>
    <row r="484" spans="1:28" x14ac:dyDescent="0.25">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c r="AA484" s="159"/>
      <c r="AB484" s="159"/>
    </row>
    <row r="485" spans="1:28" x14ac:dyDescent="0.25">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c r="AA485" s="159"/>
      <c r="AB485" s="159"/>
    </row>
    <row r="486" spans="1:28" x14ac:dyDescent="0.25">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c r="AA486" s="159"/>
      <c r="AB486" s="159"/>
    </row>
    <row r="487" spans="1:28" x14ac:dyDescent="0.25">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c r="AA487" s="159"/>
      <c r="AB487" s="159"/>
    </row>
    <row r="488" spans="1:28" x14ac:dyDescent="0.25">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c r="AA488" s="159"/>
      <c r="AB488" s="159"/>
    </row>
    <row r="489" spans="1:28" x14ac:dyDescent="0.25">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c r="AA489" s="159"/>
      <c r="AB489" s="159"/>
    </row>
    <row r="490" spans="1:28" x14ac:dyDescent="0.25">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c r="AA490" s="159"/>
      <c r="AB490" s="159"/>
    </row>
    <row r="491" spans="1:28" x14ac:dyDescent="0.25">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c r="AA491" s="159"/>
      <c r="AB491" s="159"/>
    </row>
    <row r="492" spans="1:28" x14ac:dyDescent="0.25">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c r="AA492" s="159"/>
      <c r="AB492" s="159"/>
    </row>
    <row r="493" spans="1:28" x14ac:dyDescent="0.25">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row>
    <row r="494" spans="1:28" x14ac:dyDescent="0.25">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row>
    <row r="495" spans="1:28" x14ac:dyDescent="0.25">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c r="AA495" s="159"/>
      <c r="AB495" s="159"/>
    </row>
    <row r="496" spans="1:28" x14ac:dyDescent="0.25">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c r="AA496" s="159"/>
      <c r="AB496" s="159"/>
    </row>
    <row r="497" spans="1:28" x14ac:dyDescent="0.25">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c r="AA497" s="159"/>
      <c r="AB497" s="159"/>
    </row>
    <row r="498" spans="1:28" x14ac:dyDescent="0.25">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c r="AA498" s="159"/>
      <c r="AB498" s="159"/>
    </row>
    <row r="499" spans="1:28" x14ac:dyDescent="0.25">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c r="AA499" s="159"/>
      <c r="AB499" s="159"/>
    </row>
    <row r="500" spans="1:28" x14ac:dyDescent="0.25">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c r="AA500" s="159"/>
      <c r="AB500" s="159"/>
    </row>
    <row r="501" spans="1:28" x14ac:dyDescent="0.25">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c r="AA501" s="159"/>
      <c r="AB501" s="159"/>
    </row>
    <row r="502" spans="1:28" x14ac:dyDescent="0.25">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c r="AA502" s="159"/>
      <c r="AB502" s="159"/>
    </row>
    <row r="503" spans="1:28" x14ac:dyDescent="0.25">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c r="AA503" s="159"/>
      <c r="AB503" s="159"/>
    </row>
    <row r="504" spans="1:28" x14ac:dyDescent="0.25">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c r="AA504" s="159"/>
      <c r="AB504" s="159"/>
    </row>
    <row r="505" spans="1:28" x14ac:dyDescent="0.25">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c r="AA505" s="159"/>
      <c r="AB505" s="159"/>
    </row>
    <row r="506" spans="1:28" x14ac:dyDescent="0.25">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c r="AA506" s="159"/>
      <c r="AB506" s="159"/>
    </row>
    <row r="507" spans="1:28" x14ac:dyDescent="0.25">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c r="AA507" s="159"/>
      <c r="AB507" s="159"/>
    </row>
    <row r="508" spans="1:28" x14ac:dyDescent="0.25">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c r="AA508" s="159"/>
      <c r="AB508" s="159"/>
    </row>
    <row r="509" spans="1:28" x14ac:dyDescent="0.25">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c r="AA509" s="159"/>
      <c r="AB509" s="159"/>
    </row>
    <row r="510" spans="1:28" x14ac:dyDescent="0.25">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c r="AA510" s="159"/>
      <c r="AB510" s="159"/>
    </row>
    <row r="511" spans="1:28" x14ac:dyDescent="0.25">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c r="AA511" s="159"/>
      <c r="AB511" s="159"/>
    </row>
    <row r="512" spans="1:28" x14ac:dyDescent="0.25">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c r="AA512" s="159"/>
      <c r="AB512" s="159"/>
    </row>
    <row r="513" spans="1:28" x14ac:dyDescent="0.25">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c r="AA513" s="159"/>
      <c r="AB513" s="159"/>
    </row>
    <row r="514" spans="1:28" x14ac:dyDescent="0.25">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c r="AA514" s="159"/>
      <c r="AB514" s="159"/>
    </row>
    <row r="515" spans="1:28" x14ac:dyDescent="0.25">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c r="AA515" s="159"/>
      <c r="AB515" s="159"/>
    </row>
    <row r="516" spans="1:28" x14ac:dyDescent="0.25">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c r="AA516" s="159"/>
      <c r="AB516" s="159"/>
    </row>
    <row r="517" spans="1:28" x14ac:dyDescent="0.25">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c r="AA517" s="159"/>
      <c r="AB517" s="159"/>
    </row>
    <row r="518" spans="1:28" x14ac:dyDescent="0.25">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c r="AA518" s="159"/>
      <c r="AB518" s="159"/>
    </row>
    <row r="519" spans="1:28" x14ac:dyDescent="0.25">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c r="AA519" s="159"/>
      <c r="AB519" s="159"/>
    </row>
    <row r="520" spans="1:28" x14ac:dyDescent="0.25">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c r="AA520" s="159"/>
      <c r="AB520" s="159"/>
    </row>
    <row r="521" spans="1:28" x14ac:dyDescent="0.25">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c r="AA521" s="159"/>
      <c r="AB521" s="159"/>
    </row>
    <row r="522" spans="1:28" x14ac:dyDescent="0.25">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c r="AA522" s="159"/>
      <c r="AB522" s="159"/>
    </row>
    <row r="523" spans="1:28" x14ac:dyDescent="0.25">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c r="AA523" s="159"/>
      <c r="AB523" s="159"/>
    </row>
    <row r="524" spans="1:28" x14ac:dyDescent="0.25">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c r="AA524" s="159"/>
      <c r="AB524" s="159"/>
    </row>
    <row r="525" spans="1:28" x14ac:dyDescent="0.25">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c r="AA525" s="159"/>
      <c r="AB525" s="159"/>
    </row>
    <row r="526" spans="1:28" x14ac:dyDescent="0.25">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c r="AA526" s="159"/>
      <c r="AB526" s="159"/>
    </row>
    <row r="527" spans="1:28" x14ac:dyDescent="0.25">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c r="AA527" s="159"/>
      <c r="AB527" s="159"/>
    </row>
    <row r="528" spans="1:28" x14ac:dyDescent="0.25">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c r="AA528" s="159"/>
      <c r="AB528" s="159"/>
    </row>
    <row r="529" spans="1:28" x14ac:dyDescent="0.25">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c r="AA529" s="159"/>
      <c r="AB529" s="159"/>
    </row>
    <row r="530" spans="1:28" x14ac:dyDescent="0.25">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c r="AA530" s="159"/>
      <c r="AB530" s="159"/>
    </row>
    <row r="531" spans="1:28" x14ac:dyDescent="0.25">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c r="AA531" s="159"/>
      <c r="AB531" s="159"/>
    </row>
    <row r="532" spans="1:28" x14ac:dyDescent="0.25">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c r="AA532" s="159"/>
      <c r="AB532" s="159"/>
    </row>
    <row r="533" spans="1:28" x14ac:dyDescent="0.25">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c r="AA533" s="159"/>
      <c r="AB533" s="159"/>
    </row>
    <row r="534" spans="1:28" x14ac:dyDescent="0.25">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c r="AA534" s="159"/>
      <c r="AB534" s="159"/>
    </row>
    <row r="535" spans="1:28" x14ac:dyDescent="0.25">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c r="AA535" s="159"/>
      <c r="AB535" s="159"/>
    </row>
    <row r="536" spans="1:28" x14ac:dyDescent="0.25">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c r="AA536" s="159"/>
      <c r="AB536" s="159"/>
    </row>
    <row r="537" spans="1:28" x14ac:dyDescent="0.25">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c r="AA537" s="159"/>
      <c r="AB537" s="159"/>
    </row>
    <row r="538" spans="1:28" x14ac:dyDescent="0.25">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c r="AA538" s="159"/>
      <c r="AB538" s="159"/>
    </row>
    <row r="539" spans="1:28" x14ac:dyDescent="0.25">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c r="AA539" s="159"/>
      <c r="AB539" s="159"/>
    </row>
    <row r="540" spans="1:28" x14ac:dyDescent="0.25">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c r="AA540" s="159"/>
      <c r="AB540" s="159"/>
    </row>
    <row r="541" spans="1:28" x14ac:dyDescent="0.25">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c r="AA541" s="159"/>
      <c r="AB541" s="159"/>
    </row>
    <row r="542" spans="1:28" x14ac:dyDescent="0.25">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c r="AA542" s="159"/>
      <c r="AB542" s="159"/>
    </row>
    <row r="543" spans="1:28" x14ac:dyDescent="0.25">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c r="AA543" s="159"/>
      <c r="AB543" s="159"/>
    </row>
    <row r="544" spans="1:28" x14ac:dyDescent="0.25">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c r="AA544" s="159"/>
      <c r="AB544" s="159"/>
    </row>
    <row r="545" spans="1:28" x14ac:dyDescent="0.25">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c r="AA545" s="159"/>
      <c r="AB545" s="159"/>
    </row>
    <row r="546" spans="1:28" x14ac:dyDescent="0.25">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c r="AA546" s="159"/>
      <c r="AB546" s="159"/>
    </row>
    <row r="547" spans="1:28" x14ac:dyDescent="0.25">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c r="AA547" s="159"/>
      <c r="AB547" s="159"/>
    </row>
    <row r="548" spans="1:28" x14ac:dyDescent="0.25">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c r="AA548" s="159"/>
      <c r="AB548" s="159"/>
    </row>
    <row r="549" spans="1:28" x14ac:dyDescent="0.25">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c r="AA549" s="159"/>
      <c r="AB549" s="159"/>
    </row>
    <row r="550" spans="1:28" x14ac:dyDescent="0.25">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c r="AA550" s="159"/>
      <c r="AB550" s="159"/>
    </row>
    <row r="551" spans="1:28" x14ac:dyDescent="0.25">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c r="AA551" s="159"/>
      <c r="AB551" s="159"/>
    </row>
    <row r="552" spans="1:28" x14ac:dyDescent="0.25">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c r="AA552" s="159"/>
      <c r="AB552" s="159"/>
    </row>
    <row r="553" spans="1:28" x14ac:dyDescent="0.25">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row>
    <row r="554" spans="1:28" x14ac:dyDescent="0.25">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c r="AA554" s="159"/>
      <c r="AB554" s="159"/>
    </row>
    <row r="555" spans="1:28" x14ac:dyDescent="0.25">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c r="AA555" s="159"/>
      <c r="AB555" s="159"/>
    </row>
    <row r="556" spans="1:28" x14ac:dyDescent="0.25">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c r="AA556" s="159"/>
      <c r="AB556" s="159"/>
    </row>
    <row r="557" spans="1:28" x14ac:dyDescent="0.25">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c r="AA557" s="159"/>
      <c r="AB557" s="159"/>
    </row>
    <row r="558" spans="1:28" x14ac:dyDescent="0.25">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c r="AA558" s="159"/>
      <c r="AB558" s="159"/>
    </row>
    <row r="559" spans="1:28" x14ac:dyDescent="0.25">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c r="AA559" s="159"/>
      <c r="AB559" s="159"/>
    </row>
    <row r="560" spans="1:28" x14ac:dyDescent="0.25">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c r="AA560" s="159"/>
      <c r="AB560" s="159"/>
    </row>
    <row r="561" spans="1:28" x14ac:dyDescent="0.25">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c r="AA561" s="159"/>
      <c r="AB561" s="159"/>
    </row>
    <row r="562" spans="1:28" x14ac:dyDescent="0.25">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c r="AA562" s="159"/>
      <c r="AB562" s="159"/>
    </row>
    <row r="563" spans="1:28" x14ac:dyDescent="0.25">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c r="AA563" s="159"/>
      <c r="AB563" s="159"/>
    </row>
    <row r="564" spans="1:28" x14ac:dyDescent="0.25">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c r="AA564" s="159"/>
      <c r="AB564" s="159"/>
    </row>
    <row r="565" spans="1:28" x14ac:dyDescent="0.25">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c r="AA565" s="159"/>
      <c r="AB565" s="159"/>
    </row>
    <row r="566" spans="1:28" x14ac:dyDescent="0.25">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c r="AA566" s="159"/>
      <c r="AB566" s="159"/>
    </row>
    <row r="567" spans="1:28" x14ac:dyDescent="0.25">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c r="AA567" s="159"/>
      <c r="AB567" s="159"/>
    </row>
    <row r="568" spans="1:28" x14ac:dyDescent="0.25">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c r="AA568" s="159"/>
      <c r="AB568" s="159"/>
    </row>
    <row r="569" spans="1:28" x14ac:dyDescent="0.25">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c r="AA569" s="159"/>
      <c r="AB569" s="159"/>
    </row>
    <row r="570" spans="1:28" x14ac:dyDescent="0.25">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c r="AA570" s="159"/>
      <c r="AB570" s="159"/>
    </row>
    <row r="571" spans="1:28" x14ac:dyDescent="0.25">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c r="AA571" s="159"/>
      <c r="AB571" s="159"/>
    </row>
    <row r="572" spans="1:28" x14ac:dyDescent="0.25">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c r="AA572" s="159"/>
      <c r="AB572" s="159"/>
    </row>
    <row r="573" spans="1:28" x14ac:dyDescent="0.25">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c r="AA573" s="159"/>
      <c r="AB573" s="159"/>
    </row>
    <row r="574" spans="1:28" x14ac:dyDescent="0.25">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c r="AA574" s="159"/>
      <c r="AB574" s="159"/>
    </row>
    <row r="575" spans="1:28" x14ac:dyDescent="0.25">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c r="AA575" s="159"/>
      <c r="AB575" s="159"/>
    </row>
    <row r="576" spans="1:28" x14ac:dyDescent="0.25">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c r="AA576" s="159"/>
      <c r="AB576" s="159"/>
    </row>
    <row r="577" spans="1:28" x14ac:dyDescent="0.25">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c r="AA577" s="159"/>
      <c r="AB577" s="159"/>
    </row>
    <row r="578" spans="1:28" x14ac:dyDescent="0.25">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c r="AA578" s="159"/>
      <c r="AB578" s="159"/>
    </row>
    <row r="579" spans="1:28" x14ac:dyDescent="0.25">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c r="AA579" s="159"/>
      <c r="AB579" s="159"/>
    </row>
    <row r="580" spans="1:28" x14ac:dyDescent="0.25">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c r="AA580" s="159"/>
      <c r="AB580" s="159"/>
    </row>
    <row r="581" spans="1:28" x14ac:dyDescent="0.25">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c r="AA581" s="159"/>
      <c r="AB581" s="159"/>
    </row>
    <row r="582" spans="1:28" x14ac:dyDescent="0.25">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c r="AA582" s="159"/>
      <c r="AB582" s="159"/>
    </row>
    <row r="583" spans="1:28" x14ac:dyDescent="0.25">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c r="AA583" s="159"/>
      <c r="AB583" s="159"/>
    </row>
    <row r="584" spans="1:28" x14ac:dyDescent="0.25">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c r="AA584" s="159"/>
      <c r="AB584" s="159"/>
    </row>
    <row r="585" spans="1:28" x14ac:dyDescent="0.25">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c r="AA585" s="159"/>
      <c r="AB585" s="159"/>
    </row>
    <row r="586" spans="1:28" x14ac:dyDescent="0.25">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c r="AA586" s="159"/>
      <c r="AB586" s="159"/>
    </row>
    <row r="587" spans="1:28" x14ac:dyDescent="0.25">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c r="AA587" s="159"/>
      <c r="AB587" s="159"/>
    </row>
    <row r="588" spans="1:28" x14ac:dyDescent="0.25">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c r="AA588" s="159"/>
      <c r="AB588" s="159"/>
    </row>
    <row r="589" spans="1:28" x14ac:dyDescent="0.25">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c r="AA589" s="159"/>
      <c r="AB589" s="159"/>
    </row>
    <row r="590" spans="1:28" x14ac:dyDescent="0.25">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c r="AA590" s="159"/>
      <c r="AB590" s="159"/>
    </row>
    <row r="591" spans="1:28" x14ac:dyDescent="0.25">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c r="AA591" s="159"/>
      <c r="AB591" s="159"/>
    </row>
    <row r="592" spans="1:28" x14ac:dyDescent="0.25">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c r="AA592" s="159"/>
      <c r="AB592" s="159"/>
    </row>
    <row r="593" spans="1:28" x14ac:dyDescent="0.25">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c r="AA593" s="159"/>
      <c r="AB593" s="159"/>
    </row>
    <row r="594" spans="1:28" x14ac:dyDescent="0.25">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c r="AA594" s="159"/>
      <c r="AB594" s="159"/>
    </row>
    <row r="595" spans="1:28" x14ac:dyDescent="0.25">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c r="AA595" s="159"/>
      <c r="AB595" s="159"/>
    </row>
    <row r="596" spans="1:28" x14ac:dyDescent="0.25">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c r="AA596" s="159"/>
      <c r="AB596" s="159"/>
    </row>
    <row r="597" spans="1:28" x14ac:dyDescent="0.25">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c r="AA597" s="159"/>
      <c r="AB597" s="159"/>
    </row>
    <row r="598" spans="1:28" x14ac:dyDescent="0.25">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c r="AA598" s="159"/>
      <c r="AB598" s="159"/>
    </row>
    <row r="599" spans="1:28" x14ac:dyDescent="0.25">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c r="AA599" s="159"/>
      <c r="AB599" s="159"/>
    </row>
    <row r="600" spans="1:28" x14ac:dyDescent="0.25">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c r="AA600" s="159"/>
      <c r="AB600" s="159"/>
    </row>
    <row r="601" spans="1:28" x14ac:dyDescent="0.25">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c r="AA601" s="159"/>
      <c r="AB601" s="159"/>
    </row>
    <row r="602" spans="1:28" x14ac:dyDescent="0.25">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c r="AA602" s="159"/>
      <c r="AB602" s="159"/>
    </row>
    <row r="603" spans="1:28" x14ac:dyDescent="0.25">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c r="AA603" s="159"/>
      <c r="AB603" s="159"/>
    </row>
    <row r="604" spans="1:28" x14ac:dyDescent="0.25">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c r="AA604" s="159"/>
      <c r="AB604" s="159"/>
    </row>
    <row r="605" spans="1:28" x14ac:dyDescent="0.25">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c r="AA605" s="159"/>
      <c r="AB605" s="159"/>
    </row>
    <row r="606" spans="1:28" x14ac:dyDescent="0.25">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c r="AA606" s="159"/>
      <c r="AB606" s="159"/>
    </row>
    <row r="607" spans="1:28" x14ac:dyDescent="0.25">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c r="AA607" s="159"/>
      <c r="AB607" s="159"/>
    </row>
    <row r="608" spans="1:28" x14ac:dyDescent="0.25">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c r="AA608" s="159"/>
      <c r="AB608" s="159"/>
    </row>
    <row r="609" spans="1:28" x14ac:dyDescent="0.25">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c r="AA609" s="159"/>
      <c r="AB609" s="159"/>
    </row>
    <row r="610" spans="1:28" x14ac:dyDescent="0.25">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c r="AA610" s="159"/>
      <c r="AB610" s="159"/>
    </row>
    <row r="611" spans="1:28" x14ac:dyDescent="0.25">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c r="AA611" s="159"/>
      <c r="AB611" s="159"/>
    </row>
    <row r="612" spans="1:28" x14ac:dyDescent="0.25">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c r="AA612" s="159"/>
      <c r="AB612" s="159"/>
    </row>
    <row r="613" spans="1:28" x14ac:dyDescent="0.25">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c r="AA613" s="159"/>
      <c r="AB613" s="159"/>
    </row>
    <row r="614" spans="1:28" x14ac:dyDescent="0.25">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c r="AA614" s="159"/>
      <c r="AB614" s="159"/>
    </row>
    <row r="615" spans="1:28" x14ac:dyDescent="0.25">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c r="AA615" s="159"/>
      <c r="AB615" s="159"/>
    </row>
    <row r="616" spans="1:28" x14ac:dyDescent="0.25">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c r="AA616" s="159"/>
      <c r="AB616" s="159"/>
    </row>
    <row r="617" spans="1:28" x14ac:dyDescent="0.25">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c r="AA617" s="159"/>
      <c r="AB617" s="159"/>
    </row>
    <row r="618" spans="1:28" x14ac:dyDescent="0.25">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c r="AA618" s="159"/>
      <c r="AB618" s="159"/>
    </row>
    <row r="619" spans="1:28" x14ac:dyDescent="0.25">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c r="AA619" s="159"/>
      <c r="AB619" s="159"/>
    </row>
    <row r="620" spans="1:28" x14ac:dyDescent="0.25">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c r="AA620" s="159"/>
      <c r="AB620" s="159"/>
    </row>
    <row r="621" spans="1:28" x14ac:dyDescent="0.25">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c r="AA621" s="159"/>
      <c r="AB621" s="159"/>
    </row>
    <row r="622" spans="1:28" x14ac:dyDescent="0.25">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c r="AA622" s="159"/>
      <c r="AB622" s="159"/>
    </row>
    <row r="623" spans="1:28" x14ac:dyDescent="0.25">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c r="AA623" s="159"/>
      <c r="AB623" s="159"/>
    </row>
    <row r="624" spans="1:28" x14ac:dyDescent="0.25">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c r="AA624" s="159"/>
      <c r="AB624" s="159"/>
    </row>
    <row r="625" spans="1:28" x14ac:dyDescent="0.25">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c r="AA625" s="159"/>
      <c r="AB625" s="159"/>
    </row>
    <row r="626" spans="1:28" x14ac:dyDescent="0.25">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c r="AA626" s="159"/>
      <c r="AB626" s="159"/>
    </row>
    <row r="627" spans="1:28" x14ac:dyDescent="0.25">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c r="AA627" s="159"/>
      <c r="AB627" s="159"/>
    </row>
    <row r="628" spans="1:28" x14ac:dyDescent="0.25">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c r="AA628" s="159"/>
      <c r="AB628" s="159"/>
    </row>
    <row r="629" spans="1:28" x14ac:dyDescent="0.25">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c r="AA629" s="159"/>
      <c r="AB629" s="159"/>
    </row>
    <row r="630" spans="1:28" x14ac:dyDescent="0.25">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c r="AA630" s="159"/>
      <c r="AB630" s="159"/>
    </row>
    <row r="631" spans="1:28" x14ac:dyDescent="0.25">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c r="AA631" s="159"/>
      <c r="AB631" s="159"/>
    </row>
    <row r="632" spans="1:28" x14ac:dyDescent="0.25">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c r="AA632" s="159"/>
      <c r="AB632" s="159"/>
    </row>
    <row r="633" spans="1:28" x14ac:dyDescent="0.25">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c r="AA633" s="159"/>
      <c r="AB633" s="159"/>
    </row>
    <row r="634" spans="1:28" x14ac:dyDescent="0.25">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c r="AA634" s="159"/>
      <c r="AB634" s="159"/>
    </row>
    <row r="635" spans="1:28" x14ac:dyDescent="0.25">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c r="AA635" s="159"/>
      <c r="AB635" s="159"/>
    </row>
    <row r="636" spans="1:28" x14ac:dyDescent="0.25">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c r="AA636" s="159"/>
      <c r="AB636" s="159"/>
    </row>
    <row r="637" spans="1:28" x14ac:dyDescent="0.25">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c r="AA637" s="159"/>
      <c r="AB637" s="159"/>
    </row>
    <row r="638" spans="1:28" x14ac:dyDescent="0.25">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c r="AA638" s="159"/>
      <c r="AB638" s="159"/>
    </row>
    <row r="639" spans="1:28" x14ac:dyDescent="0.25">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c r="AA639" s="159"/>
      <c r="AB639" s="159"/>
    </row>
    <row r="640" spans="1:28" x14ac:dyDescent="0.25">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c r="AA640" s="159"/>
      <c r="AB640" s="159"/>
    </row>
    <row r="641" spans="1:28" x14ac:dyDescent="0.25">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c r="AA641" s="159"/>
      <c r="AB641" s="159"/>
    </row>
    <row r="642" spans="1:28" x14ac:dyDescent="0.25">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c r="AA642" s="159"/>
      <c r="AB642" s="159"/>
    </row>
    <row r="643" spans="1:28" x14ac:dyDescent="0.25">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c r="AA643" s="159"/>
      <c r="AB643" s="159"/>
    </row>
    <row r="644" spans="1:28" x14ac:dyDescent="0.25">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c r="AA644" s="159"/>
      <c r="AB644" s="159"/>
    </row>
    <row r="645" spans="1:28" x14ac:dyDescent="0.25">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c r="AA645" s="159"/>
      <c r="AB645" s="159"/>
    </row>
    <row r="646" spans="1:28" x14ac:dyDescent="0.25">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c r="AA646" s="159"/>
      <c r="AB646" s="159"/>
    </row>
    <row r="647" spans="1:28" x14ac:dyDescent="0.25">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c r="AA647" s="159"/>
      <c r="AB647" s="159"/>
    </row>
    <row r="648" spans="1:28" x14ac:dyDescent="0.25">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c r="AA648" s="159"/>
      <c r="AB648" s="159"/>
    </row>
    <row r="649" spans="1:28" x14ac:dyDescent="0.25">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c r="AA649" s="159"/>
      <c r="AB649" s="159"/>
    </row>
    <row r="650" spans="1:28" x14ac:dyDescent="0.25">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c r="AA650" s="159"/>
      <c r="AB650" s="159"/>
    </row>
    <row r="651" spans="1:28" x14ac:dyDescent="0.25">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c r="AA651" s="159"/>
      <c r="AB651" s="159"/>
    </row>
    <row r="652" spans="1:28" x14ac:dyDescent="0.25">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c r="AA652" s="159"/>
      <c r="AB652" s="159"/>
    </row>
    <row r="653" spans="1:28" x14ac:dyDescent="0.25">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c r="AA653" s="159"/>
      <c r="AB653" s="159"/>
    </row>
    <row r="654" spans="1:28" x14ac:dyDescent="0.25">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c r="AA654" s="159"/>
      <c r="AB654" s="159"/>
    </row>
    <row r="655" spans="1:28" x14ac:dyDescent="0.25">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c r="AA655" s="159"/>
      <c r="AB655" s="159"/>
    </row>
    <row r="656" spans="1:28" x14ac:dyDescent="0.25">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c r="AA656" s="159"/>
      <c r="AB656" s="159"/>
    </row>
    <row r="657" spans="1:28" x14ac:dyDescent="0.25">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c r="AA657" s="159"/>
      <c r="AB657" s="159"/>
    </row>
    <row r="658" spans="1:28" x14ac:dyDescent="0.25">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c r="AA658" s="159"/>
      <c r="AB658" s="159"/>
    </row>
    <row r="659" spans="1:28" x14ac:dyDescent="0.25">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c r="AA659" s="159"/>
      <c r="AB659" s="159"/>
    </row>
    <row r="660" spans="1:28" x14ac:dyDescent="0.25">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c r="AA660" s="159"/>
      <c r="AB660" s="159"/>
    </row>
    <row r="661" spans="1:28" x14ac:dyDescent="0.25">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c r="AA661" s="159"/>
      <c r="AB661" s="159"/>
    </row>
    <row r="662" spans="1:28" x14ac:dyDescent="0.25">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c r="AA662" s="159"/>
      <c r="AB662" s="159"/>
    </row>
    <row r="663" spans="1:28" x14ac:dyDescent="0.25">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c r="AA663" s="159"/>
      <c r="AB663" s="159"/>
    </row>
    <row r="664" spans="1:28" x14ac:dyDescent="0.25">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c r="AA664" s="159"/>
      <c r="AB664" s="159"/>
    </row>
    <row r="665" spans="1:28" x14ac:dyDescent="0.25">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c r="AA665" s="159"/>
      <c r="AB665" s="159"/>
    </row>
    <row r="666" spans="1:28" x14ac:dyDescent="0.25">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c r="AA666" s="159"/>
      <c r="AB666" s="159"/>
    </row>
    <row r="667" spans="1:28" x14ac:dyDescent="0.25">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c r="AA667" s="159"/>
      <c r="AB667" s="159"/>
    </row>
    <row r="668" spans="1:28" x14ac:dyDescent="0.25">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c r="AA668" s="159"/>
      <c r="AB668" s="159"/>
    </row>
    <row r="669" spans="1:28" x14ac:dyDescent="0.25">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c r="AA669" s="159"/>
      <c r="AB669" s="159"/>
    </row>
    <row r="670" spans="1:28" x14ac:dyDescent="0.25">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c r="AA670" s="159"/>
      <c r="AB670" s="159"/>
    </row>
    <row r="671" spans="1:28" x14ac:dyDescent="0.25">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c r="AA671" s="159"/>
      <c r="AB671" s="159"/>
    </row>
    <row r="672" spans="1:28" x14ac:dyDescent="0.25">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c r="AA672" s="159"/>
      <c r="AB672" s="159"/>
    </row>
    <row r="673" spans="1:28" x14ac:dyDescent="0.25">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c r="AA673" s="159"/>
      <c r="AB673" s="159"/>
    </row>
    <row r="674" spans="1:28" x14ac:dyDescent="0.25">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c r="AA674" s="159"/>
      <c r="AB674" s="159"/>
    </row>
    <row r="675" spans="1:28" x14ac:dyDescent="0.25">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c r="AA675" s="159"/>
      <c r="AB675" s="159"/>
    </row>
    <row r="676" spans="1:28" x14ac:dyDescent="0.25">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c r="AA676" s="159"/>
      <c r="AB676" s="159"/>
    </row>
    <row r="677" spans="1:28" x14ac:dyDescent="0.25">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c r="AA677" s="159"/>
      <c r="AB677" s="159"/>
    </row>
    <row r="678" spans="1:28" x14ac:dyDescent="0.25">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c r="AA678" s="159"/>
      <c r="AB678" s="159"/>
    </row>
    <row r="679" spans="1:28" x14ac:dyDescent="0.25">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c r="AA679" s="159"/>
      <c r="AB679" s="159"/>
    </row>
    <row r="680" spans="1:28" x14ac:dyDescent="0.25">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c r="AA680" s="159"/>
      <c r="AB680" s="159"/>
    </row>
    <row r="681" spans="1:28" x14ac:dyDescent="0.25">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c r="AA681" s="159"/>
      <c r="AB681" s="159"/>
    </row>
    <row r="682" spans="1:28" x14ac:dyDescent="0.25">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c r="AA682" s="159"/>
      <c r="AB682" s="159"/>
    </row>
    <row r="683" spans="1:28" x14ac:dyDescent="0.25">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c r="AA683" s="159"/>
      <c r="AB683" s="159"/>
    </row>
    <row r="684" spans="1:28" x14ac:dyDescent="0.25">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c r="AA684" s="159"/>
      <c r="AB684" s="159"/>
    </row>
    <row r="685" spans="1:28" x14ac:dyDescent="0.25">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c r="AA685" s="159"/>
      <c r="AB685" s="159"/>
    </row>
    <row r="686" spans="1:28" x14ac:dyDescent="0.25">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c r="AA686" s="159"/>
      <c r="AB686" s="159"/>
    </row>
    <row r="687" spans="1:28" x14ac:dyDescent="0.25">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c r="AA687" s="159"/>
      <c r="AB687" s="159"/>
    </row>
    <row r="688" spans="1:28" x14ac:dyDescent="0.25">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c r="AA688" s="159"/>
      <c r="AB688" s="159"/>
    </row>
    <row r="689" spans="1:28" x14ac:dyDescent="0.25">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c r="AA689" s="159"/>
      <c r="AB689" s="159"/>
    </row>
    <row r="690" spans="1:28" x14ac:dyDescent="0.25">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c r="AA690" s="159"/>
      <c r="AB690" s="159"/>
    </row>
    <row r="691" spans="1:28" x14ac:dyDescent="0.25">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c r="AA691" s="159"/>
      <c r="AB691" s="159"/>
    </row>
    <row r="692" spans="1:28" x14ac:dyDescent="0.25">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c r="AA692" s="159"/>
      <c r="AB692" s="159"/>
    </row>
    <row r="693" spans="1:28" x14ac:dyDescent="0.25">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c r="AA693" s="159"/>
      <c r="AB693" s="159"/>
    </row>
    <row r="694" spans="1:28" x14ac:dyDescent="0.25">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c r="AA694" s="159"/>
      <c r="AB694" s="159"/>
    </row>
    <row r="695" spans="1:28" x14ac:dyDescent="0.25">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c r="AA695" s="159"/>
      <c r="AB695" s="159"/>
    </row>
    <row r="696" spans="1:28" x14ac:dyDescent="0.25">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c r="AA696" s="159"/>
      <c r="AB696" s="159"/>
    </row>
    <row r="697" spans="1:28" x14ac:dyDescent="0.25">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c r="AA697" s="159"/>
      <c r="AB697" s="159"/>
    </row>
    <row r="698" spans="1:28" x14ac:dyDescent="0.25">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c r="AA698" s="159"/>
      <c r="AB698" s="159"/>
    </row>
    <row r="699" spans="1:28" x14ac:dyDescent="0.25">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c r="AA699" s="159"/>
      <c r="AB699" s="159"/>
    </row>
    <row r="700" spans="1:28" x14ac:dyDescent="0.25">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c r="AA700" s="159"/>
      <c r="AB700" s="159"/>
    </row>
    <row r="701" spans="1:28" x14ac:dyDescent="0.25">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c r="AA701" s="159"/>
      <c r="AB701" s="159"/>
    </row>
    <row r="702" spans="1:28" x14ac:dyDescent="0.25">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c r="AA702" s="159"/>
      <c r="AB702" s="159"/>
    </row>
    <row r="703" spans="1:28" x14ac:dyDescent="0.25">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c r="AA703" s="159"/>
      <c r="AB703" s="159"/>
    </row>
    <row r="704" spans="1:28" x14ac:dyDescent="0.25">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c r="AA704" s="159"/>
      <c r="AB704" s="159"/>
    </row>
    <row r="705" spans="1:28" x14ac:dyDescent="0.25">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c r="AA705" s="159"/>
      <c r="AB705" s="159"/>
    </row>
    <row r="706" spans="1:28" x14ac:dyDescent="0.25">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c r="AA706" s="159"/>
      <c r="AB706" s="159"/>
    </row>
    <row r="707" spans="1:28" x14ac:dyDescent="0.25">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c r="AA707" s="159"/>
      <c r="AB707" s="159"/>
    </row>
    <row r="708" spans="1:28" x14ac:dyDescent="0.25">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c r="AA708" s="159"/>
      <c r="AB708" s="159"/>
    </row>
    <row r="709" spans="1:28" x14ac:dyDescent="0.25">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c r="AA709" s="159"/>
      <c r="AB709" s="159"/>
    </row>
    <row r="710" spans="1:28" x14ac:dyDescent="0.25">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c r="AA710" s="159"/>
      <c r="AB710" s="159"/>
    </row>
    <row r="711" spans="1:28" x14ac:dyDescent="0.25">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c r="AA711" s="159"/>
      <c r="AB711" s="159"/>
    </row>
    <row r="712" spans="1:28" x14ac:dyDescent="0.25">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c r="AA712" s="159"/>
      <c r="AB712" s="159"/>
    </row>
    <row r="713" spans="1:28" x14ac:dyDescent="0.25">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c r="AA713" s="159"/>
      <c r="AB713" s="159"/>
    </row>
    <row r="714" spans="1:28" x14ac:dyDescent="0.25">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c r="AA714" s="159"/>
      <c r="AB714" s="159"/>
    </row>
    <row r="715" spans="1:28" x14ac:dyDescent="0.25">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c r="AA715" s="159"/>
      <c r="AB715" s="159"/>
    </row>
    <row r="716" spans="1:28" x14ac:dyDescent="0.25">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c r="AA716" s="159"/>
      <c r="AB716" s="159"/>
    </row>
    <row r="717" spans="1:28" x14ac:dyDescent="0.25">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c r="AA717" s="159"/>
      <c r="AB717" s="159"/>
    </row>
    <row r="718" spans="1:28" x14ac:dyDescent="0.25">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c r="AA718" s="159"/>
      <c r="AB718" s="159"/>
    </row>
    <row r="719" spans="1:28" x14ac:dyDescent="0.25">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c r="AA719" s="159"/>
      <c r="AB719" s="159"/>
    </row>
    <row r="720" spans="1:28" x14ac:dyDescent="0.25">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c r="AA720" s="159"/>
      <c r="AB720" s="159"/>
    </row>
    <row r="721" spans="1:28" x14ac:dyDescent="0.25">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c r="AA721" s="159"/>
      <c r="AB721" s="159"/>
    </row>
    <row r="722" spans="1:28" x14ac:dyDescent="0.25">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c r="AA722" s="159"/>
      <c r="AB722" s="159"/>
    </row>
    <row r="723" spans="1:28" x14ac:dyDescent="0.25">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c r="AA723" s="159"/>
      <c r="AB723" s="159"/>
    </row>
    <row r="724" spans="1:28" x14ac:dyDescent="0.25">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c r="AA724" s="159"/>
      <c r="AB724" s="159"/>
    </row>
    <row r="725" spans="1:28" x14ac:dyDescent="0.25">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c r="AA725" s="159"/>
      <c r="AB725" s="159"/>
    </row>
    <row r="726" spans="1:28" x14ac:dyDescent="0.25">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c r="AA726" s="159"/>
      <c r="AB726" s="159"/>
    </row>
    <row r="727" spans="1:28" x14ac:dyDescent="0.25">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c r="AA727" s="159"/>
      <c r="AB727" s="159"/>
    </row>
    <row r="728" spans="1:28" x14ac:dyDescent="0.25">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c r="AA728" s="159"/>
      <c r="AB728" s="159"/>
    </row>
    <row r="729" spans="1:28" x14ac:dyDescent="0.25">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c r="AA729" s="159"/>
      <c r="AB729" s="159"/>
    </row>
    <row r="730" spans="1:28" x14ac:dyDescent="0.25">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c r="AA730" s="159"/>
      <c r="AB730" s="159"/>
    </row>
    <row r="731" spans="1:28" x14ac:dyDescent="0.25">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c r="AA731" s="159"/>
      <c r="AB731" s="159"/>
    </row>
    <row r="732" spans="1:28" x14ac:dyDescent="0.25">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c r="AA732" s="159"/>
      <c r="AB732" s="159"/>
    </row>
    <row r="733" spans="1:28" x14ac:dyDescent="0.25">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c r="AA733" s="159"/>
      <c r="AB733" s="159"/>
    </row>
    <row r="734" spans="1:28" x14ac:dyDescent="0.25">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c r="AA734" s="159"/>
      <c r="AB734" s="159"/>
    </row>
    <row r="735" spans="1:28" x14ac:dyDescent="0.25">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c r="AA735" s="159"/>
      <c r="AB735" s="159"/>
    </row>
    <row r="736" spans="1:28" x14ac:dyDescent="0.25">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c r="AA736" s="159"/>
      <c r="AB736" s="159"/>
    </row>
    <row r="737" spans="1:28" x14ac:dyDescent="0.25">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c r="AA737" s="159"/>
      <c r="AB737" s="159"/>
    </row>
    <row r="738" spans="1:28" x14ac:dyDescent="0.25">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c r="AA738" s="159"/>
      <c r="AB738" s="159"/>
    </row>
    <row r="739" spans="1:28" x14ac:dyDescent="0.25">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c r="AA739" s="159"/>
      <c r="AB739" s="159"/>
    </row>
    <row r="740" spans="1:28" x14ac:dyDescent="0.25">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c r="AA740" s="159"/>
      <c r="AB740" s="159"/>
    </row>
    <row r="741" spans="1:28" x14ac:dyDescent="0.25">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c r="AA741" s="159"/>
      <c r="AB741" s="159"/>
    </row>
    <row r="742" spans="1:28" x14ac:dyDescent="0.25">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c r="AA742" s="159"/>
      <c r="AB742" s="159"/>
    </row>
    <row r="743" spans="1:28" x14ac:dyDescent="0.25">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c r="AA743" s="159"/>
      <c r="AB743" s="159"/>
    </row>
    <row r="744" spans="1:28" x14ac:dyDescent="0.25">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c r="AA744" s="159"/>
      <c r="AB744" s="159"/>
    </row>
    <row r="745" spans="1:28" x14ac:dyDescent="0.25">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c r="AA745" s="159"/>
      <c r="AB745" s="159"/>
    </row>
    <row r="746" spans="1:28" x14ac:dyDescent="0.25">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c r="AA746" s="159"/>
      <c r="AB746" s="159"/>
    </row>
    <row r="747" spans="1:28" x14ac:dyDescent="0.25">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c r="AA747" s="159"/>
      <c r="AB747" s="159"/>
    </row>
    <row r="748" spans="1:28" x14ac:dyDescent="0.25">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c r="AA748" s="159"/>
      <c r="AB748" s="159"/>
    </row>
    <row r="749" spans="1:28" x14ac:dyDescent="0.25">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c r="AA749" s="159"/>
      <c r="AB749" s="159"/>
    </row>
    <row r="750" spans="1:28" x14ac:dyDescent="0.25">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c r="AA750" s="159"/>
      <c r="AB750" s="159"/>
    </row>
    <row r="751" spans="1:28" x14ac:dyDescent="0.25">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c r="AA751" s="159"/>
      <c r="AB751" s="159"/>
    </row>
    <row r="752" spans="1:28" x14ac:dyDescent="0.25">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c r="AA752" s="159"/>
      <c r="AB752" s="159"/>
    </row>
    <row r="753" spans="1:28" x14ac:dyDescent="0.25">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c r="AA753" s="159"/>
      <c r="AB753" s="159"/>
    </row>
    <row r="754" spans="1:28" x14ac:dyDescent="0.25">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c r="AA754" s="159"/>
      <c r="AB754" s="159"/>
    </row>
    <row r="755" spans="1:28" x14ac:dyDescent="0.25">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c r="AA755" s="159"/>
      <c r="AB755" s="159"/>
    </row>
    <row r="756" spans="1:28" x14ac:dyDescent="0.25">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c r="AA756" s="159"/>
      <c r="AB756" s="159"/>
    </row>
    <row r="757" spans="1:28" x14ac:dyDescent="0.25">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c r="AA757" s="159"/>
      <c r="AB757" s="159"/>
    </row>
    <row r="758" spans="1:28" x14ac:dyDescent="0.25">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c r="AA758" s="159"/>
      <c r="AB758" s="159"/>
    </row>
    <row r="759" spans="1:28" x14ac:dyDescent="0.25">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c r="AA759" s="159"/>
      <c r="AB759" s="159"/>
    </row>
    <row r="760" spans="1:28" x14ac:dyDescent="0.25">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c r="AA760" s="159"/>
      <c r="AB760" s="159"/>
    </row>
    <row r="761" spans="1:28" x14ac:dyDescent="0.25">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c r="AA761" s="159"/>
      <c r="AB761" s="159"/>
    </row>
    <row r="762" spans="1:28" x14ac:dyDescent="0.25">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c r="AA762" s="159"/>
      <c r="AB762" s="159"/>
    </row>
    <row r="763" spans="1:28" x14ac:dyDescent="0.25">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c r="AA763" s="159"/>
      <c r="AB763" s="159"/>
    </row>
    <row r="764" spans="1:28" x14ac:dyDescent="0.25">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c r="AA764" s="159"/>
      <c r="AB764" s="159"/>
    </row>
    <row r="765" spans="1:28" x14ac:dyDescent="0.25">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c r="AA765" s="159"/>
      <c r="AB765" s="159"/>
    </row>
    <row r="766" spans="1:28" x14ac:dyDescent="0.25">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c r="AA766" s="159"/>
      <c r="AB766" s="159"/>
    </row>
    <row r="767" spans="1:28" x14ac:dyDescent="0.25">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c r="AA767" s="159"/>
      <c r="AB767" s="159"/>
    </row>
    <row r="768" spans="1:28" x14ac:dyDescent="0.25">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c r="AA768" s="159"/>
      <c r="AB768" s="159"/>
    </row>
    <row r="769" spans="1:28" x14ac:dyDescent="0.25">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c r="AA769" s="159"/>
      <c r="AB769" s="159"/>
    </row>
    <row r="770" spans="1:28" x14ac:dyDescent="0.25">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c r="AA770" s="159"/>
      <c r="AB770" s="159"/>
    </row>
    <row r="771" spans="1:28" x14ac:dyDescent="0.25">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c r="AA771" s="159"/>
      <c r="AB771" s="159"/>
    </row>
    <row r="772" spans="1:28" x14ac:dyDescent="0.25">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c r="AA772" s="159"/>
      <c r="AB772" s="159"/>
    </row>
    <row r="773" spans="1:28" x14ac:dyDescent="0.25">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c r="AA773" s="159"/>
      <c r="AB773" s="159"/>
    </row>
    <row r="774" spans="1:28" x14ac:dyDescent="0.25">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c r="AA774" s="159"/>
      <c r="AB774" s="159"/>
    </row>
    <row r="775" spans="1:28" x14ac:dyDescent="0.25">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c r="AA775" s="159"/>
      <c r="AB775" s="159"/>
    </row>
    <row r="776" spans="1:28" x14ac:dyDescent="0.25">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c r="AA776" s="159"/>
      <c r="AB776" s="159"/>
    </row>
    <row r="777" spans="1:28" x14ac:dyDescent="0.25">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c r="AA777" s="159"/>
      <c r="AB777" s="159"/>
    </row>
    <row r="778" spans="1:28" x14ac:dyDescent="0.25">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c r="AA778" s="159"/>
      <c r="AB778" s="159"/>
    </row>
    <row r="779" spans="1:28" x14ac:dyDescent="0.25">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c r="AA779" s="159"/>
      <c r="AB779" s="159"/>
    </row>
    <row r="780" spans="1:28" x14ac:dyDescent="0.25">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c r="AA780" s="159"/>
      <c r="AB780" s="159"/>
    </row>
    <row r="781" spans="1:28" x14ac:dyDescent="0.25">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c r="AA781" s="159"/>
      <c r="AB781" s="159"/>
    </row>
    <row r="782" spans="1:28" x14ac:dyDescent="0.25">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c r="AA782" s="159"/>
      <c r="AB782" s="159"/>
    </row>
    <row r="783" spans="1:28" x14ac:dyDescent="0.25">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c r="AA783" s="159"/>
      <c r="AB783" s="159"/>
    </row>
    <row r="784" spans="1:28" x14ac:dyDescent="0.25">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c r="AA784" s="159"/>
      <c r="AB784" s="159"/>
    </row>
    <row r="785" spans="1:28" x14ac:dyDescent="0.25">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c r="AA785" s="159"/>
      <c r="AB785" s="159"/>
    </row>
    <row r="786" spans="1:28" x14ac:dyDescent="0.25">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c r="AA786" s="159"/>
      <c r="AB786" s="159"/>
    </row>
    <row r="787" spans="1:28" x14ac:dyDescent="0.25">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c r="AA787" s="159"/>
      <c r="AB787" s="159"/>
    </row>
    <row r="788" spans="1:28" x14ac:dyDescent="0.25">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c r="AA788" s="159"/>
      <c r="AB788" s="159"/>
    </row>
    <row r="789" spans="1:28" x14ac:dyDescent="0.25">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c r="AA789" s="159"/>
      <c r="AB789" s="159"/>
    </row>
    <row r="790" spans="1:28" x14ac:dyDescent="0.25">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c r="AA790" s="159"/>
      <c r="AB790" s="159"/>
    </row>
    <row r="791" spans="1:28" x14ac:dyDescent="0.25">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c r="AA791" s="159"/>
      <c r="AB791" s="159"/>
    </row>
    <row r="792" spans="1:28" x14ac:dyDescent="0.25">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c r="AA792" s="159"/>
      <c r="AB792" s="159"/>
    </row>
    <row r="793" spans="1:28" x14ac:dyDescent="0.25">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c r="AA793" s="159"/>
      <c r="AB793" s="159"/>
    </row>
    <row r="794" spans="1:28" x14ac:dyDescent="0.25">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c r="AA794" s="159"/>
      <c r="AB794" s="159"/>
    </row>
    <row r="795" spans="1:28" x14ac:dyDescent="0.25">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c r="AA795" s="159"/>
      <c r="AB795" s="159"/>
    </row>
    <row r="796" spans="1:28" x14ac:dyDescent="0.25">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c r="AA796" s="159"/>
      <c r="AB796" s="159"/>
    </row>
    <row r="797" spans="1:28" x14ac:dyDescent="0.25">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c r="AA797" s="159"/>
      <c r="AB797" s="159"/>
    </row>
    <row r="798" spans="1:28" x14ac:dyDescent="0.25">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c r="AA798" s="159"/>
      <c r="AB798" s="159"/>
    </row>
    <row r="799" spans="1:28" x14ac:dyDescent="0.25">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c r="AA799" s="159"/>
      <c r="AB799" s="159"/>
    </row>
    <row r="800" spans="1:28" x14ac:dyDescent="0.25">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c r="AA800" s="159"/>
      <c r="AB800" s="159"/>
    </row>
    <row r="801" spans="1:28" x14ac:dyDescent="0.25">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c r="AA801" s="159"/>
      <c r="AB801" s="159"/>
    </row>
    <row r="802" spans="1:28" x14ac:dyDescent="0.25">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c r="AA802" s="159"/>
      <c r="AB802" s="159"/>
    </row>
    <row r="803" spans="1:28" x14ac:dyDescent="0.25">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c r="AA803" s="159"/>
      <c r="AB803" s="159"/>
    </row>
    <row r="804" spans="1:28" x14ac:dyDescent="0.25">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c r="AA804" s="159"/>
      <c r="AB804" s="159"/>
    </row>
    <row r="805" spans="1:28" x14ac:dyDescent="0.25">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c r="AA805" s="159"/>
      <c r="AB805" s="159"/>
    </row>
    <row r="806" spans="1:28" x14ac:dyDescent="0.25">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c r="AA806" s="159"/>
      <c r="AB806" s="159"/>
    </row>
    <row r="807" spans="1:28" x14ac:dyDescent="0.25">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c r="AA807" s="159"/>
      <c r="AB807" s="159"/>
    </row>
    <row r="808" spans="1:28" x14ac:dyDescent="0.25">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c r="AA808" s="159"/>
      <c r="AB808" s="159"/>
    </row>
    <row r="809" spans="1:28" x14ac:dyDescent="0.25">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c r="AA809" s="159"/>
      <c r="AB809" s="159"/>
    </row>
    <row r="810" spans="1:28" x14ac:dyDescent="0.25">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c r="AA810" s="159"/>
      <c r="AB810" s="159"/>
    </row>
    <row r="811" spans="1:28" x14ac:dyDescent="0.25">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c r="AA811" s="159"/>
      <c r="AB811" s="159"/>
    </row>
    <row r="812" spans="1:28" x14ac:dyDescent="0.25">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c r="AA812" s="159"/>
      <c r="AB812" s="159"/>
    </row>
    <row r="813" spans="1:28" x14ac:dyDescent="0.25">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c r="AA813" s="159"/>
      <c r="AB813" s="159"/>
    </row>
    <row r="814" spans="1:28" x14ac:dyDescent="0.25">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c r="AA814" s="159"/>
      <c r="AB814" s="159"/>
    </row>
    <row r="815" spans="1:28" x14ac:dyDescent="0.25">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c r="AA815" s="159"/>
      <c r="AB815" s="159"/>
    </row>
    <row r="816" spans="1:28" x14ac:dyDescent="0.25">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c r="AA816" s="159"/>
      <c r="AB816" s="159"/>
    </row>
    <row r="817" spans="1:28" x14ac:dyDescent="0.25">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c r="AA817" s="159"/>
      <c r="AB817" s="159"/>
    </row>
    <row r="818" spans="1:28" x14ac:dyDescent="0.25">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c r="AA818" s="159"/>
      <c r="AB818" s="159"/>
    </row>
    <row r="819" spans="1:28" x14ac:dyDescent="0.25">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c r="AA819" s="159"/>
      <c r="AB819" s="159"/>
    </row>
    <row r="820" spans="1:28" x14ac:dyDescent="0.25">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c r="AA820" s="159"/>
      <c r="AB820" s="159"/>
    </row>
    <row r="821" spans="1:28" x14ac:dyDescent="0.25">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c r="AA821" s="159"/>
      <c r="AB821" s="159"/>
    </row>
    <row r="822" spans="1:28" x14ac:dyDescent="0.25">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c r="AA822" s="159"/>
      <c r="AB822" s="159"/>
    </row>
    <row r="823" spans="1:28" x14ac:dyDescent="0.25">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c r="AA823" s="159"/>
      <c r="AB823" s="159"/>
    </row>
    <row r="824" spans="1:28" x14ac:dyDescent="0.25">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c r="AA824" s="159"/>
      <c r="AB824" s="159"/>
    </row>
    <row r="825" spans="1:28" x14ac:dyDescent="0.25">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c r="AA825" s="159"/>
      <c r="AB825" s="159"/>
    </row>
    <row r="826" spans="1:28" x14ac:dyDescent="0.25">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c r="AA826" s="159"/>
      <c r="AB826" s="159"/>
    </row>
    <row r="827" spans="1:28" x14ac:dyDescent="0.25">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c r="AA827" s="159"/>
      <c r="AB827" s="159"/>
    </row>
    <row r="828" spans="1:28" x14ac:dyDescent="0.25">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c r="AA828" s="159"/>
      <c r="AB828" s="159"/>
    </row>
    <row r="829" spans="1:28" x14ac:dyDescent="0.25">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c r="AA829" s="159"/>
      <c r="AB829" s="159"/>
    </row>
    <row r="830" spans="1:28" x14ac:dyDescent="0.25">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c r="AA830" s="159"/>
      <c r="AB830" s="159"/>
    </row>
    <row r="831" spans="1:28" x14ac:dyDescent="0.25">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c r="AA831" s="159"/>
      <c r="AB831" s="159"/>
    </row>
    <row r="832" spans="1:28" x14ac:dyDescent="0.25">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c r="AA832" s="159"/>
      <c r="AB832" s="159"/>
    </row>
    <row r="833" spans="1:28" x14ac:dyDescent="0.25">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c r="AA833" s="159"/>
      <c r="AB833" s="159"/>
    </row>
    <row r="834" spans="1:28" x14ac:dyDescent="0.25">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c r="AA834" s="159"/>
      <c r="AB834" s="159"/>
    </row>
    <row r="835" spans="1:28" x14ac:dyDescent="0.25">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c r="AA835" s="159"/>
      <c r="AB835" s="159"/>
    </row>
    <row r="836" spans="1:28" x14ac:dyDescent="0.25">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c r="AA836" s="159"/>
      <c r="AB836" s="159"/>
    </row>
    <row r="837" spans="1:28" x14ac:dyDescent="0.25">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c r="AA837" s="159"/>
      <c r="AB837" s="159"/>
    </row>
    <row r="838" spans="1:28" x14ac:dyDescent="0.25">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c r="AA838" s="159"/>
      <c r="AB838" s="159"/>
    </row>
    <row r="839" spans="1:28" x14ac:dyDescent="0.25">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c r="AA839" s="159"/>
      <c r="AB839" s="159"/>
    </row>
    <row r="840" spans="1:28" x14ac:dyDescent="0.25">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c r="AA840" s="159"/>
      <c r="AB840" s="159"/>
    </row>
    <row r="841" spans="1:28" x14ac:dyDescent="0.25">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c r="AA841" s="159"/>
      <c r="AB841" s="159"/>
    </row>
    <row r="842" spans="1:28" x14ac:dyDescent="0.25">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c r="AA842" s="159"/>
      <c r="AB842" s="159"/>
    </row>
    <row r="843" spans="1:28" x14ac:dyDescent="0.25">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c r="AA843" s="159"/>
      <c r="AB843" s="159"/>
    </row>
    <row r="844" spans="1:28" x14ac:dyDescent="0.25">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c r="AA844" s="159"/>
      <c r="AB844" s="159"/>
    </row>
    <row r="845" spans="1:28" x14ac:dyDescent="0.25">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c r="AA845" s="159"/>
      <c r="AB845" s="159"/>
    </row>
    <row r="846" spans="1:28" x14ac:dyDescent="0.25">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c r="AA846" s="159"/>
      <c r="AB846" s="159"/>
    </row>
    <row r="847" spans="1:28" x14ac:dyDescent="0.25">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c r="AA847" s="159"/>
      <c r="AB847" s="159"/>
    </row>
    <row r="848" spans="1:28" x14ac:dyDescent="0.25">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c r="AA848" s="159"/>
      <c r="AB848" s="159"/>
    </row>
    <row r="849" spans="1:28" x14ac:dyDescent="0.25">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c r="AA849" s="159"/>
      <c r="AB849" s="159"/>
    </row>
    <row r="850" spans="1:28" x14ac:dyDescent="0.25">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c r="AA850" s="159"/>
      <c r="AB850" s="159"/>
    </row>
    <row r="851" spans="1:28" x14ac:dyDescent="0.25">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c r="AA851" s="159"/>
      <c r="AB851" s="159"/>
    </row>
    <row r="852" spans="1:28" x14ac:dyDescent="0.25">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row>
    <row r="853" spans="1:28" x14ac:dyDescent="0.25">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c r="AA853" s="159"/>
      <c r="AB853" s="159"/>
    </row>
    <row r="854" spans="1:28" x14ac:dyDescent="0.25">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c r="AA854" s="159"/>
      <c r="AB854" s="159"/>
    </row>
    <row r="855" spans="1:28" x14ac:dyDescent="0.25">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c r="AA855" s="159"/>
      <c r="AB855" s="159"/>
    </row>
    <row r="856" spans="1:28" x14ac:dyDescent="0.25">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c r="AA856" s="159"/>
      <c r="AB856" s="159"/>
    </row>
    <row r="857" spans="1:28" x14ac:dyDescent="0.25">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c r="AA857" s="159"/>
      <c r="AB857" s="159"/>
    </row>
    <row r="858" spans="1:28" x14ac:dyDescent="0.25">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c r="AA858" s="159"/>
      <c r="AB858" s="159"/>
    </row>
    <row r="859" spans="1:28" x14ac:dyDescent="0.25">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c r="AA859" s="159"/>
      <c r="AB859" s="159"/>
    </row>
    <row r="860" spans="1:28" x14ac:dyDescent="0.25">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c r="AA860" s="159"/>
      <c r="AB860" s="159"/>
    </row>
    <row r="861" spans="1:28" x14ac:dyDescent="0.25">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c r="AA861" s="159"/>
      <c r="AB861" s="159"/>
    </row>
    <row r="862" spans="1:28" x14ac:dyDescent="0.25">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c r="AA862" s="159"/>
      <c r="AB862" s="159"/>
    </row>
    <row r="863" spans="1:28" x14ac:dyDescent="0.25">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c r="AA863" s="159"/>
      <c r="AB863" s="159"/>
    </row>
    <row r="864" spans="1:28" x14ac:dyDescent="0.25">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c r="AA864" s="159"/>
      <c r="AB864" s="159"/>
    </row>
    <row r="865" spans="1:28" x14ac:dyDescent="0.25">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c r="AA865" s="159"/>
      <c r="AB865" s="159"/>
    </row>
    <row r="866" spans="1:28" x14ac:dyDescent="0.25">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c r="AA866" s="159"/>
      <c r="AB866" s="159"/>
    </row>
    <row r="867" spans="1:28" x14ac:dyDescent="0.25">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c r="AA867" s="159"/>
      <c r="AB867" s="159"/>
    </row>
    <row r="868" spans="1:28" x14ac:dyDescent="0.25">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c r="AA868" s="159"/>
      <c r="AB868" s="159"/>
    </row>
    <row r="869" spans="1:28" x14ac:dyDescent="0.25">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c r="AA869" s="159"/>
      <c r="AB869" s="159"/>
    </row>
    <row r="870" spans="1:28" x14ac:dyDescent="0.25">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c r="AA870" s="159"/>
      <c r="AB870" s="159"/>
    </row>
    <row r="871" spans="1:28" x14ac:dyDescent="0.25">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c r="AA871" s="159"/>
      <c r="AB871" s="159"/>
    </row>
    <row r="872" spans="1:28" x14ac:dyDescent="0.25">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c r="AA872" s="159"/>
      <c r="AB872" s="159"/>
    </row>
    <row r="873" spans="1:28" x14ac:dyDescent="0.25">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c r="AA873" s="159"/>
      <c r="AB873" s="159"/>
    </row>
    <row r="874" spans="1:28" x14ac:dyDescent="0.25">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c r="AA874" s="159"/>
      <c r="AB874" s="159"/>
    </row>
    <row r="875" spans="1:28" x14ac:dyDescent="0.25">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c r="AA875" s="159"/>
      <c r="AB875" s="159"/>
    </row>
    <row r="876" spans="1:28" x14ac:dyDescent="0.25">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c r="AA876" s="159"/>
      <c r="AB876" s="159"/>
    </row>
    <row r="877" spans="1:28" x14ac:dyDescent="0.25">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c r="AA877" s="159"/>
      <c r="AB877" s="159"/>
    </row>
    <row r="878" spans="1:28" x14ac:dyDescent="0.25">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c r="AA878" s="159"/>
      <c r="AB878" s="159"/>
    </row>
    <row r="879" spans="1:28" x14ac:dyDescent="0.25">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c r="AA879" s="159"/>
      <c r="AB879" s="159"/>
    </row>
    <row r="880" spans="1:28" x14ac:dyDescent="0.25">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c r="AA880" s="159"/>
      <c r="AB880" s="159"/>
    </row>
    <row r="881" spans="1:28" x14ac:dyDescent="0.25">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c r="AA881" s="159"/>
      <c r="AB881" s="159"/>
    </row>
    <row r="882" spans="1:28" x14ac:dyDescent="0.25">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c r="AA882" s="159"/>
      <c r="AB882" s="159"/>
    </row>
    <row r="883" spans="1:28" x14ac:dyDescent="0.25">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c r="AA883" s="159"/>
      <c r="AB883" s="159"/>
    </row>
    <row r="884" spans="1:28" x14ac:dyDescent="0.25">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c r="AA884" s="159"/>
      <c r="AB884" s="159"/>
    </row>
    <row r="885" spans="1:28" x14ac:dyDescent="0.25">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c r="AA885" s="159"/>
      <c r="AB885" s="159"/>
    </row>
    <row r="886" spans="1:28" x14ac:dyDescent="0.25">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c r="AA886" s="159"/>
      <c r="AB886" s="159"/>
    </row>
    <row r="887" spans="1:28" x14ac:dyDescent="0.25">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c r="AA887" s="159"/>
      <c r="AB887" s="159"/>
    </row>
    <row r="888" spans="1:28" x14ac:dyDescent="0.25">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c r="AA888" s="159"/>
      <c r="AB888" s="159"/>
    </row>
    <row r="889" spans="1:28" x14ac:dyDescent="0.25">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c r="AA889" s="159"/>
      <c r="AB889" s="159"/>
    </row>
    <row r="890" spans="1:28" x14ac:dyDescent="0.25">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c r="AA890" s="159"/>
      <c r="AB890" s="159"/>
    </row>
    <row r="891" spans="1:28" x14ac:dyDescent="0.25">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c r="AA891" s="159"/>
      <c r="AB891" s="159"/>
    </row>
    <row r="892" spans="1:28" x14ac:dyDescent="0.25">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c r="AA892" s="159"/>
      <c r="AB892" s="159"/>
    </row>
    <row r="893" spans="1:28" x14ac:dyDescent="0.25">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c r="AA893" s="159"/>
      <c r="AB893" s="159"/>
    </row>
    <row r="894" spans="1:28" x14ac:dyDescent="0.25">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c r="AA894" s="159"/>
      <c r="AB894" s="159"/>
    </row>
    <row r="895" spans="1:28" x14ac:dyDescent="0.25">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c r="AA895" s="159"/>
      <c r="AB895" s="159"/>
    </row>
    <row r="896" spans="1:28" x14ac:dyDescent="0.25">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c r="AA896" s="159"/>
      <c r="AB896" s="159"/>
    </row>
    <row r="897" spans="1:28" x14ac:dyDescent="0.25">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c r="AA897" s="159"/>
      <c r="AB897" s="159"/>
    </row>
    <row r="898" spans="1:28" x14ac:dyDescent="0.25">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c r="AA898" s="159"/>
      <c r="AB898" s="159"/>
    </row>
    <row r="899" spans="1:28" x14ac:dyDescent="0.25">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c r="AA899" s="159"/>
      <c r="AB899" s="159"/>
    </row>
    <row r="900" spans="1:28" x14ac:dyDescent="0.25">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c r="AA900" s="159"/>
      <c r="AB900" s="159"/>
    </row>
    <row r="901" spans="1:28" x14ac:dyDescent="0.25">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c r="AA901" s="159"/>
      <c r="AB901" s="159"/>
    </row>
    <row r="902" spans="1:28" x14ac:dyDescent="0.25">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c r="AA902" s="159"/>
      <c r="AB902" s="159"/>
    </row>
    <row r="903" spans="1:28" x14ac:dyDescent="0.25">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c r="AA903" s="159"/>
      <c r="AB903" s="159"/>
    </row>
    <row r="904" spans="1:28" x14ac:dyDescent="0.25">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c r="AA904" s="159"/>
      <c r="AB904" s="159"/>
    </row>
    <row r="905" spans="1:28" x14ac:dyDescent="0.25">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c r="AA905" s="159"/>
      <c r="AB905" s="159"/>
    </row>
    <row r="906" spans="1:28" x14ac:dyDescent="0.25">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c r="AA906" s="159"/>
      <c r="AB906" s="159"/>
    </row>
    <row r="907" spans="1:28" x14ac:dyDescent="0.25">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c r="AA907" s="159"/>
      <c r="AB907" s="159"/>
    </row>
    <row r="908" spans="1:28" x14ac:dyDescent="0.25">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c r="AA908" s="159"/>
      <c r="AB908" s="159"/>
    </row>
    <row r="909" spans="1:28" x14ac:dyDescent="0.25">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c r="AA909" s="159"/>
      <c r="AB909" s="159"/>
    </row>
    <row r="910" spans="1:28" x14ac:dyDescent="0.25">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c r="AA910" s="159"/>
      <c r="AB910" s="159"/>
    </row>
    <row r="911" spans="1:28" x14ac:dyDescent="0.25">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c r="AA911" s="159"/>
      <c r="AB911" s="159"/>
    </row>
    <row r="912" spans="1:28" x14ac:dyDescent="0.25">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c r="AA912" s="159"/>
      <c r="AB912" s="159"/>
    </row>
    <row r="913" spans="1:28" x14ac:dyDescent="0.25">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c r="AA913" s="159"/>
      <c r="AB913" s="159"/>
    </row>
    <row r="914" spans="1:28" x14ac:dyDescent="0.25">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c r="AA914" s="159"/>
      <c r="AB914" s="159"/>
    </row>
    <row r="915" spans="1:28" x14ac:dyDescent="0.25">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c r="AA915" s="159"/>
      <c r="AB915" s="159"/>
    </row>
    <row r="916" spans="1:28" x14ac:dyDescent="0.25">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c r="AA916" s="159"/>
      <c r="AB916" s="159"/>
    </row>
    <row r="917" spans="1:28" x14ac:dyDescent="0.25">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c r="AA917" s="159"/>
      <c r="AB917" s="159"/>
    </row>
    <row r="918" spans="1:28" x14ac:dyDescent="0.25">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c r="AA918" s="159"/>
      <c r="AB918" s="159"/>
    </row>
    <row r="919" spans="1:28" x14ac:dyDescent="0.25">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c r="AA919" s="159"/>
      <c r="AB919" s="159"/>
    </row>
    <row r="920" spans="1:28" x14ac:dyDescent="0.25">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c r="AA920" s="159"/>
      <c r="AB920" s="159"/>
    </row>
    <row r="921" spans="1:28" x14ac:dyDescent="0.25">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c r="AA921" s="159"/>
      <c r="AB921" s="159"/>
    </row>
    <row r="922" spans="1:28" x14ac:dyDescent="0.25">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c r="AA922" s="159"/>
      <c r="AB922" s="159"/>
    </row>
    <row r="923" spans="1:28" x14ac:dyDescent="0.25">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c r="AA923" s="159"/>
      <c r="AB923" s="159"/>
    </row>
    <row r="924" spans="1:28" x14ac:dyDescent="0.25">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c r="AA924" s="159"/>
      <c r="AB924" s="159"/>
    </row>
    <row r="925" spans="1:28" x14ac:dyDescent="0.25">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c r="AA925" s="159"/>
      <c r="AB925" s="159"/>
    </row>
    <row r="926" spans="1:28" x14ac:dyDescent="0.25">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c r="AA926" s="159"/>
      <c r="AB926" s="159"/>
    </row>
    <row r="927" spans="1:28" x14ac:dyDescent="0.25">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c r="AA927" s="159"/>
      <c r="AB927" s="159"/>
    </row>
    <row r="928" spans="1:28" x14ac:dyDescent="0.25">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c r="AA928" s="159"/>
      <c r="AB928" s="159"/>
    </row>
    <row r="929" spans="1:28" x14ac:dyDescent="0.25">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c r="AA929" s="159"/>
      <c r="AB929" s="159"/>
    </row>
    <row r="930" spans="1:28" x14ac:dyDescent="0.25">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c r="AA930" s="159"/>
      <c r="AB930" s="159"/>
    </row>
    <row r="931" spans="1:28" x14ac:dyDescent="0.25">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c r="AA931" s="159"/>
      <c r="AB931" s="159"/>
    </row>
    <row r="932" spans="1:28" x14ac:dyDescent="0.25">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c r="AA932" s="159"/>
      <c r="AB932" s="159"/>
    </row>
    <row r="933" spans="1:28" x14ac:dyDescent="0.25">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c r="AA933" s="159"/>
      <c r="AB933" s="159"/>
    </row>
    <row r="934" spans="1:28" x14ac:dyDescent="0.25">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c r="AA934" s="159"/>
      <c r="AB934" s="159"/>
    </row>
    <row r="935" spans="1:28" x14ac:dyDescent="0.25">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c r="AA935" s="159"/>
      <c r="AB935" s="159"/>
    </row>
    <row r="936" spans="1:28" x14ac:dyDescent="0.25">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c r="AA936" s="159"/>
      <c r="AB936" s="159"/>
    </row>
    <row r="937" spans="1:28" x14ac:dyDescent="0.25">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c r="AA937" s="159"/>
      <c r="AB937" s="159"/>
    </row>
    <row r="938" spans="1:28" x14ac:dyDescent="0.25">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c r="AA938" s="159"/>
      <c r="AB938" s="159"/>
    </row>
    <row r="939" spans="1:28" x14ac:dyDescent="0.25">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c r="AA939" s="159"/>
      <c r="AB939" s="159"/>
    </row>
    <row r="940" spans="1:28" x14ac:dyDescent="0.25">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c r="AA940" s="159"/>
      <c r="AB940" s="159"/>
    </row>
    <row r="941" spans="1:28" x14ac:dyDescent="0.25">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c r="AA941" s="159"/>
      <c r="AB941" s="159"/>
    </row>
    <row r="942" spans="1:28" x14ac:dyDescent="0.25">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c r="AA942" s="159"/>
      <c r="AB942" s="159"/>
    </row>
    <row r="943" spans="1:28" x14ac:dyDescent="0.25">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c r="AA943" s="159"/>
      <c r="AB943" s="159"/>
    </row>
    <row r="944" spans="1:28" x14ac:dyDescent="0.25">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c r="AA944" s="159"/>
      <c r="AB944" s="159"/>
    </row>
    <row r="945" spans="1:28" x14ac:dyDescent="0.25">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c r="AA945" s="159"/>
      <c r="AB945" s="159"/>
    </row>
    <row r="946" spans="1:28" x14ac:dyDescent="0.25">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c r="AA946" s="159"/>
      <c r="AB946" s="159"/>
    </row>
    <row r="947" spans="1:28" x14ac:dyDescent="0.25">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c r="AA947" s="159"/>
      <c r="AB947" s="159"/>
    </row>
    <row r="948" spans="1:28" x14ac:dyDescent="0.25">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c r="AA948" s="159"/>
      <c r="AB948" s="159"/>
    </row>
    <row r="949" spans="1:28" x14ac:dyDescent="0.25">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c r="AA949" s="159"/>
      <c r="AB949" s="159"/>
    </row>
    <row r="950" spans="1:28" x14ac:dyDescent="0.25">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c r="AA950" s="159"/>
      <c r="AB950" s="159"/>
    </row>
    <row r="951" spans="1:28" x14ac:dyDescent="0.25">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c r="AA951" s="159"/>
      <c r="AB951" s="159"/>
    </row>
    <row r="952" spans="1:28" x14ac:dyDescent="0.25">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c r="AA952" s="159"/>
      <c r="AB952" s="159"/>
    </row>
    <row r="953" spans="1:28" x14ac:dyDescent="0.25">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c r="AA953" s="159"/>
      <c r="AB953" s="159"/>
    </row>
    <row r="954" spans="1:28" x14ac:dyDescent="0.25">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c r="AA954" s="159"/>
      <c r="AB954" s="159"/>
    </row>
    <row r="955" spans="1:28" x14ac:dyDescent="0.25">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c r="AA955" s="159"/>
      <c r="AB955" s="159"/>
    </row>
    <row r="956" spans="1:28" x14ac:dyDescent="0.25">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c r="AA956" s="159"/>
      <c r="AB956" s="159"/>
    </row>
    <row r="957" spans="1:28" x14ac:dyDescent="0.25">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c r="AA957" s="159"/>
      <c r="AB957" s="159"/>
    </row>
    <row r="958" spans="1:28" x14ac:dyDescent="0.25">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c r="AA958" s="159"/>
      <c r="AB958" s="159"/>
    </row>
    <row r="959" spans="1:28" x14ac:dyDescent="0.25">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c r="AA959" s="159"/>
      <c r="AB959" s="159"/>
    </row>
    <row r="960" spans="1:28" x14ac:dyDescent="0.25">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c r="AA960" s="159"/>
      <c r="AB960" s="159"/>
    </row>
    <row r="961" spans="1:28" x14ac:dyDescent="0.25">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c r="AA961" s="159"/>
      <c r="AB961" s="159"/>
    </row>
    <row r="962" spans="1:28" x14ac:dyDescent="0.25">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c r="AA962" s="159"/>
      <c r="AB962" s="159"/>
    </row>
    <row r="963" spans="1:28" x14ac:dyDescent="0.25">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c r="AA963" s="159"/>
      <c r="AB963" s="159"/>
    </row>
    <row r="964" spans="1:28" x14ac:dyDescent="0.25">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c r="AA964" s="159"/>
      <c r="AB964" s="159"/>
    </row>
    <row r="965" spans="1:28" x14ac:dyDescent="0.25">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c r="AA965" s="159"/>
      <c r="AB965" s="159"/>
    </row>
    <row r="966" spans="1:28" x14ac:dyDescent="0.25">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c r="AA966" s="159"/>
      <c r="AB966" s="159"/>
    </row>
    <row r="967" spans="1:28" x14ac:dyDescent="0.25">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c r="AA967" s="159"/>
      <c r="AB967" s="159"/>
    </row>
    <row r="968" spans="1:28" x14ac:dyDescent="0.25">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c r="AA968" s="159"/>
      <c r="AB968" s="159"/>
    </row>
    <row r="969" spans="1:28" x14ac:dyDescent="0.25">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c r="AA969" s="159"/>
      <c r="AB969" s="159"/>
    </row>
    <row r="970" spans="1:28" x14ac:dyDescent="0.25">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c r="AA970" s="159"/>
      <c r="AB970" s="159"/>
    </row>
    <row r="971" spans="1:28" x14ac:dyDescent="0.25">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c r="AA971" s="159"/>
      <c r="AB971" s="159"/>
    </row>
    <row r="972" spans="1:28" x14ac:dyDescent="0.25">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c r="AA972" s="159"/>
      <c r="AB972" s="159"/>
    </row>
    <row r="973" spans="1:28" x14ac:dyDescent="0.25">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c r="AA973" s="159"/>
      <c r="AB973" s="159"/>
    </row>
    <row r="974" spans="1:28" x14ac:dyDescent="0.25">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c r="AA974" s="159"/>
      <c r="AB974" s="159"/>
    </row>
    <row r="975" spans="1:28" x14ac:dyDescent="0.25">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c r="AA975" s="159"/>
      <c r="AB975" s="159"/>
    </row>
    <row r="976" spans="1:28" x14ac:dyDescent="0.25">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c r="AA976" s="159"/>
      <c r="AB976" s="159"/>
    </row>
    <row r="977" spans="1:28" x14ac:dyDescent="0.25">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c r="AA977" s="159"/>
      <c r="AB977" s="159"/>
    </row>
    <row r="978" spans="1:28" x14ac:dyDescent="0.25">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c r="AA978" s="159"/>
      <c r="AB978" s="159"/>
    </row>
    <row r="979" spans="1:28" x14ac:dyDescent="0.25">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c r="AA979" s="159"/>
      <c r="AB979" s="159"/>
    </row>
    <row r="980" spans="1:28" x14ac:dyDescent="0.25">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c r="AA980" s="159"/>
      <c r="AB980" s="159"/>
    </row>
    <row r="981" spans="1:28" x14ac:dyDescent="0.25">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c r="AA981" s="159"/>
      <c r="AB981" s="159"/>
    </row>
    <row r="982" spans="1:28" x14ac:dyDescent="0.25">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c r="AA982" s="159"/>
      <c r="AB982" s="159"/>
    </row>
    <row r="983" spans="1:28" x14ac:dyDescent="0.25">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c r="AA983" s="159"/>
      <c r="AB983" s="159"/>
    </row>
    <row r="984" spans="1:28" x14ac:dyDescent="0.25">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c r="AA984" s="159"/>
      <c r="AB984" s="159"/>
    </row>
    <row r="985" spans="1:28" x14ac:dyDescent="0.25">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c r="AA985" s="159"/>
      <c r="AB985" s="159"/>
    </row>
    <row r="986" spans="1:28" x14ac:dyDescent="0.25">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c r="AA986" s="159"/>
      <c r="AB986" s="159"/>
    </row>
    <row r="987" spans="1:28" x14ac:dyDescent="0.25">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c r="AA987" s="159"/>
      <c r="AB987" s="159"/>
    </row>
    <row r="988" spans="1:28" x14ac:dyDescent="0.25">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c r="AA988" s="159"/>
      <c r="AB988" s="159"/>
    </row>
    <row r="989" spans="1:28" x14ac:dyDescent="0.25">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c r="AA989" s="159"/>
      <c r="AB989" s="159"/>
    </row>
    <row r="990" spans="1:28" x14ac:dyDescent="0.25">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c r="AA990" s="159"/>
      <c r="AB990" s="159"/>
    </row>
    <row r="991" spans="1:28" x14ac:dyDescent="0.25">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c r="AA991" s="159"/>
      <c r="AB991" s="159"/>
    </row>
    <row r="992" spans="1:28" x14ac:dyDescent="0.25">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c r="AA992" s="159"/>
      <c r="AB992" s="159"/>
    </row>
    <row r="993" spans="1:28" x14ac:dyDescent="0.25">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c r="AA993" s="159"/>
      <c r="AB993" s="159"/>
    </row>
    <row r="994" spans="1:28" x14ac:dyDescent="0.25">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c r="AA994" s="159"/>
      <c r="AB994" s="159"/>
    </row>
    <row r="995" spans="1:28" x14ac:dyDescent="0.25">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c r="AA995" s="159"/>
      <c r="AB995" s="159"/>
    </row>
    <row r="996" spans="1:28" x14ac:dyDescent="0.25">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c r="AA996" s="159"/>
      <c r="AB996" s="159"/>
    </row>
    <row r="997" spans="1:28" x14ac:dyDescent="0.25">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c r="AA997" s="159"/>
      <c r="AB997" s="159"/>
    </row>
    <row r="998" spans="1:28" x14ac:dyDescent="0.25">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c r="AA998" s="159"/>
      <c r="AB998" s="159"/>
    </row>
    <row r="999" spans="1:28" x14ac:dyDescent="0.25">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c r="AA999" s="159"/>
      <c r="AB999" s="159"/>
    </row>
    <row r="1000" spans="1:28" x14ac:dyDescent="0.25">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c r="AA1000" s="159"/>
      <c r="AB1000" s="159"/>
    </row>
    <row r="1001" spans="1:28" x14ac:dyDescent="0.25">
      <c r="A1001" s="159"/>
      <c r="B1001" s="159"/>
      <c r="C1001" s="159"/>
      <c r="D1001" s="159"/>
      <c r="E1001" s="159"/>
      <c r="F1001" s="159"/>
      <c r="G1001" s="159"/>
      <c r="H1001" s="159"/>
      <c r="I1001" s="159"/>
      <c r="J1001" s="159"/>
      <c r="K1001" s="159"/>
      <c r="L1001" s="159"/>
      <c r="M1001" s="159"/>
      <c r="N1001" s="159"/>
      <c r="O1001" s="159"/>
      <c r="P1001" s="159"/>
      <c r="Q1001" s="159"/>
      <c r="R1001" s="159"/>
      <c r="S1001" s="159"/>
      <c r="T1001" s="159"/>
      <c r="U1001" s="159"/>
      <c r="V1001" s="159"/>
      <c r="W1001" s="159"/>
      <c r="X1001" s="159"/>
      <c r="Y1001" s="159"/>
      <c r="Z1001" s="159"/>
      <c r="AA1001" s="159"/>
      <c r="AB1001" s="159"/>
    </row>
    <row r="1002" spans="1:28" x14ac:dyDescent="0.25">
      <c r="A1002" s="159"/>
      <c r="B1002" s="159"/>
      <c r="C1002" s="159"/>
      <c r="D1002" s="159"/>
      <c r="E1002" s="159"/>
      <c r="F1002" s="159"/>
      <c r="G1002" s="159"/>
      <c r="H1002" s="159"/>
      <c r="I1002" s="159"/>
      <c r="J1002" s="159"/>
      <c r="K1002" s="159"/>
      <c r="L1002" s="159"/>
      <c r="M1002" s="159"/>
      <c r="N1002" s="159"/>
      <c r="O1002" s="159"/>
      <c r="P1002" s="159"/>
      <c r="Q1002" s="159"/>
      <c r="R1002" s="159"/>
      <c r="S1002" s="159"/>
      <c r="T1002" s="159"/>
      <c r="U1002" s="159"/>
      <c r="V1002" s="159"/>
      <c r="W1002" s="159"/>
      <c r="X1002" s="159"/>
      <c r="Y1002" s="159"/>
      <c r="Z1002" s="159"/>
      <c r="AA1002" s="159"/>
      <c r="AB1002" s="159"/>
    </row>
    <row r="1003" spans="1:28" x14ac:dyDescent="0.25">
      <c r="A1003" s="159"/>
      <c r="B1003" s="159"/>
      <c r="C1003" s="159"/>
      <c r="D1003" s="159"/>
      <c r="E1003" s="159"/>
      <c r="F1003" s="159"/>
      <c r="G1003" s="159"/>
      <c r="H1003" s="159"/>
      <c r="I1003" s="159"/>
      <c r="J1003" s="159"/>
      <c r="K1003" s="159"/>
      <c r="L1003" s="159"/>
      <c r="M1003" s="159"/>
      <c r="N1003" s="159"/>
      <c r="O1003" s="159"/>
      <c r="P1003" s="159"/>
      <c r="Q1003" s="159"/>
      <c r="R1003" s="159"/>
      <c r="S1003" s="159"/>
      <c r="T1003" s="159"/>
      <c r="U1003" s="159"/>
      <c r="V1003" s="159"/>
      <c r="W1003" s="159"/>
      <c r="X1003" s="159"/>
      <c r="Y1003" s="159"/>
      <c r="Z1003" s="159"/>
      <c r="AA1003" s="159"/>
      <c r="AB1003" s="159"/>
    </row>
    <row r="1004" spans="1:28" x14ac:dyDescent="0.25">
      <c r="A1004" s="159"/>
      <c r="B1004" s="159"/>
      <c r="C1004" s="159"/>
      <c r="D1004" s="159"/>
      <c r="E1004" s="159"/>
      <c r="F1004" s="159"/>
      <c r="G1004" s="159"/>
      <c r="H1004" s="159"/>
      <c r="I1004" s="159"/>
      <c r="J1004" s="159"/>
      <c r="K1004" s="159"/>
      <c r="L1004" s="159"/>
      <c r="M1004" s="159"/>
      <c r="N1004" s="159"/>
      <c r="O1004" s="159"/>
      <c r="P1004" s="159"/>
      <c r="Q1004" s="159"/>
      <c r="R1004" s="159"/>
      <c r="S1004" s="159"/>
      <c r="T1004" s="159"/>
      <c r="U1004" s="159"/>
      <c r="V1004" s="159"/>
      <c r="W1004" s="159"/>
      <c r="X1004" s="159"/>
      <c r="Y1004" s="159"/>
      <c r="Z1004" s="159"/>
      <c r="AA1004" s="159"/>
      <c r="AB1004" s="159"/>
    </row>
    <row r="1005" spans="1:28" x14ac:dyDescent="0.25">
      <c r="A1005" s="159"/>
      <c r="B1005" s="159"/>
      <c r="C1005" s="159"/>
      <c r="D1005" s="159"/>
      <c r="E1005" s="159"/>
      <c r="F1005" s="159"/>
      <c r="G1005" s="159"/>
      <c r="H1005" s="159"/>
      <c r="I1005" s="159"/>
      <c r="J1005" s="159"/>
      <c r="K1005" s="159"/>
      <c r="L1005" s="159"/>
      <c r="M1005" s="159"/>
      <c r="N1005" s="159"/>
      <c r="O1005" s="159"/>
      <c r="P1005" s="159"/>
      <c r="Q1005" s="159"/>
      <c r="R1005" s="159"/>
      <c r="S1005" s="159"/>
      <c r="T1005" s="159"/>
      <c r="U1005" s="159"/>
      <c r="V1005" s="159"/>
      <c r="W1005" s="159"/>
      <c r="X1005" s="159"/>
      <c r="Y1005" s="159"/>
      <c r="Z1005" s="159"/>
      <c r="AA1005" s="159"/>
      <c r="AB1005" s="159"/>
    </row>
    <row r="1006" spans="1:28" x14ac:dyDescent="0.25">
      <c r="A1006" s="159"/>
      <c r="B1006" s="159"/>
      <c r="C1006" s="159"/>
      <c r="D1006" s="159"/>
      <c r="E1006" s="159"/>
      <c r="F1006" s="159"/>
      <c r="G1006" s="159"/>
      <c r="H1006" s="159"/>
      <c r="I1006" s="159"/>
      <c r="J1006" s="159"/>
      <c r="K1006" s="159"/>
      <c r="L1006" s="159"/>
      <c r="M1006" s="159"/>
      <c r="N1006" s="159"/>
      <c r="O1006" s="159"/>
      <c r="P1006" s="159"/>
      <c r="Q1006" s="159"/>
      <c r="R1006" s="159"/>
      <c r="S1006" s="159"/>
      <c r="T1006" s="159"/>
      <c r="U1006" s="159"/>
      <c r="V1006" s="159"/>
      <c r="W1006" s="159"/>
      <c r="X1006" s="159"/>
      <c r="Y1006" s="159"/>
      <c r="Z1006" s="159"/>
      <c r="AA1006" s="159"/>
      <c r="AB1006" s="159"/>
    </row>
    <row r="1007" spans="1:28" x14ac:dyDescent="0.25">
      <c r="A1007" s="159"/>
      <c r="B1007" s="159"/>
      <c r="C1007" s="159"/>
      <c r="D1007" s="159"/>
      <c r="E1007" s="159"/>
      <c r="F1007" s="159"/>
      <c r="G1007" s="159"/>
      <c r="H1007" s="159"/>
      <c r="I1007" s="159"/>
      <c r="J1007" s="159"/>
      <c r="K1007" s="159"/>
      <c r="L1007" s="159"/>
      <c r="M1007" s="159"/>
      <c r="N1007" s="159"/>
      <c r="O1007" s="159"/>
      <c r="P1007" s="159"/>
      <c r="Q1007" s="159"/>
      <c r="R1007" s="159"/>
      <c r="S1007" s="159"/>
      <c r="T1007" s="159"/>
      <c r="U1007" s="159"/>
      <c r="V1007" s="159"/>
      <c r="W1007" s="159"/>
      <c r="X1007" s="159"/>
      <c r="Y1007" s="159"/>
      <c r="Z1007" s="159"/>
      <c r="AA1007" s="159"/>
      <c r="AB1007" s="159"/>
    </row>
    <row r="1008" spans="1:28" x14ac:dyDescent="0.25">
      <c r="A1008" s="159"/>
      <c r="B1008" s="159"/>
      <c r="C1008" s="159"/>
      <c r="D1008" s="159"/>
      <c r="E1008" s="159"/>
      <c r="F1008" s="159"/>
      <c r="G1008" s="159"/>
      <c r="H1008" s="159"/>
      <c r="I1008" s="159"/>
      <c r="J1008" s="159"/>
      <c r="K1008" s="159"/>
      <c r="L1008" s="159"/>
      <c r="M1008" s="159"/>
      <c r="N1008" s="159"/>
      <c r="O1008" s="159"/>
      <c r="P1008" s="159"/>
      <c r="Q1008" s="159"/>
      <c r="R1008" s="159"/>
      <c r="S1008" s="159"/>
      <c r="T1008" s="159"/>
      <c r="U1008" s="159"/>
      <c r="V1008" s="159"/>
      <c r="W1008" s="159"/>
      <c r="X1008" s="159"/>
      <c r="Y1008" s="159"/>
      <c r="Z1008" s="159"/>
      <c r="AA1008" s="159"/>
      <c r="AB1008" s="159"/>
    </row>
    <row r="1009" spans="1:28" x14ac:dyDescent="0.25">
      <c r="A1009" s="159"/>
      <c r="B1009" s="159"/>
      <c r="C1009" s="159"/>
      <c r="D1009" s="159"/>
      <c r="E1009" s="159"/>
      <c r="F1009" s="159"/>
      <c r="G1009" s="159"/>
      <c r="H1009" s="159"/>
      <c r="I1009" s="159"/>
      <c r="J1009" s="159"/>
      <c r="K1009" s="159"/>
      <c r="L1009" s="159"/>
      <c r="M1009" s="159"/>
      <c r="N1009" s="159"/>
      <c r="O1009" s="159"/>
      <c r="P1009" s="159"/>
      <c r="Q1009" s="159"/>
      <c r="R1009" s="159"/>
      <c r="S1009" s="159"/>
      <c r="T1009" s="159"/>
      <c r="U1009" s="159"/>
      <c r="V1009" s="159"/>
      <c r="W1009" s="159"/>
      <c r="X1009" s="159"/>
      <c r="Y1009" s="159"/>
      <c r="Z1009" s="159"/>
      <c r="AA1009" s="159"/>
      <c r="AB1009" s="159"/>
    </row>
    <row r="1010" spans="1:28" x14ac:dyDescent="0.25">
      <c r="A1010" s="159"/>
      <c r="B1010" s="159"/>
      <c r="C1010" s="159"/>
      <c r="D1010" s="159"/>
      <c r="E1010" s="159"/>
      <c r="F1010" s="159"/>
      <c r="G1010" s="159"/>
      <c r="H1010" s="159"/>
      <c r="I1010" s="159"/>
      <c r="J1010" s="159"/>
      <c r="K1010" s="159"/>
      <c r="L1010" s="159"/>
      <c r="M1010" s="159"/>
      <c r="N1010" s="159"/>
      <c r="O1010" s="159"/>
      <c r="P1010" s="159"/>
      <c r="Q1010" s="159"/>
      <c r="R1010" s="159"/>
      <c r="S1010" s="159"/>
      <c r="T1010" s="159"/>
      <c r="U1010" s="159"/>
      <c r="V1010" s="159"/>
      <c r="W1010" s="159"/>
      <c r="X1010" s="159"/>
      <c r="Y1010" s="159"/>
      <c r="Z1010" s="159"/>
      <c r="AA1010" s="159"/>
      <c r="AB1010" s="159"/>
    </row>
    <row r="1011" spans="1:28" x14ac:dyDescent="0.25">
      <c r="A1011" s="159"/>
      <c r="B1011" s="159"/>
      <c r="C1011" s="159"/>
      <c r="D1011" s="159"/>
      <c r="E1011" s="159"/>
      <c r="F1011" s="159"/>
      <c r="G1011" s="159"/>
      <c r="H1011" s="159"/>
      <c r="I1011" s="159"/>
      <c r="J1011" s="159"/>
      <c r="K1011" s="159"/>
      <c r="L1011" s="159"/>
      <c r="M1011" s="159"/>
      <c r="N1011" s="159"/>
      <c r="O1011" s="159"/>
      <c r="P1011" s="159"/>
      <c r="Q1011" s="159"/>
      <c r="R1011" s="159"/>
      <c r="S1011" s="159"/>
      <c r="T1011" s="159"/>
      <c r="U1011" s="159"/>
      <c r="V1011" s="159"/>
      <c r="W1011" s="159"/>
      <c r="X1011" s="159"/>
      <c r="Y1011" s="159"/>
      <c r="Z1011" s="159"/>
      <c r="AA1011" s="159"/>
      <c r="AB1011" s="159"/>
    </row>
    <row r="1012" spans="1:28" x14ac:dyDescent="0.25">
      <c r="A1012" s="159"/>
      <c r="B1012" s="159"/>
      <c r="C1012" s="159"/>
      <c r="D1012" s="159"/>
      <c r="E1012" s="159"/>
      <c r="F1012" s="159"/>
      <c r="G1012" s="159"/>
      <c r="H1012" s="159"/>
      <c r="I1012" s="159"/>
      <c r="J1012" s="159"/>
      <c r="K1012" s="159"/>
      <c r="L1012" s="159"/>
      <c r="M1012" s="159"/>
      <c r="N1012" s="159"/>
      <c r="O1012" s="159"/>
      <c r="P1012" s="159"/>
      <c r="Q1012" s="159"/>
      <c r="R1012" s="159"/>
      <c r="S1012" s="159"/>
      <c r="T1012" s="159"/>
      <c r="U1012" s="159"/>
      <c r="V1012" s="159"/>
      <c r="W1012" s="159"/>
      <c r="X1012" s="159"/>
      <c r="Y1012" s="159"/>
      <c r="Z1012" s="159"/>
      <c r="AA1012" s="159"/>
      <c r="AB1012" s="159"/>
    </row>
    <row r="1013" spans="1:28" x14ac:dyDescent="0.25">
      <c r="A1013" s="159"/>
      <c r="B1013" s="159"/>
      <c r="C1013" s="159"/>
      <c r="D1013" s="159"/>
      <c r="E1013" s="159"/>
      <c r="F1013" s="159"/>
      <c r="G1013" s="159"/>
      <c r="H1013" s="159"/>
      <c r="I1013" s="159"/>
      <c r="J1013" s="159"/>
      <c r="K1013" s="159"/>
      <c r="L1013" s="159"/>
      <c r="M1013" s="159"/>
      <c r="N1013" s="159"/>
      <c r="O1013" s="159"/>
      <c r="P1013" s="159"/>
      <c r="Q1013" s="159"/>
      <c r="R1013" s="159"/>
      <c r="S1013" s="159"/>
      <c r="T1013" s="159"/>
      <c r="U1013" s="159"/>
      <c r="V1013" s="159"/>
      <c r="W1013" s="159"/>
      <c r="X1013" s="159"/>
      <c r="Y1013" s="159"/>
      <c r="Z1013" s="159"/>
      <c r="AA1013" s="159"/>
      <c r="AB1013" s="159"/>
    </row>
    <row r="1014" spans="1:28" x14ac:dyDescent="0.25">
      <c r="A1014" s="159"/>
      <c r="B1014" s="159"/>
      <c r="C1014" s="159"/>
      <c r="D1014" s="159"/>
      <c r="E1014" s="159"/>
      <c r="F1014" s="159"/>
      <c r="G1014" s="159"/>
      <c r="H1014" s="159"/>
      <c r="I1014" s="159"/>
      <c r="J1014" s="159"/>
      <c r="K1014" s="159"/>
      <c r="L1014" s="159"/>
      <c r="M1014" s="159"/>
      <c r="N1014" s="159"/>
      <c r="O1014" s="159"/>
      <c r="P1014" s="159"/>
      <c r="Q1014" s="159"/>
      <c r="R1014" s="159"/>
      <c r="S1014" s="159"/>
      <c r="T1014" s="159"/>
      <c r="U1014" s="159"/>
      <c r="V1014" s="159"/>
      <c r="W1014" s="159"/>
      <c r="X1014" s="159"/>
      <c r="Y1014" s="159"/>
      <c r="Z1014" s="159"/>
      <c r="AA1014" s="159"/>
      <c r="AB1014" s="159"/>
    </row>
    <row r="1015" spans="1:28" x14ac:dyDescent="0.25">
      <c r="A1015" s="159"/>
      <c r="B1015" s="159"/>
      <c r="C1015" s="159"/>
      <c r="D1015" s="159"/>
      <c r="E1015" s="159"/>
      <c r="F1015" s="159"/>
      <c r="G1015" s="159"/>
      <c r="H1015" s="159"/>
      <c r="I1015" s="159"/>
      <c r="J1015" s="159"/>
      <c r="K1015" s="159"/>
      <c r="L1015" s="159"/>
      <c r="M1015" s="159"/>
      <c r="N1015" s="159"/>
      <c r="O1015" s="159"/>
      <c r="P1015" s="159"/>
      <c r="Q1015" s="159"/>
      <c r="R1015" s="159"/>
      <c r="S1015" s="159"/>
      <c r="T1015" s="159"/>
      <c r="U1015" s="159"/>
      <c r="V1015" s="159"/>
      <c r="W1015" s="159"/>
      <c r="X1015" s="159"/>
      <c r="Y1015" s="159"/>
      <c r="Z1015" s="159"/>
      <c r="AA1015" s="159"/>
      <c r="AB1015" s="159"/>
    </row>
    <row r="1016" spans="1:28" x14ac:dyDescent="0.25">
      <c r="A1016" s="159"/>
      <c r="B1016" s="159"/>
      <c r="C1016" s="159"/>
      <c r="D1016" s="159"/>
      <c r="E1016" s="159"/>
      <c r="F1016" s="159"/>
      <c r="G1016" s="159"/>
      <c r="H1016" s="159"/>
      <c r="I1016" s="159"/>
      <c r="J1016" s="159"/>
      <c r="K1016" s="159"/>
      <c r="L1016" s="159"/>
      <c r="M1016" s="159"/>
      <c r="N1016" s="159"/>
      <c r="O1016" s="159"/>
      <c r="P1016" s="159"/>
      <c r="Q1016" s="159"/>
      <c r="R1016" s="159"/>
      <c r="S1016" s="159"/>
      <c r="T1016" s="159"/>
      <c r="U1016" s="159"/>
      <c r="V1016" s="159"/>
      <c r="W1016" s="159"/>
      <c r="X1016" s="159"/>
      <c r="Y1016" s="159"/>
      <c r="Z1016" s="159"/>
      <c r="AA1016" s="159"/>
      <c r="AB1016" s="159"/>
    </row>
    <row r="1017" spans="1:28" x14ac:dyDescent="0.25">
      <c r="A1017" s="159"/>
      <c r="B1017" s="159"/>
      <c r="C1017" s="159"/>
      <c r="D1017" s="159"/>
      <c r="E1017" s="159"/>
      <c r="F1017" s="159"/>
      <c r="G1017" s="159"/>
      <c r="H1017" s="159"/>
      <c r="I1017" s="159"/>
      <c r="J1017" s="159"/>
      <c r="K1017" s="159"/>
      <c r="L1017" s="159"/>
      <c r="M1017" s="159"/>
      <c r="N1017" s="159"/>
      <c r="O1017" s="159"/>
      <c r="P1017" s="159"/>
      <c r="Q1017" s="159"/>
      <c r="R1017" s="159"/>
      <c r="S1017" s="159"/>
      <c r="T1017" s="159"/>
      <c r="U1017" s="159"/>
      <c r="V1017" s="159"/>
      <c r="W1017" s="159"/>
      <c r="X1017" s="159"/>
      <c r="Y1017" s="159"/>
      <c r="Z1017" s="159"/>
      <c r="AA1017" s="159"/>
      <c r="AB1017" s="159"/>
    </row>
    <row r="1018" spans="1:28" x14ac:dyDescent="0.25">
      <c r="A1018" s="159"/>
      <c r="B1018" s="159"/>
      <c r="C1018" s="159"/>
      <c r="D1018" s="159"/>
      <c r="E1018" s="159"/>
      <c r="F1018" s="159"/>
      <c r="G1018" s="159"/>
      <c r="H1018" s="159"/>
      <c r="I1018" s="159"/>
      <c r="J1018" s="159"/>
      <c r="K1018" s="159"/>
      <c r="L1018" s="159"/>
      <c r="M1018" s="159"/>
      <c r="N1018" s="159"/>
      <c r="O1018" s="159"/>
      <c r="P1018" s="159"/>
      <c r="Q1018" s="159"/>
      <c r="R1018" s="159"/>
      <c r="S1018" s="159"/>
      <c r="T1018" s="159"/>
      <c r="U1018" s="159"/>
      <c r="V1018" s="159"/>
      <c r="W1018" s="159"/>
      <c r="X1018" s="159"/>
      <c r="Y1018" s="159"/>
      <c r="Z1018" s="159"/>
      <c r="AA1018" s="159"/>
      <c r="AB1018" s="159"/>
    </row>
    <row r="1019" spans="1:28" x14ac:dyDescent="0.25">
      <c r="A1019" s="159"/>
      <c r="B1019" s="159"/>
      <c r="C1019" s="159"/>
      <c r="D1019" s="159"/>
      <c r="E1019" s="159"/>
      <c r="F1019" s="159"/>
      <c r="G1019" s="159"/>
      <c r="H1019" s="159"/>
      <c r="I1019" s="159"/>
      <c r="J1019" s="159"/>
      <c r="K1019" s="159"/>
      <c r="L1019" s="159"/>
      <c r="M1019" s="159"/>
      <c r="N1019" s="159"/>
      <c r="O1019" s="159"/>
      <c r="P1019" s="159"/>
      <c r="Q1019" s="159"/>
      <c r="R1019" s="159"/>
      <c r="S1019" s="159"/>
      <c r="T1019" s="159"/>
      <c r="U1019" s="159"/>
      <c r="V1019" s="159"/>
      <c r="W1019" s="159"/>
      <c r="X1019" s="159"/>
      <c r="Y1019" s="159"/>
      <c r="Z1019" s="159"/>
      <c r="AA1019" s="159"/>
      <c r="AB1019" s="159"/>
    </row>
    <row r="1020" spans="1:28" x14ac:dyDescent="0.25">
      <c r="A1020" s="159"/>
      <c r="B1020" s="159"/>
      <c r="C1020" s="159"/>
      <c r="D1020" s="159"/>
      <c r="E1020" s="159"/>
      <c r="F1020" s="159"/>
      <c r="G1020" s="159"/>
      <c r="H1020" s="159"/>
      <c r="I1020" s="159"/>
      <c r="J1020" s="159"/>
      <c r="K1020" s="159"/>
      <c r="L1020" s="159"/>
      <c r="M1020" s="159"/>
      <c r="N1020" s="159"/>
      <c r="O1020" s="159"/>
      <c r="P1020" s="159"/>
      <c r="Q1020" s="159"/>
      <c r="R1020" s="159"/>
      <c r="S1020" s="159"/>
      <c r="T1020" s="159"/>
      <c r="U1020" s="159"/>
      <c r="V1020" s="159"/>
      <c r="W1020" s="159"/>
      <c r="X1020" s="159"/>
      <c r="Y1020" s="159"/>
      <c r="Z1020" s="159"/>
      <c r="AA1020" s="159"/>
      <c r="AB1020" s="159"/>
    </row>
    <row r="1021" spans="1:28" x14ac:dyDescent="0.25">
      <c r="A1021" s="159"/>
      <c r="B1021" s="159"/>
      <c r="C1021" s="159"/>
      <c r="D1021" s="159"/>
      <c r="E1021" s="159"/>
      <c r="F1021" s="159"/>
      <c r="G1021" s="159"/>
      <c r="H1021" s="159"/>
      <c r="I1021" s="159"/>
      <c r="J1021" s="159"/>
      <c r="K1021" s="159"/>
      <c r="L1021" s="159"/>
      <c r="M1021" s="159"/>
      <c r="N1021" s="159"/>
      <c r="O1021" s="159"/>
      <c r="P1021" s="159"/>
      <c r="Q1021" s="159"/>
      <c r="R1021" s="159"/>
      <c r="S1021" s="159"/>
      <c r="T1021" s="159"/>
      <c r="U1021" s="159"/>
      <c r="V1021" s="159"/>
      <c r="W1021" s="159"/>
      <c r="X1021" s="159"/>
      <c r="Y1021" s="159"/>
      <c r="Z1021" s="159"/>
      <c r="AA1021" s="159"/>
      <c r="AB1021" s="159"/>
    </row>
    <row r="1022" spans="1:28" x14ac:dyDescent="0.25">
      <c r="A1022" s="159"/>
      <c r="B1022" s="159"/>
      <c r="C1022" s="159"/>
      <c r="D1022" s="159"/>
      <c r="E1022" s="159"/>
      <c r="F1022" s="159"/>
      <c r="G1022" s="159"/>
      <c r="H1022" s="159"/>
      <c r="I1022" s="159"/>
      <c r="J1022" s="159"/>
      <c r="K1022" s="159"/>
      <c r="L1022" s="159"/>
      <c r="M1022" s="159"/>
      <c r="N1022" s="159"/>
      <c r="O1022" s="159"/>
      <c r="P1022" s="159"/>
      <c r="Q1022" s="159"/>
      <c r="R1022" s="159"/>
      <c r="S1022" s="159"/>
      <c r="T1022" s="159"/>
      <c r="U1022" s="159"/>
      <c r="V1022" s="159"/>
      <c r="W1022" s="159"/>
      <c r="X1022" s="159"/>
      <c r="Y1022" s="159"/>
      <c r="Z1022" s="159"/>
      <c r="AA1022" s="159"/>
      <c r="AB1022" s="159"/>
    </row>
    <row r="1023" spans="1:28" x14ac:dyDescent="0.25">
      <c r="A1023" s="159"/>
      <c r="B1023" s="159"/>
      <c r="C1023" s="159"/>
      <c r="D1023" s="159"/>
      <c r="E1023" s="159"/>
      <c r="F1023" s="159"/>
      <c r="G1023" s="159"/>
      <c r="H1023" s="159"/>
      <c r="I1023" s="159"/>
      <c r="J1023" s="159"/>
      <c r="K1023" s="159"/>
      <c r="L1023" s="159"/>
      <c r="M1023" s="159"/>
      <c r="N1023" s="159"/>
      <c r="O1023" s="159"/>
      <c r="P1023" s="159"/>
      <c r="Q1023" s="159"/>
      <c r="R1023" s="159"/>
      <c r="S1023" s="159"/>
      <c r="T1023" s="159"/>
      <c r="U1023" s="159"/>
      <c r="V1023" s="159"/>
      <c r="W1023" s="159"/>
      <c r="X1023" s="159"/>
      <c r="Y1023" s="159"/>
      <c r="Z1023" s="159"/>
      <c r="AA1023" s="159"/>
      <c r="AB1023" s="159"/>
    </row>
    <row r="1024" spans="1:28" x14ac:dyDescent="0.25">
      <c r="A1024" s="159"/>
      <c r="B1024" s="159"/>
      <c r="C1024" s="159"/>
      <c r="D1024" s="159"/>
      <c r="E1024" s="159"/>
      <c r="F1024" s="159"/>
      <c r="G1024" s="159"/>
      <c r="H1024" s="159"/>
      <c r="I1024" s="159"/>
      <c r="J1024" s="159"/>
      <c r="K1024" s="159"/>
      <c r="L1024" s="159"/>
      <c r="M1024" s="159"/>
      <c r="N1024" s="159"/>
      <c r="O1024" s="159"/>
      <c r="P1024" s="159"/>
      <c r="Q1024" s="159"/>
      <c r="R1024" s="159"/>
      <c r="S1024" s="159"/>
      <c r="T1024" s="159"/>
      <c r="U1024" s="159"/>
      <c r="V1024" s="159"/>
      <c r="W1024" s="159"/>
      <c r="X1024" s="159"/>
      <c r="Y1024" s="159"/>
      <c r="Z1024" s="159"/>
      <c r="AA1024" s="159"/>
      <c r="AB1024" s="159"/>
    </row>
    <row r="1025" spans="1:28" x14ac:dyDescent="0.25">
      <c r="A1025" s="159"/>
      <c r="B1025" s="159"/>
      <c r="C1025" s="159"/>
      <c r="D1025" s="159"/>
      <c r="E1025" s="159"/>
      <c r="F1025" s="159"/>
      <c r="G1025" s="159"/>
      <c r="H1025" s="159"/>
      <c r="I1025" s="159"/>
      <c r="J1025" s="159"/>
      <c r="K1025" s="159"/>
      <c r="L1025" s="159"/>
      <c r="M1025" s="159"/>
      <c r="N1025" s="159"/>
      <c r="O1025" s="159"/>
      <c r="P1025" s="159"/>
      <c r="Q1025" s="159"/>
      <c r="R1025" s="159"/>
      <c r="S1025" s="159"/>
      <c r="T1025" s="159"/>
      <c r="U1025" s="159"/>
      <c r="V1025" s="159"/>
      <c r="W1025" s="159"/>
      <c r="X1025" s="159"/>
      <c r="Y1025" s="159"/>
      <c r="Z1025" s="159"/>
      <c r="AA1025" s="159"/>
      <c r="AB1025" s="159"/>
    </row>
    <row r="1026" spans="1:28" x14ac:dyDescent="0.25">
      <c r="A1026" s="159"/>
      <c r="B1026" s="159"/>
      <c r="C1026" s="159"/>
      <c r="D1026" s="159"/>
      <c r="E1026" s="159"/>
      <c r="F1026" s="159"/>
      <c r="G1026" s="159"/>
      <c r="H1026" s="159"/>
      <c r="I1026" s="159"/>
      <c r="J1026" s="159"/>
      <c r="K1026" s="159"/>
      <c r="L1026" s="159"/>
      <c r="M1026" s="159"/>
      <c r="N1026" s="159"/>
      <c r="O1026" s="159"/>
      <c r="P1026" s="159"/>
      <c r="Q1026" s="159"/>
      <c r="R1026" s="159"/>
      <c r="S1026" s="159"/>
      <c r="T1026" s="159"/>
      <c r="U1026" s="159"/>
      <c r="V1026" s="159"/>
      <c r="W1026" s="159"/>
      <c r="X1026" s="159"/>
      <c r="Y1026" s="159"/>
      <c r="Z1026" s="159"/>
      <c r="AA1026" s="159"/>
      <c r="AB1026" s="159"/>
    </row>
    <row r="1027" spans="1:28" x14ac:dyDescent="0.25">
      <c r="A1027" s="159"/>
      <c r="B1027" s="159"/>
      <c r="C1027" s="159"/>
      <c r="D1027" s="159"/>
      <c r="E1027" s="159"/>
      <c r="F1027" s="159"/>
      <c r="G1027" s="159"/>
      <c r="H1027" s="159"/>
      <c r="I1027" s="159"/>
      <c r="J1027" s="159"/>
      <c r="K1027" s="159"/>
      <c r="L1027" s="159"/>
      <c r="M1027" s="159"/>
      <c r="N1027" s="159"/>
      <c r="O1027" s="159"/>
      <c r="P1027" s="159"/>
      <c r="Q1027" s="159"/>
      <c r="R1027" s="159"/>
      <c r="S1027" s="159"/>
      <c r="T1027" s="159"/>
      <c r="U1027" s="159"/>
      <c r="V1027" s="159"/>
      <c r="W1027" s="159"/>
      <c r="X1027" s="159"/>
      <c r="Y1027" s="159"/>
      <c r="Z1027" s="159"/>
      <c r="AA1027" s="159"/>
      <c r="AB1027" s="159"/>
    </row>
    <row r="1028" spans="1:28" x14ac:dyDescent="0.25">
      <c r="A1028" s="159"/>
      <c r="B1028" s="159"/>
      <c r="C1028" s="159"/>
      <c r="D1028" s="159"/>
      <c r="E1028" s="159"/>
      <c r="F1028" s="159"/>
      <c r="G1028" s="159"/>
      <c r="H1028" s="159"/>
      <c r="I1028" s="159"/>
      <c r="J1028" s="159"/>
      <c r="K1028" s="159"/>
      <c r="L1028" s="159"/>
      <c r="M1028" s="159"/>
      <c r="N1028" s="159"/>
      <c r="O1028" s="159"/>
      <c r="P1028" s="159"/>
      <c r="Q1028" s="159"/>
      <c r="R1028" s="159"/>
      <c r="S1028" s="159"/>
      <c r="T1028" s="159"/>
      <c r="U1028" s="159"/>
      <c r="V1028" s="159"/>
      <c r="W1028" s="159"/>
      <c r="X1028" s="159"/>
      <c r="Y1028" s="159"/>
      <c r="Z1028" s="159"/>
      <c r="AA1028" s="159"/>
      <c r="AB1028" s="159"/>
    </row>
    <row r="1029" spans="1:28" x14ac:dyDescent="0.25">
      <c r="A1029" s="159"/>
      <c r="B1029" s="159"/>
      <c r="C1029" s="159"/>
      <c r="D1029" s="159"/>
      <c r="E1029" s="159"/>
      <c r="F1029" s="159"/>
      <c r="G1029" s="159"/>
      <c r="H1029" s="159"/>
      <c r="I1029" s="159"/>
      <c r="J1029" s="159"/>
      <c r="K1029" s="159"/>
      <c r="L1029" s="159"/>
      <c r="M1029" s="159"/>
      <c r="N1029" s="159"/>
      <c r="O1029" s="159"/>
      <c r="P1029" s="159"/>
      <c r="Q1029" s="159"/>
      <c r="R1029" s="159"/>
      <c r="S1029" s="159"/>
      <c r="T1029" s="159"/>
      <c r="U1029" s="159"/>
      <c r="V1029" s="159"/>
      <c r="W1029" s="159"/>
      <c r="X1029" s="159"/>
      <c r="Y1029" s="159"/>
      <c r="Z1029" s="159"/>
      <c r="AA1029" s="159"/>
      <c r="AB1029" s="159"/>
    </row>
    <row r="1030" spans="1:28" x14ac:dyDescent="0.25">
      <c r="A1030" s="159"/>
      <c r="B1030" s="159"/>
      <c r="C1030" s="159"/>
      <c r="D1030" s="159"/>
      <c r="E1030" s="159"/>
      <c r="F1030" s="159"/>
      <c r="G1030" s="159"/>
      <c r="H1030" s="159"/>
      <c r="I1030" s="159"/>
      <c r="J1030" s="159"/>
      <c r="K1030" s="159"/>
      <c r="L1030" s="159"/>
      <c r="M1030" s="159"/>
      <c r="N1030" s="159"/>
      <c r="O1030" s="159"/>
      <c r="P1030" s="159"/>
      <c r="Q1030" s="159"/>
      <c r="R1030" s="159"/>
      <c r="S1030" s="159"/>
      <c r="T1030" s="159"/>
      <c r="U1030" s="159"/>
      <c r="V1030" s="159"/>
      <c r="W1030" s="159"/>
      <c r="X1030" s="159"/>
      <c r="Y1030" s="159"/>
      <c r="Z1030" s="159"/>
      <c r="AA1030" s="159"/>
      <c r="AB1030" s="159"/>
    </row>
    <row r="1031" spans="1:28" x14ac:dyDescent="0.25">
      <c r="A1031" s="159"/>
      <c r="B1031" s="159"/>
      <c r="C1031" s="159"/>
      <c r="D1031" s="159"/>
      <c r="E1031" s="159"/>
      <c r="F1031" s="159"/>
      <c r="G1031" s="159"/>
      <c r="H1031" s="159"/>
      <c r="I1031" s="159"/>
      <c r="J1031" s="159"/>
      <c r="K1031" s="159"/>
      <c r="L1031" s="159"/>
      <c r="M1031" s="159"/>
      <c r="N1031" s="159"/>
      <c r="O1031" s="159"/>
      <c r="P1031" s="159"/>
      <c r="Q1031" s="159"/>
      <c r="R1031" s="159"/>
      <c r="S1031" s="159"/>
      <c r="T1031" s="159"/>
      <c r="U1031" s="159"/>
      <c r="V1031" s="159"/>
      <c r="W1031" s="159"/>
      <c r="X1031" s="159"/>
      <c r="Y1031" s="159"/>
      <c r="Z1031" s="159"/>
      <c r="AA1031" s="159"/>
      <c r="AB1031" s="159"/>
    </row>
    <row r="1032" spans="1:28" x14ac:dyDescent="0.25">
      <c r="A1032" s="159"/>
      <c r="B1032" s="159"/>
      <c r="C1032" s="159"/>
      <c r="D1032" s="159"/>
      <c r="E1032" s="159"/>
      <c r="F1032" s="159"/>
      <c r="G1032" s="159"/>
      <c r="H1032" s="159"/>
      <c r="I1032" s="159"/>
      <c r="J1032" s="159"/>
      <c r="K1032" s="159"/>
      <c r="L1032" s="159"/>
      <c r="M1032" s="159"/>
      <c r="N1032" s="159"/>
      <c r="O1032" s="159"/>
      <c r="P1032" s="159"/>
      <c r="Q1032" s="159"/>
      <c r="R1032" s="159"/>
      <c r="S1032" s="159"/>
      <c r="T1032" s="159"/>
      <c r="U1032" s="159"/>
      <c r="V1032" s="159"/>
      <c r="W1032" s="159"/>
      <c r="X1032" s="159"/>
      <c r="Y1032" s="159"/>
      <c r="Z1032" s="159"/>
      <c r="AA1032" s="159"/>
      <c r="AB1032" s="159"/>
    </row>
    <row r="1033" spans="1:28" x14ac:dyDescent="0.25">
      <c r="A1033" s="159"/>
      <c r="B1033" s="159"/>
      <c r="C1033" s="159"/>
      <c r="D1033" s="159"/>
      <c r="E1033" s="159"/>
      <c r="F1033" s="159"/>
      <c r="G1033" s="159"/>
      <c r="H1033" s="159"/>
      <c r="I1033" s="159"/>
      <c r="J1033" s="159"/>
      <c r="K1033" s="159"/>
      <c r="L1033" s="159"/>
      <c r="M1033" s="159"/>
      <c r="N1033" s="159"/>
      <c r="O1033" s="159"/>
      <c r="P1033" s="159"/>
      <c r="Q1033" s="159"/>
      <c r="R1033" s="159"/>
      <c r="S1033" s="159"/>
      <c r="T1033" s="159"/>
      <c r="U1033" s="159"/>
      <c r="V1033" s="159"/>
      <c r="W1033" s="159"/>
      <c r="X1033" s="159"/>
      <c r="Y1033" s="159"/>
      <c r="Z1033" s="159"/>
      <c r="AA1033" s="159"/>
      <c r="AB1033" s="159"/>
    </row>
    <row r="1034" spans="1:28" x14ac:dyDescent="0.25">
      <c r="A1034" s="159"/>
      <c r="B1034" s="159"/>
      <c r="C1034" s="159"/>
      <c r="D1034" s="159"/>
      <c r="E1034" s="159"/>
      <c r="F1034" s="159"/>
      <c r="G1034" s="159"/>
      <c r="H1034" s="159"/>
      <c r="I1034" s="159"/>
      <c r="J1034" s="159"/>
      <c r="K1034" s="159"/>
      <c r="L1034" s="159"/>
      <c r="M1034" s="159"/>
      <c r="N1034" s="159"/>
      <c r="O1034" s="159"/>
      <c r="P1034" s="159"/>
      <c r="Q1034" s="159"/>
      <c r="R1034" s="159"/>
      <c r="S1034" s="159"/>
      <c r="T1034" s="159"/>
      <c r="U1034" s="159"/>
      <c r="V1034" s="159"/>
      <c r="W1034" s="159"/>
      <c r="X1034" s="159"/>
      <c r="Y1034" s="159"/>
      <c r="Z1034" s="159"/>
      <c r="AA1034" s="159"/>
      <c r="AB1034" s="159"/>
    </row>
    <row r="1035" spans="1:28" x14ac:dyDescent="0.25">
      <c r="A1035" s="159"/>
      <c r="B1035" s="159"/>
      <c r="C1035" s="159"/>
      <c r="D1035" s="159"/>
      <c r="E1035" s="159"/>
      <c r="F1035" s="159"/>
      <c r="G1035" s="159"/>
      <c r="H1035" s="159"/>
      <c r="I1035" s="159"/>
      <c r="J1035" s="159"/>
      <c r="K1035" s="159"/>
      <c r="L1035" s="159"/>
      <c r="M1035" s="159"/>
      <c r="N1035" s="159"/>
      <c r="O1035" s="159"/>
      <c r="P1035" s="159"/>
      <c r="Q1035" s="159"/>
      <c r="R1035" s="159"/>
      <c r="S1035" s="159"/>
      <c r="T1035" s="159"/>
      <c r="U1035" s="159"/>
      <c r="V1035" s="159"/>
      <c r="W1035" s="159"/>
      <c r="X1035" s="159"/>
      <c r="Y1035" s="159"/>
      <c r="Z1035" s="159"/>
      <c r="AA1035" s="159"/>
      <c r="AB1035" s="159"/>
    </row>
    <row r="1036" spans="1:28" x14ac:dyDescent="0.25">
      <c r="A1036" s="159"/>
      <c r="B1036" s="159"/>
      <c r="C1036" s="159"/>
      <c r="D1036" s="159"/>
      <c r="E1036" s="159"/>
      <c r="F1036" s="159"/>
      <c r="G1036" s="159"/>
      <c r="H1036" s="159"/>
      <c r="I1036" s="159"/>
      <c r="J1036" s="159"/>
      <c r="K1036" s="159"/>
      <c r="L1036" s="159"/>
      <c r="M1036" s="159"/>
      <c r="N1036" s="159"/>
      <c r="O1036" s="159"/>
      <c r="P1036" s="159"/>
      <c r="Q1036" s="159"/>
      <c r="R1036" s="159"/>
      <c r="S1036" s="159"/>
      <c r="T1036" s="159"/>
      <c r="U1036" s="159"/>
      <c r="V1036" s="159"/>
      <c r="W1036" s="159"/>
      <c r="X1036" s="159"/>
      <c r="Y1036" s="159"/>
      <c r="Z1036" s="159"/>
      <c r="AA1036" s="159"/>
      <c r="AB1036" s="159"/>
    </row>
    <row r="1037" spans="1:28" x14ac:dyDescent="0.25">
      <c r="A1037" s="159"/>
      <c r="B1037" s="159"/>
      <c r="C1037" s="159"/>
      <c r="D1037" s="159"/>
      <c r="E1037" s="159"/>
      <c r="F1037" s="159"/>
      <c r="G1037" s="159"/>
      <c r="H1037" s="159"/>
      <c r="I1037" s="159"/>
      <c r="J1037" s="159"/>
      <c r="K1037" s="159"/>
      <c r="L1037" s="159"/>
      <c r="M1037" s="159"/>
      <c r="N1037" s="159"/>
      <c r="O1037" s="159"/>
      <c r="P1037" s="159"/>
      <c r="Q1037" s="159"/>
      <c r="R1037" s="159"/>
      <c r="S1037" s="159"/>
      <c r="T1037" s="159"/>
      <c r="U1037" s="159"/>
      <c r="V1037" s="159"/>
      <c r="W1037" s="159"/>
      <c r="X1037" s="159"/>
      <c r="Y1037" s="159"/>
      <c r="Z1037" s="159"/>
      <c r="AA1037" s="159"/>
      <c r="AB1037" s="159"/>
    </row>
    <row r="1038" spans="1:28" x14ac:dyDescent="0.25">
      <c r="A1038" s="159"/>
      <c r="B1038" s="159"/>
      <c r="C1038" s="159"/>
      <c r="D1038" s="159"/>
      <c r="E1038" s="159"/>
      <c r="F1038" s="159"/>
      <c r="G1038" s="159"/>
      <c r="H1038" s="159"/>
      <c r="I1038" s="159"/>
      <c r="J1038" s="159"/>
      <c r="K1038" s="159"/>
      <c r="L1038" s="159"/>
      <c r="M1038" s="159"/>
      <c r="N1038" s="159"/>
      <c r="O1038" s="159"/>
      <c r="P1038" s="159"/>
      <c r="Q1038" s="159"/>
      <c r="R1038" s="159"/>
      <c r="S1038" s="159"/>
      <c r="T1038" s="159"/>
      <c r="U1038" s="159"/>
      <c r="V1038" s="159"/>
      <c r="W1038" s="159"/>
      <c r="X1038" s="159"/>
      <c r="Y1038" s="159"/>
      <c r="Z1038" s="159"/>
      <c r="AA1038" s="159"/>
      <c r="AB1038" s="159"/>
    </row>
    <row r="1039" spans="1:28" x14ac:dyDescent="0.25">
      <c r="A1039" s="159"/>
      <c r="B1039" s="159"/>
      <c r="C1039" s="159"/>
      <c r="D1039" s="159"/>
      <c r="E1039" s="159"/>
      <c r="F1039" s="159"/>
      <c r="G1039" s="159"/>
      <c r="H1039" s="159"/>
      <c r="I1039" s="159"/>
      <c r="J1039" s="159"/>
      <c r="K1039" s="159"/>
      <c r="L1039" s="159"/>
      <c r="M1039" s="159"/>
      <c r="N1039" s="159"/>
      <c r="O1039" s="159"/>
      <c r="P1039" s="159"/>
      <c r="Q1039" s="159"/>
      <c r="R1039" s="159"/>
      <c r="S1039" s="159"/>
      <c r="T1039" s="159"/>
      <c r="U1039" s="159"/>
      <c r="V1039" s="159"/>
      <c r="W1039" s="159"/>
      <c r="X1039" s="159"/>
      <c r="Y1039" s="159"/>
      <c r="Z1039" s="159"/>
      <c r="AA1039" s="159"/>
      <c r="AB1039" s="159"/>
    </row>
    <row r="1040" spans="1:28" x14ac:dyDescent="0.25">
      <c r="A1040" s="159"/>
      <c r="B1040" s="159"/>
      <c r="C1040" s="159"/>
      <c r="D1040" s="159"/>
      <c r="E1040" s="159"/>
      <c r="F1040" s="159"/>
      <c r="G1040" s="159"/>
      <c r="H1040" s="159"/>
      <c r="I1040" s="159"/>
      <c r="J1040" s="159"/>
      <c r="K1040" s="159"/>
      <c r="L1040" s="159"/>
      <c r="M1040" s="159"/>
      <c r="N1040" s="159"/>
      <c r="O1040" s="159"/>
      <c r="P1040" s="159"/>
      <c r="Q1040" s="159"/>
      <c r="R1040" s="159"/>
      <c r="S1040" s="159"/>
      <c r="T1040" s="159"/>
      <c r="U1040" s="159"/>
      <c r="V1040" s="159"/>
      <c r="W1040" s="159"/>
      <c r="X1040" s="159"/>
      <c r="Y1040" s="159"/>
      <c r="Z1040" s="159"/>
      <c r="AA1040" s="159"/>
      <c r="AB1040" s="159"/>
    </row>
    <row r="1041" spans="1:28" x14ac:dyDescent="0.25">
      <c r="A1041" s="159"/>
      <c r="B1041" s="159"/>
      <c r="C1041" s="159"/>
      <c r="D1041" s="159"/>
      <c r="E1041" s="159"/>
      <c r="F1041" s="159"/>
      <c r="G1041" s="159"/>
      <c r="H1041" s="159"/>
      <c r="I1041" s="159"/>
      <c r="J1041" s="159"/>
      <c r="K1041" s="159"/>
      <c r="L1041" s="159"/>
      <c r="M1041" s="159"/>
      <c r="N1041" s="159"/>
      <c r="O1041" s="159"/>
      <c r="P1041" s="159"/>
      <c r="Q1041" s="159"/>
      <c r="R1041" s="159"/>
      <c r="S1041" s="159"/>
      <c r="T1041" s="159"/>
      <c r="U1041" s="159"/>
      <c r="V1041" s="159"/>
      <c r="W1041" s="159"/>
      <c r="X1041" s="159"/>
      <c r="Y1041" s="159"/>
      <c r="Z1041" s="159"/>
      <c r="AA1041" s="159"/>
      <c r="AB1041" s="159"/>
    </row>
    <row r="1042" spans="1:28" x14ac:dyDescent="0.25">
      <c r="A1042" s="159"/>
      <c r="B1042" s="159"/>
      <c r="C1042" s="159"/>
      <c r="D1042" s="159"/>
      <c r="E1042" s="159"/>
      <c r="F1042" s="159"/>
      <c r="G1042" s="159"/>
      <c r="H1042" s="159"/>
      <c r="I1042" s="159"/>
      <c r="J1042" s="159"/>
      <c r="K1042" s="159"/>
      <c r="L1042" s="159"/>
      <c r="M1042" s="159"/>
      <c r="N1042" s="159"/>
      <c r="O1042" s="159"/>
      <c r="P1042" s="159"/>
      <c r="Q1042" s="159"/>
      <c r="R1042" s="159"/>
      <c r="S1042" s="159"/>
      <c r="T1042" s="159"/>
      <c r="U1042" s="159"/>
      <c r="V1042" s="159"/>
      <c r="W1042" s="159"/>
      <c r="X1042" s="159"/>
      <c r="Y1042" s="159"/>
      <c r="Z1042" s="159"/>
      <c r="AA1042" s="159"/>
      <c r="AB1042" s="159"/>
    </row>
    <row r="1043" spans="1:28" x14ac:dyDescent="0.25">
      <c r="A1043" s="159"/>
      <c r="B1043" s="159"/>
      <c r="C1043" s="159"/>
      <c r="D1043" s="159"/>
      <c r="E1043" s="159"/>
      <c r="F1043" s="159"/>
      <c r="G1043" s="159"/>
      <c r="H1043" s="159"/>
      <c r="I1043" s="159"/>
      <c r="J1043" s="159"/>
      <c r="K1043" s="159"/>
      <c r="L1043" s="159"/>
      <c r="M1043" s="159"/>
      <c r="N1043" s="159"/>
      <c r="O1043" s="159"/>
      <c r="P1043" s="159"/>
      <c r="Q1043" s="159"/>
      <c r="R1043" s="159"/>
      <c r="S1043" s="159"/>
      <c r="T1043" s="159"/>
      <c r="U1043" s="159"/>
      <c r="V1043" s="159"/>
      <c r="W1043" s="159"/>
      <c r="X1043" s="159"/>
      <c r="Y1043" s="159"/>
      <c r="Z1043" s="159"/>
      <c r="AA1043" s="159"/>
      <c r="AB1043" s="159"/>
    </row>
    <row r="1044" spans="1:28" x14ac:dyDescent="0.25">
      <c r="A1044" s="159"/>
      <c r="B1044" s="159"/>
      <c r="C1044" s="159"/>
      <c r="D1044" s="159"/>
      <c r="E1044" s="159"/>
      <c r="F1044" s="159"/>
      <c r="G1044" s="159"/>
      <c r="H1044" s="159"/>
      <c r="I1044" s="159"/>
      <c r="J1044" s="159"/>
      <c r="K1044" s="159"/>
      <c r="L1044" s="159"/>
      <c r="M1044" s="159"/>
      <c r="N1044" s="159"/>
      <c r="O1044" s="159"/>
      <c r="P1044" s="159"/>
      <c r="Q1044" s="159"/>
      <c r="R1044" s="159"/>
      <c r="S1044" s="159"/>
      <c r="T1044" s="159"/>
      <c r="U1044" s="159"/>
      <c r="V1044" s="159"/>
      <c r="W1044" s="159"/>
      <c r="X1044" s="159"/>
      <c r="Y1044" s="159"/>
      <c r="Z1044" s="159"/>
      <c r="AA1044" s="159"/>
      <c r="AB1044" s="159"/>
    </row>
    <row r="1045" spans="1:28" x14ac:dyDescent="0.25">
      <c r="A1045" s="159"/>
      <c r="B1045" s="159"/>
      <c r="C1045" s="159"/>
      <c r="D1045" s="159"/>
      <c r="E1045" s="159"/>
      <c r="F1045" s="159"/>
      <c r="G1045" s="159"/>
      <c r="H1045" s="159"/>
      <c r="I1045" s="159"/>
      <c r="J1045" s="159"/>
      <c r="K1045" s="159"/>
      <c r="L1045" s="159"/>
      <c r="M1045" s="159"/>
      <c r="N1045" s="159"/>
      <c r="O1045" s="159"/>
      <c r="P1045" s="159"/>
      <c r="Q1045" s="159"/>
      <c r="R1045" s="159"/>
      <c r="S1045" s="159"/>
      <c r="T1045" s="159"/>
      <c r="U1045" s="159"/>
      <c r="V1045" s="159"/>
      <c r="W1045" s="159"/>
      <c r="X1045" s="159"/>
      <c r="Y1045" s="159"/>
      <c r="Z1045" s="159"/>
      <c r="AA1045" s="159"/>
      <c r="AB1045" s="159"/>
    </row>
    <row r="1046" spans="1:28" x14ac:dyDescent="0.25">
      <c r="A1046" s="159"/>
      <c r="B1046" s="159"/>
      <c r="C1046" s="159"/>
      <c r="D1046" s="159"/>
      <c r="E1046" s="159"/>
      <c r="F1046" s="159"/>
      <c r="G1046" s="159"/>
      <c r="H1046" s="159"/>
      <c r="I1046" s="159"/>
      <c r="J1046" s="159"/>
      <c r="K1046" s="159"/>
      <c r="L1046" s="159"/>
      <c r="M1046" s="159"/>
      <c r="N1046" s="159"/>
      <c r="O1046" s="159"/>
      <c r="P1046" s="159"/>
      <c r="Q1046" s="159"/>
      <c r="R1046" s="159"/>
      <c r="S1046" s="159"/>
      <c r="T1046" s="159"/>
      <c r="U1046" s="159"/>
      <c r="V1046" s="159"/>
      <c r="W1046" s="159"/>
      <c r="X1046" s="159"/>
      <c r="Y1046" s="159"/>
      <c r="Z1046" s="159"/>
      <c r="AA1046" s="159"/>
      <c r="AB1046" s="159"/>
    </row>
    <row r="1047" spans="1:28" x14ac:dyDescent="0.25">
      <c r="A1047" s="159"/>
      <c r="B1047" s="159"/>
      <c r="C1047" s="159"/>
      <c r="D1047" s="159"/>
      <c r="E1047" s="159"/>
      <c r="F1047" s="159"/>
      <c r="G1047" s="159"/>
      <c r="H1047" s="159"/>
      <c r="I1047" s="159"/>
      <c r="J1047" s="159"/>
      <c r="K1047" s="159"/>
      <c r="L1047" s="159"/>
      <c r="M1047" s="159"/>
      <c r="N1047" s="159"/>
      <c r="O1047" s="159"/>
      <c r="P1047" s="159"/>
      <c r="Q1047" s="159"/>
      <c r="R1047" s="159"/>
      <c r="S1047" s="159"/>
      <c r="T1047" s="159"/>
      <c r="U1047" s="159"/>
      <c r="V1047" s="159"/>
      <c r="W1047" s="159"/>
      <c r="X1047" s="159"/>
      <c r="Y1047" s="159"/>
      <c r="Z1047" s="159"/>
      <c r="AA1047" s="159"/>
      <c r="AB1047" s="159"/>
    </row>
    <row r="1048" spans="1:28" x14ac:dyDescent="0.25">
      <c r="A1048" s="159"/>
      <c r="B1048" s="159"/>
      <c r="C1048" s="159"/>
      <c r="D1048" s="159"/>
      <c r="E1048" s="159"/>
      <c r="F1048" s="159"/>
      <c r="G1048" s="159"/>
      <c r="H1048" s="159"/>
      <c r="I1048" s="159"/>
      <c r="J1048" s="159"/>
      <c r="K1048" s="159"/>
      <c r="L1048" s="159"/>
      <c r="M1048" s="159"/>
      <c r="N1048" s="159"/>
      <c r="O1048" s="159"/>
      <c r="P1048" s="159"/>
      <c r="Q1048" s="159"/>
      <c r="R1048" s="159"/>
      <c r="S1048" s="159"/>
      <c r="T1048" s="159"/>
      <c r="U1048" s="159"/>
      <c r="V1048" s="159"/>
      <c r="W1048" s="159"/>
      <c r="X1048" s="159"/>
      <c r="Y1048" s="159"/>
      <c r="Z1048" s="159"/>
      <c r="AA1048" s="159"/>
      <c r="AB1048" s="159"/>
    </row>
    <row r="1049" spans="1:28" x14ac:dyDescent="0.25">
      <c r="A1049" s="159"/>
      <c r="B1049" s="159"/>
      <c r="C1049" s="159"/>
      <c r="D1049" s="159"/>
      <c r="E1049" s="159"/>
      <c r="F1049" s="159"/>
      <c r="G1049" s="159"/>
      <c r="H1049" s="159"/>
      <c r="I1049" s="159"/>
      <c r="J1049" s="159"/>
      <c r="K1049" s="159"/>
      <c r="L1049" s="159"/>
      <c r="M1049" s="159"/>
      <c r="N1049" s="159"/>
      <c r="O1049" s="159"/>
      <c r="P1049" s="159"/>
      <c r="Q1049" s="159"/>
      <c r="R1049" s="159"/>
      <c r="S1049" s="159"/>
      <c r="T1049" s="159"/>
      <c r="U1049" s="159"/>
      <c r="V1049" s="159"/>
      <c r="W1049" s="159"/>
      <c r="X1049" s="159"/>
      <c r="Y1049" s="159"/>
      <c r="Z1049" s="159"/>
      <c r="AA1049" s="159"/>
      <c r="AB1049" s="159"/>
    </row>
    <row r="1050" spans="1:28" x14ac:dyDescent="0.25">
      <c r="A1050" s="159"/>
      <c r="B1050" s="159"/>
      <c r="C1050" s="159"/>
      <c r="D1050" s="159"/>
      <c r="E1050" s="159"/>
      <c r="F1050" s="159"/>
      <c r="G1050" s="159"/>
      <c r="H1050" s="159"/>
      <c r="I1050" s="159"/>
      <c r="J1050" s="159"/>
      <c r="K1050" s="159"/>
      <c r="L1050" s="159"/>
      <c r="M1050" s="159"/>
      <c r="N1050" s="159"/>
      <c r="O1050" s="159"/>
      <c r="P1050" s="159"/>
      <c r="Q1050" s="159"/>
      <c r="R1050" s="159"/>
      <c r="S1050" s="159"/>
      <c r="T1050" s="159"/>
      <c r="U1050" s="159"/>
      <c r="V1050" s="159"/>
      <c r="W1050" s="159"/>
      <c r="X1050" s="159"/>
      <c r="Y1050" s="159"/>
      <c r="Z1050" s="159"/>
      <c r="AA1050" s="159"/>
      <c r="AB1050" s="159"/>
    </row>
    <row r="1051" spans="1:28" x14ac:dyDescent="0.25">
      <c r="A1051" s="159"/>
      <c r="B1051" s="159"/>
      <c r="C1051" s="159"/>
      <c r="D1051" s="159"/>
      <c r="E1051" s="159"/>
      <c r="F1051" s="159"/>
      <c r="G1051" s="159"/>
      <c r="H1051" s="159"/>
      <c r="I1051" s="159"/>
      <c r="J1051" s="159"/>
      <c r="K1051" s="159"/>
      <c r="L1051" s="159"/>
      <c r="M1051" s="159"/>
      <c r="N1051" s="159"/>
      <c r="O1051" s="159"/>
      <c r="P1051" s="159"/>
      <c r="Q1051" s="159"/>
      <c r="R1051" s="159"/>
      <c r="S1051" s="159"/>
      <c r="T1051" s="159"/>
      <c r="U1051" s="159"/>
      <c r="V1051" s="159"/>
      <c r="W1051" s="159"/>
      <c r="X1051" s="159"/>
      <c r="Y1051" s="159"/>
      <c r="Z1051" s="159"/>
      <c r="AA1051" s="159"/>
      <c r="AB1051" s="159"/>
    </row>
    <row r="1052" spans="1:28" x14ac:dyDescent="0.25">
      <c r="A1052" s="159"/>
      <c r="B1052" s="159"/>
      <c r="C1052" s="159"/>
      <c r="D1052" s="159"/>
      <c r="E1052" s="159"/>
      <c r="F1052" s="159"/>
      <c r="G1052" s="159"/>
      <c r="H1052" s="159"/>
      <c r="I1052" s="159"/>
      <c r="J1052" s="159"/>
      <c r="K1052" s="159"/>
      <c r="L1052" s="159"/>
      <c r="M1052" s="159"/>
      <c r="N1052" s="159"/>
      <c r="O1052" s="159"/>
      <c r="P1052" s="159"/>
      <c r="Q1052" s="159"/>
      <c r="R1052" s="159"/>
      <c r="S1052" s="159"/>
      <c r="T1052" s="159"/>
      <c r="U1052" s="159"/>
      <c r="V1052" s="159"/>
      <c r="W1052" s="159"/>
      <c r="X1052" s="159"/>
      <c r="Y1052" s="159"/>
      <c r="Z1052" s="159"/>
      <c r="AA1052" s="159"/>
      <c r="AB1052" s="159"/>
    </row>
    <row r="1053" spans="1:28" x14ac:dyDescent="0.25">
      <c r="A1053" s="159"/>
      <c r="B1053" s="159"/>
      <c r="C1053" s="159"/>
      <c r="D1053" s="159"/>
      <c r="E1053" s="159"/>
      <c r="F1053" s="159"/>
      <c r="G1053" s="159"/>
      <c r="H1053" s="159"/>
      <c r="I1053" s="159"/>
      <c r="J1053" s="159"/>
      <c r="K1053" s="159"/>
      <c r="L1053" s="159"/>
      <c r="M1053" s="159"/>
      <c r="N1053" s="159"/>
      <c r="O1053" s="159"/>
      <c r="P1053" s="159"/>
      <c r="Q1053" s="159"/>
      <c r="R1053" s="159"/>
      <c r="S1053" s="159"/>
      <c r="T1053" s="159"/>
      <c r="U1053" s="159"/>
      <c r="V1053" s="159"/>
      <c r="W1053" s="159"/>
      <c r="X1053" s="159"/>
      <c r="Y1053" s="159"/>
      <c r="Z1053" s="159"/>
      <c r="AA1053" s="159"/>
      <c r="AB1053" s="159"/>
    </row>
    <row r="1054" spans="1:28" x14ac:dyDescent="0.25">
      <c r="A1054" s="159"/>
      <c r="B1054" s="159"/>
      <c r="C1054" s="159"/>
      <c r="D1054" s="159"/>
      <c r="E1054" s="159"/>
      <c r="F1054" s="159"/>
      <c r="G1054" s="159"/>
      <c r="H1054" s="159"/>
      <c r="I1054" s="159"/>
      <c r="J1054" s="159"/>
      <c r="K1054" s="159"/>
      <c r="L1054" s="159"/>
      <c r="M1054" s="159"/>
      <c r="N1054" s="159"/>
      <c r="O1054" s="159"/>
      <c r="P1054" s="159"/>
      <c r="Q1054" s="159"/>
      <c r="R1054" s="159"/>
      <c r="S1054" s="159"/>
      <c r="T1054" s="159"/>
      <c r="U1054" s="159"/>
      <c r="V1054" s="159"/>
      <c r="W1054" s="159"/>
      <c r="X1054" s="159"/>
      <c r="Y1054" s="159"/>
      <c r="Z1054" s="159"/>
      <c r="AA1054" s="159"/>
      <c r="AB1054" s="159"/>
    </row>
    <row r="1055" spans="1:28" x14ac:dyDescent="0.25">
      <c r="A1055" s="159"/>
      <c r="B1055" s="159"/>
      <c r="C1055" s="159"/>
      <c r="D1055" s="159"/>
      <c r="E1055" s="159"/>
      <c r="F1055" s="159"/>
      <c r="G1055" s="159"/>
      <c r="H1055" s="159"/>
      <c r="I1055" s="159"/>
      <c r="J1055" s="159"/>
      <c r="K1055" s="159"/>
      <c r="L1055" s="159"/>
      <c r="M1055" s="159"/>
      <c r="N1055" s="159"/>
      <c r="O1055" s="159"/>
      <c r="P1055" s="159"/>
      <c r="Q1055" s="159"/>
      <c r="R1055" s="159"/>
      <c r="S1055" s="159"/>
      <c r="T1055" s="159"/>
      <c r="U1055" s="159"/>
      <c r="V1055" s="159"/>
      <c r="W1055" s="159"/>
      <c r="X1055" s="159"/>
      <c r="Y1055" s="159"/>
      <c r="Z1055" s="159"/>
      <c r="AA1055" s="159"/>
      <c r="AB1055" s="159"/>
    </row>
    <row r="1056" spans="1:28" x14ac:dyDescent="0.25">
      <c r="A1056" s="159"/>
      <c r="B1056" s="159"/>
      <c r="C1056" s="159"/>
      <c r="D1056" s="159"/>
      <c r="E1056" s="159"/>
      <c r="F1056" s="159"/>
      <c r="G1056" s="159"/>
      <c r="H1056" s="159"/>
      <c r="I1056" s="159"/>
      <c r="J1056" s="159"/>
      <c r="K1056" s="159"/>
      <c r="L1056" s="159"/>
      <c r="M1056" s="159"/>
      <c r="N1056" s="159"/>
      <c r="O1056" s="159"/>
      <c r="P1056" s="159"/>
      <c r="Q1056" s="159"/>
      <c r="R1056" s="159"/>
      <c r="S1056" s="159"/>
      <c r="T1056" s="159"/>
      <c r="U1056" s="159"/>
      <c r="V1056" s="159"/>
      <c r="W1056" s="159"/>
      <c r="X1056" s="159"/>
      <c r="Y1056" s="159"/>
      <c r="Z1056" s="159"/>
      <c r="AA1056" s="159"/>
      <c r="AB1056" s="159"/>
    </row>
    <row r="1057" spans="1:28" x14ac:dyDescent="0.25">
      <c r="A1057" s="159"/>
      <c r="B1057" s="159"/>
      <c r="C1057" s="159"/>
      <c r="D1057" s="159"/>
      <c r="E1057" s="159"/>
      <c r="F1057" s="159"/>
      <c r="G1057" s="159"/>
      <c r="H1057" s="159"/>
      <c r="I1057" s="159"/>
      <c r="J1057" s="159"/>
      <c r="K1057" s="159"/>
      <c r="L1057" s="159"/>
      <c r="M1057" s="159"/>
      <c r="N1057" s="159"/>
      <c r="O1057" s="159"/>
      <c r="P1057" s="159"/>
      <c r="Q1057" s="159"/>
      <c r="R1057" s="159"/>
      <c r="S1057" s="159"/>
      <c r="T1057" s="159"/>
      <c r="U1057" s="159"/>
      <c r="V1057" s="159"/>
      <c r="W1057" s="159"/>
      <c r="X1057" s="159"/>
      <c r="Y1057" s="159"/>
      <c r="Z1057" s="159"/>
      <c r="AA1057" s="159"/>
      <c r="AB1057" s="159"/>
    </row>
    <row r="1058" spans="1:28" x14ac:dyDescent="0.25">
      <c r="A1058" s="159"/>
      <c r="B1058" s="159"/>
      <c r="C1058" s="159"/>
      <c r="D1058" s="159"/>
      <c r="E1058" s="159"/>
      <c r="F1058" s="159"/>
      <c r="G1058" s="159"/>
      <c r="H1058" s="159"/>
      <c r="I1058" s="159"/>
      <c r="J1058" s="159"/>
      <c r="K1058" s="159"/>
      <c r="L1058" s="159"/>
      <c r="M1058" s="159"/>
      <c r="N1058" s="159"/>
      <c r="O1058" s="159"/>
      <c r="P1058" s="159"/>
      <c r="Q1058" s="159"/>
      <c r="R1058" s="159"/>
      <c r="S1058" s="159"/>
      <c r="T1058" s="159"/>
      <c r="U1058" s="159"/>
      <c r="V1058" s="159"/>
      <c r="W1058" s="159"/>
      <c r="X1058" s="159"/>
      <c r="Y1058" s="159"/>
      <c r="Z1058" s="159"/>
      <c r="AA1058" s="159"/>
      <c r="AB1058" s="159"/>
    </row>
    <row r="1059" spans="1:28" x14ac:dyDescent="0.25">
      <c r="A1059" s="159"/>
      <c r="B1059" s="159"/>
      <c r="C1059" s="159"/>
      <c r="D1059" s="159"/>
      <c r="E1059" s="159"/>
      <c r="F1059" s="159"/>
      <c r="G1059" s="159"/>
      <c r="H1059" s="159"/>
      <c r="I1059" s="159"/>
      <c r="J1059" s="159"/>
      <c r="K1059" s="159"/>
      <c r="L1059" s="159"/>
      <c r="M1059" s="159"/>
      <c r="N1059" s="159"/>
      <c r="O1059" s="159"/>
      <c r="P1059" s="159"/>
      <c r="Q1059" s="159"/>
      <c r="R1059" s="159"/>
      <c r="S1059" s="159"/>
      <c r="T1059" s="159"/>
      <c r="U1059" s="159"/>
      <c r="V1059" s="159"/>
      <c r="W1059" s="159"/>
      <c r="X1059" s="159"/>
      <c r="Y1059" s="159"/>
      <c r="Z1059" s="159"/>
      <c r="AA1059" s="159"/>
      <c r="AB1059" s="159"/>
    </row>
    <row r="1060" spans="1:28" x14ac:dyDescent="0.25">
      <c r="A1060" s="159"/>
      <c r="B1060" s="159"/>
      <c r="C1060" s="159"/>
      <c r="D1060" s="159"/>
      <c r="E1060" s="159"/>
      <c r="F1060" s="159"/>
      <c r="G1060" s="159"/>
      <c r="H1060" s="159"/>
      <c r="I1060" s="159"/>
      <c r="J1060" s="159"/>
      <c r="K1060" s="159"/>
      <c r="L1060" s="159"/>
      <c r="M1060" s="159"/>
      <c r="N1060" s="159"/>
      <c r="O1060" s="159"/>
      <c r="P1060" s="159"/>
      <c r="Q1060" s="159"/>
      <c r="R1060" s="159"/>
      <c r="S1060" s="159"/>
      <c r="T1060" s="159"/>
      <c r="U1060" s="159"/>
      <c r="V1060" s="159"/>
      <c r="W1060" s="159"/>
      <c r="X1060" s="159"/>
      <c r="Y1060" s="159"/>
      <c r="Z1060" s="159"/>
      <c r="AA1060" s="159"/>
      <c r="AB1060" s="159"/>
    </row>
    <row r="1061" spans="1:28" x14ac:dyDescent="0.25">
      <c r="A1061" s="159"/>
      <c r="B1061" s="159"/>
      <c r="C1061" s="159"/>
      <c r="D1061" s="159"/>
      <c r="E1061" s="159"/>
      <c r="F1061" s="159"/>
      <c r="G1061" s="159"/>
      <c r="H1061" s="159"/>
      <c r="I1061" s="159"/>
      <c r="J1061" s="159"/>
      <c r="K1061" s="159"/>
      <c r="L1061" s="159"/>
      <c r="M1061" s="159"/>
      <c r="N1061" s="159"/>
      <c r="O1061" s="159"/>
      <c r="P1061" s="159"/>
      <c r="Q1061" s="159"/>
      <c r="R1061" s="159"/>
      <c r="S1061" s="159"/>
      <c r="T1061" s="159"/>
      <c r="U1061" s="159"/>
      <c r="V1061" s="159"/>
      <c r="W1061" s="159"/>
      <c r="X1061" s="159"/>
      <c r="Y1061" s="159"/>
      <c r="Z1061" s="159"/>
      <c r="AA1061" s="159"/>
      <c r="AB1061" s="159"/>
    </row>
    <row r="1062" spans="1:28" x14ac:dyDescent="0.25">
      <c r="A1062" s="159"/>
      <c r="B1062" s="159"/>
      <c r="C1062" s="159"/>
      <c r="D1062" s="159"/>
      <c r="E1062" s="159"/>
      <c r="F1062" s="159"/>
      <c r="G1062" s="159"/>
      <c r="H1062" s="159"/>
      <c r="I1062" s="159"/>
      <c r="J1062" s="159"/>
      <c r="K1062" s="159"/>
      <c r="L1062" s="159"/>
      <c r="M1062" s="159"/>
      <c r="N1062" s="159"/>
      <c r="O1062" s="159"/>
      <c r="P1062" s="159"/>
      <c r="Q1062" s="159"/>
      <c r="R1062" s="159"/>
      <c r="S1062" s="159"/>
      <c r="T1062" s="159"/>
      <c r="U1062" s="159"/>
      <c r="V1062" s="159"/>
      <c r="W1062" s="159"/>
      <c r="X1062" s="159"/>
      <c r="Y1062" s="159"/>
      <c r="Z1062" s="159"/>
      <c r="AA1062" s="159"/>
      <c r="AB1062" s="159"/>
    </row>
    <row r="1063" spans="1:28" x14ac:dyDescent="0.25">
      <c r="A1063" s="159"/>
      <c r="B1063" s="159"/>
      <c r="C1063" s="159"/>
      <c r="D1063" s="159"/>
      <c r="E1063" s="159"/>
      <c r="F1063" s="159"/>
      <c r="G1063" s="159"/>
      <c r="H1063" s="159"/>
      <c r="I1063" s="159"/>
      <c r="J1063" s="159"/>
      <c r="K1063" s="159"/>
      <c r="L1063" s="159"/>
      <c r="M1063" s="159"/>
      <c r="N1063" s="159"/>
      <c r="O1063" s="159"/>
      <c r="P1063" s="159"/>
      <c r="Q1063" s="159"/>
      <c r="R1063" s="159"/>
      <c r="S1063" s="159"/>
      <c r="T1063" s="159"/>
      <c r="U1063" s="159"/>
      <c r="V1063" s="159"/>
      <c r="W1063" s="159"/>
      <c r="X1063" s="159"/>
      <c r="Y1063" s="159"/>
      <c r="Z1063" s="159"/>
      <c r="AA1063" s="159"/>
      <c r="AB1063" s="159"/>
    </row>
    <row r="1064" spans="1:28" x14ac:dyDescent="0.25">
      <c r="A1064" s="159"/>
      <c r="B1064" s="159"/>
      <c r="C1064" s="159"/>
      <c r="D1064" s="159"/>
      <c r="E1064" s="159"/>
      <c r="F1064" s="159"/>
      <c r="G1064" s="159"/>
      <c r="H1064" s="159"/>
      <c r="I1064" s="159"/>
      <c r="J1064" s="159"/>
      <c r="K1064" s="159"/>
      <c r="L1064" s="159"/>
      <c r="M1064" s="159"/>
      <c r="N1064" s="159"/>
      <c r="O1064" s="159"/>
      <c r="P1064" s="159"/>
      <c r="Q1064" s="159"/>
      <c r="R1064" s="159"/>
      <c r="S1064" s="159"/>
      <c r="T1064" s="159"/>
      <c r="U1064" s="159"/>
      <c r="V1064" s="159"/>
      <c r="W1064" s="159"/>
      <c r="X1064" s="159"/>
      <c r="Y1064" s="159"/>
      <c r="Z1064" s="159"/>
      <c r="AA1064" s="159"/>
      <c r="AB1064" s="159"/>
    </row>
    <row r="1065" spans="1:28" x14ac:dyDescent="0.25">
      <c r="A1065" s="159"/>
      <c r="B1065" s="159"/>
      <c r="C1065" s="159"/>
      <c r="D1065" s="159"/>
      <c r="E1065" s="159"/>
      <c r="F1065" s="159"/>
      <c r="G1065" s="159"/>
      <c r="H1065" s="159"/>
      <c r="I1065" s="159"/>
      <c r="J1065" s="159"/>
      <c r="K1065" s="159"/>
      <c r="L1065" s="159"/>
      <c r="M1065" s="159"/>
      <c r="N1065" s="159"/>
      <c r="O1065" s="159"/>
      <c r="P1065" s="159"/>
      <c r="Q1065" s="159"/>
      <c r="R1065" s="159"/>
      <c r="S1065" s="159"/>
      <c r="T1065" s="159"/>
      <c r="U1065" s="159"/>
      <c r="V1065" s="159"/>
      <c r="W1065" s="159"/>
      <c r="X1065" s="159"/>
      <c r="Y1065" s="159"/>
      <c r="Z1065" s="159"/>
      <c r="AA1065" s="159"/>
      <c r="AB1065" s="159"/>
    </row>
    <row r="1066" spans="1:28" x14ac:dyDescent="0.25">
      <c r="A1066" s="159"/>
      <c r="B1066" s="159"/>
      <c r="C1066" s="159"/>
      <c r="D1066" s="159"/>
      <c r="E1066" s="159"/>
      <c r="F1066" s="159"/>
      <c r="G1066" s="159"/>
      <c r="H1066" s="159"/>
      <c r="I1066" s="159"/>
      <c r="J1066" s="159"/>
      <c r="K1066" s="159"/>
      <c r="L1066" s="159"/>
      <c r="M1066" s="159"/>
      <c r="N1066" s="159"/>
      <c r="O1066" s="159"/>
      <c r="P1066" s="159"/>
      <c r="Q1066" s="159"/>
      <c r="R1066" s="159"/>
      <c r="S1066" s="159"/>
      <c r="T1066" s="159"/>
      <c r="U1066" s="159"/>
      <c r="V1066" s="159"/>
      <c r="W1066" s="159"/>
      <c r="X1066" s="159"/>
      <c r="Y1066" s="159"/>
      <c r="Z1066" s="159"/>
      <c r="AA1066" s="159"/>
      <c r="AB1066" s="159"/>
    </row>
    <row r="1067" spans="1:28" x14ac:dyDescent="0.25">
      <c r="A1067" s="159"/>
      <c r="B1067" s="159"/>
      <c r="C1067" s="159"/>
      <c r="D1067" s="159"/>
      <c r="E1067" s="159"/>
      <c r="F1067" s="159"/>
      <c r="G1067" s="159"/>
      <c r="H1067" s="159"/>
      <c r="I1067" s="159"/>
      <c r="J1067" s="159"/>
      <c r="K1067" s="159"/>
      <c r="L1067" s="159"/>
      <c r="M1067" s="159"/>
      <c r="N1067" s="159"/>
      <c r="O1067" s="159"/>
      <c r="P1067" s="159"/>
      <c r="Q1067" s="159"/>
      <c r="R1067" s="159"/>
      <c r="S1067" s="159"/>
      <c r="T1067" s="159"/>
      <c r="U1067" s="159"/>
      <c r="V1067" s="159"/>
      <c r="W1067" s="159"/>
      <c r="X1067" s="159"/>
      <c r="Y1067" s="159"/>
      <c r="Z1067" s="159"/>
      <c r="AA1067" s="159"/>
      <c r="AB1067" s="159"/>
    </row>
    <row r="1068" spans="1:28" x14ac:dyDescent="0.25">
      <c r="A1068" s="159"/>
      <c r="B1068" s="159"/>
      <c r="C1068" s="159"/>
      <c r="D1068" s="159"/>
      <c r="E1068" s="159"/>
      <c r="F1068" s="159"/>
      <c r="G1068" s="159"/>
      <c r="H1068" s="159"/>
      <c r="I1068" s="159"/>
      <c r="J1068" s="159"/>
      <c r="K1068" s="159"/>
      <c r="L1068" s="159"/>
      <c r="M1068" s="159"/>
      <c r="N1068" s="159"/>
      <c r="O1068" s="159"/>
      <c r="P1068" s="159"/>
      <c r="Q1068" s="159"/>
      <c r="R1068" s="159"/>
      <c r="S1068" s="159"/>
      <c r="T1068" s="159"/>
      <c r="U1068" s="159"/>
      <c r="V1068" s="159"/>
      <c r="W1068" s="159"/>
      <c r="X1068" s="159"/>
      <c r="Y1068" s="159"/>
      <c r="Z1068" s="159"/>
      <c r="AA1068" s="159"/>
      <c r="AB1068" s="159"/>
    </row>
    <row r="1069" spans="1:28" x14ac:dyDescent="0.25">
      <c r="A1069" s="159"/>
      <c r="B1069" s="159"/>
      <c r="C1069" s="159"/>
      <c r="D1069" s="159"/>
      <c r="E1069" s="159"/>
      <c r="F1069" s="159"/>
      <c r="G1069" s="159"/>
      <c r="H1069" s="159"/>
      <c r="I1069" s="159"/>
      <c r="J1069" s="159"/>
      <c r="K1069" s="159"/>
      <c r="L1069" s="159"/>
      <c r="M1069" s="159"/>
      <c r="N1069" s="159"/>
      <c r="O1069" s="159"/>
      <c r="P1069" s="159"/>
      <c r="Q1069" s="159"/>
      <c r="R1069" s="159"/>
      <c r="S1069" s="159"/>
      <c r="T1069" s="159"/>
      <c r="U1069" s="159"/>
      <c r="V1069" s="159"/>
      <c r="W1069" s="159"/>
      <c r="X1069" s="159"/>
      <c r="Y1069" s="159"/>
      <c r="Z1069" s="159"/>
      <c r="AA1069" s="159"/>
      <c r="AB1069" s="159"/>
    </row>
    <row r="1070" spans="1:28" x14ac:dyDescent="0.25">
      <c r="A1070" s="159"/>
      <c r="B1070" s="159"/>
      <c r="C1070" s="159"/>
      <c r="D1070" s="159"/>
      <c r="E1070" s="159"/>
      <c r="F1070" s="159"/>
      <c r="G1070" s="159"/>
      <c r="H1070" s="159"/>
      <c r="I1070" s="159"/>
      <c r="J1070" s="159"/>
      <c r="K1070" s="159"/>
      <c r="L1070" s="159"/>
      <c r="M1070" s="159"/>
      <c r="N1070" s="159"/>
      <c r="O1070" s="159"/>
      <c r="P1070" s="159"/>
      <c r="Q1070" s="159"/>
      <c r="R1070" s="159"/>
      <c r="S1070" s="159"/>
      <c r="T1070" s="159"/>
      <c r="U1070" s="159"/>
      <c r="V1070" s="159"/>
      <c r="W1070" s="159"/>
      <c r="X1070" s="159"/>
      <c r="Y1070" s="159"/>
      <c r="Z1070" s="159"/>
      <c r="AA1070" s="159"/>
      <c r="AB1070" s="159"/>
    </row>
    <row r="1071" spans="1:28" x14ac:dyDescent="0.25">
      <c r="A1071" s="159"/>
      <c r="B1071" s="159"/>
      <c r="C1071" s="159"/>
      <c r="D1071" s="159"/>
      <c r="E1071" s="159"/>
      <c r="F1071" s="159"/>
      <c r="G1071" s="159"/>
      <c r="H1071" s="159"/>
      <c r="I1071" s="159"/>
      <c r="J1071" s="159"/>
      <c r="K1071" s="159"/>
      <c r="L1071" s="159"/>
      <c r="M1071" s="159"/>
      <c r="N1071" s="159"/>
      <c r="O1071" s="159"/>
      <c r="P1071" s="159"/>
      <c r="Q1071" s="159"/>
      <c r="R1071" s="159"/>
      <c r="S1071" s="159"/>
      <c r="T1071" s="159"/>
      <c r="U1071" s="159"/>
      <c r="V1071" s="159"/>
      <c r="W1071" s="159"/>
      <c r="X1071" s="159"/>
      <c r="Y1071" s="159"/>
      <c r="Z1071" s="159"/>
      <c r="AA1071" s="159"/>
      <c r="AB1071" s="159"/>
    </row>
    <row r="1072" spans="1:28" x14ac:dyDescent="0.25">
      <c r="A1072" s="159"/>
      <c r="B1072" s="159"/>
      <c r="C1072" s="159"/>
      <c r="D1072" s="159"/>
      <c r="E1072" s="159"/>
      <c r="F1072" s="159"/>
      <c r="G1072" s="159"/>
      <c r="H1072" s="159"/>
      <c r="I1072" s="159"/>
      <c r="J1072" s="159"/>
      <c r="K1072" s="159"/>
      <c r="L1072" s="159"/>
      <c r="M1072" s="159"/>
      <c r="N1072" s="159"/>
      <c r="O1072" s="159"/>
      <c r="P1072" s="159"/>
      <c r="Q1072" s="159"/>
      <c r="R1072" s="159"/>
      <c r="S1072" s="159"/>
      <c r="T1072" s="159"/>
      <c r="U1072" s="159"/>
      <c r="V1072" s="159"/>
      <c r="W1072" s="159"/>
      <c r="X1072" s="159"/>
      <c r="Y1072" s="159"/>
      <c r="Z1072" s="159"/>
      <c r="AA1072" s="159"/>
      <c r="AB1072" s="159"/>
    </row>
    <row r="1073" spans="1:28" x14ac:dyDescent="0.25">
      <c r="A1073" s="159"/>
      <c r="B1073" s="159"/>
      <c r="C1073" s="159"/>
      <c r="D1073" s="159"/>
      <c r="E1073" s="159"/>
      <c r="F1073" s="159"/>
      <c r="G1073" s="159"/>
      <c r="H1073" s="159"/>
      <c r="I1073" s="159"/>
      <c r="J1073" s="159"/>
      <c r="K1073" s="159"/>
      <c r="L1073" s="159"/>
      <c r="M1073" s="159"/>
      <c r="N1073" s="159"/>
      <c r="O1073" s="159"/>
      <c r="P1073" s="159"/>
      <c r="Q1073" s="159"/>
      <c r="R1073" s="159"/>
      <c r="S1073" s="159"/>
      <c r="T1073" s="159"/>
      <c r="U1073" s="159"/>
      <c r="V1073" s="159"/>
      <c r="W1073" s="159"/>
      <c r="X1073" s="159"/>
      <c r="Y1073" s="159"/>
      <c r="Z1073" s="159"/>
      <c r="AA1073" s="159"/>
      <c r="AB1073" s="159"/>
    </row>
    <row r="1074" spans="1:28" x14ac:dyDescent="0.25">
      <c r="A1074" s="159"/>
      <c r="B1074" s="159"/>
      <c r="C1074" s="159"/>
      <c r="D1074" s="159"/>
      <c r="E1074" s="159"/>
      <c r="F1074" s="159"/>
      <c r="G1074" s="159"/>
      <c r="H1074" s="159"/>
      <c r="I1074" s="159"/>
      <c r="J1074" s="159"/>
      <c r="K1074" s="159"/>
      <c r="L1074" s="159"/>
      <c r="M1074" s="159"/>
      <c r="N1074" s="159"/>
      <c r="O1074" s="159"/>
      <c r="P1074" s="159"/>
      <c r="Q1074" s="159"/>
      <c r="R1074" s="159"/>
      <c r="S1074" s="159"/>
      <c r="T1074" s="159"/>
      <c r="U1074" s="159"/>
      <c r="V1074" s="159"/>
      <c r="W1074" s="159"/>
      <c r="X1074" s="159"/>
      <c r="Y1074" s="159"/>
      <c r="Z1074" s="159"/>
      <c r="AA1074" s="159"/>
      <c r="AB1074" s="159"/>
    </row>
    <row r="1075" spans="1:28" x14ac:dyDescent="0.25">
      <c r="A1075" s="159"/>
      <c r="B1075" s="159"/>
      <c r="C1075" s="159"/>
      <c r="D1075" s="159"/>
      <c r="E1075" s="159"/>
      <c r="F1075" s="159"/>
      <c r="G1075" s="159"/>
      <c r="H1075" s="159"/>
      <c r="I1075" s="159"/>
      <c r="J1075" s="159"/>
      <c r="K1075" s="159"/>
      <c r="L1075" s="159"/>
      <c r="M1075" s="159"/>
      <c r="N1075" s="159"/>
      <c r="O1075" s="159"/>
      <c r="P1075" s="159"/>
      <c r="Q1075" s="159"/>
      <c r="R1075" s="159"/>
      <c r="S1075" s="159"/>
      <c r="T1075" s="159"/>
      <c r="U1075" s="159"/>
      <c r="V1075" s="159"/>
      <c r="W1075" s="159"/>
      <c r="X1075" s="159"/>
      <c r="Y1075" s="159"/>
      <c r="Z1075" s="159"/>
      <c r="AA1075" s="159"/>
      <c r="AB1075" s="159"/>
    </row>
    <row r="1076" spans="1:28" x14ac:dyDescent="0.25">
      <c r="A1076" s="159"/>
      <c r="B1076" s="159"/>
      <c r="C1076" s="159"/>
      <c r="D1076" s="159"/>
      <c r="E1076" s="159"/>
      <c r="F1076" s="159"/>
      <c r="G1076" s="159"/>
      <c r="H1076" s="159"/>
      <c r="I1076" s="159"/>
      <c r="J1076" s="159"/>
      <c r="K1076" s="159"/>
      <c r="L1076" s="159"/>
      <c r="M1076" s="159"/>
      <c r="N1076" s="159"/>
      <c r="O1076" s="159"/>
      <c r="P1076" s="159"/>
      <c r="Q1076" s="159"/>
      <c r="R1076" s="159"/>
      <c r="S1076" s="159"/>
      <c r="T1076" s="159"/>
      <c r="U1076" s="159"/>
      <c r="V1076" s="159"/>
      <c r="W1076" s="159"/>
      <c r="X1076" s="159"/>
      <c r="Y1076" s="159"/>
      <c r="Z1076" s="159"/>
      <c r="AA1076" s="159"/>
      <c r="AB1076" s="159"/>
    </row>
    <row r="1077" spans="1:28" x14ac:dyDescent="0.25">
      <c r="A1077" s="159"/>
      <c r="B1077" s="159"/>
      <c r="C1077" s="159"/>
      <c r="D1077" s="159"/>
      <c r="E1077" s="159"/>
      <c r="F1077" s="159"/>
      <c r="G1077" s="159"/>
      <c r="H1077" s="159"/>
      <c r="I1077" s="159"/>
      <c r="J1077" s="159"/>
      <c r="K1077" s="159"/>
      <c r="L1077" s="159"/>
      <c r="M1077" s="159"/>
      <c r="N1077" s="159"/>
      <c r="O1077" s="159"/>
      <c r="P1077" s="159"/>
      <c r="Q1077" s="159"/>
      <c r="R1077" s="159"/>
      <c r="S1077" s="159"/>
      <c r="T1077" s="159"/>
      <c r="U1077" s="159"/>
      <c r="V1077" s="159"/>
      <c r="W1077" s="159"/>
      <c r="X1077" s="159"/>
      <c r="Y1077" s="159"/>
      <c r="Z1077" s="159"/>
      <c r="AA1077" s="159"/>
      <c r="AB1077" s="159"/>
    </row>
    <row r="1078" spans="1:28" x14ac:dyDescent="0.25">
      <c r="A1078" s="159"/>
      <c r="B1078" s="159"/>
      <c r="C1078" s="159"/>
      <c r="D1078" s="159"/>
      <c r="E1078" s="159"/>
      <c r="F1078" s="159"/>
      <c r="G1078" s="159"/>
      <c r="H1078" s="159"/>
      <c r="I1078" s="159"/>
      <c r="J1078" s="159"/>
      <c r="K1078" s="159"/>
      <c r="L1078" s="159"/>
      <c r="M1078" s="159"/>
      <c r="N1078" s="159"/>
      <c r="O1078" s="159"/>
      <c r="P1078" s="159"/>
      <c r="Q1078" s="159"/>
      <c r="R1078" s="159"/>
      <c r="S1078" s="159"/>
      <c r="T1078" s="159"/>
      <c r="U1078" s="159"/>
      <c r="V1078" s="159"/>
      <c r="W1078" s="159"/>
      <c r="X1078" s="159"/>
      <c r="Y1078" s="159"/>
      <c r="Z1078" s="159"/>
      <c r="AA1078" s="159"/>
      <c r="AB1078" s="159"/>
    </row>
    <row r="1079" spans="1:28" x14ac:dyDescent="0.25">
      <c r="A1079" s="159"/>
      <c r="B1079" s="159"/>
      <c r="C1079" s="159"/>
      <c r="D1079" s="159"/>
      <c r="E1079" s="159"/>
      <c r="F1079" s="159"/>
      <c r="G1079" s="159"/>
      <c r="H1079" s="159"/>
      <c r="I1079" s="159"/>
      <c r="J1079" s="159"/>
      <c r="K1079" s="159"/>
      <c r="L1079" s="159"/>
      <c r="M1079" s="159"/>
      <c r="N1079" s="159"/>
      <c r="O1079" s="159"/>
      <c r="P1079" s="159"/>
      <c r="Q1079" s="159"/>
      <c r="R1079" s="159"/>
      <c r="S1079" s="159"/>
      <c r="T1079" s="159"/>
      <c r="U1079" s="159"/>
      <c r="V1079" s="159"/>
      <c r="W1079" s="159"/>
      <c r="X1079" s="159"/>
      <c r="Y1079" s="159"/>
      <c r="Z1079" s="159"/>
      <c r="AA1079" s="159"/>
      <c r="AB1079" s="159"/>
    </row>
    <row r="1080" spans="1:28" x14ac:dyDescent="0.25">
      <c r="A1080" s="159"/>
      <c r="B1080" s="159"/>
      <c r="C1080" s="159"/>
      <c r="D1080" s="159"/>
      <c r="E1080" s="159"/>
      <c r="F1080" s="159"/>
      <c r="G1080" s="159"/>
      <c r="H1080" s="159"/>
      <c r="I1080" s="159"/>
      <c r="J1080" s="159"/>
      <c r="K1080" s="159"/>
      <c r="L1080" s="159"/>
      <c r="M1080" s="159"/>
      <c r="N1080" s="159"/>
      <c r="O1080" s="159"/>
      <c r="P1080" s="159"/>
      <c r="Q1080" s="159"/>
      <c r="R1080" s="159"/>
      <c r="S1080" s="159"/>
      <c r="T1080" s="159"/>
      <c r="U1080" s="159"/>
      <c r="V1080" s="159"/>
      <c r="W1080" s="159"/>
      <c r="X1080" s="159"/>
      <c r="Y1080" s="159"/>
      <c r="Z1080" s="159"/>
      <c r="AA1080" s="159"/>
      <c r="AB1080" s="159"/>
    </row>
    <row r="1081" spans="1:28" x14ac:dyDescent="0.25">
      <c r="A1081" s="159"/>
      <c r="B1081" s="159"/>
      <c r="C1081" s="159"/>
      <c r="D1081" s="159"/>
      <c r="E1081" s="159"/>
      <c r="F1081" s="159"/>
      <c r="G1081" s="159"/>
      <c r="H1081" s="159"/>
      <c r="I1081" s="159"/>
      <c r="J1081" s="159"/>
      <c r="K1081" s="159"/>
      <c r="L1081" s="159"/>
      <c r="M1081" s="159"/>
      <c r="N1081" s="159"/>
      <c r="O1081" s="159"/>
      <c r="P1081" s="159"/>
      <c r="Q1081" s="159"/>
      <c r="R1081" s="159"/>
      <c r="S1081" s="159"/>
      <c r="T1081" s="159"/>
      <c r="U1081" s="159"/>
      <c r="V1081" s="159"/>
      <c r="W1081" s="159"/>
      <c r="X1081" s="159"/>
      <c r="Y1081" s="159"/>
      <c r="Z1081" s="159"/>
      <c r="AA1081" s="159"/>
      <c r="AB1081" s="159"/>
    </row>
    <row r="1082" spans="1:28" x14ac:dyDescent="0.25">
      <c r="A1082" s="159"/>
      <c r="B1082" s="159"/>
      <c r="C1082" s="159"/>
      <c r="D1082" s="159"/>
      <c r="E1082" s="159"/>
      <c r="F1082" s="159"/>
      <c r="G1082" s="159"/>
      <c r="H1082" s="159"/>
      <c r="I1082" s="159"/>
      <c r="J1082" s="159"/>
      <c r="K1082" s="159"/>
      <c r="L1082" s="159"/>
      <c r="M1082" s="159"/>
      <c r="N1082" s="159"/>
      <c r="O1082" s="159"/>
      <c r="P1082" s="159"/>
      <c r="Q1082" s="159"/>
      <c r="R1082" s="159"/>
      <c r="S1082" s="159"/>
      <c r="T1082" s="159"/>
      <c r="U1082" s="159"/>
      <c r="V1082" s="159"/>
      <c r="W1082" s="159"/>
      <c r="X1082" s="159"/>
      <c r="Y1082" s="159"/>
      <c r="Z1082" s="159"/>
      <c r="AA1082" s="159"/>
      <c r="AB1082" s="159"/>
    </row>
    <row r="1083" spans="1:28" x14ac:dyDescent="0.25">
      <c r="A1083" s="159"/>
      <c r="B1083" s="159"/>
      <c r="C1083" s="159"/>
      <c r="D1083" s="159"/>
      <c r="E1083" s="159"/>
      <c r="F1083" s="159"/>
      <c r="G1083" s="159"/>
      <c r="H1083" s="159"/>
      <c r="I1083" s="159"/>
      <c r="J1083" s="159"/>
      <c r="K1083" s="159"/>
      <c r="L1083" s="159"/>
      <c r="M1083" s="159"/>
      <c r="N1083" s="159"/>
      <c r="O1083" s="159"/>
      <c r="P1083" s="159"/>
      <c r="Q1083" s="159"/>
      <c r="R1083" s="159"/>
      <c r="S1083" s="159"/>
      <c r="T1083" s="159"/>
      <c r="U1083" s="159"/>
      <c r="V1083" s="159"/>
      <c r="W1083" s="159"/>
      <c r="X1083" s="159"/>
      <c r="Y1083" s="159"/>
      <c r="Z1083" s="159"/>
      <c r="AA1083" s="159"/>
      <c r="AB1083" s="159"/>
    </row>
    <row r="1084" spans="1:28" x14ac:dyDescent="0.25">
      <c r="A1084" s="159"/>
      <c r="B1084" s="159"/>
      <c r="C1084" s="159"/>
      <c r="D1084" s="159"/>
      <c r="E1084" s="159"/>
      <c r="F1084" s="159"/>
      <c r="G1084" s="159"/>
      <c r="H1084" s="159"/>
      <c r="I1084" s="159"/>
      <c r="J1084" s="159"/>
      <c r="K1084" s="159"/>
      <c r="L1084" s="159"/>
      <c r="M1084" s="159"/>
      <c r="N1084" s="159"/>
      <c r="O1084" s="159"/>
      <c r="P1084" s="159"/>
      <c r="Q1084" s="159"/>
      <c r="R1084" s="159"/>
      <c r="S1084" s="159"/>
      <c r="T1084" s="159"/>
      <c r="U1084" s="159"/>
      <c r="V1084" s="159"/>
      <c r="W1084" s="159"/>
      <c r="X1084" s="159"/>
      <c r="Y1084" s="159"/>
      <c r="Z1084" s="159"/>
      <c r="AA1084" s="159"/>
      <c r="AB1084" s="159"/>
    </row>
    <row r="1085" spans="1:28" x14ac:dyDescent="0.25">
      <c r="A1085" s="159"/>
      <c r="B1085" s="159"/>
      <c r="C1085" s="159"/>
      <c r="D1085" s="159"/>
      <c r="E1085" s="159"/>
      <c r="F1085" s="159"/>
      <c r="G1085" s="159"/>
      <c r="H1085" s="159"/>
      <c r="I1085" s="159"/>
      <c r="J1085" s="159"/>
      <c r="K1085" s="159"/>
      <c r="L1085" s="159"/>
      <c r="M1085" s="159"/>
      <c r="N1085" s="159"/>
      <c r="O1085" s="159"/>
      <c r="P1085" s="159"/>
      <c r="Q1085" s="159"/>
      <c r="R1085" s="159"/>
      <c r="S1085" s="159"/>
      <c r="T1085" s="159"/>
      <c r="U1085" s="159"/>
      <c r="V1085" s="159"/>
      <c r="W1085" s="159"/>
      <c r="X1085" s="159"/>
      <c r="Y1085" s="159"/>
      <c r="Z1085" s="159"/>
      <c r="AA1085" s="159"/>
      <c r="AB1085" s="159"/>
    </row>
    <row r="1086" spans="1:28" x14ac:dyDescent="0.25">
      <c r="A1086" s="159"/>
      <c r="B1086" s="159"/>
      <c r="C1086" s="159"/>
      <c r="D1086" s="159"/>
      <c r="E1086" s="159"/>
      <c r="F1086" s="159"/>
      <c r="G1086" s="159"/>
      <c r="H1086" s="159"/>
      <c r="I1086" s="159"/>
      <c r="J1086" s="159"/>
      <c r="K1086" s="159"/>
      <c r="L1086" s="159"/>
      <c r="M1086" s="159"/>
      <c r="N1086" s="159"/>
      <c r="O1086" s="159"/>
      <c r="P1086" s="159"/>
      <c r="Q1086" s="159"/>
      <c r="R1086" s="159"/>
      <c r="S1086" s="159"/>
      <c r="T1086" s="159"/>
      <c r="U1086" s="159"/>
      <c r="V1086" s="159"/>
      <c r="W1086" s="159"/>
      <c r="X1086" s="159"/>
      <c r="Y1086" s="159"/>
      <c r="Z1086" s="159"/>
      <c r="AA1086" s="159"/>
      <c r="AB1086" s="159"/>
    </row>
    <row r="1087" spans="1:28" x14ac:dyDescent="0.25">
      <c r="A1087" s="159"/>
      <c r="B1087" s="159"/>
      <c r="C1087" s="159"/>
      <c r="D1087" s="159"/>
      <c r="E1087" s="159"/>
      <c r="F1087" s="159"/>
      <c r="G1087" s="159"/>
      <c r="H1087" s="159"/>
      <c r="I1087" s="159"/>
      <c r="J1087" s="159"/>
      <c r="K1087" s="159"/>
      <c r="L1087" s="159"/>
      <c r="M1087" s="159"/>
      <c r="N1087" s="159"/>
      <c r="O1087" s="159"/>
      <c r="P1087" s="159"/>
      <c r="Q1087" s="159"/>
      <c r="R1087" s="159"/>
      <c r="S1087" s="159"/>
      <c r="T1087" s="159"/>
      <c r="U1087" s="159"/>
      <c r="V1087" s="159"/>
      <c r="W1087" s="159"/>
      <c r="X1087" s="159"/>
      <c r="Y1087" s="159"/>
      <c r="Z1087" s="159"/>
      <c r="AA1087" s="159"/>
      <c r="AB1087" s="159"/>
    </row>
    <row r="1088" spans="1:28" x14ac:dyDescent="0.25">
      <c r="A1088" s="159"/>
      <c r="B1088" s="159"/>
      <c r="C1088" s="159"/>
      <c r="D1088" s="159"/>
      <c r="E1088" s="159"/>
      <c r="F1088" s="159"/>
      <c r="G1088" s="159"/>
      <c r="H1088" s="159"/>
      <c r="I1088" s="159"/>
      <c r="J1088" s="159"/>
      <c r="K1088" s="159"/>
      <c r="L1088" s="159"/>
      <c r="M1088" s="159"/>
      <c r="N1088" s="159"/>
      <c r="O1088" s="159"/>
      <c r="P1088" s="159"/>
      <c r="Q1088" s="159"/>
      <c r="R1088" s="159"/>
      <c r="S1088" s="159"/>
      <c r="T1088" s="159"/>
      <c r="U1088" s="159"/>
      <c r="V1088" s="159"/>
      <c r="W1088" s="159"/>
      <c r="X1088" s="159"/>
      <c r="Y1088" s="159"/>
      <c r="Z1088" s="159"/>
      <c r="AA1088" s="159"/>
      <c r="AB1088" s="159"/>
    </row>
    <row r="1089" spans="1:28" x14ac:dyDescent="0.25">
      <c r="A1089" s="159"/>
      <c r="B1089" s="159"/>
      <c r="C1089" s="159"/>
      <c r="D1089" s="159"/>
      <c r="E1089" s="159"/>
      <c r="F1089" s="159"/>
      <c r="G1089" s="159"/>
      <c r="H1089" s="159"/>
      <c r="I1089" s="159"/>
      <c r="J1089" s="159"/>
      <c r="K1089" s="159"/>
      <c r="L1089" s="159"/>
      <c r="M1089" s="159"/>
      <c r="N1089" s="159"/>
      <c r="O1089" s="159"/>
      <c r="P1089" s="159"/>
      <c r="Q1089" s="159"/>
      <c r="R1089" s="159"/>
      <c r="S1089" s="159"/>
      <c r="T1089" s="159"/>
      <c r="U1089" s="159"/>
      <c r="V1089" s="159"/>
      <c r="W1089" s="159"/>
      <c r="X1089" s="159"/>
      <c r="Y1089" s="159"/>
      <c r="Z1089" s="159"/>
      <c r="AA1089" s="159"/>
      <c r="AB1089" s="159"/>
    </row>
    <row r="1090" spans="1:28" x14ac:dyDescent="0.25">
      <c r="A1090" s="159"/>
      <c r="B1090" s="159"/>
      <c r="C1090" s="159"/>
      <c r="D1090" s="159"/>
      <c r="E1090" s="159"/>
      <c r="F1090" s="159"/>
      <c r="G1090" s="159"/>
      <c r="H1090" s="159"/>
      <c r="I1090" s="159"/>
      <c r="J1090" s="159"/>
      <c r="K1090" s="159"/>
      <c r="L1090" s="159"/>
      <c r="M1090" s="159"/>
      <c r="N1090" s="159"/>
      <c r="O1090" s="159"/>
      <c r="P1090" s="159"/>
      <c r="Q1090" s="159"/>
      <c r="R1090" s="159"/>
      <c r="S1090" s="159"/>
      <c r="T1090" s="159"/>
      <c r="U1090" s="159"/>
      <c r="V1090" s="159"/>
      <c r="W1090" s="159"/>
      <c r="X1090" s="159"/>
      <c r="Y1090" s="159"/>
      <c r="Z1090" s="159"/>
      <c r="AA1090" s="159"/>
      <c r="AB1090" s="159"/>
    </row>
    <row r="1091" spans="1:28" x14ac:dyDescent="0.25">
      <c r="A1091" s="159"/>
      <c r="B1091" s="159"/>
      <c r="C1091" s="159"/>
      <c r="D1091" s="159"/>
      <c r="E1091" s="159"/>
      <c r="F1091" s="159"/>
      <c r="G1091" s="159"/>
      <c r="H1091" s="159"/>
      <c r="I1091" s="159"/>
      <c r="J1091" s="159"/>
      <c r="K1091" s="159"/>
      <c r="L1091" s="159"/>
      <c r="M1091" s="159"/>
      <c r="N1091" s="159"/>
      <c r="O1091" s="159"/>
      <c r="P1091" s="159"/>
      <c r="Q1091" s="159"/>
      <c r="R1091" s="159"/>
      <c r="S1091" s="159"/>
      <c r="T1091" s="159"/>
      <c r="U1091" s="159"/>
      <c r="V1091" s="159"/>
      <c r="W1091" s="159"/>
      <c r="X1091" s="159"/>
      <c r="Y1091" s="159"/>
      <c r="Z1091" s="159"/>
      <c r="AA1091" s="159"/>
      <c r="AB1091" s="159"/>
    </row>
    <row r="1092" spans="1:28" x14ac:dyDescent="0.25">
      <c r="A1092" s="159"/>
      <c r="B1092" s="159"/>
      <c r="C1092" s="159"/>
      <c r="D1092" s="159"/>
      <c r="E1092" s="159"/>
      <c r="F1092" s="159"/>
      <c r="G1092" s="159"/>
      <c r="H1092" s="159"/>
      <c r="I1092" s="159"/>
      <c r="J1092" s="159"/>
      <c r="K1092" s="159"/>
      <c r="L1092" s="159"/>
      <c r="M1092" s="159"/>
      <c r="N1092" s="159"/>
      <c r="O1092" s="159"/>
      <c r="P1092" s="159"/>
      <c r="Q1092" s="159"/>
      <c r="R1092" s="159"/>
      <c r="S1092" s="159"/>
      <c r="T1092" s="159"/>
      <c r="U1092" s="159"/>
      <c r="V1092" s="159"/>
      <c r="W1092" s="159"/>
      <c r="X1092" s="159"/>
      <c r="Y1092" s="159"/>
      <c r="Z1092" s="159"/>
      <c r="AA1092" s="159"/>
      <c r="AB1092" s="159"/>
    </row>
    <row r="1093" spans="1:28" x14ac:dyDescent="0.25">
      <c r="A1093" s="159"/>
      <c r="B1093" s="159"/>
      <c r="C1093" s="159"/>
      <c r="D1093" s="159"/>
      <c r="E1093" s="159"/>
      <c r="F1093" s="159"/>
      <c r="G1093" s="159"/>
      <c r="H1093" s="159"/>
      <c r="I1093" s="159"/>
      <c r="J1093" s="159"/>
      <c r="K1093" s="159"/>
      <c r="L1093" s="159"/>
      <c r="M1093" s="159"/>
      <c r="N1093" s="159"/>
      <c r="O1093" s="159"/>
      <c r="P1093" s="159"/>
      <c r="Q1093" s="159"/>
      <c r="R1093" s="159"/>
      <c r="S1093" s="159"/>
      <c r="T1093" s="159"/>
      <c r="U1093" s="159"/>
      <c r="V1093" s="159"/>
      <c r="W1093" s="159"/>
      <c r="X1093" s="159"/>
      <c r="Y1093" s="159"/>
      <c r="Z1093" s="159"/>
      <c r="AA1093" s="159"/>
      <c r="AB1093" s="159"/>
    </row>
    <row r="1094" spans="1:28" x14ac:dyDescent="0.25">
      <c r="A1094" s="159"/>
      <c r="B1094" s="159"/>
      <c r="C1094" s="159"/>
      <c r="D1094" s="159"/>
      <c r="E1094" s="159"/>
      <c r="F1094" s="159"/>
      <c r="G1094" s="159"/>
      <c r="H1094" s="159"/>
      <c r="I1094" s="159"/>
      <c r="J1094" s="159"/>
      <c r="K1094" s="159"/>
      <c r="L1094" s="159"/>
      <c r="M1094" s="159"/>
      <c r="N1094" s="159"/>
      <c r="O1094" s="159"/>
      <c r="P1094" s="159"/>
      <c r="Q1094" s="159"/>
      <c r="R1094" s="159"/>
      <c r="S1094" s="159"/>
      <c r="T1094" s="159"/>
      <c r="U1094" s="159"/>
      <c r="V1094" s="159"/>
      <c r="W1094" s="159"/>
      <c r="X1094" s="159"/>
      <c r="Y1094" s="159"/>
      <c r="Z1094" s="159"/>
      <c r="AA1094" s="159"/>
      <c r="AB1094" s="159"/>
    </row>
    <row r="1095" spans="1:28" x14ac:dyDescent="0.25">
      <c r="A1095" s="159"/>
      <c r="B1095" s="159"/>
      <c r="C1095" s="159"/>
      <c r="D1095" s="159"/>
      <c r="E1095" s="159"/>
      <c r="F1095" s="159"/>
      <c r="G1095" s="159"/>
      <c r="H1095" s="159"/>
      <c r="I1095" s="159"/>
      <c r="J1095" s="159"/>
      <c r="K1095" s="159"/>
      <c r="L1095" s="159"/>
      <c r="M1095" s="159"/>
      <c r="N1095" s="159"/>
      <c r="O1095" s="159"/>
      <c r="P1095" s="159"/>
      <c r="Q1095" s="159"/>
      <c r="R1095" s="159"/>
      <c r="S1095" s="159"/>
      <c r="T1095" s="159"/>
      <c r="U1095" s="159"/>
      <c r="V1095" s="159"/>
      <c r="W1095" s="159"/>
      <c r="X1095" s="159"/>
      <c r="Y1095" s="159"/>
      <c r="Z1095" s="159"/>
      <c r="AA1095" s="159"/>
      <c r="AB1095" s="159"/>
    </row>
    <row r="1096" spans="1:28" x14ac:dyDescent="0.25">
      <c r="A1096" s="159"/>
      <c r="B1096" s="159"/>
      <c r="C1096" s="159"/>
      <c r="D1096" s="159"/>
      <c r="E1096" s="159"/>
      <c r="F1096" s="159"/>
      <c r="G1096" s="159"/>
      <c r="H1096" s="159"/>
      <c r="I1096" s="159"/>
      <c r="J1096" s="159"/>
      <c r="K1096" s="159"/>
      <c r="L1096" s="159"/>
      <c r="M1096" s="159"/>
      <c r="N1096" s="159"/>
      <c r="O1096" s="159"/>
      <c r="P1096" s="159"/>
      <c r="Q1096" s="159"/>
      <c r="R1096" s="159"/>
      <c r="S1096" s="159"/>
      <c r="T1096" s="159"/>
      <c r="U1096" s="159"/>
      <c r="V1096" s="159"/>
      <c r="W1096" s="159"/>
      <c r="X1096" s="159"/>
      <c r="Y1096" s="159"/>
      <c r="Z1096" s="159"/>
      <c r="AA1096" s="159"/>
      <c r="AB1096" s="159"/>
    </row>
    <row r="1097" spans="1:28" x14ac:dyDescent="0.25">
      <c r="A1097" s="159"/>
      <c r="B1097" s="159"/>
      <c r="C1097" s="159"/>
      <c r="D1097" s="159"/>
      <c r="E1097" s="159"/>
      <c r="F1097" s="159"/>
      <c r="G1097" s="159"/>
      <c r="H1097" s="159"/>
      <c r="I1097" s="159"/>
      <c r="J1097" s="159"/>
      <c r="K1097" s="159"/>
      <c r="L1097" s="159"/>
      <c r="M1097" s="159"/>
      <c r="N1097" s="159"/>
      <c r="O1097" s="159"/>
      <c r="P1097" s="159"/>
      <c r="Q1097" s="159"/>
      <c r="R1097" s="159"/>
      <c r="S1097" s="159"/>
      <c r="T1097" s="159"/>
      <c r="U1097" s="159"/>
      <c r="V1097" s="159"/>
      <c r="W1097" s="159"/>
      <c r="X1097" s="159"/>
      <c r="Y1097" s="159"/>
      <c r="Z1097" s="159"/>
      <c r="AA1097" s="159"/>
      <c r="AB1097" s="159"/>
    </row>
    <row r="1098" spans="1:28" x14ac:dyDescent="0.25">
      <c r="A1098" s="159"/>
      <c r="B1098" s="159"/>
      <c r="C1098" s="159"/>
      <c r="D1098" s="159"/>
      <c r="E1098" s="159"/>
      <c r="F1098" s="159"/>
      <c r="G1098" s="159"/>
      <c r="H1098" s="159"/>
      <c r="I1098" s="159"/>
      <c r="J1098" s="159"/>
      <c r="K1098" s="159"/>
      <c r="L1098" s="159"/>
      <c r="M1098" s="159"/>
      <c r="N1098" s="159"/>
      <c r="O1098" s="159"/>
      <c r="P1098" s="159"/>
      <c r="Q1098" s="159"/>
      <c r="R1098" s="159"/>
      <c r="S1098" s="159"/>
      <c r="T1098" s="159"/>
      <c r="U1098" s="159"/>
      <c r="V1098" s="159"/>
      <c r="W1098" s="159"/>
      <c r="X1098" s="159"/>
      <c r="Y1098" s="159"/>
      <c r="Z1098" s="159"/>
      <c r="AA1098" s="159"/>
      <c r="AB1098" s="159"/>
    </row>
    <row r="1099" spans="1:28" x14ac:dyDescent="0.25">
      <c r="A1099" s="159"/>
      <c r="B1099" s="159"/>
      <c r="C1099" s="159"/>
      <c r="D1099" s="159"/>
      <c r="E1099" s="159"/>
      <c r="F1099" s="159"/>
      <c r="G1099" s="159"/>
      <c r="H1099" s="159"/>
      <c r="I1099" s="159"/>
      <c r="J1099" s="159"/>
      <c r="K1099" s="159"/>
      <c r="L1099" s="159"/>
      <c r="M1099" s="159"/>
      <c r="N1099" s="159"/>
      <c r="O1099" s="159"/>
      <c r="P1099" s="159"/>
      <c r="Q1099" s="159"/>
      <c r="R1099" s="159"/>
      <c r="S1099" s="159"/>
      <c r="T1099" s="159"/>
      <c r="U1099" s="159"/>
      <c r="V1099" s="159"/>
      <c r="W1099" s="159"/>
      <c r="X1099" s="159"/>
      <c r="Y1099" s="159"/>
      <c r="Z1099" s="159"/>
      <c r="AA1099" s="159"/>
      <c r="AB1099" s="159"/>
    </row>
    <row r="1100" spans="1:28" x14ac:dyDescent="0.25">
      <c r="A1100" s="159"/>
      <c r="B1100" s="159"/>
      <c r="C1100" s="159"/>
      <c r="D1100" s="159"/>
      <c r="E1100" s="159"/>
      <c r="F1100" s="159"/>
      <c r="G1100" s="159"/>
      <c r="H1100" s="159"/>
      <c r="I1100" s="159"/>
      <c r="J1100" s="159"/>
      <c r="K1100" s="159"/>
      <c r="L1100" s="159"/>
      <c r="M1100" s="159"/>
      <c r="N1100" s="159"/>
      <c r="O1100" s="159"/>
      <c r="P1100" s="159"/>
      <c r="Q1100" s="159"/>
      <c r="R1100" s="159"/>
      <c r="S1100" s="159"/>
      <c r="T1100" s="159"/>
      <c r="U1100" s="159"/>
      <c r="V1100" s="159"/>
      <c r="W1100" s="159"/>
      <c r="X1100" s="159"/>
      <c r="Y1100" s="159"/>
      <c r="Z1100" s="159"/>
      <c r="AA1100" s="159"/>
      <c r="AB1100" s="159"/>
    </row>
    <row r="1101" spans="1:28" x14ac:dyDescent="0.25">
      <c r="A1101" s="159"/>
      <c r="B1101" s="159"/>
      <c r="C1101" s="159"/>
      <c r="D1101" s="159"/>
      <c r="E1101" s="159"/>
      <c r="F1101" s="159"/>
      <c r="G1101" s="159"/>
      <c r="H1101" s="159"/>
      <c r="I1101" s="159"/>
      <c r="J1101" s="159"/>
      <c r="K1101" s="159"/>
      <c r="L1101" s="159"/>
      <c r="M1101" s="159"/>
      <c r="N1101" s="159"/>
      <c r="O1101" s="159"/>
      <c r="P1101" s="159"/>
      <c r="Q1101" s="159"/>
      <c r="R1101" s="159"/>
      <c r="S1101" s="159"/>
      <c r="T1101" s="159"/>
      <c r="U1101" s="159"/>
      <c r="V1101" s="159"/>
      <c r="W1101" s="159"/>
      <c r="X1101" s="159"/>
      <c r="Y1101" s="159"/>
      <c r="Z1101" s="159"/>
      <c r="AA1101" s="159"/>
      <c r="AB1101" s="159"/>
    </row>
    <row r="1102" spans="1:28" x14ac:dyDescent="0.25">
      <c r="A1102" s="159"/>
      <c r="B1102" s="159"/>
      <c r="C1102" s="159"/>
      <c r="D1102" s="159"/>
      <c r="E1102" s="159"/>
      <c r="F1102" s="159"/>
      <c r="G1102" s="159"/>
      <c r="H1102" s="159"/>
      <c r="I1102" s="159"/>
      <c r="J1102" s="159"/>
      <c r="K1102" s="159"/>
      <c r="L1102" s="159"/>
      <c r="M1102" s="159"/>
      <c r="N1102" s="159"/>
      <c r="O1102" s="159"/>
      <c r="P1102" s="159"/>
      <c r="Q1102" s="159"/>
      <c r="R1102" s="159"/>
      <c r="S1102" s="159"/>
      <c r="T1102" s="159"/>
      <c r="U1102" s="159"/>
      <c r="V1102" s="159"/>
      <c r="W1102" s="159"/>
      <c r="X1102" s="159"/>
      <c r="Y1102" s="159"/>
      <c r="Z1102" s="159"/>
      <c r="AA1102" s="159"/>
      <c r="AB1102" s="159"/>
    </row>
    <row r="1103" spans="1:28" x14ac:dyDescent="0.25">
      <c r="A1103" s="159"/>
      <c r="B1103" s="159"/>
      <c r="C1103" s="159"/>
      <c r="D1103" s="159"/>
      <c r="E1103" s="159"/>
      <c r="F1103" s="159"/>
      <c r="G1103" s="159"/>
      <c r="H1103" s="159"/>
      <c r="I1103" s="159"/>
      <c r="J1103" s="159"/>
      <c r="K1103" s="159"/>
      <c r="L1103" s="159"/>
      <c r="M1103" s="159"/>
      <c r="N1103" s="159"/>
      <c r="O1103" s="159"/>
      <c r="P1103" s="159"/>
      <c r="Q1103" s="159"/>
      <c r="R1103" s="159"/>
      <c r="S1103" s="159"/>
      <c r="T1103" s="159"/>
      <c r="U1103" s="159"/>
      <c r="V1103" s="159"/>
      <c r="W1103" s="159"/>
      <c r="X1103" s="159"/>
      <c r="Y1103" s="159"/>
      <c r="Z1103" s="159"/>
      <c r="AA1103" s="159"/>
      <c r="AB1103" s="159"/>
    </row>
    <row r="1104" spans="1:28" x14ac:dyDescent="0.25">
      <c r="A1104" s="159"/>
      <c r="B1104" s="159"/>
      <c r="C1104" s="159"/>
      <c r="D1104" s="159"/>
      <c r="E1104" s="159"/>
      <c r="F1104" s="159"/>
      <c r="G1104" s="159"/>
      <c r="H1104" s="159"/>
      <c r="I1104" s="159"/>
      <c r="J1104" s="159"/>
      <c r="K1104" s="159"/>
      <c r="L1104" s="159"/>
      <c r="M1104" s="159"/>
      <c r="N1104" s="159"/>
      <c r="O1104" s="159"/>
      <c r="P1104" s="159"/>
      <c r="Q1104" s="159"/>
      <c r="R1104" s="159"/>
      <c r="S1104" s="159"/>
      <c r="T1104" s="159"/>
      <c r="U1104" s="159"/>
      <c r="V1104" s="159"/>
      <c r="W1104" s="159"/>
      <c r="X1104" s="159"/>
      <c r="Y1104" s="159"/>
      <c r="Z1104" s="159"/>
      <c r="AA1104" s="159"/>
      <c r="AB1104" s="159"/>
    </row>
    <row r="1105" spans="1:28" x14ac:dyDescent="0.25">
      <c r="A1105" s="159"/>
      <c r="B1105" s="159"/>
      <c r="C1105" s="159"/>
      <c r="D1105" s="159"/>
      <c r="E1105" s="159"/>
      <c r="F1105" s="159"/>
      <c r="G1105" s="159"/>
      <c r="H1105" s="159"/>
      <c r="I1105" s="159"/>
      <c r="J1105" s="159"/>
      <c r="K1105" s="159"/>
      <c r="L1105" s="159"/>
      <c r="M1105" s="159"/>
      <c r="N1105" s="159"/>
      <c r="O1105" s="159"/>
      <c r="P1105" s="159"/>
      <c r="Q1105" s="159"/>
      <c r="R1105" s="159"/>
      <c r="S1105" s="159"/>
      <c r="T1105" s="159"/>
      <c r="U1105" s="159"/>
      <c r="V1105" s="159"/>
      <c r="W1105" s="159"/>
      <c r="X1105" s="159"/>
      <c r="Y1105" s="159"/>
      <c r="Z1105" s="159"/>
      <c r="AA1105" s="159"/>
      <c r="AB1105" s="159"/>
    </row>
    <row r="1106" spans="1:28" x14ac:dyDescent="0.25">
      <c r="A1106" s="159"/>
      <c r="B1106" s="159"/>
      <c r="C1106" s="159"/>
      <c r="D1106" s="159"/>
      <c r="E1106" s="159"/>
      <c r="F1106" s="159"/>
      <c r="G1106" s="159"/>
      <c r="H1106" s="159"/>
      <c r="I1106" s="159"/>
      <c r="J1106" s="159"/>
      <c r="K1106" s="159"/>
      <c r="L1106" s="159"/>
      <c r="M1106" s="159"/>
      <c r="N1106" s="159"/>
      <c r="O1106" s="159"/>
      <c r="P1106" s="159"/>
      <c r="Q1106" s="159"/>
      <c r="R1106" s="159"/>
      <c r="S1106" s="159"/>
      <c r="T1106" s="159"/>
      <c r="U1106" s="159"/>
      <c r="V1106" s="159"/>
      <c r="W1106" s="159"/>
      <c r="X1106" s="159"/>
      <c r="Y1106" s="159"/>
      <c r="Z1106" s="159"/>
      <c r="AA1106" s="159"/>
      <c r="AB1106" s="159"/>
    </row>
    <row r="1107" spans="1:28" x14ac:dyDescent="0.25">
      <c r="A1107" s="159"/>
      <c r="B1107" s="159"/>
      <c r="C1107" s="159"/>
      <c r="D1107" s="159"/>
      <c r="E1107" s="159"/>
      <c r="F1107" s="159"/>
      <c r="G1107" s="159"/>
      <c r="H1107" s="159"/>
      <c r="I1107" s="159"/>
      <c r="J1107" s="159"/>
      <c r="K1107" s="159"/>
      <c r="L1107" s="159"/>
      <c r="M1107" s="159"/>
      <c r="N1107" s="159"/>
      <c r="O1107" s="159"/>
      <c r="P1107" s="159"/>
      <c r="Q1107" s="159"/>
      <c r="R1107" s="159"/>
      <c r="S1107" s="159"/>
      <c r="T1107" s="159"/>
      <c r="U1107" s="159"/>
      <c r="V1107" s="159"/>
      <c r="W1107" s="159"/>
      <c r="X1107" s="159"/>
      <c r="Y1107" s="159"/>
      <c r="Z1107" s="159"/>
      <c r="AA1107" s="159"/>
      <c r="AB1107" s="159"/>
    </row>
    <row r="1108" spans="1:28" x14ac:dyDescent="0.25">
      <c r="A1108" s="159"/>
      <c r="B1108" s="159"/>
      <c r="C1108" s="159"/>
      <c r="D1108" s="159"/>
      <c r="E1108" s="159"/>
      <c r="F1108" s="159"/>
      <c r="G1108" s="159"/>
      <c r="H1108" s="159"/>
      <c r="I1108" s="159"/>
      <c r="J1108" s="159"/>
      <c r="K1108" s="159"/>
      <c r="L1108" s="159"/>
      <c r="M1108" s="159"/>
      <c r="N1108" s="159"/>
      <c r="O1108" s="159"/>
      <c r="P1108" s="159"/>
      <c r="Q1108" s="159"/>
      <c r="R1108" s="159"/>
      <c r="S1108" s="159"/>
      <c r="T1108" s="159"/>
      <c r="U1108" s="159"/>
      <c r="V1108" s="159"/>
      <c r="W1108" s="159"/>
      <c r="X1108" s="159"/>
      <c r="Y1108" s="159"/>
      <c r="Z1108" s="159"/>
      <c r="AA1108" s="159"/>
      <c r="AB1108" s="159"/>
    </row>
    <row r="1109" spans="1:28" x14ac:dyDescent="0.25">
      <c r="A1109" s="159"/>
      <c r="B1109" s="159"/>
      <c r="C1109" s="159"/>
      <c r="D1109" s="159"/>
      <c r="E1109" s="159"/>
      <c r="F1109" s="159"/>
      <c r="G1109" s="159"/>
      <c r="H1109" s="159"/>
      <c r="I1109" s="159"/>
      <c r="J1109" s="159"/>
      <c r="K1109" s="159"/>
      <c r="L1109" s="159"/>
      <c r="M1109" s="159"/>
      <c r="N1109" s="159"/>
      <c r="O1109" s="159"/>
      <c r="P1109" s="159"/>
      <c r="Q1109" s="159"/>
      <c r="R1109" s="159"/>
      <c r="S1109" s="159"/>
      <c r="T1109" s="159"/>
      <c r="U1109" s="159"/>
      <c r="V1109" s="159"/>
      <c r="W1109" s="159"/>
      <c r="X1109" s="159"/>
      <c r="Y1109" s="159"/>
      <c r="Z1109" s="159"/>
      <c r="AA1109" s="159"/>
      <c r="AB1109" s="159"/>
    </row>
    <row r="1110" spans="1:28" x14ac:dyDescent="0.25">
      <c r="A1110" s="159"/>
      <c r="B1110" s="159"/>
      <c r="C1110" s="159"/>
      <c r="D1110" s="159"/>
      <c r="E1110" s="159"/>
      <c r="F1110" s="159"/>
      <c r="G1110" s="159"/>
      <c r="H1110" s="159"/>
      <c r="I1110" s="159"/>
      <c r="J1110" s="159"/>
      <c r="K1110" s="159"/>
      <c r="L1110" s="159"/>
      <c r="M1110" s="159"/>
      <c r="N1110" s="159"/>
      <c r="O1110" s="159"/>
      <c r="P1110" s="159"/>
      <c r="Q1110" s="159"/>
      <c r="R1110" s="159"/>
      <c r="S1110" s="159"/>
      <c r="T1110" s="159"/>
      <c r="U1110" s="159"/>
      <c r="V1110" s="159"/>
      <c r="W1110" s="159"/>
      <c r="X1110" s="159"/>
      <c r="Y1110" s="159"/>
      <c r="Z1110" s="159"/>
      <c r="AA1110" s="159"/>
      <c r="AB1110" s="159"/>
    </row>
    <row r="1111" spans="1:28" x14ac:dyDescent="0.25">
      <c r="A1111" s="159"/>
      <c r="B1111" s="159"/>
      <c r="C1111" s="159"/>
      <c r="D1111" s="159"/>
      <c r="E1111" s="159"/>
      <c r="F1111" s="159"/>
      <c r="G1111" s="159"/>
      <c r="H1111" s="159"/>
      <c r="I1111" s="159"/>
      <c r="J1111" s="159"/>
      <c r="K1111" s="159"/>
      <c r="L1111" s="159"/>
      <c r="M1111" s="159"/>
      <c r="N1111" s="159"/>
      <c r="O1111" s="159"/>
      <c r="P1111" s="159"/>
      <c r="Q1111" s="159"/>
      <c r="R1111" s="159"/>
      <c r="S1111" s="159"/>
      <c r="T1111" s="159"/>
      <c r="U1111" s="159"/>
      <c r="V1111" s="159"/>
      <c r="W1111" s="159"/>
      <c r="X1111" s="159"/>
      <c r="Y1111" s="159"/>
      <c r="Z1111" s="159"/>
      <c r="AA1111" s="159"/>
      <c r="AB1111" s="159"/>
    </row>
    <row r="1112" spans="1:28" x14ac:dyDescent="0.25">
      <c r="A1112" s="159"/>
      <c r="B1112" s="159"/>
      <c r="C1112" s="159"/>
      <c r="D1112" s="159"/>
      <c r="E1112" s="159"/>
      <c r="F1112" s="159"/>
      <c r="G1112" s="159"/>
      <c r="H1112" s="159"/>
      <c r="I1112" s="159"/>
      <c r="J1112" s="159"/>
      <c r="K1112" s="159"/>
      <c r="L1112" s="159"/>
      <c r="M1112" s="159"/>
      <c r="N1112" s="159"/>
      <c r="O1112" s="159"/>
      <c r="P1112" s="159"/>
      <c r="Q1112" s="159"/>
      <c r="R1112" s="159"/>
      <c r="S1112" s="159"/>
      <c r="T1112" s="159"/>
      <c r="U1112" s="159"/>
      <c r="V1112" s="159"/>
      <c r="W1112" s="159"/>
      <c r="X1112" s="159"/>
      <c r="Y1112" s="159"/>
      <c r="Z1112" s="159"/>
      <c r="AA1112" s="159"/>
      <c r="AB1112" s="159"/>
    </row>
    <row r="1113" spans="1:28" x14ac:dyDescent="0.25">
      <c r="A1113" s="159"/>
      <c r="B1113" s="159"/>
      <c r="C1113" s="159"/>
      <c r="D1113" s="159"/>
      <c r="E1113" s="159"/>
      <c r="F1113" s="159"/>
      <c r="G1113" s="159"/>
      <c r="H1113" s="159"/>
      <c r="I1113" s="159"/>
      <c r="J1113" s="159"/>
      <c r="K1113" s="159"/>
      <c r="L1113" s="159"/>
      <c r="M1113" s="159"/>
      <c r="N1113" s="159"/>
      <c r="O1113" s="159"/>
      <c r="P1113" s="159"/>
      <c r="Q1113" s="159"/>
      <c r="R1113" s="159"/>
      <c r="S1113" s="159"/>
      <c r="T1113" s="159"/>
      <c r="U1113" s="159"/>
      <c r="V1113" s="159"/>
      <c r="W1113" s="159"/>
      <c r="X1113" s="159"/>
      <c r="Y1113" s="159"/>
      <c r="Z1113" s="159"/>
      <c r="AA1113" s="159"/>
      <c r="AB1113" s="159"/>
    </row>
    <row r="1114" spans="1:28" x14ac:dyDescent="0.25">
      <c r="A1114" s="159"/>
      <c r="B1114" s="159"/>
      <c r="C1114" s="159"/>
      <c r="D1114" s="159"/>
      <c r="E1114" s="159"/>
      <c r="F1114" s="159"/>
      <c r="G1114" s="159"/>
      <c r="H1114" s="159"/>
      <c r="I1114" s="159"/>
      <c r="J1114" s="159"/>
      <c r="K1114" s="159"/>
      <c r="L1114" s="159"/>
      <c r="M1114" s="159"/>
      <c r="N1114" s="159"/>
      <c r="O1114" s="159"/>
      <c r="P1114" s="159"/>
      <c r="Q1114" s="159"/>
      <c r="R1114" s="159"/>
      <c r="S1114" s="159"/>
      <c r="T1114" s="159"/>
      <c r="U1114" s="159"/>
      <c r="V1114" s="159"/>
      <c r="W1114" s="159"/>
      <c r="X1114" s="159"/>
      <c r="Y1114" s="159"/>
      <c r="Z1114" s="159"/>
      <c r="AA1114" s="159"/>
      <c r="AB1114" s="159"/>
    </row>
    <row r="1115" spans="1:28" x14ac:dyDescent="0.25">
      <c r="A1115" s="159"/>
      <c r="B1115" s="159"/>
      <c r="C1115" s="159"/>
      <c r="D1115" s="159"/>
      <c r="E1115" s="159"/>
      <c r="F1115" s="159"/>
      <c r="G1115" s="159"/>
      <c r="H1115" s="159"/>
      <c r="I1115" s="159"/>
      <c r="J1115" s="159"/>
      <c r="K1115" s="159"/>
      <c r="L1115" s="159"/>
      <c r="M1115" s="159"/>
      <c r="N1115" s="159"/>
      <c r="O1115" s="159"/>
      <c r="P1115" s="159"/>
      <c r="Q1115" s="159"/>
      <c r="R1115" s="159"/>
      <c r="S1115" s="159"/>
      <c r="T1115" s="159"/>
      <c r="U1115" s="159"/>
      <c r="V1115" s="159"/>
      <c r="W1115" s="159"/>
      <c r="X1115" s="159"/>
      <c r="Y1115" s="159"/>
      <c r="Z1115" s="159"/>
      <c r="AA1115" s="159"/>
      <c r="AB1115" s="159"/>
    </row>
    <row r="1116" spans="1:28" x14ac:dyDescent="0.25">
      <c r="A1116" s="159"/>
      <c r="B1116" s="159"/>
      <c r="C1116" s="159"/>
      <c r="D1116" s="159"/>
      <c r="E1116" s="159"/>
      <c r="F1116" s="159"/>
      <c r="G1116" s="159"/>
      <c r="H1116" s="159"/>
      <c r="I1116" s="159"/>
      <c r="J1116" s="159"/>
      <c r="K1116" s="159"/>
      <c r="L1116" s="159"/>
      <c r="M1116" s="159"/>
      <c r="N1116" s="159"/>
      <c r="O1116" s="159"/>
      <c r="P1116" s="159"/>
      <c r="Q1116" s="159"/>
      <c r="R1116" s="159"/>
      <c r="S1116" s="159"/>
      <c r="T1116" s="159"/>
      <c r="U1116" s="159"/>
      <c r="V1116" s="159"/>
      <c r="W1116" s="159"/>
      <c r="X1116" s="159"/>
      <c r="Y1116" s="159"/>
      <c r="Z1116" s="159"/>
      <c r="AA1116" s="159"/>
      <c r="AB1116" s="159"/>
    </row>
    <row r="1117" spans="1:28" x14ac:dyDescent="0.25">
      <c r="A1117" s="159"/>
      <c r="B1117" s="159"/>
      <c r="C1117" s="159"/>
      <c r="D1117" s="159"/>
      <c r="E1117" s="159"/>
      <c r="F1117" s="159"/>
      <c r="G1117" s="159"/>
      <c r="H1117" s="159"/>
      <c r="I1117" s="159"/>
      <c r="J1117" s="159"/>
      <c r="K1117" s="159"/>
      <c r="L1117" s="159"/>
      <c r="M1117" s="159"/>
      <c r="N1117" s="159"/>
      <c r="O1117" s="159"/>
      <c r="P1117" s="159"/>
      <c r="Q1117" s="159"/>
      <c r="R1117" s="159"/>
      <c r="S1117" s="159"/>
      <c r="T1117" s="159"/>
      <c r="U1117" s="159"/>
      <c r="V1117" s="159"/>
      <c r="W1117" s="159"/>
      <c r="X1117" s="159"/>
      <c r="Y1117" s="159"/>
      <c r="Z1117" s="159"/>
      <c r="AA1117" s="159"/>
      <c r="AB1117" s="159"/>
    </row>
    <row r="1118" spans="1:28" x14ac:dyDescent="0.25">
      <c r="A1118" s="159"/>
      <c r="B1118" s="159"/>
      <c r="C1118" s="159"/>
      <c r="D1118" s="159"/>
      <c r="E1118" s="159"/>
      <c r="F1118" s="159"/>
      <c r="G1118" s="159"/>
      <c r="H1118" s="159"/>
      <c r="I1118" s="159"/>
      <c r="J1118" s="159"/>
      <c r="K1118" s="159"/>
      <c r="L1118" s="159"/>
      <c r="M1118" s="159"/>
      <c r="N1118" s="159"/>
      <c r="O1118" s="159"/>
      <c r="P1118" s="159"/>
      <c r="Q1118" s="159"/>
      <c r="R1118" s="159"/>
      <c r="S1118" s="159"/>
      <c r="T1118" s="159"/>
      <c r="U1118" s="159"/>
      <c r="V1118" s="159"/>
      <c r="W1118" s="159"/>
      <c r="X1118" s="159"/>
      <c r="Y1118" s="159"/>
      <c r="Z1118" s="159"/>
      <c r="AA1118" s="159"/>
      <c r="AB1118" s="159"/>
    </row>
    <row r="1119" spans="1:28" x14ac:dyDescent="0.25">
      <c r="A1119" s="159"/>
      <c r="B1119" s="159"/>
      <c r="C1119" s="159"/>
      <c r="D1119" s="159"/>
      <c r="E1119" s="159"/>
      <c r="F1119" s="159"/>
      <c r="G1119" s="159"/>
      <c r="H1119" s="159"/>
      <c r="I1119" s="159"/>
      <c r="J1119" s="159"/>
      <c r="K1119" s="159"/>
      <c r="L1119" s="159"/>
      <c r="M1119" s="159"/>
      <c r="N1119" s="159"/>
      <c r="O1119" s="159"/>
      <c r="P1119" s="159"/>
      <c r="Q1119" s="159"/>
      <c r="R1119" s="159"/>
      <c r="S1119" s="159"/>
      <c r="T1119" s="159"/>
      <c r="U1119" s="159"/>
      <c r="V1119" s="159"/>
      <c r="W1119" s="159"/>
      <c r="X1119" s="159"/>
      <c r="Y1119" s="159"/>
      <c r="Z1119" s="159"/>
      <c r="AA1119" s="159"/>
      <c r="AB1119" s="159"/>
    </row>
    <row r="1120" spans="1:28" x14ac:dyDescent="0.25">
      <c r="A1120" s="159"/>
      <c r="B1120" s="159"/>
      <c r="C1120" s="159"/>
      <c r="D1120" s="159"/>
      <c r="E1120" s="159"/>
      <c r="F1120" s="159"/>
      <c r="G1120" s="159"/>
      <c r="H1120" s="159"/>
      <c r="I1120" s="159"/>
      <c r="J1120" s="159"/>
      <c r="K1120" s="159"/>
      <c r="L1120" s="159"/>
      <c r="M1120" s="159"/>
      <c r="N1120" s="159"/>
      <c r="O1120" s="159"/>
      <c r="P1120" s="159"/>
      <c r="Q1120" s="159"/>
      <c r="R1120" s="159"/>
      <c r="S1120" s="159"/>
      <c r="T1120" s="159"/>
      <c r="U1120" s="159"/>
      <c r="V1120" s="159"/>
      <c r="W1120" s="159"/>
      <c r="X1120" s="159"/>
      <c r="Y1120" s="159"/>
      <c r="Z1120" s="159"/>
      <c r="AA1120" s="159"/>
      <c r="AB1120" s="159"/>
    </row>
    <row r="1121" spans="1:28" x14ac:dyDescent="0.25">
      <c r="A1121" s="159"/>
      <c r="B1121" s="159"/>
      <c r="C1121" s="159"/>
      <c r="D1121" s="159"/>
      <c r="E1121" s="159"/>
      <c r="F1121" s="159"/>
      <c r="G1121" s="159"/>
      <c r="H1121" s="159"/>
      <c r="I1121" s="159"/>
      <c r="J1121" s="159"/>
      <c r="K1121" s="159"/>
      <c r="L1121" s="159"/>
      <c r="M1121" s="159"/>
      <c r="N1121" s="159"/>
      <c r="O1121" s="159"/>
      <c r="P1121" s="159"/>
      <c r="Q1121" s="159"/>
      <c r="R1121" s="159"/>
      <c r="S1121" s="159"/>
      <c r="T1121" s="159"/>
      <c r="U1121" s="159"/>
      <c r="V1121" s="159"/>
      <c r="W1121" s="159"/>
      <c r="X1121" s="159"/>
      <c r="Y1121" s="159"/>
      <c r="Z1121" s="159"/>
      <c r="AA1121" s="159"/>
      <c r="AB1121" s="159"/>
    </row>
    <row r="1122" spans="1:28" x14ac:dyDescent="0.25">
      <c r="A1122" s="159"/>
      <c r="B1122" s="159"/>
      <c r="C1122" s="159"/>
      <c r="D1122" s="159"/>
      <c r="E1122" s="159"/>
      <c r="F1122" s="159"/>
      <c r="G1122" s="159"/>
      <c r="H1122" s="159"/>
      <c r="I1122" s="159"/>
      <c r="J1122" s="159"/>
      <c r="K1122" s="159"/>
      <c r="L1122" s="159"/>
      <c r="M1122" s="159"/>
      <c r="N1122" s="159"/>
      <c r="O1122" s="159"/>
      <c r="P1122" s="159"/>
      <c r="Q1122" s="159"/>
      <c r="R1122" s="159"/>
      <c r="S1122" s="159"/>
      <c r="T1122" s="159"/>
      <c r="U1122" s="159"/>
      <c r="V1122" s="159"/>
      <c r="W1122" s="159"/>
      <c r="X1122" s="159"/>
      <c r="Y1122" s="159"/>
      <c r="Z1122" s="159"/>
      <c r="AA1122" s="159"/>
      <c r="AB1122" s="159"/>
    </row>
    <row r="1123" spans="1:28" x14ac:dyDescent="0.25">
      <c r="A1123" s="159"/>
      <c r="B1123" s="159"/>
      <c r="C1123" s="159"/>
      <c r="D1123" s="159"/>
      <c r="E1123" s="159"/>
      <c r="F1123" s="159"/>
      <c r="G1123" s="159"/>
      <c r="H1123" s="159"/>
      <c r="I1123" s="159"/>
      <c r="J1123" s="159"/>
      <c r="K1123" s="159"/>
      <c r="L1123" s="159"/>
      <c r="M1123" s="159"/>
      <c r="N1123" s="159"/>
      <c r="O1123" s="159"/>
      <c r="P1123" s="159"/>
      <c r="Q1123" s="159"/>
      <c r="R1123" s="159"/>
      <c r="S1123" s="159"/>
      <c r="T1123" s="159"/>
      <c r="U1123" s="159"/>
      <c r="V1123" s="159"/>
      <c r="W1123" s="159"/>
      <c r="X1123" s="159"/>
      <c r="Y1123" s="159"/>
      <c r="Z1123" s="159"/>
      <c r="AA1123" s="159"/>
      <c r="AB1123" s="159"/>
    </row>
    <row r="1124" spans="1:28" x14ac:dyDescent="0.25">
      <c r="A1124" s="159"/>
      <c r="B1124" s="159"/>
      <c r="C1124" s="159"/>
      <c r="D1124" s="159"/>
      <c r="E1124" s="159"/>
      <c r="F1124" s="159"/>
      <c r="G1124" s="159"/>
      <c r="H1124" s="159"/>
      <c r="I1124" s="159"/>
      <c r="J1124" s="159"/>
      <c r="K1124" s="159"/>
      <c r="L1124" s="159"/>
      <c r="M1124" s="159"/>
      <c r="N1124" s="159"/>
      <c r="O1124" s="159"/>
      <c r="P1124" s="159"/>
      <c r="Q1124" s="159"/>
      <c r="R1124" s="159"/>
      <c r="S1124" s="159"/>
      <c r="T1124" s="159"/>
      <c r="U1124" s="159"/>
      <c r="V1124" s="159"/>
      <c r="W1124" s="159"/>
      <c r="X1124" s="159"/>
      <c r="Y1124" s="159"/>
      <c r="Z1124" s="159"/>
      <c r="AA1124" s="159"/>
      <c r="AB1124" s="159"/>
    </row>
    <row r="1125" spans="1:28" x14ac:dyDescent="0.25">
      <c r="A1125" s="159"/>
      <c r="B1125" s="159"/>
      <c r="C1125" s="159"/>
      <c r="D1125" s="159"/>
      <c r="E1125" s="159"/>
      <c r="F1125" s="159"/>
      <c r="G1125" s="159"/>
      <c r="H1125" s="159"/>
      <c r="I1125" s="159"/>
      <c r="J1125" s="159"/>
      <c r="K1125" s="159"/>
      <c r="L1125" s="159"/>
      <c r="M1125" s="159"/>
      <c r="N1125" s="159"/>
      <c r="O1125" s="159"/>
      <c r="P1125" s="159"/>
      <c r="Q1125" s="159"/>
      <c r="R1125" s="159"/>
      <c r="S1125" s="159"/>
      <c r="T1125" s="159"/>
      <c r="U1125" s="159"/>
      <c r="V1125" s="159"/>
      <c r="W1125" s="159"/>
      <c r="X1125" s="159"/>
      <c r="Y1125" s="159"/>
      <c r="Z1125" s="159"/>
      <c r="AA1125" s="159"/>
      <c r="AB1125" s="159"/>
    </row>
    <row r="1126" spans="1:28" x14ac:dyDescent="0.25">
      <c r="A1126" s="159"/>
      <c r="B1126" s="159"/>
      <c r="C1126" s="159"/>
      <c r="D1126" s="159"/>
      <c r="E1126" s="159"/>
      <c r="F1126" s="159"/>
      <c r="G1126" s="159"/>
      <c r="H1126" s="159"/>
      <c r="I1126" s="159"/>
      <c r="J1126" s="159"/>
      <c r="K1126" s="159"/>
      <c r="L1126" s="159"/>
      <c r="M1126" s="159"/>
      <c r="N1126" s="159"/>
      <c r="O1126" s="159"/>
      <c r="P1126" s="159"/>
      <c r="Q1126" s="159"/>
      <c r="R1126" s="159"/>
      <c r="S1126" s="159"/>
      <c r="T1126" s="159"/>
      <c r="U1126" s="159"/>
      <c r="V1126" s="159"/>
      <c r="W1126" s="159"/>
      <c r="X1126" s="159"/>
      <c r="Y1126" s="159"/>
      <c r="Z1126" s="159"/>
      <c r="AA1126" s="159"/>
      <c r="AB1126" s="159"/>
    </row>
    <row r="1127" spans="1:28" x14ac:dyDescent="0.25">
      <c r="A1127" s="159"/>
      <c r="B1127" s="159"/>
      <c r="C1127" s="159"/>
      <c r="D1127" s="159"/>
      <c r="E1127" s="159"/>
      <c r="F1127" s="159"/>
      <c r="G1127" s="159"/>
      <c r="H1127" s="159"/>
      <c r="I1127" s="159"/>
      <c r="J1127" s="159"/>
      <c r="K1127" s="159"/>
      <c r="L1127" s="159"/>
      <c r="M1127" s="159"/>
      <c r="N1127" s="159"/>
      <c r="O1127" s="159"/>
      <c r="P1127" s="159"/>
      <c r="Q1127" s="159"/>
      <c r="R1127" s="159"/>
      <c r="S1127" s="159"/>
      <c r="T1127" s="159"/>
      <c r="U1127" s="159"/>
      <c r="V1127" s="159"/>
      <c r="W1127" s="159"/>
      <c r="X1127" s="159"/>
      <c r="Y1127" s="159"/>
      <c r="Z1127" s="159"/>
      <c r="AA1127" s="159"/>
      <c r="AB1127" s="159"/>
    </row>
    <row r="1128" spans="1:28" x14ac:dyDescent="0.25">
      <c r="A1128" s="159"/>
      <c r="B1128" s="159"/>
      <c r="C1128" s="159"/>
      <c r="D1128" s="159"/>
      <c r="E1128" s="159"/>
      <c r="F1128" s="159"/>
      <c r="G1128" s="159"/>
      <c r="H1128" s="159"/>
      <c r="I1128" s="159"/>
      <c r="J1128" s="159"/>
      <c r="K1128" s="159"/>
      <c r="L1128" s="159"/>
      <c r="M1128" s="159"/>
      <c r="N1128" s="159"/>
      <c r="O1128" s="159"/>
      <c r="P1128" s="159"/>
      <c r="Q1128" s="159"/>
      <c r="R1128" s="159"/>
      <c r="S1128" s="159"/>
      <c r="T1128" s="159"/>
      <c r="U1128" s="159"/>
      <c r="V1128" s="159"/>
      <c r="W1128" s="159"/>
      <c r="X1128" s="159"/>
      <c r="Y1128" s="159"/>
      <c r="Z1128" s="159"/>
      <c r="AA1128" s="159"/>
      <c r="AB1128" s="159"/>
    </row>
    <row r="1129" spans="1:28" x14ac:dyDescent="0.25">
      <c r="A1129" s="159"/>
      <c r="B1129" s="159"/>
      <c r="C1129" s="159"/>
      <c r="D1129" s="159"/>
      <c r="E1129" s="159"/>
      <c r="F1129" s="159"/>
      <c r="G1129" s="159"/>
      <c r="H1129" s="159"/>
      <c r="I1129" s="159"/>
      <c r="J1129" s="159"/>
      <c r="K1129" s="159"/>
      <c r="L1129" s="159"/>
      <c r="M1129" s="159"/>
      <c r="N1129" s="159"/>
      <c r="O1129" s="159"/>
      <c r="P1129" s="159"/>
      <c r="Q1129" s="159"/>
      <c r="R1129" s="159"/>
      <c r="S1129" s="159"/>
      <c r="T1129" s="159"/>
      <c r="U1129" s="159"/>
      <c r="V1129" s="159"/>
      <c r="W1129" s="159"/>
      <c r="X1129" s="159"/>
      <c r="Y1129" s="159"/>
      <c r="Z1129" s="159"/>
      <c r="AA1129" s="159"/>
      <c r="AB1129" s="159"/>
    </row>
    <row r="1130" spans="1:28" x14ac:dyDescent="0.25">
      <c r="A1130" s="159"/>
      <c r="B1130" s="159"/>
      <c r="C1130" s="159"/>
      <c r="D1130" s="159"/>
      <c r="E1130" s="159"/>
      <c r="F1130" s="159"/>
      <c r="G1130" s="159"/>
      <c r="H1130" s="159"/>
      <c r="I1130" s="159"/>
      <c r="J1130" s="159"/>
      <c r="K1130" s="159"/>
      <c r="L1130" s="159"/>
      <c r="M1130" s="159"/>
      <c r="N1130" s="159"/>
      <c r="O1130" s="159"/>
      <c r="P1130" s="159"/>
      <c r="Q1130" s="159"/>
      <c r="R1130" s="159"/>
      <c r="S1130" s="159"/>
      <c r="T1130" s="159"/>
      <c r="U1130" s="159"/>
      <c r="V1130" s="159"/>
      <c r="W1130" s="159"/>
      <c r="X1130" s="159"/>
      <c r="Y1130" s="159"/>
      <c r="Z1130" s="159"/>
      <c r="AA1130" s="159"/>
      <c r="AB1130" s="159"/>
    </row>
    <row r="1131" spans="1:28" x14ac:dyDescent="0.25">
      <c r="A1131" s="159"/>
      <c r="B1131" s="159"/>
      <c r="C1131" s="159"/>
      <c r="D1131" s="159"/>
      <c r="E1131" s="159"/>
      <c r="F1131" s="159"/>
      <c r="G1131" s="159"/>
      <c r="H1131" s="159"/>
      <c r="I1131" s="159"/>
      <c r="J1131" s="159"/>
      <c r="K1131" s="159"/>
      <c r="L1131" s="159"/>
      <c r="M1131" s="159"/>
      <c r="N1131" s="159"/>
      <c r="O1131" s="159"/>
      <c r="P1131" s="159"/>
      <c r="Q1131" s="159"/>
      <c r="R1131" s="159"/>
      <c r="S1131" s="159"/>
      <c r="T1131" s="159"/>
      <c r="U1131" s="159"/>
      <c r="V1131" s="159"/>
      <c r="W1131" s="159"/>
      <c r="X1131" s="159"/>
      <c r="Y1131" s="159"/>
      <c r="Z1131" s="159"/>
      <c r="AA1131" s="159"/>
      <c r="AB1131" s="159"/>
    </row>
    <row r="1132" spans="1:28" x14ac:dyDescent="0.25">
      <c r="A1132" s="159"/>
      <c r="B1132" s="159"/>
      <c r="C1132" s="159"/>
      <c r="D1132" s="159"/>
      <c r="E1132" s="159"/>
      <c r="F1132" s="159"/>
      <c r="G1132" s="159"/>
      <c r="H1132" s="159"/>
      <c r="I1132" s="159"/>
      <c r="J1132" s="159"/>
      <c r="K1132" s="159"/>
      <c r="L1132" s="159"/>
      <c r="M1132" s="159"/>
      <c r="N1132" s="159"/>
      <c r="O1132" s="159"/>
      <c r="P1132" s="159"/>
      <c r="Q1132" s="159"/>
      <c r="R1132" s="159"/>
      <c r="S1132" s="159"/>
      <c r="T1132" s="159"/>
      <c r="U1132" s="159"/>
      <c r="V1132" s="159"/>
      <c r="W1132" s="159"/>
      <c r="X1132" s="159"/>
      <c r="Y1132" s="159"/>
      <c r="Z1132" s="159"/>
      <c r="AA1132" s="159"/>
      <c r="AB1132" s="159"/>
    </row>
    <row r="1133" spans="1:28" x14ac:dyDescent="0.25">
      <c r="A1133" s="159"/>
      <c r="B1133" s="159"/>
      <c r="C1133" s="159"/>
      <c r="D1133" s="159"/>
      <c r="E1133" s="159"/>
      <c r="F1133" s="159"/>
      <c r="G1133" s="159"/>
      <c r="H1133" s="159"/>
      <c r="I1133" s="159"/>
      <c r="J1133" s="159"/>
      <c r="K1133" s="159"/>
      <c r="L1133" s="159"/>
      <c r="M1133" s="159"/>
      <c r="N1133" s="159"/>
      <c r="O1133" s="159"/>
      <c r="P1133" s="159"/>
      <c r="Q1133" s="159"/>
      <c r="R1133" s="159"/>
      <c r="S1133" s="159"/>
      <c r="T1133" s="159"/>
      <c r="U1133" s="159"/>
      <c r="V1133" s="159"/>
      <c r="W1133" s="159"/>
      <c r="X1133" s="159"/>
      <c r="Y1133" s="159"/>
      <c r="Z1133" s="159"/>
      <c r="AA1133" s="159"/>
      <c r="AB1133" s="159"/>
    </row>
    <row r="1134" spans="1:28" x14ac:dyDescent="0.25">
      <c r="A1134" s="159"/>
      <c r="B1134" s="159"/>
      <c r="C1134" s="159"/>
      <c r="D1134" s="159"/>
      <c r="E1134" s="159"/>
      <c r="F1134" s="159"/>
      <c r="G1134" s="159"/>
      <c r="H1134" s="159"/>
      <c r="I1134" s="159"/>
      <c r="J1134" s="159"/>
      <c r="K1134" s="159"/>
      <c r="L1134" s="159"/>
      <c r="M1134" s="159"/>
      <c r="N1134" s="159"/>
      <c r="O1134" s="159"/>
      <c r="P1134" s="159"/>
      <c r="Q1134" s="159"/>
      <c r="R1134" s="159"/>
      <c r="S1134" s="159"/>
      <c r="T1134" s="159"/>
      <c r="U1134" s="159"/>
      <c r="V1134" s="159"/>
      <c r="W1134" s="159"/>
      <c r="X1134" s="159"/>
      <c r="Y1134" s="159"/>
      <c r="Z1134" s="159"/>
      <c r="AA1134" s="159"/>
      <c r="AB1134" s="159"/>
    </row>
    <row r="1135" spans="1:28" x14ac:dyDescent="0.25">
      <c r="A1135" s="159"/>
      <c r="B1135" s="159"/>
      <c r="C1135" s="159"/>
      <c r="D1135" s="159"/>
      <c r="E1135" s="159"/>
      <c r="F1135" s="159"/>
      <c r="G1135" s="159"/>
      <c r="H1135" s="159"/>
      <c r="I1135" s="159"/>
      <c r="J1135" s="159"/>
      <c r="K1135" s="159"/>
      <c r="L1135" s="159"/>
      <c r="M1135" s="159"/>
      <c r="N1135" s="159"/>
      <c r="O1135" s="159"/>
      <c r="P1135" s="159"/>
      <c r="Q1135" s="159"/>
      <c r="R1135" s="159"/>
      <c r="S1135" s="159"/>
      <c r="T1135" s="159"/>
      <c r="U1135" s="159"/>
      <c r="V1135" s="159"/>
      <c r="W1135" s="159"/>
      <c r="X1135" s="159"/>
      <c r="Y1135" s="159"/>
      <c r="Z1135" s="159"/>
      <c r="AA1135" s="159"/>
      <c r="AB1135" s="159"/>
    </row>
    <row r="1136" spans="1:28" x14ac:dyDescent="0.25">
      <c r="A1136" s="159"/>
      <c r="B1136" s="159"/>
      <c r="C1136" s="159"/>
      <c r="D1136" s="159"/>
      <c r="E1136" s="159"/>
      <c r="F1136" s="159"/>
      <c r="G1136" s="159"/>
      <c r="H1136" s="159"/>
      <c r="I1136" s="159"/>
      <c r="J1136" s="159"/>
      <c r="K1136" s="159"/>
      <c r="L1136" s="159"/>
      <c r="M1136" s="159"/>
      <c r="N1136" s="159"/>
      <c r="O1136" s="159"/>
      <c r="P1136" s="159"/>
      <c r="Q1136" s="159"/>
      <c r="R1136" s="159"/>
      <c r="S1136" s="159"/>
      <c r="T1136" s="159"/>
      <c r="U1136" s="159"/>
      <c r="V1136" s="159"/>
      <c r="W1136" s="159"/>
      <c r="X1136" s="159"/>
      <c r="Y1136" s="159"/>
      <c r="Z1136" s="159"/>
      <c r="AA1136" s="159"/>
      <c r="AB1136" s="159"/>
    </row>
    <row r="1137" spans="1:28" x14ac:dyDescent="0.25">
      <c r="A1137" s="159"/>
      <c r="B1137" s="159"/>
      <c r="C1137" s="159"/>
      <c r="D1137" s="159"/>
      <c r="E1137" s="159"/>
      <c r="F1137" s="159"/>
      <c r="G1137" s="159"/>
      <c r="H1137" s="159"/>
      <c r="I1137" s="159"/>
      <c r="J1137" s="159"/>
      <c r="K1137" s="159"/>
      <c r="L1137" s="159"/>
      <c r="M1137" s="159"/>
      <c r="N1137" s="159"/>
      <c r="O1137" s="159"/>
      <c r="P1137" s="159"/>
      <c r="Q1137" s="159"/>
      <c r="R1137" s="159"/>
      <c r="S1137" s="159"/>
      <c r="T1137" s="159"/>
      <c r="U1137" s="159"/>
      <c r="V1137" s="159"/>
      <c r="W1137" s="159"/>
      <c r="X1137" s="159"/>
      <c r="Y1137" s="159"/>
      <c r="Z1137" s="159"/>
      <c r="AA1137" s="159"/>
      <c r="AB1137" s="159"/>
    </row>
    <row r="1138" spans="1:28" x14ac:dyDescent="0.25">
      <c r="A1138" s="159"/>
      <c r="B1138" s="159"/>
      <c r="C1138" s="159"/>
      <c r="D1138" s="159"/>
      <c r="E1138" s="159"/>
      <c r="F1138" s="159"/>
      <c r="G1138" s="159"/>
      <c r="H1138" s="159"/>
      <c r="I1138" s="159"/>
      <c r="J1138" s="159"/>
      <c r="K1138" s="159"/>
      <c r="L1138" s="159"/>
      <c r="M1138" s="159"/>
      <c r="N1138" s="159"/>
      <c r="O1138" s="159"/>
      <c r="P1138" s="159"/>
      <c r="Q1138" s="159"/>
      <c r="R1138" s="159"/>
      <c r="S1138" s="159"/>
      <c r="T1138" s="159"/>
      <c r="U1138" s="159"/>
      <c r="V1138" s="159"/>
      <c r="W1138" s="159"/>
      <c r="X1138" s="159"/>
      <c r="Y1138" s="159"/>
      <c r="Z1138" s="159"/>
      <c r="AA1138" s="159"/>
      <c r="AB1138" s="159"/>
    </row>
    <row r="1139" spans="1:28" x14ac:dyDescent="0.25">
      <c r="A1139" s="159"/>
      <c r="B1139" s="159"/>
      <c r="C1139" s="159"/>
      <c r="D1139" s="159"/>
      <c r="E1139" s="159"/>
      <c r="F1139" s="159"/>
      <c r="G1139" s="159"/>
      <c r="H1139" s="159"/>
      <c r="I1139" s="159"/>
      <c r="J1139" s="159"/>
      <c r="K1139" s="159"/>
      <c r="L1139" s="159"/>
      <c r="M1139" s="159"/>
      <c r="N1139" s="159"/>
      <c r="O1139" s="159"/>
      <c r="P1139" s="159"/>
      <c r="Q1139" s="159"/>
      <c r="R1139" s="159"/>
      <c r="S1139" s="159"/>
      <c r="T1139" s="159"/>
      <c r="U1139" s="159"/>
      <c r="V1139" s="159"/>
      <c r="W1139" s="159"/>
      <c r="X1139" s="159"/>
      <c r="Y1139" s="159"/>
      <c r="Z1139" s="159"/>
      <c r="AA1139" s="159"/>
      <c r="AB1139" s="159"/>
    </row>
    <row r="1140" spans="1:28" x14ac:dyDescent="0.25">
      <c r="A1140" s="159"/>
      <c r="B1140" s="159"/>
      <c r="C1140" s="159"/>
      <c r="D1140" s="159"/>
      <c r="E1140" s="159"/>
      <c r="F1140" s="159"/>
      <c r="G1140" s="159"/>
      <c r="H1140" s="159"/>
      <c r="I1140" s="159"/>
      <c r="J1140" s="159"/>
      <c r="K1140" s="159"/>
      <c r="L1140" s="159"/>
      <c r="M1140" s="159"/>
      <c r="N1140" s="159"/>
      <c r="O1140" s="159"/>
      <c r="P1140" s="159"/>
      <c r="Q1140" s="159"/>
      <c r="R1140" s="159"/>
      <c r="S1140" s="159"/>
      <c r="T1140" s="159"/>
      <c r="U1140" s="159"/>
      <c r="V1140" s="159"/>
      <c r="W1140" s="159"/>
      <c r="X1140" s="159"/>
      <c r="Y1140" s="159"/>
      <c r="Z1140" s="159"/>
      <c r="AA1140" s="159"/>
      <c r="AB1140" s="159"/>
    </row>
    <row r="1141" spans="1:28" x14ac:dyDescent="0.25">
      <c r="A1141" s="159"/>
      <c r="B1141" s="159"/>
      <c r="C1141" s="159"/>
      <c r="D1141" s="159"/>
      <c r="E1141" s="159"/>
      <c r="F1141" s="159"/>
      <c r="G1141" s="159"/>
      <c r="H1141" s="159"/>
      <c r="I1141" s="159"/>
      <c r="J1141" s="159"/>
      <c r="K1141" s="159"/>
      <c r="L1141" s="159"/>
      <c r="M1141" s="159"/>
      <c r="N1141" s="159"/>
      <c r="O1141" s="159"/>
      <c r="P1141" s="159"/>
      <c r="Q1141" s="159"/>
      <c r="R1141" s="159"/>
      <c r="S1141" s="159"/>
      <c r="T1141" s="159"/>
      <c r="U1141" s="159"/>
      <c r="V1141" s="159"/>
      <c r="W1141" s="159"/>
      <c r="X1141" s="159"/>
      <c r="Y1141" s="159"/>
      <c r="Z1141" s="159"/>
      <c r="AA1141" s="159"/>
      <c r="AB1141" s="159"/>
    </row>
    <row r="1142" spans="1:28" x14ac:dyDescent="0.25">
      <c r="A1142" s="159"/>
      <c r="B1142" s="159"/>
      <c r="C1142" s="159"/>
      <c r="D1142" s="159"/>
      <c r="E1142" s="159"/>
      <c r="F1142" s="159"/>
      <c r="G1142" s="159"/>
      <c r="H1142" s="159"/>
      <c r="I1142" s="159"/>
      <c r="J1142" s="159"/>
      <c r="K1142" s="159"/>
      <c r="L1142" s="159"/>
      <c r="M1142" s="159"/>
      <c r="N1142" s="159"/>
      <c r="O1142" s="159"/>
      <c r="P1142" s="159"/>
      <c r="Q1142" s="159"/>
      <c r="R1142" s="159"/>
      <c r="S1142" s="159"/>
      <c r="T1142" s="159"/>
      <c r="U1142" s="159"/>
      <c r="V1142" s="159"/>
      <c r="W1142" s="159"/>
      <c r="X1142" s="159"/>
      <c r="Y1142" s="159"/>
      <c r="Z1142" s="159"/>
      <c r="AA1142" s="159"/>
      <c r="AB1142" s="159"/>
    </row>
    <row r="1143" spans="1:28" x14ac:dyDescent="0.25">
      <c r="A1143" s="159"/>
      <c r="B1143" s="159"/>
      <c r="C1143" s="159"/>
      <c r="D1143" s="159"/>
      <c r="E1143" s="159"/>
      <c r="F1143" s="159"/>
      <c r="G1143" s="159"/>
      <c r="H1143" s="159"/>
      <c r="I1143" s="159"/>
      <c r="J1143" s="159"/>
      <c r="K1143" s="159"/>
      <c r="L1143" s="159"/>
      <c r="M1143" s="159"/>
      <c r="N1143" s="159"/>
      <c r="O1143" s="159"/>
      <c r="P1143" s="159"/>
      <c r="Q1143" s="159"/>
      <c r="R1143" s="159"/>
      <c r="S1143" s="159"/>
      <c r="T1143" s="159"/>
      <c r="U1143" s="159"/>
      <c r="V1143" s="159"/>
      <c r="W1143" s="159"/>
      <c r="X1143" s="159"/>
      <c r="Y1143" s="159"/>
      <c r="Z1143" s="159"/>
      <c r="AA1143" s="159"/>
      <c r="AB1143" s="159"/>
    </row>
    <row r="1144" spans="1:28" x14ac:dyDescent="0.25">
      <c r="A1144" s="159"/>
      <c r="B1144" s="159"/>
      <c r="C1144" s="159"/>
      <c r="D1144" s="159"/>
      <c r="E1144" s="159"/>
      <c r="F1144" s="159"/>
      <c r="G1144" s="159"/>
      <c r="H1144" s="159"/>
      <c r="I1144" s="159"/>
      <c r="J1144" s="159"/>
      <c r="K1144" s="159"/>
      <c r="L1144" s="159"/>
      <c r="M1144" s="159"/>
      <c r="N1144" s="159"/>
      <c r="O1144" s="159"/>
      <c r="P1144" s="159"/>
      <c r="Q1144" s="159"/>
      <c r="R1144" s="159"/>
      <c r="S1144" s="159"/>
      <c r="T1144" s="159"/>
      <c r="U1144" s="159"/>
      <c r="V1144" s="159"/>
      <c r="W1144" s="159"/>
      <c r="X1144" s="159"/>
      <c r="Y1144" s="159"/>
      <c r="Z1144" s="159"/>
      <c r="AA1144" s="159"/>
      <c r="AB1144" s="159"/>
    </row>
    <row r="1145" spans="1:28" x14ac:dyDescent="0.25">
      <c r="A1145" s="159"/>
      <c r="B1145" s="159"/>
      <c r="C1145" s="159"/>
      <c r="D1145" s="159"/>
      <c r="E1145" s="159"/>
      <c r="F1145" s="159"/>
      <c r="G1145" s="159"/>
      <c r="H1145" s="159"/>
      <c r="I1145" s="159"/>
      <c r="J1145" s="159"/>
      <c r="K1145" s="159"/>
      <c r="L1145" s="159"/>
      <c r="M1145" s="159"/>
      <c r="N1145" s="159"/>
      <c r="O1145" s="159"/>
      <c r="P1145" s="159"/>
      <c r="Q1145" s="159"/>
      <c r="R1145" s="159"/>
      <c r="S1145" s="159"/>
      <c r="T1145" s="159"/>
      <c r="U1145" s="159"/>
      <c r="V1145" s="159"/>
      <c r="W1145" s="159"/>
      <c r="X1145" s="159"/>
      <c r="Y1145" s="159"/>
      <c r="Z1145" s="159"/>
      <c r="AA1145" s="159"/>
      <c r="AB1145" s="159"/>
    </row>
    <row r="1146" spans="1:28" x14ac:dyDescent="0.25">
      <c r="A1146" s="159"/>
      <c r="B1146" s="159"/>
      <c r="C1146" s="159"/>
      <c r="D1146" s="159"/>
      <c r="E1146" s="159"/>
      <c r="F1146" s="159"/>
      <c r="G1146" s="159"/>
      <c r="H1146" s="159"/>
      <c r="I1146" s="159"/>
      <c r="J1146" s="159"/>
      <c r="K1146" s="159"/>
      <c r="L1146" s="159"/>
      <c r="M1146" s="159"/>
      <c r="N1146" s="159"/>
      <c r="O1146" s="159"/>
      <c r="P1146" s="159"/>
      <c r="Q1146" s="159"/>
      <c r="R1146" s="159"/>
      <c r="S1146" s="159"/>
      <c r="T1146" s="159"/>
      <c r="U1146" s="159"/>
      <c r="V1146" s="159"/>
      <c r="W1146" s="159"/>
      <c r="X1146" s="159"/>
      <c r="Y1146" s="159"/>
      <c r="Z1146" s="159"/>
      <c r="AA1146" s="159"/>
      <c r="AB1146" s="159"/>
    </row>
    <row r="1147" spans="1:28" x14ac:dyDescent="0.25">
      <c r="A1147" s="159"/>
      <c r="B1147" s="159"/>
      <c r="C1147" s="159"/>
      <c r="D1147" s="159"/>
      <c r="E1147" s="159"/>
      <c r="F1147" s="159"/>
      <c r="G1147" s="159"/>
      <c r="H1147" s="159"/>
      <c r="I1147" s="159"/>
      <c r="J1147" s="159"/>
      <c r="K1147" s="159"/>
      <c r="L1147" s="159"/>
      <c r="M1147" s="159"/>
      <c r="N1147" s="159"/>
      <c r="O1147" s="159"/>
      <c r="P1147" s="159"/>
      <c r="Q1147" s="159"/>
      <c r="R1147" s="159"/>
      <c r="S1147" s="159"/>
      <c r="T1147" s="159"/>
      <c r="U1147" s="159"/>
      <c r="V1147" s="159"/>
      <c r="W1147" s="159"/>
      <c r="X1147" s="159"/>
      <c r="Y1147" s="159"/>
      <c r="Z1147" s="159"/>
      <c r="AA1147" s="159"/>
      <c r="AB1147" s="159"/>
    </row>
    <row r="1148" spans="1:28" x14ac:dyDescent="0.25">
      <c r="A1148" s="159"/>
      <c r="B1148" s="159"/>
      <c r="C1148" s="159"/>
      <c r="D1148" s="159"/>
      <c r="E1148" s="159"/>
      <c r="F1148" s="159"/>
      <c r="G1148" s="159"/>
      <c r="H1148" s="159"/>
      <c r="I1148" s="159"/>
      <c r="J1148" s="159"/>
      <c r="K1148" s="159"/>
      <c r="L1148" s="159"/>
      <c r="M1148" s="159"/>
      <c r="N1148" s="159"/>
      <c r="O1148" s="159"/>
      <c r="P1148" s="159"/>
      <c r="Q1148" s="159"/>
      <c r="R1148" s="159"/>
      <c r="S1148" s="159"/>
      <c r="T1148" s="159"/>
      <c r="U1148" s="159"/>
      <c r="V1148" s="159"/>
      <c r="W1148" s="159"/>
      <c r="X1148" s="159"/>
      <c r="Y1148" s="159"/>
      <c r="Z1148" s="159"/>
      <c r="AA1148" s="159"/>
      <c r="AB1148" s="159"/>
    </row>
    <row r="1149" spans="1:28" x14ac:dyDescent="0.25">
      <c r="A1149" s="159"/>
      <c r="B1149" s="159"/>
      <c r="C1149" s="159"/>
      <c r="D1149" s="159"/>
      <c r="E1149" s="159"/>
      <c r="F1149" s="159"/>
      <c r="G1149" s="159"/>
      <c r="H1149" s="159"/>
      <c r="I1149" s="159"/>
      <c r="J1149" s="159"/>
      <c r="K1149" s="159"/>
      <c r="L1149" s="159"/>
      <c r="M1149" s="159"/>
      <c r="N1149" s="159"/>
      <c r="O1149" s="159"/>
      <c r="P1149" s="159"/>
      <c r="Q1149" s="159"/>
      <c r="R1149" s="159"/>
      <c r="S1149" s="159"/>
      <c r="T1149" s="159"/>
      <c r="U1149" s="159"/>
      <c r="V1149" s="159"/>
      <c r="W1149" s="159"/>
      <c r="X1149" s="159"/>
      <c r="Y1149" s="159"/>
      <c r="Z1149" s="159"/>
      <c r="AA1149" s="159"/>
      <c r="AB1149" s="159"/>
    </row>
    <row r="1150" spans="1:28" x14ac:dyDescent="0.25">
      <c r="A1150" s="159"/>
      <c r="B1150" s="159"/>
      <c r="C1150" s="159"/>
      <c r="D1150" s="159"/>
      <c r="E1150" s="159"/>
      <c r="F1150" s="159"/>
      <c r="G1150" s="159"/>
      <c r="H1150" s="159"/>
      <c r="I1150" s="159"/>
      <c r="J1150" s="159"/>
      <c r="K1150" s="159"/>
      <c r="L1150" s="159"/>
      <c r="M1150" s="159"/>
      <c r="N1150" s="159"/>
      <c r="O1150" s="159"/>
      <c r="P1150" s="159"/>
      <c r="Q1150" s="159"/>
      <c r="R1150" s="159"/>
      <c r="S1150" s="159"/>
      <c r="T1150" s="159"/>
      <c r="U1150" s="159"/>
      <c r="V1150" s="159"/>
      <c r="W1150" s="159"/>
      <c r="X1150" s="159"/>
      <c r="Y1150" s="159"/>
      <c r="Z1150" s="159"/>
      <c r="AA1150" s="159"/>
      <c r="AB1150" s="159"/>
    </row>
    <row r="1151" spans="1:28" x14ac:dyDescent="0.25">
      <c r="A1151" s="159"/>
      <c r="B1151" s="159"/>
      <c r="C1151" s="159"/>
      <c r="D1151" s="159"/>
      <c r="E1151" s="159"/>
      <c r="F1151" s="159"/>
      <c r="G1151" s="159"/>
      <c r="H1151" s="159"/>
      <c r="I1151" s="159"/>
      <c r="J1151" s="159"/>
      <c r="K1151" s="159"/>
      <c r="L1151" s="159"/>
      <c r="M1151" s="159"/>
      <c r="N1151" s="159"/>
      <c r="O1151" s="159"/>
      <c r="P1151" s="159"/>
      <c r="Q1151" s="159"/>
      <c r="R1151" s="159"/>
      <c r="S1151" s="159"/>
      <c r="T1151" s="159"/>
      <c r="U1151" s="159"/>
      <c r="V1151" s="159"/>
      <c r="W1151" s="159"/>
      <c r="X1151" s="159"/>
      <c r="Y1151" s="159"/>
      <c r="Z1151" s="159"/>
      <c r="AA1151" s="159"/>
      <c r="AB1151" s="159"/>
    </row>
    <row r="1152" spans="1:28" x14ac:dyDescent="0.25">
      <c r="A1152" s="159"/>
      <c r="B1152" s="159"/>
      <c r="C1152" s="159"/>
      <c r="D1152" s="159"/>
      <c r="E1152" s="159"/>
      <c r="F1152" s="159"/>
      <c r="G1152" s="159"/>
      <c r="H1152" s="159"/>
      <c r="I1152" s="159"/>
      <c r="J1152" s="159"/>
      <c r="K1152" s="159"/>
      <c r="L1152" s="159"/>
      <c r="M1152" s="159"/>
      <c r="N1152" s="159"/>
      <c r="O1152" s="159"/>
      <c r="P1152" s="159"/>
      <c r="Q1152" s="159"/>
      <c r="R1152" s="159"/>
      <c r="S1152" s="159"/>
      <c r="T1152" s="159"/>
      <c r="U1152" s="159"/>
      <c r="V1152" s="159"/>
      <c r="W1152" s="159"/>
      <c r="X1152" s="159"/>
      <c r="Y1152" s="159"/>
      <c r="Z1152" s="159"/>
      <c r="AA1152" s="159"/>
      <c r="AB1152" s="159"/>
    </row>
    <row r="1153" spans="1:28" x14ac:dyDescent="0.25">
      <c r="A1153" s="159"/>
      <c r="B1153" s="159"/>
      <c r="C1153" s="159"/>
      <c r="D1153" s="159"/>
      <c r="E1153" s="159"/>
      <c r="F1153" s="159"/>
      <c r="G1153" s="159"/>
      <c r="H1153" s="159"/>
      <c r="I1153" s="159"/>
      <c r="J1153" s="159"/>
      <c r="K1153" s="159"/>
      <c r="L1153" s="159"/>
      <c r="M1153" s="159"/>
      <c r="N1153" s="159"/>
      <c r="O1153" s="159"/>
      <c r="P1153" s="159"/>
      <c r="Q1153" s="159"/>
      <c r="R1153" s="159"/>
      <c r="S1153" s="159"/>
      <c r="T1153" s="159"/>
      <c r="U1153" s="159"/>
      <c r="V1153" s="159"/>
      <c r="W1153" s="159"/>
      <c r="X1153" s="159"/>
      <c r="Y1153" s="159"/>
      <c r="Z1153" s="159"/>
      <c r="AA1153" s="159"/>
      <c r="AB1153" s="159"/>
    </row>
    <row r="1154" spans="1:28" x14ac:dyDescent="0.25">
      <c r="A1154" s="159"/>
      <c r="B1154" s="159"/>
      <c r="C1154" s="159"/>
      <c r="D1154" s="159"/>
      <c r="E1154" s="159"/>
      <c r="F1154" s="159"/>
      <c r="G1154" s="159"/>
      <c r="H1154" s="159"/>
      <c r="I1154" s="159"/>
      <c r="J1154" s="159"/>
      <c r="K1154" s="159"/>
      <c r="L1154" s="159"/>
      <c r="M1154" s="159"/>
      <c r="N1154" s="159"/>
      <c r="O1154" s="159"/>
      <c r="P1154" s="159"/>
      <c r="Q1154" s="159"/>
      <c r="R1154" s="159"/>
      <c r="S1154" s="159"/>
      <c r="T1154" s="159"/>
      <c r="U1154" s="159"/>
      <c r="V1154" s="159"/>
      <c r="W1154" s="159"/>
      <c r="X1154" s="159"/>
      <c r="Y1154" s="159"/>
      <c r="Z1154" s="159"/>
      <c r="AA1154" s="159"/>
      <c r="AB1154" s="159"/>
    </row>
    <row r="1155" spans="1:28" x14ac:dyDescent="0.25">
      <c r="A1155" s="159"/>
      <c r="B1155" s="159"/>
      <c r="C1155" s="159"/>
      <c r="D1155" s="159"/>
      <c r="E1155" s="159"/>
      <c r="F1155" s="159"/>
      <c r="G1155" s="159"/>
      <c r="H1155" s="159"/>
      <c r="I1155" s="159"/>
      <c r="J1155" s="159"/>
      <c r="K1155" s="159"/>
      <c r="L1155" s="159"/>
      <c r="M1155" s="159"/>
      <c r="N1155" s="159"/>
      <c r="O1155" s="159"/>
      <c r="P1155" s="159"/>
      <c r="Q1155" s="159"/>
      <c r="R1155" s="159"/>
      <c r="S1155" s="159"/>
      <c r="T1155" s="159"/>
      <c r="U1155" s="159"/>
      <c r="V1155" s="159"/>
      <c r="W1155" s="159"/>
      <c r="X1155" s="159"/>
      <c r="Y1155" s="159"/>
      <c r="Z1155" s="159"/>
      <c r="AA1155" s="159"/>
      <c r="AB1155" s="159"/>
    </row>
    <row r="1156" spans="1:28" x14ac:dyDescent="0.25">
      <c r="A1156" s="159"/>
      <c r="B1156" s="159"/>
      <c r="C1156" s="159"/>
      <c r="D1156" s="159"/>
      <c r="E1156" s="159"/>
      <c r="F1156" s="159"/>
      <c r="G1156" s="159"/>
      <c r="H1156" s="159"/>
      <c r="I1156" s="159"/>
      <c r="J1156" s="159"/>
      <c r="K1156" s="159"/>
      <c r="L1156" s="159"/>
      <c r="M1156" s="159"/>
      <c r="N1156" s="159"/>
      <c r="O1156" s="159"/>
      <c r="P1156" s="159"/>
      <c r="Q1156" s="159"/>
      <c r="R1156" s="159"/>
      <c r="S1156" s="159"/>
      <c r="T1156" s="159"/>
      <c r="U1156" s="159"/>
      <c r="V1156" s="159"/>
      <c r="W1156" s="159"/>
      <c r="X1156" s="159"/>
      <c r="Y1156" s="159"/>
      <c r="Z1156" s="159"/>
      <c r="AA1156" s="159"/>
      <c r="AB1156" s="159"/>
    </row>
    <row r="1157" spans="1:28" x14ac:dyDescent="0.25">
      <c r="A1157" s="159"/>
      <c r="B1157" s="159"/>
      <c r="C1157" s="159"/>
      <c r="D1157" s="159"/>
      <c r="E1157" s="159"/>
      <c r="F1157" s="159"/>
      <c r="G1157" s="159"/>
      <c r="H1157" s="159"/>
      <c r="I1157" s="159"/>
      <c r="J1157" s="159"/>
      <c r="K1157" s="159"/>
      <c r="L1157" s="159"/>
      <c r="M1157" s="159"/>
      <c r="N1157" s="159"/>
      <c r="O1157" s="159"/>
      <c r="P1157" s="159"/>
      <c r="Q1157" s="159"/>
      <c r="R1157" s="159"/>
      <c r="S1157" s="159"/>
      <c r="T1157" s="159"/>
      <c r="U1157" s="159"/>
      <c r="V1157" s="159"/>
      <c r="W1157" s="159"/>
      <c r="X1157" s="159"/>
      <c r="Y1157" s="159"/>
      <c r="Z1157" s="159"/>
      <c r="AA1157" s="159"/>
      <c r="AB1157" s="159"/>
    </row>
    <row r="1158" spans="1:28" x14ac:dyDescent="0.25">
      <c r="A1158" s="159"/>
      <c r="B1158" s="159"/>
      <c r="C1158" s="159"/>
      <c r="D1158" s="159"/>
      <c r="E1158" s="159"/>
      <c r="F1158" s="159"/>
      <c r="G1158" s="159"/>
      <c r="H1158" s="159"/>
      <c r="I1158" s="159"/>
      <c r="J1158" s="159"/>
      <c r="K1158" s="159"/>
      <c r="L1158" s="159"/>
      <c r="M1158" s="159"/>
      <c r="N1158" s="159"/>
      <c r="O1158" s="159"/>
      <c r="P1158" s="159"/>
      <c r="Q1158" s="159"/>
      <c r="R1158" s="159"/>
      <c r="S1158" s="159"/>
      <c r="T1158" s="159"/>
      <c r="U1158" s="159"/>
      <c r="V1158" s="159"/>
      <c r="W1158" s="159"/>
      <c r="X1158" s="159"/>
      <c r="Y1158" s="159"/>
      <c r="Z1158" s="159"/>
      <c r="AA1158" s="159"/>
      <c r="AB1158" s="159"/>
    </row>
    <row r="1159" spans="1:28" x14ac:dyDescent="0.25">
      <c r="A1159" s="159"/>
      <c r="B1159" s="159"/>
      <c r="C1159" s="159"/>
      <c r="D1159" s="159"/>
      <c r="E1159" s="159"/>
      <c r="F1159" s="159"/>
      <c r="G1159" s="159"/>
      <c r="H1159" s="159"/>
      <c r="I1159" s="159"/>
      <c r="J1159" s="159"/>
      <c r="K1159" s="159"/>
      <c r="L1159" s="159"/>
      <c r="M1159" s="159"/>
      <c r="N1159" s="159"/>
      <c r="O1159" s="159"/>
      <c r="P1159" s="159"/>
      <c r="Q1159" s="159"/>
      <c r="R1159" s="159"/>
      <c r="S1159" s="159"/>
      <c r="T1159" s="159"/>
      <c r="U1159" s="159"/>
      <c r="V1159" s="159"/>
      <c r="W1159" s="159"/>
      <c r="X1159" s="159"/>
      <c r="Y1159" s="159"/>
      <c r="Z1159" s="159"/>
      <c r="AA1159" s="159"/>
      <c r="AB1159" s="159"/>
    </row>
    <row r="1160" spans="1:28" x14ac:dyDescent="0.25">
      <c r="A1160" s="159"/>
      <c r="B1160" s="159"/>
      <c r="C1160" s="159"/>
      <c r="D1160" s="159"/>
      <c r="E1160" s="159"/>
      <c r="F1160" s="159"/>
      <c r="G1160" s="159"/>
      <c r="H1160" s="159"/>
      <c r="I1160" s="159"/>
      <c r="J1160" s="159"/>
      <c r="K1160" s="159"/>
      <c r="L1160" s="159"/>
      <c r="M1160" s="159"/>
      <c r="N1160" s="159"/>
      <c r="O1160" s="159"/>
      <c r="P1160" s="159"/>
      <c r="Q1160" s="159"/>
      <c r="R1160" s="159"/>
      <c r="S1160" s="159"/>
      <c r="T1160" s="159"/>
      <c r="U1160" s="159"/>
      <c r="V1160" s="159"/>
      <c r="W1160" s="159"/>
      <c r="X1160" s="159"/>
      <c r="Y1160" s="159"/>
      <c r="Z1160" s="159"/>
      <c r="AA1160" s="159"/>
      <c r="AB1160" s="159"/>
    </row>
    <row r="1161" spans="1:28" x14ac:dyDescent="0.25">
      <c r="A1161" s="159"/>
      <c r="B1161" s="159"/>
      <c r="C1161" s="159"/>
      <c r="D1161" s="159"/>
      <c r="E1161" s="159"/>
      <c r="F1161" s="159"/>
      <c r="G1161" s="159"/>
      <c r="H1161" s="159"/>
      <c r="I1161" s="159"/>
      <c r="J1161" s="159"/>
      <c r="K1161" s="159"/>
      <c r="L1161" s="159"/>
      <c r="M1161" s="159"/>
      <c r="N1161" s="159"/>
      <c r="O1161" s="159"/>
      <c r="P1161" s="159"/>
      <c r="Q1161" s="159"/>
      <c r="R1161" s="159"/>
      <c r="S1161" s="159"/>
      <c r="T1161" s="159"/>
      <c r="U1161" s="159"/>
      <c r="V1161" s="159"/>
      <c r="W1161" s="159"/>
      <c r="X1161" s="159"/>
      <c r="Y1161" s="159"/>
      <c r="Z1161" s="159"/>
      <c r="AA1161" s="159"/>
      <c r="AB1161" s="159"/>
    </row>
    <row r="1162" spans="1:28" x14ac:dyDescent="0.25">
      <c r="A1162" s="159"/>
      <c r="B1162" s="159"/>
      <c r="C1162" s="159"/>
      <c r="D1162" s="159"/>
      <c r="E1162" s="159"/>
      <c r="F1162" s="159"/>
      <c r="G1162" s="159"/>
      <c r="H1162" s="159"/>
      <c r="I1162" s="159"/>
      <c r="J1162" s="159"/>
      <c r="K1162" s="159"/>
      <c r="L1162" s="159"/>
      <c r="M1162" s="159"/>
      <c r="N1162" s="159"/>
      <c r="O1162" s="159"/>
      <c r="P1162" s="159"/>
      <c r="Q1162" s="159"/>
      <c r="R1162" s="159"/>
      <c r="S1162" s="159"/>
      <c r="T1162" s="159"/>
      <c r="U1162" s="159"/>
      <c r="V1162" s="159"/>
      <c r="W1162" s="159"/>
      <c r="X1162" s="159"/>
      <c r="Y1162" s="159"/>
      <c r="Z1162" s="159"/>
      <c r="AA1162" s="159"/>
      <c r="AB1162" s="159"/>
    </row>
    <row r="1163" spans="1:28" x14ac:dyDescent="0.25">
      <c r="A1163" s="159"/>
      <c r="B1163" s="159"/>
      <c r="C1163" s="159"/>
      <c r="D1163" s="159"/>
      <c r="E1163" s="159"/>
      <c r="F1163" s="159"/>
      <c r="G1163" s="159"/>
      <c r="H1163" s="159"/>
      <c r="I1163" s="159"/>
      <c r="J1163" s="159"/>
      <c r="K1163" s="159"/>
      <c r="L1163" s="159"/>
      <c r="M1163" s="159"/>
      <c r="N1163" s="159"/>
      <c r="O1163" s="159"/>
      <c r="P1163" s="159"/>
      <c r="Q1163" s="159"/>
      <c r="R1163" s="159"/>
      <c r="S1163" s="159"/>
      <c r="T1163" s="159"/>
      <c r="U1163" s="159"/>
      <c r="V1163" s="159"/>
      <c r="W1163" s="159"/>
      <c r="X1163" s="159"/>
      <c r="Y1163" s="159"/>
      <c r="Z1163" s="159"/>
      <c r="AA1163" s="159"/>
      <c r="AB1163" s="159"/>
    </row>
    <row r="1164" spans="1:28" x14ac:dyDescent="0.25">
      <c r="A1164" s="159"/>
      <c r="B1164" s="159"/>
      <c r="C1164" s="159"/>
      <c r="D1164" s="159"/>
      <c r="E1164" s="159"/>
      <c r="F1164" s="159"/>
      <c r="G1164" s="159"/>
      <c r="H1164" s="159"/>
      <c r="I1164" s="159"/>
      <c r="J1164" s="159"/>
      <c r="K1164" s="159"/>
      <c r="L1164" s="159"/>
      <c r="M1164" s="159"/>
      <c r="N1164" s="159"/>
      <c r="O1164" s="159"/>
      <c r="P1164" s="159"/>
      <c r="Q1164" s="159"/>
      <c r="R1164" s="159"/>
      <c r="S1164" s="159"/>
      <c r="T1164" s="159"/>
      <c r="U1164" s="159"/>
      <c r="V1164" s="159"/>
      <c r="W1164" s="159"/>
      <c r="X1164" s="159"/>
      <c r="Y1164" s="159"/>
      <c r="Z1164" s="159"/>
      <c r="AA1164" s="159"/>
      <c r="AB1164" s="159"/>
    </row>
    <row r="1165" spans="1:28" x14ac:dyDescent="0.25">
      <c r="A1165" s="159"/>
      <c r="B1165" s="159"/>
      <c r="C1165" s="159"/>
      <c r="D1165" s="159"/>
      <c r="E1165" s="159"/>
      <c r="F1165" s="159"/>
      <c r="G1165" s="159"/>
      <c r="H1165" s="159"/>
      <c r="I1165" s="159"/>
      <c r="J1165" s="159"/>
      <c r="K1165" s="159"/>
      <c r="L1165" s="159"/>
      <c r="M1165" s="159"/>
      <c r="N1165" s="159"/>
      <c r="O1165" s="159"/>
      <c r="P1165" s="159"/>
      <c r="Q1165" s="159"/>
      <c r="R1165" s="159"/>
      <c r="S1165" s="159"/>
      <c r="T1165" s="159"/>
      <c r="U1165" s="159"/>
      <c r="V1165" s="159"/>
      <c r="W1165" s="159"/>
      <c r="X1165" s="159"/>
      <c r="Y1165" s="159"/>
      <c r="Z1165" s="159"/>
      <c r="AA1165" s="159"/>
      <c r="AB1165" s="159"/>
    </row>
    <row r="1166" spans="1:28" x14ac:dyDescent="0.25">
      <c r="A1166" s="159"/>
      <c r="B1166" s="159"/>
      <c r="C1166" s="159"/>
      <c r="D1166" s="159"/>
      <c r="E1166" s="159"/>
      <c r="F1166" s="159"/>
      <c r="G1166" s="159"/>
      <c r="H1166" s="159"/>
      <c r="I1166" s="159"/>
      <c r="J1166" s="159"/>
      <c r="K1166" s="159"/>
      <c r="L1166" s="159"/>
      <c r="M1166" s="159"/>
      <c r="N1166" s="159"/>
      <c r="O1166" s="159"/>
      <c r="P1166" s="159"/>
      <c r="Q1166" s="159"/>
      <c r="R1166" s="159"/>
      <c r="S1166" s="159"/>
      <c r="T1166" s="159"/>
      <c r="U1166" s="159"/>
      <c r="V1166" s="159"/>
      <c r="W1166" s="159"/>
      <c r="X1166" s="159"/>
      <c r="Y1166" s="159"/>
      <c r="Z1166" s="159"/>
      <c r="AA1166" s="159"/>
      <c r="AB1166" s="159"/>
    </row>
    <row r="1167" spans="1:28" x14ac:dyDescent="0.25">
      <c r="A1167" s="159"/>
      <c r="B1167" s="159"/>
      <c r="C1167" s="159"/>
      <c r="D1167" s="159"/>
      <c r="E1167" s="159"/>
      <c r="F1167" s="159"/>
      <c r="G1167" s="159"/>
      <c r="H1167" s="159"/>
      <c r="I1167" s="159"/>
      <c r="J1167" s="159"/>
      <c r="K1167" s="159"/>
      <c r="L1167" s="159"/>
      <c r="M1167" s="159"/>
      <c r="N1167" s="159"/>
      <c r="O1167" s="159"/>
      <c r="P1167" s="159"/>
      <c r="Q1167" s="159"/>
      <c r="R1167" s="159"/>
      <c r="S1167" s="159"/>
      <c r="T1167" s="159"/>
      <c r="U1167" s="159"/>
      <c r="V1167" s="159"/>
      <c r="W1167" s="159"/>
      <c r="X1167" s="159"/>
      <c r="Y1167" s="159"/>
      <c r="Z1167" s="159"/>
      <c r="AA1167" s="159"/>
      <c r="AB1167" s="159"/>
    </row>
    <row r="1168" spans="1:28" x14ac:dyDescent="0.25">
      <c r="A1168" s="159"/>
      <c r="B1168" s="159"/>
      <c r="C1168" s="159"/>
      <c r="D1168" s="159"/>
      <c r="E1168" s="159"/>
      <c r="F1168" s="159"/>
      <c r="G1168" s="159"/>
      <c r="H1168" s="159"/>
      <c r="I1168" s="159"/>
      <c r="J1168" s="159"/>
      <c r="K1168" s="159"/>
      <c r="L1168" s="159"/>
      <c r="M1168" s="159"/>
      <c r="N1168" s="159"/>
      <c r="O1168" s="159"/>
      <c r="P1168" s="159"/>
      <c r="Q1168" s="159"/>
      <c r="R1168" s="159"/>
      <c r="S1168" s="159"/>
      <c r="T1168" s="159"/>
      <c r="U1168" s="159"/>
      <c r="V1168" s="159"/>
      <c r="W1168" s="159"/>
      <c r="X1168" s="159"/>
      <c r="Y1168" s="159"/>
      <c r="Z1168" s="159"/>
      <c r="AA1168" s="159"/>
      <c r="AB1168" s="159"/>
    </row>
    <row r="1169" spans="1:28" x14ac:dyDescent="0.25">
      <c r="A1169" s="159"/>
      <c r="B1169" s="159"/>
      <c r="C1169" s="159"/>
      <c r="D1169" s="159"/>
      <c r="E1169" s="159"/>
      <c r="F1169" s="159"/>
      <c r="G1169" s="159"/>
      <c r="H1169" s="159"/>
      <c r="I1169" s="159"/>
      <c r="J1169" s="159"/>
      <c r="K1169" s="159"/>
      <c r="L1169" s="159"/>
      <c r="M1169" s="159"/>
      <c r="N1169" s="159"/>
      <c r="O1169" s="159"/>
      <c r="P1169" s="159"/>
      <c r="Q1169" s="159"/>
      <c r="R1169" s="159"/>
      <c r="S1169" s="159"/>
      <c r="T1169" s="159"/>
      <c r="U1169" s="159"/>
      <c r="V1169" s="159"/>
      <c r="W1169" s="159"/>
      <c r="X1169" s="159"/>
      <c r="Y1169" s="159"/>
      <c r="Z1169" s="159"/>
      <c r="AA1169" s="159"/>
      <c r="AB1169" s="159"/>
    </row>
    <row r="1170" spans="1:28" x14ac:dyDescent="0.25">
      <c r="A1170" s="159"/>
      <c r="B1170" s="159"/>
      <c r="C1170" s="159"/>
      <c r="D1170" s="159"/>
      <c r="E1170" s="159"/>
      <c r="F1170" s="159"/>
      <c r="G1170" s="159"/>
      <c r="H1170" s="159"/>
      <c r="I1170" s="159"/>
      <c r="J1170" s="159"/>
      <c r="K1170" s="159"/>
      <c r="L1170" s="159"/>
      <c r="M1170" s="159"/>
      <c r="N1170" s="159"/>
      <c r="O1170" s="159"/>
      <c r="P1170" s="159"/>
      <c r="Q1170" s="159"/>
      <c r="R1170" s="159"/>
      <c r="S1170" s="159"/>
      <c r="T1170" s="159"/>
      <c r="U1170" s="159"/>
      <c r="V1170" s="159"/>
      <c r="W1170" s="159"/>
      <c r="X1170" s="159"/>
      <c r="Y1170" s="159"/>
      <c r="Z1170" s="159"/>
      <c r="AA1170" s="159"/>
      <c r="AB1170" s="159"/>
    </row>
    <row r="1171" spans="1:28" x14ac:dyDescent="0.25">
      <c r="A1171" s="159"/>
      <c r="B1171" s="159"/>
      <c r="C1171" s="159"/>
      <c r="D1171" s="159"/>
      <c r="E1171" s="159"/>
      <c r="F1171" s="159"/>
      <c r="G1171" s="159"/>
      <c r="H1171" s="159"/>
      <c r="I1171" s="159"/>
      <c r="J1171" s="159"/>
      <c r="K1171" s="159"/>
      <c r="L1171" s="159"/>
      <c r="M1171" s="159"/>
      <c r="N1171" s="159"/>
      <c r="O1171" s="159"/>
      <c r="P1171" s="159"/>
      <c r="Q1171" s="159"/>
      <c r="R1171" s="159"/>
      <c r="S1171" s="159"/>
      <c r="T1171" s="159"/>
      <c r="U1171" s="159"/>
      <c r="V1171" s="159"/>
      <c r="W1171" s="159"/>
      <c r="X1171" s="159"/>
      <c r="Y1171" s="159"/>
      <c r="Z1171" s="159"/>
      <c r="AA1171" s="159"/>
      <c r="AB1171" s="159"/>
    </row>
    <row r="1172" spans="1:28" x14ac:dyDescent="0.25">
      <c r="A1172" s="159"/>
      <c r="B1172" s="159"/>
      <c r="C1172" s="159"/>
      <c r="D1172" s="159"/>
      <c r="E1172" s="159"/>
      <c r="F1172" s="159"/>
      <c r="G1172" s="159"/>
      <c r="H1172" s="159"/>
      <c r="I1172" s="159"/>
      <c r="J1172" s="159"/>
      <c r="K1172" s="159"/>
      <c r="L1172" s="159"/>
      <c r="M1172" s="159"/>
      <c r="N1172" s="159"/>
      <c r="O1172" s="159"/>
      <c r="P1172" s="159"/>
      <c r="Q1172" s="159"/>
      <c r="R1172" s="159"/>
      <c r="S1172" s="159"/>
      <c r="T1172" s="159"/>
      <c r="U1172" s="159"/>
      <c r="V1172" s="159"/>
      <c r="W1172" s="159"/>
      <c r="X1172" s="159"/>
      <c r="Y1172" s="159"/>
      <c r="Z1172" s="159"/>
      <c r="AA1172" s="159"/>
      <c r="AB1172" s="159"/>
    </row>
    <row r="1173" spans="1:28" x14ac:dyDescent="0.25">
      <c r="A1173" s="159"/>
      <c r="B1173" s="159"/>
      <c r="C1173" s="159"/>
      <c r="D1173" s="159"/>
      <c r="E1173" s="159"/>
      <c r="F1173" s="159"/>
      <c r="G1173" s="159"/>
      <c r="H1173" s="159"/>
      <c r="I1173" s="159"/>
      <c r="J1173" s="159"/>
      <c r="K1173" s="159"/>
      <c r="L1173" s="159"/>
      <c r="M1173" s="159"/>
      <c r="N1173" s="159"/>
      <c r="O1173" s="159"/>
      <c r="P1173" s="159"/>
      <c r="Q1173" s="159"/>
      <c r="R1173" s="159"/>
      <c r="S1173" s="159"/>
      <c r="T1173" s="159"/>
      <c r="U1173" s="159"/>
      <c r="V1173" s="159"/>
      <c r="W1173" s="159"/>
      <c r="X1173" s="159"/>
      <c r="Y1173" s="159"/>
      <c r="Z1173" s="159"/>
      <c r="AA1173" s="159"/>
      <c r="AB1173" s="159"/>
    </row>
    <row r="1174" spans="1:28" x14ac:dyDescent="0.25">
      <c r="A1174" s="159"/>
      <c r="B1174" s="159"/>
      <c r="C1174" s="159"/>
      <c r="D1174" s="159"/>
      <c r="E1174" s="159"/>
      <c r="F1174" s="159"/>
      <c r="G1174" s="159"/>
      <c r="H1174" s="159"/>
      <c r="I1174" s="159"/>
      <c r="J1174" s="159"/>
      <c r="K1174" s="159"/>
      <c r="L1174" s="159"/>
      <c r="M1174" s="159"/>
      <c r="N1174" s="159"/>
      <c r="O1174" s="159"/>
      <c r="P1174" s="159"/>
      <c r="Q1174" s="159"/>
      <c r="R1174" s="159"/>
      <c r="S1174" s="159"/>
      <c r="T1174" s="159"/>
      <c r="U1174" s="159"/>
      <c r="V1174" s="159"/>
      <c r="W1174" s="159"/>
      <c r="X1174" s="159"/>
      <c r="Y1174" s="159"/>
      <c r="Z1174" s="159"/>
      <c r="AA1174" s="159"/>
      <c r="AB1174" s="159"/>
    </row>
    <row r="1175" spans="1:28" x14ac:dyDescent="0.25">
      <c r="A1175" s="159"/>
      <c r="B1175" s="159"/>
      <c r="C1175" s="159"/>
      <c r="D1175" s="159"/>
      <c r="E1175" s="159"/>
      <c r="F1175" s="159"/>
      <c r="G1175" s="159"/>
      <c r="H1175" s="159"/>
      <c r="I1175" s="159"/>
      <c r="J1175" s="159"/>
      <c r="K1175" s="159"/>
      <c r="L1175" s="159"/>
      <c r="M1175" s="159"/>
      <c r="N1175" s="159"/>
      <c r="O1175" s="159"/>
      <c r="P1175" s="159"/>
      <c r="Q1175" s="159"/>
      <c r="R1175" s="159"/>
      <c r="S1175" s="159"/>
      <c r="T1175" s="159"/>
      <c r="U1175" s="159"/>
      <c r="V1175" s="159"/>
      <c r="W1175" s="159"/>
      <c r="X1175" s="159"/>
      <c r="Y1175" s="159"/>
      <c r="Z1175" s="159"/>
      <c r="AA1175" s="159"/>
      <c r="AB1175" s="159"/>
    </row>
    <row r="1176" spans="1:28" x14ac:dyDescent="0.25">
      <c r="A1176" s="159"/>
      <c r="B1176" s="159"/>
      <c r="C1176" s="159"/>
      <c r="D1176" s="159"/>
      <c r="E1176" s="159"/>
      <c r="F1176" s="159"/>
      <c r="G1176" s="159"/>
      <c r="H1176" s="159"/>
      <c r="I1176" s="159"/>
      <c r="J1176" s="159"/>
      <c r="K1176" s="159"/>
      <c r="L1176" s="159"/>
      <c r="M1176" s="159"/>
      <c r="N1176" s="159"/>
      <c r="O1176" s="159"/>
      <c r="P1176" s="159"/>
      <c r="Q1176" s="159"/>
      <c r="R1176" s="159"/>
      <c r="S1176" s="159"/>
      <c r="T1176" s="159"/>
      <c r="U1176" s="159"/>
      <c r="V1176" s="159"/>
      <c r="W1176" s="159"/>
      <c r="X1176" s="159"/>
      <c r="Y1176" s="159"/>
      <c r="Z1176" s="159"/>
      <c r="AA1176" s="159"/>
      <c r="AB1176" s="159"/>
    </row>
    <row r="1177" spans="1:28" x14ac:dyDescent="0.25">
      <c r="A1177" s="159"/>
      <c r="B1177" s="159"/>
      <c r="C1177" s="159"/>
      <c r="D1177" s="159"/>
      <c r="E1177" s="159"/>
      <c r="F1177" s="159"/>
      <c r="G1177" s="159"/>
      <c r="H1177" s="159"/>
      <c r="I1177" s="159"/>
      <c r="J1177" s="159"/>
      <c r="K1177" s="159"/>
      <c r="L1177" s="159"/>
      <c r="M1177" s="159"/>
      <c r="N1177" s="159"/>
      <c r="O1177" s="159"/>
      <c r="P1177" s="159"/>
      <c r="Q1177" s="159"/>
      <c r="R1177" s="159"/>
      <c r="S1177" s="159"/>
      <c r="T1177" s="159"/>
      <c r="U1177" s="159"/>
      <c r="V1177" s="159"/>
      <c r="W1177" s="159"/>
      <c r="X1177" s="159"/>
      <c r="Y1177" s="159"/>
      <c r="Z1177" s="159"/>
      <c r="AA1177" s="159"/>
      <c r="AB1177" s="159"/>
    </row>
    <row r="1178" spans="1:28" x14ac:dyDescent="0.25">
      <c r="A1178" s="159"/>
      <c r="B1178" s="159"/>
      <c r="C1178" s="159"/>
      <c r="D1178" s="159"/>
      <c r="E1178" s="159"/>
      <c r="F1178" s="159"/>
      <c r="G1178" s="159"/>
      <c r="H1178" s="159"/>
      <c r="I1178" s="159"/>
      <c r="J1178" s="159"/>
      <c r="K1178" s="159"/>
      <c r="L1178" s="159"/>
      <c r="M1178" s="159"/>
      <c r="N1178" s="159"/>
      <c r="O1178" s="159"/>
      <c r="P1178" s="159"/>
      <c r="Q1178" s="159"/>
      <c r="R1178" s="159"/>
      <c r="S1178" s="159"/>
      <c r="T1178" s="159"/>
      <c r="U1178" s="159"/>
      <c r="V1178" s="159"/>
      <c r="W1178" s="159"/>
      <c r="X1178" s="159"/>
      <c r="Y1178" s="159"/>
      <c r="Z1178" s="159"/>
      <c r="AA1178" s="159"/>
      <c r="AB1178" s="159"/>
    </row>
    <row r="1179" spans="1:28" x14ac:dyDescent="0.25">
      <c r="A1179" s="159"/>
      <c r="B1179" s="159"/>
      <c r="C1179" s="159"/>
      <c r="D1179" s="159"/>
      <c r="E1179" s="159"/>
      <c r="F1179" s="159"/>
      <c r="G1179" s="159"/>
      <c r="H1179" s="159"/>
      <c r="I1179" s="159"/>
      <c r="J1179" s="159"/>
      <c r="K1179" s="159"/>
      <c r="L1179" s="159"/>
      <c r="M1179" s="159"/>
      <c r="N1179" s="159"/>
      <c r="O1179" s="159"/>
      <c r="P1179" s="159"/>
      <c r="Q1179" s="159"/>
      <c r="R1179" s="159"/>
      <c r="S1179" s="159"/>
      <c r="T1179" s="159"/>
      <c r="U1179" s="159"/>
      <c r="V1179" s="159"/>
      <c r="W1179" s="159"/>
      <c r="X1179" s="159"/>
      <c r="Y1179" s="159"/>
      <c r="Z1179" s="159"/>
      <c r="AA1179" s="159"/>
      <c r="AB1179" s="159"/>
    </row>
    <row r="1180" spans="1:28" x14ac:dyDescent="0.25">
      <c r="A1180" s="159"/>
      <c r="B1180" s="159"/>
      <c r="C1180" s="159"/>
      <c r="D1180" s="159"/>
      <c r="E1180" s="159"/>
      <c r="F1180" s="159"/>
      <c r="G1180" s="159"/>
      <c r="H1180" s="159"/>
      <c r="I1180" s="159"/>
      <c r="J1180" s="159"/>
      <c r="K1180" s="159"/>
      <c r="L1180" s="159"/>
      <c r="M1180" s="159"/>
      <c r="N1180" s="159"/>
      <c r="O1180" s="159"/>
      <c r="P1180" s="159"/>
      <c r="Q1180" s="159"/>
      <c r="R1180" s="159"/>
      <c r="S1180" s="159"/>
      <c r="T1180" s="159"/>
      <c r="U1180" s="159"/>
      <c r="V1180" s="159"/>
      <c r="W1180" s="159"/>
      <c r="X1180" s="159"/>
      <c r="Y1180" s="159"/>
      <c r="Z1180" s="159"/>
      <c r="AA1180" s="159"/>
      <c r="AB1180" s="159"/>
    </row>
    <row r="1181" spans="1:28" x14ac:dyDescent="0.25">
      <c r="A1181" s="159"/>
      <c r="B1181" s="159"/>
      <c r="C1181" s="159"/>
      <c r="D1181" s="159"/>
      <c r="E1181" s="159"/>
      <c r="F1181" s="159"/>
      <c r="G1181" s="159"/>
      <c r="H1181" s="159"/>
      <c r="I1181" s="159"/>
      <c r="J1181" s="159"/>
      <c r="K1181" s="159"/>
      <c r="L1181" s="159"/>
      <c r="M1181" s="159"/>
      <c r="N1181" s="159"/>
      <c r="O1181" s="159"/>
      <c r="P1181" s="159"/>
      <c r="Q1181" s="159"/>
      <c r="R1181" s="159"/>
      <c r="S1181" s="159"/>
      <c r="T1181" s="159"/>
      <c r="U1181" s="159"/>
      <c r="V1181" s="159"/>
      <c r="W1181" s="159"/>
      <c r="X1181" s="159"/>
      <c r="Y1181" s="159"/>
      <c r="Z1181" s="159"/>
      <c r="AA1181" s="159"/>
      <c r="AB1181" s="159"/>
    </row>
    <row r="1182" spans="1:28" x14ac:dyDescent="0.25">
      <c r="A1182" s="159"/>
      <c r="B1182" s="159"/>
      <c r="C1182" s="159"/>
      <c r="D1182" s="159"/>
      <c r="E1182" s="159"/>
      <c r="F1182" s="159"/>
      <c r="G1182" s="159"/>
      <c r="H1182" s="159"/>
      <c r="I1182" s="159"/>
      <c r="J1182" s="159"/>
      <c r="K1182" s="159"/>
      <c r="L1182" s="159"/>
      <c r="M1182" s="159"/>
      <c r="N1182" s="159"/>
      <c r="O1182" s="159"/>
      <c r="P1182" s="159"/>
      <c r="Q1182" s="159"/>
      <c r="R1182" s="159"/>
      <c r="S1182" s="159"/>
      <c r="T1182" s="159"/>
      <c r="U1182" s="159"/>
      <c r="V1182" s="159"/>
      <c r="W1182" s="159"/>
      <c r="X1182" s="159"/>
      <c r="Y1182" s="159"/>
      <c r="Z1182" s="159"/>
      <c r="AA1182" s="159"/>
      <c r="AB1182" s="159"/>
    </row>
    <row r="1183" spans="1:28" x14ac:dyDescent="0.25">
      <c r="A1183" s="159"/>
      <c r="B1183" s="159"/>
      <c r="C1183" s="159"/>
      <c r="D1183" s="159"/>
      <c r="E1183" s="159"/>
      <c r="F1183" s="159"/>
      <c r="G1183" s="159"/>
      <c r="H1183" s="159"/>
      <c r="I1183" s="159"/>
      <c r="J1183" s="159"/>
      <c r="K1183" s="159"/>
      <c r="L1183" s="159"/>
      <c r="M1183" s="159"/>
      <c r="N1183" s="159"/>
      <c r="O1183" s="159"/>
      <c r="P1183" s="159"/>
      <c r="Q1183" s="159"/>
      <c r="R1183" s="159"/>
      <c r="S1183" s="159"/>
      <c r="T1183" s="159"/>
      <c r="U1183" s="159"/>
      <c r="V1183" s="159"/>
      <c r="W1183" s="159"/>
      <c r="X1183" s="159"/>
      <c r="Y1183" s="159"/>
      <c r="Z1183" s="159"/>
      <c r="AA1183" s="159"/>
      <c r="AB1183" s="159"/>
    </row>
    <row r="1184" spans="1:28" x14ac:dyDescent="0.25">
      <c r="A1184" s="159"/>
      <c r="B1184" s="159"/>
      <c r="C1184" s="159"/>
      <c r="D1184" s="159"/>
      <c r="E1184" s="159"/>
      <c r="F1184" s="159"/>
      <c r="G1184" s="159"/>
      <c r="H1184" s="159"/>
      <c r="I1184" s="159"/>
      <c r="J1184" s="159"/>
      <c r="K1184" s="159"/>
      <c r="L1184" s="159"/>
      <c r="M1184" s="159"/>
      <c r="N1184" s="159"/>
      <c r="O1184" s="159"/>
      <c r="P1184" s="159"/>
      <c r="Q1184" s="159"/>
      <c r="R1184" s="159"/>
      <c r="S1184" s="159"/>
      <c r="T1184" s="159"/>
      <c r="U1184" s="159"/>
      <c r="V1184" s="159"/>
      <c r="W1184" s="159"/>
      <c r="X1184" s="159"/>
      <c r="Y1184" s="159"/>
      <c r="Z1184" s="159"/>
      <c r="AA1184" s="159"/>
      <c r="AB1184" s="159"/>
    </row>
    <row r="1185" spans="1:28" x14ac:dyDescent="0.25">
      <c r="A1185" s="159"/>
      <c r="B1185" s="159"/>
      <c r="C1185" s="159"/>
      <c r="D1185" s="159"/>
      <c r="E1185" s="159"/>
      <c r="F1185" s="159"/>
      <c r="G1185" s="159"/>
      <c r="H1185" s="159"/>
      <c r="I1185" s="159"/>
      <c r="J1185" s="159"/>
      <c r="K1185" s="159"/>
      <c r="L1185" s="159"/>
      <c r="M1185" s="159"/>
      <c r="N1185" s="159"/>
      <c r="O1185" s="159"/>
      <c r="P1185" s="159"/>
      <c r="Q1185" s="159"/>
      <c r="R1185" s="159"/>
      <c r="S1185" s="159"/>
      <c r="T1185" s="159"/>
      <c r="U1185" s="159"/>
      <c r="V1185" s="159"/>
      <c r="W1185" s="159"/>
      <c r="X1185" s="159"/>
      <c r="Y1185" s="159"/>
      <c r="Z1185" s="159"/>
      <c r="AA1185" s="159"/>
      <c r="AB1185" s="159"/>
    </row>
    <row r="1186" spans="1:28" x14ac:dyDescent="0.25">
      <c r="A1186" s="159"/>
      <c r="B1186" s="159"/>
      <c r="C1186" s="159"/>
      <c r="D1186" s="159"/>
      <c r="E1186" s="159"/>
      <c r="F1186" s="159"/>
      <c r="G1186" s="159"/>
      <c r="H1186" s="159"/>
      <c r="I1186" s="159"/>
      <c r="J1186" s="159"/>
      <c r="K1186" s="159"/>
      <c r="L1186" s="159"/>
      <c r="M1186" s="159"/>
      <c r="N1186" s="159"/>
      <c r="O1186" s="159"/>
      <c r="P1186" s="159"/>
      <c r="Q1186" s="159"/>
      <c r="R1186" s="159"/>
      <c r="S1186" s="159"/>
      <c r="T1186" s="159"/>
      <c r="U1186" s="159"/>
      <c r="V1186" s="159"/>
      <c r="W1186" s="159"/>
      <c r="X1186" s="159"/>
      <c r="Y1186" s="159"/>
      <c r="Z1186" s="159"/>
      <c r="AA1186" s="159"/>
      <c r="AB1186" s="159"/>
    </row>
    <row r="1187" spans="1:28" x14ac:dyDescent="0.25">
      <c r="A1187" s="159"/>
      <c r="B1187" s="159"/>
      <c r="C1187" s="159"/>
      <c r="D1187" s="159"/>
      <c r="E1187" s="159"/>
      <c r="F1187" s="159"/>
      <c r="G1187" s="159"/>
      <c r="H1187" s="159"/>
      <c r="I1187" s="159"/>
      <c r="J1187" s="159"/>
      <c r="K1187" s="159"/>
      <c r="L1187" s="159"/>
      <c r="M1187" s="159"/>
      <c r="N1187" s="159"/>
      <c r="O1187" s="159"/>
      <c r="P1187" s="159"/>
      <c r="Q1187" s="159"/>
      <c r="R1187" s="159"/>
      <c r="S1187" s="159"/>
      <c r="T1187" s="159"/>
      <c r="U1187" s="159"/>
      <c r="V1187" s="159"/>
      <c r="W1187" s="159"/>
      <c r="X1187" s="159"/>
      <c r="Y1187" s="159"/>
      <c r="Z1187" s="159"/>
      <c r="AA1187" s="159"/>
      <c r="AB1187" s="159"/>
    </row>
    <row r="1188" spans="1:28" x14ac:dyDescent="0.25">
      <c r="A1188" s="159"/>
      <c r="B1188" s="159"/>
      <c r="C1188" s="159"/>
      <c r="D1188" s="159"/>
      <c r="E1188" s="159"/>
      <c r="F1188" s="159"/>
      <c r="G1188" s="159"/>
      <c r="H1188" s="159"/>
      <c r="I1188" s="159"/>
      <c r="J1188" s="159"/>
      <c r="K1188" s="159"/>
      <c r="L1188" s="159"/>
      <c r="M1188" s="159"/>
      <c r="N1188" s="159"/>
      <c r="O1188" s="159"/>
      <c r="P1188" s="159"/>
      <c r="Q1188" s="159"/>
      <c r="R1188" s="159"/>
      <c r="S1188" s="159"/>
      <c r="T1188" s="159"/>
      <c r="U1188" s="159"/>
      <c r="V1188" s="159"/>
      <c r="W1188" s="159"/>
      <c r="X1188" s="159"/>
      <c r="Y1188" s="159"/>
      <c r="Z1188" s="159"/>
      <c r="AA1188" s="159"/>
      <c r="AB1188" s="159"/>
    </row>
    <row r="1189" spans="1:28" x14ac:dyDescent="0.25">
      <c r="A1189" s="159"/>
      <c r="B1189" s="159"/>
      <c r="C1189" s="159"/>
      <c r="D1189" s="159"/>
      <c r="E1189" s="159"/>
      <c r="F1189" s="159"/>
      <c r="G1189" s="159"/>
      <c r="H1189" s="159"/>
      <c r="I1189" s="159"/>
      <c r="J1189" s="159"/>
      <c r="K1189" s="159"/>
      <c r="L1189" s="159"/>
      <c r="M1189" s="159"/>
      <c r="N1189" s="159"/>
      <c r="O1189" s="159"/>
      <c r="P1189" s="159"/>
      <c r="Q1189" s="159"/>
      <c r="R1189" s="159"/>
      <c r="S1189" s="159"/>
      <c r="T1189" s="159"/>
      <c r="U1189" s="159"/>
      <c r="V1189" s="159"/>
      <c r="W1189" s="159"/>
      <c r="X1189" s="159"/>
      <c r="Y1189" s="159"/>
      <c r="Z1189" s="159"/>
      <c r="AA1189" s="159"/>
      <c r="AB1189" s="159"/>
    </row>
    <row r="1190" spans="1:28" x14ac:dyDescent="0.25">
      <c r="A1190" s="159"/>
      <c r="B1190" s="159"/>
      <c r="C1190" s="159"/>
      <c r="D1190" s="159"/>
      <c r="E1190" s="159"/>
      <c r="F1190" s="159"/>
      <c r="G1190" s="159"/>
      <c r="H1190" s="159"/>
      <c r="I1190" s="159"/>
      <c r="J1190" s="159"/>
      <c r="K1190" s="159"/>
      <c r="L1190" s="159"/>
      <c r="M1190" s="159"/>
      <c r="N1190" s="159"/>
      <c r="O1190" s="159"/>
      <c r="P1190" s="159"/>
      <c r="Q1190" s="159"/>
      <c r="R1190" s="159"/>
      <c r="S1190" s="159"/>
      <c r="T1190" s="159"/>
      <c r="U1190" s="159"/>
      <c r="V1190" s="159"/>
      <c r="W1190" s="159"/>
      <c r="X1190" s="159"/>
      <c r="Y1190" s="159"/>
      <c r="Z1190" s="159"/>
      <c r="AA1190" s="159"/>
      <c r="AB1190" s="159"/>
    </row>
    <row r="1191" spans="1:28" x14ac:dyDescent="0.25">
      <c r="A1191" s="159"/>
      <c r="B1191" s="159"/>
      <c r="C1191" s="159"/>
      <c r="D1191" s="159"/>
      <c r="E1191" s="159"/>
      <c r="F1191" s="159"/>
      <c r="G1191" s="159"/>
      <c r="H1191" s="159"/>
      <c r="I1191" s="159"/>
      <c r="J1191" s="159"/>
      <c r="K1191" s="159"/>
      <c r="L1191" s="159"/>
      <c r="M1191" s="159"/>
      <c r="N1191" s="159"/>
      <c r="O1191" s="159"/>
      <c r="P1191" s="159"/>
      <c r="Q1191" s="159"/>
      <c r="R1191" s="159"/>
      <c r="S1191" s="159"/>
      <c r="T1191" s="159"/>
      <c r="U1191" s="159"/>
      <c r="V1191" s="159"/>
      <c r="W1191" s="159"/>
      <c r="X1191" s="159"/>
      <c r="Y1191" s="159"/>
      <c r="Z1191" s="159"/>
      <c r="AA1191" s="159"/>
      <c r="AB1191" s="159"/>
    </row>
    <row r="1192" spans="1:28" x14ac:dyDescent="0.25">
      <c r="A1192" s="159"/>
      <c r="B1192" s="159"/>
      <c r="C1192" s="159"/>
      <c r="D1192" s="159"/>
      <c r="E1192" s="159"/>
      <c r="F1192" s="159"/>
      <c r="G1192" s="159"/>
      <c r="H1192" s="159"/>
      <c r="I1192" s="159"/>
      <c r="J1192" s="159"/>
      <c r="K1192" s="159"/>
      <c r="L1192" s="159"/>
      <c r="M1192" s="159"/>
      <c r="N1192" s="159"/>
      <c r="O1192" s="159"/>
      <c r="P1192" s="159"/>
      <c r="Q1192" s="159"/>
      <c r="R1192" s="159"/>
      <c r="S1192" s="159"/>
      <c r="T1192" s="159"/>
      <c r="U1192" s="159"/>
      <c r="V1192" s="159"/>
      <c r="W1192" s="159"/>
      <c r="X1192" s="159"/>
      <c r="Y1192" s="159"/>
      <c r="Z1192" s="159"/>
      <c r="AA1192" s="159"/>
      <c r="AB1192" s="159"/>
    </row>
    <row r="1193" spans="1:28" x14ac:dyDescent="0.25">
      <c r="A1193" s="159"/>
      <c r="B1193" s="159"/>
      <c r="C1193" s="159"/>
      <c r="D1193" s="159"/>
      <c r="E1193" s="159"/>
      <c r="F1193" s="159"/>
      <c r="G1193" s="159"/>
      <c r="H1193" s="159"/>
      <c r="I1193" s="159"/>
      <c r="J1193" s="159"/>
      <c r="K1193" s="159"/>
      <c r="L1193" s="159"/>
      <c r="M1193" s="159"/>
      <c r="N1193" s="159"/>
      <c r="O1193" s="159"/>
      <c r="P1193" s="159"/>
      <c r="Q1193" s="159"/>
      <c r="R1193" s="159"/>
      <c r="S1193" s="159"/>
      <c r="T1193" s="159"/>
      <c r="U1193" s="159"/>
      <c r="V1193" s="159"/>
      <c r="W1193" s="159"/>
      <c r="X1193" s="159"/>
      <c r="Y1193" s="159"/>
      <c r="Z1193" s="159"/>
      <c r="AA1193" s="159"/>
      <c r="AB1193" s="159"/>
    </row>
    <row r="1194" spans="1:28" x14ac:dyDescent="0.25">
      <c r="A1194" s="159"/>
      <c r="B1194" s="159"/>
      <c r="C1194" s="159"/>
      <c r="D1194" s="159"/>
      <c r="E1194" s="159"/>
      <c r="F1194" s="159"/>
      <c r="G1194" s="159"/>
      <c r="H1194" s="159"/>
      <c r="I1194" s="159"/>
      <c r="J1194" s="159"/>
      <c r="K1194" s="159"/>
      <c r="L1194" s="159"/>
      <c r="M1194" s="159"/>
      <c r="N1194" s="159"/>
      <c r="O1194" s="159"/>
      <c r="P1194" s="159"/>
      <c r="Q1194" s="159"/>
      <c r="R1194" s="159"/>
      <c r="S1194" s="159"/>
      <c r="T1194" s="159"/>
      <c r="U1194" s="159"/>
      <c r="V1194" s="159"/>
      <c r="W1194" s="159"/>
      <c r="X1194" s="159"/>
      <c r="Y1194" s="159"/>
      <c r="Z1194" s="159"/>
      <c r="AA1194" s="159"/>
      <c r="AB1194" s="159"/>
    </row>
    <row r="1195" spans="1:28" x14ac:dyDescent="0.25">
      <c r="A1195" s="159"/>
      <c r="B1195" s="159"/>
      <c r="C1195" s="159"/>
      <c r="D1195" s="159"/>
      <c r="E1195" s="159"/>
      <c r="F1195" s="159"/>
      <c r="G1195" s="159"/>
      <c r="H1195" s="159"/>
      <c r="I1195" s="159"/>
      <c r="J1195" s="159"/>
      <c r="K1195" s="159"/>
      <c r="L1195" s="159"/>
      <c r="M1195" s="159"/>
      <c r="N1195" s="159"/>
      <c r="O1195" s="159"/>
      <c r="P1195" s="159"/>
      <c r="Q1195" s="159"/>
      <c r="R1195" s="159"/>
      <c r="S1195" s="159"/>
      <c r="T1195" s="159"/>
      <c r="U1195" s="159"/>
      <c r="V1195" s="159"/>
      <c r="W1195" s="159"/>
      <c r="X1195" s="159"/>
      <c r="Y1195" s="159"/>
      <c r="Z1195" s="159"/>
      <c r="AA1195" s="159"/>
      <c r="AB1195" s="159"/>
    </row>
    <row r="1196" spans="1:28" x14ac:dyDescent="0.25">
      <c r="A1196" s="159"/>
      <c r="B1196" s="159"/>
      <c r="C1196" s="159"/>
      <c r="D1196" s="159"/>
      <c r="E1196" s="159"/>
      <c r="F1196" s="159"/>
      <c r="G1196" s="159"/>
      <c r="H1196" s="159"/>
      <c r="I1196" s="159"/>
      <c r="J1196" s="159"/>
      <c r="K1196" s="159"/>
      <c r="L1196" s="159"/>
      <c r="M1196" s="159"/>
      <c r="N1196" s="159"/>
      <c r="O1196" s="159"/>
      <c r="P1196" s="159"/>
      <c r="Q1196" s="159"/>
      <c r="R1196" s="159"/>
      <c r="S1196" s="159"/>
      <c r="T1196" s="159"/>
      <c r="U1196" s="159"/>
      <c r="V1196" s="159"/>
      <c r="W1196" s="159"/>
      <c r="X1196" s="159"/>
      <c r="Y1196" s="159"/>
      <c r="Z1196" s="159"/>
      <c r="AA1196" s="159"/>
      <c r="AB1196" s="159"/>
    </row>
    <row r="1197" spans="1:28" x14ac:dyDescent="0.25">
      <c r="A1197" s="159"/>
      <c r="B1197" s="159"/>
      <c r="C1197" s="159"/>
      <c r="D1197" s="159"/>
      <c r="E1197" s="159"/>
      <c r="F1197" s="159"/>
      <c r="G1197" s="159"/>
      <c r="H1197" s="159"/>
      <c r="I1197" s="159"/>
      <c r="J1197" s="159"/>
      <c r="K1197" s="159"/>
      <c r="L1197" s="159"/>
      <c r="M1197" s="159"/>
      <c r="N1197" s="159"/>
      <c r="O1197" s="159"/>
      <c r="P1197" s="159"/>
      <c r="Q1197" s="159"/>
      <c r="R1197" s="159"/>
      <c r="S1197" s="159"/>
      <c r="T1197" s="159"/>
      <c r="U1197" s="159"/>
      <c r="V1197" s="159"/>
      <c r="W1197" s="159"/>
      <c r="X1197" s="159"/>
      <c r="Y1197" s="159"/>
      <c r="Z1197" s="159"/>
      <c r="AA1197" s="159"/>
      <c r="AB1197" s="159"/>
    </row>
    <row r="1198" spans="1:28" x14ac:dyDescent="0.25">
      <c r="A1198" s="159"/>
      <c r="B1198" s="159"/>
      <c r="C1198" s="159"/>
      <c r="D1198" s="159"/>
      <c r="E1198" s="159"/>
      <c r="F1198" s="159"/>
      <c r="G1198" s="159"/>
      <c r="H1198" s="159"/>
      <c r="I1198" s="159"/>
      <c r="J1198" s="159"/>
      <c r="K1198" s="159"/>
      <c r="L1198" s="159"/>
      <c r="M1198" s="159"/>
      <c r="N1198" s="159"/>
      <c r="O1198" s="159"/>
      <c r="P1198" s="159"/>
      <c r="Q1198" s="159"/>
      <c r="R1198" s="159"/>
      <c r="S1198" s="159"/>
      <c r="T1198" s="159"/>
      <c r="U1198" s="159"/>
      <c r="V1198" s="159"/>
      <c r="W1198" s="159"/>
      <c r="X1198" s="159"/>
      <c r="Y1198" s="159"/>
      <c r="Z1198" s="159"/>
      <c r="AA1198" s="159"/>
      <c r="AB1198" s="159"/>
    </row>
    <row r="1199" spans="1:28" x14ac:dyDescent="0.25">
      <c r="A1199" s="159"/>
      <c r="B1199" s="159"/>
      <c r="C1199" s="159"/>
      <c r="D1199" s="159"/>
      <c r="E1199" s="159"/>
      <c r="F1199" s="159"/>
      <c r="G1199" s="159"/>
      <c r="H1199" s="159"/>
      <c r="I1199" s="159"/>
      <c r="J1199" s="159"/>
      <c r="K1199" s="159"/>
      <c r="L1199" s="159"/>
      <c r="M1199" s="159"/>
      <c r="N1199" s="159"/>
      <c r="O1199" s="159"/>
      <c r="P1199" s="159"/>
      <c r="Q1199" s="159"/>
      <c r="R1199" s="159"/>
      <c r="S1199" s="159"/>
      <c r="T1199" s="159"/>
      <c r="U1199" s="159"/>
      <c r="V1199" s="159"/>
      <c r="W1199" s="159"/>
      <c r="X1199" s="159"/>
      <c r="Y1199" s="159"/>
      <c r="Z1199" s="159"/>
      <c r="AA1199" s="159"/>
      <c r="AB1199" s="159"/>
    </row>
    <row r="1200" spans="1:28" x14ac:dyDescent="0.25">
      <c r="A1200" s="159"/>
      <c r="B1200" s="159"/>
      <c r="C1200" s="159"/>
      <c r="D1200" s="159"/>
      <c r="E1200" s="159"/>
      <c r="F1200" s="159"/>
      <c r="G1200" s="159"/>
      <c r="H1200" s="159"/>
      <c r="I1200" s="159"/>
      <c r="J1200" s="159"/>
      <c r="K1200" s="159"/>
      <c r="L1200" s="159"/>
      <c r="M1200" s="159"/>
      <c r="N1200" s="159"/>
      <c r="O1200" s="159"/>
      <c r="P1200" s="159"/>
      <c r="Q1200" s="159"/>
      <c r="R1200" s="159"/>
      <c r="S1200" s="159"/>
      <c r="T1200" s="159"/>
      <c r="U1200" s="159"/>
      <c r="V1200" s="159"/>
      <c r="W1200" s="159"/>
      <c r="X1200" s="159"/>
      <c r="Y1200" s="159"/>
      <c r="Z1200" s="159"/>
      <c r="AA1200" s="159"/>
      <c r="AB1200" s="159"/>
    </row>
    <row r="1201" spans="1:28" x14ac:dyDescent="0.25">
      <c r="A1201" s="159"/>
      <c r="B1201" s="159"/>
      <c r="C1201" s="159"/>
      <c r="D1201" s="159"/>
      <c r="E1201" s="159"/>
      <c r="F1201" s="159"/>
      <c r="G1201" s="159"/>
      <c r="H1201" s="159"/>
      <c r="I1201" s="159"/>
      <c r="J1201" s="159"/>
      <c r="K1201" s="159"/>
      <c r="L1201" s="159"/>
      <c r="M1201" s="159"/>
      <c r="N1201" s="159"/>
      <c r="O1201" s="159"/>
      <c r="P1201" s="159"/>
      <c r="Q1201" s="159"/>
      <c r="R1201" s="159"/>
      <c r="S1201" s="159"/>
      <c r="T1201" s="159"/>
      <c r="U1201" s="159"/>
      <c r="V1201" s="159"/>
      <c r="W1201" s="159"/>
      <c r="X1201" s="159"/>
      <c r="Y1201" s="159"/>
      <c r="Z1201" s="159"/>
      <c r="AA1201" s="159"/>
      <c r="AB1201" s="159"/>
    </row>
    <row r="1202" spans="1:28" x14ac:dyDescent="0.25">
      <c r="A1202" s="159"/>
      <c r="B1202" s="159"/>
      <c r="C1202" s="159"/>
      <c r="D1202" s="159"/>
      <c r="E1202" s="159"/>
      <c r="F1202" s="159"/>
      <c r="G1202" s="159"/>
      <c r="H1202" s="159"/>
      <c r="I1202" s="159"/>
      <c r="J1202" s="159"/>
      <c r="K1202" s="159"/>
      <c r="L1202" s="159"/>
      <c r="M1202" s="159"/>
      <c r="N1202" s="159"/>
      <c r="O1202" s="159"/>
      <c r="P1202" s="159"/>
      <c r="Q1202" s="159"/>
      <c r="R1202" s="159"/>
      <c r="S1202" s="159"/>
      <c r="T1202" s="159"/>
      <c r="U1202" s="159"/>
      <c r="V1202" s="159"/>
      <c r="W1202" s="159"/>
      <c r="X1202" s="159"/>
      <c r="Y1202" s="159"/>
      <c r="Z1202" s="159"/>
      <c r="AA1202" s="159"/>
      <c r="AB1202" s="159"/>
    </row>
    <row r="1203" spans="1:28" x14ac:dyDescent="0.25">
      <c r="A1203" s="159"/>
      <c r="B1203" s="159"/>
      <c r="C1203" s="159"/>
      <c r="D1203" s="159"/>
      <c r="E1203" s="159"/>
      <c r="F1203" s="159"/>
      <c r="G1203" s="159"/>
      <c r="H1203" s="159"/>
      <c r="I1203" s="159"/>
      <c r="J1203" s="159"/>
      <c r="K1203" s="159"/>
      <c r="L1203" s="159"/>
      <c r="M1203" s="159"/>
      <c r="N1203" s="159"/>
      <c r="O1203" s="159"/>
      <c r="P1203" s="159"/>
      <c r="Q1203" s="159"/>
      <c r="R1203" s="159"/>
      <c r="S1203" s="159"/>
      <c r="T1203" s="159"/>
      <c r="U1203" s="159"/>
      <c r="V1203" s="159"/>
      <c r="W1203" s="159"/>
      <c r="X1203" s="159"/>
      <c r="Y1203" s="159"/>
      <c r="Z1203" s="159"/>
      <c r="AA1203" s="159"/>
      <c r="AB1203" s="159"/>
    </row>
    <row r="1204" spans="1:28" x14ac:dyDescent="0.25">
      <c r="A1204" s="159"/>
      <c r="B1204" s="159"/>
      <c r="C1204" s="159"/>
      <c r="D1204" s="159"/>
      <c r="E1204" s="159"/>
      <c r="F1204" s="159"/>
      <c r="G1204" s="159"/>
      <c r="H1204" s="159"/>
      <c r="I1204" s="159"/>
      <c r="J1204" s="159"/>
      <c r="K1204" s="159"/>
      <c r="L1204" s="159"/>
      <c r="M1204" s="159"/>
      <c r="N1204" s="159"/>
      <c r="O1204" s="159"/>
      <c r="P1204" s="159"/>
      <c r="Q1204" s="159"/>
      <c r="R1204" s="159"/>
      <c r="S1204" s="159"/>
      <c r="T1204" s="159"/>
      <c r="U1204" s="159"/>
      <c r="V1204" s="159"/>
      <c r="W1204" s="159"/>
      <c r="X1204" s="159"/>
      <c r="Y1204" s="159"/>
      <c r="Z1204" s="159"/>
      <c r="AA1204" s="159"/>
      <c r="AB1204" s="159"/>
    </row>
    <row r="1205" spans="1:28" x14ac:dyDescent="0.25">
      <c r="A1205" s="159"/>
      <c r="B1205" s="159"/>
      <c r="C1205" s="159"/>
      <c r="D1205" s="159"/>
      <c r="E1205" s="159"/>
      <c r="F1205" s="159"/>
      <c r="G1205" s="159"/>
      <c r="H1205" s="159"/>
      <c r="I1205" s="159"/>
      <c r="J1205" s="159"/>
      <c r="K1205" s="159"/>
      <c r="L1205" s="159"/>
      <c r="M1205" s="159"/>
      <c r="N1205" s="159"/>
      <c r="O1205" s="159"/>
      <c r="P1205" s="159"/>
      <c r="Q1205" s="159"/>
      <c r="R1205" s="159"/>
      <c r="S1205" s="159"/>
      <c r="T1205" s="159"/>
      <c r="U1205" s="159"/>
      <c r="V1205" s="159"/>
      <c r="W1205" s="159"/>
      <c r="X1205" s="159"/>
      <c r="Y1205" s="159"/>
      <c r="Z1205" s="159"/>
      <c r="AA1205" s="159"/>
      <c r="AB1205" s="159"/>
    </row>
    <row r="1206" spans="1:28" x14ac:dyDescent="0.25">
      <c r="A1206" s="159"/>
      <c r="B1206" s="159"/>
      <c r="C1206" s="159"/>
      <c r="D1206" s="159"/>
      <c r="E1206" s="159"/>
      <c r="F1206" s="159"/>
      <c r="G1206" s="159"/>
      <c r="H1206" s="159"/>
      <c r="I1206" s="159"/>
      <c r="J1206" s="159"/>
      <c r="K1206" s="159"/>
      <c r="L1206" s="159"/>
      <c r="M1206" s="159"/>
      <c r="N1206" s="159"/>
      <c r="O1206" s="159"/>
      <c r="P1206" s="159"/>
      <c r="Q1206" s="159"/>
      <c r="R1206" s="159"/>
      <c r="S1206" s="159"/>
      <c r="T1206" s="159"/>
      <c r="U1206" s="159"/>
      <c r="V1206" s="159"/>
      <c r="W1206" s="159"/>
      <c r="X1206" s="159"/>
      <c r="Y1206" s="159"/>
      <c r="Z1206" s="159"/>
      <c r="AA1206" s="159"/>
      <c r="AB1206" s="159"/>
    </row>
    <row r="1207" spans="1:28" x14ac:dyDescent="0.25">
      <c r="A1207" s="159"/>
      <c r="B1207" s="159"/>
      <c r="C1207" s="159"/>
      <c r="D1207" s="159"/>
      <c r="E1207" s="159"/>
      <c r="F1207" s="159"/>
      <c r="G1207" s="159"/>
      <c r="H1207" s="159"/>
      <c r="I1207" s="159"/>
      <c r="J1207" s="159"/>
      <c r="K1207" s="159"/>
      <c r="L1207" s="159"/>
      <c r="M1207" s="159"/>
      <c r="N1207" s="159"/>
      <c r="O1207" s="159"/>
      <c r="P1207" s="159"/>
      <c r="Q1207" s="159"/>
      <c r="R1207" s="159"/>
      <c r="S1207" s="159"/>
      <c r="T1207" s="159"/>
      <c r="U1207" s="159"/>
      <c r="V1207" s="159"/>
      <c r="W1207" s="159"/>
      <c r="X1207" s="159"/>
      <c r="Y1207" s="159"/>
      <c r="Z1207" s="159"/>
      <c r="AA1207" s="159"/>
      <c r="AB1207" s="159"/>
    </row>
    <row r="1208" spans="1:28" x14ac:dyDescent="0.25">
      <c r="A1208" s="159"/>
      <c r="B1208" s="159"/>
      <c r="C1208" s="159"/>
      <c r="D1208" s="159"/>
      <c r="E1208" s="159"/>
      <c r="F1208" s="159"/>
      <c r="G1208" s="159"/>
      <c r="H1208" s="159"/>
      <c r="I1208" s="159"/>
      <c r="J1208" s="159"/>
      <c r="K1208" s="159"/>
      <c r="L1208" s="159"/>
      <c r="M1208" s="159"/>
      <c r="N1208" s="159"/>
      <c r="O1208" s="159"/>
      <c r="P1208" s="159"/>
      <c r="Q1208" s="159"/>
      <c r="R1208" s="159"/>
      <c r="S1208" s="159"/>
      <c r="T1208" s="159"/>
      <c r="U1208" s="159"/>
      <c r="V1208" s="159"/>
      <c r="W1208" s="159"/>
      <c r="X1208" s="159"/>
      <c r="Y1208" s="159"/>
      <c r="Z1208" s="159"/>
      <c r="AA1208" s="159"/>
      <c r="AB1208" s="159"/>
    </row>
    <row r="1209" spans="1:28" x14ac:dyDescent="0.25">
      <c r="A1209" s="159"/>
      <c r="B1209" s="159"/>
      <c r="C1209" s="159"/>
      <c r="D1209" s="159"/>
      <c r="E1209" s="159"/>
      <c r="F1209" s="159"/>
      <c r="G1209" s="159"/>
      <c r="H1209" s="159"/>
      <c r="I1209" s="159"/>
      <c r="J1209" s="159"/>
      <c r="K1209" s="159"/>
      <c r="L1209" s="159"/>
      <c r="M1209" s="159"/>
      <c r="N1209" s="159"/>
      <c r="O1209" s="159"/>
      <c r="P1209" s="159"/>
      <c r="Q1209" s="159"/>
      <c r="R1209" s="159"/>
      <c r="S1209" s="159"/>
      <c r="T1209" s="159"/>
      <c r="U1209" s="159"/>
      <c r="V1209" s="159"/>
      <c r="W1209" s="159"/>
      <c r="X1209" s="159"/>
      <c r="Y1209" s="159"/>
      <c r="Z1209" s="159"/>
      <c r="AA1209" s="159"/>
      <c r="AB1209" s="159"/>
    </row>
    <row r="1210" spans="1:28" x14ac:dyDescent="0.25">
      <c r="A1210" s="159"/>
      <c r="B1210" s="159"/>
      <c r="C1210" s="159"/>
      <c r="D1210" s="159"/>
      <c r="E1210" s="159"/>
      <c r="F1210" s="159"/>
      <c r="G1210" s="159"/>
      <c r="H1210" s="159"/>
      <c r="I1210" s="159"/>
      <c r="J1210" s="159"/>
      <c r="K1210" s="159"/>
      <c r="L1210" s="159"/>
      <c r="M1210" s="159"/>
      <c r="N1210" s="159"/>
      <c r="O1210" s="159"/>
      <c r="P1210" s="159"/>
      <c r="Q1210" s="159"/>
      <c r="R1210" s="159"/>
      <c r="S1210" s="159"/>
      <c r="T1210" s="159"/>
      <c r="U1210" s="159"/>
      <c r="V1210" s="159"/>
      <c r="W1210" s="159"/>
      <c r="X1210" s="159"/>
      <c r="Y1210" s="159"/>
      <c r="Z1210" s="159"/>
      <c r="AA1210" s="159"/>
      <c r="AB1210" s="159"/>
    </row>
    <row r="1211" spans="1:28" x14ac:dyDescent="0.25">
      <c r="A1211" s="159"/>
      <c r="B1211" s="159"/>
      <c r="C1211" s="159"/>
      <c r="D1211" s="159"/>
      <c r="E1211" s="159"/>
      <c r="F1211" s="159"/>
      <c r="G1211" s="159"/>
      <c r="H1211" s="159"/>
      <c r="I1211" s="159"/>
      <c r="J1211" s="159"/>
      <c r="K1211" s="159"/>
      <c r="L1211" s="159"/>
      <c r="M1211" s="159"/>
      <c r="N1211" s="159"/>
      <c r="O1211" s="159"/>
      <c r="P1211" s="159"/>
      <c r="Q1211" s="159"/>
      <c r="R1211" s="159"/>
      <c r="S1211" s="159"/>
      <c r="T1211" s="159"/>
      <c r="U1211" s="159"/>
      <c r="V1211" s="159"/>
      <c r="W1211" s="159"/>
      <c r="X1211" s="159"/>
      <c r="Y1211" s="159"/>
      <c r="Z1211" s="159"/>
      <c r="AA1211" s="159"/>
      <c r="AB1211" s="159"/>
    </row>
    <row r="1212" spans="1:28" x14ac:dyDescent="0.25">
      <c r="A1212" s="159"/>
      <c r="B1212" s="159"/>
      <c r="C1212" s="159"/>
      <c r="D1212" s="159"/>
      <c r="E1212" s="159"/>
      <c r="F1212" s="159"/>
      <c r="G1212" s="159"/>
      <c r="H1212" s="159"/>
      <c r="I1212" s="159"/>
      <c r="J1212" s="159"/>
      <c r="K1212" s="159"/>
      <c r="L1212" s="159"/>
      <c r="M1212" s="159"/>
      <c r="N1212" s="159"/>
      <c r="O1212" s="159"/>
      <c r="P1212" s="159"/>
      <c r="Q1212" s="159"/>
      <c r="R1212" s="159"/>
      <c r="S1212" s="159"/>
      <c r="T1212" s="159"/>
      <c r="U1212" s="159"/>
      <c r="V1212" s="159"/>
      <c r="W1212" s="159"/>
      <c r="X1212" s="159"/>
      <c r="Y1212" s="159"/>
      <c r="Z1212" s="159"/>
      <c r="AA1212" s="159"/>
      <c r="AB1212" s="159"/>
    </row>
    <row r="1213" spans="1:28" x14ac:dyDescent="0.25">
      <c r="A1213" s="159"/>
      <c r="B1213" s="159"/>
      <c r="C1213" s="159"/>
      <c r="D1213" s="159"/>
      <c r="E1213" s="159"/>
      <c r="F1213" s="159"/>
      <c r="G1213" s="159"/>
      <c r="H1213" s="159"/>
      <c r="I1213" s="159"/>
      <c r="J1213" s="159"/>
      <c r="K1213" s="159"/>
      <c r="L1213" s="159"/>
      <c r="M1213" s="159"/>
      <c r="N1213" s="159"/>
      <c r="O1213" s="159"/>
      <c r="P1213" s="159"/>
      <c r="Q1213" s="159"/>
      <c r="R1213" s="159"/>
      <c r="S1213" s="159"/>
      <c r="T1213" s="159"/>
      <c r="U1213" s="159"/>
      <c r="V1213" s="159"/>
      <c r="W1213" s="159"/>
      <c r="X1213" s="159"/>
      <c r="Y1213" s="159"/>
      <c r="Z1213" s="159"/>
      <c r="AA1213" s="159"/>
      <c r="AB1213" s="159"/>
    </row>
    <row r="1214" spans="1:28" x14ac:dyDescent="0.25">
      <c r="A1214" s="159"/>
      <c r="B1214" s="159"/>
      <c r="C1214" s="159"/>
      <c r="D1214" s="159"/>
      <c r="E1214" s="159"/>
      <c r="F1214" s="159"/>
      <c r="G1214" s="159"/>
      <c r="H1214" s="159"/>
      <c r="I1214" s="159"/>
      <c r="J1214" s="159"/>
      <c r="K1214" s="159"/>
      <c r="L1214" s="159"/>
      <c r="M1214" s="159"/>
      <c r="N1214" s="159"/>
      <c r="O1214" s="159"/>
      <c r="P1214" s="159"/>
      <c r="Q1214" s="159"/>
      <c r="R1214" s="159"/>
      <c r="S1214" s="159"/>
      <c r="T1214" s="159"/>
      <c r="U1214" s="159"/>
      <c r="V1214" s="159"/>
      <c r="W1214" s="159"/>
      <c r="X1214" s="159"/>
      <c r="Y1214" s="159"/>
      <c r="Z1214" s="159"/>
      <c r="AA1214" s="159"/>
      <c r="AB1214" s="159"/>
    </row>
    <row r="1215" spans="1:28" x14ac:dyDescent="0.25">
      <c r="A1215" s="159"/>
      <c r="B1215" s="159"/>
      <c r="C1215" s="159"/>
      <c r="D1215" s="159"/>
      <c r="E1215" s="159"/>
      <c r="F1215" s="159"/>
      <c r="G1215" s="159"/>
      <c r="H1215" s="159"/>
      <c r="I1215" s="159"/>
      <c r="J1215" s="159"/>
      <c r="K1215" s="159"/>
      <c r="L1215" s="159"/>
      <c r="M1215" s="159"/>
      <c r="N1215" s="159"/>
      <c r="O1215" s="159"/>
      <c r="P1215" s="159"/>
      <c r="Q1215" s="159"/>
      <c r="R1215" s="159"/>
      <c r="S1215" s="159"/>
      <c r="T1215" s="159"/>
      <c r="U1215" s="159"/>
      <c r="V1215" s="159"/>
      <c r="W1215" s="159"/>
      <c r="X1215" s="159"/>
      <c r="Y1215" s="159"/>
      <c r="Z1215" s="159"/>
      <c r="AA1215" s="159"/>
      <c r="AB1215" s="159"/>
    </row>
    <row r="1216" spans="1:28" x14ac:dyDescent="0.25">
      <c r="A1216" s="159"/>
      <c r="B1216" s="159"/>
      <c r="C1216" s="159"/>
      <c r="D1216" s="159"/>
      <c r="E1216" s="159"/>
      <c r="F1216" s="159"/>
      <c r="G1216" s="159"/>
      <c r="H1216" s="159"/>
      <c r="I1216" s="159"/>
      <c r="J1216" s="159"/>
      <c r="K1216" s="159"/>
      <c r="L1216" s="159"/>
      <c r="M1216" s="159"/>
      <c r="N1216" s="159"/>
      <c r="O1216" s="159"/>
      <c r="P1216" s="159"/>
      <c r="Q1216" s="159"/>
      <c r="R1216" s="159"/>
      <c r="S1216" s="159"/>
      <c r="T1216" s="159"/>
      <c r="U1216" s="159"/>
      <c r="V1216" s="159"/>
      <c r="W1216" s="159"/>
      <c r="X1216" s="159"/>
      <c r="Y1216" s="159"/>
      <c r="Z1216" s="159"/>
      <c r="AA1216" s="159"/>
      <c r="AB1216" s="159"/>
    </row>
    <row r="1217" spans="1:28" x14ac:dyDescent="0.25">
      <c r="A1217" s="159"/>
      <c r="B1217" s="159"/>
      <c r="C1217" s="159"/>
      <c r="D1217" s="159"/>
      <c r="E1217" s="159"/>
      <c r="F1217" s="159"/>
      <c r="G1217" s="159"/>
      <c r="H1217" s="159"/>
      <c r="I1217" s="159"/>
      <c r="J1217" s="159"/>
      <c r="K1217" s="159"/>
      <c r="L1217" s="159"/>
      <c r="M1217" s="159"/>
      <c r="N1217" s="159"/>
      <c r="O1217" s="159"/>
      <c r="P1217" s="159"/>
      <c r="Q1217" s="159"/>
      <c r="R1217" s="159"/>
      <c r="S1217" s="159"/>
      <c r="T1217" s="159"/>
      <c r="U1217" s="159"/>
      <c r="V1217" s="159"/>
      <c r="W1217" s="159"/>
      <c r="X1217" s="159"/>
      <c r="Y1217" s="159"/>
      <c r="Z1217" s="159"/>
      <c r="AA1217" s="159"/>
      <c r="AB1217" s="159"/>
    </row>
    <row r="1218" spans="1:28" x14ac:dyDescent="0.25">
      <c r="A1218" s="159"/>
      <c r="B1218" s="159"/>
      <c r="C1218" s="159"/>
      <c r="D1218" s="159"/>
      <c r="E1218" s="159"/>
      <c r="F1218" s="159"/>
      <c r="G1218" s="159"/>
      <c r="H1218" s="159"/>
      <c r="I1218" s="159"/>
      <c r="J1218" s="159"/>
      <c r="K1218" s="159"/>
      <c r="L1218" s="159"/>
      <c r="M1218" s="159"/>
      <c r="N1218" s="159"/>
      <c r="O1218" s="159"/>
      <c r="P1218" s="159"/>
      <c r="Q1218" s="159"/>
      <c r="R1218" s="159"/>
      <c r="S1218" s="159"/>
      <c r="T1218" s="159"/>
      <c r="U1218" s="159"/>
      <c r="V1218" s="159"/>
      <c r="W1218" s="159"/>
      <c r="X1218" s="159"/>
      <c r="Y1218" s="159"/>
      <c r="Z1218" s="159"/>
      <c r="AA1218" s="159"/>
      <c r="AB1218" s="159"/>
    </row>
    <row r="1219" spans="1:28" x14ac:dyDescent="0.25">
      <c r="A1219" s="159"/>
      <c r="B1219" s="159"/>
      <c r="C1219" s="159"/>
      <c r="D1219" s="159"/>
      <c r="E1219" s="159"/>
      <c r="F1219" s="159"/>
      <c r="G1219" s="159"/>
      <c r="H1219" s="159"/>
      <c r="I1219" s="159"/>
      <c r="J1219" s="159"/>
      <c r="K1219" s="159"/>
      <c r="L1219" s="159"/>
      <c r="M1219" s="159"/>
      <c r="N1219" s="159"/>
      <c r="O1219" s="159"/>
      <c r="P1219" s="159"/>
      <c r="Q1219" s="159"/>
      <c r="R1219" s="159"/>
      <c r="S1219" s="159"/>
      <c r="T1219" s="159"/>
      <c r="U1219" s="159"/>
      <c r="V1219" s="159"/>
      <c r="W1219" s="159"/>
      <c r="X1219" s="159"/>
      <c r="Y1219" s="159"/>
      <c r="Z1219" s="159"/>
      <c r="AA1219" s="159"/>
      <c r="AB1219" s="159"/>
    </row>
    <row r="1220" spans="1:28" x14ac:dyDescent="0.25">
      <c r="A1220" s="159"/>
      <c r="B1220" s="159"/>
      <c r="C1220" s="159"/>
      <c r="D1220" s="159"/>
      <c r="E1220" s="159"/>
      <c r="F1220" s="159"/>
      <c r="G1220" s="159"/>
      <c r="H1220" s="159"/>
      <c r="I1220" s="159"/>
      <c r="J1220" s="159"/>
      <c r="K1220" s="159"/>
      <c r="L1220" s="159"/>
      <c r="M1220" s="159"/>
      <c r="N1220" s="159"/>
      <c r="O1220" s="159"/>
      <c r="P1220" s="159"/>
      <c r="Q1220" s="159"/>
      <c r="R1220" s="159"/>
      <c r="S1220" s="159"/>
      <c r="T1220" s="159"/>
      <c r="U1220" s="159"/>
      <c r="V1220" s="159"/>
      <c r="W1220" s="159"/>
      <c r="X1220" s="159"/>
      <c r="Y1220" s="159"/>
      <c r="Z1220" s="159"/>
      <c r="AA1220" s="159"/>
      <c r="AB1220" s="159"/>
    </row>
    <row r="1221" spans="1:28" x14ac:dyDescent="0.25">
      <c r="A1221" s="159"/>
      <c r="B1221" s="159"/>
      <c r="C1221" s="159"/>
      <c r="D1221" s="159"/>
      <c r="E1221" s="159"/>
      <c r="F1221" s="159"/>
      <c r="G1221" s="159"/>
      <c r="H1221" s="159"/>
      <c r="I1221" s="159"/>
      <c r="J1221" s="159"/>
      <c r="K1221" s="159"/>
      <c r="L1221" s="159"/>
      <c r="M1221" s="159"/>
      <c r="N1221" s="159"/>
      <c r="O1221" s="159"/>
      <c r="P1221" s="159"/>
      <c r="Q1221" s="159"/>
      <c r="R1221" s="159"/>
      <c r="S1221" s="159"/>
      <c r="T1221" s="159"/>
      <c r="U1221" s="159"/>
      <c r="V1221" s="159"/>
      <c r="W1221" s="159"/>
      <c r="X1221" s="159"/>
      <c r="Y1221" s="159"/>
      <c r="Z1221" s="159"/>
      <c r="AA1221" s="159"/>
      <c r="AB1221" s="159"/>
    </row>
    <row r="1222" spans="1:28" x14ac:dyDescent="0.25">
      <c r="A1222" s="159"/>
      <c r="B1222" s="159"/>
      <c r="C1222" s="159"/>
      <c r="D1222" s="159"/>
      <c r="E1222" s="159"/>
      <c r="F1222" s="159"/>
      <c r="G1222" s="159"/>
      <c r="H1222" s="159"/>
      <c r="I1222" s="159"/>
      <c r="J1222" s="159"/>
      <c r="K1222" s="159"/>
      <c r="L1222" s="159"/>
      <c r="M1222" s="159"/>
      <c r="N1222" s="159"/>
      <c r="O1222" s="159"/>
      <c r="P1222" s="159"/>
      <c r="Q1222" s="159"/>
      <c r="R1222" s="159"/>
      <c r="S1222" s="159"/>
      <c r="T1222" s="159"/>
      <c r="U1222" s="159"/>
      <c r="V1222" s="159"/>
      <c r="W1222" s="159"/>
      <c r="X1222" s="159"/>
      <c r="Y1222" s="159"/>
      <c r="Z1222" s="159"/>
      <c r="AA1222" s="159"/>
      <c r="AB1222" s="159"/>
    </row>
    <row r="1223" spans="1:28" x14ac:dyDescent="0.25">
      <c r="A1223" s="159"/>
      <c r="B1223" s="159"/>
      <c r="C1223" s="159"/>
      <c r="D1223" s="159"/>
      <c r="E1223" s="159"/>
      <c r="F1223" s="159"/>
      <c r="G1223" s="159"/>
      <c r="H1223" s="159"/>
      <c r="I1223" s="159"/>
      <c r="J1223" s="159"/>
      <c r="K1223" s="159"/>
      <c r="L1223" s="159"/>
      <c r="M1223" s="159"/>
      <c r="N1223" s="159"/>
      <c r="O1223" s="159"/>
      <c r="P1223" s="159"/>
      <c r="Q1223" s="159"/>
      <c r="R1223" s="159"/>
      <c r="S1223" s="159"/>
      <c r="T1223" s="159"/>
      <c r="U1223" s="159"/>
      <c r="V1223" s="159"/>
      <c r="W1223" s="159"/>
      <c r="X1223" s="159"/>
      <c r="Y1223" s="159"/>
      <c r="Z1223" s="159"/>
      <c r="AA1223" s="159"/>
      <c r="AB1223" s="159"/>
    </row>
    <row r="1224" spans="1:28" x14ac:dyDescent="0.25">
      <c r="A1224" s="159"/>
      <c r="B1224" s="159"/>
      <c r="C1224" s="159"/>
      <c r="D1224" s="159"/>
      <c r="E1224" s="159"/>
      <c r="F1224" s="159"/>
      <c r="G1224" s="159"/>
      <c r="H1224" s="159"/>
      <c r="I1224" s="159"/>
      <c r="J1224" s="159"/>
      <c r="K1224" s="159"/>
      <c r="L1224" s="159"/>
      <c r="M1224" s="159"/>
      <c r="N1224" s="159"/>
      <c r="O1224" s="159"/>
      <c r="P1224" s="159"/>
      <c r="Q1224" s="159"/>
      <c r="R1224" s="159"/>
      <c r="S1224" s="159"/>
      <c r="T1224" s="159"/>
      <c r="U1224" s="159"/>
      <c r="V1224" s="159"/>
      <c r="W1224" s="159"/>
      <c r="X1224" s="159"/>
      <c r="Y1224" s="159"/>
      <c r="Z1224" s="159"/>
      <c r="AA1224" s="159"/>
      <c r="AB1224" s="159"/>
    </row>
    <row r="1225" spans="1:28" x14ac:dyDescent="0.25">
      <c r="A1225" s="159"/>
      <c r="B1225" s="159"/>
      <c r="C1225" s="159"/>
      <c r="D1225" s="159"/>
      <c r="E1225" s="159"/>
      <c r="F1225" s="159"/>
      <c r="G1225" s="159"/>
      <c r="H1225" s="159"/>
      <c r="I1225" s="159"/>
      <c r="J1225" s="159"/>
      <c r="K1225" s="159"/>
      <c r="L1225" s="159"/>
      <c r="M1225" s="159"/>
      <c r="N1225" s="159"/>
      <c r="O1225" s="159"/>
      <c r="P1225" s="159"/>
      <c r="Q1225" s="159"/>
      <c r="R1225" s="159"/>
      <c r="S1225" s="159"/>
      <c r="T1225" s="159"/>
      <c r="U1225" s="159"/>
      <c r="V1225" s="159"/>
      <c r="W1225" s="159"/>
      <c r="X1225" s="159"/>
      <c r="Y1225" s="159"/>
      <c r="Z1225" s="159"/>
      <c r="AA1225" s="159"/>
      <c r="AB1225" s="159"/>
    </row>
    <row r="1226" spans="1:28" x14ac:dyDescent="0.25">
      <c r="A1226" s="159"/>
      <c r="B1226" s="159"/>
      <c r="C1226" s="159"/>
      <c r="D1226" s="159"/>
      <c r="E1226" s="159"/>
      <c r="F1226" s="159"/>
      <c r="G1226" s="159"/>
      <c r="H1226" s="159"/>
      <c r="I1226" s="159"/>
      <c r="J1226" s="159"/>
      <c r="K1226" s="159"/>
      <c r="L1226" s="159"/>
      <c r="M1226" s="159"/>
      <c r="N1226" s="159"/>
      <c r="O1226" s="159"/>
      <c r="P1226" s="159"/>
      <c r="Q1226" s="159"/>
      <c r="R1226" s="159"/>
      <c r="S1226" s="159"/>
      <c r="T1226" s="159"/>
      <c r="U1226" s="159"/>
      <c r="V1226" s="159"/>
      <c r="W1226" s="159"/>
      <c r="X1226" s="159"/>
      <c r="Y1226" s="159"/>
      <c r="Z1226" s="159"/>
      <c r="AA1226" s="159"/>
      <c r="AB1226" s="159"/>
    </row>
    <row r="1227" spans="1:28" x14ac:dyDescent="0.25">
      <c r="A1227" s="159"/>
      <c r="B1227" s="159"/>
      <c r="C1227" s="159"/>
      <c r="D1227" s="159"/>
      <c r="E1227" s="159"/>
      <c r="F1227" s="159"/>
      <c r="G1227" s="159"/>
      <c r="H1227" s="159"/>
      <c r="I1227" s="159"/>
      <c r="J1227" s="159"/>
      <c r="K1227" s="159"/>
      <c r="L1227" s="159"/>
      <c r="M1227" s="159"/>
      <c r="N1227" s="159"/>
      <c r="O1227" s="159"/>
      <c r="P1227" s="159"/>
      <c r="Q1227" s="159"/>
      <c r="R1227" s="159"/>
      <c r="S1227" s="159"/>
      <c r="T1227" s="159"/>
      <c r="U1227" s="159"/>
      <c r="V1227" s="159"/>
      <c r="W1227" s="159"/>
      <c r="X1227" s="159"/>
      <c r="Y1227" s="159"/>
      <c r="Z1227" s="159"/>
      <c r="AA1227" s="159"/>
      <c r="AB1227" s="159"/>
    </row>
    <row r="1228" spans="1:28" x14ac:dyDescent="0.25">
      <c r="A1228" s="159"/>
      <c r="B1228" s="159"/>
      <c r="C1228" s="159"/>
      <c r="D1228" s="159"/>
      <c r="E1228" s="159"/>
      <c r="F1228" s="159"/>
      <c r="G1228" s="159"/>
      <c r="H1228" s="159"/>
      <c r="I1228" s="159"/>
      <c r="J1228" s="159"/>
      <c r="K1228" s="159"/>
      <c r="L1228" s="159"/>
      <c r="M1228" s="159"/>
      <c r="N1228" s="159"/>
      <c r="O1228" s="159"/>
      <c r="P1228" s="159"/>
      <c r="Q1228" s="159"/>
      <c r="R1228" s="159"/>
      <c r="S1228" s="159"/>
      <c r="T1228" s="159"/>
      <c r="U1228" s="159"/>
      <c r="V1228" s="159"/>
      <c r="W1228" s="159"/>
      <c r="X1228" s="159"/>
      <c r="Y1228" s="159"/>
      <c r="Z1228" s="159"/>
      <c r="AA1228" s="159"/>
      <c r="AB1228" s="159"/>
    </row>
    <row r="1229" spans="1:28" x14ac:dyDescent="0.25">
      <c r="A1229" s="159"/>
      <c r="B1229" s="159"/>
      <c r="C1229" s="159"/>
      <c r="D1229" s="159"/>
      <c r="E1229" s="159"/>
      <c r="F1229" s="159"/>
      <c r="G1229" s="159"/>
      <c r="H1229" s="159"/>
      <c r="I1229" s="159"/>
      <c r="J1229" s="159"/>
      <c r="K1229" s="159"/>
      <c r="L1229" s="159"/>
      <c r="M1229" s="159"/>
      <c r="N1229" s="159"/>
      <c r="O1229" s="159"/>
      <c r="P1229" s="159"/>
      <c r="Q1229" s="159"/>
      <c r="R1229" s="159"/>
      <c r="S1229" s="159"/>
      <c r="T1229" s="159"/>
      <c r="U1229" s="159"/>
      <c r="V1229" s="159"/>
      <c r="W1229" s="159"/>
      <c r="X1229" s="159"/>
      <c r="Y1229" s="159"/>
      <c r="Z1229" s="159"/>
      <c r="AA1229" s="159"/>
      <c r="AB1229" s="159"/>
    </row>
    <row r="1230" spans="1:28" x14ac:dyDescent="0.25">
      <c r="A1230" s="159"/>
      <c r="B1230" s="159"/>
      <c r="C1230" s="159"/>
      <c r="D1230" s="159"/>
      <c r="E1230" s="159"/>
      <c r="F1230" s="159"/>
      <c r="G1230" s="159"/>
      <c r="H1230" s="159"/>
      <c r="I1230" s="159"/>
      <c r="J1230" s="159"/>
      <c r="K1230" s="159"/>
      <c r="L1230" s="159"/>
      <c r="M1230" s="159"/>
      <c r="N1230" s="159"/>
      <c r="O1230" s="159"/>
      <c r="P1230" s="159"/>
      <c r="Q1230" s="159"/>
      <c r="R1230" s="159"/>
      <c r="S1230" s="159"/>
      <c r="T1230" s="159"/>
      <c r="U1230" s="159"/>
      <c r="V1230" s="159"/>
      <c r="W1230" s="159"/>
      <c r="X1230" s="159"/>
      <c r="Y1230" s="159"/>
      <c r="Z1230" s="159"/>
      <c r="AA1230" s="159"/>
      <c r="AB1230" s="159"/>
    </row>
    <row r="1231" spans="1:28" x14ac:dyDescent="0.25">
      <c r="A1231" s="159"/>
      <c r="B1231" s="159"/>
      <c r="C1231" s="159"/>
      <c r="D1231" s="159"/>
      <c r="E1231" s="159"/>
      <c r="F1231" s="159"/>
      <c r="G1231" s="159"/>
      <c r="H1231" s="159"/>
      <c r="I1231" s="159"/>
      <c r="J1231" s="159"/>
      <c r="K1231" s="159"/>
      <c r="L1231" s="159"/>
      <c r="M1231" s="159"/>
      <c r="N1231" s="159"/>
      <c r="O1231" s="159"/>
      <c r="P1231" s="159"/>
      <c r="Q1231" s="159"/>
      <c r="R1231" s="159"/>
      <c r="S1231" s="159"/>
      <c r="T1231" s="159"/>
      <c r="U1231" s="159"/>
      <c r="V1231" s="159"/>
      <c r="W1231" s="159"/>
      <c r="X1231" s="159"/>
      <c r="Y1231" s="159"/>
      <c r="Z1231" s="159"/>
      <c r="AA1231" s="159"/>
      <c r="AB1231" s="159"/>
    </row>
    <row r="1232" spans="1:28" x14ac:dyDescent="0.25">
      <c r="A1232" s="159"/>
      <c r="B1232" s="159"/>
      <c r="C1232" s="159"/>
      <c r="D1232" s="159"/>
      <c r="E1232" s="159"/>
      <c r="F1232" s="159"/>
      <c r="G1232" s="159"/>
      <c r="H1232" s="159"/>
      <c r="I1232" s="159"/>
      <c r="J1232" s="159"/>
      <c r="K1232" s="159"/>
      <c r="L1232" s="159"/>
      <c r="M1232" s="159"/>
      <c r="N1232" s="159"/>
      <c r="O1232" s="159"/>
      <c r="P1232" s="159"/>
      <c r="Q1232" s="159"/>
      <c r="R1232" s="159"/>
      <c r="S1232" s="159"/>
      <c r="T1232" s="159"/>
      <c r="U1232" s="159"/>
      <c r="V1232" s="159"/>
      <c r="W1232" s="159"/>
      <c r="X1232" s="159"/>
      <c r="Y1232" s="159"/>
      <c r="Z1232" s="159"/>
      <c r="AA1232" s="159"/>
      <c r="AB1232" s="159"/>
    </row>
    <row r="1233" spans="1:28" x14ac:dyDescent="0.25">
      <c r="A1233" s="159"/>
      <c r="B1233" s="159"/>
      <c r="C1233" s="159"/>
      <c r="D1233" s="159"/>
      <c r="E1233" s="159"/>
      <c r="F1233" s="159"/>
      <c r="G1233" s="159"/>
      <c r="H1233" s="159"/>
      <c r="I1233" s="159"/>
      <c r="J1233" s="159"/>
      <c r="K1233" s="159"/>
      <c r="L1233" s="159"/>
      <c r="M1233" s="159"/>
      <c r="N1233" s="159"/>
      <c r="O1233" s="159"/>
      <c r="P1233" s="159"/>
      <c r="Q1233" s="159"/>
      <c r="R1233" s="159"/>
      <c r="S1233" s="159"/>
      <c r="T1233" s="159"/>
      <c r="U1233" s="159"/>
      <c r="V1233" s="159"/>
      <c r="W1233" s="159"/>
      <c r="X1233" s="159"/>
      <c r="Y1233" s="159"/>
      <c r="Z1233" s="159"/>
      <c r="AA1233" s="159"/>
      <c r="AB1233" s="159"/>
    </row>
    <row r="1234" spans="1:28" x14ac:dyDescent="0.25">
      <c r="A1234" s="159"/>
      <c r="B1234" s="159"/>
      <c r="C1234" s="159"/>
      <c r="D1234" s="159"/>
      <c r="E1234" s="159"/>
      <c r="F1234" s="159"/>
      <c r="G1234" s="159"/>
      <c r="H1234" s="159"/>
      <c r="I1234" s="159"/>
      <c r="J1234" s="159"/>
      <c r="K1234" s="159"/>
      <c r="L1234" s="159"/>
      <c r="M1234" s="159"/>
      <c r="N1234" s="159"/>
      <c r="O1234" s="159"/>
      <c r="P1234" s="159"/>
      <c r="Q1234" s="159"/>
      <c r="R1234" s="159"/>
      <c r="S1234" s="159"/>
      <c r="T1234" s="159"/>
      <c r="U1234" s="159"/>
      <c r="V1234" s="159"/>
      <c r="W1234" s="159"/>
      <c r="X1234" s="159"/>
      <c r="Y1234" s="159"/>
      <c r="Z1234" s="159"/>
      <c r="AA1234" s="159"/>
      <c r="AB1234" s="159"/>
    </row>
    <row r="1235" spans="1:28" x14ac:dyDescent="0.25">
      <c r="A1235" s="159"/>
      <c r="B1235" s="159"/>
      <c r="C1235" s="159"/>
      <c r="D1235" s="159"/>
      <c r="E1235" s="159"/>
      <c r="F1235" s="159"/>
      <c r="G1235" s="159"/>
      <c r="H1235" s="159"/>
      <c r="I1235" s="159"/>
      <c r="J1235" s="159"/>
      <c r="K1235" s="159"/>
      <c r="L1235" s="159"/>
      <c r="M1235" s="159"/>
      <c r="N1235" s="159"/>
      <c r="O1235" s="159"/>
      <c r="P1235" s="159"/>
      <c r="Q1235" s="159"/>
      <c r="R1235" s="159"/>
      <c r="S1235" s="159"/>
      <c r="T1235" s="159"/>
      <c r="U1235" s="159"/>
      <c r="V1235" s="159"/>
      <c r="W1235" s="159"/>
      <c r="X1235" s="159"/>
      <c r="Y1235" s="159"/>
      <c r="Z1235" s="159"/>
      <c r="AA1235" s="159"/>
      <c r="AB1235" s="159"/>
    </row>
    <row r="1236" spans="1:28" x14ac:dyDescent="0.25">
      <c r="A1236" s="159"/>
      <c r="B1236" s="159"/>
      <c r="C1236" s="159"/>
      <c r="D1236" s="159"/>
      <c r="E1236" s="159"/>
      <c r="F1236" s="159"/>
      <c r="G1236" s="159"/>
      <c r="H1236" s="159"/>
      <c r="I1236" s="159"/>
      <c r="J1236" s="159"/>
      <c r="K1236" s="159"/>
      <c r="L1236" s="159"/>
      <c r="M1236" s="159"/>
      <c r="N1236" s="159"/>
      <c r="O1236" s="159"/>
      <c r="P1236" s="159"/>
      <c r="Q1236" s="159"/>
      <c r="R1236" s="159"/>
      <c r="S1236" s="159"/>
      <c r="T1236" s="159"/>
      <c r="U1236" s="159"/>
      <c r="V1236" s="159"/>
      <c r="W1236" s="159"/>
      <c r="X1236" s="159"/>
      <c r="Y1236" s="159"/>
      <c r="Z1236" s="159"/>
      <c r="AA1236" s="159"/>
      <c r="AB1236" s="159"/>
    </row>
    <row r="1237" spans="1:28" x14ac:dyDescent="0.25">
      <c r="A1237" s="159"/>
      <c r="B1237" s="159"/>
      <c r="C1237" s="159"/>
      <c r="D1237" s="159"/>
      <c r="E1237" s="159"/>
      <c r="F1237" s="159"/>
      <c r="G1237" s="159"/>
      <c r="H1237" s="159"/>
      <c r="I1237" s="159"/>
      <c r="J1237" s="159"/>
      <c r="K1237" s="159"/>
      <c r="L1237" s="159"/>
      <c r="M1237" s="159"/>
      <c r="N1237" s="159"/>
      <c r="O1237" s="159"/>
      <c r="P1237" s="159"/>
      <c r="Q1237" s="159"/>
      <c r="R1237" s="159"/>
      <c r="S1237" s="159"/>
      <c r="T1237" s="159"/>
      <c r="U1237" s="159"/>
      <c r="V1237" s="159"/>
      <c r="W1237" s="159"/>
      <c r="X1237" s="159"/>
      <c r="Y1237" s="159"/>
      <c r="Z1237" s="159"/>
      <c r="AA1237" s="159"/>
      <c r="AB1237" s="159"/>
    </row>
    <row r="1238" spans="1:28" x14ac:dyDescent="0.25">
      <c r="A1238" s="159"/>
      <c r="B1238" s="159"/>
      <c r="C1238" s="159"/>
      <c r="D1238" s="159"/>
      <c r="E1238" s="159"/>
      <c r="F1238" s="159"/>
      <c r="G1238" s="159"/>
      <c r="H1238" s="159"/>
      <c r="I1238" s="159"/>
      <c r="J1238" s="159"/>
      <c r="K1238" s="159"/>
      <c r="L1238" s="159"/>
      <c r="M1238" s="159"/>
      <c r="N1238" s="159"/>
      <c r="O1238" s="159"/>
      <c r="P1238" s="159"/>
      <c r="Q1238" s="159"/>
      <c r="R1238" s="159"/>
      <c r="S1238" s="159"/>
      <c r="T1238" s="159"/>
      <c r="U1238" s="159"/>
      <c r="V1238" s="159"/>
      <c r="W1238" s="159"/>
      <c r="X1238" s="159"/>
      <c r="Y1238" s="159"/>
      <c r="Z1238" s="159"/>
      <c r="AA1238" s="159"/>
      <c r="AB1238" s="159"/>
    </row>
    <row r="1239" spans="1:28" x14ac:dyDescent="0.25">
      <c r="A1239" s="159"/>
      <c r="B1239" s="159"/>
      <c r="C1239" s="159"/>
      <c r="D1239" s="159"/>
      <c r="E1239" s="159"/>
      <c r="F1239" s="159"/>
      <c r="G1239" s="159"/>
      <c r="H1239" s="159"/>
      <c r="I1239" s="159"/>
      <c r="J1239" s="159"/>
      <c r="K1239" s="159"/>
      <c r="L1239" s="159"/>
      <c r="M1239" s="159"/>
      <c r="N1239" s="159"/>
      <c r="O1239" s="159"/>
      <c r="P1239" s="159"/>
      <c r="Q1239" s="159"/>
      <c r="R1239" s="159"/>
      <c r="S1239" s="159"/>
      <c r="T1239" s="159"/>
      <c r="U1239" s="159"/>
      <c r="V1239" s="159"/>
      <c r="W1239" s="159"/>
      <c r="X1239" s="159"/>
      <c r="Y1239" s="159"/>
      <c r="Z1239" s="159"/>
      <c r="AA1239" s="159"/>
      <c r="AB1239" s="159"/>
    </row>
    <row r="1240" spans="1:28" x14ac:dyDescent="0.25">
      <c r="A1240" s="159"/>
      <c r="B1240" s="159"/>
      <c r="C1240" s="159"/>
      <c r="D1240" s="159"/>
      <c r="E1240" s="159"/>
      <c r="F1240" s="159"/>
      <c r="G1240" s="159"/>
      <c r="H1240" s="159"/>
      <c r="I1240" s="159"/>
      <c r="J1240" s="159"/>
      <c r="K1240" s="159"/>
      <c r="L1240" s="159"/>
      <c r="M1240" s="159"/>
      <c r="N1240" s="159"/>
      <c r="O1240" s="159"/>
      <c r="P1240" s="159"/>
      <c r="Q1240" s="159"/>
      <c r="R1240" s="159"/>
      <c r="S1240" s="159"/>
      <c r="T1240" s="159"/>
      <c r="U1240" s="159"/>
      <c r="V1240" s="159"/>
      <c r="W1240" s="159"/>
      <c r="X1240" s="159"/>
      <c r="Y1240" s="159"/>
      <c r="Z1240" s="159"/>
      <c r="AA1240" s="159"/>
      <c r="AB1240" s="159"/>
    </row>
    <row r="1241" spans="1:28" x14ac:dyDescent="0.25">
      <c r="A1241" s="159"/>
      <c r="B1241" s="159"/>
      <c r="C1241" s="159"/>
      <c r="D1241" s="159"/>
      <c r="E1241" s="159"/>
      <c r="F1241" s="159"/>
      <c r="G1241" s="159"/>
      <c r="H1241" s="159"/>
      <c r="I1241" s="159"/>
      <c r="J1241" s="159"/>
      <c r="K1241" s="159"/>
      <c r="L1241" s="159"/>
      <c r="M1241" s="159"/>
      <c r="N1241" s="159"/>
      <c r="O1241" s="159"/>
      <c r="P1241" s="159"/>
      <c r="Q1241" s="159"/>
      <c r="R1241" s="159"/>
      <c r="S1241" s="159"/>
      <c r="T1241" s="159"/>
      <c r="U1241" s="159"/>
      <c r="V1241" s="159"/>
      <c r="W1241" s="159"/>
      <c r="X1241" s="159"/>
      <c r="Y1241" s="159"/>
      <c r="Z1241" s="159"/>
      <c r="AA1241" s="159"/>
      <c r="AB1241" s="159"/>
    </row>
    <row r="1242" spans="1:28" x14ac:dyDescent="0.25">
      <c r="A1242" s="159"/>
      <c r="B1242" s="159"/>
      <c r="C1242" s="159"/>
      <c r="D1242" s="159"/>
      <c r="E1242" s="159"/>
      <c r="F1242" s="159"/>
      <c r="G1242" s="159"/>
      <c r="H1242" s="159"/>
      <c r="I1242" s="159"/>
      <c r="J1242" s="159"/>
      <c r="K1242" s="159"/>
      <c r="L1242" s="159"/>
      <c r="M1242" s="159"/>
      <c r="N1242" s="159"/>
      <c r="O1242" s="159"/>
      <c r="P1242" s="159"/>
      <c r="Q1242" s="159"/>
      <c r="R1242" s="159"/>
      <c r="S1242" s="159"/>
      <c r="T1242" s="159"/>
      <c r="U1242" s="159"/>
      <c r="V1242" s="159"/>
      <c r="W1242" s="159"/>
      <c r="X1242" s="159"/>
      <c r="Y1242" s="159"/>
      <c r="Z1242" s="159"/>
      <c r="AA1242" s="159"/>
      <c r="AB1242" s="159"/>
    </row>
    <row r="1243" spans="1:28" x14ac:dyDescent="0.25">
      <c r="A1243" s="159"/>
      <c r="B1243" s="159"/>
      <c r="C1243" s="159"/>
      <c r="D1243" s="159"/>
      <c r="E1243" s="159"/>
      <c r="F1243" s="159"/>
      <c r="G1243" s="159"/>
      <c r="H1243" s="159"/>
      <c r="I1243" s="159"/>
      <c r="J1243" s="159"/>
      <c r="K1243" s="159"/>
      <c r="L1243" s="159"/>
      <c r="M1243" s="159"/>
      <c r="N1243" s="159"/>
      <c r="O1243" s="159"/>
      <c r="P1243" s="159"/>
      <c r="Q1243" s="159"/>
      <c r="R1243" s="159"/>
      <c r="S1243" s="159"/>
      <c r="T1243" s="159"/>
      <c r="U1243" s="159"/>
      <c r="V1243" s="159"/>
      <c r="W1243" s="159"/>
      <c r="X1243" s="159"/>
      <c r="Y1243" s="159"/>
      <c r="Z1243" s="159"/>
      <c r="AA1243" s="159"/>
      <c r="AB1243" s="159"/>
    </row>
    <row r="1244" spans="1:28" x14ac:dyDescent="0.25">
      <c r="A1244" s="159"/>
      <c r="B1244" s="159"/>
      <c r="C1244" s="159"/>
      <c r="D1244" s="159"/>
      <c r="E1244" s="159"/>
      <c r="F1244" s="159"/>
      <c r="G1244" s="159"/>
      <c r="H1244" s="159"/>
      <c r="I1244" s="159"/>
      <c r="J1244" s="159"/>
      <c r="K1244" s="159"/>
      <c r="L1244" s="159"/>
      <c r="M1244" s="159"/>
      <c r="N1244" s="159"/>
      <c r="O1244" s="159"/>
      <c r="P1244" s="159"/>
      <c r="Q1244" s="159"/>
      <c r="R1244" s="159"/>
      <c r="S1244" s="159"/>
      <c r="T1244" s="159"/>
      <c r="U1244" s="159"/>
      <c r="V1244" s="159"/>
      <c r="W1244" s="159"/>
      <c r="X1244" s="159"/>
      <c r="Y1244" s="159"/>
      <c r="Z1244" s="159"/>
      <c r="AA1244" s="159"/>
      <c r="AB1244" s="159"/>
    </row>
    <row r="1245" spans="1:28" x14ac:dyDescent="0.25">
      <c r="A1245" s="159"/>
      <c r="B1245" s="159"/>
      <c r="C1245" s="159"/>
      <c r="D1245" s="159"/>
      <c r="E1245" s="159"/>
      <c r="F1245" s="159"/>
      <c r="G1245" s="159"/>
      <c r="H1245" s="159"/>
      <c r="I1245" s="159"/>
      <c r="J1245" s="159"/>
      <c r="K1245" s="159"/>
      <c r="L1245" s="159"/>
      <c r="M1245" s="159"/>
      <c r="N1245" s="159"/>
      <c r="O1245" s="159"/>
      <c r="P1245" s="159"/>
      <c r="Q1245" s="159"/>
      <c r="R1245" s="159"/>
      <c r="S1245" s="159"/>
      <c r="T1245" s="159"/>
      <c r="U1245" s="159"/>
      <c r="V1245" s="159"/>
      <c r="W1245" s="159"/>
      <c r="X1245" s="159"/>
      <c r="Y1245" s="159"/>
      <c r="Z1245" s="159"/>
      <c r="AA1245" s="159"/>
      <c r="AB1245" s="159"/>
    </row>
    <row r="1246" spans="1:28" x14ac:dyDescent="0.25">
      <c r="A1246" s="159"/>
      <c r="B1246" s="159"/>
      <c r="C1246" s="159"/>
      <c r="D1246" s="159"/>
      <c r="E1246" s="159"/>
      <c r="F1246" s="159"/>
      <c r="G1246" s="159"/>
      <c r="H1246" s="159"/>
      <c r="I1246" s="159"/>
      <c r="J1246" s="159"/>
      <c r="K1246" s="159"/>
      <c r="L1246" s="159"/>
      <c r="M1246" s="159"/>
      <c r="N1246" s="159"/>
      <c r="O1246" s="159"/>
      <c r="P1246" s="159"/>
      <c r="Q1246" s="159"/>
      <c r="R1246" s="159"/>
      <c r="S1246" s="159"/>
      <c r="T1246" s="159"/>
      <c r="U1246" s="159"/>
      <c r="V1246" s="159"/>
      <c r="W1246" s="159"/>
      <c r="X1246" s="159"/>
      <c r="Y1246" s="159"/>
      <c r="Z1246" s="159"/>
      <c r="AA1246" s="159"/>
      <c r="AB1246" s="159"/>
    </row>
    <row r="1247" spans="1:28" x14ac:dyDescent="0.25">
      <c r="A1247" s="159"/>
      <c r="B1247" s="159"/>
      <c r="C1247" s="159"/>
      <c r="D1247" s="159"/>
      <c r="E1247" s="159"/>
      <c r="F1247" s="159"/>
      <c r="G1247" s="159"/>
      <c r="H1247" s="159"/>
      <c r="I1247" s="159"/>
      <c r="J1247" s="159"/>
      <c r="K1247" s="159"/>
      <c r="L1247" s="159"/>
      <c r="M1247" s="159"/>
      <c r="N1247" s="159"/>
      <c r="O1247" s="159"/>
      <c r="P1247" s="159"/>
      <c r="Q1247" s="159"/>
      <c r="R1247" s="159"/>
      <c r="S1247" s="159"/>
      <c r="T1247" s="159"/>
      <c r="U1247" s="159"/>
      <c r="V1247" s="159"/>
      <c r="W1247" s="159"/>
      <c r="X1247" s="159"/>
      <c r="Y1247" s="159"/>
      <c r="Z1247" s="159"/>
      <c r="AA1247" s="159"/>
      <c r="AB1247" s="159"/>
    </row>
    <row r="1248" spans="1:28" x14ac:dyDescent="0.25">
      <c r="A1248" s="159"/>
      <c r="B1248" s="159"/>
      <c r="C1248" s="159"/>
      <c r="D1248" s="159"/>
      <c r="E1248" s="159"/>
      <c r="F1248" s="159"/>
      <c r="G1248" s="159"/>
      <c r="H1248" s="159"/>
      <c r="I1248" s="159"/>
      <c r="J1248" s="159"/>
      <c r="K1248" s="159"/>
      <c r="L1248" s="159"/>
      <c r="M1248" s="159"/>
      <c r="N1248" s="159"/>
      <c r="O1248" s="159"/>
      <c r="P1248" s="159"/>
      <c r="Q1248" s="159"/>
      <c r="R1248" s="159"/>
      <c r="S1248" s="159"/>
      <c r="T1248" s="159"/>
      <c r="U1248" s="159"/>
      <c r="V1248" s="159"/>
      <c r="W1248" s="159"/>
      <c r="X1248" s="159"/>
      <c r="Y1248" s="159"/>
      <c r="Z1248" s="159"/>
      <c r="AA1248" s="159"/>
      <c r="AB1248" s="159"/>
    </row>
    <row r="1249" spans="1:28" x14ac:dyDescent="0.25">
      <c r="A1249" s="159"/>
      <c r="B1249" s="159"/>
      <c r="C1249" s="159"/>
      <c r="D1249" s="159"/>
      <c r="E1249" s="159"/>
      <c r="F1249" s="159"/>
      <c r="G1249" s="159"/>
      <c r="H1249" s="159"/>
      <c r="I1249" s="159"/>
      <c r="J1249" s="159"/>
      <c r="K1249" s="159"/>
      <c r="L1249" s="159"/>
      <c r="M1249" s="159"/>
      <c r="N1249" s="159"/>
      <c r="O1249" s="159"/>
      <c r="P1249" s="159"/>
      <c r="Q1249" s="159"/>
      <c r="R1249" s="159"/>
      <c r="S1249" s="159"/>
      <c r="T1249" s="159"/>
      <c r="U1249" s="159"/>
      <c r="V1249" s="159"/>
      <c r="W1249" s="159"/>
      <c r="X1249" s="159"/>
      <c r="Y1249" s="159"/>
      <c r="Z1249" s="159"/>
      <c r="AA1249" s="159"/>
      <c r="AB1249" s="159"/>
    </row>
    <row r="1250" spans="1:28" x14ac:dyDescent="0.25">
      <c r="A1250" s="159"/>
      <c r="B1250" s="159"/>
      <c r="C1250" s="159"/>
      <c r="D1250" s="159"/>
      <c r="E1250" s="159"/>
      <c r="F1250" s="159"/>
      <c r="G1250" s="159"/>
      <c r="H1250" s="159"/>
      <c r="I1250" s="159"/>
      <c r="J1250" s="159"/>
      <c r="K1250" s="159"/>
      <c r="L1250" s="159"/>
      <c r="M1250" s="159"/>
      <c r="N1250" s="159"/>
      <c r="O1250" s="159"/>
      <c r="P1250" s="159"/>
      <c r="Q1250" s="159"/>
      <c r="R1250" s="159"/>
      <c r="S1250" s="159"/>
      <c r="T1250" s="159"/>
      <c r="U1250" s="159"/>
      <c r="V1250" s="159"/>
      <c r="W1250" s="159"/>
      <c r="X1250" s="159"/>
      <c r="Y1250" s="159"/>
      <c r="Z1250" s="159"/>
      <c r="AA1250" s="159"/>
      <c r="AB1250" s="159"/>
    </row>
    <row r="1251" spans="1:28" x14ac:dyDescent="0.25">
      <c r="A1251" s="159"/>
      <c r="B1251" s="159"/>
      <c r="C1251" s="159"/>
      <c r="D1251" s="159"/>
      <c r="E1251" s="159"/>
      <c r="F1251" s="159"/>
      <c r="G1251" s="159"/>
      <c r="H1251" s="159"/>
      <c r="I1251" s="159"/>
      <c r="J1251" s="159"/>
      <c r="K1251" s="159"/>
      <c r="L1251" s="159"/>
      <c r="M1251" s="159"/>
      <c r="N1251" s="159"/>
      <c r="O1251" s="159"/>
      <c r="P1251" s="159"/>
      <c r="Q1251" s="159"/>
      <c r="R1251" s="159"/>
      <c r="S1251" s="159"/>
      <c r="T1251" s="159"/>
      <c r="U1251" s="159"/>
      <c r="V1251" s="159"/>
      <c r="W1251" s="159"/>
      <c r="X1251" s="159"/>
      <c r="Y1251" s="159"/>
      <c r="Z1251" s="159"/>
      <c r="AA1251" s="159"/>
      <c r="AB1251" s="159"/>
    </row>
    <row r="1252" spans="1:28" x14ac:dyDescent="0.25">
      <c r="A1252" s="159"/>
      <c r="B1252" s="159"/>
      <c r="C1252" s="159"/>
      <c r="D1252" s="159"/>
      <c r="E1252" s="159"/>
      <c r="F1252" s="159"/>
      <c r="G1252" s="159"/>
      <c r="H1252" s="159"/>
      <c r="I1252" s="159"/>
      <c r="J1252" s="159"/>
      <c r="K1252" s="159"/>
      <c r="L1252" s="159"/>
      <c r="M1252" s="159"/>
      <c r="N1252" s="159"/>
      <c r="O1252" s="159"/>
      <c r="P1252" s="159"/>
      <c r="Q1252" s="159"/>
      <c r="R1252" s="159"/>
      <c r="S1252" s="159"/>
      <c r="T1252" s="159"/>
      <c r="U1252" s="159"/>
      <c r="V1252" s="159"/>
      <c r="W1252" s="159"/>
      <c r="X1252" s="159"/>
      <c r="Y1252" s="159"/>
      <c r="Z1252" s="159"/>
      <c r="AA1252" s="159"/>
      <c r="AB1252" s="159"/>
    </row>
    <row r="1253" spans="1:28" x14ac:dyDescent="0.25">
      <c r="A1253" s="159"/>
      <c r="B1253" s="159"/>
      <c r="C1253" s="159"/>
      <c r="D1253" s="159"/>
      <c r="E1253" s="159"/>
      <c r="F1253" s="159"/>
      <c r="G1253" s="159"/>
      <c r="H1253" s="159"/>
      <c r="I1253" s="159"/>
      <c r="J1253" s="159"/>
      <c r="K1253" s="159"/>
      <c r="L1253" s="159"/>
      <c r="M1253" s="159"/>
      <c r="N1253" s="159"/>
      <c r="O1253" s="159"/>
      <c r="P1253" s="159"/>
      <c r="Q1253" s="159"/>
      <c r="R1253" s="159"/>
      <c r="S1253" s="159"/>
      <c r="T1253" s="159"/>
      <c r="U1253" s="159"/>
      <c r="V1253" s="159"/>
      <c r="W1253" s="159"/>
      <c r="X1253" s="159"/>
      <c r="Y1253" s="159"/>
      <c r="Z1253" s="159"/>
      <c r="AA1253" s="159"/>
      <c r="AB1253" s="159"/>
    </row>
    <row r="1254" spans="1:28" x14ac:dyDescent="0.25">
      <c r="A1254" s="159"/>
      <c r="B1254" s="159"/>
      <c r="C1254" s="159"/>
      <c r="D1254" s="159"/>
      <c r="E1254" s="159"/>
      <c r="F1254" s="159"/>
      <c r="G1254" s="159"/>
      <c r="H1254" s="159"/>
      <c r="I1254" s="159"/>
      <c r="J1254" s="159"/>
      <c r="K1254" s="159"/>
      <c r="L1254" s="159"/>
      <c r="M1254" s="159"/>
      <c r="N1254" s="159"/>
      <c r="O1254" s="159"/>
      <c r="P1254" s="159"/>
      <c r="Q1254" s="159"/>
      <c r="R1254" s="159"/>
      <c r="S1254" s="159"/>
      <c r="T1254" s="159"/>
      <c r="U1254" s="159"/>
      <c r="V1254" s="159"/>
      <c r="W1254" s="159"/>
      <c r="X1254" s="159"/>
      <c r="Y1254" s="159"/>
      <c r="Z1254" s="159"/>
      <c r="AA1254" s="159"/>
      <c r="AB1254" s="159"/>
    </row>
    <row r="1255" spans="1:28" x14ac:dyDescent="0.25">
      <c r="A1255" s="159"/>
      <c r="B1255" s="159"/>
      <c r="C1255" s="159"/>
      <c r="D1255" s="159"/>
      <c r="E1255" s="159"/>
      <c r="F1255" s="159"/>
      <c r="G1255" s="159"/>
      <c r="H1255" s="159"/>
      <c r="I1255" s="159"/>
      <c r="J1255" s="159"/>
      <c r="K1255" s="159"/>
      <c r="L1255" s="159"/>
      <c r="M1255" s="159"/>
      <c r="N1255" s="159"/>
      <c r="O1255" s="159"/>
      <c r="P1255" s="159"/>
      <c r="Q1255" s="159"/>
      <c r="R1255" s="159"/>
      <c r="S1255" s="159"/>
      <c r="T1255" s="159"/>
      <c r="U1255" s="159"/>
      <c r="V1255" s="159"/>
      <c r="W1255" s="159"/>
      <c r="X1255" s="159"/>
      <c r="Y1255" s="159"/>
      <c r="Z1255" s="159"/>
      <c r="AA1255" s="159"/>
      <c r="AB1255" s="159"/>
    </row>
    <row r="1256" spans="1:28" x14ac:dyDescent="0.25">
      <c r="A1256" s="159"/>
      <c r="B1256" s="159"/>
      <c r="C1256" s="159"/>
      <c r="D1256" s="159"/>
      <c r="E1256" s="159"/>
      <c r="F1256" s="159"/>
      <c r="G1256" s="159"/>
      <c r="H1256" s="159"/>
      <c r="I1256" s="159"/>
      <c r="J1256" s="159"/>
      <c r="K1256" s="159"/>
      <c r="L1256" s="159"/>
      <c r="M1256" s="159"/>
      <c r="N1256" s="159"/>
      <c r="O1256" s="159"/>
      <c r="P1256" s="159"/>
      <c r="Q1256" s="159"/>
      <c r="R1256" s="159"/>
      <c r="S1256" s="159"/>
      <c r="T1256" s="159"/>
      <c r="U1256" s="159"/>
      <c r="V1256" s="159"/>
      <c r="W1256" s="159"/>
      <c r="X1256" s="159"/>
      <c r="Y1256" s="159"/>
      <c r="Z1256" s="159"/>
      <c r="AA1256" s="159"/>
      <c r="AB1256" s="159"/>
    </row>
    <row r="1257" spans="1:28" x14ac:dyDescent="0.25">
      <c r="A1257" s="159"/>
      <c r="B1257" s="159"/>
      <c r="C1257" s="159"/>
      <c r="D1257" s="159"/>
      <c r="E1257" s="159"/>
      <c r="F1257" s="159"/>
      <c r="G1257" s="159"/>
      <c r="H1257" s="159"/>
      <c r="I1257" s="159"/>
      <c r="J1257" s="159"/>
      <c r="K1257" s="159"/>
      <c r="L1257" s="159"/>
      <c r="M1257" s="159"/>
      <c r="N1257" s="159"/>
      <c r="O1257" s="159"/>
      <c r="P1257" s="159"/>
      <c r="Q1257" s="159"/>
      <c r="R1257" s="159"/>
      <c r="S1257" s="159"/>
      <c r="T1257" s="159"/>
      <c r="U1257" s="159"/>
      <c r="V1257" s="159"/>
      <c r="W1257" s="159"/>
      <c r="X1257" s="159"/>
      <c r="Y1257" s="159"/>
      <c r="Z1257" s="159"/>
      <c r="AA1257" s="159"/>
      <c r="AB1257" s="159"/>
    </row>
    <row r="1258" spans="1:28" x14ac:dyDescent="0.25">
      <c r="A1258" s="159"/>
      <c r="B1258" s="159"/>
      <c r="C1258" s="159"/>
      <c r="D1258" s="159"/>
      <c r="E1258" s="159"/>
      <c r="F1258" s="159"/>
      <c r="G1258" s="159"/>
      <c r="H1258" s="159"/>
      <c r="I1258" s="159"/>
      <c r="J1258" s="159"/>
      <c r="K1258" s="159"/>
      <c r="L1258" s="159"/>
      <c r="M1258" s="159"/>
      <c r="N1258" s="159"/>
      <c r="O1258" s="159"/>
      <c r="P1258" s="159"/>
      <c r="Q1258" s="159"/>
      <c r="R1258" s="159"/>
      <c r="S1258" s="159"/>
      <c r="T1258" s="159"/>
      <c r="U1258" s="159"/>
      <c r="V1258" s="159"/>
      <c r="W1258" s="159"/>
      <c r="X1258" s="159"/>
      <c r="Y1258" s="159"/>
      <c r="Z1258" s="159"/>
      <c r="AA1258" s="159"/>
      <c r="AB1258" s="159"/>
    </row>
    <row r="1259" spans="1:28" x14ac:dyDescent="0.25">
      <c r="A1259" s="159"/>
      <c r="B1259" s="159"/>
      <c r="C1259" s="159"/>
      <c r="D1259" s="159"/>
      <c r="E1259" s="159"/>
      <c r="F1259" s="159"/>
      <c r="G1259" s="159"/>
      <c r="H1259" s="159"/>
      <c r="I1259" s="159"/>
      <c r="J1259" s="159"/>
      <c r="K1259" s="159"/>
      <c r="L1259" s="159"/>
      <c r="M1259" s="159"/>
      <c r="N1259" s="159"/>
      <c r="O1259" s="159"/>
      <c r="P1259" s="159"/>
      <c r="Q1259" s="159"/>
      <c r="R1259" s="159"/>
      <c r="S1259" s="159"/>
      <c r="T1259" s="159"/>
      <c r="U1259" s="159"/>
      <c r="V1259" s="159"/>
      <c r="W1259" s="159"/>
      <c r="X1259" s="159"/>
      <c r="Y1259" s="159"/>
      <c r="Z1259" s="159"/>
      <c r="AA1259" s="159"/>
      <c r="AB1259" s="159"/>
    </row>
    <row r="1260" spans="1:28" x14ac:dyDescent="0.25">
      <c r="A1260" s="159"/>
      <c r="B1260" s="159"/>
      <c r="C1260" s="159"/>
      <c r="D1260" s="159"/>
      <c r="E1260" s="159"/>
      <c r="F1260" s="159"/>
      <c r="G1260" s="159"/>
      <c r="H1260" s="159"/>
      <c r="I1260" s="159"/>
      <c r="J1260" s="159"/>
      <c r="K1260" s="159"/>
      <c r="L1260" s="159"/>
      <c r="M1260" s="159"/>
      <c r="N1260" s="159"/>
      <c r="O1260" s="159"/>
      <c r="P1260" s="159"/>
      <c r="Q1260" s="159"/>
      <c r="R1260" s="159"/>
      <c r="S1260" s="159"/>
      <c r="T1260" s="159"/>
      <c r="U1260" s="159"/>
      <c r="V1260" s="159"/>
      <c r="W1260" s="159"/>
      <c r="X1260" s="159"/>
      <c r="Y1260" s="159"/>
      <c r="Z1260" s="159"/>
      <c r="AA1260" s="159"/>
      <c r="AB1260" s="159"/>
    </row>
    <row r="1261" spans="1:28" x14ac:dyDescent="0.25">
      <c r="A1261" s="159"/>
      <c r="B1261" s="159"/>
      <c r="C1261" s="159"/>
      <c r="D1261" s="159"/>
      <c r="E1261" s="159"/>
      <c r="F1261" s="159"/>
      <c r="G1261" s="159"/>
      <c r="H1261" s="159"/>
      <c r="I1261" s="159"/>
      <c r="J1261" s="159"/>
      <c r="K1261" s="159"/>
      <c r="L1261" s="159"/>
      <c r="M1261" s="159"/>
      <c r="N1261" s="159"/>
      <c r="O1261" s="159"/>
      <c r="P1261" s="159"/>
      <c r="Q1261" s="159"/>
      <c r="R1261" s="159"/>
      <c r="S1261" s="159"/>
      <c r="T1261" s="159"/>
      <c r="U1261" s="159"/>
      <c r="V1261" s="159"/>
      <c r="W1261" s="159"/>
      <c r="X1261" s="159"/>
      <c r="Y1261" s="159"/>
      <c r="Z1261" s="159"/>
      <c r="AA1261" s="159"/>
      <c r="AB1261" s="159"/>
    </row>
    <row r="1262" spans="1:28" x14ac:dyDescent="0.25">
      <c r="A1262" s="159"/>
      <c r="B1262" s="159"/>
      <c r="C1262" s="159"/>
      <c r="D1262" s="159"/>
      <c r="E1262" s="159"/>
      <c r="F1262" s="159"/>
      <c r="G1262" s="159"/>
      <c r="H1262" s="159"/>
      <c r="I1262" s="159"/>
      <c r="J1262" s="159"/>
      <c r="K1262" s="159"/>
      <c r="L1262" s="159"/>
      <c r="M1262" s="159"/>
      <c r="N1262" s="159"/>
      <c r="O1262" s="159"/>
      <c r="P1262" s="159"/>
      <c r="Q1262" s="159"/>
      <c r="R1262" s="159"/>
      <c r="S1262" s="159"/>
      <c r="T1262" s="159"/>
      <c r="U1262" s="159"/>
      <c r="V1262" s="159"/>
      <c r="W1262" s="159"/>
      <c r="X1262" s="159"/>
      <c r="Y1262" s="159"/>
      <c r="Z1262" s="159"/>
      <c r="AA1262" s="159"/>
      <c r="AB1262" s="159"/>
    </row>
    <row r="1263" spans="1:28" x14ac:dyDescent="0.25">
      <c r="A1263" s="159"/>
      <c r="B1263" s="159"/>
      <c r="C1263" s="159"/>
      <c r="D1263" s="159"/>
      <c r="E1263" s="159"/>
      <c r="F1263" s="159"/>
      <c r="G1263" s="159"/>
      <c r="H1263" s="159"/>
      <c r="I1263" s="159"/>
      <c r="J1263" s="159"/>
      <c r="K1263" s="159"/>
      <c r="L1263" s="159"/>
      <c r="M1263" s="159"/>
      <c r="N1263" s="159"/>
      <c r="O1263" s="159"/>
      <c r="P1263" s="159"/>
      <c r="Q1263" s="159"/>
      <c r="R1263" s="159"/>
      <c r="S1263" s="159"/>
      <c r="T1263" s="159"/>
      <c r="U1263" s="159"/>
      <c r="V1263" s="159"/>
      <c r="W1263" s="159"/>
      <c r="X1263" s="159"/>
      <c r="Y1263" s="159"/>
      <c r="Z1263" s="159"/>
      <c r="AA1263" s="159"/>
      <c r="AB1263" s="159"/>
    </row>
    <row r="1264" spans="1:28" x14ac:dyDescent="0.25">
      <c r="A1264" s="159"/>
      <c r="B1264" s="159"/>
      <c r="C1264" s="159"/>
      <c r="D1264" s="159"/>
      <c r="E1264" s="159"/>
      <c r="F1264" s="159"/>
      <c r="G1264" s="159"/>
      <c r="H1264" s="159"/>
      <c r="I1264" s="159"/>
      <c r="J1264" s="159"/>
      <c r="K1264" s="159"/>
      <c r="L1264" s="159"/>
      <c r="M1264" s="159"/>
      <c r="N1264" s="159"/>
      <c r="O1264" s="159"/>
      <c r="P1264" s="159"/>
      <c r="Q1264" s="159"/>
      <c r="R1264" s="159"/>
      <c r="S1264" s="159"/>
      <c r="T1264" s="159"/>
      <c r="U1264" s="159"/>
      <c r="V1264" s="159"/>
      <c r="W1264" s="159"/>
      <c r="X1264" s="159"/>
      <c r="Y1264" s="159"/>
      <c r="Z1264" s="159"/>
      <c r="AA1264" s="159"/>
      <c r="AB1264" s="159"/>
    </row>
    <row r="1265" spans="1:28" x14ac:dyDescent="0.25">
      <c r="A1265" s="159"/>
      <c r="B1265" s="159"/>
      <c r="C1265" s="159"/>
      <c r="D1265" s="159"/>
      <c r="E1265" s="159"/>
      <c r="F1265" s="159"/>
      <c r="G1265" s="159"/>
      <c r="H1265" s="159"/>
      <c r="I1265" s="159"/>
      <c r="J1265" s="159"/>
      <c r="K1265" s="159"/>
      <c r="L1265" s="159"/>
      <c r="M1265" s="159"/>
      <c r="N1265" s="159"/>
      <c r="O1265" s="159"/>
      <c r="P1265" s="159"/>
      <c r="Q1265" s="159"/>
      <c r="R1265" s="159"/>
      <c r="S1265" s="159"/>
      <c r="T1265" s="159"/>
      <c r="U1265" s="159"/>
      <c r="V1265" s="159"/>
      <c r="W1265" s="159"/>
      <c r="X1265" s="159"/>
      <c r="Y1265" s="159"/>
      <c r="Z1265" s="159"/>
      <c r="AA1265" s="159"/>
      <c r="AB1265" s="159"/>
    </row>
    <row r="1266" spans="1:28" x14ac:dyDescent="0.25">
      <c r="A1266" s="159"/>
      <c r="B1266" s="159"/>
      <c r="C1266" s="159"/>
      <c r="D1266" s="159"/>
      <c r="E1266" s="159"/>
      <c r="F1266" s="159"/>
      <c r="G1266" s="159"/>
      <c r="H1266" s="159"/>
      <c r="I1266" s="159"/>
      <c r="J1266" s="159"/>
      <c r="K1266" s="159"/>
      <c r="L1266" s="159"/>
      <c r="M1266" s="159"/>
      <c r="N1266" s="159"/>
      <c r="O1266" s="159"/>
      <c r="P1266" s="159"/>
      <c r="Q1266" s="159"/>
      <c r="R1266" s="159"/>
      <c r="S1266" s="159"/>
      <c r="T1266" s="159"/>
      <c r="U1266" s="159"/>
      <c r="V1266" s="159"/>
      <c r="W1266" s="159"/>
      <c r="X1266" s="159"/>
      <c r="Y1266" s="159"/>
      <c r="Z1266" s="159"/>
      <c r="AA1266" s="159"/>
      <c r="AB1266" s="159"/>
    </row>
    <row r="1267" spans="1:28" x14ac:dyDescent="0.25">
      <c r="A1267" s="159"/>
      <c r="B1267" s="159"/>
      <c r="C1267" s="159"/>
      <c r="D1267" s="159"/>
      <c r="E1267" s="159"/>
      <c r="F1267" s="159"/>
      <c r="G1267" s="159"/>
      <c r="H1267" s="159"/>
      <c r="I1267" s="159"/>
      <c r="J1267" s="159"/>
      <c r="K1267" s="159"/>
      <c r="L1267" s="159"/>
      <c r="M1267" s="159"/>
      <c r="N1267" s="159"/>
      <c r="O1267" s="159"/>
      <c r="P1267" s="159"/>
      <c r="Q1267" s="159"/>
      <c r="R1267" s="159"/>
      <c r="S1267" s="159"/>
      <c r="T1267" s="159"/>
      <c r="U1267" s="159"/>
      <c r="V1267" s="159"/>
      <c r="W1267" s="159"/>
      <c r="X1267" s="159"/>
      <c r="Y1267" s="159"/>
      <c r="Z1267" s="159"/>
      <c r="AA1267" s="159"/>
      <c r="AB1267" s="159"/>
    </row>
    <row r="1268" spans="1:28" x14ac:dyDescent="0.25">
      <c r="A1268" s="159"/>
      <c r="B1268" s="159"/>
      <c r="C1268" s="159"/>
      <c r="D1268" s="159"/>
      <c r="E1268" s="159"/>
      <c r="F1268" s="159"/>
      <c r="G1268" s="159"/>
      <c r="H1268" s="159"/>
      <c r="I1268" s="159"/>
      <c r="J1268" s="159"/>
      <c r="K1268" s="159"/>
      <c r="L1268" s="159"/>
      <c r="M1268" s="159"/>
      <c r="N1268" s="159"/>
      <c r="O1268" s="159"/>
      <c r="P1268" s="159"/>
      <c r="Q1268" s="159"/>
      <c r="R1268" s="159"/>
      <c r="S1268" s="159"/>
      <c r="T1268" s="159"/>
      <c r="U1268" s="159"/>
      <c r="V1268" s="159"/>
      <c r="W1268" s="159"/>
      <c r="X1268" s="159"/>
      <c r="Y1268" s="159"/>
      <c r="Z1268" s="159"/>
      <c r="AA1268" s="159"/>
      <c r="AB1268" s="159"/>
    </row>
    <row r="1269" spans="1:28" x14ac:dyDescent="0.25">
      <c r="A1269" s="159"/>
      <c r="B1269" s="159"/>
      <c r="C1269" s="159"/>
      <c r="D1269" s="159"/>
      <c r="E1269" s="159"/>
      <c r="F1269" s="159"/>
      <c r="G1269" s="159"/>
      <c r="H1269" s="159"/>
      <c r="I1269" s="159"/>
      <c r="J1269" s="159"/>
      <c r="K1269" s="159"/>
      <c r="L1269" s="159"/>
      <c r="M1269" s="159"/>
      <c r="N1269" s="159"/>
      <c r="O1269" s="159"/>
      <c r="P1269" s="159"/>
      <c r="Q1269" s="159"/>
      <c r="R1269" s="159"/>
      <c r="S1269" s="159"/>
      <c r="T1269" s="159"/>
      <c r="U1269" s="159"/>
      <c r="V1269" s="159"/>
      <c r="W1269" s="159"/>
      <c r="X1269" s="159"/>
      <c r="Y1269" s="159"/>
      <c r="Z1269" s="159"/>
      <c r="AA1269" s="159"/>
      <c r="AB1269" s="159"/>
    </row>
    <row r="1270" spans="1:28" x14ac:dyDescent="0.25">
      <c r="A1270" s="159"/>
      <c r="B1270" s="159"/>
      <c r="C1270" s="159"/>
      <c r="D1270" s="159"/>
      <c r="E1270" s="159"/>
      <c r="F1270" s="159"/>
      <c r="G1270" s="159"/>
      <c r="H1270" s="159"/>
      <c r="I1270" s="159"/>
      <c r="J1270" s="159"/>
      <c r="K1270" s="159"/>
      <c r="L1270" s="159"/>
      <c r="M1270" s="159"/>
      <c r="N1270" s="159"/>
      <c r="O1270" s="159"/>
      <c r="P1270" s="159"/>
      <c r="Q1270" s="159"/>
      <c r="R1270" s="159"/>
      <c r="S1270" s="159"/>
      <c r="T1270" s="159"/>
      <c r="U1270" s="159"/>
      <c r="V1270" s="159"/>
      <c r="W1270" s="159"/>
      <c r="X1270" s="159"/>
      <c r="Y1270" s="159"/>
      <c r="Z1270" s="159"/>
      <c r="AA1270" s="159"/>
      <c r="AB1270" s="159"/>
    </row>
    <row r="1271" spans="1:28" x14ac:dyDescent="0.25">
      <c r="A1271" s="159"/>
      <c r="B1271" s="159"/>
      <c r="C1271" s="159"/>
      <c r="D1271" s="159"/>
      <c r="E1271" s="159"/>
      <c r="F1271" s="159"/>
      <c r="G1271" s="159"/>
      <c r="H1271" s="159"/>
      <c r="I1271" s="159"/>
      <c r="J1271" s="159"/>
      <c r="K1271" s="159"/>
      <c r="L1271" s="159"/>
      <c r="M1271" s="159"/>
      <c r="N1271" s="159"/>
      <c r="O1271" s="159"/>
      <c r="P1271" s="159"/>
      <c r="Q1271" s="159"/>
      <c r="R1271" s="159"/>
      <c r="S1271" s="159"/>
      <c r="T1271" s="159"/>
      <c r="U1271" s="159"/>
      <c r="V1271" s="159"/>
      <c r="W1271" s="159"/>
      <c r="X1271" s="159"/>
      <c r="Y1271" s="159"/>
      <c r="Z1271" s="159"/>
      <c r="AA1271" s="159"/>
      <c r="AB1271" s="159"/>
    </row>
    <row r="1272" spans="1:28" x14ac:dyDescent="0.25">
      <c r="A1272" s="159"/>
      <c r="B1272" s="159"/>
      <c r="C1272" s="159"/>
      <c r="D1272" s="159"/>
      <c r="E1272" s="159"/>
      <c r="F1272" s="159"/>
      <c r="G1272" s="159"/>
      <c r="H1272" s="159"/>
      <c r="I1272" s="159"/>
      <c r="J1272" s="159"/>
      <c r="K1272" s="159"/>
      <c r="L1272" s="159"/>
      <c r="M1272" s="159"/>
      <c r="N1272" s="159"/>
      <c r="O1272" s="159"/>
      <c r="P1272" s="159"/>
      <c r="Q1272" s="159"/>
      <c r="R1272" s="159"/>
      <c r="S1272" s="159"/>
      <c r="T1272" s="159"/>
      <c r="U1272" s="159"/>
      <c r="V1272" s="159"/>
      <c r="W1272" s="159"/>
      <c r="X1272" s="159"/>
      <c r="Y1272" s="159"/>
      <c r="Z1272" s="159"/>
      <c r="AA1272" s="159"/>
      <c r="AB1272" s="159"/>
    </row>
    <row r="1273" spans="1:28" x14ac:dyDescent="0.25">
      <c r="A1273" s="159"/>
      <c r="B1273" s="159"/>
      <c r="C1273" s="159"/>
      <c r="D1273" s="159"/>
      <c r="E1273" s="159"/>
      <c r="F1273" s="159"/>
      <c r="G1273" s="159"/>
      <c r="H1273" s="159"/>
      <c r="I1273" s="159"/>
      <c r="J1273" s="159"/>
      <c r="K1273" s="159"/>
      <c r="L1273" s="159"/>
      <c r="M1273" s="159"/>
      <c r="N1273" s="159"/>
      <c r="O1273" s="159"/>
      <c r="P1273" s="159"/>
      <c r="Q1273" s="159"/>
      <c r="R1273" s="159"/>
      <c r="S1273" s="159"/>
      <c r="T1273" s="159"/>
      <c r="U1273" s="159"/>
      <c r="V1273" s="159"/>
      <c r="W1273" s="159"/>
      <c r="X1273" s="159"/>
      <c r="Y1273" s="159"/>
      <c r="Z1273" s="159"/>
      <c r="AA1273" s="159"/>
      <c r="AB1273" s="159"/>
    </row>
    <row r="1274" spans="1:28" x14ac:dyDescent="0.25">
      <c r="A1274" s="159"/>
      <c r="B1274" s="159"/>
      <c r="C1274" s="159"/>
      <c r="D1274" s="159"/>
      <c r="E1274" s="159"/>
      <c r="F1274" s="159"/>
      <c r="G1274" s="159"/>
      <c r="H1274" s="159"/>
      <c r="I1274" s="159"/>
      <c r="J1274" s="159"/>
      <c r="K1274" s="159"/>
      <c r="L1274" s="159"/>
      <c r="M1274" s="159"/>
      <c r="N1274" s="159"/>
      <c r="O1274" s="159"/>
      <c r="P1274" s="159"/>
      <c r="Q1274" s="159"/>
      <c r="R1274" s="159"/>
      <c r="S1274" s="159"/>
      <c r="T1274" s="159"/>
      <c r="U1274" s="159"/>
      <c r="V1274" s="159"/>
      <c r="W1274" s="159"/>
      <c r="X1274" s="159"/>
      <c r="Y1274" s="159"/>
      <c r="Z1274" s="159"/>
      <c r="AA1274" s="159"/>
      <c r="AB1274" s="159"/>
    </row>
    <row r="1275" spans="1:28" x14ac:dyDescent="0.25">
      <c r="A1275" s="159"/>
      <c r="B1275" s="159"/>
      <c r="C1275" s="159"/>
      <c r="D1275" s="159"/>
      <c r="E1275" s="159"/>
      <c r="F1275" s="159"/>
      <c r="G1275" s="159"/>
      <c r="H1275" s="159"/>
      <c r="I1275" s="159"/>
      <c r="J1275" s="159"/>
      <c r="K1275" s="159"/>
      <c r="L1275" s="159"/>
      <c r="M1275" s="159"/>
      <c r="N1275" s="159"/>
      <c r="O1275" s="159"/>
      <c r="P1275" s="159"/>
      <c r="Q1275" s="159"/>
      <c r="R1275" s="159"/>
      <c r="S1275" s="159"/>
      <c r="T1275" s="159"/>
      <c r="U1275" s="159"/>
      <c r="V1275" s="159"/>
      <c r="W1275" s="159"/>
      <c r="X1275" s="159"/>
      <c r="Y1275" s="159"/>
      <c r="Z1275" s="159"/>
      <c r="AA1275" s="159"/>
      <c r="AB1275" s="159"/>
    </row>
    <row r="1276" spans="1:28" x14ac:dyDescent="0.25">
      <c r="A1276" s="159"/>
      <c r="B1276" s="159"/>
      <c r="C1276" s="159"/>
      <c r="D1276" s="159"/>
      <c r="E1276" s="159"/>
      <c r="F1276" s="159"/>
      <c r="G1276" s="159"/>
      <c r="H1276" s="159"/>
      <c r="I1276" s="159"/>
      <c r="J1276" s="159"/>
      <c r="K1276" s="159"/>
      <c r="L1276" s="159"/>
      <c r="M1276" s="159"/>
      <c r="N1276" s="159"/>
      <c r="O1276" s="159"/>
      <c r="P1276" s="159"/>
      <c r="Q1276" s="159"/>
      <c r="R1276" s="159"/>
      <c r="S1276" s="159"/>
      <c r="T1276" s="159"/>
      <c r="U1276" s="159"/>
      <c r="V1276" s="159"/>
      <c r="W1276" s="159"/>
      <c r="X1276" s="159"/>
      <c r="Y1276" s="159"/>
      <c r="Z1276" s="159"/>
      <c r="AA1276" s="159"/>
      <c r="AB1276" s="159"/>
    </row>
    <row r="1277" spans="1:28" x14ac:dyDescent="0.25">
      <c r="A1277" s="159"/>
      <c r="B1277" s="159"/>
      <c r="C1277" s="159"/>
      <c r="D1277" s="159"/>
      <c r="E1277" s="159"/>
      <c r="F1277" s="159"/>
      <c r="G1277" s="159"/>
      <c r="H1277" s="159"/>
      <c r="I1277" s="159"/>
      <c r="J1277" s="159"/>
      <c r="K1277" s="159"/>
      <c r="L1277" s="159"/>
      <c r="M1277" s="159"/>
      <c r="N1277" s="159"/>
      <c r="O1277" s="159"/>
      <c r="P1277" s="159"/>
      <c r="Q1277" s="159"/>
      <c r="R1277" s="159"/>
      <c r="S1277" s="159"/>
      <c r="T1277" s="159"/>
      <c r="U1277" s="159"/>
      <c r="V1277" s="159"/>
      <c r="W1277" s="159"/>
      <c r="X1277" s="159"/>
      <c r="Y1277" s="159"/>
      <c r="Z1277" s="159"/>
      <c r="AA1277" s="159"/>
      <c r="AB1277" s="159"/>
    </row>
    <row r="1278" spans="1:28" x14ac:dyDescent="0.25">
      <c r="A1278" s="159"/>
      <c r="B1278" s="159"/>
      <c r="C1278" s="159"/>
      <c r="D1278" s="159"/>
      <c r="E1278" s="159"/>
      <c r="F1278" s="159"/>
      <c r="G1278" s="159"/>
      <c r="H1278" s="159"/>
      <c r="I1278" s="159"/>
      <c r="J1278" s="159"/>
      <c r="K1278" s="159"/>
      <c r="L1278" s="159"/>
      <c r="M1278" s="159"/>
      <c r="N1278" s="159"/>
      <c r="O1278" s="159"/>
      <c r="P1278" s="159"/>
      <c r="Q1278" s="159"/>
      <c r="R1278" s="159"/>
      <c r="S1278" s="159"/>
      <c r="T1278" s="159"/>
      <c r="U1278" s="159"/>
      <c r="V1278" s="159"/>
      <c r="W1278" s="159"/>
      <c r="X1278" s="159"/>
      <c r="Y1278" s="159"/>
      <c r="Z1278" s="159"/>
      <c r="AA1278" s="159"/>
      <c r="AB1278" s="159"/>
    </row>
    <row r="1279" spans="1:28" x14ac:dyDescent="0.25">
      <c r="A1279" s="159"/>
      <c r="B1279" s="159"/>
      <c r="C1279" s="159"/>
      <c r="D1279" s="159"/>
      <c r="E1279" s="159"/>
      <c r="F1279" s="159"/>
      <c r="G1279" s="159"/>
      <c r="H1279" s="159"/>
      <c r="I1279" s="159"/>
      <c r="J1279" s="159"/>
      <c r="K1279" s="159"/>
      <c r="L1279" s="159"/>
      <c r="M1279" s="159"/>
      <c r="N1279" s="159"/>
      <c r="O1279" s="159"/>
      <c r="P1279" s="159"/>
      <c r="Q1279" s="159"/>
      <c r="R1279" s="159"/>
      <c r="S1279" s="159"/>
      <c r="T1279" s="159"/>
      <c r="U1279" s="159"/>
      <c r="V1279" s="159"/>
      <c r="W1279" s="159"/>
      <c r="X1279" s="159"/>
      <c r="Y1279" s="159"/>
      <c r="Z1279" s="159"/>
      <c r="AA1279" s="159"/>
      <c r="AB1279" s="159"/>
    </row>
    <row r="1280" spans="1:28" x14ac:dyDescent="0.25">
      <c r="A1280" s="159"/>
      <c r="B1280" s="159"/>
      <c r="C1280" s="159"/>
      <c r="D1280" s="159"/>
      <c r="E1280" s="159"/>
      <c r="F1280" s="159"/>
      <c r="G1280" s="159"/>
      <c r="H1280" s="159"/>
      <c r="I1280" s="159"/>
      <c r="J1280" s="159"/>
      <c r="K1280" s="159"/>
      <c r="L1280" s="159"/>
      <c r="M1280" s="159"/>
      <c r="N1280" s="159"/>
      <c r="O1280" s="159"/>
      <c r="P1280" s="159"/>
      <c r="Q1280" s="159"/>
      <c r="R1280" s="159"/>
      <c r="S1280" s="159"/>
      <c r="T1280" s="159"/>
      <c r="U1280" s="159"/>
      <c r="V1280" s="159"/>
      <c r="W1280" s="159"/>
      <c r="X1280" s="159"/>
      <c r="Y1280" s="159"/>
      <c r="Z1280" s="159"/>
      <c r="AA1280" s="159"/>
      <c r="AB1280" s="159"/>
    </row>
    <row r="1281" spans="1:28" x14ac:dyDescent="0.25">
      <c r="A1281" s="159"/>
      <c r="B1281" s="159"/>
      <c r="C1281" s="159"/>
      <c r="D1281" s="159"/>
      <c r="E1281" s="159"/>
      <c r="F1281" s="159"/>
      <c r="G1281" s="159"/>
      <c r="H1281" s="159"/>
      <c r="I1281" s="159"/>
      <c r="J1281" s="159"/>
      <c r="K1281" s="159"/>
      <c r="L1281" s="159"/>
      <c r="M1281" s="159"/>
      <c r="N1281" s="159"/>
      <c r="O1281" s="159"/>
      <c r="P1281" s="159"/>
      <c r="Q1281" s="159"/>
      <c r="R1281" s="159"/>
      <c r="S1281" s="159"/>
      <c r="T1281" s="159"/>
      <c r="U1281" s="159"/>
      <c r="V1281" s="159"/>
      <c r="W1281" s="159"/>
      <c r="X1281" s="159"/>
      <c r="Y1281" s="159"/>
      <c r="Z1281" s="159"/>
      <c r="AA1281" s="159"/>
      <c r="AB1281" s="159"/>
    </row>
    <row r="1282" spans="1:28" x14ac:dyDescent="0.25">
      <c r="A1282" s="159"/>
      <c r="B1282" s="159"/>
      <c r="C1282" s="159"/>
      <c r="D1282" s="159"/>
      <c r="E1282" s="159"/>
      <c r="F1282" s="159"/>
      <c r="G1282" s="159"/>
      <c r="H1282" s="159"/>
      <c r="I1282" s="159"/>
      <c r="J1282" s="159"/>
      <c r="K1282" s="159"/>
      <c r="L1282" s="159"/>
      <c r="M1282" s="159"/>
      <c r="N1282" s="159"/>
      <c r="O1282" s="159"/>
      <c r="P1282" s="159"/>
      <c r="Q1282" s="159"/>
      <c r="R1282" s="159"/>
      <c r="S1282" s="159"/>
      <c r="T1282" s="159"/>
      <c r="U1282" s="159"/>
      <c r="V1282" s="159"/>
      <c r="W1282" s="159"/>
      <c r="X1282" s="159"/>
      <c r="Y1282" s="159"/>
      <c r="Z1282" s="159"/>
      <c r="AA1282" s="159"/>
      <c r="AB1282" s="159"/>
    </row>
    <row r="1283" spans="1:28" x14ac:dyDescent="0.25">
      <c r="A1283" s="159"/>
      <c r="B1283" s="159"/>
      <c r="C1283" s="159"/>
      <c r="D1283" s="159"/>
      <c r="E1283" s="159"/>
      <c r="F1283" s="159"/>
      <c r="G1283" s="159"/>
      <c r="H1283" s="159"/>
      <c r="I1283" s="159"/>
      <c r="J1283" s="159"/>
      <c r="K1283" s="159"/>
      <c r="L1283" s="159"/>
      <c r="M1283" s="159"/>
      <c r="N1283" s="159"/>
      <c r="O1283" s="159"/>
      <c r="P1283" s="159"/>
      <c r="Q1283" s="159"/>
      <c r="R1283" s="159"/>
      <c r="S1283" s="159"/>
      <c r="T1283" s="159"/>
      <c r="U1283" s="159"/>
      <c r="V1283" s="159"/>
      <c r="W1283" s="159"/>
      <c r="X1283" s="159"/>
      <c r="Y1283" s="159"/>
      <c r="Z1283" s="159"/>
      <c r="AA1283" s="159"/>
      <c r="AB1283" s="159"/>
    </row>
    <row r="1284" spans="1:28" x14ac:dyDescent="0.25">
      <c r="A1284" s="159"/>
      <c r="B1284" s="159"/>
      <c r="C1284" s="159"/>
      <c r="D1284" s="159"/>
      <c r="E1284" s="159"/>
      <c r="F1284" s="159"/>
      <c r="G1284" s="159"/>
      <c r="H1284" s="159"/>
      <c r="I1284" s="159"/>
      <c r="J1284" s="159"/>
      <c r="K1284" s="159"/>
      <c r="L1284" s="159"/>
      <c r="M1284" s="159"/>
      <c r="N1284" s="159"/>
      <c r="O1284" s="159"/>
      <c r="P1284" s="159"/>
      <c r="Q1284" s="159"/>
      <c r="R1284" s="159"/>
      <c r="S1284" s="159"/>
      <c r="T1284" s="159"/>
      <c r="U1284" s="159"/>
      <c r="V1284" s="159"/>
      <c r="W1284" s="159"/>
      <c r="X1284" s="159"/>
      <c r="Y1284" s="159"/>
      <c r="Z1284" s="159"/>
      <c r="AA1284" s="159"/>
      <c r="AB1284" s="159"/>
    </row>
    <row r="1285" spans="1:28" x14ac:dyDescent="0.25">
      <c r="A1285" s="159"/>
      <c r="B1285" s="159"/>
      <c r="C1285" s="159"/>
      <c r="D1285" s="159"/>
      <c r="E1285" s="159"/>
      <c r="F1285" s="159"/>
      <c r="G1285" s="159"/>
      <c r="H1285" s="159"/>
      <c r="I1285" s="159"/>
      <c r="J1285" s="159"/>
      <c r="K1285" s="159"/>
      <c r="L1285" s="159"/>
      <c r="M1285" s="159"/>
      <c r="N1285" s="159"/>
      <c r="O1285" s="159"/>
      <c r="P1285" s="159"/>
      <c r="Q1285" s="159"/>
      <c r="R1285" s="159"/>
      <c r="S1285" s="159"/>
      <c r="T1285" s="159"/>
      <c r="U1285" s="159"/>
      <c r="V1285" s="159"/>
      <c r="W1285" s="159"/>
      <c r="X1285" s="159"/>
      <c r="Y1285" s="159"/>
      <c r="Z1285" s="159"/>
      <c r="AA1285" s="159"/>
      <c r="AB1285" s="159"/>
    </row>
    <row r="1286" spans="1:28" x14ac:dyDescent="0.25">
      <c r="A1286" s="159"/>
      <c r="B1286" s="159"/>
      <c r="C1286" s="159"/>
      <c r="D1286" s="159"/>
      <c r="E1286" s="159"/>
      <c r="F1286" s="159"/>
      <c r="G1286" s="159"/>
      <c r="H1286" s="159"/>
      <c r="I1286" s="159"/>
      <c r="J1286" s="159"/>
      <c r="K1286" s="159"/>
      <c r="L1286" s="159"/>
      <c r="M1286" s="159"/>
      <c r="N1286" s="159"/>
      <c r="O1286" s="159"/>
      <c r="P1286" s="159"/>
      <c r="Q1286" s="159"/>
      <c r="R1286" s="159"/>
      <c r="S1286" s="159"/>
      <c r="T1286" s="159"/>
      <c r="U1286" s="159"/>
      <c r="V1286" s="159"/>
      <c r="W1286" s="159"/>
      <c r="X1286" s="159"/>
      <c r="Y1286" s="159"/>
      <c r="Z1286" s="159"/>
      <c r="AA1286" s="159"/>
      <c r="AB1286" s="159"/>
    </row>
    <row r="1287" spans="1:28" x14ac:dyDescent="0.25">
      <c r="A1287" s="159"/>
      <c r="B1287" s="159"/>
      <c r="C1287" s="159"/>
      <c r="D1287" s="159"/>
      <c r="E1287" s="159"/>
      <c r="F1287" s="159"/>
      <c r="G1287" s="159"/>
      <c r="H1287" s="159"/>
      <c r="I1287" s="159"/>
      <c r="J1287" s="159"/>
      <c r="K1287" s="159"/>
      <c r="L1287" s="159"/>
      <c r="M1287" s="159"/>
      <c r="N1287" s="159"/>
      <c r="O1287" s="159"/>
      <c r="P1287" s="159"/>
      <c r="Q1287" s="159"/>
      <c r="R1287" s="159"/>
      <c r="S1287" s="159"/>
      <c r="T1287" s="159"/>
      <c r="U1287" s="159"/>
      <c r="V1287" s="159"/>
      <c r="W1287" s="159"/>
      <c r="X1287" s="159"/>
      <c r="Y1287" s="159"/>
      <c r="Z1287" s="159"/>
      <c r="AA1287" s="159"/>
      <c r="AB1287" s="159"/>
    </row>
    <row r="1288" spans="1:28" x14ac:dyDescent="0.25">
      <c r="A1288" s="159"/>
      <c r="B1288" s="159"/>
      <c r="C1288" s="159"/>
      <c r="D1288" s="159"/>
      <c r="E1288" s="159"/>
      <c r="F1288" s="159"/>
      <c r="G1288" s="159"/>
      <c r="H1288" s="159"/>
      <c r="I1288" s="159"/>
      <c r="J1288" s="159"/>
      <c r="K1288" s="159"/>
      <c r="L1288" s="159"/>
      <c r="M1288" s="159"/>
      <c r="N1288" s="159"/>
      <c r="O1288" s="159"/>
      <c r="P1288" s="159"/>
      <c r="Q1288" s="159"/>
      <c r="R1288" s="159"/>
      <c r="S1288" s="159"/>
      <c r="T1288" s="159"/>
      <c r="U1288" s="159"/>
      <c r="V1288" s="159"/>
      <c r="W1288" s="159"/>
      <c r="X1288" s="159"/>
      <c r="Y1288" s="159"/>
      <c r="Z1288" s="159"/>
      <c r="AA1288" s="159"/>
      <c r="AB1288" s="159"/>
    </row>
    <row r="1289" spans="1:28" x14ac:dyDescent="0.25">
      <c r="A1289" s="159"/>
      <c r="B1289" s="159"/>
      <c r="C1289" s="159"/>
      <c r="D1289" s="159"/>
      <c r="E1289" s="159"/>
      <c r="F1289" s="159"/>
      <c r="G1289" s="159"/>
      <c r="H1289" s="159"/>
      <c r="I1289" s="159"/>
      <c r="J1289" s="159"/>
      <c r="K1289" s="159"/>
      <c r="L1289" s="159"/>
      <c r="M1289" s="159"/>
      <c r="N1289" s="159"/>
      <c r="O1289" s="159"/>
      <c r="P1289" s="159"/>
      <c r="Q1289" s="159"/>
      <c r="R1289" s="159"/>
      <c r="S1289" s="159"/>
      <c r="T1289" s="159"/>
      <c r="U1289" s="159"/>
      <c r="V1289" s="159"/>
      <c r="W1289" s="159"/>
      <c r="X1289" s="159"/>
      <c r="Y1289" s="159"/>
      <c r="Z1289" s="159"/>
      <c r="AA1289" s="159"/>
      <c r="AB1289" s="159"/>
    </row>
    <row r="1290" spans="1:28" x14ac:dyDescent="0.25">
      <c r="A1290" s="159"/>
      <c r="B1290" s="159"/>
      <c r="C1290" s="159"/>
      <c r="D1290" s="159"/>
      <c r="E1290" s="159"/>
      <c r="F1290" s="159"/>
      <c r="G1290" s="159"/>
      <c r="H1290" s="159"/>
      <c r="I1290" s="159"/>
      <c r="J1290" s="159"/>
      <c r="K1290" s="159"/>
      <c r="L1290" s="159"/>
      <c r="M1290" s="159"/>
      <c r="N1290" s="159"/>
      <c r="O1290" s="159"/>
      <c r="P1290" s="159"/>
      <c r="Q1290" s="159"/>
      <c r="R1290" s="159"/>
      <c r="S1290" s="159"/>
      <c r="T1290" s="159"/>
      <c r="U1290" s="159"/>
      <c r="V1290" s="159"/>
      <c r="W1290" s="159"/>
      <c r="X1290" s="159"/>
      <c r="Y1290" s="159"/>
      <c r="Z1290" s="159"/>
      <c r="AA1290" s="159"/>
      <c r="AB1290" s="159"/>
    </row>
    <row r="1291" spans="1:28" x14ac:dyDescent="0.25">
      <c r="A1291" s="159"/>
      <c r="B1291" s="159"/>
      <c r="C1291" s="159"/>
      <c r="D1291" s="159"/>
      <c r="E1291" s="159"/>
      <c r="F1291" s="159"/>
      <c r="G1291" s="159"/>
      <c r="H1291" s="159"/>
      <c r="I1291" s="159"/>
      <c r="J1291" s="159"/>
      <c r="K1291" s="159"/>
      <c r="L1291" s="159"/>
      <c r="M1291" s="159"/>
      <c r="N1291" s="159"/>
      <c r="O1291" s="159"/>
      <c r="P1291" s="159"/>
      <c r="Q1291" s="159"/>
      <c r="R1291" s="159"/>
      <c r="S1291" s="159"/>
      <c r="T1291" s="159"/>
      <c r="U1291" s="159"/>
      <c r="V1291" s="159"/>
      <c r="W1291" s="159"/>
      <c r="X1291" s="159"/>
      <c r="Y1291" s="159"/>
      <c r="Z1291" s="159"/>
      <c r="AA1291" s="159"/>
      <c r="AB1291" s="159"/>
    </row>
    <row r="1292" spans="1:28" x14ac:dyDescent="0.25">
      <c r="A1292" s="159"/>
      <c r="B1292" s="159"/>
      <c r="C1292" s="159"/>
      <c r="D1292" s="159"/>
      <c r="E1292" s="159"/>
      <c r="F1292" s="159"/>
      <c r="G1292" s="159"/>
      <c r="H1292" s="159"/>
      <c r="I1292" s="159"/>
      <c r="J1292" s="159"/>
      <c r="K1292" s="159"/>
      <c r="L1292" s="159"/>
      <c r="M1292" s="159"/>
      <c r="N1292" s="159"/>
      <c r="O1292" s="159"/>
      <c r="P1292" s="159"/>
      <c r="Q1292" s="159"/>
      <c r="R1292" s="159"/>
      <c r="S1292" s="159"/>
      <c r="T1292" s="159"/>
      <c r="U1292" s="159"/>
      <c r="V1292" s="159"/>
      <c r="W1292" s="159"/>
      <c r="X1292" s="159"/>
      <c r="Y1292" s="159"/>
      <c r="Z1292" s="159"/>
      <c r="AA1292" s="159"/>
      <c r="AB1292" s="159"/>
    </row>
    <row r="1293" spans="1:28" x14ac:dyDescent="0.25">
      <c r="A1293" s="159"/>
      <c r="B1293" s="159"/>
      <c r="C1293" s="159"/>
      <c r="D1293" s="159"/>
      <c r="E1293" s="159"/>
      <c r="F1293" s="159"/>
      <c r="G1293" s="159"/>
      <c r="H1293" s="159"/>
      <c r="I1293" s="159"/>
      <c r="J1293" s="159"/>
      <c r="K1293" s="159"/>
      <c r="L1293" s="159"/>
      <c r="M1293" s="159"/>
      <c r="N1293" s="159"/>
      <c r="O1293" s="159"/>
      <c r="P1293" s="159"/>
      <c r="Q1293" s="159"/>
      <c r="R1293" s="159"/>
      <c r="S1293" s="159"/>
      <c r="T1293" s="159"/>
      <c r="U1293" s="159"/>
      <c r="V1293" s="159"/>
      <c r="W1293" s="159"/>
      <c r="X1293" s="159"/>
      <c r="Y1293" s="159"/>
      <c r="Z1293" s="159"/>
      <c r="AA1293" s="159"/>
      <c r="AB1293" s="159"/>
    </row>
    <row r="1294" spans="1:28" x14ac:dyDescent="0.25">
      <c r="A1294" s="159"/>
      <c r="B1294" s="159"/>
      <c r="C1294" s="159"/>
      <c r="D1294" s="159"/>
      <c r="E1294" s="159"/>
      <c r="F1294" s="159"/>
      <c r="G1294" s="159"/>
      <c r="H1294" s="159"/>
      <c r="I1294" s="159"/>
      <c r="J1294" s="159"/>
      <c r="K1294" s="159"/>
      <c r="L1294" s="159"/>
      <c r="M1294" s="159"/>
      <c r="N1294" s="159"/>
      <c r="O1294" s="159"/>
      <c r="P1294" s="159"/>
      <c r="Q1294" s="159"/>
      <c r="R1294" s="159"/>
      <c r="S1294" s="159"/>
      <c r="T1294" s="159"/>
      <c r="U1294" s="159"/>
      <c r="V1294" s="159"/>
      <c r="W1294" s="159"/>
      <c r="X1294" s="159"/>
      <c r="Y1294" s="159"/>
      <c r="Z1294" s="159"/>
      <c r="AA1294" s="159"/>
      <c r="AB1294" s="159"/>
    </row>
    <row r="1295" spans="1:28" x14ac:dyDescent="0.25">
      <c r="A1295" s="159"/>
      <c r="B1295" s="159"/>
      <c r="C1295" s="159"/>
      <c r="D1295" s="159"/>
      <c r="E1295" s="159"/>
      <c r="F1295" s="159"/>
      <c r="G1295" s="159"/>
      <c r="H1295" s="159"/>
      <c r="I1295" s="159"/>
      <c r="J1295" s="159"/>
      <c r="K1295" s="159"/>
      <c r="L1295" s="159"/>
      <c r="M1295" s="159"/>
      <c r="N1295" s="159"/>
      <c r="O1295" s="159"/>
      <c r="P1295" s="159"/>
      <c r="Q1295" s="159"/>
      <c r="R1295" s="159"/>
      <c r="S1295" s="159"/>
      <c r="T1295" s="159"/>
      <c r="U1295" s="159"/>
      <c r="V1295" s="159"/>
      <c r="W1295" s="159"/>
      <c r="X1295" s="159"/>
      <c r="Y1295" s="159"/>
      <c r="Z1295" s="159"/>
      <c r="AA1295" s="159"/>
      <c r="AB1295" s="159"/>
    </row>
    <row r="1296" spans="1:28" x14ac:dyDescent="0.25">
      <c r="A1296" s="159"/>
      <c r="B1296" s="159"/>
      <c r="C1296" s="159"/>
      <c r="D1296" s="159"/>
      <c r="E1296" s="159"/>
      <c r="F1296" s="159"/>
      <c r="G1296" s="159"/>
      <c r="H1296" s="159"/>
      <c r="I1296" s="159"/>
      <c r="J1296" s="159"/>
      <c r="K1296" s="159"/>
      <c r="L1296" s="159"/>
      <c r="M1296" s="159"/>
      <c r="N1296" s="159"/>
      <c r="O1296" s="159"/>
      <c r="P1296" s="159"/>
      <c r="Q1296" s="159"/>
      <c r="R1296" s="159"/>
      <c r="S1296" s="159"/>
      <c r="T1296" s="159"/>
      <c r="U1296" s="159"/>
      <c r="V1296" s="159"/>
      <c r="W1296" s="159"/>
      <c r="X1296" s="159"/>
      <c r="Y1296" s="159"/>
      <c r="Z1296" s="159"/>
      <c r="AA1296" s="159"/>
      <c r="AB1296" s="159"/>
    </row>
    <row r="1297" spans="1:28" x14ac:dyDescent="0.25">
      <c r="A1297" s="159"/>
      <c r="B1297" s="159"/>
      <c r="C1297" s="159"/>
      <c r="D1297" s="159"/>
      <c r="E1297" s="159"/>
      <c r="F1297" s="159"/>
      <c r="G1297" s="159"/>
      <c r="H1297" s="159"/>
      <c r="I1297" s="159"/>
      <c r="J1297" s="159"/>
      <c r="K1297" s="159"/>
      <c r="L1297" s="159"/>
      <c r="M1297" s="159"/>
      <c r="N1297" s="159"/>
      <c r="O1297" s="159"/>
      <c r="P1297" s="159"/>
      <c r="Q1297" s="159"/>
      <c r="R1297" s="159"/>
      <c r="S1297" s="159"/>
      <c r="T1297" s="159"/>
      <c r="U1297" s="159"/>
      <c r="V1297" s="159"/>
      <c r="W1297" s="159"/>
      <c r="X1297" s="159"/>
      <c r="Y1297" s="159"/>
      <c r="Z1297" s="159"/>
      <c r="AA1297" s="159"/>
      <c r="AB1297" s="159"/>
    </row>
    <row r="1298" spans="1:28" x14ac:dyDescent="0.25">
      <c r="A1298" s="159"/>
      <c r="B1298" s="159"/>
      <c r="C1298" s="159"/>
      <c r="D1298" s="159"/>
      <c r="E1298" s="159"/>
      <c r="F1298" s="159"/>
      <c r="G1298" s="159"/>
      <c r="H1298" s="159"/>
      <c r="I1298" s="159"/>
      <c r="J1298" s="159"/>
      <c r="K1298" s="159"/>
      <c r="L1298" s="159"/>
      <c r="M1298" s="159"/>
      <c r="N1298" s="159"/>
      <c r="O1298" s="159"/>
      <c r="P1298" s="159"/>
      <c r="Q1298" s="159"/>
      <c r="R1298" s="159"/>
      <c r="S1298" s="159"/>
      <c r="T1298" s="159"/>
      <c r="U1298" s="159"/>
      <c r="V1298" s="159"/>
      <c r="W1298" s="159"/>
      <c r="X1298" s="159"/>
      <c r="Y1298" s="159"/>
      <c r="Z1298" s="159"/>
      <c r="AA1298" s="159"/>
      <c r="AB1298" s="159"/>
    </row>
    <row r="1299" spans="1:28" x14ac:dyDescent="0.25">
      <c r="A1299" s="159"/>
      <c r="B1299" s="159"/>
      <c r="C1299" s="159"/>
      <c r="D1299" s="159"/>
      <c r="E1299" s="159"/>
      <c r="F1299" s="159"/>
      <c r="G1299" s="159"/>
      <c r="H1299" s="159"/>
      <c r="I1299" s="159"/>
      <c r="J1299" s="159"/>
      <c r="K1299" s="159"/>
      <c r="L1299" s="159"/>
      <c r="M1299" s="159"/>
      <c r="N1299" s="159"/>
      <c r="O1299" s="159"/>
      <c r="P1299" s="159"/>
      <c r="Q1299" s="159"/>
      <c r="R1299" s="159"/>
      <c r="S1299" s="159"/>
      <c r="T1299" s="159"/>
      <c r="U1299" s="159"/>
      <c r="V1299" s="159"/>
      <c r="W1299" s="159"/>
      <c r="X1299" s="159"/>
      <c r="Y1299" s="159"/>
      <c r="Z1299" s="159"/>
      <c r="AA1299" s="159"/>
      <c r="AB1299" s="159"/>
    </row>
    <row r="1300" spans="1:28" x14ac:dyDescent="0.25">
      <c r="A1300" s="159"/>
      <c r="B1300" s="159"/>
      <c r="C1300" s="159"/>
      <c r="D1300" s="159"/>
      <c r="E1300" s="159"/>
      <c r="F1300" s="159"/>
      <c r="G1300" s="159"/>
      <c r="H1300" s="159"/>
      <c r="I1300" s="159"/>
      <c r="J1300" s="159"/>
      <c r="K1300" s="159"/>
      <c r="L1300" s="159"/>
      <c r="M1300" s="159"/>
      <c r="N1300" s="159"/>
      <c r="O1300" s="159"/>
      <c r="P1300" s="159"/>
      <c r="Q1300" s="159"/>
      <c r="R1300" s="159"/>
      <c r="S1300" s="159"/>
      <c r="T1300" s="159"/>
      <c r="U1300" s="159"/>
      <c r="V1300" s="159"/>
      <c r="W1300" s="159"/>
      <c r="X1300" s="159"/>
      <c r="Y1300" s="159"/>
      <c r="Z1300" s="159"/>
      <c r="AA1300" s="159"/>
      <c r="AB1300" s="159"/>
    </row>
    <row r="1301" spans="1:28" x14ac:dyDescent="0.25">
      <c r="A1301" s="159"/>
      <c r="B1301" s="159"/>
      <c r="C1301" s="159"/>
      <c r="D1301" s="159"/>
      <c r="E1301" s="159"/>
      <c r="F1301" s="159"/>
      <c r="G1301" s="159"/>
      <c r="H1301" s="159"/>
      <c r="I1301" s="159"/>
      <c r="J1301" s="159"/>
      <c r="K1301" s="159"/>
      <c r="L1301" s="159"/>
      <c r="M1301" s="159"/>
      <c r="N1301" s="159"/>
      <c r="O1301" s="159"/>
      <c r="P1301" s="159"/>
      <c r="Q1301" s="159"/>
      <c r="R1301" s="159"/>
      <c r="S1301" s="159"/>
      <c r="T1301" s="159"/>
      <c r="U1301" s="159"/>
      <c r="V1301" s="159"/>
      <c r="W1301" s="159"/>
      <c r="X1301" s="159"/>
      <c r="Y1301" s="159"/>
      <c r="Z1301" s="159"/>
      <c r="AA1301" s="159"/>
      <c r="AB1301" s="159"/>
    </row>
    <row r="1302" spans="1:28" x14ac:dyDescent="0.25">
      <c r="A1302" s="159"/>
      <c r="B1302" s="159"/>
      <c r="C1302" s="159"/>
      <c r="D1302" s="159"/>
      <c r="E1302" s="159"/>
      <c r="F1302" s="159"/>
      <c r="G1302" s="159"/>
      <c r="H1302" s="159"/>
      <c r="I1302" s="159"/>
      <c r="J1302" s="159"/>
      <c r="K1302" s="159"/>
      <c r="L1302" s="159"/>
      <c r="M1302" s="159"/>
      <c r="N1302" s="159"/>
      <c r="O1302" s="159"/>
      <c r="P1302" s="159"/>
      <c r="Q1302" s="159"/>
      <c r="R1302" s="159"/>
      <c r="S1302" s="159"/>
      <c r="T1302" s="159"/>
      <c r="U1302" s="159"/>
      <c r="V1302" s="159"/>
      <c r="W1302" s="159"/>
      <c r="X1302" s="159"/>
      <c r="Y1302" s="159"/>
      <c r="Z1302" s="159"/>
      <c r="AA1302" s="159"/>
      <c r="AB1302" s="159"/>
    </row>
    <row r="1303" spans="1:28" x14ac:dyDescent="0.25">
      <c r="A1303" s="159"/>
      <c r="B1303" s="159"/>
      <c r="C1303" s="159"/>
      <c r="D1303" s="159"/>
      <c r="E1303" s="159"/>
      <c r="F1303" s="159"/>
      <c r="G1303" s="159"/>
      <c r="H1303" s="159"/>
      <c r="I1303" s="159"/>
      <c r="J1303" s="159"/>
      <c r="K1303" s="159"/>
      <c r="L1303" s="159"/>
      <c r="M1303" s="159"/>
      <c r="N1303" s="159"/>
      <c r="O1303" s="159"/>
      <c r="P1303" s="159"/>
      <c r="Q1303" s="159"/>
      <c r="R1303" s="159"/>
      <c r="S1303" s="159"/>
      <c r="T1303" s="159"/>
      <c r="U1303" s="159"/>
      <c r="V1303" s="159"/>
      <c r="W1303" s="159"/>
      <c r="X1303" s="159"/>
      <c r="Y1303" s="159"/>
      <c r="Z1303" s="159"/>
      <c r="AA1303" s="159"/>
      <c r="AB1303" s="159"/>
    </row>
    <row r="1304" spans="1:28" x14ac:dyDescent="0.25">
      <c r="A1304" s="159"/>
      <c r="B1304" s="159"/>
      <c r="C1304" s="159"/>
      <c r="D1304" s="159"/>
      <c r="E1304" s="159"/>
      <c r="F1304" s="159"/>
      <c r="G1304" s="159"/>
      <c r="H1304" s="159"/>
      <c r="I1304" s="159"/>
      <c r="J1304" s="159"/>
      <c r="K1304" s="159"/>
      <c r="L1304" s="159"/>
      <c r="M1304" s="159"/>
      <c r="N1304" s="159"/>
      <c r="O1304" s="159"/>
      <c r="P1304" s="159"/>
      <c r="Q1304" s="159"/>
      <c r="R1304" s="159"/>
      <c r="S1304" s="159"/>
      <c r="T1304" s="159"/>
      <c r="U1304" s="159"/>
      <c r="V1304" s="159"/>
      <c r="W1304" s="159"/>
      <c r="X1304" s="159"/>
      <c r="Y1304" s="159"/>
      <c r="Z1304" s="159"/>
      <c r="AA1304" s="159"/>
      <c r="AB1304" s="159"/>
    </row>
    <row r="1305" spans="1:28" x14ac:dyDescent="0.25">
      <c r="A1305" s="159"/>
      <c r="B1305" s="159"/>
      <c r="C1305" s="159"/>
      <c r="D1305" s="159"/>
      <c r="E1305" s="159"/>
      <c r="F1305" s="159"/>
      <c r="G1305" s="159"/>
      <c r="H1305" s="159"/>
      <c r="I1305" s="159"/>
      <c r="J1305" s="159"/>
      <c r="K1305" s="159"/>
      <c r="L1305" s="159"/>
      <c r="M1305" s="159"/>
      <c r="N1305" s="159"/>
      <c r="O1305" s="159"/>
      <c r="P1305" s="159"/>
      <c r="Q1305" s="159"/>
      <c r="R1305" s="159"/>
      <c r="S1305" s="159"/>
      <c r="T1305" s="159"/>
      <c r="U1305" s="159"/>
      <c r="V1305" s="159"/>
      <c r="W1305" s="159"/>
      <c r="X1305" s="159"/>
      <c r="Y1305" s="159"/>
      <c r="Z1305" s="159"/>
      <c r="AA1305" s="159"/>
      <c r="AB1305" s="159"/>
    </row>
    <row r="1306" spans="1:28" x14ac:dyDescent="0.25">
      <c r="A1306" s="159"/>
      <c r="B1306" s="159"/>
      <c r="C1306" s="159"/>
      <c r="D1306" s="159"/>
      <c r="E1306" s="159"/>
      <c r="F1306" s="159"/>
      <c r="G1306" s="159"/>
      <c r="H1306" s="159"/>
      <c r="I1306" s="159"/>
      <c r="J1306" s="159"/>
      <c r="K1306" s="159"/>
      <c r="L1306" s="159"/>
      <c r="M1306" s="159"/>
      <c r="N1306" s="159"/>
      <c r="O1306" s="159"/>
      <c r="P1306" s="159"/>
      <c r="Q1306" s="159"/>
      <c r="R1306" s="159"/>
      <c r="S1306" s="159"/>
      <c r="T1306" s="159"/>
      <c r="U1306" s="159"/>
      <c r="V1306" s="159"/>
      <c r="W1306" s="159"/>
      <c r="X1306" s="159"/>
      <c r="Y1306" s="159"/>
      <c r="Z1306" s="159"/>
      <c r="AA1306" s="159"/>
      <c r="AB1306" s="159"/>
    </row>
    <row r="1307" spans="1:28" x14ac:dyDescent="0.25">
      <c r="A1307" s="159"/>
      <c r="B1307" s="159"/>
      <c r="C1307" s="159"/>
      <c r="D1307" s="159"/>
      <c r="E1307" s="159"/>
      <c r="F1307" s="159"/>
      <c r="G1307" s="159"/>
      <c r="H1307" s="159"/>
      <c r="I1307" s="159"/>
      <c r="J1307" s="159"/>
      <c r="K1307" s="159"/>
      <c r="L1307" s="159"/>
      <c r="M1307" s="159"/>
      <c r="N1307" s="159"/>
      <c r="O1307" s="159"/>
      <c r="P1307" s="159"/>
      <c r="Q1307" s="159"/>
      <c r="R1307" s="159"/>
      <c r="S1307" s="159"/>
      <c r="T1307" s="159"/>
      <c r="U1307" s="159"/>
      <c r="V1307" s="159"/>
      <c r="W1307" s="159"/>
      <c r="X1307" s="159"/>
      <c r="Y1307" s="159"/>
      <c r="Z1307" s="159"/>
      <c r="AA1307" s="159"/>
      <c r="AB1307" s="159"/>
    </row>
    <row r="1308" spans="1:28" x14ac:dyDescent="0.25">
      <c r="A1308" s="159"/>
      <c r="B1308" s="159"/>
      <c r="C1308" s="159"/>
      <c r="D1308" s="159"/>
      <c r="E1308" s="159"/>
      <c r="F1308" s="159"/>
      <c r="G1308" s="159"/>
      <c r="H1308" s="159"/>
      <c r="I1308" s="159"/>
      <c r="J1308" s="159"/>
      <c r="K1308" s="159"/>
      <c r="L1308" s="159"/>
      <c r="M1308" s="159"/>
      <c r="N1308" s="159"/>
      <c r="O1308" s="159"/>
      <c r="P1308" s="159"/>
      <c r="Q1308" s="159"/>
      <c r="R1308" s="159"/>
      <c r="S1308" s="159"/>
      <c r="T1308" s="159"/>
      <c r="U1308" s="159"/>
      <c r="V1308" s="159"/>
      <c r="W1308" s="159"/>
      <c r="X1308" s="159"/>
      <c r="Y1308" s="159"/>
      <c r="Z1308" s="159"/>
      <c r="AA1308" s="159"/>
      <c r="AB1308" s="159"/>
    </row>
    <row r="1309" spans="1:28" x14ac:dyDescent="0.25">
      <c r="A1309" s="159"/>
      <c r="B1309" s="159"/>
      <c r="C1309" s="159"/>
      <c r="D1309" s="159"/>
      <c r="E1309" s="159"/>
      <c r="F1309" s="159"/>
      <c r="G1309" s="159"/>
      <c r="H1309" s="159"/>
      <c r="I1309" s="159"/>
      <c r="J1309" s="159"/>
      <c r="K1309" s="159"/>
      <c r="L1309" s="159"/>
      <c r="M1309" s="159"/>
      <c r="N1309" s="159"/>
      <c r="O1309" s="159"/>
      <c r="P1309" s="159"/>
      <c r="Q1309" s="159"/>
      <c r="R1309" s="159"/>
      <c r="S1309" s="159"/>
      <c r="T1309" s="159"/>
      <c r="U1309" s="159"/>
      <c r="V1309" s="159"/>
      <c r="W1309" s="159"/>
      <c r="X1309" s="159"/>
      <c r="Y1309" s="159"/>
      <c r="Z1309" s="159"/>
      <c r="AA1309" s="159"/>
      <c r="AB1309" s="159"/>
    </row>
    <row r="1310" spans="1:28" x14ac:dyDescent="0.25">
      <c r="A1310" s="159"/>
      <c r="B1310" s="159"/>
      <c r="C1310" s="159"/>
      <c r="D1310" s="159"/>
      <c r="E1310" s="159"/>
      <c r="F1310" s="159"/>
      <c r="G1310" s="159"/>
      <c r="H1310" s="159"/>
      <c r="I1310" s="159"/>
      <c r="J1310" s="159"/>
      <c r="K1310" s="159"/>
      <c r="L1310" s="159"/>
      <c r="M1310" s="159"/>
      <c r="N1310" s="159"/>
      <c r="O1310" s="159"/>
      <c r="P1310" s="159"/>
      <c r="Q1310" s="159"/>
      <c r="R1310" s="159"/>
      <c r="S1310" s="159"/>
      <c r="T1310" s="159"/>
      <c r="U1310" s="159"/>
      <c r="V1310" s="159"/>
      <c r="W1310" s="159"/>
      <c r="X1310" s="159"/>
      <c r="Y1310" s="159"/>
      <c r="Z1310" s="159"/>
      <c r="AA1310" s="159"/>
      <c r="AB1310" s="159"/>
    </row>
    <row r="1311" spans="1:28" x14ac:dyDescent="0.25">
      <c r="A1311" s="159"/>
      <c r="B1311" s="159"/>
      <c r="C1311" s="159"/>
      <c r="D1311" s="159"/>
      <c r="E1311" s="159"/>
      <c r="F1311" s="159"/>
      <c r="G1311" s="159"/>
      <c r="H1311" s="159"/>
      <c r="I1311" s="159"/>
      <c r="J1311" s="159"/>
      <c r="K1311" s="159"/>
      <c r="L1311" s="159"/>
      <c r="M1311" s="159"/>
      <c r="N1311" s="159"/>
      <c r="O1311" s="159"/>
      <c r="P1311" s="159"/>
      <c r="Q1311" s="159"/>
      <c r="R1311" s="159"/>
      <c r="S1311" s="159"/>
      <c r="T1311" s="159"/>
      <c r="U1311" s="159"/>
      <c r="V1311" s="159"/>
      <c r="W1311" s="159"/>
      <c r="X1311" s="159"/>
      <c r="Y1311" s="159"/>
      <c r="Z1311" s="159"/>
      <c r="AA1311" s="159"/>
      <c r="AB1311" s="159"/>
    </row>
    <row r="1312" spans="1:28" x14ac:dyDescent="0.25">
      <c r="A1312" s="159"/>
      <c r="B1312" s="159"/>
      <c r="C1312" s="159"/>
      <c r="D1312" s="159"/>
      <c r="E1312" s="159"/>
      <c r="F1312" s="159"/>
      <c r="G1312" s="159"/>
      <c r="H1312" s="159"/>
      <c r="I1312" s="159"/>
      <c r="J1312" s="159"/>
      <c r="K1312" s="159"/>
      <c r="L1312" s="159"/>
      <c r="M1312" s="159"/>
      <c r="N1312" s="159"/>
      <c r="O1312" s="159"/>
      <c r="P1312" s="159"/>
      <c r="Q1312" s="159"/>
      <c r="R1312" s="159"/>
      <c r="S1312" s="159"/>
      <c r="T1312" s="159"/>
      <c r="U1312" s="159"/>
      <c r="V1312" s="159"/>
      <c r="W1312" s="159"/>
      <c r="X1312" s="159"/>
      <c r="Y1312" s="159"/>
      <c r="Z1312" s="159"/>
      <c r="AA1312" s="159"/>
      <c r="AB1312" s="159"/>
    </row>
    <row r="1313" spans="1:28" x14ac:dyDescent="0.25">
      <c r="A1313" s="159"/>
      <c r="B1313" s="159"/>
      <c r="C1313" s="159"/>
      <c r="D1313" s="159"/>
      <c r="E1313" s="159"/>
      <c r="F1313" s="159"/>
      <c r="G1313" s="159"/>
      <c r="H1313" s="159"/>
      <c r="I1313" s="159"/>
      <c r="J1313" s="159"/>
      <c r="K1313" s="159"/>
      <c r="L1313" s="159"/>
      <c r="M1313" s="159"/>
      <c r="N1313" s="159"/>
      <c r="O1313" s="159"/>
      <c r="P1313" s="159"/>
      <c r="Q1313" s="159"/>
      <c r="R1313" s="159"/>
      <c r="S1313" s="159"/>
      <c r="T1313" s="159"/>
      <c r="U1313" s="159"/>
      <c r="V1313" s="159"/>
      <c r="W1313" s="159"/>
      <c r="X1313" s="159"/>
      <c r="Y1313" s="159"/>
      <c r="Z1313" s="159"/>
      <c r="AA1313" s="159"/>
      <c r="AB1313" s="159"/>
    </row>
    <row r="1314" spans="1:28" x14ac:dyDescent="0.25">
      <c r="A1314" s="159"/>
      <c r="B1314" s="159"/>
      <c r="C1314" s="159"/>
      <c r="D1314" s="159"/>
      <c r="E1314" s="159"/>
      <c r="F1314" s="159"/>
      <c r="G1314" s="159"/>
      <c r="H1314" s="159"/>
      <c r="I1314" s="159"/>
      <c r="J1314" s="159"/>
      <c r="K1314" s="159"/>
      <c r="L1314" s="159"/>
      <c r="M1314" s="159"/>
      <c r="N1314" s="159"/>
      <c r="O1314" s="159"/>
      <c r="P1314" s="159"/>
      <c r="Q1314" s="159"/>
      <c r="R1314" s="159"/>
      <c r="S1314" s="159"/>
      <c r="T1314" s="159"/>
      <c r="U1314" s="159"/>
      <c r="V1314" s="159"/>
      <c r="W1314" s="159"/>
      <c r="X1314" s="159"/>
      <c r="Y1314" s="159"/>
      <c r="Z1314" s="159"/>
      <c r="AA1314" s="159"/>
      <c r="AB1314" s="159"/>
    </row>
    <row r="1315" spans="1:28" x14ac:dyDescent="0.25">
      <c r="A1315" s="159"/>
      <c r="B1315" s="159"/>
      <c r="C1315" s="159"/>
      <c r="D1315" s="159"/>
      <c r="E1315" s="159"/>
      <c r="F1315" s="159"/>
      <c r="G1315" s="159"/>
      <c r="H1315" s="159"/>
      <c r="I1315" s="159"/>
      <c r="J1315" s="159"/>
      <c r="K1315" s="159"/>
      <c r="L1315" s="159"/>
      <c r="M1315" s="159"/>
      <c r="N1315" s="159"/>
      <c r="O1315" s="159"/>
      <c r="P1315" s="159"/>
      <c r="Q1315" s="159"/>
      <c r="R1315" s="159"/>
      <c r="S1315" s="159"/>
      <c r="T1315" s="159"/>
      <c r="U1315" s="159"/>
      <c r="V1315" s="159"/>
      <c r="W1315" s="159"/>
      <c r="X1315" s="159"/>
      <c r="Y1315" s="159"/>
      <c r="Z1315" s="159"/>
      <c r="AA1315" s="159"/>
      <c r="AB1315" s="159"/>
    </row>
    <row r="1316" spans="1:28" x14ac:dyDescent="0.25">
      <c r="A1316" s="159"/>
      <c r="B1316" s="159"/>
      <c r="C1316" s="159"/>
      <c r="D1316" s="159"/>
      <c r="E1316" s="159"/>
      <c r="F1316" s="159"/>
      <c r="G1316" s="159"/>
      <c r="H1316" s="159"/>
      <c r="I1316" s="159"/>
      <c r="J1316" s="159"/>
      <c r="K1316" s="159"/>
      <c r="L1316" s="159"/>
      <c r="M1316" s="159"/>
      <c r="N1316" s="159"/>
      <c r="O1316" s="159"/>
      <c r="P1316" s="159"/>
      <c r="Q1316" s="159"/>
      <c r="R1316" s="159"/>
      <c r="S1316" s="159"/>
      <c r="T1316" s="159"/>
      <c r="U1316" s="159"/>
      <c r="V1316" s="159"/>
      <c r="W1316" s="159"/>
      <c r="X1316" s="159"/>
      <c r="Y1316" s="159"/>
      <c r="Z1316" s="159"/>
      <c r="AA1316" s="159"/>
      <c r="AB1316" s="159"/>
    </row>
    <row r="1317" spans="1:28" x14ac:dyDescent="0.25">
      <c r="A1317" s="159"/>
      <c r="B1317" s="159"/>
      <c r="C1317" s="159"/>
      <c r="D1317" s="159"/>
      <c r="E1317" s="159"/>
      <c r="F1317" s="159"/>
      <c r="G1317" s="159"/>
      <c r="H1317" s="159"/>
      <c r="I1317" s="159"/>
      <c r="J1317" s="159"/>
      <c r="K1317" s="159"/>
      <c r="L1317" s="159"/>
      <c r="M1317" s="159"/>
      <c r="N1317" s="159"/>
      <c r="O1317" s="159"/>
      <c r="P1317" s="159"/>
      <c r="Q1317" s="159"/>
      <c r="R1317" s="159"/>
      <c r="S1317" s="159"/>
      <c r="T1317" s="159"/>
      <c r="U1317" s="159"/>
      <c r="V1317" s="159"/>
      <c r="W1317" s="159"/>
      <c r="X1317" s="159"/>
      <c r="Y1317" s="159"/>
      <c r="Z1317" s="159"/>
      <c r="AA1317" s="159"/>
      <c r="AB1317" s="159"/>
    </row>
    <row r="1318" spans="1:28" x14ac:dyDescent="0.25">
      <c r="A1318" s="159"/>
      <c r="B1318" s="159"/>
      <c r="C1318" s="159"/>
      <c r="D1318" s="159"/>
      <c r="E1318" s="159"/>
      <c r="F1318" s="159"/>
      <c r="G1318" s="159"/>
      <c r="H1318" s="159"/>
      <c r="I1318" s="159"/>
      <c r="J1318" s="159"/>
      <c r="K1318" s="159"/>
      <c r="L1318" s="159"/>
      <c r="M1318" s="159"/>
      <c r="N1318" s="159"/>
      <c r="O1318" s="159"/>
      <c r="P1318" s="159"/>
      <c r="Q1318" s="159"/>
      <c r="R1318" s="159"/>
      <c r="S1318" s="159"/>
      <c r="T1318" s="159"/>
      <c r="U1318" s="159"/>
      <c r="V1318" s="159"/>
      <c r="W1318" s="159"/>
      <c r="X1318" s="159"/>
      <c r="Y1318" s="159"/>
      <c r="Z1318" s="159"/>
      <c r="AA1318" s="159"/>
      <c r="AB1318" s="159"/>
    </row>
    <row r="1319" spans="1:28" x14ac:dyDescent="0.25">
      <c r="A1319" s="159"/>
      <c r="B1319" s="159"/>
      <c r="C1319" s="159"/>
      <c r="D1319" s="159"/>
      <c r="E1319" s="159"/>
      <c r="F1319" s="159"/>
      <c r="G1319" s="159"/>
      <c r="H1319" s="159"/>
      <c r="I1319" s="159"/>
      <c r="J1319" s="159"/>
      <c r="K1319" s="159"/>
      <c r="L1319" s="159"/>
      <c r="M1319" s="159"/>
      <c r="N1319" s="159"/>
      <c r="O1319" s="159"/>
      <c r="P1319" s="159"/>
      <c r="Q1319" s="159"/>
      <c r="R1319" s="159"/>
      <c r="S1319" s="159"/>
      <c r="T1319" s="159"/>
      <c r="U1319" s="159"/>
      <c r="V1319" s="159"/>
      <c r="W1319" s="159"/>
      <c r="X1319" s="159"/>
      <c r="Y1319" s="159"/>
      <c r="Z1319" s="159"/>
      <c r="AA1319" s="159"/>
      <c r="AB1319" s="159"/>
    </row>
    <row r="1320" spans="1:28" x14ac:dyDescent="0.25">
      <c r="A1320" s="159"/>
      <c r="B1320" s="159"/>
      <c r="C1320" s="159"/>
      <c r="D1320" s="159"/>
      <c r="E1320" s="159"/>
      <c r="F1320" s="159"/>
      <c r="G1320" s="159"/>
      <c r="H1320" s="159"/>
      <c r="I1320" s="159"/>
      <c r="J1320" s="159"/>
      <c r="K1320" s="159"/>
      <c r="L1320" s="159"/>
      <c r="M1320" s="159"/>
      <c r="N1320" s="159"/>
      <c r="O1320" s="159"/>
      <c r="P1320" s="159"/>
      <c r="Q1320" s="159"/>
      <c r="R1320" s="159"/>
      <c r="S1320" s="159"/>
      <c r="T1320" s="159"/>
      <c r="U1320" s="159"/>
      <c r="V1320" s="159"/>
      <c r="W1320" s="159"/>
      <c r="X1320" s="159"/>
      <c r="Y1320" s="159"/>
      <c r="Z1320" s="159"/>
      <c r="AA1320" s="159"/>
      <c r="AB1320" s="159"/>
    </row>
    <row r="1321" spans="1:28" x14ac:dyDescent="0.25">
      <c r="A1321" s="159"/>
      <c r="B1321" s="159"/>
      <c r="C1321" s="159"/>
      <c r="D1321" s="159"/>
      <c r="E1321" s="159"/>
      <c r="F1321" s="159"/>
      <c r="G1321" s="159"/>
      <c r="H1321" s="159"/>
      <c r="I1321" s="159"/>
      <c r="J1321" s="159"/>
      <c r="K1321" s="159"/>
      <c r="L1321" s="159"/>
      <c r="M1321" s="159"/>
      <c r="N1321" s="159"/>
      <c r="O1321" s="159"/>
      <c r="P1321" s="159"/>
      <c r="Q1321" s="159"/>
      <c r="R1321" s="159"/>
      <c r="S1321" s="159"/>
      <c r="T1321" s="159"/>
      <c r="U1321" s="159"/>
      <c r="V1321" s="159"/>
      <c r="W1321" s="159"/>
      <c r="X1321" s="159"/>
      <c r="Y1321" s="159"/>
      <c r="Z1321" s="159"/>
      <c r="AA1321" s="159"/>
      <c r="AB1321" s="159"/>
    </row>
    <row r="1322" spans="1:28" x14ac:dyDescent="0.25">
      <c r="A1322" s="159"/>
      <c r="B1322" s="159"/>
      <c r="C1322" s="159"/>
      <c r="D1322" s="159"/>
      <c r="E1322" s="159"/>
      <c r="F1322" s="159"/>
      <c r="G1322" s="159"/>
      <c r="H1322" s="159"/>
      <c r="I1322" s="159"/>
      <c r="J1322" s="159"/>
      <c r="K1322" s="159"/>
      <c r="L1322" s="159"/>
      <c r="M1322" s="159"/>
      <c r="N1322" s="159"/>
      <c r="O1322" s="159"/>
      <c r="P1322" s="159"/>
      <c r="Q1322" s="159"/>
      <c r="R1322" s="159"/>
      <c r="S1322" s="159"/>
      <c r="T1322" s="159"/>
      <c r="U1322" s="159"/>
      <c r="V1322" s="159"/>
      <c r="W1322" s="159"/>
      <c r="X1322" s="159"/>
      <c r="Y1322" s="159"/>
      <c r="Z1322" s="159"/>
      <c r="AA1322" s="159"/>
      <c r="AB1322" s="159"/>
    </row>
    <row r="1323" spans="1:28" x14ac:dyDescent="0.25">
      <c r="A1323" s="159"/>
      <c r="B1323" s="159"/>
      <c r="C1323" s="159"/>
      <c r="D1323" s="159"/>
      <c r="E1323" s="159"/>
      <c r="F1323" s="159"/>
      <c r="G1323" s="159"/>
      <c r="H1323" s="159"/>
      <c r="I1323" s="159"/>
      <c r="J1323" s="159"/>
      <c r="K1323" s="159"/>
      <c r="L1323" s="159"/>
      <c r="M1323" s="159"/>
      <c r="N1323" s="159"/>
      <c r="O1323" s="159"/>
      <c r="P1323" s="159"/>
      <c r="Q1323" s="159"/>
      <c r="R1323" s="159"/>
      <c r="S1323" s="159"/>
      <c r="T1323" s="159"/>
      <c r="U1323" s="159"/>
      <c r="V1323" s="159"/>
      <c r="W1323" s="159"/>
      <c r="X1323" s="159"/>
      <c r="Y1323" s="159"/>
      <c r="Z1323" s="159"/>
      <c r="AA1323" s="159"/>
      <c r="AB1323" s="159"/>
    </row>
    <row r="1324" spans="1:28" x14ac:dyDescent="0.25">
      <c r="A1324" s="159"/>
      <c r="B1324" s="159"/>
      <c r="C1324" s="159"/>
      <c r="D1324" s="159"/>
      <c r="E1324" s="159"/>
      <c r="F1324" s="159"/>
      <c r="G1324" s="159"/>
      <c r="H1324" s="159"/>
      <c r="I1324" s="159"/>
      <c r="J1324" s="159"/>
      <c r="K1324" s="159"/>
      <c r="L1324" s="159"/>
      <c r="M1324" s="159"/>
      <c r="N1324" s="159"/>
      <c r="O1324" s="159"/>
      <c r="P1324" s="159"/>
      <c r="Q1324" s="159"/>
      <c r="R1324" s="159"/>
      <c r="S1324" s="159"/>
      <c r="T1324" s="159"/>
      <c r="U1324" s="159"/>
      <c r="V1324" s="159"/>
      <c r="W1324" s="159"/>
      <c r="X1324" s="159"/>
      <c r="Y1324" s="159"/>
      <c r="Z1324" s="159"/>
      <c r="AA1324" s="159"/>
      <c r="AB1324" s="159"/>
    </row>
    <row r="1325" spans="1:28" x14ac:dyDescent="0.25">
      <c r="A1325" s="159"/>
      <c r="B1325" s="159"/>
      <c r="C1325" s="159"/>
      <c r="D1325" s="159"/>
      <c r="E1325" s="159"/>
      <c r="F1325" s="159"/>
      <c r="G1325" s="159"/>
      <c r="H1325" s="159"/>
      <c r="I1325" s="159"/>
      <c r="J1325" s="159"/>
      <c r="K1325" s="159"/>
      <c r="L1325" s="159"/>
      <c r="M1325" s="159"/>
      <c r="N1325" s="159"/>
      <c r="O1325" s="159"/>
      <c r="P1325" s="159"/>
      <c r="Q1325" s="159"/>
      <c r="R1325" s="159"/>
      <c r="S1325" s="159"/>
      <c r="T1325" s="159"/>
      <c r="U1325" s="159"/>
      <c r="V1325" s="159"/>
      <c r="W1325" s="159"/>
      <c r="X1325" s="159"/>
      <c r="Y1325" s="159"/>
      <c r="Z1325" s="159"/>
      <c r="AA1325" s="159"/>
      <c r="AB1325" s="159"/>
    </row>
    <row r="1326" spans="1:28" x14ac:dyDescent="0.25">
      <c r="A1326" s="159"/>
      <c r="B1326" s="159"/>
      <c r="C1326" s="159"/>
      <c r="D1326" s="159"/>
      <c r="E1326" s="159"/>
      <c r="F1326" s="159"/>
      <c r="G1326" s="159"/>
      <c r="H1326" s="159"/>
      <c r="I1326" s="159"/>
      <c r="J1326" s="159"/>
      <c r="K1326" s="159"/>
      <c r="L1326" s="159"/>
      <c r="M1326" s="159"/>
      <c r="N1326" s="159"/>
      <c r="O1326" s="159"/>
      <c r="P1326" s="159"/>
      <c r="Q1326" s="159"/>
      <c r="R1326" s="159"/>
      <c r="S1326" s="159"/>
      <c r="T1326" s="159"/>
      <c r="U1326" s="159"/>
      <c r="V1326" s="159"/>
      <c r="W1326" s="159"/>
      <c r="X1326" s="159"/>
      <c r="Y1326" s="159"/>
      <c r="Z1326" s="159"/>
      <c r="AA1326" s="159"/>
      <c r="AB1326" s="159"/>
    </row>
    <row r="1327" spans="1:28" x14ac:dyDescent="0.25">
      <c r="A1327" s="159"/>
      <c r="B1327" s="159"/>
      <c r="C1327" s="159"/>
      <c r="D1327" s="159"/>
      <c r="E1327" s="159"/>
      <c r="F1327" s="159"/>
      <c r="G1327" s="159"/>
      <c r="H1327" s="159"/>
      <c r="I1327" s="159"/>
      <c r="J1327" s="159"/>
      <c r="K1327" s="159"/>
      <c r="L1327" s="159"/>
      <c r="M1327" s="159"/>
      <c r="N1327" s="159"/>
      <c r="O1327" s="159"/>
      <c r="P1327" s="159"/>
      <c r="Q1327" s="159"/>
      <c r="R1327" s="159"/>
      <c r="S1327" s="159"/>
      <c r="T1327" s="159"/>
      <c r="U1327" s="159"/>
      <c r="V1327" s="159"/>
      <c r="W1327" s="159"/>
      <c r="X1327" s="159"/>
      <c r="Y1327" s="159"/>
      <c r="Z1327" s="159"/>
      <c r="AA1327" s="159"/>
      <c r="AB1327" s="159"/>
    </row>
    <row r="1328" spans="1:28" x14ac:dyDescent="0.25">
      <c r="A1328" s="159"/>
      <c r="B1328" s="159"/>
      <c r="C1328" s="159"/>
      <c r="D1328" s="159"/>
      <c r="E1328" s="159"/>
      <c r="F1328" s="159"/>
      <c r="G1328" s="159"/>
      <c r="H1328" s="159"/>
      <c r="I1328" s="159"/>
      <c r="J1328" s="159"/>
      <c r="K1328" s="159"/>
      <c r="L1328" s="159"/>
      <c r="M1328" s="159"/>
      <c r="N1328" s="159"/>
      <c r="O1328" s="159"/>
      <c r="P1328" s="159"/>
      <c r="Q1328" s="159"/>
      <c r="R1328" s="159"/>
      <c r="S1328" s="159"/>
      <c r="T1328" s="159"/>
      <c r="U1328" s="159"/>
      <c r="V1328" s="159"/>
      <c r="W1328" s="159"/>
      <c r="X1328" s="159"/>
      <c r="Y1328" s="159"/>
      <c r="Z1328" s="159"/>
      <c r="AA1328" s="159"/>
      <c r="AB1328" s="159"/>
    </row>
    <row r="1329" spans="1:28" x14ac:dyDescent="0.25">
      <c r="A1329" s="159"/>
      <c r="B1329" s="159"/>
      <c r="C1329" s="159"/>
      <c r="D1329" s="159"/>
      <c r="E1329" s="159"/>
      <c r="F1329" s="159"/>
      <c r="G1329" s="159"/>
      <c r="H1329" s="159"/>
      <c r="I1329" s="159"/>
      <c r="J1329" s="159"/>
      <c r="K1329" s="159"/>
      <c r="L1329" s="159"/>
      <c r="M1329" s="159"/>
      <c r="N1329" s="159"/>
      <c r="O1329" s="159"/>
      <c r="P1329" s="159"/>
      <c r="Q1329" s="159"/>
      <c r="R1329" s="159"/>
      <c r="S1329" s="159"/>
      <c r="T1329" s="159"/>
      <c r="U1329" s="159"/>
      <c r="V1329" s="159"/>
      <c r="W1329" s="159"/>
      <c r="X1329" s="159"/>
      <c r="Y1329" s="159"/>
      <c r="Z1329" s="159"/>
      <c r="AA1329" s="159"/>
      <c r="AB1329" s="159"/>
    </row>
    <row r="1330" spans="1:28" x14ac:dyDescent="0.25">
      <c r="A1330" s="159"/>
      <c r="B1330" s="159"/>
      <c r="C1330" s="159"/>
      <c r="D1330" s="159"/>
      <c r="E1330" s="159"/>
      <c r="F1330" s="159"/>
      <c r="G1330" s="159"/>
      <c r="H1330" s="159"/>
      <c r="I1330" s="159"/>
      <c r="J1330" s="159"/>
      <c r="K1330" s="159"/>
      <c r="L1330" s="159"/>
      <c r="M1330" s="159"/>
      <c r="N1330" s="159"/>
      <c r="O1330" s="159"/>
      <c r="P1330" s="159"/>
      <c r="Q1330" s="159"/>
      <c r="R1330" s="159"/>
      <c r="S1330" s="159"/>
      <c r="T1330" s="159"/>
      <c r="U1330" s="159"/>
      <c r="V1330" s="159"/>
      <c r="W1330" s="159"/>
      <c r="X1330" s="159"/>
      <c r="Y1330" s="159"/>
      <c r="Z1330" s="159"/>
      <c r="AA1330" s="159"/>
      <c r="AB1330" s="159"/>
    </row>
    <row r="1331" spans="1:28" x14ac:dyDescent="0.25">
      <c r="A1331" s="159"/>
      <c r="B1331" s="159"/>
      <c r="C1331" s="159"/>
      <c r="D1331" s="159"/>
      <c r="E1331" s="159"/>
      <c r="F1331" s="159"/>
      <c r="G1331" s="159"/>
      <c r="H1331" s="159"/>
      <c r="I1331" s="159"/>
      <c r="J1331" s="159"/>
      <c r="K1331" s="159"/>
      <c r="L1331" s="159"/>
      <c r="M1331" s="159"/>
      <c r="N1331" s="159"/>
      <c r="O1331" s="159"/>
      <c r="P1331" s="159"/>
      <c r="Q1331" s="159"/>
      <c r="R1331" s="159"/>
      <c r="S1331" s="159"/>
      <c r="T1331" s="159"/>
      <c r="U1331" s="159"/>
      <c r="V1331" s="159"/>
      <c r="W1331" s="159"/>
      <c r="X1331" s="159"/>
      <c r="Y1331" s="159"/>
      <c r="Z1331" s="159"/>
      <c r="AA1331" s="159"/>
      <c r="AB1331" s="159"/>
    </row>
    <row r="1332" spans="1:28" x14ac:dyDescent="0.25">
      <c r="A1332" s="159"/>
      <c r="B1332" s="159"/>
      <c r="C1332" s="159"/>
      <c r="D1332" s="159"/>
      <c r="E1332" s="159"/>
      <c r="F1332" s="159"/>
      <c r="G1332" s="159"/>
      <c r="H1332" s="159"/>
      <c r="I1332" s="159"/>
      <c r="J1332" s="159"/>
      <c r="K1332" s="159"/>
      <c r="L1332" s="159"/>
      <c r="M1332" s="159"/>
      <c r="N1332" s="159"/>
      <c r="O1332" s="159"/>
      <c r="P1332" s="159"/>
      <c r="Q1332" s="159"/>
      <c r="R1332" s="159"/>
      <c r="S1332" s="159"/>
      <c r="T1332" s="159"/>
      <c r="U1332" s="159"/>
      <c r="V1332" s="159"/>
      <c r="W1332" s="159"/>
      <c r="X1332" s="159"/>
      <c r="Y1332" s="159"/>
      <c r="Z1332" s="159"/>
      <c r="AA1332" s="159"/>
      <c r="AB1332" s="159"/>
    </row>
    <row r="1333" spans="1:28" x14ac:dyDescent="0.25">
      <c r="A1333" s="159"/>
      <c r="B1333" s="159"/>
      <c r="C1333" s="159"/>
      <c r="D1333" s="159"/>
      <c r="E1333" s="159"/>
      <c r="F1333" s="159"/>
      <c r="G1333" s="159"/>
      <c r="H1333" s="159"/>
      <c r="I1333" s="159"/>
      <c r="J1333" s="159"/>
      <c r="K1333" s="159"/>
      <c r="L1333" s="159"/>
      <c r="M1333" s="159"/>
      <c r="N1333" s="159"/>
      <c r="O1333" s="159"/>
      <c r="P1333" s="159"/>
      <c r="Q1333" s="159"/>
      <c r="R1333" s="159"/>
      <c r="S1333" s="159"/>
      <c r="T1333" s="159"/>
      <c r="U1333" s="159"/>
      <c r="V1333" s="159"/>
      <c r="W1333" s="159"/>
      <c r="X1333" s="159"/>
      <c r="Y1333" s="159"/>
      <c r="Z1333" s="159"/>
      <c r="AA1333" s="159"/>
      <c r="AB1333" s="159"/>
    </row>
    <row r="1334" spans="1:28" x14ac:dyDescent="0.25">
      <c r="A1334" s="159"/>
      <c r="B1334" s="159"/>
      <c r="C1334" s="159"/>
      <c r="D1334" s="159"/>
      <c r="E1334" s="159"/>
      <c r="F1334" s="159"/>
      <c r="G1334" s="159"/>
      <c r="H1334" s="159"/>
      <c r="I1334" s="159"/>
      <c r="J1334" s="159"/>
      <c r="K1334" s="159"/>
      <c r="L1334" s="159"/>
      <c r="M1334" s="159"/>
      <c r="N1334" s="159"/>
      <c r="O1334" s="159"/>
      <c r="P1334" s="159"/>
      <c r="Q1334" s="159"/>
      <c r="R1334" s="159"/>
      <c r="S1334" s="159"/>
      <c r="T1334" s="159"/>
      <c r="U1334" s="159"/>
      <c r="V1334" s="159"/>
      <c r="W1334" s="159"/>
      <c r="X1334" s="159"/>
      <c r="Y1334" s="159"/>
      <c r="Z1334" s="159"/>
      <c r="AA1334" s="159"/>
      <c r="AB1334" s="159"/>
    </row>
    <row r="1335" spans="1:28" x14ac:dyDescent="0.25">
      <c r="A1335" s="159"/>
      <c r="B1335" s="159"/>
      <c r="C1335" s="159"/>
      <c r="D1335" s="159"/>
      <c r="E1335" s="159"/>
      <c r="F1335" s="159"/>
      <c r="G1335" s="159"/>
      <c r="H1335" s="159"/>
      <c r="I1335" s="159"/>
      <c r="J1335" s="159"/>
      <c r="K1335" s="159"/>
      <c r="L1335" s="159"/>
      <c r="M1335" s="159"/>
      <c r="N1335" s="159"/>
      <c r="O1335" s="159"/>
      <c r="P1335" s="159"/>
      <c r="Q1335" s="159"/>
      <c r="R1335" s="159"/>
      <c r="S1335" s="159"/>
      <c r="T1335" s="159"/>
      <c r="U1335" s="159"/>
      <c r="V1335" s="159"/>
      <c r="W1335" s="159"/>
      <c r="X1335" s="159"/>
      <c r="Y1335" s="159"/>
      <c r="Z1335" s="159"/>
      <c r="AA1335" s="159"/>
      <c r="AB1335" s="159"/>
    </row>
    <row r="1336" spans="1:28" x14ac:dyDescent="0.25">
      <c r="A1336" s="159"/>
      <c r="B1336" s="159"/>
      <c r="C1336" s="159"/>
      <c r="D1336" s="159"/>
      <c r="E1336" s="159"/>
      <c r="F1336" s="159"/>
      <c r="G1336" s="159"/>
      <c r="H1336" s="159"/>
      <c r="I1336" s="159"/>
      <c r="J1336" s="159"/>
      <c r="K1336" s="159"/>
      <c r="L1336" s="159"/>
      <c r="M1336" s="159"/>
      <c r="N1336" s="159"/>
      <c r="O1336" s="159"/>
      <c r="P1336" s="159"/>
      <c r="Q1336" s="159"/>
      <c r="R1336" s="159"/>
      <c r="S1336" s="159"/>
      <c r="T1336" s="159"/>
      <c r="U1336" s="159"/>
      <c r="V1336" s="159"/>
      <c r="W1336" s="159"/>
      <c r="X1336" s="159"/>
      <c r="Y1336" s="159"/>
      <c r="Z1336" s="159"/>
      <c r="AA1336" s="159"/>
      <c r="AB1336" s="159"/>
    </row>
    <row r="1337" spans="1:28" x14ac:dyDescent="0.25">
      <c r="A1337" s="159"/>
      <c r="B1337" s="159"/>
      <c r="C1337" s="159"/>
      <c r="D1337" s="159"/>
      <c r="E1337" s="159"/>
      <c r="F1337" s="159"/>
      <c r="G1337" s="159"/>
      <c r="H1337" s="159"/>
      <c r="I1337" s="159"/>
      <c r="J1337" s="159"/>
      <c r="K1337" s="159"/>
      <c r="L1337" s="159"/>
      <c r="M1337" s="159"/>
      <c r="N1337" s="159"/>
      <c r="O1337" s="159"/>
      <c r="P1337" s="159"/>
      <c r="Q1337" s="159"/>
      <c r="R1337" s="159"/>
      <c r="S1337" s="159"/>
      <c r="T1337" s="159"/>
      <c r="U1337" s="159"/>
      <c r="V1337" s="159"/>
      <c r="W1337" s="159"/>
      <c r="X1337" s="159"/>
      <c r="Y1337" s="159"/>
      <c r="Z1337" s="159"/>
      <c r="AA1337" s="159"/>
      <c r="AB1337" s="159"/>
    </row>
    <row r="1338" spans="1:28" x14ac:dyDescent="0.25">
      <c r="A1338" s="159"/>
      <c r="B1338" s="159"/>
      <c r="C1338" s="159"/>
      <c r="D1338" s="159"/>
      <c r="E1338" s="159"/>
      <c r="F1338" s="159"/>
      <c r="G1338" s="159"/>
      <c r="H1338" s="159"/>
      <c r="I1338" s="159"/>
      <c r="J1338" s="159"/>
      <c r="K1338" s="159"/>
      <c r="L1338" s="159"/>
      <c r="M1338" s="159"/>
      <c r="N1338" s="159"/>
      <c r="O1338" s="159"/>
      <c r="P1338" s="159"/>
      <c r="Q1338" s="159"/>
      <c r="R1338" s="159"/>
      <c r="S1338" s="159"/>
      <c r="T1338" s="159"/>
      <c r="U1338" s="159"/>
      <c r="V1338" s="159"/>
      <c r="W1338" s="159"/>
      <c r="X1338" s="159"/>
      <c r="Y1338" s="159"/>
      <c r="Z1338" s="159"/>
      <c r="AA1338" s="159"/>
      <c r="AB1338" s="159"/>
    </row>
    <row r="1339" spans="1:28" x14ac:dyDescent="0.25">
      <c r="A1339" s="159"/>
      <c r="B1339" s="159"/>
      <c r="C1339" s="159"/>
      <c r="D1339" s="159"/>
      <c r="E1339" s="159"/>
      <c r="F1339" s="159"/>
      <c r="G1339" s="159"/>
      <c r="H1339" s="159"/>
      <c r="I1339" s="159"/>
      <c r="J1339" s="159"/>
      <c r="K1339" s="159"/>
      <c r="L1339" s="159"/>
      <c r="M1339" s="159"/>
      <c r="N1339" s="159"/>
      <c r="O1339" s="159"/>
      <c r="P1339" s="159"/>
      <c r="Q1339" s="159"/>
      <c r="R1339" s="159"/>
      <c r="S1339" s="159"/>
      <c r="T1339" s="159"/>
      <c r="U1339" s="159"/>
      <c r="V1339" s="159"/>
      <c r="W1339" s="159"/>
      <c r="X1339" s="159"/>
      <c r="Y1339" s="159"/>
      <c r="Z1339" s="159"/>
      <c r="AA1339" s="159"/>
      <c r="AB1339" s="159"/>
    </row>
    <row r="1340" spans="1:28" x14ac:dyDescent="0.25">
      <c r="A1340" s="159"/>
      <c r="B1340" s="159"/>
      <c r="C1340" s="159"/>
      <c r="D1340" s="159"/>
      <c r="E1340" s="159"/>
      <c r="F1340" s="159"/>
      <c r="G1340" s="159"/>
      <c r="H1340" s="159"/>
      <c r="I1340" s="159"/>
      <c r="J1340" s="159"/>
      <c r="K1340" s="159"/>
      <c r="L1340" s="159"/>
      <c r="M1340" s="159"/>
      <c r="N1340" s="159"/>
      <c r="O1340" s="159"/>
      <c r="P1340" s="159"/>
      <c r="Q1340" s="159"/>
      <c r="R1340" s="159"/>
      <c r="S1340" s="159"/>
      <c r="T1340" s="159"/>
      <c r="U1340" s="159"/>
      <c r="V1340" s="159"/>
      <c r="W1340" s="159"/>
      <c r="X1340" s="159"/>
      <c r="Y1340" s="159"/>
      <c r="Z1340" s="159"/>
      <c r="AA1340" s="159"/>
      <c r="AB1340" s="159"/>
    </row>
    <row r="1341" spans="1:28" x14ac:dyDescent="0.25">
      <c r="A1341" s="159"/>
      <c r="B1341" s="159"/>
      <c r="C1341" s="159"/>
      <c r="D1341" s="159"/>
      <c r="E1341" s="159"/>
      <c r="F1341" s="159"/>
      <c r="G1341" s="159"/>
      <c r="H1341" s="159"/>
      <c r="I1341" s="159"/>
      <c r="J1341" s="159"/>
      <c r="K1341" s="159"/>
      <c r="L1341" s="159"/>
      <c r="M1341" s="159"/>
      <c r="N1341" s="159"/>
      <c r="O1341" s="159"/>
      <c r="P1341" s="159"/>
      <c r="Q1341" s="159"/>
      <c r="R1341" s="159"/>
      <c r="S1341" s="159"/>
      <c r="T1341" s="159"/>
      <c r="U1341" s="159"/>
      <c r="V1341" s="159"/>
      <c r="W1341" s="159"/>
      <c r="X1341" s="159"/>
      <c r="Y1341" s="159"/>
      <c r="Z1341" s="159"/>
      <c r="AA1341" s="159"/>
      <c r="AB1341" s="159"/>
    </row>
    <row r="1342" spans="1:28" x14ac:dyDescent="0.25">
      <c r="A1342" s="159"/>
      <c r="B1342" s="159"/>
      <c r="C1342" s="159"/>
      <c r="D1342" s="159"/>
      <c r="E1342" s="159"/>
      <c r="F1342" s="159"/>
      <c r="G1342" s="159"/>
      <c r="H1342" s="159"/>
      <c r="I1342" s="159"/>
      <c r="J1342" s="159"/>
      <c r="K1342" s="159"/>
      <c r="L1342" s="159"/>
      <c r="M1342" s="159"/>
      <c r="N1342" s="159"/>
      <c r="O1342" s="159"/>
      <c r="P1342" s="159"/>
      <c r="Q1342" s="159"/>
      <c r="R1342" s="159"/>
      <c r="S1342" s="159"/>
      <c r="T1342" s="159"/>
      <c r="U1342" s="159"/>
      <c r="V1342" s="159"/>
      <c r="W1342" s="159"/>
      <c r="X1342" s="159"/>
      <c r="Y1342" s="159"/>
      <c r="Z1342" s="159"/>
      <c r="AA1342" s="159"/>
      <c r="AB1342" s="159"/>
    </row>
    <row r="1343" spans="1:28" x14ac:dyDescent="0.25">
      <c r="A1343" s="159"/>
      <c r="B1343" s="159"/>
      <c r="C1343" s="159"/>
      <c r="D1343" s="159"/>
      <c r="E1343" s="159"/>
      <c r="F1343" s="159"/>
      <c r="G1343" s="159"/>
      <c r="H1343" s="159"/>
      <c r="I1343" s="159"/>
      <c r="J1343" s="159"/>
      <c r="K1343" s="159"/>
      <c r="L1343" s="159"/>
      <c r="M1343" s="159"/>
      <c r="N1343" s="159"/>
      <c r="O1343" s="159"/>
      <c r="P1343" s="159"/>
      <c r="Q1343" s="159"/>
      <c r="R1343" s="159"/>
      <c r="S1343" s="159"/>
      <c r="T1343" s="159"/>
      <c r="U1343" s="159"/>
      <c r="V1343" s="159"/>
      <c r="W1343" s="159"/>
      <c r="X1343" s="159"/>
      <c r="Y1343" s="159"/>
      <c r="Z1343" s="159"/>
      <c r="AA1343" s="159"/>
      <c r="AB1343" s="159"/>
    </row>
    <row r="1344" spans="1:28" x14ac:dyDescent="0.25">
      <c r="A1344" s="159"/>
      <c r="B1344" s="159"/>
      <c r="C1344" s="159"/>
      <c r="D1344" s="159"/>
      <c r="E1344" s="159"/>
      <c r="F1344" s="159"/>
      <c r="G1344" s="159"/>
      <c r="H1344" s="159"/>
      <c r="I1344" s="159"/>
      <c r="J1344" s="159"/>
      <c r="K1344" s="159"/>
      <c r="L1344" s="159"/>
      <c r="M1344" s="159"/>
      <c r="N1344" s="159"/>
      <c r="O1344" s="159"/>
      <c r="P1344" s="159"/>
      <c r="Q1344" s="159"/>
      <c r="R1344" s="159"/>
      <c r="S1344" s="159"/>
      <c r="T1344" s="159"/>
      <c r="U1344" s="159"/>
      <c r="V1344" s="159"/>
      <c r="W1344" s="159"/>
      <c r="X1344" s="159"/>
      <c r="Y1344" s="159"/>
      <c r="Z1344" s="159"/>
      <c r="AA1344" s="159"/>
      <c r="AB1344" s="159"/>
    </row>
    <row r="1345" spans="1:28" x14ac:dyDescent="0.25">
      <c r="A1345" s="159"/>
      <c r="B1345" s="159"/>
      <c r="C1345" s="159"/>
      <c r="D1345" s="159"/>
      <c r="E1345" s="159"/>
      <c r="F1345" s="159"/>
      <c r="G1345" s="159"/>
      <c r="H1345" s="159"/>
      <c r="I1345" s="159"/>
      <c r="J1345" s="159"/>
      <c r="K1345" s="159"/>
      <c r="L1345" s="159"/>
      <c r="M1345" s="159"/>
      <c r="N1345" s="159"/>
      <c r="O1345" s="159"/>
      <c r="P1345" s="159"/>
      <c r="Q1345" s="159"/>
      <c r="R1345" s="159"/>
      <c r="S1345" s="159"/>
      <c r="T1345" s="159"/>
      <c r="U1345" s="159"/>
      <c r="V1345" s="159"/>
      <c r="W1345" s="159"/>
      <c r="X1345" s="159"/>
      <c r="Y1345" s="159"/>
      <c r="Z1345" s="159"/>
      <c r="AA1345" s="159"/>
      <c r="AB1345" s="159"/>
    </row>
    <row r="1346" spans="1:28" x14ac:dyDescent="0.25">
      <c r="A1346" s="159"/>
      <c r="B1346" s="159"/>
      <c r="C1346" s="159"/>
      <c r="D1346" s="159"/>
      <c r="E1346" s="159"/>
      <c r="F1346" s="159"/>
      <c r="G1346" s="159"/>
      <c r="H1346" s="159"/>
      <c r="I1346" s="159"/>
      <c r="J1346" s="159"/>
      <c r="K1346" s="159"/>
      <c r="L1346" s="159"/>
      <c r="M1346" s="159"/>
      <c r="N1346" s="159"/>
      <c r="O1346" s="159"/>
      <c r="P1346" s="159"/>
      <c r="Q1346" s="159"/>
      <c r="R1346" s="159"/>
      <c r="S1346" s="159"/>
      <c r="T1346" s="159"/>
      <c r="U1346" s="159"/>
      <c r="V1346" s="159"/>
      <c r="W1346" s="159"/>
      <c r="X1346" s="159"/>
      <c r="Y1346" s="159"/>
      <c r="Z1346" s="159"/>
      <c r="AA1346" s="159"/>
      <c r="AB1346" s="159"/>
    </row>
    <row r="1347" spans="1:28" x14ac:dyDescent="0.25">
      <c r="A1347" s="159"/>
      <c r="B1347" s="159"/>
      <c r="C1347" s="159"/>
      <c r="D1347" s="159"/>
      <c r="E1347" s="159"/>
      <c r="F1347" s="159"/>
      <c r="G1347" s="159"/>
      <c r="H1347" s="159"/>
      <c r="I1347" s="159"/>
      <c r="J1347" s="159"/>
      <c r="K1347" s="159"/>
      <c r="L1347" s="159"/>
      <c r="M1347" s="159"/>
      <c r="N1347" s="159"/>
      <c r="O1347" s="159"/>
      <c r="P1347" s="159"/>
      <c r="Q1347" s="159"/>
      <c r="R1347" s="159"/>
      <c r="S1347" s="159"/>
      <c r="T1347" s="159"/>
      <c r="U1347" s="159"/>
      <c r="V1347" s="159"/>
      <c r="W1347" s="159"/>
      <c r="X1347" s="159"/>
      <c r="Y1347" s="159"/>
      <c r="Z1347" s="159"/>
      <c r="AA1347" s="159"/>
      <c r="AB1347" s="159"/>
    </row>
    <row r="1348" spans="1:28" x14ac:dyDescent="0.25">
      <c r="A1348" s="159"/>
      <c r="B1348" s="159"/>
      <c r="C1348" s="159"/>
      <c r="D1348" s="159"/>
      <c r="E1348" s="159"/>
      <c r="F1348" s="159"/>
      <c r="G1348" s="159"/>
      <c r="H1348" s="159"/>
      <c r="I1348" s="159"/>
      <c r="J1348" s="159"/>
      <c r="K1348" s="159"/>
      <c r="L1348" s="159"/>
      <c r="M1348" s="159"/>
      <c r="N1348" s="159"/>
      <c r="O1348" s="159"/>
      <c r="P1348" s="159"/>
      <c r="Q1348" s="159"/>
      <c r="R1348" s="159"/>
      <c r="S1348" s="159"/>
      <c r="T1348" s="159"/>
      <c r="U1348" s="159"/>
      <c r="V1348" s="159"/>
      <c r="W1348" s="159"/>
      <c r="X1348" s="159"/>
      <c r="Y1348" s="159"/>
      <c r="Z1348" s="159"/>
      <c r="AA1348" s="159"/>
      <c r="AB1348" s="159"/>
    </row>
    <row r="1349" spans="1:28" x14ac:dyDescent="0.25">
      <c r="A1349" s="159"/>
      <c r="B1349" s="159"/>
      <c r="C1349" s="159"/>
      <c r="D1349" s="159"/>
      <c r="E1349" s="159"/>
      <c r="F1349" s="159"/>
      <c r="G1349" s="159"/>
      <c r="H1349" s="159"/>
      <c r="I1349" s="159"/>
      <c r="J1349" s="159"/>
      <c r="K1349" s="159"/>
      <c r="L1349" s="159"/>
      <c r="M1349" s="159"/>
      <c r="N1349" s="159"/>
      <c r="O1349" s="159"/>
      <c r="P1349" s="159"/>
      <c r="Q1349" s="159"/>
      <c r="R1349" s="159"/>
      <c r="S1349" s="159"/>
      <c r="T1349" s="159"/>
      <c r="U1349" s="159"/>
      <c r="V1349" s="159"/>
      <c r="W1349" s="159"/>
      <c r="X1349" s="159"/>
      <c r="Y1349" s="159"/>
      <c r="Z1349" s="159"/>
      <c r="AA1349" s="159"/>
      <c r="AB1349" s="159"/>
    </row>
    <row r="1350" spans="1:28" x14ac:dyDescent="0.25">
      <c r="A1350" s="159"/>
      <c r="B1350" s="159"/>
      <c r="C1350" s="159"/>
      <c r="D1350" s="159"/>
      <c r="E1350" s="159"/>
      <c r="F1350" s="159"/>
      <c r="G1350" s="159"/>
      <c r="H1350" s="159"/>
      <c r="I1350" s="159"/>
      <c r="J1350" s="159"/>
      <c r="K1350" s="159"/>
      <c r="L1350" s="159"/>
      <c r="M1350" s="159"/>
      <c r="N1350" s="159"/>
      <c r="O1350" s="159"/>
      <c r="P1350" s="159"/>
      <c r="Q1350" s="159"/>
      <c r="R1350" s="159"/>
      <c r="S1350" s="159"/>
      <c r="T1350" s="159"/>
      <c r="U1350" s="159"/>
      <c r="V1350" s="159"/>
      <c r="W1350" s="159"/>
      <c r="X1350" s="159"/>
      <c r="Y1350" s="159"/>
      <c r="Z1350" s="159"/>
      <c r="AA1350" s="159"/>
      <c r="AB1350" s="159"/>
    </row>
    <row r="1351" spans="1:28" x14ac:dyDescent="0.25">
      <c r="A1351" s="159"/>
      <c r="B1351" s="159"/>
      <c r="C1351" s="159"/>
      <c r="D1351" s="159"/>
      <c r="E1351" s="159"/>
      <c r="F1351" s="159"/>
      <c r="G1351" s="159"/>
      <c r="H1351" s="159"/>
      <c r="I1351" s="159"/>
      <c r="J1351" s="159"/>
      <c r="K1351" s="159"/>
      <c r="L1351" s="159"/>
      <c r="M1351" s="159"/>
      <c r="N1351" s="159"/>
      <c r="O1351" s="159"/>
      <c r="P1351" s="159"/>
      <c r="Q1351" s="159"/>
      <c r="R1351" s="159"/>
      <c r="S1351" s="159"/>
      <c r="T1351" s="159"/>
      <c r="U1351" s="159"/>
      <c r="V1351" s="159"/>
      <c r="W1351" s="159"/>
      <c r="X1351" s="159"/>
      <c r="Y1351" s="159"/>
      <c r="Z1351" s="159"/>
      <c r="AA1351" s="159"/>
      <c r="AB1351" s="159"/>
    </row>
    <row r="1352" spans="1:28" x14ac:dyDescent="0.25">
      <c r="A1352" s="159"/>
      <c r="B1352" s="159"/>
      <c r="C1352" s="159"/>
      <c r="D1352" s="159"/>
      <c r="E1352" s="159"/>
      <c r="F1352" s="159"/>
      <c r="G1352" s="159"/>
      <c r="H1352" s="159"/>
      <c r="I1352" s="159"/>
      <c r="J1352" s="159"/>
      <c r="K1352" s="159"/>
      <c r="L1352" s="159"/>
      <c r="M1352" s="159"/>
      <c r="N1352" s="159"/>
      <c r="O1352" s="159"/>
      <c r="P1352" s="159"/>
      <c r="Q1352" s="159"/>
      <c r="R1352" s="159"/>
      <c r="S1352" s="159"/>
      <c r="T1352" s="159"/>
      <c r="U1352" s="159"/>
      <c r="V1352" s="159"/>
      <c r="W1352" s="159"/>
      <c r="X1352" s="159"/>
      <c r="Y1352" s="159"/>
      <c r="Z1352" s="159"/>
      <c r="AA1352" s="159"/>
      <c r="AB1352" s="159"/>
    </row>
    <row r="1353" spans="1:28" x14ac:dyDescent="0.25">
      <c r="A1353" s="159"/>
      <c r="B1353" s="159"/>
      <c r="C1353" s="159"/>
      <c r="D1353" s="159"/>
      <c r="E1353" s="159"/>
      <c r="F1353" s="159"/>
      <c r="G1353" s="159"/>
      <c r="H1353" s="159"/>
      <c r="I1353" s="159"/>
      <c r="J1353" s="159"/>
      <c r="K1353" s="159"/>
      <c r="L1353" s="159"/>
      <c r="M1353" s="159"/>
      <c r="N1353" s="159"/>
      <c r="O1353" s="159"/>
      <c r="P1353" s="159"/>
      <c r="Q1353" s="159"/>
      <c r="R1353" s="159"/>
      <c r="S1353" s="159"/>
      <c r="T1353" s="159"/>
      <c r="U1353" s="159"/>
      <c r="V1353" s="159"/>
      <c r="W1353" s="159"/>
      <c r="X1353" s="159"/>
      <c r="Y1353" s="159"/>
      <c r="Z1353" s="159"/>
      <c r="AA1353" s="159"/>
      <c r="AB1353" s="159"/>
    </row>
    <row r="1354" spans="1:28" x14ac:dyDescent="0.25">
      <c r="A1354" s="159"/>
      <c r="B1354" s="159"/>
      <c r="C1354" s="159"/>
      <c r="D1354" s="159"/>
      <c r="E1354" s="159"/>
      <c r="F1354" s="159"/>
      <c r="G1354" s="159"/>
      <c r="H1354" s="159"/>
      <c r="I1354" s="159"/>
      <c r="J1354" s="159"/>
      <c r="K1354" s="159"/>
      <c r="L1354" s="159"/>
      <c r="M1354" s="159"/>
      <c r="N1354" s="159"/>
      <c r="O1354" s="159"/>
      <c r="P1354" s="159"/>
      <c r="Q1354" s="159"/>
      <c r="R1354" s="159"/>
      <c r="S1354" s="159"/>
      <c r="T1354" s="159"/>
      <c r="U1354" s="159"/>
      <c r="V1354" s="159"/>
      <c r="W1354" s="159"/>
      <c r="X1354" s="159"/>
      <c r="Y1354" s="159"/>
      <c r="Z1354" s="159"/>
      <c r="AA1354" s="159"/>
      <c r="AB1354" s="159"/>
    </row>
    <row r="1355" spans="1:28" x14ac:dyDescent="0.25">
      <c r="A1355" s="159"/>
      <c r="B1355" s="159"/>
      <c r="C1355" s="159"/>
      <c r="D1355" s="159"/>
      <c r="E1355" s="159"/>
      <c r="F1355" s="159"/>
      <c r="G1355" s="159"/>
      <c r="H1355" s="159"/>
      <c r="I1355" s="159"/>
      <c r="J1355" s="159"/>
      <c r="K1355" s="159"/>
      <c r="L1355" s="159"/>
      <c r="M1355" s="159"/>
      <c r="N1355" s="159"/>
      <c r="O1355" s="159"/>
      <c r="P1355" s="159"/>
      <c r="Q1355" s="159"/>
      <c r="R1355" s="159"/>
      <c r="S1355" s="159"/>
      <c r="T1355" s="159"/>
      <c r="U1355" s="159"/>
      <c r="V1355" s="159"/>
      <c r="W1355" s="159"/>
      <c r="X1355" s="159"/>
      <c r="Y1355" s="159"/>
      <c r="Z1355" s="159"/>
      <c r="AA1355" s="159"/>
      <c r="AB1355" s="159"/>
    </row>
    <row r="1356" spans="1:28" x14ac:dyDescent="0.25">
      <c r="A1356" s="159"/>
      <c r="B1356" s="159"/>
      <c r="C1356" s="159"/>
      <c r="D1356" s="159"/>
      <c r="E1356" s="159"/>
      <c r="F1356" s="159"/>
      <c r="G1356" s="159"/>
      <c r="H1356" s="159"/>
      <c r="I1356" s="159"/>
      <c r="J1356" s="159"/>
      <c r="K1356" s="159"/>
      <c r="L1356" s="159"/>
      <c r="M1356" s="159"/>
      <c r="N1356" s="159"/>
      <c r="O1356" s="159"/>
      <c r="P1356" s="159"/>
      <c r="Q1356" s="159"/>
      <c r="R1356" s="159"/>
      <c r="S1356" s="159"/>
      <c r="T1356" s="159"/>
      <c r="U1356" s="159"/>
      <c r="V1356" s="159"/>
      <c r="W1356" s="159"/>
      <c r="X1356" s="159"/>
      <c r="Y1356" s="159"/>
      <c r="Z1356" s="159"/>
      <c r="AA1356" s="159"/>
      <c r="AB1356" s="159"/>
    </row>
    <row r="1357" spans="1:28" x14ac:dyDescent="0.25">
      <c r="A1357" s="159"/>
      <c r="B1357" s="159"/>
      <c r="C1357" s="159"/>
      <c r="D1357" s="159"/>
      <c r="E1357" s="159"/>
      <c r="F1357" s="159"/>
      <c r="G1357" s="159"/>
      <c r="H1357" s="159"/>
      <c r="I1357" s="159"/>
      <c r="J1357" s="159"/>
      <c r="K1357" s="159"/>
      <c r="L1357" s="159"/>
      <c r="M1357" s="159"/>
      <c r="N1357" s="159"/>
      <c r="O1357" s="159"/>
      <c r="P1357" s="159"/>
      <c r="Q1357" s="159"/>
      <c r="R1357" s="159"/>
      <c r="S1357" s="159"/>
      <c r="T1357" s="159"/>
      <c r="U1357" s="159"/>
      <c r="V1357" s="159"/>
      <c r="W1357" s="159"/>
      <c r="X1357" s="159"/>
      <c r="Y1357" s="159"/>
      <c r="Z1357" s="159"/>
      <c r="AA1357" s="159"/>
      <c r="AB1357" s="159"/>
    </row>
    <row r="1358" spans="1:28" x14ac:dyDescent="0.25">
      <c r="A1358" s="159"/>
      <c r="B1358" s="159"/>
      <c r="C1358" s="159"/>
      <c r="D1358" s="159"/>
      <c r="E1358" s="159"/>
      <c r="F1358" s="159"/>
      <c r="G1358" s="159"/>
      <c r="H1358" s="159"/>
      <c r="I1358" s="159"/>
      <c r="J1358" s="159"/>
      <c r="K1358" s="159"/>
      <c r="L1358" s="159"/>
      <c r="M1358" s="159"/>
      <c r="N1358" s="159"/>
      <c r="O1358" s="159"/>
      <c r="P1358" s="159"/>
      <c r="Q1358" s="159"/>
      <c r="R1358" s="159"/>
      <c r="S1358" s="159"/>
      <c r="T1358" s="159"/>
      <c r="U1358" s="159"/>
      <c r="V1358" s="159"/>
      <c r="W1358" s="159"/>
      <c r="X1358" s="159"/>
      <c r="Y1358" s="159"/>
      <c r="Z1358" s="159"/>
      <c r="AA1358" s="159"/>
      <c r="AB1358" s="159"/>
    </row>
    <row r="1359" spans="1:28" x14ac:dyDescent="0.25">
      <c r="A1359" s="159"/>
      <c r="B1359" s="159"/>
      <c r="C1359" s="159"/>
      <c r="D1359" s="159"/>
      <c r="E1359" s="159"/>
      <c r="F1359" s="159"/>
      <c r="G1359" s="159"/>
      <c r="H1359" s="159"/>
      <c r="I1359" s="159"/>
      <c r="J1359" s="159"/>
      <c r="K1359" s="159"/>
      <c r="L1359" s="159"/>
      <c r="M1359" s="159"/>
      <c r="N1359" s="159"/>
      <c r="O1359" s="159"/>
      <c r="P1359" s="159"/>
      <c r="Q1359" s="159"/>
      <c r="R1359" s="159"/>
      <c r="S1359" s="159"/>
      <c r="T1359" s="159"/>
      <c r="U1359" s="159"/>
      <c r="V1359" s="159"/>
      <c r="W1359" s="159"/>
      <c r="X1359" s="159"/>
      <c r="Y1359" s="159"/>
      <c r="Z1359" s="159"/>
      <c r="AA1359" s="159"/>
      <c r="AB1359" s="159"/>
    </row>
    <row r="1360" spans="1:28" x14ac:dyDescent="0.25">
      <c r="A1360" s="159"/>
      <c r="B1360" s="159"/>
      <c r="C1360" s="159"/>
      <c r="D1360" s="159"/>
      <c r="E1360" s="159"/>
      <c r="F1360" s="159"/>
      <c r="G1360" s="159"/>
      <c r="H1360" s="159"/>
      <c r="I1360" s="159"/>
      <c r="J1360" s="159"/>
      <c r="K1360" s="159"/>
      <c r="L1360" s="159"/>
      <c r="M1360" s="159"/>
      <c r="N1360" s="159"/>
      <c r="O1360" s="159"/>
      <c r="P1360" s="159"/>
      <c r="Q1360" s="159"/>
      <c r="R1360" s="159"/>
      <c r="S1360" s="159"/>
      <c r="T1360" s="159"/>
      <c r="U1360" s="159"/>
      <c r="V1360" s="159"/>
      <c r="W1360" s="159"/>
      <c r="X1360" s="159"/>
      <c r="Y1360" s="159"/>
      <c r="Z1360" s="159"/>
      <c r="AA1360" s="159"/>
      <c r="AB1360" s="159"/>
    </row>
    <row r="1361" spans="1:28" x14ac:dyDescent="0.25">
      <c r="A1361" s="159"/>
      <c r="B1361" s="159"/>
      <c r="C1361" s="159"/>
      <c r="D1361" s="159"/>
      <c r="E1361" s="159"/>
      <c r="F1361" s="159"/>
      <c r="G1361" s="159"/>
      <c r="H1361" s="159"/>
      <c r="I1361" s="159"/>
      <c r="J1361" s="159"/>
      <c r="K1361" s="159"/>
      <c r="L1361" s="159"/>
      <c r="M1361" s="159"/>
      <c r="N1361" s="159"/>
      <c r="O1361" s="159"/>
      <c r="P1361" s="159"/>
      <c r="Q1361" s="159"/>
      <c r="R1361" s="159"/>
      <c r="S1361" s="159"/>
      <c r="T1361" s="159"/>
      <c r="U1361" s="159"/>
      <c r="V1361" s="159"/>
      <c r="W1361" s="159"/>
      <c r="X1361" s="159"/>
      <c r="Y1361" s="159"/>
      <c r="Z1361" s="159"/>
      <c r="AA1361" s="159"/>
      <c r="AB1361" s="159"/>
    </row>
    <row r="1362" spans="1:28" x14ac:dyDescent="0.25">
      <c r="A1362" s="159"/>
      <c r="B1362" s="159"/>
      <c r="C1362" s="159"/>
      <c r="D1362" s="159"/>
      <c r="E1362" s="159"/>
      <c r="F1362" s="159"/>
      <c r="G1362" s="159"/>
      <c r="H1362" s="159"/>
      <c r="I1362" s="159"/>
      <c r="J1362" s="159"/>
      <c r="K1362" s="159"/>
      <c r="L1362" s="159"/>
      <c r="M1362" s="159"/>
      <c r="N1362" s="159"/>
      <c r="O1362" s="159"/>
      <c r="P1362" s="159"/>
      <c r="Q1362" s="159"/>
      <c r="R1362" s="159"/>
      <c r="S1362" s="159"/>
      <c r="T1362" s="159"/>
      <c r="U1362" s="159"/>
      <c r="V1362" s="159"/>
      <c r="W1362" s="159"/>
      <c r="X1362" s="159"/>
      <c r="Y1362" s="159"/>
      <c r="Z1362" s="159"/>
      <c r="AA1362" s="159"/>
      <c r="AB1362" s="159"/>
    </row>
    <row r="1363" spans="1:28" x14ac:dyDescent="0.25">
      <c r="A1363" s="159"/>
      <c r="B1363" s="159"/>
      <c r="C1363" s="159"/>
      <c r="D1363" s="159"/>
      <c r="E1363" s="159"/>
      <c r="F1363" s="159"/>
      <c r="G1363" s="159"/>
      <c r="H1363" s="159"/>
      <c r="I1363" s="159"/>
      <c r="J1363" s="159"/>
      <c r="K1363" s="159"/>
      <c r="L1363" s="159"/>
      <c r="M1363" s="159"/>
      <c r="N1363" s="159"/>
      <c r="O1363" s="159"/>
      <c r="P1363" s="159"/>
      <c r="Q1363" s="159"/>
      <c r="R1363" s="159"/>
      <c r="S1363" s="159"/>
      <c r="T1363" s="159"/>
      <c r="U1363" s="159"/>
      <c r="V1363" s="159"/>
      <c r="W1363" s="159"/>
      <c r="X1363" s="159"/>
      <c r="Y1363" s="159"/>
      <c r="Z1363" s="159"/>
      <c r="AA1363" s="159"/>
      <c r="AB1363" s="159"/>
    </row>
    <row r="1364" spans="1:28" x14ac:dyDescent="0.25">
      <c r="A1364" s="159"/>
      <c r="B1364" s="159"/>
      <c r="C1364" s="159"/>
      <c r="D1364" s="159"/>
      <c r="E1364" s="159"/>
      <c r="F1364" s="159"/>
      <c r="G1364" s="159"/>
      <c r="H1364" s="159"/>
      <c r="I1364" s="159"/>
      <c r="J1364" s="159"/>
      <c r="K1364" s="159"/>
      <c r="L1364" s="159"/>
      <c r="M1364" s="159"/>
      <c r="N1364" s="159"/>
      <c r="O1364" s="159"/>
      <c r="P1364" s="159"/>
      <c r="Q1364" s="159"/>
      <c r="R1364" s="159"/>
      <c r="S1364" s="159"/>
      <c r="T1364" s="159"/>
      <c r="U1364" s="159"/>
      <c r="V1364" s="159"/>
      <c r="W1364" s="159"/>
      <c r="X1364" s="159"/>
      <c r="Y1364" s="159"/>
      <c r="Z1364" s="159"/>
      <c r="AA1364" s="159"/>
      <c r="AB1364" s="159"/>
    </row>
    <row r="1365" spans="1:28" x14ac:dyDescent="0.25">
      <c r="A1365" s="159"/>
      <c r="B1365" s="159"/>
      <c r="C1365" s="159"/>
      <c r="D1365" s="159"/>
      <c r="E1365" s="159"/>
      <c r="F1365" s="159"/>
      <c r="G1365" s="159"/>
      <c r="H1365" s="159"/>
      <c r="I1365" s="159"/>
      <c r="J1365" s="159"/>
      <c r="K1365" s="159"/>
      <c r="L1365" s="159"/>
      <c r="M1365" s="159"/>
      <c r="N1365" s="159"/>
      <c r="O1365" s="159"/>
      <c r="P1365" s="159"/>
      <c r="Q1365" s="159"/>
      <c r="R1365" s="159"/>
      <c r="S1365" s="159"/>
      <c r="T1365" s="159"/>
      <c r="U1365" s="159"/>
      <c r="V1365" s="159"/>
      <c r="W1365" s="159"/>
      <c r="X1365" s="159"/>
      <c r="Y1365" s="159"/>
      <c r="Z1365" s="159"/>
      <c r="AA1365" s="159"/>
      <c r="AB1365" s="159"/>
    </row>
    <row r="1366" spans="1:28" x14ac:dyDescent="0.25">
      <c r="A1366" s="159"/>
      <c r="B1366" s="159"/>
      <c r="C1366" s="159"/>
      <c r="D1366" s="159"/>
      <c r="E1366" s="159"/>
      <c r="F1366" s="159"/>
      <c r="G1366" s="159"/>
      <c r="H1366" s="159"/>
      <c r="I1366" s="159"/>
      <c r="J1366" s="159"/>
      <c r="K1366" s="159"/>
      <c r="L1366" s="159"/>
      <c r="M1366" s="159"/>
      <c r="N1366" s="159"/>
      <c r="O1366" s="159"/>
      <c r="P1366" s="159"/>
      <c r="Q1366" s="159"/>
      <c r="R1366" s="159"/>
      <c r="S1366" s="159"/>
      <c r="T1366" s="159"/>
      <c r="U1366" s="159"/>
      <c r="V1366" s="159"/>
      <c r="W1366" s="159"/>
      <c r="X1366" s="159"/>
      <c r="Y1366" s="159"/>
      <c r="Z1366" s="159"/>
      <c r="AA1366" s="159"/>
      <c r="AB1366" s="159"/>
    </row>
    <row r="1367" spans="1:28" x14ac:dyDescent="0.25">
      <c r="A1367" s="159"/>
      <c r="B1367" s="159"/>
      <c r="C1367" s="159"/>
      <c r="D1367" s="159"/>
      <c r="E1367" s="159"/>
      <c r="F1367" s="159"/>
      <c r="G1367" s="159"/>
      <c r="H1367" s="159"/>
      <c r="I1367" s="159"/>
      <c r="J1367" s="159"/>
      <c r="K1367" s="159"/>
      <c r="L1367" s="159"/>
      <c r="M1367" s="159"/>
      <c r="N1367" s="159"/>
      <c r="O1367" s="159"/>
      <c r="P1367" s="159"/>
      <c r="Q1367" s="159"/>
      <c r="R1367" s="159"/>
      <c r="S1367" s="159"/>
      <c r="T1367" s="159"/>
      <c r="U1367" s="159"/>
      <c r="V1367" s="159"/>
      <c r="W1367" s="159"/>
      <c r="X1367" s="159"/>
      <c r="Y1367" s="159"/>
      <c r="Z1367" s="159"/>
      <c r="AA1367" s="159"/>
      <c r="AB1367" s="159"/>
    </row>
    <row r="1368" spans="1:28" x14ac:dyDescent="0.25">
      <c r="A1368" s="159"/>
      <c r="B1368" s="159"/>
      <c r="C1368" s="159"/>
      <c r="D1368" s="159"/>
      <c r="E1368" s="159"/>
      <c r="F1368" s="159"/>
      <c r="G1368" s="159"/>
      <c r="H1368" s="159"/>
      <c r="I1368" s="159"/>
      <c r="J1368" s="159"/>
      <c r="K1368" s="159"/>
      <c r="L1368" s="159"/>
      <c r="M1368" s="159"/>
      <c r="N1368" s="159"/>
      <c r="O1368" s="159"/>
      <c r="P1368" s="159"/>
      <c r="Q1368" s="159"/>
      <c r="R1368" s="159"/>
      <c r="S1368" s="159"/>
      <c r="T1368" s="159"/>
      <c r="U1368" s="159"/>
      <c r="V1368" s="159"/>
      <c r="W1368" s="159"/>
      <c r="X1368" s="159"/>
      <c r="Y1368" s="159"/>
      <c r="Z1368" s="159"/>
      <c r="AA1368" s="159"/>
      <c r="AB1368" s="159"/>
    </row>
    <row r="1369" spans="1:28" x14ac:dyDescent="0.25">
      <c r="A1369" s="159"/>
      <c r="B1369" s="159"/>
      <c r="C1369" s="159"/>
      <c r="D1369" s="159"/>
      <c r="E1369" s="159"/>
      <c r="F1369" s="159"/>
      <c r="G1369" s="159"/>
      <c r="H1369" s="159"/>
      <c r="I1369" s="159"/>
      <c r="J1369" s="159"/>
      <c r="K1369" s="159"/>
      <c r="L1369" s="159"/>
      <c r="M1369" s="159"/>
      <c r="N1369" s="159"/>
      <c r="O1369" s="159"/>
      <c r="P1369" s="159"/>
      <c r="Q1369" s="159"/>
      <c r="R1369" s="159"/>
      <c r="S1369" s="159"/>
      <c r="T1369" s="159"/>
      <c r="U1369" s="159"/>
      <c r="V1369" s="159"/>
      <c r="W1369" s="159"/>
      <c r="X1369" s="159"/>
      <c r="Y1369" s="159"/>
      <c r="Z1369" s="159"/>
      <c r="AA1369" s="159"/>
      <c r="AB1369" s="159"/>
    </row>
    <row r="1370" spans="1:28" x14ac:dyDescent="0.25">
      <c r="A1370" s="159"/>
      <c r="B1370" s="159"/>
      <c r="C1370" s="159"/>
      <c r="D1370" s="159"/>
      <c r="E1370" s="159"/>
      <c r="F1370" s="159"/>
      <c r="G1370" s="159"/>
      <c r="H1370" s="159"/>
      <c r="I1370" s="159"/>
      <c r="J1370" s="159"/>
      <c r="K1370" s="159"/>
      <c r="L1370" s="159"/>
      <c r="M1370" s="159"/>
      <c r="N1370" s="159"/>
      <c r="O1370" s="159"/>
      <c r="P1370" s="159"/>
      <c r="Q1370" s="159"/>
      <c r="R1370" s="159"/>
      <c r="S1370" s="159"/>
      <c r="T1370" s="159"/>
      <c r="U1370" s="159"/>
      <c r="V1370" s="159"/>
      <c r="W1370" s="159"/>
      <c r="X1370" s="159"/>
      <c r="Y1370" s="159"/>
      <c r="Z1370" s="159"/>
      <c r="AA1370" s="159"/>
      <c r="AB1370" s="159"/>
    </row>
    <row r="1371" spans="1:28" x14ac:dyDescent="0.25">
      <c r="A1371" s="159"/>
      <c r="B1371" s="159"/>
      <c r="C1371" s="159"/>
      <c r="D1371" s="159"/>
      <c r="E1371" s="159"/>
      <c r="F1371" s="159"/>
      <c r="G1371" s="159"/>
      <c r="H1371" s="159"/>
      <c r="I1371" s="159"/>
      <c r="J1371" s="159"/>
      <c r="K1371" s="159"/>
      <c r="L1371" s="159"/>
      <c r="M1371" s="159"/>
      <c r="N1371" s="159"/>
      <c r="O1371" s="159"/>
      <c r="P1371" s="159"/>
      <c r="Q1371" s="159"/>
      <c r="R1371" s="159"/>
      <c r="S1371" s="159"/>
      <c r="T1371" s="159"/>
      <c r="U1371" s="159"/>
      <c r="V1371" s="159"/>
      <c r="W1371" s="159"/>
      <c r="X1371" s="159"/>
      <c r="Y1371" s="159"/>
      <c r="Z1371" s="159"/>
      <c r="AA1371" s="159"/>
      <c r="AB1371" s="159"/>
    </row>
    <row r="1372" spans="1:28" x14ac:dyDescent="0.25">
      <c r="A1372" s="159"/>
      <c r="B1372" s="159"/>
      <c r="C1372" s="159"/>
      <c r="D1372" s="159"/>
      <c r="E1372" s="159"/>
      <c r="F1372" s="159"/>
      <c r="G1372" s="159"/>
      <c r="H1372" s="159"/>
      <c r="I1372" s="159"/>
      <c r="J1372" s="159"/>
      <c r="K1372" s="159"/>
      <c r="L1372" s="159"/>
      <c r="M1372" s="159"/>
      <c r="N1372" s="159"/>
      <c r="O1372" s="159"/>
      <c r="P1372" s="159"/>
      <c r="Q1372" s="159"/>
      <c r="R1372" s="159"/>
      <c r="S1372" s="159"/>
      <c r="T1372" s="159"/>
      <c r="U1372" s="159"/>
      <c r="V1372" s="159"/>
      <c r="W1372" s="159"/>
      <c r="X1372" s="159"/>
      <c r="Y1372" s="159"/>
      <c r="Z1372" s="159"/>
      <c r="AA1372" s="159"/>
      <c r="AB1372" s="159"/>
    </row>
    <row r="1373" spans="1:28" x14ac:dyDescent="0.25">
      <c r="A1373" s="159"/>
      <c r="B1373" s="159"/>
      <c r="C1373" s="159"/>
      <c r="D1373" s="159"/>
      <c r="E1373" s="159"/>
      <c r="F1373" s="159"/>
      <c r="G1373" s="159"/>
      <c r="H1373" s="159"/>
      <c r="I1373" s="159"/>
      <c r="J1373" s="159"/>
      <c r="K1373" s="159"/>
      <c r="L1373" s="159"/>
      <c r="M1373" s="159"/>
      <c r="N1373" s="159"/>
      <c r="O1373" s="159"/>
      <c r="P1373" s="159"/>
      <c r="Q1373" s="159"/>
      <c r="R1373" s="159"/>
      <c r="S1373" s="159"/>
      <c r="T1373" s="159"/>
      <c r="U1373" s="159"/>
      <c r="V1373" s="159"/>
      <c r="W1373" s="159"/>
      <c r="X1373" s="159"/>
      <c r="Y1373" s="159"/>
      <c r="Z1373" s="159"/>
      <c r="AA1373" s="159"/>
      <c r="AB1373" s="159"/>
    </row>
    <row r="1374" spans="1:28" x14ac:dyDescent="0.25">
      <c r="A1374" s="159"/>
      <c r="B1374" s="159"/>
      <c r="C1374" s="159"/>
      <c r="D1374" s="159"/>
      <c r="E1374" s="159"/>
      <c r="F1374" s="159"/>
      <c r="G1374" s="159"/>
      <c r="H1374" s="159"/>
      <c r="I1374" s="159"/>
      <c r="J1374" s="159"/>
      <c r="K1374" s="159"/>
      <c r="L1374" s="159"/>
      <c r="M1374" s="159"/>
      <c r="N1374" s="159"/>
      <c r="O1374" s="159"/>
      <c r="P1374" s="159"/>
      <c r="Q1374" s="159"/>
      <c r="R1374" s="159"/>
      <c r="S1374" s="159"/>
      <c r="T1374" s="159"/>
      <c r="U1374" s="159"/>
      <c r="V1374" s="159"/>
      <c r="W1374" s="159"/>
      <c r="X1374" s="159"/>
      <c r="Y1374" s="159"/>
      <c r="Z1374" s="159"/>
      <c r="AA1374" s="159"/>
      <c r="AB1374" s="159"/>
    </row>
    <row r="1375" spans="1:28" x14ac:dyDescent="0.25">
      <c r="A1375" s="159"/>
      <c r="B1375" s="159"/>
      <c r="C1375" s="159"/>
      <c r="D1375" s="159"/>
      <c r="E1375" s="159"/>
      <c r="F1375" s="159"/>
      <c r="G1375" s="159"/>
      <c r="H1375" s="159"/>
      <c r="I1375" s="159"/>
      <c r="J1375" s="159"/>
      <c r="K1375" s="159"/>
      <c r="L1375" s="159"/>
      <c r="M1375" s="159"/>
      <c r="N1375" s="159"/>
      <c r="O1375" s="159"/>
      <c r="P1375" s="159"/>
      <c r="Q1375" s="159"/>
      <c r="R1375" s="159"/>
      <c r="S1375" s="159"/>
      <c r="T1375" s="159"/>
      <c r="U1375" s="159"/>
      <c r="V1375" s="159"/>
      <c r="W1375" s="159"/>
      <c r="X1375" s="159"/>
      <c r="Y1375" s="159"/>
      <c r="Z1375" s="159"/>
      <c r="AA1375" s="159"/>
      <c r="AB1375" s="159"/>
    </row>
    <row r="1376" spans="1:28" x14ac:dyDescent="0.25">
      <c r="A1376" s="159"/>
      <c r="B1376" s="159"/>
      <c r="C1376" s="159"/>
      <c r="D1376" s="159"/>
      <c r="E1376" s="159"/>
      <c r="F1376" s="159"/>
      <c r="G1376" s="159"/>
      <c r="H1376" s="159"/>
      <c r="I1376" s="159"/>
      <c r="J1376" s="159"/>
      <c r="K1376" s="159"/>
      <c r="L1376" s="159"/>
      <c r="M1376" s="159"/>
      <c r="N1376" s="159"/>
      <c r="O1376" s="159"/>
      <c r="P1376" s="159"/>
      <c r="Q1376" s="159"/>
      <c r="R1376" s="159"/>
      <c r="S1376" s="159"/>
      <c r="T1376" s="159"/>
      <c r="U1376" s="159"/>
      <c r="V1376" s="159"/>
      <c r="W1376" s="159"/>
      <c r="X1376" s="159"/>
      <c r="Y1376" s="159"/>
      <c r="Z1376" s="159"/>
      <c r="AA1376" s="159"/>
      <c r="AB1376" s="159"/>
    </row>
    <row r="1377" spans="1:28" x14ac:dyDescent="0.25">
      <c r="A1377" s="159"/>
      <c r="B1377" s="159"/>
      <c r="C1377" s="159"/>
      <c r="D1377" s="159"/>
      <c r="E1377" s="159"/>
      <c r="F1377" s="159"/>
      <c r="G1377" s="159"/>
      <c r="H1377" s="159"/>
      <c r="I1377" s="159"/>
      <c r="J1377" s="159"/>
      <c r="K1377" s="159"/>
      <c r="L1377" s="159"/>
      <c r="M1377" s="159"/>
      <c r="N1377" s="159"/>
      <c r="O1377" s="159"/>
      <c r="P1377" s="159"/>
      <c r="Q1377" s="159"/>
      <c r="R1377" s="159"/>
      <c r="S1377" s="159"/>
      <c r="T1377" s="159"/>
      <c r="U1377" s="159"/>
      <c r="V1377" s="159"/>
      <c r="W1377" s="159"/>
      <c r="X1377" s="159"/>
      <c r="Y1377" s="159"/>
      <c r="Z1377" s="159"/>
      <c r="AA1377" s="159"/>
      <c r="AB1377" s="159"/>
    </row>
    <row r="1378" spans="1:28" x14ac:dyDescent="0.25">
      <c r="A1378" s="159"/>
      <c r="B1378" s="159"/>
      <c r="C1378" s="159"/>
      <c r="D1378" s="159"/>
      <c r="E1378" s="159"/>
      <c r="F1378" s="159"/>
      <c r="G1378" s="159"/>
      <c r="H1378" s="159"/>
      <c r="I1378" s="159"/>
      <c r="J1378" s="159"/>
      <c r="K1378" s="159"/>
      <c r="L1378" s="159"/>
      <c r="M1378" s="159"/>
      <c r="N1378" s="159"/>
      <c r="O1378" s="159"/>
      <c r="P1378" s="159"/>
      <c r="Q1378" s="159"/>
      <c r="R1378" s="159"/>
      <c r="S1378" s="159"/>
      <c r="T1378" s="159"/>
      <c r="U1378" s="159"/>
      <c r="V1378" s="159"/>
      <c r="W1378" s="159"/>
      <c r="X1378" s="159"/>
      <c r="Y1378" s="159"/>
      <c r="Z1378" s="159"/>
      <c r="AA1378" s="159"/>
      <c r="AB1378" s="159"/>
    </row>
    <row r="1379" spans="1:28" x14ac:dyDescent="0.25">
      <c r="A1379" s="159"/>
      <c r="B1379" s="159"/>
      <c r="C1379" s="159"/>
      <c r="D1379" s="159"/>
      <c r="E1379" s="159"/>
      <c r="F1379" s="159"/>
      <c r="G1379" s="159"/>
      <c r="H1379" s="159"/>
      <c r="I1379" s="159"/>
      <c r="J1379" s="159"/>
      <c r="K1379" s="159"/>
      <c r="L1379" s="159"/>
      <c r="M1379" s="159"/>
      <c r="N1379" s="159"/>
      <c r="O1379" s="159"/>
      <c r="P1379" s="159"/>
      <c r="Q1379" s="159"/>
      <c r="R1379" s="159"/>
      <c r="S1379" s="159"/>
      <c r="T1379" s="159"/>
      <c r="U1379" s="159"/>
      <c r="V1379" s="159"/>
      <c r="W1379" s="159"/>
      <c r="X1379" s="159"/>
      <c r="Y1379" s="159"/>
      <c r="Z1379" s="159"/>
      <c r="AA1379" s="159"/>
      <c r="AB1379" s="159"/>
    </row>
    <row r="1380" spans="1:28" x14ac:dyDescent="0.25">
      <c r="A1380" s="159"/>
      <c r="B1380" s="159"/>
      <c r="C1380" s="159"/>
      <c r="D1380" s="159"/>
      <c r="E1380" s="159"/>
      <c r="F1380" s="159"/>
      <c r="G1380" s="159"/>
      <c r="H1380" s="159"/>
      <c r="I1380" s="159"/>
      <c r="J1380" s="159"/>
      <c r="K1380" s="159"/>
      <c r="L1380" s="159"/>
      <c r="M1380" s="159"/>
      <c r="N1380" s="159"/>
      <c r="O1380" s="159"/>
      <c r="P1380" s="159"/>
      <c r="Q1380" s="159"/>
      <c r="R1380" s="159"/>
      <c r="S1380" s="159"/>
      <c r="T1380" s="159"/>
      <c r="U1380" s="159"/>
      <c r="V1380" s="159"/>
      <c r="W1380" s="159"/>
      <c r="X1380" s="159"/>
      <c r="Y1380" s="159"/>
      <c r="Z1380" s="159"/>
      <c r="AA1380" s="159"/>
      <c r="AB1380" s="159"/>
    </row>
    <row r="1381" spans="1:28" x14ac:dyDescent="0.25">
      <c r="A1381" s="159"/>
      <c r="B1381" s="159"/>
      <c r="C1381" s="159"/>
      <c r="D1381" s="159"/>
      <c r="E1381" s="159"/>
      <c r="F1381" s="159"/>
      <c r="G1381" s="159"/>
      <c r="H1381" s="159"/>
      <c r="I1381" s="159"/>
      <c r="J1381" s="159"/>
      <c r="K1381" s="159"/>
      <c r="L1381" s="159"/>
      <c r="M1381" s="159"/>
      <c r="N1381" s="159"/>
      <c r="O1381" s="159"/>
      <c r="P1381" s="159"/>
      <c r="Q1381" s="159"/>
      <c r="R1381" s="159"/>
      <c r="S1381" s="159"/>
      <c r="T1381" s="159"/>
      <c r="U1381" s="159"/>
      <c r="V1381" s="159"/>
      <c r="W1381" s="159"/>
      <c r="X1381" s="159"/>
      <c r="Y1381" s="159"/>
      <c r="Z1381" s="159"/>
      <c r="AA1381" s="159"/>
      <c r="AB1381" s="159"/>
    </row>
    <row r="1382" spans="1:28" x14ac:dyDescent="0.25">
      <c r="A1382" s="159"/>
      <c r="B1382" s="159"/>
      <c r="C1382" s="159"/>
      <c r="D1382" s="159"/>
      <c r="E1382" s="159"/>
      <c r="F1382" s="159"/>
      <c r="G1382" s="159"/>
      <c r="H1382" s="159"/>
      <c r="I1382" s="159"/>
      <c r="J1382" s="159"/>
      <c r="K1382" s="159"/>
      <c r="L1382" s="159"/>
      <c r="M1382" s="159"/>
      <c r="N1382" s="159"/>
      <c r="O1382" s="159"/>
      <c r="P1382" s="159"/>
      <c r="Q1382" s="159"/>
      <c r="R1382" s="159"/>
      <c r="S1382" s="159"/>
      <c r="T1382" s="159"/>
      <c r="U1382" s="159"/>
      <c r="V1382" s="159"/>
      <c r="W1382" s="159"/>
      <c r="X1382" s="159"/>
      <c r="Y1382" s="159"/>
      <c r="Z1382" s="159"/>
      <c r="AA1382" s="159"/>
      <c r="AB1382" s="159"/>
    </row>
    <row r="1383" spans="1:28" x14ac:dyDescent="0.25">
      <c r="A1383" s="159"/>
      <c r="B1383" s="159"/>
      <c r="C1383" s="159"/>
      <c r="D1383" s="159"/>
      <c r="E1383" s="159"/>
      <c r="F1383" s="159"/>
      <c r="G1383" s="159"/>
      <c r="H1383" s="159"/>
      <c r="I1383" s="159"/>
      <c r="J1383" s="159"/>
      <c r="K1383" s="159"/>
      <c r="L1383" s="159"/>
      <c r="M1383" s="159"/>
      <c r="N1383" s="159"/>
      <c r="O1383" s="159"/>
      <c r="P1383" s="159"/>
      <c r="Q1383" s="159"/>
      <c r="R1383" s="159"/>
      <c r="S1383" s="159"/>
      <c r="T1383" s="159"/>
      <c r="U1383" s="159"/>
      <c r="V1383" s="159"/>
      <c r="W1383" s="159"/>
      <c r="X1383" s="159"/>
      <c r="Y1383" s="159"/>
      <c r="Z1383" s="159"/>
      <c r="AA1383" s="159"/>
      <c r="AB1383" s="159"/>
    </row>
    <row r="1384" spans="1:28" x14ac:dyDescent="0.25">
      <c r="A1384" s="159"/>
      <c r="B1384" s="159"/>
      <c r="C1384" s="159"/>
      <c r="D1384" s="159"/>
      <c r="E1384" s="159"/>
      <c r="F1384" s="159"/>
      <c r="G1384" s="159"/>
      <c r="H1384" s="159"/>
      <c r="I1384" s="159"/>
      <c r="J1384" s="159"/>
      <c r="K1384" s="159"/>
      <c r="L1384" s="159"/>
      <c r="M1384" s="159"/>
      <c r="N1384" s="159"/>
      <c r="O1384" s="159"/>
      <c r="P1384" s="159"/>
      <c r="Q1384" s="159"/>
      <c r="R1384" s="159"/>
      <c r="S1384" s="159"/>
      <c r="T1384" s="159"/>
      <c r="U1384" s="159"/>
      <c r="V1384" s="159"/>
      <c r="W1384" s="159"/>
      <c r="X1384" s="159"/>
      <c r="Y1384" s="159"/>
      <c r="Z1384" s="159"/>
      <c r="AA1384" s="159"/>
      <c r="AB1384" s="159"/>
    </row>
    <row r="1385" spans="1:28" x14ac:dyDescent="0.25">
      <c r="A1385" s="159"/>
      <c r="B1385" s="159"/>
      <c r="C1385" s="159"/>
      <c r="D1385" s="159"/>
      <c r="E1385" s="159"/>
      <c r="F1385" s="159"/>
      <c r="G1385" s="159"/>
      <c r="H1385" s="159"/>
      <c r="I1385" s="159"/>
      <c r="J1385" s="159"/>
      <c r="K1385" s="159"/>
      <c r="L1385" s="159"/>
      <c r="M1385" s="159"/>
      <c r="N1385" s="159"/>
      <c r="O1385" s="159"/>
      <c r="P1385" s="159"/>
      <c r="Q1385" s="159"/>
      <c r="R1385" s="159"/>
      <c r="S1385" s="159"/>
      <c r="T1385" s="159"/>
      <c r="U1385" s="159"/>
      <c r="V1385" s="159"/>
      <c r="W1385" s="159"/>
      <c r="X1385" s="159"/>
      <c r="Y1385" s="159"/>
      <c r="Z1385" s="159"/>
      <c r="AA1385" s="159"/>
      <c r="AB1385" s="159"/>
    </row>
    <row r="1386" spans="1:28" x14ac:dyDescent="0.25">
      <c r="A1386" s="159"/>
      <c r="B1386" s="159"/>
      <c r="C1386" s="159"/>
      <c r="D1386" s="159"/>
      <c r="E1386" s="159"/>
      <c r="F1386" s="159"/>
      <c r="G1386" s="159"/>
      <c r="H1386" s="159"/>
      <c r="I1386" s="159"/>
      <c r="J1386" s="159"/>
      <c r="K1386" s="159"/>
      <c r="L1386" s="159"/>
      <c r="M1386" s="159"/>
      <c r="N1386" s="159"/>
      <c r="O1386" s="159"/>
      <c r="P1386" s="159"/>
      <c r="Q1386" s="159"/>
      <c r="R1386" s="159"/>
      <c r="S1386" s="159"/>
      <c r="T1386" s="159"/>
      <c r="U1386" s="159"/>
      <c r="V1386" s="159"/>
      <c r="W1386" s="159"/>
      <c r="X1386" s="159"/>
      <c r="Y1386" s="159"/>
      <c r="Z1386" s="159"/>
      <c r="AA1386" s="159"/>
      <c r="AB1386" s="159"/>
    </row>
    <row r="1387" spans="1:28" x14ac:dyDescent="0.25">
      <c r="A1387" s="159"/>
      <c r="B1387" s="159"/>
      <c r="C1387" s="159"/>
      <c r="D1387" s="159"/>
      <c r="E1387" s="159"/>
      <c r="F1387" s="159"/>
      <c r="G1387" s="159"/>
      <c r="H1387" s="159"/>
      <c r="I1387" s="159"/>
      <c r="J1387" s="159"/>
      <c r="K1387" s="159"/>
      <c r="L1387" s="159"/>
      <c r="M1387" s="159"/>
      <c r="N1387" s="159"/>
      <c r="O1387" s="159"/>
      <c r="P1387" s="159"/>
      <c r="Q1387" s="159"/>
      <c r="R1387" s="159"/>
      <c r="S1387" s="159"/>
      <c r="T1387" s="159"/>
      <c r="U1387" s="159"/>
      <c r="V1387" s="159"/>
      <c r="W1387" s="159"/>
      <c r="X1387" s="159"/>
      <c r="Y1387" s="159"/>
      <c r="Z1387" s="159"/>
      <c r="AA1387" s="159"/>
      <c r="AB1387" s="159"/>
    </row>
    <row r="1388" spans="1:28" x14ac:dyDescent="0.25">
      <c r="A1388" s="159"/>
      <c r="B1388" s="159"/>
      <c r="C1388" s="159"/>
      <c r="D1388" s="159"/>
      <c r="E1388" s="159"/>
      <c r="F1388" s="159"/>
      <c r="G1388" s="159"/>
      <c r="H1388" s="159"/>
      <c r="I1388" s="159"/>
      <c r="J1388" s="159"/>
      <c r="K1388" s="159"/>
      <c r="L1388" s="159"/>
      <c r="M1388" s="159"/>
      <c r="N1388" s="159"/>
      <c r="O1388" s="159"/>
      <c r="P1388" s="159"/>
      <c r="Q1388" s="159"/>
      <c r="R1388" s="159"/>
      <c r="S1388" s="159"/>
      <c r="T1388" s="159"/>
      <c r="U1388" s="159"/>
      <c r="V1388" s="159"/>
      <c r="W1388" s="159"/>
      <c r="X1388" s="159"/>
      <c r="Y1388" s="159"/>
      <c r="Z1388" s="159"/>
      <c r="AA1388" s="159"/>
      <c r="AB1388" s="159"/>
    </row>
    <row r="1389" spans="1:28" x14ac:dyDescent="0.25">
      <c r="A1389" s="159"/>
      <c r="B1389" s="159"/>
      <c r="C1389" s="159"/>
      <c r="D1389" s="159"/>
      <c r="E1389" s="159"/>
      <c r="F1389" s="159"/>
      <c r="G1389" s="159"/>
      <c r="H1389" s="159"/>
      <c r="I1389" s="159"/>
      <c r="J1389" s="159"/>
      <c r="K1389" s="159"/>
      <c r="L1389" s="159"/>
      <c r="M1389" s="159"/>
      <c r="N1389" s="159"/>
      <c r="O1389" s="159"/>
      <c r="P1389" s="159"/>
      <c r="Q1389" s="159"/>
      <c r="R1389" s="159"/>
      <c r="S1389" s="159"/>
      <c r="T1389" s="159"/>
      <c r="U1389" s="159"/>
      <c r="V1389" s="159"/>
      <c r="W1389" s="159"/>
      <c r="X1389" s="159"/>
      <c r="Y1389" s="159"/>
      <c r="Z1389" s="159"/>
      <c r="AA1389" s="159"/>
      <c r="AB1389" s="159"/>
    </row>
    <row r="1390" spans="1:28" x14ac:dyDescent="0.25">
      <c r="A1390" s="159"/>
      <c r="B1390" s="159"/>
      <c r="C1390" s="159"/>
      <c r="D1390" s="159"/>
      <c r="E1390" s="159"/>
      <c r="F1390" s="159"/>
      <c r="G1390" s="159"/>
      <c r="H1390" s="159"/>
      <c r="I1390" s="159"/>
      <c r="J1390" s="159"/>
      <c r="K1390" s="159"/>
      <c r="L1390" s="159"/>
      <c r="M1390" s="159"/>
      <c r="N1390" s="159"/>
      <c r="O1390" s="159"/>
      <c r="P1390" s="159"/>
      <c r="Q1390" s="159"/>
      <c r="R1390" s="159"/>
      <c r="S1390" s="159"/>
      <c r="T1390" s="159"/>
      <c r="U1390" s="159"/>
      <c r="V1390" s="159"/>
      <c r="W1390" s="159"/>
      <c r="X1390" s="159"/>
      <c r="Y1390" s="159"/>
      <c r="Z1390" s="159"/>
      <c r="AA1390" s="159"/>
      <c r="AB1390" s="159"/>
    </row>
    <row r="1391" spans="1:28" x14ac:dyDescent="0.25">
      <c r="A1391" s="159"/>
      <c r="B1391" s="159"/>
      <c r="C1391" s="159"/>
      <c r="D1391" s="159"/>
      <c r="E1391" s="159"/>
      <c r="F1391" s="159"/>
      <c r="G1391" s="159"/>
      <c r="H1391" s="159"/>
      <c r="I1391" s="159"/>
      <c r="J1391" s="159"/>
      <c r="K1391" s="159"/>
      <c r="L1391" s="159"/>
      <c r="M1391" s="159"/>
      <c r="N1391" s="159"/>
      <c r="O1391" s="159"/>
      <c r="P1391" s="159"/>
      <c r="Q1391" s="159"/>
      <c r="R1391" s="159"/>
      <c r="S1391" s="159"/>
      <c r="T1391" s="159"/>
      <c r="U1391" s="159"/>
      <c r="V1391" s="159"/>
      <c r="W1391" s="159"/>
      <c r="X1391" s="159"/>
      <c r="Y1391" s="159"/>
      <c r="Z1391" s="159"/>
      <c r="AA1391" s="159"/>
      <c r="AB1391" s="159"/>
    </row>
    <row r="1392" spans="1:28" x14ac:dyDescent="0.25">
      <c r="A1392" s="159"/>
      <c r="B1392" s="159"/>
      <c r="C1392" s="159"/>
      <c r="D1392" s="159"/>
      <c r="E1392" s="159"/>
      <c r="F1392" s="159"/>
      <c r="G1392" s="159"/>
      <c r="H1392" s="159"/>
      <c r="I1392" s="159"/>
      <c r="J1392" s="159"/>
      <c r="K1392" s="159"/>
      <c r="L1392" s="159"/>
      <c r="M1392" s="159"/>
      <c r="N1392" s="159"/>
      <c r="O1392" s="159"/>
      <c r="P1392" s="159"/>
      <c r="Q1392" s="159"/>
      <c r="R1392" s="159"/>
      <c r="S1392" s="159"/>
      <c r="T1392" s="159"/>
      <c r="U1392" s="159"/>
      <c r="V1392" s="159"/>
      <c r="W1392" s="159"/>
      <c r="X1392" s="159"/>
      <c r="Y1392" s="159"/>
      <c r="Z1392" s="159"/>
      <c r="AA1392" s="159"/>
      <c r="AB1392" s="159"/>
    </row>
    <row r="1393" spans="1:28" x14ac:dyDescent="0.25">
      <c r="A1393" s="159"/>
      <c r="B1393" s="159"/>
      <c r="C1393" s="159"/>
      <c r="D1393" s="159"/>
      <c r="E1393" s="159"/>
      <c r="F1393" s="159"/>
      <c r="G1393" s="159"/>
      <c r="H1393" s="159"/>
      <c r="I1393" s="159"/>
      <c r="J1393" s="159"/>
      <c r="K1393" s="159"/>
      <c r="L1393" s="159"/>
      <c r="M1393" s="159"/>
      <c r="N1393" s="159"/>
      <c r="O1393" s="159"/>
      <c r="P1393" s="159"/>
      <c r="Q1393" s="159"/>
      <c r="R1393" s="159"/>
      <c r="S1393" s="159"/>
      <c r="T1393" s="159"/>
      <c r="U1393" s="159"/>
      <c r="V1393" s="159"/>
      <c r="W1393" s="159"/>
      <c r="X1393" s="159"/>
      <c r="Y1393" s="159"/>
      <c r="Z1393" s="159"/>
      <c r="AA1393" s="159"/>
      <c r="AB1393" s="159"/>
    </row>
    <row r="1394" spans="1:28" x14ac:dyDescent="0.25">
      <c r="A1394" s="159"/>
      <c r="B1394" s="159"/>
      <c r="C1394" s="159"/>
      <c r="D1394" s="159"/>
      <c r="E1394" s="159"/>
      <c r="F1394" s="159"/>
      <c r="G1394" s="159"/>
      <c r="H1394" s="159"/>
      <c r="I1394" s="159"/>
      <c r="J1394" s="159"/>
      <c r="K1394" s="159"/>
      <c r="L1394" s="159"/>
      <c r="M1394" s="159"/>
      <c r="N1394" s="159"/>
      <c r="O1394" s="159"/>
      <c r="P1394" s="159"/>
      <c r="Q1394" s="159"/>
      <c r="R1394" s="159"/>
      <c r="S1394" s="159"/>
      <c r="T1394" s="159"/>
      <c r="U1394" s="159"/>
      <c r="V1394" s="159"/>
      <c r="W1394" s="159"/>
      <c r="X1394" s="159"/>
      <c r="Y1394" s="159"/>
      <c r="Z1394" s="159"/>
      <c r="AA1394" s="159"/>
      <c r="AB1394" s="159"/>
    </row>
    <row r="1395" spans="1:28" x14ac:dyDescent="0.25">
      <c r="A1395" s="159"/>
      <c r="B1395" s="159"/>
      <c r="C1395" s="159"/>
      <c r="D1395" s="159"/>
      <c r="E1395" s="159"/>
      <c r="F1395" s="159"/>
      <c r="G1395" s="159"/>
      <c r="H1395" s="159"/>
      <c r="I1395" s="159"/>
      <c r="J1395" s="159"/>
      <c r="K1395" s="159"/>
      <c r="L1395" s="159"/>
      <c r="M1395" s="159"/>
      <c r="N1395" s="159"/>
      <c r="O1395" s="159"/>
      <c r="P1395" s="159"/>
      <c r="Q1395" s="159"/>
      <c r="R1395" s="159"/>
      <c r="S1395" s="159"/>
      <c r="T1395" s="159"/>
      <c r="U1395" s="159"/>
      <c r="V1395" s="159"/>
      <c r="W1395" s="159"/>
      <c r="X1395" s="159"/>
      <c r="Y1395" s="159"/>
      <c r="Z1395" s="159"/>
      <c r="AA1395" s="159"/>
      <c r="AB1395" s="159"/>
    </row>
    <row r="1396" spans="1:28" x14ac:dyDescent="0.25">
      <c r="A1396" s="159"/>
      <c r="B1396" s="159"/>
      <c r="C1396" s="159"/>
      <c r="D1396" s="159"/>
      <c r="E1396" s="159"/>
      <c r="F1396" s="159"/>
      <c r="G1396" s="159"/>
      <c r="H1396" s="159"/>
      <c r="I1396" s="159"/>
      <c r="J1396" s="159"/>
      <c r="K1396" s="159"/>
      <c r="L1396" s="159"/>
      <c r="M1396" s="159"/>
      <c r="N1396" s="159"/>
      <c r="O1396" s="159"/>
      <c r="P1396" s="159"/>
      <c r="Q1396" s="159"/>
      <c r="R1396" s="159"/>
      <c r="S1396" s="159"/>
      <c r="T1396" s="159"/>
      <c r="U1396" s="159"/>
      <c r="V1396" s="159"/>
      <c r="W1396" s="159"/>
      <c r="X1396" s="159"/>
      <c r="Y1396" s="159"/>
      <c r="Z1396" s="159"/>
      <c r="AA1396" s="159"/>
      <c r="AB1396" s="159"/>
    </row>
    <row r="1397" spans="1:28" x14ac:dyDescent="0.25">
      <c r="A1397" s="159"/>
      <c r="B1397" s="159"/>
      <c r="C1397" s="159"/>
      <c r="D1397" s="159"/>
      <c r="E1397" s="159"/>
      <c r="F1397" s="159"/>
      <c r="G1397" s="159"/>
      <c r="H1397" s="159"/>
      <c r="I1397" s="159"/>
      <c r="J1397" s="159"/>
      <c r="K1397" s="159"/>
      <c r="L1397" s="159"/>
      <c r="M1397" s="159"/>
      <c r="N1397" s="159"/>
      <c r="O1397" s="159"/>
      <c r="P1397" s="159"/>
      <c r="Q1397" s="159"/>
      <c r="R1397" s="159"/>
      <c r="S1397" s="159"/>
      <c r="T1397" s="159"/>
      <c r="U1397" s="159"/>
      <c r="V1397" s="159"/>
      <c r="W1397" s="159"/>
      <c r="X1397" s="159"/>
      <c r="Y1397" s="159"/>
      <c r="Z1397" s="159"/>
      <c r="AA1397" s="159"/>
      <c r="AB1397" s="159"/>
    </row>
    <row r="1398" spans="1:28" x14ac:dyDescent="0.25">
      <c r="A1398" s="159"/>
      <c r="B1398" s="159"/>
      <c r="C1398" s="159"/>
      <c r="D1398" s="159"/>
      <c r="E1398" s="159"/>
      <c r="F1398" s="159"/>
      <c r="G1398" s="159"/>
      <c r="H1398" s="159"/>
      <c r="I1398" s="159"/>
      <c r="J1398" s="159"/>
      <c r="K1398" s="159"/>
      <c r="L1398" s="159"/>
      <c r="M1398" s="159"/>
      <c r="N1398" s="159"/>
      <c r="O1398" s="159"/>
      <c r="P1398" s="159"/>
      <c r="Q1398" s="159"/>
      <c r="R1398" s="159"/>
      <c r="S1398" s="159"/>
      <c r="T1398" s="159"/>
      <c r="U1398" s="159"/>
      <c r="V1398" s="159"/>
      <c r="W1398" s="159"/>
      <c r="X1398" s="159"/>
      <c r="Y1398" s="159"/>
      <c r="Z1398" s="159"/>
      <c r="AA1398" s="159"/>
      <c r="AB1398" s="159"/>
    </row>
    <row r="1399" spans="1:28" x14ac:dyDescent="0.25">
      <c r="A1399" s="159"/>
      <c r="B1399" s="159"/>
      <c r="C1399" s="159"/>
      <c r="D1399" s="159"/>
      <c r="E1399" s="159"/>
      <c r="F1399" s="159"/>
      <c r="G1399" s="159"/>
      <c r="H1399" s="159"/>
      <c r="I1399" s="159"/>
      <c r="J1399" s="159"/>
      <c r="K1399" s="159"/>
      <c r="L1399" s="159"/>
      <c r="M1399" s="159"/>
      <c r="N1399" s="159"/>
      <c r="O1399" s="159"/>
      <c r="P1399" s="159"/>
      <c r="Q1399" s="159"/>
      <c r="R1399" s="159"/>
      <c r="S1399" s="159"/>
      <c r="T1399" s="159"/>
      <c r="U1399" s="159"/>
      <c r="V1399" s="159"/>
      <c r="W1399" s="159"/>
      <c r="X1399" s="159"/>
      <c r="Y1399" s="159"/>
      <c r="Z1399" s="159"/>
      <c r="AA1399" s="159"/>
      <c r="AB1399" s="159"/>
    </row>
    <row r="1400" spans="1:28" x14ac:dyDescent="0.25">
      <c r="A1400" s="159"/>
      <c r="B1400" s="159"/>
      <c r="C1400" s="159"/>
      <c r="D1400" s="159"/>
      <c r="E1400" s="159"/>
      <c r="F1400" s="159"/>
      <c r="G1400" s="159"/>
      <c r="H1400" s="159"/>
      <c r="I1400" s="159"/>
      <c r="J1400" s="159"/>
      <c r="K1400" s="159"/>
      <c r="L1400" s="159"/>
      <c r="M1400" s="159"/>
      <c r="N1400" s="159"/>
      <c r="O1400" s="159"/>
      <c r="P1400" s="159"/>
      <c r="Q1400" s="159"/>
      <c r="R1400" s="159"/>
      <c r="S1400" s="159"/>
      <c r="T1400" s="159"/>
      <c r="U1400" s="159"/>
      <c r="V1400" s="159"/>
      <c r="W1400" s="159"/>
      <c r="X1400" s="159"/>
      <c r="Y1400" s="159"/>
      <c r="Z1400" s="159"/>
      <c r="AA1400" s="159"/>
      <c r="AB1400" s="159"/>
    </row>
    <row r="1401" spans="1:28" x14ac:dyDescent="0.25">
      <c r="A1401" s="159"/>
      <c r="B1401" s="159"/>
      <c r="C1401" s="159"/>
      <c r="D1401" s="159"/>
      <c r="E1401" s="159"/>
      <c r="F1401" s="159"/>
      <c r="G1401" s="159"/>
      <c r="H1401" s="159"/>
      <c r="I1401" s="159"/>
      <c r="J1401" s="159"/>
      <c r="K1401" s="159"/>
      <c r="L1401" s="159"/>
      <c r="M1401" s="159"/>
      <c r="N1401" s="159"/>
      <c r="O1401" s="159"/>
      <c r="P1401" s="159"/>
      <c r="Q1401" s="159"/>
      <c r="R1401" s="159"/>
      <c r="S1401" s="159"/>
      <c r="T1401" s="159"/>
      <c r="U1401" s="159"/>
      <c r="V1401" s="159"/>
      <c r="W1401" s="159"/>
      <c r="X1401" s="159"/>
      <c r="Y1401" s="159"/>
      <c r="Z1401" s="159"/>
      <c r="AA1401" s="159"/>
      <c r="AB1401" s="159"/>
    </row>
    <row r="1402" spans="1:28" x14ac:dyDescent="0.25">
      <c r="A1402" s="159"/>
      <c r="B1402" s="159"/>
      <c r="C1402" s="159"/>
      <c r="D1402" s="159"/>
      <c r="E1402" s="159"/>
      <c r="F1402" s="159"/>
      <c r="G1402" s="159"/>
      <c r="H1402" s="159"/>
      <c r="I1402" s="159"/>
      <c r="J1402" s="159"/>
      <c r="K1402" s="159"/>
      <c r="L1402" s="159"/>
      <c r="M1402" s="159"/>
      <c r="N1402" s="159"/>
      <c r="O1402" s="159"/>
      <c r="P1402" s="159"/>
      <c r="Q1402" s="159"/>
      <c r="R1402" s="159"/>
      <c r="S1402" s="159"/>
      <c r="T1402" s="159"/>
      <c r="U1402" s="159"/>
      <c r="V1402" s="159"/>
      <c r="W1402" s="159"/>
      <c r="X1402" s="159"/>
      <c r="Y1402" s="159"/>
      <c r="Z1402" s="159"/>
      <c r="AA1402" s="159"/>
      <c r="AB1402" s="159"/>
    </row>
    <row r="1403" spans="1:28" x14ac:dyDescent="0.25">
      <c r="A1403" s="159"/>
      <c r="B1403" s="159"/>
      <c r="C1403" s="159"/>
      <c r="D1403" s="159"/>
      <c r="E1403" s="159"/>
      <c r="F1403" s="159"/>
      <c r="G1403" s="159"/>
      <c r="H1403" s="159"/>
      <c r="I1403" s="159"/>
      <c r="J1403" s="159"/>
      <c r="K1403" s="159"/>
      <c r="L1403" s="159"/>
      <c r="M1403" s="159"/>
      <c r="N1403" s="159"/>
      <c r="O1403" s="159"/>
      <c r="P1403" s="159"/>
      <c r="Q1403" s="159"/>
      <c r="R1403" s="159"/>
      <c r="S1403" s="159"/>
      <c r="T1403" s="159"/>
      <c r="U1403" s="159"/>
      <c r="V1403" s="159"/>
      <c r="W1403" s="159"/>
      <c r="X1403" s="159"/>
      <c r="Y1403" s="159"/>
      <c r="Z1403" s="159"/>
      <c r="AA1403" s="159"/>
      <c r="AB1403" s="159"/>
    </row>
    <row r="1404" spans="1:28" x14ac:dyDescent="0.25">
      <c r="A1404" s="159"/>
      <c r="B1404" s="159"/>
      <c r="C1404" s="159"/>
      <c r="D1404" s="159"/>
      <c r="E1404" s="159"/>
      <c r="F1404" s="159"/>
      <c r="G1404" s="159"/>
      <c r="H1404" s="159"/>
      <c r="I1404" s="159"/>
      <c r="J1404" s="159"/>
      <c r="K1404" s="159"/>
      <c r="L1404" s="159"/>
      <c r="M1404" s="159"/>
      <c r="N1404" s="159"/>
      <c r="O1404" s="159"/>
      <c r="P1404" s="159"/>
      <c r="Q1404" s="159"/>
      <c r="R1404" s="159"/>
      <c r="S1404" s="159"/>
      <c r="T1404" s="159"/>
      <c r="U1404" s="159"/>
      <c r="V1404" s="159"/>
      <c r="W1404" s="159"/>
      <c r="X1404" s="159"/>
      <c r="Y1404" s="159"/>
      <c r="Z1404" s="159"/>
      <c r="AA1404" s="159"/>
      <c r="AB1404" s="159"/>
    </row>
    <row r="1405" spans="1:28" x14ac:dyDescent="0.25">
      <c r="A1405" s="159"/>
      <c r="B1405" s="159"/>
      <c r="C1405" s="159"/>
      <c r="D1405" s="159"/>
      <c r="E1405" s="159"/>
      <c r="F1405" s="159"/>
      <c r="G1405" s="159"/>
      <c r="H1405" s="159"/>
      <c r="I1405" s="159"/>
      <c r="J1405" s="159"/>
      <c r="K1405" s="159"/>
      <c r="L1405" s="159"/>
      <c r="M1405" s="159"/>
      <c r="N1405" s="159"/>
      <c r="O1405" s="159"/>
      <c r="P1405" s="159"/>
      <c r="Q1405" s="159"/>
      <c r="R1405" s="159"/>
      <c r="S1405" s="159"/>
      <c r="T1405" s="159"/>
      <c r="U1405" s="159"/>
      <c r="V1405" s="159"/>
      <c r="W1405" s="159"/>
      <c r="X1405" s="159"/>
      <c r="Y1405" s="159"/>
      <c r="Z1405" s="159"/>
      <c r="AA1405" s="159"/>
      <c r="AB1405" s="159"/>
    </row>
    <row r="1406" spans="1:28" x14ac:dyDescent="0.25">
      <c r="A1406" s="159"/>
      <c r="B1406" s="159"/>
      <c r="C1406" s="159"/>
      <c r="D1406" s="159"/>
      <c r="E1406" s="159"/>
      <c r="F1406" s="159"/>
      <c r="G1406" s="159"/>
      <c r="H1406" s="159"/>
      <c r="I1406" s="159"/>
      <c r="J1406" s="159"/>
      <c r="K1406" s="159"/>
      <c r="L1406" s="159"/>
      <c r="M1406" s="159"/>
      <c r="N1406" s="159"/>
      <c r="O1406" s="159"/>
      <c r="P1406" s="159"/>
      <c r="Q1406" s="159"/>
      <c r="R1406" s="159"/>
      <c r="S1406" s="159"/>
      <c r="T1406" s="159"/>
      <c r="U1406" s="159"/>
      <c r="V1406" s="159"/>
      <c r="W1406" s="159"/>
      <c r="X1406" s="159"/>
      <c r="Y1406" s="159"/>
      <c r="Z1406" s="159"/>
      <c r="AA1406" s="159"/>
      <c r="AB1406" s="159"/>
    </row>
    <row r="1407" spans="1:28" x14ac:dyDescent="0.25">
      <c r="A1407" s="159"/>
      <c r="B1407" s="159"/>
      <c r="C1407" s="159"/>
      <c r="D1407" s="159"/>
      <c r="E1407" s="159"/>
      <c r="F1407" s="159"/>
      <c r="G1407" s="159"/>
      <c r="H1407" s="159"/>
      <c r="I1407" s="159"/>
      <c r="J1407" s="159"/>
      <c r="K1407" s="159"/>
      <c r="L1407" s="159"/>
      <c r="M1407" s="159"/>
      <c r="N1407" s="159"/>
      <c r="O1407" s="159"/>
      <c r="P1407" s="159"/>
      <c r="Q1407" s="159"/>
      <c r="R1407" s="159"/>
      <c r="S1407" s="159"/>
      <c r="T1407" s="159"/>
      <c r="U1407" s="159"/>
      <c r="V1407" s="159"/>
      <c r="W1407" s="159"/>
      <c r="X1407" s="159"/>
      <c r="Y1407" s="159"/>
      <c r="Z1407" s="159"/>
      <c r="AA1407" s="159"/>
      <c r="AB1407" s="159"/>
    </row>
    <row r="1408" spans="1:28" x14ac:dyDescent="0.25">
      <c r="A1408" s="159"/>
      <c r="B1408" s="159"/>
      <c r="C1408" s="159"/>
      <c r="D1408" s="159"/>
      <c r="E1408" s="159"/>
      <c r="F1408" s="159"/>
      <c r="G1408" s="159"/>
      <c r="H1408" s="159"/>
      <c r="I1408" s="159"/>
      <c r="J1408" s="159"/>
      <c r="K1408" s="159"/>
      <c r="L1408" s="159"/>
      <c r="M1408" s="159"/>
      <c r="N1408" s="159"/>
      <c r="O1408" s="159"/>
      <c r="P1408" s="159"/>
      <c r="Q1408" s="159"/>
      <c r="R1408" s="159"/>
      <c r="S1408" s="159"/>
      <c r="T1408" s="159"/>
      <c r="U1408" s="159"/>
      <c r="V1408" s="159"/>
      <c r="W1408" s="159"/>
      <c r="X1408" s="159"/>
      <c r="Y1408" s="159"/>
      <c r="Z1408" s="159"/>
      <c r="AA1408" s="159"/>
      <c r="AB1408" s="159"/>
    </row>
    <row r="1409" spans="1:28" x14ac:dyDescent="0.25">
      <c r="A1409" s="159"/>
      <c r="B1409" s="159"/>
      <c r="C1409" s="159"/>
      <c r="D1409" s="159"/>
      <c r="E1409" s="159"/>
      <c r="F1409" s="159"/>
      <c r="G1409" s="159"/>
      <c r="H1409" s="159"/>
      <c r="I1409" s="159"/>
      <c r="J1409" s="159"/>
      <c r="K1409" s="159"/>
      <c r="L1409" s="159"/>
      <c r="M1409" s="159"/>
      <c r="N1409" s="159"/>
      <c r="O1409" s="159"/>
      <c r="P1409" s="159"/>
      <c r="Q1409" s="159"/>
      <c r="R1409" s="159"/>
      <c r="S1409" s="159"/>
      <c r="T1409" s="159"/>
      <c r="U1409" s="159"/>
      <c r="V1409" s="159"/>
      <c r="W1409" s="159"/>
      <c r="X1409" s="159"/>
      <c r="Y1409" s="159"/>
      <c r="Z1409" s="159"/>
      <c r="AA1409" s="159"/>
      <c r="AB1409" s="159"/>
    </row>
    <row r="1410" spans="1:28" x14ac:dyDescent="0.25">
      <c r="A1410" s="159"/>
      <c r="B1410" s="159"/>
      <c r="C1410" s="159"/>
      <c r="D1410" s="159"/>
      <c r="E1410" s="159"/>
      <c r="F1410" s="159"/>
      <c r="G1410" s="159"/>
      <c r="H1410" s="159"/>
      <c r="I1410" s="159"/>
      <c r="J1410" s="159"/>
      <c r="K1410" s="159"/>
      <c r="L1410" s="159"/>
      <c r="M1410" s="159"/>
      <c r="N1410" s="159"/>
      <c r="O1410" s="159"/>
      <c r="P1410" s="159"/>
      <c r="Q1410" s="159"/>
      <c r="R1410" s="159"/>
      <c r="S1410" s="159"/>
      <c r="T1410" s="159"/>
      <c r="U1410" s="159"/>
      <c r="V1410" s="159"/>
      <c r="W1410" s="159"/>
      <c r="X1410" s="159"/>
      <c r="Y1410" s="159"/>
      <c r="Z1410" s="159"/>
      <c r="AA1410" s="159"/>
      <c r="AB1410" s="159"/>
    </row>
    <row r="1411" spans="1:28" x14ac:dyDescent="0.25">
      <c r="A1411" s="159"/>
      <c r="B1411" s="159"/>
      <c r="C1411" s="159"/>
      <c r="D1411" s="159"/>
      <c r="E1411" s="159"/>
      <c r="F1411" s="159"/>
      <c r="G1411" s="159"/>
      <c r="H1411" s="159"/>
      <c r="I1411" s="159"/>
      <c r="J1411" s="159"/>
      <c r="K1411" s="159"/>
      <c r="L1411" s="159"/>
      <c r="M1411" s="159"/>
      <c r="N1411" s="159"/>
      <c r="O1411" s="159"/>
      <c r="P1411" s="159"/>
      <c r="Q1411" s="159"/>
      <c r="R1411" s="159"/>
      <c r="S1411" s="159"/>
      <c r="T1411" s="159"/>
      <c r="U1411" s="159"/>
      <c r="V1411" s="159"/>
      <c r="W1411" s="159"/>
      <c r="X1411" s="159"/>
      <c r="Y1411" s="159"/>
      <c r="Z1411" s="159"/>
      <c r="AA1411" s="159"/>
      <c r="AB1411" s="159"/>
    </row>
    <row r="1412" spans="1:28" x14ac:dyDescent="0.25">
      <c r="A1412" s="159"/>
      <c r="B1412" s="159"/>
      <c r="C1412" s="159"/>
      <c r="D1412" s="159"/>
      <c r="E1412" s="159"/>
      <c r="F1412" s="159"/>
      <c r="G1412" s="159"/>
      <c r="H1412" s="159"/>
      <c r="I1412" s="159"/>
      <c r="J1412" s="159"/>
      <c r="K1412" s="159"/>
      <c r="L1412" s="159"/>
      <c r="M1412" s="159"/>
      <c r="N1412" s="159"/>
      <c r="O1412" s="159"/>
      <c r="P1412" s="159"/>
      <c r="Q1412" s="159"/>
      <c r="R1412" s="159"/>
      <c r="S1412" s="159"/>
      <c r="T1412" s="159"/>
      <c r="U1412" s="159"/>
      <c r="V1412" s="159"/>
      <c r="W1412" s="159"/>
      <c r="X1412" s="159"/>
      <c r="Y1412" s="159"/>
      <c r="Z1412" s="159"/>
      <c r="AA1412" s="159"/>
      <c r="AB1412" s="159"/>
    </row>
    <row r="1413" spans="1:28" x14ac:dyDescent="0.25">
      <c r="A1413" s="159"/>
      <c r="B1413" s="159"/>
      <c r="C1413" s="159"/>
      <c r="D1413" s="159"/>
      <c r="E1413" s="159"/>
      <c r="F1413" s="159"/>
      <c r="G1413" s="159"/>
      <c r="H1413" s="159"/>
      <c r="I1413" s="159"/>
      <c r="J1413" s="159"/>
      <c r="K1413" s="159"/>
      <c r="L1413" s="159"/>
      <c r="M1413" s="159"/>
      <c r="N1413" s="159"/>
      <c r="O1413" s="159"/>
      <c r="P1413" s="159"/>
      <c r="Q1413" s="159"/>
      <c r="R1413" s="159"/>
      <c r="S1413" s="159"/>
      <c r="T1413" s="159"/>
      <c r="U1413" s="159"/>
      <c r="V1413" s="159"/>
      <c r="W1413" s="159"/>
      <c r="X1413" s="159"/>
      <c r="Y1413" s="159"/>
      <c r="Z1413" s="159"/>
      <c r="AA1413" s="159"/>
      <c r="AB1413" s="159"/>
    </row>
    <row r="1414" spans="1:28" x14ac:dyDescent="0.25">
      <c r="A1414" s="159"/>
      <c r="B1414" s="159"/>
      <c r="C1414" s="159"/>
      <c r="D1414" s="159"/>
      <c r="E1414" s="159"/>
      <c r="F1414" s="159"/>
      <c r="G1414" s="159"/>
      <c r="H1414" s="159"/>
      <c r="I1414" s="159"/>
      <c r="J1414" s="159"/>
      <c r="K1414" s="159"/>
      <c r="L1414" s="159"/>
      <c r="M1414" s="159"/>
      <c r="N1414" s="159"/>
      <c r="O1414" s="159"/>
      <c r="P1414" s="159"/>
      <c r="Q1414" s="159"/>
      <c r="R1414" s="159"/>
      <c r="S1414" s="159"/>
      <c r="T1414" s="159"/>
      <c r="U1414" s="159"/>
      <c r="V1414" s="159"/>
      <c r="W1414" s="159"/>
      <c r="X1414" s="159"/>
      <c r="Y1414" s="159"/>
      <c r="Z1414" s="159"/>
      <c r="AA1414" s="159"/>
      <c r="AB1414" s="159"/>
    </row>
    <row r="1415" spans="1:28" x14ac:dyDescent="0.25">
      <c r="A1415" s="159"/>
      <c r="B1415" s="159"/>
      <c r="C1415" s="159"/>
      <c r="D1415" s="159"/>
      <c r="E1415" s="159"/>
      <c r="F1415" s="159"/>
      <c r="G1415" s="159"/>
      <c r="H1415" s="159"/>
      <c r="I1415" s="159"/>
      <c r="J1415" s="159"/>
      <c r="K1415" s="159"/>
      <c r="L1415" s="159"/>
      <c r="M1415" s="159"/>
      <c r="N1415" s="159"/>
      <c r="O1415" s="159"/>
      <c r="P1415" s="159"/>
      <c r="Q1415" s="159"/>
      <c r="R1415" s="159"/>
      <c r="S1415" s="159"/>
      <c r="T1415" s="159"/>
      <c r="U1415" s="159"/>
      <c r="V1415" s="159"/>
      <c r="W1415" s="159"/>
      <c r="X1415" s="159"/>
      <c r="Y1415" s="159"/>
      <c r="Z1415" s="159"/>
      <c r="AA1415" s="159"/>
      <c r="AB1415" s="159"/>
    </row>
    <row r="1416" spans="1:28" x14ac:dyDescent="0.25">
      <c r="A1416" s="159"/>
      <c r="B1416" s="159"/>
      <c r="C1416" s="159"/>
      <c r="D1416" s="159"/>
      <c r="E1416" s="159"/>
      <c r="F1416" s="159"/>
      <c r="G1416" s="159"/>
      <c r="H1416" s="159"/>
      <c r="I1416" s="159"/>
      <c r="J1416" s="159"/>
      <c r="K1416" s="159"/>
      <c r="L1416" s="159"/>
      <c r="M1416" s="159"/>
      <c r="N1416" s="159"/>
      <c r="O1416" s="159"/>
      <c r="P1416" s="159"/>
      <c r="Q1416" s="159"/>
      <c r="R1416" s="159"/>
      <c r="S1416" s="159"/>
      <c r="T1416" s="159"/>
      <c r="U1416" s="159"/>
      <c r="V1416" s="159"/>
      <c r="W1416" s="159"/>
      <c r="X1416" s="159"/>
      <c r="Y1416" s="159"/>
      <c r="Z1416" s="159"/>
      <c r="AA1416" s="159"/>
      <c r="AB1416" s="159"/>
    </row>
    <row r="1417" spans="1:28" x14ac:dyDescent="0.25">
      <c r="A1417" s="159"/>
      <c r="B1417" s="159"/>
      <c r="C1417" s="159"/>
      <c r="D1417" s="159"/>
      <c r="E1417" s="159"/>
      <c r="F1417" s="159"/>
      <c r="G1417" s="159"/>
      <c r="H1417" s="159"/>
      <c r="I1417" s="159"/>
      <c r="J1417" s="159"/>
      <c r="K1417" s="159"/>
      <c r="L1417" s="159"/>
      <c r="M1417" s="159"/>
      <c r="N1417" s="159"/>
      <c r="O1417" s="159"/>
      <c r="P1417" s="159"/>
      <c r="Q1417" s="159"/>
      <c r="R1417" s="159"/>
      <c r="S1417" s="159"/>
      <c r="T1417" s="159"/>
      <c r="U1417" s="159"/>
      <c r="V1417" s="159"/>
      <c r="W1417" s="159"/>
      <c r="X1417" s="159"/>
      <c r="Y1417" s="159"/>
      <c r="Z1417" s="159"/>
      <c r="AA1417" s="159"/>
      <c r="AB1417" s="159"/>
    </row>
    <row r="1418" spans="1:28" x14ac:dyDescent="0.25">
      <c r="A1418" s="159"/>
      <c r="B1418" s="159"/>
      <c r="C1418" s="159"/>
      <c r="D1418" s="159"/>
      <c r="E1418" s="159"/>
      <c r="F1418" s="159"/>
      <c r="G1418" s="159"/>
      <c r="H1418" s="159"/>
      <c r="I1418" s="159"/>
      <c r="J1418" s="159"/>
      <c r="K1418" s="159"/>
      <c r="L1418" s="159"/>
      <c r="M1418" s="159"/>
      <c r="N1418" s="159"/>
      <c r="O1418" s="159"/>
      <c r="P1418" s="159"/>
      <c r="Q1418" s="159"/>
      <c r="R1418" s="159"/>
      <c r="S1418" s="159"/>
      <c r="T1418" s="159"/>
      <c r="U1418" s="159"/>
      <c r="V1418" s="159"/>
      <c r="W1418" s="159"/>
      <c r="X1418" s="159"/>
      <c r="Y1418" s="159"/>
      <c r="Z1418" s="159"/>
      <c r="AA1418" s="159"/>
      <c r="AB1418" s="159"/>
    </row>
    <row r="1419" spans="1:28" x14ac:dyDescent="0.25">
      <c r="A1419" s="159"/>
      <c r="B1419" s="159"/>
      <c r="C1419" s="159"/>
      <c r="D1419" s="159"/>
      <c r="E1419" s="159"/>
      <c r="F1419" s="159"/>
      <c r="G1419" s="159"/>
      <c r="H1419" s="159"/>
      <c r="I1419" s="159"/>
      <c r="J1419" s="159"/>
      <c r="K1419" s="159"/>
      <c r="L1419" s="159"/>
      <c r="M1419" s="159"/>
      <c r="N1419" s="159"/>
      <c r="O1419" s="159"/>
      <c r="P1419" s="159"/>
      <c r="Q1419" s="159"/>
      <c r="R1419" s="159"/>
      <c r="S1419" s="159"/>
      <c r="T1419" s="159"/>
      <c r="U1419" s="159"/>
      <c r="V1419" s="159"/>
      <c r="W1419" s="159"/>
      <c r="X1419" s="159"/>
      <c r="Y1419" s="159"/>
      <c r="Z1419" s="159"/>
      <c r="AA1419" s="159"/>
      <c r="AB1419" s="159"/>
    </row>
    <row r="1420" spans="1:28" x14ac:dyDescent="0.25">
      <c r="A1420" s="159"/>
      <c r="B1420" s="159"/>
      <c r="C1420" s="159"/>
      <c r="D1420" s="159"/>
      <c r="E1420" s="159"/>
      <c r="F1420" s="159"/>
      <c r="G1420" s="159"/>
      <c r="H1420" s="159"/>
      <c r="I1420" s="159"/>
      <c r="J1420" s="159"/>
      <c r="K1420" s="159"/>
      <c r="L1420" s="159"/>
      <c r="M1420" s="159"/>
      <c r="N1420" s="159"/>
      <c r="O1420" s="159"/>
      <c r="P1420" s="159"/>
      <c r="Q1420" s="159"/>
      <c r="R1420" s="159"/>
      <c r="S1420" s="159"/>
      <c r="T1420" s="159"/>
      <c r="U1420" s="159"/>
      <c r="V1420" s="159"/>
      <c r="W1420" s="159"/>
      <c r="X1420" s="159"/>
      <c r="Y1420" s="159"/>
      <c r="Z1420" s="159"/>
      <c r="AA1420" s="159"/>
      <c r="AB1420" s="159"/>
    </row>
    <row r="1421" spans="1:28" x14ac:dyDescent="0.25">
      <c r="A1421" s="159"/>
      <c r="B1421" s="159"/>
      <c r="C1421" s="159"/>
      <c r="D1421" s="159"/>
      <c r="E1421" s="159"/>
      <c r="F1421" s="159"/>
      <c r="G1421" s="159"/>
      <c r="H1421" s="159"/>
      <c r="I1421" s="159"/>
      <c r="J1421" s="159"/>
      <c r="K1421" s="159"/>
      <c r="L1421" s="159"/>
      <c r="M1421" s="159"/>
      <c r="N1421" s="159"/>
      <c r="O1421" s="159"/>
      <c r="P1421" s="159"/>
      <c r="Q1421" s="159"/>
      <c r="R1421" s="159"/>
      <c r="S1421" s="159"/>
      <c r="T1421" s="159"/>
      <c r="U1421" s="159"/>
      <c r="V1421" s="159"/>
      <c r="W1421" s="159"/>
      <c r="X1421" s="159"/>
      <c r="Y1421" s="159"/>
      <c r="Z1421" s="159"/>
      <c r="AA1421" s="159"/>
      <c r="AB1421" s="159"/>
    </row>
    <row r="1422" spans="1:28" x14ac:dyDescent="0.25">
      <c r="A1422" s="159"/>
      <c r="B1422" s="159"/>
      <c r="C1422" s="159"/>
      <c r="D1422" s="159"/>
      <c r="E1422" s="159"/>
      <c r="F1422" s="159"/>
      <c r="G1422" s="159"/>
      <c r="H1422" s="159"/>
      <c r="I1422" s="159"/>
      <c r="J1422" s="159"/>
      <c r="K1422" s="159"/>
      <c r="L1422" s="159"/>
      <c r="M1422" s="159"/>
      <c r="N1422" s="159"/>
      <c r="O1422" s="159"/>
      <c r="P1422" s="159"/>
      <c r="Q1422" s="159"/>
      <c r="R1422" s="159"/>
      <c r="S1422" s="159"/>
      <c r="T1422" s="159"/>
      <c r="U1422" s="159"/>
      <c r="V1422" s="159"/>
      <c r="W1422" s="159"/>
      <c r="X1422" s="159"/>
      <c r="Y1422" s="159"/>
      <c r="Z1422" s="159"/>
      <c r="AA1422" s="159"/>
      <c r="AB1422" s="159"/>
    </row>
    <row r="1423" spans="1:28" x14ac:dyDescent="0.25">
      <c r="A1423" s="159"/>
      <c r="B1423" s="159"/>
      <c r="C1423" s="159"/>
      <c r="D1423" s="159"/>
      <c r="E1423" s="159"/>
      <c r="F1423" s="159"/>
      <c r="G1423" s="159"/>
      <c r="H1423" s="159"/>
      <c r="I1423" s="159"/>
      <c r="J1423" s="159"/>
      <c r="K1423" s="159"/>
      <c r="L1423" s="159"/>
      <c r="M1423" s="159"/>
      <c r="N1423" s="159"/>
      <c r="O1423" s="159"/>
      <c r="P1423" s="159"/>
      <c r="Q1423" s="159"/>
      <c r="R1423" s="159"/>
      <c r="S1423" s="159"/>
      <c r="T1423" s="159"/>
      <c r="U1423" s="159"/>
      <c r="V1423" s="159"/>
      <c r="W1423" s="159"/>
      <c r="X1423" s="159"/>
      <c r="Y1423" s="159"/>
      <c r="Z1423" s="159"/>
      <c r="AA1423" s="159"/>
      <c r="AB1423" s="159"/>
    </row>
    <row r="1424" spans="1:28" x14ac:dyDescent="0.25">
      <c r="A1424" s="159"/>
      <c r="B1424" s="159"/>
      <c r="C1424" s="159"/>
      <c r="D1424" s="159"/>
      <c r="E1424" s="159"/>
      <c r="F1424" s="159"/>
      <c r="G1424" s="159"/>
      <c r="H1424" s="159"/>
      <c r="I1424" s="159"/>
      <c r="J1424" s="159"/>
      <c r="K1424" s="159"/>
      <c r="L1424" s="159"/>
      <c r="M1424" s="159"/>
      <c r="N1424" s="159"/>
      <c r="O1424" s="159"/>
      <c r="P1424" s="159"/>
      <c r="Q1424" s="159"/>
      <c r="R1424" s="159"/>
      <c r="S1424" s="159"/>
      <c r="T1424" s="159"/>
      <c r="U1424" s="159"/>
      <c r="V1424" s="159"/>
      <c r="W1424" s="159"/>
      <c r="X1424" s="159"/>
      <c r="Y1424" s="159"/>
      <c r="Z1424" s="159"/>
      <c r="AA1424" s="159"/>
      <c r="AB1424" s="159"/>
    </row>
    <row r="1425" spans="1:28" x14ac:dyDescent="0.25">
      <c r="A1425" s="159"/>
      <c r="B1425" s="159"/>
      <c r="C1425" s="159"/>
      <c r="D1425" s="159"/>
      <c r="E1425" s="159"/>
      <c r="F1425" s="159"/>
      <c r="G1425" s="159"/>
      <c r="H1425" s="159"/>
      <c r="I1425" s="159"/>
      <c r="J1425" s="159"/>
      <c r="K1425" s="159"/>
      <c r="L1425" s="159"/>
      <c r="M1425" s="159"/>
      <c r="N1425" s="159"/>
      <c r="O1425" s="159"/>
      <c r="P1425" s="159"/>
      <c r="Q1425" s="159"/>
      <c r="R1425" s="159"/>
      <c r="S1425" s="159"/>
      <c r="T1425" s="159"/>
      <c r="U1425" s="159"/>
      <c r="V1425" s="159"/>
      <c r="W1425" s="159"/>
      <c r="X1425" s="159"/>
      <c r="Y1425" s="159"/>
      <c r="Z1425" s="159"/>
      <c r="AA1425" s="159"/>
      <c r="AB1425" s="159"/>
    </row>
    <row r="1426" spans="1:28" x14ac:dyDescent="0.25">
      <c r="A1426" s="159"/>
      <c r="B1426" s="159"/>
      <c r="C1426" s="159"/>
      <c r="D1426" s="159"/>
      <c r="E1426" s="159"/>
      <c r="F1426" s="159"/>
      <c r="G1426" s="159"/>
      <c r="H1426" s="159"/>
      <c r="I1426" s="159"/>
      <c r="J1426" s="159"/>
      <c r="K1426" s="159"/>
      <c r="L1426" s="159"/>
      <c r="M1426" s="159"/>
      <c r="N1426" s="159"/>
      <c r="O1426" s="159"/>
      <c r="P1426" s="159"/>
      <c r="Q1426" s="159"/>
      <c r="R1426" s="159"/>
      <c r="S1426" s="159"/>
      <c r="T1426" s="159"/>
      <c r="U1426" s="159"/>
      <c r="V1426" s="159"/>
      <c r="W1426" s="159"/>
      <c r="X1426" s="159"/>
      <c r="Y1426" s="159"/>
      <c r="Z1426" s="159"/>
      <c r="AA1426" s="159"/>
      <c r="AB1426" s="159"/>
    </row>
    <row r="1427" spans="1:28" x14ac:dyDescent="0.25">
      <c r="A1427" s="159"/>
      <c r="B1427" s="159"/>
      <c r="C1427" s="159"/>
      <c r="D1427" s="159"/>
      <c r="E1427" s="159"/>
      <c r="F1427" s="159"/>
      <c r="G1427" s="159"/>
      <c r="H1427" s="159"/>
      <c r="I1427" s="159"/>
      <c r="J1427" s="159"/>
      <c r="K1427" s="159"/>
      <c r="L1427" s="159"/>
      <c r="M1427" s="159"/>
      <c r="N1427" s="159"/>
      <c r="O1427" s="159"/>
      <c r="P1427" s="159"/>
      <c r="Q1427" s="159"/>
      <c r="R1427" s="159"/>
      <c r="S1427" s="159"/>
      <c r="T1427" s="159"/>
      <c r="U1427" s="159"/>
      <c r="V1427" s="159"/>
      <c r="W1427" s="159"/>
      <c r="X1427" s="159"/>
      <c r="Y1427" s="159"/>
      <c r="Z1427" s="159"/>
      <c r="AA1427" s="159"/>
      <c r="AB1427" s="159"/>
    </row>
    <row r="1428" spans="1:28" x14ac:dyDescent="0.25">
      <c r="A1428" s="159"/>
      <c r="B1428" s="159"/>
      <c r="C1428" s="159"/>
      <c r="D1428" s="159"/>
      <c r="E1428" s="159"/>
      <c r="F1428" s="159"/>
      <c r="G1428" s="159"/>
      <c r="H1428" s="159"/>
      <c r="I1428" s="159"/>
      <c r="J1428" s="159"/>
      <c r="K1428" s="159"/>
      <c r="L1428" s="159"/>
      <c r="M1428" s="159"/>
      <c r="N1428" s="159"/>
      <c r="O1428" s="159"/>
      <c r="P1428" s="159"/>
      <c r="Q1428" s="159"/>
      <c r="R1428" s="159"/>
      <c r="S1428" s="159"/>
      <c r="T1428" s="159"/>
      <c r="U1428" s="159"/>
      <c r="V1428" s="159"/>
      <c r="W1428" s="159"/>
      <c r="X1428" s="159"/>
      <c r="Y1428" s="159"/>
      <c r="Z1428" s="159"/>
      <c r="AA1428" s="159"/>
      <c r="AB1428" s="159"/>
    </row>
    <row r="1429" spans="1:28" x14ac:dyDescent="0.25">
      <c r="A1429" s="159"/>
      <c r="B1429" s="159"/>
      <c r="C1429" s="159"/>
      <c r="D1429" s="159"/>
      <c r="E1429" s="159"/>
      <c r="F1429" s="159"/>
      <c r="G1429" s="159"/>
      <c r="H1429" s="159"/>
      <c r="I1429" s="159"/>
      <c r="J1429" s="159"/>
      <c r="K1429" s="159"/>
      <c r="L1429" s="159"/>
      <c r="M1429" s="159"/>
      <c r="N1429" s="159"/>
      <c r="O1429" s="159"/>
      <c r="P1429" s="159"/>
      <c r="Q1429" s="159"/>
      <c r="R1429" s="159"/>
      <c r="S1429" s="159"/>
      <c r="T1429" s="159"/>
      <c r="U1429" s="159"/>
      <c r="V1429" s="159"/>
      <c r="W1429" s="159"/>
      <c r="X1429" s="159"/>
      <c r="Y1429" s="159"/>
      <c r="Z1429" s="159"/>
      <c r="AA1429" s="159"/>
      <c r="AB1429" s="159"/>
    </row>
    <row r="1430" spans="1:28" x14ac:dyDescent="0.25">
      <c r="A1430" s="159"/>
      <c r="B1430" s="159"/>
      <c r="C1430" s="159"/>
      <c r="D1430" s="159"/>
      <c r="E1430" s="159"/>
      <c r="F1430" s="159"/>
      <c r="G1430" s="159"/>
      <c r="H1430" s="159"/>
      <c r="I1430" s="159"/>
      <c r="J1430" s="159"/>
      <c r="K1430" s="159"/>
      <c r="L1430" s="159"/>
      <c r="M1430" s="159"/>
      <c r="N1430" s="159"/>
      <c r="O1430" s="159"/>
      <c r="P1430" s="159"/>
      <c r="Q1430" s="159"/>
      <c r="R1430" s="159"/>
      <c r="S1430" s="159"/>
      <c r="T1430" s="159"/>
      <c r="U1430" s="159"/>
      <c r="V1430" s="159"/>
      <c r="W1430" s="159"/>
      <c r="X1430" s="159"/>
      <c r="Y1430" s="159"/>
      <c r="Z1430" s="159"/>
      <c r="AA1430" s="159"/>
      <c r="AB1430" s="159"/>
    </row>
    <row r="1431" spans="1:28" x14ac:dyDescent="0.25">
      <c r="A1431" s="159"/>
      <c r="B1431" s="159"/>
      <c r="C1431" s="159"/>
      <c r="D1431" s="159"/>
      <c r="E1431" s="159"/>
      <c r="F1431" s="159"/>
      <c r="G1431" s="159"/>
      <c r="H1431" s="159"/>
      <c r="I1431" s="159"/>
      <c r="J1431" s="159"/>
      <c r="K1431" s="159"/>
      <c r="L1431" s="159"/>
      <c r="M1431" s="159"/>
      <c r="N1431" s="159"/>
      <c r="O1431" s="159"/>
      <c r="P1431" s="159"/>
      <c r="Q1431" s="159"/>
      <c r="R1431" s="159"/>
      <c r="S1431" s="159"/>
      <c r="T1431" s="159"/>
      <c r="U1431" s="159"/>
      <c r="V1431" s="159"/>
      <c r="W1431" s="159"/>
      <c r="X1431" s="159"/>
      <c r="Y1431" s="159"/>
      <c r="Z1431" s="159"/>
      <c r="AA1431" s="159"/>
      <c r="AB1431" s="159"/>
    </row>
    <row r="1432" spans="1:28" x14ac:dyDescent="0.25">
      <c r="A1432" s="159"/>
      <c r="B1432" s="159"/>
      <c r="C1432" s="159"/>
      <c r="D1432" s="159"/>
      <c r="E1432" s="159"/>
      <c r="F1432" s="159"/>
      <c r="G1432" s="159"/>
      <c r="H1432" s="159"/>
      <c r="I1432" s="159"/>
      <c r="J1432" s="159"/>
      <c r="K1432" s="159"/>
      <c r="L1432" s="159"/>
      <c r="M1432" s="159"/>
      <c r="N1432" s="159"/>
      <c r="O1432" s="159"/>
      <c r="P1432" s="159"/>
      <c r="Q1432" s="159"/>
      <c r="R1432" s="159"/>
      <c r="S1432" s="159"/>
      <c r="T1432" s="159"/>
      <c r="U1432" s="159"/>
      <c r="V1432" s="159"/>
      <c r="W1432" s="159"/>
      <c r="X1432" s="159"/>
      <c r="Y1432" s="159"/>
      <c r="Z1432" s="159"/>
      <c r="AA1432" s="159"/>
      <c r="AB1432" s="159"/>
    </row>
    <row r="1433" spans="1:28" x14ac:dyDescent="0.25">
      <c r="A1433" s="159"/>
      <c r="B1433" s="159"/>
      <c r="C1433" s="159"/>
      <c r="D1433" s="159"/>
      <c r="E1433" s="159"/>
      <c r="F1433" s="159"/>
      <c r="G1433" s="159"/>
      <c r="H1433" s="159"/>
      <c r="I1433" s="159"/>
      <c r="J1433" s="159"/>
      <c r="K1433" s="159"/>
      <c r="L1433" s="159"/>
      <c r="M1433" s="159"/>
      <c r="N1433" s="159"/>
      <c r="O1433" s="159"/>
      <c r="P1433" s="159"/>
      <c r="Q1433" s="159"/>
      <c r="R1433" s="159"/>
      <c r="S1433" s="159"/>
      <c r="T1433" s="159"/>
      <c r="U1433" s="159"/>
      <c r="V1433" s="159"/>
      <c r="W1433" s="159"/>
      <c r="X1433" s="159"/>
      <c r="Y1433" s="159"/>
      <c r="Z1433" s="159"/>
      <c r="AA1433" s="159"/>
      <c r="AB1433" s="159"/>
    </row>
    <row r="1434" spans="1:28" x14ac:dyDescent="0.25">
      <c r="A1434" s="159"/>
      <c r="B1434" s="159"/>
      <c r="C1434" s="159"/>
      <c r="D1434" s="159"/>
      <c r="E1434" s="159"/>
      <c r="F1434" s="159"/>
      <c r="G1434" s="159"/>
      <c r="H1434" s="159"/>
      <c r="I1434" s="159"/>
      <c r="J1434" s="159"/>
      <c r="K1434" s="159"/>
      <c r="L1434" s="159"/>
      <c r="M1434" s="159"/>
      <c r="N1434" s="159"/>
      <c r="O1434" s="159"/>
      <c r="P1434" s="159"/>
      <c r="Q1434" s="159"/>
      <c r="R1434" s="159"/>
      <c r="S1434" s="159"/>
      <c r="T1434" s="159"/>
      <c r="U1434" s="159"/>
      <c r="V1434" s="159"/>
      <c r="W1434" s="159"/>
      <c r="X1434" s="159"/>
      <c r="Y1434" s="159"/>
      <c r="Z1434" s="159"/>
      <c r="AA1434" s="159"/>
      <c r="AB1434" s="159"/>
    </row>
    <row r="1435" spans="1:28" x14ac:dyDescent="0.25">
      <c r="A1435" s="159"/>
      <c r="B1435" s="159"/>
      <c r="C1435" s="159"/>
      <c r="D1435" s="159"/>
      <c r="E1435" s="159"/>
      <c r="F1435" s="159"/>
      <c r="G1435" s="159"/>
      <c r="H1435" s="159"/>
      <c r="I1435" s="159"/>
      <c r="J1435" s="159"/>
      <c r="K1435" s="159"/>
      <c r="L1435" s="159"/>
      <c r="M1435" s="159"/>
      <c r="N1435" s="159"/>
      <c r="O1435" s="159"/>
      <c r="P1435" s="159"/>
      <c r="Q1435" s="159"/>
      <c r="R1435" s="159"/>
      <c r="S1435" s="159"/>
      <c r="T1435" s="159"/>
      <c r="U1435" s="159"/>
      <c r="V1435" s="159"/>
      <c r="W1435" s="159"/>
      <c r="X1435" s="159"/>
      <c r="Y1435" s="159"/>
      <c r="Z1435" s="159"/>
      <c r="AA1435" s="159"/>
      <c r="AB1435" s="159"/>
    </row>
    <row r="1436" spans="1:28" x14ac:dyDescent="0.25">
      <c r="A1436" s="159"/>
      <c r="B1436" s="159"/>
      <c r="C1436" s="159"/>
      <c r="D1436" s="159"/>
      <c r="E1436" s="159"/>
      <c r="F1436" s="159"/>
      <c r="G1436" s="159"/>
      <c r="H1436" s="159"/>
      <c r="I1436" s="159"/>
      <c r="J1436" s="159"/>
      <c r="K1436" s="159"/>
      <c r="L1436" s="159"/>
      <c r="M1436" s="159"/>
      <c r="N1436" s="159"/>
      <c r="O1436" s="159"/>
      <c r="P1436" s="159"/>
      <c r="Q1436" s="159"/>
      <c r="R1436" s="159"/>
      <c r="S1436" s="159"/>
      <c r="T1436" s="159"/>
      <c r="U1436" s="159"/>
      <c r="V1436" s="159"/>
      <c r="W1436" s="159"/>
      <c r="X1436" s="159"/>
      <c r="Y1436" s="159"/>
      <c r="Z1436" s="159"/>
      <c r="AA1436" s="159"/>
      <c r="AB1436" s="159"/>
    </row>
    <row r="1437" spans="1:28" x14ac:dyDescent="0.25">
      <c r="A1437" s="159"/>
      <c r="B1437" s="159"/>
      <c r="C1437" s="159"/>
      <c r="D1437" s="159"/>
      <c r="E1437" s="159"/>
      <c r="F1437" s="159"/>
      <c r="G1437" s="159"/>
      <c r="H1437" s="159"/>
      <c r="I1437" s="159"/>
      <c r="J1437" s="159"/>
      <c r="K1437" s="159"/>
      <c r="L1437" s="159"/>
      <c r="M1437" s="159"/>
      <c r="N1437" s="159"/>
      <c r="O1437" s="159"/>
      <c r="P1437" s="159"/>
      <c r="Q1437" s="159"/>
      <c r="R1437" s="159"/>
      <c r="S1437" s="159"/>
      <c r="T1437" s="159"/>
      <c r="U1437" s="159"/>
      <c r="V1437" s="159"/>
      <c r="W1437" s="159"/>
      <c r="X1437" s="159"/>
      <c r="Y1437" s="159"/>
      <c r="Z1437" s="159"/>
      <c r="AA1437" s="159"/>
      <c r="AB1437" s="159"/>
    </row>
    <row r="1438" spans="1:28" x14ac:dyDescent="0.25">
      <c r="A1438" s="159"/>
      <c r="B1438" s="159"/>
      <c r="C1438" s="159"/>
      <c r="D1438" s="159"/>
      <c r="E1438" s="159"/>
      <c r="F1438" s="159"/>
      <c r="G1438" s="159"/>
      <c r="H1438" s="159"/>
      <c r="I1438" s="159"/>
      <c r="J1438" s="159"/>
      <c r="K1438" s="159"/>
      <c r="L1438" s="159"/>
      <c r="M1438" s="159"/>
      <c r="N1438" s="159"/>
      <c r="O1438" s="159"/>
      <c r="P1438" s="159"/>
      <c r="Q1438" s="159"/>
      <c r="R1438" s="159"/>
      <c r="S1438" s="159"/>
      <c r="T1438" s="159"/>
      <c r="U1438" s="159"/>
      <c r="V1438" s="159"/>
      <c r="W1438" s="159"/>
      <c r="X1438" s="159"/>
      <c r="Y1438" s="159"/>
      <c r="Z1438" s="159"/>
      <c r="AA1438" s="159"/>
      <c r="AB1438" s="159"/>
    </row>
    <row r="1439" spans="1:28" x14ac:dyDescent="0.25">
      <c r="A1439" s="159"/>
      <c r="B1439" s="159"/>
      <c r="C1439" s="159"/>
      <c r="D1439" s="159"/>
      <c r="E1439" s="159"/>
      <c r="F1439" s="159"/>
      <c r="G1439" s="159"/>
      <c r="H1439" s="159"/>
      <c r="I1439" s="159"/>
      <c r="J1439" s="159"/>
      <c r="K1439" s="159"/>
      <c r="L1439" s="159"/>
      <c r="M1439" s="159"/>
      <c r="N1439" s="159"/>
      <c r="O1439" s="159"/>
      <c r="P1439" s="159"/>
      <c r="Q1439" s="159"/>
      <c r="R1439" s="159"/>
      <c r="S1439" s="159"/>
      <c r="T1439" s="159"/>
      <c r="U1439" s="159"/>
      <c r="V1439" s="159"/>
      <c r="W1439" s="159"/>
      <c r="X1439" s="159"/>
      <c r="Y1439" s="159"/>
      <c r="Z1439" s="159"/>
      <c r="AA1439" s="159"/>
      <c r="AB1439" s="159"/>
    </row>
    <row r="1440" spans="1:28" x14ac:dyDescent="0.25">
      <c r="A1440" s="159"/>
      <c r="B1440" s="159"/>
      <c r="C1440" s="159"/>
      <c r="D1440" s="159"/>
      <c r="E1440" s="159"/>
      <c r="F1440" s="159"/>
      <c r="G1440" s="159"/>
      <c r="H1440" s="159"/>
      <c r="I1440" s="159"/>
      <c r="J1440" s="159"/>
      <c r="K1440" s="159"/>
      <c r="L1440" s="159"/>
      <c r="M1440" s="159"/>
      <c r="N1440" s="159"/>
      <c r="O1440" s="159"/>
      <c r="P1440" s="159"/>
      <c r="Q1440" s="159"/>
      <c r="R1440" s="159"/>
      <c r="S1440" s="159"/>
      <c r="T1440" s="159"/>
      <c r="U1440" s="159"/>
      <c r="V1440" s="159"/>
      <c r="W1440" s="159"/>
      <c r="X1440" s="159"/>
      <c r="Y1440" s="159"/>
      <c r="Z1440" s="159"/>
      <c r="AA1440" s="159"/>
      <c r="AB1440" s="159"/>
    </row>
    <row r="1441" spans="1:28" x14ac:dyDescent="0.25">
      <c r="A1441" s="159"/>
      <c r="B1441" s="159"/>
      <c r="C1441" s="159"/>
      <c r="D1441" s="159"/>
      <c r="E1441" s="159"/>
      <c r="F1441" s="159"/>
      <c r="G1441" s="159"/>
      <c r="H1441" s="159"/>
      <c r="I1441" s="159"/>
      <c r="J1441" s="159"/>
      <c r="K1441" s="159"/>
      <c r="L1441" s="159"/>
      <c r="M1441" s="159"/>
      <c r="N1441" s="159"/>
      <c r="O1441" s="159"/>
      <c r="P1441" s="159"/>
      <c r="Q1441" s="159"/>
      <c r="R1441" s="159"/>
      <c r="S1441" s="159"/>
      <c r="T1441" s="159"/>
      <c r="U1441" s="159"/>
      <c r="V1441" s="159"/>
      <c r="W1441" s="159"/>
      <c r="X1441" s="159"/>
      <c r="Y1441" s="159"/>
      <c r="Z1441" s="159"/>
      <c r="AA1441" s="159"/>
      <c r="AB1441" s="159"/>
    </row>
    <row r="1442" spans="1:28" x14ac:dyDescent="0.25">
      <c r="A1442" s="159"/>
      <c r="B1442" s="159"/>
      <c r="C1442" s="159"/>
      <c r="D1442" s="159"/>
      <c r="E1442" s="159"/>
      <c r="F1442" s="159"/>
      <c r="G1442" s="159"/>
      <c r="H1442" s="159"/>
      <c r="I1442" s="159"/>
      <c r="J1442" s="159"/>
      <c r="K1442" s="159"/>
      <c r="L1442" s="159"/>
      <c r="M1442" s="159"/>
      <c r="N1442" s="159"/>
      <c r="O1442" s="159"/>
      <c r="P1442" s="159"/>
      <c r="Q1442" s="159"/>
      <c r="R1442" s="159"/>
      <c r="S1442" s="159"/>
      <c r="T1442" s="159"/>
      <c r="U1442" s="159"/>
      <c r="V1442" s="159"/>
      <c r="W1442" s="159"/>
      <c r="X1442" s="159"/>
      <c r="Y1442" s="159"/>
      <c r="Z1442" s="159"/>
      <c r="AA1442" s="159"/>
      <c r="AB1442" s="159"/>
    </row>
    <row r="1443" spans="1:28" x14ac:dyDescent="0.25">
      <c r="A1443" s="159"/>
      <c r="B1443" s="159"/>
      <c r="C1443" s="159"/>
      <c r="D1443" s="159"/>
      <c r="E1443" s="159"/>
      <c r="F1443" s="159"/>
      <c r="G1443" s="159"/>
      <c r="H1443" s="159"/>
      <c r="I1443" s="159"/>
      <c r="J1443" s="159"/>
      <c r="K1443" s="159"/>
      <c r="L1443" s="159"/>
      <c r="M1443" s="159"/>
      <c r="N1443" s="159"/>
      <c r="O1443" s="159"/>
      <c r="P1443" s="159"/>
      <c r="Q1443" s="159"/>
      <c r="R1443" s="159"/>
      <c r="S1443" s="159"/>
      <c r="T1443" s="159"/>
      <c r="U1443" s="159"/>
      <c r="V1443" s="159"/>
      <c r="W1443" s="159"/>
      <c r="X1443" s="159"/>
      <c r="Y1443" s="159"/>
      <c r="Z1443" s="159"/>
      <c r="AA1443" s="159"/>
      <c r="AB1443" s="159"/>
    </row>
    <row r="1444" spans="1:28" x14ac:dyDescent="0.25">
      <c r="A1444" s="159"/>
      <c r="B1444" s="159"/>
      <c r="C1444" s="159"/>
      <c r="D1444" s="159"/>
      <c r="E1444" s="159"/>
      <c r="F1444" s="159"/>
      <c r="G1444" s="159"/>
      <c r="H1444" s="159"/>
      <c r="I1444" s="159"/>
      <c r="J1444" s="159"/>
      <c r="K1444" s="159"/>
      <c r="L1444" s="159"/>
      <c r="M1444" s="159"/>
      <c r="N1444" s="159"/>
      <c r="O1444" s="159"/>
      <c r="P1444" s="159"/>
      <c r="Q1444" s="159"/>
      <c r="R1444" s="159"/>
      <c r="S1444" s="159"/>
      <c r="T1444" s="159"/>
      <c r="U1444" s="159"/>
      <c r="V1444" s="159"/>
      <c r="W1444" s="159"/>
      <c r="X1444" s="159"/>
      <c r="Y1444" s="159"/>
      <c r="Z1444" s="159"/>
      <c r="AA1444" s="159"/>
      <c r="AB1444" s="159"/>
    </row>
    <row r="1445" spans="1:28" x14ac:dyDescent="0.25">
      <c r="A1445" s="159"/>
      <c r="B1445" s="159"/>
      <c r="C1445" s="159"/>
      <c r="D1445" s="159"/>
      <c r="E1445" s="159"/>
      <c r="F1445" s="159"/>
      <c r="G1445" s="159"/>
      <c r="H1445" s="159"/>
      <c r="I1445" s="159"/>
      <c r="J1445" s="159"/>
      <c r="K1445" s="159"/>
      <c r="L1445" s="159"/>
      <c r="M1445" s="159"/>
      <c r="N1445" s="159"/>
      <c r="O1445" s="159"/>
      <c r="P1445" s="159"/>
      <c r="Q1445" s="159"/>
      <c r="R1445" s="159"/>
      <c r="S1445" s="159"/>
      <c r="T1445" s="159"/>
      <c r="U1445" s="159"/>
      <c r="V1445" s="159"/>
      <c r="W1445" s="159"/>
      <c r="X1445" s="159"/>
      <c r="Y1445" s="159"/>
      <c r="Z1445" s="159"/>
      <c r="AA1445" s="159"/>
      <c r="AB1445" s="159"/>
    </row>
    <row r="1446" spans="1:28" x14ac:dyDescent="0.25">
      <c r="A1446" s="159"/>
      <c r="B1446" s="159"/>
      <c r="C1446" s="159"/>
      <c r="D1446" s="159"/>
      <c r="E1446" s="159"/>
      <c r="F1446" s="159"/>
      <c r="G1446" s="159"/>
      <c r="H1446" s="159"/>
      <c r="I1446" s="159"/>
      <c r="J1446" s="159"/>
      <c r="K1446" s="159"/>
      <c r="L1446" s="159"/>
      <c r="M1446" s="159"/>
      <c r="N1446" s="159"/>
      <c r="O1446" s="159"/>
      <c r="P1446" s="159"/>
      <c r="Q1446" s="159"/>
      <c r="R1446" s="159"/>
      <c r="S1446" s="159"/>
      <c r="T1446" s="159"/>
      <c r="U1446" s="159"/>
      <c r="V1446" s="159"/>
      <c r="W1446" s="159"/>
      <c r="X1446" s="159"/>
      <c r="Y1446" s="159"/>
      <c r="Z1446" s="159"/>
      <c r="AA1446" s="159"/>
      <c r="AB1446" s="159"/>
    </row>
    <row r="1447" spans="1:28" x14ac:dyDescent="0.25">
      <c r="A1447" s="159"/>
      <c r="B1447" s="159"/>
      <c r="C1447" s="159"/>
      <c r="D1447" s="159"/>
      <c r="E1447" s="159"/>
      <c r="F1447" s="159"/>
      <c r="G1447" s="159"/>
      <c r="H1447" s="159"/>
      <c r="I1447" s="159"/>
      <c r="J1447" s="159"/>
      <c r="K1447" s="159"/>
      <c r="L1447" s="159"/>
      <c r="M1447" s="159"/>
      <c r="N1447" s="159"/>
      <c r="O1447" s="159"/>
      <c r="P1447" s="159"/>
      <c r="Q1447" s="159"/>
      <c r="R1447" s="159"/>
      <c r="S1447" s="159"/>
      <c r="T1447" s="159"/>
      <c r="U1447" s="159"/>
      <c r="V1447" s="159"/>
      <c r="W1447" s="159"/>
      <c r="X1447" s="159"/>
      <c r="Y1447" s="159"/>
      <c r="Z1447" s="159"/>
      <c r="AA1447" s="159"/>
      <c r="AB1447" s="159"/>
    </row>
    <row r="1448" spans="1:28" x14ac:dyDescent="0.25">
      <c r="A1448" s="159"/>
      <c r="B1448" s="159"/>
      <c r="C1448" s="159"/>
      <c r="D1448" s="159"/>
      <c r="E1448" s="159"/>
      <c r="F1448" s="159"/>
      <c r="G1448" s="159"/>
      <c r="H1448" s="159"/>
      <c r="I1448" s="159"/>
      <c r="J1448" s="159"/>
      <c r="K1448" s="159"/>
      <c r="L1448" s="159"/>
      <c r="M1448" s="159"/>
      <c r="N1448" s="159"/>
      <c r="O1448" s="159"/>
      <c r="P1448" s="159"/>
      <c r="Q1448" s="159"/>
      <c r="R1448" s="159"/>
      <c r="S1448" s="159"/>
      <c r="T1448" s="159"/>
      <c r="U1448" s="159"/>
      <c r="V1448" s="159"/>
      <c r="W1448" s="159"/>
      <c r="X1448" s="159"/>
      <c r="Y1448" s="159"/>
      <c r="Z1448" s="159"/>
      <c r="AA1448" s="159"/>
      <c r="AB1448" s="159"/>
    </row>
    <row r="1449" spans="1:28" x14ac:dyDescent="0.25">
      <c r="A1449" s="159"/>
      <c r="B1449" s="159"/>
      <c r="C1449" s="159"/>
      <c r="D1449" s="159"/>
      <c r="E1449" s="159"/>
      <c r="F1449" s="159"/>
      <c r="G1449" s="159"/>
      <c r="H1449" s="159"/>
      <c r="I1449" s="159"/>
      <c r="J1449" s="159"/>
      <c r="K1449" s="159"/>
      <c r="L1449" s="159"/>
      <c r="M1449" s="159"/>
      <c r="N1449" s="159"/>
      <c r="O1449" s="159"/>
      <c r="P1449" s="159"/>
      <c r="Q1449" s="159"/>
      <c r="R1449" s="159"/>
      <c r="S1449" s="159"/>
      <c r="T1449" s="159"/>
      <c r="U1449" s="159"/>
      <c r="V1449" s="159"/>
      <c r="W1449" s="159"/>
      <c r="X1449" s="159"/>
      <c r="Y1449" s="159"/>
      <c r="Z1449" s="159"/>
      <c r="AA1449" s="159"/>
      <c r="AB1449" s="159"/>
    </row>
    <row r="1450" spans="1:28" x14ac:dyDescent="0.25">
      <c r="A1450" s="159"/>
      <c r="B1450" s="159"/>
      <c r="C1450" s="159"/>
      <c r="D1450" s="159"/>
      <c r="E1450" s="159"/>
      <c r="F1450" s="159"/>
      <c r="G1450" s="159"/>
      <c r="H1450" s="159"/>
      <c r="I1450" s="159"/>
      <c r="J1450" s="159"/>
      <c r="K1450" s="159"/>
      <c r="L1450" s="159"/>
      <c r="M1450" s="159"/>
      <c r="N1450" s="159"/>
      <c r="O1450" s="159"/>
      <c r="P1450" s="159"/>
      <c r="Q1450" s="159"/>
      <c r="R1450" s="159"/>
      <c r="S1450" s="159"/>
      <c r="T1450" s="159"/>
      <c r="U1450" s="159"/>
      <c r="V1450" s="159"/>
      <c r="W1450" s="159"/>
      <c r="X1450" s="159"/>
      <c r="Y1450" s="159"/>
      <c r="Z1450" s="159"/>
      <c r="AA1450" s="159"/>
      <c r="AB1450" s="159"/>
    </row>
    <row r="1451" spans="1:28" x14ac:dyDescent="0.25">
      <c r="A1451" s="159"/>
      <c r="B1451" s="159"/>
      <c r="C1451" s="159"/>
      <c r="D1451" s="159"/>
      <c r="E1451" s="159"/>
      <c r="F1451" s="159"/>
      <c r="G1451" s="159"/>
      <c r="H1451" s="159"/>
      <c r="I1451" s="159"/>
      <c r="J1451" s="159"/>
      <c r="K1451" s="159"/>
      <c r="L1451" s="159"/>
      <c r="M1451" s="159"/>
      <c r="N1451" s="159"/>
      <c r="O1451" s="159"/>
      <c r="P1451" s="159"/>
      <c r="Q1451" s="159"/>
      <c r="R1451" s="159"/>
      <c r="S1451" s="159"/>
      <c r="T1451" s="159"/>
      <c r="U1451" s="159"/>
      <c r="V1451" s="159"/>
      <c r="W1451" s="159"/>
      <c r="X1451" s="159"/>
      <c r="Y1451" s="159"/>
      <c r="Z1451" s="159"/>
      <c r="AA1451" s="159"/>
      <c r="AB1451" s="159"/>
    </row>
    <row r="1452" spans="1:28" x14ac:dyDescent="0.25">
      <c r="A1452" s="159"/>
      <c r="B1452" s="159"/>
      <c r="C1452" s="159"/>
      <c r="D1452" s="159"/>
      <c r="E1452" s="159"/>
      <c r="F1452" s="159"/>
      <c r="G1452" s="159"/>
      <c r="H1452" s="159"/>
      <c r="I1452" s="159"/>
      <c r="J1452" s="159"/>
      <c r="K1452" s="159"/>
      <c r="L1452" s="159"/>
      <c r="M1452" s="159"/>
      <c r="N1452" s="159"/>
      <c r="O1452" s="159"/>
      <c r="P1452" s="159"/>
      <c r="Q1452" s="159"/>
      <c r="R1452" s="159"/>
      <c r="S1452" s="159"/>
      <c r="T1452" s="159"/>
      <c r="U1452" s="159"/>
      <c r="V1452" s="159"/>
      <c r="W1452" s="159"/>
      <c r="X1452" s="159"/>
      <c r="Y1452" s="159"/>
      <c r="Z1452" s="159"/>
      <c r="AA1452" s="159"/>
      <c r="AB1452" s="159"/>
    </row>
    <row r="1453" spans="1:28" x14ac:dyDescent="0.25">
      <c r="A1453" s="159"/>
      <c r="B1453" s="159"/>
      <c r="C1453" s="159"/>
      <c r="D1453" s="159"/>
      <c r="E1453" s="159"/>
      <c r="F1453" s="159"/>
      <c r="G1453" s="159"/>
      <c r="H1453" s="159"/>
      <c r="I1453" s="159"/>
      <c r="J1453" s="159"/>
      <c r="K1453" s="159"/>
      <c r="L1453" s="159"/>
      <c r="M1453" s="159"/>
      <c r="N1453" s="159"/>
      <c r="O1453" s="159"/>
      <c r="P1453" s="159"/>
      <c r="Q1453" s="159"/>
      <c r="R1453" s="159"/>
      <c r="S1453" s="159"/>
      <c r="T1453" s="159"/>
      <c r="U1453" s="159"/>
      <c r="V1453" s="159"/>
      <c r="W1453" s="159"/>
      <c r="X1453" s="159"/>
      <c r="Y1453" s="159"/>
      <c r="Z1453" s="159"/>
      <c r="AA1453" s="159"/>
      <c r="AB1453" s="159"/>
    </row>
    <row r="1454" spans="1:28" x14ac:dyDescent="0.25">
      <c r="A1454" s="159"/>
      <c r="B1454" s="159"/>
      <c r="C1454" s="159"/>
      <c r="D1454" s="159"/>
      <c r="E1454" s="159"/>
      <c r="F1454" s="159"/>
      <c r="G1454" s="159"/>
      <c r="H1454" s="159"/>
      <c r="I1454" s="159"/>
      <c r="J1454" s="159"/>
      <c r="K1454" s="159"/>
      <c r="L1454" s="159"/>
      <c r="M1454" s="159"/>
      <c r="N1454" s="159"/>
      <c r="O1454" s="159"/>
      <c r="P1454" s="159"/>
      <c r="Q1454" s="159"/>
      <c r="R1454" s="159"/>
      <c r="S1454" s="159"/>
      <c r="T1454" s="159"/>
      <c r="U1454" s="159"/>
      <c r="V1454" s="159"/>
      <c r="W1454" s="159"/>
      <c r="X1454" s="159"/>
      <c r="Y1454" s="159"/>
      <c r="Z1454" s="159"/>
      <c r="AA1454" s="159"/>
      <c r="AB1454" s="159"/>
    </row>
    <row r="1455" spans="1:28" x14ac:dyDescent="0.25">
      <c r="A1455" s="159"/>
      <c r="B1455" s="159"/>
      <c r="C1455" s="159"/>
      <c r="D1455" s="159"/>
      <c r="E1455" s="159"/>
      <c r="F1455" s="159"/>
      <c r="G1455" s="159"/>
      <c r="H1455" s="159"/>
      <c r="I1455" s="159"/>
      <c r="J1455" s="159"/>
      <c r="K1455" s="159"/>
      <c r="L1455" s="159"/>
      <c r="M1455" s="159"/>
      <c r="N1455" s="159"/>
      <c r="O1455" s="159"/>
      <c r="P1455" s="159"/>
      <c r="Q1455" s="159"/>
      <c r="R1455" s="159"/>
      <c r="S1455" s="159"/>
      <c r="T1455" s="159"/>
      <c r="U1455" s="159"/>
      <c r="V1455" s="159"/>
      <c r="W1455" s="159"/>
      <c r="X1455" s="159"/>
      <c r="Y1455" s="159"/>
      <c r="Z1455" s="159"/>
      <c r="AA1455" s="159"/>
      <c r="AB1455" s="159"/>
    </row>
    <row r="1456" spans="1:28" x14ac:dyDescent="0.25">
      <c r="A1456" s="159"/>
      <c r="B1456" s="159"/>
      <c r="C1456" s="159"/>
      <c r="D1456" s="159"/>
      <c r="E1456" s="159"/>
      <c r="F1456" s="159"/>
      <c r="G1456" s="159"/>
      <c r="H1456" s="159"/>
      <c r="I1456" s="159"/>
      <c r="J1456" s="159"/>
      <c r="K1456" s="159"/>
      <c r="L1456" s="159"/>
      <c r="M1456" s="159"/>
      <c r="N1456" s="159"/>
      <c r="O1456" s="159"/>
      <c r="P1456" s="159"/>
      <c r="Q1456" s="159"/>
      <c r="R1456" s="159"/>
      <c r="S1456" s="159"/>
      <c r="T1456" s="159"/>
      <c r="U1456" s="159"/>
      <c r="V1456" s="159"/>
      <c r="W1456" s="159"/>
      <c r="X1456" s="159"/>
      <c r="Y1456" s="159"/>
      <c r="Z1456" s="159"/>
      <c r="AA1456" s="159"/>
      <c r="AB1456" s="159"/>
    </row>
    <row r="1457" spans="1:28" x14ac:dyDescent="0.25">
      <c r="A1457" s="159"/>
      <c r="B1457" s="159"/>
      <c r="C1457" s="159"/>
      <c r="D1457" s="159"/>
      <c r="E1457" s="159"/>
      <c r="F1457" s="159"/>
      <c r="G1457" s="159"/>
      <c r="H1457" s="159"/>
      <c r="I1457" s="159"/>
      <c r="J1457" s="159"/>
      <c r="K1457" s="159"/>
      <c r="L1457" s="159"/>
      <c r="M1457" s="159"/>
      <c r="N1457" s="159"/>
      <c r="O1457" s="159"/>
      <c r="P1457" s="159"/>
      <c r="Q1457" s="159"/>
      <c r="R1457" s="159"/>
      <c r="S1457" s="159"/>
      <c r="T1457" s="159"/>
      <c r="U1457" s="159"/>
      <c r="V1457" s="159"/>
      <c r="W1457" s="159"/>
      <c r="X1457" s="159"/>
      <c r="Y1457" s="159"/>
      <c r="Z1457" s="159"/>
      <c r="AA1457" s="159"/>
      <c r="AB1457" s="159"/>
    </row>
    <row r="1458" spans="1:28" x14ac:dyDescent="0.25">
      <c r="A1458" s="159"/>
      <c r="B1458" s="159"/>
      <c r="C1458" s="159"/>
      <c r="D1458" s="159"/>
      <c r="E1458" s="159"/>
      <c r="F1458" s="159"/>
      <c r="G1458" s="159"/>
      <c r="H1458" s="159"/>
      <c r="I1458" s="159"/>
      <c r="J1458" s="159"/>
      <c r="K1458" s="159"/>
      <c r="L1458" s="159"/>
      <c r="M1458" s="159"/>
      <c r="N1458" s="159"/>
      <c r="O1458" s="159"/>
      <c r="P1458" s="159"/>
      <c r="Q1458" s="159"/>
      <c r="R1458" s="159"/>
      <c r="S1458" s="159"/>
      <c r="T1458" s="159"/>
      <c r="U1458" s="159"/>
      <c r="V1458" s="159"/>
      <c r="W1458" s="159"/>
      <c r="X1458" s="159"/>
      <c r="Y1458" s="159"/>
      <c r="Z1458" s="159"/>
      <c r="AA1458" s="159"/>
      <c r="AB1458" s="159"/>
    </row>
    <row r="1459" spans="1:28" x14ac:dyDescent="0.25">
      <c r="A1459" s="159"/>
      <c r="B1459" s="159"/>
      <c r="C1459" s="159"/>
      <c r="D1459" s="159"/>
      <c r="E1459" s="159"/>
      <c r="F1459" s="159"/>
      <c r="G1459" s="159"/>
      <c r="H1459" s="159"/>
      <c r="I1459" s="159"/>
      <c r="J1459" s="159"/>
      <c r="K1459" s="159"/>
      <c r="L1459" s="159"/>
      <c r="M1459" s="159"/>
      <c r="N1459" s="159"/>
      <c r="O1459" s="159"/>
      <c r="P1459" s="159"/>
      <c r="Q1459" s="159"/>
      <c r="R1459" s="159"/>
      <c r="S1459" s="159"/>
      <c r="T1459" s="159"/>
      <c r="U1459" s="159"/>
      <c r="V1459" s="159"/>
      <c r="W1459" s="159"/>
      <c r="X1459" s="159"/>
      <c r="Y1459" s="159"/>
      <c r="Z1459" s="159"/>
      <c r="AA1459" s="159"/>
      <c r="AB1459" s="159"/>
    </row>
    <row r="1460" spans="1:28" x14ac:dyDescent="0.25">
      <c r="A1460" s="159"/>
      <c r="B1460" s="159"/>
      <c r="C1460" s="159"/>
      <c r="D1460" s="159"/>
      <c r="E1460" s="159"/>
      <c r="F1460" s="159"/>
      <c r="G1460" s="159"/>
      <c r="H1460" s="159"/>
      <c r="I1460" s="159"/>
      <c r="J1460" s="159"/>
      <c r="K1460" s="159"/>
      <c r="L1460" s="159"/>
      <c r="M1460" s="159"/>
      <c r="N1460" s="159"/>
      <c r="O1460" s="159"/>
      <c r="P1460" s="159"/>
      <c r="Q1460" s="159"/>
      <c r="R1460" s="159"/>
      <c r="S1460" s="159"/>
      <c r="T1460" s="159"/>
      <c r="U1460" s="159"/>
      <c r="V1460" s="159"/>
      <c r="W1460" s="159"/>
      <c r="X1460" s="159"/>
      <c r="Y1460" s="159"/>
      <c r="Z1460" s="159"/>
      <c r="AA1460" s="159"/>
      <c r="AB1460" s="159"/>
    </row>
    <row r="1461" spans="1:28" x14ac:dyDescent="0.25">
      <c r="A1461" s="159"/>
      <c r="B1461" s="159"/>
      <c r="C1461" s="159"/>
      <c r="D1461" s="159"/>
      <c r="E1461" s="159"/>
      <c r="F1461" s="159"/>
      <c r="G1461" s="159"/>
      <c r="H1461" s="159"/>
      <c r="I1461" s="159"/>
      <c r="J1461" s="159"/>
      <c r="K1461" s="159"/>
      <c r="L1461" s="159"/>
      <c r="M1461" s="159"/>
      <c r="N1461" s="159"/>
      <c r="O1461" s="159"/>
      <c r="P1461" s="159"/>
      <c r="Q1461" s="159"/>
      <c r="R1461" s="159"/>
      <c r="S1461" s="159"/>
      <c r="T1461" s="159"/>
      <c r="U1461" s="159"/>
      <c r="V1461" s="159"/>
      <c r="W1461" s="159"/>
      <c r="X1461" s="159"/>
      <c r="Y1461" s="159"/>
      <c r="Z1461" s="159"/>
      <c r="AA1461" s="159"/>
      <c r="AB1461" s="159"/>
    </row>
    <row r="1462" spans="1:28" x14ac:dyDescent="0.25">
      <c r="A1462" s="159"/>
      <c r="B1462" s="159"/>
      <c r="C1462" s="159"/>
      <c r="D1462" s="159"/>
      <c r="E1462" s="159"/>
      <c r="F1462" s="159"/>
      <c r="G1462" s="159"/>
      <c r="H1462" s="159"/>
      <c r="I1462" s="159"/>
      <c r="J1462" s="159"/>
      <c r="K1462" s="159"/>
      <c r="L1462" s="159"/>
      <c r="M1462" s="159"/>
      <c r="N1462" s="159"/>
      <c r="O1462" s="159"/>
      <c r="P1462" s="159"/>
      <c r="Q1462" s="159"/>
      <c r="R1462" s="159"/>
      <c r="S1462" s="159"/>
      <c r="T1462" s="159"/>
      <c r="U1462" s="159"/>
      <c r="V1462" s="159"/>
      <c r="W1462" s="159"/>
      <c r="X1462" s="159"/>
      <c r="Y1462" s="159"/>
      <c r="Z1462" s="159"/>
      <c r="AA1462" s="159"/>
      <c r="AB1462" s="159"/>
    </row>
    <row r="1463" spans="1:28" x14ac:dyDescent="0.25">
      <c r="A1463" s="159"/>
      <c r="B1463" s="159"/>
      <c r="C1463" s="159"/>
      <c r="D1463" s="159"/>
      <c r="E1463" s="159"/>
      <c r="F1463" s="159"/>
      <c r="G1463" s="159"/>
      <c r="H1463" s="159"/>
      <c r="I1463" s="159"/>
      <c r="J1463" s="159"/>
      <c r="K1463" s="159"/>
      <c r="L1463" s="159"/>
      <c r="M1463" s="159"/>
      <c r="N1463" s="159"/>
      <c r="O1463" s="159"/>
      <c r="P1463" s="159"/>
      <c r="Q1463" s="159"/>
      <c r="R1463" s="159"/>
      <c r="S1463" s="159"/>
      <c r="T1463" s="159"/>
      <c r="U1463" s="159"/>
      <c r="V1463" s="159"/>
      <c r="W1463" s="159"/>
      <c r="X1463" s="159"/>
      <c r="Y1463" s="159"/>
      <c r="Z1463" s="159"/>
      <c r="AA1463" s="159"/>
      <c r="AB1463" s="159"/>
    </row>
    <row r="1464" spans="1:28" x14ac:dyDescent="0.25">
      <c r="A1464" s="159"/>
      <c r="B1464" s="159"/>
      <c r="C1464" s="159"/>
      <c r="D1464" s="159"/>
      <c r="E1464" s="159"/>
      <c r="F1464" s="159"/>
      <c r="G1464" s="159"/>
      <c r="H1464" s="159"/>
      <c r="I1464" s="159"/>
      <c r="J1464" s="159"/>
      <c r="K1464" s="159"/>
      <c r="L1464" s="159"/>
      <c r="M1464" s="159"/>
      <c r="N1464" s="159"/>
      <c r="O1464" s="159"/>
      <c r="P1464" s="159"/>
      <c r="Q1464" s="159"/>
      <c r="R1464" s="159"/>
      <c r="S1464" s="159"/>
      <c r="T1464" s="159"/>
      <c r="U1464" s="159"/>
      <c r="V1464" s="159"/>
      <c r="W1464" s="159"/>
      <c r="X1464" s="159"/>
      <c r="Y1464" s="159"/>
      <c r="Z1464" s="159"/>
      <c r="AA1464" s="159"/>
      <c r="AB1464" s="159"/>
    </row>
    <row r="1465" spans="1:28" x14ac:dyDescent="0.25">
      <c r="A1465" s="159"/>
      <c r="B1465" s="159"/>
      <c r="C1465" s="159"/>
      <c r="D1465" s="159"/>
      <c r="E1465" s="159"/>
      <c r="F1465" s="159"/>
      <c r="G1465" s="159"/>
      <c r="H1465" s="159"/>
      <c r="I1465" s="159"/>
      <c r="J1465" s="159"/>
      <c r="K1465" s="159"/>
      <c r="L1465" s="159"/>
      <c r="M1465" s="159"/>
      <c r="N1465" s="159"/>
      <c r="O1465" s="159"/>
      <c r="P1465" s="159"/>
      <c r="Q1465" s="159"/>
      <c r="R1465" s="159"/>
      <c r="S1465" s="159"/>
      <c r="T1465" s="159"/>
      <c r="U1465" s="159"/>
      <c r="V1465" s="159"/>
      <c r="W1465" s="159"/>
      <c r="X1465" s="159"/>
      <c r="Y1465" s="159"/>
      <c r="Z1465" s="159"/>
      <c r="AA1465" s="159"/>
      <c r="AB1465" s="159"/>
    </row>
    <row r="1466" spans="1:28" x14ac:dyDescent="0.25">
      <c r="A1466" s="159"/>
      <c r="B1466" s="159"/>
      <c r="C1466" s="159"/>
      <c r="D1466" s="159"/>
      <c r="E1466" s="159"/>
      <c r="F1466" s="159"/>
      <c r="G1466" s="159"/>
      <c r="H1466" s="159"/>
      <c r="I1466" s="159"/>
      <c r="J1466" s="159"/>
      <c r="K1466" s="159"/>
      <c r="L1466" s="159"/>
      <c r="M1466" s="159"/>
      <c r="N1466" s="159"/>
      <c r="O1466" s="159"/>
      <c r="P1466" s="159"/>
      <c r="Q1466" s="159"/>
      <c r="R1466" s="159"/>
      <c r="S1466" s="159"/>
      <c r="T1466" s="159"/>
      <c r="U1466" s="159"/>
      <c r="V1466" s="159"/>
      <c r="W1466" s="159"/>
      <c r="X1466" s="159"/>
      <c r="Y1466" s="159"/>
      <c r="Z1466" s="159"/>
      <c r="AA1466" s="159"/>
      <c r="AB1466" s="159"/>
    </row>
    <row r="1467" spans="1:28" x14ac:dyDescent="0.25">
      <c r="A1467" s="159"/>
      <c r="B1467" s="159"/>
      <c r="C1467" s="159"/>
      <c r="D1467" s="159"/>
      <c r="E1467" s="159"/>
      <c r="F1467" s="159"/>
      <c r="G1467" s="159"/>
      <c r="H1467" s="159"/>
      <c r="I1467" s="159"/>
      <c r="J1467" s="159"/>
      <c r="K1467" s="159"/>
      <c r="L1467" s="159"/>
      <c r="M1467" s="159"/>
      <c r="N1467" s="159"/>
      <c r="O1467" s="159"/>
      <c r="P1467" s="159"/>
      <c r="Q1467" s="159"/>
      <c r="R1467" s="159"/>
      <c r="S1467" s="159"/>
      <c r="T1467" s="159"/>
      <c r="U1467" s="159"/>
      <c r="V1467" s="159"/>
      <c r="W1467" s="159"/>
      <c r="X1467" s="159"/>
      <c r="Y1467" s="159"/>
      <c r="Z1467" s="159"/>
      <c r="AA1467" s="159"/>
      <c r="AB1467" s="159"/>
    </row>
    <row r="1468" spans="1:28" x14ac:dyDescent="0.25">
      <c r="A1468" s="159"/>
      <c r="B1468" s="159"/>
      <c r="C1468" s="159"/>
      <c r="D1468" s="159"/>
      <c r="E1468" s="159"/>
      <c r="F1468" s="159"/>
      <c r="G1468" s="159"/>
      <c r="H1468" s="159"/>
      <c r="I1468" s="159"/>
      <c r="J1468" s="159"/>
      <c r="K1468" s="159"/>
      <c r="L1468" s="159"/>
      <c r="M1468" s="159"/>
      <c r="N1468" s="159"/>
      <c r="O1468" s="159"/>
      <c r="P1468" s="159"/>
      <c r="Q1468" s="159"/>
      <c r="R1468" s="159"/>
      <c r="S1468" s="159"/>
      <c r="T1468" s="159"/>
      <c r="U1468" s="159"/>
      <c r="V1468" s="159"/>
      <c r="W1468" s="159"/>
      <c r="X1468" s="159"/>
      <c r="Y1468" s="159"/>
      <c r="Z1468" s="159"/>
      <c r="AA1468" s="159"/>
      <c r="AB1468" s="159"/>
    </row>
    <row r="1469" spans="1:28" x14ac:dyDescent="0.25">
      <c r="A1469" s="159"/>
      <c r="B1469" s="159"/>
      <c r="C1469" s="159"/>
      <c r="D1469" s="159"/>
      <c r="E1469" s="159"/>
      <c r="F1469" s="159"/>
      <c r="G1469" s="159"/>
      <c r="H1469" s="159"/>
      <c r="I1469" s="159"/>
      <c r="J1469" s="159"/>
      <c r="K1469" s="159"/>
      <c r="L1469" s="159"/>
      <c r="M1469" s="159"/>
      <c r="N1469" s="159"/>
      <c r="O1469" s="159"/>
      <c r="P1469" s="159"/>
      <c r="Q1469" s="159"/>
      <c r="R1469" s="159"/>
      <c r="S1469" s="159"/>
      <c r="T1469" s="159"/>
      <c r="U1469" s="159"/>
      <c r="V1469" s="159"/>
      <c r="W1469" s="159"/>
      <c r="X1469" s="159"/>
      <c r="Y1469" s="159"/>
      <c r="Z1469" s="159"/>
      <c r="AA1469" s="159"/>
      <c r="AB1469" s="159"/>
    </row>
    <row r="1470" spans="1:28" x14ac:dyDescent="0.25">
      <c r="A1470" s="159"/>
      <c r="B1470" s="159"/>
      <c r="C1470" s="159"/>
      <c r="D1470" s="159"/>
      <c r="E1470" s="159"/>
      <c r="F1470" s="159"/>
      <c r="G1470" s="159"/>
      <c r="H1470" s="159"/>
      <c r="I1470" s="159"/>
      <c r="J1470" s="159"/>
      <c r="K1470" s="159"/>
      <c r="L1470" s="159"/>
      <c r="M1470" s="159"/>
      <c r="N1470" s="159"/>
      <c r="O1470" s="159"/>
      <c r="P1470" s="159"/>
      <c r="Q1470" s="159"/>
      <c r="R1470" s="159"/>
      <c r="S1470" s="159"/>
      <c r="T1470" s="159"/>
      <c r="U1470" s="159"/>
      <c r="V1470" s="159"/>
      <c r="W1470" s="159"/>
      <c r="X1470" s="159"/>
      <c r="Y1470" s="159"/>
      <c r="Z1470" s="159"/>
      <c r="AA1470" s="159"/>
      <c r="AB1470" s="159"/>
    </row>
    <row r="1471" spans="1:28" x14ac:dyDescent="0.25">
      <c r="A1471" s="159"/>
      <c r="B1471" s="159"/>
      <c r="C1471" s="159"/>
      <c r="D1471" s="159"/>
      <c r="E1471" s="159"/>
      <c r="F1471" s="159"/>
      <c r="G1471" s="159"/>
      <c r="H1471" s="159"/>
      <c r="I1471" s="159"/>
      <c r="J1471" s="159"/>
      <c r="K1471" s="159"/>
      <c r="L1471" s="159"/>
      <c r="M1471" s="159"/>
      <c r="N1471" s="159"/>
      <c r="O1471" s="159"/>
      <c r="P1471" s="159"/>
      <c r="Q1471" s="159"/>
      <c r="R1471" s="159"/>
      <c r="S1471" s="159"/>
      <c r="T1471" s="159"/>
      <c r="U1471" s="159"/>
      <c r="V1471" s="159"/>
      <c r="W1471" s="159"/>
      <c r="X1471" s="159"/>
      <c r="Y1471" s="159"/>
      <c r="Z1471" s="159"/>
      <c r="AA1471" s="159"/>
      <c r="AB1471" s="159"/>
    </row>
    <row r="1472" spans="1:28" x14ac:dyDescent="0.25">
      <c r="A1472" s="159"/>
      <c r="B1472" s="159"/>
      <c r="C1472" s="159"/>
      <c r="D1472" s="159"/>
      <c r="E1472" s="159"/>
      <c r="F1472" s="159"/>
      <c r="G1472" s="159"/>
      <c r="H1472" s="159"/>
      <c r="I1472" s="159"/>
      <c r="J1472" s="159"/>
      <c r="K1472" s="159"/>
      <c r="L1472" s="159"/>
      <c r="M1472" s="159"/>
      <c r="N1472" s="159"/>
      <c r="O1472" s="159"/>
      <c r="P1472" s="159"/>
      <c r="Q1472" s="159"/>
      <c r="R1472" s="159"/>
      <c r="S1472" s="159"/>
      <c r="T1472" s="159"/>
      <c r="U1472" s="159"/>
      <c r="V1472" s="159"/>
      <c r="W1472" s="159"/>
      <c r="X1472" s="159"/>
      <c r="Y1472" s="159"/>
      <c r="Z1472" s="159"/>
      <c r="AA1472" s="159"/>
      <c r="AB1472" s="159"/>
    </row>
    <row r="1473" spans="1:28" x14ac:dyDescent="0.25">
      <c r="A1473" s="159"/>
      <c r="B1473" s="159"/>
      <c r="C1473" s="159"/>
      <c r="D1473" s="159"/>
      <c r="E1473" s="159"/>
      <c r="F1473" s="159"/>
      <c r="G1473" s="159"/>
      <c r="H1473" s="159"/>
      <c r="I1473" s="159"/>
      <c r="J1473" s="159"/>
      <c r="K1473" s="159"/>
      <c r="L1473" s="159"/>
      <c r="M1473" s="159"/>
      <c r="N1473" s="159"/>
      <c r="O1473" s="159"/>
      <c r="P1473" s="159"/>
      <c r="Q1473" s="159"/>
      <c r="R1473" s="159"/>
      <c r="S1473" s="159"/>
      <c r="T1473" s="159"/>
      <c r="U1473" s="159"/>
      <c r="V1473" s="159"/>
      <c r="W1473" s="159"/>
      <c r="X1473" s="159"/>
      <c r="Y1473" s="159"/>
      <c r="Z1473" s="159"/>
      <c r="AA1473" s="159"/>
      <c r="AB1473" s="159"/>
    </row>
    <row r="1474" spans="1:28" x14ac:dyDescent="0.25">
      <c r="A1474" s="159"/>
      <c r="B1474" s="159"/>
      <c r="C1474" s="159"/>
      <c r="D1474" s="159"/>
      <c r="E1474" s="159"/>
      <c r="F1474" s="159"/>
      <c r="G1474" s="159"/>
      <c r="H1474" s="159"/>
      <c r="I1474" s="159"/>
      <c r="J1474" s="159"/>
      <c r="K1474" s="159"/>
      <c r="L1474" s="159"/>
      <c r="M1474" s="159"/>
      <c r="N1474" s="159"/>
      <c r="O1474" s="159"/>
      <c r="P1474" s="159"/>
      <c r="Q1474" s="159"/>
      <c r="R1474" s="159"/>
      <c r="S1474" s="159"/>
      <c r="T1474" s="159"/>
      <c r="U1474" s="159"/>
      <c r="V1474" s="159"/>
      <c r="W1474" s="159"/>
      <c r="X1474" s="159"/>
      <c r="Y1474" s="159"/>
      <c r="Z1474" s="159"/>
      <c r="AA1474" s="159"/>
      <c r="AB1474" s="159"/>
    </row>
    <row r="1475" spans="1:28" x14ac:dyDescent="0.25">
      <c r="A1475" s="159"/>
      <c r="B1475" s="159"/>
      <c r="C1475" s="159"/>
      <c r="D1475" s="159"/>
      <c r="E1475" s="159"/>
      <c r="F1475" s="159"/>
      <c r="G1475" s="159"/>
      <c r="H1475" s="159"/>
      <c r="I1475" s="159"/>
      <c r="J1475" s="159"/>
      <c r="K1475" s="159"/>
      <c r="L1475" s="159"/>
      <c r="M1475" s="159"/>
      <c r="N1475" s="159"/>
      <c r="O1475" s="159"/>
      <c r="P1475" s="159"/>
      <c r="Q1475" s="159"/>
      <c r="R1475" s="159"/>
      <c r="S1475" s="159"/>
      <c r="T1475" s="159"/>
      <c r="U1475" s="159"/>
      <c r="V1475" s="159"/>
      <c r="W1475" s="159"/>
      <c r="X1475" s="159"/>
      <c r="Y1475" s="159"/>
      <c r="Z1475" s="159"/>
      <c r="AA1475" s="159"/>
      <c r="AB1475" s="159"/>
    </row>
    <row r="1476" spans="1:28" x14ac:dyDescent="0.25">
      <c r="A1476" s="159"/>
      <c r="B1476" s="159"/>
      <c r="C1476" s="159"/>
      <c r="D1476" s="159"/>
      <c r="E1476" s="159"/>
      <c r="F1476" s="159"/>
      <c r="G1476" s="159"/>
      <c r="H1476" s="159"/>
      <c r="I1476" s="159"/>
      <c r="J1476" s="159"/>
      <c r="K1476" s="159"/>
      <c r="L1476" s="159"/>
      <c r="M1476" s="159"/>
      <c r="N1476" s="159"/>
      <c r="O1476" s="159"/>
      <c r="P1476" s="159"/>
      <c r="Q1476" s="159"/>
      <c r="R1476" s="159"/>
      <c r="S1476" s="159"/>
      <c r="T1476" s="159"/>
      <c r="U1476" s="159"/>
      <c r="V1476" s="159"/>
      <c r="W1476" s="159"/>
      <c r="X1476" s="159"/>
      <c r="Y1476" s="159"/>
      <c r="Z1476" s="159"/>
      <c r="AA1476" s="159"/>
      <c r="AB1476" s="159"/>
    </row>
    <row r="1477" spans="1:28" x14ac:dyDescent="0.25">
      <c r="A1477" s="159"/>
      <c r="B1477" s="159"/>
      <c r="C1477" s="159"/>
      <c r="D1477" s="159"/>
      <c r="E1477" s="159"/>
      <c r="F1477" s="159"/>
      <c r="G1477" s="159"/>
      <c r="H1477" s="159"/>
      <c r="I1477" s="159"/>
      <c r="J1477" s="159"/>
      <c r="K1477" s="159"/>
      <c r="L1477" s="159"/>
      <c r="M1477" s="159"/>
      <c r="N1477" s="159"/>
      <c r="O1477" s="159"/>
      <c r="P1477" s="159"/>
      <c r="Q1477" s="159"/>
      <c r="R1477" s="159"/>
      <c r="S1477" s="159"/>
      <c r="T1477" s="159"/>
      <c r="U1477" s="159"/>
      <c r="V1477" s="159"/>
      <c r="W1477" s="159"/>
      <c r="X1477" s="159"/>
      <c r="Y1477" s="159"/>
      <c r="Z1477" s="159"/>
      <c r="AA1477" s="159"/>
      <c r="AB1477" s="159"/>
    </row>
    <row r="1478" spans="1:28" x14ac:dyDescent="0.25">
      <c r="A1478" s="159"/>
      <c r="B1478" s="159"/>
      <c r="C1478" s="159"/>
      <c r="D1478" s="159"/>
      <c r="E1478" s="159"/>
      <c r="F1478" s="159"/>
      <c r="G1478" s="159"/>
      <c r="H1478" s="159"/>
      <c r="I1478" s="159"/>
      <c r="J1478" s="159"/>
      <c r="K1478" s="159"/>
      <c r="L1478" s="159"/>
      <c r="M1478" s="159"/>
      <c r="N1478" s="159"/>
      <c r="O1478" s="159"/>
      <c r="P1478" s="159"/>
      <c r="Q1478" s="159"/>
      <c r="R1478" s="159"/>
      <c r="S1478" s="159"/>
      <c r="T1478" s="159"/>
      <c r="U1478" s="159"/>
      <c r="V1478" s="159"/>
      <c r="W1478" s="159"/>
      <c r="X1478" s="159"/>
      <c r="Y1478" s="159"/>
      <c r="Z1478" s="159"/>
      <c r="AA1478" s="159"/>
      <c r="AB1478" s="159"/>
    </row>
    <row r="1479" spans="1:28" x14ac:dyDescent="0.25">
      <c r="A1479" s="159"/>
      <c r="B1479" s="159"/>
      <c r="C1479" s="159"/>
      <c r="D1479" s="159"/>
      <c r="E1479" s="159"/>
      <c r="F1479" s="159"/>
      <c r="G1479" s="159"/>
      <c r="H1479" s="159"/>
      <c r="I1479" s="159"/>
      <c r="J1479" s="159"/>
      <c r="K1479" s="159"/>
      <c r="L1479" s="159"/>
      <c r="M1479" s="159"/>
      <c r="N1479" s="159"/>
      <c r="O1479" s="159"/>
      <c r="P1479" s="159"/>
      <c r="Q1479" s="159"/>
      <c r="R1479" s="159"/>
      <c r="S1479" s="159"/>
      <c r="T1479" s="159"/>
      <c r="U1479" s="159"/>
      <c r="V1479" s="159"/>
      <c r="W1479" s="159"/>
      <c r="X1479" s="159"/>
      <c r="Y1479" s="159"/>
      <c r="Z1479" s="159"/>
      <c r="AA1479" s="159"/>
      <c r="AB1479" s="159"/>
    </row>
    <row r="1480" spans="1:28" x14ac:dyDescent="0.25">
      <c r="A1480" s="159"/>
      <c r="B1480" s="159"/>
      <c r="C1480" s="159"/>
      <c r="D1480" s="159"/>
      <c r="E1480" s="159"/>
      <c r="F1480" s="159"/>
      <c r="G1480" s="159"/>
      <c r="H1480" s="159"/>
      <c r="I1480" s="159"/>
      <c r="J1480" s="159"/>
      <c r="K1480" s="159"/>
      <c r="L1480" s="159"/>
      <c r="M1480" s="159"/>
      <c r="N1480" s="159"/>
      <c r="O1480" s="159"/>
      <c r="P1480" s="159"/>
      <c r="Q1480" s="159"/>
      <c r="R1480" s="159"/>
      <c r="S1480" s="159"/>
      <c r="T1480" s="159"/>
      <c r="U1480" s="159"/>
      <c r="V1480" s="159"/>
      <c r="W1480" s="159"/>
      <c r="X1480" s="159"/>
      <c r="Y1480" s="159"/>
      <c r="Z1480" s="159"/>
      <c r="AA1480" s="159"/>
      <c r="AB1480" s="159"/>
    </row>
    <row r="1481" spans="1:28" x14ac:dyDescent="0.25">
      <c r="A1481" s="159"/>
      <c r="B1481" s="159"/>
      <c r="C1481" s="159"/>
      <c r="D1481" s="159"/>
      <c r="E1481" s="159"/>
      <c r="F1481" s="159"/>
      <c r="G1481" s="159"/>
      <c r="H1481" s="159"/>
      <c r="I1481" s="159"/>
      <c r="J1481" s="159"/>
      <c r="K1481" s="159"/>
      <c r="L1481" s="159"/>
      <c r="M1481" s="159"/>
      <c r="N1481" s="159"/>
      <c r="O1481" s="159"/>
      <c r="P1481" s="159"/>
      <c r="Q1481" s="159"/>
      <c r="R1481" s="159"/>
      <c r="S1481" s="159"/>
      <c r="T1481" s="159"/>
      <c r="U1481" s="159"/>
      <c r="V1481" s="159"/>
      <c r="W1481" s="159"/>
      <c r="X1481" s="159"/>
      <c r="Y1481" s="159"/>
      <c r="Z1481" s="159"/>
      <c r="AA1481" s="159"/>
      <c r="AB1481" s="159"/>
    </row>
    <row r="1482" spans="1:28" x14ac:dyDescent="0.25">
      <c r="A1482" s="159"/>
      <c r="B1482" s="159"/>
      <c r="C1482" s="159"/>
      <c r="D1482" s="159"/>
      <c r="E1482" s="159"/>
      <c r="F1482" s="159"/>
      <c r="G1482" s="159"/>
      <c r="H1482" s="159"/>
      <c r="I1482" s="159"/>
      <c r="J1482" s="159"/>
      <c r="K1482" s="159"/>
      <c r="L1482" s="159"/>
      <c r="M1482" s="159"/>
      <c r="N1482" s="159"/>
      <c r="O1482" s="159"/>
      <c r="P1482" s="159"/>
      <c r="Q1482" s="159"/>
      <c r="R1482" s="159"/>
      <c r="S1482" s="159"/>
      <c r="T1482" s="159"/>
      <c r="U1482" s="159"/>
      <c r="V1482" s="159"/>
      <c r="W1482" s="159"/>
      <c r="X1482" s="159"/>
      <c r="Y1482" s="159"/>
      <c r="Z1482" s="159"/>
      <c r="AA1482" s="159"/>
      <c r="AB1482" s="159"/>
    </row>
    <row r="1483" spans="1:28" x14ac:dyDescent="0.25">
      <c r="A1483" s="159"/>
      <c r="B1483" s="159"/>
      <c r="C1483" s="159"/>
      <c r="D1483" s="159"/>
      <c r="E1483" s="159"/>
      <c r="F1483" s="159"/>
      <c r="G1483" s="159"/>
      <c r="H1483" s="159"/>
      <c r="I1483" s="159"/>
      <c r="J1483" s="159"/>
      <c r="K1483" s="159"/>
      <c r="L1483" s="159"/>
      <c r="M1483" s="159"/>
      <c r="N1483" s="159"/>
      <c r="O1483" s="159"/>
      <c r="P1483" s="159"/>
      <c r="Q1483" s="159"/>
      <c r="R1483" s="159"/>
      <c r="S1483" s="159"/>
      <c r="T1483" s="159"/>
      <c r="U1483" s="159"/>
      <c r="V1483" s="159"/>
      <c r="W1483" s="159"/>
      <c r="X1483" s="159"/>
      <c r="Y1483" s="159"/>
      <c r="Z1483" s="159"/>
      <c r="AA1483" s="159"/>
      <c r="AB1483" s="159"/>
    </row>
    <row r="1484" spans="1:28" x14ac:dyDescent="0.25">
      <c r="A1484" s="159"/>
      <c r="B1484" s="159"/>
      <c r="C1484" s="159"/>
      <c r="D1484" s="159"/>
      <c r="E1484" s="159"/>
      <c r="F1484" s="159"/>
      <c r="G1484" s="159"/>
      <c r="H1484" s="159"/>
      <c r="I1484" s="159"/>
      <c r="J1484" s="159"/>
      <c r="K1484" s="159"/>
      <c r="L1484" s="159"/>
      <c r="M1484" s="159"/>
      <c r="N1484" s="159"/>
      <c r="O1484" s="159"/>
      <c r="P1484" s="159"/>
      <c r="Q1484" s="159"/>
      <c r="R1484" s="159"/>
      <c r="S1484" s="159"/>
      <c r="T1484" s="159"/>
      <c r="U1484" s="159"/>
      <c r="V1484" s="159"/>
      <c r="W1484" s="159"/>
      <c r="X1484" s="159"/>
      <c r="Y1484" s="159"/>
      <c r="Z1484" s="159"/>
      <c r="AA1484" s="159"/>
      <c r="AB1484" s="159"/>
    </row>
    <row r="1485" spans="1:28" x14ac:dyDescent="0.25">
      <c r="A1485" s="159"/>
      <c r="B1485" s="159"/>
      <c r="C1485" s="159"/>
      <c r="D1485" s="159"/>
      <c r="E1485" s="159"/>
      <c r="F1485" s="159"/>
      <c r="G1485" s="159"/>
      <c r="H1485" s="159"/>
      <c r="I1485" s="159"/>
      <c r="J1485" s="159"/>
      <c r="K1485" s="159"/>
      <c r="L1485" s="159"/>
      <c r="M1485" s="159"/>
      <c r="N1485" s="159"/>
      <c r="O1485" s="159"/>
      <c r="P1485" s="159"/>
      <c r="Q1485" s="159"/>
      <c r="R1485" s="159"/>
      <c r="S1485" s="159"/>
      <c r="T1485" s="159"/>
      <c r="U1485" s="159"/>
      <c r="V1485" s="159"/>
      <c r="W1485" s="159"/>
      <c r="X1485" s="159"/>
      <c r="Y1485" s="159"/>
      <c r="Z1485" s="159"/>
      <c r="AA1485" s="159"/>
      <c r="AB1485" s="159"/>
    </row>
    <row r="1486" spans="1:28" x14ac:dyDescent="0.25">
      <c r="A1486" s="159"/>
      <c r="B1486" s="159"/>
      <c r="C1486" s="159"/>
      <c r="D1486" s="159"/>
      <c r="E1486" s="159"/>
      <c r="F1486" s="159"/>
      <c r="G1486" s="159"/>
      <c r="H1486" s="159"/>
      <c r="I1486" s="159"/>
      <c r="J1486" s="159"/>
      <c r="K1486" s="159"/>
      <c r="L1486" s="159"/>
      <c r="M1486" s="159"/>
      <c r="N1486" s="159"/>
      <c r="O1486" s="159"/>
      <c r="P1486" s="159"/>
      <c r="Q1486" s="159"/>
      <c r="R1486" s="159"/>
      <c r="S1486" s="159"/>
      <c r="T1486" s="159"/>
      <c r="U1486" s="159"/>
      <c r="V1486" s="159"/>
      <c r="W1486" s="159"/>
      <c r="X1486" s="159"/>
      <c r="Y1486" s="159"/>
      <c r="Z1486" s="159"/>
      <c r="AA1486" s="159"/>
      <c r="AB1486" s="159"/>
    </row>
    <row r="1487" spans="1:28" x14ac:dyDescent="0.25">
      <c r="A1487" s="159"/>
      <c r="B1487" s="159"/>
      <c r="C1487" s="159"/>
      <c r="D1487" s="159"/>
      <c r="E1487" s="159"/>
      <c r="F1487" s="159"/>
      <c r="G1487" s="159"/>
      <c r="H1487" s="159"/>
      <c r="I1487" s="159"/>
      <c r="J1487" s="159"/>
      <c r="K1487" s="159"/>
      <c r="L1487" s="159"/>
      <c r="M1487" s="159"/>
      <c r="N1487" s="159"/>
      <c r="O1487" s="159"/>
      <c r="P1487" s="159"/>
      <c r="Q1487" s="159"/>
      <c r="R1487" s="159"/>
      <c r="S1487" s="159"/>
      <c r="T1487" s="159"/>
      <c r="U1487" s="159"/>
      <c r="V1487" s="159"/>
      <c r="W1487" s="159"/>
      <c r="X1487" s="159"/>
      <c r="Y1487" s="159"/>
      <c r="Z1487" s="159"/>
      <c r="AA1487" s="159"/>
      <c r="AB1487" s="159"/>
    </row>
    <row r="1488" spans="1:28" x14ac:dyDescent="0.25">
      <c r="A1488" s="159"/>
      <c r="B1488" s="159"/>
      <c r="C1488" s="159"/>
      <c r="D1488" s="159"/>
      <c r="E1488" s="159"/>
      <c r="F1488" s="159"/>
      <c r="G1488" s="159"/>
      <c r="H1488" s="159"/>
      <c r="I1488" s="159"/>
      <c r="J1488" s="159"/>
      <c r="K1488" s="159"/>
      <c r="L1488" s="159"/>
      <c r="M1488" s="159"/>
      <c r="N1488" s="159"/>
      <c r="O1488" s="159"/>
      <c r="P1488" s="159"/>
      <c r="Q1488" s="159"/>
      <c r="R1488" s="159"/>
      <c r="S1488" s="159"/>
      <c r="T1488" s="159"/>
      <c r="U1488" s="159"/>
      <c r="V1488" s="159"/>
      <c r="W1488" s="159"/>
      <c r="X1488" s="159"/>
      <c r="Y1488" s="159"/>
      <c r="Z1488" s="159"/>
      <c r="AA1488" s="159"/>
      <c r="AB1488" s="159"/>
    </row>
    <row r="1489" spans="1:28" x14ac:dyDescent="0.25">
      <c r="A1489" s="159"/>
      <c r="B1489" s="159"/>
      <c r="C1489" s="159"/>
      <c r="D1489" s="159"/>
      <c r="E1489" s="159"/>
      <c r="F1489" s="159"/>
      <c r="G1489" s="159"/>
      <c r="H1489" s="159"/>
      <c r="I1489" s="159"/>
      <c r="J1489" s="159"/>
      <c r="K1489" s="159"/>
      <c r="L1489" s="159"/>
      <c r="M1489" s="159"/>
      <c r="N1489" s="159"/>
      <c r="O1489" s="159"/>
      <c r="P1489" s="159"/>
      <c r="Q1489" s="159"/>
      <c r="R1489" s="159"/>
      <c r="S1489" s="159"/>
      <c r="T1489" s="159"/>
      <c r="U1489" s="159"/>
      <c r="V1489" s="159"/>
      <c r="W1489" s="159"/>
      <c r="X1489" s="159"/>
      <c r="Y1489" s="159"/>
      <c r="Z1489" s="159"/>
      <c r="AA1489" s="159"/>
      <c r="AB1489" s="159"/>
    </row>
    <row r="1490" spans="1:28" x14ac:dyDescent="0.25">
      <c r="A1490" s="159"/>
      <c r="B1490" s="159"/>
      <c r="C1490" s="159"/>
      <c r="D1490" s="159"/>
      <c r="E1490" s="159"/>
      <c r="F1490" s="159"/>
      <c r="G1490" s="159"/>
      <c r="H1490" s="159"/>
      <c r="I1490" s="159"/>
      <c r="J1490" s="159"/>
      <c r="K1490" s="159"/>
      <c r="L1490" s="159"/>
      <c r="M1490" s="159"/>
      <c r="N1490" s="159"/>
      <c r="O1490" s="159"/>
      <c r="P1490" s="159"/>
      <c r="Q1490" s="159"/>
      <c r="R1490" s="159"/>
      <c r="S1490" s="159"/>
      <c r="T1490" s="159"/>
      <c r="U1490" s="159"/>
      <c r="V1490" s="159"/>
      <c r="W1490" s="159"/>
      <c r="X1490" s="159"/>
      <c r="Y1490" s="159"/>
      <c r="Z1490" s="159"/>
      <c r="AA1490" s="159"/>
      <c r="AB1490" s="159"/>
    </row>
    <row r="1491" spans="1:28" x14ac:dyDescent="0.25">
      <c r="A1491" s="159"/>
      <c r="B1491" s="159"/>
      <c r="C1491" s="159"/>
      <c r="D1491" s="159"/>
      <c r="E1491" s="159"/>
      <c r="F1491" s="159"/>
      <c r="G1491" s="159"/>
      <c r="H1491" s="159"/>
      <c r="I1491" s="159"/>
      <c r="J1491" s="159"/>
      <c r="K1491" s="159"/>
      <c r="L1491" s="159"/>
      <c r="M1491" s="159"/>
      <c r="N1491" s="159"/>
      <c r="O1491" s="159"/>
      <c r="P1491" s="159"/>
      <c r="Q1491" s="159"/>
      <c r="R1491" s="159"/>
      <c r="S1491" s="159"/>
      <c r="T1491" s="159"/>
      <c r="U1491" s="159"/>
      <c r="V1491" s="159"/>
      <c r="W1491" s="159"/>
      <c r="X1491" s="159"/>
      <c r="Y1491" s="159"/>
      <c r="Z1491" s="159"/>
      <c r="AA1491" s="159"/>
      <c r="AB1491" s="159"/>
    </row>
    <row r="1492" spans="1:28" x14ac:dyDescent="0.25">
      <c r="A1492" s="159"/>
      <c r="B1492" s="159"/>
      <c r="C1492" s="159"/>
      <c r="D1492" s="159"/>
      <c r="E1492" s="159"/>
      <c r="F1492" s="159"/>
      <c r="G1492" s="159"/>
      <c r="H1492" s="159"/>
      <c r="I1492" s="159"/>
      <c r="J1492" s="159"/>
      <c r="K1492" s="159"/>
      <c r="L1492" s="159"/>
      <c r="M1492" s="159"/>
      <c r="N1492" s="159"/>
      <c r="O1492" s="159"/>
      <c r="P1492" s="159"/>
      <c r="Q1492" s="159"/>
      <c r="R1492" s="159"/>
      <c r="S1492" s="159"/>
      <c r="T1492" s="159"/>
      <c r="U1492" s="159"/>
      <c r="V1492" s="159"/>
      <c r="W1492" s="159"/>
      <c r="X1492" s="159"/>
      <c r="Y1492" s="159"/>
      <c r="Z1492" s="159"/>
      <c r="AA1492" s="159"/>
      <c r="AB1492" s="159"/>
    </row>
    <row r="1493" spans="1:28" x14ac:dyDescent="0.25">
      <c r="A1493" s="159"/>
      <c r="B1493" s="159"/>
      <c r="C1493" s="159"/>
      <c r="D1493" s="159"/>
      <c r="E1493" s="159"/>
      <c r="F1493" s="159"/>
      <c r="G1493" s="159"/>
      <c r="H1493" s="159"/>
      <c r="I1493" s="159"/>
      <c r="J1493" s="159"/>
      <c r="K1493" s="159"/>
      <c r="L1493" s="159"/>
      <c r="M1493" s="159"/>
      <c r="N1493" s="159"/>
      <c r="O1493" s="159"/>
      <c r="P1493" s="159"/>
      <c r="Q1493" s="159"/>
      <c r="R1493" s="159"/>
      <c r="S1493" s="159"/>
      <c r="T1493" s="159"/>
      <c r="U1493" s="159"/>
      <c r="V1493" s="159"/>
      <c r="W1493" s="159"/>
      <c r="X1493" s="159"/>
      <c r="Y1493" s="159"/>
      <c r="Z1493" s="159"/>
      <c r="AA1493" s="159"/>
      <c r="AB1493" s="159"/>
    </row>
    <row r="1494" spans="1:28" x14ac:dyDescent="0.25">
      <c r="A1494" s="159"/>
      <c r="B1494" s="159"/>
      <c r="C1494" s="159"/>
      <c r="D1494" s="159"/>
      <c r="E1494" s="159"/>
      <c r="F1494" s="159"/>
      <c r="G1494" s="159"/>
      <c r="H1494" s="159"/>
      <c r="I1494" s="159"/>
      <c r="J1494" s="159"/>
      <c r="K1494" s="159"/>
      <c r="L1494" s="159"/>
      <c r="M1494" s="159"/>
      <c r="N1494" s="159"/>
      <c r="O1494" s="159"/>
      <c r="P1494" s="159"/>
      <c r="Q1494" s="159"/>
      <c r="R1494" s="159"/>
      <c r="S1494" s="159"/>
      <c r="T1494" s="159"/>
      <c r="U1494" s="159"/>
      <c r="V1494" s="159"/>
      <c r="W1494" s="159"/>
      <c r="X1494" s="159"/>
      <c r="Y1494" s="159"/>
      <c r="Z1494" s="159"/>
      <c r="AA1494" s="159"/>
      <c r="AB1494" s="159"/>
    </row>
    <row r="1495" spans="1:28" x14ac:dyDescent="0.25">
      <c r="A1495" s="159"/>
      <c r="B1495" s="159"/>
      <c r="C1495" s="159"/>
      <c r="D1495" s="159"/>
      <c r="E1495" s="159"/>
      <c r="F1495" s="159"/>
      <c r="G1495" s="159"/>
      <c r="H1495" s="159"/>
      <c r="I1495" s="159"/>
      <c r="J1495" s="159"/>
      <c r="K1495" s="159"/>
      <c r="L1495" s="159"/>
      <c r="M1495" s="159"/>
      <c r="N1495" s="159"/>
      <c r="O1495" s="159"/>
      <c r="P1495" s="159"/>
      <c r="Q1495" s="159"/>
      <c r="R1495" s="159"/>
      <c r="S1495" s="159"/>
      <c r="T1495" s="159"/>
      <c r="U1495" s="159"/>
      <c r="V1495" s="159"/>
      <c r="W1495" s="159"/>
      <c r="X1495" s="159"/>
      <c r="Y1495" s="159"/>
      <c r="Z1495" s="159"/>
      <c r="AA1495" s="159"/>
      <c r="AB1495" s="159"/>
    </row>
    <row r="1496" spans="1:28" x14ac:dyDescent="0.25">
      <c r="A1496" s="159"/>
      <c r="B1496" s="159"/>
      <c r="C1496" s="159"/>
      <c r="D1496" s="159"/>
      <c r="E1496" s="159"/>
      <c r="F1496" s="159"/>
      <c r="G1496" s="159"/>
      <c r="H1496" s="159"/>
      <c r="I1496" s="159"/>
      <c r="J1496" s="159"/>
      <c r="K1496" s="159"/>
      <c r="L1496" s="159"/>
      <c r="M1496" s="159"/>
      <c r="N1496" s="159"/>
      <c r="O1496" s="159"/>
      <c r="P1496" s="159"/>
      <c r="Q1496" s="159"/>
      <c r="R1496" s="159"/>
      <c r="S1496" s="159"/>
      <c r="T1496" s="159"/>
      <c r="U1496" s="159"/>
      <c r="V1496" s="159"/>
      <c r="W1496" s="159"/>
      <c r="X1496" s="159"/>
      <c r="Y1496" s="159"/>
      <c r="Z1496" s="159"/>
      <c r="AA1496" s="159"/>
      <c r="AB1496" s="159"/>
    </row>
    <row r="1497" spans="1:28" x14ac:dyDescent="0.25">
      <c r="A1497" s="159"/>
      <c r="B1497" s="159"/>
      <c r="C1497" s="159"/>
      <c r="D1497" s="159"/>
      <c r="E1497" s="159"/>
      <c r="F1497" s="159"/>
      <c r="G1497" s="159"/>
      <c r="H1497" s="159"/>
      <c r="I1497" s="159"/>
      <c r="J1497" s="159"/>
      <c r="K1497" s="159"/>
      <c r="L1497" s="159"/>
      <c r="M1497" s="159"/>
      <c r="N1497" s="159"/>
      <c r="O1497" s="159"/>
      <c r="P1497" s="159"/>
      <c r="Q1497" s="159"/>
      <c r="R1497" s="159"/>
      <c r="S1497" s="159"/>
      <c r="T1497" s="159"/>
      <c r="U1497" s="159"/>
      <c r="V1497" s="159"/>
      <c r="W1497" s="159"/>
      <c r="X1497" s="159"/>
      <c r="Y1497" s="159"/>
      <c r="Z1497" s="159"/>
      <c r="AA1497" s="159"/>
      <c r="AB1497" s="159"/>
    </row>
    <row r="1498" spans="1:28" x14ac:dyDescent="0.25">
      <c r="A1498" s="159"/>
      <c r="B1498" s="159"/>
      <c r="C1498" s="159"/>
      <c r="D1498" s="159"/>
      <c r="E1498" s="159"/>
      <c r="F1498" s="159"/>
      <c r="G1498" s="159"/>
      <c r="H1498" s="159"/>
      <c r="I1498" s="159"/>
      <c r="J1498" s="159"/>
      <c r="K1498" s="159"/>
      <c r="L1498" s="159"/>
      <c r="M1498" s="159"/>
      <c r="N1498" s="159"/>
      <c r="O1498" s="159"/>
      <c r="P1498" s="159"/>
      <c r="Q1498" s="159"/>
      <c r="R1498" s="159"/>
      <c r="S1498" s="159"/>
      <c r="T1498" s="159"/>
      <c r="U1498" s="159"/>
      <c r="V1498" s="159"/>
      <c r="W1498" s="159"/>
      <c r="X1498" s="159"/>
      <c r="Y1498" s="159"/>
      <c r="Z1498" s="159"/>
      <c r="AA1498" s="159"/>
      <c r="AB1498" s="159"/>
    </row>
    <row r="1499" spans="1:28" x14ac:dyDescent="0.25">
      <c r="A1499" s="159"/>
      <c r="B1499" s="159"/>
      <c r="C1499" s="159"/>
      <c r="D1499" s="159"/>
      <c r="E1499" s="159"/>
      <c r="F1499" s="159"/>
      <c r="G1499" s="159"/>
      <c r="H1499" s="159"/>
      <c r="I1499" s="159"/>
      <c r="J1499" s="159"/>
      <c r="K1499" s="159"/>
      <c r="L1499" s="159"/>
      <c r="M1499" s="159"/>
      <c r="N1499" s="159"/>
      <c r="O1499" s="159"/>
      <c r="P1499" s="159"/>
      <c r="Q1499" s="159"/>
      <c r="R1499" s="159"/>
      <c r="S1499" s="159"/>
      <c r="T1499" s="159"/>
      <c r="U1499" s="159"/>
      <c r="V1499" s="159"/>
      <c r="W1499" s="159"/>
      <c r="X1499" s="159"/>
      <c r="Y1499" s="159"/>
      <c r="Z1499" s="159"/>
      <c r="AA1499" s="159"/>
      <c r="AB1499" s="159"/>
    </row>
    <row r="1500" spans="1:28" x14ac:dyDescent="0.25">
      <c r="A1500" s="159"/>
      <c r="B1500" s="159"/>
      <c r="C1500" s="159"/>
      <c r="D1500" s="159"/>
      <c r="E1500" s="159"/>
      <c r="F1500" s="159"/>
      <c r="G1500" s="159"/>
      <c r="H1500" s="159"/>
      <c r="I1500" s="159"/>
      <c r="J1500" s="159"/>
      <c r="K1500" s="159"/>
      <c r="L1500" s="159"/>
      <c r="M1500" s="159"/>
      <c r="N1500" s="159"/>
      <c r="O1500" s="159"/>
      <c r="P1500" s="159"/>
      <c r="Q1500" s="159"/>
      <c r="R1500" s="159"/>
      <c r="S1500" s="159"/>
      <c r="T1500" s="159"/>
      <c r="U1500" s="159"/>
      <c r="V1500" s="159"/>
      <c r="W1500" s="159"/>
      <c r="X1500" s="159"/>
      <c r="Y1500" s="159"/>
      <c r="Z1500" s="159"/>
      <c r="AA1500" s="159"/>
      <c r="AB1500" s="159"/>
    </row>
    <row r="1501" spans="1:28" x14ac:dyDescent="0.25">
      <c r="A1501" s="159"/>
      <c r="B1501" s="159"/>
      <c r="C1501" s="159"/>
      <c r="D1501" s="159"/>
      <c r="E1501" s="159"/>
      <c r="F1501" s="159"/>
      <c r="G1501" s="159"/>
      <c r="H1501" s="159"/>
      <c r="I1501" s="159"/>
      <c r="J1501" s="159"/>
      <c r="K1501" s="159"/>
      <c r="L1501" s="159"/>
      <c r="M1501" s="159"/>
      <c r="N1501" s="159"/>
      <c r="O1501" s="159"/>
      <c r="P1501" s="159"/>
      <c r="Q1501" s="159"/>
      <c r="R1501" s="159"/>
      <c r="S1501" s="159"/>
      <c r="T1501" s="159"/>
      <c r="U1501" s="159"/>
      <c r="V1501" s="159"/>
      <c r="W1501" s="159"/>
      <c r="X1501" s="159"/>
      <c r="Y1501" s="159"/>
      <c r="Z1501" s="159"/>
      <c r="AA1501" s="159"/>
      <c r="AB1501" s="159"/>
    </row>
    <row r="1502" spans="1:28" x14ac:dyDescent="0.25">
      <c r="A1502" s="159"/>
      <c r="B1502" s="159"/>
      <c r="C1502" s="159"/>
      <c r="D1502" s="159"/>
      <c r="E1502" s="159"/>
      <c r="F1502" s="159"/>
      <c r="G1502" s="159"/>
      <c r="H1502" s="159"/>
      <c r="I1502" s="159"/>
      <c r="J1502" s="159"/>
      <c r="K1502" s="159"/>
      <c r="L1502" s="159"/>
      <c r="M1502" s="159"/>
      <c r="N1502" s="159"/>
      <c r="O1502" s="159"/>
      <c r="P1502" s="159"/>
      <c r="Q1502" s="159"/>
      <c r="R1502" s="159"/>
      <c r="S1502" s="159"/>
      <c r="T1502" s="159"/>
      <c r="U1502" s="159"/>
      <c r="V1502" s="159"/>
      <c r="W1502" s="159"/>
      <c r="X1502" s="159"/>
      <c r="Y1502" s="159"/>
      <c r="Z1502" s="159"/>
      <c r="AA1502" s="159"/>
      <c r="AB1502" s="159"/>
    </row>
    <row r="1503" spans="1:28" x14ac:dyDescent="0.25">
      <c r="A1503" s="159"/>
      <c r="B1503" s="159"/>
      <c r="C1503" s="159"/>
      <c r="D1503" s="159"/>
      <c r="E1503" s="159"/>
      <c r="F1503" s="159"/>
      <c r="G1503" s="159"/>
      <c r="H1503" s="159"/>
      <c r="I1503" s="159"/>
      <c r="J1503" s="159"/>
      <c r="K1503" s="159"/>
      <c r="L1503" s="159"/>
      <c r="M1503" s="159"/>
      <c r="N1503" s="159"/>
      <c r="O1503" s="159"/>
      <c r="P1503" s="159"/>
      <c r="Q1503" s="159"/>
      <c r="R1503" s="159"/>
      <c r="S1503" s="159"/>
      <c r="T1503" s="159"/>
      <c r="U1503" s="159"/>
      <c r="V1503" s="159"/>
      <c r="W1503" s="159"/>
      <c r="X1503" s="159"/>
      <c r="Y1503" s="159"/>
      <c r="Z1503" s="159"/>
      <c r="AA1503" s="159"/>
      <c r="AB1503" s="159"/>
    </row>
    <row r="1504" spans="1:28" x14ac:dyDescent="0.25">
      <c r="A1504" s="159"/>
      <c r="B1504" s="159"/>
      <c r="C1504" s="159"/>
      <c r="D1504" s="159"/>
      <c r="E1504" s="159"/>
      <c r="F1504" s="159"/>
      <c r="G1504" s="159"/>
      <c r="H1504" s="159"/>
      <c r="I1504" s="159"/>
      <c r="J1504" s="159"/>
      <c r="K1504" s="159"/>
      <c r="L1504" s="159"/>
      <c r="M1504" s="159"/>
      <c r="N1504" s="159"/>
      <c r="O1504" s="159"/>
      <c r="P1504" s="159"/>
      <c r="Q1504" s="159"/>
      <c r="R1504" s="159"/>
      <c r="S1504" s="159"/>
      <c r="T1504" s="159"/>
      <c r="U1504" s="159"/>
      <c r="V1504" s="159"/>
      <c r="W1504" s="159"/>
      <c r="X1504" s="159"/>
      <c r="Y1504" s="159"/>
      <c r="Z1504" s="159"/>
      <c r="AA1504" s="159"/>
      <c r="AB1504" s="159"/>
    </row>
    <row r="1505" spans="1:28" x14ac:dyDescent="0.25">
      <c r="A1505" s="159"/>
      <c r="B1505" s="159"/>
      <c r="C1505" s="159"/>
      <c r="D1505" s="159"/>
      <c r="E1505" s="159"/>
      <c r="F1505" s="159"/>
      <c r="G1505" s="159"/>
      <c r="H1505" s="159"/>
      <c r="I1505" s="159"/>
      <c r="J1505" s="159"/>
      <c r="K1505" s="159"/>
      <c r="L1505" s="159"/>
      <c r="M1505" s="159"/>
      <c r="N1505" s="159"/>
      <c r="O1505" s="159"/>
      <c r="P1505" s="159"/>
      <c r="Q1505" s="159"/>
      <c r="R1505" s="159"/>
      <c r="S1505" s="159"/>
      <c r="T1505" s="159"/>
      <c r="U1505" s="159"/>
      <c r="V1505" s="159"/>
      <c r="W1505" s="159"/>
      <c r="X1505" s="159"/>
      <c r="Y1505" s="159"/>
      <c r="Z1505" s="159"/>
      <c r="AA1505" s="159"/>
      <c r="AB1505" s="159"/>
    </row>
    <row r="1506" spans="1:28" x14ac:dyDescent="0.25">
      <c r="A1506" s="159"/>
      <c r="B1506" s="159"/>
      <c r="C1506" s="159"/>
      <c r="D1506" s="159"/>
      <c r="E1506" s="159"/>
      <c r="F1506" s="159"/>
      <c r="G1506" s="159"/>
      <c r="H1506" s="159"/>
      <c r="I1506" s="159"/>
      <c r="J1506" s="159"/>
      <c r="K1506" s="159"/>
      <c r="L1506" s="159"/>
      <c r="M1506" s="159"/>
      <c r="N1506" s="159"/>
      <c r="O1506" s="159"/>
      <c r="P1506" s="159"/>
      <c r="Q1506" s="159"/>
      <c r="R1506" s="159"/>
      <c r="S1506" s="159"/>
      <c r="T1506" s="159"/>
      <c r="U1506" s="159"/>
      <c r="V1506" s="159"/>
      <c r="W1506" s="159"/>
      <c r="X1506" s="159"/>
      <c r="Y1506" s="159"/>
      <c r="Z1506" s="159"/>
      <c r="AA1506" s="159"/>
      <c r="AB1506" s="159"/>
    </row>
    <row r="1507" spans="1:28" x14ac:dyDescent="0.25">
      <c r="A1507" s="159"/>
      <c r="B1507" s="159"/>
      <c r="C1507" s="159"/>
      <c r="D1507" s="159"/>
      <c r="E1507" s="159"/>
      <c r="F1507" s="159"/>
      <c r="G1507" s="159"/>
      <c r="H1507" s="159"/>
      <c r="I1507" s="159"/>
      <c r="J1507" s="159"/>
      <c r="K1507" s="159"/>
      <c r="L1507" s="159"/>
      <c r="M1507" s="159"/>
      <c r="N1507" s="159"/>
      <c r="O1507" s="159"/>
      <c r="P1507" s="159"/>
      <c r="Q1507" s="159"/>
      <c r="R1507" s="159"/>
      <c r="S1507" s="159"/>
      <c r="T1507" s="159"/>
      <c r="U1507" s="159"/>
      <c r="V1507" s="159"/>
      <c r="W1507" s="159"/>
      <c r="X1507" s="159"/>
      <c r="Y1507" s="159"/>
      <c r="Z1507" s="159"/>
      <c r="AA1507" s="159"/>
      <c r="AB1507" s="159"/>
    </row>
    <row r="1508" spans="1:28" x14ac:dyDescent="0.25">
      <c r="A1508" s="159"/>
      <c r="B1508" s="159"/>
      <c r="C1508" s="159"/>
      <c r="D1508" s="159"/>
      <c r="E1508" s="159"/>
      <c r="F1508" s="159"/>
      <c r="G1508" s="159"/>
      <c r="H1508" s="159"/>
      <c r="I1508" s="159"/>
      <c r="J1508" s="159"/>
      <c r="K1508" s="159"/>
      <c r="L1508" s="159"/>
      <c r="M1508" s="159"/>
      <c r="N1508" s="159"/>
      <c r="O1508" s="159"/>
      <c r="P1508" s="159"/>
      <c r="Q1508" s="159"/>
      <c r="R1508" s="159"/>
      <c r="S1508" s="159"/>
      <c r="T1508" s="159"/>
      <c r="U1508" s="159"/>
      <c r="V1508" s="159"/>
      <c r="W1508" s="159"/>
      <c r="X1508" s="159"/>
      <c r="Y1508" s="159"/>
      <c r="Z1508" s="159"/>
      <c r="AA1508" s="159"/>
      <c r="AB1508" s="159"/>
    </row>
    <row r="1509" spans="1:28" x14ac:dyDescent="0.25">
      <c r="A1509" s="159"/>
      <c r="B1509" s="159"/>
      <c r="C1509" s="159"/>
      <c r="D1509" s="159"/>
      <c r="E1509" s="159"/>
      <c r="F1509" s="159"/>
      <c r="G1509" s="159"/>
      <c r="H1509" s="159"/>
      <c r="I1509" s="159"/>
      <c r="J1509" s="159"/>
      <c r="K1509" s="159"/>
      <c r="L1509" s="159"/>
      <c r="M1509" s="159"/>
      <c r="N1509" s="159"/>
      <c r="O1509" s="159"/>
      <c r="P1509" s="159"/>
      <c r="Q1509" s="159"/>
      <c r="R1509" s="159"/>
      <c r="S1509" s="159"/>
      <c r="T1509" s="159"/>
      <c r="U1509" s="159"/>
      <c r="V1509" s="159"/>
      <c r="W1509" s="159"/>
      <c r="X1509" s="159"/>
      <c r="Y1509" s="159"/>
      <c r="Z1509" s="159"/>
      <c r="AA1509" s="159"/>
      <c r="AB1509" s="159"/>
    </row>
    <row r="1510" spans="1:28" x14ac:dyDescent="0.25">
      <c r="A1510" s="159"/>
      <c r="B1510" s="159"/>
      <c r="C1510" s="159"/>
      <c r="D1510" s="159"/>
      <c r="E1510" s="159"/>
      <c r="F1510" s="159"/>
      <c r="G1510" s="159"/>
      <c r="H1510" s="159"/>
      <c r="I1510" s="159"/>
      <c r="J1510" s="159"/>
      <c r="K1510" s="159"/>
      <c r="L1510" s="159"/>
      <c r="M1510" s="159"/>
      <c r="N1510" s="159"/>
      <c r="O1510" s="159"/>
      <c r="P1510" s="159"/>
      <c r="Q1510" s="159"/>
      <c r="R1510" s="159"/>
      <c r="S1510" s="159"/>
      <c r="T1510" s="159"/>
      <c r="U1510" s="159"/>
      <c r="V1510" s="159"/>
      <c r="W1510" s="159"/>
      <c r="X1510" s="159"/>
      <c r="Y1510" s="159"/>
      <c r="Z1510" s="159"/>
      <c r="AA1510" s="159"/>
      <c r="AB1510" s="159"/>
    </row>
    <row r="1511" spans="1:28" x14ac:dyDescent="0.25">
      <c r="A1511" s="159"/>
      <c r="B1511" s="159"/>
      <c r="C1511" s="159"/>
      <c r="D1511" s="159"/>
      <c r="E1511" s="159"/>
      <c r="F1511" s="159"/>
      <c r="G1511" s="159"/>
      <c r="H1511" s="159"/>
      <c r="I1511" s="159"/>
      <c r="J1511" s="159"/>
      <c r="K1511" s="159"/>
      <c r="L1511" s="159"/>
      <c r="M1511" s="159"/>
      <c r="N1511" s="159"/>
      <c r="O1511" s="159"/>
      <c r="P1511" s="159"/>
      <c r="Q1511" s="159"/>
      <c r="R1511" s="159"/>
      <c r="S1511" s="159"/>
      <c r="T1511" s="159"/>
      <c r="U1511" s="159"/>
      <c r="V1511" s="159"/>
      <c r="W1511" s="159"/>
      <c r="X1511" s="159"/>
      <c r="Y1511" s="159"/>
      <c r="Z1511" s="159"/>
      <c r="AA1511" s="159"/>
      <c r="AB1511" s="159"/>
    </row>
    <row r="1512" spans="1:28" x14ac:dyDescent="0.25">
      <c r="A1512" s="159"/>
      <c r="B1512" s="159"/>
      <c r="C1512" s="159"/>
      <c r="D1512" s="159"/>
      <c r="E1512" s="159"/>
      <c r="F1512" s="159"/>
      <c r="G1512" s="159"/>
      <c r="H1512" s="159"/>
      <c r="I1512" s="159"/>
      <c r="J1512" s="159"/>
      <c r="K1512" s="159"/>
      <c r="L1512" s="159"/>
      <c r="M1512" s="159"/>
      <c r="N1512" s="159"/>
      <c r="O1512" s="159"/>
      <c r="P1512" s="159"/>
      <c r="Q1512" s="159"/>
      <c r="R1512" s="159"/>
      <c r="S1512" s="159"/>
      <c r="T1512" s="159"/>
      <c r="U1512" s="159"/>
      <c r="V1512" s="159"/>
      <c r="W1512" s="159"/>
      <c r="X1512" s="159"/>
      <c r="Y1512" s="159"/>
      <c r="Z1512" s="159"/>
      <c r="AA1512" s="159"/>
      <c r="AB1512" s="159"/>
    </row>
    <row r="1513" spans="1:28" x14ac:dyDescent="0.25">
      <c r="A1513" s="159"/>
      <c r="B1513" s="159"/>
      <c r="C1513" s="159"/>
      <c r="D1513" s="159"/>
      <c r="E1513" s="159"/>
      <c r="F1513" s="159"/>
      <c r="G1513" s="159"/>
      <c r="H1513" s="159"/>
      <c r="I1513" s="159"/>
      <c r="J1513" s="159"/>
      <c r="K1513" s="159"/>
      <c r="L1513" s="159"/>
      <c r="M1513" s="159"/>
      <c r="N1513" s="159"/>
      <c r="O1513" s="159"/>
      <c r="P1513" s="159"/>
      <c r="Q1513" s="159"/>
      <c r="R1513" s="159"/>
      <c r="S1513" s="159"/>
      <c r="T1513" s="159"/>
      <c r="U1513" s="159"/>
      <c r="V1513" s="159"/>
      <c r="W1513" s="159"/>
      <c r="X1513" s="159"/>
      <c r="Y1513" s="159"/>
      <c r="Z1513" s="159"/>
      <c r="AA1513" s="159"/>
      <c r="AB1513" s="159"/>
    </row>
    <row r="1514" spans="1:28" x14ac:dyDescent="0.25">
      <c r="A1514" s="159"/>
      <c r="B1514" s="159"/>
      <c r="C1514" s="159"/>
      <c r="D1514" s="159"/>
      <c r="E1514" s="159"/>
      <c r="F1514" s="159"/>
      <c r="G1514" s="159"/>
      <c r="H1514" s="159"/>
      <c r="I1514" s="159"/>
      <c r="J1514" s="159"/>
      <c r="K1514" s="159"/>
      <c r="L1514" s="159"/>
      <c r="M1514" s="159"/>
      <c r="N1514" s="159"/>
      <c r="O1514" s="159"/>
      <c r="P1514" s="159"/>
      <c r="Q1514" s="159"/>
      <c r="R1514" s="159"/>
      <c r="S1514" s="159"/>
      <c r="T1514" s="159"/>
      <c r="U1514" s="159"/>
      <c r="V1514" s="159"/>
      <c r="W1514" s="159"/>
      <c r="X1514" s="159"/>
      <c r="Y1514" s="159"/>
      <c r="Z1514" s="159"/>
      <c r="AA1514" s="159"/>
      <c r="AB1514" s="159"/>
    </row>
    <row r="1515" spans="1:28" x14ac:dyDescent="0.25">
      <c r="A1515" s="159"/>
      <c r="B1515" s="159"/>
      <c r="C1515" s="159"/>
      <c r="D1515" s="159"/>
      <c r="E1515" s="159"/>
      <c r="F1515" s="159"/>
      <c r="G1515" s="159"/>
      <c r="H1515" s="159"/>
      <c r="I1515" s="159"/>
      <c r="J1515" s="159"/>
      <c r="K1515" s="159"/>
      <c r="L1515" s="159"/>
      <c r="M1515" s="159"/>
      <c r="N1515" s="159"/>
      <c r="O1515" s="159"/>
      <c r="P1515" s="159"/>
      <c r="Q1515" s="159"/>
      <c r="R1515" s="159"/>
      <c r="S1515" s="159"/>
      <c r="T1515" s="159"/>
      <c r="U1515" s="159"/>
      <c r="V1515" s="159"/>
      <c r="W1515" s="159"/>
      <c r="X1515" s="159"/>
      <c r="Y1515" s="159"/>
      <c r="Z1515" s="159"/>
      <c r="AA1515" s="159"/>
      <c r="AB1515" s="159"/>
    </row>
    <row r="1516" spans="1:28" x14ac:dyDescent="0.25">
      <c r="A1516" s="159"/>
      <c r="B1516" s="159"/>
      <c r="C1516" s="159"/>
      <c r="D1516" s="159"/>
      <c r="E1516" s="159"/>
      <c r="F1516" s="159"/>
      <c r="G1516" s="159"/>
      <c r="H1516" s="159"/>
      <c r="I1516" s="159"/>
      <c r="J1516" s="159"/>
      <c r="K1516" s="159"/>
      <c r="L1516" s="159"/>
      <c r="M1516" s="159"/>
      <c r="N1516" s="159"/>
      <c r="O1516" s="159"/>
      <c r="P1516" s="159"/>
      <c r="Q1516" s="159"/>
      <c r="R1516" s="159"/>
      <c r="S1516" s="159"/>
      <c r="T1516" s="159"/>
      <c r="U1516" s="159"/>
      <c r="V1516" s="159"/>
      <c r="W1516" s="159"/>
      <c r="X1516" s="159"/>
      <c r="Y1516" s="159"/>
      <c r="Z1516" s="159"/>
      <c r="AA1516" s="159"/>
      <c r="AB1516" s="159"/>
    </row>
    <row r="1517" spans="1:28" x14ac:dyDescent="0.25">
      <c r="A1517" s="159"/>
      <c r="B1517" s="159"/>
      <c r="C1517" s="159"/>
      <c r="D1517" s="159"/>
      <c r="E1517" s="159"/>
      <c r="F1517" s="159"/>
      <c r="G1517" s="159"/>
      <c r="H1517" s="159"/>
      <c r="I1517" s="159"/>
      <c r="J1517" s="159"/>
      <c r="K1517" s="159"/>
      <c r="L1517" s="159"/>
      <c r="M1517" s="159"/>
      <c r="N1517" s="159"/>
      <c r="O1517" s="159"/>
      <c r="P1517" s="159"/>
      <c r="Q1517" s="159"/>
      <c r="R1517" s="159"/>
      <c r="S1517" s="159"/>
      <c r="T1517" s="159"/>
      <c r="U1517" s="159"/>
      <c r="V1517" s="159"/>
      <c r="W1517" s="159"/>
      <c r="X1517" s="159"/>
      <c r="Y1517" s="159"/>
      <c r="Z1517" s="159"/>
      <c r="AA1517" s="159"/>
      <c r="AB1517" s="159"/>
    </row>
    <row r="1518" spans="1:28" x14ac:dyDescent="0.25">
      <c r="A1518" s="159"/>
      <c r="B1518" s="159"/>
      <c r="C1518" s="159"/>
      <c r="D1518" s="159"/>
      <c r="E1518" s="159"/>
      <c r="F1518" s="159"/>
      <c r="G1518" s="159"/>
      <c r="H1518" s="159"/>
      <c r="I1518" s="159"/>
      <c r="J1518" s="159"/>
      <c r="K1518" s="159"/>
      <c r="L1518" s="159"/>
      <c r="M1518" s="159"/>
      <c r="N1518" s="159"/>
      <c r="O1518" s="159"/>
      <c r="P1518" s="159"/>
      <c r="Q1518" s="159"/>
      <c r="R1518" s="159"/>
      <c r="S1518" s="159"/>
      <c r="T1518" s="159"/>
      <c r="U1518" s="159"/>
      <c r="V1518" s="159"/>
      <c r="W1518" s="159"/>
      <c r="X1518" s="159"/>
      <c r="Y1518" s="159"/>
      <c r="Z1518" s="159"/>
      <c r="AA1518" s="159"/>
      <c r="AB1518" s="159"/>
    </row>
    <row r="1519" spans="1:28" x14ac:dyDescent="0.25">
      <c r="A1519" s="159"/>
      <c r="B1519" s="159"/>
      <c r="C1519" s="159"/>
      <c r="D1519" s="159"/>
      <c r="E1519" s="159"/>
      <c r="F1519" s="159"/>
      <c r="G1519" s="159"/>
      <c r="H1519" s="159"/>
      <c r="I1519" s="159"/>
      <c r="J1519" s="159"/>
      <c r="K1519" s="159"/>
      <c r="L1519" s="159"/>
      <c r="M1519" s="159"/>
      <c r="N1519" s="159"/>
      <c r="O1519" s="159"/>
      <c r="P1519" s="159"/>
      <c r="Q1519" s="159"/>
      <c r="R1519" s="159"/>
      <c r="S1519" s="159"/>
      <c r="T1519" s="159"/>
      <c r="U1519" s="159"/>
      <c r="V1519" s="159"/>
      <c r="W1519" s="159"/>
      <c r="X1519" s="159"/>
      <c r="Y1519" s="159"/>
      <c r="Z1519" s="159"/>
      <c r="AA1519" s="159"/>
      <c r="AB1519" s="159"/>
    </row>
    <row r="1520" spans="1:28" x14ac:dyDescent="0.25">
      <c r="A1520" s="159"/>
      <c r="B1520" s="159"/>
      <c r="C1520" s="159"/>
      <c r="D1520" s="159"/>
      <c r="E1520" s="159"/>
      <c r="F1520" s="159"/>
      <c r="G1520" s="159"/>
      <c r="H1520" s="159"/>
      <c r="I1520" s="159"/>
      <c r="J1520" s="159"/>
      <c r="K1520" s="159"/>
      <c r="L1520" s="159"/>
      <c r="M1520" s="159"/>
      <c r="N1520" s="159"/>
      <c r="O1520" s="159"/>
      <c r="P1520" s="159"/>
      <c r="Q1520" s="159"/>
      <c r="R1520" s="159"/>
      <c r="S1520" s="159"/>
      <c r="T1520" s="159"/>
      <c r="U1520" s="159"/>
      <c r="V1520" s="159"/>
      <c r="W1520" s="159"/>
      <c r="X1520" s="159"/>
      <c r="Y1520" s="159"/>
      <c r="Z1520" s="159"/>
      <c r="AA1520" s="159"/>
      <c r="AB1520" s="159"/>
    </row>
    <row r="1521" spans="1:28" x14ac:dyDescent="0.25">
      <c r="A1521" s="159"/>
      <c r="B1521" s="159"/>
      <c r="C1521" s="159"/>
      <c r="D1521" s="159"/>
      <c r="E1521" s="159"/>
      <c r="F1521" s="159"/>
      <c r="G1521" s="159"/>
      <c r="H1521" s="159"/>
      <c r="I1521" s="159"/>
      <c r="J1521" s="159"/>
      <c r="K1521" s="159"/>
      <c r="L1521" s="159"/>
      <c r="M1521" s="159"/>
      <c r="N1521" s="159"/>
      <c r="O1521" s="159"/>
      <c r="P1521" s="159"/>
      <c r="Q1521" s="159"/>
      <c r="R1521" s="159"/>
      <c r="S1521" s="159"/>
      <c r="T1521" s="159"/>
      <c r="U1521" s="159"/>
      <c r="V1521" s="159"/>
      <c r="W1521" s="159"/>
      <c r="X1521" s="159"/>
      <c r="Y1521" s="159"/>
      <c r="Z1521" s="159"/>
      <c r="AA1521" s="159"/>
      <c r="AB1521" s="159"/>
    </row>
    <row r="1522" spans="1:28" x14ac:dyDescent="0.25">
      <c r="A1522" s="159"/>
      <c r="B1522" s="159"/>
      <c r="C1522" s="159"/>
      <c r="D1522" s="159"/>
      <c r="E1522" s="159"/>
      <c r="F1522" s="159"/>
      <c r="G1522" s="159"/>
      <c r="H1522" s="159"/>
      <c r="I1522" s="159"/>
      <c r="J1522" s="159"/>
      <c r="K1522" s="159"/>
      <c r="L1522" s="159"/>
      <c r="M1522" s="159"/>
      <c r="N1522" s="159"/>
      <c r="O1522" s="159"/>
      <c r="P1522" s="159"/>
      <c r="Q1522" s="159"/>
      <c r="R1522" s="159"/>
      <c r="S1522" s="159"/>
      <c r="T1522" s="159"/>
      <c r="U1522" s="159"/>
      <c r="V1522" s="159"/>
      <c r="W1522" s="159"/>
      <c r="X1522" s="159"/>
      <c r="Y1522" s="159"/>
      <c r="Z1522" s="159"/>
      <c r="AA1522" s="159"/>
      <c r="AB1522" s="159"/>
    </row>
    <row r="1523" spans="1:28" x14ac:dyDescent="0.25">
      <c r="A1523" s="159"/>
      <c r="B1523" s="159"/>
      <c r="C1523" s="159"/>
      <c r="D1523" s="159"/>
      <c r="E1523" s="159"/>
      <c r="F1523" s="159"/>
      <c r="G1523" s="159"/>
      <c r="H1523" s="159"/>
      <c r="I1523" s="159"/>
      <c r="J1523" s="159"/>
      <c r="K1523" s="159"/>
      <c r="L1523" s="159"/>
      <c r="M1523" s="159"/>
      <c r="N1523" s="159"/>
      <c r="O1523" s="159"/>
      <c r="P1523" s="159"/>
      <c r="Q1523" s="159"/>
      <c r="R1523" s="159"/>
      <c r="S1523" s="159"/>
      <c r="T1523" s="159"/>
      <c r="U1523" s="159"/>
      <c r="V1523" s="159"/>
      <c r="W1523" s="159"/>
      <c r="X1523" s="159"/>
      <c r="Y1523" s="159"/>
      <c r="Z1523" s="159"/>
      <c r="AA1523" s="159"/>
      <c r="AB1523" s="159"/>
    </row>
    <row r="1524" spans="1:28" x14ac:dyDescent="0.25">
      <c r="A1524" s="159"/>
      <c r="B1524" s="159"/>
      <c r="C1524" s="159"/>
      <c r="D1524" s="159"/>
      <c r="E1524" s="159"/>
      <c r="F1524" s="159"/>
      <c r="G1524" s="159"/>
      <c r="H1524" s="159"/>
      <c r="I1524" s="159"/>
      <c r="J1524" s="159"/>
      <c r="K1524" s="159"/>
      <c r="L1524" s="159"/>
      <c r="M1524" s="159"/>
      <c r="N1524" s="159"/>
      <c r="O1524" s="159"/>
      <c r="P1524" s="159"/>
      <c r="Q1524" s="159"/>
      <c r="R1524" s="159"/>
      <c r="S1524" s="159"/>
      <c r="T1524" s="159"/>
      <c r="U1524" s="159"/>
      <c r="V1524" s="159"/>
      <c r="W1524" s="159"/>
      <c r="X1524" s="159"/>
      <c r="Y1524" s="159"/>
      <c r="Z1524" s="159"/>
      <c r="AA1524" s="159"/>
      <c r="AB1524" s="159"/>
    </row>
    <row r="1525" spans="1:28" x14ac:dyDescent="0.25">
      <c r="A1525" s="159"/>
      <c r="B1525" s="159"/>
      <c r="C1525" s="159"/>
      <c r="D1525" s="159"/>
      <c r="E1525" s="159"/>
      <c r="F1525" s="159"/>
      <c r="G1525" s="159"/>
      <c r="H1525" s="159"/>
      <c r="I1525" s="159"/>
      <c r="J1525" s="159"/>
      <c r="K1525" s="159"/>
      <c r="L1525" s="159"/>
      <c r="M1525" s="159"/>
      <c r="N1525" s="159"/>
      <c r="O1525" s="159"/>
      <c r="P1525" s="159"/>
      <c r="Q1525" s="159"/>
      <c r="R1525" s="159"/>
      <c r="S1525" s="159"/>
      <c r="T1525" s="159"/>
      <c r="U1525" s="159"/>
      <c r="V1525" s="159"/>
      <c r="W1525" s="159"/>
      <c r="X1525" s="159"/>
      <c r="Y1525" s="159"/>
      <c r="Z1525" s="159"/>
      <c r="AA1525" s="159"/>
      <c r="AB1525" s="159"/>
    </row>
    <row r="1526" spans="1:28" x14ac:dyDescent="0.25">
      <c r="A1526" s="159"/>
      <c r="B1526" s="159"/>
      <c r="C1526" s="159"/>
      <c r="D1526" s="159"/>
      <c r="E1526" s="159"/>
      <c r="F1526" s="159"/>
      <c r="G1526" s="159"/>
      <c r="H1526" s="159"/>
      <c r="I1526" s="159"/>
      <c r="J1526" s="159"/>
      <c r="K1526" s="159"/>
      <c r="L1526" s="159"/>
      <c r="M1526" s="159"/>
      <c r="N1526" s="159"/>
      <c r="O1526" s="159"/>
      <c r="P1526" s="159"/>
      <c r="Q1526" s="159"/>
      <c r="R1526" s="159"/>
      <c r="S1526" s="159"/>
      <c r="T1526" s="159"/>
      <c r="U1526" s="159"/>
      <c r="V1526" s="159"/>
      <c r="W1526" s="159"/>
      <c r="X1526" s="159"/>
      <c r="Y1526" s="159"/>
      <c r="Z1526" s="159"/>
      <c r="AA1526" s="159"/>
      <c r="AB1526" s="159"/>
    </row>
    <row r="1527" spans="1:28" x14ac:dyDescent="0.25">
      <c r="A1527" s="159"/>
      <c r="B1527" s="159"/>
      <c r="C1527" s="159"/>
      <c r="D1527" s="159"/>
      <c r="E1527" s="159"/>
      <c r="F1527" s="159"/>
      <c r="G1527" s="159"/>
      <c r="H1527" s="159"/>
      <c r="I1527" s="159"/>
      <c r="J1527" s="159"/>
      <c r="K1527" s="159"/>
      <c r="L1527" s="159"/>
      <c r="M1527" s="159"/>
      <c r="N1527" s="159"/>
      <c r="O1527" s="159"/>
      <c r="P1527" s="159"/>
      <c r="Q1527" s="159"/>
      <c r="R1527" s="159"/>
      <c r="S1527" s="159"/>
      <c r="T1527" s="159"/>
      <c r="U1527" s="159"/>
      <c r="V1527" s="159"/>
      <c r="W1527" s="159"/>
      <c r="X1527" s="159"/>
      <c r="Y1527" s="159"/>
      <c r="Z1527" s="159"/>
      <c r="AA1527" s="159"/>
      <c r="AB1527" s="159"/>
    </row>
    <row r="1528" spans="1:28" x14ac:dyDescent="0.25">
      <c r="A1528" s="159"/>
      <c r="B1528" s="159"/>
      <c r="C1528" s="159"/>
      <c r="D1528" s="159"/>
      <c r="E1528" s="159"/>
      <c r="F1528" s="159"/>
      <c r="G1528" s="159"/>
      <c r="H1528" s="159"/>
      <c r="I1528" s="159"/>
      <c r="J1528" s="159"/>
      <c r="K1528" s="159"/>
      <c r="L1528" s="159"/>
      <c r="M1528" s="159"/>
      <c r="N1528" s="159"/>
      <c r="O1528" s="159"/>
      <c r="P1528" s="159"/>
      <c r="Q1528" s="159"/>
      <c r="R1528" s="159"/>
      <c r="S1528" s="159"/>
      <c r="T1528" s="159"/>
      <c r="U1528" s="159"/>
      <c r="V1528" s="159"/>
      <c r="W1528" s="159"/>
      <c r="X1528" s="159"/>
      <c r="Y1528" s="159"/>
      <c r="Z1528" s="159"/>
      <c r="AA1528" s="159"/>
      <c r="AB1528" s="159"/>
    </row>
    <row r="1529" spans="1:28" x14ac:dyDescent="0.25">
      <c r="A1529" s="159"/>
      <c r="B1529" s="159"/>
      <c r="C1529" s="159"/>
      <c r="D1529" s="159"/>
      <c r="E1529" s="159"/>
      <c r="F1529" s="159"/>
      <c r="G1529" s="159"/>
      <c r="H1529" s="159"/>
      <c r="I1529" s="159"/>
      <c r="J1529" s="159"/>
      <c r="K1529" s="159"/>
      <c r="L1529" s="159"/>
      <c r="M1529" s="159"/>
      <c r="N1529" s="159"/>
      <c r="O1529" s="159"/>
      <c r="P1529" s="159"/>
      <c r="Q1529" s="159"/>
      <c r="R1529" s="159"/>
      <c r="S1529" s="159"/>
      <c r="T1529" s="159"/>
      <c r="U1529" s="159"/>
      <c r="V1529" s="159"/>
      <c r="W1529" s="159"/>
      <c r="X1529" s="159"/>
      <c r="Y1529" s="159"/>
      <c r="Z1529" s="159"/>
      <c r="AA1529" s="159"/>
      <c r="AB1529" s="159"/>
    </row>
    <row r="1530" spans="1:28" x14ac:dyDescent="0.25">
      <c r="A1530" s="159"/>
      <c r="B1530" s="159"/>
      <c r="C1530" s="159"/>
      <c r="D1530" s="159"/>
      <c r="E1530" s="159"/>
      <c r="F1530" s="159"/>
      <c r="G1530" s="159"/>
      <c r="H1530" s="159"/>
      <c r="I1530" s="159"/>
      <c r="J1530" s="159"/>
      <c r="K1530" s="159"/>
      <c r="L1530" s="159"/>
      <c r="M1530" s="159"/>
      <c r="N1530" s="159"/>
      <c r="O1530" s="159"/>
      <c r="P1530" s="159"/>
      <c r="Q1530" s="159"/>
      <c r="R1530" s="159"/>
      <c r="S1530" s="159"/>
      <c r="T1530" s="159"/>
      <c r="U1530" s="159"/>
      <c r="V1530" s="159"/>
      <c r="W1530" s="159"/>
      <c r="X1530" s="159"/>
      <c r="Y1530" s="159"/>
      <c r="Z1530" s="159"/>
      <c r="AA1530" s="159"/>
      <c r="AB1530" s="159"/>
    </row>
    <row r="1531" spans="1:28" x14ac:dyDescent="0.25">
      <c r="A1531" s="159"/>
      <c r="B1531" s="159"/>
      <c r="C1531" s="159"/>
      <c r="D1531" s="159"/>
      <c r="E1531" s="159"/>
      <c r="F1531" s="159"/>
      <c r="G1531" s="159"/>
      <c r="H1531" s="159"/>
      <c r="I1531" s="159"/>
      <c r="J1531" s="159"/>
      <c r="K1531" s="159"/>
      <c r="L1531" s="159"/>
      <c r="M1531" s="159"/>
      <c r="N1531" s="159"/>
      <c r="O1531" s="159"/>
      <c r="P1531" s="159"/>
      <c r="Q1531" s="159"/>
      <c r="R1531" s="159"/>
      <c r="S1531" s="159"/>
      <c r="T1531" s="159"/>
      <c r="U1531" s="159"/>
      <c r="V1531" s="159"/>
      <c r="W1531" s="159"/>
      <c r="X1531" s="159"/>
      <c r="Y1531" s="159"/>
      <c r="Z1531" s="159"/>
      <c r="AA1531" s="159"/>
      <c r="AB1531" s="159"/>
    </row>
    <row r="1532" spans="1:28" x14ac:dyDescent="0.25">
      <c r="A1532" s="159"/>
      <c r="B1532" s="159"/>
      <c r="C1532" s="159"/>
      <c r="D1532" s="159"/>
      <c r="E1532" s="159"/>
      <c r="F1532" s="159"/>
      <c r="G1532" s="159"/>
      <c r="H1532" s="159"/>
      <c r="I1532" s="159"/>
      <c r="J1532" s="159"/>
      <c r="K1532" s="159"/>
      <c r="L1532" s="159"/>
      <c r="M1532" s="159"/>
      <c r="N1532" s="159"/>
      <c r="O1532" s="159"/>
      <c r="P1532" s="159"/>
      <c r="Q1532" s="159"/>
      <c r="R1532" s="159"/>
      <c r="S1532" s="159"/>
      <c r="T1532" s="159"/>
      <c r="U1532" s="159"/>
      <c r="V1532" s="159"/>
      <c r="W1532" s="159"/>
      <c r="X1532" s="159"/>
      <c r="Y1532" s="159"/>
      <c r="Z1532" s="159"/>
      <c r="AA1532" s="159"/>
      <c r="AB1532" s="159"/>
    </row>
    <row r="1533" spans="1:28" x14ac:dyDescent="0.25">
      <c r="A1533" s="159"/>
      <c r="B1533" s="159"/>
      <c r="C1533" s="159"/>
      <c r="D1533" s="159"/>
      <c r="E1533" s="159"/>
      <c r="F1533" s="159"/>
      <c r="G1533" s="159"/>
      <c r="H1533" s="159"/>
      <c r="I1533" s="159"/>
      <c r="J1533" s="159"/>
      <c r="K1533" s="159"/>
      <c r="L1533" s="159"/>
      <c r="M1533" s="159"/>
      <c r="N1533" s="159"/>
      <c r="O1533" s="159"/>
      <c r="P1533" s="159"/>
      <c r="Q1533" s="159"/>
      <c r="R1533" s="159"/>
      <c r="S1533" s="159"/>
      <c r="T1533" s="159"/>
      <c r="U1533" s="159"/>
      <c r="V1533" s="159"/>
      <c r="W1533" s="159"/>
      <c r="X1533" s="159"/>
      <c r="Y1533" s="159"/>
      <c r="Z1533" s="159"/>
      <c r="AA1533" s="159"/>
      <c r="AB1533" s="159"/>
    </row>
    <row r="1534" spans="1:28" x14ac:dyDescent="0.25">
      <c r="A1534" s="159"/>
      <c r="B1534" s="159"/>
      <c r="C1534" s="159"/>
      <c r="D1534" s="159"/>
      <c r="E1534" s="159"/>
      <c r="F1534" s="159"/>
      <c r="G1534" s="159"/>
      <c r="H1534" s="159"/>
      <c r="I1534" s="159"/>
      <c r="J1534" s="159"/>
      <c r="K1534" s="159"/>
      <c r="L1534" s="159"/>
      <c r="M1534" s="159"/>
      <c r="N1534" s="159"/>
      <c r="O1534" s="159"/>
      <c r="P1534" s="159"/>
      <c r="Q1534" s="159"/>
      <c r="R1534" s="159"/>
      <c r="S1534" s="159"/>
      <c r="T1534" s="159"/>
      <c r="U1534" s="159"/>
      <c r="V1534" s="159"/>
      <c r="W1534" s="159"/>
      <c r="X1534" s="159"/>
      <c r="Y1534" s="159"/>
      <c r="Z1534" s="159"/>
      <c r="AA1534" s="159"/>
      <c r="AB1534" s="159"/>
    </row>
    <row r="1535" spans="1:28" x14ac:dyDescent="0.25">
      <c r="A1535" s="159"/>
      <c r="B1535" s="159"/>
      <c r="C1535" s="159"/>
      <c r="D1535" s="159"/>
      <c r="E1535" s="159"/>
      <c r="F1535" s="159"/>
      <c r="G1535" s="159"/>
      <c r="H1535" s="159"/>
      <c r="I1535" s="159"/>
      <c r="J1535" s="159"/>
      <c r="K1535" s="159"/>
      <c r="L1535" s="159"/>
      <c r="M1535" s="159"/>
      <c r="N1535" s="159"/>
      <c r="O1535" s="159"/>
      <c r="P1535" s="159"/>
      <c r="Q1535" s="159"/>
      <c r="R1535" s="159"/>
      <c r="S1535" s="159"/>
      <c r="T1535" s="159"/>
      <c r="U1535" s="159"/>
      <c r="V1535" s="159"/>
      <c r="W1535" s="159"/>
      <c r="X1535" s="159"/>
      <c r="Y1535" s="159"/>
      <c r="Z1535" s="159"/>
      <c r="AA1535" s="159"/>
      <c r="AB1535" s="159"/>
    </row>
    <row r="1536" spans="1:28" x14ac:dyDescent="0.25">
      <c r="A1536" s="159"/>
      <c r="B1536" s="159"/>
      <c r="C1536" s="159"/>
      <c r="D1536" s="159"/>
      <c r="E1536" s="159"/>
      <c r="F1536" s="159"/>
      <c r="G1536" s="159"/>
      <c r="H1536" s="159"/>
      <c r="I1536" s="159"/>
      <c r="J1536" s="159"/>
      <c r="K1536" s="159"/>
      <c r="L1536" s="159"/>
      <c r="M1536" s="159"/>
      <c r="N1536" s="159"/>
      <c r="O1536" s="159"/>
      <c r="P1536" s="159"/>
      <c r="Q1536" s="159"/>
      <c r="R1536" s="159"/>
      <c r="S1536" s="159"/>
      <c r="T1536" s="159"/>
      <c r="U1536" s="159"/>
      <c r="V1536" s="159"/>
      <c r="W1536" s="159"/>
      <c r="X1536" s="159"/>
      <c r="Y1536" s="159"/>
      <c r="Z1536" s="159"/>
      <c r="AA1536" s="159"/>
      <c r="AB1536" s="159"/>
    </row>
    <row r="1537" spans="1:28" x14ac:dyDescent="0.25">
      <c r="A1537" s="159"/>
      <c r="B1537" s="159"/>
      <c r="C1537" s="159"/>
      <c r="D1537" s="159"/>
      <c r="E1537" s="159"/>
      <c r="F1537" s="159"/>
      <c r="G1537" s="159"/>
      <c r="H1537" s="159"/>
      <c r="I1537" s="159"/>
      <c r="J1537" s="159"/>
      <c r="K1537" s="159"/>
      <c r="L1537" s="159"/>
      <c r="M1537" s="159"/>
      <c r="N1537" s="159"/>
      <c r="O1537" s="159"/>
      <c r="P1537" s="159"/>
      <c r="Q1537" s="159"/>
      <c r="R1537" s="159"/>
      <c r="S1537" s="159"/>
      <c r="T1537" s="159"/>
      <c r="U1537" s="159"/>
      <c r="V1537" s="159"/>
      <c r="W1537" s="159"/>
      <c r="X1537" s="159"/>
      <c r="Y1537" s="159"/>
      <c r="Z1537" s="159"/>
      <c r="AA1537" s="159"/>
      <c r="AB1537" s="159"/>
    </row>
    <row r="1538" spans="1:28" x14ac:dyDescent="0.25">
      <c r="A1538" s="159"/>
      <c r="B1538" s="159"/>
      <c r="C1538" s="159"/>
      <c r="D1538" s="159"/>
      <c r="E1538" s="159"/>
      <c r="F1538" s="159"/>
      <c r="G1538" s="159"/>
      <c r="H1538" s="159"/>
      <c r="I1538" s="159"/>
      <c r="J1538" s="159"/>
      <c r="K1538" s="159"/>
      <c r="L1538" s="159"/>
      <c r="M1538" s="159"/>
      <c r="N1538" s="159"/>
      <c r="O1538" s="159"/>
      <c r="P1538" s="159"/>
      <c r="Q1538" s="159"/>
      <c r="R1538" s="159"/>
      <c r="S1538" s="159"/>
      <c r="T1538" s="159"/>
      <c r="U1538" s="159"/>
      <c r="V1538" s="159"/>
      <c r="W1538" s="159"/>
      <c r="X1538" s="159"/>
      <c r="Y1538" s="159"/>
      <c r="Z1538" s="159"/>
      <c r="AA1538" s="159"/>
      <c r="AB1538" s="159"/>
    </row>
    <row r="1539" spans="1:28" x14ac:dyDescent="0.25">
      <c r="A1539" s="159"/>
      <c r="B1539" s="159"/>
      <c r="C1539" s="159"/>
      <c r="D1539" s="159"/>
      <c r="E1539" s="159"/>
      <c r="F1539" s="159"/>
      <c r="G1539" s="159"/>
      <c r="H1539" s="159"/>
      <c r="I1539" s="159"/>
      <c r="J1539" s="159"/>
      <c r="K1539" s="159"/>
      <c r="L1539" s="159"/>
      <c r="M1539" s="159"/>
      <c r="N1539" s="159"/>
      <c r="O1539" s="159"/>
      <c r="P1539" s="159"/>
      <c r="Q1539" s="159"/>
      <c r="R1539" s="159"/>
      <c r="S1539" s="159"/>
      <c r="T1539" s="159"/>
      <c r="U1539" s="159"/>
      <c r="V1539" s="159"/>
      <c r="W1539" s="159"/>
      <c r="X1539" s="159"/>
      <c r="Y1539" s="159"/>
      <c r="Z1539" s="159"/>
      <c r="AA1539" s="159"/>
      <c r="AB1539" s="159"/>
    </row>
    <row r="1540" spans="1:28" x14ac:dyDescent="0.25">
      <c r="A1540" s="159"/>
      <c r="B1540" s="159"/>
      <c r="C1540" s="159"/>
      <c r="D1540" s="159"/>
      <c r="E1540" s="159"/>
      <c r="F1540" s="159"/>
      <c r="G1540" s="159"/>
      <c r="H1540" s="159"/>
      <c r="I1540" s="159"/>
      <c r="J1540" s="159"/>
      <c r="K1540" s="159"/>
      <c r="L1540" s="159"/>
      <c r="M1540" s="159"/>
      <c r="N1540" s="159"/>
      <c r="O1540" s="159"/>
      <c r="P1540" s="159"/>
      <c r="Q1540" s="159"/>
      <c r="R1540" s="159"/>
      <c r="S1540" s="159"/>
      <c r="T1540" s="159"/>
      <c r="U1540" s="159"/>
      <c r="V1540" s="159"/>
      <c r="W1540" s="159"/>
      <c r="X1540" s="159"/>
      <c r="Y1540" s="159"/>
      <c r="Z1540" s="159"/>
      <c r="AA1540" s="159"/>
      <c r="AB1540" s="159"/>
    </row>
    <row r="1541" spans="1:28" x14ac:dyDescent="0.25">
      <c r="A1541" s="159"/>
      <c r="B1541" s="159"/>
      <c r="C1541" s="159"/>
      <c r="D1541" s="159"/>
      <c r="E1541" s="159"/>
      <c r="F1541" s="159"/>
      <c r="G1541" s="159"/>
      <c r="H1541" s="159"/>
      <c r="I1541" s="159"/>
      <c r="J1541" s="159"/>
      <c r="K1541" s="159"/>
      <c r="L1541" s="159"/>
      <c r="M1541" s="159"/>
      <c r="N1541" s="159"/>
      <c r="O1541" s="159"/>
      <c r="P1541" s="159"/>
      <c r="Q1541" s="159"/>
      <c r="R1541" s="159"/>
      <c r="S1541" s="159"/>
      <c r="T1541" s="159"/>
      <c r="U1541" s="159"/>
      <c r="V1541" s="159"/>
      <c r="W1541" s="159"/>
      <c r="X1541" s="159"/>
      <c r="Y1541" s="159"/>
      <c r="Z1541" s="159"/>
      <c r="AA1541" s="159"/>
      <c r="AB1541" s="159"/>
    </row>
    <row r="1542" spans="1:28" x14ac:dyDescent="0.25">
      <c r="A1542" s="159"/>
      <c r="B1542" s="159"/>
      <c r="C1542" s="159"/>
      <c r="D1542" s="159"/>
      <c r="E1542" s="159"/>
      <c r="F1542" s="159"/>
      <c r="G1542" s="159"/>
      <c r="H1542" s="159"/>
      <c r="I1542" s="159"/>
      <c r="J1542" s="159"/>
      <c r="K1542" s="159"/>
      <c r="L1542" s="159"/>
      <c r="M1542" s="159"/>
      <c r="N1542" s="159"/>
      <c r="O1542" s="159"/>
      <c r="P1542" s="159"/>
      <c r="Q1542" s="159"/>
      <c r="R1542" s="159"/>
      <c r="S1542" s="159"/>
      <c r="T1542" s="159"/>
      <c r="U1542" s="159"/>
      <c r="V1542" s="159"/>
      <c r="W1542" s="159"/>
      <c r="X1542" s="159"/>
      <c r="Y1542" s="159"/>
      <c r="Z1542" s="159"/>
      <c r="AA1542" s="159"/>
      <c r="AB1542" s="159"/>
    </row>
    <row r="1543" spans="1:28" x14ac:dyDescent="0.25">
      <c r="A1543" s="159"/>
      <c r="B1543" s="159"/>
      <c r="C1543" s="159"/>
      <c r="D1543" s="159"/>
      <c r="E1543" s="159"/>
      <c r="F1543" s="159"/>
      <c r="G1543" s="159"/>
      <c r="H1543" s="159"/>
      <c r="I1543" s="159"/>
      <c r="J1543" s="159"/>
      <c r="K1543" s="159"/>
      <c r="L1543" s="159"/>
      <c r="M1543" s="159"/>
      <c r="N1543" s="159"/>
      <c r="O1543" s="159"/>
      <c r="P1543" s="159"/>
      <c r="Q1543" s="159"/>
      <c r="R1543" s="159"/>
      <c r="S1543" s="159"/>
      <c r="T1543" s="159"/>
      <c r="U1543" s="159"/>
      <c r="V1543" s="159"/>
      <c r="W1543" s="159"/>
      <c r="X1543" s="159"/>
      <c r="Y1543" s="159"/>
      <c r="Z1543" s="159"/>
      <c r="AA1543" s="159"/>
      <c r="AB1543" s="159"/>
    </row>
    <row r="1544" spans="1:28" x14ac:dyDescent="0.25">
      <c r="A1544" s="159"/>
      <c r="B1544" s="159"/>
      <c r="C1544" s="159"/>
      <c r="D1544" s="159"/>
      <c r="E1544" s="159"/>
      <c r="F1544" s="159"/>
      <c r="G1544" s="159"/>
      <c r="H1544" s="159"/>
      <c r="I1544" s="159"/>
      <c r="J1544" s="159"/>
      <c r="K1544" s="159"/>
      <c r="L1544" s="159"/>
      <c r="M1544" s="159"/>
      <c r="N1544" s="159"/>
      <c r="O1544" s="159"/>
      <c r="P1544" s="159"/>
      <c r="Q1544" s="159"/>
      <c r="R1544" s="159"/>
      <c r="S1544" s="159"/>
      <c r="T1544" s="159"/>
      <c r="U1544" s="159"/>
      <c r="V1544" s="159"/>
      <c r="W1544" s="159"/>
      <c r="X1544" s="159"/>
      <c r="Y1544" s="159"/>
      <c r="Z1544" s="159"/>
      <c r="AA1544" s="159"/>
      <c r="AB1544" s="159"/>
    </row>
    <row r="1545" spans="1:28" x14ac:dyDescent="0.25">
      <c r="A1545" s="159"/>
      <c r="B1545" s="159"/>
      <c r="C1545" s="159"/>
      <c r="D1545" s="159"/>
      <c r="E1545" s="159"/>
      <c r="F1545" s="159"/>
      <c r="G1545" s="159"/>
      <c r="H1545" s="159"/>
      <c r="I1545" s="159"/>
      <c r="J1545" s="159"/>
      <c r="K1545" s="159"/>
      <c r="L1545" s="159"/>
      <c r="M1545" s="159"/>
      <c r="N1545" s="159"/>
      <c r="O1545" s="159"/>
      <c r="P1545" s="159"/>
      <c r="Q1545" s="159"/>
      <c r="R1545" s="159"/>
      <c r="S1545" s="159"/>
      <c r="T1545" s="159"/>
      <c r="U1545" s="159"/>
      <c r="V1545" s="159"/>
      <c r="W1545" s="159"/>
      <c r="X1545" s="159"/>
      <c r="Y1545" s="159"/>
      <c r="Z1545" s="159"/>
      <c r="AA1545" s="159"/>
      <c r="AB1545" s="159"/>
    </row>
    <row r="1546" spans="1:28" x14ac:dyDescent="0.25">
      <c r="A1546" s="159"/>
      <c r="B1546" s="159"/>
      <c r="C1546" s="159"/>
      <c r="D1546" s="159"/>
      <c r="E1546" s="159"/>
      <c r="F1546" s="159"/>
      <c r="G1546" s="159"/>
      <c r="H1546" s="159"/>
      <c r="I1546" s="159"/>
      <c r="J1546" s="159"/>
      <c r="K1546" s="159"/>
      <c r="L1546" s="159"/>
      <c r="M1546" s="159"/>
      <c r="N1546" s="159"/>
      <c r="O1546" s="159"/>
      <c r="P1546" s="159"/>
      <c r="Q1546" s="159"/>
      <c r="R1546" s="159"/>
      <c r="S1546" s="159"/>
      <c r="T1546" s="159"/>
      <c r="U1546" s="159"/>
      <c r="V1546" s="159"/>
      <c r="W1546" s="159"/>
      <c r="X1546" s="159"/>
      <c r="Y1546" s="159"/>
      <c r="Z1546" s="159"/>
      <c r="AA1546" s="159"/>
      <c r="AB1546" s="159"/>
    </row>
    <row r="1547" spans="1:28" x14ac:dyDescent="0.25">
      <c r="A1547" s="159"/>
      <c r="B1547" s="159"/>
      <c r="C1547" s="159"/>
      <c r="D1547" s="159"/>
      <c r="E1547" s="159"/>
      <c r="F1547" s="159"/>
      <c r="G1547" s="159"/>
      <c r="H1547" s="159"/>
      <c r="I1547" s="159"/>
      <c r="J1547" s="159"/>
      <c r="K1547" s="159"/>
      <c r="L1547" s="159"/>
      <c r="M1547" s="159"/>
      <c r="N1547" s="159"/>
      <c r="O1547" s="159"/>
      <c r="P1547" s="159"/>
      <c r="Q1547" s="159"/>
      <c r="R1547" s="159"/>
      <c r="S1547" s="159"/>
      <c r="T1547" s="159"/>
      <c r="U1547" s="159"/>
      <c r="V1547" s="159"/>
      <c r="W1547" s="159"/>
      <c r="X1547" s="159"/>
      <c r="Y1547" s="159"/>
      <c r="Z1547" s="159"/>
      <c r="AA1547" s="159"/>
      <c r="AB1547" s="159"/>
    </row>
    <row r="1548" spans="1:28" x14ac:dyDescent="0.25">
      <c r="A1548" s="159"/>
      <c r="B1548" s="159"/>
      <c r="C1548" s="159"/>
      <c r="D1548" s="159"/>
      <c r="E1548" s="159"/>
      <c r="F1548" s="159"/>
      <c r="G1548" s="159"/>
      <c r="H1548" s="159"/>
      <c r="I1548" s="159"/>
      <c r="J1548" s="159"/>
      <c r="K1548" s="159"/>
      <c r="L1548" s="159"/>
      <c r="M1548" s="159"/>
      <c r="N1548" s="159"/>
      <c r="O1548" s="159"/>
      <c r="P1548" s="159"/>
      <c r="Q1548" s="159"/>
      <c r="R1548" s="159"/>
      <c r="S1548" s="159"/>
      <c r="T1548" s="159"/>
      <c r="U1548" s="159"/>
      <c r="V1548" s="159"/>
      <c r="W1548" s="159"/>
      <c r="X1548" s="159"/>
      <c r="Y1548" s="159"/>
      <c r="Z1548" s="159"/>
      <c r="AA1548" s="159"/>
      <c r="AB1548" s="159"/>
    </row>
    <row r="1549" spans="1:28" x14ac:dyDescent="0.25">
      <c r="A1549" s="159"/>
      <c r="B1549" s="159"/>
      <c r="C1549" s="159"/>
      <c r="D1549" s="159"/>
      <c r="E1549" s="159"/>
      <c r="F1549" s="159"/>
      <c r="G1549" s="159"/>
      <c r="H1549" s="159"/>
      <c r="I1549" s="159"/>
      <c r="J1549" s="159"/>
      <c r="K1549" s="159"/>
      <c r="L1549" s="159"/>
      <c r="M1549" s="159"/>
      <c r="N1549" s="159"/>
      <c r="O1549" s="159"/>
      <c r="P1549" s="159"/>
      <c r="Q1549" s="159"/>
      <c r="R1549" s="159"/>
      <c r="S1549" s="159"/>
      <c r="T1549" s="159"/>
      <c r="U1549" s="159"/>
      <c r="V1549" s="159"/>
      <c r="W1549" s="159"/>
      <c r="X1549" s="159"/>
      <c r="Y1549" s="159"/>
      <c r="Z1549" s="159"/>
      <c r="AA1549" s="159"/>
      <c r="AB1549" s="159"/>
    </row>
    <row r="1550" spans="1:28" x14ac:dyDescent="0.25">
      <c r="A1550" s="159"/>
      <c r="B1550" s="159"/>
      <c r="C1550" s="159"/>
      <c r="D1550" s="159"/>
      <c r="E1550" s="159"/>
      <c r="F1550" s="159"/>
      <c r="G1550" s="159"/>
      <c r="H1550" s="159"/>
      <c r="I1550" s="159"/>
      <c r="J1550" s="159"/>
      <c r="K1550" s="159"/>
      <c r="L1550" s="159"/>
      <c r="M1550" s="159"/>
      <c r="N1550" s="159"/>
      <c r="O1550" s="159"/>
      <c r="P1550" s="159"/>
      <c r="Q1550" s="159"/>
      <c r="R1550" s="159"/>
      <c r="S1550" s="159"/>
      <c r="T1550" s="159"/>
      <c r="U1550" s="159"/>
      <c r="V1550" s="159"/>
      <c r="W1550" s="159"/>
      <c r="X1550" s="159"/>
      <c r="Y1550" s="159"/>
      <c r="Z1550" s="159"/>
      <c r="AA1550" s="159"/>
      <c r="AB1550" s="159"/>
    </row>
    <row r="1551" spans="1:28" x14ac:dyDescent="0.25">
      <c r="A1551" s="159"/>
      <c r="B1551" s="159"/>
      <c r="C1551" s="159"/>
      <c r="D1551" s="159"/>
      <c r="E1551" s="159"/>
      <c r="F1551" s="159"/>
      <c r="G1551" s="159"/>
      <c r="H1551" s="159"/>
      <c r="I1551" s="159"/>
      <c r="J1551" s="159"/>
      <c r="K1551" s="159"/>
      <c r="L1551" s="159"/>
      <c r="M1551" s="159"/>
      <c r="N1551" s="159"/>
      <c r="O1551" s="159"/>
      <c r="P1551" s="159"/>
      <c r="Q1551" s="159"/>
      <c r="R1551" s="159"/>
      <c r="S1551" s="159"/>
      <c r="T1551" s="159"/>
      <c r="U1551" s="159"/>
      <c r="V1551" s="159"/>
      <c r="W1551" s="159"/>
      <c r="X1551" s="159"/>
      <c r="Y1551" s="159"/>
      <c r="Z1551" s="159"/>
      <c r="AA1551" s="159"/>
      <c r="AB1551" s="159"/>
    </row>
    <row r="1552" spans="1:28" x14ac:dyDescent="0.25">
      <c r="A1552" s="159"/>
      <c r="B1552" s="159"/>
      <c r="C1552" s="159"/>
      <c r="D1552" s="159"/>
      <c r="E1552" s="159"/>
      <c r="F1552" s="159"/>
      <c r="G1552" s="159"/>
      <c r="H1552" s="159"/>
      <c r="I1552" s="159"/>
      <c r="J1552" s="159"/>
      <c r="K1552" s="159"/>
      <c r="L1552" s="159"/>
      <c r="M1552" s="159"/>
      <c r="N1552" s="159"/>
      <c r="O1552" s="159"/>
      <c r="P1552" s="159"/>
      <c r="Q1552" s="159"/>
      <c r="R1552" s="159"/>
      <c r="S1552" s="159"/>
      <c r="T1552" s="159"/>
      <c r="U1552" s="159"/>
      <c r="V1552" s="159"/>
      <c r="W1552" s="159"/>
      <c r="X1552" s="159"/>
      <c r="Y1552" s="159"/>
      <c r="Z1552" s="159"/>
      <c r="AA1552" s="159"/>
      <c r="AB1552" s="159"/>
    </row>
    <row r="1553" spans="1:28" x14ac:dyDescent="0.25">
      <c r="A1553" s="159"/>
      <c r="B1553" s="159"/>
      <c r="C1553" s="159"/>
      <c r="D1553" s="159"/>
      <c r="E1553" s="159"/>
      <c r="F1553" s="159"/>
      <c r="G1553" s="159"/>
      <c r="H1553" s="159"/>
      <c r="I1553" s="159"/>
      <c r="J1553" s="159"/>
      <c r="K1553" s="159"/>
      <c r="L1553" s="159"/>
      <c r="M1553" s="159"/>
      <c r="N1553" s="159"/>
      <c r="O1553" s="159"/>
      <c r="P1553" s="159"/>
      <c r="Q1553" s="159"/>
      <c r="R1553" s="159"/>
      <c r="S1553" s="159"/>
      <c r="T1553" s="159"/>
      <c r="U1553" s="159"/>
      <c r="V1553" s="159"/>
      <c r="W1553" s="159"/>
      <c r="X1553" s="159"/>
      <c r="Y1553" s="159"/>
      <c r="Z1553" s="159"/>
      <c r="AA1553" s="159"/>
      <c r="AB1553" s="159"/>
    </row>
    <row r="1554" spans="1:28" x14ac:dyDescent="0.25">
      <c r="A1554" s="159"/>
      <c r="B1554" s="159"/>
      <c r="C1554" s="159"/>
      <c r="D1554" s="159"/>
      <c r="E1554" s="159"/>
      <c r="F1554" s="159"/>
      <c r="G1554" s="159"/>
      <c r="H1554" s="159"/>
      <c r="I1554" s="159"/>
      <c r="J1554" s="159"/>
      <c r="K1554" s="159"/>
      <c r="L1554" s="159"/>
      <c r="M1554" s="159"/>
      <c r="N1554" s="159"/>
      <c r="O1554" s="159"/>
      <c r="P1554" s="159"/>
      <c r="Q1554" s="159"/>
      <c r="R1554" s="159"/>
      <c r="S1554" s="159"/>
      <c r="T1554" s="159"/>
      <c r="U1554" s="159"/>
      <c r="V1554" s="159"/>
      <c r="W1554" s="159"/>
      <c r="X1554" s="159"/>
      <c r="Y1554" s="159"/>
      <c r="Z1554" s="159"/>
      <c r="AA1554" s="159"/>
      <c r="AB1554" s="159"/>
    </row>
    <row r="1555" spans="1:28" x14ac:dyDescent="0.25">
      <c r="A1555" s="159"/>
      <c r="B1555" s="159"/>
      <c r="C1555" s="159"/>
      <c r="D1555" s="159"/>
      <c r="E1555" s="159"/>
      <c r="F1555" s="159"/>
      <c r="G1555" s="159"/>
      <c r="H1555" s="159"/>
      <c r="I1555" s="159"/>
      <c r="J1555" s="159"/>
      <c r="K1555" s="159"/>
      <c r="L1555" s="159"/>
      <c r="M1555" s="159"/>
      <c r="N1555" s="159"/>
      <c r="O1555" s="159"/>
      <c r="P1555" s="159"/>
      <c r="Q1555" s="159"/>
      <c r="R1555" s="159"/>
      <c r="S1555" s="159"/>
      <c r="T1555" s="159"/>
      <c r="U1555" s="159"/>
      <c r="V1555" s="159"/>
      <c r="W1555" s="159"/>
      <c r="X1555" s="159"/>
      <c r="Y1555" s="159"/>
      <c r="Z1555" s="159"/>
      <c r="AA1555" s="159"/>
      <c r="AB1555" s="159"/>
    </row>
    <row r="1556" spans="1:28" x14ac:dyDescent="0.25">
      <c r="A1556" s="159"/>
      <c r="B1556" s="159"/>
      <c r="C1556" s="159"/>
      <c r="D1556" s="159"/>
      <c r="E1556" s="159"/>
      <c r="F1556" s="159"/>
      <c r="G1556" s="159"/>
      <c r="H1556" s="159"/>
      <c r="I1556" s="159"/>
      <c r="J1556" s="159"/>
      <c r="K1556" s="159"/>
      <c r="L1556" s="159"/>
      <c r="M1556" s="159"/>
      <c r="N1556" s="159"/>
      <c r="O1556" s="159"/>
      <c r="P1556" s="159"/>
      <c r="Q1556" s="159"/>
      <c r="R1556" s="159"/>
      <c r="S1556" s="159"/>
      <c r="T1556" s="159"/>
      <c r="U1556" s="159"/>
      <c r="V1556" s="159"/>
      <c r="W1556" s="159"/>
      <c r="X1556" s="159"/>
      <c r="Y1556" s="159"/>
      <c r="Z1556" s="159"/>
      <c r="AA1556" s="159"/>
      <c r="AB1556" s="159"/>
    </row>
    <row r="1557" spans="1:28" x14ac:dyDescent="0.25">
      <c r="A1557" s="159"/>
      <c r="B1557" s="159"/>
      <c r="C1557" s="159"/>
      <c r="D1557" s="159"/>
      <c r="E1557" s="159"/>
      <c r="F1557" s="159"/>
      <c r="G1557" s="159"/>
      <c r="H1557" s="159"/>
      <c r="I1557" s="159"/>
      <c r="J1557" s="159"/>
      <c r="K1557" s="159"/>
      <c r="L1557" s="159"/>
      <c r="M1557" s="159"/>
      <c r="N1557" s="159"/>
      <c r="O1557" s="159"/>
      <c r="P1557" s="159"/>
      <c r="Q1557" s="159"/>
      <c r="R1557" s="159"/>
      <c r="S1557" s="159"/>
      <c r="T1557" s="159"/>
      <c r="U1557" s="159"/>
      <c r="V1557" s="159"/>
      <c r="W1557" s="159"/>
      <c r="X1557" s="159"/>
      <c r="Y1557" s="159"/>
      <c r="Z1557" s="159"/>
      <c r="AA1557" s="159"/>
      <c r="AB1557" s="159"/>
    </row>
    <row r="1558" spans="1:28" x14ac:dyDescent="0.25">
      <c r="A1558" s="159"/>
      <c r="B1558" s="159"/>
      <c r="C1558" s="159"/>
      <c r="D1558" s="159"/>
      <c r="E1558" s="159"/>
      <c r="F1558" s="159"/>
      <c r="G1558" s="159"/>
      <c r="H1558" s="159"/>
      <c r="I1558" s="159"/>
      <c r="J1558" s="159"/>
      <c r="K1558" s="159"/>
      <c r="L1558" s="159"/>
      <c r="M1558" s="159"/>
      <c r="N1558" s="159"/>
      <c r="O1558" s="159"/>
      <c r="P1558" s="159"/>
      <c r="Q1558" s="159"/>
      <c r="R1558" s="159"/>
      <c r="S1558" s="159"/>
      <c r="T1558" s="159"/>
      <c r="U1558" s="159"/>
      <c r="V1558" s="159"/>
      <c r="W1558" s="159"/>
      <c r="X1558" s="159"/>
      <c r="Y1558" s="159"/>
      <c r="Z1558" s="159"/>
      <c r="AA1558" s="159"/>
      <c r="AB1558" s="159"/>
    </row>
    <row r="1559" spans="1:28" x14ac:dyDescent="0.25">
      <c r="A1559" s="159"/>
      <c r="B1559" s="159"/>
      <c r="C1559" s="159"/>
      <c r="D1559" s="159"/>
      <c r="E1559" s="159"/>
      <c r="F1559" s="159"/>
      <c r="G1559" s="159"/>
      <c r="H1559" s="159"/>
      <c r="I1559" s="159"/>
      <c r="J1559" s="159"/>
      <c r="K1559" s="159"/>
      <c r="L1559" s="159"/>
      <c r="M1559" s="159"/>
      <c r="N1559" s="159"/>
      <c r="O1559" s="159"/>
      <c r="P1559" s="159"/>
      <c r="Q1559" s="159"/>
      <c r="R1559" s="159"/>
      <c r="S1559" s="159"/>
      <c r="T1559" s="159"/>
      <c r="U1559" s="159"/>
      <c r="V1559" s="159"/>
      <c r="W1559" s="159"/>
      <c r="X1559" s="159"/>
      <c r="Y1559" s="159"/>
      <c r="Z1559" s="159"/>
      <c r="AA1559" s="159"/>
      <c r="AB1559" s="159"/>
    </row>
    <row r="1560" spans="1:28" x14ac:dyDescent="0.25">
      <c r="A1560" s="159"/>
      <c r="B1560" s="159"/>
      <c r="C1560" s="159"/>
      <c r="D1560" s="159"/>
      <c r="E1560" s="159"/>
      <c r="F1560" s="159"/>
      <c r="G1560" s="159"/>
      <c r="H1560" s="159"/>
      <c r="I1560" s="159"/>
      <c r="J1560" s="159"/>
      <c r="K1560" s="159"/>
      <c r="L1560" s="159"/>
      <c r="M1560" s="159"/>
      <c r="N1560" s="159"/>
      <c r="O1560" s="159"/>
      <c r="P1560" s="159"/>
      <c r="Q1560" s="159"/>
      <c r="R1560" s="159"/>
      <c r="S1560" s="159"/>
      <c r="T1560" s="159"/>
      <c r="U1560" s="159"/>
      <c r="V1560" s="159"/>
      <c r="W1560" s="159"/>
      <c r="X1560" s="159"/>
      <c r="Y1560" s="159"/>
      <c r="Z1560" s="159"/>
      <c r="AA1560" s="159"/>
      <c r="AB1560" s="159"/>
    </row>
    <row r="1561" spans="1:28" x14ac:dyDescent="0.25">
      <c r="A1561" s="159"/>
      <c r="B1561" s="159"/>
      <c r="C1561" s="159"/>
      <c r="D1561" s="159"/>
      <c r="E1561" s="159"/>
      <c r="F1561" s="159"/>
      <c r="G1561" s="159"/>
      <c r="H1561" s="159"/>
      <c r="I1561" s="159"/>
      <c r="J1561" s="159"/>
      <c r="K1561" s="159"/>
      <c r="L1561" s="159"/>
      <c r="M1561" s="159"/>
      <c r="N1561" s="159"/>
      <c r="O1561" s="159"/>
      <c r="P1561" s="159"/>
      <c r="Q1561" s="159"/>
      <c r="R1561" s="159"/>
      <c r="S1561" s="159"/>
      <c r="T1561" s="159"/>
      <c r="U1561" s="159"/>
      <c r="V1561" s="159"/>
      <c r="W1561" s="159"/>
      <c r="X1561" s="159"/>
      <c r="Y1561" s="159"/>
      <c r="Z1561" s="159"/>
      <c r="AA1561" s="159"/>
      <c r="AB1561" s="159"/>
    </row>
    <row r="1562" spans="1:28" x14ac:dyDescent="0.25">
      <c r="A1562" s="159"/>
      <c r="B1562" s="159"/>
      <c r="C1562" s="159"/>
      <c r="D1562" s="159"/>
      <c r="E1562" s="159"/>
      <c r="F1562" s="159"/>
      <c r="G1562" s="159"/>
      <c r="H1562" s="159"/>
      <c r="I1562" s="159"/>
      <c r="J1562" s="159"/>
      <c r="K1562" s="159"/>
      <c r="L1562" s="159"/>
      <c r="M1562" s="159"/>
      <c r="N1562" s="159"/>
      <c r="O1562" s="159"/>
      <c r="P1562" s="159"/>
      <c r="Q1562" s="159"/>
      <c r="R1562" s="159"/>
      <c r="S1562" s="159"/>
      <c r="T1562" s="159"/>
      <c r="U1562" s="159"/>
      <c r="V1562" s="159"/>
      <c r="W1562" s="159"/>
      <c r="X1562" s="159"/>
      <c r="Y1562" s="159"/>
      <c r="Z1562" s="159"/>
      <c r="AA1562" s="159"/>
      <c r="AB1562" s="159"/>
    </row>
    <row r="1563" spans="1:28" x14ac:dyDescent="0.25">
      <c r="A1563" s="159"/>
      <c r="B1563" s="159"/>
      <c r="C1563" s="159"/>
      <c r="D1563" s="159"/>
      <c r="E1563" s="159"/>
      <c r="F1563" s="159"/>
      <c r="G1563" s="159"/>
      <c r="H1563" s="159"/>
      <c r="I1563" s="159"/>
      <c r="J1563" s="159"/>
      <c r="K1563" s="159"/>
      <c r="L1563" s="159"/>
      <c r="M1563" s="159"/>
      <c r="N1563" s="159"/>
      <c r="O1563" s="159"/>
      <c r="P1563" s="159"/>
      <c r="Q1563" s="159"/>
      <c r="R1563" s="159"/>
      <c r="S1563" s="159"/>
      <c r="T1563" s="159"/>
      <c r="U1563" s="159"/>
      <c r="V1563" s="159"/>
      <c r="W1563" s="159"/>
      <c r="X1563" s="159"/>
      <c r="Y1563" s="159"/>
      <c r="Z1563" s="159"/>
      <c r="AA1563" s="159"/>
      <c r="AB1563" s="159"/>
    </row>
    <row r="1564" spans="1:28" x14ac:dyDescent="0.25">
      <c r="A1564" s="159"/>
      <c r="B1564" s="159"/>
      <c r="C1564" s="159"/>
      <c r="D1564" s="159"/>
      <c r="E1564" s="159"/>
      <c r="F1564" s="159"/>
      <c r="G1564" s="159"/>
      <c r="H1564" s="159"/>
      <c r="I1564" s="159"/>
      <c r="J1564" s="159"/>
      <c r="K1564" s="159"/>
      <c r="L1564" s="159"/>
      <c r="M1564" s="159"/>
      <c r="N1564" s="159"/>
      <c r="O1564" s="159"/>
      <c r="P1564" s="159"/>
      <c r="Q1564" s="159"/>
      <c r="R1564" s="159"/>
      <c r="S1564" s="159"/>
      <c r="T1564" s="159"/>
      <c r="U1564" s="159"/>
      <c r="V1564" s="159"/>
      <c r="W1564" s="159"/>
      <c r="X1564" s="159"/>
      <c r="Y1564" s="159"/>
      <c r="Z1564" s="159"/>
      <c r="AA1564" s="159"/>
      <c r="AB1564" s="159"/>
    </row>
    <row r="1565" spans="1:28" x14ac:dyDescent="0.25">
      <c r="A1565" s="159"/>
      <c r="B1565" s="159"/>
      <c r="C1565" s="159"/>
      <c r="D1565" s="159"/>
      <c r="E1565" s="159"/>
      <c r="F1565" s="159"/>
      <c r="G1565" s="159"/>
      <c r="H1565" s="159"/>
      <c r="I1565" s="159"/>
      <c r="J1565" s="159"/>
      <c r="K1565" s="159"/>
      <c r="L1565" s="159"/>
      <c r="M1565" s="159"/>
      <c r="N1565" s="159"/>
      <c r="O1565" s="159"/>
      <c r="P1565" s="159"/>
      <c r="Q1565" s="159"/>
      <c r="R1565" s="159"/>
      <c r="S1565" s="159"/>
      <c r="T1565" s="159"/>
      <c r="U1565" s="159"/>
      <c r="V1565" s="159"/>
      <c r="W1565" s="159"/>
      <c r="X1565" s="159"/>
      <c r="Y1565" s="159"/>
      <c r="Z1565" s="159"/>
      <c r="AA1565" s="159"/>
      <c r="AB1565" s="159"/>
    </row>
    <row r="1566" spans="1:28" x14ac:dyDescent="0.25">
      <c r="A1566" s="159"/>
      <c r="B1566" s="159"/>
      <c r="C1566" s="159"/>
      <c r="D1566" s="159"/>
      <c r="E1566" s="159"/>
      <c r="F1566" s="159"/>
      <c r="G1566" s="159"/>
      <c r="H1566" s="159"/>
      <c r="I1566" s="159"/>
      <c r="J1566" s="159"/>
      <c r="K1566" s="159"/>
      <c r="L1566" s="159"/>
      <c r="M1566" s="159"/>
      <c r="N1566" s="159"/>
      <c r="O1566" s="159"/>
      <c r="P1566" s="159"/>
      <c r="Q1566" s="159"/>
      <c r="R1566" s="159"/>
      <c r="S1566" s="159"/>
      <c r="T1566" s="159"/>
      <c r="U1566" s="159"/>
      <c r="V1566" s="159"/>
      <c r="W1566" s="159"/>
      <c r="X1566" s="159"/>
      <c r="Y1566" s="159"/>
      <c r="Z1566" s="159"/>
      <c r="AA1566" s="159"/>
      <c r="AB1566" s="159"/>
    </row>
    <row r="1567" spans="1:28" x14ac:dyDescent="0.25">
      <c r="A1567" s="159"/>
      <c r="B1567" s="159"/>
      <c r="C1567" s="159"/>
      <c r="D1567" s="159"/>
      <c r="E1567" s="159"/>
      <c r="F1567" s="159"/>
      <c r="G1567" s="159"/>
      <c r="H1567" s="159"/>
      <c r="I1567" s="159"/>
      <c r="J1567" s="159"/>
      <c r="K1567" s="159"/>
      <c r="L1567" s="159"/>
      <c r="M1567" s="159"/>
      <c r="N1567" s="159"/>
      <c r="O1567" s="159"/>
      <c r="P1567" s="159"/>
      <c r="Q1567" s="159"/>
      <c r="R1567" s="159"/>
      <c r="S1567" s="159"/>
      <c r="T1567" s="159"/>
      <c r="U1567" s="159"/>
      <c r="V1567" s="159"/>
      <c r="W1567" s="159"/>
      <c r="X1567" s="159"/>
      <c r="Y1567" s="159"/>
      <c r="Z1567" s="159"/>
      <c r="AA1567" s="159"/>
      <c r="AB1567" s="159"/>
    </row>
    <row r="1568" spans="1:28" x14ac:dyDescent="0.25">
      <c r="A1568" s="159"/>
      <c r="B1568" s="159"/>
      <c r="C1568" s="159"/>
      <c r="D1568" s="159"/>
      <c r="E1568" s="159"/>
      <c r="F1568" s="159"/>
      <c r="G1568" s="159"/>
      <c r="H1568" s="159"/>
      <c r="I1568" s="159"/>
      <c r="J1568" s="159"/>
      <c r="K1568" s="159"/>
      <c r="L1568" s="159"/>
      <c r="M1568" s="159"/>
      <c r="N1568" s="159"/>
      <c r="O1568" s="159"/>
      <c r="P1568" s="159"/>
      <c r="Q1568" s="159"/>
      <c r="R1568" s="159"/>
      <c r="S1568" s="159"/>
      <c r="T1568" s="159"/>
      <c r="U1568" s="159"/>
      <c r="V1568" s="159"/>
      <c r="W1568" s="159"/>
      <c r="X1568" s="159"/>
      <c r="Y1568" s="159"/>
      <c r="Z1568" s="159"/>
      <c r="AA1568" s="159"/>
      <c r="AB1568" s="159"/>
    </row>
    <row r="1569" spans="1:28" x14ac:dyDescent="0.25">
      <c r="A1569" s="159"/>
      <c r="B1569" s="159"/>
      <c r="C1569" s="159"/>
      <c r="D1569" s="159"/>
      <c r="E1569" s="159"/>
      <c r="F1569" s="159"/>
      <c r="G1569" s="159"/>
      <c r="H1569" s="159"/>
      <c r="I1569" s="159"/>
      <c r="J1569" s="159"/>
      <c r="K1569" s="159"/>
      <c r="L1569" s="159"/>
      <c r="M1569" s="159"/>
      <c r="N1569" s="159"/>
      <c r="O1569" s="159"/>
      <c r="P1569" s="159"/>
      <c r="Q1569" s="159"/>
      <c r="R1569" s="159"/>
      <c r="S1569" s="159"/>
      <c r="T1569" s="159"/>
      <c r="U1569" s="159"/>
      <c r="V1569" s="159"/>
      <c r="W1569" s="159"/>
      <c r="X1569" s="159"/>
      <c r="Y1569" s="159"/>
      <c r="Z1569" s="159"/>
      <c r="AA1569" s="159"/>
      <c r="AB1569" s="159"/>
    </row>
    <row r="1570" spans="1:28" x14ac:dyDescent="0.25">
      <c r="A1570" s="159"/>
      <c r="B1570" s="159"/>
      <c r="C1570" s="159"/>
      <c r="D1570" s="159"/>
      <c r="E1570" s="159"/>
      <c r="F1570" s="159"/>
      <c r="G1570" s="159"/>
      <c r="H1570" s="159"/>
      <c r="I1570" s="159"/>
      <c r="J1570" s="159"/>
      <c r="K1570" s="159"/>
      <c r="L1570" s="159"/>
      <c r="M1570" s="159"/>
      <c r="N1570" s="159"/>
      <c r="O1570" s="159"/>
      <c r="P1570" s="159"/>
      <c r="Q1570" s="159"/>
      <c r="R1570" s="159"/>
      <c r="S1570" s="159"/>
      <c r="T1570" s="159"/>
      <c r="U1570" s="159"/>
      <c r="V1570" s="159"/>
      <c r="W1570" s="159"/>
      <c r="X1570" s="159"/>
      <c r="Y1570" s="159"/>
      <c r="Z1570" s="159"/>
      <c r="AA1570" s="159"/>
      <c r="AB1570" s="159"/>
    </row>
    <row r="1571" spans="1:28" x14ac:dyDescent="0.25">
      <c r="A1571" s="159"/>
      <c r="B1571" s="159"/>
      <c r="C1571" s="159"/>
      <c r="D1571" s="159"/>
      <c r="E1571" s="159"/>
      <c r="F1571" s="159"/>
      <c r="G1571" s="159"/>
      <c r="H1571" s="159"/>
      <c r="I1571" s="159"/>
      <c r="J1571" s="159"/>
      <c r="K1571" s="159"/>
      <c r="L1571" s="159"/>
      <c r="M1571" s="159"/>
      <c r="N1571" s="159"/>
      <c r="O1571" s="159"/>
      <c r="P1571" s="159"/>
      <c r="Q1571" s="159"/>
      <c r="R1571" s="159"/>
      <c r="S1571" s="159"/>
      <c r="T1571" s="159"/>
      <c r="U1571" s="159"/>
      <c r="V1571" s="159"/>
      <c r="W1571" s="159"/>
      <c r="X1571" s="159"/>
      <c r="Y1571" s="159"/>
      <c r="Z1571" s="159"/>
      <c r="AA1571" s="159"/>
      <c r="AB1571" s="159"/>
    </row>
    <row r="1572" spans="1:28" x14ac:dyDescent="0.25">
      <c r="A1572" s="159"/>
      <c r="B1572" s="159"/>
      <c r="C1572" s="159"/>
      <c r="D1572" s="159"/>
      <c r="E1572" s="159"/>
      <c r="F1572" s="159"/>
      <c r="G1572" s="159"/>
      <c r="H1572" s="159"/>
      <c r="I1572" s="159"/>
      <c r="J1572" s="159"/>
      <c r="K1572" s="159"/>
      <c r="L1572" s="159"/>
      <c r="M1572" s="159"/>
      <c r="N1572" s="159"/>
      <c r="O1572" s="159"/>
      <c r="P1572" s="159"/>
      <c r="Q1572" s="159"/>
      <c r="R1572" s="159"/>
      <c r="S1572" s="159"/>
      <c r="T1572" s="159"/>
      <c r="U1572" s="159"/>
      <c r="V1572" s="159"/>
      <c r="W1572" s="159"/>
      <c r="X1572" s="159"/>
      <c r="Y1572" s="159"/>
      <c r="Z1572" s="159"/>
      <c r="AA1572" s="159"/>
      <c r="AB1572" s="159"/>
    </row>
    <row r="1573" spans="1:28" x14ac:dyDescent="0.25">
      <c r="A1573" s="159"/>
      <c r="B1573" s="159"/>
      <c r="C1573" s="159"/>
      <c r="D1573" s="159"/>
      <c r="E1573" s="159"/>
      <c r="F1573" s="159"/>
      <c r="G1573" s="159"/>
      <c r="H1573" s="159"/>
      <c r="I1573" s="159"/>
      <c r="J1573" s="159"/>
      <c r="K1573" s="159"/>
      <c r="L1573" s="159"/>
      <c r="M1573" s="159"/>
      <c r="N1573" s="159"/>
      <c r="O1573" s="159"/>
      <c r="P1573" s="159"/>
      <c r="Q1573" s="159"/>
      <c r="R1573" s="159"/>
      <c r="S1573" s="159"/>
      <c r="T1573" s="159"/>
      <c r="U1573" s="159"/>
      <c r="V1573" s="159"/>
      <c r="W1573" s="159"/>
      <c r="X1573" s="159"/>
      <c r="Y1573" s="159"/>
      <c r="Z1573" s="159"/>
      <c r="AA1573" s="159"/>
      <c r="AB1573" s="159"/>
    </row>
    <row r="1574" spans="1:28" x14ac:dyDescent="0.25">
      <c r="A1574" s="159"/>
      <c r="B1574" s="159"/>
      <c r="C1574" s="159"/>
      <c r="D1574" s="159"/>
      <c r="E1574" s="159"/>
      <c r="F1574" s="159"/>
      <c r="G1574" s="159"/>
      <c r="H1574" s="159"/>
      <c r="I1574" s="159"/>
      <c r="J1574" s="159"/>
      <c r="K1574" s="159"/>
      <c r="L1574" s="159"/>
      <c r="M1574" s="159"/>
      <c r="N1574" s="159"/>
      <c r="O1574" s="159"/>
      <c r="P1574" s="159"/>
      <c r="Q1574" s="159"/>
      <c r="R1574" s="159"/>
      <c r="S1574" s="159"/>
      <c r="T1574" s="159"/>
      <c r="U1574" s="159"/>
      <c r="V1574" s="159"/>
      <c r="W1574" s="159"/>
      <c r="X1574" s="159"/>
      <c r="Y1574" s="159"/>
      <c r="Z1574" s="159"/>
      <c r="AA1574" s="159"/>
      <c r="AB1574" s="159"/>
    </row>
    <row r="1575" spans="1:28" x14ac:dyDescent="0.25">
      <c r="A1575" s="159"/>
      <c r="B1575" s="159"/>
      <c r="C1575" s="159"/>
      <c r="D1575" s="159"/>
      <c r="E1575" s="159"/>
      <c r="F1575" s="159"/>
      <c r="G1575" s="159"/>
      <c r="H1575" s="159"/>
      <c r="I1575" s="159"/>
      <c r="J1575" s="159"/>
      <c r="K1575" s="159"/>
      <c r="L1575" s="159"/>
      <c r="M1575" s="159"/>
      <c r="N1575" s="159"/>
      <c r="O1575" s="159"/>
      <c r="P1575" s="159"/>
      <c r="Q1575" s="159"/>
      <c r="R1575" s="159"/>
      <c r="S1575" s="159"/>
      <c r="T1575" s="159"/>
      <c r="U1575" s="159"/>
      <c r="V1575" s="159"/>
      <c r="W1575" s="159"/>
      <c r="X1575" s="159"/>
      <c r="Y1575" s="159"/>
      <c r="Z1575" s="159"/>
      <c r="AA1575" s="159"/>
      <c r="AB1575" s="159"/>
    </row>
    <row r="1576" spans="1:28" x14ac:dyDescent="0.25">
      <c r="A1576" s="159"/>
      <c r="B1576" s="159"/>
      <c r="C1576" s="159"/>
      <c r="D1576" s="159"/>
      <c r="E1576" s="159"/>
      <c r="F1576" s="159"/>
      <c r="G1576" s="159"/>
      <c r="H1576" s="159"/>
      <c r="I1576" s="159"/>
      <c r="J1576" s="159"/>
      <c r="K1576" s="159"/>
      <c r="L1576" s="159"/>
      <c r="M1576" s="159"/>
      <c r="N1576" s="159"/>
      <c r="O1576" s="159"/>
      <c r="P1576" s="159"/>
      <c r="Q1576" s="159"/>
      <c r="R1576" s="159"/>
      <c r="S1576" s="159"/>
      <c r="T1576" s="159"/>
      <c r="U1576" s="159"/>
      <c r="V1576" s="159"/>
      <c r="W1576" s="159"/>
      <c r="X1576" s="159"/>
      <c r="Y1576" s="159"/>
      <c r="Z1576" s="159"/>
      <c r="AA1576" s="159"/>
      <c r="AB1576" s="159"/>
    </row>
    <row r="1577" spans="1:28" x14ac:dyDescent="0.25">
      <c r="A1577" s="159"/>
      <c r="B1577" s="159"/>
      <c r="C1577" s="159"/>
      <c r="D1577" s="159"/>
      <c r="E1577" s="159"/>
      <c r="F1577" s="159"/>
      <c r="G1577" s="159"/>
      <c r="H1577" s="159"/>
      <c r="I1577" s="159"/>
      <c r="J1577" s="159"/>
      <c r="K1577" s="159"/>
      <c r="L1577" s="159"/>
      <c r="M1577" s="159"/>
      <c r="N1577" s="159"/>
      <c r="O1577" s="159"/>
      <c r="P1577" s="159"/>
      <c r="Q1577" s="159"/>
      <c r="R1577" s="159"/>
      <c r="S1577" s="159"/>
      <c r="T1577" s="159"/>
      <c r="U1577" s="159"/>
      <c r="V1577" s="159"/>
      <c r="W1577" s="159"/>
      <c r="X1577" s="159"/>
      <c r="Y1577" s="159"/>
      <c r="Z1577" s="159"/>
      <c r="AA1577" s="159"/>
      <c r="AB1577" s="159"/>
    </row>
    <row r="1578" spans="1:28" x14ac:dyDescent="0.25">
      <c r="A1578" s="159"/>
      <c r="B1578" s="159"/>
      <c r="C1578" s="159"/>
      <c r="D1578" s="159"/>
      <c r="E1578" s="159"/>
      <c r="F1578" s="159"/>
      <c r="G1578" s="159"/>
      <c r="H1578" s="159"/>
      <c r="I1578" s="159"/>
      <c r="J1578" s="159"/>
      <c r="K1578" s="159"/>
      <c r="L1578" s="159"/>
      <c r="M1578" s="159"/>
      <c r="N1578" s="159"/>
      <c r="O1578" s="159"/>
      <c r="P1578" s="159"/>
      <c r="Q1578" s="159"/>
      <c r="R1578" s="159"/>
      <c r="S1578" s="159"/>
      <c r="T1578" s="159"/>
      <c r="U1578" s="159"/>
      <c r="V1578" s="159"/>
      <c r="W1578" s="159"/>
      <c r="X1578" s="159"/>
      <c r="Y1578" s="159"/>
      <c r="Z1578" s="159"/>
      <c r="AA1578" s="159"/>
      <c r="AB1578" s="159"/>
    </row>
    <row r="1579" spans="1:28" x14ac:dyDescent="0.25">
      <c r="A1579" s="159"/>
      <c r="B1579" s="159"/>
      <c r="C1579" s="159"/>
      <c r="D1579" s="159"/>
      <c r="E1579" s="159"/>
      <c r="F1579" s="159"/>
      <c r="G1579" s="159"/>
      <c r="H1579" s="159"/>
      <c r="I1579" s="159"/>
      <c r="J1579" s="159"/>
      <c r="K1579" s="159"/>
      <c r="L1579" s="159"/>
      <c r="M1579" s="159"/>
      <c r="N1579" s="159"/>
      <c r="O1579" s="159"/>
      <c r="P1579" s="159"/>
      <c r="Q1579" s="159"/>
      <c r="R1579" s="159"/>
      <c r="S1579" s="159"/>
      <c r="T1579" s="159"/>
      <c r="U1579" s="159"/>
      <c r="V1579" s="159"/>
      <c r="W1579" s="159"/>
      <c r="X1579" s="159"/>
      <c r="Y1579" s="159"/>
      <c r="Z1579" s="159"/>
      <c r="AA1579" s="159"/>
      <c r="AB1579" s="159"/>
    </row>
    <row r="1580" spans="1:28" x14ac:dyDescent="0.25">
      <c r="A1580" s="159"/>
      <c r="B1580" s="159"/>
      <c r="C1580" s="159"/>
      <c r="D1580" s="159"/>
      <c r="E1580" s="159"/>
      <c r="F1580" s="159"/>
      <c r="G1580" s="159"/>
      <c r="H1580" s="159"/>
      <c r="I1580" s="159"/>
      <c r="J1580" s="159"/>
      <c r="K1580" s="159"/>
      <c r="L1580" s="159"/>
      <c r="M1580" s="159"/>
      <c r="N1580" s="159"/>
      <c r="O1580" s="159"/>
      <c r="P1580" s="159"/>
      <c r="Q1580" s="159"/>
      <c r="R1580" s="159"/>
      <c r="S1580" s="159"/>
      <c r="T1580" s="159"/>
      <c r="U1580" s="159"/>
      <c r="V1580" s="159"/>
      <c r="W1580" s="159"/>
      <c r="X1580" s="159"/>
      <c r="Y1580" s="159"/>
      <c r="Z1580" s="159"/>
      <c r="AA1580" s="159"/>
      <c r="AB1580" s="159"/>
    </row>
    <row r="1581" spans="1:28" x14ac:dyDescent="0.25">
      <c r="A1581" s="159"/>
      <c r="B1581" s="159"/>
      <c r="C1581" s="159"/>
      <c r="D1581" s="159"/>
      <c r="E1581" s="159"/>
      <c r="F1581" s="159"/>
      <c r="G1581" s="159"/>
      <c r="H1581" s="159"/>
      <c r="I1581" s="159"/>
      <c r="J1581" s="159"/>
      <c r="K1581" s="159"/>
      <c r="L1581" s="159"/>
      <c r="M1581" s="159"/>
      <c r="N1581" s="159"/>
      <c r="O1581" s="159"/>
      <c r="P1581" s="159"/>
      <c r="Q1581" s="159"/>
      <c r="R1581" s="159"/>
      <c r="S1581" s="159"/>
      <c r="T1581" s="159"/>
      <c r="U1581" s="159"/>
      <c r="V1581" s="159"/>
      <c r="W1581" s="159"/>
      <c r="X1581" s="159"/>
      <c r="Y1581" s="159"/>
      <c r="Z1581" s="159"/>
      <c r="AA1581" s="159"/>
      <c r="AB1581" s="159"/>
    </row>
    <row r="1582" spans="1:28" x14ac:dyDescent="0.25">
      <c r="A1582" s="159"/>
      <c r="B1582" s="159"/>
      <c r="C1582" s="159"/>
      <c r="D1582" s="159"/>
      <c r="E1582" s="159"/>
      <c r="F1582" s="159"/>
      <c r="G1582" s="159"/>
      <c r="H1582" s="159"/>
      <c r="I1582" s="159"/>
      <c r="J1582" s="159"/>
      <c r="K1582" s="159"/>
      <c r="L1582" s="159"/>
      <c r="M1582" s="159"/>
      <c r="N1582" s="159"/>
      <c r="O1582" s="159"/>
      <c r="P1582" s="159"/>
      <c r="Q1582" s="159"/>
      <c r="R1582" s="159"/>
      <c r="S1582" s="159"/>
      <c r="T1582" s="159"/>
      <c r="U1582" s="159"/>
      <c r="V1582" s="159"/>
      <c r="W1582" s="159"/>
      <c r="X1582" s="159"/>
      <c r="Y1582" s="159"/>
      <c r="Z1582" s="159"/>
      <c r="AA1582" s="159"/>
      <c r="AB1582" s="159"/>
    </row>
    <row r="1583" spans="1:28" x14ac:dyDescent="0.25">
      <c r="A1583" s="159"/>
      <c r="B1583" s="159"/>
      <c r="C1583" s="159"/>
      <c r="D1583" s="159"/>
      <c r="E1583" s="159"/>
      <c r="F1583" s="159"/>
      <c r="G1583" s="159"/>
      <c r="H1583" s="159"/>
      <c r="I1583" s="159"/>
      <c r="J1583" s="159"/>
      <c r="K1583" s="159"/>
      <c r="L1583" s="159"/>
      <c r="M1583" s="159"/>
      <c r="N1583" s="159"/>
      <c r="O1583" s="159"/>
      <c r="P1583" s="159"/>
      <c r="Q1583" s="159"/>
      <c r="R1583" s="159"/>
      <c r="S1583" s="159"/>
      <c r="T1583" s="159"/>
      <c r="U1583" s="159"/>
      <c r="V1583" s="159"/>
      <c r="W1583" s="159"/>
      <c r="X1583" s="159"/>
      <c r="Y1583" s="159"/>
      <c r="Z1583" s="159"/>
      <c r="AA1583" s="159"/>
      <c r="AB1583" s="159"/>
    </row>
    <row r="1584" spans="1:28" x14ac:dyDescent="0.25">
      <c r="A1584" s="159"/>
      <c r="B1584" s="159"/>
      <c r="C1584" s="159"/>
      <c r="D1584" s="159"/>
      <c r="E1584" s="159"/>
      <c r="F1584" s="159"/>
      <c r="G1584" s="159"/>
      <c r="H1584" s="159"/>
      <c r="I1584" s="159"/>
      <c r="J1584" s="159"/>
      <c r="K1584" s="159"/>
      <c r="L1584" s="159"/>
      <c r="M1584" s="159"/>
      <c r="N1584" s="159"/>
      <c r="O1584" s="159"/>
      <c r="P1584" s="159"/>
      <c r="Q1584" s="159"/>
      <c r="R1584" s="159"/>
      <c r="S1584" s="159"/>
      <c r="T1584" s="159"/>
      <c r="U1584" s="159"/>
      <c r="V1584" s="159"/>
      <c r="W1584" s="159"/>
      <c r="X1584" s="159"/>
      <c r="Y1584" s="159"/>
      <c r="Z1584" s="159"/>
      <c r="AA1584" s="159"/>
      <c r="AB1584" s="159"/>
    </row>
    <row r="1585" spans="1:28" x14ac:dyDescent="0.25">
      <c r="A1585" s="159"/>
      <c r="B1585" s="159"/>
      <c r="C1585" s="159"/>
      <c r="D1585" s="159"/>
      <c r="E1585" s="159"/>
      <c r="F1585" s="159"/>
      <c r="G1585" s="159"/>
      <c r="H1585" s="159"/>
      <c r="I1585" s="159"/>
      <c r="J1585" s="159"/>
      <c r="K1585" s="159"/>
      <c r="L1585" s="159"/>
      <c r="M1585" s="159"/>
      <c r="N1585" s="159"/>
      <c r="O1585" s="159"/>
      <c r="P1585" s="159"/>
      <c r="Q1585" s="159"/>
      <c r="R1585" s="159"/>
      <c r="S1585" s="159"/>
      <c r="T1585" s="159"/>
      <c r="U1585" s="159"/>
      <c r="V1585" s="159"/>
      <c r="W1585" s="159"/>
      <c r="X1585" s="159"/>
      <c r="Y1585" s="159"/>
      <c r="Z1585" s="159"/>
      <c r="AA1585" s="159"/>
      <c r="AB1585" s="159"/>
    </row>
    <row r="1586" spans="1:28" x14ac:dyDescent="0.25">
      <c r="A1586" s="159"/>
      <c r="B1586" s="159"/>
      <c r="C1586" s="159"/>
      <c r="D1586" s="159"/>
      <c r="E1586" s="159"/>
      <c r="F1586" s="159"/>
      <c r="G1586" s="159"/>
      <c r="H1586" s="159"/>
      <c r="I1586" s="159"/>
      <c r="J1586" s="159"/>
      <c r="K1586" s="159"/>
      <c r="L1586" s="159"/>
      <c r="M1586" s="159"/>
      <c r="N1586" s="159"/>
      <c r="O1586" s="159"/>
      <c r="P1586" s="159"/>
      <c r="Q1586" s="159"/>
      <c r="R1586" s="159"/>
      <c r="S1586" s="159"/>
      <c r="T1586" s="159"/>
      <c r="U1586" s="159"/>
      <c r="V1586" s="159"/>
      <c r="W1586" s="159"/>
      <c r="X1586" s="159"/>
      <c r="Y1586" s="159"/>
      <c r="Z1586" s="159"/>
      <c r="AA1586" s="159"/>
      <c r="AB1586" s="159"/>
    </row>
    <row r="1587" spans="1:28" x14ac:dyDescent="0.25">
      <c r="A1587" s="159"/>
      <c r="B1587" s="159"/>
      <c r="C1587" s="159"/>
      <c r="D1587" s="159"/>
      <c r="E1587" s="159"/>
      <c r="F1587" s="159"/>
      <c r="G1587" s="159"/>
      <c r="H1587" s="159"/>
      <c r="I1587" s="159"/>
      <c r="J1587" s="159"/>
      <c r="K1587" s="159"/>
      <c r="L1587" s="159"/>
      <c r="M1587" s="159"/>
      <c r="N1587" s="159"/>
      <c r="O1587" s="159"/>
      <c r="P1587" s="159"/>
      <c r="Q1587" s="159"/>
      <c r="R1587" s="159"/>
      <c r="S1587" s="159"/>
      <c r="T1587" s="159"/>
      <c r="U1587" s="159"/>
      <c r="V1587" s="159"/>
      <c r="W1587" s="159"/>
      <c r="X1587" s="159"/>
      <c r="Y1587" s="159"/>
      <c r="Z1587" s="159"/>
      <c r="AA1587" s="159"/>
      <c r="AB1587" s="159"/>
    </row>
    <row r="1588" spans="1:28" x14ac:dyDescent="0.25">
      <c r="A1588" s="159"/>
      <c r="B1588" s="159"/>
      <c r="C1588" s="159"/>
      <c r="D1588" s="159"/>
      <c r="E1588" s="159"/>
      <c r="F1588" s="159"/>
      <c r="G1588" s="159"/>
      <c r="H1588" s="159"/>
      <c r="I1588" s="159"/>
      <c r="J1588" s="159"/>
      <c r="K1588" s="159"/>
      <c r="L1588" s="159"/>
      <c r="M1588" s="159"/>
      <c r="N1588" s="159"/>
      <c r="O1588" s="159"/>
      <c r="P1588" s="159"/>
      <c r="Q1588" s="159"/>
      <c r="R1588" s="159"/>
      <c r="S1588" s="159"/>
      <c r="T1588" s="159"/>
      <c r="U1588" s="159"/>
      <c r="V1588" s="159"/>
      <c r="W1588" s="159"/>
      <c r="X1588" s="159"/>
      <c r="Y1588" s="159"/>
      <c r="Z1588" s="159"/>
      <c r="AA1588" s="159"/>
      <c r="AB1588" s="159"/>
    </row>
    <row r="1589" spans="1:28" x14ac:dyDescent="0.25">
      <c r="A1589" s="159"/>
      <c r="B1589" s="159"/>
      <c r="C1589" s="159"/>
      <c r="D1589" s="159"/>
      <c r="E1589" s="159"/>
      <c r="F1589" s="159"/>
      <c r="G1589" s="159"/>
      <c r="H1589" s="159"/>
      <c r="I1589" s="159"/>
      <c r="J1589" s="159"/>
      <c r="K1589" s="159"/>
      <c r="L1589" s="159"/>
      <c r="M1589" s="159"/>
      <c r="N1589" s="159"/>
      <c r="O1589" s="159"/>
      <c r="P1589" s="159"/>
      <c r="Q1589" s="159"/>
      <c r="R1589" s="159"/>
      <c r="S1589" s="159"/>
      <c r="T1589" s="159"/>
      <c r="U1589" s="159"/>
      <c r="V1589" s="159"/>
      <c r="W1589" s="159"/>
      <c r="X1589" s="159"/>
      <c r="Y1589" s="159"/>
      <c r="Z1589" s="159"/>
      <c r="AA1589" s="159"/>
      <c r="AB1589" s="159"/>
    </row>
    <row r="1590" spans="1:28" x14ac:dyDescent="0.25">
      <c r="A1590" s="159"/>
      <c r="B1590" s="159"/>
      <c r="C1590" s="159"/>
      <c r="D1590" s="159"/>
      <c r="E1590" s="159"/>
      <c r="F1590" s="159"/>
      <c r="G1590" s="159"/>
      <c r="H1590" s="159"/>
      <c r="I1590" s="159"/>
      <c r="J1590" s="159"/>
      <c r="K1590" s="159"/>
      <c r="L1590" s="159"/>
      <c r="M1590" s="159"/>
      <c r="N1590" s="159"/>
      <c r="O1590" s="159"/>
      <c r="P1590" s="159"/>
      <c r="Q1590" s="159"/>
      <c r="R1590" s="159"/>
      <c r="S1590" s="159"/>
      <c r="T1590" s="159"/>
      <c r="U1590" s="159"/>
      <c r="V1590" s="159"/>
      <c r="W1590" s="159"/>
      <c r="X1590" s="159"/>
      <c r="Y1590" s="159"/>
      <c r="Z1590" s="159"/>
      <c r="AA1590" s="159"/>
      <c r="AB1590" s="159"/>
    </row>
    <row r="1591" spans="1:28" x14ac:dyDescent="0.25">
      <c r="A1591" s="159"/>
      <c r="B1591" s="159"/>
      <c r="C1591" s="159"/>
      <c r="D1591" s="159"/>
      <c r="E1591" s="159"/>
      <c r="F1591" s="159"/>
      <c r="G1591" s="159"/>
      <c r="H1591" s="159"/>
      <c r="I1591" s="159"/>
      <c r="J1591" s="159"/>
      <c r="K1591" s="159"/>
      <c r="L1591" s="159"/>
      <c r="M1591" s="159"/>
      <c r="N1591" s="159"/>
      <c r="O1591" s="159"/>
      <c r="P1591" s="159"/>
      <c r="Q1591" s="159"/>
      <c r="R1591" s="159"/>
      <c r="S1591" s="159"/>
      <c r="T1591" s="159"/>
      <c r="U1591" s="159"/>
      <c r="V1591" s="159"/>
      <c r="W1591" s="159"/>
      <c r="X1591" s="159"/>
      <c r="Y1591" s="159"/>
      <c r="Z1591" s="159"/>
      <c r="AA1591" s="159"/>
      <c r="AB1591" s="159"/>
    </row>
    <row r="1592" spans="1:28" x14ac:dyDescent="0.25">
      <c r="A1592" s="159"/>
      <c r="B1592" s="159"/>
      <c r="C1592" s="159"/>
      <c r="D1592" s="159"/>
      <c r="E1592" s="159"/>
      <c r="F1592" s="159"/>
      <c r="G1592" s="159"/>
      <c r="H1592" s="159"/>
      <c r="I1592" s="159"/>
      <c r="J1592" s="159"/>
      <c r="K1592" s="159"/>
      <c r="L1592" s="159"/>
      <c r="M1592" s="159"/>
      <c r="N1592" s="159"/>
      <c r="O1592" s="159"/>
      <c r="P1592" s="159"/>
      <c r="Q1592" s="159"/>
      <c r="R1592" s="159"/>
      <c r="S1592" s="159"/>
      <c r="T1592" s="159"/>
      <c r="U1592" s="159"/>
      <c r="V1592" s="159"/>
      <c r="W1592" s="159"/>
      <c r="X1592" s="159"/>
      <c r="Y1592" s="159"/>
      <c r="Z1592" s="159"/>
      <c r="AA1592" s="159"/>
      <c r="AB1592" s="159"/>
    </row>
    <row r="1593" spans="1:28" x14ac:dyDescent="0.25">
      <c r="A1593" s="159"/>
      <c r="B1593" s="159"/>
      <c r="C1593" s="159"/>
      <c r="D1593" s="159"/>
      <c r="E1593" s="159"/>
      <c r="F1593" s="159"/>
      <c r="G1593" s="159"/>
      <c r="H1593" s="159"/>
      <c r="I1593" s="159"/>
      <c r="J1593" s="159"/>
      <c r="K1593" s="159"/>
      <c r="L1593" s="159"/>
      <c r="M1593" s="159"/>
      <c r="N1593" s="159"/>
      <c r="O1593" s="159"/>
      <c r="P1593" s="159"/>
      <c r="Q1593" s="159"/>
      <c r="R1593" s="159"/>
      <c r="S1593" s="159"/>
      <c r="T1593" s="159"/>
      <c r="U1593" s="159"/>
      <c r="V1593" s="159"/>
      <c r="W1593" s="159"/>
      <c r="X1593" s="159"/>
      <c r="Y1593" s="159"/>
      <c r="Z1593" s="159"/>
      <c r="AA1593" s="159"/>
      <c r="AB1593" s="159"/>
    </row>
    <row r="1594" spans="1:28" x14ac:dyDescent="0.25">
      <c r="A1594" s="159"/>
      <c r="B1594" s="159"/>
      <c r="C1594" s="159"/>
      <c r="D1594" s="159"/>
      <c r="E1594" s="159"/>
      <c r="F1594" s="159"/>
      <c r="G1594" s="159"/>
      <c r="H1594" s="159"/>
      <c r="I1594" s="159"/>
      <c r="J1594" s="159"/>
      <c r="K1594" s="159"/>
      <c r="L1594" s="159"/>
      <c r="M1594" s="159"/>
      <c r="N1594" s="159"/>
      <c r="O1594" s="159"/>
      <c r="P1594" s="159"/>
      <c r="Q1594" s="159"/>
      <c r="R1594" s="159"/>
      <c r="S1594" s="159"/>
      <c r="T1594" s="159"/>
      <c r="U1594" s="159"/>
      <c r="V1594" s="159"/>
      <c r="W1594" s="159"/>
      <c r="X1594" s="159"/>
      <c r="Y1594" s="159"/>
      <c r="Z1594" s="159"/>
      <c r="AA1594" s="159"/>
      <c r="AB1594" s="159"/>
    </row>
    <row r="1595" spans="1:28" x14ac:dyDescent="0.25">
      <c r="A1595" s="159"/>
      <c r="B1595" s="159"/>
      <c r="C1595" s="159"/>
      <c r="D1595" s="159"/>
      <c r="E1595" s="159"/>
      <c r="F1595" s="159"/>
      <c r="G1595" s="159"/>
      <c r="H1595" s="159"/>
      <c r="I1595" s="159"/>
      <c r="J1595" s="159"/>
      <c r="K1595" s="159"/>
      <c r="L1595" s="159"/>
      <c r="M1595" s="159"/>
      <c r="N1595" s="159"/>
      <c r="O1595" s="159"/>
      <c r="P1595" s="159"/>
      <c r="Q1595" s="159"/>
      <c r="R1595" s="159"/>
      <c r="S1595" s="159"/>
      <c r="T1595" s="159"/>
      <c r="U1595" s="159"/>
      <c r="V1595" s="159"/>
      <c r="W1595" s="159"/>
      <c r="X1595" s="159"/>
      <c r="Y1595" s="159"/>
      <c r="Z1595" s="159"/>
      <c r="AA1595" s="159"/>
      <c r="AB1595" s="159"/>
    </row>
    <row r="1596" spans="1:28" x14ac:dyDescent="0.25">
      <c r="A1596" s="159"/>
      <c r="B1596" s="159"/>
      <c r="C1596" s="159"/>
      <c r="D1596" s="159"/>
      <c r="E1596" s="159"/>
      <c r="F1596" s="159"/>
      <c r="G1596" s="159"/>
      <c r="H1596" s="159"/>
      <c r="I1596" s="159"/>
      <c r="J1596" s="159"/>
      <c r="K1596" s="159"/>
      <c r="L1596" s="159"/>
      <c r="M1596" s="159"/>
      <c r="N1596" s="159"/>
      <c r="O1596" s="159"/>
      <c r="P1596" s="159"/>
      <c r="Q1596" s="159"/>
      <c r="R1596" s="159"/>
      <c r="S1596" s="159"/>
      <c r="T1596" s="159"/>
      <c r="U1596" s="159"/>
      <c r="V1596" s="159"/>
      <c r="W1596" s="159"/>
      <c r="X1596" s="159"/>
      <c r="Y1596" s="159"/>
      <c r="Z1596" s="159"/>
      <c r="AA1596" s="159"/>
      <c r="AB1596" s="159"/>
    </row>
    <row r="1597" spans="1:28" x14ac:dyDescent="0.25">
      <c r="A1597" s="159"/>
      <c r="B1597" s="159"/>
      <c r="C1597" s="159"/>
      <c r="D1597" s="159"/>
      <c r="E1597" s="159"/>
      <c r="F1597" s="159"/>
      <c r="G1597" s="159"/>
      <c r="H1597" s="159"/>
      <c r="I1597" s="159"/>
      <c r="J1597" s="159"/>
      <c r="K1597" s="159"/>
      <c r="L1597" s="159"/>
      <c r="M1597" s="159"/>
      <c r="N1597" s="159"/>
      <c r="O1597" s="159"/>
      <c r="P1597" s="159"/>
      <c r="Q1597" s="159"/>
      <c r="R1597" s="159"/>
      <c r="S1597" s="159"/>
      <c r="T1597" s="159"/>
      <c r="U1597" s="159"/>
      <c r="V1597" s="159"/>
      <c r="W1597" s="159"/>
      <c r="X1597" s="159"/>
      <c r="Y1597" s="159"/>
      <c r="Z1597" s="159"/>
      <c r="AA1597" s="159"/>
      <c r="AB1597" s="159"/>
    </row>
    <row r="1598" spans="1:28" x14ac:dyDescent="0.25">
      <c r="A1598" s="159"/>
      <c r="B1598" s="159"/>
      <c r="C1598" s="159"/>
      <c r="D1598" s="159"/>
      <c r="E1598" s="159"/>
      <c r="F1598" s="159"/>
      <c r="G1598" s="159"/>
      <c r="H1598" s="159"/>
      <c r="I1598" s="159"/>
      <c r="J1598" s="159"/>
      <c r="K1598" s="159"/>
      <c r="L1598" s="159"/>
      <c r="M1598" s="159"/>
      <c r="N1598" s="159"/>
      <c r="O1598" s="159"/>
      <c r="P1598" s="159"/>
      <c r="Q1598" s="159"/>
      <c r="R1598" s="159"/>
      <c r="S1598" s="159"/>
      <c r="T1598" s="159"/>
      <c r="U1598" s="159"/>
      <c r="V1598" s="159"/>
      <c r="W1598" s="159"/>
      <c r="X1598" s="159"/>
      <c r="Y1598" s="159"/>
      <c r="Z1598" s="159"/>
      <c r="AA1598" s="159"/>
      <c r="AB1598" s="159"/>
    </row>
    <row r="1599" spans="1:28" x14ac:dyDescent="0.25">
      <c r="A1599" s="159"/>
      <c r="B1599" s="159"/>
      <c r="C1599" s="159"/>
      <c r="D1599" s="159"/>
      <c r="E1599" s="159"/>
      <c r="F1599" s="159"/>
      <c r="G1599" s="159"/>
      <c r="H1599" s="159"/>
      <c r="I1599" s="159"/>
      <c r="J1599" s="159"/>
      <c r="K1599" s="159"/>
      <c r="L1599" s="159"/>
      <c r="M1599" s="159"/>
      <c r="N1599" s="159"/>
      <c r="O1599" s="159"/>
      <c r="P1599" s="159"/>
      <c r="Q1599" s="159"/>
      <c r="R1599" s="159"/>
      <c r="S1599" s="159"/>
      <c r="T1599" s="159"/>
      <c r="U1599" s="159"/>
      <c r="V1599" s="159"/>
      <c r="W1599" s="159"/>
      <c r="X1599" s="159"/>
      <c r="Y1599" s="159"/>
      <c r="Z1599" s="159"/>
      <c r="AA1599" s="159"/>
      <c r="AB1599" s="159"/>
    </row>
    <row r="1600" spans="1:28" x14ac:dyDescent="0.25">
      <c r="A1600" s="159"/>
      <c r="B1600" s="159"/>
      <c r="C1600" s="159"/>
      <c r="D1600" s="159"/>
      <c r="E1600" s="159"/>
      <c r="F1600" s="159"/>
      <c r="G1600" s="159"/>
      <c r="H1600" s="159"/>
      <c r="I1600" s="159"/>
      <c r="J1600" s="159"/>
      <c r="K1600" s="159"/>
      <c r="L1600" s="159"/>
      <c r="M1600" s="159"/>
      <c r="N1600" s="159"/>
      <c r="O1600" s="159"/>
      <c r="P1600" s="159"/>
      <c r="Q1600" s="159"/>
      <c r="R1600" s="159"/>
      <c r="S1600" s="159"/>
      <c r="T1600" s="159"/>
      <c r="U1600" s="159"/>
      <c r="V1600" s="159"/>
      <c r="W1600" s="159"/>
      <c r="X1600" s="159"/>
      <c r="Y1600" s="159"/>
      <c r="Z1600" s="159"/>
      <c r="AA1600" s="159"/>
      <c r="AB1600" s="159"/>
    </row>
    <row r="1601" spans="1:28" x14ac:dyDescent="0.25">
      <c r="A1601" s="159"/>
      <c r="B1601" s="159"/>
      <c r="C1601" s="159"/>
      <c r="D1601" s="159"/>
      <c r="E1601" s="159"/>
      <c r="F1601" s="159"/>
      <c r="G1601" s="159"/>
      <c r="H1601" s="159"/>
      <c r="I1601" s="159"/>
      <c r="J1601" s="159"/>
      <c r="K1601" s="159"/>
      <c r="L1601" s="159"/>
      <c r="M1601" s="159"/>
      <c r="N1601" s="159"/>
      <c r="O1601" s="159"/>
      <c r="P1601" s="159"/>
      <c r="Q1601" s="159"/>
      <c r="R1601" s="159"/>
      <c r="S1601" s="159"/>
      <c r="T1601" s="159"/>
      <c r="U1601" s="159"/>
      <c r="V1601" s="159"/>
      <c r="W1601" s="159"/>
      <c r="X1601" s="159"/>
      <c r="Y1601" s="159"/>
      <c r="Z1601" s="159"/>
      <c r="AA1601" s="159"/>
      <c r="AB1601" s="159"/>
    </row>
    <row r="1602" spans="1:28" x14ac:dyDescent="0.25">
      <c r="A1602" s="159"/>
      <c r="B1602" s="159"/>
      <c r="C1602" s="159"/>
      <c r="D1602" s="159"/>
      <c r="E1602" s="159"/>
      <c r="F1602" s="159"/>
      <c r="G1602" s="159"/>
      <c r="H1602" s="159"/>
      <c r="I1602" s="159"/>
      <c r="J1602" s="159"/>
      <c r="K1602" s="159"/>
      <c r="L1602" s="159"/>
      <c r="M1602" s="159"/>
      <c r="N1602" s="159"/>
      <c r="O1602" s="159"/>
      <c r="P1602" s="159"/>
      <c r="Q1602" s="159"/>
      <c r="R1602" s="159"/>
      <c r="S1602" s="159"/>
      <c r="T1602" s="159"/>
      <c r="U1602" s="159"/>
      <c r="V1602" s="159"/>
      <c r="W1602" s="159"/>
      <c r="X1602" s="159"/>
      <c r="Y1602" s="159"/>
      <c r="Z1602" s="159"/>
      <c r="AA1602" s="159"/>
      <c r="AB1602" s="159"/>
    </row>
    <row r="1603" spans="1:28" x14ac:dyDescent="0.25">
      <c r="A1603" s="159"/>
      <c r="B1603" s="159"/>
      <c r="C1603" s="159"/>
      <c r="D1603" s="159"/>
      <c r="E1603" s="159"/>
      <c r="F1603" s="159"/>
      <c r="G1603" s="159"/>
      <c r="H1603" s="159"/>
      <c r="I1603" s="159"/>
      <c r="J1603" s="159"/>
      <c r="K1603" s="159"/>
      <c r="L1603" s="159"/>
      <c r="M1603" s="159"/>
      <c r="N1603" s="159"/>
      <c r="O1603" s="159"/>
      <c r="P1603" s="159"/>
      <c r="Q1603" s="159"/>
      <c r="R1603" s="159"/>
      <c r="S1603" s="159"/>
      <c r="T1603" s="159"/>
      <c r="U1603" s="159"/>
      <c r="V1603" s="159"/>
      <c r="W1603" s="159"/>
      <c r="X1603" s="159"/>
      <c r="Y1603" s="159"/>
      <c r="Z1603" s="159"/>
      <c r="AA1603" s="159"/>
      <c r="AB1603" s="159"/>
    </row>
    <row r="1604" spans="1:28" x14ac:dyDescent="0.25">
      <c r="A1604" s="159"/>
      <c r="B1604" s="159"/>
      <c r="C1604" s="159"/>
      <c r="D1604" s="159"/>
      <c r="E1604" s="159"/>
      <c r="F1604" s="159"/>
      <c r="G1604" s="159"/>
      <c r="H1604" s="159"/>
      <c r="I1604" s="159"/>
      <c r="J1604" s="159"/>
      <c r="K1604" s="159"/>
      <c r="L1604" s="159"/>
      <c r="M1604" s="159"/>
      <c r="N1604" s="159"/>
      <c r="O1604" s="159"/>
      <c r="P1604" s="159"/>
      <c r="Q1604" s="159"/>
      <c r="R1604" s="159"/>
      <c r="S1604" s="159"/>
      <c r="T1604" s="159"/>
      <c r="U1604" s="159"/>
      <c r="V1604" s="159"/>
      <c r="W1604" s="159"/>
      <c r="X1604" s="159"/>
      <c r="Y1604" s="159"/>
      <c r="Z1604" s="159"/>
      <c r="AA1604" s="159"/>
      <c r="AB1604" s="159"/>
    </row>
    <row r="1605" spans="1:28" x14ac:dyDescent="0.25">
      <c r="A1605" s="159"/>
      <c r="B1605" s="159"/>
      <c r="C1605" s="159"/>
      <c r="D1605" s="159"/>
      <c r="E1605" s="159"/>
      <c r="F1605" s="159"/>
      <c r="G1605" s="159"/>
      <c r="H1605" s="159"/>
      <c r="I1605" s="159"/>
      <c r="J1605" s="159"/>
      <c r="K1605" s="159"/>
      <c r="L1605" s="159"/>
      <c r="M1605" s="159"/>
      <c r="N1605" s="159"/>
      <c r="O1605" s="159"/>
      <c r="P1605" s="159"/>
      <c r="Q1605" s="159"/>
      <c r="R1605" s="159"/>
      <c r="S1605" s="159"/>
      <c r="T1605" s="159"/>
      <c r="U1605" s="159"/>
      <c r="V1605" s="159"/>
      <c r="W1605" s="159"/>
      <c r="X1605" s="159"/>
      <c r="Y1605" s="159"/>
      <c r="Z1605" s="159"/>
      <c r="AA1605" s="159"/>
      <c r="AB1605" s="159"/>
    </row>
    <row r="1606" spans="1:28" x14ac:dyDescent="0.25">
      <c r="A1606" s="159"/>
      <c r="B1606" s="159"/>
      <c r="C1606" s="159"/>
      <c r="D1606" s="159"/>
      <c r="E1606" s="159"/>
      <c r="F1606" s="159"/>
      <c r="G1606" s="159"/>
      <c r="H1606" s="159"/>
      <c r="I1606" s="159"/>
      <c r="J1606" s="159"/>
      <c r="K1606" s="159"/>
      <c r="L1606" s="159"/>
      <c r="M1606" s="159"/>
      <c r="N1606" s="159"/>
      <c r="O1606" s="159"/>
      <c r="P1606" s="159"/>
      <c r="Q1606" s="159"/>
      <c r="R1606" s="159"/>
      <c r="S1606" s="159"/>
      <c r="T1606" s="159"/>
      <c r="U1606" s="159"/>
      <c r="V1606" s="159"/>
      <c r="W1606" s="159"/>
      <c r="X1606" s="159"/>
      <c r="Y1606" s="159"/>
      <c r="Z1606" s="159"/>
      <c r="AA1606" s="159"/>
      <c r="AB1606" s="159"/>
    </row>
    <row r="1607" spans="1:28" x14ac:dyDescent="0.25">
      <c r="A1607" s="159"/>
      <c r="B1607" s="159"/>
      <c r="C1607" s="159"/>
      <c r="D1607" s="159"/>
      <c r="E1607" s="159"/>
      <c r="F1607" s="159"/>
      <c r="G1607" s="159"/>
      <c r="H1607" s="159"/>
      <c r="I1607" s="159"/>
      <c r="J1607" s="159"/>
      <c r="K1607" s="159"/>
      <c r="L1607" s="159"/>
      <c r="M1607" s="159"/>
      <c r="N1607" s="159"/>
      <c r="O1607" s="159"/>
      <c r="P1607" s="159"/>
      <c r="Q1607" s="159"/>
      <c r="R1607" s="159"/>
      <c r="S1607" s="159"/>
      <c r="T1607" s="159"/>
      <c r="U1607" s="159"/>
      <c r="V1607" s="159"/>
      <c r="W1607" s="159"/>
      <c r="X1607" s="159"/>
      <c r="Y1607" s="159"/>
      <c r="Z1607" s="159"/>
      <c r="AA1607" s="159"/>
      <c r="AB1607" s="159"/>
    </row>
    <row r="1608" spans="1:28" x14ac:dyDescent="0.25">
      <c r="A1608" s="159"/>
      <c r="B1608" s="159"/>
      <c r="C1608" s="159"/>
      <c r="D1608" s="159"/>
      <c r="E1608" s="159"/>
      <c r="F1608" s="159"/>
      <c r="G1608" s="159"/>
      <c r="H1608" s="159"/>
      <c r="I1608" s="159"/>
      <c r="J1608" s="159"/>
      <c r="K1608" s="159"/>
      <c r="L1608" s="159"/>
      <c r="M1608" s="159"/>
      <c r="N1608" s="159"/>
      <c r="O1608" s="159"/>
      <c r="P1608" s="159"/>
      <c r="Q1608" s="159"/>
      <c r="R1608" s="159"/>
      <c r="S1608" s="159"/>
      <c r="T1608" s="159"/>
      <c r="U1608" s="159"/>
      <c r="V1608" s="159"/>
      <c r="W1608" s="159"/>
      <c r="X1608" s="159"/>
      <c r="Y1608" s="159"/>
      <c r="Z1608" s="159"/>
      <c r="AA1608" s="159"/>
      <c r="AB1608" s="159"/>
    </row>
    <row r="1609" spans="1:28" x14ac:dyDescent="0.25">
      <c r="A1609" s="159"/>
      <c r="B1609" s="159"/>
      <c r="C1609" s="159"/>
      <c r="D1609" s="159"/>
      <c r="E1609" s="159"/>
      <c r="F1609" s="159"/>
      <c r="G1609" s="159"/>
      <c r="H1609" s="159"/>
      <c r="I1609" s="159"/>
      <c r="J1609" s="159"/>
      <c r="K1609" s="159"/>
      <c r="L1609" s="159"/>
      <c r="M1609" s="159"/>
      <c r="N1609" s="159"/>
      <c r="O1609" s="159"/>
      <c r="P1609" s="159"/>
      <c r="Q1609" s="159"/>
      <c r="R1609" s="159"/>
      <c r="S1609" s="159"/>
      <c r="T1609" s="159"/>
      <c r="U1609" s="159"/>
      <c r="V1609" s="159"/>
      <c r="W1609" s="159"/>
      <c r="X1609" s="159"/>
      <c r="Y1609" s="159"/>
      <c r="Z1609" s="159"/>
      <c r="AA1609" s="159"/>
      <c r="AB1609" s="159"/>
    </row>
    <row r="1610" spans="1:28" x14ac:dyDescent="0.25">
      <c r="A1610" s="159"/>
      <c r="B1610" s="159"/>
      <c r="C1610" s="159"/>
      <c r="D1610" s="159"/>
      <c r="E1610" s="159"/>
      <c r="F1610" s="159"/>
      <c r="G1610" s="159"/>
      <c r="H1610" s="159"/>
      <c r="I1610" s="159"/>
      <c r="J1610" s="159"/>
      <c r="K1610" s="159"/>
      <c r="L1610" s="159"/>
      <c r="M1610" s="159"/>
      <c r="N1610" s="159"/>
      <c r="O1610" s="159"/>
      <c r="P1610" s="159"/>
      <c r="Q1610" s="159"/>
      <c r="R1610" s="159"/>
      <c r="S1610" s="159"/>
      <c r="T1610" s="159"/>
      <c r="U1610" s="159"/>
      <c r="V1610" s="159"/>
      <c r="W1610" s="159"/>
      <c r="X1610" s="159"/>
      <c r="Y1610" s="159"/>
      <c r="Z1610" s="159"/>
      <c r="AA1610" s="159"/>
      <c r="AB1610" s="159"/>
    </row>
    <row r="1611" spans="1:28" x14ac:dyDescent="0.25">
      <c r="A1611" s="159"/>
      <c r="B1611" s="159"/>
      <c r="C1611" s="159"/>
      <c r="D1611" s="159"/>
      <c r="E1611" s="159"/>
      <c r="F1611" s="159"/>
      <c r="G1611" s="159"/>
      <c r="H1611" s="159"/>
      <c r="I1611" s="159"/>
      <c r="J1611" s="159"/>
      <c r="K1611" s="159"/>
      <c r="L1611" s="159"/>
      <c r="M1611" s="159"/>
      <c r="N1611" s="159"/>
      <c r="O1611" s="159"/>
      <c r="P1611" s="159"/>
      <c r="Q1611" s="159"/>
      <c r="R1611" s="159"/>
      <c r="S1611" s="159"/>
      <c r="T1611" s="159"/>
      <c r="U1611" s="159"/>
      <c r="V1611" s="159"/>
      <c r="W1611" s="159"/>
      <c r="X1611" s="159"/>
      <c r="Y1611" s="159"/>
      <c r="Z1611" s="159"/>
      <c r="AA1611" s="159"/>
      <c r="AB1611" s="159"/>
    </row>
    <row r="1612" spans="1:28" x14ac:dyDescent="0.25">
      <c r="A1612" s="159"/>
      <c r="B1612" s="159"/>
      <c r="C1612" s="159"/>
      <c r="D1612" s="159"/>
      <c r="E1612" s="159"/>
      <c r="F1612" s="159"/>
      <c r="G1612" s="159"/>
      <c r="H1612" s="159"/>
      <c r="I1612" s="159"/>
      <c r="J1612" s="159"/>
      <c r="K1612" s="159"/>
      <c r="L1612" s="159"/>
      <c r="M1612" s="159"/>
      <c r="N1612" s="159"/>
      <c r="O1612" s="159"/>
      <c r="P1612" s="159"/>
      <c r="Q1612" s="159"/>
      <c r="R1612" s="159"/>
      <c r="S1612" s="159"/>
      <c r="T1612" s="159"/>
      <c r="U1612" s="159"/>
      <c r="V1612" s="159"/>
      <c r="W1612" s="159"/>
      <c r="X1612" s="159"/>
      <c r="Y1612" s="159"/>
      <c r="Z1612" s="159"/>
      <c r="AA1612" s="159"/>
      <c r="AB1612" s="159"/>
    </row>
    <row r="1613" spans="1:28" x14ac:dyDescent="0.25">
      <c r="A1613" s="159"/>
      <c r="B1613" s="159"/>
      <c r="C1613" s="159"/>
      <c r="D1613" s="159"/>
      <c r="E1613" s="159"/>
      <c r="F1613" s="159"/>
      <c r="G1613" s="159"/>
      <c r="H1613" s="159"/>
      <c r="I1613" s="159"/>
      <c r="J1613" s="159"/>
      <c r="K1613" s="159"/>
      <c r="L1613" s="159"/>
      <c r="M1613" s="159"/>
      <c r="N1613" s="159"/>
      <c r="O1613" s="159"/>
      <c r="P1613" s="159"/>
      <c r="Q1613" s="159"/>
      <c r="R1613" s="159"/>
      <c r="S1613" s="159"/>
      <c r="T1613" s="159"/>
      <c r="U1613" s="159"/>
      <c r="V1613" s="159"/>
      <c r="W1613" s="159"/>
      <c r="X1613" s="159"/>
      <c r="Y1613" s="159"/>
      <c r="Z1613" s="159"/>
      <c r="AA1613" s="159"/>
      <c r="AB1613" s="159"/>
    </row>
    <row r="1614" spans="1:28" x14ac:dyDescent="0.25">
      <c r="A1614" s="159"/>
      <c r="B1614" s="159"/>
      <c r="C1614" s="159"/>
      <c r="D1614" s="159"/>
      <c r="E1614" s="159"/>
      <c r="F1614" s="159"/>
      <c r="G1614" s="159"/>
      <c r="H1614" s="159"/>
      <c r="I1614" s="159"/>
      <c r="J1614" s="159"/>
      <c r="K1614" s="159"/>
      <c r="L1614" s="159"/>
      <c r="M1614" s="159"/>
      <c r="N1614" s="159"/>
      <c r="O1614" s="159"/>
      <c r="P1614" s="159"/>
      <c r="Q1614" s="159"/>
      <c r="R1614" s="159"/>
      <c r="S1614" s="159"/>
      <c r="T1614" s="159"/>
      <c r="U1614" s="159"/>
      <c r="V1614" s="159"/>
      <c r="W1614" s="159"/>
      <c r="X1614" s="159"/>
      <c r="Y1614" s="159"/>
      <c r="Z1614" s="159"/>
      <c r="AA1614" s="159"/>
      <c r="AB1614" s="159"/>
    </row>
    <row r="1615" spans="1:28" x14ac:dyDescent="0.25">
      <c r="A1615" s="159"/>
      <c r="B1615" s="159"/>
      <c r="C1615" s="159"/>
      <c r="D1615" s="159"/>
      <c r="E1615" s="159"/>
      <c r="F1615" s="159"/>
      <c r="G1615" s="159"/>
      <c r="H1615" s="159"/>
      <c r="I1615" s="159"/>
      <c r="J1615" s="159"/>
      <c r="K1615" s="159"/>
      <c r="L1615" s="159"/>
      <c r="M1615" s="159"/>
      <c r="N1615" s="159"/>
      <c r="O1615" s="159"/>
      <c r="P1615" s="159"/>
      <c r="Q1615" s="159"/>
      <c r="R1615" s="159"/>
      <c r="S1615" s="159"/>
      <c r="T1615" s="159"/>
      <c r="U1615" s="159"/>
      <c r="V1615" s="159"/>
      <c r="W1615" s="159"/>
      <c r="X1615" s="159"/>
      <c r="Y1615" s="159"/>
      <c r="Z1615" s="159"/>
      <c r="AA1615" s="159"/>
      <c r="AB1615" s="159"/>
    </row>
    <row r="1616" spans="1:28" x14ac:dyDescent="0.25">
      <c r="A1616" s="159"/>
      <c r="B1616" s="159"/>
      <c r="C1616" s="159"/>
      <c r="D1616" s="159"/>
      <c r="E1616" s="159"/>
      <c r="F1616" s="159"/>
      <c r="G1616" s="159"/>
      <c r="H1616" s="159"/>
      <c r="I1616" s="159"/>
      <c r="J1616" s="159"/>
      <c r="K1616" s="159"/>
      <c r="L1616" s="159"/>
      <c r="M1616" s="159"/>
      <c r="N1616" s="159"/>
      <c r="O1616" s="159"/>
      <c r="P1616" s="159"/>
      <c r="Q1616" s="159"/>
      <c r="R1616" s="159"/>
      <c r="S1616" s="159"/>
      <c r="T1616" s="159"/>
      <c r="U1616" s="159"/>
      <c r="V1616" s="159"/>
      <c r="W1616" s="159"/>
      <c r="X1616" s="159"/>
      <c r="Y1616" s="159"/>
      <c r="Z1616" s="159"/>
      <c r="AA1616" s="159"/>
      <c r="AB1616" s="159"/>
    </row>
    <row r="1617" spans="1:28" x14ac:dyDescent="0.25">
      <c r="A1617" s="159"/>
      <c r="B1617" s="159"/>
      <c r="C1617" s="159"/>
      <c r="D1617" s="159"/>
      <c r="E1617" s="159"/>
      <c r="F1617" s="159"/>
      <c r="G1617" s="159"/>
      <c r="H1617" s="159"/>
      <c r="I1617" s="159"/>
      <c r="J1617" s="159"/>
      <c r="K1617" s="159"/>
      <c r="L1617" s="159"/>
      <c r="M1617" s="159"/>
      <c r="N1617" s="159"/>
      <c r="O1617" s="159"/>
      <c r="P1617" s="159"/>
      <c r="Q1617" s="159"/>
      <c r="R1617" s="159"/>
      <c r="S1617" s="159"/>
      <c r="T1617" s="159"/>
      <c r="U1617" s="159"/>
      <c r="V1617" s="159"/>
      <c r="W1617" s="159"/>
      <c r="X1617" s="159"/>
      <c r="Y1617" s="159"/>
      <c r="Z1617" s="159"/>
      <c r="AA1617" s="159"/>
      <c r="AB1617" s="159"/>
    </row>
    <row r="1618" spans="1:28" x14ac:dyDescent="0.25">
      <c r="A1618" s="159"/>
      <c r="B1618" s="159"/>
      <c r="C1618" s="159"/>
      <c r="D1618" s="159"/>
      <c r="E1618" s="159"/>
      <c r="F1618" s="159"/>
      <c r="G1618" s="159"/>
      <c r="H1618" s="159"/>
      <c r="I1618" s="159"/>
      <c r="J1618" s="159"/>
      <c r="K1618" s="159"/>
      <c r="L1618" s="159"/>
      <c r="M1618" s="159"/>
      <c r="N1618" s="159"/>
      <c r="O1618" s="159"/>
      <c r="P1618" s="159"/>
      <c r="Q1618" s="159"/>
      <c r="R1618" s="159"/>
      <c r="S1618" s="159"/>
      <c r="T1618" s="159"/>
      <c r="U1618" s="159"/>
      <c r="V1618" s="159"/>
      <c r="W1618" s="159"/>
      <c r="X1618" s="159"/>
      <c r="Y1618" s="159"/>
      <c r="Z1618" s="159"/>
      <c r="AA1618" s="159"/>
      <c r="AB1618" s="159"/>
    </row>
    <row r="1619" spans="1:28" x14ac:dyDescent="0.25">
      <c r="A1619" s="159"/>
      <c r="B1619" s="159"/>
      <c r="C1619" s="159"/>
      <c r="D1619" s="159"/>
      <c r="E1619" s="159"/>
      <c r="F1619" s="159"/>
      <c r="G1619" s="159"/>
      <c r="H1619" s="159"/>
      <c r="I1619" s="159"/>
      <c r="J1619" s="159"/>
      <c r="K1619" s="159"/>
      <c r="L1619" s="159"/>
      <c r="M1619" s="159"/>
      <c r="N1619" s="159"/>
      <c r="O1619" s="159"/>
      <c r="P1619" s="159"/>
      <c r="Q1619" s="159"/>
      <c r="R1619" s="159"/>
      <c r="S1619" s="159"/>
      <c r="T1619" s="159"/>
      <c r="U1619" s="159"/>
      <c r="V1619" s="159"/>
      <c r="W1619" s="159"/>
      <c r="X1619" s="159"/>
      <c r="Y1619" s="159"/>
      <c r="Z1619" s="159"/>
      <c r="AA1619" s="159"/>
      <c r="AB1619" s="159"/>
    </row>
    <row r="1620" spans="1:28" x14ac:dyDescent="0.25">
      <c r="A1620" s="159"/>
      <c r="B1620" s="159"/>
      <c r="C1620" s="159"/>
      <c r="D1620" s="159"/>
      <c r="E1620" s="159"/>
      <c r="F1620" s="159"/>
      <c r="G1620" s="159"/>
      <c r="H1620" s="159"/>
      <c r="I1620" s="159"/>
      <c r="J1620" s="159"/>
      <c r="K1620" s="159"/>
      <c r="L1620" s="159"/>
      <c r="M1620" s="159"/>
      <c r="N1620" s="159"/>
      <c r="O1620" s="159"/>
      <c r="P1620" s="159"/>
      <c r="Q1620" s="159"/>
      <c r="R1620" s="159"/>
      <c r="S1620" s="159"/>
      <c r="T1620" s="159"/>
      <c r="U1620" s="159"/>
      <c r="V1620" s="159"/>
      <c r="W1620" s="159"/>
      <c r="X1620" s="159"/>
      <c r="Y1620" s="159"/>
      <c r="Z1620" s="159"/>
      <c r="AA1620" s="159"/>
      <c r="AB1620" s="159"/>
    </row>
    <row r="1621" spans="1:28" x14ac:dyDescent="0.25">
      <c r="A1621" s="159"/>
      <c r="B1621" s="159"/>
      <c r="C1621" s="159"/>
      <c r="D1621" s="159"/>
      <c r="E1621" s="159"/>
      <c r="F1621" s="159"/>
      <c r="G1621" s="159"/>
      <c r="H1621" s="159"/>
      <c r="I1621" s="159"/>
      <c r="J1621" s="159"/>
      <c r="K1621" s="159"/>
      <c r="L1621" s="159"/>
      <c r="M1621" s="159"/>
      <c r="N1621" s="159"/>
      <c r="O1621" s="159"/>
      <c r="P1621" s="159"/>
      <c r="Q1621" s="159"/>
      <c r="R1621" s="159"/>
      <c r="S1621" s="159"/>
      <c r="T1621" s="159"/>
      <c r="U1621" s="159"/>
      <c r="V1621" s="159"/>
      <c r="W1621" s="159"/>
      <c r="X1621" s="159"/>
      <c r="Y1621" s="159"/>
      <c r="Z1621" s="159"/>
      <c r="AA1621" s="159"/>
      <c r="AB1621" s="159"/>
    </row>
    <row r="1622" spans="1:28" x14ac:dyDescent="0.25">
      <c r="A1622" s="159"/>
      <c r="B1622" s="159"/>
      <c r="C1622" s="159"/>
      <c r="D1622" s="159"/>
      <c r="E1622" s="159"/>
      <c r="F1622" s="159"/>
      <c r="G1622" s="159"/>
      <c r="H1622" s="159"/>
      <c r="I1622" s="159"/>
      <c r="J1622" s="159"/>
      <c r="K1622" s="159"/>
      <c r="L1622" s="159"/>
      <c r="M1622" s="159"/>
      <c r="N1622" s="159"/>
      <c r="O1622" s="159"/>
      <c r="P1622" s="159"/>
      <c r="Q1622" s="159"/>
      <c r="R1622" s="159"/>
      <c r="S1622" s="159"/>
      <c r="T1622" s="159"/>
      <c r="U1622" s="159"/>
      <c r="V1622" s="159"/>
      <c r="W1622" s="159"/>
      <c r="X1622" s="159"/>
      <c r="Y1622" s="159"/>
      <c r="Z1622" s="159"/>
      <c r="AA1622" s="159"/>
      <c r="AB1622" s="159"/>
    </row>
    <row r="1623" spans="1:28" x14ac:dyDescent="0.25">
      <c r="A1623" s="159"/>
      <c r="B1623" s="159"/>
      <c r="C1623" s="159"/>
      <c r="D1623" s="159"/>
      <c r="E1623" s="159"/>
      <c r="F1623" s="159"/>
      <c r="G1623" s="159"/>
      <c r="H1623" s="159"/>
      <c r="I1623" s="159"/>
      <c r="J1623" s="159"/>
      <c r="K1623" s="159"/>
      <c r="L1623" s="159"/>
      <c r="M1623" s="159"/>
      <c r="N1623" s="159"/>
      <c r="O1623" s="159"/>
      <c r="P1623" s="159"/>
      <c r="Q1623" s="159"/>
      <c r="R1623" s="159"/>
      <c r="S1623" s="159"/>
      <c r="T1623" s="159"/>
      <c r="U1623" s="159"/>
      <c r="V1623" s="159"/>
      <c r="W1623" s="159"/>
      <c r="X1623" s="159"/>
      <c r="Y1623" s="159"/>
      <c r="Z1623" s="159"/>
      <c r="AA1623" s="159"/>
      <c r="AB1623" s="159"/>
    </row>
    <row r="1624" spans="1:28" x14ac:dyDescent="0.25">
      <c r="A1624" s="159"/>
      <c r="B1624" s="159"/>
      <c r="C1624" s="159"/>
      <c r="D1624" s="159"/>
      <c r="E1624" s="159"/>
      <c r="F1624" s="159"/>
      <c r="G1624" s="159"/>
      <c r="H1624" s="159"/>
      <c r="I1624" s="159"/>
      <c r="J1624" s="159"/>
      <c r="K1624" s="159"/>
      <c r="L1624" s="159"/>
      <c r="M1624" s="159"/>
      <c r="N1624" s="159"/>
      <c r="O1624" s="159"/>
      <c r="P1624" s="159"/>
      <c r="Q1624" s="159"/>
      <c r="R1624" s="159"/>
      <c r="S1624" s="159"/>
      <c r="T1624" s="159"/>
      <c r="U1624" s="159"/>
      <c r="V1624" s="159"/>
      <c r="W1624" s="159"/>
      <c r="X1624" s="159"/>
      <c r="Y1624" s="159"/>
      <c r="Z1624" s="159"/>
      <c r="AA1624" s="159"/>
      <c r="AB1624" s="159"/>
    </row>
    <row r="1625" spans="1:28" x14ac:dyDescent="0.25">
      <c r="A1625" s="159"/>
      <c r="B1625" s="159"/>
      <c r="C1625" s="159"/>
      <c r="D1625" s="159"/>
      <c r="E1625" s="159"/>
      <c r="F1625" s="159"/>
      <c r="G1625" s="159"/>
      <c r="H1625" s="159"/>
      <c r="I1625" s="159"/>
      <c r="J1625" s="159"/>
      <c r="K1625" s="159"/>
      <c r="L1625" s="159"/>
      <c r="M1625" s="159"/>
      <c r="N1625" s="159"/>
      <c r="O1625" s="159"/>
      <c r="P1625" s="159"/>
      <c r="Q1625" s="159"/>
      <c r="R1625" s="159"/>
      <c r="S1625" s="159"/>
      <c r="T1625" s="159"/>
      <c r="U1625" s="159"/>
      <c r="V1625" s="159"/>
      <c r="W1625" s="159"/>
      <c r="X1625" s="159"/>
      <c r="Y1625" s="159"/>
      <c r="Z1625" s="159"/>
      <c r="AA1625" s="159"/>
      <c r="AB1625" s="159"/>
    </row>
    <row r="1626" spans="1:28" x14ac:dyDescent="0.25">
      <c r="A1626" s="159"/>
      <c r="B1626" s="159"/>
      <c r="C1626" s="159"/>
      <c r="D1626" s="159"/>
      <c r="E1626" s="159"/>
      <c r="F1626" s="159"/>
      <c r="G1626" s="159"/>
      <c r="H1626" s="159"/>
      <c r="I1626" s="159"/>
      <c r="J1626" s="159"/>
      <c r="K1626" s="159"/>
      <c r="L1626" s="159"/>
      <c r="M1626" s="159"/>
      <c r="N1626" s="159"/>
      <c r="O1626" s="159"/>
      <c r="P1626" s="159"/>
      <c r="Q1626" s="159"/>
      <c r="R1626" s="159"/>
      <c r="S1626" s="159"/>
      <c r="T1626" s="159"/>
      <c r="U1626" s="159"/>
      <c r="V1626" s="159"/>
      <c r="W1626" s="159"/>
      <c r="X1626" s="159"/>
      <c r="Y1626" s="159"/>
      <c r="Z1626" s="159"/>
      <c r="AA1626" s="159"/>
      <c r="AB1626" s="159"/>
    </row>
    <row r="1627" spans="1:28" x14ac:dyDescent="0.25">
      <c r="A1627" s="159"/>
      <c r="B1627" s="159"/>
      <c r="C1627" s="159"/>
      <c r="D1627" s="159"/>
      <c r="E1627" s="159"/>
      <c r="F1627" s="159"/>
      <c r="G1627" s="159"/>
      <c r="H1627" s="159"/>
      <c r="I1627" s="159"/>
      <c r="J1627" s="159"/>
      <c r="K1627" s="159"/>
      <c r="L1627" s="159"/>
      <c r="M1627" s="159"/>
      <c r="N1627" s="159"/>
      <c r="O1627" s="159"/>
      <c r="P1627" s="159"/>
      <c r="Q1627" s="159"/>
      <c r="R1627" s="159"/>
      <c r="S1627" s="159"/>
      <c r="T1627" s="159"/>
      <c r="U1627" s="159"/>
      <c r="V1627" s="159"/>
      <c r="W1627" s="159"/>
      <c r="X1627" s="159"/>
      <c r="Y1627" s="159"/>
      <c r="Z1627" s="159"/>
      <c r="AA1627" s="159"/>
      <c r="AB1627" s="159"/>
    </row>
    <row r="1628" spans="1:28" x14ac:dyDescent="0.25">
      <c r="A1628" s="159"/>
      <c r="B1628" s="159"/>
      <c r="C1628" s="159"/>
      <c r="D1628" s="159"/>
      <c r="E1628" s="159"/>
      <c r="F1628" s="159"/>
      <c r="G1628" s="159"/>
      <c r="H1628" s="159"/>
      <c r="I1628" s="159"/>
      <c r="J1628" s="159"/>
      <c r="K1628" s="159"/>
      <c r="L1628" s="159"/>
      <c r="M1628" s="159"/>
      <c r="N1628" s="159"/>
      <c r="O1628" s="159"/>
      <c r="P1628" s="159"/>
      <c r="Q1628" s="159"/>
      <c r="R1628" s="159"/>
      <c r="S1628" s="159"/>
      <c r="T1628" s="159"/>
      <c r="U1628" s="159"/>
      <c r="V1628" s="159"/>
      <c r="W1628" s="159"/>
      <c r="X1628" s="159"/>
      <c r="Y1628" s="159"/>
      <c r="Z1628" s="159"/>
      <c r="AA1628" s="159"/>
      <c r="AB1628" s="159"/>
    </row>
    <row r="1629" spans="1:28" x14ac:dyDescent="0.25">
      <c r="A1629" s="159"/>
      <c r="B1629" s="159"/>
      <c r="C1629" s="159"/>
      <c r="D1629" s="159"/>
      <c r="E1629" s="159"/>
      <c r="F1629" s="159"/>
      <c r="G1629" s="159"/>
      <c r="H1629" s="159"/>
      <c r="I1629" s="159"/>
      <c r="J1629" s="159"/>
      <c r="K1629" s="159"/>
      <c r="L1629" s="159"/>
      <c r="M1629" s="159"/>
      <c r="N1629" s="159"/>
      <c r="O1629" s="159"/>
      <c r="P1629" s="159"/>
      <c r="Q1629" s="159"/>
      <c r="R1629" s="159"/>
      <c r="S1629" s="159"/>
      <c r="T1629" s="159"/>
      <c r="U1629" s="159"/>
      <c r="V1629" s="159"/>
      <c r="W1629" s="159"/>
      <c r="X1629" s="159"/>
      <c r="Y1629" s="159"/>
      <c r="Z1629" s="159"/>
      <c r="AA1629" s="159"/>
      <c r="AB1629" s="159"/>
    </row>
    <row r="1630" spans="1:28" x14ac:dyDescent="0.25">
      <c r="A1630" s="159"/>
      <c r="B1630" s="159"/>
      <c r="C1630" s="159"/>
      <c r="D1630" s="159"/>
      <c r="E1630" s="159"/>
      <c r="F1630" s="159"/>
      <c r="G1630" s="159"/>
      <c r="H1630" s="159"/>
      <c r="I1630" s="159"/>
      <c r="J1630" s="159"/>
      <c r="K1630" s="159"/>
      <c r="L1630" s="159"/>
      <c r="M1630" s="159"/>
      <c r="N1630" s="159"/>
      <c r="O1630" s="159"/>
      <c r="P1630" s="159"/>
      <c r="Q1630" s="159"/>
      <c r="R1630" s="159"/>
      <c r="S1630" s="159"/>
      <c r="T1630" s="159"/>
      <c r="U1630" s="159"/>
      <c r="V1630" s="159"/>
      <c r="W1630" s="159"/>
      <c r="X1630" s="159"/>
      <c r="Y1630" s="159"/>
      <c r="Z1630" s="159"/>
      <c r="AA1630" s="159"/>
      <c r="AB1630" s="159"/>
    </row>
    <row r="1631" spans="1:28" x14ac:dyDescent="0.25">
      <c r="A1631" s="159"/>
      <c r="B1631" s="159"/>
      <c r="C1631" s="159"/>
      <c r="D1631" s="159"/>
      <c r="E1631" s="159"/>
      <c r="F1631" s="159"/>
      <c r="G1631" s="159"/>
      <c r="H1631" s="159"/>
      <c r="I1631" s="159"/>
      <c r="J1631" s="159"/>
      <c r="K1631" s="159"/>
      <c r="L1631" s="159"/>
      <c r="M1631" s="159"/>
      <c r="N1631" s="159"/>
      <c r="O1631" s="159"/>
      <c r="P1631" s="159"/>
      <c r="Q1631" s="159"/>
      <c r="R1631" s="159"/>
      <c r="S1631" s="159"/>
      <c r="T1631" s="159"/>
      <c r="U1631" s="159"/>
      <c r="V1631" s="159"/>
      <c r="W1631" s="159"/>
      <c r="X1631" s="159"/>
      <c r="Y1631" s="159"/>
      <c r="Z1631" s="159"/>
      <c r="AA1631" s="159"/>
      <c r="AB1631" s="159"/>
    </row>
    <row r="1632" spans="1:28" x14ac:dyDescent="0.25">
      <c r="A1632" s="159"/>
      <c r="B1632" s="159"/>
      <c r="C1632" s="159"/>
      <c r="D1632" s="159"/>
      <c r="E1632" s="159"/>
      <c r="F1632" s="159"/>
      <c r="G1632" s="159"/>
      <c r="H1632" s="159"/>
      <c r="I1632" s="159"/>
      <c r="J1632" s="159"/>
      <c r="K1632" s="159"/>
      <c r="L1632" s="159"/>
      <c r="M1632" s="159"/>
      <c r="N1632" s="159"/>
      <c r="O1632" s="159"/>
      <c r="P1632" s="159"/>
      <c r="Q1632" s="159"/>
      <c r="R1632" s="159"/>
      <c r="S1632" s="159"/>
      <c r="T1632" s="159"/>
      <c r="U1632" s="159"/>
      <c r="V1632" s="159"/>
      <c r="W1632" s="159"/>
      <c r="X1632" s="159"/>
      <c r="Y1632" s="159"/>
      <c r="Z1632" s="159"/>
      <c r="AA1632" s="159"/>
      <c r="AB1632" s="159"/>
    </row>
    <row r="1633" spans="1:28" x14ac:dyDescent="0.25">
      <c r="A1633" s="159"/>
      <c r="B1633" s="159"/>
      <c r="C1633" s="159"/>
      <c r="D1633" s="159"/>
      <c r="E1633" s="159"/>
      <c r="F1633" s="159"/>
      <c r="G1633" s="159"/>
      <c r="H1633" s="159"/>
      <c r="I1633" s="159"/>
      <c r="J1633" s="159"/>
      <c r="K1633" s="159"/>
      <c r="L1633" s="159"/>
      <c r="M1633" s="159"/>
      <c r="N1633" s="159"/>
      <c r="O1633" s="159"/>
      <c r="P1633" s="159"/>
      <c r="Q1633" s="159"/>
      <c r="R1633" s="159"/>
      <c r="S1633" s="159"/>
      <c r="T1633" s="159"/>
      <c r="U1633" s="159"/>
      <c r="V1633" s="159"/>
      <c r="W1633" s="159"/>
      <c r="X1633" s="159"/>
      <c r="Y1633" s="159"/>
      <c r="Z1633" s="159"/>
      <c r="AA1633" s="159"/>
      <c r="AB1633" s="159"/>
    </row>
    <row r="1634" spans="1:28" x14ac:dyDescent="0.25">
      <c r="A1634" s="159"/>
      <c r="B1634" s="159"/>
      <c r="C1634" s="159"/>
      <c r="D1634" s="159"/>
      <c r="E1634" s="159"/>
      <c r="F1634" s="159"/>
      <c r="G1634" s="159"/>
      <c r="H1634" s="159"/>
      <c r="I1634" s="159"/>
      <c r="J1634" s="159"/>
      <c r="K1634" s="159"/>
      <c r="L1634" s="159"/>
      <c r="M1634" s="159"/>
      <c r="N1634" s="159"/>
      <c r="O1634" s="159"/>
      <c r="P1634" s="159"/>
      <c r="Q1634" s="159"/>
      <c r="R1634" s="159"/>
      <c r="S1634" s="159"/>
      <c r="T1634" s="159"/>
      <c r="U1634" s="159"/>
      <c r="V1634" s="159"/>
      <c r="W1634" s="159"/>
      <c r="X1634" s="159"/>
      <c r="Y1634" s="159"/>
      <c r="Z1634" s="159"/>
      <c r="AA1634" s="159"/>
      <c r="AB1634" s="159"/>
    </row>
    <row r="1635" spans="1:28" x14ac:dyDescent="0.25">
      <c r="A1635" s="159"/>
      <c r="B1635" s="159"/>
      <c r="C1635" s="159"/>
      <c r="D1635" s="159"/>
      <c r="E1635" s="159"/>
      <c r="F1635" s="159"/>
      <c r="G1635" s="159"/>
      <c r="H1635" s="159"/>
      <c r="I1635" s="159"/>
      <c r="J1635" s="159"/>
      <c r="K1635" s="159"/>
      <c r="L1635" s="159"/>
      <c r="M1635" s="159"/>
      <c r="N1635" s="159"/>
      <c r="O1635" s="159"/>
      <c r="P1635" s="159"/>
      <c r="Q1635" s="159"/>
      <c r="R1635" s="159"/>
      <c r="S1635" s="159"/>
      <c r="T1635" s="159"/>
      <c r="U1635" s="159"/>
      <c r="V1635" s="159"/>
      <c r="W1635" s="159"/>
      <c r="X1635" s="159"/>
      <c r="Y1635" s="159"/>
      <c r="Z1635" s="159"/>
      <c r="AA1635" s="159"/>
      <c r="AB1635" s="159"/>
    </row>
    <row r="1636" spans="1:28" x14ac:dyDescent="0.25">
      <c r="A1636" s="159"/>
      <c r="B1636" s="159"/>
      <c r="C1636" s="159"/>
      <c r="D1636" s="159"/>
      <c r="E1636" s="159"/>
      <c r="F1636" s="159"/>
      <c r="G1636" s="159"/>
      <c r="H1636" s="159"/>
      <c r="I1636" s="159"/>
      <c r="J1636" s="159"/>
      <c r="K1636" s="159"/>
      <c r="L1636" s="159"/>
      <c r="M1636" s="159"/>
      <c r="N1636" s="159"/>
      <c r="O1636" s="159"/>
      <c r="P1636" s="159"/>
      <c r="Q1636" s="159"/>
      <c r="R1636" s="159"/>
      <c r="S1636" s="159"/>
      <c r="T1636" s="159"/>
      <c r="U1636" s="159"/>
      <c r="V1636" s="159"/>
      <c r="W1636" s="159"/>
      <c r="X1636" s="159"/>
      <c r="Y1636" s="159"/>
      <c r="Z1636" s="159"/>
      <c r="AA1636" s="159"/>
      <c r="AB1636" s="159"/>
    </row>
    <row r="1637" spans="1:28" x14ac:dyDescent="0.25">
      <c r="A1637" s="159"/>
      <c r="B1637" s="159"/>
      <c r="C1637" s="159"/>
      <c r="D1637" s="159"/>
      <c r="E1637" s="159"/>
      <c r="F1637" s="159"/>
      <c r="G1637" s="159"/>
      <c r="H1637" s="159"/>
      <c r="I1637" s="159"/>
      <c r="J1637" s="159"/>
      <c r="K1637" s="159"/>
      <c r="L1637" s="159"/>
      <c r="M1637" s="159"/>
      <c r="N1637" s="159"/>
      <c r="O1637" s="159"/>
      <c r="P1637" s="159"/>
      <c r="Q1637" s="159"/>
      <c r="R1637" s="159"/>
      <c r="S1637" s="159"/>
      <c r="T1637" s="159"/>
      <c r="U1637" s="159"/>
      <c r="V1637" s="159"/>
      <c r="W1637" s="159"/>
      <c r="X1637" s="159"/>
      <c r="Y1637" s="159"/>
      <c r="Z1637" s="159"/>
      <c r="AA1637" s="159"/>
      <c r="AB1637" s="159"/>
    </row>
    <row r="1638" spans="1:28" x14ac:dyDescent="0.25">
      <c r="A1638" s="159"/>
      <c r="B1638" s="159"/>
      <c r="C1638" s="159"/>
      <c r="D1638" s="159"/>
      <c r="E1638" s="159"/>
      <c r="F1638" s="159"/>
      <c r="G1638" s="159"/>
      <c r="H1638" s="159"/>
      <c r="I1638" s="159"/>
      <c r="J1638" s="159"/>
      <c r="K1638" s="159"/>
      <c r="L1638" s="159"/>
      <c r="M1638" s="159"/>
      <c r="N1638" s="159"/>
      <c r="O1638" s="159"/>
      <c r="P1638" s="159"/>
      <c r="Q1638" s="159"/>
      <c r="R1638" s="159"/>
      <c r="S1638" s="159"/>
      <c r="T1638" s="159"/>
      <c r="U1638" s="159"/>
      <c r="V1638" s="159"/>
      <c r="W1638" s="159"/>
      <c r="X1638" s="159"/>
      <c r="Y1638" s="159"/>
      <c r="Z1638" s="159"/>
      <c r="AA1638" s="159"/>
      <c r="AB1638" s="159"/>
    </row>
    <row r="1639" spans="1:28" x14ac:dyDescent="0.25">
      <c r="A1639" s="159"/>
      <c r="B1639" s="159"/>
      <c r="C1639" s="159"/>
      <c r="D1639" s="159"/>
      <c r="E1639" s="159"/>
      <c r="F1639" s="159"/>
      <c r="G1639" s="159"/>
      <c r="H1639" s="159"/>
      <c r="I1639" s="159"/>
      <c r="J1639" s="159"/>
      <c r="K1639" s="159"/>
      <c r="L1639" s="159"/>
      <c r="M1639" s="159"/>
      <c r="N1639" s="159"/>
      <c r="O1639" s="159"/>
      <c r="P1639" s="159"/>
      <c r="Q1639" s="159"/>
      <c r="R1639" s="159"/>
      <c r="S1639" s="159"/>
      <c r="T1639" s="159"/>
      <c r="U1639" s="159"/>
      <c r="V1639" s="159"/>
      <c r="W1639" s="159"/>
      <c r="X1639" s="159"/>
      <c r="Y1639" s="159"/>
      <c r="Z1639" s="159"/>
      <c r="AA1639" s="159"/>
      <c r="AB1639" s="159"/>
    </row>
    <row r="1640" spans="1:28" x14ac:dyDescent="0.25">
      <c r="A1640" s="159"/>
      <c r="B1640" s="159"/>
      <c r="C1640" s="159"/>
      <c r="D1640" s="159"/>
      <c r="E1640" s="159"/>
      <c r="F1640" s="159"/>
      <c r="G1640" s="159"/>
      <c r="H1640" s="159"/>
      <c r="I1640" s="159"/>
      <c r="J1640" s="159"/>
      <c r="K1640" s="159"/>
      <c r="L1640" s="159"/>
      <c r="M1640" s="159"/>
      <c r="N1640" s="159"/>
      <c r="O1640" s="159"/>
      <c r="P1640" s="159"/>
      <c r="Q1640" s="159"/>
      <c r="R1640" s="159"/>
      <c r="S1640" s="159"/>
      <c r="T1640" s="159"/>
      <c r="U1640" s="159"/>
      <c r="V1640" s="159"/>
      <c r="W1640" s="159"/>
      <c r="X1640" s="159"/>
      <c r="Y1640" s="159"/>
      <c r="Z1640" s="159"/>
      <c r="AA1640" s="159"/>
      <c r="AB1640" s="159"/>
    </row>
    <row r="1641" spans="1:28" x14ac:dyDescent="0.25">
      <c r="A1641" s="159"/>
      <c r="B1641" s="159"/>
      <c r="C1641" s="159"/>
      <c r="D1641" s="159"/>
      <c r="E1641" s="159"/>
      <c r="F1641" s="159"/>
      <c r="G1641" s="159"/>
      <c r="H1641" s="159"/>
      <c r="I1641" s="159"/>
      <c r="J1641" s="159"/>
      <c r="K1641" s="159"/>
      <c r="L1641" s="159"/>
      <c r="M1641" s="159"/>
      <c r="N1641" s="159"/>
      <c r="O1641" s="159"/>
      <c r="P1641" s="159"/>
      <c r="Q1641" s="159"/>
      <c r="R1641" s="159"/>
      <c r="S1641" s="159"/>
      <c r="T1641" s="159"/>
      <c r="U1641" s="159"/>
      <c r="V1641" s="159"/>
      <c r="W1641" s="159"/>
      <c r="X1641" s="159"/>
      <c r="Y1641" s="159"/>
      <c r="Z1641" s="159"/>
      <c r="AA1641" s="159"/>
      <c r="AB1641" s="159"/>
    </row>
    <row r="1642" spans="1:28" x14ac:dyDescent="0.25">
      <c r="A1642" s="159"/>
      <c r="B1642" s="159"/>
      <c r="C1642" s="159"/>
      <c r="D1642" s="159"/>
      <c r="E1642" s="159"/>
      <c r="F1642" s="159"/>
      <c r="G1642" s="159"/>
      <c r="H1642" s="159"/>
      <c r="I1642" s="159"/>
      <c r="J1642" s="159"/>
      <c r="K1642" s="159"/>
      <c r="L1642" s="159"/>
      <c r="M1642" s="159"/>
      <c r="N1642" s="159"/>
      <c r="O1642" s="159"/>
      <c r="P1642" s="159"/>
      <c r="Q1642" s="159"/>
      <c r="R1642" s="159"/>
      <c r="S1642" s="159"/>
      <c r="T1642" s="159"/>
      <c r="U1642" s="159"/>
      <c r="V1642" s="159"/>
      <c r="W1642" s="159"/>
      <c r="X1642" s="159"/>
      <c r="Y1642" s="159"/>
      <c r="Z1642" s="159"/>
      <c r="AA1642" s="159"/>
      <c r="AB1642" s="159"/>
    </row>
    <row r="1643" spans="1:28" x14ac:dyDescent="0.25">
      <c r="A1643" s="159"/>
      <c r="B1643" s="159"/>
      <c r="C1643" s="159"/>
      <c r="D1643" s="159"/>
      <c r="E1643" s="159"/>
      <c r="F1643" s="159"/>
      <c r="G1643" s="159"/>
      <c r="H1643" s="159"/>
      <c r="I1643" s="159"/>
      <c r="J1643" s="159"/>
      <c r="K1643" s="159"/>
      <c r="L1643" s="159"/>
      <c r="M1643" s="159"/>
      <c r="N1643" s="159"/>
      <c r="O1643" s="159"/>
      <c r="P1643" s="159"/>
      <c r="Q1643" s="159"/>
      <c r="R1643" s="159"/>
      <c r="S1643" s="159"/>
      <c r="T1643" s="159"/>
      <c r="U1643" s="159"/>
      <c r="V1643" s="159"/>
      <c r="W1643" s="159"/>
      <c r="X1643" s="159"/>
      <c r="Y1643" s="159"/>
      <c r="Z1643" s="159"/>
      <c r="AA1643" s="159"/>
      <c r="AB1643" s="159"/>
    </row>
    <row r="1644" spans="1:28" x14ac:dyDescent="0.25">
      <c r="A1644" s="159"/>
      <c r="B1644" s="159"/>
      <c r="C1644" s="159"/>
      <c r="D1644" s="159"/>
      <c r="E1644" s="159"/>
      <c r="F1644" s="159"/>
      <c r="G1644" s="159"/>
      <c r="H1644" s="159"/>
      <c r="I1644" s="159"/>
      <c r="J1644" s="159"/>
      <c r="K1644" s="159"/>
      <c r="L1644" s="159"/>
      <c r="M1644" s="159"/>
      <c r="N1644" s="159"/>
      <c r="O1644" s="159"/>
      <c r="P1644" s="159"/>
      <c r="Q1644" s="159"/>
      <c r="R1644" s="159"/>
      <c r="S1644" s="159"/>
      <c r="T1644" s="159"/>
      <c r="U1644" s="159"/>
      <c r="V1644" s="159"/>
      <c r="W1644" s="159"/>
      <c r="X1644" s="159"/>
      <c r="Y1644" s="159"/>
      <c r="Z1644" s="159"/>
      <c r="AA1644" s="159"/>
      <c r="AB1644" s="159"/>
    </row>
    <row r="1645" spans="1:28" x14ac:dyDescent="0.25">
      <c r="A1645" s="159"/>
      <c r="B1645" s="159"/>
      <c r="C1645" s="159"/>
      <c r="D1645" s="159"/>
      <c r="E1645" s="159"/>
      <c r="F1645" s="159"/>
      <c r="G1645" s="159"/>
      <c r="H1645" s="159"/>
      <c r="I1645" s="159"/>
      <c r="J1645" s="159"/>
      <c r="K1645" s="159"/>
      <c r="L1645" s="159"/>
      <c r="M1645" s="159"/>
      <c r="N1645" s="159"/>
      <c r="O1645" s="159"/>
      <c r="P1645" s="159"/>
      <c r="Q1645" s="159"/>
      <c r="R1645" s="159"/>
      <c r="S1645" s="159"/>
      <c r="T1645" s="159"/>
      <c r="U1645" s="159"/>
      <c r="V1645" s="159"/>
      <c r="W1645" s="159"/>
      <c r="X1645" s="159"/>
      <c r="Y1645" s="159"/>
      <c r="Z1645" s="159"/>
      <c r="AA1645" s="159"/>
      <c r="AB1645" s="159"/>
    </row>
    <row r="1646" spans="1:28" x14ac:dyDescent="0.25">
      <c r="A1646" s="159"/>
      <c r="B1646" s="159"/>
      <c r="C1646" s="159"/>
      <c r="D1646" s="159"/>
      <c r="E1646" s="159"/>
      <c r="F1646" s="159"/>
      <c r="G1646" s="159"/>
      <c r="H1646" s="159"/>
      <c r="I1646" s="159"/>
      <c r="J1646" s="159"/>
      <c r="K1646" s="159"/>
      <c r="L1646" s="159"/>
      <c r="M1646" s="159"/>
      <c r="N1646" s="159"/>
      <c r="O1646" s="159"/>
      <c r="P1646" s="159"/>
      <c r="Q1646" s="159"/>
      <c r="R1646" s="159"/>
      <c r="S1646" s="159"/>
      <c r="T1646" s="159"/>
      <c r="U1646" s="159"/>
      <c r="V1646" s="159"/>
      <c r="W1646" s="159"/>
      <c r="X1646" s="159"/>
      <c r="Y1646" s="159"/>
      <c r="Z1646" s="159"/>
      <c r="AA1646" s="159"/>
      <c r="AB1646" s="159"/>
    </row>
    <row r="1647" spans="1:28" x14ac:dyDescent="0.25">
      <c r="A1647" s="159"/>
      <c r="B1647" s="159"/>
      <c r="C1647" s="159"/>
      <c r="D1647" s="159"/>
      <c r="E1647" s="159"/>
      <c r="F1647" s="159"/>
      <c r="G1647" s="159"/>
      <c r="H1647" s="159"/>
      <c r="I1647" s="159"/>
      <c r="J1647" s="159"/>
      <c r="K1647" s="159"/>
      <c r="L1647" s="159"/>
      <c r="M1647" s="159"/>
      <c r="N1647" s="159"/>
      <c r="O1647" s="159"/>
      <c r="P1647" s="159"/>
      <c r="Q1647" s="159"/>
      <c r="R1647" s="159"/>
      <c r="S1647" s="159"/>
      <c r="T1647" s="159"/>
      <c r="U1647" s="159"/>
      <c r="V1647" s="159"/>
      <c r="W1647" s="159"/>
      <c r="X1647" s="159"/>
      <c r="Y1647" s="159"/>
      <c r="Z1647" s="159"/>
      <c r="AA1647" s="159"/>
      <c r="AB1647" s="159"/>
    </row>
    <row r="1648" spans="1:28" x14ac:dyDescent="0.25">
      <c r="A1648" s="159"/>
      <c r="B1648" s="159"/>
      <c r="C1648" s="159"/>
      <c r="D1648" s="159"/>
      <c r="E1648" s="159"/>
      <c r="F1648" s="159"/>
      <c r="G1648" s="159"/>
      <c r="H1648" s="159"/>
      <c r="I1648" s="159"/>
      <c r="J1648" s="159"/>
      <c r="K1648" s="159"/>
      <c r="L1648" s="159"/>
      <c r="M1648" s="159"/>
      <c r="N1648" s="159"/>
      <c r="O1648" s="159"/>
      <c r="P1648" s="159"/>
      <c r="Q1648" s="159"/>
      <c r="R1648" s="159"/>
      <c r="S1648" s="159"/>
      <c r="T1648" s="159"/>
      <c r="U1648" s="159"/>
      <c r="V1648" s="159"/>
      <c r="W1648" s="159"/>
      <c r="X1648" s="159"/>
      <c r="Y1648" s="159"/>
      <c r="Z1648" s="159"/>
      <c r="AA1648" s="159"/>
      <c r="AB1648" s="159"/>
    </row>
    <row r="1649" spans="1:28" x14ac:dyDescent="0.25">
      <c r="A1649" s="159"/>
      <c r="B1649" s="159"/>
      <c r="C1649" s="159"/>
      <c r="D1649" s="159"/>
      <c r="E1649" s="159"/>
      <c r="F1649" s="159"/>
      <c r="G1649" s="159"/>
      <c r="H1649" s="159"/>
      <c r="I1649" s="159"/>
      <c r="J1649" s="159"/>
      <c r="K1649" s="159"/>
      <c r="L1649" s="159"/>
      <c r="M1649" s="159"/>
      <c r="N1649" s="159"/>
      <c r="O1649" s="159"/>
      <c r="P1649" s="159"/>
      <c r="Q1649" s="159"/>
      <c r="R1649" s="159"/>
      <c r="S1649" s="159"/>
      <c r="T1649" s="159"/>
      <c r="U1649" s="159"/>
      <c r="V1649" s="159"/>
      <c r="W1649" s="159"/>
      <c r="X1649" s="159"/>
      <c r="Y1649" s="159"/>
      <c r="Z1649" s="159"/>
      <c r="AA1649" s="159"/>
      <c r="AB1649" s="159"/>
    </row>
    <row r="1650" spans="1:28" x14ac:dyDescent="0.25">
      <c r="A1650" s="159"/>
      <c r="B1650" s="159"/>
      <c r="C1650" s="159"/>
      <c r="D1650" s="159"/>
      <c r="E1650" s="159"/>
      <c r="F1650" s="159"/>
      <c r="G1650" s="159"/>
      <c r="H1650" s="159"/>
      <c r="I1650" s="159"/>
      <c r="J1650" s="159"/>
      <c r="K1650" s="159"/>
      <c r="L1650" s="159"/>
      <c r="M1650" s="159"/>
      <c r="N1650" s="159"/>
      <c r="O1650" s="159"/>
      <c r="P1650" s="159"/>
      <c r="Q1650" s="159"/>
      <c r="R1650" s="159"/>
      <c r="S1650" s="159"/>
      <c r="T1650" s="159"/>
      <c r="U1650" s="159"/>
      <c r="V1650" s="159"/>
      <c r="W1650" s="159"/>
      <c r="X1650" s="159"/>
      <c r="Y1650" s="159"/>
      <c r="Z1650" s="159"/>
      <c r="AA1650" s="159"/>
      <c r="AB1650" s="159"/>
    </row>
    <row r="1651" spans="1:28" x14ac:dyDescent="0.25">
      <c r="A1651" s="159"/>
      <c r="B1651" s="159"/>
      <c r="C1651" s="159"/>
      <c r="D1651" s="159"/>
      <c r="E1651" s="159"/>
      <c r="F1651" s="159"/>
      <c r="G1651" s="159"/>
      <c r="H1651" s="159"/>
      <c r="I1651" s="159"/>
      <c r="J1651" s="159"/>
      <c r="K1651" s="159"/>
      <c r="L1651" s="159"/>
      <c r="M1651" s="159"/>
      <c r="N1651" s="159"/>
      <c r="O1651" s="159"/>
      <c r="P1651" s="159"/>
      <c r="Q1651" s="159"/>
      <c r="R1651" s="159"/>
      <c r="S1651" s="159"/>
      <c r="T1651" s="159"/>
      <c r="U1651" s="159"/>
      <c r="V1651" s="159"/>
      <c r="W1651" s="159"/>
      <c r="X1651" s="159"/>
      <c r="Y1651" s="159"/>
      <c r="Z1651" s="159"/>
      <c r="AA1651" s="159"/>
      <c r="AB1651" s="159"/>
    </row>
    <row r="1652" spans="1:28" x14ac:dyDescent="0.25">
      <c r="A1652" s="159"/>
      <c r="B1652" s="159"/>
      <c r="C1652" s="159"/>
      <c r="D1652" s="159"/>
      <c r="E1652" s="159"/>
      <c r="F1652" s="159"/>
      <c r="G1652" s="159"/>
      <c r="H1652" s="159"/>
      <c r="I1652" s="159"/>
      <c r="J1652" s="159"/>
      <c r="K1652" s="159"/>
      <c r="L1652" s="159"/>
      <c r="M1652" s="159"/>
      <c r="N1652" s="159"/>
      <c r="O1652" s="159"/>
      <c r="P1652" s="159"/>
      <c r="Q1652" s="159"/>
      <c r="R1652" s="159"/>
      <c r="S1652" s="159"/>
      <c r="T1652" s="159"/>
      <c r="U1652" s="159"/>
      <c r="V1652" s="159"/>
      <c r="W1652" s="159"/>
      <c r="X1652" s="159"/>
      <c r="Y1652" s="159"/>
      <c r="Z1652" s="159"/>
      <c r="AA1652" s="159"/>
      <c r="AB1652" s="159"/>
    </row>
    <row r="1653" spans="1:28" x14ac:dyDescent="0.25">
      <c r="A1653" s="159"/>
      <c r="B1653" s="159"/>
      <c r="C1653" s="159"/>
      <c r="D1653" s="159"/>
      <c r="E1653" s="159"/>
      <c r="F1653" s="159"/>
      <c r="G1653" s="159"/>
      <c r="H1653" s="159"/>
      <c r="I1653" s="159"/>
      <c r="J1653" s="159"/>
      <c r="K1653" s="159"/>
      <c r="L1653" s="159"/>
      <c r="M1653" s="159"/>
      <c r="N1653" s="159"/>
      <c r="O1653" s="159"/>
      <c r="P1653" s="159"/>
      <c r="Q1653" s="159"/>
      <c r="R1653" s="159"/>
      <c r="S1653" s="159"/>
      <c r="T1653" s="159"/>
      <c r="U1653" s="159"/>
      <c r="V1653" s="159"/>
      <c r="W1653" s="159"/>
      <c r="X1653" s="159"/>
      <c r="Y1653" s="159"/>
      <c r="Z1653" s="159"/>
      <c r="AA1653" s="159"/>
      <c r="AB1653" s="159"/>
    </row>
    <row r="1654" spans="1:28" x14ac:dyDescent="0.25">
      <c r="A1654" s="159"/>
      <c r="B1654" s="159"/>
      <c r="C1654" s="159"/>
      <c r="D1654" s="159"/>
      <c r="E1654" s="159"/>
      <c r="F1654" s="159"/>
      <c r="G1654" s="159"/>
      <c r="H1654" s="159"/>
      <c r="I1654" s="159"/>
      <c r="J1654" s="159"/>
      <c r="K1654" s="159"/>
      <c r="L1654" s="159"/>
      <c r="M1654" s="159"/>
      <c r="N1654" s="159"/>
      <c r="O1654" s="159"/>
      <c r="P1654" s="159"/>
      <c r="Q1654" s="159"/>
      <c r="R1654" s="159"/>
      <c r="S1654" s="159"/>
      <c r="T1654" s="159"/>
      <c r="U1654" s="159"/>
      <c r="V1654" s="159"/>
      <c r="W1654" s="159"/>
      <c r="X1654" s="159"/>
      <c r="Y1654" s="159"/>
      <c r="Z1654" s="159"/>
      <c r="AA1654" s="159"/>
      <c r="AB1654" s="159"/>
    </row>
    <row r="1655" spans="1:28" x14ac:dyDescent="0.25">
      <c r="A1655" s="159"/>
      <c r="B1655" s="159"/>
      <c r="C1655" s="159"/>
      <c r="D1655" s="159"/>
      <c r="E1655" s="159"/>
      <c r="F1655" s="159"/>
      <c r="G1655" s="159"/>
      <c r="H1655" s="159"/>
      <c r="I1655" s="159"/>
      <c r="J1655" s="159"/>
      <c r="K1655" s="159"/>
      <c r="L1655" s="159"/>
      <c r="M1655" s="159"/>
      <c r="N1655" s="159"/>
      <c r="O1655" s="159"/>
      <c r="P1655" s="159"/>
      <c r="Q1655" s="159"/>
      <c r="R1655" s="159"/>
      <c r="S1655" s="159"/>
      <c r="T1655" s="159"/>
      <c r="U1655" s="159"/>
      <c r="V1655" s="159"/>
      <c r="W1655" s="159"/>
      <c r="X1655" s="159"/>
      <c r="Y1655" s="159"/>
      <c r="Z1655" s="159"/>
      <c r="AA1655" s="159"/>
      <c r="AB1655" s="159"/>
    </row>
    <row r="1656" spans="1:28" x14ac:dyDescent="0.25">
      <c r="A1656" s="159"/>
      <c r="B1656" s="159"/>
      <c r="C1656" s="159"/>
      <c r="D1656" s="159"/>
      <c r="E1656" s="159"/>
      <c r="F1656" s="159"/>
      <c r="G1656" s="159"/>
      <c r="H1656" s="159"/>
      <c r="I1656" s="159"/>
      <c r="J1656" s="159"/>
      <c r="K1656" s="159"/>
      <c r="L1656" s="159"/>
      <c r="M1656" s="159"/>
      <c r="N1656" s="159"/>
      <c r="O1656" s="159"/>
      <c r="P1656" s="159"/>
      <c r="Q1656" s="159"/>
      <c r="R1656" s="159"/>
      <c r="S1656" s="159"/>
      <c r="T1656" s="159"/>
      <c r="U1656" s="159"/>
      <c r="V1656" s="159"/>
      <c r="W1656" s="159"/>
      <c r="X1656" s="159"/>
      <c r="Y1656" s="159"/>
      <c r="Z1656" s="159"/>
      <c r="AA1656" s="159"/>
      <c r="AB1656" s="159"/>
    </row>
    <row r="1657" spans="1:28" x14ac:dyDescent="0.25">
      <c r="A1657" s="159"/>
      <c r="B1657" s="159"/>
      <c r="C1657" s="159"/>
      <c r="D1657" s="159"/>
      <c r="E1657" s="159"/>
      <c r="F1657" s="159"/>
      <c r="G1657" s="159"/>
      <c r="H1657" s="159"/>
      <c r="I1657" s="159"/>
      <c r="J1657" s="159"/>
      <c r="K1657" s="159"/>
      <c r="L1657" s="159"/>
      <c r="M1657" s="159"/>
      <c r="N1657" s="159"/>
      <c r="O1657" s="159"/>
      <c r="P1657" s="159"/>
      <c r="Q1657" s="159"/>
      <c r="R1657" s="159"/>
      <c r="S1657" s="159"/>
      <c r="T1657" s="159"/>
      <c r="U1657" s="159"/>
      <c r="V1657" s="159"/>
      <c r="W1657" s="159"/>
      <c r="X1657" s="159"/>
      <c r="Y1657" s="159"/>
      <c r="Z1657" s="159"/>
      <c r="AA1657" s="159"/>
      <c r="AB1657" s="159"/>
    </row>
    <row r="1658" spans="1:28" x14ac:dyDescent="0.25">
      <c r="A1658" s="159"/>
      <c r="B1658" s="159"/>
      <c r="C1658" s="159"/>
      <c r="D1658" s="159"/>
      <c r="E1658" s="159"/>
      <c r="F1658" s="159"/>
      <c r="G1658" s="159"/>
      <c r="H1658" s="159"/>
      <c r="I1658" s="159"/>
      <c r="J1658" s="159"/>
      <c r="K1658" s="159"/>
      <c r="L1658" s="159"/>
      <c r="M1658" s="159"/>
      <c r="N1658" s="159"/>
      <c r="O1658" s="159"/>
      <c r="P1658" s="159"/>
      <c r="Q1658" s="159"/>
      <c r="R1658" s="159"/>
      <c r="S1658" s="159"/>
      <c r="T1658" s="159"/>
      <c r="U1658" s="159"/>
      <c r="V1658" s="159"/>
      <c r="W1658" s="159"/>
      <c r="X1658" s="159"/>
      <c r="Y1658" s="159"/>
      <c r="Z1658" s="159"/>
      <c r="AA1658" s="159"/>
      <c r="AB1658" s="159"/>
    </row>
    <row r="1659" spans="1:28" x14ac:dyDescent="0.25">
      <c r="A1659" s="159"/>
      <c r="B1659" s="159"/>
      <c r="C1659" s="159"/>
      <c r="D1659" s="159"/>
      <c r="E1659" s="159"/>
      <c r="F1659" s="159"/>
      <c r="G1659" s="159"/>
      <c r="H1659" s="159"/>
      <c r="I1659" s="159"/>
      <c r="J1659" s="159"/>
      <c r="K1659" s="159"/>
      <c r="L1659" s="159"/>
      <c r="M1659" s="159"/>
      <c r="N1659" s="159"/>
      <c r="O1659" s="159"/>
      <c r="P1659" s="159"/>
      <c r="Q1659" s="159"/>
      <c r="R1659" s="159"/>
      <c r="S1659" s="159"/>
      <c r="T1659" s="159"/>
      <c r="U1659" s="159"/>
      <c r="V1659" s="159"/>
      <c r="W1659" s="159"/>
      <c r="X1659" s="159"/>
      <c r="Y1659" s="159"/>
      <c r="Z1659" s="159"/>
      <c r="AA1659" s="159"/>
      <c r="AB1659" s="159"/>
    </row>
    <row r="1660" spans="1:28" x14ac:dyDescent="0.25">
      <c r="A1660" s="159"/>
      <c r="B1660" s="159"/>
      <c r="C1660" s="159"/>
      <c r="D1660" s="159"/>
      <c r="E1660" s="159"/>
      <c r="F1660" s="159"/>
      <c r="G1660" s="159"/>
      <c r="H1660" s="159"/>
      <c r="I1660" s="159"/>
      <c r="J1660" s="159"/>
      <c r="K1660" s="159"/>
      <c r="L1660" s="159"/>
      <c r="M1660" s="159"/>
      <c r="N1660" s="159"/>
      <c r="O1660" s="159"/>
      <c r="P1660" s="159"/>
      <c r="Q1660" s="159"/>
      <c r="R1660" s="159"/>
      <c r="S1660" s="159"/>
      <c r="T1660" s="159"/>
      <c r="U1660" s="159"/>
      <c r="V1660" s="159"/>
      <c r="W1660" s="159"/>
      <c r="X1660" s="159"/>
      <c r="Y1660" s="159"/>
      <c r="Z1660" s="159"/>
      <c r="AA1660" s="159"/>
      <c r="AB1660" s="159"/>
    </row>
    <row r="1661" spans="1:28" x14ac:dyDescent="0.25">
      <c r="A1661" s="159"/>
      <c r="B1661" s="159"/>
      <c r="C1661" s="159"/>
      <c r="D1661" s="159"/>
      <c r="E1661" s="159"/>
      <c r="F1661" s="159"/>
      <c r="G1661" s="159"/>
      <c r="H1661" s="159"/>
      <c r="I1661" s="159"/>
      <c r="J1661" s="159"/>
      <c r="K1661" s="159"/>
      <c r="L1661" s="159"/>
      <c r="M1661" s="159"/>
      <c r="N1661" s="159"/>
      <c r="O1661" s="159"/>
      <c r="P1661" s="159"/>
      <c r="Q1661" s="159"/>
      <c r="R1661" s="159"/>
      <c r="S1661" s="159"/>
      <c r="T1661" s="159"/>
      <c r="U1661" s="159"/>
      <c r="V1661" s="159"/>
      <c r="W1661" s="159"/>
      <c r="X1661" s="159"/>
      <c r="Y1661" s="159"/>
      <c r="Z1661" s="159"/>
      <c r="AA1661" s="159"/>
      <c r="AB1661" s="159"/>
    </row>
    <row r="1662" spans="1:28" x14ac:dyDescent="0.25">
      <c r="A1662" s="159"/>
      <c r="B1662" s="159"/>
      <c r="C1662" s="159"/>
      <c r="D1662" s="159"/>
      <c r="E1662" s="159"/>
      <c r="F1662" s="159"/>
      <c r="G1662" s="159"/>
      <c r="H1662" s="159"/>
      <c r="I1662" s="159"/>
      <c r="J1662" s="159"/>
      <c r="K1662" s="159"/>
      <c r="L1662" s="159"/>
      <c r="M1662" s="159"/>
      <c r="N1662" s="159"/>
      <c r="O1662" s="159"/>
      <c r="P1662" s="159"/>
      <c r="Q1662" s="159"/>
      <c r="R1662" s="159"/>
      <c r="S1662" s="159"/>
      <c r="T1662" s="159"/>
      <c r="U1662" s="159"/>
      <c r="V1662" s="159"/>
      <c r="W1662" s="159"/>
      <c r="X1662" s="159"/>
      <c r="Y1662" s="159"/>
      <c r="Z1662" s="159"/>
      <c r="AA1662" s="159"/>
      <c r="AB1662" s="159"/>
    </row>
    <row r="1663" spans="1:28" x14ac:dyDescent="0.25">
      <c r="A1663" s="159"/>
      <c r="B1663" s="159"/>
      <c r="C1663" s="159"/>
      <c r="D1663" s="159"/>
      <c r="E1663" s="159"/>
      <c r="F1663" s="159"/>
      <c r="G1663" s="159"/>
      <c r="H1663" s="159"/>
      <c r="I1663" s="159"/>
      <c r="J1663" s="159"/>
      <c r="K1663" s="159"/>
      <c r="L1663" s="159"/>
      <c r="M1663" s="159"/>
      <c r="N1663" s="159"/>
      <c r="O1663" s="159"/>
      <c r="P1663" s="159"/>
      <c r="Q1663" s="159"/>
      <c r="R1663" s="159"/>
      <c r="S1663" s="159"/>
      <c r="T1663" s="159"/>
      <c r="U1663" s="159"/>
      <c r="V1663" s="159"/>
      <c r="W1663" s="159"/>
      <c r="X1663" s="159"/>
      <c r="Y1663" s="159"/>
      <c r="Z1663" s="159"/>
      <c r="AA1663" s="159"/>
      <c r="AB1663" s="159"/>
    </row>
    <row r="1664" spans="1:28" x14ac:dyDescent="0.25">
      <c r="A1664" s="159"/>
      <c r="B1664" s="159"/>
      <c r="C1664" s="159"/>
      <c r="D1664" s="159"/>
      <c r="E1664" s="159"/>
      <c r="F1664" s="159"/>
      <c r="G1664" s="159"/>
      <c r="H1664" s="159"/>
      <c r="I1664" s="159"/>
      <c r="J1664" s="159"/>
      <c r="K1664" s="159"/>
      <c r="L1664" s="159"/>
      <c r="M1664" s="159"/>
      <c r="N1664" s="159"/>
      <c r="O1664" s="159"/>
      <c r="P1664" s="159"/>
      <c r="Q1664" s="159"/>
      <c r="R1664" s="159"/>
      <c r="S1664" s="159"/>
      <c r="T1664" s="159"/>
      <c r="U1664" s="159"/>
      <c r="V1664" s="159"/>
      <c r="W1664" s="159"/>
      <c r="X1664" s="159"/>
      <c r="Y1664" s="159"/>
      <c r="Z1664" s="159"/>
      <c r="AA1664" s="159"/>
      <c r="AB1664" s="159"/>
    </row>
    <row r="1665" spans="1:28" x14ac:dyDescent="0.25">
      <c r="A1665" s="159"/>
      <c r="B1665" s="159"/>
      <c r="C1665" s="159"/>
      <c r="D1665" s="159"/>
      <c r="E1665" s="159"/>
      <c r="F1665" s="159"/>
      <c r="G1665" s="159"/>
      <c r="H1665" s="159"/>
      <c r="I1665" s="159"/>
      <c r="J1665" s="159"/>
      <c r="K1665" s="159"/>
      <c r="L1665" s="159"/>
      <c r="M1665" s="159"/>
      <c r="N1665" s="159"/>
      <c r="O1665" s="159"/>
      <c r="P1665" s="159"/>
      <c r="Q1665" s="159"/>
      <c r="R1665" s="159"/>
      <c r="S1665" s="159"/>
      <c r="T1665" s="159"/>
      <c r="U1665" s="159"/>
      <c r="V1665" s="159"/>
      <c r="W1665" s="159"/>
      <c r="X1665" s="159"/>
      <c r="Y1665" s="159"/>
      <c r="Z1665" s="159"/>
      <c r="AA1665" s="159"/>
      <c r="AB1665" s="159"/>
    </row>
    <row r="1666" spans="1:28" x14ac:dyDescent="0.25">
      <c r="A1666" s="159"/>
      <c r="B1666" s="159"/>
      <c r="C1666" s="159"/>
      <c r="D1666" s="159"/>
      <c r="E1666" s="159"/>
      <c r="F1666" s="159"/>
      <c r="G1666" s="159"/>
      <c r="H1666" s="159"/>
      <c r="I1666" s="159"/>
      <c r="J1666" s="159"/>
      <c r="K1666" s="159"/>
      <c r="L1666" s="159"/>
      <c r="M1666" s="159"/>
      <c r="N1666" s="159"/>
      <c r="O1666" s="159"/>
      <c r="P1666" s="159"/>
      <c r="Q1666" s="159"/>
      <c r="R1666" s="159"/>
      <c r="S1666" s="159"/>
      <c r="T1666" s="159"/>
      <c r="U1666" s="159"/>
      <c r="V1666" s="159"/>
      <c r="W1666" s="159"/>
      <c r="X1666" s="159"/>
      <c r="Y1666" s="159"/>
      <c r="Z1666" s="159"/>
      <c r="AA1666" s="159"/>
      <c r="AB1666" s="159"/>
    </row>
    <row r="1667" spans="1:28" x14ac:dyDescent="0.25">
      <c r="A1667" s="159"/>
      <c r="B1667" s="159"/>
      <c r="C1667" s="159"/>
      <c r="D1667" s="159"/>
      <c r="E1667" s="159"/>
      <c r="F1667" s="159"/>
      <c r="G1667" s="159"/>
      <c r="H1667" s="159"/>
      <c r="I1667" s="159"/>
      <c r="J1667" s="159"/>
      <c r="K1667" s="159"/>
      <c r="L1667" s="159"/>
      <c r="M1667" s="159"/>
      <c r="N1667" s="159"/>
      <c r="O1667" s="159"/>
      <c r="P1667" s="159"/>
      <c r="Q1667" s="159"/>
      <c r="R1667" s="159"/>
      <c r="S1667" s="159"/>
      <c r="T1667" s="159"/>
      <c r="U1667" s="159"/>
      <c r="V1667" s="159"/>
      <c r="W1667" s="159"/>
      <c r="X1667" s="159"/>
      <c r="Y1667" s="159"/>
      <c r="Z1667" s="159"/>
      <c r="AA1667" s="159"/>
      <c r="AB1667" s="159"/>
    </row>
    <row r="1668" spans="1:28" x14ac:dyDescent="0.25">
      <c r="A1668" s="159"/>
      <c r="B1668" s="159"/>
      <c r="C1668" s="159"/>
      <c r="D1668" s="159"/>
      <c r="E1668" s="159"/>
      <c r="F1668" s="159"/>
      <c r="G1668" s="159"/>
      <c r="H1668" s="159"/>
      <c r="I1668" s="159"/>
      <c r="J1668" s="159"/>
      <c r="K1668" s="159"/>
      <c r="L1668" s="159"/>
      <c r="M1668" s="159"/>
      <c r="N1668" s="159"/>
      <c r="O1668" s="159"/>
      <c r="P1668" s="159"/>
      <c r="Q1668" s="159"/>
      <c r="R1668" s="159"/>
      <c r="S1668" s="159"/>
      <c r="T1668" s="159"/>
      <c r="U1668" s="159"/>
      <c r="V1668" s="159"/>
      <c r="W1668" s="159"/>
      <c r="X1668" s="159"/>
      <c r="Y1668" s="159"/>
      <c r="Z1668" s="159"/>
      <c r="AA1668" s="159"/>
      <c r="AB1668" s="159"/>
    </row>
    <row r="1669" spans="1:28" x14ac:dyDescent="0.25">
      <c r="A1669" s="159"/>
      <c r="B1669" s="159"/>
      <c r="C1669" s="159"/>
      <c r="D1669" s="159"/>
      <c r="E1669" s="159"/>
      <c r="F1669" s="159"/>
      <c r="G1669" s="159"/>
      <c r="H1669" s="159"/>
      <c r="I1669" s="159"/>
      <c r="J1669" s="159"/>
      <c r="K1669" s="159"/>
      <c r="L1669" s="159"/>
      <c r="M1669" s="159"/>
      <c r="N1669" s="159"/>
      <c r="O1669" s="159"/>
      <c r="P1669" s="159"/>
      <c r="Q1669" s="159"/>
      <c r="R1669" s="159"/>
      <c r="S1669" s="159"/>
      <c r="T1669" s="159"/>
      <c r="U1669" s="159"/>
      <c r="V1669" s="159"/>
      <c r="W1669" s="159"/>
      <c r="X1669" s="159"/>
      <c r="Y1669" s="159"/>
      <c r="Z1669" s="159"/>
      <c r="AA1669" s="159"/>
      <c r="AB1669" s="159"/>
    </row>
    <row r="1670" spans="1:28" x14ac:dyDescent="0.25">
      <c r="A1670" s="159"/>
      <c r="B1670" s="159"/>
      <c r="C1670" s="159"/>
      <c r="D1670" s="159"/>
      <c r="E1670" s="159"/>
      <c r="F1670" s="159"/>
      <c r="G1670" s="159"/>
      <c r="H1670" s="159"/>
      <c r="I1670" s="159"/>
      <c r="J1670" s="159"/>
      <c r="K1670" s="159"/>
      <c r="L1670" s="159"/>
      <c r="M1670" s="159"/>
      <c r="N1670" s="159"/>
      <c r="O1670" s="159"/>
      <c r="P1670" s="159"/>
      <c r="Q1670" s="159"/>
      <c r="R1670" s="159"/>
      <c r="S1670" s="159"/>
      <c r="T1670" s="159"/>
      <c r="U1670" s="159"/>
      <c r="V1670" s="159"/>
      <c r="W1670" s="159"/>
      <c r="X1670" s="159"/>
      <c r="Y1670" s="159"/>
      <c r="Z1670" s="159"/>
      <c r="AA1670" s="159"/>
      <c r="AB1670" s="159"/>
    </row>
    <row r="1671" spans="1:28" x14ac:dyDescent="0.25">
      <c r="A1671" s="159"/>
      <c r="B1671" s="159"/>
      <c r="C1671" s="159"/>
      <c r="D1671" s="159"/>
      <c r="E1671" s="159"/>
      <c r="F1671" s="159"/>
      <c r="G1671" s="159"/>
      <c r="H1671" s="159"/>
      <c r="I1671" s="159"/>
      <c r="J1671" s="159"/>
      <c r="K1671" s="159"/>
      <c r="L1671" s="159"/>
      <c r="M1671" s="159"/>
      <c r="N1671" s="159"/>
      <c r="O1671" s="159"/>
      <c r="P1671" s="159"/>
      <c r="Q1671" s="159"/>
      <c r="R1671" s="159"/>
      <c r="S1671" s="159"/>
      <c r="T1671" s="159"/>
      <c r="U1671" s="159"/>
      <c r="V1671" s="159"/>
      <c r="W1671" s="159"/>
      <c r="X1671" s="159"/>
      <c r="Y1671" s="159"/>
      <c r="Z1671" s="159"/>
      <c r="AA1671" s="159"/>
      <c r="AB1671" s="159"/>
    </row>
    <row r="1672" spans="1:28" x14ac:dyDescent="0.25">
      <c r="A1672" s="159"/>
      <c r="B1672" s="159"/>
      <c r="C1672" s="159"/>
      <c r="D1672" s="159"/>
      <c r="E1672" s="159"/>
      <c r="F1672" s="159"/>
      <c r="G1672" s="159"/>
      <c r="H1672" s="159"/>
      <c r="I1672" s="159"/>
      <c r="J1672" s="159"/>
      <c r="K1672" s="159"/>
      <c r="L1672" s="159"/>
      <c r="M1672" s="159"/>
      <c r="N1672" s="159"/>
      <c r="O1672" s="159"/>
      <c r="P1672" s="159"/>
      <c r="Q1672" s="159"/>
      <c r="R1672" s="159"/>
      <c r="S1672" s="159"/>
      <c r="T1672" s="159"/>
      <c r="U1672" s="159"/>
      <c r="V1672" s="159"/>
      <c r="W1672" s="159"/>
      <c r="X1672" s="159"/>
      <c r="Y1672" s="159"/>
      <c r="Z1672" s="159"/>
      <c r="AA1672" s="159"/>
      <c r="AB1672" s="159"/>
    </row>
    <row r="1673" spans="1:28" x14ac:dyDescent="0.25">
      <c r="A1673" s="159"/>
      <c r="B1673" s="159"/>
      <c r="C1673" s="159"/>
      <c r="D1673" s="159"/>
      <c r="E1673" s="159"/>
      <c r="F1673" s="159"/>
      <c r="G1673" s="159"/>
      <c r="H1673" s="159"/>
      <c r="I1673" s="159"/>
      <c r="J1673" s="159"/>
      <c r="K1673" s="159"/>
      <c r="L1673" s="159"/>
      <c r="M1673" s="159"/>
      <c r="N1673" s="159"/>
      <c r="O1673" s="159"/>
      <c r="P1673" s="159"/>
      <c r="Q1673" s="159"/>
      <c r="R1673" s="159"/>
      <c r="S1673" s="159"/>
      <c r="T1673" s="159"/>
      <c r="U1673" s="159"/>
      <c r="V1673" s="159"/>
      <c r="W1673" s="159"/>
      <c r="X1673" s="159"/>
      <c r="Y1673" s="159"/>
      <c r="Z1673" s="159"/>
      <c r="AA1673" s="159"/>
      <c r="AB1673" s="159"/>
    </row>
    <row r="1674" spans="1:28" x14ac:dyDescent="0.25">
      <c r="A1674" s="159"/>
      <c r="B1674" s="159"/>
      <c r="C1674" s="159"/>
      <c r="D1674" s="159"/>
      <c r="E1674" s="159"/>
      <c r="F1674" s="159"/>
      <c r="G1674" s="159"/>
      <c r="H1674" s="159"/>
      <c r="I1674" s="159"/>
      <c r="J1674" s="159"/>
      <c r="K1674" s="159"/>
      <c r="L1674" s="159"/>
      <c r="M1674" s="159"/>
      <c r="N1674" s="159"/>
      <c r="O1674" s="159"/>
      <c r="P1674" s="159"/>
      <c r="Q1674" s="159"/>
      <c r="R1674" s="159"/>
      <c r="S1674" s="159"/>
      <c r="T1674" s="159"/>
      <c r="U1674" s="159"/>
      <c r="V1674" s="159"/>
      <c r="W1674" s="159"/>
      <c r="X1674" s="159"/>
      <c r="Y1674" s="159"/>
      <c r="Z1674" s="159"/>
      <c r="AA1674" s="159"/>
      <c r="AB1674" s="159"/>
    </row>
    <row r="1675" spans="1:28" x14ac:dyDescent="0.25">
      <c r="A1675" s="159"/>
      <c r="B1675" s="159"/>
      <c r="C1675" s="159"/>
      <c r="D1675" s="159"/>
      <c r="E1675" s="159"/>
      <c r="F1675" s="159"/>
      <c r="G1675" s="159"/>
      <c r="H1675" s="159"/>
      <c r="I1675" s="159"/>
      <c r="J1675" s="159"/>
      <c r="K1675" s="159"/>
      <c r="L1675" s="159"/>
      <c r="M1675" s="159"/>
      <c r="N1675" s="159"/>
      <c r="O1675" s="159"/>
      <c r="P1675" s="159"/>
      <c r="Q1675" s="159"/>
      <c r="R1675" s="159"/>
      <c r="S1675" s="159"/>
      <c r="T1675" s="159"/>
      <c r="U1675" s="159"/>
      <c r="V1675" s="159"/>
      <c r="W1675" s="159"/>
      <c r="X1675" s="159"/>
      <c r="Y1675" s="159"/>
      <c r="Z1675" s="159"/>
      <c r="AA1675" s="159"/>
      <c r="AB1675" s="159"/>
    </row>
    <row r="1676" spans="1:28" x14ac:dyDescent="0.25">
      <c r="A1676" s="159"/>
      <c r="B1676" s="159"/>
      <c r="C1676" s="159"/>
      <c r="D1676" s="159"/>
      <c r="E1676" s="159"/>
      <c r="F1676" s="159"/>
      <c r="G1676" s="159"/>
      <c r="H1676" s="159"/>
      <c r="I1676" s="159"/>
      <c r="J1676" s="159"/>
      <c r="K1676" s="159"/>
      <c r="L1676" s="159"/>
      <c r="M1676" s="159"/>
      <c r="N1676" s="159"/>
      <c r="O1676" s="159"/>
      <c r="P1676" s="159"/>
      <c r="Q1676" s="159"/>
      <c r="R1676" s="159"/>
      <c r="S1676" s="159"/>
      <c r="T1676" s="159"/>
      <c r="U1676" s="159"/>
      <c r="V1676" s="159"/>
      <c r="W1676" s="159"/>
      <c r="X1676" s="159"/>
      <c r="Y1676" s="159"/>
      <c r="Z1676" s="159"/>
      <c r="AA1676" s="159"/>
      <c r="AB1676" s="159"/>
    </row>
    <row r="1677" spans="1:28" x14ac:dyDescent="0.25">
      <c r="A1677" s="159"/>
      <c r="B1677" s="159"/>
      <c r="C1677" s="159"/>
      <c r="D1677" s="159"/>
      <c r="E1677" s="159"/>
      <c r="F1677" s="159"/>
      <c r="G1677" s="159"/>
      <c r="H1677" s="159"/>
      <c r="I1677" s="159"/>
      <c r="J1677" s="159"/>
      <c r="K1677" s="159"/>
      <c r="L1677" s="159"/>
      <c r="M1677" s="159"/>
      <c r="N1677" s="159"/>
      <c r="O1677" s="159"/>
      <c r="P1677" s="159"/>
      <c r="Q1677" s="159"/>
      <c r="R1677" s="159"/>
      <c r="S1677" s="159"/>
      <c r="T1677" s="159"/>
      <c r="U1677" s="159"/>
      <c r="V1677" s="159"/>
      <c r="W1677" s="159"/>
      <c r="X1677" s="159"/>
      <c r="Y1677" s="159"/>
      <c r="Z1677" s="159"/>
      <c r="AA1677" s="159"/>
      <c r="AB1677" s="159"/>
    </row>
    <row r="1678" spans="1:28" x14ac:dyDescent="0.25">
      <c r="A1678" s="159"/>
      <c r="B1678" s="159"/>
      <c r="C1678" s="159"/>
      <c r="D1678" s="159"/>
      <c r="E1678" s="159"/>
      <c r="F1678" s="159"/>
      <c r="G1678" s="159"/>
      <c r="H1678" s="159"/>
      <c r="I1678" s="159"/>
      <c r="J1678" s="159"/>
      <c r="K1678" s="159"/>
      <c r="L1678" s="159"/>
      <c r="M1678" s="159"/>
      <c r="N1678" s="159"/>
      <c r="O1678" s="159"/>
      <c r="P1678" s="159"/>
      <c r="Q1678" s="159"/>
      <c r="R1678" s="159"/>
      <c r="S1678" s="159"/>
      <c r="T1678" s="159"/>
      <c r="U1678" s="159"/>
      <c r="V1678" s="159"/>
      <c r="W1678" s="159"/>
      <c r="X1678" s="159"/>
      <c r="Y1678" s="159"/>
      <c r="Z1678" s="159"/>
      <c r="AA1678" s="159"/>
      <c r="AB1678" s="159"/>
    </row>
    <row r="1679" spans="1:28" x14ac:dyDescent="0.25">
      <c r="A1679" s="159"/>
      <c r="B1679" s="159"/>
      <c r="C1679" s="159"/>
      <c r="D1679" s="159"/>
      <c r="E1679" s="159"/>
      <c r="F1679" s="159"/>
      <c r="G1679" s="159"/>
      <c r="H1679" s="159"/>
      <c r="I1679" s="159"/>
      <c r="J1679" s="159"/>
      <c r="K1679" s="159"/>
      <c r="L1679" s="159"/>
      <c r="M1679" s="159"/>
      <c r="N1679" s="159"/>
      <c r="O1679" s="159"/>
      <c r="P1679" s="159"/>
      <c r="Q1679" s="159"/>
      <c r="R1679" s="159"/>
      <c r="S1679" s="159"/>
      <c r="T1679" s="159"/>
      <c r="U1679" s="159"/>
      <c r="V1679" s="159"/>
      <c r="W1679" s="159"/>
      <c r="X1679" s="159"/>
      <c r="Y1679" s="159"/>
      <c r="Z1679" s="159"/>
      <c r="AA1679" s="159"/>
      <c r="AB1679" s="159"/>
    </row>
    <row r="1680" spans="1:28" x14ac:dyDescent="0.25">
      <c r="A1680" s="159"/>
      <c r="B1680" s="159"/>
      <c r="C1680" s="159"/>
      <c r="D1680" s="159"/>
      <c r="E1680" s="159"/>
      <c r="F1680" s="159"/>
      <c r="G1680" s="159"/>
      <c r="H1680" s="159"/>
      <c r="I1680" s="159"/>
      <c r="J1680" s="159"/>
      <c r="K1680" s="159"/>
      <c r="L1680" s="159"/>
      <c r="M1680" s="159"/>
      <c r="N1680" s="159"/>
      <c r="O1680" s="159"/>
      <c r="P1680" s="159"/>
      <c r="Q1680" s="159"/>
      <c r="R1680" s="159"/>
      <c r="S1680" s="159"/>
      <c r="T1680" s="159"/>
      <c r="U1680" s="159"/>
      <c r="V1680" s="159"/>
      <c r="W1680" s="159"/>
      <c r="X1680" s="159"/>
      <c r="Y1680" s="159"/>
      <c r="Z1680" s="159"/>
      <c r="AA1680" s="159"/>
      <c r="AB1680" s="159"/>
    </row>
    <row r="1681" spans="1:28" x14ac:dyDescent="0.25">
      <c r="A1681" s="159"/>
      <c r="B1681" s="159"/>
      <c r="C1681" s="159"/>
      <c r="D1681" s="159"/>
      <c r="E1681" s="159"/>
      <c r="F1681" s="159"/>
      <c r="G1681" s="159"/>
      <c r="H1681" s="159"/>
      <c r="I1681" s="159"/>
      <c r="J1681" s="159"/>
      <c r="K1681" s="159"/>
      <c r="L1681" s="159"/>
      <c r="M1681" s="159"/>
      <c r="N1681" s="159"/>
      <c r="O1681" s="159"/>
      <c r="P1681" s="159"/>
      <c r="Q1681" s="159"/>
      <c r="R1681" s="159"/>
      <c r="S1681" s="159"/>
      <c r="T1681" s="159"/>
      <c r="U1681" s="159"/>
      <c r="V1681" s="159"/>
      <c r="W1681" s="159"/>
      <c r="X1681" s="159"/>
      <c r="Y1681" s="159"/>
      <c r="Z1681" s="159"/>
      <c r="AA1681" s="159"/>
      <c r="AB1681" s="159"/>
    </row>
    <row r="1682" spans="1:28" x14ac:dyDescent="0.25">
      <c r="A1682" s="159"/>
      <c r="B1682" s="159"/>
      <c r="C1682" s="159"/>
      <c r="D1682" s="159"/>
      <c r="E1682" s="159"/>
      <c r="F1682" s="159"/>
      <c r="G1682" s="159"/>
      <c r="H1682" s="159"/>
      <c r="I1682" s="159"/>
      <c r="J1682" s="159"/>
      <c r="K1682" s="159"/>
      <c r="L1682" s="159"/>
      <c r="M1682" s="159"/>
      <c r="N1682" s="159"/>
      <c r="O1682" s="159"/>
      <c r="P1682" s="159"/>
      <c r="Q1682" s="159"/>
      <c r="R1682" s="159"/>
      <c r="S1682" s="159"/>
      <c r="T1682" s="159"/>
      <c r="U1682" s="159"/>
      <c r="V1682" s="159"/>
      <c r="W1682" s="159"/>
      <c r="X1682" s="159"/>
      <c r="Y1682" s="159"/>
      <c r="Z1682" s="159"/>
      <c r="AA1682" s="159"/>
      <c r="AB1682" s="159"/>
    </row>
    <row r="1683" spans="1:28" x14ac:dyDescent="0.25">
      <c r="A1683" s="159"/>
      <c r="B1683" s="159"/>
      <c r="C1683" s="159"/>
      <c r="D1683" s="159"/>
      <c r="E1683" s="159"/>
      <c r="F1683" s="159"/>
      <c r="G1683" s="159"/>
      <c r="H1683" s="159"/>
      <c r="I1683" s="159"/>
      <c r="J1683" s="159"/>
      <c r="K1683" s="159"/>
      <c r="L1683" s="159"/>
      <c r="M1683" s="159"/>
      <c r="N1683" s="159"/>
      <c r="O1683" s="159"/>
      <c r="P1683" s="159"/>
      <c r="Q1683" s="159"/>
      <c r="R1683" s="159"/>
      <c r="S1683" s="159"/>
      <c r="T1683" s="159"/>
      <c r="U1683" s="159"/>
      <c r="V1683" s="159"/>
      <c r="W1683" s="159"/>
      <c r="X1683" s="159"/>
      <c r="Y1683" s="159"/>
      <c r="Z1683" s="159"/>
      <c r="AA1683" s="159"/>
      <c r="AB1683" s="159"/>
    </row>
    <row r="1684" spans="1:28" x14ac:dyDescent="0.25">
      <c r="A1684" s="159"/>
      <c r="B1684" s="159"/>
      <c r="C1684" s="159"/>
      <c r="D1684" s="159"/>
      <c r="E1684" s="159"/>
      <c r="F1684" s="159"/>
      <c r="G1684" s="159"/>
      <c r="H1684" s="159"/>
      <c r="I1684" s="159"/>
      <c r="J1684" s="159"/>
      <c r="K1684" s="159"/>
      <c r="L1684" s="159"/>
      <c r="M1684" s="159"/>
      <c r="N1684" s="159"/>
      <c r="O1684" s="159"/>
      <c r="P1684" s="159"/>
      <c r="Q1684" s="159"/>
      <c r="R1684" s="159"/>
      <c r="S1684" s="159"/>
      <c r="T1684" s="159"/>
      <c r="U1684" s="159"/>
      <c r="V1684" s="159"/>
      <c r="W1684" s="159"/>
      <c r="X1684" s="159"/>
      <c r="Y1684" s="159"/>
      <c r="Z1684" s="159"/>
      <c r="AA1684" s="159"/>
      <c r="AB1684" s="159"/>
    </row>
    <row r="1685" spans="1:28" x14ac:dyDescent="0.25">
      <c r="A1685" s="159"/>
      <c r="B1685" s="159"/>
      <c r="C1685" s="159"/>
      <c r="D1685" s="159"/>
      <c r="E1685" s="159"/>
      <c r="F1685" s="159"/>
      <c r="G1685" s="159"/>
      <c r="H1685" s="159"/>
      <c r="I1685" s="159"/>
      <c r="J1685" s="159"/>
      <c r="K1685" s="159"/>
      <c r="L1685" s="159"/>
      <c r="M1685" s="159"/>
      <c r="N1685" s="159"/>
      <c r="O1685" s="159"/>
      <c r="P1685" s="159"/>
      <c r="Q1685" s="159"/>
      <c r="R1685" s="159"/>
      <c r="S1685" s="159"/>
      <c r="T1685" s="159"/>
      <c r="U1685" s="159"/>
      <c r="V1685" s="159"/>
      <c r="W1685" s="159"/>
      <c r="X1685" s="159"/>
      <c r="Y1685" s="159"/>
      <c r="Z1685" s="159"/>
      <c r="AA1685" s="159"/>
      <c r="AB1685" s="159"/>
    </row>
    <row r="1686" spans="1:28" x14ac:dyDescent="0.25">
      <c r="A1686" s="159"/>
      <c r="B1686" s="159"/>
      <c r="C1686" s="159"/>
      <c r="D1686" s="159"/>
      <c r="E1686" s="159"/>
      <c r="F1686" s="159"/>
      <c r="G1686" s="159"/>
      <c r="H1686" s="159"/>
      <c r="I1686" s="159"/>
      <c r="J1686" s="159"/>
      <c r="K1686" s="159"/>
      <c r="L1686" s="159"/>
      <c r="M1686" s="159"/>
      <c r="N1686" s="159"/>
      <c r="O1686" s="159"/>
      <c r="P1686" s="159"/>
      <c r="Q1686" s="159"/>
      <c r="R1686" s="159"/>
      <c r="S1686" s="159"/>
      <c r="T1686" s="159"/>
      <c r="U1686" s="159"/>
      <c r="V1686" s="159"/>
      <c r="W1686" s="159"/>
      <c r="X1686" s="159"/>
      <c r="Y1686" s="159"/>
      <c r="Z1686" s="159"/>
      <c r="AA1686" s="159"/>
      <c r="AB1686" s="159"/>
    </row>
    <row r="1687" spans="1:28" x14ac:dyDescent="0.25">
      <c r="A1687" s="159"/>
      <c r="B1687" s="159"/>
      <c r="C1687" s="159"/>
      <c r="D1687" s="159"/>
      <c r="E1687" s="159"/>
      <c r="F1687" s="159"/>
      <c r="G1687" s="159"/>
      <c r="H1687" s="159"/>
      <c r="I1687" s="159"/>
      <c r="J1687" s="159"/>
      <c r="K1687" s="159"/>
      <c r="L1687" s="159"/>
      <c r="M1687" s="159"/>
      <c r="N1687" s="159"/>
      <c r="O1687" s="159"/>
      <c r="P1687" s="159"/>
      <c r="Q1687" s="159"/>
      <c r="R1687" s="159"/>
      <c r="S1687" s="159"/>
      <c r="T1687" s="159"/>
      <c r="U1687" s="159"/>
      <c r="V1687" s="159"/>
      <c r="W1687" s="159"/>
      <c r="X1687" s="159"/>
      <c r="Y1687" s="159"/>
      <c r="Z1687" s="159"/>
      <c r="AA1687" s="159"/>
      <c r="AB1687" s="159"/>
    </row>
    <row r="1688" spans="1:28" x14ac:dyDescent="0.25">
      <c r="A1688" s="159"/>
      <c r="B1688" s="159"/>
      <c r="C1688" s="159"/>
      <c r="D1688" s="159"/>
      <c r="E1688" s="159"/>
      <c r="F1688" s="159"/>
      <c r="G1688" s="159"/>
      <c r="H1688" s="159"/>
      <c r="I1688" s="159"/>
      <c r="J1688" s="159"/>
      <c r="K1688" s="159"/>
      <c r="L1688" s="159"/>
      <c r="M1688" s="159"/>
      <c r="N1688" s="159"/>
      <c r="O1688" s="159"/>
      <c r="P1688" s="159"/>
      <c r="Q1688" s="159"/>
      <c r="R1688" s="159"/>
      <c r="S1688" s="159"/>
      <c r="T1688" s="159"/>
      <c r="U1688" s="159"/>
      <c r="V1688" s="159"/>
      <c r="W1688" s="159"/>
      <c r="X1688" s="159"/>
      <c r="Y1688" s="159"/>
      <c r="Z1688" s="159"/>
      <c r="AA1688" s="159"/>
      <c r="AB1688" s="159"/>
    </row>
    <row r="1689" spans="1:28" x14ac:dyDescent="0.25">
      <c r="A1689" s="159"/>
      <c r="B1689" s="159"/>
      <c r="C1689" s="159"/>
      <c r="D1689" s="159"/>
      <c r="E1689" s="159"/>
      <c r="F1689" s="159"/>
      <c r="G1689" s="159"/>
      <c r="H1689" s="159"/>
      <c r="I1689" s="159"/>
      <c r="J1689" s="159"/>
      <c r="K1689" s="159"/>
      <c r="L1689" s="159"/>
      <c r="M1689" s="159"/>
      <c r="N1689" s="159"/>
      <c r="O1689" s="159"/>
      <c r="P1689" s="159"/>
      <c r="Q1689" s="159"/>
      <c r="R1689" s="159"/>
      <c r="S1689" s="159"/>
      <c r="T1689" s="159"/>
      <c r="U1689" s="159"/>
      <c r="V1689" s="159"/>
      <c r="W1689" s="159"/>
      <c r="X1689" s="159"/>
      <c r="Y1689" s="159"/>
      <c r="Z1689" s="159"/>
      <c r="AA1689" s="159"/>
      <c r="AB1689" s="159"/>
    </row>
    <row r="1690" spans="1:28" x14ac:dyDescent="0.25">
      <c r="A1690" s="159"/>
      <c r="B1690" s="159"/>
      <c r="C1690" s="159"/>
      <c r="D1690" s="159"/>
      <c r="E1690" s="159"/>
      <c r="F1690" s="159"/>
      <c r="G1690" s="159"/>
      <c r="H1690" s="159"/>
      <c r="I1690" s="159"/>
      <c r="J1690" s="159"/>
      <c r="K1690" s="159"/>
      <c r="L1690" s="159"/>
      <c r="M1690" s="159"/>
      <c r="N1690" s="159"/>
      <c r="O1690" s="159"/>
      <c r="P1690" s="159"/>
      <c r="Q1690" s="159"/>
      <c r="R1690" s="159"/>
      <c r="S1690" s="159"/>
      <c r="T1690" s="159"/>
      <c r="U1690" s="159"/>
      <c r="V1690" s="159"/>
      <c r="W1690" s="159"/>
      <c r="X1690" s="159"/>
      <c r="Y1690" s="159"/>
      <c r="Z1690" s="159"/>
      <c r="AA1690" s="159"/>
      <c r="AB1690" s="159"/>
    </row>
    <row r="1691" spans="1:28" x14ac:dyDescent="0.25">
      <c r="A1691" s="159"/>
      <c r="B1691" s="159"/>
      <c r="C1691" s="159"/>
      <c r="D1691" s="159"/>
      <c r="E1691" s="159"/>
      <c r="F1691" s="159"/>
      <c r="G1691" s="159"/>
      <c r="H1691" s="159"/>
      <c r="I1691" s="159"/>
      <c r="J1691" s="159"/>
      <c r="K1691" s="159"/>
      <c r="L1691" s="159"/>
      <c r="M1691" s="159"/>
      <c r="N1691" s="159"/>
      <c r="O1691" s="159"/>
      <c r="P1691" s="159"/>
      <c r="Q1691" s="159"/>
      <c r="R1691" s="159"/>
      <c r="S1691" s="159"/>
      <c r="T1691" s="159"/>
      <c r="U1691" s="159"/>
      <c r="V1691" s="159"/>
      <c r="W1691" s="159"/>
      <c r="X1691" s="159"/>
      <c r="Y1691" s="159"/>
      <c r="Z1691" s="159"/>
      <c r="AA1691" s="159"/>
      <c r="AB1691" s="159"/>
    </row>
    <row r="1692" spans="1:28" x14ac:dyDescent="0.25">
      <c r="A1692" s="159"/>
      <c r="B1692" s="159"/>
      <c r="C1692" s="159"/>
      <c r="D1692" s="159"/>
      <c r="E1692" s="159"/>
      <c r="F1692" s="159"/>
      <c r="G1692" s="159"/>
      <c r="H1692" s="159"/>
      <c r="I1692" s="159"/>
      <c r="J1692" s="159"/>
      <c r="K1692" s="159"/>
      <c r="L1692" s="159"/>
      <c r="M1692" s="159"/>
      <c r="N1692" s="159"/>
      <c r="O1692" s="159"/>
      <c r="P1692" s="159"/>
      <c r="Q1692" s="159"/>
      <c r="R1692" s="159"/>
      <c r="S1692" s="159"/>
      <c r="T1692" s="159"/>
      <c r="U1692" s="159"/>
      <c r="V1692" s="159"/>
      <c r="W1692" s="159"/>
      <c r="X1692" s="159"/>
      <c r="Y1692" s="159"/>
      <c r="Z1692" s="159"/>
      <c r="AA1692" s="159"/>
      <c r="AB1692" s="159"/>
    </row>
    <row r="1693" spans="1:28" x14ac:dyDescent="0.25">
      <c r="A1693" s="159"/>
      <c r="B1693" s="159"/>
      <c r="C1693" s="159"/>
      <c r="D1693" s="159"/>
      <c r="E1693" s="159"/>
      <c r="F1693" s="159"/>
      <c r="G1693" s="159"/>
      <c r="H1693" s="159"/>
      <c r="I1693" s="159"/>
      <c r="J1693" s="159"/>
      <c r="K1693" s="159"/>
      <c r="L1693" s="159"/>
      <c r="M1693" s="159"/>
      <c r="N1693" s="159"/>
      <c r="O1693" s="159"/>
      <c r="P1693" s="159"/>
      <c r="Q1693" s="159"/>
      <c r="R1693" s="159"/>
      <c r="S1693" s="159"/>
      <c r="T1693" s="159"/>
      <c r="U1693" s="159"/>
      <c r="V1693" s="159"/>
      <c r="W1693" s="159"/>
      <c r="X1693" s="159"/>
      <c r="Y1693" s="159"/>
      <c r="Z1693" s="159"/>
      <c r="AA1693" s="159"/>
      <c r="AB1693" s="159"/>
    </row>
    <row r="1694" spans="1:28" x14ac:dyDescent="0.25">
      <c r="A1694" s="159"/>
      <c r="B1694" s="159"/>
      <c r="C1694" s="159"/>
      <c r="D1694" s="159"/>
      <c r="E1694" s="159"/>
      <c r="F1694" s="159"/>
      <c r="G1694" s="159"/>
      <c r="H1694" s="159"/>
      <c r="I1694" s="159"/>
      <c r="J1694" s="159"/>
      <c r="K1694" s="159"/>
      <c r="L1694" s="159"/>
      <c r="M1694" s="159"/>
      <c r="N1694" s="159"/>
      <c r="O1694" s="159"/>
      <c r="P1694" s="159"/>
      <c r="Q1694" s="159"/>
      <c r="R1694" s="159"/>
      <c r="S1694" s="159"/>
      <c r="T1694" s="159"/>
      <c r="U1694" s="159"/>
      <c r="V1694" s="159"/>
      <c r="W1694" s="159"/>
      <c r="X1694" s="159"/>
      <c r="Y1694" s="159"/>
      <c r="Z1694" s="159"/>
      <c r="AA1694" s="159"/>
      <c r="AB1694" s="159"/>
    </row>
    <row r="1695" spans="1:28" x14ac:dyDescent="0.25">
      <c r="A1695" s="159"/>
      <c r="B1695" s="159"/>
      <c r="C1695" s="159"/>
      <c r="D1695" s="159"/>
      <c r="E1695" s="159"/>
      <c r="F1695" s="159"/>
      <c r="G1695" s="159"/>
      <c r="H1695" s="159"/>
      <c r="I1695" s="159"/>
      <c r="J1695" s="159"/>
      <c r="K1695" s="159"/>
      <c r="L1695" s="159"/>
      <c r="M1695" s="159"/>
      <c r="N1695" s="159"/>
      <c r="O1695" s="159"/>
      <c r="P1695" s="159"/>
      <c r="Q1695" s="159"/>
      <c r="R1695" s="159"/>
      <c r="S1695" s="159"/>
      <c r="T1695" s="159"/>
      <c r="U1695" s="159"/>
      <c r="V1695" s="159"/>
      <c r="W1695" s="159"/>
      <c r="X1695" s="159"/>
      <c r="Y1695" s="159"/>
      <c r="Z1695" s="159"/>
      <c r="AA1695" s="159"/>
      <c r="AB1695" s="159"/>
    </row>
    <row r="1696" spans="1:28" x14ac:dyDescent="0.25">
      <c r="A1696" s="159"/>
      <c r="B1696" s="159"/>
      <c r="C1696" s="159"/>
      <c r="D1696" s="159"/>
      <c r="E1696" s="159"/>
      <c r="F1696" s="159"/>
      <c r="G1696" s="159"/>
      <c r="H1696" s="159"/>
      <c r="I1696" s="159"/>
      <c r="J1696" s="159"/>
      <c r="K1696" s="159"/>
      <c r="L1696" s="159"/>
      <c r="M1696" s="159"/>
      <c r="N1696" s="159"/>
      <c r="O1696" s="159"/>
      <c r="P1696" s="159"/>
      <c r="Q1696" s="159"/>
      <c r="R1696" s="159"/>
      <c r="S1696" s="159"/>
      <c r="T1696" s="159"/>
      <c r="U1696" s="159"/>
      <c r="V1696" s="159"/>
      <c r="W1696" s="159"/>
      <c r="X1696" s="159"/>
      <c r="Y1696" s="159"/>
      <c r="Z1696" s="159"/>
      <c r="AA1696" s="159"/>
      <c r="AB1696" s="159"/>
    </row>
    <row r="1697" spans="1:28" x14ac:dyDescent="0.25">
      <c r="A1697" s="159"/>
      <c r="B1697" s="159"/>
      <c r="C1697" s="159"/>
      <c r="D1697" s="159"/>
      <c r="E1697" s="159"/>
      <c r="F1697" s="159"/>
      <c r="G1697" s="159"/>
      <c r="H1697" s="159"/>
      <c r="I1697" s="159"/>
      <c r="J1697" s="159"/>
      <c r="K1697" s="159"/>
      <c r="L1697" s="159"/>
      <c r="M1697" s="159"/>
      <c r="N1697" s="159"/>
      <c r="O1697" s="159"/>
      <c r="P1697" s="159"/>
      <c r="Q1697" s="159"/>
      <c r="R1697" s="159"/>
      <c r="S1697" s="159"/>
      <c r="T1697" s="159"/>
      <c r="U1697" s="159"/>
      <c r="V1697" s="159"/>
      <c r="W1697" s="159"/>
      <c r="X1697" s="159"/>
      <c r="Y1697" s="159"/>
      <c r="Z1697" s="159"/>
      <c r="AA1697" s="159"/>
      <c r="AB1697" s="159"/>
    </row>
    <row r="1698" spans="1:28" x14ac:dyDescent="0.25">
      <c r="A1698" s="159"/>
      <c r="B1698" s="159"/>
      <c r="C1698" s="159"/>
      <c r="D1698" s="159"/>
      <c r="E1698" s="159"/>
      <c r="F1698" s="159"/>
      <c r="G1698" s="159"/>
      <c r="H1698" s="159"/>
      <c r="I1698" s="159"/>
      <c r="J1698" s="159"/>
      <c r="K1698" s="159"/>
      <c r="L1698" s="159"/>
      <c r="M1698" s="159"/>
      <c r="N1698" s="159"/>
      <c r="O1698" s="159"/>
      <c r="P1698" s="159"/>
      <c r="Q1698" s="159"/>
      <c r="R1698" s="159"/>
      <c r="S1698" s="159"/>
      <c r="T1698" s="159"/>
      <c r="U1698" s="159"/>
      <c r="V1698" s="159"/>
      <c r="W1698" s="159"/>
      <c r="X1698" s="159"/>
      <c r="Y1698" s="159"/>
      <c r="Z1698" s="159"/>
      <c r="AA1698" s="159"/>
      <c r="AB1698" s="159"/>
    </row>
    <row r="1699" spans="1:28" x14ac:dyDescent="0.25">
      <c r="A1699" s="159"/>
      <c r="B1699" s="159"/>
      <c r="C1699" s="159"/>
      <c r="D1699" s="159"/>
      <c r="E1699" s="159"/>
      <c r="F1699" s="159"/>
      <c r="G1699" s="159"/>
      <c r="H1699" s="159"/>
      <c r="I1699" s="159"/>
      <c r="J1699" s="159"/>
      <c r="K1699" s="159"/>
      <c r="L1699" s="159"/>
      <c r="M1699" s="159"/>
      <c r="N1699" s="159"/>
      <c r="O1699" s="159"/>
      <c r="P1699" s="159"/>
      <c r="Q1699" s="159"/>
      <c r="R1699" s="159"/>
      <c r="S1699" s="159"/>
      <c r="T1699" s="159"/>
      <c r="U1699" s="159"/>
      <c r="V1699" s="159"/>
      <c r="W1699" s="159"/>
      <c r="X1699" s="159"/>
      <c r="Y1699" s="159"/>
      <c r="Z1699" s="159"/>
      <c r="AA1699" s="159"/>
      <c r="AB1699" s="159"/>
    </row>
    <row r="1700" spans="1:28" x14ac:dyDescent="0.25">
      <c r="A1700" s="159"/>
      <c r="B1700" s="159"/>
      <c r="C1700" s="159"/>
      <c r="D1700" s="159"/>
      <c r="E1700" s="159"/>
      <c r="F1700" s="159"/>
      <c r="G1700" s="159"/>
      <c r="H1700" s="159"/>
      <c r="I1700" s="159"/>
      <c r="J1700" s="159"/>
      <c r="K1700" s="159"/>
      <c r="L1700" s="159"/>
      <c r="M1700" s="159"/>
      <c r="N1700" s="159"/>
      <c r="O1700" s="159"/>
      <c r="P1700" s="159"/>
      <c r="Q1700" s="159"/>
      <c r="R1700" s="159"/>
      <c r="S1700" s="159"/>
      <c r="T1700" s="159"/>
      <c r="U1700" s="159"/>
      <c r="V1700" s="159"/>
      <c r="W1700" s="159"/>
      <c r="X1700" s="159"/>
      <c r="Y1700" s="159"/>
      <c r="Z1700" s="159"/>
      <c r="AA1700" s="159"/>
      <c r="AB1700" s="159"/>
    </row>
    <row r="1701" spans="1:28" x14ac:dyDescent="0.25">
      <c r="A1701" s="159"/>
      <c r="B1701" s="159"/>
      <c r="C1701" s="159"/>
      <c r="D1701" s="159"/>
      <c r="E1701" s="159"/>
      <c r="F1701" s="159"/>
      <c r="G1701" s="159"/>
      <c r="H1701" s="159"/>
      <c r="I1701" s="159"/>
      <c r="J1701" s="159"/>
      <c r="K1701" s="159"/>
      <c r="L1701" s="159"/>
      <c r="M1701" s="159"/>
      <c r="N1701" s="159"/>
      <c r="O1701" s="159"/>
      <c r="P1701" s="159"/>
      <c r="Q1701" s="159"/>
      <c r="R1701" s="159"/>
      <c r="S1701" s="159"/>
      <c r="T1701" s="159"/>
      <c r="U1701" s="159"/>
      <c r="V1701" s="159"/>
      <c r="W1701" s="159"/>
      <c r="X1701" s="159"/>
      <c r="Y1701" s="159"/>
      <c r="Z1701" s="159"/>
      <c r="AA1701" s="159"/>
      <c r="AB1701" s="159"/>
    </row>
    <row r="1702" spans="1:28" x14ac:dyDescent="0.25">
      <c r="A1702" s="159"/>
      <c r="B1702" s="159"/>
      <c r="C1702" s="159"/>
      <c r="D1702" s="159"/>
      <c r="E1702" s="159"/>
      <c r="F1702" s="159"/>
      <c r="G1702" s="159"/>
      <c r="H1702" s="159"/>
      <c r="I1702" s="159"/>
      <c r="J1702" s="159"/>
      <c r="K1702" s="159"/>
      <c r="L1702" s="159"/>
      <c r="M1702" s="159"/>
      <c r="N1702" s="159"/>
      <c r="O1702" s="159"/>
      <c r="P1702" s="159"/>
      <c r="Q1702" s="159"/>
      <c r="R1702" s="159"/>
      <c r="S1702" s="159"/>
      <c r="T1702" s="159"/>
      <c r="U1702" s="159"/>
      <c r="V1702" s="159"/>
      <c r="W1702" s="159"/>
      <c r="X1702" s="159"/>
      <c r="Y1702" s="159"/>
      <c r="Z1702" s="159"/>
      <c r="AA1702" s="159"/>
      <c r="AB1702" s="159"/>
    </row>
    <row r="1703" spans="1:28" x14ac:dyDescent="0.25">
      <c r="A1703" s="159"/>
      <c r="B1703" s="159"/>
      <c r="C1703" s="159"/>
      <c r="D1703" s="159"/>
      <c r="E1703" s="159"/>
      <c r="F1703" s="159"/>
      <c r="G1703" s="159"/>
      <c r="H1703" s="159"/>
      <c r="I1703" s="159"/>
      <c r="J1703" s="159"/>
      <c r="K1703" s="159"/>
      <c r="L1703" s="159"/>
      <c r="M1703" s="159"/>
      <c r="N1703" s="159"/>
      <c r="O1703" s="159"/>
      <c r="P1703" s="159"/>
      <c r="Q1703" s="159"/>
      <c r="R1703" s="159"/>
      <c r="S1703" s="159"/>
      <c r="T1703" s="159"/>
      <c r="U1703" s="159"/>
      <c r="V1703" s="159"/>
      <c r="W1703" s="159"/>
      <c r="X1703" s="159"/>
      <c r="Y1703" s="159"/>
      <c r="Z1703" s="159"/>
      <c r="AA1703" s="159"/>
      <c r="AB1703" s="159"/>
    </row>
    <row r="1704" spans="1:28" x14ac:dyDescent="0.25">
      <c r="A1704" s="159"/>
      <c r="B1704" s="159"/>
      <c r="C1704" s="159"/>
      <c r="D1704" s="159"/>
      <c r="E1704" s="159"/>
      <c r="F1704" s="159"/>
      <c r="G1704" s="159"/>
      <c r="H1704" s="159"/>
      <c r="I1704" s="159"/>
      <c r="J1704" s="159"/>
      <c r="K1704" s="159"/>
      <c r="L1704" s="159"/>
      <c r="M1704" s="159"/>
      <c r="N1704" s="159"/>
      <c r="O1704" s="159"/>
      <c r="P1704" s="159"/>
      <c r="Q1704" s="159"/>
      <c r="R1704" s="159"/>
      <c r="S1704" s="159"/>
      <c r="T1704" s="159"/>
      <c r="U1704" s="159"/>
      <c r="V1704" s="159"/>
      <c r="W1704" s="159"/>
      <c r="X1704" s="159"/>
      <c r="Y1704" s="159"/>
      <c r="Z1704" s="159"/>
      <c r="AA1704" s="159"/>
      <c r="AB1704" s="159"/>
    </row>
    <row r="1705" spans="1:28" x14ac:dyDescent="0.25">
      <c r="A1705" s="159"/>
      <c r="B1705" s="159"/>
      <c r="C1705" s="159"/>
      <c r="D1705" s="159"/>
      <c r="E1705" s="159"/>
      <c r="F1705" s="159"/>
      <c r="G1705" s="159"/>
      <c r="H1705" s="159"/>
      <c r="I1705" s="159"/>
      <c r="J1705" s="159"/>
      <c r="K1705" s="159"/>
      <c r="L1705" s="159"/>
      <c r="M1705" s="159"/>
      <c r="N1705" s="159"/>
      <c r="O1705" s="159"/>
      <c r="P1705" s="159"/>
      <c r="Q1705" s="159"/>
      <c r="R1705" s="159"/>
      <c r="S1705" s="159"/>
      <c r="T1705" s="159"/>
      <c r="U1705" s="159"/>
      <c r="V1705" s="159"/>
      <c r="W1705" s="159"/>
      <c r="X1705" s="159"/>
      <c r="Y1705" s="159"/>
      <c r="Z1705" s="159"/>
      <c r="AA1705" s="159"/>
      <c r="AB1705" s="159"/>
    </row>
    <row r="1706" spans="1:28" x14ac:dyDescent="0.25">
      <c r="A1706" s="159"/>
      <c r="B1706" s="159"/>
      <c r="C1706" s="159"/>
      <c r="D1706" s="159"/>
      <c r="E1706" s="159"/>
      <c r="F1706" s="159"/>
      <c r="G1706" s="159"/>
      <c r="H1706" s="159"/>
      <c r="I1706" s="159"/>
      <c r="J1706" s="159"/>
      <c r="K1706" s="159"/>
      <c r="L1706" s="159"/>
      <c r="M1706" s="159"/>
      <c r="N1706" s="159"/>
      <c r="O1706" s="159"/>
      <c r="P1706" s="159"/>
      <c r="Q1706" s="159"/>
      <c r="R1706" s="159"/>
      <c r="S1706" s="159"/>
      <c r="T1706" s="159"/>
      <c r="U1706" s="159"/>
      <c r="V1706" s="159"/>
      <c r="W1706" s="159"/>
      <c r="X1706" s="159"/>
      <c r="Y1706" s="159"/>
      <c r="Z1706" s="159"/>
      <c r="AA1706" s="159"/>
      <c r="AB1706" s="159"/>
    </row>
    <row r="1707" spans="1:28" x14ac:dyDescent="0.25">
      <c r="A1707" s="159"/>
      <c r="B1707" s="159"/>
      <c r="C1707" s="159"/>
      <c r="D1707" s="159"/>
      <c r="E1707" s="159"/>
      <c r="F1707" s="159"/>
      <c r="G1707" s="159"/>
      <c r="H1707" s="159"/>
      <c r="I1707" s="159"/>
      <c r="J1707" s="159"/>
      <c r="K1707" s="159"/>
      <c r="L1707" s="159"/>
      <c r="M1707" s="159"/>
      <c r="N1707" s="159"/>
      <c r="O1707" s="159"/>
      <c r="P1707" s="159"/>
      <c r="Q1707" s="159"/>
      <c r="R1707" s="159"/>
      <c r="S1707" s="159"/>
      <c r="T1707" s="159"/>
      <c r="U1707" s="159"/>
      <c r="V1707" s="159"/>
      <c r="W1707" s="159"/>
      <c r="X1707" s="159"/>
      <c r="Y1707" s="159"/>
      <c r="Z1707" s="159"/>
      <c r="AA1707" s="159"/>
      <c r="AB1707" s="159"/>
    </row>
    <row r="1708" spans="1:28" x14ac:dyDescent="0.25">
      <c r="A1708" s="159"/>
      <c r="B1708" s="159"/>
      <c r="C1708" s="159"/>
      <c r="D1708" s="159"/>
      <c r="E1708" s="159"/>
      <c r="F1708" s="159"/>
      <c r="G1708" s="159"/>
      <c r="H1708" s="159"/>
      <c r="I1708" s="159"/>
      <c r="J1708" s="159"/>
      <c r="K1708" s="159"/>
      <c r="L1708" s="159"/>
      <c r="M1708" s="159"/>
      <c r="N1708" s="159"/>
      <c r="O1708" s="159"/>
      <c r="P1708" s="159"/>
      <c r="Q1708" s="159"/>
      <c r="R1708" s="159"/>
      <c r="S1708" s="159"/>
      <c r="T1708" s="159"/>
      <c r="U1708" s="159"/>
      <c r="V1708" s="159"/>
      <c r="W1708" s="159"/>
      <c r="X1708" s="159"/>
      <c r="Y1708" s="159"/>
      <c r="Z1708" s="159"/>
      <c r="AA1708" s="159"/>
      <c r="AB1708" s="159"/>
    </row>
    <row r="1709" spans="1:28" x14ac:dyDescent="0.25">
      <c r="A1709" s="159"/>
      <c r="B1709" s="159"/>
      <c r="C1709" s="159"/>
      <c r="D1709" s="159"/>
      <c r="E1709" s="159"/>
      <c r="F1709" s="159"/>
      <c r="G1709" s="159"/>
      <c r="H1709" s="159"/>
      <c r="I1709" s="159"/>
      <c r="J1709" s="159"/>
      <c r="K1709" s="159"/>
      <c r="L1709" s="159"/>
      <c r="M1709" s="159"/>
      <c r="N1709" s="159"/>
      <c r="O1709" s="159"/>
      <c r="P1709" s="159"/>
      <c r="Q1709" s="159"/>
      <c r="R1709" s="159"/>
      <c r="S1709" s="159"/>
      <c r="T1709" s="159"/>
      <c r="U1709" s="159"/>
      <c r="V1709" s="159"/>
      <c r="W1709" s="159"/>
      <c r="X1709" s="159"/>
      <c r="Y1709" s="159"/>
      <c r="Z1709" s="159"/>
      <c r="AA1709" s="159"/>
      <c r="AB1709" s="159"/>
    </row>
    <row r="1710" spans="1:28" x14ac:dyDescent="0.25">
      <c r="A1710" s="159"/>
      <c r="B1710" s="159"/>
      <c r="C1710" s="159"/>
      <c r="D1710" s="159"/>
      <c r="E1710" s="159"/>
      <c r="F1710" s="159"/>
      <c r="G1710" s="159"/>
      <c r="H1710" s="159"/>
      <c r="I1710" s="159"/>
      <c r="J1710" s="159"/>
      <c r="K1710" s="159"/>
      <c r="L1710" s="159"/>
      <c r="M1710" s="159"/>
      <c r="N1710" s="159"/>
      <c r="O1710" s="159"/>
      <c r="P1710" s="159"/>
      <c r="Q1710" s="159"/>
      <c r="R1710" s="159"/>
      <c r="S1710" s="159"/>
      <c r="T1710" s="159"/>
      <c r="U1710" s="159"/>
      <c r="V1710" s="159"/>
      <c r="W1710" s="159"/>
      <c r="X1710" s="159"/>
      <c r="Y1710" s="159"/>
      <c r="Z1710" s="159"/>
      <c r="AA1710" s="159"/>
      <c r="AB1710" s="159"/>
    </row>
    <row r="1711" spans="1:28" x14ac:dyDescent="0.25">
      <c r="A1711" s="159"/>
      <c r="B1711" s="159"/>
      <c r="C1711" s="159"/>
      <c r="D1711" s="159"/>
      <c r="E1711" s="159"/>
      <c r="F1711" s="159"/>
      <c r="G1711" s="159"/>
      <c r="H1711" s="159"/>
      <c r="I1711" s="159"/>
      <c r="J1711" s="159"/>
      <c r="K1711" s="159"/>
      <c r="L1711" s="159"/>
      <c r="M1711" s="159"/>
      <c r="N1711" s="159"/>
      <c r="O1711" s="159"/>
      <c r="P1711" s="159"/>
      <c r="Q1711" s="159"/>
      <c r="R1711" s="159"/>
      <c r="S1711" s="159"/>
      <c r="T1711" s="159"/>
      <c r="U1711" s="159"/>
      <c r="V1711" s="159"/>
      <c r="W1711" s="159"/>
      <c r="X1711" s="159"/>
      <c r="Y1711" s="159"/>
      <c r="Z1711" s="159"/>
      <c r="AA1711" s="159"/>
      <c r="AB1711" s="159"/>
    </row>
    <row r="1712" spans="1:28" x14ac:dyDescent="0.25">
      <c r="A1712" s="159"/>
      <c r="B1712" s="159"/>
      <c r="C1712" s="159"/>
      <c r="D1712" s="159"/>
      <c r="E1712" s="159"/>
      <c r="F1712" s="159"/>
      <c r="G1712" s="159"/>
      <c r="H1712" s="159"/>
      <c r="I1712" s="159"/>
      <c r="J1712" s="159"/>
      <c r="K1712" s="159"/>
      <c r="L1712" s="159"/>
      <c r="M1712" s="159"/>
      <c r="N1712" s="159"/>
      <c r="O1712" s="159"/>
      <c r="P1712" s="159"/>
      <c r="Q1712" s="159"/>
      <c r="R1712" s="159"/>
      <c r="S1712" s="159"/>
      <c r="T1712" s="159"/>
      <c r="U1712" s="159"/>
      <c r="V1712" s="159"/>
      <c r="W1712" s="159"/>
      <c r="X1712" s="159"/>
      <c r="Y1712" s="159"/>
      <c r="Z1712" s="159"/>
      <c r="AA1712" s="159"/>
      <c r="AB1712" s="159"/>
    </row>
    <row r="1713" spans="1:28" x14ac:dyDescent="0.25">
      <c r="A1713" s="159"/>
      <c r="B1713" s="159"/>
      <c r="C1713" s="159"/>
      <c r="D1713" s="159"/>
      <c r="E1713" s="159"/>
      <c r="F1713" s="159"/>
      <c r="G1713" s="159"/>
      <c r="H1713" s="159"/>
      <c r="I1713" s="159"/>
      <c r="J1713" s="159"/>
      <c r="K1713" s="159"/>
      <c r="L1713" s="159"/>
      <c r="M1713" s="159"/>
      <c r="N1713" s="159"/>
      <c r="O1713" s="159"/>
      <c r="P1713" s="159"/>
      <c r="Q1713" s="159"/>
      <c r="R1713" s="159"/>
      <c r="S1713" s="159"/>
      <c r="T1713" s="159"/>
      <c r="U1713" s="159"/>
      <c r="V1713" s="159"/>
      <c r="W1713" s="159"/>
      <c r="X1713" s="159"/>
      <c r="Y1713" s="159"/>
      <c r="Z1713" s="159"/>
      <c r="AA1713" s="159"/>
      <c r="AB1713" s="159"/>
    </row>
    <row r="1714" spans="1:28" x14ac:dyDescent="0.25">
      <c r="A1714" s="159"/>
      <c r="B1714" s="159"/>
      <c r="C1714" s="159"/>
      <c r="D1714" s="159"/>
      <c r="E1714" s="159"/>
      <c r="F1714" s="159"/>
      <c r="G1714" s="159"/>
      <c r="H1714" s="159"/>
      <c r="I1714" s="159"/>
      <c r="J1714" s="159"/>
      <c r="K1714" s="159"/>
      <c r="L1714" s="159"/>
      <c r="M1714" s="159"/>
      <c r="N1714" s="159"/>
      <c r="O1714" s="159"/>
      <c r="P1714" s="159"/>
      <c r="Q1714" s="159"/>
      <c r="R1714" s="159"/>
      <c r="S1714" s="159"/>
      <c r="T1714" s="159"/>
      <c r="U1714" s="159"/>
      <c r="V1714" s="159"/>
      <c r="W1714" s="159"/>
      <c r="X1714" s="159"/>
      <c r="Y1714" s="159"/>
      <c r="Z1714" s="159"/>
      <c r="AA1714" s="159"/>
      <c r="AB1714" s="159"/>
    </row>
    <row r="1715" spans="1:28" x14ac:dyDescent="0.25">
      <c r="A1715" s="159"/>
      <c r="B1715" s="159"/>
      <c r="C1715" s="159"/>
      <c r="D1715" s="159"/>
      <c r="E1715" s="159"/>
      <c r="F1715" s="159"/>
      <c r="G1715" s="159"/>
      <c r="H1715" s="159"/>
      <c r="I1715" s="159"/>
      <c r="J1715" s="159"/>
      <c r="K1715" s="159"/>
      <c r="L1715" s="159"/>
      <c r="M1715" s="159"/>
      <c r="N1715" s="159"/>
      <c r="O1715" s="159"/>
      <c r="P1715" s="159"/>
      <c r="Q1715" s="159"/>
      <c r="R1715" s="159"/>
      <c r="S1715" s="159"/>
      <c r="T1715" s="159"/>
      <c r="U1715" s="159"/>
      <c r="V1715" s="159"/>
      <c r="W1715" s="159"/>
      <c r="X1715" s="159"/>
      <c r="Y1715" s="159"/>
      <c r="Z1715" s="159"/>
      <c r="AA1715" s="159"/>
      <c r="AB1715" s="159"/>
    </row>
    <row r="1716" spans="1:28" x14ac:dyDescent="0.25">
      <c r="A1716" s="159"/>
      <c r="B1716" s="159"/>
      <c r="C1716" s="159"/>
      <c r="D1716" s="159"/>
      <c r="E1716" s="159"/>
      <c r="F1716" s="159"/>
      <c r="G1716" s="159"/>
      <c r="H1716" s="159"/>
      <c r="I1716" s="159"/>
      <c r="J1716" s="159"/>
      <c r="K1716" s="159"/>
      <c r="L1716" s="159"/>
      <c r="M1716" s="159"/>
      <c r="N1716" s="159"/>
      <c r="O1716" s="159"/>
      <c r="P1716" s="159"/>
      <c r="Q1716" s="159"/>
      <c r="R1716" s="159"/>
      <c r="S1716" s="159"/>
      <c r="T1716" s="159"/>
      <c r="U1716" s="159"/>
      <c r="V1716" s="159"/>
      <c r="W1716" s="159"/>
      <c r="X1716" s="159"/>
      <c r="Y1716" s="159"/>
      <c r="Z1716" s="159"/>
      <c r="AA1716" s="159"/>
      <c r="AB1716" s="159"/>
    </row>
    <row r="1717" spans="1:28" x14ac:dyDescent="0.25">
      <c r="A1717" s="159"/>
      <c r="B1717" s="159"/>
      <c r="C1717" s="159"/>
      <c r="D1717" s="159"/>
      <c r="E1717" s="159"/>
      <c r="F1717" s="159"/>
      <c r="G1717" s="159"/>
      <c r="H1717" s="159"/>
      <c r="I1717" s="159"/>
      <c r="J1717" s="159"/>
      <c r="K1717" s="159"/>
      <c r="L1717" s="159"/>
      <c r="M1717" s="159"/>
      <c r="N1717" s="159"/>
      <c r="O1717" s="159"/>
      <c r="P1717" s="159"/>
      <c r="Q1717" s="159"/>
      <c r="R1717" s="159"/>
      <c r="S1717" s="159"/>
      <c r="T1717" s="159"/>
      <c r="U1717" s="159"/>
      <c r="V1717" s="159"/>
      <c r="W1717" s="159"/>
      <c r="X1717" s="159"/>
      <c r="Y1717" s="159"/>
      <c r="Z1717" s="159"/>
      <c r="AA1717" s="159"/>
      <c r="AB1717" s="159"/>
    </row>
    <row r="1718" spans="1:28" x14ac:dyDescent="0.25">
      <c r="A1718" s="159"/>
      <c r="B1718" s="159"/>
      <c r="C1718" s="159"/>
      <c r="D1718" s="159"/>
      <c r="E1718" s="159"/>
      <c r="F1718" s="159"/>
      <c r="G1718" s="159"/>
      <c r="H1718" s="159"/>
      <c r="I1718" s="159"/>
      <c r="J1718" s="159"/>
      <c r="K1718" s="159"/>
      <c r="L1718" s="159"/>
      <c r="M1718" s="159"/>
      <c r="N1718" s="159"/>
      <c r="O1718" s="159"/>
      <c r="P1718" s="159"/>
      <c r="Q1718" s="159"/>
      <c r="R1718" s="159"/>
      <c r="S1718" s="159"/>
      <c r="T1718" s="159"/>
      <c r="U1718" s="159"/>
      <c r="V1718" s="159"/>
      <c r="W1718" s="159"/>
      <c r="X1718" s="159"/>
      <c r="Y1718" s="159"/>
      <c r="Z1718" s="159"/>
      <c r="AA1718" s="159"/>
      <c r="AB1718" s="159"/>
    </row>
    <row r="1719" spans="1:28" x14ac:dyDescent="0.25">
      <c r="A1719" s="159"/>
      <c r="B1719" s="159"/>
      <c r="C1719" s="159"/>
      <c r="D1719" s="159"/>
      <c r="E1719" s="159"/>
      <c r="F1719" s="159"/>
      <c r="G1719" s="159"/>
      <c r="H1719" s="159"/>
      <c r="I1719" s="159"/>
      <c r="J1719" s="159"/>
      <c r="K1719" s="159"/>
      <c r="L1719" s="159"/>
      <c r="M1719" s="159"/>
      <c r="N1719" s="159"/>
      <c r="O1719" s="159"/>
      <c r="P1719" s="159"/>
      <c r="Q1719" s="159"/>
      <c r="R1719" s="159"/>
      <c r="S1719" s="159"/>
      <c r="T1719" s="159"/>
      <c r="U1719" s="159"/>
      <c r="V1719" s="159"/>
      <c r="W1719" s="159"/>
      <c r="X1719" s="159"/>
      <c r="Y1719" s="159"/>
      <c r="Z1719" s="159"/>
      <c r="AA1719" s="159"/>
      <c r="AB1719" s="159"/>
    </row>
    <row r="1720" spans="1:28" x14ac:dyDescent="0.25">
      <c r="A1720" s="159"/>
      <c r="B1720" s="159"/>
      <c r="C1720" s="159"/>
      <c r="D1720" s="159"/>
      <c r="E1720" s="159"/>
      <c r="F1720" s="159"/>
      <c r="G1720" s="159"/>
      <c r="H1720" s="159"/>
      <c r="I1720" s="159"/>
      <c r="J1720" s="159"/>
      <c r="K1720" s="159"/>
      <c r="L1720" s="159"/>
      <c r="M1720" s="159"/>
      <c r="N1720" s="159"/>
      <c r="O1720" s="159"/>
      <c r="P1720" s="159"/>
      <c r="Q1720" s="159"/>
      <c r="R1720" s="159"/>
      <c r="S1720" s="159"/>
      <c r="T1720" s="159"/>
      <c r="U1720" s="159"/>
      <c r="V1720" s="159"/>
      <c r="W1720" s="159"/>
      <c r="X1720" s="159"/>
      <c r="Y1720" s="159"/>
      <c r="Z1720" s="159"/>
      <c r="AA1720" s="159"/>
      <c r="AB1720" s="159"/>
    </row>
    <row r="1721" spans="1:28" x14ac:dyDescent="0.25">
      <c r="A1721" s="159"/>
      <c r="B1721" s="159"/>
      <c r="C1721" s="159"/>
      <c r="D1721" s="159"/>
      <c r="E1721" s="159"/>
      <c r="F1721" s="159"/>
      <c r="G1721" s="159"/>
      <c r="H1721" s="159"/>
      <c r="I1721" s="159"/>
      <c r="J1721" s="159"/>
      <c r="K1721" s="159"/>
      <c r="L1721" s="159"/>
      <c r="M1721" s="159"/>
      <c r="N1721" s="159"/>
      <c r="O1721" s="159"/>
      <c r="P1721" s="159"/>
      <c r="Q1721" s="159"/>
      <c r="R1721" s="159"/>
      <c r="S1721" s="159"/>
      <c r="T1721" s="159"/>
      <c r="U1721" s="159"/>
      <c r="V1721" s="159"/>
      <c r="W1721" s="159"/>
      <c r="X1721" s="159"/>
      <c r="Y1721" s="159"/>
      <c r="Z1721" s="159"/>
      <c r="AA1721" s="159"/>
      <c r="AB1721" s="159"/>
    </row>
    <row r="1722" spans="1:28" x14ac:dyDescent="0.25">
      <c r="A1722" s="159"/>
      <c r="B1722" s="159"/>
      <c r="C1722" s="159"/>
      <c r="D1722" s="159"/>
      <c r="E1722" s="159"/>
      <c r="F1722" s="159"/>
      <c r="G1722" s="159"/>
      <c r="H1722" s="159"/>
      <c r="I1722" s="159"/>
      <c r="J1722" s="159"/>
      <c r="K1722" s="159"/>
      <c r="L1722" s="159"/>
      <c r="M1722" s="159"/>
      <c r="N1722" s="159"/>
      <c r="O1722" s="159"/>
      <c r="P1722" s="159"/>
      <c r="Q1722" s="159"/>
      <c r="R1722" s="159"/>
      <c r="S1722" s="159"/>
      <c r="T1722" s="159"/>
      <c r="U1722" s="159"/>
      <c r="V1722" s="159"/>
      <c r="W1722" s="159"/>
      <c r="X1722" s="159"/>
      <c r="Y1722" s="159"/>
      <c r="Z1722" s="159"/>
      <c r="AA1722" s="159"/>
      <c r="AB1722" s="159"/>
    </row>
    <row r="1723" spans="1:28" x14ac:dyDescent="0.25">
      <c r="A1723" s="159"/>
      <c r="B1723" s="159"/>
      <c r="C1723" s="159"/>
      <c r="D1723" s="159"/>
      <c r="E1723" s="159"/>
      <c r="F1723" s="159"/>
      <c r="G1723" s="159"/>
      <c r="H1723" s="159"/>
      <c r="I1723" s="159"/>
      <c r="J1723" s="159"/>
      <c r="K1723" s="159"/>
      <c r="L1723" s="159"/>
      <c r="M1723" s="159"/>
      <c r="N1723" s="159"/>
      <c r="O1723" s="159"/>
      <c r="P1723" s="159"/>
      <c r="Q1723" s="159"/>
      <c r="R1723" s="159"/>
      <c r="S1723" s="159"/>
      <c r="T1723" s="159"/>
      <c r="U1723" s="159"/>
      <c r="V1723" s="159"/>
      <c r="W1723" s="159"/>
      <c r="X1723" s="159"/>
      <c r="Y1723" s="159"/>
      <c r="Z1723" s="159"/>
      <c r="AA1723" s="159"/>
      <c r="AB1723" s="159"/>
    </row>
    <row r="1724" spans="1:28" x14ac:dyDescent="0.25">
      <c r="A1724" s="159"/>
      <c r="B1724" s="159"/>
      <c r="C1724" s="159"/>
      <c r="D1724" s="159"/>
      <c r="E1724" s="159"/>
      <c r="F1724" s="159"/>
      <c r="G1724" s="159"/>
      <c r="H1724" s="159"/>
      <c r="I1724" s="159"/>
      <c r="J1724" s="159"/>
      <c r="K1724" s="159"/>
      <c r="L1724" s="159"/>
      <c r="M1724" s="159"/>
      <c r="N1724" s="159"/>
      <c r="O1724" s="159"/>
      <c r="P1724" s="159"/>
      <c r="Q1724" s="159"/>
      <c r="R1724" s="159"/>
      <c r="S1724" s="159"/>
      <c r="T1724" s="159"/>
      <c r="U1724" s="159"/>
      <c r="V1724" s="159"/>
      <c r="W1724" s="159"/>
      <c r="X1724" s="159"/>
      <c r="Y1724" s="159"/>
      <c r="Z1724" s="159"/>
      <c r="AA1724" s="159"/>
      <c r="AB1724" s="159"/>
    </row>
    <row r="1725" spans="1:28" x14ac:dyDescent="0.25">
      <c r="A1725" s="159"/>
      <c r="B1725" s="159"/>
      <c r="C1725" s="159"/>
      <c r="D1725" s="159"/>
      <c r="E1725" s="159"/>
      <c r="F1725" s="159"/>
      <c r="G1725" s="159"/>
      <c r="H1725" s="159"/>
      <c r="I1725" s="159"/>
      <c r="J1725" s="159"/>
      <c r="K1725" s="159"/>
      <c r="L1725" s="159"/>
      <c r="M1725" s="159"/>
      <c r="N1725" s="159"/>
      <c r="O1725" s="159"/>
      <c r="P1725" s="159"/>
      <c r="Q1725" s="159"/>
      <c r="R1725" s="159"/>
      <c r="S1725" s="159"/>
      <c r="T1725" s="159"/>
      <c r="U1725" s="159"/>
      <c r="V1725" s="159"/>
      <c r="W1725" s="159"/>
      <c r="X1725" s="159"/>
      <c r="Y1725" s="159"/>
      <c r="Z1725" s="159"/>
      <c r="AA1725" s="159"/>
      <c r="AB1725" s="159"/>
    </row>
    <row r="1726" spans="1:28" x14ac:dyDescent="0.25">
      <c r="A1726" s="159"/>
      <c r="B1726" s="159"/>
      <c r="C1726" s="159"/>
      <c r="D1726" s="159"/>
      <c r="E1726" s="159"/>
      <c r="F1726" s="159"/>
      <c r="G1726" s="159"/>
      <c r="H1726" s="159"/>
      <c r="I1726" s="159"/>
      <c r="J1726" s="159"/>
      <c r="K1726" s="159"/>
      <c r="L1726" s="159"/>
      <c r="M1726" s="159"/>
      <c r="N1726" s="159"/>
      <c r="O1726" s="159"/>
      <c r="P1726" s="159"/>
      <c r="Q1726" s="159"/>
      <c r="R1726" s="159"/>
      <c r="S1726" s="159"/>
      <c r="T1726" s="159"/>
      <c r="U1726" s="159"/>
      <c r="V1726" s="159"/>
      <c r="W1726" s="159"/>
      <c r="X1726" s="159"/>
      <c r="Y1726" s="159"/>
      <c r="Z1726" s="159"/>
      <c r="AA1726" s="159"/>
      <c r="AB1726" s="159"/>
    </row>
    <row r="1727" spans="1:28" x14ac:dyDescent="0.25">
      <c r="A1727" s="159"/>
      <c r="B1727" s="159"/>
      <c r="C1727" s="159"/>
      <c r="D1727" s="159"/>
      <c r="E1727" s="159"/>
      <c r="F1727" s="159"/>
      <c r="G1727" s="159"/>
      <c r="H1727" s="159"/>
      <c r="I1727" s="159"/>
      <c r="J1727" s="159"/>
      <c r="K1727" s="159"/>
      <c r="L1727" s="159"/>
      <c r="M1727" s="159"/>
      <c r="N1727" s="159"/>
      <c r="O1727" s="159"/>
      <c r="P1727" s="159"/>
      <c r="Q1727" s="159"/>
      <c r="R1727" s="159"/>
      <c r="S1727" s="159"/>
      <c r="T1727" s="159"/>
      <c r="U1727" s="159"/>
      <c r="V1727" s="159"/>
      <c r="W1727" s="159"/>
      <c r="X1727" s="159"/>
      <c r="Y1727" s="159"/>
      <c r="Z1727" s="159"/>
      <c r="AA1727" s="159"/>
      <c r="AB1727" s="159"/>
    </row>
    <row r="1728" spans="1:28" x14ac:dyDescent="0.25">
      <c r="A1728" s="159"/>
      <c r="B1728" s="159"/>
      <c r="C1728" s="159"/>
      <c r="D1728" s="159"/>
      <c r="E1728" s="159"/>
      <c r="F1728" s="159"/>
      <c r="G1728" s="159"/>
      <c r="H1728" s="159"/>
      <c r="I1728" s="159"/>
      <c r="J1728" s="159"/>
      <c r="K1728" s="159"/>
      <c r="L1728" s="159"/>
      <c r="M1728" s="159"/>
      <c r="N1728" s="159"/>
      <c r="O1728" s="159"/>
      <c r="P1728" s="159"/>
      <c r="Q1728" s="159"/>
      <c r="R1728" s="159"/>
      <c r="S1728" s="159"/>
      <c r="T1728" s="159"/>
      <c r="U1728" s="159"/>
      <c r="V1728" s="159"/>
      <c r="W1728" s="159"/>
      <c r="X1728" s="159"/>
      <c r="Y1728" s="159"/>
      <c r="Z1728" s="159"/>
      <c r="AA1728" s="159"/>
      <c r="AB1728" s="159"/>
    </row>
    <row r="1729" spans="1:28" x14ac:dyDescent="0.25">
      <c r="A1729" s="159"/>
      <c r="B1729" s="159"/>
      <c r="C1729" s="159"/>
      <c r="D1729" s="159"/>
      <c r="E1729" s="159"/>
      <c r="F1729" s="159"/>
      <c r="G1729" s="159"/>
      <c r="H1729" s="159"/>
      <c r="I1729" s="159"/>
      <c r="J1729" s="159"/>
      <c r="K1729" s="159"/>
      <c r="L1729" s="159"/>
      <c r="M1729" s="159"/>
      <c r="N1729" s="159"/>
      <c r="O1729" s="159"/>
      <c r="P1729" s="159"/>
      <c r="Q1729" s="159"/>
      <c r="R1729" s="159"/>
      <c r="S1729" s="159"/>
      <c r="T1729" s="159"/>
      <c r="U1729" s="159"/>
      <c r="V1729" s="159"/>
      <c r="W1729" s="159"/>
      <c r="X1729" s="159"/>
      <c r="Y1729" s="159"/>
      <c r="Z1729" s="159"/>
      <c r="AA1729" s="159"/>
      <c r="AB1729" s="159"/>
    </row>
    <row r="1730" spans="1:28" x14ac:dyDescent="0.25">
      <c r="A1730" s="159"/>
      <c r="B1730" s="159"/>
      <c r="C1730" s="159"/>
      <c r="D1730" s="159"/>
      <c r="E1730" s="159"/>
      <c r="F1730" s="159"/>
      <c r="G1730" s="159"/>
      <c r="H1730" s="159"/>
      <c r="I1730" s="159"/>
      <c r="J1730" s="159"/>
      <c r="K1730" s="159"/>
      <c r="L1730" s="159"/>
      <c r="M1730" s="159"/>
      <c r="N1730" s="159"/>
      <c r="O1730" s="159"/>
      <c r="P1730" s="159"/>
      <c r="Q1730" s="159"/>
      <c r="R1730" s="159"/>
      <c r="S1730" s="159"/>
      <c r="T1730" s="159"/>
      <c r="U1730" s="159"/>
      <c r="V1730" s="159"/>
      <c r="W1730" s="159"/>
      <c r="X1730" s="159"/>
      <c r="Y1730" s="159"/>
      <c r="Z1730" s="159"/>
      <c r="AA1730" s="159"/>
      <c r="AB1730" s="159"/>
    </row>
    <row r="1731" spans="1:28" x14ac:dyDescent="0.25">
      <c r="A1731" s="159"/>
      <c r="B1731" s="159"/>
      <c r="C1731" s="159"/>
      <c r="D1731" s="159"/>
      <c r="E1731" s="159"/>
      <c r="F1731" s="159"/>
      <c r="G1731" s="159"/>
      <c r="H1731" s="159"/>
      <c r="I1731" s="159"/>
      <c r="J1731" s="159"/>
      <c r="K1731" s="159"/>
      <c r="L1731" s="159"/>
      <c r="M1731" s="159"/>
      <c r="N1731" s="159"/>
      <c r="O1731" s="159"/>
      <c r="P1731" s="159"/>
      <c r="Q1731" s="159"/>
      <c r="R1731" s="159"/>
      <c r="S1731" s="159"/>
      <c r="T1731" s="159"/>
      <c r="U1731" s="159"/>
      <c r="V1731" s="159"/>
      <c r="W1731" s="159"/>
      <c r="X1731" s="159"/>
      <c r="Y1731" s="159"/>
      <c r="Z1731" s="159"/>
      <c r="AA1731" s="159"/>
      <c r="AB1731" s="159"/>
    </row>
    <row r="1732" spans="1:28" x14ac:dyDescent="0.25">
      <c r="A1732" s="159"/>
      <c r="B1732" s="159"/>
      <c r="C1732" s="159"/>
      <c r="D1732" s="159"/>
      <c r="E1732" s="159"/>
      <c r="F1732" s="159"/>
      <c r="G1732" s="159"/>
      <c r="H1732" s="159"/>
      <c r="I1732" s="159"/>
      <c r="J1732" s="159"/>
      <c r="K1732" s="159"/>
      <c r="L1732" s="159"/>
      <c r="M1732" s="159"/>
      <c r="N1732" s="159"/>
      <c r="O1732" s="159"/>
      <c r="P1732" s="159"/>
      <c r="Q1732" s="159"/>
      <c r="R1732" s="159"/>
      <c r="S1732" s="159"/>
      <c r="T1732" s="159"/>
      <c r="U1732" s="159"/>
      <c r="V1732" s="159"/>
      <c r="W1732" s="159"/>
      <c r="X1732" s="159"/>
      <c r="Y1732" s="159"/>
      <c r="Z1732" s="159"/>
      <c r="AA1732" s="159"/>
      <c r="AB1732" s="159"/>
    </row>
    <row r="1733" spans="1:28" x14ac:dyDescent="0.25">
      <c r="A1733" s="159"/>
      <c r="B1733" s="159"/>
      <c r="C1733" s="159"/>
      <c r="D1733" s="159"/>
      <c r="E1733" s="159"/>
      <c r="F1733" s="159"/>
      <c r="G1733" s="159"/>
      <c r="H1733" s="159"/>
      <c r="I1733" s="159"/>
      <c r="J1733" s="159"/>
      <c r="K1733" s="159"/>
      <c r="L1733" s="159"/>
      <c r="M1733" s="159"/>
      <c r="N1733" s="159"/>
      <c r="O1733" s="159"/>
      <c r="P1733" s="159"/>
      <c r="Q1733" s="159"/>
      <c r="R1733" s="159"/>
      <c r="S1733" s="159"/>
      <c r="T1733" s="159"/>
      <c r="U1733" s="159"/>
      <c r="V1733" s="159"/>
      <c r="W1733" s="159"/>
      <c r="X1733" s="159"/>
      <c r="Y1733" s="159"/>
      <c r="Z1733" s="159"/>
      <c r="AA1733" s="159"/>
      <c r="AB1733" s="159"/>
    </row>
    <row r="1734" spans="1:28" x14ac:dyDescent="0.25">
      <c r="A1734" s="159"/>
      <c r="B1734" s="159"/>
      <c r="C1734" s="159"/>
      <c r="D1734" s="159"/>
      <c r="E1734" s="159"/>
      <c r="F1734" s="159"/>
      <c r="G1734" s="159"/>
      <c r="H1734" s="159"/>
      <c r="I1734" s="159"/>
      <c r="J1734" s="159"/>
      <c r="K1734" s="159"/>
      <c r="L1734" s="159"/>
      <c r="M1734" s="159"/>
      <c r="N1734" s="159"/>
      <c r="O1734" s="159"/>
      <c r="P1734" s="159"/>
      <c r="Q1734" s="159"/>
      <c r="R1734" s="159"/>
      <c r="S1734" s="159"/>
      <c r="T1734" s="159"/>
      <c r="U1734" s="159"/>
      <c r="V1734" s="159"/>
      <c r="W1734" s="159"/>
      <c r="X1734" s="159"/>
      <c r="Y1734" s="159"/>
      <c r="Z1734" s="159"/>
      <c r="AA1734" s="159"/>
      <c r="AB1734" s="159"/>
    </row>
    <row r="1735" spans="1:28" x14ac:dyDescent="0.25">
      <c r="A1735" s="159"/>
      <c r="B1735" s="159"/>
      <c r="C1735" s="159"/>
      <c r="D1735" s="159"/>
      <c r="E1735" s="159"/>
      <c r="F1735" s="159"/>
      <c r="G1735" s="159"/>
      <c r="H1735" s="159"/>
      <c r="I1735" s="159"/>
      <c r="J1735" s="159"/>
      <c r="K1735" s="159"/>
      <c r="L1735" s="159"/>
      <c r="M1735" s="159"/>
      <c r="N1735" s="159"/>
      <c r="O1735" s="159"/>
      <c r="P1735" s="159"/>
      <c r="Q1735" s="159"/>
      <c r="R1735" s="159"/>
      <c r="S1735" s="159"/>
      <c r="T1735" s="159"/>
      <c r="U1735" s="159"/>
      <c r="V1735" s="159"/>
      <c r="W1735" s="159"/>
      <c r="X1735" s="159"/>
      <c r="Y1735" s="159"/>
      <c r="Z1735" s="159"/>
      <c r="AA1735" s="159"/>
      <c r="AB1735" s="159"/>
    </row>
    <row r="1736" spans="1:28" x14ac:dyDescent="0.25">
      <c r="A1736" s="159"/>
      <c r="B1736" s="159"/>
      <c r="C1736" s="159"/>
      <c r="D1736" s="159"/>
      <c r="E1736" s="159"/>
      <c r="F1736" s="159"/>
      <c r="G1736" s="159"/>
      <c r="H1736" s="159"/>
      <c r="I1736" s="159"/>
      <c r="J1736" s="159"/>
      <c r="K1736" s="159"/>
      <c r="L1736" s="159"/>
      <c r="M1736" s="159"/>
      <c r="N1736" s="159"/>
      <c r="O1736" s="159"/>
      <c r="P1736" s="159"/>
      <c r="Q1736" s="159"/>
      <c r="R1736" s="159"/>
      <c r="S1736" s="159"/>
      <c r="T1736" s="159"/>
      <c r="U1736" s="159"/>
      <c r="V1736" s="159"/>
      <c r="W1736" s="159"/>
      <c r="X1736" s="159"/>
      <c r="Y1736" s="159"/>
      <c r="Z1736" s="159"/>
      <c r="AA1736" s="159"/>
      <c r="AB1736" s="159"/>
    </row>
    <row r="1737" spans="1:28" x14ac:dyDescent="0.25">
      <c r="A1737" s="159"/>
      <c r="B1737" s="159"/>
      <c r="C1737" s="159"/>
      <c r="D1737" s="159"/>
      <c r="E1737" s="159"/>
      <c r="F1737" s="159"/>
      <c r="G1737" s="159"/>
      <c r="H1737" s="159"/>
      <c r="I1737" s="159"/>
      <c r="J1737" s="159"/>
      <c r="K1737" s="159"/>
      <c r="L1737" s="159"/>
      <c r="M1737" s="159"/>
      <c r="N1737" s="159"/>
      <c r="O1737" s="159"/>
      <c r="P1737" s="159"/>
      <c r="Q1737" s="159"/>
      <c r="R1737" s="159"/>
      <c r="S1737" s="159"/>
      <c r="T1737" s="159"/>
      <c r="U1737" s="159"/>
      <c r="V1737" s="159"/>
      <c r="W1737" s="159"/>
      <c r="X1737" s="159"/>
      <c r="Y1737" s="159"/>
      <c r="Z1737" s="159"/>
      <c r="AA1737" s="159"/>
      <c r="AB1737" s="159"/>
    </row>
    <row r="1738" spans="1:28" x14ac:dyDescent="0.25">
      <c r="A1738" s="159"/>
      <c r="B1738" s="159"/>
      <c r="C1738" s="159"/>
      <c r="D1738" s="159"/>
      <c r="E1738" s="159"/>
      <c r="F1738" s="159"/>
      <c r="G1738" s="159"/>
      <c r="H1738" s="159"/>
      <c r="I1738" s="159"/>
      <c r="J1738" s="159"/>
      <c r="K1738" s="159"/>
      <c r="L1738" s="159"/>
      <c r="M1738" s="159"/>
      <c r="N1738" s="159"/>
      <c r="O1738" s="159"/>
      <c r="P1738" s="159"/>
      <c r="Q1738" s="159"/>
      <c r="R1738" s="159"/>
      <c r="S1738" s="159"/>
      <c r="T1738" s="159"/>
      <c r="U1738" s="159"/>
      <c r="V1738" s="159"/>
      <c r="W1738" s="159"/>
      <c r="X1738" s="159"/>
      <c r="Y1738" s="159"/>
      <c r="Z1738" s="159"/>
      <c r="AA1738" s="159"/>
      <c r="AB1738" s="159"/>
    </row>
    <row r="1739" spans="1:28" x14ac:dyDescent="0.25">
      <c r="A1739" s="159"/>
      <c r="B1739" s="159"/>
      <c r="C1739" s="159"/>
      <c r="D1739" s="159"/>
      <c r="E1739" s="159"/>
      <c r="F1739" s="159"/>
      <c r="G1739" s="159"/>
      <c r="H1739" s="159"/>
      <c r="I1739" s="159"/>
      <c r="J1739" s="159"/>
      <c r="K1739" s="159"/>
      <c r="L1739" s="159"/>
      <c r="M1739" s="159"/>
      <c r="N1739" s="159"/>
      <c r="O1739" s="159"/>
      <c r="P1739" s="159"/>
      <c r="Q1739" s="159"/>
      <c r="R1739" s="159"/>
      <c r="S1739" s="159"/>
      <c r="T1739" s="159"/>
      <c r="U1739" s="159"/>
      <c r="V1739" s="159"/>
      <c r="W1739" s="159"/>
      <c r="X1739" s="159"/>
      <c r="Y1739" s="159"/>
      <c r="Z1739" s="159"/>
      <c r="AA1739" s="159"/>
      <c r="AB1739" s="159"/>
    </row>
    <row r="1740" spans="1:28" x14ac:dyDescent="0.25">
      <c r="A1740" s="159"/>
      <c r="B1740" s="159"/>
      <c r="C1740" s="159"/>
      <c r="D1740" s="159"/>
      <c r="E1740" s="159"/>
      <c r="F1740" s="159"/>
      <c r="G1740" s="159"/>
      <c r="H1740" s="159"/>
      <c r="I1740" s="159"/>
      <c r="J1740" s="159"/>
      <c r="K1740" s="159"/>
      <c r="L1740" s="159"/>
      <c r="M1740" s="159"/>
      <c r="N1740" s="159"/>
      <c r="O1740" s="159"/>
      <c r="P1740" s="159"/>
      <c r="Q1740" s="159"/>
      <c r="R1740" s="159"/>
      <c r="S1740" s="159"/>
      <c r="T1740" s="159"/>
      <c r="U1740" s="159"/>
      <c r="V1740" s="159"/>
      <c r="W1740" s="159"/>
      <c r="X1740" s="159"/>
      <c r="Y1740" s="159"/>
      <c r="Z1740" s="159"/>
      <c r="AA1740" s="159"/>
      <c r="AB1740" s="159"/>
    </row>
    <row r="1741" spans="1:28" x14ac:dyDescent="0.25">
      <c r="A1741" s="159"/>
      <c r="B1741" s="159"/>
      <c r="C1741" s="159"/>
      <c r="D1741" s="159"/>
      <c r="E1741" s="159"/>
      <c r="F1741" s="159"/>
      <c r="G1741" s="159"/>
      <c r="H1741" s="159"/>
      <c r="I1741" s="159"/>
      <c r="J1741" s="159"/>
      <c r="K1741" s="159"/>
      <c r="L1741" s="159"/>
      <c r="M1741" s="159"/>
      <c r="N1741" s="159"/>
      <c r="O1741" s="159"/>
      <c r="P1741" s="159"/>
      <c r="Q1741" s="159"/>
      <c r="R1741" s="159"/>
      <c r="S1741" s="159"/>
      <c r="T1741" s="159"/>
      <c r="U1741" s="159"/>
      <c r="V1741" s="159"/>
      <c r="W1741" s="159"/>
      <c r="X1741" s="159"/>
      <c r="Y1741" s="159"/>
      <c r="Z1741" s="159"/>
      <c r="AA1741" s="159"/>
      <c r="AB1741" s="159"/>
    </row>
    <row r="1742" spans="1:28" x14ac:dyDescent="0.25">
      <c r="A1742" s="159"/>
      <c r="B1742" s="159"/>
      <c r="C1742" s="159"/>
      <c r="D1742" s="159"/>
      <c r="E1742" s="159"/>
      <c r="F1742" s="159"/>
      <c r="G1742" s="159"/>
      <c r="H1742" s="159"/>
      <c r="I1742" s="159"/>
      <c r="J1742" s="159"/>
      <c r="K1742" s="159"/>
      <c r="L1742" s="159"/>
      <c r="M1742" s="159"/>
      <c r="N1742" s="159"/>
      <c r="O1742" s="159"/>
      <c r="P1742" s="159"/>
      <c r="Q1742" s="159"/>
      <c r="R1742" s="159"/>
      <c r="S1742" s="159"/>
      <c r="T1742" s="159"/>
      <c r="U1742" s="159"/>
      <c r="V1742" s="159"/>
      <c r="W1742" s="159"/>
      <c r="X1742" s="159"/>
      <c r="Y1742" s="159"/>
      <c r="Z1742" s="159"/>
      <c r="AA1742" s="159"/>
      <c r="AB1742" s="159"/>
    </row>
    <row r="1743" spans="1:28" x14ac:dyDescent="0.25">
      <c r="A1743" s="159"/>
      <c r="B1743" s="159"/>
      <c r="C1743" s="159"/>
      <c r="D1743" s="159"/>
      <c r="E1743" s="159"/>
      <c r="F1743" s="159"/>
      <c r="G1743" s="159"/>
      <c r="H1743" s="159"/>
      <c r="I1743" s="159"/>
      <c r="J1743" s="159"/>
      <c r="K1743" s="159"/>
      <c r="L1743" s="159"/>
      <c r="M1743" s="159"/>
      <c r="N1743" s="159"/>
      <c r="O1743" s="159"/>
      <c r="P1743" s="159"/>
      <c r="Q1743" s="159"/>
      <c r="R1743" s="159"/>
      <c r="S1743" s="159"/>
      <c r="T1743" s="159"/>
      <c r="U1743" s="159"/>
      <c r="V1743" s="159"/>
      <c r="W1743" s="159"/>
      <c r="X1743" s="159"/>
      <c r="Y1743" s="159"/>
      <c r="Z1743" s="159"/>
      <c r="AA1743" s="159"/>
      <c r="AB1743" s="159"/>
    </row>
    <row r="1744" spans="1:28" x14ac:dyDescent="0.25">
      <c r="A1744" s="159"/>
      <c r="B1744" s="159"/>
      <c r="C1744" s="159"/>
      <c r="D1744" s="159"/>
      <c r="E1744" s="159"/>
      <c r="F1744" s="159"/>
      <c r="G1744" s="159"/>
      <c r="H1744" s="159"/>
      <c r="I1744" s="159"/>
      <c r="J1744" s="159"/>
      <c r="K1744" s="159"/>
      <c r="L1744" s="159"/>
      <c r="M1744" s="159"/>
      <c r="N1744" s="159"/>
      <c r="O1744" s="159"/>
      <c r="P1744" s="159"/>
      <c r="Q1744" s="159"/>
      <c r="R1744" s="159"/>
      <c r="S1744" s="159"/>
      <c r="T1744" s="159"/>
      <c r="U1744" s="159"/>
      <c r="V1744" s="159"/>
      <c r="W1744" s="159"/>
      <c r="X1744" s="159"/>
      <c r="Y1744" s="159"/>
      <c r="Z1744" s="159"/>
      <c r="AA1744" s="159"/>
      <c r="AB1744" s="159"/>
    </row>
    <row r="1745" spans="1:28" x14ac:dyDescent="0.25">
      <c r="A1745" s="159"/>
      <c r="B1745" s="159"/>
      <c r="C1745" s="159"/>
      <c r="D1745" s="159"/>
      <c r="E1745" s="159"/>
      <c r="F1745" s="159"/>
      <c r="G1745" s="159"/>
      <c r="H1745" s="159"/>
      <c r="I1745" s="159"/>
      <c r="J1745" s="159"/>
      <c r="K1745" s="159"/>
      <c r="L1745" s="159"/>
      <c r="M1745" s="159"/>
      <c r="N1745" s="159"/>
      <c r="O1745" s="159"/>
      <c r="P1745" s="159"/>
      <c r="Q1745" s="159"/>
      <c r="R1745" s="159"/>
      <c r="S1745" s="159"/>
      <c r="T1745" s="159"/>
      <c r="U1745" s="159"/>
      <c r="V1745" s="159"/>
      <c r="W1745" s="159"/>
      <c r="X1745" s="159"/>
      <c r="Y1745" s="159"/>
      <c r="Z1745" s="159"/>
      <c r="AA1745" s="159"/>
      <c r="AB1745" s="159"/>
    </row>
    <row r="1746" spans="1:28" x14ac:dyDescent="0.25">
      <c r="A1746" s="159"/>
      <c r="B1746" s="159"/>
      <c r="C1746" s="159"/>
      <c r="D1746" s="159"/>
      <c r="E1746" s="159"/>
      <c r="F1746" s="159"/>
      <c r="G1746" s="159"/>
      <c r="H1746" s="159"/>
      <c r="I1746" s="159"/>
      <c r="J1746" s="159"/>
      <c r="K1746" s="159"/>
      <c r="L1746" s="159"/>
      <c r="M1746" s="159"/>
      <c r="N1746" s="159"/>
      <c r="O1746" s="159"/>
      <c r="P1746" s="159"/>
      <c r="Q1746" s="159"/>
      <c r="R1746" s="159"/>
      <c r="S1746" s="159"/>
      <c r="T1746" s="159"/>
      <c r="U1746" s="159"/>
      <c r="V1746" s="159"/>
      <c r="W1746" s="159"/>
      <c r="X1746" s="159"/>
      <c r="Y1746" s="159"/>
      <c r="Z1746" s="159"/>
      <c r="AA1746" s="159"/>
      <c r="AB1746" s="159"/>
    </row>
    <row r="1747" spans="1:28" x14ac:dyDescent="0.25">
      <c r="A1747" s="159"/>
      <c r="B1747" s="159"/>
      <c r="C1747" s="159"/>
      <c r="D1747" s="159"/>
      <c r="E1747" s="159"/>
      <c r="F1747" s="159"/>
      <c r="G1747" s="159"/>
      <c r="H1747" s="159"/>
      <c r="I1747" s="159"/>
      <c r="J1747" s="159"/>
      <c r="K1747" s="159"/>
      <c r="L1747" s="159"/>
      <c r="M1747" s="159"/>
      <c r="N1747" s="159"/>
      <c r="O1747" s="159"/>
      <c r="P1747" s="159"/>
      <c r="Q1747" s="159"/>
      <c r="R1747" s="159"/>
      <c r="S1747" s="159"/>
      <c r="T1747" s="159"/>
      <c r="U1747" s="159"/>
      <c r="V1747" s="159"/>
      <c r="W1747" s="159"/>
      <c r="X1747" s="159"/>
      <c r="Y1747" s="159"/>
      <c r="Z1747" s="159"/>
      <c r="AA1747" s="159"/>
      <c r="AB1747" s="159"/>
    </row>
    <row r="1748" spans="1:28" x14ac:dyDescent="0.25">
      <c r="A1748" s="159"/>
      <c r="B1748" s="159"/>
      <c r="C1748" s="159"/>
      <c r="D1748" s="159"/>
      <c r="E1748" s="159"/>
      <c r="F1748" s="159"/>
      <c r="G1748" s="159"/>
      <c r="H1748" s="159"/>
      <c r="I1748" s="159"/>
      <c r="J1748" s="159"/>
      <c r="K1748" s="159"/>
      <c r="L1748" s="159"/>
      <c r="M1748" s="159"/>
      <c r="N1748" s="159"/>
      <c r="O1748" s="159"/>
      <c r="P1748" s="159"/>
      <c r="Q1748" s="159"/>
      <c r="R1748" s="159"/>
      <c r="S1748" s="159"/>
      <c r="T1748" s="159"/>
      <c r="U1748" s="159"/>
      <c r="V1748" s="159"/>
      <c r="W1748" s="159"/>
      <c r="X1748" s="159"/>
      <c r="Y1748" s="159"/>
      <c r="Z1748" s="159"/>
      <c r="AA1748" s="159"/>
      <c r="AB1748" s="159"/>
    </row>
    <row r="1749" spans="1:28" x14ac:dyDescent="0.25">
      <c r="A1749" s="159"/>
      <c r="B1749" s="159"/>
      <c r="C1749" s="159"/>
      <c r="D1749" s="159"/>
      <c r="E1749" s="159"/>
      <c r="F1749" s="159"/>
      <c r="G1749" s="159"/>
      <c r="H1749" s="159"/>
      <c r="I1749" s="159"/>
      <c r="J1749" s="159"/>
      <c r="K1749" s="159"/>
      <c r="L1749" s="159"/>
      <c r="M1749" s="159"/>
      <c r="N1749" s="159"/>
      <c r="O1749" s="159"/>
      <c r="P1749" s="159"/>
      <c r="Q1749" s="159"/>
      <c r="R1749" s="159"/>
      <c r="S1749" s="159"/>
      <c r="T1749" s="159"/>
      <c r="U1749" s="159"/>
      <c r="V1749" s="159"/>
      <c r="W1749" s="159"/>
      <c r="X1749" s="159"/>
      <c r="Y1749" s="159"/>
      <c r="Z1749" s="159"/>
      <c r="AA1749" s="159"/>
      <c r="AB1749" s="159"/>
    </row>
    <row r="1750" spans="1:28" x14ac:dyDescent="0.25">
      <c r="A1750" s="159"/>
      <c r="B1750" s="159"/>
      <c r="C1750" s="159"/>
      <c r="D1750" s="159"/>
      <c r="E1750" s="159"/>
      <c r="F1750" s="159"/>
      <c r="G1750" s="159"/>
      <c r="H1750" s="159"/>
      <c r="I1750" s="159"/>
      <c r="J1750" s="159"/>
      <c r="K1750" s="159"/>
      <c r="L1750" s="159"/>
      <c r="M1750" s="159"/>
      <c r="N1750" s="159"/>
      <c r="O1750" s="159"/>
      <c r="P1750" s="159"/>
      <c r="Q1750" s="159"/>
      <c r="R1750" s="159"/>
      <c r="S1750" s="159"/>
      <c r="T1750" s="159"/>
      <c r="U1750" s="159"/>
      <c r="V1750" s="159"/>
      <c r="W1750" s="159"/>
      <c r="X1750" s="159"/>
      <c r="Y1750" s="159"/>
      <c r="Z1750" s="159"/>
      <c r="AA1750" s="159"/>
      <c r="AB1750" s="159"/>
    </row>
    <row r="1751" spans="1:28" x14ac:dyDescent="0.25">
      <c r="A1751" s="159"/>
      <c r="B1751" s="159"/>
      <c r="C1751" s="159"/>
      <c r="D1751" s="159"/>
      <c r="E1751" s="159"/>
      <c r="F1751" s="159"/>
      <c r="G1751" s="159"/>
      <c r="H1751" s="159"/>
      <c r="I1751" s="159"/>
      <c r="J1751" s="159"/>
      <c r="K1751" s="159"/>
      <c r="L1751" s="159"/>
      <c r="M1751" s="159"/>
      <c r="N1751" s="159"/>
      <c r="O1751" s="159"/>
      <c r="P1751" s="159"/>
      <c r="Q1751" s="159"/>
      <c r="R1751" s="159"/>
      <c r="S1751" s="159"/>
      <c r="T1751" s="159"/>
      <c r="U1751" s="159"/>
      <c r="V1751" s="159"/>
      <c r="W1751" s="159"/>
      <c r="X1751" s="159"/>
      <c r="Y1751" s="159"/>
      <c r="Z1751" s="159"/>
      <c r="AA1751" s="159"/>
      <c r="AB1751" s="159"/>
    </row>
    <row r="1752" spans="1:28" x14ac:dyDescent="0.25">
      <c r="A1752" s="159"/>
      <c r="B1752" s="159"/>
      <c r="C1752" s="159"/>
      <c r="D1752" s="159"/>
      <c r="E1752" s="159"/>
      <c r="F1752" s="159"/>
      <c r="G1752" s="159"/>
      <c r="H1752" s="159"/>
      <c r="I1752" s="159"/>
      <c r="J1752" s="159"/>
      <c r="K1752" s="159"/>
      <c r="L1752" s="159"/>
      <c r="M1752" s="159"/>
      <c r="N1752" s="159"/>
      <c r="O1752" s="159"/>
      <c r="P1752" s="159"/>
      <c r="Q1752" s="159"/>
      <c r="R1752" s="159"/>
      <c r="S1752" s="159"/>
      <c r="T1752" s="159"/>
      <c r="U1752" s="159"/>
      <c r="V1752" s="159"/>
      <c r="W1752" s="159"/>
      <c r="X1752" s="159"/>
      <c r="Y1752" s="159"/>
      <c r="Z1752" s="159"/>
      <c r="AA1752" s="159"/>
      <c r="AB1752" s="159"/>
    </row>
    <row r="1753" spans="1:28" x14ac:dyDescent="0.25">
      <c r="A1753" s="159"/>
      <c r="B1753" s="159"/>
      <c r="C1753" s="159"/>
      <c r="D1753" s="159"/>
      <c r="E1753" s="159"/>
      <c r="F1753" s="159"/>
      <c r="G1753" s="159"/>
      <c r="H1753" s="159"/>
      <c r="I1753" s="159"/>
      <c r="J1753" s="159"/>
      <c r="K1753" s="159"/>
      <c r="L1753" s="159"/>
      <c r="M1753" s="159"/>
      <c r="N1753" s="159"/>
      <c r="O1753" s="159"/>
      <c r="P1753" s="159"/>
      <c r="Q1753" s="159"/>
      <c r="R1753" s="159"/>
      <c r="S1753" s="159"/>
      <c r="T1753" s="159"/>
      <c r="U1753" s="159"/>
      <c r="V1753" s="159"/>
      <c r="W1753" s="159"/>
      <c r="X1753" s="159"/>
      <c r="Y1753" s="159"/>
      <c r="Z1753" s="159"/>
      <c r="AA1753" s="159"/>
      <c r="AB1753" s="159"/>
    </row>
    <row r="1754" spans="1:28" x14ac:dyDescent="0.25">
      <c r="A1754" s="159"/>
      <c r="B1754" s="159"/>
      <c r="C1754" s="159"/>
      <c r="D1754" s="159"/>
      <c r="E1754" s="159"/>
      <c r="F1754" s="159"/>
      <c r="G1754" s="159"/>
      <c r="H1754" s="159"/>
      <c r="I1754" s="159"/>
      <c r="J1754" s="159"/>
      <c r="K1754" s="159"/>
      <c r="L1754" s="159"/>
      <c r="M1754" s="159"/>
      <c r="N1754" s="159"/>
      <c r="O1754" s="159"/>
      <c r="P1754" s="159"/>
      <c r="Q1754" s="159"/>
      <c r="R1754" s="159"/>
      <c r="S1754" s="159"/>
      <c r="T1754" s="159"/>
      <c r="U1754" s="159"/>
      <c r="V1754" s="159"/>
      <c r="W1754" s="159"/>
      <c r="X1754" s="159"/>
      <c r="Y1754" s="159"/>
      <c r="Z1754" s="159"/>
      <c r="AA1754" s="159"/>
      <c r="AB1754" s="159"/>
    </row>
    <row r="1755" spans="1:28" x14ac:dyDescent="0.25">
      <c r="A1755" s="159"/>
      <c r="B1755" s="159"/>
      <c r="C1755" s="159"/>
      <c r="D1755" s="159"/>
      <c r="E1755" s="159"/>
      <c r="F1755" s="159"/>
      <c r="G1755" s="159"/>
      <c r="H1755" s="159"/>
      <c r="I1755" s="159"/>
      <c r="J1755" s="159"/>
      <c r="K1755" s="159"/>
      <c r="L1755" s="159"/>
      <c r="M1755" s="159"/>
      <c r="N1755" s="159"/>
      <c r="O1755" s="159"/>
      <c r="P1755" s="159"/>
      <c r="Q1755" s="159"/>
      <c r="R1755" s="159"/>
      <c r="S1755" s="159"/>
      <c r="T1755" s="159"/>
      <c r="U1755" s="159"/>
      <c r="V1755" s="159"/>
      <c r="W1755" s="159"/>
      <c r="X1755" s="159"/>
      <c r="Y1755" s="159"/>
      <c r="Z1755" s="159"/>
      <c r="AA1755" s="159"/>
      <c r="AB1755" s="159"/>
    </row>
    <row r="1756" spans="1:28" x14ac:dyDescent="0.25">
      <c r="A1756" s="159"/>
      <c r="B1756" s="159"/>
      <c r="C1756" s="159"/>
      <c r="D1756" s="159"/>
      <c r="E1756" s="159"/>
      <c r="F1756" s="159"/>
      <c r="G1756" s="159"/>
      <c r="H1756" s="159"/>
      <c r="I1756" s="159"/>
      <c r="J1756" s="159"/>
      <c r="K1756" s="159"/>
      <c r="L1756" s="159"/>
      <c r="M1756" s="159"/>
      <c r="N1756" s="159"/>
      <c r="O1756" s="159"/>
      <c r="P1756" s="159"/>
      <c r="Q1756" s="159"/>
      <c r="R1756" s="159"/>
      <c r="S1756" s="159"/>
      <c r="T1756" s="159"/>
      <c r="U1756" s="159"/>
      <c r="V1756" s="159"/>
      <c r="W1756" s="159"/>
      <c r="X1756" s="159"/>
      <c r="Y1756" s="159"/>
      <c r="Z1756" s="159"/>
      <c r="AA1756" s="159"/>
      <c r="AB1756" s="159"/>
    </row>
    <row r="1757" spans="1:28" x14ac:dyDescent="0.25">
      <c r="A1757" s="159"/>
      <c r="B1757" s="159"/>
      <c r="C1757" s="159"/>
      <c r="D1757" s="159"/>
      <c r="E1757" s="159"/>
      <c r="F1757" s="159"/>
      <c r="G1757" s="159"/>
      <c r="H1757" s="159"/>
      <c r="I1757" s="159"/>
      <c r="J1757" s="159"/>
      <c r="K1757" s="159"/>
      <c r="L1757" s="159"/>
      <c r="M1757" s="159"/>
      <c r="N1757" s="159"/>
      <c r="O1757" s="159"/>
      <c r="P1757" s="159"/>
      <c r="Q1757" s="159"/>
      <c r="R1757" s="159"/>
      <c r="S1757" s="159"/>
      <c r="T1757" s="159"/>
      <c r="U1757" s="159"/>
      <c r="V1757" s="159"/>
      <c r="W1757" s="159"/>
      <c r="X1757" s="159"/>
      <c r="Y1757" s="159"/>
      <c r="Z1757" s="159"/>
      <c r="AA1757" s="159"/>
      <c r="AB1757" s="159"/>
    </row>
    <row r="1758" spans="1:28" x14ac:dyDescent="0.25">
      <c r="A1758" s="159"/>
      <c r="B1758" s="159"/>
      <c r="C1758" s="159"/>
      <c r="D1758" s="159"/>
      <c r="E1758" s="159"/>
      <c r="F1758" s="159"/>
      <c r="G1758" s="159"/>
      <c r="H1758" s="159"/>
      <c r="I1758" s="159"/>
      <c r="J1758" s="159"/>
      <c r="K1758" s="159"/>
      <c r="L1758" s="159"/>
      <c r="M1758" s="159"/>
      <c r="N1758" s="159"/>
      <c r="O1758" s="159"/>
      <c r="P1758" s="159"/>
      <c r="Q1758" s="159"/>
      <c r="R1758" s="159"/>
      <c r="S1758" s="159"/>
      <c r="T1758" s="159"/>
      <c r="U1758" s="159"/>
      <c r="V1758" s="159"/>
      <c r="W1758" s="159"/>
      <c r="X1758" s="159"/>
      <c r="Y1758" s="159"/>
      <c r="Z1758" s="159"/>
      <c r="AA1758" s="159"/>
      <c r="AB1758" s="159"/>
    </row>
    <row r="1759" spans="1:28" x14ac:dyDescent="0.25">
      <c r="A1759" s="159"/>
      <c r="B1759" s="159"/>
      <c r="C1759" s="159"/>
      <c r="D1759" s="159"/>
      <c r="E1759" s="159"/>
      <c r="F1759" s="159"/>
      <c r="G1759" s="159"/>
      <c r="H1759" s="159"/>
      <c r="I1759" s="159"/>
      <c r="J1759" s="159"/>
      <c r="K1759" s="159"/>
      <c r="L1759" s="159"/>
      <c r="M1759" s="159"/>
      <c r="N1759" s="159"/>
      <c r="O1759" s="159"/>
      <c r="P1759" s="159"/>
      <c r="Q1759" s="159"/>
      <c r="R1759" s="159"/>
      <c r="S1759" s="159"/>
      <c r="T1759" s="159"/>
      <c r="U1759" s="159"/>
      <c r="V1759" s="159"/>
      <c r="W1759" s="159"/>
      <c r="X1759" s="159"/>
      <c r="Y1759" s="159"/>
      <c r="Z1759" s="159"/>
      <c r="AA1759" s="159"/>
      <c r="AB1759" s="159"/>
    </row>
    <row r="1760" spans="1:28" x14ac:dyDescent="0.25">
      <c r="A1760" s="159"/>
      <c r="B1760" s="159"/>
      <c r="C1760" s="159"/>
      <c r="D1760" s="159"/>
      <c r="E1760" s="159"/>
      <c r="F1760" s="159"/>
      <c r="G1760" s="159"/>
      <c r="H1760" s="159"/>
      <c r="I1760" s="159"/>
      <c r="J1760" s="159"/>
      <c r="K1760" s="159"/>
      <c r="L1760" s="159"/>
      <c r="M1760" s="159"/>
      <c r="N1760" s="159"/>
      <c r="O1760" s="159"/>
      <c r="P1760" s="159"/>
      <c r="Q1760" s="159"/>
      <c r="R1760" s="159"/>
      <c r="S1760" s="159"/>
      <c r="T1760" s="159"/>
      <c r="U1760" s="159"/>
      <c r="V1760" s="159"/>
      <c r="W1760" s="159"/>
      <c r="X1760" s="159"/>
      <c r="Y1760" s="159"/>
      <c r="Z1760" s="159"/>
      <c r="AA1760" s="159"/>
      <c r="AB1760" s="159"/>
    </row>
    <row r="1761" spans="1:28" x14ac:dyDescent="0.25">
      <c r="A1761" s="159"/>
      <c r="B1761" s="159"/>
      <c r="C1761" s="159"/>
      <c r="D1761" s="159"/>
      <c r="E1761" s="159"/>
      <c r="F1761" s="159"/>
      <c r="G1761" s="159"/>
      <c r="H1761" s="159"/>
      <c r="I1761" s="159"/>
      <c r="J1761" s="159"/>
      <c r="K1761" s="159"/>
      <c r="L1761" s="159"/>
      <c r="M1761" s="159"/>
      <c r="N1761" s="159"/>
      <c r="O1761" s="159"/>
      <c r="P1761" s="159"/>
      <c r="Q1761" s="159"/>
      <c r="R1761" s="159"/>
      <c r="S1761" s="159"/>
      <c r="T1761" s="159"/>
      <c r="U1761" s="159"/>
      <c r="V1761" s="159"/>
      <c r="W1761" s="159"/>
      <c r="X1761" s="159"/>
      <c r="Y1761" s="159"/>
      <c r="Z1761" s="159"/>
      <c r="AA1761" s="159"/>
      <c r="AB1761" s="159"/>
    </row>
    <row r="1762" spans="1:28" x14ac:dyDescent="0.25">
      <c r="A1762" s="159"/>
      <c r="B1762" s="159"/>
      <c r="C1762" s="159"/>
      <c r="D1762" s="159"/>
      <c r="E1762" s="159"/>
      <c r="F1762" s="159"/>
      <c r="G1762" s="159"/>
      <c r="H1762" s="159"/>
      <c r="I1762" s="159"/>
      <c r="J1762" s="159"/>
      <c r="K1762" s="159"/>
      <c r="L1762" s="159"/>
      <c r="M1762" s="159"/>
      <c r="N1762" s="159"/>
      <c r="O1762" s="159"/>
      <c r="P1762" s="159"/>
      <c r="Q1762" s="159"/>
      <c r="R1762" s="159"/>
      <c r="S1762" s="159"/>
      <c r="T1762" s="159"/>
      <c r="U1762" s="159"/>
      <c r="V1762" s="159"/>
      <c r="W1762" s="159"/>
      <c r="X1762" s="159"/>
      <c r="Y1762" s="159"/>
      <c r="Z1762" s="159"/>
      <c r="AA1762" s="159"/>
      <c r="AB1762" s="159"/>
    </row>
    <row r="1763" spans="1:28" x14ac:dyDescent="0.25">
      <c r="A1763" s="159"/>
      <c r="B1763" s="159"/>
      <c r="C1763" s="159"/>
      <c r="D1763" s="159"/>
      <c r="E1763" s="159"/>
      <c r="F1763" s="159"/>
      <c r="G1763" s="159"/>
      <c r="H1763" s="159"/>
      <c r="I1763" s="159"/>
      <c r="J1763" s="159"/>
      <c r="K1763" s="159"/>
      <c r="L1763" s="159"/>
      <c r="M1763" s="159"/>
      <c r="N1763" s="159"/>
      <c r="O1763" s="159"/>
      <c r="P1763" s="159"/>
      <c r="Q1763" s="159"/>
      <c r="R1763" s="159"/>
      <c r="S1763" s="159"/>
      <c r="T1763" s="159"/>
      <c r="U1763" s="159"/>
      <c r="V1763" s="159"/>
      <c r="W1763" s="159"/>
      <c r="X1763" s="159"/>
      <c r="Y1763" s="159"/>
      <c r="Z1763" s="159"/>
      <c r="AA1763" s="159"/>
      <c r="AB1763" s="159"/>
    </row>
    <row r="1764" spans="1:28" x14ac:dyDescent="0.25">
      <c r="A1764" s="159"/>
      <c r="B1764" s="159"/>
      <c r="C1764" s="159"/>
      <c r="D1764" s="159"/>
      <c r="E1764" s="159"/>
      <c r="F1764" s="159"/>
      <c r="G1764" s="159"/>
      <c r="H1764" s="159"/>
      <c r="I1764" s="159"/>
      <c r="J1764" s="159"/>
      <c r="K1764" s="159"/>
      <c r="L1764" s="159"/>
      <c r="M1764" s="159"/>
      <c r="N1764" s="159"/>
      <c r="O1764" s="159"/>
      <c r="P1764" s="159"/>
      <c r="Q1764" s="159"/>
      <c r="R1764" s="159"/>
      <c r="S1764" s="159"/>
      <c r="T1764" s="159"/>
      <c r="U1764" s="159"/>
      <c r="V1764" s="159"/>
      <c r="W1764" s="159"/>
      <c r="X1764" s="159"/>
      <c r="Y1764" s="159"/>
      <c r="Z1764" s="159"/>
      <c r="AA1764" s="159"/>
      <c r="AB1764" s="159"/>
    </row>
    <row r="1765" spans="1:28" x14ac:dyDescent="0.25">
      <c r="A1765" s="159"/>
      <c r="B1765" s="159"/>
      <c r="C1765" s="159"/>
      <c r="D1765" s="159"/>
      <c r="E1765" s="159"/>
      <c r="F1765" s="159"/>
      <c r="G1765" s="159"/>
      <c r="H1765" s="159"/>
      <c r="I1765" s="159"/>
      <c r="J1765" s="159"/>
      <c r="K1765" s="159"/>
      <c r="L1765" s="159"/>
      <c r="M1765" s="159"/>
      <c r="N1765" s="159"/>
      <c r="O1765" s="159"/>
      <c r="P1765" s="159"/>
      <c r="Q1765" s="159"/>
      <c r="R1765" s="159"/>
      <c r="S1765" s="159"/>
      <c r="T1765" s="159"/>
      <c r="U1765" s="159"/>
      <c r="V1765" s="159"/>
      <c r="W1765" s="159"/>
      <c r="X1765" s="159"/>
      <c r="Y1765" s="159"/>
      <c r="Z1765" s="159"/>
      <c r="AA1765" s="159"/>
      <c r="AB1765" s="159"/>
    </row>
    <row r="1766" spans="1:28" x14ac:dyDescent="0.25">
      <c r="A1766" s="159"/>
      <c r="B1766" s="159"/>
      <c r="C1766" s="159"/>
      <c r="D1766" s="159"/>
      <c r="E1766" s="159"/>
      <c r="F1766" s="159"/>
      <c r="G1766" s="159"/>
      <c r="H1766" s="159"/>
      <c r="I1766" s="159"/>
      <c r="J1766" s="159"/>
      <c r="K1766" s="159"/>
      <c r="L1766" s="159"/>
      <c r="M1766" s="159"/>
      <c r="N1766" s="159"/>
      <c r="O1766" s="159"/>
      <c r="P1766" s="159"/>
      <c r="Q1766" s="159"/>
      <c r="R1766" s="159"/>
      <c r="S1766" s="159"/>
      <c r="T1766" s="159"/>
      <c r="U1766" s="159"/>
      <c r="V1766" s="159"/>
      <c r="W1766" s="159"/>
      <c r="X1766" s="159"/>
      <c r="Y1766" s="159"/>
      <c r="Z1766" s="159"/>
      <c r="AA1766" s="159"/>
      <c r="AB1766" s="159"/>
    </row>
    <row r="1767" spans="1:28" x14ac:dyDescent="0.25">
      <c r="A1767" s="159"/>
      <c r="B1767" s="159"/>
      <c r="C1767" s="159"/>
      <c r="D1767" s="159"/>
      <c r="E1767" s="159"/>
      <c r="F1767" s="159"/>
      <c r="G1767" s="159"/>
      <c r="H1767" s="159"/>
      <c r="I1767" s="159"/>
      <c r="J1767" s="159"/>
      <c r="K1767" s="159"/>
      <c r="L1767" s="159"/>
      <c r="M1767" s="159"/>
      <c r="N1767" s="159"/>
      <c r="O1767" s="159"/>
      <c r="P1767" s="159"/>
      <c r="Q1767" s="159"/>
      <c r="R1767" s="159"/>
      <c r="S1767" s="159"/>
      <c r="T1767" s="159"/>
      <c r="U1767" s="159"/>
      <c r="V1767" s="159"/>
      <c r="W1767" s="159"/>
      <c r="X1767" s="159"/>
      <c r="Y1767" s="159"/>
      <c r="Z1767" s="159"/>
      <c r="AA1767" s="159"/>
      <c r="AB1767" s="159"/>
    </row>
    <row r="1768" spans="1:28" x14ac:dyDescent="0.25">
      <c r="A1768" s="159"/>
      <c r="B1768" s="159"/>
      <c r="C1768" s="159"/>
      <c r="D1768" s="159"/>
      <c r="E1768" s="159"/>
      <c r="F1768" s="159"/>
      <c r="G1768" s="159"/>
      <c r="H1768" s="159"/>
      <c r="I1768" s="159"/>
      <c r="J1768" s="159"/>
      <c r="K1768" s="159"/>
      <c r="L1768" s="159"/>
      <c r="M1768" s="159"/>
      <c r="N1768" s="159"/>
      <c r="O1768" s="159"/>
      <c r="P1768" s="159"/>
      <c r="Q1768" s="159"/>
      <c r="R1768" s="159"/>
      <c r="S1768" s="159"/>
      <c r="T1768" s="159"/>
      <c r="U1768" s="159"/>
      <c r="V1768" s="159"/>
      <c r="W1768" s="159"/>
      <c r="X1768" s="159"/>
      <c r="Y1768" s="159"/>
      <c r="Z1768" s="159"/>
      <c r="AA1768" s="159"/>
      <c r="AB1768" s="159"/>
    </row>
    <row r="1769" spans="1:28" x14ac:dyDescent="0.25">
      <c r="A1769" s="159"/>
      <c r="B1769" s="159"/>
      <c r="C1769" s="159"/>
      <c r="D1769" s="159"/>
      <c r="E1769" s="159"/>
      <c r="F1769" s="159"/>
      <c r="G1769" s="159"/>
      <c r="H1769" s="159"/>
      <c r="I1769" s="159"/>
      <c r="J1769" s="159"/>
      <c r="K1769" s="159"/>
      <c r="L1769" s="159"/>
      <c r="M1769" s="159"/>
      <c r="N1769" s="159"/>
      <c r="O1769" s="159"/>
      <c r="P1769" s="159"/>
      <c r="Q1769" s="159"/>
      <c r="R1769" s="159"/>
      <c r="S1769" s="159"/>
      <c r="T1769" s="159"/>
      <c r="U1769" s="159"/>
      <c r="V1769" s="159"/>
      <c r="W1769" s="159"/>
      <c r="X1769" s="159"/>
      <c r="Y1769" s="159"/>
      <c r="Z1769" s="159"/>
      <c r="AA1769" s="159"/>
      <c r="AB1769" s="159"/>
    </row>
    <row r="1770" spans="1:28" x14ac:dyDescent="0.25">
      <c r="A1770" s="159"/>
      <c r="B1770" s="159"/>
      <c r="C1770" s="159"/>
      <c r="D1770" s="159"/>
      <c r="E1770" s="159"/>
      <c r="F1770" s="159"/>
      <c r="G1770" s="159"/>
      <c r="H1770" s="159"/>
      <c r="I1770" s="159"/>
      <c r="J1770" s="159"/>
      <c r="K1770" s="159"/>
      <c r="L1770" s="159"/>
      <c r="M1770" s="159"/>
      <c r="N1770" s="159"/>
      <c r="O1770" s="159"/>
      <c r="P1770" s="159"/>
      <c r="Q1770" s="159"/>
      <c r="R1770" s="159"/>
      <c r="S1770" s="159"/>
      <c r="T1770" s="159"/>
      <c r="U1770" s="159"/>
      <c r="V1770" s="159"/>
      <c r="W1770" s="159"/>
      <c r="X1770" s="159"/>
      <c r="Y1770" s="159"/>
      <c r="Z1770" s="159"/>
      <c r="AA1770" s="159"/>
      <c r="AB1770" s="159"/>
    </row>
    <row r="1771" spans="1:28" x14ac:dyDescent="0.25">
      <c r="A1771" s="159"/>
      <c r="B1771" s="159"/>
      <c r="C1771" s="159"/>
      <c r="D1771" s="159"/>
      <c r="E1771" s="159"/>
      <c r="F1771" s="159"/>
      <c r="G1771" s="159"/>
      <c r="H1771" s="159"/>
      <c r="I1771" s="159"/>
      <c r="J1771" s="159"/>
      <c r="K1771" s="159"/>
      <c r="L1771" s="159"/>
      <c r="M1771" s="159"/>
      <c r="N1771" s="159"/>
      <c r="O1771" s="159"/>
      <c r="P1771" s="159"/>
      <c r="Q1771" s="159"/>
      <c r="R1771" s="159"/>
      <c r="S1771" s="159"/>
      <c r="T1771" s="159"/>
      <c r="U1771" s="159"/>
      <c r="V1771" s="159"/>
      <c r="W1771" s="159"/>
      <c r="X1771" s="159"/>
      <c r="Y1771" s="159"/>
      <c r="Z1771" s="159"/>
      <c r="AA1771" s="159"/>
      <c r="AB1771" s="159"/>
    </row>
    <row r="1772" spans="1:28" x14ac:dyDescent="0.25">
      <c r="A1772" s="159"/>
      <c r="B1772" s="159"/>
      <c r="C1772" s="159"/>
      <c r="D1772" s="159"/>
      <c r="E1772" s="159"/>
      <c r="F1772" s="159"/>
      <c r="G1772" s="159"/>
      <c r="H1772" s="159"/>
      <c r="I1772" s="159"/>
      <c r="J1772" s="159"/>
      <c r="K1772" s="159"/>
      <c r="L1772" s="159"/>
      <c r="M1772" s="159"/>
      <c r="N1772" s="159"/>
      <c r="O1772" s="159"/>
      <c r="P1772" s="159"/>
      <c r="Q1772" s="159"/>
      <c r="R1772" s="159"/>
      <c r="S1772" s="159"/>
      <c r="T1772" s="159"/>
      <c r="U1772" s="159"/>
      <c r="V1772" s="159"/>
      <c r="W1772" s="159"/>
      <c r="X1772" s="159"/>
      <c r="Y1772" s="159"/>
      <c r="Z1772" s="159"/>
      <c r="AA1772" s="159"/>
      <c r="AB1772" s="159"/>
    </row>
    <row r="1773" spans="1:28" x14ac:dyDescent="0.25">
      <c r="A1773" s="159"/>
      <c r="B1773" s="159"/>
      <c r="C1773" s="159"/>
      <c r="D1773" s="159"/>
      <c r="E1773" s="159"/>
      <c r="F1773" s="159"/>
      <c r="G1773" s="159"/>
      <c r="H1773" s="159"/>
      <c r="I1773" s="159"/>
      <c r="J1773" s="159"/>
      <c r="K1773" s="159"/>
      <c r="L1773" s="159"/>
      <c r="M1773" s="159"/>
      <c r="N1773" s="159"/>
      <c r="O1773" s="159"/>
      <c r="P1773" s="159"/>
      <c r="Q1773" s="159"/>
      <c r="R1773" s="159"/>
      <c r="S1773" s="159"/>
      <c r="T1773" s="159"/>
      <c r="U1773" s="159"/>
      <c r="V1773" s="159"/>
      <c r="W1773" s="159"/>
      <c r="X1773" s="159"/>
      <c r="Y1773" s="159"/>
      <c r="Z1773" s="159"/>
      <c r="AA1773" s="159"/>
      <c r="AB1773" s="159"/>
    </row>
    <row r="1774" spans="1:28" x14ac:dyDescent="0.25">
      <c r="A1774" s="159"/>
      <c r="B1774" s="159"/>
      <c r="C1774" s="159"/>
      <c r="D1774" s="159"/>
      <c r="E1774" s="159"/>
      <c r="F1774" s="159"/>
      <c r="G1774" s="159"/>
      <c r="H1774" s="159"/>
      <c r="I1774" s="159"/>
      <c r="J1774" s="159"/>
      <c r="K1774" s="159"/>
      <c r="L1774" s="159"/>
      <c r="M1774" s="159"/>
      <c r="N1774" s="159"/>
      <c r="O1774" s="159"/>
      <c r="P1774" s="159"/>
      <c r="Q1774" s="159"/>
      <c r="R1774" s="159"/>
      <c r="S1774" s="159"/>
      <c r="T1774" s="159"/>
      <c r="U1774" s="159"/>
      <c r="V1774" s="159"/>
      <c r="W1774" s="159"/>
      <c r="X1774" s="159"/>
      <c r="Y1774" s="159"/>
      <c r="Z1774" s="159"/>
      <c r="AA1774" s="159"/>
      <c r="AB1774" s="159"/>
    </row>
    <row r="1775" spans="1:28" x14ac:dyDescent="0.25">
      <c r="A1775" s="159"/>
      <c r="B1775" s="159"/>
      <c r="C1775" s="159"/>
      <c r="D1775" s="159"/>
      <c r="E1775" s="159"/>
      <c r="F1775" s="159"/>
      <c r="G1775" s="159"/>
      <c r="H1775" s="159"/>
      <c r="I1775" s="159"/>
      <c r="J1775" s="159"/>
      <c r="K1775" s="159"/>
      <c r="L1775" s="159"/>
      <c r="M1775" s="159"/>
      <c r="N1775" s="159"/>
      <c r="O1775" s="159"/>
      <c r="P1775" s="159"/>
      <c r="Q1775" s="159"/>
      <c r="R1775" s="159"/>
      <c r="S1775" s="159"/>
      <c r="T1775" s="159"/>
      <c r="U1775" s="159"/>
      <c r="V1775" s="159"/>
      <c r="W1775" s="159"/>
      <c r="X1775" s="159"/>
      <c r="Y1775" s="159"/>
      <c r="Z1775" s="159"/>
      <c r="AA1775" s="159"/>
      <c r="AB1775" s="159"/>
    </row>
    <row r="1776" spans="1:28" x14ac:dyDescent="0.25">
      <c r="A1776" s="159"/>
      <c r="B1776" s="159"/>
      <c r="C1776" s="159"/>
      <c r="D1776" s="159"/>
      <c r="E1776" s="159"/>
      <c r="F1776" s="159"/>
      <c r="G1776" s="159"/>
      <c r="H1776" s="159"/>
      <c r="I1776" s="159"/>
      <c r="J1776" s="159"/>
      <c r="K1776" s="159"/>
      <c r="L1776" s="159"/>
      <c r="M1776" s="159"/>
      <c r="N1776" s="159"/>
      <c r="O1776" s="159"/>
      <c r="P1776" s="159"/>
      <c r="Q1776" s="159"/>
      <c r="R1776" s="159"/>
      <c r="S1776" s="159"/>
      <c r="T1776" s="159"/>
      <c r="U1776" s="159"/>
      <c r="V1776" s="159"/>
      <c r="W1776" s="159"/>
      <c r="X1776" s="159"/>
      <c r="Y1776" s="159"/>
      <c r="Z1776" s="159"/>
      <c r="AA1776" s="159"/>
      <c r="AB1776" s="159"/>
    </row>
    <row r="1777" spans="1:28" x14ac:dyDescent="0.25">
      <c r="A1777" s="159"/>
      <c r="B1777" s="159"/>
      <c r="C1777" s="159"/>
      <c r="D1777" s="159"/>
      <c r="E1777" s="159"/>
      <c r="F1777" s="159"/>
      <c r="G1777" s="159"/>
      <c r="H1777" s="159"/>
      <c r="I1777" s="159"/>
      <c r="J1777" s="159"/>
      <c r="K1777" s="159"/>
      <c r="L1777" s="159"/>
      <c r="M1777" s="159"/>
      <c r="N1777" s="159"/>
      <c r="O1777" s="159"/>
      <c r="P1777" s="159"/>
      <c r="Q1777" s="159"/>
      <c r="R1777" s="159"/>
      <c r="S1777" s="159"/>
      <c r="T1777" s="159"/>
      <c r="U1777" s="159"/>
      <c r="V1777" s="159"/>
      <c r="W1777" s="159"/>
      <c r="X1777" s="159"/>
      <c r="Y1777" s="159"/>
      <c r="Z1777" s="159"/>
      <c r="AA1777" s="159"/>
      <c r="AB1777" s="159"/>
    </row>
    <row r="1778" spans="1:28" x14ac:dyDescent="0.25">
      <c r="A1778" s="159"/>
      <c r="B1778" s="159"/>
      <c r="C1778" s="159"/>
      <c r="D1778" s="159"/>
      <c r="E1778" s="159"/>
      <c r="F1778" s="159"/>
      <c r="G1778" s="159"/>
      <c r="H1778" s="159"/>
      <c r="I1778" s="159"/>
      <c r="J1778" s="159"/>
      <c r="K1778" s="159"/>
      <c r="L1778" s="159"/>
      <c r="M1778" s="159"/>
      <c r="N1778" s="159"/>
      <c r="O1778" s="159"/>
      <c r="P1778" s="159"/>
      <c r="Q1778" s="159"/>
      <c r="R1778" s="159"/>
      <c r="S1778" s="159"/>
      <c r="T1778" s="159"/>
      <c r="U1778" s="159"/>
      <c r="V1778" s="159"/>
      <c r="W1778" s="159"/>
      <c r="X1778" s="159"/>
      <c r="Y1778" s="159"/>
      <c r="Z1778" s="159"/>
      <c r="AA1778" s="159"/>
      <c r="AB1778" s="159"/>
    </row>
    <row r="1779" spans="1:28" x14ac:dyDescent="0.25">
      <c r="A1779" s="159"/>
      <c r="B1779" s="159"/>
      <c r="C1779" s="159"/>
      <c r="D1779" s="159"/>
      <c r="E1779" s="159"/>
      <c r="F1779" s="159"/>
      <c r="G1779" s="159"/>
      <c r="H1779" s="159"/>
      <c r="I1779" s="159"/>
      <c r="J1779" s="159"/>
      <c r="K1779" s="159"/>
      <c r="L1779" s="159"/>
      <c r="M1779" s="159"/>
      <c r="N1779" s="159"/>
      <c r="O1779" s="159"/>
      <c r="P1779" s="159"/>
      <c r="Q1779" s="159"/>
      <c r="R1779" s="159"/>
      <c r="S1779" s="159"/>
      <c r="T1779" s="159"/>
      <c r="U1779" s="159"/>
      <c r="V1779" s="159"/>
      <c r="W1779" s="159"/>
      <c r="X1779" s="159"/>
      <c r="Y1779" s="159"/>
      <c r="Z1779" s="159"/>
      <c r="AA1779" s="159"/>
      <c r="AB1779" s="159"/>
    </row>
    <row r="1780" spans="1:28" x14ac:dyDescent="0.25">
      <c r="A1780" s="159"/>
      <c r="B1780" s="159"/>
      <c r="C1780" s="159"/>
      <c r="D1780" s="159"/>
      <c r="E1780" s="159"/>
      <c r="F1780" s="159"/>
      <c r="G1780" s="159"/>
      <c r="H1780" s="159"/>
      <c r="I1780" s="159"/>
      <c r="J1780" s="159"/>
      <c r="K1780" s="159"/>
      <c r="L1780" s="159"/>
      <c r="M1780" s="159"/>
      <c r="N1780" s="159"/>
      <c r="O1780" s="159"/>
      <c r="P1780" s="159"/>
      <c r="Q1780" s="159"/>
      <c r="R1780" s="159"/>
      <c r="S1780" s="159"/>
      <c r="T1780" s="159"/>
      <c r="U1780" s="159"/>
      <c r="V1780" s="159"/>
      <c r="W1780" s="159"/>
      <c r="X1780" s="159"/>
      <c r="Y1780" s="159"/>
      <c r="Z1780" s="159"/>
      <c r="AA1780" s="159"/>
      <c r="AB1780" s="159"/>
    </row>
    <row r="1781" spans="1:28" x14ac:dyDescent="0.25">
      <c r="A1781" s="159"/>
      <c r="B1781" s="159"/>
      <c r="C1781" s="159"/>
      <c r="D1781" s="159"/>
      <c r="E1781" s="159"/>
      <c r="F1781" s="159"/>
      <c r="G1781" s="159"/>
      <c r="H1781" s="159"/>
      <c r="I1781" s="159"/>
      <c r="J1781" s="159"/>
      <c r="K1781" s="159"/>
      <c r="L1781" s="159"/>
      <c r="M1781" s="159"/>
      <c r="N1781" s="159"/>
      <c r="O1781" s="159"/>
      <c r="P1781" s="159"/>
      <c r="Q1781" s="159"/>
      <c r="R1781" s="159"/>
      <c r="S1781" s="159"/>
      <c r="T1781" s="159"/>
      <c r="U1781" s="159"/>
      <c r="V1781" s="159"/>
      <c r="W1781" s="159"/>
      <c r="X1781" s="159"/>
      <c r="Y1781" s="159"/>
      <c r="Z1781" s="159"/>
      <c r="AA1781" s="159"/>
      <c r="AB1781" s="159"/>
    </row>
    <row r="1782" spans="1:28" x14ac:dyDescent="0.25">
      <c r="A1782" s="159"/>
      <c r="B1782" s="159"/>
      <c r="C1782" s="159"/>
      <c r="D1782" s="159"/>
      <c r="E1782" s="159"/>
      <c r="F1782" s="159"/>
      <c r="G1782" s="159"/>
      <c r="H1782" s="159"/>
      <c r="I1782" s="159"/>
      <c r="J1782" s="159"/>
      <c r="K1782" s="159"/>
      <c r="L1782" s="159"/>
      <c r="M1782" s="159"/>
      <c r="N1782" s="159"/>
      <c r="O1782" s="159"/>
      <c r="P1782" s="159"/>
      <c r="Q1782" s="159"/>
      <c r="R1782" s="159"/>
      <c r="S1782" s="159"/>
      <c r="T1782" s="159"/>
      <c r="U1782" s="159"/>
      <c r="V1782" s="159"/>
      <c r="W1782" s="159"/>
      <c r="X1782" s="159"/>
      <c r="Y1782" s="159"/>
      <c r="Z1782" s="159"/>
      <c r="AA1782" s="159"/>
      <c r="AB1782" s="159"/>
    </row>
    <row r="1783" spans="1:28" x14ac:dyDescent="0.25">
      <c r="A1783" s="159"/>
      <c r="B1783" s="159"/>
      <c r="C1783" s="159"/>
      <c r="D1783" s="159"/>
      <c r="E1783" s="159"/>
      <c r="F1783" s="159"/>
      <c r="G1783" s="159"/>
      <c r="H1783" s="159"/>
      <c r="I1783" s="159"/>
      <c r="J1783" s="159"/>
      <c r="K1783" s="159"/>
      <c r="L1783" s="159"/>
      <c r="M1783" s="159"/>
      <c r="N1783" s="159"/>
      <c r="O1783" s="159"/>
      <c r="P1783" s="159"/>
      <c r="Q1783" s="159"/>
      <c r="R1783" s="159"/>
      <c r="S1783" s="159"/>
      <c r="T1783" s="159"/>
      <c r="U1783" s="159"/>
      <c r="V1783" s="159"/>
      <c r="W1783" s="159"/>
      <c r="X1783" s="159"/>
      <c r="Y1783" s="159"/>
      <c r="Z1783" s="159"/>
      <c r="AA1783" s="159"/>
      <c r="AB1783" s="159"/>
    </row>
    <row r="1784" spans="1:28" x14ac:dyDescent="0.25">
      <c r="A1784" s="159"/>
      <c r="B1784" s="159"/>
      <c r="C1784" s="159"/>
      <c r="D1784" s="159"/>
      <c r="E1784" s="159"/>
      <c r="F1784" s="159"/>
      <c r="G1784" s="159"/>
      <c r="H1784" s="159"/>
      <c r="I1784" s="159"/>
      <c r="J1784" s="159"/>
      <c r="K1784" s="159"/>
      <c r="L1784" s="159"/>
      <c r="M1784" s="159"/>
      <c r="N1784" s="159"/>
      <c r="O1784" s="159"/>
      <c r="P1784" s="159"/>
      <c r="Q1784" s="159"/>
      <c r="R1784" s="159"/>
      <c r="S1784" s="159"/>
      <c r="T1784" s="159"/>
      <c r="U1784" s="159"/>
      <c r="V1784" s="159"/>
      <c r="W1784" s="159"/>
      <c r="X1784" s="159"/>
      <c r="Y1784" s="159"/>
      <c r="Z1784" s="159"/>
      <c r="AA1784" s="159"/>
      <c r="AB1784" s="159"/>
    </row>
    <row r="1785" spans="1:28" x14ac:dyDescent="0.25">
      <c r="A1785" s="159"/>
      <c r="B1785" s="159"/>
      <c r="C1785" s="159"/>
      <c r="D1785" s="159"/>
      <c r="E1785" s="159"/>
      <c r="F1785" s="159"/>
      <c r="G1785" s="159"/>
      <c r="H1785" s="159"/>
      <c r="I1785" s="159"/>
      <c r="J1785" s="159"/>
      <c r="K1785" s="159"/>
      <c r="L1785" s="159"/>
      <c r="M1785" s="159"/>
      <c r="N1785" s="159"/>
      <c r="O1785" s="159"/>
      <c r="P1785" s="159"/>
      <c r="Q1785" s="159"/>
      <c r="R1785" s="159"/>
      <c r="S1785" s="159"/>
      <c r="T1785" s="159"/>
      <c r="U1785" s="159"/>
      <c r="V1785" s="159"/>
      <c r="W1785" s="159"/>
      <c r="X1785" s="159"/>
      <c r="Y1785" s="159"/>
      <c r="Z1785" s="159"/>
      <c r="AA1785" s="159"/>
      <c r="AB1785" s="159"/>
    </row>
    <row r="1786" spans="1:28" x14ac:dyDescent="0.25">
      <c r="A1786" s="159"/>
      <c r="B1786" s="159"/>
      <c r="C1786" s="159"/>
      <c r="D1786" s="159"/>
      <c r="E1786" s="159"/>
      <c r="F1786" s="159"/>
      <c r="G1786" s="159"/>
      <c r="H1786" s="159"/>
      <c r="I1786" s="159"/>
      <c r="J1786" s="159"/>
      <c r="K1786" s="159"/>
      <c r="L1786" s="159"/>
      <c r="M1786" s="159"/>
      <c r="N1786" s="159"/>
      <c r="O1786" s="159"/>
      <c r="P1786" s="159"/>
      <c r="Q1786" s="159"/>
      <c r="R1786" s="159"/>
      <c r="S1786" s="159"/>
      <c r="T1786" s="159"/>
      <c r="U1786" s="159"/>
      <c r="V1786" s="159"/>
      <c r="W1786" s="159"/>
      <c r="X1786" s="159"/>
      <c r="Y1786" s="159"/>
      <c r="Z1786" s="159"/>
      <c r="AA1786" s="159"/>
      <c r="AB1786" s="159"/>
    </row>
    <row r="1787" spans="1:28" x14ac:dyDescent="0.25">
      <c r="A1787" s="159"/>
      <c r="B1787" s="159"/>
      <c r="C1787" s="159"/>
      <c r="D1787" s="159"/>
      <c r="E1787" s="159"/>
      <c r="F1787" s="159"/>
      <c r="G1787" s="159"/>
      <c r="H1787" s="159"/>
      <c r="I1787" s="159"/>
      <c r="J1787" s="159"/>
      <c r="K1787" s="159"/>
      <c r="L1787" s="159"/>
      <c r="M1787" s="159"/>
      <c r="N1787" s="159"/>
      <c r="O1787" s="159"/>
      <c r="P1787" s="159"/>
      <c r="Q1787" s="159"/>
      <c r="R1787" s="159"/>
      <c r="S1787" s="159"/>
      <c r="T1787" s="159"/>
      <c r="U1787" s="159"/>
      <c r="V1787" s="159"/>
      <c r="W1787" s="159"/>
      <c r="X1787" s="159"/>
      <c r="Y1787" s="159"/>
      <c r="Z1787" s="159"/>
      <c r="AA1787" s="159"/>
      <c r="AB1787" s="159"/>
    </row>
    <row r="1788" spans="1:28" x14ac:dyDescent="0.25">
      <c r="A1788" s="159"/>
      <c r="B1788" s="159"/>
      <c r="C1788" s="159"/>
      <c r="D1788" s="159"/>
      <c r="E1788" s="159"/>
      <c r="F1788" s="159"/>
      <c r="G1788" s="159"/>
      <c r="H1788" s="159"/>
      <c r="I1788" s="159"/>
      <c r="J1788" s="159"/>
      <c r="K1788" s="159"/>
      <c r="L1788" s="159"/>
      <c r="M1788" s="159"/>
      <c r="N1788" s="159"/>
      <c r="O1788" s="159"/>
      <c r="P1788" s="159"/>
      <c r="Q1788" s="159"/>
      <c r="R1788" s="159"/>
      <c r="S1788" s="159"/>
      <c r="T1788" s="159"/>
      <c r="U1788" s="159"/>
      <c r="V1788" s="159"/>
      <c r="W1788" s="159"/>
      <c r="X1788" s="159"/>
      <c r="Y1788" s="159"/>
      <c r="Z1788" s="159"/>
      <c r="AA1788" s="159"/>
      <c r="AB1788" s="159"/>
    </row>
    <row r="1789" spans="1:28" x14ac:dyDescent="0.25">
      <c r="A1789" s="159"/>
      <c r="B1789" s="159"/>
      <c r="C1789" s="159"/>
      <c r="D1789" s="159"/>
      <c r="E1789" s="159"/>
      <c r="F1789" s="159"/>
      <c r="G1789" s="159"/>
      <c r="H1789" s="159"/>
      <c r="I1789" s="159"/>
      <c r="J1789" s="159"/>
      <c r="K1789" s="159"/>
      <c r="L1789" s="159"/>
      <c r="M1789" s="159"/>
      <c r="N1789" s="159"/>
      <c r="O1789" s="159"/>
      <c r="P1789" s="159"/>
      <c r="Q1789" s="159"/>
      <c r="R1789" s="159"/>
      <c r="S1789" s="159"/>
      <c r="T1789" s="159"/>
      <c r="U1789" s="159"/>
      <c r="V1789" s="159"/>
      <c r="W1789" s="159"/>
      <c r="X1789" s="159"/>
      <c r="Y1789" s="159"/>
      <c r="Z1789" s="159"/>
      <c r="AA1789" s="159"/>
      <c r="AB1789" s="159"/>
    </row>
    <row r="1790" spans="1:28" x14ac:dyDescent="0.25">
      <c r="A1790" s="159"/>
      <c r="B1790" s="159"/>
      <c r="C1790" s="159"/>
      <c r="D1790" s="159"/>
      <c r="E1790" s="159"/>
      <c r="F1790" s="159"/>
      <c r="G1790" s="159"/>
      <c r="H1790" s="159"/>
      <c r="I1790" s="159"/>
      <c r="J1790" s="159"/>
      <c r="K1790" s="159"/>
      <c r="L1790" s="159"/>
      <c r="M1790" s="159"/>
      <c r="N1790" s="159"/>
      <c r="O1790" s="159"/>
      <c r="P1790" s="159"/>
      <c r="Q1790" s="159"/>
      <c r="R1790" s="159"/>
      <c r="S1790" s="159"/>
      <c r="T1790" s="159"/>
      <c r="U1790" s="159"/>
      <c r="V1790" s="159"/>
      <c r="W1790" s="159"/>
      <c r="X1790" s="159"/>
      <c r="Y1790" s="159"/>
      <c r="Z1790" s="159"/>
      <c r="AA1790" s="159"/>
      <c r="AB1790" s="159"/>
    </row>
    <row r="1791" spans="1:28" x14ac:dyDescent="0.25">
      <c r="A1791" s="159"/>
      <c r="B1791" s="159"/>
      <c r="C1791" s="159"/>
      <c r="D1791" s="159"/>
      <c r="E1791" s="159"/>
      <c r="F1791" s="159"/>
      <c r="G1791" s="159"/>
      <c r="H1791" s="159"/>
      <c r="I1791" s="159"/>
      <c r="J1791" s="159"/>
      <c r="K1791" s="159"/>
      <c r="L1791" s="159"/>
      <c r="M1791" s="159"/>
      <c r="N1791" s="159"/>
      <c r="O1791" s="159"/>
      <c r="P1791" s="159"/>
      <c r="Q1791" s="159"/>
      <c r="R1791" s="159"/>
      <c r="S1791" s="159"/>
      <c r="T1791" s="159"/>
      <c r="U1791" s="159"/>
      <c r="V1791" s="159"/>
      <c r="W1791" s="159"/>
      <c r="X1791" s="159"/>
      <c r="Y1791" s="159"/>
      <c r="Z1791" s="159"/>
      <c r="AA1791" s="159"/>
      <c r="AB1791" s="159"/>
    </row>
    <row r="1792" spans="1:28" x14ac:dyDescent="0.25">
      <c r="A1792" s="159"/>
      <c r="B1792" s="159"/>
      <c r="C1792" s="159"/>
      <c r="D1792" s="159"/>
      <c r="E1792" s="159"/>
      <c r="F1792" s="159"/>
      <c r="G1792" s="159"/>
      <c r="H1792" s="159"/>
      <c r="I1792" s="159"/>
      <c r="J1792" s="159"/>
      <c r="K1792" s="159"/>
      <c r="L1792" s="159"/>
      <c r="M1792" s="159"/>
      <c r="N1792" s="159"/>
      <c r="O1792" s="159"/>
      <c r="P1792" s="159"/>
      <c r="Q1792" s="159"/>
      <c r="R1792" s="159"/>
      <c r="S1792" s="159"/>
      <c r="T1792" s="159"/>
      <c r="U1792" s="159"/>
      <c r="V1792" s="159"/>
      <c r="W1792" s="159"/>
      <c r="X1792" s="159"/>
      <c r="Y1792" s="159"/>
      <c r="Z1792" s="159"/>
      <c r="AA1792" s="159"/>
      <c r="AB1792" s="159"/>
    </row>
    <row r="1793" spans="1:28" x14ac:dyDescent="0.25">
      <c r="A1793" s="159"/>
      <c r="B1793" s="159"/>
      <c r="C1793" s="159"/>
      <c r="D1793" s="159"/>
      <c r="E1793" s="159"/>
      <c r="F1793" s="159"/>
      <c r="G1793" s="159"/>
      <c r="H1793" s="159"/>
      <c r="I1793" s="159"/>
      <c r="J1793" s="159"/>
      <c r="K1793" s="159"/>
      <c r="L1793" s="159"/>
      <c r="M1793" s="159"/>
      <c r="N1793" s="159"/>
      <c r="O1793" s="159"/>
      <c r="P1793" s="159"/>
      <c r="Q1793" s="159"/>
      <c r="R1793" s="159"/>
      <c r="S1793" s="159"/>
      <c r="T1793" s="159"/>
      <c r="U1793" s="159"/>
      <c r="V1793" s="159"/>
      <c r="W1793" s="159"/>
      <c r="X1793" s="159"/>
      <c r="Y1793" s="159"/>
      <c r="Z1793" s="159"/>
      <c r="AA1793" s="159"/>
      <c r="AB1793" s="159"/>
    </row>
    <row r="1794" spans="1:28" x14ac:dyDescent="0.25">
      <c r="A1794" s="159"/>
      <c r="B1794" s="159"/>
      <c r="C1794" s="159"/>
      <c r="D1794" s="159"/>
      <c r="E1794" s="159"/>
      <c r="F1794" s="159"/>
      <c r="G1794" s="159"/>
      <c r="H1794" s="159"/>
      <c r="I1794" s="159"/>
      <c r="J1794" s="159"/>
      <c r="K1794" s="159"/>
      <c r="L1794" s="159"/>
      <c r="M1794" s="159"/>
      <c r="N1794" s="159"/>
      <c r="O1794" s="159"/>
      <c r="P1794" s="159"/>
      <c r="Q1794" s="159"/>
      <c r="R1794" s="159"/>
      <c r="S1794" s="159"/>
      <c r="T1794" s="159"/>
      <c r="U1794" s="159"/>
      <c r="V1794" s="159"/>
      <c r="W1794" s="159"/>
      <c r="X1794" s="159"/>
      <c r="Y1794" s="159"/>
      <c r="Z1794" s="159"/>
      <c r="AA1794" s="159"/>
      <c r="AB1794" s="159"/>
    </row>
    <row r="1795" spans="1:28" x14ac:dyDescent="0.25">
      <c r="A1795" s="159"/>
      <c r="B1795" s="159"/>
      <c r="C1795" s="159"/>
      <c r="D1795" s="159"/>
      <c r="E1795" s="159"/>
      <c r="F1795" s="159"/>
      <c r="G1795" s="159"/>
      <c r="H1795" s="159"/>
      <c r="I1795" s="159"/>
      <c r="J1795" s="159"/>
      <c r="K1795" s="159"/>
      <c r="L1795" s="159"/>
      <c r="M1795" s="159"/>
      <c r="N1795" s="159"/>
      <c r="O1795" s="159"/>
      <c r="P1795" s="159"/>
      <c r="Q1795" s="159"/>
      <c r="R1795" s="159"/>
      <c r="S1795" s="159"/>
      <c r="T1795" s="159"/>
      <c r="U1795" s="159"/>
      <c r="V1795" s="159"/>
      <c r="W1795" s="159"/>
      <c r="X1795" s="159"/>
      <c r="Y1795" s="159"/>
      <c r="Z1795" s="159"/>
      <c r="AA1795" s="159"/>
      <c r="AB1795" s="159"/>
    </row>
    <row r="1796" spans="1:28" x14ac:dyDescent="0.25">
      <c r="A1796" s="159"/>
      <c r="B1796" s="159"/>
      <c r="C1796" s="159"/>
      <c r="D1796" s="159"/>
      <c r="E1796" s="159"/>
      <c r="F1796" s="159"/>
      <c r="G1796" s="159"/>
      <c r="H1796" s="159"/>
      <c r="I1796" s="159"/>
      <c r="J1796" s="159"/>
      <c r="K1796" s="159"/>
      <c r="L1796" s="159"/>
      <c r="M1796" s="159"/>
      <c r="N1796" s="159"/>
      <c r="O1796" s="159"/>
      <c r="P1796" s="159"/>
      <c r="Q1796" s="159"/>
      <c r="R1796" s="159"/>
      <c r="S1796" s="159"/>
      <c r="T1796" s="159"/>
      <c r="U1796" s="159"/>
      <c r="V1796" s="159"/>
      <c r="W1796" s="159"/>
      <c r="X1796" s="159"/>
      <c r="Y1796" s="159"/>
      <c r="Z1796" s="159"/>
      <c r="AA1796" s="159"/>
      <c r="AB1796" s="159"/>
    </row>
    <row r="1797" spans="1:28" x14ac:dyDescent="0.25">
      <c r="A1797" s="159"/>
      <c r="B1797" s="159"/>
      <c r="C1797" s="159"/>
      <c r="D1797" s="159"/>
      <c r="E1797" s="159"/>
      <c r="F1797" s="159"/>
      <c r="G1797" s="159"/>
      <c r="H1797" s="159"/>
      <c r="I1797" s="159"/>
      <c r="J1797" s="159"/>
      <c r="K1797" s="159"/>
      <c r="L1797" s="159"/>
      <c r="M1797" s="159"/>
      <c r="N1797" s="159"/>
      <c r="O1797" s="159"/>
      <c r="P1797" s="159"/>
      <c r="Q1797" s="159"/>
      <c r="R1797" s="159"/>
      <c r="S1797" s="159"/>
      <c r="T1797" s="159"/>
      <c r="U1797" s="159"/>
      <c r="V1797" s="159"/>
      <c r="W1797" s="159"/>
      <c r="X1797" s="159"/>
      <c r="Y1797" s="159"/>
      <c r="Z1797" s="159"/>
      <c r="AA1797" s="159"/>
      <c r="AB1797" s="159"/>
    </row>
    <row r="1798" spans="1:28" x14ac:dyDescent="0.25">
      <c r="A1798" s="159"/>
      <c r="B1798" s="159"/>
      <c r="C1798" s="159"/>
      <c r="D1798" s="159"/>
      <c r="E1798" s="159"/>
      <c r="F1798" s="159"/>
      <c r="G1798" s="159"/>
      <c r="H1798" s="159"/>
      <c r="I1798" s="159"/>
      <c r="J1798" s="159"/>
      <c r="K1798" s="159"/>
      <c r="L1798" s="159"/>
      <c r="M1798" s="159"/>
      <c r="N1798" s="159"/>
      <c r="O1798" s="159"/>
      <c r="P1798" s="159"/>
      <c r="Q1798" s="159"/>
      <c r="R1798" s="159"/>
      <c r="S1798" s="159"/>
      <c r="T1798" s="159"/>
      <c r="U1798" s="159"/>
      <c r="V1798" s="159"/>
      <c r="W1798" s="159"/>
      <c r="X1798" s="159"/>
      <c r="Y1798" s="159"/>
      <c r="Z1798" s="159"/>
      <c r="AA1798" s="159"/>
      <c r="AB1798" s="159"/>
    </row>
    <row r="1799" spans="1:28" x14ac:dyDescent="0.25">
      <c r="A1799" s="159"/>
      <c r="B1799" s="159"/>
      <c r="C1799" s="159"/>
      <c r="D1799" s="159"/>
      <c r="E1799" s="159"/>
      <c r="F1799" s="159"/>
      <c r="G1799" s="159"/>
      <c r="H1799" s="159"/>
      <c r="I1799" s="159"/>
      <c r="J1799" s="159"/>
      <c r="K1799" s="159"/>
      <c r="L1799" s="159"/>
      <c r="M1799" s="159"/>
      <c r="N1799" s="159"/>
      <c r="O1799" s="159"/>
      <c r="P1799" s="159"/>
      <c r="Q1799" s="159"/>
      <c r="R1799" s="159"/>
      <c r="S1799" s="159"/>
      <c r="T1799" s="159"/>
      <c r="U1799" s="159"/>
      <c r="V1799" s="159"/>
      <c r="W1799" s="159"/>
      <c r="X1799" s="159"/>
      <c r="Y1799" s="159"/>
      <c r="Z1799" s="159"/>
      <c r="AA1799" s="159"/>
      <c r="AB1799" s="159"/>
    </row>
    <row r="1800" spans="1:28" x14ac:dyDescent="0.25">
      <c r="A1800" s="159"/>
      <c r="B1800" s="159"/>
      <c r="C1800" s="159"/>
      <c r="D1800" s="159"/>
      <c r="E1800" s="159"/>
      <c r="F1800" s="159"/>
      <c r="G1800" s="159"/>
      <c r="H1800" s="159"/>
      <c r="I1800" s="159"/>
      <c r="J1800" s="159"/>
      <c r="K1800" s="159"/>
      <c r="L1800" s="159"/>
      <c r="M1800" s="159"/>
      <c r="N1800" s="159"/>
      <c r="O1800" s="159"/>
      <c r="P1800" s="159"/>
      <c r="Q1800" s="159"/>
      <c r="R1800" s="159"/>
      <c r="S1800" s="159"/>
      <c r="T1800" s="159"/>
      <c r="U1800" s="159"/>
      <c r="V1800" s="159"/>
      <c r="W1800" s="159"/>
      <c r="X1800" s="159"/>
      <c r="Y1800" s="159"/>
      <c r="Z1800" s="159"/>
      <c r="AA1800" s="159"/>
      <c r="AB1800" s="159"/>
    </row>
    <row r="1801" spans="1:28" x14ac:dyDescent="0.25">
      <c r="A1801" s="159"/>
      <c r="B1801" s="159"/>
      <c r="C1801" s="159"/>
      <c r="D1801" s="159"/>
      <c r="E1801" s="159"/>
      <c r="F1801" s="159"/>
      <c r="G1801" s="159"/>
      <c r="H1801" s="159"/>
      <c r="I1801" s="159"/>
      <c r="J1801" s="159"/>
      <c r="K1801" s="159"/>
      <c r="L1801" s="159"/>
      <c r="M1801" s="159"/>
      <c r="N1801" s="159"/>
      <c r="O1801" s="159"/>
      <c r="P1801" s="159"/>
      <c r="Q1801" s="159"/>
      <c r="R1801" s="159"/>
      <c r="S1801" s="159"/>
      <c r="T1801" s="159"/>
      <c r="U1801" s="159"/>
      <c r="V1801" s="159"/>
      <c r="W1801" s="159"/>
      <c r="X1801" s="159"/>
      <c r="Y1801" s="159"/>
      <c r="Z1801" s="159"/>
      <c r="AA1801" s="159"/>
      <c r="AB1801" s="159"/>
    </row>
    <row r="1802" spans="1:28" x14ac:dyDescent="0.25">
      <c r="A1802" s="159"/>
      <c r="B1802" s="159"/>
      <c r="C1802" s="159"/>
      <c r="D1802" s="159"/>
      <c r="E1802" s="159"/>
      <c r="F1802" s="159"/>
      <c r="G1802" s="159"/>
      <c r="H1802" s="159"/>
      <c r="I1802" s="159"/>
      <c r="J1802" s="159"/>
      <c r="K1802" s="159"/>
      <c r="L1802" s="159"/>
      <c r="M1802" s="159"/>
      <c r="N1802" s="159"/>
      <c r="O1802" s="159"/>
      <c r="P1802" s="159"/>
      <c r="Q1802" s="159"/>
      <c r="R1802" s="159"/>
      <c r="S1802" s="159"/>
      <c r="T1802" s="159"/>
      <c r="U1802" s="159"/>
      <c r="V1802" s="159"/>
      <c r="W1802" s="159"/>
      <c r="X1802" s="159"/>
      <c r="Y1802" s="159"/>
      <c r="Z1802" s="159"/>
      <c r="AA1802" s="159"/>
      <c r="AB1802" s="159"/>
    </row>
    <row r="1803" spans="1:28" x14ac:dyDescent="0.25">
      <c r="A1803" s="159"/>
      <c r="B1803" s="159"/>
      <c r="C1803" s="159"/>
      <c r="D1803" s="159"/>
      <c r="E1803" s="159"/>
      <c r="F1803" s="159"/>
      <c r="G1803" s="159"/>
      <c r="H1803" s="159"/>
      <c r="I1803" s="159"/>
      <c r="J1803" s="159"/>
      <c r="K1803" s="159"/>
      <c r="L1803" s="159"/>
      <c r="M1803" s="159"/>
      <c r="N1803" s="159"/>
      <c r="O1803" s="159"/>
      <c r="P1803" s="159"/>
      <c r="Q1803" s="159"/>
      <c r="R1803" s="159"/>
      <c r="S1803" s="159"/>
      <c r="T1803" s="159"/>
      <c r="U1803" s="159"/>
      <c r="V1803" s="159"/>
      <c r="W1803" s="159"/>
      <c r="X1803" s="159"/>
      <c r="Y1803" s="159"/>
      <c r="Z1803" s="159"/>
      <c r="AA1803" s="159"/>
      <c r="AB1803" s="159"/>
    </row>
    <row r="1804" spans="1:28" x14ac:dyDescent="0.25">
      <c r="A1804" s="159"/>
      <c r="B1804" s="159"/>
      <c r="C1804" s="159"/>
      <c r="D1804" s="159"/>
      <c r="E1804" s="159"/>
      <c r="F1804" s="159"/>
      <c r="G1804" s="159"/>
      <c r="H1804" s="159"/>
      <c r="I1804" s="159"/>
      <c r="J1804" s="159"/>
      <c r="K1804" s="159"/>
      <c r="L1804" s="159"/>
      <c r="M1804" s="159"/>
      <c r="N1804" s="159"/>
      <c r="O1804" s="159"/>
      <c r="P1804" s="159"/>
      <c r="Q1804" s="159"/>
      <c r="R1804" s="159"/>
      <c r="S1804" s="159"/>
      <c r="T1804" s="159"/>
      <c r="U1804" s="159"/>
      <c r="V1804" s="159"/>
      <c r="W1804" s="159"/>
      <c r="X1804" s="159"/>
      <c r="Y1804" s="159"/>
      <c r="Z1804" s="159"/>
      <c r="AA1804" s="159"/>
      <c r="AB1804" s="159"/>
    </row>
    <row r="1805" spans="1:28" x14ac:dyDescent="0.25">
      <c r="A1805" s="159"/>
      <c r="B1805" s="159"/>
      <c r="C1805" s="159"/>
      <c r="D1805" s="159"/>
      <c r="E1805" s="159"/>
      <c r="F1805" s="159"/>
      <c r="G1805" s="159"/>
      <c r="H1805" s="159"/>
      <c r="I1805" s="159"/>
      <c r="J1805" s="159"/>
      <c r="K1805" s="159"/>
      <c r="L1805" s="159"/>
      <c r="M1805" s="159"/>
      <c r="N1805" s="159"/>
      <c r="O1805" s="159"/>
      <c r="P1805" s="159"/>
      <c r="Q1805" s="159"/>
      <c r="R1805" s="159"/>
      <c r="S1805" s="159"/>
      <c r="T1805" s="159"/>
      <c r="U1805" s="159"/>
      <c r="V1805" s="159"/>
      <c r="W1805" s="159"/>
      <c r="X1805" s="159"/>
      <c r="Y1805" s="159"/>
      <c r="Z1805" s="159"/>
      <c r="AA1805" s="159"/>
      <c r="AB1805" s="159"/>
    </row>
    <row r="1806" spans="1:28" x14ac:dyDescent="0.25">
      <c r="A1806" s="159"/>
      <c r="B1806" s="159"/>
      <c r="C1806" s="159"/>
      <c r="D1806" s="159"/>
      <c r="E1806" s="159"/>
      <c r="F1806" s="159"/>
      <c r="G1806" s="159"/>
      <c r="H1806" s="159"/>
      <c r="I1806" s="159"/>
      <c r="J1806" s="159"/>
      <c r="K1806" s="159"/>
      <c r="L1806" s="159"/>
      <c r="M1806" s="159"/>
      <c r="N1806" s="159"/>
      <c r="O1806" s="159"/>
      <c r="P1806" s="159"/>
      <c r="Q1806" s="159"/>
      <c r="R1806" s="159"/>
      <c r="S1806" s="159"/>
      <c r="T1806" s="159"/>
      <c r="U1806" s="159"/>
      <c r="V1806" s="159"/>
      <c r="W1806" s="159"/>
      <c r="X1806" s="159"/>
      <c r="Y1806" s="159"/>
      <c r="Z1806" s="159"/>
      <c r="AA1806" s="159"/>
      <c r="AB1806" s="159"/>
    </row>
    <row r="1807" spans="1:28" x14ac:dyDescent="0.25">
      <c r="A1807" s="159"/>
      <c r="B1807" s="159"/>
      <c r="C1807" s="159"/>
      <c r="D1807" s="159"/>
      <c r="E1807" s="159"/>
      <c r="F1807" s="159"/>
      <c r="G1807" s="159"/>
      <c r="H1807" s="159"/>
      <c r="I1807" s="159"/>
      <c r="J1807" s="159"/>
      <c r="K1807" s="159"/>
      <c r="L1807" s="159"/>
      <c r="M1807" s="159"/>
      <c r="N1807" s="159"/>
      <c r="O1807" s="159"/>
      <c r="P1807" s="159"/>
      <c r="Q1807" s="159"/>
      <c r="R1807" s="159"/>
      <c r="S1807" s="159"/>
      <c r="T1807" s="159"/>
      <c r="U1807" s="159"/>
      <c r="V1807" s="159"/>
      <c r="W1807" s="159"/>
      <c r="X1807" s="159"/>
      <c r="Y1807" s="159"/>
      <c r="Z1807" s="159"/>
      <c r="AA1807" s="159"/>
      <c r="AB1807" s="159"/>
    </row>
    <row r="1808" spans="1:28" x14ac:dyDescent="0.25">
      <c r="A1808" s="159"/>
      <c r="B1808" s="159"/>
      <c r="C1808" s="159"/>
      <c r="D1808" s="159"/>
      <c r="E1808" s="159"/>
      <c r="F1808" s="159"/>
      <c r="G1808" s="159"/>
      <c r="H1808" s="159"/>
      <c r="I1808" s="159"/>
      <c r="J1808" s="159"/>
      <c r="K1808" s="159"/>
      <c r="L1808" s="159"/>
      <c r="M1808" s="159"/>
      <c r="N1808" s="159"/>
      <c r="O1808" s="159"/>
      <c r="P1808" s="159"/>
      <c r="Q1808" s="159"/>
      <c r="R1808" s="159"/>
      <c r="S1808" s="159"/>
      <c r="T1808" s="159"/>
      <c r="U1808" s="159"/>
      <c r="V1808" s="159"/>
      <c r="W1808" s="159"/>
      <c r="X1808" s="159"/>
      <c r="Y1808" s="159"/>
      <c r="Z1808" s="159"/>
      <c r="AA1808" s="159"/>
      <c r="AB1808" s="159"/>
    </row>
    <row r="1809" spans="1:28" x14ac:dyDescent="0.25">
      <c r="A1809" s="159"/>
      <c r="B1809" s="159"/>
      <c r="C1809" s="159"/>
      <c r="D1809" s="159"/>
      <c r="E1809" s="159"/>
      <c r="F1809" s="159"/>
      <c r="G1809" s="159"/>
      <c r="H1809" s="159"/>
      <c r="I1809" s="159"/>
      <c r="J1809" s="159"/>
      <c r="K1809" s="159"/>
      <c r="L1809" s="159"/>
      <c r="M1809" s="159"/>
      <c r="N1809" s="159"/>
      <c r="O1809" s="159"/>
      <c r="P1809" s="159"/>
      <c r="Q1809" s="159"/>
      <c r="R1809" s="159"/>
      <c r="S1809" s="159"/>
      <c r="T1809" s="159"/>
      <c r="U1809" s="159"/>
      <c r="V1809" s="159"/>
      <c r="W1809" s="159"/>
      <c r="X1809" s="159"/>
      <c r="Y1809" s="159"/>
      <c r="Z1809" s="159"/>
      <c r="AA1809" s="159"/>
      <c r="AB1809" s="159"/>
    </row>
    <row r="1810" spans="1:28" x14ac:dyDescent="0.25">
      <c r="A1810" s="159"/>
      <c r="B1810" s="159"/>
      <c r="C1810" s="159"/>
      <c r="D1810" s="159"/>
      <c r="E1810" s="159"/>
      <c r="F1810" s="159"/>
      <c r="G1810" s="159"/>
      <c r="H1810" s="159"/>
      <c r="I1810" s="159"/>
      <c r="J1810" s="159"/>
      <c r="K1810" s="159"/>
      <c r="L1810" s="159"/>
      <c r="M1810" s="159"/>
      <c r="N1810" s="159"/>
      <c r="O1810" s="159"/>
      <c r="P1810" s="159"/>
      <c r="Q1810" s="159"/>
      <c r="R1810" s="159"/>
      <c r="S1810" s="159"/>
      <c r="T1810" s="159"/>
      <c r="U1810" s="159"/>
      <c r="V1810" s="159"/>
      <c r="W1810" s="159"/>
      <c r="X1810" s="159"/>
      <c r="Y1810" s="159"/>
      <c r="Z1810" s="159"/>
      <c r="AA1810" s="159"/>
      <c r="AB1810" s="159"/>
    </row>
    <row r="1811" spans="1:28" x14ac:dyDescent="0.25">
      <c r="A1811" s="159"/>
      <c r="B1811" s="159"/>
      <c r="C1811" s="159"/>
      <c r="D1811" s="159"/>
      <c r="E1811" s="159"/>
      <c r="F1811" s="159"/>
      <c r="G1811" s="159"/>
      <c r="H1811" s="159"/>
      <c r="I1811" s="159"/>
      <c r="J1811" s="159"/>
      <c r="K1811" s="159"/>
      <c r="L1811" s="159"/>
      <c r="M1811" s="159"/>
      <c r="N1811" s="159"/>
      <c r="O1811" s="159"/>
      <c r="P1811" s="159"/>
      <c r="Q1811" s="159"/>
      <c r="R1811" s="159"/>
      <c r="S1811" s="159"/>
      <c r="T1811" s="159"/>
      <c r="U1811" s="159"/>
      <c r="V1811" s="159"/>
      <c r="W1811" s="159"/>
      <c r="X1811" s="159"/>
      <c r="Y1811" s="159"/>
      <c r="Z1811" s="159"/>
      <c r="AA1811" s="159"/>
      <c r="AB1811" s="159"/>
    </row>
    <row r="1812" spans="1:28" x14ac:dyDescent="0.25">
      <c r="A1812" s="159"/>
      <c r="B1812" s="159"/>
      <c r="C1812" s="159"/>
      <c r="D1812" s="159"/>
      <c r="E1812" s="159"/>
      <c r="F1812" s="159"/>
      <c r="G1812" s="159"/>
      <c r="H1812" s="159"/>
      <c r="I1812" s="159"/>
      <c r="J1812" s="159"/>
      <c r="K1812" s="159"/>
      <c r="L1812" s="159"/>
      <c r="M1812" s="159"/>
      <c r="N1812" s="159"/>
      <c r="O1812" s="159"/>
      <c r="P1812" s="159"/>
      <c r="Q1812" s="159"/>
      <c r="R1812" s="159"/>
      <c r="S1812" s="159"/>
      <c r="T1812" s="159"/>
      <c r="U1812" s="159"/>
      <c r="V1812" s="159"/>
      <c r="W1812" s="159"/>
      <c r="X1812" s="159"/>
      <c r="Y1812" s="159"/>
      <c r="Z1812" s="159"/>
      <c r="AA1812" s="159"/>
      <c r="AB1812" s="159"/>
    </row>
    <row r="1813" spans="1:28" x14ac:dyDescent="0.25">
      <c r="A1813" s="159"/>
      <c r="B1813" s="159"/>
      <c r="C1813" s="159"/>
      <c r="D1813" s="159"/>
      <c r="E1813" s="159"/>
      <c r="F1813" s="159"/>
      <c r="G1813" s="159"/>
      <c r="H1813" s="159"/>
      <c r="I1813" s="159"/>
      <c r="J1813" s="159"/>
      <c r="K1813" s="159"/>
      <c r="L1813" s="159"/>
      <c r="M1813" s="159"/>
      <c r="N1813" s="159"/>
      <c r="O1813" s="159"/>
      <c r="P1813" s="159"/>
      <c r="Q1813" s="159"/>
      <c r="R1813" s="159"/>
      <c r="S1813" s="159"/>
      <c r="T1813" s="159"/>
      <c r="U1813" s="159"/>
      <c r="V1813" s="159"/>
      <c r="W1813" s="159"/>
      <c r="X1813" s="159"/>
      <c r="Y1813" s="159"/>
      <c r="Z1813" s="159"/>
      <c r="AA1813" s="159"/>
      <c r="AB1813" s="159"/>
    </row>
    <row r="1814" spans="1:28" x14ac:dyDescent="0.25">
      <c r="A1814" s="159"/>
      <c r="B1814" s="159"/>
      <c r="C1814" s="159"/>
      <c r="D1814" s="159"/>
      <c r="E1814" s="159"/>
      <c r="F1814" s="159"/>
      <c r="G1814" s="159"/>
      <c r="H1814" s="159"/>
      <c r="I1814" s="159"/>
      <c r="J1814" s="159"/>
      <c r="K1814" s="159"/>
      <c r="L1814" s="159"/>
      <c r="M1814" s="159"/>
      <c r="N1814" s="159"/>
      <c r="O1814" s="159"/>
      <c r="P1814" s="159"/>
      <c r="Q1814" s="159"/>
      <c r="R1814" s="159"/>
      <c r="S1814" s="159"/>
      <c r="T1814" s="159"/>
      <c r="U1814" s="159"/>
      <c r="V1814" s="159"/>
      <c r="W1814" s="159"/>
      <c r="X1814" s="159"/>
      <c r="Y1814" s="159"/>
      <c r="Z1814" s="159"/>
      <c r="AA1814" s="159"/>
      <c r="AB1814" s="159"/>
    </row>
    <row r="1815" spans="1:28" x14ac:dyDescent="0.25">
      <c r="A1815" s="159"/>
      <c r="B1815" s="159"/>
      <c r="C1815" s="159"/>
      <c r="D1815" s="159"/>
      <c r="E1815" s="159"/>
      <c r="F1815" s="159"/>
      <c r="G1815" s="159"/>
      <c r="H1815" s="159"/>
      <c r="I1815" s="159"/>
      <c r="J1815" s="159"/>
      <c r="K1815" s="159"/>
      <c r="L1815" s="159"/>
      <c r="M1815" s="159"/>
      <c r="N1815" s="159"/>
      <c r="O1815" s="159"/>
      <c r="P1815" s="159"/>
      <c r="Q1815" s="159"/>
      <c r="R1815" s="159"/>
      <c r="S1815" s="159"/>
      <c r="T1815" s="159"/>
      <c r="U1815" s="159"/>
      <c r="V1815" s="159"/>
      <c r="W1815" s="159"/>
      <c r="X1815" s="159"/>
      <c r="Y1815" s="159"/>
      <c r="Z1815" s="159"/>
      <c r="AA1815" s="159"/>
      <c r="AB1815" s="159"/>
    </row>
    <row r="1816" spans="1:28" x14ac:dyDescent="0.25">
      <c r="A1816" s="159"/>
      <c r="B1816" s="159"/>
      <c r="C1816" s="159"/>
      <c r="D1816" s="159"/>
      <c r="E1816" s="159"/>
      <c r="F1816" s="159"/>
      <c r="G1816" s="159"/>
      <c r="H1816" s="159"/>
      <c r="I1816" s="159"/>
      <c r="J1816" s="159"/>
      <c r="K1816" s="159"/>
      <c r="L1816" s="159"/>
      <c r="M1816" s="159"/>
      <c r="N1816" s="159"/>
      <c r="O1816" s="159"/>
      <c r="P1816" s="159"/>
      <c r="Q1816" s="159"/>
      <c r="R1816" s="159"/>
      <c r="S1816" s="159"/>
      <c r="T1816" s="159"/>
      <c r="U1816" s="159"/>
      <c r="V1816" s="159"/>
      <c r="W1816" s="159"/>
      <c r="X1816" s="159"/>
      <c r="Y1816" s="159"/>
      <c r="Z1816" s="159"/>
      <c r="AA1816" s="159"/>
      <c r="AB1816" s="159"/>
    </row>
    <row r="1817" spans="1:28" x14ac:dyDescent="0.25">
      <c r="A1817" s="159"/>
      <c r="B1817" s="159"/>
      <c r="C1817" s="159"/>
      <c r="D1817" s="159"/>
      <c r="E1817" s="159"/>
      <c r="F1817" s="159"/>
      <c r="G1817" s="159"/>
      <c r="H1817" s="159"/>
      <c r="I1817" s="159"/>
      <c r="J1817" s="159"/>
      <c r="K1817" s="159"/>
      <c r="L1817" s="159"/>
      <c r="M1817" s="159"/>
      <c r="N1817" s="159"/>
      <c r="O1817" s="159"/>
      <c r="P1817" s="159"/>
      <c r="Q1817" s="159"/>
      <c r="R1817" s="159"/>
      <c r="S1817" s="159"/>
      <c r="T1817" s="159"/>
      <c r="U1817" s="159"/>
      <c r="V1817" s="159"/>
      <c r="W1817" s="159"/>
      <c r="X1817" s="159"/>
      <c r="Y1817" s="159"/>
      <c r="Z1817" s="159"/>
      <c r="AA1817" s="159"/>
      <c r="AB1817" s="159"/>
    </row>
    <row r="1818" spans="1:28" x14ac:dyDescent="0.25">
      <c r="A1818" s="159"/>
      <c r="B1818" s="159"/>
      <c r="C1818" s="159"/>
      <c r="D1818" s="159"/>
      <c r="E1818" s="159"/>
      <c r="F1818" s="159"/>
      <c r="G1818" s="159"/>
      <c r="H1818" s="159"/>
      <c r="I1818" s="159"/>
      <c r="J1818" s="159"/>
      <c r="K1818" s="159"/>
      <c r="L1818" s="159"/>
      <c r="M1818" s="159"/>
      <c r="N1818" s="159"/>
      <c r="O1818" s="159"/>
      <c r="P1818" s="159"/>
      <c r="Q1818" s="159"/>
      <c r="R1818" s="159"/>
      <c r="S1818" s="159"/>
      <c r="T1818" s="159"/>
      <c r="U1818" s="159"/>
      <c r="V1818" s="159"/>
      <c r="W1818" s="159"/>
      <c r="X1818" s="159"/>
      <c r="Y1818" s="159"/>
      <c r="Z1818" s="159"/>
      <c r="AA1818" s="159"/>
      <c r="AB1818" s="159"/>
    </row>
    <row r="1819" spans="1:28" x14ac:dyDescent="0.25">
      <c r="A1819" s="159"/>
      <c r="B1819" s="159"/>
      <c r="C1819" s="159"/>
      <c r="D1819" s="159"/>
      <c r="E1819" s="159"/>
      <c r="F1819" s="159"/>
      <c r="G1819" s="159"/>
      <c r="H1819" s="159"/>
      <c r="I1819" s="159"/>
      <c r="J1819" s="159"/>
      <c r="K1819" s="159"/>
      <c r="L1819" s="159"/>
      <c r="M1819" s="159"/>
      <c r="N1819" s="159"/>
      <c r="O1819" s="159"/>
      <c r="P1819" s="159"/>
      <c r="Q1819" s="159"/>
      <c r="R1819" s="159"/>
      <c r="S1819" s="159"/>
      <c r="T1819" s="159"/>
      <c r="U1819" s="159"/>
      <c r="V1819" s="159"/>
      <c r="W1819" s="159"/>
      <c r="X1819" s="159"/>
      <c r="Y1819" s="159"/>
      <c r="Z1819" s="159"/>
      <c r="AA1819" s="159"/>
      <c r="AB1819" s="159"/>
    </row>
    <row r="1820" spans="1:28" x14ac:dyDescent="0.25">
      <c r="A1820" s="159"/>
      <c r="B1820" s="159"/>
      <c r="C1820" s="159"/>
      <c r="D1820" s="159"/>
      <c r="E1820" s="159"/>
      <c r="F1820" s="159"/>
      <c r="G1820" s="159"/>
      <c r="H1820" s="159"/>
      <c r="I1820" s="159"/>
      <c r="J1820" s="159"/>
      <c r="K1820" s="159"/>
      <c r="L1820" s="159"/>
      <c r="M1820" s="159"/>
      <c r="N1820" s="159"/>
      <c r="O1820" s="159"/>
      <c r="P1820" s="159"/>
      <c r="Q1820" s="159"/>
      <c r="R1820" s="159"/>
      <c r="S1820" s="159"/>
      <c r="T1820" s="159"/>
      <c r="U1820" s="159"/>
      <c r="V1820" s="159"/>
      <c r="W1820" s="159"/>
      <c r="X1820" s="159"/>
      <c r="Y1820" s="159"/>
      <c r="Z1820" s="159"/>
      <c r="AA1820" s="159"/>
      <c r="AB1820" s="159"/>
    </row>
    <row r="1821" spans="1:28" x14ac:dyDescent="0.25">
      <c r="A1821" s="159"/>
      <c r="B1821" s="159"/>
      <c r="C1821" s="159"/>
      <c r="D1821" s="159"/>
      <c r="E1821" s="159"/>
      <c r="F1821" s="159"/>
      <c r="G1821" s="159"/>
      <c r="H1821" s="159"/>
      <c r="I1821" s="159"/>
      <c r="J1821" s="159"/>
      <c r="K1821" s="159"/>
      <c r="L1821" s="159"/>
      <c r="M1821" s="159"/>
      <c r="N1821" s="159"/>
      <c r="O1821" s="159"/>
      <c r="P1821" s="159"/>
      <c r="Q1821" s="159"/>
      <c r="R1821" s="159"/>
      <c r="S1821" s="159"/>
      <c r="T1821" s="159"/>
      <c r="U1821" s="159"/>
      <c r="V1821" s="159"/>
      <c r="W1821" s="159"/>
      <c r="X1821" s="159"/>
      <c r="Y1821" s="159"/>
      <c r="Z1821" s="159"/>
      <c r="AA1821" s="159"/>
      <c r="AB1821" s="159"/>
    </row>
    <row r="1822" spans="1:28" x14ac:dyDescent="0.25">
      <c r="A1822" s="159"/>
      <c r="B1822" s="159"/>
      <c r="C1822" s="159"/>
      <c r="D1822" s="159"/>
      <c r="E1822" s="159"/>
      <c r="F1822" s="159"/>
      <c r="G1822" s="159"/>
      <c r="H1822" s="159"/>
      <c r="I1822" s="159"/>
      <c r="J1822" s="159"/>
      <c r="K1822" s="159"/>
      <c r="L1822" s="159"/>
      <c r="M1822" s="159"/>
      <c r="N1822" s="159"/>
      <c r="O1822" s="159"/>
      <c r="P1822" s="159"/>
      <c r="Q1822" s="159"/>
      <c r="R1822" s="159"/>
      <c r="S1822" s="159"/>
      <c r="T1822" s="159"/>
      <c r="U1822" s="159"/>
      <c r="V1822" s="159"/>
      <c r="W1822" s="159"/>
      <c r="X1822" s="159"/>
      <c r="Y1822" s="159"/>
      <c r="Z1822" s="159"/>
      <c r="AA1822" s="159"/>
      <c r="AB1822" s="159"/>
    </row>
    <row r="1823" spans="1:28" x14ac:dyDescent="0.25">
      <c r="A1823" s="159"/>
      <c r="B1823" s="159"/>
      <c r="C1823" s="159"/>
      <c r="D1823" s="159"/>
      <c r="E1823" s="159"/>
      <c r="F1823" s="159"/>
      <c r="G1823" s="159"/>
      <c r="H1823" s="159"/>
      <c r="I1823" s="159"/>
      <c r="J1823" s="159"/>
      <c r="K1823" s="159"/>
      <c r="L1823" s="159"/>
      <c r="M1823" s="159"/>
      <c r="N1823" s="159"/>
      <c r="O1823" s="159"/>
      <c r="P1823" s="159"/>
      <c r="Q1823" s="159"/>
      <c r="R1823" s="159"/>
      <c r="S1823" s="159"/>
      <c r="T1823" s="159"/>
      <c r="U1823" s="159"/>
      <c r="V1823" s="159"/>
      <c r="W1823" s="159"/>
      <c r="X1823" s="159"/>
      <c r="Y1823" s="159"/>
      <c r="Z1823" s="159"/>
      <c r="AA1823" s="159"/>
      <c r="AB1823" s="159"/>
    </row>
    <row r="1824" spans="1:28" x14ac:dyDescent="0.25">
      <c r="A1824" s="159"/>
      <c r="B1824" s="159"/>
      <c r="C1824" s="159"/>
      <c r="D1824" s="159"/>
      <c r="E1824" s="159"/>
      <c r="F1824" s="159"/>
      <c r="G1824" s="159"/>
      <c r="H1824" s="159"/>
      <c r="I1824" s="159"/>
      <c r="J1824" s="159"/>
      <c r="K1824" s="159"/>
      <c r="L1824" s="159"/>
      <c r="M1824" s="159"/>
      <c r="N1824" s="159"/>
      <c r="O1824" s="159"/>
      <c r="P1824" s="159"/>
      <c r="Q1824" s="159"/>
      <c r="R1824" s="159"/>
      <c r="S1824" s="159"/>
      <c r="T1824" s="159"/>
      <c r="U1824" s="159"/>
      <c r="V1824" s="159"/>
      <c r="W1824" s="159"/>
      <c r="X1824" s="159"/>
      <c r="Y1824" s="159"/>
      <c r="Z1824" s="159"/>
      <c r="AA1824" s="159"/>
      <c r="AB1824" s="159"/>
    </row>
    <row r="1825" spans="1:28" x14ac:dyDescent="0.25">
      <c r="A1825" s="159"/>
      <c r="B1825" s="159"/>
      <c r="C1825" s="159"/>
      <c r="D1825" s="159"/>
      <c r="E1825" s="159"/>
      <c r="F1825" s="159"/>
      <c r="G1825" s="159"/>
      <c r="H1825" s="159"/>
      <c r="I1825" s="159"/>
      <c r="J1825" s="159"/>
      <c r="K1825" s="159"/>
      <c r="L1825" s="159"/>
      <c r="M1825" s="159"/>
      <c r="N1825" s="159"/>
      <c r="O1825" s="159"/>
      <c r="P1825" s="159"/>
      <c r="Q1825" s="159"/>
      <c r="R1825" s="159"/>
      <c r="S1825" s="159"/>
      <c r="T1825" s="159"/>
      <c r="U1825" s="159"/>
      <c r="V1825" s="159"/>
      <c r="W1825" s="159"/>
      <c r="X1825" s="159"/>
      <c r="Y1825" s="159"/>
      <c r="Z1825" s="159"/>
      <c r="AA1825" s="159"/>
      <c r="AB1825" s="159"/>
    </row>
    <row r="1826" spans="1:28" x14ac:dyDescent="0.25">
      <c r="A1826" s="159"/>
      <c r="B1826" s="159"/>
      <c r="C1826" s="159"/>
      <c r="D1826" s="159"/>
      <c r="E1826" s="159"/>
      <c r="F1826" s="159"/>
      <c r="G1826" s="159"/>
      <c r="H1826" s="159"/>
      <c r="I1826" s="159"/>
      <c r="J1826" s="159"/>
      <c r="K1826" s="159"/>
      <c r="L1826" s="159"/>
      <c r="M1826" s="159"/>
      <c r="N1826" s="159"/>
      <c r="O1826" s="159"/>
      <c r="P1826" s="159"/>
      <c r="Q1826" s="159"/>
      <c r="R1826" s="159"/>
      <c r="S1826" s="159"/>
      <c r="T1826" s="159"/>
      <c r="U1826" s="159"/>
      <c r="V1826" s="159"/>
      <c r="W1826" s="159"/>
      <c r="X1826" s="159"/>
      <c r="Y1826" s="159"/>
      <c r="Z1826" s="159"/>
      <c r="AA1826" s="159"/>
      <c r="AB1826" s="159"/>
    </row>
    <row r="1827" spans="1:28" x14ac:dyDescent="0.25">
      <c r="A1827" s="159"/>
      <c r="B1827" s="159"/>
      <c r="C1827" s="159"/>
      <c r="D1827" s="159"/>
      <c r="E1827" s="159"/>
      <c r="F1827" s="159"/>
      <c r="G1827" s="159"/>
      <c r="H1827" s="159"/>
      <c r="I1827" s="159"/>
      <c r="J1827" s="159"/>
      <c r="K1827" s="159"/>
      <c r="L1827" s="159"/>
      <c r="M1827" s="159"/>
      <c r="N1827" s="159"/>
      <c r="O1827" s="159"/>
      <c r="P1827" s="159"/>
      <c r="Q1827" s="159"/>
      <c r="R1827" s="159"/>
      <c r="S1827" s="159"/>
      <c r="T1827" s="159"/>
      <c r="U1827" s="159"/>
      <c r="V1827" s="159"/>
      <c r="W1827" s="159"/>
      <c r="X1827" s="159"/>
      <c r="Y1827" s="159"/>
      <c r="Z1827" s="159"/>
      <c r="AA1827" s="159"/>
      <c r="AB1827" s="159"/>
    </row>
    <row r="1828" spans="1:28" x14ac:dyDescent="0.25">
      <c r="A1828" s="159"/>
      <c r="B1828" s="159"/>
      <c r="C1828" s="159"/>
      <c r="D1828" s="159"/>
      <c r="E1828" s="159"/>
      <c r="F1828" s="159"/>
      <c r="G1828" s="159"/>
      <c r="H1828" s="159"/>
      <c r="I1828" s="159"/>
      <c r="J1828" s="159"/>
      <c r="K1828" s="159"/>
      <c r="L1828" s="159"/>
      <c r="M1828" s="159"/>
      <c r="N1828" s="159"/>
      <c r="O1828" s="159"/>
      <c r="P1828" s="159"/>
      <c r="Q1828" s="159"/>
      <c r="R1828" s="159"/>
      <c r="S1828" s="159"/>
      <c r="T1828" s="159"/>
      <c r="U1828" s="159"/>
      <c r="V1828" s="159"/>
      <c r="W1828" s="159"/>
      <c r="X1828" s="159"/>
      <c r="Y1828" s="159"/>
      <c r="Z1828" s="159"/>
      <c r="AA1828" s="159"/>
      <c r="AB1828" s="159"/>
    </row>
    <row r="1829" spans="1:28" x14ac:dyDescent="0.25">
      <c r="A1829" s="159"/>
      <c r="B1829" s="159"/>
      <c r="C1829" s="159"/>
      <c r="D1829" s="159"/>
      <c r="E1829" s="159"/>
      <c r="F1829" s="159"/>
      <c r="G1829" s="159"/>
      <c r="H1829" s="159"/>
      <c r="I1829" s="159"/>
      <c r="J1829" s="159"/>
      <c r="K1829" s="159"/>
      <c r="L1829" s="159"/>
      <c r="M1829" s="159"/>
      <c r="N1829" s="159"/>
      <c r="O1829" s="159"/>
      <c r="P1829" s="159"/>
      <c r="Q1829" s="159"/>
      <c r="R1829" s="159"/>
      <c r="S1829" s="159"/>
      <c r="T1829" s="159"/>
      <c r="U1829" s="159"/>
      <c r="V1829" s="159"/>
      <c r="W1829" s="159"/>
      <c r="X1829" s="159"/>
      <c r="Y1829" s="159"/>
      <c r="Z1829" s="159"/>
      <c r="AA1829" s="159"/>
      <c r="AB1829" s="159"/>
    </row>
    <row r="1830" spans="1:28" x14ac:dyDescent="0.25">
      <c r="A1830" s="159"/>
      <c r="B1830" s="159"/>
      <c r="C1830" s="159"/>
      <c r="D1830" s="159"/>
      <c r="E1830" s="159"/>
      <c r="F1830" s="159"/>
      <c r="G1830" s="159"/>
      <c r="H1830" s="159"/>
      <c r="I1830" s="159"/>
      <c r="J1830" s="159"/>
      <c r="K1830" s="159"/>
      <c r="L1830" s="159"/>
      <c r="M1830" s="159"/>
      <c r="N1830" s="159"/>
      <c r="O1830" s="159"/>
      <c r="P1830" s="159"/>
      <c r="Q1830" s="159"/>
      <c r="R1830" s="159"/>
      <c r="S1830" s="159"/>
      <c r="T1830" s="159"/>
      <c r="U1830" s="159"/>
      <c r="V1830" s="159"/>
      <c r="W1830" s="159"/>
      <c r="X1830" s="159"/>
      <c r="Y1830" s="159"/>
      <c r="Z1830" s="159"/>
      <c r="AA1830" s="159"/>
      <c r="AB1830" s="159"/>
    </row>
    <row r="1831" spans="1:28" x14ac:dyDescent="0.25">
      <c r="A1831" s="159"/>
      <c r="B1831" s="159"/>
      <c r="C1831" s="159"/>
      <c r="D1831" s="159"/>
      <c r="E1831" s="159"/>
      <c r="F1831" s="159"/>
      <c r="G1831" s="159"/>
      <c r="H1831" s="159"/>
      <c r="I1831" s="159"/>
      <c r="J1831" s="159"/>
      <c r="K1831" s="159"/>
      <c r="L1831" s="159"/>
      <c r="M1831" s="159"/>
      <c r="N1831" s="159"/>
      <c r="O1831" s="159"/>
      <c r="P1831" s="159"/>
      <c r="Q1831" s="159"/>
      <c r="R1831" s="159"/>
      <c r="S1831" s="159"/>
      <c r="T1831" s="159"/>
      <c r="U1831" s="159"/>
      <c r="V1831" s="159"/>
      <c r="W1831" s="159"/>
      <c r="X1831" s="159"/>
      <c r="Y1831" s="159"/>
      <c r="Z1831" s="159"/>
      <c r="AA1831" s="159"/>
      <c r="AB1831" s="159"/>
    </row>
    <row r="1832" spans="1:28" x14ac:dyDescent="0.25">
      <c r="A1832" s="159"/>
      <c r="B1832" s="159"/>
      <c r="C1832" s="159"/>
      <c r="D1832" s="159"/>
      <c r="E1832" s="159"/>
      <c r="F1832" s="159"/>
      <c r="G1832" s="159"/>
      <c r="H1832" s="159"/>
      <c r="I1832" s="159"/>
      <c r="J1832" s="159"/>
      <c r="K1832" s="159"/>
      <c r="L1832" s="159"/>
      <c r="M1832" s="159"/>
      <c r="N1832" s="159"/>
      <c r="O1832" s="159"/>
      <c r="P1832" s="159"/>
      <c r="Q1832" s="159"/>
      <c r="R1832" s="159"/>
      <c r="S1832" s="159"/>
      <c r="T1832" s="159"/>
      <c r="U1832" s="159"/>
      <c r="V1832" s="159"/>
      <c r="W1832" s="159"/>
      <c r="X1832" s="159"/>
      <c r="Y1832" s="159"/>
      <c r="Z1832" s="159"/>
      <c r="AA1832" s="159"/>
      <c r="AB1832" s="159"/>
    </row>
    <row r="1833" spans="1:28" x14ac:dyDescent="0.25">
      <c r="A1833" s="159"/>
      <c r="B1833" s="159"/>
      <c r="C1833" s="159"/>
      <c r="D1833" s="159"/>
      <c r="E1833" s="159"/>
      <c r="F1833" s="159"/>
      <c r="G1833" s="159"/>
      <c r="H1833" s="159"/>
      <c r="I1833" s="159"/>
      <c r="J1833" s="159"/>
      <c r="K1833" s="159"/>
      <c r="L1833" s="159"/>
      <c r="M1833" s="159"/>
      <c r="N1833" s="159"/>
      <c r="O1833" s="159"/>
      <c r="P1833" s="159"/>
      <c r="Q1833" s="159"/>
      <c r="R1833" s="159"/>
      <c r="S1833" s="159"/>
      <c r="T1833" s="159"/>
      <c r="U1833" s="159"/>
      <c r="V1833" s="159"/>
      <c r="W1833" s="159"/>
      <c r="X1833" s="159"/>
      <c r="Y1833" s="159"/>
      <c r="Z1833" s="159"/>
      <c r="AA1833" s="159"/>
      <c r="AB1833" s="159"/>
    </row>
    <row r="1834" spans="1:28" x14ac:dyDescent="0.25">
      <c r="A1834" s="159"/>
      <c r="B1834" s="159"/>
      <c r="C1834" s="159"/>
      <c r="D1834" s="159"/>
      <c r="E1834" s="159"/>
      <c r="F1834" s="159"/>
      <c r="G1834" s="159"/>
      <c r="H1834" s="159"/>
      <c r="I1834" s="159"/>
      <c r="J1834" s="159"/>
      <c r="K1834" s="159"/>
      <c r="L1834" s="159"/>
      <c r="M1834" s="159"/>
      <c r="N1834" s="159"/>
      <c r="O1834" s="159"/>
      <c r="P1834" s="159"/>
      <c r="Q1834" s="159"/>
      <c r="R1834" s="159"/>
      <c r="S1834" s="159"/>
      <c r="T1834" s="159"/>
      <c r="U1834" s="159"/>
      <c r="V1834" s="159"/>
      <c r="W1834" s="159"/>
      <c r="X1834" s="159"/>
      <c r="Y1834" s="159"/>
      <c r="Z1834" s="159"/>
      <c r="AA1834" s="159"/>
      <c r="AB1834" s="159"/>
    </row>
    <row r="1835" spans="1:28" x14ac:dyDescent="0.25">
      <c r="A1835" s="159"/>
      <c r="B1835" s="159"/>
      <c r="C1835" s="159"/>
      <c r="D1835" s="159"/>
      <c r="E1835" s="159"/>
      <c r="F1835" s="159"/>
      <c r="G1835" s="159"/>
      <c r="H1835" s="159"/>
      <c r="I1835" s="159"/>
      <c r="J1835" s="159"/>
      <c r="K1835" s="159"/>
      <c r="L1835" s="159"/>
      <c r="M1835" s="159"/>
      <c r="N1835" s="159"/>
      <c r="O1835" s="159"/>
      <c r="P1835" s="159"/>
      <c r="Q1835" s="159"/>
      <c r="R1835" s="159"/>
      <c r="S1835" s="159"/>
      <c r="T1835" s="159"/>
      <c r="U1835" s="159"/>
      <c r="V1835" s="159"/>
      <c r="W1835" s="159"/>
      <c r="X1835" s="159"/>
      <c r="Y1835" s="159"/>
      <c r="Z1835" s="159"/>
      <c r="AA1835" s="159"/>
      <c r="AB1835" s="159"/>
    </row>
    <row r="1836" spans="1:28" x14ac:dyDescent="0.25">
      <c r="A1836" s="159"/>
      <c r="B1836" s="159"/>
      <c r="C1836" s="159"/>
      <c r="D1836" s="159"/>
      <c r="E1836" s="159"/>
      <c r="F1836" s="159"/>
      <c r="G1836" s="159"/>
      <c r="H1836" s="159"/>
      <c r="I1836" s="159"/>
      <c r="J1836" s="159"/>
      <c r="K1836" s="159"/>
      <c r="L1836" s="159"/>
      <c r="M1836" s="159"/>
      <c r="N1836" s="159"/>
      <c r="O1836" s="159"/>
      <c r="P1836" s="159"/>
      <c r="Q1836" s="159"/>
      <c r="R1836" s="159"/>
      <c r="S1836" s="159"/>
      <c r="T1836" s="159"/>
      <c r="U1836" s="159"/>
      <c r="V1836" s="159"/>
      <c r="W1836" s="159"/>
      <c r="X1836" s="159"/>
      <c r="Y1836" s="159"/>
      <c r="Z1836" s="159"/>
      <c r="AA1836" s="159"/>
      <c r="AB1836" s="159"/>
    </row>
    <row r="1837" spans="1:28" x14ac:dyDescent="0.25">
      <c r="A1837" s="159"/>
      <c r="B1837" s="159"/>
      <c r="C1837" s="159"/>
      <c r="D1837" s="159"/>
      <c r="E1837" s="159"/>
      <c r="F1837" s="159"/>
      <c r="G1837" s="159"/>
      <c r="H1837" s="159"/>
      <c r="I1837" s="159"/>
      <c r="J1837" s="159"/>
      <c r="K1837" s="159"/>
      <c r="L1837" s="159"/>
      <c r="M1837" s="159"/>
      <c r="N1837" s="159"/>
      <c r="O1837" s="159"/>
      <c r="P1837" s="159"/>
      <c r="Q1837" s="159"/>
      <c r="R1837" s="159"/>
      <c r="S1837" s="159"/>
      <c r="T1837" s="159"/>
      <c r="U1837" s="159"/>
      <c r="V1837" s="159"/>
      <c r="W1837" s="159"/>
      <c r="X1837" s="159"/>
      <c r="Y1837" s="159"/>
      <c r="Z1837" s="159"/>
      <c r="AA1837" s="159"/>
      <c r="AB1837" s="159"/>
    </row>
    <row r="1838" spans="1:28" x14ac:dyDescent="0.25">
      <c r="A1838" s="159"/>
      <c r="B1838" s="159"/>
      <c r="C1838" s="159"/>
      <c r="D1838" s="159"/>
      <c r="E1838" s="159"/>
      <c r="F1838" s="159"/>
      <c r="G1838" s="159"/>
      <c r="H1838" s="159"/>
      <c r="I1838" s="159"/>
      <c r="J1838" s="159"/>
      <c r="K1838" s="159"/>
      <c r="L1838" s="159"/>
      <c r="M1838" s="159"/>
      <c r="N1838" s="159"/>
      <c r="O1838" s="159"/>
      <c r="P1838" s="159"/>
      <c r="Q1838" s="159"/>
      <c r="R1838" s="159"/>
      <c r="S1838" s="159"/>
      <c r="T1838" s="159"/>
      <c r="U1838" s="159"/>
      <c r="V1838" s="159"/>
      <c r="W1838" s="159"/>
      <c r="X1838" s="159"/>
      <c r="Y1838" s="159"/>
      <c r="Z1838" s="159"/>
      <c r="AA1838" s="159"/>
      <c r="AB1838" s="159"/>
    </row>
    <row r="1839" spans="1:28" x14ac:dyDescent="0.25">
      <c r="A1839" s="159"/>
      <c r="B1839" s="159"/>
      <c r="C1839" s="159"/>
      <c r="D1839" s="159"/>
      <c r="E1839" s="159"/>
      <c r="F1839" s="159"/>
      <c r="G1839" s="159"/>
      <c r="H1839" s="159"/>
      <c r="I1839" s="159"/>
      <c r="J1839" s="159"/>
      <c r="K1839" s="159"/>
      <c r="L1839" s="159"/>
      <c r="M1839" s="159"/>
      <c r="N1839" s="159"/>
      <c r="O1839" s="159"/>
      <c r="P1839" s="159"/>
      <c r="Q1839" s="159"/>
      <c r="R1839" s="159"/>
      <c r="S1839" s="159"/>
      <c r="T1839" s="159"/>
      <c r="U1839" s="159"/>
      <c r="V1839" s="159"/>
      <c r="W1839" s="159"/>
      <c r="X1839" s="159"/>
      <c r="Y1839" s="159"/>
      <c r="Z1839" s="159"/>
      <c r="AA1839" s="159"/>
      <c r="AB1839" s="159"/>
    </row>
    <row r="1840" spans="1:28" x14ac:dyDescent="0.25">
      <c r="A1840" s="159"/>
      <c r="B1840" s="159"/>
      <c r="C1840" s="159"/>
      <c r="D1840" s="159"/>
      <c r="E1840" s="159"/>
      <c r="F1840" s="159"/>
      <c r="G1840" s="159"/>
      <c r="H1840" s="159"/>
      <c r="I1840" s="159"/>
      <c r="J1840" s="159"/>
      <c r="K1840" s="159"/>
      <c r="L1840" s="159"/>
      <c r="M1840" s="159"/>
      <c r="N1840" s="159"/>
      <c r="O1840" s="159"/>
      <c r="P1840" s="159"/>
      <c r="Q1840" s="159"/>
      <c r="R1840" s="159"/>
      <c r="S1840" s="159"/>
      <c r="T1840" s="159"/>
      <c r="U1840" s="159"/>
      <c r="V1840" s="159"/>
      <c r="W1840" s="159"/>
      <c r="X1840" s="159"/>
      <c r="Y1840" s="159"/>
      <c r="Z1840" s="159"/>
      <c r="AA1840" s="159"/>
      <c r="AB1840" s="159"/>
    </row>
    <row r="1841" spans="1:28" x14ac:dyDescent="0.25">
      <c r="A1841" s="159"/>
      <c r="B1841" s="159"/>
      <c r="C1841" s="159"/>
      <c r="D1841" s="159"/>
      <c r="E1841" s="159"/>
      <c r="F1841" s="159"/>
      <c r="G1841" s="159"/>
      <c r="H1841" s="159"/>
      <c r="I1841" s="159"/>
      <c r="J1841" s="159"/>
      <c r="K1841" s="159"/>
      <c r="L1841" s="159"/>
      <c r="M1841" s="159"/>
      <c r="N1841" s="159"/>
      <c r="O1841" s="159"/>
      <c r="P1841" s="159"/>
      <c r="Q1841" s="159"/>
      <c r="R1841" s="159"/>
      <c r="S1841" s="159"/>
      <c r="T1841" s="159"/>
      <c r="U1841" s="159"/>
      <c r="V1841" s="159"/>
      <c r="W1841" s="159"/>
      <c r="X1841" s="159"/>
      <c r="Y1841" s="159"/>
      <c r="Z1841" s="159"/>
      <c r="AA1841" s="159"/>
      <c r="AB1841" s="159"/>
    </row>
    <row r="1842" spans="1:28" x14ac:dyDescent="0.25">
      <c r="A1842" s="159"/>
      <c r="B1842" s="159"/>
      <c r="C1842" s="159"/>
      <c r="D1842" s="159"/>
      <c r="E1842" s="159"/>
      <c r="F1842" s="159"/>
      <c r="G1842" s="159"/>
      <c r="H1842" s="159"/>
      <c r="I1842" s="159"/>
      <c r="J1842" s="159"/>
      <c r="K1842" s="159"/>
      <c r="L1842" s="159"/>
      <c r="M1842" s="159"/>
      <c r="N1842" s="159"/>
      <c r="O1842" s="159"/>
      <c r="P1842" s="159"/>
      <c r="Q1842" s="159"/>
      <c r="R1842" s="159"/>
      <c r="S1842" s="159"/>
      <c r="T1842" s="159"/>
      <c r="U1842" s="159"/>
      <c r="V1842" s="159"/>
      <c r="W1842" s="159"/>
      <c r="X1842" s="159"/>
      <c r="Y1842" s="159"/>
      <c r="Z1842" s="159"/>
      <c r="AA1842" s="159"/>
      <c r="AB1842" s="159"/>
    </row>
    <row r="1843" spans="1:28" x14ac:dyDescent="0.25">
      <c r="A1843" s="159"/>
      <c r="B1843" s="159"/>
      <c r="C1843" s="159"/>
      <c r="D1843" s="159"/>
      <c r="E1843" s="159"/>
      <c r="F1843" s="159"/>
      <c r="G1843" s="159"/>
      <c r="H1843" s="159"/>
      <c r="I1843" s="159"/>
      <c r="J1843" s="159"/>
      <c r="K1843" s="159"/>
      <c r="L1843" s="159"/>
      <c r="M1843" s="159"/>
      <c r="N1843" s="159"/>
      <c r="O1843" s="159"/>
      <c r="P1843" s="159"/>
      <c r="Q1843" s="159"/>
      <c r="R1843" s="159"/>
      <c r="S1843" s="159"/>
      <c r="T1843" s="159"/>
      <c r="U1843" s="159"/>
      <c r="V1843" s="159"/>
      <c r="W1843" s="159"/>
      <c r="X1843" s="159"/>
      <c r="Y1843" s="159"/>
      <c r="Z1843" s="159"/>
      <c r="AA1843" s="159"/>
      <c r="AB1843" s="159"/>
    </row>
    <row r="1844" spans="1:28" x14ac:dyDescent="0.25">
      <c r="A1844" s="159"/>
      <c r="B1844" s="159"/>
      <c r="C1844" s="159"/>
      <c r="D1844" s="159"/>
      <c r="E1844" s="159"/>
      <c r="F1844" s="159"/>
      <c r="G1844" s="159"/>
      <c r="H1844" s="159"/>
      <c r="I1844" s="159"/>
      <c r="J1844" s="159"/>
      <c r="K1844" s="159"/>
      <c r="L1844" s="159"/>
      <c r="M1844" s="159"/>
      <c r="N1844" s="159"/>
      <c r="O1844" s="159"/>
      <c r="P1844" s="159"/>
      <c r="Q1844" s="159"/>
      <c r="R1844" s="159"/>
      <c r="S1844" s="159"/>
      <c r="T1844" s="159"/>
      <c r="U1844" s="159"/>
      <c r="V1844" s="159"/>
      <c r="W1844" s="159"/>
      <c r="X1844" s="159"/>
      <c r="Y1844" s="159"/>
      <c r="Z1844" s="159"/>
      <c r="AA1844" s="159"/>
      <c r="AB1844" s="159"/>
    </row>
    <row r="1845" spans="1:28" x14ac:dyDescent="0.25">
      <c r="A1845" s="159"/>
      <c r="B1845" s="159"/>
      <c r="C1845" s="159"/>
      <c r="D1845" s="159"/>
      <c r="E1845" s="159"/>
      <c r="F1845" s="159"/>
      <c r="G1845" s="159"/>
      <c r="H1845" s="159"/>
      <c r="I1845" s="159"/>
      <c r="J1845" s="159"/>
      <c r="K1845" s="159"/>
      <c r="L1845" s="159"/>
      <c r="M1845" s="159"/>
      <c r="N1845" s="159"/>
      <c r="O1845" s="159"/>
      <c r="P1845" s="159"/>
      <c r="Q1845" s="159"/>
      <c r="R1845" s="159"/>
      <c r="S1845" s="159"/>
      <c r="T1845" s="159"/>
      <c r="U1845" s="159"/>
      <c r="V1845" s="159"/>
      <c r="W1845" s="159"/>
      <c r="X1845" s="159"/>
      <c r="Y1845" s="159"/>
      <c r="Z1845" s="159"/>
      <c r="AA1845" s="159"/>
      <c r="AB1845" s="159"/>
    </row>
    <row r="1846" spans="1:28" x14ac:dyDescent="0.25">
      <c r="A1846" s="159"/>
      <c r="B1846" s="159"/>
      <c r="C1846" s="159"/>
      <c r="D1846" s="159"/>
      <c r="E1846" s="159"/>
      <c r="F1846" s="159"/>
      <c r="G1846" s="159"/>
      <c r="H1846" s="159"/>
      <c r="I1846" s="159"/>
      <c r="J1846" s="159"/>
      <c r="K1846" s="159"/>
      <c r="L1846" s="159"/>
      <c r="M1846" s="159"/>
      <c r="N1846" s="159"/>
      <c r="O1846" s="159"/>
      <c r="P1846" s="159"/>
      <c r="Q1846" s="159"/>
      <c r="R1846" s="159"/>
      <c r="S1846" s="159"/>
      <c r="T1846" s="159"/>
      <c r="U1846" s="159"/>
      <c r="V1846" s="159"/>
      <c r="W1846" s="159"/>
      <c r="X1846" s="159"/>
      <c r="Y1846" s="159"/>
      <c r="Z1846" s="159"/>
      <c r="AA1846" s="159"/>
      <c r="AB1846" s="159"/>
    </row>
    <row r="1847" spans="1:28" x14ac:dyDescent="0.25">
      <c r="A1847" s="159"/>
      <c r="B1847" s="159"/>
      <c r="C1847" s="159"/>
      <c r="D1847" s="159"/>
      <c r="E1847" s="159"/>
      <c r="F1847" s="159"/>
      <c r="G1847" s="159"/>
      <c r="H1847" s="159"/>
      <c r="I1847" s="159"/>
      <c r="J1847" s="159"/>
      <c r="K1847" s="159"/>
      <c r="L1847" s="159"/>
      <c r="M1847" s="159"/>
      <c r="N1847" s="159"/>
      <c r="O1847" s="159"/>
      <c r="P1847" s="159"/>
      <c r="Q1847" s="159"/>
      <c r="R1847" s="159"/>
      <c r="S1847" s="159"/>
      <c r="T1847" s="159"/>
      <c r="U1847" s="159"/>
      <c r="V1847" s="159"/>
      <c r="W1847" s="159"/>
      <c r="X1847" s="159"/>
      <c r="Y1847" s="159"/>
      <c r="Z1847" s="159"/>
      <c r="AA1847" s="159"/>
      <c r="AB1847" s="159"/>
    </row>
    <row r="1848" spans="1:28" x14ac:dyDescent="0.25">
      <c r="A1848" s="159"/>
      <c r="B1848" s="159"/>
      <c r="C1848" s="159"/>
      <c r="D1848" s="159"/>
      <c r="E1848" s="159"/>
      <c r="F1848" s="159"/>
      <c r="G1848" s="159"/>
      <c r="H1848" s="159"/>
      <c r="I1848" s="159"/>
      <c r="J1848" s="159"/>
      <c r="K1848" s="159"/>
      <c r="L1848" s="159"/>
      <c r="M1848" s="159"/>
      <c r="N1848" s="159"/>
      <c r="O1848" s="159"/>
      <c r="P1848" s="159"/>
      <c r="Q1848" s="159"/>
      <c r="R1848" s="159"/>
      <c r="S1848" s="159"/>
      <c r="T1848" s="159"/>
      <c r="U1848" s="159"/>
      <c r="V1848" s="159"/>
      <c r="W1848" s="159"/>
      <c r="X1848" s="159"/>
      <c r="Y1848" s="159"/>
      <c r="Z1848" s="159"/>
      <c r="AA1848" s="159"/>
      <c r="AB1848" s="159"/>
    </row>
    <row r="1849" spans="1:28" x14ac:dyDescent="0.25">
      <c r="A1849" s="159"/>
      <c r="B1849" s="159"/>
      <c r="C1849" s="159"/>
      <c r="D1849" s="159"/>
      <c r="E1849" s="159"/>
      <c r="F1849" s="159"/>
      <c r="G1849" s="159"/>
      <c r="H1849" s="159"/>
      <c r="I1849" s="159"/>
      <c r="J1849" s="159"/>
      <c r="K1849" s="159"/>
      <c r="L1849" s="159"/>
      <c r="M1849" s="159"/>
      <c r="N1849" s="159"/>
      <c r="O1849" s="159"/>
      <c r="P1849" s="159"/>
      <c r="Q1849" s="159"/>
      <c r="R1849" s="159"/>
      <c r="S1849" s="159"/>
      <c r="T1849" s="159"/>
      <c r="U1849" s="159"/>
      <c r="V1849" s="159"/>
      <c r="W1849" s="159"/>
      <c r="X1849" s="159"/>
      <c r="Y1849" s="159"/>
      <c r="Z1849" s="159"/>
      <c r="AA1849" s="159"/>
      <c r="AB1849" s="159"/>
    </row>
    <row r="1850" spans="1:28" x14ac:dyDescent="0.25">
      <c r="A1850" s="159"/>
      <c r="B1850" s="159"/>
      <c r="C1850" s="159"/>
      <c r="D1850" s="159"/>
      <c r="E1850" s="159"/>
      <c r="F1850" s="159"/>
      <c r="G1850" s="159"/>
      <c r="H1850" s="159"/>
      <c r="I1850" s="159"/>
      <c r="J1850" s="159"/>
      <c r="K1850" s="159"/>
      <c r="L1850" s="159"/>
      <c r="M1850" s="159"/>
      <c r="N1850" s="159"/>
      <c r="O1850" s="159"/>
      <c r="P1850" s="159"/>
      <c r="Q1850" s="159"/>
      <c r="R1850" s="159"/>
      <c r="S1850" s="159"/>
      <c r="T1850" s="159"/>
      <c r="U1850" s="159"/>
      <c r="V1850" s="159"/>
      <c r="W1850" s="159"/>
      <c r="X1850" s="159"/>
      <c r="Y1850" s="159"/>
      <c r="Z1850" s="159"/>
      <c r="AA1850" s="159"/>
      <c r="AB1850" s="159"/>
    </row>
    <row r="1851" spans="1:28" x14ac:dyDescent="0.25">
      <c r="A1851" s="159"/>
      <c r="B1851" s="159"/>
      <c r="C1851" s="159"/>
      <c r="D1851" s="159"/>
      <c r="E1851" s="159"/>
      <c r="F1851" s="159"/>
      <c r="G1851" s="159"/>
      <c r="H1851" s="159"/>
      <c r="I1851" s="159"/>
      <c r="J1851" s="159"/>
      <c r="K1851" s="159"/>
      <c r="L1851" s="159"/>
      <c r="M1851" s="159"/>
      <c r="N1851" s="159"/>
      <c r="O1851" s="159"/>
      <c r="P1851" s="159"/>
      <c r="Q1851" s="159"/>
      <c r="R1851" s="159"/>
      <c r="S1851" s="159"/>
      <c r="T1851" s="159"/>
      <c r="U1851" s="159"/>
      <c r="V1851" s="159"/>
      <c r="W1851" s="159"/>
      <c r="X1851" s="159"/>
      <c r="Y1851" s="159"/>
      <c r="Z1851" s="159"/>
      <c r="AA1851" s="159"/>
      <c r="AB1851" s="159"/>
    </row>
    <row r="1852" spans="1:28" x14ac:dyDescent="0.25">
      <c r="A1852" s="159"/>
      <c r="B1852" s="159"/>
      <c r="C1852" s="159"/>
      <c r="D1852" s="159"/>
      <c r="E1852" s="159"/>
      <c r="F1852" s="159"/>
      <c r="G1852" s="159"/>
      <c r="H1852" s="159"/>
      <c r="I1852" s="159"/>
      <c r="J1852" s="159"/>
      <c r="K1852" s="159"/>
      <c r="L1852" s="159"/>
      <c r="M1852" s="159"/>
      <c r="N1852" s="159"/>
      <c r="O1852" s="159"/>
      <c r="P1852" s="159"/>
      <c r="Q1852" s="159"/>
      <c r="R1852" s="159"/>
      <c r="S1852" s="159"/>
      <c r="T1852" s="159"/>
      <c r="U1852" s="159"/>
      <c r="V1852" s="159"/>
      <c r="W1852" s="159"/>
      <c r="X1852" s="159"/>
      <c r="Y1852" s="159"/>
      <c r="Z1852" s="159"/>
      <c r="AA1852" s="159"/>
      <c r="AB1852" s="159"/>
    </row>
    <row r="1853" spans="1:28" x14ac:dyDescent="0.25">
      <c r="A1853" s="159"/>
      <c r="B1853" s="159"/>
      <c r="C1853" s="159"/>
      <c r="D1853" s="159"/>
      <c r="E1853" s="159"/>
      <c r="F1853" s="159"/>
      <c r="G1853" s="159"/>
      <c r="H1853" s="159"/>
      <c r="I1853" s="159"/>
      <c r="J1853" s="159"/>
      <c r="K1853" s="159"/>
      <c r="L1853" s="159"/>
      <c r="M1853" s="159"/>
      <c r="N1853" s="159"/>
      <c r="O1853" s="159"/>
      <c r="P1853" s="159"/>
      <c r="Q1853" s="159"/>
      <c r="R1853" s="159"/>
      <c r="S1853" s="159"/>
      <c r="T1853" s="159"/>
      <c r="U1853" s="159"/>
      <c r="V1853" s="159"/>
      <c r="W1853" s="159"/>
      <c r="X1853" s="159"/>
      <c r="Y1853" s="159"/>
      <c r="Z1853" s="159"/>
      <c r="AA1853" s="159"/>
      <c r="AB1853" s="159"/>
    </row>
    <row r="1854" spans="1:28" x14ac:dyDescent="0.25">
      <c r="A1854" s="159"/>
      <c r="B1854" s="159"/>
      <c r="C1854" s="159"/>
      <c r="D1854" s="159"/>
      <c r="E1854" s="159"/>
      <c r="F1854" s="159"/>
      <c r="G1854" s="159"/>
      <c r="H1854" s="159"/>
      <c r="I1854" s="159"/>
      <c r="J1854" s="159"/>
      <c r="K1854" s="159"/>
      <c r="L1854" s="159"/>
      <c r="M1854" s="159"/>
      <c r="N1854" s="159"/>
      <c r="O1854" s="159"/>
      <c r="P1854" s="159"/>
      <c r="Q1854" s="159"/>
      <c r="R1854" s="159"/>
      <c r="S1854" s="159"/>
      <c r="T1854" s="159"/>
      <c r="U1854" s="159"/>
      <c r="V1854" s="159"/>
      <c r="W1854" s="159"/>
      <c r="X1854" s="159"/>
      <c r="Y1854" s="159"/>
      <c r="Z1854" s="159"/>
      <c r="AA1854" s="159"/>
      <c r="AB1854" s="159"/>
    </row>
    <row r="1855" spans="1:28" x14ac:dyDescent="0.25">
      <c r="A1855" s="159"/>
      <c r="B1855" s="159"/>
      <c r="C1855" s="159"/>
      <c r="D1855" s="159"/>
      <c r="E1855" s="159"/>
      <c r="F1855" s="159"/>
      <c r="G1855" s="159"/>
      <c r="H1855" s="159"/>
      <c r="I1855" s="159"/>
      <c r="J1855" s="159"/>
      <c r="K1855" s="159"/>
      <c r="L1855" s="159"/>
      <c r="M1855" s="159"/>
      <c r="N1855" s="159"/>
      <c r="O1855" s="159"/>
      <c r="P1855" s="159"/>
      <c r="Q1855" s="159"/>
      <c r="R1855" s="159"/>
      <c r="S1855" s="159"/>
      <c r="T1855" s="159"/>
      <c r="U1855" s="159"/>
      <c r="V1855" s="159"/>
      <c r="W1855" s="159"/>
      <c r="X1855" s="159"/>
      <c r="Y1855" s="159"/>
      <c r="Z1855" s="159"/>
      <c r="AA1855" s="159"/>
      <c r="AB1855" s="159"/>
    </row>
    <row r="1856" spans="1:28" x14ac:dyDescent="0.25">
      <c r="A1856" s="159"/>
      <c r="B1856" s="159"/>
      <c r="C1856" s="159"/>
      <c r="D1856" s="159"/>
      <c r="E1856" s="159"/>
      <c r="F1856" s="159"/>
      <c r="G1856" s="159"/>
      <c r="H1856" s="159"/>
      <c r="I1856" s="159"/>
      <c r="J1856" s="159"/>
      <c r="K1856" s="159"/>
      <c r="L1856" s="159"/>
      <c r="M1856" s="159"/>
      <c r="N1856" s="159"/>
      <c r="O1856" s="159"/>
      <c r="P1856" s="159"/>
      <c r="Q1856" s="159"/>
      <c r="R1856" s="159"/>
      <c r="S1856" s="159"/>
      <c r="T1856" s="159"/>
      <c r="U1856" s="159"/>
      <c r="V1856" s="159"/>
      <c r="W1856" s="159"/>
      <c r="X1856" s="159"/>
      <c r="Y1856" s="159"/>
      <c r="Z1856" s="159"/>
      <c r="AA1856" s="159"/>
      <c r="AB1856" s="159"/>
    </row>
    <row r="1857" spans="1:28" x14ac:dyDescent="0.25">
      <c r="A1857" s="159"/>
      <c r="B1857" s="159"/>
      <c r="C1857" s="159"/>
      <c r="D1857" s="159"/>
      <c r="E1857" s="159"/>
      <c r="F1857" s="159"/>
      <c r="G1857" s="159"/>
      <c r="H1857" s="159"/>
      <c r="I1857" s="159"/>
      <c r="J1857" s="159"/>
      <c r="K1857" s="159"/>
      <c r="L1857" s="159"/>
      <c r="M1857" s="159"/>
      <c r="N1857" s="159"/>
      <c r="O1857" s="159"/>
      <c r="P1857" s="159"/>
      <c r="Q1857" s="159"/>
      <c r="R1857" s="159"/>
      <c r="S1857" s="159"/>
      <c r="T1857" s="159"/>
      <c r="U1857" s="159"/>
      <c r="V1857" s="159"/>
      <c r="W1857" s="159"/>
      <c r="X1857" s="159"/>
      <c r="Y1857" s="159"/>
      <c r="Z1857" s="159"/>
      <c r="AA1857" s="159"/>
      <c r="AB1857" s="159"/>
    </row>
    <row r="1858" spans="1:28" x14ac:dyDescent="0.25">
      <c r="A1858" s="159"/>
      <c r="B1858" s="159"/>
      <c r="C1858" s="159"/>
      <c r="D1858" s="159"/>
      <c r="E1858" s="159"/>
      <c r="F1858" s="159"/>
      <c r="G1858" s="159"/>
      <c r="H1858" s="159"/>
      <c r="I1858" s="159"/>
      <c r="J1858" s="159"/>
      <c r="K1858" s="159"/>
      <c r="L1858" s="159"/>
      <c r="M1858" s="159"/>
      <c r="N1858" s="159"/>
      <c r="O1858" s="159"/>
      <c r="P1858" s="159"/>
      <c r="Q1858" s="159"/>
      <c r="R1858" s="159"/>
      <c r="S1858" s="159"/>
      <c r="T1858" s="159"/>
      <c r="U1858" s="159"/>
      <c r="V1858" s="159"/>
      <c r="W1858" s="159"/>
      <c r="X1858" s="159"/>
      <c r="Y1858" s="159"/>
      <c r="Z1858" s="159"/>
      <c r="AA1858" s="159"/>
      <c r="AB1858" s="159"/>
    </row>
    <row r="1859" spans="1:28" x14ac:dyDescent="0.25">
      <c r="A1859" s="159"/>
      <c r="B1859" s="159"/>
      <c r="C1859" s="159"/>
      <c r="D1859" s="159"/>
      <c r="E1859" s="159"/>
      <c r="F1859" s="159"/>
      <c r="G1859" s="159"/>
      <c r="H1859" s="159"/>
      <c r="I1859" s="159"/>
      <c r="J1859" s="159"/>
      <c r="K1859" s="159"/>
      <c r="L1859" s="159"/>
      <c r="M1859" s="159"/>
      <c r="N1859" s="159"/>
      <c r="O1859" s="159"/>
      <c r="P1859" s="159"/>
      <c r="Q1859" s="159"/>
      <c r="R1859" s="159"/>
      <c r="S1859" s="159"/>
      <c r="T1859" s="159"/>
      <c r="U1859" s="159"/>
      <c r="V1859" s="159"/>
      <c r="W1859" s="159"/>
      <c r="X1859" s="159"/>
      <c r="Y1859" s="159"/>
      <c r="Z1859" s="159"/>
      <c r="AA1859" s="159"/>
      <c r="AB1859" s="159"/>
    </row>
    <row r="1860" spans="1:28" x14ac:dyDescent="0.25">
      <c r="A1860" s="159"/>
      <c r="B1860" s="159"/>
      <c r="C1860" s="159"/>
      <c r="D1860" s="159"/>
      <c r="E1860" s="159"/>
      <c r="F1860" s="159"/>
      <c r="G1860" s="159"/>
      <c r="H1860" s="159"/>
      <c r="I1860" s="159"/>
      <c r="J1860" s="159"/>
      <c r="K1860" s="159"/>
      <c r="L1860" s="159"/>
      <c r="M1860" s="159"/>
      <c r="N1860" s="159"/>
      <c r="O1860" s="159"/>
      <c r="P1860" s="159"/>
      <c r="Q1860" s="159"/>
      <c r="R1860" s="159"/>
      <c r="S1860" s="159"/>
      <c r="T1860" s="159"/>
      <c r="U1860" s="159"/>
      <c r="V1860" s="159"/>
      <c r="W1860" s="159"/>
      <c r="X1860" s="159"/>
      <c r="Y1860" s="159"/>
      <c r="Z1860" s="159"/>
      <c r="AA1860" s="159"/>
      <c r="AB1860" s="159"/>
    </row>
    <row r="1861" spans="1:28" x14ac:dyDescent="0.25">
      <c r="A1861" s="159"/>
      <c r="B1861" s="159"/>
      <c r="C1861" s="159"/>
      <c r="D1861" s="159"/>
      <c r="E1861" s="159"/>
      <c r="F1861" s="159"/>
      <c r="G1861" s="159"/>
      <c r="H1861" s="159"/>
      <c r="I1861" s="159"/>
      <c r="J1861" s="159"/>
      <c r="K1861" s="159"/>
      <c r="L1861" s="159"/>
      <c r="M1861" s="159"/>
      <c r="N1861" s="159"/>
      <c r="O1861" s="159"/>
      <c r="P1861" s="159"/>
      <c r="Q1861" s="159"/>
      <c r="R1861" s="159"/>
      <c r="S1861" s="159"/>
      <c r="T1861" s="159"/>
      <c r="U1861" s="159"/>
      <c r="V1861" s="159"/>
      <c r="W1861" s="159"/>
      <c r="X1861" s="159"/>
      <c r="Y1861" s="159"/>
      <c r="Z1861" s="159"/>
      <c r="AA1861" s="159"/>
      <c r="AB1861" s="159"/>
    </row>
    <row r="1862" spans="1:28" x14ac:dyDescent="0.25">
      <c r="A1862" s="159"/>
      <c r="B1862" s="159"/>
      <c r="C1862" s="159"/>
      <c r="D1862" s="159"/>
      <c r="E1862" s="159"/>
      <c r="F1862" s="159"/>
      <c r="G1862" s="159"/>
      <c r="H1862" s="159"/>
      <c r="I1862" s="159"/>
      <c r="J1862" s="159"/>
      <c r="K1862" s="159"/>
      <c r="L1862" s="159"/>
      <c r="M1862" s="159"/>
      <c r="N1862" s="159"/>
      <c r="O1862" s="159"/>
      <c r="P1862" s="159"/>
      <c r="Q1862" s="159"/>
      <c r="R1862" s="159"/>
      <c r="S1862" s="159"/>
      <c r="T1862" s="159"/>
      <c r="U1862" s="159"/>
      <c r="V1862" s="159"/>
      <c r="W1862" s="159"/>
      <c r="X1862" s="159"/>
      <c r="Y1862" s="159"/>
      <c r="Z1862" s="159"/>
      <c r="AA1862" s="159"/>
      <c r="AB1862" s="159"/>
    </row>
    <row r="1863" spans="1:28" x14ac:dyDescent="0.25">
      <c r="A1863" s="159"/>
      <c r="B1863" s="159"/>
      <c r="C1863" s="159"/>
      <c r="D1863" s="159"/>
      <c r="E1863" s="159"/>
      <c r="F1863" s="159"/>
      <c r="G1863" s="159"/>
      <c r="H1863" s="159"/>
      <c r="I1863" s="159"/>
      <c r="J1863" s="159"/>
      <c r="K1863" s="159"/>
      <c r="L1863" s="159"/>
      <c r="M1863" s="159"/>
      <c r="N1863" s="159"/>
      <c r="O1863" s="159"/>
      <c r="P1863" s="159"/>
      <c r="Q1863" s="159"/>
      <c r="R1863" s="159"/>
      <c r="S1863" s="159"/>
      <c r="T1863" s="159"/>
      <c r="U1863" s="159"/>
      <c r="V1863" s="159"/>
      <c r="W1863" s="159"/>
      <c r="X1863" s="159"/>
      <c r="Y1863" s="159"/>
      <c r="Z1863" s="159"/>
      <c r="AA1863" s="159"/>
      <c r="AB1863" s="159"/>
    </row>
    <row r="1864" spans="1:28" x14ac:dyDescent="0.25">
      <c r="A1864" s="159"/>
      <c r="B1864" s="159"/>
      <c r="C1864" s="159"/>
      <c r="D1864" s="159"/>
      <c r="E1864" s="159"/>
      <c r="F1864" s="159"/>
      <c r="G1864" s="159"/>
      <c r="H1864" s="159"/>
      <c r="I1864" s="159"/>
      <c r="J1864" s="159"/>
      <c r="K1864" s="159"/>
      <c r="L1864" s="159"/>
      <c r="M1864" s="159"/>
      <c r="N1864" s="159"/>
      <c r="O1864" s="159"/>
      <c r="P1864" s="159"/>
      <c r="Q1864" s="159"/>
      <c r="R1864" s="159"/>
      <c r="S1864" s="159"/>
      <c r="T1864" s="159"/>
      <c r="U1864" s="159"/>
      <c r="V1864" s="159"/>
      <c r="W1864" s="159"/>
      <c r="X1864" s="159"/>
      <c r="Y1864" s="159"/>
      <c r="Z1864" s="159"/>
      <c r="AA1864" s="159"/>
      <c r="AB1864" s="159"/>
    </row>
    <row r="1865" spans="1:28" x14ac:dyDescent="0.25">
      <c r="A1865" s="159"/>
      <c r="B1865" s="159"/>
      <c r="C1865" s="159"/>
      <c r="D1865" s="159"/>
      <c r="E1865" s="159"/>
      <c r="F1865" s="159"/>
      <c r="G1865" s="159"/>
      <c r="H1865" s="159"/>
      <c r="I1865" s="159"/>
      <c r="J1865" s="159"/>
      <c r="K1865" s="159"/>
      <c r="L1865" s="159"/>
      <c r="M1865" s="159"/>
      <c r="N1865" s="159"/>
      <c r="O1865" s="159"/>
      <c r="P1865" s="159"/>
      <c r="Q1865" s="159"/>
      <c r="R1865" s="159"/>
      <c r="S1865" s="159"/>
      <c r="T1865" s="159"/>
      <c r="U1865" s="159"/>
      <c r="V1865" s="159"/>
      <c r="W1865" s="159"/>
      <c r="X1865" s="159"/>
      <c r="Y1865" s="159"/>
      <c r="Z1865" s="159"/>
      <c r="AA1865" s="159"/>
      <c r="AB1865" s="159"/>
    </row>
    <row r="1866" spans="1:28" x14ac:dyDescent="0.25">
      <c r="A1866" s="159"/>
      <c r="B1866" s="159"/>
      <c r="C1866" s="159"/>
      <c r="D1866" s="159"/>
      <c r="E1866" s="159"/>
      <c r="F1866" s="159"/>
      <c r="G1866" s="159"/>
      <c r="H1866" s="159"/>
      <c r="I1866" s="159"/>
      <c r="J1866" s="159"/>
      <c r="K1866" s="159"/>
      <c r="L1866" s="159"/>
      <c r="M1866" s="159"/>
      <c r="N1866" s="159"/>
      <c r="O1866" s="159"/>
      <c r="P1866" s="159"/>
      <c r="Q1866" s="159"/>
      <c r="R1866" s="159"/>
      <c r="S1866" s="159"/>
      <c r="T1866" s="159"/>
      <c r="U1866" s="159"/>
      <c r="V1866" s="159"/>
      <c r="W1866" s="159"/>
      <c r="X1866" s="159"/>
      <c r="Y1866" s="159"/>
      <c r="Z1866" s="159"/>
      <c r="AA1866" s="159"/>
      <c r="AB1866" s="159"/>
    </row>
    <row r="1867" spans="1:28" x14ac:dyDescent="0.25">
      <c r="A1867" s="159"/>
      <c r="B1867" s="159"/>
      <c r="C1867" s="159"/>
      <c r="D1867" s="159"/>
      <c r="E1867" s="159"/>
      <c r="F1867" s="159"/>
      <c r="G1867" s="159"/>
      <c r="H1867" s="159"/>
      <c r="I1867" s="159"/>
      <c r="J1867" s="159"/>
      <c r="K1867" s="159"/>
      <c r="L1867" s="159"/>
      <c r="M1867" s="159"/>
      <c r="N1867" s="159"/>
      <c r="O1867" s="159"/>
      <c r="P1867" s="159"/>
      <c r="Q1867" s="159"/>
      <c r="R1867" s="159"/>
      <c r="S1867" s="159"/>
      <c r="T1867" s="159"/>
      <c r="U1867" s="159"/>
      <c r="V1867" s="159"/>
      <c r="W1867" s="159"/>
      <c r="X1867" s="159"/>
      <c r="Y1867" s="159"/>
      <c r="Z1867" s="159"/>
      <c r="AA1867" s="159"/>
      <c r="AB1867" s="159"/>
    </row>
    <row r="1868" spans="1:28" x14ac:dyDescent="0.25">
      <c r="A1868" s="159"/>
      <c r="B1868" s="159"/>
      <c r="C1868" s="159"/>
      <c r="D1868" s="159"/>
      <c r="E1868" s="159"/>
      <c r="F1868" s="159"/>
      <c r="G1868" s="159"/>
      <c r="H1868" s="159"/>
      <c r="I1868" s="159"/>
      <c r="J1868" s="159"/>
      <c r="K1868" s="159"/>
      <c r="L1868" s="159"/>
      <c r="M1868" s="159"/>
      <c r="N1868" s="159"/>
      <c r="O1868" s="159"/>
      <c r="P1868" s="159"/>
      <c r="Q1868" s="159"/>
      <c r="R1868" s="159"/>
      <c r="S1868" s="159"/>
      <c r="T1868" s="159"/>
      <c r="U1868" s="159"/>
      <c r="V1868" s="159"/>
      <c r="W1868" s="159"/>
      <c r="X1868" s="159"/>
      <c r="Y1868" s="159"/>
      <c r="Z1868" s="159"/>
      <c r="AA1868" s="159"/>
      <c r="AB1868" s="159"/>
    </row>
    <row r="1869" spans="1:28" x14ac:dyDescent="0.25">
      <c r="A1869" s="159"/>
      <c r="B1869" s="159"/>
      <c r="C1869" s="159"/>
      <c r="D1869" s="159"/>
      <c r="E1869" s="159"/>
      <c r="F1869" s="159"/>
      <c r="G1869" s="159"/>
      <c r="H1869" s="159"/>
      <c r="I1869" s="159"/>
      <c r="J1869" s="159"/>
      <c r="K1869" s="159"/>
      <c r="L1869" s="159"/>
      <c r="M1869" s="159"/>
      <c r="N1869" s="159"/>
      <c r="O1869" s="159"/>
      <c r="P1869" s="159"/>
      <c r="Q1869" s="159"/>
      <c r="R1869" s="159"/>
      <c r="S1869" s="159"/>
      <c r="T1869" s="159"/>
      <c r="U1869" s="159"/>
      <c r="V1869" s="159"/>
      <c r="W1869" s="159"/>
      <c r="X1869" s="159"/>
      <c r="Y1869" s="159"/>
      <c r="Z1869" s="159"/>
      <c r="AA1869" s="159"/>
      <c r="AB1869" s="159"/>
    </row>
    <row r="1870" spans="1:28" x14ac:dyDescent="0.25">
      <c r="A1870" s="159"/>
      <c r="B1870" s="159"/>
      <c r="C1870" s="159"/>
      <c r="D1870" s="159"/>
      <c r="E1870" s="159"/>
      <c r="F1870" s="159"/>
      <c r="G1870" s="159"/>
      <c r="H1870" s="159"/>
      <c r="I1870" s="159"/>
      <c r="J1870" s="159"/>
      <c r="K1870" s="159"/>
      <c r="L1870" s="159"/>
      <c r="M1870" s="159"/>
      <c r="N1870" s="159"/>
      <c r="O1870" s="159"/>
      <c r="P1870" s="159"/>
      <c r="Q1870" s="159"/>
      <c r="R1870" s="159"/>
      <c r="S1870" s="159"/>
      <c r="T1870" s="159"/>
      <c r="U1870" s="159"/>
      <c r="V1870" s="159"/>
      <c r="W1870" s="159"/>
      <c r="X1870" s="159"/>
      <c r="Y1870" s="159"/>
      <c r="Z1870" s="159"/>
      <c r="AA1870" s="159"/>
      <c r="AB1870" s="159"/>
    </row>
    <row r="1871" spans="1:28" x14ac:dyDescent="0.25">
      <c r="A1871" s="159"/>
      <c r="B1871" s="159"/>
      <c r="C1871" s="159"/>
      <c r="D1871" s="159"/>
      <c r="E1871" s="159"/>
      <c r="F1871" s="159"/>
      <c r="G1871" s="159"/>
      <c r="H1871" s="159"/>
      <c r="I1871" s="159"/>
      <c r="J1871" s="159"/>
      <c r="K1871" s="159"/>
      <c r="L1871" s="159"/>
      <c r="M1871" s="159"/>
      <c r="N1871" s="159"/>
      <c r="O1871" s="159"/>
      <c r="P1871" s="159"/>
      <c r="Q1871" s="159"/>
      <c r="R1871" s="159"/>
      <c r="S1871" s="159"/>
      <c r="T1871" s="159"/>
      <c r="U1871" s="159"/>
      <c r="V1871" s="159"/>
      <c r="W1871" s="159"/>
      <c r="X1871" s="159"/>
      <c r="Y1871" s="159"/>
      <c r="Z1871" s="159"/>
      <c r="AA1871" s="159"/>
      <c r="AB1871" s="159"/>
    </row>
    <row r="1872" spans="1:28" x14ac:dyDescent="0.25">
      <c r="A1872" s="159"/>
      <c r="B1872" s="159"/>
      <c r="C1872" s="159"/>
      <c r="D1872" s="159"/>
      <c r="E1872" s="159"/>
      <c r="F1872" s="159"/>
      <c r="G1872" s="159"/>
      <c r="H1872" s="159"/>
      <c r="I1872" s="159"/>
      <c r="J1872" s="159"/>
      <c r="K1872" s="159"/>
      <c r="L1872" s="159"/>
      <c r="M1872" s="159"/>
      <c r="N1872" s="159"/>
      <c r="O1872" s="159"/>
      <c r="P1872" s="159"/>
      <c r="Q1872" s="159"/>
      <c r="R1872" s="159"/>
      <c r="S1872" s="159"/>
      <c r="T1872" s="159"/>
      <c r="U1872" s="159"/>
      <c r="V1872" s="159"/>
      <c r="W1872" s="159"/>
      <c r="X1872" s="159"/>
      <c r="Y1872" s="159"/>
      <c r="Z1872" s="159"/>
      <c r="AA1872" s="159"/>
      <c r="AB1872" s="159"/>
    </row>
    <row r="1873" spans="1:28" x14ac:dyDescent="0.25">
      <c r="A1873" s="159"/>
      <c r="B1873" s="159"/>
      <c r="C1873" s="159"/>
      <c r="D1873" s="159"/>
      <c r="E1873" s="159"/>
      <c r="F1873" s="159"/>
      <c r="G1873" s="159"/>
      <c r="H1873" s="159"/>
      <c r="I1873" s="159"/>
      <c r="J1873" s="159"/>
      <c r="K1873" s="159"/>
      <c r="L1873" s="159"/>
      <c r="M1873" s="159"/>
      <c r="N1873" s="159"/>
      <c r="O1873" s="159"/>
      <c r="P1873" s="159"/>
      <c r="Q1873" s="159"/>
      <c r="R1873" s="159"/>
      <c r="S1873" s="159"/>
      <c r="T1873" s="159"/>
      <c r="U1873" s="159"/>
      <c r="V1873" s="159"/>
      <c r="W1873" s="159"/>
      <c r="X1873" s="159"/>
      <c r="Y1873" s="159"/>
      <c r="Z1873" s="159"/>
      <c r="AA1873" s="159"/>
      <c r="AB1873" s="159"/>
    </row>
    <row r="1874" spans="1:28" x14ac:dyDescent="0.25">
      <c r="A1874" s="159"/>
      <c r="B1874" s="159"/>
      <c r="C1874" s="159"/>
      <c r="D1874" s="159"/>
      <c r="E1874" s="159"/>
      <c r="F1874" s="159"/>
      <c r="G1874" s="159"/>
      <c r="H1874" s="159"/>
      <c r="I1874" s="159"/>
      <c r="J1874" s="159"/>
      <c r="K1874" s="159"/>
      <c r="L1874" s="159"/>
      <c r="M1874" s="159"/>
      <c r="N1874" s="159"/>
      <c r="O1874" s="159"/>
      <c r="P1874" s="159"/>
      <c r="Q1874" s="159"/>
      <c r="R1874" s="159"/>
      <c r="S1874" s="159"/>
      <c r="T1874" s="159"/>
      <c r="U1874" s="159"/>
      <c r="V1874" s="159"/>
      <c r="W1874" s="159"/>
      <c r="X1874" s="159"/>
      <c r="Y1874" s="159"/>
      <c r="Z1874" s="159"/>
      <c r="AA1874" s="159"/>
      <c r="AB1874" s="159"/>
    </row>
    <row r="1875" spans="1:28" x14ac:dyDescent="0.25">
      <c r="A1875" s="159"/>
      <c r="B1875" s="159"/>
      <c r="C1875" s="159"/>
      <c r="D1875" s="159"/>
      <c r="E1875" s="159"/>
      <c r="F1875" s="159"/>
      <c r="G1875" s="159"/>
      <c r="H1875" s="159"/>
      <c r="I1875" s="159"/>
      <c r="J1875" s="159"/>
      <c r="K1875" s="159"/>
      <c r="L1875" s="159"/>
      <c r="M1875" s="159"/>
      <c r="N1875" s="159"/>
      <c r="O1875" s="159"/>
      <c r="P1875" s="159"/>
      <c r="Q1875" s="159"/>
      <c r="R1875" s="159"/>
      <c r="S1875" s="159"/>
      <c r="T1875" s="159"/>
      <c r="U1875" s="159"/>
      <c r="V1875" s="159"/>
      <c r="W1875" s="159"/>
      <c r="X1875" s="159"/>
      <c r="Y1875" s="159"/>
      <c r="Z1875" s="159"/>
      <c r="AA1875" s="159"/>
      <c r="AB1875" s="159"/>
    </row>
    <row r="1876" spans="1:28" x14ac:dyDescent="0.25">
      <c r="A1876" s="159"/>
      <c r="B1876" s="159"/>
      <c r="C1876" s="159"/>
      <c r="D1876" s="159"/>
      <c r="E1876" s="159"/>
      <c r="F1876" s="159"/>
      <c r="G1876" s="159"/>
      <c r="H1876" s="159"/>
      <c r="I1876" s="159"/>
      <c r="J1876" s="159"/>
      <c r="K1876" s="159"/>
      <c r="L1876" s="159"/>
      <c r="M1876" s="159"/>
      <c r="N1876" s="159"/>
      <c r="O1876" s="159"/>
      <c r="P1876" s="159"/>
      <c r="Q1876" s="159"/>
      <c r="R1876" s="159"/>
      <c r="S1876" s="159"/>
      <c r="T1876" s="159"/>
      <c r="U1876" s="159"/>
      <c r="V1876" s="159"/>
      <c r="W1876" s="159"/>
      <c r="X1876" s="159"/>
      <c r="Y1876" s="159"/>
      <c r="Z1876" s="159"/>
      <c r="AA1876" s="159"/>
      <c r="AB1876" s="159"/>
    </row>
    <row r="1877" spans="1:28" x14ac:dyDescent="0.25">
      <c r="A1877" s="159"/>
      <c r="B1877" s="159"/>
      <c r="C1877" s="159"/>
      <c r="D1877" s="159"/>
      <c r="E1877" s="159"/>
      <c r="F1877" s="159"/>
      <c r="G1877" s="159"/>
      <c r="H1877" s="159"/>
      <c r="I1877" s="159"/>
      <c r="J1877" s="159"/>
      <c r="K1877" s="159"/>
      <c r="L1877" s="159"/>
      <c r="M1877" s="159"/>
      <c r="N1877" s="159"/>
      <c r="O1877" s="159"/>
      <c r="P1877" s="159"/>
      <c r="Q1877" s="159"/>
      <c r="R1877" s="159"/>
      <c r="S1877" s="159"/>
      <c r="T1877" s="159"/>
      <c r="U1877" s="159"/>
      <c r="V1877" s="159"/>
      <c r="W1877" s="159"/>
      <c r="X1877" s="159"/>
      <c r="Y1877" s="159"/>
      <c r="Z1877" s="159"/>
      <c r="AA1877" s="159"/>
      <c r="AB1877" s="159"/>
    </row>
    <row r="1878" spans="1:28" x14ac:dyDescent="0.25">
      <c r="A1878" s="159"/>
      <c r="B1878" s="159"/>
      <c r="C1878" s="159"/>
      <c r="D1878" s="159"/>
      <c r="E1878" s="159"/>
      <c r="F1878" s="159"/>
      <c r="G1878" s="159"/>
      <c r="H1878" s="159"/>
      <c r="I1878" s="159"/>
      <c r="J1878" s="159"/>
      <c r="K1878" s="159"/>
      <c r="L1878" s="159"/>
      <c r="M1878" s="159"/>
      <c r="N1878" s="159"/>
      <c r="O1878" s="159"/>
      <c r="P1878" s="159"/>
      <c r="Q1878" s="159"/>
      <c r="R1878" s="159"/>
      <c r="S1878" s="159"/>
      <c r="T1878" s="159"/>
      <c r="U1878" s="159"/>
      <c r="V1878" s="159"/>
      <c r="W1878" s="159"/>
      <c r="X1878" s="159"/>
      <c r="Y1878" s="159"/>
      <c r="Z1878" s="159"/>
      <c r="AA1878" s="159"/>
      <c r="AB1878" s="159"/>
    </row>
    <row r="1879" spans="1:28" x14ac:dyDescent="0.25">
      <c r="A1879" s="159"/>
      <c r="B1879" s="159"/>
      <c r="C1879" s="159"/>
      <c r="D1879" s="159"/>
      <c r="E1879" s="159"/>
      <c r="F1879" s="159"/>
      <c r="G1879" s="159"/>
      <c r="H1879" s="159"/>
      <c r="I1879" s="159"/>
      <c r="J1879" s="159"/>
      <c r="K1879" s="159"/>
      <c r="L1879" s="159"/>
      <c r="M1879" s="159"/>
      <c r="N1879" s="159"/>
      <c r="O1879" s="159"/>
      <c r="P1879" s="159"/>
      <c r="Q1879" s="159"/>
      <c r="R1879" s="159"/>
      <c r="S1879" s="159"/>
      <c r="T1879" s="159"/>
      <c r="U1879" s="159"/>
      <c r="V1879" s="159"/>
      <c r="W1879" s="159"/>
      <c r="X1879" s="159"/>
      <c r="Y1879" s="159"/>
      <c r="Z1879" s="159"/>
      <c r="AA1879" s="159"/>
      <c r="AB1879" s="159"/>
    </row>
    <row r="1880" spans="1:28" x14ac:dyDescent="0.25">
      <c r="A1880" s="159"/>
      <c r="B1880" s="159"/>
      <c r="C1880" s="159"/>
      <c r="D1880" s="159"/>
      <c r="E1880" s="159"/>
      <c r="F1880" s="159"/>
      <c r="G1880" s="159"/>
      <c r="H1880" s="159"/>
      <c r="I1880" s="159"/>
      <c r="J1880" s="159"/>
      <c r="K1880" s="159"/>
      <c r="L1880" s="159"/>
      <c r="M1880" s="159"/>
      <c r="N1880" s="159"/>
      <c r="O1880" s="159"/>
      <c r="P1880" s="159"/>
      <c r="Q1880" s="159"/>
      <c r="R1880" s="159"/>
      <c r="S1880" s="159"/>
      <c r="T1880" s="159"/>
      <c r="U1880" s="159"/>
      <c r="V1880" s="159"/>
      <c r="W1880" s="159"/>
      <c r="X1880" s="159"/>
      <c r="Y1880" s="159"/>
      <c r="Z1880" s="159"/>
      <c r="AA1880" s="159"/>
      <c r="AB1880" s="159"/>
    </row>
    <row r="1881" spans="1:28" x14ac:dyDescent="0.25">
      <c r="A1881" s="159"/>
      <c r="B1881" s="159"/>
      <c r="C1881" s="159"/>
      <c r="D1881" s="159"/>
      <c r="E1881" s="159"/>
      <c r="F1881" s="159"/>
      <c r="G1881" s="159"/>
      <c r="H1881" s="159"/>
      <c r="I1881" s="159"/>
      <c r="J1881" s="159"/>
      <c r="K1881" s="159"/>
      <c r="L1881" s="159"/>
      <c r="M1881" s="159"/>
      <c r="N1881" s="159"/>
      <c r="O1881" s="159"/>
      <c r="P1881" s="159"/>
      <c r="Q1881" s="159"/>
      <c r="R1881" s="159"/>
      <c r="S1881" s="159"/>
      <c r="T1881" s="159"/>
      <c r="U1881" s="159"/>
      <c r="V1881" s="159"/>
      <c r="W1881" s="159"/>
      <c r="X1881" s="159"/>
      <c r="Y1881" s="159"/>
      <c r="Z1881" s="159"/>
      <c r="AA1881" s="159"/>
      <c r="AB1881" s="159"/>
    </row>
    <row r="1882" spans="1:28" x14ac:dyDescent="0.25">
      <c r="A1882" s="159"/>
      <c r="B1882" s="159"/>
      <c r="C1882" s="159"/>
      <c r="D1882" s="159"/>
      <c r="E1882" s="159"/>
      <c r="F1882" s="159"/>
      <c r="G1882" s="159"/>
      <c r="H1882" s="159"/>
      <c r="I1882" s="159"/>
      <c r="J1882" s="159"/>
      <c r="K1882" s="159"/>
      <c r="L1882" s="159"/>
      <c r="M1882" s="159"/>
      <c r="N1882" s="159"/>
      <c r="O1882" s="159"/>
      <c r="P1882" s="159"/>
      <c r="Q1882" s="159"/>
      <c r="R1882" s="159"/>
      <c r="S1882" s="159"/>
      <c r="T1882" s="159"/>
      <c r="U1882" s="159"/>
      <c r="V1882" s="159"/>
      <c r="W1882" s="159"/>
      <c r="X1882" s="159"/>
      <c r="Y1882" s="159"/>
      <c r="Z1882" s="159"/>
      <c r="AA1882" s="159"/>
      <c r="AB1882" s="159"/>
    </row>
    <row r="1883" spans="1:28" x14ac:dyDescent="0.25">
      <c r="A1883" s="159"/>
      <c r="B1883" s="159"/>
      <c r="C1883" s="159"/>
      <c r="D1883" s="159"/>
      <c r="E1883" s="159"/>
      <c r="F1883" s="159"/>
      <c r="G1883" s="159"/>
      <c r="H1883" s="159"/>
      <c r="I1883" s="159"/>
      <c r="J1883" s="159"/>
      <c r="K1883" s="159"/>
      <c r="L1883" s="159"/>
      <c r="M1883" s="159"/>
      <c r="N1883" s="159"/>
      <c r="O1883" s="159"/>
      <c r="P1883" s="159"/>
      <c r="Q1883" s="159"/>
      <c r="R1883" s="159"/>
      <c r="S1883" s="159"/>
      <c r="T1883" s="159"/>
      <c r="U1883" s="159"/>
      <c r="V1883" s="159"/>
      <c r="W1883" s="159"/>
      <c r="X1883" s="159"/>
      <c r="Y1883" s="159"/>
      <c r="Z1883" s="159"/>
      <c r="AA1883" s="159"/>
      <c r="AB1883" s="159"/>
    </row>
    <row r="1884" spans="1:28" x14ac:dyDescent="0.25">
      <c r="A1884" s="159"/>
      <c r="B1884" s="159"/>
      <c r="C1884" s="159"/>
      <c r="D1884" s="159"/>
      <c r="E1884" s="159"/>
      <c r="F1884" s="159"/>
      <c r="G1884" s="159"/>
      <c r="H1884" s="159"/>
      <c r="I1884" s="159"/>
      <c r="J1884" s="159"/>
      <c r="K1884" s="159"/>
      <c r="L1884" s="159"/>
      <c r="M1884" s="159"/>
      <c r="N1884" s="159"/>
      <c r="O1884" s="159"/>
      <c r="P1884" s="159"/>
      <c r="Q1884" s="159"/>
      <c r="R1884" s="159"/>
      <c r="S1884" s="159"/>
      <c r="T1884" s="159"/>
      <c r="U1884" s="159"/>
      <c r="V1884" s="159"/>
      <c r="W1884" s="159"/>
      <c r="X1884" s="159"/>
      <c r="Y1884" s="159"/>
      <c r="Z1884" s="159"/>
      <c r="AA1884" s="159"/>
      <c r="AB1884" s="159"/>
    </row>
    <row r="1885" spans="1:28" x14ac:dyDescent="0.25">
      <c r="A1885" s="159"/>
      <c r="B1885" s="159"/>
      <c r="C1885" s="159"/>
      <c r="D1885" s="159"/>
      <c r="E1885" s="159"/>
      <c r="F1885" s="159"/>
      <c r="G1885" s="159"/>
      <c r="H1885" s="159"/>
      <c r="I1885" s="159"/>
      <c r="J1885" s="159"/>
      <c r="K1885" s="159"/>
      <c r="L1885" s="159"/>
      <c r="M1885" s="159"/>
      <c r="N1885" s="159"/>
      <c r="O1885" s="159"/>
      <c r="P1885" s="159"/>
      <c r="Q1885" s="159"/>
      <c r="R1885" s="159"/>
      <c r="S1885" s="159"/>
      <c r="T1885" s="159"/>
      <c r="U1885" s="159"/>
      <c r="V1885" s="159"/>
      <c r="W1885" s="159"/>
      <c r="X1885" s="159"/>
      <c r="Y1885" s="159"/>
      <c r="Z1885" s="159"/>
      <c r="AA1885" s="159"/>
      <c r="AB1885" s="159"/>
    </row>
    <row r="1886" spans="1:28" x14ac:dyDescent="0.25">
      <c r="A1886" s="159"/>
      <c r="B1886" s="159"/>
      <c r="C1886" s="159"/>
      <c r="D1886" s="159"/>
      <c r="E1886" s="159"/>
      <c r="F1886" s="159"/>
      <c r="G1886" s="159"/>
      <c r="H1886" s="159"/>
      <c r="I1886" s="159"/>
      <c r="J1886" s="159"/>
      <c r="K1886" s="159"/>
      <c r="L1886" s="159"/>
      <c r="M1886" s="159"/>
      <c r="N1886" s="159"/>
      <c r="O1886" s="159"/>
      <c r="P1886" s="159"/>
      <c r="Q1886" s="159"/>
      <c r="R1886" s="159"/>
      <c r="S1886" s="159"/>
      <c r="T1886" s="159"/>
      <c r="U1886" s="159"/>
      <c r="V1886" s="159"/>
      <c r="W1886" s="159"/>
      <c r="X1886" s="159"/>
      <c r="Y1886" s="159"/>
      <c r="Z1886" s="159"/>
      <c r="AA1886" s="159"/>
      <c r="AB1886" s="159"/>
    </row>
    <row r="1887" spans="1:28" x14ac:dyDescent="0.25">
      <c r="A1887" s="159"/>
      <c r="B1887" s="159"/>
      <c r="C1887" s="159"/>
      <c r="D1887" s="159"/>
      <c r="E1887" s="159"/>
      <c r="F1887" s="159"/>
      <c r="G1887" s="159"/>
      <c r="H1887" s="159"/>
      <c r="I1887" s="159"/>
      <c r="J1887" s="159"/>
      <c r="K1887" s="159"/>
      <c r="L1887" s="159"/>
      <c r="M1887" s="159"/>
      <c r="N1887" s="159"/>
      <c r="O1887" s="159"/>
      <c r="P1887" s="159"/>
      <c r="Q1887" s="159"/>
      <c r="R1887" s="159"/>
      <c r="S1887" s="159"/>
      <c r="T1887" s="159"/>
      <c r="U1887" s="159"/>
      <c r="V1887" s="159"/>
      <c r="W1887" s="159"/>
      <c r="X1887" s="159"/>
      <c r="Y1887" s="159"/>
      <c r="Z1887" s="159"/>
      <c r="AA1887" s="159"/>
      <c r="AB1887" s="159"/>
    </row>
    <row r="1888" spans="1:28" x14ac:dyDescent="0.25">
      <c r="A1888" s="159"/>
      <c r="B1888" s="159"/>
      <c r="C1888" s="159"/>
      <c r="D1888" s="159"/>
      <c r="E1888" s="159"/>
      <c r="F1888" s="159"/>
      <c r="G1888" s="159"/>
      <c r="H1888" s="159"/>
      <c r="I1888" s="159"/>
      <c r="J1888" s="159"/>
      <c r="K1888" s="159"/>
      <c r="L1888" s="159"/>
      <c r="M1888" s="159"/>
      <c r="N1888" s="159"/>
      <c r="O1888" s="159"/>
      <c r="P1888" s="159"/>
      <c r="Q1888" s="159"/>
      <c r="R1888" s="159"/>
      <c r="S1888" s="159"/>
      <c r="T1888" s="159"/>
      <c r="U1888" s="159"/>
      <c r="V1888" s="159"/>
      <c r="W1888" s="159"/>
      <c r="X1888" s="159"/>
      <c r="Y1888" s="159"/>
      <c r="Z1888" s="159"/>
      <c r="AA1888" s="159"/>
      <c r="AB1888" s="159"/>
    </row>
    <row r="1889" spans="1:28" x14ac:dyDescent="0.25">
      <c r="A1889" s="159"/>
      <c r="B1889" s="159"/>
      <c r="C1889" s="159"/>
      <c r="D1889" s="159"/>
      <c r="E1889" s="159"/>
      <c r="F1889" s="159"/>
      <c r="G1889" s="159"/>
      <c r="H1889" s="159"/>
      <c r="I1889" s="159"/>
      <c r="J1889" s="159"/>
      <c r="K1889" s="159"/>
      <c r="L1889" s="159"/>
      <c r="M1889" s="159"/>
      <c r="N1889" s="159"/>
      <c r="O1889" s="159"/>
      <c r="P1889" s="159"/>
      <c r="Q1889" s="159"/>
      <c r="R1889" s="159"/>
      <c r="S1889" s="159"/>
      <c r="T1889" s="159"/>
      <c r="U1889" s="159"/>
      <c r="V1889" s="159"/>
      <c r="W1889" s="159"/>
      <c r="X1889" s="159"/>
      <c r="Y1889" s="159"/>
      <c r="Z1889" s="159"/>
      <c r="AA1889" s="159"/>
      <c r="AB1889" s="159"/>
    </row>
    <row r="1890" spans="1:28" x14ac:dyDescent="0.25">
      <c r="A1890" s="159"/>
      <c r="B1890" s="159"/>
      <c r="C1890" s="159"/>
      <c r="D1890" s="159"/>
      <c r="E1890" s="159"/>
      <c r="F1890" s="159"/>
      <c r="G1890" s="159"/>
      <c r="H1890" s="159"/>
      <c r="I1890" s="159"/>
      <c r="J1890" s="159"/>
      <c r="K1890" s="159"/>
      <c r="L1890" s="159"/>
      <c r="M1890" s="159"/>
      <c r="N1890" s="159"/>
      <c r="O1890" s="159"/>
      <c r="P1890" s="159"/>
      <c r="Q1890" s="159"/>
      <c r="R1890" s="159"/>
      <c r="S1890" s="159"/>
      <c r="T1890" s="159"/>
      <c r="U1890" s="159"/>
      <c r="V1890" s="159"/>
      <c r="W1890" s="159"/>
      <c r="X1890" s="159"/>
      <c r="Y1890" s="159"/>
      <c r="Z1890" s="159"/>
      <c r="AA1890" s="159"/>
      <c r="AB1890" s="159"/>
    </row>
    <row r="1891" spans="1:28" x14ac:dyDescent="0.25">
      <c r="A1891" s="159"/>
      <c r="B1891" s="159"/>
      <c r="C1891" s="159"/>
      <c r="D1891" s="159"/>
      <c r="E1891" s="159"/>
      <c r="F1891" s="159"/>
      <c r="G1891" s="159"/>
      <c r="H1891" s="159"/>
      <c r="I1891" s="159"/>
      <c r="J1891" s="159"/>
      <c r="K1891" s="159"/>
      <c r="L1891" s="159"/>
      <c r="M1891" s="159"/>
      <c r="N1891" s="159"/>
      <c r="O1891" s="159"/>
      <c r="P1891" s="159"/>
      <c r="Q1891" s="159"/>
      <c r="R1891" s="159"/>
      <c r="S1891" s="159"/>
      <c r="T1891" s="159"/>
      <c r="U1891" s="159"/>
      <c r="V1891" s="159"/>
      <c r="W1891" s="159"/>
      <c r="X1891" s="159"/>
      <c r="Y1891" s="159"/>
      <c r="Z1891" s="159"/>
      <c r="AA1891" s="159"/>
      <c r="AB1891" s="159"/>
    </row>
    <row r="1892" spans="1:28" x14ac:dyDescent="0.25">
      <c r="A1892" s="159"/>
      <c r="B1892" s="159"/>
      <c r="C1892" s="159"/>
      <c r="D1892" s="159"/>
      <c r="E1892" s="159"/>
      <c r="F1892" s="159"/>
      <c r="G1892" s="159"/>
      <c r="H1892" s="159"/>
      <c r="I1892" s="159"/>
      <c r="J1892" s="159"/>
      <c r="K1892" s="159"/>
      <c r="L1892" s="159"/>
      <c r="M1892" s="159"/>
      <c r="N1892" s="159"/>
      <c r="O1892" s="159"/>
      <c r="P1892" s="159"/>
      <c r="Q1892" s="159"/>
      <c r="R1892" s="159"/>
      <c r="S1892" s="159"/>
      <c r="T1892" s="159"/>
      <c r="U1892" s="159"/>
      <c r="V1892" s="159"/>
      <c r="W1892" s="159"/>
      <c r="X1892" s="159"/>
      <c r="Y1892" s="159"/>
      <c r="Z1892" s="159"/>
      <c r="AA1892" s="159"/>
      <c r="AB1892" s="159"/>
    </row>
    <row r="1893" spans="1:28" x14ac:dyDescent="0.25">
      <c r="A1893" s="159"/>
      <c r="B1893" s="159"/>
      <c r="C1893" s="159"/>
      <c r="D1893" s="159"/>
      <c r="E1893" s="159"/>
      <c r="F1893" s="159"/>
      <c r="G1893" s="159"/>
      <c r="H1893" s="159"/>
      <c r="I1893" s="159"/>
      <c r="J1893" s="159"/>
      <c r="K1893" s="159"/>
      <c r="L1893" s="159"/>
      <c r="M1893" s="159"/>
      <c r="N1893" s="159"/>
      <c r="O1893" s="159"/>
      <c r="P1893" s="159"/>
      <c r="Q1893" s="159"/>
      <c r="R1893" s="159"/>
      <c r="S1893" s="159"/>
      <c r="T1893" s="159"/>
      <c r="U1893" s="159"/>
      <c r="V1893" s="159"/>
      <c r="W1893" s="159"/>
      <c r="X1893" s="159"/>
      <c r="Y1893" s="159"/>
      <c r="Z1893" s="159"/>
      <c r="AA1893" s="159"/>
      <c r="AB1893" s="159"/>
    </row>
    <row r="1894" spans="1:28" x14ac:dyDescent="0.25">
      <c r="A1894" s="159"/>
      <c r="B1894" s="159"/>
      <c r="C1894" s="159"/>
      <c r="D1894" s="159"/>
      <c r="E1894" s="159"/>
      <c r="F1894" s="159"/>
      <c r="G1894" s="159"/>
      <c r="H1894" s="159"/>
      <c r="I1894" s="159"/>
      <c r="J1894" s="159"/>
      <c r="K1894" s="159"/>
      <c r="L1894" s="159"/>
      <c r="M1894" s="159"/>
      <c r="N1894" s="159"/>
      <c r="O1894" s="159"/>
      <c r="P1894" s="159"/>
      <c r="Q1894" s="159"/>
      <c r="R1894" s="159"/>
      <c r="S1894" s="159"/>
      <c r="T1894" s="159"/>
      <c r="U1894" s="159"/>
      <c r="V1894" s="159"/>
      <c r="W1894" s="159"/>
      <c r="X1894" s="159"/>
      <c r="Y1894" s="159"/>
      <c r="Z1894" s="159"/>
      <c r="AA1894" s="159"/>
      <c r="AB1894" s="159"/>
    </row>
    <row r="1895" spans="1:28" x14ac:dyDescent="0.25">
      <c r="A1895" s="159"/>
      <c r="B1895" s="159"/>
      <c r="C1895" s="159"/>
      <c r="D1895" s="159"/>
      <c r="E1895" s="159"/>
      <c r="F1895" s="159"/>
      <c r="G1895" s="159"/>
      <c r="H1895" s="159"/>
      <c r="I1895" s="159"/>
      <c r="J1895" s="159"/>
      <c r="K1895" s="159"/>
      <c r="L1895" s="159"/>
      <c r="M1895" s="159"/>
      <c r="N1895" s="159"/>
      <c r="O1895" s="159"/>
      <c r="P1895" s="159"/>
      <c r="Q1895" s="159"/>
      <c r="R1895" s="159"/>
      <c r="S1895" s="159"/>
      <c r="T1895" s="159"/>
      <c r="U1895" s="159"/>
      <c r="V1895" s="159"/>
      <c r="W1895" s="159"/>
      <c r="X1895" s="159"/>
      <c r="Y1895" s="159"/>
      <c r="Z1895" s="159"/>
      <c r="AA1895" s="159"/>
      <c r="AB1895" s="159"/>
    </row>
    <row r="1896" spans="1:28" x14ac:dyDescent="0.25">
      <c r="A1896" s="159"/>
      <c r="B1896" s="159"/>
      <c r="C1896" s="159"/>
      <c r="D1896" s="159"/>
      <c r="E1896" s="159"/>
      <c r="F1896" s="159"/>
      <c r="G1896" s="159"/>
      <c r="H1896" s="159"/>
      <c r="I1896" s="159"/>
      <c r="J1896" s="159"/>
      <c r="K1896" s="159"/>
      <c r="L1896" s="159"/>
      <c r="M1896" s="159"/>
      <c r="N1896" s="159"/>
      <c r="O1896" s="159"/>
      <c r="P1896" s="159"/>
      <c r="Q1896" s="159"/>
      <c r="R1896" s="159"/>
      <c r="S1896" s="159"/>
      <c r="T1896" s="159"/>
      <c r="U1896" s="159"/>
      <c r="V1896" s="159"/>
      <c r="W1896" s="159"/>
      <c r="X1896" s="159"/>
      <c r="Y1896" s="159"/>
      <c r="Z1896" s="159"/>
      <c r="AA1896" s="159"/>
      <c r="AB1896" s="159"/>
    </row>
    <row r="1897" spans="1:28" x14ac:dyDescent="0.25">
      <c r="A1897" s="159"/>
      <c r="B1897" s="159"/>
      <c r="C1897" s="159"/>
      <c r="D1897" s="159"/>
      <c r="E1897" s="159"/>
      <c r="F1897" s="159"/>
      <c r="G1897" s="159"/>
      <c r="H1897" s="159"/>
      <c r="I1897" s="159"/>
      <c r="J1897" s="159"/>
      <c r="K1897" s="159"/>
      <c r="L1897" s="159"/>
      <c r="M1897" s="159"/>
      <c r="N1897" s="159"/>
      <c r="O1897" s="159"/>
      <c r="P1897" s="159"/>
      <c r="Q1897" s="159"/>
      <c r="R1897" s="159"/>
      <c r="S1897" s="159"/>
      <c r="T1897" s="159"/>
      <c r="U1897" s="159"/>
      <c r="V1897" s="159"/>
      <c r="W1897" s="159"/>
      <c r="X1897" s="159"/>
      <c r="Y1897" s="159"/>
      <c r="Z1897" s="159"/>
      <c r="AA1897" s="159"/>
      <c r="AB1897" s="159"/>
    </row>
    <row r="1898" spans="1:28" x14ac:dyDescent="0.25">
      <c r="A1898" s="159"/>
      <c r="B1898" s="159"/>
      <c r="C1898" s="159"/>
      <c r="D1898" s="159"/>
      <c r="E1898" s="159"/>
      <c r="F1898" s="159"/>
      <c r="G1898" s="159"/>
      <c r="H1898" s="159"/>
      <c r="I1898" s="159"/>
      <c r="J1898" s="159"/>
      <c r="K1898" s="159"/>
      <c r="L1898" s="159"/>
      <c r="M1898" s="159"/>
      <c r="N1898" s="159"/>
      <c r="O1898" s="159"/>
      <c r="P1898" s="159"/>
      <c r="Q1898" s="159"/>
      <c r="R1898" s="159"/>
      <c r="S1898" s="159"/>
      <c r="T1898" s="159"/>
      <c r="U1898" s="159"/>
      <c r="V1898" s="159"/>
      <c r="W1898" s="159"/>
      <c r="X1898" s="159"/>
      <c r="Y1898" s="159"/>
      <c r="Z1898" s="159"/>
      <c r="AA1898" s="159"/>
      <c r="AB1898" s="159"/>
    </row>
    <row r="1899" spans="1:28" x14ac:dyDescent="0.25">
      <c r="A1899" s="159"/>
      <c r="B1899" s="159"/>
      <c r="C1899" s="159"/>
      <c r="D1899" s="159"/>
      <c r="E1899" s="159"/>
      <c r="F1899" s="159"/>
      <c r="G1899" s="159"/>
      <c r="H1899" s="159"/>
      <c r="I1899" s="159"/>
      <c r="J1899" s="159"/>
      <c r="K1899" s="159"/>
      <c r="L1899" s="159"/>
      <c r="M1899" s="159"/>
      <c r="N1899" s="159"/>
      <c r="O1899" s="159"/>
      <c r="P1899" s="159"/>
      <c r="Q1899" s="159"/>
      <c r="R1899" s="159"/>
      <c r="S1899" s="159"/>
      <c r="T1899" s="159"/>
      <c r="U1899" s="159"/>
      <c r="V1899" s="159"/>
      <c r="W1899" s="159"/>
      <c r="X1899" s="159"/>
      <c r="Y1899" s="159"/>
      <c r="Z1899" s="159"/>
      <c r="AA1899" s="159"/>
      <c r="AB1899" s="159"/>
    </row>
    <row r="1900" spans="1:28" x14ac:dyDescent="0.25">
      <c r="A1900" s="159"/>
      <c r="B1900" s="159"/>
      <c r="C1900" s="159"/>
      <c r="D1900" s="159"/>
      <c r="E1900" s="159"/>
      <c r="F1900" s="159"/>
      <c r="G1900" s="159"/>
      <c r="H1900" s="159"/>
      <c r="I1900" s="159"/>
      <c r="J1900" s="159"/>
      <c r="K1900" s="159"/>
      <c r="L1900" s="159"/>
      <c r="M1900" s="159"/>
      <c r="N1900" s="159"/>
      <c r="O1900" s="159"/>
      <c r="P1900" s="159"/>
      <c r="Q1900" s="159"/>
      <c r="R1900" s="159"/>
      <c r="S1900" s="159"/>
      <c r="T1900" s="159"/>
      <c r="U1900" s="159"/>
      <c r="V1900" s="159"/>
      <c r="W1900" s="159"/>
      <c r="X1900" s="159"/>
      <c r="Y1900" s="159"/>
      <c r="Z1900" s="159"/>
      <c r="AA1900" s="159"/>
      <c r="AB1900" s="159"/>
    </row>
    <row r="1901" spans="1:28" x14ac:dyDescent="0.25">
      <c r="A1901" s="159"/>
      <c r="B1901" s="159"/>
      <c r="C1901" s="159"/>
      <c r="D1901" s="159"/>
      <c r="E1901" s="159"/>
      <c r="F1901" s="159"/>
      <c r="G1901" s="159"/>
      <c r="H1901" s="159"/>
      <c r="I1901" s="159"/>
      <c r="J1901" s="159"/>
      <c r="K1901" s="159"/>
      <c r="L1901" s="159"/>
      <c r="M1901" s="159"/>
      <c r="N1901" s="159"/>
      <c r="O1901" s="159"/>
      <c r="P1901" s="159"/>
      <c r="Q1901" s="159"/>
      <c r="R1901" s="159"/>
      <c r="S1901" s="159"/>
      <c r="T1901" s="159"/>
      <c r="U1901" s="159"/>
      <c r="V1901" s="159"/>
      <c r="W1901" s="159"/>
      <c r="X1901" s="159"/>
      <c r="Y1901" s="159"/>
      <c r="Z1901" s="159"/>
      <c r="AA1901" s="159"/>
      <c r="AB1901" s="159"/>
    </row>
    <row r="1902" spans="1:28" x14ac:dyDescent="0.25">
      <c r="A1902" s="159"/>
      <c r="B1902" s="159"/>
      <c r="C1902" s="159"/>
      <c r="D1902" s="159"/>
      <c r="E1902" s="159"/>
      <c r="F1902" s="159"/>
      <c r="G1902" s="159"/>
      <c r="H1902" s="159"/>
      <c r="I1902" s="159"/>
      <c r="J1902" s="159"/>
      <c r="K1902" s="159"/>
      <c r="L1902" s="159"/>
      <c r="M1902" s="159"/>
      <c r="N1902" s="159"/>
      <c r="O1902" s="159"/>
      <c r="P1902" s="159"/>
      <c r="Q1902" s="159"/>
      <c r="R1902" s="159"/>
      <c r="S1902" s="159"/>
      <c r="T1902" s="159"/>
      <c r="U1902" s="159"/>
      <c r="V1902" s="159"/>
      <c r="W1902" s="159"/>
      <c r="X1902" s="159"/>
      <c r="Y1902" s="159"/>
      <c r="Z1902" s="159"/>
      <c r="AA1902" s="159"/>
      <c r="AB1902" s="159"/>
    </row>
    <row r="1903" spans="1:28" x14ac:dyDescent="0.25">
      <c r="A1903" s="159"/>
      <c r="B1903" s="159"/>
      <c r="C1903" s="159"/>
      <c r="D1903" s="159"/>
      <c r="E1903" s="159"/>
      <c r="F1903" s="159"/>
      <c r="G1903" s="159"/>
      <c r="H1903" s="159"/>
      <c r="I1903" s="159"/>
      <c r="J1903" s="159"/>
      <c r="K1903" s="159"/>
      <c r="L1903" s="159"/>
      <c r="M1903" s="159"/>
      <c r="N1903" s="159"/>
      <c r="O1903" s="159"/>
      <c r="P1903" s="159"/>
      <c r="Q1903" s="159"/>
      <c r="R1903" s="159"/>
      <c r="S1903" s="159"/>
      <c r="T1903" s="159"/>
      <c r="U1903" s="159"/>
      <c r="V1903" s="159"/>
      <c r="W1903" s="159"/>
      <c r="X1903" s="159"/>
      <c r="Y1903" s="159"/>
      <c r="Z1903" s="159"/>
      <c r="AA1903" s="159"/>
      <c r="AB1903" s="159"/>
    </row>
    <row r="1904" spans="1:28" x14ac:dyDescent="0.25">
      <c r="A1904" s="159"/>
      <c r="B1904" s="159"/>
      <c r="C1904" s="159"/>
      <c r="D1904" s="159"/>
      <c r="E1904" s="159"/>
      <c r="F1904" s="159"/>
      <c r="G1904" s="159"/>
      <c r="H1904" s="159"/>
      <c r="I1904" s="159"/>
      <c r="J1904" s="159"/>
      <c r="K1904" s="159"/>
      <c r="L1904" s="159"/>
      <c r="M1904" s="159"/>
      <c r="N1904" s="159"/>
      <c r="O1904" s="159"/>
      <c r="P1904" s="159"/>
      <c r="Q1904" s="159"/>
      <c r="R1904" s="159"/>
      <c r="S1904" s="159"/>
      <c r="T1904" s="159"/>
      <c r="U1904" s="159"/>
      <c r="V1904" s="159"/>
      <c r="W1904" s="159"/>
      <c r="X1904" s="159"/>
      <c r="Y1904" s="159"/>
      <c r="Z1904" s="159"/>
      <c r="AA1904" s="159"/>
      <c r="AB1904" s="159"/>
    </row>
    <row r="1905" spans="1:28" x14ac:dyDescent="0.25">
      <c r="A1905" s="159"/>
      <c r="B1905" s="159"/>
      <c r="C1905" s="159"/>
      <c r="D1905" s="159"/>
      <c r="E1905" s="159"/>
      <c r="F1905" s="159"/>
      <c r="G1905" s="159"/>
      <c r="H1905" s="159"/>
      <c r="I1905" s="159"/>
      <c r="J1905" s="159"/>
      <c r="K1905" s="159"/>
      <c r="L1905" s="159"/>
      <c r="M1905" s="159"/>
      <c r="N1905" s="159"/>
      <c r="O1905" s="159"/>
      <c r="P1905" s="159"/>
      <c r="Q1905" s="159"/>
      <c r="R1905" s="159"/>
      <c r="S1905" s="159"/>
      <c r="T1905" s="159"/>
      <c r="U1905" s="159"/>
      <c r="V1905" s="159"/>
      <c r="W1905" s="159"/>
      <c r="X1905" s="159"/>
      <c r="Y1905" s="159"/>
      <c r="Z1905" s="159"/>
      <c r="AA1905" s="159"/>
      <c r="AB1905" s="159"/>
    </row>
    <row r="1906" spans="1:28" x14ac:dyDescent="0.25">
      <c r="A1906" s="159"/>
      <c r="B1906" s="159"/>
      <c r="C1906" s="159"/>
      <c r="D1906" s="159"/>
      <c r="E1906" s="159"/>
      <c r="F1906" s="159"/>
      <c r="G1906" s="159"/>
      <c r="H1906" s="159"/>
      <c r="I1906" s="159"/>
      <c r="J1906" s="159"/>
      <c r="K1906" s="159"/>
      <c r="L1906" s="159"/>
      <c r="M1906" s="159"/>
      <c r="N1906" s="159"/>
      <c r="O1906" s="159"/>
      <c r="P1906" s="159"/>
      <c r="Q1906" s="159"/>
      <c r="R1906" s="159"/>
      <c r="S1906" s="159"/>
      <c r="T1906" s="159"/>
      <c r="U1906" s="159"/>
      <c r="V1906" s="159"/>
      <c r="W1906" s="159"/>
      <c r="X1906" s="159"/>
      <c r="Y1906" s="159"/>
      <c r="Z1906" s="159"/>
      <c r="AA1906" s="159"/>
      <c r="AB1906" s="159"/>
    </row>
    <row r="1907" spans="1:28" x14ac:dyDescent="0.25">
      <c r="A1907" s="159"/>
      <c r="B1907" s="159"/>
      <c r="C1907" s="159"/>
      <c r="D1907" s="159"/>
      <c r="E1907" s="159"/>
      <c r="F1907" s="159"/>
      <c r="G1907" s="159"/>
      <c r="H1907" s="159"/>
      <c r="I1907" s="159"/>
      <c r="J1907" s="159"/>
      <c r="K1907" s="159"/>
      <c r="L1907" s="159"/>
      <c r="M1907" s="159"/>
      <c r="N1907" s="159"/>
      <c r="O1907" s="159"/>
      <c r="P1907" s="159"/>
      <c r="Q1907" s="159"/>
      <c r="R1907" s="159"/>
      <c r="S1907" s="159"/>
      <c r="T1907" s="159"/>
      <c r="U1907" s="159"/>
      <c r="V1907" s="159"/>
      <c r="W1907" s="159"/>
      <c r="X1907" s="159"/>
      <c r="Y1907" s="159"/>
      <c r="Z1907" s="159"/>
      <c r="AA1907" s="159"/>
      <c r="AB1907" s="159"/>
    </row>
    <row r="1908" spans="1:28" x14ac:dyDescent="0.25">
      <c r="A1908" s="159"/>
      <c r="B1908" s="159"/>
      <c r="C1908" s="159"/>
      <c r="D1908" s="159"/>
      <c r="E1908" s="159"/>
      <c r="F1908" s="159"/>
      <c r="G1908" s="159"/>
      <c r="H1908" s="159"/>
      <c r="I1908" s="159"/>
      <c r="J1908" s="159"/>
      <c r="K1908" s="159"/>
      <c r="L1908" s="159"/>
      <c r="M1908" s="159"/>
      <c r="N1908" s="159"/>
      <c r="O1908" s="159"/>
      <c r="P1908" s="159"/>
      <c r="Q1908" s="159"/>
      <c r="R1908" s="159"/>
      <c r="S1908" s="159"/>
      <c r="T1908" s="159"/>
      <c r="U1908" s="159"/>
      <c r="V1908" s="159"/>
      <c r="W1908" s="159"/>
      <c r="X1908" s="159"/>
      <c r="Y1908" s="159"/>
      <c r="Z1908" s="159"/>
      <c r="AA1908" s="159"/>
      <c r="AB1908" s="159"/>
    </row>
    <row r="1909" spans="1:28" x14ac:dyDescent="0.25">
      <c r="A1909" s="159"/>
      <c r="B1909" s="159"/>
      <c r="C1909" s="159"/>
      <c r="D1909" s="159"/>
      <c r="E1909" s="159"/>
      <c r="F1909" s="159"/>
      <c r="G1909" s="159"/>
      <c r="H1909" s="159"/>
      <c r="I1909" s="159"/>
      <c r="J1909" s="159"/>
      <c r="K1909" s="159"/>
      <c r="L1909" s="159"/>
      <c r="M1909" s="159"/>
      <c r="N1909" s="159"/>
      <c r="O1909" s="159"/>
      <c r="P1909" s="159"/>
      <c r="Q1909" s="159"/>
      <c r="R1909" s="159"/>
      <c r="S1909" s="159"/>
      <c r="T1909" s="159"/>
      <c r="U1909" s="159"/>
      <c r="V1909" s="159"/>
      <c r="W1909" s="159"/>
      <c r="X1909" s="159"/>
      <c r="Y1909" s="159"/>
      <c r="Z1909" s="159"/>
      <c r="AA1909" s="159"/>
      <c r="AB1909" s="159"/>
    </row>
    <row r="1910" spans="1:28" x14ac:dyDescent="0.25">
      <c r="A1910" s="159"/>
      <c r="B1910" s="159"/>
      <c r="C1910" s="159"/>
      <c r="D1910" s="159"/>
      <c r="E1910" s="159"/>
      <c r="F1910" s="159"/>
      <c r="G1910" s="159"/>
      <c r="H1910" s="159"/>
      <c r="I1910" s="159"/>
      <c r="J1910" s="159"/>
      <c r="K1910" s="159"/>
      <c r="L1910" s="159"/>
      <c r="M1910" s="159"/>
      <c r="N1910" s="159"/>
      <c r="O1910" s="159"/>
      <c r="P1910" s="159"/>
      <c r="Q1910" s="159"/>
      <c r="R1910" s="159"/>
      <c r="S1910" s="159"/>
      <c r="T1910" s="159"/>
      <c r="U1910" s="159"/>
      <c r="V1910" s="159"/>
      <c r="W1910" s="159"/>
      <c r="X1910" s="159"/>
      <c r="Y1910" s="159"/>
      <c r="Z1910" s="159"/>
      <c r="AA1910" s="159"/>
      <c r="AB1910" s="159"/>
    </row>
    <row r="1911" spans="1:28" x14ac:dyDescent="0.25">
      <c r="A1911" s="159"/>
      <c r="B1911" s="159"/>
      <c r="C1911" s="159"/>
      <c r="D1911" s="159"/>
      <c r="E1911" s="159"/>
      <c r="F1911" s="159"/>
      <c r="G1911" s="159"/>
      <c r="H1911" s="159"/>
      <c r="I1911" s="159"/>
      <c r="J1911" s="159"/>
      <c r="K1911" s="159"/>
      <c r="L1911" s="159"/>
      <c r="M1911" s="159"/>
      <c r="N1911" s="159"/>
      <c r="O1911" s="159"/>
      <c r="P1911" s="159"/>
      <c r="Q1911" s="159"/>
      <c r="R1911" s="159"/>
      <c r="S1911" s="159"/>
      <c r="T1911" s="159"/>
      <c r="U1911" s="159"/>
      <c r="V1911" s="159"/>
      <c r="W1911" s="159"/>
      <c r="X1911" s="159"/>
      <c r="Y1911" s="159"/>
      <c r="Z1911" s="159"/>
      <c r="AA1911" s="159"/>
      <c r="AB1911" s="159"/>
    </row>
    <row r="1912" spans="1:28" x14ac:dyDescent="0.25">
      <c r="A1912" s="159"/>
      <c r="B1912" s="159"/>
      <c r="C1912" s="159"/>
      <c r="D1912" s="159"/>
      <c r="E1912" s="159"/>
      <c r="F1912" s="159"/>
      <c r="G1912" s="159"/>
      <c r="H1912" s="159"/>
      <c r="I1912" s="159"/>
      <c r="J1912" s="159"/>
      <c r="K1912" s="159"/>
      <c r="L1912" s="159"/>
      <c r="M1912" s="159"/>
      <c r="N1912" s="159"/>
      <c r="O1912" s="159"/>
      <c r="P1912" s="159"/>
      <c r="Q1912" s="159"/>
      <c r="R1912" s="159"/>
      <c r="S1912" s="159"/>
      <c r="T1912" s="159"/>
      <c r="U1912" s="159"/>
      <c r="V1912" s="159"/>
      <c r="W1912" s="159"/>
      <c r="X1912" s="159"/>
      <c r="Y1912" s="159"/>
      <c r="Z1912" s="159"/>
      <c r="AA1912" s="159"/>
      <c r="AB1912" s="159"/>
    </row>
    <row r="1913" spans="1:28" x14ac:dyDescent="0.25">
      <c r="A1913" s="159"/>
      <c r="B1913" s="159"/>
      <c r="C1913" s="159"/>
      <c r="D1913" s="159"/>
      <c r="E1913" s="159"/>
      <c r="F1913" s="159"/>
      <c r="G1913" s="159"/>
      <c r="H1913" s="159"/>
      <c r="I1913" s="159"/>
      <c r="J1913" s="159"/>
      <c r="K1913" s="159"/>
      <c r="L1913" s="159"/>
      <c r="M1913" s="159"/>
      <c r="N1913" s="159"/>
      <c r="O1913" s="159"/>
      <c r="P1913" s="159"/>
      <c r="Q1913" s="159"/>
      <c r="R1913" s="159"/>
      <c r="S1913" s="159"/>
      <c r="T1913" s="159"/>
      <c r="U1913" s="159"/>
      <c r="V1913" s="159"/>
      <c r="W1913" s="159"/>
      <c r="X1913" s="159"/>
      <c r="Y1913" s="159"/>
      <c r="Z1913" s="159"/>
      <c r="AA1913" s="159"/>
      <c r="AB1913" s="159"/>
    </row>
    <row r="1914" spans="1:28" x14ac:dyDescent="0.25">
      <c r="A1914" s="159"/>
      <c r="B1914" s="159"/>
      <c r="C1914" s="159"/>
      <c r="D1914" s="159"/>
      <c r="E1914" s="159"/>
      <c r="F1914" s="159"/>
      <c r="G1914" s="159"/>
      <c r="H1914" s="159"/>
      <c r="I1914" s="159"/>
      <c r="J1914" s="159"/>
      <c r="K1914" s="159"/>
      <c r="L1914" s="159"/>
      <c r="M1914" s="159"/>
      <c r="N1914" s="159"/>
      <c r="O1914" s="159"/>
      <c r="P1914" s="159"/>
      <c r="Q1914" s="159"/>
      <c r="R1914" s="159"/>
      <c r="S1914" s="159"/>
      <c r="T1914" s="159"/>
      <c r="U1914" s="159"/>
      <c r="V1914" s="159"/>
      <c r="W1914" s="159"/>
      <c r="X1914" s="159"/>
      <c r="Y1914" s="159"/>
      <c r="Z1914" s="159"/>
      <c r="AA1914" s="159"/>
      <c r="AB1914" s="159"/>
    </row>
    <row r="1915" spans="1:28" x14ac:dyDescent="0.25">
      <c r="A1915" s="159"/>
      <c r="B1915" s="159"/>
      <c r="C1915" s="159"/>
      <c r="D1915" s="159"/>
      <c r="E1915" s="159"/>
      <c r="F1915" s="159"/>
      <c r="G1915" s="159"/>
      <c r="H1915" s="159"/>
      <c r="I1915" s="159"/>
      <c r="J1915" s="159"/>
      <c r="K1915" s="159"/>
      <c r="L1915" s="159"/>
      <c r="M1915" s="159"/>
      <c r="N1915" s="159"/>
      <c r="O1915" s="159"/>
      <c r="P1915" s="159"/>
      <c r="Q1915" s="159"/>
      <c r="R1915" s="159"/>
      <c r="S1915" s="159"/>
      <c r="T1915" s="159"/>
      <c r="U1915" s="159"/>
      <c r="V1915" s="159"/>
      <c r="W1915" s="159"/>
      <c r="X1915" s="159"/>
      <c r="Y1915" s="159"/>
      <c r="Z1915" s="159"/>
      <c r="AA1915" s="159"/>
      <c r="AB1915" s="159"/>
    </row>
    <row r="1916" spans="1:28" x14ac:dyDescent="0.25">
      <c r="A1916" s="159"/>
      <c r="B1916" s="159"/>
      <c r="C1916" s="159"/>
      <c r="D1916" s="159"/>
      <c r="E1916" s="159"/>
      <c r="F1916" s="159"/>
      <c r="G1916" s="159"/>
      <c r="H1916" s="159"/>
      <c r="I1916" s="159"/>
      <c r="J1916" s="159"/>
      <c r="K1916" s="159"/>
      <c r="L1916" s="159"/>
      <c r="M1916" s="159"/>
      <c r="N1916" s="159"/>
      <c r="O1916" s="159"/>
      <c r="P1916" s="159"/>
      <c r="Q1916" s="159"/>
      <c r="R1916" s="159"/>
      <c r="S1916" s="159"/>
      <c r="T1916" s="159"/>
      <c r="U1916" s="159"/>
      <c r="V1916" s="159"/>
      <c r="W1916" s="159"/>
      <c r="X1916" s="159"/>
      <c r="Y1916" s="159"/>
      <c r="Z1916" s="159"/>
      <c r="AA1916" s="159"/>
      <c r="AB1916" s="159"/>
    </row>
    <row r="1917" spans="1:28" x14ac:dyDescent="0.25">
      <c r="A1917" s="159"/>
      <c r="B1917" s="159"/>
      <c r="C1917" s="159"/>
      <c r="D1917" s="159"/>
      <c r="E1917" s="159"/>
      <c r="F1917" s="159"/>
      <c r="G1917" s="159"/>
      <c r="H1917" s="159"/>
      <c r="I1917" s="159"/>
      <c r="J1917" s="159"/>
      <c r="K1917" s="159"/>
      <c r="L1917" s="159"/>
      <c r="M1917" s="159"/>
      <c r="N1917" s="159"/>
      <c r="O1917" s="159"/>
      <c r="P1917" s="159"/>
      <c r="Q1917" s="159"/>
      <c r="R1917" s="159"/>
      <c r="S1917" s="159"/>
      <c r="T1917" s="159"/>
      <c r="U1917" s="159"/>
      <c r="V1917" s="159"/>
      <c r="W1917" s="159"/>
      <c r="X1917" s="159"/>
      <c r="Y1917" s="159"/>
      <c r="Z1917" s="159"/>
      <c r="AA1917" s="159"/>
      <c r="AB1917" s="159"/>
    </row>
    <row r="1918" spans="1:28" x14ac:dyDescent="0.25">
      <c r="A1918" s="159"/>
      <c r="B1918" s="159"/>
      <c r="C1918" s="159"/>
      <c r="D1918" s="159"/>
      <c r="E1918" s="159"/>
      <c r="F1918" s="159"/>
      <c r="G1918" s="159"/>
      <c r="H1918" s="159"/>
      <c r="I1918" s="159"/>
      <c r="J1918" s="159"/>
      <c r="K1918" s="159"/>
      <c r="L1918" s="159"/>
      <c r="M1918" s="159"/>
      <c r="N1918" s="159"/>
      <c r="O1918" s="159"/>
      <c r="P1918" s="159"/>
      <c r="Q1918" s="159"/>
      <c r="R1918" s="159"/>
      <c r="S1918" s="159"/>
      <c r="T1918" s="159"/>
      <c r="U1918" s="159"/>
      <c r="V1918" s="159"/>
      <c r="W1918" s="159"/>
      <c r="X1918" s="159"/>
      <c r="Y1918" s="159"/>
      <c r="Z1918" s="159"/>
      <c r="AA1918" s="159"/>
      <c r="AB1918" s="159"/>
    </row>
    <row r="1919" spans="1:28" x14ac:dyDescent="0.25">
      <c r="A1919" s="159"/>
      <c r="B1919" s="159"/>
      <c r="C1919" s="159"/>
      <c r="D1919" s="159"/>
      <c r="E1919" s="159"/>
      <c r="F1919" s="159"/>
      <c r="G1919" s="159"/>
      <c r="H1919" s="159"/>
      <c r="I1919" s="159"/>
      <c r="J1919" s="159"/>
      <c r="K1919" s="159"/>
      <c r="L1919" s="159"/>
      <c r="M1919" s="159"/>
      <c r="N1919" s="159"/>
      <c r="O1919" s="159"/>
      <c r="P1919" s="159"/>
      <c r="Q1919" s="159"/>
      <c r="R1919" s="159"/>
      <c r="S1919" s="159"/>
      <c r="T1919" s="159"/>
      <c r="U1919" s="159"/>
      <c r="V1919" s="159"/>
      <c r="W1919" s="159"/>
      <c r="X1919" s="159"/>
      <c r="Y1919" s="159"/>
      <c r="Z1919" s="159"/>
      <c r="AA1919" s="159"/>
      <c r="AB1919" s="159"/>
    </row>
    <row r="1920" spans="1:28" x14ac:dyDescent="0.25">
      <c r="A1920" s="159"/>
      <c r="B1920" s="159"/>
      <c r="C1920" s="159"/>
      <c r="D1920" s="159"/>
      <c r="E1920" s="159"/>
      <c r="F1920" s="159"/>
      <c r="G1920" s="159"/>
      <c r="H1920" s="159"/>
      <c r="I1920" s="159"/>
      <c r="J1920" s="159"/>
      <c r="K1920" s="159"/>
      <c r="L1920" s="159"/>
      <c r="M1920" s="159"/>
      <c r="N1920" s="159"/>
      <c r="O1920" s="159"/>
      <c r="P1920" s="159"/>
      <c r="Q1920" s="159"/>
      <c r="R1920" s="159"/>
      <c r="S1920" s="159"/>
      <c r="T1920" s="159"/>
      <c r="U1920" s="159"/>
      <c r="V1920" s="159"/>
      <c r="W1920" s="159"/>
      <c r="X1920" s="159"/>
      <c r="Y1920" s="159"/>
      <c r="Z1920" s="159"/>
      <c r="AA1920" s="159"/>
      <c r="AB1920" s="159"/>
    </row>
    <row r="1921" spans="1:28" x14ac:dyDescent="0.25">
      <c r="A1921" s="159"/>
      <c r="B1921" s="159"/>
      <c r="C1921" s="159"/>
      <c r="D1921" s="159"/>
      <c r="E1921" s="159"/>
      <c r="F1921" s="159"/>
      <c r="G1921" s="159"/>
      <c r="H1921" s="159"/>
      <c r="I1921" s="159"/>
      <c r="J1921" s="159"/>
      <c r="K1921" s="159"/>
      <c r="L1921" s="159"/>
      <c r="M1921" s="159"/>
      <c r="N1921" s="159"/>
      <c r="O1921" s="159"/>
      <c r="P1921" s="159"/>
      <c r="Q1921" s="159"/>
      <c r="R1921" s="159"/>
      <c r="S1921" s="159"/>
      <c r="T1921" s="159"/>
      <c r="U1921" s="159"/>
      <c r="V1921" s="159"/>
      <c r="W1921" s="159"/>
      <c r="X1921" s="159"/>
      <c r="Y1921" s="159"/>
      <c r="Z1921" s="159"/>
      <c r="AA1921" s="159"/>
      <c r="AB1921" s="159"/>
    </row>
    <row r="1922" spans="1:28" x14ac:dyDescent="0.25">
      <c r="A1922" s="159"/>
      <c r="B1922" s="159"/>
      <c r="C1922" s="159"/>
      <c r="D1922" s="159"/>
      <c r="E1922" s="159"/>
      <c r="F1922" s="159"/>
      <c r="G1922" s="159"/>
      <c r="H1922" s="159"/>
      <c r="I1922" s="159"/>
      <c r="J1922" s="159"/>
      <c r="K1922" s="159"/>
      <c r="L1922" s="159"/>
      <c r="M1922" s="159"/>
      <c r="N1922" s="159"/>
      <c r="O1922" s="159"/>
      <c r="P1922" s="159"/>
      <c r="Q1922" s="159"/>
      <c r="R1922" s="159"/>
      <c r="S1922" s="159"/>
      <c r="T1922" s="159"/>
      <c r="U1922" s="159"/>
      <c r="V1922" s="159"/>
      <c r="W1922" s="159"/>
      <c r="X1922" s="159"/>
      <c r="Y1922" s="159"/>
      <c r="Z1922" s="159"/>
      <c r="AA1922" s="159"/>
      <c r="AB1922" s="159"/>
    </row>
    <row r="1923" spans="1:28" x14ac:dyDescent="0.25">
      <c r="A1923" s="159"/>
      <c r="B1923" s="159"/>
      <c r="C1923" s="159"/>
      <c r="D1923" s="159"/>
      <c r="E1923" s="159"/>
      <c r="F1923" s="159"/>
      <c r="G1923" s="159"/>
      <c r="H1923" s="159"/>
      <c r="I1923" s="159"/>
      <c r="J1923" s="159"/>
      <c r="K1923" s="159"/>
      <c r="L1923" s="159"/>
      <c r="M1923" s="159"/>
      <c r="N1923" s="159"/>
      <c r="O1923" s="159"/>
      <c r="P1923" s="159"/>
      <c r="Q1923" s="159"/>
      <c r="R1923" s="159"/>
      <c r="S1923" s="159"/>
      <c r="T1923" s="159"/>
      <c r="U1923" s="159"/>
      <c r="V1923" s="159"/>
      <c r="W1923" s="159"/>
      <c r="X1923" s="159"/>
      <c r="Y1923" s="159"/>
      <c r="Z1923" s="159"/>
      <c r="AA1923" s="159"/>
      <c r="AB1923" s="159"/>
    </row>
    <row r="1924" spans="1:28" x14ac:dyDescent="0.25">
      <c r="A1924" s="159"/>
      <c r="B1924" s="159"/>
      <c r="C1924" s="159"/>
      <c r="D1924" s="159"/>
      <c r="E1924" s="159"/>
      <c r="F1924" s="159"/>
      <c r="G1924" s="159"/>
      <c r="H1924" s="159"/>
      <c r="I1924" s="159"/>
      <c r="J1924" s="159"/>
      <c r="K1924" s="159"/>
      <c r="L1924" s="159"/>
      <c r="M1924" s="159"/>
      <c r="N1924" s="159"/>
      <c r="O1924" s="159"/>
      <c r="P1924" s="159"/>
      <c r="Q1924" s="159"/>
      <c r="R1924" s="159"/>
      <c r="S1924" s="159"/>
      <c r="T1924" s="159"/>
      <c r="U1924" s="159"/>
      <c r="V1924" s="159"/>
      <c r="W1924" s="159"/>
      <c r="X1924" s="159"/>
      <c r="Y1924" s="159"/>
      <c r="Z1924" s="159"/>
      <c r="AA1924" s="159"/>
      <c r="AB1924" s="159"/>
    </row>
    <row r="1925" spans="1:28" x14ac:dyDescent="0.25">
      <c r="A1925" s="159"/>
      <c r="B1925" s="159"/>
      <c r="C1925" s="159"/>
      <c r="D1925" s="159"/>
      <c r="E1925" s="159"/>
      <c r="F1925" s="159"/>
      <c r="G1925" s="159"/>
      <c r="H1925" s="159"/>
      <c r="I1925" s="159"/>
      <c r="J1925" s="159"/>
      <c r="K1925" s="159"/>
      <c r="L1925" s="159"/>
      <c r="M1925" s="159"/>
      <c r="N1925" s="159"/>
      <c r="O1925" s="159"/>
      <c r="P1925" s="159"/>
      <c r="Q1925" s="159"/>
      <c r="R1925" s="159"/>
      <c r="S1925" s="159"/>
      <c r="T1925" s="159"/>
      <c r="U1925" s="159"/>
      <c r="V1925" s="159"/>
      <c r="W1925" s="159"/>
      <c r="X1925" s="159"/>
      <c r="Y1925" s="159"/>
      <c r="Z1925" s="159"/>
      <c r="AA1925" s="159"/>
      <c r="AB1925" s="159"/>
    </row>
    <row r="1926" spans="1:28" x14ac:dyDescent="0.25">
      <c r="A1926" s="159"/>
      <c r="B1926" s="159"/>
      <c r="C1926" s="159"/>
      <c r="D1926" s="159"/>
      <c r="E1926" s="159"/>
      <c r="F1926" s="159"/>
      <c r="G1926" s="159"/>
      <c r="H1926" s="159"/>
      <c r="I1926" s="159"/>
      <c r="J1926" s="159"/>
      <c r="K1926" s="159"/>
      <c r="L1926" s="159"/>
      <c r="M1926" s="159"/>
      <c r="N1926" s="159"/>
      <c r="O1926" s="159"/>
      <c r="P1926" s="159"/>
      <c r="Q1926" s="159"/>
      <c r="R1926" s="159"/>
      <c r="S1926" s="159"/>
      <c r="T1926" s="159"/>
      <c r="U1926" s="159"/>
      <c r="V1926" s="159"/>
      <c r="W1926" s="159"/>
      <c r="X1926" s="159"/>
      <c r="Y1926" s="159"/>
      <c r="Z1926" s="159"/>
      <c r="AA1926" s="159"/>
      <c r="AB1926" s="159"/>
    </row>
    <row r="1927" spans="1:28" x14ac:dyDescent="0.25">
      <c r="A1927" s="159"/>
      <c r="B1927" s="159"/>
      <c r="C1927" s="159"/>
      <c r="D1927" s="159"/>
      <c r="E1927" s="159"/>
      <c r="F1927" s="159"/>
      <c r="G1927" s="159"/>
      <c r="H1927" s="159"/>
      <c r="I1927" s="159"/>
      <c r="J1927" s="159"/>
      <c r="K1927" s="159"/>
      <c r="L1927" s="159"/>
      <c r="M1927" s="159"/>
      <c r="N1927" s="159"/>
      <c r="O1927" s="159"/>
      <c r="P1927" s="159"/>
      <c r="Q1927" s="159"/>
      <c r="R1927" s="159"/>
      <c r="S1927" s="159"/>
      <c r="T1927" s="159"/>
      <c r="U1927" s="159"/>
      <c r="V1927" s="159"/>
      <c r="W1927" s="159"/>
      <c r="X1927" s="159"/>
      <c r="Y1927" s="159"/>
      <c r="Z1927" s="159"/>
      <c r="AA1927" s="159"/>
      <c r="AB1927" s="159"/>
    </row>
    <row r="1928" spans="1:28" x14ac:dyDescent="0.25">
      <c r="A1928" s="159"/>
      <c r="B1928" s="159"/>
      <c r="C1928" s="159"/>
      <c r="D1928" s="159"/>
      <c r="E1928" s="159"/>
      <c r="F1928" s="159"/>
      <c r="G1928" s="159"/>
      <c r="H1928" s="159"/>
      <c r="I1928" s="159"/>
      <c r="J1928" s="159"/>
      <c r="K1928" s="159"/>
      <c r="L1928" s="159"/>
      <c r="M1928" s="159"/>
      <c r="N1928" s="159"/>
      <c r="O1928" s="159"/>
      <c r="P1928" s="159"/>
      <c r="Q1928" s="159"/>
      <c r="R1928" s="159"/>
      <c r="S1928" s="159"/>
      <c r="T1928" s="159"/>
      <c r="U1928" s="159"/>
      <c r="V1928" s="159"/>
      <c r="W1928" s="159"/>
      <c r="X1928" s="159"/>
      <c r="Y1928" s="159"/>
      <c r="Z1928" s="159"/>
      <c r="AA1928" s="159"/>
      <c r="AB1928" s="159"/>
    </row>
    <row r="1929" spans="1:28" x14ac:dyDescent="0.25">
      <c r="A1929" s="159"/>
      <c r="B1929" s="159"/>
      <c r="C1929" s="159"/>
      <c r="D1929" s="159"/>
      <c r="E1929" s="159"/>
      <c r="F1929" s="159"/>
      <c r="G1929" s="159"/>
      <c r="H1929" s="159"/>
      <c r="I1929" s="159"/>
      <c r="J1929" s="159"/>
      <c r="K1929" s="159"/>
      <c r="L1929" s="159"/>
      <c r="M1929" s="159"/>
      <c r="N1929" s="159"/>
      <c r="O1929" s="159"/>
      <c r="P1929" s="159"/>
      <c r="Q1929" s="159"/>
      <c r="R1929" s="159"/>
      <c r="S1929" s="159"/>
      <c r="T1929" s="159"/>
      <c r="U1929" s="159"/>
      <c r="V1929" s="159"/>
      <c r="W1929" s="159"/>
      <c r="X1929" s="159"/>
      <c r="Y1929" s="159"/>
      <c r="Z1929" s="159"/>
      <c r="AA1929" s="159"/>
      <c r="AB1929" s="159"/>
    </row>
    <row r="1930" spans="1:28" x14ac:dyDescent="0.25">
      <c r="A1930" s="159"/>
      <c r="B1930" s="159"/>
      <c r="C1930" s="159"/>
      <c r="D1930" s="159"/>
      <c r="E1930" s="159"/>
      <c r="F1930" s="159"/>
      <c r="G1930" s="159"/>
      <c r="H1930" s="159"/>
      <c r="I1930" s="159"/>
      <c r="J1930" s="159"/>
      <c r="K1930" s="159"/>
      <c r="L1930" s="159"/>
      <c r="M1930" s="159"/>
      <c r="N1930" s="159"/>
      <c r="O1930" s="159"/>
      <c r="P1930" s="159"/>
      <c r="Q1930" s="159"/>
      <c r="R1930" s="159"/>
      <c r="S1930" s="159"/>
      <c r="T1930" s="159"/>
      <c r="U1930" s="159"/>
      <c r="V1930" s="159"/>
      <c r="W1930" s="159"/>
      <c r="X1930" s="159"/>
      <c r="Y1930" s="159"/>
      <c r="Z1930" s="159"/>
      <c r="AA1930" s="159"/>
      <c r="AB1930" s="159"/>
    </row>
    <row r="1931" spans="1:28" x14ac:dyDescent="0.25">
      <c r="A1931" s="159"/>
      <c r="B1931" s="159"/>
      <c r="C1931" s="159"/>
      <c r="D1931" s="159"/>
      <c r="E1931" s="159"/>
      <c r="F1931" s="159"/>
      <c r="G1931" s="159"/>
      <c r="H1931" s="159"/>
      <c r="I1931" s="159"/>
      <c r="J1931" s="159"/>
      <c r="K1931" s="159"/>
      <c r="L1931" s="159"/>
      <c r="M1931" s="159"/>
      <c r="N1931" s="159"/>
      <c r="O1931" s="159"/>
      <c r="P1931" s="159"/>
      <c r="Q1931" s="159"/>
      <c r="R1931" s="159"/>
      <c r="S1931" s="159"/>
      <c r="T1931" s="159"/>
      <c r="U1931" s="159"/>
      <c r="V1931" s="159"/>
      <c r="W1931" s="159"/>
      <c r="X1931" s="159"/>
      <c r="Y1931" s="159"/>
      <c r="Z1931" s="159"/>
      <c r="AA1931" s="159"/>
      <c r="AB1931" s="159"/>
    </row>
    <row r="1932" spans="1:28" x14ac:dyDescent="0.25">
      <c r="A1932" s="159"/>
      <c r="B1932" s="159"/>
      <c r="C1932" s="159"/>
      <c r="D1932" s="159"/>
      <c r="E1932" s="159"/>
      <c r="F1932" s="159"/>
      <c r="G1932" s="159"/>
      <c r="H1932" s="159"/>
      <c r="I1932" s="159"/>
      <c r="J1932" s="159"/>
      <c r="K1932" s="159"/>
      <c r="L1932" s="159"/>
      <c r="M1932" s="159"/>
      <c r="N1932" s="159"/>
      <c r="O1932" s="159"/>
      <c r="P1932" s="159"/>
      <c r="Q1932" s="159"/>
      <c r="R1932" s="159"/>
      <c r="S1932" s="159"/>
      <c r="T1932" s="159"/>
      <c r="U1932" s="159"/>
      <c r="V1932" s="159"/>
      <c r="W1932" s="159"/>
      <c r="X1932" s="159"/>
      <c r="Y1932" s="159"/>
      <c r="Z1932" s="159"/>
      <c r="AA1932" s="159"/>
      <c r="AB1932" s="159"/>
    </row>
    <row r="1933" spans="1:28" x14ac:dyDescent="0.25">
      <c r="A1933" s="159"/>
      <c r="B1933" s="159"/>
      <c r="C1933" s="159"/>
      <c r="D1933" s="159"/>
      <c r="E1933" s="159"/>
      <c r="F1933" s="159"/>
      <c r="G1933" s="159"/>
      <c r="H1933" s="159"/>
      <c r="I1933" s="159"/>
      <c r="J1933" s="159"/>
      <c r="K1933" s="159"/>
      <c r="L1933" s="159"/>
      <c r="M1933" s="159"/>
      <c r="N1933" s="159"/>
      <c r="O1933" s="159"/>
      <c r="P1933" s="159"/>
      <c r="Q1933" s="159"/>
      <c r="R1933" s="159"/>
      <c r="S1933" s="159"/>
      <c r="T1933" s="159"/>
      <c r="U1933" s="159"/>
      <c r="V1933" s="159"/>
      <c r="W1933" s="159"/>
      <c r="X1933" s="159"/>
      <c r="Y1933" s="159"/>
      <c r="Z1933" s="159"/>
      <c r="AA1933" s="159"/>
      <c r="AB1933" s="159"/>
    </row>
    <row r="1934" spans="1:28" x14ac:dyDescent="0.25">
      <c r="A1934" s="159"/>
      <c r="B1934" s="159"/>
      <c r="C1934" s="159"/>
      <c r="D1934" s="159"/>
      <c r="E1934" s="159"/>
      <c r="F1934" s="159"/>
      <c r="G1934" s="159"/>
      <c r="H1934" s="159"/>
      <c r="I1934" s="159"/>
      <c r="J1934" s="159"/>
      <c r="K1934" s="159"/>
      <c r="L1934" s="159"/>
      <c r="M1934" s="159"/>
      <c r="N1934" s="159"/>
      <c r="O1934" s="159"/>
      <c r="P1934" s="159"/>
      <c r="Q1934" s="159"/>
      <c r="R1934" s="159"/>
      <c r="S1934" s="159"/>
      <c r="T1934" s="159"/>
      <c r="U1934" s="159"/>
      <c r="V1934" s="159"/>
      <c r="W1934" s="159"/>
      <c r="X1934" s="159"/>
      <c r="Y1934" s="159"/>
      <c r="Z1934" s="159"/>
      <c r="AA1934" s="159"/>
      <c r="AB1934" s="159"/>
    </row>
    <row r="1935" spans="1:28" x14ac:dyDescent="0.25">
      <c r="A1935" s="159"/>
      <c r="B1935" s="159"/>
      <c r="C1935" s="159"/>
      <c r="D1935" s="159"/>
      <c r="E1935" s="159"/>
      <c r="F1935" s="159"/>
      <c r="G1935" s="159"/>
      <c r="H1935" s="159"/>
      <c r="I1935" s="159"/>
      <c r="J1935" s="159"/>
      <c r="K1935" s="159"/>
      <c r="L1935" s="159"/>
      <c r="M1935" s="159"/>
      <c r="N1935" s="159"/>
      <c r="O1935" s="159"/>
      <c r="P1935" s="159"/>
      <c r="Q1935" s="159"/>
      <c r="R1935" s="159"/>
      <c r="S1935" s="159"/>
      <c r="T1935" s="159"/>
      <c r="U1935" s="159"/>
      <c r="V1935" s="159"/>
      <c r="W1935" s="159"/>
      <c r="X1935" s="159"/>
      <c r="Y1935" s="159"/>
      <c r="Z1935" s="159"/>
      <c r="AA1935" s="159"/>
      <c r="AB1935" s="159"/>
    </row>
    <row r="1936" spans="1:28" x14ac:dyDescent="0.25">
      <c r="A1936" s="159"/>
      <c r="B1936" s="159"/>
      <c r="C1936" s="159"/>
      <c r="D1936" s="159"/>
      <c r="E1936" s="159"/>
      <c r="F1936" s="159"/>
      <c r="G1936" s="159"/>
      <c r="H1936" s="159"/>
      <c r="I1936" s="159"/>
      <c r="J1936" s="159"/>
      <c r="K1936" s="159"/>
      <c r="L1936" s="159"/>
      <c r="M1936" s="159"/>
      <c r="N1936" s="159"/>
      <c r="O1936" s="159"/>
      <c r="P1936" s="159"/>
      <c r="Q1936" s="159"/>
      <c r="R1936" s="159"/>
      <c r="S1936" s="159"/>
      <c r="T1936" s="159"/>
      <c r="U1936" s="159"/>
      <c r="V1936" s="159"/>
      <c r="W1936" s="159"/>
      <c r="X1936" s="159"/>
      <c r="Y1936" s="159"/>
      <c r="Z1936" s="159"/>
      <c r="AA1936" s="159"/>
      <c r="AB1936" s="159"/>
    </row>
    <row r="1937" spans="1:28" x14ac:dyDescent="0.25">
      <c r="A1937" s="159"/>
      <c r="B1937" s="159"/>
      <c r="C1937" s="159"/>
      <c r="D1937" s="159"/>
      <c r="E1937" s="159"/>
      <c r="F1937" s="159"/>
      <c r="G1937" s="159"/>
      <c r="H1937" s="159"/>
      <c r="I1937" s="159"/>
      <c r="J1937" s="159"/>
      <c r="K1937" s="159"/>
      <c r="L1937" s="159"/>
      <c r="M1937" s="159"/>
      <c r="N1937" s="159"/>
      <c r="O1937" s="159"/>
      <c r="P1937" s="159"/>
      <c r="Q1937" s="159"/>
      <c r="R1937" s="159"/>
      <c r="S1937" s="159"/>
      <c r="T1937" s="159"/>
      <c r="U1937" s="159"/>
      <c r="V1937" s="159"/>
      <c r="W1937" s="159"/>
      <c r="X1937" s="159"/>
      <c r="Y1937" s="159"/>
      <c r="Z1937" s="159"/>
      <c r="AA1937" s="159"/>
      <c r="AB1937" s="159"/>
    </row>
    <row r="1938" spans="1:28" x14ac:dyDescent="0.25">
      <c r="A1938" s="159"/>
      <c r="B1938" s="159"/>
      <c r="C1938" s="159"/>
      <c r="D1938" s="159"/>
      <c r="E1938" s="159"/>
      <c r="F1938" s="159"/>
      <c r="G1938" s="159"/>
      <c r="H1938" s="159"/>
      <c r="I1938" s="159"/>
      <c r="J1938" s="159"/>
      <c r="K1938" s="159"/>
      <c r="L1938" s="159"/>
      <c r="M1938" s="159"/>
      <c r="N1938" s="159"/>
      <c r="O1938" s="159"/>
      <c r="P1938" s="159"/>
      <c r="Q1938" s="159"/>
      <c r="R1938" s="159"/>
      <c r="S1938" s="159"/>
      <c r="T1938" s="159"/>
      <c r="U1938" s="159"/>
      <c r="V1938" s="159"/>
      <c r="W1938" s="159"/>
      <c r="X1938" s="159"/>
      <c r="Y1938" s="159"/>
      <c r="Z1938" s="159"/>
      <c r="AA1938" s="159"/>
      <c r="AB1938" s="159"/>
    </row>
    <row r="1939" spans="1:28" x14ac:dyDescent="0.25">
      <c r="A1939" s="159"/>
      <c r="B1939" s="159"/>
      <c r="C1939" s="159"/>
      <c r="D1939" s="159"/>
      <c r="E1939" s="159"/>
      <c r="F1939" s="159"/>
      <c r="G1939" s="159"/>
      <c r="H1939" s="159"/>
      <c r="I1939" s="159"/>
      <c r="J1939" s="159"/>
      <c r="K1939" s="159"/>
      <c r="L1939" s="159"/>
      <c r="M1939" s="159"/>
      <c r="N1939" s="159"/>
      <c r="O1939" s="159"/>
      <c r="P1939" s="159"/>
      <c r="Q1939" s="159"/>
      <c r="R1939" s="159"/>
      <c r="S1939" s="159"/>
      <c r="T1939" s="159"/>
      <c r="U1939" s="159"/>
      <c r="V1939" s="159"/>
      <c r="W1939" s="159"/>
      <c r="X1939" s="159"/>
      <c r="Y1939" s="159"/>
      <c r="Z1939" s="159"/>
      <c r="AA1939" s="159"/>
      <c r="AB1939" s="159"/>
    </row>
    <row r="1940" spans="1:28" x14ac:dyDescent="0.25">
      <c r="A1940" s="159"/>
      <c r="B1940" s="159"/>
      <c r="C1940" s="159"/>
      <c r="D1940" s="159"/>
      <c r="E1940" s="159"/>
      <c r="F1940" s="159"/>
      <c r="G1940" s="159"/>
      <c r="H1940" s="159"/>
      <c r="I1940" s="159"/>
      <c r="J1940" s="159"/>
      <c r="K1940" s="159"/>
      <c r="L1940" s="159"/>
      <c r="M1940" s="159"/>
      <c r="N1940" s="159"/>
      <c r="O1940" s="159"/>
      <c r="P1940" s="159"/>
      <c r="Q1940" s="159"/>
      <c r="R1940" s="159"/>
      <c r="S1940" s="159"/>
      <c r="T1940" s="159"/>
      <c r="U1940" s="159"/>
      <c r="V1940" s="159"/>
      <c r="W1940" s="159"/>
      <c r="X1940" s="159"/>
      <c r="Y1940" s="159"/>
      <c r="Z1940" s="159"/>
      <c r="AA1940" s="159"/>
      <c r="AB1940" s="159"/>
    </row>
    <row r="1941" spans="1:28" x14ac:dyDescent="0.25">
      <c r="A1941" s="159"/>
      <c r="B1941" s="159"/>
      <c r="C1941" s="159"/>
      <c r="D1941" s="159"/>
      <c r="E1941" s="159"/>
      <c r="F1941" s="159"/>
      <c r="G1941" s="159"/>
      <c r="H1941" s="159"/>
      <c r="I1941" s="159"/>
      <c r="J1941" s="159"/>
      <c r="K1941" s="159"/>
      <c r="L1941" s="159"/>
      <c r="M1941" s="159"/>
      <c r="N1941" s="159"/>
      <c r="O1941" s="159"/>
      <c r="P1941" s="159"/>
      <c r="Q1941" s="159"/>
      <c r="R1941" s="159"/>
      <c r="S1941" s="159"/>
      <c r="T1941" s="159"/>
      <c r="U1941" s="159"/>
      <c r="V1941" s="159"/>
      <c r="W1941" s="159"/>
      <c r="X1941" s="159"/>
      <c r="Y1941" s="159"/>
      <c r="Z1941" s="159"/>
      <c r="AA1941" s="159"/>
      <c r="AB1941" s="159"/>
    </row>
    <row r="1942" spans="1:28" x14ac:dyDescent="0.25">
      <c r="A1942" s="159"/>
      <c r="B1942" s="159"/>
      <c r="C1942" s="159"/>
      <c r="D1942" s="159"/>
      <c r="E1942" s="159"/>
      <c r="F1942" s="159"/>
      <c r="G1942" s="159"/>
      <c r="H1942" s="159"/>
      <c r="I1942" s="159"/>
      <c r="J1942" s="159"/>
      <c r="K1942" s="159"/>
      <c r="L1942" s="159"/>
      <c r="M1942" s="159"/>
      <c r="N1942" s="159"/>
      <c r="O1942" s="159"/>
      <c r="P1942" s="159"/>
      <c r="Q1942" s="159"/>
      <c r="R1942" s="159"/>
      <c r="S1942" s="159"/>
      <c r="T1942" s="159"/>
      <c r="U1942" s="159"/>
      <c r="V1942" s="159"/>
      <c r="W1942" s="159"/>
      <c r="X1942" s="159"/>
      <c r="Y1942" s="159"/>
      <c r="Z1942" s="159"/>
      <c r="AA1942" s="159"/>
      <c r="AB1942" s="159"/>
    </row>
    <row r="1943" spans="1:28" x14ac:dyDescent="0.25">
      <c r="A1943" s="159"/>
      <c r="B1943" s="159"/>
      <c r="C1943" s="159"/>
      <c r="D1943" s="159"/>
      <c r="E1943" s="159"/>
      <c r="F1943" s="159"/>
      <c r="G1943" s="159"/>
      <c r="H1943" s="159"/>
      <c r="I1943" s="159"/>
      <c r="J1943" s="159"/>
      <c r="K1943" s="159"/>
      <c r="L1943" s="159"/>
      <c r="M1943" s="159"/>
      <c r="N1943" s="159"/>
      <c r="O1943" s="159"/>
      <c r="P1943" s="159"/>
      <c r="Q1943" s="159"/>
      <c r="R1943" s="159"/>
      <c r="S1943" s="159"/>
      <c r="T1943" s="159"/>
      <c r="U1943" s="159"/>
      <c r="V1943" s="159"/>
      <c r="W1943" s="159"/>
      <c r="X1943" s="159"/>
      <c r="Y1943" s="159"/>
      <c r="Z1943" s="159"/>
      <c r="AA1943" s="159"/>
      <c r="AB1943" s="159"/>
    </row>
    <row r="1944" spans="1:28" x14ac:dyDescent="0.25">
      <c r="A1944" s="159"/>
      <c r="B1944" s="159"/>
      <c r="C1944" s="159"/>
      <c r="D1944" s="159"/>
      <c r="E1944" s="159"/>
      <c r="F1944" s="159"/>
      <c r="G1944" s="159"/>
      <c r="H1944" s="159"/>
      <c r="I1944" s="159"/>
      <c r="J1944" s="159"/>
      <c r="K1944" s="159"/>
      <c r="L1944" s="159"/>
      <c r="M1944" s="159"/>
      <c r="N1944" s="159"/>
      <c r="O1944" s="159"/>
      <c r="P1944" s="159"/>
      <c r="Q1944" s="159"/>
      <c r="R1944" s="159"/>
      <c r="S1944" s="159"/>
      <c r="T1944" s="159"/>
      <c r="U1944" s="159"/>
      <c r="V1944" s="159"/>
      <c r="W1944" s="159"/>
      <c r="X1944" s="159"/>
      <c r="Y1944" s="159"/>
      <c r="Z1944" s="159"/>
      <c r="AA1944" s="159"/>
      <c r="AB1944" s="159"/>
    </row>
    <row r="1945" spans="1:28" x14ac:dyDescent="0.25">
      <c r="A1945" s="159"/>
      <c r="B1945" s="159"/>
      <c r="C1945" s="159"/>
      <c r="D1945" s="159"/>
      <c r="E1945" s="159"/>
      <c r="F1945" s="159"/>
      <c r="G1945" s="159"/>
      <c r="H1945" s="159"/>
      <c r="I1945" s="159"/>
      <c r="J1945" s="159"/>
      <c r="K1945" s="159"/>
      <c r="L1945" s="159"/>
      <c r="M1945" s="159"/>
      <c r="N1945" s="159"/>
      <c r="O1945" s="159"/>
      <c r="P1945" s="159"/>
      <c r="Q1945" s="159"/>
      <c r="R1945" s="159"/>
      <c r="S1945" s="159"/>
      <c r="T1945" s="159"/>
      <c r="U1945" s="159"/>
      <c r="V1945" s="159"/>
      <c r="W1945" s="159"/>
      <c r="X1945" s="159"/>
      <c r="Y1945" s="159"/>
      <c r="Z1945" s="159"/>
      <c r="AA1945" s="159"/>
      <c r="AB1945" s="159"/>
    </row>
    <row r="1946" spans="1:28" x14ac:dyDescent="0.25">
      <c r="A1946" s="159"/>
      <c r="B1946" s="159"/>
      <c r="C1946" s="159"/>
      <c r="D1946" s="159"/>
      <c r="E1946" s="159"/>
      <c r="F1946" s="159"/>
      <c r="G1946" s="159"/>
      <c r="H1946" s="159"/>
      <c r="I1946" s="159"/>
      <c r="J1946" s="159"/>
      <c r="K1946" s="159"/>
      <c r="L1946" s="159"/>
      <c r="M1946" s="159"/>
      <c r="N1946" s="159"/>
      <c r="O1946" s="159"/>
      <c r="P1946" s="159"/>
      <c r="Q1946" s="159"/>
      <c r="R1946" s="159"/>
      <c r="S1946" s="159"/>
      <c r="T1946" s="159"/>
      <c r="U1946" s="159"/>
      <c r="V1946" s="159"/>
      <c r="W1946" s="159"/>
      <c r="X1946" s="159"/>
      <c r="Y1946" s="159"/>
      <c r="Z1946" s="159"/>
      <c r="AA1946" s="159"/>
      <c r="AB1946" s="159"/>
    </row>
    <row r="1947" spans="1:28" x14ac:dyDescent="0.25">
      <c r="A1947" s="159"/>
      <c r="B1947" s="159"/>
      <c r="C1947" s="159"/>
      <c r="D1947" s="159"/>
      <c r="E1947" s="159"/>
      <c r="F1947" s="159"/>
      <c r="G1947" s="159"/>
      <c r="H1947" s="159"/>
      <c r="I1947" s="159"/>
      <c r="J1947" s="159"/>
      <c r="K1947" s="159"/>
      <c r="L1947" s="159"/>
      <c r="M1947" s="159"/>
      <c r="N1947" s="159"/>
      <c r="O1947" s="159"/>
      <c r="P1947" s="159"/>
      <c r="Q1947" s="159"/>
      <c r="R1947" s="159"/>
      <c r="S1947" s="159"/>
      <c r="T1947" s="159"/>
      <c r="U1947" s="159"/>
      <c r="V1947" s="159"/>
      <c r="W1947" s="159"/>
      <c r="X1947" s="159"/>
      <c r="Y1947" s="159"/>
      <c r="Z1947" s="159"/>
      <c r="AA1947" s="159"/>
      <c r="AB1947" s="159"/>
    </row>
    <row r="1948" spans="1:28" x14ac:dyDescent="0.25">
      <c r="A1948" s="159"/>
      <c r="B1948" s="159"/>
      <c r="C1948" s="159"/>
      <c r="D1948" s="159"/>
      <c r="E1948" s="159"/>
      <c r="F1948" s="159"/>
      <c r="G1948" s="159"/>
      <c r="H1948" s="159"/>
      <c r="I1948" s="159"/>
      <c r="J1948" s="159"/>
      <c r="K1948" s="159"/>
      <c r="L1948" s="159"/>
      <c r="M1948" s="159"/>
      <c r="N1948" s="159"/>
      <c r="O1948" s="159"/>
      <c r="P1948" s="159"/>
      <c r="Q1948" s="159"/>
      <c r="R1948" s="159"/>
      <c r="S1948" s="159"/>
      <c r="T1948" s="159"/>
      <c r="U1948" s="159"/>
      <c r="V1948" s="159"/>
      <c r="W1948" s="159"/>
      <c r="X1948" s="159"/>
      <c r="Y1948" s="159"/>
      <c r="Z1948" s="159"/>
      <c r="AA1948" s="159"/>
      <c r="AB1948" s="159"/>
    </row>
    <row r="1949" spans="1:28" x14ac:dyDescent="0.25">
      <c r="A1949" s="159"/>
      <c r="B1949" s="159"/>
      <c r="C1949" s="159"/>
      <c r="D1949" s="159"/>
      <c r="E1949" s="159"/>
      <c r="F1949" s="159"/>
      <c r="G1949" s="159"/>
      <c r="H1949" s="159"/>
      <c r="I1949" s="159"/>
      <c r="J1949" s="159"/>
      <c r="K1949" s="159"/>
      <c r="L1949" s="159"/>
      <c r="M1949" s="159"/>
      <c r="N1949" s="159"/>
      <c r="O1949" s="159"/>
      <c r="P1949" s="159"/>
      <c r="Q1949" s="159"/>
      <c r="R1949" s="159"/>
      <c r="S1949" s="159"/>
      <c r="T1949" s="159"/>
      <c r="U1949" s="159"/>
      <c r="V1949" s="159"/>
      <c r="W1949" s="159"/>
      <c r="X1949" s="159"/>
      <c r="Y1949" s="159"/>
      <c r="Z1949" s="159"/>
      <c r="AA1949" s="159"/>
      <c r="AB1949" s="159"/>
    </row>
    <row r="1950" spans="1:28" x14ac:dyDescent="0.25">
      <c r="A1950" s="159"/>
      <c r="B1950" s="159"/>
      <c r="C1950" s="159"/>
      <c r="D1950" s="159"/>
      <c r="E1950" s="159"/>
      <c r="F1950" s="159"/>
      <c r="G1950" s="159"/>
      <c r="H1950" s="159"/>
      <c r="I1950" s="159"/>
      <c r="J1950" s="159"/>
      <c r="K1950" s="159"/>
      <c r="L1950" s="159"/>
      <c r="M1950" s="159"/>
      <c r="N1950" s="159"/>
      <c r="O1950" s="159"/>
      <c r="P1950" s="159"/>
      <c r="Q1950" s="159"/>
      <c r="R1950" s="159"/>
      <c r="S1950" s="159"/>
      <c r="T1950" s="159"/>
      <c r="U1950" s="159"/>
      <c r="V1950" s="159"/>
      <c r="W1950" s="159"/>
      <c r="X1950" s="159"/>
      <c r="Y1950" s="159"/>
      <c r="Z1950" s="159"/>
      <c r="AA1950" s="159"/>
      <c r="AB1950" s="159"/>
    </row>
    <row r="1951" spans="1:28" x14ac:dyDescent="0.25">
      <c r="A1951" s="159"/>
      <c r="B1951" s="159"/>
      <c r="C1951" s="159"/>
      <c r="D1951" s="159"/>
      <c r="E1951" s="159"/>
      <c r="F1951" s="159"/>
      <c r="G1951" s="159"/>
      <c r="H1951" s="159"/>
      <c r="I1951" s="159"/>
      <c r="J1951" s="159"/>
      <c r="K1951" s="159"/>
      <c r="L1951" s="159"/>
      <c r="M1951" s="159"/>
      <c r="N1951" s="159"/>
      <c r="O1951" s="159"/>
      <c r="P1951" s="159"/>
      <c r="Q1951" s="159"/>
      <c r="R1951" s="159"/>
      <c r="S1951" s="159"/>
      <c r="T1951" s="159"/>
      <c r="U1951" s="159"/>
      <c r="V1951" s="159"/>
      <c r="W1951" s="159"/>
      <c r="X1951" s="159"/>
      <c r="Y1951" s="159"/>
      <c r="Z1951" s="159"/>
      <c r="AA1951" s="159"/>
      <c r="AB1951" s="159"/>
    </row>
    <row r="1952" spans="1:28" x14ac:dyDescent="0.25">
      <c r="A1952" s="159"/>
      <c r="B1952" s="159"/>
      <c r="C1952" s="159"/>
      <c r="D1952" s="159"/>
      <c r="E1952" s="159"/>
      <c r="F1952" s="159"/>
      <c r="G1952" s="159"/>
      <c r="H1952" s="159"/>
      <c r="I1952" s="159"/>
      <c r="J1952" s="159"/>
      <c r="K1952" s="159"/>
      <c r="L1952" s="159"/>
      <c r="M1952" s="159"/>
      <c r="N1952" s="159"/>
      <c r="O1952" s="159"/>
      <c r="P1952" s="159"/>
      <c r="Q1952" s="159"/>
      <c r="R1952" s="159"/>
      <c r="S1952" s="159"/>
      <c r="T1952" s="159"/>
      <c r="U1952" s="159"/>
      <c r="V1952" s="159"/>
      <c r="W1952" s="159"/>
      <c r="X1952" s="159"/>
      <c r="Y1952" s="159"/>
      <c r="Z1952" s="159"/>
      <c r="AA1952" s="159"/>
      <c r="AB1952" s="159"/>
    </row>
    <row r="1953" spans="1:28" x14ac:dyDescent="0.25">
      <c r="A1953" s="159"/>
      <c r="B1953" s="159"/>
      <c r="C1953" s="159"/>
      <c r="D1953" s="159"/>
      <c r="E1953" s="159"/>
      <c r="F1953" s="159"/>
      <c r="G1953" s="159"/>
      <c r="H1953" s="159"/>
      <c r="I1953" s="159"/>
      <c r="J1953" s="159"/>
      <c r="K1953" s="159"/>
      <c r="L1953" s="159"/>
      <c r="M1953" s="159"/>
      <c r="N1953" s="159"/>
      <c r="O1953" s="159"/>
      <c r="P1953" s="159"/>
      <c r="Q1953" s="159"/>
      <c r="R1953" s="159"/>
      <c r="S1953" s="159"/>
      <c r="T1953" s="159"/>
      <c r="U1953" s="159"/>
      <c r="V1953" s="159"/>
      <c r="W1953" s="159"/>
      <c r="X1953" s="159"/>
      <c r="Y1953" s="159"/>
      <c r="Z1953" s="159"/>
      <c r="AA1953" s="159"/>
      <c r="AB1953" s="159"/>
    </row>
    <row r="1954" spans="1:28" x14ac:dyDescent="0.25">
      <c r="A1954" s="159"/>
      <c r="B1954" s="159"/>
      <c r="C1954" s="159"/>
      <c r="D1954" s="159"/>
      <c r="E1954" s="159"/>
      <c r="F1954" s="159"/>
      <c r="G1954" s="159"/>
      <c r="H1954" s="159"/>
      <c r="I1954" s="159"/>
      <c r="J1954" s="159"/>
      <c r="K1954" s="159"/>
      <c r="L1954" s="159"/>
      <c r="M1954" s="159"/>
      <c r="N1954" s="159"/>
      <c r="O1954" s="159"/>
      <c r="P1954" s="159"/>
      <c r="Q1954" s="159"/>
      <c r="R1954" s="159"/>
      <c r="S1954" s="159"/>
      <c r="T1954" s="159"/>
      <c r="U1954" s="159"/>
      <c r="V1954" s="159"/>
      <c r="W1954" s="159"/>
      <c r="X1954" s="159"/>
      <c r="Y1954" s="159"/>
      <c r="Z1954" s="159"/>
      <c r="AA1954" s="159"/>
      <c r="AB1954" s="159"/>
    </row>
    <row r="1955" spans="1:28" x14ac:dyDescent="0.25">
      <c r="A1955" s="159"/>
      <c r="B1955" s="159"/>
      <c r="C1955" s="159"/>
      <c r="D1955" s="159"/>
      <c r="E1955" s="159"/>
      <c r="F1955" s="159"/>
      <c r="G1955" s="159"/>
      <c r="H1955" s="159"/>
      <c r="I1955" s="159"/>
      <c r="J1955" s="159"/>
      <c r="K1955" s="159"/>
      <c r="L1955" s="159"/>
      <c r="M1955" s="159"/>
      <c r="N1955" s="159"/>
      <c r="O1955" s="159"/>
      <c r="P1955" s="159"/>
      <c r="Q1955" s="159"/>
      <c r="R1955" s="159"/>
      <c r="S1955" s="159"/>
      <c r="T1955" s="159"/>
      <c r="U1955" s="159"/>
      <c r="V1955" s="159"/>
      <c r="W1955" s="159"/>
      <c r="X1955" s="159"/>
      <c r="Y1955" s="159"/>
      <c r="Z1955" s="159"/>
      <c r="AA1955" s="159"/>
      <c r="AB1955" s="159"/>
    </row>
    <row r="1956" spans="1:28" x14ac:dyDescent="0.25">
      <c r="A1956" s="159"/>
      <c r="B1956" s="159"/>
      <c r="C1956" s="159"/>
      <c r="D1956" s="159"/>
      <c r="E1956" s="159"/>
      <c r="F1956" s="159"/>
      <c r="G1956" s="159"/>
      <c r="H1956" s="159"/>
      <c r="I1956" s="159"/>
      <c r="J1956" s="159"/>
      <c r="K1956" s="159"/>
      <c r="L1956" s="159"/>
      <c r="M1956" s="159"/>
      <c r="N1956" s="159"/>
      <c r="O1956" s="159"/>
      <c r="P1956" s="159"/>
      <c r="Q1956" s="159"/>
      <c r="R1956" s="159"/>
      <c r="S1956" s="159"/>
      <c r="T1956" s="159"/>
      <c r="U1956" s="159"/>
      <c r="V1956" s="159"/>
      <c r="W1956" s="159"/>
      <c r="X1956" s="159"/>
      <c r="Y1956" s="159"/>
      <c r="Z1956" s="159"/>
      <c r="AA1956" s="159"/>
      <c r="AB1956" s="159"/>
    </row>
    <row r="1957" spans="1:28" x14ac:dyDescent="0.25">
      <c r="A1957" s="159"/>
      <c r="B1957" s="159"/>
      <c r="C1957" s="159"/>
      <c r="D1957" s="159"/>
      <c r="E1957" s="159"/>
      <c r="F1957" s="159"/>
      <c r="G1957" s="159"/>
      <c r="H1957" s="159"/>
      <c r="I1957" s="159"/>
      <c r="J1957" s="159"/>
      <c r="K1957" s="159"/>
      <c r="L1957" s="159"/>
      <c r="M1957" s="159"/>
      <c r="N1957" s="159"/>
      <c r="O1957" s="159"/>
      <c r="P1957" s="159"/>
      <c r="Q1957" s="159"/>
      <c r="R1957" s="159"/>
      <c r="S1957" s="159"/>
      <c r="T1957" s="159"/>
      <c r="U1957" s="159"/>
      <c r="V1957" s="159"/>
      <c r="W1957" s="159"/>
      <c r="X1957" s="159"/>
      <c r="Y1957" s="159"/>
      <c r="Z1957" s="159"/>
      <c r="AA1957" s="159"/>
      <c r="AB1957" s="159"/>
    </row>
    <row r="1958" spans="1:28" x14ac:dyDescent="0.25">
      <c r="A1958" s="159"/>
      <c r="B1958" s="159"/>
      <c r="C1958" s="159"/>
      <c r="D1958" s="159"/>
      <c r="E1958" s="159"/>
      <c r="F1958" s="159"/>
      <c r="G1958" s="159"/>
      <c r="H1958" s="159"/>
      <c r="I1958" s="159"/>
      <c r="J1958" s="159"/>
      <c r="K1958" s="159"/>
      <c r="L1958" s="159"/>
      <c r="M1958" s="159"/>
      <c r="N1958" s="159"/>
      <c r="O1958" s="159"/>
      <c r="P1958" s="159"/>
      <c r="Q1958" s="159"/>
      <c r="R1958" s="159"/>
      <c r="S1958" s="159"/>
      <c r="T1958" s="159"/>
      <c r="U1958" s="159"/>
      <c r="V1958" s="159"/>
      <c r="W1958" s="159"/>
      <c r="X1958" s="159"/>
      <c r="Y1958" s="159"/>
      <c r="Z1958" s="159"/>
      <c r="AA1958" s="159"/>
      <c r="AB1958" s="159"/>
    </row>
    <row r="1959" spans="1:28" x14ac:dyDescent="0.25">
      <c r="A1959" s="159"/>
      <c r="B1959" s="159"/>
      <c r="C1959" s="159"/>
      <c r="D1959" s="159"/>
      <c r="E1959" s="159"/>
      <c r="F1959" s="159"/>
      <c r="G1959" s="159"/>
      <c r="H1959" s="159"/>
      <c r="I1959" s="159"/>
      <c r="J1959" s="159"/>
      <c r="K1959" s="159"/>
      <c r="L1959" s="159"/>
      <c r="M1959" s="159"/>
      <c r="N1959" s="159"/>
      <c r="O1959" s="159"/>
      <c r="P1959" s="159"/>
      <c r="Q1959" s="159"/>
      <c r="R1959" s="159"/>
      <c r="S1959" s="159"/>
      <c r="T1959" s="159"/>
      <c r="U1959" s="159"/>
      <c r="V1959" s="159"/>
      <c r="W1959" s="159"/>
      <c r="X1959" s="159"/>
      <c r="Y1959" s="159"/>
      <c r="Z1959" s="159"/>
      <c r="AA1959" s="159"/>
      <c r="AB1959" s="159"/>
    </row>
    <row r="1960" spans="1:28" x14ac:dyDescent="0.25">
      <c r="A1960" s="159"/>
      <c r="B1960" s="159"/>
      <c r="C1960" s="159"/>
      <c r="D1960" s="159"/>
      <c r="E1960" s="159"/>
      <c r="F1960" s="159"/>
      <c r="G1960" s="159"/>
      <c r="H1960" s="159"/>
      <c r="I1960" s="159"/>
      <c r="J1960" s="159"/>
      <c r="K1960" s="159"/>
      <c r="L1960" s="159"/>
      <c r="M1960" s="159"/>
      <c r="N1960" s="159"/>
      <c r="O1960" s="159"/>
      <c r="P1960" s="159"/>
      <c r="Q1960" s="159"/>
      <c r="R1960" s="159"/>
      <c r="S1960" s="159"/>
      <c r="T1960" s="159"/>
      <c r="U1960" s="159"/>
      <c r="V1960" s="159"/>
      <c r="W1960" s="159"/>
      <c r="X1960" s="159"/>
      <c r="Y1960" s="159"/>
      <c r="Z1960" s="159"/>
      <c r="AA1960" s="159"/>
      <c r="AB1960" s="159"/>
    </row>
    <row r="1961" spans="1:28" x14ac:dyDescent="0.25">
      <c r="A1961" s="159"/>
      <c r="B1961" s="159"/>
      <c r="C1961" s="159"/>
      <c r="D1961" s="159"/>
      <c r="E1961" s="159"/>
      <c r="F1961" s="159"/>
      <c r="G1961" s="159"/>
      <c r="H1961" s="159"/>
      <c r="I1961" s="159"/>
      <c r="J1961" s="159"/>
      <c r="K1961" s="159"/>
      <c r="L1961" s="159"/>
      <c r="M1961" s="159"/>
      <c r="N1961" s="159"/>
      <c r="O1961" s="159"/>
      <c r="P1961" s="159"/>
      <c r="Q1961" s="159"/>
      <c r="R1961" s="159"/>
      <c r="S1961" s="159"/>
      <c r="T1961" s="159"/>
      <c r="U1961" s="159"/>
      <c r="V1961" s="159"/>
      <c r="W1961" s="159"/>
      <c r="X1961" s="159"/>
      <c r="Y1961" s="159"/>
      <c r="Z1961" s="159"/>
      <c r="AA1961" s="159"/>
      <c r="AB1961" s="159"/>
    </row>
    <row r="1962" spans="1:28" x14ac:dyDescent="0.25">
      <c r="A1962" s="159"/>
      <c r="B1962" s="159"/>
      <c r="C1962" s="159"/>
      <c r="D1962" s="159"/>
      <c r="E1962" s="159"/>
      <c r="F1962" s="159"/>
      <c r="G1962" s="159"/>
      <c r="H1962" s="159"/>
      <c r="I1962" s="159"/>
      <c r="J1962" s="159"/>
      <c r="K1962" s="159"/>
      <c r="L1962" s="159"/>
      <c r="M1962" s="159"/>
      <c r="N1962" s="159"/>
      <c r="O1962" s="159"/>
      <c r="P1962" s="159"/>
      <c r="Q1962" s="159"/>
      <c r="R1962" s="159"/>
      <c r="S1962" s="159"/>
      <c r="T1962" s="159"/>
      <c r="U1962" s="159"/>
      <c r="V1962" s="159"/>
      <c r="W1962" s="159"/>
      <c r="X1962" s="159"/>
      <c r="Y1962" s="159"/>
      <c r="Z1962" s="159"/>
      <c r="AA1962" s="159"/>
      <c r="AB1962" s="159"/>
    </row>
    <row r="1963" spans="1:28" x14ac:dyDescent="0.25">
      <c r="A1963" s="159"/>
      <c r="B1963" s="159"/>
      <c r="C1963" s="159"/>
      <c r="D1963" s="159"/>
      <c r="E1963" s="159"/>
      <c r="F1963" s="159"/>
      <c r="G1963" s="159"/>
      <c r="H1963" s="159"/>
      <c r="I1963" s="159"/>
      <c r="J1963" s="159"/>
      <c r="K1963" s="159"/>
      <c r="L1963" s="159"/>
      <c r="M1963" s="159"/>
      <c r="N1963" s="159"/>
      <c r="O1963" s="159"/>
      <c r="P1963" s="159"/>
      <c r="Q1963" s="159"/>
      <c r="R1963" s="159"/>
      <c r="S1963" s="159"/>
      <c r="T1963" s="159"/>
      <c r="U1963" s="159"/>
      <c r="V1963" s="159"/>
      <c r="W1963" s="159"/>
      <c r="X1963" s="159"/>
      <c r="Y1963" s="159"/>
      <c r="Z1963" s="159"/>
      <c r="AA1963" s="159"/>
      <c r="AB1963" s="159"/>
    </row>
    <row r="1964" spans="1:28" x14ac:dyDescent="0.25">
      <c r="A1964" s="159"/>
      <c r="B1964" s="159"/>
      <c r="C1964" s="159"/>
      <c r="D1964" s="159"/>
      <c r="E1964" s="159"/>
      <c r="F1964" s="159"/>
      <c r="G1964" s="159"/>
      <c r="H1964" s="159"/>
      <c r="I1964" s="159"/>
      <c r="J1964" s="159"/>
      <c r="K1964" s="159"/>
      <c r="L1964" s="159"/>
      <c r="M1964" s="159"/>
      <c r="N1964" s="159"/>
      <c r="O1964" s="159"/>
      <c r="P1964" s="159"/>
      <c r="Q1964" s="159"/>
      <c r="R1964" s="159"/>
      <c r="S1964" s="159"/>
      <c r="T1964" s="159"/>
      <c r="U1964" s="159"/>
      <c r="V1964" s="159"/>
      <c r="W1964" s="159"/>
      <c r="X1964" s="159"/>
      <c r="Y1964" s="159"/>
      <c r="Z1964" s="159"/>
      <c r="AA1964" s="159"/>
      <c r="AB1964" s="159"/>
    </row>
    <row r="1965" spans="1:28" x14ac:dyDescent="0.25">
      <c r="A1965" s="159"/>
      <c r="B1965" s="159"/>
      <c r="C1965" s="159"/>
      <c r="D1965" s="159"/>
      <c r="E1965" s="159"/>
      <c r="F1965" s="159"/>
      <c r="G1965" s="159"/>
      <c r="H1965" s="159"/>
      <c r="I1965" s="159"/>
      <c r="J1965" s="159"/>
      <c r="K1965" s="159"/>
      <c r="L1965" s="159"/>
      <c r="M1965" s="159"/>
      <c r="N1965" s="159"/>
      <c r="O1965" s="159"/>
      <c r="P1965" s="159"/>
      <c r="Q1965" s="159"/>
      <c r="R1965" s="159"/>
      <c r="S1965" s="159"/>
      <c r="T1965" s="159"/>
      <c r="U1965" s="159"/>
      <c r="V1965" s="159"/>
      <c r="W1965" s="159"/>
      <c r="X1965" s="159"/>
      <c r="Y1965" s="159"/>
      <c r="Z1965" s="159"/>
      <c r="AA1965" s="159"/>
      <c r="AB1965" s="159"/>
    </row>
    <row r="1966" spans="1:28" x14ac:dyDescent="0.25">
      <c r="A1966" s="159"/>
      <c r="B1966" s="159"/>
      <c r="C1966" s="159"/>
      <c r="D1966" s="159"/>
      <c r="E1966" s="159"/>
      <c r="F1966" s="159"/>
      <c r="G1966" s="159"/>
      <c r="H1966" s="159"/>
      <c r="I1966" s="159"/>
      <c r="J1966" s="159"/>
      <c r="K1966" s="159"/>
      <c r="L1966" s="159"/>
      <c r="M1966" s="159"/>
      <c r="N1966" s="159"/>
      <c r="O1966" s="159"/>
      <c r="P1966" s="159"/>
      <c r="Q1966" s="159"/>
      <c r="R1966" s="159"/>
      <c r="S1966" s="159"/>
      <c r="T1966" s="159"/>
      <c r="U1966" s="159"/>
      <c r="V1966" s="159"/>
      <c r="W1966" s="159"/>
      <c r="X1966" s="159"/>
      <c r="Y1966" s="159"/>
      <c r="Z1966" s="159"/>
      <c r="AA1966" s="159"/>
      <c r="AB1966" s="159"/>
    </row>
    <row r="1967" spans="1:28" x14ac:dyDescent="0.25">
      <c r="A1967" s="159"/>
      <c r="B1967" s="159"/>
      <c r="C1967" s="159"/>
      <c r="D1967" s="159"/>
      <c r="E1967" s="159"/>
      <c r="F1967" s="159"/>
      <c r="G1967" s="159"/>
      <c r="H1967" s="159"/>
      <c r="I1967" s="159"/>
      <c r="J1967" s="159"/>
      <c r="K1967" s="159"/>
      <c r="L1967" s="159"/>
      <c r="M1967" s="159"/>
      <c r="N1967" s="159"/>
      <c r="O1967" s="159"/>
      <c r="P1967" s="159"/>
      <c r="Q1967" s="159"/>
      <c r="R1967" s="159"/>
      <c r="S1967" s="159"/>
      <c r="T1967" s="159"/>
      <c r="U1967" s="159"/>
      <c r="V1967" s="159"/>
      <c r="W1967" s="159"/>
      <c r="X1967" s="159"/>
      <c r="Y1967" s="159"/>
      <c r="Z1967" s="159"/>
      <c r="AA1967" s="159"/>
      <c r="AB1967" s="159"/>
    </row>
    <row r="1968" spans="1:28" x14ac:dyDescent="0.25">
      <c r="A1968" s="159"/>
      <c r="B1968" s="159"/>
      <c r="C1968" s="159"/>
      <c r="D1968" s="159"/>
      <c r="E1968" s="159"/>
      <c r="F1968" s="159"/>
      <c r="G1968" s="159"/>
      <c r="H1968" s="159"/>
      <c r="I1968" s="159"/>
      <c r="J1968" s="159"/>
      <c r="K1968" s="159"/>
      <c r="L1968" s="159"/>
      <c r="M1968" s="159"/>
      <c r="N1968" s="159"/>
      <c r="O1968" s="159"/>
      <c r="P1968" s="159"/>
      <c r="Q1968" s="159"/>
      <c r="R1968" s="159"/>
      <c r="S1968" s="159"/>
      <c r="T1968" s="159"/>
      <c r="U1968" s="159"/>
      <c r="V1968" s="159"/>
      <c r="W1968" s="159"/>
      <c r="X1968" s="159"/>
      <c r="Y1968" s="159"/>
      <c r="Z1968" s="159"/>
      <c r="AA1968" s="159"/>
      <c r="AB1968" s="159"/>
    </row>
    <row r="1969" spans="1:28" x14ac:dyDescent="0.25">
      <c r="A1969" s="159"/>
      <c r="B1969" s="159"/>
      <c r="C1969" s="159"/>
      <c r="D1969" s="159"/>
      <c r="E1969" s="159"/>
      <c r="F1969" s="159"/>
      <c r="G1969" s="159"/>
      <c r="H1969" s="159"/>
      <c r="I1969" s="159"/>
      <c r="J1969" s="159"/>
      <c r="K1969" s="159"/>
      <c r="L1969" s="159"/>
      <c r="M1969" s="159"/>
      <c r="N1969" s="159"/>
      <c r="O1969" s="159"/>
      <c r="P1969" s="159"/>
      <c r="Q1969" s="159"/>
      <c r="R1969" s="159"/>
      <c r="S1969" s="159"/>
      <c r="T1969" s="159"/>
      <c r="U1969" s="159"/>
      <c r="V1969" s="159"/>
      <c r="W1969" s="159"/>
      <c r="X1969" s="159"/>
      <c r="Y1969" s="159"/>
      <c r="Z1969" s="159"/>
      <c r="AA1969" s="159"/>
      <c r="AB1969" s="159"/>
    </row>
    <row r="1970" spans="1:28" x14ac:dyDescent="0.25">
      <c r="A1970" s="159"/>
      <c r="B1970" s="159"/>
      <c r="C1970" s="159"/>
      <c r="D1970" s="159"/>
      <c r="E1970" s="159"/>
      <c r="F1970" s="159"/>
      <c r="G1970" s="159"/>
      <c r="H1970" s="159"/>
      <c r="I1970" s="159"/>
      <c r="J1970" s="159"/>
      <c r="K1970" s="159"/>
      <c r="L1970" s="159"/>
      <c r="M1970" s="159"/>
      <c r="N1970" s="159"/>
      <c r="O1970" s="159"/>
      <c r="P1970" s="159"/>
      <c r="Q1970" s="159"/>
      <c r="R1970" s="159"/>
      <c r="S1970" s="159"/>
      <c r="T1970" s="159"/>
      <c r="U1970" s="159"/>
      <c r="V1970" s="159"/>
      <c r="W1970" s="159"/>
      <c r="X1970" s="159"/>
      <c r="Y1970" s="159"/>
      <c r="Z1970" s="159"/>
      <c r="AA1970" s="159"/>
      <c r="AB1970" s="159"/>
    </row>
    <row r="1971" spans="1:28" x14ac:dyDescent="0.25">
      <c r="A1971" s="159"/>
      <c r="B1971" s="159"/>
      <c r="C1971" s="159"/>
      <c r="D1971" s="159"/>
      <c r="E1971" s="159"/>
      <c r="F1971" s="159"/>
      <c r="G1971" s="159"/>
      <c r="H1971" s="159"/>
      <c r="I1971" s="159"/>
      <c r="J1971" s="159"/>
      <c r="K1971" s="159"/>
      <c r="L1971" s="159"/>
      <c r="M1971" s="159"/>
      <c r="N1971" s="159"/>
      <c r="O1971" s="159"/>
      <c r="P1971" s="159"/>
      <c r="Q1971" s="159"/>
      <c r="R1971" s="159"/>
      <c r="S1971" s="159"/>
      <c r="T1971" s="159"/>
      <c r="U1971" s="159"/>
      <c r="V1971" s="159"/>
      <c r="W1971" s="159"/>
      <c r="X1971" s="159"/>
      <c r="Y1971" s="159"/>
      <c r="Z1971" s="159"/>
      <c r="AA1971" s="159"/>
      <c r="AB1971" s="159"/>
    </row>
    <row r="1972" spans="1:28" x14ac:dyDescent="0.25">
      <c r="A1972" s="159"/>
      <c r="B1972" s="159"/>
      <c r="C1972" s="159"/>
      <c r="D1972" s="159"/>
      <c r="E1972" s="159"/>
      <c r="F1972" s="159"/>
      <c r="G1972" s="159"/>
      <c r="H1972" s="159"/>
      <c r="I1972" s="159"/>
      <c r="J1972" s="159"/>
      <c r="K1972" s="159"/>
      <c r="L1972" s="159"/>
      <c r="M1972" s="159"/>
      <c r="N1972" s="159"/>
      <c r="O1972" s="159"/>
      <c r="P1972" s="159"/>
      <c r="Q1972" s="159"/>
      <c r="R1972" s="159"/>
      <c r="S1972" s="159"/>
      <c r="T1972" s="159"/>
      <c r="U1972" s="159"/>
      <c r="V1972" s="159"/>
      <c r="W1972" s="159"/>
      <c r="X1972" s="159"/>
      <c r="Y1972" s="159"/>
      <c r="Z1972" s="159"/>
      <c r="AA1972" s="159"/>
      <c r="AB1972" s="159"/>
    </row>
    <row r="1973" spans="1:28" x14ac:dyDescent="0.25">
      <c r="A1973" s="159"/>
      <c r="B1973" s="159"/>
      <c r="C1973" s="159"/>
      <c r="D1973" s="159"/>
      <c r="E1973" s="159"/>
      <c r="F1973" s="159"/>
      <c r="G1973" s="159"/>
      <c r="H1973" s="159"/>
      <c r="I1973" s="159"/>
      <c r="J1973" s="159"/>
      <c r="K1973" s="159"/>
      <c r="L1973" s="159"/>
      <c r="M1973" s="159"/>
      <c r="N1973" s="159"/>
      <c r="O1973" s="159"/>
      <c r="P1973" s="159"/>
      <c r="Q1973" s="159"/>
      <c r="R1973" s="159"/>
      <c r="S1973" s="159"/>
      <c r="T1973" s="159"/>
      <c r="U1973" s="159"/>
      <c r="V1973" s="159"/>
      <c r="W1973" s="159"/>
      <c r="X1973" s="159"/>
      <c r="Y1973" s="159"/>
      <c r="Z1973" s="159"/>
      <c r="AA1973" s="159"/>
      <c r="AB1973" s="159"/>
    </row>
    <row r="1974" spans="1:28" x14ac:dyDescent="0.25">
      <c r="A1974" s="159"/>
      <c r="B1974" s="159"/>
      <c r="C1974" s="159"/>
      <c r="D1974" s="159"/>
      <c r="E1974" s="159"/>
      <c r="F1974" s="159"/>
      <c r="G1974" s="159"/>
      <c r="H1974" s="159"/>
      <c r="I1974" s="159"/>
      <c r="J1974" s="159"/>
      <c r="K1974" s="159"/>
      <c r="L1974" s="159"/>
      <c r="M1974" s="159"/>
      <c r="N1974" s="159"/>
      <c r="O1974" s="159"/>
      <c r="P1974" s="159"/>
      <c r="Q1974" s="159"/>
      <c r="R1974" s="159"/>
      <c r="S1974" s="159"/>
      <c r="T1974" s="159"/>
      <c r="U1974" s="159"/>
      <c r="V1974" s="159"/>
      <c r="W1974" s="159"/>
      <c r="X1974" s="159"/>
      <c r="Y1974" s="159"/>
      <c r="Z1974" s="159"/>
      <c r="AA1974" s="159"/>
      <c r="AB1974" s="159"/>
    </row>
    <row r="1975" spans="1:28" x14ac:dyDescent="0.25">
      <c r="A1975" s="159"/>
      <c r="B1975" s="159"/>
      <c r="C1975" s="159"/>
      <c r="D1975" s="159"/>
      <c r="E1975" s="159"/>
      <c r="F1975" s="159"/>
      <c r="G1975" s="159"/>
      <c r="H1975" s="159"/>
      <c r="I1975" s="159"/>
      <c r="J1975" s="159"/>
      <c r="K1975" s="159"/>
      <c r="L1975" s="159"/>
      <c r="M1975" s="159"/>
      <c r="N1975" s="159"/>
      <c r="O1975" s="159"/>
      <c r="P1975" s="159"/>
      <c r="Q1975" s="159"/>
      <c r="R1975" s="159"/>
      <c r="S1975" s="159"/>
      <c r="T1975" s="159"/>
      <c r="U1975" s="159"/>
      <c r="V1975" s="159"/>
      <c r="W1975" s="159"/>
      <c r="X1975" s="159"/>
      <c r="Y1975" s="159"/>
      <c r="Z1975" s="159"/>
      <c r="AA1975" s="159"/>
      <c r="AB1975" s="159"/>
    </row>
    <row r="1976" spans="1:28" x14ac:dyDescent="0.25">
      <c r="A1976" s="159"/>
      <c r="B1976" s="159"/>
      <c r="C1976" s="159"/>
      <c r="D1976" s="159"/>
      <c r="E1976" s="159"/>
      <c r="F1976" s="159"/>
      <c r="G1976" s="159"/>
      <c r="H1976" s="159"/>
      <c r="I1976" s="159"/>
      <c r="J1976" s="159"/>
      <c r="K1976" s="159"/>
      <c r="L1976" s="159"/>
      <c r="M1976" s="159"/>
      <c r="N1976" s="159"/>
      <c r="O1976" s="159"/>
      <c r="P1976" s="159"/>
      <c r="Q1976" s="159"/>
      <c r="R1976" s="159"/>
      <c r="S1976" s="159"/>
      <c r="T1976" s="159"/>
      <c r="U1976" s="159"/>
      <c r="V1976" s="159"/>
      <c r="W1976" s="159"/>
      <c r="X1976" s="159"/>
      <c r="Y1976" s="159"/>
      <c r="Z1976" s="159"/>
      <c r="AA1976" s="159"/>
      <c r="AB1976" s="159"/>
    </row>
    <row r="1977" spans="1:28" x14ac:dyDescent="0.25">
      <c r="A1977" s="159"/>
      <c r="B1977" s="159"/>
      <c r="C1977" s="159"/>
      <c r="D1977" s="159"/>
      <c r="E1977" s="159"/>
      <c r="F1977" s="159"/>
      <c r="G1977" s="159"/>
      <c r="H1977" s="159"/>
      <c r="I1977" s="159"/>
      <c r="J1977" s="159"/>
      <c r="K1977" s="159"/>
      <c r="L1977" s="159"/>
      <c r="M1977" s="159"/>
      <c r="N1977" s="159"/>
      <c r="O1977" s="159"/>
      <c r="P1977" s="159"/>
      <c r="Q1977" s="159"/>
      <c r="R1977" s="159"/>
      <c r="S1977" s="159"/>
      <c r="T1977" s="159"/>
      <c r="U1977" s="159"/>
      <c r="V1977" s="159"/>
      <c r="W1977" s="159"/>
      <c r="X1977" s="159"/>
      <c r="Y1977" s="159"/>
      <c r="Z1977" s="159"/>
      <c r="AA1977" s="159"/>
      <c r="AB1977" s="159"/>
    </row>
    <row r="1978" spans="1:28" x14ac:dyDescent="0.25">
      <c r="A1978" s="159"/>
      <c r="B1978" s="159"/>
      <c r="C1978" s="159"/>
      <c r="D1978" s="159"/>
      <c r="E1978" s="159"/>
      <c r="F1978" s="159"/>
      <c r="G1978" s="159"/>
      <c r="H1978" s="159"/>
      <c r="I1978" s="159"/>
      <c r="J1978" s="159"/>
      <c r="K1978" s="159"/>
      <c r="L1978" s="159"/>
      <c r="M1978" s="159"/>
      <c r="N1978" s="159"/>
      <c r="O1978" s="159"/>
      <c r="P1978" s="159"/>
      <c r="Q1978" s="159"/>
      <c r="R1978" s="159"/>
      <c r="S1978" s="159"/>
      <c r="T1978" s="159"/>
      <c r="U1978" s="159"/>
      <c r="V1978" s="159"/>
      <c r="W1978" s="159"/>
      <c r="X1978" s="159"/>
      <c r="Y1978" s="159"/>
      <c r="Z1978" s="159"/>
      <c r="AA1978" s="159"/>
      <c r="AB1978" s="159"/>
    </row>
    <row r="1979" spans="1:28" x14ac:dyDescent="0.25">
      <c r="A1979" s="159"/>
      <c r="B1979" s="159"/>
      <c r="C1979" s="159"/>
      <c r="D1979" s="159"/>
      <c r="E1979" s="159"/>
      <c r="F1979" s="159"/>
      <c r="G1979" s="159"/>
      <c r="H1979" s="159"/>
      <c r="I1979" s="159"/>
      <c r="J1979" s="159"/>
      <c r="K1979" s="159"/>
      <c r="L1979" s="159"/>
      <c r="M1979" s="159"/>
      <c r="N1979" s="159"/>
      <c r="O1979" s="159"/>
      <c r="P1979" s="159"/>
      <c r="Q1979" s="159"/>
      <c r="R1979" s="159"/>
      <c r="S1979" s="159"/>
      <c r="T1979" s="159"/>
      <c r="U1979" s="159"/>
      <c r="V1979" s="159"/>
      <c r="W1979" s="159"/>
      <c r="X1979" s="159"/>
      <c r="Y1979" s="159"/>
      <c r="Z1979" s="159"/>
      <c r="AA1979" s="159"/>
      <c r="AB1979" s="159"/>
    </row>
    <row r="1980" spans="1:28" x14ac:dyDescent="0.25">
      <c r="A1980" s="159"/>
      <c r="B1980" s="159"/>
      <c r="C1980" s="159"/>
      <c r="D1980" s="159"/>
      <c r="E1980" s="159"/>
      <c r="F1980" s="159"/>
      <c r="G1980" s="159"/>
      <c r="H1980" s="159"/>
      <c r="I1980" s="159"/>
      <c r="J1980" s="159"/>
      <c r="K1980" s="159"/>
      <c r="L1980" s="159"/>
      <c r="M1980" s="159"/>
      <c r="N1980" s="159"/>
      <c r="O1980" s="159"/>
      <c r="P1980" s="159"/>
      <c r="Q1980" s="159"/>
      <c r="R1980" s="159"/>
      <c r="S1980" s="159"/>
      <c r="T1980" s="159"/>
      <c r="U1980" s="159"/>
      <c r="V1980" s="159"/>
      <c r="W1980" s="159"/>
      <c r="X1980" s="159"/>
      <c r="Y1980" s="159"/>
      <c r="Z1980" s="159"/>
      <c r="AA1980" s="159"/>
      <c r="AB1980" s="159"/>
    </row>
    <row r="1981" spans="1:28" x14ac:dyDescent="0.25">
      <c r="A1981" s="159"/>
      <c r="B1981" s="159"/>
      <c r="C1981" s="159"/>
      <c r="D1981" s="159"/>
      <c r="E1981" s="159"/>
      <c r="F1981" s="159"/>
      <c r="G1981" s="159"/>
      <c r="H1981" s="159"/>
      <c r="I1981" s="159"/>
      <c r="J1981" s="159"/>
      <c r="K1981" s="159"/>
      <c r="L1981" s="159"/>
      <c r="M1981" s="159"/>
      <c r="N1981" s="159"/>
      <c r="O1981" s="159"/>
      <c r="P1981" s="159"/>
      <c r="Q1981" s="159"/>
      <c r="R1981" s="159"/>
      <c r="S1981" s="159"/>
      <c r="T1981" s="159"/>
      <c r="U1981" s="159"/>
      <c r="V1981" s="159"/>
      <c r="W1981" s="159"/>
      <c r="X1981" s="159"/>
      <c r="Y1981" s="159"/>
      <c r="Z1981" s="159"/>
      <c r="AA1981" s="159"/>
      <c r="AB1981" s="159"/>
    </row>
    <row r="1982" spans="1:28" x14ac:dyDescent="0.25">
      <c r="A1982" s="159"/>
      <c r="B1982" s="159"/>
      <c r="C1982" s="159"/>
      <c r="D1982" s="159"/>
      <c r="E1982" s="159"/>
      <c r="F1982" s="159"/>
      <c r="G1982" s="159"/>
      <c r="H1982" s="159"/>
      <c r="I1982" s="159"/>
      <c r="J1982" s="159"/>
      <c r="K1982" s="159"/>
      <c r="L1982" s="159"/>
      <c r="M1982" s="159"/>
      <c r="N1982" s="159"/>
      <c r="O1982" s="159"/>
      <c r="P1982" s="159"/>
      <c r="Q1982" s="159"/>
      <c r="R1982" s="159"/>
      <c r="S1982" s="159"/>
      <c r="T1982" s="159"/>
      <c r="U1982" s="159"/>
      <c r="V1982" s="159"/>
      <c r="W1982" s="159"/>
      <c r="X1982" s="159"/>
      <c r="Y1982" s="159"/>
      <c r="Z1982" s="159"/>
      <c r="AA1982" s="159"/>
      <c r="AB1982" s="159"/>
    </row>
    <row r="1983" spans="1:28" x14ac:dyDescent="0.25">
      <c r="A1983" s="159"/>
      <c r="B1983" s="159"/>
      <c r="C1983" s="159"/>
      <c r="D1983" s="159"/>
      <c r="E1983" s="159"/>
      <c r="F1983" s="159"/>
      <c r="G1983" s="159"/>
      <c r="H1983" s="159"/>
      <c r="I1983" s="159"/>
      <c r="J1983" s="159"/>
      <c r="K1983" s="159"/>
      <c r="L1983" s="159"/>
      <c r="M1983" s="159"/>
      <c r="N1983" s="159"/>
      <c r="O1983" s="159"/>
      <c r="P1983" s="159"/>
      <c r="Q1983" s="159"/>
      <c r="R1983" s="159"/>
      <c r="S1983" s="159"/>
      <c r="T1983" s="159"/>
      <c r="U1983" s="159"/>
      <c r="V1983" s="159"/>
      <c r="W1983" s="159"/>
      <c r="X1983" s="159"/>
      <c r="Y1983" s="159"/>
      <c r="Z1983" s="159"/>
      <c r="AA1983" s="159"/>
      <c r="AB1983" s="159"/>
    </row>
    <row r="1984" spans="1:28" x14ac:dyDescent="0.25">
      <c r="A1984" s="159"/>
      <c r="B1984" s="159"/>
      <c r="C1984" s="159"/>
      <c r="D1984" s="159"/>
      <c r="E1984" s="159"/>
      <c r="F1984" s="159"/>
      <c r="G1984" s="159"/>
      <c r="H1984" s="159"/>
      <c r="I1984" s="159"/>
      <c r="J1984" s="159"/>
      <c r="K1984" s="159"/>
      <c r="L1984" s="159"/>
      <c r="M1984" s="159"/>
      <c r="N1984" s="159"/>
      <c r="O1984" s="159"/>
      <c r="P1984" s="159"/>
      <c r="Q1984" s="159"/>
      <c r="R1984" s="159"/>
      <c r="S1984" s="159"/>
      <c r="T1984" s="159"/>
      <c r="U1984" s="159"/>
      <c r="V1984" s="159"/>
      <c r="W1984" s="159"/>
      <c r="X1984" s="159"/>
      <c r="Y1984" s="159"/>
      <c r="Z1984" s="159"/>
      <c r="AA1984" s="159"/>
      <c r="AB1984" s="159"/>
    </row>
    <row r="1985" spans="1:28" x14ac:dyDescent="0.25">
      <c r="A1985" s="159"/>
      <c r="B1985" s="159"/>
      <c r="C1985" s="159"/>
      <c r="D1985" s="159"/>
      <c r="E1985" s="159"/>
      <c r="F1985" s="159"/>
      <c r="G1985" s="159"/>
      <c r="H1985" s="159"/>
      <c r="I1985" s="159"/>
      <c r="J1985" s="159"/>
      <c r="K1985" s="159"/>
      <c r="L1985" s="159"/>
      <c r="M1985" s="159"/>
      <c r="N1985" s="159"/>
      <c r="O1985" s="159"/>
      <c r="P1985" s="159"/>
      <c r="Q1985" s="159"/>
      <c r="R1985" s="159"/>
      <c r="S1985" s="159"/>
      <c r="T1985" s="159"/>
      <c r="U1985" s="159"/>
      <c r="V1985" s="159"/>
      <c r="W1985" s="159"/>
      <c r="X1985" s="159"/>
      <c r="Y1985" s="159"/>
      <c r="Z1985" s="159"/>
      <c r="AA1985" s="159"/>
      <c r="AB1985" s="159"/>
    </row>
    <row r="1986" spans="1:28" x14ac:dyDescent="0.25">
      <c r="A1986" s="159"/>
      <c r="B1986" s="159"/>
      <c r="C1986" s="159"/>
      <c r="D1986" s="159"/>
      <c r="E1986" s="159"/>
      <c r="F1986" s="159"/>
      <c r="G1986" s="159"/>
      <c r="H1986" s="159"/>
      <c r="I1986" s="159"/>
      <c r="J1986" s="159"/>
      <c r="K1986" s="159"/>
      <c r="L1986" s="159"/>
      <c r="M1986" s="159"/>
      <c r="N1986" s="159"/>
      <c r="O1986" s="159"/>
      <c r="P1986" s="159"/>
      <c r="Q1986" s="159"/>
      <c r="R1986" s="159"/>
      <c r="S1986" s="159"/>
      <c r="T1986" s="159"/>
      <c r="U1986" s="159"/>
      <c r="V1986" s="159"/>
      <c r="W1986" s="159"/>
      <c r="X1986" s="159"/>
      <c r="Y1986" s="159"/>
      <c r="Z1986" s="159"/>
      <c r="AA1986" s="159"/>
      <c r="AB1986" s="159"/>
    </row>
    <row r="1987" spans="1:28" x14ac:dyDescent="0.25">
      <c r="A1987" s="159"/>
      <c r="B1987" s="159"/>
      <c r="C1987" s="159"/>
      <c r="D1987" s="159"/>
      <c r="E1987" s="159"/>
      <c r="F1987" s="159"/>
      <c r="G1987" s="159"/>
      <c r="H1987" s="159"/>
      <c r="I1987" s="159"/>
      <c r="J1987" s="159"/>
      <c r="K1987" s="159"/>
      <c r="L1987" s="159"/>
      <c r="M1987" s="159"/>
      <c r="N1987" s="159"/>
      <c r="O1987" s="159"/>
      <c r="P1987" s="159"/>
      <c r="Q1987" s="159"/>
      <c r="R1987" s="159"/>
      <c r="S1987" s="159"/>
      <c r="T1987" s="159"/>
      <c r="U1987" s="159"/>
      <c r="V1987" s="159"/>
      <c r="W1987" s="159"/>
      <c r="X1987" s="159"/>
      <c r="Y1987" s="159"/>
      <c r="Z1987" s="159"/>
      <c r="AA1987" s="159"/>
      <c r="AB1987" s="159"/>
    </row>
    <row r="1988" spans="1:28" x14ac:dyDescent="0.25">
      <c r="A1988" s="159"/>
      <c r="B1988" s="159"/>
      <c r="C1988" s="159"/>
      <c r="D1988" s="159"/>
      <c r="E1988" s="159"/>
      <c r="F1988" s="159"/>
      <c r="G1988" s="159"/>
      <c r="H1988" s="159"/>
      <c r="I1988" s="159"/>
      <c r="J1988" s="159"/>
      <c r="K1988" s="159"/>
      <c r="L1988" s="159"/>
      <c r="M1988" s="159"/>
      <c r="N1988" s="159"/>
      <c r="O1988" s="159"/>
      <c r="P1988" s="159"/>
      <c r="Q1988" s="159"/>
      <c r="R1988" s="159"/>
      <c r="S1988" s="159"/>
      <c r="T1988" s="159"/>
      <c r="U1988" s="159"/>
      <c r="V1988" s="159"/>
      <c r="W1988" s="159"/>
      <c r="X1988" s="159"/>
      <c r="Y1988" s="159"/>
      <c r="Z1988" s="159"/>
      <c r="AA1988" s="159"/>
      <c r="AB1988" s="159"/>
    </row>
    <row r="1989" spans="1:28" x14ac:dyDescent="0.25">
      <c r="A1989" s="159"/>
      <c r="B1989" s="159"/>
      <c r="C1989" s="159"/>
      <c r="D1989" s="159"/>
      <c r="E1989" s="159"/>
      <c r="F1989" s="159"/>
      <c r="G1989" s="159"/>
      <c r="H1989" s="159"/>
      <c r="I1989" s="159"/>
      <c r="J1989" s="159"/>
      <c r="K1989" s="159"/>
      <c r="L1989" s="159"/>
      <c r="M1989" s="159"/>
      <c r="N1989" s="159"/>
      <c r="O1989" s="159"/>
      <c r="P1989" s="159"/>
      <c r="Q1989" s="159"/>
      <c r="R1989" s="159"/>
      <c r="S1989" s="159"/>
      <c r="T1989" s="159"/>
      <c r="U1989" s="159"/>
      <c r="V1989" s="159"/>
      <c r="W1989" s="159"/>
      <c r="X1989" s="159"/>
      <c r="Y1989" s="159"/>
      <c r="Z1989" s="159"/>
      <c r="AA1989" s="159"/>
      <c r="AB1989" s="159"/>
    </row>
    <row r="1990" spans="1:28" x14ac:dyDescent="0.25">
      <c r="A1990" s="159"/>
      <c r="B1990" s="159"/>
      <c r="C1990" s="159"/>
      <c r="D1990" s="159"/>
      <c r="E1990" s="159"/>
      <c r="F1990" s="159"/>
      <c r="G1990" s="159"/>
      <c r="H1990" s="159"/>
      <c r="I1990" s="159"/>
      <c r="J1990" s="159"/>
      <c r="K1990" s="159"/>
      <c r="L1990" s="159"/>
      <c r="M1990" s="159"/>
      <c r="N1990" s="159"/>
      <c r="O1990" s="159"/>
      <c r="P1990" s="159"/>
      <c r="Q1990" s="159"/>
      <c r="R1990" s="159"/>
      <c r="S1990" s="159"/>
      <c r="T1990" s="159"/>
      <c r="U1990" s="159"/>
      <c r="V1990" s="159"/>
      <c r="W1990" s="159"/>
      <c r="X1990" s="159"/>
      <c r="Y1990" s="159"/>
      <c r="Z1990" s="159"/>
      <c r="AA1990" s="159"/>
      <c r="AB1990" s="159"/>
    </row>
    <row r="1991" spans="1:28" x14ac:dyDescent="0.25">
      <c r="A1991" s="159"/>
      <c r="B1991" s="159"/>
      <c r="C1991" s="159"/>
      <c r="D1991" s="159"/>
      <c r="E1991" s="159"/>
      <c r="F1991" s="159"/>
      <c r="G1991" s="159"/>
      <c r="H1991" s="159"/>
      <c r="I1991" s="159"/>
      <c r="J1991" s="159"/>
      <c r="K1991" s="159"/>
      <c r="L1991" s="159"/>
      <c r="M1991" s="159"/>
      <c r="N1991" s="159"/>
      <c r="O1991" s="159"/>
      <c r="P1991" s="159"/>
      <c r="Q1991" s="159"/>
      <c r="R1991" s="159"/>
      <c r="S1991" s="159"/>
      <c r="T1991" s="159"/>
      <c r="U1991" s="159"/>
      <c r="V1991" s="159"/>
      <c r="W1991" s="159"/>
      <c r="X1991" s="159"/>
      <c r="Y1991" s="159"/>
      <c r="Z1991" s="159"/>
      <c r="AA1991" s="159"/>
      <c r="AB1991" s="159"/>
    </row>
    <row r="1992" spans="1:28" x14ac:dyDescent="0.25">
      <c r="A1992" s="159"/>
      <c r="B1992" s="159"/>
      <c r="C1992" s="159"/>
      <c r="D1992" s="159"/>
      <c r="E1992" s="159"/>
      <c r="F1992" s="159"/>
      <c r="G1992" s="159"/>
      <c r="H1992" s="159"/>
      <c r="I1992" s="159"/>
      <c r="J1992" s="159"/>
      <c r="K1992" s="159"/>
      <c r="L1992" s="159"/>
      <c r="M1992" s="159"/>
      <c r="N1992" s="159"/>
      <c r="O1992" s="159"/>
      <c r="P1992" s="159"/>
      <c r="Q1992" s="159"/>
      <c r="R1992" s="159"/>
      <c r="S1992" s="159"/>
      <c r="T1992" s="159"/>
      <c r="U1992" s="159"/>
      <c r="V1992" s="159"/>
      <c r="W1992" s="159"/>
      <c r="X1992" s="159"/>
      <c r="Y1992" s="159"/>
      <c r="Z1992" s="159"/>
      <c r="AA1992" s="159"/>
      <c r="AB1992" s="159"/>
    </row>
    <row r="1993" spans="1:28" x14ac:dyDescent="0.25">
      <c r="A1993" s="159"/>
      <c r="B1993" s="159"/>
      <c r="C1993" s="159"/>
      <c r="D1993" s="159"/>
      <c r="E1993" s="159"/>
      <c r="F1993" s="159"/>
      <c r="G1993" s="159"/>
      <c r="H1993" s="159"/>
      <c r="I1993" s="159"/>
      <c r="J1993" s="159"/>
      <c r="K1993" s="159"/>
      <c r="L1993" s="159"/>
      <c r="M1993" s="159"/>
      <c r="N1993" s="159"/>
      <c r="O1993" s="159"/>
      <c r="P1993" s="159"/>
      <c r="Q1993" s="159"/>
      <c r="R1993" s="159"/>
      <c r="S1993" s="159"/>
      <c r="T1993" s="159"/>
      <c r="U1993" s="159"/>
      <c r="V1993" s="159"/>
      <c r="W1993" s="159"/>
      <c r="X1993" s="159"/>
      <c r="Y1993" s="159"/>
      <c r="Z1993" s="159"/>
      <c r="AA1993" s="159"/>
      <c r="AB1993" s="159"/>
    </row>
    <row r="1994" spans="1:28" x14ac:dyDescent="0.25">
      <c r="A1994" s="159"/>
      <c r="B1994" s="159"/>
      <c r="C1994" s="159"/>
      <c r="D1994" s="159"/>
      <c r="E1994" s="159"/>
      <c r="F1994" s="159"/>
      <c r="G1994" s="159"/>
      <c r="H1994" s="159"/>
      <c r="I1994" s="159"/>
      <c r="J1994" s="159"/>
      <c r="K1994" s="159"/>
      <c r="L1994" s="159"/>
      <c r="M1994" s="159"/>
      <c r="N1994" s="159"/>
      <c r="O1994" s="159"/>
      <c r="P1994" s="159"/>
      <c r="Q1994" s="159"/>
      <c r="R1994" s="159"/>
      <c r="S1994" s="159"/>
      <c r="T1994" s="159"/>
      <c r="U1994" s="159"/>
      <c r="V1994" s="159"/>
      <c r="W1994" s="159"/>
      <c r="X1994" s="159"/>
      <c r="Y1994" s="159"/>
      <c r="Z1994" s="159"/>
      <c r="AA1994" s="159"/>
      <c r="AB1994" s="159"/>
    </row>
    <row r="1995" spans="1:28" x14ac:dyDescent="0.25">
      <c r="A1995" s="159"/>
      <c r="B1995" s="159"/>
      <c r="C1995" s="159"/>
      <c r="D1995" s="159"/>
      <c r="E1995" s="159"/>
      <c r="F1995" s="159"/>
      <c r="G1995" s="159"/>
      <c r="H1995" s="159"/>
      <c r="I1995" s="159"/>
      <c r="J1995" s="159"/>
      <c r="K1995" s="159"/>
      <c r="L1995" s="159"/>
      <c r="M1995" s="159"/>
      <c r="N1995" s="159"/>
      <c r="O1995" s="159"/>
      <c r="P1995" s="159"/>
      <c r="Q1995" s="159"/>
      <c r="R1995" s="159"/>
      <c r="S1995" s="159"/>
      <c r="T1995" s="159"/>
      <c r="U1995" s="159"/>
      <c r="V1995" s="159"/>
      <c r="W1995" s="159"/>
      <c r="X1995" s="159"/>
      <c r="Y1995" s="159"/>
      <c r="Z1995" s="159"/>
      <c r="AA1995" s="159"/>
      <c r="AB1995" s="159"/>
    </row>
    <row r="1996" spans="1:28" x14ac:dyDescent="0.25">
      <c r="A1996" s="159"/>
      <c r="B1996" s="159"/>
      <c r="C1996" s="159"/>
      <c r="D1996" s="159"/>
      <c r="E1996" s="159"/>
      <c r="F1996" s="159"/>
      <c r="G1996" s="159"/>
      <c r="H1996" s="159"/>
      <c r="I1996" s="159"/>
      <c r="J1996" s="159"/>
      <c r="K1996" s="159"/>
      <c r="L1996" s="159"/>
      <c r="M1996" s="159"/>
      <c r="N1996" s="159"/>
      <c r="O1996" s="159"/>
      <c r="P1996" s="159"/>
      <c r="Q1996" s="159"/>
      <c r="R1996" s="159"/>
      <c r="S1996" s="159"/>
      <c r="T1996" s="159"/>
      <c r="U1996" s="159"/>
      <c r="V1996" s="159"/>
      <c r="W1996" s="159"/>
      <c r="X1996" s="159"/>
      <c r="Y1996" s="159"/>
      <c r="Z1996" s="159"/>
      <c r="AA1996" s="159"/>
      <c r="AB1996" s="159"/>
    </row>
    <row r="1997" spans="1:28" x14ac:dyDescent="0.25">
      <c r="A1997" s="159"/>
      <c r="B1997" s="159"/>
      <c r="C1997" s="159"/>
      <c r="D1997" s="159"/>
      <c r="E1997" s="159"/>
      <c r="F1997" s="159"/>
      <c r="G1997" s="159"/>
      <c r="H1997" s="159"/>
      <c r="I1997" s="159"/>
      <c r="J1997" s="159"/>
      <c r="K1997" s="159"/>
      <c r="L1997" s="159"/>
      <c r="M1997" s="159"/>
      <c r="N1997" s="159"/>
      <c r="O1997" s="159"/>
      <c r="P1997" s="159"/>
      <c r="Q1997" s="159"/>
      <c r="R1997" s="159"/>
      <c r="S1997" s="159"/>
      <c r="T1997" s="159"/>
      <c r="U1997" s="159"/>
      <c r="V1997" s="159"/>
      <c r="W1997" s="159"/>
      <c r="X1997" s="159"/>
      <c r="Y1997" s="159"/>
      <c r="Z1997" s="159"/>
      <c r="AA1997" s="159"/>
      <c r="AB1997" s="159"/>
    </row>
    <row r="1998" spans="1:28" x14ac:dyDescent="0.25">
      <c r="A1998" s="159"/>
      <c r="B1998" s="159"/>
      <c r="C1998" s="159"/>
      <c r="D1998" s="159"/>
      <c r="E1998" s="159"/>
      <c r="F1998" s="159"/>
      <c r="G1998" s="159"/>
      <c r="H1998" s="159"/>
      <c r="I1998" s="159"/>
      <c r="J1998" s="159"/>
      <c r="K1998" s="159"/>
      <c r="L1998" s="159"/>
      <c r="M1998" s="159"/>
      <c r="N1998" s="159"/>
      <c r="O1998" s="159"/>
      <c r="P1998" s="159"/>
      <c r="Q1998" s="159"/>
      <c r="R1998" s="159"/>
      <c r="S1998" s="159"/>
      <c r="T1998" s="159"/>
      <c r="U1998" s="159"/>
      <c r="V1998" s="159"/>
      <c r="W1998" s="159"/>
      <c r="X1998" s="159"/>
      <c r="Y1998" s="159"/>
      <c r="Z1998" s="159"/>
      <c r="AA1998" s="159"/>
      <c r="AB1998" s="159"/>
    </row>
    <row r="1999" spans="1:28" x14ac:dyDescent="0.25">
      <c r="A1999" s="159"/>
      <c r="B1999" s="159"/>
      <c r="C1999" s="159"/>
      <c r="D1999" s="159"/>
      <c r="E1999" s="159"/>
      <c r="F1999" s="159"/>
      <c r="G1999" s="159"/>
      <c r="H1999" s="159"/>
      <c r="I1999" s="159"/>
      <c r="J1999" s="159"/>
      <c r="K1999" s="159"/>
      <c r="L1999" s="159"/>
      <c r="M1999" s="159"/>
      <c r="N1999" s="159"/>
      <c r="O1999" s="159"/>
      <c r="P1999" s="159"/>
      <c r="Q1999" s="159"/>
      <c r="R1999" s="159"/>
      <c r="S1999" s="159"/>
      <c r="T1999" s="159"/>
      <c r="U1999" s="159"/>
      <c r="V1999" s="159"/>
      <c r="W1999" s="159"/>
      <c r="X1999" s="159"/>
      <c r="Y1999" s="159"/>
      <c r="Z1999" s="159"/>
      <c r="AA1999" s="159"/>
      <c r="AB1999" s="159"/>
    </row>
    <row r="2000" spans="1:28" x14ac:dyDescent="0.25">
      <c r="A2000" s="159"/>
      <c r="B2000" s="159"/>
      <c r="C2000" s="159"/>
      <c r="D2000" s="159"/>
      <c r="E2000" s="159"/>
      <c r="F2000" s="159"/>
      <c r="G2000" s="159"/>
      <c r="H2000" s="159"/>
      <c r="I2000" s="159"/>
      <c r="J2000" s="159"/>
      <c r="K2000" s="159"/>
      <c r="L2000" s="159"/>
      <c r="M2000" s="159"/>
      <c r="N2000" s="159"/>
      <c r="O2000" s="159"/>
      <c r="P2000" s="159"/>
      <c r="Q2000" s="159"/>
      <c r="R2000" s="159"/>
      <c r="S2000" s="159"/>
      <c r="T2000" s="159"/>
      <c r="U2000" s="159"/>
      <c r="V2000" s="159"/>
      <c r="W2000" s="159"/>
      <c r="X2000" s="159"/>
      <c r="Y2000" s="159"/>
      <c r="Z2000" s="159"/>
      <c r="AA2000" s="159"/>
      <c r="AB2000" s="159"/>
    </row>
    <row r="2001" spans="1:28" x14ac:dyDescent="0.25">
      <c r="A2001" s="159"/>
      <c r="B2001" s="159"/>
      <c r="C2001" s="159"/>
      <c r="D2001" s="159"/>
      <c r="E2001" s="159"/>
      <c r="F2001" s="159"/>
      <c r="G2001" s="159"/>
      <c r="H2001" s="159"/>
      <c r="I2001" s="159"/>
      <c r="J2001" s="159"/>
      <c r="K2001" s="159"/>
      <c r="L2001" s="159"/>
      <c r="M2001" s="159"/>
      <c r="N2001" s="159"/>
      <c r="O2001" s="159"/>
      <c r="P2001" s="159"/>
      <c r="Q2001" s="159"/>
      <c r="R2001" s="159"/>
      <c r="S2001" s="159"/>
      <c r="T2001" s="159"/>
      <c r="U2001" s="159"/>
      <c r="V2001" s="159"/>
      <c r="W2001" s="159"/>
      <c r="X2001" s="159"/>
      <c r="Y2001" s="159"/>
      <c r="Z2001" s="159"/>
      <c r="AA2001" s="159"/>
      <c r="AB2001" s="159"/>
    </row>
    <row r="2002" spans="1:28" x14ac:dyDescent="0.25">
      <c r="A2002" s="159"/>
      <c r="B2002" s="159"/>
      <c r="C2002" s="159"/>
      <c r="D2002" s="159"/>
      <c r="E2002" s="159"/>
      <c r="F2002" s="159"/>
      <c r="G2002" s="159"/>
      <c r="H2002" s="159"/>
      <c r="I2002" s="159"/>
      <c r="J2002" s="159"/>
      <c r="K2002" s="159"/>
      <c r="L2002" s="159"/>
      <c r="M2002" s="159"/>
      <c r="N2002" s="159"/>
      <c r="O2002" s="159"/>
      <c r="P2002" s="159"/>
      <c r="Q2002" s="159"/>
      <c r="R2002" s="159"/>
      <c r="S2002" s="159"/>
      <c r="T2002" s="159"/>
      <c r="U2002" s="159"/>
      <c r="V2002" s="159"/>
      <c r="W2002" s="159"/>
      <c r="X2002" s="159"/>
      <c r="Y2002" s="159"/>
      <c r="Z2002" s="159"/>
      <c r="AA2002" s="159"/>
      <c r="AB2002" s="159"/>
    </row>
    <row r="2003" spans="1:28" x14ac:dyDescent="0.25">
      <c r="A2003" s="159"/>
      <c r="B2003" s="159"/>
      <c r="C2003" s="159"/>
      <c r="D2003" s="159"/>
      <c r="E2003" s="159"/>
      <c r="F2003" s="159"/>
      <c r="G2003" s="159"/>
      <c r="H2003" s="159"/>
      <c r="I2003" s="159"/>
      <c r="J2003" s="159"/>
      <c r="K2003" s="159"/>
      <c r="L2003" s="159"/>
      <c r="M2003" s="159"/>
      <c r="N2003" s="159"/>
      <c r="O2003" s="159"/>
      <c r="P2003" s="159"/>
      <c r="Q2003" s="159"/>
      <c r="R2003" s="159"/>
      <c r="S2003" s="159"/>
      <c r="T2003" s="159"/>
      <c r="U2003" s="159"/>
      <c r="V2003" s="159"/>
      <c r="W2003" s="159"/>
      <c r="X2003" s="159"/>
      <c r="Y2003" s="159"/>
      <c r="Z2003" s="159"/>
      <c r="AA2003" s="159"/>
      <c r="AB2003" s="15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ssurvival">
    <tabColor rgb="FFC00000"/>
  </sheetPr>
  <dimension ref="A2:AQ529"/>
  <sheetViews>
    <sheetView zoomScaleNormal="100" workbookViewId="0">
      <pane xSplit="1" ySplit="4" topLeftCell="T5" activePane="bottomRight" state="frozen"/>
      <selection pane="topRight"/>
      <selection pane="bottomLeft"/>
      <selection pane="bottomRight"/>
    </sheetView>
  </sheetViews>
  <sheetFormatPr defaultRowHeight="15" x14ac:dyDescent="0.25"/>
  <cols>
    <col min="1" max="1" width="56.28515625" bestFit="1" customWidth="1"/>
    <col min="2" max="2" width="40.140625" bestFit="1" customWidth="1"/>
    <col min="3" max="3" width="9.5703125" bestFit="1" customWidth="1"/>
    <col min="4" max="9" width="23" customWidth="1"/>
    <col min="10" max="12" width="23" bestFit="1" customWidth="1"/>
    <col min="13" max="13" width="11.28515625" bestFit="1" customWidth="1"/>
    <col min="16" max="16" width="9.7109375" bestFit="1" customWidth="1"/>
    <col min="30" max="30" width="8.7109375" customWidth="1"/>
    <col min="31" max="31" width="9.7109375" bestFit="1" customWidth="1"/>
    <col min="32" max="32" width="7.5703125" bestFit="1" customWidth="1"/>
    <col min="33" max="33" width="10.5703125" bestFit="1" customWidth="1"/>
    <col min="34" max="34" width="16.140625" style="48" bestFit="1" customWidth="1"/>
    <col min="35" max="35" width="16.85546875" bestFit="1" customWidth="1"/>
    <col min="36" max="36" width="23" bestFit="1" customWidth="1"/>
    <col min="37" max="37" width="9.42578125" bestFit="1" customWidth="1"/>
    <col min="38" max="38" width="15.5703125" bestFit="1" customWidth="1"/>
  </cols>
  <sheetData>
    <row r="2" spans="1:43" x14ac:dyDescent="0.25">
      <c r="B2" s="325" t="s">
        <v>173</v>
      </c>
      <c r="C2" s="325"/>
      <c r="D2" s="325"/>
      <c r="E2" s="325"/>
      <c r="F2" s="325"/>
      <c r="G2" s="325"/>
      <c r="H2" s="325"/>
      <c r="I2" s="325"/>
      <c r="M2" s="325" t="s">
        <v>174</v>
      </c>
      <c r="N2" s="325"/>
      <c r="O2" s="325"/>
      <c r="P2" s="325"/>
      <c r="Q2" s="325"/>
      <c r="R2" s="325"/>
      <c r="S2" s="325"/>
      <c r="T2" s="325"/>
      <c r="U2" s="325"/>
      <c r="V2" s="325"/>
      <c r="W2" s="325"/>
      <c r="X2" s="325"/>
      <c r="Y2" s="325"/>
      <c r="Z2" s="325"/>
      <c r="AA2" s="325"/>
      <c r="AB2" s="325"/>
      <c r="AD2" s="325" t="s">
        <v>175</v>
      </c>
      <c r="AE2" s="325"/>
      <c r="AF2" s="325"/>
      <c r="AG2" s="325"/>
      <c r="AH2" s="325"/>
      <c r="AI2" s="325"/>
      <c r="AJ2" s="325"/>
      <c r="AK2" s="325"/>
      <c r="AL2" t="s">
        <v>289</v>
      </c>
    </row>
    <row r="3" spans="1:43" x14ac:dyDescent="0.25">
      <c r="A3">
        <v>1</v>
      </c>
      <c r="B3">
        <v>2</v>
      </c>
      <c r="C3">
        <v>3</v>
      </c>
      <c r="D3">
        <v>4</v>
      </c>
      <c r="E3">
        <v>5</v>
      </c>
      <c r="F3">
        <v>6</v>
      </c>
      <c r="G3">
        <v>7</v>
      </c>
      <c r="H3">
        <v>8</v>
      </c>
      <c r="I3">
        <v>9</v>
      </c>
      <c r="J3" s="159">
        <v>10</v>
      </c>
      <c r="K3" s="159">
        <v>11</v>
      </c>
      <c r="L3" s="159">
        <v>12</v>
      </c>
      <c r="M3" s="159">
        <v>13</v>
      </c>
      <c r="N3" s="159">
        <v>14</v>
      </c>
      <c r="O3" s="159">
        <v>15</v>
      </c>
      <c r="P3" s="159">
        <v>16</v>
      </c>
      <c r="Q3" s="159">
        <v>17</v>
      </c>
      <c r="R3" s="159">
        <v>18</v>
      </c>
      <c r="S3" s="159">
        <v>19</v>
      </c>
      <c r="T3" s="159">
        <v>20</v>
      </c>
      <c r="U3" s="159">
        <v>21</v>
      </c>
      <c r="V3" s="159">
        <v>22</v>
      </c>
      <c r="W3" s="159">
        <v>23</v>
      </c>
      <c r="X3" s="159">
        <v>24</v>
      </c>
      <c r="Y3" s="159">
        <v>25</v>
      </c>
      <c r="Z3" s="159">
        <v>26</v>
      </c>
      <c r="AA3" s="159">
        <v>27</v>
      </c>
      <c r="AB3" s="159">
        <v>28</v>
      </c>
      <c r="AC3" s="159">
        <v>29</v>
      </c>
      <c r="AD3" s="159">
        <v>30</v>
      </c>
      <c r="AE3" s="159">
        <v>31</v>
      </c>
      <c r="AF3" s="159">
        <v>32</v>
      </c>
      <c r="AG3" s="159">
        <v>33</v>
      </c>
      <c r="AH3" s="159">
        <v>34</v>
      </c>
      <c r="AI3" s="159">
        <v>35</v>
      </c>
      <c r="AJ3" s="159">
        <v>36</v>
      </c>
      <c r="AK3" s="159">
        <v>37</v>
      </c>
      <c r="AL3">
        <v>38</v>
      </c>
    </row>
    <row r="4" spans="1:43" x14ac:dyDescent="0.25">
      <c r="B4">
        <v>99</v>
      </c>
      <c r="C4" t="s">
        <v>21</v>
      </c>
      <c r="D4" t="s">
        <v>11</v>
      </c>
      <c r="E4" t="s">
        <v>5</v>
      </c>
      <c r="F4" t="s">
        <v>8</v>
      </c>
      <c r="G4" t="s">
        <v>3</v>
      </c>
      <c r="H4" t="s">
        <v>13</v>
      </c>
      <c r="I4" t="s">
        <v>0</v>
      </c>
      <c r="M4">
        <v>99</v>
      </c>
      <c r="N4">
        <v>99</v>
      </c>
      <c r="O4" t="s">
        <v>21</v>
      </c>
      <c r="P4" t="s">
        <v>21</v>
      </c>
      <c r="Q4" t="s">
        <v>11</v>
      </c>
      <c r="R4" t="s">
        <v>11</v>
      </c>
      <c r="S4" t="s">
        <v>5</v>
      </c>
      <c r="T4" t="s">
        <v>5</v>
      </c>
      <c r="U4" t="s">
        <v>8</v>
      </c>
      <c r="V4" t="s">
        <v>8</v>
      </c>
      <c r="W4" t="s">
        <v>3</v>
      </c>
      <c r="X4" t="s">
        <v>3</v>
      </c>
      <c r="Y4" t="s">
        <v>13</v>
      </c>
      <c r="Z4" t="s">
        <v>13</v>
      </c>
      <c r="AA4" t="s">
        <v>0</v>
      </c>
      <c r="AB4" t="s">
        <v>0</v>
      </c>
      <c r="AD4">
        <v>99</v>
      </c>
      <c r="AE4" t="s">
        <v>21</v>
      </c>
      <c r="AF4" t="s">
        <v>11</v>
      </c>
      <c r="AG4" t="s">
        <v>5</v>
      </c>
      <c r="AH4" s="48" t="s">
        <v>8</v>
      </c>
      <c r="AI4" t="s">
        <v>3</v>
      </c>
      <c r="AJ4" t="s">
        <v>13</v>
      </c>
      <c r="AK4" t="s">
        <v>0</v>
      </c>
      <c r="AL4" t="s">
        <v>288</v>
      </c>
    </row>
    <row r="5" spans="1:43" x14ac:dyDescent="0.25">
      <c r="A5" t="s">
        <v>6385</v>
      </c>
      <c r="B5" s="158">
        <v>0.83299999999999996</v>
      </c>
      <c r="C5" s="158" t="s">
        <v>84</v>
      </c>
      <c r="D5" s="158">
        <v>0.85589999999999999</v>
      </c>
      <c r="E5" s="158">
        <v>0.87949999999999995</v>
      </c>
      <c r="F5" s="158">
        <v>0.87470000000000003</v>
      </c>
      <c r="G5" s="158">
        <v>0.84330000000000005</v>
      </c>
      <c r="H5" s="158">
        <v>0.57089999999999996</v>
      </c>
      <c r="I5" s="158">
        <v>0.89770000000000005</v>
      </c>
      <c r="J5" s="158"/>
      <c r="K5" s="158"/>
      <c r="L5" s="158"/>
      <c r="M5" s="158">
        <v>0.82350000000000001</v>
      </c>
      <c r="N5" s="158">
        <v>0.84199999999999997</v>
      </c>
      <c r="O5" s="158" t="s">
        <v>84</v>
      </c>
      <c r="P5" s="158" t="s">
        <v>84</v>
      </c>
      <c r="Q5" s="158">
        <v>0.83909999999999996</v>
      </c>
      <c r="R5" s="158">
        <v>0.87109999999999999</v>
      </c>
      <c r="S5" s="158">
        <v>0.86560000000000004</v>
      </c>
      <c r="T5" s="158">
        <v>0.89200000000000002</v>
      </c>
      <c r="U5" s="158">
        <v>0.84730000000000005</v>
      </c>
      <c r="V5" s="158">
        <v>0.89739999999999998</v>
      </c>
      <c r="W5" s="158">
        <v>0.76529999999999998</v>
      </c>
      <c r="X5" s="158">
        <v>0.89710000000000001</v>
      </c>
      <c r="Y5" s="158">
        <v>0.53700000000000003</v>
      </c>
      <c r="Z5" s="158">
        <v>0.60329999999999995</v>
      </c>
      <c r="AA5" s="158">
        <v>0.8538</v>
      </c>
      <c r="AB5" s="158">
        <v>0.92889999999999995</v>
      </c>
      <c r="AC5" s="158"/>
      <c r="AD5" s="181">
        <v>7301</v>
      </c>
      <c r="AE5" s="181" t="s">
        <v>84</v>
      </c>
      <c r="AF5" s="181">
        <v>2248</v>
      </c>
      <c r="AG5" s="181">
        <v>2845</v>
      </c>
      <c r="AH5" s="181">
        <v>787</v>
      </c>
      <c r="AI5" s="181">
        <v>140</v>
      </c>
      <c r="AJ5" s="181">
        <v>932</v>
      </c>
      <c r="AK5" s="181">
        <v>292</v>
      </c>
      <c r="AL5" s="181">
        <v>4991</v>
      </c>
      <c r="AM5" s="27"/>
      <c r="AN5" s="27"/>
      <c r="AO5" s="27"/>
      <c r="AP5" s="27"/>
      <c r="AQ5" s="27"/>
    </row>
    <row r="6" spans="1:43" x14ac:dyDescent="0.25">
      <c r="A6" s="159" t="s">
        <v>6386</v>
      </c>
      <c r="B6" s="158">
        <v>0.2472</v>
      </c>
      <c r="C6" s="158" t="s">
        <v>84</v>
      </c>
      <c r="D6" s="158">
        <v>0.31530000000000002</v>
      </c>
      <c r="E6" s="158">
        <v>0.33929999999999999</v>
      </c>
      <c r="F6" s="158">
        <v>0.39479999999999998</v>
      </c>
      <c r="G6" s="158">
        <v>0.3478</v>
      </c>
      <c r="H6" s="158">
        <v>0.151</v>
      </c>
      <c r="I6" s="158">
        <v>0.33700000000000002</v>
      </c>
      <c r="J6" s="158"/>
      <c r="K6" s="158"/>
      <c r="L6" s="158"/>
      <c r="M6" s="158">
        <v>0.2399</v>
      </c>
      <c r="N6" s="158">
        <v>0.2545</v>
      </c>
      <c r="O6" s="158" t="s">
        <v>84</v>
      </c>
      <c r="P6" s="158" t="s">
        <v>84</v>
      </c>
      <c r="Q6" s="158">
        <v>0.29289999999999999</v>
      </c>
      <c r="R6" s="158">
        <v>0.33789999999999998</v>
      </c>
      <c r="S6" s="158">
        <v>0.32150000000000001</v>
      </c>
      <c r="T6" s="158">
        <v>0.35720000000000002</v>
      </c>
      <c r="U6" s="158">
        <v>0.37040000000000001</v>
      </c>
      <c r="V6" s="158">
        <v>0.41909999999999997</v>
      </c>
      <c r="W6" s="158">
        <v>0.30220000000000002</v>
      </c>
      <c r="X6" s="158">
        <v>0.39379999999999998</v>
      </c>
      <c r="Y6" s="158">
        <v>0.1426</v>
      </c>
      <c r="Z6" s="158">
        <v>0.1595</v>
      </c>
      <c r="AA6" s="158">
        <v>0.28710000000000002</v>
      </c>
      <c r="AB6" s="158">
        <v>0.38750000000000001</v>
      </c>
      <c r="AC6" s="158"/>
      <c r="AD6" s="181">
        <v>14086</v>
      </c>
      <c r="AE6" s="181" t="s">
        <v>84</v>
      </c>
      <c r="AF6" s="181">
        <v>1710</v>
      </c>
      <c r="AG6" s="181">
        <v>2826</v>
      </c>
      <c r="AH6" s="181">
        <v>1606</v>
      </c>
      <c r="AI6" s="181">
        <v>431</v>
      </c>
      <c r="AJ6" s="181">
        <v>7162</v>
      </c>
      <c r="AK6" s="181">
        <v>351</v>
      </c>
      <c r="AL6" s="181">
        <v>25620</v>
      </c>
      <c r="AM6" s="27"/>
      <c r="AN6" s="27"/>
      <c r="AO6" s="27"/>
      <c r="AP6" s="27"/>
      <c r="AQ6" s="27"/>
    </row>
    <row r="7" spans="1:43" x14ac:dyDescent="0.25">
      <c r="A7" s="159" t="s">
        <v>6387</v>
      </c>
      <c r="B7" s="158">
        <v>0.70409999999999995</v>
      </c>
      <c r="C7" s="158" t="s">
        <v>84</v>
      </c>
      <c r="D7" s="158">
        <v>0.82289999999999996</v>
      </c>
      <c r="E7" s="158">
        <v>0.77280000000000004</v>
      </c>
      <c r="F7" s="158">
        <v>0.74450000000000005</v>
      </c>
      <c r="G7" s="158">
        <v>0.78639999999999999</v>
      </c>
      <c r="H7" s="158">
        <v>0.32650000000000001</v>
      </c>
      <c r="I7" s="158">
        <v>0.7288</v>
      </c>
      <c r="J7" s="158"/>
      <c r="K7" s="158"/>
      <c r="L7" s="158"/>
      <c r="M7" s="158">
        <v>0.70030000000000003</v>
      </c>
      <c r="N7" s="158">
        <v>0.7077</v>
      </c>
      <c r="O7" s="158" t="s">
        <v>84</v>
      </c>
      <c r="P7" s="158" t="s">
        <v>84</v>
      </c>
      <c r="Q7" s="158">
        <v>0.81730000000000003</v>
      </c>
      <c r="R7" s="158">
        <v>0.82830000000000004</v>
      </c>
      <c r="S7" s="158">
        <v>0.76619999999999999</v>
      </c>
      <c r="T7" s="158">
        <v>0.7792</v>
      </c>
      <c r="U7" s="158">
        <v>0.73440000000000005</v>
      </c>
      <c r="V7" s="158">
        <v>0.75419999999999998</v>
      </c>
      <c r="W7" s="158">
        <v>0.76729999999999998</v>
      </c>
      <c r="X7" s="158">
        <v>0.80410000000000004</v>
      </c>
      <c r="Y7" s="158">
        <v>0.318</v>
      </c>
      <c r="Z7" s="158">
        <v>0.33510000000000001</v>
      </c>
      <c r="AA7" s="158">
        <v>0.70699999999999996</v>
      </c>
      <c r="AB7" s="158">
        <v>0.74929999999999997</v>
      </c>
      <c r="AC7" s="158"/>
      <c r="AD7" s="181">
        <v>69651</v>
      </c>
      <c r="AE7" s="181" t="s">
        <v>84</v>
      </c>
      <c r="AF7" s="181">
        <v>23903</v>
      </c>
      <c r="AG7" s="181">
        <v>19591</v>
      </c>
      <c r="AH7" s="181">
        <v>9074</v>
      </c>
      <c r="AI7" s="181">
        <v>2378</v>
      </c>
      <c r="AJ7" s="181">
        <v>12709</v>
      </c>
      <c r="AK7" s="181">
        <v>1996</v>
      </c>
      <c r="AL7" s="181">
        <v>69774</v>
      </c>
      <c r="AM7" s="27"/>
      <c r="AN7" s="27"/>
      <c r="AO7" s="27"/>
      <c r="AP7" s="27"/>
      <c r="AQ7" s="27"/>
    </row>
    <row r="8" spans="1:43" x14ac:dyDescent="0.25">
      <c r="A8" s="159" t="s">
        <v>6388</v>
      </c>
      <c r="B8" s="158">
        <v>0.36780000000000002</v>
      </c>
      <c r="C8" s="158" t="s">
        <v>84</v>
      </c>
      <c r="D8" s="158">
        <v>0.38350000000000001</v>
      </c>
      <c r="E8" s="158">
        <v>0.48820000000000002</v>
      </c>
      <c r="F8" s="158">
        <v>0.5484</v>
      </c>
      <c r="G8" s="158">
        <v>0.52239999999999998</v>
      </c>
      <c r="H8" s="158">
        <v>0.27879999999999999</v>
      </c>
      <c r="I8" s="158">
        <v>0.44390000000000002</v>
      </c>
      <c r="J8" s="158"/>
      <c r="K8" s="158"/>
      <c r="L8" s="158"/>
      <c r="M8" s="158">
        <v>0.36259999999999998</v>
      </c>
      <c r="N8" s="158">
        <v>0.37290000000000001</v>
      </c>
      <c r="O8" s="158" t="s">
        <v>84</v>
      </c>
      <c r="P8" s="158" t="s">
        <v>84</v>
      </c>
      <c r="Q8" s="158">
        <v>0.33339999999999997</v>
      </c>
      <c r="R8" s="158">
        <v>0.43319999999999997</v>
      </c>
      <c r="S8" s="158">
        <v>0.47510000000000002</v>
      </c>
      <c r="T8" s="158">
        <v>0.50109999999999999</v>
      </c>
      <c r="U8" s="158">
        <v>0.53400000000000003</v>
      </c>
      <c r="V8" s="158">
        <v>0.56240000000000001</v>
      </c>
      <c r="W8" s="158">
        <v>0.49509999999999998</v>
      </c>
      <c r="X8" s="158">
        <v>0.54890000000000005</v>
      </c>
      <c r="Y8" s="158">
        <v>0.27260000000000001</v>
      </c>
      <c r="Z8" s="158">
        <v>0.28489999999999999</v>
      </c>
      <c r="AA8" s="158">
        <v>0.41160000000000002</v>
      </c>
      <c r="AB8" s="158">
        <v>0.4758</v>
      </c>
      <c r="AC8" s="158"/>
      <c r="AD8" s="181">
        <v>34007</v>
      </c>
      <c r="AE8" s="181" t="s">
        <v>84</v>
      </c>
      <c r="AF8" s="181">
        <v>368</v>
      </c>
      <c r="AG8" s="181">
        <v>5788</v>
      </c>
      <c r="AH8" s="181">
        <v>4798</v>
      </c>
      <c r="AI8" s="181">
        <v>1343</v>
      </c>
      <c r="AJ8" s="181">
        <v>20772</v>
      </c>
      <c r="AK8" s="181">
        <v>938</v>
      </c>
      <c r="AL8" s="181">
        <v>52754</v>
      </c>
      <c r="AM8" s="27"/>
      <c r="AN8" s="27"/>
      <c r="AO8" s="27"/>
      <c r="AP8" s="27"/>
      <c r="AQ8" s="27"/>
    </row>
    <row r="9" spans="1:43" x14ac:dyDescent="0.25">
      <c r="A9" s="159" t="s">
        <v>6389</v>
      </c>
      <c r="B9" s="158">
        <v>0.16439999999999999</v>
      </c>
      <c r="C9" s="158" t="s">
        <v>84</v>
      </c>
      <c r="D9" s="158">
        <v>0.3634</v>
      </c>
      <c r="E9" s="158">
        <v>0.3085</v>
      </c>
      <c r="F9" s="158">
        <v>0.30299999999999999</v>
      </c>
      <c r="G9" s="158">
        <v>0.2316</v>
      </c>
      <c r="H9" s="158">
        <v>5.6899999999999999E-2</v>
      </c>
      <c r="I9" s="158">
        <v>0.24379999999999999</v>
      </c>
      <c r="J9" s="158"/>
      <c r="K9" s="158"/>
      <c r="L9" s="158"/>
      <c r="M9" s="158">
        <v>0.1615</v>
      </c>
      <c r="N9" s="158">
        <v>0.1673</v>
      </c>
      <c r="O9" s="158" t="s">
        <v>84</v>
      </c>
      <c r="P9" s="158" t="s">
        <v>84</v>
      </c>
      <c r="Q9" s="158">
        <v>0.35099999999999998</v>
      </c>
      <c r="R9" s="158">
        <v>0.37580000000000002</v>
      </c>
      <c r="S9" s="158">
        <v>0.30030000000000001</v>
      </c>
      <c r="T9" s="158">
        <v>0.31669999999999998</v>
      </c>
      <c r="U9" s="158">
        <v>0.28970000000000001</v>
      </c>
      <c r="V9" s="158">
        <v>0.31630000000000003</v>
      </c>
      <c r="W9" s="158">
        <v>0.20469999999999999</v>
      </c>
      <c r="X9" s="158">
        <v>0.25950000000000001</v>
      </c>
      <c r="Y9" s="158">
        <v>5.4600000000000003E-2</v>
      </c>
      <c r="Z9" s="158">
        <v>5.9299999999999999E-2</v>
      </c>
      <c r="AA9" s="158">
        <v>0.2278</v>
      </c>
      <c r="AB9" s="158">
        <v>0.2601</v>
      </c>
      <c r="AC9" s="158"/>
      <c r="AD9" s="181">
        <v>64068</v>
      </c>
      <c r="AE9" s="181" t="s">
        <v>84</v>
      </c>
      <c r="AF9" s="181">
        <v>6061</v>
      </c>
      <c r="AG9" s="181">
        <v>12641</v>
      </c>
      <c r="AH9" s="181">
        <v>4741</v>
      </c>
      <c r="AI9" s="181">
        <v>923</v>
      </c>
      <c r="AJ9" s="181">
        <v>36904</v>
      </c>
      <c r="AK9" s="181">
        <v>2798</v>
      </c>
      <c r="AL9" s="181">
        <v>115846</v>
      </c>
      <c r="AM9" s="27"/>
      <c r="AN9" s="27"/>
      <c r="AO9" s="27"/>
      <c r="AP9" s="27"/>
      <c r="AQ9" s="27"/>
    </row>
    <row r="10" spans="1:43" x14ac:dyDescent="0.25">
      <c r="A10" s="159" t="s">
        <v>6390</v>
      </c>
      <c r="B10" s="158">
        <v>0.86029999999999995</v>
      </c>
      <c r="C10" s="158">
        <v>0.98580000000000001</v>
      </c>
      <c r="D10" s="158">
        <v>0.83240000000000003</v>
      </c>
      <c r="E10" s="158">
        <v>0.90710000000000002</v>
      </c>
      <c r="F10" s="158">
        <v>0.89080000000000004</v>
      </c>
      <c r="G10" s="158">
        <v>0.90159999999999996</v>
      </c>
      <c r="H10" s="158">
        <v>0.45469999999999999</v>
      </c>
      <c r="I10" s="158">
        <v>0.87670000000000003</v>
      </c>
      <c r="J10" s="158"/>
      <c r="K10" s="158"/>
      <c r="L10" s="158"/>
      <c r="M10" s="158">
        <v>0.85519999999999996</v>
      </c>
      <c r="N10" s="158">
        <v>0.86519999999999997</v>
      </c>
      <c r="O10" s="158">
        <v>0.98170000000000002</v>
      </c>
      <c r="P10" s="158">
        <v>0.9889</v>
      </c>
      <c r="Q10" s="158">
        <v>0.81910000000000005</v>
      </c>
      <c r="R10" s="158">
        <v>0.84470000000000001</v>
      </c>
      <c r="S10" s="158">
        <v>0.89929999999999999</v>
      </c>
      <c r="T10" s="158">
        <v>0.9143</v>
      </c>
      <c r="U10" s="158">
        <v>0.87580000000000002</v>
      </c>
      <c r="V10" s="158">
        <v>0.90400000000000003</v>
      </c>
      <c r="W10" s="158">
        <v>0.86560000000000004</v>
      </c>
      <c r="X10" s="158">
        <v>0.9284</v>
      </c>
      <c r="Y10" s="158">
        <v>0.433</v>
      </c>
      <c r="Z10" s="158">
        <v>0.47610000000000002</v>
      </c>
      <c r="AA10" s="158">
        <v>0.85029999999999994</v>
      </c>
      <c r="AB10" s="158">
        <v>0.89870000000000005</v>
      </c>
      <c r="AC10" s="158"/>
      <c r="AD10" s="181">
        <v>19866</v>
      </c>
      <c r="AE10" s="181">
        <v>4650</v>
      </c>
      <c r="AF10" s="181">
        <v>3650</v>
      </c>
      <c r="AG10" s="181">
        <v>6309</v>
      </c>
      <c r="AH10" s="181">
        <v>1988</v>
      </c>
      <c r="AI10" s="181">
        <v>380</v>
      </c>
      <c r="AJ10" s="181">
        <v>2134</v>
      </c>
      <c r="AK10" s="181">
        <v>755</v>
      </c>
      <c r="AL10" s="181">
        <v>9946</v>
      </c>
      <c r="AM10" s="27"/>
      <c r="AN10" s="27"/>
      <c r="AO10" s="27"/>
      <c r="AP10" s="27"/>
      <c r="AQ10" s="27"/>
    </row>
    <row r="11" spans="1:43" x14ac:dyDescent="0.25">
      <c r="A11" s="159" t="s">
        <v>6391</v>
      </c>
      <c r="B11" s="158">
        <v>0.99980000000000002</v>
      </c>
      <c r="C11" s="158">
        <v>1.0002</v>
      </c>
      <c r="D11" s="158">
        <v>0.93340000000000001</v>
      </c>
      <c r="E11" s="158">
        <v>1</v>
      </c>
      <c r="F11" s="158">
        <v>0.99970000000000003</v>
      </c>
      <c r="G11" s="158">
        <v>1.0001</v>
      </c>
      <c r="H11" s="158">
        <v>0.98909999999999998</v>
      </c>
      <c r="I11" s="158">
        <v>1.0002</v>
      </c>
      <c r="J11" s="158"/>
      <c r="K11" s="158"/>
      <c r="L11" s="158"/>
      <c r="M11" s="158">
        <v>0.99960000000000004</v>
      </c>
      <c r="N11" s="158">
        <v>0.99990000000000001</v>
      </c>
      <c r="O11" s="158">
        <v>1.0002</v>
      </c>
      <c r="P11" s="158">
        <v>1.0002</v>
      </c>
      <c r="Q11" s="158">
        <v>0.8851</v>
      </c>
      <c r="R11" s="158">
        <v>0.96179999999999999</v>
      </c>
      <c r="S11" s="158">
        <v>0.9909</v>
      </c>
      <c r="T11" s="158">
        <v>1</v>
      </c>
      <c r="U11" s="158">
        <v>0.99909999999999999</v>
      </c>
      <c r="V11" s="158">
        <v>0.99990000000000001</v>
      </c>
      <c r="W11" s="158">
        <v>1.0001</v>
      </c>
      <c r="X11" s="158">
        <v>1.0001</v>
      </c>
      <c r="Y11" s="158">
        <v>0.98229999999999995</v>
      </c>
      <c r="Z11" s="158">
        <v>0.99329999999999996</v>
      </c>
      <c r="AA11" s="158">
        <v>1.0002</v>
      </c>
      <c r="AB11" s="158">
        <v>1.0002</v>
      </c>
      <c r="AC11" s="158"/>
      <c r="AD11" s="181">
        <v>190953</v>
      </c>
      <c r="AE11" s="181">
        <v>30042</v>
      </c>
      <c r="AF11" s="181">
        <v>213</v>
      </c>
      <c r="AG11" s="181">
        <v>107767</v>
      </c>
      <c r="AH11" s="181">
        <v>36168</v>
      </c>
      <c r="AI11" s="181">
        <v>7218</v>
      </c>
      <c r="AJ11" s="181">
        <v>1710</v>
      </c>
      <c r="AK11" s="181">
        <v>7835</v>
      </c>
      <c r="AL11" s="181">
        <v>1076</v>
      </c>
      <c r="AM11" s="27"/>
      <c r="AN11" s="27"/>
      <c r="AO11" s="27"/>
      <c r="AP11" s="27"/>
      <c r="AQ11" s="27"/>
    </row>
    <row r="12" spans="1:43" x14ac:dyDescent="0.25">
      <c r="A12" s="159" t="s">
        <v>6392</v>
      </c>
      <c r="B12" s="158">
        <v>0.85289999999999999</v>
      </c>
      <c r="C12" s="158" t="s">
        <v>84</v>
      </c>
      <c r="D12" s="158" t="s">
        <v>84</v>
      </c>
      <c r="E12" s="158" t="s">
        <v>84</v>
      </c>
      <c r="F12" s="158" t="s">
        <v>84</v>
      </c>
      <c r="G12" s="158" t="s">
        <v>84</v>
      </c>
      <c r="H12" s="158" t="s">
        <v>84</v>
      </c>
      <c r="I12" s="158" t="s">
        <v>84</v>
      </c>
      <c r="J12" s="158"/>
      <c r="K12" s="158"/>
      <c r="L12" s="158"/>
      <c r="M12" s="158">
        <v>0.79359999999999997</v>
      </c>
      <c r="N12" s="158">
        <v>0.89629999999999999</v>
      </c>
      <c r="O12" s="158" t="s">
        <v>84</v>
      </c>
      <c r="P12" s="158" t="s">
        <v>84</v>
      </c>
      <c r="Q12" s="158" t="s">
        <v>84</v>
      </c>
      <c r="R12" s="158" t="s">
        <v>84</v>
      </c>
      <c r="S12" s="158" t="s">
        <v>84</v>
      </c>
      <c r="T12" s="158" t="s">
        <v>84</v>
      </c>
      <c r="U12" s="158" t="s">
        <v>84</v>
      </c>
      <c r="V12" s="158" t="s">
        <v>84</v>
      </c>
      <c r="W12" s="158" t="s">
        <v>84</v>
      </c>
      <c r="X12" s="158" t="s">
        <v>84</v>
      </c>
      <c r="Y12" s="158" t="s">
        <v>84</v>
      </c>
      <c r="Z12" s="158" t="s">
        <v>84</v>
      </c>
      <c r="AA12" s="158" t="s">
        <v>84</v>
      </c>
      <c r="AB12" s="158" t="s">
        <v>84</v>
      </c>
      <c r="AC12" s="158"/>
      <c r="AD12" s="181">
        <v>205</v>
      </c>
      <c r="AE12" s="181" t="s">
        <v>84</v>
      </c>
      <c r="AF12" s="181" t="s">
        <v>84</v>
      </c>
      <c r="AG12" s="181" t="s">
        <v>84</v>
      </c>
      <c r="AH12" s="181" t="s">
        <v>84</v>
      </c>
      <c r="AI12" s="181" t="s">
        <v>84</v>
      </c>
      <c r="AJ12" s="181" t="s">
        <v>84</v>
      </c>
      <c r="AK12" s="181" t="s">
        <v>84</v>
      </c>
      <c r="AL12" s="181">
        <v>40</v>
      </c>
      <c r="AM12" s="27"/>
      <c r="AN12" s="27"/>
      <c r="AO12" s="27"/>
      <c r="AP12" s="27"/>
      <c r="AQ12" s="27"/>
    </row>
    <row r="13" spans="1:43" x14ac:dyDescent="0.25">
      <c r="A13" s="159" t="s">
        <v>6393</v>
      </c>
      <c r="B13" s="158">
        <v>0.74129999999999996</v>
      </c>
      <c r="C13" s="158">
        <v>0.97370000000000001</v>
      </c>
      <c r="D13" s="158">
        <v>0.8236</v>
      </c>
      <c r="E13" s="158">
        <v>0.80200000000000005</v>
      </c>
      <c r="F13" s="158">
        <v>0.7792</v>
      </c>
      <c r="G13" s="158">
        <v>0.84460000000000002</v>
      </c>
      <c r="H13" s="158">
        <v>0.49199999999999999</v>
      </c>
      <c r="I13" s="158">
        <v>0.73409999999999997</v>
      </c>
      <c r="J13" s="158"/>
      <c r="K13" s="158"/>
      <c r="L13" s="158"/>
      <c r="M13" s="158">
        <v>0.73950000000000005</v>
      </c>
      <c r="N13" s="158">
        <v>0.74309999999999998</v>
      </c>
      <c r="O13" s="158">
        <v>0.97060000000000002</v>
      </c>
      <c r="P13" s="158">
        <v>0.97650000000000003</v>
      </c>
      <c r="Q13" s="158">
        <v>0.82050000000000001</v>
      </c>
      <c r="R13" s="158">
        <v>0.8266</v>
      </c>
      <c r="S13" s="158">
        <v>0.79859999999999998</v>
      </c>
      <c r="T13" s="158">
        <v>0.80530000000000002</v>
      </c>
      <c r="U13" s="158">
        <v>0.77310000000000001</v>
      </c>
      <c r="V13" s="158">
        <v>0.78510000000000002</v>
      </c>
      <c r="W13" s="158">
        <v>0.83709999999999996</v>
      </c>
      <c r="X13" s="158">
        <v>0.8518</v>
      </c>
      <c r="Y13" s="158">
        <v>0.4879</v>
      </c>
      <c r="Z13" s="158">
        <v>0.496</v>
      </c>
      <c r="AA13" s="158">
        <v>0.72399999999999998</v>
      </c>
      <c r="AB13" s="158">
        <v>0.74390000000000001</v>
      </c>
      <c r="AC13" s="158"/>
      <c r="AD13" s="181">
        <v>262500</v>
      </c>
      <c r="AE13" s="181">
        <v>17853</v>
      </c>
      <c r="AF13" s="181">
        <v>73697</v>
      </c>
      <c r="AG13" s="181">
        <v>64922</v>
      </c>
      <c r="AH13" s="181">
        <v>21795</v>
      </c>
      <c r="AI13" s="181">
        <v>11320</v>
      </c>
      <c r="AJ13" s="181">
        <v>64528</v>
      </c>
      <c r="AK13" s="181">
        <v>8385</v>
      </c>
      <c r="AL13" s="181">
        <v>229048</v>
      </c>
      <c r="AM13" s="27"/>
      <c r="AN13" s="27"/>
      <c r="AO13" s="27"/>
      <c r="AP13" s="27"/>
      <c r="AQ13" s="27"/>
    </row>
    <row r="14" spans="1:43" x14ac:dyDescent="0.25">
      <c r="A14" s="159" t="s">
        <v>6394</v>
      </c>
      <c r="B14" s="158">
        <v>1.0004</v>
      </c>
      <c r="C14" s="158">
        <v>1.0038</v>
      </c>
      <c r="D14" s="158">
        <v>0.99850000000000005</v>
      </c>
      <c r="E14" s="158">
        <v>0.99760000000000004</v>
      </c>
      <c r="F14" s="158">
        <v>0.99299999999999999</v>
      </c>
      <c r="G14" s="158" t="s">
        <v>84</v>
      </c>
      <c r="H14" s="158">
        <v>0.88700000000000001</v>
      </c>
      <c r="I14" s="158">
        <v>1.0043</v>
      </c>
      <c r="J14" s="158"/>
      <c r="K14" s="158"/>
      <c r="L14" s="158"/>
      <c r="M14" s="158">
        <v>1.0004</v>
      </c>
      <c r="N14" s="158">
        <v>1.0004</v>
      </c>
      <c r="O14" s="158">
        <v>1.0038</v>
      </c>
      <c r="P14" s="158">
        <v>1.0038</v>
      </c>
      <c r="Q14" s="158">
        <v>0.9839</v>
      </c>
      <c r="R14" s="158">
        <v>0.99990000000000001</v>
      </c>
      <c r="S14" s="158">
        <v>0.98950000000000005</v>
      </c>
      <c r="T14" s="158">
        <v>0.99939999999999996</v>
      </c>
      <c r="U14" s="158">
        <v>0.9839</v>
      </c>
      <c r="V14" s="158">
        <v>0.99690000000000001</v>
      </c>
      <c r="W14" s="158" t="s">
        <v>84</v>
      </c>
      <c r="X14" s="158" t="s">
        <v>84</v>
      </c>
      <c r="Y14" s="158">
        <v>0.84389999999999998</v>
      </c>
      <c r="Z14" s="158">
        <v>0.91879999999999995</v>
      </c>
      <c r="AA14" s="158">
        <v>1.0043</v>
      </c>
      <c r="AB14" s="158">
        <v>1.0043</v>
      </c>
      <c r="AC14" s="158"/>
      <c r="AD14" s="181">
        <v>40030</v>
      </c>
      <c r="AE14" s="181">
        <v>23997</v>
      </c>
      <c r="AF14" s="181">
        <v>6764</v>
      </c>
      <c r="AG14" s="181">
        <v>5091</v>
      </c>
      <c r="AH14" s="181">
        <v>1976</v>
      </c>
      <c r="AI14" s="181" t="s">
        <v>84</v>
      </c>
      <c r="AJ14" s="181">
        <v>378</v>
      </c>
      <c r="AK14" s="181">
        <v>1704</v>
      </c>
      <c r="AL14" s="181">
        <v>2350</v>
      </c>
      <c r="AM14" s="27"/>
      <c r="AN14" s="27"/>
      <c r="AO14" s="27"/>
      <c r="AP14" s="27"/>
      <c r="AQ14" s="27"/>
    </row>
    <row r="15" spans="1:43" x14ac:dyDescent="0.25">
      <c r="A15" s="159" t="s">
        <v>6395</v>
      </c>
      <c r="B15" s="158">
        <v>0.95269999999999999</v>
      </c>
      <c r="C15" s="158">
        <v>1.0014000000000001</v>
      </c>
      <c r="D15" s="158">
        <v>0.97189999999999999</v>
      </c>
      <c r="E15" s="158">
        <v>0.93430000000000002</v>
      </c>
      <c r="F15" s="158">
        <v>0.88959999999999995</v>
      </c>
      <c r="G15" s="158">
        <v>0.82120000000000004</v>
      </c>
      <c r="H15" s="158">
        <v>0.53239999999999998</v>
      </c>
      <c r="I15" s="158">
        <v>0.93459999999999999</v>
      </c>
      <c r="J15" s="158"/>
      <c r="K15" s="158"/>
      <c r="L15" s="158"/>
      <c r="M15" s="158">
        <v>0.95179999999999998</v>
      </c>
      <c r="N15" s="158">
        <v>0.9536</v>
      </c>
      <c r="O15" s="158">
        <v>1.0014000000000001</v>
      </c>
      <c r="P15" s="158">
        <v>1.0014000000000001</v>
      </c>
      <c r="Q15" s="158">
        <v>0.97070000000000001</v>
      </c>
      <c r="R15" s="158">
        <v>0.97309999999999997</v>
      </c>
      <c r="S15" s="158">
        <v>0.93140000000000001</v>
      </c>
      <c r="T15" s="158">
        <v>0.93720000000000003</v>
      </c>
      <c r="U15" s="158">
        <v>0.88260000000000005</v>
      </c>
      <c r="V15" s="158">
        <v>0.89610000000000001</v>
      </c>
      <c r="W15" s="158">
        <v>0.78610000000000002</v>
      </c>
      <c r="X15" s="158">
        <v>0.85099999999999998</v>
      </c>
      <c r="Y15" s="158">
        <v>0.52370000000000005</v>
      </c>
      <c r="Z15" s="158">
        <v>0.54110000000000003</v>
      </c>
      <c r="AA15" s="158">
        <v>0.92969999999999997</v>
      </c>
      <c r="AB15" s="158">
        <v>0.93920000000000003</v>
      </c>
      <c r="AC15" s="158"/>
      <c r="AD15" s="181">
        <v>326486</v>
      </c>
      <c r="AE15" s="181">
        <v>94720</v>
      </c>
      <c r="AF15" s="181">
        <v>155672</v>
      </c>
      <c r="AG15" s="181">
        <v>38689</v>
      </c>
      <c r="AH15" s="181">
        <v>10043</v>
      </c>
      <c r="AI15" s="181">
        <v>601</v>
      </c>
      <c r="AJ15" s="181">
        <v>14162</v>
      </c>
      <c r="AK15" s="181">
        <v>12599</v>
      </c>
      <c r="AL15" s="181">
        <v>96502</v>
      </c>
      <c r="AM15" s="27"/>
      <c r="AN15" s="27"/>
      <c r="AO15" s="27"/>
      <c r="AP15" s="27"/>
      <c r="AQ15" s="27"/>
    </row>
    <row r="16" spans="1:43" x14ac:dyDescent="0.25">
      <c r="A16" s="159" t="s">
        <v>6396</v>
      </c>
      <c r="B16" s="158">
        <v>0.2853</v>
      </c>
      <c r="C16" s="158" t="s">
        <v>84</v>
      </c>
      <c r="D16" s="158">
        <v>0.23069999999999999</v>
      </c>
      <c r="E16" s="158">
        <v>0.42670000000000002</v>
      </c>
      <c r="F16" s="158">
        <v>0.47139999999999999</v>
      </c>
      <c r="G16" s="158">
        <v>0.32269999999999999</v>
      </c>
      <c r="H16" s="158">
        <v>0.1598</v>
      </c>
      <c r="I16" s="158">
        <v>0.28999999999999998</v>
      </c>
      <c r="J16" s="158"/>
      <c r="K16" s="158"/>
      <c r="L16" s="158"/>
      <c r="M16" s="158">
        <v>0.27250000000000002</v>
      </c>
      <c r="N16" s="158">
        <v>0.29820000000000002</v>
      </c>
      <c r="O16" s="158" t="s">
        <v>84</v>
      </c>
      <c r="P16" s="158" t="s">
        <v>84</v>
      </c>
      <c r="Q16" s="158">
        <v>0.19370000000000001</v>
      </c>
      <c r="R16" s="158">
        <v>0.26960000000000001</v>
      </c>
      <c r="S16" s="158">
        <v>0.39829999999999999</v>
      </c>
      <c r="T16" s="158">
        <v>0.45469999999999999</v>
      </c>
      <c r="U16" s="158">
        <v>0.4325</v>
      </c>
      <c r="V16" s="158">
        <v>0.50929999999999997</v>
      </c>
      <c r="W16" s="158">
        <v>0.2412</v>
      </c>
      <c r="X16" s="158">
        <v>0.40679999999999999</v>
      </c>
      <c r="Y16" s="158">
        <v>0.1447</v>
      </c>
      <c r="Z16" s="158">
        <v>0.17560000000000001</v>
      </c>
      <c r="AA16" s="158">
        <v>0.2215</v>
      </c>
      <c r="AB16" s="158">
        <v>0.36170000000000002</v>
      </c>
      <c r="AC16" s="158"/>
      <c r="AD16" s="181">
        <v>4909</v>
      </c>
      <c r="AE16" s="181" t="s">
        <v>84</v>
      </c>
      <c r="AF16" s="181">
        <v>487</v>
      </c>
      <c r="AG16" s="181">
        <v>1235</v>
      </c>
      <c r="AH16" s="181">
        <v>676</v>
      </c>
      <c r="AI16" s="181">
        <v>123</v>
      </c>
      <c r="AJ16" s="181">
        <v>2226</v>
      </c>
      <c r="AK16" s="181">
        <v>162</v>
      </c>
      <c r="AL16" s="181">
        <v>8370</v>
      </c>
      <c r="AM16" s="27"/>
      <c r="AN16" s="27"/>
      <c r="AO16" s="27"/>
      <c r="AP16" s="27"/>
      <c r="AQ16" s="27"/>
    </row>
    <row r="17" spans="1:43" x14ac:dyDescent="0.25">
      <c r="A17" s="159" t="s">
        <v>6397</v>
      </c>
      <c r="B17" s="158">
        <v>0.93159999999999998</v>
      </c>
      <c r="C17" s="158" t="s">
        <v>84</v>
      </c>
      <c r="D17" s="158" t="s">
        <v>84</v>
      </c>
      <c r="E17" s="158">
        <v>0.93269999999999997</v>
      </c>
      <c r="F17" s="158">
        <v>0.95740000000000003</v>
      </c>
      <c r="G17" s="158" t="s">
        <v>84</v>
      </c>
      <c r="H17" s="158">
        <v>0.82310000000000005</v>
      </c>
      <c r="I17" s="158" t="s">
        <v>84</v>
      </c>
      <c r="J17" s="158"/>
      <c r="K17" s="158"/>
      <c r="L17" s="158"/>
      <c r="M17" s="158">
        <v>0.9204</v>
      </c>
      <c r="N17" s="158">
        <v>0.94140000000000001</v>
      </c>
      <c r="O17" s="158" t="s">
        <v>84</v>
      </c>
      <c r="P17" s="158" t="s">
        <v>84</v>
      </c>
      <c r="Q17" s="158" t="s">
        <v>84</v>
      </c>
      <c r="R17" s="158" t="s">
        <v>84</v>
      </c>
      <c r="S17" s="158">
        <v>0.90969999999999995</v>
      </c>
      <c r="T17" s="158">
        <v>0.95</v>
      </c>
      <c r="U17" s="158">
        <v>0.94350000000000001</v>
      </c>
      <c r="V17" s="158">
        <v>0.96789999999999998</v>
      </c>
      <c r="W17" s="158" t="s">
        <v>84</v>
      </c>
      <c r="X17" s="158" t="s">
        <v>84</v>
      </c>
      <c r="Y17" s="158">
        <v>0.77629999999999999</v>
      </c>
      <c r="Z17" s="158">
        <v>0.86099999999999999</v>
      </c>
      <c r="AA17" s="158" t="s">
        <v>84</v>
      </c>
      <c r="AB17" s="158" t="s">
        <v>84</v>
      </c>
      <c r="AC17" s="158"/>
      <c r="AD17" s="181">
        <v>3139</v>
      </c>
      <c r="AE17" s="181" t="s">
        <v>84</v>
      </c>
      <c r="AF17" s="181" t="s">
        <v>84</v>
      </c>
      <c r="AG17" s="181">
        <v>887</v>
      </c>
      <c r="AH17" s="181">
        <v>1719</v>
      </c>
      <c r="AI17" s="181" t="s">
        <v>84</v>
      </c>
      <c r="AJ17" s="181">
        <v>362</v>
      </c>
      <c r="AK17" s="181" t="s">
        <v>84</v>
      </c>
      <c r="AL17" s="181">
        <v>1428</v>
      </c>
      <c r="AM17" s="27"/>
      <c r="AN17" s="27"/>
      <c r="AO17" s="27"/>
      <c r="AP17" s="27"/>
      <c r="AQ17" s="27"/>
    </row>
    <row r="18" spans="1:43" x14ac:dyDescent="0.25">
      <c r="A18" s="159" t="s">
        <v>6398</v>
      </c>
      <c r="B18" s="158">
        <v>0.58960000000000001</v>
      </c>
      <c r="C18" s="158" t="s">
        <v>84</v>
      </c>
      <c r="D18" s="158">
        <v>0.65400000000000003</v>
      </c>
      <c r="E18" s="158">
        <v>0.61450000000000005</v>
      </c>
      <c r="F18" s="158">
        <v>0.61029999999999995</v>
      </c>
      <c r="G18" s="158" t="s">
        <v>84</v>
      </c>
      <c r="H18" s="158">
        <v>0.28970000000000001</v>
      </c>
      <c r="I18" s="158" t="s">
        <v>84</v>
      </c>
      <c r="J18" s="158"/>
      <c r="K18" s="158"/>
      <c r="L18" s="158"/>
      <c r="M18" s="158">
        <v>0.57220000000000004</v>
      </c>
      <c r="N18" s="158">
        <v>0.60650000000000004</v>
      </c>
      <c r="O18" s="158" t="s">
        <v>84</v>
      </c>
      <c r="P18" s="158" t="s">
        <v>84</v>
      </c>
      <c r="Q18" s="158">
        <v>0.62709999999999999</v>
      </c>
      <c r="R18" s="158">
        <v>0.67949999999999999</v>
      </c>
      <c r="S18" s="158">
        <v>0.58299999999999996</v>
      </c>
      <c r="T18" s="158">
        <v>0.64439999999999997</v>
      </c>
      <c r="U18" s="158">
        <v>0.55759999999999998</v>
      </c>
      <c r="V18" s="158">
        <v>0.65880000000000005</v>
      </c>
      <c r="W18" s="158" t="s">
        <v>84</v>
      </c>
      <c r="X18" s="158" t="s">
        <v>84</v>
      </c>
      <c r="Y18" s="158">
        <v>0.24809999999999999</v>
      </c>
      <c r="Z18" s="158">
        <v>0.33250000000000002</v>
      </c>
      <c r="AA18" s="158" t="s">
        <v>84</v>
      </c>
      <c r="AB18" s="158" t="s">
        <v>84</v>
      </c>
      <c r="AC18" s="158"/>
      <c r="AD18" s="181">
        <v>3340</v>
      </c>
      <c r="AE18" s="181" t="s">
        <v>84</v>
      </c>
      <c r="AF18" s="181">
        <v>1352</v>
      </c>
      <c r="AG18" s="181">
        <v>1029</v>
      </c>
      <c r="AH18" s="181">
        <v>376</v>
      </c>
      <c r="AI18" s="181" t="s">
        <v>84</v>
      </c>
      <c r="AJ18" s="181">
        <v>451</v>
      </c>
      <c r="AK18" s="181" t="s">
        <v>84</v>
      </c>
      <c r="AL18" s="181">
        <v>4276</v>
      </c>
      <c r="AM18" s="27"/>
      <c r="AN18" s="27"/>
      <c r="AO18" s="27"/>
      <c r="AP18" s="27"/>
      <c r="AQ18" s="27"/>
    </row>
    <row r="19" spans="1:43" x14ac:dyDescent="0.25">
      <c r="A19" s="159" t="s">
        <v>6399</v>
      </c>
      <c r="B19" s="158">
        <v>0.82450000000000001</v>
      </c>
      <c r="C19" s="158" t="s">
        <v>84</v>
      </c>
      <c r="D19" s="158">
        <v>0.8821</v>
      </c>
      <c r="E19" s="158">
        <v>0.8669</v>
      </c>
      <c r="F19" s="158">
        <v>0.83809999999999996</v>
      </c>
      <c r="G19" s="158">
        <v>0.86009999999999998</v>
      </c>
      <c r="H19" s="158">
        <v>0.45119999999999999</v>
      </c>
      <c r="I19" s="158">
        <v>0.80049999999999999</v>
      </c>
      <c r="J19" s="158"/>
      <c r="K19" s="158"/>
      <c r="L19" s="158"/>
      <c r="M19" s="158">
        <v>0.81769999999999998</v>
      </c>
      <c r="N19" s="158">
        <v>0.83109999999999995</v>
      </c>
      <c r="O19" s="158" t="s">
        <v>84</v>
      </c>
      <c r="P19" s="158" t="s">
        <v>84</v>
      </c>
      <c r="Q19" s="158">
        <v>0.87209999999999999</v>
      </c>
      <c r="R19" s="158">
        <v>0.89139999999999997</v>
      </c>
      <c r="S19" s="158">
        <v>0.85670000000000002</v>
      </c>
      <c r="T19" s="158">
        <v>0.87649999999999995</v>
      </c>
      <c r="U19" s="158">
        <v>0.81689999999999996</v>
      </c>
      <c r="V19" s="158">
        <v>0.85699999999999998</v>
      </c>
      <c r="W19" s="158">
        <v>0.79330000000000001</v>
      </c>
      <c r="X19" s="158">
        <v>0.90659999999999996</v>
      </c>
      <c r="Y19" s="158">
        <v>0.42520000000000002</v>
      </c>
      <c r="Z19" s="158">
        <v>0.4768</v>
      </c>
      <c r="AA19" s="158">
        <v>0.75170000000000003</v>
      </c>
      <c r="AB19" s="158">
        <v>0.8407</v>
      </c>
      <c r="AC19" s="158"/>
      <c r="AD19" s="181">
        <v>14538</v>
      </c>
      <c r="AE19" s="181" t="s">
        <v>84</v>
      </c>
      <c r="AF19" s="181">
        <v>5368</v>
      </c>
      <c r="AG19" s="181">
        <v>5573</v>
      </c>
      <c r="AH19" s="181">
        <v>1562</v>
      </c>
      <c r="AI19" s="181">
        <v>176</v>
      </c>
      <c r="AJ19" s="181">
        <v>1512</v>
      </c>
      <c r="AK19" s="181">
        <v>347</v>
      </c>
      <c r="AL19" s="181">
        <v>10056</v>
      </c>
      <c r="AM19" s="27"/>
      <c r="AN19" s="27"/>
      <c r="AO19" s="27"/>
      <c r="AP19" s="27"/>
      <c r="AQ19" s="27"/>
    </row>
    <row r="20" spans="1:43" x14ac:dyDescent="0.25">
      <c r="A20" s="159" t="s">
        <v>6400</v>
      </c>
      <c r="B20" s="158">
        <v>0.75109999999999999</v>
      </c>
      <c r="C20" s="158" t="s">
        <v>84</v>
      </c>
      <c r="D20" s="158">
        <v>0.81640000000000001</v>
      </c>
      <c r="E20" s="158">
        <v>0.82979999999999998</v>
      </c>
      <c r="F20" s="158">
        <v>0.77439999999999998</v>
      </c>
      <c r="G20" s="158" t="s">
        <v>84</v>
      </c>
      <c r="H20" s="158">
        <v>0.35709999999999997</v>
      </c>
      <c r="I20" s="158" t="s">
        <v>84</v>
      </c>
      <c r="J20" s="158"/>
      <c r="K20" s="158"/>
      <c r="L20" s="158"/>
      <c r="M20" s="158">
        <v>0.72850000000000004</v>
      </c>
      <c r="N20" s="158">
        <v>0.7722</v>
      </c>
      <c r="O20" s="158" t="s">
        <v>84</v>
      </c>
      <c r="P20" s="158" t="s">
        <v>84</v>
      </c>
      <c r="Q20" s="158">
        <v>0.77459999999999996</v>
      </c>
      <c r="R20" s="158">
        <v>0.85129999999999995</v>
      </c>
      <c r="S20" s="158">
        <v>0.79669999999999996</v>
      </c>
      <c r="T20" s="158">
        <v>0.85799999999999998</v>
      </c>
      <c r="U20" s="158">
        <v>0.70699999999999996</v>
      </c>
      <c r="V20" s="158">
        <v>0.82820000000000005</v>
      </c>
      <c r="W20" s="158" t="s">
        <v>84</v>
      </c>
      <c r="X20" s="158" t="s">
        <v>84</v>
      </c>
      <c r="Y20" s="158">
        <v>0.29559999999999997</v>
      </c>
      <c r="Z20" s="158">
        <v>0.41889999999999999</v>
      </c>
      <c r="AA20" s="158" t="s">
        <v>84</v>
      </c>
      <c r="AB20" s="158" t="s">
        <v>84</v>
      </c>
      <c r="AC20" s="158"/>
      <c r="AD20" s="181">
        <v>1594</v>
      </c>
      <c r="AE20" s="181" t="s">
        <v>84</v>
      </c>
      <c r="AF20" s="181">
        <v>426</v>
      </c>
      <c r="AG20" s="181">
        <v>628</v>
      </c>
      <c r="AH20" s="181">
        <v>200</v>
      </c>
      <c r="AI20" s="181" t="s">
        <v>84</v>
      </c>
      <c r="AJ20" s="181">
        <v>235</v>
      </c>
      <c r="AK20" s="181" t="s">
        <v>84</v>
      </c>
      <c r="AL20" s="181">
        <v>1257</v>
      </c>
      <c r="AM20" s="27"/>
      <c r="AN20" s="27"/>
      <c r="AO20" s="27"/>
      <c r="AP20" s="27"/>
      <c r="AQ20" s="27"/>
    </row>
    <row r="21" spans="1:43" x14ac:dyDescent="0.25">
      <c r="A21" s="159" t="s">
        <v>6401</v>
      </c>
      <c r="B21" s="158">
        <v>0.72799999999999998</v>
      </c>
      <c r="C21" s="158" t="s">
        <v>84</v>
      </c>
      <c r="D21" s="158">
        <v>0.77610000000000001</v>
      </c>
      <c r="E21" s="158">
        <v>0.81299999999999994</v>
      </c>
      <c r="F21" s="158">
        <v>0.76859999999999995</v>
      </c>
      <c r="G21" s="158" t="s">
        <v>84</v>
      </c>
      <c r="H21" s="158">
        <v>0.28849999999999998</v>
      </c>
      <c r="I21" s="158">
        <v>0.80030000000000001</v>
      </c>
      <c r="J21" s="158"/>
      <c r="K21" s="158"/>
      <c r="L21" s="158"/>
      <c r="M21" s="158">
        <v>0.71389999999999998</v>
      </c>
      <c r="N21" s="158">
        <v>0.74160000000000004</v>
      </c>
      <c r="O21" s="158" t="s">
        <v>84</v>
      </c>
      <c r="P21" s="158" t="s">
        <v>84</v>
      </c>
      <c r="Q21" s="158">
        <v>0.74990000000000001</v>
      </c>
      <c r="R21" s="158">
        <v>0.79990000000000006</v>
      </c>
      <c r="S21" s="158">
        <v>0.79159999999999997</v>
      </c>
      <c r="T21" s="158">
        <v>0.83250000000000002</v>
      </c>
      <c r="U21" s="158">
        <v>0.73599999999999999</v>
      </c>
      <c r="V21" s="158">
        <v>0.79779999999999995</v>
      </c>
      <c r="W21" s="158" t="s">
        <v>84</v>
      </c>
      <c r="X21" s="158" t="s">
        <v>84</v>
      </c>
      <c r="Y21" s="158">
        <v>0.2505</v>
      </c>
      <c r="Z21" s="158">
        <v>0.32750000000000001</v>
      </c>
      <c r="AA21" s="158">
        <v>0.71560000000000001</v>
      </c>
      <c r="AB21" s="158">
        <v>0.86209999999999998</v>
      </c>
      <c r="AC21" s="158"/>
      <c r="AD21" s="181">
        <v>4497</v>
      </c>
      <c r="AE21" s="181" t="s">
        <v>84</v>
      </c>
      <c r="AF21" s="181">
        <v>1251</v>
      </c>
      <c r="AG21" s="181">
        <v>1680</v>
      </c>
      <c r="AH21" s="181">
        <v>814</v>
      </c>
      <c r="AI21" s="181" t="s">
        <v>84</v>
      </c>
      <c r="AJ21" s="181">
        <v>556</v>
      </c>
      <c r="AK21" s="181">
        <v>139</v>
      </c>
      <c r="AL21" s="181">
        <v>4046</v>
      </c>
      <c r="AM21" s="27"/>
      <c r="AN21" s="27"/>
      <c r="AO21" s="27"/>
      <c r="AP21" s="27"/>
      <c r="AQ21" s="27"/>
    </row>
    <row r="22" spans="1:43" x14ac:dyDescent="0.25">
      <c r="A22" s="159" t="s">
        <v>6402</v>
      </c>
      <c r="B22" s="158">
        <v>0.76959999999999995</v>
      </c>
      <c r="C22" s="158" t="s">
        <v>84</v>
      </c>
      <c r="D22" s="158">
        <v>0.7712</v>
      </c>
      <c r="E22" s="158">
        <v>0.78169999999999995</v>
      </c>
      <c r="F22" s="158">
        <v>0.8105</v>
      </c>
      <c r="G22" s="158">
        <v>0.80700000000000005</v>
      </c>
      <c r="H22" s="158">
        <v>0.44259999999999999</v>
      </c>
      <c r="I22" s="158">
        <v>0.85340000000000005</v>
      </c>
      <c r="J22" s="158"/>
      <c r="K22" s="158"/>
      <c r="L22" s="158"/>
      <c r="M22" s="158">
        <v>0.7631</v>
      </c>
      <c r="N22" s="158">
        <v>0.77600000000000002</v>
      </c>
      <c r="O22" s="158" t="s">
        <v>84</v>
      </c>
      <c r="P22" s="158" t="s">
        <v>84</v>
      </c>
      <c r="Q22" s="158">
        <v>0.76</v>
      </c>
      <c r="R22" s="158">
        <v>0.78200000000000003</v>
      </c>
      <c r="S22" s="158">
        <v>0.76870000000000005</v>
      </c>
      <c r="T22" s="158">
        <v>0.79410000000000003</v>
      </c>
      <c r="U22" s="158">
        <v>0.79920000000000002</v>
      </c>
      <c r="V22" s="158">
        <v>0.82130000000000003</v>
      </c>
      <c r="W22" s="158">
        <v>0.73529999999999995</v>
      </c>
      <c r="X22" s="158">
        <v>0.86109999999999998</v>
      </c>
      <c r="Y22" s="158">
        <v>0.41199999999999998</v>
      </c>
      <c r="Z22" s="158">
        <v>0.4728</v>
      </c>
      <c r="AA22" s="158">
        <v>0.8206</v>
      </c>
      <c r="AB22" s="158">
        <v>0.88060000000000005</v>
      </c>
      <c r="AC22" s="158"/>
      <c r="AD22" s="181">
        <v>18215</v>
      </c>
      <c r="AE22" s="181" t="s">
        <v>84</v>
      </c>
      <c r="AF22" s="181">
        <v>6254</v>
      </c>
      <c r="AG22" s="181">
        <v>4577</v>
      </c>
      <c r="AH22" s="181">
        <v>5521</v>
      </c>
      <c r="AI22" s="181">
        <v>169</v>
      </c>
      <c r="AJ22" s="181">
        <v>1069</v>
      </c>
      <c r="AK22" s="181">
        <v>625</v>
      </c>
      <c r="AL22" s="181">
        <v>14618</v>
      </c>
      <c r="AM22" s="27"/>
      <c r="AN22" s="27"/>
      <c r="AO22" s="27"/>
      <c r="AP22" s="27"/>
      <c r="AQ22" s="27"/>
    </row>
    <row r="23" spans="1:43" x14ac:dyDescent="0.25">
      <c r="A23" s="159" t="s">
        <v>6403</v>
      </c>
      <c r="B23" s="158">
        <v>0.81399999999999995</v>
      </c>
      <c r="C23" s="158" t="s">
        <v>84</v>
      </c>
      <c r="D23" s="158">
        <v>0.84250000000000003</v>
      </c>
      <c r="E23" s="158">
        <v>0.8347</v>
      </c>
      <c r="F23" s="158">
        <v>0.79990000000000006</v>
      </c>
      <c r="G23" s="158">
        <v>0.85050000000000003</v>
      </c>
      <c r="H23" s="158">
        <v>0.4829</v>
      </c>
      <c r="I23" s="158">
        <v>0.90649999999999997</v>
      </c>
      <c r="J23" s="158"/>
      <c r="K23" s="158"/>
      <c r="L23" s="158"/>
      <c r="M23" s="158">
        <v>0.80700000000000005</v>
      </c>
      <c r="N23" s="158">
        <v>0.82069999999999999</v>
      </c>
      <c r="O23" s="158" t="s">
        <v>84</v>
      </c>
      <c r="P23" s="158" t="s">
        <v>84</v>
      </c>
      <c r="Q23" s="158">
        <v>0.83289999999999997</v>
      </c>
      <c r="R23" s="158">
        <v>0.85160000000000002</v>
      </c>
      <c r="S23" s="158">
        <v>0.82240000000000002</v>
      </c>
      <c r="T23" s="158">
        <v>0.84619999999999995</v>
      </c>
      <c r="U23" s="158">
        <v>0.7782</v>
      </c>
      <c r="V23" s="158">
        <v>0.81979999999999997</v>
      </c>
      <c r="W23" s="158">
        <v>0.7833</v>
      </c>
      <c r="X23" s="158">
        <v>0.8982</v>
      </c>
      <c r="Y23" s="158">
        <v>0.44940000000000002</v>
      </c>
      <c r="Z23" s="158">
        <v>0.51559999999999995</v>
      </c>
      <c r="AA23" s="158">
        <v>0.87639999999999996</v>
      </c>
      <c r="AB23" s="158">
        <v>0.92949999999999999</v>
      </c>
      <c r="AC23" s="158"/>
      <c r="AD23" s="181">
        <v>13496</v>
      </c>
      <c r="AE23" s="181" t="s">
        <v>84</v>
      </c>
      <c r="AF23" s="181">
        <v>6335</v>
      </c>
      <c r="AG23" s="181">
        <v>4060</v>
      </c>
      <c r="AH23" s="181">
        <v>1524</v>
      </c>
      <c r="AI23" s="181">
        <v>168</v>
      </c>
      <c r="AJ23" s="181">
        <v>898</v>
      </c>
      <c r="AK23" s="181">
        <v>511</v>
      </c>
      <c r="AL23" s="181">
        <v>8876</v>
      </c>
      <c r="AM23" s="27"/>
      <c r="AN23" s="27"/>
      <c r="AO23" s="27"/>
      <c r="AP23" s="27"/>
      <c r="AQ23" s="27"/>
    </row>
    <row r="24" spans="1:43" x14ac:dyDescent="0.25">
      <c r="A24" s="159" t="s">
        <v>6404</v>
      </c>
      <c r="B24" s="158">
        <v>0.80800000000000005</v>
      </c>
      <c r="C24" s="158" t="s">
        <v>84</v>
      </c>
      <c r="D24" s="158">
        <v>0.79320000000000002</v>
      </c>
      <c r="E24" s="158">
        <v>0.80320000000000003</v>
      </c>
      <c r="F24" s="158">
        <v>0.88639999999999997</v>
      </c>
      <c r="G24" s="158" t="s">
        <v>84</v>
      </c>
      <c r="H24" s="158">
        <v>0.46560000000000001</v>
      </c>
      <c r="I24" s="158" t="s">
        <v>84</v>
      </c>
      <c r="J24" s="158"/>
      <c r="K24" s="158"/>
      <c r="L24" s="158"/>
      <c r="M24" s="158">
        <v>0.79179999999999995</v>
      </c>
      <c r="N24" s="158">
        <v>0.82310000000000005</v>
      </c>
      <c r="O24" s="158" t="s">
        <v>84</v>
      </c>
      <c r="P24" s="158" t="s">
        <v>84</v>
      </c>
      <c r="Q24" s="158">
        <v>0.76519999999999999</v>
      </c>
      <c r="R24" s="158">
        <v>0.81830000000000003</v>
      </c>
      <c r="S24" s="158">
        <v>0.77080000000000004</v>
      </c>
      <c r="T24" s="158">
        <v>0.83150000000000002</v>
      </c>
      <c r="U24" s="158">
        <v>0.85899999999999999</v>
      </c>
      <c r="V24" s="158">
        <v>0.90880000000000005</v>
      </c>
      <c r="W24" s="158" t="s">
        <v>84</v>
      </c>
      <c r="X24" s="158" t="s">
        <v>84</v>
      </c>
      <c r="Y24" s="158">
        <v>0.37530000000000002</v>
      </c>
      <c r="Z24" s="158">
        <v>0.55089999999999995</v>
      </c>
      <c r="AA24" s="158" t="s">
        <v>84</v>
      </c>
      <c r="AB24" s="158" t="s">
        <v>84</v>
      </c>
      <c r="AC24" s="158"/>
      <c r="AD24" s="181">
        <v>2726</v>
      </c>
      <c r="AE24" s="181" t="s">
        <v>84</v>
      </c>
      <c r="AF24" s="181">
        <v>996</v>
      </c>
      <c r="AG24" s="181">
        <v>745</v>
      </c>
      <c r="AH24" s="181">
        <v>752</v>
      </c>
      <c r="AI24" s="181" t="s">
        <v>84</v>
      </c>
      <c r="AJ24" s="181">
        <v>127</v>
      </c>
      <c r="AK24" s="181" t="s">
        <v>84</v>
      </c>
      <c r="AL24" s="181">
        <v>2017</v>
      </c>
      <c r="AM24" s="27"/>
      <c r="AN24" s="27"/>
      <c r="AO24" s="27"/>
      <c r="AP24" s="27"/>
      <c r="AQ24" s="27"/>
    </row>
    <row r="25" spans="1:43" x14ac:dyDescent="0.25">
      <c r="A25" s="159" t="s">
        <v>6405</v>
      </c>
      <c r="B25" s="158">
        <v>0.83360000000000001</v>
      </c>
      <c r="C25" s="158" t="s">
        <v>84</v>
      </c>
      <c r="D25" s="158">
        <v>0.81140000000000001</v>
      </c>
      <c r="E25" s="158">
        <v>0.86890000000000001</v>
      </c>
      <c r="F25" s="158">
        <v>0.86240000000000006</v>
      </c>
      <c r="G25" s="158" t="s">
        <v>84</v>
      </c>
      <c r="H25" s="158">
        <v>0.51659999999999995</v>
      </c>
      <c r="I25" s="158">
        <v>0.90759999999999996</v>
      </c>
      <c r="J25" s="158"/>
      <c r="K25" s="158"/>
      <c r="L25" s="158"/>
      <c r="M25" s="158">
        <v>0.82120000000000004</v>
      </c>
      <c r="N25" s="158">
        <v>0.84530000000000005</v>
      </c>
      <c r="O25" s="158" t="s">
        <v>84</v>
      </c>
      <c r="P25" s="158" t="s">
        <v>84</v>
      </c>
      <c r="Q25" s="158">
        <v>0.7823</v>
      </c>
      <c r="R25" s="158">
        <v>0.83699999999999997</v>
      </c>
      <c r="S25" s="158">
        <v>0.85189999999999999</v>
      </c>
      <c r="T25" s="158">
        <v>0.88400000000000001</v>
      </c>
      <c r="U25" s="158">
        <v>0.83379999999999999</v>
      </c>
      <c r="V25" s="158">
        <v>0.88639999999999997</v>
      </c>
      <c r="W25" s="158" t="s">
        <v>84</v>
      </c>
      <c r="X25" s="158" t="s">
        <v>84</v>
      </c>
      <c r="Y25" s="158">
        <v>0.45519999999999999</v>
      </c>
      <c r="Z25" s="158">
        <v>0.57440000000000002</v>
      </c>
      <c r="AA25" s="158">
        <v>0.84750000000000003</v>
      </c>
      <c r="AB25" s="158">
        <v>0.94469999999999998</v>
      </c>
      <c r="AC25" s="158"/>
      <c r="AD25" s="181">
        <v>4486</v>
      </c>
      <c r="AE25" s="181" t="s">
        <v>84</v>
      </c>
      <c r="AF25" s="181">
        <v>974</v>
      </c>
      <c r="AG25" s="181">
        <v>2152</v>
      </c>
      <c r="AH25" s="181">
        <v>822</v>
      </c>
      <c r="AI25" s="181" t="s">
        <v>84</v>
      </c>
      <c r="AJ25" s="181">
        <v>304</v>
      </c>
      <c r="AK25" s="181">
        <v>189</v>
      </c>
      <c r="AL25" s="181">
        <v>2948</v>
      </c>
      <c r="AM25" s="27"/>
      <c r="AN25" s="27"/>
      <c r="AO25" s="27"/>
      <c r="AP25" s="27"/>
      <c r="AQ25" s="27"/>
    </row>
    <row r="26" spans="1:43" x14ac:dyDescent="0.25">
      <c r="A26" s="159" t="s">
        <v>6406</v>
      </c>
      <c r="B26" s="158">
        <v>0.91820000000000002</v>
      </c>
      <c r="C26" s="158" t="s">
        <v>84</v>
      </c>
      <c r="D26" s="158">
        <v>0.88429999999999997</v>
      </c>
      <c r="E26" s="158">
        <v>0.96430000000000005</v>
      </c>
      <c r="F26" s="158">
        <v>0.95309999999999995</v>
      </c>
      <c r="G26" s="158">
        <v>0.96760000000000002</v>
      </c>
      <c r="H26" s="158">
        <v>0.50729999999999997</v>
      </c>
      <c r="I26" s="158">
        <v>0.94640000000000002</v>
      </c>
      <c r="J26" s="158"/>
      <c r="K26" s="158"/>
      <c r="L26" s="158"/>
      <c r="M26" s="158">
        <v>0.91379999999999995</v>
      </c>
      <c r="N26" s="158">
        <v>0.92249999999999999</v>
      </c>
      <c r="O26" s="158" t="s">
        <v>84</v>
      </c>
      <c r="P26" s="158" t="s">
        <v>84</v>
      </c>
      <c r="Q26" s="158">
        <v>0.871</v>
      </c>
      <c r="R26" s="158">
        <v>0.89639999999999997</v>
      </c>
      <c r="S26" s="158">
        <v>0.95979999999999999</v>
      </c>
      <c r="T26" s="158">
        <v>0.96830000000000005</v>
      </c>
      <c r="U26" s="158">
        <v>0.94369999999999998</v>
      </c>
      <c r="V26" s="158">
        <v>0.96099999999999997</v>
      </c>
      <c r="W26" s="158">
        <v>0.93200000000000005</v>
      </c>
      <c r="X26" s="158">
        <v>0.98470000000000002</v>
      </c>
      <c r="Y26" s="158">
        <v>0.47739999999999999</v>
      </c>
      <c r="Z26" s="158">
        <v>0.53639999999999999</v>
      </c>
      <c r="AA26" s="158">
        <v>0.92969999999999997</v>
      </c>
      <c r="AB26" s="158">
        <v>0.95920000000000005</v>
      </c>
      <c r="AC26" s="158"/>
      <c r="AD26" s="181">
        <v>17288</v>
      </c>
      <c r="AE26" s="181" t="s">
        <v>84</v>
      </c>
      <c r="AF26" s="181">
        <v>2741</v>
      </c>
      <c r="AG26" s="181">
        <v>9280</v>
      </c>
      <c r="AH26" s="181">
        <v>2839</v>
      </c>
      <c r="AI26" s="181">
        <v>254</v>
      </c>
      <c r="AJ26" s="181">
        <v>1156</v>
      </c>
      <c r="AK26" s="181">
        <v>1018</v>
      </c>
      <c r="AL26" s="181">
        <v>4216</v>
      </c>
      <c r="AM26" s="27"/>
      <c r="AN26" s="27"/>
      <c r="AO26" s="27"/>
      <c r="AP26" s="27"/>
      <c r="AQ26" s="27"/>
    </row>
    <row r="27" spans="1:43" x14ac:dyDescent="0.25">
      <c r="A27" s="159" t="s">
        <v>6407</v>
      </c>
      <c r="B27" s="158">
        <v>0.36749999999999999</v>
      </c>
      <c r="C27" s="158" t="s">
        <v>84</v>
      </c>
      <c r="D27" s="158">
        <v>0.48930000000000001</v>
      </c>
      <c r="E27" s="158">
        <v>0.44569999999999999</v>
      </c>
      <c r="F27" s="158">
        <v>0.4526</v>
      </c>
      <c r="G27" s="158" t="s">
        <v>84</v>
      </c>
      <c r="H27" s="158">
        <v>0.2462</v>
      </c>
      <c r="I27" s="158" t="s">
        <v>84</v>
      </c>
      <c r="J27" s="158"/>
      <c r="K27" s="158"/>
      <c r="L27" s="158"/>
      <c r="M27" s="158">
        <v>0.34</v>
      </c>
      <c r="N27" s="158">
        <v>0.39510000000000001</v>
      </c>
      <c r="O27" s="158" t="s">
        <v>84</v>
      </c>
      <c r="P27" s="158" t="s">
        <v>84</v>
      </c>
      <c r="Q27" s="158">
        <v>0.41149999999999998</v>
      </c>
      <c r="R27" s="158">
        <v>0.5625</v>
      </c>
      <c r="S27" s="158">
        <v>0.38340000000000002</v>
      </c>
      <c r="T27" s="158">
        <v>0.50600000000000001</v>
      </c>
      <c r="U27" s="158">
        <v>0.37740000000000001</v>
      </c>
      <c r="V27" s="158">
        <v>0.52470000000000006</v>
      </c>
      <c r="W27" s="158" t="s">
        <v>84</v>
      </c>
      <c r="X27" s="158" t="s">
        <v>84</v>
      </c>
      <c r="Y27" s="158">
        <v>0.21010000000000001</v>
      </c>
      <c r="Z27" s="158">
        <v>0.2838</v>
      </c>
      <c r="AA27" s="158" t="s">
        <v>84</v>
      </c>
      <c r="AB27" s="158" t="s">
        <v>84</v>
      </c>
      <c r="AC27" s="158"/>
      <c r="AD27" s="181">
        <v>1225</v>
      </c>
      <c r="AE27" s="181" t="s">
        <v>84</v>
      </c>
      <c r="AF27" s="181">
        <v>178</v>
      </c>
      <c r="AG27" s="181">
        <v>264</v>
      </c>
      <c r="AH27" s="181">
        <v>180</v>
      </c>
      <c r="AI27" s="181" t="s">
        <v>84</v>
      </c>
      <c r="AJ27" s="181">
        <v>535</v>
      </c>
      <c r="AK27" s="181" t="s">
        <v>84</v>
      </c>
      <c r="AL27" s="181">
        <v>1929</v>
      </c>
      <c r="AM27" s="27"/>
      <c r="AN27" s="27"/>
      <c r="AO27" s="27"/>
      <c r="AP27" s="27"/>
      <c r="AQ27" s="27"/>
    </row>
    <row r="28" spans="1:43" x14ac:dyDescent="0.25">
      <c r="A28" s="159" t="s">
        <v>6408</v>
      </c>
      <c r="B28" s="158">
        <v>0.88380000000000003</v>
      </c>
      <c r="C28" s="158" t="s">
        <v>84</v>
      </c>
      <c r="D28" s="158">
        <v>0.94399999999999995</v>
      </c>
      <c r="E28" s="158">
        <v>0.90869999999999995</v>
      </c>
      <c r="F28" s="158">
        <v>0.88759999999999994</v>
      </c>
      <c r="G28" s="158">
        <v>0.88300000000000001</v>
      </c>
      <c r="H28" s="158">
        <v>0.69530000000000003</v>
      </c>
      <c r="I28" s="158">
        <v>0.93679999999999997</v>
      </c>
      <c r="J28" s="158"/>
      <c r="K28" s="158"/>
      <c r="L28" s="158"/>
      <c r="M28" s="158">
        <v>0.87760000000000005</v>
      </c>
      <c r="N28" s="158">
        <v>0.88980000000000004</v>
      </c>
      <c r="O28" s="158" t="s">
        <v>84</v>
      </c>
      <c r="P28" s="158" t="s">
        <v>84</v>
      </c>
      <c r="Q28" s="158">
        <v>0.93540000000000001</v>
      </c>
      <c r="R28" s="158">
        <v>0.95150000000000001</v>
      </c>
      <c r="S28" s="158">
        <v>0.89859999999999995</v>
      </c>
      <c r="T28" s="158">
        <v>0.91790000000000005</v>
      </c>
      <c r="U28" s="158">
        <v>0.86899999999999999</v>
      </c>
      <c r="V28" s="158">
        <v>0.90369999999999995</v>
      </c>
      <c r="W28" s="158">
        <v>0.82879999999999998</v>
      </c>
      <c r="X28" s="158">
        <v>0.92079999999999995</v>
      </c>
      <c r="Y28" s="158">
        <v>0.67330000000000001</v>
      </c>
      <c r="Z28" s="158">
        <v>0.71609999999999996</v>
      </c>
      <c r="AA28" s="158">
        <v>0.91210000000000002</v>
      </c>
      <c r="AB28" s="158">
        <v>0.95469999999999999</v>
      </c>
      <c r="AC28" s="158"/>
      <c r="AD28" s="181">
        <v>11519</v>
      </c>
      <c r="AE28" s="181" t="s">
        <v>84</v>
      </c>
      <c r="AF28" s="181">
        <v>3668</v>
      </c>
      <c r="AG28" s="181">
        <v>3827</v>
      </c>
      <c r="AH28" s="181">
        <v>1391</v>
      </c>
      <c r="AI28" s="181">
        <v>207</v>
      </c>
      <c r="AJ28" s="181">
        <v>1862</v>
      </c>
      <c r="AK28" s="181">
        <v>564</v>
      </c>
      <c r="AL28" s="181">
        <v>4174</v>
      </c>
      <c r="AM28" s="27"/>
      <c r="AN28" s="27"/>
      <c r="AO28" s="27"/>
      <c r="AP28" s="27"/>
      <c r="AQ28" s="27"/>
    </row>
    <row r="29" spans="1:43" x14ac:dyDescent="0.25">
      <c r="A29" s="159" t="s">
        <v>6409</v>
      </c>
      <c r="B29" s="158">
        <v>0.92159999999999997</v>
      </c>
      <c r="C29" s="158" t="s">
        <v>84</v>
      </c>
      <c r="D29" s="158" t="s">
        <v>84</v>
      </c>
      <c r="E29" s="158">
        <v>0.96579999999999999</v>
      </c>
      <c r="F29" s="158">
        <v>0.97399999999999998</v>
      </c>
      <c r="G29" s="158" t="s">
        <v>84</v>
      </c>
      <c r="H29" s="158">
        <v>0.77869999999999995</v>
      </c>
      <c r="I29" s="158">
        <v>0.85409999999999997</v>
      </c>
      <c r="J29" s="158"/>
      <c r="K29" s="158"/>
      <c r="L29" s="158"/>
      <c r="M29" s="158">
        <v>0.91390000000000005</v>
      </c>
      <c r="N29" s="158">
        <v>0.92859999999999998</v>
      </c>
      <c r="O29" s="158" t="s">
        <v>84</v>
      </c>
      <c r="P29" s="158" t="s">
        <v>84</v>
      </c>
      <c r="Q29" s="158" t="s">
        <v>84</v>
      </c>
      <c r="R29" s="158" t="s">
        <v>84</v>
      </c>
      <c r="S29" s="158">
        <v>0.95660000000000001</v>
      </c>
      <c r="T29" s="158">
        <v>0.97309999999999997</v>
      </c>
      <c r="U29" s="158">
        <v>0.96319999999999995</v>
      </c>
      <c r="V29" s="158">
        <v>0.98160000000000003</v>
      </c>
      <c r="W29" s="158" t="s">
        <v>84</v>
      </c>
      <c r="X29" s="158" t="s">
        <v>84</v>
      </c>
      <c r="Y29" s="158">
        <v>0.755</v>
      </c>
      <c r="Z29" s="158">
        <v>0.8004</v>
      </c>
      <c r="AA29" s="158">
        <v>0.78500000000000003</v>
      </c>
      <c r="AB29" s="158">
        <v>0.90239999999999998</v>
      </c>
      <c r="AC29" s="158"/>
      <c r="AD29" s="181">
        <v>6123</v>
      </c>
      <c r="AE29" s="181" t="s">
        <v>84</v>
      </c>
      <c r="AF29" s="181" t="s">
        <v>84</v>
      </c>
      <c r="AG29" s="181">
        <v>2563</v>
      </c>
      <c r="AH29" s="181">
        <v>1790</v>
      </c>
      <c r="AI29" s="181" t="s">
        <v>84</v>
      </c>
      <c r="AJ29" s="181">
        <v>1426</v>
      </c>
      <c r="AK29" s="181">
        <v>155</v>
      </c>
      <c r="AL29" s="181">
        <v>1557</v>
      </c>
      <c r="AM29" s="27"/>
      <c r="AN29" s="27"/>
      <c r="AO29" s="27"/>
      <c r="AP29" s="27"/>
      <c r="AQ29" s="27"/>
    </row>
    <row r="30" spans="1:43" x14ac:dyDescent="0.25">
      <c r="A30" s="159" t="s">
        <v>6410</v>
      </c>
      <c r="B30" s="158">
        <v>0.69979999999999998</v>
      </c>
      <c r="C30" s="158" t="s">
        <v>84</v>
      </c>
      <c r="D30" s="158">
        <v>0.81369999999999998</v>
      </c>
      <c r="E30" s="158">
        <v>0.79579999999999995</v>
      </c>
      <c r="F30" s="158">
        <v>0.82640000000000002</v>
      </c>
      <c r="G30" s="158">
        <v>0.75219999999999998</v>
      </c>
      <c r="H30" s="158">
        <v>0.39</v>
      </c>
      <c r="I30" s="158">
        <v>0.62050000000000005</v>
      </c>
      <c r="J30" s="158"/>
      <c r="K30" s="158"/>
      <c r="L30" s="158"/>
      <c r="M30" s="158">
        <v>0.69579999999999997</v>
      </c>
      <c r="N30" s="158">
        <v>0.70379999999999998</v>
      </c>
      <c r="O30" s="158" t="s">
        <v>84</v>
      </c>
      <c r="P30" s="158" t="s">
        <v>84</v>
      </c>
      <c r="Q30" s="158">
        <v>0.80620000000000003</v>
      </c>
      <c r="R30" s="158">
        <v>0.82099999999999995</v>
      </c>
      <c r="S30" s="158">
        <v>0.78920000000000001</v>
      </c>
      <c r="T30" s="158">
        <v>0.80230000000000001</v>
      </c>
      <c r="U30" s="158">
        <v>0.81820000000000004</v>
      </c>
      <c r="V30" s="158">
        <v>0.83430000000000004</v>
      </c>
      <c r="W30" s="158">
        <v>0.72340000000000004</v>
      </c>
      <c r="X30" s="158">
        <v>0.77849999999999997</v>
      </c>
      <c r="Y30" s="158">
        <v>0.38140000000000002</v>
      </c>
      <c r="Z30" s="158">
        <v>0.39860000000000001</v>
      </c>
      <c r="AA30" s="158">
        <v>0.59619999999999995</v>
      </c>
      <c r="AB30" s="158">
        <v>0.64370000000000005</v>
      </c>
      <c r="AC30" s="158"/>
      <c r="AD30" s="181">
        <v>54355</v>
      </c>
      <c r="AE30" s="181" t="s">
        <v>84</v>
      </c>
      <c r="AF30" s="181">
        <v>12314</v>
      </c>
      <c r="AG30" s="181">
        <v>16425</v>
      </c>
      <c r="AH30" s="181">
        <v>9589</v>
      </c>
      <c r="AI30" s="181">
        <v>1044</v>
      </c>
      <c r="AJ30" s="181">
        <v>13274</v>
      </c>
      <c r="AK30" s="181">
        <v>1709</v>
      </c>
      <c r="AL30" s="181">
        <v>46966</v>
      </c>
      <c r="AM30" s="27"/>
      <c r="AN30" s="27"/>
      <c r="AO30" s="27"/>
      <c r="AP30" s="27"/>
      <c r="AQ30" s="27"/>
    </row>
    <row r="31" spans="1:43" x14ac:dyDescent="0.25">
      <c r="A31" s="159" t="s">
        <v>6411</v>
      </c>
      <c r="B31" s="158">
        <v>0.61470000000000002</v>
      </c>
      <c r="C31" s="158" t="s">
        <v>84</v>
      </c>
      <c r="D31" s="158" t="s">
        <v>84</v>
      </c>
      <c r="E31" s="158">
        <v>0.62009999999999998</v>
      </c>
      <c r="F31" s="158">
        <v>0.63539999999999996</v>
      </c>
      <c r="G31" s="158">
        <v>0.69869999999999999</v>
      </c>
      <c r="H31" s="158">
        <v>0.5968</v>
      </c>
      <c r="I31" s="158">
        <v>0.6462</v>
      </c>
      <c r="J31" s="158"/>
      <c r="K31" s="158"/>
      <c r="L31" s="158"/>
      <c r="M31" s="158">
        <v>0.59360000000000002</v>
      </c>
      <c r="N31" s="158">
        <v>0.6351</v>
      </c>
      <c r="O31" s="158" t="s">
        <v>84</v>
      </c>
      <c r="P31" s="158" t="s">
        <v>84</v>
      </c>
      <c r="Q31" s="158" t="s">
        <v>84</v>
      </c>
      <c r="R31" s="158" t="s">
        <v>84</v>
      </c>
      <c r="S31" s="158">
        <v>0.56599999999999995</v>
      </c>
      <c r="T31" s="158">
        <v>0.66949999999999998</v>
      </c>
      <c r="U31" s="158">
        <v>0.56340000000000001</v>
      </c>
      <c r="V31" s="158">
        <v>0.69879999999999998</v>
      </c>
      <c r="W31" s="158">
        <v>0.60929999999999995</v>
      </c>
      <c r="X31" s="158">
        <v>0.77149999999999996</v>
      </c>
      <c r="Y31" s="158">
        <v>0.56910000000000005</v>
      </c>
      <c r="Z31" s="158">
        <v>0.62329999999999997</v>
      </c>
      <c r="AA31" s="158">
        <v>0.55720000000000003</v>
      </c>
      <c r="AB31" s="158">
        <v>0.72170000000000001</v>
      </c>
      <c r="AC31" s="158"/>
      <c r="AD31" s="181">
        <v>2163</v>
      </c>
      <c r="AE31" s="181" t="s">
        <v>84</v>
      </c>
      <c r="AF31" s="181" t="s">
        <v>84</v>
      </c>
      <c r="AG31" s="181">
        <v>353</v>
      </c>
      <c r="AH31" s="181">
        <v>200</v>
      </c>
      <c r="AI31" s="181">
        <v>125</v>
      </c>
      <c r="AJ31" s="181">
        <v>1279</v>
      </c>
      <c r="AK31" s="181">
        <v>132</v>
      </c>
      <c r="AL31" s="181">
        <v>2313</v>
      </c>
      <c r="AM31" s="27"/>
      <c r="AN31" s="27"/>
      <c r="AO31" s="27"/>
      <c r="AP31" s="27"/>
      <c r="AQ31" s="27"/>
    </row>
    <row r="32" spans="1:43" x14ac:dyDescent="0.25">
      <c r="A32" s="159" t="s">
        <v>6412</v>
      </c>
      <c r="B32" s="158">
        <v>0.33889999999999998</v>
      </c>
      <c r="C32" s="158" t="s">
        <v>84</v>
      </c>
      <c r="D32" s="158">
        <v>0.41949999999999998</v>
      </c>
      <c r="E32" s="158">
        <v>0.36180000000000001</v>
      </c>
      <c r="F32" s="158">
        <v>0.32679999999999998</v>
      </c>
      <c r="G32" s="158">
        <v>0.50619999999999998</v>
      </c>
      <c r="H32" s="158">
        <v>0.30640000000000001</v>
      </c>
      <c r="I32" s="158">
        <v>0.4425</v>
      </c>
      <c r="J32" s="158"/>
      <c r="K32" s="158"/>
      <c r="L32" s="158"/>
      <c r="M32" s="158">
        <v>0.33189999999999997</v>
      </c>
      <c r="N32" s="158">
        <v>0.34589999999999999</v>
      </c>
      <c r="O32" s="158" t="s">
        <v>84</v>
      </c>
      <c r="P32" s="158" t="s">
        <v>84</v>
      </c>
      <c r="Q32" s="158">
        <v>0.37730000000000002</v>
      </c>
      <c r="R32" s="158">
        <v>0.46110000000000001</v>
      </c>
      <c r="S32" s="158">
        <v>0.34739999999999999</v>
      </c>
      <c r="T32" s="158">
        <v>0.37630000000000002</v>
      </c>
      <c r="U32" s="158">
        <v>0.30730000000000002</v>
      </c>
      <c r="V32" s="158">
        <v>0.34639999999999999</v>
      </c>
      <c r="W32" s="158">
        <v>0.46970000000000001</v>
      </c>
      <c r="X32" s="158">
        <v>0.54149999999999998</v>
      </c>
      <c r="Y32" s="158">
        <v>0.29720000000000002</v>
      </c>
      <c r="Z32" s="158">
        <v>0.31569999999999998</v>
      </c>
      <c r="AA32" s="158">
        <v>0.40279999999999999</v>
      </c>
      <c r="AB32" s="158">
        <v>0.48149999999999998</v>
      </c>
      <c r="AC32" s="158"/>
      <c r="AD32" s="181">
        <v>18337</v>
      </c>
      <c r="AE32" s="181" t="s">
        <v>84</v>
      </c>
      <c r="AF32" s="181">
        <v>559</v>
      </c>
      <c r="AG32" s="181">
        <v>4446</v>
      </c>
      <c r="AH32" s="181">
        <v>2282</v>
      </c>
      <c r="AI32" s="181">
        <v>768</v>
      </c>
      <c r="AJ32" s="181">
        <v>9652</v>
      </c>
      <c r="AK32" s="181">
        <v>630</v>
      </c>
      <c r="AL32" s="181">
        <v>29312</v>
      </c>
      <c r="AM32" s="27"/>
      <c r="AN32" s="27"/>
      <c r="AO32" s="27"/>
      <c r="AP32" s="27"/>
      <c r="AQ32" s="27"/>
    </row>
    <row r="33" spans="1:43" x14ac:dyDescent="0.25">
      <c r="A33" s="159" t="s">
        <v>6413</v>
      </c>
      <c r="B33" s="158">
        <v>0.85350000000000004</v>
      </c>
      <c r="C33" s="158" t="s">
        <v>84</v>
      </c>
      <c r="D33" s="158">
        <v>0.95409999999999995</v>
      </c>
      <c r="E33" s="158">
        <v>0.93220000000000003</v>
      </c>
      <c r="F33" s="158">
        <v>0.86299999999999999</v>
      </c>
      <c r="G33" s="158">
        <v>0.8498</v>
      </c>
      <c r="H33" s="158">
        <v>0.58350000000000002</v>
      </c>
      <c r="I33" s="158">
        <v>0.94079999999999997</v>
      </c>
      <c r="J33" s="158"/>
      <c r="K33" s="158"/>
      <c r="L33" s="158"/>
      <c r="M33" s="158">
        <v>0.84799999999999998</v>
      </c>
      <c r="N33" s="158">
        <v>0.85880000000000001</v>
      </c>
      <c r="O33" s="158" t="s">
        <v>84</v>
      </c>
      <c r="P33" s="158" t="s">
        <v>84</v>
      </c>
      <c r="Q33" s="158">
        <v>0.94299999999999995</v>
      </c>
      <c r="R33" s="158">
        <v>0.96309999999999996</v>
      </c>
      <c r="S33" s="158">
        <v>0.92569999999999997</v>
      </c>
      <c r="T33" s="158">
        <v>0.93820000000000003</v>
      </c>
      <c r="U33" s="158">
        <v>0.84660000000000002</v>
      </c>
      <c r="V33" s="158">
        <v>0.87780000000000002</v>
      </c>
      <c r="W33" s="158">
        <v>0.79359999999999997</v>
      </c>
      <c r="X33" s="158">
        <v>0.89180000000000004</v>
      </c>
      <c r="Y33" s="158">
        <v>0.56789999999999996</v>
      </c>
      <c r="Z33" s="158">
        <v>0.5988</v>
      </c>
      <c r="AA33" s="158">
        <v>0.92390000000000005</v>
      </c>
      <c r="AB33" s="158">
        <v>0.95409999999999995</v>
      </c>
      <c r="AC33" s="158"/>
      <c r="AD33" s="181">
        <v>21391</v>
      </c>
      <c r="AE33" s="181" t="s">
        <v>84</v>
      </c>
      <c r="AF33" s="181">
        <v>2910</v>
      </c>
      <c r="AG33" s="181">
        <v>9748</v>
      </c>
      <c r="AH33" s="181">
        <v>2422</v>
      </c>
      <c r="AI33" s="181">
        <v>260</v>
      </c>
      <c r="AJ33" s="181">
        <v>4507</v>
      </c>
      <c r="AK33" s="181">
        <v>1544</v>
      </c>
      <c r="AL33" s="181">
        <v>12700</v>
      </c>
      <c r="AM33" s="27"/>
      <c r="AN33" s="27"/>
      <c r="AO33" s="27"/>
      <c r="AP33" s="27"/>
      <c r="AQ33" s="27"/>
    </row>
    <row r="34" spans="1:43" x14ac:dyDescent="0.25">
      <c r="A34" s="159" t="s">
        <v>6414</v>
      </c>
      <c r="B34" s="158">
        <v>0.78490000000000004</v>
      </c>
      <c r="C34" s="158" t="s">
        <v>84</v>
      </c>
      <c r="D34" s="158">
        <v>0.95620000000000005</v>
      </c>
      <c r="E34" s="158">
        <v>0.8518</v>
      </c>
      <c r="F34" s="158">
        <v>0.80069999999999997</v>
      </c>
      <c r="G34" s="158">
        <v>0.95469999999999999</v>
      </c>
      <c r="H34" s="158">
        <v>0.60809999999999997</v>
      </c>
      <c r="I34" s="158">
        <v>0.8669</v>
      </c>
      <c r="J34" s="158"/>
      <c r="K34" s="158"/>
      <c r="L34" s="158"/>
      <c r="M34" s="158">
        <v>0.77180000000000004</v>
      </c>
      <c r="N34" s="158">
        <v>0.79730000000000001</v>
      </c>
      <c r="O34" s="158" t="s">
        <v>84</v>
      </c>
      <c r="P34" s="158" t="s">
        <v>84</v>
      </c>
      <c r="Q34" s="158">
        <v>0.92710000000000004</v>
      </c>
      <c r="R34" s="158">
        <v>0.9738</v>
      </c>
      <c r="S34" s="158">
        <v>0.83140000000000003</v>
      </c>
      <c r="T34" s="158">
        <v>0.87</v>
      </c>
      <c r="U34" s="158">
        <v>0.76329999999999998</v>
      </c>
      <c r="V34" s="158">
        <v>0.83279999999999998</v>
      </c>
      <c r="W34" s="158">
        <v>0.91379999999999995</v>
      </c>
      <c r="X34" s="158">
        <v>0.97650000000000003</v>
      </c>
      <c r="Y34" s="158">
        <v>0.58120000000000005</v>
      </c>
      <c r="Z34" s="158">
        <v>0.63380000000000003</v>
      </c>
      <c r="AA34" s="158">
        <v>0.80500000000000005</v>
      </c>
      <c r="AB34" s="158">
        <v>0.91020000000000001</v>
      </c>
      <c r="AC34" s="158"/>
      <c r="AD34" s="181">
        <v>4479</v>
      </c>
      <c r="AE34" s="181" t="s">
        <v>84</v>
      </c>
      <c r="AF34" s="181">
        <v>486</v>
      </c>
      <c r="AG34" s="181">
        <v>1550</v>
      </c>
      <c r="AH34" s="181">
        <v>577</v>
      </c>
      <c r="AI34" s="181">
        <v>247</v>
      </c>
      <c r="AJ34" s="181">
        <v>1433</v>
      </c>
      <c r="AK34" s="181">
        <v>186</v>
      </c>
      <c r="AL34" s="181">
        <v>3042</v>
      </c>
      <c r="AM34" s="27"/>
      <c r="AN34" s="27"/>
      <c r="AO34" s="27"/>
      <c r="AP34" s="27"/>
      <c r="AQ34" s="27"/>
    </row>
    <row r="35" spans="1:43" s="32" customFormat="1" x14ac:dyDescent="0.25">
      <c r="A35" s="159" t="s">
        <v>6415</v>
      </c>
      <c r="B35" s="158">
        <v>0.3216</v>
      </c>
      <c r="C35" s="158" t="s">
        <v>84</v>
      </c>
      <c r="D35" s="158">
        <v>0.34960000000000002</v>
      </c>
      <c r="E35" s="158">
        <v>0.45660000000000001</v>
      </c>
      <c r="F35" s="158">
        <v>0.51200000000000001</v>
      </c>
      <c r="G35" s="158">
        <v>0.34439999999999998</v>
      </c>
      <c r="H35" s="158">
        <v>0.1489</v>
      </c>
      <c r="I35" s="158">
        <v>0.32619999999999999</v>
      </c>
      <c r="J35" s="158"/>
      <c r="K35" s="158"/>
      <c r="L35" s="158"/>
      <c r="M35" s="158">
        <v>0.3145</v>
      </c>
      <c r="N35" s="158">
        <v>0.32879999999999998</v>
      </c>
      <c r="O35" s="158" t="s">
        <v>84</v>
      </c>
      <c r="P35" s="158" t="s">
        <v>84</v>
      </c>
      <c r="Q35" s="158">
        <v>0.3251</v>
      </c>
      <c r="R35" s="158">
        <v>0.37419999999999998</v>
      </c>
      <c r="S35" s="158">
        <v>0.44169999999999998</v>
      </c>
      <c r="T35" s="158">
        <v>0.47139999999999999</v>
      </c>
      <c r="U35" s="158">
        <v>0.49320000000000003</v>
      </c>
      <c r="V35" s="158">
        <v>0.53049999999999997</v>
      </c>
      <c r="W35" s="158">
        <v>0.2883</v>
      </c>
      <c r="X35" s="158">
        <v>0.40110000000000001</v>
      </c>
      <c r="Y35" s="158">
        <v>0.1406</v>
      </c>
      <c r="Z35" s="158">
        <v>0.15740000000000001</v>
      </c>
      <c r="AA35" s="158">
        <v>0.28839999999999999</v>
      </c>
      <c r="AB35" s="158">
        <v>0.3644</v>
      </c>
      <c r="AC35" s="158"/>
      <c r="AD35" s="181">
        <v>16949</v>
      </c>
      <c r="AE35" s="181" t="s">
        <v>84</v>
      </c>
      <c r="AF35" s="181">
        <v>1535</v>
      </c>
      <c r="AG35" s="181">
        <v>4567</v>
      </c>
      <c r="AH35" s="181">
        <v>2900</v>
      </c>
      <c r="AI35" s="181">
        <v>281</v>
      </c>
      <c r="AJ35" s="181">
        <v>7066</v>
      </c>
      <c r="AK35" s="181">
        <v>600</v>
      </c>
      <c r="AL35" s="181">
        <v>27984</v>
      </c>
      <c r="AM35" s="47"/>
      <c r="AN35" s="47"/>
      <c r="AO35" s="47"/>
      <c r="AP35" s="47"/>
      <c r="AQ35" s="47"/>
    </row>
    <row r="36" spans="1:43" s="32" customFormat="1" x14ac:dyDescent="0.25">
      <c r="A36" s="159" t="s">
        <v>6416</v>
      </c>
      <c r="B36" s="158">
        <v>0.31</v>
      </c>
      <c r="C36" s="158" t="s">
        <v>84</v>
      </c>
      <c r="D36" s="158">
        <v>0.42649999999999999</v>
      </c>
      <c r="E36" s="158">
        <v>0.41149999999999998</v>
      </c>
      <c r="F36" s="158">
        <v>0.45689999999999997</v>
      </c>
      <c r="G36" s="158">
        <v>0.31540000000000001</v>
      </c>
      <c r="H36" s="158">
        <v>0.1303</v>
      </c>
      <c r="I36" s="158">
        <v>0.254</v>
      </c>
      <c r="J36" s="158"/>
      <c r="K36" s="158"/>
      <c r="L36" s="158"/>
      <c r="M36" s="158">
        <v>0.30830000000000002</v>
      </c>
      <c r="N36" s="158">
        <v>0.31180000000000002</v>
      </c>
      <c r="O36" s="158" t="s">
        <v>84</v>
      </c>
      <c r="P36" s="158" t="s">
        <v>84</v>
      </c>
      <c r="Q36" s="158">
        <v>0.42270000000000002</v>
      </c>
      <c r="R36" s="158">
        <v>0.43020000000000003</v>
      </c>
      <c r="S36" s="158">
        <v>0.40749999999999997</v>
      </c>
      <c r="T36" s="158">
        <v>0.41560000000000002</v>
      </c>
      <c r="U36" s="158">
        <v>0.4511</v>
      </c>
      <c r="V36" s="158">
        <v>0.4627</v>
      </c>
      <c r="W36" s="158">
        <v>0.30220000000000002</v>
      </c>
      <c r="X36" s="158">
        <v>0.3286</v>
      </c>
      <c r="Y36" s="158">
        <v>0.12820000000000001</v>
      </c>
      <c r="Z36" s="158">
        <v>0.13239999999999999</v>
      </c>
      <c r="AA36" s="158">
        <v>0.24379999999999999</v>
      </c>
      <c r="AB36" s="158">
        <v>0.26440000000000002</v>
      </c>
      <c r="AC36" s="158"/>
      <c r="AD36" s="181">
        <v>273637</v>
      </c>
      <c r="AE36" s="181" t="s">
        <v>84</v>
      </c>
      <c r="AF36" s="181">
        <v>70790</v>
      </c>
      <c r="AG36" s="181">
        <v>58997</v>
      </c>
      <c r="AH36" s="181">
        <v>30059</v>
      </c>
      <c r="AI36" s="181">
        <v>4915</v>
      </c>
      <c r="AJ36" s="181">
        <v>101707</v>
      </c>
      <c r="AK36" s="181">
        <v>7169</v>
      </c>
      <c r="AL36" s="181">
        <v>469224</v>
      </c>
      <c r="AM36" s="47"/>
      <c r="AN36" s="47"/>
      <c r="AO36" s="47"/>
      <c r="AP36" s="47"/>
      <c r="AQ36" s="47"/>
    </row>
    <row r="37" spans="1:43" s="32" customFormat="1" x14ac:dyDescent="0.25">
      <c r="A37" s="159" t="s">
        <v>6417</v>
      </c>
      <c r="B37" s="158">
        <v>0.92</v>
      </c>
      <c r="C37" s="158" t="s">
        <v>84</v>
      </c>
      <c r="D37" s="158">
        <v>0.96709999999999996</v>
      </c>
      <c r="E37" s="158">
        <v>0.9264</v>
      </c>
      <c r="F37" s="158" t="s">
        <v>84</v>
      </c>
      <c r="G37" s="158" t="s">
        <v>84</v>
      </c>
      <c r="H37" s="158">
        <v>0.49859999999999999</v>
      </c>
      <c r="I37" s="158" t="s">
        <v>84</v>
      </c>
      <c r="J37" s="158"/>
      <c r="K37" s="158"/>
      <c r="L37" s="158"/>
      <c r="M37" s="158">
        <v>0.90480000000000005</v>
      </c>
      <c r="N37" s="158">
        <v>0.93289999999999995</v>
      </c>
      <c r="O37" s="158" t="s">
        <v>84</v>
      </c>
      <c r="P37" s="158" t="s">
        <v>84</v>
      </c>
      <c r="Q37" s="158">
        <v>0.94969999999999999</v>
      </c>
      <c r="R37" s="158">
        <v>0.97860000000000003</v>
      </c>
      <c r="S37" s="158">
        <v>0.89090000000000003</v>
      </c>
      <c r="T37" s="158">
        <v>0.95069999999999999</v>
      </c>
      <c r="U37" s="158" t="s">
        <v>84</v>
      </c>
      <c r="V37" s="158" t="s">
        <v>84</v>
      </c>
      <c r="W37" s="158" t="s">
        <v>84</v>
      </c>
      <c r="X37" s="158" t="s">
        <v>84</v>
      </c>
      <c r="Y37" s="158">
        <v>0.40229999999999999</v>
      </c>
      <c r="Z37" s="158">
        <v>0.58740000000000003</v>
      </c>
      <c r="AA37" s="158" t="s">
        <v>84</v>
      </c>
      <c r="AB37" s="158" t="s">
        <v>84</v>
      </c>
      <c r="AC37" s="158"/>
      <c r="AD37" s="181">
        <v>2229</v>
      </c>
      <c r="AE37" s="181" t="s">
        <v>84</v>
      </c>
      <c r="AF37" s="181">
        <v>1438</v>
      </c>
      <c r="AG37" s="181">
        <v>470</v>
      </c>
      <c r="AH37" s="181" t="s">
        <v>84</v>
      </c>
      <c r="AI37" s="181" t="s">
        <v>84</v>
      </c>
      <c r="AJ37" s="181">
        <v>128</v>
      </c>
      <c r="AK37" s="181" t="s">
        <v>84</v>
      </c>
      <c r="AL37" s="181">
        <v>954</v>
      </c>
      <c r="AM37" s="47"/>
      <c r="AN37" s="47"/>
      <c r="AO37" s="47"/>
      <c r="AP37" s="47"/>
      <c r="AQ37" s="47"/>
    </row>
    <row r="38" spans="1:43" s="32" customFormat="1" x14ac:dyDescent="0.25">
      <c r="A38" s="159" t="s">
        <v>6418</v>
      </c>
      <c r="B38" s="158">
        <v>0.96479999999999999</v>
      </c>
      <c r="C38" s="158" t="s">
        <v>84</v>
      </c>
      <c r="D38" s="158">
        <v>0.98240000000000005</v>
      </c>
      <c r="E38" s="158">
        <v>0.96870000000000001</v>
      </c>
      <c r="F38" s="158">
        <v>0.92810000000000004</v>
      </c>
      <c r="G38" s="158">
        <v>0.91779999999999995</v>
      </c>
      <c r="H38" s="158">
        <v>0.59760000000000002</v>
      </c>
      <c r="I38" s="158">
        <v>0.98219999999999996</v>
      </c>
      <c r="J38" s="158"/>
      <c r="K38" s="158"/>
      <c r="L38" s="158"/>
      <c r="M38" s="158">
        <v>0.96309999999999996</v>
      </c>
      <c r="N38" s="158">
        <v>0.96640000000000004</v>
      </c>
      <c r="O38" s="158" t="s">
        <v>84</v>
      </c>
      <c r="P38" s="158" t="s">
        <v>84</v>
      </c>
      <c r="Q38" s="158">
        <v>0.98029999999999995</v>
      </c>
      <c r="R38" s="158">
        <v>0.98429999999999995</v>
      </c>
      <c r="S38" s="158">
        <v>0.9657</v>
      </c>
      <c r="T38" s="158">
        <v>0.97150000000000003</v>
      </c>
      <c r="U38" s="158">
        <v>0.91920000000000002</v>
      </c>
      <c r="V38" s="158">
        <v>0.93610000000000004</v>
      </c>
      <c r="W38" s="158">
        <v>0.88790000000000002</v>
      </c>
      <c r="X38" s="158">
        <v>0.94</v>
      </c>
      <c r="Y38" s="158">
        <v>0.57430000000000003</v>
      </c>
      <c r="Z38" s="158">
        <v>0.62009999999999998</v>
      </c>
      <c r="AA38" s="158">
        <v>0.97760000000000002</v>
      </c>
      <c r="AB38" s="158">
        <v>0.98580000000000001</v>
      </c>
      <c r="AC38" s="158"/>
      <c r="AD38" s="181">
        <v>83234</v>
      </c>
      <c r="AE38" s="181" t="s">
        <v>84</v>
      </c>
      <c r="AF38" s="181">
        <v>39834</v>
      </c>
      <c r="AG38" s="181">
        <v>27746</v>
      </c>
      <c r="AH38" s="181">
        <v>5409</v>
      </c>
      <c r="AI38" s="181">
        <v>559</v>
      </c>
      <c r="AJ38" s="181">
        <v>1966</v>
      </c>
      <c r="AK38" s="181">
        <v>7720</v>
      </c>
      <c r="AL38" s="181">
        <v>23604</v>
      </c>
      <c r="AM38" s="47"/>
      <c r="AN38" s="47"/>
      <c r="AO38" s="47"/>
      <c r="AP38" s="47"/>
      <c r="AQ38" s="47"/>
    </row>
    <row r="39" spans="1:43" s="32" customFormat="1" x14ac:dyDescent="0.25">
      <c r="A39" s="159" t="s">
        <v>6419</v>
      </c>
      <c r="B39" s="158">
        <v>0.81910000000000005</v>
      </c>
      <c r="C39" s="158" t="s">
        <v>84</v>
      </c>
      <c r="D39" s="158" t="s">
        <v>84</v>
      </c>
      <c r="E39" s="158">
        <v>0.92130000000000001</v>
      </c>
      <c r="F39" s="158">
        <v>0.9204</v>
      </c>
      <c r="G39" s="158">
        <v>0.94730000000000003</v>
      </c>
      <c r="H39" s="158">
        <v>0.69530000000000003</v>
      </c>
      <c r="I39" s="158">
        <v>0.76729999999999998</v>
      </c>
      <c r="J39" s="158"/>
      <c r="K39" s="158"/>
      <c r="L39" s="158"/>
      <c r="M39" s="158">
        <v>0.81220000000000003</v>
      </c>
      <c r="N39" s="158">
        <v>0.82579999999999998</v>
      </c>
      <c r="O39" s="158" t="s">
        <v>84</v>
      </c>
      <c r="P39" s="158" t="s">
        <v>84</v>
      </c>
      <c r="Q39" s="158" t="s">
        <v>84</v>
      </c>
      <c r="R39" s="158" t="s">
        <v>84</v>
      </c>
      <c r="S39" s="158">
        <v>0.91200000000000003</v>
      </c>
      <c r="T39" s="158">
        <v>0.92969999999999997</v>
      </c>
      <c r="U39" s="158">
        <v>0.90849999999999997</v>
      </c>
      <c r="V39" s="158">
        <v>0.93079999999999996</v>
      </c>
      <c r="W39" s="158">
        <v>0.92090000000000005</v>
      </c>
      <c r="X39" s="158">
        <v>0.96509999999999996</v>
      </c>
      <c r="Y39" s="158">
        <v>0.68279999999999996</v>
      </c>
      <c r="Z39" s="158">
        <v>0.70740000000000003</v>
      </c>
      <c r="AA39" s="158">
        <v>0.71919999999999995</v>
      </c>
      <c r="AB39" s="158">
        <v>0.80820000000000003</v>
      </c>
      <c r="AC39" s="158"/>
      <c r="AD39" s="181">
        <v>14128</v>
      </c>
      <c r="AE39" s="181" t="s">
        <v>84</v>
      </c>
      <c r="AF39" s="181" t="s">
        <v>84</v>
      </c>
      <c r="AG39" s="181">
        <v>4313</v>
      </c>
      <c r="AH39" s="181">
        <v>2701</v>
      </c>
      <c r="AI39" s="181">
        <v>517</v>
      </c>
      <c r="AJ39" s="181">
        <v>6132</v>
      </c>
      <c r="AK39" s="181">
        <v>392</v>
      </c>
      <c r="AL39" s="181">
        <v>7339</v>
      </c>
      <c r="AM39" s="47"/>
      <c r="AN39" s="47"/>
      <c r="AO39" s="47"/>
      <c r="AP39" s="47"/>
      <c r="AQ39" s="47"/>
    </row>
    <row r="40" spans="1:43" x14ac:dyDescent="0.25">
      <c r="A40" s="159" t="s">
        <v>6420</v>
      </c>
      <c r="B40" s="158">
        <v>0.36559999999999998</v>
      </c>
      <c r="C40" s="158" t="s">
        <v>84</v>
      </c>
      <c r="D40" s="158">
        <v>0.43709999999999999</v>
      </c>
      <c r="E40" s="158">
        <v>0.42330000000000001</v>
      </c>
      <c r="F40" s="158">
        <v>0.42580000000000001</v>
      </c>
      <c r="G40" s="158">
        <v>0.38679999999999998</v>
      </c>
      <c r="H40" s="158">
        <v>0.24349999999999999</v>
      </c>
      <c r="I40" s="158">
        <v>0.44919999999999999</v>
      </c>
      <c r="J40" s="158"/>
      <c r="K40" s="158"/>
      <c r="L40" s="158"/>
      <c r="M40" s="158">
        <v>0.35830000000000001</v>
      </c>
      <c r="N40" s="158">
        <v>0.37290000000000001</v>
      </c>
      <c r="O40" s="158" t="s">
        <v>84</v>
      </c>
      <c r="P40" s="158" t="s">
        <v>84</v>
      </c>
      <c r="Q40" s="158">
        <v>0.42049999999999998</v>
      </c>
      <c r="R40" s="158">
        <v>0.4536</v>
      </c>
      <c r="S40" s="158">
        <v>0.40849999999999997</v>
      </c>
      <c r="T40" s="158">
        <v>0.43809999999999999</v>
      </c>
      <c r="U40" s="158">
        <v>0.40679999999999999</v>
      </c>
      <c r="V40" s="158">
        <v>0.44469999999999998</v>
      </c>
      <c r="W40" s="158">
        <v>0.33760000000000001</v>
      </c>
      <c r="X40" s="158">
        <v>0.43569999999999998</v>
      </c>
      <c r="Y40" s="158">
        <v>0.2324</v>
      </c>
      <c r="Z40" s="158">
        <v>0.25480000000000003</v>
      </c>
      <c r="AA40" s="158">
        <v>0.39319999999999999</v>
      </c>
      <c r="AB40" s="158">
        <v>0.50349999999999995</v>
      </c>
      <c r="AC40" s="158"/>
      <c r="AD40" s="181">
        <v>17541</v>
      </c>
      <c r="AE40" s="181" t="s">
        <v>84</v>
      </c>
      <c r="AF40" s="181">
        <v>3650</v>
      </c>
      <c r="AG40" s="181">
        <v>4500</v>
      </c>
      <c r="AH40" s="181">
        <v>2753</v>
      </c>
      <c r="AI40" s="181">
        <v>390</v>
      </c>
      <c r="AJ40" s="181">
        <v>5921</v>
      </c>
      <c r="AK40" s="181">
        <v>327</v>
      </c>
      <c r="AL40" s="181">
        <v>31570</v>
      </c>
      <c r="AM40" s="27"/>
      <c r="AN40" s="27"/>
      <c r="AO40" s="27"/>
      <c r="AP40" s="27"/>
      <c r="AQ40" s="27"/>
    </row>
    <row r="41" spans="1:43" x14ac:dyDescent="0.25">
      <c r="A41" s="159" t="s">
        <v>6421</v>
      </c>
      <c r="B41" s="158">
        <v>0.71899999999999997</v>
      </c>
      <c r="C41" s="158" t="s">
        <v>84</v>
      </c>
      <c r="D41" s="158">
        <v>0.85040000000000004</v>
      </c>
      <c r="E41" s="158">
        <v>0.82320000000000004</v>
      </c>
      <c r="F41" s="158">
        <v>0.77529999999999999</v>
      </c>
      <c r="G41" s="158">
        <v>0.77090000000000003</v>
      </c>
      <c r="H41" s="158">
        <v>0.53239999999999998</v>
      </c>
      <c r="I41" s="158">
        <v>0.77880000000000005</v>
      </c>
      <c r="J41" s="158"/>
      <c r="K41" s="158"/>
      <c r="L41" s="158"/>
      <c r="M41" s="158">
        <v>0.71379999999999999</v>
      </c>
      <c r="N41" s="158">
        <v>0.72419999999999995</v>
      </c>
      <c r="O41" s="158" t="s">
        <v>84</v>
      </c>
      <c r="P41" s="158" t="s">
        <v>84</v>
      </c>
      <c r="Q41" s="158">
        <v>0.83850000000000002</v>
      </c>
      <c r="R41" s="158">
        <v>0.86160000000000003</v>
      </c>
      <c r="S41" s="158">
        <v>0.81520000000000004</v>
      </c>
      <c r="T41" s="158">
        <v>0.83089999999999997</v>
      </c>
      <c r="U41" s="158">
        <v>0.76090000000000002</v>
      </c>
      <c r="V41" s="158">
        <v>0.78900000000000003</v>
      </c>
      <c r="W41" s="158">
        <v>0.73360000000000003</v>
      </c>
      <c r="X41" s="158">
        <v>0.80379999999999996</v>
      </c>
      <c r="Y41" s="158">
        <v>0.52259999999999995</v>
      </c>
      <c r="Z41" s="158">
        <v>0.54200000000000004</v>
      </c>
      <c r="AA41" s="158">
        <v>0.748</v>
      </c>
      <c r="AB41" s="158">
        <v>0.80630000000000002</v>
      </c>
      <c r="AC41" s="158"/>
      <c r="AD41" s="181">
        <v>32236</v>
      </c>
      <c r="AE41" s="181" t="s">
        <v>84</v>
      </c>
      <c r="AF41" s="181">
        <v>4539</v>
      </c>
      <c r="AG41" s="181">
        <v>11173</v>
      </c>
      <c r="AH41" s="181">
        <v>3945</v>
      </c>
      <c r="AI41" s="181">
        <v>624</v>
      </c>
      <c r="AJ41" s="181">
        <v>11075</v>
      </c>
      <c r="AK41" s="181">
        <v>880</v>
      </c>
      <c r="AL41" s="181">
        <v>30898</v>
      </c>
      <c r="AM41" s="27"/>
      <c r="AN41" s="27"/>
      <c r="AO41" s="27"/>
      <c r="AP41" s="27"/>
      <c r="AQ41" s="27"/>
    </row>
    <row r="42" spans="1:43" x14ac:dyDescent="0.25">
      <c r="A42" s="159" t="s">
        <v>6422</v>
      </c>
      <c r="B42" s="158">
        <v>0.79849999999999999</v>
      </c>
      <c r="C42" s="158" t="s">
        <v>84</v>
      </c>
      <c r="D42" s="158">
        <v>0.81620000000000004</v>
      </c>
      <c r="E42" s="158">
        <v>0.85109999999999997</v>
      </c>
      <c r="F42" s="158">
        <v>0.77229999999999999</v>
      </c>
      <c r="G42" s="158" t="s">
        <v>84</v>
      </c>
      <c r="H42" s="158">
        <v>0.48749999999999999</v>
      </c>
      <c r="I42" s="158" t="s">
        <v>84</v>
      </c>
      <c r="J42" s="158"/>
      <c r="K42" s="158"/>
      <c r="L42" s="158"/>
      <c r="M42" s="158">
        <v>0.77890000000000004</v>
      </c>
      <c r="N42" s="158">
        <v>0.81659999999999999</v>
      </c>
      <c r="O42" s="158" t="s">
        <v>84</v>
      </c>
      <c r="P42" s="158" t="s">
        <v>84</v>
      </c>
      <c r="Q42" s="158">
        <v>0.76380000000000003</v>
      </c>
      <c r="R42" s="158">
        <v>0.85809999999999997</v>
      </c>
      <c r="S42" s="158">
        <v>0.82609999999999995</v>
      </c>
      <c r="T42" s="158">
        <v>0.87270000000000003</v>
      </c>
      <c r="U42" s="158">
        <v>0.71360000000000001</v>
      </c>
      <c r="V42" s="158">
        <v>0.82050000000000001</v>
      </c>
      <c r="W42" s="158" t="s">
        <v>84</v>
      </c>
      <c r="X42" s="158" t="s">
        <v>84</v>
      </c>
      <c r="Y42" s="158">
        <v>0.41699999999999998</v>
      </c>
      <c r="Z42" s="158">
        <v>0.55430000000000001</v>
      </c>
      <c r="AA42" s="158" t="s">
        <v>84</v>
      </c>
      <c r="AB42" s="158" t="s">
        <v>84</v>
      </c>
      <c r="AC42" s="158"/>
      <c r="AD42" s="181">
        <v>2040</v>
      </c>
      <c r="AE42" s="181" t="s">
        <v>84</v>
      </c>
      <c r="AF42" s="181">
        <v>313</v>
      </c>
      <c r="AG42" s="181">
        <v>1106</v>
      </c>
      <c r="AH42" s="181">
        <v>270</v>
      </c>
      <c r="AI42" s="181" t="s">
        <v>84</v>
      </c>
      <c r="AJ42" s="181">
        <v>221</v>
      </c>
      <c r="AK42" s="181" t="s">
        <v>84</v>
      </c>
      <c r="AL42" s="181">
        <v>1558</v>
      </c>
      <c r="AM42" s="27"/>
      <c r="AN42" s="27"/>
      <c r="AO42" s="27"/>
      <c r="AP42" s="27"/>
      <c r="AQ42" s="27"/>
    </row>
    <row r="43" spans="1:43" x14ac:dyDescent="0.25">
      <c r="A43" s="159" t="s">
        <v>6423</v>
      </c>
      <c r="B43" s="158">
        <v>0.75929999999999997</v>
      </c>
      <c r="C43" s="158" t="s">
        <v>84</v>
      </c>
      <c r="D43" s="158">
        <v>0.86099999999999999</v>
      </c>
      <c r="E43" s="158">
        <v>0.85719999999999996</v>
      </c>
      <c r="F43" s="158">
        <v>0.81210000000000004</v>
      </c>
      <c r="G43" s="158">
        <v>0.80589999999999995</v>
      </c>
      <c r="H43" s="158">
        <v>0.50149999999999995</v>
      </c>
      <c r="I43" s="158">
        <v>0.85389999999999999</v>
      </c>
      <c r="J43" s="158"/>
      <c r="K43" s="158"/>
      <c r="L43" s="158"/>
      <c r="M43" s="158">
        <v>0.75609999999999999</v>
      </c>
      <c r="N43" s="158">
        <v>0.76239999999999997</v>
      </c>
      <c r="O43" s="158" t="s">
        <v>84</v>
      </c>
      <c r="P43" s="158" t="s">
        <v>84</v>
      </c>
      <c r="Q43" s="158">
        <v>0.85509999999999997</v>
      </c>
      <c r="R43" s="158">
        <v>0.86670000000000003</v>
      </c>
      <c r="S43" s="158">
        <v>0.85250000000000004</v>
      </c>
      <c r="T43" s="158">
        <v>0.86170000000000002</v>
      </c>
      <c r="U43" s="158">
        <v>0.80359999999999998</v>
      </c>
      <c r="V43" s="158">
        <v>0.82020000000000004</v>
      </c>
      <c r="W43" s="158">
        <v>0.78500000000000003</v>
      </c>
      <c r="X43" s="158">
        <v>0.82489999999999997</v>
      </c>
      <c r="Y43" s="158">
        <v>0.49440000000000001</v>
      </c>
      <c r="Z43" s="158">
        <v>0.50849999999999995</v>
      </c>
      <c r="AA43" s="158">
        <v>0.84099999999999997</v>
      </c>
      <c r="AB43" s="158">
        <v>0.8659</v>
      </c>
      <c r="AC43" s="158"/>
      <c r="AD43" s="181">
        <v>79289</v>
      </c>
      <c r="AE43" s="181" t="s">
        <v>84</v>
      </c>
      <c r="AF43" s="181">
        <v>16759</v>
      </c>
      <c r="AG43" s="181">
        <v>27034</v>
      </c>
      <c r="AH43" s="181">
        <v>9789</v>
      </c>
      <c r="AI43" s="181">
        <v>1699</v>
      </c>
      <c r="AJ43" s="181">
        <v>20489</v>
      </c>
      <c r="AK43" s="181">
        <v>3519</v>
      </c>
      <c r="AL43" s="181">
        <v>57968</v>
      </c>
      <c r="AM43" s="27"/>
      <c r="AN43" s="27"/>
      <c r="AO43" s="27"/>
      <c r="AP43" s="27"/>
      <c r="AQ43" s="27"/>
    </row>
    <row r="44" spans="1:43" x14ac:dyDescent="0.25">
      <c r="A44" s="159" t="s">
        <v>6424</v>
      </c>
      <c r="B44" s="158">
        <v>0.4052</v>
      </c>
      <c r="C44" s="158" t="s">
        <v>84</v>
      </c>
      <c r="D44" s="158">
        <v>0.42949999999999999</v>
      </c>
      <c r="E44" s="158">
        <v>0.48270000000000002</v>
      </c>
      <c r="F44" s="158">
        <v>0.50409999999999999</v>
      </c>
      <c r="G44" s="158">
        <v>0.53090000000000004</v>
      </c>
      <c r="H44" s="158">
        <v>0.1794</v>
      </c>
      <c r="I44" s="158">
        <v>0.48320000000000002</v>
      </c>
      <c r="J44" s="158"/>
      <c r="K44" s="158"/>
      <c r="L44" s="158"/>
      <c r="M44" s="158">
        <v>0.40100000000000002</v>
      </c>
      <c r="N44" s="158">
        <v>0.40939999999999999</v>
      </c>
      <c r="O44" s="158" t="s">
        <v>84</v>
      </c>
      <c r="P44" s="158" t="s">
        <v>84</v>
      </c>
      <c r="Q44" s="158">
        <v>0.42259999999999998</v>
      </c>
      <c r="R44" s="158">
        <v>0.43640000000000001</v>
      </c>
      <c r="S44" s="158">
        <v>0.47289999999999999</v>
      </c>
      <c r="T44" s="158">
        <v>0.4924</v>
      </c>
      <c r="U44" s="158">
        <v>0.48820000000000002</v>
      </c>
      <c r="V44" s="158">
        <v>0.51970000000000005</v>
      </c>
      <c r="W44" s="158">
        <v>0.51739999999999997</v>
      </c>
      <c r="X44" s="158">
        <v>0.54420000000000002</v>
      </c>
      <c r="Y44" s="158">
        <v>0.17230000000000001</v>
      </c>
      <c r="Z44" s="158">
        <v>0.18659999999999999</v>
      </c>
      <c r="AA44" s="158">
        <v>0.45829999999999999</v>
      </c>
      <c r="AB44" s="158">
        <v>0.50749999999999995</v>
      </c>
      <c r="AC44" s="158"/>
      <c r="AD44" s="181">
        <v>54681</v>
      </c>
      <c r="AE44" s="181" t="s">
        <v>84</v>
      </c>
      <c r="AF44" s="181">
        <v>20922</v>
      </c>
      <c r="AG44" s="181">
        <v>10779</v>
      </c>
      <c r="AH44" s="181">
        <v>4149</v>
      </c>
      <c r="AI44" s="181">
        <v>5675</v>
      </c>
      <c r="AJ44" s="181">
        <v>11497</v>
      </c>
      <c r="AK44" s="181">
        <v>1659</v>
      </c>
      <c r="AL44" s="181">
        <v>89426</v>
      </c>
      <c r="AM44" s="27"/>
      <c r="AN44" s="27"/>
      <c r="AO44" s="27"/>
      <c r="AP44" s="27"/>
      <c r="AQ44" s="27"/>
    </row>
    <row r="45" spans="1:43" x14ac:dyDescent="0.25">
      <c r="A45" s="159" t="s">
        <v>6425</v>
      </c>
      <c r="B45" s="158">
        <v>0.70279999999999998</v>
      </c>
      <c r="C45" s="158" t="s">
        <v>84</v>
      </c>
      <c r="D45" s="158">
        <v>0.76019999999999999</v>
      </c>
      <c r="E45" s="158">
        <v>0.77170000000000005</v>
      </c>
      <c r="F45" s="158">
        <v>0.76729999999999998</v>
      </c>
      <c r="G45" s="158">
        <v>0.77890000000000004</v>
      </c>
      <c r="H45" s="158">
        <v>0.3987</v>
      </c>
      <c r="I45" s="158">
        <v>0.76890000000000003</v>
      </c>
      <c r="J45" s="158"/>
      <c r="K45" s="158"/>
      <c r="L45" s="158"/>
      <c r="M45" s="158">
        <v>0.69279999999999997</v>
      </c>
      <c r="N45" s="158">
        <v>0.7127</v>
      </c>
      <c r="O45" s="158" t="s">
        <v>84</v>
      </c>
      <c r="P45" s="158" t="s">
        <v>84</v>
      </c>
      <c r="Q45" s="158">
        <v>0.73650000000000004</v>
      </c>
      <c r="R45" s="158">
        <v>0.78200000000000003</v>
      </c>
      <c r="S45" s="158">
        <v>0.75600000000000001</v>
      </c>
      <c r="T45" s="158">
        <v>0.78649999999999998</v>
      </c>
      <c r="U45" s="158">
        <v>0.74660000000000004</v>
      </c>
      <c r="V45" s="158">
        <v>0.78649999999999998</v>
      </c>
      <c r="W45" s="158">
        <v>0.72350000000000003</v>
      </c>
      <c r="X45" s="158">
        <v>0.8246</v>
      </c>
      <c r="Y45" s="158">
        <v>0.374</v>
      </c>
      <c r="Z45" s="158">
        <v>0.42330000000000001</v>
      </c>
      <c r="AA45" s="158">
        <v>0.70689999999999997</v>
      </c>
      <c r="AB45" s="158">
        <v>0.81950000000000001</v>
      </c>
      <c r="AC45" s="158"/>
      <c r="AD45" s="181">
        <v>9331</v>
      </c>
      <c r="AE45" s="181" t="s">
        <v>84</v>
      </c>
      <c r="AF45" s="181">
        <v>1590</v>
      </c>
      <c r="AG45" s="181">
        <v>3478</v>
      </c>
      <c r="AH45" s="181">
        <v>2049</v>
      </c>
      <c r="AI45" s="181">
        <v>310</v>
      </c>
      <c r="AJ45" s="181">
        <v>1653</v>
      </c>
      <c r="AK45" s="181">
        <v>251</v>
      </c>
      <c r="AL45" s="181">
        <v>9834</v>
      </c>
      <c r="AM45" s="27"/>
      <c r="AN45" s="27"/>
      <c r="AO45" s="27"/>
      <c r="AP45" s="27"/>
      <c r="AQ45" s="27"/>
    </row>
    <row r="46" spans="1:43" x14ac:dyDescent="0.25">
      <c r="A46" s="159" t="s">
        <v>6426</v>
      </c>
      <c r="B46" s="158">
        <v>0.66679999999999995</v>
      </c>
      <c r="C46" s="158" t="s">
        <v>84</v>
      </c>
      <c r="D46" s="158">
        <v>0.83779999999999999</v>
      </c>
      <c r="E46" s="158">
        <v>0.81440000000000001</v>
      </c>
      <c r="F46" s="158">
        <v>0.69269999999999998</v>
      </c>
      <c r="G46" s="158">
        <v>0.75580000000000003</v>
      </c>
      <c r="H46" s="158">
        <v>0.40849999999999997</v>
      </c>
      <c r="I46" s="158">
        <v>0.69650000000000001</v>
      </c>
      <c r="J46" s="158"/>
      <c r="K46" s="158"/>
      <c r="L46" s="158"/>
      <c r="M46" s="158">
        <v>0.65669999999999995</v>
      </c>
      <c r="N46" s="158">
        <v>0.67659999999999998</v>
      </c>
      <c r="O46" s="158" t="s">
        <v>84</v>
      </c>
      <c r="P46" s="158" t="s">
        <v>84</v>
      </c>
      <c r="Q46" s="158">
        <v>0.80700000000000005</v>
      </c>
      <c r="R46" s="158">
        <v>0.86399999999999999</v>
      </c>
      <c r="S46" s="158">
        <v>0.80069999999999997</v>
      </c>
      <c r="T46" s="158">
        <v>0.82730000000000004</v>
      </c>
      <c r="U46" s="158">
        <v>0.66410000000000002</v>
      </c>
      <c r="V46" s="158">
        <v>0.71940000000000004</v>
      </c>
      <c r="W46" s="158">
        <v>0.69099999999999995</v>
      </c>
      <c r="X46" s="158">
        <v>0.80889999999999995</v>
      </c>
      <c r="Y46" s="158">
        <v>0.39050000000000001</v>
      </c>
      <c r="Z46" s="158">
        <v>0.42649999999999999</v>
      </c>
      <c r="AA46" s="158">
        <v>0.64300000000000002</v>
      </c>
      <c r="AB46" s="158">
        <v>0.74370000000000003</v>
      </c>
      <c r="AC46" s="158"/>
      <c r="AD46" s="181">
        <v>9681</v>
      </c>
      <c r="AE46" s="181" t="s">
        <v>84</v>
      </c>
      <c r="AF46" s="181">
        <v>795</v>
      </c>
      <c r="AG46" s="181">
        <v>4022</v>
      </c>
      <c r="AH46" s="181">
        <v>1200</v>
      </c>
      <c r="AI46" s="181">
        <v>232</v>
      </c>
      <c r="AJ46" s="181">
        <v>3069</v>
      </c>
      <c r="AK46" s="181">
        <v>363</v>
      </c>
      <c r="AL46" s="181">
        <v>9752</v>
      </c>
      <c r="AM46" s="27"/>
      <c r="AN46" s="27"/>
      <c r="AO46" s="27"/>
      <c r="AP46" s="27"/>
      <c r="AQ46" s="27"/>
    </row>
    <row r="47" spans="1:43" x14ac:dyDescent="0.25">
      <c r="A47" s="159" t="s">
        <v>6427</v>
      </c>
      <c r="B47" s="158">
        <v>0.46939999999999998</v>
      </c>
      <c r="C47" s="158" t="s">
        <v>84</v>
      </c>
      <c r="D47" s="158">
        <v>0.56950000000000001</v>
      </c>
      <c r="E47" s="158">
        <v>0.64339999999999997</v>
      </c>
      <c r="F47" s="158">
        <v>0.69689999999999996</v>
      </c>
      <c r="G47" s="158">
        <v>0.57430000000000003</v>
      </c>
      <c r="H47" s="158">
        <v>0.22539999999999999</v>
      </c>
      <c r="I47" s="158">
        <v>0.51749999999999996</v>
      </c>
      <c r="J47" s="158"/>
      <c r="K47" s="158"/>
      <c r="L47" s="158"/>
      <c r="M47" s="158">
        <v>0.46110000000000001</v>
      </c>
      <c r="N47" s="158">
        <v>0.47770000000000001</v>
      </c>
      <c r="O47" s="158" t="s">
        <v>84</v>
      </c>
      <c r="P47" s="158" t="s">
        <v>84</v>
      </c>
      <c r="Q47" s="158">
        <v>0.54139999999999999</v>
      </c>
      <c r="R47" s="158">
        <v>0.59660000000000002</v>
      </c>
      <c r="S47" s="158">
        <v>0.62780000000000002</v>
      </c>
      <c r="T47" s="158">
        <v>0.65859999999999996</v>
      </c>
      <c r="U47" s="158">
        <v>0.67659999999999998</v>
      </c>
      <c r="V47" s="158">
        <v>0.71619999999999995</v>
      </c>
      <c r="W47" s="158">
        <v>0.52370000000000005</v>
      </c>
      <c r="X47" s="158">
        <v>0.62150000000000005</v>
      </c>
      <c r="Y47" s="158">
        <v>0.21460000000000001</v>
      </c>
      <c r="Z47" s="158">
        <v>0.2364</v>
      </c>
      <c r="AA47" s="158">
        <v>0.48070000000000002</v>
      </c>
      <c r="AB47" s="158">
        <v>0.55289999999999995</v>
      </c>
      <c r="AC47" s="158"/>
      <c r="AD47" s="181">
        <v>14637</v>
      </c>
      <c r="AE47" s="181" t="s">
        <v>84</v>
      </c>
      <c r="AF47" s="181">
        <v>1332</v>
      </c>
      <c r="AG47" s="181">
        <v>4057</v>
      </c>
      <c r="AH47" s="181">
        <v>2217</v>
      </c>
      <c r="AI47" s="181">
        <v>419</v>
      </c>
      <c r="AJ47" s="181">
        <v>5839</v>
      </c>
      <c r="AK47" s="181">
        <v>773</v>
      </c>
      <c r="AL47" s="181">
        <v>19022</v>
      </c>
      <c r="AM47" s="27"/>
      <c r="AN47" s="27"/>
      <c r="AO47" s="27"/>
      <c r="AP47" s="27"/>
      <c r="AQ47" s="27"/>
    </row>
    <row r="48" spans="1:43" x14ac:dyDescent="0.25">
      <c r="A48" s="159" t="s">
        <v>6428</v>
      </c>
      <c r="B48" s="158">
        <v>0.70820000000000005</v>
      </c>
      <c r="C48" s="158" t="s">
        <v>84</v>
      </c>
      <c r="D48" s="158">
        <v>0.83679999999999999</v>
      </c>
      <c r="E48" s="158">
        <v>0.81020000000000003</v>
      </c>
      <c r="F48" s="158">
        <v>0.81410000000000005</v>
      </c>
      <c r="G48" s="158">
        <v>0.7984</v>
      </c>
      <c r="H48" s="158">
        <v>0.44900000000000001</v>
      </c>
      <c r="I48" s="158">
        <v>0.72170000000000001</v>
      </c>
      <c r="J48" s="158"/>
      <c r="K48" s="158"/>
      <c r="L48" s="158"/>
      <c r="M48" s="158">
        <v>0.70399999999999996</v>
      </c>
      <c r="N48" s="158">
        <v>0.71240000000000003</v>
      </c>
      <c r="O48" s="158" t="s">
        <v>84</v>
      </c>
      <c r="P48" s="158" t="s">
        <v>84</v>
      </c>
      <c r="Q48" s="158">
        <v>0.82989999999999997</v>
      </c>
      <c r="R48" s="158">
        <v>0.84340000000000004</v>
      </c>
      <c r="S48" s="158">
        <v>0.80289999999999995</v>
      </c>
      <c r="T48" s="158">
        <v>0.81730000000000003</v>
      </c>
      <c r="U48" s="158">
        <v>0.8034</v>
      </c>
      <c r="V48" s="158">
        <v>0.82420000000000004</v>
      </c>
      <c r="W48" s="158">
        <v>0.76849999999999996</v>
      </c>
      <c r="X48" s="158">
        <v>0.82489999999999997</v>
      </c>
      <c r="Y48" s="158">
        <v>0.44059999999999999</v>
      </c>
      <c r="Z48" s="158">
        <v>0.45739999999999997</v>
      </c>
      <c r="AA48" s="158">
        <v>0.70040000000000002</v>
      </c>
      <c r="AB48" s="158">
        <v>0.7419</v>
      </c>
      <c r="AC48" s="158"/>
      <c r="AD48" s="181">
        <v>47532</v>
      </c>
      <c r="AE48" s="181" t="s">
        <v>84</v>
      </c>
      <c r="AF48" s="181">
        <v>12760</v>
      </c>
      <c r="AG48" s="181">
        <v>12312</v>
      </c>
      <c r="AH48" s="181">
        <v>5813</v>
      </c>
      <c r="AI48" s="181">
        <v>833</v>
      </c>
      <c r="AJ48" s="181">
        <v>13930</v>
      </c>
      <c r="AK48" s="181">
        <v>1884</v>
      </c>
      <c r="AL48" s="181">
        <v>45038</v>
      </c>
      <c r="AM48" s="27"/>
      <c r="AN48" s="27"/>
      <c r="AO48" s="27"/>
      <c r="AP48" s="27"/>
      <c r="AQ48" s="27"/>
    </row>
    <row r="49" spans="1:43" x14ac:dyDescent="0.25">
      <c r="A49" s="159" t="s">
        <v>6429</v>
      </c>
      <c r="B49" s="158">
        <v>0.182</v>
      </c>
      <c r="C49" s="158" t="s">
        <v>84</v>
      </c>
      <c r="D49" s="158">
        <v>0.2049</v>
      </c>
      <c r="E49" s="158">
        <v>0.26019999999999999</v>
      </c>
      <c r="F49" s="158">
        <v>0.33839999999999998</v>
      </c>
      <c r="G49" s="158">
        <v>0.2782</v>
      </c>
      <c r="H49" s="158">
        <v>9.9299999999999999E-2</v>
      </c>
      <c r="I49" s="158">
        <v>0.19270000000000001</v>
      </c>
      <c r="J49" s="158"/>
      <c r="K49" s="158"/>
      <c r="L49" s="158"/>
      <c r="M49" s="158">
        <v>0.17879999999999999</v>
      </c>
      <c r="N49" s="158">
        <v>0.1852</v>
      </c>
      <c r="O49" s="158" t="s">
        <v>84</v>
      </c>
      <c r="P49" s="158" t="s">
        <v>84</v>
      </c>
      <c r="Q49" s="158">
        <v>0.19600000000000001</v>
      </c>
      <c r="R49" s="158">
        <v>0.21390000000000001</v>
      </c>
      <c r="S49" s="158">
        <v>0.25230000000000002</v>
      </c>
      <c r="T49" s="158">
        <v>0.26829999999999998</v>
      </c>
      <c r="U49" s="158">
        <v>0.32640000000000002</v>
      </c>
      <c r="V49" s="158">
        <v>0.35060000000000002</v>
      </c>
      <c r="W49" s="158">
        <v>0.25740000000000002</v>
      </c>
      <c r="X49" s="158">
        <v>0.29930000000000001</v>
      </c>
      <c r="Y49" s="158">
        <v>9.5799999999999996E-2</v>
      </c>
      <c r="Z49" s="158">
        <v>0.10290000000000001</v>
      </c>
      <c r="AA49" s="158">
        <v>0.17580000000000001</v>
      </c>
      <c r="AB49" s="158">
        <v>0.2102</v>
      </c>
      <c r="AC49" s="158"/>
      <c r="AD49" s="181">
        <v>57029</v>
      </c>
      <c r="AE49" s="181" t="s">
        <v>84</v>
      </c>
      <c r="AF49" s="181">
        <v>7982</v>
      </c>
      <c r="AG49" s="181">
        <v>11884</v>
      </c>
      <c r="AH49" s="181">
        <v>6037</v>
      </c>
      <c r="AI49" s="181">
        <v>1795</v>
      </c>
      <c r="AJ49" s="181">
        <v>27264</v>
      </c>
      <c r="AK49" s="181">
        <v>2067</v>
      </c>
      <c r="AL49" s="181">
        <v>106290</v>
      </c>
      <c r="AM49" s="27"/>
      <c r="AN49" s="27"/>
      <c r="AO49" s="27"/>
      <c r="AP49" s="27"/>
      <c r="AQ49" s="27"/>
    </row>
    <row r="50" spans="1:43" x14ac:dyDescent="0.25">
      <c r="A50" s="159" t="s">
        <v>6430</v>
      </c>
      <c r="B50" s="158">
        <v>0.87380000000000002</v>
      </c>
      <c r="C50" s="158" t="s">
        <v>84</v>
      </c>
      <c r="D50" s="158">
        <v>0.91359999999999997</v>
      </c>
      <c r="E50" s="158">
        <v>0.90559999999999996</v>
      </c>
      <c r="F50" s="158">
        <v>0.90920000000000001</v>
      </c>
      <c r="G50" s="158" t="s">
        <v>84</v>
      </c>
      <c r="H50" s="158">
        <v>0.60429999999999995</v>
      </c>
      <c r="I50" s="158">
        <v>0.90110000000000001</v>
      </c>
      <c r="J50" s="158"/>
      <c r="K50" s="158"/>
      <c r="L50" s="158"/>
      <c r="M50" s="158">
        <v>0.86060000000000003</v>
      </c>
      <c r="N50" s="158">
        <v>0.88580000000000003</v>
      </c>
      <c r="O50" s="158" t="s">
        <v>84</v>
      </c>
      <c r="P50" s="158" t="s">
        <v>84</v>
      </c>
      <c r="Q50" s="158">
        <v>0.8881</v>
      </c>
      <c r="R50" s="158">
        <v>0.9335</v>
      </c>
      <c r="S50" s="158">
        <v>0.88539999999999996</v>
      </c>
      <c r="T50" s="158">
        <v>0.92249999999999999</v>
      </c>
      <c r="U50" s="158">
        <v>0.88029999999999997</v>
      </c>
      <c r="V50" s="158">
        <v>0.93130000000000002</v>
      </c>
      <c r="W50" s="158" t="s">
        <v>84</v>
      </c>
      <c r="X50" s="158" t="s">
        <v>84</v>
      </c>
      <c r="Y50" s="158">
        <v>0.55010000000000003</v>
      </c>
      <c r="Z50" s="158">
        <v>0.65410000000000001</v>
      </c>
      <c r="AA50" s="158">
        <v>0.83069999999999999</v>
      </c>
      <c r="AB50" s="158">
        <v>0.94330000000000003</v>
      </c>
      <c r="AC50" s="158"/>
      <c r="AD50" s="181">
        <v>3486</v>
      </c>
      <c r="AE50" s="181" t="s">
        <v>84</v>
      </c>
      <c r="AF50" s="181">
        <v>895</v>
      </c>
      <c r="AG50" s="181">
        <v>1328</v>
      </c>
      <c r="AH50" s="181">
        <v>648</v>
      </c>
      <c r="AI50" s="181" t="s">
        <v>84</v>
      </c>
      <c r="AJ50" s="181">
        <v>391</v>
      </c>
      <c r="AK50" s="181">
        <v>144</v>
      </c>
      <c r="AL50" s="181">
        <v>1966</v>
      </c>
      <c r="AM50" s="27"/>
      <c r="AN50" s="27"/>
      <c r="AO50" s="27"/>
      <c r="AP50" s="27"/>
      <c r="AQ50" s="27"/>
    </row>
    <row r="51" spans="1:43" x14ac:dyDescent="0.25">
      <c r="A51" s="159" t="s">
        <v>6431</v>
      </c>
      <c r="B51" s="158">
        <v>0.93859999999999999</v>
      </c>
      <c r="C51" s="158" t="s">
        <v>84</v>
      </c>
      <c r="D51" s="158">
        <v>0.97809999999999997</v>
      </c>
      <c r="E51" s="158">
        <v>0.98080000000000001</v>
      </c>
      <c r="F51" s="158">
        <v>0.94040000000000001</v>
      </c>
      <c r="G51" s="158">
        <v>0.96960000000000002</v>
      </c>
      <c r="H51" s="158">
        <v>0.57269999999999999</v>
      </c>
      <c r="I51" s="158">
        <v>0.95820000000000005</v>
      </c>
      <c r="J51" s="158"/>
      <c r="K51" s="158"/>
      <c r="L51" s="158"/>
      <c r="M51" s="158">
        <v>0.93740000000000001</v>
      </c>
      <c r="N51" s="158">
        <v>0.93969999999999998</v>
      </c>
      <c r="O51" s="158" t="s">
        <v>84</v>
      </c>
      <c r="P51" s="158" t="s">
        <v>84</v>
      </c>
      <c r="Q51" s="158">
        <v>0.97640000000000005</v>
      </c>
      <c r="R51" s="158">
        <v>0.97960000000000003</v>
      </c>
      <c r="S51" s="158">
        <v>0.97940000000000005</v>
      </c>
      <c r="T51" s="158">
        <v>0.98209999999999997</v>
      </c>
      <c r="U51" s="158">
        <v>0.93679999999999997</v>
      </c>
      <c r="V51" s="158">
        <v>0.94389999999999996</v>
      </c>
      <c r="W51" s="158">
        <v>0.96260000000000001</v>
      </c>
      <c r="X51" s="158">
        <v>0.97529999999999994</v>
      </c>
      <c r="Y51" s="158">
        <v>0.56599999999999995</v>
      </c>
      <c r="Z51" s="158">
        <v>0.57940000000000003</v>
      </c>
      <c r="AA51" s="158">
        <v>0.95330000000000004</v>
      </c>
      <c r="AB51" s="158">
        <v>0.96260000000000001</v>
      </c>
      <c r="AC51" s="158"/>
      <c r="AD51" s="181">
        <v>279557</v>
      </c>
      <c r="AE51" s="181" t="s">
        <v>84</v>
      </c>
      <c r="AF51" s="181">
        <v>92450</v>
      </c>
      <c r="AG51" s="181">
        <v>114604</v>
      </c>
      <c r="AH51" s="181">
        <v>29627</v>
      </c>
      <c r="AI51" s="181">
        <v>6185</v>
      </c>
      <c r="AJ51" s="181">
        <v>24536</v>
      </c>
      <c r="AK51" s="181">
        <v>12155</v>
      </c>
      <c r="AL51" s="181">
        <v>111220</v>
      </c>
      <c r="AM51" s="27"/>
      <c r="AN51" s="27"/>
      <c r="AO51" s="27"/>
      <c r="AP51" s="27"/>
      <c r="AQ51" s="27"/>
    </row>
    <row r="52" spans="1:43" x14ac:dyDescent="0.25">
      <c r="A52" s="159" t="s">
        <v>6432</v>
      </c>
      <c r="B52" s="158">
        <v>0.80289999999999995</v>
      </c>
      <c r="C52" s="158" t="s">
        <v>84</v>
      </c>
      <c r="D52" s="158">
        <v>0.86240000000000006</v>
      </c>
      <c r="E52" s="158">
        <v>0.84719999999999995</v>
      </c>
      <c r="F52" s="158">
        <v>0.8659</v>
      </c>
      <c r="G52" s="158">
        <v>0.89049999999999996</v>
      </c>
      <c r="H52" s="158">
        <v>0.59560000000000002</v>
      </c>
      <c r="I52" s="158">
        <v>0.85499999999999998</v>
      </c>
      <c r="J52" s="158"/>
      <c r="K52" s="158"/>
      <c r="L52" s="158"/>
      <c r="M52" s="158">
        <v>0.78839999999999999</v>
      </c>
      <c r="N52" s="158">
        <v>0.81659999999999999</v>
      </c>
      <c r="O52" s="158" t="s">
        <v>84</v>
      </c>
      <c r="P52" s="158" t="s">
        <v>84</v>
      </c>
      <c r="Q52" s="158">
        <v>0.82020000000000004</v>
      </c>
      <c r="R52" s="158">
        <v>0.89529999999999998</v>
      </c>
      <c r="S52" s="158">
        <v>0.82330000000000003</v>
      </c>
      <c r="T52" s="158">
        <v>0.86819999999999997</v>
      </c>
      <c r="U52" s="158">
        <v>0.83960000000000001</v>
      </c>
      <c r="V52" s="158">
        <v>0.88819999999999999</v>
      </c>
      <c r="W52" s="158">
        <v>0.82499999999999996</v>
      </c>
      <c r="X52" s="158">
        <v>0.9325</v>
      </c>
      <c r="Y52" s="158">
        <v>0.55730000000000002</v>
      </c>
      <c r="Z52" s="158">
        <v>0.63170000000000004</v>
      </c>
      <c r="AA52" s="158">
        <v>0.78839999999999999</v>
      </c>
      <c r="AB52" s="158">
        <v>0.90190000000000003</v>
      </c>
      <c r="AC52" s="158"/>
      <c r="AD52" s="181">
        <v>3311</v>
      </c>
      <c r="AE52" s="181" t="s">
        <v>84</v>
      </c>
      <c r="AF52" s="181">
        <v>365</v>
      </c>
      <c r="AG52" s="181">
        <v>1109</v>
      </c>
      <c r="AH52" s="181">
        <v>829</v>
      </c>
      <c r="AI52" s="181">
        <v>147</v>
      </c>
      <c r="AJ52" s="181">
        <v>697</v>
      </c>
      <c r="AK52" s="181">
        <v>164</v>
      </c>
      <c r="AL52" s="181">
        <v>2278</v>
      </c>
      <c r="AM52" s="27"/>
      <c r="AN52" s="27"/>
      <c r="AO52" s="27"/>
      <c r="AP52" s="27"/>
      <c r="AQ52" s="27"/>
    </row>
    <row r="53" spans="1:43" x14ac:dyDescent="0.25">
      <c r="A53" s="159" t="s">
        <v>6433</v>
      </c>
      <c r="B53" s="158">
        <v>0.74670000000000003</v>
      </c>
      <c r="C53" s="158" t="s">
        <v>84</v>
      </c>
      <c r="D53" s="158">
        <v>0.81399999999999995</v>
      </c>
      <c r="E53" s="158">
        <v>0.8367</v>
      </c>
      <c r="F53" s="158">
        <v>0.77529999999999999</v>
      </c>
      <c r="G53" s="158">
        <v>0.80979999999999996</v>
      </c>
      <c r="H53" s="158">
        <v>0.45729999999999998</v>
      </c>
      <c r="I53" s="158">
        <v>0.86909999999999998</v>
      </c>
      <c r="J53" s="158"/>
      <c r="K53" s="158"/>
      <c r="L53" s="158"/>
      <c r="M53" s="158">
        <v>0.73919999999999997</v>
      </c>
      <c r="N53" s="158">
        <v>0.75390000000000001</v>
      </c>
      <c r="O53" s="158" t="s">
        <v>84</v>
      </c>
      <c r="P53" s="158" t="s">
        <v>84</v>
      </c>
      <c r="Q53" s="158">
        <v>0.79759999999999998</v>
      </c>
      <c r="R53" s="158">
        <v>0.82920000000000005</v>
      </c>
      <c r="S53" s="158">
        <v>0.82589999999999997</v>
      </c>
      <c r="T53" s="158">
        <v>0.84689999999999999</v>
      </c>
      <c r="U53" s="158">
        <v>0.75619999999999998</v>
      </c>
      <c r="V53" s="158">
        <v>0.79320000000000002</v>
      </c>
      <c r="W53" s="158">
        <v>0.75339999999999996</v>
      </c>
      <c r="X53" s="158">
        <v>0.85450000000000004</v>
      </c>
      <c r="Y53" s="158">
        <v>0.43919999999999998</v>
      </c>
      <c r="Z53" s="158">
        <v>0.4753</v>
      </c>
      <c r="AA53" s="158">
        <v>0.84419999999999995</v>
      </c>
      <c r="AB53" s="158">
        <v>0.89019999999999999</v>
      </c>
      <c r="AC53" s="158"/>
      <c r="AD53" s="181">
        <v>14840</v>
      </c>
      <c r="AE53" s="181" t="s">
        <v>84</v>
      </c>
      <c r="AF53" s="181">
        <v>2711</v>
      </c>
      <c r="AG53" s="181">
        <v>5680</v>
      </c>
      <c r="AH53" s="181">
        <v>2191</v>
      </c>
      <c r="AI53" s="181">
        <v>254</v>
      </c>
      <c r="AJ53" s="181">
        <v>3068</v>
      </c>
      <c r="AK53" s="181">
        <v>936</v>
      </c>
      <c r="AL53" s="181">
        <v>13166</v>
      </c>
      <c r="AM53" s="27"/>
      <c r="AN53" s="27"/>
      <c r="AO53" s="27"/>
      <c r="AP53" s="27"/>
      <c r="AQ53" s="27"/>
    </row>
    <row r="54" spans="1:43" x14ac:dyDescent="0.25">
      <c r="A54" s="159" t="s">
        <v>6434</v>
      </c>
      <c r="B54" s="158">
        <v>0.62160000000000004</v>
      </c>
      <c r="C54" s="158" t="s">
        <v>84</v>
      </c>
      <c r="D54" s="158">
        <v>0.63429999999999997</v>
      </c>
      <c r="E54" s="158">
        <v>0.75649999999999995</v>
      </c>
      <c r="F54" s="158">
        <v>0.7651</v>
      </c>
      <c r="G54" s="158">
        <v>0.65439999999999998</v>
      </c>
      <c r="H54" s="158">
        <v>0.49740000000000001</v>
      </c>
      <c r="I54" s="158">
        <v>0.72489999999999999</v>
      </c>
      <c r="J54" s="158"/>
      <c r="K54" s="158"/>
      <c r="L54" s="158"/>
      <c r="M54" s="158">
        <v>0.61029999999999995</v>
      </c>
      <c r="N54" s="158">
        <v>0.63270000000000004</v>
      </c>
      <c r="O54" s="158" t="s">
        <v>84</v>
      </c>
      <c r="P54" s="158" t="s">
        <v>84</v>
      </c>
      <c r="Q54" s="158">
        <v>0.59670000000000001</v>
      </c>
      <c r="R54" s="158">
        <v>0.6694</v>
      </c>
      <c r="S54" s="158">
        <v>0.73519999999999996</v>
      </c>
      <c r="T54" s="158">
        <v>0.77629999999999999</v>
      </c>
      <c r="U54" s="158">
        <v>0.73670000000000002</v>
      </c>
      <c r="V54" s="158">
        <v>0.79090000000000005</v>
      </c>
      <c r="W54" s="158">
        <v>0.59740000000000004</v>
      </c>
      <c r="X54" s="158">
        <v>0.70540000000000003</v>
      </c>
      <c r="Y54" s="158">
        <v>0.48039999999999999</v>
      </c>
      <c r="Z54" s="158">
        <v>0.51419999999999999</v>
      </c>
      <c r="AA54" s="158">
        <v>0.65969999999999995</v>
      </c>
      <c r="AB54" s="158">
        <v>0.77980000000000005</v>
      </c>
      <c r="AC54" s="158"/>
      <c r="AD54" s="181">
        <v>7738</v>
      </c>
      <c r="AE54" s="181" t="s">
        <v>84</v>
      </c>
      <c r="AF54" s="181">
        <v>737</v>
      </c>
      <c r="AG54" s="181">
        <v>1862</v>
      </c>
      <c r="AH54" s="181">
        <v>1031</v>
      </c>
      <c r="AI54" s="181">
        <v>318</v>
      </c>
      <c r="AJ54" s="181">
        <v>3561</v>
      </c>
      <c r="AK54" s="181">
        <v>229</v>
      </c>
      <c r="AL54" s="181">
        <v>8234</v>
      </c>
      <c r="AM54" s="27"/>
      <c r="AN54" s="27"/>
      <c r="AO54" s="27"/>
      <c r="AP54" s="27"/>
      <c r="AQ54" s="27"/>
    </row>
    <row r="55" spans="1:43" x14ac:dyDescent="0.25">
      <c r="A55" s="159" t="s">
        <v>6435</v>
      </c>
      <c r="B55" s="158">
        <v>0.94379999999999997</v>
      </c>
      <c r="C55" s="158" t="s">
        <v>84</v>
      </c>
      <c r="D55" s="158" t="s">
        <v>84</v>
      </c>
      <c r="E55" s="158">
        <v>0.97640000000000005</v>
      </c>
      <c r="F55" s="158">
        <v>0.96679999999999999</v>
      </c>
      <c r="G55" s="158">
        <v>0.96730000000000005</v>
      </c>
      <c r="H55" s="158">
        <v>0.78280000000000005</v>
      </c>
      <c r="I55" s="158" t="s">
        <v>84</v>
      </c>
      <c r="J55" s="158"/>
      <c r="K55" s="158"/>
      <c r="L55" s="158"/>
      <c r="M55" s="158">
        <v>0.93589999999999995</v>
      </c>
      <c r="N55" s="158">
        <v>0.95069999999999999</v>
      </c>
      <c r="O55" s="158" t="s">
        <v>84</v>
      </c>
      <c r="P55" s="158" t="s">
        <v>84</v>
      </c>
      <c r="Q55" s="158" t="s">
        <v>84</v>
      </c>
      <c r="R55" s="158" t="s">
        <v>84</v>
      </c>
      <c r="S55" s="158">
        <v>0.96750000000000003</v>
      </c>
      <c r="T55" s="158">
        <v>0.98280000000000001</v>
      </c>
      <c r="U55" s="158">
        <v>0.95330000000000004</v>
      </c>
      <c r="V55" s="158">
        <v>0.97640000000000005</v>
      </c>
      <c r="W55" s="158">
        <v>0.92269999999999996</v>
      </c>
      <c r="X55" s="158">
        <v>0.98640000000000005</v>
      </c>
      <c r="Y55" s="158">
        <v>0.74790000000000001</v>
      </c>
      <c r="Z55" s="158">
        <v>0.81340000000000001</v>
      </c>
      <c r="AA55" s="158" t="s">
        <v>84</v>
      </c>
      <c r="AB55" s="158" t="s">
        <v>84</v>
      </c>
      <c r="AC55" s="158"/>
      <c r="AD55" s="181">
        <v>4398</v>
      </c>
      <c r="AE55" s="181" t="s">
        <v>84</v>
      </c>
      <c r="AF55" s="181" t="s">
        <v>84</v>
      </c>
      <c r="AG55" s="181">
        <v>2117</v>
      </c>
      <c r="AH55" s="181">
        <v>1219</v>
      </c>
      <c r="AI55" s="181">
        <v>180</v>
      </c>
      <c r="AJ55" s="181">
        <v>664</v>
      </c>
      <c r="AK55" s="181" t="s">
        <v>84</v>
      </c>
      <c r="AL55" s="181">
        <v>846</v>
      </c>
      <c r="AM55" s="27"/>
      <c r="AN55" s="27"/>
      <c r="AO55" s="27"/>
      <c r="AP55" s="27"/>
      <c r="AQ55" s="27"/>
    </row>
    <row r="56" spans="1:43" x14ac:dyDescent="0.25">
      <c r="A56" s="159" t="s">
        <v>6436</v>
      </c>
      <c r="B56" s="158">
        <v>0.40629999999999999</v>
      </c>
      <c r="C56" s="158" t="s">
        <v>84</v>
      </c>
      <c r="D56" s="158">
        <v>0.43769999999999998</v>
      </c>
      <c r="E56" s="158">
        <v>0.51759999999999995</v>
      </c>
      <c r="F56" s="158">
        <v>0.54890000000000005</v>
      </c>
      <c r="G56" s="158">
        <v>0.55169999999999997</v>
      </c>
      <c r="H56" s="158">
        <v>0.22650000000000001</v>
      </c>
      <c r="I56" s="158">
        <v>0.44159999999999999</v>
      </c>
      <c r="J56" s="158"/>
      <c r="K56" s="158"/>
      <c r="L56" s="158"/>
      <c r="M56" s="158">
        <v>0.40179999999999999</v>
      </c>
      <c r="N56" s="158">
        <v>0.41089999999999999</v>
      </c>
      <c r="O56" s="158" t="s">
        <v>84</v>
      </c>
      <c r="P56" s="158" t="s">
        <v>84</v>
      </c>
      <c r="Q56" s="158">
        <v>0.42859999999999998</v>
      </c>
      <c r="R56" s="158">
        <v>0.44679999999999997</v>
      </c>
      <c r="S56" s="158">
        <v>0.50760000000000005</v>
      </c>
      <c r="T56" s="158">
        <v>0.52749999999999997</v>
      </c>
      <c r="U56" s="158">
        <v>0.53249999999999997</v>
      </c>
      <c r="V56" s="158">
        <v>0.56489999999999996</v>
      </c>
      <c r="W56" s="158">
        <v>0.53610000000000002</v>
      </c>
      <c r="X56" s="158">
        <v>0.56699999999999995</v>
      </c>
      <c r="Y56" s="158">
        <v>0.21970000000000001</v>
      </c>
      <c r="Z56" s="158">
        <v>0.2334</v>
      </c>
      <c r="AA56" s="158">
        <v>0.41560000000000002</v>
      </c>
      <c r="AB56" s="158">
        <v>0.46729999999999999</v>
      </c>
      <c r="AC56" s="158"/>
      <c r="AD56" s="181">
        <v>47919</v>
      </c>
      <c r="AE56" s="181" t="s">
        <v>84</v>
      </c>
      <c r="AF56" s="181">
        <v>12107</v>
      </c>
      <c r="AG56" s="181">
        <v>10542</v>
      </c>
      <c r="AH56" s="181">
        <v>3960</v>
      </c>
      <c r="AI56" s="181">
        <v>4298</v>
      </c>
      <c r="AJ56" s="181">
        <v>15536</v>
      </c>
      <c r="AK56" s="181">
        <v>1476</v>
      </c>
      <c r="AL56" s="181">
        <v>76260</v>
      </c>
      <c r="AM56" s="27"/>
      <c r="AN56" s="27"/>
      <c r="AO56" s="27"/>
      <c r="AP56" s="27"/>
      <c r="AQ56" s="27"/>
    </row>
    <row r="57" spans="1:43" x14ac:dyDescent="0.25">
      <c r="A57" s="159" t="s">
        <v>6437</v>
      </c>
      <c r="B57" s="158">
        <v>0.98009999999999997</v>
      </c>
      <c r="C57" s="158" t="s">
        <v>84</v>
      </c>
      <c r="D57" s="158">
        <v>0.99460000000000004</v>
      </c>
      <c r="E57" s="158">
        <v>0.98250000000000004</v>
      </c>
      <c r="F57" s="158">
        <v>0.97199999999999998</v>
      </c>
      <c r="G57" s="158">
        <v>0.98880000000000001</v>
      </c>
      <c r="H57" s="158">
        <v>0.90290000000000004</v>
      </c>
      <c r="I57" s="158">
        <v>0.98240000000000005</v>
      </c>
      <c r="J57" s="158"/>
      <c r="K57" s="158"/>
      <c r="L57" s="158"/>
      <c r="M57" s="158">
        <v>0.97760000000000002</v>
      </c>
      <c r="N57" s="158">
        <v>0.98240000000000005</v>
      </c>
      <c r="O57" s="158" t="s">
        <v>84</v>
      </c>
      <c r="P57" s="158" t="s">
        <v>84</v>
      </c>
      <c r="Q57" s="158">
        <v>0.99209999999999998</v>
      </c>
      <c r="R57" s="158">
        <v>0.99629999999999996</v>
      </c>
      <c r="S57" s="158">
        <v>0.97609999999999997</v>
      </c>
      <c r="T57" s="158">
        <v>0.98719999999999997</v>
      </c>
      <c r="U57" s="158">
        <v>0.96109999999999995</v>
      </c>
      <c r="V57" s="158">
        <v>0.97989999999999999</v>
      </c>
      <c r="W57" s="158">
        <v>0.97189999999999999</v>
      </c>
      <c r="X57" s="158">
        <v>0.99550000000000005</v>
      </c>
      <c r="Y57" s="158">
        <v>0.88600000000000001</v>
      </c>
      <c r="Z57" s="158">
        <v>0.91739999999999999</v>
      </c>
      <c r="AA57" s="158">
        <v>0.97089999999999999</v>
      </c>
      <c r="AB57" s="158">
        <v>0.98939999999999995</v>
      </c>
      <c r="AC57" s="158"/>
      <c r="AD57" s="181">
        <v>14510</v>
      </c>
      <c r="AE57" s="181" t="s">
        <v>84</v>
      </c>
      <c r="AF57" s="181">
        <v>7527</v>
      </c>
      <c r="AG57" s="181">
        <v>2779</v>
      </c>
      <c r="AH57" s="181">
        <v>1388</v>
      </c>
      <c r="AI57" s="181">
        <v>466</v>
      </c>
      <c r="AJ57" s="181">
        <v>1422</v>
      </c>
      <c r="AK57" s="181">
        <v>928</v>
      </c>
      <c r="AL57" s="181">
        <v>1114</v>
      </c>
      <c r="AM57" s="27"/>
      <c r="AN57" s="27"/>
      <c r="AO57" s="27"/>
      <c r="AP57" s="27"/>
      <c r="AQ57" s="27"/>
    </row>
    <row r="58" spans="1:43" x14ac:dyDescent="0.25">
      <c r="A58" s="159" t="s">
        <v>6438</v>
      </c>
      <c r="B58" s="158">
        <v>0.88919999999999999</v>
      </c>
      <c r="C58" s="158" t="s">
        <v>84</v>
      </c>
      <c r="D58" s="158">
        <v>0.93769999999999998</v>
      </c>
      <c r="E58" s="158">
        <v>0.91579999999999995</v>
      </c>
      <c r="F58" s="158">
        <v>0.86229999999999996</v>
      </c>
      <c r="G58" s="158">
        <v>0.87539999999999996</v>
      </c>
      <c r="H58" s="158">
        <v>0.54069999999999996</v>
      </c>
      <c r="I58" s="158">
        <v>0.87450000000000006</v>
      </c>
      <c r="J58" s="158"/>
      <c r="K58" s="158"/>
      <c r="L58" s="158"/>
      <c r="M58" s="158">
        <v>0.88629999999999998</v>
      </c>
      <c r="N58" s="158">
        <v>0.8921</v>
      </c>
      <c r="O58" s="158" t="s">
        <v>84</v>
      </c>
      <c r="P58" s="158" t="s">
        <v>84</v>
      </c>
      <c r="Q58" s="158">
        <v>0.93410000000000004</v>
      </c>
      <c r="R58" s="158">
        <v>0.94120000000000004</v>
      </c>
      <c r="S58" s="158">
        <v>0.9113</v>
      </c>
      <c r="T58" s="158">
        <v>0.92020000000000002</v>
      </c>
      <c r="U58" s="158">
        <v>0.85089999999999999</v>
      </c>
      <c r="V58" s="158">
        <v>0.87290000000000001</v>
      </c>
      <c r="W58" s="158">
        <v>0.8448</v>
      </c>
      <c r="X58" s="158">
        <v>0.90029999999999999</v>
      </c>
      <c r="Y58" s="158">
        <v>0.52510000000000001</v>
      </c>
      <c r="Z58" s="158">
        <v>0.55600000000000005</v>
      </c>
      <c r="AA58" s="158">
        <v>0.85840000000000005</v>
      </c>
      <c r="AB58" s="158">
        <v>0.88890000000000002</v>
      </c>
      <c r="AC58" s="158"/>
      <c r="AD58" s="181">
        <v>53755</v>
      </c>
      <c r="AE58" s="181" t="s">
        <v>84</v>
      </c>
      <c r="AF58" s="181">
        <v>24152</v>
      </c>
      <c r="AG58" s="181">
        <v>18312</v>
      </c>
      <c r="AH58" s="181">
        <v>4317</v>
      </c>
      <c r="AI58" s="181">
        <v>629</v>
      </c>
      <c r="AJ58" s="181">
        <v>4312</v>
      </c>
      <c r="AK58" s="181">
        <v>2033</v>
      </c>
      <c r="AL58" s="181">
        <v>25196</v>
      </c>
      <c r="AM58" s="27"/>
      <c r="AN58" s="27"/>
      <c r="AO58" s="27"/>
      <c r="AP58" s="27"/>
      <c r="AQ58" s="27"/>
    </row>
    <row r="59" spans="1:43" x14ac:dyDescent="0.25">
      <c r="A59" s="159" t="s">
        <v>6439</v>
      </c>
      <c r="B59" s="158">
        <v>0.67210000000000003</v>
      </c>
      <c r="C59" s="158" t="s">
        <v>84</v>
      </c>
      <c r="D59" s="158">
        <v>0.73750000000000004</v>
      </c>
      <c r="E59" s="158">
        <v>0.72199999999999998</v>
      </c>
      <c r="F59" s="158">
        <v>0.69820000000000004</v>
      </c>
      <c r="G59" s="158" t="s">
        <v>84</v>
      </c>
      <c r="H59" s="158">
        <v>0.33929999999999999</v>
      </c>
      <c r="I59" s="158" t="s">
        <v>84</v>
      </c>
      <c r="J59" s="158"/>
      <c r="K59" s="158"/>
      <c r="L59" s="158"/>
      <c r="M59" s="158">
        <v>0.64770000000000005</v>
      </c>
      <c r="N59" s="158">
        <v>0.69520000000000004</v>
      </c>
      <c r="O59" s="158" t="s">
        <v>84</v>
      </c>
      <c r="P59" s="158" t="s">
        <v>84</v>
      </c>
      <c r="Q59" s="158">
        <v>0.6925</v>
      </c>
      <c r="R59" s="158">
        <v>0.77700000000000002</v>
      </c>
      <c r="S59" s="158">
        <v>0.68330000000000002</v>
      </c>
      <c r="T59" s="158">
        <v>0.75690000000000002</v>
      </c>
      <c r="U59" s="158">
        <v>0.63160000000000005</v>
      </c>
      <c r="V59" s="158">
        <v>0.75509999999999999</v>
      </c>
      <c r="W59" s="158" t="s">
        <v>84</v>
      </c>
      <c r="X59" s="158" t="s">
        <v>84</v>
      </c>
      <c r="Y59" s="158">
        <v>0.27760000000000001</v>
      </c>
      <c r="Z59" s="158">
        <v>0.40179999999999999</v>
      </c>
      <c r="AA59" s="158" t="s">
        <v>84</v>
      </c>
      <c r="AB59" s="158" t="s">
        <v>84</v>
      </c>
      <c r="AC59" s="158"/>
      <c r="AD59" s="181">
        <v>1650</v>
      </c>
      <c r="AE59" s="181" t="s">
        <v>84</v>
      </c>
      <c r="AF59" s="181">
        <v>480</v>
      </c>
      <c r="AG59" s="181">
        <v>633</v>
      </c>
      <c r="AH59" s="181">
        <v>228</v>
      </c>
      <c r="AI59" s="181" t="s">
        <v>84</v>
      </c>
      <c r="AJ59" s="181">
        <v>233</v>
      </c>
      <c r="AK59" s="181" t="s">
        <v>84</v>
      </c>
      <c r="AL59" s="181">
        <v>1867</v>
      </c>
      <c r="AM59" s="27"/>
      <c r="AN59" s="27"/>
      <c r="AO59" s="27"/>
      <c r="AP59" s="27"/>
      <c r="AQ59" s="27"/>
    </row>
    <row r="60" spans="1:43" x14ac:dyDescent="0.25">
      <c r="A60" s="159" t="s">
        <v>6440</v>
      </c>
      <c r="B60" s="158">
        <v>0.82840000000000003</v>
      </c>
      <c r="C60" s="158" t="s">
        <v>84</v>
      </c>
      <c r="D60" s="158">
        <v>0.81899999999999995</v>
      </c>
      <c r="E60" s="158">
        <v>0.89659999999999995</v>
      </c>
      <c r="F60" s="158">
        <v>0.877</v>
      </c>
      <c r="G60" s="158" t="s">
        <v>84</v>
      </c>
      <c r="H60" s="158">
        <v>0.4098</v>
      </c>
      <c r="I60" s="158">
        <v>0.8488</v>
      </c>
      <c r="J60" s="158"/>
      <c r="K60" s="158"/>
      <c r="L60" s="158"/>
      <c r="M60" s="158">
        <v>0.81879999999999997</v>
      </c>
      <c r="N60" s="158">
        <v>0.83750000000000002</v>
      </c>
      <c r="O60" s="158" t="s">
        <v>84</v>
      </c>
      <c r="P60" s="158" t="s">
        <v>84</v>
      </c>
      <c r="Q60" s="158">
        <v>0.80230000000000001</v>
      </c>
      <c r="R60" s="158">
        <v>0.83440000000000003</v>
      </c>
      <c r="S60" s="158">
        <v>0.88349999999999995</v>
      </c>
      <c r="T60" s="158">
        <v>0.9083</v>
      </c>
      <c r="U60" s="158">
        <v>0.85089999999999999</v>
      </c>
      <c r="V60" s="158">
        <v>0.89880000000000004</v>
      </c>
      <c r="W60" s="158" t="s">
        <v>84</v>
      </c>
      <c r="X60" s="158" t="s">
        <v>84</v>
      </c>
      <c r="Y60" s="158">
        <v>0.3674</v>
      </c>
      <c r="Z60" s="158">
        <v>0.45179999999999998</v>
      </c>
      <c r="AA60" s="158">
        <v>0.79390000000000005</v>
      </c>
      <c r="AB60" s="158">
        <v>0.89019999999999999</v>
      </c>
      <c r="AC60" s="158"/>
      <c r="AD60" s="181">
        <v>7814</v>
      </c>
      <c r="AE60" s="181" t="s">
        <v>84</v>
      </c>
      <c r="AF60" s="181">
        <v>2809</v>
      </c>
      <c r="AG60" s="181">
        <v>3162</v>
      </c>
      <c r="AH60" s="181">
        <v>925</v>
      </c>
      <c r="AI60" s="181" t="s">
        <v>84</v>
      </c>
      <c r="AJ60" s="181">
        <v>568</v>
      </c>
      <c r="AK60" s="181">
        <v>266</v>
      </c>
      <c r="AL60" s="181">
        <v>5270</v>
      </c>
      <c r="AM60" s="27"/>
      <c r="AN60" s="27"/>
      <c r="AO60" s="27"/>
      <c r="AP60" s="27"/>
      <c r="AQ60" s="27"/>
    </row>
    <row r="61" spans="1:43" x14ac:dyDescent="0.25">
      <c r="A61" s="159" t="s">
        <v>6441</v>
      </c>
      <c r="B61" s="158">
        <v>0.98680000000000001</v>
      </c>
      <c r="C61" s="158" t="s">
        <v>84</v>
      </c>
      <c r="D61" s="158">
        <v>0.99460000000000004</v>
      </c>
      <c r="E61" s="158">
        <v>0.99619999999999997</v>
      </c>
      <c r="F61" s="158">
        <v>0.98329999999999995</v>
      </c>
      <c r="G61" s="158">
        <v>0.99790000000000001</v>
      </c>
      <c r="H61" s="158">
        <v>0.88600000000000001</v>
      </c>
      <c r="I61" s="158">
        <v>1.0068999999999999</v>
      </c>
      <c r="J61" s="158"/>
      <c r="K61" s="158"/>
      <c r="L61" s="158"/>
      <c r="M61" s="158">
        <v>0.98350000000000004</v>
      </c>
      <c r="N61" s="158">
        <v>0.98939999999999995</v>
      </c>
      <c r="O61" s="158" t="s">
        <v>84</v>
      </c>
      <c r="P61" s="158" t="s">
        <v>84</v>
      </c>
      <c r="Q61" s="158">
        <v>0.98460000000000003</v>
      </c>
      <c r="R61" s="158">
        <v>0.99809999999999999</v>
      </c>
      <c r="S61" s="158">
        <v>0.98919999999999997</v>
      </c>
      <c r="T61" s="158">
        <v>0.99870000000000003</v>
      </c>
      <c r="U61" s="158">
        <v>0.97360000000000002</v>
      </c>
      <c r="V61" s="158">
        <v>0.98950000000000005</v>
      </c>
      <c r="W61" s="158">
        <v>0.43880000000000002</v>
      </c>
      <c r="X61" s="158">
        <v>1</v>
      </c>
      <c r="Y61" s="158">
        <v>0.86599999999999999</v>
      </c>
      <c r="Z61" s="158">
        <v>0.9032</v>
      </c>
      <c r="AA61" s="158">
        <v>1.0068999999999999</v>
      </c>
      <c r="AB61" s="158">
        <v>1.0068999999999999</v>
      </c>
      <c r="AC61" s="158"/>
      <c r="AD61" s="181">
        <v>25555</v>
      </c>
      <c r="AE61" s="181" t="s">
        <v>84</v>
      </c>
      <c r="AF61" s="181">
        <v>5849</v>
      </c>
      <c r="AG61" s="181">
        <v>11921</v>
      </c>
      <c r="AH61" s="181">
        <v>4171</v>
      </c>
      <c r="AI61" s="181">
        <v>1112</v>
      </c>
      <c r="AJ61" s="181">
        <v>1712</v>
      </c>
      <c r="AK61" s="181">
        <v>790</v>
      </c>
      <c r="AL61" s="181">
        <v>7204</v>
      </c>
      <c r="AM61" s="27"/>
      <c r="AN61" s="27"/>
      <c r="AO61" s="27"/>
      <c r="AP61" s="27"/>
      <c r="AQ61" s="27"/>
    </row>
    <row r="62" spans="1:43" x14ac:dyDescent="0.25">
      <c r="A62" s="159" t="s">
        <v>6442</v>
      </c>
      <c r="B62" s="158">
        <v>40.244700000000016</v>
      </c>
      <c r="C62" s="158">
        <v>4.9649000000000001</v>
      </c>
      <c r="D62" s="158">
        <v>37.791999999999994</v>
      </c>
      <c r="E62" s="158">
        <v>42.803400000000011</v>
      </c>
      <c r="F62" s="158">
        <v>41.497500000000002</v>
      </c>
      <c r="G62" s="158">
        <v>30.661900000000006</v>
      </c>
      <c r="H62" s="158">
        <v>26.139900000000011</v>
      </c>
      <c r="I62" s="158">
        <v>34.268199999999993</v>
      </c>
      <c r="J62" s="158"/>
      <c r="K62" s="158"/>
      <c r="L62" s="158"/>
      <c r="M62" s="158">
        <v>39.714500000000001</v>
      </c>
      <c r="N62" s="158">
        <v>40.738600000000005</v>
      </c>
      <c r="O62" s="158">
        <v>4.9577</v>
      </c>
      <c r="P62" s="158">
        <v>4.9708000000000006</v>
      </c>
      <c r="Q62" s="158">
        <v>36.744600000000005</v>
      </c>
      <c r="R62" s="158">
        <v>38.706800000000008</v>
      </c>
      <c r="S62" s="158">
        <v>41.946699999999993</v>
      </c>
      <c r="T62" s="158">
        <v>43.566200000000002</v>
      </c>
      <c r="U62" s="158">
        <v>40.271800000000006</v>
      </c>
      <c r="V62" s="158">
        <v>42.5839</v>
      </c>
      <c r="W62" s="158">
        <v>28.436899999999994</v>
      </c>
      <c r="X62" s="158">
        <v>32.012200000000007</v>
      </c>
      <c r="Y62" s="158">
        <v>24.705599999999997</v>
      </c>
      <c r="Z62" s="158">
        <v>27.509400000000014</v>
      </c>
      <c r="AA62" s="158">
        <v>32.639300000000006</v>
      </c>
      <c r="AB62" s="158">
        <v>35.629400000000011</v>
      </c>
      <c r="AC62" s="158"/>
      <c r="AD62" s="181">
        <v>2415680</v>
      </c>
      <c r="AE62" s="181">
        <v>171262</v>
      </c>
      <c r="AF62" s="181">
        <v>654906</v>
      </c>
      <c r="AG62" s="181">
        <v>697978</v>
      </c>
      <c r="AH62" s="181">
        <v>258037</v>
      </c>
      <c r="AI62" s="181">
        <v>60113</v>
      </c>
      <c r="AJ62" s="181">
        <v>478912</v>
      </c>
      <c r="AK62" s="181">
        <v>92289</v>
      </c>
      <c r="AL62" s="181">
        <v>1957130</v>
      </c>
      <c r="AM62" s="27"/>
      <c r="AN62" s="27"/>
      <c r="AO62" s="27"/>
      <c r="AP62" s="27"/>
      <c r="AQ62" s="27"/>
    </row>
    <row r="63" spans="1:43" x14ac:dyDescent="0.25">
      <c r="A63" s="159" t="s">
        <v>6443</v>
      </c>
      <c r="B63" s="158">
        <v>0.97970000000000002</v>
      </c>
      <c r="C63" s="158" t="s">
        <v>84</v>
      </c>
      <c r="D63" s="158">
        <v>0.997</v>
      </c>
      <c r="E63" s="158">
        <v>0.99319999999999997</v>
      </c>
      <c r="F63" s="158">
        <v>0.98640000000000005</v>
      </c>
      <c r="G63" s="158">
        <v>0.98029999999999995</v>
      </c>
      <c r="H63" s="158">
        <v>0.89239999999999997</v>
      </c>
      <c r="I63" s="158">
        <v>0.97030000000000005</v>
      </c>
      <c r="J63" s="158"/>
      <c r="K63" s="158"/>
      <c r="L63" s="158"/>
      <c r="M63" s="158">
        <v>0.97599999999999998</v>
      </c>
      <c r="N63" s="158">
        <v>0.98280000000000001</v>
      </c>
      <c r="O63" s="158" t="s">
        <v>84</v>
      </c>
      <c r="P63" s="158" t="s">
        <v>84</v>
      </c>
      <c r="Q63" s="158">
        <v>0.99180000000000001</v>
      </c>
      <c r="R63" s="158">
        <v>0.99890000000000001</v>
      </c>
      <c r="S63" s="158">
        <v>0.98870000000000002</v>
      </c>
      <c r="T63" s="158">
        <v>0.99590000000000001</v>
      </c>
      <c r="U63" s="158">
        <v>0.97450000000000003</v>
      </c>
      <c r="V63" s="158">
        <v>0.99280000000000002</v>
      </c>
      <c r="W63" s="158">
        <v>0.93400000000000005</v>
      </c>
      <c r="X63" s="158">
        <v>0.99419999999999997</v>
      </c>
      <c r="Y63" s="158">
        <v>0.87029999999999996</v>
      </c>
      <c r="Z63" s="158">
        <v>0.91090000000000004</v>
      </c>
      <c r="AA63" s="158">
        <v>0.94220000000000004</v>
      </c>
      <c r="AB63" s="158">
        <v>0.98480000000000001</v>
      </c>
      <c r="AC63" s="158"/>
      <c r="AD63" s="181">
        <v>7301</v>
      </c>
      <c r="AE63" s="181" t="s">
        <v>84</v>
      </c>
      <c r="AF63" s="181">
        <v>2248</v>
      </c>
      <c r="AG63" s="181">
        <v>2845</v>
      </c>
      <c r="AH63" s="181">
        <v>787</v>
      </c>
      <c r="AI63" s="181">
        <v>140</v>
      </c>
      <c r="AJ63" s="181">
        <v>932</v>
      </c>
      <c r="AK63" s="181">
        <v>292</v>
      </c>
      <c r="AL63" s="181">
        <v>4991</v>
      </c>
      <c r="AM63" s="27"/>
      <c r="AN63" s="27"/>
      <c r="AO63" s="27"/>
      <c r="AP63" s="27"/>
      <c r="AQ63" s="27"/>
    </row>
    <row r="64" spans="1:43" x14ac:dyDescent="0.25">
      <c r="A64" s="159" t="s">
        <v>6444</v>
      </c>
      <c r="B64" s="158">
        <v>0.74590000000000001</v>
      </c>
      <c r="C64" s="158" t="s">
        <v>84</v>
      </c>
      <c r="D64" s="158">
        <v>0.88600000000000001</v>
      </c>
      <c r="E64" s="158">
        <v>0.81140000000000001</v>
      </c>
      <c r="F64" s="158">
        <v>0.83699999999999997</v>
      </c>
      <c r="G64" s="158">
        <v>0.84</v>
      </c>
      <c r="H64" s="158">
        <v>0.65769999999999995</v>
      </c>
      <c r="I64" s="158">
        <v>0.80579999999999996</v>
      </c>
      <c r="J64" s="158"/>
      <c r="K64" s="158"/>
      <c r="L64" s="158"/>
      <c r="M64" s="158">
        <v>0.73870000000000002</v>
      </c>
      <c r="N64" s="158">
        <v>0.753</v>
      </c>
      <c r="O64" s="158" t="s">
        <v>84</v>
      </c>
      <c r="P64" s="158" t="s">
        <v>84</v>
      </c>
      <c r="Q64" s="158">
        <v>0.86970000000000003</v>
      </c>
      <c r="R64" s="158">
        <v>0.90029999999999999</v>
      </c>
      <c r="S64" s="158">
        <v>0.7964</v>
      </c>
      <c r="T64" s="158">
        <v>0.82530000000000003</v>
      </c>
      <c r="U64" s="158">
        <v>0.81789999999999996</v>
      </c>
      <c r="V64" s="158">
        <v>0.85419999999999996</v>
      </c>
      <c r="W64" s="158">
        <v>0.80159999999999998</v>
      </c>
      <c r="X64" s="158">
        <v>0.87160000000000004</v>
      </c>
      <c r="Y64" s="158">
        <v>0.64670000000000005</v>
      </c>
      <c r="Z64" s="158">
        <v>0.66839999999999999</v>
      </c>
      <c r="AA64" s="158">
        <v>0.76029999999999998</v>
      </c>
      <c r="AB64" s="158">
        <v>0.84360000000000002</v>
      </c>
      <c r="AC64" s="158"/>
      <c r="AD64" s="181">
        <v>14086</v>
      </c>
      <c r="AE64" s="181" t="s">
        <v>84</v>
      </c>
      <c r="AF64" s="181">
        <v>1710</v>
      </c>
      <c r="AG64" s="181">
        <v>2826</v>
      </c>
      <c r="AH64" s="181">
        <v>1606</v>
      </c>
      <c r="AI64" s="181">
        <v>431</v>
      </c>
      <c r="AJ64" s="181">
        <v>7162</v>
      </c>
      <c r="AK64" s="181">
        <v>351</v>
      </c>
      <c r="AL64" s="181">
        <v>25620</v>
      </c>
      <c r="AM64" s="27"/>
      <c r="AN64" s="27"/>
      <c r="AO64" s="27"/>
      <c r="AP64" s="27"/>
      <c r="AQ64" s="27"/>
    </row>
    <row r="65" spans="1:43" x14ac:dyDescent="0.25">
      <c r="A65" s="159" t="s">
        <v>6445</v>
      </c>
      <c r="B65" s="158">
        <v>0.93910000000000005</v>
      </c>
      <c r="C65" s="158" t="s">
        <v>84</v>
      </c>
      <c r="D65" s="158">
        <v>0.99390000000000001</v>
      </c>
      <c r="E65" s="158">
        <v>0.9708</v>
      </c>
      <c r="F65" s="158">
        <v>0.9647</v>
      </c>
      <c r="G65" s="158">
        <v>0.97409999999999997</v>
      </c>
      <c r="H65" s="158">
        <v>0.76859999999999995</v>
      </c>
      <c r="I65" s="158">
        <v>0.89910000000000001</v>
      </c>
      <c r="J65" s="158"/>
      <c r="K65" s="158"/>
      <c r="L65" s="158"/>
      <c r="M65" s="158">
        <v>0.93730000000000002</v>
      </c>
      <c r="N65" s="158">
        <v>0.94089999999999996</v>
      </c>
      <c r="O65" s="158" t="s">
        <v>84</v>
      </c>
      <c r="P65" s="158" t="s">
        <v>84</v>
      </c>
      <c r="Q65" s="158">
        <v>0.99260000000000004</v>
      </c>
      <c r="R65" s="158">
        <v>0.99509999999999998</v>
      </c>
      <c r="S65" s="158">
        <v>0.96819999999999995</v>
      </c>
      <c r="T65" s="158">
        <v>0.97319999999999995</v>
      </c>
      <c r="U65" s="158">
        <v>0.96050000000000002</v>
      </c>
      <c r="V65" s="158">
        <v>0.96850000000000003</v>
      </c>
      <c r="W65" s="158">
        <v>0.96619999999999995</v>
      </c>
      <c r="X65" s="158">
        <v>0.98009999999999997</v>
      </c>
      <c r="Y65" s="158">
        <v>0.76119999999999999</v>
      </c>
      <c r="Z65" s="158">
        <v>0.77590000000000003</v>
      </c>
      <c r="AA65" s="158">
        <v>0.88470000000000004</v>
      </c>
      <c r="AB65" s="158">
        <v>0.91169999999999995</v>
      </c>
      <c r="AC65" s="158"/>
      <c r="AD65" s="181">
        <v>69651</v>
      </c>
      <c r="AE65" s="181" t="s">
        <v>84</v>
      </c>
      <c r="AF65" s="181">
        <v>23903</v>
      </c>
      <c r="AG65" s="181">
        <v>19591</v>
      </c>
      <c r="AH65" s="181">
        <v>9074</v>
      </c>
      <c r="AI65" s="181">
        <v>2378</v>
      </c>
      <c r="AJ65" s="181">
        <v>12709</v>
      </c>
      <c r="AK65" s="181">
        <v>1996</v>
      </c>
      <c r="AL65" s="181">
        <v>69774</v>
      </c>
      <c r="AM65" s="27"/>
      <c r="AN65" s="27"/>
      <c r="AO65" s="27"/>
      <c r="AP65" s="27"/>
      <c r="AQ65" s="27"/>
    </row>
    <row r="66" spans="1:43" x14ac:dyDescent="0.25">
      <c r="A66" s="159" t="s">
        <v>6446</v>
      </c>
      <c r="B66" s="158">
        <v>0.8619</v>
      </c>
      <c r="C66" s="158" t="s">
        <v>84</v>
      </c>
      <c r="D66" s="158">
        <v>0.96619999999999995</v>
      </c>
      <c r="E66" s="158">
        <v>0.90280000000000005</v>
      </c>
      <c r="F66" s="158">
        <v>0.90169999999999995</v>
      </c>
      <c r="G66" s="158">
        <v>0.95020000000000004</v>
      </c>
      <c r="H66" s="158">
        <v>0.83379999999999999</v>
      </c>
      <c r="I66" s="158">
        <v>0.86170000000000002</v>
      </c>
      <c r="J66" s="158"/>
      <c r="K66" s="158"/>
      <c r="L66" s="158"/>
      <c r="M66" s="158">
        <v>0.85819999999999996</v>
      </c>
      <c r="N66" s="158">
        <v>0.86550000000000005</v>
      </c>
      <c r="O66" s="158" t="s">
        <v>84</v>
      </c>
      <c r="P66" s="158" t="s">
        <v>84</v>
      </c>
      <c r="Q66" s="158">
        <v>0.94110000000000005</v>
      </c>
      <c r="R66" s="158">
        <v>0.98070000000000002</v>
      </c>
      <c r="S66" s="158">
        <v>0.89480000000000004</v>
      </c>
      <c r="T66" s="158">
        <v>0.91020000000000001</v>
      </c>
      <c r="U66" s="158">
        <v>0.89280000000000004</v>
      </c>
      <c r="V66" s="158">
        <v>0.90980000000000005</v>
      </c>
      <c r="W66" s="158">
        <v>0.93700000000000006</v>
      </c>
      <c r="X66" s="158">
        <v>0.9607</v>
      </c>
      <c r="Y66" s="158">
        <v>0.8286</v>
      </c>
      <c r="Z66" s="158">
        <v>0.83879999999999999</v>
      </c>
      <c r="AA66" s="158">
        <v>0.83779999999999999</v>
      </c>
      <c r="AB66" s="158">
        <v>0.88229999999999997</v>
      </c>
      <c r="AC66" s="158"/>
      <c r="AD66" s="181">
        <v>34007</v>
      </c>
      <c r="AE66" s="181" t="s">
        <v>84</v>
      </c>
      <c r="AF66" s="181">
        <v>368</v>
      </c>
      <c r="AG66" s="181">
        <v>5788</v>
      </c>
      <c r="AH66" s="181">
        <v>4798</v>
      </c>
      <c r="AI66" s="181">
        <v>1343</v>
      </c>
      <c r="AJ66" s="181">
        <v>20772</v>
      </c>
      <c r="AK66" s="181">
        <v>938</v>
      </c>
      <c r="AL66" s="181">
        <v>52754</v>
      </c>
      <c r="AM66" s="27"/>
      <c r="AN66" s="27"/>
      <c r="AO66" s="27"/>
      <c r="AP66" s="27"/>
      <c r="AQ66" s="27"/>
    </row>
    <row r="67" spans="1:43" x14ac:dyDescent="0.25">
      <c r="A67" s="159" t="s">
        <v>6447</v>
      </c>
      <c r="B67" s="158">
        <v>0.52410000000000001</v>
      </c>
      <c r="C67" s="158" t="s">
        <v>84</v>
      </c>
      <c r="D67" s="158">
        <v>0.87460000000000004</v>
      </c>
      <c r="E67" s="158">
        <v>0.69699999999999995</v>
      </c>
      <c r="F67" s="158">
        <v>0.68369999999999997</v>
      </c>
      <c r="G67" s="158">
        <v>0.66149999999999998</v>
      </c>
      <c r="H67" s="158">
        <v>0.37919999999999998</v>
      </c>
      <c r="I67" s="158">
        <v>0.57879999999999998</v>
      </c>
      <c r="J67" s="158"/>
      <c r="K67" s="158"/>
      <c r="L67" s="158"/>
      <c r="M67" s="158">
        <v>0.52039999999999997</v>
      </c>
      <c r="N67" s="158">
        <v>0.52780000000000005</v>
      </c>
      <c r="O67" s="158" t="s">
        <v>84</v>
      </c>
      <c r="P67" s="158" t="s">
        <v>84</v>
      </c>
      <c r="Q67" s="158">
        <v>0.8659</v>
      </c>
      <c r="R67" s="158">
        <v>0.88280000000000003</v>
      </c>
      <c r="S67" s="158">
        <v>0.68899999999999995</v>
      </c>
      <c r="T67" s="158">
        <v>0.70479999999999998</v>
      </c>
      <c r="U67" s="158">
        <v>0.6704</v>
      </c>
      <c r="V67" s="158">
        <v>0.69650000000000001</v>
      </c>
      <c r="W67" s="158">
        <v>0.63049999999999995</v>
      </c>
      <c r="X67" s="158">
        <v>0.6905</v>
      </c>
      <c r="Y67" s="158">
        <v>0.37480000000000002</v>
      </c>
      <c r="Z67" s="158">
        <v>0.3836</v>
      </c>
      <c r="AA67" s="158">
        <v>0.56079999999999997</v>
      </c>
      <c r="AB67" s="158">
        <v>0.59630000000000005</v>
      </c>
      <c r="AC67" s="158"/>
      <c r="AD67" s="181">
        <v>64068</v>
      </c>
      <c r="AE67" s="181" t="s">
        <v>84</v>
      </c>
      <c r="AF67" s="181">
        <v>6061</v>
      </c>
      <c r="AG67" s="181">
        <v>12641</v>
      </c>
      <c r="AH67" s="181">
        <v>4741</v>
      </c>
      <c r="AI67" s="181">
        <v>923</v>
      </c>
      <c r="AJ67" s="181">
        <v>36904</v>
      </c>
      <c r="AK67" s="181">
        <v>2798</v>
      </c>
      <c r="AL67" s="181">
        <v>115846</v>
      </c>
      <c r="AM67" s="27"/>
      <c r="AN67" s="27"/>
      <c r="AO67" s="27"/>
      <c r="AP67" s="27"/>
      <c r="AQ67" s="27"/>
    </row>
    <row r="68" spans="1:43" x14ac:dyDescent="0.25">
      <c r="A68" s="159" t="s">
        <v>6448</v>
      </c>
      <c r="B68" s="158">
        <v>0.97409999999999997</v>
      </c>
      <c r="C68" s="158">
        <v>0.99880000000000002</v>
      </c>
      <c r="D68" s="158">
        <v>0.99390000000000001</v>
      </c>
      <c r="E68" s="158">
        <v>0.98670000000000002</v>
      </c>
      <c r="F68" s="158">
        <v>0.9819</v>
      </c>
      <c r="G68" s="158">
        <v>0.99</v>
      </c>
      <c r="H68" s="158">
        <v>0.84340000000000004</v>
      </c>
      <c r="I68" s="158">
        <v>0.96079999999999999</v>
      </c>
      <c r="J68" s="158"/>
      <c r="K68" s="158"/>
      <c r="L68" s="158"/>
      <c r="M68" s="158">
        <v>0.97170000000000001</v>
      </c>
      <c r="N68" s="158">
        <v>0.97619999999999996</v>
      </c>
      <c r="O68" s="158">
        <v>0.99719999999999998</v>
      </c>
      <c r="P68" s="158">
        <v>0.99950000000000006</v>
      </c>
      <c r="Q68" s="158">
        <v>0.99029999999999996</v>
      </c>
      <c r="R68" s="158">
        <v>0.99619999999999997</v>
      </c>
      <c r="S68" s="158">
        <v>0.98350000000000004</v>
      </c>
      <c r="T68" s="158">
        <v>0.98929999999999996</v>
      </c>
      <c r="U68" s="158">
        <v>0.97489999999999999</v>
      </c>
      <c r="V68" s="158">
        <v>0.98699999999999999</v>
      </c>
      <c r="W68" s="158">
        <v>0.97209999999999996</v>
      </c>
      <c r="X68" s="158">
        <v>0.99650000000000005</v>
      </c>
      <c r="Y68" s="158">
        <v>0.82720000000000005</v>
      </c>
      <c r="Z68" s="158">
        <v>0.85819999999999996</v>
      </c>
      <c r="AA68" s="158">
        <v>0.94410000000000005</v>
      </c>
      <c r="AB68" s="158">
        <v>0.97260000000000002</v>
      </c>
      <c r="AC68" s="158"/>
      <c r="AD68" s="181">
        <v>19866</v>
      </c>
      <c r="AE68" s="181">
        <v>4650</v>
      </c>
      <c r="AF68" s="181">
        <v>3650</v>
      </c>
      <c r="AG68" s="181">
        <v>6309</v>
      </c>
      <c r="AH68" s="181">
        <v>1988</v>
      </c>
      <c r="AI68" s="181">
        <v>380</v>
      </c>
      <c r="AJ68" s="181">
        <v>2134</v>
      </c>
      <c r="AK68" s="181">
        <v>755</v>
      </c>
      <c r="AL68" s="181">
        <v>9946</v>
      </c>
      <c r="AM68" s="27"/>
      <c r="AN68" s="27"/>
      <c r="AO68" s="27"/>
      <c r="AP68" s="27"/>
      <c r="AQ68" s="27"/>
    </row>
    <row r="69" spans="1:43" x14ac:dyDescent="0.25">
      <c r="A69" s="159" t="s">
        <v>6449</v>
      </c>
      <c r="B69" s="158">
        <v>1</v>
      </c>
      <c r="C69" s="158">
        <v>1</v>
      </c>
      <c r="D69" s="158">
        <v>0.99629999999999996</v>
      </c>
      <c r="E69" s="158">
        <v>1</v>
      </c>
      <c r="F69" s="158">
        <v>1</v>
      </c>
      <c r="G69" s="158">
        <v>1.0001</v>
      </c>
      <c r="H69" s="158">
        <v>0.99839999999999995</v>
      </c>
      <c r="I69" s="158">
        <v>1.0001</v>
      </c>
      <c r="J69" s="158"/>
      <c r="K69" s="158"/>
      <c r="L69" s="158"/>
      <c r="M69" s="158">
        <v>0.99960000000000004</v>
      </c>
      <c r="N69" s="158">
        <v>1</v>
      </c>
      <c r="O69" s="158">
        <v>1</v>
      </c>
      <c r="P69" s="158">
        <v>1</v>
      </c>
      <c r="Q69" s="158">
        <v>0.95569999999999999</v>
      </c>
      <c r="R69" s="158">
        <v>0.99970000000000003</v>
      </c>
      <c r="S69" s="158">
        <v>1</v>
      </c>
      <c r="T69" s="158">
        <v>1</v>
      </c>
      <c r="U69" s="158">
        <v>0.998</v>
      </c>
      <c r="V69" s="158">
        <v>1</v>
      </c>
      <c r="W69" s="158">
        <v>1.0001</v>
      </c>
      <c r="X69" s="158">
        <v>1.0001</v>
      </c>
      <c r="Y69" s="158">
        <v>0.99450000000000005</v>
      </c>
      <c r="Z69" s="158">
        <v>0.99950000000000006</v>
      </c>
      <c r="AA69" s="158">
        <v>1.0001</v>
      </c>
      <c r="AB69" s="158">
        <v>1.0001</v>
      </c>
      <c r="AC69" s="158"/>
      <c r="AD69" s="181">
        <v>190953</v>
      </c>
      <c r="AE69" s="181">
        <v>30042</v>
      </c>
      <c r="AF69" s="181">
        <v>213</v>
      </c>
      <c r="AG69" s="181">
        <v>107767</v>
      </c>
      <c r="AH69" s="181">
        <v>36168</v>
      </c>
      <c r="AI69" s="181">
        <v>7218</v>
      </c>
      <c r="AJ69" s="181">
        <v>1710</v>
      </c>
      <c r="AK69" s="181">
        <v>7835</v>
      </c>
      <c r="AL69" s="181">
        <v>1076</v>
      </c>
      <c r="AM69" s="27"/>
      <c r="AN69" s="27"/>
      <c r="AO69" s="27"/>
      <c r="AP69" s="27"/>
      <c r="AQ69" s="27"/>
    </row>
    <row r="70" spans="1:43" x14ac:dyDescent="0.25">
      <c r="A70" s="159" t="s">
        <v>6450</v>
      </c>
      <c r="B70" s="158">
        <v>0.93759999999999999</v>
      </c>
      <c r="C70" s="158" t="s">
        <v>84</v>
      </c>
      <c r="D70" s="158" t="s">
        <v>84</v>
      </c>
      <c r="E70" s="158" t="s">
        <v>84</v>
      </c>
      <c r="F70" s="158" t="s">
        <v>84</v>
      </c>
      <c r="G70" s="158" t="s">
        <v>84</v>
      </c>
      <c r="H70" s="158" t="s">
        <v>84</v>
      </c>
      <c r="I70" s="158" t="s">
        <v>84</v>
      </c>
      <c r="J70" s="158"/>
      <c r="K70" s="158"/>
      <c r="L70" s="158"/>
      <c r="M70" s="158">
        <v>0.89410000000000001</v>
      </c>
      <c r="N70" s="158">
        <v>0.9637</v>
      </c>
      <c r="O70" s="158" t="s">
        <v>84</v>
      </c>
      <c r="P70" s="158" t="s">
        <v>84</v>
      </c>
      <c r="Q70" s="158" t="s">
        <v>84</v>
      </c>
      <c r="R70" s="158" t="s">
        <v>84</v>
      </c>
      <c r="S70" s="158" t="s">
        <v>84</v>
      </c>
      <c r="T70" s="158" t="s">
        <v>84</v>
      </c>
      <c r="U70" s="158" t="s">
        <v>84</v>
      </c>
      <c r="V70" s="158" t="s">
        <v>84</v>
      </c>
      <c r="W70" s="158" t="s">
        <v>84</v>
      </c>
      <c r="X70" s="158" t="s">
        <v>84</v>
      </c>
      <c r="Y70" s="158" t="s">
        <v>84</v>
      </c>
      <c r="Z70" s="158" t="s">
        <v>84</v>
      </c>
      <c r="AA70" s="158" t="s">
        <v>84</v>
      </c>
      <c r="AB70" s="158" t="s">
        <v>84</v>
      </c>
      <c r="AC70" s="158"/>
      <c r="AD70" s="181">
        <v>205</v>
      </c>
      <c r="AE70" s="181" t="s">
        <v>84</v>
      </c>
      <c r="AF70" s="181" t="s">
        <v>84</v>
      </c>
      <c r="AG70" s="181" t="s">
        <v>84</v>
      </c>
      <c r="AH70" s="181" t="s">
        <v>84</v>
      </c>
      <c r="AI70" s="181" t="s">
        <v>84</v>
      </c>
      <c r="AJ70" s="181" t="s">
        <v>84</v>
      </c>
      <c r="AK70" s="181" t="s">
        <v>84</v>
      </c>
      <c r="AL70" s="181">
        <v>40</v>
      </c>
      <c r="AM70" s="27"/>
      <c r="AN70" s="27"/>
      <c r="AO70" s="27"/>
      <c r="AP70" s="27"/>
      <c r="AQ70" s="27"/>
    </row>
    <row r="71" spans="1:43" x14ac:dyDescent="0.25">
      <c r="A71" s="159" t="s">
        <v>6451</v>
      </c>
      <c r="B71" s="158">
        <v>0.92159999999999997</v>
      </c>
      <c r="C71" s="158">
        <v>0.99860000000000004</v>
      </c>
      <c r="D71" s="158">
        <v>0.98560000000000003</v>
      </c>
      <c r="E71" s="158">
        <v>0.95879999999999999</v>
      </c>
      <c r="F71" s="158">
        <v>0.94469999999999998</v>
      </c>
      <c r="G71" s="158">
        <v>0.97360000000000002</v>
      </c>
      <c r="H71" s="158">
        <v>0.7792</v>
      </c>
      <c r="I71" s="158">
        <v>0.87160000000000004</v>
      </c>
      <c r="J71" s="158"/>
      <c r="K71" s="158"/>
      <c r="L71" s="158"/>
      <c r="M71" s="158">
        <v>0.92049999999999998</v>
      </c>
      <c r="N71" s="158">
        <v>0.92259999999999998</v>
      </c>
      <c r="O71" s="158">
        <v>0.99760000000000004</v>
      </c>
      <c r="P71" s="158">
        <v>0.99919999999999998</v>
      </c>
      <c r="Q71" s="158">
        <v>0.98470000000000002</v>
      </c>
      <c r="R71" s="158">
        <v>0.98660000000000003</v>
      </c>
      <c r="S71" s="158">
        <v>0.95720000000000005</v>
      </c>
      <c r="T71" s="158">
        <v>0.96040000000000003</v>
      </c>
      <c r="U71" s="158">
        <v>0.9415</v>
      </c>
      <c r="V71" s="158">
        <v>0.94769999999999999</v>
      </c>
      <c r="W71" s="158">
        <v>0.97030000000000005</v>
      </c>
      <c r="X71" s="158">
        <v>0.97650000000000003</v>
      </c>
      <c r="Y71" s="158">
        <v>0.77600000000000002</v>
      </c>
      <c r="Z71" s="158">
        <v>0.78239999999999998</v>
      </c>
      <c r="AA71" s="158">
        <v>0.86419999999999997</v>
      </c>
      <c r="AB71" s="158">
        <v>0.87870000000000004</v>
      </c>
      <c r="AC71" s="158"/>
      <c r="AD71" s="181">
        <v>262500</v>
      </c>
      <c r="AE71" s="181">
        <v>17853</v>
      </c>
      <c r="AF71" s="181">
        <v>73697</v>
      </c>
      <c r="AG71" s="181">
        <v>64922</v>
      </c>
      <c r="AH71" s="181">
        <v>21795</v>
      </c>
      <c r="AI71" s="181">
        <v>11320</v>
      </c>
      <c r="AJ71" s="181">
        <v>64528</v>
      </c>
      <c r="AK71" s="181">
        <v>8385</v>
      </c>
      <c r="AL71" s="181">
        <v>229048</v>
      </c>
      <c r="AM71" s="27"/>
      <c r="AN71" s="27"/>
      <c r="AO71" s="27"/>
      <c r="AP71" s="27"/>
      <c r="AQ71" s="27"/>
    </row>
    <row r="72" spans="1:43" x14ac:dyDescent="0.25">
      <c r="A72" s="159" t="s">
        <v>6452</v>
      </c>
      <c r="B72" s="158">
        <v>1</v>
      </c>
      <c r="C72" s="158">
        <v>1.0004</v>
      </c>
      <c r="D72" s="158">
        <v>1.0012000000000001</v>
      </c>
      <c r="E72" s="158">
        <v>0.99909999999999999</v>
      </c>
      <c r="F72" s="158">
        <v>0.99929999999999997</v>
      </c>
      <c r="G72" s="158" t="s">
        <v>84</v>
      </c>
      <c r="H72" s="158">
        <v>0.97109999999999996</v>
      </c>
      <c r="I72" s="158">
        <v>1.0004999999999999</v>
      </c>
      <c r="J72" s="158"/>
      <c r="K72" s="158"/>
      <c r="L72" s="158"/>
      <c r="M72" s="158">
        <v>1</v>
      </c>
      <c r="N72" s="158">
        <v>1</v>
      </c>
      <c r="O72" s="158">
        <v>1.0004</v>
      </c>
      <c r="P72" s="158">
        <v>1.0004</v>
      </c>
      <c r="Q72" s="158">
        <v>1.0012000000000001</v>
      </c>
      <c r="R72" s="158">
        <v>1.0012000000000001</v>
      </c>
      <c r="S72" s="158">
        <v>0.99650000000000005</v>
      </c>
      <c r="T72" s="158">
        <v>0.99980000000000002</v>
      </c>
      <c r="U72" s="158">
        <v>0.99199999999999999</v>
      </c>
      <c r="V72" s="158">
        <v>0.99990000000000001</v>
      </c>
      <c r="W72" s="158" t="s">
        <v>84</v>
      </c>
      <c r="X72" s="158" t="s">
        <v>84</v>
      </c>
      <c r="Y72" s="158">
        <v>0.94679999999999997</v>
      </c>
      <c r="Z72" s="158">
        <v>0.98440000000000005</v>
      </c>
      <c r="AA72" s="158">
        <v>1.0004999999999999</v>
      </c>
      <c r="AB72" s="158">
        <v>1.0004999999999999</v>
      </c>
      <c r="AC72" s="158"/>
      <c r="AD72" s="181">
        <v>40030</v>
      </c>
      <c r="AE72" s="181">
        <v>23997</v>
      </c>
      <c r="AF72" s="181">
        <v>6764</v>
      </c>
      <c r="AG72" s="181">
        <v>5091</v>
      </c>
      <c r="AH72" s="181">
        <v>1976</v>
      </c>
      <c r="AI72" s="181" t="s">
        <v>84</v>
      </c>
      <c r="AJ72" s="181">
        <v>378</v>
      </c>
      <c r="AK72" s="181">
        <v>1704</v>
      </c>
      <c r="AL72" s="181">
        <v>2350</v>
      </c>
      <c r="AM72" s="27"/>
      <c r="AN72" s="27"/>
      <c r="AO72" s="27"/>
      <c r="AP72" s="27"/>
      <c r="AQ72" s="27"/>
    </row>
    <row r="73" spans="1:43" x14ac:dyDescent="0.25">
      <c r="A73" s="159" t="s">
        <v>6453</v>
      </c>
      <c r="B73" s="158">
        <v>0.98580000000000001</v>
      </c>
      <c r="C73" s="158">
        <v>1.0004</v>
      </c>
      <c r="D73" s="158">
        <v>0.99990000000000001</v>
      </c>
      <c r="E73" s="158">
        <v>0.98360000000000003</v>
      </c>
      <c r="F73" s="158">
        <v>0.96879999999999999</v>
      </c>
      <c r="G73" s="158">
        <v>0.92659999999999998</v>
      </c>
      <c r="H73" s="158">
        <v>0.77139999999999997</v>
      </c>
      <c r="I73" s="158">
        <v>0.96740000000000004</v>
      </c>
      <c r="J73" s="158"/>
      <c r="K73" s="158"/>
      <c r="L73" s="158"/>
      <c r="M73" s="158">
        <v>0.98540000000000005</v>
      </c>
      <c r="N73" s="158">
        <v>0.98629999999999995</v>
      </c>
      <c r="O73" s="158">
        <v>1.0004</v>
      </c>
      <c r="P73" s="158">
        <v>1.0004</v>
      </c>
      <c r="Q73" s="158">
        <v>0.99909999999999999</v>
      </c>
      <c r="R73" s="158">
        <v>1</v>
      </c>
      <c r="S73" s="158">
        <v>0.98219999999999996</v>
      </c>
      <c r="T73" s="158">
        <v>0.98480000000000001</v>
      </c>
      <c r="U73" s="158">
        <v>0.96499999999999997</v>
      </c>
      <c r="V73" s="158">
        <v>0.97209999999999996</v>
      </c>
      <c r="W73" s="158">
        <v>0.90239999999999998</v>
      </c>
      <c r="X73" s="158">
        <v>0.94499999999999995</v>
      </c>
      <c r="Y73" s="158">
        <v>0.76429999999999998</v>
      </c>
      <c r="Z73" s="158">
        <v>0.7782</v>
      </c>
      <c r="AA73" s="158">
        <v>0.96409999999999996</v>
      </c>
      <c r="AB73" s="158">
        <v>0.97050000000000003</v>
      </c>
      <c r="AC73" s="158"/>
      <c r="AD73" s="181">
        <v>326486</v>
      </c>
      <c r="AE73" s="181">
        <v>94720</v>
      </c>
      <c r="AF73" s="181">
        <v>155672</v>
      </c>
      <c r="AG73" s="181">
        <v>38689</v>
      </c>
      <c r="AH73" s="181">
        <v>10043</v>
      </c>
      <c r="AI73" s="181">
        <v>601</v>
      </c>
      <c r="AJ73" s="181">
        <v>14162</v>
      </c>
      <c r="AK73" s="181">
        <v>12599</v>
      </c>
      <c r="AL73" s="181">
        <v>96502</v>
      </c>
      <c r="AM73" s="27"/>
      <c r="AN73" s="27"/>
      <c r="AO73" s="27"/>
      <c r="AP73" s="27"/>
      <c r="AQ73" s="27"/>
    </row>
    <row r="74" spans="1:43" x14ac:dyDescent="0.25">
      <c r="A74" s="159" t="s">
        <v>6454</v>
      </c>
      <c r="B74" s="158">
        <v>0.76690000000000003</v>
      </c>
      <c r="C74" s="158" t="s">
        <v>84</v>
      </c>
      <c r="D74" s="158">
        <v>0.89610000000000001</v>
      </c>
      <c r="E74" s="158">
        <v>0.87909999999999999</v>
      </c>
      <c r="F74" s="158">
        <v>0.88949999999999996</v>
      </c>
      <c r="G74" s="158">
        <v>0.91249999999999998</v>
      </c>
      <c r="H74" s="158">
        <v>0.63729999999999998</v>
      </c>
      <c r="I74" s="158">
        <v>0.68079999999999996</v>
      </c>
      <c r="J74" s="158"/>
      <c r="K74" s="158"/>
      <c r="L74" s="158"/>
      <c r="M74" s="158">
        <v>0.75480000000000003</v>
      </c>
      <c r="N74" s="158">
        <v>0.77839999999999998</v>
      </c>
      <c r="O74" s="158" t="s">
        <v>84</v>
      </c>
      <c r="P74" s="158" t="s">
        <v>84</v>
      </c>
      <c r="Q74" s="158">
        <v>0.8649</v>
      </c>
      <c r="R74" s="158">
        <v>0.9204</v>
      </c>
      <c r="S74" s="158">
        <v>0.85940000000000005</v>
      </c>
      <c r="T74" s="158">
        <v>0.8962</v>
      </c>
      <c r="U74" s="158">
        <v>0.86309999999999998</v>
      </c>
      <c r="V74" s="158">
        <v>0.91110000000000002</v>
      </c>
      <c r="W74" s="158">
        <v>0.84560000000000002</v>
      </c>
      <c r="X74" s="158">
        <v>0.95120000000000005</v>
      </c>
      <c r="Y74" s="158">
        <v>0.61739999999999995</v>
      </c>
      <c r="Z74" s="158">
        <v>0.65649999999999997</v>
      </c>
      <c r="AA74" s="158">
        <v>0.60409999999999997</v>
      </c>
      <c r="AB74" s="158">
        <v>0.74580000000000002</v>
      </c>
      <c r="AC74" s="158"/>
      <c r="AD74" s="181">
        <v>4909</v>
      </c>
      <c r="AE74" s="181" t="s">
        <v>84</v>
      </c>
      <c r="AF74" s="181">
        <v>487</v>
      </c>
      <c r="AG74" s="181">
        <v>1235</v>
      </c>
      <c r="AH74" s="181">
        <v>676</v>
      </c>
      <c r="AI74" s="181">
        <v>123</v>
      </c>
      <c r="AJ74" s="181">
        <v>2226</v>
      </c>
      <c r="AK74" s="181">
        <v>162</v>
      </c>
      <c r="AL74" s="181">
        <v>8370</v>
      </c>
      <c r="AM74" s="27"/>
      <c r="AN74" s="27"/>
      <c r="AO74" s="27"/>
      <c r="AP74" s="27"/>
      <c r="AQ74" s="27"/>
    </row>
    <row r="75" spans="1:43" x14ac:dyDescent="0.25">
      <c r="A75" s="159" t="s">
        <v>6455</v>
      </c>
      <c r="B75" s="158">
        <v>0.98480000000000001</v>
      </c>
      <c r="C75" s="158" t="s">
        <v>84</v>
      </c>
      <c r="D75" s="158" t="s">
        <v>84</v>
      </c>
      <c r="E75" s="158">
        <v>0.99109999999999998</v>
      </c>
      <c r="F75" s="158">
        <v>0.99439999999999995</v>
      </c>
      <c r="G75" s="158" t="s">
        <v>84</v>
      </c>
      <c r="H75" s="158">
        <v>0.92459999999999998</v>
      </c>
      <c r="I75" s="158" t="s">
        <v>84</v>
      </c>
      <c r="J75" s="158"/>
      <c r="K75" s="158"/>
      <c r="L75" s="158"/>
      <c r="M75" s="158">
        <v>0.97950000000000004</v>
      </c>
      <c r="N75" s="158">
        <v>0.98880000000000001</v>
      </c>
      <c r="O75" s="158" t="s">
        <v>84</v>
      </c>
      <c r="P75" s="158" t="s">
        <v>84</v>
      </c>
      <c r="Q75" s="158" t="s">
        <v>84</v>
      </c>
      <c r="R75" s="158" t="s">
        <v>84</v>
      </c>
      <c r="S75" s="158">
        <v>0.98050000000000004</v>
      </c>
      <c r="T75" s="158">
        <v>0.99590000000000001</v>
      </c>
      <c r="U75" s="158">
        <v>0.98829999999999996</v>
      </c>
      <c r="V75" s="158">
        <v>0.99729999999999996</v>
      </c>
      <c r="W75" s="158" t="s">
        <v>84</v>
      </c>
      <c r="X75" s="158" t="s">
        <v>84</v>
      </c>
      <c r="Y75" s="158">
        <v>0.89159999999999995</v>
      </c>
      <c r="Z75" s="158">
        <v>0.94789999999999996</v>
      </c>
      <c r="AA75" s="158" t="s">
        <v>84</v>
      </c>
      <c r="AB75" s="158" t="s">
        <v>84</v>
      </c>
      <c r="AC75" s="158"/>
      <c r="AD75" s="181">
        <v>3139</v>
      </c>
      <c r="AE75" s="181" t="s">
        <v>84</v>
      </c>
      <c r="AF75" s="181" t="s">
        <v>84</v>
      </c>
      <c r="AG75" s="181">
        <v>887</v>
      </c>
      <c r="AH75" s="181">
        <v>1719</v>
      </c>
      <c r="AI75" s="181" t="s">
        <v>84</v>
      </c>
      <c r="AJ75" s="181">
        <v>362</v>
      </c>
      <c r="AK75" s="181" t="s">
        <v>84</v>
      </c>
      <c r="AL75" s="181">
        <v>1428</v>
      </c>
      <c r="AM75" s="27"/>
      <c r="AN75" s="27"/>
      <c r="AO75" s="27"/>
      <c r="AP75" s="27"/>
      <c r="AQ75" s="27"/>
    </row>
    <row r="76" spans="1:43" x14ac:dyDescent="0.25">
      <c r="A76" s="159" t="s">
        <v>6456</v>
      </c>
      <c r="B76" s="158">
        <v>0.95199999999999996</v>
      </c>
      <c r="C76" s="158" t="s">
        <v>84</v>
      </c>
      <c r="D76" s="158">
        <v>0.98870000000000002</v>
      </c>
      <c r="E76" s="158">
        <v>0.96220000000000006</v>
      </c>
      <c r="F76" s="158">
        <v>0.95930000000000004</v>
      </c>
      <c r="G76" s="158" t="s">
        <v>84</v>
      </c>
      <c r="H76" s="158">
        <v>0.81130000000000002</v>
      </c>
      <c r="I76" s="158" t="s">
        <v>84</v>
      </c>
      <c r="J76" s="158"/>
      <c r="K76" s="158"/>
      <c r="L76" s="158"/>
      <c r="M76" s="158">
        <v>0.94399999999999995</v>
      </c>
      <c r="N76" s="158">
        <v>0.95879999999999999</v>
      </c>
      <c r="O76" s="158" t="s">
        <v>84</v>
      </c>
      <c r="P76" s="158" t="s">
        <v>84</v>
      </c>
      <c r="Q76" s="158">
        <v>0.98060000000000003</v>
      </c>
      <c r="R76" s="158">
        <v>0.99339999999999995</v>
      </c>
      <c r="S76" s="158">
        <v>0.94820000000000004</v>
      </c>
      <c r="T76" s="158">
        <v>0.97250000000000003</v>
      </c>
      <c r="U76" s="158">
        <v>0.93300000000000005</v>
      </c>
      <c r="V76" s="158">
        <v>0.97550000000000003</v>
      </c>
      <c r="W76" s="158" t="s">
        <v>84</v>
      </c>
      <c r="X76" s="158" t="s">
        <v>84</v>
      </c>
      <c r="Y76" s="158">
        <v>0.77190000000000003</v>
      </c>
      <c r="Z76" s="158">
        <v>0.84450000000000003</v>
      </c>
      <c r="AA76" s="158" t="s">
        <v>84</v>
      </c>
      <c r="AB76" s="158" t="s">
        <v>84</v>
      </c>
      <c r="AC76" s="158"/>
      <c r="AD76" s="181">
        <v>3340</v>
      </c>
      <c r="AE76" s="181" t="s">
        <v>84</v>
      </c>
      <c r="AF76" s="181">
        <v>1352</v>
      </c>
      <c r="AG76" s="181">
        <v>1029</v>
      </c>
      <c r="AH76" s="181">
        <v>376</v>
      </c>
      <c r="AI76" s="181" t="s">
        <v>84</v>
      </c>
      <c r="AJ76" s="181">
        <v>451</v>
      </c>
      <c r="AK76" s="181" t="s">
        <v>84</v>
      </c>
      <c r="AL76" s="181">
        <v>4276</v>
      </c>
      <c r="AM76" s="27"/>
      <c r="AN76" s="27"/>
      <c r="AO76" s="27"/>
      <c r="AP76" s="27"/>
      <c r="AQ76" s="27"/>
    </row>
    <row r="77" spans="1:43" x14ac:dyDescent="0.25">
      <c r="A77" s="159" t="s">
        <v>6457</v>
      </c>
      <c r="B77" s="158">
        <v>0.96050000000000002</v>
      </c>
      <c r="C77" s="158" t="s">
        <v>84</v>
      </c>
      <c r="D77" s="158">
        <v>0.99680000000000002</v>
      </c>
      <c r="E77" s="158">
        <v>0.97729999999999995</v>
      </c>
      <c r="F77" s="158">
        <v>0.9647</v>
      </c>
      <c r="G77" s="158">
        <v>0.97360000000000002</v>
      </c>
      <c r="H77" s="158">
        <v>0.78749999999999998</v>
      </c>
      <c r="I77" s="158">
        <v>0.86029999999999995</v>
      </c>
      <c r="J77" s="158"/>
      <c r="K77" s="158"/>
      <c r="L77" s="158"/>
      <c r="M77" s="158">
        <v>0.95709999999999995</v>
      </c>
      <c r="N77" s="158">
        <v>0.9637</v>
      </c>
      <c r="O77" s="158" t="s">
        <v>84</v>
      </c>
      <c r="P77" s="158" t="s">
        <v>84</v>
      </c>
      <c r="Q77" s="158">
        <v>0.99399999999999999</v>
      </c>
      <c r="R77" s="158">
        <v>0.99829999999999997</v>
      </c>
      <c r="S77" s="158">
        <v>0.9728</v>
      </c>
      <c r="T77" s="158">
        <v>0.98099999999999998</v>
      </c>
      <c r="U77" s="158">
        <v>0.95389999999999997</v>
      </c>
      <c r="V77" s="158">
        <v>0.97299999999999998</v>
      </c>
      <c r="W77" s="158">
        <v>0.93330000000000002</v>
      </c>
      <c r="X77" s="158">
        <v>0.98970000000000002</v>
      </c>
      <c r="Y77" s="158">
        <v>0.76600000000000001</v>
      </c>
      <c r="Z77" s="158">
        <v>0.80730000000000002</v>
      </c>
      <c r="AA77" s="158">
        <v>0.81899999999999995</v>
      </c>
      <c r="AB77" s="158">
        <v>0.89280000000000004</v>
      </c>
      <c r="AC77" s="158"/>
      <c r="AD77" s="181">
        <v>14538</v>
      </c>
      <c r="AE77" s="181" t="s">
        <v>84</v>
      </c>
      <c r="AF77" s="181">
        <v>5368</v>
      </c>
      <c r="AG77" s="181">
        <v>5573</v>
      </c>
      <c r="AH77" s="181">
        <v>1562</v>
      </c>
      <c r="AI77" s="181">
        <v>176</v>
      </c>
      <c r="AJ77" s="181">
        <v>1512</v>
      </c>
      <c r="AK77" s="181">
        <v>347</v>
      </c>
      <c r="AL77" s="181">
        <v>10056</v>
      </c>
      <c r="AM77" s="27"/>
      <c r="AN77" s="27"/>
      <c r="AO77" s="27"/>
      <c r="AP77" s="27"/>
      <c r="AQ77" s="27"/>
    </row>
    <row r="78" spans="1:43" x14ac:dyDescent="0.25">
      <c r="A78" s="159" t="s">
        <v>6458</v>
      </c>
      <c r="B78" s="158">
        <v>0.94540000000000002</v>
      </c>
      <c r="C78" s="158" t="s">
        <v>84</v>
      </c>
      <c r="D78" s="158">
        <v>0.99880000000000002</v>
      </c>
      <c r="E78" s="158">
        <v>0.97089999999999999</v>
      </c>
      <c r="F78" s="158">
        <v>0.95640000000000003</v>
      </c>
      <c r="G78" s="158" t="s">
        <v>84</v>
      </c>
      <c r="H78" s="158">
        <v>0.75049999999999994</v>
      </c>
      <c r="I78" s="158" t="s">
        <v>84</v>
      </c>
      <c r="J78" s="158"/>
      <c r="K78" s="158"/>
      <c r="L78" s="158"/>
      <c r="M78" s="158">
        <v>0.93289999999999995</v>
      </c>
      <c r="N78" s="158">
        <v>0.9556</v>
      </c>
      <c r="O78" s="158" t="s">
        <v>84</v>
      </c>
      <c r="P78" s="158" t="s">
        <v>84</v>
      </c>
      <c r="Q78" s="158">
        <v>0.94099999999999995</v>
      </c>
      <c r="R78" s="158">
        <v>1</v>
      </c>
      <c r="S78" s="158">
        <v>0.95389999999999997</v>
      </c>
      <c r="T78" s="158">
        <v>0.98160000000000003</v>
      </c>
      <c r="U78" s="158">
        <v>0.91610000000000003</v>
      </c>
      <c r="V78" s="158">
        <v>0.97760000000000002</v>
      </c>
      <c r="W78" s="158" t="s">
        <v>84</v>
      </c>
      <c r="X78" s="158" t="s">
        <v>84</v>
      </c>
      <c r="Y78" s="158">
        <v>0.69030000000000002</v>
      </c>
      <c r="Z78" s="158">
        <v>0.80069999999999997</v>
      </c>
      <c r="AA78" s="158" t="s">
        <v>84</v>
      </c>
      <c r="AB78" s="158" t="s">
        <v>84</v>
      </c>
      <c r="AC78" s="158"/>
      <c r="AD78" s="181">
        <v>1594</v>
      </c>
      <c r="AE78" s="181" t="s">
        <v>84</v>
      </c>
      <c r="AF78" s="181">
        <v>426</v>
      </c>
      <c r="AG78" s="181">
        <v>628</v>
      </c>
      <c r="AH78" s="181">
        <v>200</v>
      </c>
      <c r="AI78" s="181" t="s">
        <v>84</v>
      </c>
      <c r="AJ78" s="181">
        <v>235</v>
      </c>
      <c r="AK78" s="181" t="s">
        <v>84</v>
      </c>
      <c r="AL78" s="181">
        <v>1257</v>
      </c>
      <c r="AM78" s="27"/>
      <c r="AN78" s="27"/>
      <c r="AO78" s="27"/>
      <c r="AP78" s="27"/>
      <c r="AQ78" s="27"/>
    </row>
    <row r="79" spans="1:43" x14ac:dyDescent="0.25">
      <c r="A79" s="159" t="s">
        <v>6459</v>
      </c>
      <c r="B79" s="158">
        <v>0.94689999999999996</v>
      </c>
      <c r="C79" s="158" t="s">
        <v>84</v>
      </c>
      <c r="D79" s="158">
        <v>0.99099999999999999</v>
      </c>
      <c r="E79" s="158">
        <v>0.96830000000000005</v>
      </c>
      <c r="F79" s="158">
        <v>0.97409999999999997</v>
      </c>
      <c r="G79" s="158" t="s">
        <v>84</v>
      </c>
      <c r="H79" s="158">
        <v>0.74509999999999998</v>
      </c>
      <c r="I79" s="158">
        <v>0.93799999999999994</v>
      </c>
      <c r="J79" s="158"/>
      <c r="K79" s="158"/>
      <c r="L79" s="158"/>
      <c r="M79" s="158">
        <v>0.93969999999999998</v>
      </c>
      <c r="N79" s="158">
        <v>0.95320000000000005</v>
      </c>
      <c r="O79" s="158" t="s">
        <v>84</v>
      </c>
      <c r="P79" s="158" t="s">
        <v>84</v>
      </c>
      <c r="Q79" s="158">
        <v>0.98240000000000005</v>
      </c>
      <c r="R79" s="158">
        <v>0.99539999999999995</v>
      </c>
      <c r="S79" s="158">
        <v>0.95830000000000004</v>
      </c>
      <c r="T79" s="158">
        <v>0.97599999999999998</v>
      </c>
      <c r="U79" s="158">
        <v>0.95979999999999999</v>
      </c>
      <c r="V79" s="158">
        <v>0.98340000000000005</v>
      </c>
      <c r="W79" s="158" t="s">
        <v>84</v>
      </c>
      <c r="X79" s="158" t="s">
        <v>84</v>
      </c>
      <c r="Y79" s="158">
        <v>0.70689999999999997</v>
      </c>
      <c r="Z79" s="158">
        <v>0.77910000000000001</v>
      </c>
      <c r="AA79" s="158">
        <v>0.88100000000000001</v>
      </c>
      <c r="AB79" s="158">
        <v>0.96819999999999995</v>
      </c>
      <c r="AC79" s="158"/>
      <c r="AD79" s="181">
        <v>4497</v>
      </c>
      <c r="AE79" s="181" t="s">
        <v>84</v>
      </c>
      <c r="AF79" s="181">
        <v>1251</v>
      </c>
      <c r="AG79" s="181">
        <v>1680</v>
      </c>
      <c r="AH79" s="181">
        <v>814</v>
      </c>
      <c r="AI79" s="181" t="s">
        <v>84</v>
      </c>
      <c r="AJ79" s="181">
        <v>556</v>
      </c>
      <c r="AK79" s="181">
        <v>139</v>
      </c>
      <c r="AL79" s="181">
        <v>4046</v>
      </c>
      <c r="AM79" s="27"/>
      <c r="AN79" s="27"/>
      <c r="AO79" s="27"/>
      <c r="AP79" s="27"/>
      <c r="AQ79" s="27"/>
    </row>
    <row r="80" spans="1:43" x14ac:dyDescent="0.25">
      <c r="A80" s="159" t="s">
        <v>6460</v>
      </c>
      <c r="B80" s="158">
        <v>0.9768</v>
      </c>
      <c r="C80" s="158" t="s">
        <v>84</v>
      </c>
      <c r="D80" s="158">
        <v>0.99629999999999996</v>
      </c>
      <c r="E80" s="158">
        <v>0.97370000000000001</v>
      </c>
      <c r="F80" s="158">
        <v>0.9849</v>
      </c>
      <c r="G80" s="158">
        <v>0.99580000000000002</v>
      </c>
      <c r="H80" s="158">
        <v>0.83079999999999998</v>
      </c>
      <c r="I80" s="158">
        <v>0.97619999999999996</v>
      </c>
      <c r="J80" s="158"/>
      <c r="K80" s="158"/>
      <c r="L80" s="158"/>
      <c r="M80" s="158">
        <v>0.97440000000000004</v>
      </c>
      <c r="N80" s="158">
        <v>0.97889999999999999</v>
      </c>
      <c r="O80" s="158" t="s">
        <v>84</v>
      </c>
      <c r="P80" s="158" t="s">
        <v>84</v>
      </c>
      <c r="Q80" s="158">
        <v>0.99380000000000002</v>
      </c>
      <c r="R80" s="158">
        <v>0.99780000000000002</v>
      </c>
      <c r="S80" s="158">
        <v>0.96840000000000004</v>
      </c>
      <c r="T80" s="158">
        <v>0.97819999999999996</v>
      </c>
      <c r="U80" s="158">
        <v>0.98099999999999998</v>
      </c>
      <c r="V80" s="158">
        <v>0.98799999999999999</v>
      </c>
      <c r="W80" s="158">
        <v>0.9365</v>
      </c>
      <c r="X80" s="158">
        <v>0.99970000000000003</v>
      </c>
      <c r="Y80" s="158">
        <v>0.80679999999999996</v>
      </c>
      <c r="Z80" s="158">
        <v>0.85209999999999997</v>
      </c>
      <c r="AA80" s="158">
        <v>0.96</v>
      </c>
      <c r="AB80" s="158">
        <v>0.9859</v>
      </c>
      <c r="AC80" s="158"/>
      <c r="AD80" s="181">
        <v>18215</v>
      </c>
      <c r="AE80" s="181" t="s">
        <v>84</v>
      </c>
      <c r="AF80" s="181">
        <v>6254</v>
      </c>
      <c r="AG80" s="181">
        <v>4577</v>
      </c>
      <c r="AH80" s="181">
        <v>5521</v>
      </c>
      <c r="AI80" s="181">
        <v>169</v>
      </c>
      <c r="AJ80" s="181">
        <v>1069</v>
      </c>
      <c r="AK80" s="181">
        <v>625</v>
      </c>
      <c r="AL80" s="181">
        <v>14618</v>
      </c>
      <c r="AM80" s="27"/>
      <c r="AN80" s="27"/>
      <c r="AO80" s="27"/>
      <c r="AP80" s="27"/>
      <c r="AQ80" s="27"/>
    </row>
    <row r="81" spans="1:43" x14ac:dyDescent="0.25">
      <c r="A81" s="159" t="s">
        <v>6461</v>
      </c>
      <c r="B81" s="158">
        <v>0.97819999999999996</v>
      </c>
      <c r="C81" s="158" t="s">
        <v>84</v>
      </c>
      <c r="D81" s="158">
        <v>0.99470000000000003</v>
      </c>
      <c r="E81" s="158">
        <v>0.98019999999999996</v>
      </c>
      <c r="F81" s="158">
        <v>0.98350000000000004</v>
      </c>
      <c r="G81" s="158">
        <v>0.95950000000000002</v>
      </c>
      <c r="H81" s="158">
        <v>0.84540000000000004</v>
      </c>
      <c r="I81" s="158">
        <v>0.98109999999999997</v>
      </c>
      <c r="J81" s="158"/>
      <c r="K81" s="158"/>
      <c r="L81" s="158"/>
      <c r="M81" s="158">
        <v>0.97550000000000003</v>
      </c>
      <c r="N81" s="158">
        <v>0.98060000000000003</v>
      </c>
      <c r="O81" s="158" t="s">
        <v>84</v>
      </c>
      <c r="P81" s="158" t="s">
        <v>84</v>
      </c>
      <c r="Q81" s="158">
        <v>0.99229999999999996</v>
      </c>
      <c r="R81" s="158">
        <v>0.99639999999999995</v>
      </c>
      <c r="S81" s="158">
        <v>0.97519999999999996</v>
      </c>
      <c r="T81" s="158">
        <v>0.98409999999999997</v>
      </c>
      <c r="U81" s="158">
        <v>0.97529999999999994</v>
      </c>
      <c r="V81" s="158">
        <v>0.9889</v>
      </c>
      <c r="W81" s="158">
        <v>0.91520000000000001</v>
      </c>
      <c r="X81" s="158">
        <v>0.98089999999999999</v>
      </c>
      <c r="Y81" s="158">
        <v>0.82</v>
      </c>
      <c r="Z81" s="158">
        <v>0.86750000000000005</v>
      </c>
      <c r="AA81" s="158">
        <v>0.96440000000000003</v>
      </c>
      <c r="AB81" s="158">
        <v>0.99</v>
      </c>
      <c r="AC81" s="158"/>
      <c r="AD81" s="181">
        <v>13496</v>
      </c>
      <c r="AE81" s="181" t="s">
        <v>84</v>
      </c>
      <c r="AF81" s="181">
        <v>6335</v>
      </c>
      <c r="AG81" s="181">
        <v>4060</v>
      </c>
      <c r="AH81" s="181">
        <v>1524</v>
      </c>
      <c r="AI81" s="181">
        <v>168</v>
      </c>
      <c r="AJ81" s="181">
        <v>898</v>
      </c>
      <c r="AK81" s="181">
        <v>511</v>
      </c>
      <c r="AL81" s="181">
        <v>8876</v>
      </c>
      <c r="AM81" s="27"/>
      <c r="AN81" s="27"/>
      <c r="AO81" s="27"/>
      <c r="AP81" s="27"/>
      <c r="AQ81" s="27"/>
    </row>
    <row r="82" spans="1:43" x14ac:dyDescent="0.25">
      <c r="A82" s="159" t="s">
        <v>6462</v>
      </c>
      <c r="B82" s="158">
        <v>0.98350000000000004</v>
      </c>
      <c r="C82" s="158" t="s">
        <v>84</v>
      </c>
      <c r="D82" s="158">
        <v>0.99580000000000002</v>
      </c>
      <c r="E82" s="158">
        <v>0.98450000000000004</v>
      </c>
      <c r="F82" s="158">
        <v>0.99239999999999995</v>
      </c>
      <c r="G82" s="158" t="s">
        <v>84</v>
      </c>
      <c r="H82" s="158">
        <v>0.83650000000000002</v>
      </c>
      <c r="I82" s="158" t="s">
        <v>84</v>
      </c>
      <c r="J82" s="158"/>
      <c r="K82" s="158"/>
      <c r="L82" s="158"/>
      <c r="M82" s="158">
        <v>0.97760000000000002</v>
      </c>
      <c r="N82" s="158">
        <v>0.98780000000000001</v>
      </c>
      <c r="O82" s="158" t="s">
        <v>84</v>
      </c>
      <c r="P82" s="158" t="s">
        <v>84</v>
      </c>
      <c r="Q82" s="158">
        <v>0.98680000000000001</v>
      </c>
      <c r="R82" s="158">
        <v>0.99870000000000003</v>
      </c>
      <c r="S82" s="158">
        <v>0.97150000000000003</v>
      </c>
      <c r="T82" s="158">
        <v>0.99160000000000004</v>
      </c>
      <c r="U82" s="158">
        <v>0.98119999999999996</v>
      </c>
      <c r="V82" s="158">
        <v>0.99690000000000001</v>
      </c>
      <c r="W82" s="158" t="s">
        <v>84</v>
      </c>
      <c r="X82" s="158" t="s">
        <v>84</v>
      </c>
      <c r="Y82" s="158">
        <v>0.75939999999999996</v>
      </c>
      <c r="Z82" s="158">
        <v>0.89059999999999995</v>
      </c>
      <c r="AA82" s="158" t="s">
        <v>84</v>
      </c>
      <c r="AB82" s="158" t="s">
        <v>84</v>
      </c>
      <c r="AC82" s="158"/>
      <c r="AD82" s="181">
        <v>2726</v>
      </c>
      <c r="AE82" s="181" t="s">
        <v>84</v>
      </c>
      <c r="AF82" s="181">
        <v>996</v>
      </c>
      <c r="AG82" s="181">
        <v>745</v>
      </c>
      <c r="AH82" s="181">
        <v>752</v>
      </c>
      <c r="AI82" s="181" t="s">
        <v>84</v>
      </c>
      <c r="AJ82" s="181">
        <v>127</v>
      </c>
      <c r="AK82" s="181" t="s">
        <v>84</v>
      </c>
      <c r="AL82" s="181">
        <v>2017</v>
      </c>
      <c r="AM82" s="27"/>
      <c r="AN82" s="27"/>
      <c r="AO82" s="27"/>
      <c r="AP82" s="27"/>
      <c r="AQ82" s="27"/>
    </row>
    <row r="83" spans="1:43" x14ac:dyDescent="0.25">
      <c r="A83" s="159" t="s">
        <v>6463</v>
      </c>
      <c r="B83" s="158">
        <v>0.98</v>
      </c>
      <c r="C83" s="158" t="s">
        <v>84</v>
      </c>
      <c r="D83" s="158">
        <v>0.99519999999999997</v>
      </c>
      <c r="E83" s="158">
        <v>0.99180000000000001</v>
      </c>
      <c r="F83" s="158">
        <v>0.98660000000000003</v>
      </c>
      <c r="G83" s="158" t="s">
        <v>84</v>
      </c>
      <c r="H83" s="158">
        <v>0.82650000000000001</v>
      </c>
      <c r="I83" s="158">
        <v>0.99119999999999997</v>
      </c>
      <c r="J83" s="158"/>
      <c r="K83" s="158"/>
      <c r="L83" s="158"/>
      <c r="M83" s="158">
        <v>0.97509999999999997</v>
      </c>
      <c r="N83" s="158">
        <v>0.98399999999999999</v>
      </c>
      <c r="O83" s="158" t="s">
        <v>84</v>
      </c>
      <c r="P83" s="158" t="s">
        <v>84</v>
      </c>
      <c r="Q83" s="158">
        <v>0.98429999999999995</v>
      </c>
      <c r="R83" s="158">
        <v>0.99850000000000005</v>
      </c>
      <c r="S83" s="158">
        <v>0.98609999999999998</v>
      </c>
      <c r="T83" s="158">
        <v>0.99519999999999997</v>
      </c>
      <c r="U83" s="158">
        <v>0.97470000000000001</v>
      </c>
      <c r="V83" s="158">
        <v>0.9929</v>
      </c>
      <c r="W83" s="158" t="s">
        <v>84</v>
      </c>
      <c r="X83" s="158" t="s">
        <v>84</v>
      </c>
      <c r="Y83" s="158">
        <v>0.77839999999999998</v>
      </c>
      <c r="Z83" s="158">
        <v>0.86499999999999999</v>
      </c>
      <c r="AA83" s="158">
        <v>0.95389999999999997</v>
      </c>
      <c r="AB83" s="158">
        <v>0.99839999999999995</v>
      </c>
      <c r="AC83" s="158"/>
      <c r="AD83" s="181">
        <v>4486</v>
      </c>
      <c r="AE83" s="181" t="s">
        <v>84</v>
      </c>
      <c r="AF83" s="181">
        <v>974</v>
      </c>
      <c r="AG83" s="181">
        <v>2152</v>
      </c>
      <c r="AH83" s="181">
        <v>822</v>
      </c>
      <c r="AI83" s="181" t="s">
        <v>84</v>
      </c>
      <c r="AJ83" s="181">
        <v>304</v>
      </c>
      <c r="AK83" s="181">
        <v>189</v>
      </c>
      <c r="AL83" s="181">
        <v>2948</v>
      </c>
      <c r="AM83" s="27"/>
      <c r="AN83" s="27"/>
      <c r="AO83" s="27"/>
      <c r="AP83" s="27"/>
      <c r="AQ83" s="27"/>
    </row>
    <row r="84" spans="1:43" x14ac:dyDescent="0.25">
      <c r="A84" s="159" t="s">
        <v>6464</v>
      </c>
      <c r="B84" s="158">
        <v>0.97040000000000004</v>
      </c>
      <c r="C84" s="158" t="s">
        <v>84</v>
      </c>
      <c r="D84" s="158">
        <v>0.98719999999999997</v>
      </c>
      <c r="E84" s="158">
        <v>0.99150000000000005</v>
      </c>
      <c r="F84" s="158">
        <v>0.98680000000000001</v>
      </c>
      <c r="G84" s="158">
        <v>0.98480000000000001</v>
      </c>
      <c r="H84" s="158">
        <v>0.70850000000000002</v>
      </c>
      <c r="I84" s="158">
        <v>0.98080000000000001</v>
      </c>
      <c r="J84" s="158"/>
      <c r="K84" s="158"/>
      <c r="L84" s="158"/>
      <c r="M84" s="158">
        <v>0.9677</v>
      </c>
      <c r="N84" s="158">
        <v>0.97289999999999999</v>
      </c>
      <c r="O84" s="158" t="s">
        <v>84</v>
      </c>
      <c r="P84" s="158" t="s">
        <v>84</v>
      </c>
      <c r="Q84" s="158">
        <v>0.98199999999999998</v>
      </c>
      <c r="R84" s="158">
        <v>0.99099999999999999</v>
      </c>
      <c r="S84" s="158">
        <v>0.98929999999999996</v>
      </c>
      <c r="T84" s="158">
        <v>0.99319999999999997</v>
      </c>
      <c r="U84" s="158">
        <v>0.98160000000000003</v>
      </c>
      <c r="V84" s="158">
        <v>0.99050000000000005</v>
      </c>
      <c r="W84" s="158">
        <v>0.95850000000000002</v>
      </c>
      <c r="X84" s="158">
        <v>0.99450000000000005</v>
      </c>
      <c r="Y84" s="158">
        <v>0.68169999999999997</v>
      </c>
      <c r="Z84" s="158">
        <v>0.73360000000000003</v>
      </c>
      <c r="AA84" s="158">
        <v>0.97009999999999996</v>
      </c>
      <c r="AB84" s="158">
        <v>0.98780000000000001</v>
      </c>
      <c r="AC84" s="158"/>
      <c r="AD84" s="181">
        <v>17288</v>
      </c>
      <c r="AE84" s="181" t="s">
        <v>84</v>
      </c>
      <c r="AF84" s="181">
        <v>2741</v>
      </c>
      <c r="AG84" s="181">
        <v>9280</v>
      </c>
      <c r="AH84" s="181">
        <v>2839</v>
      </c>
      <c r="AI84" s="181">
        <v>254</v>
      </c>
      <c r="AJ84" s="181">
        <v>1156</v>
      </c>
      <c r="AK84" s="181">
        <v>1018</v>
      </c>
      <c r="AL84" s="181">
        <v>4216</v>
      </c>
      <c r="AM84" s="27"/>
      <c r="AN84" s="27"/>
      <c r="AO84" s="27"/>
      <c r="AP84" s="27"/>
      <c r="AQ84" s="27"/>
    </row>
    <row r="85" spans="1:43" x14ac:dyDescent="0.25">
      <c r="A85" s="159" t="s">
        <v>6465</v>
      </c>
      <c r="B85" s="158">
        <v>0.75309999999999999</v>
      </c>
      <c r="C85" s="158" t="s">
        <v>84</v>
      </c>
      <c r="D85" s="158">
        <v>0.94679999999999997</v>
      </c>
      <c r="E85" s="158">
        <v>0.84309999999999996</v>
      </c>
      <c r="F85" s="158">
        <v>0.86839999999999995</v>
      </c>
      <c r="G85" s="158" t="s">
        <v>84</v>
      </c>
      <c r="H85" s="158">
        <v>0.60940000000000005</v>
      </c>
      <c r="I85" s="158" t="s">
        <v>84</v>
      </c>
      <c r="J85" s="158"/>
      <c r="K85" s="158"/>
      <c r="L85" s="158"/>
      <c r="M85" s="158">
        <v>0.72809999999999997</v>
      </c>
      <c r="N85" s="158">
        <v>0.7762</v>
      </c>
      <c r="O85" s="158" t="s">
        <v>84</v>
      </c>
      <c r="P85" s="158" t="s">
        <v>84</v>
      </c>
      <c r="Q85" s="158">
        <v>0.90010000000000001</v>
      </c>
      <c r="R85" s="158">
        <v>0.97209999999999996</v>
      </c>
      <c r="S85" s="158">
        <v>0.79300000000000004</v>
      </c>
      <c r="T85" s="158">
        <v>0.88200000000000001</v>
      </c>
      <c r="U85" s="158">
        <v>0.80930000000000002</v>
      </c>
      <c r="V85" s="158">
        <v>0.91020000000000001</v>
      </c>
      <c r="W85" s="158" t="s">
        <v>84</v>
      </c>
      <c r="X85" s="158" t="s">
        <v>84</v>
      </c>
      <c r="Y85" s="158">
        <v>0.56779999999999997</v>
      </c>
      <c r="Z85" s="158">
        <v>0.64829999999999999</v>
      </c>
      <c r="AA85" s="158" t="s">
        <v>84</v>
      </c>
      <c r="AB85" s="158" t="s">
        <v>84</v>
      </c>
      <c r="AC85" s="158"/>
      <c r="AD85" s="181">
        <v>1225</v>
      </c>
      <c r="AE85" s="181" t="s">
        <v>84</v>
      </c>
      <c r="AF85" s="181">
        <v>178</v>
      </c>
      <c r="AG85" s="181">
        <v>264</v>
      </c>
      <c r="AH85" s="181">
        <v>180</v>
      </c>
      <c r="AI85" s="181" t="s">
        <v>84</v>
      </c>
      <c r="AJ85" s="181">
        <v>535</v>
      </c>
      <c r="AK85" s="181" t="s">
        <v>84</v>
      </c>
      <c r="AL85" s="181">
        <v>1929</v>
      </c>
      <c r="AM85" s="27"/>
      <c r="AN85" s="27"/>
      <c r="AO85" s="27"/>
      <c r="AP85" s="27"/>
      <c r="AQ85" s="27"/>
    </row>
    <row r="86" spans="1:43" x14ac:dyDescent="0.25">
      <c r="A86" s="159" t="s">
        <v>6466</v>
      </c>
      <c r="B86" s="158">
        <v>0.97199999999999998</v>
      </c>
      <c r="C86" s="158" t="s">
        <v>84</v>
      </c>
      <c r="D86" s="158">
        <v>0.99909999999999999</v>
      </c>
      <c r="E86" s="158">
        <v>0.98670000000000002</v>
      </c>
      <c r="F86" s="158">
        <v>0.97709999999999997</v>
      </c>
      <c r="G86" s="158">
        <v>0.97650000000000003</v>
      </c>
      <c r="H86" s="158">
        <v>0.8841</v>
      </c>
      <c r="I86" s="158">
        <v>0.97209999999999996</v>
      </c>
      <c r="J86" s="158"/>
      <c r="K86" s="158"/>
      <c r="L86" s="158"/>
      <c r="M86" s="158">
        <v>0.96879999999999999</v>
      </c>
      <c r="N86" s="158">
        <v>0.97489999999999999</v>
      </c>
      <c r="O86" s="158" t="s">
        <v>84</v>
      </c>
      <c r="P86" s="158" t="s">
        <v>84</v>
      </c>
      <c r="Q86" s="158">
        <v>0.99619999999999997</v>
      </c>
      <c r="R86" s="158">
        <v>0.99980000000000002</v>
      </c>
      <c r="S86" s="158">
        <v>0.98240000000000005</v>
      </c>
      <c r="T86" s="158">
        <v>0.99</v>
      </c>
      <c r="U86" s="158">
        <v>0.96750000000000003</v>
      </c>
      <c r="V86" s="158">
        <v>0.98380000000000001</v>
      </c>
      <c r="W86" s="158">
        <v>0.94310000000000005</v>
      </c>
      <c r="X86" s="158">
        <v>0.99039999999999995</v>
      </c>
      <c r="Y86" s="158">
        <v>0.86860000000000004</v>
      </c>
      <c r="Z86" s="158">
        <v>0.89790000000000003</v>
      </c>
      <c r="AA86" s="158">
        <v>0.95440000000000003</v>
      </c>
      <c r="AB86" s="158">
        <v>0.9829</v>
      </c>
      <c r="AC86" s="158"/>
      <c r="AD86" s="181">
        <v>11519</v>
      </c>
      <c r="AE86" s="181" t="s">
        <v>84</v>
      </c>
      <c r="AF86" s="181">
        <v>3668</v>
      </c>
      <c r="AG86" s="181">
        <v>3827</v>
      </c>
      <c r="AH86" s="181">
        <v>1391</v>
      </c>
      <c r="AI86" s="181">
        <v>207</v>
      </c>
      <c r="AJ86" s="181">
        <v>1862</v>
      </c>
      <c r="AK86" s="181">
        <v>564</v>
      </c>
      <c r="AL86" s="181">
        <v>4174</v>
      </c>
      <c r="AM86" s="27"/>
      <c r="AN86" s="27"/>
      <c r="AO86" s="27"/>
      <c r="AP86" s="27"/>
      <c r="AQ86" s="27"/>
    </row>
    <row r="87" spans="1:43" x14ac:dyDescent="0.25">
      <c r="A87" s="159" t="s">
        <v>6467</v>
      </c>
      <c r="B87" s="158">
        <v>0.95209999999999995</v>
      </c>
      <c r="C87" s="158" t="s">
        <v>84</v>
      </c>
      <c r="D87" s="158" t="s">
        <v>84</v>
      </c>
      <c r="E87" s="158">
        <v>0.97989999999999999</v>
      </c>
      <c r="F87" s="158">
        <v>0.98419999999999996</v>
      </c>
      <c r="G87" s="158" t="s">
        <v>84</v>
      </c>
      <c r="H87" s="158">
        <v>0.86770000000000003</v>
      </c>
      <c r="I87" s="158">
        <v>0.87180000000000002</v>
      </c>
      <c r="J87" s="158"/>
      <c r="K87" s="158"/>
      <c r="L87" s="158"/>
      <c r="M87" s="158">
        <v>0.94640000000000002</v>
      </c>
      <c r="N87" s="158">
        <v>0.95730000000000004</v>
      </c>
      <c r="O87" s="158" t="s">
        <v>84</v>
      </c>
      <c r="P87" s="158" t="s">
        <v>84</v>
      </c>
      <c r="Q87" s="158" t="s">
        <v>84</v>
      </c>
      <c r="R87" s="158" t="s">
        <v>84</v>
      </c>
      <c r="S87" s="158">
        <v>0.97350000000000003</v>
      </c>
      <c r="T87" s="158">
        <v>0.98480000000000001</v>
      </c>
      <c r="U87" s="158">
        <v>0.97699999999999998</v>
      </c>
      <c r="V87" s="158">
        <v>0.98919999999999997</v>
      </c>
      <c r="W87" s="158" t="s">
        <v>84</v>
      </c>
      <c r="X87" s="158" t="s">
        <v>84</v>
      </c>
      <c r="Y87" s="158">
        <v>0.84889999999999999</v>
      </c>
      <c r="Z87" s="158">
        <v>0.88439999999999996</v>
      </c>
      <c r="AA87" s="158">
        <v>0.80789999999999995</v>
      </c>
      <c r="AB87" s="158">
        <v>0.91549999999999998</v>
      </c>
      <c r="AC87" s="158"/>
      <c r="AD87" s="181">
        <v>6123</v>
      </c>
      <c r="AE87" s="181" t="s">
        <v>84</v>
      </c>
      <c r="AF87" s="181" t="s">
        <v>84</v>
      </c>
      <c r="AG87" s="181">
        <v>2563</v>
      </c>
      <c r="AH87" s="181">
        <v>1790</v>
      </c>
      <c r="AI87" s="181" t="s">
        <v>84</v>
      </c>
      <c r="AJ87" s="181">
        <v>1426</v>
      </c>
      <c r="AK87" s="181">
        <v>155</v>
      </c>
      <c r="AL87" s="181">
        <v>1557</v>
      </c>
      <c r="AM87" s="27"/>
      <c r="AN87" s="27"/>
      <c r="AO87" s="27"/>
      <c r="AP87" s="27"/>
      <c r="AQ87" s="27"/>
    </row>
    <row r="88" spans="1:43" x14ac:dyDescent="0.25">
      <c r="A88" s="159" t="s">
        <v>6468</v>
      </c>
      <c r="B88" s="158">
        <v>0.90480000000000005</v>
      </c>
      <c r="C88" s="158" t="s">
        <v>84</v>
      </c>
      <c r="D88" s="158">
        <v>0.98629999999999995</v>
      </c>
      <c r="E88" s="158">
        <v>0.95150000000000001</v>
      </c>
      <c r="F88" s="158">
        <v>0.95030000000000003</v>
      </c>
      <c r="G88" s="158">
        <v>0.93389999999999995</v>
      </c>
      <c r="H88" s="158">
        <v>0.74809999999999999</v>
      </c>
      <c r="I88" s="158">
        <v>0.81389999999999996</v>
      </c>
      <c r="J88" s="158"/>
      <c r="K88" s="158"/>
      <c r="L88" s="158"/>
      <c r="M88" s="158">
        <v>0.90229999999999999</v>
      </c>
      <c r="N88" s="158">
        <v>0.9073</v>
      </c>
      <c r="O88" s="158" t="s">
        <v>84</v>
      </c>
      <c r="P88" s="158" t="s">
        <v>84</v>
      </c>
      <c r="Q88" s="158">
        <v>0.9839</v>
      </c>
      <c r="R88" s="158">
        <v>0.98839999999999995</v>
      </c>
      <c r="S88" s="158">
        <v>0.94810000000000005</v>
      </c>
      <c r="T88" s="158">
        <v>0.95479999999999998</v>
      </c>
      <c r="U88" s="158">
        <v>0.9456</v>
      </c>
      <c r="V88" s="158">
        <v>0.95450000000000002</v>
      </c>
      <c r="W88" s="158">
        <v>0.91679999999999995</v>
      </c>
      <c r="X88" s="158">
        <v>0.9476</v>
      </c>
      <c r="Y88" s="158">
        <v>0.74060000000000004</v>
      </c>
      <c r="Z88" s="158">
        <v>0.75529999999999997</v>
      </c>
      <c r="AA88" s="158">
        <v>0.79459999999999997</v>
      </c>
      <c r="AB88" s="158">
        <v>0.83160000000000001</v>
      </c>
      <c r="AC88" s="158"/>
      <c r="AD88" s="181">
        <v>54355</v>
      </c>
      <c r="AE88" s="181" t="s">
        <v>84</v>
      </c>
      <c r="AF88" s="181">
        <v>12314</v>
      </c>
      <c r="AG88" s="181">
        <v>16425</v>
      </c>
      <c r="AH88" s="181">
        <v>9589</v>
      </c>
      <c r="AI88" s="181">
        <v>1044</v>
      </c>
      <c r="AJ88" s="181">
        <v>13274</v>
      </c>
      <c r="AK88" s="181">
        <v>1709</v>
      </c>
      <c r="AL88" s="181">
        <v>46966</v>
      </c>
      <c r="AM88" s="27"/>
      <c r="AN88" s="27"/>
      <c r="AO88" s="27"/>
      <c r="AP88" s="27"/>
      <c r="AQ88" s="27"/>
    </row>
    <row r="89" spans="1:43" x14ac:dyDescent="0.25">
      <c r="A89" s="159" t="s">
        <v>6469</v>
      </c>
      <c r="B89" s="158">
        <v>0.89170000000000005</v>
      </c>
      <c r="C89" s="158" t="s">
        <v>84</v>
      </c>
      <c r="D89" s="158" t="s">
        <v>84</v>
      </c>
      <c r="E89" s="158">
        <v>0.92210000000000003</v>
      </c>
      <c r="F89" s="158">
        <v>0.89610000000000001</v>
      </c>
      <c r="G89" s="158">
        <v>0.96840000000000004</v>
      </c>
      <c r="H89" s="158">
        <v>0.86760000000000004</v>
      </c>
      <c r="I89" s="158">
        <v>0.9173</v>
      </c>
      <c r="J89" s="158"/>
      <c r="K89" s="158"/>
      <c r="L89" s="158"/>
      <c r="M89" s="158">
        <v>0.87780000000000002</v>
      </c>
      <c r="N89" s="158">
        <v>0.90410000000000001</v>
      </c>
      <c r="O89" s="158" t="s">
        <v>84</v>
      </c>
      <c r="P89" s="158" t="s">
        <v>84</v>
      </c>
      <c r="Q89" s="158" t="s">
        <v>84</v>
      </c>
      <c r="R89" s="158" t="s">
        <v>84</v>
      </c>
      <c r="S89" s="158">
        <v>0.88839999999999997</v>
      </c>
      <c r="T89" s="158">
        <v>0.94589999999999996</v>
      </c>
      <c r="U89" s="158">
        <v>0.84450000000000003</v>
      </c>
      <c r="V89" s="158">
        <v>0.93120000000000003</v>
      </c>
      <c r="W89" s="158">
        <v>0.91700000000000004</v>
      </c>
      <c r="X89" s="158">
        <v>0.98819999999999997</v>
      </c>
      <c r="Y89" s="158">
        <v>0.8478</v>
      </c>
      <c r="Z89" s="158">
        <v>0.8851</v>
      </c>
      <c r="AA89" s="158">
        <v>0.85499999999999998</v>
      </c>
      <c r="AB89" s="158">
        <v>0.95350000000000001</v>
      </c>
      <c r="AC89" s="158"/>
      <c r="AD89" s="181">
        <v>2163</v>
      </c>
      <c r="AE89" s="181" t="s">
        <v>84</v>
      </c>
      <c r="AF89" s="181" t="s">
        <v>84</v>
      </c>
      <c r="AG89" s="181">
        <v>353</v>
      </c>
      <c r="AH89" s="181">
        <v>200</v>
      </c>
      <c r="AI89" s="181">
        <v>125</v>
      </c>
      <c r="AJ89" s="181">
        <v>1279</v>
      </c>
      <c r="AK89" s="181">
        <v>132</v>
      </c>
      <c r="AL89" s="181">
        <v>2313</v>
      </c>
      <c r="AM89" s="27"/>
      <c r="AN89" s="27"/>
      <c r="AO89" s="27"/>
      <c r="AP89" s="27"/>
      <c r="AQ89" s="27"/>
    </row>
    <row r="90" spans="1:43" x14ac:dyDescent="0.25">
      <c r="A90" s="159" t="s">
        <v>6470</v>
      </c>
      <c r="B90" s="158">
        <v>0.74270000000000003</v>
      </c>
      <c r="C90" s="158" t="s">
        <v>84</v>
      </c>
      <c r="D90" s="158">
        <v>0.91520000000000001</v>
      </c>
      <c r="E90" s="158">
        <v>0.84870000000000001</v>
      </c>
      <c r="F90" s="158">
        <v>0.8075</v>
      </c>
      <c r="G90" s="158">
        <v>0.87270000000000003</v>
      </c>
      <c r="H90" s="158">
        <v>0.65649999999999997</v>
      </c>
      <c r="I90" s="158">
        <v>0.76849999999999996</v>
      </c>
      <c r="J90" s="158"/>
      <c r="K90" s="158"/>
      <c r="L90" s="158"/>
      <c r="M90" s="158">
        <v>0.73629999999999995</v>
      </c>
      <c r="N90" s="158">
        <v>0.74890000000000001</v>
      </c>
      <c r="O90" s="158" t="s">
        <v>84</v>
      </c>
      <c r="P90" s="158" t="s">
        <v>84</v>
      </c>
      <c r="Q90" s="158">
        <v>0.88829999999999998</v>
      </c>
      <c r="R90" s="158">
        <v>0.93579999999999997</v>
      </c>
      <c r="S90" s="158">
        <v>0.8377</v>
      </c>
      <c r="T90" s="158">
        <v>0.85899999999999999</v>
      </c>
      <c r="U90" s="158">
        <v>0.79069999999999996</v>
      </c>
      <c r="V90" s="158">
        <v>0.82310000000000005</v>
      </c>
      <c r="W90" s="158">
        <v>0.8468</v>
      </c>
      <c r="X90" s="158">
        <v>0.89439999999999997</v>
      </c>
      <c r="Y90" s="158">
        <v>0.64710000000000001</v>
      </c>
      <c r="Z90" s="158">
        <v>0.66579999999999995</v>
      </c>
      <c r="AA90" s="158">
        <v>0.73360000000000003</v>
      </c>
      <c r="AB90" s="158">
        <v>0.7994</v>
      </c>
      <c r="AC90" s="158"/>
      <c r="AD90" s="181">
        <v>18337</v>
      </c>
      <c r="AE90" s="181" t="s">
        <v>84</v>
      </c>
      <c r="AF90" s="181">
        <v>559</v>
      </c>
      <c r="AG90" s="181">
        <v>4446</v>
      </c>
      <c r="AH90" s="181">
        <v>2282</v>
      </c>
      <c r="AI90" s="181">
        <v>768</v>
      </c>
      <c r="AJ90" s="181">
        <v>9652</v>
      </c>
      <c r="AK90" s="181">
        <v>630</v>
      </c>
      <c r="AL90" s="181">
        <v>29312</v>
      </c>
      <c r="AM90" s="27"/>
      <c r="AN90" s="27"/>
      <c r="AO90" s="27"/>
      <c r="AP90" s="27"/>
      <c r="AQ90" s="27"/>
    </row>
    <row r="91" spans="1:43" x14ac:dyDescent="0.25">
      <c r="A91" s="159" t="s">
        <v>6471</v>
      </c>
      <c r="B91" s="158">
        <v>0.93389999999999995</v>
      </c>
      <c r="C91" s="158" t="s">
        <v>84</v>
      </c>
      <c r="D91" s="158">
        <v>0.99880000000000002</v>
      </c>
      <c r="E91" s="158">
        <v>0.98060000000000003</v>
      </c>
      <c r="F91" s="158">
        <v>0.94720000000000004</v>
      </c>
      <c r="G91" s="158">
        <v>0.96060000000000001</v>
      </c>
      <c r="H91" s="158">
        <v>0.76890000000000003</v>
      </c>
      <c r="I91" s="158">
        <v>0.9728</v>
      </c>
      <c r="J91" s="158"/>
      <c r="K91" s="158"/>
      <c r="L91" s="158"/>
      <c r="M91" s="158">
        <v>0.9304</v>
      </c>
      <c r="N91" s="158">
        <v>0.93720000000000003</v>
      </c>
      <c r="O91" s="158" t="s">
        <v>84</v>
      </c>
      <c r="P91" s="158" t="s">
        <v>84</v>
      </c>
      <c r="Q91" s="158">
        <v>0.99250000000000005</v>
      </c>
      <c r="R91" s="158">
        <v>0.99980000000000002</v>
      </c>
      <c r="S91" s="158">
        <v>0.97750000000000004</v>
      </c>
      <c r="T91" s="158">
        <v>0.98340000000000005</v>
      </c>
      <c r="U91" s="158">
        <v>0.93720000000000003</v>
      </c>
      <c r="V91" s="158">
        <v>0.9556</v>
      </c>
      <c r="W91" s="158">
        <v>0.92679999999999996</v>
      </c>
      <c r="X91" s="158">
        <v>0.97889999999999999</v>
      </c>
      <c r="Y91" s="158">
        <v>0.75629999999999997</v>
      </c>
      <c r="Z91" s="158">
        <v>0.78100000000000003</v>
      </c>
      <c r="AA91" s="158">
        <v>0.96289999999999998</v>
      </c>
      <c r="AB91" s="158">
        <v>0.98019999999999996</v>
      </c>
      <c r="AC91" s="158"/>
      <c r="AD91" s="181">
        <v>21391</v>
      </c>
      <c r="AE91" s="181" t="s">
        <v>84</v>
      </c>
      <c r="AF91" s="181">
        <v>2910</v>
      </c>
      <c r="AG91" s="181">
        <v>9748</v>
      </c>
      <c r="AH91" s="181">
        <v>2422</v>
      </c>
      <c r="AI91" s="181">
        <v>260</v>
      </c>
      <c r="AJ91" s="181">
        <v>4507</v>
      </c>
      <c r="AK91" s="181">
        <v>1544</v>
      </c>
      <c r="AL91" s="181">
        <v>12700</v>
      </c>
      <c r="AM91" s="27"/>
      <c r="AN91" s="27"/>
      <c r="AO91" s="27"/>
      <c r="AP91" s="27"/>
      <c r="AQ91" s="27"/>
    </row>
    <row r="92" spans="1:43" x14ac:dyDescent="0.25">
      <c r="A92" s="159" t="s">
        <v>6472</v>
      </c>
      <c r="B92" s="158">
        <v>0.90549999999999997</v>
      </c>
      <c r="C92" s="158" t="s">
        <v>84</v>
      </c>
      <c r="D92" s="158">
        <v>0.99770000000000003</v>
      </c>
      <c r="E92" s="158">
        <v>0.9556</v>
      </c>
      <c r="F92" s="158">
        <v>0.94469999999999998</v>
      </c>
      <c r="G92" s="158">
        <v>0.9889</v>
      </c>
      <c r="H92" s="158">
        <v>0.78739999999999999</v>
      </c>
      <c r="I92" s="158">
        <v>0.92589999999999995</v>
      </c>
      <c r="J92" s="158"/>
      <c r="K92" s="158"/>
      <c r="L92" s="158"/>
      <c r="M92" s="158">
        <v>0.89649999999999996</v>
      </c>
      <c r="N92" s="158">
        <v>0.91390000000000005</v>
      </c>
      <c r="O92" s="158" t="s">
        <v>84</v>
      </c>
      <c r="P92" s="158" t="s">
        <v>84</v>
      </c>
      <c r="Q92" s="158">
        <v>0.97309999999999997</v>
      </c>
      <c r="R92" s="158">
        <v>0.99980000000000002</v>
      </c>
      <c r="S92" s="158">
        <v>0.94379999999999997</v>
      </c>
      <c r="T92" s="158">
        <v>0.96499999999999997</v>
      </c>
      <c r="U92" s="158">
        <v>0.92210000000000003</v>
      </c>
      <c r="V92" s="158">
        <v>0.96079999999999999</v>
      </c>
      <c r="W92" s="158">
        <v>0.96209999999999996</v>
      </c>
      <c r="X92" s="158">
        <v>0.99680000000000002</v>
      </c>
      <c r="Y92" s="158">
        <v>0.76519999999999999</v>
      </c>
      <c r="Z92" s="158">
        <v>0.80769999999999997</v>
      </c>
      <c r="AA92" s="158">
        <v>0.87709999999999999</v>
      </c>
      <c r="AB92" s="158">
        <v>0.95589999999999997</v>
      </c>
      <c r="AC92" s="158"/>
      <c r="AD92" s="181">
        <v>4479</v>
      </c>
      <c r="AE92" s="181" t="s">
        <v>84</v>
      </c>
      <c r="AF92" s="181">
        <v>486</v>
      </c>
      <c r="AG92" s="181">
        <v>1550</v>
      </c>
      <c r="AH92" s="181">
        <v>577</v>
      </c>
      <c r="AI92" s="181">
        <v>247</v>
      </c>
      <c r="AJ92" s="181">
        <v>1433</v>
      </c>
      <c r="AK92" s="181">
        <v>186</v>
      </c>
      <c r="AL92" s="181">
        <v>3042</v>
      </c>
      <c r="AM92" s="27"/>
      <c r="AN92" s="27"/>
      <c r="AO92" s="27"/>
      <c r="AP92" s="27"/>
      <c r="AQ92" s="27"/>
    </row>
    <row r="93" spans="1:43" x14ac:dyDescent="0.25">
      <c r="A93" s="159" t="s">
        <v>6473</v>
      </c>
      <c r="B93" s="158">
        <v>0.73580000000000001</v>
      </c>
      <c r="C93" s="158" t="s">
        <v>84</v>
      </c>
      <c r="D93" s="158">
        <v>0.90269999999999995</v>
      </c>
      <c r="E93" s="158">
        <v>0.86799999999999999</v>
      </c>
      <c r="F93" s="158">
        <v>0.87139999999999995</v>
      </c>
      <c r="G93" s="158">
        <v>0.77780000000000005</v>
      </c>
      <c r="H93" s="158">
        <v>0.55859999999999999</v>
      </c>
      <c r="I93" s="158">
        <v>0.71340000000000003</v>
      </c>
      <c r="J93" s="158"/>
      <c r="K93" s="158"/>
      <c r="L93" s="158"/>
      <c r="M93" s="158">
        <v>0.72909999999999997</v>
      </c>
      <c r="N93" s="158">
        <v>0.74229999999999996</v>
      </c>
      <c r="O93" s="158" t="s">
        <v>84</v>
      </c>
      <c r="P93" s="158" t="s">
        <v>84</v>
      </c>
      <c r="Q93" s="158">
        <v>0.88639999999999997</v>
      </c>
      <c r="R93" s="158">
        <v>0.91669999999999996</v>
      </c>
      <c r="S93" s="158">
        <v>0.85770000000000002</v>
      </c>
      <c r="T93" s="158">
        <v>0.87749999999999995</v>
      </c>
      <c r="U93" s="158">
        <v>0.85860000000000003</v>
      </c>
      <c r="V93" s="158">
        <v>0.8831</v>
      </c>
      <c r="W93" s="158">
        <v>0.72460000000000002</v>
      </c>
      <c r="X93" s="158">
        <v>0.82199999999999995</v>
      </c>
      <c r="Y93" s="158">
        <v>0.5474</v>
      </c>
      <c r="Z93" s="158">
        <v>0.56969999999999998</v>
      </c>
      <c r="AA93" s="158">
        <v>0.67579999999999996</v>
      </c>
      <c r="AB93" s="158">
        <v>0.74750000000000005</v>
      </c>
      <c r="AC93" s="158"/>
      <c r="AD93" s="181">
        <v>16949</v>
      </c>
      <c r="AE93" s="181" t="s">
        <v>84</v>
      </c>
      <c r="AF93" s="181">
        <v>1535</v>
      </c>
      <c r="AG93" s="181">
        <v>4567</v>
      </c>
      <c r="AH93" s="181">
        <v>2900</v>
      </c>
      <c r="AI93" s="181">
        <v>281</v>
      </c>
      <c r="AJ93" s="181">
        <v>7066</v>
      </c>
      <c r="AK93" s="181">
        <v>600</v>
      </c>
      <c r="AL93" s="181">
        <v>27984</v>
      </c>
      <c r="AM93" s="27"/>
      <c r="AN93" s="27"/>
      <c r="AO93" s="27"/>
      <c r="AP93" s="27"/>
      <c r="AQ93" s="27"/>
    </row>
    <row r="94" spans="1:43" x14ac:dyDescent="0.25">
      <c r="A94" s="159" t="s">
        <v>6474</v>
      </c>
      <c r="B94" s="158">
        <v>0.78859999999999997</v>
      </c>
      <c r="C94" s="158" t="s">
        <v>84</v>
      </c>
      <c r="D94" s="158">
        <v>0.95179999999999998</v>
      </c>
      <c r="E94" s="158">
        <v>0.86529999999999996</v>
      </c>
      <c r="F94" s="158">
        <v>0.87729999999999997</v>
      </c>
      <c r="G94" s="158">
        <v>0.85340000000000005</v>
      </c>
      <c r="H94" s="158">
        <v>0.61129999999999995</v>
      </c>
      <c r="I94" s="158">
        <v>0.64470000000000005</v>
      </c>
      <c r="J94" s="158"/>
      <c r="K94" s="158"/>
      <c r="L94" s="158"/>
      <c r="M94" s="158">
        <v>0.78700000000000003</v>
      </c>
      <c r="N94" s="158">
        <v>0.79010000000000002</v>
      </c>
      <c r="O94" s="158" t="s">
        <v>84</v>
      </c>
      <c r="P94" s="158" t="s">
        <v>84</v>
      </c>
      <c r="Q94" s="158">
        <v>0.95009999999999994</v>
      </c>
      <c r="R94" s="158">
        <v>0.95340000000000003</v>
      </c>
      <c r="S94" s="158">
        <v>0.86250000000000004</v>
      </c>
      <c r="T94" s="158">
        <v>0.86799999999999999</v>
      </c>
      <c r="U94" s="158">
        <v>0.87350000000000005</v>
      </c>
      <c r="V94" s="158">
        <v>0.88100000000000001</v>
      </c>
      <c r="W94" s="158">
        <v>0.84309999999999996</v>
      </c>
      <c r="X94" s="158">
        <v>0.86299999999999999</v>
      </c>
      <c r="Y94" s="158">
        <v>0.60840000000000005</v>
      </c>
      <c r="Z94" s="158">
        <v>0.61419999999999997</v>
      </c>
      <c r="AA94" s="158">
        <v>0.63370000000000004</v>
      </c>
      <c r="AB94" s="158">
        <v>0.65549999999999997</v>
      </c>
      <c r="AC94" s="158"/>
      <c r="AD94" s="181">
        <v>273637</v>
      </c>
      <c r="AE94" s="181" t="s">
        <v>84</v>
      </c>
      <c r="AF94" s="181">
        <v>70790</v>
      </c>
      <c r="AG94" s="181">
        <v>58997</v>
      </c>
      <c r="AH94" s="181">
        <v>30059</v>
      </c>
      <c r="AI94" s="181">
        <v>4915</v>
      </c>
      <c r="AJ94" s="181">
        <v>101707</v>
      </c>
      <c r="AK94" s="181">
        <v>7169</v>
      </c>
      <c r="AL94" s="181">
        <v>469224</v>
      </c>
      <c r="AM94" s="27"/>
      <c r="AN94" s="27"/>
      <c r="AO94" s="27"/>
      <c r="AP94" s="27"/>
      <c r="AQ94" s="27"/>
    </row>
    <row r="95" spans="1:43" x14ac:dyDescent="0.25">
      <c r="A95" s="159" t="s">
        <v>6475</v>
      </c>
      <c r="B95" s="158">
        <v>0.97950000000000004</v>
      </c>
      <c r="C95" s="158" t="s">
        <v>84</v>
      </c>
      <c r="D95" s="158">
        <v>1.0012000000000001</v>
      </c>
      <c r="E95" s="158">
        <v>0.99239999999999995</v>
      </c>
      <c r="F95" s="158" t="s">
        <v>84</v>
      </c>
      <c r="G95" s="158" t="s">
        <v>84</v>
      </c>
      <c r="H95" s="158">
        <v>0.76249999999999996</v>
      </c>
      <c r="I95" s="158" t="s">
        <v>84</v>
      </c>
      <c r="J95" s="158"/>
      <c r="K95" s="158"/>
      <c r="L95" s="158"/>
      <c r="M95" s="158">
        <v>0.97199999999999998</v>
      </c>
      <c r="N95" s="158">
        <v>0.9849</v>
      </c>
      <c r="O95" s="158" t="s">
        <v>84</v>
      </c>
      <c r="P95" s="158" t="s">
        <v>84</v>
      </c>
      <c r="Q95" s="158">
        <v>1.0012000000000001</v>
      </c>
      <c r="R95" s="158">
        <v>1.0012000000000001</v>
      </c>
      <c r="S95" s="158">
        <v>0.97430000000000005</v>
      </c>
      <c r="T95" s="158">
        <v>0.99780000000000002</v>
      </c>
      <c r="U95" s="158" t="s">
        <v>84</v>
      </c>
      <c r="V95" s="158" t="s">
        <v>84</v>
      </c>
      <c r="W95" s="158" t="s">
        <v>84</v>
      </c>
      <c r="X95" s="158" t="s">
        <v>84</v>
      </c>
      <c r="Y95" s="158">
        <v>0.67849999999999999</v>
      </c>
      <c r="Z95" s="158">
        <v>0.82740000000000002</v>
      </c>
      <c r="AA95" s="158" t="s">
        <v>84</v>
      </c>
      <c r="AB95" s="158" t="s">
        <v>84</v>
      </c>
      <c r="AC95" s="158"/>
      <c r="AD95" s="181">
        <v>2229</v>
      </c>
      <c r="AE95" s="181" t="s">
        <v>84</v>
      </c>
      <c r="AF95" s="181">
        <v>1438</v>
      </c>
      <c r="AG95" s="181">
        <v>470</v>
      </c>
      <c r="AH95" s="181" t="s">
        <v>84</v>
      </c>
      <c r="AI95" s="181" t="s">
        <v>84</v>
      </c>
      <c r="AJ95" s="181">
        <v>128</v>
      </c>
      <c r="AK95" s="181" t="s">
        <v>84</v>
      </c>
      <c r="AL95" s="181">
        <v>954</v>
      </c>
      <c r="AM95" s="27"/>
      <c r="AN95" s="27"/>
      <c r="AO95" s="27"/>
      <c r="AP95" s="27"/>
      <c r="AQ95" s="27"/>
    </row>
    <row r="96" spans="1:43" x14ac:dyDescent="0.25">
      <c r="A96" s="159" t="s">
        <v>6476</v>
      </c>
      <c r="B96" s="158">
        <v>0.99609999999999999</v>
      </c>
      <c r="C96" s="158" t="s">
        <v>84</v>
      </c>
      <c r="D96" s="158">
        <v>1.0007999999999999</v>
      </c>
      <c r="E96" s="158">
        <v>0.99870000000000003</v>
      </c>
      <c r="F96" s="158">
        <v>0.99299999999999999</v>
      </c>
      <c r="G96" s="158">
        <v>0.98199999999999998</v>
      </c>
      <c r="H96" s="158">
        <v>0.86470000000000002</v>
      </c>
      <c r="I96" s="158">
        <v>0.99890000000000001</v>
      </c>
      <c r="J96" s="158"/>
      <c r="K96" s="158"/>
      <c r="L96" s="158"/>
      <c r="M96" s="158">
        <v>0.99550000000000005</v>
      </c>
      <c r="N96" s="158">
        <v>0.99650000000000005</v>
      </c>
      <c r="O96" s="158" t="s">
        <v>84</v>
      </c>
      <c r="P96" s="158" t="s">
        <v>84</v>
      </c>
      <c r="Q96" s="158">
        <v>1.0007999999999999</v>
      </c>
      <c r="R96" s="158">
        <v>1.0007999999999999</v>
      </c>
      <c r="S96" s="158">
        <v>0.99780000000000002</v>
      </c>
      <c r="T96" s="158">
        <v>0.99919999999999998</v>
      </c>
      <c r="U96" s="158">
        <v>0.9899</v>
      </c>
      <c r="V96" s="158">
        <v>0.99519999999999997</v>
      </c>
      <c r="W96" s="158">
        <v>0.96589999999999998</v>
      </c>
      <c r="X96" s="158">
        <v>0.99060000000000004</v>
      </c>
      <c r="Y96" s="158">
        <v>0.84860000000000002</v>
      </c>
      <c r="Z96" s="158">
        <v>0.87919999999999998</v>
      </c>
      <c r="AA96" s="158">
        <v>0.99709999999999999</v>
      </c>
      <c r="AB96" s="158">
        <v>0.99960000000000004</v>
      </c>
      <c r="AC96" s="158"/>
      <c r="AD96" s="181">
        <v>83234</v>
      </c>
      <c r="AE96" s="181" t="s">
        <v>84</v>
      </c>
      <c r="AF96" s="181">
        <v>39834</v>
      </c>
      <c r="AG96" s="181">
        <v>27746</v>
      </c>
      <c r="AH96" s="181">
        <v>5409</v>
      </c>
      <c r="AI96" s="181">
        <v>559</v>
      </c>
      <c r="AJ96" s="181">
        <v>1966</v>
      </c>
      <c r="AK96" s="181">
        <v>7720</v>
      </c>
      <c r="AL96" s="181">
        <v>23604</v>
      </c>
      <c r="AM96" s="27"/>
      <c r="AN96" s="27"/>
      <c r="AO96" s="27"/>
      <c r="AP96" s="27"/>
      <c r="AQ96" s="27"/>
    </row>
    <row r="97" spans="1:43" x14ac:dyDescent="0.25">
      <c r="A97" s="159" t="s">
        <v>6477</v>
      </c>
      <c r="B97" s="158">
        <v>0.91180000000000005</v>
      </c>
      <c r="C97" s="158" t="s">
        <v>84</v>
      </c>
      <c r="D97" s="158" t="s">
        <v>84</v>
      </c>
      <c r="E97" s="158">
        <v>0.96250000000000002</v>
      </c>
      <c r="F97" s="158">
        <v>0.95709999999999995</v>
      </c>
      <c r="G97" s="158">
        <v>0.97789999999999999</v>
      </c>
      <c r="H97" s="158">
        <v>0.85340000000000005</v>
      </c>
      <c r="I97" s="158">
        <v>0.85680000000000001</v>
      </c>
      <c r="J97" s="158"/>
      <c r="K97" s="158"/>
      <c r="L97" s="158"/>
      <c r="M97" s="158">
        <v>0.90690000000000004</v>
      </c>
      <c r="N97" s="158">
        <v>0.91639999999999999</v>
      </c>
      <c r="O97" s="158" t="s">
        <v>84</v>
      </c>
      <c r="P97" s="158" t="s">
        <v>84</v>
      </c>
      <c r="Q97" s="158" t="s">
        <v>84</v>
      </c>
      <c r="R97" s="158" t="s">
        <v>84</v>
      </c>
      <c r="S97" s="158">
        <v>0.95620000000000005</v>
      </c>
      <c r="T97" s="158">
        <v>0.96779999999999999</v>
      </c>
      <c r="U97" s="158">
        <v>0.9486</v>
      </c>
      <c r="V97" s="158">
        <v>0.96419999999999995</v>
      </c>
      <c r="W97" s="158">
        <v>0.96020000000000005</v>
      </c>
      <c r="X97" s="158">
        <v>0.98770000000000002</v>
      </c>
      <c r="Y97" s="158">
        <v>0.84419999999999995</v>
      </c>
      <c r="Z97" s="158">
        <v>0.86209999999999998</v>
      </c>
      <c r="AA97" s="158">
        <v>0.81769999999999998</v>
      </c>
      <c r="AB97" s="158">
        <v>0.88800000000000001</v>
      </c>
      <c r="AC97" s="158"/>
      <c r="AD97" s="181">
        <v>14128</v>
      </c>
      <c r="AE97" s="181" t="s">
        <v>84</v>
      </c>
      <c r="AF97" s="181" t="s">
        <v>84</v>
      </c>
      <c r="AG97" s="181">
        <v>4313</v>
      </c>
      <c r="AH97" s="181">
        <v>2701</v>
      </c>
      <c r="AI97" s="181">
        <v>517</v>
      </c>
      <c r="AJ97" s="181">
        <v>6132</v>
      </c>
      <c r="AK97" s="181">
        <v>392</v>
      </c>
      <c r="AL97" s="181">
        <v>7339</v>
      </c>
      <c r="AM97" s="27"/>
      <c r="AN97" s="27"/>
      <c r="AO97" s="27"/>
      <c r="AP97" s="27"/>
      <c r="AQ97" s="27"/>
    </row>
    <row r="98" spans="1:43" x14ac:dyDescent="0.25">
      <c r="A98" s="159" t="s">
        <v>6478</v>
      </c>
      <c r="B98" s="158">
        <v>0.87419999999999998</v>
      </c>
      <c r="C98" s="158" t="s">
        <v>84</v>
      </c>
      <c r="D98" s="158">
        <v>0.97140000000000004</v>
      </c>
      <c r="E98" s="158">
        <v>0.91279999999999994</v>
      </c>
      <c r="F98" s="158">
        <v>0.91579999999999995</v>
      </c>
      <c r="G98" s="158">
        <v>0.95909999999999995</v>
      </c>
      <c r="H98" s="158">
        <v>0.76219999999999999</v>
      </c>
      <c r="I98" s="158">
        <v>0.83730000000000004</v>
      </c>
      <c r="J98" s="158"/>
      <c r="K98" s="158"/>
      <c r="L98" s="158"/>
      <c r="M98" s="158">
        <v>0.86919999999999997</v>
      </c>
      <c r="N98" s="158">
        <v>0.87909999999999999</v>
      </c>
      <c r="O98" s="158" t="s">
        <v>84</v>
      </c>
      <c r="P98" s="158" t="s">
        <v>84</v>
      </c>
      <c r="Q98" s="158">
        <v>0.96509999999999996</v>
      </c>
      <c r="R98" s="158">
        <v>0.97660000000000002</v>
      </c>
      <c r="S98" s="158">
        <v>0.90400000000000003</v>
      </c>
      <c r="T98" s="158">
        <v>0.92079999999999995</v>
      </c>
      <c r="U98" s="158">
        <v>0.90459999999999996</v>
      </c>
      <c r="V98" s="158">
        <v>0.92569999999999997</v>
      </c>
      <c r="W98" s="158">
        <v>0.93300000000000005</v>
      </c>
      <c r="X98" s="158">
        <v>0.97509999999999997</v>
      </c>
      <c r="Y98" s="158">
        <v>0.75109999999999999</v>
      </c>
      <c r="Z98" s="158">
        <v>0.77280000000000004</v>
      </c>
      <c r="AA98" s="158">
        <v>0.7923</v>
      </c>
      <c r="AB98" s="158">
        <v>0.87329999999999997</v>
      </c>
      <c r="AC98" s="158"/>
      <c r="AD98" s="181">
        <v>17541</v>
      </c>
      <c r="AE98" s="181" t="s">
        <v>84</v>
      </c>
      <c r="AF98" s="181">
        <v>3650</v>
      </c>
      <c r="AG98" s="181">
        <v>4500</v>
      </c>
      <c r="AH98" s="181">
        <v>2753</v>
      </c>
      <c r="AI98" s="181">
        <v>390</v>
      </c>
      <c r="AJ98" s="181">
        <v>5921</v>
      </c>
      <c r="AK98" s="181">
        <v>327</v>
      </c>
      <c r="AL98" s="181">
        <v>31570</v>
      </c>
      <c r="AM98" s="27"/>
      <c r="AN98" s="27"/>
      <c r="AO98" s="27"/>
      <c r="AP98" s="27"/>
      <c r="AQ98" s="27"/>
    </row>
    <row r="99" spans="1:43" x14ac:dyDescent="0.25">
      <c r="A99" s="159" t="s">
        <v>6479</v>
      </c>
      <c r="B99" s="158">
        <v>0.91449999999999998</v>
      </c>
      <c r="C99" s="158" t="s">
        <v>84</v>
      </c>
      <c r="D99" s="158">
        <v>0.99060000000000004</v>
      </c>
      <c r="E99" s="158">
        <v>0.96530000000000005</v>
      </c>
      <c r="F99" s="158">
        <v>0.94179999999999997</v>
      </c>
      <c r="G99" s="158">
        <v>0.95750000000000002</v>
      </c>
      <c r="H99" s="158">
        <v>0.81820000000000004</v>
      </c>
      <c r="I99" s="158">
        <v>0.93630000000000002</v>
      </c>
      <c r="J99" s="158"/>
      <c r="K99" s="158"/>
      <c r="L99" s="158"/>
      <c r="M99" s="158">
        <v>0.9113</v>
      </c>
      <c r="N99" s="158">
        <v>0.91759999999999997</v>
      </c>
      <c r="O99" s="158" t="s">
        <v>84</v>
      </c>
      <c r="P99" s="158" t="s">
        <v>84</v>
      </c>
      <c r="Q99" s="158">
        <v>0.98680000000000001</v>
      </c>
      <c r="R99" s="158">
        <v>0.99329999999999996</v>
      </c>
      <c r="S99" s="158">
        <v>0.96160000000000001</v>
      </c>
      <c r="T99" s="158">
        <v>0.96870000000000001</v>
      </c>
      <c r="U99" s="158">
        <v>0.93379999999999996</v>
      </c>
      <c r="V99" s="158">
        <v>0.94879999999999998</v>
      </c>
      <c r="W99" s="158">
        <v>0.93769999999999998</v>
      </c>
      <c r="X99" s="158">
        <v>0.97109999999999996</v>
      </c>
      <c r="Y99" s="158">
        <v>0.81089999999999995</v>
      </c>
      <c r="Z99" s="158">
        <v>0.82530000000000003</v>
      </c>
      <c r="AA99" s="158">
        <v>0.91759999999999997</v>
      </c>
      <c r="AB99" s="158">
        <v>0.95079999999999998</v>
      </c>
      <c r="AC99" s="158"/>
      <c r="AD99" s="181">
        <v>32236</v>
      </c>
      <c r="AE99" s="181" t="s">
        <v>84</v>
      </c>
      <c r="AF99" s="181">
        <v>4539</v>
      </c>
      <c r="AG99" s="181">
        <v>11173</v>
      </c>
      <c r="AH99" s="181">
        <v>3945</v>
      </c>
      <c r="AI99" s="181">
        <v>624</v>
      </c>
      <c r="AJ99" s="181">
        <v>11075</v>
      </c>
      <c r="AK99" s="181">
        <v>880</v>
      </c>
      <c r="AL99" s="181">
        <v>30898</v>
      </c>
      <c r="AM99" s="27"/>
      <c r="AN99" s="27"/>
      <c r="AO99" s="27"/>
      <c r="AP99" s="27"/>
      <c r="AQ99" s="27"/>
    </row>
    <row r="100" spans="1:43" x14ac:dyDescent="0.25">
      <c r="A100" s="159" t="s">
        <v>6480</v>
      </c>
      <c r="B100" s="158">
        <v>0.98399999999999999</v>
      </c>
      <c r="C100" s="158" t="s">
        <v>84</v>
      </c>
      <c r="D100" s="158">
        <v>0.99950000000000006</v>
      </c>
      <c r="E100" s="158">
        <v>0.99080000000000001</v>
      </c>
      <c r="F100" s="158">
        <v>0.99490000000000001</v>
      </c>
      <c r="G100" s="158" t="s">
        <v>84</v>
      </c>
      <c r="H100" s="158">
        <v>0.90839999999999999</v>
      </c>
      <c r="I100" s="158" t="s">
        <v>84</v>
      </c>
      <c r="J100" s="158"/>
      <c r="K100" s="158"/>
      <c r="L100" s="158"/>
      <c r="M100" s="158">
        <v>0.97689999999999999</v>
      </c>
      <c r="N100" s="158">
        <v>0.9889</v>
      </c>
      <c r="O100" s="158" t="s">
        <v>84</v>
      </c>
      <c r="P100" s="158" t="s">
        <v>84</v>
      </c>
      <c r="Q100" s="158">
        <v>0</v>
      </c>
      <c r="R100" s="158">
        <v>1</v>
      </c>
      <c r="S100" s="158">
        <v>0.98160000000000003</v>
      </c>
      <c r="T100" s="158">
        <v>0.99539999999999995</v>
      </c>
      <c r="U100" s="158">
        <v>0.96209999999999996</v>
      </c>
      <c r="V100" s="158">
        <v>0.99929999999999997</v>
      </c>
      <c r="W100" s="158" t="s">
        <v>84</v>
      </c>
      <c r="X100" s="158" t="s">
        <v>84</v>
      </c>
      <c r="Y100" s="158">
        <v>0.8609</v>
      </c>
      <c r="Z100" s="158">
        <v>0.94030000000000002</v>
      </c>
      <c r="AA100" s="158" t="s">
        <v>84</v>
      </c>
      <c r="AB100" s="158" t="s">
        <v>84</v>
      </c>
      <c r="AC100" s="158"/>
      <c r="AD100" s="181">
        <v>2040</v>
      </c>
      <c r="AE100" s="181" t="s">
        <v>84</v>
      </c>
      <c r="AF100" s="181">
        <v>313</v>
      </c>
      <c r="AG100" s="181">
        <v>1106</v>
      </c>
      <c r="AH100" s="181">
        <v>270</v>
      </c>
      <c r="AI100" s="181" t="s">
        <v>84</v>
      </c>
      <c r="AJ100" s="181">
        <v>221</v>
      </c>
      <c r="AK100" s="181" t="s">
        <v>84</v>
      </c>
      <c r="AL100" s="181">
        <v>1558</v>
      </c>
      <c r="AM100" s="27"/>
      <c r="AN100" s="27"/>
      <c r="AO100" s="27"/>
      <c r="AP100" s="27"/>
      <c r="AQ100" s="27"/>
    </row>
    <row r="101" spans="1:43" x14ac:dyDescent="0.25">
      <c r="A101" s="159" t="s">
        <v>6481</v>
      </c>
      <c r="B101" s="158">
        <v>0.91500000000000004</v>
      </c>
      <c r="C101" s="158" t="s">
        <v>84</v>
      </c>
      <c r="D101" s="158">
        <v>0.98750000000000004</v>
      </c>
      <c r="E101" s="158">
        <v>0.96279999999999999</v>
      </c>
      <c r="F101" s="158">
        <v>0.9486</v>
      </c>
      <c r="G101" s="158">
        <v>0.9536</v>
      </c>
      <c r="H101" s="158">
        <v>0.76980000000000004</v>
      </c>
      <c r="I101" s="158">
        <v>0.93640000000000001</v>
      </c>
      <c r="J101" s="158"/>
      <c r="K101" s="158"/>
      <c r="L101" s="158"/>
      <c r="M101" s="158">
        <v>0.91300000000000003</v>
      </c>
      <c r="N101" s="158">
        <v>0.91700000000000004</v>
      </c>
      <c r="O101" s="158" t="s">
        <v>84</v>
      </c>
      <c r="P101" s="158" t="s">
        <v>84</v>
      </c>
      <c r="Q101" s="158">
        <v>0.98550000000000004</v>
      </c>
      <c r="R101" s="158">
        <v>0.98919999999999997</v>
      </c>
      <c r="S101" s="158">
        <v>0.96040000000000003</v>
      </c>
      <c r="T101" s="158">
        <v>0.96509999999999996</v>
      </c>
      <c r="U101" s="158">
        <v>0.94389999999999996</v>
      </c>
      <c r="V101" s="158">
        <v>0.95289999999999997</v>
      </c>
      <c r="W101" s="158">
        <v>0.94220000000000004</v>
      </c>
      <c r="X101" s="158">
        <v>0.96279999999999999</v>
      </c>
      <c r="Y101" s="158">
        <v>0.76400000000000001</v>
      </c>
      <c r="Z101" s="158">
        <v>0.77549999999999997</v>
      </c>
      <c r="AA101" s="158">
        <v>0.92779999999999996</v>
      </c>
      <c r="AB101" s="158">
        <v>0.94410000000000005</v>
      </c>
      <c r="AC101" s="158"/>
      <c r="AD101" s="181">
        <v>79289</v>
      </c>
      <c r="AE101" s="181" t="s">
        <v>84</v>
      </c>
      <c r="AF101" s="181">
        <v>16759</v>
      </c>
      <c r="AG101" s="181">
        <v>27034</v>
      </c>
      <c r="AH101" s="181">
        <v>9789</v>
      </c>
      <c r="AI101" s="181">
        <v>1699</v>
      </c>
      <c r="AJ101" s="181">
        <v>20489</v>
      </c>
      <c r="AK101" s="181">
        <v>3519</v>
      </c>
      <c r="AL101" s="181">
        <v>57968</v>
      </c>
      <c r="AM101" s="27"/>
      <c r="AN101" s="27"/>
      <c r="AO101" s="27"/>
      <c r="AP101" s="27"/>
      <c r="AQ101" s="27"/>
    </row>
    <row r="102" spans="1:43" x14ac:dyDescent="0.25">
      <c r="A102" s="159" t="s">
        <v>6482</v>
      </c>
      <c r="B102" s="158">
        <v>0.90029999999999999</v>
      </c>
      <c r="C102" s="158" t="s">
        <v>84</v>
      </c>
      <c r="D102" s="158">
        <v>0.97619999999999996</v>
      </c>
      <c r="E102" s="158">
        <v>0.93879999999999997</v>
      </c>
      <c r="F102" s="158">
        <v>0.92579999999999996</v>
      </c>
      <c r="G102" s="158">
        <v>0.95350000000000001</v>
      </c>
      <c r="H102" s="158">
        <v>0.69420000000000004</v>
      </c>
      <c r="I102" s="158">
        <v>0.87370000000000003</v>
      </c>
      <c r="J102" s="158"/>
      <c r="K102" s="158"/>
      <c r="L102" s="158"/>
      <c r="M102" s="158">
        <v>0.89770000000000005</v>
      </c>
      <c r="N102" s="158">
        <v>0.90280000000000005</v>
      </c>
      <c r="O102" s="158" t="s">
        <v>84</v>
      </c>
      <c r="P102" s="158" t="s">
        <v>84</v>
      </c>
      <c r="Q102" s="158">
        <v>0.97389999999999999</v>
      </c>
      <c r="R102" s="158">
        <v>0.97829999999999995</v>
      </c>
      <c r="S102" s="158">
        <v>0.93400000000000005</v>
      </c>
      <c r="T102" s="158">
        <v>0.94330000000000003</v>
      </c>
      <c r="U102" s="158">
        <v>0.91720000000000002</v>
      </c>
      <c r="V102" s="158">
        <v>0.9335</v>
      </c>
      <c r="W102" s="158">
        <v>0.94750000000000001</v>
      </c>
      <c r="X102" s="158">
        <v>0.95879999999999999</v>
      </c>
      <c r="Y102" s="158">
        <v>0.68579999999999997</v>
      </c>
      <c r="Z102" s="158">
        <v>0.70250000000000001</v>
      </c>
      <c r="AA102" s="158">
        <v>0.85660000000000003</v>
      </c>
      <c r="AB102" s="158">
        <v>0.88890000000000002</v>
      </c>
      <c r="AC102" s="158"/>
      <c r="AD102" s="181">
        <v>54681</v>
      </c>
      <c r="AE102" s="181" t="s">
        <v>84</v>
      </c>
      <c r="AF102" s="181">
        <v>20922</v>
      </c>
      <c r="AG102" s="181">
        <v>10779</v>
      </c>
      <c r="AH102" s="181">
        <v>4149</v>
      </c>
      <c r="AI102" s="181">
        <v>5675</v>
      </c>
      <c r="AJ102" s="181">
        <v>11497</v>
      </c>
      <c r="AK102" s="181">
        <v>1659</v>
      </c>
      <c r="AL102" s="181">
        <v>89426</v>
      </c>
      <c r="AM102" s="27"/>
      <c r="AN102" s="27"/>
      <c r="AO102" s="27"/>
      <c r="AP102" s="27"/>
      <c r="AQ102" s="27"/>
    </row>
    <row r="103" spans="1:43" x14ac:dyDescent="0.25">
      <c r="A103" s="159" t="s">
        <v>6483</v>
      </c>
      <c r="B103" s="158">
        <v>0.94699999999999995</v>
      </c>
      <c r="C103" s="158" t="s">
        <v>84</v>
      </c>
      <c r="D103" s="158">
        <v>0.98609999999999998</v>
      </c>
      <c r="E103" s="158">
        <v>0.97670000000000001</v>
      </c>
      <c r="F103" s="158">
        <v>0.97299999999999998</v>
      </c>
      <c r="G103" s="158">
        <v>0.96750000000000003</v>
      </c>
      <c r="H103" s="158">
        <v>0.81200000000000006</v>
      </c>
      <c r="I103" s="158">
        <v>0.93889999999999996</v>
      </c>
      <c r="J103" s="158"/>
      <c r="K103" s="158"/>
      <c r="L103" s="158"/>
      <c r="M103" s="158">
        <v>0.94210000000000005</v>
      </c>
      <c r="N103" s="158">
        <v>0.95150000000000001</v>
      </c>
      <c r="O103" s="158" t="s">
        <v>84</v>
      </c>
      <c r="P103" s="158" t="s">
        <v>84</v>
      </c>
      <c r="Q103" s="158">
        <v>0.97809999999999997</v>
      </c>
      <c r="R103" s="158">
        <v>0.99119999999999997</v>
      </c>
      <c r="S103" s="158">
        <v>0.97060000000000002</v>
      </c>
      <c r="T103" s="158">
        <v>0.98150000000000004</v>
      </c>
      <c r="U103" s="158">
        <v>0.96450000000000002</v>
      </c>
      <c r="V103" s="158">
        <v>0.97950000000000004</v>
      </c>
      <c r="W103" s="158">
        <v>0.93889999999999996</v>
      </c>
      <c r="X103" s="158">
        <v>0.98280000000000001</v>
      </c>
      <c r="Y103" s="158">
        <v>0.79210000000000003</v>
      </c>
      <c r="Z103" s="158">
        <v>0.83009999999999995</v>
      </c>
      <c r="AA103" s="158">
        <v>0.90010000000000001</v>
      </c>
      <c r="AB103" s="158">
        <v>0.96289999999999998</v>
      </c>
      <c r="AC103" s="158"/>
      <c r="AD103" s="181">
        <v>9331</v>
      </c>
      <c r="AE103" s="181" t="s">
        <v>84</v>
      </c>
      <c r="AF103" s="181">
        <v>1590</v>
      </c>
      <c r="AG103" s="181">
        <v>3478</v>
      </c>
      <c r="AH103" s="181">
        <v>2049</v>
      </c>
      <c r="AI103" s="181">
        <v>310</v>
      </c>
      <c r="AJ103" s="181">
        <v>1653</v>
      </c>
      <c r="AK103" s="181">
        <v>251</v>
      </c>
      <c r="AL103" s="181">
        <v>9834</v>
      </c>
      <c r="AM103" s="27"/>
      <c r="AN103" s="27"/>
      <c r="AO103" s="27"/>
      <c r="AP103" s="27"/>
      <c r="AQ103" s="27"/>
    </row>
    <row r="104" spans="1:43" x14ac:dyDescent="0.25">
      <c r="A104" s="159" t="s">
        <v>6484</v>
      </c>
      <c r="B104" s="158">
        <v>0.85329999999999995</v>
      </c>
      <c r="C104" s="158" t="s">
        <v>84</v>
      </c>
      <c r="D104" s="158">
        <v>0.98519999999999996</v>
      </c>
      <c r="E104" s="158">
        <v>0.9536</v>
      </c>
      <c r="F104" s="158">
        <v>0.88759999999999994</v>
      </c>
      <c r="G104" s="158">
        <v>0.92030000000000001</v>
      </c>
      <c r="H104" s="158">
        <v>0.66930000000000001</v>
      </c>
      <c r="I104" s="158">
        <v>0.85389999999999999</v>
      </c>
      <c r="J104" s="158"/>
      <c r="K104" s="158"/>
      <c r="L104" s="158"/>
      <c r="M104" s="158">
        <v>0.84599999999999997</v>
      </c>
      <c r="N104" s="158">
        <v>0.86029999999999995</v>
      </c>
      <c r="O104" s="158" t="s">
        <v>84</v>
      </c>
      <c r="P104" s="158" t="s">
        <v>84</v>
      </c>
      <c r="Q104" s="158">
        <v>0.97250000000000003</v>
      </c>
      <c r="R104" s="158">
        <v>0.99209999999999998</v>
      </c>
      <c r="S104" s="158">
        <v>0.94630000000000003</v>
      </c>
      <c r="T104" s="158">
        <v>0.95979999999999999</v>
      </c>
      <c r="U104" s="158">
        <v>0.86809999999999998</v>
      </c>
      <c r="V104" s="158">
        <v>0.90439999999999998</v>
      </c>
      <c r="W104" s="158">
        <v>0.87629999999999997</v>
      </c>
      <c r="X104" s="158">
        <v>0.94910000000000005</v>
      </c>
      <c r="Y104" s="158">
        <v>0.65249999999999997</v>
      </c>
      <c r="Z104" s="158">
        <v>0.68540000000000001</v>
      </c>
      <c r="AA104" s="158">
        <v>0.81279999999999997</v>
      </c>
      <c r="AB104" s="158">
        <v>0.88660000000000005</v>
      </c>
      <c r="AC104" s="158"/>
      <c r="AD104" s="181">
        <v>9681</v>
      </c>
      <c r="AE104" s="181" t="s">
        <v>84</v>
      </c>
      <c r="AF104" s="181">
        <v>795</v>
      </c>
      <c r="AG104" s="181">
        <v>4022</v>
      </c>
      <c r="AH104" s="181">
        <v>1200</v>
      </c>
      <c r="AI104" s="181">
        <v>232</v>
      </c>
      <c r="AJ104" s="181">
        <v>3069</v>
      </c>
      <c r="AK104" s="181">
        <v>363</v>
      </c>
      <c r="AL104" s="181">
        <v>9752</v>
      </c>
      <c r="AM104" s="27"/>
      <c r="AN104" s="27"/>
      <c r="AO104" s="27"/>
      <c r="AP104" s="27"/>
      <c r="AQ104" s="27"/>
    </row>
    <row r="105" spans="1:43" x14ac:dyDescent="0.25">
      <c r="A105" s="159" t="s">
        <v>6485</v>
      </c>
      <c r="B105" s="158">
        <v>0.73609999999999998</v>
      </c>
      <c r="C105" s="158" t="s">
        <v>84</v>
      </c>
      <c r="D105" s="158">
        <v>0.92300000000000004</v>
      </c>
      <c r="E105" s="158">
        <v>0.85529999999999995</v>
      </c>
      <c r="F105" s="158">
        <v>0.87160000000000004</v>
      </c>
      <c r="G105" s="158">
        <v>0.86829999999999996</v>
      </c>
      <c r="H105" s="158">
        <v>0.54790000000000005</v>
      </c>
      <c r="I105" s="158">
        <v>0.74990000000000001</v>
      </c>
      <c r="J105" s="158"/>
      <c r="K105" s="158"/>
      <c r="L105" s="158"/>
      <c r="M105" s="158">
        <v>0.72889999999999999</v>
      </c>
      <c r="N105" s="158">
        <v>0.74319999999999997</v>
      </c>
      <c r="O105" s="158" t="s">
        <v>84</v>
      </c>
      <c r="P105" s="158" t="s">
        <v>84</v>
      </c>
      <c r="Q105" s="158">
        <v>0.90700000000000003</v>
      </c>
      <c r="R105" s="158">
        <v>0.93630000000000002</v>
      </c>
      <c r="S105" s="158">
        <v>0.84409999999999996</v>
      </c>
      <c r="T105" s="158">
        <v>0.8659</v>
      </c>
      <c r="U105" s="158">
        <v>0.8569</v>
      </c>
      <c r="V105" s="158">
        <v>0.88490000000000002</v>
      </c>
      <c r="W105" s="158">
        <v>0.83169999999999999</v>
      </c>
      <c r="X105" s="158">
        <v>0.89739999999999998</v>
      </c>
      <c r="Y105" s="158">
        <v>0.53549999999999998</v>
      </c>
      <c r="Z105" s="158">
        <v>0.56010000000000004</v>
      </c>
      <c r="AA105" s="158">
        <v>0.71789999999999998</v>
      </c>
      <c r="AB105" s="158">
        <v>0.77890000000000004</v>
      </c>
      <c r="AC105" s="158"/>
      <c r="AD105" s="181">
        <v>14637</v>
      </c>
      <c r="AE105" s="181" t="s">
        <v>84</v>
      </c>
      <c r="AF105" s="181">
        <v>1332</v>
      </c>
      <c r="AG105" s="181">
        <v>4057</v>
      </c>
      <c r="AH105" s="181">
        <v>2217</v>
      </c>
      <c r="AI105" s="181">
        <v>419</v>
      </c>
      <c r="AJ105" s="181">
        <v>5839</v>
      </c>
      <c r="AK105" s="181">
        <v>773</v>
      </c>
      <c r="AL105" s="181">
        <v>19022</v>
      </c>
      <c r="AM105" s="27"/>
      <c r="AN105" s="27"/>
      <c r="AO105" s="27"/>
      <c r="AP105" s="27"/>
      <c r="AQ105" s="27"/>
    </row>
    <row r="106" spans="1:43" x14ac:dyDescent="0.25">
      <c r="A106" s="159" t="s">
        <v>6486</v>
      </c>
      <c r="B106" s="158">
        <v>0.89770000000000005</v>
      </c>
      <c r="C106" s="158" t="s">
        <v>84</v>
      </c>
      <c r="D106" s="158">
        <v>0.98329999999999995</v>
      </c>
      <c r="E106" s="158">
        <v>0.94259999999999999</v>
      </c>
      <c r="F106" s="158">
        <v>0.9456</v>
      </c>
      <c r="G106" s="158">
        <v>0.95550000000000002</v>
      </c>
      <c r="H106" s="158">
        <v>0.76060000000000005</v>
      </c>
      <c r="I106" s="158">
        <v>0.86570000000000003</v>
      </c>
      <c r="J106" s="158"/>
      <c r="K106" s="158"/>
      <c r="L106" s="158"/>
      <c r="M106" s="158">
        <v>0.89490000000000003</v>
      </c>
      <c r="N106" s="158">
        <v>0.90039999999999998</v>
      </c>
      <c r="O106" s="158" t="s">
        <v>84</v>
      </c>
      <c r="P106" s="158" t="s">
        <v>84</v>
      </c>
      <c r="Q106" s="158">
        <v>0.98080000000000001</v>
      </c>
      <c r="R106" s="158">
        <v>0.98550000000000004</v>
      </c>
      <c r="S106" s="158">
        <v>0.93820000000000003</v>
      </c>
      <c r="T106" s="158">
        <v>0.9466</v>
      </c>
      <c r="U106" s="158">
        <v>0.93940000000000001</v>
      </c>
      <c r="V106" s="158">
        <v>0.95120000000000005</v>
      </c>
      <c r="W106" s="158">
        <v>0.93879999999999997</v>
      </c>
      <c r="X106" s="158">
        <v>0.9677</v>
      </c>
      <c r="Y106" s="158">
        <v>0.75349999999999995</v>
      </c>
      <c r="Z106" s="158">
        <v>0.76759999999999995</v>
      </c>
      <c r="AA106" s="158">
        <v>0.84940000000000004</v>
      </c>
      <c r="AB106" s="158">
        <v>0.88039999999999996</v>
      </c>
      <c r="AC106" s="158"/>
      <c r="AD106" s="181">
        <v>47532</v>
      </c>
      <c r="AE106" s="181" t="s">
        <v>84</v>
      </c>
      <c r="AF106" s="181">
        <v>12760</v>
      </c>
      <c r="AG106" s="181">
        <v>12312</v>
      </c>
      <c r="AH106" s="181">
        <v>5813</v>
      </c>
      <c r="AI106" s="181">
        <v>833</v>
      </c>
      <c r="AJ106" s="181">
        <v>13930</v>
      </c>
      <c r="AK106" s="181">
        <v>1884</v>
      </c>
      <c r="AL106" s="181">
        <v>45038</v>
      </c>
      <c r="AM106" s="27"/>
      <c r="AN106" s="27"/>
      <c r="AO106" s="27"/>
      <c r="AP106" s="27"/>
      <c r="AQ106" s="27"/>
    </row>
    <row r="107" spans="1:43" x14ac:dyDescent="0.25">
      <c r="A107" s="159" t="s">
        <v>6487</v>
      </c>
      <c r="B107" s="158">
        <v>0.70920000000000005</v>
      </c>
      <c r="C107" s="158" t="s">
        <v>84</v>
      </c>
      <c r="D107" s="158">
        <v>0.872</v>
      </c>
      <c r="E107" s="158">
        <v>0.79720000000000002</v>
      </c>
      <c r="F107" s="158">
        <v>0.8196</v>
      </c>
      <c r="G107" s="158">
        <v>0.84530000000000005</v>
      </c>
      <c r="H107" s="158">
        <v>0.59179999999999999</v>
      </c>
      <c r="I107" s="158">
        <v>0.68430000000000002</v>
      </c>
      <c r="J107" s="158"/>
      <c r="K107" s="158"/>
      <c r="L107" s="158"/>
      <c r="M107" s="158">
        <v>0.70550000000000002</v>
      </c>
      <c r="N107" s="158">
        <v>0.71289999999999998</v>
      </c>
      <c r="O107" s="158" t="s">
        <v>84</v>
      </c>
      <c r="P107" s="158" t="s">
        <v>84</v>
      </c>
      <c r="Q107" s="158">
        <v>0.86439999999999995</v>
      </c>
      <c r="R107" s="158">
        <v>0.87919999999999998</v>
      </c>
      <c r="S107" s="158">
        <v>0.78990000000000005</v>
      </c>
      <c r="T107" s="158">
        <v>0.80430000000000001</v>
      </c>
      <c r="U107" s="158">
        <v>0.80969999999999998</v>
      </c>
      <c r="V107" s="158">
        <v>0.82909999999999995</v>
      </c>
      <c r="W107" s="158">
        <v>0.82769999999999999</v>
      </c>
      <c r="X107" s="158">
        <v>0.86129999999999995</v>
      </c>
      <c r="Y107" s="158">
        <v>0.58609999999999995</v>
      </c>
      <c r="Z107" s="158">
        <v>0.59740000000000004</v>
      </c>
      <c r="AA107" s="158">
        <v>0.66400000000000003</v>
      </c>
      <c r="AB107" s="158">
        <v>0.7036</v>
      </c>
      <c r="AC107" s="158"/>
      <c r="AD107" s="181">
        <v>57029</v>
      </c>
      <c r="AE107" s="181" t="s">
        <v>84</v>
      </c>
      <c r="AF107" s="181">
        <v>7982</v>
      </c>
      <c r="AG107" s="181">
        <v>11884</v>
      </c>
      <c r="AH107" s="181">
        <v>6037</v>
      </c>
      <c r="AI107" s="181">
        <v>1795</v>
      </c>
      <c r="AJ107" s="181">
        <v>27264</v>
      </c>
      <c r="AK107" s="181">
        <v>2067</v>
      </c>
      <c r="AL107" s="181">
        <v>106290</v>
      </c>
      <c r="AM107" s="27"/>
      <c r="AN107" s="27"/>
      <c r="AO107" s="27"/>
      <c r="AP107" s="27"/>
      <c r="AQ107" s="27"/>
    </row>
    <row r="108" spans="1:43" x14ac:dyDescent="0.25">
      <c r="A108" s="159" t="s">
        <v>6488</v>
      </c>
      <c r="B108" s="158">
        <v>0.98299999999999998</v>
      </c>
      <c r="C108" s="158" t="s">
        <v>84</v>
      </c>
      <c r="D108" s="158">
        <v>1.0032000000000001</v>
      </c>
      <c r="E108" s="158">
        <v>0.99129999999999996</v>
      </c>
      <c r="F108" s="158">
        <v>0.996</v>
      </c>
      <c r="G108" s="158" t="s">
        <v>84</v>
      </c>
      <c r="H108" s="158">
        <v>0.88649999999999995</v>
      </c>
      <c r="I108" s="158">
        <v>0.97389999999999999</v>
      </c>
      <c r="J108" s="158"/>
      <c r="K108" s="158"/>
      <c r="L108" s="158"/>
      <c r="M108" s="158">
        <v>0.97770000000000001</v>
      </c>
      <c r="N108" s="158">
        <v>0.98709999999999998</v>
      </c>
      <c r="O108" s="158" t="s">
        <v>84</v>
      </c>
      <c r="P108" s="158" t="s">
        <v>84</v>
      </c>
      <c r="Q108" s="158">
        <v>1.0032000000000001</v>
      </c>
      <c r="R108" s="158">
        <v>1.0032000000000001</v>
      </c>
      <c r="S108" s="158">
        <v>0.98329999999999995</v>
      </c>
      <c r="T108" s="158">
        <v>0.99550000000000005</v>
      </c>
      <c r="U108" s="158">
        <v>0.98199999999999998</v>
      </c>
      <c r="V108" s="158">
        <v>0.99909999999999999</v>
      </c>
      <c r="W108" s="158" t="s">
        <v>84</v>
      </c>
      <c r="X108" s="158" t="s">
        <v>84</v>
      </c>
      <c r="Y108" s="158">
        <v>0.8498</v>
      </c>
      <c r="Z108" s="158">
        <v>0.91459999999999997</v>
      </c>
      <c r="AA108" s="158">
        <v>0.9274</v>
      </c>
      <c r="AB108" s="158">
        <v>0.99080000000000001</v>
      </c>
      <c r="AC108" s="158"/>
      <c r="AD108" s="181">
        <v>3486</v>
      </c>
      <c r="AE108" s="181" t="s">
        <v>84</v>
      </c>
      <c r="AF108" s="181">
        <v>895</v>
      </c>
      <c r="AG108" s="181">
        <v>1328</v>
      </c>
      <c r="AH108" s="181">
        <v>648</v>
      </c>
      <c r="AI108" s="181" t="s">
        <v>84</v>
      </c>
      <c r="AJ108" s="181">
        <v>391</v>
      </c>
      <c r="AK108" s="181">
        <v>144</v>
      </c>
      <c r="AL108" s="181">
        <v>1966</v>
      </c>
      <c r="AM108" s="27"/>
      <c r="AN108" s="27"/>
      <c r="AO108" s="27"/>
      <c r="AP108" s="27"/>
      <c r="AQ108" s="27"/>
    </row>
    <row r="109" spans="1:43" x14ac:dyDescent="0.25">
      <c r="A109" s="159" t="s">
        <v>6489</v>
      </c>
      <c r="B109" s="158">
        <v>0.97689999999999999</v>
      </c>
      <c r="C109" s="158" t="s">
        <v>84</v>
      </c>
      <c r="D109" s="158">
        <v>1.0004</v>
      </c>
      <c r="E109" s="158">
        <v>0.99239999999999995</v>
      </c>
      <c r="F109" s="158">
        <v>0.97699999999999998</v>
      </c>
      <c r="G109" s="158">
        <v>0.99139999999999995</v>
      </c>
      <c r="H109" s="158">
        <v>0.81089999999999995</v>
      </c>
      <c r="I109" s="158">
        <v>0.97909999999999997</v>
      </c>
      <c r="J109" s="158"/>
      <c r="K109" s="158"/>
      <c r="L109" s="158"/>
      <c r="M109" s="158">
        <v>0.97629999999999995</v>
      </c>
      <c r="N109" s="158">
        <v>0.97750000000000004</v>
      </c>
      <c r="O109" s="158" t="s">
        <v>84</v>
      </c>
      <c r="P109" s="158" t="s">
        <v>84</v>
      </c>
      <c r="Q109" s="158">
        <v>1.0004</v>
      </c>
      <c r="R109" s="158">
        <v>1.0004</v>
      </c>
      <c r="S109" s="158">
        <v>0.99180000000000001</v>
      </c>
      <c r="T109" s="158">
        <v>0.99299999999999999</v>
      </c>
      <c r="U109" s="158">
        <v>0.97509999999999997</v>
      </c>
      <c r="V109" s="158">
        <v>0.9788</v>
      </c>
      <c r="W109" s="158">
        <v>0.98829999999999996</v>
      </c>
      <c r="X109" s="158">
        <v>0.99370000000000003</v>
      </c>
      <c r="Y109" s="158">
        <v>0.80589999999999995</v>
      </c>
      <c r="Z109" s="158">
        <v>0.81579999999999997</v>
      </c>
      <c r="AA109" s="158">
        <v>0.97619999999999996</v>
      </c>
      <c r="AB109" s="158">
        <v>0.98160000000000003</v>
      </c>
      <c r="AC109" s="158"/>
      <c r="AD109" s="181">
        <v>279557</v>
      </c>
      <c r="AE109" s="181" t="s">
        <v>84</v>
      </c>
      <c r="AF109" s="181">
        <v>92450</v>
      </c>
      <c r="AG109" s="181">
        <v>114604</v>
      </c>
      <c r="AH109" s="181">
        <v>29627</v>
      </c>
      <c r="AI109" s="181">
        <v>6185</v>
      </c>
      <c r="AJ109" s="181">
        <v>24536</v>
      </c>
      <c r="AK109" s="181">
        <v>12155</v>
      </c>
      <c r="AL109" s="181">
        <v>111220</v>
      </c>
      <c r="AM109" s="27"/>
      <c r="AN109" s="27"/>
      <c r="AO109" s="27"/>
      <c r="AP109" s="27"/>
      <c r="AQ109" s="27"/>
    </row>
    <row r="110" spans="1:43" x14ac:dyDescent="0.25">
      <c r="A110" s="159" t="s">
        <v>6490</v>
      </c>
      <c r="B110" s="158">
        <v>0.9577</v>
      </c>
      <c r="C110" s="158" t="s">
        <v>84</v>
      </c>
      <c r="D110" s="158">
        <v>0.99570000000000003</v>
      </c>
      <c r="E110" s="158">
        <v>0.98060000000000003</v>
      </c>
      <c r="F110" s="158">
        <v>0.98529999999999995</v>
      </c>
      <c r="G110" s="158">
        <v>0.99380000000000002</v>
      </c>
      <c r="H110" s="158">
        <v>0.8609</v>
      </c>
      <c r="I110" s="158">
        <v>0.95820000000000005</v>
      </c>
      <c r="J110" s="158"/>
      <c r="K110" s="158"/>
      <c r="L110" s="158"/>
      <c r="M110" s="158">
        <v>0.95020000000000004</v>
      </c>
      <c r="N110" s="158">
        <v>0.96419999999999995</v>
      </c>
      <c r="O110" s="158" t="s">
        <v>84</v>
      </c>
      <c r="P110" s="158" t="s">
        <v>84</v>
      </c>
      <c r="Q110" s="158">
        <v>0.9748</v>
      </c>
      <c r="R110" s="158">
        <v>0.99929999999999997</v>
      </c>
      <c r="S110" s="158">
        <v>0.97009999999999996</v>
      </c>
      <c r="T110" s="158">
        <v>0.98750000000000004</v>
      </c>
      <c r="U110" s="158">
        <v>0.97389999999999999</v>
      </c>
      <c r="V110" s="158">
        <v>0.99170000000000003</v>
      </c>
      <c r="W110" s="158">
        <v>0.9476</v>
      </c>
      <c r="X110" s="158">
        <v>0.99929999999999997</v>
      </c>
      <c r="Y110" s="158">
        <v>0.83279999999999998</v>
      </c>
      <c r="Z110" s="158">
        <v>0.88470000000000004</v>
      </c>
      <c r="AA110" s="158">
        <v>0.91290000000000004</v>
      </c>
      <c r="AB110" s="158">
        <v>0.98009999999999997</v>
      </c>
      <c r="AC110" s="158"/>
      <c r="AD110" s="181">
        <v>3311</v>
      </c>
      <c r="AE110" s="181" t="s">
        <v>84</v>
      </c>
      <c r="AF110" s="181">
        <v>365</v>
      </c>
      <c r="AG110" s="181">
        <v>1109</v>
      </c>
      <c r="AH110" s="181">
        <v>829</v>
      </c>
      <c r="AI110" s="181">
        <v>147</v>
      </c>
      <c r="AJ110" s="181">
        <v>697</v>
      </c>
      <c r="AK110" s="181">
        <v>164</v>
      </c>
      <c r="AL110" s="181">
        <v>2278</v>
      </c>
      <c r="AM110" s="27"/>
      <c r="AN110" s="27"/>
      <c r="AO110" s="27"/>
      <c r="AP110" s="27"/>
      <c r="AQ110" s="27"/>
    </row>
    <row r="111" spans="1:43" x14ac:dyDescent="0.25">
      <c r="A111" s="159" t="s">
        <v>6491</v>
      </c>
      <c r="B111" s="158">
        <v>0.93720000000000003</v>
      </c>
      <c r="C111" s="158" t="s">
        <v>84</v>
      </c>
      <c r="D111" s="158">
        <v>0.98860000000000003</v>
      </c>
      <c r="E111" s="158">
        <v>0.97350000000000003</v>
      </c>
      <c r="F111" s="158">
        <v>0.96040000000000003</v>
      </c>
      <c r="G111" s="158">
        <v>0.98160000000000003</v>
      </c>
      <c r="H111" s="158">
        <v>0.79690000000000005</v>
      </c>
      <c r="I111" s="158">
        <v>0.9617</v>
      </c>
      <c r="J111" s="158"/>
      <c r="K111" s="158"/>
      <c r="L111" s="158"/>
      <c r="M111" s="158">
        <v>0.93310000000000004</v>
      </c>
      <c r="N111" s="158">
        <v>0.94110000000000005</v>
      </c>
      <c r="O111" s="158" t="s">
        <v>84</v>
      </c>
      <c r="P111" s="158" t="s">
        <v>84</v>
      </c>
      <c r="Q111" s="158">
        <v>0.98329999999999995</v>
      </c>
      <c r="R111" s="158">
        <v>0.99229999999999996</v>
      </c>
      <c r="S111" s="158">
        <v>0.96879999999999999</v>
      </c>
      <c r="T111" s="158">
        <v>0.97760000000000002</v>
      </c>
      <c r="U111" s="158">
        <v>0.95109999999999995</v>
      </c>
      <c r="V111" s="158">
        <v>0.96799999999999997</v>
      </c>
      <c r="W111" s="158">
        <v>0.9536</v>
      </c>
      <c r="X111" s="158">
        <v>0.99280000000000002</v>
      </c>
      <c r="Y111" s="158">
        <v>0.78220000000000001</v>
      </c>
      <c r="Z111" s="158">
        <v>0.81069999999999998</v>
      </c>
      <c r="AA111" s="158">
        <v>0.94699999999999995</v>
      </c>
      <c r="AB111" s="158">
        <v>0.97240000000000004</v>
      </c>
      <c r="AC111" s="158"/>
      <c r="AD111" s="181">
        <v>14840</v>
      </c>
      <c r="AE111" s="181" t="s">
        <v>84</v>
      </c>
      <c r="AF111" s="181">
        <v>2711</v>
      </c>
      <c r="AG111" s="181">
        <v>5680</v>
      </c>
      <c r="AH111" s="181">
        <v>2191</v>
      </c>
      <c r="AI111" s="181">
        <v>254</v>
      </c>
      <c r="AJ111" s="181">
        <v>3068</v>
      </c>
      <c r="AK111" s="181">
        <v>936</v>
      </c>
      <c r="AL111" s="181">
        <v>13166</v>
      </c>
      <c r="AM111" s="27"/>
      <c r="AN111" s="27"/>
      <c r="AO111" s="27"/>
      <c r="AP111" s="27"/>
      <c r="AQ111" s="27"/>
    </row>
    <row r="112" spans="1:43" x14ac:dyDescent="0.25">
      <c r="A112" s="159" t="s">
        <v>6492</v>
      </c>
      <c r="B112" s="158">
        <v>0.87680000000000002</v>
      </c>
      <c r="C112" s="158" t="s">
        <v>84</v>
      </c>
      <c r="D112" s="158">
        <v>0.94850000000000001</v>
      </c>
      <c r="E112" s="158">
        <v>0.94340000000000002</v>
      </c>
      <c r="F112" s="158">
        <v>0.93469999999999998</v>
      </c>
      <c r="G112" s="158">
        <v>0.94220000000000004</v>
      </c>
      <c r="H112" s="158">
        <v>0.80420000000000003</v>
      </c>
      <c r="I112" s="158">
        <v>0.87929999999999997</v>
      </c>
      <c r="J112" s="158"/>
      <c r="K112" s="158"/>
      <c r="L112" s="158"/>
      <c r="M112" s="158">
        <v>0.86919999999999997</v>
      </c>
      <c r="N112" s="158">
        <v>0.88390000000000002</v>
      </c>
      <c r="O112" s="158" t="s">
        <v>84</v>
      </c>
      <c r="P112" s="158" t="s">
        <v>84</v>
      </c>
      <c r="Q112" s="158">
        <v>0.92930000000000001</v>
      </c>
      <c r="R112" s="158">
        <v>0.96260000000000001</v>
      </c>
      <c r="S112" s="158">
        <v>0.93169999999999997</v>
      </c>
      <c r="T112" s="158">
        <v>0.95320000000000005</v>
      </c>
      <c r="U112" s="158">
        <v>0.91759999999999997</v>
      </c>
      <c r="V112" s="158">
        <v>0.94840000000000002</v>
      </c>
      <c r="W112" s="158">
        <v>0.90949999999999998</v>
      </c>
      <c r="X112" s="158">
        <v>0.96330000000000005</v>
      </c>
      <c r="Y112" s="158">
        <v>0.79079999999999995</v>
      </c>
      <c r="Z112" s="158">
        <v>0.81689999999999996</v>
      </c>
      <c r="AA112" s="158">
        <v>0.82920000000000005</v>
      </c>
      <c r="AB112" s="158">
        <v>0.91549999999999998</v>
      </c>
      <c r="AC112" s="158"/>
      <c r="AD112" s="181">
        <v>7738</v>
      </c>
      <c r="AE112" s="181" t="s">
        <v>84</v>
      </c>
      <c r="AF112" s="181">
        <v>737</v>
      </c>
      <c r="AG112" s="181">
        <v>1862</v>
      </c>
      <c r="AH112" s="181">
        <v>1031</v>
      </c>
      <c r="AI112" s="181">
        <v>318</v>
      </c>
      <c r="AJ112" s="181">
        <v>3561</v>
      </c>
      <c r="AK112" s="181">
        <v>229</v>
      </c>
      <c r="AL112" s="181">
        <v>8234</v>
      </c>
      <c r="AM112" s="27"/>
      <c r="AN112" s="27"/>
      <c r="AO112" s="27"/>
      <c r="AP112" s="27"/>
      <c r="AQ112" s="27"/>
    </row>
    <row r="113" spans="1:43" x14ac:dyDescent="0.25">
      <c r="A113" s="159" t="s">
        <v>6493</v>
      </c>
      <c r="B113" s="158">
        <v>0.97760000000000002</v>
      </c>
      <c r="C113" s="158" t="s">
        <v>84</v>
      </c>
      <c r="D113" s="158" t="s">
        <v>84</v>
      </c>
      <c r="E113" s="158">
        <v>0.99360000000000004</v>
      </c>
      <c r="F113" s="158">
        <v>0.98180000000000001</v>
      </c>
      <c r="G113" s="158">
        <v>0.995</v>
      </c>
      <c r="H113" s="158">
        <v>0.91410000000000002</v>
      </c>
      <c r="I113" s="158" t="s">
        <v>84</v>
      </c>
      <c r="J113" s="158"/>
      <c r="K113" s="158"/>
      <c r="L113" s="158"/>
      <c r="M113" s="158">
        <v>0.97270000000000001</v>
      </c>
      <c r="N113" s="158">
        <v>0.98160000000000003</v>
      </c>
      <c r="O113" s="158" t="s">
        <v>84</v>
      </c>
      <c r="P113" s="158" t="s">
        <v>84</v>
      </c>
      <c r="Q113" s="158" t="s">
        <v>84</v>
      </c>
      <c r="R113" s="158" t="s">
        <v>84</v>
      </c>
      <c r="S113" s="158">
        <v>0.98880000000000001</v>
      </c>
      <c r="T113" s="158">
        <v>0.99629999999999996</v>
      </c>
      <c r="U113" s="158">
        <v>0.97230000000000005</v>
      </c>
      <c r="V113" s="158">
        <v>0.98809999999999998</v>
      </c>
      <c r="W113" s="158">
        <v>0.95709999999999995</v>
      </c>
      <c r="X113" s="158">
        <v>0.99939999999999996</v>
      </c>
      <c r="Y113" s="158">
        <v>0.88980000000000004</v>
      </c>
      <c r="Z113" s="158">
        <v>0.93320000000000003</v>
      </c>
      <c r="AA113" s="158" t="s">
        <v>84</v>
      </c>
      <c r="AB113" s="158" t="s">
        <v>84</v>
      </c>
      <c r="AC113" s="158"/>
      <c r="AD113" s="181">
        <v>4398</v>
      </c>
      <c r="AE113" s="181" t="s">
        <v>84</v>
      </c>
      <c r="AF113" s="181" t="s">
        <v>84</v>
      </c>
      <c r="AG113" s="181">
        <v>2117</v>
      </c>
      <c r="AH113" s="181">
        <v>1219</v>
      </c>
      <c r="AI113" s="181">
        <v>180</v>
      </c>
      <c r="AJ113" s="181">
        <v>664</v>
      </c>
      <c r="AK113" s="181" t="s">
        <v>84</v>
      </c>
      <c r="AL113" s="181">
        <v>846</v>
      </c>
      <c r="AM113" s="27"/>
      <c r="AN113" s="27"/>
      <c r="AO113" s="27"/>
      <c r="AP113" s="27"/>
      <c r="AQ113" s="27"/>
    </row>
    <row r="114" spans="1:43" x14ac:dyDescent="0.25">
      <c r="A114" s="159" t="s">
        <v>6494</v>
      </c>
      <c r="B114" s="158">
        <v>0.85240000000000005</v>
      </c>
      <c r="C114" s="158" t="s">
        <v>84</v>
      </c>
      <c r="D114" s="158">
        <v>0.96109999999999995</v>
      </c>
      <c r="E114" s="158">
        <v>0.91649999999999998</v>
      </c>
      <c r="F114" s="158">
        <v>0.90700000000000003</v>
      </c>
      <c r="G114" s="158">
        <v>0.95669999999999999</v>
      </c>
      <c r="H114" s="158">
        <v>0.6895</v>
      </c>
      <c r="I114" s="158">
        <v>0.76819999999999999</v>
      </c>
      <c r="J114" s="158"/>
      <c r="K114" s="158"/>
      <c r="L114" s="158"/>
      <c r="M114" s="158">
        <v>0.84919999999999995</v>
      </c>
      <c r="N114" s="158">
        <v>0.85560000000000003</v>
      </c>
      <c r="O114" s="158" t="s">
        <v>84</v>
      </c>
      <c r="P114" s="158" t="s">
        <v>84</v>
      </c>
      <c r="Q114" s="158">
        <v>0.95740000000000003</v>
      </c>
      <c r="R114" s="158">
        <v>0.96460000000000001</v>
      </c>
      <c r="S114" s="158">
        <v>0.91090000000000004</v>
      </c>
      <c r="T114" s="158">
        <v>0.92169999999999996</v>
      </c>
      <c r="U114" s="158">
        <v>0.89739999999999998</v>
      </c>
      <c r="V114" s="158">
        <v>0.91579999999999995</v>
      </c>
      <c r="W114" s="158">
        <v>0.95</v>
      </c>
      <c r="X114" s="158">
        <v>0.96260000000000001</v>
      </c>
      <c r="Y114" s="158">
        <v>0.68220000000000003</v>
      </c>
      <c r="Z114" s="158">
        <v>0.69669999999999999</v>
      </c>
      <c r="AA114" s="158">
        <v>0.74590000000000001</v>
      </c>
      <c r="AB114" s="158">
        <v>0.78890000000000005</v>
      </c>
      <c r="AC114" s="158"/>
      <c r="AD114" s="181">
        <v>47919</v>
      </c>
      <c r="AE114" s="181" t="s">
        <v>84</v>
      </c>
      <c r="AF114" s="181">
        <v>12107</v>
      </c>
      <c r="AG114" s="181">
        <v>10542</v>
      </c>
      <c r="AH114" s="181">
        <v>3960</v>
      </c>
      <c r="AI114" s="181">
        <v>4298</v>
      </c>
      <c r="AJ114" s="181">
        <v>15536</v>
      </c>
      <c r="AK114" s="181">
        <v>1476</v>
      </c>
      <c r="AL114" s="181">
        <v>76260</v>
      </c>
      <c r="AM114" s="27"/>
      <c r="AN114" s="27"/>
      <c r="AO114" s="27"/>
      <c r="AP114" s="27"/>
      <c r="AQ114" s="27"/>
    </row>
    <row r="115" spans="1:43" x14ac:dyDescent="0.25">
      <c r="A115" s="159" t="s">
        <v>6495</v>
      </c>
      <c r="B115" s="158">
        <v>0.99399999999999999</v>
      </c>
      <c r="C115" s="158" t="s">
        <v>84</v>
      </c>
      <c r="D115" s="158">
        <v>0.99980000000000002</v>
      </c>
      <c r="E115" s="158">
        <v>0.995</v>
      </c>
      <c r="F115" s="158">
        <v>0.99380000000000002</v>
      </c>
      <c r="G115" s="158">
        <v>0.99590000000000001</v>
      </c>
      <c r="H115" s="158">
        <v>0.9637</v>
      </c>
      <c r="I115" s="158">
        <v>0.98939999999999995</v>
      </c>
      <c r="J115" s="158"/>
      <c r="K115" s="158"/>
      <c r="L115" s="158"/>
      <c r="M115" s="158">
        <v>0.99250000000000005</v>
      </c>
      <c r="N115" s="158">
        <v>0.99509999999999998</v>
      </c>
      <c r="O115" s="158" t="s">
        <v>84</v>
      </c>
      <c r="P115" s="158" t="s">
        <v>84</v>
      </c>
      <c r="Q115" s="158">
        <v>0.998</v>
      </c>
      <c r="R115" s="158">
        <v>1</v>
      </c>
      <c r="S115" s="158">
        <v>0.99129999999999996</v>
      </c>
      <c r="T115" s="158">
        <v>0.99709999999999999</v>
      </c>
      <c r="U115" s="158">
        <v>0.98770000000000002</v>
      </c>
      <c r="V115" s="158">
        <v>0.99690000000000001</v>
      </c>
      <c r="W115" s="158">
        <v>0.98250000000000004</v>
      </c>
      <c r="X115" s="158">
        <v>0.999</v>
      </c>
      <c r="Y115" s="158">
        <v>0.95250000000000001</v>
      </c>
      <c r="Z115" s="158">
        <v>0.97230000000000005</v>
      </c>
      <c r="AA115" s="158">
        <v>0.98019999999999996</v>
      </c>
      <c r="AB115" s="158">
        <v>0.99429999999999996</v>
      </c>
      <c r="AC115" s="158"/>
      <c r="AD115" s="181">
        <v>14510</v>
      </c>
      <c r="AE115" s="181" t="s">
        <v>84</v>
      </c>
      <c r="AF115" s="181">
        <v>7527</v>
      </c>
      <c r="AG115" s="181">
        <v>2779</v>
      </c>
      <c r="AH115" s="181">
        <v>1388</v>
      </c>
      <c r="AI115" s="181">
        <v>466</v>
      </c>
      <c r="AJ115" s="181">
        <v>1422</v>
      </c>
      <c r="AK115" s="181">
        <v>928</v>
      </c>
      <c r="AL115" s="181">
        <v>1114</v>
      </c>
      <c r="AM115" s="27"/>
      <c r="AN115" s="27"/>
      <c r="AO115" s="27"/>
      <c r="AP115" s="27"/>
      <c r="AQ115" s="27"/>
    </row>
    <row r="116" spans="1:43" x14ac:dyDescent="0.25">
      <c r="A116" s="159" t="s">
        <v>6496</v>
      </c>
      <c r="B116" s="158">
        <v>0.97529999999999994</v>
      </c>
      <c r="C116" s="158" t="s">
        <v>84</v>
      </c>
      <c r="D116" s="158">
        <v>0.99819999999999998</v>
      </c>
      <c r="E116" s="158">
        <v>0.98699999999999999</v>
      </c>
      <c r="F116" s="158">
        <v>0.9728</v>
      </c>
      <c r="G116" s="158">
        <v>0.98240000000000005</v>
      </c>
      <c r="H116" s="158">
        <v>0.81630000000000003</v>
      </c>
      <c r="I116" s="158">
        <v>0.93810000000000004</v>
      </c>
      <c r="J116" s="158"/>
      <c r="K116" s="158"/>
      <c r="L116" s="158"/>
      <c r="M116" s="158">
        <v>0.97389999999999999</v>
      </c>
      <c r="N116" s="158">
        <v>0.97660000000000002</v>
      </c>
      <c r="O116" s="158" t="s">
        <v>84</v>
      </c>
      <c r="P116" s="158" t="s">
        <v>84</v>
      </c>
      <c r="Q116" s="158">
        <v>0.99729999999999996</v>
      </c>
      <c r="R116" s="158">
        <v>0.99880000000000002</v>
      </c>
      <c r="S116" s="158">
        <v>0.98509999999999998</v>
      </c>
      <c r="T116" s="158">
        <v>0.98860000000000003</v>
      </c>
      <c r="U116" s="158">
        <v>0.96730000000000005</v>
      </c>
      <c r="V116" s="158">
        <v>0.97740000000000005</v>
      </c>
      <c r="W116" s="158">
        <v>0.9677</v>
      </c>
      <c r="X116" s="158">
        <v>0.99039999999999995</v>
      </c>
      <c r="Y116" s="158">
        <v>0.8044</v>
      </c>
      <c r="Z116" s="158">
        <v>0.8276</v>
      </c>
      <c r="AA116" s="158">
        <v>0.92659999999999998</v>
      </c>
      <c r="AB116" s="158">
        <v>0.94789999999999996</v>
      </c>
      <c r="AC116" s="158"/>
      <c r="AD116" s="181">
        <v>53755</v>
      </c>
      <c r="AE116" s="181" t="s">
        <v>84</v>
      </c>
      <c r="AF116" s="181">
        <v>24152</v>
      </c>
      <c r="AG116" s="181">
        <v>18312</v>
      </c>
      <c r="AH116" s="181">
        <v>4317</v>
      </c>
      <c r="AI116" s="181">
        <v>629</v>
      </c>
      <c r="AJ116" s="181">
        <v>4312</v>
      </c>
      <c r="AK116" s="181">
        <v>2033</v>
      </c>
      <c r="AL116" s="181">
        <v>25196</v>
      </c>
      <c r="AM116" s="27"/>
      <c r="AN116" s="27"/>
      <c r="AO116" s="27"/>
      <c r="AP116" s="27"/>
      <c r="AQ116" s="27"/>
    </row>
    <row r="117" spans="1:43" x14ac:dyDescent="0.25">
      <c r="A117" s="159" t="s">
        <v>6497</v>
      </c>
      <c r="B117" s="158">
        <v>0.95950000000000002</v>
      </c>
      <c r="C117" s="158" t="s">
        <v>84</v>
      </c>
      <c r="D117" s="158">
        <v>0.99250000000000005</v>
      </c>
      <c r="E117" s="158">
        <v>0.98040000000000005</v>
      </c>
      <c r="F117" s="158">
        <v>0.97099999999999997</v>
      </c>
      <c r="G117" s="158" t="s">
        <v>84</v>
      </c>
      <c r="H117" s="158">
        <v>0.82269999999999999</v>
      </c>
      <c r="I117" s="158" t="s">
        <v>84</v>
      </c>
      <c r="J117" s="158"/>
      <c r="K117" s="158"/>
      <c r="L117" s="158"/>
      <c r="M117" s="158">
        <v>0.94840000000000002</v>
      </c>
      <c r="N117" s="158">
        <v>0.96819999999999995</v>
      </c>
      <c r="O117" s="158" t="s">
        <v>84</v>
      </c>
      <c r="P117" s="158" t="s">
        <v>84</v>
      </c>
      <c r="Q117" s="158">
        <v>0.97470000000000001</v>
      </c>
      <c r="R117" s="158">
        <v>0.99780000000000002</v>
      </c>
      <c r="S117" s="158">
        <v>0.96479999999999999</v>
      </c>
      <c r="T117" s="158">
        <v>0.98909999999999998</v>
      </c>
      <c r="U117" s="158">
        <v>0.93740000000000001</v>
      </c>
      <c r="V117" s="158">
        <v>0.98670000000000002</v>
      </c>
      <c r="W117" s="158" t="s">
        <v>84</v>
      </c>
      <c r="X117" s="158" t="s">
        <v>84</v>
      </c>
      <c r="Y117" s="158">
        <v>0.76700000000000002</v>
      </c>
      <c r="Z117" s="158">
        <v>0.86619999999999997</v>
      </c>
      <c r="AA117" s="158" t="s">
        <v>84</v>
      </c>
      <c r="AB117" s="158" t="s">
        <v>84</v>
      </c>
      <c r="AC117" s="158"/>
      <c r="AD117" s="181">
        <v>1650</v>
      </c>
      <c r="AE117" s="181" t="s">
        <v>84</v>
      </c>
      <c r="AF117" s="181">
        <v>480</v>
      </c>
      <c r="AG117" s="181">
        <v>633</v>
      </c>
      <c r="AH117" s="181">
        <v>228</v>
      </c>
      <c r="AI117" s="181" t="s">
        <v>84</v>
      </c>
      <c r="AJ117" s="181">
        <v>233</v>
      </c>
      <c r="AK117" s="181" t="s">
        <v>84</v>
      </c>
      <c r="AL117" s="181">
        <v>1867</v>
      </c>
      <c r="AM117" s="27"/>
      <c r="AN117" s="27"/>
      <c r="AO117" s="27"/>
      <c r="AP117" s="27"/>
      <c r="AQ117" s="27"/>
    </row>
    <row r="118" spans="1:43" x14ac:dyDescent="0.25">
      <c r="A118" s="159" t="s">
        <v>6498</v>
      </c>
      <c r="B118" s="158">
        <v>0.97640000000000005</v>
      </c>
      <c r="C118" s="158" t="s">
        <v>84</v>
      </c>
      <c r="D118" s="158">
        <v>0.99719999999999998</v>
      </c>
      <c r="E118" s="158">
        <v>0.98829999999999996</v>
      </c>
      <c r="F118" s="158">
        <v>0.97870000000000001</v>
      </c>
      <c r="G118" s="158" t="s">
        <v>84</v>
      </c>
      <c r="H118" s="158">
        <v>0.81389999999999996</v>
      </c>
      <c r="I118" s="158">
        <v>0.96099999999999997</v>
      </c>
      <c r="J118" s="158"/>
      <c r="K118" s="158"/>
      <c r="L118" s="158"/>
      <c r="M118" s="158">
        <v>0.97250000000000003</v>
      </c>
      <c r="N118" s="158">
        <v>0.9798</v>
      </c>
      <c r="O118" s="158" t="s">
        <v>84</v>
      </c>
      <c r="P118" s="158" t="s">
        <v>84</v>
      </c>
      <c r="Q118" s="158">
        <v>0.9919</v>
      </c>
      <c r="R118" s="158">
        <v>0.999</v>
      </c>
      <c r="S118" s="158">
        <v>0.98329999999999995</v>
      </c>
      <c r="T118" s="158">
        <v>0.9919</v>
      </c>
      <c r="U118" s="158">
        <v>0.96619999999999995</v>
      </c>
      <c r="V118" s="158">
        <v>0.98660000000000003</v>
      </c>
      <c r="W118" s="158" t="s">
        <v>84</v>
      </c>
      <c r="X118" s="158" t="s">
        <v>84</v>
      </c>
      <c r="Y118" s="158">
        <v>0.77910000000000001</v>
      </c>
      <c r="Z118" s="158">
        <v>0.84389999999999998</v>
      </c>
      <c r="AA118" s="158">
        <v>0.92810000000000004</v>
      </c>
      <c r="AB118" s="158">
        <v>0.97899999999999998</v>
      </c>
      <c r="AC118" s="158"/>
      <c r="AD118" s="181">
        <v>7814</v>
      </c>
      <c r="AE118" s="181" t="s">
        <v>84</v>
      </c>
      <c r="AF118" s="181">
        <v>2809</v>
      </c>
      <c r="AG118" s="181">
        <v>3162</v>
      </c>
      <c r="AH118" s="181">
        <v>925</v>
      </c>
      <c r="AI118" s="181" t="s">
        <v>84</v>
      </c>
      <c r="AJ118" s="181">
        <v>568</v>
      </c>
      <c r="AK118" s="181">
        <v>266</v>
      </c>
      <c r="AL118" s="181">
        <v>5270</v>
      </c>
      <c r="AM118" s="27"/>
      <c r="AN118" s="27"/>
      <c r="AO118" s="27"/>
      <c r="AP118" s="27"/>
      <c r="AQ118" s="27"/>
    </row>
    <row r="119" spans="1:43" x14ac:dyDescent="0.25">
      <c r="A119" s="159" t="s">
        <v>6499</v>
      </c>
      <c r="B119" s="158">
        <v>0.99880000000000002</v>
      </c>
      <c r="C119" s="158" t="s">
        <v>84</v>
      </c>
      <c r="D119" s="158">
        <v>1.0007999999999999</v>
      </c>
      <c r="E119" s="158">
        <v>1.0011000000000001</v>
      </c>
      <c r="F119" s="158">
        <v>0.99829999999999997</v>
      </c>
      <c r="G119" s="158">
        <v>1.0024</v>
      </c>
      <c r="H119" s="158">
        <v>0.97399999999999998</v>
      </c>
      <c r="I119" s="158">
        <v>1.0002</v>
      </c>
      <c r="J119" s="158"/>
      <c r="K119" s="158"/>
      <c r="L119" s="158"/>
      <c r="M119" s="158">
        <v>0.99760000000000004</v>
      </c>
      <c r="N119" s="158">
        <v>0.99939999999999996</v>
      </c>
      <c r="O119" s="158" t="s">
        <v>84</v>
      </c>
      <c r="P119" s="158" t="s">
        <v>84</v>
      </c>
      <c r="Q119" s="158">
        <v>1.0007999999999999</v>
      </c>
      <c r="R119" s="158">
        <v>1.0007999999999999</v>
      </c>
      <c r="S119" s="158">
        <v>1.0011000000000001</v>
      </c>
      <c r="T119" s="158">
        <v>1.0011000000000001</v>
      </c>
      <c r="U119" s="158">
        <v>0.99370000000000003</v>
      </c>
      <c r="V119" s="158">
        <v>0.99960000000000004</v>
      </c>
      <c r="W119" s="158">
        <v>1.0024</v>
      </c>
      <c r="X119" s="158">
        <v>1.0024</v>
      </c>
      <c r="Y119" s="158">
        <v>0.96440000000000003</v>
      </c>
      <c r="Z119" s="158">
        <v>0.98099999999999998</v>
      </c>
      <c r="AA119" s="158">
        <v>1.0002</v>
      </c>
      <c r="AB119" s="158">
        <v>1.0002</v>
      </c>
      <c r="AC119" s="158"/>
      <c r="AD119" s="181">
        <v>25555</v>
      </c>
      <c r="AE119" s="181" t="s">
        <v>84</v>
      </c>
      <c r="AF119" s="181">
        <v>5849</v>
      </c>
      <c r="AG119" s="181">
        <v>11921</v>
      </c>
      <c r="AH119" s="181">
        <v>4171</v>
      </c>
      <c r="AI119" s="181">
        <v>1112</v>
      </c>
      <c r="AJ119" s="181">
        <v>1712</v>
      </c>
      <c r="AK119" s="181">
        <v>790</v>
      </c>
      <c r="AL119" s="181">
        <v>7204</v>
      </c>
      <c r="AM119" s="27"/>
      <c r="AN119" s="27"/>
      <c r="AO119" s="27"/>
      <c r="AP119" s="27"/>
      <c r="AQ119" s="27"/>
    </row>
    <row r="120" spans="1:43" x14ac:dyDescent="0.25">
      <c r="A120" s="159" t="s">
        <v>6500</v>
      </c>
      <c r="B120" s="158">
        <v>51.979700000000008</v>
      </c>
      <c r="C120" s="158">
        <v>4.9982000000000006</v>
      </c>
      <c r="D120" s="158">
        <v>49.796399999999984</v>
      </c>
      <c r="E120" s="158">
        <v>53.168100000000003</v>
      </c>
      <c r="F120" s="158">
        <v>51.8962</v>
      </c>
      <c r="G120" s="158">
        <v>39.636699999999998</v>
      </c>
      <c r="H120" s="158">
        <v>43.927399999999984</v>
      </c>
      <c r="I120" s="158">
        <v>41.866099999999996</v>
      </c>
      <c r="J120" s="158"/>
      <c r="K120" s="158"/>
      <c r="L120" s="158"/>
      <c r="M120" s="158">
        <v>51.656100000000009</v>
      </c>
      <c r="N120" s="158">
        <v>52.255299999999998</v>
      </c>
      <c r="O120" s="158">
        <v>4.9955999999999996</v>
      </c>
      <c r="P120" s="158">
        <v>4.9994999999999994</v>
      </c>
      <c r="Q120" s="158">
        <v>48.291999999999987</v>
      </c>
      <c r="R120" s="158">
        <v>50.039699999999996</v>
      </c>
      <c r="S120" s="158">
        <v>52.714700000000001</v>
      </c>
      <c r="T120" s="158">
        <v>53.508400000000002</v>
      </c>
      <c r="U120" s="158">
        <v>51.181899999999978</v>
      </c>
      <c r="V120" s="158">
        <v>52.381899999999995</v>
      </c>
      <c r="W120" s="158">
        <v>38.542200000000008</v>
      </c>
      <c r="X120" s="158">
        <v>40.219800000000014</v>
      </c>
      <c r="Y120" s="158">
        <v>42.743500000000012</v>
      </c>
      <c r="Z120" s="158">
        <v>44.923799999999993</v>
      </c>
      <c r="AA120" s="158">
        <v>40.633299999999991</v>
      </c>
      <c r="AB120" s="158">
        <v>42.739800000000002</v>
      </c>
      <c r="AC120" s="158"/>
      <c r="AD120" s="181">
        <v>2415680</v>
      </c>
      <c r="AE120" s="181">
        <v>171262</v>
      </c>
      <c r="AF120" s="181">
        <v>654906</v>
      </c>
      <c r="AG120" s="181">
        <v>697978</v>
      </c>
      <c r="AH120" s="181">
        <v>258037</v>
      </c>
      <c r="AI120" s="181">
        <v>60113</v>
      </c>
      <c r="AJ120" s="181">
        <v>478912</v>
      </c>
      <c r="AK120" s="181">
        <v>92289</v>
      </c>
      <c r="AL120" s="181">
        <v>1957130</v>
      </c>
      <c r="AM120" s="27"/>
      <c r="AN120" s="27"/>
      <c r="AO120" s="27"/>
      <c r="AP120" s="27"/>
      <c r="AQ120" s="27"/>
    </row>
    <row r="121" spans="1:43" x14ac:dyDescent="0.25">
      <c r="A121" s="159" t="s">
        <v>6501</v>
      </c>
      <c r="B121" s="158">
        <v>0.73029999999999995</v>
      </c>
      <c r="C121" s="158" t="s">
        <v>84</v>
      </c>
      <c r="D121" s="158">
        <v>0.74639999999999995</v>
      </c>
      <c r="E121" s="158">
        <v>0.78710000000000002</v>
      </c>
      <c r="F121" s="158">
        <v>0.7762</v>
      </c>
      <c r="G121" s="158">
        <v>0.73050000000000004</v>
      </c>
      <c r="H121" s="158">
        <v>0.43009999999999998</v>
      </c>
      <c r="I121" s="158">
        <v>0.84289999999999998</v>
      </c>
      <c r="J121" s="158"/>
      <c r="K121" s="158"/>
      <c r="L121" s="158"/>
      <c r="M121" s="158">
        <v>0.71870000000000001</v>
      </c>
      <c r="N121" s="158">
        <v>0.74150000000000005</v>
      </c>
      <c r="O121" s="158" t="s">
        <v>84</v>
      </c>
      <c r="P121" s="158" t="s">
        <v>84</v>
      </c>
      <c r="Q121" s="158">
        <v>0.72529999999999994</v>
      </c>
      <c r="R121" s="158">
        <v>0.76619999999999999</v>
      </c>
      <c r="S121" s="158">
        <v>0.76929999999999998</v>
      </c>
      <c r="T121" s="158">
        <v>0.80379999999999996</v>
      </c>
      <c r="U121" s="158">
        <v>0.74199999999999999</v>
      </c>
      <c r="V121" s="158">
        <v>0.80649999999999999</v>
      </c>
      <c r="W121" s="158">
        <v>0.63970000000000005</v>
      </c>
      <c r="X121" s="158">
        <v>0.80200000000000005</v>
      </c>
      <c r="Y121" s="158">
        <v>0.39529999999999998</v>
      </c>
      <c r="Z121" s="158">
        <v>0.46429999999999999</v>
      </c>
      <c r="AA121" s="158">
        <v>0.78949999999999998</v>
      </c>
      <c r="AB121" s="158">
        <v>0.88380000000000003</v>
      </c>
      <c r="AC121" s="158"/>
      <c r="AD121" s="181">
        <v>7301</v>
      </c>
      <c r="AE121" s="181" t="s">
        <v>84</v>
      </c>
      <c r="AF121" s="181">
        <v>2248</v>
      </c>
      <c r="AG121" s="181">
        <v>2845</v>
      </c>
      <c r="AH121" s="181">
        <v>787</v>
      </c>
      <c r="AI121" s="181">
        <v>140</v>
      </c>
      <c r="AJ121" s="181">
        <v>932</v>
      </c>
      <c r="AK121" s="181">
        <v>292</v>
      </c>
      <c r="AL121" s="181">
        <v>4991</v>
      </c>
      <c r="AM121" s="27"/>
      <c r="AN121" s="27"/>
      <c r="AO121" s="27"/>
      <c r="AP121" s="27"/>
      <c r="AQ121" s="27"/>
    </row>
    <row r="122" spans="1:43" x14ac:dyDescent="0.25">
      <c r="A122" s="159" t="s">
        <v>6502</v>
      </c>
      <c r="B122" s="158">
        <v>0.1234</v>
      </c>
      <c r="C122" s="158" t="s">
        <v>84</v>
      </c>
      <c r="D122" s="158">
        <v>0.15090000000000001</v>
      </c>
      <c r="E122" s="158">
        <v>0.18340000000000001</v>
      </c>
      <c r="F122" s="158">
        <v>0.23039999999999999</v>
      </c>
      <c r="G122" s="158">
        <v>0.182</v>
      </c>
      <c r="H122" s="158">
        <v>6.4399999999999999E-2</v>
      </c>
      <c r="I122" s="158">
        <v>0.14760000000000001</v>
      </c>
      <c r="J122" s="158"/>
      <c r="K122" s="158"/>
      <c r="L122" s="158"/>
      <c r="M122" s="158">
        <v>0.1177</v>
      </c>
      <c r="N122" s="158">
        <v>0.12920000000000001</v>
      </c>
      <c r="O122" s="158" t="s">
        <v>84</v>
      </c>
      <c r="P122" s="158" t="s">
        <v>84</v>
      </c>
      <c r="Q122" s="158">
        <v>0.13320000000000001</v>
      </c>
      <c r="R122" s="158">
        <v>0.1696</v>
      </c>
      <c r="S122" s="158">
        <v>0.16850000000000001</v>
      </c>
      <c r="T122" s="158">
        <v>0.19889999999999999</v>
      </c>
      <c r="U122" s="158">
        <v>0.20910000000000001</v>
      </c>
      <c r="V122" s="158">
        <v>0.25240000000000001</v>
      </c>
      <c r="W122" s="158">
        <v>0.1454</v>
      </c>
      <c r="X122" s="158">
        <v>0.22189999999999999</v>
      </c>
      <c r="Y122" s="158">
        <v>5.8599999999999999E-2</v>
      </c>
      <c r="Z122" s="158">
        <v>7.0699999999999999E-2</v>
      </c>
      <c r="AA122" s="158">
        <v>0.1114</v>
      </c>
      <c r="AB122" s="158">
        <v>0.18859999999999999</v>
      </c>
      <c r="AC122" s="158"/>
      <c r="AD122" s="181">
        <v>14086</v>
      </c>
      <c r="AE122" s="181" t="s">
        <v>84</v>
      </c>
      <c r="AF122" s="181">
        <v>1710</v>
      </c>
      <c r="AG122" s="181">
        <v>2826</v>
      </c>
      <c r="AH122" s="181">
        <v>1606</v>
      </c>
      <c r="AI122" s="181">
        <v>431</v>
      </c>
      <c r="AJ122" s="181">
        <v>7162</v>
      </c>
      <c r="AK122" s="181">
        <v>351</v>
      </c>
      <c r="AL122" s="181">
        <v>25620</v>
      </c>
      <c r="AM122" s="27"/>
      <c r="AN122" s="27"/>
      <c r="AO122" s="27"/>
      <c r="AP122" s="27"/>
      <c r="AQ122" s="27"/>
    </row>
    <row r="123" spans="1:43" x14ac:dyDescent="0.25">
      <c r="A123" s="159" t="s">
        <v>6503</v>
      </c>
      <c r="B123" s="158">
        <v>0.5998</v>
      </c>
      <c r="C123" s="158" t="s">
        <v>84</v>
      </c>
      <c r="D123" s="158">
        <v>0.72170000000000001</v>
      </c>
      <c r="E123" s="158">
        <v>0.65900000000000003</v>
      </c>
      <c r="F123" s="158">
        <v>0.62909999999999999</v>
      </c>
      <c r="G123" s="158">
        <v>0.67900000000000005</v>
      </c>
      <c r="H123" s="158">
        <v>0.2369</v>
      </c>
      <c r="I123" s="158">
        <v>0.64549999999999996</v>
      </c>
      <c r="J123" s="158"/>
      <c r="K123" s="158"/>
      <c r="L123" s="158"/>
      <c r="M123" s="158">
        <v>0.59560000000000002</v>
      </c>
      <c r="N123" s="158">
        <v>0.60399999999999998</v>
      </c>
      <c r="O123" s="158" t="s">
        <v>84</v>
      </c>
      <c r="P123" s="158" t="s">
        <v>84</v>
      </c>
      <c r="Q123" s="158">
        <v>0.71479999999999999</v>
      </c>
      <c r="R123" s="158">
        <v>0.72840000000000005</v>
      </c>
      <c r="S123" s="158">
        <v>0.6512</v>
      </c>
      <c r="T123" s="158">
        <v>0.66679999999999995</v>
      </c>
      <c r="U123" s="158">
        <v>0.61729999999999996</v>
      </c>
      <c r="V123" s="158">
        <v>0.64059999999999995</v>
      </c>
      <c r="W123" s="158">
        <v>0.65649999999999997</v>
      </c>
      <c r="X123" s="158">
        <v>0.70040000000000002</v>
      </c>
      <c r="Y123" s="158">
        <v>0.22869999999999999</v>
      </c>
      <c r="Z123" s="158">
        <v>0.24510000000000001</v>
      </c>
      <c r="AA123" s="158">
        <v>0.621</v>
      </c>
      <c r="AB123" s="158">
        <v>0.66890000000000005</v>
      </c>
      <c r="AC123" s="158"/>
      <c r="AD123" s="181">
        <v>69651</v>
      </c>
      <c r="AE123" s="181" t="s">
        <v>84</v>
      </c>
      <c r="AF123" s="181">
        <v>23903</v>
      </c>
      <c r="AG123" s="181">
        <v>19591</v>
      </c>
      <c r="AH123" s="181">
        <v>9074</v>
      </c>
      <c r="AI123" s="181">
        <v>2378</v>
      </c>
      <c r="AJ123" s="181">
        <v>12709</v>
      </c>
      <c r="AK123" s="181">
        <v>1996</v>
      </c>
      <c r="AL123" s="181">
        <v>69774</v>
      </c>
      <c r="AM123" s="27"/>
      <c r="AN123" s="27"/>
      <c r="AO123" s="27"/>
      <c r="AP123" s="27"/>
      <c r="AQ123" s="27"/>
    </row>
    <row r="124" spans="1:43" x14ac:dyDescent="0.25">
      <c r="A124" s="159" t="s">
        <v>6504</v>
      </c>
      <c r="B124" s="158">
        <v>0.25280000000000002</v>
      </c>
      <c r="C124" s="158" t="s">
        <v>84</v>
      </c>
      <c r="D124" s="158">
        <v>0.19370000000000001</v>
      </c>
      <c r="E124" s="158">
        <v>0.38529999999999998</v>
      </c>
      <c r="F124" s="158">
        <v>0.40860000000000002</v>
      </c>
      <c r="G124" s="158">
        <v>0.37090000000000001</v>
      </c>
      <c r="H124" s="158">
        <v>0.17150000000000001</v>
      </c>
      <c r="I124" s="158">
        <v>0.30570000000000003</v>
      </c>
      <c r="J124" s="158"/>
      <c r="K124" s="158"/>
      <c r="L124" s="158"/>
      <c r="M124" s="158">
        <v>0.248</v>
      </c>
      <c r="N124" s="158">
        <v>0.25750000000000001</v>
      </c>
      <c r="O124" s="158" t="s">
        <v>84</v>
      </c>
      <c r="P124" s="158" t="s">
        <v>84</v>
      </c>
      <c r="Q124" s="158">
        <v>0.15390000000000001</v>
      </c>
      <c r="R124" s="158">
        <v>0.2369</v>
      </c>
      <c r="S124" s="158">
        <v>0.37240000000000001</v>
      </c>
      <c r="T124" s="158">
        <v>0.39829999999999999</v>
      </c>
      <c r="U124" s="158">
        <v>0.39419999999999999</v>
      </c>
      <c r="V124" s="158">
        <v>0.4229</v>
      </c>
      <c r="W124" s="158">
        <v>0.34449999999999997</v>
      </c>
      <c r="X124" s="158">
        <v>0.39729999999999999</v>
      </c>
      <c r="Y124" s="158">
        <v>0.1663</v>
      </c>
      <c r="Z124" s="158">
        <v>0.17680000000000001</v>
      </c>
      <c r="AA124" s="158">
        <v>0.27579999999999999</v>
      </c>
      <c r="AB124" s="158">
        <v>0.33610000000000001</v>
      </c>
      <c r="AC124" s="158"/>
      <c r="AD124" s="181">
        <v>34007</v>
      </c>
      <c r="AE124" s="181" t="s">
        <v>84</v>
      </c>
      <c r="AF124" s="181">
        <v>368</v>
      </c>
      <c r="AG124" s="181">
        <v>5788</v>
      </c>
      <c r="AH124" s="181">
        <v>4798</v>
      </c>
      <c r="AI124" s="181">
        <v>1343</v>
      </c>
      <c r="AJ124" s="181">
        <v>20772</v>
      </c>
      <c r="AK124" s="181">
        <v>938</v>
      </c>
      <c r="AL124" s="181">
        <v>52754</v>
      </c>
      <c r="AM124" s="27"/>
      <c r="AN124" s="27"/>
      <c r="AO124" s="27"/>
      <c r="AP124" s="27"/>
      <c r="AQ124" s="27"/>
    </row>
    <row r="125" spans="1:43" x14ac:dyDescent="0.25">
      <c r="A125" s="159" t="s">
        <v>6505</v>
      </c>
      <c r="B125" s="158">
        <v>0.1149</v>
      </c>
      <c r="C125" s="158" t="s">
        <v>84</v>
      </c>
      <c r="D125" s="158">
        <v>0.25819999999999999</v>
      </c>
      <c r="E125" s="158">
        <v>0.22969999999999999</v>
      </c>
      <c r="F125" s="158">
        <v>0.2185</v>
      </c>
      <c r="G125" s="158">
        <v>0.15440000000000001</v>
      </c>
      <c r="H125" s="158">
        <v>3.3000000000000002E-2</v>
      </c>
      <c r="I125" s="158">
        <v>0.1784</v>
      </c>
      <c r="J125" s="158"/>
      <c r="K125" s="158"/>
      <c r="L125" s="158"/>
      <c r="M125" s="158">
        <v>0.1123</v>
      </c>
      <c r="N125" s="158">
        <v>0.11749999999999999</v>
      </c>
      <c r="O125" s="158" t="s">
        <v>84</v>
      </c>
      <c r="P125" s="158" t="s">
        <v>84</v>
      </c>
      <c r="Q125" s="158">
        <v>0.24660000000000001</v>
      </c>
      <c r="R125" s="158">
        <v>0.27</v>
      </c>
      <c r="S125" s="158">
        <v>0.222</v>
      </c>
      <c r="T125" s="158">
        <v>0.23749999999999999</v>
      </c>
      <c r="U125" s="158">
        <v>0.20630000000000001</v>
      </c>
      <c r="V125" s="158">
        <v>0.23100000000000001</v>
      </c>
      <c r="W125" s="158">
        <v>0.13120000000000001</v>
      </c>
      <c r="X125" s="158">
        <v>0.1794</v>
      </c>
      <c r="Y125" s="158">
        <v>3.1199999999999999E-2</v>
      </c>
      <c r="Z125" s="158">
        <v>3.5000000000000003E-2</v>
      </c>
      <c r="AA125" s="158">
        <v>0.16389999999999999</v>
      </c>
      <c r="AB125" s="158">
        <v>0.19350000000000001</v>
      </c>
      <c r="AC125" s="158"/>
      <c r="AD125" s="181">
        <v>64068</v>
      </c>
      <c r="AE125" s="181" t="s">
        <v>84</v>
      </c>
      <c r="AF125" s="181">
        <v>6061</v>
      </c>
      <c r="AG125" s="181">
        <v>12641</v>
      </c>
      <c r="AH125" s="181">
        <v>4741</v>
      </c>
      <c r="AI125" s="181">
        <v>923</v>
      </c>
      <c r="AJ125" s="181">
        <v>36904</v>
      </c>
      <c r="AK125" s="181">
        <v>2798</v>
      </c>
      <c r="AL125" s="181">
        <v>115846</v>
      </c>
      <c r="AM125" s="27"/>
      <c r="AN125" s="27"/>
      <c r="AO125" s="27"/>
      <c r="AP125" s="27"/>
      <c r="AQ125" s="27"/>
    </row>
    <row r="126" spans="1:43" x14ac:dyDescent="0.25">
      <c r="A126" s="159" t="s">
        <v>6506</v>
      </c>
      <c r="B126" s="158">
        <v>0.78610000000000002</v>
      </c>
      <c r="C126" s="158">
        <v>0.96489999999999998</v>
      </c>
      <c r="D126" s="158">
        <v>0.70099999999999996</v>
      </c>
      <c r="E126" s="158">
        <v>0.83930000000000005</v>
      </c>
      <c r="F126" s="158">
        <v>0.82899999999999996</v>
      </c>
      <c r="G126" s="158">
        <v>0.83179999999999998</v>
      </c>
      <c r="H126" s="158">
        <v>0.33139999999999997</v>
      </c>
      <c r="I126" s="158">
        <v>0.79300000000000004</v>
      </c>
      <c r="J126" s="158"/>
      <c r="K126" s="158"/>
      <c r="L126" s="158"/>
      <c r="M126" s="158">
        <v>0.78</v>
      </c>
      <c r="N126" s="158">
        <v>0.79210000000000003</v>
      </c>
      <c r="O126" s="158">
        <v>0.95879999999999999</v>
      </c>
      <c r="P126" s="158">
        <v>0.97009999999999996</v>
      </c>
      <c r="Q126" s="158">
        <v>0.68440000000000001</v>
      </c>
      <c r="R126" s="158">
        <v>0.71689999999999998</v>
      </c>
      <c r="S126" s="158">
        <v>0.82930000000000004</v>
      </c>
      <c r="T126" s="158">
        <v>0.84870000000000001</v>
      </c>
      <c r="U126" s="158">
        <v>0.81089999999999995</v>
      </c>
      <c r="V126" s="158">
        <v>0.84560000000000002</v>
      </c>
      <c r="W126" s="158">
        <v>0.78790000000000004</v>
      </c>
      <c r="X126" s="158">
        <v>0.86739999999999995</v>
      </c>
      <c r="Y126" s="158">
        <v>0.31059999999999999</v>
      </c>
      <c r="Z126" s="158">
        <v>0.3523</v>
      </c>
      <c r="AA126" s="158">
        <v>0.76090000000000002</v>
      </c>
      <c r="AB126" s="158">
        <v>0.82140000000000002</v>
      </c>
      <c r="AC126" s="158"/>
      <c r="AD126" s="181">
        <v>19866</v>
      </c>
      <c r="AE126" s="181">
        <v>4650</v>
      </c>
      <c r="AF126" s="181">
        <v>3650</v>
      </c>
      <c r="AG126" s="181">
        <v>6309</v>
      </c>
      <c r="AH126" s="181">
        <v>1988</v>
      </c>
      <c r="AI126" s="181">
        <v>380</v>
      </c>
      <c r="AJ126" s="181">
        <v>2134</v>
      </c>
      <c r="AK126" s="181">
        <v>755</v>
      </c>
      <c r="AL126" s="181">
        <v>9946</v>
      </c>
      <c r="AM126" s="27"/>
      <c r="AN126" s="27"/>
      <c r="AO126" s="27"/>
      <c r="AP126" s="27"/>
      <c r="AQ126" s="27"/>
    </row>
    <row r="127" spans="1:43" x14ac:dyDescent="0.25">
      <c r="A127" s="159" t="s">
        <v>6507</v>
      </c>
      <c r="B127" s="158">
        <v>0.99950000000000006</v>
      </c>
      <c r="C127" s="158">
        <v>1.0001</v>
      </c>
      <c r="D127" s="158">
        <v>0.88970000000000005</v>
      </c>
      <c r="E127" s="158">
        <v>0.99970000000000003</v>
      </c>
      <c r="F127" s="158">
        <v>0.99960000000000004</v>
      </c>
      <c r="G127" s="158">
        <v>1.0005999999999999</v>
      </c>
      <c r="H127" s="158">
        <v>0.98019999999999996</v>
      </c>
      <c r="I127" s="158">
        <v>1.0005999999999999</v>
      </c>
      <c r="J127" s="158"/>
      <c r="K127" s="158"/>
      <c r="L127" s="158"/>
      <c r="M127" s="158">
        <v>0.99929999999999997</v>
      </c>
      <c r="N127" s="158">
        <v>0.99970000000000003</v>
      </c>
      <c r="O127" s="158">
        <v>1.0001</v>
      </c>
      <c r="P127" s="158">
        <v>1.0001</v>
      </c>
      <c r="Q127" s="158">
        <v>0.83160000000000001</v>
      </c>
      <c r="R127" s="158">
        <v>0.92859999999999998</v>
      </c>
      <c r="S127" s="158">
        <v>0.99929999999999997</v>
      </c>
      <c r="T127" s="158">
        <v>0.99990000000000001</v>
      </c>
      <c r="U127" s="158">
        <v>0.99870000000000003</v>
      </c>
      <c r="V127" s="158">
        <v>0.99990000000000001</v>
      </c>
      <c r="W127" s="158">
        <v>1.0005999999999999</v>
      </c>
      <c r="X127" s="158">
        <v>1.0005999999999999</v>
      </c>
      <c r="Y127" s="158">
        <v>0.97150000000000003</v>
      </c>
      <c r="Z127" s="158">
        <v>0.98629999999999995</v>
      </c>
      <c r="AA127" s="158">
        <v>1.0005999999999999</v>
      </c>
      <c r="AB127" s="158">
        <v>1.0005999999999999</v>
      </c>
      <c r="AC127" s="158"/>
      <c r="AD127" s="181">
        <v>190953</v>
      </c>
      <c r="AE127" s="181">
        <v>30042</v>
      </c>
      <c r="AF127" s="181">
        <v>213</v>
      </c>
      <c r="AG127" s="181">
        <v>107767</v>
      </c>
      <c r="AH127" s="181">
        <v>36168</v>
      </c>
      <c r="AI127" s="181">
        <v>7218</v>
      </c>
      <c r="AJ127" s="181">
        <v>1710</v>
      </c>
      <c r="AK127" s="181">
        <v>7835</v>
      </c>
      <c r="AL127" s="181">
        <v>1076</v>
      </c>
      <c r="AM127" s="27"/>
      <c r="AN127" s="27"/>
      <c r="AO127" s="27"/>
      <c r="AP127" s="27"/>
      <c r="AQ127" s="27"/>
    </row>
    <row r="128" spans="1:43" x14ac:dyDescent="0.25">
      <c r="A128" s="159" t="s">
        <v>6508</v>
      </c>
      <c r="B128" s="158">
        <v>0.8528</v>
      </c>
      <c r="C128" s="158" t="s">
        <v>84</v>
      </c>
      <c r="D128" s="158" t="s">
        <v>84</v>
      </c>
      <c r="E128" s="158" t="s">
        <v>84</v>
      </c>
      <c r="F128" s="158" t="s">
        <v>84</v>
      </c>
      <c r="G128" s="158" t="s">
        <v>84</v>
      </c>
      <c r="H128" s="158" t="s">
        <v>84</v>
      </c>
      <c r="I128" s="158" t="s">
        <v>84</v>
      </c>
      <c r="J128" s="158"/>
      <c r="K128" s="158"/>
      <c r="L128" s="158"/>
      <c r="M128" s="158">
        <v>0.79059999999999997</v>
      </c>
      <c r="N128" s="158">
        <v>0.89759999999999995</v>
      </c>
      <c r="O128" s="158" t="s">
        <v>84</v>
      </c>
      <c r="P128" s="158" t="s">
        <v>84</v>
      </c>
      <c r="Q128" s="158" t="s">
        <v>84</v>
      </c>
      <c r="R128" s="158" t="s">
        <v>84</v>
      </c>
      <c r="S128" s="158" t="s">
        <v>84</v>
      </c>
      <c r="T128" s="158" t="s">
        <v>84</v>
      </c>
      <c r="U128" s="158" t="s">
        <v>84</v>
      </c>
      <c r="V128" s="158" t="s">
        <v>84</v>
      </c>
      <c r="W128" s="158" t="s">
        <v>84</v>
      </c>
      <c r="X128" s="158" t="s">
        <v>84</v>
      </c>
      <c r="Y128" s="158" t="s">
        <v>84</v>
      </c>
      <c r="Z128" s="158" t="s">
        <v>84</v>
      </c>
      <c r="AA128" s="158" t="s">
        <v>84</v>
      </c>
      <c r="AB128" s="158" t="s">
        <v>84</v>
      </c>
      <c r="AC128" s="158"/>
      <c r="AD128" s="181">
        <v>205</v>
      </c>
      <c r="AE128" s="181" t="s">
        <v>84</v>
      </c>
      <c r="AF128" s="181" t="s">
        <v>84</v>
      </c>
      <c r="AG128" s="181" t="s">
        <v>84</v>
      </c>
      <c r="AH128" s="181" t="s">
        <v>84</v>
      </c>
      <c r="AI128" s="181" t="s">
        <v>84</v>
      </c>
      <c r="AJ128" s="181" t="s">
        <v>84</v>
      </c>
      <c r="AK128" s="181" t="s">
        <v>84</v>
      </c>
      <c r="AL128" s="181">
        <v>40</v>
      </c>
      <c r="AM128" s="27"/>
      <c r="AN128" s="27"/>
      <c r="AO128" s="27"/>
      <c r="AP128" s="27"/>
      <c r="AQ128" s="27"/>
    </row>
    <row r="129" spans="1:43" x14ac:dyDescent="0.25">
      <c r="A129" s="159" t="s">
        <v>6509</v>
      </c>
      <c r="B129" s="158">
        <v>0.65459999999999996</v>
      </c>
      <c r="C129" s="158">
        <v>0.94640000000000002</v>
      </c>
      <c r="D129" s="158">
        <v>0.73260000000000003</v>
      </c>
      <c r="E129" s="158">
        <v>0.71389999999999998</v>
      </c>
      <c r="F129" s="158">
        <v>0.68810000000000004</v>
      </c>
      <c r="G129" s="158">
        <v>0.76659999999999995</v>
      </c>
      <c r="H129" s="158">
        <v>0.39500000000000002</v>
      </c>
      <c r="I129" s="158">
        <v>0.65300000000000002</v>
      </c>
      <c r="J129" s="158"/>
      <c r="K129" s="158"/>
      <c r="L129" s="158"/>
      <c r="M129" s="158">
        <v>0.65259999999999996</v>
      </c>
      <c r="N129" s="158">
        <v>0.65669999999999995</v>
      </c>
      <c r="O129" s="158">
        <v>0.94189999999999996</v>
      </c>
      <c r="P129" s="158">
        <v>0.95050000000000001</v>
      </c>
      <c r="Q129" s="158">
        <v>0.72889999999999999</v>
      </c>
      <c r="R129" s="158">
        <v>0.73629999999999995</v>
      </c>
      <c r="S129" s="158">
        <v>0.70989999999999998</v>
      </c>
      <c r="T129" s="158">
        <v>0.71789999999999998</v>
      </c>
      <c r="U129" s="158">
        <v>0.68089999999999995</v>
      </c>
      <c r="V129" s="158">
        <v>0.69499999999999995</v>
      </c>
      <c r="W129" s="158">
        <v>0.75749999999999995</v>
      </c>
      <c r="X129" s="158">
        <v>0.77549999999999997</v>
      </c>
      <c r="Y129" s="158">
        <v>0.39090000000000003</v>
      </c>
      <c r="Z129" s="158">
        <v>0.39910000000000001</v>
      </c>
      <c r="AA129" s="158">
        <v>0.64180000000000004</v>
      </c>
      <c r="AB129" s="158">
        <v>0.66400000000000003</v>
      </c>
      <c r="AC129" s="158"/>
      <c r="AD129" s="181">
        <v>262500</v>
      </c>
      <c r="AE129" s="181">
        <v>17853</v>
      </c>
      <c r="AF129" s="181">
        <v>73697</v>
      </c>
      <c r="AG129" s="181">
        <v>64922</v>
      </c>
      <c r="AH129" s="181">
        <v>21795</v>
      </c>
      <c r="AI129" s="181">
        <v>11320</v>
      </c>
      <c r="AJ129" s="181">
        <v>64528</v>
      </c>
      <c r="AK129" s="181">
        <v>8385</v>
      </c>
      <c r="AL129" s="181">
        <v>229048</v>
      </c>
      <c r="AM129" s="27"/>
      <c r="AN129" s="27"/>
      <c r="AO129" s="27"/>
      <c r="AP129" s="27"/>
      <c r="AQ129" s="27"/>
    </row>
    <row r="130" spans="1:43" x14ac:dyDescent="0.25">
      <c r="A130" s="159" t="s">
        <v>6510</v>
      </c>
      <c r="B130" s="158">
        <v>0.99970000000000003</v>
      </c>
      <c r="C130" s="158">
        <v>1.0063</v>
      </c>
      <c r="D130" s="158">
        <v>0.99329999999999996</v>
      </c>
      <c r="E130" s="158">
        <v>0.99539999999999995</v>
      </c>
      <c r="F130" s="158">
        <v>0.97799999999999998</v>
      </c>
      <c r="G130" s="158" t="s">
        <v>84</v>
      </c>
      <c r="H130" s="158">
        <v>0.8508</v>
      </c>
      <c r="I130" s="158">
        <v>1.0063</v>
      </c>
      <c r="J130" s="158"/>
      <c r="K130" s="158"/>
      <c r="L130" s="158"/>
      <c r="M130" s="158">
        <v>0.96660000000000001</v>
      </c>
      <c r="N130" s="158">
        <v>1</v>
      </c>
      <c r="O130" s="158">
        <v>1.0063</v>
      </c>
      <c r="P130" s="158">
        <v>1.0063</v>
      </c>
      <c r="Q130" s="158">
        <v>0.98440000000000005</v>
      </c>
      <c r="R130" s="158">
        <v>0.99709999999999999</v>
      </c>
      <c r="S130" s="158">
        <v>0.98570000000000002</v>
      </c>
      <c r="T130" s="158">
        <v>0.99850000000000005</v>
      </c>
      <c r="U130" s="158">
        <v>0.96630000000000005</v>
      </c>
      <c r="V130" s="158">
        <v>0.98560000000000003</v>
      </c>
      <c r="W130" s="158" t="s">
        <v>84</v>
      </c>
      <c r="X130" s="158" t="s">
        <v>84</v>
      </c>
      <c r="Y130" s="158">
        <v>0.7984</v>
      </c>
      <c r="Z130" s="158">
        <v>0.89049999999999996</v>
      </c>
      <c r="AA130" s="158">
        <v>1.0063</v>
      </c>
      <c r="AB130" s="158">
        <v>1.0063</v>
      </c>
      <c r="AC130" s="158"/>
      <c r="AD130" s="181">
        <v>40030</v>
      </c>
      <c r="AE130" s="181">
        <v>23997</v>
      </c>
      <c r="AF130" s="181">
        <v>6764</v>
      </c>
      <c r="AG130" s="181">
        <v>5091</v>
      </c>
      <c r="AH130" s="181">
        <v>1976</v>
      </c>
      <c r="AI130" s="181" t="s">
        <v>84</v>
      </c>
      <c r="AJ130" s="181">
        <v>378</v>
      </c>
      <c r="AK130" s="181">
        <v>1704</v>
      </c>
      <c r="AL130" s="181">
        <v>2350</v>
      </c>
      <c r="AM130" s="27"/>
      <c r="AN130" s="27"/>
      <c r="AO130" s="27"/>
      <c r="AP130" s="27"/>
      <c r="AQ130" s="27"/>
    </row>
    <row r="131" spans="1:43" x14ac:dyDescent="0.25">
      <c r="A131" s="159" t="s">
        <v>6511</v>
      </c>
      <c r="B131" s="158">
        <v>0.92010000000000003</v>
      </c>
      <c r="C131" s="158">
        <v>0.99970000000000003</v>
      </c>
      <c r="D131" s="158">
        <v>0.93300000000000005</v>
      </c>
      <c r="E131" s="158">
        <v>0.88660000000000005</v>
      </c>
      <c r="F131" s="158">
        <v>0.82420000000000004</v>
      </c>
      <c r="G131" s="158">
        <v>0.75609999999999999</v>
      </c>
      <c r="H131" s="158">
        <v>0.4279</v>
      </c>
      <c r="I131" s="158">
        <v>0.90620000000000001</v>
      </c>
      <c r="J131" s="158"/>
      <c r="K131" s="158"/>
      <c r="L131" s="158"/>
      <c r="M131" s="158">
        <v>0.91890000000000005</v>
      </c>
      <c r="N131" s="158">
        <v>0.92130000000000001</v>
      </c>
      <c r="O131" s="158">
        <v>0.99250000000000005</v>
      </c>
      <c r="P131" s="158">
        <v>1</v>
      </c>
      <c r="Q131" s="158">
        <v>0.93120000000000003</v>
      </c>
      <c r="R131" s="158">
        <v>0.93479999999999996</v>
      </c>
      <c r="S131" s="158">
        <v>0.88270000000000004</v>
      </c>
      <c r="T131" s="158">
        <v>0.89039999999999997</v>
      </c>
      <c r="U131" s="158">
        <v>0.8155</v>
      </c>
      <c r="V131" s="158">
        <v>0.83260000000000001</v>
      </c>
      <c r="W131" s="158">
        <v>0.71589999999999998</v>
      </c>
      <c r="X131" s="158">
        <v>0.79139999999999999</v>
      </c>
      <c r="Y131" s="158">
        <v>0.41870000000000002</v>
      </c>
      <c r="Z131" s="158">
        <v>0.43709999999999999</v>
      </c>
      <c r="AA131" s="158">
        <v>0.90010000000000001</v>
      </c>
      <c r="AB131" s="158">
        <v>0.91190000000000004</v>
      </c>
      <c r="AC131" s="158"/>
      <c r="AD131" s="181">
        <v>326486</v>
      </c>
      <c r="AE131" s="181">
        <v>94720</v>
      </c>
      <c r="AF131" s="181">
        <v>155672</v>
      </c>
      <c r="AG131" s="181">
        <v>38689</v>
      </c>
      <c r="AH131" s="181">
        <v>10043</v>
      </c>
      <c r="AI131" s="181">
        <v>601</v>
      </c>
      <c r="AJ131" s="181">
        <v>14162</v>
      </c>
      <c r="AK131" s="181">
        <v>12599</v>
      </c>
      <c r="AL131" s="181">
        <v>96502</v>
      </c>
      <c r="AM131" s="27"/>
      <c r="AN131" s="27"/>
      <c r="AO131" s="27"/>
      <c r="AP131" s="27"/>
      <c r="AQ131" s="27"/>
    </row>
    <row r="132" spans="1:43" x14ac:dyDescent="0.25">
      <c r="A132" s="159" t="s">
        <v>6512</v>
      </c>
      <c r="B132" s="158">
        <v>0.17829999999999999</v>
      </c>
      <c r="C132" s="158" t="s">
        <v>84</v>
      </c>
      <c r="D132" s="158">
        <v>0.13469999999999999</v>
      </c>
      <c r="E132" s="158">
        <v>0.28320000000000001</v>
      </c>
      <c r="F132" s="158">
        <v>0.29570000000000002</v>
      </c>
      <c r="G132" s="158">
        <v>0.18260000000000001</v>
      </c>
      <c r="H132" s="158">
        <v>9.3399999999999997E-2</v>
      </c>
      <c r="I132" s="158">
        <v>0.1832</v>
      </c>
      <c r="J132" s="158"/>
      <c r="K132" s="158"/>
      <c r="L132" s="158"/>
      <c r="M132" s="158">
        <v>0.1671</v>
      </c>
      <c r="N132" s="158">
        <v>0.1898</v>
      </c>
      <c r="O132" s="158" t="s">
        <v>84</v>
      </c>
      <c r="P132" s="158" t="s">
        <v>84</v>
      </c>
      <c r="Q132" s="158">
        <v>0.1043</v>
      </c>
      <c r="R132" s="158">
        <v>0.16900000000000001</v>
      </c>
      <c r="S132" s="158">
        <v>0.25700000000000001</v>
      </c>
      <c r="T132" s="158">
        <v>0.31</v>
      </c>
      <c r="U132" s="158">
        <v>0.25969999999999999</v>
      </c>
      <c r="V132" s="158">
        <v>0.33239999999999997</v>
      </c>
      <c r="W132" s="158">
        <v>0.1176</v>
      </c>
      <c r="X132" s="158">
        <v>0.2591</v>
      </c>
      <c r="Y132" s="158">
        <v>8.1000000000000003E-2</v>
      </c>
      <c r="Z132" s="158">
        <v>0.10680000000000001</v>
      </c>
      <c r="AA132" s="158">
        <v>0.1265</v>
      </c>
      <c r="AB132" s="158">
        <v>0.24840000000000001</v>
      </c>
      <c r="AC132" s="158"/>
      <c r="AD132" s="181">
        <v>4909</v>
      </c>
      <c r="AE132" s="181" t="s">
        <v>84</v>
      </c>
      <c r="AF132" s="181">
        <v>487</v>
      </c>
      <c r="AG132" s="181">
        <v>1235</v>
      </c>
      <c r="AH132" s="181">
        <v>676</v>
      </c>
      <c r="AI132" s="181">
        <v>123</v>
      </c>
      <c r="AJ132" s="181">
        <v>2226</v>
      </c>
      <c r="AK132" s="181">
        <v>162</v>
      </c>
      <c r="AL132" s="181">
        <v>8370</v>
      </c>
      <c r="AM132" s="27"/>
      <c r="AN132" s="27"/>
      <c r="AO132" s="27"/>
      <c r="AP132" s="27"/>
      <c r="AQ132" s="27"/>
    </row>
    <row r="133" spans="1:43" x14ac:dyDescent="0.25">
      <c r="A133" s="159" t="s">
        <v>6513</v>
      </c>
      <c r="B133" s="158">
        <v>0.86750000000000005</v>
      </c>
      <c r="C133" s="158" t="s">
        <v>84</v>
      </c>
      <c r="D133" s="158" t="s">
        <v>84</v>
      </c>
      <c r="E133" s="158">
        <v>0.85260000000000002</v>
      </c>
      <c r="F133" s="158">
        <v>0.89959999999999996</v>
      </c>
      <c r="G133" s="158" t="s">
        <v>84</v>
      </c>
      <c r="H133" s="158">
        <v>0.75160000000000005</v>
      </c>
      <c r="I133" s="158" t="s">
        <v>84</v>
      </c>
      <c r="J133" s="158"/>
      <c r="K133" s="158"/>
      <c r="L133" s="158"/>
      <c r="M133" s="158">
        <v>0.85219999999999996</v>
      </c>
      <c r="N133" s="158">
        <v>0.88139999999999996</v>
      </c>
      <c r="O133" s="158" t="s">
        <v>84</v>
      </c>
      <c r="P133" s="158" t="s">
        <v>84</v>
      </c>
      <c r="Q133" s="158" t="s">
        <v>84</v>
      </c>
      <c r="R133" s="158" t="s">
        <v>84</v>
      </c>
      <c r="S133" s="158">
        <v>0.82130000000000003</v>
      </c>
      <c r="T133" s="158">
        <v>0.87880000000000003</v>
      </c>
      <c r="U133" s="158">
        <v>0.87960000000000005</v>
      </c>
      <c r="V133" s="158">
        <v>0.91639999999999999</v>
      </c>
      <c r="W133" s="158" t="s">
        <v>84</v>
      </c>
      <c r="X133" s="158" t="s">
        <v>84</v>
      </c>
      <c r="Y133" s="158">
        <v>0.69650000000000001</v>
      </c>
      <c r="Z133" s="158">
        <v>0.79810000000000003</v>
      </c>
      <c r="AA133" s="158" t="s">
        <v>84</v>
      </c>
      <c r="AB133" s="158" t="s">
        <v>84</v>
      </c>
      <c r="AC133" s="158"/>
      <c r="AD133" s="181">
        <v>3139</v>
      </c>
      <c r="AE133" s="181" t="s">
        <v>84</v>
      </c>
      <c r="AF133" s="181" t="s">
        <v>84</v>
      </c>
      <c r="AG133" s="181">
        <v>887</v>
      </c>
      <c r="AH133" s="181">
        <v>1719</v>
      </c>
      <c r="AI133" s="181" t="s">
        <v>84</v>
      </c>
      <c r="AJ133" s="181">
        <v>362</v>
      </c>
      <c r="AK133" s="181" t="s">
        <v>84</v>
      </c>
      <c r="AL133" s="181">
        <v>1428</v>
      </c>
      <c r="AM133" s="27"/>
      <c r="AN133" s="27"/>
      <c r="AO133" s="27"/>
      <c r="AP133" s="27"/>
      <c r="AQ133" s="27"/>
    </row>
    <row r="134" spans="1:43" x14ac:dyDescent="0.25">
      <c r="A134" s="159" t="s">
        <v>6514</v>
      </c>
      <c r="B134" s="158">
        <v>0.41420000000000001</v>
      </c>
      <c r="C134" s="158" t="s">
        <v>84</v>
      </c>
      <c r="D134" s="158">
        <v>0.44679999999999997</v>
      </c>
      <c r="E134" s="158">
        <v>0.46500000000000002</v>
      </c>
      <c r="F134" s="158">
        <v>0.4083</v>
      </c>
      <c r="G134" s="158" t="s">
        <v>84</v>
      </c>
      <c r="H134" s="158">
        <v>0.17860000000000001</v>
      </c>
      <c r="I134" s="158" t="s">
        <v>84</v>
      </c>
      <c r="J134" s="158"/>
      <c r="K134" s="158"/>
      <c r="L134" s="158"/>
      <c r="M134" s="158">
        <v>0.39639999999999997</v>
      </c>
      <c r="N134" s="158">
        <v>0.43180000000000002</v>
      </c>
      <c r="O134" s="158" t="s">
        <v>84</v>
      </c>
      <c r="P134" s="158" t="s">
        <v>84</v>
      </c>
      <c r="Q134" s="158">
        <v>0.41839999999999999</v>
      </c>
      <c r="R134" s="158">
        <v>0.4748</v>
      </c>
      <c r="S134" s="158">
        <v>0.43219999999999997</v>
      </c>
      <c r="T134" s="158">
        <v>0.49709999999999999</v>
      </c>
      <c r="U134" s="158">
        <v>0.35570000000000002</v>
      </c>
      <c r="V134" s="158">
        <v>0.46029999999999999</v>
      </c>
      <c r="W134" s="158" t="s">
        <v>84</v>
      </c>
      <c r="X134" s="158" t="s">
        <v>84</v>
      </c>
      <c r="Y134" s="158">
        <v>0.14349999999999999</v>
      </c>
      <c r="Z134" s="158">
        <v>0.21679999999999999</v>
      </c>
      <c r="AA134" s="158" t="s">
        <v>84</v>
      </c>
      <c r="AB134" s="158" t="s">
        <v>84</v>
      </c>
      <c r="AC134" s="158"/>
      <c r="AD134" s="181">
        <v>3340</v>
      </c>
      <c r="AE134" s="181" t="s">
        <v>84</v>
      </c>
      <c r="AF134" s="181">
        <v>1352</v>
      </c>
      <c r="AG134" s="181">
        <v>1029</v>
      </c>
      <c r="AH134" s="181">
        <v>376</v>
      </c>
      <c r="AI134" s="181" t="s">
        <v>84</v>
      </c>
      <c r="AJ134" s="181">
        <v>451</v>
      </c>
      <c r="AK134" s="181" t="s">
        <v>84</v>
      </c>
      <c r="AL134" s="181">
        <v>4276</v>
      </c>
      <c r="AM134" s="27"/>
      <c r="AN134" s="27"/>
      <c r="AO134" s="27"/>
      <c r="AP134" s="27"/>
      <c r="AQ134" s="27"/>
    </row>
    <row r="135" spans="1:43" x14ac:dyDescent="0.25">
      <c r="A135" s="159" t="s">
        <v>6515</v>
      </c>
      <c r="B135" s="158">
        <v>0.74360000000000004</v>
      </c>
      <c r="C135" s="158" t="s">
        <v>84</v>
      </c>
      <c r="D135" s="158">
        <v>0.79379999999999995</v>
      </c>
      <c r="E135" s="158">
        <v>0.79379999999999995</v>
      </c>
      <c r="F135" s="158">
        <v>0.75329999999999997</v>
      </c>
      <c r="G135" s="158">
        <v>0.79600000000000004</v>
      </c>
      <c r="H135" s="158">
        <v>0.36109999999999998</v>
      </c>
      <c r="I135" s="158">
        <v>0.75419999999999998</v>
      </c>
      <c r="J135" s="158"/>
      <c r="K135" s="158"/>
      <c r="L135" s="158"/>
      <c r="M135" s="158">
        <v>0.73540000000000005</v>
      </c>
      <c r="N135" s="158">
        <v>0.75160000000000005</v>
      </c>
      <c r="O135" s="158" t="s">
        <v>84</v>
      </c>
      <c r="P135" s="158" t="s">
        <v>84</v>
      </c>
      <c r="Q135" s="158">
        <v>0.78080000000000005</v>
      </c>
      <c r="R135" s="158">
        <v>0.80620000000000003</v>
      </c>
      <c r="S135" s="158">
        <v>0.78110000000000002</v>
      </c>
      <c r="T135" s="158">
        <v>0.80579999999999996</v>
      </c>
      <c r="U135" s="158">
        <v>0.7278</v>
      </c>
      <c r="V135" s="158">
        <v>0.77690000000000003</v>
      </c>
      <c r="W135" s="158">
        <v>0.71879999999999999</v>
      </c>
      <c r="X135" s="158">
        <v>0.85409999999999997</v>
      </c>
      <c r="Y135" s="158">
        <v>0.33539999999999998</v>
      </c>
      <c r="Z135" s="158">
        <v>0.38690000000000002</v>
      </c>
      <c r="AA135" s="158">
        <v>0.70040000000000002</v>
      </c>
      <c r="AB135" s="158">
        <v>0.79979999999999996</v>
      </c>
      <c r="AC135" s="158"/>
      <c r="AD135" s="181">
        <v>14538</v>
      </c>
      <c r="AE135" s="181" t="s">
        <v>84</v>
      </c>
      <c r="AF135" s="181">
        <v>5368</v>
      </c>
      <c r="AG135" s="181">
        <v>5573</v>
      </c>
      <c r="AH135" s="181">
        <v>1562</v>
      </c>
      <c r="AI135" s="181">
        <v>176</v>
      </c>
      <c r="AJ135" s="181">
        <v>1512</v>
      </c>
      <c r="AK135" s="181">
        <v>347</v>
      </c>
      <c r="AL135" s="181">
        <v>10056</v>
      </c>
      <c r="AM135" s="27"/>
      <c r="AN135" s="27"/>
      <c r="AO135" s="27"/>
      <c r="AP135" s="27"/>
      <c r="AQ135" s="27"/>
    </row>
    <row r="136" spans="1:43" x14ac:dyDescent="0.25">
      <c r="A136" s="159" t="s">
        <v>6516</v>
      </c>
      <c r="B136" s="158">
        <v>0.65659999999999996</v>
      </c>
      <c r="C136" s="158" t="s">
        <v>84</v>
      </c>
      <c r="D136" s="158">
        <v>0.68779999999999997</v>
      </c>
      <c r="E136" s="158">
        <v>0.747</v>
      </c>
      <c r="F136" s="158">
        <v>0.66520000000000001</v>
      </c>
      <c r="G136" s="158" t="s">
        <v>84</v>
      </c>
      <c r="H136" s="158">
        <v>0.30070000000000002</v>
      </c>
      <c r="I136" s="158" t="s">
        <v>84</v>
      </c>
      <c r="J136" s="158"/>
      <c r="K136" s="158"/>
      <c r="L136" s="158"/>
      <c r="M136" s="158">
        <v>0.63139999999999996</v>
      </c>
      <c r="N136" s="158">
        <v>0.68049999999999999</v>
      </c>
      <c r="O136" s="158" t="s">
        <v>84</v>
      </c>
      <c r="P136" s="158" t="s">
        <v>84</v>
      </c>
      <c r="Q136" s="158">
        <v>0.63819999999999999</v>
      </c>
      <c r="R136" s="158">
        <v>0.73199999999999998</v>
      </c>
      <c r="S136" s="158">
        <v>0.70850000000000002</v>
      </c>
      <c r="T136" s="158">
        <v>0.78120000000000001</v>
      </c>
      <c r="U136" s="158">
        <v>0.5907</v>
      </c>
      <c r="V136" s="158">
        <v>0.72929999999999995</v>
      </c>
      <c r="W136" s="158" t="s">
        <v>84</v>
      </c>
      <c r="X136" s="158" t="s">
        <v>84</v>
      </c>
      <c r="Y136" s="158">
        <v>0.24199999999999999</v>
      </c>
      <c r="Z136" s="158">
        <v>0.3614</v>
      </c>
      <c r="AA136" s="158" t="s">
        <v>84</v>
      </c>
      <c r="AB136" s="158" t="s">
        <v>84</v>
      </c>
      <c r="AC136" s="158"/>
      <c r="AD136" s="181">
        <v>1594</v>
      </c>
      <c r="AE136" s="181" t="s">
        <v>84</v>
      </c>
      <c r="AF136" s="181">
        <v>426</v>
      </c>
      <c r="AG136" s="181">
        <v>628</v>
      </c>
      <c r="AH136" s="181">
        <v>200</v>
      </c>
      <c r="AI136" s="181" t="s">
        <v>84</v>
      </c>
      <c r="AJ136" s="181">
        <v>235</v>
      </c>
      <c r="AK136" s="181" t="s">
        <v>84</v>
      </c>
      <c r="AL136" s="181">
        <v>1257</v>
      </c>
      <c r="AM136" s="27"/>
      <c r="AN136" s="27"/>
      <c r="AO136" s="27"/>
      <c r="AP136" s="27"/>
      <c r="AQ136" s="27"/>
    </row>
    <row r="137" spans="1:43" x14ac:dyDescent="0.25">
      <c r="A137" s="159" t="s">
        <v>6517</v>
      </c>
      <c r="B137" s="158">
        <v>0.63139999999999996</v>
      </c>
      <c r="C137" s="158" t="s">
        <v>84</v>
      </c>
      <c r="D137" s="158">
        <v>0.67410000000000003</v>
      </c>
      <c r="E137" s="158">
        <v>0.72160000000000002</v>
      </c>
      <c r="F137" s="158">
        <v>0.66439999999999999</v>
      </c>
      <c r="G137" s="158" t="s">
        <v>84</v>
      </c>
      <c r="H137" s="158">
        <v>0.2114</v>
      </c>
      <c r="I137" s="158">
        <v>0.67749999999999999</v>
      </c>
      <c r="J137" s="158"/>
      <c r="K137" s="158"/>
      <c r="L137" s="158"/>
      <c r="M137" s="158">
        <v>0.61550000000000005</v>
      </c>
      <c r="N137" s="158">
        <v>0.64690000000000003</v>
      </c>
      <c r="O137" s="158" t="s">
        <v>84</v>
      </c>
      <c r="P137" s="158" t="s">
        <v>84</v>
      </c>
      <c r="Q137" s="158">
        <v>0.64349999999999996</v>
      </c>
      <c r="R137" s="158">
        <v>0.70279999999999998</v>
      </c>
      <c r="S137" s="158">
        <v>0.69610000000000005</v>
      </c>
      <c r="T137" s="158">
        <v>0.74529999999999996</v>
      </c>
      <c r="U137" s="158">
        <v>0.627</v>
      </c>
      <c r="V137" s="158">
        <v>0.69889999999999997</v>
      </c>
      <c r="W137" s="158" t="s">
        <v>84</v>
      </c>
      <c r="X137" s="158" t="s">
        <v>84</v>
      </c>
      <c r="Y137" s="158">
        <v>0.17680000000000001</v>
      </c>
      <c r="Z137" s="158">
        <v>0.24809999999999999</v>
      </c>
      <c r="AA137" s="158">
        <v>0.58260000000000001</v>
      </c>
      <c r="AB137" s="158">
        <v>0.75539999999999996</v>
      </c>
      <c r="AC137" s="158"/>
      <c r="AD137" s="181">
        <v>4497</v>
      </c>
      <c r="AE137" s="181" t="s">
        <v>84</v>
      </c>
      <c r="AF137" s="181">
        <v>1251</v>
      </c>
      <c r="AG137" s="181">
        <v>1680</v>
      </c>
      <c r="AH137" s="181">
        <v>814</v>
      </c>
      <c r="AI137" s="181" t="s">
        <v>84</v>
      </c>
      <c r="AJ137" s="181">
        <v>556</v>
      </c>
      <c r="AK137" s="181">
        <v>139</v>
      </c>
      <c r="AL137" s="181">
        <v>4046</v>
      </c>
      <c r="AM137" s="27"/>
      <c r="AN137" s="27"/>
      <c r="AO137" s="27"/>
      <c r="AP137" s="27"/>
      <c r="AQ137" s="27"/>
    </row>
    <row r="138" spans="1:43" x14ac:dyDescent="0.25">
      <c r="A138" s="159" t="s">
        <v>6518</v>
      </c>
      <c r="B138" s="158">
        <v>0.66620000000000001</v>
      </c>
      <c r="C138" s="158" t="s">
        <v>84</v>
      </c>
      <c r="D138" s="158">
        <v>0.65559999999999996</v>
      </c>
      <c r="E138" s="158">
        <v>0.68730000000000002</v>
      </c>
      <c r="F138" s="158">
        <v>0.71389999999999998</v>
      </c>
      <c r="G138" s="158">
        <v>0.69010000000000005</v>
      </c>
      <c r="H138" s="158">
        <v>0.32290000000000002</v>
      </c>
      <c r="I138" s="158">
        <v>0.77649999999999997</v>
      </c>
      <c r="J138" s="158"/>
      <c r="K138" s="158"/>
      <c r="L138" s="158"/>
      <c r="M138" s="158">
        <v>0.65859999999999996</v>
      </c>
      <c r="N138" s="158">
        <v>0.67359999999999998</v>
      </c>
      <c r="O138" s="158" t="s">
        <v>84</v>
      </c>
      <c r="P138" s="158" t="s">
        <v>84</v>
      </c>
      <c r="Q138" s="158">
        <v>0.64249999999999996</v>
      </c>
      <c r="R138" s="158">
        <v>0.66830000000000001</v>
      </c>
      <c r="S138" s="158">
        <v>0.67230000000000001</v>
      </c>
      <c r="T138" s="158">
        <v>0.70179999999999998</v>
      </c>
      <c r="U138" s="158">
        <v>0.70040000000000002</v>
      </c>
      <c r="V138" s="158">
        <v>0.7268</v>
      </c>
      <c r="W138" s="158">
        <v>0.60860000000000003</v>
      </c>
      <c r="X138" s="158">
        <v>0.75790000000000002</v>
      </c>
      <c r="Y138" s="158">
        <v>0.29370000000000002</v>
      </c>
      <c r="Z138" s="158">
        <v>0.35239999999999999</v>
      </c>
      <c r="AA138" s="158">
        <v>0.73750000000000004</v>
      </c>
      <c r="AB138" s="158">
        <v>0.8105</v>
      </c>
      <c r="AC138" s="158"/>
      <c r="AD138" s="181">
        <v>18215</v>
      </c>
      <c r="AE138" s="181" t="s">
        <v>84</v>
      </c>
      <c r="AF138" s="181">
        <v>6254</v>
      </c>
      <c r="AG138" s="181">
        <v>4577</v>
      </c>
      <c r="AH138" s="181">
        <v>5521</v>
      </c>
      <c r="AI138" s="181">
        <v>169</v>
      </c>
      <c r="AJ138" s="181">
        <v>1069</v>
      </c>
      <c r="AK138" s="181">
        <v>625</v>
      </c>
      <c r="AL138" s="181">
        <v>14618</v>
      </c>
      <c r="AM138" s="27"/>
      <c r="AN138" s="27"/>
      <c r="AO138" s="27"/>
      <c r="AP138" s="27"/>
      <c r="AQ138" s="27"/>
    </row>
    <row r="139" spans="1:43" x14ac:dyDescent="0.25">
      <c r="A139" s="159" t="s">
        <v>6519</v>
      </c>
      <c r="B139" s="158">
        <v>0.72230000000000005</v>
      </c>
      <c r="C139" s="158" t="s">
        <v>84</v>
      </c>
      <c r="D139" s="158">
        <v>0.74819999999999998</v>
      </c>
      <c r="E139" s="158">
        <v>0.745</v>
      </c>
      <c r="F139" s="158">
        <v>0.69110000000000005</v>
      </c>
      <c r="G139" s="158">
        <v>0.78490000000000004</v>
      </c>
      <c r="H139" s="158">
        <v>0.39529999999999998</v>
      </c>
      <c r="I139" s="158">
        <v>0.86519999999999997</v>
      </c>
      <c r="J139" s="158"/>
      <c r="K139" s="158"/>
      <c r="L139" s="158"/>
      <c r="M139" s="158">
        <v>0.71409999999999996</v>
      </c>
      <c r="N139" s="158">
        <v>0.73029999999999995</v>
      </c>
      <c r="O139" s="158" t="s">
        <v>84</v>
      </c>
      <c r="P139" s="158" t="s">
        <v>84</v>
      </c>
      <c r="Q139" s="158">
        <v>0.73629999999999995</v>
      </c>
      <c r="R139" s="158">
        <v>0.75949999999999995</v>
      </c>
      <c r="S139" s="158">
        <v>0.73029999999999995</v>
      </c>
      <c r="T139" s="158">
        <v>0.75900000000000001</v>
      </c>
      <c r="U139" s="158">
        <v>0.66559999999999997</v>
      </c>
      <c r="V139" s="158">
        <v>0.71509999999999996</v>
      </c>
      <c r="W139" s="158">
        <v>0.70820000000000005</v>
      </c>
      <c r="X139" s="158">
        <v>0.84360000000000002</v>
      </c>
      <c r="Y139" s="158">
        <v>0.36209999999999998</v>
      </c>
      <c r="Z139" s="158">
        <v>0.42830000000000001</v>
      </c>
      <c r="AA139" s="158">
        <v>0.83009999999999995</v>
      </c>
      <c r="AB139" s="158">
        <v>0.89359999999999995</v>
      </c>
      <c r="AC139" s="158"/>
      <c r="AD139" s="181">
        <v>13496</v>
      </c>
      <c r="AE139" s="181" t="s">
        <v>84</v>
      </c>
      <c r="AF139" s="181">
        <v>6335</v>
      </c>
      <c r="AG139" s="181">
        <v>4060</v>
      </c>
      <c r="AH139" s="181">
        <v>1524</v>
      </c>
      <c r="AI139" s="181">
        <v>168</v>
      </c>
      <c r="AJ139" s="181">
        <v>898</v>
      </c>
      <c r="AK139" s="181">
        <v>511</v>
      </c>
      <c r="AL139" s="181">
        <v>8876</v>
      </c>
      <c r="AM139" s="27"/>
      <c r="AN139" s="27"/>
      <c r="AO139" s="27"/>
      <c r="AP139" s="27"/>
      <c r="AQ139" s="27"/>
    </row>
    <row r="140" spans="1:43" x14ac:dyDescent="0.25">
      <c r="A140" s="159" t="s">
        <v>6520</v>
      </c>
      <c r="B140" s="158">
        <v>0.7</v>
      </c>
      <c r="C140" s="158" t="s">
        <v>84</v>
      </c>
      <c r="D140" s="158">
        <v>0.64459999999999995</v>
      </c>
      <c r="E140" s="158">
        <v>0.69889999999999997</v>
      </c>
      <c r="F140" s="158">
        <v>0.82069999999999999</v>
      </c>
      <c r="G140" s="158" t="s">
        <v>84</v>
      </c>
      <c r="H140" s="158">
        <v>0.3674</v>
      </c>
      <c r="I140" s="158" t="s">
        <v>84</v>
      </c>
      <c r="J140" s="158"/>
      <c r="K140" s="158"/>
      <c r="L140" s="158"/>
      <c r="M140" s="158">
        <v>0.68069999999999997</v>
      </c>
      <c r="N140" s="158">
        <v>0.71840000000000004</v>
      </c>
      <c r="O140" s="158" t="s">
        <v>84</v>
      </c>
      <c r="P140" s="158" t="s">
        <v>84</v>
      </c>
      <c r="Q140" s="158">
        <v>0.61119999999999997</v>
      </c>
      <c r="R140" s="158">
        <v>0.67589999999999995</v>
      </c>
      <c r="S140" s="158">
        <v>0.66100000000000003</v>
      </c>
      <c r="T140" s="158">
        <v>0.73340000000000005</v>
      </c>
      <c r="U140" s="158">
        <v>0.78690000000000004</v>
      </c>
      <c r="V140" s="158">
        <v>0.84970000000000001</v>
      </c>
      <c r="W140" s="158" t="s">
        <v>84</v>
      </c>
      <c r="X140" s="158" t="s">
        <v>84</v>
      </c>
      <c r="Y140" s="158">
        <v>0.28120000000000001</v>
      </c>
      <c r="Z140" s="158">
        <v>0.45379999999999998</v>
      </c>
      <c r="AA140" s="158" t="s">
        <v>84</v>
      </c>
      <c r="AB140" s="158" t="s">
        <v>84</v>
      </c>
      <c r="AC140" s="158"/>
      <c r="AD140" s="181">
        <v>2726</v>
      </c>
      <c r="AE140" s="181" t="s">
        <v>84</v>
      </c>
      <c r="AF140" s="181">
        <v>996</v>
      </c>
      <c r="AG140" s="181">
        <v>745</v>
      </c>
      <c r="AH140" s="181">
        <v>752</v>
      </c>
      <c r="AI140" s="181" t="s">
        <v>84</v>
      </c>
      <c r="AJ140" s="181">
        <v>127</v>
      </c>
      <c r="AK140" s="181" t="s">
        <v>84</v>
      </c>
      <c r="AL140" s="181">
        <v>2017</v>
      </c>
      <c r="AM140" s="27"/>
      <c r="AN140" s="27"/>
      <c r="AO140" s="27"/>
      <c r="AP140" s="27"/>
      <c r="AQ140" s="27"/>
    </row>
    <row r="141" spans="1:43" x14ac:dyDescent="0.25">
      <c r="A141" s="159" t="s">
        <v>6521</v>
      </c>
      <c r="B141" s="158">
        <v>0.74660000000000004</v>
      </c>
      <c r="C141" s="158" t="s">
        <v>84</v>
      </c>
      <c r="D141" s="158">
        <v>0.67710000000000004</v>
      </c>
      <c r="E141" s="158">
        <v>0.79359999999999997</v>
      </c>
      <c r="F141" s="158">
        <v>0.80559999999999998</v>
      </c>
      <c r="G141" s="158" t="s">
        <v>84</v>
      </c>
      <c r="H141" s="158">
        <v>0.4042</v>
      </c>
      <c r="I141" s="158">
        <v>0.83040000000000003</v>
      </c>
      <c r="J141" s="158"/>
      <c r="K141" s="158"/>
      <c r="L141" s="158"/>
      <c r="M141" s="158">
        <v>0.73160000000000003</v>
      </c>
      <c r="N141" s="158">
        <v>0.76100000000000001</v>
      </c>
      <c r="O141" s="158" t="s">
        <v>84</v>
      </c>
      <c r="P141" s="158" t="s">
        <v>84</v>
      </c>
      <c r="Q141" s="158">
        <v>0.64170000000000005</v>
      </c>
      <c r="R141" s="158">
        <v>0.70989999999999998</v>
      </c>
      <c r="S141" s="158">
        <v>0.77270000000000005</v>
      </c>
      <c r="T141" s="158">
        <v>0.81279999999999997</v>
      </c>
      <c r="U141" s="158">
        <v>0.77149999999999996</v>
      </c>
      <c r="V141" s="158">
        <v>0.83520000000000005</v>
      </c>
      <c r="W141" s="158" t="s">
        <v>84</v>
      </c>
      <c r="X141" s="158" t="s">
        <v>84</v>
      </c>
      <c r="Y141" s="158">
        <v>0.34239999999999998</v>
      </c>
      <c r="Z141" s="158">
        <v>0.46500000000000002</v>
      </c>
      <c r="AA141" s="158">
        <v>0.75870000000000004</v>
      </c>
      <c r="AB141" s="158">
        <v>0.88249999999999995</v>
      </c>
      <c r="AC141" s="158"/>
      <c r="AD141" s="181">
        <v>4486</v>
      </c>
      <c r="AE141" s="181" t="s">
        <v>84</v>
      </c>
      <c r="AF141" s="181">
        <v>974</v>
      </c>
      <c r="AG141" s="181">
        <v>2152</v>
      </c>
      <c r="AH141" s="181">
        <v>822</v>
      </c>
      <c r="AI141" s="181" t="s">
        <v>84</v>
      </c>
      <c r="AJ141" s="181">
        <v>304</v>
      </c>
      <c r="AK141" s="181">
        <v>189</v>
      </c>
      <c r="AL141" s="181">
        <v>2948</v>
      </c>
      <c r="AM141" s="27"/>
      <c r="AN141" s="27"/>
      <c r="AO141" s="27"/>
      <c r="AP141" s="27"/>
      <c r="AQ141" s="27"/>
    </row>
    <row r="142" spans="1:43" x14ac:dyDescent="0.25">
      <c r="A142" s="159" t="s">
        <v>6522</v>
      </c>
      <c r="B142" s="158">
        <v>0.90510000000000002</v>
      </c>
      <c r="C142" s="158" t="s">
        <v>84</v>
      </c>
      <c r="D142" s="158">
        <v>0.86899999999999999</v>
      </c>
      <c r="E142" s="158">
        <v>0.95530000000000004</v>
      </c>
      <c r="F142" s="158">
        <v>0.93879999999999997</v>
      </c>
      <c r="G142" s="158">
        <v>0.9476</v>
      </c>
      <c r="H142" s="158">
        <v>0.47560000000000002</v>
      </c>
      <c r="I142" s="158">
        <v>0.92720000000000002</v>
      </c>
      <c r="J142" s="158"/>
      <c r="K142" s="158"/>
      <c r="L142" s="158"/>
      <c r="M142" s="158">
        <v>0.90010000000000001</v>
      </c>
      <c r="N142" s="158">
        <v>0.90990000000000004</v>
      </c>
      <c r="O142" s="158" t="s">
        <v>84</v>
      </c>
      <c r="P142" s="158" t="s">
        <v>84</v>
      </c>
      <c r="Q142" s="158">
        <v>0.85419999999999996</v>
      </c>
      <c r="R142" s="158">
        <v>0.88229999999999997</v>
      </c>
      <c r="S142" s="158">
        <v>0.94989999999999997</v>
      </c>
      <c r="T142" s="158">
        <v>0.96009999999999995</v>
      </c>
      <c r="U142" s="158">
        <v>0.92749999999999999</v>
      </c>
      <c r="V142" s="158">
        <v>0.94850000000000001</v>
      </c>
      <c r="W142" s="158">
        <v>0.90380000000000005</v>
      </c>
      <c r="X142" s="158">
        <v>0.97170000000000001</v>
      </c>
      <c r="Y142" s="158">
        <v>0.44500000000000001</v>
      </c>
      <c r="Z142" s="158">
        <v>0.50560000000000005</v>
      </c>
      <c r="AA142" s="158">
        <v>0.90759999999999996</v>
      </c>
      <c r="AB142" s="158">
        <v>0.94289999999999996</v>
      </c>
      <c r="AC142" s="158"/>
      <c r="AD142" s="181">
        <v>17288</v>
      </c>
      <c r="AE142" s="181" t="s">
        <v>84</v>
      </c>
      <c r="AF142" s="181">
        <v>2741</v>
      </c>
      <c r="AG142" s="181">
        <v>9280</v>
      </c>
      <c r="AH142" s="181">
        <v>2839</v>
      </c>
      <c r="AI142" s="181">
        <v>254</v>
      </c>
      <c r="AJ142" s="181">
        <v>1156</v>
      </c>
      <c r="AK142" s="181">
        <v>1018</v>
      </c>
      <c r="AL142" s="181">
        <v>4216</v>
      </c>
      <c r="AM142" s="27"/>
      <c r="AN142" s="27"/>
      <c r="AO142" s="27"/>
      <c r="AP142" s="27"/>
      <c r="AQ142" s="27"/>
    </row>
    <row r="143" spans="1:43" x14ac:dyDescent="0.25">
      <c r="A143" s="159" t="s">
        <v>6523</v>
      </c>
      <c r="B143" s="158">
        <v>0.2432</v>
      </c>
      <c r="C143" s="158" t="s">
        <v>84</v>
      </c>
      <c r="D143" s="158">
        <v>0.32319999999999999</v>
      </c>
      <c r="E143" s="158">
        <v>0.31900000000000001</v>
      </c>
      <c r="F143" s="158">
        <v>0.3327</v>
      </c>
      <c r="G143" s="158" t="s">
        <v>84</v>
      </c>
      <c r="H143" s="158">
        <v>0.13800000000000001</v>
      </c>
      <c r="I143" s="158" t="s">
        <v>84</v>
      </c>
      <c r="J143" s="158"/>
      <c r="K143" s="158"/>
      <c r="L143" s="158"/>
      <c r="M143" s="158">
        <v>0.2185</v>
      </c>
      <c r="N143" s="158">
        <v>0.26860000000000001</v>
      </c>
      <c r="O143" s="158" t="s">
        <v>84</v>
      </c>
      <c r="P143" s="158" t="s">
        <v>84</v>
      </c>
      <c r="Q143" s="158">
        <v>0.25230000000000002</v>
      </c>
      <c r="R143" s="158">
        <v>0.39610000000000001</v>
      </c>
      <c r="S143" s="158">
        <v>0.26069999999999999</v>
      </c>
      <c r="T143" s="158">
        <v>0.37859999999999999</v>
      </c>
      <c r="U143" s="158">
        <v>0.2621</v>
      </c>
      <c r="V143" s="158">
        <v>0.4047</v>
      </c>
      <c r="W143" s="158" t="s">
        <v>84</v>
      </c>
      <c r="X143" s="158" t="s">
        <v>84</v>
      </c>
      <c r="Y143" s="158">
        <v>0.10929999999999999</v>
      </c>
      <c r="Z143" s="158">
        <v>0.1699</v>
      </c>
      <c r="AA143" s="158" t="s">
        <v>84</v>
      </c>
      <c r="AB143" s="158" t="s">
        <v>84</v>
      </c>
      <c r="AC143" s="158"/>
      <c r="AD143" s="181">
        <v>1225</v>
      </c>
      <c r="AE143" s="181" t="s">
        <v>84</v>
      </c>
      <c r="AF143" s="181">
        <v>178</v>
      </c>
      <c r="AG143" s="181">
        <v>264</v>
      </c>
      <c r="AH143" s="181">
        <v>180</v>
      </c>
      <c r="AI143" s="181" t="s">
        <v>84</v>
      </c>
      <c r="AJ143" s="181">
        <v>535</v>
      </c>
      <c r="AK143" s="181" t="s">
        <v>84</v>
      </c>
      <c r="AL143" s="181">
        <v>1929</v>
      </c>
      <c r="AM143" s="27"/>
      <c r="AN143" s="27"/>
      <c r="AO143" s="27"/>
      <c r="AP143" s="27"/>
      <c r="AQ143" s="27"/>
    </row>
    <row r="144" spans="1:43" x14ac:dyDescent="0.25">
      <c r="A144" s="159" t="s">
        <v>6524</v>
      </c>
      <c r="B144" s="158">
        <v>0.85119999999999996</v>
      </c>
      <c r="C144" s="158" t="s">
        <v>84</v>
      </c>
      <c r="D144" s="158">
        <v>0.91879999999999995</v>
      </c>
      <c r="E144" s="158">
        <v>0.87780000000000002</v>
      </c>
      <c r="F144" s="158">
        <v>0.85070000000000001</v>
      </c>
      <c r="G144" s="158">
        <v>0.86070000000000002</v>
      </c>
      <c r="H144" s="158">
        <v>0.6421</v>
      </c>
      <c r="I144" s="158">
        <v>0.92</v>
      </c>
      <c r="J144" s="158"/>
      <c r="K144" s="158"/>
      <c r="L144" s="158"/>
      <c r="M144" s="158">
        <v>0.84409999999999996</v>
      </c>
      <c r="N144" s="158">
        <v>0.85799999999999998</v>
      </c>
      <c r="O144" s="158" t="s">
        <v>84</v>
      </c>
      <c r="P144" s="158" t="s">
        <v>84</v>
      </c>
      <c r="Q144" s="158">
        <v>0.9083</v>
      </c>
      <c r="R144" s="158">
        <v>0.92810000000000004</v>
      </c>
      <c r="S144" s="158">
        <v>0.8659</v>
      </c>
      <c r="T144" s="158">
        <v>0.88870000000000005</v>
      </c>
      <c r="U144" s="158">
        <v>0.82930000000000004</v>
      </c>
      <c r="V144" s="158">
        <v>0.86960000000000004</v>
      </c>
      <c r="W144" s="158">
        <v>0.80279999999999996</v>
      </c>
      <c r="X144" s="158">
        <v>0.90259999999999996</v>
      </c>
      <c r="Y144" s="158">
        <v>0.61890000000000001</v>
      </c>
      <c r="Z144" s="158">
        <v>0.6643</v>
      </c>
      <c r="AA144" s="158">
        <v>0.89219999999999999</v>
      </c>
      <c r="AB144" s="158">
        <v>0.94079999999999997</v>
      </c>
      <c r="AC144" s="158"/>
      <c r="AD144" s="181">
        <v>11519</v>
      </c>
      <c r="AE144" s="181" t="s">
        <v>84</v>
      </c>
      <c r="AF144" s="181">
        <v>3668</v>
      </c>
      <c r="AG144" s="181">
        <v>3827</v>
      </c>
      <c r="AH144" s="181">
        <v>1391</v>
      </c>
      <c r="AI144" s="181">
        <v>207</v>
      </c>
      <c r="AJ144" s="181">
        <v>1862</v>
      </c>
      <c r="AK144" s="181">
        <v>564</v>
      </c>
      <c r="AL144" s="181">
        <v>4174</v>
      </c>
      <c r="AM144" s="27"/>
      <c r="AN144" s="27"/>
      <c r="AO144" s="27"/>
      <c r="AP144" s="27"/>
      <c r="AQ144" s="27"/>
    </row>
    <row r="145" spans="1:43" x14ac:dyDescent="0.25">
      <c r="A145" s="159" t="s">
        <v>6525</v>
      </c>
      <c r="B145" s="158">
        <v>0.90810000000000002</v>
      </c>
      <c r="C145" s="158" t="s">
        <v>84</v>
      </c>
      <c r="D145" s="158" t="s">
        <v>84</v>
      </c>
      <c r="E145" s="158">
        <v>0.96150000000000002</v>
      </c>
      <c r="F145" s="158">
        <v>0.96930000000000005</v>
      </c>
      <c r="G145" s="158" t="s">
        <v>84</v>
      </c>
      <c r="H145" s="158">
        <v>0.73329999999999995</v>
      </c>
      <c r="I145" s="158">
        <v>0.84899999999999998</v>
      </c>
      <c r="J145" s="158"/>
      <c r="K145" s="158"/>
      <c r="L145" s="158"/>
      <c r="M145" s="158">
        <v>0.8992</v>
      </c>
      <c r="N145" s="158">
        <v>0.91620000000000001</v>
      </c>
      <c r="O145" s="158" t="s">
        <v>84</v>
      </c>
      <c r="P145" s="158" t="s">
        <v>84</v>
      </c>
      <c r="Q145" s="158" t="s">
        <v>84</v>
      </c>
      <c r="R145" s="158" t="s">
        <v>84</v>
      </c>
      <c r="S145" s="158">
        <v>0.95040000000000002</v>
      </c>
      <c r="T145" s="158">
        <v>0.97009999999999996</v>
      </c>
      <c r="U145" s="158">
        <v>0.95589999999999997</v>
      </c>
      <c r="V145" s="158">
        <v>0.97870000000000001</v>
      </c>
      <c r="W145" s="158" t="s">
        <v>84</v>
      </c>
      <c r="X145" s="158" t="s">
        <v>84</v>
      </c>
      <c r="Y145" s="158">
        <v>0.70699999999999996</v>
      </c>
      <c r="Z145" s="158">
        <v>0.75760000000000005</v>
      </c>
      <c r="AA145" s="158">
        <v>0.77639999999999998</v>
      </c>
      <c r="AB145" s="158">
        <v>0.89959999999999996</v>
      </c>
      <c r="AC145" s="158"/>
      <c r="AD145" s="181">
        <v>6123</v>
      </c>
      <c r="AE145" s="181" t="s">
        <v>84</v>
      </c>
      <c r="AF145" s="181" t="s">
        <v>84</v>
      </c>
      <c r="AG145" s="181">
        <v>2563</v>
      </c>
      <c r="AH145" s="181">
        <v>1790</v>
      </c>
      <c r="AI145" s="181" t="s">
        <v>84</v>
      </c>
      <c r="AJ145" s="181">
        <v>1426</v>
      </c>
      <c r="AK145" s="181">
        <v>155</v>
      </c>
      <c r="AL145" s="181">
        <v>1557</v>
      </c>
      <c r="AM145" s="27"/>
      <c r="AN145" s="27"/>
      <c r="AO145" s="27"/>
      <c r="AP145" s="27"/>
      <c r="AQ145" s="27"/>
    </row>
    <row r="146" spans="1:43" x14ac:dyDescent="0.25">
      <c r="A146" s="159" t="s">
        <v>6526</v>
      </c>
      <c r="B146" s="158">
        <v>0.63139999999999996</v>
      </c>
      <c r="C146" s="158" t="s">
        <v>84</v>
      </c>
      <c r="D146" s="158">
        <v>0.74670000000000003</v>
      </c>
      <c r="E146" s="158">
        <v>0.72699999999999998</v>
      </c>
      <c r="F146" s="158">
        <v>0.76329999999999998</v>
      </c>
      <c r="G146" s="158">
        <v>0.68920000000000003</v>
      </c>
      <c r="H146" s="158">
        <v>0.31690000000000002</v>
      </c>
      <c r="I146" s="158">
        <v>0.55279999999999996</v>
      </c>
      <c r="J146" s="158"/>
      <c r="K146" s="158"/>
      <c r="L146" s="158"/>
      <c r="M146" s="158">
        <v>0.627</v>
      </c>
      <c r="N146" s="158">
        <v>0.63580000000000003</v>
      </c>
      <c r="O146" s="158" t="s">
        <v>84</v>
      </c>
      <c r="P146" s="158" t="s">
        <v>84</v>
      </c>
      <c r="Q146" s="158">
        <v>0.7379</v>
      </c>
      <c r="R146" s="158">
        <v>0.75529999999999997</v>
      </c>
      <c r="S146" s="158">
        <v>0.71930000000000005</v>
      </c>
      <c r="T146" s="158">
        <v>0.73450000000000004</v>
      </c>
      <c r="U146" s="158">
        <v>0.75360000000000005</v>
      </c>
      <c r="V146" s="158">
        <v>0.77270000000000005</v>
      </c>
      <c r="W146" s="158">
        <v>0.65720000000000001</v>
      </c>
      <c r="X146" s="158">
        <v>0.71889999999999998</v>
      </c>
      <c r="Y146" s="158">
        <v>0.30840000000000001</v>
      </c>
      <c r="Z146" s="158">
        <v>0.32550000000000001</v>
      </c>
      <c r="AA146" s="158">
        <v>0.52739999999999998</v>
      </c>
      <c r="AB146" s="158">
        <v>0.57750000000000001</v>
      </c>
      <c r="AC146" s="158"/>
      <c r="AD146" s="181">
        <v>54355</v>
      </c>
      <c r="AE146" s="181" t="s">
        <v>84</v>
      </c>
      <c r="AF146" s="181">
        <v>12314</v>
      </c>
      <c r="AG146" s="181">
        <v>16425</v>
      </c>
      <c r="AH146" s="181">
        <v>9589</v>
      </c>
      <c r="AI146" s="181">
        <v>1044</v>
      </c>
      <c r="AJ146" s="181">
        <v>13274</v>
      </c>
      <c r="AK146" s="181">
        <v>1709</v>
      </c>
      <c r="AL146" s="181">
        <v>46966</v>
      </c>
      <c r="AM146" s="27"/>
      <c r="AN146" s="27"/>
      <c r="AO146" s="27"/>
      <c r="AP146" s="27"/>
      <c r="AQ146" s="27"/>
    </row>
    <row r="147" spans="1:43" x14ac:dyDescent="0.25">
      <c r="A147" s="159" t="s">
        <v>6527</v>
      </c>
      <c r="B147" s="158">
        <v>0.4919</v>
      </c>
      <c r="C147" s="158" t="s">
        <v>84</v>
      </c>
      <c r="D147" s="158" t="s">
        <v>84</v>
      </c>
      <c r="E147" s="158">
        <v>0.47739999999999999</v>
      </c>
      <c r="F147" s="158">
        <v>0.53490000000000004</v>
      </c>
      <c r="G147" s="158">
        <v>0.55910000000000004</v>
      </c>
      <c r="H147" s="158">
        <v>0.48259999999999997</v>
      </c>
      <c r="I147" s="158">
        <v>0.51470000000000005</v>
      </c>
      <c r="J147" s="158"/>
      <c r="K147" s="158"/>
      <c r="L147" s="158"/>
      <c r="M147" s="158">
        <v>0.46989999999999998</v>
      </c>
      <c r="N147" s="158">
        <v>0.51339999999999997</v>
      </c>
      <c r="O147" s="158" t="s">
        <v>84</v>
      </c>
      <c r="P147" s="158" t="s">
        <v>84</v>
      </c>
      <c r="Q147" s="158" t="s">
        <v>84</v>
      </c>
      <c r="R147" s="158" t="s">
        <v>84</v>
      </c>
      <c r="S147" s="158">
        <v>0.42180000000000001</v>
      </c>
      <c r="T147" s="158">
        <v>0.53090000000000004</v>
      </c>
      <c r="U147" s="158">
        <v>0.46100000000000002</v>
      </c>
      <c r="V147" s="158">
        <v>0.60319999999999996</v>
      </c>
      <c r="W147" s="158">
        <v>0.4642</v>
      </c>
      <c r="X147" s="158">
        <v>0.64370000000000005</v>
      </c>
      <c r="Y147" s="158">
        <v>0.4541</v>
      </c>
      <c r="Z147" s="158">
        <v>0.51039999999999996</v>
      </c>
      <c r="AA147" s="158">
        <v>0.42499999999999999</v>
      </c>
      <c r="AB147" s="158">
        <v>0.59719999999999995</v>
      </c>
      <c r="AC147" s="158"/>
      <c r="AD147" s="181">
        <v>2163</v>
      </c>
      <c r="AE147" s="181" t="s">
        <v>84</v>
      </c>
      <c r="AF147" s="181" t="s">
        <v>84</v>
      </c>
      <c r="AG147" s="181">
        <v>353</v>
      </c>
      <c r="AH147" s="181">
        <v>200</v>
      </c>
      <c r="AI147" s="181">
        <v>125</v>
      </c>
      <c r="AJ147" s="181">
        <v>1279</v>
      </c>
      <c r="AK147" s="181">
        <v>132</v>
      </c>
      <c r="AL147" s="181">
        <v>2313</v>
      </c>
      <c r="AM147" s="27"/>
      <c r="AN147" s="27"/>
      <c r="AO147" s="27"/>
      <c r="AP147" s="27"/>
      <c r="AQ147" s="27"/>
    </row>
    <row r="148" spans="1:43" x14ac:dyDescent="0.25">
      <c r="A148" s="159" t="s">
        <v>6528</v>
      </c>
      <c r="B148" s="158">
        <v>0.23330000000000001</v>
      </c>
      <c r="C148" s="158" t="s">
        <v>84</v>
      </c>
      <c r="D148" s="158">
        <v>0.24909999999999999</v>
      </c>
      <c r="E148" s="158">
        <v>0.23430000000000001</v>
      </c>
      <c r="F148" s="158">
        <v>0.20399999999999999</v>
      </c>
      <c r="G148" s="158">
        <v>0.38550000000000001</v>
      </c>
      <c r="H148" s="158">
        <v>0.2213</v>
      </c>
      <c r="I148" s="158">
        <v>0.31669999999999998</v>
      </c>
      <c r="J148" s="158"/>
      <c r="K148" s="158"/>
      <c r="L148" s="158"/>
      <c r="M148" s="158">
        <v>0.22700000000000001</v>
      </c>
      <c r="N148" s="158">
        <v>0.2397</v>
      </c>
      <c r="O148" s="158" t="s">
        <v>84</v>
      </c>
      <c r="P148" s="158" t="s">
        <v>84</v>
      </c>
      <c r="Q148" s="158">
        <v>0.21199999999999999</v>
      </c>
      <c r="R148" s="158">
        <v>0.2878</v>
      </c>
      <c r="S148" s="158">
        <v>0.2213</v>
      </c>
      <c r="T148" s="158">
        <v>0.24759999999999999</v>
      </c>
      <c r="U148" s="158">
        <v>0.187</v>
      </c>
      <c r="V148" s="158">
        <v>0.2215</v>
      </c>
      <c r="W148" s="158">
        <v>0.35</v>
      </c>
      <c r="X148" s="158">
        <v>0.4209</v>
      </c>
      <c r="Y148" s="158">
        <v>0.21279999999999999</v>
      </c>
      <c r="Z148" s="158">
        <v>0.22989999999999999</v>
      </c>
      <c r="AA148" s="158">
        <v>0.2797</v>
      </c>
      <c r="AB148" s="158">
        <v>0.35439999999999999</v>
      </c>
      <c r="AC148" s="158"/>
      <c r="AD148" s="181">
        <v>18337</v>
      </c>
      <c r="AE148" s="181" t="s">
        <v>84</v>
      </c>
      <c r="AF148" s="181">
        <v>559</v>
      </c>
      <c r="AG148" s="181">
        <v>4446</v>
      </c>
      <c r="AH148" s="181">
        <v>2282</v>
      </c>
      <c r="AI148" s="181">
        <v>768</v>
      </c>
      <c r="AJ148" s="181">
        <v>9652</v>
      </c>
      <c r="AK148" s="181">
        <v>630</v>
      </c>
      <c r="AL148" s="181">
        <v>29312</v>
      </c>
      <c r="AM148" s="27"/>
      <c r="AN148" s="27"/>
      <c r="AO148" s="27"/>
      <c r="AP148" s="27"/>
      <c r="AQ148" s="27"/>
    </row>
    <row r="149" spans="1:43" x14ac:dyDescent="0.25">
      <c r="A149" s="159" t="s">
        <v>6529</v>
      </c>
      <c r="B149" s="158">
        <v>0.80579999999999996</v>
      </c>
      <c r="C149" s="158" t="s">
        <v>84</v>
      </c>
      <c r="D149" s="158">
        <v>0.92159999999999997</v>
      </c>
      <c r="E149" s="158">
        <v>0.88749999999999996</v>
      </c>
      <c r="F149" s="158">
        <v>0.8095</v>
      </c>
      <c r="G149" s="158">
        <v>0.78249999999999997</v>
      </c>
      <c r="H149" s="158">
        <v>0.5222</v>
      </c>
      <c r="I149" s="158">
        <v>0.9012</v>
      </c>
      <c r="J149" s="158"/>
      <c r="K149" s="158"/>
      <c r="L149" s="158"/>
      <c r="M149" s="158">
        <v>0.79910000000000003</v>
      </c>
      <c r="N149" s="158">
        <v>0.81220000000000003</v>
      </c>
      <c r="O149" s="158" t="s">
        <v>84</v>
      </c>
      <c r="P149" s="158" t="s">
        <v>84</v>
      </c>
      <c r="Q149" s="158">
        <v>0.90649999999999997</v>
      </c>
      <c r="R149" s="158">
        <v>0.93440000000000001</v>
      </c>
      <c r="S149" s="158">
        <v>0.87860000000000005</v>
      </c>
      <c r="T149" s="158">
        <v>0.89570000000000005</v>
      </c>
      <c r="U149" s="158">
        <v>0.78949999999999998</v>
      </c>
      <c r="V149" s="158">
        <v>0.82789999999999997</v>
      </c>
      <c r="W149" s="158">
        <v>0.71619999999999995</v>
      </c>
      <c r="X149" s="158">
        <v>0.83509999999999995</v>
      </c>
      <c r="Y149" s="158">
        <v>0.50529999999999997</v>
      </c>
      <c r="Z149" s="158">
        <v>0.53879999999999995</v>
      </c>
      <c r="AA149" s="158">
        <v>0.87860000000000005</v>
      </c>
      <c r="AB149" s="158">
        <v>0.91979999999999995</v>
      </c>
      <c r="AC149" s="158"/>
      <c r="AD149" s="181">
        <v>21391</v>
      </c>
      <c r="AE149" s="181" t="s">
        <v>84</v>
      </c>
      <c r="AF149" s="181">
        <v>2910</v>
      </c>
      <c r="AG149" s="181">
        <v>9748</v>
      </c>
      <c r="AH149" s="181">
        <v>2422</v>
      </c>
      <c r="AI149" s="181">
        <v>260</v>
      </c>
      <c r="AJ149" s="181">
        <v>4507</v>
      </c>
      <c r="AK149" s="181">
        <v>1544</v>
      </c>
      <c r="AL149" s="181">
        <v>12700</v>
      </c>
      <c r="AM149" s="27"/>
      <c r="AN149" s="27"/>
      <c r="AO149" s="27"/>
      <c r="AP149" s="27"/>
      <c r="AQ149" s="27"/>
    </row>
    <row r="150" spans="1:43" x14ac:dyDescent="0.25">
      <c r="A150" s="159" t="s">
        <v>6530</v>
      </c>
      <c r="B150" s="158">
        <v>0.72360000000000002</v>
      </c>
      <c r="C150" s="158" t="s">
        <v>84</v>
      </c>
      <c r="D150" s="158">
        <v>0.88560000000000005</v>
      </c>
      <c r="E150" s="158">
        <v>0.79249999999999998</v>
      </c>
      <c r="F150" s="158">
        <v>0.73660000000000003</v>
      </c>
      <c r="G150" s="158">
        <v>0.90939999999999999</v>
      </c>
      <c r="H150" s="158">
        <v>0.5474</v>
      </c>
      <c r="I150" s="158">
        <v>0.79700000000000004</v>
      </c>
      <c r="J150" s="158"/>
      <c r="K150" s="158"/>
      <c r="L150" s="158"/>
      <c r="M150" s="158">
        <v>0.70879999999999999</v>
      </c>
      <c r="N150" s="158">
        <v>0.7379</v>
      </c>
      <c r="O150" s="158" t="s">
        <v>84</v>
      </c>
      <c r="P150" s="158" t="s">
        <v>84</v>
      </c>
      <c r="Q150" s="158">
        <v>0.84489999999999998</v>
      </c>
      <c r="R150" s="158">
        <v>0.91620000000000001</v>
      </c>
      <c r="S150" s="158">
        <v>0.76819999999999999</v>
      </c>
      <c r="T150" s="158">
        <v>0.81459999999999999</v>
      </c>
      <c r="U150" s="158">
        <v>0.69440000000000002</v>
      </c>
      <c r="V150" s="158">
        <v>0.77390000000000003</v>
      </c>
      <c r="W150" s="158">
        <v>0.85770000000000002</v>
      </c>
      <c r="X150" s="158">
        <v>0.94299999999999995</v>
      </c>
      <c r="Y150" s="158">
        <v>0.51919999999999999</v>
      </c>
      <c r="Z150" s="158">
        <v>0.57469999999999999</v>
      </c>
      <c r="AA150" s="158">
        <v>0.7248</v>
      </c>
      <c r="AB150" s="158">
        <v>0.85219999999999996</v>
      </c>
      <c r="AC150" s="158"/>
      <c r="AD150" s="181">
        <v>4479</v>
      </c>
      <c r="AE150" s="181" t="s">
        <v>84</v>
      </c>
      <c r="AF150" s="181">
        <v>486</v>
      </c>
      <c r="AG150" s="181">
        <v>1550</v>
      </c>
      <c r="AH150" s="181">
        <v>577</v>
      </c>
      <c r="AI150" s="181">
        <v>247</v>
      </c>
      <c r="AJ150" s="181">
        <v>1433</v>
      </c>
      <c r="AK150" s="181">
        <v>186</v>
      </c>
      <c r="AL150" s="181">
        <v>3042</v>
      </c>
      <c r="AM150" s="27"/>
      <c r="AN150" s="27"/>
      <c r="AO150" s="27"/>
      <c r="AP150" s="27"/>
      <c r="AQ150" s="27"/>
    </row>
    <row r="151" spans="1:43" x14ac:dyDescent="0.25">
      <c r="A151" s="159" t="s">
        <v>6531</v>
      </c>
      <c r="B151" s="158">
        <v>0.21240000000000001</v>
      </c>
      <c r="C151" s="158" t="s">
        <v>84</v>
      </c>
      <c r="D151" s="158">
        <v>0.2082</v>
      </c>
      <c r="E151" s="158">
        <v>0.3029</v>
      </c>
      <c r="F151" s="158">
        <v>0.36459999999999998</v>
      </c>
      <c r="G151" s="158">
        <v>0.24929999999999999</v>
      </c>
      <c r="H151" s="158">
        <v>9.01E-2</v>
      </c>
      <c r="I151" s="158">
        <v>0.22259999999999999</v>
      </c>
      <c r="J151" s="158"/>
      <c r="K151" s="158"/>
      <c r="L151" s="158"/>
      <c r="M151" s="158">
        <v>0.2059</v>
      </c>
      <c r="N151" s="158">
        <v>0.219</v>
      </c>
      <c r="O151" s="158" t="s">
        <v>84</v>
      </c>
      <c r="P151" s="158" t="s">
        <v>84</v>
      </c>
      <c r="Q151" s="158">
        <v>0.18659999999999999</v>
      </c>
      <c r="R151" s="158">
        <v>0.2306</v>
      </c>
      <c r="S151" s="158">
        <v>0.28870000000000001</v>
      </c>
      <c r="T151" s="158">
        <v>0.31719999999999998</v>
      </c>
      <c r="U151" s="158">
        <v>0.34599999999999997</v>
      </c>
      <c r="V151" s="158">
        <v>0.38319999999999999</v>
      </c>
      <c r="W151" s="158">
        <v>0.19789999999999999</v>
      </c>
      <c r="X151" s="158">
        <v>0.30399999999999999</v>
      </c>
      <c r="Y151" s="158">
        <v>8.3199999999999996E-2</v>
      </c>
      <c r="Z151" s="158">
        <v>9.7199999999999995E-2</v>
      </c>
      <c r="AA151" s="158">
        <v>0.18840000000000001</v>
      </c>
      <c r="AB151" s="158">
        <v>0.2586</v>
      </c>
      <c r="AC151" s="158"/>
      <c r="AD151" s="181">
        <v>16949</v>
      </c>
      <c r="AE151" s="181" t="s">
        <v>84</v>
      </c>
      <c r="AF151" s="181">
        <v>1535</v>
      </c>
      <c r="AG151" s="181">
        <v>4567</v>
      </c>
      <c r="AH151" s="181">
        <v>2900</v>
      </c>
      <c r="AI151" s="181">
        <v>281</v>
      </c>
      <c r="AJ151" s="181">
        <v>7066</v>
      </c>
      <c r="AK151" s="181">
        <v>600</v>
      </c>
      <c r="AL151" s="181">
        <v>27984</v>
      </c>
      <c r="AM151" s="27"/>
      <c r="AN151" s="27"/>
      <c r="AO151" s="27"/>
      <c r="AP151" s="27"/>
      <c r="AQ151" s="27"/>
    </row>
    <row r="152" spans="1:43" x14ac:dyDescent="0.25">
      <c r="A152" s="159" t="s">
        <v>6532</v>
      </c>
      <c r="B152" s="158">
        <v>0.18210000000000001</v>
      </c>
      <c r="C152" s="158" t="s">
        <v>84</v>
      </c>
      <c r="D152" s="158">
        <v>0.24340000000000001</v>
      </c>
      <c r="E152" s="158">
        <v>0.25590000000000002</v>
      </c>
      <c r="F152" s="158">
        <v>0.30149999999999999</v>
      </c>
      <c r="G152" s="158">
        <v>0.18149999999999999</v>
      </c>
      <c r="H152" s="158">
        <v>6.4500000000000002E-2</v>
      </c>
      <c r="I152" s="158">
        <v>0.13869999999999999</v>
      </c>
      <c r="J152" s="158"/>
      <c r="K152" s="158"/>
      <c r="L152" s="158"/>
      <c r="M152" s="158">
        <v>0.18060000000000001</v>
      </c>
      <c r="N152" s="158">
        <v>0.1837</v>
      </c>
      <c r="O152" s="158" t="s">
        <v>84</v>
      </c>
      <c r="P152" s="158" t="s">
        <v>84</v>
      </c>
      <c r="Q152" s="158">
        <v>0.24010000000000001</v>
      </c>
      <c r="R152" s="158">
        <v>0.24679999999999999</v>
      </c>
      <c r="S152" s="158">
        <v>0.25209999999999999</v>
      </c>
      <c r="T152" s="158">
        <v>0.2596</v>
      </c>
      <c r="U152" s="158">
        <v>0.2959</v>
      </c>
      <c r="V152" s="158">
        <v>0.307</v>
      </c>
      <c r="W152" s="158">
        <v>0.1704</v>
      </c>
      <c r="X152" s="158">
        <v>0.19289999999999999</v>
      </c>
      <c r="Y152" s="158">
        <v>6.2899999999999998E-2</v>
      </c>
      <c r="Z152" s="158">
        <v>6.6199999999999995E-2</v>
      </c>
      <c r="AA152" s="158">
        <v>0.13039999999999999</v>
      </c>
      <c r="AB152" s="158">
        <v>0.14729999999999999</v>
      </c>
      <c r="AC152" s="158"/>
      <c r="AD152" s="181">
        <v>273637</v>
      </c>
      <c r="AE152" s="181" t="s">
        <v>84</v>
      </c>
      <c r="AF152" s="181">
        <v>70790</v>
      </c>
      <c r="AG152" s="181">
        <v>58997</v>
      </c>
      <c r="AH152" s="181">
        <v>30059</v>
      </c>
      <c r="AI152" s="181">
        <v>4915</v>
      </c>
      <c r="AJ152" s="181">
        <v>101707</v>
      </c>
      <c r="AK152" s="181">
        <v>7169</v>
      </c>
      <c r="AL152" s="181">
        <v>469224</v>
      </c>
      <c r="AM152" s="27"/>
      <c r="AN152" s="27"/>
      <c r="AO152" s="27"/>
      <c r="AP152" s="27"/>
      <c r="AQ152" s="27"/>
    </row>
    <row r="153" spans="1:43" x14ac:dyDescent="0.25">
      <c r="A153" s="159" t="s">
        <v>6533</v>
      </c>
      <c r="B153" s="158">
        <v>0.89290000000000003</v>
      </c>
      <c r="C153" s="158" t="s">
        <v>84</v>
      </c>
      <c r="D153" s="158">
        <v>0.94179999999999997</v>
      </c>
      <c r="E153" s="158">
        <v>0.88729999999999998</v>
      </c>
      <c r="F153" s="158" t="s">
        <v>84</v>
      </c>
      <c r="G153" s="158" t="s">
        <v>84</v>
      </c>
      <c r="H153" s="158">
        <v>0.45269999999999999</v>
      </c>
      <c r="I153" s="158" t="s">
        <v>84</v>
      </c>
      <c r="J153" s="158"/>
      <c r="K153" s="158"/>
      <c r="L153" s="158"/>
      <c r="M153" s="158">
        <v>0.87350000000000005</v>
      </c>
      <c r="N153" s="158">
        <v>0.90949999999999998</v>
      </c>
      <c r="O153" s="158" t="s">
        <v>84</v>
      </c>
      <c r="P153" s="158" t="s">
        <v>84</v>
      </c>
      <c r="Q153" s="158">
        <v>0.91779999999999995</v>
      </c>
      <c r="R153" s="158">
        <v>0.95889999999999997</v>
      </c>
      <c r="S153" s="158">
        <v>0.84240000000000004</v>
      </c>
      <c r="T153" s="158">
        <v>0.92010000000000003</v>
      </c>
      <c r="U153" s="158" t="s">
        <v>84</v>
      </c>
      <c r="V153" s="158" t="s">
        <v>84</v>
      </c>
      <c r="W153" s="158" t="s">
        <v>84</v>
      </c>
      <c r="X153" s="158" t="s">
        <v>84</v>
      </c>
      <c r="Y153" s="158">
        <v>0.35039999999999999</v>
      </c>
      <c r="Z153" s="158">
        <v>0.54949999999999999</v>
      </c>
      <c r="AA153" s="158" t="s">
        <v>84</v>
      </c>
      <c r="AB153" s="158" t="s">
        <v>84</v>
      </c>
      <c r="AC153" s="158"/>
      <c r="AD153" s="181">
        <v>2229</v>
      </c>
      <c r="AE153" s="181" t="s">
        <v>84</v>
      </c>
      <c r="AF153" s="181">
        <v>1438</v>
      </c>
      <c r="AG153" s="181">
        <v>470</v>
      </c>
      <c r="AH153" s="181" t="s">
        <v>84</v>
      </c>
      <c r="AI153" s="181" t="s">
        <v>84</v>
      </c>
      <c r="AJ153" s="181">
        <v>128</v>
      </c>
      <c r="AK153" s="181" t="s">
        <v>84</v>
      </c>
      <c r="AL153" s="181">
        <v>954</v>
      </c>
      <c r="AM153" s="27"/>
      <c r="AN153" s="27"/>
      <c r="AO153" s="27"/>
      <c r="AP153" s="27"/>
      <c r="AQ153" s="27"/>
    </row>
    <row r="154" spans="1:43" x14ac:dyDescent="0.25">
      <c r="A154" s="159" t="s">
        <v>6534</v>
      </c>
      <c r="B154" s="158">
        <v>0.93059999999999998</v>
      </c>
      <c r="C154" s="158" t="s">
        <v>84</v>
      </c>
      <c r="D154" s="158">
        <v>0.95120000000000005</v>
      </c>
      <c r="E154" s="158">
        <v>0.93540000000000001</v>
      </c>
      <c r="F154" s="158">
        <v>0.87470000000000003</v>
      </c>
      <c r="G154" s="158">
        <v>0.87560000000000004</v>
      </c>
      <c r="H154" s="158">
        <v>0.51280000000000003</v>
      </c>
      <c r="I154" s="158">
        <v>0.95730000000000004</v>
      </c>
      <c r="J154" s="158"/>
      <c r="K154" s="158"/>
      <c r="L154" s="158"/>
      <c r="M154" s="158">
        <v>0.92820000000000003</v>
      </c>
      <c r="N154" s="158">
        <v>0.93300000000000005</v>
      </c>
      <c r="O154" s="158" t="s">
        <v>84</v>
      </c>
      <c r="P154" s="158" t="s">
        <v>84</v>
      </c>
      <c r="Q154" s="158">
        <v>0.94799999999999995</v>
      </c>
      <c r="R154" s="158">
        <v>0.95420000000000005</v>
      </c>
      <c r="S154" s="158">
        <v>0.93100000000000005</v>
      </c>
      <c r="T154" s="158">
        <v>0.9395</v>
      </c>
      <c r="U154" s="158">
        <v>0.86280000000000001</v>
      </c>
      <c r="V154" s="158">
        <v>0.88570000000000004</v>
      </c>
      <c r="W154" s="158">
        <v>0.83850000000000002</v>
      </c>
      <c r="X154" s="158">
        <v>0.90459999999999996</v>
      </c>
      <c r="Y154" s="158">
        <v>0.48780000000000001</v>
      </c>
      <c r="Z154" s="158">
        <v>0.53710000000000002</v>
      </c>
      <c r="AA154" s="158">
        <v>0.95069999999999999</v>
      </c>
      <c r="AB154" s="158">
        <v>0.96309999999999996</v>
      </c>
      <c r="AC154" s="158"/>
      <c r="AD154" s="181">
        <v>83234</v>
      </c>
      <c r="AE154" s="181" t="s">
        <v>84</v>
      </c>
      <c r="AF154" s="181">
        <v>39834</v>
      </c>
      <c r="AG154" s="181">
        <v>27746</v>
      </c>
      <c r="AH154" s="181">
        <v>5409</v>
      </c>
      <c r="AI154" s="181">
        <v>559</v>
      </c>
      <c r="AJ154" s="181">
        <v>1966</v>
      </c>
      <c r="AK154" s="181">
        <v>7720</v>
      </c>
      <c r="AL154" s="181">
        <v>23604</v>
      </c>
      <c r="AM154" s="27"/>
      <c r="AN154" s="27"/>
      <c r="AO154" s="27"/>
      <c r="AP154" s="27"/>
      <c r="AQ154" s="27"/>
    </row>
    <row r="155" spans="1:43" x14ac:dyDescent="0.25">
      <c r="A155" s="159" t="s">
        <v>6535</v>
      </c>
      <c r="B155" s="158">
        <v>0.78939999999999999</v>
      </c>
      <c r="C155" s="158" t="s">
        <v>84</v>
      </c>
      <c r="D155" s="158" t="s">
        <v>84</v>
      </c>
      <c r="E155" s="158">
        <v>0.90100000000000002</v>
      </c>
      <c r="F155" s="158">
        <v>0.90139999999999998</v>
      </c>
      <c r="G155" s="158">
        <v>0.92100000000000004</v>
      </c>
      <c r="H155" s="158">
        <v>0.65390000000000004</v>
      </c>
      <c r="I155" s="158">
        <v>0.74960000000000004</v>
      </c>
      <c r="J155" s="158"/>
      <c r="K155" s="158"/>
      <c r="L155" s="158"/>
      <c r="M155" s="158">
        <v>0.78169999999999995</v>
      </c>
      <c r="N155" s="158">
        <v>0.79690000000000005</v>
      </c>
      <c r="O155" s="158" t="s">
        <v>84</v>
      </c>
      <c r="P155" s="158" t="s">
        <v>84</v>
      </c>
      <c r="Q155" s="158" t="s">
        <v>84</v>
      </c>
      <c r="R155" s="158" t="s">
        <v>84</v>
      </c>
      <c r="S155" s="158">
        <v>0.8901</v>
      </c>
      <c r="T155" s="158">
        <v>0.91100000000000003</v>
      </c>
      <c r="U155" s="158">
        <v>0.88759999999999994</v>
      </c>
      <c r="V155" s="158">
        <v>0.91359999999999997</v>
      </c>
      <c r="W155" s="158">
        <v>0.88790000000000002</v>
      </c>
      <c r="X155" s="158">
        <v>0.9446</v>
      </c>
      <c r="Y155" s="158">
        <v>0.64029999999999998</v>
      </c>
      <c r="Z155" s="158">
        <v>0.66710000000000003</v>
      </c>
      <c r="AA155" s="158">
        <v>0.6976</v>
      </c>
      <c r="AB155" s="158">
        <v>0.79390000000000005</v>
      </c>
      <c r="AC155" s="158"/>
      <c r="AD155" s="181">
        <v>14128</v>
      </c>
      <c r="AE155" s="181" t="s">
        <v>84</v>
      </c>
      <c r="AF155" s="181" t="s">
        <v>84</v>
      </c>
      <c r="AG155" s="181">
        <v>4313</v>
      </c>
      <c r="AH155" s="181">
        <v>2701</v>
      </c>
      <c r="AI155" s="181">
        <v>517</v>
      </c>
      <c r="AJ155" s="181">
        <v>6132</v>
      </c>
      <c r="AK155" s="181">
        <v>392</v>
      </c>
      <c r="AL155" s="181">
        <v>7339</v>
      </c>
      <c r="AM155" s="27"/>
      <c r="AN155" s="27"/>
      <c r="AO155" s="27"/>
      <c r="AP155" s="27"/>
      <c r="AQ155" s="27"/>
    </row>
    <row r="156" spans="1:43" x14ac:dyDescent="0.25">
      <c r="A156" s="159" t="s">
        <v>6536</v>
      </c>
      <c r="B156" s="158">
        <v>0.157</v>
      </c>
      <c r="C156" s="158" t="s">
        <v>84</v>
      </c>
      <c r="D156" s="158">
        <v>0.18060000000000001</v>
      </c>
      <c r="E156" s="158">
        <v>0.19489999999999999</v>
      </c>
      <c r="F156" s="158">
        <v>0.1923</v>
      </c>
      <c r="G156" s="158">
        <v>0.14799999999999999</v>
      </c>
      <c r="H156" s="158">
        <v>9.4399999999999998E-2</v>
      </c>
      <c r="I156" s="158">
        <v>0.223</v>
      </c>
      <c r="J156" s="158"/>
      <c r="K156" s="158"/>
      <c r="L156" s="158"/>
      <c r="M156" s="158">
        <v>0.15129999999999999</v>
      </c>
      <c r="N156" s="158">
        <v>0.1628</v>
      </c>
      <c r="O156" s="158" t="s">
        <v>84</v>
      </c>
      <c r="P156" s="158" t="s">
        <v>84</v>
      </c>
      <c r="Q156" s="158">
        <v>0.16750000000000001</v>
      </c>
      <c r="R156" s="158">
        <v>0.19420000000000001</v>
      </c>
      <c r="S156" s="158">
        <v>0.1827</v>
      </c>
      <c r="T156" s="158">
        <v>0.20730000000000001</v>
      </c>
      <c r="U156" s="158">
        <v>0.17680000000000001</v>
      </c>
      <c r="V156" s="158">
        <v>0.2082</v>
      </c>
      <c r="W156" s="158">
        <v>0.11310000000000001</v>
      </c>
      <c r="X156" s="158">
        <v>0.18740000000000001</v>
      </c>
      <c r="Y156" s="158">
        <v>8.6699999999999999E-2</v>
      </c>
      <c r="Z156" s="158">
        <v>0.1026</v>
      </c>
      <c r="AA156" s="158">
        <v>0.1769</v>
      </c>
      <c r="AB156" s="158">
        <v>0.27260000000000001</v>
      </c>
      <c r="AC156" s="158"/>
      <c r="AD156" s="181">
        <v>17541</v>
      </c>
      <c r="AE156" s="181" t="s">
        <v>84</v>
      </c>
      <c r="AF156" s="181">
        <v>3650</v>
      </c>
      <c r="AG156" s="181">
        <v>4500</v>
      </c>
      <c r="AH156" s="181">
        <v>2753</v>
      </c>
      <c r="AI156" s="181">
        <v>390</v>
      </c>
      <c r="AJ156" s="181">
        <v>5921</v>
      </c>
      <c r="AK156" s="181">
        <v>327</v>
      </c>
      <c r="AL156" s="181">
        <v>31570</v>
      </c>
      <c r="AM156" s="27"/>
      <c r="AN156" s="27"/>
      <c r="AO156" s="27"/>
      <c r="AP156" s="27"/>
      <c r="AQ156" s="27"/>
    </row>
    <row r="157" spans="1:43" x14ac:dyDescent="0.25">
      <c r="A157" s="159" t="s">
        <v>6537</v>
      </c>
      <c r="B157" s="158">
        <v>0.61960000000000004</v>
      </c>
      <c r="C157" s="158" t="s">
        <v>84</v>
      </c>
      <c r="D157" s="158">
        <v>0.75349999999999995</v>
      </c>
      <c r="E157" s="158">
        <v>0.73319999999999996</v>
      </c>
      <c r="F157" s="158">
        <v>0.66639999999999999</v>
      </c>
      <c r="G157" s="158">
        <v>0.66</v>
      </c>
      <c r="H157" s="158">
        <v>0.42680000000000001</v>
      </c>
      <c r="I157" s="158">
        <v>0.67549999999999999</v>
      </c>
      <c r="J157" s="158"/>
      <c r="K157" s="158"/>
      <c r="L157" s="158"/>
      <c r="M157" s="158">
        <v>0.61360000000000003</v>
      </c>
      <c r="N157" s="158">
        <v>0.62549999999999994</v>
      </c>
      <c r="O157" s="158" t="s">
        <v>84</v>
      </c>
      <c r="P157" s="158" t="s">
        <v>84</v>
      </c>
      <c r="Q157" s="158">
        <v>0.73839999999999995</v>
      </c>
      <c r="R157" s="158">
        <v>0.76790000000000003</v>
      </c>
      <c r="S157" s="158">
        <v>0.72350000000000003</v>
      </c>
      <c r="T157" s="158">
        <v>0.74260000000000004</v>
      </c>
      <c r="U157" s="158">
        <v>0.64959999999999996</v>
      </c>
      <c r="V157" s="158">
        <v>0.68269999999999997</v>
      </c>
      <c r="W157" s="158">
        <v>0.61699999999999999</v>
      </c>
      <c r="X157" s="158">
        <v>0.69940000000000002</v>
      </c>
      <c r="Y157" s="158">
        <v>0.4168</v>
      </c>
      <c r="Z157" s="158">
        <v>0.43680000000000002</v>
      </c>
      <c r="AA157" s="158">
        <v>0.64019999999999999</v>
      </c>
      <c r="AB157" s="158">
        <v>0.70799999999999996</v>
      </c>
      <c r="AC157" s="158"/>
      <c r="AD157" s="181">
        <v>32236</v>
      </c>
      <c r="AE157" s="181" t="s">
        <v>84</v>
      </c>
      <c r="AF157" s="181">
        <v>4539</v>
      </c>
      <c r="AG157" s="181">
        <v>11173</v>
      </c>
      <c r="AH157" s="181">
        <v>3945</v>
      </c>
      <c r="AI157" s="181">
        <v>624</v>
      </c>
      <c r="AJ157" s="181">
        <v>11075</v>
      </c>
      <c r="AK157" s="181">
        <v>880</v>
      </c>
      <c r="AL157" s="181">
        <v>30898</v>
      </c>
      <c r="AM157" s="27"/>
      <c r="AN157" s="27"/>
      <c r="AO157" s="27"/>
      <c r="AP157" s="27"/>
      <c r="AQ157" s="27"/>
    </row>
    <row r="158" spans="1:43" x14ac:dyDescent="0.25">
      <c r="A158" s="159" t="s">
        <v>6538</v>
      </c>
      <c r="B158" s="158">
        <v>0.6986</v>
      </c>
      <c r="C158" s="158" t="s">
        <v>84</v>
      </c>
      <c r="D158" s="158">
        <v>0.69779999999999998</v>
      </c>
      <c r="E158" s="158">
        <v>0.76659999999999995</v>
      </c>
      <c r="F158" s="158">
        <v>0.6522</v>
      </c>
      <c r="G158" s="158" t="s">
        <v>84</v>
      </c>
      <c r="H158" s="158">
        <v>0.35720000000000002</v>
      </c>
      <c r="I158" s="158" t="s">
        <v>84</v>
      </c>
      <c r="J158" s="158"/>
      <c r="K158" s="158"/>
      <c r="L158" s="158"/>
      <c r="M158" s="158">
        <v>0.67549999999999999</v>
      </c>
      <c r="N158" s="158">
        <v>0.72040000000000004</v>
      </c>
      <c r="O158" s="158" t="s">
        <v>84</v>
      </c>
      <c r="P158" s="158" t="s">
        <v>84</v>
      </c>
      <c r="Q158" s="158">
        <v>0.63570000000000004</v>
      </c>
      <c r="R158" s="158">
        <v>0.75139999999999996</v>
      </c>
      <c r="S158" s="158">
        <v>0.73599999999999999</v>
      </c>
      <c r="T158" s="158">
        <v>0.79410000000000003</v>
      </c>
      <c r="U158" s="158">
        <v>0.58640000000000003</v>
      </c>
      <c r="V158" s="158">
        <v>0.71020000000000005</v>
      </c>
      <c r="W158" s="158" t="s">
        <v>84</v>
      </c>
      <c r="X158" s="158" t="s">
        <v>84</v>
      </c>
      <c r="Y158" s="158">
        <v>0.28939999999999999</v>
      </c>
      <c r="Z158" s="158">
        <v>0.42549999999999999</v>
      </c>
      <c r="AA158" s="158" t="s">
        <v>84</v>
      </c>
      <c r="AB158" s="158" t="s">
        <v>84</v>
      </c>
      <c r="AC158" s="158"/>
      <c r="AD158" s="181">
        <v>2040</v>
      </c>
      <c r="AE158" s="181" t="s">
        <v>84</v>
      </c>
      <c r="AF158" s="181">
        <v>313</v>
      </c>
      <c r="AG158" s="181">
        <v>1106</v>
      </c>
      <c r="AH158" s="181">
        <v>270</v>
      </c>
      <c r="AI158" s="181" t="s">
        <v>84</v>
      </c>
      <c r="AJ158" s="181">
        <v>221</v>
      </c>
      <c r="AK158" s="181" t="s">
        <v>84</v>
      </c>
      <c r="AL158" s="181">
        <v>1558</v>
      </c>
      <c r="AM158" s="27"/>
      <c r="AN158" s="27"/>
      <c r="AO158" s="27"/>
      <c r="AP158" s="27"/>
      <c r="AQ158" s="27"/>
    </row>
    <row r="159" spans="1:43" x14ac:dyDescent="0.25">
      <c r="A159" s="159" t="s">
        <v>6539</v>
      </c>
      <c r="B159" s="158">
        <v>0.70009999999999994</v>
      </c>
      <c r="C159" s="158" t="s">
        <v>84</v>
      </c>
      <c r="D159" s="158">
        <v>0.79530000000000001</v>
      </c>
      <c r="E159" s="158">
        <v>0.80410000000000004</v>
      </c>
      <c r="F159" s="158">
        <v>0.74839999999999995</v>
      </c>
      <c r="G159" s="158">
        <v>0.75680000000000003</v>
      </c>
      <c r="H159" s="158">
        <v>0.437</v>
      </c>
      <c r="I159" s="158">
        <v>0.81789999999999996</v>
      </c>
      <c r="J159" s="158"/>
      <c r="K159" s="158"/>
      <c r="L159" s="158"/>
      <c r="M159" s="158">
        <v>0.6966</v>
      </c>
      <c r="N159" s="158">
        <v>0.70369999999999999</v>
      </c>
      <c r="O159" s="158" t="s">
        <v>84</v>
      </c>
      <c r="P159" s="158" t="s">
        <v>84</v>
      </c>
      <c r="Q159" s="158">
        <v>0.78810000000000002</v>
      </c>
      <c r="R159" s="158">
        <v>0.80230000000000001</v>
      </c>
      <c r="S159" s="158">
        <v>0.79849999999999999</v>
      </c>
      <c r="T159" s="158">
        <v>0.80959999999999999</v>
      </c>
      <c r="U159" s="158">
        <v>0.73850000000000005</v>
      </c>
      <c r="V159" s="158">
        <v>0.75800000000000001</v>
      </c>
      <c r="W159" s="158">
        <v>0.73329999999999995</v>
      </c>
      <c r="X159" s="158">
        <v>0.77849999999999997</v>
      </c>
      <c r="Y159" s="158">
        <v>0.42980000000000002</v>
      </c>
      <c r="Z159" s="158">
        <v>0.44419999999999998</v>
      </c>
      <c r="AA159" s="158">
        <v>0.80310000000000004</v>
      </c>
      <c r="AB159" s="158">
        <v>0.83179999999999998</v>
      </c>
      <c r="AC159" s="158"/>
      <c r="AD159" s="181">
        <v>79289</v>
      </c>
      <c r="AE159" s="181" t="s">
        <v>84</v>
      </c>
      <c r="AF159" s="181">
        <v>16759</v>
      </c>
      <c r="AG159" s="181">
        <v>27034</v>
      </c>
      <c r="AH159" s="181">
        <v>9789</v>
      </c>
      <c r="AI159" s="181">
        <v>1699</v>
      </c>
      <c r="AJ159" s="181">
        <v>20489</v>
      </c>
      <c r="AK159" s="181">
        <v>3519</v>
      </c>
      <c r="AL159" s="181">
        <v>57968</v>
      </c>
      <c r="AM159" s="27"/>
      <c r="AN159" s="27"/>
      <c r="AO159" s="27"/>
      <c r="AP159" s="27"/>
      <c r="AQ159" s="27"/>
    </row>
    <row r="160" spans="1:43" x14ac:dyDescent="0.25">
      <c r="A160" s="159" t="s">
        <v>6540</v>
      </c>
      <c r="B160" s="158">
        <v>0.23219999999999999</v>
      </c>
      <c r="C160" s="158" t="s">
        <v>84</v>
      </c>
      <c r="D160" s="158">
        <v>0.22420000000000001</v>
      </c>
      <c r="E160" s="158">
        <v>0.29759999999999998</v>
      </c>
      <c r="F160" s="158">
        <v>0.3286</v>
      </c>
      <c r="G160" s="158">
        <v>0.33710000000000001</v>
      </c>
      <c r="H160" s="158">
        <v>8.9700000000000002E-2</v>
      </c>
      <c r="I160" s="158">
        <v>0.29360000000000003</v>
      </c>
      <c r="J160" s="158"/>
      <c r="K160" s="158"/>
      <c r="L160" s="158"/>
      <c r="M160" s="158">
        <v>0.22839999999999999</v>
      </c>
      <c r="N160" s="158">
        <v>0.23599999999999999</v>
      </c>
      <c r="O160" s="158" t="s">
        <v>84</v>
      </c>
      <c r="P160" s="158" t="s">
        <v>84</v>
      </c>
      <c r="Q160" s="158">
        <v>0.21820000000000001</v>
      </c>
      <c r="R160" s="158">
        <v>0.2303</v>
      </c>
      <c r="S160" s="158">
        <v>0.28839999999999999</v>
      </c>
      <c r="T160" s="158">
        <v>0.30690000000000001</v>
      </c>
      <c r="U160" s="158">
        <v>0.31330000000000002</v>
      </c>
      <c r="V160" s="158">
        <v>0.34389999999999998</v>
      </c>
      <c r="W160" s="158">
        <v>0.32400000000000001</v>
      </c>
      <c r="X160" s="158">
        <v>0.35020000000000001</v>
      </c>
      <c r="Y160" s="158">
        <v>8.4199999999999997E-2</v>
      </c>
      <c r="Z160" s="158">
        <v>9.5399999999999999E-2</v>
      </c>
      <c r="AA160" s="158">
        <v>0.27079999999999999</v>
      </c>
      <c r="AB160" s="158">
        <v>0.31680000000000003</v>
      </c>
      <c r="AC160" s="158"/>
      <c r="AD160" s="181">
        <v>54681</v>
      </c>
      <c r="AE160" s="181" t="s">
        <v>84</v>
      </c>
      <c r="AF160" s="181">
        <v>20922</v>
      </c>
      <c r="AG160" s="181">
        <v>10779</v>
      </c>
      <c r="AH160" s="181">
        <v>4149</v>
      </c>
      <c r="AI160" s="181">
        <v>5675</v>
      </c>
      <c r="AJ160" s="181">
        <v>11497</v>
      </c>
      <c r="AK160" s="181">
        <v>1659</v>
      </c>
      <c r="AL160" s="181">
        <v>89426</v>
      </c>
      <c r="AM160" s="27"/>
      <c r="AN160" s="27"/>
      <c r="AO160" s="27"/>
      <c r="AP160" s="27"/>
      <c r="AQ160" s="27"/>
    </row>
    <row r="161" spans="1:38" x14ac:dyDescent="0.25">
      <c r="A161" s="159" t="s">
        <v>6541</v>
      </c>
      <c r="B161" s="158">
        <v>0.57089999999999996</v>
      </c>
      <c r="C161" s="158" t="s">
        <v>84</v>
      </c>
      <c r="D161" s="158">
        <v>0.62839999999999996</v>
      </c>
      <c r="E161" s="158">
        <v>0.63160000000000005</v>
      </c>
      <c r="F161" s="158">
        <v>0.63229999999999997</v>
      </c>
      <c r="G161" s="158">
        <v>0.63729999999999998</v>
      </c>
      <c r="H161" s="158">
        <v>0.28920000000000001</v>
      </c>
      <c r="I161" s="158">
        <v>0.63990000000000002</v>
      </c>
      <c r="J161" s="158"/>
      <c r="K161" s="158"/>
      <c r="L161" s="158"/>
      <c r="M161" s="158">
        <v>0.5595</v>
      </c>
      <c r="N161" s="158">
        <v>0.58220000000000005</v>
      </c>
      <c r="O161" s="158" t="s">
        <v>84</v>
      </c>
      <c r="P161" s="158" t="s">
        <v>84</v>
      </c>
      <c r="Q161" s="158">
        <v>0.60070000000000001</v>
      </c>
      <c r="R161" s="158">
        <v>0.65469999999999995</v>
      </c>
      <c r="S161" s="158">
        <v>0.61299999999999999</v>
      </c>
      <c r="T161" s="158">
        <v>0.64970000000000006</v>
      </c>
      <c r="U161" s="158">
        <v>0.60770000000000002</v>
      </c>
      <c r="V161" s="158">
        <v>0.65569999999999995</v>
      </c>
      <c r="W161" s="158">
        <v>0.57250000000000001</v>
      </c>
      <c r="X161" s="158">
        <v>0.69499999999999995</v>
      </c>
      <c r="Y161" s="158">
        <v>0.26540000000000002</v>
      </c>
      <c r="Z161" s="158">
        <v>0.31340000000000001</v>
      </c>
      <c r="AA161" s="158">
        <v>0.56920000000000004</v>
      </c>
      <c r="AB161" s="158">
        <v>0.70199999999999996</v>
      </c>
      <c r="AC161" s="158"/>
      <c r="AD161" s="181">
        <v>9331</v>
      </c>
      <c r="AE161" s="181" t="s">
        <v>84</v>
      </c>
      <c r="AF161" s="181">
        <v>1590</v>
      </c>
      <c r="AG161" s="181">
        <v>3478</v>
      </c>
      <c r="AH161" s="181">
        <v>2049</v>
      </c>
      <c r="AI161" s="181">
        <v>310</v>
      </c>
      <c r="AJ161" s="181">
        <v>1653</v>
      </c>
      <c r="AK161" s="181">
        <v>251</v>
      </c>
      <c r="AL161" s="181">
        <v>9834</v>
      </c>
    </row>
    <row r="162" spans="1:38" x14ac:dyDescent="0.25">
      <c r="A162" s="159" t="s">
        <v>6542</v>
      </c>
      <c r="B162" s="158">
        <v>0.58040000000000003</v>
      </c>
      <c r="C162" s="158" t="s">
        <v>84</v>
      </c>
      <c r="D162" s="158">
        <v>0.7379</v>
      </c>
      <c r="E162" s="158">
        <v>0.73280000000000001</v>
      </c>
      <c r="F162" s="158">
        <v>0.59440000000000004</v>
      </c>
      <c r="G162" s="158">
        <v>0.65510000000000002</v>
      </c>
      <c r="H162" s="158">
        <v>0.32729999999999998</v>
      </c>
      <c r="I162" s="158">
        <v>0.59899999999999998</v>
      </c>
      <c r="J162" s="158"/>
      <c r="K162" s="158"/>
      <c r="L162" s="158"/>
      <c r="M162" s="158">
        <v>0.56940000000000002</v>
      </c>
      <c r="N162" s="158">
        <v>0.59130000000000005</v>
      </c>
      <c r="O162" s="158" t="s">
        <v>84</v>
      </c>
      <c r="P162" s="158" t="s">
        <v>84</v>
      </c>
      <c r="Q162" s="158">
        <v>0.70020000000000004</v>
      </c>
      <c r="R162" s="158">
        <v>0.77170000000000005</v>
      </c>
      <c r="S162" s="158">
        <v>0.71630000000000005</v>
      </c>
      <c r="T162" s="158">
        <v>0.74860000000000004</v>
      </c>
      <c r="U162" s="158">
        <v>0.56279999999999997</v>
      </c>
      <c r="V162" s="158">
        <v>0.62439999999999996</v>
      </c>
      <c r="W162" s="158">
        <v>0.58340000000000003</v>
      </c>
      <c r="X162" s="158">
        <v>0.71750000000000003</v>
      </c>
      <c r="Y162" s="158">
        <v>0.30940000000000001</v>
      </c>
      <c r="Z162" s="158">
        <v>0.3453</v>
      </c>
      <c r="AA162" s="158">
        <v>0.54069999999999996</v>
      </c>
      <c r="AB162" s="158">
        <v>0.65239999999999998</v>
      </c>
      <c r="AC162" s="158"/>
      <c r="AD162" s="181">
        <v>9681</v>
      </c>
      <c r="AE162" s="181" t="s">
        <v>84</v>
      </c>
      <c r="AF162" s="181">
        <v>795</v>
      </c>
      <c r="AG162" s="181">
        <v>4022</v>
      </c>
      <c r="AH162" s="181">
        <v>1200</v>
      </c>
      <c r="AI162" s="181">
        <v>232</v>
      </c>
      <c r="AJ162" s="181">
        <v>3069</v>
      </c>
      <c r="AK162" s="181">
        <v>363</v>
      </c>
      <c r="AL162" s="181">
        <v>9752</v>
      </c>
    </row>
    <row r="163" spans="1:38" x14ac:dyDescent="0.25">
      <c r="A163" s="159" t="s">
        <v>6543</v>
      </c>
      <c r="B163" s="158">
        <v>0.39290000000000003</v>
      </c>
      <c r="C163" s="158" t="s">
        <v>84</v>
      </c>
      <c r="D163" s="158">
        <v>0.45019999999999999</v>
      </c>
      <c r="E163" s="158">
        <v>0.56689999999999996</v>
      </c>
      <c r="F163" s="158">
        <v>0.60880000000000001</v>
      </c>
      <c r="G163" s="158">
        <v>0.45319999999999999</v>
      </c>
      <c r="H163" s="158">
        <v>0.16189999999999999</v>
      </c>
      <c r="I163" s="158">
        <v>0.47039999999999998</v>
      </c>
      <c r="J163" s="158"/>
      <c r="K163" s="158"/>
      <c r="L163" s="158"/>
      <c r="M163" s="158">
        <v>0.38450000000000001</v>
      </c>
      <c r="N163" s="158">
        <v>0.4012</v>
      </c>
      <c r="O163" s="158" t="s">
        <v>84</v>
      </c>
      <c r="P163" s="158" t="s">
        <v>84</v>
      </c>
      <c r="Q163" s="158">
        <v>0.42109999999999997</v>
      </c>
      <c r="R163" s="158">
        <v>0.47870000000000001</v>
      </c>
      <c r="S163" s="158">
        <v>0.55020000000000002</v>
      </c>
      <c r="T163" s="158">
        <v>0.58320000000000005</v>
      </c>
      <c r="U163" s="158">
        <v>0.58679999999999999</v>
      </c>
      <c r="V163" s="158">
        <v>0.62990000000000002</v>
      </c>
      <c r="W163" s="158">
        <v>0.4022</v>
      </c>
      <c r="X163" s="158">
        <v>0.50280000000000002</v>
      </c>
      <c r="Y163" s="158">
        <v>0.15210000000000001</v>
      </c>
      <c r="Z163" s="158">
        <v>0.17199999999999999</v>
      </c>
      <c r="AA163" s="158">
        <v>0.43319999999999997</v>
      </c>
      <c r="AB163" s="158">
        <v>0.50660000000000005</v>
      </c>
      <c r="AC163" s="158"/>
      <c r="AD163" s="181">
        <v>14637</v>
      </c>
      <c r="AE163" s="181" t="s">
        <v>84</v>
      </c>
      <c r="AF163" s="181">
        <v>1332</v>
      </c>
      <c r="AG163" s="181">
        <v>4057</v>
      </c>
      <c r="AH163" s="181">
        <v>2217</v>
      </c>
      <c r="AI163" s="181">
        <v>419</v>
      </c>
      <c r="AJ163" s="181">
        <v>5839</v>
      </c>
      <c r="AK163" s="181">
        <v>773</v>
      </c>
      <c r="AL163" s="181">
        <v>19022</v>
      </c>
    </row>
    <row r="164" spans="1:38" x14ac:dyDescent="0.25">
      <c r="A164" s="159" t="s">
        <v>6544</v>
      </c>
      <c r="B164" s="158">
        <v>0.59709999999999996</v>
      </c>
      <c r="C164" s="158" t="s">
        <v>84</v>
      </c>
      <c r="D164" s="158">
        <v>0.71220000000000006</v>
      </c>
      <c r="E164" s="158">
        <v>0.72260000000000002</v>
      </c>
      <c r="F164" s="158">
        <v>0.70899999999999996</v>
      </c>
      <c r="G164" s="158">
        <v>0.68269999999999997</v>
      </c>
      <c r="H164" s="158">
        <v>0.32640000000000002</v>
      </c>
      <c r="I164" s="158">
        <v>0.61739999999999995</v>
      </c>
      <c r="J164" s="158"/>
      <c r="K164" s="158"/>
      <c r="L164" s="158"/>
      <c r="M164" s="158">
        <v>0.59240000000000004</v>
      </c>
      <c r="N164" s="158">
        <v>0.6018</v>
      </c>
      <c r="O164" s="158" t="s">
        <v>84</v>
      </c>
      <c r="P164" s="158" t="s">
        <v>84</v>
      </c>
      <c r="Q164" s="158">
        <v>0.7036</v>
      </c>
      <c r="R164" s="158">
        <v>0.72070000000000001</v>
      </c>
      <c r="S164" s="158">
        <v>0.71399999999999997</v>
      </c>
      <c r="T164" s="158">
        <v>0.73099999999999998</v>
      </c>
      <c r="U164" s="158">
        <v>0.69630000000000003</v>
      </c>
      <c r="V164" s="158">
        <v>0.72130000000000005</v>
      </c>
      <c r="W164" s="158">
        <v>0.64810000000000001</v>
      </c>
      <c r="X164" s="158">
        <v>0.7147</v>
      </c>
      <c r="Y164" s="158">
        <v>0.31830000000000003</v>
      </c>
      <c r="Z164" s="158">
        <v>0.33450000000000002</v>
      </c>
      <c r="AA164" s="158">
        <v>0.59409999999999996</v>
      </c>
      <c r="AB164" s="158">
        <v>0.63980000000000004</v>
      </c>
      <c r="AC164" s="158"/>
      <c r="AD164" s="181">
        <v>47532</v>
      </c>
      <c r="AE164" s="181" t="s">
        <v>84</v>
      </c>
      <c r="AF164" s="181">
        <v>12760</v>
      </c>
      <c r="AG164" s="181">
        <v>12312</v>
      </c>
      <c r="AH164" s="181">
        <v>5813</v>
      </c>
      <c r="AI164" s="181">
        <v>833</v>
      </c>
      <c r="AJ164" s="181">
        <v>13930</v>
      </c>
      <c r="AK164" s="181">
        <v>1884</v>
      </c>
      <c r="AL164" s="181">
        <v>45038</v>
      </c>
    </row>
    <row r="165" spans="1:38" x14ac:dyDescent="0.25">
      <c r="A165" s="159" t="s">
        <v>6545</v>
      </c>
      <c r="B165" s="158">
        <v>8.6599999999999996E-2</v>
      </c>
      <c r="C165" s="158" t="s">
        <v>84</v>
      </c>
      <c r="D165" s="158">
        <v>8.3400000000000002E-2</v>
      </c>
      <c r="E165" s="158">
        <v>0.1326</v>
      </c>
      <c r="F165" s="158">
        <v>0.19109999999999999</v>
      </c>
      <c r="G165" s="158">
        <v>0.12670000000000001</v>
      </c>
      <c r="H165" s="158">
        <v>4.1500000000000002E-2</v>
      </c>
      <c r="I165" s="158">
        <v>8.7900000000000006E-2</v>
      </c>
      <c r="J165" s="158"/>
      <c r="K165" s="158"/>
      <c r="L165" s="158"/>
      <c r="M165" s="158">
        <v>8.4199999999999997E-2</v>
      </c>
      <c r="N165" s="158">
        <v>8.9099999999999999E-2</v>
      </c>
      <c r="O165" s="158" t="s">
        <v>84</v>
      </c>
      <c r="P165" s="158" t="s">
        <v>84</v>
      </c>
      <c r="Q165" s="158">
        <v>7.7100000000000002E-2</v>
      </c>
      <c r="R165" s="158">
        <v>0.09</v>
      </c>
      <c r="S165" s="158">
        <v>0.12620000000000001</v>
      </c>
      <c r="T165" s="158">
        <v>0.1391</v>
      </c>
      <c r="U165" s="158">
        <v>0.18079999999999999</v>
      </c>
      <c r="V165" s="158">
        <v>0.20150000000000001</v>
      </c>
      <c r="W165" s="158">
        <v>0.1113</v>
      </c>
      <c r="X165" s="158">
        <v>0.1431</v>
      </c>
      <c r="Y165" s="158">
        <v>3.9E-2</v>
      </c>
      <c r="Z165" s="158">
        <v>4.3999999999999997E-2</v>
      </c>
      <c r="AA165" s="158">
        <v>7.5800000000000006E-2</v>
      </c>
      <c r="AB165" s="158">
        <v>0.1012</v>
      </c>
      <c r="AC165" s="158"/>
      <c r="AD165" s="181">
        <v>57029</v>
      </c>
      <c r="AE165" s="181" t="s">
        <v>84</v>
      </c>
      <c r="AF165" s="181">
        <v>7982</v>
      </c>
      <c r="AG165" s="181">
        <v>11884</v>
      </c>
      <c r="AH165" s="181">
        <v>6037</v>
      </c>
      <c r="AI165" s="181">
        <v>1795</v>
      </c>
      <c r="AJ165" s="181">
        <v>27264</v>
      </c>
      <c r="AK165" s="181">
        <v>2067</v>
      </c>
      <c r="AL165" s="181">
        <v>106290</v>
      </c>
    </row>
    <row r="166" spans="1:38" x14ac:dyDescent="0.25">
      <c r="A166" s="159" t="s">
        <v>6546</v>
      </c>
      <c r="B166" s="158">
        <v>0.8034</v>
      </c>
      <c r="C166" s="158" t="s">
        <v>84</v>
      </c>
      <c r="D166" s="158">
        <v>0.83079999999999998</v>
      </c>
      <c r="E166" s="158">
        <v>0.86219999999999997</v>
      </c>
      <c r="F166" s="158">
        <v>0.82899999999999996</v>
      </c>
      <c r="G166" s="158" t="s">
        <v>84</v>
      </c>
      <c r="H166" s="158">
        <v>0.49780000000000002</v>
      </c>
      <c r="I166" s="158">
        <v>0.8347</v>
      </c>
      <c r="J166" s="158"/>
      <c r="K166" s="158"/>
      <c r="L166" s="158"/>
      <c r="M166" s="158">
        <v>0.78690000000000004</v>
      </c>
      <c r="N166" s="158">
        <v>0.81869999999999998</v>
      </c>
      <c r="O166" s="158" t="s">
        <v>84</v>
      </c>
      <c r="P166" s="158" t="s">
        <v>84</v>
      </c>
      <c r="Q166" s="158">
        <v>0.79659999999999997</v>
      </c>
      <c r="R166" s="158">
        <v>0.85980000000000001</v>
      </c>
      <c r="S166" s="158">
        <v>0.83709999999999996</v>
      </c>
      <c r="T166" s="158">
        <v>0.88370000000000004</v>
      </c>
      <c r="U166" s="158">
        <v>0.79179999999999995</v>
      </c>
      <c r="V166" s="158">
        <v>0.86019999999999996</v>
      </c>
      <c r="W166" s="158" t="s">
        <v>84</v>
      </c>
      <c r="X166" s="158" t="s">
        <v>84</v>
      </c>
      <c r="Y166" s="158">
        <v>0.4405</v>
      </c>
      <c r="Z166" s="158">
        <v>0.55230000000000001</v>
      </c>
      <c r="AA166" s="158">
        <v>0.74890000000000001</v>
      </c>
      <c r="AB166" s="158">
        <v>0.89329999999999998</v>
      </c>
      <c r="AC166" s="158"/>
      <c r="AD166" s="181">
        <v>3486</v>
      </c>
      <c r="AE166" s="181" t="s">
        <v>84</v>
      </c>
      <c r="AF166" s="181">
        <v>895</v>
      </c>
      <c r="AG166" s="181">
        <v>1328</v>
      </c>
      <c r="AH166" s="181">
        <v>648</v>
      </c>
      <c r="AI166" s="181" t="s">
        <v>84</v>
      </c>
      <c r="AJ166" s="181">
        <v>391</v>
      </c>
      <c r="AK166" s="181">
        <v>144</v>
      </c>
      <c r="AL166" s="181">
        <v>1966</v>
      </c>
    </row>
    <row r="167" spans="1:38" x14ac:dyDescent="0.25">
      <c r="A167" s="159" t="s">
        <v>6547</v>
      </c>
      <c r="B167" s="158">
        <v>0.90210000000000001</v>
      </c>
      <c r="C167" s="158" t="s">
        <v>84</v>
      </c>
      <c r="D167" s="158">
        <v>0.93630000000000002</v>
      </c>
      <c r="E167" s="158">
        <v>0.9637</v>
      </c>
      <c r="F167" s="158">
        <v>0.90529999999999999</v>
      </c>
      <c r="G167" s="158">
        <v>0.94010000000000005</v>
      </c>
      <c r="H167" s="158">
        <v>0.4546</v>
      </c>
      <c r="I167" s="158">
        <v>0.9365</v>
      </c>
      <c r="J167" s="158"/>
      <c r="K167" s="158"/>
      <c r="L167" s="158"/>
      <c r="M167" s="158">
        <v>0.90049999999999997</v>
      </c>
      <c r="N167" s="158">
        <v>0.90359999999999996</v>
      </c>
      <c r="O167" s="158" t="s">
        <v>84</v>
      </c>
      <c r="P167" s="158" t="s">
        <v>84</v>
      </c>
      <c r="Q167" s="158">
        <v>0.93369999999999997</v>
      </c>
      <c r="R167" s="158">
        <v>0.93879999999999997</v>
      </c>
      <c r="S167" s="158">
        <v>0.9617</v>
      </c>
      <c r="T167" s="158">
        <v>0.96560000000000001</v>
      </c>
      <c r="U167" s="158">
        <v>0.90049999999999997</v>
      </c>
      <c r="V167" s="158">
        <v>0.90990000000000004</v>
      </c>
      <c r="W167" s="158">
        <v>0.93030000000000002</v>
      </c>
      <c r="X167" s="158">
        <v>0.94850000000000001</v>
      </c>
      <c r="Y167" s="158">
        <v>0.44740000000000002</v>
      </c>
      <c r="Z167" s="158">
        <v>0.46179999999999999</v>
      </c>
      <c r="AA167" s="158">
        <v>0.93</v>
      </c>
      <c r="AB167" s="158">
        <v>0.94240000000000002</v>
      </c>
      <c r="AC167" s="158"/>
      <c r="AD167" s="181">
        <v>279557</v>
      </c>
      <c r="AE167" s="181" t="s">
        <v>84</v>
      </c>
      <c r="AF167" s="181">
        <v>92450</v>
      </c>
      <c r="AG167" s="181">
        <v>114604</v>
      </c>
      <c r="AH167" s="181">
        <v>29627</v>
      </c>
      <c r="AI167" s="181">
        <v>6185</v>
      </c>
      <c r="AJ167" s="181">
        <v>24536</v>
      </c>
      <c r="AK167" s="181">
        <v>12155</v>
      </c>
      <c r="AL167" s="181">
        <v>111220</v>
      </c>
    </row>
    <row r="168" spans="1:38" x14ac:dyDescent="0.25">
      <c r="A168" s="159" t="s">
        <v>6548</v>
      </c>
      <c r="B168" s="158">
        <v>0.71499999999999997</v>
      </c>
      <c r="C168" s="158" t="s">
        <v>84</v>
      </c>
      <c r="D168" s="158">
        <v>0.77600000000000002</v>
      </c>
      <c r="E168" s="158">
        <v>0.76949999999999996</v>
      </c>
      <c r="F168" s="158">
        <v>0.78059999999999996</v>
      </c>
      <c r="G168" s="158">
        <v>0.76070000000000004</v>
      </c>
      <c r="H168" s="158">
        <v>0.49490000000000001</v>
      </c>
      <c r="I168" s="158">
        <v>0.77580000000000005</v>
      </c>
      <c r="J168" s="158"/>
      <c r="K168" s="158"/>
      <c r="L168" s="158"/>
      <c r="M168" s="158">
        <v>0.69820000000000004</v>
      </c>
      <c r="N168" s="158">
        <v>0.73109999999999997</v>
      </c>
      <c r="O168" s="158" t="s">
        <v>84</v>
      </c>
      <c r="P168" s="158" t="s">
        <v>84</v>
      </c>
      <c r="Q168" s="158">
        <v>0.72529999999999994</v>
      </c>
      <c r="R168" s="158">
        <v>0.81850000000000001</v>
      </c>
      <c r="S168" s="158">
        <v>0.74099999999999999</v>
      </c>
      <c r="T168" s="158">
        <v>0.79530000000000001</v>
      </c>
      <c r="U168" s="158">
        <v>0.74850000000000005</v>
      </c>
      <c r="V168" s="158">
        <v>0.80920000000000003</v>
      </c>
      <c r="W168" s="158">
        <v>0.67889999999999995</v>
      </c>
      <c r="X168" s="158">
        <v>0.82430000000000003</v>
      </c>
      <c r="Y168" s="158">
        <v>0.45569999999999999</v>
      </c>
      <c r="Z168" s="158">
        <v>0.53290000000000004</v>
      </c>
      <c r="AA168" s="158">
        <v>0.69930000000000003</v>
      </c>
      <c r="AB168" s="158">
        <v>0.83509999999999995</v>
      </c>
      <c r="AC168" s="158"/>
      <c r="AD168" s="181">
        <v>3311</v>
      </c>
      <c r="AE168" s="181" t="s">
        <v>84</v>
      </c>
      <c r="AF168" s="181">
        <v>365</v>
      </c>
      <c r="AG168" s="181">
        <v>1109</v>
      </c>
      <c r="AH168" s="181">
        <v>829</v>
      </c>
      <c r="AI168" s="181">
        <v>147</v>
      </c>
      <c r="AJ168" s="181">
        <v>697</v>
      </c>
      <c r="AK168" s="181">
        <v>164</v>
      </c>
      <c r="AL168" s="181">
        <v>2278</v>
      </c>
    </row>
    <row r="169" spans="1:38" x14ac:dyDescent="0.25">
      <c r="A169" s="159" t="s">
        <v>6549</v>
      </c>
      <c r="B169" s="158">
        <v>0.63660000000000005</v>
      </c>
      <c r="C169" s="158" t="s">
        <v>84</v>
      </c>
      <c r="D169" s="158">
        <v>0.68049999999999999</v>
      </c>
      <c r="E169" s="158">
        <v>0.74009999999999998</v>
      </c>
      <c r="F169" s="158">
        <v>0.67559999999999998</v>
      </c>
      <c r="G169" s="158">
        <v>0.69499999999999995</v>
      </c>
      <c r="H169" s="158">
        <v>0.32329999999999998</v>
      </c>
      <c r="I169" s="158">
        <v>0.80079999999999996</v>
      </c>
      <c r="J169" s="158"/>
      <c r="K169" s="158"/>
      <c r="L169" s="158"/>
      <c r="M169" s="158">
        <v>0.62809999999999999</v>
      </c>
      <c r="N169" s="158">
        <v>0.64500000000000002</v>
      </c>
      <c r="O169" s="158" t="s">
        <v>84</v>
      </c>
      <c r="P169" s="158" t="s">
        <v>84</v>
      </c>
      <c r="Q169" s="158">
        <v>0.66020000000000001</v>
      </c>
      <c r="R169" s="158">
        <v>0.69989999999999997</v>
      </c>
      <c r="S169" s="158">
        <v>0.7268</v>
      </c>
      <c r="T169" s="158">
        <v>0.75280000000000002</v>
      </c>
      <c r="U169" s="158">
        <v>0.65349999999999997</v>
      </c>
      <c r="V169" s="158">
        <v>0.6966</v>
      </c>
      <c r="W169" s="158">
        <v>0.63029999999999997</v>
      </c>
      <c r="X169" s="158">
        <v>0.75060000000000004</v>
      </c>
      <c r="Y169" s="158">
        <v>0.30590000000000001</v>
      </c>
      <c r="Z169" s="158">
        <v>0.34079999999999999</v>
      </c>
      <c r="AA169" s="158">
        <v>0.77100000000000002</v>
      </c>
      <c r="AB169" s="158">
        <v>0.82730000000000004</v>
      </c>
      <c r="AC169" s="158"/>
      <c r="AD169" s="181">
        <v>14840</v>
      </c>
      <c r="AE169" s="181" t="s">
        <v>84</v>
      </c>
      <c r="AF169" s="181">
        <v>2711</v>
      </c>
      <c r="AG169" s="181">
        <v>5680</v>
      </c>
      <c r="AH169" s="181">
        <v>2191</v>
      </c>
      <c r="AI169" s="181">
        <v>254</v>
      </c>
      <c r="AJ169" s="181">
        <v>3068</v>
      </c>
      <c r="AK169" s="181">
        <v>936</v>
      </c>
      <c r="AL169" s="181">
        <v>13166</v>
      </c>
    </row>
    <row r="170" spans="1:38" x14ac:dyDescent="0.25">
      <c r="A170" s="159" t="s">
        <v>6550</v>
      </c>
      <c r="B170" s="158">
        <v>0.53129999999999999</v>
      </c>
      <c r="C170" s="158" t="s">
        <v>84</v>
      </c>
      <c r="D170" s="158">
        <v>0.52839999999999998</v>
      </c>
      <c r="E170" s="158">
        <v>0.67079999999999995</v>
      </c>
      <c r="F170" s="158">
        <v>0.66620000000000001</v>
      </c>
      <c r="G170" s="158">
        <v>0.54969999999999997</v>
      </c>
      <c r="H170" s="158">
        <v>0.4113</v>
      </c>
      <c r="I170" s="158">
        <v>0.63919999999999999</v>
      </c>
      <c r="J170" s="158"/>
      <c r="K170" s="158"/>
      <c r="L170" s="158"/>
      <c r="M170" s="158">
        <v>0.51929999999999998</v>
      </c>
      <c r="N170" s="158">
        <v>0.54320000000000002</v>
      </c>
      <c r="O170" s="158" t="s">
        <v>84</v>
      </c>
      <c r="P170" s="158" t="s">
        <v>84</v>
      </c>
      <c r="Q170" s="158">
        <v>0.48820000000000002</v>
      </c>
      <c r="R170" s="158">
        <v>0.56689999999999996</v>
      </c>
      <c r="S170" s="158">
        <v>0.64680000000000004</v>
      </c>
      <c r="T170" s="158">
        <v>0.69359999999999999</v>
      </c>
      <c r="U170" s="158">
        <v>0.63390000000000002</v>
      </c>
      <c r="V170" s="158">
        <v>0.69640000000000002</v>
      </c>
      <c r="W170" s="158">
        <v>0.4894</v>
      </c>
      <c r="X170" s="158">
        <v>0.60580000000000001</v>
      </c>
      <c r="Y170" s="158">
        <v>0.39400000000000002</v>
      </c>
      <c r="Z170" s="158">
        <v>0.42849999999999999</v>
      </c>
      <c r="AA170" s="158">
        <v>0.56879999999999997</v>
      </c>
      <c r="AB170" s="158">
        <v>0.70109999999999995</v>
      </c>
      <c r="AC170" s="158"/>
      <c r="AD170" s="181">
        <v>7738</v>
      </c>
      <c r="AE170" s="181" t="s">
        <v>84</v>
      </c>
      <c r="AF170" s="181">
        <v>737</v>
      </c>
      <c r="AG170" s="181">
        <v>1862</v>
      </c>
      <c r="AH170" s="181">
        <v>1031</v>
      </c>
      <c r="AI170" s="181">
        <v>318</v>
      </c>
      <c r="AJ170" s="181">
        <v>3561</v>
      </c>
      <c r="AK170" s="181">
        <v>229</v>
      </c>
      <c r="AL170" s="181">
        <v>8234</v>
      </c>
    </row>
    <row r="171" spans="1:38" x14ac:dyDescent="0.25">
      <c r="A171" s="159" t="s">
        <v>6551</v>
      </c>
      <c r="B171" s="158">
        <v>0.92959999999999998</v>
      </c>
      <c r="C171" s="158" t="s">
        <v>84</v>
      </c>
      <c r="D171" s="158" t="s">
        <v>84</v>
      </c>
      <c r="E171" s="158">
        <v>0.96870000000000001</v>
      </c>
      <c r="F171" s="158">
        <v>0.95950000000000002</v>
      </c>
      <c r="G171" s="158">
        <v>0.93810000000000004</v>
      </c>
      <c r="H171" s="158">
        <v>0.73780000000000001</v>
      </c>
      <c r="I171" s="158" t="s">
        <v>84</v>
      </c>
      <c r="J171" s="158"/>
      <c r="K171" s="158"/>
      <c r="L171" s="158"/>
      <c r="M171" s="158">
        <v>0.9204</v>
      </c>
      <c r="N171" s="158">
        <v>0.93779999999999997</v>
      </c>
      <c r="O171" s="158" t="s">
        <v>84</v>
      </c>
      <c r="P171" s="158" t="s">
        <v>84</v>
      </c>
      <c r="Q171" s="158" t="s">
        <v>84</v>
      </c>
      <c r="R171" s="158" t="s">
        <v>84</v>
      </c>
      <c r="S171" s="158">
        <v>0.95760000000000001</v>
      </c>
      <c r="T171" s="158">
        <v>0.97689999999999999</v>
      </c>
      <c r="U171" s="158">
        <v>0.94359999999999999</v>
      </c>
      <c r="V171" s="158">
        <v>0.97099999999999997</v>
      </c>
      <c r="W171" s="158">
        <v>0.88349999999999995</v>
      </c>
      <c r="X171" s="158">
        <v>0.96750000000000003</v>
      </c>
      <c r="Y171" s="158">
        <v>0.69969999999999999</v>
      </c>
      <c r="Z171" s="158">
        <v>0.77190000000000003</v>
      </c>
      <c r="AA171" s="158" t="s">
        <v>84</v>
      </c>
      <c r="AB171" s="158" t="s">
        <v>84</v>
      </c>
      <c r="AC171" s="158"/>
      <c r="AD171" s="181">
        <v>4398</v>
      </c>
      <c r="AE171" s="181" t="s">
        <v>84</v>
      </c>
      <c r="AF171" s="181" t="s">
        <v>84</v>
      </c>
      <c r="AG171" s="181">
        <v>2117</v>
      </c>
      <c r="AH171" s="181">
        <v>1219</v>
      </c>
      <c r="AI171" s="181">
        <v>180</v>
      </c>
      <c r="AJ171" s="181">
        <v>664</v>
      </c>
      <c r="AK171" s="181" t="s">
        <v>84</v>
      </c>
      <c r="AL171" s="181">
        <v>846</v>
      </c>
    </row>
    <row r="172" spans="1:38" x14ac:dyDescent="0.25">
      <c r="A172" s="159" t="s">
        <v>6552</v>
      </c>
      <c r="B172" s="158">
        <v>0.26129999999999998</v>
      </c>
      <c r="C172" s="158" t="s">
        <v>84</v>
      </c>
      <c r="D172" s="158">
        <v>0.25900000000000001</v>
      </c>
      <c r="E172" s="158">
        <v>0.35260000000000002</v>
      </c>
      <c r="F172" s="158">
        <v>0.39760000000000001</v>
      </c>
      <c r="G172" s="158">
        <v>0.37340000000000001</v>
      </c>
      <c r="H172" s="158">
        <v>0.13200000000000001</v>
      </c>
      <c r="I172" s="158">
        <v>0.29289999999999999</v>
      </c>
      <c r="J172" s="158"/>
      <c r="K172" s="158"/>
      <c r="L172" s="158"/>
      <c r="M172" s="158">
        <v>0.25700000000000001</v>
      </c>
      <c r="N172" s="158">
        <v>0.26550000000000001</v>
      </c>
      <c r="O172" s="158" t="s">
        <v>84</v>
      </c>
      <c r="P172" s="158" t="s">
        <v>84</v>
      </c>
      <c r="Q172" s="158">
        <v>0.25069999999999998</v>
      </c>
      <c r="R172" s="158">
        <v>0.26750000000000002</v>
      </c>
      <c r="S172" s="158">
        <v>0.34279999999999999</v>
      </c>
      <c r="T172" s="158">
        <v>0.36259999999999998</v>
      </c>
      <c r="U172" s="158">
        <v>0.38109999999999999</v>
      </c>
      <c r="V172" s="158">
        <v>0.41410000000000002</v>
      </c>
      <c r="W172" s="158">
        <v>0.3579</v>
      </c>
      <c r="X172" s="158">
        <v>0.38879999999999998</v>
      </c>
      <c r="Y172" s="158">
        <v>0.12620000000000001</v>
      </c>
      <c r="Z172" s="158">
        <v>0.13780000000000001</v>
      </c>
      <c r="AA172" s="158">
        <v>0.26879999999999998</v>
      </c>
      <c r="AB172" s="158">
        <v>0.31730000000000003</v>
      </c>
      <c r="AC172" s="158"/>
      <c r="AD172" s="181">
        <v>47919</v>
      </c>
      <c r="AE172" s="181" t="s">
        <v>84</v>
      </c>
      <c r="AF172" s="181">
        <v>12107</v>
      </c>
      <c r="AG172" s="181">
        <v>10542</v>
      </c>
      <c r="AH172" s="181">
        <v>3960</v>
      </c>
      <c r="AI172" s="181">
        <v>4298</v>
      </c>
      <c r="AJ172" s="181">
        <v>15536</v>
      </c>
      <c r="AK172" s="181">
        <v>1476</v>
      </c>
      <c r="AL172" s="181">
        <v>76260</v>
      </c>
    </row>
    <row r="173" spans="1:38" x14ac:dyDescent="0.25">
      <c r="A173" s="159" t="s">
        <v>6553</v>
      </c>
      <c r="B173" s="158">
        <v>0.97209999999999996</v>
      </c>
      <c r="C173" s="158" t="s">
        <v>84</v>
      </c>
      <c r="D173" s="158">
        <v>0.99</v>
      </c>
      <c r="E173" s="158">
        <v>0.97450000000000003</v>
      </c>
      <c r="F173" s="158">
        <v>0.96240000000000003</v>
      </c>
      <c r="G173" s="158">
        <v>0.97650000000000003</v>
      </c>
      <c r="H173" s="158">
        <v>0.87960000000000005</v>
      </c>
      <c r="I173" s="158">
        <v>0.97309999999999997</v>
      </c>
      <c r="J173" s="158"/>
      <c r="K173" s="158"/>
      <c r="L173" s="158"/>
      <c r="M173" s="158">
        <v>0.96889999999999998</v>
      </c>
      <c r="N173" s="158">
        <v>0.97489999999999999</v>
      </c>
      <c r="O173" s="158" t="s">
        <v>84</v>
      </c>
      <c r="P173" s="158" t="s">
        <v>84</v>
      </c>
      <c r="Q173" s="158">
        <v>0.98680000000000001</v>
      </c>
      <c r="R173" s="158">
        <v>0.99250000000000005</v>
      </c>
      <c r="S173" s="158">
        <v>0.96660000000000001</v>
      </c>
      <c r="T173" s="158">
        <v>0.98060000000000003</v>
      </c>
      <c r="U173" s="158">
        <v>0.94940000000000002</v>
      </c>
      <c r="V173" s="158">
        <v>0.97209999999999996</v>
      </c>
      <c r="W173" s="158">
        <v>0.95550000000000002</v>
      </c>
      <c r="X173" s="158">
        <v>0.98770000000000002</v>
      </c>
      <c r="Y173" s="158">
        <v>0.8609</v>
      </c>
      <c r="Z173" s="158">
        <v>0.89590000000000003</v>
      </c>
      <c r="AA173" s="158">
        <v>0.95920000000000005</v>
      </c>
      <c r="AB173" s="158">
        <v>0.98229999999999995</v>
      </c>
      <c r="AC173" s="158"/>
      <c r="AD173" s="181">
        <v>14510</v>
      </c>
      <c r="AE173" s="181" t="s">
        <v>84</v>
      </c>
      <c r="AF173" s="181">
        <v>7527</v>
      </c>
      <c r="AG173" s="181">
        <v>2779</v>
      </c>
      <c r="AH173" s="181">
        <v>1388</v>
      </c>
      <c r="AI173" s="181">
        <v>466</v>
      </c>
      <c r="AJ173" s="181">
        <v>1422</v>
      </c>
      <c r="AK173" s="181">
        <v>928</v>
      </c>
      <c r="AL173" s="181">
        <v>1114</v>
      </c>
    </row>
    <row r="174" spans="1:38" x14ac:dyDescent="0.25">
      <c r="A174" s="159" t="s">
        <v>6554</v>
      </c>
      <c r="B174" s="158">
        <v>0.82979999999999998</v>
      </c>
      <c r="C174" s="158" t="s">
        <v>84</v>
      </c>
      <c r="D174" s="158">
        <v>0.88049999999999995</v>
      </c>
      <c r="E174" s="158">
        <v>0.86319999999999997</v>
      </c>
      <c r="F174" s="158">
        <v>0.79969999999999997</v>
      </c>
      <c r="G174" s="158">
        <v>0.80130000000000001</v>
      </c>
      <c r="H174" s="158">
        <v>0.44429999999999997</v>
      </c>
      <c r="I174" s="158">
        <v>0.81899999999999995</v>
      </c>
      <c r="J174" s="158"/>
      <c r="K174" s="158"/>
      <c r="L174" s="158"/>
      <c r="M174" s="158">
        <v>0.82609999999999995</v>
      </c>
      <c r="N174" s="158">
        <v>0.83340000000000003</v>
      </c>
      <c r="O174" s="158" t="s">
        <v>84</v>
      </c>
      <c r="P174" s="158" t="s">
        <v>84</v>
      </c>
      <c r="Q174" s="158">
        <v>0.87539999999999996</v>
      </c>
      <c r="R174" s="158">
        <v>0.88529999999999998</v>
      </c>
      <c r="S174" s="158">
        <v>0.85729999999999995</v>
      </c>
      <c r="T174" s="158">
        <v>0.86880000000000002</v>
      </c>
      <c r="U174" s="158">
        <v>0.78600000000000003</v>
      </c>
      <c r="V174" s="158">
        <v>0.81259999999999999</v>
      </c>
      <c r="W174" s="158">
        <v>0.76429999999999998</v>
      </c>
      <c r="X174" s="158">
        <v>0.83309999999999995</v>
      </c>
      <c r="Y174" s="158">
        <v>0.42830000000000001</v>
      </c>
      <c r="Z174" s="158">
        <v>0.46029999999999999</v>
      </c>
      <c r="AA174" s="158">
        <v>0.8</v>
      </c>
      <c r="AB174" s="158">
        <v>0.83650000000000002</v>
      </c>
      <c r="AC174" s="158"/>
      <c r="AD174" s="181">
        <v>53755</v>
      </c>
      <c r="AE174" s="181" t="s">
        <v>84</v>
      </c>
      <c r="AF174" s="181">
        <v>24152</v>
      </c>
      <c r="AG174" s="181">
        <v>18312</v>
      </c>
      <c r="AH174" s="181">
        <v>4317</v>
      </c>
      <c r="AI174" s="181">
        <v>629</v>
      </c>
      <c r="AJ174" s="181">
        <v>4312</v>
      </c>
      <c r="AK174" s="181">
        <v>2033</v>
      </c>
      <c r="AL174" s="181">
        <v>25196</v>
      </c>
    </row>
    <row r="175" spans="1:38" x14ac:dyDescent="0.25">
      <c r="A175" s="159" t="s">
        <v>6555</v>
      </c>
      <c r="B175" s="158">
        <v>0.51349999999999996</v>
      </c>
      <c r="C175" s="158" t="s">
        <v>84</v>
      </c>
      <c r="D175" s="158">
        <v>0.57869999999999999</v>
      </c>
      <c r="E175" s="158">
        <v>0.54669999999999996</v>
      </c>
      <c r="F175" s="158">
        <v>0.55710000000000004</v>
      </c>
      <c r="G175" s="158" t="s">
        <v>84</v>
      </c>
      <c r="H175" s="158">
        <v>0.1978</v>
      </c>
      <c r="I175" s="158" t="s">
        <v>84</v>
      </c>
      <c r="J175" s="158"/>
      <c r="K175" s="158"/>
      <c r="L175" s="158"/>
      <c r="M175" s="158">
        <v>0.48709999999999998</v>
      </c>
      <c r="N175" s="158">
        <v>0.53910000000000002</v>
      </c>
      <c r="O175" s="158" t="s">
        <v>84</v>
      </c>
      <c r="P175" s="158" t="s">
        <v>84</v>
      </c>
      <c r="Q175" s="158">
        <v>0.52810000000000001</v>
      </c>
      <c r="R175" s="158">
        <v>0.62590000000000001</v>
      </c>
      <c r="S175" s="158">
        <v>0.50390000000000001</v>
      </c>
      <c r="T175" s="158">
        <v>0.58730000000000004</v>
      </c>
      <c r="U175" s="158">
        <v>0.48609999999999998</v>
      </c>
      <c r="V175" s="158">
        <v>0.62229999999999996</v>
      </c>
      <c r="W175" s="158" t="s">
        <v>84</v>
      </c>
      <c r="X175" s="158" t="s">
        <v>84</v>
      </c>
      <c r="Y175" s="158">
        <v>0.14660000000000001</v>
      </c>
      <c r="Z175" s="158">
        <v>0.25459999999999999</v>
      </c>
      <c r="AA175" s="158" t="s">
        <v>84</v>
      </c>
      <c r="AB175" s="158" t="s">
        <v>84</v>
      </c>
      <c r="AC175" s="158"/>
      <c r="AD175" s="181">
        <v>1650</v>
      </c>
      <c r="AE175" s="181" t="s">
        <v>84</v>
      </c>
      <c r="AF175" s="181">
        <v>480</v>
      </c>
      <c r="AG175" s="181">
        <v>633</v>
      </c>
      <c r="AH175" s="181">
        <v>228</v>
      </c>
      <c r="AI175" s="181" t="s">
        <v>84</v>
      </c>
      <c r="AJ175" s="181">
        <v>233</v>
      </c>
      <c r="AK175" s="181" t="s">
        <v>84</v>
      </c>
      <c r="AL175" s="181">
        <v>1867</v>
      </c>
    </row>
    <row r="176" spans="1:38" x14ac:dyDescent="0.25">
      <c r="A176" s="159" t="s">
        <v>6556</v>
      </c>
      <c r="B176" s="158">
        <v>0.74639999999999995</v>
      </c>
      <c r="C176" s="158" t="s">
        <v>84</v>
      </c>
      <c r="D176" s="158">
        <v>0.71409999999999996</v>
      </c>
      <c r="E176" s="158">
        <v>0.83819999999999995</v>
      </c>
      <c r="F176" s="158">
        <v>0.79249999999999998</v>
      </c>
      <c r="G176" s="158" t="s">
        <v>84</v>
      </c>
      <c r="H176" s="158">
        <v>0.31619999999999998</v>
      </c>
      <c r="I176" s="158">
        <v>0.77710000000000001</v>
      </c>
      <c r="J176" s="158"/>
      <c r="K176" s="158"/>
      <c r="L176" s="158"/>
      <c r="M176" s="158">
        <v>0.73480000000000001</v>
      </c>
      <c r="N176" s="158">
        <v>0.75749999999999995</v>
      </c>
      <c r="O176" s="158" t="s">
        <v>84</v>
      </c>
      <c r="P176" s="158" t="s">
        <v>84</v>
      </c>
      <c r="Q176" s="158">
        <v>0.69379999999999997</v>
      </c>
      <c r="R176" s="158">
        <v>0.73329999999999995</v>
      </c>
      <c r="S176" s="158">
        <v>0.82150000000000001</v>
      </c>
      <c r="T176" s="158">
        <v>0.85350000000000004</v>
      </c>
      <c r="U176" s="158">
        <v>0.75980000000000003</v>
      </c>
      <c r="V176" s="158">
        <v>0.82120000000000004</v>
      </c>
      <c r="W176" s="158" t="s">
        <v>84</v>
      </c>
      <c r="X176" s="158" t="s">
        <v>84</v>
      </c>
      <c r="Y176" s="158">
        <v>0.27460000000000001</v>
      </c>
      <c r="Z176" s="158">
        <v>0.35859999999999997</v>
      </c>
      <c r="AA176" s="158">
        <v>0.71379999999999999</v>
      </c>
      <c r="AB176" s="158">
        <v>0.82809999999999995</v>
      </c>
      <c r="AC176" s="158"/>
      <c r="AD176" s="181">
        <v>7814</v>
      </c>
      <c r="AE176" s="181" t="s">
        <v>84</v>
      </c>
      <c r="AF176" s="181">
        <v>2809</v>
      </c>
      <c r="AG176" s="181">
        <v>3162</v>
      </c>
      <c r="AH176" s="181">
        <v>925</v>
      </c>
      <c r="AI176" s="181" t="s">
        <v>84</v>
      </c>
      <c r="AJ176" s="181">
        <v>568</v>
      </c>
      <c r="AK176" s="181">
        <v>266</v>
      </c>
      <c r="AL176" s="181">
        <v>5270</v>
      </c>
    </row>
    <row r="177" spans="1:38" x14ac:dyDescent="0.25">
      <c r="A177" s="159" t="s">
        <v>6557</v>
      </c>
      <c r="B177" s="158">
        <v>0.97089999999999999</v>
      </c>
      <c r="C177" s="158" t="s">
        <v>84</v>
      </c>
      <c r="D177" s="158">
        <v>0.9859</v>
      </c>
      <c r="E177" s="158">
        <v>0.98240000000000005</v>
      </c>
      <c r="F177" s="158">
        <v>0.96040000000000003</v>
      </c>
      <c r="G177" s="158">
        <v>0.98680000000000001</v>
      </c>
      <c r="H177" s="158">
        <v>0.83879999999999999</v>
      </c>
      <c r="I177" s="158">
        <v>1.0058</v>
      </c>
      <c r="J177" s="158"/>
      <c r="K177" s="158"/>
      <c r="L177" s="158"/>
      <c r="M177" s="158">
        <v>0.96589999999999998</v>
      </c>
      <c r="N177" s="158">
        <v>0.97509999999999997</v>
      </c>
      <c r="O177" s="158" t="s">
        <v>84</v>
      </c>
      <c r="P177" s="158" t="s">
        <v>84</v>
      </c>
      <c r="Q177" s="158">
        <v>0.97350000000000003</v>
      </c>
      <c r="R177" s="158">
        <v>0.99250000000000005</v>
      </c>
      <c r="S177" s="158">
        <v>0.97460000000000002</v>
      </c>
      <c r="T177" s="158">
        <v>0.98780000000000001</v>
      </c>
      <c r="U177" s="158">
        <v>0.94650000000000001</v>
      </c>
      <c r="V177" s="158">
        <v>0.97070000000000001</v>
      </c>
      <c r="W177" s="158">
        <v>0.94089999999999996</v>
      </c>
      <c r="X177" s="158">
        <v>0.99709999999999999</v>
      </c>
      <c r="Y177" s="158">
        <v>0.81310000000000004</v>
      </c>
      <c r="Z177" s="158">
        <v>0.86129999999999995</v>
      </c>
      <c r="AA177" s="158">
        <v>1.0058</v>
      </c>
      <c r="AB177" s="158">
        <v>1.0058</v>
      </c>
      <c r="AC177" s="158"/>
      <c r="AD177" s="181">
        <v>25555</v>
      </c>
      <c r="AE177" s="181" t="s">
        <v>84</v>
      </c>
      <c r="AF177" s="181">
        <v>5849</v>
      </c>
      <c r="AG177" s="181">
        <v>11921</v>
      </c>
      <c r="AH177" s="181">
        <v>4171</v>
      </c>
      <c r="AI177" s="181">
        <v>1112</v>
      </c>
      <c r="AJ177" s="181">
        <v>1712</v>
      </c>
      <c r="AK177" s="181">
        <v>790</v>
      </c>
      <c r="AL177" s="181">
        <v>7204</v>
      </c>
    </row>
    <row r="178" spans="1:38" x14ac:dyDescent="0.25">
      <c r="A178" s="159" t="s">
        <v>6558</v>
      </c>
      <c r="B178" s="158">
        <v>35.609100000000005</v>
      </c>
      <c r="C178" s="158">
        <v>4.9173999999999998</v>
      </c>
      <c r="D178" s="158">
        <v>32.465499999999992</v>
      </c>
      <c r="E178" s="158">
        <v>38.097700000000003</v>
      </c>
      <c r="F178" s="158">
        <v>36.490900000000003</v>
      </c>
      <c r="G178" s="158">
        <v>26.7654</v>
      </c>
      <c r="H178" s="158">
        <v>21.440999999999999</v>
      </c>
      <c r="I178" s="158">
        <v>30.692500000000003</v>
      </c>
      <c r="J178" s="158"/>
      <c r="K178" s="158"/>
      <c r="L178" s="158"/>
      <c r="M178" s="158">
        <v>34.9955</v>
      </c>
      <c r="N178" s="158">
        <v>36.155099999999997</v>
      </c>
      <c r="O178" s="158">
        <v>4.8995999999999995</v>
      </c>
      <c r="P178" s="158">
        <v>4.9269999999999996</v>
      </c>
      <c r="Q178" s="158">
        <v>31.322699999999998</v>
      </c>
      <c r="R178" s="158">
        <v>33.5167</v>
      </c>
      <c r="S178" s="158">
        <v>37.149700000000003</v>
      </c>
      <c r="T178" s="158">
        <v>38.974699999999991</v>
      </c>
      <c r="U178" s="158">
        <v>35.138400000000004</v>
      </c>
      <c r="V178" s="158">
        <v>37.735399999999998</v>
      </c>
      <c r="W178" s="158">
        <v>24.914899999999996</v>
      </c>
      <c r="X178" s="158">
        <v>28.324600000000007</v>
      </c>
      <c r="Y178" s="158">
        <v>20.013400000000004</v>
      </c>
      <c r="Z178" s="158">
        <v>22.839000000000002</v>
      </c>
      <c r="AA178" s="158">
        <v>28.955500000000004</v>
      </c>
      <c r="AB178" s="158">
        <v>32.213000000000001</v>
      </c>
      <c r="AC178" s="158"/>
      <c r="AD178" s="181">
        <v>2415680</v>
      </c>
      <c r="AE178" s="181">
        <v>171262</v>
      </c>
      <c r="AF178" s="181">
        <v>654906</v>
      </c>
      <c r="AG178" s="181">
        <v>697978</v>
      </c>
      <c r="AH178" s="181">
        <v>258037</v>
      </c>
      <c r="AI178" s="181">
        <v>60113</v>
      </c>
      <c r="AJ178" s="181">
        <v>478912</v>
      </c>
      <c r="AK178" s="181">
        <v>92289</v>
      </c>
      <c r="AL178" s="181">
        <v>1957130</v>
      </c>
    </row>
    <row r="179" spans="1:38" x14ac:dyDescent="0.25">
      <c r="A179" s="159" t="s">
        <v>6559</v>
      </c>
      <c r="B179" s="158">
        <v>0.67589999999999995</v>
      </c>
      <c r="C179" s="158" t="s">
        <v>84</v>
      </c>
      <c r="D179" s="158">
        <v>0.68759999999999999</v>
      </c>
      <c r="E179" s="158">
        <v>0.73709999999999998</v>
      </c>
      <c r="F179" s="158">
        <v>0.72640000000000005</v>
      </c>
      <c r="G179" s="158">
        <v>0.68220000000000003</v>
      </c>
      <c r="H179" s="158">
        <v>0.36049999999999999</v>
      </c>
      <c r="I179" s="158">
        <v>0.81120000000000003</v>
      </c>
      <c r="J179" s="158"/>
      <c r="K179" s="158"/>
      <c r="L179" s="158"/>
      <c r="M179" s="158">
        <v>0.66310000000000002</v>
      </c>
      <c r="N179" s="158">
        <v>0.68840000000000001</v>
      </c>
      <c r="O179" s="158" t="s">
        <v>84</v>
      </c>
      <c r="P179" s="158" t="s">
        <v>84</v>
      </c>
      <c r="Q179" s="158">
        <v>0.66379999999999995</v>
      </c>
      <c r="R179" s="158">
        <v>0.71009999999999995</v>
      </c>
      <c r="S179" s="158">
        <v>0.71699999999999997</v>
      </c>
      <c r="T179" s="158">
        <v>0.75609999999999999</v>
      </c>
      <c r="U179" s="158">
        <v>0.6885</v>
      </c>
      <c r="V179" s="158">
        <v>0.76060000000000005</v>
      </c>
      <c r="W179" s="158">
        <v>0.58499999999999996</v>
      </c>
      <c r="X179" s="158">
        <v>0.76129999999999998</v>
      </c>
      <c r="Y179" s="158">
        <v>0.32529999999999998</v>
      </c>
      <c r="Z179" s="158">
        <v>0.39589999999999997</v>
      </c>
      <c r="AA179" s="158">
        <v>0.75239999999999996</v>
      </c>
      <c r="AB179" s="158">
        <v>0.85729999999999995</v>
      </c>
      <c r="AC179" s="158"/>
      <c r="AD179" s="181">
        <v>7301</v>
      </c>
      <c r="AE179" s="181" t="s">
        <v>84</v>
      </c>
      <c r="AF179" s="181">
        <v>2248</v>
      </c>
      <c r="AG179" s="181">
        <v>2845</v>
      </c>
      <c r="AH179" s="181">
        <v>787</v>
      </c>
      <c r="AI179" s="181">
        <v>140</v>
      </c>
      <c r="AJ179" s="181">
        <v>932</v>
      </c>
      <c r="AK179" s="181">
        <v>292</v>
      </c>
      <c r="AL179" s="181">
        <v>4991</v>
      </c>
    </row>
    <row r="180" spans="1:38" x14ac:dyDescent="0.25">
      <c r="A180" s="159" t="s">
        <v>6560</v>
      </c>
      <c r="B180" s="158">
        <v>8.1600000000000006E-2</v>
      </c>
      <c r="C180" s="158" t="s">
        <v>84</v>
      </c>
      <c r="D180" s="158">
        <v>9.7900000000000001E-2</v>
      </c>
      <c r="E180" s="158">
        <v>0.1215</v>
      </c>
      <c r="F180" s="158">
        <v>0.16500000000000001</v>
      </c>
      <c r="G180" s="158">
        <v>0.1439</v>
      </c>
      <c r="H180" s="158">
        <v>3.8800000000000001E-2</v>
      </c>
      <c r="I180" s="158">
        <v>9.5000000000000001E-2</v>
      </c>
      <c r="J180" s="158"/>
      <c r="K180" s="158"/>
      <c r="L180" s="158"/>
      <c r="M180" s="158">
        <v>7.6600000000000001E-2</v>
      </c>
      <c r="N180" s="158">
        <v>8.6800000000000002E-2</v>
      </c>
      <c r="O180" s="158" t="s">
        <v>84</v>
      </c>
      <c r="P180" s="158" t="s">
        <v>84</v>
      </c>
      <c r="Q180" s="158">
        <v>8.1699999999999995E-2</v>
      </c>
      <c r="R180" s="158">
        <v>0.1159</v>
      </c>
      <c r="S180" s="158">
        <v>0.1082</v>
      </c>
      <c r="T180" s="158">
        <v>0.13550000000000001</v>
      </c>
      <c r="U180" s="158">
        <v>0.14580000000000001</v>
      </c>
      <c r="V180" s="158">
        <v>0.18529999999999999</v>
      </c>
      <c r="W180" s="158">
        <v>0.1101</v>
      </c>
      <c r="X180" s="158">
        <v>0.1822</v>
      </c>
      <c r="Y180" s="158">
        <v>3.4000000000000002E-2</v>
      </c>
      <c r="Z180" s="158">
        <v>4.3999999999999997E-2</v>
      </c>
      <c r="AA180" s="158">
        <v>6.5199999999999994E-2</v>
      </c>
      <c r="AB180" s="158">
        <v>0.13139999999999999</v>
      </c>
      <c r="AC180" s="158"/>
      <c r="AD180" s="181">
        <v>14086</v>
      </c>
      <c r="AE180" s="181" t="s">
        <v>84</v>
      </c>
      <c r="AF180" s="181">
        <v>1710</v>
      </c>
      <c r="AG180" s="181">
        <v>2826</v>
      </c>
      <c r="AH180" s="181">
        <v>1606</v>
      </c>
      <c r="AI180" s="181">
        <v>431</v>
      </c>
      <c r="AJ180" s="181">
        <v>7162</v>
      </c>
      <c r="AK180" s="181">
        <v>351</v>
      </c>
      <c r="AL180" s="181">
        <v>25620</v>
      </c>
    </row>
    <row r="181" spans="1:38" x14ac:dyDescent="0.25">
      <c r="A181" s="159" t="s">
        <v>6561</v>
      </c>
      <c r="B181" s="158">
        <v>0.5494</v>
      </c>
      <c r="C181" s="158" t="s">
        <v>84</v>
      </c>
      <c r="D181" s="158">
        <v>0.66879999999999995</v>
      </c>
      <c r="E181" s="158">
        <v>0.60499999999999998</v>
      </c>
      <c r="F181" s="158">
        <v>0.56120000000000003</v>
      </c>
      <c r="G181" s="158">
        <v>0.65190000000000003</v>
      </c>
      <c r="H181" s="158">
        <v>0.20519999999999999</v>
      </c>
      <c r="I181" s="158">
        <v>0.59560000000000002</v>
      </c>
      <c r="J181" s="158"/>
      <c r="K181" s="158"/>
      <c r="L181" s="158"/>
      <c r="M181" s="158">
        <v>0.54479999999999995</v>
      </c>
      <c r="N181" s="158">
        <v>0.55400000000000005</v>
      </c>
      <c r="O181" s="158" t="s">
        <v>84</v>
      </c>
      <c r="P181" s="158" t="s">
        <v>84</v>
      </c>
      <c r="Q181" s="158">
        <v>0.66100000000000003</v>
      </c>
      <c r="R181" s="158">
        <v>0.67649999999999999</v>
      </c>
      <c r="S181" s="158">
        <v>0.59619999999999995</v>
      </c>
      <c r="T181" s="158">
        <v>0.61350000000000005</v>
      </c>
      <c r="U181" s="158">
        <v>0.54820000000000002</v>
      </c>
      <c r="V181" s="158">
        <v>0.57389999999999997</v>
      </c>
      <c r="W181" s="158">
        <v>0.62729999999999997</v>
      </c>
      <c r="X181" s="158">
        <v>0.67530000000000001</v>
      </c>
      <c r="Y181" s="158">
        <v>0.19689999999999999</v>
      </c>
      <c r="Z181" s="158">
        <v>0.2135</v>
      </c>
      <c r="AA181" s="158">
        <v>0.56889999999999996</v>
      </c>
      <c r="AB181" s="158">
        <v>0.62119999999999997</v>
      </c>
      <c r="AC181" s="158"/>
      <c r="AD181" s="181">
        <v>69651</v>
      </c>
      <c r="AE181" s="181" t="s">
        <v>84</v>
      </c>
      <c r="AF181" s="181">
        <v>23903</v>
      </c>
      <c r="AG181" s="181">
        <v>19591</v>
      </c>
      <c r="AH181" s="181">
        <v>9074</v>
      </c>
      <c r="AI181" s="181">
        <v>2378</v>
      </c>
      <c r="AJ181" s="181">
        <v>12709</v>
      </c>
      <c r="AK181" s="181">
        <v>1996</v>
      </c>
      <c r="AL181" s="181">
        <v>69774</v>
      </c>
    </row>
    <row r="182" spans="1:38" x14ac:dyDescent="0.25">
      <c r="A182" s="159" t="s">
        <v>6562</v>
      </c>
      <c r="B182" s="158">
        <v>0.21229999999999999</v>
      </c>
      <c r="C182" s="158" t="s">
        <v>84</v>
      </c>
      <c r="D182" s="158">
        <v>0.16120000000000001</v>
      </c>
      <c r="E182" s="158">
        <v>0.34370000000000001</v>
      </c>
      <c r="F182" s="158">
        <v>0.35659999999999997</v>
      </c>
      <c r="G182" s="158">
        <v>0.30580000000000002</v>
      </c>
      <c r="H182" s="158">
        <v>0.1356</v>
      </c>
      <c r="I182" s="158">
        <v>0.27429999999999999</v>
      </c>
      <c r="J182" s="158"/>
      <c r="K182" s="158"/>
      <c r="L182" s="158"/>
      <c r="M182" s="158">
        <v>0.20780000000000001</v>
      </c>
      <c r="N182" s="158">
        <v>0.21690000000000001</v>
      </c>
      <c r="O182" s="158" t="s">
        <v>84</v>
      </c>
      <c r="P182" s="158" t="s">
        <v>84</v>
      </c>
      <c r="Q182" s="158">
        <v>0.12379999999999999</v>
      </c>
      <c r="R182" s="158">
        <v>0.20300000000000001</v>
      </c>
      <c r="S182" s="158">
        <v>0.33069999999999999</v>
      </c>
      <c r="T182" s="158">
        <v>0.35670000000000002</v>
      </c>
      <c r="U182" s="158">
        <v>0.3422</v>
      </c>
      <c r="V182" s="158">
        <v>0.37109999999999999</v>
      </c>
      <c r="W182" s="158">
        <v>0.2802</v>
      </c>
      <c r="X182" s="158">
        <v>0.33169999999999999</v>
      </c>
      <c r="Y182" s="158">
        <v>0.1308</v>
      </c>
      <c r="Z182" s="158">
        <v>0.1406</v>
      </c>
      <c r="AA182" s="158">
        <v>0.24510000000000001</v>
      </c>
      <c r="AB182" s="158">
        <v>0.30420000000000003</v>
      </c>
      <c r="AC182" s="158"/>
      <c r="AD182" s="181">
        <v>34007</v>
      </c>
      <c r="AE182" s="181" t="s">
        <v>84</v>
      </c>
      <c r="AF182" s="181">
        <v>368</v>
      </c>
      <c r="AG182" s="181">
        <v>5788</v>
      </c>
      <c r="AH182" s="181">
        <v>4798</v>
      </c>
      <c r="AI182" s="181">
        <v>1343</v>
      </c>
      <c r="AJ182" s="181">
        <v>20772</v>
      </c>
      <c r="AK182" s="181">
        <v>938</v>
      </c>
      <c r="AL182" s="181">
        <v>52754</v>
      </c>
    </row>
    <row r="183" spans="1:38" x14ac:dyDescent="0.25">
      <c r="A183" s="159" t="s">
        <v>6563</v>
      </c>
      <c r="B183" s="158">
        <v>9.6100000000000005E-2</v>
      </c>
      <c r="C183" s="158" t="s">
        <v>84</v>
      </c>
      <c r="D183" s="158">
        <v>0.22189999999999999</v>
      </c>
      <c r="E183" s="158">
        <v>0.19539999999999999</v>
      </c>
      <c r="F183" s="158">
        <v>0.1862</v>
      </c>
      <c r="G183" s="158">
        <v>0.1308</v>
      </c>
      <c r="H183" s="158">
        <v>2.4799999999999999E-2</v>
      </c>
      <c r="I183" s="158">
        <v>0.1542</v>
      </c>
      <c r="J183" s="158"/>
      <c r="K183" s="158"/>
      <c r="L183" s="158"/>
      <c r="M183" s="158">
        <v>9.3700000000000006E-2</v>
      </c>
      <c r="N183" s="158">
        <v>9.8699999999999996E-2</v>
      </c>
      <c r="O183" s="158" t="s">
        <v>84</v>
      </c>
      <c r="P183" s="158" t="s">
        <v>84</v>
      </c>
      <c r="Q183" s="158">
        <v>0.2104</v>
      </c>
      <c r="R183" s="158">
        <v>0.2336</v>
      </c>
      <c r="S183" s="158">
        <v>0.18790000000000001</v>
      </c>
      <c r="T183" s="158">
        <v>0.2031</v>
      </c>
      <c r="U183" s="158">
        <v>0.17419999999999999</v>
      </c>
      <c r="V183" s="158">
        <v>0.19839999999999999</v>
      </c>
      <c r="W183" s="158">
        <v>0.1089</v>
      </c>
      <c r="X183" s="158">
        <v>0.15490000000000001</v>
      </c>
      <c r="Y183" s="158">
        <v>2.3099999999999999E-2</v>
      </c>
      <c r="Z183" s="158">
        <v>2.6599999999999999E-2</v>
      </c>
      <c r="AA183" s="158">
        <v>0.14000000000000001</v>
      </c>
      <c r="AB183" s="158">
        <v>0.16900000000000001</v>
      </c>
      <c r="AC183" s="158"/>
      <c r="AD183" s="181">
        <v>64068</v>
      </c>
      <c r="AE183" s="181" t="s">
        <v>84</v>
      </c>
      <c r="AF183" s="181">
        <v>6061</v>
      </c>
      <c r="AG183" s="181">
        <v>12641</v>
      </c>
      <c r="AH183" s="181">
        <v>4741</v>
      </c>
      <c r="AI183" s="181">
        <v>923</v>
      </c>
      <c r="AJ183" s="181">
        <v>36904</v>
      </c>
      <c r="AK183" s="181">
        <v>2798</v>
      </c>
      <c r="AL183" s="181">
        <v>115846</v>
      </c>
    </row>
    <row r="184" spans="1:38" x14ac:dyDescent="0.25">
      <c r="A184" s="159" t="s">
        <v>6564</v>
      </c>
      <c r="B184" s="158">
        <v>0.74980000000000002</v>
      </c>
      <c r="C184" s="158">
        <v>0.95250000000000001</v>
      </c>
      <c r="D184" s="158">
        <v>0.63729999999999998</v>
      </c>
      <c r="E184" s="158">
        <v>0.8034</v>
      </c>
      <c r="F184" s="158">
        <v>0.79469999999999996</v>
      </c>
      <c r="G184" s="158">
        <v>0.80389999999999995</v>
      </c>
      <c r="H184" s="158">
        <v>0.2823</v>
      </c>
      <c r="I184" s="158">
        <v>0.75539999999999996</v>
      </c>
      <c r="J184" s="158"/>
      <c r="K184" s="158"/>
      <c r="L184" s="158"/>
      <c r="M184" s="158">
        <v>0.74309999999999998</v>
      </c>
      <c r="N184" s="158">
        <v>0.75629999999999997</v>
      </c>
      <c r="O184" s="158">
        <v>0.94530000000000003</v>
      </c>
      <c r="P184" s="158">
        <v>0.95879999999999999</v>
      </c>
      <c r="Q184" s="158">
        <v>0.61909999999999998</v>
      </c>
      <c r="R184" s="158">
        <v>0.65490000000000004</v>
      </c>
      <c r="S184" s="158">
        <v>0.7923</v>
      </c>
      <c r="T184" s="158">
        <v>0.81399999999999995</v>
      </c>
      <c r="U184" s="158">
        <v>0.77480000000000004</v>
      </c>
      <c r="V184" s="158">
        <v>0.81310000000000004</v>
      </c>
      <c r="W184" s="158">
        <v>0.75719999999999998</v>
      </c>
      <c r="X184" s="158">
        <v>0.84260000000000002</v>
      </c>
      <c r="Y184" s="158">
        <v>0.26179999999999998</v>
      </c>
      <c r="Z184" s="158">
        <v>0.30309999999999998</v>
      </c>
      <c r="AA184" s="158">
        <v>0.72099999999999997</v>
      </c>
      <c r="AB184" s="158">
        <v>0.78620000000000001</v>
      </c>
      <c r="AC184" s="158"/>
      <c r="AD184" s="181">
        <v>19866</v>
      </c>
      <c r="AE184" s="181">
        <v>4650</v>
      </c>
      <c r="AF184" s="181">
        <v>3650</v>
      </c>
      <c r="AG184" s="181">
        <v>6309</v>
      </c>
      <c r="AH184" s="181">
        <v>1988</v>
      </c>
      <c r="AI184" s="181">
        <v>380</v>
      </c>
      <c r="AJ184" s="181">
        <v>2134</v>
      </c>
      <c r="AK184" s="181">
        <v>755</v>
      </c>
      <c r="AL184" s="181">
        <v>9946</v>
      </c>
    </row>
    <row r="185" spans="1:38" x14ac:dyDescent="0.25">
      <c r="A185" s="159" t="s">
        <v>6565</v>
      </c>
      <c r="B185" s="158">
        <v>0.99939999999999996</v>
      </c>
      <c r="C185" s="158">
        <v>1.0001</v>
      </c>
      <c r="D185" s="158">
        <v>0.87509999999999999</v>
      </c>
      <c r="E185" s="158">
        <v>0.99950000000000006</v>
      </c>
      <c r="F185" s="158">
        <v>0.99960000000000004</v>
      </c>
      <c r="G185" s="158">
        <v>1.0005999999999999</v>
      </c>
      <c r="H185" s="158">
        <v>0.97709999999999997</v>
      </c>
      <c r="I185" s="158">
        <v>1.0004</v>
      </c>
      <c r="J185" s="158"/>
      <c r="K185" s="158"/>
      <c r="L185" s="158"/>
      <c r="M185" s="158">
        <v>0.999</v>
      </c>
      <c r="N185" s="158">
        <v>0.99960000000000004</v>
      </c>
      <c r="O185" s="158">
        <v>1.0001</v>
      </c>
      <c r="P185" s="158">
        <v>1.0001</v>
      </c>
      <c r="Q185" s="158">
        <v>0.81200000000000006</v>
      </c>
      <c r="R185" s="158">
        <v>0.91810000000000003</v>
      </c>
      <c r="S185" s="158">
        <v>0.999</v>
      </c>
      <c r="T185" s="158">
        <v>0.99980000000000002</v>
      </c>
      <c r="U185" s="158">
        <v>0.99819999999999998</v>
      </c>
      <c r="V185" s="158">
        <v>0.99990000000000001</v>
      </c>
      <c r="W185" s="158">
        <v>1.0005999999999999</v>
      </c>
      <c r="X185" s="158">
        <v>1.0005999999999999</v>
      </c>
      <c r="Y185" s="158">
        <v>0.96750000000000003</v>
      </c>
      <c r="Z185" s="158">
        <v>0.9839</v>
      </c>
      <c r="AA185" s="158">
        <v>1.0004</v>
      </c>
      <c r="AB185" s="158">
        <v>1.0004</v>
      </c>
      <c r="AC185" s="158"/>
      <c r="AD185" s="181">
        <v>190953</v>
      </c>
      <c r="AE185" s="181">
        <v>30042</v>
      </c>
      <c r="AF185" s="181">
        <v>213</v>
      </c>
      <c r="AG185" s="181">
        <v>107767</v>
      </c>
      <c r="AH185" s="181">
        <v>36168</v>
      </c>
      <c r="AI185" s="181">
        <v>7218</v>
      </c>
      <c r="AJ185" s="181">
        <v>1710</v>
      </c>
      <c r="AK185" s="181">
        <v>7835</v>
      </c>
      <c r="AL185" s="181">
        <v>1076</v>
      </c>
    </row>
    <row r="186" spans="1:38" x14ac:dyDescent="0.25">
      <c r="A186" s="159" t="s">
        <v>6566</v>
      </c>
      <c r="B186" s="158">
        <v>0.82520000000000004</v>
      </c>
      <c r="C186" s="158" t="s">
        <v>84</v>
      </c>
      <c r="D186" s="158" t="s">
        <v>84</v>
      </c>
      <c r="E186" s="158" t="s">
        <v>84</v>
      </c>
      <c r="F186" s="158" t="s">
        <v>84</v>
      </c>
      <c r="G186" s="158" t="s">
        <v>84</v>
      </c>
      <c r="H186" s="158" t="s">
        <v>84</v>
      </c>
      <c r="I186" s="158" t="s">
        <v>84</v>
      </c>
      <c r="J186" s="158"/>
      <c r="K186" s="158"/>
      <c r="L186" s="158"/>
      <c r="M186" s="158">
        <v>0.75529999999999997</v>
      </c>
      <c r="N186" s="158">
        <v>0.87670000000000003</v>
      </c>
      <c r="O186" s="158" t="s">
        <v>84</v>
      </c>
      <c r="P186" s="158" t="s">
        <v>84</v>
      </c>
      <c r="Q186" s="158" t="s">
        <v>84</v>
      </c>
      <c r="R186" s="158" t="s">
        <v>84</v>
      </c>
      <c r="S186" s="158" t="s">
        <v>84</v>
      </c>
      <c r="T186" s="158" t="s">
        <v>84</v>
      </c>
      <c r="U186" s="158" t="s">
        <v>84</v>
      </c>
      <c r="V186" s="158" t="s">
        <v>84</v>
      </c>
      <c r="W186" s="158" t="s">
        <v>84</v>
      </c>
      <c r="X186" s="158" t="s">
        <v>84</v>
      </c>
      <c r="Y186" s="158" t="s">
        <v>84</v>
      </c>
      <c r="Z186" s="158" t="s">
        <v>84</v>
      </c>
      <c r="AA186" s="158" t="s">
        <v>84</v>
      </c>
      <c r="AB186" s="158" t="s">
        <v>84</v>
      </c>
      <c r="AC186" s="158"/>
      <c r="AD186" s="181">
        <v>205</v>
      </c>
      <c r="AE186" s="181" t="s">
        <v>84</v>
      </c>
      <c r="AF186" s="181" t="s">
        <v>84</v>
      </c>
      <c r="AG186" s="181" t="s">
        <v>84</v>
      </c>
      <c r="AH186" s="181" t="s">
        <v>84</v>
      </c>
      <c r="AI186" s="181" t="s">
        <v>84</v>
      </c>
      <c r="AJ186" s="181" t="s">
        <v>84</v>
      </c>
      <c r="AK186" s="181" t="s">
        <v>84</v>
      </c>
      <c r="AL186" s="181">
        <v>40</v>
      </c>
    </row>
    <row r="187" spans="1:38" x14ac:dyDescent="0.25">
      <c r="A187" s="159" t="s">
        <v>6567</v>
      </c>
      <c r="B187" s="158">
        <v>0.60299999999999998</v>
      </c>
      <c r="C187" s="158">
        <v>0.92300000000000004</v>
      </c>
      <c r="D187" s="158">
        <v>0.6794</v>
      </c>
      <c r="E187" s="158">
        <v>0.66120000000000001</v>
      </c>
      <c r="F187" s="158">
        <v>0.63129999999999997</v>
      </c>
      <c r="G187" s="158">
        <v>0.71989999999999998</v>
      </c>
      <c r="H187" s="158">
        <v>0.34060000000000001</v>
      </c>
      <c r="I187" s="158">
        <v>0.60150000000000003</v>
      </c>
      <c r="J187" s="158"/>
      <c r="K187" s="158"/>
      <c r="L187" s="158"/>
      <c r="M187" s="158">
        <v>0.60070000000000001</v>
      </c>
      <c r="N187" s="158">
        <v>0.60529999999999995</v>
      </c>
      <c r="O187" s="158">
        <v>0.9173</v>
      </c>
      <c r="P187" s="158">
        <v>0.92830000000000001</v>
      </c>
      <c r="Q187" s="158">
        <v>0.67510000000000003</v>
      </c>
      <c r="R187" s="158">
        <v>0.68359999999999999</v>
      </c>
      <c r="S187" s="158">
        <v>0.65659999999999996</v>
      </c>
      <c r="T187" s="158">
        <v>0.66569999999999996</v>
      </c>
      <c r="U187" s="158">
        <v>0.62339999999999995</v>
      </c>
      <c r="V187" s="158">
        <v>0.63900000000000001</v>
      </c>
      <c r="W187" s="158">
        <v>0.70960000000000001</v>
      </c>
      <c r="X187" s="158">
        <v>0.72989999999999999</v>
      </c>
      <c r="Y187" s="158">
        <v>0.33639999999999998</v>
      </c>
      <c r="Z187" s="158">
        <v>0.34489999999999998</v>
      </c>
      <c r="AA187" s="158">
        <v>0.58950000000000002</v>
      </c>
      <c r="AB187" s="158">
        <v>0.61319999999999997</v>
      </c>
      <c r="AC187" s="158"/>
      <c r="AD187" s="181">
        <v>262500</v>
      </c>
      <c r="AE187" s="181">
        <v>17853</v>
      </c>
      <c r="AF187" s="181">
        <v>73697</v>
      </c>
      <c r="AG187" s="181">
        <v>64922</v>
      </c>
      <c r="AH187" s="181">
        <v>21795</v>
      </c>
      <c r="AI187" s="181">
        <v>11320</v>
      </c>
      <c r="AJ187" s="181">
        <v>64528</v>
      </c>
      <c r="AK187" s="181">
        <v>8385</v>
      </c>
      <c r="AL187" s="181">
        <v>229048</v>
      </c>
    </row>
    <row r="188" spans="1:38" x14ac:dyDescent="0.25">
      <c r="A188" s="159" t="s">
        <v>6568</v>
      </c>
      <c r="B188" s="158">
        <v>0.99819999999999998</v>
      </c>
      <c r="C188" s="158">
        <v>1.0088999999999999</v>
      </c>
      <c r="D188" s="158">
        <v>0.9859</v>
      </c>
      <c r="E188" s="158">
        <v>0.98819999999999997</v>
      </c>
      <c r="F188" s="158">
        <v>0.96789999999999998</v>
      </c>
      <c r="G188" s="158" t="s">
        <v>84</v>
      </c>
      <c r="H188" s="158">
        <v>0.80789999999999995</v>
      </c>
      <c r="I188" s="158">
        <v>1.0098</v>
      </c>
      <c r="J188" s="158"/>
      <c r="K188" s="158"/>
      <c r="L188" s="158"/>
      <c r="M188" s="158">
        <v>0.99419999999999997</v>
      </c>
      <c r="N188" s="158">
        <v>0.99939999999999996</v>
      </c>
      <c r="O188" s="158">
        <v>1.0088999999999999</v>
      </c>
      <c r="P188" s="158">
        <v>1.0088999999999999</v>
      </c>
      <c r="Q188" s="158">
        <v>0.97550000000000003</v>
      </c>
      <c r="R188" s="158">
        <v>0.9919</v>
      </c>
      <c r="S188" s="158">
        <v>0.97799999999999998</v>
      </c>
      <c r="T188" s="158">
        <v>0.99370000000000003</v>
      </c>
      <c r="U188" s="158">
        <v>0.95340000000000003</v>
      </c>
      <c r="V188" s="158">
        <v>0.97789999999999999</v>
      </c>
      <c r="W188" s="158" t="s">
        <v>84</v>
      </c>
      <c r="X188" s="158" t="s">
        <v>84</v>
      </c>
      <c r="Y188" s="158">
        <v>0.74360000000000004</v>
      </c>
      <c r="Z188" s="158">
        <v>0.85760000000000003</v>
      </c>
      <c r="AA188" s="158">
        <v>1.0098</v>
      </c>
      <c r="AB188" s="158">
        <v>1.0098</v>
      </c>
      <c r="AC188" s="158"/>
      <c r="AD188" s="181">
        <v>40030</v>
      </c>
      <c r="AE188" s="181">
        <v>23997</v>
      </c>
      <c r="AF188" s="181">
        <v>6764</v>
      </c>
      <c r="AG188" s="181">
        <v>5091</v>
      </c>
      <c r="AH188" s="181">
        <v>1976</v>
      </c>
      <c r="AI188" s="181" t="s">
        <v>84</v>
      </c>
      <c r="AJ188" s="181">
        <v>378</v>
      </c>
      <c r="AK188" s="181">
        <v>1704</v>
      </c>
      <c r="AL188" s="181">
        <v>2350</v>
      </c>
    </row>
    <row r="189" spans="1:38" x14ac:dyDescent="0.25">
      <c r="A189" s="159" t="s">
        <v>6569</v>
      </c>
      <c r="B189" s="158">
        <v>0.88900000000000001</v>
      </c>
      <c r="C189" s="158">
        <v>0.99550000000000005</v>
      </c>
      <c r="D189" s="158">
        <v>0.89290000000000003</v>
      </c>
      <c r="E189" s="158">
        <v>0.84550000000000003</v>
      </c>
      <c r="F189" s="158">
        <v>0.77559999999999996</v>
      </c>
      <c r="G189" s="158">
        <v>0.68200000000000005</v>
      </c>
      <c r="H189" s="158">
        <v>0.35899999999999999</v>
      </c>
      <c r="I189" s="158">
        <v>0.87580000000000002</v>
      </c>
      <c r="J189" s="158"/>
      <c r="K189" s="158"/>
      <c r="L189" s="158"/>
      <c r="M189" s="158">
        <v>0.88749999999999996</v>
      </c>
      <c r="N189" s="158">
        <v>0.89039999999999997</v>
      </c>
      <c r="O189" s="158">
        <v>0.99409999999999998</v>
      </c>
      <c r="P189" s="158">
        <v>0.99660000000000004</v>
      </c>
      <c r="Q189" s="158">
        <v>0.89059999999999995</v>
      </c>
      <c r="R189" s="158">
        <v>0.8952</v>
      </c>
      <c r="S189" s="158">
        <v>0.84079999999999999</v>
      </c>
      <c r="T189" s="158">
        <v>0.85009999999999997</v>
      </c>
      <c r="U189" s="158">
        <v>0.76559999999999995</v>
      </c>
      <c r="V189" s="158">
        <v>0.7853</v>
      </c>
      <c r="W189" s="158">
        <v>0.63759999999999994</v>
      </c>
      <c r="X189" s="158">
        <v>0.72219999999999995</v>
      </c>
      <c r="Y189" s="158">
        <v>0.3493</v>
      </c>
      <c r="Z189" s="158">
        <v>0.36870000000000003</v>
      </c>
      <c r="AA189" s="158">
        <v>0.86860000000000004</v>
      </c>
      <c r="AB189" s="158">
        <v>0.88270000000000004</v>
      </c>
      <c r="AC189" s="158"/>
      <c r="AD189" s="181">
        <v>326486</v>
      </c>
      <c r="AE189" s="181">
        <v>94720</v>
      </c>
      <c r="AF189" s="181">
        <v>155672</v>
      </c>
      <c r="AG189" s="181">
        <v>38689</v>
      </c>
      <c r="AH189" s="181">
        <v>10043</v>
      </c>
      <c r="AI189" s="181">
        <v>601</v>
      </c>
      <c r="AJ189" s="181">
        <v>14162</v>
      </c>
      <c r="AK189" s="181">
        <v>12599</v>
      </c>
      <c r="AL189" s="181">
        <v>96502</v>
      </c>
    </row>
    <row r="190" spans="1:38" x14ac:dyDescent="0.25">
      <c r="A190" s="159" t="s">
        <v>6570</v>
      </c>
      <c r="B190" s="158">
        <v>0.1426</v>
      </c>
      <c r="C190" s="158" t="s">
        <v>84</v>
      </c>
      <c r="D190" s="158">
        <v>9.0399999999999994E-2</v>
      </c>
      <c r="E190" s="158">
        <v>0.24399999999999999</v>
      </c>
      <c r="F190" s="158">
        <v>0.2366</v>
      </c>
      <c r="G190" s="158">
        <v>0.12620000000000001</v>
      </c>
      <c r="H190" s="158">
        <v>6.8500000000000005E-2</v>
      </c>
      <c r="I190" s="158">
        <v>0.15920000000000001</v>
      </c>
      <c r="J190" s="158"/>
      <c r="K190" s="158"/>
      <c r="L190" s="158"/>
      <c r="M190" s="158">
        <v>0.13189999999999999</v>
      </c>
      <c r="N190" s="158">
        <v>0.15359999999999999</v>
      </c>
      <c r="O190" s="158" t="s">
        <v>84</v>
      </c>
      <c r="P190" s="158" t="s">
        <v>84</v>
      </c>
      <c r="Q190" s="158">
        <v>6.3700000000000007E-2</v>
      </c>
      <c r="R190" s="158">
        <v>0.12280000000000001</v>
      </c>
      <c r="S190" s="158">
        <v>0.21790000000000001</v>
      </c>
      <c r="T190" s="158">
        <v>0.27089999999999997</v>
      </c>
      <c r="U190" s="158">
        <v>0.2019</v>
      </c>
      <c r="V190" s="158">
        <v>0.27289999999999998</v>
      </c>
      <c r="W190" s="158">
        <v>7.17E-2</v>
      </c>
      <c r="X190" s="158">
        <v>0.19689999999999999</v>
      </c>
      <c r="Y190" s="158">
        <v>5.7200000000000001E-2</v>
      </c>
      <c r="Z190" s="158">
        <v>8.1000000000000003E-2</v>
      </c>
      <c r="AA190" s="158">
        <v>0.1047</v>
      </c>
      <c r="AB190" s="158">
        <v>0.224</v>
      </c>
      <c r="AC190" s="158"/>
      <c r="AD190" s="181">
        <v>4909</v>
      </c>
      <c r="AE190" s="181" t="s">
        <v>84</v>
      </c>
      <c r="AF190" s="181">
        <v>487</v>
      </c>
      <c r="AG190" s="181">
        <v>1235</v>
      </c>
      <c r="AH190" s="181">
        <v>676</v>
      </c>
      <c r="AI190" s="181">
        <v>123</v>
      </c>
      <c r="AJ190" s="181">
        <v>2226</v>
      </c>
      <c r="AK190" s="181">
        <v>162</v>
      </c>
      <c r="AL190" s="181">
        <v>8370</v>
      </c>
    </row>
    <row r="191" spans="1:38" x14ac:dyDescent="0.25">
      <c r="A191" s="159" t="s">
        <v>6571</v>
      </c>
      <c r="B191" s="158">
        <v>0.79039999999999999</v>
      </c>
      <c r="C191" s="158" t="s">
        <v>84</v>
      </c>
      <c r="D191" s="158" t="s">
        <v>84</v>
      </c>
      <c r="E191" s="158">
        <v>0.77659999999999996</v>
      </c>
      <c r="F191" s="158">
        <v>0.82379999999999998</v>
      </c>
      <c r="G191" s="158" t="s">
        <v>84</v>
      </c>
      <c r="H191" s="158">
        <v>0.67159999999999997</v>
      </c>
      <c r="I191" s="158" t="s">
        <v>84</v>
      </c>
      <c r="J191" s="158"/>
      <c r="K191" s="158"/>
      <c r="L191" s="158"/>
      <c r="M191" s="158">
        <v>0.7712</v>
      </c>
      <c r="N191" s="158">
        <v>0.80820000000000003</v>
      </c>
      <c r="O191" s="158" t="s">
        <v>84</v>
      </c>
      <c r="P191" s="158" t="s">
        <v>84</v>
      </c>
      <c r="Q191" s="158" t="s">
        <v>84</v>
      </c>
      <c r="R191" s="158" t="s">
        <v>84</v>
      </c>
      <c r="S191" s="158">
        <v>0.73860000000000003</v>
      </c>
      <c r="T191" s="158">
        <v>0.80979999999999996</v>
      </c>
      <c r="U191" s="158">
        <v>0.79790000000000005</v>
      </c>
      <c r="V191" s="158">
        <v>0.84660000000000002</v>
      </c>
      <c r="W191" s="158" t="s">
        <v>84</v>
      </c>
      <c r="X191" s="158" t="s">
        <v>84</v>
      </c>
      <c r="Y191" s="158">
        <v>0.61070000000000002</v>
      </c>
      <c r="Z191" s="158">
        <v>0.72529999999999994</v>
      </c>
      <c r="AA191" s="158" t="s">
        <v>84</v>
      </c>
      <c r="AB191" s="158" t="s">
        <v>84</v>
      </c>
      <c r="AC191" s="158"/>
      <c r="AD191" s="181">
        <v>3139</v>
      </c>
      <c r="AE191" s="181" t="s">
        <v>84</v>
      </c>
      <c r="AF191" s="181" t="s">
        <v>84</v>
      </c>
      <c r="AG191" s="181">
        <v>887</v>
      </c>
      <c r="AH191" s="181">
        <v>1719</v>
      </c>
      <c r="AI191" s="181" t="s">
        <v>84</v>
      </c>
      <c r="AJ191" s="181">
        <v>362</v>
      </c>
      <c r="AK191" s="181" t="s">
        <v>84</v>
      </c>
      <c r="AL191" s="181">
        <v>1428</v>
      </c>
    </row>
    <row r="192" spans="1:38" x14ac:dyDescent="0.25">
      <c r="A192" s="159" t="s">
        <v>6572</v>
      </c>
      <c r="B192" s="158">
        <v>0.34499999999999997</v>
      </c>
      <c r="C192" s="158" t="s">
        <v>84</v>
      </c>
      <c r="D192" s="158">
        <v>0.37419999999999998</v>
      </c>
      <c r="E192" s="158">
        <v>0.38769999999999999</v>
      </c>
      <c r="F192" s="158">
        <v>0.34760000000000002</v>
      </c>
      <c r="G192" s="158" t="s">
        <v>84</v>
      </c>
      <c r="H192" s="158">
        <v>0.1308</v>
      </c>
      <c r="I192" s="158" t="s">
        <v>84</v>
      </c>
      <c r="J192" s="158"/>
      <c r="K192" s="158"/>
      <c r="L192" s="158"/>
      <c r="M192" s="158">
        <v>0.3271</v>
      </c>
      <c r="N192" s="158">
        <v>0.3629</v>
      </c>
      <c r="O192" s="158" t="s">
        <v>84</v>
      </c>
      <c r="P192" s="158" t="s">
        <v>84</v>
      </c>
      <c r="Q192" s="158">
        <v>0.34560000000000002</v>
      </c>
      <c r="R192" s="158">
        <v>0.4027</v>
      </c>
      <c r="S192" s="158">
        <v>0.35389999999999999</v>
      </c>
      <c r="T192" s="158">
        <v>0.42130000000000001</v>
      </c>
      <c r="U192" s="158">
        <v>0.29520000000000002</v>
      </c>
      <c r="V192" s="158">
        <v>0.40050000000000002</v>
      </c>
      <c r="W192" s="158" t="s">
        <v>84</v>
      </c>
      <c r="X192" s="158" t="s">
        <v>84</v>
      </c>
      <c r="Y192" s="158">
        <v>9.8900000000000002E-2</v>
      </c>
      <c r="Z192" s="158">
        <v>0.16719999999999999</v>
      </c>
      <c r="AA192" s="158" t="s">
        <v>84</v>
      </c>
      <c r="AB192" s="158" t="s">
        <v>84</v>
      </c>
      <c r="AC192" s="158"/>
      <c r="AD192" s="181">
        <v>3340</v>
      </c>
      <c r="AE192" s="181" t="s">
        <v>84</v>
      </c>
      <c r="AF192" s="181">
        <v>1352</v>
      </c>
      <c r="AG192" s="181">
        <v>1029</v>
      </c>
      <c r="AH192" s="181">
        <v>376</v>
      </c>
      <c r="AI192" s="181" t="s">
        <v>84</v>
      </c>
      <c r="AJ192" s="181">
        <v>451</v>
      </c>
      <c r="AK192" s="181" t="s">
        <v>84</v>
      </c>
      <c r="AL192" s="181">
        <v>4276</v>
      </c>
    </row>
    <row r="193" spans="1:38" x14ac:dyDescent="0.25">
      <c r="A193" s="159" t="s">
        <v>6573</v>
      </c>
      <c r="B193" s="158">
        <v>0.69420000000000004</v>
      </c>
      <c r="C193" s="158" t="s">
        <v>84</v>
      </c>
      <c r="D193" s="158">
        <v>0.73550000000000004</v>
      </c>
      <c r="E193" s="158">
        <v>0.74919999999999998</v>
      </c>
      <c r="F193" s="158">
        <v>0.71199999999999997</v>
      </c>
      <c r="G193" s="158">
        <v>0.7782</v>
      </c>
      <c r="H193" s="158">
        <v>0.30640000000000001</v>
      </c>
      <c r="I193" s="158">
        <v>0.72319999999999995</v>
      </c>
      <c r="J193" s="158"/>
      <c r="K193" s="158"/>
      <c r="L193" s="158"/>
      <c r="M193" s="158">
        <v>0.68500000000000005</v>
      </c>
      <c r="N193" s="158">
        <v>0.70309999999999995</v>
      </c>
      <c r="O193" s="158" t="s">
        <v>84</v>
      </c>
      <c r="P193" s="158" t="s">
        <v>84</v>
      </c>
      <c r="Q193" s="158">
        <v>0.72040000000000004</v>
      </c>
      <c r="R193" s="158">
        <v>0.75</v>
      </c>
      <c r="S193" s="158">
        <v>0.73470000000000002</v>
      </c>
      <c r="T193" s="158">
        <v>0.7631</v>
      </c>
      <c r="U193" s="158">
        <v>0.68369999999999997</v>
      </c>
      <c r="V193" s="158">
        <v>0.73839999999999995</v>
      </c>
      <c r="W193" s="158">
        <v>0.69430000000000003</v>
      </c>
      <c r="X193" s="158">
        <v>0.8417</v>
      </c>
      <c r="Y193" s="158">
        <v>0.28060000000000002</v>
      </c>
      <c r="Z193" s="158">
        <v>0.33260000000000001</v>
      </c>
      <c r="AA193" s="158">
        <v>0.66469999999999996</v>
      </c>
      <c r="AB193" s="158">
        <v>0.77329999999999999</v>
      </c>
      <c r="AC193" s="158"/>
      <c r="AD193" s="181">
        <v>14538</v>
      </c>
      <c r="AE193" s="181" t="s">
        <v>84</v>
      </c>
      <c r="AF193" s="181">
        <v>5368</v>
      </c>
      <c r="AG193" s="181">
        <v>5573</v>
      </c>
      <c r="AH193" s="181">
        <v>1562</v>
      </c>
      <c r="AI193" s="181">
        <v>176</v>
      </c>
      <c r="AJ193" s="181">
        <v>1512</v>
      </c>
      <c r="AK193" s="181">
        <v>347</v>
      </c>
      <c r="AL193" s="181">
        <v>10056</v>
      </c>
    </row>
    <row r="194" spans="1:38" x14ac:dyDescent="0.25">
      <c r="A194" s="159" t="s">
        <v>6574</v>
      </c>
      <c r="B194" s="158">
        <v>0.59660000000000002</v>
      </c>
      <c r="C194" s="158" t="s">
        <v>84</v>
      </c>
      <c r="D194" s="158">
        <v>0.62309999999999999</v>
      </c>
      <c r="E194" s="158">
        <v>0.67549999999999999</v>
      </c>
      <c r="F194" s="158">
        <v>0.60509999999999997</v>
      </c>
      <c r="G194" s="158" t="s">
        <v>84</v>
      </c>
      <c r="H194" s="158">
        <v>0.27310000000000001</v>
      </c>
      <c r="I194" s="158" t="s">
        <v>84</v>
      </c>
      <c r="J194" s="158"/>
      <c r="K194" s="158"/>
      <c r="L194" s="158"/>
      <c r="M194" s="158">
        <v>0.56969999999999998</v>
      </c>
      <c r="N194" s="158">
        <v>0.62239999999999995</v>
      </c>
      <c r="O194" s="158" t="s">
        <v>84</v>
      </c>
      <c r="P194" s="158" t="s">
        <v>84</v>
      </c>
      <c r="Q194" s="158">
        <v>0.56910000000000005</v>
      </c>
      <c r="R194" s="158">
        <v>0.67230000000000001</v>
      </c>
      <c r="S194" s="158">
        <v>0.63290000000000002</v>
      </c>
      <c r="T194" s="158">
        <v>0.71440000000000003</v>
      </c>
      <c r="U194" s="158">
        <v>0.52649999999999997</v>
      </c>
      <c r="V194" s="158">
        <v>0.67479999999999996</v>
      </c>
      <c r="W194" s="158" t="s">
        <v>84</v>
      </c>
      <c r="X194" s="158" t="s">
        <v>84</v>
      </c>
      <c r="Y194" s="158">
        <v>0.2157</v>
      </c>
      <c r="Z194" s="158">
        <v>0.33350000000000002</v>
      </c>
      <c r="AA194" s="158" t="s">
        <v>84</v>
      </c>
      <c r="AB194" s="158" t="s">
        <v>84</v>
      </c>
      <c r="AC194" s="158"/>
      <c r="AD194" s="181">
        <v>1594</v>
      </c>
      <c r="AE194" s="181" t="s">
        <v>84</v>
      </c>
      <c r="AF194" s="181">
        <v>426</v>
      </c>
      <c r="AG194" s="181">
        <v>628</v>
      </c>
      <c r="AH194" s="181">
        <v>200</v>
      </c>
      <c r="AI194" s="181" t="s">
        <v>84</v>
      </c>
      <c r="AJ194" s="181">
        <v>235</v>
      </c>
      <c r="AK194" s="181" t="s">
        <v>84</v>
      </c>
      <c r="AL194" s="181">
        <v>1257</v>
      </c>
    </row>
    <row r="195" spans="1:38" x14ac:dyDescent="0.25">
      <c r="A195" s="159" t="s">
        <v>6575</v>
      </c>
      <c r="B195" s="158">
        <v>0.5927</v>
      </c>
      <c r="C195" s="158" t="s">
        <v>84</v>
      </c>
      <c r="D195" s="158">
        <v>0.63049999999999995</v>
      </c>
      <c r="E195" s="158">
        <v>0.6875</v>
      </c>
      <c r="F195" s="158">
        <v>0.60980000000000001</v>
      </c>
      <c r="G195" s="158" t="s">
        <v>84</v>
      </c>
      <c r="H195" s="158">
        <v>0.18390000000000001</v>
      </c>
      <c r="I195" s="158">
        <v>0.67059999999999997</v>
      </c>
      <c r="J195" s="158"/>
      <c r="K195" s="158"/>
      <c r="L195" s="158"/>
      <c r="M195" s="158">
        <v>0.57550000000000001</v>
      </c>
      <c r="N195" s="158">
        <v>0.60940000000000005</v>
      </c>
      <c r="O195" s="158" t="s">
        <v>84</v>
      </c>
      <c r="P195" s="158" t="s">
        <v>84</v>
      </c>
      <c r="Q195" s="158">
        <v>0.59660000000000002</v>
      </c>
      <c r="R195" s="158">
        <v>0.66239999999999999</v>
      </c>
      <c r="S195" s="158">
        <v>0.65939999999999999</v>
      </c>
      <c r="T195" s="158">
        <v>0.7137</v>
      </c>
      <c r="U195" s="158">
        <v>0.56950000000000001</v>
      </c>
      <c r="V195" s="158">
        <v>0.64759999999999995</v>
      </c>
      <c r="W195" s="158" t="s">
        <v>84</v>
      </c>
      <c r="X195" s="158" t="s">
        <v>84</v>
      </c>
      <c r="Y195" s="158">
        <v>0.15049999999999999</v>
      </c>
      <c r="Z195" s="158">
        <v>0.21990000000000001</v>
      </c>
      <c r="AA195" s="158">
        <v>0.5696</v>
      </c>
      <c r="AB195" s="158">
        <v>0.753</v>
      </c>
      <c r="AC195" s="158"/>
      <c r="AD195" s="181">
        <v>4497</v>
      </c>
      <c r="AE195" s="181" t="s">
        <v>84</v>
      </c>
      <c r="AF195" s="181">
        <v>1251</v>
      </c>
      <c r="AG195" s="181">
        <v>1680</v>
      </c>
      <c r="AH195" s="181">
        <v>814</v>
      </c>
      <c r="AI195" s="181" t="s">
        <v>84</v>
      </c>
      <c r="AJ195" s="181">
        <v>556</v>
      </c>
      <c r="AK195" s="181">
        <v>139</v>
      </c>
      <c r="AL195" s="181">
        <v>4046</v>
      </c>
    </row>
    <row r="196" spans="1:38" x14ac:dyDescent="0.25">
      <c r="A196" s="159" t="s">
        <v>6576</v>
      </c>
      <c r="B196" s="158">
        <v>0.61860000000000004</v>
      </c>
      <c r="C196" s="158" t="s">
        <v>84</v>
      </c>
      <c r="D196" s="158">
        <v>0.60140000000000005</v>
      </c>
      <c r="E196" s="158">
        <v>0.63560000000000005</v>
      </c>
      <c r="F196" s="158">
        <v>0.67210000000000003</v>
      </c>
      <c r="G196" s="158">
        <v>0.67120000000000002</v>
      </c>
      <c r="H196" s="158">
        <v>0.29089999999999999</v>
      </c>
      <c r="I196" s="158">
        <v>0.73499999999999999</v>
      </c>
      <c r="J196" s="158"/>
      <c r="K196" s="158"/>
      <c r="L196" s="158"/>
      <c r="M196" s="158">
        <v>0.61040000000000005</v>
      </c>
      <c r="N196" s="158">
        <v>0.62670000000000003</v>
      </c>
      <c r="O196" s="158" t="s">
        <v>84</v>
      </c>
      <c r="P196" s="158" t="s">
        <v>84</v>
      </c>
      <c r="Q196" s="158">
        <v>0.58709999999999996</v>
      </c>
      <c r="R196" s="158">
        <v>0.61539999999999995</v>
      </c>
      <c r="S196" s="158">
        <v>0.61919999999999997</v>
      </c>
      <c r="T196" s="158">
        <v>0.65149999999999997</v>
      </c>
      <c r="U196" s="158">
        <v>0.65739999999999998</v>
      </c>
      <c r="V196" s="158">
        <v>0.68630000000000002</v>
      </c>
      <c r="W196" s="158">
        <v>0.58550000000000002</v>
      </c>
      <c r="X196" s="158">
        <v>0.74299999999999999</v>
      </c>
      <c r="Y196" s="158">
        <v>0.26169999999999999</v>
      </c>
      <c r="Z196" s="158">
        <v>0.3206</v>
      </c>
      <c r="AA196" s="158">
        <v>0.69159999999999999</v>
      </c>
      <c r="AB196" s="158">
        <v>0.77329999999999999</v>
      </c>
      <c r="AC196" s="158"/>
      <c r="AD196" s="181">
        <v>18215</v>
      </c>
      <c r="AE196" s="181" t="s">
        <v>84</v>
      </c>
      <c r="AF196" s="181">
        <v>6254</v>
      </c>
      <c r="AG196" s="181">
        <v>4577</v>
      </c>
      <c r="AH196" s="181">
        <v>5521</v>
      </c>
      <c r="AI196" s="181">
        <v>169</v>
      </c>
      <c r="AJ196" s="181">
        <v>1069</v>
      </c>
      <c r="AK196" s="181">
        <v>625</v>
      </c>
      <c r="AL196" s="181">
        <v>14618</v>
      </c>
    </row>
    <row r="197" spans="1:38" x14ac:dyDescent="0.25">
      <c r="A197" s="159" t="s">
        <v>6577</v>
      </c>
      <c r="B197" s="158">
        <v>0.67200000000000004</v>
      </c>
      <c r="C197" s="158" t="s">
        <v>84</v>
      </c>
      <c r="D197" s="158">
        <v>0.6946</v>
      </c>
      <c r="E197" s="158">
        <v>0.69689999999999996</v>
      </c>
      <c r="F197" s="158">
        <v>0.64070000000000005</v>
      </c>
      <c r="G197" s="158">
        <v>0.68899999999999995</v>
      </c>
      <c r="H197" s="158">
        <v>0.35470000000000002</v>
      </c>
      <c r="I197" s="158">
        <v>0.83299999999999996</v>
      </c>
      <c r="J197" s="158"/>
      <c r="K197" s="158"/>
      <c r="L197" s="158"/>
      <c r="M197" s="158">
        <v>0.66300000000000003</v>
      </c>
      <c r="N197" s="158">
        <v>0.68079999999999996</v>
      </c>
      <c r="O197" s="158" t="s">
        <v>84</v>
      </c>
      <c r="P197" s="158" t="s">
        <v>84</v>
      </c>
      <c r="Q197" s="158">
        <v>0.68140000000000001</v>
      </c>
      <c r="R197" s="158">
        <v>0.70750000000000002</v>
      </c>
      <c r="S197" s="158">
        <v>0.68079999999999996</v>
      </c>
      <c r="T197" s="158">
        <v>0.71230000000000004</v>
      </c>
      <c r="U197" s="158">
        <v>0.61339999999999995</v>
      </c>
      <c r="V197" s="158">
        <v>0.66669999999999996</v>
      </c>
      <c r="W197" s="158">
        <v>0.60089999999999999</v>
      </c>
      <c r="X197" s="158">
        <v>0.76139999999999997</v>
      </c>
      <c r="Y197" s="158">
        <v>0.32119999999999999</v>
      </c>
      <c r="Z197" s="158">
        <v>0.38829999999999998</v>
      </c>
      <c r="AA197" s="158">
        <v>0.79369999999999996</v>
      </c>
      <c r="AB197" s="158">
        <v>0.86550000000000005</v>
      </c>
      <c r="AC197" s="158"/>
      <c r="AD197" s="181">
        <v>13496</v>
      </c>
      <c r="AE197" s="181" t="s">
        <v>84</v>
      </c>
      <c r="AF197" s="181">
        <v>6335</v>
      </c>
      <c r="AG197" s="181">
        <v>4060</v>
      </c>
      <c r="AH197" s="181">
        <v>1524</v>
      </c>
      <c r="AI197" s="181">
        <v>168</v>
      </c>
      <c r="AJ197" s="181">
        <v>898</v>
      </c>
      <c r="AK197" s="181">
        <v>511</v>
      </c>
      <c r="AL197" s="181">
        <v>8876</v>
      </c>
    </row>
    <row r="198" spans="1:38" x14ac:dyDescent="0.25">
      <c r="A198" s="159" t="s">
        <v>6578</v>
      </c>
      <c r="B198" s="158">
        <v>0.63500000000000001</v>
      </c>
      <c r="C198" s="158" t="s">
        <v>84</v>
      </c>
      <c r="D198" s="158">
        <v>0.57010000000000005</v>
      </c>
      <c r="E198" s="158">
        <v>0.63380000000000003</v>
      </c>
      <c r="F198" s="158">
        <v>0.75890000000000002</v>
      </c>
      <c r="G198" s="158" t="s">
        <v>84</v>
      </c>
      <c r="H198" s="158">
        <v>0.33729999999999999</v>
      </c>
      <c r="I198" s="158" t="s">
        <v>84</v>
      </c>
      <c r="J198" s="158"/>
      <c r="K198" s="158"/>
      <c r="L198" s="158"/>
      <c r="M198" s="158">
        <v>0.61370000000000002</v>
      </c>
      <c r="N198" s="158">
        <v>0.65539999999999998</v>
      </c>
      <c r="O198" s="158" t="s">
        <v>84</v>
      </c>
      <c r="P198" s="158" t="s">
        <v>84</v>
      </c>
      <c r="Q198" s="158">
        <v>0.53400000000000003</v>
      </c>
      <c r="R198" s="158">
        <v>0.60450000000000004</v>
      </c>
      <c r="S198" s="158">
        <v>0.59260000000000002</v>
      </c>
      <c r="T198" s="158">
        <v>0.67210000000000003</v>
      </c>
      <c r="U198" s="158">
        <v>0.71870000000000001</v>
      </c>
      <c r="V198" s="158">
        <v>0.79430000000000001</v>
      </c>
      <c r="W198" s="158" t="s">
        <v>84</v>
      </c>
      <c r="X198" s="158" t="s">
        <v>84</v>
      </c>
      <c r="Y198" s="158">
        <v>0.2515</v>
      </c>
      <c r="Z198" s="158">
        <v>0.42499999999999999</v>
      </c>
      <c r="AA198" s="158" t="s">
        <v>84</v>
      </c>
      <c r="AB198" s="158" t="s">
        <v>84</v>
      </c>
      <c r="AC198" s="158"/>
      <c r="AD198" s="181">
        <v>2726</v>
      </c>
      <c r="AE198" s="181" t="s">
        <v>84</v>
      </c>
      <c r="AF198" s="181">
        <v>996</v>
      </c>
      <c r="AG198" s="181">
        <v>745</v>
      </c>
      <c r="AH198" s="181">
        <v>752</v>
      </c>
      <c r="AI198" s="181" t="s">
        <v>84</v>
      </c>
      <c r="AJ198" s="181">
        <v>127</v>
      </c>
      <c r="AK198" s="181" t="s">
        <v>84</v>
      </c>
      <c r="AL198" s="181">
        <v>2017</v>
      </c>
    </row>
    <row r="199" spans="1:38" x14ac:dyDescent="0.25">
      <c r="A199" s="159" t="s">
        <v>6579</v>
      </c>
      <c r="B199" s="158">
        <v>0.70550000000000002</v>
      </c>
      <c r="C199" s="158" t="s">
        <v>84</v>
      </c>
      <c r="D199" s="158">
        <v>0.63</v>
      </c>
      <c r="E199" s="158">
        <v>0.75670000000000004</v>
      </c>
      <c r="F199" s="158">
        <v>0.75339999999999996</v>
      </c>
      <c r="G199" s="158" t="s">
        <v>84</v>
      </c>
      <c r="H199" s="158">
        <v>0.36969999999999997</v>
      </c>
      <c r="I199" s="158">
        <v>0.78569999999999995</v>
      </c>
      <c r="J199" s="158"/>
      <c r="K199" s="158"/>
      <c r="L199" s="158"/>
      <c r="M199" s="158">
        <v>0.68869999999999998</v>
      </c>
      <c r="N199" s="158">
        <v>0.72170000000000001</v>
      </c>
      <c r="O199" s="158" t="s">
        <v>84</v>
      </c>
      <c r="P199" s="158" t="s">
        <v>84</v>
      </c>
      <c r="Q199" s="158">
        <v>0.59019999999999995</v>
      </c>
      <c r="R199" s="158">
        <v>0.66700000000000004</v>
      </c>
      <c r="S199" s="158">
        <v>0.73329999999999995</v>
      </c>
      <c r="T199" s="158">
        <v>0.77839999999999998</v>
      </c>
      <c r="U199" s="158">
        <v>0.71379999999999999</v>
      </c>
      <c r="V199" s="158">
        <v>0.78839999999999999</v>
      </c>
      <c r="W199" s="158" t="s">
        <v>84</v>
      </c>
      <c r="X199" s="158" t="s">
        <v>84</v>
      </c>
      <c r="Y199" s="158">
        <v>0.30620000000000003</v>
      </c>
      <c r="Z199" s="158">
        <v>0.43319999999999997</v>
      </c>
      <c r="AA199" s="158">
        <v>0.70599999999999996</v>
      </c>
      <c r="AB199" s="158">
        <v>0.84619999999999995</v>
      </c>
      <c r="AC199" s="158"/>
      <c r="AD199" s="181">
        <v>4486</v>
      </c>
      <c r="AE199" s="181" t="s">
        <v>84</v>
      </c>
      <c r="AF199" s="181">
        <v>974</v>
      </c>
      <c r="AG199" s="181">
        <v>2152</v>
      </c>
      <c r="AH199" s="181">
        <v>822</v>
      </c>
      <c r="AI199" s="181" t="s">
        <v>84</v>
      </c>
      <c r="AJ199" s="181">
        <v>304</v>
      </c>
      <c r="AK199" s="181">
        <v>189</v>
      </c>
      <c r="AL199" s="181">
        <v>2948</v>
      </c>
    </row>
    <row r="200" spans="1:38" x14ac:dyDescent="0.25">
      <c r="A200" s="159" t="s">
        <v>6580</v>
      </c>
      <c r="B200" s="158">
        <v>0.89659999999999995</v>
      </c>
      <c r="C200" s="158" t="s">
        <v>84</v>
      </c>
      <c r="D200" s="158">
        <v>0.85499999999999998</v>
      </c>
      <c r="E200" s="158">
        <v>0.95</v>
      </c>
      <c r="F200" s="158">
        <v>0.9294</v>
      </c>
      <c r="G200" s="158">
        <v>0.93130000000000002</v>
      </c>
      <c r="H200" s="158">
        <v>0.44750000000000001</v>
      </c>
      <c r="I200" s="158">
        <v>0.92720000000000002</v>
      </c>
      <c r="J200" s="158"/>
      <c r="K200" s="158"/>
      <c r="L200" s="158"/>
      <c r="M200" s="158">
        <v>0.89100000000000001</v>
      </c>
      <c r="N200" s="158">
        <v>0.90190000000000003</v>
      </c>
      <c r="O200" s="158" t="s">
        <v>84</v>
      </c>
      <c r="P200" s="158" t="s">
        <v>84</v>
      </c>
      <c r="Q200" s="158">
        <v>0.83850000000000002</v>
      </c>
      <c r="R200" s="158">
        <v>0.87</v>
      </c>
      <c r="S200" s="158">
        <v>0.94379999999999997</v>
      </c>
      <c r="T200" s="158">
        <v>0.9556</v>
      </c>
      <c r="U200" s="158">
        <v>0.9163</v>
      </c>
      <c r="V200" s="158">
        <v>0.9405</v>
      </c>
      <c r="W200" s="158">
        <v>0.88049999999999995</v>
      </c>
      <c r="X200" s="158">
        <v>0.96099999999999997</v>
      </c>
      <c r="Y200" s="158">
        <v>0.41570000000000001</v>
      </c>
      <c r="Z200" s="158">
        <v>0.4788</v>
      </c>
      <c r="AA200" s="158">
        <v>0.90669999999999995</v>
      </c>
      <c r="AB200" s="158">
        <v>0.94330000000000003</v>
      </c>
      <c r="AC200" s="158"/>
      <c r="AD200" s="181">
        <v>17288</v>
      </c>
      <c r="AE200" s="181" t="s">
        <v>84</v>
      </c>
      <c r="AF200" s="181">
        <v>2741</v>
      </c>
      <c r="AG200" s="181">
        <v>9280</v>
      </c>
      <c r="AH200" s="181">
        <v>2839</v>
      </c>
      <c r="AI200" s="181">
        <v>254</v>
      </c>
      <c r="AJ200" s="181">
        <v>1156</v>
      </c>
      <c r="AK200" s="181">
        <v>1018</v>
      </c>
      <c r="AL200" s="181">
        <v>4216</v>
      </c>
    </row>
    <row r="201" spans="1:38" x14ac:dyDescent="0.25">
      <c r="A201" s="159" t="s">
        <v>6581</v>
      </c>
      <c r="B201" s="158">
        <v>0.1827</v>
      </c>
      <c r="C201" s="158" t="s">
        <v>84</v>
      </c>
      <c r="D201" s="158">
        <v>0.22570000000000001</v>
      </c>
      <c r="E201" s="158">
        <v>0.23350000000000001</v>
      </c>
      <c r="F201" s="158">
        <v>0.25330000000000003</v>
      </c>
      <c r="G201" s="158" t="s">
        <v>84</v>
      </c>
      <c r="H201" s="158">
        <v>0.1153</v>
      </c>
      <c r="I201" s="158" t="s">
        <v>84</v>
      </c>
      <c r="J201" s="158"/>
      <c r="K201" s="158"/>
      <c r="L201" s="158"/>
      <c r="M201" s="158">
        <v>0.15959999999999999</v>
      </c>
      <c r="N201" s="158">
        <v>0.20699999999999999</v>
      </c>
      <c r="O201" s="158" t="s">
        <v>84</v>
      </c>
      <c r="P201" s="158" t="s">
        <v>84</v>
      </c>
      <c r="Q201" s="158">
        <v>0.161</v>
      </c>
      <c r="R201" s="158">
        <v>0.29730000000000001</v>
      </c>
      <c r="S201" s="158">
        <v>0.1789</v>
      </c>
      <c r="T201" s="158">
        <v>0.29239999999999999</v>
      </c>
      <c r="U201" s="158">
        <v>0.18759999999999999</v>
      </c>
      <c r="V201" s="158">
        <v>0.3241</v>
      </c>
      <c r="W201" s="158" t="s">
        <v>84</v>
      </c>
      <c r="X201" s="158" t="s">
        <v>84</v>
      </c>
      <c r="Y201" s="158">
        <v>8.8200000000000001E-2</v>
      </c>
      <c r="Z201" s="158">
        <v>0.1462</v>
      </c>
      <c r="AA201" s="158" t="s">
        <v>84</v>
      </c>
      <c r="AB201" s="158" t="s">
        <v>84</v>
      </c>
      <c r="AC201" s="158"/>
      <c r="AD201" s="181">
        <v>1225</v>
      </c>
      <c r="AE201" s="181" t="s">
        <v>84</v>
      </c>
      <c r="AF201" s="181">
        <v>178</v>
      </c>
      <c r="AG201" s="181">
        <v>264</v>
      </c>
      <c r="AH201" s="181">
        <v>180</v>
      </c>
      <c r="AI201" s="181" t="s">
        <v>84</v>
      </c>
      <c r="AJ201" s="181">
        <v>535</v>
      </c>
      <c r="AK201" s="181" t="s">
        <v>84</v>
      </c>
      <c r="AL201" s="181">
        <v>1929</v>
      </c>
    </row>
    <row r="202" spans="1:38" x14ac:dyDescent="0.25">
      <c r="A202" s="159" t="s">
        <v>6582</v>
      </c>
      <c r="B202" s="158">
        <v>0.82699999999999996</v>
      </c>
      <c r="C202" s="158" t="s">
        <v>84</v>
      </c>
      <c r="D202" s="158">
        <v>0.89929999999999999</v>
      </c>
      <c r="E202" s="158">
        <v>0.85340000000000005</v>
      </c>
      <c r="F202" s="158">
        <v>0.81859999999999999</v>
      </c>
      <c r="G202" s="158">
        <v>0.85219999999999996</v>
      </c>
      <c r="H202" s="158">
        <v>0.61060000000000003</v>
      </c>
      <c r="I202" s="158">
        <v>0.90529999999999999</v>
      </c>
      <c r="J202" s="158"/>
      <c r="K202" s="158"/>
      <c r="L202" s="158"/>
      <c r="M202" s="158">
        <v>0.81910000000000005</v>
      </c>
      <c r="N202" s="158">
        <v>0.83450000000000002</v>
      </c>
      <c r="O202" s="158" t="s">
        <v>84</v>
      </c>
      <c r="P202" s="158" t="s">
        <v>84</v>
      </c>
      <c r="Q202" s="158">
        <v>0.88719999999999999</v>
      </c>
      <c r="R202" s="158">
        <v>0.91020000000000001</v>
      </c>
      <c r="S202" s="158">
        <v>0.84009999999999996</v>
      </c>
      <c r="T202" s="158">
        <v>0.86570000000000003</v>
      </c>
      <c r="U202" s="158">
        <v>0.79459999999999997</v>
      </c>
      <c r="V202" s="158">
        <v>0.84</v>
      </c>
      <c r="W202" s="158">
        <v>0.7923</v>
      </c>
      <c r="X202" s="158">
        <v>0.89600000000000002</v>
      </c>
      <c r="Y202" s="158">
        <v>0.58640000000000003</v>
      </c>
      <c r="Z202" s="158">
        <v>0.63370000000000004</v>
      </c>
      <c r="AA202" s="158">
        <v>0.87480000000000002</v>
      </c>
      <c r="AB202" s="158">
        <v>0.92869999999999997</v>
      </c>
      <c r="AC202" s="158"/>
      <c r="AD202" s="181">
        <v>11519</v>
      </c>
      <c r="AE202" s="181" t="s">
        <v>84</v>
      </c>
      <c r="AF202" s="181">
        <v>3668</v>
      </c>
      <c r="AG202" s="181">
        <v>3827</v>
      </c>
      <c r="AH202" s="181">
        <v>1391</v>
      </c>
      <c r="AI202" s="181">
        <v>207</v>
      </c>
      <c r="AJ202" s="181">
        <v>1862</v>
      </c>
      <c r="AK202" s="181">
        <v>564</v>
      </c>
      <c r="AL202" s="181">
        <v>4174</v>
      </c>
    </row>
    <row r="203" spans="1:38" x14ac:dyDescent="0.25">
      <c r="A203" s="159" t="s">
        <v>6583</v>
      </c>
      <c r="B203" s="158">
        <v>0.90100000000000002</v>
      </c>
      <c r="C203" s="158" t="s">
        <v>84</v>
      </c>
      <c r="D203" s="158" t="s">
        <v>84</v>
      </c>
      <c r="E203" s="158">
        <v>0.96050000000000002</v>
      </c>
      <c r="F203" s="158">
        <v>0.96279999999999999</v>
      </c>
      <c r="G203" s="158" t="s">
        <v>84</v>
      </c>
      <c r="H203" s="158">
        <v>0.71519999999999995</v>
      </c>
      <c r="I203" s="158">
        <v>0.84050000000000002</v>
      </c>
      <c r="J203" s="158"/>
      <c r="K203" s="158"/>
      <c r="L203" s="158"/>
      <c r="M203" s="158">
        <v>0.8911</v>
      </c>
      <c r="N203" s="158">
        <v>0.91</v>
      </c>
      <c r="O203" s="158" t="s">
        <v>84</v>
      </c>
      <c r="P203" s="158" t="s">
        <v>84</v>
      </c>
      <c r="Q203" s="158" t="s">
        <v>84</v>
      </c>
      <c r="R203" s="158" t="s">
        <v>84</v>
      </c>
      <c r="S203" s="158">
        <v>0.94769999999999999</v>
      </c>
      <c r="T203" s="158">
        <v>0.97019999999999995</v>
      </c>
      <c r="U203" s="158">
        <v>0.94630000000000003</v>
      </c>
      <c r="V203" s="158">
        <v>0.97419999999999995</v>
      </c>
      <c r="W203" s="158" t="s">
        <v>84</v>
      </c>
      <c r="X203" s="158" t="s">
        <v>84</v>
      </c>
      <c r="Y203" s="158">
        <v>0.68710000000000004</v>
      </c>
      <c r="Z203" s="158">
        <v>0.74139999999999995</v>
      </c>
      <c r="AA203" s="158">
        <v>0.7631</v>
      </c>
      <c r="AB203" s="158">
        <v>0.89429999999999998</v>
      </c>
      <c r="AC203" s="158"/>
      <c r="AD203" s="181">
        <v>6123</v>
      </c>
      <c r="AE203" s="181" t="s">
        <v>84</v>
      </c>
      <c r="AF203" s="181" t="s">
        <v>84</v>
      </c>
      <c r="AG203" s="181">
        <v>2563</v>
      </c>
      <c r="AH203" s="181">
        <v>1790</v>
      </c>
      <c r="AI203" s="181" t="s">
        <v>84</v>
      </c>
      <c r="AJ203" s="181">
        <v>1426</v>
      </c>
      <c r="AK203" s="181">
        <v>155</v>
      </c>
      <c r="AL203" s="181">
        <v>1557</v>
      </c>
    </row>
    <row r="204" spans="1:38" x14ac:dyDescent="0.25">
      <c r="A204" s="159" t="s">
        <v>6584</v>
      </c>
      <c r="B204" s="158">
        <v>0.59109999999999996</v>
      </c>
      <c r="C204" s="158" t="s">
        <v>84</v>
      </c>
      <c r="D204" s="158">
        <v>0.70479999999999998</v>
      </c>
      <c r="E204" s="158">
        <v>0.68669999999999998</v>
      </c>
      <c r="F204" s="158">
        <v>0.71950000000000003</v>
      </c>
      <c r="G204" s="158">
        <v>0.64080000000000004</v>
      </c>
      <c r="H204" s="158">
        <v>0.28060000000000002</v>
      </c>
      <c r="I204" s="158">
        <v>0.52059999999999995</v>
      </c>
      <c r="J204" s="158"/>
      <c r="K204" s="158"/>
      <c r="L204" s="158"/>
      <c r="M204" s="158">
        <v>0.58630000000000004</v>
      </c>
      <c r="N204" s="158">
        <v>0.59589999999999999</v>
      </c>
      <c r="O204" s="158" t="s">
        <v>84</v>
      </c>
      <c r="P204" s="158" t="s">
        <v>84</v>
      </c>
      <c r="Q204" s="158">
        <v>0.69489999999999996</v>
      </c>
      <c r="R204" s="158">
        <v>0.71440000000000003</v>
      </c>
      <c r="S204" s="158">
        <v>0.67820000000000003</v>
      </c>
      <c r="T204" s="158">
        <v>0.69510000000000005</v>
      </c>
      <c r="U204" s="158">
        <v>0.70860000000000001</v>
      </c>
      <c r="V204" s="158">
        <v>0.73</v>
      </c>
      <c r="W204" s="158">
        <v>0.60589999999999999</v>
      </c>
      <c r="X204" s="158">
        <v>0.67349999999999999</v>
      </c>
      <c r="Y204" s="158">
        <v>0.27189999999999998</v>
      </c>
      <c r="Z204" s="158">
        <v>0.28939999999999999</v>
      </c>
      <c r="AA204" s="158">
        <v>0.49399999999999999</v>
      </c>
      <c r="AB204" s="158">
        <v>0.5464</v>
      </c>
      <c r="AC204" s="158"/>
      <c r="AD204" s="181">
        <v>54355</v>
      </c>
      <c r="AE204" s="181" t="s">
        <v>84</v>
      </c>
      <c r="AF204" s="181">
        <v>12314</v>
      </c>
      <c r="AG204" s="181">
        <v>16425</v>
      </c>
      <c r="AH204" s="181">
        <v>9589</v>
      </c>
      <c r="AI204" s="181">
        <v>1044</v>
      </c>
      <c r="AJ204" s="181">
        <v>13274</v>
      </c>
      <c r="AK204" s="181">
        <v>1709</v>
      </c>
      <c r="AL204" s="181">
        <v>46966</v>
      </c>
    </row>
    <row r="205" spans="1:38" x14ac:dyDescent="0.25">
      <c r="A205" s="159" t="s">
        <v>6585</v>
      </c>
      <c r="B205" s="158">
        <v>0.44209999999999999</v>
      </c>
      <c r="C205" s="158" t="s">
        <v>84</v>
      </c>
      <c r="D205" s="158" t="s">
        <v>84</v>
      </c>
      <c r="E205" s="158">
        <v>0.43669999999999998</v>
      </c>
      <c r="F205" s="158">
        <v>0.46810000000000002</v>
      </c>
      <c r="G205" s="158">
        <v>0.50680000000000003</v>
      </c>
      <c r="H205" s="158">
        <v>0.43280000000000002</v>
      </c>
      <c r="I205" s="158">
        <v>0.45229999999999998</v>
      </c>
      <c r="J205" s="158"/>
      <c r="K205" s="158"/>
      <c r="L205" s="158"/>
      <c r="M205" s="158">
        <v>0.41970000000000002</v>
      </c>
      <c r="N205" s="158">
        <v>0.4642</v>
      </c>
      <c r="O205" s="158" t="s">
        <v>84</v>
      </c>
      <c r="P205" s="158" t="s">
        <v>84</v>
      </c>
      <c r="Q205" s="158" t="s">
        <v>84</v>
      </c>
      <c r="R205" s="158" t="s">
        <v>84</v>
      </c>
      <c r="S205" s="158">
        <v>0.37959999999999999</v>
      </c>
      <c r="T205" s="158">
        <v>0.49220000000000003</v>
      </c>
      <c r="U205" s="158">
        <v>0.39029999999999998</v>
      </c>
      <c r="V205" s="158">
        <v>0.54200000000000004</v>
      </c>
      <c r="W205" s="158">
        <v>0.41020000000000001</v>
      </c>
      <c r="X205" s="158">
        <v>0.59550000000000003</v>
      </c>
      <c r="Y205" s="158">
        <v>0.40410000000000001</v>
      </c>
      <c r="Z205" s="158">
        <v>0.46110000000000001</v>
      </c>
      <c r="AA205" s="158">
        <v>0.36270000000000002</v>
      </c>
      <c r="AB205" s="158">
        <v>0.53769999999999996</v>
      </c>
      <c r="AC205" s="158"/>
      <c r="AD205" s="181">
        <v>2163</v>
      </c>
      <c r="AE205" s="181" t="s">
        <v>84</v>
      </c>
      <c r="AF205" s="181" t="s">
        <v>84</v>
      </c>
      <c r="AG205" s="181">
        <v>353</v>
      </c>
      <c r="AH205" s="181">
        <v>200</v>
      </c>
      <c r="AI205" s="181">
        <v>125</v>
      </c>
      <c r="AJ205" s="181">
        <v>1279</v>
      </c>
      <c r="AK205" s="181">
        <v>132</v>
      </c>
      <c r="AL205" s="181">
        <v>2313</v>
      </c>
    </row>
    <row r="206" spans="1:38" x14ac:dyDescent="0.25">
      <c r="A206" s="159" t="s">
        <v>6586</v>
      </c>
      <c r="B206" s="158">
        <v>0.1925</v>
      </c>
      <c r="C206" s="158" t="s">
        <v>84</v>
      </c>
      <c r="D206" s="158">
        <v>0.1946</v>
      </c>
      <c r="E206" s="158">
        <v>0.17430000000000001</v>
      </c>
      <c r="F206" s="158">
        <v>0.16370000000000001</v>
      </c>
      <c r="G206" s="158">
        <v>0.32319999999999999</v>
      </c>
      <c r="H206" s="158">
        <v>0.193</v>
      </c>
      <c r="I206" s="158">
        <v>0.254</v>
      </c>
      <c r="J206" s="158"/>
      <c r="K206" s="158"/>
      <c r="L206" s="158"/>
      <c r="M206" s="158">
        <v>0.18640000000000001</v>
      </c>
      <c r="N206" s="158">
        <v>0.1986</v>
      </c>
      <c r="O206" s="158" t="s">
        <v>84</v>
      </c>
      <c r="P206" s="158" t="s">
        <v>84</v>
      </c>
      <c r="Q206" s="158">
        <v>0.15959999999999999</v>
      </c>
      <c r="R206" s="158">
        <v>0.2324</v>
      </c>
      <c r="S206" s="158">
        <v>0.16209999999999999</v>
      </c>
      <c r="T206" s="158">
        <v>0.18679999999999999</v>
      </c>
      <c r="U206" s="158">
        <v>0.1477</v>
      </c>
      <c r="V206" s="158">
        <v>0.18029999999999999</v>
      </c>
      <c r="W206" s="158">
        <v>0.28870000000000001</v>
      </c>
      <c r="X206" s="158">
        <v>0.35809999999999997</v>
      </c>
      <c r="Y206" s="158">
        <v>0.1847</v>
      </c>
      <c r="Z206" s="158">
        <v>0.2014</v>
      </c>
      <c r="AA206" s="158">
        <v>0.21879999999999999</v>
      </c>
      <c r="AB206" s="158">
        <v>0.29060000000000002</v>
      </c>
      <c r="AC206" s="158"/>
      <c r="AD206" s="181">
        <v>18337</v>
      </c>
      <c r="AE206" s="181" t="s">
        <v>84</v>
      </c>
      <c r="AF206" s="181">
        <v>559</v>
      </c>
      <c r="AG206" s="181">
        <v>4446</v>
      </c>
      <c r="AH206" s="181">
        <v>2282</v>
      </c>
      <c r="AI206" s="181">
        <v>768</v>
      </c>
      <c r="AJ206" s="181">
        <v>9652</v>
      </c>
      <c r="AK206" s="181">
        <v>630</v>
      </c>
      <c r="AL206" s="181">
        <v>29312</v>
      </c>
    </row>
    <row r="207" spans="1:38" x14ac:dyDescent="0.25">
      <c r="A207" s="159" t="s">
        <v>6587</v>
      </c>
      <c r="B207" s="158">
        <v>0.75919999999999999</v>
      </c>
      <c r="C207" s="158" t="s">
        <v>84</v>
      </c>
      <c r="D207" s="158">
        <v>0.87609999999999999</v>
      </c>
      <c r="E207" s="158">
        <v>0.84670000000000001</v>
      </c>
      <c r="F207" s="158">
        <v>0.75070000000000003</v>
      </c>
      <c r="G207" s="158">
        <v>0.7288</v>
      </c>
      <c r="H207" s="158">
        <v>0.46789999999999998</v>
      </c>
      <c r="I207" s="158">
        <v>0.86570000000000003</v>
      </c>
      <c r="J207" s="158"/>
      <c r="K207" s="158"/>
      <c r="L207" s="158"/>
      <c r="M207" s="158">
        <v>0.75139999999999996</v>
      </c>
      <c r="N207" s="158">
        <v>0.76680000000000004</v>
      </c>
      <c r="O207" s="158" t="s">
        <v>84</v>
      </c>
      <c r="P207" s="158" t="s">
        <v>84</v>
      </c>
      <c r="Q207" s="158">
        <v>0.85670000000000002</v>
      </c>
      <c r="R207" s="158">
        <v>0.8931</v>
      </c>
      <c r="S207" s="158">
        <v>0.83589999999999998</v>
      </c>
      <c r="T207" s="158">
        <v>0.85680000000000001</v>
      </c>
      <c r="U207" s="158">
        <v>0.72719999999999996</v>
      </c>
      <c r="V207" s="158">
        <v>0.77249999999999996</v>
      </c>
      <c r="W207" s="158">
        <v>0.65290000000000004</v>
      </c>
      <c r="X207" s="158">
        <v>0.79069999999999996</v>
      </c>
      <c r="Y207" s="158">
        <v>0.4496</v>
      </c>
      <c r="Z207" s="158">
        <v>0.48599999999999999</v>
      </c>
      <c r="AA207" s="158">
        <v>0.83789999999999998</v>
      </c>
      <c r="AB207" s="158">
        <v>0.88900000000000001</v>
      </c>
      <c r="AC207" s="158"/>
      <c r="AD207" s="181">
        <v>21391</v>
      </c>
      <c r="AE207" s="181" t="s">
        <v>84</v>
      </c>
      <c r="AF207" s="181">
        <v>2910</v>
      </c>
      <c r="AG207" s="181">
        <v>9748</v>
      </c>
      <c r="AH207" s="181">
        <v>2422</v>
      </c>
      <c r="AI207" s="181">
        <v>260</v>
      </c>
      <c r="AJ207" s="181">
        <v>4507</v>
      </c>
      <c r="AK207" s="181">
        <v>1544</v>
      </c>
      <c r="AL207" s="181">
        <v>12700</v>
      </c>
    </row>
    <row r="208" spans="1:38" x14ac:dyDescent="0.25">
      <c r="A208" s="159" t="s">
        <v>6588</v>
      </c>
      <c r="B208" s="158">
        <v>0.67910000000000004</v>
      </c>
      <c r="C208" s="158" t="s">
        <v>84</v>
      </c>
      <c r="D208" s="158">
        <v>0.8669</v>
      </c>
      <c r="E208" s="158">
        <v>0.73799999999999999</v>
      </c>
      <c r="F208" s="158">
        <v>0.69589999999999996</v>
      </c>
      <c r="G208" s="158">
        <v>0.89849999999999997</v>
      </c>
      <c r="H208" s="158">
        <v>0.49790000000000001</v>
      </c>
      <c r="I208" s="158">
        <v>0.75309999999999999</v>
      </c>
      <c r="J208" s="158"/>
      <c r="K208" s="158"/>
      <c r="L208" s="158"/>
      <c r="M208" s="158">
        <v>0.66290000000000004</v>
      </c>
      <c r="N208" s="158">
        <v>0.69479999999999997</v>
      </c>
      <c r="O208" s="158" t="s">
        <v>84</v>
      </c>
      <c r="P208" s="158" t="s">
        <v>84</v>
      </c>
      <c r="Q208" s="158">
        <v>0.82030000000000003</v>
      </c>
      <c r="R208" s="158">
        <v>0.90200000000000002</v>
      </c>
      <c r="S208" s="158">
        <v>0.71030000000000004</v>
      </c>
      <c r="T208" s="158">
        <v>0.76359999999999995</v>
      </c>
      <c r="U208" s="158">
        <v>0.65</v>
      </c>
      <c r="V208" s="158">
        <v>0.73699999999999999</v>
      </c>
      <c r="W208" s="158">
        <v>0.83979999999999999</v>
      </c>
      <c r="X208" s="158">
        <v>0.9365</v>
      </c>
      <c r="Y208" s="158">
        <v>0.46850000000000003</v>
      </c>
      <c r="Z208" s="158">
        <v>0.52659999999999996</v>
      </c>
      <c r="AA208" s="158">
        <v>0.67300000000000004</v>
      </c>
      <c r="AB208" s="158">
        <v>0.81630000000000003</v>
      </c>
      <c r="AC208" s="158"/>
      <c r="AD208" s="181">
        <v>4479</v>
      </c>
      <c r="AE208" s="181" t="s">
        <v>84</v>
      </c>
      <c r="AF208" s="181">
        <v>486</v>
      </c>
      <c r="AG208" s="181">
        <v>1550</v>
      </c>
      <c r="AH208" s="181">
        <v>577</v>
      </c>
      <c r="AI208" s="181">
        <v>247</v>
      </c>
      <c r="AJ208" s="181">
        <v>1433</v>
      </c>
      <c r="AK208" s="181">
        <v>186</v>
      </c>
      <c r="AL208" s="181">
        <v>3042</v>
      </c>
    </row>
    <row r="209" spans="1:38" x14ac:dyDescent="0.25">
      <c r="A209" s="159" t="s">
        <v>6589</v>
      </c>
      <c r="B209" s="158">
        <v>0.1658</v>
      </c>
      <c r="C209" s="158" t="s">
        <v>84</v>
      </c>
      <c r="D209" s="158">
        <v>0.1565</v>
      </c>
      <c r="E209" s="158">
        <v>0.2324</v>
      </c>
      <c r="F209" s="158">
        <v>0.28489999999999999</v>
      </c>
      <c r="G209" s="158">
        <v>0.1991</v>
      </c>
      <c r="H209" s="158">
        <v>7.22E-2</v>
      </c>
      <c r="I209" s="158">
        <v>0.1913</v>
      </c>
      <c r="J209" s="158"/>
      <c r="K209" s="158"/>
      <c r="L209" s="158"/>
      <c r="M209" s="158">
        <v>0.15959999999999999</v>
      </c>
      <c r="N209" s="158">
        <v>0.17219999999999999</v>
      </c>
      <c r="O209" s="158" t="s">
        <v>84</v>
      </c>
      <c r="P209" s="158" t="s">
        <v>84</v>
      </c>
      <c r="Q209" s="158">
        <v>0.1356</v>
      </c>
      <c r="R209" s="158">
        <v>0.1787</v>
      </c>
      <c r="S209" s="158">
        <v>0.2185</v>
      </c>
      <c r="T209" s="158">
        <v>0.2465</v>
      </c>
      <c r="U209" s="158">
        <v>0.26650000000000001</v>
      </c>
      <c r="V209" s="158">
        <v>0.30349999999999999</v>
      </c>
      <c r="W209" s="158">
        <v>0.15010000000000001</v>
      </c>
      <c r="X209" s="158">
        <v>0.25319999999999998</v>
      </c>
      <c r="Y209" s="158">
        <v>6.5699999999999995E-2</v>
      </c>
      <c r="Z209" s="158">
        <v>7.9100000000000004E-2</v>
      </c>
      <c r="AA209" s="158">
        <v>0.158</v>
      </c>
      <c r="AB209" s="158">
        <v>0.2271</v>
      </c>
      <c r="AC209" s="158"/>
      <c r="AD209" s="181">
        <v>16949</v>
      </c>
      <c r="AE209" s="181" t="s">
        <v>84</v>
      </c>
      <c r="AF209" s="181">
        <v>1535</v>
      </c>
      <c r="AG209" s="181">
        <v>4567</v>
      </c>
      <c r="AH209" s="181">
        <v>2900</v>
      </c>
      <c r="AI209" s="181">
        <v>281</v>
      </c>
      <c r="AJ209" s="181">
        <v>7066</v>
      </c>
      <c r="AK209" s="181">
        <v>600</v>
      </c>
      <c r="AL209" s="181">
        <v>27984</v>
      </c>
    </row>
    <row r="210" spans="1:38" x14ac:dyDescent="0.25">
      <c r="A210" s="159" t="s">
        <v>6590</v>
      </c>
      <c r="B210" s="158">
        <v>0.13550000000000001</v>
      </c>
      <c r="C210" s="158" t="s">
        <v>84</v>
      </c>
      <c r="D210" s="158">
        <v>0.17949999999999999</v>
      </c>
      <c r="E210" s="158">
        <v>0.19470000000000001</v>
      </c>
      <c r="F210" s="158">
        <v>0.23569999999999999</v>
      </c>
      <c r="G210" s="158">
        <v>0.13489999999999999</v>
      </c>
      <c r="H210" s="158">
        <v>4.3200000000000002E-2</v>
      </c>
      <c r="I210" s="158">
        <v>0.1032</v>
      </c>
      <c r="J210" s="158"/>
      <c r="K210" s="158"/>
      <c r="L210" s="158"/>
      <c r="M210" s="158">
        <v>0.13400000000000001</v>
      </c>
      <c r="N210" s="158">
        <v>0.13689999999999999</v>
      </c>
      <c r="O210" s="158" t="s">
        <v>84</v>
      </c>
      <c r="P210" s="158" t="s">
        <v>84</v>
      </c>
      <c r="Q210" s="158">
        <v>0.17630000000000001</v>
      </c>
      <c r="R210" s="158">
        <v>0.18279999999999999</v>
      </c>
      <c r="S210" s="158">
        <v>0.19109999999999999</v>
      </c>
      <c r="T210" s="158">
        <v>0.19839999999999999</v>
      </c>
      <c r="U210" s="158">
        <v>0.2303</v>
      </c>
      <c r="V210" s="158">
        <v>0.2412</v>
      </c>
      <c r="W210" s="158">
        <v>0.12470000000000001</v>
      </c>
      <c r="X210" s="158">
        <v>0.14549999999999999</v>
      </c>
      <c r="Y210" s="158">
        <v>4.1799999999999997E-2</v>
      </c>
      <c r="Z210" s="158">
        <v>4.4699999999999997E-2</v>
      </c>
      <c r="AA210" s="158">
        <v>9.5399999999999999E-2</v>
      </c>
      <c r="AB210" s="158">
        <v>0.11119999999999999</v>
      </c>
      <c r="AC210" s="158"/>
      <c r="AD210" s="181">
        <v>273637</v>
      </c>
      <c r="AE210" s="181" t="s">
        <v>84</v>
      </c>
      <c r="AF210" s="181">
        <v>70790</v>
      </c>
      <c r="AG210" s="181">
        <v>58997</v>
      </c>
      <c r="AH210" s="181">
        <v>30059</v>
      </c>
      <c r="AI210" s="181">
        <v>4915</v>
      </c>
      <c r="AJ210" s="181">
        <v>101707</v>
      </c>
      <c r="AK210" s="181">
        <v>7169</v>
      </c>
      <c r="AL210" s="181">
        <v>469224</v>
      </c>
    </row>
    <row r="211" spans="1:38" x14ac:dyDescent="0.25">
      <c r="A211" s="159" t="s">
        <v>6591</v>
      </c>
      <c r="B211" s="158">
        <v>0.8538</v>
      </c>
      <c r="C211" s="158" t="s">
        <v>84</v>
      </c>
      <c r="D211" s="158">
        <v>0.89339999999999997</v>
      </c>
      <c r="E211" s="158">
        <v>0.88139999999999996</v>
      </c>
      <c r="F211" s="158" t="s">
        <v>84</v>
      </c>
      <c r="G211" s="158" t="s">
        <v>84</v>
      </c>
      <c r="H211" s="158">
        <v>0.34960000000000002</v>
      </c>
      <c r="I211" s="158" t="s">
        <v>84</v>
      </c>
      <c r="J211" s="158"/>
      <c r="K211" s="158"/>
      <c r="L211" s="158"/>
      <c r="M211" s="158">
        <v>0.82940000000000003</v>
      </c>
      <c r="N211" s="158">
        <v>0.87490000000000001</v>
      </c>
      <c r="O211" s="158" t="s">
        <v>84</v>
      </c>
      <c r="P211" s="158" t="s">
        <v>84</v>
      </c>
      <c r="Q211" s="158">
        <v>0.8619</v>
      </c>
      <c r="R211" s="158">
        <v>0.91800000000000004</v>
      </c>
      <c r="S211" s="158">
        <v>0.82809999999999995</v>
      </c>
      <c r="T211" s="158">
        <v>0.91900000000000004</v>
      </c>
      <c r="U211" s="158" t="s">
        <v>84</v>
      </c>
      <c r="V211" s="158" t="s">
        <v>84</v>
      </c>
      <c r="W211" s="158" t="s">
        <v>84</v>
      </c>
      <c r="X211" s="158" t="s">
        <v>84</v>
      </c>
      <c r="Y211" s="158">
        <v>0.2432</v>
      </c>
      <c r="Z211" s="158">
        <v>0.4577</v>
      </c>
      <c r="AA211" s="158" t="s">
        <v>84</v>
      </c>
      <c r="AB211" s="158" t="s">
        <v>84</v>
      </c>
      <c r="AC211" s="158"/>
      <c r="AD211" s="181">
        <v>2229</v>
      </c>
      <c r="AE211" s="181" t="s">
        <v>84</v>
      </c>
      <c r="AF211" s="181">
        <v>1438</v>
      </c>
      <c r="AG211" s="181">
        <v>470</v>
      </c>
      <c r="AH211" s="181" t="s">
        <v>84</v>
      </c>
      <c r="AI211" s="181" t="s">
        <v>84</v>
      </c>
      <c r="AJ211" s="181">
        <v>128</v>
      </c>
      <c r="AK211" s="181" t="s">
        <v>84</v>
      </c>
      <c r="AL211" s="181">
        <v>954</v>
      </c>
    </row>
    <row r="212" spans="1:38" x14ac:dyDescent="0.25">
      <c r="A212" s="159" t="s">
        <v>6592</v>
      </c>
      <c r="B212" s="158">
        <v>0.90280000000000005</v>
      </c>
      <c r="C212" s="158" t="s">
        <v>84</v>
      </c>
      <c r="D212" s="158">
        <v>0.92569999999999997</v>
      </c>
      <c r="E212" s="158">
        <v>0.90629999999999999</v>
      </c>
      <c r="F212" s="158">
        <v>0.8407</v>
      </c>
      <c r="G212" s="158">
        <v>0.84519999999999995</v>
      </c>
      <c r="H212" s="158">
        <v>0.46279999999999999</v>
      </c>
      <c r="I212" s="158">
        <v>0.93340000000000001</v>
      </c>
      <c r="J212" s="158"/>
      <c r="K212" s="158"/>
      <c r="L212" s="158"/>
      <c r="M212" s="158">
        <v>0.89980000000000004</v>
      </c>
      <c r="N212" s="158">
        <v>0.90580000000000005</v>
      </c>
      <c r="O212" s="158" t="s">
        <v>84</v>
      </c>
      <c r="P212" s="158" t="s">
        <v>84</v>
      </c>
      <c r="Q212" s="158">
        <v>0.92159999999999997</v>
      </c>
      <c r="R212" s="158">
        <v>0.92969999999999997</v>
      </c>
      <c r="S212" s="158">
        <v>0.90069999999999995</v>
      </c>
      <c r="T212" s="158">
        <v>0.91149999999999998</v>
      </c>
      <c r="U212" s="158">
        <v>0.82650000000000001</v>
      </c>
      <c r="V212" s="158">
        <v>0.8538</v>
      </c>
      <c r="W212" s="158">
        <v>0.80279999999999996</v>
      </c>
      <c r="X212" s="158">
        <v>0.87919999999999998</v>
      </c>
      <c r="Y212" s="158">
        <v>0.43609999999999999</v>
      </c>
      <c r="Z212" s="158">
        <v>0.48899999999999999</v>
      </c>
      <c r="AA212" s="158">
        <v>0.92500000000000004</v>
      </c>
      <c r="AB212" s="158">
        <v>0.94099999999999995</v>
      </c>
      <c r="AC212" s="158"/>
      <c r="AD212" s="181">
        <v>83234</v>
      </c>
      <c r="AE212" s="181" t="s">
        <v>84</v>
      </c>
      <c r="AF212" s="181">
        <v>39834</v>
      </c>
      <c r="AG212" s="181">
        <v>27746</v>
      </c>
      <c r="AH212" s="181">
        <v>5409</v>
      </c>
      <c r="AI212" s="181">
        <v>559</v>
      </c>
      <c r="AJ212" s="181">
        <v>1966</v>
      </c>
      <c r="AK212" s="181">
        <v>7720</v>
      </c>
      <c r="AL212" s="181">
        <v>23604</v>
      </c>
    </row>
    <row r="213" spans="1:38" x14ac:dyDescent="0.25">
      <c r="A213" s="159" t="s">
        <v>6593</v>
      </c>
      <c r="B213" s="158">
        <v>0.76929999999999998</v>
      </c>
      <c r="C213" s="158" t="s">
        <v>84</v>
      </c>
      <c r="D213" s="158" t="s">
        <v>84</v>
      </c>
      <c r="E213" s="158">
        <v>0.88449999999999995</v>
      </c>
      <c r="F213" s="158">
        <v>0.89300000000000002</v>
      </c>
      <c r="G213" s="158">
        <v>0.92010000000000003</v>
      </c>
      <c r="H213" s="158">
        <v>0.62529999999999997</v>
      </c>
      <c r="I213" s="158">
        <v>0.71589999999999998</v>
      </c>
      <c r="J213" s="158"/>
      <c r="K213" s="158"/>
      <c r="L213" s="158"/>
      <c r="M213" s="158">
        <v>0.76080000000000003</v>
      </c>
      <c r="N213" s="158">
        <v>0.77749999999999997</v>
      </c>
      <c r="O213" s="158" t="s">
        <v>84</v>
      </c>
      <c r="P213" s="158" t="s">
        <v>84</v>
      </c>
      <c r="Q213" s="158" t="s">
        <v>84</v>
      </c>
      <c r="R213" s="158" t="s">
        <v>84</v>
      </c>
      <c r="S213" s="158">
        <v>0.872</v>
      </c>
      <c r="T213" s="158">
        <v>0.89590000000000003</v>
      </c>
      <c r="U213" s="158">
        <v>0.87760000000000005</v>
      </c>
      <c r="V213" s="158">
        <v>0.90649999999999997</v>
      </c>
      <c r="W213" s="158">
        <v>0.8841</v>
      </c>
      <c r="X213" s="158">
        <v>0.94530000000000003</v>
      </c>
      <c r="Y213" s="158">
        <v>0.61060000000000003</v>
      </c>
      <c r="Z213" s="158">
        <v>0.63970000000000005</v>
      </c>
      <c r="AA213" s="158">
        <v>0.65780000000000005</v>
      </c>
      <c r="AB213" s="158">
        <v>0.76590000000000003</v>
      </c>
      <c r="AC213" s="158"/>
      <c r="AD213" s="181">
        <v>14128</v>
      </c>
      <c r="AE213" s="181" t="s">
        <v>84</v>
      </c>
      <c r="AF213" s="181" t="s">
        <v>84</v>
      </c>
      <c r="AG213" s="181">
        <v>4313</v>
      </c>
      <c r="AH213" s="181">
        <v>2701</v>
      </c>
      <c r="AI213" s="181">
        <v>517</v>
      </c>
      <c r="AJ213" s="181">
        <v>6132</v>
      </c>
      <c r="AK213" s="181">
        <v>392</v>
      </c>
      <c r="AL213" s="181">
        <v>7339</v>
      </c>
    </row>
    <row r="214" spans="1:38" x14ac:dyDescent="0.25">
      <c r="A214" s="159" t="s">
        <v>6594</v>
      </c>
      <c r="B214" s="158">
        <v>8.2400000000000001E-2</v>
      </c>
      <c r="C214" s="158" t="s">
        <v>84</v>
      </c>
      <c r="D214" s="158">
        <v>8.5999999999999993E-2</v>
      </c>
      <c r="E214" s="158">
        <v>0.1157</v>
      </c>
      <c r="F214" s="158">
        <v>0.10440000000000001</v>
      </c>
      <c r="G214" s="158">
        <v>5.9900000000000002E-2</v>
      </c>
      <c r="H214" s="158">
        <v>4.3700000000000003E-2</v>
      </c>
      <c r="I214" s="158">
        <v>0.1313</v>
      </c>
      <c r="J214" s="158"/>
      <c r="K214" s="158"/>
      <c r="L214" s="158"/>
      <c r="M214" s="158">
        <v>7.7899999999999997E-2</v>
      </c>
      <c r="N214" s="158">
        <v>8.7099999999999997E-2</v>
      </c>
      <c r="O214" s="158" t="s">
        <v>84</v>
      </c>
      <c r="P214" s="158" t="s">
        <v>84</v>
      </c>
      <c r="Q214" s="158">
        <v>7.5999999999999998E-2</v>
      </c>
      <c r="R214" s="158">
        <v>9.6799999999999997E-2</v>
      </c>
      <c r="S214" s="158">
        <v>0.10539999999999999</v>
      </c>
      <c r="T214" s="158">
        <v>0.12659999999999999</v>
      </c>
      <c r="U214" s="158">
        <v>9.1899999999999996E-2</v>
      </c>
      <c r="V214" s="158">
        <v>0.1177</v>
      </c>
      <c r="W214" s="158">
        <v>3.73E-2</v>
      </c>
      <c r="X214" s="158">
        <v>8.9700000000000002E-2</v>
      </c>
      <c r="Y214" s="158">
        <v>3.7999999999999999E-2</v>
      </c>
      <c r="Z214" s="158">
        <v>4.9799999999999997E-2</v>
      </c>
      <c r="AA214" s="158">
        <v>9.3899999999999997E-2</v>
      </c>
      <c r="AB214" s="158">
        <v>0.17499999999999999</v>
      </c>
      <c r="AC214" s="158"/>
      <c r="AD214" s="181">
        <v>17541</v>
      </c>
      <c r="AE214" s="181" t="s">
        <v>84</v>
      </c>
      <c r="AF214" s="181">
        <v>3650</v>
      </c>
      <c r="AG214" s="181">
        <v>4500</v>
      </c>
      <c r="AH214" s="181">
        <v>2753</v>
      </c>
      <c r="AI214" s="181">
        <v>390</v>
      </c>
      <c r="AJ214" s="181">
        <v>5921</v>
      </c>
      <c r="AK214" s="181">
        <v>327</v>
      </c>
      <c r="AL214" s="181">
        <v>31570</v>
      </c>
    </row>
    <row r="215" spans="1:38" x14ac:dyDescent="0.25">
      <c r="A215" s="159" t="s">
        <v>6595</v>
      </c>
      <c r="B215" s="158">
        <v>0.53569999999999995</v>
      </c>
      <c r="C215" s="158" t="s">
        <v>84</v>
      </c>
      <c r="D215" s="158">
        <v>0.66949999999999998</v>
      </c>
      <c r="E215" s="158">
        <v>0.64419999999999999</v>
      </c>
      <c r="F215" s="158">
        <v>0.58979999999999999</v>
      </c>
      <c r="G215" s="158">
        <v>0.57050000000000001</v>
      </c>
      <c r="H215" s="158">
        <v>0.34439999999999998</v>
      </c>
      <c r="I215" s="158">
        <v>0.6169</v>
      </c>
      <c r="J215" s="158"/>
      <c r="K215" s="158"/>
      <c r="L215" s="158"/>
      <c r="M215" s="158">
        <v>0.5292</v>
      </c>
      <c r="N215" s="158">
        <v>0.54220000000000002</v>
      </c>
      <c r="O215" s="158" t="s">
        <v>84</v>
      </c>
      <c r="P215" s="158" t="s">
        <v>84</v>
      </c>
      <c r="Q215" s="158">
        <v>0.65190000000000003</v>
      </c>
      <c r="R215" s="158">
        <v>0.68640000000000001</v>
      </c>
      <c r="S215" s="158">
        <v>0.63300000000000001</v>
      </c>
      <c r="T215" s="158">
        <v>0.6552</v>
      </c>
      <c r="U215" s="158">
        <v>0.57120000000000004</v>
      </c>
      <c r="V215" s="158">
        <v>0.6079</v>
      </c>
      <c r="W215" s="158">
        <v>0.52459999999999996</v>
      </c>
      <c r="X215" s="158">
        <v>0.61380000000000001</v>
      </c>
      <c r="Y215" s="158">
        <v>0.33429999999999999</v>
      </c>
      <c r="Z215" s="158">
        <v>0.35460000000000003</v>
      </c>
      <c r="AA215" s="158">
        <v>0.57920000000000005</v>
      </c>
      <c r="AB215" s="158">
        <v>0.65239999999999998</v>
      </c>
      <c r="AC215" s="158"/>
      <c r="AD215" s="181">
        <v>32236</v>
      </c>
      <c r="AE215" s="181" t="s">
        <v>84</v>
      </c>
      <c r="AF215" s="181">
        <v>4539</v>
      </c>
      <c r="AG215" s="181">
        <v>11173</v>
      </c>
      <c r="AH215" s="181">
        <v>3945</v>
      </c>
      <c r="AI215" s="181">
        <v>624</v>
      </c>
      <c r="AJ215" s="181">
        <v>11075</v>
      </c>
      <c r="AK215" s="181">
        <v>880</v>
      </c>
      <c r="AL215" s="181">
        <v>30898</v>
      </c>
    </row>
    <row r="216" spans="1:38" x14ac:dyDescent="0.25">
      <c r="A216" s="159" t="s">
        <v>6596</v>
      </c>
      <c r="B216" s="158">
        <v>0.63839999999999997</v>
      </c>
      <c r="C216" s="158" t="s">
        <v>84</v>
      </c>
      <c r="D216" s="158">
        <v>0.64770000000000005</v>
      </c>
      <c r="E216" s="158">
        <v>0.70350000000000001</v>
      </c>
      <c r="F216" s="158">
        <v>0.59530000000000005</v>
      </c>
      <c r="G216" s="158" t="s">
        <v>84</v>
      </c>
      <c r="H216" s="158">
        <v>0.2883</v>
      </c>
      <c r="I216" s="158" t="s">
        <v>84</v>
      </c>
      <c r="J216" s="158"/>
      <c r="K216" s="158"/>
      <c r="L216" s="158"/>
      <c r="M216" s="158">
        <v>0.61260000000000003</v>
      </c>
      <c r="N216" s="158">
        <v>0.66290000000000004</v>
      </c>
      <c r="O216" s="158" t="s">
        <v>84</v>
      </c>
      <c r="P216" s="158" t="s">
        <v>84</v>
      </c>
      <c r="Q216" s="158">
        <v>0.57879999999999998</v>
      </c>
      <c r="R216" s="158">
        <v>0.70830000000000004</v>
      </c>
      <c r="S216" s="158">
        <v>0.66839999999999999</v>
      </c>
      <c r="T216" s="158">
        <v>0.73560000000000003</v>
      </c>
      <c r="U216" s="158">
        <v>0.52249999999999996</v>
      </c>
      <c r="V216" s="158">
        <v>0.66059999999999997</v>
      </c>
      <c r="W216" s="158" t="s">
        <v>84</v>
      </c>
      <c r="X216" s="158" t="s">
        <v>84</v>
      </c>
      <c r="Y216" s="158">
        <v>0.22109999999999999</v>
      </c>
      <c r="Z216" s="158">
        <v>0.35870000000000002</v>
      </c>
      <c r="AA216" s="158" t="s">
        <v>84</v>
      </c>
      <c r="AB216" s="158" t="s">
        <v>84</v>
      </c>
      <c r="AC216" s="158"/>
      <c r="AD216" s="181">
        <v>2040</v>
      </c>
      <c r="AE216" s="181" t="s">
        <v>84</v>
      </c>
      <c r="AF216" s="181">
        <v>313</v>
      </c>
      <c r="AG216" s="181">
        <v>1106</v>
      </c>
      <c r="AH216" s="181">
        <v>270</v>
      </c>
      <c r="AI216" s="181" t="s">
        <v>84</v>
      </c>
      <c r="AJ216" s="181">
        <v>221</v>
      </c>
      <c r="AK216" s="181" t="s">
        <v>84</v>
      </c>
      <c r="AL216" s="181">
        <v>1558</v>
      </c>
    </row>
    <row r="217" spans="1:38" x14ac:dyDescent="0.25">
      <c r="A217" s="159" t="s">
        <v>6597</v>
      </c>
      <c r="B217" s="158">
        <v>0.66669999999999996</v>
      </c>
      <c r="C217" s="158" t="s">
        <v>84</v>
      </c>
      <c r="D217" s="158">
        <v>0.75860000000000005</v>
      </c>
      <c r="E217" s="158">
        <v>0.76800000000000002</v>
      </c>
      <c r="F217" s="158">
        <v>0.71519999999999995</v>
      </c>
      <c r="G217" s="158">
        <v>0.72650000000000003</v>
      </c>
      <c r="H217" s="158">
        <v>0.40610000000000002</v>
      </c>
      <c r="I217" s="158">
        <v>0.8014</v>
      </c>
      <c r="J217" s="158"/>
      <c r="K217" s="158"/>
      <c r="L217" s="158"/>
      <c r="M217" s="158">
        <v>0.66279999999999994</v>
      </c>
      <c r="N217" s="158">
        <v>0.67049999999999998</v>
      </c>
      <c r="O217" s="158" t="s">
        <v>84</v>
      </c>
      <c r="P217" s="158" t="s">
        <v>84</v>
      </c>
      <c r="Q217" s="158">
        <v>0.75029999999999997</v>
      </c>
      <c r="R217" s="158">
        <v>0.76659999999999995</v>
      </c>
      <c r="S217" s="158">
        <v>0.76160000000000005</v>
      </c>
      <c r="T217" s="158">
        <v>0.77429999999999999</v>
      </c>
      <c r="U217" s="158">
        <v>0.70430000000000004</v>
      </c>
      <c r="V217" s="158">
        <v>0.7258</v>
      </c>
      <c r="W217" s="158">
        <v>0.70079999999999998</v>
      </c>
      <c r="X217" s="158">
        <v>0.75039999999999996</v>
      </c>
      <c r="Y217" s="158">
        <v>0.39860000000000001</v>
      </c>
      <c r="Z217" s="158">
        <v>0.41360000000000002</v>
      </c>
      <c r="AA217" s="158">
        <v>0.78520000000000001</v>
      </c>
      <c r="AB217" s="158">
        <v>0.81640000000000001</v>
      </c>
      <c r="AC217" s="158"/>
      <c r="AD217" s="181">
        <v>79289</v>
      </c>
      <c r="AE217" s="181" t="s">
        <v>84</v>
      </c>
      <c r="AF217" s="181">
        <v>16759</v>
      </c>
      <c r="AG217" s="181">
        <v>27034</v>
      </c>
      <c r="AH217" s="181">
        <v>9789</v>
      </c>
      <c r="AI217" s="181">
        <v>1699</v>
      </c>
      <c r="AJ217" s="181">
        <v>20489</v>
      </c>
      <c r="AK217" s="181">
        <v>3519</v>
      </c>
      <c r="AL217" s="181">
        <v>57968</v>
      </c>
    </row>
    <row r="218" spans="1:38" x14ac:dyDescent="0.25">
      <c r="A218" s="159" t="s">
        <v>6598</v>
      </c>
      <c r="B218" s="158">
        <v>0.1726</v>
      </c>
      <c r="C218" s="158" t="s">
        <v>84</v>
      </c>
      <c r="D218" s="158">
        <v>0.15670000000000001</v>
      </c>
      <c r="E218" s="158">
        <v>0.23100000000000001</v>
      </c>
      <c r="F218" s="158">
        <v>0.26919999999999999</v>
      </c>
      <c r="G218" s="158">
        <v>0.2591</v>
      </c>
      <c r="H218" s="158">
        <v>6.1100000000000002E-2</v>
      </c>
      <c r="I218" s="158">
        <v>0.22339999999999999</v>
      </c>
      <c r="J218" s="158"/>
      <c r="K218" s="158"/>
      <c r="L218" s="158"/>
      <c r="M218" s="158">
        <v>0.16900000000000001</v>
      </c>
      <c r="N218" s="158">
        <v>0.17610000000000001</v>
      </c>
      <c r="O218" s="158" t="s">
        <v>84</v>
      </c>
      <c r="P218" s="158" t="s">
        <v>84</v>
      </c>
      <c r="Q218" s="158">
        <v>0.1512</v>
      </c>
      <c r="R218" s="158">
        <v>0.1623</v>
      </c>
      <c r="S218" s="158">
        <v>0.222</v>
      </c>
      <c r="T218" s="158">
        <v>0.24</v>
      </c>
      <c r="U218" s="158">
        <v>0.25430000000000003</v>
      </c>
      <c r="V218" s="158">
        <v>0.28439999999999999</v>
      </c>
      <c r="W218" s="158">
        <v>0.24640000000000001</v>
      </c>
      <c r="X218" s="158">
        <v>0.27200000000000002</v>
      </c>
      <c r="Y218" s="158">
        <v>5.6300000000000003E-2</v>
      </c>
      <c r="Z218" s="158">
        <v>6.6299999999999998E-2</v>
      </c>
      <c r="AA218" s="158">
        <v>0.20200000000000001</v>
      </c>
      <c r="AB218" s="158">
        <v>0.24560000000000001</v>
      </c>
      <c r="AC218" s="158"/>
      <c r="AD218" s="181">
        <v>54681</v>
      </c>
      <c r="AE218" s="181" t="s">
        <v>84</v>
      </c>
      <c r="AF218" s="181">
        <v>20922</v>
      </c>
      <c r="AG218" s="181">
        <v>10779</v>
      </c>
      <c r="AH218" s="181">
        <v>4149</v>
      </c>
      <c r="AI218" s="181">
        <v>5675</v>
      </c>
      <c r="AJ218" s="181">
        <v>11497</v>
      </c>
      <c r="AK218" s="181">
        <v>1659</v>
      </c>
      <c r="AL218" s="181">
        <v>89426</v>
      </c>
    </row>
    <row r="219" spans="1:38" x14ac:dyDescent="0.25">
      <c r="A219" s="159" t="s">
        <v>6599</v>
      </c>
      <c r="B219" s="158">
        <v>0.501</v>
      </c>
      <c r="C219" s="158" t="s">
        <v>84</v>
      </c>
      <c r="D219" s="158">
        <v>0.56340000000000001</v>
      </c>
      <c r="E219" s="158">
        <v>0.54759999999999998</v>
      </c>
      <c r="F219" s="158">
        <v>0.55389999999999995</v>
      </c>
      <c r="G219" s="158">
        <v>0.56479999999999997</v>
      </c>
      <c r="H219" s="158">
        <v>0.25259999999999999</v>
      </c>
      <c r="I219" s="158">
        <v>0.59040000000000004</v>
      </c>
      <c r="J219" s="158"/>
      <c r="K219" s="158"/>
      <c r="L219" s="158"/>
      <c r="M219" s="158">
        <v>0.48870000000000002</v>
      </c>
      <c r="N219" s="158">
        <v>0.5131</v>
      </c>
      <c r="O219" s="158" t="s">
        <v>84</v>
      </c>
      <c r="P219" s="158" t="s">
        <v>84</v>
      </c>
      <c r="Q219" s="158">
        <v>0.53310000000000002</v>
      </c>
      <c r="R219" s="158">
        <v>0.59240000000000004</v>
      </c>
      <c r="S219" s="158">
        <v>0.52710000000000001</v>
      </c>
      <c r="T219" s="158">
        <v>0.56759999999999999</v>
      </c>
      <c r="U219" s="158">
        <v>0.52710000000000001</v>
      </c>
      <c r="V219" s="158">
        <v>0.57989999999999997</v>
      </c>
      <c r="W219" s="158">
        <v>0.49530000000000002</v>
      </c>
      <c r="X219" s="158">
        <v>0.62849999999999995</v>
      </c>
      <c r="Y219" s="158">
        <v>0.22850000000000001</v>
      </c>
      <c r="Z219" s="158">
        <v>0.27750000000000002</v>
      </c>
      <c r="AA219" s="158">
        <v>0.51500000000000001</v>
      </c>
      <c r="AB219" s="158">
        <v>0.65810000000000002</v>
      </c>
      <c r="AC219" s="158"/>
      <c r="AD219" s="181">
        <v>9331</v>
      </c>
      <c r="AE219" s="181" t="s">
        <v>84</v>
      </c>
      <c r="AF219" s="181">
        <v>1590</v>
      </c>
      <c r="AG219" s="181">
        <v>3478</v>
      </c>
      <c r="AH219" s="181">
        <v>2049</v>
      </c>
      <c r="AI219" s="181">
        <v>310</v>
      </c>
      <c r="AJ219" s="181">
        <v>1653</v>
      </c>
      <c r="AK219" s="181">
        <v>251</v>
      </c>
      <c r="AL219" s="181">
        <v>9834</v>
      </c>
    </row>
    <row r="220" spans="1:38" x14ac:dyDescent="0.25">
      <c r="A220" s="159" t="s">
        <v>6600</v>
      </c>
      <c r="B220" s="158">
        <v>0.52259999999999995</v>
      </c>
      <c r="C220" s="158" t="s">
        <v>84</v>
      </c>
      <c r="D220" s="158">
        <v>0.66539999999999999</v>
      </c>
      <c r="E220" s="158">
        <v>0.66110000000000002</v>
      </c>
      <c r="F220" s="158">
        <v>0.53239999999999998</v>
      </c>
      <c r="G220" s="158">
        <v>0.59399999999999997</v>
      </c>
      <c r="H220" s="158">
        <v>0.2898</v>
      </c>
      <c r="I220" s="158">
        <v>0.57289999999999996</v>
      </c>
      <c r="J220" s="158"/>
      <c r="K220" s="158"/>
      <c r="L220" s="158"/>
      <c r="M220" s="158">
        <v>0.51070000000000004</v>
      </c>
      <c r="N220" s="158">
        <v>0.53449999999999998</v>
      </c>
      <c r="O220" s="158" t="s">
        <v>84</v>
      </c>
      <c r="P220" s="158" t="s">
        <v>84</v>
      </c>
      <c r="Q220" s="158">
        <v>0.62250000000000005</v>
      </c>
      <c r="R220" s="158">
        <v>0.70469999999999999</v>
      </c>
      <c r="S220" s="158">
        <v>0.64219999999999999</v>
      </c>
      <c r="T220" s="158">
        <v>0.67930000000000001</v>
      </c>
      <c r="U220" s="158">
        <v>0.49859999999999999</v>
      </c>
      <c r="V220" s="158">
        <v>0.56499999999999995</v>
      </c>
      <c r="W220" s="158">
        <v>0.51759999999999995</v>
      </c>
      <c r="X220" s="158">
        <v>0.66239999999999999</v>
      </c>
      <c r="Y220" s="158">
        <v>0.27139999999999997</v>
      </c>
      <c r="Z220" s="158">
        <v>0.30840000000000001</v>
      </c>
      <c r="AA220" s="158">
        <v>0.51070000000000004</v>
      </c>
      <c r="AB220" s="158">
        <v>0.63019999999999998</v>
      </c>
      <c r="AC220" s="158"/>
      <c r="AD220" s="181">
        <v>9681</v>
      </c>
      <c r="AE220" s="181" t="s">
        <v>84</v>
      </c>
      <c r="AF220" s="181">
        <v>795</v>
      </c>
      <c r="AG220" s="181">
        <v>4022</v>
      </c>
      <c r="AH220" s="181">
        <v>1200</v>
      </c>
      <c r="AI220" s="181">
        <v>232</v>
      </c>
      <c r="AJ220" s="181">
        <v>3069</v>
      </c>
      <c r="AK220" s="181">
        <v>363</v>
      </c>
      <c r="AL220" s="181">
        <v>9752</v>
      </c>
    </row>
    <row r="221" spans="1:38" x14ac:dyDescent="0.25">
      <c r="A221" s="159" t="s">
        <v>6601</v>
      </c>
      <c r="B221" s="158">
        <v>0.35980000000000001</v>
      </c>
      <c r="C221" s="158" t="s">
        <v>84</v>
      </c>
      <c r="D221" s="158">
        <v>0.39029999999999998</v>
      </c>
      <c r="E221" s="158">
        <v>0.53039999999999998</v>
      </c>
      <c r="F221" s="158">
        <v>0.56759999999999999</v>
      </c>
      <c r="G221" s="158">
        <v>0.41839999999999999</v>
      </c>
      <c r="H221" s="158">
        <v>0.13950000000000001</v>
      </c>
      <c r="I221" s="158">
        <v>0.44059999999999999</v>
      </c>
      <c r="J221" s="158"/>
      <c r="K221" s="158"/>
      <c r="L221" s="158"/>
      <c r="M221" s="158">
        <v>0.3513</v>
      </c>
      <c r="N221" s="158">
        <v>0.36830000000000002</v>
      </c>
      <c r="O221" s="158" t="s">
        <v>84</v>
      </c>
      <c r="P221" s="158" t="s">
        <v>84</v>
      </c>
      <c r="Q221" s="158">
        <v>0.36030000000000001</v>
      </c>
      <c r="R221" s="158">
        <v>0.42020000000000002</v>
      </c>
      <c r="S221" s="158">
        <v>0.51290000000000002</v>
      </c>
      <c r="T221" s="158">
        <v>0.54759999999999998</v>
      </c>
      <c r="U221" s="158">
        <v>0.54459999999999997</v>
      </c>
      <c r="V221" s="158">
        <v>0.58989999999999998</v>
      </c>
      <c r="W221" s="158">
        <v>0.3669</v>
      </c>
      <c r="X221" s="158">
        <v>0.46889999999999998</v>
      </c>
      <c r="Y221" s="158">
        <v>0.13</v>
      </c>
      <c r="Z221" s="158">
        <v>0.14940000000000001</v>
      </c>
      <c r="AA221" s="158">
        <v>0.40289999999999998</v>
      </c>
      <c r="AB221" s="158">
        <v>0.47760000000000002</v>
      </c>
      <c r="AC221" s="158"/>
      <c r="AD221" s="181">
        <v>14637</v>
      </c>
      <c r="AE221" s="181" t="s">
        <v>84</v>
      </c>
      <c r="AF221" s="181">
        <v>1332</v>
      </c>
      <c r="AG221" s="181">
        <v>4057</v>
      </c>
      <c r="AH221" s="181">
        <v>2217</v>
      </c>
      <c r="AI221" s="181">
        <v>419</v>
      </c>
      <c r="AJ221" s="181">
        <v>5839</v>
      </c>
      <c r="AK221" s="181">
        <v>773</v>
      </c>
      <c r="AL221" s="181">
        <v>19022</v>
      </c>
    </row>
    <row r="222" spans="1:38" x14ac:dyDescent="0.25">
      <c r="A222" s="159" t="s">
        <v>6602</v>
      </c>
      <c r="B222" s="158">
        <v>0.52249999999999996</v>
      </c>
      <c r="C222" s="158" t="s">
        <v>84</v>
      </c>
      <c r="D222" s="158">
        <v>0.62480000000000002</v>
      </c>
      <c r="E222" s="158">
        <v>0.65939999999999999</v>
      </c>
      <c r="F222" s="158">
        <v>0.63390000000000002</v>
      </c>
      <c r="G222" s="158">
        <v>0.61529999999999996</v>
      </c>
      <c r="H222" s="158">
        <v>0.2545</v>
      </c>
      <c r="I222" s="158">
        <v>0.53639999999999999</v>
      </c>
      <c r="J222" s="158"/>
      <c r="K222" s="158"/>
      <c r="L222" s="158"/>
      <c r="M222" s="158">
        <v>0.51749999999999996</v>
      </c>
      <c r="N222" s="158">
        <v>0.52739999999999998</v>
      </c>
      <c r="O222" s="158" t="s">
        <v>84</v>
      </c>
      <c r="P222" s="158" t="s">
        <v>84</v>
      </c>
      <c r="Q222" s="158">
        <v>0.61509999999999998</v>
      </c>
      <c r="R222" s="158">
        <v>0.63429999999999997</v>
      </c>
      <c r="S222" s="158">
        <v>0.64990000000000003</v>
      </c>
      <c r="T222" s="158">
        <v>0.66869999999999996</v>
      </c>
      <c r="U222" s="158">
        <v>0.62</v>
      </c>
      <c r="V222" s="158">
        <v>0.64739999999999998</v>
      </c>
      <c r="W222" s="158">
        <v>0.57840000000000003</v>
      </c>
      <c r="X222" s="158">
        <v>0.64990000000000003</v>
      </c>
      <c r="Y222" s="158">
        <v>0.2467</v>
      </c>
      <c r="Z222" s="158">
        <v>0.26240000000000002</v>
      </c>
      <c r="AA222" s="158">
        <v>0.51190000000000002</v>
      </c>
      <c r="AB222" s="158">
        <v>0.56020000000000003</v>
      </c>
      <c r="AC222" s="158"/>
      <c r="AD222" s="181">
        <v>47532</v>
      </c>
      <c r="AE222" s="181" t="s">
        <v>84</v>
      </c>
      <c r="AF222" s="181">
        <v>12760</v>
      </c>
      <c r="AG222" s="181">
        <v>12312</v>
      </c>
      <c r="AH222" s="181">
        <v>5813</v>
      </c>
      <c r="AI222" s="181">
        <v>833</v>
      </c>
      <c r="AJ222" s="181">
        <v>13930</v>
      </c>
      <c r="AK222" s="181">
        <v>1884</v>
      </c>
      <c r="AL222" s="181">
        <v>45038</v>
      </c>
    </row>
    <row r="223" spans="1:38" x14ac:dyDescent="0.25">
      <c r="A223" s="159" t="s">
        <v>6603</v>
      </c>
      <c r="B223" s="158">
        <v>6.0400000000000002E-2</v>
      </c>
      <c r="C223" s="158" t="s">
        <v>84</v>
      </c>
      <c r="D223" s="158">
        <v>5.0599999999999999E-2</v>
      </c>
      <c r="E223" s="158">
        <v>9.6100000000000005E-2</v>
      </c>
      <c r="F223" s="158">
        <v>0.14130000000000001</v>
      </c>
      <c r="G223" s="158">
        <v>8.6300000000000002E-2</v>
      </c>
      <c r="H223" s="158">
        <v>2.7699999999999999E-2</v>
      </c>
      <c r="I223" s="158">
        <v>6.25E-2</v>
      </c>
      <c r="J223" s="158"/>
      <c r="K223" s="158"/>
      <c r="L223" s="158"/>
      <c r="M223" s="158">
        <v>5.8299999999999998E-2</v>
      </c>
      <c r="N223" s="158">
        <v>6.2600000000000003E-2</v>
      </c>
      <c r="O223" s="158" t="s">
        <v>84</v>
      </c>
      <c r="P223" s="158" t="s">
        <v>84</v>
      </c>
      <c r="Q223" s="158">
        <v>4.53E-2</v>
      </c>
      <c r="R223" s="158">
        <v>5.6300000000000003E-2</v>
      </c>
      <c r="S223" s="158">
        <v>9.0300000000000005E-2</v>
      </c>
      <c r="T223" s="158">
        <v>0.1021</v>
      </c>
      <c r="U223" s="158">
        <v>0.13189999999999999</v>
      </c>
      <c r="V223" s="158">
        <v>0.15110000000000001</v>
      </c>
      <c r="W223" s="158">
        <v>7.3099999999999998E-2</v>
      </c>
      <c r="X223" s="158">
        <v>0.1009</v>
      </c>
      <c r="Y223" s="158">
        <v>2.5600000000000001E-2</v>
      </c>
      <c r="Z223" s="158">
        <v>0.03</v>
      </c>
      <c r="AA223" s="158">
        <v>5.1799999999999999E-2</v>
      </c>
      <c r="AB223" s="158">
        <v>7.46E-2</v>
      </c>
      <c r="AC223" s="158"/>
      <c r="AD223" s="181">
        <v>57029</v>
      </c>
      <c r="AE223" s="181" t="s">
        <v>84</v>
      </c>
      <c r="AF223" s="181">
        <v>7982</v>
      </c>
      <c r="AG223" s="181">
        <v>11884</v>
      </c>
      <c r="AH223" s="181">
        <v>6037</v>
      </c>
      <c r="AI223" s="181">
        <v>1795</v>
      </c>
      <c r="AJ223" s="181">
        <v>27264</v>
      </c>
      <c r="AK223" s="181">
        <v>2067</v>
      </c>
      <c r="AL223" s="181">
        <v>106290</v>
      </c>
    </row>
    <row r="224" spans="1:38" x14ac:dyDescent="0.25">
      <c r="A224" s="159" t="s">
        <v>6604</v>
      </c>
      <c r="B224" s="158">
        <v>0.76890000000000003</v>
      </c>
      <c r="C224" s="158" t="s">
        <v>84</v>
      </c>
      <c r="D224" s="158">
        <v>0.79949999999999999</v>
      </c>
      <c r="E224" s="158">
        <v>0.82940000000000003</v>
      </c>
      <c r="F224" s="158">
        <v>0.78920000000000001</v>
      </c>
      <c r="G224" s="158" t="s">
        <v>84</v>
      </c>
      <c r="H224" s="158">
        <v>0.44390000000000002</v>
      </c>
      <c r="I224" s="158">
        <v>0.82040000000000002</v>
      </c>
      <c r="J224" s="158"/>
      <c r="K224" s="158"/>
      <c r="L224" s="158"/>
      <c r="M224" s="158">
        <v>0.75</v>
      </c>
      <c r="N224" s="158">
        <v>0.78649999999999998</v>
      </c>
      <c r="O224" s="158" t="s">
        <v>84</v>
      </c>
      <c r="P224" s="158" t="s">
        <v>84</v>
      </c>
      <c r="Q224" s="158">
        <v>0.75890000000000002</v>
      </c>
      <c r="R224" s="158">
        <v>0.83399999999999996</v>
      </c>
      <c r="S224" s="158">
        <v>0.8</v>
      </c>
      <c r="T224" s="158">
        <v>0.85489999999999999</v>
      </c>
      <c r="U224" s="158">
        <v>0.74680000000000002</v>
      </c>
      <c r="V224" s="158">
        <v>0.82530000000000003</v>
      </c>
      <c r="W224" s="158" t="s">
        <v>84</v>
      </c>
      <c r="X224" s="158" t="s">
        <v>84</v>
      </c>
      <c r="Y224" s="158">
        <v>0.38369999999999999</v>
      </c>
      <c r="Z224" s="158">
        <v>0.50219999999999998</v>
      </c>
      <c r="AA224" s="158">
        <v>0.72470000000000001</v>
      </c>
      <c r="AB224" s="158">
        <v>0.88539999999999996</v>
      </c>
      <c r="AC224" s="158"/>
      <c r="AD224" s="181">
        <v>3486</v>
      </c>
      <c r="AE224" s="181" t="s">
        <v>84</v>
      </c>
      <c r="AF224" s="181">
        <v>895</v>
      </c>
      <c r="AG224" s="181">
        <v>1328</v>
      </c>
      <c r="AH224" s="181">
        <v>648</v>
      </c>
      <c r="AI224" s="181" t="s">
        <v>84</v>
      </c>
      <c r="AJ224" s="181">
        <v>391</v>
      </c>
      <c r="AK224" s="181">
        <v>144</v>
      </c>
      <c r="AL224" s="181">
        <v>1966</v>
      </c>
    </row>
    <row r="225" spans="1:38" x14ac:dyDescent="0.25">
      <c r="A225" s="159" t="s">
        <v>6605</v>
      </c>
      <c r="B225" s="158">
        <v>0.87429999999999997</v>
      </c>
      <c r="C225" s="158" t="s">
        <v>84</v>
      </c>
      <c r="D225" s="158">
        <v>0.89690000000000003</v>
      </c>
      <c r="E225" s="158">
        <v>0.95009999999999994</v>
      </c>
      <c r="F225" s="158">
        <v>0.87970000000000004</v>
      </c>
      <c r="G225" s="158">
        <v>0.92049999999999998</v>
      </c>
      <c r="H225" s="158">
        <v>0.39</v>
      </c>
      <c r="I225" s="158">
        <v>0.91879999999999995</v>
      </c>
      <c r="J225" s="158"/>
      <c r="K225" s="158"/>
      <c r="L225" s="158"/>
      <c r="M225" s="158">
        <v>0.87229999999999996</v>
      </c>
      <c r="N225" s="158">
        <v>0.87619999999999998</v>
      </c>
      <c r="O225" s="158" t="s">
        <v>84</v>
      </c>
      <c r="P225" s="158" t="s">
        <v>84</v>
      </c>
      <c r="Q225" s="158">
        <v>0.89349999999999996</v>
      </c>
      <c r="R225" s="158">
        <v>0.9002</v>
      </c>
      <c r="S225" s="158">
        <v>0.9476</v>
      </c>
      <c r="T225" s="158">
        <v>0.9526</v>
      </c>
      <c r="U225" s="158">
        <v>0.87380000000000002</v>
      </c>
      <c r="V225" s="158">
        <v>0.88529999999999998</v>
      </c>
      <c r="W225" s="158">
        <v>0.90849999999999997</v>
      </c>
      <c r="X225" s="158">
        <v>0.93089999999999995</v>
      </c>
      <c r="Y225" s="158">
        <v>0.38229999999999997</v>
      </c>
      <c r="Z225" s="158">
        <v>0.39760000000000001</v>
      </c>
      <c r="AA225" s="158">
        <v>0.91080000000000005</v>
      </c>
      <c r="AB225" s="158">
        <v>0.92600000000000005</v>
      </c>
      <c r="AC225" s="158"/>
      <c r="AD225" s="181">
        <v>279557</v>
      </c>
      <c r="AE225" s="181" t="s">
        <v>84</v>
      </c>
      <c r="AF225" s="181">
        <v>92450</v>
      </c>
      <c r="AG225" s="181">
        <v>114604</v>
      </c>
      <c r="AH225" s="181">
        <v>29627</v>
      </c>
      <c r="AI225" s="181">
        <v>6185</v>
      </c>
      <c r="AJ225" s="181">
        <v>24536</v>
      </c>
      <c r="AK225" s="181">
        <v>12155</v>
      </c>
      <c r="AL225" s="181">
        <v>111220</v>
      </c>
    </row>
    <row r="226" spans="1:38" x14ac:dyDescent="0.25">
      <c r="A226" s="159" t="s">
        <v>6606</v>
      </c>
      <c r="B226" s="158">
        <v>0.66059999999999997</v>
      </c>
      <c r="C226" s="158" t="s">
        <v>84</v>
      </c>
      <c r="D226" s="158">
        <v>0.71319999999999995</v>
      </c>
      <c r="E226" s="158">
        <v>0.72629999999999995</v>
      </c>
      <c r="F226" s="158">
        <v>0.72989999999999999</v>
      </c>
      <c r="G226" s="158">
        <v>0.69489999999999996</v>
      </c>
      <c r="H226" s="158">
        <v>0.42180000000000001</v>
      </c>
      <c r="I226" s="158">
        <v>0.74329999999999996</v>
      </c>
      <c r="J226" s="158"/>
      <c r="K226" s="158"/>
      <c r="L226" s="158"/>
      <c r="M226" s="158">
        <v>0.64229999999999998</v>
      </c>
      <c r="N226" s="158">
        <v>0.67820000000000003</v>
      </c>
      <c r="O226" s="158" t="s">
        <v>84</v>
      </c>
      <c r="P226" s="158" t="s">
        <v>84</v>
      </c>
      <c r="Q226" s="158">
        <v>0.65610000000000002</v>
      </c>
      <c r="R226" s="158">
        <v>0.76270000000000004</v>
      </c>
      <c r="S226" s="158">
        <v>0.69469999999999998</v>
      </c>
      <c r="T226" s="158">
        <v>0.75519999999999998</v>
      </c>
      <c r="U226" s="158">
        <v>0.69430000000000003</v>
      </c>
      <c r="V226" s="158">
        <v>0.7621</v>
      </c>
      <c r="W226" s="158">
        <v>0.60599999999999998</v>
      </c>
      <c r="X226" s="158">
        <v>0.76759999999999995</v>
      </c>
      <c r="Y226" s="158">
        <v>0.38190000000000002</v>
      </c>
      <c r="Z226" s="158">
        <v>0.46100000000000002</v>
      </c>
      <c r="AA226" s="158">
        <v>0.66200000000000003</v>
      </c>
      <c r="AB226" s="158">
        <v>0.80779999999999996</v>
      </c>
      <c r="AC226" s="158"/>
      <c r="AD226" s="181">
        <v>3311</v>
      </c>
      <c r="AE226" s="181" t="s">
        <v>84</v>
      </c>
      <c r="AF226" s="181">
        <v>365</v>
      </c>
      <c r="AG226" s="181">
        <v>1109</v>
      </c>
      <c r="AH226" s="181">
        <v>829</v>
      </c>
      <c r="AI226" s="181">
        <v>147</v>
      </c>
      <c r="AJ226" s="181">
        <v>697</v>
      </c>
      <c r="AK226" s="181">
        <v>164</v>
      </c>
      <c r="AL226" s="181">
        <v>2278</v>
      </c>
    </row>
    <row r="227" spans="1:38" x14ac:dyDescent="0.25">
      <c r="A227" s="159" t="s">
        <v>6607</v>
      </c>
      <c r="B227" s="158">
        <v>0.56769999999999998</v>
      </c>
      <c r="C227" s="158" t="s">
        <v>84</v>
      </c>
      <c r="D227" s="158">
        <v>0.59360000000000002</v>
      </c>
      <c r="E227" s="158">
        <v>0.67379999999999995</v>
      </c>
      <c r="F227" s="158">
        <v>0.60780000000000001</v>
      </c>
      <c r="G227" s="158">
        <v>0.64459999999999995</v>
      </c>
      <c r="H227" s="158">
        <v>0.2571</v>
      </c>
      <c r="I227" s="158">
        <v>0.74760000000000004</v>
      </c>
      <c r="J227" s="158"/>
      <c r="K227" s="158"/>
      <c r="L227" s="158"/>
      <c r="M227" s="158">
        <v>0.55830000000000002</v>
      </c>
      <c r="N227" s="158">
        <v>0.57689999999999997</v>
      </c>
      <c r="O227" s="158" t="s">
        <v>84</v>
      </c>
      <c r="P227" s="158" t="s">
        <v>84</v>
      </c>
      <c r="Q227" s="158">
        <v>0.57040000000000002</v>
      </c>
      <c r="R227" s="158">
        <v>0.61599999999999999</v>
      </c>
      <c r="S227" s="158">
        <v>0.65880000000000005</v>
      </c>
      <c r="T227" s="158">
        <v>0.68840000000000001</v>
      </c>
      <c r="U227" s="158">
        <v>0.58309999999999995</v>
      </c>
      <c r="V227" s="158">
        <v>0.63149999999999995</v>
      </c>
      <c r="W227" s="158">
        <v>0.57640000000000002</v>
      </c>
      <c r="X227" s="158">
        <v>0.70469999999999999</v>
      </c>
      <c r="Y227" s="158">
        <v>0.24030000000000001</v>
      </c>
      <c r="Z227" s="158">
        <v>0.2742</v>
      </c>
      <c r="AA227" s="158">
        <v>0.7137</v>
      </c>
      <c r="AB227" s="158">
        <v>0.77810000000000001</v>
      </c>
      <c r="AC227" s="158"/>
      <c r="AD227" s="181">
        <v>14840</v>
      </c>
      <c r="AE227" s="181" t="s">
        <v>84</v>
      </c>
      <c r="AF227" s="181">
        <v>2711</v>
      </c>
      <c r="AG227" s="181">
        <v>5680</v>
      </c>
      <c r="AH227" s="181">
        <v>2191</v>
      </c>
      <c r="AI227" s="181">
        <v>254</v>
      </c>
      <c r="AJ227" s="181">
        <v>3068</v>
      </c>
      <c r="AK227" s="181">
        <v>936</v>
      </c>
      <c r="AL227" s="181">
        <v>13166</v>
      </c>
    </row>
    <row r="228" spans="1:38" x14ac:dyDescent="0.25">
      <c r="A228" s="159" t="s">
        <v>6608</v>
      </c>
      <c r="B228" s="158">
        <v>0.47770000000000001</v>
      </c>
      <c r="C228" s="158" t="s">
        <v>84</v>
      </c>
      <c r="D228" s="158">
        <v>0.49099999999999999</v>
      </c>
      <c r="E228" s="158">
        <v>0.62070000000000003</v>
      </c>
      <c r="F228" s="158">
        <v>0.59179999999999999</v>
      </c>
      <c r="G228" s="158">
        <v>0.47549999999999998</v>
      </c>
      <c r="H228" s="158">
        <v>0.35980000000000001</v>
      </c>
      <c r="I228" s="158">
        <v>0.59360000000000002</v>
      </c>
      <c r="J228" s="158"/>
      <c r="K228" s="158"/>
      <c r="L228" s="158"/>
      <c r="M228" s="158">
        <v>0.46500000000000002</v>
      </c>
      <c r="N228" s="158">
        <v>0.49030000000000001</v>
      </c>
      <c r="O228" s="158" t="s">
        <v>84</v>
      </c>
      <c r="P228" s="158" t="s">
        <v>84</v>
      </c>
      <c r="Q228" s="158">
        <v>0.44869999999999999</v>
      </c>
      <c r="R228" s="158">
        <v>0.53190000000000004</v>
      </c>
      <c r="S228" s="158">
        <v>0.59450000000000003</v>
      </c>
      <c r="T228" s="158">
        <v>0.64580000000000004</v>
      </c>
      <c r="U228" s="158">
        <v>0.55649999999999999</v>
      </c>
      <c r="V228" s="158">
        <v>0.62539999999999996</v>
      </c>
      <c r="W228" s="158">
        <v>0.41170000000000001</v>
      </c>
      <c r="X228" s="158">
        <v>0.53639999999999999</v>
      </c>
      <c r="Y228" s="158">
        <v>0.34200000000000003</v>
      </c>
      <c r="Z228" s="158">
        <v>0.37759999999999999</v>
      </c>
      <c r="AA228" s="158">
        <v>0.51939999999999997</v>
      </c>
      <c r="AB228" s="158">
        <v>0.66010000000000002</v>
      </c>
      <c r="AC228" s="158"/>
      <c r="AD228" s="181">
        <v>7738</v>
      </c>
      <c r="AE228" s="181" t="s">
        <v>84</v>
      </c>
      <c r="AF228" s="181">
        <v>737</v>
      </c>
      <c r="AG228" s="181">
        <v>1862</v>
      </c>
      <c r="AH228" s="181">
        <v>1031</v>
      </c>
      <c r="AI228" s="181">
        <v>318</v>
      </c>
      <c r="AJ228" s="181">
        <v>3561</v>
      </c>
      <c r="AK228" s="181">
        <v>229</v>
      </c>
      <c r="AL228" s="181">
        <v>8234</v>
      </c>
    </row>
    <row r="229" spans="1:38" x14ac:dyDescent="0.25">
      <c r="A229" s="159" t="s">
        <v>6609</v>
      </c>
      <c r="B229" s="158">
        <v>0.92259999999999998</v>
      </c>
      <c r="C229" s="158" t="s">
        <v>84</v>
      </c>
      <c r="D229" s="158" t="s">
        <v>84</v>
      </c>
      <c r="E229" s="158">
        <v>0.97130000000000005</v>
      </c>
      <c r="F229" s="158">
        <v>0.95550000000000002</v>
      </c>
      <c r="G229" s="158">
        <v>0.91990000000000005</v>
      </c>
      <c r="H229" s="158">
        <v>0.69520000000000004</v>
      </c>
      <c r="I229" s="158" t="s">
        <v>84</v>
      </c>
      <c r="J229" s="158"/>
      <c r="K229" s="158"/>
      <c r="L229" s="158"/>
      <c r="M229" s="158">
        <v>0.9123</v>
      </c>
      <c r="N229" s="158">
        <v>0.93169999999999997</v>
      </c>
      <c r="O229" s="158" t="s">
        <v>84</v>
      </c>
      <c r="P229" s="158" t="s">
        <v>84</v>
      </c>
      <c r="Q229" s="158" t="s">
        <v>84</v>
      </c>
      <c r="R229" s="158" t="s">
        <v>84</v>
      </c>
      <c r="S229" s="158">
        <v>0.95879999999999999</v>
      </c>
      <c r="T229" s="158">
        <v>0.98</v>
      </c>
      <c r="U229" s="158">
        <v>0.93730000000000002</v>
      </c>
      <c r="V229" s="158">
        <v>0.96860000000000002</v>
      </c>
      <c r="W229" s="158">
        <v>0.85580000000000001</v>
      </c>
      <c r="X229" s="158">
        <v>0.95620000000000005</v>
      </c>
      <c r="Y229" s="158">
        <v>0.65369999999999995</v>
      </c>
      <c r="Z229" s="158">
        <v>0.73280000000000001</v>
      </c>
      <c r="AA229" s="158" t="s">
        <v>84</v>
      </c>
      <c r="AB229" s="158" t="s">
        <v>84</v>
      </c>
      <c r="AC229" s="158"/>
      <c r="AD229" s="181">
        <v>4398</v>
      </c>
      <c r="AE229" s="181" t="s">
        <v>84</v>
      </c>
      <c r="AF229" s="181" t="s">
        <v>84</v>
      </c>
      <c r="AG229" s="181">
        <v>2117</v>
      </c>
      <c r="AH229" s="181">
        <v>1219</v>
      </c>
      <c r="AI229" s="181">
        <v>180</v>
      </c>
      <c r="AJ229" s="181">
        <v>664</v>
      </c>
      <c r="AK229" s="181" t="s">
        <v>84</v>
      </c>
      <c r="AL229" s="181">
        <v>846</v>
      </c>
    </row>
    <row r="230" spans="1:38" x14ac:dyDescent="0.25">
      <c r="A230" s="159" t="s">
        <v>6610</v>
      </c>
      <c r="B230" s="158">
        <v>0.20660000000000001</v>
      </c>
      <c r="C230" s="158" t="s">
        <v>84</v>
      </c>
      <c r="D230" s="158">
        <v>0.1966</v>
      </c>
      <c r="E230" s="158">
        <v>0.28539999999999999</v>
      </c>
      <c r="F230" s="158">
        <v>0.33079999999999998</v>
      </c>
      <c r="G230" s="158">
        <v>0.30130000000000001</v>
      </c>
      <c r="H230" s="158">
        <v>9.9199999999999997E-2</v>
      </c>
      <c r="I230" s="158">
        <v>0.24349999999999999</v>
      </c>
      <c r="J230" s="158"/>
      <c r="K230" s="158"/>
      <c r="L230" s="158"/>
      <c r="M230" s="158">
        <v>0.20250000000000001</v>
      </c>
      <c r="N230" s="158">
        <v>0.21079999999999999</v>
      </c>
      <c r="O230" s="158" t="s">
        <v>84</v>
      </c>
      <c r="P230" s="158" t="s">
        <v>84</v>
      </c>
      <c r="Q230" s="158">
        <v>0.18859999999999999</v>
      </c>
      <c r="R230" s="158">
        <v>0.20469999999999999</v>
      </c>
      <c r="S230" s="158">
        <v>0.27550000000000002</v>
      </c>
      <c r="T230" s="158">
        <v>0.29530000000000001</v>
      </c>
      <c r="U230" s="158">
        <v>0.31430000000000002</v>
      </c>
      <c r="V230" s="158">
        <v>0.34749999999999998</v>
      </c>
      <c r="W230" s="158">
        <v>0.28599999999999998</v>
      </c>
      <c r="X230" s="158">
        <v>0.31680000000000003</v>
      </c>
      <c r="Y230" s="158">
        <v>9.3799999999999994E-2</v>
      </c>
      <c r="Z230" s="158">
        <v>0.1047</v>
      </c>
      <c r="AA230" s="158">
        <v>0.22040000000000001</v>
      </c>
      <c r="AB230" s="158">
        <v>0.26719999999999999</v>
      </c>
      <c r="AC230" s="158"/>
      <c r="AD230" s="181">
        <v>47919</v>
      </c>
      <c r="AE230" s="181" t="s">
        <v>84</v>
      </c>
      <c r="AF230" s="181">
        <v>12107</v>
      </c>
      <c r="AG230" s="181">
        <v>10542</v>
      </c>
      <c r="AH230" s="181">
        <v>3960</v>
      </c>
      <c r="AI230" s="181">
        <v>4298</v>
      </c>
      <c r="AJ230" s="181">
        <v>15536</v>
      </c>
      <c r="AK230" s="181">
        <v>1476</v>
      </c>
      <c r="AL230" s="181">
        <v>76260</v>
      </c>
    </row>
    <row r="231" spans="1:38" x14ac:dyDescent="0.25">
      <c r="A231" s="159" t="s">
        <v>6611</v>
      </c>
      <c r="B231" s="158">
        <v>0.96760000000000002</v>
      </c>
      <c r="C231" s="158" t="s">
        <v>84</v>
      </c>
      <c r="D231" s="158">
        <v>0.98740000000000006</v>
      </c>
      <c r="E231" s="158">
        <v>0.97019999999999995</v>
      </c>
      <c r="F231" s="158">
        <v>0.9556</v>
      </c>
      <c r="G231" s="158">
        <v>0.97299999999999998</v>
      </c>
      <c r="H231" s="158">
        <v>0.86960000000000004</v>
      </c>
      <c r="I231" s="158">
        <v>0.96479999999999999</v>
      </c>
      <c r="J231" s="158"/>
      <c r="K231" s="158"/>
      <c r="L231" s="158"/>
      <c r="M231" s="158">
        <v>0.96399999999999997</v>
      </c>
      <c r="N231" s="158">
        <v>0.9708</v>
      </c>
      <c r="O231" s="158" t="s">
        <v>84</v>
      </c>
      <c r="P231" s="158" t="s">
        <v>84</v>
      </c>
      <c r="Q231" s="158">
        <v>0.98350000000000004</v>
      </c>
      <c r="R231" s="158">
        <v>0.99039999999999995</v>
      </c>
      <c r="S231" s="158">
        <v>0.96099999999999997</v>
      </c>
      <c r="T231" s="158">
        <v>0.97719999999999996</v>
      </c>
      <c r="U231" s="158">
        <v>0.94110000000000005</v>
      </c>
      <c r="V231" s="158">
        <v>0.96660000000000001</v>
      </c>
      <c r="W231" s="158">
        <v>0.95</v>
      </c>
      <c r="X231" s="158">
        <v>0.98550000000000004</v>
      </c>
      <c r="Y231" s="158">
        <v>0.85</v>
      </c>
      <c r="Z231" s="158">
        <v>0.88680000000000003</v>
      </c>
      <c r="AA231" s="158">
        <v>0.94889999999999997</v>
      </c>
      <c r="AB231" s="158">
        <v>0.9758</v>
      </c>
      <c r="AC231" s="158"/>
      <c r="AD231" s="181">
        <v>14510</v>
      </c>
      <c r="AE231" s="181" t="s">
        <v>84</v>
      </c>
      <c r="AF231" s="181">
        <v>7527</v>
      </c>
      <c r="AG231" s="181">
        <v>2779</v>
      </c>
      <c r="AH231" s="181">
        <v>1388</v>
      </c>
      <c r="AI231" s="181">
        <v>466</v>
      </c>
      <c r="AJ231" s="181">
        <v>1422</v>
      </c>
      <c r="AK231" s="181">
        <v>928</v>
      </c>
      <c r="AL231" s="181">
        <v>1114</v>
      </c>
    </row>
    <row r="232" spans="1:38" x14ac:dyDescent="0.25">
      <c r="A232" s="159" t="s">
        <v>6612</v>
      </c>
      <c r="B232" s="158">
        <v>0.79279999999999995</v>
      </c>
      <c r="C232" s="158" t="s">
        <v>84</v>
      </c>
      <c r="D232" s="158">
        <v>0.84060000000000001</v>
      </c>
      <c r="E232" s="158">
        <v>0.83220000000000005</v>
      </c>
      <c r="F232" s="158">
        <v>0.7641</v>
      </c>
      <c r="G232" s="158">
        <v>0.77149999999999996</v>
      </c>
      <c r="H232" s="158">
        <v>0.39290000000000003</v>
      </c>
      <c r="I232" s="158">
        <v>0.78600000000000003</v>
      </c>
      <c r="J232" s="158"/>
      <c r="K232" s="158"/>
      <c r="L232" s="158"/>
      <c r="M232" s="158">
        <v>0.78859999999999997</v>
      </c>
      <c r="N232" s="158">
        <v>0.79690000000000005</v>
      </c>
      <c r="O232" s="158" t="s">
        <v>84</v>
      </c>
      <c r="P232" s="158" t="s">
        <v>84</v>
      </c>
      <c r="Q232" s="158">
        <v>0.83450000000000002</v>
      </c>
      <c r="R232" s="158">
        <v>0.84650000000000003</v>
      </c>
      <c r="S232" s="158">
        <v>0.82550000000000001</v>
      </c>
      <c r="T232" s="158">
        <v>0.83860000000000001</v>
      </c>
      <c r="U232" s="158">
        <v>0.749</v>
      </c>
      <c r="V232" s="158">
        <v>0.77849999999999997</v>
      </c>
      <c r="W232" s="158">
        <v>0.73129999999999995</v>
      </c>
      <c r="X232" s="158">
        <v>0.80640000000000001</v>
      </c>
      <c r="Y232" s="158">
        <v>0.37640000000000001</v>
      </c>
      <c r="Z232" s="158">
        <v>0.40939999999999999</v>
      </c>
      <c r="AA232" s="158">
        <v>0.7651</v>
      </c>
      <c r="AB232" s="158">
        <v>0.8054</v>
      </c>
      <c r="AC232" s="158"/>
      <c r="AD232" s="181">
        <v>53755</v>
      </c>
      <c r="AE232" s="181" t="s">
        <v>84</v>
      </c>
      <c r="AF232" s="181">
        <v>24152</v>
      </c>
      <c r="AG232" s="181">
        <v>18312</v>
      </c>
      <c r="AH232" s="181">
        <v>4317</v>
      </c>
      <c r="AI232" s="181">
        <v>629</v>
      </c>
      <c r="AJ232" s="181">
        <v>4312</v>
      </c>
      <c r="AK232" s="181">
        <v>2033</v>
      </c>
      <c r="AL232" s="181">
        <v>25196</v>
      </c>
    </row>
    <row r="233" spans="1:38" x14ac:dyDescent="0.25">
      <c r="A233" s="159" t="s">
        <v>6613</v>
      </c>
      <c r="B233" s="158">
        <v>0.42930000000000001</v>
      </c>
      <c r="C233" s="158" t="s">
        <v>84</v>
      </c>
      <c r="D233" s="158">
        <v>0.46489999999999998</v>
      </c>
      <c r="E233" s="158">
        <v>0.4556</v>
      </c>
      <c r="F233" s="158">
        <v>0.49249999999999999</v>
      </c>
      <c r="G233" s="158" t="s">
        <v>84</v>
      </c>
      <c r="H233" s="158">
        <v>0.16789999999999999</v>
      </c>
      <c r="I233" s="158" t="s">
        <v>84</v>
      </c>
      <c r="J233" s="158"/>
      <c r="K233" s="158"/>
      <c r="L233" s="158"/>
      <c r="M233" s="158">
        <v>0.40250000000000002</v>
      </c>
      <c r="N233" s="158">
        <v>0.45590000000000003</v>
      </c>
      <c r="O233" s="158" t="s">
        <v>84</v>
      </c>
      <c r="P233" s="158" t="s">
        <v>84</v>
      </c>
      <c r="Q233" s="158">
        <v>0.41199999999999998</v>
      </c>
      <c r="R233" s="158">
        <v>0.5161</v>
      </c>
      <c r="S233" s="158">
        <v>0.41189999999999999</v>
      </c>
      <c r="T233" s="158">
        <v>0.49819999999999998</v>
      </c>
      <c r="U233" s="158">
        <v>0.42020000000000002</v>
      </c>
      <c r="V233" s="158">
        <v>0.56079999999999997</v>
      </c>
      <c r="W233" s="158" t="s">
        <v>84</v>
      </c>
      <c r="X233" s="158" t="s">
        <v>84</v>
      </c>
      <c r="Y233" s="158">
        <v>0.1191</v>
      </c>
      <c r="Z233" s="158">
        <v>0.2238</v>
      </c>
      <c r="AA233" s="158" t="s">
        <v>84</v>
      </c>
      <c r="AB233" s="158" t="s">
        <v>84</v>
      </c>
      <c r="AC233" s="158"/>
      <c r="AD233" s="181">
        <v>1650</v>
      </c>
      <c r="AE233" s="181" t="s">
        <v>84</v>
      </c>
      <c r="AF233" s="181">
        <v>480</v>
      </c>
      <c r="AG233" s="181">
        <v>633</v>
      </c>
      <c r="AH233" s="181">
        <v>228</v>
      </c>
      <c r="AI233" s="181" t="s">
        <v>84</v>
      </c>
      <c r="AJ233" s="181">
        <v>233</v>
      </c>
      <c r="AK233" s="181" t="s">
        <v>84</v>
      </c>
      <c r="AL233" s="181">
        <v>1867</v>
      </c>
    </row>
    <row r="234" spans="1:38" x14ac:dyDescent="0.25">
      <c r="A234" s="159" t="s">
        <v>6614</v>
      </c>
      <c r="B234" s="158">
        <v>0.71079999999999999</v>
      </c>
      <c r="C234" s="158" t="s">
        <v>84</v>
      </c>
      <c r="D234" s="158">
        <v>0.66890000000000005</v>
      </c>
      <c r="E234" s="158">
        <v>0.80759999999999998</v>
      </c>
      <c r="F234" s="158">
        <v>0.75600000000000001</v>
      </c>
      <c r="G234" s="158" t="s">
        <v>84</v>
      </c>
      <c r="H234" s="158">
        <v>0.2979</v>
      </c>
      <c r="I234" s="158">
        <v>0.74380000000000002</v>
      </c>
      <c r="J234" s="158"/>
      <c r="K234" s="158"/>
      <c r="L234" s="158"/>
      <c r="M234" s="158">
        <v>0.69779999999999998</v>
      </c>
      <c r="N234" s="158">
        <v>0.72340000000000004</v>
      </c>
      <c r="O234" s="158" t="s">
        <v>84</v>
      </c>
      <c r="P234" s="158" t="s">
        <v>84</v>
      </c>
      <c r="Q234" s="158">
        <v>0.64600000000000002</v>
      </c>
      <c r="R234" s="158">
        <v>0.69069999999999998</v>
      </c>
      <c r="S234" s="158">
        <v>0.78820000000000001</v>
      </c>
      <c r="T234" s="158">
        <v>0.82550000000000001</v>
      </c>
      <c r="U234" s="158">
        <v>0.71909999999999996</v>
      </c>
      <c r="V234" s="158">
        <v>0.78869999999999996</v>
      </c>
      <c r="W234" s="158" t="s">
        <v>84</v>
      </c>
      <c r="X234" s="158" t="s">
        <v>84</v>
      </c>
      <c r="Y234" s="158">
        <v>0.25540000000000002</v>
      </c>
      <c r="Z234" s="158">
        <v>0.34160000000000001</v>
      </c>
      <c r="AA234" s="158">
        <v>0.67559999999999998</v>
      </c>
      <c r="AB234" s="158">
        <v>0.79990000000000006</v>
      </c>
      <c r="AC234" s="158"/>
      <c r="AD234" s="181">
        <v>7814</v>
      </c>
      <c r="AE234" s="181" t="s">
        <v>84</v>
      </c>
      <c r="AF234" s="181">
        <v>2809</v>
      </c>
      <c r="AG234" s="181">
        <v>3162</v>
      </c>
      <c r="AH234" s="181">
        <v>925</v>
      </c>
      <c r="AI234" s="181" t="s">
        <v>84</v>
      </c>
      <c r="AJ234" s="181">
        <v>568</v>
      </c>
      <c r="AK234" s="181">
        <v>266</v>
      </c>
      <c r="AL234" s="181">
        <v>5270</v>
      </c>
    </row>
    <row r="235" spans="1:38" x14ac:dyDescent="0.25">
      <c r="A235" s="159" t="s">
        <v>6615</v>
      </c>
      <c r="B235" s="158">
        <v>0.94810000000000005</v>
      </c>
      <c r="C235" s="158" t="s">
        <v>84</v>
      </c>
      <c r="D235" s="158">
        <v>0.97599999999999998</v>
      </c>
      <c r="E235" s="158">
        <v>0.96009999999999995</v>
      </c>
      <c r="F235" s="158">
        <v>0.91910000000000003</v>
      </c>
      <c r="G235" s="158">
        <v>0.97460000000000002</v>
      </c>
      <c r="H235" s="158">
        <v>0.79159999999999997</v>
      </c>
      <c r="I235" s="158">
        <v>1.0071000000000001</v>
      </c>
      <c r="J235" s="158"/>
      <c r="K235" s="158"/>
      <c r="L235" s="158"/>
      <c r="M235" s="158">
        <v>0.94140000000000001</v>
      </c>
      <c r="N235" s="158">
        <v>0.95409999999999995</v>
      </c>
      <c r="O235" s="158" t="s">
        <v>84</v>
      </c>
      <c r="P235" s="158" t="s">
        <v>84</v>
      </c>
      <c r="Q235" s="158">
        <v>0.96020000000000005</v>
      </c>
      <c r="R235" s="158">
        <v>0.98550000000000004</v>
      </c>
      <c r="S235" s="158">
        <v>0.94979999999999998</v>
      </c>
      <c r="T235" s="158">
        <v>0.96840000000000004</v>
      </c>
      <c r="U235" s="158">
        <v>0.9002</v>
      </c>
      <c r="V235" s="158">
        <v>0.93459999999999999</v>
      </c>
      <c r="W235" s="158">
        <v>0.92830000000000001</v>
      </c>
      <c r="X235" s="158">
        <v>0.99109999999999998</v>
      </c>
      <c r="Y235" s="158">
        <v>0.75990000000000002</v>
      </c>
      <c r="Z235" s="158">
        <v>0.8196</v>
      </c>
      <c r="AA235" s="158">
        <v>1.0071000000000001</v>
      </c>
      <c r="AB235" s="158">
        <v>1.0071000000000001</v>
      </c>
      <c r="AC235" s="158"/>
      <c r="AD235" s="181">
        <v>25555</v>
      </c>
      <c r="AE235" s="181" t="s">
        <v>84</v>
      </c>
      <c r="AF235" s="181">
        <v>5849</v>
      </c>
      <c r="AG235" s="181">
        <v>11921</v>
      </c>
      <c r="AH235" s="181">
        <v>4171</v>
      </c>
      <c r="AI235" s="181">
        <v>1112</v>
      </c>
      <c r="AJ235" s="181">
        <v>1712</v>
      </c>
      <c r="AK235" s="181">
        <v>790</v>
      </c>
      <c r="AL235" s="181">
        <v>7204</v>
      </c>
    </row>
    <row r="236" spans="1:38" x14ac:dyDescent="0.25">
      <c r="A236" s="159" t="s">
        <v>6616</v>
      </c>
      <c r="B236" s="158">
        <v>33.1601</v>
      </c>
      <c r="C236" s="158">
        <v>4.88</v>
      </c>
      <c r="D236" s="158">
        <v>29.876899999999996</v>
      </c>
      <c r="E236" s="158">
        <v>35.562799999999989</v>
      </c>
      <c r="F236" s="158">
        <v>33.815799999999996</v>
      </c>
      <c r="G236" s="158">
        <v>24.937100000000001</v>
      </c>
      <c r="H236" s="158">
        <v>19.127199999999995</v>
      </c>
      <c r="I236" s="158">
        <v>29.087100000000007</v>
      </c>
      <c r="J236" s="158"/>
      <c r="K236" s="158"/>
      <c r="L236" s="158"/>
      <c r="M236" s="158">
        <v>32.528099999999995</v>
      </c>
      <c r="N236" s="158">
        <v>33.754100000000008</v>
      </c>
      <c r="O236" s="158">
        <v>4.8657000000000004</v>
      </c>
      <c r="P236" s="158">
        <v>4.8926999999999996</v>
      </c>
      <c r="Q236" s="158">
        <v>28.651599999999998</v>
      </c>
      <c r="R236" s="158">
        <v>31.022999999999996</v>
      </c>
      <c r="S236" s="158">
        <v>34.536099999999998</v>
      </c>
      <c r="T236" s="158">
        <v>36.522500000000008</v>
      </c>
      <c r="U236" s="158">
        <v>32.363900000000001</v>
      </c>
      <c r="V236" s="158">
        <v>35.171199999999999</v>
      </c>
      <c r="W236" s="158">
        <v>22.9953</v>
      </c>
      <c r="X236" s="158">
        <v>26.610300000000002</v>
      </c>
      <c r="Y236" s="158">
        <v>17.665500000000009</v>
      </c>
      <c r="Z236" s="158">
        <v>20.582200000000011</v>
      </c>
      <c r="AA236" s="158">
        <v>27.258700000000005</v>
      </c>
      <c r="AB236" s="158">
        <v>30.705099999999998</v>
      </c>
      <c r="AC236" s="158"/>
      <c r="AD236" s="181">
        <v>2415680</v>
      </c>
      <c r="AE236" s="181">
        <v>171262</v>
      </c>
      <c r="AF236" s="181">
        <v>654906</v>
      </c>
      <c r="AG236" s="181">
        <v>697978</v>
      </c>
      <c r="AH236" s="181">
        <v>258037</v>
      </c>
      <c r="AI236" s="181">
        <v>60113</v>
      </c>
      <c r="AJ236" s="181">
        <v>478912</v>
      </c>
      <c r="AK236" s="181">
        <v>92289</v>
      </c>
      <c r="AL236" s="181">
        <v>1957130</v>
      </c>
    </row>
    <row r="237" spans="1:38" x14ac:dyDescent="0.25">
      <c r="A237" s="159" t="s">
        <v>6617</v>
      </c>
      <c r="B237" s="158">
        <v>0.9446</v>
      </c>
      <c r="C237" s="158" t="s">
        <v>84</v>
      </c>
      <c r="D237" s="158">
        <v>0.97560000000000002</v>
      </c>
      <c r="E237" s="158">
        <v>0.96840000000000004</v>
      </c>
      <c r="F237" s="158">
        <v>0.96260000000000001</v>
      </c>
      <c r="G237" s="158">
        <v>0.96209999999999996</v>
      </c>
      <c r="H237" s="158">
        <v>0.77380000000000004</v>
      </c>
      <c r="I237" s="158">
        <v>0.95850000000000002</v>
      </c>
      <c r="J237" s="158"/>
      <c r="K237" s="158"/>
      <c r="L237" s="158"/>
      <c r="M237" s="158">
        <v>0.93879999999999997</v>
      </c>
      <c r="N237" s="158">
        <v>0.94989999999999997</v>
      </c>
      <c r="O237" s="158" t="s">
        <v>84</v>
      </c>
      <c r="P237" s="158" t="s">
        <v>84</v>
      </c>
      <c r="Q237" s="158">
        <v>0.96719999999999995</v>
      </c>
      <c r="R237" s="158">
        <v>0.9819</v>
      </c>
      <c r="S237" s="158">
        <v>0.96050000000000002</v>
      </c>
      <c r="T237" s="158">
        <v>0.97470000000000001</v>
      </c>
      <c r="U237" s="158">
        <v>0.94550000000000001</v>
      </c>
      <c r="V237" s="158">
        <v>0.97440000000000004</v>
      </c>
      <c r="W237" s="158">
        <v>0.90859999999999996</v>
      </c>
      <c r="X237" s="158">
        <v>0.98460000000000003</v>
      </c>
      <c r="Y237" s="158">
        <v>0.745</v>
      </c>
      <c r="Z237" s="158">
        <v>0.79990000000000006</v>
      </c>
      <c r="AA237" s="158">
        <v>0.92649999999999999</v>
      </c>
      <c r="AB237" s="158">
        <v>0.97670000000000001</v>
      </c>
      <c r="AC237" s="158"/>
      <c r="AD237" s="181">
        <v>7301</v>
      </c>
      <c r="AE237" s="181" t="s">
        <v>84</v>
      </c>
      <c r="AF237" s="181">
        <v>2248</v>
      </c>
      <c r="AG237" s="181">
        <v>2845</v>
      </c>
      <c r="AH237" s="181">
        <v>787</v>
      </c>
      <c r="AI237" s="181">
        <v>140</v>
      </c>
      <c r="AJ237" s="181">
        <v>932</v>
      </c>
      <c r="AK237" s="181">
        <v>292</v>
      </c>
      <c r="AL237" s="181">
        <v>4991</v>
      </c>
    </row>
    <row r="238" spans="1:38" x14ac:dyDescent="0.25">
      <c r="A238" s="159" t="s">
        <v>6618</v>
      </c>
      <c r="B238" s="158">
        <v>0.53959999999999997</v>
      </c>
      <c r="C238" s="158" t="s">
        <v>84</v>
      </c>
      <c r="D238" s="158">
        <v>0.67230000000000001</v>
      </c>
      <c r="E238" s="158">
        <v>0.63739999999999997</v>
      </c>
      <c r="F238" s="158">
        <v>0.6976</v>
      </c>
      <c r="G238" s="158">
        <v>0.68510000000000004</v>
      </c>
      <c r="H238" s="158">
        <v>0.42070000000000002</v>
      </c>
      <c r="I238" s="158">
        <v>0.63170000000000004</v>
      </c>
      <c r="J238" s="158"/>
      <c r="K238" s="158"/>
      <c r="L238" s="158"/>
      <c r="M238" s="158">
        <v>0.53129999999999999</v>
      </c>
      <c r="N238" s="158">
        <v>0.54790000000000005</v>
      </c>
      <c r="O238" s="158" t="s">
        <v>84</v>
      </c>
      <c r="P238" s="158" t="s">
        <v>84</v>
      </c>
      <c r="Q238" s="158">
        <v>0.6492</v>
      </c>
      <c r="R238" s="158">
        <v>0.69420000000000004</v>
      </c>
      <c r="S238" s="158">
        <v>0.61919999999999997</v>
      </c>
      <c r="T238" s="158">
        <v>0.65490000000000004</v>
      </c>
      <c r="U238" s="158">
        <v>0.67430000000000001</v>
      </c>
      <c r="V238" s="158">
        <v>0.71970000000000001</v>
      </c>
      <c r="W238" s="158">
        <v>0.63839999999999997</v>
      </c>
      <c r="X238" s="158">
        <v>0.72709999999999997</v>
      </c>
      <c r="Y238" s="158">
        <v>0.40920000000000001</v>
      </c>
      <c r="Z238" s="158">
        <v>0.43209999999999998</v>
      </c>
      <c r="AA238" s="158">
        <v>0.57840000000000003</v>
      </c>
      <c r="AB238" s="158">
        <v>0.68020000000000003</v>
      </c>
      <c r="AC238" s="158"/>
      <c r="AD238" s="181">
        <v>14086</v>
      </c>
      <c r="AE238" s="181" t="s">
        <v>84</v>
      </c>
      <c r="AF238" s="181">
        <v>1710</v>
      </c>
      <c r="AG238" s="181">
        <v>2826</v>
      </c>
      <c r="AH238" s="181">
        <v>1606</v>
      </c>
      <c r="AI238" s="181">
        <v>431</v>
      </c>
      <c r="AJ238" s="181">
        <v>7162</v>
      </c>
      <c r="AK238" s="181">
        <v>351</v>
      </c>
      <c r="AL238" s="181">
        <v>25620</v>
      </c>
    </row>
    <row r="239" spans="1:38" x14ac:dyDescent="0.25">
      <c r="A239" s="159" t="s">
        <v>6619</v>
      </c>
      <c r="B239" s="158">
        <v>0.87109999999999999</v>
      </c>
      <c r="C239" s="158" t="s">
        <v>84</v>
      </c>
      <c r="D239" s="158">
        <v>0.95950000000000002</v>
      </c>
      <c r="E239" s="158">
        <v>0.92369999999999997</v>
      </c>
      <c r="F239" s="158">
        <v>0.91579999999999995</v>
      </c>
      <c r="G239" s="158">
        <v>0.93279999999999996</v>
      </c>
      <c r="H239" s="158">
        <v>0.5837</v>
      </c>
      <c r="I239" s="158">
        <v>0.85099999999999998</v>
      </c>
      <c r="J239" s="158"/>
      <c r="K239" s="158"/>
      <c r="L239" s="158"/>
      <c r="M239" s="158">
        <v>0.86850000000000005</v>
      </c>
      <c r="N239" s="158">
        <v>0.87370000000000003</v>
      </c>
      <c r="O239" s="158" t="s">
        <v>84</v>
      </c>
      <c r="P239" s="158" t="s">
        <v>84</v>
      </c>
      <c r="Q239" s="158">
        <v>0.95650000000000002</v>
      </c>
      <c r="R239" s="158">
        <v>0.96220000000000006</v>
      </c>
      <c r="S239" s="158">
        <v>0.91959999999999997</v>
      </c>
      <c r="T239" s="158">
        <v>0.92759999999999998</v>
      </c>
      <c r="U239" s="158">
        <v>0.90939999999999999</v>
      </c>
      <c r="V239" s="158">
        <v>0.92169999999999996</v>
      </c>
      <c r="W239" s="158">
        <v>0.92100000000000004</v>
      </c>
      <c r="X239" s="158">
        <v>0.94299999999999995</v>
      </c>
      <c r="Y239" s="158">
        <v>0.57489999999999997</v>
      </c>
      <c r="Z239" s="158">
        <v>0.59240000000000004</v>
      </c>
      <c r="AA239" s="158">
        <v>0.83399999999999996</v>
      </c>
      <c r="AB239" s="158">
        <v>0.86639999999999995</v>
      </c>
      <c r="AC239" s="158"/>
      <c r="AD239" s="181">
        <v>69651</v>
      </c>
      <c r="AE239" s="181" t="s">
        <v>84</v>
      </c>
      <c r="AF239" s="181">
        <v>23903</v>
      </c>
      <c r="AG239" s="181">
        <v>19591</v>
      </c>
      <c r="AH239" s="181">
        <v>9074</v>
      </c>
      <c r="AI239" s="181">
        <v>2378</v>
      </c>
      <c r="AJ239" s="181">
        <v>12709</v>
      </c>
      <c r="AK239" s="181">
        <v>1996</v>
      </c>
      <c r="AL239" s="181">
        <v>69774</v>
      </c>
    </row>
    <row r="240" spans="1:38" x14ac:dyDescent="0.25">
      <c r="A240" s="159" t="s">
        <v>6620</v>
      </c>
      <c r="B240" s="158">
        <v>0.66520000000000001</v>
      </c>
      <c r="C240" s="158" t="s">
        <v>84</v>
      </c>
      <c r="D240" s="158">
        <v>0.76370000000000005</v>
      </c>
      <c r="E240" s="158">
        <v>0.76359999999999995</v>
      </c>
      <c r="F240" s="158">
        <v>0.80089999999999995</v>
      </c>
      <c r="G240" s="158">
        <v>0.83430000000000004</v>
      </c>
      <c r="H240" s="158">
        <v>0.59140000000000004</v>
      </c>
      <c r="I240" s="158">
        <v>0.71879999999999999</v>
      </c>
      <c r="J240" s="158"/>
      <c r="K240" s="158"/>
      <c r="L240" s="158"/>
      <c r="M240" s="158">
        <v>0.66010000000000002</v>
      </c>
      <c r="N240" s="158">
        <v>0.67020000000000002</v>
      </c>
      <c r="O240" s="158" t="s">
        <v>84</v>
      </c>
      <c r="P240" s="158" t="s">
        <v>84</v>
      </c>
      <c r="Q240" s="158">
        <v>0.71640000000000004</v>
      </c>
      <c r="R240" s="158">
        <v>0.80420000000000003</v>
      </c>
      <c r="S240" s="158">
        <v>0.75239999999999996</v>
      </c>
      <c r="T240" s="158">
        <v>0.77449999999999997</v>
      </c>
      <c r="U240" s="158">
        <v>0.78920000000000001</v>
      </c>
      <c r="V240" s="158">
        <v>0.81200000000000006</v>
      </c>
      <c r="W240" s="158">
        <v>0.81320000000000003</v>
      </c>
      <c r="X240" s="158">
        <v>0.85329999999999995</v>
      </c>
      <c r="Y240" s="158">
        <v>0.58460000000000001</v>
      </c>
      <c r="Z240" s="158">
        <v>0.59799999999999998</v>
      </c>
      <c r="AA240" s="158">
        <v>0.68869999999999998</v>
      </c>
      <c r="AB240" s="158">
        <v>0.74660000000000004</v>
      </c>
      <c r="AC240" s="158"/>
      <c r="AD240" s="181">
        <v>34007</v>
      </c>
      <c r="AE240" s="181" t="s">
        <v>84</v>
      </c>
      <c r="AF240" s="181">
        <v>368</v>
      </c>
      <c r="AG240" s="181">
        <v>5788</v>
      </c>
      <c r="AH240" s="181">
        <v>4798</v>
      </c>
      <c r="AI240" s="181">
        <v>1343</v>
      </c>
      <c r="AJ240" s="181">
        <v>20772</v>
      </c>
      <c r="AK240" s="181">
        <v>938</v>
      </c>
      <c r="AL240" s="181">
        <v>52754</v>
      </c>
    </row>
    <row r="241" spans="1:38" x14ac:dyDescent="0.25">
      <c r="A241" s="159" t="s">
        <v>6621</v>
      </c>
      <c r="B241" s="158">
        <v>0.318</v>
      </c>
      <c r="C241" s="158" t="s">
        <v>84</v>
      </c>
      <c r="D241" s="158">
        <v>0.63260000000000005</v>
      </c>
      <c r="E241" s="158">
        <v>0.50890000000000002</v>
      </c>
      <c r="F241" s="158">
        <v>0.50919999999999999</v>
      </c>
      <c r="G241" s="158">
        <v>0.45569999999999999</v>
      </c>
      <c r="H241" s="158">
        <v>0.1666</v>
      </c>
      <c r="I241" s="158">
        <v>0.40079999999999999</v>
      </c>
      <c r="J241" s="158"/>
      <c r="K241" s="158"/>
      <c r="L241" s="158"/>
      <c r="M241" s="158">
        <v>0.31440000000000001</v>
      </c>
      <c r="N241" s="158">
        <v>0.32150000000000001</v>
      </c>
      <c r="O241" s="158" t="s">
        <v>84</v>
      </c>
      <c r="P241" s="158" t="s">
        <v>84</v>
      </c>
      <c r="Q241" s="158">
        <v>0.62019999999999997</v>
      </c>
      <c r="R241" s="158">
        <v>0.64470000000000005</v>
      </c>
      <c r="S241" s="158">
        <v>0.50009999999999999</v>
      </c>
      <c r="T241" s="158">
        <v>0.51759999999999995</v>
      </c>
      <c r="U241" s="158">
        <v>0.49490000000000001</v>
      </c>
      <c r="V241" s="158">
        <v>0.52329999999999999</v>
      </c>
      <c r="W241" s="158">
        <v>0.4234</v>
      </c>
      <c r="X241" s="158">
        <v>0.4874</v>
      </c>
      <c r="Y241" s="158">
        <v>0.16289999999999999</v>
      </c>
      <c r="Z241" s="158">
        <v>0.17019999999999999</v>
      </c>
      <c r="AA241" s="158">
        <v>0.38269999999999998</v>
      </c>
      <c r="AB241" s="158">
        <v>0.41870000000000002</v>
      </c>
      <c r="AC241" s="158"/>
      <c r="AD241" s="181">
        <v>64068</v>
      </c>
      <c r="AE241" s="181" t="s">
        <v>84</v>
      </c>
      <c r="AF241" s="181">
        <v>6061</v>
      </c>
      <c r="AG241" s="181">
        <v>12641</v>
      </c>
      <c r="AH241" s="181">
        <v>4741</v>
      </c>
      <c r="AI241" s="181">
        <v>923</v>
      </c>
      <c r="AJ241" s="181">
        <v>36904</v>
      </c>
      <c r="AK241" s="181">
        <v>2798</v>
      </c>
      <c r="AL241" s="181">
        <v>115846</v>
      </c>
    </row>
    <row r="242" spans="1:38" x14ac:dyDescent="0.25">
      <c r="A242" s="159" t="s">
        <v>6622</v>
      </c>
      <c r="B242" s="158">
        <v>0.94379999999999997</v>
      </c>
      <c r="C242" s="158">
        <v>0.99760000000000004</v>
      </c>
      <c r="D242" s="158">
        <v>0.96130000000000004</v>
      </c>
      <c r="E242" s="158">
        <v>0.96989999999999998</v>
      </c>
      <c r="F242" s="158">
        <v>0.96109999999999995</v>
      </c>
      <c r="G242" s="158">
        <v>0.96730000000000005</v>
      </c>
      <c r="H242" s="158">
        <v>0.69930000000000003</v>
      </c>
      <c r="I242" s="158">
        <v>0.94310000000000005</v>
      </c>
      <c r="J242" s="158"/>
      <c r="K242" s="158"/>
      <c r="L242" s="158"/>
      <c r="M242" s="158">
        <v>0.94040000000000001</v>
      </c>
      <c r="N242" s="158">
        <v>0.94699999999999995</v>
      </c>
      <c r="O242" s="158">
        <v>0.99550000000000005</v>
      </c>
      <c r="P242" s="158">
        <v>0.99870000000000003</v>
      </c>
      <c r="Q242" s="158">
        <v>0.95399999999999996</v>
      </c>
      <c r="R242" s="158">
        <v>0.96740000000000004</v>
      </c>
      <c r="S242" s="158">
        <v>0.96519999999999995</v>
      </c>
      <c r="T242" s="158">
        <v>0.97389999999999999</v>
      </c>
      <c r="U242" s="158">
        <v>0.95140000000000002</v>
      </c>
      <c r="V242" s="158">
        <v>0.96889999999999998</v>
      </c>
      <c r="W242" s="158">
        <v>0.94279999999999997</v>
      </c>
      <c r="X242" s="158">
        <v>0.98140000000000005</v>
      </c>
      <c r="Y242" s="158">
        <v>0.67920000000000003</v>
      </c>
      <c r="Z242" s="158">
        <v>0.71840000000000004</v>
      </c>
      <c r="AA242" s="158">
        <v>0.92369999999999997</v>
      </c>
      <c r="AB242" s="158">
        <v>0.9577</v>
      </c>
      <c r="AC242" s="158"/>
      <c r="AD242" s="181">
        <v>19866</v>
      </c>
      <c r="AE242" s="181">
        <v>4650</v>
      </c>
      <c r="AF242" s="181">
        <v>3650</v>
      </c>
      <c r="AG242" s="181">
        <v>6309</v>
      </c>
      <c r="AH242" s="181">
        <v>1988</v>
      </c>
      <c r="AI242" s="181">
        <v>380</v>
      </c>
      <c r="AJ242" s="181">
        <v>2134</v>
      </c>
      <c r="AK242" s="181">
        <v>755</v>
      </c>
      <c r="AL242" s="181">
        <v>9946</v>
      </c>
    </row>
    <row r="243" spans="1:38" x14ac:dyDescent="0.25">
      <c r="A243" s="159" t="s">
        <v>6623</v>
      </c>
      <c r="B243" s="158">
        <v>1</v>
      </c>
      <c r="C243" s="158">
        <v>1.0001</v>
      </c>
      <c r="D243" s="158">
        <v>0.9889</v>
      </c>
      <c r="E243" s="158">
        <v>1.0001</v>
      </c>
      <c r="F243" s="158">
        <v>0.99990000000000001</v>
      </c>
      <c r="G243" s="158">
        <v>1.0002</v>
      </c>
      <c r="H243" s="158">
        <v>0.99570000000000003</v>
      </c>
      <c r="I243" s="158">
        <v>1.0002</v>
      </c>
      <c r="J243" s="158"/>
      <c r="K243" s="158"/>
      <c r="L243" s="158"/>
      <c r="M243" s="158">
        <v>0.99909999999999999</v>
      </c>
      <c r="N243" s="158">
        <v>1</v>
      </c>
      <c r="O243" s="158">
        <v>1.0001</v>
      </c>
      <c r="P243" s="158">
        <v>1.0001</v>
      </c>
      <c r="Q243" s="158">
        <v>0.9536</v>
      </c>
      <c r="R243" s="158">
        <v>0.99739999999999995</v>
      </c>
      <c r="S243" s="158">
        <v>1.0001</v>
      </c>
      <c r="T243" s="158">
        <v>1.0001</v>
      </c>
      <c r="U243" s="158">
        <v>0.99950000000000006</v>
      </c>
      <c r="V243" s="158">
        <v>1</v>
      </c>
      <c r="W243" s="158">
        <v>1.0002</v>
      </c>
      <c r="X243" s="158">
        <v>1.0002</v>
      </c>
      <c r="Y243" s="158">
        <v>0.99080000000000001</v>
      </c>
      <c r="Z243" s="158">
        <v>0.998</v>
      </c>
      <c r="AA243" s="158">
        <v>1.0002</v>
      </c>
      <c r="AB243" s="158">
        <v>1.0002</v>
      </c>
      <c r="AC243" s="158"/>
      <c r="AD243" s="181">
        <v>190953</v>
      </c>
      <c r="AE243" s="181">
        <v>30042</v>
      </c>
      <c r="AF243" s="181">
        <v>213</v>
      </c>
      <c r="AG243" s="181">
        <v>107767</v>
      </c>
      <c r="AH243" s="181">
        <v>36168</v>
      </c>
      <c r="AI243" s="181">
        <v>7218</v>
      </c>
      <c r="AJ243" s="181">
        <v>1710</v>
      </c>
      <c r="AK243" s="181">
        <v>7835</v>
      </c>
      <c r="AL243" s="181">
        <v>1076</v>
      </c>
    </row>
    <row r="244" spans="1:38" x14ac:dyDescent="0.25">
      <c r="A244" s="159" t="s">
        <v>6624</v>
      </c>
      <c r="B244" s="158">
        <v>0.88549999999999995</v>
      </c>
      <c r="C244" s="158" t="s">
        <v>84</v>
      </c>
      <c r="D244" s="158" t="s">
        <v>84</v>
      </c>
      <c r="E244" s="158" t="s">
        <v>84</v>
      </c>
      <c r="F244" s="158" t="s">
        <v>84</v>
      </c>
      <c r="G244" s="158" t="s">
        <v>84</v>
      </c>
      <c r="H244" s="158" t="s">
        <v>84</v>
      </c>
      <c r="I244" s="158" t="s">
        <v>84</v>
      </c>
      <c r="J244" s="158"/>
      <c r="K244" s="158"/>
      <c r="L244" s="158"/>
      <c r="M244" s="158">
        <v>0.83230000000000004</v>
      </c>
      <c r="N244" s="158">
        <v>0.92249999999999999</v>
      </c>
      <c r="O244" s="158" t="s">
        <v>84</v>
      </c>
      <c r="P244" s="158" t="s">
        <v>84</v>
      </c>
      <c r="Q244" s="158" t="s">
        <v>84</v>
      </c>
      <c r="R244" s="158" t="s">
        <v>84</v>
      </c>
      <c r="S244" s="158" t="s">
        <v>84</v>
      </c>
      <c r="T244" s="158" t="s">
        <v>84</v>
      </c>
      <c r="U244" s="158" t="s">
        <v>84</v>
      </c>
      <c r="V244" s="158" t="s">
        <v>84</v>
      </c>
      <c r="W244" s="158" t="s">
        <v>84</v>
      </c>
      <c r="X244" s="158" t="s">
        <v>84</v>
      </c>
      <c r="Y244" s="158" t="s">
        <v>84</v>
      </c>
      <c r="Z244" s="158" t="s">
        <v>84</v>
      </c>
      <c r="AA244" s="158" t="s">
        <v>84</v>
      </c>
      <c r="AB244" s="158" t="s">
        <v>84</v>
      </c>
      <c r="AC244" s="158"/>
      <c r="AD244" s="181">
        <v>205</v>
      </c>
      <c r="AE244" s="181" t="s">
        <v>84</v>
      </c>
      <c r="AF244" s="181" t="s">
        <v>84</v>
      </c>
      <c r="AG244" s="181" t="s">
        <v>84</v>
      </c>
      <c r="AH244" s="181" t="s">
        <v>84</v>
      </c>
      <c r="AI244" s="181" t="s">
        <v>84</v>
      </c>
      <c r="AJ244" s="181" t="s">
        <v>84</v>
      </c>
      <c r="AK244" s="181" t="s">
        <v>84</v>
      </c>
      <c r="AL244" s="181">
        <v>40</v>
      </c>
    </row>
    <row r="245" spans="1:38" x14ac:dyDescent="0.25">
      <c r="A245" s="159" t="s">
        <v>6625</v>
      </c>
      <c r="B245" s="158">
        <v>0.85529999999999995</v>
      </c>
      <c r="C245" s="158">
        <v>0.99060000000000004</v>
      </c>
      <c r="D245" s="158">
        <v>0.93189999999999995</v>
      </c>
      <c r="E245" s="158">
        <v>0.90800000000000003</v>
      </c>
      <c r="F245" s="158">
        <v>0.89500000000000002</v>
      </c>
      <c r="G245" s="158">
        <v>0.93440000000000001</v>
      </c>
      <c r="H245" s="158">
        <v>0.65390000000000004</v>
      </c>
      <c r="I245" s="158">
        <v>0.8246</v>
      </c>
      <c r="J245" s="158"/>
      <c r="K245" s="158"/>
      <c r="L245" s="158"/>
      <c r="M245" s="158">
        <v>0.85389999999999999</v>
      </c>
      <c r="N245" s="158">
        <v>0.85670000000000002</v>
      </c>
      <c r="O245" s="158">
        <v>0.98880000000000001</v>
      </c>
      <c r="P245" s="158">
        <v>0.99219999999999997</v>
      </c>
      <c r="Q245" s="158">
        <v>0.93</v>
      </c>
      <c r="R245" s="158">
        <v>0.93379999999999996</v>
      </c>
      <c r="S245" s="158">
        <v>0.90569999999999995</v>
      </c>
      <c r="T245" s="158">
        <v>0.9103</v>
      </c>
      <c r="U245" s="158">
        <v>0.89070000000000005</v>
      </c>
      <c r="V245" s="158">
        <v>0.8992</v>
      </c>
      <c r="W245" s="158">
        <v>0.9294</v>
      </c>
      <c r="X245" s="158">
        <v>0.93910000000000005</v>
      </c>
      <c r="Y245" s="158">
        <v>0.6502</v>
      </c>
      <c r="Z245" s="158">
        <v>0.65759999999999996</v>
      </c>
      <c r="AA245" s="158">
        <v>0.81610000000000005</v>
      </c>
      <c r="AB245" s="158">
        <v>0.8327</v>
      </c>
      <c r="AC245" s="158"/>
      <c r="AD245" s="181">
        <v>262500</v>
      </c>
      <c r="AE245" s="181">
        <v>17853</v>
      </c>
      <c r="AF245" s="181">
        <v>73697</v>
      </c>
      <c r="AG245" s="181">
        <v>64922</v>
      </c>
      <c r="AH245" s="181">
        <v>21795</v>
      </c>
      <c r="AI245" s="181">
        <v>11320</v>
      </c>
      <c r="AJ245" s="181">
        <v>64528</v>
      </c>
      <c r="AK245" s="181">
        <v>8385</v>
      </c>
      <c r="AL245" s="181">
        <v>229048</v>
      </c>
    </row>
    <row r="246" spans="1:38" x14ac:dyDescent="0.25">
      <c r="A246" s="159" t="s">
        <v>6626</v>
      </c>
      <c r="B246" s="158">
        <v>1.0006999999999999</v>
      </c>
      <c r="C246" s="158">
        <v>1.0014000000000001</v>
      </c>
      <c r="D246" s="158">
        <v>1.0023</v>
      </c>
      <c r="E246" s="158">
        <v>0.99970000000000003</v>
      </c>
      <c r="F246" s="158">
        <v>0.99890000000000001</v>
      </c>
      <c r="G246" s="158" t="s">
        <v>84</v>
      </c>
      <c r="H246" s="158">
        <v>0.95269999999999999</v>
      </c>
      <c r="I246" s="158">
        <v>1.0016</v>
      </c>
      <c r="J246" s="158"/>
      <c r="K246" s="158"/>
      <c r="L246" s="158"/>
      <c r="M246" s="158">
        <v>1.0006999999999999</v>
      </c>
      <c r="N246" s="158">
        <v>1.0006999999999999</v>
      </c>
      <c r="O246" s="158">
        <v>1.0014000000000001</v>
      </c>
      <c r="P246" s="158">
        <v>1.0014000000000001</v>
      </c>
      <c r="Q246" s="158">
        <v>1.0023</v>
      </c>
      <c r="R246" s="158">
        <v>1.0023</v>
      </c>
      <c r="S246" s="158">
        <v>0.8629</v>
      </c>
      <c r="T246" s="158">
        <v>1</v>
      </c>
      <c r="U246" s="158">
        <v>0.98809999999999998</v>
      </c>
      <c r="V246" s="158">
        <v>0.99990000000000001</v>
      </c>
      <c r="W246" s="158" t="s">
        <v>84</v>
      </c>
      <c r="X246" s="158" t="s">
        <v>84</v>
      </c>
      <c r="Y246" s="158">
        <v>0.92279999999999995</v>
      </c>
      <c r="Z246" s="158">
        <v>0.97119999999999995</v>
      </c>
      <c r="AA246" s="158">
        <v>1.0016</v>
      </c>
      <c r="AB246" s="158">
        <v>1.0016</v>
      </c>
      <c r="AC246" s="158"/>
      <c r="AD246" s="181">
        <v>40030</v>
      </c>
      <c r="AE246" s="181">
        <v>23997</v>
      </c>
      <c r="AF246" s="181">
        <v>6764</v>
      </c>
      <c r="AG246" s="181">
        <v>5091</v>
      </c>
      <c r="AH246" s="181">
        <v>1976</v>
      </c>
      <c r="AI246" s="181" t="s">
        <v>84</v>
      </c>
      <c r="AJ246" s="181">
        <v>378</v>
      </c>
      <c r="AK246" s="181">
        <v>1704</v>
      </c>
      <c r="AL246" s="181">
        <v>2350</v>
      </c>
    </row>
    <row r="247" spans="1:38" x14ac:dyDescent="0.25">
      <c r="A247" s="159" t="s">
        <v>6627</v>
      </c>
      <c r="B247" s="158">
        <v>0.97629999999999995</v>
      </c>
      <c r="C247" s="158">
        <v>1.0009999999999999</v>
      </c>
      <c r="D247" s="158">
        <v>0.99509999999999998</v>
      </c>
      <c r="E247" s="158">
        <v>0.97119999999999995</v>
      </c>
      <c r="F247" s="158">
        <v>0.94920000000000004</v>
      </c>
      <c r="G247" s="158">
        <v>0.89600000000000002</v>
      </c>
      <c r="H247" s="158">
        <v>0.65910000000000002</v>
      </c>
      <c r="I247" s="158">
        <v>0.95660000000000001</v>
      </c>
      <c r="J247" s="158"/>
      <c r="K247" s="158"/>
      <c r="L247" s="158"/>
      <c r="M247" s="158">
        <v>0.97570000000000001</v>
      </c>
      <c r="N247" s="158">
        <v>0.97689999999999999</v>
      </c>
      <c r="O247" s="158">
        <v>1.0009999999999999</v>
      </c>
      <c r="P247" s="158">
        <v>1.0009999999999999</v>
      </c>
      <c r="Q247" s="158">
        <v>0.99460000000000004</v>
      </c>
      <c r="R247" s="158">
        <v>0.99560000000000004</v>
      </c>
      <c r="S247" s="158">
        <v>0.96930000000000005</v>
      </c>
      <c r="T247" s="158">
        <v>0.97299999999999998</v>
      </c>
      <c r="U247" s="158">
        <v>0.94450000000000001</v>
      </c>
      <c r="V247" s="158">
        <v>0.95350000000000001</v>
      </c>
      <c r="W247" s="158">
        <v>0.86799999999999999</v>
      </c>
      <c r="X247" s="158">
        <v>0.91839999999999999</v>
      </c>
      <c r="Y247" s="158">
        <v>0.65110000000000001</v>
      </c>
      <c r="Z247" s="158">
        <v>0.66700000000000004</v>
      </c>
      <c r="AA247" s="158">
        <v>0.95269999999999999</v>
      </c>
      <c r="AB247" s="158">
        <v>0.96020000000000005</v>
      </c>
      <c r="AC247" s="158"/>
      <c r="AD247" s="181">
        <v>326486</v>
      </c>
      <c r="AE247" s="181">
        <v>94720</v>
      </c>
      <c r="AF247" s="181">
        <v>155672</v>
      </c>
      <c r="AG247" s="181">
        <v>38689</v>
      </c>
      <c r="AH247" s="181">
        <v>10043</v>
      </c>
      <c r="AI247" s="181">
        <v>601</v>
      </c>
      <c r="AJ247" s="181">
        <v>14162</v>
      </c>
      <c r="AK247" s="181">
        <v>12599</v>
      </c>
      <c r="AL247" s="181">
        <v>96502</v>
      </c>
    </row>
    <row r="248" spans="1:38" x14ac:dyDescent="0.25">
      <c r="A248" s="159" t="s">
        <v>6628</v>
      </c>
      <c r="B248" s="158">
        <v>0.55120000000000002</v>
      </c>
      <c r="C248" s="158" t="s">
        <v>84</v>
      </c>
      <c r="D248" s="158">
        <v>0.6109</v>
      </c>
      <c r="E248" s="158">
        <v>0.72640000000000005</v>
      </c>
      <c r="F248" s="158">
        <v>0.75290000000000001</v>
      </c>
      <c r="G248" s="158">
        <v>0.68689999999999996</v>
      </c>
      <c r="H248" s="158">
        <v>0.37430000000000002</v>
      </c>
      <c r="I248" s="158">
        <v>0.52159999999999995</v>
      </c>
      <c r="J248" s="158"/>
      <c r="K248" s="158"/>
      <c r="L248" s="158"/>
      <c r="M248" s="158">
        <v>0.53710000000000002</v>
      </c>
      <c r="N248" s="158">
        <v>0.56510000000000005</v>
      </c>
      <c r="O248" s="158" t="s">
        <v>84</v>
      </c>
      <c r="P248" s="158" t="s">
        <v>84</v>
      </c>
      <c r="Q248" s="158">
        <v>0.56569999999999998</v>
      </c>
      <c r="R248" s="158">
        <v>0.65290000000000004</v>
      </c>
      <c r="S248" s="158">
        <v>0.70030000000000003</v>
      </c>
      <c r="T248" s="158">
        <v>0.75070000000000003</v>
      </c>
      <c r="U248" s="158">
        <v>0.71819999999999995</v>
      </c>
      <c r="V248" s="158">
        <v>0.78410000000000002</v>
      </c>
      <c r="W248" s="158">
        <v>0.59609999999999996</v>
      </c>
      <c r="X248" s="158">
        <v>0.76139999999999997</v>
      </c>
      <c r="Y248" s="158">
        <v>0.3543</v>
      </c>
      <c r="Z248" s="158">
        <v>0.39429999999999998</v>
      </c>
      <c r="AA248" s="158">
        <v>0.44209999999999999</v>
      </c>
      <c r="AB248" s="158">
        <v>0.59509999999999996</v>
      </c>
      <c r="AC248" s="158"/>
      <c r="AD248" s="181">
        <v>4909</v>
      </c>
      <c r="AE248" s="181" t="s">
        <v>84</v>
      </c>
      <c r="AF248" s="181">
        <v>487</v>
      </c>
      <c r="AG248" s="181">
        <v>1235</v>
      </c>
      <c r="AH248" s="181">
        <v>676</v>
      </c>
      <c r="AI248" s="181">
        <v>123</v>
      </c>
      <c r="AJ248" s="181">
        <v>2226</v>
      </c>
      <c r="AK248" s="181">
        <v>162</v>
      </c>
      <c r="AL248" s="181">
        <v>8370</v>
      </c>
    </row>
    <row r="249" spans="1:38" x14ac:dyDescent="0.25">
      <c r="A249" s="159" t="s">
        <v>6629</v>
      </c>
      <c r="B249" s="158">
        <v>0.97670000000000001</v>
      </c>
      <c r="C249" s="158" t="s">
        <v>84</v>
      </c>
      <c r="D249" s="158" t="s">
        <v>84</v>
      </c>
      <c r="E249" s="158">
        <v>0.98660000000000003</v>
      </c>
      <c r="F249" s="158">
        <v>0.99470000000000003</v>
      </c>
      <c r="G249" s="158" t="s">
        <v>84</v>
      </c>
      <c r="H249" s="158">
        <v>0.88639999999999997</v>
      </c>
      <c r="I249" s="158" t="s">
        <v>84</v>
      </c>
      <c r="J249" s="158"/>
      <c r="K249" s="158"/>
      <c r="L249" s="158"/>
      <c r="M249" s="158">
        <v>0.96989999999999998</v>
      </c>
      <c r="N249" s="158">
        <v>0.98199999999999998</v>
      </c>
      <c r="O249" s="158" t="s">
        <v>84</v>
      </c>
      <c r="P249" s="158" t="s">
        <v>84</v>
      </c>
      <c r="Q249" s="158" t="s">
        <v>84</v>
      </c>
      <c r="R249" s="158" t="s">
        <v>84</v>
      </c>
      <c r="S249" s="158">
        <v>0.97299999999999998</v>
      </c>
      <c r="T249" s="158">
        <v>0.99339999999999995</v>
      </c>
      <c r="U249" s="158">
        <v>0.98640000000000005</v>
      </c>
      <c r="V249" s="158">
        <v>0.99790000000000001</v>
      </c>
      <c r="W249" s="158" t="s">
        <v>84</v>
      </c>
      <c r="X249" s="158" t="s">
        <v>84</v>
      </c>
      <c r="Y249" s="158">
        <v>0.8478</v>
      </c>
      <c r="Z249" s="158">
        <v>0.91579999999999995</v>
      </c>
      <c r="AA249" s="158" t="s">
        <v>84</v>
      </c>
      <c r="AB249" s="158" t="s">
        <v>84</v>
      </c>
      <c r="AC249" s="158"/>
      <c r="AD249" s="181">
        <v>3139</v>
      </c>
      <c r="AE249" s="181" t="s">
        <v>84</v>
      </c>
      <c r="AF249" s="181" t="s">
        <v>84</v>
      </c>
      <c r="AG249" s="181">
        <v>887</v>
      </c>
      <c r="AH249" s="181">
        <v>1719</v>
      </c>
      <c r="AI249" s="181" t="s">
        <v>84</v>
      </c>
      <c r="AJ249" s="181">
        <v>362</v>
      </c>
      <c r="AK249" s="181" t="s">
        <v>84</v>
      </c>
      <c r="AL249" s="181">
        <v>1428</v>
      </c>
    </row>
    <row r="250" spans="1:38" x14ac:dyDescent="0.25">
      <c r="A250" s="159" t="s">
        <v>6630</v>
      </c>
      <c r="B250" s="158">
        <v>0.85770000000000002</v>
      </c>
      <c r="C250" s="158" t="s">
        <v>84</v>
      </c>
      <c r="D250" s="158">
        <v>0.91500000000000004</v>
      </c>
      <c r="E250" s="158">
        <v>0.87909999999999999</v>
      </c>
      <c r="F250" s="158">
        <v>0.85580000000000001</v>
      </c>
      <c r="G250" s="158" t="s">
        <v>84</v>
      </c>
      <c r="H250" s="158">
        <v>0.6179</v>
      </c>
      <c r="I250" s="158" t="s">
        <v>84</v>
      </c>
      <c r="J250" s="158"/>
      <c r="K250" s="158"/>
      <c r="L250" s="158"/>
      <c r="M250" s="158">
        <v>0.84509999999999996</v>
      </c>
      <c r="N250" s="158">
        <v>0.86939999999999995</v>
      </c>
      <c r="O250" s="158" t="s">
        <v>84</v>
      </c>
      <c r="P250" s="158" t="s">
        <v>84</v>
      </c>
      <c r="Q250" s="158">
        <v>0.8982</v>
      </c>
      <c r="R250" s="158">
        <v>0.92920000000000003</v>
      </c>
      <c r="S250" s="158">
        <v>0.8569</v>
      </c>
      <c r="T250" s="158">
        <v>0.89800000000000002</v>
      </c>
      <c r="U250" s="158">
        <v>0.81520000000000004</v>
      </c>
      <c r="V250" s="158">
        <v>0.88819999999999999</v>
      </c>
      <c r="W250" s="158" t="s">
        <v>84</v>
      </c>
      <c r="X250" s="158" t="s">
        <v>84</v>
      </c>
      <c r="Y250" s="158">
        <v>0.57110000000000005</v>
      </c>
      <c r="Z250" s="158">
        <v>0.6613</v>
      </c>
      <c r="AA250" s="158" t="s">
        <v>84</v>
      </c>
      <c r="AB250" s="158" t="s">
        <v>84</v>
      </c>
      <c r="AC250" s="158"/>
      <c r="AD250" s="181">
        <v>3340</v>
      </c>
      <c r="AE250" s="181" t="s">
        <v>84</v>
      </c>
      <c r="AF250" s="181">
        <v>1352</v>
      </c>
      <c r="AG250" s="181">
        <v>1029</v>
      </c>
      <c r="AH250" s="181">
        <v>376</v>
      </c>
      <c r="AI250" s="181" t="s">
        <v>84</v>
      </c>
      <c r="AJ250" s="181">
        <v>451</v>
      </c>
      <c r="AK250" s="181" t="s">
        <v>84</v>
      </c>
      <c r="AL250" s="181">
        <v>4276</v>
      </c>
    </row>
    <row r="251" spans="1:38" x14ac:dyDescent="0.25">
      <c r="A251" s="159" t="s">
        <v>6631</v>
      </c>
      <c r="B251" s="158">
        <v>0.92210000000000003</v>
      </c>
      <c r="C251" s="158" t="s">
        <v>84</v>
      </c>
      <c r="D251" s="158">
        <v>0.97250000000000003</v>
      </c>
      <c r="E251" s="158">
        <v>0.94889999999999997</v>
      </c>
      <c r="F251" s="158">
        <v>0.92879999999999996</v>
      </c>
      <c r="G251" s="158">
        <v>0.93730000000000002</v>
      </c>
      <c r="H251" s="158">
        <v>0.65429999999999999</v>
      </c>
      <c r="I251" s="158">
        <v>0.84299999999999997</v>
      </c>
      <c r="J251" s="158"/>
      <c r="K251" s="158"/>
      <c r="L251" s="158"/>
      <c r="M251" s="158">
        <v>0.91739999999999999</v>
      </c>
      <c r="N251" s="158">
        <v>0.92659999999999998</v>
      </c>
      <c r="O251" s="158" t="s">
        <v>84</v>
      </c>
      <c r="P251" s="158" t="s">
        <v>84</v>
      </c>
      <c r="Q251" s="158">
        <v>0.96709999999999996</v>
      </c>
      <c r="R251" s="158">
        <v>0.97699999999999998</v>
      </c>
      <c r="S251" s="158">
        <v>0.94230000000000003</v>
      </c>
      <c r="T251" s="158">
        <v>0.95469999999999999</v>
      </c>
      <c r="U251" s="158">
        <v>0.91410000000000002</v>
      </c>
      <c r="V251" s="158">
        <v>0.94110000000000005</v>
      </c>
      <c r="W251" s="158">
        <v>0.88660000000000005</v>
      </c>
      <c r="X251" s="158">
        <v>0.96579999999999999</v>
      </c>
      <c r="Y251" s="158">
        <v>0.62939999999999996</v>
      </c>
      <c r="Z251" s="158">
        <v>0.67789999999999995</v>
      </c>
      <c r="AA251" s="158">
        <v>0.79959999999999998</v>
      </c>
      <c r="AB251" s="158">
        <v>0.87780000000000002</v>
      </c>
      <c r="AC251" s="158"/>
      <c r="AD251" s="181">
        <v>14538</v>
      </c>
      <c r="AE251" s="181" t="s">
        <v>84</v>
      </c>
      <c r="AF251" s="181">
        <v>5368</v>
      </c>
      <c r="AG251" s="181">
        <v>5573</v>
      </c>
      <c r="AH251" s="181">
        <v>1562</v>
      </c>
      <c r="AI251" s="181">
        <v>176</v>
      </c>
      <c r="AJ251" s="181">
        <v>1512</v>
      </c>
      <c r="AK251" s="181">
        <v>347</v>
      </c>
      <c r="AL251" s="181">
        <v>10056</v>
      </c>
    </row>
    <row r="252" spans="1:38" x14ac:dyDescent="0.25">
      <c r="A252" s="159" t="s">
        <v>6632</v>
      </c>
      <c r="B252" s="158">
        <v>0.89459999999999995</v>
      </c>
      <c r="C252" s="158" t="s">
        <v>84</v>
      </c>
      <c r="D252" s="158">
        <v>0.97270000000000001</v>
      </c>
      <c r="E252" s="158">
        <v>0.93610000000000004</v>
      </c>
      <c r="F252" s="158">
        <v>0.92379999999999995</v>
      </c>
      <c r="G252" s="158" t="s">
        <v>84</v>
      </c>
      <c r="H252" s="158">
        <v>0.58150000000000002</v>
      </c>
      <c r="I252" s="158" t="s">
        <v>84</v>
      </c>
      <c r="J252" s="158"/>
      <c r="K252" s="158"/>
      <c r="L252" s="158"/>
      <c r="M252" s="158">
        <v>0.87809999999999999</v>
      </c>
      <c r="N252" s="158">
        <v>0.90890000000000004</v>
      </c>
      <c r="O252" s="158" t="s">
        <v>84</v>
      </c>
      <c r="P252" s="158" t="s">
        <v>84</v>
      </c>
      <c r="Q252" s="158">
        <v>0.95020000000000004</v>
      </c>
      <c r="R252" s="158">
        <v>0.98509999999999998</v>
      </c>
      <c r="S252" s="158">
        <v>0.9133</v>
      </c>
      <c r="T252" s="158">
        <v>0.95309999999999995</v>
      </c>
      <c r="U252" s="158">
        <v>0.87539999999999996</v>
      </c>
      <c r="V252" s="158">
        <v>0.95379999999999998</v>
      </c>
      <c r="W252" s="158" t="s">
        <v>84</v>
      </c>
      <c r="X252" s="158" t="s">
        <v>84</v>
      </c>
      <c r="Y252" s="158">
        <v>0.51559999999999995</v>
      </c>
      <c r="Z252" s="158">
        <v>0.64170000000000005</v>
      </c>
      <c r="AA252" s="158" t="s">
        <v>84</v>
      </c>
      <c r="AB252" s="158" t="s">
        <v>84</v>
      </c>
      <c r="AC252" s="158"/>
      <c r="AD252" s="181">
        <v>1594</v>
      </c>
      <c r="AE252" s="181" t="s">
        <v>84</v>
      </c>
      <c r="AF252" s="181">
        <v>426</v>
      </c>
      <c r="AG252" s="181">
        <v>628</v>
      </c>
      <c r="AH252" s="181">
        <v>200</v>
      </c>
      <c r="AI252" s="181" t="s">
        <v>84</v>
      </c>
      <c r="AJ252" s="181">
        <v>235</v>
      </c>
      <c r="AK252" s="181" t="s">
        <v>84</v>
      </c>
      <c r="AL252" s="181">
        <v>1257</v>
      </c>
    </row>
    <row r="253" spans="1:38" x14ac:dyDescent="0.25">
      <c r="A253" s="159" t="s">
        <v>6633</v>
      </c>
      <c r="B253" s="158">
        <v>0.88349999999999995</v>
      </c>
      <c r="C253" s="158" t="s">
        <v>84</v>
      </c>
      <c r="D253" s="158">
        <v>0.93300000000000005</v>
      </c>
      <c r="E253" s="158">
        <v>0.92949999999999999</v>
      </c>
      <c r="F253" s="158">
        <v>0.92049999999999998</v>
      </c>
      <c r="G253" s="158" t="s">
        <v>84</v>
      </c>
      <c r="H253" s="158">
        <v>0.57889999999999997</v>
      </c>
      <c r="I253" s="158">
        <v>0.89219999999999999</v>
      </c>
      <c r="J253" s="158"/>
      <c r="K253" s="158"/>
      <c r="L253" s="158"/>
      <c r="M253" s="158">
        <v>0.87339999999999995</v>
      </c>
      <c r="N253" s="158">
        <v>0.89290000000000003</v>
      </c>
      <c r="O253" s="158" t="s">
        <v>84</v>
      </c>
      <c r="P253" s="158" t="s">
        <v>84</v>
      </c>
      <c r="Q253" s="158">
        <v>0.91649999999999998</v>
      </c>
      <c r="R253" s="158">
        <v>0.94630000000000003</v>
      </c>
      <c r="S253" s="158">
        <v>0.91520000000000001</v>
      </c>
      <c r="T253" s="158">
        <v>0.94140000000000001</v>
      </c>
      <c r="U253" s="158">
        <v>0.89859999999999995</v>
      </c>
      <c r="V253" s="158">
        <v>0.93789999999999996</v>
      </c>
      <c r="W253" s="158" t="s">
        <v>84</v>
      </c>
      <c r="X253" s="158" t="s">
        <v>84</v>
      </c>
      <c r="Y253" s="158">
        <v>0.53639999999999999</v>
      </c>
      <c r="Z253" s="158">
        <v>0.61890000000000001</v>
      </c>
      <c r="AA253" s="158">
        <v>0.82420000000000004</v>
      </c>
      <c r="AB253" s="158">
        <v>0.93489999999999995</v>
      </c>
      <c r="AC253" s="158"/>
      <c r="AD253" s="181">
        <v>4497</v>
      </c>
      <c r="AE253" s="181" t="s">
        <v>84</v>
      </c>
      <c r="AF253" s="181">
        <v>1251</v>
      </c>
      <c r="AG253" s="181">
        <v>1680</v>
      </c>
      <c r="AH253" s="181">
        <v>814</v>
      </c>
      <c r="AI253" s="181" t="s">
        <v>84</v>
      </c>
      <c r="AJ253" s="181">
        <v>556</v>
      </c>
      <c r="AK253" s="181">
        <v>139</v>
      </c>
      <c r="AL253" s="181">
        <v>4046</v>
      </c>
    </row>
    <row r="254" spans="1:38" x14ac:dyDescent="0.25">
      <c r="A254" s="159" t="s">
        <v>6634</v>
      </c>
      <c r="B254" s="158">
        <v>0.93</v>
      </c>
      <c r="C254" s="158" t="s">
        <v>84</v>
      </c>
      <c r="D254" s="158">
        <v>0.94830000000000003</v>
      </c>
      <c r="E254" s="158">
        <v>0.93710000000000004</v>
      </c>
      <c r="F254" s="158">
        <v>0.94989999999999997</v>
      </c>
      <c r="G254" s="158">
        <v>0.95099999999999996</v>
      </c>
      <c r="H254" s="158">
        <v>0.67020000000000002</v>
      </c>
      <c r="I254" s="158">
        <v>0.95709999999999995</v>
      </c>
      <c r="J254" s="158"/>
      <c r="K254" s="158"/>
      <c r="L254" s="158"/>
      <c r="M254" s="158">
        <v>0.92600000000000005</v>
      </c>
      <c r="N254" s="158">
        <v>0.93379999999999996</v>
      </c>
      <c r="O254" s="158" t="s">
        <v>84</v>
      </c>
      <c r="P254" s="158" t="s">
        <v>84</v>
      </c>
      <c r="Q254" s="158">
        <v>0.94220000000000004</v>
      </c>
      <c r="R254" s="158">
        <v>0.95389999999999997</v>
      </c>
      <c r="S254" s="158">
        <v>0.92920000000000003</v>
      </c>
      <c r="T254" s="158">
        <v>0.94410000000000005</v>
      </c>
      <c r="U254" s="158">
        <v>0.94340000000000002</v>
      </c>
      <c r="V254" s="158">
        <v>0.95569999999999999</v>
      </c>
      <c r="W254" s="158">
        <v>0.90210000000000001</v>
      </c>
      <c r="X254" s="158">
        <v>0.9758</v>
      </c>
      <c r="Y254" s="158">
        <v>0.64090000000000003</v>
      </c>
      <c r="Z254" s="158">
        <v>0.69779999999999998</v>
      </c>
      <c r="AA254" s="158">
        <v>0.9365</v>
      </c>
      <c r="AB254" s="158">
        <v>0.97119999999999995</v>
      </c>
      <c r="AC254" s="158"/>
      <c r="AD254" s="181">
        <v>18215</v>
      </c>
      <c r="AE254" s="181" t="s">
        <v>84</v>
      </c>
      <c r="AF254" s="181">
        <v>6254</v>
      </c>
      <c r="AG254" s="181">
        <v>4577</v>
      </c>
      <c r="AH254" s="181">
        <v>5521</v>
      </c>
      <c r="AI254" s="181">
        <v>169</v>
      </c>
      <c r="AJ254" s="181">
        <v>1069</v>
      </c>
      <c r="AK254" s="181">
        <v>625</v>
      </c>
      <c r="AL254" s="181">
        <v>14618</v>
      </c>
    </row>
    <row r="255" spans="1:38" x14ac:dyDescent="0.25">
      <c r="A255" s="159" t="s">
        <v>6635</v>
      </c>
      <c r="B255" s="158">
        <v>0.94020000000000004</v>
      </c>
      <c r="C255" s="158" t="s">
        <v>84</v>
      </c>
      <c r="D255" s="158">
        <v>0.96379999999999999</v>
      </c>
      <c r="E255" s="158">
        <v>0.95040000000000002</v>
      </c>
      <c r="F255" s="158">
        <v>0.9476</v>
      </c>
      <c r="G255" s="158">
        <v>0.92010000000000003</v>
      </c>
      <c r="H255" s="158">
        <v>0.70669999999999999</v>
      </c>
      <c r="I255" s="158">
        <v>0.9607</v>
      </c>
      <c r="J255" s="158"/>
      <c r="K255" s="158"/>
      <c r="L255" s="158"/>
      <c r="M255" s="158">
        <v>0.93589999999999995</v>
      </c>
      <c r="N255" s="158">
        <v>0.94420000000000004</v>
      </c>
      <c r="O255" s="158" t="s">
        <v>84</v>
      </c>
      <c r="P255" s="158" t="s">
        <v>84</v>
      </c>
      <c r="Q255" s="158">
        <v>0.9587</v>
      </c>
      <c r="R255" s="158">
        <v>0.96840000000000004</v>
      </c>
      <c r="S255" s="158">
        <v>0.94299999999999995</v>
      </c>
      <c r="T255" s="158">
        <v>0.95679999999999998</v>
      </c>
      <c r="U255" s="158">
        <v>0.93459999999999999</v>
      </c>
      <c r="V255" s="158">
        <v>0.95799999999999996</v>
      </c>
      <c r="W255" s="158">
        <v>0.8659</v>
      </c>
      <c r="X255" s="158">
        <v>0.95299999999999996</v>
      </c>
      <c r="Y255" s="158">
        <v>0.67549999999999999</v>
      </c>
      <c r="Z255" s="158">
        <v>0.73550000000000004</v>
      </c>
      <c r="AA255" s="158">
        <v>0.93910000000000005</v>
      </c>
      <c r="AB255" s="158">
        <v>0.97470000000000001</v>
      </c>
      <c r="AC255" s="158"/>
      <c r="AD255" s="181">
        <v>13496</v>
      </c>
      <c r="AE255" s="181" t="s">
        <v>84</v>
      </c>
      <c r="AF255" s="181">
        <v>6335</v>
      </c>
      <c r="AG255" s="181">
        <v>4060</v>
      </c>
      <c r="AH255" s="181">
        <v>1524</v>
      </c>
      <c r="AI255" s="181">
        <v>168</v>
      </c>
      <c r="AJ255" s="181">
        <v>898</v>
      </c>
      <c r="AK255" s="181">
        <v>511</v>
      </c>
      <c r="AL255" s="181">
        <v>8876</v>
      </c>
    </row>
    <row r="256" spans="1:38" x14ac:dyDescent="0.25">
      <c r="A256" s="159" t="s">
        <v>6636</v>
      </c>
      <c r="B256" s="158">
        <v>0.93779999999999997</v>
      </c>
      <c r="C256" s="158" t="s">
        <v>84</v>
      </c>
      <c r="D256" s="158">
        <v>0.95579999999999998</v>
      </c>
      <c r="E256" s="158">
        <v>0.93410000000000004</v>
      </c>
      <c r="F256" s="158">
        <v>0.96360000000000001</v>
      </c>
      <c r="G256" s="158" t="s">
        <v>84</v>
      </c>
      <c r="H256" s="158">
        <v>0.65710000000000002</v>
      </c>
      <c r="I256" s="158" t="s">
        <v>84</v>
      </c>
      <c r="J256" s="158"/>
      <c r="K256" s="158"/>
      <c r="L256" s="158"/>
      <c r="M256" s="158">
        <v>0.92759999999999998</v>
      </c>
      <c r="N256" s="158">
        <v>0.9466</v>
      </c>
      <c r="O256" s="158" t="s">
        <v>84</v>
      </c>
      <c r="P256" s="158" t="s">
        <v>84</v>
      </c>
      <c r="Q256" s="158">
        <v>0.94010000000000005</v>
      </c>
      <c r="R256" s="158">
        <v>0.96750000000000003</v>
      </c>
      <c r="S256" s="158">
        <v>0.91269999999999996</v>
      </c>
      <c r="T256" s="158">
        <v>0.95040000000000002</v>
      </c>
      <c r="U256" s="158">
        <v>0.94620000000000004</v>
      </c>
      <c r="V256" s="158">
        <v>0.97550000000000003</v>
      </c>
      <c r="W256" s="158" t="s">
        <v>84</v>
      </c>
      <c r="X256" s="158" t="s">
        <v>84</v>
      </c>
      <c r="Y256" s="158">
        <v>0.56679999999999997</v>
      </c>
      <c r="Z256" s="158">
        <v>0.73299999999999998</v>
      </c>
      <c r="AA256" s="158" t="s">
        <v>84</v>
      </c>
      <c r="AB256" s="158" t="s">
        <v>84</v>
      </c>
      <c r="AC256" s="158"/>
      <c r="AD256" s="181">
        <v>2726</v>
      </c>
      <c r="AE256" s="181" t="s">
        <v>84</v>
      </c>
      <c r="AF256" s="181">
        <v>996</v>
      </c>
      <c r="AG256" s="181">
        <v>745</v>
      </c>
      <c r="AH256" s="181">
        <v>752</v>
      </c>
      <c r="AI256" s="181" t="s">
        <v>84</v>
      </c>
      <c r="AJ256" s="181">
        <v>127</v>
      </c>
      <c r="AK256" s="181" t="s">
        <v>84</v>
      </c>
      <c r="AL256" s="181">
        <v>2017</v>
      </c>
    </row>
    <row r="257" spans="1:38" x14ac:dyDescent="0.25">
      <c r="A257" s="159" t="s">
        <v>6637</v>
      </c>
      <c r="B257" s="158">
        <v>0.94420000000000004</v>
      </c>
      <c r="C257" s="158" t="s">
        <v>84</v>
      </c>
      <c r="D257" s="158">
        <v>0.95189999999999997</v>
      </c>
      <c r="E257" s="158">
        <v>0.96679999999999999</v>
      </c>
      <c r="F257" s="158">
        <v>0.95709999999999995</v>
      </c>
      <c r="G257" s="158" t="s">
        <v>84</v>
      </c>
      <c r="H257" s="158">
        <v>0.70709999999999995</v>
      </c>
      <c r="I257" s="158">
        <v>0.97350000000000003</v>
      </c>
      <c r="J257" s="158"/>
      <c r="K257" s="158"/>
      <c r="L257" s="158"/>
      <c r="M257" s="158">
        <v>0.9365</v>
      </c>
      <c r="N257" s="158">
        <v>0.95099999999999996</v>
      </c>
      <c r="O257" s="158" t="s">
        <v>84</v>
      </c>
      <c r="P257" s="158" t="s">
        <v>84</v>
      </c>
      <c r="Q257" s="158">
        <v>0.9345</v>
      </c>
      <c r="R257" s="158">
        <v>0.9647</v>
      </c>
      <c r="S257" s="158">
        <v>0.95720000000000005</v>
      </c>
      <c r="T257" s="158">
        <v>0.97419999999999995</v>
      </c>
      <c r="U257" s="158">
        <v>0.93920000000000003</v>
      </c>
      <c r="V257" s="158">
        <v>0.9698</v>
      </c>
      <c r="W257" s="158" t="s">
        <v>84</v>
      </c>
      <c r="X257" s="158" t="s">
        <v>84</v>
      </c>
      <c r="Y257" s="158">
        <v>0.65110000000000001</v>
      </c>
      <c r="Z257" s="158">
        <v>0.75580000000000003</v>
      </c>
      <c r="AA257" s="158">
        <v>0.93189999999999995</v>
      </c>
      <c r="AB257" s="158">
        <v>0.98980000000000001</v>
      </c>
      <c r="AC257" s="158"/>
      <c r="AD257" s="181">
        <v>4486</v>
      </c>
      <c r="AE257" s="181" t="s">
        <v>84</v>
      </c>
      <c r="AF257" s="181">
        <v>974</v>
      </c>
      <c r="AG257" s="181">
        <v>2152</v>
      </c>
      <c r="AH257" s="181">
        <v>822</v>
      </c>
      <c r="AI257" s="181" t="s">
        <v>84</v>
      </c>
      <c r="AJ257" s="181">
        <v>304</v>
      </c>
      <c r="AK257" s="181">
        <v>189</v>
      </c>
      <c r="AL257" s="181">
        <v>2948</v>
      </c>
    </row>
    <row r="258" spans="1:38" x14ac:dyDescent="0.25">
      <c r="A258" s="159" t="s">
        <v>6638</v>
      </c>
      <c r="B258" s="158">
        <v>0.95079999999999998</v>
      </c>
      <c r="C258" s="158" t="s">
        <v>84</v>
      </c>
      <c r="D258" s="158">
        <v>0.9526</v>
      </c>
      <c r="E258" s="158">
        <v>0.98319999999999996</v>
      </c>
      <c r="F258" s="158">
        <v>0.97599999999999998</v>
      </c>
      <c r="G258" s="158">
        <v>0.98209999999999997</v>
      </c>
      <c r="H258" s="158">
        <v>0.59789999999999999</v>
      </c>
      <c r="I258" s="158">
        <v>0.9728</v>
      </c>
      <c r="J258" s="158"/>
      <c r="K258" s="158"/>
      <c r="L258" s="158"/>
      <c r="M258" s="158">
        <v>0.94740000000000002</v>
      </c>
      <c r="N258" s="158">
        <v>0.95399999999999996</v>
      </c>
      <c r="O258" s="158" t="s">
        <v>84</v>
      </c>
      <c r="P258" s="158" t="s">
        <v>84</v>
      </c>
      <c r="Q258" s="158">
        <v>0.94359999999999999</v>
      </c>
      <c r="R258" s="158">
        <v>0.96020000000000005</v>
      </c>
      <c r="S258" s="158">
        <v>0.98019999999999996</v>
      </c>
      <c r="T258" s="158">
        <v>0.98580000000000001</v>
      </c>
      <c r="U258" s="158">
        <v>0.96930000000000005</v>
      </c>
      <c r="V258" s="158">
        <v>0.98129999999999995</v>
      </c>
      <c r="W258" s="158">
        <v>0.9536</v>
      </c>
      <c r="X258" s="158">
        <v>0.99309999999999998</v>
      </c>
      <c r="Y258" s="158">
        <v>0.56899999999999995</v>
      </c>
      <c r="Z258" s="158">
        <v>0.62560000000000004</v>
      </c>
      <c r="AA258" s="158">
        <v>0.96040000000000003</v>
      </c>
      <c r="AB258" s="158">
        <v>0.98140000000000005</v>
      </c>
      <c r="AC258" s="158"/>
      <c r="AD258" s="181">
        <v>17288</v>
      </c>
      <c r="AE258" s="181" t="s">
        <v>84</v>
      </c>
      <c r="AF258" s="181">
        <v>2741</v>
      </c>
      <c r="AG258" s="181">
        <v>9280</v>
      </c>
      <c r="AH258" s="181">
        <v>2839</v>
      </c>
      <c r="AI258" s="181">
        <v>254</v>
      </c>
      <c r="AJ258" s="181">
        <v>1156</v>
      </c>
      <c r="AK258" s="181">
        <v>1018</v>
      </c>
      <c r="AL258" s="181">
        <v>4216</v>
      </c>
    </row>
    <row r="259" spans="1:38" x14ac:dyDescent="0.25">
      <c r="A259" s="159" t="s">
        <v>6639</v>
      </c>
      <c r="B259" s="158">
        <v>0.60429999999999995</v>
      </c>
      <c r="C259" s="158" t="s">
        <v>84</v>
      </c>
      <c r="D259" s="158">
        <v>0.77080000000000004</v>
      </c>
      <c r="E259" s="158">
        <v>0.72099999999999997</v>
      </c>
      <c r="F259" s="158">
        <v>0.74260000000000004</v>
      </c>
      <c r="G259" s="158" t="s">
        <v>84</v>
      </c>
      <c r="H259" s="158">
        <v>0.439</v>
      </c>
      <c r="I259" s="158" t="s">
        <v>84</v>
      </c>
      <c r="J259" s="158"/>
      <c r="K259" s="158"/>
      <c r="L259" s="158"/>
      <c r="M259" s="158">
        <v>0.57609999999999995</v>
      </c>
      <c r="N259" s="158">
        <v>0.63119999999999998</v>
      </c>
      <c r="O259" s="158" t="s">
        <v>84</v>
      </c>
      <c r="P259" s="158" t="s">
        <v>84</v>
      </c>
      <c r="Q259" s="158">
        <v>0.70020000000000004</v>
      </c>
      <c r="R259" s="158">
        <v>0.82689999999999997</v>
      </c>
      <c r="S259" s="158">
        <v>0.66180000000000005</v>
      </c>
      <c r="T259" s="158">
        <v>0.77159999999999995</v>
      </c>
      <c r="U259" s="158">
        <v>0.67130000000000001</v>
      </c>
      <c r="V259" s="158">
        <v>0.80079999999999996</v>
      </c>
      <c r="W259" s="158" t="s">
        <v>84</v>
      </c>
      <c r="X259" s="158" t="s">
        <v>84</v>
      </c>
      <c r="Y259" s="158">
        <v>0.39700000000000002</v>
      </c>
      <c r="Z259" s="158">
        <v>0.4803</v>
      </c>
      <c r="AA259" s="158" t="s">
        <v>84</v>
      </c>
      <c r="AB259" s="158" t="s">
        <v>84</v>
      </c>
      <c r="AC259" s="158"/>
      <c r="AD259" s="181">
        <v>1225</v>
      </c>
      <c r="AE259" s="181" t="s">
        <v>84</v>
      </c>
      <c r="AF259" s="181">
        <v>178</v>
      </c>
      <c r="AG259" s="181">
        <v>264</v>
      </c>
      <c r="AH259" s="181">
        <v>180</v>
      </c>
      <c r="AI259" s="181" t="s">
        <v>84</v>
      </c>
      <c r="AJ259" s="181">
        <v>535</v>
      </c>
      <c r="AK259" s="181" t="s">
        <v>84</v>
      </c>
      <c r="AL259" s="181">
        <v>1929</v>
      </c>
    </row>
    <row r="260" spans="1:38" x14ac:dyDescent="0.25">
      <c r="A260" s="159" t="s">
        <v>6640</v>
      </c>
      <c r="B260" s="158">
        <v>0.94579999999999997</v>
      </c>
      <c r="C260" s="158" t="s">
        <v>84</v>
      </c>
      <c r="D260" s="158">
        <v>0.98950000000000005</v>
      </c>
      <c r="E260" s="158">
        <v>0.96579999999999999</v>
      </c>
      <c r="F260" s="158">
        <v>0.95469999999999999</v>
      </c>
      <c r="G260" s="158">
        <v>0.93379999999999996</v>
      </c>
      <c r="H260" s="158">
        <v>0.80810000000000004</v>
      </c>
      <c r="I260" s="158">
        <v>0.96399999999999997</v>
      </c>
      <c r="J260" s="158"/>
      <c r="K260" s="158"/>
      <c r="L260" s="158"/>
      <c r="M260" s="158">
        <v>0.94140000000000001</v>
      </c>
      <c r="N260" s="158">
        <v>0.94989999999999997</v>
      </c>
      <c r="O260" s="158" t="s">
        <v>84</v>
      </c>
      <c r="P260" s="158" t="s">
        <v>84</v>
      </c>
      <c r="Q260" s="158">
        <v>0.98509999999999998</v>
      </c>
      <c r="R260" s="158">
        <v>0.99250000000000005</v>
      </c>
      <c r="S260" s="158">
        <v>0.95920000000000005</v>
      </c>
      <c r="T260" s="158">
        <v>0.97130000000000005</v>
      </c>
      <c r="U260" s="158">
        <v>0.94199999999999995</v>
      </c>
      <c r="V260" s="158">
        <v>0.9647</v>
      </c>
      <c r="W260" s="158">
        <v>0.88929999999999998</v>
      </c>
      <c r="X260" s="158">
        <v>0.96089999999999998</v>
      </c>
      <c r="Y260" s="158">
        <v>0.7893</v>
      </c>
      <c r="Z260" s="158">
        <v>0.82540000000000002</v>
      </c>
      <c r="AA260" s="158">
        <v>0.94440000000000002</v>
      </c>
      <c r="AB260" s="158">
        <v>0.97670000000000001</v>
      </c>
      <c r="AC260" s="158"/>
      <c r="AD260" s="181">
        <v>11519</v>
      </c>
      <c r="AE260" s="181" t="s">
        <v>84</v>
      </c>
      <c r="AF260" s="181">
        <v>3668</v>
      </c>
      <c r="AG260" s="181">
        <v>3827</v>
      </c>
      <c r="AH260" s="181">
        <v>1391</v>
      </c>
      <c r="AI260" s="181">
        <v>207</v>
      </c>
      <c r="AJ260" s="181">
        <v>1862</v>
      </c>
      <c r="AK260" s="181">
        <v>564</v>
      </c>
      <c r="AL260" s="181">
        <v>4174</v>
      </c>
    </row>
    <row r="261" spans="1:38" x14ac:dyDescent="0.25">
      <c r="A261" s="159" t="s">
        <v>6641</v>
      </c>
      <c r="B261" s="158">
        <v>0.94099999999999995</v>
      </c>
      <c r="C261" s="158" t="s">
        <v>84</v>
      </c>
      <c r="D261" s="158" t="s">
        <v>84</v>
      </c>
      <c r="E261" s="158">
        <v>0.97550000000000003</v>
      </c>
      <c r="F261" s="158">
        <v>0.98</v>
      </c>
      <c r="G261" s="158" t="s">
        <v>84</v>
      </c>
      <c r="H261" s="158">
        <v>0.83540000000000003</v>
      </c>
      <c r="I261" s="158">
        <v>0.86040000000000005</v>
      </c>
      <c r="J261" s="158"/>
      <c r="K261" s="158"/>
      <c r="L261" s="158"/>
      <c r="M261" s="158">
        <v>0.93459999999999999</v>
      </c>
      <c r="N261" s="158">
        <v>0.94679999999999997</v>
      </c>
      <c r="O261" s="158" t="s">
        <v>84</v>
      </c>
      <c r="P261" s="158" t="s">
        <v>84</v>
      </c>
      <c r="Q261" s="158" t="s">
        <v>84</v>
      </c>
      <c r="R261" s="158" t="s">
        <v>84</v>
      </c>
      <c r="S261" s="158">
        <v>0.96830000000000005</v>
      </c>
      <c r="T261" s="158">
        <v>0.98109999999999997</v>
      </c>
      <c r="U261" s="158">
        <v>0.97170000000000001</v>
      </c>
      <c r="V261" s="158">
        <v>0.9859</v>
      </c>
      <c r="W261" s="158" t="s">
        <v>84</v>
      </c>
      <c r="X261" s="158" t="s">
        <v>84</v>
      </c>
      <c r="Y261" s="158">
        <v>0.81479999999999997</v>
      </c>
      <c r="Z261" s="158">
        <v>0.85399999999999998</v>
      </c>
      <c r="AA261" s="158">
        <v>0.79449999999999998</v>
      </c>
      <c r="AB261" s="158">
        <v>0.90649999999999997</v>
      </c>
      <c r="AC261" s="158"/>
      <c r="AD261" s="181">
        <v>6123</v>
      </c>
      <c r="AE261" s="181" t="s">
        <v>84</v>
      </c>
      <c r="AF261" s="181" t="s">
        <v>84</v>
      </c>
      <c r="AG261" s="181">
        <v>2563</v>
      </c>
      <c r="AH261" s="181">
        <v>1790</v>
      </c>
      <c r="AI261" s="181" t="s">
        <v>84</v>
      </c>
      <c r="AJ261" s="181">
        <v>1426</v>
      </c>
      <c r="AK261" s="181">
        <v>155</v>
      </c>
      <c r="AL261" s="181">
        <v>1557</v>
      </c>
    </row>
    <row r="262" spans="1:38" x14ac:dyDescent="0.25">
      <c r="A262" s="159" t="s">
        <v>6642</v>
      </c>
      <c r="B262" s="158">
        <v>0.82689999999999997</v>
      </c>
      <c r="C262" s="158" t="s">
        <v>84</v>
      </c>
      <c r="D262" s="158">
        <v>0.93410000000000004</v>
      </c>
      <c r="E262" s="158">
        <v>0.90269999999999995</v>
      </c>
      <c r="F262" s="158">
        <v>0.91279999999999994</v>
      </c>
      <c r="G262" s="158">
        <v>0.87880000000000003</v>
      </c>
      <c r="H262" s="158">
        <v>0.57830000000000004</v>
      </c>
      <c r="I262" s="158">
        <v>0.74229999999999996</v>
      </c>
      <c r="J262" s="158"/>
      <c r="K262" s="158"/>
      <c r="L262" s="158"/>
      <c r="M262" s="158">
        <v>0.8236</v>
      </c>
      <c r="N262" s="158">
        <v>0.83009999999999995</v>
      </c>
      <c r="O262" s="158" t="s">
        <v>84</v>
      </c>
      <c r="P262" s="158" t="s">
        <v>84</v>
      </c>
      <c r="Q262" s="158">
        <v>0.9294</v>
      </c>
      <c r="R262" s="158">
        <v>0.93859999999999999</v>
      </c>
      <c r="S262" s="158">
        <v>0.89790000000000003</v>
      </c>
      <c r="T262" s="158">
        <v>0.9073</v>
      </c>
      <c r="U262" s="158">
        <v>0.90680000000000005</v>
      </c>
      <c r="V262" s="158">
        <v>0.91849999999999998</v>
      </c>
      <c r="W262" s="158">
        <v>0.8569</v>
      </c>
      <c r="X262" s="158">
        <v>0.89759999999999995</v>
      </c>
      <c r="Y262" s="158">
        <v>0.56979999999999997</v>
      </c>
      <c r="Z262" s="158">
        <v>0.5867</v>
      </c>
      <c r="AA262" s="158">
        <v>0.72060000000000002</v>
      </c>
      <c r="AB262" s="158">
        <v>0.76249999999999996</v>
      </c>
      <c r="AC262" s="158"/>
      <c r="AD262" s="181">
        <v>54355</v>
      </c>
      <c r="AE262" s="181" t="s">
        <v>84</v>
      </c>
      <c r="AF262" s="181">
        <v>12314</v>
      </c>
      <c r="AG262" s="181">
        <v>16425</v>
      </c>
      <c r="AH262" s="181">
        <v>9589</v>
      </c>
      <c r="AI262" s="181">
        <v>1044</v>
      </c>
      <c r="AJ262" s="181">
        <v>13274</v>
      </c>
      <c r="AK262" s="181">
        <v>1709</v>
      </c>
      <c r="AL262" s="181">
        <v>46966</v>
      </c>
    </row>
    <row r="263" spans="1:38" x14ac:dyDescent="0.25">
      <c r="A263" s="159" t="s">
        <v>6643</v>
      </c>
      <c r="B263" s="158">
        <v>0.79</v>
      </c>
      <c r="C263" s="158" t="s">
        <v>84</v>
      </c>
      <c r="D263" s="158" t="s">
        <v>84</v>
      </c>
      <c r="E263" s="158">
        <v>0.8276</v>
      </c>
      <c r="F263" s="158">
        <v>0.80730000000000002</v>
      </c>
      <c r="G263" s="158">
        <v>0.91310000000000002</v>
      </c>
      <c r="H263" s="158">
        <v>0.75729999999999997</v>
      </c>
      <c r="I263" s="158">
        <v>0.85770000000000002</v>
      </c>
      <c r="J263" s="158"/>
      <c r="K263" s="158"/>
      <c r="L263" s="158"/>
      <c r="M263" s="158">
        <v>0.77210000000000001</v>
      </c>
      <c r="N263" s="158">
        <v>0.80669999999999997</v>
      </c>
      <c r="O263" s="158" t="s">
        <v>84</v>
      </c>
      <c r="P263" s="158" t="s">
        <v>84</v>
      </c>
      <c r="Q263" s="158" t="s">
        <v>84</v>
      </c>
      <c r="R263" s="158" t="s">
        <v>84</v>
      </c>
      <c r="S263" s="158">
        <v>0.78339999999999999</v>
      </c>
      <c r="T263" s="158">
        <v>0.86360000000000003</v>
      </c>
      <c r="U263" s="158">
        <v>0.74480000000000002</v>
      </c>
      <c r="V263" s="158">
        <v>0.85589999999999999</v>
      </c>
      <c r="W263" s="158">
        <v>0.84750000000000003</v>
      </c>
      <c r="X263" s="158">
        <v>0.95130000000000003</v>
      </c>
      <c r="Y263" s="158">
        <v>0.73280000000000001</v>
      </c>
      <c r="Z263" s="158">
        <v>0.77990000000000004</v>
      </c>
      <c r="AA263" s="158">
        <v>0.78500000000000003</v>
      </c>
      <c r="AB263" s="158">
        <v>0.9073</v>
      </c>
      <c r="AC263" s="158"/>
      <c r="AD263" s="181">
        <v>2163</v>
      </c>
      <c r="AE263" s="181" t="s">
        <v>84</v>
      </c>
      <c r="AF263" s="181" t="s">
        <v>84</v>
      </c>
      <c r="AG263" s="181">
        <v>353</v>
      </c>
      <c r="AH263" s="181">
        <v>200</v>
      </c>
      <c r="AI263" s="181">
        <v>125</v>
      </c>
      <c r="AJ263" s="181">
        <v>1279</v>
      </c>
      <c r="AK263" s="181">
        <v>132</v>
      </c>
      <c r="AL263" s="181">
        <v>2313</v>
      </c>
    </row>
    <row r="264" spans="1:38" x14ac:dyDescent="0.25">
      <c r="A264" s="159" t="s">
        <v>6644</v>
      </c>
      <c r="B264" s="158">
        <v>0.58179999999999998</v>
      </c>
      <c r="C264" s="158" t="s">
        <v>84</v>
      </c>
      <c r="D264" s="158">
        <v>0.74670000000000003</v>
      </c>
      <c r="E264" s="158">
        <v>0.67190000000000005</v>
      </c>
      <c r="F264" s="158">
        <v>0.61480000000000001</v>
      </c>
      <c r="G264" s="158">
        <v>0.75460000000000005</v>
      </c>
      <c r="H264" s="158">
        <v>0.505</v>
      </c>
      <c r="I264" s="158">
        <v>0.64600000000000002</v>
      </c>
      <c r="J264" s="158"/>
      <c r="K264" s="158"/>
      <c r="L264" s="158"/>
      <c r="M264" s="158">
        <v>0.5746</v>
      </c>
      <c r="N264" s="158">
        <v>0.58889999999999998</v>
      </c>
      <c r="O264" s="158" t="s">
        <v>84</v>
      </c>
      <c r="P264" s="158" t="s">
        <v>84</v>
      </c>
      <c r="Q264" s="158">
        <v>0.70779999999999998</v>
      </c>
      <c r="R264" s="158">
        <v>0.78129999999999999</v>
      </c>
      <c r="S264" s="158">
        <v>0.65780000000000005</v>
      </c>
      <c r="T264" s="158">
        <v>0.68569999999999998</v>
      </c>
      <c r="U264" s="158">
        <v>0.59440000000000004</v>
      </c>
      <c r="V264" s="158">
        <v>0.63460000000000005</v>
      </c>
      <c r="W264" s="158">
        <v>0.72219999999999995</v>
      </c>
      <c r="X264" s="158">
        <v>0.78380000000000005</v>
      </c>
      <c r="Y264" s="158">
        <v>0.495</v>
      </c>
      <c r="Z264" s="158">
        <v>0.51490000000000002</v>
      </c>
      <c r="AA264" s="158">
        <v>0.60709999999999997</v>
      </c>
      <c r="AB264" s="158">
        <v>0.68220000000000003</v>
      </c>
      <c r="AC264" s="158"/>
      <c r="AD264" s="181">
        <v>18337</v>
      </c>
      <c r="AE264" s="181" t="s">
        <v>84</v>
      </c>
      <c r="AF264" s="181">
        <v>559</v>
      </c>
      <c r="AG264" s="181">
        <v>4446</v>
      </c>
      <c r="AH264" s="181">
        <v>2282</v>
      </c>
      <c r="AI264" s="181">
        <v>768</v>
      </c>
      <c r="AJ264" s="181">
        <v>9652</v>
      </c>
      <c r="AK264" s="181">
        <v>630</v>
      </c>
      <c r="AL264" s="181">
        <v>29312</v>
      </c>
    </row>
    <row r="265" spans="1:38" x14ac:dyDescent="0.25">
      <c r="A265" s="159" t="s">
        <v>6645</v>
      </c>
      <c r="B265" s="158">
        <v>0.90749999999999997</v>
      </c>
      <c r="C265" s="158" t="s">
        <v>84</v>
      </c>
      <c r="D265" s="158">
        <v>0.98750000000000004</v>
      </c>
      <c r="E265" s="158">
        <v>0.96809999999999996</v>
      </c>
      <c r="F265" s="158">
        <v>0.92459999999999998</v>
      </c>
      <c r="G265" s="158">
        <v>0.91149999999999998</v>
      </c>
      <c r="H265" s="158">
        <v>0.69389999999999996</v>
      </c>
      <c r="I265" s="158">
        <v>0.96960000000000002</v>
      </c>
      <c r="J265" s="158"/>
      <c r="K265" s="158"/>
      <c r="L265" s="158"/>
      <c r="M265" s="158">
        <v>0.90329999999999999</v>
      </c>
      <c r="N265" s="158">
        <v>0.91149999999999998</v>
      </c>
      <c r="O265" s="158" t="s">
        <v>84</v>
      </c>
      <c r="P265" s="158" t="s">
        <v>84</v>
      </c>
      <c r="Q265" s="158">
        <v>0.98119999999999996</v>
      </c>
      <c r="R265" s="158">
        <v>0.99170000000000003</v>
      </c>
      <c r="S265" s="158">
        <v>0.96389999999999998</v>
      </c>
      <c r="T265" s="158">
        <v>0.9718</v>
      </c>
      <c r="U265" s="158">
        <v>0.91259999999999997</v>
      </c>
      <c r="V265" s="158">
        <v>0.93500000000000005</v>
      </c>
      <c r="W265" s="158">
        <v>0.86719999999999997</v>
      </c>
      <c r="X265" s="158">
        <v>0.9415</v>
      </c>
      <c r="Y265" s="158">
        <v>0.68</v>
      </c>
      <c r="Z265" s="158">
        <v>0.70740000000000003</v>
      </c>
      <c r="AA265" s="158">
        <v>0.95820000000000005</v>
      </c>
      <c r="AB265" s="158">
        <v>0.97789999999999999</v>
      </c>
      <c r="AC265" s="158"/>
      <c r="AD265" s="181">
        <v>21391</v>
      </c>
      <c r="AE265" s="181" t="s">
        <v>84</v>
      </c>
      <c r="AF265" s="181">
        <v>2910</v>
      </c>
      <c r="AG265" s="181">
        <v>9748</v>
      </c>
      <c r="AH265" s="181">
        <v>2422</v>
      </c>
      <c r="AI265" s="181">
        <v>260</v>
      </c>
      <c r="AJ265" s="181">
        <v>4507</v>
      </c>
      <c r="AK265" s="181">
        <v>1544</v>
      </c>
      <c r="AL265" s="181">
        <v>12700</v>
      </c>
    </row>
    <row r="266" spans="1:38" x14ac:dyDescent="0.25">
      <c r="A266" s="159" t="s">
        <v>6646</v>
      </c>
      <c r="B266" s="158">
        <v>0.8659</v>
      </c>
      <c r="C266" s="158" t="s">
        <v>84</v>
      </c>
      <c r="D266" s="158">
        <v>0.98260000000000003</v>
      </c>
      <c r="E266" s="158">
        <v>0.93089999999999995</v>
      </c>
      <c r="F266" s="158">
        <v>0.90980000000000005</v>
      </c>
      <c r="G266" s="158">
        <v>0.97450000000000003</v>
      </c>
      <c r="H266" s="158">
        <v>0.71579999999999999</v>
      </c>
      <c r="I266" s="158">
        <v>0.89559999999999995</v>
      </c>
      <c r="J266" s="158"/>
      <c r="K266" s="158"/>
      <c r="L266" s="158"/>
      <c r="M266" s="158">
        <v>0.85529999999999995</v>
      </c>
      <c r="N266" s="158">
        <v>0.87580000000000002</v>
      </c>
      <c r="O266" s="158" t="s">
        <v>84</v>
      </c>
      <c r="P266" s="158" t="s">
        <v>84</v>
      </c>
      <c r="Q266" s="158">
        <v>0.9627</v>
      </c>
      <c r="R266" s="158">
        <v>0.99199999999999999</v>
      </c>
      <c r="S266" s="158">
        <v>0.91639999999999999</v>
      </c>
      <c r="T266" s="158">
        <v>0.94299999999999995</v>
      </c>
      <c r="U266" s="158">
        <v>0.88229999999999997</v>
      </c>
      <c r="V266" s="158">
        <v>0.93110000000000004</v>
      </c>
      <c r="W266" s="158">
        <v>0.94240000000000002</v>
      </c>
      <c r="X266" s="158">
        <v>0.98880000000000001</v>
      </c>
      <c r="Y266" s="158">
        <v>0.69140000000000001</v>
      </c>
      <c r="Z266" s="158">
        <v>0.73870000000000002</v>
      </c>
      <c r="AA266" s="158">
        <v>0.84060000000000001</v>
      </c>
      <c r="AB266" s="158">
        <v>0.93240000000000001</v>
      </c>
      <c r="AC266" s="158"/>
      <c r="AD266" s="181">
        <v>4479</v>
      </c>
      <c r="AE266" s="181" t="s">
        <v>84</v>
      </c>
      <c r="AF266" s="181">
        <v>486</v>
      </c>
      <c r="AG266" s="181">
        <v>1550</v>
      </c>
      <c r="AH266" s="181">
        <v>577</v>
      </c>
      <c r="AI266" s="181">
        <v>247</v>
      </c>
      <c r="AJ266" s="181">
        <v>1433</v>
      </c>
      <c r="AK266" s="181">
        <v>186</v>
      </c>
      <c r="AL266" s="181">
        <v>3042</v>
      </c>
    </row>
    <row r="267" spans="1:38" x14ac:dyDescent="0.25">
      <c r="A267" s="159" t="s">
        <v>6647</v>
      </c>
      <c r="B267" s="158">
        <v>0.55989999999999995</v>
      </c>
      <c r="C267" s="158" t="s">
        <v>84</v>
      </c>
      <c r="D267" s="158">
        <v>0.68030000000000002</v>
      </c>
      <c r="E267" s="158">
        <v>0.73580000000000001</v>
      </c>
      <c r="F267" s="158">
        <v>0.76659999999999995</v>
      </c>
      <c r="G267" s="158">
        <v>0.55910000000000004</v>
      </c>
      <c r="H267" s="158">
        <v>0.33410000000000001</v>
      </c>
      <c r="I267" s="158">
        <v>0.57220000000000004</v>
      </c>
      <c r="J267" s="158"/>
      <c r="K267" s="158"/>
      <c r="L267" s="158"/>
      <c r="M267" s="158">
        <v>0.5524</v>
      </c>
      <c r="N267" s="158">
        <v>0.56730000000000003</v>
      </c>
      <c r="O267" s="158" t="s">
        <v>84</v>
      </c>
      <c r="P267" s="158" t="s">
        <v>84</v>
      </c>
      <c r="Q267" s="158">
        <v>0.65600000000000003</v>
      </c>
      <c r="R267" s="158">
        <v>0.70320000000000005</v>
      </c>
      <c r="S267" s="158">
        <v>0.72260000000000002</v>
      </c>
      <c r="T267" s="158">
        <v>0.74850000000000005</v>
      </c>
      <c r="U267" s="158">
        <v>0.75060000000000004</v>
      </c>
      <c r="V267" s="158">
        <v>0.78180000000000005</v>
      </c>
      <c r="W267" s="158">
        <v>0.49869999999999998</v>
      </c>
      <c r="X267" s="158">
        <v>0.61499999999999999</v>
      </c>
      <c r="Y267" s="158">
        <v>0.32329999999999998</v>
      </c>
      <c r="Z267" s="158">
        <v>0.34499999999999997</v>
      </c>
      <c r="AA267" s="158">
        <v>0.53149999999999997</v>
      </c>
      <c r="AB267" s="158">
        <v>0.61070000000000002</v>
      </c>
      <c r="AC267" s="158"/>
      <c r="AD267" s="181">
        <v>16949</v>
      </c>
      <c r="AE267" s="181" t="s">
        <v>84</v>
      </c>
      <c r="AF267" s="181">
        <v>1535</v>
      </c>
      <c r="AG267" s="181">
        <v>4567</v>
      </c>
      <c r="AH267" s="181">
        <v>2900</v>
      </c>
      <c r="AI267" s="181">
        <v>281</v>
      </c>
      <c r="AJ267" s="181">
        <v>7066</v>
      </c>
      <c r="AK267" s="181">
        <v>600</v>
      </c>
      <c r="AL267" s="181">
        <v>27984</v>
      </c>
    </row>
    <row r="268" spans="1:38" x14ac:dyDescent="0.25">
      <c r="A268" s="159" t="s">
        <v>6648</v>
      </c>
      <c r="B268" s="158">
        <v>0.59899999999999998</v>
      </c>
      <c r="C268" s="158" t="s">
        <v>84</v>
      </c>
      <c r="D268" s="158">
        <v>0.7954</v>
      </c>
      <c r="E268" s="158">
        <v>0.71399999999999997</v>
      </c>
      <c r="F268" s="158">
        <v>0.7429</v>
      </c>
      <c r="G268" s="158">
        <v>0.66049999999999998</v>
      </c>
      <c r="H268" s="158">
        <v>0.35770000000000002</v>
      </c>
      <c r="I268" s="158">
        <v>0.48920000000000002</v>
      </c>
      <c r="J268" s="158"/>
      <c r="K268" s="158"/>
      <c r="L268" s="158"/>
      <c r="M268" s="158">
        <v>0.59709999999999996</v>
      </c>
      <c r="N268" s="158">
        <v>0.6008</v>
      </c>
      <c r="O268" s="158" t="s">
        <v>84</v>
      </c>
      <c r="P268" s="158" t="s">
        <v>84</v>
      </c>
      <c r="Q268" s="158">
        <v>0.7923</v>
      </c>
      <c r="R268" s="158">
        <v>0.7984</v>
      </c>
      <c r="S268" s="158">
        <v>0.71030000000000004</v>
      </c>
      <c r="T268" s="158">
        <v>0.7177</v>
      </c>
      <c r="U268" s="158">
        <v>0.7379</v>
      </c>
      <c r="V268" s="158">
        <v>0.74790000000000001</v>
      </c>
      <c r="W268" s="158">
        <v>0.64700000000000002</v>
      </c>
      <c r="X268" s="158">
        <v>0.67369999999999997</v>
      </c>
      <c r="Y268" s="158">
        <v>0.3548</v>
      </c>
      <c r="Z268" s="158">
        <v>0.36070000000000002</v>
      </c>
      <c r="AA268" s="158">
        <v>0.47760000000000002</v>
      </c>
      <c r="AB268" s="158">
        <v>0.50070000000000003</v>
      </c>
      <c r="AC268" s="158"/>
      <c r="AD268" s="181">
        <v>273637</v>
      </c>
      <c r="AE268" s="181" t="s">
        <v>84</v>
      </c>
      <c r="AF268" s="181">
        <v>70790</v>
      </c>
      <c r="AG268" s="181">
        <v>58997</v>
      </c>
      <c r="AH268" s="181">
        <v>30059</v>
      </c>
      <c r="AI268" s="181">
        <v>4915</v>
      </c>
      <c r="AJ268" s="181">
        <v>101707</v>
      </c>
      <c r="AK268" s="181">
        <v>7169</v>
      </c>
      <c r="AL268" s="181">
        <v>469224</v>
      </c>
    </row>
    <row r="269" spans="1:38" x14ac:dyDescent="0.25">
      <c r="A269" s="159" t="s">
        <v>6649</v>
      </c>
      <c r="B269" s="158">
        <v>0.96099999999999997</v>
      </c>
      <c r="C269" s="158" t="s">
        <v>84</v>
      </c>
      <c r="D269" s="158">
        <v>0.99299999999999999</v>
      </c>
      <c r="E269" s="158">
        <v>0.9748</v>
      </c>
      <c r="F269" s="158" t="s">
        <v>84</v>
      </c>
      <c r="G269" s="158" t="s">
        <v>84</v>
      </c>
      <c r="H269" s="158">
        <v>0.67620000000000002</v>
      </c>
      <c r="I269" s="158" t="s">
        <v>84</v>
      </c>
      <c r="J269" s="158"/>
      <c r="K269" s="158"/>
      <c r="L269" s="158"/>
      <c r="M269" s="158">
        <v>0.95079999999999998</v>
      </c>
      <c r="N269" s="158">
        <v>0.96899999999999997</v>
      </c>
      <c r="O269" s="158" t="s">
        <v>84</v>
      </c>
      <c r="P269" s="158" t="s">
        <v>84</v>
      </c>
      <c r="Q269" s="158">
        <v>0.98180000000000001</v>
      </c>
      <c r="R269" s="158">
        <v>0.99729999999999996</v>
      </c>
      <c r="S269" s="158">
        <v>0.95150000000000001</v>
      </c>
      <c r="T269" s="158">
        <v>0.98699999999999999</v>
      </c>
      <c r="U269" s="158" t="s">
        <v>84</v>
      </c>
      <c r="V269" s="158" t="s">
        <v>84</v>
      </c>
      <c r="W269" s="158" t="s">
        <v>84</v>
      </c>
      <c r="X269" s="158" t="s">
        <v>84</v>
      </c>
      <c r="Y269" s="158">
        <v>0.58550000000000002</v>
      </c>
      <c r="Z269" s="158">
        <v>0.75129999999999997</v>
      </c>
      <c r="AA269" s="158" t="s">
        <v>84</v>
      </c>
      <c r="AB269" s="158" t="s">
        <v>84</v>
      </c>
      <c r="AC269" s="158"/>
      <c r="AD269" s="181">
        <v>2229</v>
      </c>
      <c r="AE269" s="181" t="s">
        <v>84</v>
      </c>
      <c r="AF269" s="181">
        <v>1438</v>
      </c>
      <c r="AG269" s="181">
        <v>470</v>
      </c>
      <c r="AH269" s="181" t="s">
        <v>84</v>
      </c>
      <c r="AI269" s="181" t="s">
        <v>84</v>
      </c>
      <c r="AJ269" s="181">
        <v>128</v>
      </c>
      <c r="AK269" s="181" t="s">
        <v>84</v>
      </c>
      <c r="AL269" s="181">
        <v>954</v>
      </c>
    </row>
    <row r="270" spans="1:38" x14ac:dyDescent="0.25">
      <c r="A270" s="159" t="s">
        <v>6650</v>
      </c>
      <c r="B270" s="158">
        <v>0.99009999999999998</v>
      </c>
      <c r="C270" s="158" t="s">
        <v>84</v>
      </c>
      <c r="D270" s="158">
        <v>0.99929999999999997</v>
      </c>
      <c r="E270" s="158">
        <v>0.99509999999999998</v>
      </c>
      <c r="F270" s="158">
        <v>0.97889999999999999</v>
      </c>
      <c r="G270" s="158">
        <v>0.96919999999999995</v>
      </c>
      <c r="H270" s="158">
        <v>0.74429999999999996</v>
      </c>
      <c r="I270" s="158">
        <v>0.99670000000000003</v>
      </c>
      <c r="J270" s="158"/>
      <c r="K270" s="158"/>
      <c r="L270" s="158"/>
      <c r="M270" s="158">
        <v>0.98919999999999997</v>
      </c>
      <c r="N270" s="158">
        <v>0.9909</v>
      </c>
      <c r="O270" s="158" t="s">
        <v>84</v>
      </c>
      <c r="P270" s="158" t="s">
        <v>84</v>
      </c>
      <c r="Q270" s="158">
        <v>0.99790000000000001</v>
      </c>
      <c r="R270" s="158">
        <v>0.99980000000000002</v>
      </c>
      <c r="S270" s="158">
        <v>0.99360000000000004</v>
      </c>
      <c r="T270" s="158">
        <v>0.99619999999999997</v>
      </c>
      <c r="U270" s="158">
        <v>0.97389999999999999</v>
      </c>
      <c r="V270" s="158">
        <v>0.98299999999999998</v>
      </c>
      <c r="W270" s="158">
        <v>0.94920000000000004</v>
      </c>
      <c r="X270" s="158">
        <v>0.98150000000000004</v>
      </c>
      <c r="Y270" s="158">
        <v>0.72399999999999998</v>
      </c>
      <c r="Z270" s="158">
        <v>0.76329999999999998</v>
      </c>
      <c r="AA270" s="158">
        <v>0.99409999999999998</v>
      </c>
      <c r="AB270" s="158">
        <v>0.99809999999999999</v>
      </c>
      <c r="AC270" s="158"/>
      <c r="AD270" s="181">
        <v>83234</v>
      </c>
      <c r="AE270" s="181" t="s">
        <v>84</v>
      </c>
      <c r="AF270" s="181">
        <v>39834</v>
      </c>
      <c r="AG270" s="181">
        <v>27746</v>
      </c>
      <c r="AH270" s="181">
        <v>5409</v>
      </c>
      <c r="AI270" s="181">
        <v>559</v>
      </c>
      <c r="AJ270" s="181">
        <v>1966</v>
      </c>
      <c r="AK270" s="181">
        <v>7720</v>
      </c>
      <c r="AL270" s="181">
        <v>23604</v>
      </c>
    </row>
    <row r="271" spans="1:38" x14ac:dyDescent="0.25">
      <c r="A271" s="159" t="s">
        <v>6651</v>
      </c>
      <c r="B271" s="158">
        <v>0.87039999999999995</v>
      </c>
      <c r="C271" s="158" t="s">
        <v>84</v>
      </c>
      <c r="D271" s="158" t="s">
        <v>84</v>
      </c>
      <c r="E271" s="158">
        <v>0.94720000000000004</v>
      </c>
      <c r="F271" s="158">
        <v>0.94430000000000003</v>
      </c>
      <c r="G271" s="158">
        <v>0.96419999999999995</v>
      </c>
      <c r="H271" s="158">
        <v>0.77839999999999998</v>
      </c>
      <c r="I271" s="158">
        <v>0.82730000000000004</v>
      </c>
      <c r="J271" s="158"/>
      <c r="K271" s="158"/>
      <c r="L271" s="158"/>
      <c r="M271" s="158">
        <v>0.86460000000000004</v>
      </c>
      <c r="N271" s="158">
        <v>0.876</v>
      </c>
      <c r="O271" s="158" t="s">
        <v>84</v>
      </c>
      <c r="P271" s="158" t="s">
        <v>84</v>
      </c>
      <c r="Q271" s="158" t="s">
        <v>84</v>
      </c>
      <c r="R271" s="158" t="s">
        <v>84</v>
      </c>
      <c r="S271" s="158">
        <v>0.93989999999999996</v>
      </c>
      <c r="T271" s="158">
        <v>0.95369999999999999</v>
      </c>
      <c r="U271" s="158">
        <v>0.93459999999999999</v>
      </c>
      <c r="V271" s="158">
        <v>0.95250000000000001</v>
      </c>
      <c r="W271" s="158">
        <v>0.94299999999999995</v>
      </c>
      <c r="X271" s="158">
        <v>0.97770000000000001</v>
      </c>
      <c r="Y271" s="158">
        <v>0.76759999999999995</v>
      </c>
      <c r="Z271" s="158">
        <v>0.78879999999999995</v>
      </c>
      <c r="AA271" s="158">
        <v>0.78510000000000002</v>
      </c>
      <c r="AB271" s="158">
        <v>0.8619</v>
      </c>
      <c r="AC271" s="158"/>
      <c r="AD271" s="181">
        <v>14128</v>
      </c>
      <c r="AE271" s="181" t="s">
        <v>84</v>
      </c>
      <c r="AF271" s="181" t="s">
        <v>84</v>
      </c>
      <c r="AG271" s="181">
        <v>4313</v>
      </c>
      <c r="AH271" s="181">
        <v>2701</v>
      </c>
      <c r="AI271" s="181">
        <v>517</v>
      </c>
      <c r="AJ271" s="181">
        <v>6132</v>
      </c>
      <c r="AK271" s="181">
        <v>392</v>
      </c>
      <c r="AL271" s="181">
        <v>7339</v>
      </c>
    </row>
    <row r="272" spans="1:38" x14ac:dyDescent="0.25">
      <c r="A272" s="159" t="s">
        <v>6652</v>
      </c>
      <c r="B272" s="158">
        <v>0.7329</v>
      </c>
      <c r="C272" s="158" t="s">
        <v>84</v>
      </c>
      <c r="D272" s="158">
        <v>0.84919999999999995</v>
      </c>
      <c r="E272" s="158">
        <v>0.80059999999999998</v>
      </c>
      <c r="F272" s="158">
        <v>0.80200000000000005</v>
      </c>
      <c r="G272" s="158">
        <v>0.85550000000000004</v>
      </c>
      <c r="H272" s="158">
        <v>0.57020000000000004</v>
      </c>
      <c r="I272" s="158">
        <v>0.72409999999999997</v>
      </c>
      <c r="J272" s="158"/>
      <c r="K272" s="158"/>
      <c r="L272" s="158"/>
      <c r="M272" s="158">
        <v>0.72619999999999996</v>
      </c>
      <c r="N272" s="158">
        <v>0.73950000000000005</v>
      </c>
      <c r="O272" s="158" t="s">
        <v>84</v>
      </c>
      <c r="P272" s="158" t="s">
        <v>84</v>
      </c>
      <c r="Q272" s="158">
        <v>0.83679999999999999</v>
      </c>
      <c r="R272" s="158">
        <v>0.86070000000000002</v>
      </c>
      <c r="S272" s="158">
        <v>0.7883</v>
      </c>
      <c r="T272" s="158">
        <v>0.81220000000000003</v>
      </c>
      <c r="U272" s="158">
        <v>0.7863</v>
      </c>
      <c r="V272" s="158">
        <v>0.81669999999999998</v>
      </c>
      <c r="W272" s="158">
        <v>0.81530000000000002</v>
      </c>
      <c r="X272" s="158">
        <v>0.88759999999999994</v>
      </c>
      <c r="Y272" s="158">
        <v>0.55730000000000002</v>
      </c>
      <c r="Z272" s="158">
        <v>0.58279999999999998</v>
      </c>
      <c r="AA272" s="158">
        <v>0.6714</v>
      </c>
      <c r="AB272" s="158">
        <v>0.76980000000000004</v>
      </c>
      <c r="AC272" s="158"/>
      <c r="AD272" s="181">
        <v>17541</v>
      </c>
      <c r="AE272" s="181" t="s">
        <v>84</v>
      </c>
      <c r="AF272" s="181">
        <v>3650</v>
      </c>
      <c r="AG272" s="181">
        <v>4500</v>
      </c>
      <c r="AH272" s="181">
        <v>2753</v>
      </c>
      <c r="AI272" s="181">
        <v>390</v>
      </c>
      <c r="AJ272" s="181">
        <v>5921</v>
      </c>
      <c r="AK272" s="181">
        <v>327</v>
      </c>
      <c r="AL272" s="181">
        <v>31570</v>
      </c>
    </row>
    <row r="273" spans="1:38" x14ac:dyDescent="0.25">
      <c r="A273" s="159" t="s">
        <v>6653</v>
      </c>
      <c r="B273" s="158">
        <v>0.84470000000000001</v>
      </c>
      <c r="C273" s="158" t="s">
        <v>84</v>
      </c>
      <c r="D273" s="158">
        <v>0.94950000000000001</v>
      </c>
      <c r="E273" s="158">
        <v>0.92459999999999998</v>
      </c>
      <c r="F273" s="158">
        <v>0.88939999999999997</v>
      </c>
      <c r="G273" s="158">
        <v>0.89880000000000004</v>
      </c>
      <c r="H273" s="158">
        <v>0.69940000000000002</v>
      </c>
      <c r="I273" s="158">
        <v>0.87809999999999999</v>
      </c>
      <c r="J273" s="158"/>
      <c r="K273" s="158"/>
      <c r="L273" s="158"/>
      <c r="M273" s="158">
        <v>0.84060000000000001</v>
      </c>
      <c r="N273" s="158">
        <v>0.84870000000000001</v>
      </c>
      <c r="O273" s="158" t="s">
        <v>84</v>
      </c>
      <c r="P273" s="158" t="s">
        <v>84</v>
      </c>
      <c r="Q273" s="158">
        <v>0.94220000000000004</v>
      </c>
      <c r="R273" s="158">
        <v>0.95599999999999996</v>
      </c>
      <c r="S273" s="158">
        <v>0.91930000000000001</v>
      </c>
      <c r="T273" s="158">
        <v>0.92969999999999997</v>
      </c>
      <c r="U273" s="158">
        <v>0.87870000000000004</v>
      </c>
      <c r="V273" s="158">
        <v>0.89910000000000001</v>
      </c>
      <c r="W273" s="158">
        <v>0.87129999999999996</v>
      </c>
      <c r="X273" s="158">
        <v>0.92069999999999996</v>
      </c>
      <c r="Y273" s="158">
        <v>0.69059999999999999</v>
      </c>
      <c r="Z273" s="158">
        <v>0.70799999999999996</v>
      </c>
      <c r="AA273" s="158">
        <v>0.85389999999999999</v>
      </c>
      <c r="AB273" s="158">
        <v>0.89859999999999995</v>
      </c>
      <c r="AC273" s="158"/>
      <c r="AD273" s="181">
        <v>32236</v>
      </c>
      <c r="AE273" s="181" t="s">
        <v>84</v>
      </c>
      <c r="AF273" s="181">
        <v>4539</v>
      </c>
      <c r="AG273" s="181">
        <v>11173</v>
      </c>
      <c r="AH273" s="181">
        <v>3945</v>
      </c>
      <c r="AI273" s="181">
        <v>624</v>
      </c>
      <c r="AJ273" s="181">
        <v>11075</v>
      </c>
      <c r="AK273" s="181">
        <v>880</v>
      </c>
      <c r="AL273" s="181">
        <v>30898</v>
      </c>
    </row>
    <row r="274" spans="1:38" x14ac:dyDescent="0.25">
      <c r="A274" s="159" t="s">
        <v>6654</v>
      </c>
      <c r="B274" s="158">
        <v>0.94899999999999995</v>
      </c>
      <c r="C274" s="158" t="s">
        <v>84</v>
      </c>
      <c r="D274" s="158">
        <v>0.94669999999999999</v>
      </c>
      <c r="E274" s="158">
        <v>0.97409999999999997</v>
      </c>
      <c r="F274" s="158">
        <v>0.95820000000000005</v>
      </c>
      <c r="G274" s="158" t="s">
        <v>84</v>
      </c>
      <c r="H274" s="158">
        <v>0.79590000000000005</v>
      </c>
      <c r="I274" s="158" t="s">
        <v>84</v>
      </c>
      <c r="J274" s="158"/>
      <c r="K274" s="158"/>
      <c r="L274" s="158"/>
      <c r="M274" s="158">
        <v>0.93759999999999999</v>
      </c>
      <c r="N274" s="158">
        <v>0.95830000000000004</v>
      </c>
      <c r="O274" s="158" t="s">
        <v>84</v>
      </c>
      <c r="P274" s="158" t="s">
        <v>84</v>
      </c>
      <c r="Q274" s="158">
        <v>0.9123</v>
      </c>
      <c r="R274" s="158">
        <v>0.96789999999999998</v>
      </c>
      <c r="S274" s="158">
        <v>0.96079999999999999</v>
      </c>
      <c r="T274" s="158">
        <v>0.9829</v>
      </c>
      <c r="U274" s="158">
        <v>0.92279999999999995</v>
      </c>
      <c r="V274" s="158">
        <v>0.97760000000000002</v>
      </c>
      <c r="W274" s="158" t="s">
        <v>84</v>
      </c>
      <c r="X274" s="158" t="s">
        <v>84</v>
      </c>
      <c r="Y274" s="158">
        <v>0.73470000000000002</v>
      </c>
      <c r="Z274" s="158">
        <v>0.84450000000000003</v>
      </c>
      <c r="AA274" s="158" t="s">
        <v>84</v>
      </c>
      <c r="AB274" s="158" t="s">
        <v>84</v>
      </c>
      <c r="AC274" s="158"/>
      <c r="AD274" s="181">
        <v>2040</v>
      </c>
      <c r="AE274" s="181" t="s">
        <v>84</v>
      </c>
      <c r="AF274" s="181">
        <v>313</v>
      </c>
      <c r="AG274" s="181">
        <v>1106</v>
      </c>
      <c r="AH274" s="181">
        <v>270</v>
      </c>
      <c r="AI274" s="181" t="s">
        <v>84</v>
      </c>
      <c r="AJ274" s="181">
        <v>221</v>
      </c>
      <c r="AK274" s="181" t="s">
        <v>84</v>
      </c>
      <c r="AL274" s="181">
        <v>1558</v>
      </c>
    </row>
    <row r="275" spans="1:38" x14ac:dyDescent="0.25">
      <c r="A275" s="159" t="s">
        <v>6655</v>
      </c>
      <c r="B275" s="158">
        <v>0.8589</v>
      </c>
      <c r="C275" s="158" t="s">
        <v>84</v>
      </c>
      <c r="D275" s="158">
        <v>0.95150000000000001</v>
      </c>
      <c r="E275" s="158">
        <v>0.93279999999999996</v>
      </c>
      <c r="F275" s="158">
        <v>0.90690000000000004</v>
      </c>
      <c r="G275" s="158">
        <v>0.90669999999999995</v>
      </c>
      <c r="H275" s="158">
        <v>0.6502</v>
      </c>
      <c r="I275" s="158">
        <v>0.90759999999999996</v>
      </c>
      <c r="J275" s="158"/>
      <c r="K275" s="158"/>
      <c r="L275" s="158"/>
      <c r="M275" s="158">
        <v>0.85640000000000005</v>
      </c>
      <c r="N275" s="158">
        <v>0.86129999999999995</v>
      </c>
      <c r="O275" s="158" t="s">
        <v>84</v>
      </c>
      <c r="P275" s="158" t="s">
        <v>84</v>
      </c>
      <c r="Q275" s="158">
        <v>0.94789999999999996</v>
      </c>
      <c r="R275" s="158">
        <v>0.95489999999999997</v>
      </c>
      <c r="S275" s="158">
        <v>0.92959999999999998</v>
      </c>
      <c r="T275" s="158">
        <v>0.93589999999999995</v>
      </c>
      <c r="U275" s="158">
        <v>0.90080000000000005</v>
      </c>
      <c r="V275" s="158">
        <v>0.91269999999999996</v>
      </c>
      <c r="W275" s="158">
        <v>0.89139999999999997</v>
      </c>
      <c r="X275" s="158">
        <v>0.92</v>
      </c>
      <c r="Y275" s="158">
        <v>0.64359999999999995</v>
      </c>
      <c r="Z275" s="158">
        <v>0.65680000000000005</v>
      </c>
      <c r="AA275" s="158">
        <v>0.8972</v>
      </c>
      <c r="AB275" s="158">
        <v>0.91690000000000005</v>
      </c>
      <c r="AC275" s="158"/>
      <c r="AD275" s="181">
        <v>79289</v>
      </c>
      <c r="AE275" s="181" t="s">
        <v>84</v>
      </c>
      <c r="AF275" s="181">
        <v>16759</v>
      </c>
      <c r="AG275" s="181">
        <v>27034</v>
      </c>
      <c r="AH275" s="181">
        <v>9789</v>
      </c>
      <c r="AI275" s="181">
        <v>1699</v>
      </c>
      <c r="AJ275" s="181">
        <v>20489</v>
      </c>
      <c r="AK275" s="181">
        <v>3519</v>
      </c>
      <c r="AL275" s="181">
        <v>57968</v>
      </c>
    </row>
    <row r="276" spans="1:38" x14ac:dyDescent="0.25">
      <c r="A276" s="159" t="s">
        <v>6656</v>
      </c>
      <c r="B276" s="158">
        <v>0.75980000000000003</v>
      </c>
      <c r="C276" s="158" t="s">
        <v>84</v>
      </c>
      <c r="D276" s="158">
        <v>0.84889999999999999</v>
      </c>
      <c r="E276" s="158">
        <v>0.82289999999999996</v>
      </c>
      <c r="F276" s="158">
        <v>0.81830000000000003</v>
      </c>
      <c r="G276" s="158">
        <v>0.86770000000000003</v>
      </c>
      <c r="H276" s="158">
        <v>0.46160000000000001</v>
      </c>
      <c r="I276" s="158">
        <v>0.77780000000000005</v>
      </c>
      <c r="J276" s="158"/>
      <c r="K276" s="158"/>
      <c r="L276" s="158"/>
      <c r="M276" s="158">
        <v>0.75609999999999999</v>
      </c>
      <c r="N276" s="158">
        <v>0.76339999999999997</v>
      </c>
      <c r="O276" s="158" t="s">
        <v>84</v>
      </c>
      <c r="P276" s="158" t="s">
        <v>84</v>
      </c>
      <c r="Q276" s="158">
        <v>0.84379999999999999</v>
      </c>
      <c r="R276" s="158">
        <v>0.8538</v>
      </c>
      <c r="S276" s="158">
        <v>0.81530000000000002</v>
      </c>
      <c r="T276" s="158">
        <v>0.83009999999999995</v>
      </c>
      <c r="U276" s="158">
        <v>0.80600000000000005</v>
      </c>
      <c r="V276" s="158">
        <v>0.83</v>
      </c>
      <c r="W276" s="158">
        <v>0.85829999999999995</v>
      </c>
      <c r="X276" s="158">
        <v>0.87649999999999995</v>
      </c>
      <c r="Y276" s="158">
        <v>0.45240000000000002</v>
      </c>
      <c r="Z276" s="158">
        <v>0.47070000000000001</v>
      </c>
      <c r="AA276" s="158">
        <v>0.75660000000000005</v>
      </c>
      <c r="AB276" s="158">
        <v>0.79730000000000001</v>
      </c>
      <c r="AC276" s="158"/>
      <c r="AD276" s="181">
        <v>54681</v>
      </c>
      <c r="AE276" s="181" t="s">
        <v>84</v>
      </c>
      <c r="AF276" s="181">
        <v>20922</v>
      </c>
      <c r="AG276" s="181">
        <v>10779</v>
      </c>
      <c r="AH276" s="181">
        <v>4149</v>
      </c>
      <c r="AI276" s="181">
        <v>5675</v>
      </c>
      <c r="AJ276" s="181">
        <v>11497</v>
      </c>
      <c r="AK276" s="181">
        <v>1659</v>
      </c>
      <c r="AL276" s="181">
        <v>89426</v>
      </c>
    </row>
    <row r="277" spans="1:38" x14ac:dyDescent="0.25">
      <c r="A277" s="159" t="s">
        <v>6657</v>
      </c>
      <c r="B277" s="158">
        <v>0.87760000000000005</v>
      </c>
      <c r="C277" s="158" t="s">
        <v>84</v>
      </c>
      <c r="D277" s="158">
        <v>0.93320000000000003</v>
      </c>
      <c r="E277" s="158">
        <v>0.92879999999999996</v>
      </c>
      <c r="F277" s="158">
        <v>0.93469999999999998</v>
      </c>
      <c r="G277" s="158">
        <v>0.92500000000000004</v>
      </c>
      <c r="H277" s="158">
        <v>0.63560000000000005</v>
      </c>
      <c r="I277" s="158">
        <v>0.88380000000000003</v>
      </c>
      <c r="J277" s="158"/>
      <c r="K277" s="158"/>
      <c r="L277" s="158"/>
      <c r="M277" s="158">
        <v>0.87039999999999995</v>
      </c>
      <c r="N277" s="158">
        <v>0.88429999999999997</v>
      </c>
      <c r="O277" s="158" t="s">
        <v>84</v>
      </c>
      <c r="P277" s="158" t="s">
        <v>84</v>
      </c>
      <c r="Q277" s="158">
        <v>0.91869999999999996</v>
      </c>
      <c r="R277" s="158">
        <v>0.94520000000000004</v>
      </c>
      <c r="S277" s="158">
        <v>0.91900000000000004</v>
      </c>
      <c r="T277" s="158">
        <v>0.93740000000000001</v>
      </c>
      <c r="U277" s="158">
        <v>0.92220000000000002</v>
      </c>
      <c r="V277" s="158">
        <v>0.94530000000000003</v>
      </c>
      <c r="W277" s="158">
        <v>0.88690000000000002</v>
      </c>
      <c r="X277" s="158">
        <v>0.9506</v>
      </c>
      <c r="Y277" s="158">
        <v>0.61150000000000004</v>
      </c>
      <c r="Z277" s="158">
        <v>0.65869999999999995</v>
      </c>
      <c r="AA277" s="158">
        <v>0.83520000000000005</v>
      </c>
      <c r="AB277" s="158">
        <v>0.91869999999999996</v>
      </c>
      <c r="AC277" s="158"/>
      <c r="AD277" s="181">
        <v>9331</v>
      </c>
      <c r="AE277" s="181" t="s">
        <v>84</v>
      </c>
      <c r="AF277" s="181">
        <v>1590</v>
      </c>
      <c r="AG277" s="181">
        <v>3478</v>
      </c>
      <c r="AH277" s="181">
        <v>2049</v>
      </c>
      <c r="AI277" s="181">
        <v>310</v>
      </c>
      <c r="AJ277" s="181">
        <v>1653</v>
      </c>
      <c r="AK277" s="181">
        <v>251</v>
      </c>
      <c r="AL277" s="181">
        <v>9834</v>
      </c>
    </row>
    <row r="278" spans="1:38" x14ac:dyDescent="0.25">
      <c r="A278" s="159" t="s">
        <v>6658</v>
      </c>
      <c r="B278" s="158">
        <v>0.78969999999999996</v>
      </c>
      <c r="C278" s="158" t="s">
        <v>84</v>
      </c>
      <c r="D278" s="158">
        <v>0.94750000000000001</v>
      </c>
      <c r="E278" s="158">
        <v>0.91779999999999995</v>
      </c>
      <c r="F278" s="158">
        <v>0.84130000000000005</v>
      </c>
      <c r="G278" s="158">
        <v>0.86780000000000002</v>
      </c>
      <c r="H278" s="158">
        <v>0.55320000000000003</v>
      </c>
      <c r="I278" s="158">
        <v>0.80310000000000004</v>
      </c>
      <c r="J278" s="158"/>
      <c r="K278" s="158"/>
      <c r="L278" s="158"/>
      <c r="M278" s="158">
        <v>0.78120000000000001</v>
      </c>
      <c r="N278" s="158">
        <v>0.79779999999999995</v>
      </c>
      <c r="O278" s="158" t="s">
        <v>84</v>
      </c>
      <c r="P278" s="158" t="s">
        <v>84</v>
      </c>
      <c r="Q278" s="158">
        <v>0.92789999999999995</v>
      </c>
      <c r="R278" s="158">
        <v>0.96189999999999998</v>
      </c>
      <c r="S278" s="158">
        <v>0.9083</v>
      </c>
      <c r="T278" s="158">
        <v>0.92630000000000001</v>
      </c>
      <c r="U278" s="158">
        <v>0.81869999999999998</v>
      </c>
      <c r="V278" s="158">
        <v>0.86129999999999995</v>
      </c>
      <c r="W278" s="158">
        <v>0.81530000000000002</v>
      </c>
      <c r="X278" s="158">
        <v>0.90620000000000001</v>
      </c>
      <c r="Y278" s="158">
        <v>0.53539999999999999</v>
      </c>
      <c r="Z278" s="158">
        <v>0.57069999999999999</v>
      </c>
      <c r="AA278" s="158">
        <v>0.75719999999999998</v>
      </c>
      <c r="AB278" s="158">
        <v>0.84119999999999995</v>
      </c>
      <c r="AC278" s="158"/>
      <c r="AD278" s="181">
        <v>9681</v>
      </c>
      <c r="AE278" s="181" t="s">
        <v>84</v>
      </c>
      <c r="AF278" s="181">
        <v>795</v>
      </c>
      <c r="AG278" s="181">
        <v>4022</v>
      </c>
      <c r="AH278" s="181">
        <v>1200</v>
      </c>
      <c r="AI278" s="181">
        <v>232</v>
      </c>
      <c r="AJ278" s="181">
        <v>3069</v>
      </c>
      <c r="AK278" s="181">
        <v>363</v>
      </c>
      <c r="AL278" s="181">
        <v>9752</v>
      </c>
    </row>
    <row r="279" spans="1:38" x14ac:dyDescent="0.25">
      <c r="A279" s="159" t="s">
        <v>6659</v>
      </c>
      <c r="B279" s="158">
        <v>0.61950000000000005</v>
      </c>
      <c r="C279" s="158" t="s">
        <v>84</v>
      </c>
      <c r="D279" s="158">
        <v>0.78010000000000002</v>
      </c>
      <c r="E279" s="158">
        <v>0.77639999999999998</v>
      </c>
      <c r="F279" s="158">
        <v>0.81520000000000004</v>
      </c>
      <c r="G279" s="158">
        <v>0.7641</v>
      </c>
      <c r="H279" s="158">
        <v>0.38469999999999999</v>
      </c>
      <c r="I279" s="158">
        <v>0.65359999999999996</v>
      </c>
      <c r="J279" s="158"/>
      <c r="K279" s="158"/>
      <c r="L279" s="158"/>
      <c r="M279" s="158">
        <v>0.61160000000000003</v>
      </c>
      <c r="N279" s="158">
        <v>0.62739999999999996</v>
      </c>
      <c r="O279" s="158" t="s">
        <v>84</v>
      </c>
      <c r="P279" s="158" t="s">
        <v>84</v>
      </c>
      <c r="Q279" s="158">
        <v>0.75639999999999996</v>
      </c>
      <c r="R279" s="158">
        <v>0.80169999999999997</v>
      </c>
      <c r="S279" s="158">
        <v>0.76300000000000001</v>
      </c>
      <c r="T279" s="158">
        <v>0.78910000000000002</v>
      </c>
      <c r="U279" s="158">
        <v>0.79820000000000002</v>
      </c>
      <c r="V279" s="158">
        <v>0.83099999999999996</v>
      </c>
      <c r="W279" s="158">
        <v>0.7198</v>
      </c>
      <c r="X279" s="158">
        <v>0.8024</v>
      </c>
      <c r="Y279" s="158">
        <v>0.37240000000000001</v>
      </c>
      <c r="Z279" s="158">
        <v>0.39700000000000002</v>
      </c>
      <c r="AA279" s="158">
        <v>0.61870000000000003</v>
      </c>
      <c r="AB279" s="158">
        <v>0.68630000000000002</v>
      </c>
      <c r="AC279" s="158"/>
      <c r="AD279" s="181">
        <v>14637</v>
      </c>
      <c r="AE279" s="181" t="s">
        <v>84</v>
      </c>
      <c r="AF279" s="181">
        <v>1332</v>
      </c>
      <c r="AG279" s="181">
        <v>4057</v>
      </c>
      <c r="AH279" s="181">
        <v>2217</v>
      </c>
      <c r="AI279" s="181">
        <v>419</v>
      </c>
      <c r="AJ279" s="181">
        <v>5839</v>
      </c>
      <c r="AK279" s="181">
        <v>773</v>
      </c>
      <c r="AL279" s="181">
        <v>19022</v>
      </c>
    </row>
    <row r="280" spans="1:38" x14ac:dyDescent="0.25">
      <c r="A280" s="159" t="s">
        <v>6660</v>
      </c>
      <c r="B280" s="158">
        <v>0.82230000000000003</v>
      </c>
      <c r="C280" s="158" t="s">
        <v>84</v>
      </c>
      <c r="D280" s="158">
        <v>0.93779999999999997</v>
      </c>
      <c r="E280" s="158">
        <v>0.89639999999999997</v>
      </c>
      <c r="F280" s="158">
        <v>0.90559999999999996</v>
      </c>
      <c r="G280" s="158">
        <v>0.88990000000000002</v>
      </c>
      <c r="H280" s="158">
        <v>0.61280000000000001</v>
      </c>
      <c r="I280" s="158">
        <v>0.81779999999999997</v>
      </c>
      <c r="J280" s="158"/>
      <c r="K280" s="158"/>
      <c r="L280" s="158"/>
      <c r="M280" s="158">
        <v>0.81879999999999997</v>
      </c>
      <c r="N280" s="158">
        <v>0.82569999999999999</v>
      </c>
      <c r="O280" s="158" t="s">
        <v>84</v>
      </c>
      <c r="P280" s="158" t="s">
        <v>84</v>
      </c>
      <c r="Q280" s="158">
        <v>0.93330000000000002</v>
      </c>
      <c r="R280" s="158">
        <v>0.94199999999999995</v>
      </c>
      <c r="S280" s="158">
        <v>0.89070000000000005</v>
      </c>
      <c r="T280" s="158">
        <v>0.90169999999999995</v>
      </c>
      <c r="U280" s="158">
        <v>0.89759999999999995</v>
      </c>
      <c r="V280" s="158">
        <v>0.91300000000000003</v>
      </c>
      <c r="W280" s="158">
        <v>0.86619999999999997</v>
      </c>
      <c r="X280" s="158">
        <v>0.90959999999999996</v>
      </c>
      <c r="Y280" s="158">
        <v>0.60460000000000003</v>
      </c>
      <c r="Z280" s="158">
        <v>0.62090000000000001</v>
      </c>
      <c r="AA280" s="158">
        <v>0.7994</v>
      </c>
      <c r="AB280" s="158">
        <v>0.8347</v>
      </c>
      <c r="AC280" s="158"/>
      <c r="AD280" s="181">
        <v>47532</v>
      </c>
      <c r="AE280" s="181" t="s">
        <v>84</v>
      </c>
      <c r="AF280" s="181">
        <v>12760</v>
      </c>
      <c r="AG280" s="181">
        <v>12312</v>
      </c>
      <c r="AH280" s="181">
        <v>5813</v>
      </c>
      <c r="AI280" s="181">
        <v>833</v>
      </c>
      <c r="AJ280" s="181">
        <v>13930</v>
      </c>
      <c r="AK280" s="181">
        <v>1884</v>
      </c>
      <c r="AL280" s="181">
        <v>45038</v>
      </c>
    </row>
    <row r="281" spans="1:38" x14ac:dyDescent="0.25">
      <c r="A281" s="159" t="s">
        <v>6661</v>
      </c>
      <c r="B281" s="158">
        <v>0.46820000000000001</v>
      </c>
      <c r="C281" s="158" t="s">
        <v>84</v>
      </c>
      <c r="D281" s="158">
        <v>0.59150000000000003</v>
      </c>
      <c r="E281" s="158">
        <v>0.5847</v>
      </c>
      <c r="F281" s="158">
        <v>0.64690000000000003</v>
      </c>
      <c r="G281" s="158">
        <v>0.62819999999999998</v>
      </c>
      <c r="H281" s="158">
        <v>0.33079999999999998</v>
      </c>
      <c r="I281" s="158">
        <v>0.47389999999999999</v>
      </c>
      <c r="J281" s="158"/>
      <c r="K281" s="158"/>
      <c r="L281" s="158"/>
      <c r="M281" s="158">
        <v>0.46410000000000001</v>
      </c>
      <c r="N281" s="158">
        <v>0.4723</v>
      </c>
      <c r="O281" s="158" t="s">
        <v>84</v>
      </c>
      <c r="P281" s="158" t="s">
        <v>84</v>
      </c>
      <c r="Q281" s="158">
        <v>0.5806</v>
      </c>
      <c r="R281" s="158">
        <v>0.60229999999999995</v>
      </c>
      <c r="S281" s="158">
        <v>0.57569999999999999</v>
      </c>
      <c r="T281" s="158">
        <v>0.59350000000000003</v>
      </c>
      <c r="U281" s="158">
        <v>0.63460000000000005</v>
      </c>
      <c r="V281" s="158">
        <v>0.65880000000000005</v>
      </c>
      <c r="W281" s="158">
        <v>0.60529999999999995</v>
      </c>
      <c r="X281" s="158">
        <v>0.65029999999999999</v>
      </c>
      <c r="Y281" s="158">
        <v>0.32529999999999998</v>
      </c>
      <c r="Z281" s="158">
        <v>0.33629999999999999</v>
      </c>
      <c r="AA281" s="158">
        <v>0.45219999999999999</v>
      </c>
      <c r="AB281" s="158">
        <v>0.49519999999999997</v>
      </c>
      <c r="AC281" s="158"/>
      <c r="AD281" s="181">
        <v>57029</v>
      </c>
      <c r="AE281" s="181" t="s">
        <v>84</v>
      </c>
      <c r="AF281" s="181">
        <v>7982</v>
      </c>
      <c r="AG281" s="181">
        <v>11884</v>
      </c>
      <c r="AH281" s="181">
        <v>6037</v>
      </c>
      <c r="AI281" s="181">
        <v>1795</v>
      </c>
      <c r="AJ281" s="181">
        <v>27264</v>
      </c>
      <c r="AK281" s="181">
        <v>2067</v>
      </c>
      <c r="AL281" s="181">
        <v>106290</v>
      </c>
    </row>
    <row r="282" spans="1:38" x14ac:dyDescent="0.25">
      <c r="A282" s="159" t="s">
        <v>6662</v>
      </c>
      <c r="B282" s="158">
        <v>0.96330000000000005</v>
      </c>
      <c r="C282" s="158" t="s">
        <v>84</v>
      </c>
      <c r="D282" s="158">
        <v>0.99729999999999996</v>
      </c>
      <c r="E282" s="158">
        <v>0.98209999999999997</v>
      </c>
      <c r="F282" s="158">
        <v>0.98919999999999997</v>
      </c>
      <c r="G282" s="158" t="s">
        <v>84</v>
      </c>
      <c r="H282" s="158">
        <v>0.78510000000000002</v>
      </c>
      <c r="I282" s="158">
        <v>0.95650000000000002</v>
      </c>
      <c r="J282" s="158"/>
      <c r="K282" s="158"/>
      <c r="L282" s="158"/>
      <c r="M282" s="158">
        <v>0.95569999999999999</v>
      </c>
      <c r="N282" s="158">
        <v>0.96970000000000001</v>
      </c>
      <c r="O282" s="158" t="s">
        <v>84</v>
      </c>
      <c r="P282" s="158" t="s">
        <v>84</v>
      </c>
      <c r="Q282" s="158">
        <v>0.95989999999999998</v>
      </c>
      <c r="R282" s="158">
        <v>0.99980000000000002</v>
      </c>
      <c r="S282" s="158">
        <v>0.97109999999999996</v>
      </c>
      <c r="T282" s="158">
        <v>0.98899999999999999</v>
      </c>
      <c r="U282" s="158">
        <v>0.97260000000000002</v>
      </c>
      <c r="V282" s="158">
        <v>0.99580000000000002</v>
      </c>
      <c r="W282" s="158" t="s">
        <v>84</v>
      </c>
      <c r="X282" s="158" t="s">
        <v>84</v>
      </c>
      <c r="Y282" s="158">
        <v>0.73939999999999995</v>
      </c>
      <c r="Z282" s="158">
        <v>0.82369999999999999</v>
      </c>
      <c r="AA282" s="158">
        <v>0.90290000000000004</v>
      </c>
      <c r="AB282" s="158">
        <v>0.98080000000000001</v>
      </c>
      <c r="AC282" s="158"/>
      <c r="AD282" s="181">
        <v>3486</v>
      </c>
      <c r="AE282" s="181" t="s">
        <v>84</v>
      </c>
      <c r="AF282" s="181">
        <v>895</v>
      </c>
      <c r="AG282" s="181">
        <v>1328</v>
      </c>
      <c r="AH282" s="181">
        <v>648</v>
      </c>
      <c r="AI282" s="181" t="s">
        <v>84</v>
      </c>
      <c r="AJ282" s="181">
        <v>391</v>
      </c>
      <c r="AK282" s="181">
        <v>144</v>
      </c>
      <c r="AL282" s="181">
        <v>1966</v>
      </c>
    </row>
    <row r="283" spans="1:38" x14ac:dyDescent="0.25">
      <c r="A283" s="159" t="s">
        <v>6663</v>
      </c>
      <c r="B283" s="158">
        <v>0.96540000000000004</v>
      </c>
      <c r="C283" s="158" t="s">
        <v>84</v>
      </c>
      <c r="D283" s="158">
        <v>0.99680000000000002</v>
      </c>
      <c r="E283" s="158">
        <v>0.98960000000000004</v>
      </c>
      <c r="F283" s="158">
        <v>0.97040000000000004</v>
      </c>
      <c r="G283" s="158">
        <v>0.98550000000000004</v>
      </c>
      <c r="H283" s="158">
        <v>0.71970000000000001</v>
      </c>
      <c r="I283" s="158">
        <v>0.97309999999999997</v>
      </c>
      <c r="J283" s="158"/>
      <c r="K283" s="158"/>
      <c r="L283" s="158"/>
      <c r="M283" s="158">
        <v>0.9647</v>
      </c>
      <c r="N283" s="158">
        <v>0.96619999999999995</v>
      </c>
      <c r="O283" s="158" t="s">
        <v>84</v>
      </c>
      <c r="P283" s="158" t="s">
        <v>84</v>
      </c>
      <c r="Q283" s="158">
        <v>0.99590000000000001</v>
      </c>
      <c r="R283" s="158">
        <v>0.99739999999999995</v>
      </c>
      <c r="S283" s="158">
        <v>0.98880000000000001</v>
      </c>
      <c r="T283" s="158">
        <v>0.99039999999999995</v>
      </c>
      <c r="U283" s="158">
        <v>0.96809999999999996</v>
      </c>
      <c r="V283" s="158">
        <v>0.97250000000000003</v>
      </c>
      <c r="W283" s="158">
        <v>0.98119999999999996</v>
      </c>
      <c r="X283" s="158">
        <v>0.98880000000000001</v>
      </c>
      <c r="Y283" s="158">
        <v>0.71389999999999998</v>
      </c>
      <c r="Z283" s="158">
        <v>0.72550000000000003</v>
      </c>
      <c r="AA283" s="158">
        <v>0.96960000000000002</v>
      </c>
      <c r="AB283" s="158">
        <v>0.97609999999999997</v>
      </c>
      <c r="AC283" s="158"/>
      <c r="AD283" s="181">
        <v>279557</v>
      </c>
      <c r="AE283" s="181" t="s">
        <v>84</v>
      </c>
      <c r="AF283" s="181">
        <v>92450</v>
      </c>
      <c r="AG283" s="181">
        <v>114604</v>
      </c>
      <c r="AH283" s="181">
        <v>29627</v>
      </c>
      <c r="AI283" s="181">
        <v>6185</v>
      </c>
      <c r="AJ283" s="181">
        <v>24536</v>
      </c>
      <c r="AK283" s="181">
        <v>12155</v>
      </c>
      <c r="AL283" s="181">
        <v>111220</v>
      </c>
    </row>
    <row r="284" spans="1:38" x14ac:dyDescent="0.25">
      <c r="A284" s="159" t="s">
        <v>6664</v>
      </c>
      <c r="B284" s="158">
        <v>0.91200000000000003</v>
      </c>
      <c r="C284" s="158" t="s">
        <v>84</v>
      </c>
      <c r="D284" s="158">
        <v>0.97050000000000003</v>
      </c>
      <c r="E284" s="158">
        <v>0.9425</v>
      </c>
      <c r="F284" s="158">
        <v>0.9617</v>
      </c>
      <c r="G284" s="158">
        <v>0.98829999999999996</v>
      </c>
      <c r="H284" s="158">
        <v>0.75480000000000003</v>
      </c>
      <c r="I284" s="158">
        <v>0.92279999999999995</v>
      </c>
      <c r="J284" s="158"/>
      <c r="K284" s="158"/>
      <c r="L284" s="158"/>
      <c r="M284" s="158">
        <v>0.90149999999999997</v>
      </c>
      <c r="N284" s="158">
        <v>0.92130000000000001</v>
      </c>
      <c r="O284" s="158" t="s">
        <v>84</v>
      </c>
      <c r="P284" s="158" t="s">
        <v>84</v>
      </c>
      <c r="Q284" s="158">
        <v>0.94510000000000005</v>
      </c>
      <c r="R284" s="158">
        <v>0.98429999999999995</v>
      </c>
      <c r="S284" s="158">
        <v>0.92649999999999999</v>
      </c>
      <c r="T284" s="158">
        <v>0.95520000000000005</v>
      </c>
      <c r="U284" s="158">
        <v>0.94550000000000001</v>
      </c>
      <c r="V284" s="158">
        <v>0.97319999999999995</v>
      </c>
      <c r="W284" s="158">
        <v>0.94259999999999999</v>
      </c>
      <c r="X284" s="158">
        <v>0.99770000000000003</v>
      </c>
      <c r="Y284" s="158">
        <v>0.72070000000000001</v>
      </c>
      <c r="Z284" s="158">
        <v>0.7853</v>
      </c>
      <c r="AA284" s="158">
        <v>0.86870000000000003</v>
      </c>
      <c r="AB284" s="158">
        <v>0.95520000000000005</v>
      </c>
      <c r="AC284" s="158"/>
      <c r="AD284" s="181">
        <v>3311</v>
      </c>
      <c r="AE284" s="181" t="s">
        <v>84</v>
      </c>
      <c r="AF284" s="181">
        <v>365</v>
      </c>
      <c r="AG284" s="181">
        <v>1109</v>
      </c>
      <c r="AH284" s="181">
        <v>829</v>
      </c>
      <c r="AI284" s="181">
        <v>147</v>
      </c>
      <c r="AJ284" s="181">
        <v>697</v>
      </c>
      <c r="AK284" s="181">
        <v>164</v>
      </c>
      <c r="AL284" s="181">
        <v>2278</v>
      </c>
    </row>
    <row r="285" spans="1:38" x14ac:dyDescent="0.25">
      <c r="A285" s="159" t="s">
        <v>6665</v>
      </c>
      <c r="B285" s="158">
        <v>0.87419999999999998</v>
      </c>
      <c r="C285" s="158" t="s">
        <v>84</v>
      </c>
      <c r="D285" s="158">
        <v>0.94440000000000002</v>
      </c>
      <c r="E285" s="158">
        <v>0.93679999999999997</v>
      </c>
      <c r="F285" s="158">
        <v>0.90590000000000004</v>
      </c>
      <c r="G285" s="158">
        <v>0.95630000000000004</v>
      </c>
      <c r="H285" s="158">
        <v>0.64739999999999998</v>
      </c>
      <c r="I285" s="158">
        <v>0.93830000000000002</v>
      </c>
      <c r="J285" s="158"/>
      <c r="K285" s="158"/>
      <c r="L285" s="158"/>
      <c r="M285" s="158">
        <v>0.86860000000000004</v>
      </c>
      <c r="N285" s="158">
        <v>0.87960000000000005</v>
      </c>
      <c r="O285" s="158" t="s">
        <v>84</v>
      </c>
      <c r="P285" s="158" t="s">
        <v>84</v>
      </c>
      <c r="Q285" s="158">
        <v>0.9345</v>
      </c>
      <c r="R285" s="158">
        <v>0.95289999999999997</v>
      </c>
      <c r="S285" s="158">
        <v>0.92969999999999997</v>
      </c>
      <c r="T285" s="158">
        <v>0.94310000000000005</v>
      </c>
      <c r="U285" s="158">
        <v>0.89239999999999997</v>
      </c>
      <c r="V285" s="158">
        <v>0.91779999999999995</v>
      </c>
      <c r="W285" s="158">
        <v>0.92069999999999996</v>
      </c>
      <c r="X285" s="158">
        <v>0.97609999999999997</v>
      </c>
      <c r="Y285" s="158">
        <v>0.63009999999999999</v>
      </c>
      <c r="Z285" s="158">
        <v>0.66410000000000002</v>
      </c>
      <c r="AA285" s="158">
        <v>0.92030000000000001</v>
      </c>
      <c r="AB285" s="158">
        <v>0.95240000000000002</v>
      </c>
      <c r="AC285" s="158"/>
      <c r="AD285" s="181">
        <v>14840</v>
      </c>
      <c r="AE285" s="181" t="s">
        <v>84</v>
      </c>
      <c r="AF285" s="181">
        <v>2711</v>
      </c>
      <c r="AG285" s="181">
        <v>5680</v>
      </c>
      <c r="AH285" s="181">
        <v>2191</v>
      </c>
      <c r="AI285" s="181">
        <v>254</v>
      </c>
      <c r="AJ285" s="181">
        <v>3068</v>
      </c>
      <c r="AK285" s="181">
        <v>936</v>
      </c>
      <c r="AL285" s="181">
        <v>13166</v>
      </c>
    </row>
    <row r="286" spans="1:38" x14ac:dyDescent="0.25">
      <c r="A286" s="159" t="s">
        <v>6666</v>
      </c>
      <c r="B286" s="158">
        <v>0.77580000000000005</v>
      </c>
      <c r="C286" s="158" t="s">
        <v>84</v>
      </c>
      <c r="D286" s="158">
        <v>0.81530000000000002</v>
      </c>
      <c r="E286" s="158">
        <v>0.88170000000000004</v>
      </c>
      <c r="F286" s="158">
        <v>0.88819999999999999</v>
      </c>
      <c r="G286" s="158">
        <v>0.87919999999999998</v>
      </c>
      <c r="H286" s="158">
        <v>0.66690000000000005</v>
      </c>
      <c r="I286" s="158">
        <v>0.83360000000000001</v>
      </c>
      <c r="J286" s="158"/>
      <c r="K286" s="158"/>
      <c r="L286" s="158"/>
      <c r="M286" s="158">
        <v>0.76619999999999999</v>
      </c>
      <c r="N286" s="158">
        <v>0.78510000000000002</v>
      </c>
      <c r="O286" s="158" t="s">
        <v>84</v>
      </c>
      <c r="P286" s="158" t="s">
        <v>84</v>
      </c>
      <c r="Q286" s="158">
        <v>0.78449999999999998</v>
      </c>
      <c r="R286" s="158">
        <v>0.84199999999999997</v>
      </c>
      <c r="S286" s="158">
        <v>0.86570000000000003</v>
      </c>
      <c r="T286" s="158">
        <v>0.89590000000000003</v>
      </c>
      <c r="U286" s="158">
        <v>0.86680000000000001</v>
      </c>
      <c r="V286" s="158">
        <v>0.90639999999999998</v>
      </c>
      <c r="W286" s="158">
        <v>0.83679999999999999</v>
      </c>
      <c r="X286" s="158">
        <v>0.91110000000000002</v>
      </c>
      <c r="Y286" s="158">
        <v>0.65100000000000002</v>
      </c>
      <c r="Z286" s="158">
        <v>0.68220000000000003</v>
      </c>
      <c r="AA286" s="158">
        <v>0.77769999999999995</v>
      </c>
      <c r="AB286" s="158">
        <v>0.87660000000000005</v>
      </c>
      <c r="AC286" s="158"/>
      <c r="AD286" s="181">
        <v>7738</v>
      </c>
      <c r="AE286" s="181" t="s">
        <v>84</v>
      </c>
      <c r="AF286" s="181">
        <v>737</v>
      </c>
      <c r="AG286" s="181">
        <v>1862</v>
      </c>
      <c r="AH286" s="181">
        <v>1031</v>
      </c>
      <c r="AI286" s="181">
        <v>318</v>
      </c>
      <c r="AJ286" s="181">
        <v>3561</v>
      </c>
      <c r="AK286" s="181">
        <v>229</v>
      </c>
      <c r="AL286" s="181">
        <v>8234</v>
      </c>
    </row>
    <row r="287" spans="1:38" x14ac:dyDescent="0.25">
      <c r="A287" s="159" t="s">
        <v>6667</v>
      </c>
      <c r="B287" s="158">
        <v>0.96609999999999996</v>
      </c>
      <c r="C287" s="158" t="s">
        <v>84</v>
      </c>
      <c r="D287" s="158" t="s">
        <v>84</v>
      </c>
      <c r="E287" s="158">
        <v>0.99019999999999997</v>
      </c>
      <c r="F287" s="158">
        <v>0.9758</v>
      </c>
      <c r="G287" s="158">
        <v>0.99039999999999995</v>
      </c>
      <c r="H287" s="158">
        <v>0.86360000000000003</v>
      </c>
      <c r="I287" s="158" t="s">
        <v>84</v>
      </c>
      <c r="J287" s="158"/>
      <c r="K287" s="158"/>
      <c r="L287" s="158"/>
      <c r="M287" s="158">
        <v>0.96009999999999995</v>
      </c>
      <c r="N287" s="158">
        <v>0.97119999999999995</v>
      </c>
      <c r="O287" s="158" t="s">
        <v>84</v>
      </c>
      <c r="P287" s="158" t="s">
        <v>84</v>
      </c>
      <c r="Q287" s="158" t="s">
        <v>84</v>
      </c>
      <c r="R287" s="158" t="s">
        <v>84</v>
      </c>
      <c r="S287" s="158">
        <v>0.98429999999999995</v>
      </c>
      <c r="T287" s="158">
        <v>0.99390000000000001</v>
      </c>
      <c r="U287" s="158">
        <v>0.96489999999999998</v>
      </c>
      <c r="V287" s="158">
        <v>0.98329999999999995</v>
      </c>
      <c r="W287" s="158">
        <v>0.95299999999999996</v>
      </c>
      <c r="X287" s="158">
        <v>0.99809999999999999</v>
      </c>
      <c r="Y287" s="158">
        <v>0.83450000000000002</v>
      </c>
      <c r="Z287" s="158">
        <v>0.88790000000000002</v>
      </c>
      <c r="AA287" s="158" t="s">
        <v>84</v>
      </c>
      <c r="AB287" s="158" t="s">
        <v>84</v>
      </c>
      <c r="AC287" s="158"/>
      <c r="AD287" s="181">
        <v>4398</v>
      </c>
      <c r="AE287" s="181" t="s">
        <v>84</v>
      </c>
      <c r="AF287" s="181" t="s">
        <v>84</v>
      </c>
      <c r="AG287" s="181">
        <v>2117</v>
      </c>
      <c r="AH287" s="181">
        <v>1219</v>
      </c>
      <c r="AI287" s="181">
        <v>180</v>
      </c>
      <c r="AJ287" s="181">
        <v>664</v>
      </c>
      <c r="AK287" s="181" t="s">
        <v>84</v>
      </c>
      <c r="AL287" s="181">
        <v>846</v>
      </c>
    </row>
    <row r="288" spans="1:38" x14ac:dyDescent="0.25">
      <c r="A288" s="159" t="s">
        <v>6668</v>
      </c>
      <c r="B288" s="158">
        <v>0.6966</v>
      </c>
      <c r="C288" s="158" t="s">
        <v>84</v>
      </c>
      <c r="D288" s="158">
        <v>0.80110000000000003</v>
      </c>
      <c r="E288" s="158">
        <v>0.80159999999999998</v>
      </c>
      <c r="F288" s="158">
        <v>0.79800000000000004</v>
      </c>
      <c r="G288" s="158">
        <v>0.86170000000000002</v>
      </c>
      <c r="H288" s="158">
        <v>0.47449999999999998</v>
      </c>
      <c r="I288" s="158">
        <v>0.67589999999999995</v>
      </c>
      <c r="J288" s="158"/>
      <c r="K288" s="158"/>
      <c r="L288" s="158"/>
      <c r="M288" s="158">
        <v>0.69240000000000002</v>
      </c>
      <c r="N288" s="158">
        <v>0.70079999999999998</v>
      </c>
      <c r="O288" s="158" t="s">
        <v>84</v>
      </c>
      <c r="P288" s="158" t="s">
        <v>84</v>
      </c>
      <c r="Q288" s="158">
        <v>0.79369999999999996</v>
      </c>
      <c r="R288" s="158">
        <v>0.80830000000000002</v>
      </c>
      <c r="S288" s="158">
        <v>0.79359999999999997</v>
      </c>
      <c r="T288" s="158">
        <v>0.80930000000000002</v>
      </c>
      <c r="U288" s="158">
        <v>0.78490000000000004</v>
      </c>
      <c r="V288" s="158">
        <v>0.8105</v>
      </c>
      <c r="W288" s="158">
        <v>0.85070000000000001</v>
      </c>
      <c r="X288" s="158">
        <v>0.872</v>
      </c>
      <c r="Y288" s="158">
        <v>0.46660000000000001</v>
      </c>
      <c r="Z288" s="158">
        <v>0.4824</v>
      </c>
      <c r="AA288" s="158">
        <v>0.6512</v>
      </c>
      <c r="AB288" s="158">
        <v>0.69930000000000003</v>
      </c>
      <c r="AC288" s="158"/>
      <c r="AD288" s="181">
        <v>47919</v>
      </c>
      <c r="AE288" s="181" t="s">
        <v>84</v>
      </c>
      <c r="AF288" s="181">
        <v>12107</v>
      </c>
      <c r="AG288" s="181">
        <v>10542</v>
      </c>
      <c r="AH288" s="181">
        <v>3960</v>
      </c>
      <c r="AI288" s="181">
        <v>4298</v>
      </c>
      <c r="AJ288" s="181">
        <v>15536</v>
      </c>
      <c r="AK288" s="181">
        <v>1476</v>
      </c>
      <c r="AL288" s="181">
        <v>76260</v>
      </c>
    </row>
    <row r="289" spans="1:38" x14ac:dyDescent="0.25">
      <c r="A289" s="159" t="s">
        <v>6669</v>
      </c>
      <c r="B289" s="158">
        <v>0.99060000000000004</v>
      </c>
      <c r="C289" s="158" t="s">
        <v>84</v>
      </c>
      <c r="D289" s="158">
        <v>0.99880000000000002</v>
      </c>
      <c r="E289" s="158">
        <v>0.99170000000000003</v>
      </c>
      <c r="F289" s="158">
        <v>0.99</v>
      </c>
      <c r="G289" s="158">
        <v>0.99399999999999999</v>
      </c>
      <c r="H289" s="158">
        <v>0.94579999999999997</v>
      </c>
      <c r="I289" s="158">
        <v>0.98860000000000003</v>
      </c>
      <c r="J289" s="158"/>
      <c r="K289" s="158"/>
      <c r="L289" s="158"/>
      <c r="M289" s="158">
        <v>0.98880000000000001</v>
      </c>
      <c r="N289" s="158">
        <v>0.99209999999999998</v>
      </c>
      <c r="O289" s="158" t="s">
        <v>84</v>
      </c>
      <c r="P289" s="158" t="s">
        <v>84</v>
      </c>
      <c r="Q289" s="158">
        <v>0.99729999999999996</v>
      </c>
      <c r="R289" s="158">
        <v>0.99939999999999996</v>
      </c>
      <c r="S289" s="158">
        <v>0.98719999999999997</v>
      </c>
      <c r="T289" s="158">
        <v>0.99460000000000004</v>
      </c>
      <c r="U289" s="158">
        <v>0.98270000000000002</v>
      </c>
      <c r="V289" s="158">
        <v>0.99419999999999997</v>
      </c>
      <c r="W289" s="158">
        <v>0.9798</v>
      </c>
      <c r="X289" s="158">
        <v>0.99819999999999998</v>
      </c>
      <c r="Y289" s="158">
        <v>0.93259999999999998</v>
      </c>
      <c r="Z289" s="158">
        <v>0.95650000000000002</v>
      </c>
      <c r="AA289" s="158">
        <v>0.97899999999999998</v>
      </c>
      <c r="AB289" s="158">
        <v>0.99380000000000002</v>
      </c>
      <c r="AC289" s="158"/>
      <c r="AD289" s="181">
        <v>14510</v>
      </c>
      <c r="AE289" s="181" t="s">
        <v>84</v>
      </c>
      <c r="AF289" s="181">
        <v>7527</v>
      </c>
      <c r="AG289" s="181">
        <v>2779</v>
      </c>
      <c r="AH289" s="181">
        <v>1388</v>
      </c>
      <c r="AI289" s="181">
        <v>466</v>
      </c>
      <c r="AJ289" s="181">
        <v>1422</v>
      </c>
      <c r="AK289" s="181">
        <v>928</v>
      </c>
      <c r="AL289" s="181">
        <v>1114</v>
      </c>
    </row>
    <row r="290" spans="1:38" x14ac:dyDescent="0.25">
      <c r="A290" s="159" t="s">
        <v>6670</v>
      </c>
      <c r="B290" s="158">
        <v>0.95240000000000002</v>
      </c>
      <c r="C290" s="158" t="s">
        <v>84</v>
      </c>
      <c r="D290" s="158">
        <v>0.98719999999999997</v>
      </c>
      <c r="E290" s="158">
        <v>0.96989999999999998</v>
      </c>
      <c r="F290" s="158">
        <v>0.94440000000000002</v>
      </c>
      <c r="G290" s="158">
        <v>0.94499999999999995</v>
      </c>
      <c r="H290" s="158">
        <v>0.70720000000000005</v>
      </c>
      <c r="I290" s="158">
        <v>0.92090000000000005</v>
      </c>
      <c r="J290" s="158"/>
      <c r="K290" s="158"/>
      <c r="L290" s="158"/>
      <c r="M290" s="158">
        <v>0.95050000000000001</v>
      </c>
      <c r="N290" s="158">
        <v>0.95430000000000004</v>
      </c>
      <c r="O290" s="158" t="s">
        <v>84</v>
      </c>
      <c r="P290" s="158" t="s">
        <v>84</v>
      </c>
      <c r="Q290" s="158">
        <v>0.98550000000000004</v>
      </c>
      <c r="R290" s="158">
        <v>0.98880000000000001</v>
      </c>
      <c r="S290" s="158">
        <v>0.96709999999999996</v>
      </c>
      <c r="T290" s="158">
        <v>0.97240000000000004</v>
      </c>
      <c r="U290" s="158">
        <v>0.93679999999999997</v>
      </c>
      <c r="V290" s="158">
        <v>0.95109999999999995</v>
      </c>
      <c r="W290" s="158">
        <v>0.92310000000000003</v>
      </c>
      <c r="X290" s="158">
        <v>0.96079999999999999</v>
      </c>
      <c r="Y290" s="158">
        <v>0.69320000000000004</v>
      </c>
      <c r="Z290" s="158">
        <v>0.7208</v>
      </c>
      <c r="AA290" s="158">
        <v>0.90800000000000003</v>
      </c>
      <c r="AB290" s="158">
        <v>0.93210000000000004</v>
      </c>
      <c r="AC290" s="158"/>
      <c r="AD290" s="181">
        <v>53755</v>
      </c>
      <c r="AE290" s="181" t="s">
        <v>84</v>
      </c>
      <c r="AF290" s="181">
        <v>24152</v>
      </c>
      <c r="AG290" s="181">
        <v>18312</v>
      </c>
      <c r="AH290" s="181">
        <v>4317</v>
      </c>
      <c r="AI290" s="181">
        <v>629</v>
      </c>
      <c r="AJ290" s="181">
        <v>4312</v>
      </c>
      <c r="AK290" s="181">
        <v>2033</v>
      </c>
      <c r="AL290" s="181">
        <v>25196</v>
      </c>
    </row>
    <row r="291" spans="1:38" x14ac:dyDescent="0.25">
      <c r="A291" s="159" t="s">
        <v>6671</v>
      </c>
      <c r="B291" s="158">
        <v>0.87549999999999994</v>
      </c>
      <c r="C291" s="158" t="s">
        <v>84</v>
      </c>
      <c r="D291" s="158">
        <v>0.94159999999999999</v>
      </c>
      <c r="E291" s="158">
        <v>0.92120000000000002</v>
      </c>
      <c r="F291" s="158">
        <v>0.90800000000000003</v>
      </c>
      <c r="G291" s="158" t="s">
        <v>84</v>
      </c>
      <c r="H291" s="158">
        <v>0.57189999999999996</v>
      </c>
      <c r="I291" s="158" t="s">
        <v>84</v>
      </c>
      <c r="J291" s="158"/>
      <c r="K291" s="158"/>
      <c r="L291" s="158"/>
      <c r="M291" s="158">
        <v>0.85799999999999998</v>
      </c>
      <c r="N291" s="158">
        <v>0.89100000000000001</v>
      </c>
      <c r="O291" s="158" t="s">
        <v>84</v>
      </c>
      <c r="P291" s="158" t="s">
        <v>84</v>
      </c>
      <c r="Q291" s="158">
        <v>0.91420000000000001</v>
      </c>
      <c r="R291" s="158">
        <v>0.96040000000000003</v>
      </c>
      <c r="S291" s="158">
        <v>0.89600000000000002</v>
      </c>
      <c r="T291" s="158">
        <v>0.9405</v>
      </c>
      <c r="U291" s="158">
        <v>0.86060000000000003</v>
      </c>
      <c r="V291" s="158">
        <v>0.93979999999999997</v>
      </c>
      <c r="W291" s="158" t="s">
        <v>84</v>
      </c>
      <c r="X291" s="158" t="s">
        <v>84</v>
      </c>
      <c r="Y291" s="158">
        <v>0.50509999999999999</v>
      </c>
      <c r="Z291" s="158">
        <v>0.63300000000000001</v>
      </c>
      <c r="AA291" s="158" t="s">
        <v>84</v>
      </c>
      <c r="AB291" s="158" t="s">
        <v>84</v>
      </c>
      <c r="AC291" s="158"/>
      <c r="AD291" s="181">
        <v>1650</v>
      </c>
      <c r="AE291" s="181" t="s">
        <v>84</v>
      </c>
      <c r="AF291" s="181">
        <v>480</v>
      </c>
      <c r="AG291" s="181">
        <v>633</v>
      </c>
      <c r="AH291" s="181">
        <v>228</v>
      </c>
      <c r="AI291" s="181" t="s">
        <v>84</v>
      </c>
      <c r="AJ291" s="181">
        <v>233</v>
      </c>
      <c r="AK291" s="181" t="s">
        <v>84</v>
      </c>
      <c r="AL291" s="181">
        <v>1867</v>
      </c>
    </row>
    <row r="292" spans="1:38" x14ac:dyDescent="0.25">
      <c r="A292" s="159" t="s">
        <v>6672</v>
      </c>
      <c r="B292" s="158">
        <v>0.9446</v>
      </c>
      <c r="C292" s="158" t="s">
        <v>84</v>
      </c>
      <c r="D292" s="158">
        <v>0.97119999999999995</v>
      </c>
      <c r="E292" s="158">
        <v>0.96970000000000001</v>
      </c>
      <c r="F292" s="158">
        <v>0.95479999999999998</v>
      </c>
      <c r="G292" s="158" t="s">
        <v>84</v>
      </c>
      <c r="H292" s="158">
        <v>0.65529999999999999</v>
      </c>
      <c r="I292" s="158">
        <v>0.94269999999999998</v>
      </c>
      <c r="J292" s="158"/>
      <c r="K292" s="158"/>
      <c r="L292" s="158"/>
      <c r="M292" s="158">
        <v>0.93879999999999997</v>
      </c>
      <c r="N292" s="158">
        <v>0.94979999999999998</v>
      </c>
      <c r="O292" s="158" t="s">
        <v>84</v>
      </c>
      <c r="P292" s="158" t="s">
        <v>84</v>
      </c>
      <c r="Q292" s="158">
        <v>0.96289999999999998</v>
      </c>
      <c r="R292" s="158">
        <v>0.97760000000000002</v>
      </c>
      <c r="S292" s="158">
        <v>0.96199999999999997</v>
      </c>
      <c r="T292" s="158">
        <v>0.9758</v>
      </c>
      <c r="U292" s="158">
        <v>0.93769999999999998</v>
      </c>
      <c r="V292" s="158">
        <v>0.96719999999999995</v>
      </c>
      <c r="W292" s="158" t="s">
        <v>84</v>
      </c>
      <c r="X292" s="158" t="s">
        <v>84</v>
      </c>
      <c r="Y292" s="158">
        <v>0.61380000000000001</v>
      </c>
      <c r="Z292" s="158">
        <v>0.69350000000000001</v>
      </c>
      <c r="AA292" s="158">
        <v>0.90410000000000001</v>
      </c>
      <c r="AB292" s="158">
        <v>0.96609999999999996</v>
      </c>
      <c r="AC292" s="158"/>
      <c r="AD292" s="181">
        <v>7814</v>
      </c>
      <c r="AE292" s="181" t="s">
        <v>84</v>
      </c>
      <c r="AF292" s="181">
        <v>2809</v>
      </c>
      <c r="AG292" s="181">
        <v>3162</v>
      </c>
      <c r="AH292" s="181">
        <v>925</v>
      </c>
      <c r="AI292" s="181" t="s">
        <v>84</v>
      </c>
      <c r="AJ292" s="181">
        <v>568</v>
      </c>
      <c r="AK292" s="181">
        <v>266</v>
      </c>
      <c r="AL292" s="181">
        <v>5270</v>
      </c>
    </row>
    <row r="293" spans="1:38" x14ac:dyDescent="0.25">
      <c r="A293" s="159" t="s">
        <v>6673</v>
      </c>
      <c r="B293" s="158">
        <v>0.99519999999999997</v>
      </c>
      <c r="C293" s="158" t="s">
        <v>84</v>
      </c>
      <c r="D293" s="158">
        <v>0.99939999999999996</v>
      </c>
      <c r="E293" s="158">
        <v>1.0001</v>
      </c>
      <c r="F293" s="158">
        <v>0.99660000000000004</v>
      </c>
      <c r="G293" s="158">
        <v>1.0001</v>
      </c>
      <c r="H293" s="158">
        <v>0.93740000000000001</v>
      </c>
      <c r="I293" s="158">
        <v>1.0005999999999999</v>
      </c>
      <c r="J293" s="158"/>
      <c r="K293" s="158"/>
      <c r="L293" s="158"/>
      <c r="M293" s="158">
        <v>0.99339999999999995</v>
      </c>
      <c r="N293" s="158">
        <v>0.99650000000000005</v>
      </c>
      <c r="O293" s="158" t="s">
        <v>84</v>
      </c>
      <c r="P293" s="158" t="s">
        <v>84</v>
      </c>
      <c r="Q293" s="158">
        <v>0.95430000000000004</v>
      </c>
      <c r="R293" s="158">
        <v>1</v>
      </c>
      <c r="S293" s="158">
        <v>1.0001</v>
      </c>
      <c r="T293" s="158">
        <v>1.0001</v>
      </c>
      <c r="U293" s="158">
        <v>0.99009999999999998</v>
      </c>
      <c r="V293" s="158">
        <v>0.99890000000000001</v>
      </c>
      <c r="W293" s="158">
        <v>1.0001</v>
      </c>
      <c r="X293" s="158">
        <v>1.0001</v>
      </c>
      <c r="Y293" s="158">
        <v>0.9234</v>
      </c>
      <c r="Z293" s="158">
        <v>0.94889999999999997</v>
      </c>
      <c r="AA293" s="158">
        <v>1.0005999999999999</v>
      </c>
      <c r="AB293" s="158">
        <v>1.0005999999999999</v>
      </c>
      <c r="AC293" s="158"/>
      <c r="AD293" s="181">
        <v>25555</v>
      </c>
      <c r="AE293" s="181" t="s">
        <v>84</v>
      </c>
      <c r="AF293" s="181">
        <v>5849</v>
      </c>
      <c r="AG293" s="181">
        <v>11921</v>
      </c>
      <c r="AH293" s="181">
        <v>4171</v>
      </c>
      <c r="AI293" s="181">
        <v>1112</v>
      </c>
      <c r="AJ293" s="181">
        <v>1712</v>
      </c>
      <c r="AK293" s="181">
        <v>790</v>
      </c>
      <c r="AL293" s="181">
        <v>7204</v>
      </c>
    </row>
    <row r="294" spans="1:38" x14ac:dyDescent="0.25">
      <c r="A294" s="159" t="s">
        <v>6674</v>
      </c>
      <c r="B294" s="158">
        <v>47.866799999999991</v>
      </c>
      <c r="C294" s="158">
        <v>4.9907000000000004</v>
      </c>
      <c r="D294" s="158">
        <v>46.098400000000019</v>
      </c>
      <c r="E294" s="158">
        <v>50.095700000000022</v>
      </c>
      <c r="F294" s="158">
        <v>48.941699999999997</v>
      </c>
      <c r="G294" s="158">
        <v>36.8688</v>
      </c>
      <c r="H294" s="158">
        <v>36.176699999999997</v>
      </c>
      <c r="I294" s="158">
        <v>39.301600000000001</v>
      </c>
      <c r="J294" s="158"/>
      <c r="K294" s="158"/>
      <c r="L294" s="158"/>
      <c r="M294" s="158">
        <v>47.44639999999999</v>
      </c>
      <c r="N294" s="158">
        <v>48.242700000000021</v>
      </c>
      <c r="O294" s="158">
        <v>4.9868000000000006</v>
      </c>
      <c r="P294" s="158">
        <v>4.9933999999999994</v>
      </c>
      <c r="Q294" s="158">
        <v>45.282900000000012</v>
      </c>
      <c r="R294" s="158">
        <v>46.667900000000003</v>
      </c>
      <c r="S294" s="158">
        <v>49.346999999999987</v>
      </c>
      <c r="T294" s="158">
        <v>50.606699999999989</v>
      </c>
      <c r="U294" s="158">
        <v>48.019999999999982</v>
      </c>
      <c r="V294" s="158">
        <v>49.663799999999988</v>
      </c>
      <c r="W294" s="158">
        <v>35.530500000000004</v>
      </c>
      <c r="X294" s="158">
        <v>37.782200000000003</v>
      </c>
      <c r="Y294" s="158">
        <v>34.805999999999997</v>
      </c>
      <c r="Z294" s="158">
        <v>37.408999999999999</v>
      </c>
      <c r="AA294" s="158">
        <v>37.901000000000003</v>
      </c>
      <c r="AB294" s="158">
        <v>40.374499999999998</v>
      </c>
      <c r="AC294" s="158"/>
      <c r="AD294" s="181">
        <v>2415680</v>
      </c>
      <c r="AE294" s="181">
        <v>171262</v>
      </c>
      <c r="AF294" s="181">
        <v>654906</v>
      </c>
      <c r="AG294" s="181">
        <v>697978</v>
      </c>
      <c r="AH294" s="181">
        <v>258037</v>
      </c>
      <c r="AI294" s="181">
        <v>60113</v>
      </c>
      <c r="AJ294" s="181">
        <v>478912</v>
      </c>
      <c r="AK294" s="181">
        <v>92289</v>
      </c>
      <c r="AL294" s="181">
        <v>1957130</v>
      </c>
    </row>
    <row r="295" spans="1:38" x14ac:dyDescent="0.25">
      <c r="A295" s="159" t="s">
        <v>6675</v>
      </c>
      <c r="B295" s="158">
        <v>0.90049999999999997</v>
      </c>
      <c r="C295" s="158" t="s">
        <v>84</v>
      </c>
      <c r="D295" s="158">
        <v>0.93679999999999997</v>
      </c>
      <c r="E295" s="158">
        <v>0.93210000000000004</v>
      </c>
      <c r="F295" s="158">
        <v>0.93049999999999999</v>
      </c>
      <c r="G295" s="158">
        <v>0.90900000000000003</v>
      </c>
      <c r="H295" s="158">
        <v>0.67879999999999996</v>
      </c>
      <c r="I295" s="158">
        <v>0.92320000000000002</v>
      </c>
      <c r="J295" s="158"/>
      <c r="K295" s="158"/>
      <c r="L295" s="158"/>
      <c r="M295" s="158">
        <v>0.89300000000000002</v>
      </c>
      <c r="N295" s="158">
        <v>0.90759999999999996</v>
      </c>
      <c r="O295" s="158" t="s">
        <v>84</v>
      </c>
      <c r="P295" s="158" t="s">
        <v>84</v>
      </c>
      <c r="Q295" s="158">
        <v>0.92459999999999998</v>
      </c>
      <c r="R295" s="158">
        <v>0.94710000000000005</v>
      </c>
      <c r="S295" s="158">
        <v>0.92120000000000002</v>
      </c>
      <c r="T295" s="158">
        <v>0.9415</v>
      </c>
      <c r="U295" s="158">
        <v>0.90869999999999995</v>
      </c>
      <c r="V295" s="158">
        <v>0.94720000000000004</v>
      </c>
      <c r="W295" s="158">
        <v>0.84309999999999996</v>
      </c>
      <c r="X295" s="158">
        <v>0.94810000000000005</v>
      </c>
      <c r="Y295" s="158">
        <v>0.64680000000000004</v>
      </c>
      <c r="Z295" s="158">
        <v>0.70860000000000001</v>
      </c>
      <c r="AA295" s="158">
        <v>0.8841</v>
      </c>
      <c r="AB295" s="158">
        <v>0.94950000000000001</v>
      </c>
      <c r="AC295" s="158"/>
      <c r="AD295" s="181">
        <v>7301</v>
      </c>
      <c r="AE295" s="181" t="s">
        <v>84</v>
      </c>
      <c r="AF295" s="181">
        <v>2248</v>
      </c>
      <c r="AG295" s="181">
        <v>2845</v>
      </c>
      <c r="AH295" s="181">
        <v>787</v>
      </c>
      <c r="AI295" s="181">
        <v>140</v>
      </c>
      <c r="AJ295" s="181">
        <v>932</v>
      </c>
      <c r="AK295" s="181">
        <v>292</v>
      </c>
      <c r="AL295" s="181">
        <v>4991</v>
      </c>
    </row>
    <row r="296" spans="1:38" x14ac:dyDescent="0.25">
      <c r="A296" s="159" t="s">
        <v>6676</v>
      </c>
      <c r="B296" s="158">
        <v>0.39419999999999999</v>
      </c>
      <c r="C296" s="158" t="s">
        <v>84</v>
      </c>
      <c r="D296" s="158">
        <v>0.50590000000000002</v>
      </c>
      <c r="E296" s="158">
        <v>0.49930000000000002</v>
      </c>
      <c r="F296" s="158">
        <v>0.54979999999999996</v>
      </c>
      <c r="G296" s="158">
        <v>0.53459999999999996</v>
      </c>
      <c r="H296" s="158">
        <v>0.27589999999999998</v>
      </c>
      <c r="I296" s="158">
        <v>0.53190000000000004</v>
      </c>
      <c r="J296" s="158"/>
      <c r="K296" s="158"/>
      <c r="L296" s="158"/>
      <c r="M296" s="158">
        <v>0.38600000000000001</v>
      </c>
      <c r="N296" s="158">
        <v>0.40229999999999999</v>
      </c>
      <c r="O296" s="158" t="s">
        <v>84</v>
      </c>
      <c r="P296" s="158" t="s">
        <v>84</v>
      </c>
      <c r="Q296" s="158">
        <v>0.48149999999999998</v>
      </c>
      <c r="R296" s="158">
        <v>0.52969999999999995</v>
      </c>
      <c r="S296" s="158">
        <v>0.48039999999999999</v>
      </c>
      <c r="T296" s="158">
        <v>0.51790000000000003</v>
      </c>
      <c r="U296" s="158">
        <v>0.52470000000000006</v>
      </c>
      <c r="V296" s="158">
        <v>0.57410000000000005</v>
      </c>
      <c r="W296" s="158">
        <v>0.48549999999999999</v>
      </c>
      <c r="X296" s="158">
        <v>0.58109999999999995</v>
      </c>
      <c r="Y296" s="158">
        <v>0.26550000000000001</v>
      </c>
      <c r="Z296" s="158">
        <v>0.28639999999999999</v>
      </c>
      <c r="AA296" s="158">
        <v>0.4773</v>
      </c>
      <c r="AB296" s="158">
        <v>0.58330000000000004</v>
      </c>
      <c r="AC296" s="158"/>
      <c r="AD296" s="181">
        <v>14086</v>
      </c>
      <c r="AE296" s="181" t="s">
        <v>84</v>
      </c>
      <c r="AF296" s="181">
        <v>1710</v>
      </c>
      <c r="AG296" s="181">
        <v>2826</v>
      </c>
      <c r="AH296" s="181">
        <v>1606</v>
      </c>
      <c r="AI296" s="181">
        <v>431</v>
      </c>
      <c r="AJ296" s="181">
        <v>7162</v>
      </c>
      <c r="AK296" s="181">
        <v>351</v>
      </c>
      <c r="AL296" s="181">
        <v>25620</v>
      </c>
    </row>
    <row r="297" spans="1:38" x14ac:dyDescent="0.25">
      <c r="A297" s="159" t="s">
        <v>6677</v>
      </c>
      <c r="B297" s="158">
        <v>0.8014</v>
      </c>
      <c r="C297" s="158" t="s">
        <v>84</v>
      </c>
      <c r="D297" s="158">
        <v>0.90849999999999997</v>
      </c>
      <c r="E297" s="158">
        <v>0.86599999999999999</v>
      </c>
      <c r="F297" s="158">
        <v>0.84489999999999998</v>
      </c>
      <c r="G297" s="158">
        <v>0.879</v>
      </c>
      <c r="H297" s="158">
        <v>0.45319999999999999</v>
      </c>
      <c r="I297" s="158">
        <v>0.81140000000000001</v>
      </c>
      <c r="J297" s="158"/>
      <c r="K297" s="158"/>
      <c r="L297" s="158"/>
      <c r="M297" s="158">
        <v>0.79820000000000002</v>
      </c>
      <c r="N297" s="158">
        <v>0.80449999999999999</v>
      </c>
      <c r="O297" s="158" t="s">
        <v>84</v>
      </c>
      <c r="P297" s="158" t="s">
        <v>84</v>
      </c>
      <c r="Q297" s="158">
        <v>0.90429999999999999</v>
      </c>
      <c r="R297" s="158">
        <v>0.91249999999999998</v>
      </c>
      <c r="S297" s="158">
        <v>0.86070000000000002</v>
      </c>
      <c r="T297" s="158">
        <v>0.87109999999999999</v>
      </c>
      <c r="U297" s="158">
        <v>0.83660000000000001</v>
      </c>
      <c r="V297" s="158">
        <v>0.8528</v>
      </c>
      <c r="W297" s="158">
        <v>0.86370000000000002</v>
      </c>
      <c r="X297" s="158">
        <v>0.89270000000000005</v>
      </c>
      <c r="Y297" s="158">
        <v>0.44419999999999998</v>
      </c>
      <c r="Z297" s="158">
        <v>0.46210000000000001</v>
      </c>
      <c r="AA297" s="158">
        <v>0.79239999999999999</v>
      </c>
      <c r="AB297" s="158">
        <v>0.82879999999999998</v>
      </c>
      <c r="AC297" s="158"/>
      <c r="AD297" s="181">
        <v>69651</v>
      </c>
      <c r="AE297" s="181" t="s">
        <v>84</v>
      </c>
      <c r="AF297" s="181">
        <v>23903</v>
      </c>
      <c r="AG297" s="181">
        <v>19591</v>
      </c>
      <c r="AH297" s="181">
        <v>9074</v>
      </c>
      <c r="AI297" s="181">
        <v>2378</v>
      </c>
      <c r="AJ297" s="181">
        <v>12709</v>
      </c>
      <c r="AK297" s="181">
        <v>1996</v>
      </c>
      <c r="AL297" s="181">
        <v>69774</v>
      </c>
    </row>
    <row r="298" spans="1:38" x14ac:dyDescent="0.25">
      <c r="A298" s="159" t="s">
        <v>6678</v>
      </c>
      <c r="B298" s="158">
        <v>0.51300000000000001</v>
      </c>
      <c r="C298" s="158" t="s">
        <v>84</v>
      </c>
      <c r="D298" s="158">
        <v>0.59289999999999998</v>
      </c>
      <c r="E298" s="158">
        <v>0.62680000000000002</v>
      </c>
      <c r="F298" s="158">
        <v>0.69179999999999997</v>
      </c>
      <c r="G298" s="158">
        <v>0.69930000000000003</v>
      </c>
      <c r="H298" s="158">
        <v>0.42330000000000001</v>
      </c>
      <c r="I298" s="158">
        <v>0.58509999999999995</v>
      </c>
      <c r="J298" s="158"/>
      <c r="K298" s="158"/>
      <c r="L298" s="158"/>
      <c r="M298" s="158">
        <v>0.50770000000000004</v>
      </c>
      <c r="N298" s="158">
        <v>0.51839999999999997</v>
      </c>
      <c r="O298" s="158" t="s">
        <v>84</v>
      </c>
      <c r="P298" s="158" t="s">
        <v>84</v>
      </c>
      <c r="Q298" s="158">
        <v>0.54039999999999999</v>
      </c>
      <c r="R298" s="158">
        <v>0.64159999999999995</v>
      </c>
      <c r="S298" s="158">
        <v>0.61399999999999999</v>
      </c>
      <c r="T298" s="158">
        <v>0.63919999999999999</v>
      </c>
      <c r="U298" s="158">
        <v>0.6784</v>
      </c>
      <c r="V298" s="158">
        <v>0.70469999999999999</v>
      </c>
      <c r="W298" s="158">
        <v>0.67379999999999995</v>
      </c>
      <c r="X298" s="158">
        <v>0.72330000000000005</v>
      </c>
      <c r="Y298" s="158">
        <v>0.41660000000000003</v>
      </c>
      <c r="Z298" s="158">
        <v>0.43009999999999998</v>
      </c>
      <c r="AA298" s="158">
        <v>0.55249999999999999</v>
      </c>
      <c r="AB298" s="158">
        <v>0.61609999999999998</v>
      </c>
      <c r="AC298" s="158"/>
      <c r="AD298" s="181">
        <v>34007</v>
      </c>
      <c r="AE298" s="181" t="s">
        <v>84</v>
      </c>
      <c r="AF298" s="181">
        <v>368</v>
      </c>
      <c r="AG298" s="181">
        <v>5788</v>
      </c>
      <c r="AH298" s="181">
        <v>4798</v>
      </c>
      <c r="AI298" s="181">
        <v>1343</v>
      </c>
      <c r="AJ298" s="181">
        <v>20772</v>
      </c>
      <c r="AK298" s="181">
        <v>938</v>
      </c>
      <c r="AL298" s="181">
        <v>52754</v>
      </c>
    </row>
    <row r="299" spans="1:38" x14ac:dyDescent="0.25">
      <c r="A299" s="159" t="s">
        <v>6679</v>
      </c>
      <c r="B299" s="158">
        <v>0.23169999999999999</v>
      </c>
      <c r="C299" s="158" t="s">
        <v>84</v>
      </c>
      <c r="D299" s="158">
        <v>0.49809999999999999</v>
      </c>
      <c r="E299" s="158">
        <v>0.40439999999999998</v>
      </c>
      <c r="F299" s="158">
        <v>0.40689999999999998</v>
      </c>
      <c r="G299" s="158">
        <v>0.33069999999999999</v>
      </c>
      <c r="H299" s="158">
        <v>9.7299999999999998E-2</v>
      </c>
      <c r="I299" s="158">
        <v>0.31690000000000002</v>
      </c>
      <c r="J299" s="158"/>
      <c r="K299" s="158"/>
      <c r="L299" s="158"/>
      <c r="M299" s="158">
        <v>0.22839999999999999</v>
      </c>
      <c r="N299" s="158">
        <v>0.23499999999999999</v>
      </c>
      <c r="O299" s="158" t="s">
        <v>84</v>
      </c>
      <c r="P299" s="158" t="s">
        <v>84</v>
      </c>
      <c r="Q299" s="158">
        <v>0.48530000000000001</v>
      </c>
      <c r="R299" s="158">
        <v>0.51080000000000003</v>
      </c>
      <c r="S299" s="158">
        <v>0.39579999999999999</v>
      </c>
      <c r="T299" s="158">
        <v>0.41299999999999998</v>
      </c>
      <c r="U299" s="158">
        <v>0.39279999999999998</v>
      </c>
      <c r="V299" s="158">
        <v>0.4209</v>
      </c>
      <c r="W299" s="158">
        <v>0.3004</v>
      </c>
      <c r="X299" s="158">
        <v>0.36120000000000002</v>
      </c>
      <c r="Y299" s="158">
        <v>9.4399999999999998E-2</v>
      </c>
      <c r="Z299" s="158">
        <v>0.1003</v>
      </c>
      <c r="AA299" s="158">
        <v>0.29970000000000002</v>
      </c>
      <c r="AB299" s="158">
        <v>0.3342</v>
      </c>
      <c r="AC299" s="158"/>
      <c r="AD299" s="181">
        <v>64068</v>
      </c>
      <c r="AE299" s="181" t="s">
        <v>84</v>
      </c>
      <c r="AF299" s="181">
        <v>6061</v>
      </c>
      <c r="AG299" s="181">
        <v>12641</v>
      </c>
      <c r="AH299" s="181">
        <v>4741</v>
      </c>
      <c r="AI299" s="181">
        <v>923</v>
      </c>
      <c r="AJ299" s="181">
        <v>36904</v>
      </c>
      <c r="AK299" s="181">
        <v>2798</v>
      </c>
      <c r="AL299" s="181">
        <v>115846</v>
      </c>
    </row>
    <row r="300" spans="1:38" x14ac:dyDescent="0.25">
      <c r="A300" s="159" t="s">
        <v>6680</v>
      </c>
      <c r="B300" s="158">
        <v>0.91449999999999998</v>
      </c>
      <c r="C300" s="158">
        <v>0.99560000000000004</v>
      </c>
      <c r="D300" s="158">
        <v>0.92259999999999998</v>
      </c>
      <c r="E300" s="158">
        <v>0.94840000000000002</v>
      </c>
      <c r="F300" s="158">
        <v>0.93899999999999995</v>
      </c>
      <c r="G300" s="158">
        <v>0.94720000000000004</v>
      </c>
      <c r="H300" s="158">
        <v>0.59399999999999997</v>
      </c>
      <c r="I300" s="158">
        <v>0.91759999999999997</v>
      </c>
      <c r="J300" s="158"/>
      <c r="K300" s="158"/>
      <c r="L300" s="158"/>
      <c r="M300" s="158">
        <v>0.91039999999999999</v>
      </c>
      <c r="N300" s="158">
        <v>0.91839999999999999</v>
      </c>
      <c r="O300" s="158">
        <v>0.99299999999999999</v>
      </c>
      <c r="P300" s="158">
        <v>0.99719999999999998</v>
      </c>
      <c r="Q300" s="158">
        <v>0.91290000000000004</v>
      </c>
      <c r="R300" s="158">
        <v>0.93130000000000002</v>
      </c>
      <c r="S300" s="158">
        <v>0.94240000000000002</v>
      </c>
      <c r="T300" s="158">
        <v>0.95379999999999998</v>
      </c>
      <c r="U300" s="158">
        <v>0.92730000000000001</v>
      </c>
      <c r="V300" s="158">
        <v>0.94899999999999995</v>
      </c>
      <c r="W300" s="158">
        <v>0.91820000000000002</v>
      </c>
      <c r="X300" s="158">
        <v>0.96609999999999996</v>
      </c>
      <c r="Y300" s="158">
        <v>0.5726</v>
      </c>
      <c r="Z300" s="158">
        <v>0.61480000000000001</v>
      </c>
      <c r="AA300" s="158">
        <v>0.89500000000000002</v>
      </c>
      <c r="AB300" s="158">
        <v>0.9355</v>
      </c>
      <c r="AC300" s="158"/>
      <c r="AD300" s="181">
        <v>19866</v>
      </c>
      <c r="AE300" s="181">
        <v>4650</v>
      </c>
      <c r="AF300" s="181">
        <v>3650</v>
      </c>
      <c r="AG300" s="181">
        <v>6309</v>
      </c>
      <c r="AH300" s="181">
        <v>1988</v>
      </c>
      <c r="AI300" s="181">
        <v>380</v>
      </c>
      <c r="AJ300" s="181">
        <v>2134</v>
      </c>
      <c r="AK300" s="181">
        <v>755</v>
      </c>
      <c r="AL300" s="181">
        <v>9946</v>
      </c>
    </row>
    <row r="301" spans="1:38" x14ac:dyDescent="0.25">
      <c r="A301" s="159" t="s">
        <v>6681</v>
      </c>
      <c r="B301" s="158">
        <v>0.99990000000000001</v>
      </c>
      <c r="C301" s="158">
        <v>1.0002</v>
      </c>
      <c r="D301" s="158">
        <v>0.97699999999999998</v>
      </c>
      <c r="E301" s="158">
        <v>1.0001</v>
      </c>
      <c r="F301" s="158">
        <v>0.99980000000000002</v>
      </c>
      <c r="G301" s="158">
        <v>0.99990000000000001</v>
      </c>
      <c r="H301" s="158">
        <v>0.99199999999999999</v>
      </c>
      <c r="I301" s="158">
        <v>1.0001</v>
      </c>
      <c r="J301" s="158"/>
      <c r="K301" s="158"/>
      <c r="L301" s="158"/>
      <c r="M301" s="158">
        <v>0.99970000000000003</v>
      </c>
      <c r="N301" s="158">
        <v>1</v>
      </c>
      <c r="O301" s="158">
        <v>1.0002</v>
      </c>
      <c r="P301" s="158">
        <v>1.0002</v>
      </c>
      <c r="Q301" s="158">
        <v>0.93799999999999994</v>
      </c>
      <c r="R301" s="158">
        <v>0.99160000000000004</v>
      </c>
      <c r="S301" s="158">
        <v>1.0001</v>
      </c>
      <c r="T301" s="158">
        <v>1.0001</v>
      </c>
      <c r="U301" s="158">
        <v>0.99929999999999997</v>
      </c>
      <c r="V301" s="158">
        <v>1</v>
      </c>
      <c r="W301" s="158">
        <v>0.98909999999999998</v>
      </c>
      <c r="X301" s="158">
        <v>1</v>
      </c>
      <c r="Y301" s="158">
        <v>0.98599999999999999</v>
      </c>
      <c r="Z301" s="158">
        <v>0.99539999999999995</v>
      </c>
      <c r="AA301" s="158">
        <v>1.0001</v>
      </c>
      <c r="AB301" s="158">
        <v>1.0001</v>
      </c>
      <c r="AC301" s="158"/>
      <c r="AD301" s="181">
        <v>190953</v>
      </c>
      <c r="AE301" s="181">
        <v>30042</v>
      </c>
      <c r="AF301" s="181">
        <v>213</v>
      </c>
      <c r="AG301" s="181">
        <v>107767</v>
      </c>
      <c r="AH301" s="181">
        <v>36168</v>
      </c>
      <c r="AI301" s="181">
        <v>7218</v>
      </c>
      <c r="AJ301" s="181">
        <v>1710</v>
      </c>
      <c r="AK301" s="181">
        <v>7835</v>
      </c>
      <c r="AL301" s="181">
        <v>1076</v>
      </c>
    </row>
    <row r="302" spans="1:38" x14ac:dyDescent="0.25">
      <c r="A302" s="159" t="s">
        <v>6682</v>
      </c>
      <c r="B302" s="158">
        <v>0.87329999999999997</v>
      </c>
      <c r="C302" s="158" t="s">
        <v>84</v>
      </c>
      <c r="D302" s="158" t="s">
        <v>84</v>
      </c>
      <c r="E302" s="158" t="s">
        <v>84</v>
      </c>
      <c r="F302" s="158" t="s">
        <v>84</v>
      </c>
      <c r="G302" s="158" t="s">
        <v>84</v>
      </c>
      <c r="H302" s="158" t="s">
        <v>84</v>
      </c>
      <c r="I302" s="158" t="s">
        <v>84</v>
      </c>
      <c r="J302" s="158"/>
      <c r="K302" s="158"/>
      <c r="L302" s="158"/>
      <c r="M302" s="158">
        <v>0.81779999999999997</v>
      </c>
      <c r="N302" s="158">
        <v>0.91279999999999994</v>
      </c>
      <c r="O302" s="158" t="s">
        <v>84</v>
      </c>
      <c r="P302" s="158" t="s">
        <v>84</v>
      </c>
      <c r="Q302" s="158" t="s">
        <v>84</v>
      </c>
      <c r="R302" s="158" t="s">
        <v>84</v>
      </c>
      <c r="S302" s="158" t="s">
        <v>84</v>
      </c>
      <c r="T302" s="158" t="s">
        <v>84</v>
      </c>
      <c r="U302" s="158" t="s">
        <v>84</v>
      </c>
      <c r="V302" s="158" t="s">
        <v>84</v>
      </c>
      <c r="W302" s="158" t="s">
        <v>84</v>
      </c>
      <c r="X302" s="158" t="s">
        <v>84</v>
      </c>
      <c r="Y302" s="158" t="s">
        <v>84</v>
      </c>
      <c r="Z302" s="158" t="s">
        <v>84</v>
      </c>
      <c r="AA302" s="158" t="s">
        <v>84</v>
      </c>
      <c r="AB302" s="158" t="s">
        <v>84</v>
      </c>
      <c r="AC302" s="158"/>
      <c r="AD302" s="181">
        <v>205</v>
      </c>
      <c r="AE302" s="181" t="s">
        <v>84</v>
      </c>
      <c r="AF302" s="181" t="s">
        <v>84</v>
      </c>
      <c r="AG302" s="181" t="s">
        <v>84</v>
      </c>
      <c r="AH302" s="181" t="s">
        <v>84</v>
      </c>
      <c r="AI302" s="181" t="s">
        <v>84</v>
      </c>
      <c r="AJ302" s="181" t="s">
        <v>84</v>
      </c>
      <c r="AK302" s="181" t="s">
        <v>84</v>
      </c>
      <c r="AL302" s="181">
        <v>40</v>
      </c>
    </row>
    <row r="303" spans="1:38" x14ac:dyDescent="0.25">
      <c r="A303" s="159" t="s">
        <v>6683</v>
      </c>
      <c r="B303" s="158">
        <v>0.80500000000000005</v>
      </c>
      <c r="C303" s="158">
        <v>0.98350000000000004</v>
      </c>
      <c r="D303" s="158">
        <v>0.88490000000000002</v>
      </c>
      <c r="E303" s="158">
        <v>0.86240000000000006</v>
      </c>
      <c r="F303" s="158">
        <v>0.84770000000000001</v>
      </c>
      <c r="G303" s="158">
        <v>0.89549999999999996</v>
      </c>
      <c r="H303" s="158">
        <v>0.57879999999999998</v>
      </c>
      <c r="I303" s="158">
        <v>0.78649999999999998</v>
      </c>
      <c r="J303" s="158"/>
      <c r="K303" s="158"/>
      <c r="L303" s="158"/>
      <c r="M303" s="158">
        <v>0.8034</v>
      </c>
      <c r="N303" s="158">
        <v>0.80659999999999998</v>
      </c>
      <c r="O303" s="158">
        <v>0.98109999999999997</v>
      </c>
      <c r="P303" s="158">
        <v>0.98560000000000003</v>
      </c>
      <c r="Q303" s="158">
        <v>0.88239999999999996</v>
      </c>
      <c r="R303" s="158">
        <v>0.88739999999999997</v>
      </c>
      <c r="S303" s="158">
        <v>0.85950000000000004</v>
      </c>
      <c r="T303" s="158">
        <v>0.86519999999999997</v>
      </c>
      <c r="U303" s="158">
        <v>0.84260000000000002</v>
      </c>
      <c r="V303" s="158">
        <v>0.85270000000000001</v>
      </c>
      <c r="W303" s="158">
        <v>0.88919999999999999</v>
      </c>
      <c r="X303" s="158">
        <v>0.90139999999999998</v>
      </c>
      <c r="Y303" s="158">
        <v>0.57489999999999997</v>
      </c>
      <c r="Z303" s="158">
        <v>0.5827</v>
      </c>
      <c r="AA303" s="158">
        <v>0.7772</v>
      </c>
      <c r="AB303" s="158">
        <v>0.79530000000000001</v>
      </c>
      <c r="AC303" s="158"/>
      <c r="AD303" s="181">
        <v>262500</v>
      </c>
      <c r="AE303" s="181">
        <v>17853</v>
      </c>
      <c r="AF303" s="181">
        <v>73697</v>
      </c>
      <c r="AG303" s="181">
        <v>64922</v>
      </c>
      <c r="AH303" s="181">
        <v>21795</v>
      </c>
      <c r="AI303" s="181">
        <v>11320</v>
      </c>
      <c r="AJ303" s="181">
        <v>64528</v>
      </c>
      <c r="AK303" s="181">
        <v>8385</v>
      </c>
      <c r="AL303" s="181">
        <v>229048</v>
      </c>
    </row>
    <row r="304" spans="1:38" x14ac:dyDescent="0.25">
      <c r="A304" s="159" t="s">
        <v>6684</v>
      </c>
      <c r="B304" s="158">
        <v>1.0009999999999999</v>
      </c>
      <c r="C304" s="158">
        <v>1.0022</v>
      </c>
      <c r="D304" s="158">
        <v>1.0023</v>
      </c>
      <c r="E304" s="158">
        <v>0.99950000000000006</v>
      </c>
      <c r="F304" s="158">
        <v>0.99780000000000002</v>
      </c>
      <c r="G304" s="158" t="s">
        <v>84</v>
      </c>
      <c r="H304" s="158">
        <v>0.93340000000000001</v>
      </c>
      <c r="I304" s="158">
        <v>1.0025999999999999</v>
      </c>
      <c r="J304" s="158"/>
      <c r="K304" s="158"/>
      <c r="L304" s="158"/>
      <c r="M304" s="158">
        <v>1.0009999999999999</v>
      </c>
      <c r="N304" s="158">
        <v>1.0009999999999999</v>
      </c>
      <c r="O304" s="158">
        <v>1.0022</v>
      </c>
      <c r="P304" s="158">
        <v>1.0022</v>
      </c>
      <c r="Q304" s="158">
        <v>1.0023</v>
      </c>
      <c r="R304" s="158">
        <v>1.0023</v>
      </c>
      <c r="S304" s="158">
        <v>0.9304</v>
      </c>
      <c r="T304" s="158">
        <v>1</v>
      </c>
      <c r="U304" s="158">
        <v>0.9879</v>
      </c>
      <c r="V304" s="158">
        <v>0.99960000000000004</v>
      </c>
      <c r="W304" s="158" t="s">
        <v>84</v>
      </c>
      <c r="X304" s="158" t="s">
        <v>84</v>
      </c>
      <c r="Y304" s="158">
        <v>0.8982</v>
      </c>
      <c r="Z304" s="158">
        <v>0.95669999999999999</v>
      </c>
      <c r="AA304" s="158">
        <v>1.0025999999999999</v>
      </c>
      <c r="AB304" s="158">
        <v>1.0025999999999999</v>
      </c>
      <c r="AC304" s="158"/>
      <c r="AD304" s="181">
        <v>40030</v>
      </c>
      <c r="AE304" s="181">
        <v>23997</v>
      </c>
      <c r="AF304" s="181">
        <v>6764</v>
      </c>
      <c r="AG304" s="181">
        <v>5091</v>
      </c>
      <c r="AH304" s="181">
        <v>1976</v>
      </c>
      <c r="AI304" s="181" t="s">
        <v>84</v>
      </c>
      <c r="AJ304" s="181">
        <v>378</v>
      </c>
      <c r="AK304" s="181">
        <v>1704</v>
      </c>
      <c r="AL304" s="181">
        <v>2350</v>
      </c>
    </row>
    <row r="305" spans="1:38" x14ac:dyDescent="0.25">
      <c r="A305" s="159" t="s">
        <v>6685</v>
      </c>
      <c r="B305" s="158">
        <v>0.96789999999999998</v>
      </c>
      <c r="C305" s="158">
        <v>1.0014000000000001</v>
      </c>
      <c r="D305" s="158">
        <v>0.9879</v>
      </c>
      <c r="E305" s="158">
        <v>0.95789999999999997</v>
      </c>
      <c r="F305" s="158">
        <v>0.9264</v>
      </c>
      <c r="G305" s="158">
        <v>0.86629999999999996</v>
      </c>
      <c r="H305" s="158">
        <v>0.60040000000000004</v>
      </c>
      <c r="I305" s="158">
        <v>0.94989999999999997</v>
      </c>
      <c r="J305" s="158"/>
      <c r="K305" s="158"/>
      <c r="L305" s="158"/>
      <c r="M305" s="158">
        <v>0.96719999999999995</v>
      </c>
      <c r="N305" s="158">
        <v>0.96860000000000002</v>
      </c>
      <c r="O305" s="158">
        <v>1.0014000000000001</v>
      </c>
      <c r="P305" s="158">
        <v>1.0014000000000001</v>
      </c>
      <c r="Q305" s="158">
        <v>0.98709999999999998</v>
      </c>
      <c r="R305" s="158">
        <v>0.98870000000000002</v>
      </c>
      <c r="S305" s="158">
        <v>0.95550000000000002</v>
      </c>
      <c r="T305" s="158">
        <v>0.96009999999999995</v>
      </c>
      <c r="U305" s="158">
        <v>0.92069999999999996</v>
      </c>
      <c r="V305" s="158">
        <v>0.93169999999999997</v>
      </c>
      <c r="W305" s="158">
        <v>0.83509999999999995</v>
      </c>
      <c r="X305" s="158">
        <v>0.89190000000000003</v>
      </c>
      <c r="Y305" s="158">
        <v>0.59199999999999997</v>
      </c>
      <c r="Z305" s="158">
        <v>0.60870000000000002</v>
      </c>
      <c r="AA305" s="158">
        <v>0.9456</v>
      </c>
      <c r="AB305" s="158">
        <v>0.95379999999999998</v>
      </c>
      <c r="AC305" s="158"/>
      <c r="AD305" s="181">
        <v>326486</v>
      </c>
      <c r="AE305" s="181">
        <v>94720</v>
      </c>
      <c r="AF305" s="181">
        <v>155672</v>
      </c>
      <c r="AG305" s="181">
        <v>38689</v>
      </c>
      <c r="AH305" s="181">
        <v>10043</v>
      </c>
      <c r="AI305" s="181">
        <v>601</v>
      </c>
      <c r="AJ305" s="181">
        <v>14162</v>
      </c>
      <c r="AK305" s="181">
        <v>12599</v>
      </c>
      <c r="AL305" s="181">
        <v>96502</v>
      </c>
    </row>
    <row r="306" spans="1:38" x14ac:dyDescent="0.25">
      <c r="A306" s="159" t="s">
        <v>6686</v>
      </c>
      <c r="B306" s="158">
        <v>0.4138</v>
      </c>
      <c r="C306" s="158" t="s">
        <v>84</v>
      </c>
      <c r="D306" s="158">
        <v>0.38569999999999999</v>
      </c>
      <c r="E306" s="158">
        <v>0.58620000000000005</v>
      </c>
      <c r="F306" s="158">
        <v>0.62809999999999999</v>
      </c>
      <c r="G306" s="158">
        <v>0.51790000000000003</v>
      </c>
      <c r="H306" s="158">
        <v>0.25280000000000002</v>
      </c>
      <c r="I306" s="158">
        <v>0.42399999999999999</v>
      </c>
      <c r="J306" s="158"/>
      <c r="K306" s="158"/>
      <c r="L306" s="158"/>
      <c r="M306" s="158">
        <v>0.39989999999999998</v>
      </c>
      <c r="N306" s="158">
        <v>0.42770000000000002</v>
      </c>
      <c r="O306" s="158" t="s">
        <v>84</v>
      </c>
      <c r="P306" s="158" t="s">
        <v>84</v>
      </c>
      <c r="Q306" s="158">
        <v>0.34189999999999998</v>
      </c>
      <c r="R306" s="158">
        <v>0.42920000000000003</v>
      </c>
      <c r="S306" s="158">
        <v>0.55759999999999998</v>
      </c>
      <c r="T306" s="158">
        <v>0.61350000000000005</v>
      </c>
      <c r="U306" s="158">
        <v>0.58989999999999998</v>
      </c>
      <c r="V306" s="158">
        <v>0.66390000000000005</v>
      </c>
      <c r="W306" s="158">
        <v>0.42520000000000002</v>
      </c>
      <c r="X306" s="158">
        <v>0.60270000000000001</v>
      </c>
      <c r="Y306" s="158">
        <v>0.2349</v>
      </c>
      <c r="Z306" s="158">
        <v>0.27110000000000001</v>
      </c>
      <c r="AA306" s="158">
        <v>0.34689999999999999</v>
      </c>
      <c r="AB306" s="158">
        <v>0.49890000000000001</v>
      </c>
      <c r="AC306" s="158"/>
      <c r="AD306" s="181">
        <v>4909</v>
      </c>
      <c r="AE306" s="181" t="s">
        <v>84</v>
      </c>
      <c r="AF306" s="181">
        <v>487</v>
      </c>
      <c r="AG306" s="181">
        <v>1235</v>
      </c>
      <c r="AH306" s="181">
        <v>676</v>
      </c>
      <c r="AI306" s="181">
        <v>123</v>
      </c>
      <c r="AJ306" s="181">
        <v>2226</v>
      </c>
      <c r="AK306" s="181">
        <v>162</v>
      </c>
      <c r="AL306" s="181">
        <v>8370</v>
      </c>
    </row>
    <row r="307" spans="1:38" x14ac:dyDescent="0.25">
      <c r="A307" s="159" t="s">
        <v>6687</v>
      </c>
      <c r="B307" s="158">
        <v>0.9607</v>
      </c>
      <c r="C307" s="158" t="s">
        <v>84</v>
      </c>
      <c r="D307" s="158" t="s">
        <v>84</v>
      </c>
      <c r="E307" s="158">
        <v>0.96489999999999998</v>
      </c>
      <c r="F307" s="158">
        <v>0.98209999999999997</v>
      </c>
      <c r="G307" s="158" t="s">
        <v>84</v>
      </c>
      <c r="H307" s="158">
        <v>0.86399999999999999</v>
      </c>
      <c r="I307" s="158" t="s">
        <v>84</v>
      </c>
      <c r="J307" s="158"/>
      <c r="K307" s="158"/>
      <c r="L307" s="158"/>
      <c r="M307" s="158">
        <v>0.95199999999999996</v>
      </c>
      <c r="N307" s="158">
        <v>0.96779999999999999</v>
      </c>
      <c r="O307" s="158" t="s">
        <v>84</v>
      </c>
      <c r="P307" s="158" t="s">
        <v>84</v>
      </c>
      <c r="Q307" s="158" t="s">
        <v>84</v>
      </c>
      <c r="R307" s="158" t="s">
        <v>84</v>
      </c>
      <c r="S307" s="158">
        <v>0.94720000000000004</v>
      </c>
      <c r="T307" s="158">
        <v>0.9768</v>
      </c>
      <c r="U307" s="158">
        <v>0.9718</v>
      </c>
      <c r="V307" s="158">
        <v>0.98860000000000003</v>
      </c>
      <c r="W307" s="158" t="s">
        <v>84</v>
      </c>
      <c r="X307" s="158" t="s">
        <v>84</v>
      </c>
      <c r="Y307" s="158">
        <v>0.82210000000000005</v>
      </c>
      <c r="Z307" s="158">
        <v>0.89659999999999995</v>
      </c>
      <c r="AA307" s="158" t="s">
        <v>84</v>
      </c>
      <c r="AB307" s="158" t="s">
        <v>84</v>
      </c>
      <c r="AC307" s="158"/>
      <c r="AD307" s="181">
        <v>3139</v>
      </c>
      <c r="AE307" s="181" t="s">
        <v>84</v>
      </c>
      <c r="AF307" s="181" t="s">
        <v>84</v>
      </c>
      <c r="AG307" s="181">
        <v>887</v>
      </c>
      <c r="AH307" s="181">
        <v>1719</v>
      </c>
      <c r="AI307" s="181" t="s">
        <v>84</v>
      </c>
      <c r="AJ307" s="181">
        <v>362</v>
      </c>
      <c r="AK307" s="181" t="s">
        <v>84</v>
      </c>
      <c r="AL307" s="181">
        <v>1428</v>
      </c>
    </row>
    <row r="308" spans="1:38" x14ac:dyDescent="0.25">
      <c r="A308" s="159" t="s">
        <v>6688</v>
      </c>
      <c r="B308" s="158">
        <v>0.75580000000000003</v>
      </c>
      <c r="C308" s="158" t="s">
        <v>84</v>
      </c>
      <c r="D308" s="158">
        <v>0.81869999999999998</v>
      </c>
      <c r="E308" s="158">
        <v>0.78359999999999996</v>
      </c>
      <c r="F308" s="158">
        <v>0.75229999999999997</v>
      </c>
      <c r="G308" s="158" t="s">
        <v>84</v>
      </c>
      <c r="H308" s="158">
        <v>0.48199999999999998</v>
      </c>
      <c r="I308" s="158" t="s">
        <v>84</v>
      </c>
      <c r="J308" s="158"/>
      <c r="K308" s="158"/>
      <c r="L308" s="158"/>
      <c r="M308" s="158">
        <v>0.74050000000000005</v>
      </c>
      <c r="N308" s="158">
        <v>0.77039999999999997</v>
      </c>
      <c r="O308" s="158" t="s">
        <v>84</v>
      </c>
      <c r="P308" s="158" t="s">
        <v>84</v>
      </c>
      <c r="Q308" s="158">
        <v>0.79630000000000001</v>
      </c>
      <c r="R308" s="158">
        <v>0.83889999999999998</v>
      </c>
      <c r="S308" s="158">
        <v>0.75629999999999997</v>
      </c>
      <c r="T308" s="158">
        <v>0.80820000000000003</v>
      </c>
      <c r="U308" s="158">
        <v>0.70420000000000005</v>
      </c>
      <c r="V308" s="158">
        <v>0.79369999999999996</v>
      </c>
      <c r="W308" s="158" t="s">
        <v>84</v>
      </c>
      <c r="X308" s="158" t="s">
        <v>84</v>
      </c>
      <c r="Y308" s="158">
        <v>0.43459999999999999</v>
      </c>
      <c r="Z308" s="158">
        <v>0.52769999999999995</v>
      </c>
      <c r="AA308" s="158" t="s">
        <v>84</v>
      </c>
      <c r="AB308" s="158" t="s">
        <v>84</v>
      </c>
      <c r="AC308" s="158"/>
      <c r="AD308" s="181">
        <v>3340</v>
      </c>
      <c r="AE308" s="181" t="s">
        <v>84</v>
      </c>
      <c r="AF308" s="181">
        <v>1352</v>
      </c>
      <c r="AG308" s="181">
        <v>1029</v>
      </c>
      <c r="AH308" s="181">
        <v>376</v>
      </c>
      <c r="AI308" s="181" t="s">
        <v>84</v>
      </c>
      <c r="AJ308" s="181">
        <v>451</v>
      </c>
      <c r="AK308" s="181" t="s">
        <v>84</v>
      </c>
      <c r="AL308" s="181">
        <v>4276</v>
      </c>
    </row>
    <row r="309" spans="1:38" x14ac:dyDescent="0.25">
      <c r="A309" s="159" t="s">
        <v>6689</v>
      </c>
      <c r="B309" s="158">
        <v>0.88370000000000004</v>
      </c>
      <c r="C309" s="158" t="s">
        <v>84</v>
      </c>
      <c r="D309" s="158">
        <v>0.94059999999999999</v>
      </c>
      <c r="E309" s="158">
        <v>0.91990000000000005</v>
      </c>
      <c r="F309" s="158">
        <v>0.89929999999999999</v>
      </c>
      <c r="G309" s="158">
        <v>0.90229999999999999</v>
      </c>
      <c r="H309" s="158">
        <v>0.54420000000000002</v>
      </c>
      <c r="I309" s="158">
        <v>0.82120000000000004</v>
      </c>
      <c r="J309" s="158"/>
      <c r="K309" s="158"/>
      <c r="L309" s="158"/>
      <c r="M309" s="158">
        <v>0.878</v>
      </c>
      <c r="N309" s="158">
        <v>0.8891</v>
      </c>
      <c r="O309" s="158" t="s">
        <v>84</v>
      </c>
      <c r="P309" s="158" t="s">
        <v>84</v>
      </c>
      <c r="Q309" s="158">
        <v>0.93310000000000004</v>
      </c>
      <c r="R309" s="158">
        <v>0.94730000000000003</v>
      </c>
      <c r="S309" s="158">
        <v>0.91180000000000005</v>
      </c>
      <c r="T309" s="158">
        <v>0.92730000000000001</v>
      </c>
      <c r="U309" s="158">
        <v>0.88200000000000001</v>
      </c>
      <c r="V309" s="158">
        <v>0.91420000000000001</v>
      </c>
      <c r="W309" s="158">
        <v>0.84360000000000002</v>
      </c>
      <c r="X309" s="158">
        <v>0.93969999999999998</v>
      </c>
      <c r="Y309" s="158">
        <v>0.51819999999999999</v>
      </c>
      <c r="Z309" s="158">
        <v>0.56930000000000003</v>
      </c>
      <c r="AA309" s="158">
        <v>0.7752</v>
      </c>
      <c r="AB309" s="158">
        <v>0.85860000000000003</v>
      </c>
      <c r="AC309" s="158"/>
      <c r="AD309" s="181">
        <v>14538</v>
      </c>
      <c r="AE309" s="181" t="s">
        <v>84</v>
      </c>
      <c r="AF309" s="181">
        <v>5368</v>
      </c>
      <c r="AG309" s="181">
        <v>5573</v>
      </c>
      <c r="AH309" s="181">
        <v>1562</v>
      </c>
      <c r="AI309" s="181">
        <v>176</v>
      </c>
      <c r="AJ309" s="181">
        <v>1512</v>
      </c>
      <c r="AK309" s="181">
        <v>347</v>
      </c>
      <c r="AL309" s="181">
        <v>10056</v>
      </c>
    </row>
    <row r="310" spans="1:38" x14ac:dyDescent="0.25">
      <c r="A310" s="159" t="s">
        <v>6690</v>
      </c>
      <c r="B310" s="158">
        <v>0.83140000000000003</v>
      </c>
      <c r="C310" s="158" t="s">
        <v>84</v>
      </c>
      <c r="D310" s="158">
        <v>0.91169999999999995</v>
      </c>
      <c r="E310" s="158">
        <v>0.88439999999999996</v>
      </c>
      <c r="F310" s="158">
        <v>0.88219999999999998</v>
      </c>
      <c r="G310" s="158" t="s">
        <v>84</v>
      </c>
      <c r="H310" s="158">
        <v>0.46260000000000001</v>
      </c>
      <c r="I310" s="158" t="s">
        <v>84</v>
      </c>
      <c r="J310" s="158"/>
      <c r="K310" s="158"/>
      <c r="L310" s="158"/>
      <c r="M310" s="158">
        <v>0.81169999999999998</v>
      </c>
      <c r="N310" s="158">
        <v>0.84930000000000005</v>
      </c>
      <c r="O310" s="158" t="s">
        <v>84</v>
      </c>
      <c r="P310" s="158" t="s">
        <v>84</v>
      </c>
      <c r="Q310" s="158">
        <v>0.87909999999999999</v>
      </c>
      <c r="R310" s="158">
        <v>0.93589999999999995</v>
      </c>
      <c r="S310" s="158">
        <v>0.85580000000000001</v>
      </c>
      <c r="T310" s="158">
        <v>0.90759999999999996</v>
      </c>
      <c r="U310" s="158">
        <v>0.82640000000000002</v>
      </c>
      <c r="V310" s="158">
        <v>0.92090000000000005</v>
      </c>
      <c r="W310" s="158" t="s">
        <v>84</v>
      </c>
      <c r="X310" s="158" t="s">
        <v>84</v>
      </c>
      <c r="Y310" s="158">
        <v>0.39729999999999999</v>
      </c>
      <c r="Z310" s="158">
        <v>0.5252</v>
      </c>
      <c r="AA310" s="158" t="s">
        <v>84</v>
      </c>
      <c r="AB310" s="158" t="s">
        <v>84</v>
      </c>
      <c r="AC310" s="158"/>
      <c r="AD310" s="181">
        <v>1594</v>
      </c>
      <c r="AE310" s="181" t="s">
        <v>84</v>
      </c>
      <c r="AF310" s="181">
        <v>426</v>
      </c>
      <c r="AG310" s="181">
        <v>628</v>
      </c>
      <c r="AH310" s="181">
        <v>200</v>
      </c>
      <c r="AI310" s="181" t="s">
        <v>84</v>
      </c>
      <c r="AJ310" s="181">
        <v>235</v>
      </c>
      <c r="AK310" s="181" t="s">
        <v>84</v>
      </c>
      <c r="AL310" s="181">
        <v>1257</v>
      </c>
    </row>
    <row r="311" spans="1:38" x14ac:dyDescent="0.25">
      <c r="A311" s="159" t="s">
        <v>6691</v>
      </c>
      <c r="B311" s="158">
        <v>0.82089999999999996</v>
      </c>
      <c r="C311" s="158" t="s">
        <v>84</v>
      </c>
      <c r="D311" s="158">
        <v>0.88300000000000001</v>
      </c>
      <c r="E311" s="158">
        <v>0.88139999999999996</v>
      </c>
      <c r="F311" s="158">
        <v>0.86170000000000002</v>
      </c>
      <c r="G311" s="158" t="s">
        <v>84</v>
      </c>
      <c r="H311" s="158">
        <v>0.42449999999999999</v>
      </c>
      <c r="I311" s="158">
        <v>0.87029999999999996</v>
      </c>
      <c r="J311" s="158"/>
      <c r="K311" s="158"/>
      <c r="L311" s="158"/>
      <c r="M311" s="158">
        <v>0.80879999999999996</v>
      </c>
      <c r="N311" s="158">
        <v>0.83230000000000004</v>
      </c>
      <c r="O311" s="158" t="s">
        <v>84</v>
      </c>
      <c r="P311" s="158" t="s">
        <v>84</v>
      </c>
      <c r="Q311" s="158">
        <v>0.86229999999999996</v>
      </c>
      <c r="R311" s="158">
        <v>0.90080000000000005</v>
      </c>
      <c r="S311" s="158">
        <v>0.86370000000000002</v>
      </c>
      <c r="T311" s="158">
        <v>0.89700000000000002</v>
      </c>
      <c r="U311" s="158">
        <v>0.83460000000000001</v>
      </c>
      <c r="V311" s="158">
        <v>0.88480000000000003</v>
      </c>
      <c r="W311" s="158" t="s">
        <v>84</v>
      </c>
      <c r="X311" s="158" t="s">
        <v>84</v>
      </c>
      <c r="Y311" s="158">
        <v>0.3826</v>
      </c>
      <c r="Z311" s="158">
        <v>0.4657</v>
      </c>
      <c r="AA311" s="158">
        <v>0.79659999999999997</v>
      </c>
      <c r="AB311" s="158">
        <v>0.91859999999999997</v>
      </c>
      <c r="AC311" s="158"/>
      <c r="AD311" s="181">
        <v>4497</v>
      </c>
      <c r="AE311" s="181" t="s">
        <v>84</v>
      </c>
      <c r="AF311" s="181">
        <v>1251</v>
      </c>
      <c r="AG311" s="181">
        <v>1680</v>
      </c>
      <c r="AH311" s="181">
        <v>814</v>
      </c>
      <c r="AI311" s="181" t="s">
        <v>84</v>
      </c>
      <c r="AJ311" s="181">
        <v>556</v>
      </c>
      <c r="AK311" s="181">
        <v>139</v>
      </c>
      <c r="AL311" s="181">
        <v>4046</v>
      </c>
    </row>
    <row r="312" spans="1:38" x14ac:dyDescent="0.25">
      <c r="A312" s="159" t="s">
        <v>6692</v>
      </c>
      <c r="B312" s="158">
        <v>0.87139999999999995</v>
      </c>
      <c r="C312" s="158" t="s">
        <v>84</v>
      </c>
      <c r="D312" s="158">
        <v>0.88449999999999995</v>
      </c>
      <c r="E312" s="158">
        <v>0.88170000000000004</v>
      </c>
      <c r="F312" s="158">
        <v>0.90369999999999995</v>
      </c>
      <c r="G312" s="158">
        <v>0.87709999999999999</v>
      </c>
      <c r="H312" s="158">
        <v>0.55530000000000002</v>
      </c>
      <c r="I312" s="158">
        <v>0.91990000000000005</v>
      </c>
      <c r="J312" s="158"/>
      <c r="K312" s="158"/>
      <c r="L312" s="158"/>
      <c r="M312" s="158">
        <v>0.86619999999999997</v>
      </c>
      <c r="N312" s="158">
        <v>0.87649999999999995</v>
      </c>
      <c r="O312" s="158" t="s">
        <v>84</v>
      </c>
      <c r="P312" s="158" t="s">
        <v>84</v>
      </c>
      <c r="Q312" s="158">
        <v>0.87580000000000002</v>
      </c>
      <c r="R312" s="158">
        <v>0.89259999999999995</v>
      </c>
      <c r="S312" s="158">
        <v>0.87139999999999995</v>
      </c>
      <c r="T312" s="158">
        <v>0.89119999999999999</v>
      </c>
      <c r="U312" s="158">
        <v>0.89510000000000001</v>
      </c>
      <c r="V312" s="158">
        <v>0.91169999999999995</v>
      </c>
      <c r="W312" s="158">
        <v>0.81430000000000002</v>
      </c>
      <c r="X312" s="158">
        <v>0.91969999999999996</v>
      </c>
      <c r="Y312" s="158">
        <v>0.52449999999999997</v>
      </c>
      <c r="Z312" s="158">
        <v>0.58489999999999998</v>
      </c>
      <c r="AA312" s="158">
        <v>0.89370000000000005</v>
      </c>
      <c r="AB312" s="158">
        <v>0.93979999999999997</v>
      </c>
      <c r="AC312" s="158"/>
      <c r="AD312" s="181">
        <v>18215</v>
      </c>
      <c r="AE312" s="181" t="s">
        <v>84</v>
      </c>
      <c r="AF312" s="181">
        <v>6254</v>
      </c>
      <c r="AG312" s="181">
        <v>4577</v>
      </c>
      <c r="AH312" s="181">
        <v>5521</v>
      </c>
      <c r="AI312" s="181">
        <v>169</v>
      </c>
      <c r="AJ312" s="181">
        <v>1069</v>
      </c>
      <c r="AK312" s="181">
        <v>625</v>
      </c>
      <c r="AL312" s="181">
        <v>14618</v>
      </c>
    </row>
    <row r="313" spans="1:38" x14ac:dyDescent="0.25">
      <c r="A313" s="159" t="s">
        <v>6693</v>
      </c>
      <c r="B313" s="158">
        <v>0.8931</v>
      </c>
      <c r="C313" s="158" t="s">
        <v>84</v>
      </c>
      <c r="D313" s="158">
        <v>0.92249999999999999</v>
      </c>
      <c r="E313" s="158">
        <v>0.90749999999999997</v>
      </c>
      <c r="F313" s="158">
        <v>0.88919999999999999</v>
      </c>
      <c r="G313" s="158">
        <v>0.87480000000000002</v>
      </c>
      <c r="H313" s="158">
        <v>0.60229999999999995</v>
      </c>
      <c r="I313" s="158">
        <v>0.94269999999999998</v>
      </c>
      <c r="J313" s="158"/>
      <c r="K313" s="158"/>
      <c r="L313" s="158"/>
      <c r="M313" s="158">
        <v>0.88759999999999994</v>
      </c>
      <c r="N313" s="158">
        <v>0.89839999999999998</v>
      </c>
      <c r="O313" s="158" t="s">
        <v>84</v>
      </c>
      <c r="P313" s="158" t="s">
        <v>84</v>
      </c>
      <c r="Q313" s="158">
        <v>0.9153</v>
      </c>
      <c r="R313" s="158">
        <v>0.92910000000000004</v>
      </c>
      <c r="S313" s="158">
        <v>0.89780000000000004</v>
      </c>
      <c r="T313" s="158">
        <v>0.91639999999999999</v>
      </c>
      <c r="U313" s="158">
        <v>0.87180000000000002</v>
      </c>
      <c r="V313" s="158">
        <v>0.90439999999999998</v>
      </c>
      <c r="W313" s="158">
        <v>0.81230000000000002</v>
      </c>
      <c r="X313" s="158">
        <v>0.91749999999999998</v>
      </c>
      <c r="Y313" s="158">
        <v>0.56920000000000004</v>
      </c>
      <c r="Z313" s="158">
        <v>0.63380000000000003</v>
      </c>
      <c r="AA313" s="158">
        <v>0.91769999999999996</v>
      </c>
      <c r="AB313" s="158">
        <v>0.96030000000000004</v>
      </c>
      <c r="AC313" s="158"/>
      <c r="AD313" s="181">
        <v>13496</v>
      </c>
      <c r="AE313" s="181" t="s">
        <v>84</v>
      </c>
      <c r="AF313" s="181">
        <v>6335</v>
      </c>
      <c r="AG313" s="181">
        <v>4060</v>
      </c>
      <c r="AH313" s="181">
        <v>1524</v>
      </c>
      <c r="AI313" s="181">
        <v>168</v>
      </c>
      <c r="AJ313" s="181">
        <v>898</v>
      </c>
      <c r="AK313" s="181">
        <v>511</v>
      </c>
      <c r="AL313" s="181">
        <v>8876</v>
      </c>
    </row>
    <row r="314" spans="1:38" x14ac:dyDescent="0.25">
      <c r="A314" s="159" t="s">
        <v>6694</v>
      </c>
      <c r="B314" s="158">
        <v>0.89070000000000005</v>
      </c>
      <c r="C314" s="158" t="s">
        <v>84</v>
      </c>
      <c r="D314" s="158">
        <v>0.90529999999999999</v>
      </c>
      <c r="E314" s="158">
        <v>0.87629999999999997</v>
      </c>
      <c r="F314" s="158">
        <v>0.9375</v>
      </c>
      <c r="G314" s="158" t="s">
        <v>84</v>
      </c>
      <c r="H314" s="158">
        <v>0.5645</v>
      </c>
      <c r="I314" s="158" t="s">
        <v>84</v>
      </c>
      <c r="J314" s="158"/>
      <c r="K314" s="158"/>
      <c r="L314" s="158"/>
      <c r="M314" s="158">
        <v>0.87780000000000002</v>
      </c>
      <c r="N314" s="158">
        <v>0.90239999999999998</v>
      </c>
      <c r="O314" s="158" t="s">
        <v>84</v>
      </c>
      <c r="P314" s="158" t="s">
        <v>84</v>
      </c>
      <c r="Q314" s="158">
        <v>0.8841</v>
      </c>
      <c r="R314" s="158">
        <v>0.92279999999999995</v>
      </c>
      <c r="S314" s="158">
        <v>0.84909999999999997</v>
      </c>
      <c r="T314" s="158">
        <v>0.89890000000000003</v>
      </c>
      <c r="U314" s="158">
        <v>0.91579999999999995</v>
      </c>
      <c r="V314" s="158">
        <v>0.95379999999999998</v>
      </c>
      <c r="W314" s="158" t="s">
        <v>84</v>
      </c>
      <c r="X314" s="158" t="s">
        <v>84</v>
      </c>
      <c r="Y314" s="158">
        <v>0.47260000000000002</v>
      </c>
      <c r="Z314" s="158">
        <v>0.64649999999999996</v>
      </c>
      <c r="AA314" s="158" t="s">
        <v>84</v>
      </c>
      <c r="AB314" s="158" t="s">
        <v>84</v>
      </c>
      <c r="AC314" s="158"/>
      <c r="AD314" s="181">
        <v>2726</v>
      </c>
      <c r="AE314" s="181" t="s">
        <v>84</v>
      </c>
      <c r="AF314" s="181">
        <v>996</v>
      </c>
      <c r="AG314" s="181">
        <v>745</v>
      </c>
      <c r="AH314" s="181">
        <v>752</v>
      </c>
      <c r="AI314" s="181" t="s">
        <v>84</v>
      </c>
      <c r="AJ314" s="181">
        <v>127</v>
      </c>
      <c r="AK314" s="181" t="s">
        <v>84</v>
      </c>
      <c r="AL314" s="181">
        <v>2017</v>
      </c>
    </row>
    <row r="315" spans="1:38" x14ac:dyDescent="0.25">
      <c r="A315" s="159" t="s">
        <v>6695</v>
      </c>
      <c r="B315" s="158">
        <v>0.90290000000000004</v>
      </c>
      <c r="C315" s="158" t="s">
        <v>84</v>
      </c>
      <c r="D315" s="158">
        <v>0.89370000000000005</v>
      </c>
      <c r="E315" s="158">
        <v>0.93289999999999995</v>
      </c>
      <c r="F315" s="158">
        <v>0.92410000000000003</v>
      </c>
      <c r="G315" s="158" t="s">
        <v>84</v>
      </c>
      <c r="H315" s="158">
        <v>0.63229999999999997</v>
      </c>
      <c r="I315" s="158">
        <v>0.94059999999999999</v>
      </c>
      <c r="J315" s="158"/>
      <c r="K315" s="158"/>
      <c r="L315" s="158"/>
      <c r="M315" s="158">
        <v>0.89300000000000002</v>
      </c>
      <c r="N315" s="158">
        <v>0.91190000000000004</v>
      </c>
      <c r="O315" s="158" t="s">
        <v>84</v>
      </c>
      <c r="P315" s="158" t="s">
        <v>84</v>
      </c>
      <c r="Q315" s="158">
        <v>0.87029999999999996</v>
      </c>
      <c r="R315" s="158">
        <v>0.91300000000000003</v>
      </c>
      <c r="S315" s="158">
        <v>0.92</v>
      </c>
      <c r="T315" s="158">
        <v>0.94379999999999997</v>
      </c>
      <c r="U315" s="158">
        <v>0.90149999999999997</v>
      </c>
      <c r="V315" s="158">
        <v>0.94169999999999998</v>
      </c>
      <c r="W315" s="158" t="s">
        <v>84</v>
      </c>
      <c r="X315" s="158" t="s">
        <v>84</v>
      </c>
      <c r="Y315" s="158">
        <v>0.57320000000000004</v>
      </c>
      <c r="Z315" s="158">
        <v>0.68559999999999999</v>
      </c>
      <c r="AA315" s="158">
        <v>0.89019999999999999</v>
      </c>
      <c r="AB315" s="158">
        <v>0.96819999999999995</v>
      </c>
      <c r="AC315" s="158"/>
      <c r="AD315" s="181">
        <v>4486</v>
      </c>
      <c r="AE315" s="181" t="s">
        <v>84</v>
      </c>
      <c r="AF315" s="181">
        <v>974</v>
      </c>
      <c r="AG315" s="181">
        <v>2152</v>
      </c>
      <c r="AH315" s="181">
        <v>822</v>
      </c>
      <c r="AI315" s="181" t="s">
        <v>84</v>
      </c>
      <c r="AJ315" s="181">
        <v>304</v>
      </c>
      <c r="AK315" s="181">
        <v>189</v>
      </c>
      <c r="AL315" s="181">
        <v>2948</v>
      </c>
    </row>
    <row r="316" spans="1:38" x14ac:dyDescent="0.25">
      <c r="A316" s="159" t="s">
        <v>6696</v>
      </c>
      <c r="B316" s="158">
        <v>0.93259999999999998</v>
      </c>
      <c r="C316" s="158" t="s">
        <v>84</v>
      </c>
      <c r="D316" s="158">
        <v>0.91559999999999997</v>
      </c>
      <c r="E316" s="158">
        <v>0.97150000000000003</v>
      </c>
      <c r="F316" s="158">
        <v>0.96330000000000005</v>
      </c>
      <c r="G316" s="158">
        <v>0.98</v>
      </c>
      <c r="H316" s="158">
        <v>0.55289999999999995</v>
      </c>
      <c r="I316" s="158">
        <v>0.95820000000000005</v>
      </c>
      <c r="J316" s="158"/>
      <c r="K316" s="158"/>
      <c r="L316" s="158"/>
      <c r="M316" s="158">
        <v>0.92859999999999998</v>
      </c>
      <c r="N316" s="158">
        <v>0.93640000000000001</v>
      </c>
      <c r="O316" s="158" t="s">
        <v>84</v>
      </c>
      <c r="P316" s="158" t="s">
        <v>84</v>
      </c>
      <c r="Q316" s="158">
        <v>0.90410000000000001</v>
      </c>
      <c r="R316" s="158">
        <v>0.92579999999999996</v>
      </c>
      <c r="S316" s="158">
        <v>0.96750000000000003</v>
      </c>
      <c r="T316" s="158">
        <v>0.97489999999999999</v>
      </c>
      <c r="U316" s="158">
        <v>0.95520000000000005</v>
      </c>
      <c r="V316" s="158">
        <v>0.97009999999999996</v>
      </c>
      <c r="W316" s="158">
        <v>0.94910000000000005</v>
      </c>
      <c r="X316" s="158">
        <v>0.99219999999999997</v>
      </c>
      <c r="Y316" s="158">
        <v>0.52349999999999997</v>
      </c>
      <c r="Z316" s="158">
        <v>0.58130000000000004</v>
      </c>
      <c r="AA316" s="158">
        <v>0.94340000000000002</v>
      </c>
      <c r="AB316" s="158">
        <v>0.96919999999999995</v>
      </c>
      <c r="AC316" s="158"/>
      <c r="AD316" s="181">
        <v>17288</v>
      </c>
      <c r="AE316" s="181" t="s">
        <v>84</v>
      </c>
      <c r="AF316" s="181">
        <v>2741</v>
      </c>
      <c r="AG316" s="181">
        <v>9280</v>
      </c>
      <c r="AH316" s="181">
        <v>2839</v>
      </c>
      <c r="AI316" s="181">
        <v>254</v>
      </c>
      <c r="AJ316" s="181">
        <v>1156</v>
      </c>
      <c r="AK316" s="181">
        <v>1018</v>
      </c>
      <c r="AL316" s="181">
        <v>4216</v>
      </c>
    </row>
    <row r="317" spans="1:38" x14ac:dyDescent="0.25">
      <c r="A317" s="159" t="s">
        <v>6697</v>
      </c>
      <c r="B317" s="158">
        <v>0.4849</v>
      </c>
      <c r="C317" s="158" t="s">
        <v>84</v>
      </c>
      <c r="D317" s="158">
        <v>0.61550000000000005</v>
      </c>
      <c r="E317" s="158">
        <v>0.60229999999999995</v>
      </c>
      <c r="F317" s="158">
        <v>0.61170000000000002</v>
      </c>
      <c r="G317" s="158" t="s">
        <v>84</v>
      </c>
      <c r="H317" s="158">
        <v>0.32929999999999998</v>
      </c>
      <c r="I317" s="158" t="s">
        <v>84</v>
      </c>
      <c r="J317" s="158"/>
      <c r="K317" s="158"/>
      <c r="L317" s="158"/>
      <c r="M317" s="158">
        <v>0.45629999999999998</v>
      </c>
      <c r="N317" s="158">
        <v>0.51290000000000002</v>
      </c>
      <c r="O317" s="158" t="s">
        <v>84</v>
      </c>
      <c r="P317" s="158" t="s">
        <v>84</v>
      </c>
      <c r="Q317" s="158">
        <v>0.53779999999999994</v>
      </c>
      <c r="R317" s="158">
        <v>0.68400000000000005</v>
      </c>
      <c r="S317" s="158">
        <v>0.53939999999999999</v>
      </c>
      <c r="T317" s="158">
        <v>0.65949999999999998</v>
      </c>
      <c r="U317" s="158">
        <v>0.5353</v>
      </c>
      <c r="V317" s="158">
        <v>0.67930000000000001</v>
      </c>
      <c r="W317" s="158" t="s">
        <v>84</v>
      </c>
      <c r="X317" s="158" t="s">
        <v>84</v>
      </c>
      <c r="Y317" s="158">
        <v>0.28970000000000001</v>
      </c>
      <c r="Z317" s="158">
        <v>0.36930000000000002</v>
      </c>
      <c r="AA317" s="158" t="s">
        <v>84</v>
      </c>
      <c r="AB317" s="158" t="s">
        <v>84</v>
      </c>
      <c r="AC317" s="158"/>
      <c r="AD317" s="181">
        <v>1225</v>
      </c>
      <c r="AE317" s="181" t="s">
        <v>84</v>
      </c>
      <c r="AF317" s="181">
        <v>178</v>
      </c>
      <c r="AG317" s="181">
        <v>264</v>
      </c>
      <c r="AH317" s="181">
        <v>180</v>
      </c>
      <c r="AI317" s="181" t="s">
        <v>84</v>
      </c>
      <c r="AJ317" s="181">
        <v>535</v>
      </c>
      <c r="AK317" s="181" t="s">
        <v>84</v>
      </c>
      <c r="AL317" s="181">
        <v>1929</v>
      </c>
    </row>
    <row r="318" spans="1:38" x14ac:dyDescent="0.25">
      <c r="A318" s="159" t="s">
        <v>6698</v>
      </c>
      <c r="B318" s="158">
        <v>0.91890000000000005</v>
      </c>
      <c r="C318" s="158" t="s">
        <v>84</v>
      </c>
      <c r="D318" s="158">
        <v>0.97260000000000002</v>
      </c>
      <c r="E318" s="158">
        <v>0.93969999999999998</v>
      </c>
      <c r="F318" s="158">
        <v>0.92989999999999995</v>
      </c>
      <c r="G318" s="158">
        <v>0.91559999999999997</v>
      </c>
      <c r="H318" s="158">
        <v>0.75249999999999995</v>
      </c>
      <c r="I318" s="158">
        <v>0.9526</v>
      </c>
      <c r="J318" s="158"/>
      <c r="K318" s="158"/>
      <c r="L318" s="158"/>
      <c r="M318" s="158">
        <v>0.91359999999999997</v>
      </c>
      <c r="N318" s="158">
        <v>0.92390000000000005</v>
      </c>
      <c r="O318" s="158" t="s">
        <v>84</v>
      </c>
      <c r="P318" s="158" t="s">
        <v>84</v>
      </c>
      <c r="Q318" s="158">
        <v>0.96619999999999995</v>
      </c>
      <c r="R318" s="158">
        <v>0.97770000000000001</v>
      </c>
      <c r="S318" s="158">
        <v>0.93130000000000002</v>
      </c>
      <c r="T318" s="158">
        <v>0.94710000000000005</v>
      </c>
      <c r="U318" s="158">
        <v>0.91459999999999997</v>
      </c>
      <c r="V318" s="158">
        <v>0.9425</v>
      </c>
      <c r="W318" s="158">
        <v>0.86709999999999998</v>
      </c>
      <c r="X318" s="158">
        <v>0.94689999999999996</v>
      </c>
      <c r="Y318" s="158">
        <v>0.7319</v>
      </c>
      <c r="Z318" s="158">
        <v>0.77170000000000005</v>
      </c>
      <c r="AA318" s="158">
        <v>0.93069999999999997</v>
      </c>
      <c r="AB318" s="158">
        <v>0.96760000000000002</v>
      </c>
      <c r="AC318" s="158"/>
      <c r="AD318" s="181">
        <v>11519</v>
      </c>
      <c r="AE318" s="181" t="s">
        <v>84</v>
      </c>
      <c r="AF318" s="181">
        <v>3668</v>
      </c>
      <c r="AG318" s="181">
        <v>3827</v>
      </c>
      <c r="AH318" s="181">
        <v>1391</v>
      </c>
      <c r="AI318" s="181">
        <v>207</v>
      </c>
      <c r="AJ318" s="181">
        <v>1862</v>
      </c>
      <c r="AK318" s="181">
        <v>564</v>
      </c>
      <c r="AL318" s="181">
        <v>4174</v>
      </c>
    </row>
    <row r="319" spans="1:38" x14ac:dyDescent="0.25">
      <c r="A319" s="159" t="s">
        <v>6699</v>
      </c>
      <c r="B319" s="158">
        <v>0.93389999999999995</v>
      </c>
      <c r="C319" s="158" t="s">
        <v>84</v>
      </c>
      <c r="D319" s="158" t="s">
        <v>84</v>
      </c>
      <c r="E319" s="158">
        <v>0.97199999999999998</v>
      </c>
      <c r="F319" s="158">
        <v>0.97799999999999998</v>
      </c>
      <c r="G319" s="158" t="s">
        <v>84</v>
      </c>
      <c r="H319" s="158">
        <v>0.81379999999999997</v>
      </c>
      <c r="I319" s="158">
        <v>0.8629</v>
      </c>
      <c r="J319" s="158"/>
      <c r="K319" s="158"/>
      <c r="L319" s="158"/>
      <c r="M319" s="158">
        <v>0.92700000000000005</v>
      </c>
      <c r="N319" s="158">
        <v>0.94010000000000005</v>
      </c>
      <c r="O319" s="158" t="s">
        <v>84</v>
      </c>
      <c r="P319" s="158" t="s">
        <v>84</v>
      </c>
      <c r="Q319" s="158" t="s">
        <v>84</v>
      </c>
      <c r="R319" s="158" t="s">
        <v>84</v>
      </c>
      <c r="S319" s="158">
        <v>0.96409999999999996</v>
      </c>
      <c r="T319" s="158">
        <v>0.97829999999999995</v>
      </c>
      <c r="U319" s="158">
        <v>0.96879999999999999</v>
      </c>
      <c r="V319" s="158">
        <v>0.98450000000000004</v>
      </c>
      <c r="W319" s="158" t="s">
        <v>84</v>
      </c>
      <c r="X319" s="158" t="s">
        <v>84</v>
      </c>
      <c r="Y319" s="158">
        <v>0.79200000000000004</v>
      </c>
      <c r="Z319" s="158">
        <v>0.8337</v>
      </c>
      <c r="AA319" s="158">
        <v>0.79649999999999999</v>
      </c>
      <c r="AB319" s="158">
        <v>0.90880000000000005</v>
      </c>
      <c r="AC319" s="158"/>
      <c r="AD319" s="181">
        <v>6123</v>
      </c>
      <c r="AE319" s="181" t="s">
        <v>84</v>
      </c>
      <c r="AF319" s="181" t="s">
        <v>84</v>
      </c>
      <c r="AG319" s="181">
        <v>2563</v>
      </c>
      <c r="AH319" s="181">
        <v>1790</v>
      </c>
      <c r="AI319" s="181" t="s">
        <v>84</v>
      </c>
      <c r="AJ319" s="181">
        <v>1426</v>
      </c>
      <c r="AK319" s="181">
        <v>155</v>
      </c>
      <c r="AL319" s="181">
        <v>1557</v>
      </c>
    </row>
    <row r="320" spans="1:38" x14ac:dyDescent="0.25">
      <c r="A320" s="159" t="s">
        <v>6700</v>
      </c>
      <c r="B320" s="158">
        <v>0.76580000000000004</v>
      </c>
      <c r="C320" s="158" t="s">
        <v>84</v>
      </c>
      <c r="D320" s="158">
        <v>0.88160000000000005</v>
      </c>
      <c r="E320" s="158">
        <v>0.85329999999999995</v>
      </c>
      <c r="F320" s="158">
        <v>0.874</v>
      </c>
      <c r="G320" s="158">
        <v>0.82869999999999999</v>
      </c>
      <c r="H320" s="158">
        <v>0.47620000000000001</v>
      </c>
      <c r="I320" s="158">
        <v>0.69299999999999995</v>
      </c>
      <c r="J320" s="158"/>
      <c r="K320" s="158"/>
      <c r="L320" s="158"/>
      <c r="M320" s="158">
        <v>0.7621</v>
      </c>
      <c r="N320" s="158">
        <v>0.76939999999999997</v>
      </c>
      <c r="O320" s="158" t="s">
        <v>84</v>
      </c>
      <c r="P320" s="158" t="s">
        <v>84</v>
      </c>
      <c r="Q320" s="158">
        <v>0.87549999999999994</v>
      </c>
      <c r="R320" s="158">
        <v>0.88749999999999996</v>
      </c>
      <c r="S320" s="158">
        <v>0.84760000000000002</v>
      </c>
      <c r="T320" s="158">
        <v>0.8589</v>
      </c>
      <c r="U320" s="158">
        <v>0.8669</v>
      </c>
      <c r="V320" s="158">
        <v>0.88080000000000003</v>
      </c>
      <c r="W320" s="158">
        <v>0.80349999999999999</v>
      </c>
      <c r="X320" s="158">
        <v>0.85099999999999998</v>
      </c>
      <c r="Y320" s="158">
        <v>0.46750000000000003</v>
      </c>
      <c r="Z320" s="158">
        <v>0.48480000000000001</v>
      </c>
      <c r="AA320" s="158">
        <v>0.67010000000000003</v>
      </c>
      <c r="AB320" s="158">
        <v>0.71460000000000001</v>
      </c>
      <c r="AC320" s="158"/>
      <c r="AD320" s="181">
        <v>54355</v>
      </c>
      <c r="AE320" s="181" t="s">
        <v>84</v>
      </c>
      <c r="AF320" s="181">
        <v>12314</v>
      </c>
      <c r="AG320" s="181">
        <v>16425</v>
      </c>
      <c r="AH320" s="181">
        <v>9589</v>
      </c>
      <c r="AI320" s="181">
        <v>1044</v>
      </c>
      <c r="AJ320" s="181">
        <v>13274</v>
      </c>
      <c r="AK320" s="181">
        <v>1709</v>
      </c>
      <c r="AL320" s="181">
        <v>46966</v>
      </c>
    </row>
    <row r="321" spans="1:38" x14ac:dyDescent="0.25">
      <c r="A321" s="159" t="s">
        <v>6701</v>
      </c>
      <c r="B321" s="158">
        <v>0.73709999999999998</v>
      </c>
      <c r="C321" s="158" t="s">
        <v>84</v>
      </c>
      <c r="D321" s="158" t="s">
        <v>84</v>
      </c>
      <c r="E321" s="158">
        <v>0.76200000000000001</v>
      </c>
      <c r="F321" s="158">
        <v>0.74360000000000004</v>
      </c>
      <c r="G321" s="158">
        <v>0.874</v>
      </c>
      <c r="H321" s="158">
        <v>0.70720000000000005</v>
      </c>
      <c r="I321" s="158">
        <v>0.79039999999999999</v>
      </c>
      <c r="J321" s="158"/>
      <c r="K321" s="158"/>
      <c r="L321" s="158"/>
      <c r="M321" s="158">
        <v>0.71789999999999998</v>
      </c>
      <c r="N321" s="158">
        <v>0.75529999999999997</v>
      </c>
      <c r="O321" s="158" t="s">
        <v>84</v>
      </c>
      <c r="P321" s="158" t="s">
        <v>84</v>
      </c>
      <c r="Q321" s="158" t="s">
        <v>84</v>
      </c>
      <c r="R321" s="158" t="s">
        <v>84</v>
      </c>
      <c r="S321" s="158">
        <v>0.71299999999999997</v>
      </c>
      <c r="T321" s="158">
        <v>0.80379999999999996</v>
      </c>
      <c r="U321" s="158">
        <v>0.67620000000000002</v>
      </c>
      <c r="V321" s="158">
        <v>0.79910000000000003</v>
      </c>
      <c r="W321" s="158">
        <v>0.80100000000000005</v>
      </c>
      <c r="X321" s="158">
        <v>0.92149999999999999</v>
      </c>
      <c r="Y321" s="158">
        <v>0.68130000000000002</v>
      </c>
      <c r="Z321" s="158">
        <v>0.73150000000000004</v>
      </c>
      <c r="AA321" s="158">
        <v>0.7097</v>
      </c>
      <c r="AB321" s="158">
        <v>0.85099999999999998</v>
      </c>
      <c r="AC321" s="158"/>
      <c r="AD321" s="181">
        <v>2163</v>
      </c>
      <c r="AE321" s="181" t="s">
        <v>84</v>
      </c>
      <c r="AF321" s="181" t="s">
        <v>84</v>
      </c>
      <c r="AG321" s="181">
        <v>353</v>
      </c>
      <c r="AH321" s="181">
        <v>200</v>
      </c>
      <c r="AI321" s="181">
        <v>125</v>
      </c>
      <c r="AJ321" s="181">
        <v>1279</v>
      </c>
      <c r="AK321" s="181">
        <v>132</v>
      </c>
      <c r="AL321" s="181">
        <v>2313</v>
      </c>
    </row>
    <row r="322" spans="1:38" x14ac:dyDescent="0.25">
      <c r="A322" s="159" t="s">
        <v>6702</v>
      </c>
      <c r="B322" s="158">
        <v>0.4667</v>
      </c>
      <c r="C322" s="158" t="s">
        <v>84</v>
      </c>
      <c r="D322" s="158">
        <v>0.59130000000000005</v>
      </c>
      <c r="E322" s="158">
        <v>0.52890000000000004</v>
      </c>
      <c r="F322" s="158">
        <v>0.47820000000000001</v>
      </c>
      <c r="G322" s="158">
        <v>0.63980000000000004</v>
      </c>
      <c r="H322" s="158">
        <v>0.40860000000000002</v>
      </c>
      <c r="I322" s="158">
        <v>0.55659999999999998</v>
      </c>
      <c r="J322" s="158"/>
      <c r="K322" s="158"/>
      <c r="L322" s="158"/>
      <c r="M322" s="158">
        <v>0.45939999999999998</v>
      </c>
      <c r="N322" s="158">
        <v>0.47399999999999998</v>
      </c>
      <c r="O322" s="158" t="s">
        <v>84</v>
      </c>
      <c r="P322" s="158" t="s">
        <v>84</v>
      </c>
      <c r="Q322" s="158">
        <v>0.5484</v>
      </c>
      <c r="R322" s="158">
        <v>0.63160000000000005</v>
      </c>
      <c r="S322" s="158">
        <v>0.51380000000000003</v>
      </c>
      <c r="T322" s="158">
        <v>0.54369999999999996</v>
      </c>
      <c r="U322" s="158">
        <v>0.45729999999999998</v>
      </c>
      <c r="V322" s="158">
        <v>0.49869999999999998</v>
      </c>
      <c r="W322" s="158">
        <v>0.60429999999999995</v>
      </c>
      <c r="X322" s="158">
        <v>0.67310000000000003</v>
      </c>
      <c r="Y322" s="158">
        <v>0.3987</v>
      </c>
      <c r="Z322" s="158">
        <v>0.41839999999999999</v>
      </c>
      <c r="AA322" s="158">
        <v>0.51639999999999997</v>
      </c>
      <c r="AB322" s="158">
        <v>0.5948</v>
      </c>
      <c r="AC322" s="158"/>
      <c r="AD322" s="181">
        <v>18337</v>
      </c>
      <c r="AE322" s="181" t="s">
        <v>84</v>
      </c>
      <c r="AF322" s="181">
        <v>559</v>
      </c>
      <c r="AG322" s="181">
        <v>4446</v>
      </c>
      <c r="AH322" s="181">
        <v>2282</v>
      </c>
      <c r="AI322" s="181">
        <v>768</v>
      </c>
      <c r="AJ322" s="181">
        <v>9652</v>
      </c>
      <c r="AK322" s="181">
        <v>630</v>
      </c>
      <c r="AL322" s="181">
        <v>29312</v>
      </c>
    </row>
    <row r="323" spans="1:38" x14ac:dyDescent="0.25">
      <c r="A323" s="159" t="s">
        <v>6703</v>
      </c>
      <c r="B323" s="158">
        <v>0.88580000000000003</v>
      </c>
      <c r="C323" s="158" t="s">
        <v>84</v>
      </c>
      <c r="D323" s="158">
        <v>0.97609999999999997</v>
      </c>
      <c r="E323" s="158">
        <v>0.95609999999999995</v>
      </c>
      <c r="F323" s="158">
        <v>0.89580000000000004</v>
      </c>
      <c r="G323" s="158">
        <v>0.88770000000000004</v>
      </c>
      <c r="H323" s="158">
        <v>0.64329999999999998</v>
      </c>
      <c r="I323" s="158">
        <v>0.96360000000000001</v>
      </c>
      <c r="J323" s="158"/>
      <c r="K323" s="158"/>
      <c r="L323" s="158"/>
      <c r="M323" s="158">
        <v>0.88109999999999999</v>
      </c>
      <c r="N323" s="158">
        <v>0.89029999999999998</v>
      </c>
      <c r="O323" s="158" t="s">
        <v>84</v>
      </c>
      <c r="P323" s="158" t="s">
        <v>84</v>
      </c>
      <c r="Q323" s="158">
        <v>0.9677</v>
      </c>
      <c r="R323" s="158">
        <v>0.98229999999999995</v>
      </c>
      <c r="S323" s="158">
        <v>0.95099999999999996</v>
      </c>
      <c r="T323" s="158">
        <v>0.9607</v>
      </c>
      <c r="U323" s="158">
        <v>0.88170000000000004</v>
      </c>
      <c r="V323" s="158">
        <v>0.9083</v>
      </c>
      <c r="W323" s="158">
        <v>0.83840000000000003</v>
      </c>
      <c r="X323" s="158">
        <v>0.92259999999999998</v>
      </c>
      <c r="Y323" s="158">
        <v>0.62849999999999995</v>
      </c>
      <c r="Z323" s="158">
        <v>0.65769999999999995</v>
      </c>
      <c r="AA323" s="158">
        <v>0.95040000000000002</v>
      </c>
      <c r="AB323" s="158">
        <v>0.97340000000000004</v>
      </c>
      <c r="AC323" s="158"/>
      <c r="AD323" s="181">
        <v>21391</v>
      </c>
      <c r="AE323" s="181" t="s">
        <v>84</v>
      </c>
      <c r="AF323" s="181">
        <v>2910</v>
      </c>
      <c r="AG323" s="181">
        <v>9748</v>
      </c>
      <c r="AH323" s="181">
        <v>2422</v>
      </c>
      <c r="AI323" s="181">
        <v>260</v>
      </c>
      <c r="AJ323" s="181">
        <v>4507</v>
      </c>
      <c r="AK323" s="181">
        <v>1544</v>
      </c>
      <c r="AL323" s="181">
        <v>12700</v>
      </c>
    </row>
    <row r="324" spans="1:38" x14ac:dyDescent="0.25">
      <c r="A324" s="159" t="s">
        <v>6704</v>
      </c>
      <c r="B324" s="158">
        <v>0.83199999999999996</v>
      </c>
      <c r="C324" s="158" t="s">
        <v>84</v>
      </c>
      <c r="D324" s="158">
        <v>0.97109999999999996</v>
      </c>
      <c r="E324" s="158">
        <v>0.89780000000000004</v>
      </c>
      <c r="F324" s="158">
        <v>0.86350000000000005</v>
      </c>
      <c r="G324" s="158">
        <v>0.97340000000000004</v>
      </c>
      <c r="H324" s="158">
        <v>0.66990000000000005</v>
      </c>
      <c r="I324" s="158">
        <v>0.88270000000000004</v>
      </c>
      <c r="J324" s="158"/>
      <c r="K324" s="158"/>
      <c r="L324" s="158"/>
      <c r="M324" s="158">
        <v>0.82020000000000004</v>
      </c>
      <c r="N324" s="158">
        <v>0.84299999999999997</v>
      </c>
      <c r="O324" s="158" t="s">
        <v>84</v>
      </c>
      <c r="P324" s="158" t="s">
        <v>84</v>
      </c>
      <c r="Q324" s="158">
        <v>0.94699999999999995</v>
      </c>
      <c r="R324" s="158">
        <v>0.98429999999999995</v>
      </c>
      <c r="S324" s="158">
        <v>0.88049999999999995</v>
      </c>
      <c r="T324" s="158">
        <v>0.91269999999999996</v>
      </c>
      <c r="U324" s="158">
        <v>0.83109999999999995</v>
      </c>
      <c r="V324" s="158">
        <v>0.8901</v>
      </c>
      <c r="W324" s="158">
        <v>0.93869999999999998</v>
      </c>
      <c r="X324" s="158">
        <v>0.98860000000000003</v>
      </c>
      <c r="Y324" s="158">
        <v>0.64429999999999998</v>
      </c>
      <c r="Z324" s="158">
        <v>0.69410000000000005</v>
      </c>
      <c r="AA324" s="158">
        <v>0.82479999999999998</v>
      </c>
      <c r="AB324" s="158">
        <v>0.9224</v>
      </c>
      <c r="AC324" s="158"/>
      <c r="AD324" s="181">
        <v>4479</v>
      </c>
      <c r="AE324" s="181" t="s">
        <v>84</v>
      </c>
      <c r="AF324" s="181">
        <v>486</v>
      </c>
      <c r="AG324" s="181">
        <v>1550</v>
      </c>
      <c r="AH324" s="181">
        <v>577</v>
      </c>
      <c r="AI324" s="181">
        <v>247</v>
      </c>
      <c r="AJ324" s="181">
        <v>1433</v>
      </c>
      <c r="AK324" s="181">
        <v>186</v>
      </c>
      <c r="AL324" s="181">
        <v>3042</v>
      </c>
    </row>
    <row r="325" spans="1:38" x14ac:dyDescent="0.25">
      <c r="A325" s="159" t="s">
        <v>6705</v>
      </c>
      <c r="B325" s="158">
        <v>0.44040000000000001</v>
      </c>
      <c r="C325" s="158" t="s">
        <v>84</v>
      </c>
      <c r="D325" s="158">
        <v>0.49619999999999997</v>
      </c>
      <c r="E325" s="158">
        <v>0.6109</v>
      </c>
      <c r="F325" s="158">
        <v>0.6573</v>
      </c>
      <c r="G325" s="158">
        <v>0.44390000000000002</v>
      </c>
      <c r="H325" s="158">
        <v>0.2273</v>
      </c>
      <c r="I325" s="158">
        <v>0.4577</v>
      </c>
      <c r="J325" s="158"/>
      <c r="K325" s="158"/>
      <c r="L325" s="158"/>
      <c r="M325" s="158">
        <v>0.43280000000000002</v>
      </c>
      <c r="N325" s="158">
        <v>0.44790000000000002</v>
      </c>
      <c r="O325" s="158" t="s">
        <v>84</v>
      </c>
      <c r="P325" s="158" t="s">
        <v>84</v>
      </c>
      <c r="Q325" s="158">
        <v>0.47049999999999997</v>
      </c>
      <c r="R325" s="158">
        <v>0.52139999999999997</v>
      </c>
      <c r="S325" s="158">
        <v>0.59640000000000004</v>
      </c>
      <c r="T325" s="158">
        <v>0.62519999999999998</v>
      </c>
      <c r="U325" s="158">
        <v>0.63939999999999997</v>
      </c>
      <c r="V325" s="158">
        <v>0.67449999999999999</v>
      </c>
      <c r="W325" s="158">
        <v>0.38450000000000001</v>
      </c>
      <c r="X325" s="158">
        <v>0.50149999999999995</v>
      </c>
      <c r="Y325" s="158">
        <v>0.21759999999999999</v>
      </c>
      <c r="Z325" s="158">
        <v>0.23719999999999999</v>
      </c>
      <c r="AA325" s="158">
        <v>0.41699999999999998</v>
      </c>
      <c r="AB325" s="158">
        <v>0.49730000000000002</v>
      </c>
      <c r="AC325" s="158"/>
      <c r="AD325" s="181">
        <v>16949</v>
      </c>
      <c r="AE325" s="181" t="s">
        <v>84</v>
      </c>
      <c r="AF325" s="181">
        <v>1535</v>
      </c>
      <c r="AG325" s="181">
        <v>4567</v>
      </c>
      <c r="AH325" s="181">
        <v>2900</v>
      </c>
      <c r="AI325" s="181">
        <v>281</v>
      </c>
      <c r="AJ325" s="181">
        <v>7066</v>
      </c>
      <c r="AK325" s="181">
        <v>600</v>
      </c>
      <c r="AL325" s="181">
        <v>27984</v>
      </c>
    </row>
    <row r="326" spans="1:38" x14ac:dyDescent="0.25">
      <c r="A326" s="159" t="s">
        <v>6706</v>
      </c>
      <c r="B326" s="158">
        <v>0.46679999999999999</v>
      </c>
      <c r="C326" s="158" t="s">
        <v>84</v>
      </c>
      <c r="D326" s="158">
        <v>0.6411</v>
      </c>
      <c r="E326" s="158">
        <v>0.58250000000000002</v>
      </c>
      <c r="F326" s="158">
        <v>0.622</v>
      </c>
      <c r="G326" s="158">
        <v>0.50539999999999996</v>
      </c>
      <c r="H326" s="158">
        <v>0.23649999999999999</v>
      </c>
      <c r="I326" s="158">
        <v>0.38390000000000002</v>
      </c>
      <c r="J326" s="158"/>
      <c r="K326" s="158"/>
      <c r="L326" s="158"/>
      <c r="M326" s="158">
        <v>0.46489999999999998</v>
      </c>
      <c r="N326" s="158">
        <v>0.46870000000000001</v>
      </c>
      <c r="O326" s="158" t="s">
        <v>84</v>
      </c>
      <c r="P326" s="158" t="s">
        <v>84</v>
      </c>
      <c r="Q326" s="158">
        <v>0.63749999999999996</v>
      </c>
      <c r="R326" s="158">
        <v>0.64470000000000005</v>
      </c>
      <c r="S326" s="158">
        <v>0.57840000000000003</v>
      </c>
      <c r="T326" s="158">
        <v>0.58650000000000002</v>
      </c>
      <c r="U326" s="158">
        <v>0.61629999999999996</v>
      </c>
      <c r="V326" s="158">
        <v>0.62749999999999995</v>
      </c>
      <c r="W326" s="158">
        <v>0.49120000000000003</v>
      </c>
      <c r="X326" s="158">
        <v>0.51949999999999996</v>
      </c>
      <c r="Y326" s="158">
        <v>0.2339</v>
      </c>
      <c r="Z326" s="158">
        <v>0.2392</v>
      </c>
      <c r="AA326" s="158">
        <v>0.3725</v>
      </c>
      <c r="AB326" s="158">
        <v>0.3952</v>
      </c>
      <c r="AC326" s="158"/>
      <c r="AD326" s="181">
        <v>273637</v>
      </c>
      <c r="AE326" s="181" t="s">
        <v>84</v>
      </c>
      <c r="AF326" s="181">
        <v>70790</v>
      </c>
      <c r="AG326" s="181">
        <v>58997</v>
      </c>
      <c r="AH326" s="181">
        <v>30059</v>
      </c>
      <c r="AI326" s="181">
        <v>4915</v>
      </c>
      <c r="AJ326" s="181">
        <v>101707</v>
      </c>
      <c r="AK326" s="181">
        <v>7169</v>
      </c>
      <c r="AL326" s="181">
        <v>469224</v>
      </c>
    </row>
    <row r="327" spans="1:38" x14ac:dyDescent="0.25">
      <c r="A327" s="159" t="s">
        <v>6707</v>
      </c>
      <c r="B327" s="158">
        <v>0.94369999999999998</v>
      </c>
      <c r="C327" s="158" t="s">
        <v>84</v>
      </c>
      <c r="D327" s="158">
        <v>0.98650000000000004</v>
      </c>
      <c r="E327" s="158">
        <v>0.94869999999999999</v>
      </c>
      <c r="F327" s="158" t="s">
        <v>84</v>
      </c>
      <c r="G327" s="158" t="s">
        <v>84</v>
      </c>
      <c r="H327" s="158">
        <v>0.55959999999999999</v>
      </c>
      <c r="I327" s="158" t="s">
        <v>84</v>
      </c>
      <c r="J327" s="158"/>
      <c r="K327" s="158"/>
      <c r="L327" s="158"/>
      <c r="M327" s="158">
        <v>0.93140000000000001</v>
      </c>
      <c r="N327" s="158">
        <v>0.95389999999999997</v>
      </c>
      <c r="O327" s="158" t="s">
        <v>84</v>
      </c>
      <c r="P327" s="158" t="s">
        <v>84</v>
      </c>
      <c r="Q327" s="158">
        <v>0.97289999999999999</v>
      </c>
      <c r="R327" s="158">
        <v>0.99339999999999995</v>
      </c>
      <c r="S327" s="158">
        <v>0.9194</v>
      </c>
      <c r="T327" s="158">
        <v>0.96760000000000002</v>
      </c>
      <c r="U327" s="158" t="s">
        <v>84</v>
      </c>
      <c r="V327" s="158" t="s">
        <v>84</v>
      </c>
      <c r="W327" s="158" t="s">
        <v>84</v>
      </c>
      <c r="X327" s="158" t="s">
        <v>84</v>
      </c>
      <c r="Y327" s="158">
        <v>0.4657</v>
      </c>
      <c r="Z327" s="158">
        <v>0.64339999999999997</v>
      </c>
      <c r="AA327" s="158" t="s">
        <v>84</v>
      </c>
      <c r="AB327" s="158" t="s">
        <v>84</v>
      </c>
      <c r="AC327" s="158"/>
      <c r="AD327" s="181">
        <v>2229</v>
      </c>
      <c r="AE327" s="181" t="s">
        <v>84</v>
      </c>
      <c r="AF327" s="181">
        <v>1438</v>
      </c>
      <c r="AG327" s="181">
        <v>470</v>
      </c>
      <c r="AH327" s="181" t="s">
        <v>84</v>
      </c>
      <c r="AI327" s="181" t="s">
        <v>84</v>
      </c>
      <c r="AJ327" s="181">
        <v>128</v>
      </c>
      <c r="AK327" s="181" t="s">
        <v>84</v>
      </c>
      <c r="AL327" s="181">
        <v>954</v>
      </c>
    </row>
    <row r="328" spans="1:38" x14ac:dyDescent="0.25">
      <c r="A328" s="159" t="s">
        <v>6708</v>
      </c>
      <c r="B328" s="158">
        <v>0.98250000000000004</v>
      </c>
      <c r="C328" s="158" t="s">
        <v>84</v>
      </c>
      <c r="D328" s="158">
        <v>0.99509999999999998</v>
      </c>
      <c r="E328" s="158">
        <v>0.98719999999999997</v>
      </c>
      <c r="F328" s="158">
        <v>0.96499999999999997</v>
      </c>
      <c r="G328" s="158">
        <v>0.95609999999999995</v>
      </c>
      <c r="H328" s="158">
        <v>0.67110000000000003</v>
      </c>
      <c r="I328" s="158">
        <v>0.99380000000000002</v>
      </c>
      <c r="J328" s="158"/>
      <c r="K328" s="158"/>
      <c r="L328" s="158"/>
      <c r="M328" s="158">
        <v>0.98129999999999995</v>
      </c>
      <c r="N328" s="158">
        <v>0.98360000000000003</v>
      </c>
      <c r="O328" s="158" t="s">
        <v>84</v>
      </c>
      <c r="P328" s="158" t="s">
        <v>84</v>
      </c>
      <c r="Q328" s="158">
        <v>0.99370000000000003</v>
      </c>
      <c r="R328" s="158">
        <v>0.99619999999999997</v>
      </c>
      <c r="S328" s="158">
        <v>0.98509999999999998</v>
      </c>
      <c r="T328" s="158">
        <v>0.98899999999999999</v>
      </c>
      <c r="U328" s="158">
        <v>0.95850000000000002</v>
      </c>
      <c r="V328" s="158">
        <v>0.97040000000000004</v>
      </c>
      <c r="W328" s="158">
        <v>0.9325</v>
      </c>
      <c r="X328" s="158">
        <v>0.97160000000000002</v>
      </c>
      <c r="Y328" s="158">
        <v>0.64910000000000001</v>
      </c>
      <c r="Z328" s="158">
        <v>0.69199999999999995</v>
      </c>
      <c r="AA328" s="158">
        <v>0.99050000000000005</v>
      </c>
      <c r="AB328" s="158">
        <v>0.99590000000000001</v>
      </c>
      <c r="AC328" s="158"/>
      <c r="AD328" s="181">
        <v>83234</v>
      </c>
      <c r="AE328" s="181" t="s">
        <v>84</v>
      </c>
      <c r="AF328" s="181">
        <v>39834</v>
      </c>
      <c r="AG328" s="181">
        <v>27746</v>
      </c>
      <c r="AH328" s="181">
        <v>5409</v>
      </c>
      <c r="AI328" s="181">
        <v>559</v>
      </c>
      <c r="AJ328" s="181">
        <v>1966</v>
      </c>
      <c r="AK328" s="181">
        <v>7720</v>
      </c>
      <c r="AL328" s="181">
        <v>23604</v>
      </c>
    </row>
    <row r="329" spans="1:38" x14ac:dyDescent="0.25">
      <c r="A329" s="159" t="s">
        <v>6709</v>
      </c>
      <c r="B329" s="158">
        <v>0.8427</v>
      </c>
      <c r="C329" s="158" t="s">
        <v>84</v>
      </c>
      <c r="D329" s="158" t="s">
        <v>84</v>
      </c>
      <c r="E329" s="158">
        <v>0.93530000000000002</v>
      </c>
      <c r="F329" s="158">
        <v>0.93079999999999996</v>
      </c>
      <c r="G329" s="158">
        <v>0.95540000000000003</v>
      </c>
      <c r="H329" s="158">
        <v>0.73250000000000004</v>
      </c>
      <c r="I329" s="158">
        <v>0.79279999999999995</v>
      </c>
      <c r="J329" s="158"/>
      <c r="K329" s="158"/>
      <c r="L329" s="158"/>
      <c r="M329" s="158">
        <v>0.83640000000000003</v>
      </c>
      <c r="N329" s="158">
        <v>0.84889999999999999</v>
      </c>
      <c r="O329" s="158" t="s">
        <v>84</v>
      </c>
      <c r="P329" s="158" t="s">
        <v>84</v>
      </c>
      <c r="Q329" s="158" t="s">
        <v>84</v>
      </c>
      <c r="R329" s="158" t="s">
        <v>84</v>
      </c>
      <c r="S329" s="158">
        <v>0.92710000000000004</v>
      </c>
      <c r="T329" s="158">
        <v>0.94269999999999998</v>
      </c>
      <c r="U329" s="158">
        <v>0.92</v>
      </c>
      <c r="V329" s="158">
        <v>0.94020000000000004</v>
      </c>
      <c r="W329" s="158">
        <v>0.93169999999999997</v>
      </c>
      <c r="X329" s="158">
        <v>0.97099999999999997</v>
      </c>
      <c r="Y329" s="158">
        <v>0.7208</v>
      </c>
      <c r="Z329" s="158">
        <v>0.74380000000000002</v>
      </c>
      <c r="AA329" s="158">
        <v>0.74739999999999995</v>
      </c>
      <c r="AB329" s="158">
        <v>0.83089999999999997</v>
      </c>
      <c r="AC329" s="158"/>
      <c r="AD329" s="181">
        <v>14128</v>
      </c>
      <c r="AE329" s="181" t="s">
        <v>84</v>
      </c>
      <c r="AF329" s="181" t="s">
        <v>84</v>
      </c>
      <c r="AG329" s="181">
        <v>4313</v>
      </c>
      <c r="AH329" s="181">
        <v>2701</v>
      </c>
      <c r="AI329" s="181">
        <v>517</v>
      </c>
      <c r="AJ329" s="181">
        <v>6132</v>
      </c>
      <c r="AK329" s="181">
        <v>392</v>
      </c>
      <c r="AL329" s="181">
        <v>7339</v>
      </c>
    </row>
    <row r="330" spans="1:38" x14ac:dyDescent="0.25">
      <c r="A330" s="159" t="s">
        <v>6710</v>
      </c>
      <c r="B330" s="158">
        <v>0.57840000000000003</v>
      </c>
      <c r="C330" s="158" t="s">
        <v>84</v>
      </c>
      <c r="D330" s="158">
        <v>0.67879999999999996</v>
      </c>
      <c r="E330" s="158">
        <v>0.65159999999999996</v>
      </c>
      <c r="F330" s="158">
        <v>0.66339999999999999</v>
      </c>
      <c r="G330" s="158">
        <v>0.67110000000000003</v>
      </c>
      <c r="H330" s="158">
        <v>0.4153</v>
      </c>
      <c r="I330" s="158">
        <v>0.57969999999999999</v>
      </c>
      <c r="J330" s="158"/>
      <c r="K330" s="158"/>
      <c r="L330" s="158"/>
      <c r="M330" s="158">
        <v>0.57089999999999996</v>
      </c>
      <c r="N330" s="158">
        <v>0.58589999999999998</v>
      </c>
      <c r="O330" s="158" t="s">
        <v>84</v>
      </c>
      <c r="P330" s="158" t="s">
        <v>84</v>
      </c>
      <c r="Q330" s="158">
        <v>0.66290000000000004</v>
      </c>
      <c r="R330" s="158">
        <v>0.69410000000000005</v>
      </c>
      <c r="S330" s="158">
        <v>0.6371</v>
      </c>
      <c r="T330" s="158">
        <v>0.66569999999999996</v>
      </c>
      <c r="U330" s="158">
        <v>0.64500000000000002</v>
      </c>
      <c r="V330" s="158">
        <v>0.68120000000000003</v>
      </c>
      <c r="W330" s="158">
        <v>0.62070000000000003</v>
      </c>
      <c r="X330" s="158">
        <v>0.71640000000000004</v>
      </c>
      <c r="Y330" s="158">
        <v>0.40250000000000002</v>
      </c>
      <c r="Z330" s="158">
        <v>0.42799999999999999</v>
      </c>
      <c r="AA330" s="158">
        <v>0.5232</v>
      </c>
      <c r="AB330" s="158">
        <v>0.63200000000000001</v>
      </c>
      <c r="AC330" s="158"/>
      <c r="AD330" s="181">
        <v>17541</v>
      </c>
      <c r="AE330" s="181" t="s">
        <v>84</v>
      </c>
      <c r="AF330" s="181">
        <v>3650</v>
      </c>
      <c r="AG330" s="181">
        <v>4500</v>
      </c>
      <c r="AH330" s="181">
        <v>2753</v>
      </c>
      <c r="AI330" s="181">
        <v>390</v>
      </c>
      <c r="AJ330" s="181">
        <v>5921</v>
      </c>
      <c r="AK330" s="181">
        <v>327</v>
      </c>
      <c r="AL330" s="181">
        <v>31570</v>
      </c>
    </row>
    <row r="331" spans="1:38" x14ac:dyDescent="0.25">
      <c r="A331" s="159" t="s">
        <v>6711</v>
      </c>
      <c r="B331" s="158">
        <v>0.79</v>
      </c>
      <c r="C331" s="158" t="s">
        <v>84</v>
      </c>
      <c r="D331" s="158">
        <v>0.91059999999999997</v>
      </c>
      <c r="E331" s="158">
        <v>0.88300000000000001</v>
      </c>
      <c r="F331" s="158">
        <v>0.84689999999999999</v>
      </c>
      <c r="G331" s="158">
        <v>0.84589999999999999</v>
      </c>
      <c r="H331" s="158">
        <v>0.62050000000000005</v>
      </c>
      <c r="I331" s="158">
        <v>0.8286</v>
      </c>
      <c r="J331" s="158"/>
      <c r="K331" s="158"/>
      <c r="L331" s="158"/>
      <c r="M331" s="158">
        <v>0.78539999999999999</v>
      </c>
      <c r="N331" s="158">
        <v>0.79459999999999997</v>
      </c>
      <c r="O331" s="158" t="s">
        <v>84</v>
      </c>
      <c r="P331" s="158" t="s">
        <v>84</v>
      </c>
      <c r="Q331" s="158">
        <v>0.90100000000000002</v>
      </c>
      <c r="R331" s="158">
        <v>0.91920000000000002</v>
      </c>
      <c r="S331" s="158">
        <v>0.87639999999999996</v>
      </c>
      <c r="T331" s="158">
        <v>0.88919999999999999</v>
      </c>
      <c r="U331" s="158">
        <v>0.83460000000000001</v>
      </c>
      <c r="V331" s="158">
        <v>0.85840000000000005</v>
      </c>
      <c r="W331" s="158">
        <v>0.8135</v>
      </c>
      <c r="X331" s="158">
        <v>0.87309999999999999</v>
      </c>
      <c r="Y331" s="158">
        <v>0.61109999999999998</v>
      </c>
      <c r="Z331" s="158">
        <v>0.62970000000000004</v>
      </c>
      <c r="AA331" s="158">
        <v>0.80089999999999995</v>
      </c>
      <c r="AB331" s="158">
        <v>0.8528</v>
      </c>
      <c r="AC331" s="158"/>
      <c r="AD331" s="181">
        <v>32236</v>
      </c>
      <c r="AE331" s="181" t="s">
        <v>84</v>
      </c>
      <c r="AF331" s="181">
        <v>4539</v>
      </c>
      <c r="AG331" s="181">
        <v>11173</v>
      </c>
      <c r="AH331" s="181">
        <v>3945</v>
      </c>
      <c r="AI331" s="181">
        <v>624</v>
      </c>
      <c r="AJ331" s="181">
        <v>11075</v>
      </c>
      <c r="AK331" s="181">
        <v>880</v>
      </c>
      <c r="AL331" s="181">
        <v>30898</v>
      </c>
    </row>
    <row r="332" spans="1:38" x14ac:dyDescent="0.25">
      <c r="A332" s="159" t="s">
        <v>6712</v>
      </c>
      <c r="B332" s="158">
        <v>0.89059999999999995</v>
      </c>
      <c r="C332" s="158" t="s">
        <v>84</v>
      </c>
      <c r="D332" s="158">
        <v>0.90800000000000003</v>
      </c>
      <c r="E332" s="158">
        <v>0.92249999999999999</v>
      </c>
      <c r="F332" s="158">
        <v>0.89649999999999996</v>
      </c>
      <c r="G332" s="158" t="s">
        <v>84</v>
      </c>
      <c r="H332" s="158">
        <v>0.6613</v>
      </c>
      <c r="I332" s="158" t="s">
        <v>84</v>
      </c>
      <c r="J332" s="158"/>
      <c r="K332" s="158"/>
      <c r="L332" s="158"/>
      <c r="M332" s="158">
        <v>0.87509999999999999</v>
      </c>
      <c r="N332" s="158">
        <v>0.90429999999999999</v>
      </c>
      <c r="O332" s="158" t="s">
        <v>84</v>
      </c>
      <c r="P332" s="158" t="s">
        <v>84</v>
      </c>
      <c r="Q332" s="158">
        <v>0.86609999999999998</v>
      </c>
      <c r="R332" s="158">
        <v>0.93730000000000002</v>
      </c>
      <c r="S332" s="158">
        <v>0.90310000000000001</v>
      </c>
      <c r="T332" s="158">
        <v>0.93810000000000004</v>
      </c>
      <c r="U332" s="158">
        <v>0.85009999999999997</v>
      </c>
      <c r="V332" s="158">
        <v>0.92910000000000004</v>
      </c>
      <c r="W332" s="158" t="s">
        <v>84</v>
      </c>
      <c r="X332" s="158" t="s">
        <v>84</v>
      </c>
      <c r="Y332" s="158">
        <v>0.59250000000000003</v>
      </c>
      <c r="Z332" s="158">
        <v>0.72130000000000005</v>
      </c>
      <c r="AA332" s="158" t="s">
        <v>84</v>
      </c>
      <c r="AB332" s="158" t="s">
        <v>84</v>
      </c>
      <c r="AC332" s="158"/>
      <c r="AD332" s="181">
        <v>2040</v>
      </c>
      <c r="AE332" s="181" t="s">
        <v>84</v>
      </c>
      <c r="AF332" s="181">
        <v>313</v>
      </c>
      <c r="AG332" s="181">
        <v>1106</v>
      </c>
      <c r="AH332" s="181">
        <v>270</v>
      </c>
      <c r="AI332" s="181" t="s">
        <v>84</v>
      </c>
      <c r="AJ332" s="181">
        <v>221</v>
      </c>
      <c r="AK332" s="181" t="s">
        <v>84</v>
      </c>
      <c r="AL332" s="181">
        <v>1558</v>
      </c>
    </row>
    <row r="333" spans="1:38" x14ac:dyDescent="0.25">
      <c r="A333" s="159" t="s">
        <v>6713</v>
      </c>
      <c r="B333" s="158">
        <v>0.81540000000000001</v>
      </c>
      <c r="C333" s="158" t="s">
        <v>84</v>
      </c>
      <c r="D333" s="158">
        <v>0.91659999999999997</v>
      </c>
      <c r="E333" s="158">
        <v>0.90110000000000001</v>
      </c>
      <c r="F333" s="158">
        <v>0.86519999999999997</v>
      </c>
      <c r="G333" s="158">
        <v>0.86950000000000005</v>
      </c>
      <c r="H333" s="158">
        <v>0.57920000000000005</v>
      </c>
      <c r="I333" s="158">
        <v>0.88649999999999995</v>
      </c>
      <c r="J333" s="158"/>
      <c r="K333" s="158"/>
      <c r="L333" s="158"/>
      <c r="M333" s="158">
        <v>0.81259999999999999</v>
      </c>
      <c r="N333" s="158">
        <v>0.81820000000000004</v>
      </c>
      <c r="O333" s="158" t="s">
        <v>84</v>
      </c>
      <c r="P333" s="158" t="s">
        <v>84</v>
      </c>
      <c r="Q333" s="158">
        <v>0.91190000000000004</v>
      </c>
      <c r="R333" s="158">
        <v>0.92100000000000004</v>
      </c>
      <c r="S333" s="158">
        <v>0.8972</v>
      </c>
      <c r="T333" s="158">
        <v>0.90490000000000004</v>
      </c>
      <c r="U333" s="158">
        <v>0.8579</v>
      </c>
      <c r="V333" s="158">
        <v>0.87219999999999998</v>
      </c>
      <c r="W333" s="158">
        <v>0.85170000000000001</v>
      </c>
      <c r="X333" s="158">
        <v>0.88529999999999998</v>
      </c>
      <c r="Y333" s="158">
        <v>0.57230000000000003</v>
      </c>
      <c r="Z333" s="158">
        <v>0.58599999999999997</v>
      </c>
      <c r="AA333" s="158">
        <v>0.87509999999999999</v>
      </c>
      <c r="AB333" s="158">
        <v>0.89700000000000002</v>
      </c>
      <c r="AC333" s="158"/>
      <c r="AD333" s="181">
        <v>79289</v>
      </c>
      <c r="AE333" s="181" t="s">
        <v>84</v>
      </c>
      <c r="AF333" s="181">
        <v>16759</v>
      </c>
      <c r="AG333" s="181">
        <v>27034</v>
      </c>
      <c r="AH333" s="181">
        <v>9789</v>
      </c>
      <c r="AI333" s="181">
        <v>1699</v>
      </c>
      <c r="AJ333" s="181">
        <v>20489</v>
      </c>
      <c r="AK333" s="181">
        <v>3519</v>
      </c>
      <c r="AL333" s="181">
        <v>57968</v>
      </c>
    </row>
    <row r="334" spans="1:38" x14ac:dyDescent="0.25">
      <c r="A334" s="159" t="s">
        <v>6714</v>
      </c>
      <c r="B334" s="158">
        <v>0.61370000000000002</v>
      </c>
      <c r="C334" s="158" t="s">
        <v>84</v>
      </c>
      <c r="D334" s="158">
        <v>0.68679999999999997</v>
      </c>
      <c r="E334" s="158">
        <v>0.68200000000000005</v>
      </c>
      <c r="F334" s="158">
        <v>0.68369999999999997</v>
      </c>
      <c r="G334" s="158">
        <v>0.74909999999999999</v>
      </c>
      <c r="H334" s="158">
        <v>0.31530000000000002</v>
      </c>
      <c r="I334" s="158">
        <v>0.67620000000000002</v>
      </c>
      <c r="J334" s="158"/>
      <c r="K334" s="158"/>
      <c r="L334" s="158"/>
      <c r="M334" s="158">
        <v>0.60950000000000004</v>
      </c>
      <c r="N334" s="158">
        <v>0.61780000000000002</v>
      </c>
      <c r="O334" s="158" t="s">
        <v>84</v>
      </c>
      <c r="P334" s="158" t="s">
        <v>84</v>
      </c>
      <c r="Q334" s="158">
        <v>0.68030000000000002</v>
      </c>
      <c r="R334" s="158">
        <v>0.69330000000000003</v>
      </c>
      <c r="S334" s="158">
        <v>0.67290000000000005</v>
      </c>
      <c r="T334" s="158">
        <v>0.69099999999999995</v>
      </c>
      <c r="U334" s="158">
        <v>0.66890000000000005</v>
      </c>
      <c r="V334" s="158">
        <v>0.69789999999999996</v>
      </c>
      <c r="W334" s="158">
        <v>0.73719999999999997</v>
      </c>
      <c r="X334" s="158">
        <v>0.76049999999999995</v>
      </c>
      <c r="Y334" s="158">
        <v>0.30669999999999997</v>
      </c>
      <c r="Z334" s="158">
        <v>0.32390000000000002</v>
      </c>
      <c r="AA334" s="158">
        <v>0.65259999999999996</v>
      </c>
      <c r="AB334" s="158">
        <v>0.6986</v>
      </c>
      <c r="AC334" s="158"/>
      <c r="AD334" s="181">
        <v>54681</v>
      </c>
      <c r="AE334" s="181" t="s">
        <v>84</v>
      </c>
      <c r="AF334" s="181">
        <v>20922</v>
      </c>
      <c r="AG334" s="181">
        <v>10779</v>
      </c>
      <c r="AH334" s="181">
        <v>4149</v>
      </c>
      <c r="AI334" s="181">
        <v>5675</v>
      </c>
      <c r="AJ334" s="181">
        <v>11497</v>
      </c>
      <c r="AK334" s="181">
        <v>1659</v>
      </c>
      <c r="AL334" s="181">
        <v>89426</v>
      </c>
    </row>
    <row r="335" spans="1:38" x14ac:dyDescent="0.25">
      <c r="A335" s="159" t="s">
        <v>6715</v>
      </c>
      <c r="B335" s="158">
        <v>0.81030000000000002</v>
      </c>
      <c r="C335" s="158" t="s">
        <v>84</v>
      </c>
      <c r="D335" s="158">
        <v>0.86960000000000004</v>
      </c>
      <c r="E335" s="158">
        <v>0.87039999999999995</v>
      </c>
      <c r="F335" s="158">
        <v>0.87039999999999995</v>
      </c>
      <c r="G335" s="158">
        <v>0.86509999999999998</v>
      </c>
      <c r="H335" s="158">
        <v>0.5363</v>
      </c>
      <c r="I335" s="158">
        <v>0.84619999999999995</v>
      </c>
      <c r="J335" s="158"/>
      <c r="K335" s="158"/>
      <c r="L335" s="158"/>
      <c r="M335" s="158">
        <v>0.80169999999999997</v>
      </c>
      <c r="N335" s="158">
        <v>0.81850000000000001</v>
      </c>
      <c r="O335" s="158" t="s">
        <v>84</v>
      </c>
      <c r="P335" s="158" t="s">
        <v>84</v>
      </c>
      <c r="Q335" s="158">
        <v>0.85070000000000001</v>
      </c>
      <c r="R335" s="158">
        <v>0.88629999999999998</v>
      </c>
      <c r="S335" s="158">
        <v>0.85780000000000001</v>
      </c>
      <c r="T335" s="158">
        <v>0.88200000000000001</v>
      </c>
      <c r="U335" s="158">
        <v>0.8538</v>
      </c>
      <c r="V335" s="158">
        <v>0.88529999999999998</v>
      </c>
      <c r="W335" s="158">
        <v>0.81840000000000002</v>
      </c>
      <c r="X335" s="158">
        <v>0.90059999999999996</v>
      </c>
      <c r="Y335" s="158">
        <v>0.51129999999999998</v>
      </c>
      <c r="Z335" s="158">
        <v>0.56069999999999998</v>
      </c>
      <c r="AA335" s="158">
        <v>0.79200000000000004</v>
      </c>
      <c r="AB335" s="158">
        <v>0.88719999999999999</v>
      </c>
      <c r="AC335" s="158"/>
      <c r="AD335" s="181">
        <v>9331</v>
      </c>
      <c r="AE335" s="181" t="s">
        <v>84</v>
      </c>
      <c r="AF335" s="181">
        <v>1590</v>
      </c>
      <c r="AG335" s="181">
        <v>3478</v>
      </c>
      <c r="AH335" s="181">
        <v>2049</v>
      </c>
      <c r="AI335" s="181">
        <v>310</v>
      </c>
      <c r="AJ335" s="181">
        <v>1653</v>
      </c>
      <c r="AK335" s="181">
        <v>251</v>
      </c>
      <c r="AL335" s="181">
        <v>9834</v>
      </c>
    </row>
    <row r="336" spans="1:38" x14ac:dyDescent="0.25">
      <c r="A336" s="159" t="s">
        <v>6716</v>
      </c>
      <c r="B336" s="158">
        <v>0.73619999999999997</v>
      </c>
      <c r="C336" s="158" t="s">
        <v>84</v>
      </c>
      <c r="D336" s="158">
        <v>0.9042</v>
      </c>
      <c r="E336" s="158">
        <v>0.87770000000000004</v>
      </c>
      <c r="F336" s="158">
        <v>0.77690000000000003</v>
      </c>
      <c r="G336" s="158">
        <v>0.82120000000000004</v>
      </c>
      <c r="H336" s="158">
        <v>0.48370000000000002</v>
      </c>
      <c r="I336" s="158">
        <v>0.74539999999999995</v>
      </c>
      <c r="J336" s="158"/>
      <c r="K336" s="158"/>
      <c r="L336" s="158"/>
      <c r="M336" s="158">
        <v>0.72689999999999999</v>
      </c>
      <c r="N336" s="158">
        <v>0.74509999999999998</v>
      </c>
      <c r="O336" s="158" t="s">
        <v>84</v>
      </c>
      <c r="P336" s="158" t="s">
        <v>84</v>
      </c>
      <c r="Q336" s="158">
        <v>0.87929999999999997</v>
      </c>
      <c r="R336" s="158">
        <v>0.92420000000000002</v>
      </c>
      <c r="S336" s="158">
        <v>0.86629999999999996</v>
      </c>
      <c r="T336" s="158">
        <v>0.88819999999999999</v>
      </c>
      <c r="U336" s="158">
        <v>0.75129999999999997</v>
      </c>
      <c r="V336" s="158">
        <v>0.80030000000000001</v>
      </c>
      <c r="W336" s="158">
        <v>0.76300000000000001</v>
      </c>
      <c r="X336" s="158">
        <v>0.86629999999999996</v>
      </c>
      <c r="Y336" s="158">
        <v>0.46560000000000001</v>
      </c>
      <c r="Z336" s="158">
        <v>0.50149999999999995</v>
      </c>
      <c r="AA336" s="158">
        <v>0.69540000000000002</v>
      </c>
      <c r="AB336" s="158">
        <v>0.78839999999999999</v>
      </c>
      <c r="AC336" s="158"/>
      <c r="AD336" s="181">
        <v>9681</v>
      </c>
      <c r="AE336" s="181" t="s">
        <v>84</v>
      </c>
      <c r="AF336" s="181">
        <v>795</v>
      </c>
      <c r="AG336" s="181">
        <v>4022</v>
      </c>
      <c r="AH336" s="181">
        <v>1200</v>
      </c>
      <c r="AI336" s="181">
        <v>232</v>
      </c>
      <c r="AJ336" s="181">
        <v>3069</v>
      </c>
      <c r="AK336" s="181">
        <v>363</v>
      </c>
      <c r="AL336" s="181">
        <v>9752</v>
      </c>
    </row>
    <row r="337" spans="1:38" x14ac:dyDescent="0.25">
      <c r="A337" s="159" t="s">
        <v>6717</v>
      </c>
      <c r="B337" s="158">
        <v>0.54479999999999995</v>
      </c>
      <c r="C337" s="158" t="s">
        <v>84</v>
      </c>
      <c r="D337" s="158">
        <v>0.66969999999999996</v>
      </c>
      <c r="E337" s="158">
        <v>0.71160000000000001</v>
      </c>
      <c r="F337" s="158">
        <v>0.76429999999999998</v>
      </c>
      <c r="G337" s="158">
        <v>0.68089999999999995</v>
      </c>
      <c r="H337" s="158">
        <v>0.3039</v>
      </c>
      <c r="I337" s="158">
        <v>0.57089999999999996</v>
      </c>
      <c r="J337" s="158"/>
      <c r="K337" s="158"/>
      <c r="L337" s="158"/>
      <c r="M337" s="158">
        <v>0.53659999999999997</v>
      </c>
      <c r="N337" s="158">
        <v>0.55300000000000005</v>
      </c>
      <c r="O337" s="158" t="s">
        <v>84</v>
      </c>
      <c r="P337" s="158" t="s">
        <v>84</v>
      </c>
      <c r="Q337" s="158">
        <v>0.6431</v>
      </c>
      <c r="R337" s="158">
        <v>0.69479999999999997</v>
      </c>
      <c r="S337" s="158">
        <v>0.69699999999999995</v>
      </c>
      <c r="T337" s="158">
        <v>0.72560000000000002</v>
      </c>
      <c r="U337" s="158">
        <v>0.74570000000000003</v>
      </c>
      <c r="V337" s="158">
        <v>0.78180000000000005</v>
      </c>
      <c r="W337" s="158">
        <v>0.63280000000000003</v>
      </c>
      <c r="X337" s="158">
        <v>0.72409999999999997</v>
      </c>
      <c r="Y337" s="158">
        <v>0.29210000000000003</v>
      </c>
      <c r="Z337" s="158">
        <v>0.31569999999999998</v>
      </c>
      <c r="AA337" s="158">
        <v>0.53459999999999996</v>
      </c>
      <c r="AB337" s="158">
        <v>0.60540000000000005</v>
      </c>
      <c r="AC337" s="158"/>
      <c r="AD337" s="181">
        <v>14637</v>
      </c>
      <c r="AE337" s="181" t="s">
        <v>84</v>
      </c>
      <c r="AF337" s="181">
        <v>1332</v>
      </c>
      <c r="AG337" s="181">
        <v>4057</v>
      </c>
      <c r="AH337" s="181">
        <v>2217</v>
      </c>
      <c r="AI337" s="181">
        <v>419</v>
      </c>
      <c r="AJ337" s="181">
        <v>5839</v>
      </c>
      <c r="AK337" s="181">
        <v>773</v>
      </c>
      <c r="AL337" s="181">
        <v>19022</v>
      </c>
    </row>
    <row r="338" spans="1:38" x14ac:dyDescent="0.25">
      <c r="A338" s="159" t="s">
        <v>6718</v>
      </c>
      <c r="B338" s="158">
        <v>0.78039999999999998</v>
      </c>
      <c r="C338" s="158" t="s">
        <v>84</v>
      </c>
      <c r="D338" s="158">
        <v>0.90459999999999996</v>
      </c>
      <c r="E338" s="158">
        <v>0.86660000000000004</v>
      </c>
      <c r="F338" s="158">
        <v>0.87639999999999996</v>
      </c>
      <c r="G338" s="158">
        <v>0.84870000000000001</v>
      </c>
      <c r="H338" s="158">
        <v>0.54569999999999996</v>
      </c>
      <c r="I338" s="158">
        <v>0.78520000000000001</v>
      </c>
      <c r="J338" s="158"/>
      <c r="K338" s="158"/>
      <c r="L338" s="158"/>
      <c r="M338" s="158">
        <v>0.77659999999999996</v>
      </c>
      <c r="N338" s="158">
        <v>0.78420000000000001</v>
      </c>
      <c r="O338" s="158" t="s">
        <v>84</v>
      </c>
      <c r="P338" s="158" t="s">
        <v>84</v>
      </c>
      <c r="Q338" s="158">
        <v>0.89910000000000001</v>
      </c>
      <c r="R338" s="158">
        <v>0.90969999999999995</v>
      </c>
      <c r="S338" s="158">
        <v>0.86019999999999996</v>
      </c>
      <c r="T338" s="158">
        <v>0.87260000000000004</v>
      </c>
      <c r="U338" s="158">
        <v>0.86729999999999996</v>
      </c>
      <c r="V338" s="158">
        <v>0.88480000000000003</v>
      </c>
      <c r="W338" s="158">
        <v>0.82189999999999996</v>
      </c>
      <c r="X338" s="158">
        <v>0.87180000000000002</v>
      </c>
      <c r="Y338" s="158">
        <v>0.5373</v>
      </c>
      <c r="Z338" s="158">
        <v>0.55400000000000005</v>
      </c>
      <c r="AA338" s="158">
        <v>0.76559999999999995</v>
      </c>
      <c r="AB338" s="158">
        <v>0.80330000000000001</v>
      </c>
      <c r="AC338" s="158"/>
      <c r="AD338" s="181">
        <v>47532</v>
      </c>
      <c r="AE338" s="181" t="s">
        <v>84</v>
      </c>
      <c r="AF338" s="181">
        <v>12760</v>
      </c>
      <c r="AG338" s="181">
        <v>12312</v>
      </c>
      <c r="AH338" s="181">
        <v>5813</v>
      </c>
      <c r="AI338" s="181">
        <v>833</v>
      </c>
      <c r="AJ338" s="181">
        <v>13930</v>
      </c>
      <c r="AK338" s="181">
        <v>1884</v>
      </c>
      <c r="AL338" s="181">
        <v>45038</v>
      </c>
    </row>
    <row r="339" spans="1:38" x14ac:dyDescent="0.25">
      <c r="A339" s="159" t="s">
        <v>6719</v>
      </c>
      <c r="B339" s="158">
        <v>0.32050000000000001</v>
      </c>
      <c r="C339" s="158" t="s">
        <v>84</v>
      </c>
      <c r="D339" s="158">
        <v>0.39410000000000001</v>
      </c>
      <c r="E339" s="158">
        <v>0.42699999999999999</v>
      </c>
      <c r="F339" s="158">
        <v>0.50360000000000005</v>
      </c>
      <c r="G339" s="158">
        <v>0.45440000000000003</v>
      </c>
      <c r="H339" s="158">
        <v>0.20269999999999999</v>
      </c>
      <c r="I339" s="158">
        <v>0.32829999999999998</v>
      </c>
      <c r="J339" s="158"/>
      <c r="K339" s="158"/>
      <c r="L339" s="158"/>
      <c r="M339" s="158">
        <v>0.31669999999999998</v>
      </c>
      <c r="N339" s="158">
        <v>0.32440000000000002</v>
      </c>
      <c r="O339" s="158" t="s">
        <v>84</v>
      </c>
      <c r="P339" s="158" t="s">
        <v>84</v>
      </c>
      <c r="Q339" s="158">
        <v>0.38329999999999997</v>
      </c>
      <c r="R339" s="158">
        <v>0.40500000000000003</v>
      </c>
      <c r="S339" s="158">
        <v>0.41799999999999998</v>
      </c>
      <c r="T339" s="158">
        <v>0.436</v>
      </c>
      <c r="U339" s="158">
        <v>0.49080000000000001</v>
      </c>
      <c r="V339" s="158">
        <v>0.51629999999999998</v>
      </c>
      <c r="W339" s="158">
        <v>0.43099999999999999</v>
      </c>
      <c r="X339" s="158">
        <v>0.47749999999999998</v>
      </c>
      <c r="Y339" s="158">
        <v>0.19789999999999999</v>
      </c>
      <c r="Z339" s="158">
        <v>0.20749999999999999</v>
      </c>
      <c r="AA339" s="158">
        <v>0.308</v>
      </c>
      <c r="AB339" s="158">
        <v>0.34870000000000001</v>
      </c>
      <c r="AC339" s="158"/>
      <c r="AD339" s="181">
        <v>57029</v>
      </c>
      <c r="AE339" s="181" t="s">
        <v>84</v>
      </c>
      <c r="AF339" s="181">
        <v>7982</v>
      </c>
      <c r="AG339" s="181">
        <v>11884</v>
      </c>
      <c r="AH339" s="181">
        <v>6037</v>
      </c>
      <c r="AI339" s="181">
        <v>1795</v>
      </c>
      <c r="AJ339" s="181">
        <v>27264</v>
      </c>
      <c r="AK339" s="181">
        <v>2067</v>
      </c>
      <c r="AL339" s="181">
        <v>106290</v>
      </c>
    </row>
    <row r="340" spans="1:38" x14ac:dyDescent="0.25">
      <c r="A340" s="159" t="s">
        <v>6720</v>
      </c>
      <c r="B340" s="158">
        <v>0.93459999999999999</v>
      </c>
      <c r="C340" s="158" t="s">
        <v>84</v>
      </c>
      <c r="D340" s="158">
        <v>0.97729999999999995</v>
      </c>
      <c r="E340" s="158">
        <v>0.95620000000000005</v>
      </c>
      <c r="F340" s="158">
        <v>0.9637</v>
      </c>
      <c r="G340" s="158" t="s">
        <v>84</v>
      </c>
      <c r="H340" s="158">
        <v>0.71120000000000005</v>
      </c>
      <c r="I340" s="158">
        <v>0.94789999999999996</v>
      </c>
      <c r="J340" s="158"/>
      <c r="K340" s="158"/>
      <c r="L340" s="158"/>
      <c r="M340" s="158">
        <v>0.92459999999999998</v>
      </c>
      <c r="N340" s="158">
        <v>0.94320000000000004</v>
      </c>
      <c r="O340" s="158" t="s">
        <v>84</v>
      </c>
      <c r="P340" s="158" t="s">
        <v>84</v>
      </c>
      <c r="Q340" s="158">
        <v>0.95909999999999995</v>
      </c>
      <c r="R340" s="158">
        <v>0.98750000000000004</v>
      </c>
      <c r="S340" s="158">
        <v>0.94120000000000004</v>
      </c>
      <c r="T340" s="158">
        <v>0.96740000000000004</v>
      </c>
      <c r="U340" s="158">
        <v>0.94230000000000003</v>
      </c>
      <c r="V340" s="158">
        <v>0.97729999999999995</v>
      </c>
      <c r="W340" s="158" t="s">
        <v>84</v>
      </c>
      <c r="X340" s="158" t="s">
        <v>84</v>
      </c>
      <c r="Y340" s="158">
        <v>0.66110000000000002</v>
      </c>
      <c r="Z340" s="158">
        <v>0.75529999999999997</v>
      </c>
      <c r="AA340" s="158">
        <v>0.88900000000000001</v>
      </c>
      <c r="AB340" s="158">
        <v>0.97589999999999999</v>
      </c>
      <c r="AC340" s="158"/>
      <c r="AD340" s="181">
        <v>3486</v>
      </c>
      <c r="AE340" s="181" t="s">
        <v>84</v>
      </c>
      <c r="AF340" s="181">
        <v>895</v>
      </c>
      <c r="AG340" s="181">
        <v>1328</v>
      </c>
      <c r="AH340" s="181">
        <v>648</v>
      </c>
      <c r="AI340" s="181" t="s">
        <v>84</v>
      </c>
      <c r="AJ340" s="181">
        <v>391</v>
      </c>
      <c r="AK340" s="181">
        <v>144</v>
      </c>
      <c r="AL340" s="181">
        <v>1966</v>
      </c>
    </row>
    <row r="341" spans="1:38" x14ac:dyDescent="0.25">
      <c r="A341" s="159" t="s">
        <v>6721</v>
      </c>
      <c r="B341" s="158">
        <v>0.95640000000000003</v>
      </c>
      <c r="C341" s="158" t="s">
        <v>84</v>
      </c>
      <c r="D341" s="158">
        <v>0.99319999999999997</v>
      </c>
      <c r="E341" s="158">
        <v>0.98670000000000002</v>
      </c>
      <c r="F341" s="158">
        <v>0.95930000000000004</v>
      </c>
      <c r="G341" s="158">
        <v>0.98119999999999996</v>
      </c>
      <c r="H341" s="158">
        <v>0.66159999999999997</v>
      </c>
      <c r="I341" s="158">
        <v>0.96719999999999995</v>
      </c>
      <c r="J341" s="158"/>
      <c r="K341" s="158"/>
      <c r="L341" s="158"/>
      <c r="M341" s="158">
        <v>0.95550000000000002</v>
      </c>
      <c r="N341" s="158">
        <v>0.95730000000000004</v>
      </c>
      <c r="O341" s="158" t="s">
        <v>84</v>
      </c>
      <c r="P341" s="158" t="s">
        <v>84</v>
      </c>
      <c r="Q341" s="158">
        <v>0.99209999999999998</v>
      </c>
      <c r="R341" s="158">
        <v>0.99419999999999997</v>
      </c>
      <c r="S341" s="158">
        <v>0.98560000000000003</v>
      </c>
      <c r="T341" s="158">
        <v>0.98760000000000003</v>
      </c>
      <c r="U341" s="158">
        <v>0.95640000000000003</v>
      </c>
      <c r="V341" s="158">
        <v>0.96189999999999998</v>
      </c>
      <c r="W341" s="158">
        <v>0.97589999999999999</v>
      </c>
      <c r="X341" s="158">
        <v>0.98529999999999995</v>
      </c>
      <c r="Y341" s="158">
        <v>0.65529999999999999</v>
      </c>
      <c r="Z341" s="158">
        <v>0.66779999999999995</v>
      </c>
      <c r="AA341" s="158">
        <v>0.96319999999999995</v>
      </c>
      <c r="AB341" s="158">
        <v>0.9708</v>
      </c>
      <c r="AC341" s="158"/>
      <c r="AD341" s="181">
        <v>279557</v>
      </c>
      <c r="AE341" s="181" t="s">
        <v>84</v>
      </c>
      <c r="AF341" s="181">
        <v>92450</v>
      </c>
      <c r="AG341" s="181">
        <v>114604</v>
      </c>
      <c r="AH341" s="181">
        <v>29627</v>
      </c>
      <c r="AI341" s="181">
        <v>6185</v>
      </c>
      <c r="AJ341" s="181">
        <v>24536</v>
      </c>
      <c r="AK341" s="181">
        <v>12155</v>
      </c>
      <c r="AL341" s="181">
        <v>111220</v>
      </c>
    </row>
    <row r="342" spans="1:38" x14ac:dyDescent="0.25">
      <c r="A342" s="159" t="s">
        <v>6722</v>
      </c>
      <c r="B342" s="158">
        <v>0.86860000000000004</v>
      </c>
      <c r="C342" s="158" t="s">
        <v>84</v>
      </c>
      <c r="D342" s="158">
        <v>0.92649999999999999</v>
      </c>
      <c r="E342" s="158">
        <v>0.91159999999999997</v>
      </c>
      <c r="F342" s="158">
        <v>0.92059999999999997</v>
      </c>
      <c r="G342" s="158">
        <v>0.94869999999999999</v>
      </c>
      <c r="H342" s="158">
        <v>0.6835</v>
      </c>
      <c r="I342" s="158">
        <v>0.90049999999999997</v>
      </c>
      <c r="J342" s="158"/>
      <c r="K342" s="158"/>
      <c r="L342" s="158"/>
      <c r="M342" s="158">
        <v>0.85619999999999996</v>
      </c>
      <c r="N342" s="158">
        <v>0.88</v>
      </c>
      <c r="O342" s="158" t="s">
        <v>84</v>
      </c>
      <c r="P342" s="158" t="s">
        <v>84</v>
      </c>
      <c r="Q342" s="158">
        <v>0.89249999999999996</v>
      </c>
      <c r="R342" s="158">
        <v>0.95</v>
      </c>
      <c r="S342" s="158">
        <v>0.89229999999999998</v>
      </c>
      <c r="T342" s="158">
        <v>0.92759999999999998</v>
      </c>
      <c r="U342" s="158">
        <v>0.8992</v>
      </c>
      <c r="V342" s="158">
        <v>0.93769999999999998</v>
      </c>
      <c r="W342" s="158">
        <v>0.89510000000000001</v>
      </c>
      <c r="X342" s="158">
        <v>0.97529999999999994</v>
      </c>
      <c r="Y342" s="158">
        <v>0.64700000000000002</v>
      </c>
      <c r="Z342" s="158">
        <v>0.71709999999999996</v>
      </c>
      <c r="AA342" s="158">
        <v>0.8417</v>
      </c>
      <c r="AB342" s="158">
        <v>0.93830000000000002</v>
      </c>
      <c r="AC342" s="158"/>
      <c r="AD342" s="181">
        <v>3311</v>
      </c>
      <c r="AE342" s="181" t="s">
        <v>84</v>
      </c>
      <c r="AF342" s="181">
        <v>365</v>
      </c>
      <c r="AG342" s="181">
        <v>1109</v>
      </c>
      <c r="AH342" s="181">
        <v>829</v>
      </c>
      <c r="AI342" s="181">
        <v>147</v>
      </c>
      <c r="AJ342" s="181">
        <v>697</v>
      </c>
      <c r="AK342" s="181">
        <v>164</v>
      </c>
      <c r="AL342" s="181">
        <v>2278</v>
      </c>
    </row>
    <row r="343" spans="1:38" x14ac:dyDescent="0.25">
      <c r="A343" s="159" t="s">
        <v>6723</v>
      </c>
      <c r="B343" s="158">
        <v>0.82669999999999999</v>
      </c>
      <c r="C343" s="158" t="s">
        <v>84</v>
      </c>
      <c r="D343" s="158">
        <v>0.89929999999999999</v>
      </c>
      <c r="E343" s="158">
        <v>0.9</v>
      </c>
      <c r="F343" s="158">
        <v>0.8609</v>
      </c>
      <c r="G343" s="158">
        <v>0.90010000000000001</v>
      </c>
      <c r="H343" s="158">
        <v>0.56910000000000005</v>
      </c>
      <c r="I343" s="158">
        <v>0.91590000000000005</v>
      </c>
      <c r="J343" s="158"/>
      <c r="K343" s="158"/>
      <c r="L343" s="158"/>
      <c r="M343" s="158">
        <v>0.82020000000000004</v>
      </c>
      <c r="N343" s="158">
        <v>0.83289999999999997</v>
      </c>
      <c r="O343" s="158" t="s">
        <v>84</v>
      </c>
      <c r="P343" s="158" t="s">
        <v>84</v>
      </c>
      <c r="Q343" s="158">
        <v>0.88639999999999997</v>
      </c>
      <c r="R343" s="158">
        <v>0.91069999999999995</v>
      </c>
      <c r="S343" s="158">
        <v>0.89129999999999998</v>
      </c>
      <c r="T343" s="158">
        <v>0.90800000000000003</v>
      </c>
      <c r="U343" s="158">
        <v>0.84489999999999998</v>
      </c>
      <c r="V343" s="158">
        <v>0.87529999999999997</v>
      </c>
      <c r="W343" s="158">
        <v>0.85409999999999997</v>
      </c>
      <c r="X343" s="158">
        <v>0.93210000000000004</v>
      </c>
      <c r="Y343" s="158">
        <v>0.55110000000000003</v>
      </c>
      <c r="Z343" s="158">
        <v>0.58660000000000001</v>
      </c>
      <c r="AA343" s="158">
        <v>0.8952</v>
      </c>
      <c r="AB343" s="158">
        <v>0.93269999999999997</v>
      </c>
      <c r="AC343" s="158"/>
      <c r="AD343" s="181">
        <v>14840</v>
      </c>
      <c r="AE343" s="181" t="s">
        <v>84</v>
      </c>
      <c r="AF343" s="181">
        <v>2711</v>
      </c>
      <c r="AG343" s="181">
        <v>5680</v>
      </c>
      <c r="AH343" s="181">
        <v>2191</v>
      </c>
      <c r="AI343" s="181">
        <v>254</v>
      </c>
      <c r="AJ343" s="181">
        <v>3068</v>
      </c>
      <c r="AK343" s="181">
        <v>936</v>
      </c>
      <c r="AL343" s="181">
        <v>13166</v>
      </c>
    </row>
    <row r="344" spans="1:38" x14ac:dyDescent="0.25">
      <c r="A344" s="159" t="s">
        <v>6724</v>
      </c>
      <c r="B344" s="158">
        <v>0.70240000000000002</v>
      </c>
      <c r="C344" s="158" t="s">
        <v>84</v>
      </c>
      <c r="D344" s="158">
        <v>0.73429999999999995</v>
      </c>
      <c r="E344" s="158">
        <v>0.83340000000000003</v>
      </c>
      <c r="F344" s="158">
        <v>0.83189999999999997</v>
      </c>
      <c r="G344" s="158">
        <v>0.76910000000000001</v>
      </c>
      <c r="H344" s="158">
        <v>0.57830000000000004</v>
      </c>
      <c r="I344" s="158">
        <v>0.78900000000000003</v>
      </c>
      <c r="J344" s="158"/>
      <c r="K344" s="158"/>
      <c r="L344" s="158"/>
      <c r="M344" s="158">
        <v>0.69179999999999997</v>
      </c>
      <c r="N344" s="158">
        <v>0.7127</v>
      </c>
      <c r="O344" s="158" t="s">
        <v>84</v>
      </c>
      <c r="P344" s="158" t="s">
        <v>84</v>
      </c>
      <c r="Q344" s="158">
        <v>0.69969999999999999</v>
      </c>
      <c r="R344" s="158">
        <v>0.76570000000000005</v>
      </c>
      <c r="S344" s="158">
        <v>0.81499999999999995</v>
      </c>
      <c r="T344" s="158">
        <v>0.85019999999999996</v>
      </c>
      <c r="U344" s="158">
        <v>0.80679999999999996</v>
      </c>
      <c r="V344" s="158">
        <v>0.85399999999999998</v>
      </c>
      <c r="W344" s="158">
        <v>0.71730000000000005</v>
      </c>
      <c r="X344" s="158">
        <v>0.81269999999999998</v>
      </c>
      <c r="Y344" s="158">
        <v>0.56159999999999999</v>
      </c>
      <c r="Z344" s="158">
        <v>0.59460000000000002</v>
      </c>
      <c r="AA344" s="158">
        <v>0.72860000000000003</v>
      </c>
      <c r="AB344" s="158">
        <v>0.83750000000000002</v>
      </c>
      <c r="AC344" s="158"/>
      <c r="AD344" s="181">
        <v>7738</v>
      </c>
      <c r="AE344" s="181" t="s">
        <v>84</v>
      </c>
      <c r="AF344" s="181">
        <v>737</v>
      </c>
      <c r="AG344" s="181">
        <v>1862</v>
      </c>
      <c r="AH344" s="181">
        <v>1031</v>
      </c>
      <c r="AI344" s="181">
        <v>318</v>
      </c>
      <c r="AJ344" s="181">
        <v>3561</v>
      </c>
      <c r="AK344" s="181">
        <v>229</v>
      </c>
      <c r="AL344" s="181">
        <v>8234</v>
      </c>
    </row>
    <row r="345" spans="1:38" x14ac:dyDescent="0.25">
      <c r="A345" s="159" t="s">
        <v>6725</v>
      </c>
      <c r="B345" s="158">
        <v>0.95569999999999999</v>
      </c>
      <c r="C345" s="158" t="s">
        <v>84</v>
      </c>
      <c r="D345" s="158" t="s">
        <v>84</v>
      </c>
      <c r="E345" s="158">
        <v>0.98409999999999997</v>
      </c>
      <c r="F345" s="158">
        <v>0.96960000000000002</v>
      </c>
      <c r="G345" s="158">
        <v>0.97519999999999996</v>
      </c>
      <c r="H345" s="158">
        <v>0.82899999999999996</v>
      </c>
      <c r="I345" s="158" t="s">
        <v>84</v>
      </c>
      <c r="J345" s="158"/>
      <c r="K345" s="158"/>
      <c r="L345" s="158"/>
      <c r="M345" s="158">
        <v>0.94879999999999998</v>
      </c>
      <c r="N345" s="158">
        <v>0.96160000000000001</v>
      </c>
      <c r="O345" s="158" t="s">
        <v>84</v>
      </c>
      <c r="P345" s="158" t="s">
        <v>84</v>
      </c>
      <c r="Q345" s="158" t="s">
        <v>84</v>
      </c>
      <c r="R345" s="158" t="s">
        <v>84</v>
      </c>
      <c r="S345" s="158">
        <v>0.97689999999999999</v>
      </c>
      <c r="T345" s="158">
        <v>0.98909999999999998</v>
      </c>
      <c r="U345" s="158">
        <v>0.95730000000000004</v>
      </c>
      <c r="V345" s="158">
        <v>0.97829999999999995</v>
      </c>
      <c r="W345" s="158">
        <v>0.93500000000000005</v>
      </c>
      <c r="X345" s="158">
        <v>0.99070000000000003</v>
      </c>
      <c r="Y345" s="158">
        <v>0.79720000000000002</v>
      </c>
      <c r="Z345" s="158">
        <v>0.85629999999999995</v>
      </c>
      <c r="AA345" s="158" t="s">
        <v>84</v>
      </c>
      <c r="AB345" s="158" t="s">
        <v>84</v>
      </c>
      <c r="AC345" s="158"/>
      <c r="AD345" s="181">
        <v>4398</v>
      </c>
      <c r="AE345" s="181" t="s">
        <v>84</v>
      </c>
      <c r="AF345" s="181" t="s">
        <v>84</v>
      </c>
      <c r="AG345" s="181">
        <v>2117</v>
      </c>
      <c r="AH345" s="181">
        <v>1219</v>
      </c>
      <c r="AI345" s="181">
        <v>180</v>
      </c>
      <c r="AJ345" s="181">
        <v>664</v>
      </c>
      <c r="AK345" s="181" t="s">
        <v>84</v>
      </c>
      <c r="AL345" s="181">
        <v>846</v>
      </c>
    </row>
    <row r="346" spans="1:38" x14ac:dyDescent="0.25">
      <c r="A346" s="159" t="s">
        <v>6726</v>
      </c>
      <c r="B346" s="158">
        <v>0.57020000000000004</v>
      </c>
      <c r="C346" s="158" t="s">
        <v>84</v>
      </c>
      <c r="D346" s="158">
        <v>0.65100000000000002</v>
      </c>
      <c r="E346" s="158">
        <v>0.68279999999999996</v>
      </c>
      <c r="F346" s="158">
        <v>0.69479999999999997</v>
      </c>
      <c r="G346" s="158">
        <v>0.74560000000000004</v>
      </c>
      <c r="H346" s="158">
        <v>0.34949999999999998</v>
      </c>
      <c r="I346" s="158">
        <v>0.58199999999999996</v>
      </c>
      <c r="J346" s="158"/>
      <c r="K346" s="158"/>
      <c r="L346" s="158"/>
      <c r="M346" s="158">
        <v>0.56569999999999998</v>
      </c>
      <c r="N346" s="158">
        <v>0.57469999999999999</v>
      </c>
      <c r="O346" s="158" t="s">
        <v>84</v>
      </c>
      <c r="P346" s="158" t="s">
        <v>84</v>
      </c>
      <c r="Q346" s="158">
        <v>0.64219999999999999</v>
      </c>
      <c r="R346" s="158">
        <v>0.65959999999999996</v>
      </c>
      <c r="S346" s="158">
        <v>0.67349999999999999</v>
      </c>
      <c r="T346" s="158">
        <v>0.69189999999999996</v>
      </c>
      <c r="U346" s="158">
        <v>0.67969999999999997</v>
      </c>
      <c r="V346" s="158">
        <v>0.70930000000000004</v>
      </c>
      <c r="W346" s="158">
        <v>0.73180000000000001</v>
      </c>
      <c r="X346" s="158">
        <v>0.75880000000000003</v>
      </c>
      <c r="Y346" s="158">
        <v>0.34179999999999999</v>
      </c>
      <c r="Z346" s="158">
        <v>0.35709999999999997</v>
      </c>
      <c r="AA346" s="158">
        <v>0.55600000000000005</v>
      </c>
      <c r="AB346" s="158">
        <v>0.60699999999999998</v>
      </c>
      <c r="AC346" s="158"/>
      <c r="AD346" s="181">
        <v>47919</v>
      </c>
      <c r="AE346" s="181" t="s">
        <v>84</v>
      </c>
      <c r="AF346" s="181">
        <v>12107</v>
      </c>
      <c r="AG346" s="181">
        <v>10542</v>
      </c>
      <c r="AH346" s="181">
        <v>3960</v>
      </c>
      <c r="AI346" s="181">
        <v>4298</v>
      </c>
      <c r="AJ346" s="181">
        <v>15536</v>
      </c>
      <c r="AK346" s="181">
        <v>1476</v>
      </c>
      <c r="AL346" s="181">
        <v>76260</v>
      </c>
    </row>
    <row r="347" spans="1:38" x14ac:dyDescent="0.25">
      <c r="A347" s="159" t="s">
        <v>6727</v>
      </c>
      <c r="B347" s="158">
        <v>0.98709999999999998</v>
      </c>
      <c r="C347" s="158" t="s">
        <v>84</v>
      </c>
      <c r="D347" s="158">
        <v>0.99790000000000001</v>
      </c>
      <c r="E347" s="158">
        <v>0.98729999999999996</v>
      </c>
      <c r="F347" s="158">
        <v>0.98280000000000001</v>
      </c>
      <c r="G347" s="158">
        <v>0.99229999999999996</v>
      </c>
      <c r="H347" s="158">
        <v>0.93310000000000004</v>
      </c>
      <c r="I347" s="158">
        <v>0.98580000000000001</v>
      </c>
      <c r="J347" s="158"/>
      <c r="K347" s="158"/>
      <c r="L347" s="158"/>
      <c r="M347" s="158">
        <v>0.98499999999999999</v>
      </c>
      <c r="N347" s="158">
        <v>0.9889</v>
      </c>
      <c r="O347" s="158" t="s">
        <v>84</v>
      </c>
      <c r="P347" s="158" t="s">
        <v>84</v>
      </c>
      <c r="Q347" s="158">
        <v>0.99609999999999999</v>
      </c>
      <c r="R347" s="158">
        <v>0.99890000000000001</v>
      </c>
      <c r="S347" s="158">
        <v>0.9819</v>
      </c>
      <c r="T347" s="158">
        <v>0.99109999999999998</v>
      </c>
      <c r="U347" s="158">
        <v>0.97399999999999998</v>
      </c>
      <c r="V347" s="158">
        <v>0.98870000000000002</v>
      </c>
      <c r="W347" s="158">
        <v>0.97709999999999997</v>
      </c>
      <c r="X347" s="158">
        <v>0.99739999999999995</v>
      </c>
      <c r="Y347" s="158">
        <v>0.91859999999999997</v>
      </c>
      <c r="Z347" s="158">
        <v>0.94499999999999995</v>
      </c>
      <c r="AA347" s="158">
        <v>0.97540000000000004</v>
      </c>
      <c r="AB347" s="158">
        <v>0.99180000000000001</v>
      </c>
      <c r="AC347" s="158"/>
      <c r="AD347" s="181">
        <v>14510</v>
      </c>
      <c r="AE347" s="181" t="s">
        <v>84</v>
      </c>
      <c r="AF347" s="181">
        <v>7527</v>
      </c>
      <c r="AG347" s="181">
        <v>2779</v>
      </c>
      <c r="AH347" s="181">
        <v>1388</v>
      </c>
      <c r="AI347" s="181">
        <v>466</v>
      </c>
      <c r="AJ347" s="181">
        <v>1422</v>
      </c>
      <c r="AK347" s="181">
        <v>928</v>
      </c>
      <c r="AL347" s="181">
        <v>1114</v>
      </c>
    </row>
    <row r="348" spans="1:38" x14ac:dyDescent="0.25">
      <c r="A348" s="159" t="s">
        <v>6728</v>
      </c>
      <c r="B348" s="158">
        <v>0.92920000000000003</v>
      </c>
      <c r="C348" s="158" t="s">
        <v>84</v>
      </c>
      <c r="D348" s="158">
        <v>0.9708</v>
      </c>
      <c r="E348" s="158">
        <v>0.95040000000000002</v>
      </c>
      <c r="F348" s="158">
        <v>0.91490000000000005</v>
      </c>
      <c r="G348" s="158">
        <v>0.91990000000000005</v>
      </c>
      <c r="H348" s="158">
        <v>0.63219999999999998</v>
      </c>
      <c r="I348" s="158">
        <v>0.90739999999999998</v>
      </c>
      <c r="J348" s="158"/>
      <c r="K348" s="158"/>
      <c r="L348" s="158"/>
      <c r="M348" s="158">
        <v>0.92679999999999996</v>
      </c>
      <c r="N348" s="158">
        <v>0.93149999999999999</v>
      </c>
      <c r="O348" s="158" t="s">
        <v>84</v>
      </c>
      <c r="P348" s="158" t="s">
        <v>84</v>
      </c>
      <c r="Q348" s="158">
        <v>0.96819999999999995</v>
      </c>
      <c r="R348" s="158">
        <v>0.97309999999999997</v>
      </c>
      <c r="S348" s="158">
        <v>0.94689999999999996</v>
      </c>
      <c r="T348" s="158">
        <v>0.95369999999999999</v>
      </c>
      <c r="U348" s="158">
        <v>0.90569999999999995</v>
      </c>
      <c r="V348" s="158">
        <v>0.92330000000000001</v>
      </c>
      <c r="W348" s="158">
        <v>0.89429999999999998</v>
      </c>
      <c r="X348" s="158">
        <v>0.9395</v>
      </c>
      <c r="Y348" s="158">
        <v>0.61729999999999996</v>
      </c>
      <c r="Z348" s="158">
        <v>0.64670000000000005</v>
      </c>
      <c r="AA348" s="158">
        <v>0.89339999999999997</v>
      </c>
      <c r="AB348" s="158">
        <v>0.91959999999999997</v>
      </c>
      <c r="AC348" s="158"/>
      <c r="AD348" s="181">
        <v>53755</v>
      </c>
      <c r="AE348" s="181" t="s">
        <v>84</v>
      </c>
      <c r="AF348" s="181">
        <v>24152</v>
      </c>
      <c r="AG348" s="181">
        <v>18312</v>
      </c>
      <c r="AH348" s="181">
        <v>4317</v>
      </c>
      <c r="AI348" s="181">
        <v>629</v>
      </c>
      <c r="AJ348" s="181">
        <v>4312</v>
      </c>
      <c r="AK348" s="181">
        <v>2033</v>
      </c>
      <c r="AL348" s="181">
        <v>25196</v>
      </c>
    </row>
    <row r="349" spans="1:38" x14ac:dyDescent="0.25">
      <c r="A349" s="159" t="s">
        <v>6729</v>
      </c>
      <c r="B349" s="158">
        <v>0.7913</v>
      </c>
      <c r="C349" s="158" t="s">
        <v>84</v>
      </c>
      <c r="D349" s="158">
        <v>0.85829999999999995</v>
      </c>
      <c r="E349" s="158">
        <v>0.84760000000000002</v>
      </c>
      <c r="F349" s="158">
        <v>0.80969999999999998</v>
      </c>
      <c r="G349" s="158" t="s">
        <v>84</v>
      </c>
      <c r="H349" s="158">
        <v>0.45079999999999998</v>
      </c>
      <c r="I349" s="158" t="s">
        <v>84</v>
      </c>
      <c r="J349" s="158"/>
      <c r="K349" s="158"/>
      <c r="L349" s="158"/>
      <c r="M349" s="158">
        <v>0.77010000000000001</v>
      </c>
      <c r="N349" s="158">
        <v>0.81079999999999997</v>
      </c>
      <c r="O349" s="158" t="s">
        <v>84</v>
      </c>
      <c r="P349" s="158" t="s">
        <v>84</v>
      </c>
      <c r="Q349" s="158">
        <v>0.82130000000000003</v>
      </c>
      <c r="R349" s="158">
        <v>0.88819999999999999</v>
      </c>
      <c r="S349" s="158">
        <v>0.8155</v>
      </c>
      <c r="T349" s="158">
        <v>0.87460000000000004</v>
      </c>
      <c r="U349" s="158">
        <v>0.75049999999999994</v>
      </c>
      <c r="V349" s="158">
        <v>0.85609999999999997</v>
      </c>
      <c r="W349" s="158" t="s">
        <v>84</v>
      </c>
      <c r="X349" s="158" t="s">
        <v>84</v>
      </c>
      <c r="Y349" s="158">
        <v>0.38500000000000001</v>
      </c>
      <c r="Z349" s="158">
        <v>0.51419999999999999</v>
      </c>
      <c r="AA349" s="158" t="s">
        <v>84</v>
      </c>
      <c r="AB349" s="158" t="s">
        <v>84</v>
      </c>
      <c r="AC349" s="158"/>
      <c r="AD349" s="181">
        <v>1650</v>
      </c>
      <c r="AE349" s="181" t="s">
        <v>84</v>
      </c>
      <c r="AF349" s="181">
        <v>480</v>
      </c>
      <c r="AG349" s="181">
        <v>633</v>
      </c>
      <c r="AH349" s="181">
        <v>228</v>
      </c>
      <c r="AI349" s="181" t="s">
        <v>84</v>
      </c>
      <c r="AJ349" s="181">
        <v>233</v>
      </c>
      <c r="AK349" s="181" t="s">
        <v>84</v>
      </c>
      <c r="AL349" s="181">
        <v>1867</v>
      </c>
    </row>
    <row r="350" spans="1:38" x14ac:dyDescent="0.25">
      <c r="A350" s="159" t="s">
        <v>6730</v>
      </c>
      <c r="B350" s="158">
        <v>0.90259999999999996</v>
      </c>
      <c r="C350" s="158" t="s">
        <v>84</v>
      </c>
      <c r="D350" s="158">
        <v>0.91990000000000005</v>
      </c>
      <c r="E350" s="158">
        <v>0.94279999999999997</v>
      </c>
      <c r="F350" s="158">
        <v>0.93620000000000003</v>
      </c>
      <c r="G350" s="158" t="s">
        <v>84</v>
      </c>
      <c r="H350" s="158">
        <v>0.53090000000000004</v>
      </c>
      <c r="I350" s="158">
        <v>0.91080000000000005</v>
      </c>
      <c r="J350" s="158"/>
      <c r="K350" s="158"/>
      <c r="L350" s="158"/>
      <c r="M350" s="158">
        <v>0.89510000000000001</v>
      </c>
      <c r="N350" s="158">
        <v>0.90959999999999996</v>
      </c>
      <c r="O350" s="158" t="s">
        <v>84</v>
      </c>
      <c r="P350" s="158" t="s">
        <v>84</v>
      </c>
      <c r="Q350" s="158">
        <v>0.90769999999999995</v>
      </c>
      <c r="R350" s="158">
        <v>0.93059999999999998</v>
      </c>
      <c r="S350" s="158">
        <v>0.93269999999999997</v>
      </c>
      <c r="T350" s="158">
        <v>0.95140000000000002</v>
      </c>
      <c r="U350" s="158">
        <v>0.91610000000000003</v>
      </c>
      <c r="V350" s="158">
        <v>0.9516</v>
      </c>
      <c r="W350" s="158" t="s">
        <v>84</v>
      </c>
      <c r="X350" s="158" t="s">
        <v>84</v>
      </c>
      <c r="Y350" s="158">
        <v>0.48759999999999998</v>
      </c>
      <c r="Z350" s="158">
        <v>0.57210000000000005</v>
      </c>
      <c r="AA350" s="158">
        <v>0.86529999999999996</v>
      </c>
      <c r="AB350" s="158">
        <v>0.94140000000000001</v>
      </c>
      <c r="AC350" s="158"/>
      <c r="AD350" s="181">
        <v>7814</v>
      </c>
      <c r="AE350" s="181" t="s">
        <v>84</v>
      </c>
      <c r="AF350" s="181">
        <v>2809</v>
      </c>
      <c r="AG350" s="181">
        <v>3162</v>
      </c>
      <c r="AH350" s="181">
        <v>925</v>
      </c>
      <c r="AI350" s="181" t="s">
        <v>84</v>
      </c>
      <c r="AJ350" s="181">
        <v>568</v>
      </c>
      <c r="AK350" s="181">
        <v>266</v>
      </c>
      <c r="AL350" s="181">
        <v>5270</v>
      </c>
    </row>
    <row r="351" spans="1:38" x14ac:dyDescent="0.25">
      <c r="A351" s="159" t="s">
        <v>6731</v>
      </c>
      <c r="B351" s="158">
        <v>0.99329999999999996</v>
      </c>
      <c r="C351" s="158" t="s">
        <v>84</v>
      </c>
      <c r="D351" s="158">
        <v>0.99960000000000004</v>
      </c>
      <c r="E351" s="158">
        <v>1.0002</v>
      </c>
      <c r="F351" s="158">
        <v>0.99370000000000003</v>
      </c>
      <c r="G351" s="158">
        <v>0.99839999999999995</v>
      </c>
      <c r="H351" s="158">
        <v>0.91710000000000003</v>
      </c>
      <c r="I351" s="158">
        <v>1</v>
      </c>
      <c r="J351" s="158"/>
      <c r="K351" s="158"/>
      <c r="L351" s="158"/>
      <c r="M351" s="158">
        <v>0.9909</v>
      </c>
      <c r="N351" s="158">
        <v>0.99509999999999998</v>
      </c>
      <c r="O351" s="158" t="s">
        <v>84</v>
      </c>
      <c r="P351" s="158" t="s">
        <v>84</v>
      </c>
      <c r="Q351" s="158">
        <v>7.7000000000000002E-3</v>
      </c>
      <c r="R351" s="158">
        <v>1</v>
      </c>
      <c r="S351" s="158">
        <v>1.0002</v>
      </c>
      <c r="T351" s="158">
        <v>1.0002</v>
      </c>
      <c r="U351" s="158">
        <v>0.98570000000000002</v>
      </c>
      <c r="V351" s="158">
        <v>0.99719999999999998</v>
      </c>
      <c r="W351" s="158">
        <v>0.68269999999999997</v>
      </c>
      <c r="X351" s="158">
        <v>1</v>
      </c>
      <c r="Y351" s="158">
        <v>0.90059999999999996</v>
      </c>
      <c r="Z351" s="158">
        <v>0.93100000000000005</v>
      </c>
      <c r="AA351" s="158">
        <v>0</v>
      </c>
      <c r="AB351" s="158">
        <v>1</v>
      </c>
      <c r="AC351" s="158"/>
      <c r="AD351" s="181">
        <v>25555</v>
      </c>
      <c r="AE351" s="181" t="s">
        <v>84</v>
      </c>
      <c r="AF351" s="181">
        <v>5849</v>
      </c>
      <c r="AG351" s="181">
        <v>11921</v>
      </c>
      <c r="AH351" s="181">
        <v>4171</v>
      </c>
      <c r="AI351" s="181">
        <v>1112</v>
      </c>
      <c r="AJ351" s="181">
        <v>1712</v>
      </c>
      <c r="AK351" s="181">
        <v>790</v>
      </c>
      <c r="AL351" s="181">
        <v>7204</v>
      </c>
    </row>
    <row r="352" spans="1:38" x14ac:dyDescent="0.25">
      <c r="A352" s="159" t="s">
        <v>6732</v>
      </c>
      <c r="B352" s="158">
        <v>44.559000000000012</v>
      </c>
      <c r="C352" s="158">
        <v>4.9829000000000008</v>
      </c>
      <c r="D352" s="158">
        <v>42.576399999999992</v>
      </c>
      <c r="E352" s="158">
        <v>47.04049999999998</v>
      </c>
      <c r="F352" s="158">
        <v>45.893299999999989</v>
      </c>
      <c r="G352" s="158">
        <v>34.229999999999997</v>
      </c>
      <c r="H352" s="158">
        <v>31.302499999999998</v>
      </c>
      <c r="I352" s="158">
        <v>37.185600000000001</v>
      </c>
      <c r="J352" s="158"/>
      <c r="K352" s="158"/>
      <c r="L352" s="158"/>
      <c r="M352" s="158">
        <v>44.083999999999996</v>
      </c>
      <c r="N352" s="158">
        <v>44.993599999999979</v>
      </c>
      <c r="O352" s="158">
        <v>4.9779</v>
      </c>
      <c r="P352" s="158">
        <v>4.9866000000000001</v>
      </c>
      <c r="Q352" s="158">
        <v>40.689000000000007</v>
      </c>
      <c r="R352" s="158">
        <v>43.324899999999992</v>
      </c>
      <c r="S352" s="158">
        <v>46.244299999999996</v>
      </c>
      <c r="T352" s="158">
        <v>47.679299999999991</v>
      </c>
      <c r="U352" s="158">
        <v>44.817400000000013</v>
      </c>
      <c r="V352" s="158">
        <v>46.794399999999989</v>
      </c>
      <c r="W352" s="158">
        <v>32.389000000000003</v>
      </c>
      <c r="X352" s="158">
        <v>35.372300000000003</v>
      </c>
      <c r="Y352" s="158">
        <v>29.878399999999999</v>
      </c>
      <c r="Z352" s="158">
        <v>32.622399999999992</v>
      </c>
      <c r="AA352" s="158">
        <v>34.671399999999991</v>
      </c>
      <c r="AB352" s="158">
        <v>38.39309999999999</v>
      </c>
      <c r="AC352" s="158"/>
      <c r="AD352" s="181">
        <v>2415680</v>
      </c>
      <c r="AE352" s="181">
        <v>171262</v>
      </c>
      <c r="AF352" s="181">
        <v>654906</v>
      </c>
      <c r="AG352" s="181">
        <v>697978</v>
      </c>
      <c r="AH352" s="181">
        <v>258037</v>
      </c>
      <c r="AI352" s="181">
        <v>60113</v>
      </c>
      <c r="AJ352" s="181">
        <v>478912</v>
      </c>
      <c r="AK352" s="181">
        <v>92289</v>
      </c>
      <c r="AL352" s="181">
        <v>1957130</v>
      </c>
    </row>
    <row r="353" spans="1:38" x14ac:dyDescent="0.25">
      <c r="A353" s="159" t="s">
        <v>6733</v>
      </c>
      <c r="B353" s="158">
        <v>0.86670000000000003</v>
      </c>
      <c r="C353" s="158" t="s">
        <v>84</v>
      </c>
      <c r="D353" s="158">
        <v>0.89870000000000005</v>
      </c>
      <c r="E353" s="158">
        <v>0.90439999999999998</v>
      </c>
      <c r="F353" s="158">
        <v>0.90610000000000002</v>
      </c>
      <c r="G353" s="158">
        <v>0.87749999999999995</v>
      </c>
      <c r="H353" s="158">
        <v>0.62309999999999999</v>
      </c>
      <c r="I353" s="158">
        <v>0.90169999999999995</v>
      </c>
      <c r="J353" s="158"/>
      <c r="K353" s="158"/>
      <c r="L353" s="158"/>
      <c r="M353" s="158">
        <v>0.85809999999999997</v>
      </c>
      <c r="N353" s="158">
        <v>0.87480000000000002</v>
      </c>
      <c r="O353" s="158" t="s">
        <v>84</v>
      </c>
      <c r="P353" s="158" t="s">
        <v>84</v>
      </c>
      <c r="Q353" s="158">
        <v>0.88400000000000001</v>
      </c>
      <c r="R353" s="158">
        <v>0.91159999999999997</v>
      </c>
      <c r="S353" s="158">
        <v>0.89180000000000004</v>
      </c>
      <c r="T353" s="158">
        <v>0.91559999999999997</v>
      </c>
      <c r="U353" s="158">
        <v>0.88149999999999995</v>
      </c>
      <c r="V353" s="158">
        <v>0.92579999999999996</v>
      </c>
      <c r="W353" s="158">
        <v>0.8054</v>
      </c>
      <c r="X353" s="158">
        <v>0.92410000000000003</v>
      </c>
      <c r="Y353" s="158">
        <v>0.58989999999999998</v>
      </c>
      <c r="Z353" s="158">
        <v>0.65439999999999998</v>
      </c>
      <c r="AA353" s="158">
        <v>0.85899999999999999</v>
      </c>
      <c r="AB353" s="158">
        <v>0.93200000000000005</v>
      </c>
      <c r="AC353" s="158"/>
      <c r="AD353" s="181">
        <v>7301</v>
      </c>
      <c r="AE353" s="181" t="s">
        <v>84</v>
      </c>
      <c r="AF353" s="181">
        <v>2248</v>
      </c>
      <c r="AG353" s="181">
        <v>2845</v>
      </c>
      <c r="AH353" s="181">
        <v>787</v>
      </c>
      <c r="AI353" s="181">
        <v>140</v>
      </c>
      <c r="AJ353" s="181">
        <v>932</v>
      </c>
      <c r="AK353" s="181">
        <v>292</v>
      </c>
      <c r="AL353" s="181">
        <v>4991</v>
      </c>
    </row>
    <row r="354" spans="1:38" x14ac:dyDescent="0.25">
      <c r="A354" s="159" t="s">
        <v>6734</v>
      </c>
      <c r="B354" s="158">
        <v>0.31040000000000001</v>
      </c>
      <c r="C354" s="158" t="s">
        <v>84</v>
      </c>
      <c r="D354" s="158">
        <v>0.40689999999999998</v>
      </c>
      <c r="E354" s="158">
        <v>0.4047</v>
      </c>
      <c r="F354" s="158">
        <v>0.47160000000000002</v>
      </c>
      <c r="G354" s="158">
        <v>0.42159999999999997</v>
      </c>
      <c r="H354" s="158">
        <v>0.2019</v>
      </c>
      <c r="I354" s="158">
        <v>0.41870000000000002</v>
      </c>
      <c r="J354" s="158"/>
      <c r="K354" s="158"/>
      <c r="L354" s="158"/>
      <c r="M354" s="158">
        <v>0.30259999999999998</v>
      </c>
      <c r="N354" s="158">
        <v>0.31809999999999999</v>
      </c>
      <c r="O354" s="158" t="s">
        <v>84</v>
      </c>
      <c r="P354" s="158" t="s">
        <v>84</v>
      </c>
      <c r="Q354" s="158">
        <v>0.3831</v>
      </c>
      <c r="R354" s="158">
        <v>0.43049999999999999</v>
      </c>
      <c r="S354" s="158">
        <v>0.38619999999999999</v>
      </c>
      <c r="T354" s="158">
        <v>0.42309999999999998</v>
      </c>
      <c r="U354" s="158">
        <v>0.44650000000000001</v>
      </c>
      <c r="V354" s="158">
        <v>0.49619999999999997</v>
      </c>
      <c r="W354" s="158">
        <v>0.37380000000000002</v>
      </c>
      <c r="X354" s="158">
        <v>0.46850000000000003</v>
      </c>
      <c r="Y354" s="158">
        <v>0.19259999999999999</v>
      </c>
      <c r="Z354" s="158">
        <v>0.2114</v>
      </c>
      <c r="AA354" s="158">
        <v>0.36580000000000001</v>
      </c>
      <c r="AB354" s="158">
        <v>0.47060000000000002</v>
      </c>
      <c r="AC354" s="158"/>
      <c r="AD354" s="181">
        <v>14086</v>
      </c>
      <c r="AE354" s="181" t="s">
        <v>84</v>
      </c>
      <c r="AF354" s="181">
        <v>1710</v>
      </c>
      <c r="AG354" s="181">
        <v>2826</v>
      </c>
      <c r="AH354" s="181">
        <v>1606</v>
      </c>
      <c r="AI354" s="181">
        <v>431</v>
      </c>
      <c r="AJ354" s="181">
        <v>7162</v>
      </c>
      <c r="AK354" s="181">
        <v>351</v>
      </c>
      <c r="AL354" s="181">
        <v>25620</v>
      </c>
    </row>
    <row r="355" spans="1:38" x14ac:dyDescent="0.25">
      <c r="A355" s="159" t="s">
        <v>6735</v>
      </c>
      <c r="B355" s="158">
        <v>0.74860000000000004</v>
      </c>
      <c r="C355" s="158" t="s">
        <v>84</v>
      </c>
      <c r="D355" s="158">
        <v>0.86480000000000001</v>
      </c>
      <c r="E355" s="158">
        <v>0.81530000000000002</v>
      </c>
      <c r="F355" s="158">
        <v>0.79010000000000002</v>
      </c>
      <c r="G355" s="158">
        <v>0.8337</v>
      </c>
      <c r="H355" s="158">
        <v>0.379</v>
      </c>
      <c r="I355" s="158">
        <v>0.7661</v>
      </c>
      <c r="J355" s="158"/>
      <c r="K355" s="158"/>
      <c r="L355" s="158"/>
      <c r="M355" s="158">
        <v>0.74509999999999998</v>
      </c>
      <c r="N355" s="158">
        <v>0.75209999999999999</v>
      </c>
      <c r="O355" s="158" t="s">
        <v>84</v>
      </c>
      <c r="P355" s="158" t="s">
        <v>84</v>
      </c>
      <c r="Q355" s="158">
        <v>0.85980000000000001</v>
      </c>
      <c r="R355" s="158">
        <v>0.86960000000000004</v>
      </c>
      <c r="S355" s="158">
        <v>0.80920000000000003</v>
      </c>
      <c r="T355" s="158">
        <v>0.82120000000000004</v>
      </c>
      <c r="U355" s="158">
        <v>0.78080000000000005</v>
      </c>
      <c r="V355" s="158">
        <v>0.79910000000000003</v>
      </c>
      <c r="W355" s="158">
        <v>0.81630000000000003</v>
      </c>
      <c r="X355" s="158">
        <v>0.84960000000000002</v>
      </c>
      <c r="Y355" s="158">
        <v>0.37019999999999997</v>
      </c>
      <c r="Z355" s="158">
        <v>0.38779999999999998</v>
      </c>
      <c r="AA355" s="158">
        <v>0.74550000000000005</v>
      </c>
      <c r="AB355" s="158">
        <v>0.7853</v>
      </c>
      <c r="AC355" s="158"/>
      <c r="AD355" s="181">
        <v>69651</v>
      </c>
      <c r="AE355" s="181" t="s">
        <v>84</v>
      </c>
      <c r="AF355" s="181">
        <v>23903</v>
      </c>
      <c r="AG355" s="181">
        <v>19591</v>
      </c>
      <c r="AH355" s="181">
        <v>9074</v>
      </c>
      <c r="AI355" s="181">
        <v>2378</v>
      </c>
      <c r="AJ355" s="181">
        <v>12709</v>
      </c>
      <c r="AK355" s="181">
        <v>1996</v>
      </c>
      <c r="AL355" s="181">
        <v>69774</v>
      </c>
    </row>
    <row r="356" spans="1:38" x14ac:dyDescent="0.25">
      <c r="A356" s="159" t="s">
        <v>6736</v>
      </c>
      <c r="B356" s="158">
        <v>0.43</v>
      </c>
      <c r="C356" s="158" t="s">
        <v>84</v>
      </c>
      <c r="D356" s="158">
        <v>0.49259999999999998</v>
      </c>
      <c r="E356" s="158">
        <v>0.54690000000000005</v>
      </c>
      <c r="F356" s="158">
        <v>0.61399999999999999</v>
      </c>
      <c r="G356" s="158">
        <v>0.61109999999999998</v>
      </c>
      <c r="H356" s="158">
        <v>0.33950000000000002</v>
      </c>
      <c r="I356" s="158">
        <v>0.4894</v>
      </c>
      <c r="J356" s="158"/>
      <c r="K356" s="158"/>
      <c r="L356" s="158"/>
      <c r="M356" s="158">
        <v>0.42470000000000002</v>
      </c>
      <c r="N356" s="158">
        <v>0.43530000000000002</v>
      </c>
      <c r="O356" s="158" t="s">
        <v>84</v>
      </c>
      <c r="P356" s="158" t="s">
        <v>84</v>
      </c>
      <c r="Q356" s="158">
        <v>0.44009999999999999</v>
      </c>
      <c r="R356" s="158">
        <v>0.54300000000000004</v>
      </c>
      <c r="S356" s="158">
        <v>0.53380000000000005</v>
      </c>
      <c r="T356" s="158">
        <v>0.55969999999999998</v>
      </c>
      <c r="U356" s="158">
        <v>0.59989999999999999</v>
      </c>
      <c r="V356" s="158">
        <v>0.62770000000000004</v>
      </c>
      <c r="W356" s="158">
        <v>0.58430000000000004</v>
      </c>
      <c r="X356" s="158">
        <v>0.63680000000000003</v>
      </c>
      <c r="Y356" s="158">
        <v>0.33300000000000002</v>
      </c>
      <c r="Z356" s="158">
        <v>0.34599999999999997</v>
      </c>
      <c r="AA356" s="158">
        <v>0.45669999999999999</v>
      </c>
      <c r="AB356" s="158">
        <v>0.5212</v>
      </c>
      <c r="AC356" s="158"/>
      <c r="AD356" s="181">
        <v>34007</v>
      </c>
      <c r="AE356" s="181" t="s">
        <v>84</v>
      </c>
      <c r="AF356" s="181">
        <v>368</v>
      </c>
      <c r="AG356" s="181">
        <v>5788</v>
      </c>
      <c r="AH356" s="181">
        <v>4798</v>
      </c>
      <c r="AI356" s="181">
        <v>1343</v>
      </c>
      <c r="AJ356" s="181">
        <v>20772</v>
      </c>
      <c r="AK356" s="181">
        <v>938</v>
      </c>
      <c r="AL356" s="181">
        <v>52754</v>
      </c>
    </row>
    <row r="357" spans="1:38" x14ac:dyDescent="0.25">
      <c r="A357" s="159" t="s">
        <v>6737</v>
      </c>
      <c r="B357" s="158">
        <v>0.191</v>
      </c>
      <c r="C357" s="158" t="s">
        <v>84</v>
      </c>
      <c r="D357" s="158">
        <v>0.41899999999999998</v>
      </c>
      <c r="E357" s="158">
        <v>0.3478</v>
      </c>
      <c r="F357" s="158">
        <v>0.34849999999999998</v>
      </c>
      <c r="G357" s="158">
        <v>0.26869999999999999</v>
      </c>
      <c r="H357" s="158">
        <v>7.1900000000000006E-2</v>
      </c>
      <c r="I357" s="158">
        <v>0.26629999999999998</v>
      </c>
      <c r="J357" s="158"/>
      <c r="K357" s="158"/>
      <c r="L357" s="158"/>
      <c r="M357" s="158">
        <v>0.188</v>
      </c>
      <c r="N357" s="158">
        <v>0.19409999999999999</v>
      </c>
      <c r="O357" s="158" t="s">
        <v>84</v>
      </c>
      <c r="P357" s="158" t="s">
        <v>84</v>
      </c>
      <c r="Q357" s="158">
        <v>0.40629999999999999</v>
      </c>
      <c r="R357" s="158">
        <v>0.43159999999999998</v>
      </c>
      <c r="S357" s="158">
        <v>0.33939999999999998</v>
      </c>
      <c r="T357" s="158">
        <v>0.35630000000000001</v>
      </c>
      <c r="U357" s="158">
        <v>0.3347</v>
      </c>
      <c r="V357" s="158">
        <v>0.36220000000000002</v>
      </c>
      <c r="W357" s="158">
        <v>0.24030000000000001</v>
      </c>
      <c r="X357" s="158">
        <v>0.29780000000000001</v>
      </c>
      <c r="Y357" s="158">
        <v>6.93E-2</v>
      </c>
      <c r="Z357" s="158">
        <v>7.46E-2</v>
      </c>
      <c r="AA357" s="158">
        <v>0.24990000000000001</v>
      </c>
      <c r="AB357" s="158">
        <v>0.28289999999999998</v>
      </c>
      <c r="AC357" s="158"/>
      <c r="AD357" s="181">
        <v>64068</v>
      </c>
      <c r="AE357" s="181" t="s">
        <v>84</v>
      </c>
      <c r="AF357" s="181">
        <v>6061</v>
      </c>
      <c r="AG357" s="181">
        <v>12641</v>
      </c>
      <c r="AH357" s="181">
        <v>4741</v>
      </c>
      <c r="AI357" s="181">
        <v>923</v>
      </c>
      <c r="AJ357" s="181">
        <v>36904</v>
      </c>
      <c r="AK357" s="181">
        <v>2798</v>
      </c>
      <c r="AL357" s="181">
        <v>115846</v>
      </c>
    </row>
    <row r="358" spans="1:38" x14ac:dyDescent="0.25">
      <c r="A358" s="159" t="s">
        <v>6738</v>
      </c>
      <c r="B358" s="158">
        <v>0.88719999999999999</v>
      </c>
      <c r="C358" s="158">
        <v>0.99250000000000005</v>
      </c>
      <c r="D358" s="158">
        <v>0.879</v>
      </c>
      <c r="E358" s="158">
        <v>0.92830000000000001</v>
      </c>
      <c r="F358" s="158">
        <v>0.91220000000000001</v>
      </c>
      <c r="G358" s="158">
        <v>0.92459999999999998</v>
      </c>
      <c r="H358" s="158">
        <v>0.51339999999999997</v>
      </c>
      <c r="I358" s="158">
        <v>0.90680000000000005</v>
      </c>
      <c r="J358" s="158"/>
      <c r="K358" s="158"/>
      <c r="L358" s="158"/>
      <c r="M358" s="158">
        <v>0.88260000000000005</v>
      </c>
      <c r="N358" s="158">
        <v>0.89170000000000005</v>
      </c>
      <c r="O358" s="158">
        <v>0.98929999999999996</v>
      </c>
      <c r="P358" s="158">
        <v>0.99480000000000002</v>
      </c>
      <c r="Q358" s="158">
        <v>0.86729999999999996</v>
      </c>
      <c r="R358" s="158">
        <v>0.88970000000000005</v>
      </c>
      <c r="S358" s="158">
        <v>0.9214</v>
      </c>
      <c r="T358" s="158">
        <v>0.93469999999999998</v>
      </c>
      <c r="U358" s="158">
        <v>0.89849999999999997</v>
      </c>
      <c r="V358" s="158">
        <v>0.92410000000000003</v>
      </c>
      <c r="W358" s="158">
        <v>0.89180000000000004</v>
      </c>
      <c r="X358" s="158">
        <v>0.94769999999999999</v>
      </c>
      <c r="Y358" s="158">
        <v>0.49159999999999998</v>
      </c>
      <c r="Z358" s="158">
        <v>0.53480000000000005</v>
      </c>
      <c r="AA358" s="158">
        <v>0.8831</v>
      </c>
      <c r="AB358" s="158">
        <v>0.92589999999999995</v>
      </c>
      <c r="AC358" s="158"/>
      <c r="AD358" s="181">
        <v>19866</v>
      </c>
      <c r="AE358" s="181">
        <v>4650</v>
      </c>
      <c r="AF358" s="181">
        <v>3650</v>
      </c>
      <c r="AG358" s="181">
        <v>6309</v>
      </c>
      <c r="AH358" s="181">
        <v>1988</v>
      </c>
      <c r="AI358" s="181">
        <v>380</v>
      </c>
      <c r="AJ358" s="181">
        <v>2134</v>
      </c>
      <c r="AK358" s="181">
        <v>755</v>
      </c>
      <c r="AL358" s="181">
        <v>9946</v>
      </c>
    </row>
    <row r="359" spans="1:38" x14ac:dyDescent="0.25">
      <c r="A359" s="159" t="s">
        <v>6739</v>
      </c>
      <c r="B359" s="158">
        <v>0.99990000000000001</v>
      </c>
      <c r="C359" s="158">
        <v>1.0001</v>
      </c>
      <c r="D359" s="158">
        <v>0.95530000000000004</v>
      </c>
      <c r="E359" s="158">
        <v>1.0001</v>
      </c>
      <c r="F359" s="158">
        <v>0.99970000000000003</v>
      </c>
      <c r="G359" s="158">
        <v>0.99990000000000001</v>
      </c>
      <c r="H359" s="158">
        <v>0.99050000000000005</v>
      </c>
      <c r="I359" s="158">
        <v>1.0003</v>
      </c>
      <c r="J359" s="158"/>
      <c r="K359" s="158"/>
      <c r="L359" s="158"/>
      <c r="M359" s="158">
        <v>0.99970000000000003</v>
      </c>
      <c r="N359" s="158">
        <v>0.99990000000000001</v>
      </c>
      <c r="O359" s="158">
        <v>1.0001</v>
      </c>
      <c r="P359" s="158">
        <v>1.0001</v>
      </c>
      <c r="Q359" s="158">
        <v>0.91149999999999998</v>
      </c>
      <c r="R359" s="158">
        <v>0.97770000000000001</v>
      </c>
      <c r="S359" s="158">
        <v>1.0001</v>
      </c>
      <c r="T359" s="158">
        <v>1.0001</v>
      </c>
      <c r="U359" s="158">
        <v>0.99919999999999998</v>
      </c>
      <c r="V359" s="158">
        <v>0.99990000000000001</v>
      </c>
      <c r="W359" s="158">
        <v>0.91510000000000002</v>
      </c>
      <c r="X359" s="158">
        <v>1</v>
      </c>
      <c r="Y359" s="158">
        <v>0.98409999999999997</v>
      </c>
      <c r="Z359" s="158">
        <v>0.99429999999999996</v>
      </c>
      <c r="AA359" s="158">
        <v>1.0003</v>
      </c>
      <c r="AB359" s="158">
        <v>1.0003</v>
      </c>
      <c r="AC359" s="158"/>
      <c r="AD359" s="181">
        <v>190953</v>
      </c>
      <c r="AE359" s="181">
        <v>30042</v>
      </c>
      <c r="AF359" s="181">
        <v>213</v>
      </c>
      <c r="AG359" s="181">
        <v>107767</v>
      </c>
      <c r="AH359" s="181">
        <v>36168</v>
      </c>
      <c r="AI359" s="181">
        <v>7218</v>
      </c>
      <c r="AJ359" s="181">
        <v>1710</v>
      </c>
      <c r="AK359" s="181">
        <v>7835</v>
      </c>
      <c r="AL359" s="181">
        <v>1076</v>
      </c>
    </row>
    <row r="360" spans="1:38" x14ac:dyDescent="0.25">
      <c r="A360" s="159" t="s">
        <v>6740</v>
      </c>
      <c r="B360" s="158">
        <v>0.871</v>
      </c>
      <c r="C360" s="158" t="s">
        <v>84</v>
      </c>
      <c r="D360" s="158" t="s">
        <v>84</v>
      </c>
      <c r="E360" s="158" t="s">
        <v>84</v>
      </c>
      <c r="F360" s="158" t="s">
        <v>84</v>
      </c>
      <c r="G360" s="158" t="s">
        <v>84</v>
      </c>
      <c r="H360" s="158" t="s">
        <v>84</v>
      </c>
      <c r="I360" s="158" t="s">
        <v>84</v>
      </c>
      <c r="J360" s="158"/>
      <c r="K360" s="158"/>
      <c r="L360" s="158"/>
      <c r="M360" s="158">
        <v>0.81459999999999999</v>
      </c>
      <c r="N360" s="158">
        <v>0.91120000000000001</v>
      </c>
      <c r="O360" s="158" t="s">
        <v>84</v>
      </c>
      <c r="P360" s="158" t="s">
        <v>84</v>
      </c>
      <c r="Q360" s="158" t="s">
        <v>84</v>
      </c>
      <c r="R360" s="158" t="s">
        <v>84</v>
      </c>
      <c r="S360" s="158" t="s">
        <v>84</v>
      </c>
      <c r="T360" s="158" t="s">
        <v>84</v>
      </c>
      <c r="U360" s="158" t="s">
        <v>84</v>
      </c>
      <c r="V360" s="158" t="s">
        <v>84</v>
      </c>
      <c r="W360" s="158" t="s">
        <v>84</v>
      </c>
      <c r="X360" s="158" t="s">
        <v>84</v>
      </c>
      <c r="Y360" s="158" t="s">
        <v>84</v>
      </c>
      <c r="Z360" s="158" t="s">
        <v>84</v>
      </c>
      <c r="AA360" s="158" t="s">
        <v>84</v>
      </c>
      <c r="AB360" s="158" t="s">
        <v>84</v>
      </c>
      <c r="AC360" s="158"/>
      <c r="AD360" s="181">
        <v>205</v>
      </c>
      <c r="AE360" s="181" t="s">
        <v>84</v>
      </c>
      <c r="AF360" s="181" t="s">
        <v>84</v>
      </c>
      <c r="AG360" s="181" t="s">
        <v>84</v>
      </c>
      <c r="AH360" s="181" t="s">
        <v>84</v>
      </c>
      <c r="AI360" s="181" t="s">
        <v>84</v>
      </c>
      <c r="AJ360" s="181" t="s">
        <v>84</v>
      </c>
      <c r="AK360" s="181" t="s">
        <v>84</v>
      </c>
      <c r="AL360" s="181">
        <v>40</v>
      </c>
    </row>
    <row r="361" spans="1:38" x14ac:dyDescent="0.25">
      <c r="A361" s="159" t="s">
        <v>6741</v>
      </c>
      <c r="B361" s="158">
        <v>0.77090000000000003</v>
      </c>
      <c r="C361" s="158">
        <v>0.97889999999999999</v>
      </c>
      <c r="D361" s="158">
        <v>0.85209999999999997</v>
      </c>
      <c r="E361" s="158">
        <v>0.83050000000000002</v>
      </c>
      <c r="F361" s="158">
        <v>0.81200000000000006</v>
      </c>
      <c r="G361" s="158">
        <v>0.87009999999999998</v>
      </c>
      <c r="H361" s="158">
        <v>0.53100000000000003</v>
      </c>
      <c r="I361" s="158">
        <v>0.75919999999999999</v>
      </c>
      <c r="J361" s="158"/>
      <c r="K361" s="158"/>
      <c r="L361" s="158"/>
      <c r="M361" s="158">
        <v>0.76919999999999999</v>
      </c>
      <c r="N361" s="158">
        <v>0.77259999999999995</v>
      </c>
      <c r="O361" s="158">
        <v>0.97609999999999997</v>
      </c>
      <c r="P361" s="158">
        <v>0.98129999999999995</v>
      </c>
      <c r="Q361" s="158">
        <v>0.84919999999999995</v>
      </c>
      <c r="R361" s="158">
        <v>0.85489999999999999</v>
      </c>
      <c r="S361" s="158">
        <v>0.82740000000000002</v>
      </c>
      <c r="T361" s="158">
        <v>0.83360000000000001</v>
      </c>
      <c r="U361" s="158">
        <v>0.80640000000000001</v>
      </c>
      <c r="V361" s="158">
        <v>0.81759999999999999</v>
      </c>
      <c r="W361" s="158">
        <v>0.86309999999999998</v>
      </c>
      <c r="X361" s="158">
        <v>0.87670000000000003</v>
      </c>
      <c r="Y361" s="158">
        <v>0.52700000000000002</v>
      </c>
      <c r="Z361" s="158">
        <v>0.53500000000000003</v>
      </c>
      <c r="AA361" s="158">
        <v>0.74950000000000006</v>
      </c>
      <c r="AB361" s="158">
        <v>0.76859999999999995</v>
      </c>
      <c r="AC361" s="158"/>
      <c r="AD361" s="181">
        <v>262500</v>
      </c>
      <c r="AE361" s="181">
        <v>17853</v>
      </c>
      <c r="AF361" s="181">
        <v>73697</v>
      </c>
      <c r="AG361" s="181">
        <v>64922</v>
      </c>
      <c r="AH361" s="181">
        <v>21795</v>
      </c>
      <c r="AI361" s="181">
        <v>11320</v>
      </c>
      <c r="AJ361" s="181">
        <v>64528</v>
      </c>
      <c r="AK361" s="181">
        <v>8385</v>
      </c>
      <c r="AL361" s="181">
        <v>229048</v>
      </c>
    </row>
    <row r="362" spans="1:38" x14ac:dyDescent="0.25">
      <c r="A362" s="159" t="s">
        <v>6742</v>
      </c>
      <c r="B362" s="158">
        <v>1.0008999999999999</v>
      </c>
      <c r="C362" s="158">
        <v>1.0029999999999999</v>
      </c>
      <c r="D362" s="158">
        <v>1.0016</v>
      </c>
      <c r="E362" s="158">
        <v>0.99829999999999997</v>
      </c>
      <c r="F362" s="158">
        <v>0.99670000000000003</v>
      </c>
      <c r="G362" s="158" t="s">
        <v>84</v>
      </c>
      <c r="H362" s="158">
        <v>0.90200000000000002</v>
      </c>
      <c r="I362" s="158">
        <v>1.0043</v>
      </c>
      <c r="J362" s="158"/>
      <c r="K362" s="158"/>
      <c r="L362" s="158"/>
      <c r="M362" s="158">
        <v>1.0008999999999999</v>
      </c>
      <c r="N362" s="158">
        <v>1.0008999999999999</v>
      </c>
      <c r="O362" s="158">
        <v>1.0029999999999999</v>
      </c>
      <c r="P362" s="158">
        <v>1.0029999999999999</v>
      </c>
      <c r="Q362" s="158">
        <v>1.0016</v>
      </c>
      <c r="R362" s="158">
        <v>1.0016</v>
      </c>
      <c r="S362" s="158">
        <v>0.99</v>
      </c>
      <c r="T362" s="158">
        <v>0.99970000000000003</v>
      </c>
      <c r="U362" s="158">
        <v>0.98670000000000002</v>
      </c>
      <c r="V362" s="158">
        <v>0.99919999999999998</v>
      </c>
      <c r="W362" s="158" t="s">
        <v>84</v>
      </c>
      <c r="X362" s="158" t="s">
        <v>84</v>
      </c>
      <c r="Y362" s="158">
        <v>0.86170000000000002</v>
      </c>
      <c r="Z362" s="158">
        <v>0.93110000000000004</v>
      </c>
      <c r="AA362" s="158">
        <v>1.0043</v>
      </c>
      <c r="AB362" s="158">
        <v>1.0043</v>
      </c>
      <c r="AC362" s="158"/>
      <c r="AD362" s="181">
        <v>40030</v>
      </c>
      <c r="AE362" s="181">
        <v>23997</v>
      </c>
      <c r="AF362" s="181">
        <v>6764</v>
      </c>
      <c r="AG362" s="181">
        <v>5091</v>
      </c>
      <c r="AH362" s="181">
        <v>1976</v>
      </c>
      <c r="AI362" s="181" t="s">
        <v>84</v>
      </c>
      <c r="AJ362" s="181">
        <v>378</v>
      </c>
      <c r="AK362" s="181">
        <v>1704</v>
      </c>
      <c r="AL362" s="181">
        <v>2350</v>
      </c>
    </row>
    <row r="363" spans="1:38" x14ac:dyDescent="0.25">
      <c r="A363" s="159" t="s">
        <v>6743</v>
      </c>
      <c r="B363" s="158">
        <v>0.96060000000000001</v>
      </c>
      <c r="C363" s="158">
        <v>1.0015000000000001</v>
      </c>
      <c r="D363" s="158">
        <v>0.98080000000000001</v>
      </c>
      <c r="E363" s="158">
        <v>0.94679999999999997</v>
      </c>
      <c r="F363" s="158">
        <v>0.90439999999999998</v>
      </c>
      <c r="G363" s="158">
        <v>0.84489999999999998</v>
      </c>
      <c r="H363" s="158">
        <v>0.5645</v>
      </c>
      <c r="I363" s="158">
        <v>0.94269999999999998</v>
      </c>
      <c r="J363" s="158"/>
      <c r="K363" s="158"/>
      <c r="L363" s="158"/>
      <c r="M363" s="158">
        <v>0.95979999999999999</v>
      </c>
      <c r="N363" s="158">
        <v>0.96140000000000003</v>
      </c>
      <c r="O363" s="158">
        <v>1.0015000000000001</v>
      </c>
      <c r="P363" s="158">
        <v>1.0015000000000001</v>
      </c>
      <c r="Q363" s="158">
        <v>0.9798</v>
      </c>
      <c r="R363" s="158">
        <v>0.98180000000000001</v>
      </c>
      <c r="S363" s="158">
        <v>0.94410000000000005</v>
      </c>
      <c r="T363" s="158">
        <v>0.94930000000000003</v>
      </c>
      <c r="U363" s="158">
        <v>0.89800000000000002</v>
      </c>
      <c r="V363" s="158">
        <v>0.91049999999999998</v>
      </c>
      <c r="W363" s="158">
        <v>0.81179999999999997</v>
      </c>
      <c r="X363" s="158">
        <v>0.87260000000000004</v>
      </c>
      <c r="Y363" s="158">
        <v>0.55589999999999995</v>
      </c>
      <c r="Z363" s="158">
        <v>0.57299999999999995</v>
      </c>
      <c r="AA363" s="158">
        <v>0.93810000000000004</v>
      </c>
      <c r="AB363" s="158">
        <v>0.94699999999999995</v>
      </c>
      <c r="AC363" s="158"/>
      <c r="AD363" s="181">
        <v>326486</v>
      </c>
      <c r="AE363" s="181">
        <v>94720</v>
      </c>
      <c r="AF363" s="181">
        <v>155672</v>
      </c>
      <c r="AG363" s="181">
        <v>38689</v>
      </c>
      <c r="AH363" s="181">
        <v>10043</v>
      </c>
      <c r="AI363" s="181">
        <v>601</v>
      </c>
      <c r="AJ363" s="181">
        <v>14162</v>
      </c>
      <c r="AK363" s="181">
        <v>12599</v>
      </c>
      <c r="AL363" s="181">
        <v>96502</v>
      </c>
    </row>
    <row r="364" spans="1:38" x14ac:dyDescent="0.25">
      <c r="A364" s="159" t="s">
        <v>6744</v>
      </c>
      <c r="B364" s="158">
        <v>0.33939999999999998</v>
      </c>
      <c r="C364" s="158" t="s">
        <v>84</v>
      </c>
      <c r="D364" s="158">
        <v>0.28999999999999998</v>
      </c>
      <c r="E364" s="158">
        <v>0.49669999999999997</v>
      </c>
      <c r="F364" s="158">
        <v>0.53220000000000001</v>
      </c>
      <c r="G364" s="158">
        <v>0.41189999999999999</v>
      </c>
      <c r="H364" s="158">
        <v>0.1986</v>
      </c>
      <c r="I364" s="158">
        <v>0.36399999999999999</v>
      </c>
      <c r="J364" s="158"/>
      <c r="K364" s="158"/>
      <c r="L364" s="158"/>
      <c r="M364" s="158">
        <v>0.32600000000000001</v>
      </c>
      <c r="N364" s="158">
        <v>0.35289999999999999</v>
      </c>
      <c r="O364" s="158" t="s">
        <v>84</v>
      </c>
      <c r="P364" s="158" t="s">
        <v>84</v>
      </c>
      <c r="Q364" s="158">
        <v>0.24990000000000001</v>
      </c>
      <c r="R364" s="158">
        <v>0.33119999999999999</v>
      </c>
      <c r="S364" s="158">
        <v>0.46789999999999998</v>
      </c>
      <c r="T364" s="158">
        <v>0.52480000000000004</v>
      </c>
      <c r="U364" s="158">
        <v>0.49320000000000003</v>
      </c>
      <c r="V364" s="158">
        <v>0.56969999999999998</v>
      </c>
      <c r="W364" s="158">
        <v>0.32329999999999998</v>
      </c>
      <c r="X364" s="158">
        <v>0.49809999999999999</v>
      </c>
      <c r="Y364" s="158">
        <v>0.18210000000000001</v>
      </c>
      <c r="Z364" s="158">
        <v>0.21560000000000001</v>
      </c>
      <c r="AA364" s="158">
        <v>0.28999999999999998</v>
      </c>
      <c r="AB364" s="158">
        <v>0.43830000000000002</v>
      </c>
      <c r="AC364" s="158"/>
      <c r="AD364" s="181">
        <v>4909</v>
      </c>
      <c r="AE364" s="181" t="s">
        <v>84</v>
      </c>
      <c r="AF364" s="181">
        <v>487</v>
      </c>
      <c r="AG364" s="181">
        <v>1235</v>
      </c>
      <c r="AH364" s="181">
        <v>676</v>
      </c>
      <c r="AI364" s="181">
        <v>123</v>
      </c>
      <c r="AJ364" s="181">
        <v>2226</v>
      </c>
      <c r="AK364" s="181">
        <v>162</v>
      </c>
      <c r="AL364" s="181">
        <v>8370</v>
      </c>
    </row>
    <row r="365" spans="1:38" x14ac:dyDescent="0.25">
      <c r="A365" s="159" t="s">
        <v>6745</v>
      </c>
      <c r="B365" s="158">
        <v>0.9456</v>
      </c>
      <c r="C365" s="158" t="s">
        <v>84</v>
      </c>
      <c r="D365" s="158" t="s">
        <v>84</v>
      </c>
      <c r="E365" s="158">
        <v>0.94369999999999998</v>
      </c>
      <c r="F365" s="158">
        <v>0.97099999999999997</v>
      </c>
      <c r="G365" s="158" t="s">
        <v>84</v>
      </c>
      <c r="H365" s="158">
        <v>0.84619999999999995</v>
      </c>
      <c r="I365" s="158" t="s">
        <v>84</v>
      </c>
      <c r="J365" s="158"/>
      <c r="K365" s="158"/>
      <c r="L365" s="158"/>
      <c r="M365" s="158">
        <v>0.9355</v>
      </c>
      <c r="N365" s="158">
        <v>0.95409999999999995</v>
      </c>
      <c r="O365" s="158" t="s">
        <v>84</v>
      </c>
      <c r="P365" s="158" t="s">
        <v>84</v>
      </c>
      <c r="Q365" s="158" t="s">
        <v>84</v>
      </c>
      <c r="R365" s="158" t="s">
        <v>84</v>
      </c>
      <c r="S365" s="158">
        <v>0.92269999999999996</v>
      </c>
      <c r="T365" s="158">
        <v>0.95920000000000005</v>
      </c>
      <c r="U365" s="158">
        <v>0.95889999999999997</v>
      </c>
      <c r="V365" s="158">
        <v>0.97960000000000003</v>
      </c>
      <c r="W365" s="158" t="s">
        <v>84</v>
      </c>
      <c r="X365" s="158" t="s">
        <v>84</v>
      </c>
      <c r="Y365" s="158">
        <v>0.80179999999999996</v>
      </c>
      <c r="Z365" s="158">
        <v>0.88139999999999996</v>
      </c>
      <c r="AA365" s="158" t="s">
        <v>84</v>
      </c>
      <c r="AB365" s="158" t="s">
        <v>84</v>
      </c>
      <c r="AC365" s="158"/>
      <c r="AD365" s="181">
        <v>3139</v>
      </c>
      <c r="AE365" s="181" t="s">
        <v>84</v>
      </c>
      <c r="AF365" s="181" t="s">
        <v>84</v>
      </c>
      <c r="AG365" s="181">
        <v>887</v>
      </c>
      <c r="AH365" s="181">
        <v>1719</v>
      </c>
      <c r="AI365" s="181" t="s">
        <v>84</v>
      </c>
      <c r="AJ365" s="181">
        <v>362</v>
      </c>
      <c r="AK365" s="181" t="s">
        <v>84</v>
      </c>
      <c r="AL365" s="181">
        <v>1428</v>
      </c>
    </row>
    <row r="366" spans="1:38" x14ac:dyDescent="0.25">
      <c r="A366" s="159" t="s">
        <v>6746</v>
      </c>
      <c r="B366" s="158">
        <v>0.66710000000000003</v>
      </c>
      <c r="C366" s="158" t="s">
        <v>84</v>
      </c>
      <c r="D366" s="158">
        <v>0.73250000000000004</v>
      </c>
      <c r="E366" s="158">
        <v>0.70209999999999995</v>
      </c>
      <c r="F366" s="158">
        <v>0.66390000000000005</v>
      </c>
      <c r="G366" s="158" t="s">
        <v>84</v>
      </c>
      <c r="H366" s="158">
        <v>0.35549999999999998</v>
      </c>
      <c r="I366" s="158" t="s">
        <v>84</v>
      </c>
      <c r="J366" s="158"/>
      <c r="K366" s="158"/>
      <c r="L366" s="158"/>
      <c r="M366" s="158">
        <v>0.65039999999999998</v>
      </c>
      <c r="N366" s="158">
        <v>0.68320000000000003</v>
      </c>
      <c r="O366" s="158" t="s">
        <v>84</v>
      </c>
      <c r="P366" s="158" t="s">
        <v>84</v>
      </c>
      <c r="Q366" s="158">
        <v>0.70720000000000005</v>
      </c>
      <c r="R366" s="158">
        <v>0.75600000000000001</v>
      </c>
      <c r="S366" s="158">
        <v>0.67210000000000003</v>
      </c>
      <c r="T366" s="158">
        <v>0.7298</v>
      </c>
      <c r="U366" s="158">
        <v>0.61229999999999996</v>
      </c>
      <c r="V366" s="158">
        <v>0.71020000000000005</v>
      </c>
      <c r="W366" s="158" t="s">
        <v>84</v>
      </c>
      <c r="X366" s="158" t="s">
        <v>84</v>
      </c>
      <c r="Y366" s="158">
        <v>0.31109999999999999</v>
      </c>
      <c r="Z366" s="158">
        <v>0.40010000000000001</v>
      </c>
      <c r="AA366" s="158" t="s">
        <v>84</v>
      </c>
      <c r="AB366" s="158" t="s">
        <v>84</v>
      </c>
      <c r="AC366" s="158"/>
      <c r="AD366" s="181">
        <v>3340</v>
      </c>
      <c r="AE366" s="181" t="s">
        <v>84</v>
      </c>
      <c r="AF366" s="181">
        <v>1352</v>
      </c>
      <c r="AG366" s="181">
        <v>1029</v>
      </c>
      <c r="AH366" s="181">
        <v>376</v>
      </c>
      <c r="AI366" s="181" t="s">
        <v>84</v>
      </c>
      <c r="AJ366" s="181">
        <v>451</v>
      </c>
      <c r="AK366" s="181" t="s">
        <v>84</v>
      </c>
      <c r="AL366" s="181">
        <v>4276</v>
      </c>
    </row>
    <row r="367" spans="1:38" x14ac:dyDescent="0.25">
      <c r="A367" s="159" t="s">
        <v>6747</v>
      </c>
      <c r="B367" s="158">
        <v>0.85360000000000003</v>
      </c>
      <c r="C367" s="158" t="s">
        <v>84</v>
      </c>
      <c r="D367" s="158">
        <v>0.91169999999999995</v>
      </c>
      <c r="E367" s="158">
        <v>0.89039999999999997</v>
      </c>
      <c r="F367" s="158">
        <v>0.86950000000000005</v>
      </c>
      <c r="G367" s="158">
        <v>0.878</v>
      </c>
      <c r="H367" s="158">
        <v>0.50290000000000001</v>
      </c>
      <c r="I367" s="158">
        <v>0.80810000000000004</v>
      </c>
      <c r="J367" s="158"/>
      <c r="K367" s="158"/>
      <c r="L367" s="158"/>
      <c r="M367" s="158">
        <v>0.84730000000000005</v>
      </c>
      <c r="N367" s="158">
        <v>0.85970000000000002</v>
      </c>
      <c r="O367" s="158" t="s">
        <v>84</v>
      </c>
      <c r="P367" s="158" t="s">
        <v>84</v>
      </c>
      <c r="Q367" s="158">
        <v>0.90280000000000005</v>
      </c>
      <c r="R367" s="158">
        <v>0.91979999999999995</v>
      </c>
      <c r="S367" s="158">
        <v>0.88100000000000001</v>
      </c>
      <c r="T367" s="158">
        <v>0.89900000000000002</v>
      </c>
      <c r="U367" s="158">
        <v>0.85019999999999996</v>
      </c>
      <c r="V367" s="158">
        <v>0.88660000000000005</v>
      </c>
      <c r="W367" s="158">
        <v>0.81440000000000001</v>
      </c>
      <c r="X367" s="158">
        <v>0.92090000000000005</v>
      </c>
      <c r="Y367" s="158">
        <v>0.4768</v>
      </c>
      <c r="Z367" s="158">
        <v>0.52839999999999998</v>
      </c>
      <c r="AA367" s="158">
        <v>0.76060000000000005</v>
      </c>
      <c r="AB367" s="158">
        <v>0.84709999999999996</v>
      </c>
      <c r="AC367" s="158"/>
      <c r="AD367" s="181">
        <v>14538</v>
      </c>
      <c r="AE367" s="181" t="s">
        <v>84</v>
      </c>
      <c r="AF367" s="181">
        <v>5368</v>
      </c>
      <c r="AG367" s="181">
        <v>5573</v>
      </c>
      <c r="AH367" s="181">
        <v>1562</v>
      </c>
      <c r="AI367" s="181">
        <v>176</v>
      </c>
      <c r="AJ367" s="181">
        <v>1512</v>
      </c>
      <c r="AK367" s="181">
        <v>347</v>
      </c>
      <c r="AL367" s="181">
        <v>10056</v>
      </c>
    </row>
    <row r="368" spans="1:38" x14ac:dyDescent="0.25">
      <c r="A368" s="159" t="s">
        <v>6748</v>
      </c>
      <c r="B368" s="158">
        <v>0.79159999999999997</v>
      </c>
      <c r="C368" s="158" t="s">
        <v>84</v>
      </c>
      <c r="D368" s="158">
        <v>0.85940000000000005</v>
      </c>
      <c r="E368" s="158">
        <v>0.86109999999999998</v>
      </c>
      <c r="F368" s="158">
        <v>0.82820000000000005</v>
      </c>
      <c r="G368" s="158" t="s">
        <v>84</v>
      </c>
      <c r="H368" s="158">
        <v>0.40360000000000001</v>
      </c>
      <c r="I368" s="158" t="s">
        <v>84</v>
      </c>
      <c r="J368" s="158"/>
      <c r="K368" s="158"/>
      <c r="L368" s="158"/>
      <c r="M368" s="158">
        <v>0.77029999999999998</v>
      </c>
      <c r="N368" s="158">
        <v>0.81130000000000002</v>
      </c>
      <c r="O368" s="158" t="s">
        <v>84</v>
      </c>
      <c r="P368" s="158" t="s">
        <v>84</v>
      </c>
      <c r="Q368" s="158">
        <v>0.82099999999999995</v>
      </c>
      <c r="R368" s="158">
        <v>0.8901</v>
      </c>
      <c r="S368" s="158">
        <v>0.83030000000000004</v>
      </c>
      <c r="T368" s="158">
        <v>0.88670000000000004</v>
      </c>
      <c r="U368" s="158">
        <v>0.76539999999999997</v>
      </c>
      <c r="V368" s="158">
        <v>0.87549999999999994</v>
      </c>
      <c r="W368" s="158" t="s">
        <v>84</v>
      </c>
      <c r="X368" s="158" t="s">
        <v>84</v>
      </c>
      <c r="Y368" s="158">
        <v>0.34010000000000001</v>
      </c>
      <c r="Z368" s="158">
        <v>0.46610000000000001</v>
      </c>
      <c r="AA368" s="158" t="s">
        <v>84</v>
      </c>
      <c r="AB368" s="158" t="s">
        <v>84</v>
      </c>
      <c r="AC368" s="158"/>
      <c r="AD368" s="181">
        <v>1594</v>
      </c>
      <c r="AE368" s="181" t="s">
        <v>84</v>
      </c>
      <c r="AF368" s="181">
        <v>426</v>
      </c>
      <c r="AG368" s="181">
        <v>628</v>
      </c>
      <c r="AH368" s="181">
        <v>200</v>
      </c>
      <c r="AI368" s="181" t="s">
        <v>84</v>
      </c>
      <c r="AJ368" s="181">
        <v>235</v>
      </c>
      <c r="AK368" s="181" t="s">
        <v>84</v>
      </c>
      <c r="AL368" s="181">
        <v>1257</v>
      </c>
    </row>
    <row r="369" spans="1:38" x14ac:dyDescent="0.25">
      <c r="A369" s="159" t="s">
        <v>6749</v>
      </c>
      <c r="B369" s="158">
        <v>0.76949999999999996</v>
      </c>
      <c r="C369" s="158" t="s">
        <v>84</v>
      </c>
      <c r="D369" s="158">
        <v>0.82279999999999998</v>
      </c>
      <c r="E369" s="158">
        <v>0.84309999999999996</v>
      </c>
      <c r="F369" s="158">
        <v>0.81340000000000001</v>
      </c>
      <c r="G369" s="158" t="s">
        <v>84</v>
      </c>
      <c r="H369" s="158">
        <v>0.34429999999999999</v>
      </c>
      <c r="I369" s="158">
        <v>0.83140000000000003</v>
      </c>
      <c r="J369" s="158"/>
      <c r="K369" s="158"/>
      <c r="L369" s="158"/>
      <c r="M369" s="158">
        <v>0.75619999999999998</v>
      </c>
      <c r="N369" s="158">
        <v>0.78220000000000001</v>
      </c>
      <c r="O369" s="158" t="s">
        <v>84</v>
      </c>
      <c r="P369" s="158" t="s">
        <v>84</v>
      </c>
      <c r="Q369" s="158">
        <v>0.79869999999999997</v>
      </c>
      <c r="R369" s="158">
        <v>0.84430000000000005</v>
      </c>
      <c r="S369" s="158">
        <v>0.82320000000000004</v>
      </c>
      <c r="T369" s="158">
        <v>0.86099999999999999</v>
      </c>
      <c r="U369" s="158">
        <v>0.78310000000000002</v>
      </c>
      <c r="V369" s="158">
        <v>0.83989999999999998</v>
      </c>
      <c r="W369" s="158" t="s">
        <v>84</v>
      </c>
      <c r="X369" s="158" t="s">
        <v>84</v>
      </c>
      <c r="Y369" s="158">
        <v>0.30430000000000001</v>
      </c>
      <c r="Z369" s="158">
        <v>0.3846</v>
      </c>
      <c r="AA369" s="158">
        <v>0.751</v>
      </c>
      <c r="AB369" s="158">
        <v>0.88770000000000004</v>
      </c>
      <c r="AC369" s="158"/>
      <c r="AD369" s="181">
        <v>4497</v>
      </c>
      <c r="AE369" s="181" t="s">
        <v>84</v>
      </c>
      <c r="AF369" s="181">
        <v>1251</v>
      </c>
      <c r="AG369" s="181">
        <v>1680</v>
      </c>
      <c r="AH369" s="181">
        <v>814</v>
      </c>
      <c r="AI369" s="181" t="s">
        <v>84</v>
      </c>
      <c r="AJ369" s="181">
        <v>556</v>
      </c>
      <c r="AK369" s="181">
        <v>139</v>
      </c>
      <c r="AL369" s="181">
        <v>4046</v>
      </c>
    </row>
    <row r="370" spans="1:38" x14ac:dyDescent="0.25">
      <c r="A370" s="159" t="s">
        <v>6750</v>
      </c>
      <c r="B370" s="158">
        <v>0.81620000000000004</v>
      </c>
      <c r="C370" s="158" t="s">
        <v>84</v>
      </c>
      <c r="D370" s="158">
        <v>0.8236</v>
      </c>
      <c r="E370" s="158">
        <v>0.82520000000000004</v>
      </c>
      <c r="F370" s="158">
        <v>0.85740000000000005</v>
      </c>
      <c r="G370" s="158">
        <v>0.83299999999999996</v>
      </c>
      <c r="H370" s="158">
        <v>0.48780000000000001</v>
      </c>
      <c r="I370" s="158">
        <v>0.87009999999999998</v>
      </c>
      <c r="J370" s="158"/>
      <c r="K370" s="158"/>
      <c r="L370" s="158"/>
      <c r="M370" s="158">
        <v>0.81020000000000003</v>
      </c>
      <c r="N370" s="158">
        <v>0.82210000000000005</v>
      </c>
      <c r="O370" s="158" t="s">
        <v>84</v>
      </c>
      <c r="P370" s="158" t="s">
        <v>84</v>
      </c>
      <c r="Q370" s="158">
        <v>0.81340000000000001</v>
      </c>
      <c r="R370" s="158">
        <v>0.83340000000000003</v>
      </c>
      <c r="S370" s="158">
        <v>0.81320000000000003</v>
      </c>
      <c r="T370" s="158">
        <v>0.83650000000000002</v>
      </c>
      <c r="U370" s="158">
        <v>0.84730000000000005</v>
      </c>
      <c r="V370" s="158">
        <v>0.86699999999999999</v>
      </c>
      <c r="W370" s="158">
        <v>0.76439999999999997</v>
      </c>
      <c r="X370" s="158">
        <v>0.88319999999999999</v>
      </c>
      <c r="Y370" s="158">
        <v>0.45689999999999997</v>
      </c>
      <c r="Z370" s="158">
        <v>0.51790000000000003</v>
      </c>
      <c r="AA370" s="158">
        <v>0.83899999999999997</v>
      </c>
      <c r="AB370" s="158">
        <v>0.89559999999999995</v>
      </c>
      <c r="AC370" s="158"/>
      <c r="AD370" s="181">
        <v>18215</v>
      </c>
      <c r="AE370" s="181" t="s">
        <v>84</v>
      </c>
      <c r="AF370" s="181">
        <v>6254</v>
      </c>
      <c r="AG370" s="181">
        <v>4577</v>
      </c>
      <c r="AH370" s="181">
        <v>5521</v>
      </c>
      <c r="AI370" s="181">
        <v>169</v>
      </c>
      <c r="AJ370" s="181">
        <v>1069</v>
      </c>
      <c r="AK370" s="181">
        <v>625</v>
      </c>
      <c r="AL370" s="181">
        <v>14618</v>
      </c>
    </row>
    <row r="371" spans="1:38" x14ac:dyDescent="0.25">
      <c r="A371" s="159" t="s">
        <v>6751</v>
      </c>
      <c r="B371" s="158">
        <v>0.85170000000000001</v>
      </c>
      <c r="C371" s="158" t="s">
        <v>84</v>
      </c>
      <c r="D371" s="158">
        <v>0.88319999999999999</v>
      </c>
      <c r="E371" s="158">
        <v>0.871</v>
      </c>
      <c r="F371" s="158">
        <v>0.8337</v>
      </c>
      <c r="G371" s="158">
        <v>0.86580000000000001</v>
      </c>
      <c r="H371" s="158">
        <v>0.53090000000000004</v>
      </c>
      <c r="I371" s="158">
        <v>0.92259999999999998</v>
      </c>
      <c r="J371" s="158"/>
      <c r="K371" s="158"/>
      <c r="L371" s="158"/>
      <c r="M371" s="158">
        <v>0.84540000000000004</v>
      </c>
      <c r="N371" s="158">
        <v>0.85780000000000001</v>
      </c>
      <c r="O371" s="158" t="s">
        <v>84</v>
      </c>
      <c r="P371" s="158" t="s">
        <v>84</v>
      </c>
      <c r="Q371" s="158">
        <v>0.87460000000000004</v>
      </c>
      <c r="R371" s="158">
        <v>0.89119999999999999</v>
      </c>
      <c r="S371" s="158">
        <v>0.8599</v>
      </c>
      <c r="T371" s="158">
        <v>0.88129999999999997</v>
      </c>
      <c r="U371" s="158">
        <v>0.81330000000000002</v>
      </c>
      <c r="V371" s="158">
        <v>0.85199999999999998</v>
      </c>
      <c r="W371" s="158">
        <v>0.80120000000000002</v>
      </c>
      <c r="X371" s="158">
        <v>0.91049999999999998</v>
      </c>
      <c r="Y371" s="158">
        <v>0.49719999999999998</v>
      </c>
      <c r="Z371" s="158">
        <v>0.56330000000000002</v>
      </c>
      <c r="AA371" s="158">
        <v>0.89459999999999995</v>
      </c>
      <c r="AB371" s="158">
        <v>0.94340000000000002</v>
      </c>
      <c r="AC371" s="158"/>
      <c r="AD371" s="181">
        <v>13496</v>
      </c>
      <c r="AE371" s="181" t="s">
        <v>84</v>
      </c>
      <c r="AF371" s="181">
        <v>6335</v>
      </c>
      <c r="AG371" s="181">
        <v>4060</v>
      </c>
      <c r="AH371" s="181">
        <v>1524</v>
      </c>
      <c r="AI371" s="181">
        <v>168</v>
      </c>
      <c r="AJ371" s="181">
        <v>898</v>
      </c>
      <c r="AK371" s="181">
        <v>511</v>
      </c>
      <c r="AL371" s="181">
        <v>8876</v>
      </c>
    </row>
    <row r="372" spans="1:38" x14ac:dyDescent="0.25">
      <c r="A372" s="159" t="s">
        <v>6752</v>
      </c>
      <c r="B372" s="158">
        <v>0.84819999999999995</v>
      </c>
      <c r="C372" s="158" t="s">
        <v>84</v>
      </c>
      <c r="D372" s="158">
        <v>0.84209999999999996</v>
      </c>
      <c r="E372" s="158">
        <v>0.84140000000000004</v>
      </c>
      <c r="F372" s="158">
        <v>0.91290000000000004</v>
      </c>
      <c r="G372" s="158" t="s">
        <v>84</v>
      </c>
      <c r="H372" s="158">
        <v>0.53510000000000002</v>
      </c>
      <c r="I372" s="158" t="s">
        <v>84</v>
      </c>
      <c r="J372" s="158"/>
      <c r="K372" s="158"/>
      <c r="L372" s="158"/>
      <c r="M372" s="158">
        <v>0.83340000000000003</v>
      </c>
      <c r="N372" s="158">
        <v>0.86180000000000001</v>
      </c>
      <c r="O372" s="158" t="s">
        <v>84</v>
      </c>
      <c r="P372" s="158" t="s">
        <v>84</v>
      </c>
      <c r="Q372" s="158">
        <v>0.8165</v>
      </c>
      <c r="R372" s="158">
        <v>0.86429999999999996</v>
      </c>
      <c r="S372" s="158">
        <v>0.8115</v>
      </c>
      <c r="T372" s="158">
        <v>0.86699999999999999</v>
      </c>
      <c r="U372" s="158">
        <v>0.88819999999999999</v>
      </c>
      <c r="V372" s="158">
        <v>0.93240000000000001</v>
      </c>
      <c r="W372" s="158" t="s">
        <v>84</v>
      </c>
      <c r="X372" s="158" t="s">
        <v>84</v>
      </c>
      <c r="Y372" s="158">
        <v>0.443</v>
      </c>
      <c r="Z372" s="158">
        <v>0.61870000000000003</v>
      </c>
      <c r="AA372" s="158" t="s">
        <v>84</v>
      </c>
      <c r="AB372" s="158" t="s">
        <v>84</v>
      </c>
      <c r="AC372" s="158"/>
      <c r="AD372" s="181">
        <v>2726</v>
      </c>
      <c r="AE372" s="181" t="s">
        <v>84</v>
      </c>
      <c r="AF372" s="181">
        <v>996</v>
      </c>
      <c r="AG372" s="181">
        <v>745</v>
      </c>
      <c r="AH372" s="181">
        <v>752</v>
      </c>
      <c r="AI372" s="181" t="s">
        <v>84</v>
      </c>
      <c r="AJ372" s="181">
        <v>127</v>
      </c>
      <c r="AK372" s="181" t="s">
        <v>84</v>
      </c>
      <c r="AL372" s="181">
        <v>2017</v>
      </c>
    </row>
    <row r="373" spans="1:38" x14ac:dyDescent="0.25">
      <c r="A373" s="159" t="s">
        <v>6753</v>
      </c>
      <c r="B373" s="158">
        <v>0.85950000000000004</v>
      </c>
      <c r="C373" s="158" t="s">
        <v>84</v>
      </c>
      <c r="D373" s="158">
        <v>0.83589999999999998</v>
      </c>
      <c r="E373" s="158">
        <v>0.89559999999999995</v>
      </c>
      <c r="F373" s="158">
        <v>0.88300000000000001</v>
      </c>
      <c r="G373" s="158" t="s">
        <v>84</v>
      </c>
      <c r="H373" s="158">
        <v>0.56320000000000003</v>
      </c>
      <c r="I373" s="158">
        <v>0.92800000000000005</v>
      </c>
      <c r="J373" s="158"/>
      <c r="K373" s="158"/>
      <c r="L373" s="158"/>
      <c r="M373" s="158">
        <v>0.84799999999999998</v>
      </c>
      <c r="N373" s="158">
        <v>0.87029999999999996</v>
      </c>
      <c r="O373" s="158" t="s">
        <v>84</v>
      </c>
      <c r="P373" s="158" t="s">
        <v>84</v>
      </c>
      <c r="Q373" s="158">
        <v>0.8085</v>
      </c>
      <c r="R373" s="158">
        <v>0.85980000000000001</v>
      </c>
      <c r="S373" s="158">
        <v>0.88019999999999998</v>
      </c>
      <c r="T373" s="158">
        <v>0.90910000000000002</v>
      </c>
      <c r="U373" s="158">
        <v>0.85629999999999995</v>
      </c>
      <c r="V373" s="158">
        <v>0.90490000000000004</v>
      </c>
      <c r="W373" s="158" t="s">
        <v>84</v>
      </c>
      <c r="X373" s="158" t="s">
        <v>84</v>
      </c>
      <c r="Y373" s="158">
        <v>0.50239999999999996</v>
      </c>
      <c r="Z373" s="158">
        <v>0.61950000000000005</v>
      </c>
      <c r="AA373" s="158">
        <v>0.87319999999999998</v>
      </c>
      <c r="AB373" s="158">
        <v>0.9597</v>
      </c>
      <c r="AC373" s="158"/>
      <c r="AD373" s="181">
        <v>4486</v>
      </c>
      <c r="AE373" s="181" t="s">
        <v>84</v>
      </c>
      <c r="AF373" s="181">
        <v>974</v>
      </c>
      <c r="AG373" s="181">
        <v>2152</v>
      </c>
      <c r="AH373" s="181">
        <v>822</v>
      </c>
      <c r="AI373" s="181" t="s">
        <v>84</v>
      </c>
      <c r="AJ373" s="181">
        <v>304</v>
      </c>
      <c r="AK373" s="181">
        <v>189</v>
      </c>
      <c r="AL373" s="181">
        <v>2948</v>
      </c>
    </row>
    <row r="374" spans="1:38" x14ac:dyDescent="0.25">
      <c r="A374" s="159" t="s">
        <v>6754</v>
      </c>
      <c r="B374" s="158">
        <v>0.92420000000000002</v>
      </c>
      <c r="C374" s="158" t="s">
        <v>84</v>
      </c>
      <c r="D374" s="158">
        <v>0.89559999999999995</v>
      </c>
      <c r="E374" s="158">
        <v>0.96719999999999995</v>
      </c>
      <c r="F374" s="158">
        <v>0.95889999999999997</v>
      </c>
      <c r="G374" s="158">
        <v>0.97370000000000001</v>
      </c>
      <c r="H374" s="158">
        <v>0.52759999999999996</v>
      </c>
      <c r="I374" s="158">
        <v>0.95030000000000003</v>
      </c>
      <c r="J374" s="158"/>
      <c r="K374" s="158"/>
      <c r="L374" s="158"/>
      <c r="M374" s="158">
        <v>0.91990000000000005</v>
      </c>
      <c r="N374" s="158">
        <v>0.92820000000000003</v>
      </c>
      <c r="O374" s="158" t="s">
        <v>84</v>
      </c>
      <c r="P374" s="158" t="s">
        <v>84</v>
      </c>
      <c r="Q374" s="158">
        <v>0.88290000000000002</v>
      </c>
      <c r="R374" s="158">
        <v>0.90700000000000003</v>
      </c>
      <c r="S374" s="158">
        <v>0.96289999999999998</v>
      </c>
      <c r="T374" s="158">
        <v>0.97099999999999997</v>
      </c>
      <c r="U374" s="158">
        <v>0.95020000000000004</v>
      </c>
      <c r="V374" s="158">
        <v>0.96619999999999995</v>
      </c>
      <c r="W374" s="158">
        <v>0.94030000000000002</v>
      </c>
      <c r="X374" s="158">
        <v>0.98860000000000003</v>
      </c>
      <c r="Y374" s="158">
        <v>0.49790000000000001</v>
      </c>
      <c r="Z374" s="158">
        <v>0.55640000000000001</v>
      </c>
      <c r="AA374" s="158">
        <v>0.93430000000000002</v>
      </c>
      <c r="AB374" s="158">
        <v>0.96250000000000002</v>
      </c>
      <c r="AC374" s="158"/>
      <c r="AD374" s="181">
        <v>17288</v>
      </c>
      <c r="AE374" s="181" t="s">
        <v>84</v>
      </c>
      <c r="AF374" s="181">
        <v>2741</v>
      </c>
      <c r="AG374" s="181">
        <v>9280</v>
      </c>
      <c r="AH374" s="181">
        <v>2839</v>
      </c>
      <c r="AI374" s="181">
        <v>254</v>
      </c>
      <c r="AJ374" s="181">
        <v>1156</v>
      </c>
      <c r="AK374" s="181">
        <v>1018</v>
      </c>
      <c r="AL374" s="181">
        <v>4216</v>
      </c>
    </row>
    <row r="375" spans="1:38" x14ac:dyDescent="0.25">
      <c r="A375" s="159" t="s">
        <v>6755</v>
      </c>
      <c r="B375" s="158">
        <v>0.4224</v>
      </c>
      <c r="C375" s="158" t="s">
        <v>84</v>
      </c>
      <c r="D375" s="158">
        <v>0.54320000000000002</v>
      </c>
      <c r="E375" s="158">
        <v>0.51370000000000005</v>
      </c>
      <c r="F375" s="158">
        <v>0.51839999999999997</v>
      </c>
      <c r="G375" s="158" t="s">
        <v>84</v>
      </c>
      <c r="H375" s="158">
        <v>0.29070000000000001</v>
      </c>
      <c r="I375" s="158" t="s">
        <v>84</v>
      </c>
      <c r="J375" s="158"/>
      <c r="K375" s="158"/>
      <c r="L375" s="158"/>
      <c r="M375" s="158">
        <v>0.39410000000000001</v>
      </c>
      <c r="N375" s="158">
        <v>0.45029999999999998</v>
      </c>
      <c r="O375" s="158" t="s">
        <v>84</v>
      </c>
      <c r="P375" s="158" t="s">
        <v>84</v>
      </c>
      <c r="Q375" s="158">
        <v>0.4647</v>
      </c>
      <c r="R375" s="158">
        <v>0.61509999999999998</v>
      </c>
      <c r="S375" s="158">
        <v>0.45050000000000001</v>
      </c>
      <c r="T375" s="158">
        <v>0.57320000000000004</v>
      </c>
      <c r="U375" s="158">
        <v>0.44190000000000002</v>
      </c>
      <c r="V375" s="158">
        <v>0.58950000000000002</v>
      </c>
      <c r="W375" s="158" t="s">
        <v>84</v>
      </c>
      <c r="X375" s="158" t="s">
        <v>84</v>
      </c>
      <c r="Y375" s="158">
        <v>0.2525</v>
      </c>
      <c r="Z375" s="158">
        <v>0.32990000000000003</v>
      </c>
      <c r="AA375" s="158" t="s">
        <v>84</v>
      </c>
      <c r="AB375" s="158" t="s">
        <v>84</v>
      </c>
      <c r="AC375" s="158"/>
      <c r="AD375" s="181">
        <v>1225</v>
      </c>
      <c r="AE375" s="181" t="s">
        <v>84</v>
      </c>
      <c r="AF375" s="181">
        <v>178</v>
      </c>
      <c r="AG375" s="181">
        <v>264</v>
      </c>
      <c r="AH375" s="181">
        <v>180</v>
      </c>
      <c r="AI375" s="181" t="s">
        <v>84</v>
      </c>
      <c r="AJ375" s="181">
        <v>535</v>
      </c>
      <c r="AK375" s="181" t="s">
        <v>84</v>
      </c>
      <c r="AL375" s="181">
        <v>1929</v>
      </c>
    </row>
    <row r="376" spans="1:38" x14ac:dyDescent="0.25">
      <c r="A376" s="159" t="s">
        <v>6756</v>
      </c>
      <c r="B376" s="158">
        <v>0.89590000000000003</v>
      </c>
      <c r="C376" s="158" t="s">
        <v>84</v>
      </c>
      <c r="D376" s="158">
        <v>0.95489999999999997</v>
      </c>
      <c r="E376" s="158">
        <v>0.91830000000000001</v>
      </c>
      <c r="F376" s="158">
        <v>0.90849999999999997</v>
      </c>
      <c r="G376" s="158">
        <v>0.8921</v>
      </c>
      <c r="H376" s="158">
        <v>0.71109999999999995</v>
      </c>
      <c r="I376" s="158">
        <v>0.94099999999999995</v>
      </c>
      <c r="J376" s="158"/>
      <c r="K376" s="158"/>
      <c r="L376" s="158"/>
      <c r="M376" s="158">
        <v>0.89</v>
      </c>
      <c r="N376" s="158">
        <v>0.90159999999999996</v>
      </c>
      <c r="O376" s="158" t="s">
        <v>84</v>
      </c>
      <c r="P376" s="158" t="s">
        <v>84</v>
      </c>
      <c r="Q376" s="158">
        <v>0.94720000000000004</v>
      </c>
      <c r="R376" s="158">
        <v>0.96160000000000001</v>
      </c>
      <c r="S376" s="158">
        <v>0.90869999999999995</v>
      </c>
      <c r="T376" s="158">
        <v>0.92689999999999995</v>
      </c>
      <c r="U376" s="158">
        <v>0.89139999999999997</v>
      </c>
      <c r="V376" s="158">
        <v>0.92310000000000003</v>
      </c>
      <c r="W376" s="158">
        <v>0.83960000000000001</v>
      </c>
      <c r="X376" s="158">
        <v>0.92820000000000003</v>
      </c>
      <c r="Y376" s="158">
        <v>0.68959999999999999</v>
      </c>
      <c r="Z376" s="158">
        <v>0.73150000000000004</v>
      </c>
      <c r="AA376" s="158">
        <v>0.91720000000000002</v>
      </c>
      <c r="AB376" s="158">
        <v>0.95809999999999995</v>
      </c>
      <c r="AC376" s="158"/>
      <c r="AD376" s="181">
        <v>11519</v>
      </c>
      <c r="AE376" s="181" t="s">
        <v>84</v>
      </c>
      <c r="AF376" s="181">
        <v>3668</v>
      </c>
      <c r="AG376" s="181">
        <v>3827</v>
      </c>
      <c r="AH376" s="181">
        <v>1391</v>
      </c>
      <c r="AI376" s="181">
        <v>207</v>
      </c>
      <c r="AJ376" s="181">
        <v>1862</v>
      </c>
      <c r="AK376" s="181">
        <v>564</v>
      </c>
      <c r="AL376" s="181">
        <v>4174</v>
      </c>
    </row>
    <row r="377" spans="1:38" x14ac:dyDescent="0.25">
      <c r="A377" s="159" t="s">
        <v>6757</v>
      </c>
      <c r="B377" s="158">
        <v>0.92649999999999999</v>
      </c>
      <c r="C377" s="158" t="s">
        <v>84</v>
      </c>
      <c r="D377" s="158" t="s">
        <v>84</v>
      </c>
      <c r="E377" s="158">
        <v>0.96730000000000005</v>
      </c>
      <c r="F377" s="158">
        <v>0.97709999999999997</v>
      </c>
      <c r="G377" s="158" t="s">
        <v>84</v>
      </c>
      <c r="H377" s="158">
        <v>0.79410000000000003</v>
      </c>
      <c r="I377" s="158">
        <v>0.8518</v>
      </c>
      <c r="J377" s="158"/>
      <c r="K377" s="158"/>
      <c r="L377" s="158"/>
      <c r="M377" s="158">
        <v>0.91920000000000002</v>
      </c>
      <c r="N377" s="158">
        <v>0.93320000000000003</v>
      </c>
      <c r="O377" s="158" t="s">
        <v>84</v>
      </c>
      <c r="P377" s="158" t="s">
        <v>84</v>
      </c>
      <c r="Q377" s="158" t="s">
        <v>84</v>
      </c>
      <c r="R377" s="158" t="s">
        <v>84</v>
      </c>
      <c r="S377" s="158">
        <v>0.95860000000000001</v>
      </c>
      <c r="T377" s="158">
        <v>0.97430000000000005</v>
      </c>
      <c r="U377" s="158">
        <v>0.96719999999999995</v>
      </c>
      <c r="V377" s="158">
        <v>0.98399999999999999</v>
      </c>
      <c r="W377" s="158" t="s">
        <v>84</v>
      </c>
      <c r="X377" s="158" t="s">
        <v>84</v>
      </c>
      <c r="Y377" s="158">
        <v>0.7712</v>
      </c>
      <c r="Z377" s="158">
        <v>0.81499999999999995</v>
      </c>
      <c r="AA377" s="158">
        <v>0.78310000000000002</v>
      </c>
      <c r="AB377" s="158">
        <v>0.90010000000000001</v>
      </c>
      <c r="AC377" s="158"/>
      <c r="AD377" s="181">
        <v>6123</v>
      </c>
      <c r="AE377" s="181" t="s">
        <v>84</v>
      </c>
      <c r="AF377" s="181" t="s">
        <v>84</v>
      </c>
      <c r="AG377" s="181">
        <v>2563</v>
      </c>
      <c r="AH377" s="181">
        <v>1790</v>
      </c>
      <c r="AI377" s="181" t="s">
        <v>84</v>
      </c>
      <c r="AJ377" s="181">
        <v>1426</v>
      </c>
      <c r="AK377" s="181">
        <v>155</v>
      </c>
      <c r="AL377" s="181">
        <v>1557</v>
      </c>
    </row>
    <row r="378" spans="1:38" x14ac:dyDescent="0.25">
      <c r="A378" s="159" t="s">
        <v>6758</v>
      </c>
      <c r="B378" s="158">
        <v>0.72770000000000001</v>
      </c>
      <c r="C378" s="158" t="s">
        <v>84</v>
      </c>
      <c r="D378" s="158">
        <v>0.84160000000000001</v>
      </c>
      <c r="E378" s="158">
        <v>0.82089999999999996</v>
      </c>
      <c r="F378" s="158">
        <v>0.84809999999999997</v>
      </c>
      <c r="G378" s="158">
        <v>0.78239999999999998</v>
      </c>
      <c r="H378" s="158">
        <v>0.42559999999999998</v>
      </c>
      <c r="I378" s="158">
        <v>0.64729999999999999</v>
      </c>
      <c r="J378" s="158"/>
      <c r="K378" s="158"/>
      <c r="L378" s="158"/>
      <c r="M378" s="158">
        <v>0.7238</v>
      </c>
      <c r="N378" s="158">
        <v>0.73150000000000004</v>
      </c>
      <c r="O378" s="158" t="s">
        <v>84</v>
      </c>
      <c r="P378" s="158" t="s">
        <v>84</v>
      </c>
      <c r="Q378" s="158">
        <v>0.8347</v>
      </c>
      <c r="R378" s="158">
        <v>0.84840000000000004</v>
      </c>
      <c r="S378" s="158">
        <v>0.81459999999999999</v>
      </c>
      <c r="T378" s="158">
        <v>0.82699999999999996</v>
      </c>
      <c r="U378" s="158">
        <v>0.84030000000000005</v>
      </c>
      <c r="V378" s="158">
        <v>0.85560000000000003</v>
      </c>
      <c r="W378" s="158">
        <v>0.75490000000000002</v>
      </c>
      <c r="X378" s="158">
        <v>0.80720000000000003</v>
      </c>
      <c r="Y378" s="158">
        <v>0.41699999999999998</v>
      </c>
      <c r="Z378" s="158">
        <v>0.43419999999999997</v>
      </c>
      <c r="AA378" s="158">
        <v>0.62360000000000004</v>
      </c>
      <c r="AB378" s="158">
        <v>0.67</v>
      </c>
      <c r="AC378" s="158"/>
      <c r="AD378" s="181">
        <v>54355</v>
      </c>
      <c r="AE378" s="181" t="s">
        <v>84</v>
      </c>
      <c r="AF378" s="181">
        <v>12314</v>
      </c>
      <c r="AG378" s="181">
        <v>16425</v>
      </c>
      <c r="AH378" s="181">
        <v>9589</v>
      </c>
      <c r="AI378" s="181">
        <v>1044</v>
      </c>
      <c r="AJ378" s="181">
        <v>13274</v>
      </c>
      <c r="AK378" s="181">
        <v>1709</v>
      </c>
      <c r="AL378" s="181">
        <v>46966</v>
      </c>
    </row>
    <row r="379" spans="1:38" x14ac:dyDescent="0.25">
      <c r="A379" s="159" t="s">
        <v>6759</v>
      </c>
      <c r="B379" s="158">
        <v>0.66510000000000002</v>
      </c>
      <c r="C379" s="158" t="s">
        <v>84</v>
      </c>
      <c r="D379" s="158" t="s">
        <v>84</v>
      </c>
      <c r="E379" s="158">
        <v>0.67579999999999996</v>
      </c>
      <c r="F379" s="158">
        <v>0.66410000000000002</v>
      </c>
      <c r="G379" s="158">
        <v>0.77029999999999998</v>
      </c>
      <c r="H379" s="158">
        <v>0.64349999999999996</v>
      </c>
      <c r="I379" s="158">
        <v>0.71389999999999998</v>
      </c>
      <c r="J379" s="158"/>
      <c r="K379" s="158"/>
      <c r="L379" s="158"/>
      <c r="M379" s="158">
        <v>0.64449999999999996</v>
      </c>
      <c r="N379" s="158">
        <v>0.68479999999999996</v>
      </c>
      <c r="O379" s="158" t="s">
        <v>84</v>
      </c>
      <c r="P379" s="158" t="s">
        <v>84</v>
      </c>
      <c r="Q379" s="158" t="s">
        <v>84</v>
      </c>
      <c r="R379" s="158" t="s">
        <v>84</v>
      </c>
      <c r="S379" s="158">
        <v>0.62319999999999998</v>
      </c>
      <c r="T379" s="158">
        <v>0.7228</v>
      </c>
      <c r="U379" s="158">
        <v>0.59299999999999997</v>
      </c>
      <c r="V379" s="158">
        <v>0.72570000000000001</v>
      </c>
      <c r="W379" s="158">
        <v>0.6855</v>
      </c>
      <c r="X379" s="158">
        <v>0.83499999999999996</v>
      </c>
      <c r="Y379" s="158">
        <v>0.61629999999999996</v>
      </c>
      <c r="Z379" s="158">
        <v>0.66920000000000002</v>
      </c>
      <c r="AA379" s="158">
        <v>0.62749999999999995</v>
      </c>
      <c r="AB379" s="158">
        <v>0.78380000000000005</v>
      </c>
      <c r="AC379" s="158"/>
      <c r="AD379" s="181">
        <v>2163</v>
      </c>
      <c r="AE379" s="181" t="s">
        <v>84</v>
      </c>
      <c r="AF379" s="181" t="s">
        <v>84</v>
      </c>
      <c r="AG379" s="181">
        <v>353</v>
      </c>
      <c r="AH379" s="181">
        <v>200</v>
      </c>
      <c r="AI379" s="181">
        <v>125</v>
      </c>
      <c r="AJ379" s="181">
        <v>1279</v>
      </c>
      <c r="AK379" s="181">
        <v>132</v>
      </c>
      <c r="AL379" s="181">
        <v>2313</v>
      </c>
    </row>
    <row r="380" spans="1:38" x14ac:dyDescent="0.25">
      <c r="A380" s="159" t="s">
        <v>6760</v>
      </c>
      <c r="B380" s="158">
        <v>0.39069999999999999</v>
      </c>
      <c r="C380" s="158" t="s">
        <v>84</v>
      </c>
      <c r="D380" s="158">
        <v>0.48649999999999999</v>
      </c>
      <c r="E380" s="158">
        <v>0.4269</v>
      </c>
      <c r="F380" s="158">
        <v>0.3911</v>
      </c>
      <c r="G380" s="158">
        <v>0.54749999999999999</v>
      </c>
      <c r="H380" s="158">
        <v>0.34970000000000001</v>
      </c>
      <c r="I380" s="158">
        <v>0.48499999999999999</v>
      </c>
      <c r="J380" s="158"/>
      <c r="K380" s="158"/>
      <c r="L380" s="158"/>
      <c r="M380" s="158">
        <v>0.38350000000000001</v>
      </c>
      <c r="N380" s="158">
        <v>0.39779999999999999</v>
      </c>
      <c r="O380" s="158" t="s">
        <v>84</v>
      </c>
      <c r="P380" s="158" t="s">
        <v>84</v>
      </c>
      <c r="Q380" s="158">
        <v>0.44350000000000001</v>
      </c>
      <c r="R380" s="158">
        <v>0.5282</v>
      </c>
      <c r="S380" s="158">
        <v>0.41210000000000002</v>
      </c>
      <c r="T380" s="158">
        <v>0.44169999999999998</v>
      </c>
      <c r="U380" s="158">
        <v>0.37069999999999997</v>
      </c>
      <c r="V380" s="158">
        <v>0.4113</v>
      </c>
      <c r="W380" s="158">
        <v>0.51100000000000001</v>
      </c>
      <c r="X380" s="158">
        <v>0.58240000000000003</v>
      </c>
      <c r="Y380" s="158">
        <v>0.34010000000000001</v>
      </c>
      <c r="Z380" s="158">
        <v>0.35930000000000001</v>
      </c>
      <c r="AA380" s="158">
        <v>0.44490000000000002</v>
      </c>
      <c r="AB380" s="158">
        <v>0.52400000000000002</v>
      </c>
      <c r="AC380" s="158"/>
      <c r="AD380" s="181">
        <v>18337</v>
      </c>
      <c r="AE380" s="181" t="s">
        <v>84</v>
      </c>
      <c r="AF380" s="181">
        <v>559</v>
      </c>
      <c r="AG380" s="181">
        <v>4446</v>
      </c>
      <c r="AH380" s="181">
        <v>2282</v>
      </c>
      <c r="AI380" s="181">
        <v>768</v>
      </c>
      <c r="AJ380" s="181">
        <v>9652</v>
      </c>
      <c r="AK380" s="181">
        <v>630</v>
      </c>
      <c r="AL380" s="181">
        <v>29312</v>
      </c>
    </row>
    <row r="381" spans="1:38" x14ac:dyDescent="0.25">
      <c r="A381" s="159" t="s">
        <v>6761</v>
      </c>
      <c r="B381" s="158">
        <v>0.86909999999999998</v>
      </c>
      <c r="C381" s="158" t="s">
        <v>84</v>
      </c>
      <c r="D381" s="158">
        <v>0.96499999999999997</v>
      </c>
      <c r="E381" s="158">
        <v>0.94430000000000003</v>
      </c>
      <c r="F381" s="158">
        <v>0.88119999999999998</v>
      </c>
      <c r="G381" s="158">
        <v>0.86650000000000005</v>
      </c>
      <c r="H381" s="158">
        <v>0.60940000000000005</v>
      </c>
      <c r="I381" s="158">
        <v>0.95330000000000004</v>
      </c>
      <c r="J381" s="158"/>
      <c r="K381" s="158"/>
      <c r="L381" s="158"/>
      <c r="M381" s="158">
        <v>0.86399999999999999</v>
      </c>
      <c r="N381" s="158">
        <v>0.87409999999999999</v>
      </c>
      <c r="O381" s="158" t="s">
        <v>84</v>
      </c>
      <c r="P381" s="158" t="s">
        <v>84</v>
      </c>
      <c r="Q381" s="158">
        <v>0.95520000000000005</v>
      </c>
      <c r="R381" s="158">
        <v>0.97270000000000001</v>
      </c>
      <c r="S381" s="158">
        <v>0.93840000000000001</v>
      </c>
      <c r="T381" s="158">
        <v>0.9496</v>
      </c>
      <c r="U381" s="158">
        <v>0.86599999999999999</v>
      </c>
      <c r="V381" s="158">
        <v>0.89480000000000004</v>
      </c>
      <c r="W381" s="158">
        <v>0.81320000000000003</v>
      </c>
      <c r="X381" s="158">
        <v>0.90549999999999997</v>
      </c>
      <c r="Y381" s="158">
        <v>0.59409999999999996</v>
      </c>
      <c r="Z381" s="158">
        <v>0.62429999999999997</v>
      </c>
      <c r="AA381" s="158">
        <v>0.93820000000000003</v>
      </c>
      <c r="AB381" s="158">
        <v>0.96479999999999999</v>
      </c>
      <c r="AC381" s="158"/>
      <c r="AD381" s="181">
        <v>21391</v>
      </c>
      <c r="AE381" s="181" t="s">
        <v>84</v>
      </c>
      <c r="AF381" s="181">
        <v>2910</v>
      </c>
      <c r="AG381" s="181">
        <v>9748</v>
      </c>
      <c r="AH381" s="181">
        <v>2422</v>
      </c>
      <c r="AI381" s="181">
        <v>260</v>
      </c>
      <c r="AJ381" s="181">
        <v>4507</v>
      </c>
      <c r="AK381" s="181">
        <v>1544</v>
      </c>
      <c r="AL381" s="181">
        <v>12700</v>
      </c>
    </row>
    <row r="382" spans="1:38" x14ac:dyDescent="0.25">
      <c r="A382" s="159" t="s">
        <v>6762</v>
      </c>
      <c r="B382" s="158">
        <v>0.80569999999999997</v>
      </c>
      <c r="C382" s="158" t="s">
        <v>84</v>
      </c>
      <c r="D382" s="158">
        <v>0.9657</v>
      </c>
      <c r="E382" s="158">
        <v>0.873</v>
      </c>
      <c r="F382" s="158">
        <v>0.82740000000000002</v>
      </c>
      <c r="G382" s="158">
        <v>0.96409999999999996</v>
      </c>
      <c r="H382" s="158">
        <v>0.63370000000000004</v>
      </c>
      <c r="I382" s="158">
        <v>0.87460000000000004</v>
      </c>
      <c r="J382" s="158"/>
      <c r="K382" s="158"/>
      <c r="L382" s="158"/>
      <c r="M382" s="158">
        <v>0.79320000000000002</v>
      </c>
      <c r="N382" s="158">
        <v>0.81759999999999999</v>
      </c>
      <c r="O382" s="158" t="s">
        <v>84</v>
      </c>
      <c r="P382" s="158" t="s">
        <v>84</v>
      </c>
      <c r="Q382" s="158">
        <v>0.93910000000000005</v>
      </c>
      <c r="R382" s="158">
        <v>0.98080000000000001</v>
      </c>
      <c r="S382" s="158">
        <v>0.85389999999999999</v>
      </c>
      <c r="T382" s="158">
        <v>0.88980000000000004</v>
      </c>
      <c r="U382" s="158">
        <v>0.79210000000000003</v>
      </c>
      <c r="V382" s="158">
        <v>0.85729999999999995</v>
      </c>
      <c r="W382" s="158">
        <v>0.92600000000000005</v>
      </c>
      <c r="X382" s="158">
        <v>0.98270000000000002</v>
      </c>
      <c r="Y382" s="158">
        <v>0.60719999999999996</v>
      </c>
      <c r="Z382" s="158">
        <v>0.65880000000000005</v>
      </c>
      <c r="AA382" s="158">
        <v>0.81459999999999999</v>
      </c>
      <c r="AB382" s="158">
        <v>0.91620000000000001</v>
      </c>
      <c r="AC382" s="158"/>
      <c r="AD382" s="181">
        <v>4479</v>
      </c>
      <c r="AE382" s="181" t="s">
        <v>84</v>
      </c>
      <c r="AF382" s="181">
        <v>486</v>
      </c>
      <c r="AG382" s="181">
        <v>1550</v>
      </c>
      <c r="AH382" s="181">
        <v>577</v>
      </c>
      <c r="AI382" s="181">
        <v>247</v>
      </c>
      <c r="AJ382" s="181">
        <v>1433</v>
      </c>
      <c r="AK382" s="181">
        <v>186</v>
      </c>
      <c r="AL382" s="181">
        <v>3042</v>
      </c>
    </row>
    <row r="383" spans="1:38" x14ac:dyDescent="0.25">
      <c r="A383" s="159" t="s">
        <v>6763</v>
      </c>
      <c r="B383" s="158">
        <v>0.37059999999999998</v>
      </c>
      <c r="C383" s="158" t="s">
        <v>84</v>
      </c>
      <c r="D383" s="158">
        <v>0.41539999999999999</v>
      </c>
      <c r="E383" s="158">
        <v>0.52</v>
      </c>
      <c r="F383" s="158">
        <v>0.57509999999999994</v>
      </c>
      <c r="G383" s="158">
        <v>0.39989999999999998</v>
      </c>
      <c r="H383" s="158">
        <v>0.1794</v>
      </c>
      <c r="I383" s="158">
        <v>0.36820000000000003</v>
      </c>
      <c r="J383" s="158"/>
      <c r="K383" s="158"/>
      <c r="L383" s="158"/>
      <c r="M383" s="158">
        <v>0.36320000000000002</v>
      </c>
      <c r="N383" s="158">
        <v>0.378</v>
      </c>
      <c r="O383" s="158" t="s">
        <v>84</v>
      </c>
      <c r="P383" s="158" t="s">
        <v>84</v>
      </c>
      <c r="Q383" s="158">
        <v>0.39</v>
      </c>
      <c r="R383" s="158">
        <v>0.4405</v>
      </c>
      <c r="S383" s="158">
        <v>0.50509999999999999</v>
      </c>
      <c r="T383" s="158">
        <v>0.53469999999999995</v>
      </c>
      <c r="U383" s="158">
        <v>0.55649999999999999</v>
      </c>
      <c r="V383" s="158">
        <v>0.59319999999999995</v>
      </c>
      <c r="W383" s="158">
        <v>0.34150000000000003</v>
      </c>
      <c r="X383" s="158">
        <v>0.45739999999999997</v>
      </c>
      <c r="Y383" s="158">
        <v>0.17050000000000001</v>
      </c>
      <c r="Z383" s="158">
        <v>0.1885</v>
      </c>
      <c r="AA383" s="158">
        <v>0.32919999999999999</v>
      </c>
      <c r="AB383" s="158">
        <v>0.40720000000000001</v>
      </c>
      <c r="AC383" s="158"/>
      <c r="AD383" s="181">
        <v>16949</v>
      </c>
      <c r="AE383" s="181" t="s">
        <v>84</v>
      </c>
      <c r="AF383" s="181">
        <v>1535</v>
      </c>
      <c r="AG383" s="181">
        <v>4567</v>
      </c>
      <c r="AH383" s="181">
        <v>2900</v>
      </c>
      <c r="AI383" s="181">
        <v>281</v>
      </c>
      <c r="AJ383" s="181">
        <v>7066</v>
      </c>
      <c r="AK383" s="181">
        <v>600</v>
      </c>
      <c r="AL383" s="181">
        <v>27984</v>
      </c>
    </row>
    <row r="384" spans="1:38" x14ac:dyDescent="0.25">
      <c r="A384" s="159" t="s">
        <v>6764</v>
      </c>
      <c r="B384" s="158">
        <v>0.3755</v>
      </c>
      <c r="C384" s="158" t="s">
        <v>84</v>
      </c>
      <c r="D384" s="158">
        <v>0.51949999999999996</v>
      </c>
      <c r="E384" s="158">
        <v>0.48420000000000002</v>
      </c>
      <c r="F384" s="158">
        <v>0.5282</v>
      </c>
      <c r="G384" s="158">
        <v>0.40100000000000002</v>
      </c>
      <c r="H384" s="158">
        <v>0.17069999999999999</v>
      </c>
      <c r="I384" s="158">
        <v>0.30630000000000002</v>
      </c>
      <c r="J384" s="158"/>
      <c r="K384" s="158"/>
      <c r="L384" s="158"/>
      <c r="M384" s="158">
        <v>0.37359999999999999</v>
      </c>
      <c r="N384" s="158">
        <v>0.37730000000000002</v>
      </c>
      <c r="O384" s="158" t="s">
        <v>84</v>
      </c>
      <c r="P384" s="158" t="s">
        <v>84</v>
      </c>
      <c r="Q384" s="158">
        <v>0.51570000000000005</v>
      </c>
      <c r="R384" s="158">
        <v>0.5232</v>
      </c>
      <c r="S384" s="158">
        <v>0.48</v>
      </c>
      <c r="T384" s="158">
        <v>0.48830000000000001</v>
      </c>
      <c r="U384" s="158">
        <v>0.52239999999999998</v>
      </c>
      <c r="V384" s="158">
        <v>0.53400000000000003</v>
      </c>
      <c r="W384" s="158">
        <v>0.3871</v>
      </c>
      <c r="X384" s="158">
        <v>0.4148</v>
      </c>
      <c r="Y384" s="158">
        <v>0.16839999999999999</v>
      </c>
      <c r="Z384" s="158">
        <v>0.1731</v>
      </c>
      <c r="AA384" s="158">
        <v>0.29549999999999998</v>
      </c>
      <c r="AB384" s="158">
        <v>0.31709999999999999</v>
      </c>
      <c r="AC384" s="158"/>
      <c r="AD384" s="181">
        <v>273637</v>
      </c>
      <c r="AE384" s="181" t="s">
        <v>84</v>
      </c>
      <c r="AF384" s="181">
        <v>70790</v>
      </c>
      <c r="AG384" s="181">
        <v>58997</v>
      </c>
      <c r="AH384" s="181">
        <v>30059</v>
      </c>
      <c r="AI384" s="181">
        <v>4915</v>
      </c>
      <c r="AJ384" s="181">
        <v>101707</v>
      </c>
      <c r="AK384" s="181">
        <v>7169</v>
      </c>
      <c r="AL384" s="181">
        <v>469224</v>
      </c>
    </row>
    <row r="385" spans="1:38" x14ac:dyDescent="0.25">
      <c r="A385" s="159" t="s">
        <v>6765</v>
      </c>
      <c r="B385" s="158">
        <v>0.92859999999999998</v>
      </c>
      <c r="C385" s="158" t="s">
        <v>84</v>
      </c>
      <c r="D385" s="158">
        <v>0.9748</v>
      </c>
      <c r="E385" s="158">
        <v>0.93759999999999999</v>
      </c>
      <c r="F385" s="158" t="s">
        <v>84</v>
      </c>
      <c r="G385" s="158" t="s">
        <v>84</v>
      </c>
      <c r="H385" s="158">
        <v>0.51439999999999997</v>
      </c>
      <c r="I385" s="158" t="s">
        <v>84</v>
      </c>
      <c r="J385" s="158"/>
      <c r="K385" s="158"/>
      <c r="L385" s="158"/>
      <c r="M385" s="158">
        <v>0.91459999999999997</v>
      </c>
      <c r="N385" s="158">
        <v>0.94040000000000001</v>
      </c>
      <c r="O385" s="158" t="s">
        <v>84</v>
      </c>
      <c r="P385" s="158" t="s">
        <v>84</v>
      </c>
      <c r="Q385" s="158">
        <v>0.95920000000000005</v>
      </c>
      <c r="R385" s="158">
        <v>0.98450000000000004</v>
      </c>
      <c r="S385" s="158">
        <v>0.90500000000000003</v>
      </c>
      <c r="T385" s="158">
        <v>0.95930000000000004</v>
      </c>
      <c r="U385" s="158" t="s">
        <v>84</v>
      </c>
      <c r="V385" s="158" t="s">
        <v>84</v>
      </c>
      <c r="W385" s="158" t="s">
        <v>84</v>
      </c>
      <c r="X385" s="158" t="s">
        <v>84</v>
      </c>
      <c r="Y385" s="158">
        <v>0.41980000000000001</v>
      </c>
      <c r="Z385" s="158">
        <v>0.60099999999999998</v>
      </c>
      <c r="AA385" s="158" t="s">
        <v>84</v>
      </c>
      <c r="AB385" s="158" t="s">
        <v>84</v>
      </c>
      <c r="AC385" s="158"/>
      <c r="AD385" s="181">
        <v>2229</v>
      </c>
      <c r="AE385" s="181" t="s">
        <v>84</v>
      </c>
      <c r="AF385" s="181">
        <v>1438</v>
      </c>
      <c r="AG385" s="181">
        <v>470</v>
      </c>
      <c r="AH385" s="181" t="s">
        <v>84</v>
      </c>
      <c r="AI385" s="181" t="s">
        <v>84</v>
      </c>
      <c r="AJ385" s="181">
        <v>128</v>
      </c>
      <c r="AK385" s="181" t="s">
        <v>84</v>
      </c>
      <c r="AL385" s="181">
        <v>954</v>
      </c>
    </row>
    <row r="386" spans="1:38" x14ac:dyDescent="0.25">
      <c r="A386" s="159" t="s">
        <v>6766</v>
      </c>
      <c r="B386" s="158">
        <v>0.97360000000000002</v>
      </c>
      <c r="C386" s="158" t="s">
        <v>84</v>
      </c>
      <c r="D386" s="158">
        <v>0.9889</v>
      </c>
      <c r="E386" s="158">
        <v>0.97799999999999998</v>
      </c>
      <c r="F386" s="158">
        <v>0.94689999999999996</v>
      </c>
      <c r="G386" s="158">
        <v>0.92789999999999995</v>
      </c>
      <c r="H386" s="158">
        <v>0.63039999999999996</v>
      </c>
      <c r="I386" s="158">
        <v>0.98850000000000005</v>
      </c>
      <c r="J386" s="158"/>
      <c r="K386" s="158"/>
      <c r="L386" s="158"/>
      <c r="M386" s="158">
        <v>0.97219999999999995</v>
      </c>
      <c r="N386" s="158">
        <v>0.97499999999999998</v>
      </c>
      <c r="O386" s="158" t="s">
        <v>84</v>
      </c>
      <c r="P386" s="158" t="s">
        <v>84</v>
      </c>
      <c r="Q386" s="158">
        <v>0.98719999999999997</v>
      </c>
      <c r="R386" s="158">
        <v>0.99039999999999995</v>
      </c>
      <c r="S386" s="158">
        <v>0.97540000000000004</v>
      </c>
      <c r="T386" s="158">
        <v>0.98040000000000005</v>
      </c>
      <c r="U386" s="158">
        <v>0.93920000000000003</v>
      </c>
      <c r="V386" s="158">
        <v>0.95379999999999998</v>
      </c>
      <c r="W386" s="158">
        <v>0.89980000000000004</v>
      </c>
      <c r="X386" s="158">
        <v>0.94830000000000003</v>
      </c>
      <c r="Y386" s="158">
        <v>0.60770000000000002</v>
      </c>
      <c r="Z386" s="158">
        <v>0.6522</v>
      </c>
      <c r="AA386" s="158">
        <v>0.98460000000000003</v>
      </c>
      <c r="AB386" s="158">
        <v>0.99139999999999995</v>
      </c>
      <c r="AC386" s="158"/>
      <c r="AD386" s="181">
        <v>83234</v>
      </c>
      <c r="AE386" s="181" t="s">
        <v>84</v>
      </c>
      <c r="AF386" s="181">
        <v>39834</v>
      </c>
      <c r="AG386" s="181">
        <v>27746</v>
      </c>
      <c r="AH386" s="181">
        <v>5409</v>
      </c>
      <c r="AI386" s="181">
        <v>559</v>
      </c>
      <c r="AJ386" s="181">
        <v>1966</v>
      </c>
      <c r="AK386" s="181">
        <v>7720</v>
      </c>
      <c r="AL386" s="181">
        <v>23604</v>
      </c>
    </row>
    <row r="387" spans="1:38" x14ac:dyDescent="0.25">
      <c r="A387" s="159" t="s">
        <v>6767</v>
      </c>
      <c r="B387" s="158">
        <v>0.82899999999999996</v>
      </c>
      <c r="C387" s="158" t="s">
        <v>84</v>
      </c>
      <c r="D387" s="158" t="s">
        <v>84</v>
      </c>
      <c r="E387" s="158">
        <v>0.9274</v>
      </c>
      <c r="F387" s="158">
        <v>0.92669999999999997</v>
      </c>
      <c r="G387" s="158">
        <v>0.95250000000000001</v>
      </c>
      <c r="H387" s="158">
        <v>0.71060000000000001</v>
      </c>
      <c r="I387" s="158">
        <v>0.76800000000000002</v>
      </c>
      <c r="J387" s="158"/>
      <c r="K387" s="158"/>
      <c r="L387" s="158"/>
      <c r="M387" s="158">
        <v>0.82240000000000002</v>
      </c>
      <c r="N387" s="158">
        <v>0.83550000000000002</v>
      </c>
      <c r="O387" s="158" t="s">
        <v>84</v>
      </c>
      <c r="P387" s="158" t="s">
        <v>84</v>
      </c>
      <c r="Q387" s="158" t="s">
        <v>84</v>
      </c>
      <c r="R387" s="158" t="s">
        <v>84</v>
      </c>
      <c r="S387" s="158">
        <v>0.91859999999999997</v>
      </c>
      <c r="T387" s="158">
        <v>0.93530000000000002</v>
      </c>
      <c r="U387" s="158">
        <v>0.91539999999999999</v>
      </c>
      <c r="V387" s="158">
        <v>0.93659999999999999</v>
      </c>
      <c r="W387" s="158">
        <v>0.92759999999999998</v>
      </c>
      <c r="X387" s="158">
        <v>0.96899999999999997</v>
      </c>
      <c r="Y387" s="158">
        <v>0.69850000000000001</v>
      </c>
      <c r="Z387" s="158">
        <v>0.72230000000000005</v>
      </c>
      <c r="AA387" s="158">
        <v>0.72050000000000003</v>
      </c>
      <c r="AB387" s="158">
        <v>0.80840000000000001</v>
      </c>
      <c r="AC387" s="158"/>
      <c r="AD387" s="181">
        <v>14128</v>
      </c>
      <c r="AE387" s="181" t="s">
        <v>84</v>
      </c>
      <c r="AF387" s="181" t="s">
        <v>84</v>
      </c>
      <c r="AG387" s="181">
        <v>4313</v>
      </c>
      <c r="AH387" s="181">
        <v>2701</v>
      </c>
      <c r="AI387" s="181">
        <v>517</v>
      </c>
      <c r="AJ387" s="181">
        <v>6132</v>
      </c>
      <c r="AK387" s="181">
        <v>392</v>
      </c>
      <c r="AL387" s="181">
        <v>7339</v>
      </c>
    </row>
    <row r="388" spans="1:38" x14ac:dyDescent="0.25">
      <c r="A388" s="159" t="s">
        <v>6768</v>
      </c>
      <c r="B388" s="158">
        <v>0.46250000000000002</v>
      </c>
      <c r="C388" s="158" t="s">
        <v>84</v>
      </c>
      <c r="D388" s="158">
        <v>0.55110000000000003</v>
      </c>
      <c r="E388" s="158">
        <v>0.52969999999999995</v>
      </c>
      <c r="F388" s="158">
        <v>0.53139999999999998</v>
      </c>
      <c r="G388" s="158">
        <v>0.51739999999999997</v>
      </c>
      <c r="H388" s="158">
        <v>0.31919999999999998</v>
      </c>
      <c r="I388" s="158">
        <v>0.49890000000000001</v>
      </c>
      <c r="J388" s="158"/>
      <c r="K388" s="158"/>
      <c r="L388" s="158"/>
      <c r="M388" s="158">
        <v>0.45490000000000003</v>
      </c>
      <c r="N388" s="158">
        <v>0.47010000000000002</v>
      </c>
      <c r="O388" s="158" t="s">
        <v>84</v>
      </c>
      <c r="P388" s="158" t="s">
        <v>84</v>
      </c>
      <c r="Q388" s="158">
        <v>0.53439999999999999</v>
      </c>
      <c r="R388" s="158">
        <v>0.5675</v>
      </c>
      <c r="S388" s="158">
        <v>0.51459999999999995</v>
      </c>
      <c r="T388" s="158">
        <v>0.54449999999999998</v>
      </c>
      <c r="U388" s="158">
        <v>0.5121</v>
      </c>
      <c r="V388" s="158">
        <v>0.55030000000000001</v>
      </c>
      <c r="W388" s="158">
        <v>0.46550000000000002</v>
      </c>
      <c r="X388" s="158">
        <v>0.56669999999999998</v>
      </c>
      <c r="Y388" s="158">
        <v>0.30709999999999998</v>
      </c>
      <c r="Z388" s="158">
        <v>0.33139999999999997</v>
      </c>
      <c r="AA388" s="158">
        <v>0.44230000000000003</v>
      </c>
      <c r="AB388" s="158">
        <v>0.55279999999999996</v>
      </c>
      <c r="AC388" s="158"/>
      <c r="AD388" s="181">
        <v>17541</v>
      </c>
      <c r="AE388" s="181" t="s">
        <v>84</v>
      </c>
      <c r="AF388" s="181">
        <v>3650</v>
      </c>
      <c r="AG388" s="181">
        <v>4500</v>
      </c>
      <c r="AH388" s="181">
        <v>2753</v>
      </c>
      <c r="AI388" s="181">
        <v>390</v>
      </c>
      <c r="AJ388" s="181">
        <v>5921</v>
      </c>
      <c r="AK388" s="181">
        <v>327</v>
      </c>
      <c r="AL388" s="181">
        <v>31570</v>
      </c>
    </row>
    <row r="389" spans="1:38" x14ac:dyDescent="0.25">
      <c r="A389" s="159" t="s">
        <v>6769</v>
      </c>
      <c r="B389" s="158">
        <v>0.75329999999999997</v>
      </c>
      <c r="C389" s="158" t="s">
        <v>84</v>
      </c>
      <c r="D389" s="158">
        <v>0.87860000000000005</v>
      </c>
      <c r="E389" s="158">
        <v>0.85240000000000005</v>
      </c>
      <c r="F389" s="158">
        <v>0.80830000000000002</v>
      </c>
      <c r="G389" s="158">
        <v>0.79530000000000001</v>
      </c>
      <c r="H389" s="158">
        <v>0.57640000000000002</v>
      </c>
      <c r="I389" s="158">
        <v>0.79930000000000001</v>
      </c>
      <c r="J389" s="158"/>
      <c r="K389" s="158"/>
      <c r="L389" s="158"/>
      <c r="M389" s="158">
        <v>0.74829999999999997</v>
      </c>
      <c r="N389" s="158">
        <v>0.75829999999999997</v>
      </c>
      <c r="O389" s="158" t="s">
        <v>84</v>
      </c>
      <c r="P389" s="158" t="s">
        <v>84</v>
      </c>
      <c r="Q389" s="158">
        <v>0.86770000000000003</v>
      </c>
      <c r="R389" s="158">
        <v>0.88870000000000005</v>
      </c>
      <c r="S389" s="158">
        <v>0.84499999999999997</v>
      </c>
      <c r="T389" s="158">
        <v>0.85940000000000005</v>
      </c>
      <c r="U389" s="158">
        <v>0.79479999999999995</v>
      </c>
      <c r="V389" s="158">
        <v>0.82110000000000005</v>
      </c>
      <c r="W389" s="158">
        <v>0.75949999999999995</v>
      </c>
      <c r="X389" s="158">
        <v>0.82640000000000002</v>
      </c>
      <c r="Y389" s="158">
        <v>0.56679999999999997</v>
      </c>
      <c r="Z389" s="158">
        <v>0.58589999999999998</v>
      </c>
      <c r="AA389" s="158">
        <v>0.76980000000000004</v>
      </c>
      <c r="AB389" s="158">
        <v>0.82550000000000001</v>
      </c>
      <c r="AC389" s="158"/>
      <c r="AD389" s="181">
        <v>32236</v>
      </c>
      <c r="AE389" s="181" t="s">
        <v>84</v>
      </c>
      <c r="AF389" s="181">
        <v>4539</v>
      </c>
      <c r="AG389" s="181">
        <v>11173</v>
      </c>
      <c r="AH389" s="181">
        <v>3945</v>
      </c>
      <c r="AI389" s="181">
        <v>624</v>
      </c>
      <c r="AJ389" s="181">
        <v>11075</v>
      </c>
      <c r="AK389" s="181">
        <v>880</v>
      </c>
      <c r="AL389" s="181">
        <v>30898</v>
      </c>
    </row>
    <row r="390" spans="1:38" x14ac:dyDescent="0.25">
      <c r="A390" s="159" t="s">
        <v>6770</v>
      </c>
      <c r="B390" s="158">
        <v>0.84099999999999997</v>
      </c>
      <c r="C390" s="158" t="s">
        <v>84</v>
      </c>
      <c r="D390" s="158">
        <v>0.86329999999999996</v>
      </c>
      <c r="E390" s="158">
        <v>0.88939999999999997</v>
      </c>
      <c r="F390" s="158">
        <v>0.82220000000000004</v>
      </c>
      <c r="G390" s="158" t="s">
        <v>84</v>
      </c>
      <c r="H390" s="158">
        <v>0.55330000000000001</v>
      </c>
      <c r="I390" s="158" t="s">
        <v>84</v>
      </c>
      <c r="J390" s="158"/>
      <c r="K390" s="158"/>
      <c r="L390" s="158"/>
      <c r="M390" s="158">
        <v>0.82299999999999995</v>
      </c>
      <c r="N390" s="158">
        <v>0.85729999999999995</v>
      </c>
      <c r="O390" s="158" t="s">
        <v>84</v>
      </c>
      <c r="P390" s="158" t="s">
        <v>84</v>
      </c>
      <c r="Q390" s="158">
        <v>0.81569999999999998</v>
      </c>
      <c r="R390" s="158">
        <v>0.89939999999999998</v>
      </c>
      <c r="S390" s="158">
        <v>0.86699999999999999</v>
      </c>
      <c r="T390" s="158">
        <v>0.90820000000000001</v>
      </c>
      <c r="U390" s="158">
        <v>0.76770000000000005</v>
      </c>
      <c r="V390" s="158">
        <v>0.86509999999999998</v>
      </c>
      <c r="W390" s="158" t="s">
        <v>84</v>
      </c>
      <c r="X390" s="158" t="s">
        <v>84</v>
      </c>
      <c r="Y390" s="158">
        <v>0.4824</v>
      </c>
      <c r="Z390" s="158">
        <v>0.61850000000000005</v>
      </c>
      <c r="AA390" s="158" t="s">
        <v>84</v>
      </c>
      <c r="AB390" s="158" t="s">
        <v>84</v>
      </c>
      <c r="AC390" s="158"/>
      <c r="AD390" s="181">
        <v>2040</v>
      </c>
      <c r="AE390" s="181" t="s">
        <v>84</v>
      </c>
      <c r="AF390" s="181">
        <v>313</v>
      </c>
      <c r="AG390" s="181">
        <v>1106</v>
      </c>
      <c r="AH390" s="181">
        <v>270</v>
      </c>
      <c r="AI390" s="181" t="s">
        <v>84</v>
      </c>
      <c r="AJ390" s="181">
        <v>221</v>
      </c>
      <c r="AK390" s="181" t="s">
        <v>84</v>
      </c>
      <c r="AL390" s="181">
        <v>1558</v>
      </c>
    </row>
    <row r="391" spans="1:38" x14ac:dyDescent="0.25">
      <c r="A391" s="159" t="s">
        <v>6771</v>
      </c>
      <c r="B391" s="158">
        <v>0.78459999999999996</v>
      </c>
      <c r="C391" s="158" t="s">
        <v>84</v>
      </c>
      <c r="D391" s="158">
        <v>0.88819999999999999</v>
      </c>
      <c r="E391" s="158">
        <v>0.87670000000000003</v>
      </c>
      <c r="F391" s="158">
        <v>0.83709999999999996</v>
      </c>
      <c r="G391" s="158">
        <v>0.83330000000000004</v>
      </c>
      <c r="H391" s="158">
        <v>0.53469999999999995</v>
      </c>
      <c r="I391" s="158">
        <v>0.86939999999999995</v>
      </c>
      <c r="J391" s="158"/>
      <c r="K391" s="158"/>
      <c r="L391" s="158"/>
      <c r="M391" s="158">
        <v>0.78159999999999996</v>
      </c>
      <c r="N391" s="158">
        <v>0.78759999999999997</v>
      </c>
      <c r="O391" s="158" t="s">
        <v>84</v>
      </c>
      <c r="P391" s="158" t="s">
        <v>84</v>
      </c>
      <c r="Q391" s="158">
        <v>0.88280000000000003</v>
      </c>
      <c r="R391" s="158">
        <v>0.89329999999999998</v>
      </c>
      <c r="S391" s="158">
        <v>0.87239999999999995</v>
      </c>
      <c r="T391" s="158">
        <v>0.88090000000000002</v>
      </c>
      <c r="U391" s="158">
        <v>0.82920000000000005</v>
      </c>
      <c r="V391" s="158">
        <v>0.8448</v>
      </c>
      <c r="W391" s="158">
        <v>0.81359999999999999</v>
      </c>
      <c r="X391" s="158">
        <v>0.85099999999999998</v>
      </c>
      <c r="Y391" s="158">
        <v>0.52769999999999995</v>
      </c>
      <c r="Z391" s="158">
        <v>0.54169999999999996</v>
      </c>
      <c r="AA391" s="158">
        <v>0.85709999999999997</v>
      </c>
      <c r="AB391" s="158">
        <v>0.88070000000000004</v>
      </c>
      <c r="AC391" s="158"/>
      <c r="AD391" s="181">
        <v>79289</v>
      </c>
      <c r="AE391" s="181" t="s">
        <v>84</v>
      </c>
      <c r="AF391" s="181">
        <v>16759</v>
      </c>
      <c r="AG391" s="181">
        <v>27034</v>
      </c>
      <c r="AH391" s="181">
        <v>9789</v>
      </c>
      <c r="AI391" s="181">
        <v>1699</v>
      </c>
      <c r="AJ391" s="181">
        <v>20489</v>
      </c>
      <c r="AK391" s="181">
        <v>3519</v>
      </c>
      <c r="AL391" s="181">
        <v>57968</v>
      </c>
    </row>
    <row r="392" spans="1:38" x14ac:dyDescent="0.25">
      <c r="A392" s="159" t="s">
        <v>6772</v>
      </c>
      <c r="B392" s="158">
        <v>0.49559999999999998</v>
      </c>
      <c r="C392" s="158" t="s">
        <v>84</v>
      </c>
      <c r="D392" s="158">
        <v>0.54139999999999999</v>
      </c>
      <c r="E392" s="158">
        <v>0.57210000000000005</v>
      </c>
      <c r="F392" s="158">
        <v>0.58430000000000004</v>
      </c>
      <c r="G392" s="158">
        <v>0.63439999999999996</v>
      </c>
      <c r="H392" s="158">
        <v>0.2306</v>
      </c>
      <c r="I392" s="158">
        <v>0.5625</v>
      </c>
      <c r="J392" s="158"/>
      <c r="K392" s="158"/>
      <c r="L392" s="158"/>
      <c r="M392" s="158">
        <v>0.49130000000000001</v>
      </c>
      <c r="N392" s="158">
        <v>0.49990000000000001</v>
      </c>
      <c r="O392" s="158" t="s">
        <v>84</v>
      </c>
      <c r="P392" s="158" t="s">
        <v>84</v>
      </c>
      <c r="Q392" s="158">
        <v>0.53439999999999999</v>
      </c>
      <c r="R392" s="158">
        <v>0.54830000000000001</v>
      </c>
      <c r="S392" s="158">
        <v>0.56240000000000001</v>
      </c>
      <c r="T392" s="158">
        <v>0.58169999999999999</v>
      </c>
      <c r="U392" s="158">
        <v>0.56869999999999998</v>
      </c>
      <c r="V392" s="158">
        <v>0.59960000000000002</v>
      </c>
      <c r="W392" s="158">
        <v>0.62129999999999996</v>
      </c>
      <c r="X392" s="158">
        <v>0.6472</v>
      </c>
      <c r="Y392" s="158">
        <v>0.2228</v>
      </c>
      <c r="Z392" s="158">
        <v>0.2384</v>
      </c>
      <c r="AA392" s="158">
        <v>0.53779999999999994</v>
      </c>
      <c r="AB392" s="158">
        <v>0.58650000000000002</v>
      </c>
      <c r="AC392" s="158"/>
      <c r="AD392" s="181">
        <v>54681</v>
      </c>
      <c r="AE392" s="181" t="s">
        <v>84</v>
      </c>
      <c r="AF392" s="181">
        <v>20922</v>
      </c>
      <c r="AG392" s="181">
        <v>10779</v>
      </c>
      <c r="AH392" s="181">
        <v>4149</v>
      </c>
      <c r="AI392" s="181">
        <v>5675</v>
      </c>
      <c r="AJ392" s="181">
        <v>11497</v>
      </c>
      <c r="AK392" s="181">
        <v>1659</v>
      </c>
      <c r="AL392" s="181">
        <v>89426</v>
      </c>
    </row>
    <row r="393" spans="1:38" x14ac:dyDescent="0.25">
      <c r="A393" s="159" t="s">
        <v>6773</v>
      </c>
      <c r="B393" s="158">
        <v>0.75309999999999999</v>
      </c>
      <c r="C393" s="158" t="s">
        <v>84</v>
      </c>
      <c r="D393" s="158">
        <v>0.81379999999999997</v>
      </c>
      <c r="E393" s="158">
        <v>0.81410000000000005</v>
      </c>
      <c r="F393" s="158">
        <v>0.82089999999999996</v>
      </c>
      <c r="G393" s="158">
        <v>0.81759999999999999</v>
      </c>
      <c r="H393" s="158">
        <v>0.46210000000000001</v>
      </c>
      <c r="I393" s="158">
        <v>0.80830000000000002</v>
      </c>
      <c r="J393" s="158"/>
      <c r="K393" s="158"/>
      <c r="L393" s="158"/>
      <c r="M393" s="158">
        <v>0.74370000000000003</v>
      </c>
      <c r="N393" s="158">
        <v>0.76229999999999998</v>
      </c>
      <c r="O393" s="158" t="s">
        <v>84</v>
      </c>
      <c r="P393" s="158" t="s">
        <v>84</v>
      </c>
      <c r="Q393" s="158">
        <v>0.79220000000000002</v>
      </c>
      <c r="R393" s="158">
        <v>0.83350000000000002</v>
      </c>
      <c r="S393" s="158">
        <v>0.79959999999999998</v>
      </c>
      <c r="T393" s="158">
        <v>0.82769999999999999</v>
      </c>
      <c r="U393" s="158">
        <v>0.80200000000000005</v>
      </c>
      <c r="V393" s="158">
        <v>0.83819999999999995</v>
      </c>
      <c r="W393" s="158">
        <v>0.76570000000000005</v>
      </c>
      <c r="X393" s="158">
        <v>0.85899999999999999</v>
      </c>
      <c r="Y393" s="158">
        <v>0.437</v>
      </c>
      <c r="Z393" s="158">
        <v>0.48680000000000001</v>
      </c>
      <c r="AA393" s="158">
        <v>0.74990000000000001</v>
      </c>
      <c r="AB393" s="158">
        <v>0.85440000000000005</v>
      </c>
      <c r="AC393" s="158"/>
      <c r="AD393" s="181">
        <v>9331</v>
      </c>
      <c r="AE393" s="181" t="s">
        <v>84</v>
      </c>
      <c r="AF393" s="181">
        <v>1590</v>
      </c>
      <c r="AG393" s="181">
        <v>3478</v>
      </c>
      <c r="AH393" s="181">
        <v>2049</v>
      </c>
      <c r="AI393" s="181">
        <v>310</v>
      </c>
      <c r="AJ393" s="181">
        <v>1653</v>
      </c>
      <c r="AK393" s="181">
        <v>251</v>
      </c>
      <c r="AL393" s="181">
        <v>9834</v>
      </c>
    </row>
    <row r="394" spans="1:38" x14ac:dyDescent="0.25">
      <c r="A394" s="159" t="s">
        <v>6774</v>
      </c>
      <c r="B394" s="158">
        <v>0.69679999999999997</v>
      </c>
      <c r="C394" s="158" t="s">
        <v>84</v>
      </c>
      <c r="D394" s="158">
        <v>0.86470000000000002</v>
      </c>
      <c r="E394" s="158">
        <v>0.84050000000000002</v>
      </c>
      <c r="F394" s="158">
        <v>0.72870000000000001</v>
      </c>
      <c r="G394" s="158">
        <v>0.80500000000000005</v>
      </c>
      <c r="H394" s="158">
        <v>0.44159999999999999</v>
      </c>
      <c r="I394" s="158">
        <v>0.72</v>
      </c>
      <c r="J394" s="158"/>
      <c r="K394" s="158"/>
      <c r="L394" s="158"/>
      <c r="M394" s="158">
        <v>0.68710000000000004</v>
      </c>
      <c r="N394" s="158">
        <v>0.70630000000000004</v>
      </c>
      <c r="O394" s="158" t="s">
        <v>84</v>
      </c>
      <c r="P394" s="158" t="s">
        <v>84</v>
      </c>
      <c r="Q394" s="158">
        <v>0.83620000000000005</v>
      </c>
      <c r="R394" s="158">
        <v>0.88859999999999995</v>
      </c>
      <c r="S394" s="158">
        <v>0.82769999999999999</v>
      </c>
      <c r="T394" s="158">
        <v>0.85240000000000005</v>
      </c>
      <c r="U394" s="158">
        <v>0.70130000000000003</v>
      </c>
      <c r="V394" s="158">
        <v>0.75409999999999999</v>
      </c>
      <c r="W394" s="158">
        <v>0.74450000000000005</v>
      </c>
      <c r="X394" s="158">
        <v>0.85270000000000001</v>
      </c>
      <c r="Y394" s="158">
        <v>0.42349999999999999</v>
      </c>
      <c r="Z394" s="158">
        <v>0.45960000000000001</v>
      </c>
      <c r="AA394" s="158">
        <v>0.66810000000000003</v>
      </c>
      <c r="AB394" s="158">
        <v>0.76529999999999998</v>
      </c>
      <c r="AC394" s="158"/>
      <c r="AD394" s="181">
        <v>9681</v>
      </c>
      <c r="AE394" s="181" t="s">
        <v>84</v>
      </c>
      <c r="AF394" s="181">
        <v>795</v>
      </c>
      <c r="AG394" s="181">
        <v>4022</v>
      </c>
      <c r="AH394" s="181">
        <v>1200</v>
      </c>
      <c r="AI394" s="181">
        <v>232</v>
      </c>
      <c r="AJ394" s="181">
        <v>3069</v>
      </c>
      <c r="AK394" s="181">
        <v>363</v>
      </c>
      <c r="AL394" s="181">
        <v>9752</v>
      </c>
    </row>
    <row r="395" spans="1:38" x14ac:dyDescent="0.25">
      <c r="A395" s="159" t="s">
        <v>6775</v>
      </c>
      <c r="B395" s="158">
        <v>0.501</v>
      </c>
      <c r="C395" s="158" t="s">
        <v>84</v>
      </c>
      <c r="D395" s="158">
        <v>0.61050000000000004</v>
      </c>
      <c r="E395" s="158">
        <v>0.67310000000000003</v>
      </c>
      <c r="F395" s="158">
        <v>0.7238</v>
      </c>
      <c r="G395" s="158">
        <v>0.6331</v>
      </c>
      <c r="H395" s="158">
        <v>0.25790000000000002</v>
      </c>
      <c r="I395" s="158">
        <v>0.53569999999999995</v>
      </c>
      <c r="J395" s="158"/>
      <c r="K395" s="158"/>
      <c r="L395" s="158"/>
      <c r="M395" s="158">
        <v>0.49270000000000003</v>
      </c>
      <c r="N395" s="158">
        <v>0.50929999999999997</v>
      </c>
      <c r="O395" s="158" t="s">
        <v>84</v>
      </c>
      <c r="P395" s="158" t="s">
        <v>84</v>
      </c>
      <c r="Q395" s="158">
        <v>0.58289999999999997</v>
      </c>
      <c r="R395" s="158">
        <v>0.63690000000000002</v>
      </c>
      <c r="S395" s="158">
        <v>0.65790000000000004</v>
      </c>
      <c r="T395" s="158">
        <v>0.68779999999999997</v>
      </c>
      <c r="U395" s="158">
        <v>0.70409999999999995</v>
      </c>
      <c r="V395" s="158">
        <v>0.74239999999999995</v>
      </c>
      <c r="W395" s="158">
        <v>0.58350000000000002</v>
      </c>
      <c r="X395" s="158">
        <v>0.67849999999999999</v>
      </c>
      <c r="Y395" s="158">
        <v>0.24660000000000001</v>
      </c>
      <c r="Z395" s="158">
        <v>0.26929999999999998</v>
      </c>
      <c r="AA395" s="158">
        <v>0.49909999999999999</v>
      </c>
      <c r="AB395" s="158">
        <v>0.57079999999999997</v>
      </c>
      <c r="AC395" s="158"/>
      <c r="AD395" s="181">
        <v>14637</v>
      </c>
      <c r="AE395" s="181" t="s">
        <v>84</v>
      </c>
      <c r="AF395" s="181">
        <v>1332</v>
      </c>
      <c r="AG395" s="181">
        <v>4057</v>
      </c>
      <c r="AH395" s="181">
        <v>2217</v>
      </c>
      <c r="AI395" s="181">
        <v>419</v>
      </c>
      <c r="AJ395" s="181">
        <v>5839</v>
      </c>
      <c r="AK395" s="181">
        <v>773</v>
      </c>
      <c r="AL395" s="181">
        <v>19022</v>
      </c>
    </row>
    <row r="396" spans="1:38" x14ac:dyDescent="0.25">
      <c r="A396" s="159" t="s">
        <v>6776</v>
      </c>
      <c r="B396" s="158">
        <v>0.745</v>
      </c>
      <c r="C396" s="158" t="s">
        <v>84</v>
      </c>
      <c r="D396" s="158">
        <v>0.87329999999999997</v>
      </c>
      <c r="E396" s="158">
        <v>0.83840000000000003</v>
      </c>
      <c r="F396" s="158">
        <v>0.84709999999999996</v>
      </c>
      <c r="G396" s="158">
        <v>0.8196</v>
      </c>
      <c r="H396" s="158">
        <v>0.49640000000000001</v>
      </c>
      <c r="I396" s="158">
        <v>0.75660000000000005</v>
      </c>
      <c r="J396" s="158"/>
      <c r="K396" s="158"/>
      <c r="L396" s="158"/>
      <c r="M396" s="158">
        <v>0.74099999999999999</v>
      </c>
      <c r="N396" s="158">
        <v>0.749</v>
      </c>
      <c r="O396" s="158" t="s">
        <v>84</v>
      </c>
      <c r="P396" s="158" t="s">
        <v>84</v>
      </c>
      <c r="Q396" s="158">
        <v>0.86709999999999998</v>
      </c>
      <c r="R396" s="158">
        <v>0.87919999999999998</v>
      </c>
      <c r="S396" s="158">
        <v>0.83150000000000002</v>
      </c>
      <c r="T396" s="158">
        <v>0.84499999999999997</v>
      </c>
      <c r="U396" s="158">
        <v>0.83720000000000006</v>
      </c>
      <c r="V396" s="158">
        <v>0.85640000000000005</v>
      </c>
      <c r="W396" s="158">
        <v>0.79090000000000005</v>
      </c>
      <c r="X396" s="158">
        <v>0.84470000000000001</v>
      </c>
      <c r="Y396" s="158">
        <v>0.4879</v>
      </c>
      <c r="Z396" s="158">
        <v>0.50480000000000003</v>
      </c>
      <c r="AA396" s="158">
        <v>0.73609999999999998</v>
      </c>
      <c r="AB396" s="158">
        <v>0.77569999999999995</v>
      </c>
      <c r="AC396" s="158"/>
      <c r="AD396" s="181">
        <v>47532</v>
      </c>
      <c r="AE396" s="181" t="s">
        <v>84</v>
      </c>
      <c r="AF396" s="181">
        <v>12760</v>
      </c>
      <c r="AG396" s="181">
        <v>12312</v>
      </c>
      <c r="AH396" s="181">
        <v>5813</v>
      </c>
      <c r="AI396" s="181">
        <v>833</v>
      </c>
      <c r="AJ396" s="181">
        <v>13930</v>
      </c>
      <c r="AK396" s="181">
        <v>1884</v>
      </c>
      <c r="AL396" s="181">
        <v>45038</v>
      </c>
    </row>
    <row r="397" spans="1:38" x14ac:dyDescent="0.25">
      <c r="A397" s="159" t="s">
        <v>6777</v>
      </c>
      <c r="B397" s="158">
        <v>0.2366</v>
      </c>
      <c r="C397" s="158" t="s">
        <v>84</v>
      </c>
      <c r="D397" s="158">
        <v>0.27639999999999998</v>
      </c>
      <c r="E397" s="158">
        <v>0.32890000000000003</v>
      </c>
      <c r="F397" s="158">
        <v>0.40699999999999997</v>
      </c>
      <c r="G397" s="158">
        <v>0.35360000000000003</v>
      </c>
      <c r="H397" s="158">
        <v>0.13800000000000001</v>
      </c>
      <c r="I397" s="158">
        <v>0.25219999999999998</v>
      </c>
      <c r="J397" s="158"/>
      <c r="K397" s="158"/>
      <c r="L397" s="158"/>
      <c r="M397" s="158">
        <v>0.2331</v>
      </c>
      <c r="N397" s="158">
        <v>0.24010000000000001</v>
      </c>
      <c r="O397" s="158" t="s">
        <v>84</v>
      </c>
      <c r="P397" s="158" t="s">
        <v>84</v>
      </c>
      <c r="Q397" s="158">
        <v>0.26650000000000001</v>
      </c>
      <c r="R397" s="158">
        <v>0.2863</v>
      </c>
      <c r="S397" s="158">
        <v>0.32040000000000002</v>
      </c>
      <c r="T397" s="158">
        <v>0.33750000000000002</v>
      </c>
      <c r="U397" s="158">
        <v>0.39450000000000002</v>
      </c>
      <c r="V397" s="158">
        <v>0.41959999999999997</v>
      </c>
      <c r="W397" s="158">
        <v>0.33129999999999998</v>
      </c>
      <c r="X397" s="158">
        <v>0.37590000000000001</v>
      </c>
      <c r="Y397" s="158">
        <v>0.13389999999999999</v>
      </c>
      <c r="Z397" s="158">
        <v>0.1421</v>
      </c>
      <c r="AA397" s="158">
        <v>0.23350000000000001</v>
      </c>
      <c r="AB397" s="158">
        <v>0.27129999999999999</v>
      </c>
      <c r="AC397" s="158"/>
      <c r="AD397" s="181">
        <v>57029</v>
      </c>
      <c r="AE397" s="181" t="s">
        <v>84</v>
      </c>
      <c r="AF397" s="181">
        <v>7982</v>
      </c>
      <c r="AG397" s="181">
        <v>11884</v>
      </c>
      <c r="AH397" s="181">
        <v>6037</v>
      </c>
      <c r="AI397" s="181">
        <v>1795</v>
      </c>
      <c r="AJ397" s="181">
        <v>27264</v>
      </c>
      <c r="AK397" s="181">
        <v>2067</v>
      </c>
      <c r="AL397" s="181">
        <v>106290</v>
      </c>
    </row>
    <row r="398" spans="1:38" x14ac:dyDescent="0.25">
      <c r="A398" s="159" t="s">
        <v>6778</v>
      </c>
      <c r="B398" s="158">
        <v>0.90449999999999997</v>
      </c>
      <c r="C398" s="158" t="s">
        <v>84</v>
      </c>
      <c r="D398" s="158">
        <v>0.94640000000000002</v>
      </c>
      <c r="E398" s="158">
        <v>0.93089999999999995</v>
      </c>
      <c r="F398" s="158">
        <v>0.93210000000000004</v>
      </c>
      <c r="G398" s="158" t="s">
        <v>84</v>
      </c>
      <c r="H398" s="158">
        <v>0.66469999999999996</v>
      </c>
      <c r="I398" s="158">
        <v>0.9244</v>
      </c>
      <c r="J398" s="158"/>
      <c r="K398" s="158"/>
      <c r="L398" s="158"/>
      <c r="M398" s="158">
        <v>0.89280000000000004</v>
      </c>
      <c r="N398" s="158">
        <v>0.91500000000000004</v>
      </c>
      <c r="O398" s="158" t="s">
        <v>84</v>
      </c>
      <c r="P398" s="158" t="s">
        <v>84</v>
      </c>
      <c r="Q398" s="158">
        <v>0.9244</v>
      </c>
      <c r="R398" s="158">
        <v>0.96209999999999996</v>
      </c>
      <c r="S398" s="158">
        <v>0.91310000000000002</v>
      </c>
      <c r="T398" s="158">
        <v>0.94530000000000003</v>
      </c>
      <c r="U398" s="158">
        <v>0.90620000000000001</v>
      </c>
      <c r="V398" s="158">
        <v>0.95099999999999996</v>
      </c>
      <c r="W398" s="158" t="s">
        <v>84</v>
      </c>
      <c r="X398" s="158" t="s">
        <v>84</v>
      </c>
      <c r="Y398" s="158">
        <v>0.61229999999999996</v>
      </c>
      <c r="Z398" s="158">
        <v>0.7117</v>
      </c>
      <c r="AA398" s="158">
        <v>0.85909999999999997</v>
      </c>
      <c r="AB398" s="158">
        <v>0.96020000000000005</v>
      </c>
      <c r="AC398" s="158"/>
      <c r="AD398" s="181">
        <v>3486</v>
      </c>
      <c r="AE398" s="181" t="s">
        <v>84</v>
      </c>
      <c r="AF398" s="181">
        <v>895</v>
      </c>
      <c r="AG398" s="181">
        <v>1328</v>
      </c>
      <c r="AH398" s="181">
        <v>648</v>
      </c>
      <c r="AI398" s="181" t="s">
        <v>84</v>
      </c>
      <c r="AJ398" s="181">
        <v>391</v>
      </c>
      <c r="AK398" s="181">
        <v>144</v>
      </c>
      <c r="AL398" s="181">
        <v>1966</v>
      </c>
    </row>
    <row r="399" spans="1:38" x14ac:dyDescent="0.25">
      <c r="A399" s="159" t="s">
        <v>6779</v>
      </c>
      <c r="B399" s="158">
        <v>0.94830000000000003</v>
      </c>
      <c r="C399" s="158" t="s">
        <v>84</v>
      </c>
      <c r="D399" s="158">
        <v>0.98709999999999998</v>
      </c>
      <c r="E399" s="158">
        <v>0.98440000000000005</v>
      </c>
      <c r="F399" s="158">
        <v>0.94930000000000003</v>
      </c>
      <c r="G399" s="158">
        <v>0.97760000000000002</v>
      </c>
      <c r="H399" s="158">
        <v>0.61709999999999998</v>
      </c>
      <c r="I399" s="158">
        <v>0.96319999999999995</v>
      </c>
      <c r="J399" s="158"/>
      <c r="K399" s="158"/>
      <c r="L399" s="158"/>
      <c r="M399" s="158">
        <v>0.94720000000000004</v>
      </c>
      <c r="N399" s="158">
        <v>0.94930000000000003</v>
      </c>
      <c r="O399" s="158" t="s">
        <v>84</v>
      </c>
      <c r="P399" s="158" t="s">
        <v>84</v>
      </c>
      <c r="Q399" s="158">
        <v>0.98570000000000002</v>
      </c>
      <c r="R399" s="158">
        <v>0.98839999999999995</v>
      </c>
      <c r="S399" s="158">
        <v>0.98319999999999996</v>
      </c>
      <c r="T399" s="158">
        <v>0.98550000000000004</v>
      </c>
      <c r="U399" s="158">
        <v>0.94610000000000005</v>
      </c>
      <c r="V399" s="158">
        <v>0.95240000000000002</v>
      </c>
      <c r="W399" s="158">
        <v>0.97150000000000003</v>
      </c>
      <c r="X399" s="158">
        <v>0.98240000000000005</v>
      </c>
      <c r="Y399" s="158">
        <v>0.61060000000000003</v>
      </c>
      <c r="Z399" s="158">
        <v>0.62360000000000004</v>
      </c>
      <c r="AA399" s="158">
        <v>0.9587</v>
      </c>
      <c r="AB399" s="158">
        <v>0.96709999999999996</v>
      </c>
      <c r="AC399" s="158"/>
      <c r="AD399" s="181">
        <v>279557</v>
      </c>
      <c r="AE399" s="181" t="s">
        <v>84</v>
      </c>
      <c r="AF399" s="181">
        <v>92450</v>
      </c>
      <c r="AG399" s="181">
        <v>114604</v>
      </c>
      <c r="AH399" s="181">
        <v>29627</v>
      </c>
      <c r="AI399" s="181">
        <v>6185</v>
      </c>
      <c r="AJ399" s="181">
        <v>24536</v>
      </c>
      <c r="AK399" s="181">
        <v>12155</v>
      </c>
      <c r="AL399" s="181">
        <v>111220</v>
      </c>
    </row>
    <row r="400" spans="1:38" x14ac:dyDescent="0.25">
      <c r="A400" s="159" t="s">
        <v>6780</v>
      </c>
      <c r="B400" s="158">
        <v>0.83660000000000001</v>
      </c>
      <c r="C400" s="158" t="s">
        <v>84</v>
      </c>
      <c r="D400" s="158">
        <v>0.89859999999999995</v>
      </c>
      <c r="E400" s="158">
        <v>0.87629999999999997</v>
      </c>
      <c r="F400" s="158">
        <v>0.89170000000000005</v>
      </c>
      <c r="G400" s="158">
        <v>0.93669999999999998</v>
      </c>
      <c r="H400" s="158">
        <v>0.64039999999999997</v>
      </c>
      <c r="I400" s="158">
        <v>0.89659999999999995</v>
      </c>
      <c r="J400" s="158"/>
      <c r="K400" s="158"/>
      <c r="L400" s="158"/>
      <c r="M400" s="158">
        <v>0.82310000000000005</v>
      </c>
      <c r="N400" s="158">
        <v>0.84919999999999995</v>
      </c>
      <c r="O400" s="158" t="s">
        <v>84</v>
      </c>
      <c r="P400" s="158" t="s">
        <v>84</v>
      </c>
      <c r="Q400" s="158">
        <v>0.86040000000000005</v>
      </c>
      <c r="R400" s="158">
        <v>0.92669999999999997</v>
      </c>
      <c r="S400" s="158">
        <v>0.85429999999999995</v>
      </c>
      <c r="T400" s="158">
        <v>0.8952</v>
      </c>
      <c r="U400" s="158">
        <v>0.86750000000000005</v>
      </c>
      <c r="V400" s="158">
        <v>0.91169999999999995</v>
      </c>
      <c r="W400" s="158">
        <v>0.87960000000000005</v>
      </c>
      <c r="X400" s="158">
        <v>0.96719999999999995</v>
      </c>
      <c r="Y400" s="158">
        <v>0.60289999999999999</v>
      </c>
      <c r="Z400" s="158">
        <v>0.6754</v>
      </c>
      <c r="AA400" s="158">
        <v>0.83640000000000003</v>
      </c>
      <c r="AB400" s="158">
        <v>0.93559999999999999</v>
      </c>
      <c r="AC400" s="158"/>
      <c r="AD400" s="181">
        <v>3311</v>
      </c>
      <c r="AE400" s="181" t="s">
        <v>84</v>
      </c>
      <c r="AF400" s="181">
        <v>365</v>
      </c>
      <c r="AG400" s="181">
        <v>1109</v>
      </c>
      <c r="AH400" s="181">
        <v>829</v>
      </c>
      <c r="AI400" s="181">
        <v>147</v>
      </c>
      <c r="AJ400" s="181">
        <v>697</v>
      </c>
      <c r="AK400" s="181">
        <v>164</v>
      </c>
      <c r="AL400" s="181">
        <v>2278</v>
      </c>
    </row>
    <row r="401" spans="1:38" x14ac:dyDescent="0.25">
      <c r="A401" s="159" t="s">
        <v>6781</v>
      </c>
      <c r="B401" s="158">
        <v>0.78700000000000003</v>
      </c>
      <c r="C401" s="158" t="s">
        <v>84</v>
      </c>
      <c r="D401" s="158">
        <v>0.85780000000000001</v>
      </c>
      <c r="E401" s="158">
        <v>0.86919999999999997</v>
      </c>
      <c r="F401" s="158">
        <v>0.8196</v>
      </c>
      <c r="G401" s="158">
        <v>0.85499999999999998</v>
      </c>
      <c r="H401" s="158">
        <v>0.51160000000000005</v>
      </c>
      <c r="I401" s="158">
        <v>0.89200000000000002</v>
      </c>
      <c r="J401" s="158"/>
      <c r="K401" s="158"/>
      <c r="L401" s="158"/>
      <c r="M401" s="158">
        <v>0.78010000000000002</v>
      </c>
      <c r="N401" s="158">
        <v>0.79390000000000005</v>
      </c>
      <c r="O401" s="158" t="s">
        <v>84</v>
      </c>
      <c r="P401" s="158" t="s">
        <v>84</v>
      </c>
      <c r="Q401" s="158">
        <v>0.84299999999999997</v>
      </c>
      <c r="R401" s="158">
        <v>0.87129999999999996</v>
      </c>
      <c r="S401" s="158">
        <v>0.85940000000000005</v>
      </c>
      <c r="T401" s="158">
        <v>0.87829999999999997</v>
      </c>
      <c r="U401" s="158">
        <v>0.80189999999999995</v>
      </c>
      <c r="V401" s="158">
        <v>0.83579999999999999</v>
      </c>
      <c r="W401" s="158">
        <v>0.80300000000000005</v>
      </c>
      <c r="X401" s="158">
        <v>0.89410000000000001</v>
      </c>
      <c r="Y401" s="158">
        <v>0.49349999999999999</v>
      </c>
      <c r="Z401" s="158">
        <v>0.52949999999999997</v>
      </c>
      <c r="AA401" s="158">
        <v>0.86899999999999999</v>
      </c>
      <c r="AB401" s="158">
        <v>0.91120000000000001</v>
      </c>
      <c r="AC401" s="158"/>
      <c r="AD401" s="181">
        <v>14840</v>
      </c>
      <c r="AE401" s="181" t="s">
        <v>84</v>
      </c>
      <c r="AF401" s="181">
        <v>2711</v>
      </c>
      <c r="AG401" s="181">
        <v>5680</v>
      </c>
      <c r="AH401" s="181">
        <v>2191</v>
      </c>
      <c r="AI401" s="181">
        <v>254</v>
      </c>
      <c r="AJ401" s="181">
        <v>3068</v>
      </c>
      <c r="AK401" s="181">
        <v>936</v>
      </c>
      <c r="AL401" s="181">
        <v>13166</v>
      </c>
    </row>
    <row r="402" spans="1:38" x14ac:dyDescent="0.25">
      <c r="A402" s="159" t="s">
        <v>6782</v>
      </c>
      <c r="B402" s="158">
        <v>0.65480000000000005</v>
      </c>
      <c r="C402" s="158" t="s">
        <v>84</v>
      </c>
      <c r="D402" s="158">
        <v>0.6714</v>
      </c>
      <c r="E402" s="158">
        <v>0.78380000000000005</v>
      </c>
      <c r="F402" s="158">
        <v>0.79649999999999999</v>
      </c>
      <c r="G402" s="158">
        <v>0.71209999999999996</v>
      </c>
      <c r="H402" s="158">
        <v>0.53169999999999995</v>
      </c>
      <c r="I402" s="158">
        <v>0.74780000000000002</v>
      </c>
      <c r="J402" s="158"/>
      <c r="K402" s="158"/>
      <c r="L402" s="158"/>
      <c r="M402" s="158">
        <v>0.64370000000000005</v>
      </c>
      <c r="N402" s="158">
        <v>0.66549999999999998</v>
      </c>
      <c r="O402" s="158" t="s">
        <v>84</v>
      </c>
      <c r="P402" s="158" t="s">
        <v>84</v>
      </c>
      <c r="Q402" s="158">
        <v>0.63470000000000004</v>
      </c>
      <c r="R402" s="158">
        <v>0.70520000000000005</v>
      </c>
      <c r="S402" s="158">
        <v>0.76349999999999996</v>
      </c>
      <c r="T402" s="158">
        <v>0.80259999999999998</v>
      </c>
      <c r="U402" s="158">
        <v>0.76949999999999996</v>
      </c>
      <c r="V402" s="158">
        <v>0.82069999999999999</v>
      </c>
      <c r="W402" s="158">
        <v>0.65710000000000002</v>
      </c>
      <c r="X402" s="158">
        <v>0.75990000000000002</v>
      </c>
      <c r="Y402" s="158">
        <v>0.51480000000000004</v>
      </c>
      <c r="Z402" s="158">
        <v>0.54830000000000001</v>
      </c>
      <c r="AA402" s="158">
        <v>0.68420000000000003</v>
      </c>
      <c r="AB402" s="158">
        <v>0.80049999999999999</v>
      </c>
      <c r="AC402" s="158"/>
      <c r="AD402" s="181">
        <v>7738</v>
      </c>
      <c r="AE402" s="181" t="s">
        <v>84</v>
      </c>
      <c r="AF402" s="181">
        <v>737</v>
      </c>
      <c r="AG402" s="181">
        <v>1862</v>
      </c>
      <c r="AH402" s="181">
        <v>1031</v>
      </c>
      <c r="AI402" s="181">
        <v>318</v>
      </c>
      <c r="AJ402" s="181">
        <v>3561</v>
      </c>
      <c r="AK402" s="181">
        <v>229</v>
      </c>
      <c r="AL402" s="181">
        <v>8234</v>
      </c>
    </row>
    <row r="403" spans="1:38" x14ac:dyDescent="0.25">
      <c r="A403" s="159" t="s">
        <v>6783</v>
      </c>
      <c r="B403" s="158">
        <v>0.95130000000000003</v>
      </c>
      <c r="C403" s="158" t="s">
        <v>84</v>
      </c>
      <c r="D403" s="158" t="s">
        <v>84</v>
      </c>
      <c r="E403" s="158">
        <v>0.9819</v>
      </c>
      <c r="F403" s="158">
        <v>0.9698</v>
      </c>
      <c r="G403" s="158">
        <v>0.97119999999999995</v>
      </c>
      <c r="H403" s="158">
        <v>0.80740000000000001</v>
      </c>
      <c r="I403" s="158" t="s">
        <v>84</v>
      </c>
      <c r="J403" s="158"/>
      <c r="K403" s="158"/>
      <c r="L403" s="158"/>
      <c r="M403" s="158">
        <v>0.94399999999999995</v>
      </c>
      <c r="N403" s="158">
        <v>0.9577</v>
      </c>
      <c r="O403" s="158" t="s">
        <v>84</v>
      </c>
      <c r="P403" s="158" t="s">
        <v>84</v>
      </c>
      <c r="Q403" s="158" t="s">
        <v>84</v>
      </c>
      <c r="R403" s="158" t="s">
        <v>84</v>
      </c>
      <c r="S403" s="158">
        <v>0.97399999999999998</v>
      </c>
      <c r="T403" s="158">
        <v>0.98740000000000006</v>
      </c>
      <c r="U403" s="158">
        <v>0.95709999999999995</v>
      </c>
      <c r="V403" s="158">
        <v>0.9788</v>
      </c>
      <c r="W403" s="158">
        <v>0.92869999999999997</v>
      </c>
      <c r="X403" s="158">
        <v>0.98850000000000005</v>
      </c>
      <c r="Y403" s="158">
        <v>0.77400000000000002</v>
      </c>
      <c r="Z403" s="158">
        <v>0.83640000000000003</v>
      </c>
      <c r="AA403" s="158" t="s">
        <v>84</v>
      </c>
      <c r="AB403" s="158" t="s">
        <v>84</v>
      </c>
      <c r="AC403" s="158"/>
      <c r="AD403" s="181">
        <v>4398</v>
      </c>
      <c r="AE403" s="181" t="s">
        <v>84</v>
      </c>
      <c r="AF403" s="181" t="s">
        <v>84</v>
      </c>
      <c r="AG403" s="181">
        <v>2117</v>
      </c>
      <c r="AH403" s="181">
        <v>1219</v>
      </c>
      <c r="AI403" s="181">
        <v>180</v>
      </c>
      <c r="AJ403" s="181">
        <v>664</v>
      </c>
      <c r="AK403" s="181" t="s">
        <v>84</v>
      </c>
      <c r="AL403" s="181">
        <v>846</v>
      </c>
    </row>
    <row r="404" spans="1:38" x14ac:dyDescent="0.25">
      <c r="A404" s="159" t="s">
        <v>6784</v>
      </c>
      <c r="B404" s="158">
        <v>0.47810000000000002</v>
      </c>
      <c r="C404" s="158" t="s">
        <v>84</v>
      </c>
      <c r="D404" s="158">
        <v>0.5323</v>
      </c>
      <c r="E404" s="158">
        <v>0.59030000000000005</v>
      </c>
      <c r="F404" s="158">
        <v>0.61619999999999997</v>
      </c>
      <c r="G404" s="158">
        <v>0.64119999999999999</v>
      </c>
      <c r="H404" s="158">
        <v>0.27710000000000001</v>
      </c>
      <c r="I404" s="158">
        <v>0.50219999999999998</v>
      </c>
      <c r="J404" s="158"/>
      <c r="K404" s="158"/>
      <c r="L404" s="158"/>
      <c r="M404" s="158">
        <v>0.47349999999999998</v>
      </c>
      <c r="N404" s="158">
        <v>0.48270000000000002</v>
      </c>
      <c r="O404" s="158" t="s">
        <v>84</v>
      </c>
      <c r="P404" s="158" t="s">
        <v>84</v>
      </c>
      <c r="Q404" s="158">
        <v>0.52310000000000001</v>
      </c>
      <c r="R404" s="158">
        <v>0.54139999999999999</v>
      </c>
      <c r="S404" s="158">
        <v>0.58050000000000002</v>
      </c>
      <c r="T404" s="158">
        <v>0.6</v>
      </c>
      <c r="U404" s="158">
        <v>0.60029999999999994</v>
      </c>
      <c r="V404" s="158">
        <v>0.63170000000000004</v>
      </c>
      <c r="W404" s="158">
        <v>0.62609999999999999</v>
      </c>
      <c r="X404" s="158">
        <v>0.65580000000000005</v>
      </c>
      <c r="Y404" s="158">
        <v>0.26989999999999997</v>
      </c>
      <c r="Z404" s="158">
        <v>0.28439999999999999</v>
      </c>
      <c r="AA404" s="158">
        <v>0.47599999999999998</v>
      </c>
      <c r="AB404" s="158">
        <v>0.52790000000000004</v>
      </c>
      <c r="AC404" s="158"/>
      <c r="AD404" s="181">
        <v>47919</v>
      </c>
      <c r="AE404" s="181" t="s">
        <v>84</v>
      </c>
      <c r="AF404" s="181">
        <v>12107</v>
      </c>
      <c r="AG404" s="181">
        <v>10542</v>
      </c>
      <c r="AH404" s="181">
        <v>3960</v>
      </c>
      <c r="AI404" s="181">
        <v>4298</v>
      </c>
      <c r="AJ404" s="181">
        <v>15536</v>
      </c>
      <c r="AK404" s="181">
        <v>1476</v>
      </c>
      <c r="AL404" s="181">
        <v>76260</v>
      </c>
    </row>
    <row r="405" spans="1:38" x14ac:dyDescent="0.25">
      <c r="A405" s="159" t="s">
        <v>6785</v>
      </c>
      <c r="B405" s="158">
        <v>0.98409999999999997</v>
      </c>
      <c r="C405" s="158" t="s">
        <v>84</v>
      </c>
      <c r="D405" s="158">
        <v>0.99650000000000005</v>
      </c>
      <c r="E405" s="158">
        <v>0.98540000000000005</v>
      </c>
      <c r="F405" s="158">
        <v>0.97919999999999996</v>
      </c>
      <c r="G405" s="158">
        <v>0.99270000000000003</v>
      </c>
      <c r="H405" s="158">
        <v>0.91869999999999996</v>
      </c>
      <c r="I405" s="158">
        <v>0.98299999999999998</v>
      </c>
      <c r="J405" s="158"/>
      <c r="K405" s="158"/>
      <c r="L405" s="158"/>
      <c r="M405" s="158">
        <v>0.98180000000000001</v>
      </c>
      <c r="N405" s="158">
        <v>0.98619999999999997</v>
      </c>
      <c r="O405" s="158" t="s">
        <v>84</v>
      </c>
      <c r="P405" s="158" t="s">
        <v>84</v>
      </c>
      <c r="Q405" s="158">
        <v>0.99439999999999995</v>
      </c>
      <c r="R405" s="158">
        <v>0.99780000000000002</v>
      </c>
      <c r="S405" s="158">
        <v>0.97960000000000003</v>
      </c>
      <c r="T405" s="158">
        <v>0.98960000000000004</v>
      </c>
      <c r="U405" s="158">
        <v>0.96960000000000002</v>
      </c>
      <c r="V405" s="158">
        <v>0.9859</v>
      </c>
      <c r="W405" s="158">
        <v>0.97689999999999999</v>
      </c>
      <c r="X405" s="158">
        <v>0.99770000000000003</v>
      </c>
      <c r="Y405" s="158">
        <v>0.90300000000000002</v>
      </c>
      <c r="Z405" s="158">
        <v>0.93200000000000005</v>
      </c>
      <c r="AA405" s="158">
        <v>0.9718</v>
      </c>
      <c r="AB405" s="158">
        <v>0.98980000000000001</v>
      </c>
      <c r="AC405" s="158"/>
      <c r="AD405" s="181">
        <v>14510</v>
      </c>
      <c r="AE405" s="181" t="s">
        <v>84</v>
      </c>
      <c r="AF405" s="181">
        <v>7527</v>
      </c>
      <c r="AG405" s="181">
        <v>2779</v>
      </c>
      <c r="AH405" s="181">
        <v>1388</v>
      </c>
      <c r="AI405" s="181">
        <v>466</v>
      </c>
      <c r="AJ405" s="181">
        <v>1422</v>
      </c>
      <c r="AK405" s="181">
        <v>928</v>
      </c>
      <c r="AL405" s="181">
        <v>1114</v>
      </c>
    </row>
    <row r="406" spans="1:38" x14ac:dyDescent="0.25">
      <c r="A406" s="159" t="s">
        <v>6786</v>
      </c>
      <c r="B406" s="158">
        <v>0.90900000000000003</v>
      </c>
      <c r="C406" s="158" t="s">
        <v>84</v>
      </c>
      <c r="D406" s="158">
        <v>0.95509999999999995</v>
      </c>
      <c r="E406" s="158">
        <v>0.93200000000000005</v>
      </c>
      <c r="F406" s="158">
        <v>0.89019999999999999</v>
      </c>
      <c r="G406" s="158">
        <v>0.89610000000000001</v>
      </c>
      <c r="H406" s="158">
        <v>0.58350000000000002</v>
      </c>
      <c r="I406" s="158">
        <v>0.88790000000000002</v>
      </c>
      <c r="J406" s="158"/>
      <c r="K406" s="158"/>
      <c r="L406" s="158"/>
      <c r="M406" s="158">
        <v>0.90629999999999999</v>
      </c>
      <c r="N406" s="158">
        <v>0.91159999999999997</v>
      </c>
      <c r="O406" s="158" t="s">
        <v>84</v>
      </c>
      <c r="P406" s="158" t="s">
        <v>84</v>
      </c>
      <c r="Q406" s="158">
        <v>0.95199999999999996</v>
      </c>
      <c r="R406" s="158">
        <v>0.95809999999999995</v>
      </c>
      <c r="S406" s="158">
        <v>0.92789999999999995</v>
      </c>
      <c r="T406" s="158">
        <v>0.93589999999999995</v>
      </c>
      <c r="U406" s="158">
        <v>0.87990000000000002</v>
      </c>
      <c r="V406" s="158">
        <v>0.89980000000000004</v>
      </c>
      <c r="W406" s="158">
        <v>0.86770000000000003</v>
      </c>
      <c r="X406" s="158">
        <v>0.91869999999999996</v>
      </c>
      <c r="Y406" s="158">
        <v>0.56820000000000004</v>
      </c>
      <c r="Z406" s="158">
        <v>0.59860000000000002</v>
      </c>
      <c r="AA406" s="158">
        <v>0.87260000000000004</v>
      </c>
      <c r="AB406" s="158">
        <v>0.90149999999999997</v>
      </c>
      <c r="AC406" s="158"/>
      <c r="AD406" s="181">
        <v>53755</v>
      </c>
      <c r="AE406" s="181" t="s">
        <v>84</v>
      </c>
      <c r="AF406" s="181">
        <v>24152</v>
      </c>
      <c r="AG406" s="181">
        <v>18312</v>
      </c>
      <c r="AH406" s="181">
        <v>4317</v>
      </c>
      <c r="AI406" s="181">
        <v>629</v>
      </c>
      <c r="AJ406" s="181">
        <v>4312</v>
      </c>
      <c r="AK406" s="181">
        <v>2033</v>
      </c>
      <c r="AL406" s="181">
        <v>25196</v>
      </c>
    </row>
    <row r="407" spans="1:38" x14ac:dyDescent="0.25">
      <c r="A407" s="159" t="s">
        <v>6787</v>
      </c>
      <c r="B407" s="158">
        <v>0.73040000000000005</v>
      </c>
      <c r="C407" s="158" t="s">
        <v>84</v>
      </c>
      <c r="D407" s="158">
        <v>0.80110000000000003</v>
      </c>
      <c r="E407" s="158">
        <v>0.78449999999999998</v>
      </c>
      <c r="F407" s="158">
        <v>0.76790000000000003</v>
      </c>
      <c r="G407" s="158" t="s">
        <v>84</v>
      </c>
      <c r="H407" s="158">
        <v>0.37490000000000001</v>
      </c>
      <c r="I407" s="158" t="s">
        <v>84</v>
      </c>
      <c r="J407" s="158"/>
      <c r="K407" s="158"/>
      <c r="L407" s="158"/>
      <c r="M407" s="158">
        <v>0.70720000000000005</v>
      </c>
      <c r="N407" s="158">
        <v>0.752</v>
      </c>
      <c r="O407" s="158" t="s">
        <v>84</v>
      </c>
      <c r="P407" s="158" t="s">
        <v>84</v>
      </c>
      <c r="Q407" s="158">
        <v>0.75949999999999995</v>
      </c>
      <c r="R407" s="158">
        <v>0.83620000000000005</v>
      </c>
      <c r="S407" s="158">
        <v>0.74850000000000005</v>
      </c>
      <c r="T407" s="158">
        <v>0.81599999999999995</v>
      </c>
      <c r="U407" s="158">
        <v>0.70509999999999995</v>
      </c>
      <c r="V407" s="158">
        <v>0.81899999999999995</v>
      </c>
      <c r="W407" s="158" t="s">
        <v>84</v>
      </c>
      <c r="X407" s="158" t="s">
        <v>84</v>
      </c>
      <c r="Y407" s="158">
        <v>0.31159999999999999</v>
      </c>
      <c r="Z407" s="158">
        <v>0.438</v>
      </c>
      <c r="AA407" s="158" t="s">
        <v>84</v>
      </c>
      <c r="AB407" s="158" t="s">
        <v>84</v>
      </c>
      <c r="AC407" s="158"/>
      <c r="AD407" s="181">
        <v>1650</v>
      </c>
      <c r="AE407" s="181" t="s">
        <v>84</v>
      </c>
      <c r="AF407" s="181">
        <v>480</v>
      </c>
      <c r="AG407" s="181">
        <v>633</v>
      </c>
      <c r="AH407" s="181">
        <v>228</v>
      </c>
      <c r="AI407" s="181" t="s">
        <v>84</v>
      </c>
      <c r="AJ407" s="181">
        <v>233</v>
      </c>
      <c r="AK407" s="181" t="s">
        <v>84</v>
      </c>
      <c r="AL407" s="181">
        <v>1867</v>
      </c>
    </row>
    <row r="408" spans="1:38" x14ac:dyDescent="0.25">
      <c r="A408" s="159" t="s">
        <v>6788</v>
      </c>
      <c r="B408" s="158">
        <v>0.86319999999999997</v>
      </c>
      <c r="C408" s="158" t="s">
        <v>84</v>
      </c>
      <c r="D408" s="158">
        <v>0.86750000000000005</v>
      </c>
      <c r="E408" s="158">
        <v>0.92030000000000001</v>
      </c>
      <c r="F408" s="158">
        <v>0.90849999999999997</v>
      </c>
      <c r="G408" s="158" t="s">
        <v>84</v>
      </c>
      <c r="H408" s="158">
        <v>0.43909999999999999</v>
      </c>
      <c r="I408" s="158">
        <v>0.87590000000000001</v>
      </c>
      <c r="J408" s="158"/>
      <c r="K408" s="158"/>
      <c r="L408" s="158"/>
      <c r="M408" s="158">
        <v>0.85450000000000004</v>
      </c>
      <c r="N408" s="158">
        <v>0.87139999999999995</v>
      </c>
      <c r="O408" s="158" t="s">
        <v>84</v>
      </c>
      <c r="P408" s="158" t="s">
        <v>84</v>
      </c>
      <c r="Q408" s="158">
        <v>0.85270000000000001</v>
      </c>
      <c r="R408" s="158">
        <v>0.88100000000000001</v>
      </c>
      <c r="S408" s="158">
        <v>0.90849999999999997</v>
      </c>
      <c r="T408" s="158">
        <v>0.93049999999999999</v>
      </c>
      <c r="U408" s="158">
        <v>0.88529999999999998</v>
      </c>
      <c r="V408" s="158">
        <v>0.92720000000000002</v>
      </c>
      <c r="W408" s="158" t="s">
        <v>84</v>
      </c>
      <c r="X408" s="158" t="s">
        <v>84</v>
      </c>
      <c r="Y408" s="158">
        <v>0.39639999999999997</v>
      </c>
      <c r="Z408" s="158">
        <v>0.48099999999999998</v>
      </c>
      <c r="AA408" s="158">
        <v>0.8246</v>
      </c>
      <c r="AB408" s="158">
        <v>0.91300000000000003</v>
      </c>
      <c r="AC408" s="158"/>
      <c r="AD408" s="181">
        <v>7814</v>
      </c>
      <c r="AE408" s="181" t="s">
        <v>84</v>
      </c>
      <c r="AF408" s="181">
        <v>2809</v>
      </c>
      <c r="AG408" s="181">
        <v>3162</v>
      </c>
      <c r="AH408" s="181">
        <v>925</v>
      </c>
      <c r="AI408" s="181" t="s">
        <v>84</v>
      </c>
      <c r="AJ408" s="181">
        <v>568</v>
      </c>
      <c r="AK408" s="181">
        <v>266</v>
      </c>
      <c r="AL408" s="181">
        <v>5270</v>
      </c>
    </row>
    <row r="409" spans="1:38" x14ac:dyDescent="0.25">
      <c r="A409" s="159" t="s">
        <v>6789</v>
      </c>
      <c r="B409" s="158">
        <v>0.99160000000000004</v>
      </c>
      <c r="C409" s="158" t="s">
        <v>84</v>
      </c>
      <c r="D409" s="158">
        <v>0.999</v>
      </c>
      <c r="E409" s="158">
        <v>0.99939999999999996</v>
      </c>
      <c r="F409" s="158">
        <v>0.98980000000000001</v>
      </c>
      <c r="G409" s="158">
        <v>1.0034000000000001</v>
      </c>
      <c r="H409" s="158">
        <v>0.90310000000000001</v>
      </c>
      <c r="I409" s="158">
        <v>1.0046999999999999</v>
      </c>
      <c r="J409" s="158"/>
      <c r="K409" s="158"/>
      <c r="L409" s="158"/>
      <c r="M409" s="158">
        <v>0.98870000000000002</v>
      </c>
      <c r="N409" s="158">
        <v>0.99380000000000002</v>
      </c>
      <c r="O409" s="158" t="s">
        <v>84</v>
      </c>
      <c r="P409" s="158" t="s">
        <v>84</v>
      </c>
      <c r="Q409" s="158">
        <v>0.91239999999999999</v>
      </c>
      <c r="R409" s="158">
        <v>1</v>
      </c>
      <c r="S409" s="158">
        <v>0.81859999999999999</v>
      </c>
      <c r="T409" s="158">
        <v>1</v>
      </c>
      <c r="U409" s="158">
        <v>0.98089999999999999</v>
      </c>
      <c r="V409" s="158">
        <v>0.99460000000000004</v>
      </c>
      <c r="W409" s="158">
        <v>1.0034000000000001</v>
      </c>
      <c r="X409" s="158">
        <v>1.0034000000000001</v>
      </c>
      <c r="Y409" s="158">
        <v>0.88490000000000002</v>
      </c>
      <c r="Z409" s="158">
        <v>0.91869999999999996</v>
      </c>
      <c r="AA409" s="158">
        <v>1.0046999999999999</v>
      </c>
      <c r="AB409" s="158">
        <v>1.0046999999999999</v>
      </c>
      <c r="AC409" s="158"/>
      <c r="AD409" s="181">
        <v>25555</v>
      </c>
      <c r="AE409" s="181" t="s">
        <v>84</v>
      </c>
      <c r="AF409" s="181">
        <v>5849</v>
      </c>
      <c r="AG409" s="181">
        <v>11921</v>
      </c>
      <c r="AH409" s="181">
        <v>4171</v>
      </c>
      <c r="AI409" s="181">
        <v>1112</v>
      </c>
      <c r="AJ409" s="181">
        <v>1712</v>
      </c>
      <c r="AK409" s="181">
        <v>790</v>
      </c>
      <c r="AL409" s="181">
        <v>7204</v>
      </c>
    </row>
    <row r="410" spans="1:38" x14ac:dyDescent="0.25">
      <c r="A410" s="159"/>
      <c r="B410" s="158"/>
      <c r="C410" s="158"/>
      <c r="D410" s="158"/>
      <c r="E410" s="158"/>
      <c r="F410" s="158"/>
      <c r="G410" s="158"/>
      <c r="H410" s="158"/>
      <c r="I410" s="158"/>
      <c r="J410" s="176"/>
      <c r="K410" s="176"/>
      <c r="L410" s="176"/>
      <c r="M410" s="158"/>
      <c r="N410" s="158"/>
      <c r="O410" s="158"/>
      <c r="P410" s="158"/>
      <c r="Q410" s="158"/>
      <c r="R410" s="158"/>
      <c r="S410" s="158"/>
      <c r="T410" s="158"/>
      <c r="U410" s="158"/>
      <c r="V410" s="158"/>
      <c r="W410" s="158"/>
      <c r="X410" s="158"/>
      <c r="Y410" s="158"/>
      <c r="Z410" s="158"/>
      <c r="AA410" s="158"/>
      <c r="AB410" s="158"/>
      <c r="AC410" s="176"/>
      <c r="AD410" s="176"/>
      <c r="AE410" s="176"/>
      <c r="AF410" s="176"/>
      <c r="AG410" s="176"/>
      <c r="AH410" s="176"/>
      <c r="AI410" s="176"/>
      <c r="AJ410" s="176"/>
      <c r="AK410" s="176"/>
    </row>
    <row r="411" spans="1:38" x14ac:dyDescent="0.25">
      <c r="A411" s="159"/>
      <c r="B411" s="158"/>
      <c r="C411" s="158"/>
      <c r="D411" s="158"/>
      <c r="E411" s="158"/>
      <c r="F411" s="158"/>
      <c r="G411" s="158"/>
      <c r="H411" s="158"/>
      <c r="I411" s="158"/>
      <c r="J411" s="176"/>
      <c r="K411" s="176"/>
      <c r="L411" s="176"/>
      <c r="M411" s="158"/>
      <c r="N411" s="158"/>
      <c r="O411" s="158"/>
      <c r="P411" s="158"/>
      <c r="Q411" s="158"/>
      <c r="R411" s="158"/>
      <c r="S411" s="158"/>
      <c r="T411" s="158"/>
      <c r="U411" s="158"/>
      <c r="V411" s="158"/>
      <c r="W411" s="158"/>
      <c r="X411" s="158"/>
      <c r="Y411" s="158"/>
      <c r="Z411" s="158"/>
      <c r="AA411" s="158"/>
      <c r="AB411" s="158"/>
      <c r="AC411" s="176"/>
      <c r="AD411" s="176"/>
      <c r="AE411" s="176"/>
      <c r="AF411" s="176"/>
      <c r="AG411" s="176"/>
      <c r="AH411" s="176"/>
      <c r="AI411" s="176"/>
      <c r="AJ411" s="176"/>
      <c r="AK411" s="176"/>
    </row>
    <row r="412" spans="1:38" x14ac:dyDescent="0.25">
      <c r="A412" s="159"/>
      <c r="B412" s="158"/>
      <c r="C412" s="158"/>
      <c r="D412" s="158"/>
      <c r="E412" s="158"/>
      <c r="F412" s="158"/>
      <c r="G412" s="158"/>
      <c r="H412" s="158"/>
      <c r="I412" s="158"/>
      <c r="J412" s="176"/>
      <c r="K412" s="176"/>
      <c r="L412" s="176"/>
      <c r="M412" s="158"/>
      <c r="N412" s="158"/>
      <c r="O412" s="158"/>
      <c r="P412" s="158"/>
      <c r="Q412" s="158"/>
      <c r="R412" s="158"/>
      <c r="S412" s="158"/>
      <c r="T412" s="158"/>
      <c r="U412" s="158"/>
      <c r="V412" s="158"/>
      <c r="W412" s="158"/>
      <c r="X412" s="158"/>
      <c r="Y412" s="158"/>
      <c r="Z412" s="158"/>
      <c r="AA412" s="158"/>
      <c r="AB412" s="158"/>
      <c r="AC412" s="176"/>
      <c r="AD412" s="176"/>
      <c r="AE412" s="176"/>
      <c r="AF412" s="176"/>
      <c r="AG412" s="176"/>
      <c r="AH412" s="176"/>
      <c r="AI412" s="176"/>
      <c r="AJ412" s="176"/>
      <c r="AK412" s="176"/>
    </row>
    <row r="413" spans="1:38" x14ac:dyDescent="0.25">
      <c r="A413" s="159"/>
      <c r="B413" s="158"/>
      <c r="C413" s="158"/>
      <c r="D413" s="158"/>
      <c r="E413" s="158"/>
      <c r="F413" s="158"/>
      <c r="G413" s="158"/>
      <c r="H413" s="158"/>
      <c r="I413" s="158"/>
      <c r="J413" s="176"/>
      <c r="K413" s="176"/>
      <c r="L413" s="176"/>
      <c r="M413" s="158"/>
      <c r="N413" s="158"/>
      <c r="O413" s="158"/>
      <c r="P413" s="158"/>
      <c r="Q413" s="158"/>
      <c r="R413" s="158"/>
      <c r="S413" s="158"/>
      <c r="T413" s="158"/>
      <c r="U413" s="158"/>
      <c r="V413" s="158"/>
      <c r="W413" s="158"/>
      <c r="X413" s="158"/>
      <c r="Y413" s="158"/>
      <c r="Z413" s="158"/>
      <c r="AA413" s="158"/>
      <c r="AB413" s="158"/>
      <c r="AC413" s="176"/>
      <c r="AD413" s="176"/>
      <c r="AE413" s="176"/>
      <c r="AF413" s="176"/>
      <c r="AG413" s="176"/>
      <c r="AH413" s="176"/>
      <c r="AI413" s="176"/>
      <c r="AJ413" s="176"/>
      <c r="AK413" s="176"/>
    </row>
    <row r="414" spans="1:38" x14ac:dyDescent="0.25">
      <c r="A414" s="159"/>
      <c r="B414" s="158"/>
      <c r="C414" s="158"/>
      <c r="D414" s="158"/>
      <c r="E414" s="158"/>
      <c r="F414" s="158"/>
      <c r="G414" s="158"/>
      <c r="H414" s="158"/>
      <c r="I414" s="158"/>
      <c r="J414" s="176"/>
      <c r="K414" s="176"/>
      <c r="L414" s="176"/>
      <c r="M414" s="158"/>
      <c r="N414" s="158"/>
      <c r="O414" s="158"/>
      <c r="P414" s="158"/>
      <c r="Q414" s="158"/>
      <c r="R414" s="158"/>
      <c r="S414" s="158"/>
      <c r="T414" s="158"/>
      <c r="U414" s="158"/>
      <c r="V414" s="158"/>
      <c r="W414" s="158"/>
      <c r="X414" s="158"/>
      <c r="Y414" s="158"/>
      <c r="Z414" s="158"/>
      <c r="AA414" s="158"/>
      <c r="AB414" s="158"/>
      <c r="AC414" s="176"/>
      <c r="AD414" s="176"/>
      <c r="AE414" s="176"/>
      <c r="AF414" s="176"/>
      <c r="AG414" s="176"/>
      <c r="AH414" s="176"/>
      <c r="AI414" s="176"/>
      <c r="AJ414" s="176"/>
      <c r="AK414" s="176"/>
    </row>
    <row r="415" spans="1:38" x14ac:dyDescent="0.25">
      <c r="A415" s="159"/>
      <c r="B415" s="158"/>
      <c r="C415" s="158"/>
      <c r="D415" s="158"/>
      <c r="E415" s="158"/>
      <c r="F415" s="158"/>
      <c r="G415" s="158"/>
      <c r="H415" s="158"/>
      <c r="I415" s="158"/>
      <c r="J415" s="176"/>
      <c r="K415" s="176"/>
      <c r="L415" s="176"/>
      <c r="M415" s="158"/>
      <c r="N415" s="158"/>
      <c r="O415" s="158"/>
      <c r="P415" s="158"/>
      <c r="Q415" s="158"/>
      <c r="R415" s="158"/>
      <c r="S415" s="158"/>
      <c r="T415" s="158"/>
      <c r="U415" s="158"/>
      <c r="V415" s="158"/>
      <c r="W415" s="158"/>
      <c r="X415" s="158"/>
      <c r="Y415" s="158"/>
      <c r="Z415" s="158"/>
      <c r="AA415" s="158"/>
      <c r="AB415" s="158"/>
      <c r="AC415" s="176"/>
      <c r="AD415" s="176"/>
      <c r="AE415" s="176"/>
      <c r="AF415" s="176"/>
      <c r="AG415" s="176"/>
      <c r="AH415" s="176"/>
      <c r="AI415" s="176"/>
      <c r="AJ415" s="176"/>
      <c r="AK415" s="176"/>
    </row>
    <row r="416" spans="1:38" x14ac:dyDescent="0.25">
      <c r="A416" s="159"/>
      <c r="B416" s="158"/>
      <c r="C416" s="158"/>
      <c r="D416" s="158"/>
      <c r="E416" s="158"/>
      <c r="F416" s="158"/>
      <c r="G416" s="158"/>
      <c r="H416" s="158"/>
      <c r="I416" s="158"/>
      <c r="J416" s="176"/>
      <c r="K416" s="176"/>
      <c r="L416" s="176"/>
      <c r="M416" s="158"/>
      <c r="N416" s="158"/>
      <c r="O416" s="158"/>
      <c r="P416" s="158"/>
      <c r="Q416" s="158"/>
      <c r="R416" s="158"/>
      <c r="S416" s="158"/>
      <c r="T416" s="158"/>
      <c r="U416" s="158"/>
      <c r="V416" s="158"/>
      <c r="W416" s="158"/>
      <c r="X416" s="158"/>
      <c r="Y416" s="158"/>
      <c r="Z416" s="158"/>
      <c r="AA416" s="158"/>
      <c r="AB416" s="158"/>
      <c r="AC416" s="176"/>
      <c r="AD416" s="176"/>
      <c r="AE416" s="176"/>
      <c r="AF416" s="176"/>
      <c r="AG416" s="176"/>
      <c r="AH416" s="176"/>
      <c r="AI416" s="176"/>
      <c r="AJ416" s="176"/>
      <c r="AK416" s="176"/>
    </row>
    <row r="417" spans="1:37" x14ac:dyDescent="0.25">
      <c r="A417" s="159"/>
      <c r="B417" s="158"/>
      <c r="C417" s="158"/>
      <c r="D417" s="158"/>
      <c r="E417" s="158"/>
      <c r="F417" s="158"/>
      <c r="G417" s="158"/>
      <c r="H417" s="158"/>
      <c r="I417" s="158"/>
      <c r="J417" s="176"/>
      <c r="K417" s="176"/>
      <c r="L417" s="176"/>
      <c r="M417" s="158"/>
      <c r="N417" s="158"/>
      <c r="O417" s="158"/>
      <c r="P417" s="158"/>
      <c r="Q417" s="158"/>
      <c r="R417" s="158"/>
      <c r="S417" s="158"/>
      <c r="T417" s="158"/>
      <c r="U417" s="158"/>
      <c r="V417" s="158"/>
      <c r="W417" s="158"/>
      <c r="X417" s="158"/>
      <c r="Y417" s="158"/>
      <c r="Z417" s="158"/>
      <c r="AA417" s="158"/>
      <c r="AB417" s="158"/>
      <c r="AC417" s="176"/>
      <c r="AD417" s="176"/>
      <c r="AE417" s="176"/>
      <c r="AF417" s="176"/>
      <c r="AG417" s="176"/>
      <c r="AH417" s="176"/>
      <c r="AI417" s="176"/>
      <c r="AJ417" s="176"/>
      <c r="AK417" s="176"/>
    </row>
    <row r="418" spans="1:37" x14ac:dyDescent="0.25">
      <c r="A418" s="159"/>
      <c r="B418" s="158"/>
      <c r="C418" s="158"/>
      <c r="D418" s="158"/>
      <c r="E418" s="158"/>
      <c r="F418" s="158"/>
      <c r="G418" s="158"/>
      <c r="H418" s="158"/>
      <c r="I418" s="158"/>
      <c r="J418" s="176"/>
      <c r="K418" s="176"/>
      <c r="L418" s="176"/>
      <c r="M418" s="158"/>
      <c r="N418" s="158"/>
      <c r="O418" s="158"/>
      <c r="P418" s="158"/>
      <c r="Q418" s="158"/>
      <c r="R418" s="158"/>
      <c r="S418" s="158"/>
      <c r="T418" s="158"/>
      <c r="U418" s="158"/>
      <c r="V418" s="158"/>
      <c r="W418" s="158"/>
      <c r="X418" s="158"/>
      <c r="Y418" s="158"/>
      <c r="Z418" s="158"/>
      <c r="AA418" s="158"/>
      <c r="AB418" s="158"/>
      <c r="AC418" s="176"/>
      <c r="AD418" s="176"/>
      <c r="AE418" s="176"/>
      <c r="AF418" s="176"/>
      <c r="AG418" s="176"/>
      <c r="AH418" s="176"/>
      <c r="AI418" s="176"/>
      <c r="AJ418" s="176"/>
      <c r="AK418" s="176"/>
    </row>
    <row r="419" spans="1:37" x14ac:dyDescent="0.25">
      <c r="A419" s="159"/>
      <c r="B419" s="158"/>
      <c r="C419" s="158"/>
      <c r="D419" s="158"/>
      <c r="E419" s="158"/>
      <c r="F419" s="158"/>
      <c r="G419" s="158"/>
      <c r="H419" s="158"/>
      <c r="I419" s="158"/>
      <c r="J419" s="176"/>
      <c r="K419" s="176"/>
      <c r="L419" s="176"/>
      <c r="M419" s="158"/>
      <c r="N419" s="158"/>
      <c r="O419" s="158"/>
      <c r="P419" s="158"/>
      <c r="Q419" s="158"/>
      <c r="R419" s="158"/>
      <c r="S419" s="158"/>
      <c r="T419" s="158"/>
      <c r="U419" s="158"/>
      <c r="V419" s="158"/>
      <c r="W419" s="158"/>
      <c r="X419" s="158"/>
      <c r="Y419" s="158"/>
      <c r="Z419" s="158"/>
      <c r="AA419" s="158"/>
      <c r="AB419" s="158"/>
      <c r="AC419" s="176"/>
      <c r="AD419" s="176"/>
      <c r="AE419" s="176"/>
      <c r="AF419" s="176"/>
      <c r="AG419" s="176"/>
      <c r="AH419" s="176"/>
      <c r="AI419" s="176"/>
      <c r="AJ419" s="176"/>
      <c r="AK419" s="176"/>
    </row>
    <row r="420" spans="1:37" x14ac:dyDescent="0.25">
      <c r="A420" s="159"/>
      <c r="B420" s="158"/>
      <c r="C420" s="158"/>
      <c r="D420" s="158"/>
      <c r="E420" s="158"/>
      <c r="F420" s="158"/>
      <c r="G420" s="158"/>
      <c r="H420" s="158"/>
      <c r="I420" s="158"/>
      <c r="J420" s="176"/>
      <c r="K420" s="176"/>
      <c r="L420" s="176"/>
      <c r="M420" s="158"/>
      <c r="N420" s="158"/>
      <c r="O420" s="158"/>
      <c r="P420" s="158"/>
      <c r="Q420" s="158"/>
      <c r="R420" s="158"/>
      <c r="S420" s="158"/>
      <c r="T420" s="158"/>
      <c r="U420" s="158"/>
      <c r="V420" s="158"/>
      <c r="W420" s="158"/>
      <c r="X420" s="158"/>
      <c r="Y420" s="158"/>
      <c r="Z420" s="158"/>
      <c r="AA420" s="158"/>
      <c r="AB420" s="158"/>
      <c r="AC420" s="176"/>
      <c r="AD420" s="176"/>
      <c r="AE420" s="176"/>
      <c r="AF420" s="176"/>
      <c r="AG420" s="176"/>
      <c r="AH420" s="176"/>
      <c r="AI420" s="176"/>
      <c r="AJ420" s="176"/>
      <c r="AK420" s="176"/>
    </row>
    <row r="421" spans="1:37" x14ac:dyDescent="0.25">
      <c r="A421" s="159"/>
      <c r="B421" s="158"/>
      <c r="C421" s="158"/>
      <c r="D421" s="158"/>
      <c r="E421" s="158"/>
      <c r="F421" s="158"/>
      <c r="G421" s="158"/>
      <c r="H421" s="158"/>
      <c r="I421" s="158"/>
      <c r="J421" s="176"/>
      <c r="K421" s="176"/>
      <c r="L421" s="176"/>
      <c r="M421" s="158"/>
      <c r="N421" s="158"/>
      <c r="O421" s="158"/>
      <c r="P421" s="158"/>
      <c r="Q421" s="158"/>
      <c r="R421" s="158"/>
      <c r="S421" s="158"/>
      <c r="T421" s="158"/>
      <c r="U421" s="158"/>
      <c r="V421" s="158"/>
      <c r="W421" s="158"/>
      <c r="X421" s="158"/>
      <c r="Y421" s="158"/>
      <c r="Z421" s="158"/>
      <c r="AA421" s="158"/>
      <c r="AB421" s="158"/>
      <c r="AC421" s="176"/>
      <c r="AD421" s="176"/>
      <c r="AE421" s="176"/>
      <c r="AF421" s="176"/>
      <c r="AG421" s="176"/>
      <c r="AH421" s="176"/>
      <c r="AI421" s="176"/>
      <c r="AJ421" s="176"/>
      <c r="AK421" s="176"/>
    </row>
    <row r="422" spans="1:37" x14ac:dyDescent="0.25">
      <c r="A422" s="159"/>
      <c r="B422" s="158"/>
      <c r="C422" s="158"/>
      <c r="D422" s="158"/>
      <c r="E422" s="158"/>
      <c r="F422" s="158"/>
      <c r="G422" s="158"/>
      <c r="H422" s="158"/>
      <c r="I422" s="158"/>
      <c r="J422" s="176"/>
      <c r="K422" s="176"/>
      <c r="L422" s="176"/>
      <c r="M422" s="158"/>
      <c r="N422" s="158"/>
      <c r="O422" s="158"/>
      <c r="P422" s="158"/>
      <c r="Q422" s="158"/>
      <c r="R422" s="158"/>
      <c r="S422" s="158"/>
      <c r="T422" s="158"/>
      <c r="U422" s="158"/>
      <c r="V422" s="158"/>
      <c r="W422" s="158"/>
      <c r="X422" s="158"/>
      <c r="Y422" s="158"/>
      <c r="Z422" s="158"/>
      <c r="AA422" s="158"/>
      <c r="AB422" s="158"/>
      <c r="AC422" s="176"/>
      <c r="AD422" s="176"/>
      <c r="AE422" s="176"/>
      <c r="AF422" s="176"/>
      <c r="AG422" s="176"/>
      <c r="AH422" s="176"/>
      <c r="AI422" s="176"/>
      <c r="AJ422" s="176"/>
      <c r="AK422" s="176"/>
    </row>
    <row r="423" spans="1:37" x14ac:dyDescent="0.25">
      <c r="A423" s="159"/>
      <c r="B423" s="158"/>
      <c r="C423" s="158"/>
      <c r="D423" s="158"/>
      <c r="E423" s="158"/>
      <c r="F423" s="158"/>
      <c r="G423" s="158"/>
      <c r="H423" s="158"/>
      <c r="I423" s="158"/>
      <c r="J423" s="176"/>
      <c r="K423" s="176"/>
      <c r="L423" s="176"/>
      <c r="M423" s="158"/>
      <c r="N423" s="158"/>
      <c r="O423" s="158"/>
      <c r="P423" s="158"/>
      <c r="Q423" s="158"/>
      <c r="R423" s="158"/>
      <c r="S423" s="158"/>
      <c r="T423" s="158"/>
      <c r="U423" s="158"/>
      <c r="V423" s="158"/>
      <c r="W423" s="158"/>
      <c r="X423" s="158"/>
      <c r="Y423" s="158"/>
      <c r="Z423" s="158"/>
      <c r="AA423" s="158"/>
      <c r="AB423" s="158"/>
      <c r="AC423" s="176"/>
      <c r="AD423" s="176"/>
      <c r="AE423" s="176"/>
      <c r="AF423" s="176"/>
      <c r="AG423" s="176"/>
      <c r="AH423" s="176"/>
      <c r="AI423" s="176"/>
      <c r="AJ423" s="176"/>
      <c r="AK423" s="176"/>
    </row>
    <row r="424" spans="1:37" x14ac:dyDescent="0.25">
      <c r="A424" s="159"/>
      <c r="B424" s="158"/>
      <c r="C424" s="158"/>
      <c r="D424" s="158"/>
      <c r="E424" s="158"/>
      <c r="F424" s="158"/>
      <c r="G424" s="158"/>
      <c r="H424" s="158"/>
      <c r="I424" s="158"/>
      <c r="J424" s="176"/>
      <c r="K424" s="176"/>
      <c r="L424" s="176"/>
      <c r="M424" s="158"/>
      <c r="N424" s="158"/>
      <c r="O424" s="158"/>
      <c r="P424" s="158"/>
      <c r="Q424" s="158"/>
      <c r="R424" s="158"/>
      <c r="S424" s="158"/>
      <c r="T424" s="158"/>
      <c r="U424" s="158"/>
      <c r="V424" s="158"/>
      <c r="W424" s="158"/>
      <c r="X424" s="158"/>
      <c r="Y424" s="158"/>
      <c r="Z424" s="158"/>
      <c r="AA424" s="158"/>
      <c r="AB424" s="158"/>
      <c r="AC424" s="176"/>
      <c r="AD424" s="176"/>
      <c r="AE424" s="176"/>
      <c r="AF424" s="176"/>
      <c r="AG424" s="176"/>
      <c r="AH424" s="176"/>
      <c r="AI424" s="176"/>
      <c r="AJ424" s="176"/>
      <c r="AK424" s="176"/>
    </row>
    <row r="425" spans="1:37" x14ac:dyDescent="0.25">
      <c r="A425" s="159"/>
      <c r="B425" s="158"/>
      <c r="C425" s="158"/>
      <c r="D425" s="158"/>
      <c r="E425" s="158"/>
      <c r="F425" s="158"/>
      <c r="G425" s="158"/>
      <c r="H425" s="158"/>
      <c r="I425" s="158"/>
      <c r="J425" s="176"/>
      <c r="K425" s="176"/>
      <c r="L425" s="176"/>
      <c r="M425" s="158"/>
      <c r="N425" s="158"/>
      <c r="O425" s="158"/>
      <c r="P425" s="158"/>
      <c r="Q425" s="158"/>
      <c r="R425" s="158"/>
      <c r="S425" s="158"/>
      <c r="T425" s="158"/>
      <c r="U425" s="158"/>
      <c r="V425" s="158"/>
      <c r="W425" s="158"/>
      <c r="X425" s="158"/>
      <c r="Y425" s="158"/>
      <c r="Z425" s="158"/>
      <c r="AA425" s="158"/>
      <c r="AB425" s="158"/>
      <c r="AC425" s="176"/>
      <c r="AD425" s="176"/>
      <c r="AE425" s="176"/>
      <c r="AF425" s="176"/>
      <c r="AG425" s="176"/>
      <c r="AH425" s="176"/>
      <c r="AI425" s="176"/>
      <c r="AJ425" s="176"/>
      <c r="AK425" s="176"/>
    </row>
    <row r="426" spans="1:37" x14ac:dyDescent="0.25">
      <c r="A426" s="159"/>
      <c r="B426" s="158"/>
      <c r="C426" s="158"/>
      <c r="D426" s="158"/>
      <c r="E426" s="158"/>
      <c r="F426" s="158"/>
      <c r="G426" s="158"/>
      <c r="H426" s="158"/>
      <c r="I426" s="158"/>
      <c r="J426" s="176"/>
      <c r="K426" s="176"/>
      <c r="L426" s="176"/>
      <c r="M426" s="158"/>
      <c r="N426" s="158"/>
      <c r="O426" s="158"/>
      <c r="P426" s="158"/>
      <c r="Q426" s="158"/>
      <c r="R426" s="158"/>
      <c r="S426" s="158"/>
      <c r="T426" s="158"/>
      <c r="U426" s="158"/>
      <c r="V426" s="158"/>
      <c r="W426" s="158"/>
      <c r="X426" s="158"/>
      <c r="Y426" s="158"/>
      <c r="Z426" s="158"/>
      <c r="AA426" s="158"/>
      <c r="AB426" s="158"/>
      <c r="AC426" s="176"/>
      <c r="AD426" s="176"/>
      <c r="AE426" s="176"/>
      <c r="AF426" s="176"/>
      <c r="AG426" s="176"/>
      <c r="AH426" s="176"/>
      <c r="AI426" s="176"/>
      <c r="AJ426" s="176"/>
      <c r="AK426" s="176"/>
    </row>
    <row r="427" spans="1:37" x14ac:dyDescent="0.25">
      <c r="A427" s="159"/>
      <c r="B427" s="158"/>
      <c r="C427" s="158"/>
      <c r="D427" s="158"/>
      <c r="E427" s="158"/>
      <c r="F427" s="158"/>
      <c r="G427" s="158"/>
      <c r="H427" s="158"/>
      <c r="I427" s="158"/>
      <c r="J427" s="176"/>
      <c r="K427" s="176"/>
      <c r="L427" s="176"/>
      <c r="M427" s="158"/>
      <c r="N427" s="158"/>
      <c r="O427" s="158"/>
      <c r="P427" s="158"/>
      <c r="Q427" s="158"/>
      <c r="R427" s="158"/>
      <c r="S427" s="158"/>
      <c r="T427" s="158"/>
      <c r="U427" s="158"/>
      <c r="V427" s="158"/>
      <c r="W427" s="158"/>
      <c r="X427" s="158"/>
      <c r="Y427" s="158"/>
      <c r="Z427" s="158"/>
      <c r="AA427" s="158"/>
      <c r="AB427" s="158"/>
      <c r="AC427" s="176"/>
      <c r="AD427" s="176"/>
      <c r="AE427" s="176"/>
      <c r="AF427" s="176"/>
      <c r="AG427" s="176"/>
      <c r="AH427" s="176"/>
      <c r="AI427" s="176"/>
      <c r="AJ427" s="176"/>
      <c r="AK427" s="176"/>
    </row>
    <row r="428" spans="1:37" x14ac:dyDescent="0.25">
      <c r="A428" s="159"/>
      <c r="B428" s="158"/>
      <c r="C428" s="158"/>
      <c r="D428" s="158"/>
      <c r="E428" s="158"/>
      <c r="F428" s="158"/>
      <c r="G428" s="158"/>
      <c r="H428" s="158"/>
      <c r="I428" s="158"/>
      <c r="J428" s="176"/>
      <c r="K428" s="176"/>
      <c r="L428" s="176"/>
      <c r="M428" s="158"/>
      <c r="N428" s="158"/>
      <c r="O428" s="158"/>
      <c r="P428" s="158"/>
      <c r="Q428" s="158"/>
      <c r="R428" s="158"/>
      <c r="S428" s="158"/>
      <c r="T428" s="158"/>
      <c r="U428" s="158"/>
      <c r="V428" s="158"/>
      <c r="W428" s="158"/>
      <c r="X428" s="158"/>
      <c r="Y428" s="158"/>
      <c r="Z428" s="158"/>
      <c r="AA428" s="158"/>
      <c r="AB428" s="158"/>
      <c r="AC428" s="176"/>
      <c r="AD428" s="176"/>
      <c r="AE428" s="176"/>
      <c r="AF428" s="176"/>
      <c r="AG428" s="176"/>
      <c r="AH428" s="176"/>
      <c r="AI428" s="176"/>
      <c r="AJ428" s="176"/>
      <c r="AK428" s="176"/>
    </row>
    <row r="429" spans="1:37" x14ac:dyDescent="0.25">
      <c r="A429" s="159"/>
      <c r="B429" s="158"/>
      <c r="C429" s="158"/>
      <c r="D429" s="158"/>
      <c r="E429" s="158"/>
      <c r="F429" s="158"/>
      <c r="G429" s="158"/>
      <c r="H429" s="158"/>
      <c r="I429" s="158"/>
      <c r="J429" s="176"/>
      <c r="K429" s="176"/>
      <c r="L429" s="176"/>
      <c r="M429" s="158"/>
      <c r="N429" s="158"/>
      <c r="O429" s="158"/>
      <c r="P429" s="158"/>
      <c r="Q429" s="158"/>
      <c r="R429" s="158"/>
      <c r="S429" s="158"/>
      <c r="T429" s="158"/>
      <c r="U429" s="158"/>
      <c r="V429" s="158"/>
      <c r="W429" s="158"/>
      <c r="X429" s="158"/>
      <c r="Y429" s="158"/>
      <c r="Z429" s="158"/>
      <c r="AA429" s="158"/>
      <c r="AB429" s="158"/>
      <c r="AC429" s="176"/>
      <c r="AD429" s="176"/>
      <c r="AE429" s="176"/>
      <c r="AF429" s="176"/>
      <c r="AG429" s="176"/>
      <c r="AH429" s="176"/>
      <c r="AI429" s="176"/>
      <c r="AJ429" s="176"/>
      <c r="AK429" s="176"/>
    </row>
    <row r="430" spans="1:37" x14ac:dyDescent="0.25">
      <c r="A430" s="159"/>
      <c r="B430" s="158"/>
      <c r="C430" s="158"/>
      <c r="D430" s="158"/>
      <c r="E430" s="158"/>
      <c r="F430" s="158"/>
      <c r="G430" s="158"/>
      <c r="H430" s="158"/>
      <c r="I430" s="158"/>
      <c r="J430" s="176"/>
      <c r="K430" s="176"/>
      <c r="L430" s="176"/>
      <c r="M430" s="158"/>
      <c r="N430" s="158"/>
      <c r="O430" s="158"/>
      <c r="P430" s="158"/>
      <c r="Q430" s="158"/>
      <c r="R430" s="158"/>
      <c r="S430" s="158"/>
      <c r="T430" s="158"/>
      <c r="U430" s="158"/>
      <c r="V430" s="158"/>
      <c r="W430" s="158"/>
      <c r="X430" s="158"/>
      <c r="Y430" s="158"/>
      <c r="Z430" s="158"/>
      <c r="AA430" s="158"/>
      <c r="AB430" s="158"/>
      <c r="AC430" s="176"/>
      <c r="AD430" s="176"/>
      <c r="AE430" s="176"/>
      <c r="AF430" s="176"/>
      <c r="AG430" s="176"/>
      <c r="AH430" s="176"/>
      <c r="AI430" s="176"/>
      <c r="AJ430" s="176"/>
      <c r="AK430" s="176"/>
    </row>
    <row r="431" spans="1:37" x14ac:dyDescent="0.25">
      <c r="A431" s="159"/>
      <c r="B431" s="158"/>
      <c r="C431" s="158"/>
      <c r="D431" s="158"/>
      <c r="E431" s="158"/>
      <c r="F431" s="158"/>
      <c r="G431" s="158"/>
      <c r="H431" s="158"/>
      <c r="I431" s="158"/>
      <c r="J431" s="176"/>
      <c r="K431" s="176"/>
      <c r="L431" s="176"/>
      <c r="M431" s="158"/>
      <c r="N431" s="158"/>
      <c r="O431" s="158"/>
      <c r="P431" s="158"/>
      <c r="Q431" s="158"/>
      <c r="R431" s="158"/>
      <c r="S431" s="158"/>
      <c r="T431" s="158"/>
      <c r="U431" s="158"/>
      <c r="V431" s="158"/>
      <c r="W431" s="158"/>
      <c r="X431" s="158"/>
      <c r="Y431" s="158"/>
      <c r="Z431" s="158"/>
      <c r="AA431" s="158"/>
      <c r="AB431" s="158"/>
      <c r="AC431" s="176"/>
      <c r="AD431" s="176"/>
      <c r="AE431" s="176"/>
      <c r="AF431" s="176"/>
      <c r="AG431" s="176"/>
      <c r="AH431" s="176"/>
      <c r="AI431" s="176"/>
      <c r="AJ431" s="176"/>
      <c r="AK431" s="176"/>
    </row>
    <row r="432" spans="1:37" x14ac:dyDescent="0.25">
      <c r="A432" s="159"/>
      <c r="B432" s="158"/>
      <c r="C432" s="158"/>
      <c r="D432" s="158"/>
      <c r="E432" s="158"/>
      <c r="F432" s="158"/>
      <c r="G432" s="158"/>
      <c r="H432" s="158"/>
      <c r="I432" s="158"/>
      <c r="J432" s="176"/>
      <c r="K432" s="176"/>
      <c r="L432" s="176"/>
      <c r="M432" s="158"/>
      <c r="N432" s="158"/>
      <c r="O432" s="158"/>
      <c r="P432" s="158"/>
      <c r="Q432" s="158"/>
      <c r="R432" s="158"/>
      <c r="S432" s="158"/>
      <c r="T432" s="158"/>
      <c r="U432" s="158"/>
      <c r="V432" s="158"/>
      <c r="W432" s="158"/>
      <c r="X432" s="158"/>
      <c r="Y432" s="158"/>
      <c r="Z432" s="158"/>
      <c r="AA432" s="158"/>
      <c r="AB432" s="158"/>
      <c r="AC432" s="176"/>
      <c r="AD432" s="176"/>
      <c r="AE432" s="176"/>
      <c r="AF432" s="176"/>
      <c r="AG432" s="176"/>
      <c r="AH432" s="176"/>
      <c r="AI432" s="176"/>
      <c r="AJ432" s="176"/>
      <c r="AK432" s="176"/>
    </row>
    <row r="433" spans="1:37" x14ac:dyDescent="0.25">
      <c r="A433" s="159"/>
      <c r="B433" s="158"/>
      <c r="C433" s="158"/>
      <c r="D433" s="158"/>
      <c r="E433" s="158"/>
      <c r="F433" s="158"/>
      <c r="G433" s="158"/>
      <c r="H433" s="158"/>
      <c r="I433" s="158"/>
      <c r="J433" s="176"/>
      <c r="K433" s="176"/>
      <c r="L433" s="176"/>
      <c r="M433" s="158"/>
      <c r="N433" s="158"/>
      <c r="O433" s="158"/>
      <c r="P433" s="158"/>
      <c r="Q433" s="158"/>
      <c r="R433" s="158"/>
      <c r="S433" s="158"/>
      <c r="T433" s="158"/>
      <c r="U433" s="158"/>
      <c r="V433" s="158"/>
      <c r="W433" s="158"/>
      <c r="X433" s="158"/>
      <c r="Y433" s="158"/>
      <c r="Z433" s="158"/>
      <c r="AA433" s="158"/>
      <c r="AB433" s="158"/>
      <c r="AC433" s="176"/>
      <c r="AD433" s="176"/>
      <c r="AE433" s="176"/>
      <c r="AF433" s="176"/>
      <c r="AG433" s="176"/>
      <c r="AH433" s="176"/>
      <c r="AI433" s="176"/>
      <c r="AJ433" s="176"/>
      <c r="AK433" s="176"/>
    </row>
    <row r="434" spans="1:37" x14ac:dyDescent="0.25">
      <c r="A434" s="159"/>
      <c r="B434" s="158"/>
      <c r="C434" s="158"/>
      <c r="D434" s="158"/>
      <c r="E434" s="158"/>
      <c r="F434" s="158"/>
      <c r="G434" s="158"/>
      <c r="H434" s="158"/>
      <c r="I434" s="158"/>
      <c r="J434" s="176"/>
      <c r="K434" s="176"/>
      <c r="L434" s="176"/>
      <c r="M434" s="158"/>
      <c r="N434" s="158"/>
      <c r="O434" s="158"/>
      <c r="P434" s="158"/>
      <c r="Q434" s="158"/>
      <c r="R434" s="158"/>
      <c r="S434" s="158"/>
      <c r="T434" s="158"/>
      <c r="U434" s="158"/>
      <c r="V434" s="158"/>
      <c r="W434" s="158"/>
      <c r="X434" s="158"/>
      <c r="Y434" s="158"/>
      <c r="Z434" s="158"/>
      <c r="AA434" s="158"/>
      <c r="AB434" s="158"/>
      <c r="AC434" s="176"/>
      <c r="AD434" s="176"/>
      <c r="AE434" s="176"/>
      <c r="AF434" s="176"/>
      <c r="AG434" s="176"/>
      <c r="AH434" s="176"/>
      <c r="AI434" s="176"/>
      <c r="AJ434" s="176"/>
      <c r="AK434" s="176"/>
    </row>
    <row r="435" spans="1:37" x14ac:dyDescent="0.25">
      <c r="A435" s="159"/>
      <c r="B435" s="158"/>
      <c r="C435" s="158"/>
      <c r="D435" s="158"/>
      <c r="E435" s="158"/>
      <c r="F435" s="158"/>
      <c r="G435" s="158"/>
      <c r="H435" s="158"/>
      <c r="I435" s="158"/>
      <c r="J435" s="176"/>
      <c r="K435" s="176"/>
      <c r="L435" s="176"/>
      <c r="M435" s="158"/>
      <c r="N435" s="158"/>
      <c r="O435" s="158"/>
      <c r="P435" s="158"/>
      <c r="Q435" s="158"/>
      <c r="R435" s="158"/>
      <c r="S435" s="158"/>
      <c r="T435" s="158"/>
      <c r="U435" s="158"/>
      <c r="V435" s="158"/>
      <c r="W435" s="158"/>
      <c r="X435" s="158"/>
      <c r="Y435" s="158"/>
      <c r="Z435" s="158"/>
      <c r="AA435" s="158"/>
      <c r="AB435" s="158"/>
      <c r="AC435" s="176"/>
      <c r="AD435" s="176"/>
      <c r="AE435" s="176"/>
      <c r="AF435" s="176"/>
      <c r="AG435" s="176"/>
      <c r="AH435" s="176"/>
      <c r="AI435" s="176"/>
      <c r="AJ435" s="176"/>
      <c r="AK435" s="176"/>
    </row>
    <row r="436" spans="1:37" x14ac:dyDescent="0.25">
      <c r="A436" s="159"/>
      <c r="B436" s="158"/>
      <c r="C436" s="158"/>
      <c r="D436" s="158"/>
      <c r="E436" s="158"/>
      <c r="F436" s="158"/>
      <c r="G436" s="158"/>
      <c r="H436" s="158"/>
      <c r="I436" s="158"/>
      <c r="J436" s="176"/>
      <c r="K436" s="176"/>
      <c r="L436" s="176"/>
      <c r="M436" s="158"/>
      <c r="N436" s="158"/>
      <c r="O436" s="158"/>
      <c r="P436" s="158"/>
      <c r="Q436" s="158"/>
      <c r="R436" s="158"/>
      <c r="S436" s="158"/>
      <c r="T436" s="158"/>
      <c r="U436" s="158"/>
      <c r="V436" s="158"/>
      <c r="W436" s="158"/>
      <c r="X436" s="158"/>
      <c r="Y436" s="158"/>
      <c r="Z436" s="158"/>
      <c r="AA436" s="158"/>
      <c r="AB436" s="158"/>
      <c r="AC436" s="176"/>
      <c r="AD436" s="176"/>
      <c r="AE436" s="176"/>
      <c r="AF436" s="176"/>
      <c r="AG436" s="176"/>
      <c r="AH436" s="176"/>
      <c r="AI436" s="176"/>
      <c r="AJ436" s="176"/>
      <c r="AK436" s="176"/>
    </row>
    <row r="437" spans="1:37" x14ac:dyDescent="0.25">
      <c r="A437" s="159"/>
      <c r="B437" s="158"/>
      <c r="C437" s="158"/>
      <c r="D437" s="158"/>
      <c r="E437" s="158"/>
      <c r="F437" s="158"/>
      <c r="G437" s="158"/>
      <c r="H437" s="158"/>
      <c r="I437" s="158"/>
      <c r="J437" s="176"/>
      <c r="K437" s="176"/>
      <c r="L437" s="176"/>
      <c r="M437" s="158"/>
      <c r="N437" s="158"/>
      <c r="O437" s="158"/>
      <c r="P437" s="158"/>
      <c r="Q437" s="158"/>
      <c r="R437" s="158"/>
      <c r="S437" s="158"/>
      <c r="T437" s="158"/>
      <c r="U437" s="158"/>
      <c r="V437" s="158"/>
      <c r="W437" s="158"/>
      <c r="X437" s="158"/>
      <c r="Y437" s="158"/>
      <c r="Z437" s="158"/>
      <c r="AA437" s="158"/>
      <c r="AB437" s="158"/>
      <c r="AC437" s="176"/>
      <c r="AD437" s="176"/>
      <c r="AE437" s="176"/>
      <c r="AF437" s="176"/>
      <c r="AG437" s="176"/>
      <c r="AH437" s="176"/>
      <c r="AI437" s="176"/>
      <c r="AJ437" s="176"/>
      <c r="AK437" s="176"/>
    </row>
    <row r="438" spans="1:37" x14ac:dyDescent="0.25">
      <c r="A438" s="159"/>
      <c r="B438" s="158"/>
      <c r="C438" s="158"/>
      <c r="D438" s="158"/>
      <c r="E438" s="158"/>
      <c r="F438" s="158"/>
      <c r="G438" s="158"/>
      <c r="H438" s="158"/>
      <c r="I438" s="158"/>
      <c r="J438" s="176"/>
      <c r="K438" s="176"/>
      <c r="L438" s="176"/>
      <c r="M438" s="158"/>
      <c r="N438" s="158"/>
      <c r="O438" s="158"/>
      <c r="P438" s="158"/>
      <c r="Q438" s="158"/>
      <c r="R438" s="158"/>
      <c r="S438" s="158"/>
      <c r="T438" s="158"/>
      <c r="U438" s="158"/>
      <c r="V438" s="158"/>
      <c r="W438" s="158"/>
      <c r="X438" s="158"/>
      <c r="Y438" s="158"/>
      <c r="Z438" s="158"/>
      <c r="AA438" s="158"/>
      <c r="AB438" s="158"/>
      <c r="AC438" s="176"/>
      <c r="AD438" s="176"/>
      <c r="AE438" s="176"/>
      <c r="AF438" s="176"/>
      <c r="AG438" s="176"/>
      <c r="AH438" s="176"/>
      <c r="AI438" s="176"/>
      <c r="AJ438" s="176"/>
      <c r="AK438" s="176"/>
    </row>
    <row r="439" spans="1:37" x14ac:dyDescent="0.25">
      <c r="A439" s="159"/>
      <c r="B439" s="158"/>
      <c r="C439" s="158"/>
      <c r="D439" s="158"/>
      <c r="E439" s="158"/>
      <c r="F439" s="158"/>
      <c r="G439" s="158"/>
      <c r="H439" s="158"/>
      <c r="I439" s="158"/>
      <c r="J439" s="176"/>
      <c r="K439" s="176"/>
      <c r="L439" s="176"/>
      <c r="M439" s="158"/>
      <c r="N439" s="158"/>
      <c r="O439" s="158"/>
      <c r="P439" s="158"/>
      <c r="Q439" s="158"/>
      <c r="R439" s="158"/>
      <c r="S439" s="158"/>
      <c r="T439" s="158"/>
      <c r="U439" s="158"/>
      <c r="V439" s="158"/>
      <c r="W439" s="158"/>
      <c r="X439" s="158"/>
      <c r="Y439" s="158"/>
      <c r="Z439" s="158"/>
      <c r="AA439" s="158"/>
      <c r="AB439" s="158"/>
      <c r="AC439" s="176"/>
      <c r="AD439" s="176"/>
      <c r="AE439" s="176"/>
      <c r="AF439" s="176"/>
      <c r="AG439" s="176"/>
      <c r="AH439" s="176"/>
      <c r="AI439" s="176"/>
      <c r="AJ439" s="176"/>
      <c r="AK439" s="176"/>
    </row>
    <row r="440" spans="1:37" x14ac:dyDescent="0.25">
      <c r="A440" s="159"/>
      <c r="B440" s="158"/>
      <c r="C440" s="158"/>
      <c r="D440" s="158"/>
      <c r="E440" s="158"/>
      <c r="F440" s="158"/>
      <c r="G440" s="158"/>
      <c r="H440" s="158"/>
      <c r="I440" s="158"/>
      <c r="J440" s="176"/>
      <c r="K440" s="176"/>
      <c r="L440" s="176"/>
      <c r="M440" s="158"/>
      <c r="N440" s="158"/>
      <c r="O440" s="158"/>
      <c r="P440" s="158"/>
      <c r="Q440" s="158"/>
      <c r="R440" s="158"/>
      <c r="S440" s="158"/>
      <c r="T440" s="158"/>
      <c r="U440" s="158"/>
      <c r="V440" s="158"/>
      <c r="W440" s="158"/>
      <c r="X440" s="158"/>
      <c r="Y440" s="158"/>
      <c r="Z440" s="158"/>
      <c r="AA440" s="158"/>
      <c r="AB440" s="158"/>
      <c r="AC440" s="176"/>
      <c r="AD440" s="176"/>
      <c r="AE440" s="176"/>
      <c r="AF440" s="176"/>
      <c r="AG440" s="176"/>
      <c r="AH440" s="176"/>
      <c r="AI440" s="176"/>
      <c r="AJ440" s="176"/>
      <c r="AK440" s="176"/>
    </row>
    <row r="441" spans="1:37" x14ac:dyDescent="0.25">
      <c r="A441" s="159"/>
      <c r="B441" s="158"/>
      <c r="C441" s="158"/>
      <c r="D441" s="158"/>
      <c r="E441" s="158"/>
      <c r="F441" s="158"/>
      <c r="G441" s="158"/>
      <c r="H441" s="158"/>
      <c r="I441" s="158"/>
      <c r="J441" s="176"/>
      <c r="K441" s="176"/>
      <c r="L441" s="176"/>
      <c r="M441" s="158"/>
      <c r="N441" s="158"/>
      <c r="O441" s="158"/>
      <c r="P441" s="158"/>
      <c r="Q441" s="158"/>
      <c r="R441" s="158"/>
      <c r="S441" s="158"/>
      <c r="T441" s="158"/>
      <c r="U441" s="158"/>
      <c r="V441" s="158"/>
      <c r="W441" s="158"/>
      <c r="X441" s="158"/>
      <c r="Y441" s="158"/>
      <c r="Z441" s="158"/>
      <c r="AA441" s="158"/>
      <c r="AB441" s="158"/>
      <c r="AC441" s="176"/>
      <c r="AD441" s="176"/>
      <c r="AE441" s="176"/>
      <c r="AF441" s="176"/>
      <c r="AG441" s="176"/>
      <c r="AH441" s="176"/>
      <c r="AI441" s="176"/>
      <c r="AJ441" s="176"/>
      <c r="AK441" s="176"/>
    </row>
    <row r="442" spans="1:37" x14ac:dyDescent="0.25">
      <c r="A442" s="159"/>
      <c r="B442" s="158"/>
      <c r="C442" s="158"/>
      <c r="D442" s="158"/>
      <c r="E442" s="158"/>
      <c r="F442" s="158"/>
      <c r="G442" s="158"/>
      <c r="H442" s="158"/>
      <c r="I442" s="158"/>
      <c r="J442" s="176"/>
      <c r="K442" s="176"/>
      <c r="L442" s="176"/>
      <c r="M442" s="158"/>
      <c r="N442" s="158"/>
      <c r="O442" s="158"/>
      <c r="P442" s="158"/>
      <c r="Q442" s="158"/>
      <c r="R442" s="158"/>
      <c r="S442" s="158"/>
      <c r="T442" s="158"/>
      <c r="U442" s="158"/>
      <c r="V442" s="158"/>
      <c r="W442" s="158"/>
      <c r="X442" s="158"/>
      <c r="Y442" s="158"/>
      <c r="Z442" s="158"/>
      <c r="AA442" s="158"/>
      <c r="AB442" s="158"/>
      <c r="AC442" s="176"/>
      <c r="AD442" s="176"/>
      <c r="AE442" s="176"/>
      <c r="AF442" s="176"/>
      <c r="AG442" s="176"/>
      <c r="AH442" s="176"/>
      <c r="AI442" s="176"/>
      <c r="AJ442" s="176"/>
      <c r="AK442" s="176"/>
    </row>
    <row r="443" spans="1:37" x14ac:dyDescent="0.25">
      <c r="A443" s="159"/>
      <c r="B443" s="158"/>
      <c r="C443" s="158"/>
      <c r="D443" s="158"/>
      <c r="E443" s="158"/>
      <c r="F443" s="158"/>
      <c r="G443" s="158"/>
      <c r="H443" s="158"/>
      <c r="I443" s="158"/>
      <c r="J443" s="176"/>
      <c r="K443" s="176"/>
      <c r="L443" s="176"/>
      <c r="M443" s="158"/>
      <c r="N443" s="158"/>
      <c r="O443" s="158"/>
      <c r="P443" s="158"/>
      <c r="Q443" s="158"/>
      <c r="R443" s="158"/>
      <c r="S443" s="158"/>
      <c r="T443" s="158"/>
      <c r="U443" s="158"/>
      <c r="V443" s="158"/>
      <c r="W443" s="158"/>
      <c r="X443" s="158"/>
      <c r="Y443" s="158"/>
      <c r="Z443" s="158"/>
      <c r="AA443" s="158"/>
      <c r="AB443" s="158"/>
      <c r="AC443" s="176"/>
      <c r="AD443" s="176"/>
      <c r="AE443" s="176"/>
      <c r="AF443" s="176"/>
      <c r="AG443" s="176"/>
      <c r="AH443" s="176"/>
      <c r="AI443" s="176"/>
      <c r="AJ443" s="176"/>
      <c r="AK443" s="176"/>
    </row>
    <row r="444" spans="1:37" x14ac:dyDescent="0.25">
      <c r="A444" s="159"/>
      <c r="B444" s="158"/>
      <c r="C444" s="158"/>
      <c r="D444" s="158"/>
      <c r="E444" s="158"/>
      <c r="F444" s="158"/>
      <c r="G444" s="158"/>
      <c r="H444" s="158"/>
      <c r="I444" s="158"/>
      <c r="J444" s="176"/>
      <c r="K444" s="176"/>
      <c r="L444" s="176"/>
      <c r="M444" s="158"/>
      <c r="N444" s="158"/>
      <c r="O444" s="158"/>
      <c r="P444" s="158"/>
      <c r="Q444" s="158"/>
      <c r="R444" s="158"/>
      <c r="S444" s="158"/>
      <c r="T444" s="158"/>
      <c r="U444" s="158"/>
      <c r="V444" s="158"/>
      <c r="W444" s="158"/>
      <c r="X444" s="158"/>
      <c r="Y444" s="158"/>
      <c r="Z444" s="158"/>
      <c r="AA444" s="158"/>
      <c r="AB444" s="158"/>
      <c r="AC444" s="176"/>
      <c r="AD444" s="176"/>
      <c r="AE444" s="176"/>
      <c r="AF444" s="176"/>
      <c r="AG444" s="176"/>
      <c r="AH444" s="176"/>
      <c r="AI444" s="176"/>
      <c r="AJ444" s="176"/>
      <c r="AK444" s="176"/>
    </row>
    <row r="445" spans="1:37" x14ac:dyDescent="0.25">
      <c r="A445" s="159"/>
      <c r="B445" s="158"/>
      <c r="C445" s="158"/>
      <c r="D445" s="158"/>
      <c r="E445" s="158"/>
      <c r="F445" s="158"/>
      <c r="G445" s="158"/>
      <c r="H445" s="158"/>
      <c r="I445" s="158"/>
      <c r="J445" s="176"/>
      <c r="K445" s="176"/>
      <c r="L445" s="176"/>
      <c r="M445" s="158"/>
      <c r="N445" s="158"/>
      <c r="O445" s="158"/>
      <c r="P445" s="158"/>
      <c r="Q445" s="158"/>
      <c r="R445" s="158"/>
      <c r="S445" s="158"/>
      <c r="T445" s="158"/>
      <c r="U445" s="158"/>
      <c r="V445" s="158"/>
      <c r="W445" s="158"/>
      <c r="X445" s="158"/>
      <c r="Y445" s="158"/>
      <c r="Z445" s="158"/>
      <c r="AA445" s="158"/>
      <c r="AB445" s="158"/>
      <c r="AC445" s="176"/>
      <c r="AD445" s="176"/>
      <c r="AE445" s="176"/>
      <c r="AF445" s="176"/>
      <c r="AG445" s="176"/>
      <c r="AH445" s="176"/>
      <c r="AI445" s="176"/>
      <c r="AJ445" s="176"/>
      <c r="AK445" s="176"/>
    </row>
    <row r="446" spans="1:37" x14ac:dyDescent="0.25">
      <c r="A446" s="159"/>
      <c r="B446" s="158"/>
      <c r="C446" s="158"/>
      <c r="D446" s="158"/>
      <c r="E446" s="158"/>
      <c r="F446" s="158"/>
      <c r="G446" s="158"/>
      <c r="H446" s="158"/>
      <c r="I446" s="158"/>
      <c r="J446" s="176"/>
      <c r="K446" s="176"/>
      <c r="L446" s="176"/>
      <c r="M446" s="158"/>
      <c r="N446" s="158"/>
      <c r="O446" s="158"/>
      <c r="P446" s="158"/>
      <c r="Q446" s="158"/>
      <c r="R446" s="158"/>
      <c r="S446" s="158"/>
      <c r="T446" s="158"/>
      <c r="U446" s="158"/>
      <c r="V446" s="158"/>
      <c r="W446" s="158"/>
      <c r="X446" s="158"/>
      <c r="Y446" s="158"/>
      <c r="Z446" s="158"/>
      <c r="AA446" s="158"/>
      <c r="AB446" s="158"/>
      <c r="AC446" s="176"/>
      <c r="AD446" s="176"/>
      <c r="AE446" s="176"/>
      <c r="AF446" s="176"/>
      <c r="AG446" s="176"/>
      <c r="AH446" s="176"/>
      <c r="AI446" s="176"/>
      <c r="AJ446" s="176"/>
      <c r="AK446" s="176"/>
    </row>
    <row r="447" spans="1:37" x14ac:dyDescent="0.25">
      <c r="A447" s="159"/>
      <c r="B447" s="158"/>
      <c r="C447" s="158"/>
      <c r="D447" s="158"/>
      <c r="E447" s="158"/>
      <c r="F447" s="158"/>
      <c r="G447" s="158"/>
      <c r="H447" s="158"/>
      <c r="I447" s="158"/>
      <c r="J447" s="176"/>
      <c r="K447" s="176"/>
      <c r="L447" s="176"/>
      <c r="M447" s="158"/>
      <c r="N447" s="158"/>
      <c r="O447" s="158"/>
      <c r="P447" s="158"/>
      <c r="Q447" s="158"/>
      <c r="R447" s="158"/>
      <c r="S447" s="158"/>
      <c r="T447" s="158"/>
      <c r="U447" s="158"/>
      <c r="V447" s="158"/>
      <c r="W447" s="158"/>
      <c r="X447" s="158"/>
      <c r="Y447" s="158"/>
      <c r="Z447" s="158"/>
      <c r="AA447" s="158"/>
      <c r="AB447" s="158"/>
      <c r="AC447" s="176"/>
      <c r="AD447" s="176"/>
      <c r="AE447" s="176"/>
      <c r="AF447" s="176"/>
      <c r="AG447" s="176"/>
      <c r="AH447" s="176"/>
      <c r="AI447" s="176"/>
      <c r="AJ447" s="176"/>
      <c r="AK447" s="176"/>
    </row>
    <row r="448" spans="1:37" x14ac:dyDescent="0.25">
      <c r="A448" s="159"/>
      <c r="B448" s="158"/>
      <c r="C448" s="158"/>
      <c r="D448" s="158"/>
      <c r="E448" s="158"/>
      <c r="F448" s="158"/>
      <c r="G448" s="158"/>
      <c r="H448" s="158"/>
      <c r="I448" s="158"/>
      <c r="J448" s="176"/>
      <c r="K448" s="176"/>
      <c r="L448" s="176"/>
      <c r="M448" s="158"/>
      <c r="N448" s="158"/>
      <c r="O448" s="158"/>
      <c r="P448" s="158"/>
      <c r="Q448" s="158"/>
      <c r="R448" s="158"/>
      <c r="S448" s="158"/>
      <c r="T448" s="158"/>
      <c r="U448" s="158"/>
      <c r="V448" s="158"/>
      <c r="W448" s="158"/>
      <c r="X448" s="158"/>
      <c r="Y448" s="158"/>
      <c r="Z448" s="158"/>
      <c r="AA448" s="158"/>
      <c r="AB448" s="158"/>
      <c r="AC448" s="176"/>
      <c r="AD448" s="176"/>
      <c r="AE448" s="176"/>
      <c r="AF448" s="176"/>
      <c r="AG448" s="176"/>
      <c r="AH448" s="176"/>
      <c r="AI448" s="176"/>
      <c r="AJ448" s="176"/>
      <c r="AK448" s="176"/>
    </row>
    <row r="449" spans="1:37" x14ac:dyDescent="0.25">
      <c r="A449" s="159"/>
      <c r="B449" s="158"/>
      <c r="C449" s="158"/>
      <c r="D449" s="158"/>
      <c r="E449" s="158"/>
      <c r="F449" s="158"/>
      <c r="G449" s="158"/>
      <c r="H449" s="158"/>
      <c r="I449" s="158"/>
      <c r="J449" s="176"/>
      <c r="K449" s="176"/>
      <c r="L449" s="176"/>
      <c r="M449" s="158"/>
      <c r="N449" s="158"/>
      <c r="O449" s="158"/>
      <c r="P449" s="158"/>
      <c r="Q449" s="158"/>
      <c r="R449" s="158"/>
      <c r="S449" s="158"/>
      <c r="T449" s="158"/>
      <c r="U449" s="158"/>
      <c r="V449" s="158"/>
      <c r="W449" s="158"/>
      <c r="X449" s="158"/>
      <c r="Y449" s="158"/>
      <c r="Z449" s="158"/>
      <c r="AA449" s="158"/>
      <c r="AB449" s="158"/>
      <c r="AC449" s="176"/>
      <c r="AD449" s="176"/>
      <c r="AE449" s="176"/>
      <c r="AF449" s="176"/>
      <c r="AG449" s="176"/>
      <c r="AH449" s="176"/>
      <c r="AI449" s="176"/>
      <c r="AJ449" s="176"/>
      <c r="AK449" s="176"/>
    </row>
    <row r="450" spans="1:37" x14ac:dyDescent="0.25">
      <c r="A450" s="159"/>
      <c r="B450" s="158"/>
      <c r="C450" s="158"/>
      <c r="D450" s="158"/>
      <c r="E450" s="158"/>
      <c r="F450" s="158"/>
      <c r="G450" s="158"/>
      <c r="H450" s="158"/>
      <c r="I450" s="158"/>
      <c r="J450" s="176"/>
      <c r="K450" s="176"/>
      <c r="L450" s="176"/>
      <c r="M450" s="158"/>
      <c r="N450" s="158"/>
      <c r="O450" s="158"/>
      <c r="P450" s="158"/>
      <c r="Q450" s="158"/>
      <c r="R450" s="158"/>
      <c r="S450" s="158"/>
      <c r="T450" s="158"/>
      <c r="U450" s="158"/>
      <c r="V450" s="158"/>
      <c r="W450" s="158"/>
      <c r="X450" s="158"/>
      <c r="Y450" s="158"/>
      <c r="Z450" s="158"/>
      <c r="AA450" s="158"/>
      <c r="AB450" s="158"/>
      <c r="AC450" s="176"/>
      <c r="AD450" s="176"/>
      <c r="AE450" s="176"/>
      <c r="AF450" s="176"/>
      <c r="AG450" s="176"/>
      <c r="AH450" s="176"/>
      <c r="AI450" s="176"/>
      <c r="AJ450" s="176"/>
      <c r="AK450" s="176"/>
    </row>
    <row r="451" spans="1:37" x14ac:dyDescent="0.25">
      <c r="A451" s="159"/>
      <c r="B451" s="158"/>
      <c r="C451" s="158"/>
      <c r="D451" s="158"/>
      <c r="E451" s="158"/>
      <c r="F451" s="158"/>
      <c r="G451" s="158"/>
      <c r="H451" s="158"/>
      <c r="I451" s="158"/>
      <c r="J451" s="176"/>
      <c r="K451" s="176"/>
      <c r="L451" s="176"/>
      <c r="M451" s="158"/>
      <c r="N451" s="158"/>
      <c r="O451" s="158"/>
      <c r="P451" s="158"/>
      <c r="Q451" s="158"/>
      <c r="R451" s="158"/>
      <c r="S451" s="158"/>
      <c r="T451" s="158"/>
      <c r="U451" s="158"/>
      <c r="V451" s="158"/>
      <c r="W451" s="158"/>
      <c r="X451" s="158"/>
      <c r="Y451" s="158"/>
      <c r="Z451" s="158"/>
      <c r="AA451" s="158"/>
      <c r="AB451" s="158"/>
      <c r="AC451" s="176"/>
      <c r="AD451" s="176"/>
      <c r="AE451" s="176"/>
      <c r="AF451" s="176"/>
      <c r="AG451" s="176"/>
      <c r="AH451" s="176"/>
      <c r="AI451" s="176"/>
      <c r="AJ451" s="176"/>
      <c r="AK451" s="176"/>
    </row>
    <row r="452" spans="1:37" x14ac:dyDescent="0.25">
      <c r="A452" s="159"/>
      <c r="B452" s="158"/>
      <c r="C452" s="158"/>
      <c r="D452" s="158"/>
      <c r="E452" s="158"/>
      <c r="F452" s="158"/>
      <c r="G452" s="158"/>
      <c r="H452" s="158"/>
      <c r="I452" s="158"/>
      <c r="J452" s="176"/>
      <c r="K452" s="176"/>
      <c r="L452" s="176"/>
      <c r="M452" s="158"/>
      <c r="N452" s="158"/>
      <c r="O452" s="158"/>
      <c r="P452" s="158"/>
      <c r="Q452" s="158"/>
      <c r="R452" s="158"/>
      <c r="S452" s="158"/>
      <c r="T452" s="158"/>
      <c r="U452" s="158"/>
      <c r="V452" s="158"/>
      <c r="W452" s="158"/>
      <c r="X452" s="158"/>
      <c r="Y452" s="158"/>
      <c r="Z452" s="158"/>
      <c r="AA452" s="158"/>
      <c r="AB452" s="158"/>
      <c r="AC452" s="176"/>
      <c r="AD452" s="176"/>
      <c r="AE452" s="176"/>
      <c r="AF452" s="176"/>
      <c r="AG452" s="176"/>
      <c r="AH452" s="176"/>
      <c r="AI452" s="176"/>
      <c r="AJ452" s="176"/>
      <c r="AK452" s="176"/>
    </row>
    <row r="453" spans="1:37" x14ac:dyDescent="0.25">
      <c r="A453" s="159"/>
      <c r="B453" s="158"/>
      <c r="C453" s="158"/>
      <c r="D453" s="158"/>
      <c r="E453" s="158"/>
      <c r="F453" s="158"/>
      <c r="G453" s="158"/>
      <c r="H453" s="158"/>
      <c r="I453" s="158"/>
      <c r="J453" s="176"/>
      <c r="K453" s="176"/>
      <c r="L453" s="176"/>
      <c r="M453" s="158"/>
      <c r="N453" s="158"/>
      <c r="O453" s="158"/>
      <c r="P453" s="158"/>
      <c r="Q453" s="158"/>
      <c r="R453" s="158"/>
      <c r="S453" s="158"/>
      <c r="T453" s="158"/>
      <c r="U453" s="158"/>
      <c r="V453" s="158"/>
      <c r="W453" s="158"/>
      <c r="X453" s="158"/>
      <c r="Y453" s="158"/>
      <c r="Z453" s="158"/>
      <c r="AA453" s="158"/>
      <c r="AB453" s="158"/>
      <c r="AC453" s="176"/>
      <c r="AD453" s="176"/>
      <c r="AE453" s="176"/>
      <c r="AF453" s="176"/>
      <c r="AG453" s="176"/>
      <c r="AH453" s="176"/>
      <c r="AI453" s="176"/>
      <c r="AJ453" s="176"/>
      <c r="AK453" s="176"/>
    </row>
    <row r="454" spans="1:37" x14ac:dyDescent="0.25">
      <c r="A454" s="159"/>
      <c r="B454" s="158"/>
      <c r="C454" s="158"/>
      <c r="D454" s="158"/>
      <c r="E454" s="158"/>
      <c r="F454" s="158"/>
      <c r="G454" s="158"/>
      <c r="H454" s="158"/>
      <c r="I454" s="158"/>
      <c r="J454" s="176"/>
      <c r="K454" s="176"/>
      <c r="L454" s="176"/>
      <c r="M454" s="158"/>
      <c r="N454" s="158"/>
      <c r="O454" s="158"/>
      <c r="P454" s="158"/>
      <c r="Q454" s="158"/>
      <c r="R454" s="158"/>
      <c r="S454" s="158"/>
      <c r="T454" s="158"/>
      <c r="U454" s="158"/>
      <c r="V454" s="158"/>
      <c r="W454" s="158"/>
      <c r="X454" s="158"/>
      <c r="Y454" s="158"/>
      <c r="Z454" s="158"/>
      <c r="AA454" s="158"/>
      <c r="AB454" s="158"/>
      <c r="AC454" s="176"/>
      <c r="AD454" s="176"/>
      <c r="AE454" s="176"/>
      <c r="AF454" s="176"/>
      <c r="AG454" s="176"/>
      <c r="AH454" s="176"/>
      <c r="AI454" s="176"/>
      <c r="AJ454" s="176"/>
      <c r="AK454" s="176"/>
    </row>
    <row r="455" spans="1:37" x14ac:dyDescent="0.25">
      <c r="A455" s="159"/>
      <c r="B455" s="158"/>
      <c r="C455" s="158"/>
      <c r="D455" s="158"/>
      <c r="E455" s="158"/>
      <c r="F455" s="158"/>
      <c r="G455" s="158"/>
      <c r="H455" s="158"/>
      <c r="I455" s="158"/>
      <c r="J455" s="176"/>
      <c r="K455" s="176"/>
      <c r="L455" s="176"/>
      <c r="M455" s="158"/>
      <c r="N455" s="158"/>
      <c r="O455" s="158"/>
      <c r="P455" s="158"/>
      <c r="Q455" s="158"/>
      <c r="R455" s="158"/>
      <c r="S455" s="158"/>
      <c r="T455" s="158"/>
      <c r="U455" s="158"/>
      <c r="V455" s="158"/>
      <c r="W455" s="158"/>
      <c r="X455" s="158"/>
      <c r="Y455" s="158"/>
      <c r="Z455" s="158"/>
      <c r="AA455" s="158"/>
      <c r="AB455" s="158"/>
      <c r="AC455" s="176"/>
      <c r="AD455" s="176"/>
      <c r="AE455" s="176"/>
      <c r="AF455" s="176"/>
      <c r="AG455" s="176"/>
      <c r="AH455" s="176"/>
      <c r="AI455" s="176"/>
      <c r="AJ455" s="176"/>
      <c r="AK455" s="176"/>
    </row>
    <row r="456" spans="1:37" x14ac:dyDescent="0.25">
      <c r="A456" s="159"/>
      <c r="B456" s="158"/>
      <c r="C456" s="158"/>
      <c r="D456" s="158"/>
      <c r="E456" s="158"/>
      <c r="F456" s="158"/>
      <c r="G456" s="158"/>
      <c r="H456" s="158"/>
      <c r="I456" s="158"/>
      <c r="J456" s="176"/>
      <c r="K456" s="176"/>
      <c r="L456" s="176"/>
      <c r="M456" s="158"/>
      <c r="N456" s="158"/>
      <c r="O456" s="158"/>
      <c r="P456" s="158"/>
      <c r="Q456" s="158"/>
      <c r="R456" s="158"/>
      <c r="S456" s="158"/>
      <c r="T456" s="158"/>
      <c r="U456" s="158"/>
      <c r="V456" s="158"/>
      <c r="W456" s="158"/>
      <c r="X456" s="158"/>
      <c r="Y456" s="158"/>
      <c r="Z456" s="158"/>
      <c r="AA456" s="158"/>
      <c r="AB456" s="158"/>
      <c r="AC456" s="176"/>
      <c r="AD456" s="176"/>
      <c r="AE456" s="176"/>
      <c r="AF456" s="176"/>
      <c r="AG456" s="176"/>
      <c r="AH456" s="176"/>
      <c r="AI456" s="176"/>
      <c r="AJ456" s="176"/>
      <c r="AK456" s="176"/>
    </row>
    <row r="457" spans="1:37" x14ac:dyDescent="0.25">
      <c r="A457" s="159"/>
      <c r="B457" s="158"/>
      <c r="C457" s="158"/>
      <c r="D457" s="158"/>
      <c r="E457" s="158"/>
      <c r="F457" s="158"/>
      <c r="G457" s="158"/>
      <c r="H457" s="158"/>
      <c r="I457" s="158"/>
      <c r="J457" s="176"/>
      <c r="K457" s="176"/>
      <c r="L457" s="176"/>
      <c r="M457" s="158"/>
      <c r="N457" s="158"/>
      <c r="O457" s="158"/>
      <c r="P457" s="158"/>
      <c r="Q457" s="158"/>
      <c r="R457" s="158"/>
      <c r="S457" s="158"/>
      <c r="T457" s="158"/>
      <c r="U457" s="158"/>
      <c r="V457" s="158"/>
      <c r="W457" s="158"/>
      <c r="X457" s="158"/>
      <c r="Y457" s="158"/>
      <c r="Z457" s="158"/>
      <c r="AA457" s="158"/>
      <c r="AB457" s="158"/>
      <c r="AC457" s="176"/>
      <c r="AD457" s="176"/>
      <c r="AE457" s="176"/>
      <c r="AF457" s="176"/>
      <c r="AG457" s="176"/>
      <c r="AH457" s="176"/>
      <c r="AI457" s="176"/>
      <c r="AJ457" s="176"/>
      <c r="AK457" s="176"/>
    </row>
    <row r="458" spans="1:37" x14ac:dyDescent="0.25">
      <c r="A458" s="159"/>
      <c r="B458" s="158"/>
      <c r="C458" s="158"/>
      <c r="D458" s="158"/>
      <c r="E458" s="158"/>
      <c r="F458" s="158"/>
      <c r="G458" s="158"/>
      <c r="H458" s="158"/>
      <c r="I458" s="158"/>
      <c r="J458" s="176"/>
      <c r="K458" s="176"/>
      <c r="L458" s="176"/>
      <c r="M458" s="158"/>
      <c r="N458" s="158"/>
      <c r="O458" s="158"/>
      <c r="P458" s="158"/>
      <c r="Q458" s="158"/>
      <c r="R458" s="158"/>
      <c r="S458" s="158"/>
      <c r="T458" s="158"/>
      <c r="U458" s="158"/>
      <c r="V458" s="158"/>
      <c r="W458" s="158"/>
      <c r="X458" s="158"/>
      <c r="Y458" s="158"/>
      <c r="Z458" s="158"/>
      <c r="AA458" s="158"/>
      <c r="AB458" s="158"/>
      <c r="AC458" s="176"/>
      <c r="AD458" s="176"/>
      <c r="AE458" s="176"/>
      <c r="AF458" s="176"/>
      <c r="AG458" s="176"/>
      <c r="AH458" s="176"/>
      <c r="AI458" s="176"/>
      <c r="AJ458" s="176"/>
      <c r="AK458" s="176"/>
    </row>
    <row r="459" spans="1:37" x14ac:dyDescent="0.25">
      <c r="A459" s="159"/>
      <c r="B459" s="158"/>
      <c r="C459" s="158"/>
      <c r="D459" s="158"/>
      <c r="E459" s="158"/>
      <c r="F459" s="158"/>
      <c r="G459" s="158"/>
      <c r="H459" s="158"/>
      <c r="I459" s="158"/>
      <c r="J459" s="176"/>
      <c r="K459" s="176"/>
      <c r="L459" s="176"/>
      <c r="M459" s="158"/>
      <c r="N459" s="158"/>
      <c r="O459" s="158"/>
      <c r="P459" s="158"/>
      <c r="Q459" s="158"/>
      <c r="R459" s="158"/>
      <c r="S459" s="158"/>
      <c r="T459" s="158"/>
      <c r="U459" s="158"/>
      <c r="V459" s="158"/>
      <c r="W459" s="158"/>
      <c r="X459" s="158"/>
      <c r="Y459" s="158"/>
      <c r="Z459" s="158"/>
      <c r="AA459" s="158"/>
      <c r="AB459" s="158"/>
      <c r="AC459" s="176"/>
      <c r="AD459" s="176"/>
      <c r="AE459" s="176"/>
      <c r="AF459" s="176"/>
      <c r="AG459" s="176"/>
      <c r="AH459" s="176"/>
      <c r="AI459" s="176"/>
      <c r="AJ459" s="176"/>
      <c r="AK459" s="176"/>
    </row>
    <row r="460" spans="1:37" x14ac:dyDescent="0.25">
      <c r="A460" s="159"/>
      <c r="B460" s="158"/>
      <c r="C460" s="158"/>
      <c r="D460" s="158"/>
      <c r="E460" s="158"/>
      <c r="F460" s="158"/>
      <c r="G460" s="158"/>
      <c r="H460" s="158"/>
      <c r="I460" s="158"/>
      <c r="J460" s="176"/>
      <c r="K460" s="176"/>
      <c r="L460" s="176"/>
      <c r="M460" s="158"/>
      <c r="N460" s="158"/>
      <c r="O460" s="158"/>
      <c r="P460" s="158"/>
      <c r="Q460" s="158"/>
      <c r="R460" s="158"/>
      <c r="S460" s="158"/>
      <c r="T460" s="158"/>
      <c r="U460" s="158"/>
      <c r="V460" s="158"/>
      <c r="W460" s="158"/>
      <c r="X460" s="158"/>
      <c r="Y460" s="158"/>
      <c r="Z460" s="158"/>
      <c r="AA460" s="158"/>
      <c r="AB460" s="158"/>
      <c r="AC460" s="176"/>
      <c r="AD460" s="176"/>
      <c r="AE460" s="176"/>
      <c r="AF460" s="176"/>
      <c r="AG460" s="176"/>
      <c r="AH460" s="176"/>
      <c r="AI460" s="176"/>
      <c r="AJ460" s="176"/>
      <c r="AK460" s="176"/>
    </row>
    <row r="461" spans="1:37" x14ac:dyDescent="0.25">
      <c r="A461" s="159"/>
      <c r="B461" s="158"/>
      <c r="C461" s="158"/>
      <c r="D461" s="158"/>
      <c r="E461" s="158"/>
      <c r="F461" s="158"/>
      <c r="G461" s="158"/>
      <c r="H461" s="158"/>
      <c r="I461" s="158"/>
      <c r="J461" s="176"/>
      <c r="K461" s="176"/>
      <c r="L461" s="176"/>
      <c r="M461" s="158"/>
      <c r="N461" s="158"/>
      <c r="O461" s="158"/>
      <c r="P461" s="158"/>
      <c r="Q461" s="158"/>
      <c r="R461" s="158"/>
      <c r="S461" s="158"/>
      <c r="T461" s="158"/>
      <c r="U461" s="158"/>
      <c r="V461" s="158"/>
      <c r="W461" s="158"/>
      <c r="X461" s="158"/>
      <c r="Y461" s="158"/>
      <c r="Z461" s="158"/>
      <c r="AA461" s="158"/>
      <c r="AB461" s="158"/>
      <c r="AC461" s="176"/>
      <c r="AD461" s="176"/>
      <c r="AE461" s="176"/>
      <c r="AF461" s="176"/>
      <c r="AG461" s="176"/>
      <c r="AH461" s="176"/>
      <c r="AI461" s="176"/>
      <c r="AJ461" s="176"/>
      <c r="AK461" s="176"/>
    </row>
    <row r="462" spans="1:37" x14ac:dyDescent="0.25">
      <c r="A462" s="159"/>
      <c r="B462" s="158"/>
      <c r="C462" s="158"/>
      <c r="D462" s="158"/>
      <c r="E462" s="158"/>
      <c r="F462" s="158"/>
      <c r="G462" s="158"/>
      <c r="H462" s="158"/>
      <c r="I462" s="158"/>
      <c r="J462" s="176"/>
      <c r="K462" s="176"/>
      <c r="L462" s="176"/>
      <c r="M462" s="158"/>
      <c r="N462" s="158"/>
      <c r="O462" s="158"/>
      <c r="P462" s="158"/>
      <c r="Q462" s="158"/>
      <c r="R462" s="158"/>
      <c r="S462" s="158"/>
      <c r="T462" s="158"/>
      <c r="U462" s="158"/>
      <c r="V462" s="158"/>
      <c r="W462" s="158"/>
      <c r="X462" s="158"/>
      <c r="Y462" s="158"/>
      <c r="Z462" s="158"/>
      <c r="AA462" s="158"/>
      <c r="AB462" s="158"/>
      <c r="AC462" s="176"/>
      <c r="AD462" s="176"/>
      <c r="AE462" s="176"/>
      <c r="AF462" s="176"/>
      <c r="AG462" s="176"/>
      <c r="AH462" s="176"/>
      <c r="AI462" s="176"/>
      <c r="AJ462" s="176"/>
      <c r="AK462" s="176"/>
    </row>
    <row r="463" spans="1:37" x14ac:dyDescent="0.25">
      <c r="A463" s="159"/>
      <c r="B463" s="158"/>
      <c r="C463" s="158"/>
      <c r="D463" s="158"/>
      <c r="E463" s="158"/>
      <c r="F463" s="158"/>
      <c r="G463" s="158"/>
      <c r="H463" s="158"/>
      <c r="I463" s="158"/>
      <c r="J463" s="176"/>
      <c r="K463" s="176"/>
      <c r="L463" s="176"/>
      <c r="M463" s="158"/>
      <c r="N463" s="158"/>
      <c r="O463" s="158"/>
      <c r="P463" s="158"/>
      <c r="Q463" s="158"/>
      <c r="R463" s="158"/>
      <c r="S463" s="158"/>
      <c r="T463" s="158"/>
      <c r="U463" s="158"/>
      <c r="V463" s="158"/>
      <c r="W463" s="158"/>
      <c r="X463" s="158"/>
      <c r="Y463" s="158"/>
      <c r="Z463" s="158"/>
      <c r="AA463" s="158"/>
      <c r="AB463" s="158"/>
      <c r="AC463" s="176"/>
      <c r="AD463" s="176"/>
      <c r="AE463" s="176"/>
      <c r="AF463" s="176"/>
      <c r="AG463" s="176"/>
      <c r="AH463" s="176"/>
      <c r="AI463" s="176"/>
      <c r="AJ463" s="176"/>
      <c r="AK463" s="176"/>
    </row>
    <row r="464" spans="1:37" x14ac:dyDescent="0.25">
      <c r="A464" s="159"/>
      <c r="B464" s="158"/>
      <c r="C464" s="158"/>
      <c r="D464" s="158"/>
      <c r="E464" s="158"/>
      <c r="F464" s="158"/>
      <c r="G464" s="158"/>
      <c r="H464" s="158"/>
      <c r="I464" s="158"/>
      <c r="J464" s="176"/>
      <c r="K464" s="176"/>
      <c r="L464" s="176"/>
      <c r="M464" s="158"/>
      <c r="N464" s="158"/>
      <c r="O464" s="158"/>
      <c r="P464" s="158"/>
      <c r="Q464" s="158"/>
      <c r="R464" s="158"/>
      <c r="S464" s="158"/>
      <c r="T464" s="158"/>
      <c r="U464" s="158"/>
      <c r="V464" s="158"/>
      <c r="W464" s="158"/>
      <c r="X464" s="158"/>
      <c r="Y464" s="158"/>
      <c r="Z464" s="158"/>
      <c r="AA464" s="158"/>
      <c r="AB464" s="158"/>
      <c r="AC464" s="176"/>
      <c r="AD464" s="176"/>
      <c r="AE464" s="176"/>
      <c r="AF464" s="176"/>
      <c r="AG464" s="176"/>
      <c r="AH464" s="176"/>
      <c r="AI464" s="176"/>
      <c r="AJ464" s="176"/>
      <c r="AK464" s="176"/>
    </row>
    <row r="465" spans="1:37" x14ac:dyDescent="0.25">
      <c r="A465" s="159"/>
      <c r="B465" s="158"/>
      <c r="C465" s="158"/>
      <c r="D465" s="158"/>
      <c r="E465" s="158"/>
      <c r="F465" s="158"/>
      <c r="G465" s="158"/>
      <c r="H465" s="158"/>
      <c r="I465" s="158"/>
      <c r="J465" s="176"/>
      <c r="K465" s="176"/>
      <c r="L465" s="176"/>
      <c r="M465" s="158"/>
      <c r="N465" s="158"/>
      <c r="O465" s="158"/>
      <c r="P465" s="158"/>
      <c r="Q465" s="158"/>
      <c r="R465" s="158"/>
      <c r="S465" s="158"/>
      <c r="T465" s="158"/>
      <c r="U465" s="158"/>
      <c r="V465" s="158"/>
      <c r="W465" s="158"/>
      <c r="X465" s="158"/>
      <c r="Y465" s="158"/>
      <c r="Z465" s="158"/>
      <c r="AA465" s="158"/>
      <c r="AB465" s="158"/>
      <c r="AC465" s="176"/>
      <c r="AD465" s="176"/>
      <c r="AE465" s="176"/>
      <c r="AF465" s="176"/>
      <c r="AG465" s="176"/>
      <c r="AH465" s="176"/>
      <c r="AI465" s="176"/>
      <c r="AJ465" s="176"/>
      <c r="AK465" s="176"/>
    </row>
    <row r="466" spans="1:37" x14ac:dyDescent="0.25">
      <c r="A466" s="159"/>
      <c r="B466" s="158"/>
      <c r="C466" s="158"/>
      <c r="D466" s="158"/>
      <c r="E466" s="158"/>
      <c r="F466" s="158"/>
      <c r="G466" s="158"/>
      <c r="H466" s="158"/>
      <c r="I466" s="158"/>
      <c r="J466" s="176"/>
      <c r="K466" s="176"/>
      <c r="L466" s="176"/>
      <c r="M466" s="158"/>
      <c r="N466" s="158"/>
      <c r="O466" s="158"/>
      <c r="P466" s="158"/>
      <c r="Q466" s="158"/>
      <c r="R466" s="158"/>
      <c r="S466" s="158"/>
      <c r="T466" s="158"/>
      <c r="U466" s="158"/>
      <c r="V466" s="158"/>
      <c r="W466" s="158"/>
      <c r="X466" s="158"/>
      <c r="Y466" s="158"/>
      <c r="Z466" s="158"/>
      <c r="AA466" s="158"/>
      <c r="AB466" s="158"/>
      <c r="AC466" s="176"/>
      <c r="AD466" s="176"/>
      <c r="AE466" s="176"/>
      <c r="AF466" s="176"/>
      <c r="AG466" s="176"/>
      <c r="AH466" s="176"/>
      <c r="AI466" s="176"/>
      <c r="AJ466" s="176"/>
      <c r="AK466" s="176"/>
    </row>
    <row r="467" spans="1:37" x14ac:dyDescent="0.25">
      <c r="A467" s="159"/>
      <c r="B467" s="158"/>
      <c r="C467" s="158"/>
      <c r="D467" s="158"/>
      <c r="E467" s="158"/>
      <c r="F467" s="158"/>
      <c r="G467" s="158"/>
      <c r="H467" s="158"/>
      <c r="I467" s="158"/>
      <c r="J467" s="176"/>
      <c r="K467" s="176"/>
      <c r="L467" s="176"/>
      <c r="M467" s="158"/>
      <c r="N467" s="158"/>
      <c r="O467" s="158"/>
      <c r="P467" s="158"/>
      <c r="Q467" s="158"/>
      <c r="R467" s="158"/>
      <c r="S467" s="158"/>
      <c r="T467" s="158"/>
      <c r="U467" s="158"/>
      <c r="V467" s="158"/>
      <c r="W467" s="158"/>
      <c r="X467" s="158"/>
      <c r="Y467" s="158"/>
      <c r="Z467" s="158"/>
      <c r="AA467" s="158"/>
      <c r="AB467" s="158"/>
      <c r="AC467" s="176"/>
      <c r="AD467" s="176"/>
      <c r="AE467" s="176"/>
      <c r="AF467" s="176"/>
      <c r="AG467" s="176"/>
      <c r="AH467" s="176"/>
      <c r="AI467" s="176"/>
      <c r="AJ467" s="176"/>
      <c r="AK467" s="176"/>
    </row>
    <row r="468" spans="1:37" x14ac:dyDescent="0.25">
      <c r="A468" s="159"/>
      <c r="B468" s="158"/>
      <c r="C468" s="158"/>
      <c r="D468" s="158"/>
      <c r="E468" s="158"/>
      <c r="F468" s="158"/>
      <c r="G468" s="158"/>
      <c r="H468" s="158"/>
      <c r="I468" s="158"/>
      <c r="J468" s="176"/>
      <c r="K468" s="176"/>
      <c r="L468" s="176"/>
      <c r="M468" s="158"/>
      <c r="N468" s="158"/>
      <c r="O468" s="158"/>
      <c r="P468" s="158"/>
      <c r="Q468" s="158"/>
      <c r="R468" s="158"/>
      <c r="S468" s="158"/>
      <c r="T468" s="158"/>
      <c r="U468" s="158"/>
      <c r="V468" s="158"/>
      <c r="W468" s="158"/>
      <c r="X468" s="158"/>
      <c r="Y468" s="158"/>
      <c r="Z468" s="158"/>
      <c r="AA468" s="158"/>
      <c r="AB468" s="158"/>
      <c r="AC468" s="176"/>
      <c r="AD468" s="176"/>
      <c r="AE468" s="176"/>
      <c r="AF468" s="176"/>
      <c r="AG468" s="176"/>
      <c r="AH468" s="176"/>
      <c r="AI468" s="176"/>
      <c r="AJ468" s="176"/>
      <c r="AK468" s="176"/>
    </row>
    <row r="469" spans="1:37" x14ac:dyDescent="0.25">
      <c r="A469" s="159"/>
      <c r="B469" s="158"/>
      <c r="C469" s="158"/>
      <c r="D469" s="158"/>
      <c r="E469" s="158"/>
      <c r="F469" s="158"/>
      <c r="G469" s="158"/>
      <c r="H469" s="158"/>
      <c r="I469" s="158"/>
      <c r="J469" s="176"/>
      <c r="K469" s="176"/>
      <c r="L469" s="176"/>
      <c r="M469" s="158"/>
      <c r="N469" s="158"/>
      <c r="O469" s="158"/>
      <c r="P469" s="158"/>
      <c r="Q469" s="158"/>
      <c r="R469" s="158"/>
      <c r="S469" s="158"/>
      <c r="T469" s="158"/>
      <c r="U469" s="158"/>
      <c r="V469" s="158"/>
      <c r="W469" s="158"/>
      <c r="X469" s="158"/>
      <c r="Y469" s="158"/>
      <c r="Z469" s="158"/>
      <c r="AA469" s="158"/>
      <c r="AB469" s="158"/>
      <c r="AC469" s="176"/>
      <c r="AD469" s="176"/>
      <c r="AE469" s="176"/>
      <c r="AF469" s="176"/>
      <c r="AG469" s="176"/>
      <c r="AH469" s="176"/>
      <c r="AI469" s="176"/>
      <c r="AJ469" s="176"/>
      <c r="AK469" s="176"/>
    </row>
    <row r="470" spans="1:37" x14ac:dyDescent="0.25">
      <c r="A470" s="159"/>
      <c r="B470" s="158"/>
      <c r="C470" s="158"/>
      <c r="D470" s="158"/>
      <c r="E470" s="158"/>
      <c r="F470" s="158"/>
      <c r="G470" s="158"/>
      <c r="H470" s="158"/>
      <c r="I470" s="158"/>
      <c r="J470" s="176"/>
      <c r="K470" s="176"/>
      <c r="L470" s="176"/>
      <c r="M470" s="158"/>
      <c r="N470" s="158"/>
      <c r="O470" s="158"/>
      <c r="P470" s="158"/>
      <c r="Q470" s="158"/>
      <c r="R470" s="158"/>
      <c r="S470" s="158"/>
      <c r="T470" s="158"/>
      <c r="U470" s="158"/>
      <c r="V470" s="158"/>
      <c r="W470" s="158"/>
      <c r="X470" s="158"/>
      <c r="Y470" s="158"/>
      <c r="Z470" s="158"/>
      <c r="AA470" s="158"/>
      <c r="AB470" s="158"/>
      <c r="AC470" s="176"/>
      <c r="AD470" s="176"/>
      <c r="AE470" s="176"/>
      <c r="AF470" s="176"/>
      <c r="AG470" s="176"/>
      <c r="AH470" s="176"/>
      <c r="AI470" s="176"/>
      <c r="AJ470" s="176"/>
      <c r="AK470" s="176"/>
    </row>
    <row r="471" spans="1:37" x14ac:dyDescent="0.25">
      <c r="A471" s="159"/>
      <c r="B471" s="158"/>
      <c r="C471" s="158"/>
      <c r="D471" s="158"/>
      <c r="E471" s="158"/>
      <c r="F471" s="158"/>
      <c r="G471" s="158"/>
      <c r="H471" s="158"/>
      <c r="I471" s="158"/>
      <c r="J471" s="176"/>
      <c r="K471" s="176"/>
      <c r="L471" s="176"/>
      <c r="M471" s="158"/>
      <c r="N471" s="158"/>
      <c r="O471" s="158"/>
      <c r="P471" s="158"/>
      <c r="Q471" s="158"/>
      <c r="R471" s="158"/>
      <c r="S471" s="158"/>
      <c r="T471" s="158"/>
      <c r="U471" s="158"/>
      <c r="V471" s="158"/>
      <c r="W471" s="158"/>
      <c r="X471" s="158"/>
      <c r="Y471" s="158"/>
      <c r="Z471" s="158"/>
      <c r="AA471" s="158"/>
      <c r="AB471" s="158"/>
      <c r="AC471" s="176"/>
      <c r="AD471" s="176"/>
      <c r="AE471" s="176"/>
      <c r="AF471" s="176"/>
      <c r="AG471" s="176"/>
      <c r="AH471" s="176"/>
      <c r="AI471" s="176"/>
      <c r="AJ471" s="176"/>
      <c r="AK471" s="176"/>
    </row>
    <row r="472" spans="1:37" x14ac:dyDescent="0.25">
      <c r="A472" s="159"/>
      <c r="B472" s="158"/>
      <c r="C472" s="158"/>
      <c r="D472" s="158"/>
      <c r="E472" s="158"/>
      <c r="F472" s="158"/>
      <c r="G472" s="158"/>
      <c r="H472" s="158"/>
      <c r="I472" s="158"/>
      <c r="J472" s="176"/>
      <c r="K472" s="176"/>
      <c r="L472" s="176"/>
      <c r="M472" s="158"/>
      <c r="N472" s="158"/>
      <c r="O472" s="158"/>
      <c r="P472" s="158"/>
      <c r="Q472" s="158"/>
      <c r="R472" s="158"/>
      <c r="S472" s="158"/>
      <c r="T472" s="158"/>
      <c r="U472" s="158"/>
      <c r="V472" s="158"/>
      <c r="W472" s="158"/>
      <c r="X472" s="158"/>
      <c r="Y472" s="158"/>
      <c r="Z472" s="158"/>
      <c r="AA472" s="158"/>
      <c r="AB472" s="158"/>
      <c r="AC472" s="176"/>
      <c r="AD472" s="176"/>
      <c r="AE472" s="176"/>
      <c r="AF472" s="176"/>
      <c r="AG472" s="176"/>
      <c r="AH472" s="176"/>
      <c r="AI472" s="176"/>
      <c r="AJ472" s="176"/>
      <c r="AK472" s="176"/>
    </row>
    <row r="473" spans="1:37" x14ac:dyDescent="0.25">
      <c r="A473" s="159"/>
      <c r="B473" s="158"/>
      <c r="C473" s="158"/>
      <c r="D473" s="158"/>
      <c r="E473" s="158"/>
      <c r="F473" s="158"/>
      <c r="G473" s="158"/>
      <c r="H473" s="158"/>
      <c r="I473" s="158"/>
      <c r="J473" s="176"/>
      <c r="K473" s="176"/>
      <c r="L473" s="176"/>
      <c r="M473" s="158"/>
      <c r="N473" s="158"/>
      <c r="O473" s="158"/>
      <c r="P473" s="158"/>
      <c r="Q473" s="158"/>
      <c r="R473" s="158"/>
      <c r="S473" s="158"/>
      <c r="T473" s="158"/>
      <c r="U473" s="158"/>
      <c r="V473" s="158"/>
      <c r="W473" s="158"/>
      <c r="X473" s="158"/>
      <c r="Y473" s="158"/>
      <c r="Z473" s="158"/>
      <c r="AA473" s="158"/>
      <c r="AB473" s="158"/>
      <c r="AC473" s="176"/>
      <c r="AD473" s="176"/>
      <c r="AE473" s="176"/>
      <c r="AF473" s="176"/>
      <c r="AG473" s="176"/>
      <c r="AH473" s="176"/>
      <c r="AI473" s="176"/>
      <c r="AJ473" s="176"/>
      <c r="AK473" s="176"/>
    </row>
    <row r="474" spans="1:37" x14ac:dyDescent="0.25">
      <c r="A474" s="159"/>
      <c r="B474" s="158"/>
      <c r="C474" s="158"/>
      <c r="D474" s="158"/>
      <c r="E474" s="158"/>
      <c r="F474" s="158"/>
      <c r="G474" s="158"/>
      <c r="H474" s="158"/>
      <c r="I474" s="158"/>
      <c r="J474" s="176"/>
      <c r="K474" s="176"/>
      <c r="L474" s="176"/>
      <c r="M474" s="158"/>
      <c r="N474" s="158"/>
      <c r="O474" s="158"/>
      <c r="P474" s="158"/>
      <c r="Q474" s="158"/>
      <c r="R474" s="158"/>
      <c r="S474" s="158"/>
      <c r="T474" s="158"/>
      <c r="U474" s="158"/>
      <c r="V474" s="158"/>
      <c r="W474" s="158"/>
      <c r="X474" s="158"/>
      <c r="Y474" s="158"/>
      <c r="Z474" s="158"/>
      <c r="AA474" s="158"/>
      <c r="AB474" s="158"/>
      <c r="AC474" s="176"/>
      <c r="AD474" s="176"/>
      <c r="AE474" s="176"/>
      <c r="AF474" s="176"/>
      <c r="AG474" s="176"/>
      <c r="AH474" s="176"/>
      <c r="AI474" s="176"/>
      <c r="AJ474" s="176"/>
      <c r="AK474" s="176"/>
    </row>
    <row r="475" spans="1:37" x14ac:dyDescent="0.25">
      <c r="A475" s="159"/>
      <c r="B475" s="158"/>
      <c r="C475" s="158"/>
      <c r="D475" s="158"/>
      <c r="E475" s="158"/>
      <c r="F475" s="158"/>
      <c r="G475" s="158"/>
      <c r="H475" s="158"/>
      <c r="I475" s="158"/>
      <c r="J475" s="176"/>
      <c r="K475" s="176"/>
      <c r="L475" s="176"/>
      <c r="M475" s="158"/>
      <c r="N475" s="158"/>
      <c r="O475" s="158"/>
      <c r="P475" s="158"/>
      <c r="Q475" s="158"/>
      <c r="R475" s="158"/>
      <c r="S475" s="158"/>
      <c r="T475" s="158"/>
      <c r="U475" s="158"/>
      <c r="V475" s="158"/>
      <c r="W475" s="158"/>
      <c r="X475" s="158"/>
      <c r="Y475" s="158"/>
      <c r="Z475" s="158"/>
      <c r="AA475" s="158"/>
      <c r="AB475" s="158"/>
      <c r="AC475" s="176"/>
      <c r="AD475" s="176"/>
      <c r="AE475" s="176"/>
      <c r="AF475" s="176"/>
      <c r="AG475" s="176"/>
      <c r="AH475" s="176"/>
      <c r="AI475" s="176"/>
      <c r="AJ475" s="176"/>
      <c r="AK475" s="176"/>
    </row>
    <row r="476" spans="1:37" x14ac:dyDescent="0.25">
      <c r="A476" s="159"/>
      <c r="B476" s="158"/>
      <c r="C476" s="158"/>
      <c r="D476" s="158"/>
      <c r="E476" s="158"/>
      <c r="F476" s="158"/>
      <c r="G476" s="158"/>
      <c r="H476" s="158"/>
      <c r="I476" s="158"/>
      <c r="J476" s="176"/>
      <c r="K476" s="176"/>
      <c r="L476" s="176"/>
      <c r="M476" s="158"/>
      <c r="N476" s="158"/>
      <c r="O476" s="158"/>
      <c r="P476" s="158"/>
      <c r="Q476" s="158"/>
      <c r="R476" s="158"/>
      <c r="S476" s="158"/>
      <c r="T476" s="158"/>
      <c r="U476" s="158"/>
      <c r="V476" s="158"/>
      <c r="W476" s="158"/>
      <c r="X476" s="158"/>
      <c r="Y476" s="158"/>
      <c r="Z476" s="158"/>
      <c r="AA476" s="158"/>
      <c r="AB476" s="158"/>
      <c r="AC476" s="176"/>
      <c r="AD476" s="176"/>
      <c r="AE476" s="176"/>
      <c r="AF476" s="176"/>
      <c r="AG476" s="176"/>
      <c r="AH476" s="176"/>
      <c r="AI476" s="176"/>
      <c r="AJ476" s="176"/>
      <c r="AK476" s="176"/>
    </row>
    <row r="477" spans="1:37" x14ac:dyDescent="0.25">
      <c r="A477" s="159"/>
      <c r="B477" s="158"/>
      <c r="C477" s="158"/>
      <c r="D477" s="158"/>
      <c r="E477" s="158"/>
      <c r="F477" s="158"/>
      <c r="G477" s="158"/>
      <c r="H477" s="158"/>
      <c r="I477" s="158"/>
      <c r="J477" s="176"/>
      <c r="K477" s="176"/>
      <c r="L477" s="176"/>
      <c r="M477" s="158"/>
      <c r="N477" s="158"/>
      <c r="O477" s="158"/>
      <c r="P477" s="158"/>
      <c r="Q477" s="158"/>
      <c r="R477" s="158"/>
      <c r="S477" s="158"/>
      <c r="T477" s="158"/>
      <c r="U477" s="158"/>
      <c r="V477" s="158"/>
      <c r="W477" s="158"/>
      <c r="X477" s="158"/>
      <c r="Y477" s="158"/>
      <c r="Z477" s="158"/>
      <c r="AA477" s="158"/>
      <c r="AB477" s="158"/>
      <c r="AC477" s="176"/>
      <c r="AD477" s="176"/>
      <c r="AE477" s="176"/>
      <c r="AF477" s="176"/>
      <c r="AG477" s="176"/>
      <c r="AH477" s="176"/>
      <c r="AI477" s="176"/>
      <c r="AJ477" s="176"/>
      <c r="AK477" s="176"/>
    </row>
    <row r="478" spans="1:37" x14ac:dyDescent="0.25">
      <c r="A478" s="159"/>
      <c r="B478" s="158"/>
      <c r="C478" s="158"/>
      <c r="D478" s="158"/>
      <c r="E478" s="158"/>
      <c r="F478" s="158"/>
      <c r="G478" s="158"/>
      <c r="H478" s="158"/>
      <c r="I478" s="158"/>
      <c r="J478" s="176"/>
      <c r="K478" s="176"/>
      <c r="L478" s="176"/>
      <c r="M478" s="158"/>
      <c r="N478" s="158"/>
      <c r="O478" s="158"/>
      <c r="P478" s="158"/>
      <c r="Q478" s="158"/>
      <c r="R478" s="158"/>
      <c r="S478" s="158"/>
      <c r="T478" s="158"/>
      <c r="U478" s="158"/>
      <c r="V478" s="158"/>
      <c r="W478" s="158"/>
      <c r="X478" s="158"/>
      <c r="Y478" s="158"/>
      <c r="Z478" s="158"/>
      <c r="AA478" s="158"/>
      <c r="AB478" s="158"/>
      <c r="AC478" s="176"/>
      <c r="AD478" s="176"/>
      <c r="AE478" s="176"/>
      <c r="AF478" s="176"/>
      <c r="AG478" s="176"/>
      <c r="AH478" s="176"/>
      <c r="AI478" s="176"/>
      <c r="AJ478" s="176"/>
      <c r="AK478" s="176"/>
    </row>
    <row r="479" spans="1:37" x14ac:dyDescent="0.25">
      <c r="A479" s="159"/>
      <c r="B479" s="158"/>
      <c r="C479" s="158"/>
      <c r="D479" s="158"/>
      <c r="E479" s="158"/>
      <c r="F479" s="158"/>
      <c r="G479" s="158"/>
      <c r="H479" s="158"/>
      <c r="I479" s="158"/>
      <c r="J479" s="176"/>
      <c r="K479" s="176"/>
      <c r="L479" s="176"/>
      <c r="M479" s="158"/>
      <c r="N479" s="158"/>
      <c r="O479" s="158"/>
      <c r="P479" s="158"/>
      <c r="Q479" s="158"/>
      <c r="R479" s="158"/>
      <c r="S479" s="158"/>
      <c r="T479" s="158"/>
      <c r="U479" s="158"/>
      <c r="V479" s="158"/>
      <c r="W479" s="158"/>
      <c r="X479" s="158"/>
      <c r="Y479" s="158"/>
      <c r="Z479" s="158"/>
      <c r="AA479" s="158"/>
      <c r="AB479" s="158"/>
      <c r="AC479" s="176"/>
      <c r="AD479" s="176"/>
      <c r="AE479" s="176"/>
      <c r="AF479" s="176"/>
      <c r="AG479" s="176"/>
      <c r="AH479" s="176"/>
      <c r="AI479" s="176"/>
      <c r="AJ479" s="176"/>
      <c r="AK479" s="176"/>
    </row>
    <row r="480" spans="1:37" x14ac:dyDescent="0.25">
      <c r="A480" s="159"/>
      <c r="B480" s="158"/>
      <c r="C480" s="158"/>
      <c r="D480" s="158"/>
      <c r="E480" s="158"/>
      <c r="F480" s="158"/>
      <c r="G480" s="158"/>
      <c r="H480" s="158"/>
      <c r="I480" s="158"/>
      <c r="J480" s="176"/>
      <c r="K480" s="176"/>
      <c r="L480" s="176"/>
      <c r="M480" s="158"/>
      <c r="N480" s="158"/>
      <c r="O480" s="158"/>
      <c r="P480" s="158"/>
      <c r="Q480" s="158"/>
      <c r="R480" s="158"/>
      <c r="S480" s="158"/>
      <c r="T480" s="158"/>
      <c r="U480" s="158"/>
      <c r="V480" s="158"/>
      <c r="W480" s="158"/>
      <c r="X480" s="158"/>
      <c r="Y480" s="158"/>
      <c r="Z480" s="158"/>
      <c r="AA480" s="158"/>
      <c r="AB480" s="158"/>
      <c r="AC480" s="176"/>
      <c r="AD480" s="176"/>
      <c r="AE480" s="176"/>
      <c r="AF480" s="176"/>
      <c r="AG480" s="176"/>
      <c r="AH480" s="176"/>
      <c r="AI480" s="176"/>
      <c r="AJ480" s="176"/>
      <c r="AK480" s="176"/>
    </row>
    <row r="481" spans="1:37" x14ac:dyDescent="0.25">
      <c r="A481" s="159"/>
      <c r="B481" s="158"/>
      <c r="C481" s="158"/>
      <c r="D481" s="158"/>
      <c r="E481" s="158"/>
      <c r="F481" s="158"/>
      <c r="G481" s="158"/>
      <c r="H481" s="158"/>
      <c r="I481" s="158"/>
      <c r="J481" s="176"/>
      <c r="K481" s="176"/>
      <c r="L481" s="176"/>
      <c r="M481" s="158"/>
      <c r="N481" s="158"/>
      <c r="O481" s="158"/>
      <c r="P481" s="158"/>
      <c r="Q481" s="158"/>
      <c r="R481" s="158"/>
      <c r="S481" s="158"/>
      <c r="T481" s="158"/>
      <c r="U481" s="158"/>
      <c r="V481" s="158"/>
      <c r="W481" s="158"/>
      <c r="X481" s="158"/>
      <c r="Y481" s="158"/>
      <c r="Z481" s="158"/>
      <c r="AA481" s="158"/>
      <c r="AB481" s="158"/>
      <c r="AC481" s="176"/>
      <c r="AD481" s="176"/>
      <c r="AE481" s="176"/>
      <c r="AF481" s="176"/>
      <c r="AG481" s="176"/>
      <c r="AH481" s="176"/>
      <c r="AI481" s="176"/>
      <c r="AJ481" s="176"/>
      <c r="AK481" s="176"/>
    </row>
    <row r="482" spans="1:37" x14ac:dyDescent="0.25">
      <c r="A482" s="159"/>
      <c r="B482" s="158"/>
      <c r="C482" s="158"/>
      <c r="D482" s="158"/>
      <c r="E482" s="158"/>
      <c r="F482" s="158"/>
      <c r="G482" s="158"/>
      <c r="H482" s="158"/>
      <c r="I482" s="158"/>
      <c r="J482" s="176"/>
      <c r="K482" s="176"/>
      <c r="L482" s="176"/>
      <c r="M482" s="158"/>
      <c r="N482" s="158"/>
      <c r="O482" s="158"/>
      <c r="P482" s="158"/>
      <c r="Q482" s="158"/>
      <c r="R482" s="158"/>
      <c r="S482" s="158"/>
      <c r="T482" s="158"/>
      <c r="U482" s="158"/>
      <c r="V482" s="158"/>
      <c r="W482" s="158"/>
      <c r="X482" s="158"/>
      <c r="Y482" s="158"/>
      <c r="Z482" s="158"/>
      <c r="AA482" s="158"/>
      <c r="AB482" s="158"/>
      <c r="AC482" s="176"/>
      <c r="AD482" s="176"/>
      <c r="AE482" s="176"/>
      <c r="AF482" s="176"/>
      <c r="AG482" s="176"/>
      <c r="AH482" s="176"/>
      <c r="AI482" s="176"/>
      <c r="AJ482" s="176"/>
      <c r="AK482" s="176"/>
    </row>
    <row r="483" spans="1:37" x14ac:dyDescent="0.25">
      <c r="A483" s="159"/>
      <c r="B483" s="158"/>
      <c r="C483" s="158"/>
      <c r="D483" s="158"/>
      <c r="E483" s="158"/>
      <c r="F483" s="158"/>
      <c r="G483" s="158"/>
      <c r="H483" s="158"/>
      <c r="I483" s="158"/>
      <c r="J483" s="176"/>
      <c r="K483" s="176"/>
      <c r="L483" s="176"/>
      <c r="M483" s="158"/>
      <c r="N483" s="158"/>
      <c r="O483" s="158"/>
      <c r="P483" s="158"/>
      <c r="Q483" s="158"/>
      <c r="R483" s="158"/>
      <c r="S483" s="158"/>
      <c r="T483" s="158"/>
      <c r="U483" s="158"/>
      <c r="V483" s="158"/>
      <c r="W483" s="158"/>
      <c r="X483" s="158"/>
      <c r="Y483" s="158"/>
      <c r="Z483" s="158"/>
      <c r="AA483" s="158"/>
      <c r="AB483" s="158"/>
      <c r="AC483" s="176"/>
      <c r="AD483" s="176"/>
      <c r="AE483" s="176"/>
      <c r="AF483" s="176"/>
      <c r="AG483" s="176"/>
      <c r="AH483" s="176"/>
      <c r="AI483" s="176"/>
      <c r="AJ483" s="176"/>
      <c r="AK483" s="176"/>
    </row>
    <row r="484" spans="1:37" x14ac:dyDescent="0.25">
      <c r="A484" s="159"/>
      <c r="B484" s="158"/>
      <c r="C484" s="158"/>
      <c r="D484" s="158"/>
      <c r="E484" s="158"/>
      <c r="F484" s="158"/>
      <c r="G484" s="158"/>
      <c r="H484" s="158"/>
      <c r="I484" s="158"/>
      <c r="J484" s="176"/>
      <c r="K484" s="176"/>
      <c r="L484" s="176"/>
      <c r="M484" s="158"/>
      <c r="N484" s="158"/>
      <c r="O484" s="158"/>
      <c r="P484" s="158"/>
      <c r="Q484" s="158"/>
      <c r="R484" s="158"/>
      <c r="S484" s="158"/>
      <c r="T484" s="158"/>
      <c r="U484" s="158"/>
      <c r="V484" s="158"/>
      <c r="W484" s="158"/>
      <c r="X484" s="158"/>
      <c r="Y484" s="158"/>
      <c r="Z484" s="158"/>
      <c r="AA484" s="158"/>
      <c r="AB484" s="158"/>
      <c r="AC484" s="176"/>
      <c r="AD484" s="176"/>
      <c r="AE484" s="176"/>
      <c r="AF484" s="176"/>
      <c r="AG484" s="176"/>
      <c r="AH484" s="176"/>
      <c r="AI484" s="176"/>
      <c r="AJ484" s="176"/>
      <c r="AK484" s="176"/>
    </row>
    <row r="485" spans="1:37" x14ac:dyDescent="0.25">
      <c r="A485" s="159"/>
      <c r="B485" s="158"/>
      <c r="C485" s="158"/>
      <c r="D485" s="158"/>
      <c r="E485" s="158"/>
      <c r="F485" s="158"/>
      <c r="G485" s="158"/>
      <c r="H485" s="158"/>
      <c r="I485" s="158"/>
      <c r="J485" s="176"/>
      <c r="K485" s="176"/>
      <c r="L485" s="176"/>
      <c r="M485" s="158"/>
      <c r="N485" s="158"/>
      <c r="O485" s="158"/>
      <c r="P485" s="158"/>
      <c r="Q485" s="158"/>
      <c r="R485" s="158"/>
      <c r="S485" s="158"/>
      <c r="T485" s="158"/>
      <c r="U485" s="158"/>
      <c r="V485" s="158"/>
      <c r="W485" s="158"/>
      <c r="X485" s="158"/>
      <c r="Y485" s="158"/>
      <c r="Z485" s="158"/>
      <c r="AA485" s="158"/>
      <c r="AB485" s="158"/>
      <c r="AC485" s="176"/>
      <c r="AD485" s="176"/>
      <c r="AE485" s="176"/>
      <c r="AF485" s="176"/>
      <c r="AG485" s="176"/>
      <c r="AH485" s="176"/>
      <c r="AI485" s="176"/>
      <c r="AJ485" s="176"/>
      <c r="AK485" s="176"/>
    </row>
    <row r="486" spans="1:37" x14ac:dyDescent="0.25">
      <c r="A486" s="159"/>
      <c r="B486" s="158"/>
      <c r="C486" s="158"/>
      <c r="D486" s="158"/>
      <c r="E486" s="158"/>
      <c r="F486" s="158"/>
      <c r="G486" s="158"/>
      <c r="H486" s="158"/>
      <c r="I486" s="158"/>
      <c r="J486" s="176"/>
      <c r="K486" s="176"/>
      <c r="L486" s="176"/>
      <c r="M486" s="158"/>
      <c r="N486" s="158"/>
      <c r="O486" s="158"/>
      <c r="P486" s="158"/>
      <c r="Q486" s="158"/>
      <c r="R486" s="158"/>
      <c r="S486" s="158"/>
      <c r="T486" s="158"/>
      <c r="U486" s="158"/>
      <c r="V486" s="158"/>
      <c r="W486" s="158"/>
      <c r="X486" s="158"/>
      <c r="Y486" s="158"/>
      <c r="Z486" s="158"/>
      <c r="AA486" s="158"/>
      <c r="AB486" s="158"/>
      <c r="AC486" s="176"/>
      <c r="AD486" s="176"/>
      <c r="AE486" s="176"/>
      <c r="AF486" s="176"/>
      <c r="AG486" s="176"/>
      <c r="AH486" s="176"/>
      <c r="AI486" s="176"/>
      <c r="AJ486" s="176"/>
      <c r="AK486" s="176"/>
    </row>
    <row r="487" spans="1:37" x14ac:dyDescent="0.25">
      <c r="A487" s="159"/>
      <c r="B487" s="158"/>
      <c r="C487" s="158"/>
      <c r="D487" s="158"/>
      <c r="E487" s="158"/>
      <c r="F487" s="158"/>
      <c r="G487" s="158"/>
      <c r="H487" s="158"/>
      <c r="I487" s="158"/>
      <c r="J487" s="176"/>
      <c r="K487" s="176"/>
      <c r="L487" s="176"/>
      <c r="M487" s="158"/>
      <c r="N487" s="158"/>
      <c r="O487" s="158"/>
      <c r="P487" s="158"/>
      <c r="Q487" s="158"/>
      <c r="R487" s="158"/>
      <c r="S487" s="158"/>
      <c r="T487" s="158"/>
      <c r="U487" s="158"/>
      <c r="V487" s="158"/>
      <c r="W487" s="158"/>
      <c r="X487" s="158"/>
      <c r="Y487" s="158"/>
      <c r="Z487" s="158"/>
      <c r="AA487" s="158"/>
      <c r="AB487" s="158"/>
      <c r="AC487" s="176"/>
      <c r="AD487" s="176"/>
      <c r="AE487" s="176"/>
      <c r="AF487" s="176"/>
      <c r="AG487" s="176"/>
      <c r="AH487" s="176"/>
      <c r="AI487" s="176"/>
      <c r="AJ487" s="176"/>
      <c r="AK487" s="176"/>
    </row>
    <row r="488" spans="1:37" x14ac:dyDescent="0.25">
      <c r="A488" s="159"/>
      <c r="B488" s="158"/>
      <c r="C488" s="158"/>
      <c r="D488" s="158"/>
      <c r="E488" s="158"/>
      <c r="F488" s="158"/>
      <c r="G488" s="158"/>
      <c r="H488" s="158"/>
      <c r="I488" s="158"/>
      <c r="J488" s="176"/>
      <c r="K488" s="176"/>
      <c r="L488" s="176"/>
      <c r="M488" s="158"/>
      <c r="N488" s="158"/>
      <c r="O488" s="158"/>
      <c r="P488" s="158"/>
      <c r="Q488" s="158"/>
      <c r="R488" s="158"/>
      <c r="S488" s="158"/>
      <c r="T488" s="158"/>
      <c r="U488" s="158"/>
      <c r="V488" s="158"/>
      <c r="W488" s="158"/>
      <c r="X488" s="158"/>
      <c r="Y488" s="158"/>
      <c r="Z488" s="158"/>
      <c r="AA488" s="158"/>
      <c r="AB488" s="158"/>
      <c r="AC488" s="176"/>
      <c r="AD488" s="176"/>
      <c r="AE488" s="176"/>
      <c r="AF488" s="176"/>
      <c r="AG488" s="176"/>
      <c r="AH488" s="176"/>
      <c r="AI488" s="176"/>
      <c r="AJ488" s="176"/>
      <c r="AK488" s="176"/>
    </row>
    <row r="489" spans="1:37" x14ac:dyDescent="0.25">
      <c r="A489" s="159"/>
      <c r="B489" s="158"/>
      <c r="C489" s="158"/>
      <c r="D489" s="158"/>
      <c r="E489" s="158"/>
      <c r="F489" s="158"/>
      <c r="G489" s="158"/>
      <c r="H489" s="158"/>
      <c r="I489" s="158"/>
      <c r="J489" s="176"/>
      <c r="K489" s="176"/>
      <c r="L489" s="176"/>
      <c r="M489" s="158"/>
      <c r="N489" s="158"/>
      <c r="O489" s="158"/>
      <c r="P489" s="158"/>
      <c r="Q489" s="158"/>
      <c r="R489" s="158"/>
      <c r="S489" s="158"/>
      <c r="T489" s="158"/>
      <c r="U489" s="158"/>
      <c r="V489" s="158"/>
      <c r="W489" s="158"/>
      <c r="X489" s="158"/>
      <c r="Y489" s="158"/>
      <c r="Z489" s="158"/>
      <c r="AA489" s="158"/>
      <c r="AB489" s="158"/>
      <c r="AC489" s="176"/>
      <c r="AD489" s="176"/>
      <c r="AE489" s="176"/>
      <c r="AF489" s="176"/>
      <c r="AG489" s="176"/>
      <c r="AH489" s="176"/>
      <c r="AI489" s="176"/>
      <c r="AJ489" s="176"/>
      <c r="AK489" s="176"/>
    </row>
    <row r="490" spans="1:37" x14ac:dyDescent="0.25">
      <c r="A490" s="159"/>
      <c r="B490" s="158"/>
      <c r="C490" s="158"/>
      <c r="D490" s="158"/>
      <c r="E490" s="158"/>
      <c r="F490" s="158"/>
      <c r="G490" s="158"/>
      <c r="H490" s="158"/>
      <c r="I490" s="158"/>
      <c r="J490" s="176"/>
      <c r="K490" s="176"/>
      <c r="L490" s="176"/>
      <c r="M490" s="158"/>
      <c r="N490" s="158"/>
      <c r="O490" s="158"/>
      <c r="P490" s="158"/>
      <c r="Q490" s="158"/>
      <c r="R490" s="158"/>
      <c r="S490" s="158"/>
      <c r="T490" s="158"/>
      <c r="U490" s="158"/>
      <c r="V490" s="158"/>
      <c r="W490" s="158"/>
      <c r="X490" s="158"/>
      <c r="Y490" s="158"/>
      <c r="Z490" s="158"/>
      <c r="AA490" s="158"/>
      <c r="AB490" s="158"/>
      <c r="AC490" s="176"/>
      <c r="AD490" s="176"/>
      <c r="AE490" s="176"/>
      <c r="AF490" s="176"/>
      <c r="AG490" s="176"/>
      <c r="AH490" s="176"/>
      <c r="AI490" s="176"/>
      <c r="AJ490" s="176"/>
      <c r="AK490" s="176"/>
    </row>
    <row r="491" spans="1:37" x14ac:dyDescent="0.25">
      <c r="A491" s="159"/>
      <c r="B491" s="158"/>
      <c r="C491" s="158"/>
      <c r="D491" s="158"/>
      <c r="E491" s="158"/>
      <c r="F491" s="158"/>
      <c r="G491" s="158"/>
      <c r="H491" s="158"/>
      <c r="I491" s="158"/>
      <c r="J491" s="176"/>
      <c r="K491" s="176"/>
      <c r="L491" s="176"/>
      <c r="M491" s="158"/>
      <c r="N491" s="158"/>
      <c r="O491" s="158"/>
      <c r="P491" s="158"/>
      <c r="Q491" s="158"/>
      <c r="R491" s="158"/>
      <c r="S491" s="158"/>
      <c r="T491" s="158"/>
      <c r="U491" s="158"/>
      <c r="V491" s="158"/>
      <c r="W491" s="158"/>
      <c r="X491" s="158"/>
      <c r="Y491" s="158"/>
      <c r="Z491" s="158"/>
      <c r="AA491" s="158"/>
      <c r="AB491" s="158"/>
      <c r="AC491" s="176"/>
      <c r="AD491" s="176"/>
      <c r="AE491" s="176"/>
      <c r="AF491" s="176"/>
      <c r="AG491" s="176"/>
      <c r="AH491" s="176"/>
      <c r="AI491" s="176"/>
      <c r="AJ491" s="176"/>
      <c r="AK491" s="176"/>
    </row>
    <row r="492" spans="1:37" x14ac:dyDescent="0.25">
      <c r="A492" s="159"/>
      <c r="B492" s="158"/>
      <c r="C492" s="158"/>
      <c r="D492" s="158"/>
      <c r="E492" s="158"/>
      <c r="F492" s="158"/>
      <c r="G492" s="158"/>
      <c r="H492" s="158"/>
      <c r="I492" s="158"/>
      <c r="J492" s="176"/>
      <c r="K492" s="176"/>
      <c r="L492" s="176"/>
      <c r="M492" s="158"/>
      <c r="N492" s="158"/>
      <c r="O492" s="158"/>
      <c r="P492" s="158"/>
      <c r="Q492" s="158"/>
      <c r="R492" s="158"/>
      <c r="S492" s="158"/>
      <c r="T492" s="158"/>
      <c r="U492" s="158"/>
      <c r="V492" s="158"/>
      <c r="W492" s="158"/>
      <c r="X492" s="158"/>
      <c r="Y492" s="158"/>
      <c r="Z492" s="158"/>
      <c r="AA492" s="158"/>
      <c r="AB492" s="158"/>
      <c r="AC492" s="176"/>
      <c r="AD492" s="176"/>
      <c r="AE492" s="176"/>
      <c r="AF492" s="176"/>
      <c r="AG492" s="176"/>
      <c r="AH492" s="176"/>
      <c r="AI492" s="176"/>
      <c r="AJ492" s="176"/>
      <c r="AK492" s="176"/>
    </row>
    <row r="493" spans="1:37" x14ac:dyDescent="0.25">
      <c r="A493" s="159"/>
      <c r="B493" s="158"/>
      <c r="C493" s="158"/>
      <c r="D493" s="158"/>
      <c r="E493" s="158"/>
      <c r="F493" s="158"/>
      <c r="G493" s="158"/>
      <c r="H493" s="158"/>
      <c r="I493" s="158"/>
      <c r="J493" s="176"/>
      <c r="K493" s="176"/>
      <c r="L493" s="176"/>
      <c r="M493" s="158"/>
      <c r="N493" s="158"/>
      <c r="O493" s="158"/>
      <c r="P493" s="158"/>
      <c r="Q493" s="158"/>
      <c r="R493" s="158"/>
      <c r="S493" s="158"/>
      <c r="T493" s="158"/>
      <c r="U493" s="158"/>
      <c r="V493" s="158"/>
      <c r="W493" s="158"/>
      <c r="X493" s="158"/>
      <c r="Y493" s="158"/>
      <c r="Z493" s="158"/>
      <c r="AA493" s="158"/>
      <c r="AB493" s="158"/>
      <c r="AC493" s="176"/>
      <c r="AD493" s="176"/>
      <c r="AE493" s="176"/>
      <c r="AF493" s="176"/>
      <c r="AG493" s="176"/>
      <c r="AH493" s="176"/>
      <c r="AI493" s="176"/>
      <c r="AJ493" s="176"/>
      <c r="AK493" s="176"/>
    </row>
    <row r="494" spans="1:37" x14ac:dyDescent="0.25">
      <c r="A494" s="159"/>
      <c r="B494" s="158"/>
      <c r="C494" s="158"/>
      <c r="D494" s="158"/>
      <c r="E494" s="158"/>
      <c r="F494" s="158"/>
      <c r="G494" s="158"/>
      <c r="H494" s="158"/>
      <c r="I494" s="158"/>
      <c r="J494" s="176"/>
      <c r="K494" s="176"/>
      <c r="L494" s="176"/>
      <c r="M494" s="158"/>
      <c r="N494" s="158"/>
      <c r="O494" s="158"/>
      <c r="P494" s="158"/>
      <c r="Q494" s="158"/>
      <c r="R494" s="158"/>
      <c r="S494" s="158"/>
      <c r="T494" s="158"/>
      <c r="U494" s="158"/>
      <c r="V494" s="158"/>
      <c r="W494" s="158"/>
      <c r="X494" s="158"/>
      <c r="Y494" s="158"/>
      <c r="Z494" s="158"/>
      <c r="AA494" s="158"/>
      <c r="AB494" s="158"/>
      <c r="AC494" s="176"/>
      <c r="AD494" s="176"/>
      <c r="AE494" s="176"/>
      <c r="AF494" s="176"/>
      <c r="AG494" s="176"/>
      <c r="AH494" s="176"/>
      <c r="AI494" s="176"/>
      <c r="AJ494" s="176"/>
      <c r="AK494" s="176"/>
    </row>
    <row r="495" spans="1:37" x14ac:dyDescent="0.25">
      <c r="A495" s="159"/>
      <c r="B495" s="158"/>
      <c r="C495" s="158"/>
      <c r="D495" s="158"/>
      <c r="E495" s="158"/>
      <c r="F495" s="158"/>
      <c r="G495" s="158"/>
      <c r="H495" s="158"/>
      <c r="I495" s="158"/>
      <c r="J495" s="176"/>
      <c r="K495" s="176"/>
      <c r="L495" s="176"/>
      <c r="M495" s="158"/>
      <c r="N495" s="158"/>
      <c r="O495" s="158"/>
      <c r="P495" s="158"/>
      <c r="Q495" s="158"/>
      <c r="R495" s="158"/>
      <c r="S495" s="158"/>
      <c r="T495" s="158"/>
      <c r="U495" s="158"/>
      <c r="V495" s="158"/>
      <c r="W495" s="158"/>
      <c r="X495" s="158"/>
      <c r="Y495" s="158"/>
      <c r="Z495" s="158"/>
      <c r="AA495" s="158"/>
      <c r="AB495" s="158"/>
      <c r="AC495" s="176"/>
      <c r="AD495" s="176"/>
      <c r="AE495" s="176"/>
      <c r="AF495" s="176"/>
      <c r="AG495" s="176"/>
      <c r="AH495" s="176"/>
      <c r="AI495" s="176"/>
      <c r="AJ495" s="176"/>
      <c r="AK495" s="176"/>
    </row>
    <row r="496" spans="1:37" x14ac:dyDescent="0.25">
      <c r="A496" s="159"/>
      <c r="B496" s="158"/>
      <c r="C496" s="158"/>
      <c r="D496" s="158"/>
      <c r="E496" s="158"/>
      <c r="F496" s="158"/>
      <c r="G496" s="158"/>
      <c r="H496" s="158"/>
      <c r="I496" s="158"/>
      <c r="J496" s="176"/>
      <c r="K496" s="176"/>
      <c r="L496" s="176"/>
      <c r="M496" s="158"/>
      <c r="N496" s="158"/>
      <c r="O496" s="158"/>
      <c r="P496" s="158"/>
      <c r="Q496" s="158"/>
      <c r="R496" s="158"/>
      <c r="S496" s="158"/>
      <c r="T496" s="158"/>
      <c r="U496" s="158"/>
      <c r="V496" s="158"/>
      <c r="W496" s="158"/>
      <c r="X496" s="158"/>
      <c r="Y496" s="158"/>
      <c r="Z496" s="158"/>
      <c r="AA496" s="158"/>
      <c r="AB496" s="158"/>
      <c r="AC496" s="176"/>
      <c r="AD496" s="176"/>
      <c r="AE496" s="176"/>
      <c r="AF496" s="176"/>
      <c r="AG496" s="176"/>
      <c r="AH496" s="176"/>
      <c r="AI496" s="176"/>
      <c r="AJ496" s="176"/>
      <c r="AK496" s="176"/>
    </row>
    <row r="497" spans="1:37" x14ac:dyDescent="0.25">
      <c r="A497" s="159"/>
      <c r="B497" s="158"/>
      <c r="C497" s="158"/>
      <c r="D497" s="158"/>
      <c r="E497" s="158"/>
      <c r="F497" s="158"/>
      <c r="G497" s="158"/>
      <c r="H497" s="158"/>
      <c r="I497" s="158"/>
      <c r="J497" s="176"/>
      <c r="K497" s="176"/>
      <c r="L497" s="176"/>
      <c r="M497" s="158"/>
      <c r="N497" s="158"/>
      <c r="O497" s="158"/>
      <c r="P497" s="158"/>
      <c r="Q497" s="158"/>
      <c r="R497" s="158"/>
      <c r="S497" s="158"/>
      <c r="T497" s="158"/>
      <c r="U497" s="158"/>
      <c r="V497" s="158"/>
      <c r="W497" s="158"/>
      <c r="X497" s="158"/>
      <c r="Y497" s="158"/>
      <c r="Z497" s="158"/>
      <c r="AA497" s="158"/>
      <c r="AB497" s="158"/>
      <c r="AC497" s="176"/>
      <c r="AD497" s="176"/>
      <c r="AE497" s="176"/>
      <c r="AF497" s="176"/>
      <c r="AG497" s="176"/>
      <c r="AH497" s="176"/>
      <c r="AI497" s="176"/>
      <c r="AJ497" s="176"/>
      <c r="AK497" s="176"/>
    </row>
    <row r="498" spans="1:37" x14ac:dyDescent="0.25">
      <c r="A498" s="159"/>
      <c r="B498" s="158"/>
      <c r="C498" s="158"/>
      <c r="D498" s="158"/>
      <c r="E498" s="158"/>
      <c r="F498" s="158"/>
      <c r="G498" s="158"/>
      <c r="H498" s="158"/>
      <c r="I498" s="158"/>
      <c r="J498" s="176"/>
      <c r="K498" s="176"/>
      <c r="L498" s="176"/>
      <c r="M498" s="158"/>
      <c r="N498" s="158"/>
      <c r="O498" s="158"/>
      <c r="P498" s="158"/>
      <c r="Q498" s="158"/>
      <c r="R498" s="158"/>
      <c r="S498" s="158"/>
      <c r="T498" s="158"/>
      <c r="U498" s="158"/>
      <c r="V498" s="158"/>
      <c r="W498" s="158"/>
      <c r="X498" s="158"/>
      <c r="Y498" s="158"/>
      <c r="Z498" s="158"/>
      <c r="AA498" s="158"/>
      <c r="AB498" s="158"/>
      <c r="AC498" s="176"/>
      <c r="AD498" s="176"/>
      <c r="AE498" s="176"/>
      <c r="AF498" s="176"/>
      <c r="AG498" s="176"/>
      <c r="AH498" s="176"/>
      <c r="AI498" s="176"/>
      <c r="AJ498" s="176"/>
      <c r="AK498" s="176"/>
    </row>
    <row r="499" spans="1:37" x14ac:dyDescent="0.25">
      <c r="A499" s="159"/>
      <c r="B499" s="158"/>
      <c r="C499" s="158"/>
      <c r="D499" s="158"/>
      <c r="E499" s="158"/>
      <c r="F499" s="158"/>
      <c r="G499" s="158"/>
      <c r="H499" s="158"/>
      <c r="I499" s="158"/>
      <c r="J499" s="176"/>
      <c r="K499" s="176"/>
      <c r="L499" s="176"/>
      <c r="M499" s="158"/>
      <c r="N499" s="158"/>
      <c r="O499" s="158"/>
      <c r="P499" s="158"/>
      <c r="Q499" s="158"/>
      <c r="R499" s="158"/>
      <c r="S499" s="158"/>
      <c r="T499" s="158"/>
      <c r="U499" s="158"/>
      <c r="V499" s="158"/>
      <c r="W499" s="158"/>
      <c r="X499" s="158"/>
      <c r="Y499" s="158"/>
      <c r="Z499" s="158"/>
      <c r="AA499" s="158"/>
      <c r="AB499" s="158"/>
      <c r="AC499" s="176"/>
      <c r="AD499" s="176"/>
      <c r="AE499" s="176"/>
      <c r="AF499" s="176"/>
      <c r="AG499" s="176"/>
      <c r="AH499" s="176"/>
      <c r="AI499" s="176"/>
      <c r="AJ499" s="176"/>
      <c r="AK499" s="176"/>
    </row>
    <row r="500" spans="1:37" x14ac:dyDescent="0.25">
      <c r="A500" s="159"/>
      <c r="B500" s="158"/>
      <c r="C500" s="158"/>
      <c r="D500" s="158"/>
      <c r="E500" s="158"/>
      <c r="F500" s="158"/>
      <c r="G500" s="158"/>
      <c r="H500" s="158"/>
      <c r="I500" s="158"/>
      <c r="J500" s="176"/>
      <c r="K500" s="176"/>
      <c r="L500" s="176"/>
      <c r="M500" s="158"/>
      <c r="N500" s="158"/>
      <c r="O500" s="158"/>
      <c r="P500" s="158"/>
      <c r="Q500" s="158"/>
      <c r="R500" s="158"/>
      <c r="S500" s="158"/>
      <c r="T500" s="158"/>
      <c r="U500" s="158"/>
      <c r="V500" s="158"/>
      <c r="W500" s="158"/>
      <c r="X500" s="158"/>
      <c r="Y500" s="158"/>
      <c r="Z500" s="158"/>
      <c r="AA500" s="158"/>
      <c r="AB500" s="158"/>
      <c r="AC500" s="176"/>
      <c r="AD500" s="176"/>
      <c r="AE500" s="176"/>
      <c r="AF500" s="176"/>
      <c r="AG500" s="176"/>
      <c r="AH500" s="176"/>
      <c r="AI500" s="176"/>
      <c r="AJ500" s="176"/>
      <c r="AK500" s="176"/>
    </row>
    <row r="501" spans="1:37" x14ac:dyDescent="0.25">
      <c r="A501" s="159"/>
      <c r="B501" s="158"/>
      <c r="C501" s="158"/>
      <c r="D501" s="158"/>
      <c r="E501" s="158"/>
      <c r="F501" s="158"/>
      <c r="G501" s="158"/>
      <c r="H501" s="158"/>
      <c r="I501" s="158"/>
      <c r="J501" s="176"/>
      <c r="K501" s="176"/>
      <c r="L501" s="176"/>
      <c r="M501" s="158"/>
      <c r="N501" s="158"/>
      <c r="O501" s="158"/>
      <c r="P501" s="158"/>
      <c r="Q501" s="158"/>
      <c r="R501" s="158"/>
      <c r="S501" s="158"/>
      <c r="T501" s="158"/>
      <c r="U501" s="158"/>
      <c r="V501" s="158"/>
      <c r="W501" s="158"/>
      <c r="X501" s="158"/>
      <c r="Y501" s="158"/>
      <c r="Z501" s="158"/>
      <c r="AA501" s="158"/>
      <c r="AB501" s="158"/>
      <c r="AC501" s="176"/>
      <c r="AD501" s="176"/>
      <c r="AE501" s="176"/>
      <c r="AF501" s="176"/>
      <c r="AG501" s="176"/>
      <c r="AH501" s="176"/>
      <c r="AI501" s="176"/>
      <c r="AJ501" s="176"/>
      <c r="AK501" s="176"/>
    </row>
    <row r="502" spans="1:37" x14ac:dyDescent="0.25">
      <c r="A502" s="159"/>
      <c r="B502" s="158"/>
      <c r="C502" s="158"/>
      <c r="D502" s="158"/>
      <c r="E502" s="158"/>
      <c r="F502" s="158"/>
      <c r="G502" s="158"/>
      <c r="H502" s="158"/>
      <c r="I502" s="158"/>
      <c r="J502" s="176"/>
      <c r="K502" s="176"/>
      <c r="L502" s="176"/>
      <c r="M502" s="158"/>
      <c r="N502" s="158"/>
      <c r="O502" s="158"/>
      <c r="P502" s="158"/>
      <c r="Q502" s="158"/>
      <c r="R502" s="158"/>
      <c r="S502" s="158"/>
      <c r="T502" s="158"/>
      <c r="U502" s="158"/>
      <c r="V502" s="158"/>
      <c r="W502" s="158"/>
      <c r="X502" s="158"/>
      <c r="Y502" s="158"/>
      <c r="Z502" s="158"/>
      <c r="AA502" s="158"/>
      <c r="AB502" s="158"/>
      <c r="AC502" s="176"/>
      <c r="AD502" s="176"/>
      <c r="AE502" s="176"/>
      <c r="AF502" s="176"/>
      <c r="AG502" s="176"/>
      <c r="AH502" s="176"/>
      <c r="AI502" s="176"/>
      <c r="AJ502" s="176"/>
      <c r="AK502" s="176"/>
    </row>
    <row r="503" spans="1:37" x14ac:dyDescent="0.25">
      <c r="A503" s="159"/>
      <c r="B503" s="158"/>
      <c r="C503" s="158"/>
      <c r="D503" s="158"/>
      <c r="E503" s="158"/>
      <c r="F503" s="158"/>
      <c r="G503" s="158"/>
      <c r="H503" s="158"/>
      <c r="I503" s="158"/>
      <c r="J503" s="176"/>
      <c r="K503" s="176"/>
      <c r="L503" s="176"/>
      <c r="M503" s="158"/>
      <c r="N503" s="158"/>
      <c r="O503" s="158"/>
      <c r="P503" s="158"/>
      <c r="Q503" s="158"/>
      <c r="R503" s="158"/>
      <c r="S503" s="158"/>
      <c r="T503" s="158"/>
      <c r="U503" s="158"/>
      <c r="V503" s="158"/>
      <c r="W503" s="158"/>
      <c r="X503" s="158"/>
      <c r="Y503" s="158"/>
      <c r="Z503" s="158"/>
      <c r="AA503" s="158"/>
      <c r="AB503" s="158"/>
      <c r="AC503" s="176"/>
      <c r="AD503" s="176"/>
      <c r="AE503" s="176"/>
      <c r="AF503" s="176"/>
      <c r="AG503" s="176"/>
      <c r="AH503" s="176"/>
      <c r="AI503" s="176"/>
      <c r="AJ503" s="176"/>
      <c r="AK503" s="176"/>
    </row>
    <row r="504" spans="1:37" x14ac:dyDescent="0.25">
      <c r="A504" s="159"/>
      <c r="B504" s="158"/>
      <c r="C504" s="158"/>
      <c r="D504" s="158"/>
      <c r="E504" s="158"/>
      <c r="F504" s="158"/>
      <c r="G504" s="158"/>
      <c r="H504" s="158"/>
      <c r="I504" s="158"/>
      <c r="J504" s="176"/>
      <c r="K504" s="176"/>
      <c r="L504" s="176"/>
      <c r="M504" s="158"/>
      <c r="N504" s="158"/>
      <c r="O504" s="158"/>
      <c r="P504" s="158"/>
      <c r="Q504" s="158"/>
      <c r="R504" s="158"/>
      <c r="S504" s="158"/>
      <c r="T504" s="158"/>
      <c r="U504" s="158"/>
      <c r="V504" s="158"/>
      <c r="W504" s="158"/>
      <c r="X504" s="158"/>
      <c r="Y504" s="158"/>
      <c r="Z504" s="158"/>
      <c r="AA504" s="158"/>
      <c r="AB504" s="158"/>
      <c r="AC504" s="176"/>
      <c r="AD504" s="176"/>
      <c r="AE504" s="176"/>
      <c r="AF504" s="176"/>
      <c r="AG504" s="176"/>
      <c r="AH504" s="176"/>
      <c r="AI504" s="176"/>
      <c r="AJ504" s="176"/>
      <c r="AK504" s="176"/>
    </row>
    <row r="505" spans="1:37" x14ac:dyDescent="0.25">
      <c r="A505" s="159"/>
      <c r="B505" s="158"/>
      <c r="C505" s="158"/>
      <c r="D505" s="158"/>
      <c r="E505" s="158"/>
      <c r="F505" s="158"/>
      <c r="G505" s="158"/>
      <c r="H505" s="158"/>
      <c r="I505" s="158"/>
      <c r="J505" s="176"/>
      <c r="K505" s="176"/>
      <c r="L505" s="176"/>
      <c r="M505" s="158"/>
      <c r="N505" s="158"/>
      <c r="O505" s="158"/>
      <c r="P505" s="158"/>
      <c r="Q505" s="158"/>
      <c r="R505" s="158"/>
      <c r="S505" s="158"/>
      <c r="T505" s="158"/>
      <c r="U505" s="158"/>
      <c r="V505" s="158"/>
      <c r="W505" s="158"/>
      <c r="X505" s="158"/>
      <c r="Y505" s="158"/>
      <c r="Z505" s="158"/>
      <c r="AA505" s="158"/>
      <c r="AB505" s="158"/>
      <c r="AC505" s="176"/>
      <c r="AD505" s="176"/>
      <c r="AE505" s="176"/>
      <c r="AF505" s="176"/>
      <c r="AG505" s="176"/>
      <c r="AH505" s="176"/>
      <c r="AI505" s="176"/>
      <c r="AJ505" s="176"/>
      <c r="AK505" s="176"/>
    </row>
    <row r="506" spans="1:37" x14ac:dyDescent="0.25">
      <c r="A506" s="159"/>
      <c r="B506" s="158"/>
      <c r="C506" s="158"/>
      <c r="D506" s="158"/>
      <c r="E506" s="158"/>
      <c r="F506" s="158"/>
      <c r="G506" s="158"/>
      <c r="H506" s="158"/>
      <c r="I506" s="158"/>
      <c r="J506" s="176"/>
      <c r="K506" s="176"/>
      <c r="L506" s="176"/>
      <c r="M506" s="158"/>
      <c r="N506" s="158"/>
      <c r="O506" s="158"/>
      <c r="P506" s="158"/>
      <c r="Q506" s="158"/>
      <c r="R506" s="158"/>
      <c r="S506" s="158"/>
      <c r="T506" s="158"/>
      <c r="U506" s="158"/>
      <c r="V506" s="158"/>
      <c r="W506" s="158"/>
      <c r="X506" s="158"/>
      <c r="Y506" s="158"/>
      <c r="Z506" s="158"/>
      <c r="AA506" s="158"/>
      <c r="AB506" s="158"/>
      <c r="AC506" s="176"/>
      <c r="AD506" s="176"/>
      <c r="AE506" s="176"/>
      <c r="AF506" s="176"/>
      <c r="AG506" s="176"/>
      <c r="AH506" s="176"/>
      <c r="AI506" s="176"/>
      <c r="AJ506" s="176"/>
      <c r="AK506" s="176"/>
    </row>
    <row r="507" spans="1:37" x14ac:dyDescent="0.25">
      <c r="A507" s="159"/>
      <c r="B507" s="158"/>
      <c r="C507" s="158"/>
      <c r="D507" s="158"/>
      <c r="E507" s="158"/>
      <c r="F507" s="158"/>
      <c r="G507" s="158"/>
      <c r="H507" s="158"/>
      <c r="I507" s="158"/>
      <c r="J507" s="176"/>
      <c r="K507" s="176"/>
      <c r="L507" s="176"/>
      <c r="M507" s="158"/>
      <c r="N507" s="158"/>
      <c r="O507" s="158"/>
      <c r="P507" s="158"/>
      <c r="Q507" s="158"/>
      <c r="R507" s="158"/>
      <c r="S507" s="158"/>
      <c r="T507" s="158"/>
      <c r="U507" s="158"/>
      <c r="V507" s="158"/>
      <c r="W507" s="158"/>
      <c r="X507" s="158"/>
      <c r="Y507" s="158"/>
      <c r="Z507" s="158"/>
      <c r="AA507" s="158"/>
      <c r="AB507" s="158"/>
      <c r="AC507" s="176"/>
      <c r="AD507" s="176"/>
      <c r="AE507" s="176"/>
      <c r="AF507" s="176"/>
      <c r="AG507" s="176"/>
      <c r="AH507" s="176"/>
      <c r="AI507" s="176"/>
      <c r="AJ507" s="176"/>
      <c r="AK507" s="176"/>
    </row>
    <row r="508" spans="1:37" x14ac:dyDescent="0.25">
      <c r="A508" s="159"/>
      <c r="B508" s="158"/>
      <c r="C508" s="158"/>
      <c r="D508" s="158"/>
      <c r="E508" s="158"/>
      <c r="F508" s="158"/>
      <c r="G508" s="158"/>
      <c r="H508" s="158"/>
      <c r="I508" s="158"/>
      <c r="J508" s="176"/>
      <c r="K508" s="176"/>
      <c r="L508" s="176"/>
      <c r="M508" s="158"/>
      <c r="N508" s="158"/>
      <c r="O508" s="158"/>
      <c r="P508" s="158"/>
      <c r="Q508" s="158"/>
      <c r="R508" s="158"/>
      <c r="S508" s="158"/>
      <c r="T508" s="158"/>
      <c r="U508" s="158"/>
      <c r="V508" s="158"/>
      <c r="W508" s="158"/>
      <c r="X508" s="158"/>
      <c r="Y508" s="158"/>
      <c r="Z508" s="158"/>
      <c r="AA508" s="158"/>
      <c r="AB508" s="158"/>
      <c r="AC508" s="176"/>
      <c r="AD508" s="176"/>
      <c r="AE508" s="176"/>
      <c r="AF508" s="176"/>
      <c r="AG508" s="176"/>
      <c r="AH508" s="176"/>
      <c r="AI508" s="176"/>
      <c r="AJ508" s="176"/>
      <c r="AK508" s="176"/>
    </row>
    <row r="509" spans="1:37" x14ac:dyDescent="0.25">
      <c r="A509" s="159"/>
      <c r="B509" s="158"/>
      <c r="C509" s="158"/>
      <c r="D509" s="158"/>
      <c r="E509" s="158"/>
      <c r="F509" s="158"/>
      <c r="G509" s="158"/>
      <c r="H509" s="158"/>
      <c r="I509" s="158"/>
      <c r="J509" s="176"/>
      <c r="K509" s="176"/>
      <c r="L509" s="176"/>
      <c r="M509" s="158"/>
      <c r="N509" s="158"/>
      <c r="O509" s="158"/>
      <c r="P509" s="158"/>
      <c r="Q509" s="158"/>
      <c r="R509" s="158"/>
      <c r="S509" s="158"/>
      <c r="T509" s="158"/>
      <c r="U509" s="158"/>
      <c r="V509" s="158"/>
      <c r="W509" s="158"/>
      <c r="X509" s="158"/>
      <c r="Y509" s="158"/>
      <c r="Z509" s="158"/>
      <c r="AA509" s="158"/>
      <c r="AB509" s="158"/>
      <c r="AC509" s="176"/>
      <c r="AD509" s="176"/>
      <c r="AE509" s="176"/>
      <c r="AF509" s="176"/>
      <c r="AG509" s="176"/>
      <c r="AH509" s="176"/>
      <c r="AI509" s="176"/>
      <c r="AJ509" s="176"/>
      <c r="AK509" s="176"/>
    </row>
    <row r="510" spans="1:37" x14ac:dyDescent="0.25">
      <c r="A510" s="159"/>
      <c r="B510" s="158"/>
      <c r="C510" s="158"/>
      <c r="D510" s="158"/>
      <c r="E510" s="158"/>
      <c r="F510" s="158"/>
      <c r="G510" s="158"/>
      <c r="H510" s="158"/>
      <c r="I510" s="158"/>
      <c r="J510" s="176"/>
      <c r="K510" s="176"/>
      <c r="L510" s="176"/>
      <c r="M510" s="158"/>
      <c r="N510" s="158"/>
      <c r="O510" s="158"/>
      <c r="P510" s="158"/>
      <c r="Q510" s="158"/>
      <c r="R510" s="158"/>
      <c r="S510" s="158"/>
      <c r="T510" s="158"/>
      <c r="U510" s="158"/>
      <c r="V510" s="158"/>
      <c r="W510" s="158"/>
      <c r="X510" s="158"/>
      <c r="Y510" s="158"/>
      <c r="Z510" s="158"/>
      <c r="AA510" s="158"/>
      <c r="AB510" s="158"/>
      <c r="AC510" s="176"/>
      <c r="AD510" s="176"/>
      <c r="AE510" s="176"/>
      <c r="AF510" s="176"/>
      <c r="AG510" s="176"/>
      <c r="AH510" s="176"/>
      <c r="AI510" s="176"/>
      <c r="AJ510" s="176"/>
      <c r="AK510" s="176"/>
    </row>
    <row r="511" spans="1:37" x14ac:dyDescent="0.25">
      <c r="A511" s="159"/>
      <c r="B511" s="158"/>
      <c r="C511" s="158"/>
      <c r="D511" s="158"/>
      <c r="E511" s="158"/>
      <c r="F511" s="158"/>
      <c r="G511" s="158"/>
      <c r="H511" s="158"/>
      <c r="I511" s="158"/>
      <c r="J511" s="176"/>
      <c r="K511" s="176"/>
      <c r="L511" s="176"/>
      <c r="M511" s="158"/>
      <c r="N511" s="158"/>
      <c r="O511" s="158"/>
      <c r="P511" s="158"/>
      <c r="Q511" s="158"/>
      <c r="R511" s="158"/>
      <c r="S511" s="158"/>
      <c r="T511" s="158"/>
      <c r="U511" s="158"/>
      <c r="V511" s="158"/>
      <c r="W511" s="158"/>
      <c r="X511" s="158"/>
      <c r="Y511" s="158"/>
      <c r="Z511" s="158"/>
      <c r="AA511" s="158"/>
      <c r="AB511" s="158"/>
      <c r="AC511" s="176"/>
      <c r="AD511" s="176"/>
      <c r="AE511" s="176"/>
      <c r="AF511" s="176"/>
      <c r="AG511" s="176"/>
      <c r="AH511" s="176"/>
      <c r="AI511" s="176"/>
      <c r="AJ511" s="176"/>
      <c r="AK511" s="176"/>
    </row>
    <row r="512" spans="1:37" x14ac:dyDescent="0.25">
      <c r="A512" s="159"/>
      <c r="B512" s="158"/>
      <c r="C512" s="158"/>
      <c r="D512" s="158"/>
      <c r="E512" s="158"/>
      <c r="F512" s="158"/>
      <c r="G512" s="158"/>
      <c r="H512" s="158"/>
      <c r="I512" s="158"/>
      <c r="J512" s="176"/>
      <c r="K512" s="176"/>
      <c r="L512" s="176"/>
      <c r="M512" s="158"/>
      <c r="N512" s="158"/>
      <c r="O512" s="158"/>
      <c r="P512" s="158"/>
      <c r="Q512" s="158"/>
      <c r="R512" s="158"/>
      <c r="S512" s="158"/>
      <c r="T512" s="158"/>
      <c r="U512" s="158"/>
      <c r="V512" s="158"/>
      <c r="W512" s="158"/>
      <c r="X512" s="158"/>
      <c r="Y512" s="158"/>
      <c r="Z512" s="158"/>
      <c r="AA512" s="158"/>
      <c r="AB512" s="158"/>
      <c r="AC512" s="176"/>
      <c r="AD512" s="176"/>
      <c r="AE512" s="176"/>
      <c r="AF512" s="176"/>
      <c r="AG512" s="176"/>
      <c r="AH512" s="176"/>
      <c r="AI512" s="176"/>
      <c r="AJ512" s="176"/>
      <c r="AK512" s="176"/>
    </row>
    <row r="513" spans="1:37" x14ac:dyDescent="0.25">
      <c r="A513" s="159"/>
      <c r="B513" s="158"/>
      <c r="C513" s="158"/>
      <c r="D513" s="158"/>
      <c r="E513" s="158"/>
      <c r="F513" s="158"/>
      <c r="G513" s="158"/>
      <c r="H513" s="158"/>
      <c r="I513" s="158"/>
      <c r="J513" s="176"/>
      <c r="K513" s="176"/>
      <c r="L513" s="176"/>
      <c r="M513" s="158"/>
      <c r="N513" s="158"/>
      <c r="O513" s="158"/>
      <c r="P513" s="158"/>
      <c r="Q513" s="158"/>
      <c r="R513" s="158"/>
      <c r="S513" s="158"/>
      <c r="T513" s="158"/>
      <c r="U513" s="158"/>
      <c r="V513" s="158"/>
      <c r="W513" s="158"/>
      <c r="X513" s="158"/>
      <c r="Y513" s="158"/>
      <c r="Z513" s="158"/>
      <c r="AA513" s="158"/>
      <c r="AB513" s="158"/>
      <c r="AC513" s="176"/>
      <c r="AD513" s="176"/>
      <c r="AE513" s="176"/>
      <c r="AF513" s="176"/>
      <c r="AG513" s="176"/>
      <c r="AH513" s="176"/>
      <c r="AI513" s="176"/>
      <c r="AJ513" s="176"/>
      <c r="AK513" s="176"/>
    </row>
    <row r="514" spans="1:37" x14ac:dyDescent="0.25">
      <c r="A514" s="159"/>
      <c r="B514" s="158"/>
      <c r="C514" s="158"/>
      <c r="D514" s="158"/>
      <c r="E514" s="158"/>
      <c r="F514" s="158"/>
      <c r="G514" s="158"/>
      <c r="H514" s="158"/>
      <c r="I514" s="158"/>
      <c r="J514" s="176"/>
      <c r="K514" s="176"/>
      <c r="L514" s="176"/>
      <c r="M514" s="158"/>
      <c r="N514" s="158"/>
      <c r="O514" s="158"/>
      <c r="P514" s="158"/>
      <c r="Q514" s="158"/>
      <c r="R514" s="158"/>
      <c r="S514" s="158"/>
      <c r="T514" s="158"/>
      <c r="U514" s="158"/>
      <c r="V514" s="158"/>
      <c r="W514" s="158"/>
      <c r="X514" s="158"/>
      <c r="Y514" s="158"/>
      <c r="Z514" s="158"/>
      <c r="AA514" s="158"/>
      <c r="AB514" s="158"/>
      <c r="AC514" s="176"/>
      <c r="AD514" s="176"/>
      <c r="AE514" s="176"/>
      <c r="AF514" s="176"/>
      <c r="AG514" s="176"/>
      <c r="AH514" s="176"/>
      <c r="AI514" s="176"/>
      <c r="AJ514" s="176"/>
      <c r="AK514" s="176"/>
    </row>
    <row r="515" spans="1:37" x14ac:dyDescent="0.25">
      <c r="A515" s="159"/>
      <c r="B515" s="158"/>
      <c r="C515" s="158"/>
      <c r="D515" s="158"/>
      <c r="E515" s="158"/>
      <c r="F515" s="158"/>
      <c r="G515" s="158"/>
      <c r="H515" s="158"/>
      <c r="I515" s="158"/>
      <c r="J515" s="176"/>
      <c r="K515" s="176"/>
      <c r="L515" s="176"/>
      <c r="M515" s="158"/>
      <c r="N515" s="158"/>
      <c r="O515" s="158"/>
      <c r="P515" s="158"/>
      <c r="Q515" s="158"/>
      <c r="R515" s="158"/>
      <c r="S515" s="158"/>
      <c r="T515" s="158"/>
      <c r="U515" s="158"/>
      <c r="V515" s="158"/>
      <c r="W515" s="158"/>
      <c r="X515" s="158"/>
      <c r="Y515" s="158"/>
      <c r="Z515" s="158"/>
      <c r="AA515" s="158"/>
      <c r="AB515" s="158"/>
      <c r="AC515" s="176"/>
      <c r="AD515" s="176"/>
      <c r="AE515" s="176"/>
      <c r="AF515" s="176"/>
      <c r="AG515" s="176"/>
      <c r="AH515" s="176"/>
      <c r="AI515" s="176"/>
      <c r="AJ515" s="176"/>
      <c r="AK515" s="176"/>
    </row>
    <row r="516" spans="1:37" x14ac:dyDescent="0.25">
      <c r="A516" s="159"/>
      <c r="B516" s="158"/>
      <c r="C516" s="158"/>
      <c r="D516" s="158"/>
      <c r="E516" s="158"/>
      <c r="F516" s="158"/>
      <c r="G516" s="158"/>
      <c r="H516" s="158"/>
      <c r="I516" s="158"/>
      <c r="J516" s="176"/>
      <c r="K516" s="176"/>
      <c r="L516" s="176"/>
      <c r="M516" s="158"/>
      <c r="N516" s="158"/>
      <c r="O516" s="158"/>
      <c r="P516" s="158"/>
      <c r="Q516" s="158"/>
      <c r="R516" s="158"/>
      <c r="S516" s="158"/>
      <c r="T516" s="158"/>
      <c r="U516" s="158"/>
      <c r="V516" s="158"/>
      <c r="W516" s="158"/>
      <c r="X516" s="158"/>
      <c r="Y516" s="158"/>
      <c r="Z516" s="158"/>
      <c r="AA516" s="158"/>
      <c r="AB516" s="158"/>
      <c r="AC516" s="176"/>
      <c r="AD516" s="176"/>
      <c r="AE516" s="176"/>
      <c r="AF516" s="176"/>
      <c r="AG516" s="176"/>
      <c r="AH516" s="176"/>
      <c r="AI516" s="176"/>
      <c r="AJ516" s="176"/>
      <c r="AK516" s="176"/>
    </row>
    <row r="517" spans="1:37" x14ac:dyDescent="0.25">
      <c r="A517" s="159"/>
      <c r="B517" s="158"/>
      <c r="C517" s="158"/>
      <c r="D517" s="158"/>
      <c r="E517" s="158"/>
      <c r="F517" s="158"/>
      <c r="G517" s="158"/>
      <c r="H517" s="158"/>
      <c r="I517" s="158"/>
      <c r="J517" s="176"/>
      <c r="K517" s="176"/>
      <c r="L517" s="176"/>
      <c r="M517" s="158"/>
      <c r="N517" s="158"/>
      <c r="O517" s="158"/>
      <c r="P517" s="158"/>
      <c r="Q517" s="158"/>
      <c r="R517" s="158"/>
      <c r="S517" s="158"/>
      <c r="T517" s="158"/>
      <c r="U517" s="158"/>
      <c r="V517" s="158"/>
      <c r="W517" s="158"/>
      <c r="X517" s="158"/>
      <c r="Y517" s="158"/>
      <c r="Z517" s="158"/>
      <c r="AA517" s="158"/>
      <c r="AB517" s="158"/>
      <c r="AC517" s="176"/>
      <c r="AD517" s="176"/>
      <c r="AE517" s="176"/>
      <c r="AF517" s="176"/>
      <c r="AG517" s="176"/>
      <c r="AH517" s="176"/>
      <c r="AI517" s="176"/>
      <c r="AJ517" s="176"/>
      <c r="AK517" s="176"/>
    </row>
    <row r="518" spans="1:37" x14ac:dyDescent="0.25">
      <c r="A518" s="159"/>
      <c r="B518" s="158"/>
      <c r="C518" s="158"/>
      <c r="D518" s="158"/>
      <c r="E518" s="158"/>
      <c r="F518" s="158"/>
      <c r="G518" s="158"/>
      <c r="H518" s="158"/>
      <c r="I518" s="158"/>
      <c r="J518" s="176"/>
      <c r="K518" s="176"/>
      <c r="L518" s="176"/>
      <c r="M518" s="158"/>
      <c r="N518" s="158"/>
      <c r="O518" s="158"/>
      <c r="P518" s="158"/>
      <c r="Q518" s="158"/>
      <c r="R518" s="158"/>
      <c r="S518" s="158"/>
      <c r="T518" s="158"/>
      <c r="U518" s="158"/>
      <c r="V518" s="158"/>
      <c r="W518" s="158"/>
      <c r="X518" s="158"/>
      <c r="Y518" s="158"/>
      <c r="Z518" s="158"/>
      <c r="AA518" s="158"/>
      <c r="AB518" s="158"/>
      <c r="AC518" s="176"/>
      <c r="AD518" s="176"/>
      <c r="AE518" s="176"/>
      <c r="AF518" s="176"/>
      <c r="AG518" s="176"/>
      <c r="AH518" s="176"/>
      <c r="AI518" s="176"/>
      <c r="AJ518" s="176"/>
      <c r="AK518" s="176"/>
    </row>
    <row r="519" spans="1:37" x14ac:dyDescent="0.25">
      <c r="A519" s="159"/>
      <c r="B519" s="158"/>
      <c r="C519" s="158"/>
      <c r="D519" s="158"/>
      <c r="E519" s="158"/>
      <c r="F519" s="158"/>
      <c r="G519" s="158"/>
      <c r="H519" s="158"/>
      <c r="I519" s="158"/>
      <c r="J519" s="176"/>
      <c r="K519" s="176"/>
      <c r="L519" s="176"/>
      <c r="M519" s="158"/>
      <c r="N519" s="158"/>
      <c r="O519" s="158"/>
      <c r="P519" s="158"/>
      <c r="Q519" s="158"/>
      <c r="R519" s="158"/>
      <c r="S519" s="158"/>
      <c r="T519" s="158"/>
      <c r="U519" s="158"/>
      <c r="V519" s="158"/>
      <c r="W519" s="158"/>
      <c r="X519" s="158"/>
      <c r="Y519" s="158"/>
      <c r="Z519" s="158"/>
      <c r="AA519" s="158"/>
      <c r="AB519" s="158"/>
      <c r="AC519" s="176"/>
      <c r="AD519" s="176"/>
      <c r="AE519" s="176"/>
      <c r="AF519" s="176"/>
      <c r="AG519" s="176"/>
      <c r="AH519" s="176"/>
      <c r="AI519" s="176"/>
      <c r="AJ519" s="176"/>
      <c r="AK519" s="176"/>
    </row>
    <row r="520" spans="1:37" x14ac:dyDescent="0.25">
      <c r="A520" s="159"/>
      <c r="B520" s="158"/>
      <c r="C520" s="158"/>
      <c r="D520" s="158"/>
      <c r="E520" s="158"/>
      <c r="F520" s="158"/>
      <c r="G520" s="158"/>
      <c r="H520" s="158"/>
      <c r="I520" s="158"/>
      <c r="J520" s="176"/>
      <c r="K520" s="176"/>
      <c r="L520" s="176"/>
      <c r="M520" s="158"/>
      <c r="N520" s="158"/>
      <c r="O520" s="158"/>
      <c r="P520" s="158"/>
      <c r="Q520" s="158"/>
      <c r="R520" s="158"/>
      <c r="S520" s="158"/>
      <c r="T520" s="158"/>
      <c r="U520" s="158"/>
      <c r="V520" s="158"/>
      <c r="W520" s="158"/>
      <c r="X520" s="158"/>
      <c r="Y520" s="158"/>
      <c r="Z520" s="158"/>
      <c r="AA520" s="158"/>
      <c r="AB520" s="158"/>
      <c r="AC520" s="176"/>
      <c r="AD520" s="176"/>
      <c r="AE520" s="176"/>
      <c r="AF520" s="176"/>
      <c r="AG520" s="176"/>
      <c r="AH520" s="176"/>
      <c r="AI520" s="176"/>
      <c r="AJ520" s="176"/>
      <c r="AK520" s="176"/>
    </row>
    <row r="521" spans="1:37" x14ac:dyDescent="0.25">
      <c r="A521" s="159"/>
      <c r="B521" s="158"/>
      <c r="C521" s="158"/>
      <c r="D521" s="158"/>
      <c r="E521" s="158"/>
      <c r="F521" s="158"/>
      <c r="G521" s="158"/>
      <c r="H521" s="158"/>
      <c r="I521" s="158"/>
      <c r="J521" s="176"/>
      <c r="K521" s="176"/>
      <c r="L521" s="176"/>
      <c r="M521" s="158"/>
      <c r="N521" s="158"/>
      <c r="O521" s="158"/>
      <c r="P521" s="158"/>
      <c r="Q521" s="158"/>
      <c r="R521" s="158"/>
      <c r="S521" s="158"/>
      <c r="T521" s="158"/>
      <c r="U521" s="158"/>
      <c r="V521" s="158"/>
      <c r="W521" s="158"/>
      <c r="X521" s="158"/>
      <c r="Y521" s="158"/>
      <c r="Z521" s="158"/>
      <c r="AA521" s="158"/>
      <c r="AB521" s="158"/>
      <c r="AC521" s="176"/>
      <c r="AD521" s="176"/>
      <c r="AE521" s="176"/>
      <c r="AF521" s="176"/>
      <c r="AG521" s="176"/>
      <c r="AH521" s="176"/>
      <c r="AI521" s="176"/>
      <c r="AJ521" s="176"/>
      <c r="AK521" s="176"/>
    </row>
    <row r="522" spans="1:37" x14ac:dyDescent="0.25">
      <c r="A522" s="159"/>
      <c r="B522" s="158"/>
      <c r="C522" s="158"/>
      <c r="D522" s="158"/>
      <c r="E522" s="158"/>
      <c r="F522" s="158"/>
      <c r="G522" s="158"/>
      <c r="H522" s="158"/>
      <c r="I522" s="158"/>
      <c r="J522" s="176"/>
      <c r="K522" s="176"/>
      <c r="L522" s="176"/>
      <c r="M522" s="158"/>
      <c r="N522" s="158"/>
      <c r="O522" s="158"/>
      <c r="P522" s="158"/>
      <c r="Q522" s="158"/>
      <c r="R522" s="158"/>
      <c r="S522" s="158"/>
      <c r="T522" s="158"/>
      <c r="U522" s="158"/>
      <c r="V522" s="158"/>
      <c r="W522" s="158"/>
      <c r="X522" s="158"/>
      <c r="Y522" s="158"/>
      <c r="Z522" s="158"/>
      <c r="AA522" s="158"/>
      <c r="AB522" s="158"/>
      <c r="AC522" s="176"/>
      <c r="AD522" s="176"/>
      <c r="AE522" s="176"/>
      <c r="AF522" s="176"/>
      <c r="AG522" s="176"/>
      <c r="AH522" s="176"/>
      <c r="AI522" s="176"/>
      <c r="AJ522" s="176"/>
      <c r="AK522" s="176"/>
    </row>
    <row r="523" spans="1:37" x14ac:dyDescent="0.25">
      <c r="A523" s="159"/>
      <c r="B523" s="158"/>
      <c r="C523" s="158"/>
      <c r="D523" s="158"/>
      <c r="E523" s="158"/>
      <c r="F523" s="158"/>
      <c r="G523" s="158"/>
      <c r="H523" s="158"/>
      <c r="I523" s="158"/>
      <c r="J523" s="176"/>
      <c r="K523" s="176"/>
      <c r="L523" s="176"/>
      <c r="M523" s="158"/>
      <c r="N523" s="158"/>
      <c r="O523" s="158"/>
      <c r="P523" s="158"/>
      <c r="Q523" s="158"/>
      <c r="R523" s="158"/>
      <c r="S523" s="158"/>
      <c r="T523" s="158"/>
      <c r="U523" s="158"/>
      <c r="V523" s="158"/>
      <c r="W523" s="158"/>
      <c r="X523" s="158"/>
      <c r="Y523" s="158"/>
      <c r="Z523" s="158"/>
      <c r="AA523" s="158"/>
      <c r="AB523" s="158"/>
      <c r="AC523" s="176"/>
      <c r="AD523" s="176"/>
      <c r="AE523" s="176"/>
      <c r="AF523" s="176"/>
      <c r="AG523" s="176"/>
      <c r="AH523" s="176"/>
      <c r="AI523" s="176"/>
      <c r="AJ523" s="176"/>
      <c r="AK523" s="176"/>
    </row>
    <row r="524" spans="1:37" x14ac:dyDescent="0.25">
      <c r="A524" s="159"/>
      <c r="B524" s="158"/>
      <c r="C524" s="158"/>
      <c r="D524" s="158"/>
      <c r="E524" s="158"/>
      <c r="F524" s="158"/>
      <c r="G524" s="158"/>
      <c r="H524" s="158"/>
      <c r="I524" s="158"/>
      <c r="J524" s="176"/>
      <c r="K524" s="176"/>
      <c r="L524" s="176"/>
      <c r="M524" s="158"/>
      <c r="N524" s="158"/>
      <c r="O524" s="158"/>
      <c r="P524" s="158"/>
      <c r="Q524" s="158"/>
      <c r="R524" s="158"/>
      <c r="S524" s="158"/>
      <c r="T524" s="158"/>
      <c r="U524" s="158"/>
      <c r="V524" s="158"/>
      <c r="W524" s="158"/>
      <c r="X524" s="158"/>
      <c r="Y524" s="158"/>
      <c r="Z524" s="158"/>
      <c r="AA524" s="158"/>
      <c r="AB524" s="158"/>
      <c r="AC524" s="176"/>
      <c r="AD524" s="176"/>
      <c r="AE524" s="176"/>
      <c r="AF524" s="176"/>
      <c r="AG524" s="176"/>
      <c r="AH524" s="176"/>
      <c r="AI524" s="176"/>
      <c r="AJ524" s="176"/>
      <c r="AK524" s="176"/>
    </row>
    <row r="525" spans="1:37" x14ac:dyDescent="0.25">
      <c r="A525" s="159"/>
      <c r="B525" s="158"/>
      <c r="C525" s="158"/>
      <c r="D525" s="158"/>
      <c r="E525" s="158"/>
      <c r="F525" s="158"/>
      <c r="G525" s="158"/>
      <c r="H525" s="158"/>
      <c r="I525" s="158"/>
      <c r="J525" s="176"/>
      <c r="K525" s="176"/>
      <c r="L525" s="176"/>
      <c r="M525" s="158"/>
      <c r="N525" s="158"/>
      <c r="O525" s="158"/>
      <c r="P525" s="158"/>
      <c r="Q525" s="158"/>
      <c r="R525" s="158"/>
      <c r="S525" s="158"/>
      <c r="T525" s="158"/>
      <c r="U525" s="158"/>
      <c r="V525" s="158"/>
      <c r="W525" s="158"/>
      <c r="X525" s="158"/>
      <c r="Y525" s="158"/>
      <c r="Z525" s="158"/>
      <c r="AA525" s="158"/>
      <c r="AB525" s="158"/>
      <c r="AC525" s="176"/>
      <c r="AD525" s="176"/>
      <c r="AE525" s="176"/>
      <c r="AF525" s="176"/>
      <c r="AG525" s="176"/>
      <c r="AH525" s="176"/>
      <c r="AI525" s="176"/>
      <c r="AJ525" s="176"/>
      <c r="AK525" s="176"/>
    </row>
    <row r="526" spans="1:37" x14ac:dyDescent="0.25">
      <c r="A526" s="159"/>
      <c r="B526" s="158"/>
      <c r="C526" s="158"/>
      <c r="D526" s="158"/>
      <c r="E526" s="158"/>
      <c r="F526" s="158"/>
      <c r="G526" s="158"/>
      <c r="H526" s="158"/>
      <c r="I526" s="158"/>
      <c r="J526" s="176"/>
      <c r="K526" s="176"/>
      <c r="L526" s="176"/>
      <c r="M526" s="158"/>
      <c r="N526" s="158"/>
      <c r="O526" s="158"/>
      <c r="P526" s="158"/>
      <c r="Q526" s="158"/>
      <c r="R526" s="158"/>
      <c r="S526" s="158"/>
      <c r="T526" s="158"/>
      <c r="U526" s="158"/>
      <c r="V526" s="158"/>
      <c r="W526" s="158"/>
      <c r="X526" s="158"/>
      <c r="Y526" s="158"/>
      <c r="Z526" s="158"/>
      <c r="AA526" s="158"/>
      <c r="AB526" s="158"/>
      <c r="AC526" s="176"/>
      <c r="AD526" s="176"/>
      <c r="AE526" s="176"/>
      <c r="AF526" s="176"/>
      <c r="AG526" s="176"/>
      <c r="AH526" s="176"/>
      <c r="AI526" s="176"/>
      <c r="AJ526" s="176"/>
      <c r="AK526" s="176"/>
    </row>
    <row r="527" spans="1:37" x14ac:dyDescent="0.25">
      <c r="A527" s="159"/>
      <c r="B527" s="158"/>
      <c r="C527" s="158"/>
      <c r="D527" s="158"/>
      <c r="E527" s="158"/>
      <c r="F527" s="158"/>
      <c r="G527" s="158"/>
      <c r="H527" s="158"/>
      <c r="I527" s="158"/>
      <c r="J527" s="176"/>
      <c r="K527" s="176"/>
      <c r="L527" s="176"/>
      <c r="M527" s="158"/>
      <c r="N527" s="158"/>
      <c r="O527" s="158"/>
      <c r="P527" s="158"/>
      <c r="Q527" s="158"/>
      <c r="R527" s="158"/>
      <c r="S527" s="158"/>
      <c r="T527" s="158"/>
      <c r="U527" s="158"/>
      <c r="V527" s="158"/>
      <c r="W527" s="158"/>
      <c r="X527" s="158"/>
      <c r="Y527" s="158"/>
      <c r="Z527" s="158"/>
      <c r="AA527" s="158"/>
      <c r="AB527" s="158"/>
      <c r="AC527" s="176"/>
      <c r="AD527" s="176"/>
      <c r="AE527" s="176"/>
      <c r="AF527" s="176"/>
      <c r="AG527" s="176"/>
      <c r="AH527" s="176"/>
      <c r="AI527" s="176"/>
      <c r="AJ527" s="176"/>
      <c r="AK527" s="176"/>
    </row>
    <row r="528" spans="1:37" x14ac:dyDescent="0.25">
      <c r="A528" s="159"/>
      <c r="B528" s="158"/>
      <c r="C528" s="158"/>
      <c r="D528" s="158"/>
      <c r="E528" s="158"/>
      <c r="F528" s="158"/>
      <c r="G528" s="158"/>
      <c r="H528" s="158"/>
      <c r="I528" s="158"/>
      <c r="J528" s="176"/>
      <c r="K528" s="176"/>
      <c r="L528" s="176"/>
      <c r="M528" s="158"/>
      <c r="N528" s="158"/>
      <c r="O528" s="158"/>
      <c r="P528" s="158"/>
      <c r="Q528" s="158"/>
      <c r="R528" s="158"/>
      <c r="S528" s="158"/>
      <c r="T528" s="158"/>
      <c r="U528" s="158"/>
      <c r="V528" s="158"/>
      <c r="W528" s="158"/>
      <c r="X528" s="158"/>
      <c r="Y528" s="158"/>
      <c r="Z528" s="158"/>
      <c r="AA528" s="158"/>
      <c r="AB528" s="158"/>
      <c r="AC528" s="176"/>
      <c r="AD528" s="176"/>
      <c r="AE528" s="176"/>
      <c r="AF528" s="176"/>
      <c r="AG528" s="176"/>
      <c r="AH528" s="176"/>
      <c r="AI528" s="176"/>
      <c r="AJ528" s="176"/>
      <c r="AK528" s="176"/>
    </row>
    <row r="529" spans="1:37" x14ac:dyDescent="0.25">
      <c r="A529" s="159"/>
      <c r="B529" s="158"/>
      <c r="C529" s="158"/>
      <c r="D529" s="158"/>
      <c r="E529" s="158"/>
      <c r="F529" s="158"/>
      <c r="G529" s="158"/>
      <c r="H529" s="158"/>
      <c r="I529" s="158"/>
      <c r="J529" s="176"/>
      <c r="K529" s="176"/>
      <c r="L529" s="176"/>
      <c r="M529" s="158"/>
      <c r="N529" s="158"/>
      <c r="O529" s="158"/>
      <c r="P529" s="158"/>
      <c r="Q529" s="158"/>
      <c r="R529" s="158"/>
      <c r="S529" s="158"/>
      <c r="T529" s="158"/>
      <c r="U529" s="158"/>
      <c r="V529" s="158"/>
      <c r="W529" s="158"/>
      <c r="X529" s="158"/>
      <c r="Y529" s="158"/>
      <c r="Z529" s="158"/>
      <c r="AA529" s="158"/>
      <c r="AB529" s="158"/>
      <c r="AC529" s="176"/>
      <c r="AD529" s="176"/>
      <c r="AE529" s="176"/>
      <c r="AF529" s="176"/>
      <c r="AG529" s="176"/>
      <c r="AH529" s="176"/>
      <c r="AI529" s="176"/>
      <c r="AJ529" s="176"/>
      <c r="AK529" s="176"/>
    </row>
  </sheetData>
  <mergeCells count="3">
    <mergeCell ref="B2:I2"/>
    <mergeCell ref="M2:AB2"/>
    <mergeCell ref="AD2:AK2"/>
  </mergeCells>
  <pageMargins left="0.7" right="0.7" top="0.75" bottom="0.75" header="0.3" footer="0.3"/>
  <pageSetup paperSize="9" orientation="portrait"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urvivalsex">
    <tabColor rgb="FFC00000"/>
  </sheetPr>
  <dimension ref="A2:AL1657"/>
  <sheetViews>
    <sheetView workbookViewId="0">
      <pane xSplit="1" ySplit="4" topLeftCell="S5" activePane="bottomRight" state="frozen"/>
      <selection pane="topRight"/>
      <selection pane="bottomLeft"/>
      <selection pane="bottomRight" activeCell="A5" sqref="A5"/>
    </sheetView>
  </sheetViews>
  <sheetFormatPr defaultRowHeight="15" x14ac:dyDescent="0.25"/>
  <cols>
    <col min="1" max="1" width="78.5703125" bestFit="1" customWidth="1"/>
  </cols>
  <sheetData>
    <row r="2" spans="1:38" x14ac:dyDescent="0.25">
      <c r="AL2" s="159" t="s">
        <v>289</v>
      </c>
    </row>
    <row r="3" spans="1:38" x14ac:dyDescent="0.25">
      <c r="A3">
        <v>1</v>
      </c>
      <c r="B3">
        <v>2</v>
      </c>
      <c r="C3">
        <v>3</v>
      </c>
      <c r="D3">
        <v>4</v>
      </c>
      <c r="E3">
        <v>5</v>
      </c>
      <c r="F3">
        <v>6</v>
      </c>
      <c r="G3">
        <v>7</v>
      </c>
      <c r="H3">
        <v>8</v>
      </c>
      <c r="I3">
        <v>9</v>
      </c>
      <c r="J3">
        <v>10</v>
      </c>
      <c r="K3">
        <v>11</v>
      </c>
      <c r="L3">
        <v>12</v>
      </c>
      <c r="M3">
        <v>13</v>
      </c>
      <c r="N3">
        <v>14</v>
      </c>
      <c r="O3">
        <v>15</v>
      </c>
      <c r="P3">
        <v>16</v>
      </c>
      <c r="Q3">
        <v>17</v>
      </c>
      <c r="R3">
        <v>18</v>
      </c>
      <c r="S3">
        <v>19</v>
      </c>
      <c r="T3">
        <v>20</v>
      </c>
      <c r="U3">
        <v>21</v>
      </c>
      <c r="V3">
        <v>22</v>
      </c>
      <c r="W3">
        <v>23</v>
      </c>
      <c r="X3">
        <v>24</v>
      </c>
      <c r="Y3">
        <v>25</v>
      </c>
      <c r="Z3">
        <v>26</v>
      </c>
      <c r="AA3">
        <v>27</v>
      </c>
      <c r="AB3">
        <v>28</v>
      </c>
      <c r="AC3">
        <v>29</v>
      </c>
      <c r="AD3">
        <v>30</v>
      </c>
      <c r="AE3">
        <v>31</v>
      </c>
      <c r="AF3">
        <v>32</v>
      </c>
      <c r="AG3">
        <v>33</v>
      </c>
      <c r="AH3">
        <v>34</v>
      </c>
      <c r="AI3">
        <v>35</v>
      </c>
      <c r="AJ3">
        <v>36</v>
      </c>
      <c r="AK3">
        <v>37</v>
      </c>
      <c r="AL3" s="159">
        <v>38</v>
      </c>
    </row>
    <row r="4" spans="1:38" x14ac:dyDescent="0.25">
      <c r="B4">
        <v>99</v>
      </c>
      <c r="C4" t="s">
        <v>21</v>
      </c>
      <c r="D4" t="s">
        <v>11</v>
      </c>
      <c r="E4" t="s">
        <v>5</v>
      </c>
      <c r="F4" t="s">
        <v>8</v>
      </c>
      <c r="G4" t="s">
        <v>3</v>
      </c>
      <c r="H4" t="s">
        <v>13</v>
      </c>
      <c r="I4" t="s">
        <v>0</v>
      </c>
      <c r="M4">
        <v>99</v>
      </c>
      <c r="N4">
        <v>99</v>
      </c>
      <c r="O4" t="s">
        <v>21</v>
      </c>
      <c r="P4" t="s">
        <v>21</v>
      </c>
      <c r="Q4" t="s">
        <v>11</v>
      </c>
      <c r="R4" t="s">
        <v>11</v>
      </c>
      <c r="S4" t="s">
        <v>5</v>
      </c>
      <c r="T4" t="s">
        <v>5</v>
      </c>
      <c r="U4" t="s">
        <v>8</v>
      </c>
      <c r="V4" t="s">
        <v>8</v>
      </c>
      <c r="W4" t="s">
        <v>3</v>
      </c>
      <c r="X4" t="s">
        <v>3</v>
      </c>
      <c r="Y4" t="s">
        <v>13</v>
      </c>
      <c r="Z4" t="s">
        <v>13</v>
      </c>
      <c r="AA4" t="s">
        <v>0</v>
      </c>
      <c r="AB4" t="s">
        <v>0</v>
      </c>
      <c r="AD4">
        <v>99</v>
      </c>
      <c r="AE4" t="s">
        <v>21</v>
      </c>
      <c r="AF4" t="s">
        <v>11</v>
      </c>
      <c r="AG4" t="s">
        <v>5</v>
      </c>
      <c r="AH4" t="s">
        <v>8</v>
      </c>
      <c r="AI4" t="s">
        <v>3</v>
      </c>
      <c r="AJ4" t="s">
        <v>13</v>
      </c>
      <c r="AK4" t="s">
        <v>0</v>
      </c>
      <c r="AL4" s="159" t="s">
        <v>288</v>
      </c>
    </row>
    <row r="5" spans="1:38" x14ac:dyDescent="0.25">
      <c r="A5" t="s">
        <v>6790</v>
      </c>
      <c r="B5" s="158">
        <v>0.85770000000000002</v>
      </c>
      <c r="C5" s="158" t="s">
        <v>84</v>
      </c>
      <c r="D5" s="158">
        <v>0.87470000000000003</v>
      </c>
      <c r="E5" s="158">
        <v>0.89780000000000004</v>
      </c>
      <c r="F5" s="158">
        <v>0.88470000000000004</v>
      </c>
      <c r="G5" s="158" t="s">
        <v>84</v>
      </c>
      <c r="H5" s="158">
        <v>0.61539999999999995</v>
      </c>
      <c r="I5" s="158">
        <v>0.9224</v>
      </c>
      <c r="J5" s="158"/>
      <c r="K5" s="158"/>
      <c r="L5" s="158"/>
      <c r="M5" s="158">
        <v>0.84630000000000005</v>
      </c>
      <c r="N5" s="158">
        <v>0.86829999999999996</v>
      </c>
      <c r="O5" s="158" t="s">
        <v>84</v>
      </c>
      <c r="P5" s="158" t="s">
        <v>84</v>
      </c>
      <c r="Q5" s="158">
        <v>0.85470000000000002</v>
      </c>
      <c r="R5" s="158">
        <v>0.89200000000000002</v>
      </c>
      <c r="S5" s="158">
        <v>0.88119999999999998</v>
      </c>
      <c r="T5" s="158">
        <v>0.91220000000000001</v>
      </c>
      <c r="U5" s="158">
        <v>0.84689999999999999</v>
      </c>
      <c r="V5" s="158">
        <v>0.91359999999999997</v>
      </c>
      <c r="W5" s="158" t="s">
        <v>84</v>
      </c>
      <c r="X5" s="158" t="s">
        <v>84</v>
      </c>
      <c r="Y5" s="158">
        <v>0.57099999999999995</v>
      </c>
      <c r="Z5" s="158">
        <v>0.65669999999999995</v>
      </c>
      <c r="AA5" s="158">
        <v>0.86919999999999997</v>
      </c>
      <c r="AB5" s="158">
        <v>0.95450000000000002</v>
      </c>
      <c r="AC5" s="158"/>
      <c r="AD5" s="181">
        <v>4570</v>
      </c>
      <c r="AE5" s="181" t="s">
        <v>84</v>
      </c>
      <c r="AF5" s="181">
        <v>1487</v>
      </c>
      <c r="AG5" s="181">
        <v>1812</v>
      </c>
      <c r="AH5" s="181">
        <v>423</v>
      </c>
      <c r="AI5" s="181" t="s">
        <v>84</v>
      </c>
      <c r="AJ5" s="181">
        <v>542</v>
      </c>
      <c r="AK5" s="181">
        <v>186</v>
      </c>
      <c r="AL5" s="181">
        <v>2757</v>
      </c>
    </row>
    <row r="6" spans="1:38" x14ac:dyDescent="0.25">
      <c r="A6" s="159" t="s">
        <v>6791</v>
      </c>
      <c r="B6" s="158">
        <v>0.79169999999999996</v>
      </c>
      <c r="C6" s="158" t="s">
        <v>84</v>
      </c>
      <c r="D6" s="158">
        <v>0.81920000000000004</v>
      </c>
      <c r="E6" s="158">
        <v>0.84740000000000004</v>
      </c>
      <c r="F6" s="158">
        <v>0.86299999999999999</v>
      </c>
      <c r="G6" s="158" t="s">
        <v>84</v>
      </c>
      <c r="H6" s="158">
        <v>0.5091</v>
      </c>
      <c r="I6" s="158">
        <v>0.85429999999999995</v>
      </c>
      <c r="J6" s="158"/>
      <c r="K6" s="158"/>
      <c r="L6" s="158"/>
      <c r="M6" s="158">
        <v>0.77480000000000004</v>
      </c>
      <c r="N6" s="158">
        <v>0.8075</v>
      </c>
      <c r="O6" s="158" t="s">
        <v>84</v>
      </c>
      <c r="P6" s="158" t="s">
        <v>84</v>
      </c>
      <c r="Q6" s="158">
        <v>0.78700000000000003</v>
      </c>
      <c r="R6" s="158">
        <v>0.84699999999999998</v>
      </c>
      <c r="S6" s="158">
        <v>0.8216</v>
      </c>
      <c r="T6" s="158">
        <v>0.86980000000000002</v>
      </c>
      <c r="U6" s="158">
        <v>0.82</v>
      </c>
      <c r="V6" s="158">
        <v>0.89639999999999997</v>
      </c>
      <c r="W6" s="158" t="s">
        <v>84</v>
      </c>
      <c r="X6" s="158" t="s">
        <v>84</v>
      </c>
      <c r="Y6" s="158">
        <v>0.45639999999999997</v>
      </c>
      <c r="Z6" s="158">
        <v>0.55940000000000001</v>
      </c>
      <c r="AA6" s="158">
        <v>0.76539999999999997</v>
      </c>
      <c r="AB6" s="158">
        <v>0.91139999999999999</v>
      </c>
      <c r="AC6" s="158"/>
      <c r="AD6" s="181">
        <v>2731</v>
      </c>
      <c r="AE6" s="181" t="s">
        <v>84</v>
      </c>
      <c r="AF6" s="181">
        <v>761</v>
      </c>
      <c r="AG6" s="181">
        <v>1033</v>
      </c>
      <c r="AH6" s="181">
        <v>364</v>
      </c>
      <c r="AI6" s="181" t="s">
        <v>84</v>
      </c>
      <c r="AJ6" s="181">
        <v>390</v>
      </c>
      <c r="AK6" s="181">
        <v>106</v>
      </c>
      <c r="AL6" s="181">
        <v>2187</v>
      </c>
    </row>
    <row r="7" spans="1:38" x14ac:dyDescent="0.25">
      <c r="A7" s="159" t="s">
        <v>6792</v>
      </c>
      <c r="B7" s="158">
        <v>0.98250000000000004</v>
      </c>
      <c r="C7" s="158" t="s">
        <v>84</v>
      </c>
      <c r="D7" s="158">
        <v>0.99809999999999999</v>
      </c>
      <c r="E7" s="158">
        <v>0.99299999999999999</v>
      </c>
      <c r="F7" s="158">
        <v>0.98499999999999999</v>
      </c>
      <c r="G7" s="158" t="s">
        <v>84</v>
      </c>
      <c r="H7" s="158">
        <v>0.9032</v>
      </c>
      <c r="I7" s="158">
        <v>0.97950000000000004</v>
      </c>
      <c r="J7" s="158"/>
      <c r="K7" s="158"/>
      <c r="L7" s="158"/>
      <c r="M7" s="158">
        <v>0.97799999999999998</v>
      </c>
      <c r="N7" s="158">
        <v>0.98609999999999998</v>
      </c>
      <c r="O7" s="158" t="s">
        <v>84</v>
      </c>
      <c r="P7" s="158" t="s">
        <v>84</v>
      </c>
      <c r="Q7" s="158">
        <v>0.98960000000000004</v>
      </c>
      <c r="R7" s="158">
        <v>0.99970000000000003</v>
      </c>
      <c r="S7" s="158">
        <v>0.98699999999999999</v>
      </c>
      <c r="T7" s="158">
        <v>0.99619999999999997</v>
      </c>
      <c r="U7" s="158">
        <v>0.96630000000000005</v>
      </c>
      <c r="V7" s="158">
        <v>0.99339999999999995</v>
      </c>
      <c r="W7" s="158" t="s">
        <v>84</v>
      </c>
      <c r="X7" s="158" t="s">
        <v>84</v>
      </c>
      <c r="Y7" s="158">
        <v>0.87450000000000006</v>
      </c>
      <c r="Z7" s="158">
        <v>0.92559999999999998</v>
      </c>
      <c r="AA7" s="158">
        <v>0.94369999999999998</v>
      </c>
      <c r="AB7" s="158">
        <v>0.99260000000000004</v>
      </c>
      <c r="AC7" s="158"/>
      <c r="AD7" s="181">
        <v>4570</v>
      </c>
      <c r="AE7" s="181" t="s">
        <v>84</v>
      </c>
      <c r="AF7" s="181">
        <v>1487</v>
      </c>
      <c r="AG7" s="181">
        <v>1812</v>
      </c>
      <c r="AH7" s="181">
        <v>423</v>
      </c>
      <c r="AI7" s="181" t="s">
        <v>84</v>
      </c>
      <c r="AJ7" s="181">
        <v>542</v>
      </c>
      <c r="AK7" s="181">
        <v>186</v>
      </c>
      <c r="AL7" s="181">
        <v>2757</v>
      </c>
    </row>
    <row r="8" spans="1:38" x14ac:dyDescent="0.25">
      <c r="A8" s="159" t="s">
        <v>6793</v>
      </c>
      <c r="B8" s="158">
        <v>0.97489999999999999</v>
      </c>
      <c r="C8" s="158" t="s">
        <v>84</v>
      </c>
      <c r="D8" s="158">
        <v>0.99480000000000002</v>
      </c>
      <c r="E8" s="158">
        <v>0.99360000000000004</v>
      </c>
      <c r="F8" s="158">
        <v>0.98799999999999999</v>
      </c>
      <c r="G8" s="158" t="s">
        <v>84</v>
      </c>
      <c r="H8" s="158">
        <v>0.87739999999999996</v>
      </c>
      <c r="I8" s="158">
        <v>0.95420000000000005</v>
      </c>
      <c r="J8" s="158"/>
      <c r="K8" s="158"/>
      <c r="L8" s="158"/>
      <c r="M8" s="158">
        <v>0.96799999999999997</v>
      </c>
      <c r="N8" s="158">
        <v>0.98040000000000005</v>
      </c>
      <c r="O8" s="158" t="s">
        <v>84</v>
      </c>
      <c r="P8" s="158" t="s">
        <v>84</v>
      </c>
      <c r="Q8" s="158">
        <v>0.98260000000000003</v>
      </c>
      <c r="R8" s="158">
        <v>0.99850000000000005</v>
      </c>
      <c r="S8" s="158">
        <v>0.98450000000000004</v>
      </c>
      <c r="T8" s="158">
        <v>0.99739999999999995</v>
      </c>
      <c r="U8" s="158">
        <v>0.96760000000000002</v>
      </c>
      <c r="V8" s="158">
        <v>0.99560000000000004</v>
      </c>
      <c r="W8" s="158" t="s">
        <v>84</v>
      </c>
      <c r="X8" s="158" t="s">
        <v>84</v>
      </c>
      <c r="Y8" s="158">
        <v>0.84</v>
      </c>
      <c r="Z8" s="158">
        <v>0.90649999999999997</v>
      </c>
      <c r="AA8" s="158">
        <v>0.89049999999999996</v>
      </c>
      <c r="AB8" s="158">
        <v>0.98129999999999995</v>
      </c>
      <c r="AC8" s="158"/>
      <c r="AD8" s="181">
        <v>2731</v>
      </c>
      <c r="AE8" s="181" t="s">
        <v>84</v>
      </c>
      <c r="AF8" s="181">
        <v>761</v>
      </c>
      <c r="AG8" s="181">
        <v>1033</v>
      </c>
      <c r="AH8" s="181">
        <v>364</v>
      </c>
      <c r="AI8" s="181" t="s">
        <v>84</v>
      </c>
      <c r="AJ8" s="181">
        <v>390</v>
      </c>
      <c r="AK8" s="181">
        <v>106</v>
      </c>
      <c r="AL8" s="181">
        <v>2187</v>
      </c>
    </row>
    <row r="9" spans="1:38" x14ac:dyDescent="0.25">
      <c r="A9" s="159" t="s">
        <v>6794</v>
      </c>
      <c r="B9" s="158">
        <v>0.76490000000000002</v>
      </c>
      <c r="C9" s="158" t="s">
        <v>84</v>
      </c>
      <c r="D9" s="158">
        <v>0.77300000000000002</v>
      </c>
      <c r="E9" s="158">
        <v>0.81730000000000003</v>
      </c>
      <c r="F9" s="158">
        <v>0.80600000000000005</v>
      </c>
      <c r="G9" s="158" t="s">
        <v>84</v>
      </c>
      <c r="H9" s="158">
        <v>0.47320000000000001</v>
      </c>
      <c r="I9" s="158">
        <v>0.87980000000000003</v>
      </c>
      <c r="J9" s="158"/>
      <c r="K9" s="158"/>
      <c r="L9" s="158"/>
      <c r="M9" s="158">
        <v>0.75060000000000004</v>
      </c>
      <c r="N9" s="158">
        <v>0.77839999999999998</v>
      </c>
      <c r="O9" s="158" t="s">
        <v>84</v>
      </c>
      <c r="P9" s="158" t="s">
        <v>84</v>
      </c>
      <c r="Q9" s="158">
        <v>0.74760000000000004</v>
      </c>
      <c r="R9" s="158">
        <v>0.79620000000000002</v>
      </c>
      <c r="S9" s="158">
        <v>0.79569999999999996</v>
      </c>
      <c r="T9" s="158">
        <v>0.83679999999999999</v>
      </c>
      <c r="U9" s="158">
        <v>0.75960000000000005</v>
      </c>
      <c r="V9" s="158">
        <v>0.84440000000000004</v>
      </c>
      <c r="W9" s="158" t="s">
        <v>84</v>
      </c>
      <c r="X9" s="158" t="s">
        <v>84</v>
      </c>
      <c r="Y9" s="158">
        <v>0.42620000000000002</v>
      </c>
      <c r="Z9" s="158">
        <v>0.51859999999999995</v>
      </c>
      <c r="AA9" s="158">
        <v>0.81359999999999999</v>
      </c>
      <c r="AB9" s="158">
        <v>0.92349999999999999</v>
      </c>
      <c r="AC9" s="158"/>
      <c r="AD9" s="181">
        <v>4570</v>
      </c>
      <c r="AE9" s="181" t="s">
        <v>84</v>
      </c>
      <c r="AF9" s="181">
        <v>1487</v>
      </c>
      <c r="AG9" s="181">
        <v>1812</v>
      </c>
      <c r="AH9" s="181">
        <v>423</v>
      </c>
      <c r="AI9" s="181" t="s">
        <v>84</v>
      </c>
      <c r="AJ9" s="181">
        <v>542</v>
      </c>
      <c r="AK9" s="181">
        <v>186</v>
      </c>
      <c r="AL9" s="181">
        <v>2757</v>
      </c>
    </row>
    <row r="10" spans="1:38" x14ac:dyDescent="0.25">
      <c r="A10" s="159" t="s">
        <v>6795</v>
      </c>
      <c r="B10" s="158">
        <v>0.67259999999999998</v>
      </c>
      <c r="C10" s="158" t="s">
        <v>84</v>
      </c>
      <c r="D10" s="158">
        <v>0.6946</v>
      </c>
      <c r="E10" s="158">
        <v>0.73429999999999995</v>
      </c>
      <c r="F10" s="158">
        <v>0.74180000000000001</v>
      </c>
      <c r="G10" s="158" t="s">
        <v>84</v>
      </c>
      <c r="H10" s="158">
        <v>0.37019999999999997</v>
      </c>
      <c r="I10" s="158">
        <v>0.77880000000000005</v>
      </c>
      <c r="J10" s="158"/>
      <c r="K10" s="158"/>
      <c r="L10" s="158"/>
      <c r="M10" s="158">
        <v>0.65269999999999995</v>
      </c>
      <c r="N10" s="158">
        <v>0.69169999999999998</v>
      </c>
      <c r="O10" s="158" t="s">
        <v>84</v>
      </c>
      <c r="P10" s="158" t="s">
        <v>84</v>
      </c>
      <c r="Q10" s="158">
        <v>0.65580000000000005</v>
      </c>
      <c r="R10" s="158">
        <v>0.72989999999999999</v>
      </c>
      <c r="S10" s="158">
        <v>0.70240000000000002</v>
      </c>
      <c r="T10" s="158">
        <v>0.76339999999999997</v>
      </c>
      <c r="U10" s="158">
        <v>0.68879999999999997</v>
      </c>
      <c r="V10" s="158">
        <v>0.78720000000000001</v>
      </c>
      <c r="W10" s="158" t="s">
        <v>84</v>
      </c>
      <c r="X10" s="158" t="s">
        <v>84</v>
      </c>
      <c r="Y10" s="158">
        <v>0.31929999999999997</v>
      </c>
      <c r="Z10" s="158">
        <v>0.42120000000000002</v>
      </c>
      <c r="AA10" s="158">
        <v>0.67749999999999999</v>
      </c>
      <c r="AB10" s="158">
        <v>0.85170000000000001</v>
      </c>
      <c r="AC10" s="158"/>
      <c r="AD10" s="181">
        <v>2731</v>
      </c>
      <c r="AE10" s="181" t="s">
        <v>84</v>
      </c>
      <c r="AF10" s="181">
        <v>761</v>
      </c>
      <c r="AG10" s="181">
        <v>1033</v>
      </c>
      <c r="AH10" s="181">
        <v>364</v>
      </c>
      <c r="AI10" s="181" t="s">
        <v>84</v>
      </c>
      <c r="AJ10" s="181">
        <v>390</v>
      </c>
      <c r="AK10" s="181">
        <v>106</v>
      </c>
      <c r="AL10" s="181">
        <v>2187</v>
      </c>
    </row>
    <row r="11" spans="1:38" x14ac:dyDescent="0.25">
      <c r="A11" s="159" t="s">
        <v>6796</v>
      </c>
      <c r="B11" s="158">
        <v>0.71279999999999999</v>
      </c>
      <c r="C11" s="158" t="s">
        <v>84</v>
      </c>
      <c r="D11" s="158">
        <v>0.70730000000000004</v>
      </c>
      <c r="E11" s="158">
        <v>0.77600000000000002</v>
      </c>
      <c r="F11" s="158">
        <v>0.76259999999999994</v>
      </c>
      <c r="G11" s="158" t="s">
        <v>84</v>
      </c>
      <c r="H11" s="158">
        <v>0.40210000000000001</v>
      </c>
      <c r="I11" s="158">
        <v>0.85419999999999996</v>
      </c>
      <c r="J11" s="158"/>
      <c r="K11" s="158"/>
      <c r="L11" s="158"/>
      <c r="M11" s="158">
        <v>0.69669999999999999</v>
      </c>
      <c r="N11" s="158">
        <v>0.72809999999999997</v>
      </c>
      <c r="O11" s="158" t="s">
        <v>84</v>
      </c>
      <c r="P11" s="158" t="s">
        <v>84</v>
      </c>
      <c r="Q11" s="158">
        <v>0.67820000000000003</v>
      </c>
      <c r="R11" s="158">
        <v>0.73429999999999995</v>
      </c>
      <c r="S11" s="158">
        <v>0.75139999999999996</v>
      </c>
      <c r="T11" s="158">
        <v>0.79849999999999999</v>
      </c>
      <c r="U11" s="158">
        <v>0.71060000000000001</v>
      </c>
      <c r="V11" s="158">
        <v>0.80659999999999998</v>
      </c>
      <c r="W11" s="158" t="s">
        <v>84</v>
      </c>
      <c r="X11" s="158" t="s">
        <v>84</v>
      </c>
      <c r="Y11" s="158">
        <v>0.35360000000000003</v>
      </c>
      <c r="Z11" s="158">
        <v>0.4501</v>
      </c>
      <c r="AA11" s="158">
        <v>0.78269999999999995</v>
      </c>
      <c r="AB11" s="158">
        <v>0.90369999999999995</v>
      </c>
      <c r="AC11" s="158"/>
      <c r="AD11" s="181">
        <v>4570</v>
      </c>
      <c r="AE11" s="181" t="s">
        <v>84</v>
      </c>
      <c r="AF11" s="181">
        <v>1487</v>
      </c>
      <c r="AG11" s="181">
        <v>1812</v>
      </c>
      <c r="AH11" s="181">
        <v>423</v>
      </c>
      <c r="AI11" s="181" t="s">
        <v>84</v>
      </c>
      <c r="AJ11" s="181">
        <v>542</v>
      </c>
      <c r="AK11" s="181">
        <v>186</v>
      </c>
      <c r="AL11" s="181">
        <v>2757</v>
      </c>
    </row>
    <row r="12" spans="1:38" x14ac:dyDescent="0.25">
      <c r="A12" s="159" t="s">
        <v>6797</v>
      </c>
      <c r="B12" s="158">
        <v>0.61470000000000002</v>
      </c>
      <c r="C12" s="158" t="s">
        <v>84</v>
      </c>
      <c r="D12" s="158">
        <v>0.64900000000000002</v>
      </c>
      <c r="E12" s="158">
        <v>0.66930000000000001</v>
      </c>
      <c r="F12" s="158">
        <v>0.68510000000000004</v>
      </c>
      <c r="G12" s="158" t="s">
        <v>84</v>
      </c>
      <c r="H12" s="158">
        <v>0.3029</v>
      </c>
      <c r="I12" s="158">
        <v>0.73640000000000005</v>
      </c>
      <c r="J12" s="158"/>
      <c r="K12" s="158"/>
      <c r="L12" s="158"/>
      <c r="M12" s="158">
        <v>0.59309999999999996</v>
      </c>
      <c r="N12" s="158">
        <v>0.63549999999999995</v>
      </c>
      <c r="O12" s="158" t="s">
        <v>84</v>
      </c>
      <c r="P12" s="158" t="s">
        <v>84</v>
      </c>
      <c r="Q12" s="158">
        <v>0.60650000000000004</v>
      </c>
      <c r="R12" s="158">
        <v>0.68810000000000004</v>
      </c>
      <c r="S12" s="158">
        <v>0.63380000000000003</v>
      </c>
      <c r="T12" s="158">
        <v>0.70209999999999995</v>
      </c>
      <c r="U12" s="158">
        <v>0.62749999999999995</v>
      </c>
      <c r="V12" s="158">
        <v>0.73570000000000002</v>
      </c>
      <c r="W12" s="158" t="s">
        <v>84</v>
      </c>
      <c r="X12" s="158" t="s">
        <v>84</v>
      </c>
      <c r="Y12" s="158">
        <v>0.253</v>
      </c>
      <c r="Z12" s="158">
        <v>0.35420000000000001</v>
      </c>
      <c r="AA12" s="158">
        <v>0.62539999999999996</v>
      </c>
      <c r="AB12" s="158">
        <v>0.81920000000000004</v>
      </c>
      <c r="AC12" s="158"/>
      <c r="AD12" s="181">
        <v>2731</v>
      </c>
      <c r="AE12" s="181" t="s">
        <v>84</v>
      </c>
      <c r="AF12" s="181">
        <v>761</v>
      </c>
      <c r="AG12" s="181">
        <v>1033</v>
      </c>
      <c r="AH12" s="181">
        <v>364</v>
      </c>
      <c r="AI12" s="181" t="s">
        <v>84</v>
      </c>
      <c r="AJ12" s="181">
        <v>390</v>
      </c>
      <c r="AK12" s="181">
        <v>106</v>
      </c>
      <c r="AL12" s="181">
        <v>2187</v>
      </c>
    </row>
    <row r="13" spans="1:38" x14ac:dyDescent="0.25">
      <c r="A13" s="159" t="s">
        <v>6798</v>
      </c>
      <c r="B13" s="158">
        <v>0.9536</v>
      </c>
      <c r="C13" s="158" t="s">
        <v>84</v>
      </c>
      <c r="D13" s="158">
        <v>0.97870000000000001</v>
      </c>
      <c r="E13" s="158">
        <v>0.97150000000000003</v>
      </c>
      <c r="F13" s="158">
        <v>0.9667</v>
      </c>
      <c r="G13" s="158" t="s">
        <v>84</v>
      </c>
      <c r="H13" s="158">
        <v>0.80400000000000005</v>
      </c>
      <c r="I13" s="158">
        <v>0.97030000000000005</v>
      </c>
      <c r="J13" s="158"/>
      <c r="K13" s="158"/>
      <c r="L13" s="158"/>
      <c r="M13" s="158">
        <v>0.94669999999999999</v>
      </c>
      <c r="N13" s="158">
        <v>0.9597</v>
      </c>
      <c r="O13" s="158" t="s">
        <v>84</v>
      </c>
      <c r="P13" s="158" t="s">
        <v>84</v>
      </c>
      <c r="Q13" s="158">
        <v>0.96840000000000004</v>
      </c>
      <c r="R13" s="158">
        <v>0.98560000000000003</v>
      </c>
      <c r="S13" s="158">
        <v>0.9617</v>
      </c>
      <c r="T13" s="158">
        <v>0.97870000000000001</v>
      </c>
      <c r="U13" s="158">
        <v>0.94240000000000002</v>
      </c>
      <c r="V13" s="158">
        <v>0.98080000000000001</v>
      </c>
      <c r="W13" s="158" t="s">
        <v>84</v>
      </c>
      <c r="X13" s="158" t="s">
        <v>84</v>
      </c>
      <c r="Y13" s="158">
        <v>0.76700000000000002</v>
      </c>
      <c r="Z13" s="158">
        <v>0.8357</v>
      </c>
      <c r="AA13" s="158">
        <v>0.93010000000000004</v>
      </c>
      <c r="AB13" s="158">
        <v>0.98750000000000004</v>
      </c>
      <c r="AC13" s="158"/>
      <c r="AD13" s="181">
        <v>4570</v>
      </c>
      <c r="AE13" s="181" t="s">
        <v>84</v>
      </c>
      <c r="AF13" s="181">
        <v>1487</v>
      </c>
      <c r="AG13" s="181">
        <v>1812</v>
      </c>
      <c r="AH13" s="181">
        <v>423</v>
      </c>
      <c r="AI13" s="181" t="s">
        <v>84</v>
      </c>
      <c r="AJ13" s="181">
        <v>542</v>
      </c>
      <c r="AK13" s="181">
        <v>186</v>
      </c>
      <c r="AL13" s="181">
        <v>2757</v>
      </c>
    </row>
    <row r="14" spans="1:38" x14ac:dyDescent="0.25">
      <c r="A14" s="159" t="s">
        <v>6799</v>
      </c>
      <c r="B14" s="158">
        <v>0.92959999999999998</v>
      </c>
      <c r="C14" s="158" t="s">
        <v>84</v>
      </c>
      <c r="D14" s="158">
        <v>0.96970000000000001</v>
      </c>
      <c r="E14" s="158">
        <v>0.96299999999999997</v>
      </c>
      <c r="F14" s="158">
        <v>0.95789999999999997</v>
      </c>
      <c r="G14" s="158" t="s">
        <v>84</v>
      </c>
      <c r="H14" s="158">
        <v>0.73199999999999998</v>
      </c>
      <c r="I14" s="158">
        <v>0.93779999999999997</v>
      </c>
      <c r="J14" s="158"/>
      <c r="K14" s="158"/>
      <c r="L14" s="158"/>
      <c r="M14" s="158">
        <v>0.91869999999999996</v>
      </c>
      <c r="N14" s="158">
        <v>0.93899999999999995</v>
      </c>
      <c r="O14" s="158" t="s">
        <v>84</v>
      </c>
      <c r="P14" s="158" t="s">
        <v>84</v>
      </c>
      <c r="Q14" s="158">
        <v>0.95230000000000004</v>
      </c>
      <c r="R14" s="158">
        <v>0.98080000000000001</v>
      </c>
      <c r="S14" s="158">
        <v>0.94810000000000005</v>
      </c>
      <c r="T14" s="158">
        <v>0.97370000000000001</v>
      </c>
      <c r="U14" s="158">
        <v>0.9294</v>
      </c>
      <c r="V14" s="158">
        <v>0.97499999999999998</v>
      </c>
      <c r="W14" s="158" t="s">
        <v>84</v>
      </c>
      <c r="X14" s="158" t="s">
        <v>84</v>
      </c>
      <c r="Y14" s="158">
        <v>0.68410000000000004</v>
      </c>
      <c r="Z14" s="158">
        <v>0.77380000000000004</v>
      </c>
      <c r="AA14" s="158">
        <v>0.86780000000000002</v>
      </c>
      <c r="AB14" s="158">
        <v>0.97130000000000005</v>
      </c>
      <c r="AC14" s="158"/>
      <c r="AD14" s="181">
        <v>2731</v>
      </c>
      <c r="AE14" s="181" t="s">
        <v>84</v>
      </c>
      <c r="AF14" s="181">
        <v>761</v>
      </c>
      <c r="AG14" s="181">
        <v>1033</v>
      </c>
      <c r="AH14" s="181">
        <v>364</v>
      </c>
      <c r="AI14" s="181" t="s">
        <v>84</v>
      </c>
      <c r="AJ14" s="181">
        <v>390</v>
      </c>
      <c r="AK14" s="181">
        <v>106</v>
      </c>
      <c r="AL14" s="181">
        <v>2187</v>
      </c>
    </row>
    <row r="15" spans="1:38" x14ac:dyDescent="0.25">
      <c r="A15" s="159" t="s">
        <v>6800</v>
      </c>
      <c r="B15" s="158">
        <v>0.91359999999999997</v>
      </c>
      <c r="C15" s="158" t="s">
        <v>84</v>
      </c>
      <c r="D15" s="158">
        <v>0.94340000000000002</v>
      </c>
      <c r="E15" s="158">
        <v>0.93720000000000003</v>
      </c>
      <c r="F15" s="158">
        <v>0.93959999999999999</v>
      </c>
      <c r="G15" s="158" t="s">
        <v>84</v>
      </c>
      <c r="H15" s="158">
        <v>0.71209999999999996</v>
      </c>
      <c r="I15" s="158">
        <v>0.93969999999999998</v>
      </c>
      <c r="J15" s="158"/>
      <c r="K15" s="158"/>
      <c r="L15" s="158"/>
      <c r="M15" s="158">
        <v>0.90449999999999997</v>
      </c>
      <c r="N15" s="158">
        <v>0.92190000000000005</v>
      </c>
      <c r="O15" s="158" t="s">
        <v>84</v>
      </c>
      <c r="P15" s="158" t="s">
        <v>84</v>
      </c>
      <c r="Q15" s="158">
        <v>0.92869999999999997</v>
      </c>
      <c r="R15" s="158">
        <v>0.95509999999999995</v>
      </c>
      <c r="S15" s="158">
        <v>0.92390000000000005</v>
      </c>
      <c r="T15" s="158">
        <v>0.94830000000000003</v>
      </c>
      <c r="U15" s="158">
        <v>0.90959999999999996</v>
      </c>
      <c r="V15" s="158">
        <v>0.95989999999999998</v>
      </c>
      <c r="W15" s="158" t="s">
        <v>84</v>
      </c>
      <c r="X15" s="158" t="s">
        <v>84</v>
      </c>
      <c r="Y15" s="158">
        <v>0.67059999999999997</v>
      </c>
      <c r="Z15" s="158">
        <v>0.74939999999999996</v>
      </c>
      <c r="AA15" s="158">
        <v>0.89129999999999998</v>
      </c>
      <c r="AB15" s="158">
        <v>0.96689999999999998</v>
      </c>
      <c r="AC15" s="158"/>
      <c r="AD15" s="181">
        <v>4570</v>
      </c>
      <c r="AE15" s="181" t="s">
        <v>84</v>
      </c>
      <c r="AF15" s="181">
        <v>1487</v>
      </c>
      <c r="AG15" s="181">
        <v>1812</v>
      </c>
      <c r="AH15" s="181">
        <v>423</v>
      </c>
      <c r="AI15" s="181" t="s">
        <v>84</v>
      </c>
      <c r="AJ15" s="181">
        <v>542</v>
      </c>
      <c r="AK15" s="181">
        <v>186</v>
      </c>
      <c r="AL15" s="181">
        <v>2757</v>
      </c>
    </row>
    <row r="16" spans="1:38" x14ac:dyDescent="0.25">
      <c r="A16" s="159" t="s">
        <v>6801</v>
      </c>
      <c r="B16" s="158">
        <v>0.87860000000000005</v>
      </c>
      <c r="C16" s="158" t="s">
        <v>84</v>
      </c>
      <c r="D16" s="158">
        <v>0.92400000000000004</v>
      </c>
      <c r="E16" s="158">
        <v>0.92300000000000004</v>
      </c>
      <c r="F16" s="158">
        <v>0.91990000000000005</v>
      </c>
      <c r="G16" s="158" t="s">
        <v>84</v>
      </c>
      <c r="H16" s="158">
        <v>0.63249999999999995</v>
      </c>
      <c r="I16" s="158">
        <v>0.89429999999999998</v>
      </c>
      <c r="J16" s="158"/>
      <c r="K16" s="158"/>
      <c r="L16" s="158"/>
      <c r="M16" s="158">
        <v>0.86499999999999999</v>
      </c>
      <c r="N16" s="158">
        <v>0.89100000000000001</v>
      </c>
      <c r="O16" s="158" t="s">
        <v>84</v>
      </c>
      <c r="P16" s="158" t="s">
        <v>84</v>
      </c>
      <c r="Q16" s="158">
        <v>0.9002</v>
      </c>
      <c r="R16" s="158">
        <v>0.94230000000000003</v>
      </c>
      <c r="S16" s="158">
        <v>0.90310000000000001</v>
      </c>
      <c r="T16" s="158">
        <v>0.93889999999999996</v>
      </c>
      <c r="U16" s="158">
        <v>0.88419999999999999</v>
      </c>
      <c r="V16" s="158">
        <v>0.94489999999999996</v>
      </c>
      <c r="W16" s="158" t="s">
        <v>84</v>
      </c>
      <c r="X16" s="158" t="s">
        <v>84</v>
      </c>
      <c r="Y16" s="158">
        <v>0.58120000000000005</v>
      </c>
      <c r="Z16" s="158">
        <v>0.6794</v>
      </c>
      <c r="AA16" s="158">
        <v>0.81420000000000003</v>
      </c>
      <c r="AB16" s="158">
        <v>0.94110000000000005</v>
      </c>
      <c r="AC16" s="158"/>
      <c r="AD16" s="181">
        <v>2731</v>
      </c>
      <c r="AE16" s="181" t="s">
        <v>84</v>
      </c>
      <c r="AF16" s="181">
        <v>761</v>
      </c>
      <c r="AG16" s="181">
        <v>1033</v>
      </c>
      <c r="AH16" s="181">
        <v>364</v>
      </c>
      <c r="AI16" s="181" t="s">
        <v>84</v>
      </c>
      <c r="AJ16" s="181">
        <v>390</v>
      </c>
      <c r="AK16" s="181">
        <v>106</v>
      </c>
      <c r="AL16" s="181">
        <v>2187</v>
      </c>
    </row>
    <row r="17" spans="1:38" x14ac:dyDescent="0.25">
      <c r="A17" s="159" t="s">
        <v>6802</v>
      </c>
      <c r="B17" s="158">
        <v>0.88360000000000005</v>
      </c>
      <c r="C17" s="158" t="s">
        <v>84</v>
      </c>
      <c r="D17" s="158">
        <v>0.91190000000000004</v>
      </c>
      <c r="E17" s="158">
        <v>0.91359999999999997</v>
      </c>
      <c r="F17" s="158">
        <v>0.90510000000000002</v>
      </c>
      <c r="G17" s="158" t="s">
        <v>84</v>
      </c>
      <c r="H17" s="158">
        <v>0.65859999999999996</v>
      </c>
      <c r="I17" s="158">
        <v>0.92559999999999998</v>
      </c>
      <c r="J17" s="158"/>
      <c r="K17" s="158"/>
      <c r="L17" s="158"/>
      <c r="M17" s="158">
        <v>0.87309999999999999</v>
      </c>
      <c r="N17" s="158">
        <v>0.89319999999999999</v>
      </c>
      <c r="O17" s="158" t="s">
        <v>84</v>
      </c>
      <c r="P17" s="158" t="s">
        <v>84</v>
      </c>
      <c r="Q17" s="158">
        <v>0.89439999999999997</v>
      </c>
      <c r="R17" s="158">
        <v>0.92659999999999998</v>
      </c>
      <c r="S17" s="158">
        <v>0.89829999999999999</v>
      </c>
      <c r="T17" s="158">
        <v>0.92679999999999996</v>
      </c>
      <c r="U17" s="158">
        <v>0.87009999999999998</v>
      </c>
      <c r="V17" s="158">
        <v>0.93100000000000005</v>
      </c>
      <c r="W17" s="158" t="s">
        <v>84</v>
      </c>
      <c r="X17" s="158" t="s">
        <v>84</v>
      </c>
      <c r="Y17" s="158">
        <v>0.61529999999999996</v>
      </c>
      <c r="Z17" s="158">
        <v>0.69830000000000003</v>
      </c>
      <c r="AA17" s="158">
        <v>0.87380000000000002</v>
      </c>
      <c r="AB17" s="158">
        <v>0.95660000000000001</v>
      </c>
      <c r="AC17" s="158"/>
      <c r="AD17" s="181">
        <v>4570</v>
      </c>
      <c r="AE17" s="181" t="s">
        <v>84</v>
      </c>
      <c r="AF17" s="181">
        <v>1487</v>
      </c>
      <c r="AG17" s="181">
        <v>1812</v>
      </c>
      <c r="AH17" s="181">
        <v>423</v>
      </c>
      <c r="AI17" s="181" t="s">
        <v>84</v>
      </c>
      <c r="AJ17" s="181">
        <v>542</v>
      </c>
      <c r="AK17" s="181">
        <v>186</v>
      </c>
      <c r="AL17" s="181">
        <v>2757</v>
      </c>
    </row>
    <row r="18" spans="1:38" x14ac:dyDescent="0.25">
      <c r="A18" s="159" t="s">
        <v>6803</v>
      </c>
      <c r="B18" s="158">
        <v>0.83850000000000002</v>
      </c>
      <c r="C18" s="158" t="s">
        <v>84</v>
      </c>
      <c r="D18" s="158">
        <v>0.87280000000000002</v>
      </c>
      <c r="E18" s="158">
        <v>0.88819999999999999</v>
      </c>
      <c r="F18" s="158">
        <v>0.90720000000000001</v>
      </c>
      <c r="G18" s="158" t="s">
        <v>84</v>
      </c>
      <c r="H18" s="158">
        <v>0.57379999999999998</v>
      </c>
      <c r="I18" s="158">
        <v>0.85980000000000001</v>
      </c>
      <c r="J18" s="158"/>
      <c r="K18" s="158"/>
      <c r="L18" s="158"/>
      <c r="M18" s="158">
        <v>0.82310000000000005</v>
      </c>
      <c r="N18" s="158">
        <v>0.85260000000000002</v>
      </c>
      <c r="O18" s="158" t="s">
        <v>84</v>
      </c>
      <c r="P18" s="158" t="s">
        <v>84</v>
      </c>
      <c r="Q18" s="158">
        <v>0.84419999999999995</v>
      </c>
      <c r="R18" s="158">
        <v>0.89649999999999996</v>
      </c>
      <c r="S18" s="158">
        <v>0.86519999999999997</v>
      </c>
      <c r="T18" s="158">
        <v>0.90749999999999997</v>
      </c>
      <c r="U18" s="158">
        <v>0.86919999999999997</v>
      </c>
      <c r="V18" s="158">
        <v>0.93459999999999999</v>
      </c>
      <c r="W18" s="158" t="s">
        <v>84</v>
      </c>
      <c r="X18" s="158" t="s">
        <v>84</v>
      </c>
      <c r="Y18" s="158">
        <v>0.52139999999999997</v>
      </c>
      <c r="Z18" s="158">
        <v>0.62260000000000004</v>
      </c>
      <c r="AA18" s="158">
        <v>0.7732</v>
      </c>
      <c r="AB18" s="158">
        <v>0.91520000000000001</v>
      </c>
      <c r="AC18" s="158"/>
      <c r="AD18" s="181">
        <v>2731</v>
      </c>
      <c r="AE18" s="181" t="s">
        <v>84</v>
      </c>
      <c r="AF18" s="181">
        <v>761</v>
      </c>
      <c r="AG18" s="181">
        <v>1033</v>
      </c>
      <c r="AH18" s="181">
        <v>364</v>
      </c>
      <c r="AI18" s="181" t="s">
        <v>84</v>
      </c>
      <c r="AJ18" s="181">
        <v>390</v>
      </c>
      <c r="AK18" s="181">
        <v>106</v>
      </c>
      <c r="AL18" s="181">
        <v>2187</v>
      </c>
    </row>
    <row r="19" spans="1:38" x14ac:dyDescent="0.25">
      <c r="A19" s="159" t="s">
        <v>6804</v>
      </c>
      <c r="B19" s="158">
        <v>0.2253</v>
      </c>
      <c r="C19" s="158" t="s">
        <v>84</v>
      </c>
      <c r="D19" s="158">
        <v>0.31359999999999999</v>
      </c>
      <c r="E19" s="158">
        <v>0.31929999999999997</v>
      </c>
      <c r="F19" s="158">
        <v>0.36840000000000001</v>
      </c>
      <c r="G19" s="158">
        <v>0.32350000000000001</v>
      </c>
      <c r="H19" s="158">
        <v>0.1341</v>
      </c>
      <c r="I19" s="158">
        <v>0.30299999999999999</v>
      </c>
      <c r="J19" s="158"/>
      <c r="K19" s="158"/>
      <c r="L19" s="158"/>
      <c r="M19" s="158">
        <v>0.2157</v>
      </c>
      <c r="N19" s="158">
        <v>0.23519999999999999</v>
      </c>
      <c r="O19" s="158" t="s">
        <v>84</v>
      </c>
      <c r="P19" s="158" t="s">
        <v>84</v>
      </c>
      <c r="Q19" s="158">
        <v>0.2823</v>
      </c>
      <c r="R19" s="158">
        <v>0.34539999999999998</v>
      </c>
      <c r="S19" s="158">
        <v>0.29499999999999998</v>
      </c>
      <c r="T19" s="158">
        <v>0.34379999999999999</v>
      </c>
      <c r="U19" s="158">
        <v>0.33300000000000002</v>
      </c>
      <c r="V19" s="158">
        <v>0.40379999999999999</v>
      </c>
      <c r="W19" s="158">
        <v>0.25969999999999999</v>
      </c>
      <c r="X19" s="158">
        <v>0.38879999999999998</v>
      </c>
      <c r="Y19" s="158">
        <v>0.1234</v>
      </c>
      <c r="Z19" s="158">
        <v>0.1452</v>
      </c>
      <c r="AA19" s="158">
        <v>0.23760000000000001</v>
      </c>
      <c r="AB19" s="158">
        <v>0.37069999999999997</v>
      </c>
      <c r="AC19" s="158"/>
      <c r="AD19" s="181">
        <v>7298</v>
      </c>
      <c r="AE19" s="181" t="s">
        <v>84</v>
      </c>
      <c r="AF19" s="181">
        <v>860</v>
      </c>
      <c r="AG19" s="181">
        <v>1451</v>
      </c>
      <c r="AH19" s="181">
        <v>735</v>
      </c>
      <c r="AI19" s="181">
        <v>206</v>
      </c>
      <c r="AJ19" s="181">
        <v>3860</v>
      </c>
      <c r="AK19" s="181">
        <v>186</v>
      </c>
      <c r="AL19" s="181">
        <v>13432</v>
      </c>
    </row>
    <row r="20" spans="1:38" x14ac:dyDescent="0.25">
      <c r="A20" s="159" t="s">
        <v>6805</v>
      </c>
      <c r="B20" s="158">
        <v>0.27060000000000001</v>
      </c>
      <c r="C20" s="158" t="s">
        <v>84</v>
      </c>
      <c r="D20" s="158">
        <v>0.31690000000000002</v>
      </c>
      <c r="E20" s="158">
        <v>0.36049999999999999</v>
      </c>
      <c r="F20" s="158">
        <v>0.41710000000000003</v>
      </c>
      <c r="G20" s="158">
        <v>0.37009999999999998</v>
      </c>
      <c r="H20" s="158">
        <v>0.1706</v>
      </c>
      <c r="I20" s="158">
        <v>0.37540000000000001</v>
      </c>
      <c r="J20" s="158"/>
      <c r="K20" s="158"/>
      <c r="L20" s="158"/>
      <c r="M20" s="158">
        <v>0.25990000000000002</v>
      </c>
      <c r="N20" s="158">
        <v>0.28149999999999997</v>
      </c>
      <c r="O20" s="158" t="s">
        <v>84</v>
      </c>
      <c r="P20" s="158" t="s">
        <v>84</v>
      </c>
      <c r="Q20" s="158">
        <v>0.28510000000000002</v>
      </c>
      <c r="R20" s="158">
        <v>0.34920000000000001</v>
      </c>
      <c r="S20" s="158">
        <v>0.33439999999999998</v>
      </c>
      <c r="T20" s="158">
        <v>0.3866</v>
      </c>
      <c r="U20" s="158">
        <v>0.38340000000000002</v>
      </c>
      <c r="V20" s="158">
        <v>0.45040000000000002</v>
      </c>
      <c r="W20" s="158">
        <v>0.30570000000000003</v>
      </c>
      <c r="X20" s="158">
        <v>0.43440000000000001</v>
      </c>
      <c r="Y20" s="158">
        <v>0.1578</v>
      </c>
      <c r="Z20" s="158">
        <v>0.18390000000000001</v>
      </c>
      <c r="AA20" s="158">
        <v>0.30020000000000002</v>
      </c>
      <c r="AB20" s="158">
        <v>0.45029999999999998</v>
      </c>
      <c r="AC20" s="158"/>
      <c r="AD20" s="181">
        <v>6788</v>
      </c>
      <c r="AE20" s="181" t="s">
        <v>84</v>
      </c>
      <c r="AF20" s="181">
        <v>850</v>
      </c>
      <c r="AG20" s="181">
        <v>1375</v>
      </c>
      <c r="AH20" s="181">
        <v>871</v>
      </c>
      <c r="AI20" s="181">
        <v>225</v>
      </c>
      <c r="AJ20" s="181">
        <v>3302</v>
      </c>
      <c r="AK20" s="181">
        <v>165</v>
      </c>
      <c r="AL20" s="181">
        <v>12188</v>
      </c>
    </row>
    <row r="21" spans="1:38" x14ac:dyDescent="0.25">
      <c r="A21" s="159" t="s">
        <v>6806</v>
      </c>
      <c r="B21" s="158">
        <v>0.73950000000000005</v>
      </c>
      <c r="C21" s="158" t="s">
        <v>84</v>
      </c>
      <c r="D21" s="158">
        <v>0.90029999999999999</v>
      </c>
      <c r="E21" s="158">
        <v>0.81679999999999997</v>
      </c>
      <c r="F21" s="158">
        <v>0.80710000000000004</v>
      </c>
      <c r="G21" s="158">
        <v>0.83709999999999996</v>
      </c>
      <c r="H21" s="158">
        <v>0.65229999999999999</v>
      </c>
      <c r="I21" s="158">
        <v>0.82489999999999997</v>
      </c>
      <c r="J21" s="158"/>
      <c r="K21" s="158"/>
      <c r="L21" s="158"/>
      <c r="M21" s="158">
        <v>0.72929999999999995</v>
      </c>
      <c r="N21" s="158">
        <v>0.74929999999999997</v>
      </c>
      <c r="O21" s="158" t="s">
        <v>84</v>
      </c>
      <c r="P21" s="158" t="s">
        <v>84</v>
      </c>
      <c r="Q21" s="158">
        <v>0.87790000000000001</v>
      </c>
      <c r="R21" s="158">
        <v>0.91879999999999995</v>
      </c>
      <c r="S21" s="158">
        <v>0.79590000000000005</v>
      </c>
      <c r="T21" s="158">
        <v>0.83589999999999998</v>
      </c>
      <c r="U21" s="158">
        <v>0.77659999999999996</v>
      </c>
      <c r="V21" s="158">
        <v>0.83379999999999999</v>
      </c>
      <c r="W21" s="158">
        <v>0.77880000000000005</v>
      </c>
      <c r="X21" s="158">
        <v>0.88119999999999998</v>
      </c>
      <c r="Y21" s="158">
        <v>0.63729999999999998</v>
      </c>
      <c r="Z21" s="158">
        <v>0.66690000000000005</v>
      </c>
      <c r="AA21" s="158">
        <v>0.76190000000000002</v>
      </c>
      <c r="AB21" s="158">
        <v>0.87260000000000004</v>
      </c>
      <c r="AC21" s="158"/>
      <c r="AD21" s="181">
        <v>7298</v>
      </c>
      <c r="AE21" s="181" t="s">
        <v>84</v>
      </c>
      <c r="AF21" s="181">
        <v>860</v>
      </c>
      <c r="AG21" s="181">
        <v>1451</v>
      </c>
      <c r="AH21" s="181">
        <v>735</v>
      </c>
      <c r="AI21" s="181">
        <v>206</v>
      </c>
      <c r="AJ21" s="181">
        <v>3860</v>
      </c>
      <c r="AK21" s="181">
        <v>186</v>
      </c>
      <c r="AL21" s="181">
        <v>13432</v>
      </c>
    </row>
    <row r="22" spans="1:38" x14ac:dyDescent="0.25">
      <c r="A22" s="159" t="s">
        <v>6807</v>
      </c>
      <c r="B22" s="158">
        <v>0.75290000000000001</v>
      </c>
      <c r="C22" s="158" t="s">
        <v>84</v>
      </c>
      <c r="D22" s="158">
        <v>0.87139999999999995</v>
      </c>
      <c r="E22" s="158">
        <v>0.80559999999999998</v>
      </c>
      <c r="F22" s="158">
        <v>0.86219999999999997</v>
      </c>
      <c r="G22" s="158">
        <v>0.8427</v>
      </c>
      <c r="H22" s="158">
        <v>0.66390000000000005</v>
      </c>
      <c r="I22" s="158">
        <v>0.7843</v>
      </c>
      <c r="J22" s="158"/>
      <c r="K22" s="158"/>
      <c r="L22" s="158"/>
      <c r="M22" s="158">
        <v>0.74250000000000005</v>
      </c>
      <c r="N22" s="158">
        <v>0.76290000000000002</v>
      </c>
      <c r="O22" s="158" t="s">
        <v>84</v>
      </c>
      <c r="P22" s="158" t="s">
        <v>84</v>
      </c>
      <c r="Q22" s="158">
        <v>0.84670000000000001</v>
      </c>
      <c r="R22" s="158">
        <v>0.89239999999999997</v>
      </c>
      <c r="S22" s="158">
        <v>0.78349999999999997</v>
      </c>
      <c r="T22" s="158">
        <v>0.8256</v>
      </c>
      <c r="U22" s="158">
        <v>0.83730000000000004</v>
      </c>
      <c r="V22" s="158">
        <v>0.88349999999999995</v>
      </c>
      <c r="W22" s="158">
        <v>0.78769999999999996</v>
      </c>
      <c r="X22" s="158">
        <v>0.88439999999999996</v>
      </c>
      <c r="Y22" s="158">
        <v>0.64770000000000005</v>
      </c>
      <c r="Z22" s="158">
        <v>0.67949999999999999</v>
      </c>
      <c r="AA22" s="158">
        <v>0.71330000000000005</v>
      </c>
      <c r="AB22" s="158">
        <v>0.8397</v>
      </c>
      <c r="AC22" s="158"/>
      <c r="AD22" s="181">
        <v>6788</v>
      </c>
      <c r="AE22" s="181" t="s">
        <v>84</v>
      </c>
      <c r="AF22" s="181">
        <v>850</v>
      </c>
      <c r="AG22" s="181">
        <v>1375</v>
      </c>
      <c r="AH22" s="181">
        <v>871</v>
      </c>
      <c r="AI22" s="181">
        <v>225</v>
      </c>
      <c r="AJ22" s="181">
        <v>3302</v>
      </c>
      <c r="AK22" s="181">
        <v>165</v>
      </c>
      <c r="AL22" s="181">
        <v>12188</v>
      </c>
    </row>
    <row r="23" spans="1:38" x14ac:dyDescent="0.25">
      <c r="A23" s="159" t="s">
        <v>6808</v>
      </c>
      <c r="B23" s="158">
        <v>0.1104</v>
      </c>
      <c r="C23" s="158" t="s">
        <v>84</v>
      </c>
      <c r="D23" s="158">
        <v>0.15379999999999999</v>
      </c>
      <c r="E23" s="158">
        <v>0.1719</v>
      </c>
      <c r="F23" s="158">
        <v>0.2152</v>
      </c>
      <c r="G23" s="158">
        <v>0.15529999999999999</v>
      </c>
      <c r="H23" s="158">
        <v>5.3900000000000003E-2</v>
      </c>
      <c r="I23" s="158">
        <v>0.1416</v>
      </c>
      <c r="J23" s="158"/>
      <c r="K23" s="158"/>
      <c r="L23" s="158"/>
      <c r="M23" s="158">
        <v>0.10299999999999999</v>
      </c>
      <c r="N23" s="158">
        <v>0.1181</v>
      </c>
      <c r="O23" s="158" t="s">
        <v>84</v>
      </c>
      <c r="P23" s="158" t="s">
        <v>84</v>
      </c>
      <c r="Q23" s="158">
        <v>0.1293</v>
      </c>
      <c r="R23" s="158">
        <v>0.18029999999999999</v>
      </c>
      <c r="S23" s="158">
        <v>0.15190000000000001</v>
      </c>
      <c r="T23" s="158">
        <v>0.19289999999999999</v>
      </c>
      <c r="U23" s="158">
        <v>0.18509999999999999</v>
      </c>
      <c r="V23" s="158">
        <v>0.24679999999999999</v>
      </c>
      <c r="W23" s="158">
        <v>0.1075</v>
      </c>
      <c r="X23" s="158">
        <v>0.2112</v>
      </c>
      <c r="Y23" s="158">
        <v>4.6800000000000001E-2</v>
      </c>
      <c r="Z23" s="158">
        <v>6.1800000000000001E-2</v>
      </c>
      <c r="AA23" s="158">
        <v>9.4799999999999995E-2</v>
      </c>
      <c r="AB23" s="158">
        <v>0.19750000000000001</v>
      </c>
      <c r="AC23" s="158"/>
      <c r="AD23" s="181">
        <v>7298</v>
      </c>
      <c r="AE23" s="181" t="s">
        <v>84</v>
      </c>
      <c r="AF23" s="181">
        <v>860</v>
      </c>
      <c r="AG23" s="181">
        <v>1451</v>
      </c>
      <c r="AH23" s="181">
        <v>735</v>
      </c>
      <c r="AI23" s="181">
        <v>206</v>
      </c>
      <c r="AJ23" s="181">
        <v>3860</v>
      </c>
      <c r="AK23" s="181">
        <v>186</v>
      </c>
      <c r="AL23" s="181">
        <v>13432</v>
      </c>
    </row>
    <row r="24" spans="1:38" x14ac:dyDescent="0.25">
      <c r="A24" s="159" t="s">
        <v>6809</v>
      </c>
      <c r="B24" s="158">
        <v>0.13719999999999999</v>
      </c>
      <c r="C24" s="158" t="s">
        <v>84</v>
      </c>
      <c r="D24" s="158">
        <v>0.14799999999999999</v>
      </c>
      <c r="E24" s="158">
        <v>0.1956</v>
      </c>
      <c r="F24" s="158">
        <v>0.24329999999999999</v>
      </c>
      <c r="G24" s="158">
        <v>0.20599999999999999</v>
      </c>
      <c r="H24" s="158">
        <v>7.6700000000000004E-2</v>
      </c>
      <c r="I24" s="158">
        <v>0.154</v>
      </c>
      <c r="J24" s="158"/>
      <c r="K24" s="158"/>
      <c r="L24" s="158"/>
      <c r="M24" s="158">
        <v>0.12859999999999999</v>
      </c>
      <c r="N24" s="158">
        <v>0.14610000000000001</v>
      </c>
      <c r="O24" s="158" t="s">
        <v>84</v>
      </c>
      <c r="P24" s="158" t="s">
        <v>84</v>
      </c>
      <c r="Q24" s="158">
        <v>0.1231</v>
      </c>
      <c r="R24" s="158">
        <v>0.17499999999999999</v>
      </c>
      <c r="S24" s="158">
        <v>0.1736</v>
      </c>
      <c r="T24" s="158">
        <v>0.21870000000000001</v>
      </c>
      <c r="U24" s="158">
        <v>0.2137</v>
      </c>
      <c r="V24" s="158">
        <v>0.27400000000000002</v>
      </c>
      <c r="W24" s="158">
        <v>0.1535</v>
      </c>
      <c r="X24" s="158">
        <v>0.2641</v>
      </c>
      <c r="Y24" s="158">
        <v>6.7400000000000002E-2</v>
      </c>
      <c r="Z24" s="158">
        <v>8.6699999999999999E-2</v>
      </c>
      <c r="AA24" s="158">
        <v>0.1014</v>
      </c>
      <c r="AB24" s="158">
        <v>0.21679999999999999</v>
      </c>
      <c r="AC24" s="158"/>
      <c r="AD24" s="181">
        <v>6788</v>
      </c>
      <c r="AE24" s="181" t="s">
        <v>84</v>
      </c>
      <c r="AF24" s="181">
        <v>850</v>
      </c>
      <c r="AG24" s="181">
        <v>1375</v>
      </c>
      <c r="AH24" s="181">
        <v>871</v>
      </c>
      <c r="AI24" s="181">
        <v>225</v>
      </c>
      <c r="AJ24" s="181">
        <v>3302</v>
      </c>
      <c r="AK24" s="181">
        <v>165</v>
      </c>
      <c r="AL24" s="181">
        <v>12188</v>
      </c>
    </row>
    <row r="25" spans="1:38" x14ac:dyDescent="0.25">
      <c r="A25" s="159" t="s">
        <v>6810</v>
      </c>
      <c r="B25" s="158">
        <v>7.1300000000000002E-2</v>
      </c>
      <c r="C25" s="158" t="s">
        <v>84</v>
      </c>
      <c r="D25" s="158">
        <v>9.6500000000000002E-2</v>
      </c>
      <c r="E25" s="158">
        <v>0.1081</v>
      </c>
      <c r="F25" s="158">
        <v>0.156</v>
      </c>
      <c r="G25" s="158">
        <v>0.1157</v>
      </c>
      <c r="H25" s="158">
        <v>3.1600000000000003E-2</v>
      </c>
      <c r="I25" s="158">
        <v>9.9699999999999997E-2</v>
      </c>
      <c r="J25" s="158"/>
      <c r="K25" s="158"/>
      <c r="L25" s="158"/>
      <c r="M25" s="158">
        <v>6.5000000000000002E-2</v>
      </c>
      <c r="N25" s="158">
        <v>7.8E-2</v>
      </c>
      <c r="O25" s="158" t="s">
        <v>84</v>
      </c>
      <c r="P25" s="158" t="s">
        <v>84</v>
      </c>
      <c r="Q25" s="158">
        <v>7.5899999999999995E-2</v>
      </c>
      <c r="R25" s="158">
        <v>0.1201</v>
      </c>
      <c r="S25" s="158">
        <v>9.0899999999999995E-2</v>
      </c>
      <c r="T25" s="158">
        <v>0.127</v>
      </c>
      <c r="U25" s="158">
        <v>0.12909999999999999</v>
      </c>
      <c r="V25" s="158">
        <v>0.18529999999999999</v>
      </c>
      <c r="W25" s="158">
        <v>7.3899999999999993E-2</v>
      </c>
      <c r="X25" s="158">
        <v>0.1676</v>
      </c>
      <c r="Y25" s="158">
        <v>2.58E-2</v>
      </c>
      <c r="Z25" s="158">
        <v>3.8199999999999998E-2</v>
      </c>
      <c r="AA25" s="158">
        <v>5.9900000000000002E-2</v>
      </c>
      <c r="AB25" s="158">
        <v>0.15140000000000001</v>
      </c>
      <c r="AC25" s="158"/>
      <c r="AD25" s="181">
        <v>7298</v>
      </c>
      <c r="AE25" s="181" t="s">
        <v>84</v>
      </c>
      <c r="AF25" s="181">
        <v>860</v>
      </c>
      <c r="AG25" s="181">
        <v>1451</v>
      </c>
      <c r="AH25" s="181">
        <v>735</v>
      </c>
      <c r="AI25" s="181">
        <v>206</v>
      </c>
      <c r="AJ25" s="181">
        <v>3860</v>
      </c>
      <c r="AK25" s="181">
        <v>186</v>
      </c>
      <c r="AL25" s="181">
        <v>13432</v>
      </c>
    </row>
    <row r="26" spans="1:38" x14ac:dyDescent="0.25">
      <c r="A26" s="159" t="s">
        <v>6811</v>
      </c>
      <c r="B26" s="158">
        <v>9.2799999999999994E-2</v>
      </c>
      <c r="C26" s="158" t="s">
        <v>84</v>
      </c>
      <c r="D26" s="158">
        <v>9.9699999999999997E-2</v>
      </c>
      <c r="E26" s="158">
        <v>0.13550000000000001</v>
      </c>
      <c r="F26" s="158">
        <v>0.1726</v>
      </c>
      <c r="G26" s="158">
        <v>0.1694</v>
      </c>
      <c r="H26" s="158">
        <v>4.7199999999999999E-2</v>
      </c>
      <c r="I26" s="158">
        <v>8.8099999999999998E-2</v>
      </c>
      <c r="J26" s="158"/>
      <c r="K26" s="158"/>
      <c r="L26" s="158"/>
      <c r="M26" s="158">
        <v>8.5099999999999995E-2</v>
      </c>
      <c r="N26" s="158">
        <v>0.1008</v>
      </c>
      <c r="O26" s="158" t="s">
        <v>84</v>
      </c>
      <c r="P26" s="158" t="s">
        <v>84</v>
      </c>
      <c r="Q26" s="158">
        <v>7.4999999999999997E-2</v>
      </c>
      <c r="R26" s="158">
        <v>0.1285</v>
      </c>
      <c r="S26" s="158">
        <v>0.1157</v>
      </c>
      <c r="T26" s="158">
        <v>0.15679999999999999</v>
      </c>
      <c r="U26" s="158">
        <v>0.14599999999999999</v>
      </c>
      <c r="V26" s="158">
        <v>0.20119999999999999</v>
      </c>
      <c r="W26" s="158">
        <v>0.1196</v>
      </c>
      <c r="X26" s="158">
        <v>0.22670000000000001</v>
      </c>
      <c r="Y26" s="158">
        <v>3.9600000000000003E-2</v>
      </c>
      <c r="Z26" s="158">
        <v>5.5800000000000002E-2</v>
      </c>
      <c r="AA26" s="158">
        <v>4.82E-2</v>
      </c>
      <c r="AB26" s="158">
        <v>0.14280000000000001</v>
      </c>
      <c r="AC26" s="158"/>
      <c r="AD26" s="181">
        <v>6788</v>
      </c>
      <c r="AE26" s="181" t="s">
        <v>84</v>
      </c>
      <c r="AF26" s="181">
        <v>850</v>
      </c>
      <c r="AG26" s="181">
        <v>1375</v>
      </c>
      <c r="AH26" s="181">
        <v>871</v>
      </c>
      <c r="AI26" s="181">
        <v>225</v>
      </c>
      <c r="AJ26" s="181">
        <v>3302</v>
      </c>
      <c r="AK26" s="181">
        <v>165</v>
      </c>
      <c r="AL26" s="181">
        <v>12188</v>
      </c>
    </row>
    <row r="27" spans="1:38" x14ac:dyDescent="0.25">
      <c r="A27" s="159" t="s">
        <v>6812</v>
      </c>
      <c r="B27" s="158">
        <v>0.51980000000000004</v>
      </c>
      <c r="C27" s="158" t="s">
        <v>84</v>
      </c>
      <c r="D27" s="158">
        <v>0.6845</v>
      </c>
      <c r="E27" s="158">
        <v>0.63260000000000005</v>
      </c>
      <c r="F27" s="158">
        <v>0.65390000000000004</v>
      </c>
      <c r="G27" s="158">
        <v>0.65980000000000005</v>
      </c>
      <c r="H27" s="158">
        <v>0.40189999999999998</v>
      </c>
      <c r="I27" s="158">
        <v>0.63919999999999999</v>
      </c>
      <c r="J27" s="158"/>
      <c r="K27" s="158"/>
      <c r="L27" s="158"/>
      <c r="M27" s="158">
        <v>0.50819999999999999</v>
      </c>
      <c r="N27" s="158">
        <v>0.53120000000000001</v>
      </c>
      <c r="O27" s="158" t="s">
        <v>84</v>
      </c>
      <c r="P27" s="158" t="s">
        <v>84</v>
      </c>
      <c r="Q27" s="158">
        <v>0.65190000000000003</v>
      </c>
      <c r="R27" s="158">
        <v>0.71479999999999999</v>
      </c>
      <c r="S27" s="158">
        <v>0.60699999999999998</v>
      </c>
      <c r="T27" s="158">
        <v>0.65700000000000003</v>
      </c>
      <c r="U27" s="158">
        <v>0.61799999999999999</v>
      </c>
      <c r="V27" s="158">
        <v>0.68720000000000003</v>
      </c>
      <c r="W27" s="158">
        <v>0.59</v>
      </c>
      <c r="X27" s="158">
        <v>0.72050000000000003</v>
      </c>
      <c r="Y27" s="158">
        <v>0.38650000000000001</v>
      </c>
      <c r="Z27" s="158">
        <v>0.4173</v>
      </c>
      <c r="AA27" s="158">
        <v>0.56489999999999996</v>
      </c>
      <c r="AB27" s="158">
        <v>0.70409999999999995</v>
      </c>
      <c r="AC27" s="158"/>
      <c r="AD27" s="181">
        <v>7298</v>
      </c>
      <c r="AE27" s="181" t="s">
        <v>84</v>
      </c>
      <c r="AF27" s="181">
        <v>860</v>
      </c>
      <c r="AG27" s="181">
        <v>1451</v>
      </c>
      <c r="AH27" s="181">
        <v>735</v>
      </c>
      <c r="AI27" s="181">
        <v>206</v>
      </c>
      <c r="AJ27" s="181">
        <v>3860</v>
      </c>
      <c r="AK27" s="181">
        <v>186</v>
      </c>
      <c r="AL27" s="181">
        <v>13432</v>
      </c>
    </row>
    <row r="28" spans="1:38" x14ac:dyDescent="0.25">
      <c r="A28" s="159" t="s">
        <v>6813</v>
      </c>
      <c r="B28" s="158">
        <v>0.56100000000000005</v>
      </c>
      <c r="C28" s="158" t="s">
        <v>84</v>
      </c>
      <c r="D28" s="158">
        <v>0.65990000000000004</v>
      </c>
      <c r="E28" s="158">
        <v>0.64239999999999997</v>
      </c>
      <c r="F28" s="158">
        <v>0.73460000000000003</v>
      </c>
      <c r="G28" s="158">
        <v>0.70820000000000005</v>
      </c>
      <c r="H28" s="158">
        <v>0.44259999999999999</v>
      </c>
      <c r="I28" s="158">
        <v>0.62329999999999997</v>
      </c>
      <c r="J28" s="158"/>
      <c r="K28" s="158"/>
      <c r="L28" s="158"/>
      <c r="M28" s="158">
        <v>0.54900000000000004</v>
      </c>
      <c r="N28" s="158">
        <v>0.57279999999999998</v>
      </c>
      <c r="O28" s="158" t="s">
        <v>84</v>
      </c>
      <c r="P28" s="158" t="s">
        <v>84</v>
      </c>
      <c r="Q28" s="158">
        <v>0.62649999999999995</v>
      </c>
      <c r="R28" s="158">
        <v>0.69110000000000005</v>
      </c>
      <c r="S28" s="158">
        <v>0.61619999999999997</v>
      </c>
      <c r="T28" s="158">
        <v>0.66739999999999999</v>
      </c>
      <c r="U28" s="158">
        <v>0.70350000000000001</v>
      </c>
      <c r="V28" s="158">
        <v>0.76300000000000001</v>
      </c>
      <c r="W28" s="158">
        <v>0.6431</v>
      </c>
      <c r="X28" s="158">
        <v>0.76370000000000005</v>
      </c>
      <c r="Y28" s="158">
        <v>0.42559999999999998</v>
      </c>
      <c r="Z28" s="158">
        <v>0.45950000000000002</v>
      </c>
      <c r="AA28" s="158">
        <v>0.54400000000000004</v>
      </c>
      <c r="AB28" s="158">
        <v>0.69279999999999997</v>
      </c>
      <c r="AC28" s="158"/>
      <c r="AD28" s="181">
        <v>6788</v>
      </c>
      <c r="AE28" s="181" t="s">
        <v>84</v>
      </c>
      <c r="AF28" s="181">
        <v>850</v>
      </c>
      <c r="AG28" s="181">
        <v>1375</v>
      </c>
      <c r="AH28" s="181">
        <v>871</v>
      </c>
      <c r="AI28" s="181">
        <v>225</v>
      </c>
      <c r="AJ28" s="181">
        <v>3302</v>
      </c>
      <c r="AK28" s="181">
        <v>165</v>
      </c>
      <c r="AL28" s="181">
        <v>12188</v>
      </c>
    </row>
    <row r="29" spans="1:38" x14ac:dyDescent="0.25">
      <c r="A29" s="159" t="s">
        <v>6814</v>
      </c>
      <c r="B29" s="158">
        <v>0.3669</v>
      </c>
      <c r="C29" s="158" t="s">
        <v>84</v>
      </c>
      <c r="D29" s="158">
        <v>0.50700000000000001</v>
      </c>
      <c r="E29" s="158">
        <v>0.48110000000000003</v>
      </c>
      <c r="F29" s="158">
        <v>0.50719999999999998</v>
      </c>
      <c r="G29" s="158">
        <v>0.52170000000000005</v>
      </c>
      <c r="H29" s="158">
        <v>0.251</v>
      </c>
      <c r="I29" s="158">
        <v>0.50639999999999996</v>
      </c>
      <c r="J29" s="158"/>
      <c r="K29" s="158"/>
      <c r="L29" s="158"/>
      <c r="M29" s="158">
        <v>0.35570000000000002</v>
      </c>
      <c r="N29" s="158">
        <v>0.37809999999999999</v>
      </c>
      <c r="O29" s="158" t="s">
        <v>84</v>
      </c>
      <c r="P29" s="158" t="s">
        <v>84</v>
      </c>
      <c r="Q29" s="158">
        <v>0.47249999999999998</v>
      </c>
      <c r="R29" s="158">
        <v>0.54039999999999999</v>
      </c>
      <c r="S29" s="158">
        <v>0.45479999999999998</v>
      </c>
      <c r="T29" s="158">
        <v>0.50690000000000002</v>
      </c>
      <c r="U29" s="158">
        <v>0.47020000000000001</v>
      </c>
      <c r="V29" s="158">
        <v>0.54310000000000003</v>
      </c>
      <c r="W29" s="158">
        <v>0.45040000000000002</v>
      </c>
      <c r="X29" s="158">
        <v>0.58819999999999995</v>
      </c>
      <c r="Y29" s="158">
        <v>0.2374</v>
      </c>
      <c r="Z29" s="158">
        <v>0.26490000000000002</v>
      </c>
      <c r="AA29" s="158">
        <v>0.43130000000000002</v>
      </c>
      <c r="AB29" s="158">
        <v>0.5766</v>
      </c>
      <c r="AC29" s="158"/>
      <c r="AD29" s="181">
        <v>7298</v>
      </c>
      <c r="AE29" s="181" t="s">
        <v>84</v>
      </c>
      <c r="AF29" s="181">
        <v>860</v>
      </c>
      <c r="AG29" s="181">
        <v>1451</v>
      </c>
      <c r="AH29" s="181">
        <v>735</v>
      </c>
      <c r="AI29" s="181">
        <v>206</v>
      </c>
      <c r="AJ29" s="181">
        <v>3860</v>
      </c>
      <c r="AK29" s="181">
        <v>186</v>
      </c>
      <c r="AL29" s="181">
        <v>13432</v>
      </c>
    </row>
    <row r="30" spans="1:38" x14ac:dyDescent="0.25">
      <c r="A30" s="159" t="s">
        <v>6815</v>
      </c>
      <c r="B30" s="158">
        <v>0.42349999999999999</v>
      </c>
      <c r="C30" s="158" t="s">
        <v>84</v>
      </c>
      <c r="D30" s="158">
        <v>0.50480000000000003</v>
      </c>
      <c r="E30" s="158">
        <v>0.51849999999999996</v>
      </c>
      <c r="F30" s="158">
        <v>0.5857</v>
      </c>
      <c r="G30" s="158">
        <v>0.54630000000000001</v>
      </c>
      <c r="H30" s="158">
        <v>0.30499999999999999</v>
      </c>
      <c r="I30" s="158">
        <v>0.56059999999999999</v>
      </c>
      <c r="J30" s="158"/>
      <c r="K30" s="158"/>
      <c r="L30" s="158"/>
      <c r="M30" s="158">
        <v>0.41149999999999998</v>
      </c>
      <c r="N30" s="158">
        <v>0.43540000000000001</v>
      </c>
      <c r="O30" s="158" t="s">
        <v>84</v>
      </c>
      <c r="P30" s="158" t="s">
        <v>84</v>
      </c>
      <c r="Q30" s="158">
        <v>0.47</v>
      </c>
      <c r="R30" s="158">
        <v>0.53849999999999998</v>
      </c>
      <c r="S30" s="158">
        <v>0.49130000000000001</v>
      </c>
      <c r="T30" s="158">
        <v>0.54500000000000004</v>
      </c>
      <c r="U30" s="158">
        <v>0.55159999999999998</v>
      </c>
      <c r="V30" s="158">
        <v>0.61819999999999997</v>
      </c>
      <c r="W30" s="158">
        <v>0.47760000000000002</v>
      </c>
      <c r="X30" s="158">
        <v>0.60980000000000001</v>
      </c>
      <c r="Y30" s="158">
        <v>0.28920000000000001</v>
      </c>
      <c r="Z30" s="158">
        <v>0.32090000000000002</v>
      </c>
      <c r="AA30" s="158">
        <v>0.48</v>
      </c>
      <c r="AB30" s="158">
        <v>0.63349999999999995</v>
      </c>
      <c r="AC30" s="158"/>
      <c r="AD30" s="181">
        <v>6788</v>
      </c>
      <c r="AE30" s="181" t="s">
        <v>84</v>
      </c>
      <c r="AF30" s="181">
        <v>850</v>
      </c>
      <c r="AG30" s="181">
        <v>1375</v>
      </c>
      <c r="AH30" s="181">
        <v>871</v>
      </c>
      <c r="AI30" s="181">
        <v>225</v>
      </c>
      <c r="AJ30" s="181">
        <v>3302</v>
      </c>
      <c r="AK30" s="181">
        <v>165</v>
      </c>
      <c r="AL30" s="181">
        <v>12188</v>
      </c>
    </row>
    <row r="31" spans="1:38" x14ac:dyDescent="0.25">
      <c r="A31" s="159" t="s">
        <v>6816</v>
      </c>
      <c r="B31" s="158">
        <v>0.2863</v>
      </c>
      <c r="C31" s="158" t="s">
        <v>84</v>
      </c>
      <c r="D31" s="158">
        <v>0.40439999999999998</v>
      </c>
      <c r="E31" s="158">
        <v>0.38550000000000001</v>
      </c>
      <c r="F31" s="158">
        <v>0.43619999999999998</v>
      </c>
      <c r="G31" s="158">
        <v>0.38590000000000002</v>
      </c>
      <c r="H31" s="158">
        <v>0.18260000000000001</v>
      </c>
      <c r="I31" s="158">
        <v>0.41589999999999999</v>
      </c>
      <c r="J31" s="158"/>
      <c r="K31" s="158"/>
      <c r="L31" s="158"/>
      <c r="M31" s="158">
        <v>0.27579999999999999</v>
      </c>
      <c r="N31" s="158">
        <v>0.2969</v>
      </c>
      <c r="O31" s="158" t="s">
        <v>84</v>
      </c>
      <c r="P31" s="158" t="s">
        <v>84</v>
      </c>
      <c r="Q31" s="158">
        <v>0.371</v>
      </c>
      <c r="R31" s="158">
        <v>0.43759999999999999</v>
      </c>
      <c r="S31" s="158">
        <v>0.36</v>
      </c>
      <c r="T31" s="158">
        <v>0.4108</v>
      </c>
      <c r="U31" s="158">
        <v>0.39960000000000001</v>
      </c>
      <c r="V31" s="158">
        <v>0.47220000000000001</v>
      </c>
      <c r="W31" s="158">
        <v>0.31859999999999999</v>
      </c>
      <c r="X31" s="158">
        <v>0.4526</v>
      </c>
      <c r="Y31" s="158">
        <v>0.17050000000000001</v>
      </c>
      <c r="Z31" s="158">
        <v>0.1951</v>
      </c>
      <c r="AA31" s="158">
        <v>0.34329999999999999</v>
      </c>
      <c r="AB31" s="158">
        <v>0.48670000000000002</v>
      </c>
      <c r="AC31" s="158"/>
      <c r="AD31" s="181">
        <v>7298</v>
      </c>
      <c r="AE31" s="181" t="s">
        <v>84</v>
      </c>
      <c r="AF31" s="181">
        <v>860</v>
      </c>
      <c r="AG31" s="181">
        <v>1451</v>
      </c>
      <c r="AH31" s="181">
        <v>735</v>
      </c>
      <c r="AI31" s="181">
        <v>206</v>
      </c>
      <c r="AJ31" s="181">
        <v>3860</v>
      </c>
      <c r="AK31" s="181">
        <v>186</v>
      </c>
      <c r="AL31" s="181">
        <v>13432</v>
      </c>
    </row>
    <row r="32" spans="1:38" x14ac:dyDescent="0.25">
      <c r="A32" s="159" t="s">
        <v>6817</v>
      </c>
      <c r="B32" s="158">
        <v>0.3362</v>
      </c>
      <c r="C32" s="158" t="s">
        <v>84</v>
      </c>
      <c r="D32" s="158">
        <v>0.4093</v>
      </c>
      <c r="E32" s="158">
        <v>0.4249</v>
      </c>
      <c r="F32" s="158">
        <v>0.50139999999999996</v>
      </c>
      <c r="G32" s="158">
        <v>0.45429999999999998</v>
      </c>
      <c r="H32" s="158">
        <v>0.22450000000000001</v>
      </c>
      <c r="I32" s="158">
        <v>0.42180000000000001</v>
      </c>
      <c r="J32" s="158"/>
      <c r="K32" s="158"/>
      <c r="L32" s="158"/>
      <c r="M32" s="158">
        <v>0.32479999999999998</v>
      </c>
      <c r="N32" s="158">
        <v>0.34770000000000001</v>
      </c>
      <c r="O32" s="158" t="s">
        <v>84</v>
      </c>
      <c r="P32" s="158" t="s">
        <v>84</v>
      </c>
      <c r="Q32" s="158">
        <v>0.37540000000000001</v>
      </c>
      <c r="R32" s="158">
        <v>0.443</v>
      </c>
      <c r="S32" s="158">
        <v>0.39810000000000001</v>
      </c>
      <c r="T32" s="158">
        <v>0.45150000000000001</v>
      </c>
      <c r="U32" s="158">
        <v>0.46700000000000003</v>
      </c>
      <c r="V32" s="158">
        <v>0.53480000000000005</v>
      </c>
      <c r="W32" s="158">
        <v>0.38669999999999999</v>
      </c>
      <c r="X32" s="158">
        <v>0.51929999999999998</v>
      </c>
      <c r="Y32" s="158">
        <v>0.2102</v>
      </c>
      <c r="Z32" s="158">
        <v>0.23910000000000001</v>
      </c>
      <c r="AA32" s="158">
        <v>0.34460000000000002</v>
      </c>
      <c r="AB32" s="158">
        <v>0.49690000000000001</v>
      </c>
      <c r="AC32" s="158"/>
      <c r="AD32" s="181">
        <v>6788</v>
      </c>
      <c r="AE32" s="181" t="s">
        <v>84</v>
      </c>
      <c r="AF32" s="181">
        <v>850</v>
      </c>
      <c r="AG32" s="181">
        <v>1375</v>
      </c>
      <c r="AH32" s="181">
        <v>871</v>
      </c>
      <c r="AI32" s="181">
        <v>225</v>
      </c>
      <c r="AJ32" s="181">
        <v>3302</v>
      </c>
      <c r="AK32" s="181">
        <v>165</v>
      </c>
      <c r="AL32" s="181">
        <v>12188</v>
      </c>
    </row>
    <row r="33" spans="1:38" x14ac:dyDescent="0.25">
      <c r="A33" s="159" t="s">
        <v>6818</v>
      </c>
      <c r="B33" s="158">
        <v>0.60019999999999996</v>
      </c>
      <c r="C33" s="158" t="s">
        <v>84</v>
      </c>
      <c r="D33" s="158">
        <v>0.75249999999999995</v>
      </c>
      <c r="E33" s="158">
        <v>0.69059999999999999</v>
      </c>
      <c r="F33" s="158">
        <v>0.67049999999999998</v>
      </c>
      <c r="G33" s="158">
        <v>0.70660000000000001</v>
      </c>
      <c r="H33" s="158">
        <v>0.24510000000000001</v>
      </c>
      <c r="I33" s="158">
        <v>0.61280000000000001</v>
      </c>
      <c r="J33" s="158"/>
      <c r="K33" s="158"/>
      <c r="L33" s="158"/>
      <c r="M33" s="158">
        <v>0.59279999999999999</v>
      </c>
      <c r="N33" s="158">
        <v>0.60750000000000004</v>
      </c>
      <c r="O33" s="158" t="s">
        <v>84</v>
      </c>
      <c r="P33" s="158" t="s">
        <v>84</v>
      </c>
      <c r="Q33" s="158">
        <v>0.74060000000000004</v>
      </c>
      <c r="R33" s="158">
        <v>0.76390000000000002</v>
      </c>
      <c r="S33" s="158">
        <v>0.67689999999999995</v>
      </c>
      <c r="T33" s="158">
        <v>0.70389999999999997</v>
      </c>
      <c r="U33" s="158">
        <v>0.64880000000000004</v>
      </c>
      <c r="V33" s="158">
        <v>0.69120000000000004</v>
      </c>
      <c r="W33" s="158">
        <v>0.66469999999999996</v>
      </c>
      <c r="X33" s="158">
        <v>0.74429999999999996</v>
      </c>
      <c r="Y33" s="158">
        <v>0.23230000000000001</v>
      </c>
      <c r="Z33" s="158">
        <v>0.2581</v>
      </c>
      <c r="AA33" s="158">
        <v>0.56769999999999998</v>
      </c>
      <c r="AB33" s="158">
        <v>0.65469999999999995</v>
      </c>
      <c r="AC33" s="158"/>
      <c r="AD33" s="181">
        <v>19251</v>
      </c>
      <c r="AE33" s="181" t="s">
        <v>84</v>
      </c>
      <c r="AF33" s="181">
        <v>6212</v>
      </c>
      <c r="AG33" s="181">
        <v>5152</v>
      </c>
      <c r="AH33" s="181">
        <v>2165</v>
      </c>
      <c r="AI33" s="181">
        <v>590</v>
      </c>
      <c r="AJ33" s="181">
        <v>4601</v>
      </c>
      <c r="AK33" s="181">
        <v>531</v>
      </c>
      <c r="AL33" s="181">
        <v>22468</v>
      </c>
    </row>
    <row r="34" spans="1:38" x14ac:dyDescent="0.25">
      <c r="A34" s="159" t="s">
        <v>6819</v>
      </c>
      <c r="B34" s="158">
        <v>0.74370000000000003</v>
      </c>
      <c r="C34" s="158" t="s">
        <v>84</v>
      </c>
      <c r="D34" s="158">
        <v>0.84760000000000002</v>
      </c>
      <c r="E34" s="158">
        <v>0.80210000000000004</v>
      </c>
      <c r="F34" s="158">
        <v>0.76759999999999995</v>
      </c>
      <c r="G34" s="158">
        <v>0.81269999999999998</v>
      </c>
      <c r="H34" s="158">
        <v>0.37280000000000002</v>
      </c>
      <c r="I34" s="158">
        <v>0.77080000000000004</v>
      </c>
      <c r="J34" s="158"/>
      <c r="K34" s="158"/>
      <c r="L34" s="158"/>
      <c r="M34" s="158">
        <v>0.73950000000000005</v>
      </c>
      <c r="N34" s="158">
        <v>0.74790000000000001</v>
      </c>
      <c r="O34" s="158" t="s">
        <v>84</v>
      </c>
      <c r="P34" s="158" t="s">
        <v>84</v>
      </c>
      <c r="Q34" s="158">
        <v>0.84130000000000005</v>
      </c>
      <c r="R34" s="158">
        <v>0.85360000000000003</v>
      </c>
      <c r="S34" s="158">
        <v>0.79459999999999997</v>
      </c>
      <c r="T34" s="158">
        <v>0.80930000000000002</v>
      </c>
      <c r="U34" s="158">
        <v>0.75629999999999997</v>
      </c>
      <c r="V34" s="158">
        <v>0.77859999999999996</v>
      </c>
      <c r="W34" s="158">
        <v>0.79110000000000003</v>
      </c>
      <c r="X34" s="158">
        <v>0.83220000000000005</v>
      </c>
      <c r="Y34" s="158">
        <v>0.36170000000000002</v>
      </c>
      <c r="Z34" s="158">
        <v>0.38390000000000002</v>
      </c>
      <c r="AA34" s="158">
        <v>0.746</v>
      </c>
      <c r="AB34" s="158">
        <v>0.79359999999999997</v>
      </c>
      <c r="AC34" s="158"/>
      <c r="AD34" s="181">
        <v>50400</v>
      </c>
      <c r="AE34" s="181" t="s">
        <v>84</v>
      </c>
      <c r="AF34" s="181">
        <v>17691</v>
      </c>
      <c r="AG34" s="181">
        <v>14439</v>
      </c>
      <c r="AH34" s="181">
        <v>6909</v>
      </c>
      <c r="AI34" s="181">
        <v>1788</v>
      </c>
      <c r="AJ34" s="181">
        <v>8108</v>
      </c>
      <c r="AK34" s="181">
        <v>1465</v>
      </c>
      <c r="AL34" s="181">
        <v>47306</v>
      </c>
    </row>
    <row r="35" spans="1:38" x14ac:dyDescent="0.25">
      <c r="A35" s="159" t="s">
        <v>6820</v>
      </c>
      <c r="B35" s="158">
        <v>0.90859999999999996</v>
      </c>
      <c r="C35" s="158" t="s">
        <v>84</v>
      </c>
      <c r="D35" s="158">
        <v>0.9899</v>
      </c>
      <c r="E35" s="158">
        <v>0.95660000000000001</v>
      </c>
      <c r="F35" s="158">
        <v>0.93799999999999994</v>
      </c>
      <c r="G35" s="158">
        <v>0.97150000000000003</v>
      </c>
      <c r="H35" s="158">
        <v>0.72850000000000004</v>
      </c>
      <c r="I35" s="158">
        <v>0.86360000000000003</v>
      </c>
      <c r="J35" s="158"/>
      <c r="K35" s="158"/>
      <c r="L35" s="158"/>
      <c r="M35" s="158">
        <v>0.90439999999999998</v>
      </c>
      <c r="N35" s="158">
        <v>0.91269999999999996</v>
      </c>
      <c r="O35" s="158" t="s">
        <v>84</v>
      </c>
      <c r="P35" s="158" t="s">
        <v>84</v>
      </c>
      <c r="Q35" s="158">
        <v>0.98660000000000003</v>
      </c>
      <c r="R35" s="158">
        <v>0.99250000000000005</v>
      </c>
      <c r="S35" s="158">
        <v>0.95050000000000001</v>
      </c>
      <c r="T35" s="158">
        <v>0.96209999999999996</v>
      </c>
      <c r="U35" s="158">
        <v>0.92659999999999998</v>
      </c>
      <c r="V35" s="158">
        <v>0.9476</v>
      </c>
      <c r="W35" s="158">
        <v>0.95299999999999996</v>
      </c>
      <c r="X35" s="158">
        <v>0.98280000000000001</v>
      </c>
      <c r="Y35" s="158">
        <v>0.71540000000000004</v>
      </c>
      <c r="Z35" s="158">
        <v>0.74099999999999999</v>
      </c>
      <c r="AA35" s="158">
        <v>0.83099999999999996</v>
      </c>
      <c r="AB35" s="158">
        <v>0.89039999999999997</v>
      </c>
      <c r="AC35" s="158"/>
      <c r="AD35" s="181">
        <v>19251</v>
      </c>
      <c r="AE35" s="181" t="s">
        <v>84</v>
      </c>
      <c r="AF35" s="181">
        <v>6212</v>
      </c>
      <c r="AG35" s="181">
        <v>5152</v>
      </c>
      <c r="AH35" s="181">
        <v>2165</v>
      </c>
      <c r="AI35" s="181">
        <v>590</v>
      </c>
      <c r="AJ35" s="181">
        <v>4601</v>
      </c>
      <c r="AK35" s="181">
        <v>531</v>
      </c>
      <c r="AL35" s="181">
        <v>22468</v>
      </c>
    </row>
    <row r="36" spans="1:38" x14ac:dyDescent="0.25">
      <c r="A36" s="159" t="s">
        <v>6821</v>
      </c>
      <c r="B36" s="158">
        <v>0.95079999999999998</v>
      </c>
      <c r="C36" s="158" t="s">
        <v>84</v>
      </c>
      <c r="D36" s="158">
        <v>0.99539999999999995</v>
      </c>
      <c r="E36" s="158">
        <v>0.97589999999999999</v>
      </c>
      <c r="F36" s="158">
        <v>0.97309999999999997</v>
      </c>
      <c r="G36" s="158">
        <v>0.97489999999999999</v>
      </c>
      <c r="H36" s="158">
        <v>0.79139999999999999</v>
      </c>
      <c r="I36" s="158">
        <v>0.91190000000000004</v>
      </c>
      <c r="J36" s="158"/>
      <c r="K36" s="158"/>
      <c r="L36" s="158"/>
      <c r="M36" s="158">
        <v>0.94879999999999998</v>
      </c>
      <c r="N36" s="158">
        <v>0.95269999999999999</v>
      </c>
      <c r="O36" s="158" t="s">
        <v>84</v>
      </c>
      <c r="P36" s="158" t="s">
        <v>84</v>
      </c>
      <c r="Q36" s="158">
        <v>0.99380000000000002</v>
      </c>
      <c r="R36" s="158">
        <v>0.99650000000000005</v>
      </c>
      <c r="S36" s="158">
        <v>0.97299999999999998</v>
      </c>
      <c r="T36" s="158">
        <v>0.97840000000000005</v>
      </c>
      <c r="U36" s="158">
        <v>0.96870000000000001</v>
      </c>
      <c r="V36" s="158">
        <v>0.97689999999999999</v>
      </c>
      <c r="W36" s="158">
        <v>0.9657</v>
      </c>
      <c r="X36" s="158">
        <v>0.98170000000000002</v>
      </c>
      <c r="Y36" s="158">
        <v>0.7823</v>
      </c>
      <c r="Z36" s="158">
        <v>0.80020000000000002</v>
      </c>
      <c r="AA36" s="158">
        <v>0.89590000000000003</v>
      </c>
      <c r="AB36" s="158">
        <v>0.92559999999999998</v>
      </c>
      <c r="AC36" s="158"/>
      <c r="AD36" s="181">
        <v>50400</v>
      </c>
      <c r="AE36" s="181" t="s">
        <v>84</v>
      </c>
      <c r="AF36" s="181">
        <v>17691</v>
      </c>
      <c r="AG36" s="181">
        <v>14439</v>
      </c>
      <c r="AH36" s="181">
        <v>6909</v>
      </c>
      <c r="AI36" s="181">
        <v>1788</v>
      </c>
      <c r="AJ36" s="181">
        <v>8108</v>
      </c>
      <c r="AK36" s="181">
        <v>1465</v>
      </c>
      <c r="AL36" s="181">
        <v>47306</v>
      </c>
    </row>
    <row r="37" spans="1:38" x14ac:dyDescent="0.25">
      <c r="A37" s="159" t="s">
        <v>6822</v>
      </c>
      <c r="B37" s="158">
        <v>0.49540000000000001</v>
      </c>
      <c r="C37" s="158" t="s">
        <v>84</v>
      </c>
      <c r="D37" s="158">
        <v>0.63839999999999997</v>
      </c>
      <c r="E37" s="158">
        <v>0.57320000000000004</v>
      </c>
      <c r="F37" s="158">
        <v>0.55200000000000005</v>
      </c>
      <c r="G37" s="158">
        <v>0.62170000000000003</v>
      </c>
      <c r="H37" s="158">
        <v>0.1691</v>
      </c>
      <c r="I37" s="158">
        <v>0.52400000000000002</v>
      </c>
      <c r="J37" s="158"/>
      <c r="K37" s="158"/>
      <c r="L37" s="158"/>
      <c r="M37" s="158">
        <v>0.48749999999999999</v>
      </c>
      <c r="N37" s="158">
        <v>0.50319999999999998</v>
      </c>
      <c r="O37" s="158" t="s">
        <v>84</v>
      </c>
      <c r="P37" s="158" t="s">
        <v>84</v>
      </c>
      <c r="Q37" s="158">
        <v>0.62460000000000004</v>
      </c>
      <c r="R37" s="158">
        <v>0.65190000000000003</v>
      </c>
      <c r="S37" s="158">
        <v>0.55789999999999995</v>
      </c>
      <c r="T37" s="158">
        <v>0.58809999999999996</v>
      </c>
      <c r="U37" s="158">
        <v>0.5282</v>
      </c>
      <c r="V37" s="158">
        <v>0.57520000000000004</v>
      </c>
      <c r="W37" s="158">
        <v>0.57589999999999997</v>
      </c>
      <c r="X37" s="158">
        <v>0.66420000000000001</v>
      </c>
      <c r="Y37" s="158">
        <v>0.1575</v>
      </c>
      <c r="Z37" s="158">
        <v>0.18110000000000001</v>
      </c>
      <c r="AA37" s="158">
        <v>0.47639999999999999</v>
      </c>
      <c r="AB37" s="158">
        <v>0.56940000000000002</v>
      </c>
      <c r="AC37" s="158"/>
      <c r="AD37" s="181">
        <v>19251</v>
      </c>
      <c r="AE37" s="181" t="s">
        <v>84</v>
      </c>
      <c r="AF37" s="181">
        <v>6212</v>
      </c>
      <c r="AG37" s="181">
        <v>5152</v>
      </c>
      <c r="AH37" s="181">
        <v>2165</v>
      </c>
      <c r="AI37" s="181">
        <v>590</v>
      </c>
      <c r="AJ37" s="181">
        <v>4601</v>
      </c>
      <c r="AK37" s="181">
        <v>531</v>
      </c>
      <c r="AL37" s="181">
        <v>22468</v>
      </c>
    </row>
    <row r="38" spans="1:38" x14ac:dyDescent="0.25">
      <c r="A38" s="159" t="s">
        <v>6823</v>
      </c>
      <c r="B38" s="158">
        <v>0.63970000000000005</v>
      </c>
      <c r="C38" s="158" t="s">
        <v>84</v>
      </c>
      <c r="D38" s="158">
        <v>0.751</v>
      </c>
      <c r="E38" s="158">
        <v>0.68969999999999998</v>
      </c>
      <c r="F38" s="158">
        <v>0.6532</v>
      </c>
      <c r="G38" s="158">
        <v>0.69799999999999995</v>
      </c>
      <c r="H38" s="158">
        <v>0.27529999999999999</v>
      </c>
      <c r="I38" s="158">
        <v>0.6895</v>
      </c>
      <c r="J38" s="158"/>
      <c r="K38" s="158"/>
      <c r="L38" s="158"/>
      <c r="M38" s="158">
        <v>0.63470000000000004</v>
      </c>
      <c r="N38" s="158">
        <v>0.64459999999999995</v>
      </c>
      <c r="O38" s="158" t="s">
        <v>84</v>
      </c>
      <c r="P38" s="158" t="s">
        <v>84</v>
      </c>
      <c r="Q38" s="158">
        <v>0.74309999999999998</v>
      </c>
      <c r="R38" s="158">
        <v>0.75870000000000004</v>
      </c>
      <c r="S38" s="158">
        <v>0.68059999999999998</v>
      </c>
      <c r="T38" s="158">
        <v>0.69869999999999999</v>
      </c>
      <c r="U38" s="158">
        <v>0.63970000000000005</v>
      </c>
      <c r="V38" s="158">
        <v>0.66639999999999999</v>
      </c>
      <c r="W38" s="158">
        <v>0.67190000000000005</v>
      </c>
      <c r="X38" s="158">
        <v>0.72250000000000003</v>
      </c>
      <c r="Y38" s="158">
        <v>0.26450000000000001</v>
      </c>
      <c r="Z38" s="158">
        <v>0.28620000000000001</v>
      </c>
      <c r="AA38" s="158">
        <v>0.66100000000000003</v>
      </c>
      <c r="AB38" s="158">
        <v>0.71609999999999996</v>
      </c>
      <c r="AC38" s="158"/>
      <c r="AD38" s="181">
        <v>50400</v>
      </c>
      <c r="AE38" s="181" t="s">
        <v>84</v>
      </c>
      <c r="AF38" s="181">
        <v>17691</v>
      </c>
      <c r="AG38" s="181">
        <v>14439</v>
      </c>
      <c r="AH38" s="181">
        <v>6909</v>
      </c>
      <c r="AI38" s="181">
        <v>1788</v>
      </c>
      <c r="AJ38" s="181">
        <v>8108</v>
      </c>
      <c r="AK38" s="181">
        <v>1465</v>
      </c>
      <c r="AL38" s="181">
        <v>47306</v>
      </c>
    </row>
    <row r="39" spans="1:38" x14ac:dyDescent="0.25">
      <c r="A39" s="159" t="s">
        <v>6824</v>
      </c>
      <c r="B39" s="158">
        <v>0.4491</v>
      </c>
      <c r="C39" s="158" t="s">
        <v>84</v>
      </c>
      <c r="D39" s="158">
        <v>0.58979999999999999</v>
      </c>
      <c r="E39" s="158">
        <v>0.51790000000000003</v>
      </c>
      <c r="F39" s="158">
        <v>0.48549999999999999</v>
      </c>
      <c r="G39" s="158">
        <v>0.58440000000000003</v>
      </c>
      <c r="H39" s="158">
        <v>0.14449999999999999</v>
      </c>
      <c r="I39" s="158">
        <v>0.4803</v>
      </c>
      <c r="J39" s="158"/>
      <c r="K39" s="158"/>
      <c r="L39" s="158"/>
      <c r="M39" s="158">
        <v>0.44080000000000003</v>
      </c>
      <c r="N39" s="158">
        <v>0.45729999999999998</v>
      </c>
      <c r="O39" s="158" t="s">
        <v>84</v>
      </c>
      <c r="P39" s="158" t="s">
        <v>84</v>
      </c>
      <c r="Q39" s="158">
        <v>0.57469999999999999</v>
      </c>
      <c r="R39" s="158">
        <v>0.60450000000000004</v>
      </c>
      <c r="S39" s="158">
        <v>0.50149999999999995</v>
      </c>
      <c r="T39" s="158">
        <v>0.53400000000000003</v>
      </c>
      <c r="U39" s="158">
        <v>0.45989999999999998</v>
      </c>
      <c r="V39" s="158">
        <v>0.51070000000000004</v>
      </c>
      <c r="W39" s="158">
        <v>0.5353</v>
      </c>
      <c r="X39" s="158">
        <v>0.63019999999999998</v>
      </c>
      <c r="Y39" s="158">
        <v>0.13289999999999999</v>
      </c>
      <c r="Z39" s="158">
        <v>0.15659999999999999</v>
      </c>
      <c r="AA39" s="158">
        <v>0.43070000000000003</v>
      </c>
      <c r="AB39" s="158">
        <v>0.52810000000000001</v>
      </c>
      <c r="AC39" s="158"/>
      <c r="AD39" s="181">
        <v>19251</v>
      </c>
      <c r="AE39" s="181" t="s">
        <v>84</v>
      </c>
      <c r="AF39" s="181">
        <v>6212</v>
      </c>
      <c r="AG39" s="181">
        <v>5152</v>
      </c>
      <c r="AH39" s="181">
        <v>2165</v>
      </c>
      <c r="AI39" s="181">
        <v>590</v>
      </c>
      <c r="AJ39" s="181">
        <v>4601</v>
      </c>
      <c r="AK39" s="181">
        <v>531</v>
      </c>
      <c r="AL39" s="181">
        <v>22468</v>
      </c>
    </row>
    <row r="40" spans="1:38" x14ac:dyDescent="0.25">
      <c r="A40" s="159" t="s">
        <v>6825</v>
      </c>
      <c r="B40" s="158">
        <v>0.5877</v>
      </c>
      <c r="C40" s="158" t="s">
        <v>84</v>
      </c>
      <c r="D40" s="158">
        <v>0.6966</v>
      </c>
      <c r="E40" s="158">
        <v>0.6361</v>
      </c>
      <c r="F40" s="158">
        <v>0.58489999999999998</v>
      </c>
      <c r="G40" s="158">
        <v>0.67410000000000003</v>
      </c>
      <c r="H40" s="158">
        <v>0.23960000000000001</v>
      </c>
      <c r="I40" s="158">
        <v>0.63729999999999998</v>
      </c>
      <c r="J40" s="158"/>
      <c r="K40" s="158"/>
      <c r="L40" s="158"/>
      <c r="M40" s="158">
        <v>0.58230000000000004</v>
      </c>
      <c r="N40" s="158">
        <v>0.59319999999999995</v>
      </c>
      <c r="O40" s="158" t="s">
        <v>84</v>
      </c>
      <c r="P40" s="158" t="s">
        <v>84</v>
      </c>
      <c r="Q40" s="158">
        <v>0.68740000000000001</v>
      </c>
      <c r="R40" s="158">
        <v>0.7056</v>
      </c>
      <c r="S40" s="158">
        <v>0.62580000000000002</v>
      </c>
      <c r="T40" s="158">
        <v>0.6462</v>
      </c>
      <c r="U40" s="158">
        <v>0.56979999999999997</v>
      </c>
      <c r="V40" s="158">
        <v>0.59960000000000002</v>
      </c>
      <c r="W40" s="158">
        <v>0.64539999999999997</v>
      </c>
      <c r="X40" s="158">
        <v>0.70099999999999996</v>
      </c>
      <c r="Y40" s="158">
        <v>0.2286</v>
      </c>
      <c r="Z40" s="158">
        <v>0.25069999999999998</v>
      </c>
      <c r="AA40" s="158">
        <v>0.60570000000000002</v>
      </c>
      <c r="AB40" s="158">
        <v>0.66700000000000004</v>
      </c>
      <c r="AC40" s="158"/>
      <c r="AD40" s="181">
        <v>50400</v>
      </c>
      <c r="AE40" s="181" t="s">
        <v>84</v>
      </c>
      <c r="AF40" s="181">
        <v>17691</v>
      </c>
      <c r="AG40" s="181">
        <v>14439</v>
      </c>
      <c r="AH40" s="181">
        <v>6909</v>
      </c>
      <c r="AI40" s="181">
        <v>1788</v>
      </c>
      <c r="AJ40" s="181">
        <v>8108</v>
      </c>
      <c r="AK40" s="181">
        <v>1465</v>
      </c>
      <c r="AL40" s="181">
        <v>47306</v>
      </c>
    </row>
    <row r="41" spans="1:38" x14ac:dyDescent="0.25">
      <c r="A41" s="159" t="s">
        <v>6826</v>
      </c>
      <c r="B41" s="158">
        <v>0.80769999999999997</v>
      </c>
      <c r="C41" s="158" t="s">
        <v>84</v>
      </c>
      <c r="D41" s="158">
        <v>0.9355</v>
      </c>
      <c r="E41" s="158">
        <v>0.88539999999999996</v>
      </c>
      <c r="F41" s="158">
        <v>0.86980000000000002</v>
      </c>
      <c r="G41" s="158">
        <v>0.90810000000000002</v>
      </c>
      <c r="H41" s="158">
        <v>0.51039999999999996</v>
      </c>
      <c r="I41" s="158">
        <v>0.76970000000000005</v>
      </c>
      <c r="J41" s="158"/>
      <c r="K41" s="158"/>
      <c r="L41" s="158"/>
      <c r="M41" s="158">
        <v>0.80189999999999995</v>
      </c>
      <c r="N41" s="158">
        <v>0.81340000000000001</v>
      </c>
      <c r="O41" s="158" t="s">
        <v>84</v>
      </c>
      <c r="P41" s="158" t="s">
        <v>84</v>
      </c>
      <c r="Q41" s="158">
        <v>0.92849999999999999</v>
      </c>
      <c r="R41" s="158">
        <v>0.94169999999999998</v>
      </c>
      <c r="S41" s="158">
        <v>0.876</v>
      </c>
      <c r="T41" s="158">
        <v>0.89419999999999999</v>
      </c>
      <c r="U41" s="158">
        <v>0.85419999999999996</v>
      </c>
      <c r="V41" s="158">
        <v>0.88380000000000003</v>
      </c>
      <c r="W41" s="158">
        <v>0.87990000000000002</v>
      </c>
      <c r="X41" s="158">
        <v>0.93</v>
      </c>
      <c r="Y41" s="158">
        <v>0.49569999999999997</v>
      </c>
      <c r="Z41" s="158">
        <v>0.52490000000000003</v>
      </c>
      <c r="AA41" s="158">
        <v>0.73060000000000003</v>
      </c>
      <c r="AB41" s="158">
        <v>0.80389999999999995</v>
      </c>
      <c r="AC41" s="158"/>
      <c r="AD41" s="181">
        <v>19251</v>
      </c>
      <c r="AE41" s="181" t="s">
        <v>84</v>
      </c>
      <c r="AF41" s="181">
        <v>6212</v>
      </c>
      <c r="AG41" s="181">
        <v>5152</v>
      </c>
      <c r="AH41" s="181">
        <v>2165</v>
      </c>
      <c r="AI41" s="181">
        <v>590</v>
      </c>
      <c r="AJ41" s="181">
        <v>4601</v>
      </c>
      <c r="AK41" s="181">
        <v>531</v>
      </c>
      <c r="AL41" s="181">
        <v>22468</v>
      </c>
    </row>
    <row r="42" spans="1:38" x14ac:dyDescent="0.25">
      <c r="A42" s="159" t="s">
        <v>6827</v>
      </c>
      <c r="B42" s="158">
        <v>0.89539999999999997</v>
      </c>
      <c r="C42" s="158" t="s">
        <v>84</v>
      </c>
      <c r="D42" s="158">
        <v>0.96789999999999998</v>
      </c>
      <c r="E42" s="158">
        <v>0.93730000000000002</v>
      </c>
      <c r="F42" s="158">
        <v>0.93020000000000003</v>
      </c>
      <c r="G42" s="158">
        <v>0.94099999999999995</v>
      </c>
      <c r="H42" s="158">
        <v>0.62529999999999997</v>
      </c>
      <c r="I42" s="158">
        <v>0.88039999999999996</v>
      </c>
      <c r="J42" s="158"/>
      <c r="K42" s="158"/>
      <c r="L42" s="158"/>
      <c r="M42" s="158">
        <v>0.89249999999999996</v>
      </c>
      <c r="N42" s="158">
        <v>0.8982</v>
      </c>
      <c r="O42" s="158" t="s">
        <v>84</v>
      </c>
      <c r="P42" s="158" t="s">
        <v>84</v>
      </c>
      <c r="Q42" s="158">
        <v>0.9647</v>
      </c>
      <c r="R42" s="158">
        <v>0.9708</v>
      </c>
      <c r="S42" s="158">
        <v>0.93279999999999996</v>
      </c>
      <c r="T42" s="158">
        <v>0.9415</v>
      </c>
      <c r="U42" s="158">
        <v>0.92330000000000001</v>
      </c>
      <c r="V42" s="158">
        <v>0.9365</v>
      </c>
      <c r="W42" s="158">
        <v>0.92769999999999997</v>
      </c>
      <c r="X42" s="158">
        <v>0.95189999999999997</v>
      </c>
      <c r="Y42" s="158">
        <v>0.61439999999999995</v>
      </c>
      <c r="Z42" s="158">
        <v>0.63590000000000002</v>
      </c>
      <c r="AA42" s="158">
        <v>0.86180000000000001</v>
      </c>
      <c r="AB42" s="158">
        <v>0.89670000000000005</v>
      </c>
      <c r="AC42" s="158"/>
      <c r="AD42" s="181">
        <v>50400</v>
      </c>
      <c r="AE42" s="181" t="s">
        <v>84</v>
      </c>
      <c r="AF42" s="181">
        <v>17691</v>
      </c>
      <c r="AG42" s="181">
        <v>14439</v>
      </c>
      <c r="AH42" s="181">
        <v>6909</v>
      </c>
      <c r="AI42" s="181">
        <v>1788</v>
      </c>
      <c r="AJ42" s="181">
        <v>8108</v>
      </c>
      <c r="AK42" s="181">
        <v>1465</v>
      </c>
      <c r="AL42" s="181">
        <v>47306</v>
      </c>
    </row>
    <row r="43" spans="1:38" x14ac:dyDescent="0.25">
      <c r="A43" s="159" t="s">
        <v>6828</v>
      </c>
      <c r="B43" s="158">
        <v>0.71599999999999997</v>
      </c>
      <c r="C43" s="158" t="s">
        <v>84</v>
      </c>
      <c r="D43" s="158">
        <v>0.86299999999999999</v>
      </c>
      <c r="E43" s="158">
        <v>0.80510000000000004</v>
      </c>
      <c r="F43" s="158">
        <v>0.78390000000000004</v>
      </c>
      <c r="G43" s="158">
        <v>0.82230000000000003</v>
      </c>
      <c r="H43" s="158">
        <v>0.3725</v>
      </c>
      <c r="I43" s="158">
        <v>0.7127</v>
      </c>
      <c r="J43" s="158"/>
      <c r="K43" s="158"/>
      <c r="L43" s="158"/>
      <c r="M43" s="158">
        <v>0.70930000000000004</v>
      </c>
      <c r="N43" s="158">
        <v>0.72260000000000002</v>
      </c>
      <c r="O43" s="158" t="s">
        <v>84</v>
      </c>
      <c r="P43" s="158" t="s">
        <v>84</v>
      </c>
      <c r="Q43" s="158">
        <v>0.85350000000000004</v>
      </c>
      <c r="R43" s="158">
        <v>0.87190000000000001</v>
      </c>
      <c r="S43" s="158">
        <v>0.79339999999999999</v>
      </c>
      <c r="T43" s="158">
        <v>0.81620000000000004</v>
      </c>
      <c r="U43" s="158">
        <v>0.76500000000000001</v>
      </c>
      <c r="V43" s="158">
        <v>0.80159999999999998</v>
      </c>
      <c r="W43" s="158">
        <v>0.78659999999999997</v>
      </c>
      <c r="X43" s="158">
        <v>0.85260000000000002</v>
      </c>
      <c r="Y43" s="158">
        <v>0.35820000000000002</v>
      </c>
      <c r="Z43" s="158">
        <v>0.38679999999999998</v>
      </c>
      <c r="AA43" s="158">
        <v>0.67059999999999997</v>
      </c>
      <c r="AB43" s="158">
        <v>0.75039999999999996</v>
      </c>
      <c r="AC43" s="158"/>
      <c r="AD43" s="181">
        <v>19251</v>
      </c>
      <c r="AE43" s="181" t="s">
        <v>84</v>
      </c>
      <c r="AF43" s="181">
        <v>6212</v>
      </c>
      <c r="AG43" s="181">
        <v>5152</v>
      </c>
      <c r="AH43" s="181">
        <v>2165</v>
      </c>
      <c r="AI43" s="181">
        <v>590</v>
      </c>
      <c r="AJ43" s="181">
        <v>4601</v>
      </c>
      <c r="AK43" s="181">
        <v>531</v>
      </c>
      <c r="AL43" s="181">
        <v>22468</v>
      </c>
    </row>
    <row r="44" spans="1:38" x14ac:dyDescent="0.25">
      <c r="A44" s="159" t="s">
        <v>6829</v>
      </c>
      <c r="B44" s="158">
        <v>0.83399999999999996</v>
      </c>
      <c r="C44" s="158" t="s">
        <v>84</v>
      </c>
      <c r="D44" s="158">
        <v>0.92449999999999999</v>
      </c>
      <c r="E44" s="158">
        <v>0.88770000000000004</v>
      </c>
      <c r="F44" s="158">
        <v>0.86399999999999999</v>
      </c>
      <c r="G44" s="158">
        <v>0.89770000000000005</v>
      </c>
      <c r="H44" s="158">
        <v>0.499</v>
      </c>
      <c r="I44" s="158">
        <v>0.84709999999999996</v>
      </c>
      <c r="J44" s="158"/>
      <c r="K44" s="158"/>
      <c r="L44" s="158"/>
      <c r="M44" s="158">
        <v>0.83050000000000002</v>
      </c>
      <c r="N44" s="158">
        <v>0.83750000000000002</v>
      </c>
      <c r="O44" s="158" t="s">
        <v>84</v>
      </c>
      <c r="P44" s="158" t="s">
        <v>84</v>
      </c>
      <c r="Q44" s="158">
        <v>0.91990000000000005</v>
      </c>
      <c r="R44" s="158">
        <v>0.92879999999999996</v>
      </c>
      <c r="S44" s="158">
        <v>0.88180000000000003</v>
      </c>
      <c r="T44" s="158">
        <v>0.89329999999999998</v>
      </c>
      <c r="U44" s="158">
        <v>0.8548</v>
      </c>
      <c r="V44" s="158">
        <v>0.87260000000000004</v>
      </c>
      <c r="W44" s="158">
        <v>0.88080000000000003</v>
      </c>
      <c r="X44" s="158">
        <v>0.91239999999999999</v>
      </c>
      <c r="Y44" s="158">
        <v>0.48770000000000002</v>
      </c>
      <c r="Z44" s="158">
        <v>0.51019999999999999</v>
      </c>
      <c r="AA44" s="158">
        <v>0.82609999999999995</v>
      </c>
      <c r="AB44" s="158">
        <v>0.86580000000000001</v>
      </c>
      <c r="AC44" s="158"/>
      <c r="AD44" s="181">
        <v>50400</v>
      </c>
      <c r="AE44" s="181" t="s">
        <v>84</v>
      </c>
      <c r="AF44" s="181">
        <v>17691</v>
      </c>
      <c r="AG44" s="181">
        <v>14439</v>
      </c>
      <c r="AH44" s="181">
        <v>6909</v>
      </c>
      <c r="AI44" s="181">
        <v>1788</v>
      </c>
      <c r="AJ44" s="181">
        <v>8108</v>
      </c>
      <c r="AK44" s="181">
        <v>1465</v>
      </c>
      <c r="AL44" s="181">
        <v>47306</v>
      </c>
    </row>
    <row r="45" spans="1:38" x14ac:dyDescent="0.25">
      <c r="A45" s="159" t="s">
        <v>6830</v>
      </c>
      <c r="B45" s="158">
        <v>0.65159999999999996</v>
      </c>
      <c r="C45" s="158" t="s">
        <v>84</v>
      </c>
      <c r="D45" s="158">
        <v>0.80410000000000004</v>
      </c>
      <c r="E45" s="158">
        <v>0.74260000000000004</v>
      </c>
      <c r="F45" s="158">
        <v>0.71989999999999998</v>
      </c>
      <c r="G45" s="158">
        <v>0.755</v>
      </c>
      <c r="H45" s="158">
        <v>0.2994</v>
      </c>
      <c r="I45" s="158">
        <v>0.64259999999999995</v>
      </c>
      <c r="J45" s="158"/>
      <c r="K45" s="158"/>
      <c r="L45" s="158"/>
      <c r="M45" s="158">
        <v>0.64449999999999996</v>
      </c>
      <c r="N45" s="158">
        <v>0.65859999999999996</v>
      </c>
      <c r="O45" s="158" t="s">
        <v>84</v>
      </c>
      <c r="P45" s="158" t="s">
        <v>84</v>
      </c>
      <c r="Q45" s="158">
        <v>0.79320000000000002</v>
      </c>
      <c r="R45" s="158">
        <v>0.81459999999999999</v>
      </c>
      <c r="S45" s="158">
        <v>0.72970000000000002</v>
      </c>
      <c r="T45" s="158">
        <v>0.755</v>
      </c>
      <c r="U45" s="158">
        <v>0.69920000000000004</v>
      </c>
      <c r="V45" s="158">
        <v>0.73939999999999995</v>
      </c>
      <c r="W45" s="158">
        <v>0.71540000000000004</v>
      </c>
      <c r="X45" s="158">
        <v>0.78990000000000005</v>
      </c>
      <c r="Y45" s="158">
        <v>0.2858</v>
      </c>
      <c r="Z45" s="158">
        <v>0.31309999999999999</v>
      </c>
      <c r="AA45" s="158">
        <v>0.59840000000000004</v>
      </c>
      <c r="AB45" s="158">
        <v>0.68320000000000003</v>
      </c>
      <c r="AC45" s="158"/>
      <c r="AD45" s="181">
        <v>19251</v>
      </c>
      <c r="AE45" s="181" t="s">
        <v>84</v>
      </c>
      <c r="AF45" s="181">
        <v>6212</v>
      </c>
      <c r="AG45" s="181">
        <v>5152</v>
      </c>
      <c r="AH45" s="181">
        <v>2165</v>
      </c>
      <c r="AI45" s="181">
        <v>590</v>
      </c>
      <c r="AJ45" s="181">
        <v>4601</v>
      </c>
      <c r="AK45" s="181">
        <v>531</v>
      </c>
      <c r="AL45" s="181">
        <v>22468</v>
      </c>
    </row>
    <row r="46" spans="1:38" x14ac:dyDescent="0.25">
      <c r="A46" s="159" t="s">
        <v>6831</v>
      </c>
      <c r="B46" s="158">
        <v>0.78569999999999995</v>
      </c>
      <c r="C46" s="158" t="s">
        <v>84</v>
      </c>
      <c r="D46" s="158">
        <v>0.8861</v>
      </c>
      <c r="E46" s="158">
        <v>0.84119999999999995</v>
      </c>
      <c r="F46" s="158">
        <v>0.81210000000000004</v>
      </c>
      <c r="G46" s="158">
        <v>0.85970000000000002</v>
      </c>
      <c r="H46" s="158">
        <v>0.42420000000000002</v>
      </c>
      <c r="I46" s="158">
        <v>0.81089999999999995</v>
      </c>
      <c r="J46" s="158"/>
      <c r="K46" s="158"/>
      <c r="L46" s="158"/>
      <c r="M46" s="158">
        <v>0.78169999999999995</v>
      </c>
      <c r="N46" s="158">
        <v>0.78959999999999997</v>
      </c>
      <c r="O46" s="158" t="s">
        <v>84</v>
      </c>
      <c r="P46" s="158" t="s">
        <v>84</v>
      </c>
      <c r="Q46" s="158">
        <v>0.88060000000000005</v>
      </c>
      <c r="R46" s="158">
        <v>0.89139999999999997</v>
      </c>
      <c r="S46" s="158">
        <v>0.83440000000000003</v>
      </c>
      <c r="T46" s="158">
        <v>0.8478</v>
      </c>
      <c r="U46" s="158">
        <v>0.80169999999999997</v>
      </c>
      <c r="V46" s="158">
        <v>0.82210000000000005</v>
      </c>
      <c r="W46" s="158">
        <v>0.84030000000000005</v>
      </c>
      <c r="X46" s="158">
        <v>0.87690000000000001</v>
      </c>
      <c r="Y46" s="158">
        <v>0.41289999999999999</v>
      </c>
      <c r="Z46" s="158">
        <v>0.43540000000000001</v>
      </c>
      <c r="AA46" s="158">
        <v>0.78790000000000004</v>
      </c>
      <c r="AB46" s="158">
        <v>0.83169999999999999</v>
      </c>
      <c r="AC46" s="158"/>
      <c r="AD46" s="181">
        <v>50400</v>
      </c>
      <c r="AE46" s="181" t="s">
        <v>84</v>
      </c>
      <c r="AF46" s="181">
        <v>17691</v>
      </c>
      <c r="AG46" s="181">
        <v>14439</v>
      </c>
      <c r="AH46" s="181">
        <v>6909</v>
      </c>
      <c r="AI46" s="181">
        <v>1788</v>
      </c>
      <c r="AJ46" s="181">
        <v>8108</v>
      </c>
      <c r="AK46" s="181">
        <v>1465</v>
      </c>
      <c r="AL46" s="181">
        <v>47306</v>
      </c>
    </row>
    <row r="47" spans="1:38" x14ac:dyDescent="0.25">
      <c r="A47" s="159" t="s">
        <v>6832</v>
      </c>
      <c r="B47" s="158">
        <v>0.3523</v>
      </c>
      <c r="C47" s="158" t="s">
        <v>84</v>
      </c>
      <c r="D47" s="158">
        <v>0.3972</v>
      </c>
      <c r="E47" s="158">
        <v>0.4965</v>
      </c>
      <c r="F47" s="158">
        <v>0.55289999999999995</v>
      </c>
      <c r="G47" s="158">
        <v>0.5252</v>
      </c>
      <c r="H47" s="158">
        <v>0.25700000000000001</v>
      </c>
      <c r="I47" s="158">
        <v>0.42380000000000001</v>
      </c>
      <c r="J47" s="158"/>
      <c r="K47" s="158"/>
      <c r="L47" s="158"/>
      <c r="M47" s="158">
        <v>0.34449999999999997</v>
      </c>
      <c r="N47" s="158">
        <v>0.36009999999999998</v>
      </c>
      <c r="O47" s="158" t="s">
        <v>84</v>
      </c>
      <c r="P47" s="158" t="s">
        <v>84</v>
      </c>
      <c r="Q47" s="158">
        <v>0.31759999999999999</v>
      </c>
      <c r="R47" s="158">
        <v>0.47549999999999998</v>
      </c>
      <c r="S47" s="158">
        <v>0.4763</v>
      </c>
      <c r="T47" s="158">
        <v>0.51629999999999998</v>
      </c>
      <c r="U47" s="158">
        <v>0.53039999999999998</v>
      </c>
      <c r="V47" s="158">
        <v>0.57489999999999997</v>
      </c>
      <c r="W47" s="158">
        <v>0.48089999999999999</v>
      </c>
      <c r="X47" s="158">
        <v>0.5675</v>
      </c>
      <c r="Y47" s="158">
        <v>0.248</v>
      </c>
      <c r="Z47" s="158">
        <v>0.2661</v>
      </c>
      <c r="AA47" s="158">
        <v>0.37569999999999998</v>
      </c>
      <c r="AB47" s="158">
        <v>0.47089999999999999</v>
      </c>
      <c r="AC47" s="158"/>
      <c r="AD47" s="181">
        <v>14576</v>
      </c>
      <c r="AE47" s="181" t="s">
        <v>84</v>
      </c>
      <c r="AF47" s="181">
        <v>147</v>
      </c>
      <c r="AG47" s="181">
        <v>2436</v>
      </c>
      <c r="AH47" s="181">
        <v>1949</v>
      </c>
      <c r="AI47" s="181">
        <v>516</v>
      </c>
      <c r="AJ47" s="181">
        <v>9107</v>
      </c>
      <c r="AK47" s="181">
        <v>421</v>
      </c>
      <c r="AL47" s="181">
        <v>22506</v>
      </c>
    </row>
    <row r="48" spans="1:38" x14ac:dyDescent="0.25">
      <c r="A48" s="159" t="s">
        <v>6833</v>
      </c>
      <c r="B48" s="158">
        <v>0.37930000000000003</v>
      </c>
      <c r="C48" s="158" t="s">
        <v>84</v>
      </c>
      <c r="D48" s="158">
        <v>0.37430000000000002</v>
      </c>
      <c r="E48" s="158">
        <v>0.48209999999999997</v>
      </c>
      <c r="F48" s="158">
        <v>0.54520000000000002</v>
      </c>
      <c r="G48" s="158">
        <v>0.52070000000000005</v>
      </c>
      <c r="H48" s="158">
        <v>0.29580000000000001</v>
      </c>
      <c r="I48" s="158">
        <v>0.46039999999999998</v>
      </c>
      <c r="J48" s="158"/>
      <c r="K48" s="158"/>
      <c r="L48" s="158"/>
      <c r="M48" s="158">
        <v>0.37240000000000001</v>
      </c>
      <c r="N48" s="158">
        <v>0.38619999999999999</v>
      </c>
      <c r="O48" s="158" t="s">
        <v>84</v>
      </c>
      <c r="P48" s="158" t="s">
        <v>84</v>
      </c>
      <c r="Q48" s="158">
        <v>0.31030000000000002</v>
      </c>
      <c r="R48" s="158">
        <v>0.43819999999999998</v>
      </c>
      <c r="S48" s="158">
        <v>0.46489999999999998</v>
      </c>
      <c r="T48" s="158">
        <v>0.49909999999999999</v>
      </c>
      <c r="U48" s="158">
        <v>0.52649999999999997</v>
      </c>
      <c r="V48" s="158">
        <v>0.5635</v>
      </c>
      <c r="W48" s="158">
        <v>0.48570000000000002</v>
      </c>
      <c r="X48" s="158">
        <v>0.5544</v>
      </c>
      <c r="Y48" s="158">
        <v>0.28739999999999999</v>
      </c>
      <c r="Z48" s="158">
        <v>0.30409999999999998</v>
      </c>
      <c r="AA48" s="158">
        <v>0.41649999999999998</v>
      </c>
      <c r="AB48" s="158">
        <v>0.50309999999999999</v>
      </c>
      <c r="AC48" s="158"/>
      <c r="AD48" s="181">
        <v>19431</v>
      </c>
      <c r="AE48" s="181" t="s">
        <v>84</v>
      </c>
      <c r="AF48" s="181">
        <v>221</v>
      </c>
      <c r="AG48" s="181">
        <v>3352</v>
      </c>
      <c r="AH48" s="181">
        <v>2849</v>
      </c>
      <c r="AI48" s="181">
        <v>827</v>
      </c>
      <c r="AJ48" s="181">
        <v>11665</v>
      </c>
      <c r="AK48" s="181">
        <v>517</v>
      </c>
      <c r="AL48" s="181">
        <v>30248</v>
      </c>
    </row>
    <row r="49" spans="1:38" x14ac:dyDescent="0.25">
      <c r="A49" s="159" t="s">
        <v>6834</v>
      </c>
      <c r="B49" s="158">
        <v>0.84850000000000003</v>
      </c>
      <c r="C49" s="158" t="s">
        <v>84</v>
      </c>
      <c r="D49" s="158">
        <v>0.93989999999999996</v>
      </c>
      <c r="E49" s="158">
        <v>0.89970000000000006</v>
      </c>
      <c r="F49" s="158">
        <v>0.89300000000000002</v>
      </c>
      <c r="G49" s="158">
        <v>0.94059999999999999</v>
      </c>
      <c r="H49" s="158">
        <v>0.81879999999999997</v>
      </c>
      <c r="I49" s="158">
        <v>0.84450000000000003</v>
      </c>
      <c r="J49" s="158"/>
      <c r="K49" s="158"/>
      <c r="L49" s="158"/>
      <c r="M49" s="158">
        <v>0.84260000000000002</v>
      </c>
      <c r="N49" s="158">
        <v>0.85429999999999995</v>
      </c>
      <c r="O49" s="158" t="s">
        <v>84</v>
      </c>
      <c r="P49" s="158" t="s">
        <v>84</v>
      </c>
      <c r="Q49" s="158">
        <v>0.88629999999999998</v>
      </c>
      <c r="R49" s="158">
        <v>0.96870000000000001</v>
      </c>
      <c r="S49" s="158">
        <v>0.88700000000000001</v>
      </c>
      <c r="T49" s="158">
        <v>0.91100000000000003</v>
      </c>
      <c r="U49" s="158">
        <v>0.87829999999999997</v>
      </c>
      <c r="V49" s="158">
        <v>0.90590000000000004</v>
      </c>
      <c r="W49" s="158">
        <v>0.9163</v>
      </c>
      <c r="X49" s="158">
        <v>0.95799999999999996</v>
      </c>
      <c r="Y49" s="158">
        <v>0.81079999999999997</v>
      </c>
      <c r="Z49" s="158">
        <v>0.8266</v>
      </c>
      <c r="AA49" s="158">
        <v>0.80620000000000003</v>
      </c>
      <c r="AB49" s="158">
        <v>0.87590000000000001</v>
      </c>
      <c r="AC49" s="158"/>
      <c r="AD49" s="181">
        <v>14576</v>
      </c>
      <c r="AE49" s="181" t="s">
        <v>84</v>
      </c>
      <c r="AF49" s="181">
        <v>147</v>
      </c>
      <c r="AG49" s="181">
        <v>2436</v>
      </c>
      <c r="AH49" s="181">
        <v>1949</v>
      </c>
      <c r="AI49" s="181">
        <v>516</v>
      </c>
      <c r="AJ49" s="181">
        <v>9107</v>
      </c>
      <c r="AK49" s="181">
        <v>421</v>
      </c>
      <c r="AL49" s="181">
        <v>22506</v>
      </c>
    </row>
    <row r="50" spans="1:38" x14ac:dyDescent="0.25">
      <c r="A50" s="159" t="s">
        <v>6835</v>
      </c>
      <c r="B50" s="158">
        <v>0.87190000000000001</v>
      </c>
      <c r="C50" s="158" t="s">
        <v>84</v>
      </c>
      <c r="D50" s="158">
        <v>0.98360000000000003</v>
      </c>
      <c r="E50" s="158">
        <v>0.90510000000000002</v>
      </c>
      <c r="F50" s="158">
        <v>0.90759999999999996</v>
      </c>
      <c r="G50" s="158">
        <v>0.95620000000000005</v>
      </c>
      <c r="H50" s="158">
        <v>0.84540000000000004</v>
      </c>
      <c r="I50" s="158">
        <v>0.87560000000000004</v>
      </c>
      <c r="J50" s="158"/>
      <c r="K50" s="158"/>
      <c r="L50" s="158"/>
      <c r="M50" s="158">
        <v>0.86709999999999998</v>
      </c>
      <c r="N50" s="158">
        <v>0.87660000000000005</v>
      </c>
      <c r="O50" s="158" t="s">
        <v>84</v>
      </c>
      <c r="P50" s="158" t="s">
        <v>84</v>
      </c>
      <c r="Q50" s="158">
        <v>0.95230000000000004</v>
      </c>
      <c r="R50" s="158">
        <v>0.99439999999999995</v>
      </c>
      <c r="S50" s="158">
        <v>0.89459999999999995</v>
      </c>
      <c r="T50" s="158">
        <v>0.91459999999999997</v>
      </c>
      <c r="U50" s="158">
        <v>0.89629999999999999</v>
      </c>
      <c r="V50" s="158">
        <v>0.91769999999999996</v>
      </c>
      <c r="W50" s="158">
        <v>0.93959999999999999</v>
      </c>
      <c r="X50" s="158">
        <v>0.96830000000000005</v>
      </c>
      <c r="Y50" s="158">
        <v>0.8387</v>
      </c>
      <c r="Z50" s="158">
        <v>0.85189999999999999</v>
      </c>
      <c r="AA50" s="158">
        <v>0.84379999999999999</v>
      </c>
      <c r="AB50" s="158">
        <v>0.90129999999999999</v>
      </c>
      <c r="AC50" s="158"/>
      <c r="AD50" s="181">
        <v>19431</v>
      </c>
      <c r="AE50" s="181" t="s">
        <v>84</v>
      </c>
      <c r="AF50" s="181">
        <v>221</v>
      </c>
      <c r="AG50" s="181">
        <v>3352</v>
      </c>
      <c r="AH50" s="181">
        <v>2849</v>
      </c>
      <c r="AI50" s="181">
        <v>827</v>
      </c>
      <c r="AJ50" s="181">
        <v>11665</v>
      </c>
      <c r="AK50" s="181">
        <v>517</v>
      </c>
      <c r="AL50" s="181">
        <v>30248</v>
      </c>
    </row>
    <row r="51" spans="1:38" x14ac:dyDescent="0.25">
      <c r="A51" s="159" t="s">
        <v>6836</v>
      </c>
      <c r="B51" s="158">
        <v>0.25459999999999999</v>
      </c>
      <c r="C51" s="158" t="s">
        <v>84</v>
      </c>
      <c r="D51" s="158">
        <v>0.20319999999999999</v>
      </c>
      <c r="E51" s="158">
        <v>0.4073</v>
      </c>
      <c r="F51" s="158">
        <v>0.42380000000000001</v>
      </c>
      <c r="G51" s="158">
        <v>0.39860000000000001</v>
      </c>
      <c r="H51" s="158">
        <v>0.16800000000000001</v>
      </c>
      <c r="I51" s="158">
        <v>0.31</v>
      </c>
      <c r="J51" s="158"/>
      <c r="K51" s="158"/>
      <c r="L51" s="158"/>
      <c r="M51" s="158">
        <v>0.24740000000000001</v>
      </c>
      <c r="N51" s="158">
        <v>0.26179999999999998</v>
      </c>
      <c r="O51" s="158" t="s">
        <v>84</v>
      </c>
      <c r="P51" s="158" t="s">
        <v>84</v>
      </c>
      <c r="Q51" s="158">
        <v>0.14080000000000001</v>
      </c>
      <c r="R51" s="158">
        <v>0.27389999999999998</v>
      </c>
      <c r="S51" s="158">
        <v>0.3871</v>
      </c>
      <c r="T51" s="158">
        <v>0.42730000000000001</v>
      </c>
      <c r="U51" s="158">
        <v>0.40110000000000001</v>
      </c>
      <c r="V51" s="158">
        <v>0.44629999999999997</v>
      </c>
      <c r="W51" s="158">
        <v>0.35549999999999998</v>
      </c>
      <c r="X51" s="158">
        <v>0.44130000000000003</v>
      </c>
      <c r="Y51" s="158">
        <v>0.1603</v>
      </c>
      <c r="Z51" s="158">
        <v>0.17599999999999999</v>
      </c>
      <c r="AA51" s="158">
        <v>0.26540000000000002</v>
      </c>
      <c r="AB51" s="158">
        <v>0.35549999999999998</v>
      </c>
      <c r="AC51" s="158"/>
      <c r="AD51" s="181">
        <v>14576</v>
      </c>
      <c r="AE51" s="181" t="s">
        <v>84</v>
      </c>
      <c r="AF51" s="181">
        <v>147</v>
      </c>
      <c r="AG51" s="181">
        <v>2436</v>
      </c>
      <c r="AH51" s="181">
        <v>1949</v>
      </c>
      <c r="AI51" s="181">
        <v>516</v>
      </c>
      <c r="AJ51" s="181">
        <v>9107</v>
      </c>
      <c r="AK51" s="181">
        <v>421</v>
      </c>
      <c r="AL51" s="181">
        <v>22506</v>
      </c>
    </row>
    <row r="52" spans="1:38" x14ac:dyDescent="0.25">
      <c r="A52" s="159" t="s">
        <v>6837</v>
      </c>
      <c r="B52" s="158">
        <v>0.2515</v>
      </c>
      <c r="C52" s="158" t="s">
        <v>84</v>
      </c>
      <c r="D52" s="158">
        <v>0.18779999999999999</v>
      </c>
      <c r="E52" s="158">
        <v>0.36940000000000001</v>
      </c>
      <c r="F52" s="158">
        <v>0.3982</v>
      </c>
      <c r="G52" s="158">
        <v>0.35360000000000003</v>
      </c>
      <c r="H52" s="158">
        <v>0.17430000000000001</v>
      </c>
      <c r="I52" s="158">
        <v>0.30220000000000002</v>
      </c>
      <c r="J52" s="158"/>
      <c r="K52" s="158"/>
      <c r="L52" s="158"/>
      <c r="M52" s="158">
        <v>0.2452</v>
      </c>
      <c r="N52" s="158">
        <v>0.25779999999999997</v>
      </c>
      <c r="O52" s="158" t="s">
        <v>84</v>
      </c>
      <c r="P52" s="158" t="s">
        <v>84</v>
      </c>
      <c r="Q52" s="158">
        <v>0.13800000000000001</v>
      </c>
      <c r="R52" s="158">
        <v>0.24349999999999999</v>
      </c>
      <c r="S52" s="158">
        <v>0.35249999999999998</v>
      </c>
      <c r="T52" s="158">
        <v>0.38629999999999998</v>
      </c>
      <c r="U52" s="158">
        <v>0.37959999999999999</v>
      </c>
      <c r="V52" s="158">
        <v>0.41670000000000001</v>
      </c>
      <c r="W52" s="158">
        <v>0.32029999999999997</v>
      </c>
      <c r="X52" s="158">
        <v>0.38700000000000001</v>
      </c>
      <c r="Y52" s="158">
        <v>0.1673</v>
      </c>
      <c r="Z52" s="158">
        <v>0.18149999999999999</v>
      </c>
      <c r="AA52" s="158">
        <v>0.26219999999999999</v>
      </c>
      <c r="AB52" s="158">
        <v>0.34310000000000002</v>
      </c>
      <c r="AC52" s="158"/>
      <c r="AD52" s="181">
        <v>19431</v>
      </c>
      <c r="AE52" s="181" t="s">
        <v>84</v>
      </c>
      <c r="AF52" s="181">
        <v>221</v>
      </c>
      <c r="AG52" s="181">
        <v>3352</v>
      </c>
      <c r="AH52" s="181">
        <v>2849</v>
      </c>
      <c r="AI52" s="181">
        <v>827</v>
      </c>
      <c r="AJ52" s="181">
        <v>11665</v>
      </c>
      <c r="AK52" s="181">
        <v>517</v>
      </c>
      <c r="AL52" s="181">
        <v>30248</v>
      </c>
    </row>
    <row r="53" spans="1:38" x14ac:dyDescent="0.25">
      <c r="A53" s="159" t="s">
        <v>6838</v>
      </c>
      <c r="B53" s="158">
        <v>0.21640000000000001</v>
      </c>
      <c r="C53" s="158" t="s">
        <v>84</v>
      </c>
      <c r="D53" s="158">
        <v>0.1792</v>
      </c>
      <c r="E53" s="158">
        <v>0.36820000000000003</v>
      </c>
      <c r="F53" s="158">
        <v>0.37730000000000002</v>
      </c>
      <c r="G53" s="158">
        <v>0.33750000000000002</v>
      </c>
      <c r="H53" s="158">
        <v>0.1333</v>
      </c>
      <c r="I53" s="158">
        <v>0.27879999999999999</v>
      </c>
      <c r="J53" s="158"/>
      <c r="K53" s="158"/>
      <c r="L53" s="158"/>
      <c r="M53" s="158">
        <v>0.2094</v>
      </c>
      <c r="N53" s="158">
        <v>0.2235</v>
      </c>
      <c r="O53" s="158" t="s">
        <v>84</v>
      </c>
      <c r="P53" s="158" t="s">
        <v>84</v>
      </c>
      <c r="Q53" s="158">
        <v>0.1192</v>
      </c>
      <c r="R53" s="158">
        <v>0.2492</v>
      </c>
      <c r="S53" s="158">
        <v>0.34799999999999998</v>
      </c>
      <c r="T53" s="158">
        <v>0.38840000000000002</v>
      </c>
      <c r="U53" s="158">
        <v>0.35449999999999998</v>
      </c>
      <c r="V53" s="158">
        <v>0.40010000000000001</v>
      </c>
      <c r="W53" s="158">
        <v>0.2954</v>
      </c>
      <c r="X53" s="158">
        <v>0.38</v>
      </c>
      <c r="Y53" s="158">
        <v>0.126</v>
      </c>
      <c r="Z53" s="158">
        <v>0.14069999999999999</v>
      </c>
      <c r="AA53" s="158">
        <v>0.23519999999999999</v>
      </c>
      <c r="AB53" s="158">
        <v>0.32400000000000001</v>
      </c>
      <c r="AC53" s="158"/>
      <c r="AD53" s="181">
        <v>14576</v>
      </c>
      <c r="AE53" s="181" t="s">
        <v>84</v>
      </c>
      <c r="AF53" s="181">
        <v>147</v>
      </c>
      <c r="AG53" s="181">
        <v>2436</v>
      </c>
      <c r="AH53" s="181">
        <v>1949</v>
      </c>
      <c r="AI53" s="181">
        <v>516</v>
      </c>
      <c r="AJ53" s="181">
        <v>9107</v>
      </c>
      <c r="AK53" s="181">
        <v>421</v>
      </c>
      <c r="AL53" s="181">
        <v>22506</v>
      </c>
    </row>
    <row r="54" spans="1:38" x14ac:dyDescent="0.25">
      <c r="A54" s="159" t="s">
        <v>6839</v>
      </c>
      <c r="B54" s="158">
        <v>0.2094</v>
      </c>
      <c r="C54" s="158" t="s">
        <v>84</v>
      </c>
      <c r="D54" s="158">
        <v>0.15010000000000001</v>
      </c>
      <c r="E54" s="158">
        <v>0.32590000000000002</v>
      </c>
      <c r="F54" s="158">
        <v>0.34260000000000002</v>
      </c>
      <c r="G54" s="158">
        <v>0.28599999999999998</v>
      </c>
      <c r="H54" s="158">
        <v>0.13750000000000001</v>
      </c>
      <c r="I54" s="158">
        <v>0.27050000000000002</v>
      </c>
      <c r="J54" s="158"/>
      <c r="K54" s="158"/>
      <c r="L54" s="158"/>
      <c r="M54" s="158">
        <v>0.20330000000000001</v>
      </c>
      <c r="N54" s="158">
        <v>0.21540000000000001</v>
      </c>
      <c r="O54" s="158" t="s">
        <v>84</v>
      </c>
      <c r="P54" s="158" t="s">
        <v>84</v>
      </c>
      <c r="Q54" s="158">
        <v>0.1046</v>
      </c>
      <c r="R54" s="158">
        <v>0.20330000000000001</v>
      </c>
      <c r="S54" s="158">
        <v>0.30909999999999999</v>
      </c>
      <c r="T54" s="158">
        <v>0.34289999999999998</v>
      </c>
      <c r="U54" s="158">
        <v>0.3241</v>
      </c>
      <c r="V54" s="158">
        <v>0.36120000000000002</v>
      </c>
      <c r="W54" s="158">
        <v>0.25409999999999999</v>
      </c>
      <c r="X54" s="158">
        <v>0.31869999999999998</v>
      </c>
      <c r="Y54" s="158">
        <v>0.13100000000000001</v>
      </c>
      <c r="Z54" s="158">
        <v>0.14419999999999999</v>
      </c>
      <c r="AA54" s="158">
        <v>0.2316</v>
      </c>
      <c r="AB54" s="158">
        <v>0.31080000000000002</v>
      </c>
      <c r="AC54" s="158"/>
      <c r="AD54" s="181">
        <v>19431</v>
      </c>
      <c r="AE54" s="181" t="s">
        <v>84</v>
      </c>
      <c r="AF54" s="181">
        <v>221</v>
      </c>
      <c r="AG54" s="181">
        <v>3352</v>
      </c>
      <c r="AH54" s="181">
        <v>2849</v>
      </c>
      <c r="AI54" s="181">
        <v>827</v>
      </c>
      <c r="AJ54" s="181">
        <v>11665</v>
      </c>
      <c r="AK54" s="181">
        <v>517</v>
      </c>
      <c r="AL54" s="181">
        <v>30248</v>
      </c>
    </row>
    <row r="55" spans="1:38" x14ac:dyDescent="0.25">
      <c r="A55" s="159" t="s">
        <v>6840</v>
      </c>
      <c r="B55" s="158">
        <v>0.63939999999999997</v>
      </c>
      <c r="C55" s="158" t="s">
        <v>84</v>
      </c>
      <c r="D55" s="158">
        <v>0.77810000000000001</v>
      </c>
      <c r="E55" s="158">
        <v>0.75739999999999996</v>
      </c>
      <c r="F55" s="158">
        <v>0.78900000000000003</v>
      </c>
      <c r="G55" s="158">
        <v>0.81930000000000003</v>
      </c>
      <c r="H55" s="158">
        <v>0.56100000000000005</v>
      </c>
      <c r="I55" s="158">
        <v>0.68879999999999997</v>
      </c>
      <c r="J55" s="158"/>
      <c r="K55" s="158"/>
      <c r="L55" s="158"/>
      <c r="M55" s="158">
        <v>0.63149999999999995</v>
      </c>
      <c r="N55" s="158">
        <v>0.64710000000000001</v>
      </c>
      <c r="O55" s="158" t="s">
        <v>84</v>
      </c>
      <c r="P55" s="158" t="s">
        <v>84</v>
      </c>
      <c r="Q55" s="158">
        <v>0.70120000000000005</v>
      </c>
      <c r="R55" s="158">
        <v>0.83740000000000003</v>
      </c>
      <c r="S55" s="158">
        <v>0.73970000000000002</v>
      </c>
      <c r="T55" s="158">
        <v>0.77400000000000002</v>
      </c>
      <c r="U55" s="158">
        <v>0.77010000000000001</v>
      </c>
      <c r="V55" s="158">
        <v>0.80659999999999998</v>
      </c>
      <c r="W55" s="158">
        <v>0.78310000000000002</v>
      </c>
      <c r="X55" s="158">
        <v>0.85009999999999997</v>
      </c>
      <c r="Y55" s="158">
        <v>0.55069999999999997</v>
      </c>
      <c r="Z55" s="158">
        <v>0.57120000000000004</v>
      </c>
      <c r="AA55" s="158">
        <v>0.64180000000000004</v>
      </c>
      <c r="AB55" s="158">
        <v>0.73080000000000001</v>
      </c>
      <c r="AC55" s="158"/>
      <c r="AD55" s="181">
        <v>14576</v>
      </c>
      <c r="AE55" s="181" t="s">
        <v>84</v>
      </c>
      <c r="AF55" s="181">
        <v>147</v>
      </c>
      <c r="AG55" s="181">
        <v>2436</v>
      </c>
      <c r="AH55" s="181">
        <v>1949</v>
      </c>
      <c r="AI55" s="181">
        <v>516</v>
      </c>
      <c r="AJ55" s="181">
        <v>9107</v>
      </c>
      <c r="AK55" s="181">
        <v>421</v>
      </c>
      <c r="AL55" s="181">
        <v>22506</v>
      </c>
    </row>
    <row r="56" spans="1:38" x14ac:dyDescent="0.25">
      <c r="A56" s="159" t="s">
        <v>6841</v>
      </c>
      <c r="B56" s="158">
        <v>0.68459999999999999</v>
      </c>
      <c r="C56" s="158" t="s">
        <v>84</v>
      </c>
      <c r="D56" s="158">
        <v>0.75419999999999998</v>
      </c>
      <c r="E56" s="158">
        <v>0.76819999999999999</v>
      </c>
      <c r="F56" s="158">
        <v>0.80900000000000005</v>
      </c>
      <c r="G56" s="158">
        <v>0.84370000000000001</v>
      </c>
      <c r="H56" s="158">
        <v>0.61499999999999999</v>
      </c>
      <c r="I56" s="158">
        <v>0.74329999999999996</v>
      </c>
      <c r="J56" s="158"/>
      <c r="K56" s="158"/>
      <c r="L56" s="158"/>
      <c r="M56" s="158">
        <v>0.67800000000000005</v>
      </c>
      <c r="N56" s="158">
        <v>0.69120000000000004</v>
      </c>
      <c r="O56" s="158" t="s">
        <v>84</v>
      </c>
      <c r="P56" s="158" t="s">
        <v>84</v>
      </c>
      <c r="Q56" s="158">
        <v>0.69120000000000004</v>
      </c>
      <c r="R56" s="158">
        <v>0.80610000000000004</v>
      </c>
      <c r="S56" s="158">
        <v>0.75329999999999997</v>
      </c>
      <c r="T56" s="158">
        <v>0.78220000000000001</v>
      </c>
      <c r="U56" s="158">
        <v>0.79400000000000004</v>
      </c>
      <c r="V56" s="158">
        <v>0.82310000000000005</v>
      </c>
      <c r="W56" s="158">
        <v>0.81689999999999996</v>
      </c>
      <c r="X56" s="158">
        <v>0.86699999999999999</v>
      </c>
      <c r="Y56" s="158">
        <v>0.60609999999999997</v>
      </c>
      <c r="Z56" s="158">
        <v>0.62390000000000001</v>
      </c>
      <c r="AA56" s="158">
        <v>0.70309999999999995</v>
      </c>
      <c r="AB56" s="158">
        <v>0.77900000000000003</v>
      </c>
      <c r="AC56" s="158"/>
      <c r="AD56" s="181">
        <v>19431</v>
      </c>
      <c r="AE56" s="181" t="s">
        <v>84</v>
      </c>
      <c r="AF56" s="181">
        <v>221</v>
      </c>
      <c r="AG56" s="181">
        <v>3352</v>
      </c>
      <c r="AH56" s="181">
        <v>2849</v>
      </c>
      <c r="AI56" s="181">
        <v>827</v>
      </c>
      <c r="AJ56" s="181">
        <v>11665</v>
      </c>
      <c r="AK56" s="181">
        <v>517</v>
      </c>
      <c r="AL56" s="181">
        <v>30248</v>
      </c>
    </row>
    <row r="57" spans="1:38" x14ac:dyDescent="0.25">
      <c r="A57" s="159" t="s">
        <v>6842</v>
      </c>
      <c r="B57" s="158">
        <v>0.4849</v>
      </c>
      <c r="C57" s="158" t="s">
        <v>84</v>
      </c>
      <c r="D57" s="158">
        <v>0.60819999999999996</v>
      </c>
      <c r="E57" s="158">
        <v>0.61639999999999995</v>
      </c>
      <c r="F57" s="158">
        <v>0.69</v>
      </c>
      <c r="G57" s="158">
        <v>0.68979999999999997</v>
      </c>
      <c r="H57" s="158">
        <v>0.3891</v>
      </c>
      <c r="I57" s="158">
        <v>0.55400000000000005</v>
      </c>
      <c r="J57" s="158"/>
      <c r="K57" s="158"/>
      <c r="L57" s="158"/>
      <c r="M57" s="158">
        <v>0.47670000000000001</v>
      </c>
      <c r="N57" s="158">
        <v>0.49309999999999998</v>
      </c>
      <c r="O57" s="158" t="s">
        <v>84</v>
      </c>
      <c r="P57" s="158" t="s">
        <v>84</v>
      </c>
      <c r="Q57" s="158">
        <v>0.52370000000000005</v>
      </c>
      <c r="R57" s="158">
        <v>0.68230000000000002</v>
      </c>
      <c r="S57" s="158">
        <v>0.59660000000000002</v>
      </c>
      <c r="T57" s="158">
        <v>0.63549999999999995</v>
      </c>
      <c r="U57" s="158">
        <v>0.66879999999999995</v>
      </c>
      <c r="V57" s="158">
        <v>0.71020000000000005</v>
      </c>
      <c r="W57" s="158">
        <v>0.64759999999999995</v>
      </c>
      <c r="X57" s="158">
        <v>0.72799999999999998</v>
      </c>
      <c r="Y57" s="158">
        <v>0.379</v>
      </c>
      <c r="Z57" s="158">
        <v>0.3992</v>
      </c>
      <c r="AA57" s="158">
        <v>0.50470000000000004</v>
      </c>
      <c r="AB57" s="158">
        <v>0.60040000000000004</v>
      </c>
      <c r="AC57" s="158"/>
      <c r="AD57" s="181">
        <v>14576</v>
      </c>
      <c r="AE57" s="181" t="s">
        <v>84</v>
      </c>
      <c r="AF57" s="181">
        <v>147</v>
      </c>
      <c r="AG57" s="181">
        <v>2436</v>
      </c>
      <c r="AH57" s="181">
        <v>1949</v>
      </c>
      <c r="AI57" s="181">
        <v>516</v>
      </c>
      <c r="AJ57" s="181">
        <v>9107</v>
      </c>
      <c r="AK57" s="181">
        <v>421</v>
      </c>
      <c r="AL57" s="181">
        <v>22506</v>
      </c>
    </row>
    <row r="58" spans="1:38" x14ac:dyDescent="0.25">
      <c r="A58" s="159" t="s">
        <v>6843</v>
      </c>
      <c r="B58" s="158">
        <v>0.53410000000000002</v>
      </c>
      <c r="C58" s="158" t="s">
        <v>84</v>
      </c>
      <c r="D58" s="158">
        <v>0.58279999999999998</v>
      </c>
      <c r="E58" s="158">
        <v>0.63429999999999997</v>
      </c>
      <c r="F58" s="158">
        <v>0.69299999999999995</v>
      </c>
      <c r="G58" s="158">
        <v>0.70530000000000004</v>
      </c>
      <c r="H58" s="158">
        <v>0.45</v>
      </c>
      <c r="I58" s="158">
        <v>0.61040000000000005</v>
      </c>
      <c r="J58" s="158"/>
      <c r="K58" s="158"/>
      <c r="L58" s="158"/>
      <c r="M58" s="158">
        <v>0.52700000000000002</v>
      </c>
      <c r="N58" s="158">
        <v>0.54110000000000003</v>
      </c>
      <c r="O58" s="158" t="s">
        <v>84</v>
      </c>
      <c r="P58" s="158" t="s">
        <v>84</v>
      </c>
      <c r="Q58" s="158">
        <v>0.5141</v>
      </c>
      <c r="R58" s="158">
        <v>0.6452</v>
      </c>
      <c r="S58" s="158">
        <v>0.61760000000000004</v>
      </c>
      <c r="T58" s="158">
        <v>0.65059999999999996</v>
      </c>
      <c r="U58" s="158">
        <v>0.67549999999999999</v>
      </c>
      <c r="V58" s="158">
        <v>0.7097</v>
      </c>
      <c r="W58" s="158">
        <v>0.67259999999999998</v>
      </c>
      <c r="X58" s="158">
        <v>0.73540000000000005</v>
      </c>
      <c r="Y58" s="158">
        <v>0.44090000000000001</v>
      </c>
      <c r="Z58" s="158">
        <v>0.45910000000000001</v>
      </c>
      <c r="AA58" s="158">
        <v>0.5665</v>
      </c>
      <c r="AB58" s="158">
        <v>0.65129999999999999</v>
      </c>
      <c r="AC58" s="158"/>
      <c r="AD58" s="181">
        <v>19431</v>
      </c>
      <c r="AE58" s="181" t="s">
        <v>84</v>
      </c>
      <c r="AF58" s="181">
        <v>221</v>
      </c>
      <c r="AG58" s="181">
        <v>3352</v>
      </c>
      <c r="AH58" s="181">
        <v>2849</v>
      </c>
      <c r="AI58" s="181">
        <v>827</v>
      </c>
      <c r="AJ58" s="181">
        <v>11665</v>
      </c>
      <c r="AK58" s="181">
        <v>517</v>
      </c>
      <c r="AL58" s="181">
        <v>30248</v>
      </c>
    </row>
    <row r="59" spans="1:38" x14ac:dyDescent="0.25">
      <c r="A59" s="159" t="s">
        <v>6844</v>
      </c>
      <c r="B59" s="158">
        <v>0.40689999999999998</v>
      </c>
      <c r="C59" s="158" t="s">
        <v>84</v>
      </c>
      <c r="D59" s="158">
        <v>0.49249999999999999</v>
      </c>
      <c r="E59" s="158">
        <v>0.54890000000000005</v>
      </c>
      <c r="F59" s="158">
        <v>0.61380000000000001</v>
      </c>
      <c r="G59" s="158">
        <v>0.60870000000000002</v>
      </c>
      <c r="H59" s="158">
        <v>0.30890000000000001</v>
      </c>
      <c r="I59" s="158">
        <v>0.46850000000000003</v>
      </c>
      <c r="J59" s="158"/>
      <c r="K59" s="158"/>
      <c r="L59" s="158"/>
      <c r="M59" s="158">
        <v>0.39879999999999999</v>
      </c>
      <c r="N59" s="158">
        <v>0.41489999999999999</v>
      </c>
      <c r="O59" s="158" t="s">
        <v>84</v>
      </c>
      <c r="P59" s="158" t="s">
        <v>84</v>
      </c>
      <c r="Q59" s="158">
        <v>0.4088</v>
      </c>
      <c r="R59" s="158">
        <v>0.57069999999999999</v>
      </c>
      <c r="S59" s="158">
        <v>0.52880000000000005</v>
      </c>
      <c r="T59" s="158">
        <v>0.56859999999999999</v>
      </c>
      <c r="U59" s="158">
        <v>0.5917</v>
      </c>
      <c r="V59" s="158">
        <v>0.63519999999999999</v>
      </c>
      <c r="W59" s="158">
        <v>0.56479999999999997</v>
      </c>
      <c r="X59" s="158">
        <v>0.64949999999999997</v>
      </c>
      <c r="Y59" s="158">
        <v>0.2994</v>
      </c>
      <c r="Z59" s="158">
        <v>0.31850000000000001</v>
      </c>
      <c r="AA59" s="158">
        <v>0.41970000000000002</v>
      </c>
      <c r="AB59" s="158">
        <v>0.51580000000000004</v>
      </c>
      <c r="AC59" s="158"/>
      <c r="AD59" s="181">
        <v>14576</v>
      </c>
      <c r="AE59" s="181" t="s">
        <v>84</v>
      </c>
      <c r="AF59" s="181">
        <v>147</v>
      </c>
      <c r="AG59" s="181">
        <v>2436</v>
      </c>
      <c r="AH59" s="181">
        <v>1949</v>
      </c>
      <c r="AI59" s="181">
        <v>516</v>
      </c>
      <c r="AJ59" s="181">
        <v>9107</v>
      </c>
      <c r="AK59" s="181">
        <v>421</v>
      </c>
      <c r="AL59" s="181">
        <v>22506</v>
      </c>
    </row>
    <row r="60" spans="1:38" x14ac:dyDescent="0.25">
      <c r="A60" s="159" t="s">
        <v>6845</v>
      </c>
      <c r="B60" s="158">
        <v>0.44740000000000002</v>
      </c>
      <c r="C60" s="158" t="s">
        <v>84</v>
      </c>
      <c r="D60" s="158">
        <v>0.49280000000000002</v>
      </c>
      <c r="E60" s="158">
        <v>0.5454</v>
      </c>
      <c r="F60" s="158">
        <v>0.61409999999999998</v>
      </c>
      <c r="G60" s="158">
        <v>0.61270000000000002</v>
      </c>
      <c r="H60" s="158">
        <v>0.36330000000000001</v>
      </c>
      <c r="I60" s="158">
        <v>0.50629999999999997</v>
      </c>
      <c r="J60" s="158"/>
      <c r="K60" s="158"/>
      <c r="L60" s="158"/>
      <c r="M60" s="158">
        <v>0.44030000000000002</v>
      </c>
      <c r="N60" s="158">
        <v>0.45440000000000003</v>
      </c>
      <c r="O60" s="158" t="s">
        <v>84</v>
      </c>
      <c r="P60" s="158" t="s">
        <v>84</v>
      </c>
      <c r="Q60" s="158">
        <v>0.42449999999999999</v>
      </c>
      <c r="R60" s="158">
        <v>0.55730000000000002</v>
      </c>
      <c r="S60" s="158">
        <v>0.52810000000000001</v>
      </c>
      <c r="T60" s="158">
        <v>0.56230000000000002</v>
      </c>
      <c r="U60" s="158">
        <v>0.5958</v>
      </c>
      <c r="V60" s="158">
        <v>0.63190000000000002</v>
      </c>
      <c r="W60" s="158">
        <v>0.57820000000000005</v>
      </c>
      <c r="X60" s="158">
        <v>0.6452</v>
      </c>
      <c r="Y60" s="158">
        <v>0.35449999999999998</v>
      </c>
      <c r="Z60" s="158">
        <v>0.37209999999999999</v>
      </c>
      <c r="AA60" s="158">
        <v>0.46200000000000002</v>
      </c>
      <c r="AB60" s="158">
        <v>0.54890000000000005</v>
      </c>
      <c r="AC60" s="158"/>
      <c r="AD60" s="181">
        <v>19431</v>
      </c>
      <c r="AE60" s="181" t="s">
        <v>84</v>
      </c>
      <c r="AF60" s="181">
        <v>221</v>
      </c>
      <c r="AG60" s="181">
        <v>3352</v>
      </c>
      <c r="AH60" s="181">
        <v>2849</v>
      </c>
      <c r="AI60" s="181">
        <v>827</v>
      </c>
      <c r="AJ60" s="181">
        <v>11665</v>
      </c>
      <c r="AK60" s="181">
        <v>517</v>
      </c>
      <c r="AL60" s="181">
        <v>30248</v>
      </c>
    </row>
    <row r="61" spans="1:38" x14ac:dyDescent="0.25">
      <c r="A61" s="159" t="s">
        <v>6846</v>
      </c>
      <c r="B61" s="158">
        <v>0.15970000000000001</v>
      </c>
      <c r="C61" s="158" t="s">
        <v>84</v>
      </c>
      <c r="D61" s="158">
        <v>0.33450000000000002</v>
      </c>
      <c r="E61" s="158">
        <v>0.3095</v>
      </c>
      <c r="F61" s="158">
        <v>0.30990000000000001</v>
      </c>
      <c r="G61" s="158">
        <v>0.2392</v>
      </c>
      <c r="H61" s="158">
        <v>6.0400000000000002E-2</v>
      </c>
      <c r="I61" s="158">
        <v>0.23569999999999999</v>
      </c>
      <c r="J61" s="158"/>
      <c r="K61" s="158"/>
      <c r="L61" s="158"/>
      <c r="M61" s="158">
        <v>0.15579999999999999</v>
      </c>
      <c r="N61" s="158">
        <v>0.1636</v>
      </c>
      <c r="O61" s="158" t="s">
        <v>84</v>
      </c>
      <c r="P61" s="158" t="s">
        <v>84</v>
      </c>
      <c r="Q61" s="158">
        <v>0.31740000000000002</v>
      </c>
      <c r="R61" s="158">
        <v>0.35170000000000001</v>
      </c>
      <c r="S61" s="158">
        <v>0.29799999999999999</v>
      </c>
      <c r="T61" s="158">
        <v>0.3211</v>
      </c>
      <c r="U61" s="158">
        <v>0.2913</v>
      </c>
      <c r="V61" s="158">
        <v>0.32869999999999999</v>
      </c>
      <c r="W61" s="158">
        <v>0.20200000000000001</v>
      </c>
      <c r="X61" s="158">
        <v>0.27829999999999999</v>
      </c>
      <c r="Y61" s="158">
        <v>5.7099999999999998E-2</v>
      </c>
      <c r="Z61" s="158">
        <v>6.3700000000000007E-2</v>
      </c>
      <c r="AA61" s="158">
        <v>0.2147</v>
      </c>
      <c r="AB61" s="158">
        <v>0.25729999999999997</v>
      </c>
      <c r="AC61" s="158"/>
      <c r="AD61" s="181">
        <v>34143</v>
      </c>
      <c r="AE61" s="181" t="s">
        <v>84</v>
      </c>
      <c r="AF61" s="181">
        <v>3028</v>
      </c>
      <c r="AG61" s="181">
        <v>6407</v>
      </c>
      <c r="AH61" s="181">
        <v>2419</v>
      </c>
      <c r="AI61" s="181">
        <v>486</v>
      </c>
      <c r="AJ61" s="181">
        <v>20240</v>
      </c>
      <c r="AK61" s="181">
        <v>1563</v>
      </c>
      <c r="AL61" s="181">
        <v>62226</v>
      </c>
    </row>
    <row r="62" spans="1:38" x14ac:dyDescent="0.25">
      <c r="A62" s="159" t="s">
        <v>6847</v>
      </c>
      <c r="B62" s="158">
        <v>0.1699</v>
      </c>
      <c r="C62" s="158" t="s">
        <v>84</v>
      </c>
      <c r="D62" s="158">
        <v>0.39229999999999998</v>
      </c>
      <c r="E62" s="158">
        <v>0.3075</v>
      </c>
      <c r="F62" s="158">
        <v>0.29570000000000002</v>
      </c>
      <c r="G62" s="158">
        <v>0.22309999999999999</v>
      </c>
      <c r="H62" s="158">
        <v>5.2699999999999997E-2</v>
      </c>
      <c r="I62" s="158">
        <v>0.254</v>
      </c>
      <c r="J62" s="158"/>
      <c r="K62" s="158"/>
      <c r="L62" s="158"/>
      <c r="M62" s="158">
        <v>0.1656</v>
      </c>
      <c r="N62" s="158">
        <v>0.17419999999999999</v>
      </c>
      <c r="O62" s="158" t="s">
        <v>84</v>
      </c>
      <c r="P62" s="158" t="s">
        <v>84</v>
      </c>
      <c r="Q62" s="158">
        <v>0.37440000000000001</v>
      </c>
      <c r="R62" s="158">
        <v>0.41010000000000002</v>
      </c>
      <c r="S62" s="158">
        <v>0.29580000000000001</v>
      </c>
      <c r="T62" s="158">
        <v>0.31919999999999998</v>
      </c>
      <c r="U62" s="158">
        <v>0.27689999999999998</v>
      </c>
      <c r="V62" s="158">
        <v>0.31469999999999998</v>
      </c>
      <c r="W62" s="158">
        <v>0.18490000000000001</v>
      </c>
      <c r="X62" s="158">
        <v>0.2636</v>
      </c>
      <c r="Y62" s="158">
        <v>4.9399999999999999E-2</v>
      </c>
      <c r="Z62" s="158">
        <v>5.62E-2</v>
      </c>
      <c r="AA62" s="158">
        <v>0.22969999999999999</v>
      </c>
      <c r="AB62" s="158">
        <v>0.27889999999999998</v>
      </c>
      <c r="AC62" s="158"/>
      <c r="AD62" s="181">
        <v>29925</v>
      </c>
      <c r="AE62" s="181" t="s">
        <v>84</v>
      </c>
      <c r="AF62" s="181">
        <v>3033</v>
      </c>
      <c r="AG62" s="181">
        <v>6234</v>
      </c>
      <c r="AH62" s="181">
        <v>2322</v>
      </c>
      <c r="AI62" s="181">
        <v>437</v>
      </c>
      <c r="AJ62" s="181">
        <v>16664</v>
      </c>
      <c r="AK62" s="181">
        <v>1235</v>
      </c>
      <c r="AL62" s="181">
        <v>53620</v>
      </c>
    </row>
    <row r="63" spans="1:38" x14ac:dyDescent="0.25">
      <c r="A63" s="159" t="s">
        <v>6848</v>
      </c>
      <c r="B63" s="158">
        <v>0.52449999999999997</v>
      </c>
      <c r="C63" s="158" t="s">
        <v>84</v>
      </c>
      <c r="D63" s="158">
        <v>0.87690000000000001</v>
      </c>
      <c r="E63" s="158">
        <v>0.69869999999999999</v>
      </c>
      <c r="F63" s="158">
        <v>0.67720000000000002</v>
      </c>
      <c r="G63" s="158">
        <v>0.67030000000000001</v>
      </c>
      <c r="H63" s="158">
        <v>0.3916</v>
      </c>
      <c r="I63" s="158">
        <v>0.56669999999999998</v>
      </c>
      <c r="J63" s="158"/>
      <c r="K63" s="158"/>
      <c r="L63" s="158"/>
      <c r="M63" s="158">
        <v>0.51949999999999996</v>
      </c>
      <c r="N63" s="158">
        <v>0.52959999999999996</v>
      </c>
      <c r="O63" s="158" t="s">
        <v>84</v>
      </c>
      <c r="P63" s="158" t="s">
        <v>84</v>
      </c>
      <c r="Q63" s="158">
        <v>0.86450000000000005</v>
      </c>
      <c r="R63" s="158">
        <v>0.88819999999999999</v>
      </c>
      <c r="S63" s="158">
        <v>0.68740000000000001</v>
      </c>
      <c r="T63" s="158">
        <v>0.7097</v>
      </c>
      <c r="U63" s="158">
        <v>0.65839999999999999</v>
      </c>
      <c r="V63" s="158">
        <v>0.69520000000000004</v>
      </c>
      <c r="W63" s="158">
        <v>0.62729999999999997</v>
      </c>
      <c r="X63" s="158">
        <v>0.70960000000000001</v>
      </c>
      <c r="Y63" s="158">
        <v>0.3856</v>
      </c>
      <c r="Z63" s="158">
        <v>0.3977</v>
      </c>
      <c r="AA63" s="158">
        <v>0.54259999999999997</v>
      </c>
      <c r="AB63" s="158">
        <v>0.59</v>
      </c>
      <c r="AC63" s="158"/>
      <c r="AD63" s="181">
        <v>34143</v>
      </c>
      <c r="AE63" s="181" t="s">
        <v>84</v>
      </c>
      <c r="AF63" s="181">
        <v>3028</v>
      </c>
      <c r="AG63" s="181">
        <v>6407</v>
      </c>
      <c r="AH63" s="181">
        <v>2419</v>
      </c>
      <c r="AI63" s="181">
        <v>486</v>
      </c>
      <c r="AJ63" s="181">
        <v>20240</v>
      </c>
      <c r="AK63" s="181">
        <v>1563</v>
      </c>
      <c r="AL63" s="181">
        <v>62226</v>
      </c>
    </row>
    <row r="64" spans="1:38" x14ac:dyDescent="0.25">
      <c r="A64" s="159" t="s">
        <v>6849</v>
      </c>
      <c r="B64" s="158">
        <v>0.52359999999999995</v>
      </c>
      <c r="C64" s="158" t="s">
        <v>84</v>
      </c>
      <c r="D64" s="158">
        <v>0.87229999999999996</v>
      </c>
      <c r="E64" s="158">
        <v>0.69520000000000004</v>
      </c>
      <c r="F64" s="158">
        <v>0.69040000000000001</v>
      </c>
      <c r="G64" s="158">
        <v>0.65169999999999995</v>
      </c>
      <c r="H64" s="158">
        <v>0.36409999999999998</v>
      </c>
      <c r="I64" s="158">
        <v>0.59409999999999996</v>
      </c>
      <c r="J64" s="158"/>
      <c r="K64" s="158"/>
      <c r="L64" s="158"/>
      <c r="M64" s="158">
        <v>0.51819999999999999</v>
      </c>
      <c r="N64" s="158">
        <v>0.52900000000000003</v>
      </c>
      <c r="O64" s="158" t="s">
        <v>84</v>
      </c>
      <c r="P64" s="158" t="s">
        <v>84</v>
      </c>
      <c r="Q64" s="158">
        <v>0.85980000000000001</v>
      </c>
      <c r="R64" s="158">
        <v>0.88380000000000003</v>
      </c>
      <c r="S64" s="158">
        <v>0.68369999999999997</v>
      </c>
      <c r="T64" s="158">
        <v>0.70640000000000003</v>
      </c>
      <c r="U64" s="158">
        <v>0.6714</v>
      </c>
      <c r="V64" s="158">
        <v>0.70860000000000001</v>
      </c>
      <c r="W64" s="158">
        <v>0.60589999999999999</v>
      </c>
      <c r="X64" s="158">
        <v>0.69359999999999999</v>
      </c>
      <c r="Y64" s="158">
        <v>0.35759999999999997</v>
      </c>
      <c r="Z64" s="158">
        <v>0.37059999999999998</v>
      </c>
      <c r="AA64" s="158">
        <v>0.56689999999999996</v>
      </c>
      <c r="AB64" s="158">
        <v>0.62019999999999997</v>
      </c>
      <c r="AC64" s="158"/>
      <c r="AD64" s="181">
        <v>29925</v>
      </c>
      <c r="AE64" s="181" t="s">
        <v>84</v>
      </c>
      <c r="AF64" s="181">
        <v>3033</v>
      </c>
      <c r="AG64" s="181">
        <v>6234</v>
      </c>
      <c r="AH64" s="181">
        <v>2322</v>
      </c>
      <c r="AI64" s="181">
        <v>437</v>
      </c>
      <c r="AJ64" s="181">
        <v>16664</v>
      </c>
      <c r="AK64" s="181">
        <v>1235</v>
      </c>
      <c r="AL64" s="181">
        <v>53620</v>
      </c>
    </row>
    <row r="65" spans="1:38" x14ac:dyDescent="0.25">
      <c r="A65" s="159" t="s">
        <v>6850</v>
      </c>
      <c r="B65" s="158">
        <v>0.1084</v>
      </c>
      <c r="C65" s="158" t="s">
        <v>84</v>
      </c>
      <c r="D65" s="158">
        <v>0.22539999999999999</v>
      </c>
      <c r="E65" s="158">
        <v>0.22439999999999999</v>
      </c>
      <c r="F65" s="158">
        <v>0.22</v>
      </c>
      <c r="G65" s="158">
        <v>0.1585</v>
      </c>
      <c r="H65" s="158">
        <v>3.5000000000000003E-2</v>
      </c>
      <c r="I65" s="158">
        <v>0.16889999999999999</v>
      </c>
      <c r="J65" s="158"/>
      <c r="K65" s="158"/>
      <c r="L65" s="158"/>
      <c r="M65" s="158">
        <v>0.10489999999999999</v>
      </c>
      <c r="N65" s="158">
        <v>0.1118</v>
      </c>
      <c r="O65" s="158" t="s">
        <v>84</v>
      </c>
      <c r="P65" s="158" t="s">
        <v>84</v>
      </c>
      <c r="Q65" s="158">
        <v>0.2099</v>
      </c>
      <c r="R65" s="158">
        <v>0.2414</v>
      </c>
      <c r="S65" s="158">
        <v>0.2137</v>
      </c>
      <c r="T65" s="158">
        <v>0.23530000000000001</v>
      </c>
      <c r="U65" s="158">
        <v>0.20300000000000001</v>
      </c>
      <c r="V65" s="158">
        <v>0.2374</v>
      </c>
      <c r="W65" s="158">
        <v>0.12670000000000001</v>
      </c>
      <c r="X65" s="158">
        <v>0.19359999999999999</v>
      </c>
      <c r="Y65" s="158">
        <v>3.2399999999999998E-2</v>
      </c>
      <c r="Z65" s="158">
        <v>3.7699999999999997E-2</v>
      </c>
      <c r="AA65" s="158">
        <v>0.15</v>
      </c>
      <c r="AB65" s="158">
        <v>0.18870000000000001</v>
      </c>
      <c r="AC65" s="158"/>
      <c r="AD65" s="181">
        <v>34143</v>
      </c>
      <c r="AE65" s="181" t="s">
        <v>84</v>
      </c>
      <c r="AF65" s="181">
        <v>3028</v>
      </c>
      <c r="AG65" s="181">
        <v>6407</v>
      </c>
      <c r="AH65" s="181">
        <v>2419</v>
      </c>
      <c r="AI65" s="181">
        <v>486</v>
      </c>
      <c r="AJ65" s="181">
        <v>20240</v>
      </c>
      <c r="AK65" s="181">
        <v>1563</v>
      </c>
      <c r="AL65" s="181">
        <v>62226</v>
      </c>
    </row>
    <row r="66" spans="1:38" x14ac:dyDescent="0.25">
      <c r="A66" s="159" t="s">
        <v>6851</v>
      </c>
      <c r="B66" s="158">
        <v>0.1225</v>
      </c>
      <c r="C66" s="158" t="s">
        <v>84</v>
      </c>
      <c r="D66" s="158">
        <v>0.29120000000000001</v>
      </c>
      <c r="E66" s="158">
        <v>0.23519999999999999</v>
      </c>
      <c r="F66" s="158">
        <v>0.217</v>
      </c>
      <c r="G66" s="158">
        <v>0.14990000000000001</v>
      </c>
      <c r="H66" s="158">
        <v>3.0700000000000002E-2</v>
      </c>
      <c r="I66" s="158">
        <v>0.19059999999999999</v>
      </c>
      <c r="J66" s="158"/>
      <c r="K66" s="158"/>
      <c r="L66" s="158"/>
      <c r="M66" s="158">
        <v>0.1186</v>
      </c>
      <c r="N66" s="158">
        <v>0.12640000000000001</v>
      </c>
      <c r="O66" s="158" t="s">
        <v>84</v>
      </c>
      <c r="P66" s="158" t="s">
        <v>84</v>
      </c>
      <c r="Q66" s="158">
        <v>0.27400000000000002</v>
      </c>
      <c r="R66" s="158">
        <v>0.3085</v>
      </c>
      <c r="S66" s="158">
        <v>0.22409999999999999</v>
      </c>
      <c r="T66" s="158">
        <v>0.24640000000000001</v>
      </c>
      <c r="U66" s="158">
        <v>0.1996</v>
      </c>
      <c r="V66" s="158">
        <v>0.2349</v>
      </c>
      <c r="W66" s="158">
        <v>0.1172</v>
      </c>
      <c r="X66" s="158">
        <v>0.18629999999999999</v>
      </c>
      <c r="Y66" s="158">
        <v>2.8000000000000001E-2</v>
      </c>
      <c r="Z66" s="158">
        <v>3.3500000000000002E-2</v>
      </c>
      <c r="AA66" s="158">
        <v>0.16830000000000001</v>
      </c>
      <c r="AB66" s="158">
        <v>0.21390000000000001</v>
      </c>
      <c r="AC66" s="158"/>
      <c r="AD66" s="181">
        <v>29925</v>
      </c>
      <c r="AE66" s="181" t="s">
        <v>84</v>
      </c>
      <c r="AF66" s="181">
        <v>3033</v>
      </c>
      <c r="AG66" s="181">
        <v>6234</v>
      </c>
      <c r="AH66" s="181">
        <v>2322</v>
      </c>
      <c r="AI66" s="181">
        <v>437</v>
      </c>
      <c r="AJ66" s="181">
        <v>16664</v>
      </c>
      <c r="AK66" s="181">
        <v>1235</v>
      </c>
      <c r="AL66" s="181">
        <v>53620</v>
      </c>
    </row>
    <row r="67" spans="1:38" x14ac:dyDescent="0.25">
      <c r="A67" s="159" t="s">
        <v>6852</v>
      </c>
      <c r="B67" s="158">
        <v>8.8400000000000006E-2</v>
      </c>
      <c r="C67" s="158" t="s">
        <v>84</v>
      </c>
      <c r="D67" s="158">
        <v>0.1898</v>
      </c>
      <c r="E67" s="158">
        <v>0.1855</v>
      </c>
      <c r="F67" s="158">
        <v>0.1862</v>
      </c>
      <c r="G67" s="158">
        <v>0.13159999999999999</v>
      </c>
      <c r="H67" s="158">
        <v>2.5999999999999999E-2</v>
      </c>
      <c r="I67" s="158">
        <v>0.1396</v>
      </c>
      <c r="J67" s="158"/>
      <c r="K67" s="158"/>
      <c r="L67" s="158"/>
      <c r="M67" s="158">
        <v>8.5199999999999998E-2</v>
      </c>
      <c r="N67" s="158">
        <v>9.1700000000000004E-2</v>
      </c>
      <c r="O67" s="158" t="s">
        <v>84</v>
      </c>
      <c r="P67" s="158" t="s">
        <v>84</v>
      </c>
      <c r="Q67" s="158">
        <v>0.17460000000000001</v>
      </c>
      <c r="R67" s="158">
        <v>0.20549999999999999</v>
      </c>
      <c r="S67" s="158">
        <v>0.17519999999999999</v>
      </c>
      <c r="T67" s="158">
        <v>0.19600000000000001</v>
      </c>
      <c r="U67" s="158">
        <v>0.16980000000000001</v>
      </c>
      <c r="V67" s="158">
        <v>0.20319999999999999</v>
      </c>
      <c r="W67" s="158">
        <v>0.1019</v>
      </c>
      <c r="X67" s="158">
        <v>0.16520000000000001</v>
      </c>
      <c r="Y67" s="158">
        <v>2.3599999999999999E-2</v>
      </c>
      <c r="Z67" s="158">
        <v>2.8400000000000002E-2</v>
      </c>
      <c r="AA67" s="158">
        <v>0.1217</v>
      </c>
      <c r="AB67" s="158">
        <v>0.15870000000000001</v>
      </c>
      <c r="AC67" s="158"/>
      <c r="AD67" s="181">
        <v>34143</v>
      </c>
      <c r="AE67" s="181" t="s">
        <v>84</v>
      </c>
      <c r="AF67" s="181">
        <v>3028</v>
      </c>
      <c r="AG67" s="181">
        <v>6407</v>
      </c>
      <c r="AH67" s="181">
        <v>2419</v>
      </c>
      <c r="AI67" s="181">
        <v>486</v>
      </c>
      <c r="AJ67" s="181">
        <v>20240</v>
      </c>
      <c r="AK67" s="181">
        <v>1563</v>
      </c>
      <c r="AL67" s="181">
        <v>62226</v>
      </c>
    </row>
    <row r="68" spans="1:38" x14ac:dyDescent="0.25">
      <c r="A68" s="159" t="s">
        <v>6853</v>
      </c>
      <c r="B68" s="158">
        <v>0.1051</v>
      </c>
      <c r="C68" s="158" t="s">
        <v>84</v>
      </c>
      <c r="D68" s="158">
        <v>0.25440000000000002</v>
      </c>
      <c r="E68" s="158">
        <v>0.2059</v>
      </c>
      <c r="F68" s="158">
        <v>0.1862</v>
      </c>
      <c r="G68" s="158">
        <v>0.12989999999999999</v>
      </c>
      <c r="H68" s="158">
        <v>2.35E-2</v>
      </c>
      <c r="I68" s="158">
        <v>0.1724</v>
      </c>
      <c r="J68" s="158"/>
      <c r="K68" s="158"/>
      <c r="L68" s="158"/>
      <c r="M68" s="158">
        <v>0.1014</v>
      </c>
      <c r="N68" s="158">
        <v>0.109</v>
      </c>
      <c r="O68" s="158" t="s">
        <v>84</v>
      </c>
      <c r="P68" s="158" t="s">
        <v>84</v>
      </c>
      <c r="Q68" s="158">
        <v>0.23719999999999999</v>
      </c>
      <c r="R68" s="158">
        <v>0.27189999999999998</v>
      </c>
      <c r="S68" s="158">
        <v>0.19489999999999999</v>
      </c>
      <c r="T68" s="158">
        <v>0.2172</v>
      </c>
      <c r="U68" s="158">
        <v>0.1691</v>
      </c>
      <c r="V68" s="158">
        <v>0.20399999999999999</v>
      </c>
      <c r="W68" s="158">
        <v>9.8599999999999993E-2</v>
      </c>
      <c r="X68" s="158">
        <v>0.1656</v>
      </c>
      <c r="Y68" s="158">
        <v>2.1000000000000001E-2</v>
      </c>
      <c r="Z68" s="158">
        <v>2.6100000000000002E-2</v>
      </c>
      <c r="AA68" s="158">
        <v>0.1502</v>
      </c>
      <c r="AB68" s="158">
        <v>0.19600000000000001</v>
      </c>
      <c r="AC68" s="158"/>
      <c r="AD68" s="181">
        <v>29925</v>
      </c>
      <c r="AE68" s="181" t="s">
        <v>84</v>
      </c>
      <c r="AF68" s="181">
        <v>3033</v>
      </c>
      <c r="AG68" s="181">
        <v>6234</v>
      </c>
      <c r="AH68" s="181">
        <v>2322</v>
      </c>
      <c r="AI68" s="181">
        <v>437</v>
      </c>
      <c r="AJ68" s="181">
        <v>16664</v>
      </c>
      <c r="AK68" s="181">
        <v>1235</v>
      </c>
      <c r="AL68" s="181">
        <v>53620</v>
      </c>
    </row>
    <row r="69" spans="1:38" x14ac:dyDescent="0.25">
      <c r="A69" s="159" t="s">
        <v>6854</v>
      </c>
      <c r="B69" s="158">
        <v>0.31269999999999998</v>
      </c>
      <c r="C69" s="158" t="s">
        <v>84</v>
      </c>
      <c r="D69" s="158">
        <v>0.61219999999999997</v>
      </c>
      <c r="E69" s="158">
        <v>0.50929999999999997</v>
      </c>
      <c r="F69" s="158">
        <v>0.51570000000000005</v>
      </c>
      <c r="G69" s="158">
        <v>0.47389999999999999</v>
      </c>
      <c r="H69" s="158">
        <v>0.17169999999999999</v>
      </c>
      <c r="I69" s="158">
        <v>0.38900000000000001</v>
      </c>
      <c r="J69" s="158"/>
      <c r="K69" s="158"/>
      <c r="L69" s="158"/>
      <c r="M69" s="158">
        <v>0.30790000000000001</v>
      </c>
      <c r="N69" s="158">
        <v>0.31759999999999999</v>
      </c>
      <c r="O69" s="158" t="s">
        <v>84</v>
      </c>
      <c r="P69" s="158" t="s">
        <v>84</v>
      </c>
      <c r="Q69" s="158">
        <v>0.59440000000000004</v>
      </c>
      <c r="R69" s="158">
        <v>0.62939999999999996</v>
      </c>
      <c r="S69" s="158">
        <v>0.497</v>
      </c>
      <c r="T69" s="158">
        <v>0.52149999999999996</v>
      </c>
      <c r="U69" s="158">
        <v>0.49559999999999998</v>
      </c>
      <c r="V69" s="158">
        <v>0.5353</v>
      </c>
      <c r="W69" s="158">
        <v>0.42899999999999999</v>
      </c>
      <c r="X69" s="158">
        <v>0.51729999999999998</v>
      </c>
      <c r="Y69" s="158">
        <v>0.16669999999999999</v>
      </c>
      <c r="Z69" s="158">
        <v>0.1767</v>
      </c>
      <c r="AA69" s="158">
        <v>0.36509999999999998</v>
      </c>
      <c r="AB69" s="158">
        <v>0.4128</v>
      </c>
      <c r="AC69" s="158"/>
      <c r="AD69" s="181">
        <v>34143</v>
      </c>
      <c r="AE69" s="181" t="s">
        <v>84</v>
      </c>
      <c r="AF69" s="181">
        <v>3028</v>
      </c>
      <c r="AG69" s="181">
        <v>6407</v>
      </c>
      <c r="AH69" s="181">
        <v>2419</v>
      </c>
      <c r="AI69" s="181">
        <v>486</v>
      </c>
      <c r="AJ69" s="181">
        <v>20240</v>
      </c>
      <c r="AK69" s="181">
        <v>1563</v>
      </c>
      <c r="AL69" s="181">
        <v>62226</v>
      </c>
    </row>
    <row r="70" spans="1:38" x14ac:dyDescent="0.25">
      <c r="A70" s="159" t="s">
        <v>6855</v>
      </c>
      <c r="B70" s="158">
        <v>0.32390000000000002</v>
      </c>
      <c r="C70" s="158" t="s">
        <v>84</v>
      </c>
      <c r="D70" s="158">
        <v>0.65300000000000002</v>
      </c>
      <c r="E70" s="158">
        <v>0.50849999999999995</v>
      </c>
      <c r="F70" s="158">
        <v>0.50249999999999995</v>
      </c>
      <c r="G70" s="158">
        <v>0.4355</v>
      </c>
      <c r="H70" s="158">
        <v>0.16039999999999999</v>
      </c>
      <c r="I70" s="158">
        <v>0.41560000000000002</v>
      </c>
      <c r="J70" s="158"/>
      <c r="K70" s="158"/>
      <c r="L70" s="158"/>
      <c r="M70" s="158">
        <v>0.31869999999999998</v>
      </c>
      <c r="N70" s="158">
        <v>0.3291</v>
      </c>
      <c r="O70" s="158" t="s">
        <v>84</v>
      </c>
      <c r="P70" s="158" t="s">
        <v>84</v>
      </c>
      <c r="Q70" s="158">
        <v>0.63560000000000005</v>
      </c>
      <c r="R70" s="158">
        <v>0.66979999999999995</v>
      </c>
      <c r="S70" s="158">
        <v>0.49590000000000001</v>
      </c>
      <c r="T70" s="158">
        <v>0.52080000000000004</v>
      </c>
      <c r="U70" s="158">
        <v>0.48199999999999998</v>
      </c>
      <c r="V70" s="158">
        <v>0.52270000000000005</v>
      </c>
      <c r="W70" s="158">
        <v>0.38879999999999998</v>
      </c>
      <c r="X70" s="158">
        <v>0.48120000000000002</v>
      </c>
      <c r="Y70" s="158">
        <v>0.15509999999999999</v>
      </c>
      <c r="Z70" s="158">
        <v>0.16569999999999999</v>
      </c>
      <c r="AA70" s="158">
        <v>0.38829999999999998</v>
      </c>
      <c r="AB70" s="158">
        <v>0.44269999999999998</v>
      </c>
      <c r="AC70" s="158"/>
      <c r="AD70" s="181">
        <v>29925</v>
      </c>
      <c r="AE70" s="181" t="s">
        <v>84</v>
      </c>
      <c r="AF70" s="181">
        <v>3033</v>
      </c>
      <c r="AG70" s="181">
        <v>6234</v>
      </c>
      <c r="AH70" s="181">
        <v>2322</v>
      </c>
      <c r="AI70" s="181">
        <v>437</v>
      </c>
      <c r="AJ70" s="181">
        <v>16664</v>
      </c>
      <c r="AK70" s="181">
        <v>1235</v>
      </c>
      <c r="AL70" s="181">
        <v>53620</v>
      </c>
    </row>
    <row r="71" spans="1:38" x14ac:dyDescent="0.25">
      <c r="A71" s="159" t="s">
        <v>6856</v>
      </c>
      <c r="B71" s="158">
        <v>0.22639999999999999</v>
      </c>
      <c r="C71" s="158" t="s">
        <v>84</v>
      </c>
      <c r="D71" s="158">
        <v>0.46989999999999998</v>
      </c>
      <c r="E71" s="158">
        <v>0.40610000000000002</v>
      </c>
      <c r="F71" s="158">
        <v>0.41770000000000002</v>
      </c>
      <c r="G71" s="158">
        <v>0.34279999999999999</v>
      </c>
      <c r="H71" s="158">
        <v>0.10150000000000001</v>
      </c>
      <c r="I71" s="158">
        <v>0.30380000000000001</v>
      </c>
      <c r="J71" s="158"/>
      <c r="K71" s="158"/>
      <c r="L71" s="158"/>
      <c r="M71" s="158">
        <v>0.222</v>
      </c>
      <c r="N71" s="158">
        <v>0.23089999999999999</v>
      </c>
      <c r="O71" s="158" t="s">
        <v>84</v>
      </c>
      <c r="P71" s="158" t="s">
        <v>84</v>
      </c>
      <c r="Q71" s="158">
        <v>0.45179999999999998</v>
      </c>
      <c r="R71" s="158">
        <v>0.48780000000000001</v>
      </c>
      <c r="S71" s="158">
        <v>0.39389999999999997</v>
      </c>
      <c r="T71" s="158">
        <v>0.41820000000000002</v>
      </c>
      <c r="U71" s="158">
        <v>0.39789999999999998</v>
      </c>
      <c r="V71" s="158">
        <v>0.43740000000000001</v>
      </c>
      <c r="W71" s="158">
        <v>0.30070000000000002</v>
      </c>
      <c r="X71" s="158">
        <v>0.38519999999999999</v>
      </c>
      <c r="Y71" s="158">
        <v>9.74E-2</v>
      </c>
      <c r="Z71" s="158">
        <v>0.1056</v>
      </c>
      <c r="AA71" s="158">
        <v>0.28110000000000002</v>
      </c>
      <c r="AB71" s="158">
        <v>0.32679999999999998</v>
      </c>
      <c r="AC71" s="158"/>
      <c r="AD71" s="181">
        <v>34143</v>
      </c>
      <c r="AE71" s="181" t="s">
        <v>84</v>
      </c>
      <c r="AF71" s="181">
        <v>3028</v>
      </c>
      <c r="AG71" s="181">
        <v>6407</v>
      </c>
      <c r="AH71" s="181">
        <v>2419</v>
      </c>
      <c r="AI71" s="181">
        <v>486</v>
      </c>
      <c r="AJ71" s="181">
        <v>20240</v>
      </c>
      <c r="AK71" s="181">
        <v>1563</v>
      </c>
      <c r="AL71" s="181">
        <v>62226</v>
      </c>
    </row>
    <row r="72" spans="1:38" x14ac:dyDescent="0.25">
      <c r="A72" s="159" t="s">
        <v>6857</v>
      </c>
      <c r="B72" s="158">
        <v>0.23769999999999999</v>
      </c>
      <c r="C72" s="158" t="s">
        <v>84</v>
      </c>
      <c r="D72" s="158">
        <v>0.52629999999999999</v>
      </c>
      <c r="E72" s="158">
        <v>0.4027</v>
      </c>
      <c r="F72" s="158">
        <v>0.39560000000000001</v>
      </c>
      <c r="G72" s="158">
        <v>0.31719999999999998</v>
      </c>
      <c r="H72" s="158">
        <v>9.2299999999999993E-2</v>
      </c>
      <c r="I72" s="158">
        <v>0.33339999999999997</v>
      </c>
      <c r="J72" s="158"/>
      <c r="K72" s="158"/>
      <c r="L72" s="158"/>
      <c r="M72" s="158">
        <v>0.2329</v>
      </c>
      <c r="N72" s="158">
        <v>0.24249999999999999</v>
      </c>
      <c r="O72" s="158" t="s">
        <v>84</v>
      </c>
      <c r="P72" s="158" t="s">
        <v>84</v>
      </c>
      <c r="Q72" s="158">
        <v>0.5081</v>
      </c>
      <c r="R72" s="158">
        <v>0.54420000000000002</v>
      </c>
      <c r="S72" s="158">
        <v>0.39029999999999998</v>
      </c>
      <c r="T72" s="158">
        <v>0.41489999999999999</v>
      </c>
      <c r="U72" s="158">
        <v>0.3755</v>
      </c>
      <c r="V72" s="158">
        <v>0.41560000000000002</v>
      </c>
      <c r="W72" s="158">
        <v>0.27389999999999998</v>
      </c>
      <c r="X72" s="158">
        <v>0.36120000000000002</v>
      </c>
      <c r="Y72" s="158">
        <v>8.7999999999999995E-2</v>
      </c>
      <c r="Z72" s="158">
        <v>9.6699999999999994E-2</v>
      </c>
      <c r="AA72" s="158">
        <v>0.30709999999999998</v>
      </c>
      <c r="AB72" s="158">
        <v>0.35980000000000001</v>
      </c>
      <c r="AC72" s="158"/>
      <c r="AD72" s="181">
        <v>29925</v>
      </c>
      <c r="AE72" s="181" t="s">
        <v>84</v>
      </c>
      <c r="AF72" s="181">
        <v>3033</v>
      </c>
      <c r="AG72" s="181">
        <v>6234</v>
      </c>
      <c r="AH72" s="181">
        <v>2322</v>
      </c>
      <c r="AI72" s="181">
        <v>437</v>
      </c>
      <c r="AJ72" s="181">
        <v>16664</v>
      </c>
      <c r="AK72" s="181">
        <v>1235</v>
      </c>
      <c r="AL72" s="181">
        <v>53620</v>
      </c>
    </row>
    <row r="73" spans="1:38" x14ac:dyDescent="0.25">
      <c r="A73" s="159" t="s">
        <v>6858</v>
      </c>
      <c r="B73" s="158">
        <v>0.1865</v>
      </c>
      <c r="C73" s="158" t="s">
        <v>84</v>
      </c>
      <c r="D73" s="158">
        <v>0.39269999999999999</v>
      </c>
      <c r="E73" s="158">
        <v>0.34820000000000001</v>
      </c>
      <c r="F73" s="158">
        <v>0.35549999999999998</v>
      </c>
      <c r="G73" s="158">
        <v>0.28189999999999998</v>
      </c>
      <c r="H73" s="158">
        <v>7.6399999999999996E-2</v>
      </c>
      <c r="I73" s="158">
        <v>0.25740000000000002</v>
      </c>
      <c r="J73" s="158"/>
      <c r="K73" s="158"/>
      <c r="L73" s="158"/>
      <c r="M73" s="158">
        <v>0.18229999999999999</v>
      </c>
      <c r="N73" s="158">
        <v>0.19059999999999999</v>
      </c>
      <c r="O73" s="158" t="s">
        <v>84</v>
      </c>
      <c r="P73" s="158" t="s">
        <v>84</v>
      </c>
      <c r="Q73" s="158">
        <v>0.375</v>
      </c>
      <c r="R73" s="158">
        <v>0.4103</v>
      </c>
      <c r="S73" s="158">
        <v>0.33639999999999998</v>
      </c>
      <c r="T73" s="158">
        <v>0.36009999999999998</v>
      </c>
      <c r="U73" s="158">
        <v>0.33629999999999999</v>
      </c>
      <c r="V73" s="158">
        <v>0.37480000000000002</v>
      </c>
      <c r="W73" s="158">
        <v>0.24229999999999999</v>
      </c>
      <c r="X73" s="158">
        <v>0.3226</v>
      </c>
      <c r="Y73" s="158">
        <v>7.2800000000000004E-2</v>
      </c>
      <c r="Z73" s="158">
        <v>8.0100000000000005E-2</v>
      </c>
      <c r="AA73" s="158">
        <v>0.23580000000000001</v>
      </c>
      <c r="AB73" s="158">
        <v>0.27950000000000003</v>
      </c>
      <c r="AC73" s="158"/>
      <c r="AD73" s="181">
        <v>34143</v>
      </c>
      <c r="AE73" s="181" t="s">
        <v>84</v>
      </c>
      <c r="AF73" s="181">
        <v>3028</v>
      </c>
      <c r="AG73" s="181">
        <v>6407</v>
      </c>
      <c r="AH73" s="181">
        <v>2419</v>
      </c>
      <c r="AI73" s="181">
        <v>486</v>
      </c>
      <c r="AJ73" s="181">
        <v>20240</v>
      </c>
      <c r="AK73" s="181">
        <v>1563</v>
      </c>
      <c r="AL73" s="181">
        <v>62226</v>
      </c>
    </row>
    <row r="74" spans="1:38" x14ac:dyDescent="0.25">
      <c r="A74" s="159" t="s">
        <v>6859</v>
      </c>
      <c r="B74" s="158">
        <v>0.19620000000000001</v>
      </c>
      <c r="C74" s="158" t="s">
        <v>84</v>
      </c>
      <c r="D74" s="158">
        <v>0.44519999999999998</v>
      </c>
      <c r="E74" s="158">
        <v>0.34739999999999999</v>
      </c>
      <c r="F74" s="158">
        <v>0.34110000000000001</v>
      </c>
      <c r="G74" s="158">
        <v>0.254</v>
      </c>
      <c r="H74" s="158">
        <v>6.6500000000000004E-2</v>
      </c>
      <c r="I74" s="158">
        <v>0.27760000000000001</v>
      </c>
      <c r="J74" s="158"/>
      <c r="K74" s="158"/>
      <c r="L74" s="158"/>
      <c r="M74" s="158">
        <v>0.19170000000000001</v>
      </c>
      <c r="N74" s="158">
        <v>0.20069999999999999</v>
      </c>
      <c r="O74" s="158" t="s">
        <v>84</v>
      </c>
      <c r="P74" s="158" t="s">
        <v>84</v>
      </c>
      <c r="Q74" s="158">
        <v>0.42709999999999998</v>
      </c>
      <c r="R74" s="158">
        <v>0.4632</v>
      </c>
      <c r="S74" s="158">
        <v>0.33539999999999998</v>
      </c>
      <c r="T74" s="158">
        <v>0.3594</v>
      </c>
      <c r="U74" s="158">
        <v>0.3216</v>
      </c>
      <c r="V74" s="158">
        <v>0.36070000000000002</v>
      </c>
      <c r="W74" s="158">
        <v>0.21390000000000001</v>
      </c>
      <c r="X74" s="158">
        <v>0.29580000000000001</v>
      </c>
      <c r="Y74" s="158">
        <v>6.2799999999999995E-2</v>
      </c>
      <c r="Z74" s="158">
        <v>7.0300000000000001E-2</v>
      </c>
      <c r="AA74" s="158">
        <v>0.25269999999999998</v>
      </c>
      <c r="AB74" s="158">
        <v>0.30299999999999999</v>
      </c>
      <c r="AC74" s="158"/>
      <c r="AD74" s="181">
        <v>29925</v>
      </c>
      <c r="AE74" s="181" t="s">
        <v>84</v>
      </c>
      <c r="AF74" s="181">
        <v>3033</v>
      </c>
      <c r="AG74" s="181">
        <v>6234</v>
      </c>
      <c r="AH74" s="181">
        <v>2322</v>
      </c>
      <c r="AI74" s="181">
        <v>437</v>
      </c>
      <c r="AJ74" s="181">
        <v>16664</v>
      </c>
      <c r="AK74" s="181">
        <v>1235</v>
      </c>
      <c r="AL74" s="181">
        <v>53620</v>
      </c>
    </row>
    <row r="75" spans="1:38" x14ac:dyDescent="0.25">
      <c r="A75" s="159" t="s">
        <v>6860</v>
      </c>
      <c r="B75" s="158">
        <v>0.86029999999999995</v>
      </c>
      <c r="C75" s="158">
        <v>0.98580000000000001</v>
      </c>
      <c r="D75" s="158">
        <v>0.83240000000000003</v>
      </c>
      <c r="E75" s="158">
        <v>0.90710000000000002</v>
      </c>
      <c r="F75" s="158">
        <v>0.89080000000000004</v>
      </c>
      <c r="G75" s="158">
        <v>0.90159999999999996</v>
      </c>
      <c r="H75" s="158">
        <v>0.45469999999999999</v>
      </c>
      <c r="I75" s="158">
        <v>0.87670000000000003</v>
      </c>
      <c r="J75" s="158"/>
      <c r="K75" s="158"/>
      <c r="L75" s="158"/>
      <c r="M75" s="158">
        <v>0.85519999999999996</v>
      </c>
      <c r="N75" s="158">
        <v>0.86519999999999997</v>
      </c>
      <c r="O75" s="158">
        <v>0.98170000000000002</v>
      </c>
      <c r="P75" s="158">
        <v>0.9889</v>
      </c>
      <c r="Q75" s="158">
        <v>0.81910000000000005</v>
      </c>
      <c r="R75" s="158">
        <v>0.84470000000000001</v>
      </c>
      <c r="S75" s="158">
        <v>0.89929999999999999</v>
      </c>
      <c r="T75" s="158">
        <v>0.9143</v>
      </c>
      <c r="U75" s="158">
        <v>0.87580000000000002</v>
      </c>
      <c r="V75" s="158">
        <v>0.90400000000000003</v>
      </c>
      <c r="W75" s="158">
        <v>0.86560000000000004</v>
      </c>
      <c r="X75" s="158">
        <v>0.9284</v>
      </c>
      <c r="Y75" s="158">
        <v>0.433</v>
      </c>
      <c r="Z75" s="158">
        <v>0.47610000000000002</v>
      </c>
      <c r="AA75" s="158">
        <v>0.85029999999999994</v>
      </c>
      <c r="AB75" s="158">
        <v>0.89870000000000005</v>
      </c>
      <c r="AC75" s="158"/>
      <c r="AD75" s="181">
        <v>19866</v>
      </c>
      <c r="AE75" s="181">
        <v>4650</v>
      </c>
      <c r="AF75" s="181">
        <v>3650</v>
      </c>
      <c r="AG75" s="181">
        <v>6309</v>
      </c>
      <c r="AH75" s="181">
        <v>1988</v>
      </c>
      <c r="AI75" s="181">
        <v>380</v>
      </c>
      <c r="AJ75" s="181">
        <v>2134</v>
      </c>
      <c r="AK75" s="181">
        <v>755</v>
      </c>
      <c r="AL75" s="181">
        <v>9946</v>
      </c>
    </row>
    <row r="76" spans="1:38" x14ac:dyDescent="0.25">
      <c r="A76" s="159" t="s">
        <v>6861</v>
      </c>
      <c r="B76" s="158">
        <v>0.97409999999999997</v>
      </c>
      <c r="C76" s="158">
        <v>0.99880000000000002</v>
      </c>
      <c r="D76" s="158">
        <v>0.99390000000000001</v>
      </c>
      <c r="E76" s="158">
        <v>0.98670000000000002</v>
      </c>
      <c r="F76" s="158">
        <v>0.9819</v>
      </c>
      <c r="G76" s="158">
        <v>0.99</v>
      </c>
      <c r="H76" s="158">
        <v>0.84340000000000004</v>
      </c>
      <c r="I76" s="158">
        <v>0.96079999999999999</v>
      </c>
      <c r="J76" s="158"/>
      <c r="K76" s="158"/>
      <c r="L76" s="158"/>
      <c r="M76" s="158">
        <v>0.97170000000000001</v>
      </c>
      <c r="N76" s="158">
        <v>0.97619999999999996</v>
      </c>
      <c r="O76" s="158">
        <v>0.99719999999999998</v>
      </c>
      <c r="P76" s="158">
        <v>0.99950000000000006</v>
      </c>
      <c r="Q76" s="158">
        <v>0.99029999999999996</v>
      </c>
      <c r="R76" s="158">
        <v>0.99619999999999997</v>
      </c>
      <c r="S76" s="158">
        <v>0.98350000000000004</v>
      </c>
      <c r="T76" s="158">
        <v>0.98929999999999996</v>
      </c>
      <c r="U76" s="158">
        <v>0.97489999999999999</v>
      </c>
      <c r="V76" s="158">
        <v>0.98699999999999999</v>
      </c>
      <c r="W76" s="158">
        <v>0.97209999999999996</v>
      </c>
      <c r="X76" s="158">
        <v>0.99650000000000005</v>
      </c>
      <c r="Y76" s="158">
        <v>0.82720000000000005</v>
      </c>
      <c r="Z76" s="158">
        <v>0.85819999999999996</v>
      </c>
      <c r="AA76" s="158">
        <v>0.94410000000000005</v>
      </c>
      <c r="AB76" s="158">
        <v>0.97260000000000002</v>
      </c>
      <c r="AC76" s="158"/>
      <c r="AD76" s="181">
        <v>19866</v>
      </c>
      <c r="AE76" s="181">
        <v>4650</v>
      </c>
      <c r="AF76" s="181">
        <v>3650</v>
      </c>
      <c r="AG76" s="181">
        <v>6309</v>
      </c>
      <c r="AH76" s="181">
        <v>1988</v>
      </c>
      <c r="AI76" s="181">
        <v>380</v>
      </c>
      <c r="AJ76" s="181">
        <v>2134</v>
      </c>
      <c r="AK76" s="181">
        <v>755</v>
      </c>
      <c r="AL76" s="181">
        <v>9946</v>
      </c>
    </row>
    <row r="77" spans="1:38" x14ac:dyDescent="0.25">
      <c r="A77" s="159" t="s">
        <v>6862</v>
      </c>
      <c r="B77" s="158">
        <v>0.78610000000000002</v>
      </c>
      <c r="C77" s="158">
        <v>0.96489999999999998</v>
      </c>
      <c r="D77" s="158">
        <v>0.70099999999999996</v>
      </c>
      <c r="E77" s="158">
        <v>0.83930000000000005</v>
      </c>
      <c r="F77" s="158">
        <v>0.82899999999999996</v>
      </c>
      <c r="G77" s="158">
        <v>0.83179999999999998</v>
      </c>
      <c r="H77" s="158">
        <v>0.33139999999999997</v>
      </c>
      <c r="I77" s="158">
        <v>0.79300000000000004</v>
      </c>
      <c r="J77" s="158"/>
      <c r="K77" s="158"/>
      <c r="L77" s="158"/>
      <c r="M77" s="158">
        <v>0.78</v>
      </c>
      <c r="N77" s="158">
        <v>0.79210000000000003</v>
      </c>
      <c r="O77" s="158">
        <v>0.95879999999999999</v>
      </c>
      <c r="P77" s="158">
        <v>0.97009999999999996</v>
      </c>
      <c r="Q77" s="158">
        <v>0.68440000000000001</v>
      </c>
      <c r="R77" s="158">
        <v>0.71689999999999998</v>
      </c>
      <c r="S77" s="158">
        <v>0.82930000000000004</v>
      </c>
      <c r="T77" s="158">
        <v>0.84870000000000001</v>
      </c>
      <c r="U77" s="158">
        <v>0.81089999999999995</v>
      </c>
      <c r="V77" s="158">
        <v>0.84560000000000002</v>
      </c>
      <c r="W77" s="158">
        <v>0.78790000000000004</v>
      </c>
      <c r="X77" s="158">
        <v>0.86739999999999995</v>
      </c>
      <c r="Y77" s="158">
        <v>0.31059999999999999</v>
      </c>
      <c r="Z77" s="158">
        <v>0.3523</v>
      </c>
      <c r="AA77" s="158">
        <v>0.76090000000000002</v>
      </c>
      <c r="AB77" s="158">
        <v>0.82140000000000002</v>
      </c>
      <c r="AC77" s="158"/>
      <c r="AD77" s="181">
        <v>19866</v>
      </c>
      <c r="AE77" s="181">
        <v>4650</v>
      </c>
      <c r="AF77" s="181">
        <v>3650</v>
      </c>
      <c r="AG77" s="181">
        <v>6309</v>
      </c>
      <c r="AH77" s="181">
        <v>1988</v>
      </c>
      <c r="AI77" s="181">
        <v>380</v>
      </c>
      <c r="AJ77" s="181">
        <v>2134</v>
      </c>
      <c r="AK77" s="181">
        <v>755</v>
      </c>
      <c r="AL77" s="181">
        <v>9946</v>
      </c>
    </row>
    <row r="78" spans="1:38" x14ac:dyDescent="0.25">
      <c r="A78" s="159" t="s">
        <v>6863</v>
      </c>
      <c r="B78" s="158">
        <v>0.74980000000000002</v>
      </c>
      <c r="C78" s="158">
        <v>0.95250000000000001</v>
      </c>
      <c r="D78" s="158">
        <v>0.63729999999999998</v>
      </c>
      <c r="E78" s="158">
        <v>0.8034</v>
      </c>
      <c r="F78" s="158">
        <v>0.79469999999999996</v>
      </c>
      <c r="G78" s="158">
        <v>0.80389999999999995</v>
      </c>
      <c r="H78" s="158">
        <v>0.2823</v>
      </c>
      <c r="I78" s="158">
        <v>0.75539999999999996</v>
      </c>
      <c r="J78" s="158"/>
      <c r="K78" s="158"/>
      <c r="L78" s="158"/>
      <c r="M78" s="158">
        <v>0.74309999999999998</v>
      </c>
      <c r="N78" s="158">
        <v>0.75629999999999997</v>
      </c>
      <c r="O78" s="158">
        <v>0.94530000000000003</v>
      </c>
      <c r="P78" s="158">
        <v>0.95879999999999999</v>
      </c>
      <c r="Q78" s="158">
        <v>0.61909999999999998</v>
      </c>
      <c r="R78" s="158">
        <v>0.65490000000000004</v>
      </c>
      <c r="S78" s="158">
        <v>0.7923</v>
      </c>
      <c r="T78" s="158">
        <v>0.81399999999999995</v>
      </c>
      <c r="U78" s="158">
        <v>0.77480000000000004</v>
      </c>
      <c r="V78" s="158">
        <v>0.81310000000000004</v>
      </c>
      <c r="W78" s="158">
        <v>0.75719999999999998</v>
      </c>
      <c r="X78" s="158">
        <v>0.84260000000000002</v>
      </c>
      <c r="Y78" s="158">
        <v>0.26179999999999998</v>
      </c>
      <c r="Z78" s="158">
        <v>0.30309999999999998</v>
      </c>
      <c r="AA78" s="158">
        <v>0.72099999999999997</v>
      </c>
      <c r="AB78" s="158">
        <v>0.78620000000000001</v>
      </c>
      <c r="AC78" s="158"/>
      <c r="AD78" s="181">
        <v>19866</v>
      </c>
      <c r="AE78" s="181">
        <v>4650</v>
      </c>
      <c r="AF78" s="181">
        <v>3650</v>
      </c>
      <c r="AG78" s="181">
        <v>6309</v>
      </c>
      <c r="AH78" s="181">
        <v>1988</v>
      </c>
      <c r="AI78" s="181">
        <v>380</v>
      </c>
      <c r="AJ78" s="181">
        <v>2134</v>
      </c>
      <c r="AK78" s="181">
        <v>755</v>
      </c>
      <c r="AL78" s="181">
        <v>9946</v>
      </c>
    </row>
    <row r="79" spans="1:38" x14ac:dyDescent="0.25">
      <c r="A79" s="159" t="s">
        <v>6864</v>
      </c>
      <c r="B79" s="158">
        <v>0.94379999999999997</v>
      </c>
      <c r="C79" s="158">
        <v>0.99760000000000004</v>
      </c>
      <c r="D79" s="158">
        <v>0.96130000000000004</v>
      </c>
      <c r="E79" s="158">
        <v>0.96989999999999998</v>
      </c>
      <c r="F79" s="158">
        <v>0.96109999999999995</v>
      </c>
      <c r="G79" s="158">
        <v>0.96730000000000005</v>
      </c>
      <c r="H79" s="158">
        <v>0.69930000000000003</v>
      </c>
      <c r="I79" s="158">
        <v>0.94310000000000005</v>
      </c>
      <c r="J79" s="158"/>
      <c r="K79" s="158"/>
      <c r="L79" s="158"/>
      <c r="M79" s="158">
        <v>0.94040000000000001</v>
      </c>
      <c r="N79" s="158">
        <v>0.94699999999999995</v>
      </c>
      <c r="O79" s="158">
        <v>0.99550000000000005</v>
      </c>
      <c r="P79" s="158">
        <v>0.99870000000000003</v>
      </c>
      <c r="Q79" s="158">
        <v>0.95399999999999996</v>
      </c>
      <c r="R79" s="158">
        <v>0.96740000000000004</v>
      </c>
      <c r="S79" s="158">
        <v>0.96519999999999995</v>
      </c>
      <c r="T79" s="158">
        <v>0.97389999999999999</v>
      </c>
      <c r="U79" s="158">
        <v>0.95140000000000002</v>
      </c>
      <c r="V79" s="158">
        <v>0.96889999999999998</v>
      </c>
      <c r="W79" s="158">
        <v>0.94279999999999997</v>
      </c>
      <c r="X79" s="158">
        <v>0.98140000000000005</v>
      </c>
      <c r="Y79" s="158">
        <v>0.67920000000000003</v>
      </c>
      <c r="Z79" s="158">
        <v>0.71840000000000004</v>
      </c>
      <c r="AA79" s="158">
        <v>0.92369999999999997</v>
      </c>
      <c r="AB79" s="158">
        <v>0.9577</v>
      </c>
      <c r="AC79" s="158"/>
      <c r="AD79" s="181">
        <v>19866</v>
      </c>
      <c r="AE79" s="181">
        <v>4650</v>
      </c>
      <c r="AF79" s="181">
        <v>3650</v>
      </c>
      <c r="AG79" s="181">
        <v>6309</v>
      </c>
      <c r="AH79" s="181">
        <v>1988</v>
      </c>
      <c r="AI79" s="181">
        <v>380</v>
      </c>
      <c r="AJ79" s="181">
        <v>2134</v>
      </c>
      <c r="AK79" s="181">
        <v>755</v>
      </c>
      <c r="AL79" s="181">
        <v>9946</v>
      </c>
    </row>
    <row r="80" spans="1:38" x14ac:dyDescent="0.25">
      <c r="A80" s="159" t="s">
        <v>6865</v>
      </c>
      <c r="B80" s="158">
        <v>0.91449999999999998</v>
      </c>
      <c r="C80" s="158">
        <v>0.99560000000000004</v>
      </c>
      <c r="D80" s="158">
        <v>0.92259999999999998</v>
      </c>
      <c r="E80" s="158">
        <v>0.94840000000000002</v>
      </c>
      <c r="F80" s="158">
        <v>0.93899999999999995</v>
      </c>
      <c r="G80" s="158">
        <v>0.94720000000000004</v>
      </c>
      <c r="H80" s="158">
        <v>0.59399999999999997</v>
      </c>
      <c r="I80" s="158">
        <v>0.91759999999999997</v>
      </c>
      <c r="J80" s="158"/>
      <c r="K80" s="158"/>
      <c r="L80" s="158"/>
      <c r="M80" s="158">
        <v>0.91039999999999999</v>
      </c>
      <c r="N80" s="158">
        <v>0.91839999999999999</v>
      </c>
      <c r="O80" s="158">
        <v>0.99299999999999999</v>
      </c>
      <c r="P80" s="158">
        <v>0.99719999999999998</v>
      </c>
      <c r="Q80" s="158">
        <v>0.91290000000000004</v>
      </c>
      <c r="R80" s="158">
        <v>0.93130000000000002</v>
      </c>
      <c r="S80" s="158">
        <v>0.94240000000000002</v>
      </c>
      <c r="T80" s="158">
        <v>0.95379999999999998</v>
      </c>
      <c r="U80" s="158">
        <v>0.92730000000000001</v>
      </c>
      <c r="V80" s="158">
        <v>0.94899999999999995</v>
      </c>
      <c r="W80" s="158">
        <v>0.91820000000000002</v>
      </c>
      <c r="X80" s="158">
        <v>0.96609999999999996</v>
      </c>
      <c r="Y80" s="158">
        <v>0.5726</v>
      </c>
      <c r="Z80" s="158">
        <v>0.61480000000000001</v>
      </c>
      <c r="AA80" s="158">
        <v>0.89500000000000002</v>
      </c>
      <c r="AB80" s="158">
        <v>0.9355</v>
      </c>
      <c r="AC80" s="158"/>
      <c r="AD80" s="181">
        <v>19866</v>
      </c>
      <c r="AE80" s="181">
        <v>4650</v>
      </c>
      <c r="AF80" s="181">
        <v>3650</v>
      </c>
      <c r="AG80" s="181">
        <v>6309</v>
      </c>
      <c r="AH80" s="181">
        <v>1988</v>
      </c>
      <c r="AI80" s="181">
        <v>380</v>
      </c>
      <c r="AJ80" s="181">
        <v>2134</v>
      </c>
      <c r="AK80" s="181">
        <v>755</v>
      </c>
      <c r="AL80" s="181">
        <v>9946</v>
      </c>
    </row>
    <row r="81" spans="1:38" x14ac:dyDescent="0.25">
      <c r="A81" s="159" t="s">
        <v>6866</v>
      </c>
      <c r="B81" s="158">
        <v>0.88719999999999999</v>
      </c>
      <c r="C81" s="158">
        <v>0.99250000000000005</v>
      </c>
      <c r="D81" s="158">
        <v>0.879</v>
      </c>
      <c r="E81" s="158">
        <v>0.92830000000000001</v>
      </c>
      <c r="F81" s="158">
        <v>0.91220000000000001</v>
      </c>
      <c r="G81" s="158">
        <v>0.92459999999999998</v>
      </c>
      <c r="H81" s="158">
        <v>0.51339999999999997</v>
      </c>
      <c r="I81" s="158">
        <v>0.90680000000000005</v>
      </c>
      <c r="J81" s="158"/>
      <c r="K81" s="158"/>
      <c r="L81" s="158"/>
      <c r="M81" s="158">
        <v>0.88260000000000005</v>
      </c>
      <c r="N81" s="158">
        <v>0.89170000000000005</v>
      </c>
      <c r="O81" s="158">
        <v>0.98929999999999996</v>
      </c>
      <c r="P81" s="158">
        <v>0.99480000000000002</v>
      </c>
      <c r="Q81" s="158">
        <v>0.86729999999999996</v>
      </c>
      <c r="R81" s="158">
        <v>0.88970000000000005</v>
      </c>
      <c r="S81" s="158">
        <v>0.9214</v>
      </c>
      <c r="T81" s="158">
        <v>0.93469999999999998</v>
      </c>
      <c r="U81" s="158">
        <v>0.89849999999999997</v>
      </c>
      <c r="V81" s="158">
        <v>0.92410000000000003</v>
      </c>
      <c r="W81" s="158">
        <v>0.89180000000000004</v>
      </c>
      <c r="X81" s="158">
        <v>0.94769999999999999</v>
      </c>
      <c r="Y81" s="158">
        <v>0.49159999999999998</v>
      </c>
      <c r="Z81" s="158">
        <v>0.53480000000000005</v>
      </c>
      <c r="AA81" s="158">
        <v>0.8831</v>
      </c>
      <c r="AB81" s="158">
        <v>0.92589999999999995</v>
      </c>
      <c r="AC81" s="158"/>
      <c r="AD81" s="181">
        <v>19866</v>
      </c>
      <c r="AE81" s="181">
        <v>4650</v>
      </c>
      <c r="AF81" s="181">
        <v>3650</v>
      </c>
      <c r="AG81" s="181">
        <v>6309</v>
      </c>
      <c r="AH81" s="181">
        <v>1988</v>
      </c>
      <c r="AI81" s="181">
        <v>380</v>
      </c>
      <c r="AJ81" s="181">
        <v>2134</v>
      </c>
      <c r="AK81" s="181">
        <v>755</v>
      </c>
      <c r="AL81" s="181">
        <v>9946</v>
      </c>
    </row>
    <row r="82" spans="1:38" x14ac:dyDescent="0.25">
      <c r="A82" s="159" t="s">
        <v>6867</v>
      </c>
      <c r="B82" s="158">
        <v>0.99980000000000002</v>
      </c>
      <c r="C82" s="158">
        <v>1.0002</v>
      </c>
      <c r="D82" s="158">
        <v>0.93340000000000001</v>
      </c>
      <c r="E82" s="158">
        <v>1</v>
      </c>
      <c r="F82" s="158">
        <v>0.99970000000000003</v>
      </c>
      <c r="G82" s="158">
        <v>1.0001</v>
      </c>
      <c r="H82" s="158">
        <v>0.98909999999999998</v>
      </c>
      <c r="I82" s="158">
        <v>1.0002</v>
      </c>
      <c r="J82" s="158"/>
      <c r="K82" s="158"/>
      <c r="L82" s="158"/>
      <c r="M82" s="158">
        <v>0.99960000000000004</v>
      </c>
      <c r="N82" s="158">
        <v>0.99990000000000001</v>
      </c>
      <c r="O82" s="158">
        <v>1.0002</v>
      </c>
      <c r="P82" s="158">
        <v>1.0002</v>
      </c>
      <c r="Q82" s="158">
        <v>0.8851</v>
      </c>
      <c r="R82" s="158">
        <v>0.96179999999999999</v>
      </c>
      <c r="S82" s="158">
        <v>0.9909</v>
      </c>
      <c r="T82" s="158">
        <v>1</v>
      </c>
      <c r="U82" s="158">
        <v>0.99909999999999999</v>
      </c>
      <c r="V82" s="158">
        <v>0.99990000000000001</v>
      </c>
      <c r="W82" s="158">
        <v>1.0001</v>
      </c>
      <c r="X82" s="158">
        <v>1.0001</v>
      </c>
      <c r="Y82" s="158">
        <v>0.98229999999999995</v>
      </c>
      <c r="Z82" s="158">
        <v>0.99329999999999996</v>
      </c>
      <c r="AA82" s="158">
        <v>1.0002</v>
      </c>
      <c r="AB82" s="158">
        <v>1.0002</v>
      </c>
      <c r="AC82" s="158"/>
      <c r="AD82" s="181">
        <v>190953</v>
      </c>
      <c r="AE82" s="181">
        <v>30042</v>
      </c>
      <c r="AF82" s="181">
        <v>213</v>
      </c>
      <c r="AG82" s="181">
        <v>107767</v>
      </c>
      <c r="AH82" s="181">
        <v>36168</v>
      </c>
      <c r="AI82" s="181">
        <v>7218</v>
      </c>
      <c r="AJ82" s="181">
        <v>1710</v>
      </c>
      <c r="AK82" s="181">
        <v>7835</v>
      </c>
      <c r="AL82" s="181">
        <v>1076</v>
      </c>
    </row>
    <row r="83" spans="1:38" x14ac:dyDescent="0.25">
      <c r="A83" s="159" t="s">
        <v>6868</v>
      </c>
      <c r="B83" s="158">
        <v>1</v>
      </c>
      <c r="C83" s="158">
        <v>1</v>
      </c>
      <c r="D83" s="158">
        <v>0.99629999999999996</v>
      </c>
      <c r="E83" s="158">
        <v>1</v>
      </c>
      <c r="F83" s="158">
        <v>1</v>
      </c>
      <c r="G83" s="158">
        <v>1.0001</v>
      </c>
      <c r="H83" s="158">
        <v>0.99839999999999995</v>
      </c>
      <c r="I83" s="158">
        <v>1.0001</v>
      </c>
      <c r="J83" s="158"/>
      <c r="K83" s="158"/>
      <c r="L83" s="158"/>
      <c r="M83" s="158">
        <v>0.99960000000000004</v>
      </c>
      <c r="N83" s="158">
        <v>1</v>
      </c>
      <c r="O83" s="158">
        <v>1</v>
      </c>
      <c r="P83" s="158">
        <v>1</v>
      </c>
      <c r="Q83" s="158">
        <v>0.95569999999999999</v>
      </c>
      <c r="R83" s="158">
        <v>0.99970000000000003</v>
      </c>
      <c r="S83" s="158">
        <v>1</v>
      </c>
      <c r="T83" s="158">
        <v>1</v>
      </c>
      <c r="U83" s="158">
        <v>0.998</v>
      </c>
      <c r="V83" s="158">
        <v>1</v>
      </c>
      <c r="W83" s="158">
        <v>1.0001</v>
      </c>
      <c r="X83" s="158">
        <v>1.0001</v>
      </c>
      <c r="Y83" s="158">
        <v>0.99450000000000005</v>
      </c>
      <c r="Z83" s="158">
        <v>0.99950000000000006</v>
      </c>
      <c r="AA83" s="158">
        <v>1.0001</v>
      </c>
      <c r="AB83" s="158">
        <v>1.0001</v>
      </c>
      <c r="AC83" s="158"/>
      <c r="AD83" s="181">
        <v>190953</v>
      </c>
      <c r="AE83" s="181">
        <v>30042</v>
      </c>
      <c r="AF83" s="181">
        <v>213</v>
      </c>
      <c r="AG83" s="181">
        <v>107767</v>
      </c>
      <c r="AH83" s="181">
        <v>36168</v>
      </c>
      <c r="AI83" s="181">
        <v>7218</v>
      </c>
      <c r="AJ83" s="181">
        <v>1710</v>
      </c>
      <c r="AK83" s="181">
        <v>7835</v>
      </c>
      <c r="AL83" s="181">
        <v>1076</v>
      </c>
    </row>
    <row r="84" spans="1:38" x14ac:dyDescent="0.25">
      <c r="A84" s="159" t="s">
        <v>6869</v>
      </c>
      <c r="B84" s="158">
        <v>0.99950000000000006</v>
      </c>
      <c r="C84" s="158">
        <v>1.0001</v>
      </c>
      <c r="D84" s="158">
        <v>0.88970000000000005</v>
      </c>
      <c r="E84" s="158">
        <v>0.99970000000000003</v>
      </c>
      <c r="F84" s="158">
        <v>0.99960000000000004</v>
      </c>
      <c r="G84" s="158">
        <v>1.0005999999999999</v>
      </c>
      <c r="H84" s="158">
        <v>0.98019999999999996</v>
      </c>
      <c r="I84" s="158">
        <v>1.0005999999999999</v>
      </c>
      <c r="J84" s="158"/>
      <c r="K84" s="158"/>
      <c r="L84" s="158"/>
      <c r="M84" s="158">
        <v>0.99929999999999997</v>
      </c>
      <c r="N84" s="158">
        <v>0.99970000000000003</v>
      </c>
      <c r="O84" s="158">
        <v>1.0001</v>
      </c>
      <c r="P84" s="158">
        <v>1.0001</v>
      </c>
      <c r="Q84" s="158">
        <v>0.83160000000000001</v>
      </c>
      <c r="R84" s="158">
        <v>0.92859999999999998</v>
      </c>
      <c r="S84" s="158">
        <v>0.99929999999999997</v>
      </c>
      <c r="T84" s="158">
        <v>0.99990000000000001</v>
      </c>
      <c r="U84" s="158">
        <v>0.99870000000000003</v>
      </c>
      <c r="V84" s="158">
        <v>0.99990000000000001</v>
      </c>
      <c r="W84" s="158">
        <v>1.0005999999999999</v>
      </c>
      <c r="X84" s="158">
        <v>1.0005999999999999</v>
      </c>
      <c r="Y84" s="158">
        <v>0.97150000000000003</v>
      </c>
      <c r="Z84" s="158">
        <v>0.98629999999999995</v>
      </c>
      <c r="AA84" s="158">
        <v>1.0005999999999999</v>
      </c>
      <c r="AB84" s="158">
        <v>1.0005999999999999</v>
      </c>
      <c r="AC84" s="158"/>
      <c r="AD84" s="181">
        <v>190953</v>
      </c>
      <c r="AE84" s="181">
        <v>30042</v>
      </c>
      <c r="AF84" s="181">
        <v>213</v>
      </c>
      <c r="AG84" s="181">
        <v>107767</v>
      </c>
      <c r="AH84" s="181">
        <v>36168</v>
      </c>
      <c r="AI84" s="181">
        <v>7218</v>
      </c>
      <c r="AJ84" s="181">
        <v>1710</v>
      </c>
      <c r="AK84" s="181">
        <v>7835</v>
      </c>
      <c r="AL84" s="181">
        <v>1076</v>
      </c>
    </row>
    <row r="85" spans="1:38" x14ac:dyDescent="0.25">
      <c r="A85" s="159" t="s">
        <v>6870</v>
      </c>
      <c r="B85" s="158">
        <v>0.99939999999999996</v>
      </c>
      <c r="C85" s="158">
        <v>1.0001</v>
      </c>
      <c r="D85" s="158">
        <v>0.87509999999999999</v>
      </c>
      <c r="E85" s="158">
        <v>0.99950000000000006</v>
      </c>
      <c r="F85" s="158">
        <v>0.99960000000000004</v>
      </c>
      <c r="G85" s="158">
        <v>1.0005999999999999</v>
      </c>
      <c r="H85" s="158">
        <v>0.97709999999999997</v>
      </c>
      <c r="I85" s="158">
        <v>1.0004</v>
      </c>
      <c r="J85" s="158"/>
      <c r="K85" s="158"/>
      <c r="L85" s="158"/>
      <c r="M85" s="158">
        <v>0.999</v>
      </c>
      <c r="N85" s="158">
        <v>0.99960000000000004</v>
      </c>
      <c r="O85" s="158">
        <v>1.0001</v>
      </c>
      <c r="P85" s="158">
        <v>1.0001</v>
      </c>
      <c r="Q85" s="158">
        <v>0.81200000000000006</v>
      </c>
      <c r="R85" s="158">
        <v>0.91810000000000003</v>
      </c>
      <c r="S85" s="158">
        <v>0.999</v>
      </c>
      <c r="T85" s="158">
        <v>0.99980000000000002</v>
      </c>
      <c r="U85" s="158">
        <v>0.99819999999999998</v>
      </c>
      <c r="V85" s="158">
        <v>0.99990000000000001</v>
      </c>
      <c r="W85" s="158">
        <v>1.0005999999999999</v>
      </c>
      <c r="X85" s="158">
        <v>1.0005999999999999</v>
      </c>
      <c r="Y85" s="158">
        <v>0.96750000000000003</v>
      </c>
      <c r="Z85" s="158">
        <v>0.9839</v>
      </c>
      <c r="AA85" s="158">
        <v>1.0004</v>
      </c>
      <c r="AB85" s="158">
        <v>1.0004</v>
      </c>
      <c r="AC85" s="158"/>
      <c r="AD85" s="181">
        <v>190953</v>
      </c>
      <c r="AE85" s="181">
        <v>30042</v>
      </c>
      <c r="AF85" s="181">
        <v>213</v>
      </c>
      <c r="AG85" s="181">
        <v>107767</v>
      </c>
      <c r="AH85" s="181">
        <v>36168</v>
      </c>
      <c r="AI85" s="181">
        <v>7218</v>
      </c>
      <c r="AJ85" s="181">
        <v>1710</v>
      </c>
      <c r="AK85" s="181">
        <v>7835</v>
      </c>
      <c r="AL85" s="181">
        <v>1076</v>
      </c>
    </row>
    <row r="86" spans="1:38" x14ac:dyDescent="0.25">
      <c r="A86" s="159" t="s">
        <v>6871</v>
      </c>
      <c r="B86" s="158">
        <v>1</v>
      </c>
      <c r="C86" s="158">
        <v>1.0001</v>
      </c>
      <c r="D86" s="158">
        <v>0.9889</v>
      </c>
      <c r="E86" s="158">
        <v>1.0001</v>
      </c>
      <c r="F86" s="158">
        <v>0.99990000000000001</v>
      </c>
      <c r="G86" s="158">
        <v>1.0002</v>
      </c>
      <c r="H86" s="158">
        <v>0.99570000000000003</v>
      </c>
      <c r="I86" s="158">
        <v>1.0002</v>
      </c>
      <c r="J86" s="158"/>
      <c r="K86" s="158"/>
      <c r="L86" s="158"/>
      <c r="M86" s="158">
        <v>0.99909999999999999</v>
      </c>
      <c r="N86" s="158">
        <v>1</v>
      </c>
      <c r="O86" s="158">
        <v>1.0001</v>
      </c>
      <c r="P86" s="158">
        <v>1.0001</v>
      </c>
      <c r="Q86" s="158">
        <v>0.9536</v>
      </c>
      <c r="R86" s="158">
        <v>0.99739999999999995</v>
      </c>
      <c r="S86" s="158">
        <v>1.0001</v>
      </c>
      <c r="T86" s="158">
        <v>1.0001</v>
      </c>
      <c r="U86" s="158">
        <v>0.99950000000000006</v>
      </c>
      <c r="V86" s="158">
        <v>1</v>
      </c>
      <c r="W86" s="158">
        <v>1.0002</v>
      </c>
      <c r="X86" s="158">
        <v>1.0002</v>
      </c>
      <c r="Y86" s="158">
        <v>0.99080000000000001</v>
      </c>
      <c r="Z86" s="158">
        <v>0.998</v>
      </c>
      <c r="AA86" s="158">
        <v>1.0002</v>
      </c>
      <c r="AB86" s="158">
        <v>1.0002</v>
      </c>
      <c r="AC86" s="158"/>
      <c r="AD86" s="181">
        <v>190953</v>
      </c>
      <c r="AE86" s="181">
        <v>30042</v>
      </c>
      <c r="AF86" s="181">
        <v>213</v>
      </c>
      <c r="AG86" s="181">
        <v>107767</v>
      </c>
      <c r="AH86" s="181">
        <v>36168</v>
      </c>
      <c r="AI86" s="181">
        <v>7218</v>
      </c>
      <c r="AJ86" s="181">
        <v>1710</v>
      </c>
      <c r="AK86" s="181">
        <v>7835</v>
      </c>
      <c r="AL86" s="181">
        <v>1076</v>
      </c>
    </row>
    <row r="87" spans="1:38" x14ac:dyDescent="0.25">
      <c r="A87" s="159" t="s">
        <v>6872</v>
      </c>
      <c r="B87" s="158">
        <v>0.99990000000000001</v>
      </c>
      <c r="C87" s="158">
        <v>1.0002</v>
      </c>
      <c r="D87" s="158">
        <v>0.97699999999999998</v>
      </c>
      <c r="E87" s="158">
        <v>1.0001</v>
      </c>
      <c r="F87" s="158">
        <v>0.99980000000000002</v>
      </c>
      <c r="G87" s="158">
        <v>0.99990000000000001</v>
      </c>
      <c r="H87" s="158">
        <v>0.99199999999999999</v>
      </c>
      <c r="I87" s="158">
        <v>1.0001</v>
      </c>
      <c r="J87" s="158"/>
      <c r="K87" s="158"/>
      <c r="L87" s="158"/>
      <c r="M87" s="158">
        <v>0.99970000000000003</v>
      </c>
      <c r="N87" s="158">
        <v>1</v>
      </c>
      <c r="O87" s="158">
        <v>1.0002</v>
      </c>
      <c r="P87" s="158">
        <v>1.0002</v>
      </c>
      <c r="Q87" s="158">
        <v>0.93799999999999994</v>
      </c>
      <c r="R87" s="158">
        <v>0.99160000000000004</v>
      </c>
      <c r="S87" s="158">
        <v>1.0001</v>
      </c>
      <c r="T87" s="158">
        <v>1.0001</v>
      </c>
      <c r="U87" s="158">
        <v>0.99929999999999997</v>
      </c>
      <c r="V87" s="158">
        <v>1</v>
      </c>
      <c r="W87" s="158">
        <v>0.98909999999999998</v>
      </c>
      <c r="X87" s="158">
        <v>1</v>
      </c>
      <c r="Y87" s="158">
        <v>0.98599999999999999</v>
      </c>
      <c r="Z87" s="158">
        <v>0.99539999999999995</v>
      </c>
      <c r="AA87" s="158">
        <v>1.0001</v>
      </c>
      <c r="AB87" s="158">
        <v>1.0001</v>
      </c>
      <c r="AC87" s="158"/>
      <c r="AD87" s="181">
        <v>190953</v>
      </c>
      <c r="AE87" s="181">
        <v>30042</v>
      </c>
      <c r="AF87" s="181">
        <v>213</v>
      </c>
      <c r="AG87" s="181">
        <v>107767</v>
      </c>
      <c r="AH87" s="181">
        <v>36168</v>
      </c>
      <c r="AI87" s="181">
        <v>7218</v>
      </c>
      <c r="AJ87" s="181">
        <v>1710</v>
      </c>
      <c r="AK87" s="181">
        <v>7835</v>
      </c>
      <c r="AL87" s="181">
        <v>1076</v>
      </c>
    </row>
    <row r="88" spans="1:38" x14ac:dyDescent="0.25">
      <c r="A88" s="159" t="s">
        <v>6873</v>
      </c>
      <c r="B88" s="158">
        <v>0.99990000000000001</v>
      </c>
      <c r="C88" s="158">
        <v>1.0001</v>
      </c>
      <c r="D88" s="158">
        <v>0.95530000000000004</v>
      </c>
      <c r="E88" s="158">
        <v>1.0001</v>
      </c>
      <c r="F88" s="158">
        <v>0.99970000000000003</v>
      </c>
      <c r="G88" s="158">
        <v>0.99990000000000001</v>
      </c>
      <c r="H88" s="158">
        <v>0.99050000000000005</v>
      </c>
      <c r="I88" s="158">
        <v>1.0003</v>
      </c>
      <c r="J88" s="158"/>
      <c r="K88" s="158"/>
      <c r="L88" s="158"/>
      <c r="M88" s="158">
        <v>0.99970000000000003</v>
      </c>
      <c r="N88" s="158">
        <v>0.99990000000000001</v>
      </c>
      <c r="O88" s="158">
        <v>1.0001</v>
      </c>
      <c r="P88" s="158">
        <v>1.0001</v>
      </c>
      <c r="Q88" s="158">
        <v>0.91149999999999998</v>
      </c>
      <c r="R88" s="158">
        <v>0.97770000000000001</v>
      </c>
      <c r="S88" s="158">
        <v>1.0001</v>
      </c>
      <c r="T88" s="158">
        <v>1.0001</v>
      </c>
      <c r="U88" s="158">
        <v>0.99919999999999998</v>
      </c>
      <c r="V88" s="158">
        <v>0.99990000000000001</v>
      </c>
      <c r="W88" s="158">
        <v>0.91510000000000002</v>
      </c>
      <c r="X88" s="158">
        <v>1</v>
      </c>
      <c r="Y88" s="158">
        <v>0.98409999999999997</v>
      </c>
      <c r="Z88" s="158">
        <v>0.99429999999999996</v>
      </c>
      <c r="AA88" s="158">
        <v>1.0003</v>
      </c>
      <c r="AB88" s="158">
        <v>1.0003</v>
      </c>
      <c r="AC88" s="158"/>
      <c r="AD88" s="181">
        <v>190953</v>
      </c>
      <c r="AE88" s="181">
        <v>30042</v>
      </c>
      <c r="AF88" s="181">
        <v>213</v>
      </c>
      <c r="AG88" s="181">
        <v>107767</v>
      </c>
      <c r="AH88" s="181">
        <v>36168</v>
      </c>
      <c r="AI88" s="181">
        <v>7218</v>
      </c>
      <c r="AJ88" s="181">
        <v>1710</v>
      </c>
      <c r="AK88" s="181">
        <v>7835</v>
      </c>
      <c r="AL88" s="181">
        <v>1076</v>
      </c>
    </row>
    <row r="89" spans="1:38" x14ac:dyDescent="0.25">
      <c r="A89" s="159" t="s">
        <v>6874</v>
      </c>
      <c r="B89" s="158">
        <v>0.80059999999999998</v>
      </c>
      <c r="C89" s="158" t="s">
        <v>84</v>
      </c>
      <c r="D89" s="158" t="s">
        <v>84</v>
      </c>
      <c r="E89" s="158" t="s">
        <v>84</v>
      </c>
      <c r="F89" s="158" t="s">
        <v>84</v>
      </c>
      <c r="G89" s="158" t="s">
        <v>84</v>
      </c>
      <c r="H89" s="158" t="s">
        <v>84</v>
      </c>
      <c r="I89" s="158" t="s">
        <v>84</v>
      </c>
      <c r="J89" s="158"/>
      <c r="K89" s="158"/>
      <c r="L89" s="158"/>
      <c r="M89" s="158">
        <v>0.70809999999999995</v>
      </c>
      <c r="N89" s="158">
        <v>0.86639999999999995</v>
      </c>
      <c r="O89" s="158" t="s">
        <v>84</v>
      </c>
      <c r="P89" s="158" t="s">
        <v>84</v>
      </c>
      <c r="Q89" s="158" t="s">
        <v>84</v>
      </c>
      <c r="R89" s="158" t="s">
        <v>84</v>
      </c>
      <c r="S89" s="158" t="s">
        <v>84</v>
      </c>
      <c r="T89" s="158" t="s">
        <v>84</v>
      </c>
      <c r="U89" s="158" t="s">
        <v>84</v>
      </c>
      <c r="V89" s="158" t="s">
        <v>84</v>
      </c>
      <c r="W89" s="158" t="s">
        <v>84</v>
      </c>
      <c r="X89" s="158" t="s">
        <v>84</v>
      </c>
      <c r="Y89" s="158" t="s">
        <v>84</v>
      </c>
      <c r="Z89" s="158" t="s">
        <v>84</v>
      </c>
      <c r="AA89" s="158" t="s">
        <v>84</v>
      </c>
      <c r="AB89" s="158" t="s">
        <v>84</v>
      </c>
      <c r="AC89" s="158"/>
      <c r="AD89" s="181">
        <v>109</v>
      </c>
      <c r="AE89" s="181" t="s">
        <v>84</v>
      </c>
      <c r="AF89" s="181" t="s">
        <v>84</v>
      </c>
      <c r="AG89" s="181" t="s">
        <v>84</v>
      </c>
      <c r="AH89" s="181" t="s">
        <v>84</v>
      </c>
      <c r="AI89" s="181" t="s">
        <v>84</v>
      </c>
      <c r="AJ89" s="181" t="s">
        <v>84</v>
      </c>
      <c r="AK89" s="181" t="s">
        <v>84</v>
      </c>
      <c r="AL89" s="181">
        <v>26</v>
      </c>
    </row>
    <row r="90" spans="1:38" x14ac:dyDescent="0.25">
      <c r="A90" s="159" t="s">
        <v>6875</v>
      </c>
      <c r="B90" s="158">
        <v>0.91879999999999995</v>
      </c>
      <c r="C90" s="158" t="s">
        <v>84</v>
      </c>
      <c r="D90" s="158" t="s">
        <v>84</v>
      </c>
      <c r="E90" s="158" t="s">
        <v>84</v>
      </c>
      <c r="F90" s="158" t="s">
        <v>84</v>
      </c>
      <c r="G90" s="158" t="s">
        <v>84</v>
      </c>
      <c r="H90" s="158" t="s">
        <v>84</v>
      </c>
      <c r="I90" s="158" t="s">
        <v>84</v>
      </c>
      <c r="J90" s="158"/>
      <c r="K90" s="158"/>
      <c r="L90" s="158"/>
      <c r="M90" s="158">
        <v>0.84819999999999995</v>
      </c>
      <c r="N90" s="158">
        <v>0.95740000000000003</v>
      </c>
      <c r="O90" s="158" t="s">
        <v>84</v>
      </c>
      <c r="P90" s="158" t="s">
        <v>84</v>
      </c>
      <c r="Q90" s="158" t="s">
        <v>84</v>
      </c>
      <c r="R90" s="158" t="s">
        <v>84</v>
      </c>
      <c r="S90" s="158" t="s">
        <v>84</v>
      </c>
      <c r="T90" s="158" t="s">
        <v>84</v>
      </c>
      <c r="U90" s="158" t="s">
        <v>84</v>
      </c>
      <c r="V90" s="158" t="s">
        <v>84</v>
      </c>
      <c r="W90" s="158" t="s">
        <v>84</v>
      </c>
      <c r="X90" s="158" t="s">
        <v>84</v>
      </c>
      <c r="Y90" s="158" t="s">
        <v>84</v>
      </c>
      <c r="Z90" s="158" t="s">
        <v>84</v>
      </c>
      <c r="AA90" s="158" t="s">
        <v>84</v>
      </c>
      <c r="AB90" s="158" t="s">
        <v>84</v>
      </c>
      <c r="AC90" s="158"/>
      <c r="AD90" s="181">
        <v>109</v>
      </c>
      <c r="AE90" s="181" t="s">
        <v>84</v>
      </c>
      <c r="AF90" s="181" t="s">
        <v>84</v>
      </c>
      <c r="AG90" s="181" t="s">
        <v>84</v>
      </c>
      <c r="AH90" s="181" t="s">
        <v>84</v>
      </c>
      <c r="AI90" s="181" t="s">
        <v>84</v>
      </c>
      <c r="AJ90" s="181" t="s">
        <v>84</v>
      </c>
      <c r="AK90" s="181" t="s">
        <v>84</v>
      </c>
      <c r="AL90" s="181">
        <v>26</v>
      </c>
    </row>
    <row r="91" spans="1:38" x14ac:dyDescent="0.25">
      <c r="A91" s="159" t="s">
        <v>6876</v>
      </c>
      <c r="B91" s="158">
        <v>0.81430000000000002</v>
      </c>
      <c r="C91" s="158" t="s">
        <v>84</v>
      </c>
      <c r="D91" s="158" t="s">
        <v>84</v>
      </c>
      <c r="E91" s="158" t="s">
        <v>84</v>
      </c>
      <c r="F91" s="158" t="s">
        <v>84</v>
      </c>
      <c r="G91" s="158" t="s">
        <v>84</v>
      </c>
      <c r="H91" s="158" t="s">
        <v>84</v>
      </c>
      <c r="I91" s="158" t="s">
        <v>84</v>
      </c>
      <c r="J91" s="158"/>
      <c r="K91" s="158"/>
      <c r="L91" s="158"/>
      <c r="M91" s="158">
        <v>0.71850000000000003</v>
      </c>
      <c r="N91" s="158">
        <v>0.88009999999999999</v>
      </c>
      <c r="O91" s="158" t="s">
        <v>84</v>
      </c>
      <c r="P91" s="158" t="s">
        <v>84</v>
      </c>
      <c r="Q91" s="158" t="s">
        <v>84</v>
      </c>
      <c r="R91" s="158" t="s">
        <v>84</v>
      </c>
      <c r="S91" s="158" t="s">
        <v>84</v>
      </c>
      <c r="T91" s="158" t="s">
        <v>84</v>
      </c>
      <c r="U91" s="158" t="s">
        <v>84</v>
      </c>
      <c r="V91" s="158" t="s">
        <v>84</v>
      </c>
      <c r="W91" s="158" t="s">
        <v>84</v>
      </c>
      <c r="X91" s="158" t="s">
        <v>84</v>
      </c>
      <c r="Y91" s="158" t="s">
        <v>84</v>
      </c>
      <c r="Z91" s="158" t="s">
        <v>84</v>
      </c>
      <c r="AA91" s="158" t="s">
        <v>84</v>
      </c>
      <c r="AB91" s="158" t="s">
        <v>84</v>
      </c>
      <c r="AC91" s="158"/>
      <c r="AD91" s="181">
        <v>109</v>
      </c>
      <c r="AE91" s="181" t="s">
        <v>84</v>
      </c>
      <c r="AF91" s="181" t="s">
        <v>84</v>
      </c>
      <c r="AG91" s="181" t="s">
        <v>84</v>
      </c>
      <c r="AH91" s="181" t="s">
        <v>84</v>
      </c>
      <c r="AI91" s="181" t="s">
        <v>84</v>
      </c>
      <c r="AJ91" s="181" t="s">
        <v>84</v>
      </c>
      <c r="AK91" s="181" t="s">
        <v>84</v>
      </c>
      <c r="AL91" s="181">
        <v>26</v>
      </c>
    </row>
    <row r="92" spans="1:38" x14ac:dyDescent="0.25">
      <c r="A92" s="159" t="s">
        <v>6877</v>
      </c>
      <c r="B92" s="158">
        <v>0.79420000000000002</v>
      </c>
      <c r="C92" s="158" t="s">
        <v>84</v>
      </c>
      <c r="D92" s="158" t="s">
        <v>84</v>
      </c>
      <c r="E92" s="158" t="s">
        <v>84</v>
      </c>
      <c r="F92" s="158" t="s">
        <v>84</v>
      </c>
      <c r="G92" s="158" t="s">
        <v>84</v>
      </c>
      <c r="H92" s="158" t="s">
        <v>84</v>
      </c>
      <c r="I92" s="158" t="s">
        <v>84</v>
      </c>
      <c r="J92" s="158"/>
      <c r="K92" s="158"/>
      <c r="L92" s="158"/>
      <c r="M92" s="158">
        <v>0.68979999999999997</v>
      </c>
      <c r="N92" s="158">
        <v>0.86680000000000001</v>
      </c>
      <c r="O92" s="158" t="s">
        <v>84</v>
      </c>
      <c r="P92" s="158" t="s">
        <v>84</v>
      </c>
      <c r="Q92" s="158" t="s">
        <v>84</v>
      </c>
      <c r="R92" s="158" t="s">
        <v>84</v>
      </c>
      <c r="S92" s="158" t="s">
        <v>84</v>
      </c>
      <c r="T92" s="158" t="s">
        <v>84</v>
      </c>
      <c r="U92" s="158" t="s">
        <v>84</v>
      </c>
      <c r="V92" s="158" t="s">
        <v>84</v>
      </c>
      <c r="W92" s="158" t="s">
        <v>84</v>
      </c>
      <c r="X92" s="158" t="s">
        <v>84</v>
      </c>
      <c r="Y92" s="158" t="s">
        <v>84</v>
      </c>
      <c r="Z92" s="158" t="s">
        <v>84</v>
      </c>
      <c r="AA92" s="158" t="s">
        <v>84</v>
      </c>
      <c r="AB92" s="158" t="s">
        <v>84</v>
      </c>
      <c r="AC92" s="158"/>
      <c r="AD92" s="181">
        <v>109</v>
      </c>
      <c r="AE92" s="181" t="s">
        <v>84</v>
      </c>
      <c r="AF92" s="181" t="s">
        <v>84</v>
      </c>
      <c r="AG92" s="181" t="s">
        <v>84</v>
      </c>
      <c r="AH92" s="181" t="s">
        <v>84</v>
      </c>
      <c r="AI92" s="181" t="s">
        <v>84</v>
      </c>
      <c r="AJ92" s="181" t="s">
        <v>84</v>
      </c>
      <c r="AK92" s="181" t="s">
        <v>84</v>
      </c>
      <c r="AL92" s="181">
        <v>26</v>
      </c>
    </row>
    <row r="93" spans="1:38" x14ac:dyDescent="0.25">
      <c r="A93" s="159" t="s">
        <v>6878</v>
      </c>
      <c r="B93" s="158">
        <v>0.82879999999999998</v>
      </c>
      <c r="C93" s="158" t="s">
        <v>84</v>
      </c>
      <c r="D93" s="158" t="s">
        <v>84</v>
      </c>
      <c r="E93" s="158" t="s">
        <v>84</v>
      </c>
      <c r="F93" s="158" t="s">
        <v>84</v>
      </c>
      <c r="G93" s="158" t="s">
        <v>84</v>
      </c>
      <c r="H93" s="158" t="s">
        <v>84</v>
      </c>
      <c r="I93" s="158" t="s">
        <v>84</v>
      </c>
      <c r="J93" s="158"/>
      <c r="K93" s="158"/>
      <c r="L93" s="158"/>
      <c r="M93" s="158">
        <v>0.74250000000000005</v>
      </c>
      <c r="N93" s="158">
        <v>0.88819999999999999</v>
      </c>
      <c r="O93" s="158" t="s">
        <v>84</v>
      </c>
      <c r="P93" s="158" t="s">
        <v>84</v>
      </c>
      <c r="Q93" s="158" t="s">
        <v>84</v>
      </c>
      <c r="R93" s="158" t="s">
        <v>84</v>
      </c>
      <c r="S93" s="158" t="s">
        <v>84</v>
      </c>
      <c r="T93" s="158" t="s">
        <v>84</v>
      </c>
      <c r="U93" s="158" t="s">
        <v>84</v>
      </c>
      <c r="V93" s="158" t="s">
        <v>84</v>
      </c>
      <c r="W93" s="158" t="s">
        <v>84</v>
      </c>
      <c r="X93" s="158" t="s">
        <v>84</v>
      </c>
      <c r="Y93" s="158" t="s">
        <v>84</v>
      </c>
      <c r="Z93" s="158" t="s">
        <v>84</v>
      </c>
      <c r="AA93" s="158" t="s">
        <v>84</v>
      </c>
      <c r="AB93" s="158" t="s">
        <v>84</v>
      </c>
      <c r="AC93" s="158"/>
      <c r="AD93" s="181">
        <v>109</v>
      </c>
      <c r="AE93" s="181" t="s">
        <v>84</v>
      </c>
      <c r="AF93" s="181" t="s">
        <v>84</v>
      </c>
      <c r="AG93" s="181" t="s">
        <v>84</v>
      </c>
      <c r="AH93" s="181" t="s">
        <v>84</v>
      </c>
      <c r="AI93" s="181" t="s">
        <v>84</v>
      </c>
      <c r="AJ93" s="181" t="s">
        <v>84</v>
      </c>
      <c r="AK93" s="181" t="s">
        <v>84</v>
      </c>
      <c r="AL93" s="181">
        <v>26</v>
      </c>
    </row>
    <row r="94" spans="1:38" x14ac:dyDescent="0.25">
      <c r="A94" s="159" t="s">
        <v>6879</v>
      </c>
      <c r="B94" s="158">
        <v>0.82269999999999999</v>
      </c>
      <c r="C94" s="158" t="s">
        <v>84</v>
      </c>
      <c r="D94" s="158" t="s">
        <v>84</v>
      </c>
      <c r="E94" s="158" t="s">
        <v>84</v>
      </c>
      <c r="F94" s="158" t="s">
        <v>84</v>
      </c>
      <c r="G94" s="158" t="s">
        <v>84</v>
      </c>
      <c r="H94" s="158" t="s">
        <v>84</v>
      </c>
      <c r="I94" s="158" t="s">
        <v>84</v>
      </c>
      <c r="J94" s="158"/>
      <c r="K94" s="158"/>
      <c r="L94" s="158"/>
      <c r="M94" s="158">
        <v>0.73460000000000003</v>
      </c>
      <c r="N94" s="158">
        <v>0.88370000000000004</v>
      </c>
      <c r="O94" s="158" t="s">
        <v>84</v>
      </c>
      <c r="P94" s="158" t="s">
        <v>84</v>
      </c>
      <c r="Q94" s="158" t="s">
        <v>84</v>
      </c>
      <c r="R94" s="158" t="s">
        <v>84</v>
      </c>
      <c r="S94" s="158" t="s">
        <v>84</v>
      </c>
      <c r="T94" s="158" t="s">
        <v>84</v>
      </c>
      <c r="U94" s="158" t="s">
        <v>84</v>
      </c>
      <c r="V94" s="158" t="s">
        <v>84</v>
      </c>
      <c r="W94" s="158" t="s">
        <v>84</v>
      </c>
      <c r="X94" s="158" t="s">
        <v>84</v>
      </c>
      <c r="Y94" s="158" t="s">
        <v>84</v>
      </c>
      <c r="Z94" s="158" t="s">
        <v>84</v>
      </c>
      <c r="AA94" s="158" t="s">
        <v>84</v>
      </c>
      <c r="AB94" s="158" t="s">
        <v>84</v>
      </c>
      <c r="AC94" s="158"/>
      <c r="AD94" s="181">
        <v>109</v>
      </c>
      <c r="AE94" s="181" t="s">
        <v>84</v>
      </c>
      <c r="AF94" s="181" t="s">
        <v>84</v>
      </c>
      <c r="AG94" s="181" t="s">
        <v>84</v>
      </c>
      <c r="AH94" s="181" t="s">
        <v>84</v>
      </c>
      <c r="AI94" s="181" t="s">
        <v>84</v>
      </c>
      <c r="AJ94" s="181" t="s">
        <v>84</v>
      </c>
      <c r="AK94" s="181" t="s">
        <v>84</v>
      </c>
      <c r="AL94" s="181">
        <v>26</v>
      </c>
    </row>
    <row r="95" spans="1:38" x14ac:dyDescent="0.25">
      <c r="A95" s="159" t="s">
        <v>6880</v>
      </c>
      <c r="B95" s="158">
        <v>0.81669999999999998</v>
      </c>
      <c r="C95" s="158" t="s">
        <v>84</v>
      </c>
      <c r="D95" s="158" t="s">
        <v>84</v>
      </c>
      <c r="E95" s="158" t="s">
        <v>84</v>
      </c>
      <c r="F95" s="158" t="s">
        <v>84</v>
      </c>
      <c r="G95" s="158" t="s">
        <v>84</v>
      </c>
      <c r="H95" s="158" t="s">
        <v>84</v>
      </c>
      <c r="I95" s="158" t="s">
        <v>84</v>
      </c>
      <c r="J95" s="158"/>
      <c r="K95" s="158"/>
      <c r="L95" s="158"/>
      <c r="M95" s="158">
        <v>0.72699999999999998</v>
      </c>
      <c r="N95" s="158">
        <v>0.87929999999999997</v>
      </c>
      <c r="O95" s="158" t="s">
        <v>84</v>
      </c>
      <c r="P95" s="158" t="s">
        <v>84</v>
      </c>
      <c r="Q95" s="158" t="s">
        <v>84</v>
      </c>
      <c r="R95" s="158" t="s">
        <v>84</v>
      </c>
      <c r="S95" s="158" t="s">
        <v>84</v>
      </c>
      <c r="T95" s="158" t="s">
        <v>84</v>
      </c>
      <c r="U95" s="158" t="s">
        <v>84</v>
      </c>
      <c r="V95" s="158" t="s">
        <v>84</v>
      </c>
      <c r="W95" s="158" t="s">
        <v>84</v>
      </c>
      <c r="X95" s="158" t="s">
        <v>84</v>
      </c>
      <c r="Y95" s="158" t="s">
        <v>84</v>
      </c>
      <c r="Z95" s="158" t="s">
        <v>84</v>
      </c>
      <c r="AA95" s="158" t="s">
        <v>84</v>
      </c>
      <c r="AB95" s="158" t="s">
        <v>84</v>
      </c>
      <c r="AC95" s="158"/>
      <c r="AD95" s="181">
        <v>109</v>
      </c>
      <c r="AE95" s="181" t="s">
        <v>84</v>
      </c>
      <c r="AF95" s="181" t="s">
        <v>84</v>
      </c>
      <c r="AG95" s="181" t="s">
        <v>84</v>
      </c>
      <c r="AH95" s="181" t="s">
        <v>84</v>
      </c>
      <c r="AI95" s="181" t="s">
        <v>84</v>
      </c>
      <c r="AJ95" s="181" t="s">
        <v>84</v>
      </c>
      <c r="AK95" s="181" t="s">
        <v>84</v>
      </c>
      <c r="AL95" s="181">
        <v>26</v>
      </c>
    </row>
    <row r="96" spans="1:38" x14ac:dyDescent="0.25">
      <c r="A96" s="159" t="s">
        <v>6881</v>
      </c>
      <c r="B96" s="158">
        <v>0.71889999999999998</v>
      </c>
      <c r="C96" s="158">
        <v>0.9728</v>
      </c>
      <c r="D96" s="158">
        <v>0.82320000000000004</v>
      </c>
      <c r="E96" s="158">
        <v>0.79500000000000004</v>
      </c>
      <c r="F96" s="158">
        <v>0.77159999999999995</v>
      </c>
      <c r="G96" s="158">
        <v>0.83819999999999995</v>
      </c>
      <c r="H96" s="158">
        <v>0.4718</v>
      </c>
      <c r="I96" s="158">
        <v>0.69879999999999998</v>
      </c>
      <c r="J96" s="158"/>
      <c r="K96" s="158"/>
      <c r="L96" s="158"/>
      <c r="M96" s="158">
        <v>0.71609999999999996</v>
      </c>
      <c r="N96" s="158">
        <v>0.72160000000000002</v>
      </c>
      <c r="O96" s="158">
        <v>0.96740000000000004</v>
      </c>
      <c r="P96" s="158">
        <v>0.97729999999999995</v>
      </c>
      <c r="Q96" s="158">
        <v>0.81850000000000001</v>
      </c>
      <c r="R96" s="158">
        <v>0.82779999999999998</v>
      </c>
      <c r="S96" s="158">
        <v>0.78990000000000005</v>
      </c>
      <c r="T96" s="158">
        <v>0.8</v>
      </c>
      <c r="U96" s="158">
        <v>0.76239999999999997</v>
      </c>
      <c r="V96" s="158">
        <v>0.78049999999999997</v>
      </c>
      <c r="W96" s="158">
        <v>0.82640000000000002</v>
      </c>
      <c r="X96" s="158">
        <v>0.84919999999999995</v>
      </c>
      <c r="Y96" s="158">
        <v>0.46610000000000001</v>
      </c>
      <c r="Z96" s="158">
        <v>0.47749999999999998</v>
      </c>
      <c r="AA96" s="158">
        <v>0.68330000000000002</v>
      </c>
      <c r="AB96" s="158">
        <v>0.71360000000000001</v>
      </c>
      <c r="AC96" s="158"/>
      <c r="AD96" s="181">
        <v>116478</v>
      </c>
      <c r="AE96" s="181">
        <v>5970</v>
      </c>
      <c r="AF96" s="181">
        <v>31227</v>
      </c>
      <c r="AG96" s="181">
        <v>28819</v>
      </c>
      <c r="AH96" s="181">
        <v>9589</v>
      </c>
      <c r="AI96" s="181">
        <v>4773</v>
      </c>
      <c r="AJ96" s="181">
        <v>32234</v>
      </c>
      <c r="AK96" s="181">
        <v>3866</v>
      </c>
      <c r="AL96" s="181">
        <v>104250</v>
      </c>
    </row>
    <row r="97" spans="1:38" x14ac:dyDescent="0.25">
      <c r="A97" s="159" t="s">
        <v>6882</v>
      </c>
      <c r="B97" s="158">
        <v>0.75919999999999999</v>
      </c>
      <c r="C97" s="158">
        <v>0.97409999999999997</v>
      </c>
      <c r="D97" s="158">
        <v>0.82389999999999997</v>
      </c>
      <c r="E97" s="158">
        <v>0.80759999999999998</v>
      </c>
      <c r="F97" s="158">
        <v>0.78510000000000002</v>
      </c>
      <c r="G97" s="158">
        <v>0.84940000000000004</v>
      </c>
      <c r="H97" s="158">
        <v>0.5121</v>
      </c>
      <c r="I97" s="158">
        <v>0.76439999999999997</v>
      </c>
      <c r="J97" s="158"/>
      <c r="K97" s="158"/>
      <c r="L97" s="158"/>
      <c r="M97" s="158">
        <v>0.75680000000000003</v>
      </c>
      <c r="N97" s="158">
        <v>0.76160000000000005</v>
      </c>
      <c r="O97" s="158">
        <v>0.97019999999999995</v>
      </c>
      <c r="P97" s="158">
        <v>0.97760000000000002</v>
      </c>
      <c r="Q97" s="158">
        <v>0.81979999999999997</v>
      </c>
      <c r="R97" s="158">
        <v>0.82789999999999997</v>
      </c>
      <c r="S97" s="158">
        <v>0.80300000000000005</v>
      </c>
      <c r="T97" s="158">
        <v>0.81200000000000006</v>
      </c>
      <c r="U97" s="158">
        <v>0.77700000000000002</v>
      </c>
      <c r="V97" s="158">
        <v>0.79300000000000004</v>
      </c>
      <c r="W97" s="158">
        <v>0.83940000000000003</v>
      </c>
      <c r="X97" s="158">
        <v>0.85870000000000002</v>
      </c>
      <c r="Y97" s="158">
        <v>0.50639999999999996</v>
      </c>
      <c r="Z97" s="158">
        <v>0.51780000000000004</v>
      </c>
      <c r="AA97" s="158">
        <v>0.751</v>
      </c>
      <c r="AB97" s="158">
        <v>0.7772</v>
      </c>
      <c r="AC97" s="158"/>
      <c r="AD97" s="181">
        <v>146022</v>
      </c>
      <c r="AE97" s="181">
        <v>11883</v>
      </c>
      <c r="AF97" s="181">
        <v>42470</v>
      </c>
      <c r="AG97" s="181">
        <v>36103</v>
      </c>
      <c r="AH97" s="181">
        <v>12206</v>
      </c>
      <c r="AI97" s="181">
        <v>6547</v>
      </c>
      <c r="AJ97" s="181">
        <v>32294</v>
      </c>
      <c r="AK97" s="181">
        <v>4519</v>
      </c>
      <c r="AL97" s="181">
        <v>124798</v>
      </c>
    </row>
    <row r="98" spans="1:38" x14ac:dyDescent="0.25">
      <c r="A98" s="159" t="s">
        <v>6883</v>
      </c>
      <c r="B98" s="158">
        <v>0.9083</v>
      </c>
      <c r="C98" s="158">
        <v>0.99790000000000001</v>
      </c>
      <c r="D98" s="158">
        <v>0.98529999999999995</v>
      </c>
      <c r="E98" s="158">
        <v>0.95409999999999995</v>
      </c>
      <c r="F98" s="158">
        <v>0.93859999999999999</v>
      </c>
      <c r="G98" s="158">
        <v>0.96499999999999997</v>
      </c>
      <c r="H98" s="158">
        <v>0.76500000000000001</v>
      </c>
      <c r="I98" s="158">
        <v>0.85560000000000003</v>
      </c>
      <c r="J98" s="158"/>
      <c r="K98" s="158"/>
      <c r="L98" s="158"/>
      <c r="M98" s="158">
        <v>0.90659999999999996</v>
      </c>
      <c r="N98" s="158">
        <v>0.91</v>
      </c>
      <c r="O98" s="158">
        <v>0.99590000000000001</v>
      </c>
      <c r="P98" s="158">
        <v>0.99890000000000001</v>
      </c>
      <c r="Q98" s="158">
        <v>0.98380000000000001</v>
      </c>
      <c r="R98" s="158">
        <v>0.98670000000000002</v>
      </c>
      <c r="S98" s="158">
        <v>0.9516</v>
      </c>
      <c r="T98" s="158">
        <v>0.95660000000000001</v>
      </c>
      <c r="U98" s="158">
        <v>0.9335</v>
      </c>
      <c r="V98" s="158">
        <v>0.94330000000000003</v>
      </c>
      <c r="W98" s="158">
        <v>0.95920000000000005</v>
      </c>
      <c r="X98" s="158">
        <v>0.97</v>
      </c>
      <c r="Y98" s="158">
        <v>0.76029999999999998</v>
      </c>
      <c r="Z98" s="158">
        <v>0.76959999999999995</v>
      </c>
      <c r="AA98" s="158">
        <v>0.84409999999999996</v>
      </c>
      <c r="AB98" s="158">
        <v>0.86639999999999995</v>
      </c>
      <c r="AC98" s="158"/>
      <c r="AD98" s="181">
        <v>116478</v>
      </c>
      <c r="AE98" s="181">
        <v>5970</v>
      </c>
      <c r="AF98" s="181">
        <v>31227</v>
      </c>
      <c r="AG98" s="181">
        <v>28819</v>
      </c>
      <c r="AH98" s="181">
        <v>9589</v>
      </c>
      <c r="AI98" s="181">
        <v>4773</v>
      </c>
      <c r="AJ98" s="181">
        <v>32234</v>
      </c>
      <c r="AK98" s="181">
        <v>3866</v>
      </c>
      <c r="AL98" s="181">
        <v>104250</v>
      </c>
    </row>
    <row r="99" spans="1:38" x14ac:dyDescent="0.25">
      <c r="A99" s="159" t="s">
        <v>6884</v>
      </c>
      <c r="B99" s="158">
        <v>0.93220000000000003</v>
      </c>
      <c r="C99" s="158">
        <v>0.99890000000000001</v>
      </c>
      <c r="D99" s="158">
        <v>0.9859</v>
      </c>
      <c r="E99" s="158">
        <v>0.96250000000000002</v>
      </c>
      <c r="F99" s="158">
        <v>0.94950000000000001</v>
      </c>
      <c r="G99" s="158">
        <v>0.97989999999999999</v>
      </c>
      <c r="H99" s="158">
        <v>0.79349999999999998</v>
      </c>
      <c r="I99" s="158">
        <v>0.88529999999999998</v>
      </c>
      <c r="J99" s="158"/>
      <c r="K99" s="158"/>
      <c r="L99" s="158"/>
      <c r="M99" s="158">
        <v>0.93089999999999995</v>
      </c>
      <c r="N99" s="158">
        <v>0.9335</v>
      </c>
      <c r="O99" s="158">
        <v>0.99750000000000005</v>
      </c>
      <c r="P99" s="158">
        <v>0.99950000000000006</v>
      </c>
      <c r="Q99" s="158">
        <v>0.98460000000000003</v>
      </c>
      <c r="R99" s="158">
        <v>0.98709999999999998</v>
      </c>
      <c r="S99" s="158">
        <v>0.96040000000000003</v>
      </c>
      <c r="T99" s="158">
        <v>0.96450000000000002</v>
      </c>
      <c r="U99" s="158">
        <v>0.94530000000000003</v>
      </c>
      <c r="V99" s="158">
        <v>0.95340000000000003</v>
      </c>
      <c r="W99" s="158">
        <v>0.97589999999999999</v>
      </c>
      <c r="X99" s="158">
        <v>0.98319999999999996</v>
      </c>
      <c r="Y99" s="158">
        <v>0.78900000000000003</v>
      </c>
      <c r="Z99" s="158">
        <v>0.79790000000000005</v>
      </c>
      <c r="AA99" s="158">
        <v>0.87560000000000004</v>
      </c>
      <c r="AB99" s="158">
        <v>0.89439999999999997</v>
      </c>
      <c r="AC99" s="158"/>
      <c r="AD99" s="181">
        <v>146022</v>
      </c>
      <c r="AE99" s="181">
        <v>11883</v>
      </c>
      <c r="AF99" s="181">
        <v>42470</v>
      </c>
      <c r="AG99" s="181">
        <v>36103</v>
      </c>
      <c r="AH99" s="181">
        <v>12206</v>
      </c>
      <c r="AI99" s="181">
        <v>6547</v>
      </c>
      <c r="AJ99" s="181">
        <v>32294</v>
      </c>
      <c r="AK99" s="181">
        <v>4519</v>
      </c>
      <c r="AL99" s="181">
        <v>124798</v>
      </c>
    </row>
    <row r="100" spans="1:38" x14ac:dyDescent="0.25">
      <c r="A100" s="159" t="s">
        <v>6885</v>
      </c>
      <c r="B100" s="158">
        <v>0.63470000000000004</v>
      </c>
      <c r="C100" s="158">
        <v>0.94430000000000003</v>
      </c>
      <c r="D100" s="158">
        <v>0.73709999999999998</v>
      </c>
      <c r="E100" s="158">
        <v>0.71030000000000004</v>
      </c>
      <c r="F100" s="158">
        <v>0.69010000000000005</v>
      </c>
      <c r="G100" s="158">
        <v>0.76029999999999998</v>
      </c>
      <c r="H100" s="158">
        <v>0.37809999999999999</v>
      </c>
      <c r="I100" s="158">
        <v>0.61499999999999999</v>
      </c>
      <c r="J100" s="158"/>
      <c r="K100" s="158"/>
      <c r="L100" s="158"/>
      <c r="M100" s="158">
        <v>0.63160000000000005</v>
      </c>
      <c r="N100" s="158">
        <v>0.63770000000000004</v>
      </c>
      <c r="O100" s="158">
        <v>0.93669999999999998</v>
      </c>
      <c r="P100" s="158">
        <v>0.95109999999999995</v>
      </c>
      <c r="Q100" s="158">
        <v>0.73140000000000005</v>
      </c>
      <c r="R100" s="158">
        <v>0.74260000000000004</v>
      </c>
      <c r="S100" s="158">
        <v>0.70420000000000005</v>
      </c>
      <c r="T100" s="158">
        <v>0.71619999999999995</v>
      </c>
      <c r="U100" s="158">
        <v>0.67959999999999998</v>
      </c>
      <c r="V100" s="158">
        <v>0.70040000000000002</v>
      </c>
      <c r="W100" s="158">
        <v>0.74619999999999997</v>
      </c>
      <c r="X100" s="158">
        <v>0.77380000000000004</v>
      </c>
      <c r="Y100" s="158">
        <v>0.37230000000000002</v>
      </c>
      <c r="Z100" s="158">
        <v>0.38379999999999997</v>
      </c>
      <c r="AA100" s="158">
        <v>0.59819999999999995</v>
      </c>
      <c r="AB100" s="158">
        <v>0.63129999999999997</v>
      </c>
      <c r="AC100" s="158"/>
      <c r="AD100" s="181">
        <v>116478</v>
      </c>
      <c r="AE100" s="181">
        <v>5970</v>
      </c>
      <c r="AF100" s="181">
        <v>31227</v>
      </c>
      <c r="AG100" s="181">
        <v>28819</v>
      </c>
      <c r="AH100" s="181">
        <v>9589</v>
      </c>
      <c r="AI100" s="181">
        <v>4773</v>
      </c>
      <c r="AJ100" s="181">
        <v>32234</v>
      </c>
      <c r="AK100" s="181">
        <v>3866</v>
      </c>
      <c r="AL100" s="181">
        <v>104250</v>
      </c>
    </row>
    <row r="101" spans="1:38" x14ac:dyDescent="0.25">
      <c r="A101" s="159" t="s">
        <v>6886</v>
      </c>
      <c r="B101" s="158">
        <v>0.67059999999999997</v>
      </c>
      <c r="C101" s="158">
        <v>0.94740000000000002</v>
      </c>
      <c r="D101" s="158">
        <v>0.72940000000000005</v>
      </c>
      <c r="E101" s="158">
        <v>0.71679999999999999</v>
      </c>
      <c r="F101" s="158">
        <v>0.68640000000000001</v>
      </c>
      <c r="G101" s="158">
        <v>0.7712</v>
      </c>
      <c r="H101" s="158">
        <v>0.41189999999999999</v>
      </c>
      <c r="I101" s="158">
        <v>0.68559999999999999</v>
      </c>
      <c r="J101" s="158"/>
      <c r="K101" s="158"/>
      <c r="L101" s="158"/>
      <c r="M101" s="158">
        <v>0.66779999999999995</v>
      </c>
      <c r="N101" s="158">
        <v>0.67330000000000001</v>
      </c>
      <c r="O101" s="158">
        <v>0.94169999999999998</v>
      </c>
      <c r="P101" s="158">
        <v>0.95250000000000001</v>
      </c>
      <c r="Q101" s="158">
        <v>0.72430000000000005</v>
      </c>
      <c r="R101" s="158">
        <v>0.73429999999999995</v>
      </c>
      <c r="S101" s="158">
        <v>0.71130000000000004</v>
      </c>
      <c r="T101" s="158">
        <v>0.72219999999999995</v>
      </c>
      <c r="U101" s="158">
        <v>0.67679999999999996</v>
      </c>
      <c r="V101" s="158">
        <v>0.69589999999999996</v>
      </c>
      <c r="W101" s="158">
        <v>0.75900000000000001</v>
      </c>
      <c r="X101" s="158">
        <v>0.78290000000000004</v>
      </c>
      <c r="Y101" s="158">
        <v>0.40600000000000003</v>
      </c>
      <c r="Z101" s="158">
        <v>0.41789999999999999</v>
      </c>
      <c r="AA101" s="158">
        <v>0.6704</v>
      </c>
      <c r="AB101" s="158">
        <v>0.70020000000000004</v>
      </c>
      <c r="AC101" s="158"/>
      <c r="AD101" s="181">
        <v>146022</v>
      </c>
      <c r="AE101" s="181">
        <v>11883</v>
      </c>
      <c r="AF101" s="181">
        <v>42470</v>
      </c>
      <c r="AG101" s="181">
        <v>36103</v>
      </c>
      <c r="AH101" s="181">
        <v>12206</v>
      </c>
      <c r="AI101" s="181">
        <v>6547</v>
      </c>
      <c r="AJ101" s="181">
        <v>32294</v>
      </c>
      <c r="AK101" s="181">
        <v>4519</v>
      </c>
      <c r="AL101" s="181">
        <v>124798</v>
      </c>
    </row>
    <row r="102" spans="1:38" x14ac:dyDescent="0.25">
      <c r="A102" s="159" t="s">
        <v>6887</v>
      </c>
      <c r="B102" s="158">
        <v>0.5867</v>
      </c>
      <c r="C102" s="158">
        <v>0.92110000000000003</v>
      </c>
      <c r="D102" s="158">
        <v>0.68840000000000001</v>
      </c>
      <c r="E102" s="158">
        <v>0.66290000000000004</v>
      </c>
      <c r="F102" s="158">
        <v>0.63819999999999999</v>
      </c>
      <c r="G102" s="158">
        <v>0.71840000000000004</v>
      </c>
      <c r="H102" s="158">
        <v>0.32640000000000002</v>
      </c>
      <c r="I102" s="158">
        <v>0.5696</v>
      </c>
      <c r="J102" s="158"/>
      <c r="K102" s="158"/>
      <c r="L102" s="158"/>
      <c r="M102" s="158">
        <v>0.58340000000000003</v>
      </c>
      <c r="N102" s="158">
        <v>0.59009999999999996</v>
      </c>
      <c r="O102" s="158">
        <v>0.91149999999999998</v>
      </c>
      <c r="P102" s="158">
        <v>0.92959999999999998</v>
      </c>
      <c r="Q102" s="158">
        <v>0.68200000000000005</v>
      </c>
      <c r="R102" s="158">
        <v>0.69469999999999998</v>
      </c>
      <c r="S102" s="158">
        <v>0.65620000000000001</v>
      </c>
      <c r="T102" s="158">
        <v>0.66949999999999998</v>
      </c>
      <c r="U102" s="158">
        <v>0.62660000000000005</v>
      </c>
      <c r="V102" s="158">
        <v>0.64959999999999996</v>
      </c>
      <c r="W102" s="158">
        <v>0.7026</v>
      </c>
      <c r="X102" s="158">
        <v>0.73350000000000004</v>
      </c>
      <c r="Y102" s="158">
        <v>0.32050000000000001</v>
      </c>
      <c r="Z102" s="158">
        <v>0.33229999999999998</v>
      </c>
      <c r="AA102" s="158">
        <v>0.55189999999999995</v>
      </c>
      <c r="AB102" s="158">
        <v>0.58689999999999998</v>
      </c>
      <c r="AC102" s="158"/>
      <c r="AD102" s="181">
        <v>116478</v>
      </c>
      <c r="AE102" s="181">
        <v>5970</v>
      </c>
      <c r="AF102" s="181">
        <v>31227</v>
      </c>
      <c r="AG102" s="181">
        <v>28819</v>
      </c>
      <c r="AH102" s="181">
        <v>9589</v>
      </c>
      <c r="AI102" s="181">
        <v>4773</v>
      </c>
      <c r="AJ102" s="181">
        <v>32234</v>
      </c>
      <c r="AK102" s="181">
        <v>3866</v>
      </c>
      <c r="AL102" s="181">
        <v>104250</v>
      </c>
    </row>
    <row r="103" spans="1:38" x14ac:dyDescent="0.25">
      <c r="A103" s="159" t="s">
        <v>6888</v>
      </c>
      <c r="B103" s="158">
        <v>0.61599999999999999</v>
      </c>
      <c r="C103" s="158">
        <v>0.92390000000000005</v>
      </c>
      <c r="D103" s="158">
        <v>0.67259999999999998</v>
      </c>
      <c r="E103" s="158">
        <v>0.65969999999999995</v>
      </c>
      <c r="F103" s="158">
        <v>0.62590000000000001</v>
      </c>
      <c r="G103" s="158">
        <v>0.72099999999999997</v>
      </c>
      <c r="H103" s="158">
        <v>0.35489999999999999</v>
      </c>
      <c r="I103" s="158">
        <v>0.62860000000000005</v>
      </c>
      <c r="J103" s="158"/>
      <c r="K103" s="158"/>
      <c r="L103" s="158"/>
      <c r="M103" s="158">
        <v>0.6129</v>
      </c>
      <c r="N103" s="158">
        <v>0.61899999999999999</v>
      </c>
      <c r="O103" s="158">
        <v>0.91679999999999995</v>
      </c>
      <c r="P103" s="158">
        <v>0.93049999999999999</v>
      </c>
      <c r="Q103" s="158">
        <v>0.66690000000000005</v>
      </c>
      <c r="R103" s="158">
        <v>0.67830000000000001</v>
      </c>
      <c r="S103" s="158">
        <v>0.65359999999999996</v>
      </c>
      <c r="T103" s="158">
        <v>0.66590000000000005</v>
      </c>
      <c r="U103" s="158">
        <v>0.61519999999999997</v>
      </c>
      <c r="V103" s="158">
        <v>0.63639999999999997</v>
      </c>
      <c r="W103" s="158">
        <v>0.70720000000000005</v>
      </c>
      <c r="X103" s="158">
        <v>0.73429999999999995</v>
      </c>
      <c r="Y103" s="158">
        <v>0.34870000000000001</v>
      </c>
      <c r="Z103" s="158">
        <v>0.36099999999999999</v>
      </c>
      <c r="AA103" s="158">
        <v>0.61219999999999997</v>
      </c>
      <c r="AB103" s="158">
        <v>0.64459999999999995</v>
      </c>
      <c r="AC103" s="158"/>
      <c r="AD103" s="181">
        <v>146022</v>
      </c>
      <c r="AE103" s="181">
        <v>11883</v>
      </c>
      <c r="AF103" s="181">
        <v>42470</v>
      </c>
      <c r="AG103" s="181">
        <v>36103</v>
      </c>
      <c r="AH103" s="181">
        <v>12206</v>
      </c>
      <c r="AI103" s="181">
        <v>6547</v>
      </c>
      <c r="AJ103" s="181">
        <v>32294</v>
      </c>
      <c r="AK103" s="181">
        <v>4519</v>
      </c>
      <c r="AL103" s="181">
        <v>124798</v>
      </c>
    </row>
    <row r="104" spans="1:38" x14ac:dyDescent="0.25">
      <c r="A104" s="159" t="s">
        <v>6889</v>
      </c>
      <c r="B104" s="158">
        <v>0.83850000000000002</v>
      </c>
      <c r="C104" s="158">
        <v>0.99160000000000004</v>
      </c>
      <c r="D104" s="158">
        <v>0.93369999999999997</v>
      </c>
      <c r="E104" s="158">
        <v>0.90380000000000005</v>
      </c>
      <c r="F104" s="158">
        <v>0.88929999999999998</v>
      </c>
      <c r="G104" s="158">
        <v>0.92979999999999996</v>
      </c>
      <c r="H104" s="158">
        <v>0.63529999999999998</v>
      </c>
      <c r="I104" s="158">
        <v>0.80310000000000004</v>
      </c>
      <c r="J104" s="158"/>
      <c r="K104" s="158"/>
      <c r="L104" s="158"/>
      <c r="M104" s="158">
        <v>0.83640000000000003</v>
      </c>
      <c r="N104" s="158">
        <v>0.8407</v>
      </c>
      <c r="O104" s="158">
        <v>0.98839999999999995</v>
      </c>
      <c r="P104" s="158">
        <v>0.99390000000000001</v>
      </c>
      <c r="Q104" s="158">
        <v>0.93069999999999997</v>
      </c>
      <c r="R104" s="158">
        <v>0.93659999999999999</v>
      </c>
      <c r="S104" s="158">
        <v>0.9002</v>
      </c>
      <c r="T104" s="158">
        <v>0.9073</v>
      </c>
      <c r="U104" s="158">
        <v>0.88260000000000005</v>
      </c>
      <c r="V104" s="158">
        <v>0.89570000000000005</v>
      </c>
      <c r="W104" s="158">
        <v>0.92169999999999996</v>
      </c>
      <c r="X104" s="158">
        <v>0.93700000000000006</v>
      </c>
      <c r="Y104" s="158">
        <v>0.62990000000000002</v>
      </c>
      <c r="Z104" s="158">
        <v>0.64059999999999995</v>
      </c>
      <c r="AA104" s="158">
        <v>0.78990000000000005</v>
      </c>
      <c r="AB104" s="158">
        <v>0.8155</v>
      </c>
      <c r="AC104" s="158"/>
      <c r="AD104" s="181">
        <v>116478</v>
      </c>
      <c r="AE104" s="181">
        <v>5970</v>
      </c>
      <c r="AF104" s="181">
        <v>31227</v>
      </c>
      <c r="AG104" s="181">
        <v>28819</v>
      </c>
      <c r="AH104" s="181">
        <v>9589</v>
      </c>
      <c r="AI104" s="181">
        <v>4773</v>
      </c>
      <c r="AJ104" s="181">
        <v>32234</v>
      </c>
      <c r="AK104" s="181">
        <v>3866</v>
      </c>
      <c r="AL104" s="181">
        <v>104250</v>
      </c>
    </row>
    <row r="105" spans="1:38" x14ac:dyDescent="0.25">
      <c r="A105" s="159" t="s">
        <v>6890</v>
      </c>
      <c r="B105" s="158">
        <v>0.86860000000000004</v>
      </c>
      <c r="C105" s="158">
        <v>0.99019999999999997</v>
      </c>
      <c r="D105" s="158">
        <v>0.93059999999999998</v>
      </c>
      <c r="E105" s="158">
        <v>0.91139999999999999</v>
      </c>
      <c r="F105" s="158">
        <v>0.89949999999999997</v>
      </c>
      <c r="G105" s="158">
        <v>0.93779999999999997</v>
      </c>
      <c r="H105" s="158">
        <v>0.67259999999999998</v>
      </c>
      <c r="I105" s="158">
        <v>0.84299999999999997</v>
      </c>
      <c r="J105" s="158"/>
      <c r="K105" s="158"/>
      <c r="L105" s="158"/>
      <c r="M105" s="158">
        <v>0.86680000000000001</v>
      </c>
      <c r="N105" s="158">
        <v>0.87039999999999995</v>
      </c>
      <c r="O105" s="158">
        <v>0.98780000000000001</v>
      </c>
      <c r="P105" s="158">
        <v>0.99209999999999998</v>
      </c>
      <c r="Q105" s="158">
        <v>0.92800000000000005</v>
      </c>
      <c r="R105" s="158">
        <v>0.93310000000000004</v>
      </c>
      <c r="S105" s="158">
        <v>0.90820000000000001</v>
      </c>
      <c r="T105" s="158">
        <v>0.91439999999999999</v>
      </c>
      <c r="U105" s="158">
        <v>0.89370000000000005</v>
      </c>
      <c r="V105" s="158">
        <v>0.90500000000000003</v>
      </c>
      <c r="W105" s="158">
        <v>0.93130000000000002</v>
      </c>
      <c r="X105" s="158">
        <v>0.94379999999999997</v>
      </c>
      <c r="Y105" s="158">
        <v>0.6673</v>
      </c>
      <c r="Z105" s="158">
        <v>0.67769999999999997</v>
      </c>
      <c r="AA105" s="158">
        <v>0.83179999999999998</v>
      </c>
      <c r="AB105" s="158">
        <v>0.85350000000000004</v>
      </c>
      <c r="AC105" s="158"/>
      <c r="AD105" s="181">
        <v>146022</v>
      </c>
      <c r="AE105" s="181">
        <v>11883</v>
      </c>
      <c r="AF105" s="181">
        <v>42470</v>
      </c>
      <c r="AG105" s="181">
        <v>36103</v>
      </c>
      <c r="AH105" s="181">
        <v>12206</v>
      </c>
      <c r="AI105" s="181">
        <v>6547</v>
      </c>
      <c r="AJ105" s="181">
        <v>32294</v>
      </c>
      <c r="AK105" s="181">
        <v>4519</v>
      </c>
      <c r="AL105" s="181">
        <v>124798</v>
      </c>
    </row>
    <row r="106" spans="1:38" x14ac:dyDescent="0.25">
      <c r="A106" s="159" t="s">
        <v>6891</v>
      </c>
      <c r="B106" s="158">
        <v>0.78469999999999995</v>
      </c>
      <c r="C106" s="158">
        <v>0.98260000000000003</v>
      </c>
      <c r="D106" s="158">
        <v>0.88400000000000001</v>
      </c>
      <c r="E106" s="158">
        <v>0.8569</v>
      </c>
      <c r="F106" s="158">
        <v>0.84189999999999998</v>
      </c>
      <c r="G106" s="158">
        <v>0.88970000000000005</v>
      </c>
      <c r="H106" s="158">
        <v>0.55810000000000004</v>
      </c>
      <c r="I106" s="158">
        <v>0.75739999999999996</v>
      </c>
      <c r="J106" s="158"/>
      <c r="K106" s="158"/>
      <c r="L106" s="158"/>
      <c r="M106" s="158">
        <v>0.78220000000000001</v>
      </c>
      <c r="N106" s="158">
        <v>0.78720000000000001</v>
      </c>
      <c r="O106" s="158">
        <v>0.97829999999999995</v>
      </c>
      <c r="P106" s="158">
        <v>0.98599999999999999</v>
      </c>
      <c r="Q106" s="158">
        <v>0.88009999999999999</v>
      </c>
      <c r="R106" s="158">
        <v>0.88770000000000004</v>
      </c>
      <c r="S106" s="158">
        <v>0.85260000000000002</v>
      </c>
      <c r="T106" s="158">
        <v>0.86109999999999998</v>
      </c>
      <c r="U106" s="158">
        <v>0.83399999999999996</v>
      </c>
      <c r="V106" s="158">
        <v>0.84940000000000004</v>
      </c>
      <c r="W106" s="158">
        <v>0.87990000000000002</v>
      </c>
      <c r="X106" s="158">
        <v>0.89880000000000004</v>
      </c>
      <c r="Y106" s="158">
        <v>0.55249999999999999</v>
      </c>
      <c r="Z106" s="158">
        <v>0.56359999999999999</v>
      </c>
      <c r="AA106" s="158">
        <v>0.74309999999999998</v>
      </c>
      <c r="AB106" s="158">
        <v>0.77100000000000002</v>
      </c>
      <c r="AC106" s="158"/>
      <c r="AD106" s="181">
        <v>116478</v>
      </c>
      <c r="AE106" s="181">
        <v>5970</v>
      </c>
      <c r="AF106" s="181">
        <v>31227</v>
      </c>
      <c r="AG106" s="181">
        <v>28819</v>
      </c>
      <c r="AH106" s="181">
        <v>9589</v>
      </c>
      <c r="AI106" s="181">
        <v>4773</v>
      </c>
      <c r="AJ106" s="181">
        <v>32234</v>
      </c>
      <c r="AK106" s="181">
        <v>3866</v>
      </c>
      <c r="AL106" s="181">
        <v>104250</v>
      </c>
    </row>
    <row r="107" spans="1:38" x14ac:dyDescent="0.25">
      <c r="A107" s="159" t="s">
        <v>6892</v>
      </c>
      <c r="B107" s="158">
        <v>0.82120000000000004</v>
      </c>
      <c r="C107" s="158">
        <v>0.98399999999999999</v>
      </c>
      <c r="D107" s="158">
        <v>0.88560000000000005</v>
      </c>
      <c r="E107" s="158">
        <v>0.86670000000000003</v>
      </c>
      <c r="F107" s="158">
        <v>0.85229999999999995</v>
      </c>
      <c r="G107" s="158">
        <v>0.89970000000000006</v>
      </c>
      <c r="H107" s="158">
        <v>0.59960000000000002</v>
      </c>
      <c r="I107" s="158">
        <v>0.81130000000000002</v>
      </c>
      <c r="J107" s="158"/>
      <c r="K107" s="158"/>
      <c r="L107" s="158"/>
      <c r="M107" s="158">
        <v>0.81910000000000005</v>
      </c>
      <c r="N107" s="158">
        <v>0.82330000000000003</v>
      </c>
      <c r="O107" s="158">
        <v>0.98089999999999999</v>
      </c>
      <c r="P107" s="158">
        <v>0.98650000000000004</v>
      </c>
      <c r="Q107" s="158">
        <v>0.88219999999999998</v>
      </c>
      <c r="R107" s="158">
        <v>0.88880000000000003</v>
      </c>
      <c r="S107" s="158">
        <v>0.8629</v>
      </c>
      <c r="T107" s="158">
        <v>0.87050000000000005</v>
      </c>
      <c r="U107" s="158">
        <v>0.84540000000000004</v>
      </c>
      <c r="V107" s="158">
        <v>0.8589</v>
      </c>
      <c r="W107" s="158">
        <v>0.89149999999999996</v>
      </c>
      <c r="X107" s="158">
        <v>0.9073</v>
      </c>
      <c r="Y107" s="158">
        <v>0.59399999999999997</v>
      </c>
      <c r="Z107" s="158">
        <v>0.60499999999999998</v>
      </c>
      <c r="AA107" s="158">
        <v>0.79920000000000002</v>
      </c>
      <c r="AB107" s="158">
        <v>0.82279999999999998</v>
      </c>
      <c r="AC107" s="158"/>
      <c r="AD107" s="181">
        <v>146022</v>
      </c>
      <c r="AE107" s="181">
        <v>11883</v>
      </c>
      <c r="AF107" s="181">
        <v>42470</v>
      </c>
      <c r="AG107" s="181">
        <v>36103</v>
      </c>
      <c r="AH107" s="181">
        <v>12206</v>
      </c>
      <c r="AI107" s="181">
        <v>6547</v>
      </c>
      <c r="AJ107" s="181">
        <v>32294</v>
      </c>
      <c r="AK107" s="181">
        <v>4519</v>
      </c>
      <c r="AL107" s="181">
        <v>124798</v>
      </c>
    </row>
    <row r="108" spans="1:38" x14ac:dyDescent="0.25">
      <c r="A108" s="159" t="s">
        <v>6893</v>
      </c>
      <c r="B108" s="158">
        <v>0.749</v>
      </c>
      <c r="C108" s="158">
        <v>0.97799999999999998</v>
      </c>
      <c r="D108" s="158">
        <v>0.85089999999999999</v>
      </c>
      <c r="E108" s="158">
        <v>0.82440000000000002</v>
      </c>
      <c r="F108" s="158">
        <v>0.80330000000000001</v>
      </c>
      <c r="G108" s="158">
        <v>0.86299999999999999</v>
      </c>
      <c r="H108" s="158">
        <v>0.5101</v>
      </c>
      <c r="I108" s="158">
        <v>0.72570000000000001</v>
      </c>
      <c r="J108" s="158"/>
      <c r="K108" s="158"/>
      <c r="L108" s="158"/>
      <c r="M108" s="158">
        <v>0.74629999999999996</v>
      </c>
      <c r="N108" s="158">
        <v>0.75160000000000005</v>
      </c>
      <c r="O108" s="158">
        <v>0.97319999999999995</v>
      </c>
      <c r="P108" s="158">
        <v>0.98199999999999998</v>
      </c>
      <c r="Q108" s="158">
        <v>0.84660000000000002</v>
      </c>
      <c r="R108" s="158">
        <v>0.85519999999999996</v>
      </c>
      <c r="S108" s="158">
        <v>0.8196</v>
      </c>
      <c r="T108" s="158">
        <v>0.82899999999999996</v>
      </c>
      <c r="U108" s="158">
        <v>0.79469999999999996</v>
      </c>
      <c r="V108" s="158">
        <v>0.81169999999999998</v>
      </c>
      <c r="W108" s="158">
        <v>0.85209999999999997</v>
      </c>
      <c r="X108" s="158">
        <v>0.87319999999999998</v>
      </c>
      <c r="Y108" s="158">
        <v>0.50449999999999995</v>
      </c>
      <c r="Z108" s="158">
        <v>0.51570000000000005</v>
      </c>
      <c r="AA108" s="158">
        <v>0.71079999999999999</v>
      </c>
      <c r="AB108" s="158">
        <v>0.74</v>
      </c>
      <c r="AC108" s="158"/>
      <c r="AD108" s="181">
        <v>116478</v>
      </c>
      <c r="AE108" s="181">
        <v>5970</v>
      </c>
      <c r="AF108" s="181">
        <v>31227</v>
      </c>
      <c r="AG108" s="181">
        <v>28819</v>
      </c>
      <c r="AH108" s="181">
        <v>9589</v>
      </c>
      <c r="AI108" s="181">
        <v>4773</v>
      </c>
      <c r="AJ108" s="181">
        <v>32234</v>
      </c>
      <c r="AK108" s="181">
        <v>3866</v>
      </c>
      <c r="AL108" s="181">
        <v>104250</v>
      </c>
    </row>
    <row r="109" spans="1:38" x14ac:dyDescent="0.25">
      <c r="A109" s="159" t="s">
        <v>6894</v>
      </c>
      <c r="B109" s="158">
        <v>0.78839999999999999</v>
      </c>
      <c r="C109" s="158">
        <v>0.97929999999999995</v>
      </c>
      <c r="D109" s="158">
        <v>0.85289999999999999</v>
      </c>
      <c r="E109" s="158">
        <v>0.83550000000000002</v>
      </c>
      <c r="F109" s="158">
        <v>0.81889999999999996</v>
      </c>
      <c r="G109" s="158">
        <v>0.87519999999999998</v>
      </c>
      <c r="H109" s="158">
        <v>0.55189999999999995</v>
      </c>
      <c r="I109" s="158">
        <v>0.78790000000000004</v>
      </c>
      <c r="J109" s="158"/>
      <c r="K109" s="158"/>
      <c r="L109" s="158"/>
      <c r="M109" s="158">
        <v>0.78620000000000001</v>
      </c>
      <c r="N109" s="158">
        <v>0.79069999999999996</v>
      </c>
      <c r="O109" s="158">
        <v>0.9758</v>
      </c>
      <c r="P109" s="158">
        <v>0.98229999999999995</v>
      </c>
      <c r="Q109" s="158">
        <v>0.84919999999999995</v>
      </c>
      <c r="R109" s="158">
        <v>0.85660000000000003</v>
      </c>
      <c r="S109" s="158">
        <v>0.83120000000000005</v>
      </c>
      <c r="T109" s="158">
        <v>0.83960000000000001</v>
      </c>
      <c r="U109" s="158">
        <v>0.81130000000000002</v>
      </c>
      <c r="V109" s="158">
        <v>0.82620000000000005</v>
      </c>
      <c r="W109" s="158">
        <v>0.86609999999999998</v>
      </c>
      <c r="X109" s="158">
        <v>0.88370000000000004</v>
      </c>
      <c r="Y109" s="158">
        <v>0.54620000000000002</v>
      </c>
      <c r="Z109" s="158">
        <v>0.5575</v>
      </c>
      <c r="AA109" s="158">
        <v>0.77510000000000001</v>
      </c>
      <c r="AB109" s="158">
        <v>0.8</v>
      </c>
      <c r="AC109" s="158"/>
      <c r="AD109" s="181">
        <v>146022</v>
      </c>
      <c r="AE109" s="181">
        <v>11883</v>
      </c>
      <c r="AF109" s="181">
        <v>42470</v>
      </c>
      <c r="AG109" s="181">
        <v>36103</v>
      </c>
      <c r="AH109" s="181">
        <v>12206</v>
      </c>
      <c r="AI109" s="181">
        <v>6547</v>
      </c>
      <c r="AJ109" s="181">
        <v>32294</v>
      </c>
      <c r="AK109" s="181">
        <v>4519</v>
      </c>
      <c r="AL109" s="181">
        <v>124798</v>
      </c>
    </row>
    <row r="110" spans="1:38" x14ac:dyDescent="0.25">
      <c r="A110" s="159" t="s">
        <v>6895</v>
      </c>
      <c r="B110" s="158">
        <v>1.0004</v>
      </c>
      <c r="C110" s="158">
        <v>1.0038</v>
      </c>
      <c r="D110" s="158">
        <v>0.99850000000000005</v>
      </c>
      <c r="E110" s="158">
        <v>0.99760000000000004</v>
      </c>
      <c r="F110" s="158">
        <v>0.99299999999999999</v>
      </c>
      <c r="G110" s="158" t="s">
        <v>84</v>
      </c>
      <c r="H110" s="158">
        <v>0.88700000000000001</v>
      </c>
      <c r="I110" s="158">
        <v>1.0043</v>
      </c>
      <c r="J110" s="158"/>
      <c r="K110" s="158"/>
      <c r="L110" s="158"/>
      <c r="M110" s="158">
        <v>1.0004</v>
      </c>
      <c r="N110" s="158">
        <v>1.0004</v>
      </c>
      <c r="O110" s="158">
        <v>1.0038</v>
      </c>
      <c r="P110" s="158">
        <v>1.0038</v>
      </c>
      <c r="Q110" s="158">
        <v>0.9839</v>
      </c>
      <c r="R110" s="158">
        <v>0.99990000000000001</v>
      </c>
      <c r="S110" s="158">
        <v>0.98950000000000005</v>
      </c>
      <c r="T110" s="158">
        <v>0.99939999999999996</v>
      </c>
      <c r="U110" s="158">
        <v>0.9839</v>
      </c>
      <c r="V110" s="158">
        <v>0.99690000000000001</v>
      </c>
      <c r="W110" s="158" t="s">
        <v>84</v>
      </c>
      <c r="X110" s="158" t="s">
        <v>84</v>
      </c>
      <c r="Y110" s="158">
        <v>0.84389999999999998</v>
      </c>
      <c r="Z110" s="158">
        <v>0.91879999999999995</v>
      </c>
      <c r="AA110" s="158">
        <v>1.0043</v>
      </c>
      <c r="AB110" s="158">
        <v>1.0043</v>
      </c>
      <c r="AC110" s="158"/>
      <c r="AD110" s="181">
        <v>40030</v>
      </c>
      <c r="AE110" s="181">
        <v>23997</v>
      </c>
      <c r="AF110" s="181">
        <v>6764</v>
      </c>
      <c r="AG110" s="181">
        <v>5091</v>
      </c>
      <c r="AH110" s="181">
        <v>1976</v>
      </c>
      <c r="AI110" s="181" t="s">
        <v>84</v>
      </c>
      <c r="AJ110" s="181">
        <v>378</v>
      </c>
      <c r="AK110" s="181">
        <v>1704</v>
      </c>
      <c r="AL110" s="181">
        <v>2350</v>
      </c>
    </row>
    <row r="111" spans="1:38" x14ac:dyDescent="0.25">
      <c r="A111" s="159" t="s">
        <v>6896</v>
      </c>
      <c r="B111" s="158">
        <v>1</v>
      </c>
      <c r="C111" s="158">
        <v>1.0004</v>
      </c>
      <c r="D111" s="158">
        <v>1.0012000000000001</v>
      </c>
      <c r="E111" s="158">
        <v>0.99909999999999999</v>
      </c>
      <c r="F111" s="158">
        <v>0.99929999999999997</v>
      </c>
      <c r="G111" s="158" t="s">
        <v>84</v>
      </c>
      <c r="H111" s="158">
        <v>0.97109999999999996</v>
      </c>
      <c r="I111" s="158">
        <v>1.0004999999999999</v>
      </c>
      <c r="J111" s="158"/>
      <c r="K111" s="158"/>
      <c r="L111" s="158"/>
      <c r="M111" s="158">
        <v>1</v>
      </c>
      <c r="N111" s="158">
        <v>1</v>
      </c>
      <c r="O111" s="158">
        <v>1.0004</v>
      </c>
      <c r="P111" s="158">
        <v>1.0004</v>
      </c>
      <c r="Q111" s="158">
        <v>1.0012000000000001</v>
      </c>
      <c r="R111" s="158">
        <v>1.0012000000000001</v>
      </c>
      <c r="S111" s="158">
        <v>0.99650000000000005</v>
      </c>
      <c r="T111" s="158">
        <v>0.99980000000000002</v>
      </c>
      <c r="U111" s="158">
        <v>0.99199999999999999</v>
      </c>
      <c r="V111" s="158">
        <v>0.99990000000000001</v>
      </c>
      <c r="W111" s="158" t="s">
        <v>84</v>
      </c>
      <c r="X111" s="158" t="s">
        <v>84</v>
      </c>
      <c r="Y111" s="158">
        <v>0.94679999999999997</v>
      </c>
      <c r="Z111" s="158">
        <v>0.98440000000000005</v>
      </c>
      <c r="AA111" s="158">
        <v>1.0004999999999999</v>
      </c>
      <c r="AB111" s="158">
        <v>1.0004999999999999</v>
      </c>
      <c r="AC111" s="158"/>
      <c r="AD111" s="181">
        <v>40030</v>
      </c>
      <c r="AE111" s="181">
        <v>23997</v>
      </c>
      <c r="AF111" s="181">
        <v>6764</v>
      </c>
      <c r="AG111" s="181">
        <v>5091</v>
      </c>
      <c r="AH111" s="181">
        <v>1976</v>
      </c>
      <c r="AI111" s="181" t="s">
        <v>84</v>
      </c>
      <c r="AJ111" s="181">
        <v>378</v>
      </c>
      <c r="AK111" s="181">
        <v>1704</v>
      </c>
      <c r="AL111" s="181">
        <v>2350</v>
      </c>
    </row>
    <row r="112" spans="1:38" x14ac:dyDescent="0.25">
      <c r="A112" s="159" t="s">
        <v>6897</v>
      </c>
      <c r="B112" s="158">
        <v>0.99970000000000003</v>
      </c>
      <c r="C112" s="158">
        <v>1.0063</v>
      </c>
      <c r="D112" s="158">
        <v>0.99329999999999996</v>
      </c>
      <c r="E112" s="158">
        <v>0.99539999999999995</v>
      </c>
      <c r="F112" s="158">
        <v>0.97799999999999998</v>
      </c>
      <c r="G112" s="158" t="s">
        <v>84</v>
      </c>
      <c r="H112" s="158">
        <v>0.8508</v>
      </c>
      <c r="I112" s="158">
        <v>1.0063</v>
      </c>
      <c r="J112" s="158"/>
      <c r="K112" s="158"/>
      <c r="L112" s="158"/>
      <c r="M112" s="158">
        <v>0.96660000000000001</v>
      </c>
      <c r="N112" s="158">
        <v>1</v>
      </c>
      <c r="O112" s="158">
        <v>1.0063</v>
      </c>
      <c r="P112" s="158">
        <v>1.0063</v>
      </c>
      <c r="Q112" s="158">
        <v>0.98440000000000005</v>
      </c>
      <c r="R112" s="158">
        <v>0.99709999999999999</v>
      </c>
      <c r="S112" s="158">
        <v>0.98570000000000002</v>
      </c>
      <c r="T112" s="158">
        <v>0.99850000000000005</v>
      </c>
      <c r="U112" s="158">
        <v>0.96630000000000005</v>
      </c>
      <c r="V112" s="158">
        <v>0.98560000000000003</v>
      </c>
      <c r="W112" s="158" t="s">
        <v>84</v>
      </c>
      <c r="X112" s="158" t="s">
        <v>84</v>
      </c>
      <c r="Y112" s="158">
        <v>0.7984</v>
      </c>
      <c r="Z112" s="158">
        <v>0.89049999999999996</v>
      </c>
      <c r="AA112" s="158">
        <v>1.0063</v>
      </c>
      <c r="AB112" s="158">
        <v>1.0063</v>
      </c>
      <c r="AC112" s="158"/>
      <c r="AD112" s="181">
        <v>40030</v>
      </c>
      <c r="AE112" s="181">
        <v>23997</v>
      </c>
      <c r="AF112" s="181">
        <v>6764</v>
      </c>
      <c r="AG112" s="181">
        <v>5091</v>
      </c>
      <c r="AH112" s="181">
        <v>1976</v>
      </c>
      <c r="AI112" s="181" t="s">
        <v>84</v>
      </c>
      <c r="AJ112" s="181">
        <v>378</v>
      </c>
      <c r="AK112" s="181">
        <v>1704</v>
      </c>
      <c r="AL112" s="181">
        <v>2350</v>
      </c>
    </row>
    <row r="113" spans="1:38" x14ac:dyDescent="0.25">
      <c r="A113" s="159" t="s">
        <v>6898</v>
      </c>
      <c r="B113" s="158">
        <v>0.99819999999999998</v>
      </c>
      <c r="C113" s="158">
        <v>1.0088999999999999</v>
      </c>
      <c r="D113" s="158">
        <v>0.9859</v>
      </c>
      <c r="E113" s="158">
        <v>0.98819999999999997</v>
      </c>
      <c r="F113" s="158">
        <v>0.96789999999999998</v>
      </c>
      <c r="G113" s="158" t="s">
        <v>84</v>
      </c>
      <c r="H113" s="158">
        <v>0.80789999999999995</v>
      </c>
      <c r="I113" s="158">
        <v>1.0098</v>
      </c>
      <c r="J113" s="158"/>
      <c r="K113" s="158"/>
      <c r="L113" s="158"/>
      <c r="M113" s="158">
        <v>0.99419999999999997</v>
      </c>
      <c r="N113" s="158">
        <v>0.99939999999999996</v>
      </c>
      <c r="O113" s="158">
        <v>1.0088999999999999</v>
      </c>
      <c r="P113" s="158">
        <v>1.0088999999999999</v>
      </c>
      <c r="Q113" s="158">
        <v>0.97550000000000003</v>
      </c>
      <c r="R113" s="158">
        <v>0.9919</v>
      </c>
      <c r="S113" s="158">
        <v>0.97799999999999998</v>
      </c>
      <c r="T113" s="158">
        <v>0.99370000000000003</v>
      </c>
      <c r="U113" s="158">
        <v>0.95340000000000003</v>
      </c>
      <c r="V113" s="158">
        <v>0.97789999999999999</v>
      </c>
      <c r="W113" s="158" t="s">
        <v>84</v>
      </c>
      <c r="X113" s="158" t="s">
        <v>84</v>
      </c>
      <c r="Y113" s="158">
        <v>0.74360000000000004</v>
      </c>
      <c r="Z113" s="158">
        <v>0.85760000000000003</v>
      </c>
      <c r="AA113" s="158">
        <v>1.0098</v>
      </c>
      <c r="AB113" s="158">
        <v>1.0098</v>
      </c>
      <c r="AC113" s="158"/>
      <c r="AD113" s="181">
        <v>40030</v>
      </c>
      <c r="AE113" s="181">
        <v>23997</v>
      </c>
      <c r="AF113" s="181">
        <v>6764</v>
      </c>
      <c r="AG113" s="181">
        <v>5091</v>
      </c>
      <c r="AH113" s="181">
        <v>1976</v>
      </c>
      <c r="AI113" s="181" t="s">
        <v>84</v>
      </c>
      <c r="AJ113" s="181">
        <v>378</v>
      </c>
      <c r="AK113" s="181">
        <v>1704</v>
      </c>
      <c r="AL113" s="181">
        <v>2350</v>
      </c>
    </row>
    <row r="114" spans="1:38" x14ac:dyDescent="0.25">
      <c r="A114" s="159" t="s">
        <v>6899</v>
      </c>
      <c r="B114" s="158">
        <v>1.0006999999999999</v>
      </c>
      <c r="C114" s="158">
        <v>1.0014000000000001</v>
      </c>
      <c r="D114" s="158">
        <v>1.0023</v>
      </c>
      <c r="E114" s="158">
        <v>0.99970000000000003</v>
      </c>
      <c r="F114" s="158">
        <v>0.99890000000000001</v>
      </c>
      <c r="G114" s="158" t="s">
        <v>84</v>
      </c>
      <c r="H114" s="158">
        <v>0.95269999999999999</v>
      </c>
      <c r="I114" s="158">
        <v>1.0016</v>
      </c>
      <c r="J114" s="158"/>
      <c r="K114" s="158"/>
      <c r="L114" s="158"/>
      <c r="M114" s="158">
        <v>1.0006999999999999</v>
      </c>
      <c r="N114" s="158">
        <v>1.0006999999999999</v>
      </c>
      <c r="O114" s="158">
        <v>1.0014000000000001</v>
      </c>
      <c r="P114" s="158">
        <v>1.0014000000000001</v>
      </c>
      <c r="Q114" s="158">
        <v>1.0023</v>
      </c>
      <c r="R114" s="158">
        <v>1.0023</v>
      </c>
      <c r="S114" s="158">
        <v>0.8629</v>
      </c>
      <c r="T114" s="158">
        <v>1</v>
      </c>
      <c r="U114" s="158">
        <v>0.98809999999999998</v>
      </c>
      <c r="V114" s="158">
        <v>0.99990000000000001</v>
      </c>
      <c r="W114" s="158" t="s">
        <v>84</v>
      </c>
      <c r="X114" s="158" t="s">
        <v>84</v>
      </c>
      <c r="Y114" s="158">
        <v>0.92279999999999995</v>
      </c>
      <c r="Z114" s="158">
        <v>0.97119999999999995</v>
      </c>
      <c r="AA114" s="158">
        <v>1.0016</v>
      </c>
      <c r="AB114" s="158">
        <v>1.0016</v>
      </c>
      <c r="AC114" s="158"/>
      <c r="AD114" s="181">
        <v>40030</v>
      </c>
      <c r="AE114" s="181">
        <v>23997</v>
      </c>
      <c r="AF114" s="181">
        <v>6764</v>
      </c>
      <c r="AG114" s="181">
        <v>5091</v>
      </c>
      <c r="AH114" s="181">
        <v>1976</v>
      </c>
      <c r="AI114" s="181" t="s">
        <v>84</v>
      </c>
      <c r="AJ114" s="181">
        <v>378</v>
      </c>
      <c r="AK114" s="181">
        <v>1704</v>
      </c>
      <c r="AL114" s="181">
        <v>2350</v>
      </c>
    </row>
    <row r="115" spans="1:38" x14ac:dyDescent="0.25">
      <c r="A115" s="159" t="s">
        <v>6900</v>
      </c>
      <c r="B115" s="158">
        <v>1.0009999999999999</v>
      </c>
      <c r="C115" s="158">
        <v>1.0022</v>
      </c>
      <c r="D115" s="158">
        <v>1.0023</v>
      </c>
      <c r="E115" s="158">
        <v>0.99950000000000006</v>
      </c>
      <c r="F115" s="158">
        <v>0.99780000000000002</v>
      </c>
      <c r="G115" s="158" t="s">
        <v>84</v>
      </c>
      <c r="H115" s="158">
        <v>0.93340000000000001</v>
      </c>
      <c r="I115" s="158">
        <v>1.0025999999999999</v>
      </c>
      <c r="J115" s="158"/>
      <c r="K115" s="158"/>
      <c r="L115" s="158"/>
      <c r="M115" s="158">
        <v>1.0009999999999999</v>
      </c>
      <c r="N115" s="158">
        <v>1.0009999999999999</v>
      </c>
      <c r="O115" s="158">
        <v>1.0022</v>
      </c>
      <c r="P115" s="158">
        <v>1.0022</v>
      </c>
      <c r="Q115" s="158">
        <v>1.0023</v>
      </c>
      <c r="R115" s="158">
        <v>1.0023</v>
      </c>
      <c r="S115" s="158">
        <v>0.9304</v>
      </c>
      <c r="T115" s="158">
        <v>1</v>
      </c>
      <c r="U115" s="158">
        <v>0.9879</v>
      </c>
      <c r="V115" s="158">
        <v>0.99960000000000004</v>
      </c>
      <c r="W115" s="158" t="s">
        <v>84</v>
      </c>
      <c r="X115" s="158" t="s">
        <v>84</v>
      </c>
      <c r="Y115" s="158">
        <v>0.8982</v>
      </c>
      <c r="Z115" s="158">
        <v>0.95669999999999999</v>
      </c>
      <c r="AA115" s="158">
        <v>1.0025999999999999</v>
      </c>
      <c r="AB115" s="158">
        <v>1.0025999999999999</v>
      </c>
      <c r="AC115" s="158"/>
      <c r="AD115" s="181">
        <v>40030</v>
      </c>
      <c r="AE115" s="181">
        <v>23997</v>
      </c>
      <c r="AF115" s="181">
        <v>6764</v>
      </c>
      <c r="AG115" s="181">
        <v>5091</v>
      </c>
      <c r="AH115" s="181">
        <v>1976</v>
      </c>
      <c r="AI115" s="181" t="s">
        <v>84</v>
      </c>
      <c r="AJ115" s="181">
        <v>378</v>
      </c>
      <c r="AK115" s="181">
        <v>1704</v>
      </c>
      <c r="AL115" s="181">
        <v>2350</v>
      </c>
    </row>
    <row r="116" spans="1:38" x14ac:dyDescent="0.25">
      <c r="A116" s="159" t="s">
        <v>6901</v>
      </c>
      <c r="B116" s="158">
        <v>1.0008999999999999</v>
      </c>
      <c r="C116" s="158">
        <v>1.0029999999999999</v>
      </c>
      <c r="D116" s="158">
        <v>1.0016</v>
      </c>
      <c r="E116" s="158">
        <v>0.99829999999999997</v>
      </c>
      <c r="F116" s="158">
        <v>0.99670000000000003</v>
      </c>
      <c r="G116" s="158" t="s">
        <v>84</v>
      </c>
      <c r="H116" s="158">
        <v>0.90200000000000002</v>
      </c>
      <c r="I116" s="158">
        <v>1.0043</v>
      </c>
      <c r="J116" s="158"/>
      <c r="K116" s="158"/>
      <c r="L116" s="158"/>
      <c r="M116" s="158">
        <v>1.0008999999999999</v>
      </c>
      <c r="N116" s="158">
        <v>1.0008999999999999</v>
      </c>
      <c r="O116" s="158">
        <v>1.0029999999999999</v>
      </c>
      <c r="P116" s="158">
        <v>1.0029999999999999</v>
      </c>
      <c r="Q116" s="158">
        <v>1.0016</v>
      </c>
      <c r="R116" s="158">
        <v>1.0016</v>
      </c>
      <c r="S116" s="158">
        <v>0.99</v>
      </c>
      <c r="T116" s="158">
        <v>0.99970000000000003</v>
      </c>
      <c r="U116" s="158">
        <v>0.98670000000000002</v>
      </c>
      <c r="V116" s="158">
        <v>0.99919999999999998</v>
      </c>
      <c r="W116" s="158" t="s">
        <v>84</v>
      </c>
      <c r="X116" s="158" t="s">
        <v>84</v>
      </c>
      <c r="Y116" s="158">
        <v>0.86170000000000002</v>
      </c>
      <c r="Z116" s="158">
        <v>0.93110000000000004</v>
      </c>
      <c r="AA116" s="158">
        <v>1.0043</v>
      </c>
      <c r="AB116" s="158">
        <v>1.0043</v>
      </c>
      <c r="AC116" s="158"/>
      <c r="AD116" s="181">
        <v>40030</v>
      </c>
      <c r="AE116" s="181">
        <v>23997</v>
      </c>
      <c r="AF116" s="181">
        <v>6764</v>
      </c>
      <c r="AG116" s="181">
        <v>5091</v>
      </c>
      <c r="AH116" s="181">
        <v>1976</v>
      </c>
      <c r="AI116" s="181" t="s">
        <v>84</v>
      </c>
      <c r="AJ116" s="181">
        <v>378</v>
      </c>
      <c r="AK116" s="181">
        <v>1704</v>
      </c>
      <c r="AL116" s="181">
        <v>2350</v>
      </c>
    </row>
    <row r="117" spans="1:38" x14ac:dyDescent="0.25">
      <c r="A117" s="159" t="s">
        <v>6902</v>
      </c>
      <c r="B117" s="158">
        <v>0.95269999999999999</v>
      </c>
      <c r="C117" s="158">
        <v>1.0014000000000001</v>
      </c>
      <c r="D117" s="158">
        <v>0.97189999999999999</v>
      </c>
      <c r="E117" s="158">
        <v>0.93430000000000002</v>
      </c>
      <c r="F117" s="158">
        <v>0.88959999999999995</v>
      </c>
      <c r="G117" s="158">
        <v>0.82120000000000004</v>
      </c>
      <c r="H117" s="158">
        <v>0.53239999999999998</v>
      </c>
      <c r="I117" s="158">
        <v>0.93459999999999999</v>
      </c>
      <c r="J117" s="158"/>
      <c r="K117" s="158"/>
      <c r="L117" s="158"/>
      <c r="M117" s="158">
        <v>0.95179999999999998</v>
      </c>
      <c r="N117" s="158">
        <v>0.9536</v>
      </c>
      <c r="O117" s="158">
        <v>1.0014000000000001</v>
      </c>
      <c r="P117" s="158">
        <v>1.0014000000000001</v>
      </c>
      <c r="Q117" s="158">
        <v>0.97070000000000001</v>
      </c>
      <c r="R117" s="158">
        <v>0.97309999999999997</v>
      </c>
      <c r="S117" s="158">
        <v>0.93140000000000001</v>
      </c>
      <c r="T117" s="158">
        <v>0.93720000000000003</v>
      </c>
      <c r="U117" s="158">
        <v>0.88260000000000005</v>
      </c>
      <c r="V117" s="158">
        <v>0.89610000000000001</v>
      </c>
      <c r="W117" s="158">
        <v>0.78610000000000002</v>
      </c>
      <c r="X117" s="158">
        <v>0.85099999999999998</v>
      </c>
      <c r="Y117" s="158">
        <v>0.52370000000000005</v>
      </c>
      <c r="Z117" s="158">
        <v>0.54110000000000003</v>
      </c>
      <c r="AA117" s="158">
        <v>0.92969999999999997</v>
      </c>
      <c r="AB117" s="158">
        <v>0.93920000000000003</v>
      </c>
      <c r="AC117" s="158"/>
      <c r="AD117" s="181">
        <v>326486</v>
      </c>
      <c r="AE117" s="181">
        <v>94720</v>
      </c>
      <c r="AF117" s="181">
        <v>155672</v>
      </c>
      <c r="AG117" s="181">
        <v>38689</v>
      </c>
      <c r="AH117" s="181">
        <v>10043</v>
      </c>
      <c r="AI117" s="181">
        <v>601</v>
      </c>
      <c r="AJ117" s="181">
        <v>14162</v>
      </c>
      <c r="AK117" s="181">
        <v>12599</v>
      </c>
      <c r="AL117" s="181">
        <v>96502</v>
      </c>
    </row>
    <row r="118" spans="1:38" x14ac:dyDescent="0.25">
      <c r="A118" s="159" t="s">
        <v>6903</v>
      </c>
      <c r="B118" s="158">
        <v>0.98580000000000001</v>
      </c>
      <c r="C118" s="158">
        <v>1.0004</v>
      </c>
      <c r="D118" s="158">
        <v>0.99990000000000001</v>
      </c>
      <c r="E118" s="158">
        <v>0.98360000000000003</v>
      </c>
      <c r="F118" s="158">
        <v>0.96879999999999999</v>
      </c>
      <c r="G118" s="158">
        <v>0.92659999999999998</v>
      </c>
      <c r="H118" s="158">
        <v>0.77139999999999997</v>
      </c>
      <c r="I118" s="158">
        <v>0.96740000000000004</v>
      </c>
      <c r="J118" s="158"/>
      <c r="K118" s="158"/>
      <c r="L118" s="158"/>
      <c r="M118" s="158">
        <v>0.98540000000000005</v>
      </c>
      <c r="N118" s="158">
        <v>0.98629999999999995</v>
      </c>
      <c r="O118" s="158">
        <v>1.0004</v>
      </c>
      <c r="P118" s="158">
        <v>1.0004</v>
      </c>
      <c r="Q118" s="158">
        <v>0.99909999999999999</v>
      </c>
      <c r="R118" s="158">
        <v>1</v>
      </c>
      <c r="S118" s="158">
        <v>0.98219999999999996</v>
      </c>
      <c r="T118" s="158">
        <v>0.98480000000000001</v>
      </c>
      <c r="U118" s="158">
        <v>0.96499999999999997</v>
      </c>
      <c r="V118" s="158">
        <v>0.97209999999999996</v>
      </c>
      <c r="W118" s="158">
        <v>0.90239999999999998</v>
      </c>
      <c r="X118" s="158">
        <v>0.94499999999999995</v>
      </c>
      <c r="Y118" s="158">
        <v>0.76429999999999998</v>
      </c>
      <c r="Z118" s="158">
        <v>0.7782</v>
      </c>
      <c r="AA118" s="158">
        <v>0.96409999999999996</v>
      </c>
      <c r="AB118" s="158">
        <v>0.97050000000000003</v>
      </c>
      <c r="AC118" s="158"/>
      <c r="AD118" s="181">
        <v>326486</v>
      </c>
      <c r="AE118" s="181">
        <v>94720</v>
      </c>
      <c r="AF118" s="181">
        <v>155672</v>
      </c>
      <c r="AG118" s="181">
        <v>38689</v>
      </c>
      <c r="AH118" s="181">
        <v>10043</v>
      </c>
      <c r="AI118" s="181">
        <v>601</v>
      </c>
      <c r="AJ118" s="181">
        <v>14162</v>
      </c>
      <c r="AK118" s="181">
        <v>12599</v>
      </c>
      <c r="AL118" s="181">
        <v>96502</v>
      </c>
    </row>
    <row r="119" spans="1:38" x14ac:dyDescent="0.25">
      <c r="A119" s="159" t="s">
        <v>6904</v>
      </c>
      <c r="B119" s="158">
        <v>0.92010000000000003</v>
      </c>
      <c r="C119" s="158">
        <v>0.99970000000000003</v>
      </c>
      <c r="D119" s="158">
        <v>0.93300000000000005</v>
      </c>
      <c r="E119" s="158">
        <v>0.88660000000000005</v>
      </c>
      <c r="F119" s="158">
        <v>0.82420000000000004</v>
      </c>
      <c r="G119" s="158">
        <v>0.75609999999999999</v>
      </c>
      <c r="H119" s="158">
        <v>0.4279</v>
      </c>
      <c r="I119" s="158">
        <v>0.90620000000000001</v>
      </c>
      <c r="J119" s="158"/>
      <c r="K119" s="158"/>
      <c r="L119" s="158"/>
      <c r="M119" s="158">
        <v>0.91890000000000005</v>
      </c>
      <c r="N119" s="158">
        <v>0.92130000000000001</v>
      </c>
      <c r="O119" s="158">
        <v>0.99250000000000005</v>
      </c>
      <c r="P119" s="158">
        <v>1</v>
      </c>
      <c r="Q119" s="158">
        <v>0.93120000000000003</v>
      </c>
      <c r="R119" s="158">
        <v>0.93479999999999996</v>
      </c>
      <c r="S119" s="158">
        <v>0.88270000000000004</v>
      </c>
      <c r="T119" s="158">
        <v>0.89039999999999997</v>
      </c>
      <c r="U119" s="158">
        <v>0.8155</v>
      </c>
      <c r="V119" s="158">
        <v>0.83260000000000001</v>
      </c>
      <c r="W119" s="158">
        <v>0.71589999999999998</v>
      </c>
      <c r="X119" s="158">
        <v>0.79139999999999999</v>
      </c>
      <c r="Y119" s="158">
        <v>0.41870000000000002</v>
      </c>
      <c r="Z119" s="158">
        <v>0.43709999999999999</v>
      </c>
      <c r="AA119" s="158">
        <v>0.90010000000000001</v>
      </c>
      <c r="AB119" s="158">
        <v>0.91190000000000004</v>
      </c>
      <c r="AC119" s="158"/>
      <c r="AD119" s="181">
        <v>326486</v>
      </c>
      <c r="AE119" s="181">
        <v>94720</v>
      </c>
      <c r="AF119" s="181">
        <v>155672</v>
      </c>
      <c r="AG119" s="181">
        <v>38689</v>
      </c>
      <c r="AH119" s="181">
        <v>10043</v>
      </c>
      <c r="AI119" s="181">
        <v>601</v>
      </c>
      <c r="AJ119" s="181">
        <v>14162</v>
      </c>
      <c r="AK119" s="181">
        <v>12599</v>
      </c>
      <c r="AL119" s="181">
        <v>96502</v>
      </c>
    </row>
    <row r="120" spans="1:38" x14ac:dyDescent="0.25">
      <c r="A120" s="159" t="s">
        <v>6905</v>
      </c>
      <c r="B120" s="158">
        <v>0.88900000000000001</v>
      </c>
      <c r="C120" s="158">
        <v>0.99550000000000005</v>
      </c>
      <c r="D120" s="158">
        <v>0.89290000000000003</v>
      </c>
      <c r="E120" s="158">
        <v>0.84550000000000003</v>
      </c>
      <c r="F120" s="158">
        <v>0.77559999999999996</v>
      </c>
      <c r="G120" s="158">
        <v>0.68200000000000005</v>
      </c>
      <c r="H120" s="158">
        <v>0.35899999999999999</v>
      </c>
      <c r="I120" s="158">
        <v>0.87580000000000002</v>
      </c>
      <c r="J120" s="158"/>
      <c r="K120" s="158"/>
      <c r="L120" s="158"/>
      <c r="M120" s="158">
        <v>0.88749999999999996</v>
      </c>
      <c r="N120" s="158">
        <v>0.89039999999999997</v>
      </c>
      <c r="O120" s="158">
        <v>0.99409999999999998</v>
      </c>
      <c r="P120" s="158">
        <v>0.99660000000000004</v>
      </c>
      <c r="Q120" s="158">
        <v>0.89059999999999995</v>
      </c>
      <c r="R120" s="158">
        <v>0.8952</v>
      </c>
      <c r="S120" s="158">
        <v>0.84079999999999999</v>
      </c>
      <c r="T120" s="158">
        <v>0.85009999999999997</v>
      </c>
      <c r="U120" s="158">
        <v>0.76559999999999995</v>
      </c>
      <c r="V120" s="158">
        <v>0.7853</v>
      </c>
      <c r="W120" s="158">
        <v>0.63759999999999994</v>
      </c>
      <c r="X120" s="158">
        <v>0.72219999999999995</v>
      </c>
      <c r="Y120" s="158">
        <v>0.3493</v>
      </c>
      <c r="Z120" s="158">
        <v>0.36870000000000003</v>
      </c>
      <c r="AA120" s="158">
        <v>0.86860000000000004</v>
      </c>
      <c r="AB120" s="158">
        <v>0.88270000000000004</v>
      </c>
      <c r="AC120" s="158"/>
      <c r="AD120" s="181">
        <v>326486</v>
      </c>
      <c r="AE120" s="181">
        <v>94720</v>
      </c>
      <c r="AF120" s="181">
        <v>155672</v>
      </c>
      <c r="AG120" s="181">
        <v>38689</v>
      </c>
      <c r="AH120" s="181">
        <v>10043</v>
      </c>
      <c r="AI120" s="181">
        <v>601</v>
      </c>
      <c r="AJ120" s="181">
        <v>14162</v>
      </c>
      <c r="AK120" s="181">
        <v>12599</v>
      </c>
      <c r="AL120" s="181">
        <v>96502</v>
      </c>
    </row>
    <row r="121" spans="1:38" x14ac:dyDescent="0.25">
      <c r="A121" s="159" t="s">
        <v>6906</v>
      </c>
      <c r="B121" s="158">
        <v>0.97629999999999995</v>
      </c>
      <c r="C121" s="158">
        <v>1.0009999999999999</v>
      </c>
      <c r="D121" s="158">
        <v>0.99509999999999998</v>
      </c>
      <c r="E121" s="158">
        <v>0.97119999999999995</v>
      </c>
      <c r="F121" s="158">
        <v>0.94920000000000004</v>
      </c>
      <c r="G121" s="158">
        <v>0.89600000000000002</v>
      </c>
      <c r="H121" s="158">
        <v>0.65910000000000002</v>
      </c>
      <c r="I121" s="158">
        <v>0.95660000000000001</v>
      </c>
      <c r="J121" s="158"/>
      <c r="K121" s="158"/>
      <c r="L121" s="158"/>
      <c r="M121" s="158">
        <v>0.97570000000000001</v>
      </c>
      <c r="N121" s="158">
        <v>0.97689999999999999</v>
      </c>
      <c r="O121" s="158">
        <v>1.0009999999999999</v>
      </c>
      <c r="P121" s="158">
        <v>1.0009999999999999</v>
      </c>
      <c r="Q121" s="158">
        <v>0.99460000000000004</v>
      </c>
      <c r="R121" s="158">
        <v>0.99560000000000004</v>
      </c>
      <c r="S121" s="158">
        <v>0.96930000000000005</v>
      </c>
      <c r="T121" s="158">
        <v>0.97299999999999998</v>
      </c>
      <c r="U121" s="158">
        <v>0.94450000000000001</v>
      </c>
      <c r="V121" s="158">
        <v>0.95350000000000001</v>
      </c>
      <c r="W121" s="158">
        <v>0.86799999999999999</v>
      </c>
      <c r="X121" s="158">
        <v>0.91839999999999999</v>
      </c>
      <c r="Y121" s="158">
        <v>0.65110000000000001</v>
      </c>
      <c r="Z121" s="158">
        <v>0.66700000000000004</v>
      </c>
      <c r="AA121" s="158">
        <v>0.95269999999999999</v>
      </c>
      <c r="AB121" s="158">
        <v>0.96020000000000005</v>
      </c>
      <c r="AC121" s="158"/>
      <c r="AD121" s="181">
        <v>326486</v>
      </c>
      <c r="AE121" s="181">
        <v>94720</v>
      </c>
      <c r="AF121" s="181">
        <v>155672</v>
      </c>
      <c r="AG121" s="181">
        <v>38689</v>
      </c>
      <c r="AH121" s="181">
        <v>10043</v>
      </c>
      <c r="AI121" s="181">
        <v>601</v>
      </c>
      <c r="AJ121" s="181">
        <v>14162</v>
      </c>
      <c r="AK121" s="181">
        <v>12599</v>
      </c>
      <c r="AL121" s="181">
        <v>96502</v>
      </c>
    </row>
    <row r="122" spans="1:38" x14ac:dyDescent="0.25">
      <c r="A122" s="159" t="s">
        <v>6907</v>
      </c>
      <c r="B122" s="158">
        <v>0.96789999999999998</v>
      </c>
      <c r="C122" s="158">
        <v>1.0014000000000001</v>
      </c>
      <c r="D122" s="158">
        <v>0.9879</v>
      </c>
      <c r="E122" s="158">
        <v>0.95789999999999997</v>
      </c>
      <c r="F122" s="158">
        <v>0.9264</v>
      </c>
      <c r="G122" s="158">
        <v>0.86629999999999996</v>
      </c>
      <c r="H122" s="158">
        <v>0.60040000000000004</v>
      </c>
      <c r="I122" s="158">
        <v>0.94989999999999997</v>
      </c>
      <c r="J122" s="158"/>
      <c r="K122" s="158"/>
      <c r="L122" s="158"/>
      <c r="M122" s="158">
        <v>0.96719999999999995</v>
      </c>
      <c r="N122" s="158">
        <v>0.96860000000000002</v>
      </c>
      <c r="O122" s="158">
        <v>1.0014000000000001</v>
      </c>
      <c r="P122" s="158">
        <v>1.0014000000000001</v>
      </c>
      <c r="Q122" s="158">
        <v>0.98709999999999998</v>
      </c>
      <c r="R122" s="158">
        <v>0.98870000000000002</v>
      </c>
      <c r="S122" s="158">
        <v>0.95550000000000002</v>
      </c>
      <c r="T122" s="158">
        <v>0.96009999999999995</v>
      </c>
      <c r="U122" s="158">
        <v>0.92069999999999996</v>
      </c>
      <c r="V122" s="158">
        <v>0.93169999999999997</v>
      </c>
      <c r="W122" s="158">
        <v>0.83509999999999995</v>
      </c>
      <c r="X122" s="158">
        <v>0.89190000000000003</v>
      </c>
      <c r="Y122" s="158">
        <v>0.59199999999999997</v>
      </c>
      <c r="Z122" s="158">
        <v>0.60870000000000002</v>
      </c>
      <c r="AA122" s="158">
        <v>0.9456</v>
      </c>
      <c r="AB122" s="158">
        <v>0.95379999999999998</v>
      </c>
      <c r="AC122" s="158"/>
      <c r="AD122" s="181">
        <v>326486</v>
      </c>
      <c r="AE122" s="181">
        <v>94720</v>
      </c>
      <c r="AF122" s="181">
        <v>155672</v>
      </c>
      <c r="AG122" s="181">
        <v>38689</v>
      </c>
      <c r="AH122" s="181">
        <v>10043</v>
      </c>
      <c r="AI122" s="181">
        <v>601</v>
      </c>
      <c r="AJ122" s="181">
        <v>14162</v>
      </c>
      <c r="AK122" s="181">
        <v>12599</v>
      </c>
      <c r="AL122" s="181">
        <v>96502</v>
      </c>
    </row>
    <row r="123" spans="1:38" x14ac:dyDescent="0.25">
      <c r="A123" s="159" t="s">
        <v>6908</v>
      </c>
      <c r="B123" s="158">
        <v>0.96060000000000001</v>
      </c>
      <c r="C123" s="158">
        <v>1.0015000000000001</v>
      </c>
      <c r="D123" s="158">
        <v>0.98080000000000001</v>
      </c>
      <c r="E123" s="158">
        <v>0.94679999999999997</v>
      </c>
      <c r="F123" s="158">
        <v>0.90439999999999998</v>
      </c>
      <c r="G123" s="158">
        <v>0.84489999999999998</v>
      </c>
      <c r="H123" s="158">
        <v>0.5645</v>
      </c>
      <c r="I123" s="158">
        <v>0.94269999999999998</v>
      </c>
      <c r="J123" s="158"/>
      <c r="K123" s="158"/>
      <c r="L123" s="158"/>
      <c r="M123" s="158">
        <v>0.95979999999999999</v>
      </c>
      <c r="N123" s="158">
        <v>0.96140000000000003</v>
      </c>
      <c r="O123" s="158">
        <v>1.0015000000000001</v>
      </c>
      <c r="P123" s="158">
        <v>1.0015000000000001</v>
      </c>
      <c r="Q123" s="158">
        <v>0.9798</v>
      </c>
      <c r="R123" s="158">
        <v>0.98180000000000001</v>
      </c>
      <c r="S123" s="158">
        <v>0.94410000000000005</v>
      </c>
      <c r="T123" s="158">
        <v>0.94930000000000003</v>
      </c>
      <c r="U123" s="158">
        <v>0.89800000000000002</v>
      </c>
      <c r="V123" s="158">
        <v>0.91049999999999998</v>
      </c>
      <c r="W123" s="158">
        <v>0.81179999999999997</v>
      </c>
      <c r="X123" s="158">
        <v>0.87260000000000004</v>
      </c>
      <c r="Y123" s="158">
        <v>0.55589999999999995</v>
      </c>
      <c r="Z123" s="158">
        <v>0.57299999999999995</v>
      </c>
      <c r="AA123" s="158">
        <v>0.93810000000000004</v>
      </c>
      <c r="AB123" s="158">
        <v>0.94699999999999995</v>
      </c>
      <c r="AC123" s="158"/>
      <c r="AD123" s="181">
        <v>326486</v>
      </c>
      <c r="AE123" s="181">
        <v>94720</v>
      </c>
      <c r="AF123" s="181">
        <v>155672</v>
      </c>
      <c r="AG123" s="181">
        <v>38689</v>
      </c>
      <c r="AH123" s="181">
        <v>10043</v>
      </c>
      <c r="AI123" s="181">
        <v>601</v>
      </c>
      <c r="AJ123" s="181">
        <v>14162</v>
      </c>
      <c r="AK123" s="181">
        <v>12599</v>
      </c>
      <c r="AL123" s="181">
        <v>96502</v>
      </c>
    </row>
    <row r="124" spans="1:38" x14ac:dyDescent="0.25">
      <c r="A124" s="159" t="s">
        <v>6909</v>
      </c>
      <c r="B124" s="158">
        <v>0.27329999999999999</v>
      </c>
      <c r="C124" s="158" t="s">
        <v>84</v>
      </c>
      <c r="D124" s="158">
        <v>0.22969999999999999</v>
      </c>
      <c r="E124" s="158">
        <v>0.4209</v>
      </c>
      <c r="F124" s="158">
        <v>0.44729999999999998</v>
      </c>
      <c r="G124" s="158" t="s">
        <v>84</v>
      </c>
      <c r="H124" s="158">
        <v>0.14480000000000001</v>
      </c>
      <c r="I124" s="158">
        <v>0.28000000000000003</v>
      </c>
      <c r="J124" s="158"/>
      <c r="K124" s="158"/>
      <c r="L124" s="158"/>
      <c r="M124" s="158">
        <v>0.25840000000000002</v>
      </c>
      <c r="N124" s="158">
        <v>0.28839999999999999</v>
      </c>
      <c r="O124" s="158" t="s">
        <v>84</v>
      </c>
      <c r="P124" s="158" t="s">
        <v>84</v>
      </c>
      <c r="Q124" s="158">
        <v>0.18690000000000001</v>
      </c>
      <c r="R124" s="158">
        <v>0.27529999999999999</v>
      </c>
      <c r="S124" s="158">
        <v>0.38779999999999998</v>
      </c>
      <c r="T124" s="158">
        <v>0.4536</v>
      </c>
      <c r="U124" s="158">
        <v>0.40050000000000002</v>
      </c>
      <c r="V124" s="158">
        <v>0.49299999999999999</v>
      </c>
      <c r="W124" s="158" t="s">
        <v>84</v>
      </c>
      <c r="X124" s="158" t="s">
        <v>84</v>
      </c>
      <c r="Y124" s="158">
        <v>0.12770000000000001</v>
      </c>
      <c r="Z124" s="158">
        <v>0.16289999999999999</v>
      </c>
      <c r="AA124" s="158">
        <v>0.2024</v>
      </c>
      <c r="AB124" s="158">
        <v>0.36259999999999998</v>
      </c>
      <c r="AC124" s="158"/>
      <c r="AD124" s="181">
        <v>3484</v>
      </c>
      <c r="AE124" s="181" t="s">
        <v>84</v>
      </c>
      <c r="AF124" s="181">
        <v>356</v>
      </c>
      <c r="AG124" s="181">
        <v>896</v>
      </c>
      <c r="AH124" s="181">
        <v>457</v>
      </c>
      <c r="AI124" s="181" t="s">
        <v>84</v>
      </c>
      <c r="AJ124" s="181">
        <v>1574</v>
      </c>
      <c r="AK124" s="181">
        <v>120</v>
      </c>
      <c r="AL124" s="181">
        <v>5896</v>
      </c>
    </row>
    <row r="125" spans="1:38" x14ac:dyDescent="0.25">
      <c r="A125" s="159" t="s">
        <v>6910</v>
      </c>
      <c r="B125" s="158">
        <v>0.31440000000000001</v>
      </c>
      <c r="C125" s="158" t="s">
        <v>84</v>
      </c>
      <c r="D125" s="158">
        <v>0.2331</v>
      </c>
      <c r="E125" s="158">
        <v>0.44190000000000002</v>
      </c>
      <c r="F125" s="158">
        <v>0.52170000000000005</v>
      </c>
      <c r="G125" s="158" t="s">
        <v>84</v>
      </c>
      <c r="H125" s="158">
        <v>0.1961</v>
      </c>
      <c r="I125" s="158" t="s">
        <v>84</v>
      </c>
      <c r="J125" s="158"/>
      <c r="K125" s="158"/>
      <c r="L125" s="158"/>
      <c r="M125" s="158">
        <v>0.28989999999999999</v>
      </c>
      <c r="N125" s="158">
        <v>0.33929999999999999</v>
      </c>
      <c r="O125" s="158" t="s">
        <v>84</v>
      </c>
      <c r="P125" s="158" t="s">
        <v>84</v>
      </c>
      <c r="Q125" s="158">
        <v>0.16370000000000001</v>
      </c>
      <c r="R125" s="158">
        <v>0.30990000000000001</v>
      </c>
      <c r="S125" s="158">
        <v>0.38669999999999999</v>
      </c>
      <c r="T125" s="158">
        <v>0.4955</v>
      </c>
      <c r="U125" s="158">
        <v>0.45129999999999998</v>
      </c>
      <c r="V125" s="158">
        <v>0.58740000000000003</v>
      </c>
      <c r="W125" s="158" t="s">
        <v>84</v>
      </c>
      <c r="X125" s="158" t="s">
        <v>84</v>
      </c>
      <c r="Y125" s="158">
        <v>0.16589999999999999</v>
      </c>
      <c r="Z125" s="158">
        <v>0.2281</v>
      </c>
      <c r="AA125" s="158" t="s">
        <v>84</v>
      </c>
      <c r="AB125" s="158" t="s">
        <v>84</v>
      </c>
      <c r="AC125" s="158"/>
      <c r="AD125" s="181">
        <v>1425</v>
      </c>
      <c r="AE125" s="181" t="s">
        <v>84</v>
      </c>
      <c r="AF125" s="181">
        <v>131</v>
      </c>
      <c r="AG125" s="181">
        <v>339</v>
      </c>
      <c r="AH125" s="181">
        <v>219</v>
      </c>
      <c r="AI125" s="181" t="s">
        <v>84</v>
      </c>
      <c r="AJ125" s="181">
        <v>652</v>
      </c>
      <c r="AK125" s="181" t="s">
        <v>84</v>
      </c>
      <c r="AL125" s="181">
        <v>2332</v>
      </c>
    </row>
    <row r="126" spans="1:38" x14ac:dyDescent="0.25">
      <c r="A126" s="159" t="s">
        <v>6911</v>
      </c>
      <c r="B126" s="158">
        <v>0.76100000000000001</v>
      </c>
      <c r="C126" s="158" t="s">
        <v>84</v>
      </c>
      <c r="D126" s="158">
        <v>0.89580000000000004</v>
      </c>
      <c r="E126" s="158">
        <v>0.87360000000000004</v>
      </c>
      <c r="F126" s="158">
        <v>0.88790000000000002</v>
      </c>
      <c r="G126" s="158" t="s">
        <v>84</v>
      </c>
      <c r="H126" s="158">
        <v>0.62680000000000002</v>
      </c>
      <c r="I126" s="158">
        <v>0.68489999999999995</v>
      </c>
      <c r="J126" s="158"/>
      <c r="K126" s="158"/>
      <c r="L126" s="158"/>
      <c r="M126" s="158">
        <v>0.74650000000000005</v>
      </c>
      <c r="N126" s="158">
        <v>0.77480000000000004</v>
      </c>
      <c r="O126" s="158" t="s">
        <v>84</v>
      </c>
      <c r="P126" s="158" t="s">
        <v>84</v>
      </c>
      <c r="Q126" s="158">
        <v>0.85860000000000003</v>
      </c>
      <c r="R126" s="158">
        <v>0.92369999999999997</v>
      </c>
      <c r="S126" s="158">
        <v>0.8498</v>
      </c>
      <c r="T126" s="158">
        <v>0.89380000000000004</v>
      </c>
      <c r="U126" s="158">
        <v>0.85499999999999998</v>
      </c>
      <c r="V126" s="158">
        <v>0.91369999999999996</v>
      </c>
      <c r="W126" s="158" t="s">
        <v>84</v>
      </c>
      <c r="X126" s="158" t="s">
        <v>84</v>
      </c>
      <c r="Y126" s="158">
        <v>0.60299999999999998</v>
      </c>
      <c r="Z126" s="158">
        <v>0.64970000000000006</v>
      </c>
      <c r="AA126" s="158">
        <v>0.5948</v>
      </c>
      <c r="AB126" s="158">
        <v>0.75900000000000001</v>
      </c>
      <c r="AC126" s="158"/>
      <c r="AD126" s="181">
        <v>3484</v>
      </c>
      <c r="AE126" s="181" t="s">
        <v>84</v>
      </c>
      <c r="AF126" s="181">
        <v>356</v>
      </c>
      <c r="AG126" s="181">
        <v>896</v>
      </c>
      <c r="AH126" s="181">
        <v>457</v>
      </c>
      <c r="AI126" s="181" t="s">
        <v>84</v>
      </c>
      <c r="AJ126" s="181">
        <v>1574</v>
      </c>
      <c r="AK126" s="181">
        <v>120</v>
      </c>
      <c r="AL126" s="181">
        <v>5896</v>
      </c>
    </row>
    <row r="127" spans="1:38" x14ac:dyDescent="0.25">
      <c r="A127" s="159" t="s">
        <v>6912</v>
      </c>
      <c r="B127" s="158">
        <v>0.78120000000000001</v>
      </c>
      <c r="C127" s="158" t="s">
        <v>84</v>
      </c>
      <c r="D127" s="158">
        <v>0.89680000000000004</v>
      </c>
      <c r="E127" s="158">
        <v>0.89370000000000005</v>
      </c>
      <c r="F127" s="158">
        <v>0.89280000000000004</v>
      </c>
      <c r="G127" s="158" t="s">
        <v>84</v>
      </c>
      <c r="H127" s="158">
        <v>0.66259999999999997</v>
      </c>
      <c r="I127" s="158" t="s">
        <v>84</v>
      </c>
      <c r="J127" s="158"/>
      <c r="K127" s="158"/>
      <c r="L127" s="158"/>
      <c r="M127" s="158">
        <v>0.75880000000000003</v>
      </c>
      <c r="N127" s="158">
        <v>0.80179999999999996</v>
      </c>
      <c r="O127" s="158" t="s">
        <v>84</v>
      </c>
      <c r="P127" s="158" t="s">
        <v>84</v>
      </c>
      <c r="Q127" s="158">
        <v>0.82899999999999996</v>
      </c>
      <c r="R127" s="158">
        <v>0.93869999999999998</v>
      </c>
      <c r="S127" s="158">
        <v>0.85509999999999997</v>
      </c>
      <c r="T127" s="158">
        <v>0.92249999999999999</v>
      </c>
      <c r="U127" s="158">
        <v>0.84289999999999998</v>
      </c>
      <c r="V127" s="158">
        <v>0.92749999999999999</v>
      </c>
      <c r="W127" s="158" t="s">
        <v>84</v>
      </c>
      <c r="X127" s="158" t="s">
        <v>84</v>
      </c>
      <c r="Y127" s="158">
        <v>0.62549999999999994</v>
      </c>
      <c r="Z127" s="158">
        <v>0.69699999999999995</v>
      </c>
      <c r="AA127" s="158" t="s">
        <v>84</v>
      </c>
      <c r="AB127" s="158" t="s">
        <v>84</v>
      </c>
      <c r="AC127" s="158"/>
      <c r="AD127" s="181">
        <v>1425</v>
      </c>
      <c r="AE127" s="181" t="s">
        <v>84</v>
      </c>
      <c r="AF127" s="181">
        <v>131</v>
      </c>
      <c r="AG127" s="181">
        <v>339</v>
      </c>
      <c r="AH127" s="181">
        <v>219</v>
      </c>
      <c r="AI127" s="181" t="s">
        <v>84</v>
      </c>
      <c r="AJ127" s="181">
        <v>652</v>
      </c>
      <c r="AK127" s="181" t="s">
        <v>84</v>
      </c>
      <c r="AL127" s="181">
        <v>2332</v>
      </c>
    </row>
    <row r="128" spans="1:38" x14ac:dyDescent="0.25">
      <c r="A128" s="159" t="s">
        <v>6913</v>
      </c>
      <c r="B128" s="158">
        <v>0.17299999999999999</v>
      </c>
      <c r="C128" s="158" t="s">
        <v>84</v>
      </c>
      <c r="D128" s="158">
        <v>0.13900000000000001</v>
      </c>
      <c r="E128" s="158">
        <v>0.28179999999999999</v>
      </c>
      <c r="F128" s="158">
        <v>0.28160000000000002</v>
      </c>
      <c r="G128" s="158" t="s">
        <v>84</v>
      </c>
      <c r="H128" s="158">
        <v>8.5199999999999998E-2</v>
      </c>
      <c r="I128" s="158">
        <v>0.18590000000000001</v>
      </c>
      <c r="J128" s="158"/>
      <c r="K128" s="158"/>
      <c r="L128" s="158"/>
      <c r="M128" s="158">
        <v>0.16009999999999999</v>
      </c>
      <c r="N128" s="158">
        <v>0.18640000000000001</v>
      </c>
      <c r="O128" s="158" t="s">
        <v>84</v>
      </c>
      <c r="P128" s="158" t="s">
        <v>84</v>
      </c>
      <c r="Q128" s="158">
        <v>0.10390000000000001</v>
      </c>
      <c r="R128" s="158">
        <v>0.17910000000000001</v>
      </c>
      <c r="S128" s="158">
        <v>0.25130000000000002</v>
      </c>
      <c r="T128" s="158">
        <v>0.313</v>
      </c>
      <c r="U128" s="158">
        <v>0.2392</v>
      </c>
      <c r="V128" s="158">
        <v>0.32540000000000002</v>
      </c>
      <c r="W128" s="158" t="s">
        <v>84</v>
      </c>
      <c r="X128" s="158" t="s">
        <v>84</v>
      </c>
      <c r="Y128" s="158">
        <v>7.1400000000000005E-2</v>
      </c>
      <c r="Z128" s="158">
        <v>0.10059999999999999</v>
      </c>
      <c r="AA128" s="158">
        <v>0.1207</v>
      </c>
      <c r="AB128" s="158">
        <v>0.2621</v>
      </c>
      <c r="AC128" s="158"/>
      <c r="AD128" s="181">
        <v>3484</v>
      </c>
      <c r="AE128" s="181" t="s">
        <v>84</v>
      </c>
      <c r="AF128" s="181">
        <v>356</v>
      </c>
      <c r="AG128" s="181">
        <v>896</v>
      </c>
      <c r="AH128" s="181">
        <v>457</v>
      </c>
      <c r="AI128" s="181" t="s">
        <v>84</v>
      </c>
      <c r="AJ128" s="181">
        <v>1574</v>
      </c>
      <c r="AK128" s="181">
        <v>120</v>
      </c>
      <c r="AL128" s="181">
        <v>5896</v>
      </c>
    </row>
    <row r="129" spans="1:38" x14ac:dyDescent="0.25">
      <c r="A129" s="159" t="s">
        <v>6914</v>
      </c>
      <c r="B129" s="158">
        <v>0.19109999999999999</v>
      </c>
      <c r="C129" s="158" t="s">
        <v>84</v>
      </c>
      <c r="D129" s="158">
        <v>0.1237</v>
      </c>
      <c r="E129" s="158">
        <v>0.28710000000000002</v>
      </c>
      <c r="F129" s="158">
        <v>0.32469999999999999</v>
      </c>
      <c r="G129" s="158" t="s">
        <v>84</v>
      </c>
      <c r="H129" s="158">
        <v>0.1129</v>
      </c>
      <c r="I129" s="158" t="s">
        <v>84</v>
      </c>
      <c r="J129" s="158"/>
      <c r="K129" s="158"/>
      <c r="L129" s="158"/>
      <c r="M129" s="158">
        <v>0.1696</v>
      </c>
      <c r="N129" s="158">
        <v>0.2135</v>
      </c>
      <c r="O129" s="158" t="s">
        <v>84</v>
      </c>
      <c r="P129" s="158" t="s">
        <v>84</v>
      </c>
      <c r="Q129" s="158">
        <v>7.0300000000000001E-2</v>
      </c>
      <c r="R129" s="158">
        <v>0.19309999999999999</v>
      </c>
      <c r="S129" s="158">
        <v>0.2364</v>
      </c>
      <c r="T129" s="158">
        <v>0.3397</v>
      </c>
      <c r="U129" s="158">
        <v>0.25879999999999997</v>
      </c>
      <c r="V129" s="158">
        <v>0.3921</v>
      </c>
      <c r="W129" s="158" t="s">
        <v>84</v>
      </c>
      <c r="X129" s="158" t="s">
        <v>84</v>
      </c>
      <c r="Y129" s="158">
        <v>8.8400000000000006E-2</v>
      </c>
      <c r="Z129" s="158">
        <v>0.14069999999999999</v>
      </c>
      <c r="AA129" s="158" t="s">
        <v>84</v>
      </c>
      <c r="AB129" s="158" t="s">
        <v>84</v>
      </c>
      <c r="AC129" s="158"/>
      <c r="AD129" s="181">
        <v>1425</v>
      </c>
      <c r="AE129" s="181" t="s">
        <v>84</v>
      </c>
      <c r="AF129" s="181">
        <v>131</v>
      </c>
      <c r="AG129" s="181">
        <v>339</v>
      </c>
      <c r="AH129" s="181">
        <v>219</v>
      </c>
      <c r="AI129" s="181" t="s">
        <v>84</v>
      </c>
      <c r="AJ129" s="181">
        <v>652</v>
      </c>
      <c r="AK129" s="181" t="s">
        <v>84</v>
      </c>
      <c r="AL129" s="181">
        <v>2332</v>
      </c>
    </row>
    <row r="130" spans="1:38" x14ac:dyDescent="0.25">
      <c r="A130" s="159" t="s">
        <v>6915</v>
      </c>
      <c r="B130" s="158">
        <v>0.13830000000000001</v>
      </c>
      <c r="C130" s="158" t="s">
        <v>84</v>
      </c>
      <c r="D130" s="158">
        <v>9.0499999999999997E-2</v>
      </c>
      <c r="E130" s="158">
        <v>0.24279999999999999</v>
      </c>
      <c r="F130" s="158">
        <v>0.2263</v>
      </c>
      <c r="G130" s="158" t="s">
        <v>84</v>
      </c>
      <c r="H130" s="158">
        <v>6.0400000000000002E-2</v>
      </c>
      <c r="I130" s="158">
        <v>0.1653</v>
      </c>
      <c r="J130" s="158"/>
      <c r="K130" s="158"/>
      <c r="L130" s="158"/>
      <c r="M130" s="158">
        <v>0.126</v>
      </c>
      <c r="N130" s="158">
        <v>0.1512</v>
      </c>
      <c r="O130" s="158" t="s">
        <v>84</v>
      </c>
      <c r="P130" s="158" t="s">
        <v>84</v>
      </c>
      <c r="Q130" s="158">
        <v>0.06</v>
      </c>
      <c r="R130" s="158">
        <v>0.12859999999999999</v>
      </c>
      <c r="S130" s="158">
        <v>0.21260000000000001</v>
      </c>
      <c r="T130" s="158">
        <v>0.27410000000000001</v>
      </c>
      <c r="U130" s="158">
        <v>0.1857</v>
      </c>
      <c r="V130" s="158">
        <v>0.26950000000000002</v>
      </c>
      <c r="W130" s="158" t="s">
        <v>84</v>
      </c>
      <c r="X130" s="158" t="s">
        <v>84</v>
      </c>
      <c r="Y130" s="158">
        <v>4.7899999999999998E-2</v>
      </c>
      <c r="Z130" s="158">
        <v>7.4700000000000003E-2</v>
      </c>
      <c r="AA130" s="158">
        <v>0.1027</v>
      </c>
      <c r="AB130" s="158">
        <v>0.2409</v>
      </c>
      <c r="AC130" s="158"/>
      <c r="AD130" s="181">
        <v>3484</v>
      </c>
      <c r="AE130" s="181" t="s">
        <v>84</v>
      </c>
      <c r="AF130" s="181">
        <v>356</v>
      </c>
      <c r="AG130" s="181">
        <v>896</v>
      </c>
      <c r="AH130" s="181">
        <v>457</v>
      </c>
      <c r="AI130" s="181" t="s">
        <v>84</v>
      </c>
      <c r="AJ130" s="181">
        <v>1574</v>
      </c>
      <c r="AK130" s="181">
        <v>120</v>
      </c>
      <c r="AL130" s="181">
        <v>5896</v>
      </c>
    </row>
    <row r="131" spans="1:38" x14ac:dyDescent="0.25">
      <c r="A131" s="159" t="s">
        <v>6916</v>
      </c>
      <c r="B131" s="158">
        <v>0.15279999999999999</v>
      </c>
      <c r="C131" s="158" t="s">
        <v>84</v>
      </c>
      <c r="D131" s="158">
        <v>9.0800000000000006E-2</v>
      </c>
      <c r="E131" s="158">
        <v>0.24709999999999999</v>
      </c>
      <c r="F131" s="158">
        <v>0.25779999999999997</v>
      </c>
      <c r="G131" s="158" t="s">
        <v>84</v>
      </c>
      <c r="H131" s="158">
        <v>8.77E-2</v>
      </c>
      <c r="I131" s="158" t="s">
        <v>84</v>
      </c>
      <c r="J131" s="158"/>
      <c r="K131" s="158"/>
      <c r="L131" s="158"/>
      <c r="M131" s="158">
        <v>0.13239999999999999</v>
      </c>
      <c r="N131" s="158">
        <v>0.17469999999999999</v>
      </c>
      <c r="O131" s="158" t="s">
        <v>84</v>
      </c>
      <c r="P131" s="158" t="s">
        <v>84</v>
      </c>
      <c r="Q131" s="158">
        <v>4.3900000000000002E-2</v>
      </c>
      <c r="R131" s="158">
        <v>0.15859999999999999</v>
      </c>
      <c r="S131" s="158">
        <v>0.19700000000000001</v>
      </c>
      <c r="T131" s="158">
        <v>0.3004</v>
      </c>
      <c r="U131" s="158">
        <v>0.19420000000000001</v>
      </c>
      <c r="V131" s="158">
        <v>0.32579999999999998</v>
      </c>
      <c r="W131" s="158" t="s">
        <v>84</v>
      </c>
      <c r="X131" s="158" t="s">
        <v>84</v>
      </c>
      <c r="Y131" s="158">
        <v>6.5100000000000005E-2</v>
      </c>
      <c r="Z131" s="158">
        <v>0.1143</v>
      </c>
      <c r="AA131" s="158" t="s">
        <v>84</v>
      </c>
      <c r="AB131" s="158" t="s">
        <v>84</v>
      </c>
      <c r="AC131" s="158"/>
      <c r="AD131" s="181">
        <v>1425</v>
      </c>
      <c r="AE131" s="181" t="s">
        <v>84</v>
      </c>
      <c r="AF131" s="181">
        <v>131</v>
      </c>
      <c r="AG131" s="181">
        <v>339</v>
      </c>
      <c r="AH131" s="181">
        <v>219</v>
      </c>
      <c r="AI131" s="181" t="s">
        <v>84</v>
      </c>
      <c r="AJ131" s="181">
        <v>652</v>
      </c>
      <c r="AK131" s="181" t="s">
        <v>84</v>
      </c>
      <c r="AL131" s="181">
        <v>2332</v>
      </c>
    </row>
    <row r="132" spans="1:38" x14ac:dyDescent="0.25">
      <c r="A132" s="159" t="s">
        <v>6917</v>
      </c>
      <c r="B132" s="158">
        <v>0.54330000000000001</v>
      </c>
      <c r="C132" s="158" t="s">
        <v>84</v>
      </c>
      <c r="D132" s="158">
        <v>0.61980000000000002</v>
      </c>
      <c r="E132" s="158">
        <v>0.72860000000000003</v>
      </c>
      <c r="F132" s="158">
        <v>0.74109999999999998</v>
      </c>
      <c r="G132" s="158" t="s">
        <v>84</v>
      </c>
      <c r="H132" s="158">
        <v>0.35399999999999998</v>
      </c>
      <c r="I132" s="158">
        <v>0.53600000000000003</v>
      </c>
      <c r="J132" s="158"/>
      <c r="K132" s="158"/>
      <c r="L132" s="158"/>
      <c r="M132" s="158">
        <v>0.52659999999999996</v>
      </c>
      <c r="N132" s="158">
        <v>0.55979999999999996</v>
      </c>
      <c r="O132" s="158" t="s">
        <v>84</v>
      </c>
      <c r="P132" s="158" t="s">
        <v>84</v>
      </c>
      <c r="Q132" s="158">
        <v>0.56679999999999997</v>
      </c>
      <c r="R132" s="158">
        <v>0.66830000000000001</v>
      </c>
      <c r="S132" s="158">
        <v>0.69779999999999998</v>
      </c>
      <c r="T132" s="158">
        <v>0.75680000000000003</v>
      </c>
      <c r="U132" s="158">
        <v>0.69789999999999996</v>
      </c>
      <c r="V132" s="158">
        <v>0.77910000000000001</v>
      </c>
      <c r="W132" s="158" t="s">
        <v>84</v>
      </c>
      <c r="X132" s="158" t="s">
        <v>84</v>
      </c>
      <c r="Y132" s="158">
        <v>0.3306</v>
      </c>
      <c r="Z132" s="158">
        <v>0.3775</v>
      </c>
      <c r="AA132" s="158">
        <v>0.44309999999999999</v>
      </c>
      <c r="AB132" s="158">
        <v>0.62019999999999997</v>
      </c>
      <c r="AC132" s="158"/>
      <c r="AD132" s="181">
        <v>3484</v>
      </c>
      <c r="AE132" s="181" t="s">
        <v>84</v>
      </c>
      <c r="AF132" s="181">
        <v>356</v>
      </c>
      <c r="AG132" s="181">
        <v>896</v>
      </c>
      <c r="AH132" s="181">
        <v>457</v>
      </c>
      <c r="AI132" s="181" t="s">
        <v>84</v>
      </c>
      <c r="AJ132" s="181">
        <v>1574</v>
      </c>
      <c r="AK132" s="181">
        <v>120</v>
      </c>
      <c r="AL132" s="181">
        <v>5896</v>
      </c>
    </row>
    <row r="133" spans="1:38" x14ac:dyDescent="0.25">
      <c r="A133" s="159" t="s">
        <v>6918</v>
      </c>
      <c r="B133" s="158">
        <v>0.57050000000000001</v>
      </c>
      <c r="C133" s="158" t="s">
        <v>84</v>
      </c>
      <c r="D133" s="158">
        <v>0.58660000000000001</v>
      </c>
      <c r="E133" s="158">
        <v>0.72070000000000001</v>
      </c>
      <c r="F133" s="158">
        <v>0.77759999999999996</v>
      </c>
      <c r="G133" s="158" t="s">
        <v>84</v>
      </c>
      <c r="H133" s="158">
        <v>0.4234</v>
      </c>
      <c r="I133" s="158" t="s">
        <v>84</v>
      </c>
      <c r="J133" s="158"/>
      <c r="K133" s="158"/>
      <c r="L133" s="158"/>
      <c r="M133" s="158">
        <v>0.54410000000000003</v>
      </c>
      <c r="N133" s="158">
        <v>0.59589999999999999</v>
      </c>
      <c r="O133" s="158" t="s">
        <v>84</v>
      </c>
      <c r="P133" s="158" t="s">
        <v>84</v>
      </c>
      <c r="Q133" s="158">
        <v>0.49659999999999999</v>
      </c>
      <c r="R133" s="158">
        <v>0.66600000000000004</v>
      </c>
      <c r="S133" s="158">
        <v>0.66869999999999996</v>
      </c>
      <c r="T133" s="158">
        <v>0.76590000000000003</v>
      </c>
      <c r="U133" s="158">
        <v>0.71540000000000004</v>
      </c>
      <c r="V133" s="158">
        <v>0.82789999999999997</v>
      </c>
      <c r="W133" s="158" t="s">
        <v>84</v>
      </c>
      <c r="X133" s="158" t="s">
        <v>84</v>
      </c>
      <c r="Y133" s="158">
        <v>0.38519999999999999</v>
      </c>
      <c r="Z133" s="158">
        <v>0.46100000000000002</v>
      </c>
      <c r="AA133" s="158" t="s">
        <v>84</v>
      </c>
      <c r="AB133" s="158" t="s">
        <v>84</v>
      </c>
      <c r="AC133" s="158"/>
      <c r="AD133" s="181">
        <v>1425</v>
      </c>
      <c r="AE133" s="181" t="s">
        <v>84</v>
      </c>
      <c r="AF133" s="181">
        <v>131</v>
      </c>
      <c r="AG133" s="181">
        <v>339</v>
      </c>
      <c r="AH133" s="181">
        <v>219</v>
      </c>
      <c r="AI133" s="181" t="s">
        <v>84</v>
      </c>
      <c r="AJ133" s="181">
        <v>652</v>
      </c>
      <c r="AK133" s="181" t="s">
        <v>84</v>
      </c>
      <c r="AL133" s="181">
        <v>2332</v>
      </c>
    </row>
    <row r="134" spans="1:38" x14ac:dyDescent="0.25">
      <c r="A134" s="159" t="s">
        <v>6919</v>
      </c>
      <c r="B134" s="158">
        <v>0.40400000000000003</v>
      </c>
      <c r="C134" s="158" t="s">
        <v>84</v>
      </c>
      <c r="D134" s="158">
        <v>0.39</v>
      </c>
      <c r="E134" s="158">
        <v>0.58879999999999999</v>
      </c>
      <c r="F134" s="158">
        <v>0.60729999999999995</v>
      </c>
      <c r="G134" s="158" t="s">
        <v>84</v>
      </c>
      <c r="H134" s="158">
        <v>0.23300000000000001</v>
      </c>
      <c r="I134" s="158">
        <v>0.44569999999999999</v>
      </c>
      <c r="J134" s="158"/>
      <c r="K134" s="158"/>
      <c r="L134" s="158"/>
      <c r="M134" s="158">
        <v>0.38750000000000001</v>
      </c>
      <c r="N134" s="158">
        <v>0.4204</v>
      </c>
      <c r="O134" s="158" t="s">
        <v>84</v>
      </c>
      <c r="P134" s="158" t="s">
        <v>84</v>
      </c>
      <c r="Q134" s="158">
        <v>0.33879999999999999</v>
      </c>
      <c r="R134" s="158">
        <v>0.44080000000000003</v>
      </c>
      <c r="S134" s="158">
        <v>0.55530000000000002</v>
      </c>
      <c r="T134" s="158">
        <v>0.62070000000000003</v>
      </c>
      <c r="U134" s="158">
        <v>0.56020000000000003</v>
      </c>
      <c r="V134" s="158">
        <v>0.65090000000000003</v>
      </c>
      <c r="W134" s="158" t="s">
        <v>84</v>
      </c>
      <c r="X134" s="158" t="s">
        <v>84</v>
      </c>
      <c r="Y134" s="158">
        <v>0.21240000000000001</v>
      </c>
      <c r="Z134" s="158">
        <v>0.25419999999999998</v>
      </c>
      <c r="AA134" s="158">
        <v>0.35510000000000003</v>
      </c>
      <c r="AB134" s="158">
        <v>0.53220000000000001</v>
      </c>
      <c r="AC134" s="158"/>
      <c r="AD134" s="181">
        <v>3484</v>
      </c>
      <c r="AE134" s="181" t="s">
        <v>84</v>
      </c>
      <c r="AF134" s="181">
        <v>356</v>
      </c>
      <c r="AG134" s="181">
        <v>896</v>
      </c>
      <c r="AH134" s="181">
        <v>457</v>
      </c>
      <c r="AI134" s="181" t="s">
        <v>84</v>
      </c>
      <c r="AJ134" s="181">
        <v>1574</v>
      </c>
      <c r="AK134" s="181">
        <v>120</v>
      </c>
      <c r="AL134" s="181">
        <v>5896</v>
      </c>
    </row>
    <row r="135" spans="1:38" x14ac:dyDescent="0.25">
      <c r="A135" s="159" t="s">
        <v>6920</v>
      </c>
      <c r="B135" s="158">
        <v>0.43790000000000001</v>
      </c>
      <c r="C135" s="158" t="s">
        <v>84</v>
      </c>
      <c r="D135" s="158">
        <v>0.37380000000000002</v>
      </c>
      <c r="E135" s="158">
        <v>0.57920000000000005</v>
      </c>
      <c r="F135" s="158">
        <v>0.67169999999999996</v>
      </c>
      <c r="G135" s="158" t="s">
        <v>84</v>
      </c>
      <c r="H135" s="158">
        <v>0.30070000000000002</v>
      </c>
      <c r="I135" s="158" t="s">
        <v>84</v>
      </c>
      <c r="J135" s="158"/>
      <c r="K135" s="158"/>
      <c r="L135" s="158"/>
      <c r="M135" s="158">
        <v>0.41160000000000002</v>
      </c>
      <c r="N135" s="158">
        <v>0.46389999999999998</v>
      </c>
      <c r="O135" s="158" t="s">
        <v>84</v>
      </c>
      <c r="P135" s="158" t="s">
        <v>84</v>
      </c>
      <c r="Q135" s="158">
        <v>0.2903</v>
      </c>
      <c r="R135" s="158">
        <v>0.45710000000000001</v>
      </c>
      <c r="S135" s="158">
        <v>0.52349999999999997</v>
      </c>
      <c r="T135" s="158">
        <v>0.63080000000000003</v>
      </c>
      <c r="U135" s="158">
        <v>0.60340000000000005</v>
      </c>
      <c r="V135" s="158">
        <v>0.73089999999999999</v>
      </c>
      <c r="W135" s="158" t="s">
        <v>84</v>
      </c>
      <c r="X135" s="158" t="s">
        <v>84</v>
      </c>
      <c r="Y135" s="158">
        <v>0.26550000000000001</v>
      </c>
      <c r="Z135" s="158">
        <v>0.33660000000000001</v>
      </c>
      <c r="AA135" s="158" t="s">
        <v>84</v>
      </c>
      <c r="AB135" s="158" t="s">
        <v>84</v>
      </c>
      <c r="AC135" s="158"/>
      <c r="AD135" s="181">
        <v>1425</v>
      </c>
      <c r="AE135" s="181" t="s">
        <v>84</v>
      </c>
      <c r="AF135" s="181">
        <v>131</v>
      </c>
      <c r="AG135" s="181">
        <v>339</v>
      </c>
      <c r="AH135" s="181">
        <v>219</v>
      </c>
      <c r="AI135" s="181" t="s">
        <v>84</v>
      </c>
      <c r="AJ135" s="181">
        <v>652</v>
      </c>
      <c r="AK135" s="181" t="s">
        <v>84</v>
      </c>
      <c r="AL135" s="181">
        <v>2332</v>
      </c>
    </row>
    <row r="136" spans="1:38" x14ac:dyDescent="0.25">
      <c r="A136" s="159" t="s">
        <v>6921</v>
      </c>
      <c r="B136" s="158">
        <v>0.32979999999999998</v>
      </c>
      <c r="C136" s="158" t="s">
        <v>84</v>
      </c>
      <c r="D136" s="158">
        <v>0.2979</v>
      </c>
      <c r="E136" s="158">
        <v>0.49490000000000001</v>
      </c>
      <c r="F136" s="158">
        <v>0.50539999999999996</v>
      </c>
      <c r="G136" s="158" t="s">
        <v>84</v>
      </c>
      <c r="H136" s="158">
        <v>0.18329999999999999</v>
      </c>
      <c r="I136" s="158">
        <v>0.37219999999999998</v>
      </c>
      <c r="J136" s="158"/>
      <c r="K136" s="158"/>
      <c r="L136" s="158"/>
      <c r="M136" s="158">
        <v>0.31409999999999999</v>
      </c>
      <c r="N136" s="158">
        <v>0.34570000000000001</v>
      </c>
      <c r="O136" s="158" t="s">
        <v>84</v>
      </c>
      <c r="P136" s="158" t="s">
        <v>84</v>
      </c>
      <c r="Q136" s="158">
        <v>0.25069999999999998</v>
      </c>
      <c r="R136" s="158">
        <v>0.34639999999999999</v>
      </c>
      <c r="S136" s="158">
        <v>0.4612</v>
      </c>
      <c r="T136" s="158">
        <v>0.52769999999999995</v>
      </c>
      <c r="U136" s="158">
        <v>0.45800000000000002</v>
      </c>
      <c r="V136" s="158">
        <v>0.55079999999999996</v>
      </c>
      <c r="W136" s="158" t="s">
        <v>84</v>
      </c>
      <c r="X136" s="158" t="s">
        <v>84</v>
      </c>
      <c r="Y136" s="158">
        <v>0.16450000000000001</v>
      </c>
      <c r="Z136" s="158">
        <v>0.20300000000000001</v>
      </c>
      <c r="AA136" s="158">
        <v>0.28589999999999999</v>
      </c>
      <c r="AB136" s="158">
        <v>0.45829999999999999</v>
      </c>
      <c r="AC136" s="158"/>
      <c r="AD136" s="181">
        <v>3484</v>
      </c>
      <c r="AE136" s="181" t="s">
        <v>84</v>
      </c>
      <c r="AF136" s="181">
        <v>356</v>
      </c>
      <c r="AG136" s="181">
        <v>896</v>
      </c>
      <c r="AH136" s="181">
        <v>457</v>
      </c>
      <c r="AI136" s="181" t="s">
        <v>84</v>
      </c>
      <c r="AJ136" s="181">
        <v>1574</v>
      </c>
      <c r="AK136" s="181">
        <v>120</v>
      </c>
      <c r="AL136" s="181">
        <v>5896</v>
      </c>
    </row>
    <row r="137" spans="1:38" x14ac:dyDescent="0.25">
      <c r="A137" s="159" t="s">
        <v>6922</v>
      </c>
      <c r="B137" s="158">
        <v>0.36280000000000001</v>
      </c>
      <c r="C137" s="158" t="s">
        <v>84</v>
      </c>
      <c r="D137" s="158">
        <v>0.26860000000000001</v>
      </c>
      <c r="E137" s="158">
        <v>0.50139999999999996</v>
      </c>
      <c r="F137" s="158">
        <v>0.58819999999999995</v>
      </c>
      <c r="G137" s="158" t="s">
        <v>84</v>
      </c>
      <c r="H137" s="158">
        <v>0.23549999999999999</v>
      </c>
      <c r="I137" s="158" t="s">
        <v>84</v>
      </c>
      <c r="J137" s="158"/>
      <c r="K137" s="158"/>
      <c r="L137" s="158"/>
      <c r="M137" s="158">
        <v>0.33739999999999998</v>
      </c>
      <c r="N137" s="158">
        <v>0.38829999999999998</v>
      </c>
      <c r="O137" s="158" t="s">
        <v>84</v>
      </c>
      <c r="P137" s="158" t="s">
        <v>84</v>
      </c>
      <c r="Q137" s="158">
        <v>0.19500000000000001</v>
      </c>
      <c r="R137" s="158">
        <v>0.34739999999999999</v>
      </c>
      <c r="S137" s="158">
        <v>0.44550000000000001</v>
      </c>
      <c r="T137" s="158">
        <v>0.55469999999999997</v>
      </c>
      <c r="U137" s="158">
        <v>0.5181</v>
      </c>
      <c r="V137" s="158">
        <v>0.65169999999999995</v>
      </c>
      <c r="W137" s="158" t="s">
        <v>84</v>
      </c>
      <c r="X137" s="158" t="s">
        <v>84</v>
      </c>
      <c r="Y137" s="158">
        <v>0.2031</v>
      </c>
      <c r="Z137" s="158">
        <v>0.26919999999999999</v>
      </c>
      <c r="AA137" s="158" t="s">
        <v>84</v>
      </c>
      <c r="AB137" s="158" t="s">
        <v>84</v>
      </c>
      <c r="AC137" s="158"/>
      <c r="AD137" s="181">
        <v>1425</v>
      </c>
      <c r="AE137" s="181" t="s">
        <v>84</v>
      </c>
      <c r="AF137" s="181">
        <v>131</v>
      </c>
      <c r="AG137" s="181">
        <v>339</v>
      </c>
      <c r="AH137" s="181">
        <v>219</v>
      </c>
      <c r="AI137" s="181" t="s">
        <v>84</v>
      </c>
      <c r="AJ137" s="181">
        <v>652</v>
      </c>
      <c r="AK137" s="181" t="s">
        <v>84</v>
      </c>
      <c r="AL137" s="181">
        <v>2332</v>
      </c>
    </row>
    <row r="138" spans="1:38" x14ac:dyDescent="0.25">
      <c r="A138" s="159" t="s">
        <v>6923</v>
      </c>
      <c r="B138" s="158">
        <v>0.93489999999999995</v>
      </c>
      <c r="C138" s="158" t="s">
        <v>84</v>
      </c>
      <c r="D138" s="158" t="s">
        <v>84</v>
      </c>
      <c r="E138" s="158">
        <v>0.94989999999999997</v>
      </c>
      <c r="F138" s="158">
        <v>0.96020000000000005</v>
      </c>
      <c r="G138" s="158" t="s">
        <v>84</v>
      </c>
      <c r="H138" s="158">
        <v>0.80449999999999999</v>
      </c>
      <c r="I138" s="158" t="s">
        <v>84</v>
      </c>
      <c r="J138" s="158"/>
      <c r="K138" s="158"/>
      <c r="L138" s="158"/>
      <c r="M138" s="158">
        <v>0.91839999999999999</v>
      </c>
      <c r="N138" s="158">
        <v>0.94830000000000003</v>
      </c>
      <c r="O138" s="158" t="s">
        <v>84</v>
      </c>
      <c r="P138" s="158" t="s">
        <v>84</v>
      </c>
      <c r="Q138" s="158" t="s">
        <v>84</v>
      </c>
      <c r="R138" s="158" t="s">
        <v>84</v>
      </c>
      <c r="S138" s="158">
        <v>0.91649999999999998</v>
      </c>
      <c r="T138" s="158">
        <v>0.97009999999999996</v>
      </c>
      <c r="U138" s="158">
        <v>0.93920000000000003</v>
      </c>
      <c r="V138" s="158">
        <v>0.97409999999999997</v>
      </c>
      <c r="W138" s="158" t="s">
        <v>84</v>
      </c>
      <c r="X138" s="158" t="s">
        <v>84</v>
      </c>
      <c r="Y138" s="158">
        <v>0.72589999999999999</v>
      </c>
      <c r="Z138" s="158">
        <v>0.86270000000000002</v>
      </c>
      <c r="AA138" s="158" t="s">
        <v>84</v>
      </c>
      <c r="AB138" s="158" t="s">
        <v>84</v>
      </c>
      <c r="AC138" s="158"/>
      <c r="AD138" s="181">
        <v>1475</v>
      </c>
      <c r="AE138" s="181" t="s">
        <v>84</v>
      </c>
      <c r="AF138" s="181" t="s">
        <v>84</v>
      </c>
      <c r="AG138" s="181">
        <v>425</v>
      </c>
      <c r="AH138" s="181">
        <v>820</v>
      </c>
      <c r="AI138" s="181" t="s">
        <v>84</v>
      </c>
      <c r="AJ138" s="181">
        <v>150</v>
      </c>
      <c r="AK138" s="181" t="s">
        <v>84</v>
      </c>
      <c r="AL138" s="181">
        <v>645</v>
      </c>
    </row>
    <row r="139" spans="1:38" x14ac:dyDescent="0.25">
      <c r="A139" s="159" t="s">
        <v>6924</v>
      </c>
      <c r="B139" s="158">
        <v>0.92869999999999997</v>
      </c>
      <c r="C139" s="158" t="s">
        <v>84</v>
      </c>
      <c r="D139" s="158" t="s">
        <v>84</v>
      </c>
      <c r="E139" s="158">
        <v>0.91690000000000005</v>
      </c>
      <c r="F139" s="158">
        <v>0.95469999999999999</v>
      </c>
      <c r="G139" s="158" t="s">
        <v>84</v>
      </c>
      <c r="H139" s="158">
        <v>0.83630000000000004</v>
      </c>
      <c r="I139" s="158" t="s">
        <v>84</v>
      </c>
      <c r="J139" s="158"/>
      <c r="K139" s="158"/>
      <c r="L139" s="158"/>
      <c r="M139" s="158">
        <v>0.91249999999999998</v>
      </c>
      <c r="N139" s="158">
        <v>0.94199999999999995</v>
      </c>
      <c r="O139" s="158" t="s">
        <v>84</v>
      </c>
      <c r="P139" s="158" t="s">
        <v>84</v>
      </c>
      <c r="Q139" s="158" t="s">
        <v>84</v>
      </c>
      <c r="R139" s="158" t="s">
        <v>84</v>
      </c>
      <c r="S139" s="158">
        <v>0.88129999999999997</v>
      </c>
      <c r="T139" s="158">
        <v>0.94220000000000004</v>
      </c>
      <c r="U139" s="158">
        <v>0.93410000000000004</v>
      </c>
      <c r="V139" s="158">
        <v>0.96899999999999997</v>
      </c>
      <c r="W139" s="158" t="s">
        <v>84</v>
      </c>
      <c r="X139" s="158" t="s">
        <v>84</v>
      </c>
      <c r="Y139" s="158">
        <v>0.7742</v>
      </c>
      <c r="Z139" s="158">
        <v>0.88260000000000005</v>
      </c>
      <c r="AA139" s="158" t="s">
        <v>84</v>
      </c>
      <c r="AB139" s="158" t="s">
        <v>84</v>
      </c>
      <c r="AC139" s="158"/>
      <c r="AD139" s="181">
        <v>1664</v>
      </c>
      <c r="AE139" s="181" t="s">
        <v>84</v>
      </c>
      <c r="AF139" s="181" t="s">
        <v>84</v>
      </c>
      <c r="AG139" s="181">
        <v>462</v>
      </c>
      <c r="AH139" s="181">
        <v>899</v>
      </c>
      <c r="AI139" s="181" t="s">
        <v>84</v>
      </c>
      <c r="AJ139" s="181">
        <v>212</v>
      </c>
      <c r="AK139" s="181" t="s">
        <v>84</v>
      </c>
      <c r="AL139" s="181">
        <v>783</v>
      </c>
    </row>
    <row r="140" spans="1:38" x14ac:dyDescent="0.25">
      <c r="A140" s="159" t="s">
        <v>6925</v>
      </c>
      <c r="B140" s="158">
        <v>0.98419999999999996</v>
      </c>
      <c r="C140" s="158" t="s">
        <v>84</v>
      </c>
      <c r="D140" s="158" t="s">
        <v>84</v>
      </c>
      <c r="E140" s="158">
        <v>0.99970000000000003</v>
      </c>
      <c r="F140" s="158">
        <v>0.99199999999999999</v>
      </c>
      <c r="G140" s="158" t="s">
        <v>84</v>
      </c>
      <c r="H140" s="158">
        <v>0.90849999999999997</v>
      </c>
      <c r="I140" s="158" t="s">
        <v>84</v>
      </c>
      <c r="J140" s="158"/>
      <c r="K140" s="158"/>
      <c r="L140" s="158"/>
      <c r="M140" s="158">
        <v>0.9758</v>
      </c>
      <c r="N140" s="158">
        <v>0.98970000000000002</v>
      </c>
      <c r="O140" s="158" t="s">
        <v>84</v>
      </c>
      <c r="P140" s="158" t="s">
        <v>84</v>
      </c>
      <c r="Q140" s="158" t="s">
        <v>84</v>
      </c>
      <c r="R140" s="158" t="s">
        <v>84</v>
      </c>
      <c r="S140" s="158">
        <v>0</v>
      </c>
      <c r="T140" s="158">
        <v>1</v>
      </c>
      <c r="U140" s="158">
        <v>0.98140000000000005</v>
      </c>
      <c r="V140" s="158">
        <v>0.99660000000000004</v>
      </c>
      <c r="W140" s="158" t="s">
        <v>84</v>
      </c>
      <c r="X140" s="158" t="s">
        <v>84</v>
      </c>
      <c r="Y140" s="158">
        <v>0.8488</v>
      </c>
      <c r="Z140" s="158">
        <v>0.94540000000000002</v>
      </c>
      <c r="AA140" s="158" t="s">
        <v>84</v>
      </c>
      <c r="AB140" s="158" t="s">
        <v>84</v>
      </c>
      <c r="AC140" s="158"/>
      <c r="AD140" s="181">
        <v>1475</v>
      </c>
      <c r="AE140" s="181" t="s">
        <v>84</v>
      </c>
      <c r="AF140" s="181" t="s">
        <v>84</v>
      </c>
      <c r="AG140" s="181">
        <v>425</v>
      </c>
      <c r="AH140" s="181">
        <v>820</v>
      </c>
      <c r="AI140" s="181" t="s">
        <v>84</v>
      </c>
      <c r="AJ140" s="181">
        <v>150</v>
      </c>
      <c r="AK140" s="181" t="s">
        <v>84</v>
      </c>
      <c r="AL140" s="181">
        <v>645</v>
      </c>
    </row>
    <row r="141" spans="1:38" x14ac:dyDescent="0.25">
      <c r="A141" s="159" t="s">
        <v>6926</v>
      </c>
      <c r="B141" s="158">
        <v>0.98540000000000005</v>
      </c>
      <c r="C141" s="158" t="s">
        <v>84</v>
      </c>
      <c r="D141" s="158" t="s">
        <v>84</v>
      </c>
      <c r="E141" s="158">
        <v>0.98309999999999997</v>
      </c>
      <c r="F141" s="158">
        <v>0.99650000000000005</v>
      </c>
      <c r="G141" s="158" t="s">
        <v>84</v>
      </c>
      <c r="H141" s="158">
        <v>0.93600000000000005</v>
      </c>
      <c r="I141" s="158" t="s">
        <v>84</v>
      </c>
      <c r="J141" s="158"/>
      <c r="K141" s="158"/>
      <c r="L141" s="158"/>
      <c r="M141" s="158">
        <v>0.97770000000000001</v>
      </c>
      <c r="N141" s="158">
        <v>0.99039999999999995</v>
      </c>
      <c r="O141" s="158" t="s">
        <v>84</v>
      </c>
      <c r="P141" s="158" t="s">
        <v>84</v>
      </c>
      <c r="Q141" s="158" t="s">
        <v>84</v>
      </c>
      <c r="R141" s="158" t="s">
        <v>84</v>
      </c>
      <c r="S141" s="158">
        <v>0.96440000000000003</v>
      </c>
      <c r="T141" s="158">
        <v>0.99199999999999999</v>
      </c>
      <c r="U141" s="158">
        <v>0.98599999999999999</v>
      </c>
      <c r="V141" s="158">
        <v>0.99909999999999999</v>
      </c>
      <c r="W141" s="158" t="s">
        <v>84</v>
      </c>
      <c r="X141" s="158" t="s">
        <v>84</v>
      </c>
      <c r="Y141" s="158">
        <v>0.89249999999999996</v>
      </c>
      <c r="Z141" s="158">
        <v>0.96220000000000006</v>
      </c>
      <c r="AA141" s="158" t="s">
        <v>84</v>
      </c>
      <c r="AB141" s="158" t="s">
        <v>84</v>
      </c>
      <c r="AC141" s="158"/>
      <c r="AD141" s="181">
        <v>1664</v>
      </c>
      <c r="AE141" s="181" t="s">
        <v>84</v>
      </c>
      <c r="AF141" s="181" t="s">
        <v>84</v>
      </c>
      <c r="AG141" s="181">
        <v>462</v>
      </c>
      <c r="AH141" s="181">
        <v>899</v>
      </c>
      <c r="AI141" s="181" t="s">
        <v>84</v>
      </c>
      <c r="AJ141" s="181">
        <v>212</v>
      </c>
      <c r="AK141" s="181" t="s">
        <v>84</v>
      </c>
      <c r="AL141" s="181">
        <v>783</v>
      </c>
    </row>
    <row r="142" spans="1:38" x14ac:dyDescent="0.25">
      <c r="A142" s="159" t="s">
        <v>6927</v>
      </c>
      <c r="B142" s="158">
        <v>0.87670000000000003</v>
      </c>
      <c r="C142" s="158" t="s">
        <v>84</v>
      </c>
      <c r="D142" s="158" t="s">
        <v>84</v>
      </c>
      <c r="E142" s="158">
        <v>0.88580000000000003</v>
      </c>
      <c r="F142" s="158">
        <v>0.89929999999999999</v>
      </c>
      <c r="G142" s="158" t="s">
        <v>84</v>
      </c>
      <c r="H142" s="158">
        <v>0.74270000000000003</v>
      </c>
      <c r="I142" s="158" t="s">
        <v>84</v>
      </c>
      <c r="J142" s="158"/>
      <c r="K142" s="158"/>
      <c r="L142" s="158"/>
      <c r="M142" s="158">
        <v>0.85440000000000005</v>
      </c>
      <c r="N142" s="158">
        <v>0.89580000000000004</v>
      </c>
      <c r="O142" s="158" t="s">
        <v>84</v>
      </c>
      <c r="P142" s="158" t="s">
        <v>84</v>
      </c>
      <c r="Q142" s="158" t="s">
        <v>84</v>
      </c>
      <c r="R142" s="158" t="s">
        <v>84</v>
      </c>
      <c r="S142" s="158">
        <v>0.84150000000000003</v>
      </c>
      <c r="T142" s="158">
        <v>0.91839999999999999</v>
      </c>
      <c r="U142" s="158">
        <v>0.86950000000000005</v>
      </c>
      <c r="V142" s="158">
        <v>0.92259999999999998</v>
      </c>
      <c r="W142" s="158" t="s">
        <v>84</v>
      </c>
      <c r="X142" s="158" t="s">
        <v>84</v>
      </c>
      <c r="Y142" s="158">
        <v>0.65510000000000002</v>
      </c>
      <c r="Z142" s="158">
        <v>0.81130000000000002</v>
      </c>
      <c r="AA142" s="158" t="s">
        <v>84</v>
      </c>
      <c r="AB142" s="158" t="s">
        <v>84</v>
      </c>
      <c r="AC142" s="158"/>
      <c r="AD142" s="181">
        <v>1475</v>
      </c>
      <c r="AE142" s="181" t="s">
        <v>84</v>
      </c>
      <c r="AF142" s="181" t="s">
        <v>84</v>
      </c>
      <c r="AG142" s="181">
        <v>425</v>
      </c>
      <c r="AH142" s="181">
        <v>820</v>
      </c>
      <c r="AI142" s="181" t="s">
        <v>84</v>
      </c>
      <c r="AJ142" s="181">
        <v>150</v>
      </c>
      <c r="AK142" s="181" t="s">
        <v>84</v>
      </c>
      <c r="AL142" s="181">
        <v>645</v>
      </c>
    </row>
    <row r="143" spans="1:38" x14ac:dyDescent="0.25">
      <c r="A143" s="159" t="s">
        <v>6928</v>
      </c>
      <c r="B143" s="158">
        <v>0.85940000000000005</v>
      </c>
      <c r="C143" s="158" t="s">
        <v>84</v>
      </c>
      <c r="D143" s="158" t="s">
        <v>84</v>
      </c>
      <c r="E143" s="158">
        <v>0.82199999999999995</v>
      </c>
      <c r="F143" s="158">
        <v>0.89990000000000003</v>
      </c>
      <c r="G143" s="158" t="s">
        <v>84</v>
      </c>
      <c r="H143" s="158">
        <v>0.75839999999999996</v>
      </c>
      <c r="I143" s="158" t="s">
        <v>84</v>
      </c>
      <c r="J143" s="158"/>
      <c r="K143" s="158"/>
      <c r="L143" s="158"/>
      <c r="M143" s="158">
        <v>0.83740000000000003</v>
      </c>
      <c r="N143" s="158">
        <v>0.87870000000000004</v>
      </c>
      <c r="O143" s="158" t="s">
        <v>84</v>
      </c>
      <c r="P143" s="158" t="s">
        <v>84</v>
      </c>
      <c r="Q143" s="158" t="s">
        <v>84</v>
      </c>
      <c r="R143" s="158" t="s">
        <v>84</v>
      </c>
      <c r="S143" s="158">
        <v>0.77500000000000002</v>
      </c>
      <c r="T143" s="158">
        <v>0.86</v>
      </c>
      <c r="U143" s="158">
        <v>0.87129999999999996</v>
      </c>
      <c r="V143" s="158">
        <v>0.92249999999999999</v>
      </c>
      <c r="W143" s="158" t="s">
        <v>84</v>
      </c>
      <c r="X143" s="158" t="s">
        <v>84</v>
      </c>
      <c r="Y143" s="158">
        <v>0.68379999999999996</v>
      </c>
      <c r="Z143" s="158">
        <v>0.81779999999999997</v>
      </c>
      <c r="AA143" s="158" t="s">
        <v>84</v>
      </c>
      <c r="AB143" s="158" t="s">
        <v>84</v>
      </c>
      <c r="AC143" s="158"/>
      <c r="AD143" s="181">
        <v>1664</v>
      </c>
      <c r="AE143" s="181" t="s">
        <v>84</v>
      </c>
      <c r="AF143" s="181" t="s">
        <v>84</v>
      </c>
      <c r="AG143" s="181">
        <v>462</v>
      </c>
      <c r="AH143" s="181">
        <v>899</v>
      </c>
      <c r="AI143" s="181" t="s">
        <v>84</v>
      </c>
      <c r="AJ143" s="181">
        <v>212</v>
      </c>
      <c r="AK143" s="181" t="s">
        <v>84</v>
      </c>
      <c r="AL143" s="181">
        <v>783</v>
      </c>
    </row>
    <row r="144" spans="1:38" x14ac:dyDescent="0.25">
      <c r="A144" s="159" t="s">
        <v>6929</v>
      </c>
      <c r="B144" s="158">
        <v>0.79249999999999998</v>
      </c>
      <c r="C144" s="158" t="s">
        <v>84</v>
      </c>
      <c r="D144" s="158" t="s">
        <v>84</v>
      </c>
      <c r="E144" s="158">
        <v>0.80640000000000001</v>
      </c>
      <c r="F144" s="158">
        <v>0.8115</v>
      </c>
      <c r="G144" s="158" t="s">
        <v>84</v>
      </c>
      <c r="H144" s="158">
        <v>0.67320000000000002</v>
      </c>
      <c r="I144" s="158" t="s">
        <v>84</v>
      </c>
      <c r="J144" s="158"/>
      <c r="K144" s="158"/>
      <c r="L144" s="158"/>
      <c r="M144" s="158">
        <v>0.76429999999999998</v>
      </c>
      <c r="N144" s="158">
        <v>0.81769999999999998</v>
      </c>
      <c r="O144" s="158" t="s">
        <v>84</v>
      </c>
      <c r="P144" s="158" t="s">
        <v>84</v>
      </c>
      <c r="Q144" s="158" t="s">
        <v>84</v>
      </c>
      <c r="R144" s="158" t="s">
        <v>84</v>
      </c>
      <c r="S144" s="158">
        <v>0.75129999999999997</v>
      </c>
      <c r="T144" s="158">
        <v>0.85050000000000003</v>
      </c>
      <c r="U144" s="158">
        <v>0.77290000000000003</v>
      </c>
      <c r="V144" s="158">
        <v>0.84419999999999995</v>
      </c>
      <c r="W144" s="158" t="s">
        <v>84</v>
      </c>
      <c r="X144" s="158" t="s">
        <v>84</v>
      </c>
      <c r="Y144" s="158">
        <v>0.57679999999999998</v>
      </c>
      <c r="Z144" s="158">
        <v>0.75229999999999997</v>
      </c>
      <c r="AA144" s="158" t="s">
        <v>84</v>
      </c>
      <c r="AB144" s="158" t="s">
        <v>84</v>
      </c>
      <c r="AC144" s="158"/>
      <c r="AD144" s="181">
        <v>1475</v>
      </c>
      <c r="AE144" s="181" t="s">
        <v>84</v>
      </c>
      <c r="AF144" s="181" t="s">
        <v>84</v>
      </c>
      <c r="AG144" s="181">
        <v>425</v>
      </c>
      <c r="AH144" s="181">
        <v>820</v>
      </c>
      <c r="AI144" s="181" t="s">
        <v>84</v>
      </c>
      <c r="AJ144" s="181">
        <v>150</v>
      </c>
      <c r="AK144" s="181" t="s">
        <v>84</v>
      </c>
      <c r="AL144" s="181">
        <v>645</v>
      </c>
    </row>
    <row r="145" spans="1:38" x14ac:dyDescent="0.25">
      <c r="A145" s="159" t="s">
        <v>6930</v>
      </c>
      <c r="B145" s="158">
        <v>0.78879999999999995</v>
      </c>
      <c r="C145" s="158" t="s">
        <v>84</v>
      </c>
      <c r="D145" s="158" t="s">
        <v>84</v>
      </c>
      <c r="E145" s="158">
        <v>0.74919999999999998</v>
      </c>
      <c r="F145" s="158">
        <v>0.83520000000000005</v>
      </c>
      <c r="G145" s="158" t="s">
        <v>84</v>
      </c>
      <c r="H145" s="158">
        <v>0.67069999999999996</v>
      </c>
      <c r="I145" s="158" t="s">
        <v>84</v>
      </c>
      <c r="J145" s="158"/>
      <c r="K145" s="158"/>
      <c r="L145" s="158"/>
      <c r="M145" s="158">
        <v>0.76180000000000003</v>
      </c>
      <c r="N145" s="158">
        <v>0.81310000000000004</v>
      </c>
      <c r="O145" s="158" t="s">
        <v>84</v>
      </c>
      <c r="P145" s="158" t="s">
        <v>84</v>
      </c>
      <c r="Q145" s="158" t="s">
        <v>84</v>
      </c>
      <c r="R145" s="158" t="s">
        <v>84</v>
      </c>
      <c r="S145" s="158">
        <v>0.69410000000000005</v>
      </c>
      <c r="T145" s="158">
        <v>0.79590000000000005</v>
      </c>
      <c r="U145" s="158">
        <v>0.79879999999999995</v>
      </c>
      <c r="V145" s="158">
        <v>0.86570000000000003</v>
      </c>
      <c r="W145" s="158" t="s">
        <v>84</v>
      </c>
      <c r="X145" s="158" t="s">
        <v>84</v>
      </c>
      <c r="Y145" s="158">
        <v>0.58879999999999999</v>
      </c>
      <c r="Z145" s="158">
        <v>0.7399</v>
      </c>
      <c r="AA145" s="158" t="s">
        <v>84</v>
      </c>
      <c r="AB145" s="158" t="s">
        <v>84</v>
      </c>
      <c r="AC145" s="158"/>
      <c r="AD145" s="181">
        <v>1664</v>
      </c>
      <c r="AE145" s="181" t="s">
        <v>84</v>
      </c>
      <c r="AF145" s="181" t="s">
        <v>84</v>
      </c>
      <c r="AG145" s="181">
        <v>462</v>
      </c>
      <c r="AH145" s="181">
        <v>899</v>
      </c>
      <c r="AI145" s="181" t="s">
        <v>84</v>
      </c>
      <c r="AJ145" s="181">
        <v>212</v>
      </c>
      <c r="AK145" s="181" t="s">
        <v>84</v>
      </c>
      <c r="AL145" s="181">
        <v>783</v>
      </c>
    </row>
    <row r="146" spans="1:38" x14ac:dyDescent="0.25">
      <c r="A146" s="159" t="s">
        <v>6931</v>
      </c>
      <c r="B146" s="158">
        <v>0.9778</v>
      </c>
      <c r="C146" s="158" t="s">
        <v>84</v>
      </c>
      <c r="D146" s="158" t="s">
        <v>84</v>
      </c>
      <c r="E146" s="158">
        <v>0.99909999999999999</v>
      </c>
      <c r="F146" s="158">
        <v>0.99439999999999995</v>
      </c>
      <c r="G146" s="158" t="s">
        <v>84</v>
      </c>
      <c r="H146" s="158">
        <v>0.87190000000000001</v>
      </c>
      <c r="I146" s="158" t="s">
        <v>84</v>
      </c>
      <c r="J146" s="158"/>
      <c r="K146" s="158"/>
      <c r="L146" s="158"/>
      <c r="M146" s="158">
        <v>0.96750000000000003</v>
      </c>
      <c r="N146" s="158">
        <v>0.98480000000000001</v>
      </c>
      <c r="O146" s="158" t="s">
        <v>84</v>
      </c>
      <c r="P146" s="158" t="s">
        <v>84</v>
      </c>
      <c r="Q146" s="158" t="s">
        <v>84</v>
      </c>
      <c r="R146" s="158" t="s">
        <v>84</v>
      </c>
      <c r="S146" s="158">
        <v>2.0000000000000001E-4</v>
      </c>
      <c r="T146" s="158">
        <v>1</v>
      </c>
      <c r="U146" s="158">
        <v>0.9798</v>
      </c>
      <c r="V146" s="158">
        <v>0.99850000000000005</v>
      </c>
      <c r="W146" s="158" t="s">
        <v>84</v>
      </c>
      <c r="X146" s="158" t="s">
        <v>84</v>
      </c>
      <c r="Y146" s="158">
        <v>0.80510000000000004</v>
      </c>
      <c r="Z146" s="158">
        <v>0.91700000000000004</v>
      </c>
      <c r="AA146" s="158" t="s">
        <v>84</v>
      </c>
      <c r="AB146" s="158" t="s">
        <v>84</v>
      </c>
      <c r="AC146" s="158"/>
      <c r="AD146" s="181">
        <v>1475</v>
      </c>
      <c r="AE146" s="181" t="s">
        <v>84</v>
      </c>
      <c r="AF146" s="181" t="s">
        <v>84</v>
      </c>
      <c r="AG146" s="181">
        <v>425</v>
      </c>
      <c r="AH146" s="181">
        <v>820</v>
      </c>
      <c r="AI146" s="181" t="s">
        <v>84</v>
      </c>
      <c r="AJ146" s="181">
        <v>150</v>
      </c>
      <c r="AK146" s="181" t="s">
        <v>84</v>
      </c>
      <c r="AL146" s="181">
        <v>645</v>
      </c>
    </row>
    <row r="147" spans="1:38" x14ac:dyDescent="0.25">
      <c r="A147" s="159" t="s">
        <v>6932</v>
      </c>
      <c r="B147" s="158">
        <v>0.97570000000000001</v>
      </c>
      <c r="C147" s="158" t="s">
        <v>84</v>
      </c>
      <c r="D147" s="158" t="s">
        <v>84</v>
      </c>
      <c r="E147" s="158">
        <v>0.97499999999999998</v>
      </c>
      <c r="F147" s="158">
        <v>0.995</v>
      </c>
      <c r="G147" s="158" t="s">
        <v>84</v>
      </c>
      <c r="H147" s="158">
        <v>0.89680000000000004</v>
      </c>
      <c r="I147" s="158" t="s">
        <v>84</v>
      </c>
      <c r="J147" s="158"/>
      <c r="K147" s="158"/>
      <c r="L147" s="158"/>
      <c r="M147" s="158">
        <v>0.9657</v>
      </c>
      <c r="N147" s="158">
        <v>0.98280000000000001</v>
      </c>
      <c r="O147" s="158" t="s">
        <v>84</v>
      </c>
      <c r="P147" s="158" t="s">
        <v>84</v>
      </c>
      <c r="Q147" s="158" t="s">
        <v>84</v>
      </c>
      <c r="R147" s="158" t="s">
        <v>84</v>
      </c>
      <c r="S147" s="158">
        <v>0.95199999999999996</v>
      </c>
      <c r="T147" s="158">
        <v>0.98709999999999998</v>
      </c>
      <c r="U147" s="158">
        <v>0.98009999999999997</v>
      </c>
      <c r="V147" s="158">
        <v>0.99870000000000003</v>
      </c>
      <c r="W147" s="158" t="s">
        <v>84</v>
      </c>
      <c r="X147" s="158" t="s">
        <v>84</v>
      </c>
      <c r="Y147" s="158">
        <v>0.84540000000000004</v>
      </c>
      <c r="Z147" s="158">
        <v>0.93169999999999997</v>
      </c>
      <c r="AA147" s="158" t="s">
        <v>84</v>
      </c>
      <c r="AB147" s="158" t="s">
        <v>84</v>
      </c>
      <c r="AC147" s="158"/>
      <c r="AD147" s="181">
        <v>1664</v>
      </c>
      <c r="AE147" s="181" t="s">
        <v>84</v>
      </c>
      <c r="AF147" s="181" t="s">
        <v>84</v>
      </c>
      <c r="AG147" s="181">
        <v>462</v>
      </c>
      <c r="AH147" s="181">
        <v>899</v>
      </c>
      <c r="AI147" s="181" t="s">
        <v>84</v>
      </c>
      <c r="AJ147" s="181">
        <v>212</v>
      </c>
      <c r="AK147" s="181" t="s">
        <v>84</v>
      </c>
      <c r="AL147" s="181">
        <v>783</v>
      </c>
    </row>
    <row r="148" spans="1:38" x14ac:dyDescent="0.25">
      <c r="A148" s="159" t="s">
        <v>6933</v>
      </c>
      <c r="B148" s="158">
        <v>0.96009999999999995</v>
      </c>
      <c r="C148" s="158" t="s">
        <v>84</v>
      </c>
      <c r="D148" s="158" t="s">
        <v>84</v>
      </c>
      <c r="E148" s="158">
        <v>0.97460000000000002</v>
      </c>
      <c r="F148" s="158">
        <v>0.98</v>
      </c>
      <c r="G148" s="158" t="s">
        <v>84</v>
      </c>
      <c r="H148" s="158">
        <v>0.84379999999999999</v>
      </c>
      <c r="I148" s="158" t="s">
        <v>84</v>
      </c>
      <c r="J148" s="158"/>
      <c r="K148" s="158"/>
      <c r="L148" s="158"/>
      <c r="M148" s="158">
        <v>0.94689999999999996</v>
      </c>
      <c r="N148" s="158">
        <v>0.97</v>
      </c>
      <c r="O148" s="158" t="s">
        <v>84</v>
      </c>
      <c r="P148" s="158" t="s">
        <v>84</v>
      </c>
      <c r="Q148" s="158" t="s">
        <v>84</v>
      </c>
      <c r="R148" s="158" t="s">
        <v>84</v>
      </c>
      <c r="S148" s="158">
        <v>0.94789999999999996</v>
      </c>
      <c r="T148" s="158">
        <v>0.98770000000000002</v>
      </c>
      <c r="U148" s="158">
        <v>0.96360000000000001</v>
      </c>
      <c r="V148" s="158">
        <v>0.98909999999999998</v>
      </c>
      <c r="W148" s="158" t="s">
        <v>84</v>
      </c>
      <c r="X148" s="158" t="s">
        <v>84</v>
      </c>
      <c r="Y148" s="158">
        <v>0.77190000000000003</v>
      </c>
      <c r="Z148" s="158">
        <v>0.89449999999999996</v>
      </c>
      <c r="AA148" s="158" t="s">
        <v>84</v>
      </c>
      <c r="AB148" s="158" t="s">
        <v>84</v>
      </c>
      <c r="AC148" s="158"/>
      <c r="AD148" s="181">
        <v>1475</v>
      </c>
      <c r="AE148" s="181" t="s">
        <v>84</v>
      </c>
      <c r="AF148" s="181" t="s">
        <v>84</v>
      </c>
      <c r="AG148" s="181">
        <v>425</v>
      </c>
      <c r="AH148" s="181">
        <v>820</v>
      </c>
      <c r="AI148" s="181" t="s">
        <v>84</v>
      </c>
      <c r="AJ148" s="181">
        <v>150</v>
      </c>
      <c r="AK148" s="181" t="s">
        <v>84</v>
      </c>
      <c r="AL148" s="181">
        <v>645</v>
      </c>
    </row>
    <row r="149" spans="1:38" x14ac:dyDescent="0.25">
      <c r="A149" s="159" t="s">
        <v>6934</v>
      </c>
      <c r="B149" s="158">
        <v>0.96130000000000004</v>
      </c>
      <c r="C149" s="158" t="s">
        <v>84</v>
      </c>
      <c r="D149" s="158" t="s">
        <v>84</v>
      </c>
      <c r="E149" s="158">
        <v>0.95609999999999995</v>
      </c>
      <c r="F149" s="158">
        <v>0.98399999999999999</v>
      </c>
      <c r="G149" s="158" t="s">
        <v>84</v>
      </c>
      <c r="H149" s="158">
        <v>0.87829999999999997</v>
      </c>
      <c r="I149" s="158" t="s">
        <v>84</v>
      </c>
      <c r="J149" s="158"/>
      <c r="K149" s="158"/>
      <c r="L149" s="158"/>
      <c r="M149" s="158">
        <v>0.94879999999999998</v>
      </c>
      <c r="N149" s="158">
        <v>0.97070000000000001</v>
      </c>
      <c r="O149" s="158" t="s">
        <v>84</v>
      </c>
      <c r="P149" s="158" t="s">
        <v>84</v>
      </c>
      <c r="Q149" s="158" t="s">
        <v>84</v>
      </c>
      <c r="R149" s="158" t="s">
        <v>84</v>
      </c>
      <c r="S149" s="158">
        <v>0.92789999999999995</v>
      </c>
      <c r="T149" s="158">
        <v>0.97340000000000004</v>
      </c>
      <c r="U149" s="158">
        <v>0.96809999999999996</v>
      </c>
      <c r="V149" s="158">
        <v>0.99199999999999999</v>
      </c>
      <c r="W149" s="158" t="s">
        <v>84</v>
      </c>
      <c r="X149" s="158" t="s">
        <v>84</v>
      </c>
      <c r="Y149" s="158">
        <v>0.82299999999999995</v>
      </c>
      <c r="Z149" s="158">
        <v>0.91710000000000003</v>
      </c>
      <c r="AA149" s="158" t="s">
        <v>84</v>
      </c>
      <c r="AB149" s="158" t="s">
        <v>84</v>
      </c>
      <c r="AC149" s="158"/>
      <c r="AD149" s="181">
        <v>1664</v>
      </c>
      <c r="AE149" s="181" t="s">
        <v>84</v>
      </c>
      <c r="AF149" s="181" t="s">
        <v>84</v>
      </c>
      <c r="AG149" s="181">
        <v>462</v>
      </c>
      <c r="AH149" s="181">
        <v>899</v>
      </c>
      <c r="AI149" s="181" t="s">
        <v>84</v>
      </c>
      <c r="AJ149" s="181">
        <v>212</v>
      </c>
      <c r="AK149" s="181" t="s">
        <v>84</v>
      </c>
      <c r="AL149" s="181">
        <v>783</v>
      </c>
    </row>
    <row r="150" spans="1:38" x14ac:dyDescent="0.25">
      <c r="A150" s="159" t="s">
        <v>6935</v>
      </c>
      <c r="B150" s="158">
        <v>0.94569999999999999</v>
      </c>
      <c r="C150" s="158" t="s">
        <v>84</v>
      </c>
      <c r="D150" s="158" t="s">
        <v>84</v>
      </c>
      <c r="E150" s="158">
        <v>0.95820000000000005</v>
      </c>
      <c r="F150" s="158">
        <v>0.97040000000000004</v>
      </c>
      <c r="G150" s="158" t="s">
        <v>84</v>
      </c>
      <c r="H150" s="158">
        <v>0.82020000000000004</v>
      </c>
      <c r="I150" s="158" t="s">
        <v>84</v>
      </c>
      <c r="J150" s="158"/>
      <c r="K150" s="158"/>
      <c r="L150" s="158"/>
      <c r="M150" s="158">
        <v>0.93059999999999998</v>
      </c>
      <c r="N150" s="158">
        <v>0.95760000000000001</v>
      </c>
      <c r="O150" s="158" t="s">
        <v>84</v>
      </c>
      <c r="P150" s="158" t="s">
        <v>84</v>
      </c>
      <c r="Q150" s="158" t="s">
        <v>84</v>
      </c>
      <c r="R150" s="158" t="s">
        <v>84</v>
      </c>
      <c r="S150" s="158">
        <v>0.92730000000000001</v>
      </c>
      <c r="T150" s="158">
        <v>0.97609999999999997</v>
      </c>
      <c r="U150" s="158">
        <v>0.9516</v>
      </c>
      <c r="V150" s="158">
        <v>0.98199999999999998</v>
      </c>
      <c r="W150" s="158" t="s">
        <v>84</v>
      </c>
      <c r="X150" s="158" t="s">
        <v>84</v>
      </c>
      <c r="Y150" s="158">
        <v>0.74399999999999999</v>
      </c>
      <c r="Z150" s="158">
        <v>0.87549999999999994</v>
      </c>
      <c r="AA150" s="158" t="s">
        <v>84</v>
      </c>
      <c r="AB150" s="158" t="s">
        <v>84</v>
      </c>
      <c r="AC150" s="158"/>
      <c r="AD150" s="181">
        <v>1475</v>
      </c>
      <c r="AE150" s="181" t="s">
        <v>84</v>
      </c>
      <c r="AF150" s="181" t="s">
        <v>84</v>
      </c>
      <c r="AG150" s="181">
        <v>425</v>
      </c>
      <c r="AH150" s="181">
        <v>820</v>
      </c>
      <c r="AI150" s="181" t="s">
        <v>84</v>
      </c>
      <c r="AJ150" s="181">
        <v>150</v>
      </c>
      <c r="AK150" s="181" t="s">
        <v>84</v>
      </c>
      <c r="AL150" s="181">
        <v>645</v>
      </c>
    </row>
    <row r="151" spans="1:38" x14ac:dyDescent="0.25">
      <c r="A151" s="159" t="s">
        <v>6936</v>
      </c>
      <c r="B151" s="158">
        <v>0.94540000000000002</v>
      </c>
      <c r="C151" s="158" t="s">
        <v>84</v>
      </c>
      <c r="D151" s="158" t="s">
        <v>84</v>
      </c>
      <c r="E151" s="158">
        <v>0.9304</v>
      </c>
      <c r="F151" s="158">
        <v>0.97160000000000002</v>
      </c>
      <c r="G151" s="158" t="s">
        <v>84</v>
      </c>
      <c r="H151" s="158">
        <v>0.86460000000000004</v>
      </c>
      <c r="I151" s="158" t="s">
        <v>84</v>
      </c>
      <c r="J151" s="158"/>
      <c r="K151" s="158"/>
      <c r="L151" s="158"/>
      <c r="M151" s="158">
        <v>0.93100000000000005</v>
      </c>
      <c r="N151" s="158">
        <v>0.95689999999999997</v>
      </c>
      <c r="O151" s="158" t="s">
        <v>84</v>
      </c>
      <c r="P151" s="158" t="s">
        <v>84</v>
      </c>
      <c r="Q151" s="158" t="s">
        <v>84</v>
      </c>
      <c r="R151" s="158" t="s">
        <v>84</v>
      </c>
      <c r="S151" s="158">
        <v>0.89770000000000005</v>
      </c>
      <c r="T151" s="158">
        <v>0.95289999999999997</v>
      </c>
      <c r="U151" s="158">
        <v>0.95340000000000003</v>
      </c>
      <c r="V151" s="158">
        <v>0.98280000000000001</v>
      </c>
      <c r="W151" s="158" t="s">
        <v>84</v>
      </c>
      <c r="X151" s="158" t="s">
        <v>84</v>
      </c>
      <c r="Y151" s="158">
        <v>0.80640000000000001</v>
      </c>
      <c r="Z151" s="158">
        <v>0.90629999999999999</v>
      </c>
      <c r="AA151" s="158" t="s">
        <v>84</v>
      </c>
      <c r="AB151" s="158" t="s">
        <v>84</v>
      </c>
      <c r="AC151" s="158"/>
      <c r="AD151" s="181">
        <v>1664</v>
      </c>
      <c r="AE151" s="181" t="s">
        <v>84</v>
      </c>
      <c r="AF151" s="181" t="s">
        <v>84</v>
      </c>
      <c r="AG151" s="181">
        <v>462</v>
      </c>
      <c r="AH151" s="181">
        <v>899</v>
      </c>
      <c r="AI151" s="181" t="s">
        <v>84</v>
      </c>
      <c r="AJ151" s="181">
        <v>212</v>
      </c>
      <c r="AK151" s="181" t="s">
        <v>84</v>
      </c>
      <c r="AL151" s="181">
        <v>783</v>
      </c>
    </row>
    <row r="152" spans="1:38" x14ac:dyDescent="0.25">
      <c r="A152" s="159" t="s">
        <v>6937</v>
      </c>
      <c r="B152" s="158">
        <v>0.56440000000000001</v>
      </c>
      <c r="C152" s="158" t="s">
        <v>84</v>
      </c>
      <c r="D152" s="158">
        <v>0.62619999999999998</v>
      </c>
      <c r="E152" s="158">
        <v>0.61080000000000001</v>
      </c>
      <c r="F152" s="158" t="s">
        <v>84</v>
      </c>
      <c r="G152" s="158" t="s">
        <v>84</v>
      </c>
      <c r="H152" s="158">
        <v>0.24099999999999999</v>
      </c>
      <c r="I152" s="158" t="s">
        <v>84</v>
      </c>
      <c r="J152" s="158"/>
      <c r="K152" s="158"/>
      <c r="L152" s="158"/>
      <c r="M152" s="158">
        <v>0.52890000000000004</v>
      </c>
      <c r="N152" s="158">
        <v>0.59830000000000005</v>
      </c>
      <c r="O152" s="158" t="s">
        <v>84</v>
      </c>
      <c r="P152" s="158" t="s">
        <v>84</v>
      </c>
      <c r="Q152" s="158">
        <v>0.56520000000000004</v>
      </c>
      <c r="R152" s="158">
        <v>0.68110000000000004</v>
      </c>
      <c r="S152" s="158">
        <v>0.54830000000000001</v>
      </c>
      <c r="T152" s="158">
        <v>0.66739999999999999</v>
      </c>
      <c r="U152" s="158" t="s">
        <v>84</v>
      </c>
      <c r="V152" s="158" t="s">
        <v>84</v>
      </c>
      <c r="W152" s="158" t="s">
        <v>84</v>
      </c>
      <c r="X152" s="158" t="s">
        <v>84</v>
      </c>
      <c r="Y152" s="158">
        <v>0.17119999999999999</v>
      </c>
      <c r="Z152" s="158">
        <v>0.31759999999999999</v>
      </c>
      <c r="AA152" s="158" t="s">
        <v>84</v>
      </c>
      <c r="AB152" s="158" t="s">
        <v>84</v>
      </c>
      <c r="AC152" s="158"/>
      <c r="AD152" s="181">
        <v>826</v>
      </c>
      <c r="AE152" s="181" t="s">
        <v>84</v>
      </c>
      <c r="AF152" s="181">
        <v>284</v>
      </c>
      <c r="AG152" s="181">
        <v>272</v>
      </c>
      <c r="AH152" s="181" t="s">
        <v>84</v>
      </c>
      <c r="AI152" s="181" t="s">
        <v>84</v>
      </c>
      <c r="AJ152" s="181">
        <v>132</v>
      </c>
      <c r="AK152" s="181" t="s">
        <v>84</v>
      </c>
      <c r="AL152" s="181">
        <v>996</v>
      </c>
    </row>
    <row r="153" spans="1:38" x14ac:dyDescent="0.25">
      <c r="A153" s="159" t="s">
        <v>6938</v>
      </c>
      <c r="B153" s="158">
        <v>0.59789999999999999</v>
      </c>
      <c r="C153" s="158" t="s">
        <v>84</v>
      </c>
      <c r="D153" s="158">
        <v>0.66139999999999999</v>
      </c>
      <c r="E153" s="158">
        <v>0.61580000000000001</v>
      </c>
      <c r="F153" s="158">
        <v>0.59840000000000004</v>
      </c>
      <c r="G153" s="158" t="s">
        <v>84</v>
      </c>
      <c r="H153" s="158">
        <v>0.30980000000000002</v>
      </c>
      <c r="I153" s="158" t="s">
        <v>84</v>
      </c>
      <c r="J153" s="158"/>
      <c r="K153" s="158"/>
      <c r="L153" s="158"/>
      <c r="M153" s="158">
        <v>0.57779999999999998</v>
      </c>
      <c r="N153" s="158">
        <v>0.61729999999999996</v>
      </c>
      <c r="O153" s="158" t="s">
        <v>84</v>
      </c>
      <c r="P153" s="158" t="s">
        <v>84</v>
      </c>
      <c r="Q153" s="158">
        <v>0.63109999999999999</v>
      </c>
      <c r="R153" s="158">
        <v>0.68979999999999997</v>
      </c>
      <c r="S153" s="158">
        <v>0.57899999999999996</v>
      </c>
      <c r="T153" s="158">
        <v>0.65049999999999997</v>
      </c>
      <c r="U153" s="158">
        <v>0.5373</v>
      </c>
      <c r="V153" s="158">
        <v>0.65410000000000001</v>
      </c>
      <c r="W153" s="158" t="s">
        <v>84</v>
      </c>
      <c r="X153" s="158" t="s">
        <v>84</v>
      </c>
      <c r="Y153" s="158">
        <v>0.25940000000000002</v>
      </c>
      <c r="Z153" s="158">
        <v>0.3614</v>
      </c>
      <c r="AA153" s="158" t="s">
        <v>84</v>
      </c>
      <c r="AB153" s="158" t="s">
        <v>84</v>
      </c>
      <c r="AC153" s="158"/>
      <c r="AD153" s="181">
        <v>2514</v>
      </c>
      <c r="AE153" s="181" t="s">
        <v>84</v>
      </c>
      <c r="AF153" s="181">
        <v>1068</v>
      </c>
      <c r="AG153" s="181">
        <v>757</v>
      </c>
      <c r="AH153" s="181">
        <v>285</v>
      </c>
      <c r="AI153" s="181" t="s">
        <v>84</v>
      </c>
      <c r="AJ153" s="181">
        <v>319</v>
      </c>
      <c r="AK153" s="181" t="s">
        <v>84</v>
      </c>
      <c r="AL153" s="181">
        <v>3220</v>
      </c>
    </row>
    <row r="154" spans="1:38" x14ac:dyDescent="0.25">
      <c r="A154" s="159" t="s">
        <v>6939</v>
      </c>
      <c r="B154" s="158">
        <v>0.93410000000000004</v>
      </c>
      <c r="C154" s="158" t="s">
        <v>84</v>
      </c>
      <c r="D154" s="158">
        <v>0.98080000000000001</v>
      </c>
      <c r="E154" s="158">
        <v>0.95030000000000003</v>
      </c>
      <c r="F154" s="158" t="s">
        <v>84</v>
      </c>
      <c r="G154" s="158" t="s">
        <v>84</v>
      </c>
      <c r="H154" s="158">
        <v>0.77529999999999999</v>
      </c>
      <c r="I154" s="158" t="s">
        <v>84</v>
      </c>
      <c r="J154" s="158"/>
      <c r="K154" s="158"/>
      <c r="L154" s="158"/>
      <c r="M154" s="158">
        <v>0.91459999999999997</v>
      </c>
      <c r="N154" s="158">
        <v>0.94930000000000003</v>
      </c>
      <c r="O154" s="158" t="s">
        <v>84</v>
      </c>
      <c r="P154" s="158" t="s">
        <v>84</v>
      </c>
      <c r="Q154" s="158">
        <v>0.95430000000000004</v>
      </c>
      <c r="R154" s="158">
        <v>0.99199999999999999</v>
      </c>
      <c r="S154" s="158">
        <v>0.91600000000000004</v>
      </c>
      <c r="T154" s="158">
        <v>0.97089999999999999</v>
      </c>
      <c r="U154" s="158" t="s">
        <v>84</v>
      </c>
      <c r="V154" s="158" t="s">
        <v>84</v>
      </c>
      <c r="W154" s="158" t="s">
        <v>84</v>
      </c>
      <c r="X154" s="158" t="s">
        <v>84</v>
      </c>
      <c r="Y154" s="158">
        <v>0.69410000000000005</v>
      </c>
      <c r="Z154" s="158">
        <v>0.83740000000000003</v>
      </c>
      <c r="AA154" s="158" t="s">
        <v>84</v>
      </c>
      <c r="AB154" s="158" t="s">
        <v>84</v>
      </c>
      <c r="AC154" s="158"/>
      <c r="AD154" s="181">
        <v>826</v>
      </c>
      <c r="AE154" s="181" t="s">
        <v>84</v>
      </c>
      <c r="AF154" s="181">
        <v>284</v>
      </c>
      <c r="AG154" s="181">
        <v>272</v>
      </c>
      <c r="AH154" s="181" t="s">
        <v>84</v>
      </c>
      <c r="AI154" s="181" t="s">
        <v>84</v>
      </c>
      <c r="AJ154" s="181">
        <v>132</v>
      </c>
      <c r="AK154" s="181" t="s">
        <v>84</v>
      </c>
      <c r="AL154" s="181">
        <v>996</v>
      </c>
    </row>
    <row r="155" spans="1:38" x14ac:dyDescent="0.25">
      <c r="A155" s="159" t="s">
        <v>6940</v>
      </c>
      <c r="B155" s="158">
        <v>0.95779999999999998</v>
      </c>
      <c r="C155" s="158" t="s">
        <v>84</v>
      </c>
      <c r="D155" s="158">
        <v>0.99070000000000003</v>
      </c>
      <c r="E155" s="158">
        <v>0.96650000000000003</v>
      </c>
      <c r="F155" s="158">
        <v>0.95989999999999998</v>
      </c>
      <c r="G155" s="158" t="s">
        <v>84</v>
      </c>
      <c r="H155" s="158">
        <v>0.82620000000000005</v>
      </c>
      <c r="I155" s="158" t="s">
        <v>84</v>
      </c>
      <c r="J155" s="158"/>
      <c r="K155" s="158"/>
      <c r="L155" s="158"/>
      <c r="M155" s="158">
        <v>0.94899999999999995</v>
      </c>
      <c r="N155" s="158">
        <v>0.96519999999999995</v>
      </c>
      <c r="O155" s="158" t="s">
        <v>84</v>
      </c>
      <c r="P155" s="158" t="s">
        <v>84</v>
      </c>
      <c r="Q155" s="158">
        <v>0.98170000000000002</v>
      </c>
      <c r="R155" s="158">
        <v>0.99529999999999996</v>
      </c>
      <c r="S155" s="158">
        <v>0.95030000000000003</v>
      </c>
      <c r="T155" s="158">
        <v>0.97740000000000005</v>
      </c>
      <c r="U155" s="158">
        <v>0.92849999999999999</v>
      </c>
      <c r="V155" s="158">
        <v>0.97770000000000001</v>
      </c>
      <c r="W155" s="158" t="s">
        <v>84</v>
      </c>
      <c r="X155" s="158" t="s">
        <v>84</v>
      </c>
      <c r="Y155" s="158">
        <v>0.77980000000000005</v>
      </c>
      <c r="Z155" s="158">
        <v>0.86360000000000003</v>
      </c>
      <c r="AA155" s="158" t="s">
        <v>84</v>
      </c>
      <c r="AB155" s="158" t="s">
        <v>84</v>
      </c>
      <c r="AC155" s="158"/>
      <c r="AD155" s="181">
        <v>2514</v>
      </c>
      <c r="AE155" s="181" t="s">
        <v>84</v>
      </c>
      <c r="AF155" s="181">
        <v>1068</v>
      </c>
      <c r="AG155" s="181">
        <v>757</v>
      </c>
      <c r="AH155" s="181">
        <v>285</v>
      </c>
      <c r="AI155" s="181" t="s">
        <v>84</v>
      </c>
      <c r="AJ155" s="181">
        <v>319</v>
      </c>
      <c r="AK155" s="181" t="s">
        <v>84</v>
      </c>
      <c r="AL155" s="181">
        <v>3220</v>
      </c>
    </row>
    <row r="156" spans="1:38" x14ac:dyDescent="0.25">
      <c r="A156" s="159" t="s">
        <v>6941</v>
      </c>
      <c r="B156" s="158">
        <v>0.39240000000000003</v>
      </c>
      <c r="C156" s="158" t="s">
        <v>84</v>
      </c>
      <c r="D156" s="158">
        <v>0.4425</v>
      </c>
      <c r="E156" s="158">
        <v>0.44519999999999998</v>
      </c>
      <c r="F156" s="158" t="s">
        <v>84</v>
      </c>
      <c r="G156" s="158" t="s">
        <v>84</v>
      </c>
      <c r="H156" s="158">
        <v>0.14810000000000001</v>
      </c>
      <c r="I156" s="158" t="s">
        <v>84</v>
      </c>
      <c r="J156" s="158"/>
      <c r="K156" s="158"/>
      <c r="L156" s="158"/>
      <c r="M156" s="158">
        <v>0.3574</v>
      </c>
      <c r="N156" s="158">
        <v>0.42730000000000001</v>
      </c>
      <c r="O156" s="158" t="s">
        <v>84</v>
      </c>
      <c r="P156" s="158" t="s">
        <v>84</v>
      </c>
      <c r="Q156" s="158">
        <v>0.38080000000000003</v>
      </c>
      <c r="R156" s="158">
        <v>0.50249999999999995</v>
      </c>
      <c r="S156" s="158">
        <v>0.3821</v>
      </c>
      <c r="T156" s="158">
        <v>0.50619999999999998</v>
      </c>
      <c r="U156" s="158" t="s">
        <v>84</v>
      </c>
      <c r="V156" s="158" t="s">
        <v>84</v>
      </c>
      <c r="W156" s="158" t="s">
        <v>84</v>
      </c>
      <c r="X156" s="158" t="s">
        <v>84</v>
      </c>
      <c r="Y156" s="158">
        <v>9.2200000000000004E-2</v>
      </c>
      <c r="Z156" s="158">
        <v>0.21659999999999999</v>
      </c>
      <c r="AA156" s="158" t="s">
        <v>84</v>
      </c>
      <c r="AB156" s="158" t="s">
        <v>84</v>
      </c>
      <c r="AC156" s="158"/>
      <c r="AD156" s="181">
        <v>826</v>
      </c>
      <c r="AE156" s="181" t="s">
        <v>84</v>
      </c>
      <c r="AF156" s="181">
        <v>284</v>
      </c>
      <c r="AG156" s="181">
        <v>272</v>
      </c>
      <c r="AH156" s="181" t="s">
        <v>84</v>
      </c>
      <c r="AI156" s="181" t="s">
        <v>84</v>
      </c>
      <c r="AJ156" s="181">
        <v>132</v>
      </c>
      <c r="AK156" s="181" t="s">
        <v>84</v>
      </c>
      <c r="AL156" s="181">
        <v>996</v>
      </c>
    </row>
    <row r="157" spans="1:38" x14ac:dyDescent="0.25">
      <c r="A157" s="159" t="s">
        <v>6942</v>
      </c>
      <c r="B157" s="158">
        <v>0.42130000000000001</v>
      </c>
      <c r="C157" s="158" t="s">
        <v>84</v>
      </c>
      <c r="D157" s="158">
        <v>0.44790000000000002</v>
      </c>
      <c r="E157" s="158">
        <v>0.47210000000000002</v>
      </c>
      <c r="F157" s="158">
        <v>0.41649999999999998</v>
      </c>
      <c r="G157" s="158" t="s">
        <v>84</v>
      </c>
      <c r="H157" s="158">
        <v>0.19120000000000001</v>
      </c>
      <c r="I157" s="158" t="s">
        <v>84</v>
      </c>
      <c r="J157" s="158"/>
      <c r="K157" s="158"/>
      <c r="L157" s="158"/>
      <c r="M157" s="158">
        <v>0.4007</v>
      </c>
      <c r="N157" s="158">
        <v>0.44169999999999998</v>
      </c>
      <c r="O157" s="158" t="s">
        <v>84</v>
      </c>
      <c r="P157" s="158" t="s">
        <v>84</v>
      </c>
      <c r="Q157" s="158">
        <v>0.41589999999999999</v>
      </c>
      <c r="R157" s="158">
        <v>0.47939999999999999</v>
      </c>
      <c r="S157" s="158">
        <v>0.43359999999999999</v>
      </c>
      <c r="T157" s="158">
        <v>0.50960000000000005</v>
      </c>
      <c r="U157" s="158">
        <v>0.35539999999999999</v>
      </c>
      <c r="V157" s="158">
        <v>0.4763</v>
      </c>
      <c r="W157" s="158" t="s">
        <v>84</v>
      </c>
      <c r="X157" s="158" t="s">
        <v>84</v>
      </c>
      <c r="Y157" s="158">
        <v>0.14849999999999999</v>
      </c>
      <c r="Z157" s="158">
        <v>0.23799999999999999</v>
      </c>
      <c r="AA157" s="158" t="s">
        <v>84</v>
      </c>
      <c r="AB157" s="158" t="s">
        <v>84</v>
      </c>
      <c r="AC157" s="158"/>
      <c r="AD157" s="181">
        <v>2514</v>
      </c>
      <c r="AE157" s="181" t="s">
        <v>84</v>
      </c>
      <c r="AF157" s="181">
        <v>1068</v>
      </c>
      <c r="AG157" s="181">
        <v>757</v>
      </c>
      <c r="AH157" s="181">
        <v>285</v>
      </c>
      <c r="AI157" s="181" t="s">
        <v>84</v>
      </c>
      <c r="AJ157" s="181">
        <v>319</v>
      </c>
      <c r="AK157" s="181" t="s">
        <v>84</v>
      </c>
      <c r="AL157" s="181">
        <v>3220</v>
      </c>
    </row>
    <row r="158" spans="1:38" x14ac:dyDescent="0.25">
      <c r="A158" s="159" t="s">
        <v>6943</v>
      </c>
      <c r="B158" s="158">
        <v>0.34200000000000003</v>
      </c>
      <c r="C158" s="158" t="s">
        <v>84</v>
      </c>
      <c r="D158" s="158">
        <v>0.40510000000000002</v>
      </c>
      <c r="E158" s="158">
        <v>0.38300000000000001</v>
      </c>
      <c r="F158" s="158" t="s">
        <v>84</v>
      </c>
      <c r="G158" s="158" t="s">
        <v>84</v>
      </c>
      <c r="H158" s="158">
        <v>9.3100000000000002E-2</v>
      </c>
      <c r="I158" s="158" t="s">
        <v>84</v>
      </c>
      <c r="J158" s="158"/>
      <c r="K158" s="158"/>
      <c r="L158" s="158"/>
      <c r="M158" s="158">
        <v>0.30690000000000001</v>
      </c>
      <c r="N158" s="158">
        <v>0.37740000000000001</v>
      </c>
      <c r="O158" s="158" t="s">
        <v>84</v>
      </c>
      <c r="P158" s="158" t="s">
        <v>84</v>
      </c>
      <c r="Q158" s="158">
        <v>0.34260000000000002</v>
      </c>
      <c r="R158" s="158">
        <v>0.46660000000000001</v>
      </c>
      <c r="S158" s="158">
        <v>0.31969999999999998</v>
      </c>
      <c r="T158" s="158">
        <v>0.44590000000000002</v>
      </c>
      <c r="U158" s="158" t="s">
        <v>84</v>
      </c>
      <c r="V158" s="158" t="s">
        <v>84</v>
      </c>
      <c r="W158" s="158" t="s">
        <v>84</v>
      </c>
      <c r="X158" s="158" t="s">
        <v>84</v>
      </c>
      <c r="Y158" s="158">
        <v>4.7E-2</v>
      </c>
      <c r="Z158" s="158">
        <v>0.15840000000000001</v>
      </c>
      <c r="AA158" s="158" t="s">
        <v>84</v>
      </c>
      <c r="AB158" s="158" t="s">
        <v>84</v>
      </c>
      <c r="AC158" s="158"/>
      <c r="AD158" s="181">
        <v>826</v>
      </c>
      <c r="AE158" s="181" t="s">
        <v>84</v>
      </c>
      <c r="AF158" s="181">
        <v>284</v>
      </c>
      <c r="AG158" s="181">
        <v>272</v>
      </c>
      <c r="AH158" s="181" t="s">
        <v>84</v>
      </c>
      <c r="AI158" s="181" t="s">
        <v>84</v>
      </c>
      <c r="AJ158" s="181">
        <v>132</v>
      </c>
      <c r="AK158" s="181" t="s">
        <v>84</v>
      </c>
      <c r="AL158" s="181">
        <v>996</v>
      </c>
    </row>
    <row r="159" spans="1:38" x14ac:dyDescent="0.25">
      <c r="A159" s="159" t="s">
        <v>6944</v>
      </c>
      <c r="B159" s="158">
        <v>0.34610000000000002</v>
      </c>
      <c r="C159" s="158" t="s">
        <v>84</v>
      </c>
      <c r="D159" s="158">
        <v>0.36630000000000001</v>
      </c>
      <c r="E159" s="158">
        <v>0.38919999999999999</v>
      </c>
      <c r="F159" s="158">
        <v>0.35270000000000001</v>
      </c>
      <c r="G159" s="158" t="s">
        <v>84</v>
      </c>
      <c r="H159" s="158">
        <v>0.14610000000000001</v>
      </c>
      <c r="I159" s="158" t="s">
        <v>84</v>
      </c>
      <c r="J159" s="158"/>
      <c r="K159" s="158"/>
      <c r="L159" s="158"/>
      <c r="M159" s="158">
        <v>0.32540000000000002</v>
      </c>
      <c r="N159" s="158">
        <v>0.36680000000000001</v>
      </c>
      <c r="O159" s="158" t="s">
        <v>84</v>
      </c>
      <c r="P159" s="158" t="s">
        <v>84</v>
      </c>
      <c r="Q159" s="158">
        <v>0.33429999999999999</v>
      </c>
      <c r="R159" s="158">
        <v>0.39839999999999998</v>
      </c>
      <c r="S159" s="158">
        <v>0.34939999999999999</v>
      </c>
      <c r="T159" s="158">
        <v>0.42880000000000001</v>
      </c>
      <c r="U159" s="158">
        <v>0.29189999999999999</v>
      </c>
      <c r="V159" s="158">
        <v>0.41389999999999999</v>
      </c>
      <c r="W159" s="158" t="s">
        <v>84</v>
      </c>
      <c r="X159" s="158" t="s">
        <v>84</v>
      </c>
      <c r="Y159" s="158">
        <v>0.1069</v>
      </c>
      <c r="Z159" s="158">
        <v>0.19109999999999999</v>
      </c>
      <c r="AA159" s="158" t="s">
        <v>84</v>
      </c>
      <c r="AB159" s="158" t="s">
        <v>84</v>
      </c>
      <c r="AC159" s="158"/>
      <c r="AD159" s="181">
        <v>2514</v>
      </c>
      <c r="AE159" s="181" t="s">
        <v>84</v>
      </c>
      <c r="AF159" s="181">
        <v>1068</v>
      </c>
      <c r="AG159" s="181">
        <v>757</v>
      </c>
      <c r="AH159" s="181">
        <v>285</v>
      </c>
      <c r="AI159" s="181" t="s">
        <v>84</v>
      </c>
      <c r="AJ159" s="181">
        <v>319</v>
      </c>
      <c r="AK159" s="181" t="s">
        <v>84</v>
      </c>
      <c r="AL159" s="181">
        <v>3220</v>
      </c>
    </row>
    <row r="160" spans="1:38" x14ac:dyDescent="0.25">
      <c r="A160" s="159" t="s">
        <v>6945</v>
      </c>
      <c r="B160" s="158">
        <v>0.83660000000000001</v>
      </c>
      <c r="C160" s="158" t="s">
        <v>84</v>
      </c>
      <c r="D160" s="158">
        <v>0.89949999999999997</v>
      </c>
      <c r="E160" s="158">
        <v>0.87990000000000002</v>
      </c>
      <c r="F160" s="158" t="s">
        <v>84</v>
      </c>
      <c r="G160" s="158" t="s">
        <v>84</v>
      </c>
      <c r="H160" s="158">
        <v>0.55769999999999997</v>
      </c>
      <c r="I160" s="158" t="s">
        <v>84</v>
      </c>
      <c r="J160" s="158"/>
      <c r="K160" s="158"/>
      <c r="L160" s="158"/>
      <c r="M160" s="158">
        <v>0.80900000000000005</v>
      </c>
      <c r="N160" s="158">
        <v>0.86050000000000004</v>
      </c>
      <c r="O160" s="158" t="s">
        <v>84</v>
      </c>
      <c r="P160" s="158" t="s">
        <v>84</v>
      </c>
      <c r="Q160" s="158">
        <v>0.85680000000000001</v>
      </c>
      <c r="R160" s="158">
        <v>0.93</v>
      </c>
      <c r="S160" s="158">
        <v>0.83379999999999999</v>
      </c>
      <c r="T160" s="158">
        <v>0.91390000000000005</v>
      </c>
      <c r="U160" s="158" t="s">
        <v>84</v>
      </c>
      <c r="V160" s="158" t="s">
        <v>84</v>
      </c>
      <c r="W160" s="158" t="s">
        <v>84</v>
      </c>
      <c r="X160" s="158" t="s">
        <v>84</v>
      </c>
      <c r="Y160" s="158">
        <v>0.46829999999999999</v>
      </c>
      <c r="Z160" s="158">
        <v>0.63800000000000001</v>
      </c>
      <c r="AA160" s="158" t="s">
        <v>84</v>
      </c>
      <c r="AB160" s="158" t="s">
        <v>84</v>
      </c>
      <c r="AC160" s="158"/>
      <c r="AD160" s="181">
        <v>826</v>
      </c>
      <c r="AE160" s="181" t="s">
        <v>84</v>
      </c>
      <c r="AF160" s="181">
        <v>284</v>
      </c>
      <c r="AG160" s="181">
        <v>272</v>
      </c>
      <c r="AH160" s="181" t="s">
        <v>84</v>
      </c>
      <c r="AI160" s="181" t="s">
        <v>84</v>
      </c>
      <c r="AJ160" s="181">
        <v>132</v>
      </c>
      <c r="AK160" s="181" t="s">
        <v>84</v>
      </c>
      <c r="AL160" s="181">
        <v>996</v>
      </c>
    </row>
    <row r="161" spans="1:38" x14ac:dyDescent="0.25">
      <c r="A161" s="159" t="s">
        <v>6946</v>
      </c>
      <c r="B161" s="158">
        <v>0.86460000000000004</v>
      </c>
      <c r="C161" s="158" t="s">
        <v>84</v>
      </c>
      <c r="D161" s="158">
        <v>0.91920000000000002</v>
      </c>
      <c r="E161" s="158">
        <v>0.87870000000000004</v>
      </c>
      <c r="F161" s="158">
        <v>0.85409999999999997</v>
      </c>
      <c r="G161" s="158" t="s">
        <v>84</v>
      </c>
      <c r="H161" s="158">
        <v>0.64290000000000003</v>
      </c>
      <c r="I161" s="158" t="s">
        <v>84</v>
      </c>
      <c r="J161" s="158"/>
      <c r="K161" s="158"/>
      <c r="L161" s="158"/>
      <c r="M161" s="158">
        <v>0.85029999999999994</v>
      </c>
      <c r="N161" s="158">
        <v>0.87770000000000004</v>
      </c>
      <c r="O161" s="158" t="s">
        <v>84</v>
      </c>
      <c r="P161" s="158" t="s">
        <v>84</v>
      </c>
      <c r="Q161" s="158">
        <v>0.90039999999999998</v>
      </c>
      <c r="R161" s="158">
        <v>0.9345</v>
      </c>
      <c r="S161" s="158">
        <v>0.85260000000000002</v>
      </c>
      <c r="T161" s="158">
        <v>0.90059999999999996</v>
      </c>
      <c r="U161" s="158">
        <v>0.80640000000000001</v>
      </c>
      <c r="V161" s="158">
        <v>0.89090000000000003</v>
      </c>
      <c r="W161" s="158" t="s">
        <v>84</v>
      </c>
      <c r="X161" s="158" t="s">
        <v>84</v>
      </c>
      <c r="Y161" s="158">
        <v>0.58720000000000006</v>
      </c>
      <c r="Z161" s="158">
        <v>0.69299999999999995</v>
      </c>
      <c r="AA161" s="158" t="s">
        <v>84</v>
      </c>
      <c r="AB161" s="158" t="s">
        <v>84</v>
      </c>
      <c r="AC161" s="158"/>
      <c r="AD161" s="181">
        <v>2514</v>
      </c>
      <c r="AE161" s="181" t="s">
        <v>84</v>
      </c>
      <c r="AF161" s="181">
        <v>1068</v>
      </c>
      <c r="AG161" s="181">
        <v>757</v>
      </c>
      <c r="AH161" s="181">
        <v>285</v>
      </c>
      <c r="AI161" s="181" t="s">
        <v>84</v>
      </c>
      <c r="AJ161" s="181">
        <v>319</v>
      </c>
      <c r="AK161" s="181" t="s">
        <v>84</v>
      </c>
      <c r="AL161" s="181">
        <v>3220</v>
      </c>
    </row>
    <row r="162" spans="1:38" x14ac:dyDescent="0.25">
      <c r="A162" s="159" t="s">
        <v>6947</v>
      </c>
      <c r="B162" s="158">
        <v>0.72430000000000005</v>
      </c>
      <c r="C162" s="158" t="s">
        <v>84</v>
      </c>
      <c r="D162" s="158">
        <v>0.76800000000000002</v>
      </c>
      <c r="E162" s="158">
        <v>0.78759999999999997</v>
      </c>
      <c r="F162" s="158" t="s">
        <v>84</v>
      </c>
      <c r="G162" s="158" t="s">
        <v>84</v>
      </c>
      <c r="H162" s="158">
        <v>0.43120000000000003</v>
      </c>
      <c r="I162" s="158" t="s">
        <v>84</v>
      </c>
      <c r="J162" s="158"/>
      <c r="K162" s="158"/>
      <c r="L162" s="158"/>
      <c r="M162" s="158">
        <v>0.69169999999999998</v>
      </c>
      <c r="N162" s="158">
        <v>0.75409999999999999</v>
      </c>
      <c r="O162" s="158" t="s">
        <v>84</v>
      </c>
      <c r="P162" s="158" t="s">
        <v>84</v>
      </c>
      <c r="Q162" s="158">
        <v>0.71279999999999999</v>
      </c>
      <c r="R162" s="158">
        <v>0.81399999999999995</v>
      </c>
      <c r="S162" s="158">
        <v>0.73240000000000005</v>
      </c>
      <c r="T162" s="158">
        <v>0.8327</v>
      </c>
      <c r="U162" s="158" t="s">
        <v>84</v>
      </c>
      <c r="V162" s="158" t="s">
        <v>84</v>
      </c>
      <c r="W162" s="158" t="s">
        <v>84</v>
      </c>
      <c r="X162" s="158" t="s">
        <v>84</v>
      </c>
      <c r="Y162" s="158">
        <v>0.3448</v>
      </c>
      <c r="Z162" s="158">
        <v>0.51449999999999996</v>
      </c>
      <c r="AA162" s="158" t="s">
        <v>84</v>
      </c>
      <c r="AB162" s="158" t="s">
        <v>84</v>
      </c>
      <c r="AC162" s="158"/>
      <c r="AD162" s="181">
        <v>826</v>
      </c>
      <c r="AE162" s="181" t="s">
        <v>84</v>
      </c>
      <c r="AF162" s="181">
        <v>284</v>
      </c>
      <c r="AG162" s="181">
        <v>272</v>
      </c>
      <c r="AH162" s="181" t="s">
        <v>84</v>
      </c>
      <c r="AI162" s="181" t="s">
        <v>84</v>
      </c>
      <c r="AJ162" s="181">
        <v>132</v>
      </c>
      <c r="AK162" s="181" t="s">
        <v>84</v>
      </c>
      <c r="AL162" s="181">
        <v>996</v>
      </c>
    </row>
    <row r="163" spans="1:38" x14ac:dyDescent="0.25">
      <c r="A163" s="159" t="s">
        <v>6948</v>
      </c>
      <c r="B163" s="158">
        <v>0.76619999999999999</v>
      </c>
      <c r="C163" s="158" t="s">
        <v>84</v>
      </c>
      <c r="D163" s="158">
        <v>0.83220000000000005</v>
      </c>
      <c r="E163" s="158">
        <v>0.78220000000000001</v>
      </c>
      <c r="F163" s="158">
        <v>0.74099999999999999</v>
      </c>
      <c r="G163" s="158" t="s">
        <v>84</v>
      </c>
      <c r="H163" s="158">
        <v>0.503</v>
      </c>
      <c r="I163" s="158" t="s">
        <v>84</v>
      </c>
      <c r="J163" s="158"/>
      <c r="K163" s="158"/>
      <c r="L163" s="158"/>
      <c r="M163" s="158">
        <v>0.74870000000000003</v>
      </c>
      <c r="N163" s="158">
        <v>0.78269999999999995</v>
      </c>
      <c r="O163" s="158" t="s">
        <v>84</v>
      </c>
      <c r="P163" s="158" t="s">
        <v>84</v>
      </c>
      <c r="Q163" s="158">
        <v>0.8075</v>
      </c>
      <c r="R163" s="158">
        <v>0.85399999999999998</v>
      </c>
      <c r="S163" s="158">
        <v>0.75</v>
      </c>
      <c r="T163" s="158">
        <v>0.81069999999999998</v>
      </c>
      <c r="U163" s="158">
        <v>0.68459999999999999</v>
      </c>
      <c r="V163" s="158">
        <v>0.78900000000000003</v>
      </c>
      <c r="W163" s="158" t="s">
        <v>84</v>
      </c>
      <c r="X163" s="158" t="s">
        <v>84</v>
      </c>
      <c r="Y163" s="158">
        <v>0.44629999999999997</v>
      </c>
      <c r="Z163" s="158">
        <v>0.55689999999999995</v>
      </c>
      <c r="AA163" s="158" t="s">
        <v>84</v>
      </c>
      <c r="AB163" s="158" t="s">
        <v>84</v>
      </c>
      <c r="AC163" s="158"/>
      <c r="AD163" s="181">
        <v>2514</v>
      </c>
      <c r="AE163" s="181" t="s">
        <v>84</v>
      </c>
      <c r="AF163" s="181">
        <v>1068</v>
      </c>
      <c r="AG163" s="181">
        <v>757</v>
      </c>
      <c r="AH163" s="181">
        <v>285</v>
      </c>
      <c r="AI163" s="181" t="s">
        <v>84</v>
      </c>
      <c r="AJ163" s="181">
        <v>319</v>
      </c>
      <c r="AK163" s="181" t="s">
        <v>84</v>
      </c>
      <c r="AL163" s="181">
        <v>3220</v>
      </c>
    </row>
    <row r="164" spans="1:38" x14ac:dyDescent="0.25">
      <c r="A164" s="159" t="s">
        <v>6949</v>
      </c>
      <c r="B164" s="158">
        <v>0.64459999999999995</v>
      </c>
      <c r="C164" s="158" t="s">
        <v>84</v>
      </c>
      <c r="D164" s="158">
        <v>0.69220000000000004</v>
      </c>
      <c r="E164" s="158">
        <v>0.71289999999999998</v>
      </c>
      <c r="F164" s="158" t="s">
        <v>84</v>
      </c>
      <c r="G164" s="158" t="s">
        <v>84</v>
      </c>
      <c r="H164" s="158">
        <v>0.3236</v>
      </c>
      <c r="I164" s="158" t="s">
        <v>84</v>
      </c>
      <c r="J164" s="158"/>
      <c r="K164" s="158"/>
      <c r="L164" s="158"/>
      <c r="M164" s="158">
        <v>0.61</v>
      </c>
      <c r="N164" s="158">
        <v>0.67700000000000005</v>
      </c>
      <c r="O164" s="158" t="s">
        <v>84</v>
      </c>
      <c r="P164" s="158" t="s">
        <v>84</v>
      </c>
      <c r="Q164" s="158">
        <v>0.63319999999999999</v>
      </c>
      <c r="R164" s="158">
        <v>0.74370000000000003</v>
      </c>
      <c r="S164" s="158">
        <v>0.65329999999999999</v>
      </c>
      <c r="T164" s="158">
        <v>0.7641</v>
      </c>
      <c r="U164" s="158" t="s">
        <v>84</v>
      </c>
      <c r="V164" s="158" t="s">
        <v>84</v>
      </c>
      <c r="W164" s="158" t="s">
        <v>84</v>
      </c>
      <c r="X164" s="158" t="s">
        <v>84</v>
      </c>
      <c r="Y164" s="158">
        <v>0.2445</v>
      </c>
      <c r="Z164" s="158">
        <v>0.40510000000000002</v>
      </c>
      <c r="AA164" s="158" t="s">
        <v>84</v>
      </c>
      <c r="AB164" s="158" t="s">
        <v>84</v>
      </c>
      <c r="AC164" s="158"/>
      <c r="AD164" s="181">
        <v>826</v>
      </c>
      <c r="AE164" s="181" t="s">
        <v>84</v>
      </c>
      <c r="AF164" s="181">
        <v>284</v>
      </c>
      <c r="AG164" s="181">
        <v>272</v>
      </c>
      <c r="AH164" s="181" t="s">
        <v>84</v>
      </c>
      <c r="AI164" s="181" t="s">
        <v>84</v>
      </c>
      <c r="AJ164" s="181">
        <v>132</v>
      </c>
      <c r="AK164" s="181" t="s">
        <v>84</v>
      </c>
      <c r="AL164" s="181">
        <v>996</v>
      </c>
    </row>
    <row r="165" spans="1:38" x14ac:dyDescent="0.25">
      <c r="A165" s="159" t="s">
        <v>6950</v>
      </c>
      <c r="B165" s="158">
        <v>0.67449999999999999</v>
      </c>
      <c r="C165" s="158" t="s">
        <v>84</v>
      </c>
      <c r="D165" s="158">
        <v>0.74319999999999997</v>
      </c>
      <c r="E165" s="158">
        <v>0.69820000000000004</v>
      </c>
      <c r="F165" s="158">
        <v>0.65580000000000005</v>
      </c>
      <c r="G165" s="158" t="s">
        <v>84</v>
      </c>
      <c r="H165" s="158">
        <v>0.36870000000000003</v>
      </c>
      <c r="I165" s="158" t="s">
        <v>84</v>
      </c>
      <c r="J165" s="158"/>
      <c r="K165" s="158"/>
      <c r="L165" s="158"/>
      <c r="M165" s="158">
        <v>0.65529999999999999</v>
      </c>
      <c r="N165" s="158">
        <v>0.69289999999999996</v>
      </c>
      <c r="O165" s="158" t="s">
        <v>84</v>
      </c>
      <c r="P165" s="158" t="s">
        <v>84</v>
      </c>
      <c r="Q165" s="158">
        <v>0.71489999999999998</v>
      </c>
      <c r="R165" s="158">
        <v>0.76919999999999999</v>
      </c>
      <c r="S165" s="158">
        <v>0.66300000000000003</v>
      </c>
      <c r="T165" s="158">
        <v>0.73050000000000004</v>
      </c>
      <c r="U165" s="158">
        <v>0.59599999999999997</v>
      </c>
      <c r="V165" s="158">
        <v>0.70899999999999996</v>
      </c>
      <c r="W165" s="158" t="s">
        <v>84</v>
      </c>
      <c r="X165" s="158" t="s">
        <v>84</v>
      </c>
      <c r="Y165" s="158">
        <v>0.31559999999999999</v>
      </c>
      <c r="Z165" s="158">
        <v>0.42180000000000001</v>
      </c>
      <c r="AA165" s="158" t="s">
        <v>84</v>
      </c>
      <c r="AB165" s="158" t="s">
        <v>84</v>
      </c>
      <c r="AC165" s="158"/>
      <c r="AD165" s="181">
        <v>2514</v>
      </c>
      <c r="AE165" s="181" t="s">
        <v>84</v>
      </c>
      <c r="AF165" s="181">
        <v>1068</v>
      </c>
      <c r="AG165" s="181">
        <v>757</v>
      </c>
      <c r="AH165" s="181">
        <v>285</v>
      </c>
      <c r="AI165" s="181" t="s">
        <v>84</v>
      </c>
      <c r="AJ165" s="181">
        <v>319</v>
      </c>
      <c r="AK165" s="181" t="s">
        <v>84</v>
      </c>
      <c r="AL165" s="181">
        <v>3220</v>
      </c>
    </row>
    <row r="166" spans="1:38" x14ac:dyDescent="0.25">
      <c r="A166" s="159" t="s">
        <v>6951</v>
      </c>
      <c r="B166" s="158">
        <v>0.76459999999999995</v>
      </c>
      <c r="C166" s="158" t="s">
        <v>84</v>
      </c>
      <c r="D166" s="158">
        <v>0.84319999999999995</v>
      </c>
      <c r="E166" s="158">
        <v>0.8085</v>
      </c>
      <c r="F166" s="158">
        <v>0.78680000000000005</v>
      </c>
      <c r="G166" s="158" t="s">
        <v>84</v>
      </c>
      <c r="H166" s="158">
        <v>0.40910000000000002</v>
      </c>
      <c r="I166" s="158" t="s">
        <v>84</v>
      </c>
      <c r="J166" s="158"/>
      <c r="K166" s="158"/>
      <c r="L166" s="158"/>
      <c r="M166" s="158">
        <v>0.74670000000000003</v>
      </c>
      <c r="N166" s="158">
        <v>0.78149999999999997</v>
      </c>
      <c r="O166" s="158" t="s">
        <v>84</v>
      </c>
      <c r="P166" s="158" t="s">
        <v>84</v>
      </c>
      <c r="Q166" s="158">
        <v>0.8145</v>
      </c>
      <c r="R166" s="158">
        <v>0.86770000000000003</v>
      </c>
      <c r="S166" s="158">
        <v>0.78120000000000001</v>
      </c>
      <c r="T166" s="158">
        <v>0.83289999999999997</v>
      </c>
      <c r="U166" s="158">
        <v>0.73229999999999995</v>
      </c>
      <c r="V166" s="158">
        <v>0.83150000000000002</v>
      </c>
      <c r="W166" s="158" t="s">
        <v>84</v>
      </c>
      <c r="X166" s="158" t="s">
        <v>84</v>
      </c>
      <c r="Y166" s="158">
        <v>0.35389999999999999</v>
      </c>
      <c r="Z166" s="158">
        <v>0.46350000000000002</v>
      </c>
      <c r="AA166" s="158" t="s">
        <v>84</v>
      </c>
      <c r="AB166" s="158" t="s">
        <v>84</v>
      </c>
      <c r="AC166" s="158"/>
      <c r="AD166" s="181">
        <v>2514</v>
      </c>
      <c r="AE166" s="181" t="s">
        <v>84</v>
      </c>
      <c r="AF166" s="181">
        <v>828</v>
      </c>
      <c r="AG166" s="181">
        <v>996</v>
      </c>
      <c r="AH166" s="181">
        <v>294</v>
      </c>
      <c r="AI166" s="181" t="s">
        <v>84</v>
      </c>
      <c r="AJ166" s="181">
        <v>321</v>
      </c>
      <c r="AK166" s="181" t="s">
        <v>84</v>
      </c>
      <c r="AL166" s="181">
        <v>1955</v>
      </c>
    </row>
    <row r="167" spans="1:38" x14ac:dyDescent="0.25">
      <c r="A167" s="159" t="s">
        <v>6952</v>
      </c>
      <c r="B167" s="158">
        <v>0.83709999999999996</v>
      </c>
      <c r="C167" s="158" t="s">
        <v>84</v>
      </c>
      <c r="D167" s="158">
        <v>0.88919999999999999</v>
      </c>
      <c r="E167" s="158">
        <v>0.87960000000000005</v>
      </c>
      <c r="F167" s="158">
        <v>0.84989999999999999</v>
      </c>
      <c r="G167" s="158">
        <v>0.88529999999999998</v>
      </c>
      <c r="H167" s="158">
        <v>0.46260000000000001</v>
      </c>
      <c r="I167" s="158">
        <v>0.80640000000000001</v>
      </c>
      <c r="J167" s="158"/>
      <c r="K167" s="158"/>
      <c r="L167" s="158"/>
      <c r="M167" s="158">
        <v>0.82969999999999999</v>
      </c>
      <c r="N167" s="158">
        <v>0.84419999999999995</v>
      </c>
      <c r="O167" s="158" t="s">
        <v>84</v>
      </c>
      <c r="P167" s="158" t="s">
        <v>84</v>
      </c>
      <c r="Q167" s="158">
        <v>0.87839999999999996</v>
      </c>
      <c r="R167" s="158">
        <v>0.89910000000000001</v>
      </c>
      <c r="S167" s="158">
        <v>0.86850000000000005</v>
      </c>
      <c r="T167" s="158">
        <v>0.88990000000000002</v>
      </c>
      <c r="U167" s="158">
        <v>0.8266</v>
      </c>
      <c r="V167" s="158">
        <v>0.87039999999999995</v>
      </c>
      <c r="W167" s="158">
        <v>0.81440000000000001</v>
      </c>
      <c r="X167" s="158">
        <v>0.93020000000000003</v>
      </c>
      <c r="Y167" s="158">
        <v>0.43309999999999998</v>
      </c>
      <c r="Z167" s="158">
        <v>0.49149999999999999</v>
      </c>
      <c r="AA167" s="158">
        <v>0.75380000000000003</v>
      </c>
      <c r="AB167" s="158">
        <v>0.84899999999999998</v>
      </c>
      <c r="AC167" s="158"/>
      <c r="AD167" s="181">
        <v>12024</v>
      </c>
      <c r="AE167" s="181" t="s">
        <v>84</v>
      </c>
      <c r="AF167" s="181">
        <v>4540</v>
      </c>
      <c r="AG167" s="181">
        <v>4577</v>
      </c>
      <c r="AH167" s="181">
        <v>1268</v>
      </c>
      <c r="AI167" s="181">
        <v>149</v>
      </c>
      <c r="AJ167" s="181">
        <v>1191</v>
      </c>
      <c r="AK167" s="181">
        <v>299</v>
      </c>
      <c r="AL167" s="181">
        <v>8072</v>
      </c>
    </row>
    <row r="168" spans="1:38" x14ac:dyDescent="0.25">
      <c r="A168" s="159" t="s">
        <v>6953</v>
      </c>
      <c r="B168" s="158">
        <v>0.94850000000000001</v>
      </c>
      <c r="C168" s="158" t="s">
        <v>84</v>
      </c>
      <c r="D168" s="158">
        <v>0.997</v>
      </c>
      <c r="E168" s="158">
        <v>0.96650000000000003</v>
      </c>
      <c r="F168" s="158">
        <v>0.96109999999999995</v>
      </c>
      <c r="G168" s="158" t="s">
        <v>84</v>
      </c>
      <c r="H168" s="158">
        <v>0.77170000000000005</v>
      </c>
      <c r="I168" s="158" t="s">
        <v>84</v>
      </c>
      <c r="J168" s="158"/>
      <c r="K168" s="158"/>
      <c r="L168" s="158"/>
      <c r="M168" s="158">
        <v>0.93889999999999996</v>
      </c>
      <c r="N168" s="158">
        <v>0.95660000000000001</v>
      </c>
      <c r="O168" s="158" t="s">
        <v>84</v>
      </c>
      <c r="P168" s="158" t="s">
        <v>84</v>
      </c>
      <c r="Q168" s="158">
        <v>0.98550000000000004</v>
      </c>
      <c r="R168" s="158">
        <v>0.99939999999999996</v>
      </c>
      <c r="S168" s="158">
        <v>0.95289999999999997</v>
      </c>
      <c r="T168" s="158">
        <v>0.97629999999999995</v>
      </c>
      <c r="U168" s="158">
        <v>0.93059999999999998</v>
      </c>
      <c r="V168" s="158">
        <v>0.97829999999999995</v>
      </c>
      <c r="W168" s="158" t="s">
        <v>84</v>
      </c>
      <c r="X168" s="158" t="s">
        <v>84</v>
      </c>
      <c r="Y168" s="158">
        <v>0.7218</v>
      </c>
      <c r="Z168" s="158">
        <v>0.81379999999999997</v>
      </c>
      <c r="AA168" s="158" t="s">
        <v>84</v>
      </c>
      <c r="AB168" s="158" t="s">
        <v>84</v>
      </c>
      <c r="AC168" s="158"/>
      <c r="AD168" s="181">
        <v>2514</v>
      </c>
      <c r="AE168" s="181" t="s">
        <v>84</v>
      </c>
      <c r="AF168" s="181">
        <v>828</v>
      </c>
      <c r="AG168" s="181">
        <v>996</v>
      </c>
      <c r="AH168" s="181">
        <v>294</v>
      </c>
      <c r="AI168" s="181" t="s">
        <v>84</v>
      </c>
      <c r="AJ168" s="181">
        <v>321</v>
      </c>
      <c r="AK168" s="181" t="s">
        <v>84</v>
      </c>
      <c r="AL168" s="181">
        <v>1955</v>
      </c>
    </row>
    <row r="169" spans="1:38" x14ac:dyDescent="0.25">
      <c r="A169" s="159" t="s">
        <v>6954</v>
      </c>
      <c r="B169" s="158">
        <v>0.96309999999999996</v>
      </c>
      <c r="C169" s="158" t="s">
        <v>84</v>
      </c>
      <c r="D169" s="158">
        <v>0.99670000000000003</v>
      </c>
      <c r="E169" s="158">
        <v>0.97960000000000003</v>
      </c>
      <c r="F169" s="158">
        <v>0.96550000000000002</v>
      </c>
      <c r="G169" s="158">
        <v>0.98170000000000002</v>
      </c>
      <c r="H169" s="158">
        <v>0.79179999999999995</v>
      </c>
      <c r="I169" s="158">
        <v>0.86109999999999998</v>
      </c>
      <c r="J169" s="158"/>
      <c r="K169" s="158"/>
      <c r="L169" s="158"/>
      <c r="M169" s="158">
        <v>0.95940000000000003</v>
      </c>
      <c r="N169" s="158">
        <v>0.96640000000000004</v>
      </c>
      <c r="O169" s="158" t="s">
        <v>84</v>
      </c>
      <c r="P169" s="158" t="s">
        <v>84</v>
      </c>
      <c r="Q169" s="158">
        <v>0.99360000000000004</v>
      </c>
      <c r="R169" s="158">
        <v>0.99829999999999997</v>
      </c>
      <c r="S169" s="158">
        <v>0.9748</v>
      </c>
      <c r="T169" s="158">
        <v>0.98350000000000004</v>
      </c>
      <c r="U169" s="158">
        <v>0.95340000000000003</v>
      </c>
      <c r="V169" s="158">
        <v>0.97460000000000002</v>
      </c>
      <c r="W169" s="158">
        <v>0.93759999999999999</v>
      </c>
      <c r="X169" s="158">
        <v>0.99470000000000003</v>
      </c>
      <c r="Y169" s="158">
        <v>0.76759999999999995</v>
      </c>
      <c r="Z169" s="158">
        <v>0.81379999999999997</v>
      </c>
      <c r="AA169" s="158">
        <v>0.81620000000000004</v>
      </c>
      <c r="AB169" s="158">
        <v>0.89570000000000005</v>
      </c>
      <c r="AC169" s="158"/>
      <c r="AD169" s="181">
        <v>12024</v>
      </c>
      <c r="AE169" s="181" t="s">
        <v>84</v>
      </c>
      <c r="AF169" s="181">
        <v>4540</v>
      </c>
      <c r="AG169" s="181">
        <v>4577</v>
      </c>
      <c r="AH169" s="181">
        <v>1268</v>
      </c>
      <c r="AI169" s="181">
        <v>149</v>
      </c>
      <c r="AJ169" s="181">
        <v>1191</v>
      </c>
      <c r="AK169" s="181">
        <v>299</v>
      </c>
      <c r="AL169" s="181">
        <v>8072</v>
      </c>
    </row>
    <row r="170" spans="1:38" x14ac:dyDescent="0.25">
      <c r="A170" s="159" t="s">
        <v>6955</v>
      </c>
      <c r="B170" s="158">
        <v>0.67479999999999996</v>
      </c>
      <c r="C170" s="158" t="s">
        <v>84</v>
      </c>
      <c r="D170" s="158">
        <v>0.74390000000000001</v>
      </c>
      <c r="E170" s="158">
        <v>0.72319999999999995</v>
      </c>
      <c r="F170" s="158">
        <v>0.71619999999999995</v>
      </c>
      <c r="G170" s="158" t="s">
        <v>84</v>
      </c>
      <c r="H170" s="158">
        <v>0.312</v>
      </c>
      <c r="I170" s="158" t="s">
        <v>84</v>
      </c>
      <c r="J170" s="158"/>
      <c r="K170" s="158"/>
      <c r="L170" s="158"/>
      <c r="M170" s="158">
        <v>0.65449999999999997</v>
      </c>
      <c r="N170" s="158">
        <v>0.69420000000000004</v>
      </c>
      <c r="O170" s="158" t="s">
        <v>84</v>
      </c>
      <c r="P170" s="158" t="s">
        <v>84</v>
      </c>
      <c r="Q170" s="158">
        <v>0.70899999999999996</v>
      </c>
      <c r="R170" s="158">
        <v>0.77539999999999998</v>
      </c>
      <c r="S170" s="158">
        <v>0.6915</v>
      </c>
      <c r="T170" s="158">
        <v>0.75209999999999999</v>
      </c>
      <c r="U170" s="158">
        <v>0.65559999999999996</v>
      </c>
      <c r="V170" s="158">
        <v>0.7681</v>
      </c>
      <c r="W170" s="158" t="s">
        <v>84</v>
      </c>
      <c r="X170" s="158" t="s">
        <v>84</v>
      </c>
      <c r="Y170" s="158">
        <v>0.25969999999999999</v>
      </c>
      <c r="Z170" s="158">
        <v>0.36559999999999998</v>
      </c>
      <c r="AA170" s="158" t="s">
        <v>84</v>
      </c>
      <c r="AB170" s="158" t="s">
        <v>84</v>
      </c>
      <c r="AC170" s="158"/>
      <c r="AD170" s="181">
        <v>2514</v>
      </c>
      <c r="AE170" s="181" t="s">
        <v>84</v>
      </c>
      <c r="AF170" s="181">
        <v>828</v>
      </c>
      <c r="AG170" s="181">
        <v>996</v>
      </c>
      <c r="AH170" s="181">
        <v>294</v>
      </c>
      <c r="AI170" s="181" t="s">
        <v>84</v>
      </c>
      <c r="AJ170" s="181">
        <v>321</v>
      </c>
      <c r="AK170" s="181" t="s">
        <v>84</v>
      </c>
      <c r="AL170" s="181">
        <v>1955</v>
      </c>
    </row>
    <row r="171" spans="1:38" x14ac:dyDescent="0.25">
      <c r="A171" s="159" t="s">
        <v>6956</v>
      </c>
      <c r="B171" s="158">
        <v>0.75800000000000001</v>
      </c>
      <c r="C171" s="158" t="s">
        <v>84</v>
      </c>
      <c r="D171" s="158">
        <v>0.80289999999999995</v>
      </c>
      <c r="E171" s="158">
        <v>0.80920000000000003</v>
      </c>
      <c r="F171" s="158">
        <v>0.76200000000000001</v>
      </c>
      <c r="G171" s="158">
        <v>0.82789999999999997</v>
      </c>
      <c r="H171" s="158">
        <v>0.3745</v>
      </c>
      <c r="I171" s="158">
        <v>0.76500000000000001</v>
      </c>
      <c r="J171" s="158"/>
      <c r="K171" s="158"/>
      <c r="L171" s="158"/>
      <c r="M171" s="158">
        <v>0.749</v>
      </c>
      <c r="N171" s="158">
        <v>0.76670000000000005</v>
      </c>
      <c r="O171" s="158" t="s">
        <v>84</v>
      </c>
      <c r="P171" s="158" t="s">
        <v>84</v>
      </c>
      <c r="Q171" s="158">
        <v>0.78879999999999995</v>
      </c>
      <c r="R171" s="158">
        <v>0.81620000000000004</v>
      </c>
      <c r="S171" s="158">
        <v>0.79520000000000002</v>
      </c>
      <c r="T171" s="158">
        <v>0.82230000000000003</v>
      </c>
      <c r="U171" s="158">
        <v>0.73340000000000005</v>
      </c>
      <c r="V171" s="158">
        <v>0.78790000000000004</v>
      </c>
      <c r="W171" s="158">
        <v>0.74519999999999997</v>
      </c>
      <c r="X171" s="158">
        <v>0.88580000000000003</v>
      </c>
      <c r="Y171" s="158">
        <v>0.34510000000000002</v>
      </c>
      <c r="Z171" s="158">
        <v>0.40379999999999999</v>
      </c>
      <c r="AA171" s="158">
        <v>0.70689999999999997</v>
      </c>
      <c r="AB171" s="158">
        <v>0.81320000000000003</v>
      </c>
      <c r="AC171" s="158"/>
      <c r="AD171" s="181">
        <v>12024</v>
      </c>
      <c r="AE171" s="181" t="s">
        <v>84</v>
      </c>
      <c r="AF171" s="181">
        <v>4540</v>
      </c>
      <c r="AG171" s="181">
        <v>4577</v>
      </c>
      <c r="AH171" s="181">
        <v>1268</v>
      </c>
      <c r="AI171" s="181">
        <v>149</v>
      </c>
      <c r="AJ171" s="181">
        <v>1191</v>
      </c>
      <c r="AK171" s="181">
        <v>299</v>
      </c>
      <c r="AL171" s="181">
        <v>8072</v>
      </c>
    </row>
    <row r="172" spans="1:38" x14ac:dyDescent="0.25">
      <c r="A172" s="159" t="s">
        <v>6957</v>
      </c>
      <c r="B172" s="158">
        <v>0.62490000000000001</v>
      </c>
      <c r="C172" s="158" t="s">
        <v>84</v>
      </c>
      <c r="D172" s="158">
        <v>0.68110000000000004</v>
      </c>
      <c r="E172" s="158">
        <v>0.6835</v>
      </c>
      <c r="F172" s="158">
        <v>0.67290000000000005</v>
      </c>
      <c r="G172" s="158" t="s">
        <v>84</v>
      </c>
      <c r="H172" s="158">
        <v>0.25140000000000001</v>
      </c>
      <c r="I172" s="158" t="s">
        <v>84</v>
      </c>
      <c r="J172" s="158"/>
      <c r="K172" s="158"/>
      <c r="L172" s="158"/>
      <c r="M172" s="158">
        <v>0.60289999999999999</v>
      </c>
      <c r="N172" s="158">
        <v>0.64610000000000001</v>
      </c>
      <c r="O172" s="158" t="s">
        <v>84</v>
      </c>
      <c r="P172" s="158" t="s">
        <v>84</v>
      </c>
      <c r="Q172" s="158">
        <v>0.64200000000000002</v>
      </c>
      <c r="R172" s="158">
        <v>0.71699999999999997</v>
      </c>
      <c r="S172" s="158">
        <v>0.64900000000000002</v>
      </c>
      <c r="T172" s="158">
        <v>0.71530000000000005</v>
      </c>
      <c r="U172" s="158">
        <v>0.60780000000000001</v>
      </c>
      <c r="V172" s="158">
        <v>0.72960000000000003</v>
      </c>
      <c r="W172" s="158" t="s">
        <v>84</v>
      </c>
      <c r="X172" s="158" t="s">
        <v>84</v>
      </c>
      <c r="Y172" s="158">
        <v>0.20100000000000001</v>
      </c>
      <c r="Z172" s="158">
        <v>0.30480000000000002</v>
      </c>
      <c r="AA172" s="158" t="s">
        <v>84</v>
      </c>
      <c r="AB172" s="158" t="s">
        <v>84</v>
      </c>
      <c r="AC172" s="158"/>
      <c r="AD172" s="181">
        <v>2514</v>
      </c>
      <c r="AE172" s="181" t="s">
        <v>84</v>
      </c>
      <c r="AF172" s="181">
        <v>828</v>
      </c>
      <c r="AG172" s="181">
        <v>996</v>
      </c>
      <c r="AH172" s="181">
        <v>294</v>
      </c>
      <c r="AI172" s="181" t="s">
        <v>84</v>
      </c>
      <c r="AJ172" s="181">
        <v>321</v>
      </c>
      <c r="AK172" s="181" t="s">
        <v>84</v>
      </c>
      <c r="AL172" s="181">
        <v>1955</v>
      </c>
    </row>
    <row r="173" spans="1:38" x14ac:dyDescent="0.25">
      <c r="A173" s="159" t="s">
        <v>6958</v>
      </c>
      <c r="B173" s="158">
        <v>0.70860000000000001</v>
      </c>
      <c r="C173" s="158" t="s">
        <v>84</v>
      </c>
      <c r="D173" s="158">
        <v>0.74539999999999995</v>
      </c>
      <c r="E173" s="158">
        <v>0.76349999999999996</v>
      </c>
      <c r="F173" s="158">
        <v>0.72109999999999996</v>
      </c>
      <c r="G173" s="158">
        <v>0.80410000000000004</v>
      </c>
      <c r="H173" s="158">
        <v>0.3216</v>
      </c>
      <c r="I173" s="158">
        <v>0.73540000000000005</v>
      </c>
      <c r="J173" s="158"/>
      <c r="K173" s="158"/>
      <c r="L173" s="158"/>
      <c r="M173" s="158">
        <v>0.69850000000000001</v>
      </c>
      <c r="N173" s="158">
        <v>0.71850000000000003</v>
      </c>
      <c r="O173" s="158" t="s">
        <v>84</v>
      </c>
      <c r="P173" s="158" t="s">
        <v>84</v>
      </c>
      <c r="Q173" s="158">
        <v>0.72889999999999999</v>
      </c>
      <c r="R173" s="158">
        <v>0.7611</v>
      </c>
      <c r="S173" s="158">
        <v>0.74739999999999995</v>
      </c>
      <c r="T173" s="158">
        <v>0.77869999999999995</v>
      </c>
      <c r="U173" s="158">
        <v>0.68920000000000003</v>
      </c>
      <c r="V173" s="158">
        <v>0.75039999999999996</v>
      </c>
      <c r="W173" s="158">
        <v>0.71299999999999997</v>
      </c>
      <c r="X173" s="158">
        <v>0.86899999999999999</v>
      </c>
      <c r="Y173" s="158">
        <v>0.29189999999999999</v>
      </c>
      <c r="Z173" s="158">
        <v>0.35160000000000002</v>
      </c>
      <c r="AA173" s="158">
        <v>0.67190000000000005</v>
      </c>
      <c r="AB173" s="158">
        <v>0.78849999999999998</v>
      </c>
      <c r="AC173" s="158"/>
      <c r="AD173" s="181">
        <v>12024</v>
      </c>
      <c r="AE173" s="181" t="s">
        <v>84</v>
      </c>
      <c r="AF173" s="181">
        <v>4540</v>
      </c>
      <c r="AG173" s="181">
        <v>4577</v>
      </c>
      <c r="AH173" s="181">
        <v>1268</v>
      </c>
      <c r="AI173" s="181">
        <v>149</v>
      </c>
      <c r="AJ173" s="181">
        <v>1191</v>
      </c>
      <c r="AK173" s="181">
        <v>299</v>
      </c>
      <c r="AL173" s="181">
        <v>8072</v>
      </c>
    </row>
    <row r="174" spans="1:38" x14ac:dyDescent="0.25">
      <c r="A174" s="159" t="s">
        <v>6959</v>
      </c>
      <c r="B174" s="158">
        <v>0.89459999999999995</v>
      </c>
      <c r="C174" s="158" t="s">
        <v>84</v>
      </c>
      <c r="D174" s="158">
        <v>0.96289999999999998</v>
      </c>
      <c r="E174" s="158">
        <v>0.92830000000000001</v>
      </c>
      <c r="F174" s="158">
        <v>0.91659999999999997</v>
      </c>
      <c r="G174" s="158" t="s">
        <v>84</v>
      </c>
      <c r="H174" s="158">
        <v>0.60850000000000004</v>
      </c>
      <c r="I174" s="158" t="s">
        <v>84</v>
      </c>
      <c r="J174" s="158"/>
      <c r="K174" s="158"/>
      <c r="L174" s="158"/>
      <c r="M174" s="158">
        <v>0.88160000000000005</v>
      </c>
      <c r="N174" s="158">
        <v>0.90629999999999999</v>
      </c>
      <c r="O174" s="158" t="s">
        <v>84</v>
      </c>
      <c r="P174" s="158" t="s">
        <v>84</v>
      </c>
      <c r="Q174" s="158">
        <v>0.94630000000000003</v>
      </c>
      <c r="R174" s="158">
        <v>0.97450000000000003</v>
      </c>
      <c r="S174" s="158">
        <v>0.90969999999999995</v>
      </c>
      <c r="T174" s="158">
        <v>0.94320000000000004</v>
      </c>
      <c r="U174" s="158">
        <v>0.877</v>
      </c>
      <c r="V174" s="158">
        <v>0.94389999999999996</v>
      </c>
      <c r="W174" s="158" t="s">
        <v>84</v>
      </c>
      <c r="X174" s="158" t="s">
        <v>84</v>
      </c>
      <c r="Y174" s="158">
        <v>0.5524</v>
      </c>
      <c r="Z174" s="158">
        <v>0.65990000000000004</v>
      </c>
      <c r="AA174" s="158" t="s">
        <v>84</v>
      </c>
      <c r="AB174" s="158" t="s">
        <v>84</v>
      </c>
      <c r="AC174" s="158"/>
      <c r="AD174" s="181">
        <v>2514</v>
      </c>
      <c r="AE174" s="181" t="s">
        <v>84</v>
      </c>
      <c r="AF174" s="181">
        <v>828</v>
      </c>
      <c r="AG174" s="181">
        <v>996</v>
      </c>
      <c r="AH174" s="181">
        <v>294</v>
      </c>
      <c r="AI174" s="181" t="s">
        <v>84</v>
      </c>
      <c r="AJ174" s="181">
        <v>321</v>
      </c>
      <c r="AK174" s="181" t="s">
        <v>84</v>
      </c>
      <c r="AL174" s="181">
        <v>1955</v>
      </c>
    </row>
    <row r="175" spans="1:38" x14ac:dyDescent="0.25">
      <c r="A175" s="159" t="s">
        <v>6960</v>
      </c>
      <c r="B175" s="158">
        <v>0.92789999999999995</v>
      </c>
      <c r="C175" s="158" t="s">
        <v>84</v>
      </c>
      <c r="D175" s="158">
        <v>0.97430000000000005</v>
      </c>
      <c r="E175" s="158">
        <v>0.95330000000000004</v>
      </c>
      <c r="F175" s="158">
        <v>0.93169999999999997</v>
      </c>
      <c r="G175" s="158">
        <v>0.95169999999999999</v>
      </c>
      <c r="H175" s="158">
        <v>0.66659999999999997</v>
      </c>
      <c r="I175" s="158">
        <v>0.84740000000000004</v>
      </c>
      <c r="J175" s="158"/>
      <c r="K175" s="158"/>
      <c r="L175" s="158"/>
      <c r="M175" s="158">
        <v>0.92279999999999995</v>
      </c>
      <c r="N175" s="158">
        <v>0.93259999999999998</v>
      </c>
      <c r="O175" s="158" t="s">
        <v>84</v>
      </c>
      <c r="P175" s="158" t="s">
        <v>84</v>
      </c>
      <c r="Q175" s="158">
        <v>0.96850000000000003</v>
      </c>
      <c r="R175" s="158">
        <v>0.97899999999999998</v>
      </c>
      <c r="S175" s="158">
        <v>0.94620000000000004</v>
      </c>
      <c r="T175" s="158">
        <v>0.95950000000000002</v>
      </c>
      <c r="U175" s="158">
        <v>0.9153</v>
      </c>
      <c r="V175" s="158">
        <v>0.94489999999999996</v>
      </c>
      <c r="W175" s="158">
        <v>0.89829999999999999</v>
      </c>
      <c r="X175" s="158">
        <v>0.97740000000000005</v>
      </c>
      <c r="Y175" s="158">
        <v>0.63870000000000005</v>
      </c>
      <c r="Z175" s="158">
        <v>0.69279999999999997</v>
      </c>
      <c r="AA175" s="158">
        <v>0.80059999999999998</v>
      </c>
      <c r="AB175" s="158">
        <v>0.88400000000000001</v>
      </c>
      <c r="AC175" s="158"/>
      <c r="AD175" s="181">
        <v>12024</v>
      </c>
      <c r="AE175" s="181" t="s">
        <v>84</v>
      </c>
      <c r="AF175" s="181">
        <v>4540</v>
      </c>
      <c r="AG175" s="181">
        <v>4577</v>
      </c>
      <c r="AH175" s="181">
        <v>1268</v>
      </c>
      <c r="AI175" s="181">
        <v>149</v>
      </c>
      <c r="AJ175" s="181">
        <v>1191</v>
      </c>
      <c r="AK175" s="181">
        <v>299</v>
      </c>
      <c r="AL175" s="181">
        <v>8072</v>
      </c>
    </row>
    <row r="176" spans="1:38" x14ac:dyDescent="0.25">
      <c r="A176" s="159" t="s">
        <v>6961</v>
      </c>
      <c r="B176" s="158">
        <v>0.84489999999999998</v>
      </c>
      <c r="C176" s="158" t="s">
        <v>84</v>
      </c>
      <c r="D176" s="158">
        <v>0.92279999999999995</v>
      </c>
      <c r="E176" s="158">
        <v>0.88429999999999997</v>
      </c>
      <c r="F176" s="158">
        <v>0.86909999999999998</v>
      </c>
      <c r="G176" s="158" t="s">
        <v>84</v>
      </c>
      <c r="H176" s="158">
        <v>0.51129999999999998</v>
      </c>
      <c r="I176" s="158" t="s">
        <v>84</v>
      </c>
      <c r="J176" s="158"/>
      <c r="K176" s="158"/>
      <c r="L176" s="158"/>
      <c r="M176" s="158">
        <v>0.8296</v>
      </c>
      <c r="N176" s="158">
        <v>0.85899999999999999</v>
      </c>
      <c r="O176" s="158" t="s">
        <v>84</v>
      </c>
      <c r="P176" s="158" t="s">
        <v>84</v>
      </c>
      <c r="Q176" s="158">
        <v>0.90069999999999995</v>
      </c>
      <c r="R176" s="158">
        <v>0.94010000000000005</v>
      </c>
      <c r="S176" s="158">
        <v>0.86170000000000002</v>
      </c>
      <c r="T176" s="158">
        <v>0.90339999999999998</v>
      </c>
      <c r="U176" s="158">
        <v>0.8226</v>
      </c>
      <c r="V176" s="158">
        <v>0.9042</v>
      </c>
      <c r="W176" s="158" t="s">
        <v>84</v>
      </c>
      <c r="X176" s="158" t="s">
        <v>84</v>
      </c>
      <c r="Y176" s="158">
        <v>0.45450000000000002</v>
      </c>
      <c r="Z176" s="158">
        <v>0.56510000000000005</v>
      </c>
      <c r="AA176" s="158" t="s">
        <v>84</v>
      </c>
      <c r="AB176" s="158" t="s">
        <v>84</v>
      </c>
      <c r="AC176" s="158"/>
      <c r="AD176" s="181">
        <v>2514</v>
      </c>
      <c r="AE176" s="181" t="s">
        <v>84</v>
      </c>
      <c r="AF176" s="181">
        <v>828</v>
      </c>
      <c r="AG176" s="181">
        <v>996</v>
      </c>
      <c r="AH176" s="181">
        <v>294</v>
      </c>
      <c r="AI176" s="181" t="s">
        <v>84</v>
      </c>
      <c r="AJ176" s="181">
        <v>321</v>
      </c>
      <c r="AK176" s="181" t="s">
        <v>84</v>
      </c>
      <c r="AL176" s="181">
        <v>1955</v>
      </c>
    </row>
    <row r="177" spans="1:38" x14ac:dyDescent="0.25">
      <c r="A177" s="159" t="s">
        <v>6962</v>
      </c>
      <c r="B177" s="158">
        <v>0.89180000000000004</v>
      </c>
      <c r="C177" s="158" t="s">
        <v>84</v>
      </c>
      <c r="D177" s="158">
        <v>0.94379999999999997</v>
      </c>
      <c r="E177" s="158">
        <v>0.92769999999999997</v>
      </c>
      <c r="F177" s="158">
        <v>0.90629999999999999</v>
      </c>
      <c r="G177" s="158">
        <v>0.92290000000000005</v>
      </c>
      <c r="H177" s="158">
        <v>0.55300000000000005</v>
      </c>
      <c r="I177" s="158">
        <v>0.82479999999999998</v>
      </c>
      <c r="J177" s="158"/>
      <c r="K177" s="158"/>
      <c r="L177" s="158"/>
      <c r="M177" s="158">
        <v>0.88570000000000004</v>
      </c>
      <c r="N177" s="158">
        <v>0.89759999999999995</v>
      </c>
      <c r="O177" s="158" t="s">
        <v>84</v>
      </c>
      <c r="P177" s="158" t="s">
        <v>84</v>
      </c>
      <c r="Q177" s="158">
        <v>0.93579999999999997</v>
      </c>
      <c r="R177" s="158">
        <v>0.95089999999999997</v>
      </c>
      <c r="S177" s="158">
        <v>0.91890000000000005</v>
      </c>
      <c r="T177" s="158">
        <v>0.9355</v>
      </c>
      <c r="U177" s="158">
        <v>0.88729999999999998</v>
      </c>
      <c r="V177" s="158">
        <v>0.92220000000000002</v>
      </c>
      <c r="W177" s="158">
        <v>0.86119999999999997</v>
      </c>
      <c r="X177" s="158">
        <v>0.95779999999999998</v>
      </c>
      <c r="Y177" s="158">
        <v>0.52370000000000005</v>
      </c>
      <c r="Z177" s="158">
        <v>0.58130000000000004</v>
      </c>
      <c r="AA177" s="158">
        <v>0.7752</v>
      </c>
      <c r="AB177" s="158">
        <v>0.86450000000000005</v>
      </c>
      <c r="AC177" s="158"/>
      <c r="AD177" s="181">
        <v>12024</v>
      </c>
      <c r="AE177" s="181" t="s">
        <v>84</v>
      </c>
      <c r="AF177" s="181">
        <v>4540</v>
      </c>
      <c r="AG177" s="181">
        <v>4577</v>
      </c>
      <c r="AH177" s="181">
        <v>1268</v>
      </c>
      <c r="AI177" s="181">
        <v>149</v>
      </c>
      <c r="AJ177" s="181">
        <v>1191</v>
      </c>
      <c r="AK177" s="181">
        <v>299</v>
      </c>
      <c r="AL177" s="181">
        <v>8072</v>
      </c>
    </row>
    <row r="178" spans="1:38" x14ac:dyDescent="0.25">
      <c r="A178" s="159" t="s">
        <v>6963</v>
      </c>
      <c r="B178" s="158">
        <v>0.79779999999999995</v>
      </c>
      <c r="C178" s="158" t="s">
        <v>84</v>
      </c>
      <c r="D178" s="158">
        <v>0.87880000000000003</v>
      </c>
      <c r="E178" s="158">
        <v>0.83320000000000005</v>
      </c>
      <c r="F178" s="158">
        <v>0.83209999999999995</v>
      </c>
      <c r="G178" s="158" t="s">
        <v>84</v>
      </c>
      <c r="H178" s="158">
        <v>0.45679999999999998</v>
      </c>
      <c r="I178" s="158" t="s">
        <v>84</v>
      </c>
      <c r="J178" s="158"/>
      <c r="K178" s="158"/>
      <c r="L178" s="158"/>
      <c r="M178" s="158">
        <v>0.78080000000000005</v>
      </c>
      <c r="N178" s="158">
        <v>0.81359999999999999</v>
      </c>
      <c r="O178" s="158" t="s">
        <v>84</v>
      </c>
      <c r="P178" s="158" t="s">
        <v>84</v>
      </c>
      <c r="Q178" s="158">
        <v>0.8528</v>
      </c>
      <c r="R178" s="158">
        <v>0.90049999999999997</v>
      </c>
      <c r="S178" s="158">
        <v>0.80730000000000002</v>
      </c>
      <c r="T178" s="158">
        <v>0.85599999999999998</v>
      </c>
      <c r="U178" s="158">
        <v>0.78139999999999998</v>
      </c>
      <c r="V178" s="158">
        <v>0.87190000000000001</v>
      </c>
      <c r="W178" s="158" t="s">
        <v>84</v>
      </c>
      <c r="X178" s="158" t="s">
        <v>84</v>
      </c>
      <c r="Y178" s="158">
        <v>0.40050000000000002</v>
      </c>
      <c r="Z178" s="158">
        <v>0.51129999999999998</v>
      </c>
      <c r="AA178" s="158" t="s">
        <v>84</v>
      </c>
      <c r="AB178" s="158" t="s">
        <v>84</v>
      </c>
      <c r="AC178" s="158"/>
      <c r="AD178" s="181">
        <v>2514</v>
      </c>
      <c r="AE178" s="181" t="s">
        <v>84</v>
      </c>
      <c r="AF178" s="181">
        <v>828</v>
      </c>
      <c r="AG178" s="181">
        <v>996</v>
      </c>
      <c r="AH178" s="181">
        <v>294</v>
      </c>
      <c r="AI178" s="181" t="s">
        <v>84</v>
      </c>
      <c r="AJ178" s="181">
        <v>321</v>
      </c>
      <c r="AK178" s="181" t="s">
        <v>84</v>
      </c>
      <c r="AL178" s="181">
        <v>1955</v>
      </c>
    </row>
    <row r="179" spans="1:38" x14ac:dyDescent="0.25">
      <c r="A179" s="159" t="s">
        <v>6964</v>
      </c>
      <c r="B179" s="158">
        <v>0.86529999999999996</v>
      </c>
      <c r="C179" s="158" t="s">
        <v>84</v>
      </c>
      <c r="D179" s="158">
        <v>0.91769999999999996</v>
      </c>
      <c r="E179" s="158">
        <v>0.90280000000000005</v>
      </c>
      <c r="F179" s="158">
        <v>0.87819999999999998</v>
      </c>
      <c r="G179" s="158">
        <v>0.90720000000000001</v>
      </c>
      <c r="H179" s="158">
        <v>0.51539999999999997</v>
      </c>
      <c r="I179" s="158">
        <v>0.8125</v>
      </c>
      <c r="J179" s="158"/>
      <c r="K179" s="158"/>
      <c r="L179" s="158"/>
      <c r="M179" s="158">
        <v>0.85850000000000004</v>
      </c>
      <c r="N179" s="158">
        <v>0.87170000000000003</v>
      </c>
      <c r="O179" s="158" t="s">
        <v>84</v>
      </c>
      <c r="P179" s="158" t="s">
        <v>84</v>
      </c>
      <c r="Q179" s="158">
        <v>0.90810000000000002</v>
      </c>
      <c r="R179" s="158">
        <v>0.92630000000000001</v>
      </c>
      <c r="S179" s="158">
        <v>0.89270000000000005</v>
      </c>
      <c r="T179" s="158">
        <v>0.91200000000000003</v>
      </c>
      <c r="U179" s="158">
        <v>0.8569</v>
      </c>
      <c r="V179" s="158">
        <v>0.89659999999999995</v>
      </c>
      <c r="W179" s="158">
        <v>0.84089999999999998</v>
      </c>
      <c r="X179" s="158">
        <v>0.94679999999999997</v>
      </c>
      <c r="Y179" s="158">
        <v>0.48580000000000001</v>
      </c>
      <c r="Z179" s="158">
        <v>0.54410000000000003</v>
      </c>
      <c r="AA179" s="158">
        <v>0.7611</v>
      </c>
      <c r="AB179" s="158">
        <v>0.8538</v>
      </c>
      <c r="AC179" s="158"/>
      <c r="AD179" s="181">
        <v>12024</v>
      </c>
      <c r="AE179" s="181" t="s">
        <v>84</v>
      </c>
      <c r="AF179" s="181">
        <v>4540</v>
      </c>
      <c r="AG179" s="181">
        <v>4577</v>
      </c>
      <c r="AH179" s="181">
        <v>1268</v>
      </c>
      <c r="AI179" s="181">
        <v>149</v>
      </c>
      <c r="AJ179" s="181">
        <v>1191</v>
      </c>
      <c r="AK179" s="181">
        <v>299</v>
      </c>
      <c r="AL179" s="181">
        <v>8072</v>
      </c>
    </row>
    <row r="180" spans="1:38" x14ac:dyDescent="0.25">
      <c r="A180" s="159" t="s">
        <v>6965</v>
      </c>
      <c r="B180" s="158">
        <v>0.74970000000000003</v>
      </c>
      <c r="C180" s="158" t="s">
        <v>84</v>
      </c>
      <c r="D180" s="158">
        <v>0.85229999999999995</v>
      </c>
      <c r="E180" s="158">
        <v>0.82020000000000004</v>
      </c>
      <c r="F180" s="158" t="s">
        <v>84</v>
      </c>
      <c r="G180" s="158" t="s">
        <v>84</v>
      </c>
      <c r="H180" s="158" t="s">
        <v>84</v>
      </c>
      <c r="I180" s="158" t="s">
        <v>84</v>
      </c>
      <c r="J180" s="158"/>
      <c r="K180" s="158"/>
      <c r="L180" s="158"/>
      <c r="M180" s="158">
        <v>0.70760000000000001</v>
      </c>
      <c r="N180" s="158">
        <v>0.78669999999999995</v>
      </c>
      <c r="O180" s="158" t="s">
        <v>84</v>
      </c>
      <c r="P180" s="158" t="s">
        <v>84</v>
      </c>
      <c r="Q180" s="158">
        <v>0.77249999999999996</v>
      </c>
      <c r="R180" s="158">
        <v>0.90580000000000005</v>
      </c>
      <c r="S180" s="158">
        <v>0.75639999999999996</v>
      </c>
      <c r="T180" s="158">
        <v>0.86880000000000002</v>
      </c>
      <c r="U180" s="158" t="s">
        <v>84</v>
      </c>
      <c r="V180" s="158" t="s">
        <v>84</v>
      </c>
      <c r="W180" s="158" t="s">
        <v>84</v>
      </c>
      <c r="X180" s="158" t="s">
        <v>84</v>
      </c>
      <c r="Y180" s="158" t="s">
        <v>84</v>
      </c>
      <c r="Z180" s="158" t="s">
        <v>84</v>
      </c>
      <c r="AA180" s="158" t="s">
        <v>84</v>
      </c>
      <c r="AB180" s="158" t="s">
        <v>84</v>
      </c>
      <c r="AC180" s="158"/>
      <c r="AD180" s="181">
        <v>488</v>
      </c>
      <c r="AE180" s="181" t="s">
        <v>84</v>
      </c>
      <c r="AF180" s="181">
        <v>125</v>
      </c>
      <c r="AG180" s="181">
        <v>193</v>
      </c>
      <c r="AH180" s="181" t="s">
        <v>84</v>
      </c>
      <c r="AI180" s="181" t="s">
        <v>84</v>
      </c>
      <c r="AJ180" s="181" t="s">
        <v>84</v>
      </c>
      <c r="AK180" s="181" t="s">
        <v>84</v>
      </c>
      <c r="AL180" s="181">
        <v>292</v>
      </c>
    </row>
    <row r="181" spans="1:38" x14ac:dyDescent="0.25">
      <c r="A181" s="159" t="s">
        <v>6966</v>
      </c>
      <c r="B181" s="158">
        <v>0.75170000000000003</v>
      </c>
      <c r="C181" s="158" t="s">
        <v>84</v>
      </c>
      <c r="D181" s="158">
        <v>0.80159999999999998</v>
      </c>
      <c r="E181" s="158">
        <v>0.83399999999999996</v>
      </c>
      <c r="F181" s="158">
        <v>0.76200000000000001</v>
      </c>
      <c r="G181" s="158" t="s">
        <v>84</v>
      </c>
      <c r="H181" s="158">
        <v>0.37280000000000002</v>
      </c>
      <c r="I181" s="158" t="s">
        <v>84</v>
      </c>
      <c r="J181" s="158"/>
      <c r="K181" s="158"/>
      <c r="L181" s="158"/>
      <c r="M181" s="158">
        <v>0.72430000000000005</v>
      </c>
      <c r="N181" s="158">
        <v>0.77690000000000003</v>
      </c>
      <c r="O181" s="158" t="s">
        <v>84</v>
      </c>
      <c r="P181" s="158" t="s">
        <v>84</v>
      </c>
      <c r="Q181" s="158">
        <v>0.75</v>
      </c>
      <c r="R181" s="158">
        <v>0.84360000000000002</v>
      </c>
      <c r="S181" s="158">
        <v>0.79369999999999996</v>
      </c>
      <c r="T181" s="158">
        <v>0.86719999999999997</v>
      </c>
      <c r="U181" s="158">
        <v>0.67949999999999999</v>
      </c>
      <c r="V181" s="158">
        <v>0.82599999999999996</v>
      </c>
      <c r="W181" s="158" t="s">
        <v>84</v>
      </c>
      <c r="X181" s="158" t="s">
        <v>84</v>
      </c>
      <c r="Y181" s="158">
        <v>0.29559999999999997</v>
      </c>
      <c r="Z181" s="158">
        <v>0.44990000000000002</v>
      </c>
      <c r="AA181" s="158" t="s">
        <v>84</v>
      </c>
      <c r="AB181" s="158" t="s">
        <v>84</v>
      </c>
      <c r="AC181" s="158"/>
      <c r="AD181" s="181">
        <v>1106</v>
      </c>
      <c r="AE181" s="181" t="s">
        <v>84</v>
      </c>
      <c r="AF181" s="181">
        <v>301</v>
      </c>
      <c r="AG181" s="181">
        <v>435</v>
      </c>
      <c r="AH181" s="181">
        <v>142</v>
      </c>
      <c r="AI181" s="181" t="s">
        <v>84</v>
      </c>
      <c r="AJ181" s="181">
        <v>152</v>
      </c>
      <c r="AK181" s="181" t="s">
        <v>84</v>
      </c>
      <c r="AL181" s="181">
        <v>884</v>
      </c>
    </row>
    <row r="182" spans="1:38" x14ac:dyDescent="0.25">
      <c r="A182" s="159" t="s">
        <v>6967</v>
      </c>
      <c r="B182" s="158">
        <v>0.93959999999999999</v>
      </c>
      <c r="C182" s="158" t="s">
        <v>84</v>
      </c>
      <c r="D182" s="158">
        <v>0.99319999999999997</v>
      </c>
      <c r="E182" s="158">
        <v>0.97499999999999998</v>
      </c>
      <c r="F182" s="158" t="s">
        <v>84</v>
      </c>
      <c r="G182" s="158" t="s">
        <v>84</v>
      </c>
      <c r="H182" s="158" t="s">
        <v>84</v>
      </c>
      <c r="I182" s="158" t="s">
        <v>84</v>
      </c>
      <c r="J182" s="158"/>
      <c r="K182" s="158"/>
      <c r="L182" s="158"/>
      <c r="M182" s="158">
        <v>0.91420000000000001</v>
      </c>
      <c r="N182" s="158">
        <v>0.9577</v>
      </c>
      <c r="O182" s="158" t="s">
        <v>84</v>
      </c>
      <c r="P182" s="158" t="s">
        <v>84</v>
      </c>
      <c r="Q182" s="158">
        <v>0.93379999999999996</v>
      </c>
      <c r="R182" s="158">
        <v>0.99929999999999997</v>
      </c>
      <c r="S182" s="158">
        <v>0.93899999999999995</v>
      </c>
      <c r="T182" s="158">
        <v>0.9899</v>
      </c>
      <c r="U182" s="158" t="s">
        <v>84</v>
      </c>
      <c r="V182" s="158" t="s">
        <v>84</v>
      </c>
      <c r="W182" s="158" t="s">
        <v>84</v>
      </c>
      <c r="X182" s="158" t="s">
        <v>84</v>
      </c>
      <c r="Y182" s="158" t="s">
        <v>84</v>
      </c>
      <c r="Z182" s="158" t="s">
        <v>84</v>
      </c>
      <c r="AA182" s="158" t="s">
        <v>84</v>
      </c>
      <c r="AB182" s="158" t="s">
        <v>84</v>
      </c>
      <c r="AC182" s="158"/>
      <c r="AD182" s="181">
        <v>488</v>
      </c>
      <c r="AE182" s="181" t="s">
        <v>84</v>
      </c>
      <c r="AF182" s="181">
        <v>125</v>
      </c>
      <c r="AG182" s="181">
        <v>193</v>
      </c>
      <c r="AH182" s="181" t="s">
        <v>84</v>
      </c>
      <c r="AI182" s="181" t="s">
        <v>84</v>
      </c>
      <c r="AJ182" s="181" t="s">
        <v>84</v>
      </c>
      <c r="AK182" s="181" t="s">
        <v>84</v>
      </c>
      <c r="AL182" s="181">
        <v>292</v>
      </c>
    </row>
    <row r="183" spans="1:38" x14ac:dyDescent="0.25">
      <c r="A183" s="159" t="s">
        <v>6968</v>
      </c>
      <c r="B183" s="158">
        <v>0.94789999999999996</v>
      </c>
      <c r="C183" s="158" t="s">
        <v>84</v>
      </c>
      <c r="D183" s="158">
        <v>1.0012000000000001</v>
      </c>
      <c r="E183" s="158">
        <v>0.96899999999999997</v>
      </c>
      <c r="F183" s="158">
        <v>0.95209999999999995</v>
      </c>
      <c r="G183" s="158" t="s">
        <v>84</v>
      </c>
      <c r="H183" s="158">
        <v>0.75829999999999997</v>
      </c>
      <c r="I183" s="158" t="s">
        <v>84</v>
      </c>
      <c r="J183" s="158"/>
      <c r="K183" s="158"/>
      <c r="L183" s="158"/>
      <c r="M183" s="158">
        <v>0.93289999999999995</v>
      </c>
      <c r="N183" s="158">
        <v>0.9597</v>
      </c>
      <c r="O183" s="158" t="s">
        <v>84</v>
      </c>
      <c r="P183" s="158" t="s">
        <v>84</v>
      </c>
      <c r="Q183" s="158">
        <v>1.0012000000000001</v>
      </c>
      <c r="R183" s="158">
        <v>1.0012000000000001</v>
      </c>
      <c r="S183" s="158">
        <v>0.94710000000000005</v>
      </c>
      <c r="T183" s="158">
        <v>0.9819</v>
      </c>
      <c r="U183" s="158">
        <v>0.89990000000000003</v>
      </c>
      <c r="V183" s="158">
        <v>0.97740000000000005</v>
      </c>
      <c r="W183" s="158" t="s">
        <v>84</v>
      </c>
      <c r="X183" s="158" t="s">
        <v>84</v>
      </c>
      <c r="Y183" s="158">
        <v>0.68230000000000002</v>
      </c>
      <c r="Z183" s="158">
        <v>0.81850000000000001</v>
      </c>
      <c r="AA183" s="158" t="s">
        <v>84</v>
      </c>
      <c r="AB183" s="158" t="s">
        <v>84</v>
      </c>
      <c r="AC183" s="158"/>
      <c r="AD183" s="181">
        <v>1106</v>
      </c>
      <c r="AE183" s="181" t="s">
        <v>84</v>
      </c>
      <c r="AF183" s="181">
        <v>301</v>
      </c>
      <c r="AG183" s="181">
        <v>435</v>
      </c>
      <c r="AH183" s="181">
        <v>142</v>
      </c>
      <c r="AI183" s="181" t="s">
        <v>84</v>
      </c>
      <c r="AJ183" s="181">
        <v>152</v>
      </c>
      <c r="AK183" s="181" t="s">
        <v>84</v>
      </c>
      <c r="AL183" s="181">
        <v>884</v>
      </c>
    </row>
    <row r="184" spans="1:38" x14ac:dyDescent="0.25">
      <c r="A184" s="159" t="s">
        <v>6969</v>
      </c>
      <c r="B184" s="158">
        <v>0.66639999999999999</v>
      </c>
      <c r="C184" s="158" t="s">
        <v>84</v>
      </c>
      <c r="D184" s="158">
        <v>0.71099999999999997</v>
      </c>
      <c r="E184" s="158">
        <v>0.75529999999999997</v>
      </c>
      <c r="F184" s="158" t="s">
        <v>84</v>
      </c>
      <c r="G184" s="158" t="s">
        <v>84</v>
      </c>
      <c r="H184" s="158" t="s">
        <v>84</v>
      </c>
      <c r="I184" s="158" t="s">
        <v>84</v>
      </c>
      <c r="J184" s="158"/>
      <c r="K184" s="158"/>
      <c r="L184" s="158"/>
      <c r="M184" s="158">
        <v>0.62039999999999995</v>
      </c>
      <c r="N184" s="158">
        <v>0.70809999999999995</v>
      </c>
      <c r="O184" s="158" t="s">
        <v>84</v>
      </c>
      <c r="P184" s="158" t="s">
        <v>84</v>
      </c>
      <c r="Q184" s="158">
        <v>0.61480000000000001</v>
      </c>
      <c r="R184" s="158">
        <v>0.78720000000000001</v>
      </c>
      <c r="S184" s="158">
        <v>0.68489999999999995</v>
      </c>
      <c r="T184" s="158">
        <v>0.81220000000000003</v>
      </c>
      <c r="U184" s="158" t="s">
        <v>84</v>
      </c>
      <c r="V184" s="158" t="s">
        <v>84</v>
      </c>
      <c r="W184" s="158" t="s">
        <v>84</v>
      </c>
      <c r="X184" s="158" t="s">
        <v>84</v>
      </c>
      <c r="Y184" s="158" t="s">
        <v>84</v>
      </c>
      <c r="Z184" s="158" t="s">
        <v>84</v>
      </c>
      <c r="AA184" s="158" t="s">
        <v>84</v>
      </c>
      <c r="AB184" s="158" t="s">
        <v>84</v>
      </c>
      <c r="AC184" s="158"/>
      <c r="AD184" s="181">
        <v>488</v>
      </c>
      <c r="AE184" s="181" t="s">
        <v>84</v>
      </c>
      <c r="AF184" s="181">
        <v>125</v>
      </c>
      <c r="AG184" s="181">
        <v>193</v>
      </c>
      <c r="AH184" s="181" t="s">
        <v>84</v>
      </c>
      <c r="AI184" s="181" t="s">
        <v>84</v>
      </c>
      <c r="AJ184" s="181" t="s">
        <v>84</v>
      </c>
      <c r="AK184" s="181" t="s">
        <v>84</v>
      </c>
      <c r="AL184" s="181">
        <v>292</v>
      </c>
    </row>
    <row r="185" spans="1:38" x14ac:dyDescent="0.25">
      <c r="A185" s="159" t="s">
        <v>6970</v>
      </c>
      <c r="B185" s="158">
        <v>0.65210000000000001</v>
      </c>
      <c r="C185" s="158" t="s">
        <v>84</v>
      </c>
      <c r="D185" s="158">
        <v>0.67789999999999995</v>
      </c>
      <c r="E185" s="158">
        <v>0.7429</v>
      </c>
      <c r="F185" s="158">
        <v>0.63990000000000002</v>
      </c>
      <c r="G185" s="158" t="s">
        <v>84</v>
      </c>
      <c r="H185" s="158">
        <v>0.31240000000000001</v>
      </c>
      <c r="I185" s="158" t="s">
        <v>84</v>
      </c>
      <c r="J185" s="158"/>
      <c r="K185" s="158"/>
      <c r="L185" s="158"/>
      <c r="M185" s="158">
        <v>0.62150000000000005</v>
      </c>
      <c r="N185" s="158">
        <v>0.68079999999999996</v>
      </c>
      <c r="O185" s="158" t="s">
        <v>84</v>
      </c>
      <c r="P185" s="158" t="s">
        <v>84</v>
      </c>
      <c r="Q185" s="158">
        <v>0.61850000000000005</v>
      </c>
      <c r="R185" s="158">
        <v>0.73019999999999996</v>
      </c>
      <c r="S185" s="158">
        <v>0.69550000000000001</v>
      </c>
      <c r="T185" s="158">
        <v>0.78420000000000001</v>
      </c>
      <c r="U185" s="158">
        <v>0.54969999999999997</v>
      </c>
      <c r="V185" s="158">
        <v>0.7167</v>
      </c>
      <c r="W185" s="158" t="s">
        <v>84</v>
      </c>
      <c r="X185" s="158" t="s">
        <v>84</v>
      </c>
      <c r="Y185" s="158">
        <v>0.23880000000000001</v>
      </c>
      <c r="Z185" s="158">
        <v>0.3886</v>
      </c>
      <c r="AA185" s="158" t="s">
        <v>84</v>
      </c>
      <c r="AB185" s="158" t="s">
        <v>84</v>
      </c>
      <c r="AC185" s="158"/>
      <c r="AD185" s="181">
        <v>1106</v>
      </c>
      <c r="AE185" s="181" t="s">
        <v>84</v>
      </c>
      <c r="AF185" s="181">
        <v>301</v>
      </c>
      <c r="AG185" s="181">
        <v>435</v>
      </c>
      <c r="AH185" s="181">
        <v>142</v>
      </c>
      <c r="AI185" s="181" t="s">
        <v>84</v>
      </c>
      <c r="AJ185" s="181">
        <v>152</v>
      </c>
      <c r="AK185" s="181" t="s">
        <v>84</v>
      </c>
      <c r="AL185" s="181">
        <v>884</v>
      </c>
    </row>
    <row r="186" spans="1:38" x14ac:dyDescent="0.25">
      <c r="A186" s="159" t="s">
        <v>6971</v>
      </c>
      <c r="B186" s="158">
        <v>0.61580000000000001</v>
      </c>
      <c r="C186" s="158" t="s">
        <v>84</v>
      </c>
      <c r="D186" s="158">
        <v>0.66369999999999996</v>
      </c>
      <c r="E186" s="158">
        <v>0.68440000000000001</v>
      </c>
      <c r="F186" s="158" t="s">
        <v>84</v>
      </c>
      <c r="G186" s="158" t="s">
        <v>84</v>
      </c>
      <c r="H186" s="158" t="s">
        <v>84</v>
      </c>
      <c r="I186" s="158" t="s">
        <v>84</v>
      </c>
      <c r="J186" s="158"/>
      <c r="K186" s="158"/>
      <c r="L186" s="158"/>
      <c r="M186" s="158">
        <v>0.56740000000000002</v>
      </c>
      <c r="N186" s="158">
        <v>0.66049999999999998</v>
      </c>
      <c r="O186" s="158" t="s">
        <v>84</v>
      </c>
      <c r="P186" s="158" t="s">
        <v>84</v>
      </c>
      <c r="Q186" s="158">
        <v>0.56230000000000002</v>
      </c>
      <c r="R186" s="158">
        <v>0.74680000000000002</v>
      </c>
      <c r="S186" s="158">
        <v>0.60760000000000003</v>
      </c>
      <c r="T186" s="158">
        <v>0.74929999999999997</v>
      </c>
      <c r="U186" s="158" t="s">
        <v>84</v>
      </c>
      <c r="V186" s="158" t="s">
        <v>84</v>
      </c>
      <c r="W186" s="158" t="s">
        <v>84</v>
      </c>
      <c r="X186" s="158" t="s">
        <v>84</v>
      </c>
      <c r="Y186" s="158" t="s">
        <v>84</v>
      </c>
      <c r="Z186" s="158" t="s">
        <v>84</v>
      </c>
      <c r="AA186" s="158" t="s">
        <v>84</v>
      </c>
      <c r="AB186" s="158" t="s">
        <v>84</v>
      </c>
      <c r="AC186" s="158"/>
      <c r="AD186" s="181">
        <v>488</v>
      </c>
      <c r="AE186" s="181" t="s">
        <v>84</v>
      </c>
      <c r="AF186" s="181">
        <v>125</v>
      </c>
      <c r="AG186" s="181">
        <v>193</v>
      </c>
      <c r="AH186" s="181" t="s">
        <v>84</v>
      </c>
      <c r="AI186" s="181" t="s">
        <v>84</v>
      </c>
      <c r="AJ186" s="181" t="s">
        <v>84</v>
      </c>
      <c r="AK186" s="181" t="s">
        <v>84</v>
      </c>
      <c r="AL186" s="181">
        <v>292</v>
      </c>
    </row>
    <row r="187" spans="1:38" x14ac:dyDescent="0.25">
      <c r="A187" s="159" t="s">
        <v>6972</v>
      </c>
      <c r="B187" s="158">
        <v>0.58779999999999999</v>
      </c>
      <c r="C187" s="158" t="s">
        <v>84</v>
      </c>
      <c r="D187" s="158">
        <v>0.60580000000000001</v>
      </c>
      <c r="E187" s="158">
        <v>0.67120000000000002</v>
      </c>
      <c r="F187" s="158">
        <v>0.57509999999999994</v>
      </c>
      <c r="G187" s="158" t="s">
        <v>84</v>
      </c>
      <c r="H187" s="158">
        <v>0.2752</v>
      </c>
      <c r="I187" s="158" t="s">
        <v>84</v>
      </c>
      <c r="J187" s="158"/>
      <c r="K187" s="158"/>
      <c r="L187" s="158"/>
      <c r="M187" s="158">
        <v>0.55520000000000003</v>
      </c>
      <c r="N187" s="158">
        <v>0.61899999999999999</v>
      </c>
      <c r="O187" s="158" t="s">
        <v>84</v>
      </c>
      <c r="P187" s="158" t="s">
        <v>84</v>
      </c>
      <c r="Q187" s="158">
        <v>0.54049999999999998</v>
      </c>
      <c r="R187" s="158">
        <v>0.66469999999999996</v>
      </c>
      <c r="S187" s="158">
        <v>0.61870000000000003</v>
      </c>
      <c r="T187" s="158">
        <v>0.71819999999999995</v>
      </c>
      <c r="U187" s="158">
        <v>0.48139999999999999</v>
      </c>
      <c r="V187" s="158">
        <v>0.65800000000000003</v>
      </c>
      <c r="W187" s="158" t="s">
        <v>84</v>
      </c>
      <c r="X187" s="158" t="s">
        <v>84</v>
      </c>
      <c r="Y187" s="158">
        <v>0.20399999999999999</v>
      </c>
      <c r="Z187" s="158">
        <v>0.35099999999999998</v>
      </c>
      <c r="AA187" s="158" t="s">
        <v>84</v>
      </c>
      <c r="AB187" s="158" t="s">
        <v>84</v>
      </c>
      <c r="AC187" s="158"/>
      <c r="AD187" s="181">
        <v>1106</v>
      </c>
      <c r="AE187" s="181" t="s">
        <v>84</v>
      </c>
      <c r="AF187" s="181">
        <v>301</v>
      </c>
      <c r="AG187" s="181">
        <v>435</v>
      </c>
      <c r="AH187" s="181">
        <v>142</v>
      </c>
      <c r="AI187" s="181" t="s">
        <v>84</v>
      </c>
      <c r="AJ187" s="181">
        <v>152</v>
      </c>
      <c r="AK187" s="181" t="s">
        <v>84</v>
      </c>
      <c r="AL187" s="181">
        <v>884</v>
      </c>
    </row>
    <row r="188" spans="1:38" x14ac:dyDescent="0.25">
      <c r="A188" s="159" t="s">
        <v>6973</v>
      </c>
      <c r="B188" s="158">
        <v>0.88180000000000003</v>
      </c>
      <c r="C188" s="158" t="s">
        <v>84</v>
      </c>
      <c r="D188" s="158">
        <v>0.97140000000000004</v>
      </c>
      <c r="E188" s="158">
        <v>0.91920000000000002</v>
      </c>
      <c r="F188" s="158" t="s">
        <v>84</v>
      </c>
      <c r="G188" s="158" t="s">
        <v>84</v>
      </c>
      <c r="H188" s="158" t="s">
        <v>84</v>
      </c>
      <c r="I188" s="158" t="s">
        <v>84</v>
      </c>
      <c r="J188" s="158"/>
      <c r="K188" s="158"/>
      <c r="L188" s="158"/>
      <c r="M188" s="158">
        <v>0.84909999999999997</v>
      </c>
      <c r="N188" s="158">
        <v>0.90780000000000005</v>
      </c>
      <c r="O188" s="158" t="s">
        <v>84</v>
      </c>
      <c r="P188" s="158" t="s">
        <v>84</v>
      </c>
      <c r="Q188" s="158">
        <v>0.91639999999999999</v>
      </c>
      <c r="R188" s="158">
        <v>0.99039999999999995</v>
      </c>
      <c r="S188" s="158">
        <v>0.86960000000000004</v>
      </c>
      <c r="T188" s="158">
        <v>0.95050000000000001</v>
      </c>
      <c r="U188" s="158" t="s">
        <v>84</v>
      </c>
      <c r="V188" s="158" t="s">
        <v>84</v>
      </c>
      <c r="W188" s="158" t="s">
        <v>84</v>
      </c>
      <c r="X188" s="158" t="s">
        <v>84</v>
      </c>
      <c r="Y188" s="158" t="s">
        <v>84</v>
      </c>
      <c r="Z188" s="158" t="s">
        <v>84</v>
      </c>
      <c r="AA188" s="158" t="s">
        <v>84</v>
      </c>
      <c r="AB188" s="158" t="s">
        <v>84</v>
      </c>
      <c r="AC188" s="158"/>
      <c r="AD188" s="181">
        <v>488</v>
      </c>
      <c r="AE188" s="181" t="s">
        <v>84</v>
      </c>
      <c r="AF188" s="181">
        <v>125</v>
      </c>
      <c r="AG188" s="181">
        <v>193</v>
      </c>
      <c r="AH188" s="181" t="s">
        <v>84</v>
      </c>
      <c r="AI188" s="181" t="s">
        <v>84</v>
      </c>
      <c r="AJ188" s="181" t="s">
        <v>84</v>
      </c>
      <c r="AK188" s="181" t="s">
        <v>84</v>
      </c>
      <c r="AL188" s="181">
        <v>292</v>
      </c>
    </row>
    <row r="189" spans="1:38" x14ac:dyDescent="0.25">
      <c r="A189" s="159" t="s">
        <v>6974</v>
      </c>
      <c r="B189" s="158">
        <v>0.9002</v>
      </c>
      <c r="C189" s="158" t="s">
        <v>84</v>
      </c>
      <c r="D189" s="158">
        <v>0.97319999999999995</v>
      </c>
      <c r="E189" s="158">
        <v>0.94359999999999999</v>
      </c>
      <c r="F189" s="158">
        <v>0.91220000000000001</v>
      </c>
      <c r="G189" s="158" t="s">
        <v>84</v>
      </c>
      <c r="H189" s="158">
        <v>0.58189999999999997</v>
      </c>
      <c r="I189" s="158" t="s">
        <v>84</v>
      </c>
      <c r="J189" s="158"/>
      <c r="K189" s="158"/>
      <c r="L189" s="158"/>
      <c r="M189" s="158">
        <v>0.88060000000000005</v>
      </c>
      <c r="N189" s="158">
        <v>0.91679999999999995</v>
      </c>
      <c r="O189" s="158" t="s">
        <v>84</v>
      </c>
      <c r="P189" s="158" t="s">
        <v>84</v>
      </c>
      <c r="Q189" s="158">
        <v>0.94489999999999996</v>
      </c>
      <c r="R189" s="158">
        <v>0.98709999999999998</v>
      </c>
      <c r="S189" s="158">
        <v>0.91639999999999999</v>
      </c>
      <c r="T189" s="158">
        <v>0.96220000000000006</v>
      </c>
      <c r="U189" s="158">
        <v>0.84989999999999999</v>
      </c>
      <c r="V189" s="158">
        <v>0.94930000000000003</v>
      </c>
      <c r="W189" s="158" t="s">
        <v>84</v>
      </c>
      <c r="X189" s="158" t="s">
        <v>84</v>
      </c>
      <c r="Y189" s="158">
        <v>0.499</v>
      </c>
      <c r="Z189" s="158">
        <v>0.65580000000000005</v>
      </c>
      <c r="AA189" s="158" t="s">
        <v>84</v>
      </c>
      <c r="AB189" s="158" t="s">
        <v>84</v>
      </c>
      <c r="AC189" s="158"/>
      <c r="AD189" s="181">
        <v>1106</v>
      </c>
      <c r="AE189" s="181" t="s">
        <v>84</v>
      </c>
      <c r="AF189" s="181">
        <v>301</v>
      </c>
      <c r="AG189" s="181">
        <v>435</v>
      </c>
      <c r="AH189" s="181">
        <v>142</v>
      </c>
      <c r="AI189" s="181" t="s">
        <v>84</v>
      </c>
      <c r="AJ189" s="181">
        <v>152</v>
      </c>
      <c r="AK189" s="181" t="s">
        <v>84</v>
      </c>
      <c r="AL189" s="181">
        <v>884</v>
      </c>
    </row>
    <row r="190" spans="1:38" x14ac:dyDescent="0.25">
      <c r="A190" s="159" t="s">
        <v>6975</v>
      </c>
      <c r="B190" s="158">
        <v>0.81830000000000003</v>
      </c>
      <c r="C190" s="158" t="s">
        <v>84</v>
      </c>
      <c r="D190" s="158">
        <v>0.92669999999999997</v>
      </c>
      <c r="E190" s="158">
        <v>0.86380000000000001</v>
      </c>
      <c r="F190" s="158" t="s">
        <v>84</v>
      </c>
      <c r="G190" s="158" t="s">
        <v>84</v>
      </c>
      <c r="H190" s="158" t="s">
        <v>84</v>
      </c>
      <c r="I190" s="158" t="s">
        <v>84</v>
      </c>
      <c r="J190" s="158"/>
      <c r="K190" s="158"/>
      <c r="L190" s="158"/>
      <c r="M190" s="158">
        <v>0.78029999999999999</v>
      </c>
      <c r="N190" s="158">
        <v>0.85029999999999994</v>
      </c>
      <c r="O190" s="158" t="s">
        <v>84</v>
      </c>
      <c r="P190" s="158" t="s">
        <v>84</v>
      </c>
      <c r="Q190" s="158">
        <v>0.86060000000000003</v>
      </c>
      <c r="R190" s="158">
        <v>0.96209999999999996</v>
      </c>
      <c r="S190" s="158">
        <v>0.80549999999999999</v>
      </c>
      <c r="T190" s="158">
        <v>0.90569999999999995</v>
      </c>
      <c r="U190" s="158" t="s">
        <v>84</v>
      </c>
      <c r="V190" s="158" t="s">
        <v>84</v>
      </c>
      <c r="W190" s="158" t="s">
        <v>84</v>
      </c>
      <c r="X190" s="158" t="s">
        <v>84</v>
      </c>
      <c r="Y190" s="158" t="s">
        <v>84</v>
      </c>
      <c r="Z190" s="158" t="s">
        <v>84</v>
      </c>
      <c r="AA190" s="158" t="s">
        <v>84</v>
      </c>
      <c r="AB190" s="158" t="s">
        <v>84</v>
      </c>
      <c r="AC190" s="158"/>
      <c r="AD190" s="181">
        <v>488</v>
      </c>
      <c r="AE190" s="181" t="s">
        <v>84</v>
      </c>
      <c r="AF190" s="181">
        <v>125</v>
      </c>
      <c r="AG190" s="181">
        <v>193</v>
      </c>
      <c r="AH190" s="181" t="s">
        <v>84</v>
      </c>
      <c r="AI190" s="181" t="s">
        <v>84</v>
      </c>
      <c r="AJ190" s="181" t="s">
        <v>84</v>
      </c>
      <c r="AK190" s="181" t="s">
        <v>84</v>
      </c>
      <c r="AL190" s="181">
        <v>292</v>
      </c>
    </row>
    <row r="191" spans="1:38" x14ac:dyDescent="0.25">
      <c r="A191" s="159" t="s">
        <v>6976</v>
      </c>
      <c r="B191" s="158">
        <v>0.83730000000000004</v>
      </c>
      <c r="C191" s="158" t="s">
        <v>84</v>
      </c>
      <c r="D191" s="158">
        <v>0.90549999999999997</v>
      </c>
      <c r="E191" s="158">
        <v>0.89349999999999996</v>
      </c>
      <c r="F191" s="158">
        <v>0.86599999999999999</v>
      </c>
      <c r="G191" s="158" t="s">
        <v>84</v>
      </c>
      <c r="H191" s="158">
        <v>0.47670000000000001</v>
      </c>
      <c r="I191" s="158" t="s">
        <v>84</v>
      </c>
      <c r="J191" s="158"/>
      <c r="K191" s="158"/>
      <c r="L191" s="158"/>
      <c r="M191" s="158">
        <v>0.8135</v>
      </c>
      <c r="N191" s="158">
        <v>0.85819999999999996</v>
      </c>
      <c r="O191" s="158" t="s">
        <v>84</v>
      </c>
      <c r="P191" s="158" t="s">
        <v>84</v>
      </c>
      <c r="Q191" s="158">
        <v>0.86470000000000002</v>
      </c>
      <c r="R191" s="158">
        <v>0.9345</v>
      </c>
      <c r="S191" s="158">
        <v>0.85919999999999996</v>
      </c>
      <c r="T191" s="158">
        <v>0.91990000000000005</v>
      </c>
      <c r="U191" s="158">
        <v>0.7954</v>
      </c>
      <c r="V191" s="158">
        <v>0.91359999999999997</v>
      </c>
      <c r="W191" s="158" t="s">
        <v>84</v>
      </c>
      <c r="X191" s="158" t="s">
        <v>84</v>
      </c>
      <c r="Y191" s="158">
        <v>0.39489999999999997</v>
      </c>
      <c r="Z191" s="158">
        <v>0.55400000000000005</v>
      </c>
      <c r="AA191" s="158" t="s">
        <v>84</v>
      </c>
      <c r="AB191" s="158" t="s">
        <v>84</v>
      </c>
      <c r="AC191" s="158"/>
      <c r="AD191" s="181">
        <v>1106</v>
      </c>
      <c r="AE191" s="181" t="s">
        <v>84</v>
      </c>
      <c r="AF191" s="181">
        <v>301</v>
      </c>
      <c r="AG191" s="181">
        <v>435</v>
      </c>
      <c r="AH191" s="181">
        <v>142</v>
      </c>
      <c r="AI191" s="181" t="s">
        <v>84</v>
      </c>
      <c r="AJ191" s="181">
        <v>152</v>
      </c>
      <c r="AK191" s="181" t="s">
        <v>84</v>
      </c>
      <c r="AL191" s="181">
        <v>884</v>
      </c>
    </row>
    <row r="192" spans="1:38" x14ac:dyDescent="0.25">
      <c r="A192" s="159" t="s">
        <v>6977</v>
      </c>
      <c r="B192" s="158">
        <v>0.78290000000000004</v>
      </c>
      <c r="C192" s="158" t="s">
        <v>84</v>
      </c>
      <c r="D192" s="158">
        <v>0.88109999999999999</v>
      </c>
      <c r="E192" s="158">
        <v>0.84989999999999999</v>
      </c>
      <c r="F192" s="158" t="s">
        <v>84</v>
      </c>
      <c r="G192" s="158" t="s">
        <v>84</v>
      </c>
      <c r="H192" s="158" t="s">
        <v>84</v>
      </c>
      <c r="I192" s="158" t="s">
        <v>84</v>
      </c>
      <c r="J192" s="158"/>
      <c r="K192" s="158"/>
      <c r="L192" s="158"/>
      <c r="M192" s="158">
        <v>0.74250000000000005</v>
      </c>
      <c r="N192" s="158">
        <v>0.81769999999999998</v>
      </c>
      <c r="O192" s="158" t="s">
        <v>84</v>
      </c>
      <c r="P192" s="158" t="s">
        <v>84</v>
      </c>
      <c r="Q192" s="158">
        <v>0.80600000000000005</v>
      </c>
      <c r="R192" s="158">
        <v>0.9284</v>
      </c>
      <c r="S192" s="158">
        <v>0.78949999999999998</v>
      </c>
      <c r="T192" s="158">
        <v>0.89419999999999999</v>
      </c>
      <c r="U192" s="158" t="s">
        <v>84</v>
      </c>
      <c r="V192" s="158" t="s">
        <v>84</v>
      </c>
      <c r="W192" s="158" t="s">
        <v>84</v>
      </c>
      <c r="X192" s="158" t="s">
        <v>84</v>
      </c>
      <c r="Y192" s="158" t="s">
        <v>84</v>
      </c>
      <c r="Z192" s="158" t="s">
        <v>84</v>
      </c>
      <c r="AA192" s="158" t="s">
        <v>84</v>
      </c>
      <c r="AB192" s="158" t="s">
        <v>84</v>
      </c>
      <c r="AC192" s="158"/>
      <c r="AD192" s="181">
        <v>488</v>
      </c>
      <c r="AE192" s="181" t="s">
        <v>84</v>
      </c>
      <c r="AF192" s="181">
        <v>125</v>
      </c>
      <c r="AG192" s="181">
        <v>193</v>
      </c>
      <c r="AH192" s="181" t="s">
        <v>84</v>
      </c>
      <c r="AI192" s="181" t="s">
        <v>84</v>
      </c>
      <c r="AJ192" s="181" t="s">
        <v>84</v>
      </c>
      <c r="AK192" s="181" t="s">
        <v>84</v>
      </c>
      <c r="AL192" s="181">
        <v>292</v>
      </c>
    </row>
    <row r="193" spans="1:38" x14ac:dyDescent="0.25">
      <c r="A193" s="159" t="s">
        <v>6978</v>
      </c>
      <c r="B193" s="158">
        <v>0.79549999999999998</v>
      </c>
      <c r="C193" s="158" t="s">
        <v>84</v>
      </c>
      <c r="D193" s="158">
        <v>0.85029999999999994</v>
      </c>
      <c r="E193" s="158">
        <v>0.86609999999999998</v>
      </c>
      <c r="F193" s="158">
        <v>0.81789999999999996</v>
      </c>
      <c r="G193" s="158" t="s">
        <v>84</v>
      </c>
      <c r="H193" s="158">
        <v>0.41820000000000002</v>
      </c>
      <c r="I193" s="158" t="s">
        <v>84</v>
      </c>
      <c r="J193" s="158"/>
      <c r="K193" s="158"/>
      <c r="L193" s="158"/>
      <c r="M193" s="158">
        <v>0.76970000000000005</v>
      </c>
      <c r="N193" s="158">
        <v>0.81869999999999998</v>
      </c>
      <c r="O193" s="158" t="s">
        <v>84</v>
      </c>
      <c r="P193" s="158" t="s">
        <v>84</v>
      </c>
      <c r="Q193" s="158">
        <v>0.80300000000000005</v>
      </c>
      <c r="R193" s="158">
        <v>0.8871</v>
      </c>
      <c r="S193" s="158">
        <v>0.8286</v>
      </c>
      <c r="T193" s="158">
        <v>0.89590000000000003</v>
      </c>
      <c r="U193" s="158">
        <v>0.74060000000000004</v>
      </c>
      <c r="V193" s="158">
        <v>0.87409999999999999</v>
      </c>
      <c r="W193" s="158" t="s">
        <v>84</v>
      </c>
      <c r="X193" s="158" t="s">
        <v>84</v>
      </c>
      <c r="Y193" s="158">
        <v>0.33850000000000002</v>
      </c>
      <c r="Z193" s="158">
        <v>0.49580000000000002</v>
      </c>
      <c r="AA193" s="158" t="s">
        <v>84</v>
      </c>
      <c r="AB193" s="158" t="s">
        <v>84</v>
      </c>
      <c r="AC193" s="158"/>
      <c r="AD193" s="181">
        <v>1106</v>
      </c>
      <c r="AE193" s="181" t="s">
        <v>84</v>
      </c>
      <c r="AF193" s="181">
        <v>301</v>
      </c>
      <c r="AG193" s="181">
        <v>435</v>
      </c>
      <c r="AH193" s="181">
        <v>142</v>
      </c>
      <c r="AI193" s="181" t="s">
        <v>84</v>
      </c>
      <c r="AJ193" s="181">
        <v>152</v>
      </c>
      <c r="AK193" s="181" t="s">
        <v>84</v>
      </c>
      <c r="AL193" s="181">
        <v>884</v>
      </c>
    </row>
    <row r="194" spans="1:38" x14ac:dyDescent="0.25">
      <c r="A194" s="159" t="s">
        <v>6979</v>
      </c>
      <c r="B194" s="158">
        <v>0.7157</v>
      </c>
      <c r="C194" s="158" t="s">
        <v>84</v>
      </c>
      <c r="D194" s="158">
        <v>0.72660000000000002</v>
      </c>
      <c r="E194" s="158">
        <v>0.81899999999999995</v>
      </c>
      <c r="F194" s="158">
        <v>0.74250000000000005</v>
      </c>
      <c r="G194" s="158" t="s">
        <v>84</v>
      </c>
      <c r="H194" s="158">
        <v>0.28620000000000001</v>
      </c>
      <c r="I194" s="158" t="s">
        <v>84</v>
      </c>
      <c r="J194" s="158"/>
      <c r="K194" s="158"/>
      <c r="L194" s="158"/>
      <c r="M194" s="158">
        <v>0.69059999999999999</v>
      </c>
      <c r="N194" s="158">
        <v>0.73909999999999998</v>
      </c>
      <c r="O194" s="158" t="s">
        <v>84</v>
      </c>
      <c r="P194" s="158" t="s">
        <v>84</v>
      </c>
      <c r="Q194" s="158">
        <v>0.67369999999999997</v>
      </c>
      <c r="R194" s="158">
        <v>0.77249999999999996</v>
      </c>
      <c r="S194" s="158">
        <v>0.78200000000000003</v>
      </c>
      <c r="T194" s="158">
        <v>0.85040000000000004</v>
      </c>
      <c r="U194" s="158">
        <v>0.6855</v>
      </c>
      <c r="V194" s="158">
        <v>0.79090000000000005</v>
      </c>
      <c r="W194" s="158" t="s">
        <v>84</v>
      </c>
      <c r="X194" s="158" t="s">
        <v>84</v>
      </c>
      <c r="Y194" s="158">
        <v>0.22120000000000001</v>
      </c>
      <c r="Z194" s="158">
        <v>0.3543</v>
      </c>
      <c r="AA194" s="158" t="s">
        <v>84</v>
      </c>
      <c r="AB194" s="158" t="s">
        <v>84</v>
      </c>
      <c r="AC194" s="158"/>
      <c r="AD194" s="181">
        <v>1517</v>
      </c>
      <c r="AE194" s="181" t="s">
        <v>84</v>
      </c>
      <c r="AF194" s="181">
        <v>359</v>
      </c>
      <c r="AG194" s="181">
        <v>598</v>
      </c>
      <c r="AH194" s="181">
        <v>303</v>
      </c>
      <c r="AI194" s="181" t="s">
        <v>84</v>
      </c>
      <c r="AJ194" s="181">
        <v>186</v>
      </c>
      <c r="AK194" s="181" t="s">
        <v>84</v>
      </c>
      <c r="AL194" s="181">
        <v>1334</v>
      </c>
    </row>
    <row r="195" spans="1:38" x14ac:dyDescent="0.25">
      <c r="A195" s="159" t="s">
        <v>6980</v>
      </c>
      <c r="B195" s="158">
        <v>0.73429999999999995</v>
      </c>
      <c r="C195" s="158" t="s">
        <v>84</v>
      </c>
      <c r="D195" s="158">
        <v>0.79590000000000005</v>
      </c>
      <c r="E195" s="158">
        <v>0.80969999999999998</v>
      </c>
      <c r="F195" s="158">
        <v>0.78410000000000002</v>
      </c>
      <c r="G195" s="158" t="s">
        <v>84</v>
      </c>
      <c r="H195" s="158">
        <v>0.28970000000000001</v>
      </c>
      <c r="I195" s="158" t="s">
        <v>84</v>
      </c>
      <c r="J195" s="158"/>
      <c r="K195" s="158"/>
      <c r="L195" s="158"/>
      <c r="M195" s="158">
        <v>0.71699999999999997</v>
      </c>
      <c r="N195" s="158">
        <v>0.75080000000000002</v>
      </c>
      <c r="O195" s="158" t="s">
        <v>84</v>
      </c>
      <c r="P195" s="158" t="s">
        <v>84</v>
      </c>
      <c r="Q195" s="158">
        <v>0.76529999999999998</v>
      </c>
      <c r="R195" s="158">
        <v>0.82299999999999995</v>
      </c>
      <c r="S195" s="158">
        <v>0.78259999999999996</v>
      </c>
      <c r="T195" s="158">
        <v>0.83379999999999999</v>
      </c>
      <c r="U195" s="158">
        <v>0.74329999999999996</v>
      </c>
      <c r="V195" s="158">
        <v>0.81920000000000004</v>
      </c>
      <c r="W195" s="158" t="s">
        <v>84</v>
      </c>
      <c r="X195" s="158" t="s">
        <v>84</v>
      </c>
      <c r="Y195" s="158">
        <v>0.24340000000000001</v>
      </c>
      <c r="Z195" s="158">
        <v>0.33750000000000002</v>
      </c>
      <c r="AA195" s="158" t="s">
        <v>84</v>
      </c>
      <c r="AB195" s="158" t="s">
        <v>84</v>
      </c>
      <c r="AC195" s="158"/>
      <c r="AD195" s="181">
        <v>2980</v>
      </c>
      <c r="AE195" s="181" t="s">
        <v>84</v>
      </c>
      <c r="AF195" s="181">
        <v>892</v>
      </c>
      <c r="AG195" s="181">
        <v>1082</v>
      </c>
      <c r="AH195" s="181">
        <v>511</v>
      </c>
      <c r="AI195" s="181" t="s">
        <v>84</v>
      </c>
      <c r="AJ195" s="181">
        <v>370</v>
      </c>
      <c r="AK195" s="181" t="s">
        <v>84</v>
      </c>
      <c r="AL195" s="181">
        <v>2658</v>
      </c>
    </row>
    <row r="196" spans="1:38" x14ac:dyDescent="0.25">
      <c r="A196" s="159" t="s">
        <v>6981</v>
      </c>
      <c r="B196" s="158">
        <v>0.94430000000000003</v>
      </c>
      <c r="C196" s="158" t="s">
        <v>84</v>
      </c>
      <c r="D196" s="158">
        <v>0.98640000000000005</v>
      </c>
      <c r="E196" s="158">
        <v>0.96619999999999995</v>
      </c>
      <c r="F196" s="158">
        <v>0.97629999999999995</v>
      </c>
      <c r="G196" s="158" t="s">
        <v>84</v>
      </c>
      <c r="H196" s="158">
        <v>0.72850000000000004</v>
      </c>
      <c r="I196" s="158" t="s">
        <v>84</v>
      </c>
      <c r="J196" s="158"/>
      <c r="K196" s="158"/>
      <c r="L196" s="158"/>
      <c r="M196" s="158">
        <v>0.93110000000000004</v>
      </c>
      <c r="N196" s="158">
        <v>0.95499999999999996</v>
      </c>
      <c r="O196" s="158" t="s">
        <v>84</v>
      </c>
      <c r="P196" s="158" t="s">
        <v>84</v>
      </c>
      <c r="Q196" s="158">
        <v>0.96399999999999997</v>
      </c>
      <c r="R196" s="158">
        <v>0.99490000000000001</v>
      </c>
      <c r="S196" s="158">
        <v>0.94720000000000004</v>
      </c>
      <c r="T196" s="158">
        <v>0.97840000000000005</v>
      </c>
      <c r="U196" s="158">
        <v>0.94930000000000003</v>
      </c>
      <c r="V196" s="158">
        <v>0.98899999999999999</v>
      </c>
      <c r="W196" s="158" t="s">
        <v>84</v>
      </c>
      <c r="X196" s="158" t="s">
        <v>84</v>
      </c>
      <c r="Y196" s="158">
        <v>0.65880000000000005</v>
      </c>
      <c r="Z196" s="158">
        <v>0.78620000000000001</v>
      </c>
      <c r="AA196" s="158" t="s">
        <v>84</v>
      </c>
      <c r="AB196" s="158" t="s">
        <v>84</v>
      </c>
      <c r="AC196" s="158"/>
      <c r="AD196" s="181">
        <v>1517</v>
      </c>
      <c r="AE196" s="181" t="s">
        <v>84</v>
      </c>
      <c r="AF196" s="181">
        <v>359</v>
      </c>
      <c r="AG196" s="181">
        <v>598</v>
      </c>
      <c r="AH196" s="181">
        <v>303</v>
      </c>
      <c r="AI196" s="181" t="s">
        <v>84</v>
      </c>
      <c r="AJ196" s="181">
        <v>186</v>
      </c>
      <c r="AK196" s="181" t="s">
        <v>84</v>
      </c>
      <c r="AL196" s="181">
        <v>1334</v>
      </c>
    </row>
    <row r="197" spans="1:38" x14ac:dyDescent="0.25">
      <c r="A197" s="159" t="s">
        <v>6982</v>
      </c>
      <c r="B197" s="158">
        <v>0.94820000000000004</v>
      </c>
      <c r="C197" s="158" t="s">
        <v>84</v>
      </c>
      <c r="D197" s="158">
        <v>0.99280000000000002</v>
      </c>
      <c r="E197" s="158">
        <v>0.96950000000000003</v>
      </c>
      <c r="F197" s="158">
        <v>0.9728</v>
      </c>
      <c r="G197" s="158" t="s">
        <v>84</v>
      </c>
      <c r="H197" s="158">
        <v>0.75349999999999995</v>
      </c>
      <c r="I197" s="158" t="s">
        <v>84</v>
      </c>
      <c r="J197" s="158"/>
      <c r="K197" s="158"/>
      <c r="L197" s="158"/>
      <c r="M197" s="158">
        <v>0.93940000000000001</v>
      </c>
      <c r="N197" s="158">
        <v>0.95579999999999998</v>
      </c>
      <c r="O197" s="158" t="s">
        <v>84</v>
      </c>
      <c r="P197" s="158" t="s">
        <v>84</v>
      </c>
      <c r="Q197" s="158">
        <v>0.98209999999999997</v>
      </c>
      <c r="R197" s="158">
        <v>0.99709999999999999</v>
      </c>
      <c r="S197" s="158">
        <v>0.95669999999999999</v>
      </c>
      <c r="T197" s="158">
        <v>0.97860000000000003</v>
      </c>
      <c r="U197" s="158">
        <v>0.95340000000000003</v>
      </c>
      <c r="V197" s="158">
        <v>0.98419999999999996</v>
      </c>
      <c r="W197" s="158" t="s">
        <v>84</v>
      </c>
      <c r="X197" s="158" t="s">
        <v>84</v>
      </c>
      <c r="Y197" s="158">
        <v>0.70650000000000002</v>
      </c>
      <c r="Z197" s="158">
        <v>0.79410000000000003</v>
      </c>
      <c r="AA197" s="158" t="s">
        <v>84</v>
      </c>
      <c r="AB197" s="158" t="s">
        <v>84</v>
      </c>
      <c r="AC197" s="158"/>
      <c r="AD197" s="181">
        <v>2980</v>
      </c>
      <c r="AE197" s="181" t="s">
        <v>84</v>
      </c>
      <c r="AF197" s="181">
        <v>892</v>
      </c>
      <c r="AG197" s="181">
        <v>1082</v>
      </c>
      <c r="AH197" s="181">
        <v>511</v>
      </c>
      <c r="AI197" s="181" t="s">
        <v>84</v>
      </c>
      <c r="AJ197" s="181">
        <v>370</v>
      </c>
      <c r="AK197" s="181" t="s">
        <v>84</v>
      </c>
      <c r="AL197" s="181">
        <v>2658</v>
      </c>
    </row>
    <row r="198" spans="1:38" x14ac:dyDescent="0.25">
      <c r="A198" s="159" t="s">
        <v>6983</v>
      </c>
      <c r="B198" s="158">
        <v>0.63300000000000001</v>
      </c>
      <c r="C198" s="158" t="s">
        <v>84</v>
      </c>
      <c r="D198" s="158">
        <v>0.6633</v>
      </c>
      <c r="E198" s="158">
        <v>0.73199999999999998</v>
      </c>
      <c r="F198" s="158">
        <v>0.65359999999999996</v>
      </c>
      <c r="G198" s="158" t="s">
        <v>84</v>
      </c>
      <c r="H198" s="158">
        <v>0.2266</v>
      </c>
      <c r="I198" s="158" t="s">
        <v>84</v>
      </c>
      <c r="J198" s="158"/>
      <c r="K198" s="158"/>
      <c r="L198" s="158"/>
      <c r="M198" s="158">
        <v>0.60519999999999996</v>
      </c>
      <c r="N198" s="158">
        <v>0.65939999999999999</v>
      </c>
      <c r="O198" s="158" t="s">
        <v>84</v>
      </c>
      <c r="P198" s="158" t="s">
        <v>84</v>
      </c>
      <c r="Q198" s="158">
        <v>0.60440000000000005</v>
      </c>
      <c r="R198" s="158">
        <v>0.71560000000000001</v>
      </c>
      <c r="S198" s="158">
        <v>0.6885</v>
      </c>
      <c r="T198" s="158">
        <v>0.77049999999999996</v>
      </c>
      <c r="U198" s="158">
        <v>0.58989999999999998</v>
      </c>
      <c r="V198" s="158">
        <v>0.70989999999999998</v>
      </c>
      <c r="W198" s="158" t="s">
        <v>84</v>
      </c>
      <c r="X198" s="158" t="s">
        <v>84</v>
      </c>
      <c r="Y198" s="158">
        <v>0.16639999999999999</v>
      </c>
      <c r="Z198" s="158">
        <v>0.29249999999999998</v>
      </c>
      <c r="AA198" s="158" t="s">
        <v>84</v>
      </c>
      <c r="AB198" s="158" t="s">
        <v>84</v>
      </c>
      <c r="AC198" s="158"/>
      <c r="AD198" s="181">
        <v>1517</v>
      </c>
      <c r="AE198" s="181" t="s">
        <v>84</v>
      </c>
      <c r="AF198" s="181">
        <v>359</v>
      </c>
      <c r="AG198" s="181">
        <v>598</v>
      </c>
      <c r="AH198" s="181">
        <v>303</v>
      </c>
      <c r="AI198" s="181" t="s">
        <v>84</v>
      </c>
      <c r="AJ198" s="181">
        <v>186</v>
      </c>
      <c r="AK198" s="181" t="s">
        <v>84</v>
      </c>
      <c r="AL198" s="181">
        <v>1334</v>
      </c>
    </row>
    <row r="199" spans="1:38" x14ac:dyDescent="0.25">
      <c r="A199" s="159" t="s">
        <v>6984</v>
      </c>
      <c r="B199" s="158">
        <v>0.63060000000000005</v>
      </c>
      <c r="C199" s="158" t="s">
        <v>84</v>
      </c>
      <c r="D199" s="158">
        <v>0.67849999999999999</v>
      </c>
      <c r="E199" s="158">
        <v>0.71579999999999999</v>
      </c>
      <c r="F199" s="158">
        <v>0.67059999999999997</v>
      </c>
      <c r="G199" s="158" t="s">
        <v>84</v>
      </c>
      <c r="H199" s="158">
        <v>0.2039</v>
      </c>
      <c r="I199" s="158" t="s">
        <v>84</v>
      </c>
      <c r="J199" s="158"/>
      <c r="K199" s="158"/>
      <c r="L199" s="158"/>
      <c r="M199" s="158">
        <v>0.61099999999999999</v>
      </c>
      <c r="N199" s="158">
        <v>0.64949999999999997</v>
      </c>
      <c r="O199" s="158" t="s">
        <v>84</v>
      </c>
      <c r="P199" s="158" t="s">
        <v>84</v>
      </c>
      <c r="Q199" s="158">
        <v>0.6421</v>
      </c>
      <c r="R199" s="158">
        <v>0.71209999999999996</v>
      </c>
      <c r="S199" s="158">
        <v>0.68369999999999997</v>
      </c>
      <c r="T199" s="158">
        <v>0.74519999999999997</v>
      </c>
      <c r="U199" s="158">
        <v>0.62360000000000004</v>
      </c>
      <c r="V199" s="158">
        <v>0.71319999999999995</v>
      </c>
      <c r="W199" s="158" t="s">
        <v>84</v>
      </c>
      <c r="X199" s="158" t="s">
        <v>84</v>
      </c>
      <c r="Y199" s="158">
        <v>0.16259999999999999</v>
      </c>
      <c r="Z199" s="158">
        <v>0.24859999999999999</v>
      </c>
      <c r="AA199" s="158" t="s">
        <v>84</v>
      </c>
      <c r="AB199" s="158" t="s">
        <v>84</v>
      </c>
      <c r="AC199" s="158"/>
      <c r="AD199" s="181">
        <v>2980</v>
      </c>
      <c r="AE199" s="181" t="s">
        <v>84</v>
      </c>
      <c r="AF199" s="181">
        <v>892</v>
      </c>
      <c r="AG199" s="181">
        <v>1082</v>
      </c>
      <c r="AH199" s="181">
        <v>511</v>
      </c>
      <c r="AI199" s="181" t="s">
        <v>84</v>
      </c>
      <c r="AJ199" s="181">
        <v>370</v>
      </c>
      <c r="AK199" s="181" t="s">
        <v>84</v>
      </c>
      <c r="AL199" s="181">
        <v>2658</v>
      </c>
    </row>
    <row r="200" spans="1:38" x14ac:dyDescent="0.25">
      <c r="A200" s="159" t="s">
        <v>6985</v>
      </c>
      <c r="B200" s="158">
        <v>0.60060000000000002</v>
      </c>
      <c r="C200" s="158" t="s">
        <v>84</v>
      </c>
      <c r="D200" s="158">
        <v>0.6028</v>
      </c>
      <c r="E200" s="158">
        <v>0.7147</v>
      </c>
      <c r="F200" s="158">
        <v>0.60840000000000005</v>
      </c>
      <c r="G200" s="158" t="s">
        <v>84</v>
      </c>
      <c r="H200" s="158">
        <v>0.21360000000000001</v>
      </c>
      <c r="I200" s="158" t="s">
        <v>84</v>
      </c>
      <c r="J200" s="158"/>
      <c r="K200" s="158"/>
      <c r="L200" s="158"/>
      <c r="M200" s="158">
        <v>0.5706</v>
      </c>
      <c r="N200" s="158">
        <v>0.62929999999999997</v>
      </c>
      <c r="O200" s="158" t="s">
        <v>84</v>
      </c>
      <c r="P200" s="158" t="s">
        <v>84</v>
      </c>
      <c r="Q200" s="158">
        <v>0.53639999999999999</v>
      </c>
      <c r="R200" s="158">
        <v>0.66279999999999994</v>
      </c>
      <c r="S200" s="158">
        <v>0.66710000000000003</v>
      </c>
      <c r="T200" s="158">
        <v>0.75680000000000003</v>
      </c>
      <c r="U200" s="158">
        <v>0.53959999999999997</v>
      </c>
      <c r="V200" s="158">
        <v>0.67010000000000003</v>
      </c>
      <c r="W200" s="158" t="s">
        <v>84</v>
      </c>
      <c r="X200" s="158" t="s">
        <v>84</v>
      </c>
      <c r="Y200" s="158">
        <v>0.154</v>
      </c>
      <c r="Z200" s="158">
        <v>0.27989999999999998</v>
      </c>
      <c r="AA200" s="158" t="s">
        <v>84</v>
      </c>
      <c r="AB200" s="158" t="s">
        <v>84</v>
      </c>
      <c r="AC200" s="158"/>
      <c r="AD200" s="181">
        <v>1517</v>
      </c>
      <c r="AE200" s="181" t="s">
        <v>84</v>
      </c>
      <c r="AF200" s="181">
        <v>359</v>
      </c>
      <c r="AG200" s="181">
        <v>598</v>
      </c>
      <c r="AH200" s="181">
        <v>303</v>
      </c>
      <c r="AI200" s="181" t="s">
        <v>84</v>
      </c>
      <c r="AJ200" s="181">
        <v>186</v>
      </c>
      <c r="AK200" s="181" t="s">
        <v>84</v>
      </c>
      <c r="AL200" s="181">
        <v>1334</v>
      </c>
    </row>
    <row r="201" spans="1:38" x14ac:dyDescent="0.25">
      <c r="A201" s="159" t="s">
        <v>6986</v>
      </c>
      <c r="B201" s="158">
        <v>0.58850000000000002</v>
      </c>
      <c r="C201" s="158" t="s">
        <v>84</v>
      </c>
      <c r="D201" s="158">
        <v>0.64159999999999995</v>
      </c>
      <c r="E201" s="158">
        <v>0.67200000000000004</v>
      </c>
      <c r="F201" s="158">
        <v>0.61080000000000001</v>
      </c>
      <c r="G201" s="158" t="s">
        <v>84</v>
      </c>
      <c r="H201" s="158">
        <v>0.16880000000000001</v>
      </c>
      <c r="I201" s="158" t="s">
        <v>84</v>
      </c>
      <c r="J201" s="158"/>
      <c r="K201" s="158"/>
      <c r="L201" s="158"/>
      <c r="M201" s="158">
        <v>0.56740000000000002</v>
      </c>
      <c r="N201" s="158">
        <v>0.60899999999999999</v>
      </c>
      <c r="O201" s="158" t="s">
        <v>84</v>
      </c>
      <c r="P201" s="158" t="s">
        <v>84</v>
      </c>
      <c r="Q201" s="158">
        <v>0.60170000000000001</v>
      </c>
      <c r="R201" s="158">
        <v>0.67859999999999998</v>
      </c>
      <c r="S201" s="158">
        <v>0.63649999999999995</v>
      </c>
      <c r="T201" s="158">
        <v>0.70479999999999998</v>
      </c>
      <c r="U201" s="158">
        <v>0.56020000000000003</v>
      </c>
      <c r="V201" s="158">
        <v>0.65749999999999997</v>
      </c>
      <c r="W201" s="158" t="s">
        <v>84</v>
      </c>
      <c r="X201" s="158" t="s">
        <v>84</v>
      </c>
      <c r="Y201" s="158">
        <v>0.1298</v>
      </c>
      <c r="Z201" s="158">
        <v>0.2122</v>
      </c>
      <c r="AA201" s="158" t="s">
        <v>84</v>
      </c>
      <c r="AB201" s="158" t="s">
        <v>84</v>
      </c>
      <c r="AC201" s="158"/>
      <c r="AD201" s="181">
        <v>2980</v>
      </c>
      <c r="AE201" s="181" t="s">
        <v>84</v>
      </c>
      <c r="AF201" s="181">
        <v>892</v>
      </c>
      <c r="AG201" s="181">
        <v>1082</v>
      </c>
      <c r="AH201" s="181">
        <v>511</v>
      </c>
      <c r="AI201" s="181" t="s">
        <v>84</v>
      </c>
      <c r="AJ201" s="181">
        <v>370</v>
      </c>
      <c r="AK201" s="181" t="s">
        <v>84</v>
      </c>
      <c r="AL201" s="181">
        <v>2658</v>
      </c>
    </row>
    <row r="202" spans="1:38" x14ac:dyDescent="0.25">
      <c r="A202" s="159" t="s">
        <v>6987</v>
      </c>
      <c r="B202" s="158">
        <v>0.88</v>
      </c>
      <c r="C202" s="158" t="s">
        <v>84</v>
      </c>
      <c r="D202" s="158">
        <v>0.9163</v>
      </c>
      <c r="E202" s="158">
        <v>0.92969999999999997</v>
      </c>
      <c r="F202" s="158">
        <v>0.92179999999999995</v>
      </c>
      <c r="G202" s="158" t="s">
        <v>84</v>
      </c>
      <c r="H202" s="158">
        <v>0.56520000000000004</v>
      </c>
      <c r="I202" s="158" t="s">
        <v>84</v>
      </c>
      <c r="J202" s="158"/>
      <c r="K202" s="158"/>
      <c r="L202" s="158"/>
      <c r="M202" s="158">
        <v>0.86180000000000001</v>
      </c>
      <c r="N202" s="158">
        <v>0.89590000000000003</v>
      </c>
      <c r="O202" s="158" t="s">
        <v>84</v>
      </c>
      <c r="P202" s="158" t="s">
        <v>84</v>
      </c>
      <c r="Q202" s="158">
        <v>0.88019999999999998</v>
      </c>
      <c r="R202" s="158">
        <v>0.94189999999999996</v>
      </c>
      <c r="S202" s="158">
        <v>0.90429999999999999</v>
      </c>
      <c r="T202" s="158">
        <v>0.94850000000000001</v>
      </c>
      <c r="U202" s="158">
        <v>0.88290000000000002</v>
      </c>
      <c r="V202" s="158">
        <v>0.94810000000000005</v>
      </c>
      <c r="W202" s="158" t="s">
        <v>84</v>
      </c>
      <c r="X202" s="158" t="s">
        <v>84</v>
      </c>
      <c r="Y202" s="158">
        <v>0.49030000000000001</v>
      </c>
      <c r="Z202" s="158">
        <v>0.63319999999999999</v>
      </c>
      <c r="AA202" s="158" t="s">
        <v>84</v>
      </c>
      <c r="AB202" s="158" t="s">
        <v>84</v>
      </c>
      <c r="AC202" s="158"/>
      <c r="AD202" s="181">
        <v>1517</v>
      </c>
      <c r="AE202" s="181" t="s">
        <v>84</v>
      </c>
      <c r="AF202" s="181">
        <v>359</v>
      </c>
      <c r="AG202" s="181">
        <v>598</v>
      </c>
      <c r="AH202" s="181">
        <v>303</v>
      </c>
      <c r="AI202" s="181" t="s">
        <v>84</v>
      </c>
      <c r="AJ202" s="181">
        <v>186</v>
      </c>
      <c r="AK202" s="181" t="s">
        <v>84</v>
      </c>
      <c r="AL202" s="181">
        <v>1334</v>
      </c>
    </row>
    <row r="203" spans="1:38" x14ac:dyDescent="0.25">
      <c r="A203" s="159" t="s">
        <v>6988</v>
      </c>
      <c r="B203" s="158">
        <v>0.88529999999999998</v>
      </c>
      <c r="C203" s="158" t="s">
        <v>84</v>
      </c>
      <c r="D203" s="158">
        <v>0.93969999999999998</v>
      </c>
      <c r="E203" s="158">
        <v>0.92930000000000001</v>
      </c>
      <c r="F203" s="158">
        <v>0.91979999999999995</v>
      </c>
      <c r="G203" s="158" t="s">
        <v>84</v>
      </c>
      <c r="H203" s="158">
        <v>0.58579999999999999</v>
      </c>
      <c r="I203" s="158" t="s">
        <v>84</v>
      </c>
      <c r="J203" s="158"/>
      <c r="K203" s="158"/>
      <c r="L203" s="158"/>
      <c r="M203" s="158">
        <v>0.87280000000000002</v>
      </c>
      <c r="N203" s="158">
        <v>0.89659999999999995</v>
      </c>
      <c r="O203" s="158" t="s">
        <v>84</v>
      </c>
      <c r="P203" s="158" t="s">
        <v>84</v>
      </c>
      <c r="Q203" s="158">
        <v>0.92049999999999998</v>
      </c>
      <c r="R203" s="158">
        <v>0.95440000000000003</v>
      </c>
      <c r="S203" s="158">
        <v>0.91120000000000001</v>
      </c>
      <c r="T203" s="158">
        <v>0.94389999999999996</v>
      </c>
      <c r="U203" s="158">
        <v>0.89129999999999998</v>
      </c>
      <c r="V203" s="158">
        <v>0.94099999999999995</v>
      </c>
      <c r="W203" s="158" t="s">
        <v>84</v>
      </c>
      <c r="X203" s="158" t="s">
        <v>84</v>
      </c>
      <c r="Y203" s="158">
        <v>0.53349999999999997</v>
      </c>
      <c r="Z203" s="158">
        <v>0.63429999999999997</v>
      </c>
      <c r="AA203" s="158" t="s">
        <v>84</v>
      </c>
      <c r="AB203" s="158" t="s">
        <v>84</v>
      </c>
      <c r="AC203" s="158"/>
      <c r="AD203" s="181">
        <v>2980</v>
      </c>
      <c r="AE203" s="181" t="s">
        <v>84</v>
      </c>
      <c r="AF203" s="181">
        <v>892</v>
      </c>
      <c r="AG203" s="181">
        <v>1082</v>
      </c>
      <c r="AH203" s="181">
        <v>511</v>
      </c>
      <c r="AI203" s="181" t="s">
        <v>84</v>
      </c>
      <c r="AJ203" s="181">
        <v>370</v>
      </c>
      <c r="AK203" s="181" t="s">
        <v>84</v>
      </c>
      <c r="AL203" s="181">
        <v>2658</v>
      </c>
    </row>
    <row r="204" spans="1:38" x14ac:dyDescent="0.25">
      <c r="A204" s="159" t="s">
        <v>6989</v>
      </c>
      <c r="B204" s="158">
        <v>0.81510000000000005</v>
      </c>
      <c r="C204" s="158" t="s">
        <v>84</v>
      </c>
      <c r="D204" s="158">
        <v>0.85970000000000002</v>
      </c>
      <c r="E204" s="158">
        <v>0.88290000000000002</v>
      </c>
      <c r="F204" s="158">
        <v>0.85529999999999995</v>
      </c>
      <c r="G204" s="158" t="s">
        <v>84</v>
      </c>
      <c r="H204" s="158">
        <v>0.41739999999999999</v>
      </c>
      <c r="I204" s="158" t="s">
        <v>84</v>
      </c>
      <c r="J204" s="158"/>
      <c r="K204" s="158"/>
      <c r="L204" s="158"/>
      <c r="M204" s="158">
        <v>0.79349999999999998</v>
      </c>
      <c r="N204" s="158">
        <v>0.8347</v>
      </c>
      <c r="O204" s="158" t="s">
        <v>84</v>
      </c>
      <c r="P204" s="158" t="s">
        <v>84</v>
      </c>
      <c r="Q204" s="158">
        <v>0.81620000000000004</v>
      </c>
      <c r="R204" s="158">
        <v>0.89349999999999996</v>
      </c>
      <c r="S204" s="158">
        <v>0.8518</v>
      </c>
      <c r="T204" s="158">
        <v>0.90780000000000005</v>
      </c>
      <c r="U204" s="158">
        <v>0.80730000000000002</v>
      </c>
      <c r="V204" s="158">
        <v>0.8921</v>
      </c>
      <c r="W204" s="158" t="s">
        <v>84</v>
      </c>
      <c r="X204" s="158" t="s">
        <v>84</v>
      </c>
      <c r="Y204" s="158">
        <v>0.34499999999999997</v>
      </c>
      <c r="Z204" s="158">
        <v>0.48809999999999998</v>
      </c>
      <c r="AA204" s="158" t="s">
        <v>84</v>
      </c>
      <c r="AB204" s="158" t="s">
        <v>84</v>
      </c>
      <c r="AC204" s="158"/>
      <c r="AD204" s="181">
        <v>1517</v>
      </c>
      <c r="AE204" s="181" t="s">
        <v>84</v>
      </c>
      <c r="AF204" s="181">
        <v>359</v>
      </c>
      <c r="AG204" s="181">
        <v>598</v>
      </c>
      <c r="AH204" s="181">
        <v>303</v>
      </c>
      <c r="AI204" s="181" t="s">
        <v>84</v>
      </c>
      <c r="AJ204" s="181">
        <v>186</v>
      </c>
      <c r="AK204" s="181" t="s">
        <v>84</v>
      </c>
      <c r="AL204" s="181">
        <v>1334</v>
      </c>
    </row>
    <row r="205" spans="1:38" x14ac:dyDescent="0.25">
      <c r="A205" s="159" t="s">
        <v>6990</v>
      </c>
      <c r="B205" s="158">
        <v>0.82379999999999998</v>
      </c>
      <c r="C205" s="158" t="s">
        <v>84</v>
      </c>
      <c r="D205" s="158">
        <v>0.89239999999999997</v>
      </c>
      <c r="E205" s="158">
        <v>0.88060000000000005</v>
      </c>
      <c r="F205" s="158">
        <v>0.86560000000000004</v>
      </c>
      <c r="G205" s="158" t="s">
        <v>84</v>
      </c>
      <c r="H205" s="158">
        <v>0.42809999999999998</v>
      </c>
      <c r="I205" s="158" t="s">
        <v>84</v>
      </c>
      <c r="J205" s="158"/>
      <c r="K205" s="158"/>
      <c r="L205" s="158"/>
      <c r="M205" s="158">
        <v>0.80889999999999995</v>
      </c>
      <c r="N205" s="158">
        <v>0.83760000000000001</v>
      </c>
      <c r="O205" s="158" t="s">
        <v>84</v>
      </c>
      <c r="P205" s="158" t="s">
        <v>84</v>
      </c>
      <c r="Q205" s="158">
        <v>0.86819999999999997</v>
      </c>
      <c r="R205" s="158">
        <v>0.91239999999999999</v>
      </c>
      <c r="S205" s="158">
        <v>0.85809999999999997</v>
      </c>
      <c r="T205" s="158">
        <v>0.89980000000000004</v>
      </c>
      <c r="U205" s="158">
        <v>0.83099999999999996</v>
      </c>
      <c r="V205" s="158">
        <v>0.89349999999999996</v>
      </c>
      <c r="W205" s="158" t="s">
        <v>84</v>
      </c>
      <c r="X205" s="158" t="s">
        <v>84</v>
      </c>
      <c r="Y205" s="158">
        <v>0.37669999999999998</v>
      </c>
      <c r="Z205" s="158">
        <v>0.47839999999999999</v>
      </c>
      <c r="AA205" s="158" t="s">
        <v>84</v>
      </c>
      <c r="AB205" s="158" t="s">
        <v>84</v>
      </c>
      <c r="AC205" s="158"/>
      <c r="AD205" s="181">
        <v>2980</v>
      </c>
      <c r="AE205" s="181" t="s">
        <v>84</v>
      </c>
      <c r="AF205" s="181">
        <v>892</v>
      </c>
      <c r="AG205" s="181">
        <v>1082</v>
      </c>
      <c r="AH205" s="181">
        <v>511</v>
      </c>
      <c r="AI205" s="181" t="s">
        <v>84</v>
      </c>
      <c r="AJ205" s="181">
        <v>370</v>
      </c>
      <c r="AK205" s="181" t="s">
        <v>84</v>
      </c>
      <c r="AL205" s="181">
        <v>2658</v>
      </c>
    </row>
    <row r="206" spans="1:38" x14ac:dyDescent="0.25">
      <c r="A206" s="159" t="s">
        <v>6991</v>
      </c>
      <c r="B206" s="158">
        <v>0.76019999999999999</v>
      </c>
      <c r="C206" s="158" t="s">
        <v>84</v>
      </c>
      <c r="D206" s="158">
        <v>0.78800000000000003</v>
      </c>
      <c r="E206" s="158">
        <v>0.85270000000000001</v>
      </c>
      <c r="F206" s="158">
        <v>0.7873</v>
      </c>
      <c r="G206" s="158" t="s">
        <v>84</v>
      </c>
      <c r="H206" s="158">
        <v>0.33579999999999999</v>
      </c>
      <c r="I206" s="158" t="s">
        <v>84</v>
      </c>
      <c r="J206" s="158"/>
      <c r="K206" s="158"/>
      <c r="L206" s="158"/>
      <c r="M206" s="158">
        <v>0.73650000000000004</v>
      </c>
      <c r="N206" s="158">
        <v>0.78200000000000003</v>
      </c>
      <c r="O206" s="158" t="s">
        <v>84</v>
      </c>
      <c r="P206" s="158" t="s">
        <v>84</v>
      </c>
      <c r="Q206" s="158">
        <v>0.73860000000000003</v>
      </c>
      <c r="R206" s="158">
        <v>0.82909999999999995</v>
      </c>
      <c r="S206" s="158">
        <v>0.81850000000000001</v>
      </c>
      <c r="T206" s="158">
        <v>0.88090000000000002</v>
      </c>
      <c r="U206" s="158">
        <v>0.73340000000000005</v>
      </c>
      <c r="V206" s="158">
        <v>0.83160000000000001</v>
      </c>
      <c r="W206" s="158" t="s">
        <v>84</v>
      </c>
      <c r="X206" s="158" t="s">
        <v>84</v>
      </c>
      <c r="Y206" s="158">
        <v>0.26740000000000003</v>
      </c>
      <c r="Z206" s="158">
        <v>0.40550000000000003</v>
      </c>
      <c r="AA206" s="158" t="s">
        <v>84</v>
      </c>
      <c r="AB206" s="158" t="s">
        <v>84</v>
      </c>
      <c r="AC206" s="158"/>
      <c r="AD206" s="181">
        <v>1517</v>
      </c>
      <c r="AE206" s="181" t="s">
        <v>84</v>
      </c>
      <c r="AF206" s="181">
        <v>359</v>
      </c>
      <c r="AG206" s="181">
        <v>598</v>
      </c>
      <c r="AH206" s="181">
        <v>303</v>
      </c>
      <c r="AI206" s="181" t="s">
        <v>84</v>
      </c>
      <c r="AJ206" s="181">
        <v>186</v>
      </c>
      <c r="AK206" s="181" t="s">
        <v>84</v>
      </c>
      <c r="AL206" s="181">
        <v>1334</v>
      </c>
    </row>
    <row r="207" spans="1:38" x14ac:dyDescent="0.25">
      <c r="A207" s="159" t="s">
        <v>6992</v>
      </c>
      <c r="B207" s="158">
        <v>0.77429999999999999</v>
      </c>
      <c r="C207" s="158" t="s">
        <v>84</v>
      </c>
      <c r="D207" s="158">
        <v>0.83679999999999999</v>
      </c>
      <c r="E207" s="158">
        <v>0.83779999999999999</v>
      </c>
      <c r="F207" s="158">
        <v>0.82879999999999998</v>
      </c>
      <c r="G207" s="158" t="s">
        <v>84</v>
      </c>
      <c r="H207" s="158">
        <v>0.34860000000000002</v>
      </c>
      <c r="I207" s="158" t="s">
        <v>84</v>
      </c>
      <c r="J207" s="158"/>
      <c r="K207" s="158"/>
      <c r="L207" s="158"/>
      <c r="M207" s="158">
        <v>0.75800000000000001</v>
      </c>
      <c r="N207" s="158">
        <v>0.78969999999999996</v>
      </c>
      <c r="O207" s="158" t="s">
        <v>84</v>
      </c>
      <c r="P207" s="158" t="s">
        <v>84</v>
      </c>
      <c r="Q207" s="158">
        <v>0.80859999999999999</v>
      </c>
      <c r="R207" s="158">
        <v>0.86129999999999995</v>
      </c>
      <c r="S207" s="158">
        <v>0.8125</v>
      </c>
      <c r="T207" s="158">
        <v>0.86009999999999998</v>
      </c>
      <c r="U207" s="158">
        <v>0.79100000000000004</v>
      </c>
      <c r="V207" s="158">
        <v>0.86040000000000005</v>
      </c>
      <c r="W207" s="158" t="s">
        <v>84</v>
      </c>
      <c r="X207" s="158" t="s">
        <v>84</v>
      </c>
      <c r="Y207" s="158">
        <v>0.29959999999999998</v>
      </c>
      <c r="Z207" s="158">
        <v>0.39789999999999998</v>
      </c>
      <c r="AA207" s="158" t="s">
        <v>84</v>
      </c>
      <c r="AB207" s="158" t="s">
        <v>84</v>
      </c>
      <c r="AC207" s="158"/>
      <c r="AD207" s="181">
        <v>2980</v>
      </c>
      <c r="AE207" s="181" t="s">
        <v>84</v>
      </c>
      <c r="AF207" s="181">
        <v>892</v>
      </c>
      <c r="AG207" s="181">
        <v>1082</v>
      </c>
      <c r="AH207" s="181">
        <v>511</v>
      </c>
      <c r="AI207" s="181" t="s">
        <v>84</v>
      </c>
      <c r="AJ207" s="181">
        <v>370</v>
      </c>
      <c r="AK207" s="181" t="s">
        <v>84</v>
      </c>
      <c r="AL207" s="181">
        <v>2658</v>
      </c>
    </row>
    <row r="208" spans="1:38" x14ac:dyDescent="0.25">
      <c r="A208" s="159" t="s">
        <v>6993</v>
      </c>
      <c r="B208" s="158">
        <v>0.77100000000000002</v>
      </c>
      <c r="C208" s="158" t="s">
        <v>84</v>
      </c>
      <c r="D208" s="158">
        <v>0.75280000000000002</v>
      </c>
      <c r="E208" s="158">
        <v>0.77739999999999998</v>
      </c>
      <c r="F208" s="158">
        <v>0.82399999999999995</v>
      </c>
      <c r="G208" s="158" t="s">
        <v>84</v>
      </c>
      <c r="H208" s="158">
        <v>0.44469999999999998</v>
      </c>
      <c r="I208" s="158">
        <v>0.84550000000000003</v>
      </c>
      <c r="J208" s="158"/>
      <c r="K208" s="158"/>
      <c r="L208" s="158"/>
      <c r="M208" s="158">
        <v>0.76070000000000004</v>
      </c>
      <c r="N208" s="158">
        <v>0.78100000000000003</v>
      </c>
      <c r="O208" s="158" t="s">
        <v>84</v>
      </c>
      <c r="P208" s="158" t="s">
        <v>84</v>
      </c>
      <c r="Q208" s="158">
        <v>0.73340000000000005</v>
      </c>
      <c r="R208" s="158">
        <v>0.77110000000000001</v>
      </c>
      <c r="S208" s="158">
        <v>0.75660000000000005</v>
      </c>
      <c r="T208" s="158">
        <v>0.79669999999999996</v>
      </c>
      <c r="U208" s="158">
        <v>0.80730000000000002</v>
      </c>
      <c r="V208" s="158">
        <v>0.83940000000000003</v>
      </c>
      <c r="W208" s="158" t="s">
        <v>84</v>
      </c>
      <c r="X208" s="158" t="s">
        <v>84</v>
      </c>
      <c r="Y208" s="158">
        <v>0.39369999999999999</v>
      </c>
      <c r="Z208" s="158">
        <v>0.49430000000000002</v>
      </c>
      <c r="AA208" s="158">
        <v>0.79139999999999999</v>
      </c>
      <c r="AB208" s="158">
        <v>0.88660000000000005</v>
      </c>
      <c r="AC208" s="158"/>
      <c r="AD208" s="181">
        <v>7440</v>
      </c>
      <c r="AE208" s="181" t="s">
        <v>84</v>
      </c>
      <c r="AF208" s="181">
        <v>2282</v>
      </c>
      <c r="AG208" s="181">
        <v>1895</v>
      </c>
      <c r="AH208" s="181">
        <v>2517</v>
      </c>
      <c r="AI208" s="181" t="s">
        <v>84</v>
      </c>
      <c r="AJ208" s="181">
        <v>394</v>
      </c>
      <c r="AK208" s="181">
        <v>268</v>
      </c>
      <c r="AL208" s="181">
        <v>5897</v>
      </c>
    </row>
    <row r="209" spans="1:38" x14ac:dyDescent="0.25">
      <c r="A209" s="159" t="s">
        <v>6994</v>
      </c>
      <c r="B209" s="158">
        <v>0.76870000000000005</v>
      </c>
      <c r="C209" s="158" t="s">
        <v>84</v>
      </c>
      <c r="D209" s="158">
        <v>0.78180000000000005</v>
      </c>
      <c r="E209" s="158">
        <v>0.78480000000000005</v>
      </c>
      <c r="F209" s="158">
        <v>0.79920000000000002</v>
      </c>
      <c r="G209" s="158" t="s">
        <v>84</v>
      </c>
      <c r="H209" s="158">
        <v>0.44140000000000001</v>
      </c>
      <c r="I209" s="158">
        <v>0.85929999999999995</v>
      </c>
      <c r="J209" s="158"/>
      <c r="K209" s="158"/>
      <c r="L209" s="158"/>
      <c r="M209" s="158">
        <v>0.76019999999999999</v>
      </c>
      <c r="N209" s="158">
        <v>0.77690000000000003</v>
      </c>
      <c r="O209" s="158" t="s">
        <v>84</v>
      </c>
      <c r="P209" s="158" t="s">
        <v>84</v>
      </c>
      <c r="Q209" s="158">
        <v>0.76790000000000003</v>
      </c>
      <c r="R209" s="158">
        <v>0.79500000000000004</v>
      </c>
      <c r="S209" s="158">
        <v>0.76780000000000004</v>
      </c>
      <c r="T209" s="158">
        <v>0.80069999999999997</v>
      </c>
      <c r="U209" s="158">
        <v>0.78339999999999999</v>
      </c>
      <c r="V209" s="158">
        <v>0.81399999999999995</v>
      </c>
      <c r="W209" s="158" t="s">
        <v>84</v>
      </c>
      <c r="X209" s="158" t="s">
        <v>84</v>
      </c>
      <c r="Y209" s="158">
        <v>0.40300000000000002</v>
      </c>
      <c r="Z209" s="158">
        <v>0.47910000000000003</v>
      </c>
      <c r="AA209" s="158">
        <v>0.81559999999999999</v>
      </c>
      <c r="AB209" s="158">
        <v>0.89329999999999998</v>
      </c>
      <c r="AC209" s="158"/>
      <c r="AD209" s="181">
        <v>10775</v>
      </c>
      <c r="AE209" s="181" t="s">
        <v>84</v>
      </c>
      <c r="AF209" s="181">
        <v>3972</v>
      </c>
      <c r="AG209" s="181">
        <v>2682</v>
      </c>
      <c r="AH209" s="181">
        <v>3004</v>
      </c>
      <c r="AI209" s="181" t="s">
        <v>84</v>
      </c>
      <c r="AJ209" s="181">
        <v>675</v>
      </c>
      <c r="AK209" s="181">
        <v>357</v>
      </c>
      <c r="AL209" s="181">
        <v>8660</v>
      </c>
    </row>
    <row r="210" spans="1:38" x14ac:dyDescent="0.25">
      <c r="A210" s="159" t="s">
        <v>6995</v>
      </c>
      <c r="B210" s="158">
        <v>0.97599999999999998</v>
      </c>
      <c r="C210" s="158" t="s">
        <v>84</v>
      </c>
      <c r="D210" s="158">
        <v>0.99429999999999996</v>
      </c>
      <c r="E210" s="158">
        <v>0.97240000000000004</v>
      </c>
      <c r="F210" s="158">
        <v>0.98619999999999997</v>
      </c>
      <c r="G210" s="158" t="s">
        <v>84</v>
      </c>
      <c r="H210" s="158">
        <v>0.81459999999999999</v>
      </c>
      <c r="I210" s="158">
        <v>0.9798</v>
      </c>
      <c r="J210" s="158"/>
      <c r="K210" s="158"/>
      <c r="L210" s="158"/>
      <c r="M210" s="158">
        <v>0.97209999999999996</v>
      </c>
      <c r="N210" s="158">
        <v>0.97940000000000005</v>
      </c>
      <c r="O210" s="158" t="s">
        <v>84</v>
      </c>
      <c r="P210" s="158" t="s">
        <v>84</v>
      </c>
      <c r="Q210" s="158">
        <v>0.98899999999999999</v>
      </c>
      <c r="R210" s="158">
        <v>0.99709999999999999</v>
      </c>
      <c r="S210" s="158">
        <v>0.96350000000000002</v>
      </c>
      <c r="T210" s="158">
        <v>0.97909999999999997</v>
      </c>
      <c r="U210" s="158">
        <v>0.98029999999999995</v>
      </c>
      <c r="V210" s="158">
        <v>0.99039999999999995</v>
      </c>
      <c r="W210" s="158" t="s">
        <v>84</v>
      </c>
      <c r="X210" s="158" t="s">
        <v>84</v>
      </c>
      <c r="Y210" s="158">
        <v>0.77239999999999998</v>
      </c>
      <c r="Z210" s="158">
        <v>0.8498</v>
      </c>
      <c r="AA210" s="158">
        <v>0.95150000000000001</v>
      </c>
      <c r="AB210" s="158">
        <v>0.99170000000000003</v>
      </c>
      <c r="AC210" s="158"/>
      <c r="AD210" s="181">
        <v>7440</v>
      </c>
      <c r="AE210" s="181" t="s">
        <v>84</v>
      </c>
      <c r="AF210" s="181">
        <v>2282</v>
      </c>
      <c r="AG210" s="181">
        <v>1895</v>
      </c>
      <c r="AH210" s="181">
        <v>2517</v>
      </c>
      <c r="AI210" s="181" t="s">
        <v>84</v>
      </c>
      <c r="AJ210" s="181">
        <v>394</v>
      </c>
      <c r="AK210" s="181">
        <v>268</v>
      </c>
      <c r="AL210" s="181">
        <v>5897</v>
      </c>
    </row>
    <row r="211" spans="1:38" x14ac:dyDescent="0.25">
      <c r="A211" s="159" t="s">
        <v>6996</v>
      </c>
      <c r="B211" s="158">
        <v>0.97729999999999995</v>
      </c>
      <c r="C211" s="158" t="s">
        <v>84</v>
      </c>
      <c r="D211" s="158">
        <v>0.99739999999999995</v>
      </c>
      <c r="E211" s="158">
        <v>0.97470000000000001</v>
      </c>
      <c r="F211" s="158">
        <v>0.98380000000000001</v>
      </c>
      <c r="G211" s="158" t="s">
        <v>84</v>
      </c>
      <c r="H211" s="158">
        <v>0.84019999999999995</v>
      </c>
      <c r="I211" s="158">
        <v>0.97350000000000003</v>
      </c>
      <c r="J211" s="158"/>
      <c r="K211" s="158"/>
      <c r="L211" s="158"/>
      <c r="M211" s="158">
        <v>0.97409999999999997</v>
      </c>
      <c r="N211" s="158">
        <v>0.98</v>
      </c>
      <c r="O211" s="158" t="s">
        <v>84</v>
      </c>
      <c r="P211" s="158" t="s">
        <v>84</v>
      </c>
      <c r="Q211" s="158">
        <v>0.99419999999999997</v>
      </c>
      <c r="R211" s="158">
        <v>0.99890000000000001</v>
      </c>
      <c r="S211" s="158">
        <v>0.9677</v>
      </c>
      <c r="T211" s="158">
        <v>0.98019999999999996</v>
      </c>
      <c r="U211" s="158">
        <v>0.97819999999999996</v>
      </c>
      <c r="V211" s="158">
        <v>0.9879</v>
      </c>
      <c r="W211" s="158" t="s">
        <v>84</v>
      </c>
      <c r="X211" s="158" t="s">
        <v>84</v>
      </c>
      <c r="Y211" s="158">
        <v>0.81020000000000003</v>
      </c>
      <c r="Z211" s="158">
        <v>0.8659</v>
      </c>
      <c r="AA211" s="158">
        <v>0.9496</v>
      </c>
      <c r="AB211" s="158">
        <v>0.98619999999999997</v>
      </c>
      <c r="AC211" s="158"/>
      <c r="AD211" s="181">
        <v>10775</v>
      </c>
      <c r="AE211" s="181" t="s">
        <v>84</v>
      </c>
      <c r="AF211" s="181">
        <v>3972</v>
      </c>
      <c r="AG211" s="181">
        <v>2682</v>
      </c>
      <c r="AH211" s="181">
        <v>3004</v>
      </c>
      <c r="AI211" s="181" t="s">
        <v>84</v>
      </c>
      <c r="AJ211" s="181">
        <v>675</v>
      </c>
      <c r="AK211" s="181">
        <v>357</v>
      </c>
      <c r="AL211" s="181">
        <v>8660</v>
      </c>
    </row>
    <row r="212" spans="1:38" x14ac:dyDescent="0.25">
      <c r="A212" s="159" t="s">
        <v>6997</v>
      </c>
      <c r="B212" s="158">
        <v>0.67290000000000005</v>
      </c>
      <c r="C212" s="158" t="s">
        <v>84</v>
      </c>
      <c r="D212" s="158">
        <v>0.64459999999999995</v>
      </c>
      <c r="E212" s="158">
        <v>0.6925</v>
      </c>
      <c r="F212" s="158">
        <v>0.7258</v>
      </c>
      <c r="G212" s="158" t="s">
        <v>84</v>
      </c>
      <c r="H212" s="158">
        <v>0.3422</v>
      </c>
      <c r="I212" s="158">
        <v>0.75890000000000002</v>
      </c>
      <c r="J212" s="158"/>
      <c r="K212" s="158"/>
      <c r="L212" s="158"/>
      <c r="M212" s="158">
        <v>0.66100000000000003</v>
      </c>
      <c r="N212" s="158">
        <v>0.68459999999999999</v>
      </c>
      <c r="O212" s="158" t="s">
        <v>84</v>
      </c>
      <c r="P212" s="158" t="s">
        <v>84</v>
      </c>
      <c r="Q212" s="158">
        <v>0.62239999999999995</v>
      </c>
      <c r="R212" s="158">
        <v>0.66579999999999995</v>
      </c>
      <c r="S212" s="158">
        <v>0.66879999999999995</v>
      </c>
      <c r="T212" s="158">
        <v>0.71489999999999998</v>
      </c>
      <c r="U212" s="158">
        <v>0.70579999999999998</v>
      </c>
      <c r="V212" s="158">
        <v>0.74460000000000004</v>
      </c>
      <c r="W212" s="158" t="s">
        <v>84</v>
      </c>
      <c r="X212" s="158" t="s">
        <v>84</v>
      </c>
      <c r="Y212" s="158">
        <v>0.29330000000000001</v>
      </c>
      <c r="Z212" s="158">
        <v>0.3916</v>
      </c>
      <c r="AA212" s="158">
        <v>0.69520000000000004</v>
      </c>
      <c r="AB212" s="158">
        <v>0.81120000000000003</v>
      </c>
      <c r="AC212" s="158"/>
      <c r="AD212" s="181">
        <v>7440</v>
      </c>
      <c r="AE212" s="181" t="s">
        <v>84</v>
      </c>
      <c r="AF212" s="181">
        <v>2282</v>
      </c>
      <c r="AG212" s="181">
        <v>1895</v>
      </c>
      <c r="AH212" s="181">
        <v>2517</v>
      </c>
      <c r="AI212" s="181" t="s">
        <v>84</v>
      </c>
      <c r="AJ212" s="181">
        <v>394</v>
      </c>
      <c r="AK212" s="181">
        <v>268</v>
      </c>
      <c r="AL212" s="181">
        <v>5897</v>
      </c>
    </row>
    <row r="213" spans="1:38" x14ac:dyDescent="0.25">
      <c r="A213" s="159" t="s">
        <v>6998</v>
      </c>
      <c r="B213" s="158">
        <v>0.66149999999999998</v>
      </c>
      <c r="C213" s="158" t="s">
        <v>84</v>
      </c>
      <c r="D213" s="158">
        <v>0.66190000000000004</v>
      </c>
      <c r="E213" s="158">
        <v>0.68359999999999999</v>
      </c>
      <c r="F213" s="158">
        <v>0.70389999999999997</v>
      </c>
      <c r="G213" s="158" t="s">
        <v>84</v>
      </c>
      <c r="H213" s="158">
        <v>0.3115</v>
      </c>
      <c r="I213" s="158">
        <v>0.78939999999999999</v>
      </c>
      <c r="J213" s="158"/>
      <c r="K213" s="158"/>
      <c r="L213" s="158"/>
      <c r="M213" s="158">
        <v>0.65169999999999995</v>
      </c>
      <c r="N213" s="158">
        <v>0.67120000000000002</v>
      </c>
      <c r="O213" s="158" t="s">
        <v>84</v>
      </c>
      <c r="P213" s="158" t="s">
        <v>84</v>
      </c>
      <c r="Q213" s="158">
        <v>0.64549999999999996</v>
      </c>
      <c r="R213" s="158">
        <v>0.67769999999999997</v>
      </c>
      <c r="S213" s="158">
        <v>0.66390000000000005</v>
      </c>
      <c r="T213" s="158">
        <v>0.70240000000000002</v>
      </c>
      <c r="U213" s="158">
        <v>0.68540000000000001</v>
      </c>
      <c r="V213" s="158">
        <v>0.72150000000000003</v>
      </c>
      <c r="W213" s="158" t="s">
        <v>84</v>
      </c>
      <c r="X213" s="158" t="s">
        <v>84</v>
      </c>
      <c r="Y213" s="158">
        <v>0.27529999999999999</v>
      </c>
      <c r="Z213" s="158">
        <v>0.3483</v>
      </c>
      <c r="AA213" s="158">
        <v>0.73809999999999998</v>
      </c>
      <c r="AB213" s="158">
        <v>0.83179999999999998</v>
      </c>
      <c r="AC213" s="158"/>
      <c r="AD213" s="181">
        <v>10775</v>
      </c>
      <c r="AE213" s="181" t="s">
        <v>84</v>
      </c>
      <c r="AF213" s="181">
        <v>3972</v>
      </c>
      <c r="AG213" s="181">
        <v>2682</v>
      </c>
      <c r="AH213" s="181">
        <v>3004</v>
      </c>
      <c r="AI213" s="181" t="s">
        <v>84</v>
      </c>
      <c r="AJ213" s="181">
        <v>675</v>
      </c>
      <c r="AK213" s="181">
        <v>357</v>
      </c>
      <c r="AL213" s="181">
        <v>8660</v>
      </c>
    </row>
    <row r="214" spans="1:38" x14ac:dyDescent="0.25">
      <c r="A214" s="159" t="s">
        <v>6999</v>
      </c>
      <c r="B214" s="158">
        <v>0.62370000000000003</v>
      </c>
      <c r="C214" s="158" t="s">
        <v>84</v>
      </c>
      <c r="D214" s="158">
        <v>0.58579999999999999</v>
      </c>
      <c r="E214" s="158">
        <v>0.64059999999999995</v>
      </c>
      <c r="F214" s="158">
        <v>0.68310000000000004</v>
      </c>
      <c r="G214" s="158" t="s">
        <v>84</v>
      </c>
      <c r="H214" s="158">
        <v>0.31019999999999998</v>
      </c>
      <c r="I214" s="158">
        <v>0.71079999999999999</v>
      </c>
      <c r="J214" s="158"/>
      <c r="K214" s="158"/>
      <c r="L214" s="158"/>
      <c r="M214" s="158">
        <v>0.61070000000000002</v>
      </c>
      <c r="N214" s="158">
        <v>0.63649999999999995</v>
      </c>
      <c r="O214" s="158" t="s">
        <v>84</v>
      </c>
      <c r="P214" s="158" t="s">
        <v>84</v>
      </c>
      <c r="Q214" s="158">
        <v>0.5615</v>
      </c>
      <c r="R214" s="158">
        <v>0.60929999999999995</v>
      </c>
      <c r="S214" s="158">
        <v>0.61450000000000005</v>
      </c>
      <c r="T214" s="158">
        <v>0.66539999999999999</v>
      </c>
      <c r="U214" s="158">
        <v>0.66120000000000001</v>
      </c>
      <c r="V214" s="158">
        <v>0.70389999999999997</v>
      </c>
      <c r="W214" s="158" t="s">
        <v>84</v>
      </c>
      <c r="X214" s="158" t="s">
        <v>84</v>
      </c>
      <c r="Y214" s="158">
        <v>0.26140000000000002</v>
      </c>
      <c r="Z214" s="158">
        <v>0.36009999999999998</v>
      </c>
      <c r="AA214" s="158">
        <v>0.6391</v>
      </c>
      <c r="AB214" s="158">
        <v>0.77080000000000004</v>
      </c>
      <c r="AC214" s="158"/>
      <c r="AD214" s="181">
        <v>7440</v>
      </c>
      <c r="AE214" s="181" t="s">
        <v>84</v>
      </c>
      <c r="AF214" s="181">
        <v>2282</v>
      </c>
      <c r="AG214" s="181">
        <v>1895</v>
      </c>
      <c r="AH214" s="181">
        <v>2517</v>
      </c>
      <c r="AI214" s="181" t="s">
        <v>84</v>
      </c>
      <c r="AJ214" s="181">
        <v>394</v>
      </c>
      <c r="AK214" s="181">
        <v>268</v>
      </c>
      <c r="AL214" s="181">
        <v>5897</v>
      </c>
    </row>
    <row r="215" spans="1:38" x14ac:dyDescent="0.25">
      <c r="A215" s="159" t="s">
        <v>7000</v>
      </c>
      <c r="B215" s="158">
        <v>0.61509999999999998</v>
      </c>
      <c r="C215" s="158" t="s">
        <v>84</v>
      </c>
      <c r="D215" s="158">
        <v>0.61029999999999995</v>
      </c>
      <c r="E215" s="158">
        <v>0.6321</v>
      </c>
      <c r="F215" s="158">
        <v>0.66290000000000004</v>
      </c>
      <c r="G215" s="158" t="s">
        <v>84</v>
      </c>
      <c r="H215" s="158">
        <v>0.27939999999999998</v>
      </c>
      <c r="I215" s="158">
        <v>0.75249999999999995</v>
      </c>
      <c r="J215" s="158"/>
      <c r="K215" s="158"/>
      <c r="L215" s="158"/>
      <c r="M215" s="158">
        <v>0.60440000000000005</v>
      </c>
      <c r="N215" s="158">
        <v>0.62549999999999994</v>
      </c>
      <c r="O215" s="158" t="s">
        <v>84</v>
      </c>
      <c r="P215" s="158" t="s">
        <v>84</v>
      </c>
      <c r="Q215" s="158">
        <v>0.59260000000000002</v>
      </c>
      <c r="R215" s="158">
        <v>0.62760000000000005</v>
      </c>
      <c r="S215" s="158">
        <v>0.61080000000000001</v>
      </c>
      <c r="T215" s="158">
        <v>0.65249999999999997</v>
      </c>
      <c r="U215" s="158">
        <v>0.64270000000000005</v>
      </c>
      <c r="V215" s="158">
        <v>0.68220000000000003</v>
      </c>
      <c r="W215" s="158" t="s">
        <v>84</v>
      </c>
      <c r="X215" s="158" t="s">
        <v>84</v>
      </c>
      <c r="Y215" s="158">
        <v>0.24340000000000001</v>
      </c>
      <c r="Z215" s="158">
        <v>0.3165</v>
      </c>
      <c r="AA215" s="158">
        <v>0.69599999999999995</v>
      </c>
      <c r="AB215" s="158">
        <v>0.79990000000000006</v>
      </c>
      <c r="AC215" s="158"/>
      <c r="AD215" s="181">
        <v>10775</v>
      </c>
      <c r="AE215" s="181" t="s">
        <v>84</v>
      </c>
      <c r="AF215" s="181">
        <v>3972</v>
      </c>
      <c r="AG215" s="181">
        <v>2682</v>
      </c>
      <c r="AH215" s="181">
        <v>3004</v>
      </c>
      <c r="AI215" s="181" t="s">
        <v>84</v>
      </c>
      <c r="AJ215" s="181">
        <v>675</v>
      </c>
      <c r="AK215" s="181">
        <v>357</v>
      </c>
      <c r="AL215" s="181">
        <v>8660</v>
      </c>
    </row>
    <row r="216" spans="1:38" x14ac:dyDescent="0.25">
      <c r="A216" s="159" t="s">
        <v>7001</v>
      </c>
      <c r="B216" s="158">
        <v>0.93020000000000003</v>
      </c>
      <c r="C216" s="158" t="s">
        <v>84</v>
      </c>
      <c r="D216" s="158">
        <v>0.93899999999999995</v>
      </c>
      <c r="E216" s="158">
        <v>0.94020000000000004</v>
      </c>
      <c r="F216" s="158">
        <v>0.95550000000000002</v>
      </c>
      <c r="G216" s="158" t="s">
        <v>84</v>
      </c>
      <c r="H216" s="158">
        <v>0.6522</v>
      </c>
      <c r="I216" s="158">
        <v>0.95009999999999994</v>
      </c>
      <c r="J216" s="158"/>
      <c r="K216" s="158"/>
      <c r="L216" s="158"/>
      <c r="M216" s="158">
        <v>0.92379999999999995</v>
      </c>
      <c r="N216" s="158">
        <v>0.93600000000000005</v>
      </c>
      <c r="O216" s="158" t="s">
        <v>84</v>
      </c>
      <c r="P216" s="158" t="s">
        <v>84</v>
      </c>
      <c r="Q216" s="158">
        <v>0.92759999999999998</v>
      </c>
      <c r="R216" s="158">
        <v>0.9486</v>
      </c>
      <c r="S216" s="158">
        <v>0.92769999999999997</v>
      </c>
      <c r="T216" s="158">
        <v>0.9506</v>
      </c>
      <c r="U216" s="158">
        <v>0.94599999999999995</v>
      </c>
      <c r="V216" s="158">
        <v>0.96340000000000003</v>
      </c>
      <c r="W216" s="158" t="s">
        <v>84</v>
      </c>
      <c r="X216" s="158" t="s">
        <v>84</v>
      </c>
      <c r="Y216" s="158">
        <v>0.60240000000000005</v>
      </c>
      <c r="Z216" s="158">
        <v>0.69740000000000002</v>
      </c>
      <c r="AA216" s="158">
        <v>0.91320000000000001</v>
      </c>
      <c r="AB216" s="158">
        <v>0.97160000000000002</v>
      </c>
      <c r="AC216" s="158"/>
      <c r="AD216" s="181">
        <v>7440</v>
      </c>
      <c r="AE216" s="181" t="s">
        <v>84</v>
      </c>
      <c r="AF216" s="181">
        <v>2282</v>
      </c>
      <c r="AG216" s="181">
        <v>1895</v>
      </c>
      <c r="AH216" s="181">
        <v>2517</v>
      </c>
      <c r="AI216" s="181" t="s">
        <v>84</v>
      </c>
      <c r="AJ216" s="181">
        <v>394</v>
      </c>
      <c r="AK216" s="181">
        <v>268</v>
      </c>
      <c r="AL216" s="181">
        <v>5897</v>
      </c>
    </row>
    <row r="217" spans="1:38" x14ac:dyDescent="0.25">
      <c r="A217" s="159" t="s">
        <v>7002</v>
      </c>
      <c r="B217" s="158">
        <v>0.92989999999999995</v>
      </c>
      <c r="C217" s="158" t="s">
        <v>84</v>
      </c>
      <c r="D217" s="158">
        <v>0.95369999999999999</v>
      </c>
      <c r="E217" s="158">
        <v>0.93489999999999995</v>
      </c>
      <c r="F217" s="158">
        <v>0.94530000000000003</v>
      </c>
      <c r="G217" s="158" t="s">
        <v>84</v>
      </c>
      <c r="H217" s="158">
        <v>0.68069999999999997</v>
      </c>
      <c r="I217" s="158">
        <v>0.96240000000000003</v>
      </c>
      <c r="J217" s="158"/>
      <c r="K217" s="158"/>
      <c r="L217" s="158"/>
      <c r="M217" s="158">
        <v>0.92469999999999997</v>
      </c>
      <c r="N217" s="158">
        <v>0.93469999999999998</v>
      </c>
      <c r="O217" s="158" t="s">
        <v>84</v>
      </c>
      <c r="P217" s="158" t="s">
        <v>84</v>
      </c>
      <c r="Q217" s="158">
        <v>0.94620000000000004</v>
      </c>
      <c r="R217" s="158">
        <v>0.96020000000000005</v>
      </c>
      <c r="S217" s="158">
        <v>0.9244</v>
      </c>
      <c r="T217" s="158">
        <v>0.94399999999999995</v>
      </c>
      <c r="U217" s="158">
        <v>0.93600000000000005</v>
      </c>
      <c r="V217" s="158">
        <v>0.95320000000000005</v>
      </c>
      <c r="W217" s="158" t="s">
        <v>84</v>
      </c>
      <c r="X217" s="158" t="s">
        <v>84</v>
      </c>
      <c r="Y217" s="158">
        <v>0.64380000000000004</v>
      </c>
      <c r="Z217" s="158">
        <v>0.7147</v>
      </c>
      <c r="AA217" s="158">
        <v>0.93459999999999999</v>
      </c>
      <c r="AB217" s="158">
        <v>0.97850000000000004</v>
      </c>
      <c r="AC217" s="158"/>
      <c r="AD217" s="181">
        <v>10775</v>
      </c>
      <c r="AE217" s="181" t="s">
        <v>84</v>
      </c>
      <c r="AF217" s="181">
        <v>3972</v>
      </c>
      <c r="AG217" s="181">
        <v>2682</v>
      </c>
      <c r="AH217" s="181">
        <v>3004</v>
      </c>
      <c r="AI217" s="181" t="s">
        <v>84</v>
      </c>
      <c r="AJ217" s="181">
        <v>675</v>
      </c>
      <c r="AK217" s="181">
        <v>357</v>
      </c>
      <c r="AL217" s="181">
        <v>8660</v>
      </c>
    </row>
    <row r="218" spans="1:38" x14ac:dyDescent="0.25">
      <c r="A218" s="159" t="s">
        <v>7003</v>
      </c>
      <c r="B218" s="158">
        <v>0.87050000000000005</v>
      </c>
      <c r="C218" s="158" t="s">
        <v>84</v>
      </c>
      <c r="D218" s="158">
        <v>0.86499999999999999</v>
      </c>
      <c r="E218" s="158">
        <v>0.87780000000000002</v>
      </c>
      <c r="F218" s="158">
        <v>0.91569999999999996</v>
      </c>
      <c r="G218" s="158" t="s">
        <v>84</v>
      </c>
      <c r="H218" s="158">
        <v>0.53769999999999996</v>
      </c>
      <c r="I218" s="158">
        <v>0.92520000000000002</v>
      </c>
      <c r="J218" s="158"/>
      <c r="K218" s="158"/>
      <c r="L218" s="158"/>
      <c r="M218" s="158">
        <v>0.86219999999999997</v>
      </c>
      <c r="N218" s="158">
        <v>0.87839999999999996</v>
      </c>
      <c r="O218" s="158" t="s">
        <v>84</v>
      </c>
      <c r="P218" s="158" t="s">
        <v>84</v>
      </c>
      <c r="Q218" s="158">
        <v>0.84940000000000004</v>
      </c>
      <c r="R218" s="158">
        <v>0.87909999999999999</v>
      </c>
      <c r="S218" s="158">
        <v>0.86109999999999998</v>
      </c>
      <c r="T218" s="158">
        <v>0.89249999999999996</v>
      </c>
      <c r="U218" s="158">
        <v>0.9032</v>
      </c>
      <c r="V218" s="158">
        <v>0.92659999999999998</v>
      </c>
      <c r="W218" s="158" t="s">
        <v>84</v>
      </c>
      <c r="X218" s="158" t="s">
        <v>84</v>
      </c>
      <c r="Y218" s="158">
        <v>0.48630000000000001</v>
      </c>
      <c r="Z218" s="158">
        <v>0.58620000000000005</v>
      </c>
      <c r="AA218" s="158">
        <v>0.88190000000000002</v>
      </c>
      <c r="AB218" s="158">
        <v>0.95299999999999996</v>
      </c>
      <c r="AC218" s="158"/>
      <c r="AD218" s="181">
        <v>7440</v>
      </c>
      <c r="AE218" s="181" t="s">
        <v>84</v>
      </c>
      <c r="AF218" s="181">
        <v>2282</v>
      </c>
      <c r="AG218" s="181">
        <v>1895</v>
      </c>
      <c r="AH218" s="181">
        <v>2517</v>
      </c>
      <c r="AI218" s="181" t="s">
        <v>84</v>
      </c>
      <c r="AJ218" s="181">
        <v>394</v>
      </c>
      <c r="AK218" s="181">
        <v>268</v>
      </c>
      <c r="AL218" s="181">
        <v>5897</v>
      </c>
    </row>
    <row r="219" spans="1:38" x14ac:dyDescent="0.25">
      <c r="A219" s="159" t="s">
        <v>7004</v>
      </c>
      <c r="B219" s="158">
        <v>0.87209999999999999</v>
      </c>
      <c r="C219" s="158" t="s">
        <v>84</v>
      </c>
      <c r="D219" s="158">
        <v>0.89570000000000005</v>
      </c>
      <c r="E219" s="158">
        <v>0.88449999999999995</v>
      </c>
      <c r="F219" s="158">
        <v>0.89370000000000005</v>
      </c>
      <c r="G219" s="158" t="s">
        <v>84</v>
      </c>
      <c r="H219" s="158">
        <v>0.5655</v>
      </c>
      <c r="I219" s="158">
        <v>0.91590000000000005</v>
      </c>
      <c r="J219" s="158"/>
      <c r="K219" s="158"/>
      <c r="L219" s="158"/>
      <c r="M219" s="158">
        <v>0.86529999999999996</v>
      </c>
      <c r="N219" s="158">
        <v>0.87849999999999995</v>
      </c>
      <c r="O219" s="158" t="s">
        <v>84</v>
      </c>
      <c r="P219" s="158" t="s">
        <v>84</v>
      </c>
      <c r="Q219" s="158">
        <v>0.88519999999999999</v>
      </c>
      <c r="R219" s="158">
        <v>0.90529999999999999</v>
      </c>
      <c r="S219" s="158">
        <v>0.871</v>
      </c>
      <c r="T219" s="158">
        <v>0.89659999999999995</v>
      </c>
      <c r="U219" s="158">
        <v>0.88139999999999996</v>
      </c>
      <c r="V219" s="158">
        <v>0.90480000000000005</v>
      </c>
      <c r="W219" s="158" t="s">
        <v>84</v>
      </c>
      <c r="X219" s="158" t="s">
        <v>84</v>
      </c>
      <c r="Y219" s="158">
        <v>0.52669999999999995</v>
      </c>
      <c r="Z219" s="158">
        <v>0.60240000000000005</v>
      </c>
      <c r="AA219" s="158">
        <v>0.87960000000000005</v>
      </c>
      <c r="AB219" s="158">
        <v>0.9415</v>
      </c>
      <c r="AC219" s="158"/>
      <c r="AD219" s="181">
        <v>10775</v>
      </c>
      <c r="AE219" s="181" t="s">
        <v>84</v>
      </c>
      <c r="AF219" s="181">
        <v>3972</v>
      </c>
      <c r="AG219" s="181">
        <v>2682</v>
      </c>
      <c r="AH219" s="181">
        <v>3004</v>
      </c>
      <c r="AI219" s="181" t="s">
        <v>84</v>
      </c>
      <c r="AJ219" s="181">
        <v>675</v>
      </c>
      <c r="AK219" s="181">
        <v>357</v>
      </c>
      <c r="AL219" s="181">
        <v>8660</v>
      </c>
    </row>
    <row r="220" spans="1:38" x14ac:dyDescent="0.25">
      <c r="A220" s="159" t="s">
        <v>7005</v>
      </c>
      <c r="B220" s="158">
        <v>0.81540000000000001</v>
      </c>
      <c r="C220" s="158" t="s">
        <v>84</v>
      </c>
      <c r="D220" s="158">
        <v>0.80230000000000001</v>
      </c>
      <c r="E220" s="158">
        <v>0.8175</v>
      </c>
      <c r="F220" s="158">
        <v>0.87109999999999999</v>
      </c>
      <c r="G220" s="158" t="s">
        <v>84</v>
      </c>
      <c r="H220" s="158">
        <v>0.48380000000000001</v>
      </c>
      <c r="I220" s="158">
        <v>0.86380000000000001</v>
      </c>
      <c r="J220" s="158"/>
      <c r="K220" s="158"/>
      <c r="L220" s="158"/>
      <c r="M220" s="158">
        <v>0.80589999999999995</v>
      </c>
      <c r="N220" s="158">
        <v>0.8246</v>
      </c>
      <c r="O220" s="158" t="s">
        <v>84</v>
      </c>
      <c r="P220" s="158" t="s">
        <v>84</v>
      </c>
      <c r="Q220" s="158">
        <v>0.7843</v>
      </c>
      <c r="R220" s="158">
        <v>0.81899999999999995</v>
      </c>
      <c r="S220" s="158">
        <v>0.79820000000000002</v>
      </c>
      <c r="T220" s="158">
        <v>0.83520000000000005</v>
      </c>
      <c r="U220" s="158">
        <v>0.85629999999999995</v>
      </c>
      <c r="V220" s="158">
        <v>0.88449999999999995</v>
      </c>
      <c r="W220" s="158" t="s">
        <v>84</v>
      </c>
      <c r="X220" s="158" t="s">
        <v>84</v>
      </c>
      <c r="Y220" s="158">
        <v>0.4325</v>
      </c>
      <c r="Z220" s="158">
        <v>0.53320000000000001</v>
      </c>
      <c r="AA220" s="158">
        <v>0.81210000000000004</v>
      </c>
      <c r="AB220" s="158">
        <v>0.90210000000000001</v>
      </c>
      <c r="AC220" s="158"/>
      <c r="AD220" s="181">
        <v>7440</v>
      </c>
      <c r="AE220" s="181" t="s">
        <v>84</v>
      </c>
      <c r="AF220" s="181">
        <v>2282</v>
      </c>
      <c r="AG220" s="181">
        <v>1895</v>
      </c>
      <c r="AH220" s="181">
        <v>2517</v>
      </c>
      <c r="AI220" s="181" t="s">
        <v>84</v>
      </c>
      <c r="AJ220" s="181">
        <v>394</v>
      </c>
      <c r="AK220" s="181">
        <v>268</v>
      </c>
      <c r="AL220" s="181">
        <v>5897</v>
      </c>
    </row>
    <row r="221" spans="1:38" x14ac:dyDescent="0.25">
      <c r="A221" s="159" t="s">
        <v>7006</v>
      </c>
      <c r="B221" s="158">
        <v>0.81679999999999997</v>
      </c>
      <c r="C221" s="158" t="s">
        <v>84</v>
      </c>
      <c r="D221" s="158">
        <v>0.83589999999999998</v>
      </c>
      <c r="E221" s="158">
        <v>0.83069999999999999</v>
      </c>
      <c r="F221" s="158">
        <v>0.84599999999999997</v>
      </c>
      <c r="G221" s="158" t="s">
        <v>84</v>
      </c>
      <c r="H221" s="158">
        <v>0.49009999999999998</v>
      </c>
      <c r="I221" s="158">
        <v>0.87480000000000002</v>
      </c>
      <c r="J221" s="158"/>
      <c r="K221" s="158"/>
      <c r="L221" s="158"/>
      <c r="M221" s="158">
        <v>0.80900000000000005</v>
      </c>
      <c r="N221" s="158">
        <v>0.82430000000000003</v>
      </c>
      <c r="O221" s="158" t="s">
        <v>84</v>
      </c>
      <c r="P221" s="158" t="s">
        <v>84</v>
      </c>
      <c r="Q221" s="158">
        <v>0.82330000000000003</v>
      </c>
      <c r="R221" s="158">
        <v>0.84760000000000002</v>
      </c>
      <c r="S221" s="158">
        <v>0.81510000000000005</v>
      </c>
      <c r="T221" s="158">
        <v>0.84509999999999996</v>
      </c>
      <c r="U221" s="158">
        <v>0.83169999999999999</v>
      </c>
      <c r="V221" s="158">
        <v>0.85919999999999996</v>
      </c>
      <c r="W221" s="158" t="s">
        <v>84</v>
      </c>
      <c r="X221" s="158" t="s">
        <v>84</v>
      </c>
      <c r="Y221" s="158">
        <v>0.45129999999999998</v>
      </c>
      <c r="Z221" s="158">
        <v>0.52780000000000005</v>
      </c>
      <c r="AA221" s="158">
        <v>0.83340000000000003</v>
      </c>
      <c r="AB221" s="158">
        <v>0.90659999999999996</v>
      </c>
      <c r="AC221" s="158"/>
      <c r="AD221" s="181">
        <v>10775</v>
      </c>
      <c r="AE221" s="181" t="s">
        <v>84</v>
      </c>
      <c r="AF221" s="181">
        <v>3972</v>
      </c>
      <c r="AG221" s="181">
        <v>2682</v>
      </c>
      <c r="AH221" s="181">
        <v>3004</v>
      </c>
      <c r="AI221" s="181" t="s">
        <v>84</v>
      </c>
      <c r="AJ221" s="181">
        <v>675</v>
      </c>
      <c r="AK221" s="181">
        <v>357</v>
      </c>
      <c r="AL221" s="181">
        <v>8660</v>
      </c>
    </row>
    <row r="222" spans="1:38" x14ac:dyDescent="0.25">
      <c r="A222" s="159" t="s">
        <v>7007</v>
      </c>
      <c r="B222" s="158">
        <v>0.80230000000000001</v>
      </c>
      <c r="C222" s="158" t="s">
        <v>84</v>
      </c>
      <c r="D222" s="158">
        <v>0.83289999999999997</v>
      </c>
      <c r="E222" s="158">
        <v>0.83509999999999995</v>
      </c>
      <c r="F222" s="158">
        <v>0.77480000000000004</v>
      </c>
      <c r="G222" s="158" t="s">
        <v>84</v>
      </c>
      <c r="H222" s="158">
        <v>0.43070000000000003</v>
      </c>
      <c r="I222" s="158">
        <v>0.89229999999999998</v>
      </c>
      <c r="J222" s="158"/>
      <c r="K222" s="158"/>
      <c r="L222" s="158"/>
      <c r="M222" s="158">
        <v>0.78790000000000004</v>
      </c>
      <c r="N222" s="158">
        <v>0.81589999999999996</v>
      </c>
      <c r="O222" s="158" t="s">
        <v>84</v>
      </c>
      <c r="P222" s="158" t="s">
        <v>84</v>
      </c>
      <c r="Q222" s="158">
        <v>0.81210000000000004</v>
      </c>
      <c r="R222" s="158">
        <v>0.85160000000000002</v>
      </c>
      <c r="S222" s="158">
        <v>0.81079999999999997</v>
      </c>
      <c r="T222" s="158">
        <v>0.85650000000000004</v>
      </c>
      <c r="U222" s="158">
        <v>0.72789999999999999</v>
      </c>
      <c r="V222" s="158">
        <v>0.81469999999999998</v>
      </c>
      <c r="W222" s="158" t="s">
        <v>84</v>
      </c>
      <c r="X222" s="158" t="s">
        <v>84</v>
      </c>
      <c r="Y222" s="158">
        <v>0.36370000000000002</v>
      </c>
      <c r="Z222" s="158">
        <v>0.49569999999999997</v>
      </c>
      <c r="AA222" s="158">
        <v>0.81279999999999997</v>
      </c>
      <c r="AB222" s="158">
        <v>0.93930000000000002</v>
      </c>
      <c r="AC222" s="158"/>
      <c r="AD222" s="181">
        <v>3320</v>
      </c>
      <c r="AE222" s="181" t="s">
        <v>84</v>
      </c>
      <c r="AF222" s="181">
        <v>1483</v>
      </c>
      <c r="AG222" s="181">
        <v>1102</v>
      </c>
      <c r="AH222" s="181">
        <v>379</v>
      </c>
      <c r="AI222" s="181" t="s">
        <v>84</v>
      </c>
      <c r="AJ222" s="181">
        <v>218</v>
      </c>
      <c r="AK222" s="181">
        <v>106</v>
      </c>
      <c r="AL222" s="181">
        <v>2184</v>
      </c>
    </row>
    <row r="223" spans="1:38" x14ac:dyDescent="0.25">
      <c r="A223" s="159" t="s">
        <v>7008</v>
      </c>
      <c r="B223" s="158">
        <v>0.81769999999999998</v>
      </c>
      <c r="C223" s="158" t="s">
        <v>84</v>
      </c>
      <c r="D223" s="158">
        <v>0.84550000000000003</v>
      </c>
      <c r="E223" s="158">
        <v>0.83460000000000001</v>
      </c>
      <c r="F223" s="158">
        <v>0.80830000000000002</v>
      </c>
      <c r="G223" s="158">
        <v>0.85719999999999996</v>
      </c>
      <c r="H223" s="158">
        <v>0.49969999999999998</v>
      </c>
      <c r="I223" s="158">
        <v>0.91020000000000001</v>
      </c>
      <c r="J223" s="158"/>
      <c r="K223" s="158"/>
      <c r="L223" s="158"/>
      <c r="M223" s="158">
        <v>0.80979999999999996</v>
      </c>
      <c r="N223" s="158">
        <v>0.82540000000000002</v>
      </c>
      <c r="O223" s="158" t="s">
        <v>84</v>
      </c>
      <c r="P223" s="158" t="s">
        <v>84</v>
      </c>
      <c r="Q223" s="158">
        <v>0.83450000000000002</v>
      </c>
      <c r="R223" s="158">
        <v>0.85580000000000001</v>
      </c>
      <c r="S223" s="158">
        <v>0.82010000000000005</v>
      </c>
      <c r="T223" s="158">
        <v>0.84799999999999998</v>
      </c>
      <c r="U223" s="158">
        <v>0.7833</v>
      </c>
      <c r="V223" s="158">
        <v>0.83069999999999999</v>
      </c>
      <c r="W223" s="158">
        <v>0.78159999999999996</v>
      </c>
      <c r="X223" s="158">
        <v>0.90820000000000001</v>
      </c>
      <c r="Y223" s="158">
        <v>0.46089999999999998</v>
      </c>
      <c r="Z223" s="158">
        <v>0.53720000000000001</v>
      </c>
      <c r="AA223" s="158">
        <v>0.87619999999999998</v>
      </c>
      <c r="AB223" s="158">
        <v>0.93520000000000003</v>
      </c>
      <c r="AC223" s="158"/>
      <c r="AD223" s="181">
        <v>10176</v>
      </c>
      <c r="AE223" s="181" t="s">
        <v>84</v>
      </c>
      <c r="AF223" s="181">
        <v>4852</v>
      </c>
      <c r="AG223" s="181">
        <v>2958</v>
      </c>
      <c r="AH223" s="181">
        <v>1145</v>
      </c>
      <c r="AI223" s="181">
        <v>136</v>
      </c>
      <c r="AJ223" s="181">
        <v>680</v>
      </c>
      <c r="AK223" s="181">
        <v>405</v>
      </c>
      <c r="AL223" s="181">
        <v>6684</v>
      </c>
    </row>
    <row r="224" spans="1:38" x14ac:dyDescent="0.25">
      <c r="A224" s="159" t="s">
        <v>7009</v>
      </c>
      <c r="B224" s="158">
        <v>0.9728</v>
      </c>
      <c r="C224" s="158" t="s">
        <v>84</v>
      </c>
      <c r="D224" s="158">
        <v>0.99439999999999995</v>
      </c>
      <c r="E224" s="158">
        <v>0.98199999999999998</v>
      </c>
      <c r="F224" s="158">
        <v>0.97470000000000001</v>
      </c>
      <c r="G224" s="158" t="s">
        <v>84</v>
      </c>
      <c r="H224" s="158">
        <v>0.77170000000000005</v>
      </c>
      <c r="I224" s="158">
        <v>0.99119999999999997</v>
      </c>
      <c r="J224" s="158"/>
      <c r="K224" s="158"/>
      <c r="L224" s="158"/>
      <c r="M224" s="158">
        <v>0.96650000000000003</v>
      </c>
      <c r="N224" s="158">
        <v>0.97789999999999999</v>
      </c>
      <c r="O224" s="158" t="s">
        <v>84</v>
      </c>
      <c r="P224" s="158" t="s">
        <v>84</v>
      </c>
      <c r="Q224" s="158">
        <v>0.98819999999999997</v>
      </c>
      <c r="R224" s="158">
        <v>0.99729999999999996</v>
      </c>
      <c r="S224" s="158">
        <v>0.9718</v>
      </c>
      <c r="T224" s="158">
        <v>0.98850000000000005</v>
      </c>
      <c r="U224" s="158">
        <v>0.95220000000000005</v>
      </c>
      <c r="V224" s="158">
        <v>0.98670000000000002</v>
      </c>
      <c r="W224" s="158" t="s">
        <v>84</v>
      </c>
      <c r="X224" s="158" t="s">
        <v>84</v>
      </c>
      <c r="Y224" s="158">
        <v>0.71040000000000003</v>
      </c>
      <c r="Z224" s="158">
        <v>0.82169999999999999</v>
      </c>
      <c r="AA224" s="158">
        <v>0.92979999999999996</v>
      </c>
      <c r="AB224" s="158">
        <v>0.99890000000000001</v>
      </c>
      <c r="AC224" s="158"/>
      <c r="AD224" s="181">
        <v>3320</v>
      </c>
      <c r="AE224" s="181" t="s">
        <v>84</v>
      </c>
      <c r="AF224" s="181">
        <v>1483</v>
      </c>
      <c r="AG224" s="181">
        <v>1102</v>
      </c>
      <c r="AH224" s="181">
        <v>379</v>
      </c>
      <c r="AI224" s="181" t="s">
        <v>84</v>
      </c>
      <c r="AJ224" s="181">
        <v>218</v>
      </c>
      <c r="AK224" s="181">
        <v>106</v>
      </c>
      <c r="AL224" s="181">
        <v>2184</v>
      </c>
    </row>
    <row r="225" spans="1:38" x14ac:dyDescent="0.25">
      <c r="A225" s="159" t="s">
        <v>7010</v>
      </c>
      <c r="B225" s="158">
        <v>0.97989999999999999</v>
      </c>
      <c r="C225" s="158" t="s">
        <v>84</v>
      </c>
      <c r="D225" s="158">
        <v>0.99480000000000002</v>
      </c>
      <c r="E225" s="158">
        <v>0.97950000000000004</v>
      </c>
      <c r="F225" s="158">
        <v>0.98640000000000005</v>
      </c>
      <c r="G225" s="158">
        <v>0.96450000000000002</v>
      </c>
      <c r="H225" s="158">
        <v>0.86899999999999999</v>
      </c>
      <c r="I225" s="158">
        <v>0.97840000000000005</v>
      </c>
      <c r="J225" s="158"/>
      <c r="K225" s="158"/>
      <c r="L225" s="158"/>
      <c r="M225" s="158">
        <v>0.97689999999999999</v>
      </c>
      <c r="N225" s="158">
        <v>0.98260000000000003</v>
      </c>
      <c r="O225" s="158" t="s">
        <v>84</v>
      </c>
      <c r="P225" s="158" t="s">
        <v>84</v>
      </c>
      <c r="Q225" s="158">
        <v>0.99199999999999999</v>
      </c>
      <c r="R225" s="158">
        <v>0.99660000000000004</v>
      </c>
      <c r="S225" s="158">
        <v>0.97350000000000003</v>
      </c>
      <c r="T225" s="158">
        <v>0.98409999999999997</v>
      </c>
      <c r="U225" s="158">
        <v>0.97719999999999996</v>
      </c>
      <c r="V225" s="158">
        <v>0.9919</v>
      </c>
      <c r="W225" s="158">
        <v>0.91420000000000001</v>
      </c>
      <c r="X225" s="158">
        <v>0.98550000000000004</v>
      </c>
      <c r="Y225" s="158">
        <v>0.84119999999999995</v>
      </c>
      <c r="Z225" s="158">
        <v>0.89229999999999998</v>
      </c>
      <c r="AA225" s="158">
        <v>0.95809999999999995</v>
      </c>
      <c r="AB225" s="158">
        <v>0.9889</v>
      </c>
      <c r="AC225" s="158"/>
      <c r="AD225" s="181">
        <v>10176</v>
      </c>
      <c r="AE225" s="181" t="s">
        <v>84</v>
      </c>
      <c r="AF225" s="181">
        <v>4852</v>
      </c>
      <c r="AG225" s="181">
        <v>2958</v>
      </c>
      <c r="AH225" s="181">
        <v>1145</v>
      </c>
      <c r="AI225" s="181">
        <v>136</v>
      </c>
      <c r="AJ225" s="181">
        <v>680</v>
      </c>
      <c r="AK225" s="181">
        <v>405</v>
      </c>
      <c r="AL225" s="181">
        <v>6684</v>
      </c>
    </row>
    <row r="226" spans="1:38" x14ac:dyDescent="0.25">
      <c r="A226" s="159" t="s">
        <v>7011</v>
      </c>
      <c r="B226" s="158">
        <v>0.71499999999999997</v>
      </c>
      <c r="C226" s="158" t="s">
        <v>84</v>
      </c>
      <c r="D226" s="158">
        <v>0.74070000000000003</v>
      </c>
      <c r="E226" s="158">
        <v>0.75329999999999997</v>
      </c>
      <c r="F226" s="158">
        <v>0.6835</v>
      </c>
      <c r="G226" s="158" t="s">
        <v>84</v>
      </c>
      <c r="H226" s="158">
        <v>0.33760000000000001</v>
      </c>
      <c r="I226" s="158">
        <v>0.83020000000000005</v>
      </c>
      <c r="J226" s="158"/>
      <c r="K226" s="158"/>
      <c r="L226" s="158"/>
      <c r="M226" s="158">
        <v>0.69830000000000003</v>
      </c>
      <c r="N226" s="158">
        <v>0.73099999999999998</v>
      </c>
      <c r="O226" s="158" t="s">
        <v>84</v>
      </c>
      <c r="P226" s="158" t="s">
        <v>84</v>
      </c>
      <c r="Q226" s="158">
        <v>0.71579999999999999</v>
      </c>
      <c r="R226" s="158">
        <v>0.76380000000000003</v>
      </c>
      <c r="S226" s="158">
        <v>0.72489999999999999</v>
      </c>
      <c r="T226" s="158">
        <v>0.7792</v>
      </c>
      <c r="U226" s="158">
        <v>0.63129999999999997</v>
      </c>
      <c r="V226" s="158">
        <v>0.73</v>
      </c>
      <c r="W226" s="158" t="s">
        <v>84</v>
      </c>
      <c r="X226" s="158" t="s">
        <v>84</v>
      </c>
      <c r="Y226" s="158">
        <v>0.27379999999999999</v>
      </c>
      <c r="Z226" s="158">
        <v>0.40250000000000002</v>
      </c>
      <c r="AA226" s="158">
        <v>0.73960000000000004</v>
      </c>
      <c r="AB226" s="158">
        <v>0.89149999999999996</v>
      </c>
      <c r="AC226" s="158"/>
      <c r="AD226" s="181">
        <v>3320</v>
      </c>
      <c r="AE226" s="181" t="s">
        <v>84</v>
      </c>
      <c r="AF226" s="181">
        <v>1483</v>
      </c>
      <c r="AG226" s="181">
        <v>1102</v>
      </c>
      <c r="AH226" s="181">
        <v>379</v>
      </c>
      <c r="AI226" s="181" t="s">
        <v>84</v>
      </c>
      <c r="AJ226" s="181">
        <v>218</v>
      </c>
      <c r="AK226" s="181">
        <v>106</v>
      </c>
      <c r="AL226" s="181">
        <v>2184</v>
      </c>
    </row>
    <row r="227" spans="1:38" x14ac:dyDescent="0.25">
      <c r="A227" s="159" t="s">
        <v>7012</v>
      </c>
      <c r="B227" s="158">
        <v>0.72460000000000002</v>
      </c>
      <c r="C227" s="158" t="s">
        <v>84</v>
      </c>
      <c r="D227" s="158">
        <v>0.75049999999999994</v>
      </c>
      <c r="E227" s="158">
        <v>0.7419</v>
      </c>
      <c r="F227" s="158">
        <v>0.69359999999999999</v>
      </c>
      <c r="G227" s="158">
        <v>0.78969999999999996</v>
      </c>
      <c r="H227" s="158">
        <v>0.4138</v>
      </c>
      <c r="I227" s="158">
        <v>0.87470000000000003</v>
      </c>
      <c r="J227" s="158"/>
      <c r="K227" s="158"/>
      <c r="L227" s="158"/>
      <c r="M227" s="158">
        <v>0.71519999999999995</v>
      </c>
      <c r="N227" s="158">
        <v>0.73380000000000001</v>
      </c>
      <c r="O227" s="158" t="s">
        <v>84</v>
      </c>
      <c r="P227" s="158" t="s">
        <v>84</v>
      </c>
      <c r="Q227" s="158">
        <v>0.7369</v>
      </c>
      <c r="R227" s="158">
        <v>0.76339999999999997</v>
      </c>
      <c r="S227" s="158">
        <v>0.72460000000000002</v>
      </c>
      <c r="T227" s="158">
        <v>0.75829999999999997</v>
      </c>
      <c r="U227" s="158">
        <v>0.66400000000000003</v>
      </c>
      <c r="V227" s="158">
        <v>0.72109999999999996</v>
      </c>
      <c r="W227" s="158">
        <v>0.70350000000000001</v>
      </c>
      <c r="X227" s="158">
        <v>0.85350000000000004</v>
      </c>
      <c r="Y227" s="158">
        <v>0.37509999999999999</v>
      </c>
      <c r="Z227" s="158">
        <v>0.45190000000000002</v>
      </c>
      <c r="AA227" s="158">
        <v>0.83530000000000004</v>
      </c>
      <c r="AB227" s="158">
        <v>0.9052</v>
      </c>
      <c r="AC227" s="158"/>
      <c r="AD227" s="181">
        <v>10176</v>
      </c>
      <c r="AE227" s="181" t="s">
        <v>84</v>
      </c>
      <c r="AF227" s="181">
        <v>4852</v>
      </c>
      <c r="AG227" s="181">
        <v>2958</v>
      </c>
      <c r="AH227" s="181">
        <v>1145</v>
      </c>
      <c r="AI227" s="181">
        <v>136</v>
      </c>
      <c r="AJ227" s="181">
        <v>680</v>
      </c>
      <c r="AK227" s="181">
        <v>405</v>
      </c>
      <c r="AL227" s="181">
        <v>6684</v>
      </c>
    </row>
    <row r="228" spans="1:38" x14ac:dyDescent="0.25">
      <c r="A228" s="159" t="s">
        <v>7013</v>
      </c>
      <c r="B228" s="158">
        <v>0.67</v>
      </c>
      <c r="C228" s="158" t="s">
        <v>84</v>
      </c>
      <c r="D228" s="158">
        <v>0.68389999999999995</v>
      </c>
      <c r="E228" s="158">
        <v>0.71189999999999998</v>
      </c>
      <c r="F228" s="158">
        <v>0.64649999999999996</v>
      </c>
      <c r="G228" s="158" t="s">
        <v>84</v>
      </c>
      <c r="H228" s="158">
        <v>0.32250000000000001</v>
      </c>
      <c r="I228" s="158">
        <v>0.78849999999999998</v>
      </c>
      <c r="J228" s="158"/>
      <c r="K228" s="158"/>
      <c r="L228" s="158"/>
      <c r="M228" s="158">
        <v>0.65190000000000003</v>
      </c>
      <c r="N228" s="158">
        <v>0.68740000000000001</v>
      </c>
      <c r="O228" s="158" t="s">
        <v>84</v>
      </c>
      <c r="P228" s="158" t="s">
        <v>84</v>
      </c>
      <c r="Q228" s="158">
        <v>0.65610000000000002</v>
      </c>
      <c r="R228" s="158">
        <v>0.70989999999999998</v>
      </c>
      <c r="S228" s="158">
        <v>0.68110000000000004</v>
      </c>
      <c r="T228" s="158">
        <v>0.74039999999999995</v>
      </c>
      <c r="U228" s="158">
        <v>0.59130000000000005</v>
      </c>
      <c r="V228" s="158">
        <v>0.69610000000000005</v>
      </c>
      <c r="W228" s="158" t="s">
        <v>84</v>
      </c>
      <c r="X228" s="158" t="s">
        <v>84</v>
      </c>
      <c r="Y228" s="158">
        <v>0.25869999999999999</v>
      </c>
      <c r="Z228" s="158">
        <v>0.38779999999999998</v>
      </c>
      <c r="AA228" s="158">
        <v>0.68889999999999996</v>
      </c>
      <c r="AB228" s="158">
        <v>0.85950000000000004</v>
      </c>
      <c r="AC228" s="158"/>
      <c r="AD228" s="181">
        <v>3320</v>
      </c>
      <c r="AE228" s="181" t="s">
        <v>84</v>
      </c>
      <c r="AF228" s="181">
        <v>1483</v>
      </c>
      <c r="AG228" s="181">
        <v>1102</v>
      </c>
      <c r="AH228" s="181">
        <v>379</v>
      </c>
      <c r="AI228" s="181" t="s">
        <v>84</v>
      </c>
      <c r="AJ228" s="181">
        <v>218</v>
      </c>
      <c r="AK228" s="181">
        <v>106</v>
      </c>
      <c r="AL228" s="181">
        <v>2184</v>
      </c>
    </row>
    <row r="229" spans="1:38" x14ac:dyDescent="0.25">
      <c r="A229" s="159" t="s">
        <v>7014</v>
      </c>
      <c r="B229" s="158">
        <v>0.67269999999999996</v>
      </c>
      <c r="C229" s="158" t="s">
        <v>84</v>
      </c>
      <c r="D229" s="158">
        <v>0.69789999999999996</v>
      </c>
      <c r="E229" s="158">
        <v>0.69140000000000001</v>
      </c>
      <c r="F229" s="158">
        <v>0.63890000000000002</v>
      </c>
      <c r="G229" s="158">
        <v>0.66920000000000002</v>
      </c>
      <c r="H229" s="158">
        <v>0.3649</v>
      </c>
      <c r="I229" s="158">
        <v>0.8448</v>
      </c>
      <c r="J229" s="158"/>
      <c r="K229" s="158"/>
      <c r="L229" s="158"/>
      <c r="M229" s="158">
        <v>0.6623</v>
      </c>
      <c r="N229" s="158">
        <v>0.68279999999999996</v>
      </c>
      <c r="O229" s="158" t="s">
        <v>84</v>
      </c>
      <c r="P229" s="158" t="s">
        <v>84</v>
      </c>
      <c r="Q229" s="158">
        <v>0.68269999999999997</v>
      </c>
      <c r="R229" s="158">
        <v>0.71260000000000001</v>
      </c>
      <c r="S229" s="158">
        <v>0.6724</v>
      </c>
      <c r="T229" s="158">
        <v>0.70950000000000002</v>
      </c>
      <c r="U229" s="158">
        <v>0.60699999999999998</v>
      </c>
      <c r="V229" s="158">
        <v>0.66890000000000005</v>
      </c>
      <c r="W229" s="158">
        <v>0.56950000000000001</v>
      </c>
      <c r="X229" s="158">
        <v>0.75090000000000001</v>
      </c>
      <c r="Y229" s="158">
        <v>0.32590000000000002</v>
      </c>
      <c r="Z229" s="158">
        <v>0.40389999999999998</v>
      </c>
      <c r="AA229" s="158">
        <v>0.80079999999999996</v>
      </c>
      <c r="AB229" s="158">
        <v>0.87980000000000003</v>
      </c>
      <c r="AC229" s="158"/>
      <c r="AD229" s="181">
        <v>10176</v>
      </c>
      <c r="AE229" s="181" t="s">
        <v>84</v>
      </c>
      <c r="AF229" s="181">
        <v>4852</v>
      </c>
      <c r="AG229" s="181">
        <v>2958</v>
      </c>
      <c r="AH229" s="181">
        <v>1145</v>
      </c>
      <c r="AI229" s="181">
        <v>136</v>
      </c>
      <c r="AJ229" s="181">
        <v>680</v>
      </c>
      <c r="AK229" s="181">
        <v>405</v>
      </c>
      <c r="AL229" s="181">
        <v>6684</v>
      </c>
    </row>
    <row r="230" spans="1:38" x14ac:dyDescent="0.25">
      <c r="A230" s="159" t="s">
        <v>7015</v>
      </c>
      <c r="B230" s="158">
        <v>0.93149999999999999</v>
      </c>
      <c r="C230" s="158" t="s">
        <v>84</v>
      </c>
      <c r="D230" s="158">
        <v>0.96660000000000001</v>
      </c>
      <c r="E230" s="158">
        <v>0.94750000000000001</v>
      </c>
      <c r="F230" s="158">
        <v>0.92379999999999995</v>
      </c>
      <c r="G230" s="158" t="s">
        <v>84</v>
      </c>
      <c r="H230" s="158">
        <v>0.62590000000000001</v>
      </c>
      <c r="I230" s="158">
        <v>0.93530000000000002</v>
      </c>
      <c r="J230" s="158"/>
      <c r="K230" s="158"/>
      <c r="L230" s="158"/>
      <c r="M230" s="158">
        <v>0.92210000000000003</v>
      </c>
      <c r="N230" s="158">
        <v>0.93979999999999997</v>
      </c>
      <c r="O230" s="158" t="s">
        <v>84</v>
      </c>
      <c r="P230" s="158" t="s">
        <v>84</v>
      </c>
      <c r="Q230" s="158">
        <v>0.95550000000000002</v>
      </c>
      <c r="R230" s="158">
        <v>0.97499999999999998</v>
      </c>
      <c r="S230" s="158">
        <v>0.93210000000000004</v>
      </c>
      <c r="T230" s="158">
        <v>0.95950000000000002</v>
      </c>
      <c r="U230" s="158">
        <v>0.89129999999999998</v>
      </c>
      <c r="V230" s="158">
        <v>0.94689999999999996</v>
      </c>
      <c r="W230" s="158" t="s">
        <v>84</v>
      </c>
      <c r="X230" s="158" t="s">
        <v>84</v>
      </c>
      <c r="Y230" s="158">
        <v>0.55789999999999995</v>
      </c>
      <c r="Z230" s="158">
        <v>0.68640000000000001</v>
      </c>
      <c r="AA230" s="158">
        <v>0.86660000000000004</v>
      </c>
      <c r="AB230" s="158">
        <v>0.96930000000000005</v>
      </c>
      <c r="AC230" s="158"/>
      <c r="AD230" s="181">
        <v>3320</v>
      </c>
      <c r="AE230" s="181" t="s">
        <v>84</v>
      </c>
      <c r="AF230" s="181">
        <v>1483</v>
      </c>
      <c r="AG230" s="181">
        <v>1102</v>
      </c>
      <c r="AH230" s="181">
        <v>379</v>
      </c>
      <c r="AI230" s="181" t="s">
        <v>84</v>
      </c>
      <c r="AJ230" s="181">
        <v>218</v>
      </c>
      <c r="AK230" s="181">
        <v>106</v>
      </c>
      <c r="AL230" s="181">
        <v>2184</v>
      </c>
    </row>
    <row r="231" spans="1:38" x14ac:dyDescent="0.25">
      <c r="A231" s="159" t="s">
        <v>7016</v>
      </c>
      <c r="B231" s="158">
        <v>0.94299999999999995</v>
      </c>
      <c r="C231" s="158" t="s">
        <v>84</v>
      </c>
      <c r="D231" s="158">
        <v>0.96299999999999997</v>
      </c>
      <c r="E231" s="158">
        <v>0.95140000000000002</v>
      </c>
      <c r="F231" s="158">
        <v>0.95540000000000003</v>
      </c>
      <c r="G231" s="158">
        <v>0.92279999999999995</v>
      </c>
      <c r="H231" s="158">
        <v>0.73260000000000003</v>
      </c>
      <c r="I231" s="158">
        <v>0.96730000000000005</v>
      </c>
      <c r="J231" s="158"/>
      <c r="K231" s="158"/>
      <c r="L231" s="158"/>
      <c r="M231" s="158">
        <v>0.93820000000000003</v>
      </c>
      <c r="N231" s="158">
        <v>0.94750000000000001</v>
      </c>
      <c r="O231" s="158" t="s">
        <v>84</v>
      </c>
      <c r="P231" s="158" t="s">
        <v>84</v>
      </c>
      <c r="Q231" s="158">
        <v>0.95699999999999996</v>
      </c>
      <c r="R231" s="158">
        <v>0.96819999999999995</v>
      </c>
      <c r="S231" s="158">
        <v>0.94269999999999998</v>
      </c>
      <c r="T231" s="158">
        <v>0.95889999999999997</v>
      </c>
      <c r="U231" s="158">
        <v>0.94110000000000005</v>
      </c>
      <c r="V231" s="158">
        <v>0.96630000000000005</v>
      </c>
      <c r="W231" s="158">
        <v>0.86109999999999998</v>
      </c>
      <c r="X231" s="158">
        <v>0.9577</v>
      </c>
      <c r="Y231" s="158">
        <v>0.69740000000000002</v>
      </c>
      <c r="Z231" s="158">
        <v>0.76449999999999996</v>
      </c>
      <c r="AA231" s="158">
        <v>0.94369999999999998</v>
      </c>
      <c r="AB231" s="158">
        <v>0.98109999999999997</v>
      </c>
      <c r="AC231" s="158"/>
      <c r="AD231" s="181">
        <v>10176</v>
      </c>
      <c r="AE231" s="181" t="s">
        <v>84</v>
      </c>
      <c r="AF231" s="181">
        <v>4852</v>
      </c>
      <c r="AG231" s="181">
        <v>2958</v>
      </c>
      <c r="AH231" s="181">
        <v>1145</v>
      </c>
      <c r="AI231" s="181">
        <v>136</v>
      </c>
      <c r="AJ231" s="181">
        <v>680</v>
      </c>
      <c r="AK231" s="181">
        <v>405</v>
      </c>
      <c r="AL231" s="181">
        <v>6684</v>
      </c>
    </row>
    <row r="232" spans="1:38" x14ac:dyDescent="0.25">
      <c r="A232" s="159" t="s">
        <v>7017</v>
      </c>
      <c r="B232" s="158">
        <v>0.88090000000000002</v>
      </c>
      <c r="C232" s="158" t="s">
        <v>84</v>
      </c>
      <c r="D232" s="158">
        <v>0.91559999999999997</v>
      </c>
      <c r="E232" s="158">
        <v>0.90349999999999997</v>
      </c>
      <c r="F232" s="158">
        <v>0.86009999999999998</v>
      </c>
      <c r="G232" s="158" t="s">
        <v>84</v>
      </c>
      <c r="H232" s="158">
        <v>0.54410000000000003</v>
      </c>
      <c r="I232" s="158">
        <v>0.93669999999999998</v>
      </c>
      <c r="J232" s="158"/>
      <c r="K232" s="158"/>
      <c r="L232" s="158"/>
      <c r="M232" s="158">
        <v>0.86899999999999999</v>
      </c>
      <c r="N232" s="158">
        <v>0.89170000000000005</v>
      </c>
      <c r="O232" s="158" t="s">
        <v>84</v>
      </c>
      <c r="P232" s="158" t="s">
        <v>84</v>
      </c>
      <c r="Q232" s="158">
        <v>0.89959999999999996</v>
      </c>
      <c r="R232" s="158">
        <v>0.92910000000000004</v>
      </c>
      <c r="S232" s="158">
        <v>0.88380000000000003</v>
      </c>
      <c r="T232" s="158">
        <v>0.92</v>
      </c>
      <c r="U232" s="158">
        <v>0.81989999999999996</v>
      </c>
      <c r="V232" s="158">
        <v>0.89200000000000002</v>
      </c>
      <c r="W232" s="158" t="s">
        <v>84</v>
      </c>
      <c r="X232" s="158" t="s">
        <v>84</v>
      </c>
      <c r="Y232" s="158">
        <v>0.4753</v>
      </c>
      <c r="Z232" s="158">
        <v>0.60780000000000001</v>
      </c>
      <c r="AA232" s="158">
        <v>0.86719999999999997</v>
      </c>
      <c r="AB232" s="158">
        <v>0.97050000000000003</v>
      </c>
      <c r="AC232" s="158"/>
      <c r="AD232" s="181">
        <v>3320</v>
      </c>
      <c r="AE232" s="181" t="s">
        <v>84</v>
      </c>
      <c r="AF232" s="181">
        <v>1483</v>
      </c>
      <c r="AG232" s="181">
        <v>1102</v>
      </c>
      <c r="AH232" s="181">
        <v>379</v>
      </c>
      <c r="AI232" s="181" t="s">
        <v>84</v>
      </c>
      <c r="AJ232" s="181">
        <v>218</v>
      </c>
      <c r="AK232" s="181">
        <v>106</v>
      </c>
      <c r="AL232" s="181">
        <v>2184</v>
      </c>
    </row>
    <row r="233" spans="1:38" x14ac:dyDescent="0.25">
      <c r="A233" s="159" t="s">
        <v>7018</v>
      </c>
      <c r="B233" s="158">
        <v>0.89710000000000001</v>
      </c>
      <c r="C233" s="158" t="s">
        <v>84</v>
      </c>
      <c r="D233" s="158">
        <v>0.92459999999999998</v>
      </c>
      <c r="E233" s="158">
        <v>0.90900000000000003</v>
      </c>
      <c r="F233" s="158">
        <v>0.89880000000000004</v>
      </c>
      <c r="G233" s="158">
        <v>0.88100000000000001</v>
      </c>
      <c r="H233" s="158">
        <v>0.621</v>
      </c>
      <c r="I233" s="158">
        <v>0.94430000000000003</v>
      </c>
      <c r="J233" s="158"/>
      <c r="K233" s="158"/>
      <c r="L233" s="158"/>
      <c r="M233" s="158">
        <v>0.89080000000000004</v>
      </c>
      <c r="N233" s="158">
        <v>0.90300000000000002</v>
      </c>
      <c r="O233" s="158" t="s">
        <v>84</v>
      </c>
      <c r="P233" s="158" t="s">
        <v>84</v>
      </c>
      <c r="Q233" s="158">
        <v>0.91639999999999999</v>
      </c>
      <c r="R233" s="158">
        <v>0.93200000000000005</v>
      </c>
      <c r="S233" s="158">
        <v>0.89770000000000005</v>
      </c>
      <c r="T233" s="158">
        <v>0.91920000000000002</v>
      </c>
      <c r="U233" s="158">
        <v>0.87909999999999999</v>
      </c>
      <c r="V233" s="158">
        <v>0.91549999999999998</v>
      </c>
      <c r="W233" s="158">
        <v>0.81069999999999998</v>
      </c>
      <c r="X233" s="158">
        <v>0.9264</v>
      </c>
      <c r="Y233" s="158">
        <v>0.58289999999999997</v>
      </c>
      <c r="Z233" s="158">
        <v>0.65669999999999995</v>
      </c>
      <c r="AA233" s="158">
        <v>0.91579999999999995</v>
      </c>
      <c r="AB233" s="158">
        <v>0.96330000000000005</v>
      </c>
      <c r="AC233" s="158"/>
      <c r="AD233" s="181">
        <v>10176</v>
      </c>
      <c r="AE233" s="181" t="s">
        <v>84</v>
      </c>
      <c r="AF233" s="181">
        <v>4852</v>
      </c>
      <c r="AG233" s="181">
        <v>2958</v>
      </c>
      <c r="AH233" s="181">
        <v>1145</v>
      </c>
      <c r="AI233" s="181">
        <v>136</v>
      </c>
      <c r="AJ233" s="181">
        <v>680</v>
      </c>
      <c r="AK233" s="181">
        <v>405</v>
      </c>
      <c r="AL233" s="181">
        <v>6684</v>
      </c>
    </row>
    <row r="234" spans="1:38" x14ac:dyDescent="0.25">
      <c r="A234" s="159" t="s">
        <v>7019</v>
      </c>
      <c r="B234" s="158">
        <v>0.84109999999999996</v>
      </c>
      <c r="C234" s="158" t="s">
        <v>84</v>
      </c>
      <c r="D234" s="158">
        <v>0.88049999999999995</v>
      </c>
      <c r="E234" s="158">
        <v>0.86450000000000005</v>
      </c>
      <c r="F234" s="158">
        <v>0.82020000000000004</v>
      </c>
      <c r="G234" s="158" t="s">
        <v>84</v>
      </c>
      <c r="H234" s="158">
        <v>0.46210000000000001</v>
      </c>
      <c r="I234" s="158">
        <v>0.90969999999999995</v>
      </c>
      <c r="J234" s="158"/>
      <c r="K234" s="158"/>
      <c r="L234" s="158"/>
      <c r="M234" s="158">
        <v>0.82779999999999998</v>
      </c>
      <c r="N234" s="158">
        <v>0.85350000000000004</v>
      </c>
      <c r="O234" s="158" t="s">
        <v>84</v>
      </c>
      <c r="P234" s="158" t="s">
        <v>84</v>
      </c>
      <c r="Q234" s="158">
        <v>0.86199999999999999</v>
      </c>
      <c r="R234" s="158">
        <v>0.89659999999999995</v>
      </c>
      <c r="S234" s="158">
        <v>0.84199999999999997</v>
      </c>
      <c r="T234" s="158">
        <v>0.88400000000000001</v>
      </c>
      <c r="U234" s="158">
        <v>0.77629999999999999</v>
      </c>
      <c r="V234" s="158">
        <v>0.85619999999999996</v>
      </c>
      <c r="W234" s="158" t="s">
        <v>84</v>
      </c>
      <c r="X234" s="158" t="s">
        <v>84</v>
      </c>
      <c r="Y234" s="158">
        <v>0.39439999999999997</v>
      </c>
      <c r="Z234" s="158">
        <v>0.52700000000000002</v>
      </c>
      <c r="AA234" s="158">
        <v>0.83389999999999997</v>
      </c>
      <c r="AB234" s="158">
        <v>0.95189999999999997</v>
      </c>
      <c r="AC234" s="158"/>
      <c r="AD234" s="181">
        <v>3320</v>
      </c>
      <c r="AE234" s="181" t="s">
        <v>84</v>
      </c>
      <c r="AF234" s="181">
        <v>1483</v>
      </c>
      <c r="AG234" s="181">
        <v>1102</v>
      </c>
      <c r="AH234" s="181">
        <v>379</v>
      </c>
      <c r="AI234" s="181" t="s">
        <v>84</v>
      </c>
      <c r="AJ234" s="181">
        <v>218</v>
      </c>
      <c r="AK234" s="181">
        <v>106</v>
      </c>
      <c r="AL234" s="181">
        <v>2184</v>
      </c>
    </row>
    <row r="235" spans="1:38" x14ac:dyDescent="0.25">
      <c r="A235" s="159" t="s">
        <v>7020</v>
      </c>
      <c r="B235" s="158">
        <v>0.85519999999999996</v>
      </c>
      <c r="C235" s="158" t="s">
        <v>84</v>
      </c>
      <c r="D235" s="158">
        <v>0.88400000000000001</v>
      </c>
      <c r="E235" s="158">
        <v>0.87339999999999995</v>
      </c>
      <c r="F235" s="158">
        <v>0.83819999999999995</v>
      </c>
      <c r="G235" s="158">
        <v>0.87670000000000003</v>
      </c>
      <c r="H235" s="158">
        <v>0.55289999999999995</v>
      </c>
      <c r="I235" s="158">
        <v>0.92589999999999995</v>
      </c>
      <c r="J235" s="158"/>
      <c r="K235" s="158"/>
      <c r="L235" s="158"/>
      <c r="M235" s="158">
        <v>0.84799999999999998</v>
      </c>
      <c r="N235" s="158">
        <v>0.86219999999999997</v>
      </c>
      <c r="O235" s="158" t="s">
        <v>84</v>
      </c>
      <c r="P235" s="158" t="s">
        <v>84</v>
      </c>
      <c r="Q235" s="158">
        <v>0.87419999999999998</v>
      </c>
      <c r="R235" s="158">
        <v>0.8931</v>
      </c>
      <c r="S235" s="158">
        <v>0.86040000000000005</v>
      </c>
      <c r="T235" s="158">
        <v>0.88539999999999996</v>
      </c>
      <c r="U235" s="158">
        <v>0.81469999999999998</v>
      </c>
      <c r="V235" s="158">
        <v>0.8589</v>
      </c>
      <c r="W235" s="158">
        <v>0.80459999999999998</v>
      </c>
      <c r="X235" s="158">
        <v>0.9234</v>
      </c>
      <c r="Y235" s="158">
        <v>0.5141</v>
      </c>
      <c r="Z235" s="158">
        <v>0.58989999999999998</v>
      </c>
      <c r="AA235" s="158">
        <v>0.89429999999999998</v>
      </c>
      <c r="AB235" s="158">
        <v>0.94840000000000002</v>
      </c>
      <c r="AC235" s="158"/>
      <c r="AD235" s="181">
        <v>10176</v>
      </c>
      <c r="AE235" s="181" t="s">
        <v>84</v>
      </c>
      <c r="AF235" s="181">
        <v>4852</v>
      </c>
      <c r="AG235" s="181">
        <v>2958</v>
      </c>
      <c r="AH235" s="181">
        <v>1145</v>
      </c>
      <c r="AI235" s="181">
        <v>136</v>
      </c>
      <c r="AJ235" s="181">
        <v>680</v>
      </c>
      <c r="AK235" s="181">
        <v>405</v>
      </c>
      <c r="AL235" s="181">
        <v>6684</v>
      </c>
    </row>
    <row r="236" spans="1:38" x14ac:dyDescent="0.25">
      <c r="A236" s="159" t="s">
        <v>7021</v>
      </c>
      <c r="B236" s="158">
        <v>0.81899999999999995</v>
      </c>
      <c r="C236" s="158" t="s">
        <v>84</v>
      </c>
      <c r="D236" s="158">
        <v>0.77539999999999998</v>
      </c>
      <c r="E236" s="158">
        <v>0.82199999999999995</v>
      </c>
      <c r="F236" s="158">
        <v>0.9123</v>
      </c>
      <c r="G236" s="158" t="s">
        <v>84</v>
      </c>
      <c r="H236" s="158" t="s">
        <v>84</v>
      </c>
      <c r="I236" s="158" t="s">
        <v>84</v>
      </c>
      <c r="J236" s="158"/>
      <c r="K236" s="158"/>
      <c r="L236" s="158"/>
      <c r="M236" s="158">
        <v>0.79410000000000003</v>
      </c>
      <c r="N236" s="158">
        <v>0.84109999999999996</v>
      </c>
      <c r="O236" s="158" t="s">
        <v>84</v>
      </c>
      <c r="P236" s="158" t="s">
        <v>84</v>
      </c>
      <c r="Q236" s="158">
        <v>0.72550000000000003</v>
      </c>
      <c r="R236" s="158">
        <v>0.8175</v>
      </c>
      <c r="S236" s="158">
        <v>0.77229999999999999</v>
      </c>
      <c r="T236" s="158">
        <v>0.86180000000000001</v>
      </c>
      <c r="U236" s="158">
        <v>0.87480000000000002</v>
      </c>
      <c r="V236" s="158">
        <v>0.93899999999999995</v>
      </c>
      <c r="W236" s="158" t="s">
        <v>84</v>
      </c>
      <c r="X236" s="158" t="s">
        <v>84</v>
      </c>
      <c r="Y236" s="158" t="s">
        <v>84</v>
      </c>
      <c r="Z236" s="158" t="s">
        <v>84</v>
      </c>
      <c r="AA236" s="158" t="s">
        <v>84</v>
      </c>
      <c r="AB236" s="158" t="s">
        <v>84</v>
      </c>
      <c r="AC236" s="158"/>
      <c r="AD236" s="181">
        <v>1164</v>
      </c>
      <c r="AE236" s="181" t="s">
        <v>84</v>
      </c>
      <c r="AF236" s="181">
        <v>356</v>
      </c>
      <c r="AG236" s="181">
        <v>318</v>
      </c>
      <c r="AH236" s="181">
        <v>381</v>
      </c>
      <c r="AI236" s="181" t="s">
        <v>84</v>
      </c>
      <c r="AJ236" s="181" t="s">
        <v>84</v>
      </c>
      <c r="AK236" s="181" t="s">
        <v>84</v>
      </c>
      <c r="AL236" s="181">
        <v>726</v>
      </c>
    </row>
    <row r="237" spans="1:38" x14ac:dyDescent="0.25">
      <c r="A237" s="159" t="s">
        <v>7022</v>
      </c>
      <c r="B237" s="158">
        <v>0.79990000000000006</v>
      </c>
      <c r="C237" s="158" t="s">
        <v>84</v>
      </c>
      <c r="D237" s="158">
        <v>0.80310000000000004</v>
      </c>
      <c r="E237" s="158">
        <v>0.78920000000000001</v>
      </c>
      <c r="F237" s="158">
        <v>0.85980000000000001</v>
      </c>
      <c r="G237" s="158" t="s">
        <v>84</v>
      </c>
      <c r="H237" s="158" t="s">
        <v>84</v>
      </c>
      <c r="I237" s="158" t="s">
        <v>84</v>
      </c>
      <c r="J237" s="158"/>
      <c r="K237" s="158"/>
      <c r="L237" s="158"/>
      <c r="M237" s="158">
        <v>0.77800000000000002</v>
      </c>
      <c r="N237" s="158">
        <v>0.81989999999999996</v>
      </c>
      <c r="O237" s="158" t="s">
        <v>84</v>
      </c>
      <c r="P237" s="158" t="s">
        <v>84</v>
      </c>
      <c r="Q237" s="158">
        <v>0.76829999999999998</v>
      </c>
      <c r="R237" s="158">
        <v>0.83320000000000005</v>
      </c>
      <c r="S237" s="158">
        <v>0.74460000000000004</v>
      </c>
      <c r="T237" s="158">
        <v>0.82689999999999997</v>
      </c>
      <c r="U237" s="158">
        <v>0.81659999999999999</v>
      </c>
      <c r="V237" s="158">
        <v>0.89349999999999996</v>
      </c>
      <c r="W237" s="158" t="s">
        <v>84</v>
      </c>
      <c r="X237" s="158" t="s">
        <v>84</v>
      </c>
      <c r="Y237" s="158" t="s">
        <v>84</v>
      </c>
      <c r="Z237" s="158" t="s">
        <v>84</v>
      </c>
      <c r="AA237" s="158" t="s">
        <v>84</v>
      </c>
      <c r="AB237" s="158" t="s">
        <v>84</v>
      </c>
      <c r="AC237" s="158"/>
      <c r="AD237" s="181">
        <v>1562</v>
      </c>
      <c r="AE237" s="181" t="s">
        <v>84</v>
      </c>
      <c r="AF237" s="181">
        <v>640</v>
      </c>
      <c r="AG237" s="181">
        <v>427</v>
      </c>
      <c r="AH237" s="181">
        <v>371</v>
      </c>
      <c r="AI237" s="181" t="s">
        <v>84</v>
      </c>
      <c r="AJ237" s="181" t="s">
        <v>84</v>
      </c>
      <c r="AK237" s="181" t="s">
        <v>84</v>
      </c>
      <c r="AL237" s="181">
        <v>1205</v>
      </c>
    </row>
    <row r="238" spans="1:38" x14ac:dyDescent="0.25">
      <c r="A238" s="159" t="s">
        <v>7023</v>
      </c>
      <c r="B238" s="158">
        <v>0.98460000000000003</v>
      </c>
      <c r="C238" s="158" t="s">
        <v>84</v>
      </c>
      <c r="D238" s="158">
        <v>0.99650000000000005</v>
      </c>
      <c r="E238" s="158">
        <v>0.99550000000000005</v>
      </c>
      <c r="F238" s="158">
        <v>0.99370000000000003</v>
      </c>
      <c r="G238" s="158" t="s">
        <v>84</v>
      </c>
      <c r="H238" s="158" t="s">
        <v>84</v>
      </c>
      <c r="I238" s="158" t="s">
        <v>84</v>
      </c>
      <c r="J238" s="158"/>
      <c r="K238" s="158"/>
      <c r="L238" s="158"/>
      <c r="M238" s="158">
        <v>0.97499999999999998</v>
      </c>
      <c r="N238" s="158">
        <v>0.99060000000000004</v>
      </c>
      <c r="O238" s="158" t="s">
        <v>84</v>
      </c>
      <c r="P238" s="158" t="s">
        <v>84</v>
      </c>
      <c r="Q238" s="158">
        <v>0.96779999999999999</v>
      </c>
      <c r="R238" s="158">
        <v>0.99960000000000004</v>
      </c>
      <c r="S238" s="158">
        <v>0.96909999999999996</v>
      </c>
      <c r="T238" s="158">
        <v>0.99929999999999997</v>
      </c>
      <c r="U238" s="158">
        <v>0.97419999999999995</v>
      </c>
      <c r="V238" s="158">
        <v>0.99850000000000005</v>
      </c>
      <c r="W238" s="158" t="s">
        <v>84</v>
      </c>
      <c r="X238" s="158" t="s">
        <v>84</v>
      </c>
      <c r="Y238" s="158" t="s">
        <v>84</v>
      </c>
      <c r="Z238" s="158" t="s">
        <v>84</v>
      </c>
      <c r="AA238" s="158" t="s">
        <v>84</v>
      </c>
      <c r="AB238" s="158" t="s">
        <v>84</v>
      </c>
      <c r="AC238" s="158"/>
      <c r="AD238" s="181">
        <v>1164</v>
      </c>
      <c r="AE238" s="181" t="s">
        <v>84</v>
      </c>
      <c r="AF238" s="181">
        <v>356</v>
      </c>
      <c r="AG238" s="181">
        <v>318</v>
      </c>
      <c r="AH238" s="181">
        <v>381</v>
      </c>
      <c r="AI238" s="181" t="s">
        <v>84</v>
      </c>
      <c r="AJ238" s="181" t="s">
        <v>84</v>
      </c>
      <c r="AK238" s="181" t="s">
        <v>84</v>
      </c>
      <c r="AL238" s="181">
        <v>726</v>
      </c>
    </row>
    <row r="239" spans="1:38" x14ac:dyDescent="0.25">
      <c r="A239" s="159" t="s">
        <v>7024</v>
      </c>
      <c r="B239" s="158">
        <v>0.98260000000000003</v>
      </c>
      <c r="C239" s="158" t="s">
        <v>84</v>
      </c>
      <c r="D239" s="158">
        <v>0.99539999999999995</v>
      </c>
      <c r="E239" s="158">
        <v>0.97629999999999995</v>
      </c>
      <c r="F239" s="158">
        <v>0.99099999999999999</v>
      </c>
      <c r="G239" s="158" t="s">
        <v>84</v>
      </c>
      <c r="H239" s="158" t="s">
        <v>84</v>
      </c>
      <c r="I239" s="158" t="s">
        <v>84</v>
      </c>
      <c r="J239" s="158"/>
      <c r="K239" s="158"/>
      <c r="L239" s="158"/>
      <c r="M239" s="158">
        <v>0.97419999999999995</v>
      </c>
      <c r="N239" s="158">
        <v>0.98819999999999997</v>
      </c>
      <c r="O239" s="158" t="s">
        <v>84</v>
      </c>
      <c r="P239" s="158" t="s">
        <v>84</v>
      </c>
      <c r="Q239" s="158">
        <v>0.98260000000000003</v>
      </c>
      <c r="R239" s="158">
        <v>0.99880000000000002</v>
      </c>
      <c r="S239" s="158">
        <v>0.95540000000000003</v>
      </c>
      <c r="T239" s="158">
        <v>0.98750000000000004</v>
      </c>
      <c r="U239" s="158">
        <v>0.97109999999999996</v>
      </c>
      <c r="V239" s="158">
        <v>0.99719999999999998</v>
      </c>
      <c r="W239" s="158" t="s">
        <v>84</v>
      </c>
      <c r="X239" s="158" t="s">
        <v>84</v>
      </c>
      <c r="Y239" s="158" t="s">
        <v>84</v>
      </c>
      <c r="Z239" s="158" t="s">
        <v>84</v>
      </c>
      <c r="AA239" s="158" t="s">
        <v>84</v>
      </c>
      <c r="AB239" s="158" t="s">
        <v>84</v>
      </c>
      <c r="AC239" s="158"/>
      <c r="AD239" s="181">
        <v>1562</v>
      </c>
      <c r="AE239" s="181" t="s">
        <v>84</v>
      </c>
      <c r="AF239" s="181">
        <v>640</v>
      </c>
      <c r="AG239" s="181">
        <v>427</v>
      </c>
      <c r="AH239" s="181">
        <v>371</v>
      </c>
      <c r="AI239" s="181" t="s">
        <v>84</v>
      </c>
      <c r="AJ239" s="181" t="s">
        <v>84</v>
      </c>
      <c r="AK239" s="181" t="s">
        <v>84</v>
      </c>
      <c r="AL239" s="181">
        <v>1205</v>
      </c>
    </row>
    <row r="240" spans="1:38" x14ac:dyDescent="0.25">
      <c r="A240" s="159" t="s">
        <v>7025</v>
      </c>
      <c r="B240" s="158">
        <v>0.73540000000000005</v>
      </c>
      <c r="C240" s="158" t="s">
        <v>84</v>
      </c>
      <c r="D240" s="158">
        <v>0.67010000000000003</v>
      </c>
      <c r="E240" s="158">
        <v>0.73660000000000003</v>
      </c>
      <c r="F240" s="158">
        <v>0.85270000000000001</v>
      </c>
      <c r="G240" s="158" t="s">
        <v>84</v>
      </c>
      <c r="H240" s="158" t="s">
        <v>84</v>
      </c>
      <c r="I240" s="158" t="s">
        <v>84</v>
      </c>
      <c r="J240" s="158"/>
      <c r="K240" s="158"/>
      <c r="L240" s="158"/>
      <c r="M240" s="158">
        <v>0.70640000000000003</v>
      </c>
      <c r="N240" s="158">
        <v>0.76200000000000001</v>
      </c>
      <c r="O240" s="158" t="s">
        <v>84</v>
      </c>
      <c r="P240" s="158" t="s">
        <v>84</v>
      </c>
      <c r="Q240" s="158">
        <v>0.61370000000000002</v>
      </c>
      <c r="R240" s="158">
        <v>0.72030000000000005</v>
      </c>
      <c r="S240" s="158">
        <v>0.67949999999999999</v>
      </c>
      <c r="T240" s="158">
        <v>0.78510000000000002</v>
      </c>
      <c r="U240" s="158">
        <v>0.80600000000000005</v>
      </c>
      <c r="V240" s="158">
        <v>0.88890000000000002</v>
      </c>
      <c r="W240" s="158" t="s">
        <v>84</v>
      </c>
      <c r="X240" s="158" t="s">
        <v>84</v>
      </c>
      <c r="Y240" s="158" t="s">
        <v>84</v>
      </c>
      <c r="Z240" s="158" t="s">
        <v>84</v>
      </c>
      <c r="AA240" s="158" t="s">
        <v>84</v>
      </c>
      <c r="AB240" s="158" t="s">
        <v>84</v>
      </c>
      <c r="AC240" s="158"/>
      <c r="AD240" s="181">
        <v>1164</v>
      </c>
      <c r="AE240" s="181" t="s">
        <v>84</v>
      </c>
      <c r="AF240" s="181">
        <v>356</v>
      </c>
      <c r="AG240" s="181">
        <v>318</v>
      </c>
      <c r="AH240" s="181">
        <v>381</v>
      </c>
      <c r="AI240" s="181" t="s">
        <v>84</v>
      </c>
      <c r="AJ240" s="181" t="s">
        <v>84</v>
      </c>
      <c r="AK240" s="181" t="s">
        <v>84</v>
      </c>
      <c r="AL240" s="181">
        <v>726</v>
      </c>
    </row>
    <row r="241" spans="1:38" x14ac:dyDescent="0.25">
      <c r="A241" s="159" t="s">
        <v>7026</v>
      </c>
      <c r="B241" s="158">
        <v>0.67349999999999999</v>
      </c>
      <c r="C241" s="158" t="s">
        <v>84</v>
      </c>
      <c r="D241" s="158">
        <v>0.62980000000000003</v>
      </c>
      <c r="E241" s="158">
        <v>0.67110000000000003</v>
      </c>
      <c r="F241" s="158">
        <v>0.78800000000000003</v>
      </c>
      <c r="G241" s="158" t="s">
        <v>84</v>
      </c>
      <c r="H241" s="158" t="s">
        <v>84</v>
      </c>
      <c r="I241" s="158" t="s">
        <v>84</v>
      </c>
      <c r="J241" s="158"/>
      <c r="K241" s="158"/>
      <c r="L241" s="158"/>
      <c r="M241" s="158">
        <v>0.64729999999999999</v>
      </c>
      <c r="N241" s="158">
        <v>0.69820000000000004</v>
      </c>
      <c r="O241" s="158" t="s">
        <v>84</v>
      </c>
      <c r="P241" s="158" t="s">
        <v>84</v>
      </c>
      <c r="Q241" s="158">
        <v>0.58760000000000001</v>
      </c>
      <c r="R241" s="158">
        <v>0.66890000000000005</v>
      </c>
      <c r="S241" s="158">
        <v>0.61919999999999997</v>
      </c>
      <c r="T241" s="158">
        <v>0.71760000000000002</v>
      </c>
      <c r="U241" s="158">
        <v>0.73619999999999997</v>
      </c>
      <c r="V241" s="158">
        <v>0.83079999999999998</v>
      </c>
      <c r="W241" s="158" t="s">
        <v>84</v>
      </c>
      <c r="X241" s="158" t="s">
        <v>84</v>
      </c>
      <c r="Y241" s="158" t="s">
        <v>84</v>
      </c>
      <c r="Z241" s="158" t="s">
        <v>84</v>
      </c>
      <c r="AA241" s="158" t="s">
        <v>84</v>
      </c>
      <c r="AB241" s="158" t="s">
        <v>84</v>
      </c>
      <c r="AC241" s="158"/>
      <c r="AD241" s="181">
        <v>1562</v>
      </c>
      <c r="AE241" s="181" t="s">
        <v>84</v>
      </c>
      <c r="AF241" s="181">
        <v>640</v>
      </c>
      <c r="AG241" s="181">
        <v>427</v>
      </c>
      <c r="AH241" s="181">
        <v>371</v>
      </c>
      <c r="AI241" s="181" t="s">
        <v>84</v>
      </c>
      <c r="AJ241" s="181" t="s">
        <v>84</v>
      </c>
      <c r="AK241" s="181" t="s">
        <v>84</v>
      </c>
      <c r="AL241" s="181">
        <v>1205</v>
      </c>
    </row>
    <row r="242" spans="1:38" x14ac:dyDescent="0.25">
      <c r="A242" s="159" t="s">
        <v>7027</v>
      </c>
      <c r="B242" s="158">
        <v>0.68289999999999995</v>
      </c>
      <c r="C242" s="158" t="s">
        <v>84</v>
      </c>
      <c r="D242" s="158">
        <v>0.61970000000000003</v>
      </c>
      <c r="E242" s="158">
        <v>0.6774</v>
      </c>
      <c r="F242" s="158">
        <v>0.7984</v>
      </c>
      <c r="G242" s="158" t="s">
        <v>84</v>
      </c>
      <c r="H242" s="158" t="s">
        <v>84</v>
      </c>
      <c r="I242" s="158" t="s">
        <v>84</v>
      </c>
      <c r="J242" s="158"/>
      <c r="K242" s="158"/>
      <c r="L242" s="158"/>
      <c r="M242" s="158">
        <v>0.65100000000000002</v>
      </c>
      <c r="N242" s="158">
        <v>0.71260000000000001</v>
      </c>
      <c r="O242" s="158" t="s">
        <v>84</v>
      </c>
      <c r="P242" s="158" t="s">
        <v>84</v>
      </c>
      <c r="Q242" s="158">
        <v>0.55900000000000005</v>
      </c>
      <c r="R242" s="158">
        <v>0.67459999999999998</v>
      </c>
      <c r="S242" s="158">
        <v>0.61499999999999999</v>
      </c>
      <c r="T242" s="158">
        <v>0.73180000000000001</v>
      </c>
      <c r="U242" s="158">
        <v>0.74339999999999995</v>
      </c>
      <c r="V242" s="158">
        <v>0.84289999999999998</v>
      </c>
      <c r="W242" s="158" t="s">
        <v>84</v>
      </c>
      <c r="X242" s="158" t="s">
        <v>84</v>
      </c>
      <c r="Y242" s="158" t="s">
        <v>84</v>
      </c>
      <c r="Z242" s="158" t="s">
        <v>84</v>
      </c>
      <c r="AA242" s="158" t="s">
        <v>84</v>
      </c>
      <c r="AB242" s="158" t="s">
        <v>84</v>
      </c>
      <c r="AC242" s="158"/>
      <c r="AD242" s="181">
        <v>1164</v>
      </c>
      <c r="AE242" s="181" t="s">
        <v>84</v>
      </c>
      <c r="AF242" s="181">
        <v>356</v>
      </c>
      <c r="AG242" s="181">
        <v>318</v>
      </c>
      <c r="AH242" s="181">
        <v>381</v>
      </c>
      <c r="AI242" s="181" t="s">
        <v>84</v>
      </c>
      <c r="AJ242" s="181" t="s">
        <v>84</v>
      </c>
      <c r="AK242" s="181" t="s">
        <v>84</v>
      </c>
      <c r="AL242" s="181">
        <v>726</v>
      </c>
    </row>
    <row r="243" spans="1:38" x14ac:dyDescent="0.25">
      <c r="A243" s="159" t="s">
        <v>7028</v>
      </c>
      <c r="B243" s="158">
        <v>0.5988</v>
      </c>
      <c r="C243" s="158" t="s">
        <v>84</v>
      </c>
      <c r="D243" s="158">
        <v>0.54120000000000001</v>
      </c>
      <c r="E243" s="158">
        <v>0.60170000000000001</v>
      </c>
      <c r="F243" s="158">
        <v>0.71850000000000003</v>
      </c>
      <c r="G243" s="158" t="s">
        <v>84</v>
      </c>
      <c r="H243" s="158" t="s">
        <v>84</v>
      </c>
      <c r="I243" s="158" t="s">
        <v>84</v>
      </c>
      <c r="J243" s="158"/>
      <c r="K243" s="158"/>
      <c r="L243" s="158"/>
      <c r="M243" s="158">
        <v>0.56999999999999995</v>
      </c>
      <c r="N243" s="158">
        <v>0.62639999999999996</v>
      </c>
      <c r="O243" s="158" t="s">
        <v>84</v>
      </c>
      <c r="P243" s="158" t="s">
        <v>84</v>
      </c>
      <c r="Q243" s="158">
        <v>0.49569999999999997</v>
      </c>
      <c r="R243" s="158">
        <v>0.58430000000000004</v>
      </c>
      <c r="S243" s="158">
        <v>0.54569999999999996</v>
      </c>
      <c r="T243" s="158">
        <v>0.65300000000000002</v>
      </c>
      <c r="U243" s="158">
        <v>0.65710000000000002</v>
      </c>
      <c r="V243" s="158">
        <v>0.77080000000000004</v>
      </c>
      <c r="W243" s="158" t="s">
        <v>84</v>
      </c>
      <c r="X243" s="158" t="s">
        <v>84</v>
      </c>
      <c r="Y243" s="158" t="s">
        <v>84</v>
      </c>
      <c r="Z243" s="158" t="s">
        <v>84</v>
      </c>
      <c r="AA243" s="158" t="s">
        <v>84</v>
      </c>
      <c r="AB243" s="158" t="s">
        <v>84</v>
      </c>
      <c r="AC243" s="158"/>
      <c r="AD243" s="181">
        <v>1562</v>
      </c>
      <c r="AE243" s="181" t="s">
        <v>84</v>
      </c>
      <c r="AF243" s="181">
        <v>640</v>
      </c>
      <c r="AG243" s="181">
        <v>427</v>
      </c>
      <c r="AH243" s="181">
        <v>371</v>
      </c>
      <c r="AI243" s="181" t="s">
        <v>84</v>
      </c>
      <c r="AJ243" s="181" t="s">
        <v>84</v>
      </c>
      <c r="AK243" s="181" t="s">
        <v>84</v>
      </c>
      <c r="AL243" s="181">
        <v>1205</v>
      </c>
    </row>
    <row r="244" spans="1:38" x14ac:dyDescent="0.25">
      <c r="A244" s="159" t="s">
        <v>7029</v>
      </c>
      <c r="B244" s="158">
        <v>0.93620000000000003</v>
      </c>
      <c r="C244" s="158" t="s">
        <v>84</v>
      </c>
      <c r="D244" s="158">
        <v>0.94399999999999995</v>
      </c>
      <c r="E244" s="158">
        <v>0.94789999999999996</v>
      </c>
      <c r="F244" s="158">
        <v>0.96779999999999999</v>
      </c>
      <c r="G244" s="158" t="s">
        <v>84</v>
      </c>
      <c r="H244" s="158" t="s">
        <v>84</v>
      </c>
      <c r="I244" s="158" t="s">
        <v>84</v>
      </c>
      <c r="J244" s="158"/>
      <c r="K244" s="158"/>
      <c r="L244" s="158"/>
      <c r="M244" s="158">
        <v>0.91969999999999996</v>
      </c>
      <c r="N244" s="158">
        <v>0.94930000000000003</v>
      </c>
      <c r="O244" s="158" t="s">
        <v>84</v>
      </c>
      <c r="P244" s="158" t="s">
        <v>84</v>
      </c>
      <c r="Q244" s="158">
        <v>0.91239999999999999</v>
      </c>
      <c r="R244" s="158">
        <v>0.96440000000000003</v>
      </c>
      <c r="S244" s="158">
        <v>0.91510000000000002</v>
      </c>
      <c r="T244" s="158">
        <v>0.96830000000000005</v>
      </c>
      <c r="U244" s="158">
        <v>0.94199999999999995</v>
      </c>
      <c r="V244" s="158">
        <v>0.98219999999999996</v>
      </c>
      <c r="W244" s="158" t="s">
        <v>84</v>
      </c>
      <c r="X244" s="158" t="s">
        <v>84</v>
      </c>
      <c r="Y244" s="158" t="s">
        <v>84</v>
      </c>
      <c r="Z244" s="158" t="s">
        <v>84</v>
      </c>
      <c r="AA244" s="158" t="s">
        <v>84</v>
      </c>
      <c r="AB244" s="158" t="s">
        <v>84</v>
      </c>
      <c r="AC244" s="158"/>
      <c r="AD244" s="181">
        <v>1164</v>
      </c>
      <c r="AE244" s="181" t="s">
        <v>84</v>
      </c>
      <c r="AF244" s="181">
        <v>356</v>
      </c>
      <c r="AG244" s="181">
        <v>318</v>
      </c>
      <c r="AH244" s="181">
        <v>381</v>
      </c>
      <c r="AI244" s="181" t="s">
        <v>84</v>
      </c>
      <c r="AJ244" s="181" t="s">
        <v>84</v>
      </c>
      <c r="AK244" s="181" t="s">
        <v>84</v>
      </c>
      <c r="AL244" s="181">
        <v>726</v>
      </c>
    </row>
    <row r="245" spans="1:38" x14ac:dyDescent="0.25">
      <c r="A245" s="159" t="s">
        <v>7030</v>
      </c>
      <c r="B245" s="158">
        <v>0.93899999999999995</v>
      </c>
      <c r="C245" s="158" t="s">
        <v>84</v>
      </c>
      <c r="D245" s="158">
        <v>0.96240000000000003</v>
      </c>
      <c r="E245" s="158">
        <v>0.92369999999999997</v>
      </c>
      <c r="F245" s="158">
        <v>0.95930000000000004</v>
      </c>
      <c r="G245" s="158" t="s">
        <v>84</v>
      </c>
      <c r="H245" s="158" t="s">
        <v>84</v>
      </c>
      <c r="I245" s="158" t="s">
        <v>84</v>
      </c>
      <c r="J245" s="158"/>
      <c r="K245" s="158"/>
      <c r="L245" s="158"/>
      <c r="M245" s="158">
        <v>0.92530000000000001</v>
      </c>
      <c r="N245" s="158">
        <v>0.95030000000000003</v>
      </c>
      <c r="O245" s="158" t="s">
        <v>84</v>
      </c>
      <c r="P245" s="158" t="s">
        <v>84</v>
      </c>
      <c r="Q245" s="158">
        <v>0.94299999999999995</v>
      </c>
      <c r="R245" s="158">
        <v>0.97529999999999994</v>
      </c>
      <c r="S245" s="158">
        <v>0.89270000000000005</v>
      </c>
      <c r="T245" s="158">
        <v>0.94599999999999995</v>
      </c>
      <c r="U245" s="158">
        <v>0.93130000000000002</v>
      </c>
      <c r="V245" s="158">
        <v>0.97599999999999998</v>
      </c>
      <c r="W245" s="158" t="s">
        <v>84</v>
      </c>
      <c r="X245" s="158" t="s">
        <v>84</v>
      </c>
      <c r="Y245" s="158" t="s">
        <v>84</v>
      </c>
      <c r="Z245" s="158" t="s">
        <v>84</v>
      </c>
      <c r="AA245" s="158" t="s">
        <v>84</v>
      </c>
      <c r="AB245" s="158" t="s">
        <v>84</v>
      </c>
      <c r="AC245" s="158"/>
      <c r="AD245" s="181">
        <v>1562</v>
      </c>
      <c r="AE245" s="181" t="s">
        <v>84</v>
      </c>
      <c r="AF245" s="181">
        <v>640</v>
      </c>
      <c r="AG245" s="181">
        <v>427</v>
      </c>
      <c r="AH245" s="181">
        <v>371</v>
      </c>
      <c r="AI245" s="181" t="s">
        <v>84</v>
      </c>
      <c r="AJ245" s="181" t="s">
        <v>84</v>
      </c>
      <c r="AK245" s="181" t="s">
        <v>84</v>
      </c>
      <c r="AL245" s="181">
        <v>1205</v>
      </c>
    </row>
    <row r="246" spans="1:38" x14ac:dyDescent="0.25">
      <c r="A246" s="159" t="s">
        <v>7031</v>
      </c>
      <c r="B246" s="158">
        <v>0.89970000000000006</v>
      </c>
      <c r="C246" s="158" t="s">
        <v>84</v>
      </c>
      <c r="D246" s="158">
        <v>0.89739999999999998</v>
      </c>
      <c r="E246" s="158">
        <v>0.9012</v>
      </c>
      <c r="F246" s="158">
        <v>0.95369999999999999</v>
      </c>
      <c r="G246" s="158" t="s">
        <v>84</v>
      </c>
      <c r="H246" s="158" t="s">
        <v>84</v>
      </c>
      <c r="I246" s="158" t="s">
        <v>84</v>
      </c>
      <c r="J246" s="158"/>
      <c r="K246" s="158"/>
      <c r="L246" s="158"/>
      <c r="M246" s="158">
        <v>0.87980000000000003</v>
      </c>
      <c r="N246" s="158">
        <v>0.91639999999999999</v>
      </c>
      <c r="O246" s="158" t="s">
        <v>84</v>
      </c>
      <c r="P246" s="158" t="s">
        <v>84</v>
      </c>
      <c r="Q246" s="158">
        <v>0.85829999999999995</v>
      </c>
      <c r="R246" s="158">
        <v>0.92620000000000002</v>
      </c>
      <c r="S246" s="158">
        <v>0.86040000000000005</v>
      </c>
      <c r="T246" s="158">
        <v>0.93059999999999998</v>
      </c>
      <c r="U246" s="158">
        <v>0.92369999999999997</v>
      </c>
      <c r="V246" s="158">
        <v>0.97209999999999996</v>
      </c>
      <c r="W246" s="158" t="s">
        <v>84</v>
      </c>
      <c r="X246" s="158" t="s">
        <v>84</v>
      </c>
      <c r="Y246" s="158" t="s">
        <v>84</v>
      </c>
      <c r="Z246" s="158" t="s">
        <v>84</v>
      </c>
      <c r="AA246" s="158" t="s">
        <v>84</v>
      </c>
      <c r="AB246" s="158" t="s">
        <v>84</v>
      </c>
      <c r="AC246" s="158"/>
      <c r="AD246" s="181">
        <v>1164</v>
      </c>
      <c r="AE246" s="181" t="s">
        <v>84</v>
      </c>
      <c r="AF246" s="181">
        <v>356</v>
      </c>
      <c r="AG246" s="181">
        <v>318</v>
      </c>
      <c r="AH246" s="181">
        <v>381</v>
      </c>
      <c r="AI246" s="181" t="s">
        <v>84</v>
      </c>
      <c r="AJ246" s="181" t="s">
        <v>84</v>
      </c>
      <c r="AK246" s="181" t="s">
        <v>84</v>
      </c>
      <c r="AL246" s="181">
        <v>726</v>
      </c>
    </row>
    <row r="247" spans="1:38" x14ac:dyDescent="0.25">
      <c r="A247" s="159" t="s">
        <v>7032</v>
      </c>
      <c r="B247" s="158">
        <v>0.8841</v>
      </c>
      <c r="C247" s="158" t="s">
        <v>84</v>
      </c>
      <c r="D247" s="158">
        <v>0.90969999999999995</v>
      </c>
      <c r="E247" s="158">
        <v>0.85780000000000001</v>
      </c>
      <c r="F247" s="158">
        <v>0.92090000000000005</v>
      </c>
      <c r="G247" s="158" t="s">
        <v>84</v>
      </c>
      <c r="H247" s="158" t="s">
        <v>84</v>
      </c>
      <c r="I247" s="158" t="s">
        <v>84</v>
      </c>
      <c r="J247" s="158"/>
      <c r="K247" s="158"/>
      <c r="L247" s="158"/>
      <c r="M247" s="158">
        <v>0.86629999999999996</v>
      </c>
      <c r="N247" s="158">
        <v>0.89970000000000006</v>
      </c>
      <c r="O247" s="158" t="s">
        <v>84</v>
      </c>
      <c r="P247" s="158" t="s">
        <v>84</v>
      </c>
      <c r="Q247" s="158">
        <v>0.88319999999999999</v>
      </c>
      <c r="R247" s="158">
        <v>0.93049999999999999</v>
      </c>
      <c r="S247" s="158">
        <v>0.81899999999999995</v>
      </c>
      <c r="T247" s="158">
        <v>0.88880000000000003</v>
      </c>
      <c r="U247" s="158">
        <v>0.88570000000000004</v>
      </c>
      <c r="V247" s="158">
        <v>0.94550000000000001</v>
      </c>
      <c r="W247" s="158" t="s">
        <v>84</v>
      </c>
      <c r="X247" s="158" t="s">
        <v>84</v>
      </c>
      <c r="Y247" s="158" t="s">
        <v>84</v>
      </c>
      <c r="Z247" s="158" t="s">
        <v>84</v>
      </c>
      <c r="AA247" s="158" t="s">
        <v>84</v>
      </c>
      <c r="AB247" s="158" t="s">
        <v>84</v>
      </c>
      <c r="AC247" s="158"/>
      <c r="AD247" s="181">
        <v>1562</v>
      </c>
      <c r="AE247" s="181" t="s">
        <v>84</v>
      </c>
      <c r="AF247" s="181">
        <v>640</v>
      </c>
      <c r="AG247" s="181">
        <v>427</v>
      </c>
      <c r="AH247" s="181">
        <v>371</v>
      </c>
      <c r="AI247" s="181" t="s">
        <v>84</v>
      </c>
      <c r="AJ247" s="181" t="s">
        <v>84</v>
      </c>
      <c r="AK247" s="181" t="s">
        <v>84</v>
      </c>
      <c r="AL247" s="181">
        <v>1205</v>
      </c>
    </row>
    <row r="248" spans="1:38" x14ac:dyDescent="0.25">
      <c r="A248" s="159" t="s">
        <v>7033</v>
      </c>
      <c r="B248" s="158">
        <v>0.84970000000000001</v>
      </c>
      <c r="C248" s="158" t="s">
        <v>84</v>
      </c>
      <c r="D248" s="158">
        <v>0.8155</v>
      </c>
      <c r="E248" s="158">
        <v>0.85419999999999996</v>
      </c>
      <c r="F248" s="158">
        <v>0.92930000000000001</v>
      </c>
      <c r="G248" s="158" t="s">
        <v>84</v>
      </c>
      <c r="H248" s="158" t="s">
        <v>84</v>
      </c>
      <c r="I248" s="158" t="s">
        <v>84</v>
      </c>
      <c r="J248" s="158"/>
      <c r="K248" s="158"/>
      <c r="L248" s="158"/>
      <c r="M248" s="158">
        <v>0.82650000000000001</v>
      </c>
      <c r="N248" s="158">
        <v>0.87</v>
      </c>
      <c r="O248" s="158" t="s">
        <v>84</v>
      </c>
      <c r="P248" s="158" t="s">
        <v>84</v>
      </c>
      <c r="Q248" s="158">
        <v>0.76859999999999995</v>
      </c>
      <c r="R248" s="158">
        <v>0.8538</v>
      </c>
      <c r="S248" s="158">
        <v>0.80779999999999996</v>
      </c>
      <c r="T248" s="158">
        <v>0.8901</v>
      </c>
      <c r="U248" s="158">
        <v>0.89480000000000004</v>
      </c>
      <c r="V248" s="158">
        <v>0.95279999999999998</v>
      </c>
      <c r="W248" s="158" t="s">
        <v>84</v>
      </c>
      <c r="X248" s="158" t="s">
        <v>84</v>
      </c>
      <c r="Y248" s="158" t="s">
        <v>84</v>
      </c>
      <c r="Z248" s="158" t="s">
        <v>84</v>
      </c>
      <c r="AA248" s="158" t="s">
        <v>84</v>
      </c>
      <c r="AB248" s="158" t="s">
        <v>84</v>
      </c>
      <c r="AC248" s="158"/>
      <c r="AD248" s="181">
        <v>1164</v>
      </c>
      <c r="AE248" s="181" t="s">
        <v>84</v>
      </c>
      <c r="AF248" s="181">
        <v>356</v>
      </c>
      <c r="AG248" s="181">
        <v>318</v>
      </c>
      <c r="AH248" s="181">
        <v>381</v>
      </c>
      <c r="AI248" s="181" t="s">
        <v>84</v>
      </c>
      <c r="AJ248" s="181" t="s">
        <v>84</v>
      </c>
      <c r="AK248" s="181" t="s">
        <v>84</v>
      </c>
      <c r="AL248" s="181">
        <v>726</v>
      </c>
    </row>
    <row r="249" spans="1:38" x14ac:dyDescent="0.25">
      <c r="A249" s="159" t="s">
        <v>7034</v>
      </c>
      <c r="B249" s="158">
        <v>0.84709999999999996</v>
      </c>
      <c r="C249" s="158" t="s">
        <v>84</v>
      </c>
      <c r="D249" s="158">
        <v>0.85680000000000001</v>
      </c>
      <c r="E249" s="158">
        <v>0.83199999999999996</v>
      </c>
      <c r="F249" s="158">
        <v>0.89610000000000001</v>
      </c>
      <c r="G249" s="158" t="s">
        <v>84</v>
      </c>
      <c r="H249" s="158" t="s">
        <v>84</v>
      </c>
      <c r="I249" s="158" t="s">
        <v>84</v>
      </c>
      <c r="J249" s="158"/>
      <c r="K249" s="158"/>
      <c r="L249" s="158"/>
      <c r="M249" s="158">
        <v>0.82720000000000005</v>
      </c>
      <c r="N249" s="158">
        <v>0.8649</v>
      </c>
      <c r="O249" s="158" t="s">
        <v>84</v>
      </c>
      <c r="P249" s="158" t="s">
        <v>84</v>
      </c>
      <c r="Q249" s="158">
        <v>0.8256</v>
      </c>
      <c r="R249" s="158">
        <v>0.88290000000000002</v>
      </c>
      <c r="S249" s="158">
        <v>0.79059999999999997</v>
      </c>
      <c r="T249" s="158">
        <v>0.8659</v>
      </c>
      <c r="U249" s="158">
        <v>0.85709999999999997</v>
      </c>
      <c r="V249" s="158">
        <v>0.92490000000000006</v>
      </c>
      <c r="W249" s="158" t="s">
        <v>84</v>
      </c>
      <c r="X249" s="158" t="s">
        <v>84</v>
      </c>
      <c r="Y249" s="158" t="s">
        <v>84</v>
      </c>
      <c r="Z249" s="158" t="s">
        <v>84</v>
      </c>
      <c r="AA249" s="158" t="s">
        <v>84</v>
      </c>
      <c r="AB249" s="158" t="s">
        <v>84</v>
      </c>
      <c r="AC249" s="158"/>
      <c r="AD249" s="181">
        <v>1562</v>
      </c>
      <c r="AE249" s="181" t="s">
        <v>84</v>
      </c>
      <c r="AF249" s="181">
        <v>640</v>
      </c>
      <c r="AG249" s="181">
        <v>427</v>
      </c>
      <c r="AH249" s="181">
        <v>371</v>
      </c>
      <c r="AI249" s="181" t="s">
        <v>84</v>
      </c>
      <c r="AJ249" s="181" t="s">
        <v>84</v>
      </c>
      <c r="AK249" s="181" t="s">
        <v>84</v>
      </c>
      <c r="AL249" s="181">
        <v>1205</v>
      </c>
    </row>
    <row r="250" spans="1:38" x14ac:dyDescent="0.25">
      <c r="A250" s="159" t="s">
        <v>7035</v>
      </c>
      <c r="B250" s="158">
        <v>0.86499999999999999</v>
      </c>
      <c r="C250" s="158" t="s">
        <v>84</v>
      </c>
      <c r="D250" s="158">
        <v>0.8609</v>
      </c>
      <c r="E250" s="158">
        <v>0.88890000000000002</v>
      </c>
      <c r="F250" s="158">
        <v>0.91539999999999999</v>
      </c>
      <c r="G250" s="158" t="s">
        <v>84</v>
      </c>
      <c r="H250" s="158">
        <v>0.51680000000000004</v>
      </c>
      <c r="I250" s="158" t="s">
        <v>84</v>
      </c>
      <c r="J250" s="158"/>
      <c r="K250" s="158"/>
      <c r="L250" s="158"/>
      <c r="M250" s="158">
        <v>0.84760000000000002</v>
      </c>
      <c r="N250" s="158">
        <v>0.88060000000000005</v>
      </c>
      <c r="O250" s="158" t="s">
        <v>84</v>
      </c>
      <c r="P250" s="158" t="s">
        <v>84</v>
      </c>
      <c r="Q250" s="158">
        <v>0.81640000000000001</v>
      </c>
      <c r="R250" s="158">
        <v>0.89539999999999997</v>
      </c>
      <c r="S250" s="158">
        <v>0.86550000000000005</v>
      </c>
      <c r="T250" s="158">
        <v>0.90839999999999999</v>
      </c>
      <c r="U250" s="158">
        <v>0.87760000000000005</v>
      </c>
      <c r="V250" s="158">
        <v>0.94189999999999996</v>
      </c>
      <c r="W250" s="158" t="s">
        <v>84</v>
      </c>
      <c r="X250" s="158" t="s">
        <v>84</v>
      </c>
      <c r="Y250" s="158">
        <v>0.4229</v>
      </c>
      <c r="Z250" s="158">
        <v>0.60270000000000001</v>
      </c>
      <c r="AA250" s="158" t="s">
        <v>84</v>
      </c>
      <c r="AB250" s="158" t="s">
        <v>84</v>
      </c>
      <c r="AC250" s="158"/>
      <c r="AD250" s="181">
        <v>1988</v>
      </c>
      <c r="AE250" s="181" t="s">
        <v>84</v>
      </c>
      <c r="AF250" s="181">
        <v>371</v>
      </c>
      <c r="AG250" s="181">
        <v>1015</v>
      </c>
      <c r="AH250" s="181">
        <v>384</v>
      </c>
      <c r="AI250" s="181" t="s">
        <v>84</v>
      </c>
      <c r="AJ250" s="181">
        <v>129</v>
      </c>
      <c r="AK250" s="181" t="s">
        <v>84</v>
      </c>
      <c r="AL250" s="181">
        <v>1010</v>
      </c>
    </row>
    <row r="251" spans="1:38" x14ac:dyDescent="0.25">
      <c r="A251" s="159" t="s">
        <v>7036</v>
      </c>
      <c r="B251" s="158">
        <v>0.80869999999999997</v>
      </c>
      <c r="C251" s="158" t="s">
        <v>84</v>
      </c>
      <c r="D251" s="158">
        <v>0.78090000000000004</v>
      </c>
      <c r="E251" s="158">
        <v>0.85099999999999998</v>
      </c>
      <c r="F251" s="158">
        <v>0.81589999999999996</v>
      </c>
      <c r="G251" s="158" t="s">
        <v>84</v>
      </c>
      <c r="H251" s="158">
        <v>0.51639999999999997</v>
      </c>
      <c r="I251" s="158">
        <v>0.91490000000000005</v>
      </c>
      <c r="J251" s="158"/>
      <c r="K251" s="158"/>
      <c r="L251" s="158"/>
      <c r="M251" s="158">
        <v>0.79079999999999995</v>
      </c>
      <c r="N251" s="158">
        <v>0.82520000000000004</v>
      </c>
      <c r="O251" s="158" t="s">
        <v>84</v>
      </c>
      <c r="P251" s="158" t="s">
        <v>84</v>
      </c>
      <c r="Q251" s="158">
        <v>0.74150000000000005</v>
      </c>
      <c r="R251" s="158">
        <v>0.81499999999999995</v>
      </c>
      <c r="S251" s="158">
        <v>0.82579999999999998</v>
      </c>
      <c r="T251" s="158">
        <v>0.87280000000000002</v>
      </c>
      <c r="U251" s="158">
        <v>0.77190000000000003</v>
      </c>
      <c r="V251" s="158">
        <v>0.85219999999999996</v>
      </c>
      <c r="W251" s="158" t="s">
        <v>84</v>
      </c>
      <c r="X251" s="158" t="s">
        <v>84</v>
      </c>
      <c r="Y251" s="158">
        <v>0.43419999999999997</v>
      </c>
      <c r="Z251" s="158">
        <v>0.59250000000000003</v>
      </c>
      <c r="AA251" s="158">
        <v>0.83020000000000005</v>
      </c>
      <c r="AB251" s="158">
        <v>0.95840000000000003</v>
      </c>
      <c r="AC251" s="158"/>
      <c r="AD251" s="181">
        <v>2498</v>
      </c>
      <c r="AE251" s="181" t="s">
        <v>84</v>
      </c>
      <c r="AF251" s="181">
        <v>603</v>
      </c>
      <c r="AG251" s="181">
        <v>1137</v>
      </c>
      <c r="AH251" s="181">
        <v>438</v>
      </c>
      <c r="AI251" s="181" t="s">
        <v>84</v>
      </c>
      <c r="AJ251" s="181">
        <v>175</v>
      </c>
      <c r="AK251" s="181">
        <v>117</v>
      </c>
      <c r="AL251" s="181">
        <v>1924</v>
      </c>
    </row>
    <row r="252" spans="1:38" x14ac:dyDescent="0.25">
      <c r="A252" s="159" t="s">
        <v>7037</v>
      </c>
      <c r="B252" s="158">
        <v>0.98099999999999998</v>
      </c>
      <c r="C252" s="158" t="s">
        <v>84</v>
      </c>
      <c r="D252" s="158">
        <v>0.99990000000000001</v>
      </c>
      <c r="E252" s="158">
        <v>0.99299999999999999</v>
      </c>
      <c r="F252" s="158">
        <v>0.98880000000000001</v>
      </c>
      <c r="G252" s="158" t="s">
        <v>84</v>
      </c>
      <c r="H252" s="158">
        <v>0.80189999999999995</v>
      </c>
      <c r="I252" s="158" t="s">
        <v>84</v>
      </c>
      <c r="J252" s="158"/>
      <c r="K252" s="158"/>
      <c r="L252" s="158"/>
      <c r="M252" s="158">
        <v>0.97340000000000004</v>
      </c>
      <c r="N252" s="158">
        <v>0.98640000000000005</v>
      </c>
      <c r="O252" s="158" t="s">
        <v>84</v>
      </c>
      <c r="P252" s="158" t="s">
        <v>84</v>
      </c>
      <c r="Q252" s="158">
        <v>0</v>
      </c>
      <c r="R252" s="158">
        <v>1</v>
      </c>
      <c r="S252" s="158">
        <v>0.98399999999999999</v>
      </c>
      <c r="T252" s="158">
        <v>0.997</v>
      </c>
      <c r="U252" s="158">
        <v>0.96919999999999995</v>
      </c>
      <c r="V252" s="158">
        <v>0.99590000000000001</v>
      </c>
      <c r="W252" s="158" t="s">
        <v>84</v>
      </c>
      <c r="X252" s="158" t="s">
        <v>84</v>
      </c>
      <c r="Y252" s="158">
        <v>0.72160000000000002</v>
      </c>
      <c r="Z252" s="158">
        <v>0.86129999999999995</v>
      </c>
      <c r="AA252" s="158" t="s">
        <v>84</v>
      </c>
      <c r="AB252" s="158" t="s">
        <v>84</v>
      </c>
      <c r="AC252" s="158"/>
      <c r="AD252" s="181">
        <v>1988</v>
      </c>
      <c r="AE252" s="181" t="s">
        <v>84</v>
      </c>
      <c r="AF252" s="181">
        <v>371</v>
      </c>
      <c r="AG252" s="181">
        <v>1015</v>
      </c>
      <c r="AH252" s="181">
        <v>384</v>
      </c>
      <c r="AI252" s="181" t="s">
        <v>84</v>
      </c>
      <c r="AJ252" s="181">
        <v>129</v>
      </c>
      <c r="AK252" s="181" t="s">
        <v>84</v>
      </c>
      <c r="AL252" s="181">
        <v>1010</v>
      </c>
    </row>
    <row r="253" spans="1:38" x14ac:dyDescent="0.25">
      <c r="A253" s="159" t="s">
        <v>7038</v>
      </c>
      <c r="B253" s="158">
        <v>0.97929999999999995</v>
      </c>
      <c r="C253" s="158" t="s">
        <v>84</v>
      </c>
      <c r="D253" s="158">
        <v>0.99229999999999996</v>
      </c>
      <c r="E253" s="158">
        <v>0.99080000000000001</v>
      </c>
      <c r="F253" s="158">
        <v>0.98470000000000002</v>
      </c>
      <c r="G253" s="158" t="s">
        <v>84</v>
      </c>
      <c r="H253" s="158">
        <v>0.84450000000000003</v>
      </c>
      <c r="I253" s="158">
        <v>0.98509999999999998</v>
      </c>
      <c r="J253" s="158"/>
      <c r="K253" s="158"/>
      <c r="L253" s="158"/>
      <c r="M253" s="158">
        <v>0.97230000000000005</v>
      </c>
      <c r="N253" s="158">
        <v>0.98450000000000004</v>
      </c>
      <c r="O253" s="158" t="s">
        <v>84</v>
      </c>
      <c r="P253" s="158" t="s">
        <v>84</v>
      </c>
      <c r="Q253" s="158">
        <v>0.97650000000000003</v>
      </c>
      <c r="R253" s="158">
        <v>0.99750000000000005</v>
      </c>
      <c r="S253" s="158">
        <v>0.98150000000000004</v>
      </c>
      <c r="T253" s="158">
        <v>0.99539999999999995</v>
      </c>
      <c r="U253" s="158">
        <v>0.96530000000000005</v>
      </c>
      <c r="V253" s="158">
        <v>0.99329999999999996</v>
      </c>
      <c r="W253" s="158" t="s">
        <v>84</v>
      </c>
      <c r="X253" s="158" t="s">
        <v>84</v>
      </c>
      <c r="Y253" s="158">
        <v>0.78080000000000005</v>
      </c>
      <c r="Z253" s="158">
        <v>0.89100000000000001</v>
      </c>
      <c r="AA253" s="158">
        <v>0.9284</v>
      </c>
      <c r="AB253" s="158">
        <v>0.997</v>
      </c>
      <c r="AC253" s="158"/>
      <c r="AD253" s="181">
        <v>2498</v>
      </c>
      <c r="AE253" s="181" t="s">
        <v>84</v>
      </c>
      <c r="AF253" s="181">
        <v>603</v>
      </c>
      <c r="AG253" s="181">
        <v>1137</v>
      </c>
      <c r="AH253" s="181">
        <v>438</v>
      </c>
      <c r="AI253" s="181" t="s">
        <v>84</v>
      </c>
      <c r="AJ253" s="181">
        <v>175</v>
      </c>
      <c r="AK253" s="181">
        <v>117</v>
      </c>
      <c r="AL253" s="181">
        <v>1924</v>
      </c>
    </row>
    <row r="254" spans="1:38" x14ac:dyDescent="0.25">
      <c r="A254" s="159" t="s">
        <v>7039</v>
      </c>
      <c r="B254" s="158">
        <v>0.7984</v>
      </c>
      <c r="C254" s="158" t="s">
        <v>84</v>
      </c>
      <c r="D254" s="158">
        <v>0.71489999999999998</v>
      </c>
      <c r="E254" s="158">
        <v>0.83650000000000002</v>
      </c>
      <c r="F254" s="158">
        <v>0.88900000000000001</v>
      </c>
      <c r="G254" s="158" t="s">
        <v>84</v>
      </c>
      <c r="H254" s="158">
        <v>0.42649999999999999</v>
      </c>
      <c r="I254" s="158" t="s">
        <v>84</v>
      </c>
      <c r="J254" s="158"/>
      <c r="K254" s="158"/>
      <c r="L254" s="158"/>
      <c r="M254" s="158">
        <v>0.77739999999999998</v>
      </c>
      <c r="N254" s="158">
        <v>0.81769999999999998</v>
      </c>
      <c r="O254" s="158" t="s">
        <v>84</v>
      </c>
      <c r="P254" s="158" t="s">
        <v>84</v>
      </c>
      <c r="Q254" s="158">
        <v>0.65869999999999995</v>
      </c>
      <c r="R254" s="158">
        <v>0.76359999999999995</v>
      </c>
      <c r="S254" s="158">
        <v>0.80830000000000002</v>
      </c>
      <c r="T254" s="158">
        <v>0.8609</v>
      </c>
      <c r="U254" s="158">
        <v>0.84409999999999996</v>
      </c>
      <c r="V254" s="158">
        <v>0.92159999999999997</v>
      </c>
      <c r="W254" s="158" t="s">
        <v>84</v>
      </c>
      <c r="X254" s="158" t="s">
        <v>84</v>
      </c>
      <c r="Y254" s="158">
        <v>0.33189999999999997</v>
      </c>
      <c r="Z254" s="158">
        <v>0.51759999999999995</v>
      </c>
      <c r="AA254" s="158" t="s">
        <v>84</v>
      </c>
      <c r="AB254" s="158" t="s">
        <v>84</v>
      </c>
      <c r="AC254" s="158"/>
      <c r="AD254" s="181">
        <v>1988</v>
      </c>
      <c r="AE254" s="181" t="s">
        <v>84</v>
      </c>
      <c r="AF254" s="181">
        <v>371</v>
      </c>
      <c r="AG254" s="181">
        <v>1015</v>
      </c>
      <c r="AH254" s="181">
        <v>384</v>
      </c>
      <c r="AI254" s="181" t="s">
        <v>84</v>
      </c>
      <c r="AJ254" s="181">
        <v>129</v>
      </c>
      <c r="AK254" s="181" t="s">
        <v>84</v>
      </c>
      <c r="AL254" s="181">
        <v>1010</v>
      </c>
    </row>
    <row r="255" spans="1:38" x14ac:dyDescent="0.25">
      <c r="A255" s="159" t="s">
        <v>7040</v>
      </c>
      <c r="B255" s="158">
        <v>0.70520000000000005</v>
      </c>
      <c r="C255" s="158" t="s">
        <v>84</v>
      </c>
      <c r="D255" s="158">
        <v>0.65390000000000004</v>
      </c>
      <c r="E255" s="158">
        <v>0.75490000000000002</v>
      </c>
      <c r="F255" s="158">
        <v>0.73319999999999996</v>
      </c>
      <c r="G255" s="158" t="s">
        <v>84</v>
      </c>
      <c r="H255" s="158">
        <v>0.38779999999999998</v>
      </c>
      <c r="I255" s="158">
        <v>0.82469999999999999</v>
      </c>
      <c r="J255" s="158"/>
      <c r="K255" s="158"/>
      <c r="L255" s="158"/>
      <c r="M255" s="158">
        <v>0.68379999999999996</v>
      </c>
      <c r="N255" s="158">
        <v>0.72550000000000003</v>
      </c>
      <c r="O255" s="158" t="s">
        <v>84</v>
      </c>
      <c r="P255" s="158" t="s">
        <v>84</v>
      </c>
      <c r="Q255" s="158">
        <v>0.60740000000000005</v>
      </c>
      <c r="R255" s="158">
        <v>0.69640000000000002</v>
      </c>
      <c r="S255" s="158">
        <v>0.7238</v>
      </c>
      <c r="T255" s="158">
        <v>0.78300000000000003</v>
      </c>
      <c r="U255" s="158">
        <v>0.68159999999999998</v>
      </c>
      <c r="V255" s="158">
        <v>0.77780000000000005</v>
      </c>
      <c r="W255" s="158" t="s">
        <v>84</v>
      </c>
      <c r="X255" s="158" t="s">
        <v>84</v>
      </c>
      <c r="Y255" s="158">
        <v>0.30649999999999999</v>
      </c>
      <c r="Z255" s="158">
        <v>0.46820000000000001</v>
      </c>
      <c r="AA255" s="158">
        <v>0.72550000000000003</v>
      </c>
      <c r="AB255" s="158">
        <v>0.89059999999999995</v>
      </c>
      <c r="AC255" s="158"/>
      <c r="AD255" s="181">
        <v>2498</v>
      </c>
      <c r="AE255" s="181" t="s">
        <v>84</v>
      </c>
      <c r="AF255" s="181">
        <v>603</v>
      </c>
      <c r="AG255" s="181">
        <v>1137</v>
      </c>
      <c r="AH255" s="181">
        <v>438</v>
      </c>
      <c r="AI255" s="181" t="s">
        <v>84</v>
      </c>
      <c r="AJ255" s="181">
        <v>175</v>
      </c>
      <c r="AK255" s="181">
        <v>117</v>
      </c>
      <c r="AL255" s="181">
        <v>1924</v>
      </c>
    </row>
    <row r="256" spans="1:38" x14ac:dyDescent="0.25">
      <c r="A256" s="159" t="s">
        <v>7041</v>
      </c>
      <c r="B256" s="158">
        <v>0.77190000000000003</v>
      </c>
      <c r="C256" s="158" t="s">
        <v>84</v>
      </c>
      <c r="D256" s="158">
        <v>0.67290000000000005</v>
      </c>
      <c r="E256" s="158">
        <v>0.81399999999999995</v>
      </c>
      <c r="F256" s="158">
        <v>0.85709999999999997</v>
      </c>
      <c r="G256" s="158" t="s">
        <v>84</v>
      </c>
      <c r="H256" s="158">
        <v>0.41799999999999998</v>
      </c>
      <c r="I256" s="158" t="s">
        <v>84</v>
      </c>
      <c r="J256" s="158"/>
      <c r="K256" s="158"/>
      <c r="L256" s="158"/>
      <c r="M256" s="158">
        <v>0.74850000000000005</v>
      </c>
      <c r="N256" s="158">
        <v>0.79339999999999999</v>
      </c>
      <c r="O256" s="158" t="s">
        <v>84</v>
      </c>
      <c r="P256" s="158" t="s">
        <v>84</v>
      </c>
      <c r="Q256" s="158">
        <v>0.6109</v>
      </c>
      <c r="R256" s="158">
        <v>0.72719999999999996</v>
      </c>
      <c r="S256" s="158">
        <v>0.78269999999999995</v>
      </c>
      <c r="T256" s="158">
        <v>0.84130000000000005</v>
      </c>
      <c r="U256" s="158">
        <v>0.80310000000000004</v>
      </c>
      <c r="V256" s="158">
        <v>0.8972</v>
      </c>
      <c r="W256" s="158" t="s">
        <v>84</v>
      </c>
      <c r="X256" s="158" t="s">
        <v>84</v>
      </c>
      <c r="Y256" s="158">
        <v>0.32050000000000001</v>
      </c>
      <c r="Z256" s="158">
        <v>0.51229999999999998</v>
      </c>
      <c r="AA256" s="158" t="s">
        <v>84</v>
      </c>
      <c r="AB256" s="158" t="s">
        <v>84</v>
      </c>
      <c r="AC256" s="158"/>
      <c r="AD256" s="181">
        <v>1988</v>
      </c>
      <c r="AE256" s="181" t="s">
        <v>84</v>
      </c>
      <c r="AF256" s="181">
        <v>371</v>
      </c>
      <c r="AG256" s="181">
        <v>1015</v>
      </c>
      <c r="AH256" s="181">
        <v>384</v>
      </c>
      <c r="AI256" s="181" t="s">
        <v>84</v>
      </c>
      <c r="AJ256" s="181">
        <v>129</v>
      </c>
      <c r="AK256" s="181" t="s">
        <v>84</v>
      </c>
      <c r="AL256" s="181">
        <v>1010</v>
      </c>
    </row>
    <row r="257" spans="1:38" x14ac:dyDescent="0.25">
      <c r="A257" s="159" t="s">
        <v>7042</v>
      </c>
      <c r="B257" s="158">
        <v>0.65239999999999998</v>
      </c>
      <c r="C257" s="158" t="s">
        <v>84</v>
      </c>
      <c r="D257" s="158">
        <v>0.60340000000000005</v>
      </c>
      <c r="E257" s="158">
        <v>0.70489999999999997</v>
      </c>
      <c r="F257" s="158">
        <v>0.66469999999999996</v>
      </c>
      <c r="G257" s="158" t="s">
        <v>84</v>
      </c>
      <c r="H257" s="158">
        <v>0.33339999999999997</v>
      </c>
      <c r="I257" s="158">
        <v>0.77310000000000001</v>
      </c>
      <c r="J257" s="158"/>
      <c r="K257" s="158"/>
      <c r="L257" s="158"/>
      <c r="M257" s="158">
        <v>0.62849999999999995</v>
      </c>
      <c r="N257" s="158">
        <v>0.67520000000000002</v>
      </c>
      <c r="O257" s="158" t="s">
        <v>84</v>
      </c>
      <c r="P257" s="158" t="s">
        <v>84</v>
      </c>
      <c r="Q257" s="158">
        <v>0.55069999999999997</v>
      </c>
      <c r="R257" s="158">
        <v>0.65190000000000003</v>
      </c>
      <c r="S257" s="158">
        <v>0.67</v>
      </c>
      <c r="T257" s="158">
        <v>0.7369</v>
      </c>
      <c r="U257" s="158">
        <v>0.60680000000000001</v>
      </c>
      <c r="V257" s="158">
        <v>0.71609999999999996</v>
      </c>
      <c r="W257" s="158" t="s">
        <v>84</v>
      </c>
      <c r="X257" s="158" t="s">
        <v>84</v>
      </c>
      <c r="Y257" s="158">
        <v>0.25130000000000002</v>
      </c>
      <c r="Z257" s="158">
        <v>0.41749999999999998</v>
      </c>
      <c r="AA257" s="158">
        <v>0.66339999999999999</v>
      </c>
      <c r="AB257" s="158">
        <v>0.85099999999999998</v>
      </c>
      <c r="AC257" s="158"/>
      <c r="AD257" s="181">
        <v>2498</v>
      </c>
      <c r="AE257" s="181" t="s">
        <v>84</v>
      </c>
      <c r="AF257" s="181">
        <v>603</v>
      </c>
      <c r="AG257" s="181">
        <v>1137</v>
      </c>
      <c r="AH257" s="181">
        <v>438</v>
      </c>
      <c r="AI257" s="181" t="s">
        <v>84</v>
      </c>
      <c r="AJ257" s="181">
        <v>175</v>
      </c>
      <c r="AK257" s="181">
        <v>117</v>
      </c>
      <c r="AL257" s="181">
        <v>1924</v>
      </c>
    </row>
    <row r="258" spans="1:38" x14ac:dyDescent="0.25">
      <c r="A258" s="159" t="s">
        <v>7043</v>
      </c>
      <c r="B258" s="158">
        <v>0.95450000000000002</v>
      </c>
      <c r="C258" s="158" t="s">
        <v>84</v>
      </c>
      <c r="D258" s="158">
        <v>0.97209999999999996</v>
      </c>
      <c r="E258" s="158">
        <v>0.97089999999999999</v>
      </c>
      <c r="F258" s="158">
        <v>0.97940000000000005</v>
      </c>
      <c r="G258" s="158" t="s">
        <v>84</v>
      </c>
      <c r="H258" s="158">
        <v>0.68979999999999997</v>
      </c>
      <c r="I258" s="158" t="s">
        <v>84</v>
      </c>
      <c r="J258" s="158"/>
      <c r="K258" s="158"/>
      <c r="L258" s="158"/>
      <c r="M258" s="158">
        <v>0.94350000000000001</v>
      </c>
      <c r="N258" s="158">
        <v>0.96330000000000005</v>
      </c>
      <c r="O258" s="158" t="s">
        <v>84</v>
      </c>
      <c r="P258" s="158" t="s">
        <v>84</v>
      </c>
      <c r="Q258" s="158">
        <v>0.94499999999999995</v>
      </c>
      <c r="R258" s="158">
        <v>0.9859</v>
      </c>
      <c r="S258" s="158">
        <v>0.95699999999999996</v>
      </c>
      <c r="T258" s="158">
        <v>0.98029999999999995</v>
      </c>
      <c r="U258" s="158">
        <v>0.95530000000000004</v>
      </c>
      <c r="V258" s="158">
        <v>0.99050000000000005</v>
      </c>
      <c r="W258" s="158" t="s">
        <v>84</v>
      </c>
      <c r="X258" s="158" t="s">
        <v>84</v>
      </c>
      <c r="Y258" s="158">
        <v>0.60050000000000003</v>
      </c>
      <c r="Z258" s="158">
        <v>0.76300000000000001</v>
      </c>
      <c r="AA258" s="158" t="s">
        <v>84</v>
      </c>
      <c r="AB258" s="158" t="s">
        <v>84</v>
      </c>
      <c r="AC258" s="158"/>
      <c r="AD258" s="181">
        <v>1988</v>
      </c>
      <c r="AE258" s="181" t="s">
        <v>84</v>
      </c>
      <c r="AF258" s="181">
        <v>371</v>
      </c>
      <c r="AG258" s="181">
        <v>1015</v>
      </c>
      <c r="AH258" s="181">
        <v>384</v>
      </c>
      <c r="AI258" s="181" t="s">
        <v>84</v>
      </c>
      <c r="AJ258" s="181">
        <v>129</v>
      </c>
      <c r="AK258" s="181" t="s">
        <v>84</v>
      </c>
      <c r="AL258" s="181">
        <v>1010</v>
      </c>
    </row>
    <row r="259" spans="1:38" x14ac:dyDescent="0.25">
      <c r="A259" s="159" t="s">
        <v>7044</v>
      </c>
      <c r="B259" s="158">
        <v>0.93600000000000005</v>
      </c>
      <c r="C259" s="158" t="s">
        <v>84</v>
      </c>
      <c r="D259" s="158">
        <v>0.93940000000000001</v>
      </c>
      <c r="E259" s="158">
        <v>0.96309999999999996</v>
      </c>
      <c r="F259" s="158">
        <v>0.9375</v>
      </c>
      <c r="G259" s="158" t="s">
        <v>84</v>
      </c>
      <c r="H259" s="158">
        <v>0.7198</v>
      </c>
      <c r="I259" s="158">
        <v>0.97230000000000005</v>
      </c>
      <c r="J259" s="158"/>
      <c r="K259" s="158"/>
      <c r="L259" s="158"/>
      <c r="M259" s="158">
        <v>0.92479999999999996</v>
      </c>
      <c r="N259" s="158">
        <v>0.9456</v>
      </c>
      <c r="O259" s="158" t="s">
        <v>84</v>
      </c>
      <c r="P259" s="158" t="s">
        <v>84</v>
      </c>
      <c r="Q259" s="158">
        <v>0.91469999999999996</v>
      </c>
      <c r="R259" s="158">
        <v>0.95720000000000005</v>
      </c>
      <c r="S259" s="158">
        <v>0.94850000000000001</v>
      </c>
      <c r="T259" s="158">
        <v>0.97360000000000002</v>
      </c>
      <c r="U259" s="158">
        <v>0.90810000000000002</v>
      </c>
      <c r="V259" s="158">
        <v>0.9577</v>
      </c>
      <c r="W259" s="158" t="s">
        <v>84</v>
      </c>
      <c r="X259" s="158" t="s">
        <v>84</v>
      </c>
      <c r="Y259" s="158">
        <v>0.64480000000000004</v>
      </c>
      <c r="Z259" s="158">
        <v>0.78159999999999996</v>
      </c>
      <c r="AA259" s="158">
        <v>0.90920000000000001</v>
      </c>
      <c r="AB259" s="158">
        <v>0.99170000000000003</v>
      </c>
      <c r="AC259" s="158"/>
      <c r="AD259" s="181">
        <v>2498</v>
      </c>
      <c r="AE259" s="181" t="s">
        <v>84</v>
      </c>
      <c r="AF259" s="181">
        <v>603</v>
      </c>
      <c r="AG259" s="181">
        <v>1137</v>
      </c>
      <c r="AH259" s="181">
        <v>438</v>
      </c>
      <c r="AI259" s="181" t="s">
        <v>84</v>
      </c>
      <c r="AJ259" s="181">
        <v>175</v>
      </c>
      <c r="AK259" s="181">
        <v>117</v>
      </c>
      <c r="AL259" s="181">
        <v>1924</v>
      </c>
    </row>
    <row r="260" spans="1:38" x14ac:dyDescent="0.25">
      <c r="A260" s="159" t="s">
        <v>7045</v>
      </c>
      <c r="B260" s="158">
        <v>0.92190000000000005</v>
      </c>
      <c r="C260" s="158" t="s">
        <v>84</v>
      </c>
      <c r="D260" s="158">
        <v>0.93240000000000001</v>
      </c>
      <c r="E260" s="158">
        <v>0.9415</v>
      </c>
      <c r="F260" s="158">
        <v>0.95779999999999998</v>
      </c>
      <c r="G260" s="158" t="s">
        <v>84</v>
      </c>
      <c r="H260" s="158">
        <v>0.61809999999999998</v>
      </c>
      <c r="I260" s="158" t="s">
        <v>84</v>
      </c>
      <c r="J260" s="158"/>
      <c r="K260" s="158"/>
      <c r="L260" s="158"/>
      <c r="M260" s="158">
        <v>0.90800000000000003</v>
      </c>
      <c r="N260" s="158">
        <v>0.93369999999999997</v>
      </c>
      <c r="O260" s="158" t="s">
        <v>84</v>
      </c>
      <c r="P260" s="158" t="s">
        <v>84</v>
      </c>
      <c r="Q260" s="158">
        <v>0.89739999999999998</v>
      </c>
      <c r="R260" s="158">
        <v>0.95579999999999998</v>
      </c>
      <c r="S260" s="158">
        <v>0.92330000000000001</v>
      </c>
      <c r="T260" s="158">
        <v>0.95540000000000003</v>
      </c>
      <c r="U260" s="158">
        <v>0.92789999999999995</v>
      </c>
      <c r="V260" s="158">
        <v>0.97550000000000003</v>
      </c>
      <c r="W260" s="158" t="s">
        <v>84</v>
      </c>
      <c r="X260" s="158" t="s">
        <v>84</v>
      </c>
      <c r="Y260" s="158">
        <v>0.52549999999999997</v>
      </c>
      <c r="Z260" s="158">
        <v>0.69779999999999998</v>
      </c>
      <c r="AA260" s="158" t="s">
        <v>84</v>
      </c>
      <c r="AB260" s="158" t="s">
        <v>84</v>
      </c>
      <c r="AC260" s="158"/>
      <c r="AD260" s="181">
        <v>1988</v>
      </c>
      <c r="AE260" s="181" t="s">
        <v>84</v>
      </c>
      <c r="AF260" s="181">
        <v>371</v>
      </c>
      <c r="AG260" s="181">
        <v>1015</v>
      </c>
      <c r="AH260" s="181">
        <v>384</v>
      </c>
      <c r="AI260" s="181" t="s">
        <v>84</v>
      </c>
      <c r="AJ260" s="181">
        <v>129</v>
      </c>
      <c r="AK260" s="181" t="s">
        <v>84</v>
      </c>
      <c r="AL260" s="181">
        <v>1010</v>
      </c>
    </row>
    <row r="261" spans="1:38" x14ac:dyDescent="0.25">
      <c r="A261" s="159" t="s">
        <v>7046</v>
      </c>
      <c r="B261" s="158">
        <v>0.88780000000000003</v>
      </c>
      <c r="C261" s="158" t="s">
        <v>84</v>
      </c>
      <c r="D261" s="158">
        <v>0.86980000000000002</v>
      </c>
      <c r="E261" s="158">
        <v>0.92530000000000001</v>
      </c>
      <c r="F261" s="158">
        <v>0.89449999999999996</v>
      </c>
      <c r="G261" s="158" t="s">
        <v>84</v>
      </c>
      <c r="H261" s="158">
        <v>0.64290000000000003</v>
      </c>
      <c r="I261" s="158">
        <v>0.94359999999999999</v>
      </c>
      <c r="J261" s="158"/>
      <c r="K261" s="158"/>
      <c r="L261" s="158"/>
      <c r="M261" s="158">
        <v>0.87339999999999995</v>
      </c>
      <c r="N261" s="158">
        <v>0.90059999999999996</v>
      </c>
      <c r="O261" s="158" t="s">
        <v>84</v>
      </c>
      <c r="P261" s="158" t="s">
        <v>84</v>
      </c>
      <c r="Q261" s="158">
        <v>0.83730000000000004</v>
      </c>
      <c r="R261" s="158">
        <v>0.89629999999999999</v>
      </c>
      <c r="S261" s="158">
        <v>0.90600000000000003</v>
      </c>
      <c r="T261" s="158">
        <v>0.94069999999999998</v>
      </c>
      <c r="U261" s="158">
        <v>0.85850000000000004</v>
      </c>
      <c r="V261" s="158">
        <v>0.92179999999999995</v>
      </c>
      <c r="W261" s="158" t="s">
        <v>84</v>
      </c>
      <c r="X261" s="158" t="s">
        <v>84</v>
      </c>
      <c r="Y261" s="158">
        <v>0.5635</v>
      </c>
      <c r="Z261" s="158">
        <v>0.71160000000000001</v>
      </c>
      <c r="AA261" s="158">
        <v>0.87190000000000001</v>
      </c>
      <c r="AB261" s="158">
        <v>0.97570000000000001</v>
      </c>
      <c r="AC261" s="158"/>
      <c r="AD261" s="181">
        <v>2498</v>
      </c>
      <c r="AE261" s="181" t="s">
        <v>84</v>
      </c>
      <c r="AF261" s="181">
        <v>603</v>
      </c>
      <c r="AG261" s="181">
        <v>1137</v>
      </c>
      <c r="AH261" s="181">
        <v>438</v>
      </c>
      <c r="AI261" s="181" t="s">
        <v>84</v>
      </c>
      <c r="AJ261" s="181">
        <v>175</v>
      </c>
      <c r="AK261" s="181">
        <v>117</v>
      </c>
      <c r="AL261" s="181">
        <v>1924</v>
      </c>
    </row>
    <row r="262" spans="1:38" x14ac:dyDescent="0.25">
      <c r="A262" s="159" t="s">
        <v>7047</v>
      </c>
      <c r="B262" s="158">
        <v>0.88500000000000001</v>
      </c>
      <c r="C262" s="158" t="s">
        <v>84</v>
      </c>
      <c r="D262" s="158">
        <v>0.88549999999999995</v>
      </c>
      <c r="E262" s="158">
        <v>0.90820000000000001</v>
      </c>
      <c r="F262" s="158">
        <v>0.92449999999999999</v>
      </c>
      <c r="G262" s="158" t="s">
        <v>84</v>
      </c>
      <c r="H262" s="158">
        <v>0.55969999999999998</v>
      </c>
      <c r="I262" s="158" t="s">
        <v>84</v>
      </c>
      <c r="J262" s="158"/>
      <c r="K262" s="158"/>
      <c r="L262" s="158"/>
      <c r="M262" s="158">
        <v>0.86880000000000002</v>
      </c>
      <c r="N262" s="158">
        <v>0.89929999999999999</v>
      </c>
      <c r="O262" s="158" t="s">
        <v>84</v>
      </c>
      <c r="P262" s="158" t="s">
        <v>84</v>
      </c>
      <c r="Q262" s="158">
        <v>0.84399999999999997</v>
      </c>
      <c r="R262" s="158">
        <v>0.91649999999999998</v>
      </c>
      <c r="S262" s="158">
        <v>0.88670000000000004</v>
      </c>
      <c r="T262" s="158">
        <v>0.92589999999999995</v>
      </c>
      <c r="U262" s="158">
        <v>0.88880000000000003</v>
      </c>
      <c r="V262" s="158">
        <v>0.94910000000000005</v>
      </c>
      <c r="W262" s="158" t="s">
        <v>84</v>
      </c>
      <c r="X262" s="158" t="s">
        <v>84</v>
      </c>
      <c r="Y262" s="158">
        <v>0.46589999999999998</v>
      </c>
      <c r="Z262" s="158">
        <v>0.64339999999999997</v>
      </c>
      <c r="AA262" s="158" t="s">
        <v>84</v>
      </c>
      <c r="AB262" s="158" t="s">
        <v>84</v>
      </c>
      <c r="AC262" s="158"/>
      <c r="AD262" s="181">
        <v>1988</v>
      </c>
      <c r="AE262" s="181" t="s">
        <v>84</v>
      </c>
      <c r="AF262" s="181">
        <v>371</v>
      </c>
      <c r="AG262" s="181">
        <v>1015</v>
      </c>
      <c r="AH262" s="181">
        <v>384</v>
      </c>
      <c r="AI262" s="181" t="s">
        <v>84</v>
      </c>
      <c r="AJ262" s="181">
        <v>129</v>
      </c>
      <c r="AK262" s="181" t="s">
        <v>84</v>
      </c>
      <c r="AL262" s="181">
        <v>1010</v>
      </c>
    </row>
    <row r="263" spans="1:38" x14ac:dyDescent="0.25">
      <c r="A263" s="159" t="s">
        <v>7048</v>
      </c>
      <c r="B263" s="158">
        <v>0.83919999999999995</v>
      </c>
      <c r="C263" s="158" t="s">
        <v>84</v>
      </c>
      <c r="D263" s="158">
        <v>0.80549999999999999</v>
      </c>
      <c r="E263" s="158">
        <v>0.88429999999999997</v>
      </c>
      <c r="F263" s="158">
        <v>0.84650000000000003</v>
      </c>
      <c r="G263" s="158" t="s">
        <v>84</v>
      </c>
      <c r="H263" s="158">
        <v>0.56579999999999997</v>
      </c>
      <c r="I263" s="158">
        <v>0.93089999999999995</v>
      </c>
      <c r="J263" s="158"/>
      <c r="K263" s="158"/>
      <c r="L263" s="158"/>
      <c r="M263" s="158">
        <v>0.8226</v>
      </c>
      <c r="N263" s="158">
        <v>0.85440000000000005</v>
      </c>
      <c r="O263" s="158" t="s">
        <v>84</v>
      </c>
      <c r="P263" s="158" t="s">
        <v>84</v>
      </c>
      <c r="Q263" s="158">
        <v>0.76800000000000002</v>
      </c>
      <c r="R263" s="158">
        <v>0.83750000000000002</v>
      </c>
      <c r="S263" s="158">
        <v>0.86150000000000004</v>
      </c>
      <c r="T263" s="158">
        <v>0.90349999999999997</v>
      </c>
      <c r="U263" s="158">
        <v>0.80530000000000002</v>
      </c>
      <c r="V263" s="158">
        <v>0.87970000000000004</v>
      </c>
      <c r="W263" s="158" t="s">
        <v>84</v>
      </c>
      <c r="X263" s="158" t="s">
        <v>84</v>
      </c>
      <c r="Y263" s="158">
        <v>0.48420000000000002</v>
      </c>
      <c r="Z263" s="158">
        <v>0.63939999999999997</v>
      </c>
      <c r="AA263" s="158">
        <v>0.85289999999999999</v>
      </c>
      <c r="AB263" s="158">
        <v>0.96830000000000005</v>
      </c>
      <c r="AC263" s="158"/>
      <c r="AD263" s="181">
        <v>2498</v>
      </c>
      <c r="AE263" s="181" t="s">
        <v>84</v>
      </c>
      <c r="AF263" s="181">
        <v>603</v>
      </c>
      <c r="AG263" s="181">
        <v>1137</v>
      </c>
      <c r="AH263" s="181">
        <v>438</v>
      </c>
      <c r="AI263" s="181" t="s">
        <v>84</v>
      </c>
      <c r="AJ263" s="181">
        <v>175</v>
      </c>
      <c r="AK263" s="181">
        <v>117</v>
      </c>
      <c r="AL263" s="181">
        <v>1924</v>
      </c>
    </row>
    <row r="264" spans="1:38" x14ac:dyDescent="0.25">
      <c r="A264" s="159" t="s">
        <v>7049</v>
      </c>
      <c r="B264" s="158">
        <v>0.93149999999999999</v>
      </c>
      <c r="C264" s="158" t="s">
        <v>84</v>
      </c>
      <c r="D264" s="158">
        <v>0.89859999999999995</v>
      </c>
      <c r="E264" s="158">
        <v>0.97199999999999998</v>
      </c>
      <c r="F264" s="158">
        <v>0.96040000000000003</v>
      </c>
      <c r="G264" s="158" t="s">
        <v>84</v>
      </c>
      <c r="H264" s="158">
        <v>0.51170000000000004</v>
      </c>
      <c r="I264" s="158">
        <v>0.95420000000000005</v>
      </c>
      <c r="J264" s="158"/>
      <c r="K264" s="158"/>
      <c r="L264" s="158"/>
      <c r="M264" s="158">
        <v>0.92669999999999997</v>
      </c>
      <c r="N264" s="158">
        <v>0.93600000000000005</v>
      </c>
      <c r="O264" s="158" t="s">
        <v>84</v>
      </c>
      <c r="P264" s="158" t="s">
        <v>84</v>
      </c>
      <c r="Q264" s="158">
        <v>0.88280000000000003</v>
      </c>
      <c r="R264" s="158">
        <v>0.9123</v>
      </c>
      <c r="S264" s="158">
        <v>0.96730000000000005</v>
      </c>
      <c r="T264" s="158">
        <v>0.97599999999999998</v>
      </c>
      <c r="U264" s="158">
        <v>0.94989999999999997</v>
      </c>
      <c r="V264" s="158">
        <v>0.96870000000000001</v>
      </c>
      <c r="W264" s="158" t="s">
        <v>84</v>
      </c>
      <c r="X264" s="158" t="s">
        <v>84</v>
      </c>
      <c r="Y264" s="158">
        <v>0.47460000000000002</v>
      </c>
      <c r="Z264" s="158">
        <v>0.54749999999999999</v>
      </c>
      <c r="AA264" s="158">
        <v>0.93510000000000004</v>
      </c>
      <c r="AB264" s="158">
        <v>0.96779999999999999</v>
      </c>
      <c r="AC264" s="158"/>
      <c r="AD264" s="181">
        <v>12659</v>
      </c>
      <c r="AE264" s="181" t="s">
        <v>84</v>
      </c>
      <c r="AF264" s="181">
        <v>1795</v>
      </c>
      <c r="AG264" s="181">
        <v>7144</v>
      </c>
      <c r="AH264" s="181">
        <v>2049</v>
      </c>
      <c r="AI264" s="181" t="s">
        <v>84</v>
      </c>
      <c r="AJ264" s="181">
        <v>748</v>
      </c>
      <c r="AK264" s="181">
        <v>728</v>
      </c>
      <c r="AL264" s="181">
        <v>2525</v>
      </c>
    </row>
    <row r="265" spans="1:38" x14ac:dyDescent="0.25">
      <c r="A265" s="159" t="s">
        <v>7050</v>
      </c>
      <c r="B265" s="158">
        <v>0.88200000000000001</v>
      </c>
      <c r="C265" s="158" t="s">
        <v>84</v>
      </c>
      <c r="D265" s="158">
        <v>0.85729999999999995</v>
      </c>
      <c r="E265" s="158">
        <v>0.93879999999999997</v>
      </c>
      <c r="F265" s="158">
        <v>0.93420000000000003</v>
      </c>
      <c r="G265" s="158" t="s">
        <v>84</v>
      </c>
      <c r="H265" s="158">
        <v>0.49930000000000002</v>
      </c>
      <c r="I265" s="158">
        <v>0.92689999999999995</v>
      </c>
      <c r="J265" s="158"/>
      <c r="K265" s="158"/>
      <c r="L265" s="158"/>
      <c r="M265" s="158">
        <v>0.87160000000000004</v>
      </c>
      <c r="N265" s="158">
        <v>0.89149999999999996</v>
      </c>
      <c r="O265" s="158" t="s">
        <v>84</v>
      </c>
      <c r="P265" s="158" t="s">
        <v>84</v>
      </c>
      <c r="Q265" s="158">
        <v>0.83179999999999998</v>
      </c>
      <c r="R265" s="158">
        <v>0.87919999999999998</v>
      </c>
      <c r="S265" s="158">
        <v>0.9264</v>
      </c>
      <c r="T265" s="158">
        <v>0.94920000000000004</v>
      </c>
      <c r="U265" s="158">
        <v>0.91210000000000002</v>
      </c>
      <c r="V265" s="158">
        <v>0.95099999999999996</v>
      </c>
      <c r="W265" s="158" t="s">
        <v>84</v>
      </c>
      <c r="X265" s="158" t="s">
        <v>84</v>
      </c>
      <c r="Y265" s="158">
        <v>0.44829999999999998</v>
      </c>
      <c r="Z265" s="158">
        <v>0.54810000000000003</v>
      </c>
      <c r="AA265" s="158">
        <v>0.88780000000000003</v>
      </c>
      <c r="AB265" s="158">
        <v>0.95269999999999999</v>
      </c>
      <c r="AC265" s="158"/>
      <c r="AD265" s="181">
        <v>4629</v>
      </c>
      <c r="AE265" s="181" t="s">
        <v>84</v>
      </c>
      <c r="AF265" s="181">
        <v>946</v>
      </c>
      <c r="AG265" s="181">
        <v>2136</v>
      </c>
      <c r="AH265" s="181">
        <v>790</v>
      </c>
      <c r="AI265" s="181" t="s">
        <v>84</v>
      </c>
      <c r="AJ265" s="181">
        <v>408</v>
      </c>
      <c r="AK265" s="181">
        <v>290</v>
      </c>
      <c r="AL265" s="181">
        <v>1671</v>
      </c>
    </row>
    <row r="266" spans="1:38" x14ac:dyDescent="0.25">
      <c r="A266" s="159" t="s">
        <v>7051</v>
      </c>
      <c r="B266" s="158">
        <v>0.97209999999999996</v>
      </c>
      <c r="C266" s="158" t="s">
        <v>84</v>
      </c>
      <c r="D266" s="158">
        <v>0.98929999999999996</v>
      </c>
      <c r="E266" s="158">
        <v>0.9919</v>
      </c>
      <c r="F266" s="158">
        <v>0.98599999999999999</v>
      </c>
      <c r="G266" s="158" t="s">
        <v>84</v>
      </c>
      <c r="H266" s="158">
        <v>0.68740000000000001</v>
      </c>
      <c r="I266" s="158">
        <v>0.9839</v>
      </c>
      <c r="J266" s="158"/>
      <c r="K266" s="158"/>
      <c r="L266" s="158"/>
      <c r="M266" s="158">
        <v>0.96909999999999996</v>
      </c>
      <c r="N266" s="158">
        <v>0.97489999999999999</v>
      </c>
      <c r="O266" s="158" t="s">
        <v>84</v>
      </c>
      <c r="P266" s="158" t="s">
        <v>84</v>
      </c>
      <c r="Q266" s="158">
        <v>0.9829</v>
      </c>
      <c r="R266" s="158">
        <v>0.99319999999999997</v>
      </c>
      <c r="S266" s="158">
        <v>0.98950000000000005</v>
      </c>
      <c r="T266" s="158">
        <v>0.99380000000000002</v>
      </c>
      <c r="U266" s="158">
        <v>0.97970000000000002</v>
      </c>
      <c r="V266" s="158">
        <v>0.99039999999999995</v>
      </c>
      <c r="W266" s="158" t="s">
        <v>84</v>
      </c>
      <c r="X266" s="158" t="s">
        <v>84</v>
      </c>
      <c r="Y266" s="158">
        <v>0.65329999999999999</v>
      </c>
      <c r="Z266" s="158">
        <v>0.71899999999999997</v>
      </c>
      <c r="AA266" s="158">
        <v>0.97140000000000004</v>
      </c>
      <c r="AB266" s="158">
        <v>0.99099999999999999</v>
      </c>
      <c r="AC266" s="158"/>
      <c r="AD266" s="181">
        <v>12659</v>
      </c>
      <c r="AE266" s="181" t="s">
        <v>84</v>
      </c>
      <c r="AF266" s="181">
        <v>1795</v>
      </c>
      <c r="AG266" s="181">
        <v>7144</v>
      </c>
      <c r="AH266" s="181">
        <v>2049</v>
      </c>
      <c r="AI266" s="181" t="s">
        <v>84</v>
      </c>
      <c r="AJ266" s="181">
        <v>748</v>
      </c>
      <c r="AK266" s="181">
        <v>728</v>
      </c>
      <c r="AL266" s="181">
        <v>2525</v>
      </c>
    </row>
    <row r="267" spans="1:38" x14ac:dyDescent="0.25">
      <c r="A267" s="159" t="s">
        <v>7052</v>
      </c>
      <c r="B267" s="158">
        <v>0.9657</v>
      </c>
      <c r="C267" s="158" t="s">
        <v>84</v>
      </c>
      <c r="D267" s="158">
        <v>0.98350000000000004</v>
      </c>
      <c r="E267" s="158">
        <v>0.99</v>
      </c>
      <c r="F267" s="158">
        <v>0.98860000000000003</v>
      </c>
      <c r="G267" s="158" t="s">
        <v>84</v>
      </c>
      <c r="H267" s="158">
        <v>0.74719999999999998</v>
      </c>
      <c r="I267" s="158">
        <v>0.97309999999999997</v>
      </c>
      <c r="J267" s="158"/>
      <c r="K267" s="158"/>
      <c r="L267" s="158"/>
      <c r="M267" s="158">
        <v>0.95989999999999998</v>
      </c>
      <c r="N267" s="158">
        <v>0.97060000000000002</v>
      </c>
      <c r="O267" s="158" t="s">
        <v>84</v>
      </c>
      <c r="P267" s="158" t="s">
        <v>84</v>
      </c>
      <c r="Q267" s="158">
        <v>0.97240000000000004</v>
      </c>
      <c r="R267" s="158">
        <v>0.99009999999999998</v>
      </c>
      <c r="S267" s="158">
        <v>0.98440000000000005</v>
      </c>
      <c r="T267" s="158">
        <v>0.99360000000000004</v>
      </c>
      <c r="U267" s="158">
        <v>0.97740000000000005</v>
      </c>
      <c r="V267" s="158">
        <v>0.99429999999999996</v>
      </c>
      <c r="W267" s="158" t="s">
        <v>84</v>
      </c>
      <c r="X267" s="158" t="s">
        <v>84</v>
      </c>
      <c r="Y267" s="158">
        <v>0.70230000000000004</v>
      </c>
      <c r="Z267" s="158">
        <v>0.78639999999999999</v>
      </c>
      <c r="AA267" s="158">
        <v>0.94589999999999996</v>
      </c>
      <c r="AB267" s="158">
        <v>0.98670000000000002</v>
      </c>
      <c r="AC267" s="158"/>
      <c r="AD267" s="181">
        <v>4629</v>
      </c>
      <c r="AE267" s="181" t="s">
        <v>84</v>
      </c>
      <c r="AF267" s="181">
        <v>946</v>
      </c>
      <c r="AG267" s="181">
        <v>2136</v>
      </c>
      <c r="AH267" s="181">
        <v>790</v>
      </c>
      <c r="AI267" s="181" t="s">
        <v>84</v>
      </c>
      <c r="AJ267" s="181">
        <v>408</v>
      </c>
      <c r="AK267" s="181">
        <v>290</v>
      </c>
      <c r="AL267" s="181">
        <v>1671</v>
      </c>
    </row>
    <row r="268" spans="1:38" x14ac:dyDescent="0.25">
      <c r="A268" s="159" t="s">
        <v>7053</v>
      </c>
      <c r="B268" s="158">
        <v>0.92200000000000004</v>
      </c>
      <c r="C268" s="158" t="s">
        <v>84</v>
      </c>
      <c r="D268" s="158">
        <v>0.88929999999999998</v>
      </c>
      <c r="E268" s="158">
        <v>0.96499999999999997</v>
      </c>
      <c r="F268" s="158">
        <v>0.94930000000000003</v>
      </c>
      <c r="G268" s="158" t="s">
        <v>84</v>
      </c>
      <c r="H268" s="158">
        <v>0.48620000000000002</v>
      </c>
      <c r="I268" s="158">
        <v>0.93859999999999999</v>
      </c>
      <c r="J268" s="158"/>
      <c r="K268" s="158"/>
      <c r="L268" s="158"/>
      <c r="M268" s="158">
        <v>0.91649999999999998</v>
      </c>
      <c r="N268" s="158">
        <v>0.92700000000000005</v>
      </c>
      <c r="O268" s="158" t="s">
        <v>84</v>
      </c>
      <c r="P268" s="158" t="s">
        <v>84</v>
      </c>
      <c r="Q268" s="158">
        <v>0.87209999999999999</v>
      </c>
      <c r="R268" s="158">
        <v>0.90439999999999998</v>
      </c>
      <c r="S268" s="158">
        <v>0.95940000000000003</v>
      </c>
      <c r="T268" s="158">
        <v>0.96989999999999998</v>
      </c>
      <c r="U268" s="158">
        <v>0.93669999999999998</v>
      </c>
      <c r="V268" s="158">
        <v>0.95940000000000003</v>
      </c>
      <c r="W268" s="158" t="s">
        <v>84</v>
      </c>
      <c r="X268" s="158" t="s">
        <v>84</v>
      </c>
      <c r="Y268" s="158">
        <v>0.44819999999999999</v>
      </c>
      <c r="Z268" s="158">
        <v>0.52290000000000003</v>
      </c>
      <c r="AA268" s="158">
        <v>0.91620000000000001</v>
      </c>
      <c r="AB268" s="158">
        <v>0.95520000000000005</v>
      </c>
      <c r="AC268" s="158"/>
      <c r="AD268" s="181">
        <v>12659</v>
      </c>
      <c r="AE268" s="181" t="s">
        <v>84</v>
      </c>
      <c r="AF268" s="181">
        <v>1795</v>
      </c>
      <c r="AG268" s="181">
        <v>7144</v>
      </c>
      <c r="AH268" s="181">
        <v>2049</v>
      </c>
      <c r="AI268" s="181" t="s">
        <v>84</v>
      </c>
      <c r="AJ268" s="181">
        <v>748</v>
      </c>
      <c r="AK268" s="181">
        <v>728</v>
      </c>
      <c r="AL268" s="181">
        <v>2525</v>
      </c>
    </row>
    <row r="269" spans="1:38" x14ac:dyDescent="0.25">
      <c r="A269" s="159" t="s">
        <v>7054</v>
      </c>
      <c r="B269" s="158">
        <v>0.8589</v>
      </c>
      <c r="C269" s="158" t="s">
        <v>84</v>
      </c>
      <c r="D269" s="158">
        <v>0.83030000000000004</v>
      </c>
      <c r="E269" s="158">
        <v>0.92269999999999996</v>
      </c>
      <c r="F269" s="158">
        <v>0.91169999999999995</v>
      </c>
      <c r="G269" s="158" t="s">
        <v>84</v>
      </c>
      <c r="H269" s="158">
        <v>0.45639999999999997</v>
      </c>
      <c r="I269" s="158">
        <v>0.89870000000000005</v>
      </c>
      <c r="J269" s="158"/>
      <c r="K269" s="158"/>
      <c r="L269" s="158"/>
      <c r="M269" s="158">
        <v>0.84719999999999995</v>
      </c>
      <c r="N269" s="158">
        <v>0.86980000000000002</v>
      </c>
      <c r="O269" s="158" t="s">
        <v>84</v>
      </c>
      <c r="P269" s="158" t="s">
        <v>84</v>
      </c>
      <c r="Q269" s="158">
        <v>0.80159999999999998</v>
      </c>
      <c r="R269" s="158">
        <v>0.85519999999999996</v>
      </c>
      <c r="S269" s="158">
        <v>0.90790000000000004</v>
      </c>
      <c r="T269" s="158">
        <v>0.93520000000000003</v>
      </c>
      <c r="U269" s="158">
        <v>0.88500000000000001</v>
      </c>
      <c r="V269" s="158">
        <v>0.9325</v>
      </c>
      <c r="W269" s="158" t="s">
        <v>84</v>
      </c>
      <c r="X269" s="158" t="s">
        <v>84</v>
      </c>
      <c r="Y269" s="158">
        <v>0.4042</v>
      </c>
      <c r="Z269" s="158">
        <v>0.5071</v>
      </c>
      <c r="AA269" s="158">
        <v>0.85350000000000004</v>
      </c>
      <c r="AB269" s="158">
        <v>0.93059999999999998</v>
      </c>
      <c r="AC269" s="158"/>
      <c r="AD269" s="181">
        <v>4629</v>
      </c>
      <c r="AE269" s="181" t="s">
        <v>84</v>
      </c>
      <c r="AF269" s="181">
        <v>946</v>
      </c>
      <c r="AG269" s="181">
        <v>2136</v>
      </c>
      <c r="AH269" s="181">
        <v>790</v>
      </c>
      <c r="AI269" s="181" t="s">
        <v>84</v>
      </c>
      <c r="AJ269" s="181">
        <v>408</v>
      </c>
      <c r="AK269" s="181">
        <v>290</v>
      </c>
      <c r="AL269" s="181">
        <v>1671</v>
      </c>
    </row>
    <row r="270" spans="1:38" x14ac:dyDescent="0.25">
      <c r="A270" s="159" t="s">
        <v>7055</v>
      </c>
      <c r="B270" s="158">
        <v>0.91600000000000004</v>
      </c>
      <c r="C270" s="158" t="s">
        <v>84</v>
      </c>
      <c r="D270" s="158">
        <v>0.87729999999999997</v>
      </c>
      <c r="E270" s="158">
        <v>0.96220000000000006</v>
      </c>
      <c r="F270" s="158">
        <v>0.94210000000000005</v>
      </c>
      <c r="G270" s="158" t="s">
        <v>84</v>
      </c>
      <c r="H270" s="158">
        <v>0.46250000000000002</v>
      </c>
      <c r="I270" s="158">
        <v>0.93610000000000004</v>
      </c>
      <c r="J270" s="158"/>
      <c r="K270" s="158"/>
      <c r="L270" s="158"/>
      <c r="M270" s="158">
        <v>0.91010000000000002</v>
      </c>
      <c r="N270" s="158">
        <v>0.92159999999999997</v>
      </c>
      <c r="O270" s="158" t="s">
        <v>84</v>
      </c>
      <c r="P270" s="158" t="s">
        <v>84</v>
      </c>
      <c r="Q270" s="158">
        <v>0.85799999999999998</v>
      </c>
      <c r="R270" s="158">
        <v>0.89419999999999999</v>
      </c>
      <c r="S270" s="158">
        <v>0.95569999999999999</v>
      </c>
      <c r="T270" s="158">
        <v>0.96779999999999999</v>
      </c>
      <c r="U270" s="158">
        <v>0.92759999999999998</v>
      </c>
      <c r="V270" s="158">
        <v>0.95379999999999998</v>
      </c>
      <c r="W270" s="158" t="s">
        <v>84</v>
      </c>
      <c r="X270" s="158" t="s">
        <v>84</v>
      </c>
      <c r="Y270" s="158">
        <v>0.42309999999999998</v>
      </c>
      <c r="Z270" s="158">
        <v>0.50090000000000001</v>
      </c>
      <c r="AA270" s="158">
        <v>0.91239999999999999</v>
      </c>
      <c r="AB270" s="158">
        <v>0.9536</v>
      </c>
      <c r="AC270" s="158"/>
      <c r="AD270" s="181">
        <v>12659</v>
      </c>
      <c r="AE270" s="181" t="s">
        <v>84</v>
      </c>
      <c r="AF270" s="181">
        <v>1795</v>
      </c>
      <c r="AG270" s="181">
        <v>7144</v>
      </c>
      <c r="AH270" s="181">
        <v>2049</v>
      </c>
      <c r="AI270" s="181" t="s">
        <v>84</v>
      </c>
      <c r="AJ270" s="181">
        <v>748</v>
      </c>
      <c r="AK270" s="181">
        <v>728</v>
      </c>
      <c r="AL270" s="181">
        <v>2525</v>
      </c>
    </row>
    <row r="271" spans="1:38" x14ac:dyDescent="0.25">
      <c r="A271" s="159" t="s">
        <v>7056</v>
      </c>
      <c r="B271" s="158">
        <v>0.84319999999999995</v>
      </c>
      <c r="C271" s="158" t="s">
        <v>84</v>
      </c>
      <c r="D271" s="158">
        <v>0.81279999999999997</v>
      </c>
      <c r="E271" s="158">
        <v>0.9093</v>
      </c>
      <c r="F271" s="158">
        <v>0.89629999999999999</v>
      </c>
      <c r="G271" s="158" t="s">
        <v>84</v>
      </c>
      <c r="H271" s="158">
        <v>0.41959999999999997</v>
      </c>
      <c r="I271" s="158">
        <v>0.90480000000000005</v>
      </c>
      <c r="J271" s="158"/>
      <c r="K271" s="158"/>
      <c r="L271" s="158"/>
      <c r="M271" s="158">
        <v>0.83020000000000005</v>
      </c>
      <c r="N271" s="158">
        <v>0.85529999999999995</v>
      </c>
      <c r="O271" s="158" t="s">
        <v>84</v>
      </c>
      <c r="P271" s="158" t="s">
        <v>84</v>
      </c>
      <c r="Q271" s="158">
        <v>0.78069999999999995</v>
      </c>
      <c r="R271" s="158">
        <v>0.84060000000000001</v>
      </c>
      <c r="S271" s="158">
        <v>0.8921</v>
      </c>
      <c r="T271" s="158">
        <v>0.92379999999999995</v>
      </c>
      <c r="U271" s="158">
        <v>0.86550000000000005</v>
      </c>
      <c r="V271" s="158">
        <v>0.92030000000000001</v>
      </c>
      <c r="W271" s="158" t="s">
        <v>84</v>
      </c>
      <c r="X271" s="158" t="s">
        <v>84</v>
      </c>
      <c r="Y271" s="158">
        <v>0.36530000000000001</v>
      </c>
      <c r="Z271" s="158">
        <v>0.47289999999999999</v>
      </c>
      <c r="AA271" s="158">
        <v>0.85860000000000003</v>
      </c>
      <c r="AB271" s="158">
        <v>0.93640000000000001</v>
      </c>
      <c r="AC271" s="158"/>
      <c r="AD271" s="181">
        <v>4629</v>
      </c>
      <c r="AE271" s="181" t="s">
        <v>84</v>
      </c>
      <c r="AF271" s="181">
        <v>946</v>
      </c>
      <c r="AG271" s="181">
        <v>2136</v>
      </c>
      <c r="AH271" s="181">
        <v>790</v>
      </c>
      <c r="AI271" s="181" t="s">
        <v>84</v>
      </c>
      <c r="AJ271" s="181">
        <v>408</v>
      </c>
      <c r="AK271" s="181">
        <v>290</v>
      </c>
      <c r="AL271" s="181">
        <v>1671</v>
      </c>
    </row>
    <row r="272" spans="1:38" x14ac:dyDescent="0.25">
      <c r="A272" s="159" t="s">
        <v>7057</v>
      </c>
      <c r="B272" s="158">
        <v>0.95530000000000004</v>
      </c>
      <c r="C272" s="158" t="s">
        <v>84</v>
      </c>
      <c r="D272" s="158">
        <v>0.95630000000000004</v>
      </c>
      <c r="E272" s="158">
        <v>0.98560000000000003</v>
      </c>
      <c r="F272" s="158">
        <v>0.97760000000000002</v>
      </c>
      <c r="G272" s="158" t="s">
        <v>84</v>
      </c>
      <c r="H272" s="158">
        <v>0.57509999999999994</v>
      </c>
      <c r="I272" s="158">
        <v>0.97640000000000005</v>
      </c>
      <c r="J272" s="158"/>
      <c r="K272" s="158"/>
      <c r="L272" s="158"/>
      <c r="M272" s="158">
        <v>0.95150000000000001</v>
      </c>
      <c r="N272" s="158">
        <v>0.95889999999999997</v>
      </c>
      <c r="O272" s="158" t="s">
        <v>84</v>
      </c>
      <c r="P272" s="158" t="s">
        <v>84</v>
      </c>
      <c r="Q272" s="158">
        <v>0.94530000000000003</v>
      </c>
      <c r="R272" s="158">
        <v>0.96509999999999996</v>
      </c>
      <c r="S272" s="158">
        <v>0.98229999999999995</v>
      </c>
      <c r="T272" s="158">
        <v>0.98819999999999997</v>
      </c>
      <c r="U272" s="158">
        <v>0.9698</v>
      </c>
      <c r="V272" s="158">
        <v>0.98340000000000005</v>
      </c>
      <c r="W272" s="158" t="s">
        <v>84</v>
      </c>
      <c r="X272" s="158" t="s">
        <v>84</v>
      </c>
      <c r="Y272" s="158">
        <v>0.53890000000000005</v>
      </c>
      <c r="Z272" s="158">
        <v>0.60960000000000003</v>
      </c>
      <c r="AA272" s="158">
        <v>0.96189999999999998</v>
      </c>
      <c r="AB272" s="158">
        <v>0.98540000000000005</v>
      </c>
      <c r="AC272" s="158"/>
      <c r="AD272" s="181">
        <v>12659</v>
      </c>
      <c r="AE272" s="181" t="s">
        <v>84</v>
      </c>
      <c r="AF272" s="181">
        <v>1795</v>
      </c>
      <c r="AG272" s="181">
        <v>7144</v>
      </c>
      <c r="AH272" s="181">
        <v>2049</v>
      </c>
      <c r="AI272" s="181" t="s">
        <v>84</v>
      </c>
      <c r="AJ272" s="181">
        <v>748</v>
      </c>
      <c r="AK272" s="181">
        <v>728</v>
      </c>
      <c r="AL272" s="181">
        <v>2525</v>
      </c>
    </row>
    <row r="273" spans="1:38" x14ac:dyDescent="0.25">
      <c r="A273" s="159" t="s">
        <v>7058</v>
      </c>
      <c r="B273" s="158">
        <v>0.93830000000000002</v>
      </c>
      <c r="C273" s="158" t="s">
        <v>84</v>
      </c>
      <c r="D273" s="158">
        <v>0.94569999999999999</v>
      </c>
      <c r="E273" s="158">
        <v>0.97540000000000004</v>
      </c>
      <c r="F273" s="158">
        <v>0.97189999999999999</v>
      </c>
      <c r="G273" s="158" t="s">
        <v>84</v>
      </c>
      <c r="H273" s="158">
        <v>0.63970000000000005</v>
      </c>
      <c r="I273" s="158">
        <v>0.96389999999999998</v>
      </c>
      <c r="J273" s="158"/>
      <c r="K273" s="158"/>
      <c r="L273" s="158"/>
      <c r="M273" s="158">
        <v>0.93079999999999996</v>
      </c>
      <c r="N273" s="158">
        <v>0.94510000000000005</v>
      </c>
      <c r="O273" s="158" t="s">
        <v>84</v>
      </c>
      <c r="P273" s="158" t="s">
        <v>84</v>
      </c>
      <c r="Q273" s="158">
        <v>0.9284</v>
      </c>
      <c r="R273" s="158">
        <v>0.95879999999999999</v>
      </c>
      <c r="S273" s="158">
        <v>0.96719999999999995</v>
      </c>
      <c r="T273" s="158">
        <v>0.98160000000000003</v>
      </c>
      <c r="U273" s="158">
        <v>0.95660000000000001</v>
      </c>
      <c r="V273" s="158">
        <v>0.9819</v>
      </c>
      <c r="W273" s="158" t="s">
        <v>84</v>
      </c>
      <c r="X273" s="158" t="s">
        <v>84</v>
      </c>
      <c r="Y273" s="158">
        <v>0.59079999999999999</v>
      </c>
      <c r="Z273" s="158">
        <v>0.6845</v>
      </c>
      <c r="AA273" s="158">
        <v>0.93359999999999999</v>
      </c>
      <c r="AB273" s="158">
        <v>0.98050000000000004</v>
      </c>
      <c r="AC273" s="158"/>
      <c r="AD273" s="181">
        <v>4629</v>
      </c>
      <c r="AE273" s="181" t="s">
        <v>84</v>
      </c>
      <c r="AF273" s="181">
        <v>946</v>
      </c>
      <c r="AG273" s="181">
        <v>2136</v>
      </c>
      <c r="AH273" s="181">
        <v>790</v>
      </c>
      <c r="AI273" s="181" t="s">
        <v>84</v>
      </c>
      <c r="AJ273" s="181">
        <v>408</v>
      </c>
      <c r="AK273" s="181">
        <v>290</v>
      </c>
      <c r="AL273" s="181">
        <v>1671</v>
      </c>
    </row>
    <row r="274" spans="1:38" x14ac:dyDescent="0.25">
      <c r="A274" s="159" t="s">
        <v>7059</v>
      </c>
      <c r="B274" s="158">
        <v>0.94210000000000005</v>
      </c>
      <c r="C274" s="158" t="s">
        <v>84</v>
      </c>
      <c r="D274" s="158">
        <v>0.92769999999999997</v>
      </c>
      <c r="E274" s="158">
        <v>0.97689999999999999</v>
      </c>
      <c r="F274" s="158">
        <v>0.96870000000000001</v>
      </c>
      <c r="G274" s="158" t="s">
        <v>84</v>
      </c>
      <c r="H274" s="158">
        <v>0.53720000000000001</v>
      </c>
      <c r="I274" s="158">
        <v>0.96640000000000004</v>
      </c>
      <c r="J274" s="158"/>
      <c r="K274" s="158"/>
      <c r="L274" s="158"/>
      <c r="M274" s="158">
        <v>0.93769999999999998</v>
      </c>
      <c r="N274" s="158">
        <v>0.94610000000000005</v>
      </c>
      <c r="O274" s="158" t="s">
        <v>84</v>
      </c>
      <c r="P274" s="158" t="s">
        <v>84</v>
      </c>
      <c r="Q274" s="158">
        <v>0.91420000000000001</v>
      </c>
      <c r="R274" s="158">
        <v>0.93920000000000003</v>
      </c>
      <c r="S274" s="158">
        <v>0.9728</v>
      </c>
      <c r="T274" s="158">
        <v>0.98029999999999995</v>
      </c>
      <c r="U274" s="158">
        <v>0.95960000000000001</v>
      </c>
      <c r="V274" s="158">
        <v>0.9758</v>
      </c>
      <c r="W274" s="158" t="s">
        <v>84</v>
      </c>
      <c r="X274" s="158" t="s">
        <v>84</v>
      </c>
      <c r="Y274" s="158">
        <v>0.50060000000000004</v>
      </c>
      <c r="Z274" s="158">
        <v>0.57230000000000003</v>
      </c>
      <c r="AA274" s="158">
        <v>0.94969999999999999</v>
      </c>
      <c r="AB274" s="158">
        <v>0.97760000000000002</v>
      </c>
      <c r="AC274" s="158"/>
      <c r="AD274" s="181">
        <v>12659</v>
      </c>
      <c r="AE274" s="181" t="s">
        <v>84</v>
      </c>
      <c r="AF274" s="181">
        <v>1795</v>
      </c>
      <c r="AG274" s="181">
        <v>7144</v>
      </c>
      <c r="AH274" s="181">
        <v>2049</v>
      </c>
      <c r="AI274" s="181" t="s">
        <v>84</v>
      </c>
      <c r="AJ274" s="181">
        <v>748</v>
      </c>
      <c r="AK274" s="181">
        <v>728</v>
      </c>
      <c r="AL274" s="181">
        <v>2525</v>
      </c>
    </row>
    <row r="275" spans="1:38" x14ac:dyDescent="0.25">
      <c r="A275" s="159" t="s">
        <v>7060</v>
      </c>
      <c r="B275" s="158">
        <v>0.90680000000000005</v>
      </c>
      <c r="C275" s="158" t="s">
        <v>84</v>
      </c>
      <c r="D275" s="158">
        <v>0.89270000000000005</v>
      </c>
      <c r="E275" s="158">
        <v>0.95340000000000003</v>
      </c>
      <c r="F275" s="158">
        <v>0.94940000000000002</v>
      </c>
      <c r="G275" s="158" t="s">
        <v>84</v>
      </c>
      <c r="H275" s="158">
        <v>0.58179999999999998</v>
      </c>
      <c r="I275" s="158">
        <v>0.93769999999999998</v>
      </c>
      <c r="J275" s="158"/>
      <c r="K275" s="158"/>
      <c r="L275" s="158"/>
      <c r="M275" s="158">
        <v>0.89770000000000005</v>
      </c>
      <c r="N275" s="158">
        <v>0.91520000000000001</v>
      </c>
      <c r="O275" s="158" t="s">
        <v>84</v>
      </c>
      <c r="P275" s="158" t="s">
        <v>84</v>
      </c>
      <c r="Q275" s="158">
        <v>0.87019999999999997</v>
      </c>
      <c r="R275" s="158">
        <v>0.91139999999999999</v>
      </c>
      <c r="S275" s="158">
        <v>0.94269999999999998</v>
      </c>
      <c r="T275" s="158">
        <v>0.96209999999999996</v>
      </c>
      <c r="U275" s="158">
        <v>0.93010000000000004</v>
      </c>
      <c r="V275" s="158">
        <v>0.96350000000000002</v>
      </c>
      <c r="W275" s="158" t="s">
        <v>84</v>
      </c>
      <c r="X275" s="158" t="s">
        <v>84</v>
      </c>
      <c r="Y275" s="158">
        <v>0.53149999999999997</v>
      </c>
      <c r="Z275" s="158">
        <v>0.62860000000000005</v>
      </c>
      <c r="AA275" s="158">
        <v>0.90149999999999997</v>
      </c>
      <c r="AB275" s="158">
        <v>0.96089999999999998</v>
      </c>
      <c r="AC275" s="158"/>
      <c r="AD275" s="181">
        <v>4629</v>
      </c>
      <c r="AE275" s="181" t="s">
        <v>84</v>
      </c>
      <c r="AF275" s="181">
        <v>946</v>
      </c>
      <c r="AG275" s="181">
        <v>2136</v>
      </c>
      <c r="AH275" s="181">
        <v>790</v>
      </c>
      <c r="AI275" s="181" t="s">
        <v>84</v>
      </c>
      <c r="AJ275" s="181">
        <v>408</v>
      </c>
      <c r="AK275" s="181">
        <v>290</v>
      </c>
      <c r="AL275" s="181">
        <v>1671</v>
      </c>
    </row>
    <row r="276" spans="1:38" x14ac:dyDescent="0.25">
      <c r="A276" s="159" t="s">
        <v>7061</v>
      </c>
      <c r="B276" s="158">
        <v>0.93559999999999999</v>
      </c>
      <c r="C276" s="158" t="s">
        <v>84</v>
      </c>
      <c r="D276" s="158">
        <v>0.90849999999999997</v>
      </c>
      <c r="E276" s="158">
        <v>0.97330000000000005</v>
      </c>
      <c r="F276" s="158">
        <v>0.96579999999999999</v>
      </c>
      <c r="G276" s="158" t="s">
        <v>84</v>
      </c>
      <c r="H276" s="158">
        <v>0.52390000000000003</v>
      </c>
      <c r="I276" s="158">
        <v>0.95889999999999997</v>
      </c>
      <c r="J276" s="158"/>
      <c r="K276" s="158"/>
      <c r="L276" s="158"/>
      <c r="M276" s="158">
        <v>0.93089999999999995</v>
      </c>
      <c r="N276" s="158">
        <v>0.94</v>
      </c>
      <c r="O276" s="158" t="s">
        <v>84</v>
      </c>
      <c r="P276" s="158" t="s">
        <v>84</v>
      </c>
      <c r="Q276" s="158">
        <v>0.89339999999999997</v>
      </c>
      <c r="R276" s="158">
        <v>0.92149999999999999</v>
      </c>
      <c r="S276" s="158">
        <v>0.96889999999999998</v>
      </c>
      <c r="T276" s="158">
        <v>0.97719999999999996</v>
      </c>
      <c r="U276" s="158">
        <v>0.95599999999999996</v>
      </c>
      <c r="V276" s="158">
        <v>0.97340000000000004</v>
      </c>
      <c r="W276" s="158" t="s">
        <v>84</v>
      </c>
      <c r="X276" s="158" t="s">
        <v>84</v>
      </c>
      <c r="Y276" s="158">
        <v>0.48709999999999998</v>
      </c>
      <c r="Z276" s="158">
        <v>0.55940000000000001</v>
      </c>
      <c r="AA276" s="158">
        <v>0.94069999999999998</v>
      </c>
      <c r="AB276" s="158">
        <v>0.97160000000000002</v>
      </c>
      <c r="AC276" s="158"/>
      <c r="AD276" s="181">
        <v>12659</v>
      </c>
      <c r="AE276" s="181" t="s">
        <v>84</v>
      </c>
      <c r="AF276" s="181">
        <v>1795</v>
      </c>
      <c r="AG276" s="181">
        <v>7144</v>
      </c>
      <c r="AH276" s="181">
        <v>2049</v>
      </c>
      <c r="AI276" s="181" t="s">
        <v>84</v>
      </c>
      <c r="AJ276" s="181">
        <v>748</v>
      </c>
      <c r="AK276" s="181">
        <v>728</v>
      </c>
      <c r="AL276" s="181">
        <v>2525</v>
      </c>
    </row>
    <row r="277" spans="1:38" x14ac:dyDescent="0.25">
      <c r="A277" s="159" t="s">
        <v>7062</v>
      </c>
      <c r="B277" s="158">
        <v>0.89300000000000002</v>
      </c>
      <c r="C277" s="158" t="s">
        <v>84</v>
      </c>
      <c r="D277" s="158">
        <v>0.87119999999999997</v>
      </c>
      <c r="E277" s="158">
        <v>0.9466</v>
      </c>
      <c r="F277" s="158">
        <v>0.94120000000000004</v>
      </c>
      <c r="G277" s="158" t="s">
        <v>84</v>
      </c>
      <c r="H277" s="158">
        <v>0.53449999999999998</v>
      </c>
      <c r="I277" s="158">
        <v>0.92889999999999995</v>
      </c>
      <c r="J277" s="158"/>
      <c r="K277" s="158"/>
      <c r="L277" s="158"/>
      <c r="M277" s="158">
        <v>0.88319999999999999</v>
      </c>
      <c r="N277" s="158">
        <v>0.90200000000000002</v>
      </c>
      <c r="O277" s="158" t="s">
        <v>84</v>
      </c>
      <c r="P277" s="158" t="s">
        <v>84</v>
      </c>
      <c r="Q277" s="158">
        <v>0.84689999999999999</v>
      </c>
      <c r="R277" s="158">
        <v>0.89190000000000003</v>
      </c>
      <c r="S277" s="158">
        <v>0.93500000000000005</v>
      </c>
      <c r="T277" s="158">
        <v>0.95620000000000005</v>
      </c>
      <c r="U277" s="158">
        <v>0.92030000000000001</v>
      </c>
      <c r="V277" s="158">
        <v>0.95679999999999998</v>
      </c>
      <c r="W277" s="158" t="s">
        <v>84</v>
      </c>
      <c r="X277" s="158" t="s">
        <v>84</v>
      </c>
      <c r="Y277" s="158">
        <v>0.48359999999999997</v>
      </c>
      <c r="Z277" s="158">
        <v>0.58260000000000001</v>
      </c>
      <c r="AA277" s="158">
        <v>0.89080000000000004</v>
      </c>
      <c r="AB277" s="158">
        <v>0.95409999999999995</v>
      </c>
      <c r="AC277" s="158"/>
      <c r="AD277" s="181">
        <v>4629</v>
      </c>
      <c r="AE277" s="181" t="s">
        <v>84</v>
      </c>
      <c r="AF277" s="181">
        <v>946</v>
      </c>
      <c r="AG277" s="181">
        <v>2136</v>
      </c>
      <c r="AH277" s="181">
        <v>790</v>
      </c>
      <c r="AI277" s="181" t="s">
        <v>84</v>
      </c>
      <c r="AJ277" s="181">
        <v>408</v>
      </c>
      <c r="AK277" s="181">
        <v>290</v>
      </c>
      <c r="AL277" s="181">
        <v>1671</v>
      </c>
    </row>
    <row r="278" spans="1:38" x14ac:dyDescent="0.25">
      <c r="A278" s="159" t="s">
        <v>7063</v>
      </c>
      <c r="B278" s="158">
        <v>0.35089999999999999</v>
      </c>
      <c r="C278" s="158" t="s">
        <v>84</v>
      </c>
      <c r="D278" s="158" t="s">
        <v>84</v>
      </c>
      <c r="E278" s="158" t="s">
        <v>84</v>
      </c>
      <c r="F278" s="158" t="s">
        <v>84</v>
      </c>
      <c r="G278" s="158" t="s">
        <v>84</v>
      </c>
      <c r="H278" s="158">
        <v>0.23799999999999999</v>
      </c>
      <c r="I278" s="158" t="s">
        <v>84</v>
      </c>
      <c r="J278" s="158"/>
      <c r="K278" s="158"/>
      <c r="L278" s="158"/>
      <c r="M278" s="158">
        <v>0.30659999999999998</v>
      </c>
      <c r="N278" s="158">
        <v>0.39539999999999997</v>
      </c>
      <c r="O278" s="158" t="s">
        <v>84</v>
      </c>
      <c r="P278" s="158" t="s">
        <v>84</v>
      </c>
      <c r="Q278" s="158" t="s">
        <v>84</v>
      </c>
      <c r="R278" s="158" t="s">
        <v>84</v>
      </c>
      <c r="S278" s="158" t="s">
        <v>84</v>
      </c>
      <c r="T278" s="158" t="s">
        <v>84</v>
      </c>
      <c r="U278" s="158" t="s">
        <v>84</v>
      </c>
      <c r="V278" s="158" t="s">
        <v>84</v>
      </c>
      <c r="W278" s="158" t="s">
        <v>84</v>
      </c>
      <c r="X278" s="158" t="s">
        <v>84</v>
      </c>
      <c r="Y278" s="158">
        <v>0.18279999999999999</v>
      </c>
      <c r="Z278" s="158">
        <v>0.29730000000000001</v>
      </c>
      <c r="AA278" s="158" t="s">
        <v>84</v>
      </c>
      <c r="AB278" s="158" t="s">
        <v>84</v>
      </c>
      <c r="AC278" s="158"/>
      <c r="AD278" s="181">
        <v>455</v>
      </c>
      <c r="AE278" s="181" t="s">
        <v>84</v>
      </c>
      <c r="AF278" s="181" t="s">
        <v>84</v>
      </c>
      <c r="AG278" s="181" t="s">
        <v>84</v>
      </c>
      <c r="AH278" s="181" t="s">
        <v>84</v>
      </c>
      <c r="AI278" s="181" t="s">
        <v>84</v>
      </c>
      <c r="AJ278" s="181">
        <v>215</v>
      </c>
      <c r="AK278" s="181" t="s">
        <v>84</v>
      </c>
      <c r="AL278" s="181">
        <v>585</v>
      </c>
    </row>
    <row r="279" spans="1:38" x14ac:dyDescent="0.25">
      <c r="A279" s="159" t="s">
        <v>7064</v>
      </c>
      <c r="B279" s="158">
        <v>0.37740000000000001</v>
      </c>
      <c r="C279" s="158" t="s">
        <v>84</v>
      </c>
      <c r="D279" s="158">
        <v>0.45340000000000003</v>
      </c>
      <c r="E279" s="158">
        <v>0.46629999999999999</v>
      </c>
      <c r="F279" s="158">
        <v>0.47520000000000001</v>
      </c>
      <c r="G279" s="158" t="s">
        <v>84</v>
      </c>
      <c r="H279" s="158">
        <v>0.25169999999999998</v>
      </c>
      <c r="I279" s="158" t="s">
        <v>84</v>
      </c>
      <c r="J279" s="158"/>
      <c r="K279" s="158"/>
      <c r="L279" s="158"/>
      <c r="M279" s="158">
        <v>0.34239999999999998</v>
      </c>
      <c r="N279" s="158">
        <v>0.4123</v>
      </c>
      <c r="O279" s="158" t="s">
        <v>84</v>
      </c>
      <c r="P279" s="158" t="s">
        <v>84</v>
      </c>
      <c r="Q279" s="158">
        <v>0.35870000000000002</v>
      </c>
      <c r="R279" s="158">
        <v>0.54310000000000003</v>
      </c>
      <c r="S279" s="158">
        <v>0.3876</v>
      </c>
      <c r="T279" s="158">
        <v>0.54100000000000004</v>
      </c>
      <c r="U279" s="158">
        <v>0.38080000000000003</v>
      </c>
      <c r="V279" s="158">
        <v>0.56369999999999998</v>
      </c>
      <c r="W279" s="158" t="s">
        <v>84</v>
      </c>
      <c r="X279" s="158" t="s">
        <v>84</v>
      </c>
      <c r="Y279" s="158">
        <v>0.20499999999999999</v>
      </c>
      <c r="Z279" s="158">
        <v>0.3009</v>
      </c>
      <c r="AA279" s="158" t="s">
        <v>84</v>
      </c>
      <c r="AB279" s="158" t="s">
        <v>84</v>
      </c>
      <c r="AC279" s="158"/>
      <c r="AD279" s="181">
        <v>770</v>
      </c>
      <c r="AE279" s="181" t="s">
        <v>84</v>
      </c>
      <c r="AF279" s="181">
        <v>118</v>
      </c>
      <c r="AG279" s="181">
        <v>170</v>
      </c>
      <c r="AH279" s="181">
        <v>118</v>
      </c>
      <c r="AI279" s="181" t="s">
        <v>84</v>
      </c>
      <c r="AJ279" s="181">
        <v>320</v>
      </c>
      <c r="AK279" s="181" t="s">
        <v>84</v>
      </c>
      <c r="AL279" s="181">
        <v>1181</v>
      </c>
    </row>
    <row r="280" spans="1:38" x14ac:dyDescent="0.25">
      <c r="A280" s="159" t="s">
        <v>7065</v>
      </c>
      <c r="B280" s="158">
        <v>0.70950000000000002</v>
      </c>
      <c r="C280" s="158" t="s">
        <v>84</v>
      </c>
      <c r="D280" s="158" t="s">
        <v>84</v>
      </c>
      <c r="E280" s="158" t="s">
        <v>84</v>
      </c>
      <c r="F280" s="158" t="s">
        <v>84</v>
      </c>
      <c r="G280" s="158" t="s">
        <v>84</v>
      </c>
      <c r="H280" s="158">
        <v>0.57869999999999999</v>
      </c>
      <c r="I280" s="158" t="s">
        <v>84</v>
      </c>
      <c r="J280" s="158"/>
      <c r="K280" s="158"/>
      <c r="L280" s="158"/>
      <c r="M280" s="158">
        <v>0.66579999999999995</v>
      </c>
      <c r="N280" s="158">
        <v>0.74850000000000005</v>
      </c>
      <c r="O280" s="158" t="s">
        <v>84</v>
      </c>
      <c r="P280" s="158" t="s">
        <v>84</v>
      </c>
      <c r="Q280" s="158" t="s">
        <v>84</v>
      </c>
      <c r="R280" s="158" t="s">
        <v>84</v>
      </c>
      <c r="S280" s="158" t="s">
        <v>84</v>
      </c>
      <c r="T280" s="158" t="s">
        <v>84</v>
      </c>
      <c r="U280" s="158" t="s">
        <v>84</v>
      </c>
      <c r="V280" s="158" t="s">
        <v>84</v>
      </c>
      <c r="W280" s="158" t="s">
        <v>84</v>
      </c>
      <c r="X280" s="158" t="s">
        <v>84</v>
      </c>
      <c r="Y280" s="158">
        <v>0.5121</v>
      </c>
      <c r="Z280" s="158">
        <v>0.63959999999999995</v>
      </c>
      <c r="AA280" s="158" t="s">
        <v>84</v>
      </c>
      <c r="AB280" s="158" t="s">
        <v>84</v>
      </c>
      <c r="AC280" s="158"/>
      <c r="AD280" s="181">
        <v>455</v>
      </c>
      <c r="AE280" s="181" t="s">
        <v>84</v>
      </c>
      <c r="AF280" s="181" t="s">
        <v>84</v>
      </c>
      <c r="AG280" s="181" t="s">
        <v>84</v>
      </c>
      <c r="AH280" s="181" t="s">
        <v>84</v>
      </c>
      <c r="AI280" s="181" t="s">
        <v>84</v>
      </c>
      <c r="AJ280" s="181">
        <v>215</v>
      </c>
      <c r="AK280" s="181" t="s">
        <v>84</v>
      </c>
      <c r="AL280" s="181">
        <v>585</v>
      </c>
    </row>
    <row r="281" spans="1:38" x14ac:dyDescent="0.25">
      <c r="A281" s="159" t="s">
        <v>7066</v>
      </c>
      <c r="B281" s="158">
        <v>0.77890000000000004</v>
      </c>
      <c r="C281" s="158" t="s">
        <v>84</v>
      </c>
      <c r="D281" s="158">
        <v>0.94410000000000005</v>
      </c>
      <c r="E281" s="158">
        <v>0.873</v>
      </c>
      <c r="F281" s="158">
        <v>0.90039999999999998</v>
      </c>
      <c r="G281" s="158" t="s">
        <v>84</v>
      </c>
      <c r="H281" s="158">
        <v>0.63009999999999999</v>
      </c>
      <c r="I281" s="158" t="s">
        <v>84</v>
      </c>
      <c r="J281" s="158"/>
      <c r="K281" s="158"/>
      <c r="L281" s="158"/>
      <c r="M281" s="158">
        <v>0.74790000000000001</v>
      </c>
      <c r="N281" s="158">
        <v>0.80659999999999998</v>
      </c>
      <c r="O281" s="158" t="s">
        <v>84</v>
      </c>
      <c r="P281" s="158" t="s">
        <v>84</v>
      </c>
      <c r="Q281" s="158">
        <v>0.88129999999999997</v>
      </c>
      <c r="R281" s="158">
        <v>0.97419999999999995</v>
      </c>
      <c r="S281" s="158">
        <v>0.81220000000000003</v>
      </c>
      <c r="T281" s="158">
        <v>0.91520000000000001</v>
      </c>
      <c r="U281" s="158">
        <v>0.82940000000000003</v>
      </c>
      <c r="V281" s="158">
        <v>0.94289999999999996</v>
      </c>
      <c r="W281" s="158" t="s">
        <v>84</v>
      </c>
      <c r="X281" s="158" t="s">
        <v>84</v>
      </c>
      <c r="Y281" s="158">
        <v>0.57589999999999997</v>
      </c>
      <c r="Z281" s="158">
        <v>0.67930000000000001</v>
      </c>
      <c r="AA281" s="158" t="s">
        <v>84</v>
      </c>
      <c r="AB281" s="158" t="s">
        <v>84</v>
      </c>
      <c r="AC281" s="158"/>
      <c r="AD281" s="181">
        <v>770</v>
      </c>
      <c r="AE281" s="181" t="s">
        <v>84</v>
      </c>
      <c r="AF281" s="181">
        <v>118</v>
      </c>
      <c r="AG281" s="181">
        <v>170</v>
      </c>
      <c r="AH281" s="181">
        <v>118</v>
      </c>
      <c r="AI281" s="181" t="s">
        <v>84</v>
      </c>
      <c r="AJ281" s="181">
        <v>320</v>
      </c>
      <c r="AK281" s="181" t="s">
        <v>84</v>
      </c>
      <c r="AL281" s="181">
        <v>1181</v>
      </c>
    </row>
    <row r="282" spans="1:38" x14ac:dyDescent="0.25">
      <c r="A282" s="159" t="s">
        <v>7067</v>
      </c>
      <c r="B282" s="158">
        <v>0.21249999999999999</v>
      </c>
      <c r="C282" s="158" t="s">
        <v>84</v>
      </c>
      <c r="D282" s="158" t="s">
        <v>84</v>
      </c>
      <c r="E282" s="158" t="s">
        <v>84</v>
      </c>
      <c r="F282" s="158" t="s">
        <v>84</v>
      </c>
      <c r="G282" s="158" t="s">
        <v>84</v>
      </c>
      <c r="H282" s="158">
        <v>9.6799999999999997E-2</v>
      </c>
      <c r="I282" s="158" t="s">
        <v>84</v>
      </c>
      <c r="J282" s="158"/>
      <c r="K282" s="158"/>
      <c r="L282" s="158"/>
      <c r="M282" s="158">
        <v>0.17510000000000001</v>
      </c>
      <c r="N282" s="158">
        <v>0.25230000000000002</v>
      </c>
      <c r="O282" s="158" t="s">
        <v>84</v>
      </c>
      <c r="P282" s="158" t="s">
        <v>84</v>
      </c>
      <c r="Q282" s="158" t="s">
        <v>84</v>
      </c>
      <c r="R282" s="158" t="s">
        <v>84</v>
      </c>
      <c r="S282" s="158" t="s">
        <v>84</v>
      </c>
      <c r="T282" s="158" t="s">
        <v>84</v>
      </c>
      <c r="U282" s="158" t="s">
        <v>84</v>
      </c>
      <c r="V282" s="158" t="s">
        <v>84</v>
      </c>
      <c r="W282" s="158" t="s">
        <v>84</v>
      </c>
      <c r="X282" s="158" t="s">
        <v>84</v>
      </c>
      <c r="Y282" s="158">
        <v>6.1199999999999997E-2</v>
      </c>
      <c r="Z282" s="158">
        <v>0.1419</v>
      </c>
      <c r="AA282" s="158" t="s">
        <v>84</v>
      </c>
      <c r="AB282" s="158" t="s">
        <v>84</v>
      </c>
      <c r="AC282" s="158"/>
      <c r="AD282" s="181">
        <v>455</v>
      </c>
      <c r="AE282" s="181" t="s">
        <v>84</v>
      </c>
      <c r="AF282" s="181" t="s">
        <v>84</v>
      </c>
      <c r="AG282" s="181" t="s">
        <v>84</v>
      </c>
      <c r="AH282" s="181" t="s">
        <v>84</v>
      </c>
      <c r="AI282" s="181" t="s">
        <v>84</v>
      </c>
      <c r="AJ282" s="181">
        <v>215</v>
      </c>
      <c r="AK282" s="181" t="s">
        <v>84</v>
      </c>
      <c r="AL282" s="181">
        <v>585</v>
      </c>
    </row>
    <row r="283" spans="1:38" x14ac:dyDescent="0.25">
      <c r="A283" s="159" t="s">
        <v>7068</v>
      </c>
      <c r="B283" s="158">
        <v>0.26190000000000002</v>
      </c>
      <c r="C283" s="158" t="s">
        <v>84</v>
      </c>
      <c r="D283" s="158">
        <v>0.29770000000000002</v>
      </c>
      <c r="E283" s="158">
        <v>0.34129999999999999</v>
      </c>
      <c r="F283" s="158">
        <v>0.34029999999999999</v>
      </c>
      <c r="G283" s="158" t="s">
        <v>84</v>
      </c>
      <c r="H283" s="158">
        <v>0.16739999999999999</v>
      </c>
      <c r="I283" s="158" t="s">
        <v>84</v>
      </c>
      <c r="J283" s="158"/>
      <c r="K283" s="158"/>
      <c r="L283" s="158"/>
      <c r="M283" s="158">
        <v>0.2298</v>
      </c>
      <c r="N283" s="158">
        <v>0.29509999999999997</v>
      </c>
      <c r="O283" s="158" t="s">
        <v>84</v>
      </c>
      <c r="P283" s="158" t="s">
        <v>84</v>
      </c>
      <c r="Q283" s="158">
        <v>0.21329999999999999</v>
      </c>
      <c r="R283" s="158">
        <v>0.38669999999999999</v>
      </c>
      <c r="S283" s="158">
        <v>0.26650000000000001</v>
      </c>
      <c r="T283" s="158">
        <v>0.4173</v>
      </c>
      <c r="U283" s="158">
        <v>0.25190000000000001</v>
      </c>
      <c r="V283" s="158">
        <v>0.43049999999999999</v>
      </c>
      <c r="W283" s="158" t="s">
        <v>84</v>
      </c>
      <c r="X283" s="158" t="s">
        <v>84</v>
      </c>
      <c r="Y283" s="158">
        <v>0.12740000000000001</v>
      </c>
      <c r="Z283" s="158">
        <v>0.21210000000000001</v>
      </c>
      <c r="AA283" s="158" t="s">
        <v>84</v>
      </c>
      <c r="AB283" s="158" t="s">
        <v>84</v>
      </c>
      <c r="AC283" s="158"/>
      <c r="AD283" s="181">
        <v>770</v>
      </c>
      <c r="AE283" s="181" t="s">
        <v>84</v>
      </c>
      <c r="AF283" s="181">
        <v>118</v>
      </c>
      <c r="AG283" s="181">
        <v>170</v>
      </c>
      <c r="AH283" s="181">
        <v>118</v>
      </c>
      <c r="AI283" s="181" t="s">
        <v>84</v>
      </c>
      <c r="AJ283" s="181">
        <v>320</v>
      </c>
      <c r="AK283" s="181" t="s">
        <v>84</v>
      </c>
      <c r="AL283" s="181">
        <v>1181</v>
      </c>
    </row>
    <row r="284" spans="1:38" x14ac:dyDescent="0.25">
      <c r="A284" s="159" t="s">
        <v>7069</v>
      </c>
      <c r="B284" s="158">
        <v>0.14879999999999999</v>
      </c>
      <c r="C284" s="158" t="s">
        <v>84</v>
      </c>
      <c r="D284" s="158" t="s">
        <v>84</v>
      </c>
      <c r="E284" s="158" t="s">
        <v>84</v>
      </c>
      <c r="F284" s="158" t="s">
        <v>84</v>
      </c>
      <c r="G284" s="158" t="s">
        <v>84</v>
      </c>
      <c r="H284" s="158">
        <v>6.3600000000000004E-2</v>
      </c>
      <c r="I284" s="158" t="s">
        <v>84</v>
      </c>
      <c r="J284" s="158"/>
      <c r="K284" s="158"/>
      <c r="L284" s="158"/>
      <c r="M284" s="158">
        <v>0.1158</v>
      </c>
      <c r="N284" s="158">
        <v>0.18559999999999999</v>
      </c>
      <c r="O284" s="158" t="s">
        <v>84</v>
      </c>
      <c r="P284" s="158" t="s">
        <v>84</v>
      </c>
      <c r="Q284" s="158" t="s">
        <v>84</v>
      </c>
      <c r="R284" s="158" t="s">
        <v>84</v>
      </c>
      <c r="S284" s="158" t="s">
        <v>84</v>
      </c>
      <c r="T284" s="158" t="s">
        <v>84</v>
      </c>
      <c r="U284" s="158" t="s">
        <v>84</v>
      </c>
      <c r="V284" s="158" t="s">
        <v>84</v>
      </c>
      <c r="W284" s="158" t="s">
        <v>84</v>
      </c>
      <c r="X284" s="158" t="s">
        <v>84</v>
      </c>
      <c r="Y284" s="158">
        <v>3.49E-2</v>
      </c>
      <c r="Z284" s="158">
        <v>0.1041</v>
      </c>
      <c r="AA284" s="158" t="s">
        <v>84</v>
      </c>
      <c r="AB284" s="158" t="s">
        <v>84</v>
      </c>
      <c r="AC284" s="158"/>
      <c r="AD284" s="181">
        <v>455</v>
      </c>
      <c r="AE284" s="181" t="s">
        <v>84</v>
      </c>
      <c r="AF284" s="181" t="s">
        <v>84</v>
      </c>
      <c r="AG284" s="181" t="s">
        <v>84</v>
      </c>
      <c r="AH284" s="181" t="s">
        <v>84</v>
      </c>
      <c r="AI284" s="181" t="s">
        <v>84</v>
      </c>
      <c r="AJ284" s="181">
        <v>215</v>
      </c>
      <c r="AK284" s="181" t="s">
        <v>84</v>
      </c>
      <c r="AL284" s="181">
        <v>585</v>
      </c>
    </row>
    <row r="285" spans="1:38" x14ac:dyDescent="0.25">
      <c r="A285" s="159" t="s">
        <v>7070</v>
      </c>
      <c r="B285" s="158">
        <v>0.20369999999999999</v>
      </c>
      <c r="C285" s="158" t="s">
        <v>84</v>
      </c>
      <c r="D285" s="158">
        <v>0.1956</v>
      </c>
      <c r="E285" s="158">
        <v>0.248</v>
      </c>
      <c r="F285" s="158">
        <v>0.26579999999999998</v>
      </c>
      <c r="G285" s="158" t="s">
        <v>84</v>
      </c>
      <c r="H285" s="158">
        <v>0.15260000000000001</v>
      </c>
      <c r="I285" s="158" t="s">
        <v>84</v>
      </c>
      <c r="J285" s="158"/>
      <c r="K285" s="158"/>
      <c r="L285" s="158"/>
      <c r="M285" s="158">
        <v>0.1731</v>
      </c>
      <c r="N285" s="158">
        <v>0.23619999999999999</v>
      </c>
      <c r="O285" s="158" t="s">
        <v>84</v>
      </c>
      <c r="P285" s="158" t="s">
        <v>84</v>
      </c>
      <c r="Q285" s="158">
        <v>0.12239999999999999</v>
      </c>
      <c r="R285" s="158">
        <v>0.28149999999999997</v>
      </c>
      <c r="S285" s="158">
        <v>0.17810000000000001</v>
      </c>
      <c r="T285" s="158">
        <v>0.3241</v>
      </c>
      <c r="U285" s="158">
        <v>0.18240000000000001</v>
      </c>
      <c r="V285" s="158">
        <v>0.35630000000000001</v>
      </c>
      <c r="W285" s="158" t="s">
        <v>84</v>
      </c>
      <c r="X285" s="158" t="s">
        <v>84</v>
      </c>
      <c r="Y285" s="158">
        <v>0.1133</v>
      </c>
      <c r="Z285" s="158">
        <v>0.19739999999999999</v>
      </c>
      <c r="AA285" s="158" t="s">
        <v>84</v>
      </c>
      <c r="AB285" s="158" t="s">
        <v>84</v>
      </c>
      <c r="AC285" s="158"/>
      <c r="AD285" s="181">
        <v>770</v>
      </c>
      <c r="AE285" s="181" t="s">
        <v>84</v>
      </c>
      <c r="AF285" s="181">
        <v>118</v>
      </c>
      <c r="AG285" s="181">
        <v>170</v>
      </c>
      <c r="AH285" s="181">
        <v>118</v>
      </c>
      <c r="AI285" s="181" t="s">
        <v>84</v>
      </c>
      <c r="AJ285" s="181">
        <v>320</v>
      </c>
      <c r="AK285" s="181" t="s">
        <v>84</v>
      </c>
      <c r="AL285" s="181">
        <v>1181</v>
      </c>
    </row>
    <row r="286" spans="1:38" x14ac:dyDescent="0.25">
      <c r="A286" s="159" t="s">
        <v>7071</v>
      </c>
      <c r="B286" s="158">
        <v>0.5706</v>
      </c>
      <c r="C286" s="158" t="s">
        <v>84</v>
      </c>
      <c r="D286" s="158" t="s">
        <v>84</v>
      </c>
      <c r="E286" s="158" t="s">
        <v>84</v>
      </c>
      <c r="F286" s="158" t="s">
        <v>84</v>
      </c>
      <c r="G286" s="158" t="s">
        <v>84</v>
      </c>
      <c r="H286" s="158">
        <v>0.44590000000000002</v>
      </c>
      <c r="I286" s="158" t="s">
        <v>84</v>
      </c>
      <c r="J286" s="158"/>
      <c r="K286" s="158"/>
      <c r="L286" s="158"/>
      <c r="M286" s="158">
        <v>0.52380000000000004</v>
      </c>
      <c r="N286" s="158">
        <v>0.61460000000000004</v>
      </c>
      <c r="O286" s="158" t="s">
        <v>84</v>
      </c>
      <c r="P286" s="158" t="s">
        <v>84</v>
      </c>
      <c r="Q286" s="158" t="s">
        <v>84</v>
      </c>
      <c r="R286" s="158" t="s">
        <v>84</v>
      </c>
      <c r="S286" s="158" t="s">
        <v>84</v>
      </c>
      <c r="T286" s="158" t="s">
        <v>84</v>
      </c>
      <c r="U286" s="158" t="s">
        <v>84</v>
      </c>
      <c r="V286" s="158" t="s">
        <v>84</v>
      </c>
      <c r="W286" s="158" t="s">
        <v>84</v>
      </c>
      <c r="X286" s="158" t="s">
        <v>84</v>
      </c>
      <c r="Y286" s="158">
        <v>0.3795</v>
      </c>
      <c r="Z286" s="158">
        <v>0.51</v>
      </c>
      <c r="AA286" s="158" t="s">
        <v>84</v>
      </c>
      <c r="AB286" s="158" t="s">
        <v>84</v>
      </c>
      <c r="AC286" s="158"/>
      <c r="AD286" s="181">
        <v>455</v>
      </c>
      <c r="AE286" s="181" t="s">
        <v>84</v>
      </c>
      <c r="AF286" s="181" t="s">
        <v>84</v>
      </c>
      <c r="AG286" s="181" t="s">
        <v>84</v>
      </c>
      <c r="AH286" s="181" t="s">
        <v>84</v>
      </c>
      <c r="AI286" s="181" t="s">
        <v>84</v>
      </c>
      <c r="AJ286" s="181">
        <v>215</v>
      </c>
      <c r="AK286" s="181" t="s">
        <v>84</v>
      </c>
      <c r="AL286" s="181">
        <v>585</v>
      </c>
    </row>
    <row r="287" spans="1:38" x14ac:dyDescent="0.25">
      <c r="A287" s="159" t="s">
        <v>7072</v>
      </c>
      <c r="B287" s="158">
        <v>0.62419999999999998</v>
      </c>
      <c r="C287" s="158" t="s">
        <v>84</v>
      </c>
      <c r="D287" s="158">
        <v>0.75349999999999995</v>
      </c>
      <c r="E287" s="158">
        <v>0.77659999999999996</v>
      </c>
      <c r="F287" s="158">
        <v>0.7843</v>
      </c>
      <c r="G287" s="158" t="s">
        <v>84</v>
      </c>
      <c r="H287" s="158">
        <v>0.43440000000000001</v>
      </c>
      <c r="I287" s="158" t="s">
        <v>84</v>
      </c>
      <c r="J287" s="158"/>
      <c r="K287" s="158"/>
      <c r="L287" s="158"/>
      <c r="M287" s="158">
        <v>0.58860000000000001</v>
      </c>
      <c r="N287" s="158">
        <v>0.65759999999999996</v>
      </c>
      <c r="O287" s="158" t="s">
        <v>84</v>
      </c>
      <c r="P287" s="158" t="s">
        <v>84</v>
      </c>
      <c r="Q287" s="158">
        <v>0.66310000000000002</v>
      </c>
      <c r="R287" s="158">
        <v>0.82279999999999998</v>
      </c>
      <c r="S287" s="158">
        <v>0.70479999999999998</v>
      </c>
      <c r="T287" s="158">
        <v>0.83299999999999996</v>
      </c>
      <c r="U287" s="158">
        <v>0.69699999999999995</v>
      </c>
      <c r="V287" s="158">
        <v>0.84909999999999997</v>
      </c>
      <c r="W287" s="158" t="s">
        <v>84</v>
      </c>
      <c r="X287" s="158" t="s">
        <v>84</v>
      </c>
      <c r="Y287" s="158">
        <v>0.37990000000000002</v>
      </c>
      <c r="Z287" s="158">
        <v>0.48759999999999998</v>
      </c>
      <c r="AA287" s="158" t="s">
        <v>84</v>
      </c>
      <c r="AB287" s="158" t="s">
        <v>84</v>
      </c>
      <c r="AC287" s="158"/>
      <c r="AD287" s="181">
        <v>770</v>
      </c>
      <c r="AE287" s="181" t="s">
        <v>84</v>
      </c>
      <c r="AF287" s="181">
        <v>118</v>
      </c>
      <c r="AG287" s="181">
        <v>170</v>
      </c>
      <c r="AH287" s="181">
        <v>118</v>
      </c>
      <c r="AI287" s="181" t="s">
        <v>84</v>
      </c>
      <c r="AJ287" s="181">
        <v>320</v>
      </c>
      <c r="AK287" s="181" t="s">
        <v>84</v>
      </c>
      <c r="AL287" s="181">
        <v>1181</v>
      </c>
    </row>
    <row r="288" spans="1:38" x14ac:dyDescent="0.25">
      <c r="A288" s="159" t="s">
        <v>7073</v>
      </c>
      <c r="B288" s="158">
        <v>0.46410000000000001</v>
      </c>
      <c r="C288" s="158" t="s">
        <v>84</v>
      </c>
      <c r="D288" s="158" t="s">
        <v>84</v>
      </c>
      <c r="E288" s="158" t="s">
        <v>84</v>
      </c>
      <c r="F288" s="158" t="s">
        <v>84</v>
      </c>
      <c r="G288" s="158" t="s">
        <v>84</v>
      </c>
      <c r="H288" s="158">
        <v>0.32550000000000001</v>
      </c>
      <c r="I288" s="158" t="s">
        <v>84</v>
      </c>
      <c r="J288" s="158"/>
      <c r="K288" s="158"/>
      <c r="L288" s="158"/>
      <c r="M288" s="158">
        <v>0.4173</v>
      </c>
      <c r="N288" s="158">
        <v>0.50949999999999995</v>
      </c>
      <c r="O288" s="158" t="s">
        <v>84</v>
      </c>
      <c r="P288" s="158" t="s">
        <v>84</v>
      </c>
      <c r="Q288" s="158" t="s">
        <v>84</v>
      </c>
      <c r="R288" s="158" t="s">
        <v>84</v>
      </c>
      <c r="S288" s="158" t="s">
        <v>84</v>
      </c>
      <c r="T288" s="158" t="s">
        <v>84</v>
      </c>
      <c r="U288" s="158" t="s">
        <v>84</v>
      </c>
      <c r="V288" s="158" t="s">
        <v>84</v>
      </c>
      <c r="W288" s="158" t="s">
        <v>84</v>
      </c>
      <c r="X288" s="158" t="s">
        <v>84</v>
      </c>
      <c r="Y288" s="158">
        <v>0.26379999999999998</v>
      </c>
      <c r="Z288" s="158">
        <v>0.38850000000000001</v>
      </c>
      <c r="AA288" s="158" t="s">
        <v>84</v>
      </c>
      <c r="AB288" s="158" t="s">
        <v>84</v>
      </c>
      <c r="AC288" s="158"/>
      <c r="AD288" s="181">
        <v>455</v>
      </c>
      <c r="AE288" s="181" t="s">
        <v>84</v>
      </c>
      <c r="AF288" s="181" t="s">
        <v>84</v>
      </c>
      <c r="AG288" s="181" t="s">
        <v>84</v>
      </c>
      <c r="AH288" s="181" t="s">
        <v>84</v>
      </c>
      <c r="AI288" s="181" t="s">
        <v>84</v>
      </c>
      <c r="AJ288" s="181">
        <v>215</v>
      </c>
      <c r="AK288" s="181" t="s">
        <v>84</v>
      </c>
      <c r="AL288" s="181">
        <v>585</v>
      </c>
    </row>
    <row r="289" spans="1:38" x14ac:dyDescent="0.25">
      <c r="A289" s="159" t="s">
        <v>7074</v>
      </c>
      <c r="B289" s="158">
        <v>0.49719999999999998</v>
      </c>
      <c r="C289" s="158" t="s">
        <v>84</v>
      </c>
      <c r="D289" s="158">
        <v>0.5948</v>
      </c>
      <c r="E289" s="158">
        <v>0.62039999999999995</v>
      </c>
      <c r="F289" s="158">
        <v>0.64280000000000004</v>
      </c>
      <c r="G289" s="158" t="s">
        <v>84</v>
      </c>
      <c r="H289" s="158">
        <v>0.33179999999999998</v>
      </c>
      <c r="I289" s="158" t="s">
        <v>84</v>
      </c>
      <c r="J289" s="158"/>
      <c r="K289" s="158"/>
      <c r="L289" s="158"/>
      <c r="M289" s="158">
        <v>0.46089999999999998</v>
      </c>
      <c r="N289" s="158">
        <v>0.53249999999999997</v>
      </c>
      <c r="O289" s="158" t="s">
        <v>84</v>
      </c>
      <c r="P289" s="158" t="s">
        <v>84</v>
      </c>
      <c r="Q289" s="158">
        <v>0.49790000000000001</v>
      </c>
      <c r="R289" s="158">
        <v>0.67910000000000004</v>
      </c>
      <c r="S289" s="158">
        <v>0.54120000000000001</v>
      </c>
      <c r="T289" s="158">
        <v>0.69</v>
      </c>
      <c r="U289" s="158">
        <v>0.54749999999999999</v>
      </c>
      <c r="V289" s="158">
        <v>0.72309999999999997</v>
      </c>
      <c r="W289" s="158" t="s">
        <v>84</v>
      </c>
      <c r="X289" s="158" t="s">
        <v>84</v>
      </c>
      <c r="Y289" s="158">
        <v>0.28060000000000002</v>
      </c>
      <c r="Z289" s="158">
        <v>0.38369999999999999</v>
      </c>
      <c r="AA289" s="158" t="s">
        <v>84</v>
      </c>
      <c r="AB289" s="158" t="s">
        <v>84</v>
      </c>
      <c r="AC289" s="158"/>
      <c r="AD289" s="181">
        <v>770</v>
      </c>
      <c r="AE289" s="181" t="s">
        <v>84</v>
      </c>
      <c r="AF289" s="181">
        <v>118</v>
      </c>
      <c r="AG289" s="181">
        <v>170</v>
      </c>
      <c r="AH289" s="181">
        <v>118</v>
      </c>
      <c r="AI289" s="181" t="s">
        <v>84</v>
      </c>
      <c r="AJ289" s="181">
        <v>320</v>
      </c>
      <c r="AK289" s="181" t="s">
        <v>84</v>
      </c>
      <c r="AL289" s="181">
        <v>1181</v>
      </c>
    </row>
    <row r="290" spans="1:38" x14ac:dyDescent="0.25">
      <c r="A290" s="159" t="s">
        <v>7075</v>
      </c>
      <c r="B290" s="158">
        <v>0.40789999999999998</v>
      </c>
      <c r="C290" s="158" t="s">
        <v>84</v>
      </c>
      <c r="D290" s="158" t="s">
        <v>84</v>
      </c>
      <c r="E290" s="158" t="s">
        <v>84</v>
      </c>
      <c r="F290" s="158" t="s">
        <v>84</v>
      </c>
      <c r="G290" s="158" t="s">
        <v>84</v>
      </c>
      <c r="H290" s="158">
        <v>0.27460000000000001</v>
      </c>
      <c r="I290" s="158" t="s">
        <v>84</v>
      </c>
      <c r="J290" s="158"/>
      <c r="K290" s="158"/>
      <c r="L290" s="158"/>
      <c r="M290" s="158">
        <v>0.36199999999999999</v>
      </c>
      <c r="N290" s="158">
        <v>0.45319999999999999</v>
      </c>
      <c r="O290" s="158" t="s">
        <v>84</v>
      </c>
      <c r="P290" s="158" t="s">
        <v>84</v>
      </c>
      <c r="Q290" s="158" t="s">
        <v>84</v>
      </c>
      <c r="R290" s="158" t="s">
        <v>84</v>
      </c>
      <c r="S290" s="158" t="s">
        <v>84</v>
      </c>
      <c r="T290" s="158" t="s">
        <v>84</v>
      </c>
      <c r="U290" s="158" t="s">
        <v>84</v>
      </c>
      <c r="V290" s="158" t="s">
        <v>84</v>
      </c>
      <c r="W290" s="158" t="s">
        <v>84</v>
      </c>
      <c r="X290" s="158" t="s">
        <v>84</v>
      </c>
      <c r="Y290" s="158">
        <v>0.21629999999999999</v>
      </c>
      <c r="Z290" s="158">
        <v>0.33579999999999999</v>
      </c>
      <c r="AA290" s="158" t="s">
        <v>84</v>
      </c>
      <c r="AB290" s="158" t="s">
        <v>84</v>
      </c>
      <c r="AC290" s="158"/>
      <c r="AD290" s="181">
        <v>455</v>
      </c>
      <c r="AE290" s="181" t="s">
        <v>84</v>
      </c>
      <c r="AF290" s="181" t="s">
        <v>84</v>
      </c>
      <c r="AG290" s="181" t="s">
        <v>84</v>
      </c>
      <c r="AH290" s="181" t="s">
        <v>84</v>
      </c>
      <c r="AI290" s="181" t="s">
        <v>84</v>
      </c>
      <c r="AJ290" s="181">
        <v>215</v>
      </c>
      <c r="AK290" s="181" t="s">
        <v>84</v>
      </c>
      <c r="AL290" s="181">
        <v>585</v>
      </c>
    </row>
    <row r="291" spans="1:38" x14ac:dyDescent="0.25">
      <c r="A291" s="159" t="s">
        <v>7076</v>
      </c>
      <c r="B291" s="158">
        <v>0.43090000000000001</v>
      </c>
      <c r="C291" s="158" t="s">
        <v>84</v>
      </c>
      <c r="D291" s="158">
        <v>0.50139999999999996</v>
      </c>
      <c r="E291" s="158">
        <v>0.5353</v>
      </c>
      <c r="F291" s="158">
        <v>0.53380000000000005</v>
      </c>
      <c r="G291" s="158" t="s">
        <v>84</v>
      </c>
      <c r="H291" s="158">
        <v>0.30159999999999998</v>
      </c>
      <c r="I291" s="158" t="s">
        <v>84</v>
      </c>
      <c r="J291" s="158"/>
      <c r="K291" s="158"/>
      <c r="L291" s="158"/>
      <c r="M291" s="158">
        <v>0.39510000000000001</v>
      </c>
      <c r="N291" s="158">
        <v>0.4662</v>
      </c>
      <c r="O291" s="158" t="s">
        <v>84</v>
      </c>
      <c r="P291" s="158" t="s">
        <v>84</v>
      </c>
      <c r="Q291" s="158">
        <v>0.40510000000000002</v>
      </c>
      <c r="R291" s="158">
        <v>0.59019999999999995</v>
      </c>
      <c r="S291" s="158">
        <v>0.4556</v>
      </c>
      <c r="T291" s="158">
        <v>0.60850000000000004</v>
      </c>
      <c r="U291" s="158">
        <v>0.43809999999999999</v>
      </c>
      <c r="V291" s="158">
        <v>0.62029999999999996</v>
      </c>
      <c r="W291" s="158" t="s">
        <v>84</v>
      </c>
      <c r="X291" s="158" t="s">
        <v>84</v>
      </c>
      <c r="Y291" s="158">
        <v>0.25180000000000002</v>
      </c>
      <c r="Z291" s="158">
        <v>0.3528</v>
      </c>
      <c r="AA291" s="158" t="s">
        <v>84</v>
      </c>
      <c r="AB291" s="158" t="s">
        <v>84</v>
      </c>
      <c r="AC291" s="158"/>
      <c r="AD291" s="181">
        <v>770</v>
      </c>
      <c r="AE291" s="181" t="s">
        <v>84</v>
      </c>
      <c r="AF291" s="181">
        <v>118</v>
      </c>
      <c r="AG291" s="181">
        <v>170</v>
      </c>
      <c r="AH291" s="181">
        <v>118</v>
      </c>
      <c r="AI291" s="181" t="s">
        <v>84</v>
      </c>
      <c r="AJ291" s="181">
        <v>320</v>
      </c>
      <c r="AK291" s="181" t="s">
        <v>84</v>
      </c>
      <c r="AL291" s="181">
        <v>1181</v>
      </c>
    </row>
    <row r="292" spans="1:38" x14ac:dyDescent="0.25">
      <c r="A292" s="159" t="s">
        <v>7077</v>
      </c>
      <c r="B292" s="158">
        <v>0.8931</v>
      </c>
      <c r="C292" s="158" t="s">
        <v>84</v>
      </c>
      <c r="D292" s="158">
        <v>0.94769999999999999</v>
      </c>
      <c r="E292" s="158">
        <v>0.91469999999999996</v>
      </c>
      <c r="F292" s="158">
        <v>0.88549999999999995</v>
      </c>
      <c r="G292" s="158" t="s">
        <v>84</v>
      </c>
      <c r="H292" s="158">
        <v>0.7208</v>
      </c>
      <c r="I292" s="158">
        <v>0.93200000000000005</v>
      </c>
      <c r="J292" s="158"/>
      <c r="K292" s="158"/>
      <c r="L292" s="158"/>
      <c r="M292" s="158">
        <v>0.88390000000000002</v>
      </c>
      <c r="N292" s="158">
        <v>0.90169999999999995</v>
      </c>
      <c r="O292" s="158" t="s">
        <v>84</v>
      </c>
      <c r="P292" s="158" t="s">
        <v>84</v>
      </c>
      <c r="Q292" s="158">
        <v>0.93489999999999995</v>
      </c>
      <c r="R292" s="158">
        <v>0.95799999999999996</v>
      </c>
      <c r="S292" s="158">
        <v>0.89939999999999998</v>
      </c>
      <c r="T292" s="158">
        <v>0.92769999999999997</v>
      </c>
      <c r="U292" s="158">
        <v>0.85529999999999995</v>
      </c>
      <c r="V292" s="158">
        <v>0.90980000000000005</v>
      </c>
      <c r="W292" s="158" t="s">
        <v>84</v>
      </c>
      <c r="X292" s="158" t="s">
        <v>84</v>
      </c>
      <c r="Y292" s="158">
        <v>0.68689999999999996</v>
      </c>
      <c r="Z292" s="158">
        <v>0.75170000000000003</v>
      </c>
      <c r="AA292" s="158">
        <v>0.89080000000000004</v>
      </c>
      <c r="AB292" s="158">
        <v>0.95799999999999996</v>
      </c>
      <c r="AC292" s="158"/>
      <c r="AD292" s="181">
        <v>5070</v>
      </c>
      <c r="AE292" s="181" t="s">
        <v>84</v>
      </c>
      <c r="AF292" s="181">
        <v>1689</v>
      </c>
      <c r="AG292" s="181">
        <v>1694</v>
      </c>
      <c r="AH292" s="181">
        <v>577</v>
      </c>
      <c r="AI292" s="181" t="s">
        <v>84</v>
      </c>
      <c r="AJ292" s="181">
        <v>770</v>
      </c>
      <c r="AK292" s="181">
        <v>250</v>
      </c>
      <c r="AL292" s="181">
        <v>1770</v>
      </c>
    </row>
    <row r="293" spans="1:38" x14ac:dyDescent="0.25">
      <c r="A293" s="159" t="s">
        <v>7078</v>
      </c>
      <c r="B293" s="158">
        <v>0.87649999999999995</v>
      </c>
      <c r="C293" s="158" t="s">
        <v>84</v>
      </c>
      <c r="D293" s="158">
        <v>0.94089999999999996</v>
      </c>
      <c r="E293" s="158">
        <v>0.90400000000000003</v>
      </c>
      <c r="F293" s="158">
        <v>0.8891</v>
      </c>
      <c r="G293" s="158">
        <v>0.88590000000000002</v>
      </c>
      <c r="H293" s="158">
        <v>0.67730000000000001</v>
      </c>
      <c r="I293" s="158">
        <v>0.94059999999999999</v>
      </c>
      <c r="J293" s="158"/>
      <c r="K293" s="158"/>
      <c r="L293" s="158"/>
      <c r="M293" s="158">
        <v>0.86780000000000002</v>
      </c>
      <c r="N293" s="158">
        <v>0.88460000000000005</v>
      </c>
      <c r="O293" s="158" t="s">
        <v>84</v>
      </c>
      <c r="P293" s="158" t="s">
        <v>84</v>
      </c>
      <c r="Q293" s="158">
        <v>0.92859999999999998</v>
      </c>
      <c r="R293" s="158">
        <v>0.95109999999999995</v>
      </c>
      <c r="S293" s="158">
        <v>0.88990000000000002</v>
      </c>
      <c r="T293" s="158">
        <v>0.91639999999999999</v>
      </c>
      <c r="U293" s="158">
        <v>0.86419999999999997</v>
      </c>
      <c r="V293" s="158">
        <v>0.90959999999999996</v>
      </c>
      <c r="W293" s="158">
        <v>0.80859999999999999</v>
      </c>
      <c r="X293" s="158">
        <v>0.93320000000000003</v>
      </c>
      <c r="Y293" s="158">
        <v>0.64800000000000002</v>
      </c>
      <c r="Z293" s="158">
        <v>0.70469999999999999</v>
      </c>
      <c r="AA293" s="158">
        <v>0.90649999999999997</v>
      </c>
      <c r="AB293" s="158">
        <v>0.96250000000000002</v>
      </c>
      <c r="AC293" s="158"/>
      <c r="AD293" s="181">
        <v>6449</v>
      </c>
      <c r="AE293" s="181" t="s">
        <v>84</v>
      </c>
      <c r="AF293" s="181">
        <v>1979</v>
      </c>
      <c r="AG293" s="181">
        <v>2133</v>
      </c>
      <c r="AH293" s="181">
        <v>814</v>
      </c>
      <c r="AI293" s="181">
        <v>117</v>
      </c>
      <c r="AJ293" s="181">
        <v>1092</v>
      </c>
      <c r="AK293" s="181">
        <v>314</v>
      </c>
      <c r="AL293" s="181">
        <v>2390</v>
      </c>
    </row>
    <row r="294" spans="1:38" x14ac:dyDescent="0.25">
      <c r="A294" s="159" t="s">
        <v>7079</v>
      </c>
      <c r="B294" s="158">
        <v>0.97629999999999995</v>
      </c>
      <c r="C294" s="158" t="s">
        <v>84</v>
      </c>
      <c r="D294" s="158">
        <v>0.99950000000000006</v>
      </c>
      <c r="E294" s="158">
        <v>0.98899999999999999</v>
      </c>
      <c r="F294" s="158">
        <v>0.97299999999999998</v>
      </c>
      <c r="G294" s="158" t="s">
        <v>84</v>
      </c>
      <c r="H294" s="158">
        <v>0.89980000000000004</v>
      </c>
      <c r="I294" s="158">
        <v>0.97650000000000003</v>
      </c>
      <c r="J294" s="158"/>
      <c r="K294" s="158"/>
      <c r="L294" s="158"/>
      <c r="M294" s="158">
        <v>0.97170000000000001</v>
      </c>
      <c r="N294" s="158">
        <v>0.98019999999999996</v>
      </c>
      <c r="O294" s="158" t="s">
        <v>84</v>
      </c>
      <c r="P294" s="158" t="s">
        <v>84</v>
      </c>
      <c r="Q294" s="158">
        <v>0.98709999999999998</v>
      </c>
      <c r="R294" s="158">
        <v>1</v>
      </c>
      <c r="S294" s="158">
        <v>0.98240000000000005</v>
      </c>
      <c r="T294" s="158">
        <v>0.99309999999999998</v>
      </c>
      <c r="U294" s="158">
        <v>0.95569999999999999</v>
      </c>
      <c r="V294" s="158">
        <v>0.98360000000000003</v>
      </c>
      <c r="W294" s="158" t="s">
        <v>84</v>
      </c>
      <c r="X294" s="158" t="s">
        <v>84</v>
      </c>
      <c r="Y294" s="158">
        <v>0.87619999999999998</v>
      </c>
      <c r="Z294" s="158">
        <v>0.91910000000000003</v>
      </c>
      <c r="AA294" s="158">
        <v>0.94750000000000001</v>
      </c>
      <c r="AB294" s="158">
        <v>0.98950000000000005</v>
      </c>
      <c r="AC294" s="158"/>
      <c r="AD294" s="181">
        <v>5070</v>
      </c>
      <c r="AE294" s="181" t="s">
        <v>84</v>
      </c>
      <c r="AF294" s="181">
        <v>1689</v>
      </c>
      <c r="AG294" s="181">
        <v>1694</v>
      </c>
      <c r="AH294" s="181">
        <v>577</v>
      </c>
      <c r="AI294" s="181" t="s">
        <v>84</v>
      </c>
      <c r="AJ294" s="181">
        <v>770</v>
      </c>
      <c r="AK294" s="181">
        <v>250</v>
      </c>
      <c r="AL294" s="181">
        <v>1770</v>
      </c>
    </row>
    <row r="295" spans="1:38" x14ac:dyDescent="0.25">
      <c r="A295" s="159" t="s">
        <v>7080</v>
      </c>
      <c r="B295" s="158">
        <v>0.96860000000000002</v>
      </c>
      <c r="C295" s="158" t="s">
        <v>84</v>
      </c>
      <c r="D295" s="158">
        <v>0.99870000000000003</v>
      </c>
      <c r="E295" s="158">
        <v>0.98499999999999999</v>
      </c>
      <c r="F295" s="158">
        <v>0.97989999999999999</v>
      </c>
      <c r="G295" s="158">
        <v>0.97529999999999994</v>
      </c>
      <c r="H295" s="158">
        <v>0.873</v>
      </c>
      <c r="I295" s="158">
        <v>0.96850000000000003</v>
      </c>
      <c r="J295" s="158"/>
      <c r="K295" s="158"/>
      <c r="L295" s="158"/>
      <c r="M295" s="158">
        <v>0.96399999999999997</v>
      </c>
      <c r="N295" s="158">
        <v>0.97260000000000002</v>
      </c>
      <c r="O295" s="158" t="s">
        <v>84</v>
      </c>
      <c r="P295" s="158" t="s">
        <v>84</v>
      </c>
      <c r="Q295" s="158">
        <v>0.99399999999999999</v>
      </c>
      <c r="R295" s="158">
        <v>0.99970000000000003</v>
      </c>
      <c r="S295" s="158">
        <v>0.97860000000000003</v>
      </c>
      <c r="T295" s="158">
        <v>0.98939999999999995</v>
      </c>
      <c r="U295" s="158">
        <v>0.96730000000000005</v>
      </c>
      <c r="V295" s="158">
        <v>0.98770000000000002</v>
      </c>
      <c r="W295" s="158">
        <v>0.92220000000000002</v>
      </c>
      <c r="X295" s="158">
        <v>0.99229999999999996</v>
      </c>
      <c r="Y295" s="158">
        <v>0.85170000000000001</v>
      </c>
      <c r="Z295" s="158">
        <v>0.89139999999999997</v>
      </c>
      <c r="AA295" s="158">
        <v>0.94189999999999996</v>
      </c>
      <c r="AB295" s="158">
        <v>0.98309999999999997</v>
      </c>
      <c r="AC295" s="158"/>
      <c r="AD295" s="181">
        <v>6449</v>
      </c>
      <c r="AE295" s="181" t="s">
        <v>84</v>
      </c>
      <c r="AF295" s="181">
        <v>1979</v>
      </c>
      <c r="AG295" s="181">
        <v>2133</v>
      </c>
      <c r="AH295" s="181">
        <v>814</v>
      </c>
      <c r="AI295" s="181">
        <v>117</v>
      </c>
      <c r="AJ295" s="181">
        <v>1092</v>
      </c>
      <c r="AK295" s="181">
        <v>314</v>
      </c>
      <c r="AL295" s="181">
        <v>2390</v>
      </c>
    </row>
    <row r="296" spans="1:38" x14ac:dyDescent="0.25">
      <c r="A296" s="159" t="s">
        <v>7081</v>
      </c>
      <c r="B296" s="158">
        <v>0.85370000000000001</v>
      </c>
      <c r="C296" s="158" t="s">
        <v>84</v>
      </c>
      <c r="D296" s="158">
        <v>0.91690000000000005</v>
      </c>
      <c r="E296" s="158">
        <v>0.87990000000000002</v>
      </c>
      <c r="F296" s="158">
        <v>0.83489999999999998</v>
      </c>
      <c r="G296" s="158" t="s">
        <v>84</v>
      </c>
      <c r="H296" s="158">
        <v>0.65169999999999995</v>
      </c>
      <c r="I296" s="158">
        <v>0.91490000000000005</v>
      </c>
      <c r="J296" s="158"/>
      <c r="K296" s="158"/>
      <c r="L296" s="158"/>
      <c r="M296" s="158">
        <v>0.84289999999999998</v>
      </c>
      <c r="N296" s="158">
        <v>0.8639</v>
      </c>
      <c r="O296" s="158" t="s">
        <v>84</v>
      </c>
      <c r="P296" s="158" t="s">
        <v>84</v>
      </c>
      <c r="Q296" s="158">
        <v>0.90090000000000003</v>
      </c>
      <c r="R296" s="158">
        <v>0.93049999999999999</v>
      </c>
      <c r="S296" s="158">
        <v>0.86170000000000002</v>
      </c>
      <c r="T296" s="158">
        <v>0.89580000000000004</v>
      </c>
      <c r="U296" s="158">
        <v>0.7994</v>
      </c>
      <c r="V296" s="158">
        <v>0.86460000000000004</v>
      </c>
      <c r="W296" s="158" t="s">
        <v>84</v>
      </c>
      <c r="X296" s="158" t="s">
        <v>84</v>
      </c>
      <c r="Y296" s="158">
        <v>0.61529999999999996</v>
      </c>
      <c r="Z296" s="158">
        <v>0.68559999999999999</v>
      </c>
      <c r="AA296" s="158">
        <v>0.86950000000000005</v>
      </c>
      <c r="AB296" s="158">
        <v>0.94499999999999995</v>
      </c>
      <c r="AC296" s="158"/>
      <c r="AD296" s="181">
        <v>5070</v>
      </c>
      <c r="AE296" s="181" t="s">
        <v>84</v>
      </c>
      <c r="AF296" s="181">
        <v>1689</v>
      </c>
      <c r="AG296" s="181">
        <v>1694</v>
      </c>
      <c r="AH296" s="181">
        <v>577</v>
      </c>
      <c r="AI296" s="181" t="s">
        <v>84</v>
      </c>
      <c r="AJ296" s="181">
        <v>770</v>
      </c>
      <c r="AK296" s="181">
        <v>250</v>
      </c>
      <c r="AL296" s="181">
        <v>1770</v>
      </c>
    </row>
    <row r="297" spans="1:38" x14ac:dyDescent="0.25">
      <c r="A297" s="159" t="s">
        <v>7082</v>
      </c>
      <c r="B297" s="158">
        <v>0.84919999999999995</v>
      </c>
      <c r="C297" s="158" t="s">
        <v>84</v>
      </c>
      <c r="D297" s="158">
        <v>0.9204</v>
      </c>
      <c r="E297" s="158">
        <v>0.87609999999999999</v>
      </c>
      <c r="F297" s="158">
        <v>0.86199999999999999</v>
      </c>
      <c r="G297" s="158">
        <v>0.86240000000000006</v>
      </c>
      <c r="H297" s="158">
        <v>0.63549999999999995</v>
      </c>
      <c r="I297" s="158">
        <v>0.92390000000000005</v>
      </c>
      <c r="J297" s="158"/>
      <c r="K297" s="158"/>
      <c r="L297" s="158"/>
      <c r="M297" s="158">
        <v>0.83960000000000001</v>
      </c>
      <c r="N297" s="158">
        <v>0.85829999999999995</v>
      </c>
      <c r="O297" s="158" t="s">
        <v>84</v>
      </c>
      <c r="P297" s="158" t="s">
        <v>84</v>
      </c>
      <c r="Q297" s="158">
        <v>0.90600000000000003</v>
      </c>
      <c r="R297" s="158">
        <v>0.93269999999999997</v>
      </c>
      <c r="S297" s="158">
        <v>0.8599</v>
      </c>
      <c r="T297" s="158">
        <v>0.89049999999999996</v>
      </c>
      <c r="U297" s="158">
        <v>0.83420000000000005</v>
      </c>
      <c r="V297" s="158">
        <v>0.88539999999999996</v>
      </c>
      <c r="W297" s="158">
        <v>0.77969999999999995</v>
      </c>
      <c r="X297" s="158">
        <v>0.91569999999999996</v>
      </c>
      <c r="Y297" s="158">
        <v>0.60499999999999998</v>
      </c>
      <c r="Z297" s="158">
        <v>0.6643</v>
      </c>
      <c r="AA297" s="158">
        <v>0.88519999999999999</v>
      </c>
      <c r="AB297" s="158">
        <v>0.94989999999999997</v>
      </c>
      <c r="AC297" s="158"/>
      <c r="AD297" s="181">
        <v>6449</v>
      </c>
      <c r="AE297" s="181" t="s">
        <v>84</v>
      </c>
      <c r="AF297" s="181">
        <v>1979</v>
      </c>
      <c r="AG297" s="181">
        <v>2133</v>
      </c>
      <c r="AH297" s="181">
        <v>814</v>
      </c>
      <c r="AI297" s="181">
        <v>117</v>
      </c>
      <c r="AJ297" s="181">
        <v>1092</v>
      </c>
      <c r="AK297" s="181">
        <v>314</v>
      </c>
      <c r="AL297" s="181">
        <v>2390</v>
      </c>
    </row>
    <row r="298" spans="1:38" x14ac:dyDescent="0.25">
      <c r="A298" s="159" t="s">
        <v>7083</v>
      </c>
      <c r="B298" s="158">
        <v>0.83050000000000002</v>
      </c>
      <c r="C298" s="158" t="s">
        <v>84</v>
      </c>
      <c r="D298" s="158">
        <v>0.89780000000000004</v>
      </c>
      <c r="E298" s="158">
        <v>0.85740000000000005</v>
      </c>
      <c r="F298" s="158">
        <v>0.80449999999999999</v>
      </c>
      <c r="G298" s="158" t="s">
        <v>84</v>
      </c>
      <c r="H298" s="158">
        <v>0.61970000000000003</v>
      </c>
      <c r="I298" s="158">
        <v>0.90010000000000001</v>
      </c>
      <c r="J298" s="158"/>
      <c r="K298" s="158"/>
      <c r="L298" s="158"/>
      <c r="M298" s="158">
        <v>0.81869999999999998</v>
      </c>
      <c r="N298" s="158">
        <v>0.8417</v>
      </c>
      <c r="O298" s="158" t="s">
        <v>84</v>
      </c>
      <c r="P298" s="158" t="s">
        <v>84</v>
      </c>
      <c r="Q298" s="158">
        <v>0.87939999999999996</v>
      </c>
      <c r="R298" s="158">
        <v>0.91349999999999998</v>
      </c>
      <c r="S298" s="158">
        <v>0.83720000000000006</v>
      </c>
      <c r="T298" s="158">
        <v>0.87519999999999998</v>
      </c>
      <c r="U298" s="158">
        <v>0.76559999999999995</v>
      </c>
      <c r="V298" s="158">
        <v>0.83760000000000001</v>
      </c>
      <c r="W298" s="158" t="s">
        <v>84</v>
      </c>
      <c r="X298" s="158" t="s">
        <v>84</v>
      </c>
      <c r="Y298" s="158">
        <v>0.58189999999999997</v>
      </c>
      <c r="Z298" s="158">
        <v>0.65510000000000002</v>
      </c>
      <c r="AA298" s="158">
        <v>0.85070000000000001</v>
      </c>
      <c r="AB298" s="158">
        <v>0.93379999999999996</v>
      </c>
      <c r="AC298" s="158"/>
      <c r="AD298" s="181">
        <v>5070</v>
      </c>
      <c r="AE298" s="181" t="s">
        <v>84</v>
      </c>
      <c r="AF298" s="181">
        <v>1689</v>
      </c>
      <c r="AG298" s="181">
        <v>1694</v>
      </c>
      <c r="AH298" s="181">
        <v>577</v>
      </c>
      <c r="AI298" s="181" t="s">
        <v>84</v>
      </c>
      <c r="AJ298" s="181">
        <v>770</v>
      </c>
      <c r="AK298" s="181">
        <v>250</v>
      </c>
      <c r="AL298" s="181">
        <v>1770</v>
      </c>
    </row>
    <row r="299" spans="1:38" x14ac:dyDescent="0.25">
      <c r="A299" s="159" t="s">
        <v>7084</v>
      </c>
      <c r="B299" s="158">
        <v>0.82420000000000004</v>
      </c>
      <c r="C299" s="158" t="s">
        <v>84</v>
      </c>
      <c r="D299" s="158">
        <v>0.90069999999999995</v>
      </c>
      <c r="E299" s="158">
        <v>0.85019999999999996</v>
      </c>
      <c r="F299" s="158">
        <v>0.8286</v>
      </c>
      <c r="G299" s="158">
        <v>0.85540000000000005</v>
      </c>
      <c r="H299" s="158">
        <v>0.60419999999999996</v>
      </c>
      <c r="I299" s="158">
        <v>0.9093</v>
      </c>
      <c r="J299" s="158"/>
      <c r="K299" s="158"/>
      <c r="L299" s="158"/>
      <c r="M299" s="158">
        <v>0.8135</v>
      </c>
      <c r="N299" s="158">
        <v>0.83430000000000004</v>
      </c>
      <c r="O299" s="158" t="s">
        <v>84</v>
      </c>
      <c r="P299" s="158" t="s">
        <v>84</v>
      </c>
      <c r="Q299" s="158">
        <v>0.88400000000000001</v>
      </c>
      <c r="R299" s="158">
        <v>0.91510000000000002</v>
      </c>
      <c r="S299" s="158">
        <v>0.83199999999999996</v>
      </c>
      <c r="T299" s="158">
        <v>0.86660000000000004</v>
      </c>
      <c r="U299" s="158">
        <v>0.79720000000000002</v>
      </c>
      <c r="V299" s="158">
        <v>0.85560000000000003</v>
      </c>
      <c r="W299" s="158">
        <v>0.76970000000000005</v>
      </c>
      <c r="X299" s="158">
        <v>0.91100000000000003</v>
      </c>
      <c r="Y299" s="158">
        <v>0.57250000000000001</v>
      </c>
      <c r="Z299" s="158">
        <v>0.63439999999999996</v>
      </c>
      <c r="AA299" s="158">
        <v>0.86670000000000003</v>
      </c>
      <c r="AB299" s="158">
        <v>0.93879999999999997</v>
      </c>
      <c r="AC299" s="158"/>
      <c r="AD299" s="181">
        <v>6449</v>
      </c>
      <c r="AE299" s="181" t="s">
        <v>84</v>
      </c>
      <c r="AF299" s="181">
        <v>1979</v>
      </c>
      <c r="AG299" s="181">
        <v>2133</v>
      </c>
      <c r="AH299" s="181">
        <v>814</v>
      </c>
      <c r="AI299" s="181">
        <v>117</v>
      </c>
      <c r="AJ299" s="181">
        <v>1092</v>
      </c>
      <c r="AK299" s="181">
        <v>314</v>
      </c>
      <c r="AL299" s="181">
        <v>2390</v>
      </c>
    </row>
    <row r="300" spans="1:38" x14ac:dyDescent="0.25">
      <c r="A300" s="159" t="s">
        <v>7085</v>
      </c>
      <c r="B300" s="158">
        <v>0.95289999999999997</v>
      </c>
      <c r="C300" s="158" t="s">
        <v>84</v>
      </c>
      <c r="D300" s="158">
        <v>0.9889</v>
      </c>
      <c r="E300" s="158">
        <v>0.97040000000000004</v>
      </c>
      <c r="F300" s="158">
        <v>0.95530000000000004</v>
      </c>
      <c r="G300" s="158" t="s">
        <v>84</v>
      </c>
      <c r="H300" s="158">
        <v>0.8296</v>
      </c>
      <c r="I300" s="158">
        <v>0.97330000000000005</v>
      </c>
      <c r="J300" s="158"/>
      <c r="K300" s="158"/>
      <c r="L300" s="158"/>
      <c r="M300" s="158">
        <v>0.9466</v>
      </c>
      <c r="N300" s="158">
        <v>0.95860000000000001</v>
      </c>
      <c r="O300" s="158" t="s">
        <v>84</v>
      </c>
      <c r="P300" s="158" t="s">
        <v>84</v>
      </c>
      <c r="Q300" s="158">
        <v>0.98180000000000001</v>
      </c>
      <c r="R300" s="158">
        <v>0.99319999999999997</v>
      </c>
      <c r="S300" s="158">
        <v>0.9607</v>
      </c>
      <c r="T300" s="158">
        <v>0.97770000000000001</v>
      </c>
      <c r="U300" s="158">
        <v>0.93430000000000002</v>
      </c>
      <c r="V300" s="158">
        <v>0.96970000000000001</v>
      </c>
      <c r="W300" s="158" t="s">
        <v>84</v>
      </c>
      <c r="X300" s="158" t="s">
        <v>84</v>
      </c>
      <c r="Y300" s="158">
        <v>0.80079999999999996</v>
      </c>
      <c r="Z300" s="158">
        <v>0.85460000000000003</v>
      </c>
      <c r="AA300" s="158">
        <v>0.94259999999999999</v>
      </c>
      <c r="AB300" s="158">
        <v>0.98770000000000002</v>
      </c>
      <c r="AC300" s="158"/>
      <c r="AD300" s="181">
        <v>5070</v>
      </c>
      <c r="AE300" s="181" t="s">
        <v>84</v>
      </c>
      <c r="AF300" s="181">
        <v>1689</v>
      </c>
      <c r="AG300" s="181">
        <v>1694</v>
      </c>
      <c r="AH300" s="181">
        <v>577</v>
      </c>
      <c r="AI300" s="181" t="s">
        <v>84</v>
      </c>
      <c r="AJ300" s="181">
        <v>770</v>
      </c>
      <c r="AK300" s="181">
        <v>250</v>
      </c>
      <c r="AL300" s="181">
        <v>1770</v>
      </c>
    </row>
    <row r="301" spans="1:38" x14ac:dyDescent="0.25">
      <c r="A301" s="159" t="s">
        <v>7086</v>
      </c>
      <c r="B301" s="158">
        <v>0.94020000000000004</v>
      </c>
      <c r="C301" s="158" t="s">
        <v>84</v>
      </c>
      <c r="D301" s="158">
        <v>0.99</v>
      </c>
      <c r="E301" s="158">
        <v>0.96209999999999996</v>
      </c>
      <c r="F301" s="158">
        <v>0.95430000000000004</v>
      </c>
      <c r="G301" s="158">
        <v>0.9335</v>
      </c>
      <c r="H301" s="158">
        <v>0.79290000000000005</v>
      </c>
      <c r="I301" s="158">
        <v>0.95650000000000002</v>
      </c>
      <c r="J301" s="158"/>
      <c r="K301" s="158"/>
      <c r="L301" s="158"/>
      <c r="M301" s="158">
        <v>0.93400000000000005</v>
      </c>
      <c r="N301" s="158">
        <v>0.94589999999999996</v>
      </c>
      <c r="O301" s="158" t="s">
        <v>84</v>
      </c>
      <c r="P301" s="158" t="s">
        <v>84</v>
      </c>
      <c r="Q301" s="158">
        <v>0.98370000000000002</v>
      </c>
      <c r="R301" s="158">
        <v>0.99380000000000002</v>
      </c>
      <c r="S301" s="158">
        <v>0.95269999999999999</v>
      </c>
      <c r="T301" s="158">
        <v>0.96970000000000001</v>
      </c>
      <c r="U301" s="158">
        <v>0.93700000000000006</v>
      </c>
      <c r="V301" s="158">
        <v>0.96699999999999997</v>
      </c>
      <c r="W301" s="158">
        <v>0.86829999999999996</v>
      </c>
      <c r="X301" s="158">
        <v>0.96709999999999996</v>
      </c>
      <c r="Y301" s="158">
        <v>0.76739999999999997</v>
      </c>
      <c r="Z301" s="158">
        <v>0.81599999999999995</v>
      </c>
      <c r="AA301" s="158">
        <v>0.92669999999999997</v>
      </c>
      <c r="AB301" s="158">
        <v>0.97440000000000004</v>
      </c>
      <c r="AC301" s="158"/>
      <c r="AD301" s="181">
        <v>6449</v>
      </c>
      <c r="AE301" s="181" t="s">
        <v>84</v>
      </c>
      <c r="AF301" s="181">
        <v>1979</v>
      </c>
      <c r="AG301" s="181">
        <v>2133</v>
      </c>
      <c r="AH301" s="181">
        <v>814</v>
      </c>
      <c r="AI301" s="181">
        <v>117</v>
      </c>
      <c r="AJ301" s="181">
        <v>1092</v>
      </c>
      <c r="AK301" s="181">
        <v>314</v>
      </c>
      <c r="AL301" s="181">
        <v>2390</v>
      </c>
    </row>
    <row r="302" spans="1:38" x14ac:dyDescent="0.25">
      <c r="A302" s="159" t="s">
        <v>7087</v>
      </c>
      <c r="B302" s="158">
        <v>0.92610000000000003</v>
      </c>
      <c r="C302" s="158" t="s">
        <v>84</v>
      </c>
      <c r="D302" s="158">
        <v>0.97509999999999997</v>
      </c>
      <c r="E302" s="158">
        <v>0.94259999999999999</v>
      </c>
      <c r="F302" s="158">
        <v>0.92759999999999998</v>
      </c>
      <c r="G302" s="158" t="s">
        <v>84</v>
      </c>
      <c r="H302" s="158">
        <v>0.77390000000000003</v>
      </c>
      <c r="I302" s="158">
        <v>0.95830000000000004</v>
      </c>
      <c r="J302" s="158"/>
      <c r="K302" s="158"/>
      <c r="L302" s="158"/>
      <c r="M302" s="158">
        <v>0.91830000000000001</v>
      </c>
      <c r="N302" s="158">
        <v>0.93320000000000003</v>
      </c>
      <c r="O302" s="158" t="s">
        <v>84</v>
      </c>
      <c r="P302" s="158" t="s">
        <v>84</v>
      </c>
      <c r="Q302" s="158">
        <v>0.96560000000000001</v>
      </c>
      <c r="R302" s="158">
        <v>0.98199999999999998</v>
      </c>
      <c r="S302" s="158">
        <v>0.92989999999999995</v>
      </c>
      <c r="T302" s="158">
        <v>0.95309999999999995</v>
      </c>
      <c r="U302" s="158">
        <v>0.90229999999999999</v>
      </c>
      <c r="V302" s="158">
        <v>0.94650000000000001</v>
      </c>
      <c r="W302" s="158" t="s">
        <v>84</v>
      </c>
      <c r="X302" s="158" t="s">
        <v>84</v>
      </c>
      <c r="Y302" s="158">
        <v>0.74209999999999998</v>
      </c>
      <c r="Z302" s="158">
        <v>0.80220000000000002</v>
      </c>
      <c r="AA302" s="158">
        <v>0.92310000000000003</v>
      </c>
      <c r="AB302" s="158">
        <v>0.97760000000000002</v>
      </c>
      <c r="AC302" s="158"/>
      <c r="AD302" s="181">
        <v>5070</v>
      </c>
      <c r="AE302" s="181" t="s">
        <v>84</v>
      </c>
      <c r="AF302" s="181">
        <v>1689</v>
      </c>
      <c r="AG302" s="181">
        <v>1694</v>
      </c>
      <c r="AH302" s="181">
        <v>577</v>
      </c>
      <c r="AI302" s="181" t="s">
        <v>84</v>
      </c>
      <c r="AJ302" s="181">
        <v>770</v>
      </c>
      <c r="AK302" s="181">
        <v>250</v>
      </c>
      <c r="AL302" s="181">
        <v>1770</v>
      </c>
    </row>
    <row r="303" spans="1:38" x14ac:dyDescent="0.25">
      <c r="A303" s="159" t="s">
        <v>7088</v>
      </c>
      <c r="B303" s="158">
        <v>0.91320000000000001</v>
      </c>
      <c r="C303" s="158" t="s">
        <v>84</v>
      </c>
      <c r="D303" s="158">
        <v>0.97040000000000004</v>
      </c>
      <c r="E303" s="158">
        <v>0.93730000000000002</v>
      </c>
      <c r="F303" s="158">
        <v>0.93149999999999999</v>
      </c>
      <c r="G303" s="158">
        <v>0.92689999999999995</v>
      </c>
      <c r="H303" s="158">
        <v>0.73740000000000006</v>
      </c>
      <c r="I303" s="158">
        <v>0.94789999999999996</v>
      </c>
      <c r="J303" s="158"/>
      <c r="K303" s="158"/>
      <c r="L303" s="158"/>
      <c r="M303" s="158">
        <v>0.90580000000000005</v>
      </c>
      <c r="N303" s="158">
        <v>0.92</v>
      </c>
      <c r="O303" s="158" t="s">
        <v>84</v>
      </c>
      <c r="P303" s="158" t="s">
        <v>84</v>
      </c>
      <c r="Q303" s="158">
        <v>0.96120000000000005</v>
      </c>
      <c r="R303" s="158">
        <v>0.97750000000000004</v>
      </c>
      <c r="S303" s="158">
        <v>0.92559999999999998</v>
      </c>
      <c r="T303" s="158">
        <v>0.94720000000000004</v>
      </c>
      <c r="U303" s="158">
        <v>0.91100000000000003</v>
      </c>
      <c r="V303" s="158">
        <v>0.94740000000000002</v>
      </c>
      <c r="W303" s="158">
        <v>0.8589</v>
      </c>
      <c r="X303" s="158">
        <v>0.96279999999999999</v>
      </c>
      <c r="Y303" s="158">
        <v>0.70979999999999999</v>
      </c>
      <c r="Z303" s="158">
        <v>0.76280000000000003</v>
      </c>
      <c r="AA303" s="158">
        <v>0.91600000000000004</v>
      </c>
      <c r="AB303" s="158">
        <v>0.96799999999999997</v>
      </c>
      <c r="AC303" s="158"/>
      <c r="AD303" s="181">
        <v>6449</v>
      </c>
      <c r="AE303" s="181" t="s">
        <v>84</v>
      </c>
      <c r="AF303" s="181">
        <v>1979</v>
      </c>
      <c r="AG303" s="181">
        <v>2133</v>
      </c>
      <c r="AH303" s="181">
        <v>814</v>
      </c>
      <c r="AI303" s="181">
        <v>117</v>
      </c>
      <c r="AJ303" s="181">
        <v>1092</v>
      </c>
      <c r="AK303" s="181">
        <v>314</v>
      </c>
      <c r="AL303" s="181">
        <v>2390</v>
      </c>
    </row>
    <row r="304" spans="1:38" x14ac:dyDescent="0.25">
      <c r="A304" s="159" t="s">
        <v>7089</v>
      </c>
      <c r="B304" s="158">
        <v>0.90329999999999999</v>
      </c>
      <c r="C304" s="158" t="s">
        <v>84</v>
      </c>
      <c r="D304" s="158">
        <v>0.95579999999999998</v>
      </c>
      <c r="E304" s="158">
        <v>0.92179999999999995</v>
      </c>
      <c r="F304" s="158">
        <v>0.90859999999999996</v>
      </c>
      <c r="G304" s="158" t="s">
        <v>84</v>
      </c>
      <c r="H304" s="158">
        <v>0.73480000000000001</v>
      </c>
      <c r="I304" s="158">
        <v>0.93500000000000005</v>
      </c>
      <c r="J304" s="158"/>
      <c r="K304" s="158"/>
      <c r="L304" s="158"/>
      <c r="M304" s="158">
        <v>0.89449999999999996</v>
      </c>
      <c r="N304" s="158">
        <v>0.91139999999999999</v>
      </c>
      <c r="O304" s="158" t="s">
        <v>84</v>
      </c>
      <c r="P304" s="158" t="s">
        <v>84</v>
      </c>
      <c r="Q304" s="158">
        <v>0.94399999999999995</v>
      </c>
      <c r="R304" s="158">
        <v>0.96509999999999996</v>
      </c>
      <c r="S304" s="158">
        <v>0.90720000000000001</v>
      </c>
      <c r="T304" s="158">
        <v>0.93410000000000004</v>
      </c>
      <c r="U304" s="158">
        <v>0.88080000000000003</v>
      </c>
      <c r="V304" s="158">
        <v>0.93010000000000004</v>
      </c>
      <c r="W304" s="158" t="s">
        <v>84</v>
      </c>
      <c r="X304" s="158" t="s">
        <v>84</v>
      </c>
      <c r="Y304" s="158">
        <v>0.70150000000000001</v>
      </c>
      <c r="Z304" s="158">
        <v>0.7651</v>
      </c>
      <c r="AA304" s="158">
        <v>0.89459999999999995</v>
      </c>
      <c r="AB304" s="158">
        <v>0.96020000000000005</v>
      </c>
      <c r="AC304" s="158"/>
      <c r="AD304" s="181">
        <v>5070</v>
      </c>
      <c r="AE304" s="181" t="s">
        <v>84</v>
      </c>
      <c r="AF304" s="181">
        <v>1689</v>
      </c>
      <c r="AG304" s="181">
        <v>1694</v>
      </c>
      <c r="AH304" s="181">
        <v>577</v>
      </c>
      <c r="AI304" s="181" t="s">
        <v>84</v>
      </c>
      <c r="AJ304" s="181">
        <v>770</v>
      </c>
      <c r="AK304" s="181">
        <v>250</v>
      </c>
      <c r="AL304" s="181">
        <v>1770</v>
      </c>
    </row>
    <row r="305" spans="1:38" x14ac:dyDescent="0.25">
      <c r="A305" s="159" t="s">
        <v>7090</v>
      </c>
      <c r="B305" s="158">
        <v>0.8901</v>
      </c>
      <c r="C305" s="158" t="s">
        <v>84</v>
      </c>
      <c r="D305" s="158">
        <v>0.95420000000000005</v>
      </c>
      <c r="E305" s="158">
        <v>0.91549999999999998</v>
      </c>
      <c r="F305" s="158">
        <v>0.90849999999999997</v>
      </c>
      <c r="G305" s="158">
        <v>0.89359999999999995</v>
      </c>
      <c r="H305" s="158">
        <v>0.69440000000000002</v>
      </c>
      <c r="I305" s="158">
        <v>0.94579999999999997</v>
      </c>
      <c r="J305" s="158"/>
      <c r="K305" s="158"/>
      <c r="L305" s="158"/>
      <c r="M305" s="158">
        <v>0.88200000000000001</v>
      </c>
      <c r="N305" s="158">
        <v>0.89780000000000004</v>
      </c>
      <c r="O305" s="158" t="s">
        <v>84</v>
      </c>
      <c r="P305" s="158" t="s">
        <v>84</v>
      </c>
      <c r="Q305" s="158">
        <v>0.94320000000000004</v>
      </c>
      <c r="R305" s="158">
        <v>0.96309999999999996</v>
      </c>
      <c r="S305" s="158">
        <v>0.9022</v>
      </c>
      <c r="T305" s="158">
        <v>0.92710000000000004</v>
      </c>
      <c r="U305" s="158">
        <v>0.88549999999999995</v>
      </c>
      <c r="V305" s="158">
        <v>0.92710000000000004</v>
      </c>
      <c r="W305" s="158">
        <v>0.81850000000000001</v>
      </c>
      <c r="X305" s="158">
        <v>0.93869999999999998</v>
      </c>
      <c r="Y305" s="158">
        <v>0.66559999999999997</v>
      </c>
      <c r="Z305" s="158">
        <v>0.72130000000000005</v>
      </c>
      <c r="AA305" s="158">
        <v>0.91300000000000003</v>
      </c>
      <c r="AB305" s="158">
        <v>0.96650000000000003</v>
      </c>
      <c r="AC305" s="158"/>
      <c r="AD305" s="181">
        <v>6449</v>
      </c>
      <c r="AE305" s="181" t="s">
        <v>84</v>
      </c>
      <c r="AF305" s="181">
        <v>1979</v>
      </c>
      <c r="AG305" s="181">
        <v>2133</v>
      </c>
      <c r="AH305" s="181">
        <v>814</v>
      </c>
      <c r="AI305" s="181">
        <v>117</v>
      </c>
      <c r="AJ305" s="181">
        <v>1092</v>
      </c>
      <c r="AK305" s="181">
        <v>314</v>
      </c>
      <c r="AL305" s="181">
        <v>2390</v>
      </c>
    </row>
    <row r="306" spans="1:38" x14ac:dyDescent="0.25">
      <c r="A306" s="159" t="s">
        <v>7091</v>
      </c>
      <c r="B306" s="158">
        <v>0.91869999999999996</v>
      </c>
      <c r="C306" s="158" t="s">
        <v>84</v>
      </c>
      <c r="D306" s="158" t="s">
        <v>84</v>
      </c>
      <c r="E306" s="158">
        <v>0.96250000000000002</v>
      </c>
      <c r="F306" s="158">
        <v>0.97309999999999997</v>
      </c>
      <c r="G306" s="158" t="s">
        <v>84</v>
      </c>
      <c r="H306" s="158">
        <v>0.7631</v>
      </c>
      <c r="I306" s="158" t="s">
        <v>84</v>
      </c>
      <c r="J306" s="158"/>
      <c r="K306" s="158"/>
      <c r="L306" s="158"/>
      <c r="M306" s="158">
        <v>0.90720000000000001</v>
      </c>
      <c r="N306" s="158">
        <v>0.92869999999999997</v>
      </c>
      <c r="O306" s="158" t="s">
        <v>84</v>
      </c>
      <c r="P306" s="158" t="s">
        <v>84</v>
      </c>
      <c r="Q306" s="158" t="s">
        <v>84</v>
      </c>
      <c r="R306" s="158" t="s">
        <v>84</v>
      </c>
      <c r="S306" s="158">
        <v>0.94889999999999997</v>
      </c>
      <c r="T306" s="158">
        <v>0.97250000000000003</v>
      </c>
      <c r="U306" s="158">
        <v>0.95630000000000004</v>
      </c>
      <c r="V306" s="158">
        <v>0.98350000000000004</v>
      </c>
      <c r="W306" s="158" t="s">
        <v>84</v>
      </c>
      <c r="X306" s="158" t="s">
        <v>84</v>
      </c>
      <c r="Y306" s="158">
        <v>0.7268</v>
      </c>
      <c r="Z306" s="158">
        <v>0.79530000000000001</v>
      </c>
      <c r="AA306" s="158" t="s">
        <v>84</v>
      </c>
      <c r="AB306" s="158" t="s">
        <v>84</v>
      </c>
      <c r="AC306" s="158"/>
      <c r="AD306" s="181">
        <v>2848</v>
      </c>
      <c r="AE306" s="181" t="s">
        <v>84</v>
      </c>
      <c r="AF306" s="181" t="s">
        <v>84</v>
      </c>
      <c r="AG306" s="181">
        <v>1264</v>
      </c>
      <c r="AH306" s="181">
        <v>789</v>
      </c>
      <c r="AI306" s="181" t="s">
        <v>84</v>
      </c>
      <c r="AJ306" s="181">
        <v>646</v>
      </c>
      <c r="AK306" s="181" t="s">
        <v>84</v>
      </c>
      <c r="AL306" s="181">
        <v>707</v>
      </c>
    </row>
    <row r="307" spans="1:38" x14ac:dyDescent="0.25">
      <c r="A307" s="159" t="s">
        <v>7092</v>
      </c>
      <c r="B307" s="158">
        <v>0.92410000000000003</v>
      </c>
      <c r="C307" s="158" t="s">
        <v>84</v>
      </c>
      <c r="D307" s="158" t="s">
        <v>84</v>
      </c>
      <c r="E307" s="158">
        <v>0.96909999999999996</v>
      </c>
      <c r="F307" s="158">
        <v>0.97470000000000001</v>
      </c>
      <c r="G307" s="158" t="s">
        <v>84</v>
      </c>
      <c r="H307" s="158">
        <v>0.79159999999999997</v>
      </c>
      <c r="I307" s="158" t="s">
        <v>84</v>
      </c>
      <c r="J307" s="158"/>
      <c r="K307" s="158"/>
      <c r="L307" s="158"/>
      <c r="M307" s="158">
        <v>0.9133</v>
      </c>
      <c r="N307" s="158">
        <v>0.93359999999999999</v>
      </c>
      <c r="O307" s="158" t="s">
        <v>84</v>
      </c>
      <c r="P307" s="158" t="s">
        <v>84</v>
      </c>
      <c r="Q307" s="158" t="s">
        <v>84</v>
      </c>
      <c r="R307" s="158" t="s">
        <v>84</v>
      </c>
      <c r="S307" s="158">
        <v>0.95499999999999996</v>
      </c>
      <c r="T307" s="158">
        <v>0.9788</v>
      </c>
      <c r="U307" s="158">
        <v>0.95879999999999999</v>
      </c>
      <c r="V307" s="158">
        <v>0.98450000000000004</v>
      </c>
      <c r="W307" s="158" t="s">
        <v>84</v>
      </c>
      <c r="X307" s="158" t="s">
        <v>84</v>
      </c>
      <c r="Y307" s="158">
        <v>0.75939999999999996</v>
      </c>
      <c r="Z307" s="158">
        <v>0.82</v>
      </c>
      <c r="AA307" s="158" t="s">
        <v>84</v>
      </c>
      <c r="AB307" s="158" t="s">
        <v>84</v>
      </c>
      <c r="AC307" s="158"/>
      <c r="AD307" s="181">
        <v>3275</v>
      </c>
      <c r="AE307" s="181" t="s">
        <v>84</v>
      </c>
      <c r="AF307" s="181" t="s">
        <v>84</v>
      </c>
      <c r="AG307" s="181">
        <v>1299</v>
      </c>
      <c r="AH307" s="181">
        <v>1001</v>
      </c>
      <c r="AI307" s="181" t="s">
        <v>84</v>
      </c>
      <c r="AJ307" s="181">
        <v>780</v>
      </c>
      <c r="AK307" s="181" t="s">
        <v>84</v>
      </c>
      <c r="AL307" s="181">
        <v>822</v>
      </c>
    </row>
    <row r="308" spans="1:38" x14ac:dyDescent="0.25">
      <c r="A308" s="159" t="s">
        <v>7093</v>
      </c>
      <c r="B308" s="158">
        <v>0.95240000000000002</v>
      </c>
      <c r="C308" s="158" t="s">
        <v>84</v>
      </c>
      <c r="D308" s="158" t="s">
        <v>84</v>
      </c>
      <c r="E308" s="158">
        <v>0.98089999999999999</v>
      </c>
      <c r="F308" s="158">
        <v>0.98170000000000002</v>
      </c>
      <c r="G308" s="158" t="s">
        <v>84</v>
      </c>
      <c r="H308" s="158">
        <v>0.86519999999999997</v>
      </c>
      <c r="I308" s="158" t="s">
        <v>84</v>
      </c>
      <c r="J308" s="158"/>
      <c r="K308" s="158"/>
      <c r="L308" s="158"/>
      <c r="M308" s="158">
        <v>0.94379999999999997</v>
      </c>
      <c r="N308" s="158">
        <v>0.9597</v>
      </c>
      <c r="O308" s="158" t="s">
        <v>84</v>
      </c>
      <c r="P308" s="158" t="s">
        <v>84</v>
      </c>
      <c r="Q308" s="158" t="s">
        <v>84</v>
      </c>
      <c r="R308" s="158" t="s">
        <v>84</v>
      </c>
      <c r="S308" s="158">
        <v>0.97140000000000004</v>
      </c>
      <c r="T308" s="158">
        <v>0.98719999999999997</v>
      </c>
      <c r="U308" s="158">
        <v>0.96919999999999995</v>
      </c>
      <c r="V308" s="158">
        <v>0.98919999999999997</v>
      </c>
      <c r="W308" s="158" t="s">
        <v>84</v>
      </c>
      <c r="X308" s="158" t="s">
        <v>84</v>
      </c>
      <c r="Y308" s="158">
        <v>0.83630000000000004</v>
      </c>
      <c r="Z308" s="158">
        <v>0.88939999999999997</v>
      </c>
      <c r="AA308" s="158" t="s">
        <v>84</v>
      </c>
      <c r="AB308" s="158" t="s">
        <v>84</v>
      </c>
      <c r="AC308" s="158"/>
      <c r="AD308" s="181">
        <v>2848</v>
      </c>
      <c r="AE308" s="181" t="s">
        <v>84</v>
      </c>
      <c r="AF308" s="181" t="s">
        <v>84</v>
      </c>
      <c r="AG308" s="181">
        <v>1264</v>
      </c>
      <c r="AH308" s="181">
        <v>789</v>
      </c>
      <c r="AI308" s="181" t="s">
        <v>84</v>
      </c>
      <c r="AJ308" s="181">
        <v>646</v>
      </c>
      <c r="AK308" s="181" t="s">
        <v>84</v>
      </c>
      <c r="AL308" s="181">
        <v>707</v>
      </c>
    </row>
    <row r="309" spans="1:38" x14ac:dyDescent="0.25">
      <c r="A309" s="159" t="s">
        <v>7094</v>
      </c>
      <c r="B309" s="158">
        <v>0.95189999999999997</v>
      </c>
      <c r="C309" s="158" t="s">
        <v>84</v>
      </c>
      <c r="D309" s="158" t="s">
        <v>84</v>
      </c>
      <c r="E309" s="158">
        <v>0.97889999999999999</v>
      </c>
      <c r="F309" s="158">
        <v>0.98619999999999997</v>
      </c>
      <c r="G309" s="158" t="s">
        <v>84</v>
      </c>
      <c r="H309" s="158">
        <v>0.86980000000000002</v>
      </c>
      <c r="I309" s="158" t="s">
        <v>84</v>
      </c>
      <c r="J309" s="158"/>
      <c r="K309" s="158"/>
      <c r="L309" s="158"/>
      <c r="M309" s="158">
        <v>0.94389999999999996</v>
      </c>
      <c r="N309" s="158">
        <v>0.95879999999999999</v>
      </c>
      <c r="O309" s="158" t="s">
        <v>84</v>
      </c>
      <c r="P309" s="158" t="s">
        <v>84</v>
      </c>
      <c r="Q309" s="158" t="s">
        <v>84</v>
      </c>
      <c r="R309" s="158" t="s">
        <v>84</v>
      </c>
      <c r="S309" s="158">
        <v>0.96909999999999996</v>
      </c>
      <c r="T309" s="158">
        <v>0.98560000000000003</v>
      </c>
      <c r="U309" s="158">
        <v>0.97619999999999996</v>
      </c>
      <c r="V309" s="158">
        <v>0.99199999999999999</v>
      </c>
      <c r="W309" s="158" t="s">
        <v>84</v>
      </c>
      <c r="X309" s="158" t="s">
        <v>84</v>
      </c>
      <c r="Y309" s="158">
        <v>0.84389999999999998</v>
      </c>
      <c r="Z309" s="158">
        <v>0.89170000000000005</v>
      </c>
      <c r="AA309" s="158" t="s">
        <v>84</v>
      </c>
      <c r="AB309" s="158" t="s">
        <v>84</v>
      </c>
      <c r="AC309" s="158"/>
      <c r="AD309" s="181">
        <v>3275</v>
      </c>
      <c r="AE309" s="181" t="s">
        <v>84</v>
      </c>
      <c r="AF309" s="181" t="s">
        <v>84</v>
      </c>
      <c r="AG309" s="181">
        <v>1299</v>
      </c>
      <c r="AH309" s="181">
        <v>1001</v>
      </c>
      <c r="AI309" s="181" t="s">
        <v>84</v>
      </c>
      <c r="AJ309" s="181">
        <v>780</v>
      </c>
      <c r="AK309" s="181" t="s">
        <v>84</v>
      </c>
      <c r="AL309" s="181">
        <v>822</v>
      </c>
    </row>
    <row r="310" spans="1:38" x14ac:dyDescent="0.25">
      <c r="A310" s="159" t="s">
        <v>7095</v>
      </c>
      <c r="B310" s="158">
        <v>0.90259999999999996</v>
      </c>
      <c r="C310" s="158" t="s">
        <v>84</v>
      </c>
      <c r="D310" s="158" t="s">
        <v>84</v>
      </c>
      <c r="E310" s="158">
        <v>0.95140000000000002</v>
      </c>
      <c r="F310" s="158">
        <v>0.96560000000000001</v>
      </c>
      <c r="G310" s="158" t="s">
        <v>84</v>
      </c>
      <c r="H310" s="158">
        <v>0.72460000000000002</v>
      </c>
      <c r="I310" s="158" t="s">
        <v>84</v>
      </c>
      <c r="J310" s="158"/>
      <c r="K310" s="158"/>
      <c r="L310" s="158"/>
      <c r="M310" s="158">
        <v>0.88959999999999995</v>
      </c>
      <c r="N310" s="158">
        <v>0.91410000000000002</v>
      </c>
      <c r="O310" s="158" t="s">
        <v>84</v>
      </c>
      <c r="P310" s="158" t="s">
        <v>84</v>
      </c>
      <c r="Q310" s="158" t="s">
        <v>84</v>
      </c>
      <c r="R310" s="158" t="s">
        <v>84</v>
      </c>
      <c r="S310" s="158">
        <v>0.93510000000000004</v>
      </c>
      <c r="T310" s="158">
        <v>0.96360000000000001</v>
      </c>
      <c r="U310" s="158">
        <v>0.94520000000000004</v>
      </c>
      <c r="V310" s="158">
        <v>0.97850000000000004</v>
      </c>
      <c r="W310" s="158" t="s">
        <v>84</v>
      </c>
      <c r="X310" s="158" t="s">
        <v>84</v>
      </c>
      <c r="Y310" s="158">
        <v>0.68520000000000003</v>
      </c>
      <c r="Z310" s="158">
        <v>0.75990000000000002</v>
      </c>
      <c r="AA310" s="158" t="s">
        <v>84</v>
      </c>
      <c r="AB310" s="158" t="s">
        <v>84</v>
      </c>
      <c r="AC310" s="158"/>
      <c r="AD310" s="181">
        <v>2848</v>
      </c>
      <c r="AE310" s="181" t="s">
        <v>84</v>
      </c>
      <c r="AF310" s="181" t="s">
        <v>84</v>
      </c>
      <c r="AG310" s="181">
        <v>1264</v>
      </c>
      <c r="AH310" s="181">
        <v>789</v>
      </c>
      <c r="AI310" s="181" t="s">
        <v>84</v>
      </c>
      <c r="AJ310" s="181">
        <v>646</v>
      </c>
      <c r="AK310" s="181" t="s">
        <v>84</v>
      </c>
      <c r="AL310" s="181">
        <v>707</v>
      </c>
    </row>
    <row r="311" spans="1:38" x14ac:dyDescent="0.25">
      <c r="A311" s="159" t="s">
        <v>7096</v>
      </c>
      <c r="B311" s="158">
        <v>0.91279999999999994</v>
      </c>
      <c r="C311" s="158" t="s">
        <v>84</v>
      </c>
      <c r="D311" s="158" t="s">
        <v>84</v>
      </c>
      <c r="E311" s="158">
        <v>0.97119999999999995</v>
      </c>
      <c r="F311" s="158">
        <v>0.97230000000000005</v>
      </c>
      <c r="G311" s="158" t="s">
        <v>84</v>
      </c>
      <c r="H311" s="158">
        <v>0.74039999999999995</v>
      </c>
      <c r="I311" s="158" t="s">
        <v>84</v>
      </c>
      <c r="J311" s="158"/>
      <c r="K311" s="158"/>
      <c r="L311" s="158"/>
      <c r="M311" s="158">
        <v>0.90039999999999998</v>
      </c>
      <c r="N311" s="158">
        <v>0.92379999999999995</v>
      </c>
      <c r="O311" s="158" t="s">
        <v>84</v>
      </c>
      <c r="P311" s="158" t="s">
        <v>84</v>
      </c>
      <c r="Q311" s="158" t="s">
        <v>84</v>
      </c>
      <c r="R311" s="158" t="s">
        <v>84</v>
      </c>
      <c r="S311" s="158">
        <v>0.95409999999999995</v>
      </c>
      <c r="T311" s="158">
        <v>0.98209999999999997</v>
      </c>
      <c r="U311" s="158">
        <v>0.95189999999999997</v>
      </c>
      <c r="V311" s="158">
        <v>0.98409999999999997</v>
      </c>
      <c r="W311" s="158" t="s">
        <v>84</v>
      </c>
      <c r="X311" s="158" t="s">
        <v>84</v>
      </c>
      <c r="Y311" s="158">
        <v>0.70430000000000004</v>
      </c>
      <c r="Z311" s="158">
        <v>0.77290000000000003</v>
      </c>
      <c r="AA311" s="158" t="s">
        <v>84</v>
      </c>
      <c r="AB311" s="158" t="s">
        <v>84</v>
      </c>
      <c r="AC311" s="158"/>
      <c r="AD311" s="181">
        <v>3275</v>
      </c>
      <c r="AE311" s="181" t="s">
        <v>84</v>
      </c>
      <c r="AF311" s="181" t="s">
        <v>84</v>
      </c>
      <c r="AG311" s="181">
        <v>1299</v>
      </c>
      <c r="AH311" s="181">
        <v>1001</v>
      </c>
      <c r="AI311" s="181" t="s">
        <v>84</v>
      </c>
      <c r="AJ311" s="181">
        <v>780</v>
      </c>
      <c r="AK311" s="181" t="s">
        <v>84</v>
      </c>
      <c r="AL311" s="181">
        <v>822</v>
      </c>
    </row>
    <row r="312" spans="1:38" x14ac:dyDescent="0.25">
      <c r="A312" s="159" t="s">
        <v>7097</v>
      </c>
      <c r="B312" s="158">
        <v>0.89249999999999996</v>
      </c>
      <c r="C312" s="158" t="s">
        <v>84</v>
      </c>
      <c r="D312" s="158" t="s">
        <v>84</v>
      </c>
      <c r="E312" s="158">
        <v>0.94450000000000001</v>
      </c>
      <c r="F312" s="158">
        <v>0.9556</v>
      </c>
      <c r="G312" s="158" t="s">
        <v>84</v>
      </c>
      <c r="H312" s="158">
        <v>0.70809999999999995</v>
      </c>
      <c r="I312" s="158" t="s">
        <v>84</v>
      </c>
      <c r="J312" s="158"/>
      <c r="K312" s="158"/>
      <c r="L312" s="158"/>
      <c r="M312" s="158">
        <v>0.87819999999999998</v>
      </c>
      <c r="N312" s="158">
        <v>0.90529999999999999</v>
      </c>
      <c r="O312" s="158" t="s">
        <v>84</v>
      </c>
      <c r="P312" s="158" t="s">
        <v>84</v>
      </c>
      <c r="Q312" s="158" t="s">
        <v>84</v>
      </c>
      <c r="R312" s="158" t="s">
        <v>84</v>
      </c>
      <c r="S312" s="158">
        <v>0.92600000000000005</v>
      </c>
      <c r="T312" s="158">
        <v>0.95850000000000002</v>
      </c>
      <c r="U312" s="158">
        <v>0.93130000000000002</v>
      </c>
      <c r="V312" s="158">
        <v>0.97140000000000004</v>
      </c>
      <c r="W312" s="158" t="s">
        <v>84</v>
      </c>
      <c r="X312" s="158" t="s">
        <v>84</v>
      </c>
      <c r="Y312" s="158">
        <v>0.6663</v>
      </c>
      <c r="Z312" s="158">
        <v>0.74580000000000002</v>
      </c>
      <c r="AA312" s="158" t="s">
        <v>84</v>
      </c>
      <c r="AB312" s="158" t="s">
        <v>84</v>
      </c>
      <c r="AC312" s="158"/>
      <c r="AD312" s="181">
        <v>2848</v>
      </c>
      <c r="AE312" s="181" t="s">
        <v>84</v>
      </c>
      <c r="AF312" s="181" t="s">
        <v>84</v>
      </c>
      <c r="AG312" s="181">
        <v>1264</v>
      </c>
      <c r="AH312" s="181">
        <v>789</v>
      </c>
      <c r="AI312" s="181" t="s">
        <v>84</v>
      </c>
      <c r="AJ312" s="181">
        <v>646</v>
      </c>
      <c r="AK312" s="181" t="s">
        <v>84</v>
      </c>
      <c r="AL312" s="181">
        <v>707</v>
      </c>
    </row>
    <row r="313" spans="1:38" x14ac:dyDescent="0.25">
      <c r="A313" s="159" t="s">
        <v>7098</v>
      </c>
      <c r="B313" s="158">
        <v>0.90839999999999999</v>
      </c>
      <c r="C313" s="158" t="s">
        <v>84</v>
      </c>
      <c r="D313" s="158" t="s">
        <v>84</v>
      </c>
      <c r="E313" s="158">
        <v>0.97599999999999998</v>
      </c>
      <c r="F313" s="158">
        <v>0.96850000000000003</v>
      </c>
      <c r="G313" s="158" t="s">
        <v>84</v>
      </c>
      <c r="H313" s="158">
        <v>0.72109999999999996</v>
      </c>
      <c r="I313" s="158" t="s">
        <v>84</v>
      </c>
      <c r="J313" s="158"/>
      <c r="K313" s="158"/>
      <c r="L313" s="158"/>
      <c r="M313" s="158">
        <v>0.89429999999999998</v>
      </c>
      <c r="N313" s="158">
        <v>0.92069999999999996</v>
      </c>
      <c r="O313" s="158" t="s">
        <v>84</v>
      </c>
      <c r="P313" s="158" t="s">
        <v>84</v>
      </c>
      <c r="Q313" s="158" t="s">
        <v>84</v>
      </c>
      <c r="R313" s="158" t="s">
        <v>84</v>
      </c>
      <c r="S313" s="158">
        <v>0.95440000000000003</v>
      </c>
      <c r="T313" s="158">
        <v>0.98750000000000004</v>
      </c>
      <c r="U313" s="158">
        <v>0.94259999999999999</v>
      </c>
      <c r="V313" s="158">
        <v>0.98280000000000001</v>
      </c>
      <c r="W313" s="158" t="s">
        <v>84</v>
      </c>
      <c r="X313" s="158" t="s">
        <v>84</v>
      </c>
      <c r="Y313" s="158">
        <v>0.68189999999999995</v>
      </c>
      <c r="Z313" s="158">
        <v>0.75629999999999997</v>
      </c>
      <c r="AA313" s="158" t="s">
        <v>84</v>
      </c>
      <c r="AB313" s="158" t="s">
        <v>84</v>
      </c>
      <c r="AC313" s="158"/>
      <c r="AD313" s="181">
        <v>3275</v>
      </c>
      <c r="AE313" s="181" t="s">
        <v>84</v>
      </c>
      <c r="AF313" s="181" t="s">
        <v>84</v>
      </c>
      <c r="AG313" s="181">
        <v>1299</v>
      </c>
      <c r="AH313" s="181">
        <v>1001</v>
      </c>
      <c r="AI313" s="181" t="s">
        <v>84</v>
      </c>
      <c r="AJ313" s="181">
        <v>780</v>
      </c>
      <c r="AK313" s="181" t="s">
        <v>84</v>
      </c>
      <c r="AL313" s="181">
        <v>822</v>
      </c>
    </row>
    <row r="314" spans="1:38" x14ac:dyDescent="0.25">
      <c r="A314" s="159" t="s">
        <v>7099</v>
      </c>
      <c r="B314" s="158">
        <v>0.94059999999999999</v>
      </c>
      <c r="C314" s="158" t="s">
        <v>84</v>
      </c>
      <c r="D314" s="158" t="s">
        <v>84</v>
      </c>
      <c r="E314" s="158">
        <v>0.97340000000000004</v>
      </c>
      <c r="F314" s="158">
        <v>0.97799999999999998</v>
      </c>
      <c r="G314" s="158" t="s">
        <v>84</v>
      </c>
      <c r="H314" s="158">
        <v>0.83199999999999996</v>
      </c>
      <c r="I314" s="158" t="s">
        <v>84</v>
      </c>
      <c r="J314" s="158"/>
      <c r="K314" s="158"/>
      <c r="L314" s="158"/>
      <c r="M314" s="158">
        <v>0.93100000000000005</v>
      </c>
      <c r="N314" s="158">
        <v>0.94889999999999997</v>
      </c>
      <c r="O314" s="158" t="s">
        <v>84</v>
      </c>
      <c r="P314" s="158" t="s">
        <v>84</v>
      </c>
      <c r="Q314" s="158" t="s">
        <v>84</v>
      </c>
      <c r="R314" s="158" t="s">
        <v>84</v>
      </c>
      <c r="S314" s="158">
        <v>0.96250000000000002</v>
      </c>
      <c r="T314" s="158">
        <v>0.98119999999999996</v>
      </c>
      <c r="U314" s="158">
        <v>0.96419999999999995</v>
      </c>
      <c r="V314" s="158">
        <v>0.98660000000000003</v>
      </c>
      <c r="W314" s="158" t="s">
        <v>84</v>
      </c>
      <c r="X314" s="158" t="s">
        <v>84</v>
      </c>
      <c r="Y314" s="158">
        <v>0.8004</v>
      </c>
      <c r="Z314" s="158">
        <v>0.85909999999999997</v>
      </c>
      <c r="AA314" s="158" t="s">
        <v>84</v>
      </c>
      <c r="AB314" s="158" t="s">
        <v>84</v>
      </c>
      <c r="AC314" s="158"/>
      <c r="AD314" s="181">
        <v>2848</v>
      </c>
      <c r="AE314" s="181" t="s">
        <v>84</v>
      </c>
      <c r="AF314" s="181" t="s">
        <v>84</v>
      </c>
      <c r="AG314" s="181">
        <v>1264</v>
      </c>
      <c r="AH314" s="181">
        <v>789</v>
      </c>
      <c r="AI314" s="181" t="s">
        <v>84</v>
      </c>
      <c r="AJ314" s="181">
        <v>646</v>
      </c>
      <c r="AK314" s="181" t="s">
        <v>84</v>
      </c>
      <c r="AL314" s="181">
        <v>707</v>
      </c>
    </row>
    <row r="315" spans="1:38" x14ac:dyDescent="0.25">
      <c r="A315" s="159" t="s">
        <v>7100</v>
      </c>
      <c r="B315" s="158">
        <v>0.94130000000000003</v>
      </c>
      <c r="C315" s="158" t="s">
        <v>84</v>
      </c>
      <c r="D315" s="158" t="s">
        <v>84</v>
      </c>
      <c r="E315" s="158">
        <v>0.97750000000000004</v>
      </c>
      <c r="F315" s="158">
        <v>0.98160000000000003</v>
      </c>
      <c r="G315" s="158" t="s">
        <v>84</v>
      </c>
      <c r="H315" s="158">
        <v>0.83819999999999995</v>
      </c>
      <c r="I315" s="158" t="s">
        <v>84</v>
      </c>
      <c r="J315" s="158"/>
      <c r="K315" s="158"/>
      <c r="L315" s="158"/>
      <c r="M315" s="158">
        <v>0.93240000000000001</v>
      </c>
      <c r="N315" s="158">
        <v>0.94910000000000005</v>
      </c>
      <c r="O315" s="158" t="s">
        <v>84</v>
      </c>
      <c r="P315" s="158" t="s">
        <v>84</v>
      </c>
      <c r="Q315" s="158" t="s">
        <v>84</v>
      </c>
      <c r="R315" s="158" t="s">
        <v>84</v>
      </c>
      <c r="S315" s="158">
        <v>0.96689999999999998</v>
      </c>
      <c r="T315" s="158">
        <v>0.98480000000000001</v>
      </c>
      <c r="U315" s="158">
        <v>0.9698</v>
      </c>
      <c r="V315" s="158">
        <v>0.98880000000000001</v>
      </c>
      <c r="W315" s="158" t="s">
        <v>84</v>
      </c>
      <c r="X315" s="158" t="s">
        <v>84</v>
      </c>
      <c r="Y315" s="158">
        <v>0.80989999999999995</v>
      </c>
      <c r="Z315" s="158">
        <v>0.86270000000000002</v>
      </c>
      <c r="AA315" s="158" t="s">
        <v>84</v>
      </c>
      <c r="AB315" s="158" t="s">
        <v>84</v>
      </c>
      <c r="AC315" s="158"/>
      <c r="AD315" s="181">
        <v>3275</v>
      </c>
      <c r="AE315" s="181" t="s">
        <v>84</v>
      </c>
      <c r="AF315" s="181" t="s">
        <v>84</v>
      </c>
      <c r="AG315" s="181">
        <v>1299</v>
      </c>
      <c r="AH315" s="181">
        <v>1001</v>
      </c>
      <c r="AI315" s="181" t="s">
        <v>84</v>
      </c>
      <c r="AJ315" s="181">
        <v>780</v>
      </c>
      <c r="AK315" s="181" t="s">
        <v>84</v>
      </c>
      <c r="AL315" s="181">
        <v>822</v>
      </c>
    </row>
    <row r="316" spans="1:38" x14ac:dyDescent="0.25">
      <c r="A316" s="159" t="s">
        <v>7101</v>
      </c>
      <c r="B316" s="158">
        <v>0.93410000000000004</v>
      </c>
      <c r="C316" s="158" t="s">
        <v>84</v>
      </c>
      <c r="D316" s="158" t="s">
        <v>84</v>
      </c>
      <c r="E316" s="158">
        <v>0.96899999999999997</v>
      </c>
      <c r="F316" s="158">
        <v>0.97640000000000005</v>
      </c>
      <c r="G316" s="158" t="s">
        <v>84</v>
      </c>
      <c r="H316" s="158">
        <v>0.81520000000000004</v>
      </c>
      <c r="I316" s="158" t="s">
        <v>84</v>
      </c>
      <c r="J316" s="158"/>
      <c r="K316" s="158"/>
      <c r="L316" s="158"/>
      <c r="M316" s="158">
        <v>0.92390000000000005</v>
      </c>
      <c r="N316" s="158">
        <v>0.94299999999999995</v>
      </c>
      <c r="O316" s="158" t="s">
        <v>84</v>
      </c>
      <c r="P316" s="158" t="s">
        <v>84</v>
      </c>
      <c r="Q316" s="158" t="s">
        <v>84</v>
      </c>
      <c r="R316" s="158" t="s">
        <v>84</v>
      </c>
      <c r="S316" s="158">
        <v>0.95699999999999996</v>
      </c>
      <c r="T316" s="158">
        <v>0.97770000000000001</v>
      </c>
      <c r="U316" s="158">
        <v>0.96150000000000002</v>
      </c>
      <c r="V316" s="158">
        <v>0.98550000000000004</v>
      </c>
      <c r="W316" s="158" t="s">
        <v>84</v>
      </c>
      <c r="X316" s="158" t="s">
        <v>84</v>
      </c>
      <c r="Y316" s="158">
        <v>0.78220000000000001</v>
      </c>
      <c r="Z316" s="158">
        <v>0.84379999999999999</v>
      </c>
      <c r="AA316" s="158" t="s">
        <v>84</v>
      </c>
      <c r="AB316" s="158" t="s">
        <v>84</v>
      </c>
      <c r="AC316" s="158"/>
      <c r="AD316" s="181">
        <v>2848</v>
      </c>
      <c r="AE316" s="181" t="s">
        <v>84</v>
      </c>
      <c r="AF316" s="181" t="s">
        <v>84</v>
      </c>
      <c r="AG316" s="181">
        <v>1264</v>
      </c>
      <c r="AH316" s="181">
        <v>789</v>
      </c>
      <c r="AI316" s="181" t="s">
        <v>84</v>
      </c>
      <c r="AJ316" s="181">
        <v>646</v>
      </c>
      <c r="AK316" s="181" t="s">
        <v>84</v>
      </c>
      <c r="AL316" s="181">
        <v>707</v>
      </c>
    </row>
    <row r="317" spans="1:38" x14ac:dyDescent="0.25">
      <c r="A317" s="159" t="s">
        <v>7102</v>
      </c>
      <c r="B317" s="158">
        <v>0.93369999999999997</v>
      </c>
      <c r="C317" s="158" t="s">
        <v>84</v>
      </c>
      <c r="D317" s="158" t="s">
        <v>84</v>
      </c>
      <c r="E317" s="158">
        <v>0.97499999999999998</v>
      </c>
      <c r="F317" s="158">
        <v>0.97929999999999995</v>
      </c>
      <c r="G317" s="158" t="s">
        <v>84</v>
      </c>
      <c r="H317" s="158">
        <v>0.81269999999999998</v>
      </c>
      <c r="I317" s="158" t="s">
        <v>84</v>
      </c>
      <c r="J317" s="158"/>
      <c r="K317" s="158"/>
      <c r="L317" s="158"/>
      <c r="M317" s="158">
        <v>0.92400000000000004</v>
      </c>
      <c r="N317" s="158">
        <v>0.94220000000000004</v>
      </c>
      <c r="O317" s="158" t="s">
        <v>84</v>
      </c>
      <c r="P317" s="158" t="s">
        <v>84</v>
      </c>
      <c r="Q317" s="158" t="s">
        <v>84</v>
      </c>
      <c r="R317" s="158" t="s">
        <v>84</v>
      </c>
      <c r="S317" s="158">
        <v>0.96309999999999996</v>
      </c>
      <c r="T317" s="158">
        <v>0.98309999999999997</v>
      </c>
      <c r="U317" s="158">
        <v>0.96589999999999998</v>
      </c>
      <c r="V317" s="158">
        <v>0.98740000000000006</v>
      </c>
      <c r="W317" s="158" t="s">
        <v>84</v>
      </c>
      <c r="X317" s="158" t="s">
        <v>84</v>
      </c>
      <c r="Y317" s="158">
        <v>0.78239999999999998</v>
      </c>
      <c r="Z317" s="158">
        <v>0.83919999999999995</v>
      </c>
      <c r="AA317" s="158" t="s">
        <v>84</v>
      </c>
      <c r="AB317" s="158" t="s">
        <v>84</v>
      </c>
      <c r="AC317" s="158"/>
      <c r="AD317" s="181">
        <v>3275</v>
      </c>
      <c r="AE317" s="181" t="s">
        <v>84</v>
      </c>
      <c r="AF317" s="181" t="s">
        <v>84</v>
      </c>
      <c r="AG317" s="181">
        <v>1299</v>
      </c>
      <c r="AH317" s="181">
        <v>1001</v>
      </c>
      <c r="AI317" s="181" t="s">
        <v>84</v>
      </c>
      <c r="AJ317" s="181">
        <v>780</v>
      </c>
      <c r="AK317" s="181" t="s">
        <v>84</v>
      </c>
      <c r="AL317" s="181">
        <v>822</v>
      </c>
    </row>
    <row r="318" spans="1:38" x14ac:dyDescent="0.25">
      <c r="A318" s="159" t="s">
        <v>7103</v>
      </c>
      <c r="B318" s="158">
        <v>0.92500000000000004</v>
      </c>
      <c r="C318" s="158" t="s">
        <v>84</v>
      </c>
      <c r="D318" s="158" t="s">
        <v>84</v>
      </c>
      <c r="E318" s="158">
        <v>0.96530000000000005</v>
      </c>
      <c r="F318" s="158">
        <v>0.97460000000000002</v>
      </c>
      <c r="G318" s="158" t="s">
        <v>84</v>
      </c>
      <c r="H318" s="158">
        <v>0.78420000000000001</v>
      </c>
      <c r="I318" s="158" t="s">
        <v>84</v>
      </c>
      <c r="J318" s="158"/>
      <c r="K318" s="158"/>
      <c r="L318" s="158"/>
      <c r="M318" s="158">
        <v>0.91410000000000002</v>
      </c>
      <c r="N318" s="158">
        <v>0.93459999999999999</v>
      </c>
      <c r="O318" s="158" t="s">
        <v>84</v>
      </c>
      <c r="P318" s="158" t="s">
        <v>84</v>
      </c>
      <c r="Q318" s="158" t="s">
        <v>84</v>
      </c>
      <c r="R318" s="158" t="s">
        <v>84</v>
      </c>
      <c r="S318" s="158">
        <v>0.95250000000000001</v>
      </c>
      <c r="T318" s="158">
        <v>0.97470000000000001</v>
      </c>
      <c r="U318" s="158">
        <v>0.95879999999999999</v>
      </c>
      <c r="V318" s="158">
        <v>0.98440000000000005</v>
      </c>
      <c r="W318" s="158" t="s">
        <v>84</v>
      </c>
      <c r="X318" s="158" t="s">
        <v>84</v>
      </c>
      <c r="Y318" s="158">
        <v>0.74919999999999998</v>
      </c>
      <c r="Z318" s="158">
        <v>0.81489999999999996</v>
      </c>
      <c r="AA318" s="158" t="s">
        <v>84</v>
      </c>
      <c r="AB318" s="158" t="s">
        <v>84</v>
      </c>
      <c r="AC318" s="158"/>
      <c r="AD318" s="181">
        <v>2848</v>
      </c>
      <c r="AE318" s="181" t="s">
        <v>84</v>
      </c>
      <c r="AF318" s="181" t="s">
        <v>84</v>
      </c>
      <c r="AG318" s="181">
        <v>1264</v>
      </c>
      <c r="AH318" s="181">
        <v>789</v>
      </c>
      <c r="AI318" s="181" t="s">
        <v>84</v>
      </c>
      <c r="AJ318" s="181">
        <v>646</v>
      </c>
      <c r="AK318" s="181" t="s">
        <v>84</v>
      </c>
      <c r="AL318" s="181">
        <v>707</v>
      </c>
    </row>
    <row r="319" spans="1:38" x14ac:dyDescent="0.25">
      <c r="A319" s="159" t="s">
        <v>7104</v>
      </c>
      <c r="B319" s="158">
        <v>0.92779999999999996</v>
      </c>
      <c r="C319" s="158" t="s">
        <v>84</v>
      </c>
      <c r="D319" s="158" t="s">
        <v>84</v>
      </c>
      <c r="E319" s="158">
        <v>0.96930000000000005</v>
      </c>
      <c r="F319" s="158">
        <v>0.97899999999999998</v>
      </c>
      <c r="G319" s="158" t="s">
        <v>84</v>
      </c>
      <c r="H319" s="158">
        <v>0.80230000000000001</v>
      </c>
      <c r="I319" s="158" t="s">
        <v>84</v>
      </c>
      <c r="J319" s="158"/>
      <c r="K319" s="158"/>
      <c r="L319" s="158"/>
      <c r="M319" s="158">
        <v>0.91749999999999998</v>
      </c>
      <c r="N319" s="158">
        <v>0.93689999999999996</v>
      </c>
      <c r="O319" s="158" t="s">
        <v>84</v>
      </c>
      <c r="P319" s="158" t="s">
        <v>84</v>
      </c>
      <c r="Q319" s="158" t="s">
        <v>84</v>
      </c>
      <c r="R319" s="158" t="s">
        <v>84</v>
      </c>
      <c r="S319" s="158">
        <v>0.95599999999999996</v>
      </c>
      <c r="T319" s="158">
        <v>0.97860000000000003</v>
      </c>
      <c r="U319" s="158">
        <v>0.96450000000000002</v>
      </c>
      <c r="V319" s="158">
        <v>0.98760000000000003</v>
      </c>
      <c r="W319" s="158" t="s">
        <v>84</v>
      </c>
      <c r="X319" s="158" t="s">
        <v>84</v>
      </c>
      <c r="Y319" s="158">
        <v>0.77100000000000002</v>
      </c>
      <c r="Z319" s="158">
        <v>0.82969999999999999</v>
      </c>
      <c r="AA319" s="158" t="s">
        <v>84</v>
      </c>
      <c r="AB319" s="158" t="s">
        <v>84</v>
      </c>
      <c r="AC319" s="158"/>
      <c r="AD319" s="181">
        <v>3275</v>
      </c>
      <c r="AE319" s="181" t="s">
        <v>84</v>
      </c>
      <c r="AF319" s="181" t="s">
        <v>84</v>
      </c>
      <c r="AG319" s="181">
        <v>1299</v>
      </c>
      <c r="AH319" s="181">
        <v>1001</v>
      </c>
      <c r="AI319" s="181" t="s">
        <v>84</v>
      </c>
      <c r="AJ319" s="181">
        <v>780</v>
      </c>
      <c r="AK319" s="181" t="s">
        <v>84</v>
      </c>
      <c r="AL319" s="181">
        <v>822</v>
      </c>
    </row>
    <row r="320" spans="1:38" x14ac:dyDescent="0.25">
      <c r="A320" s="159" t="s">
        <v>7105</v>
      </c>
      <c r="B320" s="158">
        <v>0.69140000000000001</v>
      </c>
      <c r="C320" s="158" t="s">
        <v>84</v>
      </c>
      <c r="D320" s="158">
        <v>0.82789999999999997</v>
      </c>
      <c r="E320" s="158">
        <v>0.79490000000000005</v>
      </c>
      <c r="F320" s="158">
        <v>0.82479999999999998</v>
      </c>
      <c r="G320" s="158">
        <v>0.7258</v>
      </c>
      <c r="H320" s="158">
        <v>0.36480000000000001</v>
      </c>
      <c r="I320" s="158">
        <v>0.5978</v>
      </c>
      <c r="J320" s="158"/>
      <c r="K320" s="158"/>
      <c r="L320" s="158"/>
      <c r="M320" s="158">
        <v>0.68479999999999996</v>
      </c>
      <c r="N320" s="158">
        <v>0.69799999999999995</v>
      </c>
      <c r="O320" s="158" t="s">
        <v>84</v>
      </c>
      <c r="P320" s="158" t="s">
        <v>84</v>
      </c>
      <c r="Q320" s="158">
        <v>0.81630000000000003</v>
      </c>
      <c r="R320" s="158">
        <v>0.83889999999999998</v>
      </c>
      <c r="S320" s="158">
        <v>0.78400000000000003</v>
      </c>
      <c r="T320" s="158">
        <v>0.80530000000000002</v>
      </c>
      <c r="U320" s="158">
        <v>0.81069999999999998</v>
      </c>
      <c r="V320" s="158">
        <v>0.83789999999999998</v>
      </c>
      <c r="W320" s="158">
        <v>0.67230000000000001</v>
      </c>
      <c r="X320" s="158">
        <v>0.77210000000000001</v>
      </c>
      <c r="Y320" s="158">
        <v>0.35139999999999999</v>
      </c>
      <c r="Z320" s="158">
        <v>0.37830000000000003</v>
      </c>
      <c r="AA320" s="158">
        <v>0.55579999999999996</v>
      </c>
      <c r="AB320" s="158">
        <v>0.63719999999999999</v>
      </c>
      <c r="AC320" s="158"/>
      <c r="AD320" s="181">
        <v>20544</v>
      </c>
      <c r="AE320" s="181" t="s">
        <v>84</v>
      </c>
      <c r="AF320" s="181">
        <v>4894</v>
      </c>
      <c r="AG320" s="181">
        <v>6122</v>
      </c>
      <c r="AH320" s="181">
        <v>3373</v>
      </c>
      <c r="AI320" s="181">
        <v>338</v>
      </c>
      <c r="AJ320" s="181">
        <v>5228</v>
      </c>
      <c r="AK320" s="181">
        <v>589</v>
      </c>
      <c r="AL320" s="181">
        <v>17664</v>
      </c>
    </row>
    <row r="321" spans="1:38" x14ac:dyDescent="0.25">
      <c r="A321" s="159" t="s">
        <v>7106</v>
      </c>
      <c r="B321" s="158">
        <v>0.70489999999999997</v>
      </c>
      <c r="C321" s="158" t="s">
        <v>84</v>
      </c>
      <c r="D321" s="158">
        <v>0.8044</v>
      </c>
      <c r="E321" s="158">
        <v>0.7964</v>
      </c>
      <c r="F321" s="158">
        <v>0.82730000000000004</v>
      </c>
      <c r="G321" s="158">
        <v>0.76490000000000002</v>
      </c>
      <c r="H321" s="158">
        <v>0.40629999999999999</v>
      </c>
      <c r="I321" s="158">
        <v>0.63239999999999996</v>
      </c>
      <c r="J321" s="158"/>
      <c r="K321" s="158"/>
      <c r="L321" s="158"/>
      <c r="M321" s="158">
        <v>0.69979999999999998</v>
      </c>
      <c r="N321" s="158">
        <v>0.71</v>
      </c>
      <c r="O321" s="158" t="s">
        <v>84</v>
      </c>
      <c r="P321" s="158" t="s">
        <v>84</v>
      </c>
      <c r="Q321" s="158">
        <v>0.79449999999999998</v>
      </c>
      <c r="R321" s="158">
        <v>0.81379999999999997</v>
      </c>
      <c r="S321" s="158">
        <v>0.78790000000000004</v>
      </c>
      <c r="T321" s="158">
        <v>0.80459999999999998</v>
      </c>
      <c r="U321" s="158">
        <v>0.81699999999999995</v>
      </c>
      <c r="V321" s="158">
        <v>0.83709999999999996</v>
      </c>
      <c r="W321" s="158">
        <v>0.73</v>
      </c>
      <c r="X321" s="158">
        <v>0.79600000000000004</v>
      </c>
      <c r="Y321" s="158">
        <v>0.3952</v>
      </c>
      <c r="Z321" s="158">
        <v>0.41739999999999999</v>
      </c>
      <c r="AA321" s="158">
        <v>0.60229999999999995</v>
      </c>
      <c r="AB321" s="158">
        <v>0.66080000000000005</v>
      </c>
      <c r="AC321" s="158"/>
      <c r="AD321" s="181">
        <v>33811</v>
      </c>
      <c r="AE321" s="181" t="s">
        <v>84</v>
      </c>
      <c r="AF321" s="181">
        <v>7420</v>
      </c>
      <c r="AG321" s="181">
        <v>10303</v>
      </c>
      <c r="AH321" s="181">
        <v>6216</v>
      </c>
      <c r="AI321" s="181">
        <v>706</v>
      </c>
      <c r="AJ321" s="181">
        <v>8046</v>
      </c>
      <c r="AK321" s="181">
        <v>1120</v>
      </c>
      <c r="AL321" s="181">
        <v>29302</v>
      </c>
    </row>
    <row r="322" spans="1:38" x14ac:dyDescent="0.25">
      <c r="A322" s="159" t="s">
        <v>7107</v>
      </c>
      <c r="B322" s="158">
        <v>0.89910000000000001</v>
      </c>
      <c r="C322" s="158" t="s">
        <v>84</v>
      </c>
      <c r="D322" s="158">
        <v>0.9879</v>
      </c>
      <c r="E322" s="158">
        <v>0.95069999999999999</v>
      </c>
      <c r="F322" s="158">
        <v>0.94879999999999998</v>
      </c>
      <c r="G322" s="158">
        <v>0.91310000000000002</v>
      </c>
      <c r="H322" s="158">
        <v>0.73340000000000005</v>
      </c>
      <c r="I322" s="158">
        <v>0.80469999999999997</v>
      </c>
      <c r="J322" s="158"/>
      <c r="K322" s="158"/>
      <c r="L322" s="158"/>
      <c r="M322" s="158">
        <v>0.89490000000000003</v>
      </c>
      <c r="N322" s="158">
        <v>0.9032</v>
      </c>
      <c r="O322" s="158" t="s">
        <v>84</v>
      </c>
      <c r="P322" s="158" t="s">
        <v>84</v>
      </c>
      <c r="Q322" s="158">
        <v>0.98409999999999997</v>
      </c>
      <c r="R322" s="158">
        <v>0.99080000000000001</v>
      </c>
      <c r="S322" s="158">
        <v>0.94479999999999997</v>
      </c>
      <c r="T322" s="158">
        <v>0.95589999999999997</v>
      </c>
      <c r="U322" s="158">
        <v>0.94069999999999998</v>
      </c>
      <c r="V322" s="158">
        <v>0.95579999999999998</v>
      </c>
      <c r="W322" s="158">
        <v>0.87709999999999999</v>
      </c>
      <c r="X322" s="158">
        <v>0.93889999999999996</v>
      </c>
      <c r="Y322" s="158">
        <v>0.72130000000000005</v>
      </c>
      <c r="Z322" s="158">
        <v>0.74509999999999998</v>
      </c>
      <c r="AA322" s="158">
        <v>0.77029999999999998</v>
      </c>
      <c r="AB322" s="158">
        <v>0.83460000000000001</v>
      </c>
      <c r="AC322" s="158"/>
      <c r="AD322" s="181">
        <v>20544</v>
      </c>
      <c r="AE322" s="181" t="s">
        <v>84</v>
      </c>
      <c r="AF322" s="181">
        <v>4894</v>
      </c>
      <c r="AG322" s="181">
        <v>6122</v>
      </c>
      <c r="AH322" s="181">
        <v>3373</v>
      </c>
      <c r="AI322" s="181">
        <v>338</v>
      </c>
      <c r="AJ322" s="181">
        <v>5228</v>
      </c>
      <c r="AK322" s="181">
        <v>589</v>
      </c>
      <c r="AL322" s="181">
        <v>17664</v>
      </c>
    </row>
    <row r="323" spans="1:38" x14ac:dyDescent="0.25">
      <c r="A323" s="159" t="s">
        <v>7108</v>
      </c>
      <c r="B323" s="158">
        <v>0.9083</v>
      </c>
      <c r="C323" s="158" t="s">
        <v>84</v>
      </c>
      <c r="D323" s="158">
        <v>0.98529999999999995</v>
      </c>
      <c r="E323" s="158">
        <v>0.95199999999999996</v>
      </c>
      <c r="F323" s="158">
        <v>0.95109999999999995</v>
      </c>
      <c r="G323" s="158">
        <v>0.94389999999999996</v>
      </c>
      <c r="H323" s="158">
        <v>0.75760000000000005</v>
      </c>
      <c r="I323" s="158">
        <v>0.81869999999999998</v>
      </c>
      <c r="J323" s="158"/>
      <c r="K323" s="158"/>
      <c r="L323" s="158"/>
      <c r="M323" s="158">
        <v>0.90510000000000002</v>
      </c>
      <c r="N323" s="158">
        <v>0.91139999999999999</v>
      </c>
      <c r="O323" s="158" t="s">
        <v>84</v>
      </c>
      <c r="P323" s="158" t="s">
        <v>84</v>
      </c>
      <c r="Q323" s="158">
        <v>0.98199999999999998</v>
      </c>
      <c r="R323" s="158">
        <v>0.98799999999999999</v>
      </c>
      <c r="S323" s="158">
        <v>0.9476</v>
      </c>
      <c r="T323" s="158">
        <v>0.95609999999999995</v>
      </c>
      <c r="U323" s="158">
        <v>0.94530000000000003</v>
      </c>
      <c r="V323" s="158">
        <v>0.95630000000000004</v>
      </c>
      <c r="W323" s="158">
        <v>0.92369999999999997</v>
      </c>
      <c r="X323" s="158">
        <v>0.95879999999999999</v>
      </c>
      <c r="Y323" s="158">
        <v>0.74809999999999999</v>
      </c>
      <c r="Z323" s="158">
        <v>0.76680000000000004</v>
      </c>
      <c r="AA323" s="158">
        <v>0.79479999999999995</v>
      </c>
      <c r="AB323" s="158">
        <v>0.84009999999999996</v>
      </c>
      <c r="AC323" s="158"/>
      <c r="AD323" s="181">
        <v>33811</v>
      </c>
      <c r="AE323" s="181" t="s">
        <v>84</v>
      </c>
      <c r="AF323" s="181">
        <v>7420</v>
      </c>
      <c r="AG323" s="181">
        <v>10303</v>
      </c>
      <c r="AH323" s="181">
        <v>6216</v>
      </c>
      <c r="AI323" s="181">
        <v>706</v>
      </c>
      <c r="AJ323" s="181">
        <v>8046</v>
      </c>
      <c r="AK323" s="181">
        <v>1120</v>
      </c>
      <c r="AL323" s="181">
        <v>29302</v>
      </c>
    </row>
    <row r="324" spans="1:38" x14ac:dyDescent="0.25">
      <c r="A324" s="159" t="s">
        <v>7109</v>
      </c>
      <c r="B324" s="158">
        <v>0.62639999999999996</v>
      </c>
      <c r="C324" s="158" t="s">
        <v>84</v>
      </c>
      <c r="D324" s="158">
        <v>0.76829999999999998</v>
      </c>
      <c r="E324" s="158">
        <v>0.73150000000000004</v>
      </c>
      <c r="F324" s="158">
        <v>0.75770000000000004</v>
      </c>
      <c r="G324" s="158">
        <v>0.66910000000000003</v>
      </c>
      <c r="H324" s="158">
        <v>0.2928</v>
      </c>
      <c r="I324" s="158">
        <v>0.5413</v>
      </c>
      <c r="J324" s="158"/>
      <c r="K324" s="158"/>
      <c r="L324" s="158"/>
      <c r="M324" s="158">
        <v>0.61909999999999998</v>
      </c>
      <c r="N324" s="158">
        <v>0.63349999999999995</v>
      </c>
      <c r="O324" s="158" t="s">
        <v>84</v>
      </c>
      <c r="P324" s="158" t="s">
        <v>84</v>
      </c>
      <c r="Q324" s="158">
        <v>0.75470000000000004</v>
      </c>
      <c r="R324" s="158">
        <v>0.78120000000000001</v>
      </c>
      <c r="S324" s="158">
        <v>0.71899999999999997</v>
      </c>
      <c r="T324" s="158">
        <v>0.74350000000000005</v>
      </c>
      <c r="U324" s="158">
        <v>0.74129999999999996</v>
      </c>
      <c r="V324" s="158">
        <v>0.77329999999999999</v>
      </c>
      <c r="W324" s="158">
        <v>0.61099999999999999</v>
      </c>
      <c r="X324" s="158">
        <v>0.72050000000000003</v>
      </c>
      <c r="Y324" s="158">
        <v>0.27950000000000003</v>
      </c>
      <c r="Z324" s="158">
        <v>0.30609999999999998</v>
      </c>
      <c r="AA324" s="158">
        <v>0.49780000000000002</v>
      </c>
      <c r="AB324" s="158">
        <v>0.5827</v>
      </c>
      <c r="AC324" s="158"/>
      <c r="AD324" s="181">
        <v>20544</v>
      </c>
      <c r="AE324" s="181" t="s">
        <v>84</v>
      </c>
      <c r="AF324" s="181">
        <v>4894</v>
      </c>
      <c r="AG324" s="181">
        <v>6122</v>
      </c>
      <c r="AH324" s="181">
        <v>3373</v>
      </c>
      <c r="AI324" s="181">
        <v>338</v>
      </c>
      <c r="AJ324" s="181">
        <v>5228</v>
      </c>
      <c r="AK324" s="181">
        <v>589</v>
      </c>
      <c r="AL324" s="181">
        <v>17664</v>
      </c>
    </row>
    <row r="325" spans="1:38" x14ac:dyDescent="0.25">
      <c r="A325" s="159" t="s">
        <v>7110</v>
      </c>
      <c r="B325" s="158">
        <v>0.63449999999999995</v>
      </c>
      <c r="C325" s="158" t="s">
        <v>84</v>
      </c>
      <c r="D325" s="158">
        <v>0.73250000000000004</v>
      </c>
      <c r="E325" s="158">
        <v>0.72430000000000005</v>
      </c>
      <c r="F325" s="158">
        <v>0.76629999999999998</v>
      </c>
      <c r="G325" s="158">
        <v>0.69879999999999998</v>
      </c>
      <c r="H325" s="158">
        <v>0.33260000000000001</v>
      </c>
      <c r="I325" s="158">
        <v>0.55879999999999996</v>
      </c>
      <c r="J325" s="158"/>
      <c r="K325" s="158"/>
      <c r="L325" s="158"/>
      <c r="M325" s="158">
        <v>0.62880000000000003</v>
      </c>
      <c r="N325" s="158">
        <v>0.6401</v>
      </c>
      <c r="O325" s="158" t="s">
        <v>84</v>
      </c>
      <c r="P325" s="158" t="s">
        <v>84</v>
      </c>
      <c r="Q325" s="158">
        <v>0.72089999999999999</v>
      </c>
      <c r="R325" s="158">
        <v>0.74370000000000003</v>
      </c>
      <c r="S325" s="158">
        <v>0.71440000000000003</v>
      </c>
      <c r="T325" s="158">
        <v>0.7339</v>
      </c>
      <c r="U325" s="158">
        <v>0.75419999999999998</v>
      </c>
      <c r="V325" s="158">
        <v>0.77790000000000004</v>
      </c>
      <c r="W325" s="158">
        <v>0.65959999999999996</v>
      </c>
      <c r="X325" s="158">
        <v>0.73440000000000005</v>
      </c>
      <c r="Y325" s="158">
        <v>0.32150000000000001</v>
      </c>
      <c r="Z325" s="158">
        <v>0.34370000000000001</v>
      </c>
      <c r="AA325" s="158">
        <v>0.5272</v>
      </c>
      <c r="AB325" s="158">
        <v>0.58919999999999995</v>
      </c>
      <c r="AC325" s="158"/>
      <c r="AD325" s="181">
        <v>33811</v>
      </c>
      <c r="AE325" s="181" t="s">
        <v>84</v>
      </c>
      <c r="AF325" s="181">
        <v>7420</v>
      </c>
      <c r="AG325" s="181">
        <v>10303</v>
      </c>
      <c r="AH325" s="181">
        <v>6216</v>
      </c>
      <c r="AI325" s="181">
        <v>706</v>
      </c>
      <c r="AJ325" s="181">
        <v>8046</v>
      </c>
      <c r="AK325" s="181">
        <v>1120</v>
      </c>
      <c r="AL325" s="181">
        <v>29302</v>
      </c>
    </row>
    <row r="326" spans="1:38" x14ac:dyDescent="0.25">
      <c r="A326" s="159" t="s">
        <v>7111</v>
      </c>
      <c r="B326" s="158">
        <v>0.58919999999999995</v>
      </c>
      <c r="C326" s="158" t="s">
        <v>84</v>
      </c>
      <c r="D326" s="158">
        <v>0.73440000000000005</v>
      </c>
      <c r="E326" s="158">
        <v>0.69159999999999999</v>
      </c>
      <c r="F326" s="158">
        <v>0.71709999999999996</v>
      </c>
      <c r="G326" s="158">
        <v>0.64849999999999997</v>
      </c>
      <c r="H326" s="158">
        <v>0.2555</v>
      </c>
      <c r="I326" s="158">
        <v>0.51659999999999995</v>
      </c>
      <c r="J326" s="158"/>
      <c r="K326" s="158"/>
      <c r="L326" s="158"/>
      <c r="M326" s="158">
        <v>0.58140000000000003</v>
      </c>
      <c r="N326" s="158">
        <v>0.5968</v>
      </c>
      <c r="O326" s="158" t="s">
        <v>84</v>
      </c>
      <c r="P326" s="158" t="s">
        <v>84</v>
      </c>
      <c r="Q326" s="158">
        <v>0.71930000000000005</v>
      </c>
      <c r="R326" s="158">
        <v>0.74880000000000002</v>
      </c>
      <c r="S326" s="158">
        <v>0.67779999999999996</v>
      </c>
      <c r="T326" s="158">
        <v>0.70489999999999997</v>
      </c>
      <c r="U326" s="158">
        <v>0.69879999999999998</v>
      </c>
      <c r="V326" s="158">
        <v>0.73440000000000005</v>
      </c>
      <c r="W326" s="158">
        <v>0.58650000000000002</v>
      </c>
      <c r="X326" s="158">
        <v>0.70369999999999999</v>
      </c>
      <c r="Y326" s="158">
        <v>0.24210000000000001</v>
      </c>
      <c r="Z326" s="158">
        <v>0.26919999999999999</v>
      </c>
      <c r="AA326" s="158">
        <v>0.4718</v>
      </c>
      <c r="AB326" s="158">
        <v>0.55940000000000001</v>
      </c>
      <c r="AC326" s="158"/>
      <c r="AD326" s="181">
        <v>20544</v>
      </c>
      <c r="AE326" s="181" t="s">
        <v>84</v>
      </c>
      <c r="AF326" s="181">
        <v>4894</v>
      </c>
      <c r="AG326" s="181">
        <v>6122</v>
      </c>
      <c r="AH326" s="181">
        <v>3373</v>
      </c>
      <c r="AI326" s="181">
        <v>338</v>
      </c>
      <c r="AJ326" s="181">
        <v>5228</v>
      </c>
      <c r="AK326" s="181">
        <v>589</v>
      </c>
      <c r="AL326" s="181">
        <v>17664</v>
      </c>
    </row>
    <row r="327" spans="1:38" x14ac:dyDescent="0.25">
      <c r="A327" s="159" t="s">
        <v>7112</v>
      </c>
      <c r="B327" s="158">
        <v>0.59230000000000005</v>
      </c>
      <c r="C327" s="158" t="s">
        <v>84</v>
      </c>
      <c r="D327" s="158">
        <v>0.68520000000000003</v>
      </c>
      <c r="E327" s="158">
        <v>0.68379999999999996</v>
      </c>
      <c r="F327" s="158">
        <v>0.7208</v>
      </c>
      <c r="G327" s="158">
        <v>0.63680000000000003</v>
      </c>
      <c r="H327" s="158">
        <v>0.2969</v>
      </c>
      <c r="I327" s="158">
        <v>0.52249999999999996</v>
      </c>
      <c r="J327" s="158"/>
      <c r="K327" s="158"/>
      <c r="L327" s="158"/>
      <c r="M327" s="158">
        <v>0.58609999999999995</v>
      </c>
      <c r="N327" s="158">
        <v>0.59840000000000004</v>
      </c>
      <c r="O327" s="158" t="s">
        <v>84</v>
      </c>
      <c r="P327" s="158" t="s">
        <v>84</v>
      </c>
      <c r="Q327" s="158">
        <v>0.67210000000000003</v>
      </c>
      <c r="R327" s="158">
        <v>0.69789999999999996</v>
      </c>
      <c r="S327" s="158">
        <v>0.67279999999999995</v>
      </c>
      <c r="T327" s="158">
        <v>0.69450000000000001</v>
      </c>
      <c r="U327" s="158">
        <v>0.70720000000000005</v>
      </c>
      <c r="V327" s="158">
        <v>0.73399999999999999</v>
      </c>
      <c r="W327" s="158">
        <v>0.59389999999999998</v>
      </c>
      <c r="X327" s="158">
        <v>0.6764</v>
      </c>
      <c r="Y327" s="158">
        <v>0.28549999999999998</v>
      </c>
      <c r="Z327" s="158">
        <v>0.30830000000000002</v>
      </c>
      <c r="AA327" s="158">
        <v>0.48930000000000001</v>
      </c>
      <c r="AB327" s="158">
        <v>0.55459999999999998</v>
      </c>
      <c r="AC327" s="158"/>
      <c r="AD327" s="181">
        <v>33811</v>
      </c>
      <c r="AE327" s="181" t="s">
        <v>84</v>
      </c>
      <c r="AF327" s="181">
        <v>7420</v>
      </c>
      <c r="AG327" s="181">
        <v>10303</v>
      </c>
      <c r="AH327" s="181">
        <v>6216</v>
      </c>
      <c r="AI327" s="181">
        <v>706</v>
      </c>
      <c r="AJ327" s="181">
        <v>8046</v>
      </c>
      <c r="AK327" s="181">
        <v>1120</v>
      </c>
      <c r="AL327" s="181">
        <v>29302</v>
      </c>
    </row>
    <row r="328" spans="1:38" x14ac:dyDescent="0.25">
      <c r="A328" s="159" t="s">
        <v>7113</v>
      </c>
      <c r="B328" s="158">
        <v>0.81769999999999998</v>
      </c>
      <c r="C328" s="158" t="s">
        <v>84</v>
      </c>
      <c r="D328" s="158">
        <v>0.93879999999999997</v>
      </c>
      <c r="E328" s="158">
        <v>0.90280000000000005</v>
      </c>
      <c r="F328" s="158">
        <v>0.91069999999999995</v>
      </c>
      <c r="G328" s="158">
        <v>0.84819999999999995</v>
      </c>
      <c r="H328" s="158">
        <v>0.55259999999999998</v>
      </c>
      <c r="I328" s="158">
        <v>0.72889999999999999</v>
      </c>
      <c r="J328" s="158"/>
      <c r="K328" s="158"/>
      <c r="L328" s="158"/>
      <c r="M328" s="158">
        <v>0.81220000000000003</v>
      </c>
      <c r="N328" s="158">
        <v>0.82299999999999995</v>
      </c>
      <c r="O328" s="158" t="s">
        <v>84</v>
      </c>
      <c r="P328" s="158" t="s">
        <v>84</v>
      </c>
      <c r="Q328" s="158">
        <v>0.93140000000000001</v>
      </c>
      <c r="R328" s="158">
        <v>0.94540000000000002</v>
      </c>
      <c r="S328" s="158">
        <v>0.89490000000000003</v>
      </c>
      <c r="T328" s="158">
        <v>0.91020000000000001</v>
      </c>
      <c r="U328" s="158">
        <v>0.90029999999999999</v>
      </c>
      <c r="V328" s="158">
        <v>0.92010000000000003</v>
      </c>
      <c r="W328" s="158">
        <v>0.8044</v>
      </c>
      <c r="X328" s="158">
        <v>0.88300000000000001</v>
      </c>
      <c r="Y328" s="158">
        <v>0.53890000000000005</v>
      </c>
      <c r="Z328" s="158">
        <v>0.56599999999999995</v>
      </c>
      <c r="AA328" s="158">
        <v>0.69069999999999998</v>
      </c>
      <c r="AB328" s="158">
        <v>0.76319999999999999</v>
      </c>
      <c r="AC328" s="158"/>
      <c r="AD328" s="181">
        <v>20544</v>
      </c>
      <c r="AE328" s="181" t="s">
        <v>84</v>
      </c>
      <c r="AF328" s="181">
        <v>4894</v>
      </c>
      <c r="AG328" s="181">
        <v>6122</v>
      </c>
      <c r="AH328" s="181">
        <v>3373</v>
      </c>
      <c r="AI328" s="181">
        <v>338</v>
      </c>
      <c r="AJ328" s="181">
        <v>5228</v>
      </c>
      <c r="AK328" s="181">
        <v>589</v>
      </c>
      <c r="AL328" s="181">
        <v>17664</v>
      </c>
    </row>
    <row r="329" spans="1:38" x14ac:dyDescent="0.25">
      <c r="A329" s="159" t="s">
        <v>7114</v>
      </c>
      <c r="B329" s="158">
        <v>0.83250000000000002</v>
      </c>
      <c r="C329" s="158" t="s">
        <v>84</v>
      </c>
      <c r="D329" s="158">
        <v>0.93110000000000004</v>
      </c>
      <c r="E329" s="158">
        <v>0.90259999999999996</v>
      </c>
      <c r="F329" s="158">
        <v>0.91390000000000005</v>
      </c>
      <c r="G329" s="158">
        <v>0.89349999999999996</v>
      </c>
      <c r="H329" s="158">
        <v>0.59499999999999997</v>
      </c>
      <c r="I329" s="158">
        <v>0.74929999999999997</v>
      </c>
      <c r="J329" s="158"/>
      <c r="K329" s="158"/>
      <c r="L329" s="158"/>
      <c r="M329" s="158">
        <v>0.82830000000000004</v>
      </c>
      <c r="N329" s="158">
        <v>0.83650000000000002</v>
      </c>
      <c r="O329" s="158" t="s">
        <v>84</v>
      </c>
      <c r="P329" s="158" t="s">
        <v>84</v>
      </c>
      <c r="Q329" s="158">
        <v>0.92469999999999997</v>
      </c>
      <c r="R329" s="158">
        <v>0.93689999999999996</v>
      </c>
      <c r="S329" s="158">
        <v>0.89649999999999996</v>
      </c>
      <c r="T329" s="158">
        <v>0.90839999999999999</v>
      </c>
      <c r="U329" s="158">
        <v>0.90639999999999998</v>
      </c>
      <c r="V329" s="158">
        <v>0.92090000000000005</v>
      </c>
      <c r="W329" s="158">
        <v>0.86750000000000005</v>
      </c>
      <c r="X329" s="158">
        <v>0.91459999999999997</v>
      </c>
      <c r="Y329" s="158">
        <v>0.58409999999999995</v>
      </c>
      <c r="Z329" s="158">
        <v>0.60580000000000001</v>
      </c>
      <c r="AA329" s="158">
        <v>0.72250000000000003</v>
      </c>
      <c r="AB329" s="158">
        <v>0.77380000000000004</v>
      </c>
      <c r="AC329" s="158"/>
      <c r="AD329" s="181">
        <v>33811</v>
      </c>
      <c r="AE329" s="181" t="s">
        <v>84</v>
      </c>
      <c r="AF329" s="181">
        <v>7420</v>
      </c>
      <c r="AG329" s="181">
        <v>10303</v>
      </c>
      <c r="AH329" s="181">
        <v>6216</v>
      </c>
      <c r="AI329" s="181">
        <v>706</v>
      </c>
      <c r="AJ329" s="181">
        <v>8046</v>
      </c>
      <c r="AK329" s="181">
        <v>1120</v>
      </c>
      <c r="AL329" s="181">
        <v>29302</v>
      </c>
    </row>
    <row r="330" spans="1:38" x14ac:dyDescent="0.25">
      <c r="A330" s="159" t="s">
        <v>7115</v>
      </c>
      <c r="B330" s="158">
        <v>0.75560000000000005</v>
      </c>
      <c r="C330" s="158" t="s">
        <v>84</v>
      </c>
      <c r="D330" s="158">
        <v>0.89080000000000004</v>
      </c>
      <c r="E330" s="158">
        <v>0.85160000000000002</v>
      </c>
      <c r="F330" s="158">
        <v>0.87190000000000001</v>
      </c>
      <c r="G330" s="158">
        <v>0.77529999999999999</v>
      </c>
      <c r="H330" s="158">
        <v>0.4491</v>
      </c>
      <c r="I330" s="158">
        <v>0.67879999999999996</v>
      </c>
      <c r="J330" s="158"/>
      <c r="K330" s="158"/>
      <c r="L330" s="158"/>
      <c r="M330" s="158">
        <v>0.74950000000000006</v>
      </c>
      <c r="N330" s="158">
        <v>0.76160000000000005</v>
      </c>
      <c r="O330" s="158" t="s">
        <v>84</v>
      </c>
      <c r="P330" s="158" t="s">
        <v>84</v>
      </c>
      <c r="Q330" s="158">
        <v>0.88129999999999997</v>
      </c>
      <c r="R330" s="158">
        <v>0.89959999999999996</v>
      </c>
      <c r="S330" s="158">
        <v>0.84209999999999996</v>
      </c>
      <c r="T330" s="158">
        <v>0.86060000000000003</v>
      </c>
      <c r="U330" s="158">
        <v>0.85960000000000003</v>
      </c>
      <c r="V330" s="158">
        <v>0.8831</v>
      </c>
      <c r="W330" s="158">
        <v>0.72550000000000003</v>
      </c>
      <c r="X330" s="158">
        <v>0.81720000000000004</v>
      </c>
      <c r="Y330" s="158">
        <v>0.43530000000000002</v>
      </c>
      <c r="Z330" s="158">
        <v>0.4627</v>
      </c>
      <c r="AA330" s="158">
        <v>0.63870000000000005</v>
      </c>
      <c r="AB330" s="158">
        <v>0.71550000000000002</v>
      </c>
      <c r="AC330" s="158"/>
      <c r="AD330" s="181">
        <v>20544</v>
      </c>
      <c r="AE330" s="181" t="s">
        <v>84</v>
      </c>
      <c r="AF330" s="181">
        <v>4894</v>
      </c>
      <c r="AG330" s="181">
        <v>6122</v>
      </c>
      <c r="AH330" s="181">
        <v>3373</v>
      </c>
      <c r="AI330" s="181">
        <v>338</v>
      </c>
      <c r="AJ330" s="181">
        <v>5228</v>
      </c>
      <c r="AK330" s="181">
        <v>589</v>
      </c>
      <c r="AL330" s="181">
        <v>17664</v>
      </c>
    </row>
    <row r="331" spans="1:38" x14ac:dyDescent="0.25">
      <c r="A331" s="159" t="s">
        <v>7116</v>
      </c>
      <c r="B331" s="158">
        <v>0.77190000000000003</v>
      </c>
      <c r="C331" s="158" t="s">
        <v>84</v>
      </c>
      <c r="D331" s="158">
        <v>0.87560000000000004</v>
      </c>
      <c r="E331" s="158">
        <v>0.85440000000000005</v>
      </c>
      <c r="F331" s="158">
        <v>0.87519999999999998</v>
      </c>
      <c r="G331" s="158">
        <v>0.85429999999999995</v>
      </c>
      <c r="H331" s="158">
        <v>0.49380000000000002</v>
      </c>
      <c r="I331" s="158">
        <v>0.70040000000000002</v>
      </c>
      <c r="J331" s="158"/>
      <c r="K331" s="158"/>
      <c r="L331" s="158"/>
      <c r="M331" s="158">
        <v>0.76729999999999998</v>
      </c>
      <c r="N331" s="158">
        <v>0.77649999999999997</v>
      </c>
      <c r="O331" s="158" t="s">
        <v>84</v>
      </c>
      <c r="P331" s="158" t="s">
        <v>84</v>
      </c>
      <c r="Q331" s="158">
        <v>0.86739999999999995</v>
      </c>
      <c r="R331" s="158">
        <v>0.88329999999999997</v>
      </c>
      <c r="S331" s="158">
        <v>0.84709999999999996</v>
      </c>
      <c r="T331" s="158">
        <v>0.86140000000000005</v>
      </c>
      <c r="U331" s="158">
        <v>0.86619999999999997</v>
      </c>
      <c r="V331" s="158">
        <v>0.88349999999999995</v>
      </c>
      <c r="W331" s="158">
        <v>0.82469999999999999</v>
      </c>
      <c r="X331" s="158">
        <v>0.87919999999999998</v>
      </c>
      <c r="Y331" s="158">
        <v>0.48259999999999997</v>
      </c>
      <c r="Z331" s="158">
        <v>0.50480000000000003</v>
      </c>
      <c r="AA331" s="158">
        <v>0.67210000000000003</v>
      </c>
      <c r="AB331" s="158">
        <v>0.7268</v>
      </c>
      <c r="AC331" s="158"/>
      <c r="AD331" s="181">
        <v>33811</v>
      </c>
      <c r="AE331" s="181" t="s">
        <v>84</v>
      </c>
      <c r="AF331" s="181">
        <v>7420</v>
      </c>
      <c r="AG331" s="181">
        <v>10303</v>
      </c>
      <c r="AH331" s="181">
        <v>6216</v>
      </c>
      <c r="AI331" s="181">
        <v>706</v>
      </c>
      <c r="AJ331" s="181">
        <v>8046</v>
      </c>
      <c r="AK331" s="181">
        <v>1120</v>
      </c>
      <c r="AL331" s="181">
        <v>29302</v>
      </c>
    </row>
    <row r="332" spans="1:38" x14ac:dyDescent="0.25">
      <c r="A332" s="159" t="s">
        <v>7117</v>
      </c>
      <c r="B332" s="158">
        <v>0.71750000000000003</v>
      </c>
      <c r="C332" s="158" t="s">
        <v>84</v>
      </c>
      <c r="D332" s="158">
        <v>0.8508</v>
      </c>
      <c r="E332" s="158">
        <v>0.82030000000000003</v>
      </c>
      <c r="F332" s="158">
        <v>0.84319999999999995</v>
      </c>
      <c r="G332" s="158">
        <v>0.74390000000000001</v>
      </c>
      <c r="H332" s="158">
        <v>0.39889999999999998</v>
      </c>
      <c r="I332" s="158">
        <v>0.63500000000000001</v>
      </c>
      <c r="J332" s="158"/>
      <c r="K332" s="158"/>
      <c r="L332" s="158"/>
      <c r="M332" s="158">
        <v>0.71109999999999995</v>
      </c>
      <c r="N332" s="158">
        <v>0.7238</v>
      </c>
      <c r="O332" s="158" t="s">
        <v>84</v>
      </c>
      <c r="P332" s="158" t="s">
        <v>84</v>
      </c>
      <c r="Q332" s="158">
        <v>0.83989999999999998</v>
      </c>
      <c r="R332" s="158">
        <v>0.86099999999999999</v>
      </c>
      <c r="S332" s="158">
        <v>0.81</v>
      </c>
      <c r="T332" s="158">
        <v>0.83020000000000005</v>
      </c>
      <c r="U332" s="158">
        <v>0.82989999999999997</v>
      </c>
      <c r="V332" s="158">
        <v>0.85560000000000003</v>
      </c>
      <c r="W332" s="158">
        <v>0.69189999999999996</v>
      </c>
      <c r="X332" s="158">
        <v>0.78849999999999998</v>
      </c>
      <c r="Y332" s="158">
        <v>0.38529999999999998</v>
      </c>
      <c r="Z332" s="158">
        <v>0.41239999999999999</v>
      </c>
      <c r="AA332" s="158">
        <v>0.59379999999999999</v>
      </c>
      <c r="AB332" s="158">
        <v>0.67330000000000001</v>
      </c>
      <c r="AC332" s="158"/>
      <c r="AD332" s="181">
        <v>20544</v>
      </c>
      <c r="AE332" s="181" t="s">
        <v>84</v>
      </c>
      <c r="AF332" s="181">
        <v>4894</v>
      </c>
      <c r="AG332" s="181">
        <v>6122</v>
      </c>
      <c r="AH332" s="181">
        <v>3373</v>
      </c>
      <c r="AI332" s="181">
        <v>338</v>
      </c>
      <c r="AJ332" s="181">
        <v>5228</v>
      </c>
      <c r="AK332" s="181">
        <v>589</v>
      </c>
      <c r="AL332" s="181">
        <v>17664</v>
      </c>
    </row>
    <row r="333" spans="1:38" x14ac:dyDescent="0.25">
      <c r="A333" s="159" t="s">
        <v>7118</v>
      </c>
      <c r="B333" s="158">
        <v>0.73380000000000001</v>
      </c>
      <c r="C333" s="158" t="s">
        <v>84</v>
      </c>
      <c r="D333" s="158">
        <v>0.83560000000000001</v>
      </c>
      <c r="E333" s="158">
        <v>0.82130000000000003</v>
      </c>
      <c r="F333" s="158">
        <v>0.8508</v>
      </c>
      <c r="G333" s="158">
        <v>0.80089999999999995</v>
      </c>
      <c r="H333" s="158">
        <v>0.44290000000000002</v>
      </c>
      <c r="I333" s="158">
        <v>0.65380000000000005</v>
      </c>
      <c r="J333" s="158"/>
      <c r="K333" s="158"/>
      <c r="L333" s="158"/>
      <c r="M333" s="158">
        <v>0.72889999999999999</v>
      </c>
      <c r="N333" s="158">
        <v>0.73870000000000002</v>
      </c>
      <c r="O333" s="158" t="s">
        <v>84</v>
      </c>
      <c r="P333" s="158" t="s">
        <v>84</v>
      </c>
      <c r="Q333" s="158">
        <v>0.82640000000000002</v>
      </c>
      <c r="R333" s="158">
        <v>0.84440000000000004</v>
      </c>
      <c r="S333" s="158">
        <v>0.81320000000000003</v>
      </c>
      <c r="T333" s="158">
        <v>0.82899999999999996</v>
      </c>
      <c r="U333" s="158">
        <v>0.84109999999999996</v>
      </c>
      <c r="V333" s="158">
        <v>0.8599</v>
      </c>
      <c r="W333" s="158">
        <v>0.76780000000000004</v>
      </c>
      <c r="X333" s="158">
        <v>0.82979999999999998</v>
      </c>
      <c r="Y333" s="158">
        <v>0.43180000000000002</v>
      </c>
      <c r="Z333" s="158">
        <v>0.4541</v>
      </c>
      <c r="AA333" s="158">
        <v>0.62439999999999996</v>
      </c>
      <c r="AB333" s="158">
        <v>0.68159999999999998</v>
      </c>
      <c r="AC333" s="158"/>
      <c r="AD333" s="181">
        <v>33811</v>
      </c>
      <c r="AE333" s="181" t="s">
        <v>84</v>
      </c>
      <c r="AF333" s="181">
        <v>7420</v>
      </c>
      <c r="AG333" s="181">
        <v>10303</v>
      </c>
      <c r="AH333" s="181">
        <v>6216</v>
      </c>
      <c r="AI333" s="181">
        <v>706</v>
      </c>
      <c r="AJ333" s="181">
        <v>8046</v>
      </c>
      <c r="AK333" s="181">
        <v>1120</v>
      </c>
      <c r="AL333" s="181">
        <v>29302</v>
      </c>
    </row>
    <row r="334" spans="1:38" x14ac:dyDescent="0.25">
      <c r="A334" s="159" t="s">
        <v>7119</v>
      </c>
      <c r="B334" s="158">
        <v>0.58599999999999997</v>
      </c>
      <c r="C334" s="158" t="s">
        <v>84</v>
      </c>
      <c r="D334" s="158" t="s">
        <v>84</v>
      </c>
      <c r="E334" s="158">
        <v>0.60150000000000003</v>
      </c>
      <c r="F334" s="158" t="s">
        <v>84</v>
      </c>
      <c r="G334" s="158" t="s">
        <v>84</v>
      </c>
      <c r="H334" s="158">
        <v>0.5635</v>
      </c>
      <c r="I334" s="158" t="s">
        <v>84</v>
      </c>
      <c r="J334" s="158"/>
      <c r="K334" s="158"/>
      <c r="L334" s="158"/>
      <c r="M334" s="158">
        <v>0.55289999999999995</v>
      </c>
      <c r="N334" s="158">
        <v>0.61750000000000005</v>
      </c>
      <c r="O334" s="158" t="s">
        <v>84</v>
      </c>
      <c r="P334" s="158" t="s">
        <v>84</v>
      </c>
      <c r="Q334" s="158" t="s">
        <v>84</v>
      </c>
      <c r="R334" s="158" t="s">
        <v>84</v>
      </c>
      <c r="S334" s="158">
        <v>0.52359999999999995</v>
      </c>
      <c r="T334" s="158">
        <v>0.67069999999999996</v>
      </c>
      <c r="U334" s="158" t="s">
        <v>84</v>
      </c>
      <c r="V334" s="158" t="s">
        <v>84</v>
      </c>
      <c r="W334" s="158" t="s">
        <v>84</v>
      </c>
      <c r="X334" s="158" t="s">
        <v>84</v>
      </c>
      <c r="Y334" s="158">
        <v>0.51890000000000003</v>
      </c>
      <c r="Z334" s="158">
        <v>0.60560000000000003</v>
      </c>
      <c r="AA334" s="158" t="s">
        <v>84</v>
      </c>
      <c r="AB334" s="158" t="s">
        <v>84</v>
      </c>
      <c r="AC334" s="158"/>
      <c r="AD334" s="181">
        <v>910</v>
      </c>
      <c r="AE334" s="181" t="s">
        <v>84</v>
      </c>
      <c r="AF334" s="181" t="s">
        <v>84</v>
      </c>
      <c r="AG334" s="181">
        <v>175</v>
      </c>
      <c r="AH334" s="181" t="s">
        <v>84</v>
      </c>
      <c r="AI334" s="181" t="s">
        <v>84</v>
      </c>
      <c r="AJ334" s="181">
        <v>510</v>
      </c>
      <c r="AK334" s="181" t="s">
        <v>84</v>
      </c>
      <c r="AL334" s="181">
        <v>925</v>
      </c>
    </row>
    <row r="335" spans="1:38" x14ac:dyDescent="0.25">
      <c r="A335" s="159" t="s">
        <v>7120</v>
      </c>
      <c r="B335" s="158">
        <v>0.63560000000000005</v>
      </c>
      <c r="C335" s="158" t="s">
        <v>84</v>
      </c>
      <c r="D335" s="158" t="s">
        <v>84</v>
      </c>
      <c r="E335" s="158">
        <v>0.63839999999999997</v>
      </c>
      <c r="F335" s="158">
        <v>0.66300000000000003</v>
      </c>
      <c r="G335" s="158" t="s">
        <v>84</v>
      </c>
      <c r="H335" s="158">
        <v>0.61880000000000002</v>
      </c>
      <c r="I335" s="158" t="s">
        <v>84</v>
      </c>
      <c r="J335" s="158"/>
      <c r="K335" s="158"/>
      <c r="L335" s="158"/>
      <c r="M335" s="158">
        <v>0.6079</v>
      </c>
      <c r="N335" s="158">
        <v>0.66190000000000004</v>
      </c>
      <c r="O335" s="158" t="s">
        <v>84</v>
      </c>
      <c r="P335" s="158" t="s">
        <v>84</v>
      </c>
      <c r="Q335" s="158" t="s">
        <v>84</v>
      </c>
      <c r="R335" s="158" t="s">
        <v>84</v>
      </c>
      <c r="S335" s="158">
        <v>0.56089999999999995</v>
      </c>
      <c r="T335" s="158">
        <v>0.70589999999999997</v>
      </c>
      <c r="U335" s="158">
        <v>0.56820000000000004</v>
      </c>
      <c r="V335" s="158">
        <v>0.74160000000000004</v>
      </c>
      <c r="W335" s="158" t="s">
        <v>84</v>
      </c>
      <c r="X335" s="158" t="s">
        <v>84</v>
      </c>
      <c r="Y335" s="158">
        <v>0.58320000000000005</v>
      </c>
      <c r="Z335" s="158">
        <v>0.65239999999999998</v>
      </c>
      <c r="AA335" s="158" t="s">
        <v>84</v>
      </c>
      <c r="AB335" s="158" t="s">
        <v>84</v>
      </c>
      <c r="AC335" s="158"/>
      <c r="AD335" s="181">
        <v>1253</v>
      </c>
      <c r="AE335" s="181" t="s">
        <v>84</v>
      </c>
      <c r="AF335" s="181" t="s">
        <v>84</v>
      </c>
      <c r="AG335" s="181">
        <v>178</v>
      </c>
      <c r="AH335" s="181">
        <v>119</v>
      </c>
      <c r="AI335" s="181" t="s">
        <v>84</v>
      </c>
      <c r="AJ335" s="181">
        <v>769</v>
      </c>
      <c r="AK335" s="181" t="s">
        <v>84</v>
      </c>
      <c r="AL335" s="181">
        <v>1214</v>
      </c>
    </row>
    <row r="336" spans="1:38" x14ac:dyDescent="0.25">
      <c r="A336" s="159" t="s">
        <v>7121</v>
      </c>
      <c r="B336" s="158">
        <v>0.8952</v>
      </c>
      <c r="C336" s="158" t="s">
        <v>84</v>
      </c>
      <c r="D336" s="158" t="s">
        <v>84</v>
      </c>
      <c r="E336" s="158">
        <v>0.92679999999999996</v>
      </c>
      <c r="F336" s="158" t="s">
        <v>84</v>
      </c>
      <c r="G336" s="158" t="s">
        <v>84</v>
      </c>
      <c r="H336" s="158">
        <v>0.86529999999999996</v>
      </c>
      <c r="I336" s="158" t="s">
        <v>84</v>
      </c>
      <c r="J336" s="158"/>
      <c r="K336" s="158"/>
      <c r="L336" s="158"/>
      <c r="M336" s="158">
        <v>0.87339999999999995</v>
      </c>
      <c r="N336" s="158">
        <v>0.91349999999999998</v>
      </c>
      <c r="O336" s="158" t="s">
        <v>84</v>
      </c>
      <c r="P336" s="158" t="s">
        <v>84</v>
      </c>
      <c r="Q336" s="158" t="s">
        <v>84</v>
      </c>
      <c r="R336" s="158" t="s">
        <v>84</v>
      </c>
      <c r="S336" s="158">
        <v>0.87629999999999997</v>
      </c>
      <c r="T336" s="158">
        <v>0.95720000000000005</v>
      </c>
      <c r="U336" s="158" t="s">
        <v>84</v>
      </c>
      <c r="V336" s="158" t="s">
        <v>84</v>
      </c>
      <c r="W336" s="158" t="s">
        <v>84</v>
      </c>
      <c r="X336" s="158" t="s">
        <v>84</v>
      </c>
      <c r="Y336" s="158">
        <v>0.83250000000000002</v>
      </c>
      <c r="Z336" s="158">
        <v>0.89219999999999999</v>
      </c>
      <c r="AA336" s="158" t="s">
        <v>84</v>
      </c>
      <c r="AB336" s="158" t="s">
        <v>84</v>
      </c>
      <c r="AC336" s="158"/>
      <c r="AD336" s="181">
        <v>910</v>
      </c>
      <c r="AE336" s="181" t="s">
        <v>84</v>
      </c>
      <c r="AF336" s="181" t="s">
        <v>84</v>
      </c>
      <c r="AG336" s="181">
        <v>175</v>
      </c>
      <c r="AH336" s="181" t="s">
        <v>84</v>
      </c>
      <c r="AI336" s="181" t="s">
        <v>84</v>
      </c>
      <c r="AJ336" s="181">
        <v>510</v>
      </c>
      <c r="AK336" s="181" t="s">
        <v>84</v>
      </c>
      <c r="AL336" s="181">
        <v>925</v>
      </c>
    </row>
    <row r="337" spans="1:38" x14ac:dyDescent="0.25">
      <c r="A337" s="159" t="s">
        <v>7122</v>
      </c>
      <c r="B337" s="158">
        <v>0.8891</v>
      </c>
      <c r="C337" s="158" t="s">
        <v>84</v>
      </c>
      <c r="D337" s="158" t="s">
        <v>84</v>
      </c>
      <c r="E337" s="158">
        <v>0.91739999999999999</v>
      </c>
      <c r="F337" s="158">
        <v>0.88370000000000004</v>
      </c>
      <c r="G337" s="158" t="s">
        <v>84</v>
      </c>
      <c r="H337" s="158">
        <v>0.86919999999999997</v>
      </c>
      <c r="I337" s="158" t="s">
        <v>84</v>
      </c>
      <c r="J337" s="158"/>
      <c r="K337" s="158"/>
      <c r="L337" s="158"/>
      <c r="M337" s="158">
        <v>0.87029999999999996</v>
      </c>
      <c r="N337" s="158">
        <v>0.90529999999999999</v>
      </c>
      <c r="O337" s="158" t="s">
        <v>84</v>
      </c>
      <c r="P337" s="158" t="s">
        <v>84</v>
      </c>
      <c r="Q337" s="158" t="s">
        <v>84</v>
      </c>
      <c r="R337" s="158" t="s">
        <v>84</v>
      </c>
      <c r="S337" s="158">
        <v>0.86529999999999996</v>
      </c>
      <c r="T337" s="158">
        <v>0.94989999999999997</v>
      </c>
      <c r="U337" s="158">
        <v>0.81059999999999999</v>
      </c>
      <c r="V337" s="158">
        <v>0.92979999999999996</v>
      </c>
      <c r="W337" s="158" t="s">
        <v>84</v>
      </c>
      <c r="X337" s="158" t="s">
        <v>84</v>
      </c>
      <c r="Y337" s="158">
        <v>0.84319999999999995</v>
      </c>
      <c r="Z337" s="158">
        <v>0.8911</v>
      </c>
      <c r="AA337" s="158" t="s">
        <v>84</v>
      </c>
      <c r="AB337" s="158" t="s">
        <v>84</v>
      </c>
      <c r="AC337" s="158"/>
      <c r="AD337" s="181">
        <v>1253</v>
      </c>
      <c r="AE337" s="181" t="s">
        <v>84</v>
      </c>
      <c r="AF337" s="181" t="s">
        <v>84</v>
      </c>
      <c r="AG337" s="181">
        <v>178</v>
      </c>
      <c r="AH337" s="181">
        <v>119</v>
      </c>
      <c r="AI337" s="181" t="s">
        <v>84</v>
      </c>
      <c r="AJ337" s="181">
        <v>769</v>
      </c>
      <c r="AK337" s="181" t="s">
        <v>84</v>
      </c>
      <c r="AL337" s="181">
        <v>1214</v>
      </c>
    </row>
    <row r="338" spans="1:38" x14ac:dyDescent="0.25">
      <c r="A338" s="159" t="s">
        <v>7123</v>
      </c>
      <c r="B338" s="158">
        <v>0.45760000000000001</v>
      </c>
      <c r="C338" s="158" t="s">
        <v>84</v>
      </c>
      <c r="D338" s="158" t="s">
        <v>84</v>
      </c>
      <c r="E338" s="158">
        <v>0.47449999999999998</v>
      </c>
      <c r="F338" s="158" t="s">
        <v>84</v>
      </c>
      <c r="G338" s="158" t="s">
        <v>84</v>
      </c>
      <c r="H338" s="158">
        <v>0.43080000000000002</v>
      </c>
      <c r="I338" s="158" t="s">
        <v>84</v>
      </c>
      <c r="J338" s="158"/>
      <c r="K338" s="158"/>
      <c r="L338" s="158"/>
      <c r="M338" s="158">
        <v>0.4239</v>
      </c>
      <c r="N338" s="158">
        <v>0.49070000000000003</v>
      </c>
      <c r="O338" s="158" t="s">
        <v>84</v>
      </c>
      <c r="P338" s="158" t="s">
        <v>84</v>
      </c>
      <c r="Q338" s="158" t="s">
        <v>84</v>
      </c>
      <c r="R338" s="158" t="s">
        <v>84</v>
      </c>
      <c r="S338" s="158">
        <v>0.39550000000000002</v>
      </c>
      <c r="T338" s="158">
        <v>0.54930000000000001</v>
      </c>
      <c r="U338" s="158" t="s">
        <v>84</v>
      </c>
      <c r="V338" s="158" t="s">
        <v>84</v>
      </c>
      <c r="W338" s="158" t="s">
        <v>84</v>
      </c>
      <c r="X338" s="158" t="s">
        <v>84</v>
      </c>
      <c r="Y338" s="158">
        <v>0.38600000000000001</v>
      </c>
      <c r="Z338" s="158">
        <v>0.4748</v>
      </c>
      <c r="AA338" s="158" t="s">
        <v>84</v>
      </c>
      <c r="AB338" s="158" t="s">
        <v>84</v>
      </c>
      <c r="AC338" s="158"/>
      <c r="AD338" s="181">
        <v>910</v>
      </c>
      <c r="AE338" s="181" t="s">
        <v>84</v>
      </c>
      <c r="AF338" s="181" t="s">
        <v>84</v>
      </c>
      <c r="AG338" s="181">
        <v>175</v>
      </c>
      <c r="AH338" s="181" t="s">
        <v>84</v>
      </c>
      <c r="AI338" s="181" t="s">
        <v>84</v>
      </c>
      <c r="AJ338" s="181">
        <v>510</v>
      </c>
      <c r="AK338" s="181" t="s">
        <v>84</v>
      </c>
      <c r="AL338" s="181">
        <v>925</v>
      </c>
    </row>
    <row r="339" spans="1:38" x14ac:dyDescent="0.25">
      <c r="A339" s="159" t="s">
        <v>7124</v>
      </c>
      <c r="B339" s="158">
        <v>0.51670000000000005</v>
      </c>
      <c r="C339" s="158" t="s">
        <v>84</v>
      </c>
      <c r="D339" s="158" t="s">
        <v>84</v>
      </c>
      <c r="E339" s="158">
        <v>0.48049999999999998</v>
      </c>
      <c r="F339" s="158">
        <v>0.57269999999999999</v>
      </c>
      <c r="G339" s="158" t="s">
        <v>84</v>
      </c>
      <c r="H339" s="158">
        <v>0.51639999999999997</v>
      </c>
      <c r="I339" s="158" t="s">
        <v>84</v>
      </c>
      <c r="J339" s="158"/>
      <c r="K339" s="158"/>
      <c r="L339" s="158"/>
      <c r="M339" s="158">
        <v>0.48770000000000002</v>
      </c>
      <c r="N339" s="158">
        <v>0.54479999999999995</v>
      </c>
      <c r="O339" s="158" t="s">
        <v>84</v>
      </c>
      <c r="P339" s="158" t="s">
        <v>84</v>
      </c>
      <c r="Q339" s="158" t="s">
        <v>84</v>
      </c>
      <c r="R339" s="158" t="s">
        <v>84</v>
      </c>
      <c r="S339" s="158">
        <v>0.40150000000000002</v>
      </c>
      <c r="T339" s="158">
        <v>0.55520000000000003</v>
      </c>
      <c r="U339" s="158">
        <v>0.47470000000000001</v>
      </c>
      <c r="V339" s="158">
        <v>0.65900000000000003</v>
      </c>
      <c r="W339" s="158" t="s">
        <v>84</v>
      </c>
      <c r="X339" s="158" t="s">
        <v>84</v>
      </c>
      <c r="Y339" s="158">
        <v>0.47960000000000003</v>
      </c>
      <c r="Z339" s="158">
        <v>0.55179999999999996</v>
      </c>
      <c r="AA339" s="158" t="s">
        <v>84</v>
      </c>
      <c r="AB339" s="158" t="s">
        <v>84</v>
      </c>
      <c r="AC339" s="158"/>
      <c r="AD339" s="181">
        <v>1253</v>
      </c>
      <c r="AE339" s="181" t="s">
        <v>84</v>
      </c>
      <c r="AF339" s="181" t="s">
        <v>84</v>
      </c>
      <c r="AG339" s="181">
        <v>178</v>
      </c>
      <c r="AH339" s="181">
        <v>119</v>
      </c>
      <c r="AI339" s="181" t="s">
        <v>84</v>
      </c>
      <c r="AJ339" s="181">
        <v>769</v>
      </c>
      <c r="AK339" s="181" t="s">
        <v>84</v>
      </c>
      <c r="AL339" s="181">
        <v>1214</v>
      </c>
    </row>
    <row r="340" spans="1:38" x14ac:dyDescent="0.25">
      <c r="A340" s="159" t="s">
        <v>7125</v>
      </c>
      <c r="B340" s="158">
        <v>0.4148</v>
      </c>
      <c r="C340" s="158" t="s">
        <v>84</v>
      </c>
      <c r="D340" s="158" t="s">
        <v>84</v>
      </c>
      <c r="E340" s="158">
        <v>0.43609999999999999</v>
      </c>
      <c r="F340" s="158" t="s">
        <v>84</v>
      </c>
      <c r="G340" s="158" t="s">
        <v>84</v>
      </c>
      <c r="H340" s="158">
        <v>0.376</v>
      </c>
      <c r="I340" s="158" t="s">
        <v>84</v>
      </c>
      <c r="J340" s="158"/>
      <c r="K340" s="158"/>
      <c r="L340" s="158"/>
      <c r="M340" s="158">
        <v>0.38080000000000003</v>
      </c>
      <c r="N340" s="158">
        <v>0.44850000000000001</v>
      </c>
      <c r="O340" s="158" t="s">
        <v>84</v>
      </c>
      <c r="P340" s="158" t="s">
        <v>84</v>
      </c>
      <c r="Q340" s="158" t="s">
        <v>84</v>
      </c>
      <c r="R340" s="158" t="s">
        <v>84</v>
      </c>
      <c r="S340" s="158">
        <v>0.35520000000000002</v>
      </c>
      <c r="T340" s="158">
        <v>0.51400000000000001</v>
      </c>
      <c r="U340" s="158" t="s">
        <v>84</v>
      </c>
      <c r="V340" s="158" t="s">
        <v>84</v>
      </c>
      <c r="W340" s="158" t="s">
        <v>84</v>
      </c>
      <c r="X340" s="158" t="s">
        <v>84</v>
      </c>
      <c r="Y340" s="158">
        <v>0.33139999999999997</v>
      </c>
      <c r="Z340" s="158">
        <v>0.42049999999999998</v>
      </c>
      <c r="AA340" s="158" t="s">
        <v>84</v>
      </c>
      <c r="AB340" s="158" t="s">
        <v>84</v>
      </c>
      <c r="AC340" s="158"/>
      <c r="AD340" s="181">
        <v>910</v>
      </c>
      <c r="AE340" s="181" t="s">
        <v>84</v>
      </c>
      <c r="AF340" s="181" t="s">
        <v>84</v>
      </c>
      <c r="AG340" s="181">
        <v>175</v>
      </c>
      <c r="AH340" s="181" t="s">
        <v>84</v>
      </c>
      <c r="AI340" s="181" t="s">
        <v>84</v>
      </c>
      <c r="AJ340" s="181">
        <v>510</v>
      </c>
      <c r="AK340" s="181" t="s">
        <v>84</v>
      </c>
      <c r="AL340" s="181">
        <v>925</v>
      </c>
    </row>
    <row r="341" spans="1:38" x14ac:dyDescent="0.25">
      <c r="A341" s="159" t="s">
        <v>7126</v>
      </c>
      <c r="B341" s="158">
        <v>0.46179999999999999</v>
      </c>
      <c r="C341" s="158" t="s">
        <v>84</v>
      </c>
      <c r="D341" s="158" t="s">
        <v>84</v>
      </c>
      <c r="E341" s="158">
        <v>0.43759999999999999</v>
      </c>
      <c r="F341" s="158">
        <v>0.48220000000000002</v>
      </c>
      <c r="G341" s="158" t="s">
        <v>84</v>
      </c>
      <c r="H341" s="158">
        <v>0.46970000000000001</v>
      </c>
      <c r="I341" s="158" t="s">
        <v>84</v>
      </c>
      <c r="J341" s="158"/>
      <c r="K341" s="158"/>
      <c r="L341" s="158"/>
      <c r="M341" s="158">
        <v>0.43209999999999998</v>
      </c>
      <c r="N341" s="158">
        <v>0.49099999999999999</v>
      </c>
      <c r="O341" s="158" t="s">
        <v>84</v>
      </c>
      <c r="P341" s="158" t="s">
        <v>84</v>
      </c>
      <c r="Q341" s="158" t="s">
        <v>84</v>
      </c>
      <c r="R341" s="158" t="s">
        <v>84</v>
      </c>
      <c r="S341" s="158">
        <v>0.3569</v>
      </c>
      <c r="T341" s="158">
        <v>0.51529999999999998</v>
      </c>
      <c r="U341" s="158">
        <v>0.37769999999999998</v>
      </c>
      <c r="V341" s="158">
        <v>0.57909999999999995</v>
      </c>
      <c r="W341" s="158" t="s">
        <v>84</v>
      </c>
      <c r="X341" s="158" t="s">
        <v>84</v>
      </c>
      <c r="Y341" s="158">
        <v>0.43240000000000001</v>
      </c>
      <c r="Z341" s="158">
        <v>0.50609999999999999</v>
      </c>
      <c r="AA341" s="158" t="s">
        <v>84</v>
      </c>
      <c r="AB341" s="158" t="s">
        <v>84</v>
      </c>
      <c r="AC341" s="158"/>
      <c r="AD341" s="181">
        <v>1253</v>
      </c>
      <c r="AE341" s="181" t="s">
        <v>84</v>
      </c>
      <c r="AF341" s="181" t="s">
        <v>84</v>
      </c>
      <c r="AG341" s="181">
        <v>178</v>
      </c>
      <c r="AH341" s="181">
        <v>119</v>
      </c>
      <c r="AI341" s="181" t="s">
        <v>84</v>
      </c>
      <c r="AJ341" s="181">
        <v>769</v>
      </c>
      <c r="AK341" s="181" t="s">
        <v>84</v>
      </c>
      <c r="AL341" s="181">
        <v>1214</v>
      </c>
    </row>
    <row r="342" spans="1:38" x14ac:dyDescent="0.25">
      <c r="A342" s="159" t="s">
        <v>7127</v>
      </c>
      <c r="B342" s="158">
        <v>0.77849999999999997</v>
      </c>
      <c r="C342" s="158" t="s">
        <v>84</v>
      </c>
      <c r="D342" s="158" t="s">
        <v>84</v>
      </c>
      <c r="E342" s="158">
        <v>0.82550000000000001</v>
      </c>
      <c r="F342" s="158" t="s">
        <v>84</v>
      </c>
      <c r="G342" s="158" t="s">
        <v>84</v>
      </c>
      <c r="H342" s="158">
        <v>0.73070000000000002</v>
      </c>
      <c r="I342" s="158" t="s">
        <v>84</v>
      </c>
      <c r="J342" s="158"/>
      <c r="K342" s="158"/>
      <c r="L342" s="158"/>
      <c r="M342" s="158">
        <v>0.74990000000000001</v>
      </c>
      <c r="N342" s="158">
        <v>0.80420000000000003</v>
      </c>
      <c r="O342" s="158" t="s">
        <v>84</v>
      </c>
      <c r="P342" s="158" t="s">
        <v>84</v>
      </c>
      <c r="Q342" s="158" t="s">
        <v>84</v>
      </c>
      <c r="R342" s="158" t="s">
        <v>84</v>
      </c>
      <c r="S342" s="158">
        <v>0.75990000000000002</v>
      </c>
      <c r="T342" s="158">
        <v>0.87470000000000003</v>
      </c>
      <c r="U342" s="158" t="s">
        <v>84</v>
      </c>
      <c r="V342" s="158" t="s">
        <v>84</v>
      </c>
      <c r="W342" s="158" t="s">
        <v>84</v>
      </c>
      <c r="X342" s="158" t="s">
        <v>84</v>
      </c>
      <c r="Y342" s="158">
        <v>0.68989999999999996</v>
      </c>
      <c r="Z342" s="158">
        <v>0.76719999999999999</v>
      </c>
      <c r="AA342" s="158" t="s">
        <v>84</v>
      </c>
      <c r="AB342" s="158" t="s">
        <v>84</v>
      </c>
      <c r="AC342" s="158"/>
      <c r="AD342" s="181">
        <v>910</v>
      </c>
      <c r="AE342" s="181" t="s">
        <v>84</v>
      </c>
      <c r="AF342" s="181" t="s">
        <v>84</v>
      </c>
      <c r="AG342" s="181">
        <v>175</v>
      </c>
      <c r="AH342" s="181" t="s">
        <v>84</v>
      </c>
      <c r="AI342" s="181" t="s">
        <v>84</v>
      </c>
      <c r="AJ342" s="181">
        <v>510</v>
      </c>
      <c r="AK342" s="181" t="s">
        <v>84</v>
      </c>
      <c r="AL342" s="181">
        <v>925</v>
      </c>
    </row>
    <row r="343" spans="1:38" x14ac:dyDescent="0.25">
      <c r="A343" s="159" t="s">
        <v>7128</v>
      </c>
      <c r="B343" s="158">
        <v>0.7984</v>
      </c>
      <c r="C343" s="158" t="s">
        <v>84</v>
      </c>
      <c r="D343" s="158" t="s">
        <v>84</v>
      </c>
      <c r="E343" s="158">
        <v>0.82969999999999999</v>
      </c>
      <c r="F343" s="158">
        <v>0.80959999999999999</v>
      </c>
      <c r="G343" s="158" t="s">
        <v>84</v>
      </c>
      <c r="H343" s="158">
        <v>0.77490000000000003</v>
      </c>
      <c r="I343" s="158" t="s">
        <v>84</v>
      </c>
      <c r="J343" s="158"/>
      <c r="K343" s="158"/>
      <c r="L343" s="158"/>
      <c r="M343" s="158">
        <v>0.77490000000000003</v>
      </c>
      <c r="N343" s="158">
        <v>0.81969999999999998</v>
      </c>
      <c r="O343" s="158" t="s">
        <v>84</v>
      </c>
      <c r="P343" s="158" t="s">
        <v>84</v>
      </c>
      <c r="Q343" s="158" t="s">
        <v>84</v>
      </c>
      <c r="R343" s="158" t="s">
        <v>84</v>
      </c>
      <c r="S343" s="158">
        <v>0.76470000000000005</v>
      </c>
      <c r="T343" s="158">
        <v>0.87809999999999999</v>
      </c>
      <c r="U343" s="158">
        <v>0.72570000000000001</v>
      </c>
      <c r="V343" s="158">
        <v>0.87009999999999998</v>
      </c>
      <c r="W343" s="158" t="s">
        <v>84</v>
      </c>
      <c r="X343" s="158" t="s">
        <v>84</v>
      </c>
      <c r="Y343" s="158">
        <v>0.74360000000000004</v>
      </c>
      <c r="Z343" s="158">
        <v>0.80289999999999995</v>
      </c>
      <c r="AA343" s="158" t="s">
        <v>84</v>
      </c>
      <c r="AB343" s="158" t="s">
        <v>84</v>
      </c>
      <c r="AC343" s="158"/>
      <c r="AD343" s="181">
        <v>1253</v>
      </c>
      <c r="AE343" s="181" t="s">
        <v>84</v>
      </c>
      <c r="AF343" s="181" t="s">
        <v>84</v>
      </c>
      <c r="AG343" s="181">
        <v>178</v>
      </c>
      <c r="AH343" s="181">
        <v>119</v>
      </c>
      <c r="AI343" s="181" t="s">
        <v>84</v>
      </c>
      <c r="AJ343" s="181">
        <v>769</v>
      </c>
      <c r="AK343" s="181" t="s">
        <v>84</v>
      </c>
      <c r="AL343" s="181">
        <v>1214</v>
      </c>
    </row>
    <row r="344" spans="1:38" x14ac:dyDescent="0.25">
      <c r="A344" s="159" t="s">
        <v>7129</v>
      </c>
      <c r="B344" s="158">
        <v>0.71699999999999997</v>
      </c>
      <c r="C344" s="158" t="s">
        <v>84</v>
      </c>
      <c r="D344" s="158" t="s">
        <v>84</v>
      </c>
      <c r="E344" s="158">
        <v>0.75900000000000001</v>
      </c>
      <c r="F344" s="158" t="s">
        <v>84</v>
      </c>
      <c r="G344" s="158" t="s">
        <v>84</v>
      </c>
      <c r="H344" s="158">
        <v>0.67290000000000005</v>
      </c>
      <c r="I344" s="158" t="s">
        <v>84</v>
      </c>
      <c r="J344" s="158"/>
      <c r="K344" s="158"/>
      <c r="L344" s="158"/>
      <c r="M344" s="158">
        <v>0.68630000000000002</v>
      </c>
      <c r="N344" s="158">
        <v>0.74529999999999996</v>
      </c>
      <c r="O344" s="158" t="s">
        <v>84</v>
      </c>
      <c r="P344" s="158" t="s">
        <v>84</v>
      </c>
      <c r="Q344" s="158" t="s">
        <v>84</v>
      </c>
      <c r="R344" s="158" t="s">
        <v>84</v>
      </c>
      <c r="S344" s="158">
        <v>0.68730000000000002</v>
      </c>
      <c r="T344" s="158">
        <v>0.8165</v>
      </c>
      <c r="U344" s="158" t="s">
        <v>84</v>
      </c>
      <c r="V344" s="158" t="s">
        <v>84</v>
      </c>
      <c r="W344" s="158" t="s">
        <v>84</v>
      </c>
      <c r="X344" s="158" t="s">
        <v>84</v>
      </c>
      <c r="Y344" s="158">
        <v>0.63</v>
      </c>
      <c r="Z344" s="158">
        <v>0.71189999999999998</v>
      </c>
      <c r="AA344" s="158" t="s">
        <v>84</v>
      </c>
      <c r="AB344" s="158" t="s">
        <v>84</v>
      </c>
      <c r="AC344" s="158"/>
      <c r="AD344" s="181">
        <v>910</v>
      </c>
      <c r="AE344" s="181" t="s">
        <v>84</v>
      </c>
      <c r="AF344" s="181" t="s">
        <v>84</v>
      </c>
      <c r="AG344" s="181">
        <v>175</v>
      </c>
      <c r="AH344" s="181" t="s">
        <v>84</v>
      </c>
      <c r="AI344" s="181" t="s">
        <v>84</v>
      </c>
      <c r="AJ344" s="181">
        <v>510</v>
      </c>
      <c r="AK344" s="181" t="s">
        <v>84</v>
      </c>
      <c r="AL344" s="181">
        <v>925</v>
      </c>
    </row>
    <row r="345" spans="1:38" x14ac:dyDescent="0.25">
      <c r="A345" s="159" t="s">
        <v>7130</v>
      </c>
      <c r="B345" s="158">
        <v>0.75170000000000003</v>
      </c>
      <c r="C345" s="158" t="s">
        <v>84</v>
      </c>
      <c r="D345" s="158" t="s">
        <v>84</v>
      </c>
      <c r="E345" s="158">
        <v>0.76490000000000002</v>
      </c>
      <c r="F345" s="158">
        <v>0.75260000000000005</v>
      </c>
      <c r="G345" s="158" t="s">
        <v>84</v>
      </c>
      <c r="H345" s="158">
        <v>0.73</v>
      </c>
      <c r="I345" s="158" t="s">
        <v>84</v>
      </c>
      <c r="J345" s="158"/>
      <c r="K345" s="158"/>
      <c r="L345" s="158"/>
      <c r="M345" s="158">
        <v>0.72660000000000002</v>
      </c>
      <c r="N345" s="158">
        <v>0.77500000000000002</v>
      </c>
      <c r="O345" s="158" t="s">
        <v>84</v>
      </c>
      <c r="P345" s="158" t="s">
        <v>84</v>
      </c>
      <c r="Q345" s="158" t="s">
        <v>84</v>
      </c>
      <c r="R345" s="158" t="s">
        <v>84</v>
      </c>
      <c r="S345" s="158">
        <v>0.69369999999999998</v>
      </c>
      <c r="T345" s="158">
        <v>0.82169999999999999</v>
      </c>
      <c r="U345" s="158">
        <v>0.66300000000000003</v>
      </c>
      <c r="V345" s="158">
        <v>0.82150000000000001</v>
      </c>
      <c r="W345" s="158" t="s">
        <v>84</v>
      </c>
      <c r="X345" s="158" t="s">
        <v>84</v>
      </c>
      <c r="Y345" s="158">
        <v>0.69699999999999995</v>
      </c>
      <c r="Z345" s="158">
        <v>0.7601</v>
      </c>
      <c r="AA345" s="158" t="s">
        <v>84</v>
      </c>
      <c r="AB345" s="158" t="s">
        <v>84</v>
      </c>
      <c r="AC345" s="158"/>
      <c r="AD345" s="181">
        <v>1253</v>
      </c>
      <c r="AE345" s="181" t="s">
        <v>84</v>
      </c>
      <c r="AF345" s="181" t="s">
        <v>84</v>
      </c>
      <c r="AG345" s="181">
        <v>178</v>
      </c>
      <c r="AH345" s="181">
        <v>119</v>
      </c>
      <c r="AI345" s="181" t="s">
        <v>84</v>
      </c>
      <c r="AJ345" s="181">
        <v>769</v>
      </c>
      <c r="AK345" s="181" t="s">
        <v>84</v>
      </c>
      <c r="AL345" s="181">
        <v>1214</v>
      </c>
    </row>
    <row r="346" spans="1:38" x14ac:dyDescent="0.25">
      <c r="A346" s="159" t="s">
        <v>7131</v>
      </c>
      <c r="B346" s="158">
        <v>0.6361</v>
      </c>
      <c r="C346" s="158" t="s">
        <v>84</v>
      </c>
      <c r="D346" s="158" t="s">
        <v>84</v>
      </c>
      <c r="E346" s="158">
        <v>0.65190000000000003</v>
      </c>
      <c r="F346" s="158" t="s">
        <v>84</v>
      </c>
      <c r="G346" s="158" t="s">
        <v>84</v>
      </c>
      <c r="H346" s="158">
        <v>0.60240000000000005</v>
      </c>
      <c r="I346" s="158" t="s">
        <v>84</v>
      </c>
      <c r="J346" s="158"/>
      <c r="K346" s="158"/>
      <c r="L346" s="158"/>
      <c r="M346" s="158">
        <v>0.60360000000000003</v>
      </c>
      <c r="N346" s="158">
        <v>0.66669999999999996</v>
      </c>
      <c r="O346" s="158" t="s">
        <v>84</v>
      </c>
      <c r="P346" s="158" t="s">
        <v>84</v>
      </c>
      <c r="Q346" s="158" t="s">
        <v>84</v>
      </c>
      <c r="R346" s="158" t="s">
        <v>84</v>
      </c>
      <c r="S346" s="158">
        <v>0.57520000000000004</v>
      </c>
      <c r="T346" s="158">
        <v>0.71819999999999995</v>
      </c>
      <c r="U346" s="158" t="s">
        <v>84</v>
      </c>
      <c r="V346" s="158" t="s">
        <v>84</v>
      </c>
      <c r="W346" s="158" t="s">
        <v>84</v>
      </c>
      <c r="X346" s="158" t="s">
        <v>84</v>
      </c>
      <c r="Y346" s="158">
        <v>0.55810000000000004</v>
      </c>
      <c r="Z346" s="158">
        <v>0.64359999999999995</v>
      </c>
      <c r="AA346" s="158" t="s">
        <v>84</v>
      </c>
      <c r="AB346" s="158" t="s">
        <v>84</v>
      </c>
      <c r="AC346" s="158"/>
      <c r="AD346" s="181">
        <v>910</v>
      </c>
      <c r="AE346" s="181" t="s">
        <v>84</v>
      </c>
      <c r="AF346" s="181" t="s">
        <v>84</v>
      </c>
      <c r="AG346" s="181">
        <v>175</v>
      </c>
      <c r="AH346" s="181" t="s">
        <v>84</v>
      </c>
      <c r="AI346" s="181" t="s">
        <v>84</v>
      </c>
      <c r="AJ346" s="181">
        <v>510</v>
      </c>
      <c r="AK346" s="181" t="s">
        <v>84</v>
      </c>
      <c r="AL346" s="181">
        <v>925</v>
      </c>
    </row>
    <row r="347" spans="1:38" x14ac:dyDescent="0.25">
      <c r="A347" s="159" t="s">
        <v>7132</v>
      </c>
      <c r="B347" s="158">
        <v>0.68620000000000003</v>
      </c>
      <c r="C347" s="158" t="s">
        <v>84</v>
      </c>
      <c r="D347" s="158" t="s">
        <v>84</v>
      </c>
      <c r="E347" s="158">
        <v>0.69930000000000003</v>
      </c>
      <c r="F347" s="158">
        <v>0.68620000000000003</v>
      </c>
      <c r="G347" s="158" t="s">
        <v>84</v>
      </c>
      <c r="H347" s="158">
        <v>0.67069999999999996</v>
      </c>
      <c r="I347" s="158" t="s">
        <v>84</v>
      </c>
      <c r="J347" s="158"/>
      <c r="K347" s="158"/>
      <c r="L347" s="158"/>
      <c r="M347" s="158">
        <v>0.6593</v>
      </c>
      <c r="N347" s="158">
        <v>0.71140000000000003</v>
      </c>
      <c r="O347" s="158" t="s">
        <v>84</v>
      </c>
      <c r="P347" s="158" t="s">
        <v>84</v>
      </c>
      <c r="Q347" s="158" t="s">
        <v>84</v>
      </c>
      <c r="R347" s="158" t="s">
        <v>84</v>
      </c>
      <c r="S347" s="158">
        <v>0.62409999999999999</v>
      </c>
      <c r="T347" s="158">
        <v>0.76239999999999997</v>
      </c>
      <c r="U347" s="158">
        <v>0.59260000000000002</v>
      </c>
      <c r="V347" s="158">
        <v>0.76259999999999994</v>
      </c>
      <c r="W347" s="158" t="s">
        <v>84</v>
      </c>
      <c r="X347" s="158" t="s">
        <v>84</v>
      </c>
      <c r="Y347" s="158">
        <v>0.63600000000000001</v>
      </c>
      <c r="Z347" s="158">
        <v>0.70289999999999997</v>
      </c>
      <c r="AA347" s="158" t="s">
        <v>84</v>
      </c>
      <c r="AB347" s="158" t="s">
        <v>84</v>
      </c>
      <c r="AC347" s="158"/>
      <c r="AD347" s="181">
        <v>1253</v>
      </c>
      <c r="AE347" s="181" t="s">
        <v>84</v>
      </c>
      <c r="AF347" s="181" t="s">
        <v>84</v>
      </c>
      <c r="AG347" s="181">
        <v>178</v>
      </c>
      <c r="AH347" s="181">
        <v>119</v>
      </c>
      <c r="AI347" s="181" t="s">
        <v>84</v>
      </c>
      <c r="AJ347" s="181">
        <v>769</v>
      </c>
      <c r="AK347" s="181" t="s">
        <v>84</v>
      </c>
      <c r="AL347" s="181">
        <v>1214</v>
      </c>
    </row>
    <row r="348" spans="1:38" x14ac:dyDescent="0.25">
      <c r="A348" s="159" t="s">
        <v>7133</v>
      </c>
      <c r="B348" s="158">
        <v>0.34449999999999997</v>
      </c>
      <c r="C348" s="158" t="s">
        <v>84</v>
      </c>
      <c r="D348" s="158">
        <v>0.3836</v>
      </c>
      <c r="E348" s="158">
        <v>0.37169999999999997</v>
      </c>
      <c r="F348" s="158">
        <v>0.34449999999999997</v>
      </c>
      <c r="G348" s="158">
        <v>0.5242</v>
      </c>
      <c r="H348" s="158">
        <v>0.3105</v>
      </c>
      <c r="I348" s="158">
        <v>0.41959999999999997</v>
      </c>
      <c r="J348" s="158"/>
      <c r="K348" s="158"/>
      <c r="L348" s="158"/>
      <c r="M348" s="158">
        <v>0.33400000000000002</v>
      </c>
      <c r="N348" s="158">
        <v>0.35489999999999999</v>
      </c>
      <c r="O348" s="158" t="s">
        <v>84</v>
      </c>
      <c r="P348" s="158" t="s">
        <v>84</v>
      </c>
      <c r="Q348" s="158">
        <v>0.32300000000000001</v>
      </c>
      <c r="R348" s="158">
        <v>0.44379999999999997</v>
      </c>
      <c r="S348" s="158">
        <v>0.34949999999999998</v>
      </c>
      <c r="T348" s="158">
        <v>0.39389999999999997</v>
      </c>
      <c r="U348" s="158">
        <v>0.31380000000000002</v>
      </c>
      <c r="V348" s="158">
        <v>0.37530000000000002</v>
      </c>
      <c r="W348" s="158">
        <v>0.47099999999999997</v>
      </c>
      <c r="X348" s="158">
        <v>0.57450000000000001</v>
      </c>
      <c r="Y348" s="158">
        <v>0.29680000000000001</v>
      </c>
      <c r="Z348" s="158">
        <v>0.32429999999999998</v>
      </c>
      <c r="AA348" s="158">
        <v>0.3634</v>
      </c>
      <c r="AB348" s="158">
        <v>0.47470000000000001</v>
      </c>
      <c r="AC348" s="158"/>
      <c r="AD348" s="181">
        <v>8165</v>
      </c>
      <c r="AE348" s="181" t="s">
        <v>84</v>
      </c>
      <c r="AF348" s="181">
        <v>258</v>
      </c>
      <c r="AG348" s="181">
        <v>1884</v>
      </c>
      <c r="AH348" s="181">
        <v>940</v>
      </c>
      <c r="AI348" s="181">
        <v>365</v>
      </c>
      <c r="AJ348" s="181">
        <v>4411</v>
      </c>
      <c r="AK348" s="181">
        <v>307</v>
      </c>
      <c r="AL348" s="181">
        <v>12838</v>
      </c>
    </row>
    <row r="349" spans="1:38" x14ac:dyDescent="0.25">
      <c r="A349" s="159" t="s">
        <v>7134</v>
      </c>
      <c r="B349" s="158">
        <v>0.33439999999999998</v>
      </c>
      <c r="C349" s="158" t="s">
        <v>84</v>
      </c>
      <c r="D349" s="158">
        <v>0.45019999999999999</v>
      </c>
      <c r="E349" s="158">
        <v>0.35460000000000003</v>
      </c>
      <c r="F349" s="158">
        <v>0.31440000000000001</v>
      </c>
      <c r="G349" s="158">
        <v>0.4899</v>
      </c>
      <c r="H349" s="158">
        <v>0.30309999999999998</v>
      </c>
      <c r="I349" s="158">
        <v>0.46429999999999999</v>
      </c>
      <c r="J349" s="158"/>
      <c r="K349" s="158"/>
      <c r="L349" s="158"/>
      <c r="M349" s="158">
        <v>0.3251</v>
      </c>
      <c r="N349" s="158">
        <v>0.34370000000000001</v>
      </c>
      <c r="O349" s="158" t="s">
        <v>84</v>
      </c>
      <c r="P349" s="158" t="s">
        <v>84</v>
      </c>
      <c r="Q349" s="158">
        <v>0.3916</v>
      </c>
      <c r="R349" s="158">
        <v>0.50700000000000001</v>
      </c>
      <c r="S349" s="158">
        <v>0.33560000000000001</v>
      </c>
      <c r="T349" s="158">
        <v>0.37359999999999999</v>
      </c>
      <c r="U349" s="158">
        <v>0.28920000000000001</v>
      </c>
      <c r="V349" s="158">
        <v>0.3397</v>
      </c>
      <c r="W349" s="158">
        <v>0.43919999999999998</v>
      </c>
      <c r="X349" s="158">
        <v>0.53869999999999996</v>
      </c>
      <c r="Y349" s="158">
        <v>0.29049999999999998</v>
      </c>
      <c r="Z349" s="158">
        <v>0.31569999999999998</v>
      </c>
      <c r="AA349" s="158">
        <v>0.40799999999999997</v>
      </c>
      <c r="AB349" s="158">
        <v>0.51870000000000005</v>
      </c>
      <c r="AC349" s="158"/>
      <c r="AD349" s="181">
        <v>10172</v>
      </c>
      <c r="AE349" s="181" t="s">
        <v>84</v>
      </c>
      <c r="AF349" s="181">
        <v>301</v>
      </c>
      <c r="AG349" s="181">
        <v>2562</v>
      </c>
      <c r="AH349" s="181">
        <v>1342</v>
      </c>
      <c r="AI349" s="181">
        <v>403</v>
      </c>
      <c r="AJ349" s="181">
        <v>5241</v>
      </c>
      <c r="AK349" s="181">
        <v>323</v>
      </c>
      <c r="AL349" s="181">
        <v>16474</v>
      </c>
    </row>
    <row r="350" spans="1:38" x14ac:dyDescent="0.25">
      <c r="A350" s="159" t="s">
        <v>7135</v>
      </c>
      <c r="B350" s="158">
        <v>0.73619999999999997</v>
      </c>
      <c r="C350" s="158" t="s">
        <v>84</v>
      </c>
      <c r="D350" s="158">
        <v>0.87470000000000003</v>
      </c>
      <c r="E350" s="158">
        <v>0.85189999999999999</v>
      </c>
      <c r="F350" s="158">
        <v>0.81459999999999999</v>
      </c>
      <c r="G350" s="158">
        <v>0.85609999999999997</v>
      </c>
      <c r="H350" s="158">
        <v>0.65039999999999998</v>
      </c>
      <c r="I350" s="158">
        <v>0.76049999999999995</v>
      </c>
      <c r="J350" s="158"/>
      <c r="K350" s="158"/>
      <c r="L350" s="158"/>
      <c r="M350" s="158">
        <v>0.72660000000000002</v>
      </c>
      <c r="N350" s="158">
        <v>0.74560000000000004</v>
      </c>
      <c r="O350" s="158" t="s">
        <v>84</v>
      </c>
      <c r="P350" s="158" t="s">
        <v>84</v>
      </c>
      <c r="Q350" s="158">
        <v>0.82720000000000005</v>
      </c>
      <c r="R350" s="158">
        <v>0.90980000000000005</v>
      </c>
      <c r="S350" s="158">
        <v>0.83499999999999996</v>
      </c>
      <c r="T350" s="158">
        <v>0.86729999999999996</v>
      </c>
      <c r="U350" s="158">
        <v>0.78820000000000001</v>
      </c>
      <c r="V350" s="158">
        <v>0.83799999999999997</v>
      </c>
      <c r="W350" s="158">
        <v>0.81559999999999999</v>
      </c>
      <c r="X350" s="158">
        <v>0.88829999999999998</v>
      </c>
      <c r="Y350" s="158">
        <v>0.63639999999999997</v>
      </c>
      <c r="Z350" s="158">
        <v>0.66400000000000003</v>
      </c>
      <c r="AA350" s="158">
        <v>0.70889999999999997</v>
      </c>
      <c r="AB350" s="158">
        <v>0.80430000000000001</v>
      </c>
      <c r="AC350" s="158"/>
      <c r="AD350" s="181">
        <v>8165</v>
      </c>
      <c r="AE350" s="181" t="s">
        <v>84</v>
      </c>
      <c r="AF350" s="181">
        <v>258</v>
      </c>
      <c r="AG350" s="181">
        <v>1884</v>
      </c>
      <c r="AH350" s="181">
        <v>940</v>
      </c>
      <c r="AI350" s="181">
        <v>365</v>
      </c>
      <c r="AJ350" s="181">
        <v>4411</v>
      </c>
      <c r="AK350" s="181">
        <v>307</v>
      </c>
      <c r="AL350" s="181">
        <v>12838</v>
      </c>
    </row>
    <row r="351" spans="1:38" x14ac:dyDescent="0.25">
      <c r="A351" s="159" t="s">
        <v>7136</v>
      </c>
      <c r="B351" s="158">
        <v>0.74790000000000001</v>
      </c>
      <c r="C351" s="158" t="s">
        <v>84</v>
      </c>
      <c r="D351" s="158">
        <v>0.94989999999999997</v>
      </c>
      <c r="E351" s="158">
        <v>0.84630000000000005</v>
      </c>
      <c r="F351" s="158">
        <v>0.80249999999999999</v>
      </c>
      <c r="G351" s="158">
        <v>0.88770000000000004</v>
      </c>
      <c r="H351" s="158">
        <v>0.66169999999999995</v>
      </c>
      <c r="I351" s="158">
        <v>0.77600000000000002</v>
      </c>
      <c r="J351" s="158"/>
      <c r="K351" s="158"/>
      <c r="L351" s="158"/>
      <c r="M351" s="158">
        <v>0.73939999999999995</v>
      </c>
      <c r="N351" s="158">
        <v>0.75619999999999998</v>
      </c>
      <c r="O351" s="158" t="s">
        <v>84</v>
      </c>
      <c r="P351" s="158" t="s">
        <v>84</v>
      </c>
      <c r="Q351" s="158">
        <v>0.91710000000000003</v>
      </c>
      <c r="R351" s="158">
        <v>0.96989999999999998</v>
      </c>
      <c r="S351" s="158">
        <v>0.83169999999999999</v>
      </c>
      <c r="T351" s="158">
        <v>0.85980000000000001</v>
      </c>
      <c r="U351" s="158">
        <v>0.78010000000000002</v>
      </c>
      <c r="V351" s="158">
        <v>0.82279999999999998</v>
      </c>
      <c r="W351" s="158">
        <v>0.85229999999999995</v>
      </c>
      <c r="X351" s="158">
        <v>0.91510000000000002</v>
      </c>
      <c r="Y351" s="158">
        <v>0.64900000000000002</v>
      </c>
      <c r="Z351" s="158">
        <v>0.67420000000000002</v>
      </c>
      <c r="AA351" s="158">
        <v>0.72650000000000003</v>
      </c>
      <c r="AB351" s="158">
        <v>0.81759999999999999</v>
      </c>
      <c r="AC351" s="158"/>
      <c r="AD351" s="181">
        <v>10172</v>
      </c>
      <c r="AE351" s="181" t="s">
        <v>84</v>
      </c>
      <c r="AF351" s="181">
        <v>301</v>
      </c>
      <c r="AG351" s="181">
        <v>2562</v>
      </c>
      <c r="AH351" s="181">
        <v>1342</v>
      </c>
      <c r="AI351" s="181">
        <v>403</v>
      </c>
      <c r="AJ351" s="181">
        <v>5241</v>
      </c>
      <c r="AK351" s="181">
        <v>323</v>
      </c>
      <c r="AL351" s="181">
        <v>16474</v>
      </c>
    </row>
    <row r="352" spans="1:38" x14ac:dyDescent="0.25">
      <c r="A352" s="159" t="s">
        <v>7137</v>
      </c>
      <c r="B352" s="158">
        <v>0.24490000000000001</v>
      </c>
      <c r="C352" s="158" t="s">
        <v>84</v>
      </c>
      <c r="D352" s="158">
        <v>0.23880000000000001</v>
      </c>
      <c r="E352" s="158">
        <v>0.2445</v>
      </c>
      <c r="F352" s="158">
        <v>0.2273</v>
      </c>
      <c r="G352" s="158">
        <v>0.42920000000000003</v>
      </c>
      <c r="H352" s="158">
        <v>0.2293</v>
      </c>
      <c r="I352" s="158">
        <v>0.31280000000000002</v>
      </c>
      <c r="J352" s="158"/>
      <c r="K352" s="158"/>
      <c r="L352" s="158"/>
      <c r="M352" s="158">
        <v>0.23530000000000001</v>
      </c>
      <c r="N352" s="158">
        <v>0.25459999999999999</v>
      </c>
      <c r="O352" s="158" t="s">
        <v>84</v>
      </c>
      <c r="P352" s="158" t="s">
        <v>84</v>
      </c>
      <c r="Q352" s="158">
        <v>0.18679999999999999</v>
      </c>
      <c r="R352" s="158">
        <v>0.29449999999999998</v>
      </c>
      <c r="S352" s="158">
        <v>0.22450000000000001</v>
      </c>
      <c r="T352" s="158">
        <v>0.26490000000000002</v>
      </c>
      <c r="U352" s="158">
        <v>0.2001</v>
      </c>
      <c r="V352" s="158">
        <v>0.2555</v>
      </c>
      <c r="W352" s="158">
        <v>0.37669999999999998</v>
      </c>
      <c r="X352" s="158">
        <v>0.48039999999999999</v>
      </c>
      <c r="Y352" s="158">
        <v>0.2167</v>
      </c>
      <c r="Z352" s="158">
        <v>0.24210000000000001</v>
      </c>
      <c r="AA352" s="158">
        <v>0.26079999999999998</v>
      </c>
      <c r="AB352" s="158">
        <v>0.36609999999999998</v>
      </c>
      <c r="AC352" s="158"/>
      <c r="AD352" s="181">
        <v>8165</v>
      </c>
      <c r="AE352" s="181" t="s">
        <v>84</v>
      </c>
      <c r="AF352" s="181">
        <v>258</v>
      </c>
      <c r="AG352" s="181">
        <v>1884</v>
      </c>
      <c r="AH352" s="181">
        <v>940</v>
      </c>
      <c r="AI352" s="181">
        <v>365</v>
      </c>
      <c r="AJ352" s="181">
        <v>4411</v>
      </c>
      <c r="AK352" s="181">
        <v>307</v>
      </c>
      <c r="AL352" s="181">
        <v>12838</v>
      </c>
    </row>
    <row r="353" spans="1:38" x14ac:dyDescent="0.25">
      <c r="A353" s="159" t="s">
        <v>7138</v>
      </c>
      <c r="B353" s="158">
        <v>0.22389999999999999</v>
      </c>
      <c r="C353" s="158" t="s">
        <v>84</v>
      </c>
      <c r="D353" s="158">
        <v>0.25669999999999998</v>
      </c>
      <c r="E353" s="158">
        <v>0.2268</v>
      </c>
      <c r="F353" s="158">
        <v>0.18720000000000001</v>
      </c>
      <c r="G353" s="158">
        <v>0.3463</v>
      </c>
      <c r="H353" s="158">
        <v>0.2145</v>
      </c>
      <c r="I353" s="158">
        <v>0.32</v>
      </c>
      <c r="J353" s="158"/>
      <c r="K353" s="158"/>
      <c r="L353" s="158"/>
      <c r="M353" s="158">
        <v>0.2155</v>
      </c>
      <c r="N353" s="158">
        <v>0.23250000000000001</v>
      </c>
      <c r="O353" s="158" t="s">
        <v>84</v>
      </c>
      <c r="P353" s="158" t="s">
        <v>84</v>
      </c>
      <c r="Q353" s="158">
        <v>0.20519999999999999</v>
      </c>
      <c r="R353" s="158">
        <v>0.31109999999999999</v>
      </c>
      <c r="S353" s="158">
        <v>0.2097</v>
      </c>
      <c r="T353" s="158">
        <v>0.2442</v>
      </c>
      <c r="U353" s="158">
        <v>0.1658</v>
      </c>
      <c r="V353" s="158">
        <v>0.2097</v>
      </c>
      <c r="W353" s="158">
        <v>0.29859999999999998</v>
      </c>
      <c r="X353" s="158">
        <v>0.39450000000000002</v>
      </c>
      <c r="Y353" s="158">
        <v>0.2031</v>
      </c>
      <c r="Z353" s="158">
        <v>0.2261</v>
      </c>
      <c r="AA353" s="158">
        <v>0.26779999999999998</v>
      </c>
      <c r="AB353" s="158">
        <v>0.37330000000000002</v>
      </c>
      <c r="AC353" s="158"/>
      <c r="AD353" s="181">
        <v>10172</v>
      </c>
      <c r="AE353" s="181" t="s">
        <v>84</v>
      </c>
      <c r="AF353" s="181">
        <v>301</v>
      </c>
      <c r="AG353" s="181">
        <v>2562</v>
      </c>
      <c r="AH353" s="181">
        <v>1342</v>
      </c>
      <c r="AI353" s="181">
        <v>403</v>
      </c>
      <c r="AJ353" s="181">
        <v>5241</v>
      </c>
      <c r="AK353" s="181">
        <v>323</v>
      </c>
      <c r="AL353" s="181">
        <v>16474</v>
      </c>
    </row>
    <row r="354" spans="1:38" x14ac:dyDescent="0.25">
      <c r="A354" s="159" t="s">
        <v>7139</v>
      </c>
      <c r="B354" s="158">
        <v>0.20730000000000001</v>
      </c>
      <c r="C354" s="158" t="s">
        <v>84</v>
      </c>
      <c r="D354" s="158">
        <v>0.1973</v>
      </c>
      <c r="E354" s="158">
        <v>0.19120000000000001</v>
      </c>
      <c r="F354" s="158">
        <v>0.19</v>
      </c>
      <c r="G354" s="158">
        <v>0.36309999999999998</v>
      </c>
      <c r="H354" s="158">
        <v>0.2029</v>
      </c>
      <c r="I354" s="158">
        <v>0.25240000000000001</v>
      </c>
      <c r="J354" s="158"/>
      <c r="K354" s="158"/>
      <c r="L354" s="158"/>
      <c r="M354" s="158">
        <v>0.1981</v>
      </c>
      <c r="N354" s="158">
        <v>0.21679999999999999</v>
      </c>
      <c r="O354" s="158" t="s">
        <v>84</v>
      </c>
      <c r="P354" s="158" t="s">
        <v>84</v>
      </c>
      <c r="Q354" s="158">
        <v>0.14810000000000001</v>
      </c>
      <c r="R354" s="158">
        <v>0.25190000000000001</v>
      </c>
      <c r="S354" s="158">
        <v>0.1724</v>
      </c>
      <c r="T354" s="158">
        <v>0.21079999999999999</v>
      </c>
      <c r="U354" s="158">
        <v>0.16420000000000001</v>
      </c>
      <c r="V354" s="158">
        <v>0.21729999999999999</v>
      </c>
      <c r="W354" s="158">
        <v>0.31169999999999998</v>
      </c>
      <c r="X354" s="158">
        <v>0.41460000000000002</v>
      </c>
      <c r="Y354" s="158">
        <v>0.19059999999999999</v>
      </c>
      <c r="Z354" s="158">
        <v>0.21560000000000001</v>
      </c>
      <c r="AA354" s="158">
        <v>0.2034</v>
      </c>
      <c r="AB354" s="158">
        <v>0.30430000000000001</v>
      </c>
      <c r="AC354" s="158"/>
      <c r="AD354" s="181">
        <v>8165</v>
      </c>
      <c r="AE354" s="181" t="s">
        <v>84</v>
      </c>
      <c r="AF354" s="181">
        <v>258</v>
      </c>
      <c r="AG354" s="181">
        <v>1884</v>
      </c>
      <c r="AH354" s="181">
        <v>940</v>
      </c>
      <c r="AI354" s="181">
        <v>365</v>
      </c>
      <c r="AJ354" s="181">
        <v>4411</v>
      </c>
      <c r="AK354" s="181">
        <v>307</v>
      </c>
      <c r="AL354" s="181">
        <v>12838</v>
      </c>
    </row>
    <row r="355" spans="1:38" x14ac:dyDescent="0.25">
      <c r="A355" s="159" t="s">
        <v>7140</v>
      </c>
      <c r="B355" s="158">
        <v>0.18029999999999999</v>
      </c>
      <c r="C355" s="158" t="s">
        <v>84</v>
      </c>
      <c r="D355" s="158">
        <v>0.19</v>
      </c>
      <c r="E355" s="158">
        <v>0.16120000000000001</v>
      </c>
      <c r="F355" s="158">
        <v>0.14460000000000001</v>
      </c>
      <c r="G355" s="158">
        <v>0.2873</v>
      </c>
      <c r="H355" s="158">
        <v>0.18459999999999999</v>
      </c>
      <c r="I355" s="158">
        <v>0.25509999999999999</v>
      </c>
      <c r="J355" s="158"/>
      <c r="K355" s="158"/>
      <c r="L355" s="158"/>
      <c r="M355" s="158">
        <v>0.17219999999999999</v>
      </c>
      <c r="N355" s="158">
        <v>0.1885</v>
      </c>
      <c r="O355" s="158" t="s">
        <v>84</v>
      </c>
      <c r="P355" s="158" t="s">
        <v>84</v>
      </c>
      <c r="Q355" s="158">
        <v>0.1421</v>
      </c>
      <c r="R355" s="158">
        <v>0.2432</v>
      </c>
      <c r="S355" s="158">
        <v>0.14549999999999999</v>
      </c>
      <c r="T355" s="158">
        <v>0.17760000000000001</v>
      </c>
      <c r="U355" s="158">
        <v>0.1249</v>
      </c>
      <c r="V355" s="158">
        <v>0.16569999999999999</v>
      </c>
      <c r="W355" s="158">
        <v>0.24149999999999999</v>
      </c>
      <c r="X355" s="158">
        <v>0.33450000000000002</v>
      </c>
      <c r="Y355" s="158">
        <v>0.17349999999999999</v>
      </c>
      <c r="Z355" s="158">
        <v>0.19589999999999999</v>
      </c>
      <c r="AA355" s="158">
        <v>0.2056</v>
      </c>
      <c r="AB355" s="158">
        <v>0.30719999999999997</v>
      </c>
      <c r="AC355" s="158"/>
      <c r="AD355" s="181">
        <v>10172</v>
      </c>
      <c r="AE355" s="181" t="s">
        <v>84</v>
      </c>
      <c r="AF355" s="181">
        <v>301</v>
      </c>
      <c r="AG355" s="181">
        <v>2562</v>
      </c>
      <c r="AH355" s="181">
        <v>1342</v>
      </c>
      <c r="AI355" s="181">
        <v>403</v>
      </c>
      <c r="AJ355" s="181">
        <v>5241</v>
      </c>
      <c r="AK355" s="181">
        <v>323</v>
      </c>
      <c r="AL355" s="181">
        <v>16474</v>
      </c>
    </row>
    <row r="356" spans="1:38" x14ac:dyDescent="0.25">
      <c r="A356" s="159" t="s">
        <v>7141</v>
      </c>
      <c r="B356" s="158">
        <v>0.57979999999999998</v>
      </c>
      <c r="C356" s="158" t="s">
        <v>84</v>
      </c>
      <c r="D356" s="158">
        <v>0.68769999999999998</v>
      </c>
      <c r="E356" s="158">
        <v>0.69189999999999996</v>
      </c>
      <c r="F356" s="158">
        <v>0.61299999999999999</v>
      </c>
      <c r="G356" s="158">
        <v>0.74760000000000004</v>
      </c>
      <c r="H356" s="158">
        <v>0.50180000000000002</v>
      </c>
      <c r="I356" s="158">
        <v>0.62119999999999997</v>
      </c>
      <c r="J356" s="158"/>
      <c r="K356" s="158"/>
      <c r="L356" s="158"/>
      <c r="M356" s="158">
        <v>0.56899999999999995</v>
      </c>
      <c r="N356" s="158">
        <v>0.59040000000000004</v>
      </c>
      <c r="O356" s="158" t="s">
        <v>84</v>
      </c>
      <c r="P356" s="158" t="s">
        <v>84</v>
      </c>
      <c r="Q356" s="158">
        <v>0.62649999999999995</v>
      </c>
      <c r="R356" s="158">
        <v>0.74099999999999999</v>
      </c>
      <c r="S356" s="158">
        <v>0.67020000000000002</v>
      </c>
      <c r="T356" s="158">
        <v>0.71240000000000003</v>
      </c>
      <c r="U356" s="158">
        <v>0.58089999999999997</v>
      </c>
      <c r="V356" s="158">
        <v>0.64339999999999997</v>
      </c>
      <c r="W356" s="158">
        <v>0.69930000000000003</v>
      </c>
      <c r="X356" s="158">
        <v>0.7893</v>
      </c>
      <c r="Y356" s="158">
        <v>0.48699999999999999</v>
      </c>
      <c r="Z356" s="158">
        <v>0.51639999999999997</v>
      </c>
      <c r="AA356" s="158">
        <v>0.56420000000000003</v>
      </c>
      <c r="AB356" s="158">
        <v>0.67300000000000004</v>
      </c>
      <c r="AC356" s="158"/>
      <c r="AD356" s="181">
        <v>8165</v>
      </c>
      <c r="AE356" s="181" t="s">
        <v>84</v>
      </c>
      <c r="AF356" s="181">
        <v>258</v>
      </c>
      <c r="AG356" s="181">
        <v>1884</v>
      </c>
      <c r="AH356" s="181">
        <v>940</v>
      </c>
      <c r="AI356" s="181">
        <v>365</v>
      </c>
      <c r="AJ356" s="181">
        <v>4411</v>
      </c>
      <c r="AK356" s="181">
        <v>307</v>
      </c>
      <c r="AL356" s="181">
        <v>12838</v>
      </c>
    </row>
    <row r="357" spans="1:38" x14ac:dyDescent="0.25">
      <c r="A357" s="159" t="s">
        <v>7142</v>
      </c>
      <c r="B357" s="158">
        <v>0.58340000000000003</v>
      </c>
      <c r="C357" s="158" t="s">
        <v>84</v>
      </c>
      <c r="D357" s="158">
        <v>0.79730000000000001</v>
      </c>
      <c r="E357" s="158">
        <v>0.6573</v>
      </c>
      <c r="F357" s="158">
        <v>0.61609999999999998</v>
      </c>
      <c r="G357" s="158">
        <v>0.76100000000000001</v>
      </c>
      <c r="H357" s="158">
        <v>0.50770000000000004</v>
      </c>
      <c r="I357" s="158">
        <v>0.66959999999999997</v>
      </c>
      <c r="J357" s="158"/>
      <c r="K357" s="158"/>
      <c r="L357" s="158"/>
      <c r="M357" s="158">
        <v>0.57369999999999999</v>
      </c>
      <c r="N357" s="158">
        <v>0.59299999999999997</v>
      </c>
      <c r="O357" s="158" t="s">
        <v>84</v>
      </c>
      <c r="P357" s="158" t="s">
        <v>84</v>
      </c>
      <c r="Q357" s="158">
        <v>0.74609999999999999</v>
      </c>
      <c r="R357" s="158">
        <v>0.83940000000000003</v>
      </c>
      <c r="S357" s="158">
        <v>0.63829999999999998</v>
      </c>
      <c r="T357" s="158">
        <v>0.67549999999999999</v>
      </c>
      <c r="U357" s="158">
        <v>0.58930000000000005</v>
      </c>
      <c r="V357" s="158">
        <v>0.64170000000000005</v>
      </c>
      <c r="W357" s="158">
        <v>0.71560000000000001</v>
      </c>
      <c r="X357" s="158">
        <v>0.80010000000000003</v>
      </c>
      <c r="Y357" s="158">
        <v>0.49409999999999998</v>
      </c>
      <c r="Z357" s="158">
        <v>0.52110000000000001</v>
      </c>
      <c r="AA357" s="158">
        <v>0.6149</v>
      </c>
      <c r="AB357" s="158">
        <v>0.71840000000000004</v>
      </c>
      <c r="AC357" s="158"/>
      <c r="AD357" s="181">
        <v>10172</v>
      </c>
      <c r="AE357" s="181" t="s">
        <v>84</v>
      </c>
      <c r="AF357" s="181">
        <v>301</v>
      </c>
      <c r="AG357" s="181">
        <v>2562</v>
      </c>
      <c r="AH357" s="181">
        <v>1342</v>
      </c>
      <c r="AI357" s="181">
        <v>403</v>
      </c>
      <c r="AJ357" s="181">
        <v>5241</v>
      </c>
      <c r="AK357" s="181">
        <v>323</v>
      </c>
      <c r="AL357" s="181">
        <v>16474</v>
      </c>
    </row>
    <row r="358" spans="1:38" x14ac:dyDescent="0.25">
      <c r="A358" s="159" t="s">
        <v>7143</v>
      </c>
      <c r="B358" s="158">
        <v>0.46729999999999999</v>
      </c>
      <c r="C358" s="158" t="s">
        <v>84</v>
      </c>
      <c r="D358" s="158">
        <v>0.53359999999999996</v>
      </c>
      <c r="E358" s="158">
        <v>0.53890000000000005</v>
      </c>
      <c r="F358" s="158">
        <v>0.48749999999999999</v>
      </c>
      <c r="G358" s="158">
        <v>0.66349999999999998</v>
      </c>
      <c r="H358" s="158">
        <v>0.40810000000000002</v>
      </c>
      <c r="I358" s="158">
        <v>0.52749999999999997</v>
      </c>
      <c r="J358" s="158"/>
      <c r="K358" s="158"/>
      <c r="L358" s="158"/>
      <c r="M358" s="158">
        <v>0.45629999999999998</v>
      </c>
      <c r="N358" s="158">
        <v>0.47820000000000001</v>
      </c>
      <c r="O358" s="158" t="s">
        <v>84</v>
      </c>
      <c r="P358" s="158" t="s">
        <v>84</v>
      </c>
      <c r="Q358" s="158">
        <v>0.46970000000000001</v>
      </c>
      <c r="R358" s="158">
        <v>0.59340000000000004</v>
      </c>
      <c r="S358" s="158">
        <v>0.51570000000000005</v>
      </c>
      <c r="T358" s="158">
        <v>0.56140000000000001</v>
      </c>
      <c r="U358" s="158">
        <v>0.45490000000000003</v>
      </c>
      <c r="V358" s="158">
        <v>0.51939999999999997</v>
      </c>
      <c r="W358" s="158">
        <v>0.6119</v>
      </c>
      <c r="X358" s="158">
        <v>0.70989999999999998</v>
      </c>
      <c r="Y358" s="158">
        <v>0.39350000000000002</v>
      </c>
      <c r="Z358" s="158">
        <v>0.42259999999999998</v>
      </c>
      <c r="AA358" s="158">
        <v>0.46970000000000001</v>
      </c>
      <c r="AB358" s="158">
        <v>0.58189999999999997</v>
      </c>
      <c r="AC358" s="158"/>
      <c r="AD358" s="181">
        <v>8165</v>
      </c>
      <c r="AE358" s="181" t="s">
        <v>84</v>
      </c>
      <c r="AF358" s="181">
        <v>258</v>
      </c>
      <c r="AG358" s="181">
        <v>1884</v>
      </c>
      <c r="AH358" s="181">
        <v>940</v>
      </c>
      <c r="AI358" s="181">
        <v>365</v>
      </c>
      <c r="AJ358" s="181">
        <v>4411</v>
      </c>
      <c r="AK358" s="181">
        <v>307</v>
      </c>
      <c r="AL358" s="181">
        <v>12838</v>
      </c>
    </row>
    <row r="359" spans="1:38" x14ac:dyDescent="0.25">
      <c r="A359" s="159" t="s">
        <v>7144</v>
      </c>
      <c r="B359" s="158">
        <v>0.46629999999999999</v>
      </c>
      <c r="C359" s="158" t="s">
        <v>84</v>
      </c>
      <c r="D359" s="158">
        <v>0.64080000000000004</v>
      </c>
      <c r="E359" s="158">
        <v>0.52149999999999996</v>
      </c>
      <c r="F359" s="158">
        <v>0.47160000000000002</v>
      </c>
      <c r="G359" s="158">
        <v>0.61839999999999995</v>
      </c>
      <c r="H359" s="158">
        <v>0.40899999999999997</v>
      </c>
      <c r="I359" s="158">
        <v>0.58420000000000005</v>
      </c>
      <c r="J359" s="158"/>
      <c r="K359" s="158"/>
      <c r="L359" s="158"/>
      <c r="M359" s="158">
        <v>0.45650000000000002</v>
      </c>
      <c r="N359" s="158">
        <v>0.47610000000000002</v>
      </c>
      <c r="O359" s="158" t="s">
        <v>84</v>
      </c>
      <c r="P359" s="158" t="s">
        <v>84</v>
      </c>
      <c r="Q359" s="158">
        <v>0.58220000000000005</v>
      </c>
      <c r="R359" s="158">
        <v>0.69330000000000003</v>
      </c>
      <c r="S359" s="158">
        <v>0.50160000000000005</v>
      </c>
      <c r="T359" s="158">
        <v>0.54100000000000004</v>
      </c>
      <c r="U359" s="158">
        <v>0.44429999999999997</v>
      </c>
      <c r="V359" s="158">
        <v>0.49840000000000001</v>
      </c>
      <c r="W359" s="158">
        <v>0.56820000000000004</v>
      </c>
      <c r="X359" s="158">
        <v>0.66449999999999998</v>
      </c>
      <c r="Y359" s="158">
        <v>0.39560000000000001</v>
      </c>
      <c r="Z359" s="158">
        <v>0.42230000000000001</v>
      </c>
      <c r="AA359" s="158">
        <v>0.52749999999999997</v>
      </c>
      <c r="AB359" s="158">
        <v>0.63649999999999995</v>
      </c>
      <c r="AC359" s="158"/>
      <c r="AD359" s="181">
        <v>10172</v>
      </c>
      <c r="AE359" s="181" t="s">
        <v>84</v>
      </c>
      <c r="AF359" s="181">
        <v>301</v>
      </c>
      <c r="AG359" s="181">
        <v>2562</v>
      </c>
      <c r="AH359" s="181">
        <v>1342</v>
      </c>
      <c r="AI359" s="181">
        <v>403</v>
      </c>
      <c r="AJ359" s="181">
        <v>5241</v>
      </c>
      <c r="AK359" s="181">
        <v>323</v>
      </c>
      <c r="AL359" s="181">
        <v>16474</v>
      </c>
    </row>
    <row r="360" spans="1:38" x14ac:dyDescent="0.25">
      <c r="A360" s="159" t="s">
        <v>7145</v>
      </c>
      <c r="B360" s="158">
        <v>0.39639999999999997</v>
      </c>
      <c r="C360" s="158" t="s">
        <v>84</v>
      </c>
      <c r="D360" s="158">
        <v>0.43280000000000002</v>
      </c>
      <c r="E360" s="158">
        <v>0.43740000000000001</v>
      </c>
      <c r="F360" s="158">
        <v>0.40949999999999998</v>
      </c>
      <c r="G360" s="158">
        <v>0.57579999999999998</v>
      </c>
      <c r="H360" s="158">
        <v>0.3548</v>
      </c>
      <c r="I360" s="158">
        <v>0.45850000000000002</v>
      </c>
      <c r="J360" s="158"/>
      <c r="K360" s="158"/>
      <c r="L360" s="158"/>
      <c r="M360" s="158">
        <v>0.38569999999999999</v>
      </c>
      <c r="N360" s="158">
        <v>0.40710000000000002</v>
      </c>
      <c r="O360" s="158" t="s">
        <v>84</v>
      </c>
      <c r="P360" s="158" t="s">
        <v>84</v>
      </c>
      <c r="Q360" s="158">
        <v>0.3705</v>
      </c>
      <c r="R360" s="158">
        <v>0.49340000000000001</v>
      </c>
      <c r="S360" s="158">
        <v>0.41449999999999998</v>
      </c>
      <c r="T360" s="158">
        <v>0.46</v>
      </c>
      <c r="U360" s="158">
        <v>0.3775</v>
      </c>
      <c r="V360" s="158">
        <v>0.44109999999999999</v>
      </c>
      <c r="W360" s="158">
        <v>0.52270000000000005</v>
      </c>
      <c r="X360" s="158">
        <v>0.62519999999999998</v>
      </c>
      <c r="Y360" s="158">
        <v>0.3407</v>
      </c>
      <c r="Z360" s="158">
        <v>0.36899999999999999</v>
      </c>
      <c r="AA360" s="158">
        <v>0.40139999999999998</v>
      </c>
      <c r="AB360" s="158">
        <v>0.51370000000000005</v>
      </c>
      <c r="AC360" s="158"/>
      <c r="AD360" s="181">
        <v>8165</v>
      </c>
      <c r="AE360" s="181" t="s">
        <v>84</v>
      </c>
      <c r="AF360" s="181">
        <v>258</v>
      </c>
      <c r="AG360" s="181">
        <v>1884</v>
      </c>
      <c r="AH360" s="181">
        <v>940</v>
      </c>
      <c r="AI360" s="181">
        <v>365</v>
      </c>
      <c r="AJ360" s="181">
        <v>4411</v>
      </c>
      <c r="AK360" s="181">
        <v>307</v>
      </c>
      <c r="AL360" s="181">
        <v>12838</v>
      </c>
    </row>
    <row r="361" spans="1:38" x14ac:dyDescent="0.25">
      <c r="A361" s="159" t="s">
        <v>7146</v>
      </c>
      <c r="B361" s="158">
        <v>0.3861</v>
      </c>
      <c r="C361" s="158" t="s">
        <v>84</v>
      </c>
      <c r="D361" s="158">
        <v>0.53259999999999996</v>
      </c>
      <c r="E361" s="158">
        <v>0.41920000000000002</v>
      </c>
      <c r="F361" s="158">
        <v>0.37809999999999999</v>
      </c>
      <c r="G361" s="158">
        <v>0.52180000000000004</v>
      </c>
      <c r="H361" s="158">
        <v>0.34539999999999998</v>
      </c>
      <c r="I361" s="158">
        <v>0.51019999999999999</v>
      </c>
      <c r="J361" s="158"/>
      <c r="K361" s="158"/>
      <c r="L361" s="158"/>
      <c r="M361" s="158">
        <v>0.3765</v>
      </c>
      <c r="N361" s="158">
        <v>0.3957</v>
      </c>
      <c r="O361" s="158" t="s">
        <v>84</v>
      </c>
      <c r="P361" s="158" t="s">
        <v>84</v>
      </c>
      <c r="Q361" s="158">
        <v>0.47299999999999998</v>
      </c>
      <c r="R361" s="158">
        <v>0.58850000000000002</v>
      </c>
      <c r="S361" s="158">
        <v>0.3997</v>
      </c>
      <c r="T361" s="158">
        <v>0.43869999999999998</v>
      </c>
      <c r="U361" s="158">
        <v>0.3518</v>
      </c>
      <c r="V361" s="158">
        <v>0.40439999999999998</v>
      </c>
      <c r="W361" s="158">
        <v>0.47110000000000002</v>
      </c>
      <c r="X361" s="158">
        <v>0.57010000000000005</v>
      </c>
      <c r="Y361" s="158">
        <v>0.33239999999999997</v>
      </c>
      <c r="Z361" s="158">
        <v>0.3584</v>
      </c>
      <c r="AA361" s="158">
        <v>0.45340000000000003</v>
      </c>
      <c r="AB361" s="158">
        <v>0.56420000000000003</v>
      </c>
      <c r="AC361" s="158"/>
      <c r="AD361" s="181">
        <v>10172</v>
      </c>
      <c r="AE361" s="181" t="s">
        <v>84</v>
      </c>
      <c r="AF361" s="181">
        <v>301</v>
      </c>
      <c r="AG361" s="181">
        <v>2562</v>
      </c>
      <c r="AH361" s="181">
        <v>1342</v>
      </c>
      <c r="AI361" s="181">
        <v>403</v>
      </c>
      <c r="AJ361" s="181">
        <v>5241</v>
      </c>
      <c r="AK361" s="181">
        <v>323</v>
      </c>
      <c r="AL361" s="181">
        <v>16474</v>
      </c>
    </row>
    <row r="362" spans="1:38" x14ac:dyDescent="0.25">
      <c r="A362" s="159" t="s">
        <v>7147</v>
      </c>
      <c r="B362" s="158">
        <v>0.84199999999999997</v>
      </c>
      <c r="C362" s="158" t="s">
        <v>84</v>
      </c>
      <c r="D362" s="158">
        <v>0.94879999999999998</v>
      </c>
      <c r="E362" s="158">
        <v>0.93730000000000002</v>
      </c>
      <c r="F362" s="158">
        <v>0.86680000000000001</v>
      </c>
      <c r="G362" s="158" t="s">
        <v>84</v>
      </c>
      <c r="H362" s="158">
        <v>0.56240000000000001</v>
      </c>
      <c r="I362" s="158">
        <v>0.93089999999999995</v>
      </c>
      <c r="J362" s="158"/>
      <c r="K362" s="158"/>
      <c r="L362" s="158"/>
      <c r="M362" s="158">
        <v>0.83289999999999997</v>
      </c>
      <c r="N362" s="158">
        <v>0.85060000000000002</v>
      </c>
      <c r="O362" s="158" t="s">
        <v>84</v>
      </c>
      <c r="P362" s="158" t="s">
        <v>84</v>
      </c>
      <c r="Q362" s="158">
        <v>0.92869999999999997</v>
      </c>
      <c r="R362" s="158">
        <v>0.96330000000000005</v>
      </c>
      <c r="S362" s="158">
        <v>0.92679999999999996</v>
      </c>
      <c r="T362" s="158">
        <v>0.94640000000000002</v>
      </c>
      <c r="U362" s="158">
        <v>0.83950000000000002</v>
      </c>
      <c r="V362" s="158">
        <v>0.88970000000000005</v>
      </c>
      <c r="W362" s="158" t="s">
        <v>84</v>
      </c>
      <c r="X362" s="158" t="s">
        <v>84</v>
      </c>
      <c r="Y362" s="158">
        <v>0.53820000000000001</v>
      </c>
      <c r="Z362" s="158">
        <v>0.58579999999999999</v>
      </c>
      <c r="AA362" s="158">
        <v>0.90239999999999998</v>
      </c>
      <c r="AB362" s="158">
        <v>0.95130000000000003</v>
      </c>
      <c r="AC362" s="158"/>
      <c r="AD362" s="181">
        <v>8211</v>
      </c>
      <c r="AE362" s="181" t="s">
        <v>84</v>
      </c>
      <c r="AF362" s="181">
        <v>1035</v>
      </c>
      <c r="AG362" s="181">
        <v>3627</v>
      </c>
      <c r="AH362" s="181">
        <v>896</v>
      </c>
      <c r="AI362" s="181" t="s">
        <v>84</v>
      </c>
      <c r="AJ362" s="181">
        <v>1911</v>
      </c>
      <c r="AK362" s="181">
        <v>660</v>
      </c>
      <c r="AL362" s="181">
        <v>4835</v>
      </c>
    </row>
    <row r="363" spans="1:38" x14ac:dyDescent="0.25">
      <c r="A363" s="159" t="s">
        <v>7148</v>
      </c>
      <c r="B363" s="158">
        <v>0.86070000000000002</v>
      </c>
      <c r="C363" s="158" t="s">
        <v>84</v>
      </c>
      <c r="D363" s="158">
        <v>0.95709999999999995</v>
      </c>
      <c r="E363" s="158">
        <v>0.92920000000000003</v>
      </c>
      <c r="F363" s="158">
        <v>0.86080000000000001</v>
      </c>
      <c r="G363" s="158">
        <v>0.871</v>
      </c>
      <c r="H363" s="158">
        <v>0.59909999999999997</v>
      </c>
      <c r="I363" s="158">
        <v>0.94830000000000003</v>
      </c>
      <c r="J363" s="158"/>
      <c r="K363" s="158"/>
      <c r="L363" s="158"/>
      <c r="M363" s="158">
        <v>0.8538</v>
      </c>
      <c r="N363" s="158">
        <v>0.86739999999999995</v>
      </c>
      <c r="O363" s="158" t="s">
        <v>84</v>
      </c>
      <c r="P363" s="158" t="s">
        <v>84</v>
      </c>
      <c r="Q363" s="158">
        <v>0.94289999999999996</v>
      </c>
      <c r="R363" s="158">
        <v>0.96779999999999999</v>
      </c>
      <c r="S363" s="158">
        <v>0.92059999999999997</v>
      </c>
      <c r="T363" s="158">
        <v>0.93689999999999996</v>
      </c>
      <c r="U363" s="158">
        <v>0.83950000000000002</v>
      </c>
      <c r="V363" s="158">
        <v>0.87939999999999996</v>
      </c>
      <c r="W363" s="158">
        <v>0.80259999999999998</v>
      </c>
      <c r="X363" s="158">
        <v>0.91690000000000005</v>
      </c>
      <c r="Y363" s="158">
        <v>0.57840000000000003</v>
      </c>
      <c r="Z363" s="158">
        <v>0.61909999999999998</v>
      </c>
      <c r="AA363" s="158">
        <v>0.92549999999999999</v>
      </c>
      <c r="AB363" s="158">
        <v>0.96419999999999995</v>
      </c>
      <c r="AC363" s="158"/>
      <c r="AD363" s="181">
        <v>13180</v>
      </c>
      <c r="AE363" s="181" t="s">
        <v>84</v>
      </c>
      <c r="AF363" s="181">
        <v>1875</v>
      </c>
      <c r="AG363" s="181">
        <v>6121</v>
      </c>
      <c r="AH363" s="181">
        <v>1526</v>
      </c>
      <c r="AI363" s="181">
        <v>178</v>
      </c>
      <c r="AJ363" s="181">
        <v>2596</v>
      </c>
      <c r="AK363" s="181">
        <v>884</v>
      </c>
      <c r="AL363" s="181">
        <v>7836</v>
      </c>
    </row>
    <row r="364" spans="1:38" x14ac:dyDescent="0.25">
      <c r="A364" s="159" t="s">
        <v>7149</v>
      </c>
      <c r="B364" s="158">
        <v>0.92020000000000002</v>
      </c>
      <c r="C364" s="158" t="s">
        <v>84</v>
      </c>
      <c r="D364" s="158">
        <v>0.99660000000000004</v>
      </c>
      <c r="E364" s="158">
        <v>0.97850000000000004</v>
      </c>
      <c r="F364" s="158">
        <v>0.93779999999999997</v>
      </c>
      <c r="G364" s="158" t="s">
        <v>84</v>
      </c>
      <c r="H364" s="158">
        <v>0.74239999999999995</v>
      </c>
      <c r="I364" s="158">
        <v>0.96479999999999999</v>
      </c>
      <c r="J364" s="158"/>
      <c r="K364" s="158"/>
      <c r="L364" s="158"/>
      <c r="M364" s="158">
        <v>0.91400000000000003</v>
      </c>
      <c r="N364" s="158">
        <v>0.92589999999999995</v>
      </c>
      <c r="O364" s="158" t="s">
        <v>84</v>
      </c>
      <c r="P364" s="158" t="s">
        <v>84</v>
      </c>
      <c r="Q364" s="158">
        <v>0.98670000000000002</v>
      </c>
      <c r="R364" s="158">
        <v>0.99909999999999999</v>
      </c>
      <c r="S364" s="158">
        <v>0.97289999999999999</v>
      </c>
      <c r="T364" s="158">
        <v>0.98299999999999998</v>
      </c>
      <c r="U364" s="158">
        <v>0.9194</v>
      </c>
      <c r="V364" s="158">
        <v>0.95209999999999995</v>
      </c>
      <c r="W364" s="158" t="s">
        <v>84</v>
      </c>
      <c r="X364" s="158" t="s">
        <v>84</v>
      </c>
      <c r="Y364" s="158">
        <v>0.72209999999999996</v>
      </c>
      <c r="Z364" s="158">
        <v>0.76139999999999997</v>
      </c>
      <c r="AA364" s="158">
        <v>0.94669999999999999</v>
      </c>
      <c r="AB364" s="158">
        <v>0.9768</v>
      </c>
      <c r="AC364" s="158"/>
      <c r="AD364" s="181">
        <v>8211</v>
      </c>
      <c r="AE364" s="181" t="s">
        <v>84</v>
      </c>
      <c r="AF364" s="181">
        <v>1035</v>
      </c>
      <c r="AG364" s="181">
        <v>3627</v>
      </c>
      <c r="AH364" s="181">
        <v>896</v>
      </c>
      <c r="AI364" s="181" t="s">
        <v>84</v>
      </c>
      <c r="AJ364" s="181">
        <v>1911</v>
      </c>
      <c r="AK364" s="181">
        <v>660</v>
      </c>
      <c r="AL364" s="181">
        <v>4835</v>
      </c>
    </row>
    <row r="365" spans="1:38" x14ac:dyDescent="0.25">
      <c r="A365" s="159" t="s">
        <v>7150</v>
      </c>
      <c r="B365" s="158">
        <v>0.9425</v>
      </c>
      <c r="C365" s="158" t="s">
        <v>84</v>
      </c>
      <c r="D365" s="158">
        <v>1</v>
      </c>
      <c r="E365" s="158">
        <v>0.9819</v>
      </c>
      <c r="F365" s="158">
        <v>0.95269999999999999</v>
      </c>
      <c r="G365" s="158">
        <v>0.95789999999999997</v>
      </c>
      <c r="H365" s="158">
        <v>0.78839999999999999</v>
      </c>
      <c r="I365" s="158">
        <v>0.97889999999999999</v>
      </c>
      <c r="J365" s="158"/>
      <c r="K365" s="158"/>
      <c r="L365" s="158"/>
      <c r="M365" s="158">
        <v>0.93820000000000003</v>
      </c>
      <c r="N365" s="158">
        <v>0.94640000000000002</v>
      </c>
      <c r="O365" s="158" t="s">
        <v>84</v>
      </c>
      <c r="P365" s="158" t="s">
        <v>84</v>
      </c>
      <c r="Q365" s="158">
        <v>0</v>
      </c>
      <c r="R365" s="158">
        <v>1</v>
      </c>
      <c r="S365" s="158">
        <v>0.97789999999999999</v>
      </c>
      <c r="T365" s="158">
        <v>0.98519999999999996</v>
      </c>
      <c r="U365" s="158">
        <v>0.94040000000000001</v>
      </c>
      <c r="V365" s="158">
        <v>0.96260000000000001</v>
      </c>
      <c r="W365" s="158">
        <v>0.91359999999999997</v>
      </c>
      <c r="X365" s="158">
        <v>0.97970000000000002</v>
      </c>
      <c r="Y365" s="158">
        <v>0.77210000000000001</v>
      </c>
      <c r="Z365" s="158">
        <v>0.80369999999999997</v>
      </c>
      <c r="AA365" s="158">
        <v>0.96599999999999997</v>
      </c>
      <c r="AB365" s="158">
        <v>0.9869</v>
      </c>
      <c r="AC365" s="158"/>
      <c r="AD365" s="181">
        <v>13180</v>
      </c>
      <c r="AE365" s="181" t="s">
        <v>84</v>
      </c>
      <c r="AF365" s="181">
        <v>1875</v>
      </c>
      <c r="AG365" s="181">
        <v>6121</v>
      </c>
      <c r="AH365" s="181">
        <v>1526</v>
      </c>
      <c r="AI365" s="181">
        <v>178</v>
      </c>
      <c r="AJ365" s="181">
        <v>2596</v>
      </c>
      <c r="AK365" s="181">
        <v>884</v>
      </c>
      <c r="AL365" s="181">
        <v>7836</v>
      </c>
    </row>
    <row r="366" spans="1:38" x14ac:dyDescent="0.25">
      <c r="A366" s="159" t="s">
        <v>7151</v>
      </c>
      <c r="B366" s="158">
        <v>0.80020000000000002</v>
      </c>
      <c r="C366" s="158" t="s">
        <v>84</v>
      </c>
      <c r="D366" s="158">
        <v>0.9254</v>
      </c>
      <c r="E366" s="158">
        <v>0.89910000000000001</v>
      </c>
      <c r="F366" s="158">
        <v>0.81920000000000004</v>
      </c>
      <c r="G366" s="158" t="s">
        <v>84</v>
      </c>
      <c r="H366" s="158">
        <v>0.50690000000000002</v>
      </c>
      <c r="I366" s="158">
        <v>0.89580000000000004</v>
      </c>
      <c r="J366" s="158"/>
      <c r="K366" s="158"/>
      <c r="L366" s="158"/>
      <c r="M366" s="158">
        <v>0.78949999999999998</v>
      </c>
      <c r="N366" s="158">
        <v>0.8105</v>
      </c>
      <c r="O366" s="158" t="s">
        <v>84</v>
      </c>
      <c r="P366" s="158" t="s">
        <v>84</v>
      </c>
      <c r="Q366" s="158">
        <v>0.89910000000000001</v>
      </c>
      <c r="R366" s="158">
        <v>0.94499999999999995</v>
      </c>
      <c r="S366" s="158">
        <v>0.8851</v>
      </c>
      <c r="T366" s="158">
        <v>0.91149999999999998</v>
      </c>
      <c r="U366" s="158">
        <v>0.78659999999999997</v>
      </c>
      <c r="V366" s="158">
        <v>0.84740000000000004</v>
      </c>
      <c r="W366" s="158" t="s">
        <v>84</v>
      </c>
      <c r="X366" s="158" t="s">
        <v>84</v>
      </c>
      <c r="Y366" s="158">
        <v>0.48099999999999998</v>
      </c>
      <c r="Z366" s="158">
        <v>0.53220000000000001</v>
      </c>
      <c r="AA366" s="158">
        <v>0.85850000000000004</v>
      </c>
      <c r="AB366" s="158">
        <v>0.92359999999999998</v>
      </c>
      <c r="AC366" s="158"/>
      <c r="AD366" s="181">
        <v>8211</v>
      </c>
      <c r="AE366" s="181" t="s">
        <v>84</v>
      </c>
      <c r="AF366" s="181">
        <v>1035</v>
      </c>
      <c r="AG366" s="181">
        <v>3627</v>
      </c>
      <c r="AH366" s="181">
        <v>896</v>
      </c>
      <c r="AI366" s="181" t="s">
        <v>84</v>
      </c>
      <c r="AJ366" s="181">
        <v>1911</v>
      </c>
      <c r="AK366" s="181">
        <v>660</v>
      </c>
      <c r="AL366" s="181">
        <v>4835</v>
      </c>
    </row>
    <row r="367" spans="1:38" x14ac:dyDescent="0.25">
      <c r="A367" s="159" t="s">
        <v>7152</v>
      </c>
      <c r="B367" s="158">
        <v>0.80920000000000003</v>
      </c>
      <c r="C367" s="158" t="s">
        <v>84</v>
      </c>
      <c r="D367" s="158">
        <v>0.91959999999999997</v>
      </c>
      <c r="E367" s="158">
        <v>0.88049999999999995</v>
      </c>
      <c r="F367" s="158">
        <v>0.80379999999999996</v>
      </c>
      <c r="G367" s="158">
        <v>0.79979999999999996</v>
      </c>
      <c r="H367" s="158">
        <v>0.53339999999999999</v>
      </c>
      <c r="I367" s="158">
        <v>0.90529999999999999</v>
      </c>
      <c r="J367" s="158"/>
      <c r="K367" s="158"/>
      <c r="L367" s="158"/>
      <c r="M367" s="158">
        <v>0.80069999999999997</v>
      </c>
      <c r="N367" s="158">
        <v>0.81740000000000002</v>
      </c>
      <c r="O367" s="158" t="s">
        <v>84</v>
      </c>
      <c r="P367" s="158" t="s">
        <v>84</v>
      </c>
      <c r="Q367" s="158">
        <v>0.9002</v>
      </c>
      <c r="R367" s="158">
        <v>0.93540000000000001</v>
      </c>
      <c r="S367" s="158">
        <v>0.86899999999999999</v>
      </c>
      <c r="T367" s="158">
        <v>0.8911</v>
      </c>
      <c r="U367" s="158">
        <v>0.77780000000000005</v>
      </c>
      <c r="V367" s="158">
        <v>0.82709999999999995</v>
      </c>
      <c r="W367" s="158">
        <v>0.71799999999999997</v>
      </c>
      <c r="X367" s="158">
        <v>0.86009999999999998</v>
      </c>
      <c r="Y367" s="158">
        <v>0.51100000000000001</v>
      </c>
      <c r="Z367" s="158">
        <v>0.55530000000000002</v>
      </c>
      <c r="AA367" s="158">
        <v>0.87490000000000001</v>
      </c>
      <c r="AB367" s="158">
        <v>0.92849999999999999</v>
      </c>
      <c r="AC367" s="158"/>
      <c r="AD367" s="181">
        <v>13180</v>
      </c>
      <c r="AE367" s="181" t="s">
        <v>84</v>
      </c>
      <c r="AF367" s="181">
        <v>1875</v>
      </c>
      <c r="AG367" s="181">
        <v>6121</v>
      </c>
      <c r="AH367" s="181">
        <v>1526</v>
      </c>
      <c r="AI367" s="181">
        <v>178</v>
      </c>
      <c r="AJ367" s="181">
        <v>2596</v>
      </c>
      <c r="AK367" s="181">
        <v>884</v>
      </c>
      <c r="AL367" s="181">
        <v>7836</v>
      </c>
    </row>
    <row r="368" spans="1:38" x14ac:dyDescent="0.25">
      <c r="A368" s="159" t="s">
        <v>7153</v>
      </c>
      <c r="B368" s="158">
        <v>0.75819999999999999</v>
      </c>
      <c r="C368" s="158" t="s">
        <v>84</v>
      </c>
      <c r="D368" s="158">
        <v>0.89100000000000001</v>
      </c>
      <c r="E368" s="158">
        <v>0.86199999999999999</v>
      </c>
      <c r="F368" s="158">
        <v>0.77329999999999999</v>
      </c>
      <c r="G368" s="158" t="s">
        <v>84</v>
      </c>
      <c r="H368" s="158">
        <v>0.4516</v>
      </c>
      <c r="I368" s="158">
        <v>0.87029999999999996</v>
      </c>
      <c r="J368" s="158"/>
      <c r="K368" s="158"/>
      <c r="L368" s="158"/>
      <c r="M368" s="158">
        <v>0.74580000000000002</v>
      </c>
      <c r="N368" s="158">
        <v>0.77010000000000001</v>
      </c>
      <c r="O368" s="158" t="s">
        <v>84</v>
      </c>
      <c r="P368" s="158" t="s">
        <v>84</v>
      </c>
      <c r="Q368" s="158">
        <v>0.85840000000000005</v>
      </c>
      <c r="R368" s="158">
        <v>0.91659999999999997</v>
      </c>
      <c r="S368" s="158">
        <v>0.84489999999999998</v>
      </c>
      <c r="T368" s="158">
        <v>0.87729999999999997</v>
      </c>
      <c r="U368" s="158">
        <v>0.73529999999999995</v>
      </c>
      <c r="V368" s="158">
        <v>0.80659999999999998</v>
      </c>
      <c r="W368" s="158" t="s">
        <v>84</v>
      </c>
      <c r="X368" s="158" t="s">
        <v>84</v>
      </c>
      <c r="Y368" s="158">
        <v>0.4239</v>
      </c>
      <c r="Z368" s="158">
        <v>0.47899999999999998</v>
      </c>
      <c r="AA368" s="158">
        <v>0.82650000000000001</v>
      </c>
      <c r="AB368" s="158">
        <v>0.90369999999999995</v>
      </c>
      <c r="AC368" s="158"/>
      <c r="AD368" s="181">
        <v>8211</v>
      </c>
      <c r="AE368" s="181" t="s">
        <v>84</v>
      </c>
      <c r="AF368" s="181">
        <v>1035</v>
      </c>
      <c r="AG368" s="181">
        <v>3627</v>
      </c>
      <c r="AH368" s="181">
        <v>896</v>
      </c>
      <c r="AI368" s="181" t="s">
        <v>84</v>
      </c>
      <c r="AJ368" s="181">
        <v>1911</v>
      </c>
      <c r="AK368" s="181">
        <v>660</v>
      </c>
      <c r="AL368" s="181">
        <v>4835</v>
      </c>
    </row>
    <row r="369" spans="1:38" x14ac:dyDescent="0.25">
      <c r="A369" s="159" t="s">
        <v>7154</v>
      </c>
      <c r="B369" s="158">
        <v>0.75970000000000004</v>
      </c>
      <c r="C369" s="158" t="s">
        <v>84</v>
      </c>
      <c r="D369" s="158">
        <v>0.8679</v>
      </c>
      <c r="E369" s="158">
        <v>0.83750000000000002</v>
      </c>
      <c r="F369" s="158">
        <v>0.73729999999999996</v>
      </c>
      <c r="G369" s="158">
        <v>0.74919999999999998</v>
      </c>
      <c r="H369" s="158">
        <v>0.47989999999999999</v>
      </c>
      <c r="I369" s="158">
        <v>0.86240000000000006</v>
      </c>
      <c r="J369" s="158"/>
      <c r="K369" s="158"/>
      <c r="L369" s="158"/>
      <c r="M369" s="158">
        <v>0.74960000000000004</v>
      </c>
      <c r="N369" s="158">
        <v>0.76949999999999996</v>
      </c>
      <c r="O369" s="158" t="s">
        <v>84</v>
      </c>
      <c r="P369" s="158" t="s">
        <v>84</v>
      </c>
      <c r="Q369" s="158">
        <v>0.84279999999999999</v>
      </c>
      <c r="R369" s="158">
        <v>0.88929999999999998</v>
      </c>
      <c r="S369" s="158">
        <v>0.82330000000000003</v>
      </c>
      <c r="T369" s="158">
        <v>0.85070000000000001</v>
      </c>
      <c r="U369" s="158">
        <v>0.70669999999999999</v>
      </c>
      <c r="V369" s="158">
        <v>0.76519999999999999</v>
      </c>
      <c r="W369" s="158">
        <v>0.65369999999999995</v>
      </c>
      <c r="X369" s="158">
        <v>0.82189999999999996</v>
      </c>
      <c r="Y369" s="158">
        <v>0.4556</v>
      </c>
      <c r="Z369" s="158">
        <v>0.50380000000000003</v>
      </c>
      <c r="AA369" s="158">
        <v>0.82440000000000002</v>
      </c>
      <c r="AB369" s="158">
        <v>0.89280000000000004</v>
      </c>
      <c r="AC369" s="158"/>
      <c r="AD369" s="181">
        <v>13180</v>
      </c>
      <c r="AE369" s="181" t="s">
        <v>84</v>
      </c>
      <c r="AF369" s="181">
        <v>1875</v>
      </c>
      <c r="AG369" s="181">
        <v>6121</v>
      </c>
      <c r="AH369" s="181">
        <v>1526</v>
      </c>
      <c r="AI369" s="181">
        <v>178</v>
      </c>
      <c r="AJ369" s="181">
        <v>2596</v>
      </c>
      <c r="AK369" s="181">
        <v>884</v>
      </c>
      <c r="AL369" s="181">
        <v>7836</v>
      </c>
    </row>
    <row r="370" spans="1:38" x14ac:dyDescent="0.25">
      <c r="A370" s="159" t="s">
        <v>7155</v>
      </c>
      <c r="B370" s="158">
        <v>0.89380000000000004</v>
      </c>
      <c r="C370" s="158" t="s">
        <v>84</v>
      </c>
      <c r="D370" s="158">
        <v>0.98380000000000001</v>
      </c>
      <c r="E370" s="158">
        <v>0.96830000000000005</v>
      </c>
      <c r="F370" s="158">
        <v>0.9224</v>
      </c>
      <c r="G370" s="158" t="s">
        <v>84</v>
      </c>
      <c r="H370" s="158">
        <v>0.6673</v>
      </c>
      <c r="I370" s="158">
        <v>0.96079999999999999</v>
      </c>
      <c r="J370" s="158"/>
      <c r="K370" s="158"/>
      <c r="L370" s="158"/>
      <c r="M370" s="158">
        <v>0.88660000000000005</v>
      </c>
      <c r="N370" s="158">
        <v>0.90049999999999997</v>
      </c>
      <c r="O370" s="158" t="s">
        <v>84</v>
      </c>
      <c r="P370" s="158" t="s">
        <v>84</v>
      </c>
      <c r="Q370" s="158">
        <v>0.97130000000000005</v>
      </c>
      <c r="R370" s="158">
        <v>0.9909</v>
      </c>
      <c r="S370" s="158">
        <v>0.96120000000000005</v>
      </c>
      <c r="T370" s="158">
        <v>0.97409999999999997</v>
      </c>
      <c r="U370" s="158">
        <v>0.90169999999999995</v>
      </c>
      <c r="V370" s="158">
        <v>0.93889999999999996</v>
      </c>
      <c r="W370" s="158" t="s">
        <v>84</v>
      </c>
      <c r="X370" s="158" t="s">
        <v>84</v>
      </c>
      <c r="Y370" s="158">
        <v>0.64529999999999998</v>
      </c>
      <c r="Z370" s="158">
        <v>0.68830000000000002</v>
      </c>
      <c r="AA370" s="158">
        <v>0.94069999999999998</v>
      </c>
      <c r="AB370" s="158">
        <v>0.97419999999999995</v>
      </c>
      <c r="AC370" s="158"/>
      <c r="AD370" s="181">
        <v>8211</v>
      </c>
      <c r="AE370" s="181" t="s">
        <v>84</v>
      </c>
      <c r="AF370" s="181">
        <v>1035</v>
      </c>
      <c r="AG370" s="181">
        <v>3627</v>
      </c>
      <c r="AH370" s="181">
        <v>896</v>
      </c>
      <c r="AI370" s="181" t="s">
        <v>84</v>
      </c>
      <c r="AJ370" s="181">
        <v>1911</v>
      </c>
      <c r="AK370" s="181">
        <v>660</v>
      </c>
      <c r="AL370" s="181">
        <v>4835</v>
      </c>
    </row>
    <row r="371" spans="1:38" x14ac:dyDescent="0.25">
      <c r="A371" s="159" t="s">
        <v>7156</v>
      </c>
      <c r="B371" s="158">
        <v>0.91600000000000004</v>
      </c>
      <c r="C371" s="158" t="s">
        <v>84</v>
      </c>
      <c r="D371" s="158">
        <v>0.98960000000000004</v>
      </c>
      <c r="E371" s="158">
        <v>0.96799999999999997</v>
      </c>
      <c r="F371" s="158">
        <v>0.92589999999999995</v>
      </c>
      <c r="G371" s="158">
        <v>0.92349999999999999</v>
      </c>
      <c r="H371" s="158">
        <v>0.71350000000000002</v>
      </c>
      <c r="I371" s="158">
        <v>0.97609999999999997</v>
      </c>
      <c r="J371" s="158"/>
      <c r="K371" s="158"/>
      <c r="L371" s="158"/>
      <c r="M371" s="158">
        <v>0.91080000000000005</v>
      </c>
      <c r="N371" s="158">
        <v>0.92090000000000005</v>
      </c>
      <c r="O371" s="158" t="s">
        <v>84</v>
      </c>
      <c r="P371" s="158" t="s">
        <v>84</v>
      </c>
      <c r="Q371" s="158">
        <v>0.98129999999999995</v>
      </c>
      <c r="R371" s="158">
        <v>0.99419999999999997</v>
      </c>
      <c r="S371" s="158">
        <v>0.96250000000000002</v>
      </c>
      <c r="T371" s="158">
        <v>0.97270000000000001</v>
      </c>
      <c r="U371" s="158">
        <v>0.91049999999999998</v>
      </c>
      <c r="V371" s="158">
        <v>0.93869999999999998</v>
      </c>
      <c r="W371" s="158">
        <v>0.86960000000000004</v>
      </c>
      <c r="X371" s="158">
        <v>0.95569999999999999</v>
      </c>
      <c r="Y371" s="158">
        <v>0.69530000000000003</v>
      </c>
      <c r="Z371" s="158">
        <v>0.73089999999999999</v>
      </c>
      <c r="AA371" s="158">
        <v>0.96109999999999995</v>
      </c>
      <c r="AB371" s="158">
        <v>0.98540000000000005</v>
      </c>
      <c r="AC371" s="158"/>
      <c r="AD371" s="181">
        <v>13180</v>
      </c>
      <c r="AE371" s="181" t="s">
        <v>84</v>
      </c>
      <c r="AF371" s="181">
        <v>1875</v>
      </c>
      <c r="AG371" s="181">
        <v>6121</v>
      </c>
      <c r="AH371" s="181">
        <v>1526</v>
      </c>
      <c r="AI371" s="181">
        <v>178</v>
      </c>
      <c r="AJ371" s="181">
        <v>2596</v>
      </c>
      <c r="AK371" s="181">
        <v>884</v>
      </c>
      <c r="AL371" s="181">
        <v>7836</v>
      </c>
    </row>
    <row r="372" spans="1:38" x14ac:dyDescent="0.25">
      <c r="A372" s="159" t="s">
        <v>7157</v>
      </c>
      <c r="B372" s="158">
        <v>0.87139999999999995</v>
      </c>
      <c r="C372" s="158" t="s">
        <v>84</v>
      </c>
      <c r="D372" s="158">
        <v>0.96909999999999996</v>
      </c>
      <c r="E372" s="158">
        <v>0.95840000000000003</v>
      </c>
      <c r="F372" s="158">
        <v>0.89559999999999995</v>
      </c>
      <c r="G372" s="158" t="s">
        <v>84</v>
      </c>
      <c r="H372" s="158">
        <v>0.61460000000000004</v>
      </c>
      <c r="I372" s="158">
        <v>0.95320000000000005</v>
      </c>
      <c r="J372" s="158"/>
      <c r="K372" s="158"/>
      <c r="L372" s="158"/>
      <c r="M372" s="158">
        <v>0.86339999999999995</v>
      </c>
      <c r="N372" s="158">
        <v>0.879</v>
      </c>
      <c r="O372" s="158" t="s">
        <v>84</v>
      </c>
      <c r="P372" s="158" t="s">
        <v>84</v>
      </c>
      <c r="Q372" s="158">
        <v>0.95320000000000005</v>
      </c>
      <c r="R372" s="158">
        <v>0.97960000000000003</v>
      </c>
      <c r="S372" s="158">
        <v>0.95</v>
      </c>
      <c r="T372" s="158">
        <v>0.96540000000000004</v>
      </c>
      <c r="U372" s="158">
        <v>0.87180000000000002</v>
      </c>
      <c r="V372" s="158">
        <v>0.91520000000000001</v>
      </c>
      <c r="W372" s="158" t="s">
        <v>84</v>
      </c>
      <c r="X372" s="158" t="s">
        <v>84</v>
      </c>
      <c r="Y372" s="158">
        <v>0.59150000000000003</v>
      </c>
      <c r="Z372" s="158">
        <v>0.63680000000000003</v>
      </c>
      <c r="AA372" s="158">
        <v>0.93010000000000004</v>
      </c>
      <c r="AB372" s="158">
        <v>0.96879999999999999</v>
      </c>
      <c r="AC372" s="158"/>
      <c r="AD372" s="181">
        <v>8211</v>
      </c>
      <c r="AE372" s="181" t="s">
        <v>84</v>
      </c>
      <c r="AF372" s="181">
        <v>1035</v>
      </c>
      <c r="AG372" s="181">
        <v>3627</v>
      </c>
      <c r="AH372" s="181">
        <v>896</v>
      </c>
      <c r="AI372" s="181" t="s">
        <v>84</v>
      </c>
      <c r="AJ372" s="181">
        <v>1911</v>
      </c>
      <c r="AK372" s="181">
        <v>660</v>
      </c>
      <c r="AL372" s="181">
        <v>4835</v>
      </c>
    </row>
    <row r="373" spans="1:38" x14ac:dyDescent="0.25">
      <c r="A373" s="159" t="s">
        <v>7158</v>
      </c>
      <c r="B373" s="158">
        <v>0.89480000000000004</v>
      </c>
      <c r="C373" s="158" t="s">
        <v>84</v>
      </c>
      <c r="D373" s="158">
        <v>0.97989999999999999</v>
      </c>
      <c r="E373" s="158">
        <v>0.95479999999999998</v>
      </c>
      <c r="F373" s="158">
        <v>0.89600000000000002</v>
      </c>
      <c r="G373" s="158">
        <v>0.90259999999999996</v>
      </c>
      <c r="H373" s="158">
        <v>0.66439999999999999</v>
      </c>
      <c r="I373" s="158">
        <v>0.97150000000000003</v>
      </c>
      <c r="J373" s="158"/>
      <c r="K373" s="158"/>
      <c r="L373" s="158"/>
      <c r="M373" s="158">
        <v>0.88890000000000002</v>
      </c>
      <c r="N373" s="158">
        <v>0.90039999999999998</v>
      </c>
      <c r="O373" s="158" t="s">
        <v>84</v>
      </c>
      <c r="P373" s="158" t="s">
        <v>84</v>
      </c>
      <c r="Q373" s="158">
        <v>0.96930000000000005</v>
      </c>
      <c r="R373" s="158">
        <v>0.9869</v>
      </c>
      <c r="S373" s="158">
        <v>0.94810000000000005</v>
      </c>
      <c r="T373" s="158">
        <v>0.96060000000000001</v>
      </c>
      <c r="U373" s="158">
        <v>0.87780000000000002</v>
      </c>
      <c r="V373" s="158">
        <v>0.91159999999999997</v>
      </c>
      <c r="W373" s="158">
        <v>0.84260000000000002</v>
      </c>
      <c r="X373" s="158">
        <v>0.9405</v>
      </c>
      <c r="Y373" s="158">
        <v>0.64510000000000001</v>
      </c>
      <c r="Z373" s="158">
        <v>0.68300000000000005</v>
      </c>
      <c r="AA373" s="158">
        <v>0.95369999999999999</v>
      </c>
      <c r="AB373" s="158">
        <v>0.98250000000000004</v>
      </c>
      <c r="AC373" s="158"/>
      <c r="AD373" s="181">
        <v>13180</v>
      </c>
      <c r="AE373" s="181" t="s">
        <v>84</v>
      </c>
      <c r="AF373" s="181">
        <v>1875</v>
      </c>
      <c r="AG373" s="181">
        <v>6121</v>
      </c>
      <c r="AH373" s="181">
        <v>1526</v>
      </c>
      <c r="AI373" s="181">
        <v>178</v>
      </c>
      <c r="AJ373" s="181">
        <v>2596</v>
      </c>
      <c r="AK373" s="181">
        <v>884</v>
      </c>
      <c r="AL373" s="181">
        <v>7836</v>
      </c>
    </row>
    <row r="374" spans="1:38" x14ac:dyDescent="0.25">
      <c r="A374" s="159" t="s">
        <v>7159</v>
      </c>
      <c r="B374" s="158">
        <v>0.85589999999999999</v>
      </c>
      <c r="C374" s="158" t="s">
        <v>84</v>
      </c>
      <c r="D374" s="158">
        <v>0.96</v>
      </c>
      <c r="E374" s="158">
        <v>0.94650000000000001</v>
      </c>
      <c r="F374" s="158">
        <v>0.88649999999999995</v>
      </c>
      <c r="G374" s="158" t="s">
        <v>84</v>
      </c>
      <c r="H374" s="158">
        <v>0.58340000000000003</v>
      </c>
      <c r="I374" s="158">
        <v>0.94499999999999995</v>
      </c>
      <c r="J374" s="158"/>
      <c r="K374" s="158"/>
      <c r="L374" s="158"/>
      <c r="M374" s="158">
        <v>0.84730000000000005</v>
      </c>
      <c r="N374" s="158">
        <v>0.86399999999999999</v>
      </c>
      <c r="O374" s="158" t="s">
        <v>84</v>
      </c>
      <c r="P374" s="158" t="s">
        <v>84</v>
      </c>
      <c r="Q374" s="158">
        <v>0.94199999999999995</v>
      </c>
      <c r="R374" s="158">
        <v>0.97250000000000003</v>
      </c>
      <c r="S374" s="158">
        <v>0.93689999999999996</v>
      </c>
      <c r="T374" s="158">
        <v>0.9546</v>
      </c>
      <c r="U374" s="158">
        <v>0.86119999999999997</v>
      </c>
      <c r="V374" s="158">
        <v>0.90739999999999998</v>
      </c>
      <c r="W374" s="158" t="s">
        <v>84</v>
      </c>
      <c r="X374" s="158" t="s">
        <v>84</v>
      </c>
      <c r="Y374" s="158">
        <v>0.55969999999999998</v>
      </c>
      <c r="Z374" s="158">
        <v>0.60629999999999995</v>
      </c>
      <c r="AA374" s="158">
        <v>0.91930000000000001</v>
      </c>
      <c r="AB374" s="158">
        <v>0.9627</v>
      </c>
      <c r="AC374" s="158"/>
      <c r="AD374" s="181">
        <v>8211</v>
      </c>
      <c r="AE374" s="181" t="s">
        <v>84</v>
      </c>
      <c r="AF374" s="181">
        <v>1035</v>
      </c>
      <c r="AG374" s="181">
        <v>3627</v>
      </c>
      <c r="AH374" s="181">
        <v>896</v>
      </c>
      <c r="AI374" s="181" t="s">
        <v>84</v>
      </c>
      <c r="AJ374" s="181">
        <v>1911</v>
      </c>
      <c r="AK374" s="181">
        <v>660</v>
      </c>
      <c r="AL374" s="181">
        <v>4835</v>
      </c>
    </row>
    <row r="375" spans="1:38" x14ac:dyDescent="0.25">
      <c r="A375" s="159" t="s">
        <v>7160</v>
      </c>
      <c r="B375" s="158">
        <v>0.87739999999999996</v>
      </c>
      <c r="C375" s="158" t="s">
        <v>84</v>
      </c>
      <c r="D375" s="158">
        <v>0.96779999999999999</v>
      </c>
      <c r="E375" s="158">
        <v>0.94299999999999995</v>
      </c>
      <c r="F375" s="158">
        <v>0.87809999999999999</v>
      </c>
      <c r="G375" s="158">
        <v>0.88090000000000002</v>
      </c>
      <c r="H375" s="158">
        <v>0.62849999999999995</v>
      </c>
      <c r="I375" s="158">
        <v>0.95950000000000002</v>
      </c>
      <c r="J375" s="158"/>
      <c r="K375" s="158"/>
      <c r="L375" s="158"/>
      <c r="M375" s="158">
        <v>0.87090000000000001</v>
      </c>
      <c r="N375" s="158">
        <v>0.88349999999999995</v>
      </c>
      <c r="O375" s="158" t="s">
        <v>84</v>
      </c>
      <c r="P375" s="158" t="s">
        <v>84</v>
      </c>
      <c r="Q375" s="158">
        <v>0.95520000000000005</v>
      </c>
      <c r="R375" s="158">
        <v>0.97689999999999999</v>
      </c>
      <c r="S375" s="158">
        <v>0.93540000000000001</v>
      </c>
      <c r="T375" s="158">
        <v>0.94979999999999998</v>
      </c>
      <c r="U375" s="158">
        <v>0.85829999999999995</v>
      </c>
      <c r="V375" s="158">
        <v>0.89539999999999997</v>
      </c>
      <c r="W375" s="158">
        <v>0.81569999999999998</v>
      </c>
      <c r="X375" s="158">
        <v>0.92410000000000003</v>
      </c>
      <c r="Y375" s="158">
        <v>0.60840000000000005</v>
      </c>
      <c r="Z375" s="158">
        <v>0.64790000000000003</v>
      </c>
      <c r="AA375" s="158">
        <v>0.93910000000000005</v>
      </c>
      <c r="AB375" s="158">
        <v>0.97319999999999995</v>
      </c>
      <c r="AC375" s="158"/>
      <c r="AD375" s="181">
        <v>13180</v>
      </c>
      <c r="AE375" s="181" t="s">
        <v>84</v>
      </c>
      <c r="AF375" s="181">
        <v>1875</v>
      </c>
      <c r="AG375" s="181">
        <v>6121</v>
      </c>
      <c r="AH375" s="181">
        <v>1526</v>
      </c>
      <c r="AI375" s="181">
        <v>178</v>
      </c>
      <c r="AJ375" s="181">
        <v>2596</v>
      </c>
      <c r="AK375" s="181">
        <v>884</v>
      </c>
      <c r="AL375" s="181">
        <v>7836</v>
      </c>
    </row>
    <row r="376" spans="1:38" x14ac:dyDescent="0.25">
      <c r="A376" s="159" t="s">
        <v>7161</v>
      </c>
      <c r="B376" s="158">
        <v>0.79349999999999998</v>
      </c>
      <c r="C376" s="158" t="s">
        <v>84</v>
      </c>
      <c r="D376" s="158">
        <v>0.96179999999999999</v>
      </c>
      <c r="E376" s="158">
        <v>0.88029999999999997</v>
      </c>
      <c r="F376" s="158">
        <v>0.83950000000000002</v>
      </c>
      <c r="G376" s="158">
        <v>0.97609999999999997</v>
      </c>
      <c r="H376" s="158">
        <v>0.57640000000000002</v>
      </c>
      <c r="I376" s="158" t="s">
        <v>84</v>
      </c>
      <c r="J376" s="158"/>
      <c r="K376" s="158"/>
      <c r="L376" s="158"/>
      <c r="M376" s="158">
        <v>0.77349999999999997</v>
      </c>
      <c r="N376" s="158">
        <v>0.81200000000000006</v>
      </c>
      <c r="O376" s="158" t="s">
        <v>84</v>
      </c>
      <c r="P376" s="158" t="s">
        <v>84</v>
      </c>
      <c r="Q376" s="158">
        <v>0.91069999999999995</v>
      </c>
      <c r="R376" s="158">
        <v>0.9839</v>
      </c>
      <c r="S376" s="158">
        <v>0.85019999999999996</v>
      </c>
      <c r="T376" s="158">
        <v>0.90459999999999996</v>
      </c>
      <c r="U376" s="158">
        <v>0.78210000000000002</v>
      </c>
      <c r="V376" s="158">
        <v>0.88280000000000003</v>
      </c>
      <c r="W376" s="158">
        <v>0.89690000000000003</v>
      </c>
      <c r="X376" s="158">
        <v>0.99460000000000004</v>
      </c>
      <c r="Y376" s="158">
        <v>0.53420000000000001</v>
      </c>
      <c r="Z376" s="158">
        <v>0.61609999999999998</v>
      </c>
      <c r="AA376" s="158" t="s">
        <v>84</v>
      </c>
      <c r="AB376" s="158" t="s">
        <v>84</v>
      </c>
      <c r="AC376" s="158"/>
      <c r="AD376" s="181">
        <v>1910</v>
      </c>
      <c r="AE376" s="181" t="s">
        <v>84</v>
      </c>
      <c r="AF376" s="181">
        <v>207</v>
      </c>
      <c r="AG376" s="181">
        <v>659</v>
      </c>
      <c r="AH376" s="181">
        <v>244</v>
      </c>
      <c r="AI376" s="181">
        <v>110</v>
      </c>
      <c r="AJ376" s="181">
        <v>602</v>
      </c>
      <c r="AK376" s="181" t="s">
        <v>84</v>
      </c>
      <c r="AL376" s="181">
        <v>1217</v>
      </c>
    </row>
    <row r="377" spans="1:38" x14ac:dyDescent="0.25">
      <c r="A377" s="159" t="s">
        <v>7162</v>
      </c>
      <c r="B377" s="158">
        <v>0.77839999999999998</v>
      </c>
      <c r="C377" s="158" t="s">
        <v>84</v>
      </c>
      <c r="D377" s="158">
        <v>0.95209999999999995</v>
      </c>
      <c r="E377" s="158">
        <v>0.83079999999999998</v>
      </c>
      <c r="F377" s="158">
        <v>0.7722</v>
      </c>
      <c r="G377" s="158">
        <v>0.9375</v>
      </c>
      <c r="H377" s="158">
        <v>0.63109999999999999</v>
      </c>
      <c r="I377" s="158" t="s">
        <v>84</v>
      </c>
      <c r="J377" s="158"/>
      <c r="K377" s="158"/>
      <c r="L377" s="158"/>
      <c r="M377" s="158">
        <v>0.76080000000000003</v>
      </c>
      <c r="N377" s="158">
        <v>0.79500000000000004</v>
      </c>
      <c r="O377" s="158" t="s">
        <v>84</v>
      </c>
      <c r="P377" s="158" t="s">
        <v>84</v>
      </c>
      <c r="Q377" s="158">
        <v>0.90969999999999995</v>
      </c>
      <c r="R377" s="158">
        <v>0.9748</v>
      </c>
      <c r="S377" s="158">
        <v>0.80210000000000004</v>
      </c>
      <c r="T377" s="158">
        <v>0.85580000000000001</v>
      </c>
      <c r="U377" s="158">
        <v>0.72060000000000002</v>
      </c>
      <c r="V377" s="158">
        <v>0.81559999999999999</v>
      </c>
      <c r="W377" s="158">
        <v>0.87390000000000001</v>
      </c>
      <c r="X377" s="158">
        <v>0.96960000000000002</v>
      </c>
      <c r="Y377" s="158">
        <v>0.59570000000000001</v>
      </c>
      <c r="Z377" s="158">
        <v>0.6643</v>
      </c>
      <c r="AA377" s="158" t="s">
        <v>84</v>
      </c>
      <c r="AB377" s="158" t="s">
        <v>84</v>
      </c>
      <c r="AC377" s="158"/>
      <c r="AD377" s="181">
        <v>2569</v>
      </c>
      <c r="AE377" s="181" t="s">
        <v>84</v>
      </c>
      <c r="AF377" s="181">
        <v>279</v>
      </c>
      <c r="AG377" s="181">
        <v>891</v>
      </c>
      <c r="AH377" s="181">
        <v>333</v>
      </c>
      <c r="AI377" s="181">
        <v>137</v>
      </c>
      <c r="AJ377" s="181">
        <v>831</v>
      </c>
      <c r="AK377" s="181" t="s">
        <v>84</v>
      </c>
      <c r="AL377" s="181">
        <v>1776</v>
      </c>
    </row>
    <row r="378" spans="1:38" x14ac:dyDescent="0.25">
      <c r="A378" s="159" t="s">
        <v>7163</v>
      </c>
      <c r="B378" s="158">
        <v>0.89929999999999999</v>
      </c>
      <c r="C378" s="158" t="s">
        <v>84</v>
      </c>
      <c r="D378" s="158">
        <v>0.99680000000000002</v>
      </c>
      <c r="E378" s="158">
        <v>0.96530000000000005</v>
      </c>
      <c r="F378" s="158">
        <v>0.95279999999999998</v>
      </c>
      <c r="G378" s="158">
        <v>0.98280000000000001</v>
      </c>
      <c r="H378" s="158">
        <v>0.74819999999999998</v>
      </c>
      <c r="I378" s="158" t="s">
        <v>84</v>
      </c>
      <c r="J378" s="158"/>
      <c r="K378" s="158"/>
      <c r="L378" s="158"/>
      <c r="M378" s="158">
        <v>0.88470000000000004</v>
      </c>
      <c r="N378" s="158">
        <v>0.91210000000000002</v>
      </c>
      <c r="O378" s="158" t="s">
        <v>84</v>
      </c>
      <c r="P378" s="158" t="s">
        <v>84</v>
      </c>
      <c r="Q378" s="158">
        <v>0.93889999999999996</v>
      </c>
      <c r="R378" s="158">
        <v>0.99980000000000002</v>
      </c>
      <c r="S378" s="158">
        <v>0.9476</v>
      </c>
      <c r="T378" s="158">
        <v>0.97709999999999997</v>
      </c>
      <c r="U378" s="158">
        <v>0.9163</v>
      </c>
      <c r="V378" s="158">
        <v>0.97360000000000002</v>
      </c>
      <c r="W378" s="158">
        <v>0.92730000000000001</v>
      </c>
      <c r="X378" s="158">
        <v>0.996</v>
      </c>
      <c r="Y378" s="158">
        <v>0.71160000000000001</v>
      </c>
      <c r="Z378" s="158">
        <v>0.78090000000000004</v>
      </c>
      <c r="AA378" s="158" t="s">
        <v>84</v>
      </c>
      <c r="AB378" s="158" t="s">
        <v>84</v>
      </c>
      <c r="AC378" s="158"/>
      <c r="AD378" s="181">
        <v>1910</v>
      </c>
      <c r="AE378" s="181" t="s">
        <v>84</v>
      </c>
      <c r="AF378" s="181">
        <v>207</v>
      </c>
      <c r="AG378" s="181">
        <v>659</v>
      </c>
      <c r="AH378" s="181">
        <v>244</v>
      </c>
      <c r="AI378" s="181">
        <v>110</v>
      </c>
      <c r="AJ378" s="181">
        <v>602</v>
      </c>
      <c r="AK378" s="181" t="s">
        <v>84</v>
      </c>
      <c r="AL378" s="181">
        <v>1217</v>
      </c>
    </row>
    <row r="379" spans="1:38" x14ac:dyDescent="0.25">
      <c r="A379" s="159" t="s">
        <v>7164</v>
      </c>
      <c r="B379" s="158">
        <v>0.91020000000000001</v>
      </c>
      <c r="C379" s="158" t="s">
        <v>84</v>
      </c>
      <c r="D379" s="158">
        <v>0.99829999999999997</v>
      </c>
      <c r="E379" s="158">
        <v>0.94840000000000002</v>
      </c>
      <c r="F379" s="158">
        <v>0.93879999999999997</v>
      </c>
      <c r="G379" s="158">
        <v>0.99390000000000001</v>
      </c>
      <c r="H379" s="158">
        <v>0.81579999999999997</v>
      </c>
      <c r="I379" s="158" t="s">
        <v>84</v>
      </c>
      <c r="J379" s="158"/>
      <c r="K379" s="158"/>
      <c r="L379" s="158"/>
      <c r="M379" s="158">
        <v>0.89829999999999999</v>
      </c>
      <c r="N379" s="158">
        <v>0.92079999999999995</v>
      </c>
      <c r="O379" s="158" t="s">
        <v>84</v>
      </c>
      <c r="P379" s="158" t="s">
        <v>84</v>
      </c>
      <c r="Q379" s="158">
        <v>0.89539999999999997</v>
      </c>
      <c r="R379" s="158">
        <v>1</v>
      </c>
      <c r="S379" s="158">
        <v>0.93120000000000003</v>
      </c>
      <c r="T379" s="158">
        <v>0.96140000000000003</v>
      </c>
      <c r="U379" s="158">
        <v>0.90639999999999998</v>
      </c>
      <c r="V379" s="158">
        <v>0.96020000000000005</v>
      </c>
      <c r="W379" s="158">
        <v>0.93840000000000001</v>
      </c>
      <c r="X379" s="158">
        <v>0.99939999999999996</v>
      </c>
      <c r="Y379" s="158">
        <v>0.78759999999999997</v>
      </c>
      <c r="Z379" s="158">
        <v>0.8407</v>
      </c>
      <c r="AA379" s="158" t="s">
        <v>84</v>
      </c>
      <c r="AB379" s="158" t="s">
        <v>84</v>
      </c>
      <c r="AC379" s="158"/>
      <c r="AD379" s="181">
        <v>2569</v>
      </c>
      <c r="AE379" s="181" t="s">
        <v>84</v>
      </c>
      <c r="AF379" s="181">
        <v>279</v>
      </c>
      <c r="AG379" s="181">
        <v>891</v>
      </c>
      <c r="AH379" s="181">
        <v>333</v>
      </c>
      <c r="AI379" s="181">
        <v>137</v>
      </c>
      <c r="AJ379" s="181">
        <v>831</v>
      </c>
      <c r="AK379" s="181" t="s">
        <v>84</v>
      </c>
      <c r="AL379" s="181">
        <v>1776</v>
      </c>
    </row>
    <row r="380" spans="1:38" x14ac:dyDescent="0.25">
      <c r="A380" s="159" t="s">
        <v>7165</v>
      </c>
      <c r="B380" s="158">
        <v>0.73319999999999996</v>
      </c>
      <c r="C380" s="158" t="s">
        <v>84</v>
      </c>
      <c r="D380" s="158">
        <v>0.879</v>
      </c>
      <c r="E380" s="158">
        <v>0.82699999999999996</v>
      </c>
      <c r="F380" s="158">
        <v>0.7893</v>
      </c>
      <c r="G380" s="158">
        <v>0.91820000000000002</v>
      </c>
      <c r="H380" s="158">
        <v>0.50990000000000002</v>
      </c>
      <c r="I380" s="158" t="s">
        <v>84</v>
      </c>
      <c r="J380" s="158"/>
      <c r="K380" s="158"/>
      <c r="L380" s="158"/>
      <c r="M380" s="158">
        <v>0.71050000000000002</v>
      </c>
      <c r="N380" s="158">
        <v>0.75449999999999995</v>
      </c>
      <c r="O380" s="158" t="s">
        <v>84</v>
      </c>
      <c r="P380" s="158" t="s">
        <v>84</v>
      </c>
      <c r="Q380" s="158">
        <v>0.81059999999999999</v>
      </c>
      <c r="R380" s="158">
        <v>0.92390000000000005</v>
      </c>
      <c r="S380" s="158">
        <v>0.79079999999999995</v>
      </c>
      <c r="T380" s="158">
        <v>0.85750000000000004</v>
      </c>
      <c r="U380" s="158">
        <v>0.72440000000000004</v>
      </c>
      <c r="V380" s="158">
        <v>0.84060000000000001</v>
      </c>
      <c r="W380" s="158">
        <v>0.83050000000000002</v>
      </c>
      <c r="X380" s="158">
        <v>0.96150000000000002</v>
      </c>
      <c r="Y380" s="158">
        <v>0.4662</v>
      </c>
      <c r="Z380" s="158">
        <v>0.55189999999999995</v>
      </c>
      <c r="AA380" s="158" t="s">
        <v>84</v>
      </c>
      <c r="AB380" s="158" t="s">
        <v>84</v>
      </c>
      <c r="AC380" s="158"/>
      <c r="AD380" s="181">
        <v>1910</v>
      </c>
      <c r="AE380" s="181" t="s">
        <v>84</v>
      </c>
      <c r="AF380" s="181">
        <v>207</v>
      </c>
      <c r="AG380" s="181">
        <v>659</v>
      </c>
      <c r="AH380" s="181">
        <v>244</v>
      </c>
      <c r="AI380" s="181">
        <v>110</v>
      </c>
      <c r="AJ380" s="181">
        <v>602</v>
      </c>
      <c r="AK380" s="181" t="s">
        <v>84</v>
      </c>
      <c r="AL380" s="181">
        <v>1217</v>
      </c>
    </row>
    <row r="381" spans="1:38" x14ac:dyDescent="0.25">
      <c r="A381" s="159" t="s">
        <v>7166</v>
      </c>
      <c r="B381" s="158">
        <v>0.71650000000000003</v>
      </c>
      <c r="C381" s="158" t="s">
        <v>84</v>
      </c>
      <c r="D381" s="158">
        <v>0.89039999999999997</v>
      </c>
      <c r="E381" s="158">
        <v>0.7671</v>
      </c>
      <c r="F381" s="158">
        <v>0.69779999999999998</v>
      </c>
      <c r="G381" s="158">
        <v>0.90239999999999998</v>
      </c>
      <c r="H381" s="158">
        <v>0.57469999999999999</v>
      </c>
      <c r="I381" s="158" t="s">
        <v>84</v>
      </c>
      <c r="J381" s="158"/>
      <c r="K381" s="158"/>
      <c r="L381" s="158"/>
      <c r="M381" s="158">
        <v>0.69669999999999999</v>
      </c>
      <c r="N381" s="158">
        <v>0.73529999999999995</v>
      </c>
      <c r="O381" s="158" t="s">
        <v>84</v>
      </c>
      <c r="P381" s="158" t="s">
        <v>84</v>
      </c>
      <c r="Q381" s="158">
        <v>0.8347</v>
      </c>
      <c r="R381" s="158">
        <v>0.92810000000000004</v>
      </c>
      <c r="S381" s="158">
        <v>0.73329999999999995</v>
      </c>
      <c r="T381" s="158">
        <v>0.79720000000000002</v>
      </c>
      <c r="U381" s="158">
        <v>0.64029999999999998</v>
      </c>
      <c r="V381" s="158">
        <v>0.748</v>
      </c>
      <c r="W381" s="158">
        <v>0.82769999999999999</v>
      </c>
      <c r="X381" s="158">
        <v>0.94569999999999999</v>
      </c>
      <c r="Y381" s="158">
        <v>0.53749999999999998</v>
      </c>
      <c r="Z381" s="158">
        <v>0.61</v>
      </c>
      <c r="AA381" s="158" t="s">
        <v>84</v>
      </c>
      <c r="AB381" s="158" t="s">
        <v>84</v>
      </c>
      <c r="AC381" s="158"/>
      <c r="AD381" s="181">
        <v>2569</v>
      </c>
      <c r="AE381" s="181" t="s">
        <v>84</v>
      </c>
      <c r="AF381" s="181">
        <v>279</v>
      </c>
      <c r="AG381" s="181">
        <v>891</v>
      </c>
      <c r="AH381" s="181">
        <v>333</v>
      </c>
      <c r="AI381" s="181">
        <v>137</v>
      </c>
      <c r="AJ381" s="181">
        <v>831</v>
      </c>
      <c r="AK381" s="181" t="s">
        <v>84</v>
      </c>
      <c r="AL381" s="181">
        <v>1776</v>
      </c>
    </row>
    <row r="382" spans="1:38" x14ac:dyDescent="0.25">
      <c r="A382" s="159" t="s">
        <v>7167</v>
      </c>
      <c r="B382" s="158">
        <v>0.6946</v>
      </c>
      <c r="C382" s="158" t="s">
        <v>84</v>
      </c>
      <c r="D382" s="158">
        <v>0.85719999999999996</v>
      </c>
      <c r="E382" s="158">
        <v>0.77210000000000001</v>
      </c>
      <c r="F382" s="158">
        <v>0.7671</v>
      </c>
      <c r="G382" s="158">
        <v>0.91220000000000001</v>
      </c>
      <c r="H382" s="158">
        <v>0.47189999999999999</v>
      </c>
      <c r="I382" s="158" t="s">
        <v>84</v>
      </c>
      <c r="J382" s="158"/>
      <c r="K382" s="158"/>
      <c r="L382" s="158"/>
      <c r="M382" s="158">
        <v>0.66969999999999996</v>
      </c>
      <c r="N382" s="158">
        <v>0.71799999999999997</v>
      </c>
      <c r="O382" s="158" t="s">
        <v>84</v>
      </c>
      <c r="P382" s="158" t="s">
        <v>84</v>
      </c>
      <c r="Q382" s="158">
        <v>0.78090000000000004</v>
      </c>
      <c r="R382" s="158">
        <v>0.90849999999999997</v>
      </c>
      <c r="S382" s="158">
        <v>0.73019999999999996</v>
      </c>
      <c r="T382" s="158">
        <v>0.80830000000000002</v>
      </c>
      <c r="U382" s="158">
        <v>0.69750000000000001</v>
      </c>
      <c r="V382" s="158">
        <v>0.82269999999999999</v>
      </c>
      <c r="W382" s="158">
        <v>0.80969999999999998</v>
      </c>
      <c r="X382" s="158">
        <v>0.96079999999999999</v>
      </c>
      <c r="Y382" s="158">
        <v>0.4264</v>
      </c>
      <c r="Z382" s="158">
        <v>0.51600000000000001</v>
      </c>
      <c r="AA382" s="158" t="s">
        <v>84</v>
      </c>
      <c r="AB382" s="158" t="s">
        <v>84</v>
      </c>
      <c r="AC382" s="158"/>
      <c r="AD382" s="181">
        <v>1910</v>
      </c>
      <c r="AE382" s="181" t="s">
        <v>84</v>
      </c>
      <c r="AF382" s="181">
        <v>207</v>
      </c>
      <c r="AG382" s="181">
        <v>659</v>
      </c>
      <c r="AH382" s="181">
        <v>244</v>
      </c>
      <c r="AI382" s="181">
        <v>110</v>
      </c>
      <c r="AJ382" s="181">
        <v>602</v>
      </c>
      <c r="AK382" s="181" t="s">
        <v>84</v>
      </c>
      <c r="AL382" s="181">
        <v>1217</v>
      </c>
    </row>
    <row r="383" spans="1:38" x14ac:dyDescent="0.25">
      <c r="A383" s="159" t="s">
        <v>7168</v>
      </c>
      <c r="B383" s="158">
        <v>0.66779999999999995</v>
      </c>
      <c r="C383" s="158" t="s">
        <v>84</v>
      </c>
      <c r="D383" s="158">
        <v>0.87380000000000002</v>
      </c>
      <c r="E383" s="158">
        <v>0.71309999999999996</v>
      </c>
      <c r="F383" s="158">
        <v>0.64300000000000002</v>
      </c>
      <c r="G383" s="158">
        <v>0.88759999999999994</v>
      </c>
      <c r="H383" s="158">
        <v>0.51690000000000003</v>
      </c>
      <c r="I383" s="158" t="s">
        <v>84</v>
      </c>
      <c r="J383" s="158"/>
      <c r="K383" s="158"/>
      <c r="L383" s="158"/>
      <c r="M383" s="158">
        <v>0.64610000000000001</v>
      </c>
      <c r="N383" s="158">
        <v>0.6885</v>
      </c>
      <c r="O383" s="158" t="s">
        <v>84</v>
      </c>
      <c r="P383" s="158" t="s">
        <v>84</v>
      </c>
      <c r="Q383" s="158">
        <v>0.8095</v>
      </c>
      <c r="R383" s="158">
        <v>0.91749999999999998</v>
      </c>
      <c r="S383" s="158">
        <v>0.67520000000000002</v>
      </c>
      <c r="T383" s="158">
        <v>0.74739999999999995</v>
      </c>
      <c r="U383" s="158">
        <v>0.58030000000000004</v>
      </c>
      <c r="V383" s="158">
        <v>0.69879999999999998</v>
      </c>
      <c r="W383" s="158">
        <v>0.8044</v>
      </c>
      <c r="X383" s="158">
        <v>0.93679999999999997</v>
      </c>
      <c r="Y383" s="158">
        <v>0.47810000000000002</v>
      </c>
      <c r="Z383" s="158">
        <v>0.55420000000000003</v>
      </c>
      <c r="AA383" s="158" t="s">
        <v>84</v>
      </c>
      <c r="AB383" s="158" t="s">
        <v>84</v>
      </c>
      <c r="AC383" s="158"/>
      <c r="AD383" s="181">
        <v>2569</v>
      </c>
      <c r="AE383" s="181" t="s">
        <v>84</v>
      </c>
      <c r="AF383" s="181">
        <v>279</v>
      </c>
      <c r="AG383" s="181">
        <v>891</v>
      </c>
      <c r="AH383" s="181">
        <v>333</v>
      </c>
      <c r="AI383" s="181">
        <v>137</v>
      </c>
      <c r="AJ383" s="181">
        <v>831</v>
      </c>
      <c r="AK383" s="181" t="s">
        <v>84</v>
      </c>
      <c r="AL383" s="181">
        <v>1776</v>
      </c>
    </row>
    <row r="384" spans="1:38" x14ac:dyDescent="0.25">
      <c r="A384" s="159" t="s">
        <v>7169</v>
      </c>
      <c r="B384" s="158">
        <v>0.86409999999999998</v>
      </c>
      <c r="C384" s="158" t="s">
        <v>84</v>
      </c>
      <c r="D384" s="158">
        <v>0.98570000000000002</v>
      </c>
      <c r="E384" s="158">
        <v>0.94259999999999999</v>
      </c>
      <c r="F384" s="158">
        <v>0.93579999999999997</v>
      </c>
      <c r="G384" s="158">
        <v>0.98480000000000001</v>
      </c>
      <c r="H384" s="158">
        <v>0.67989999999999995</v>
      </c>
      <c r="I384" s="158" t="s">
        <v>84</v>
      </c>
      <c r="J384" s="158"/>
      <c r="K384" s="158"/>
      <c r="L384" s="158"/>
      <c r="M384" s="158">
        <v>0.84750000000000003</v>
      </c>
      <c r="N384" s="158">
        <v>0.87909999999999999</v>
      </c>
      <c r="O384" s="158" t="s">
        <v>84</v>
      </c>
      <c r="P384" s="158" t="s">
        <v>84</v>
      </c>
      <c r="Q384" s="158">
        <v>0.94720000000000004</v>
      </c>
      <c r="R384" s="158">
        <v>0.99619999999999997</v>
      </c>
      <c r="S384" s="158">
        <v>0.92069999999999996</v>
      </c>
      <c r="T384" s="158">
        <v>0.95860000000000001</v>
      </c>
      <c r="U384" s="158">
        <v>0.89439999999999997</v>
      </c>
      <c r="V384" s="158">
        <v>0.96130000000000004</v>
      </c>
      <c r="W384" s="158">
        <v>0.92230000000000001</v>
      </c>
      <c r="X384" s="158">
        <v>0.99709999999999999</v>
      </c>
      <c r="Y384" s="158">
        <v>0.64070000000000005</v>
      </c>
      <c r="Z384" s="158">
        <v>0.71579999999999999</v>
      </c>
      <c r="AA384" s="158" t="s">
        <v>84</v>
      </c>
      <c r="AB384" s="158" t="s">
        <v>84</v>
      </c>
      <c r="AC384" s="158"/>
      <c r="AD384" s="181">
        <v>1910</v>
      </c>
      <c r="AE384" s="181" t="s">
        <v>84</v>
      </c>
      <c r="AF384" s="181">
        <v>207</v>
      </c>
      <c r="AG384" s="181">
        <v>659</v>
      </c>
      <c r="AH384" s="181">
        <v>244</v>
      </c>
      <c r="AI384" s="181">
        <v>110</v>
      </c>
      <c r="AJ384" s="181">
        <v>602</v>
      </c>
      <c r="AK384" s="181" t="s">
        <v>84</v>
      </c>
      <c r="AL384" s="181">
        <v>1217</v>
      </c>
    </row>
    <row r="385" spans="1:38" x14ac:dyDescent="0.25">
      <c r="A385" s="159" t="s">
        <v>7170</v>
      </c>
      <c r="B385" s="158">
        <v>0.86729999999999996</v>
      </c>
      <c r="C385" s="158" t="s">
        <v>84</v>
      </c>
      <c r="D385" s="158">
        <v>0.98040000000000005</v>
      </c>
      <c r="E385" s="158">
        <v>0.92230000000000001</v>
      </c>
      <c r="F385" s="158">
        <v>0.89070000000000005</v>
      </c>
      <c r="G385" s="158">
        <v>0.96630000000000005</v>
      </c>
      <c r="H385" s="158">
        <v>0.74180000000000001</v>
      </c>
      <c r="I385" s="158" t="s">
        <v>84</v>
      </c>
      <c r="J385" s="158"/>
      <c r="K385" s="158"/>
      <c r="L385" s="158"/>
      <c r="M385" s="158">
        <v>0.85309999999999997</v>
      </c>
      <c r="N385" s="158">
        <v>0.88009999999999999</v>
      </c>
      <c r="O385" s="158" t="s">
        <v>84</v>
      </c>
      <c r="P385" s="158" t="s">
        <v>84</v>
      </c>
      <c r="Q385" s="158">
        <v>0.94979999999999998</v>
      </c>
      <c r="R385" s="158">
        <v>0.99239999999999995</v>
      </c>
      <c r="S385" s="158">
        <v>0.90159999999999996</v>
      </c>
      <c r="T385" s="158">
        <v>0.93879999999999997</v>
      </c>
      <c r="U385" s="158">
        <v>0.85070000000000001</v>
      </c>
      <c r="V385" s="158">
        <v>0.92049999999999998</v>
      </c>
      <c r="W385" s="158">
        <v>0.91420000000000001</v>
      </c>
      <c r="X385" s="158">
        <v>0.9869</v>
      </c>
      <c r="Y385" s="158">
        <v>0.71020000000000005</v>
      </c>
      <c r="Z385" s="158">
        <v>0.77059999999999995</v>
      </c>
      <c r="AA385" s="158" t="s">
        <v>84</v>
      </c>
      <c r="AB385" s="158" t="s">
        <v>84</v>
      </c>
      <c r="AC385" s="158"/>
      <c r="AD385" s="181">
        <v>2569</v>
      </c>
      <c r="AE385" s="181" t="s">
        <v>84</v>
      </c>
      <c r="AF385" s="181">
        <v>279</v>
      </c>
      <c r="AG385" s="181">
        <v>891</v>
      </c>
      <c r="AH385" s="181">
        <v>333</v>
      </c>
      <c r="AI385" s="181">
        <v>137</v>
      </c>
      <c r="AJ385" s="181">
        <v>831</v>
      </c>
      <c r="AK385" s="181" t="s">
        <v>84</v>
      </c>
      <c r="AL385" s="181">
        <v>1776</v>
      </c>
    </row>
    <row r="386" spans="1:38" x14ac:dyDescent="0.25">
      <c r="A386" s="159" t="s">
        <v>7171</v>
      </c>
      <c r="B386" s="158">
        <v>0.8357</v>
      </c>
      <c r="C386" s="158" t="s">
        <v>84</v>
      </c>
      <c r="D386" s="158">
        <v>0.98109999999999997</v>
      </c>
      <c r="E386" s="158">
        <v>0.92279999999999995</v>
      </c>
      <c r="F386" s="158">
        <v>0.89480000000000004</v>
      </c>
      <c r="G386" s="158">
        <v>0.9788</v>
      </c>
      <c r="H386" s="158">
        <v>0.63180000000000003</v>
      </c>
      <c r="I386" s="158" t="s">
        <v>84</v>
      </c>
      <c r="J386" s="158"/>
      <c r="K386" s="158"/>
      <c r="L386" s="158"/>
      <c r="M386" s="158">
        <v>0.81759999999999999</v>
      </c>
      <c r="N386" s="158">
        <v>0.85219999999999996</v>
      </c>
      <c r="O386" s="158" t="s">
        <v>84</v>
      </c>
      <c r="P386" s="158" t="s">
        <v>84</v>
      </c>
      <c r="Q386" s="158">
        <v>0.9365</v>
      </c>
      <c r="R386" s="158">
        <v>0.99450000000000005</v>
      </c>
      <c r="S386" s="158">
        <v>0.89780000000000004</v>
      </c>
      <c r="T386" s="158">
        <v>0.94189999999999996</v>
      </c>
      <c r="U386" s="158">
        <v>0.84560000000000002</v>
      </c>
      <c r="V386" s="158">
        <v>0.92900000000000005</v>
      </c>
      <c r="W386" s="158">
        <v>0.91169999999999995</v>
      </c>
      <c r="X386" s="158">
        <v>0.995</v>
      </c>
      <c r="Y386" s="158">
        <v>0.59099999999999997</v>
      </c>
      <c r="Z386" s="158">
        <v>0.66959999999999997</v>
      </c>
      <c r="AA386" s="158" t="s">
        <v>84</v>
      </c>
      <c r="AB386" s="158" t="s">
        <v>84</v>
      </c>
      <c r="AC386" s="158"/>
      <c r="AD386" s="181">
        <v>1910</v>
      </c>
      <c r="AE386" s="181" t="s">
        <v>84</v>
      </c>
      <c r="AF386" s="181">
        <v>207</v>
      </c>
      <c r="AG386" s="181">
        <v>659</v>
      </c>
      <c r="AH386" s="181">
        <v>244</v>
      </c>
      <c r="AI386" s="181">
        <v>110</v>
      </c>
      <c r="AJ386" s="181">
        <v>602</v>
      </c>
      <c r="AK386" s="181" t="s">
        <v>84</v>
      </c>
      <c r="AL386" s="181">
        <v>1217</v>
      </c>
    </row>
    <row r="387" spans="1:38" x14ac:dyDescent="0.25">
      <c r="A387" s="159" t="s">
        <v>7172</v>
      </c>
      <c r="B387" s="158">
        <v>0.82920000000000005</v>
      </c>
      <c r="C387" s="158" t="s">
        <v>84</v>
      </c>
      <c r="D387" s="158">
        <v>0.96360000000000001</v>
      </c>
      <c r="E387" s="158">
        <v>0.87939999999999996</v>
      </c>
      <c r="F387" s="158">
        <v>0.84050000000000002</v>
      </c>
      <c r="G387" s="158">
        <v>0.96909999999999996</v>
      </c>
      <c r="H387" s="158">
        <v>0.69750000000000001</v>
      </c>
      <c r="I387" s="158" t="s">
        <v>84</v>
      </c>
      <c r="J387" s="158"/>
      <c r="K387" s="158"/>
      <c r="L387" s="158"/>
      <c r="M387" s="158">
        <v>0.81340000000000001</v>
      </c>
      <c r="N387" s="158">
        <v>0.84370000000000001</v>
      </c>
      <c r="O387" s="158" t="s">
        <v>84</v>
      </c>
      <c r="P387" s="158" t="s">
        <v>84</v>
      </c>
      <c r="Q387" s="158">
        <v>0.9274</v>
      </c>
      <c r="R387" s="158">
        <v>0.9819</v>
      </c>
      <c r="S387" s="158">
        <v>0.85460000000000003</v>
      </c>
      <c r="T387" s="158">
        <v>0.9002</v>
      </c>
      <c r="U387" s="158">
        <v>0.79469999999999996</v>
      </c>
      <c r="V387" s="158">
        <v>0.87690000000000001</v>
      </c>
      <c r="W387" s="158">
        <v>0.91420000000000001</v>
      </c>
      <c r="X387" s="158">
        <v>0.98909999999999998</v>
      </c>
      <c r="Y387" s="158">
        <v>0.66410000000000002</v>
      </c>
      <c r="Z387" s="158">
        <v>0.72819999999999996</v>
      </c>
      <c r="AA387" s="158" t="s">
        <v>84</v>
      </c>
      <c r="AB387" s="158" t="s">
        <v>84</v>
      </c>
      <c r="AC387" s="158"/>
      <c r="AD387" s="181">
        <v>2569</v>
      </c>
      <c r="AE387" s="181" t="s">
        <v>84</v>
      </c>
      <c r="AF387" s="181">
        <v>279</v>
      </c>
      <c r="AG387" s="181">
        <v>891</v>
      </c>
      <c r="AH387" s="181">
        <v>333</v>
      </c>
      <c r="AI387" s="181">
        <v>137</v>
      </c>
      <c r="AJ387" s="181">
        <v>831</v>
      </c>
      <c r="AK387" s="181" t="s">
        <v>84</v>
      </c>
      <c r="AL387" s="181">
        <v>1776</v>
      </c>
    </row>
    <row r="388" spans="1:38" x14ac:dyDescent="0.25">
      <c r="A388" s="159" t="s">
        <v>7173</v>
      </c>
      <c r="B388" s="158">
        <v>0.81510000000000005</v>
      </c>
      <c r="C388" s="158" t="s">
        <v>84</v>
      </c>
      <c r="D388" s="158">
        <v>0.97640000000000005</v>
      </c>
      <c r="E388" s="158">
        <v>0.90249999999999997</v>
      </c>
      <c r="F388" s="158">
        <v>0.88300000000000001</v>
      </c>
      <c r="G388" s="158">
        <v>0.9728</v>
      </c>
      <c r="H388" s="158">
        <v>0.59719999999999995</v>
      </c>
      <c r="I388" s="158" t="s">
        <v>84</v>
      </c>
      <c r="J388" s="158"/>
      <c r="K388" s="158"/>
      <c r="L388" s="158"/>
      <c r="M388" s="158">
        <v>0.79590000000000005</v>
      </c>
      <c r="N388" s="158">
        <v>0.83260000000000001</v>
      </c>
      <c r="O388" s="158" t="s">
        <v>84</v>
      </c>
      <c r="P388" s="158" t="s">
        <v>84</v>
      </c>
      <c r="Q388" s="158">
        <v>0.92730000000000001</v>
      </c>
      <c r="R388" s="158">
        <v>0.99250000000000005</v>
      </c>
      <c r="S388" s="158">
        <v>0.87470000000000003</v>
      </c>
      <c r="T388" s="158">
        <v>0.92430000000000001</v>
      </c>
      <c r="U388" s="158">
        <v>0.83099999999999996</v>
      </c>
      <c r="V388" s="158">
        <v>0.91969999999999996</v>
      </c>
      <c r="W388" s="158">
        <v>0.90200000000000002</v>
      </c>
      <c r="X388" s="158">
        <v>0.99270000000000003</v>
      </c>
      <c r="Y388" s="158">
        <v>0.55559999999999998</v>
      </c>
      <c r="Z388" s="158">
        <v>0.63629999999999998</v>
      </c>
      <c r="AA388" s="158" t="s">
        <v>84</v>
      </c>
      <c r="AB388" s="158" t="s">
        <v>84</v>
      </c>
      <c r="AC388" s="158"/>
      <c r="AD388" s="181">
        <v>1910</v>
      </c>
      <c r="AE388" s="181" t="s">
        <v>84</v>
      </c>
      <c r="AF388" s="181">
        <v>207</v>
      </c>
      <c r="AG388" s="181">
        <v>659</v>
      </c>
      <c r="AH388" s="181">
        <v>244</v>
      </c>
      <c r="AI388" s="181">
        <v>110</v>
      </c>
      <c r="AJ388" s="181">
        <v>602</v>
      </c>
      <c r="AK388" s="181" t="s">
        <v>84</v>
      </c>
      <c r="AL388" s="181">
        <v>1217</v>
      </c>
    </row>
    <row r="389" spans="1:38" x14ac:dyDescent="0.25">
      <c r="A389" s="159" t="s">
        <v>7174</v>
      </c>
      <c r="B389" s="158">
        <v>0.79869999999999997</v>
      </c>
      <c r="C389" s="158" t="s">
        <v>84</v>
      </c>
      <c r="D389" s="158">
        <v>0.95779999999999998</v>
      </c>
      <c r="E389" s="158">
        <v>0.85129999999999995</v>
      </c>
      <c r="F389" s="158">
        <v>0.78669999999999995</v>
      </c>
      <c r="G389" s="158">
        <v>0.95709999999999995</v>
      </c>
      <c r="H389" s="158">
        <v>0.66</v>
      </c>
      <c r="I389" s="158" t="s">
        <v>84</v>
      </c>
      <c r="J389" s="158"/>
      <c r="K389" s="158"/>
      <c r="L389" s="158"/>
      <c r="M389" s="158">
        <v>0.78190000000000004</v>
      </c>
      <c r="N389" s="158">
        <v>0.8145</v>
      </c>
      <c r="O389" s="158" t="s">
        <v>84</v>
      </c>
      <c r="P389" s="158" t="s">
        <v>84</v>
      </c>
      <c r="Q389" s="158">
        <v>0.91830000000000001</v>
      </c>
      <c r="R389" s="158">
        <v>0.97840000000000005</v>
      </c>
      <c r="S389" s="158">
        <v>0.82410000000000005</v>
      </c>
      <c r="T389" s="158">
        <v>0.87450000000000006</v>
      </c>
      <c r="U389" s="158">
        <v>0.73650000000000004</v>
      </c>
      <c r="V389" s="158">
        <v>0.82850000000000001</v>
      </c>
      <c r="W389" s="158">
        <v>0.89800000000000002</v>
      </c>
      <c r="X389" s="158">
        <v>0.98229999999999995</v>
      </c>
      <c r="Y389" s="158">
        <v>0.62549999999999994</v>
      </c>
      <c r="Z389" s="158">
        <v>0.69220000000000004</v>
      </c>
      <c r="AA389" s="158" t="s">
        <v>84</v>
      </c>
      <c r="AB389" s="158" t="s">
        <v>84</v>
      </c>
      <c r="AC389" s="158"/>
      <c r="AD389" s="181">
        <v>2569</v>
      </c>
      <c r="AE389" s="181" t="s">
        <v>84</v>
      </c>
      <c r="AF389" s="181">
        <v>279</v>
      </c>
      <c r="AG389" s="181">
        <v>891</v>
      </c>
      <c r="AH389" s="181">
        <v>333</v>
      </c>
      <c r="AI389" s="181">
        <v>137</v>
      </c>
      <c r="AJ389" s="181">
        <v>831</v>
      </c>
      <c r="AK389" s="181" t="s">
        <v>84</v>
      </c>
      <c r="AL389" s="181">
        <v>1776</v>
      </c>
    </row>
    <row r="390" spans="1:38" x14ac:dyDescent="0.25">
      <c r="A390" s="159" t="s">
        <v>7175</v>
      </c>
      <c r="B390" s="158">
        <v>0.3115</v>
      </c>
      <c r="C390" s="158" t="s">
        <v>84</v>
      </c>
      <c r="D390" s="158">
        <v>0.36320000000000002</v>
      </c>
      <c r="E390" s="158">
        <v>0.46329999999999999</v>
      </c>
      <c r="F390" s="158">
        <v>0.49669999999999997</v>
      </c>
      <c r="G390" s="158" t="s">
        <v>84</v>
      </c>
      <c r="H390" s="158">
        <v>0.1484</v>
      </c>
      <c r="I390" s="158">
        <v>0.3453</v>
      </c>
      <c r="J390" s="158"/>
      <c r="K390" s="158"/>
      <c r="L390" s="158"/>
      <c r="M390" s="158">
        <v>0.29780000000000001</v>
      </c>
      <c r="N390" s="158">
        <v>0.32529999999999998</v>
      </c>
      <c r="O390" s="158" t="s">
        <v>84</v>
      </c>
      <c r="P390" s="158" t="s">
        <v>84</v>
      </c>
      <c r="Q390" s="158">
        <v>0.31619999999999998</v>
      </c>
      <c r="R390" s="158">
        <v>0.4103</v>
      </c>
      <c r="S390" s="158">
        <v>0.43330000000000002</v>
      </c>
      <c r="T390" s="158">
        <v>0.49270000000000003</v>
      </c>
      <c r="U390" s="158">
        <v>0.45810000000000001</v>
      </c>
      <c r="V390" s="158">
        <v>0.53390000000000004</v>
      </c>
      <c r="W390" s="158" t="s">
        <v>84</v>
      </c>
      <c r="X390" s="158" t="s">
        <v>84</v>
      </c>
      <c r="Y390" s="158">
        <v>0.13320000000000001</v>
      </c>
      <c r="Z390" s="158">
        <v>0.1643</v>
      </c>
      <c r="AA390" s="158">
        <v>0.26790000000000003</v>
      </c>
      <c r="AB390" s="158">
        <v>0.4239</v>
      </c>
      <c r="AC390" s="158"/>
      <c r="AD390" s="181">
        <v>4522</v>
      </c>
      <c r="AE390" s="181" t="s">
        <v>84</v>
      </c>
      <c r="AF390" s="181">
        <v>420</v>
      </c>
      <c r="AG390" s="181">
        <v>1129</v>
      </c>
      <c r="AH390" s="181">
        <v>694</v>
      </c>
      <c r="AI390" s="181" t="s">
        <v>84</v>
      </c>
      <c r="AJ390" s="181">
        <v>2054</v>
      </c>
      <c r="AK390" s="181">
        <v>144</v>
      </c>
      <c r="AL390" s="181">
        <v>7420</v>
      </c>
    </row>
    <row r="391" spans="1:38" x14ac:dyDescent="0.25">
      <c r="A391" s="159" t="s">
        <v>7176</v>
      </c>
      <c r="B391" s="158">
        <v>0.32529999999999998</v>
      </c>
      <c r="C391" s="158" t="s">
        <v>84</v>
      </c>
      <c r="D391" s="158">
        <v>0.34449999999999997</v>
      </c>
      <c r="E391" s="158">
        <v>0.45440000000000003</v>
      </c>
      <c r="F391" s="158">
        <v>0.51690000000000003</v>
      </c>
      <c r="G391" s="158">
        <v>0.31459999999999999</v>
      </c>
      <c r="H391" s="158">
        <v>0.14910000000000001</v>
      </c>
      <c r="I391" s="158">
        <v>0.3201</v>
      </c>
      <c r="J391" s="158"/>
      <c r="K391" s="158"/>
      <c r="L391" s="158"/>
      <c r="M391" s="158">
        <v>0.31690000000000002</v>
      </c>
      <c r="N391" s="158">
        <v>0.33379999999999999</v>
      </c>
      <c r="O391" s="158" t="s">
        <v>84</v>
      </c>
      <c r="P391" s="158" t="s">
        <v>84</v>
      </c>
      <c r="Q391" s="158">
        <v>0.31580000000000003</v>
      </c>
      <c r="R391" s="158">
        <v>0.37330000000000002</v>
      </c>
      <c r="S391" s="158">
        <v>0.43719999999999998</v>
      </c>
      <c r="T391" s="158">
        <v>0.47139999999999999</v>
      </c>
      <c r="U391" s="158">
        <v>0.49530000000000002</v>
      </c>
      <c r="V391" s="158">
        <v>0.53800000000000003</v>
      </c>
      <c r="W391" s="158">
        <v>0.25040000000000001</v>
      </c>
      <c r="X391" s="158">
        <v>0.38069999999999998</v>
      </c>
      <c r="Y391" s="158">
        <v>0.13930000000000001</v>
      </c>
      <c r="Z391" s="158">
        <v>0.1593</v>
      </c>
      <c r="AA391" s="158">
        <v>0.27700000000000002</v>
      </c>
      <c r="AB391" s="158">
        <v>0.3639</v>
      </c>
      <c r="AC391" s="158"/>
      <c r="AD391" s="181">
        <v>12427</v>
      </c>
      <c r="AE391" s="181" t="s">
        <v>84</v>
      </c>
      <c r="AF391" s="181">
        <v>1115</v>
      </c>
      <c r="AG391" s="181">
        <v>3438</v>
      </c>
      <c r="AH391" s="181">
        <v>2206</v>
      </c>
      <c r="AI391" s="181">
        <v>200</v>
      </c>
      <c r="AJ391" s="181">
        <v>5012</v>
      </c>
      <c r="AK391" s="181">
        <v>456</v>
      </c>
      <c r="AL391" s="181">
        <v>20502</v>
      </c>
    </row>
    <row r="392" spans="1:38" x14ac:dyDescent="0.25">
      <c r="A392" s="159" t="s">
        <v>7177</v>
      </c>
      <c r="B392" s="158">
        <v>0.72150000000000003</v>
      </c>
      <c r="C392" s="158" t="s">
        <v>84</v>
      </c>
      <c r="D392" s="158">
        <v>0.89759999999999995</v>
      </c>
      <c r="E392" s="158">
        <v>0.86899999999999999</v>
      </c>
      <c r="F392" s="158">
        <v>0.84450000000000003</v>
      </c>
      <c r="G392" s="158" t="s">
        <v>84</v>
      </c>
      <c r="H392" s="158">
        <v>0.56379999999999997</v>
      </c>
      <c r="I392" s="158">
        <v>0.68210000000000004</v>
      </c>
      <c r="J392" s="158"/>
      <c r="K392" s="158"/>
      <c r="L392" s="158"/>
      <c r="M392" s="158">
        <v>0.70830000000000004</v>
      </c>
      <c r="N392" s="158">
        <v>0.73419999999999996</v>
      </c>
      <c r="O392" s="158" t="s">
        <v>84</v>
      </c>
      <c r="P392" s="158" t="s">
        <v>84</v>
      </c>
      <c r="Q392" s="158">
        <v>0.86399999999999999</v>
      </c>
      <c r="R392" s="158">
        <v>0.92330000000000001</v>
      </c>
      <c r="S392" s="158">
        <v>0.8478</v>
      </c>
      <c r="T392" s="158">
        <v>0.88749999999999996</v>
      </c>
      <c r="U392" s="158">
        <v>0.81520000000000004</v>
      </c>
      <c r="V392" s="158">
        <v>0.86950000000000005</v>
      </c>
      <c r="W392" s="158" t="s">
        <v>84</v>
      </c>
      <c r="X392" s="158" t="s">
        <v>84</v>
      </c>
      <c r="Y392" s="158">
        <v>0.54279999999999995</v>
      </c>
      <c r="Z392" s="158">
        <v>0.58409999999999995</v>
      </c>
      <c r="AA392" s="158">
        <v>0.60050000000000003</v>
      </c>
      <c r="AB392" s="158">
        <v>0.75060000000000004</v>
      </c>
      <c r="AC392" s="158"/>
      <c r="AD392" s="181">
        <v>4522</v>
      </c>
      <c r="AE392" s="181" t="s">
        <v>84</v>
      </c>
      <c r="AF392" s="181">
        <v>420</v>
      </c>
      <c r="AG392" s="181">
        <v>1129</v>
      </c>
      <c r="AH392" s="181">
        <v>694</v>
      </c>
      <c r="AI392" s="181" t="s">
        <v>84</v>
      </c>
      <c r="AJ392" s="181">
        <v>2054</v>
      </c>
      <c r="AK392" s="181">
        <v>144</v>
      </c>
      <c r="AL392" s="181">
        <v>7420</v>
      </c>
    </row>
    <row r="393" spans="1:38" x14ac:dyDescent="0.25">
      <c r="A393" s="159" t="s">
        <v>7178</v>
      </c>
      <c r="B393" s="158">
        <v>0.74099999999999999</v>
      </c>
      <c r="C393" s="158" t="s">
        <v>84</v>
      </c>
      <c r="D393" s="158">
        <v>0.90459999999999996</v>
      </c>
      <c r="E393" s="158">
        <v>0.86760000000000004</v>
      </c>
      <c r="F393" s="158">
        <v>0.87990000000000002</v>
      </c>
      <c r="G393" s="158">
        <v>0.78200000000000003</v>
      </c>
      <c r="H393" s="158">
        <v>0.55649999999999999</v>
      </c>
      <c r="I393" s="158">
        <v>0.72330000000000005</v>
      </c>
      <c r="J393" s="158"/>
      <c r="K393" s="158"/>
      <c r="L393" s="158"/>
      <c r="M393" s="158">
        <v>0.73319999999999996</v>
      </c>
      <c r="N393" s="158">
        <v>0.74850000000000005</v>
      </c>
      <c r="O393" s="158" t="s">
        <v>84</v>
      </c>
      <c r="P393" s="158" t="s">
        <v>84</v>
      </c>
      <c r="Q393" s="158">
        <v>0.88539999999999996</v>
      </c>
      <c r="R393" s="158">
        <v>0.92069999999999996</v>
      </c>
      <c r="S393" s="158">
        <v>0.85570000000000002</v>
      </c>
      <c r="T393" s="158">
        <v>0.87860000000000005</v>
      </c>
      <c r="U393" s="158">
        <v>0.86550000000000005</v>
      </c>
      <c r="V393" s="158">
        <v>0.89280000000000004</v>
      </c>
      <c r="W393" s="158">
        <v>0.71819999999999995</v>
      </c>
      <c r="X393" s="158">
        <v>0.83309999999999995</v>
      </c>
      <c r="Y393" s="158">
        <v>0.54320000000000002</v>
      </c>
      <c r="Z393" s="158">
        <v>0.5696</v>
      </c>
      <c r="AA393" s="158">
        <v>0.68010000000000004</v>
      </c>
      <c r="AB393" s="158">
        <v>0.76170000000000004</v>
      </c>
      <c r="AC393" s="158"/>
      <c r="AD393" s="181">
        <v>12427</v>
      </c>
      <c r="AE393" s="181" t="s">
        <v>84</v>
      </c>
      <c r="AF393" s="181">
        <v>1115</v>
      </c>
      <c r="AG393" s="181">
        <v>3438</v>
      </c>
      <c r="AH393" s="181">
        <v>2206</v>
      </c>
      <c r="AI393" s="181">
        <v>200</v>
      </c>
      <c r="AJ393" s="181">
        <v>5012</v>
      </c>
      <c r="AK393" s="181">
        <v>456</v>
      </c>
      <c r="AL393" s="181">
        <v>20502</v>
      </c>
    </row>
    <row r="394" spans="1:38" x14ac:dyDescent="0.25">
      <c r="A394" s="159" t="s">
        <v>7179</v>
      </c>
      <c r="B394" s="158">
        <v>0.20300000000000001</v>
      </c>
      <c r="C394" s="158" t="s">
        <v>84</v>
      </c>
      <c r="D394" s="158">
        <v>0.20030000000000001</v>
      </c>
      <c r="E394" s="158">
        <v>0.31</v>
      </c>
      <c r="F394" s="158">
        <v>0.35139999999999999</v>
      </c>
      <c r="G394" s="158" t="s">
        <v>84</v>
      </c>
      <c r="H394" s="158">
        <v>8.8700000000000001E-2</v>
      </c>
      <c r="I394" s="158">
        <v>0.2495</v>
      </c>
      <c r="J394" s="158"/>
      <c r="K394" s="158"/>
      <c r="L394" s="158"/>
      <c r="M394" s="158">
        <v>0.1908</v>
      </c>
      <c r="N394" s="158">
        <v>0.21560000000000001</v>
      </c>
      <c r="O394" s="158" t="s">
        <v>84</v>
      </c>
      <c r="P394" s="158" t="s">
        <v>84</v>
      </c>
      <c r="Q394" s="158">
        <v>0.161</v>
      </c>
      <c r="R394" s="158">
        <v>0.2427</v>
      </c>
      <c r="S394" s="158">
        <v>0.28160000000000002</v>
      </c>
      <c r="T394" s="158">
        <v>0.33879999999999999</v>
      </c>
      <c r="U394" s="158">
        <v>0.31390000000000001</v>
      </c>
      <c r="V394" s="158">
        <v>0.3891</v>
      </c>
      <c r="W394" s="158" t="s">
        <v>84</v>
      </c>
      <c r="X394" s="158" t="s">
        <v>84</v>
      </c>
      <c r="Y394" s="158">
        <v>7.6300000000000007E-2</v>
      </c>
      <c r="Z394" s="158">
        <v>0.1022</v>
      </c>
      <c r="AA394" s="158">
        <v>0.17979999999999999</v>
      </c>
      <c r="AB394" s="158">
        <v>0.32529999999999998</v>
      </c>
      <c r="AC394" s="158"/>
      <c r="AD394" s="181">
        <v>4522</v>
      </c>
      <c r="AE394" s="181" t="s">
        <v>84</v>
      </c>
      <c r="AF394" s="181">
        <v>420</v>
      </c>
      <c r="AG394" s="181">
        <v>1129</v>
      </c>
      <c r="AH394" s="181">
        <v>694</v>
      </c>
      <c r="AI394" s="181" t="s">
        <v>84</v>
      </c>
      <c r="AJ394" s="181">
        <v>2054</v>
      </c>
      <c r="AK394" s="181">
        <v>144</v>
      </c>
      <c r="AL394" s="181">
        <v>7420</v>
      </c>
    </row>
    <row r="395" spans="1:38" x14ac:dyDescent="0.25">
      <c r="A395" s="159" t="s">
        <v>7180</v>
      </c>
      <c r="B395" s="158">
        <v>0.21590000000000001</v>
      </c>
      <c r="C395" s="158" t="s">
        <v>84</v>
      </c>
      <c r="D395" s="158">
        <v>0.21129999999999999</v>
      </c>
      <c r="E395" s="158">
        <v>0.30059999999999998</v>
      </c>
      <c r="F395" s="158">
        <v>0.36870000000000003</v>
      </c>
      <c r="G395" s="158">
        <v>0.2399</v>
      </c>
      <c r="H395" s="158">
        <v>9.06E-2</v>
      </c>
      <c r="I395" s="158">
        <v>0.21410000000000001</v>
      </c>
      <c r="J395" s="158"/>
      <c r="K395" s="158"/>
      <c r="L395" s="158"/>
      <c r="M395" s="158">
        <v>0.2082</v>
      </c>
      <c r="N395" s="158">
        <v>0.22359999999999999</v>
      </c>
      <c r="O395" s="158" t="s">
        <v>84</v>
      </c>
      <c r="P395" s="158" t="s">
        <v>84</v>
      </c>
      <c r="Q395" s="158">
        <v>0.18579999999999999</v>
      </c>
      <c r="R395" s="158">
        <v>0.23799999999999999</v>
      </c>
      <c r="S395" s="158">
        <v>0.2843</v>
      </c>
      <c r="T395" s="158">
        <v>0.31709999999999999</v>
      </c>
      <c r="U395" s="158">
        <v>0.3473</v>
      </c>
      <c r="V395" s="158">
        <v>0.3901</v>
      </c>
      <c r="W395" s="158">
        <v>0.18029999999999999</v>
      </c>
      <c r="X395" s="158">
        <v>0.30420000000000003</v>
      </c>
      <c r="Y395" s="158">
        <v>8.2500000000000004E-2</v>
      </c>
      <c r="Z395" s="158">
        <v>9.9199999999999997E-2</v>
      </c>
      <c r="AA395" s="158">
        <v>0.17560000000000001</v>
      </c>
      <c r="AB395" s="158">
        <v>0.25530000000000003</v>
      </c>
      <c r="AC395" s="158"/>
      <c r="AD395" s="181">
        <v>12427</v>
      </c>
      <c r="AE395" s="181" t="s">
        <v>84</v>
      </c>
      <c r="AF395" s="181">
        <v>1115</v>
      </c>
      <c r="AG395" s="181">
        <v>3438</v>
      </c>
      <c r="AH395" s="181">
        <v>2206</v>
      </c>
      <c r="AI395" s="181">
        <v>200</v>
      </c>
      <c r="AJ395" s="181">
        <v>5012</v>
      </c>
      <c r="AK395" s="181">
        <v>456</v>
      </c>
      <c r="AL395" s="181">
        <v>20502</v>
      </c>
    </row>
    <row r="396" spans="1:38" x14ac:dyDescent="0.25">
      <c r="A396" s="159" t="s">
        <v>7181</v>
      </c>
      <c r="B396" s="158">
        <v>0.16320000000000001</v>
      </c>
      <c r="C396" s="158" t="s">
        <v>84</v>
      </c>
      <c r="D396" s="158">
        <v>0.16489999999999999</v>
      </c>
      <c r="E396" s="158">
        <v>0.2472</v>
      </c>
      <c r="F396" s="158">
        <v>0.27910000000000001</v>
      </c>
      <c r="G396" s="158" t="s">
        <v>84</v>
      </c>
      <c r="H396" s="158">
        <v>6.9699999999999998E-2</v>
      </c>
      <c r="I396" s="158">
        <v>0.23300000000000001</v>
      </c>
      <c r="J396" s="158"/>
      <c r="K396" s="158"/>
      <c r="L396" s="158"/>
      <c r="M396" s="158">
        <v>0.15140000000000001</v>
      </c>
      <c r="N396" s="158">
        <v>0.1754</v>
      </c>
      <c r="O396" s="158" t="s">
        <v>84</v>
      </c>
      <c r="P396" s="158" t="s">
        <v>84</v>
      </c>
      <c r="Q396" s="158">
        <v>0.1273</v>
      </c>
      <c r="R396" s="158">
        <v>0.20680000000000001</v>
      </c>
      <c r="S396" s="158">
        <v>0.21940000000000001</v>
      </c>
      <c r="T396" s="158">
        <v>0.27589999999999998</v>
      </c>
      <c r="U396" s="158">
        <v>0.24229999999999999</v>
      </c>
      <c r="V396" s="158">
        <v>0.31690000000000002</v>
      </c>
      <c r="W396" s="158" t="s">
        <v>84</v>
      </c>
      <c r="X396" s="158" t="s">
        <v>84</v>
      </c>
      <c r="Y396" s="158">
        <v>5.8099999999999999E-2</v>
      </c>
      <c r="Z396" s="158">
        <v>8.2699999999999996E-2</v>
      </c>
      <c r="AA396" s="158">
        <v>0.16370000000000001</v>
      </c>
      <c r="AB396" s="158">
        <v>0.30959999999999999</v>
      </c>
      <c r="AC396" s="158"/>
      <c r="AD396" s="181">
        <v>4522</v>
      </c>
      <c r="AE396" s="181" t="s">
        <v>84</v>
      </c>
      <c r="AF396" s="181">
        <v>420</v>
      </c>
      <c r="AG396" s="181">
        <v>1129</v>
      </c>
      <c r="AH396" s="181">
        <v>694</v>
      </c>
      <c r="AI396" s="181" t="s">
        <v>84</v>
      </c>
      <c r="AJ396" s="181">
        <v>2054</v>
      </c>
      <c r="AK396" s="181">
        <v>144</v>
      </c>
      <c r="AL396" s="181">
        <v>7420</v>
      </c>
    </row>
    <row r="397" spans="1:38" x14ac:dyDescent="0.25">
      <c r="A397" s="159" t="s">
        <v>7182</v>
      </c>
      <c r="B397" s="158">
        <v>0.1668</v>
      </c>
      <c r="C397" s="158" t="s">
        <v>84</v>
      </c>
      <c r="D397" s="158">
        <v>0.15279999999999999</v>
      </c>
      <c r="E397" s="158">
        <v>0.2276</v>
      </c>
      <c r="F397" s="158">
        <v>0.28670000000000001</v>
      </c>
      <c r="G397" s="158">
        <v>0.18390000000000001</v>
      </c>
      <c r="H397" s="158">
        <v>7.3200000000000001E-2</v>
      </c>
      <c r="I397" s="158">
        <v>0.1782</v>
      </c>
      <c r="J397" s="158"/>
      <c r="K397" s="158"/>
      <c r="L397" s="158"/>
      <c r="M397" s="158">
        <v>0.1595</v>
      </c>
      <c r="N397" s="158">
        <v>0.17430000000000001</v>
      </c>
      <c r="O397" s="158" t="s">
        <v>84</v>
      </c>
      <c r="P397" s="158" t="s">
        <v>84</v>
      </c>
      <c r="Q397" s="158">
        <v>0.1283</v>
      </c>
      <c r="R397" s="158">
        <v>0.1794</v>
      </c>
      <c r="S397" s="158">
        <v>0.2117</v>
      </c>
      <c r="T397" s="158">
        <v>0.24379999999999999</v>
      </c>
      <c r="U397" s="158">
        <v>0.2656</v>
      </c>
      <c r="V397" s="158">
        <v>0.30809999999999998</v>
      </c>
      <c r="W397" s="158">
        <v>0.12790000000000001</v>
      </c>
      <c r="X397" s="158">
        <v>0.248</v>
      </c>
      <c r="Y397" s="158">
        <v>6.5600000000000006E-2</v>
      </c>
      <c r="Z397" s="158">
        <v>8.14E-2</v>
      </c>
      <c r="AA397" s="158">
        <v>0.1411</v>
      </c>
      <c r="AB397" s="158">
        <v>0.21879999999999999</v>
      </c>
      <c r="AC397" s="158"/>
      <c r="AD397" s="181">
        <v>12427</v>
      </c>
      <c r="AE397" s="181" t="s">
        <v>84</v>
      </c>
      <c r="AF397" s="181">
        <v>1115</v>
      </c>
      <c r="AG397" s="181">
        <v>3438</v>
      </c>
      <c r="AH397" s="181">
        <v>2206</v>
      </c>
      <c r="AI397" s="181">
        <v>200</v>
      </c>
      <c r="AJ397" s="181">
        <v>5012</v>
      </c>
      <c r="AK397" s="181">
        <v>456</v>
      </c>
      <c r="AL397" s="181">
        <v>20502</v>
      </c>
    </row>
    <row r="398" spans="1:38" x14ac:dyDescent="0.25">
      <c r="A398" s="159" t="s">
        <v>7183</v>
      </c>
      <c r="B398" s="158">
        <v>0.54720000000000002</v>
      </c>
      <c r="C398" s="158" t="s">
        <v>84</v>
      </c>
      <c r="D398" s="158">
        <v>0.68879999999999997</v>
      </c>
      <c r="E398" s="158">
        <v>0.73619999999999997</v>
      </c>
      <c r="F398" s="158">
        <v>0.75480000000000003</v>
      </c>
      <c r="G398" s="158" t="s">
        <v>84</v>
      </c>
      <c r="H398" s="158">
        <v>0.34289999999999998</v>
      </c>
      <c r="I398" s="158">
        <v>0.54469999999999996</v>
      </c>
      <c r="J398" s="158"/>
      <c r="K398" s="158"/>
      <c r="L398" s="158"/>
      <c r="M398" s="158">
        <v>0.53249999999999997</v>
      </c>
      <c r="N398" s="158">
        <v>0.56159999999999999</v>
      </c>
      <c r="O398" s="158" t="s">
        <v>84</v>
      </c>
      <c r="P398" s="158" t="s">
        <v>84</v>
      </c>
      <c r="Q398" s="158">
        <v>0.64159999999999995</v>
      </c>
      <c r="R398" s="158">
        <v>0.73109999999999997</v>
      </c>
      <c r="S398" s="158">
        <v>0.70909999999999995</v>
      </c>
      <c r="T398" s="158">
        <v>0.7611</v>
      </c>
      <c r="U398" s="158">
        <v>0.72070000000000001</v>
      </c>
      <c r="V398" s="158">
        <v>0.78539999999999999</v>
      </c>
      <c r="W398" s="158" t="s">
        <v>84</v>
      </c>
      <c r="X398" s="158" t="s">
        <v>84</v>
      </c>
      <c r="Y398" s="158">
        <v>0.3226</v>
      </c>
      <c r="Z398" s="158">
        <v>0.36309999999999998</v>
      </c>
      <c r="AA398" s="158">
        <v>0.46010000000000001</v>
      </c>
      <c r="AB398" s="158">
        <v>0.62170000000000003</v>
      </c>
      <c r="AC398" s="158"/>
      <c r="AD398" s="181">
        <v>4522</v>
      </c>
      <c r="AE398" s="181" t="s">
        <v>84</v>
      </c>
      <c r="AF398" s="181">
        <v>420</v>
      </c>
      <c r="AG398" s="181">
        <v>1129</v>
      </c>
      <c r="AH398" s="181">
        <v>694</v>
      </c>
      <c r="AI398" s="181" t="s">
        <v>84</v>
      </c>
      <c r="AJ398" s="181">
        <v>2054</v>
      </c>
      <c r="AK398" s="181">
        <v>144</v>
      </c>
      <c r="AL398" s="181">
        <v>7420</v>
      </c>
    </row>
    <row r="399" spans="1:38" x14ac:dyDescent="0.25">
      <c r="A399" s="159" t="s">
        <v>7184</v>
      </c>
      <c r="B399" s="158">
        <v>0.5645</v>
      </c>
      <c r="C399" s="158" t="s">
        <v>84</v>
      </c>
      <c r="D399" s="158">
        <v>0.67700000000000005</v>
      </c>
      <c r="E399" s="158">
        <v>0.73570000000000002</v>
      </c>
      <c r="F399" s="158">
        <v>0.77029999999999998</v>
      </c>
      <c r="G399" s="158">
        <v>0.54900000000000004</v>
      </c>
      <c r="H399" s="158">
        <v>0.3306</v>
      </c>
      <c r="I399" s="158">
        <v>0.58079999999999998</v>
      </c>
      <c r="J399" s="158"/>
      <c r="K399" s="158"/>
      <c r="L399" s="158"/>
      <c r="M399" s="158">
        <v>0.55569999999999997</v>
      </c>
      <c r="N399" s="158">
        <v>0.57320000000000004</v>
      </c>
      <c r="O399" s="158" t="s">
        <v>84</v>
      </c>
      <c r="P399" s="158" t="s">
        <v>84</v>
      </c>
      <c r="Q399" s="158">
        <v>0.64829999999999999</v>
      </c>
      <c r="R399" s="158">
        <v>0.70399999999999996</v>
      </c>
      <c r="S399" s="158">
        <v>0.72040000000000004</v>
      </c>
      <c r="T399" s="158">
        <v>0.75029999999999997</v>
      </c>
      <c r="U399" s="158">
        <v>0.752</v>
      </c>
      <c r="V399" s="158">
        <v>0.78749999999999998</v>
      </c>
      <c r="W399" s="158">
        <v>0.47710000000000002</v>
      </c>
      <c r="X399" s="158">
        <v>0.61499999999999999</v>
      </c>
      <c r="Y399" s="158">
        <v>0.31780000000000003</v>
      </c>
      <c r="Z399" s="158">
        <v>0.34339999999999998</v>
      </c>
      <c r="AA399" s="158">
        <v>0.53410000000000002</v>
      </c>
      <c r="AB399" s="158">
        <v>0.62470000000000003</v>
      </c>
      <c r="AC399" s="158"/>
      <c r="AD399" s="181">
        <v>12427</v>
      </c>
      <c r="AE399" s="181" t="s">
        <v>84</v>
      </c>
      <c r="AF399" s="181">
        <v>1115</v>
      </c>
      <c r="AG399" s="181">
        <v>3438</v>
      </c>
      <c r="AH399" s="181">
        <v>2206</v>
      </c>
      <c r="AI399" s="181">
        <v>200</v>
      </c>
      <c r="AJ399" s="181">
        <v>5012</v>
      </c>
      <c r="AK399" s="181">
        <v>456</v>
      </c>
      <c r="AL399" s="181">
        <v>20502</v>
      </c>
    </row>
    <row r="400" spans="1:38" x14ac:dyDescent="0.25">
      <c r="A400" s="159" t="s">
        <v>7185</v>
      </c>
      <c r="B400" s="158">
        <v>0.4289</v>
      </c>
      <c r="C400" s="158" t="s">
        <v>84</v>
      </c>
      <c r="D400" s="158">
        <v>0.50109999999999999</v>
      </c>
      <c r="E400" s="158">
        <v>0.61470000000000002</v>
      </c>
      <c r="F400" s="158">
        <v>0.64480000000000004</v>
      </c>
      <c r="G400" s="158" t="s">
        <v>84</v>
      </c>
      <c r="H400" s="158">
        <v>0.23530000000000001</v>
      </c>
      <c r="I400" s="158">
        <v>0.44209999999999999</v>
      </c>
      <c r="J400" s="158"/>
      <c r="K400" s="158"/>
      <c r="L400" s="158"/>
      <c r="M400" s="158">
        <v>0.4143</v>
      </c>
      <c r="N400" s="158">
        <v>0.44340000000000002</v>
      </c>
      <c r="O400" s="158" t="s">
        <v>84</v>
      </c>
      <c r="P400" s="158" t="s">
        <v>84</v>
      </c>
      <c r="Q400" s="158">
        <v>0.4516</v>
      </c>
      <c r="R400" s="158">
        <v>0.5484</v>
      </c>
      <c r="S400" s="158">
        <v>0.58520000000000005</v>
      </c>
      <c r="T400" s="158">
        <v>0.64280000000000004</v>
      </c>
      <c r="U400" s="158">
        <v>0.60740000000000005</v>
      </c>
      <c r="V400" s="158">
        <v>0.67969999999999997</v>
      </c>
      <c r="W400" s="158" t="s">
        <v>84</v>
      </c>
      <c r="X400" s="158" t="s">
        <v>84</v>
      </c>
      <c r="Y400" s="158">
        <v>0.2172</v>
      </c>
      <c r="Z400" s="158">
        <v>0.25380000000000003</v>
      </c>
      <c r="AA400" s="158">
        <v>0.3594</v>
      </c>
      <c r="AB400" s="158">
        <v>0.52139999999999997</v>
      </c>
      <c r="AC400" s="158"/>
      <c r="AD400" s="181">
        <v>4522</v>
      </c>
      <c r="AE400" s="181" t="s">
        <v>84</v>
      </c>
      <c r="AF400" s="181">
        <v>420</v>
      </c>
      <c r="AG400" s="181">
        <v>1129</v>
      </c>
      <c r="AH400" s="181">
        <v>694</v>
      </c>
      <c r="AI400" s="181" t="s">
        <v>84</v>
      </c>
      <c r="AJ400" s="181">
        <v>2054</v>
      </c>
      <c r="AK400" s="181">
        <v>144</v>
      </c>
      <c r="AL400" s="181">
        <v>7420</v>
      </c>
    </row>
    <row r="401" spans="1:38" x14ac:dyDescent="0.25">
      <c r="A401" s="159" t="s">
        <v>7186</v>
      </c>
      <c r="B401" s="158">
        <v>0.44450000000000001</v>
      </c>
      <c r="C401" s="158" t="s">
        <v>84</v>
      </c>
      <c r="D401" s="158">
        <v>0.49440000000000001</v>
      </c>
      <c r="E401" s="158">
        <v>0.60970000000000002</v>
      </c>
      <c r="F401" s="158">
        <v>0.66120000000000001</v>
      </c>
      <c r="G401" s="158">
        <v>0.42120000000000002</v>
      </c>
      <c r="H401" s="158">
        <v>0.22409999999999999</v>
      </c>
      <c r="I401" s="158">
        <v>0.46260000000000001</v>
      </c>
      <c r="J401" s="158"/>
      <c r="K401" s="158"/>
      <c r="L401" s="158"/>
      <c r="M401" s="158">
        <v>0.43569999999999998</v>
      </c>
      <c r="N401" s="158">
        <v>0.45340000000000003</v>
      </c>
      <c r="O401" s="158" t="s">
        <v>84</v>
      </c>
      <c r="P401" s="158" t="s">
        <v>84</v>
      </c>
      <c r="Q401" s="158">
        <v>0.46410000000000001</v>
      </c>
      <c r="R401" s="158">
        <v>0.52390000000000003</v>
      </c>
      <c r="S401" s="158">
        <v>0.59279999999999999</v>
      </c>
      <c r="T401" s="158">
        <v>0.62609999999999999</v>
      </c>
      <c r="U401" s="158">
        <v>0.64070000000000005</v>
      </c>
      <c r="V401" s="158">
        <v>0.68089999999999995</v>
      </c>
      <c r="W401" s="158">
        <v>0.35160000000000002</v>
      </c>
      <c r="X401" s="158">
        <v>0.48899999999999999</v>
      </c>
      <c r="Y401" s="158">
        <v>0.2127</v>
      </c>
      <c r="Z401" s="158">
        <v>0.23569999999999999</v>
      </c>
      <c r="AA401" s="158">
        <v>0.4158</v>
      </c>
      <c r="AB401" s="158">
        <v>0.50800000000000001</v>
      </c>
      <c r="AC401" s="158"/>
      <c r="AD401" s="181">
        <v>12427</v>
      </c>
      <c r="AE401" s="181" t="s">
        <v>84</v>
      </c>
      <c r="AF401" s="181">
        <v>1115</v>
      </c>
      <c r="AG401" s="181">
        <v>3438</v>
      </c>
      <c r="AH401" s="181">
        <v>2206</v>
      </c>
      <c r="AI401" s="181">
        <v>200</v>
      </c>
      <c r="AJ401" s="181">
        <v>5012</v>
      </c>
      <c r="AK401" s="181">
        <v>456</v>
      </c>
      <c r="AL401" s="181">
        <v>20502</v>
      </c>
    </row>
    <row r="402" spans="1:38" x14ac:dyDescent="0.25">
      <c r="A402" s="159" t="s">
        <v>7187</v>
      </c>
      <c r="B402" s="158">
        <v>0.35909999999999997</v>
      </c>
      <c r="C402" s="158" t="s">
        <v>84</v>
      </c>
      <c r="D402" s="158">
        <v>0.43130000000000002</v>
      </c>
      <c r="E402" s="158">
        <v>0.51980000000000004</v>
      </c>
      <c r="F402" s="158">
        <v>0.56140000000000001</v>
      </c>
      <c r="G402" s="158" t="s">
        <v>84</v>
      </c>
      <c r="H402" s="158">
        <v>0.182</v>
      </c>
      <c r="I402" s="158">
        <v>0.372</v>
      </c>
      <c r="J402" s="158"/>
      <c r="K402" s="158"/>
      <c r="L402" s="158"/>
      <c r="M402" s="158">
        <v>0.34489999999999998</v>
      </c>
      <c r="N402" s="158">
        <v>0.37319999999999998</v>
      </c>
      <c r="O402" s="158" t="s">
        <v>84</v>
      </c>
      <c r="P402" s="158" t="s">
        <v>84</v>
      </c>
      <c r="Q402" s="158">
        <v>0.38250000000000001</v>
      </c>
      <c r="R402" s="158">
        <v>0.47899999999999998</v>
      </c>
      <c r="S402" s="158">
        <v>0.48970000000000002</v>
      </c>
      <c r="T402" s="158">
        <v>0.54900000000000004</v>
      </c>
      <c r="U402" s="158">
        <v>0.52290000000000003</v>
      </c>
      <c r="V402" s="158">
        <v>0.59799999999999998</v>
      </c>
      <c r="W402" s="158" t="s">
        <v>84</v>
      </c>
      <c r="X402" s="158" t="s">
        <v>84</v>
      </c>
      <c r="Y402" s="158">
        <v>0.16550000000000001</v>
      </c>
      <c r="Z402" s="158">
        <v>0.1991</v>
      </c>
      <c r="AA402" s="158">
        <v>0.2928</v>
      </c>
      <c r="AB402" s="158">
        <v>0.45119999999999999</v>
      </c>
      <c r="AC402" s="158"/>
      <c r="AD402" s="181">
        <v>4522</v>
      </c>
      <c r="AE402" s="181" t="s">
        <v>84</v>
      </c>
      <c r="AF402" s="181">
        <v>420</v>
      </c>
      <c r="AG402" s="181">
        <v>1129</v>
      </c>
      <c r="AH402" s="181">
        <v>694</v>
      </c>
      <c r="AI402" s="181" t="s">
        <v>84</v>
      </c>
      <c r="AJ402" s="181">
        <v>2054</v>
      </c>
      <c r="AK402" s="181">
        <v>144</v>
      </c>
      <c r="AL402" s="181">
        <v>7420</v>
      </c>
    </row>
    <row r="403" spans="1:38" x14ac:dyDescent="0.25">
      <c r="A403" s="159" t="s">
        <v>7188</v>
      </c>
      <c r="B403" s="158">
        <v>0.37480000000000002</v>
      </c>
      <c r="C403" s="158" t="s">
        <v>84</v>
      </c>
      <c r="D403" s="158">
        <v>0.40939999999999999</v>
      </c>
      <c r="E403" s="158">
        <v>0.52010000000000001</v>
      </c>
      <c r="F403" s="158">
        <v>0.57940000000000003</v>
      </c>
      <c r="G403" s="158">
        <v>0.36820000000000003</v>
      </c>
      <c r="H403" s="158">
        <v>0.17829999999999999</v>
      </c>
      <c r="I403" s="158">
        <v>0.36699999999999999</v>
      </c>
      <c r="J403" s="158"/>
      <c r="K403" s="158"/>
      <c r="L403" s="158"/>
      <c r="M403" s="158">
        <v>0.36609999999999998</v>
      </c>
      <c r="N403" s="158">
        <v>0.38340000000000002</v>
      </c>
      <c r="O403" s="158" t="s">
        <v>84</v>
      </c>
      <c r="P403" s="158" t="s">
        <v>84</v>
      </c>
      <c r="Q403" s="158">
        <v>0.37969999999999998</v>
      </c>
      <c r="R403" s="158">
        <v>0.43880000000000002</v>
      </c>
      <c r="S403" s="158">
        <v>0.50290000000000001</v>
      </c>
      <c r="T403" s="158">
        <v>0.53710000000000002</v>
      </c>
      <c r="U403" s="158">
        <v>0.55800000000000005</v>
      </c>
      <c r="V403" s="158">
        <v>0.60009999999999997</v>
      </c>
      <c r="W403" s="158">
        <v>0.30080000000000001</v>
      </c>
      <c r="X403" s="158">
        <v>0.43559999999999999</v>
      </c>
      <c r="Y403" s="158">
        <v>0.1678</v>
      </c>
      <c r="Z403" s="158">
        <v>0.18909999999999999</v>
      </c>
      <c r="AA403" s="158">
        <v>0.32229999999999998</v>
      </c>
      <c r="AB403" s="158">
        <v>0.41160000000000002</v>
      </c>
      <c r="AC403" s="158"/>
      <c r="AD403" s="181">
        <v>12427</v>
      </c>
      <c r="AE403" s="181" t="s">
        <v>84</v>
      </c>
      <c r="AF403" s="181">
        <v>1115</v>
      </c>
      <c r="AG403" s="181">
        <v>3438</v>
      </c>
      <c r="AH403" s="181">
        <v>2206</v>
      </c>
      <c r="AI403" s="181">
        <v>200</v>
      </c>
      <c r="AJ403" s="181">
        <v>5012</v>
      </c>
      <c r="AK403" s="181">
        <v>456</v>
      </c>
      <c r="AL403" s="181">
        <v>20502</v>
      </c>
    </row>
    <row r="404" spans="1:38" x14ac:dyDescent="0.25">
      <c r="A404" s="159" t="s">
        <v>7189</v>
      </c>
      <c r="B404" s="158">
        <v>0.33289999999999997</v>
      </c>
      <c r="C404" s="158" t="s">
        <v>84</v>
      </c>
      <c r="D404" s="158">
        <v>0.46089999999999998</v>
      </c>
      <c r="E404" s="158">
        <v>0.44259999999999999</v>
      </c>
      <c r="F404" s="158">
        <v>0.49569999999999997</v>
      </c>
      <c r="G404" s="158">
        <v>0.34960000000000002</v>
      </c>
      <c r="H404" s="158">
        <v>0.1429</v>
      </c>
      <c r="I404" s="158">
        <v>0.27329999999999999</v>
      </c>
      <c r="J404" s="158"/>
      <c r="K404" s="158"/>
      <c r="L404" s="158"/>
      <c r="M404" s="158">
        <v>0.33019999999999999</v>
      </c>
      <c r="N404" s="158">
        <v>0.33560000000000001</v>
      </c>
      <c r="O404" s="158" t="s">
        <v>84</v>
      </c>
      <c r="P404" s="158" t="s">
        <v>84</v>
      </c>
      <c r="Q404" s="158">
        <v>0.45529999999999998</v>
      </c>
      <c r="R404" s="158">
        <v>0.46660000000000001</v>
      </c>
      <c r="S404" s="158">
        <v>0.43640000000000001</v>
      </c>
      <c r="T404" s="158">
        <v>0.44890000000000002</v>
      </c>
      <c r="U404" s="158">
        <v>0.4869</v>
      </c>
      <c r="V404" s="158">
        <v>0.50449999999999995</v>
      </c>
      <c r="W404" s="158">
        <v>0.32929999999999998</v>
      </c>
      <c r="X404" s="158">
        <v>0.37</v>
      </c>
      <c r="Y404" s="158">
        <v>0.13969999999999999</v>
      </c>
      <c r="Z404" s="158">
        <v>0.1462</v>
      </c>
      <c r="AA404" s="158">
        <v>0.25769999999999998</v>
      </c>
      <c r="AB404" s="158">
        <v>0.28910000000000002</v>
      </c>
      <c r="AC404" s="158"/>
      <c r="AD404" s="181">
        <v>121258</v>
      </c>
      <c r="AE404" s="181" t="s">
        <v>84</v>
      </c>
      <c r="AF404" s="181">
        <v>31146</v>
      </c>
      <c r="AG404" s="181">
        <v>25516</v>
      </c>
      <c r="AH404" s="181">
        <v>13074</v>
      </c>
      <c r="AI404" s="181">
        <v>2164</v>
      </c>
      <c r="AJ404" s="181">
        <v>46128</v>
      </c>
      <c r="AK404" s="181">
        <v>3230</v>
      </c>
      <c r="AL404" s="181">
        <v>202856</v>
      </c>
    </row>
    <row r="405" spans="1:38" x14ac:dyDescent="0.25">
      <c r="A405" s="159" t="s">
        <v>7190</v>
      </c>
      <c r="B405" s="158">
        <v>0.2918</v>
      </c>
      <c r="C405" s="158" t="s">
        <v>84</v>
      </c>
      <c r="D405" s="158">
        <v>0.39939999999999998</v>
      </c>
      <c r="E405" s="158">
        <v>0.38790000000000002</v>
      </c>
      <c r="F405" s="158">
        <v>0.42709999999999998</v>
      </c>
      <c r="G405" s="158">
        <v>0.28839999999999999</v>
      </c>
      <c r="H405" s="158">
        <v>0.11990000000000001</v>
      </c>
      <c r="I405" s="158">
        <v>0.23830000000000001</v>
      </c>
      <c r="J405" s="158"/>
      <c r="K405" s="158"/>
      <c r="L405" s="158"/>
      <c r="M405" s="158">
        <v>0.28949999999999998</v>
      </c>
      <c r="N405" s="158">
        <v>0.29420000000000002</v>
      </c>
      <c r="O405" s="158" t="s">
        <v>84</v>
      </c>
      <c r="P405" s="158" t="s">
        <v>84</v>
      </c>
      <c r="Q405" s="158">
        <v>0.39439999999999997</v>
      </c>
      <c r="R405" s="158">
        <v>0.40439999999999998</v>
      </c>
      <c r="S405" s="158">
        <v>0.38250000000000001</v>
      </c>
      <c r="T405" s="158">
        <v>0.39319999999999999</v>
      </c>
      <c r="U405" s="158">
        <v>0.4194</v>
      </c>
      <c r="V405" s="158">
        <v>0.43480000000000002</v>
      </c>
      <c r="W405" s="158">
        <v>0.27129999999999999</v>
      </c>
      <c r="X405" s="158">
        <v>0.30570000000000003</v>
      </c>
      <c r="Y405" s="158">
        <v>0.1172</v>
      </c>
      <c r="Z405" s="158">
        <v>0.1227</v>
      </c>
      <c r="AA405" s="158">
        <v>0.2248</v>
      </c>
      <c r="AB405" s="158">
        <v>0.25190000000000001</v>
      </c>
      <c r="AC405" s="158"/>
      <c r="AD405" s="181">
        <v>152379</v>
      </c>
      <c r="AE405" s="181" t="s">
        <v>84</v>
      </c>
      <c r="AF405" s="181">
        <v>39644</v>
      </c>
      <c r="AG405" s="181">
        <v>33481</v>
      </c>
      <c r="AH405" s="181">
        <v>16985</v>
      </c>
      <c r="AI405" s="181">
        <v>2751</v>
      </c>
      <c r="AJ405" s="181">
        <v>55579</v>
      </c>
      <c r="AK405" s="181">
        <v>3939</v>
      </c>
      <c r="AL405" s="181">
        <v>266368</v>
      </c>
    </row>
    <row r="406" spans="1:38" x14ac:dyDescent="0.25">
      <c r="A406" s="159" t="s">
        <v>7191</v>
      </c>
      <c r="B406" s="158">
        <v>0.79779999999999995</v>
      </c>
      <c r="C406" s="158" t="s">
        <v>84</v>
      </c>
      <c r="D406" s="158">
        <v>0.95609999999999995</v>
      </c>
      <c r="E406" s="158">
        <v>0.87549999999999994</v>
      </c>
      <c r="F406" s="158">
        <v>0.88870000000000005</v>
      </c>
      <c r="G406" s="158">
        <v>0.8569</v>
      </c>
      <c r="H406" s="158">
        <v>0.62839999999999996</v>
      </c>
      <c r="I406" s="158">
        <v>0.66839999999999999</v>
      </c>
      <c r="J406" s="158"/>
      <c r="K406" s="158"/>
      <c r="L406" s="158"/>
      <c r="M406" s="158">
        <v>0.79549999999999998</v>
      </c>
      <c r="N406" s="158">
        <v>0.8</v>
      </c>
      <c r="O406" s="158" t="s">
        <v>84</v>
      </c>
      <c r="P406" s="158" t="s">
        <v>84</v>
      </c>
      <c r="Q406" s="158">
        <v>0.95369999999999999</v>
      </c>
      <c r="R406" s="158">
        <v>0.95830000000000004</v>
      </c>
      <c r="S406" s="158">
        <v>0.87129999999999996</v>
      </c>
      <c r="T406" s="158">
        <v>0.87949999999999995</v>
      </c>
      <c r="U406" s="158">
        <v>0.88319999999999999</v>
      </c>
      <c r="V406" s="158">
        <v>0.89410000000000001</v>
      </c>
      <c r="W406" s="158">
        <v>0.84130000000000005</v>
      </c>
      <c r="X406" s="158">
        <v>0.871</v>
      </c>
      <c r="Y406" s="158">
        <v>0.62409999999999999</v>
      </c>
      <c r="Z406" s="158">
        <v>0.63270000000000004</v>
      </c>
      <c r="AA406" s="158">
        <v>0.65210000000000001</v>
      </c>
      <c r="AB406" s="158">
        <v>0.68410000000000004</v>
      </c>
      <c r="AC406" s="158"/>
      <c r="AD406" s="181">
        <v>121258</v>
      </c>
      <c r="AE406" s="181" t="s">
        <v>84</v>
      </c>
      <c r="AF406" s="181">
        <v>31146</v>
      </c>
      <c r="AG406" s="181">
        <v>25516</v>
      </c>
      <c r="AH406" s="181">
        <v>13074</v>
      </c>
      <c r="AI406" s="181">
        <v>2164</v>
      </c>
      <c r="AJ406" s="181">
        <v>46128</v>
      </c>
      <c r="AK406" s="181">
        <v>3230</v>
      </c>
      <c r="AL406" s="181">
        <v>202856</v>
      </c>
    </row>
    <row r="407" spans="1:38" x14ac:dyDescent="0.25">
      <c r="A407" s="159" t="s">
        <v>7192</v>
      </c>
      <c r="B407" s="158">
        <v>0.78129999999999999</v>
      </c>
      <c r="C407" s="158" t="s">
        <v>84</v>
      </c>
      <c r="D407" s="158">
        <v>0.94840000000000002</v>
      </c>
      <c r="E407" s="158">
        <v>0.85750000000000004</v>
      </c>
      <c r="F407" s="158">
        <v>0.86860000000000004</v>
      </c>
      <c r="G407" s="158">
        <v>0.85060000000000002</v>
      </c>
      <c r="H407" s="158">
        <v>0.59709999999999996</v>
      </c>
      <c r="I407" s="158">
        <v>0.62529999999999997</v>
      </c>
      <c r="J407" s="158"/>
      <c r="K407" s="158"/>
      <c r="L407" s="158"/>
      <c r="M407" s="158">
        <v>0.7792</v>
      </c>
      <c r="N407" s="158">
        <v>0.7833</v>
      </c>
      <c r="O407" s="158" t="s">
        <v>84</v>
      </c>
      <c r="P407" s="158" t="s">
        <v>84</v>
      </c>
      <c r="Q407" s="158">
        <v>0.94610000000000005</v>
      </c>
      <c r="R407" s="158">
        <v>0.9506</v>
      </c>
      <c r="S407" s="158">
        <v>0.85370000000000001</v>
      </c>
      <c r="T407" s="158">
        <v>0.86119999999999997</v>
      </c>
      <c r="U407" s="158">
        <v>0.86329999999999996</v>
      </c>
      <c r="V407" s="158">
        <v>0.87360000000000004</v>
      </c>
      <c r="W407" s="158">
        <v>0.8367</v>
      </c>
      <c r="X407" s="158">
        <v>0.86350000000000005</v>
      </c>
      <c r="Y407" s="158">
        <v>0.59309999999999996</v>
      </c>
      <c r="Z407" s="158">
        <v>0.60099999999999998</v>
      </c>
      <c r="AA407" s="158">
        <v>0.61029999999999995</v>
      </c>
      <c r="AB407" s="158">
        <v>0.63990000000000002</v>
      </c>
      <c r="AC407" s="158"/>
      <c r="AD407" s="181">
        <v>152379</v>
      </c>
      <c r="AE407" s="181" t="s">
        <v>84</v>
      </c>
      <c r="AF407" s="181">
        <v>39644</v>
      </c>
      <c r="AG407" s="181">
        <v>33481</v>
      </c>
      <c r="AH407" s="181">
        <v>16985</v>
      </c>
      <c r="AI407" s="181">
        <v>2751</v>
      </c>
      <c r="AJ407" s="181">
        <v>55579</v>
      </c>
      <c r="AK407" s="181">
        <v>3939</v>
      </c>
      <c r="AL407" s="181">
        <v>266368</v>
      </c>
    </row>
    <row r="408" spans="1:38" x14ac:dyDescent="0.25">
      <c r="A408" s="159" t="s">
        <v>7193</v>
      </c>
      <c r="B408" s="158">
        <v>0.2034</v>
      </c>
      <c r="C408" s="158" t="s">
        <v>84</v>
      </c>
      <c r="D408" s="158">
        <v>0.27279999999999999</v>
      </c>
      <c r="E408" s="158">
        <v>0.29330000000000001</v>
      </c>
      <c r="F408" s="158">
        <v>0.3407</v>
      </c>
      <c r="G408" s="158">
        <v>0.19919999999999999</v>
      </c>
      <c r="H408" s="158">
        <v>7.1999999999999995E-2</v>
      </c>
      <c r="I408" s="158">
        <v>0.1489</v>
      </c>
      <c r="J408" s="158"/>
      <c r="K408" s="158"/>
      <c r="L408" s="158"/>
      <c r="M408" s="158">
        <v>0.20100000000000001</v>
      </c>
      <c r="N408" s="158">
        <v>0.20580000000000001</v>
      </c>
      <c r="O408" s="158" t="s">
        <v>84</v>
      </c>
      <c r="P408" s="158" t="s">
        <v>84</v>
      </c>
      <c r="Q408" s="158">
        <v>0.26750000000000002</v>
      </c>
      <c r="R408" s="158">
        <v>0.27800000000000002</v>
      </c>
      <c r="S408" s="158">
        <v>0.2873</v>
      </c>
      <c r="T408" s="158">
        <v>0.29920000000000002</v>
      </c>
      <c r="U408" s="158">
        <v>0.33210000000000001</v>
      </c>
      <c r="V408" s="158">
        <v>0.3493</v>
      </c>
      <c r="W408" s="158">
        <v>0.182</v>
      </c>
      <c r="X408" s="158">
        <v>0.217</v>
      </c>
      <c r="Y408" s="158">
        <v>6.9500000000000006E-2</v>
      </c>
      <c r="Z408" s="158">
        <v>7.46E-2</v>
      </c>
      <c r="AA408" s="158">
        <v>0.13619999999999999</v>
      </c>
      <c r="AB408" s="158">
        <v>0.16209999999999999</v>
      </c>
      <c r="AC408" s="158"/>
      <c r="AD408" s="181">
        <v>121258</v>
      </c>
      <c r="AE408" s="181" t="s">
        <v>84</v>
      </c>
      <c r="AF408" s="181">
        <v>31146</v>
      </c>
      <c r="AG408" s="181">
        <v>25516</v>
      </c>
      <c r="AH408" s="181">
        <v>13074</v>
      </c>
      <c r="AI408" s="181">
        <v>2164</v>
      </c>
      <c r="AJ408" s="181">
        <v>46128</v>
      </c>
      <c r="AK408" s="181">
        <v>3230</v>
      </c>
      <c r="AL408" s="181">
        <v>202856</v>
      </c>
    </row>
    <row r="409" spans="1:38" x14ac:dyDescent="0.25">
      <c r="A409" s="159" t="s">
        <v>7194</v>
      </c>
      <c r="B409" s="158">
        <v>0.16520000000000001</v>
      </c>
      <c r="C409" s="158" t="s">
        <v>84</v>
      </c>
      <c r="D409" s="158">
        <v>0.2205</v>
      </c>
      <c r="E409" s="158">
        <v>0.22739999999999999</v>
      </c>
      <c r="F409" s="158">
        <v>0.27129999999999999</v>
      </c>
      <c r="G409" s="158">
        <v>0.16750000000000001</v>
      </c>
      <c r="H409" s="158">
        <v>5.8299999999999998E-2</v>
      </c>
      <c r="I409" s="158">
        <v>0.13039999999999999</v>
      </c>
      <c r="J409" s="158"/>
      <c r="K409" s="158"/>
      <c r="L409" s="158"/>
      <c r="M409" s="158">
        <v>0.16320000000000001</v>
      </c>
      <c r="N409" s="158">
        <v>0.16719999999999999</v>
      </c>
      <c r="O409" s="158" t="s">
        <v>84</v>
      </c>
      <c r="P409" s="158" t="s">
        <v>84</v>
      </c>
      <c r="Q409" s="158">
        <v>0.21609999999999999</v>
      </c>
      <c r="R409" s="158">
        <v>0.22489999999999999</v>
      </c>
      <c r="S409" s="158">
        <v>0.22259999999999999</v>
      </c>
      <c r="T409" s="158">
        <v>0.23230000000000001</v>
      </c>
      <c r="U409" s="158">
        <v>0.2641</v>
      </c>
      <c r="V409" s="158">
        <v>0.27850000000000003</v>
      </c>
      <c r="W409" s="158">
        <v>0.1532</v>
      </c>
      <c r="X409" s="158">
        <v>0.18240000000000001</v>
      </c>
      <c r="Y409" s="158">
        <v>5.6300000000000003E-2</v>
      </c>
      <c r="Z409" s="158">
        <v>6.0499999999999998E-2</v>
      </c>
      <c r="AA409" s="158">
        <v>0.1195</v>
      </c>
      <c r="AB409" s="158">
        <v>0.14180000000000001</v>
      </c>
      <c r="AC409" s="158"/>
      <c r="AD409" s="181">
        <v>152379</v>
      </c>
      <c r="AE409" s="181" t="s">
        <v>84</v>
      </c>
      <c r="AF409" s="181">
        <v>39644</v>
      </c>
      <c r="AG409" s="181">
        <v>33481</v>
      </c>
      <c r="AH409" s="181">
        <v>16985</v>
      </c>
      <c r="AI409" s="181">
        <v>2751</v>
      </c>
      <c r="AJ409" s="181">
        <v>55579</v>
      </c>
      <c r="AK409" s="181">
        <v>3939</v>
      </c>
      <c r="AL409" s="181">
        <v>266368</v>
      </c>
    </row>
    <row r="410" spans="1:38" x14ac:dyDescent="0.25">
      <c r="A410" s="159" t="s">
        <v>7195</v>
      </c>
      <c r="B410" s="158">
        <v>0.15390000000000001</v>
      </c>
      <c r="C410" s="158" t="s">
        <v>84</v>
      </c>
      <c r="D410" s="158">
        <v>0.20549999999999999</v>
      </c>
      <c r="E410" s="158">
        <v>0.2278</v>
      </c>
      <c r="F410" s="158">
        <v>0.27279999999999999</v>
      </c>
      <c r="G410" s="158">
        <v>0.15340000000000001</v>
      </c>
      <c r="H410" s="158">
        <v>4.7800000000000002E-2</v>
      </c>
      <c r="I410" s="158">
        <v>0.1085</v>
      </c>
      <c r="J410" s="158"/>
      <c r="K410" s="158"/>
      <c r="L410" s="158"/>
      <c r="M410" s="158">
        <v>0.15160000000000001</v>
      </c>
      <c r="N410" s="158">
        <v>0.15620000000000001</v>
      </c>
      <c r="O410" s="158" t="s">
        <v>84</v>
      </c>
      <c r="P410" s="158" t="s">
        <v>84</v>
      </c>
      <c r="Q410" s="158">
        <v>0.20050000000000001</v>
      </c>
      <c r="R410" s="158">
        <v>0.21060000000000001</v>
      </c>
      <c r="S410" s="158">
        <v>0.222</v>
      </c>
      <c r="T410" s="158">
        <v>0.2336</v>
      </c>
      <c r="U410" s="158">
        <v>0.26419999999999999</v>
      </c>
      <c r="V410" s="158">
        <v>0.28139999999999998</v>
      </c>
      <c r="W410" s="158">
        <v>0.13730000000000001</v>
      </c>
      <c r="X410" s="158">
        <v>0.17030000000000001</v>
      </c>
      <c r="Y410" s="158">
        <v>4.5600000000000002E-2</v>
      </c>
      <c r="Z410" s="158">
        <v>0.05</v>
      </c>
      <c r="AA410" s="158">
        <v>9.7000000000000003E-2</v>
      </c>
      <c r="AB410" s="158">
        <v>0.1208</v>
      </c>
      <c r="AC410" s="158"/>
      <c r="AD410" s="181">
        <v>121258</v>
      </c>
      <c r="AE410" s="181" t="s">
        <v>84</v>
      </c>
      <c r="AF410" s="181">
        <v>31146</v>
      </c>
      <c r="AG410" s="181">
        <v>25516</v>
      </c>
      <c r="AH410" s="181">
        <v>13074</v>
      </c>
      <c r="AI410" s="181">
        <v>2164</v>
      </c>
      <c r="AJ410" s="181">
        <v>46128</v>
      </c>
      <c r="AK410" s="181">
        <v>3230</v>
      </c>
      <c r="AL410" s="181">
        <v>202856</v>
      </c>
    </row>
    <row r="411" spans="1:38" x14ac:dyDescent="0.25">
      <c r="A411" s="159" t="s">
        <v>7196</v>
      </c>
      <c r="B411" s="158">
        <v>0.12089999999999999</v>
      </c>
      <c r="C411" s="158" t="s">
        <v>84</v>
      </c>
      <c r="D411" s="158">
        <v>0.1593</v>
      </c>
      <c r="E411" s="158">
        <v>0.16969999999999999</v>
      </c>
      <c r="F411" s="158">
        <v>0.20730000000000001</v>
      </c>
      <c r="G411" s="158">
        <v>0.1206</v>
      </c>
      <c r="H411" s="158">
        <v>3.9399999999999998E-2</v>
      </c>
      <c r="I411" s="158">
        <v>9.8799999999999999E-2</v>
      </c>
      <c r="J411" s="158"/>
      <c r="K411" s="158"/>
      <c r="L411" s="158"/>
      <c r="M411" s="158">
        <v>0.11899999999999999</v>
      </c>
      <c r="N411" s="158">
        <v>0.12280000000000001</v>
      </c>
      <c r="O411" s="158" t="s">
        <v>84</v>
      </c>
      <c r="P411" s="158" t="s">
        <v>84</v>
      </c>
      <c r="Q411" s="158">
        <v>0.1552</v>
      </c>
      <c r="R411" s="158">
        <v>0.16350000000000001</v>
      </c>
      <c r="S411" s="158">
        <v>0.1651</v>
      </c>
      <c r="T411" s="158">
        <v>0.17430000000000001</v>
      </c>
      <c r="U411" s="158">
        <v>0.20030000000000001</v>
      </c>
      <c r="V411" s="158">
        <v>0.21429999999999999</v>
      </c>
      <c r="W411" s="158">
        <v>0.1077</v>
      </c>
      <c r="X411" s="158">
        <v>0.1343</v>
      </c>
      <c r="Y411" s="158">
        <v>3.7600000000000001E-2</v>
      </c>
      <c r="Z411" s="158">
        <v>4.1300000000000003E-2</v>
      </c>
      <c r="AA411" s="158">
        <v>8.8599999999999998E-2</v>
      </c>
      <c r="AB411" s="158">
        <v>0.1096</v>
      </c>
      <c r="AC411" s="158"/>
      <c r="AD411" s="181">
        <v>152379</v>
      </c>
      <c r="AE411" s="181" t="s">
        <v>84</v>
      </c>
      <c r="AF411" s="181">
        <v>39644</v>
      </c>
      <c r="AG411" s="181">
        <v>33481</v>
      </c>
      <c r="AH411" s="181">
        <v>16985</v>
      </c>
      <c r="AI411" s="181">
        <v>2751</v>
      </c>
      <c r="AJ411" s="181">
        <v>55579</v>
      </c>
      <c r="AK411" s="181">
        <v>3939</v>
      </c>
      <c r="AL411" s="181">
        <v>266368</v>
      </c>
    </row>
    <row r="412" spans="1:38" x14ac:dyDescent="0.25">
      <c r="A412" s="159" t="s">
        <v>7197</v>
      </c>
      <c r="B412" s="158">
        <v>0.61250000000000004</v>
      </c>
      <c r="C412" s="158" t="s">
        <v>84</v>
      </c>
      <c r="D412" s="158">
        <v>0.81100000000000005</v>
      </c>
      <c r="E412" s="158">
        <v>0.73219999999999996</v>
      </c>
      <c r="F412" s="158">
        <v>0.7631</v>
      </c>
      <c r="G412" s="158">
        <v>0.67479999999999996</v>
      </c>
      <c r="H412" s="158">
        <v>0.37359999999999999</v>
      </c>
      <c r="I412" s="158">
        <v>0.51339999999999997</v>
      </c>
      <c r="J412" s="158"/>
      <c r="K412" s="158"/>
      <c r="L412" s="158"/>
      <c r="M412" s="158">
        <v>0.60970000000000002</v>
      </c>
      <c r="N412" s="158">
        <v>0.61529999999999996</v>
      </c>
      <c r="O412" s="158" t="s">
        <v>84</v>
      </c>
      <c r="P412" s="158" t="s">
        <v>84</v>
      </c>
      <c r="Q412" s="158">
        <v>0.80649999999999999</v>
      </c>
      <c r="R412" s="158">
        <v>0.81530000000000002</v>
      </c>
      <c r="S412" s="158">
        <v>0.72670000000000001</v>
      </c>
      <c r="T412" s="158">
        <v>0.73770000000000002</v>
      </c>
      <c r="U412" s="158">
        <v>0.75560000000000005</v>
      </c>
      <c r="V412" s="158">
        <v>0.77029999999999998</v>
      </c>
      <c r="W412" s="158">
        <v>0.65449999999999997</v>
      </c>
      <c r="X412" s="158">
        <v>0.69420000000000004</v>
      </c>
      <c r="Y412" s="158">
        <v>0.36930000000000002</v>
      </c>
      <c r="Z412" s="158">
        <v>0.378</v>
      </c>
      <c r="AA412" s="158">
        <v>0.496</v>
      </c>
      <c r="AB412" s="158">
        <v>0.53049999999999997</v>
      </c>
      <c r="AC412" s="158"/>
      <c r="AD412" s="181">
        <v>121258</v>
      </c>
      <c r="AE412" s="181" t="s">
        <v>84</v>
      </c>
      <c r="AF412" s="181">
        <v>31146</v>
      </c>
      <c r="AG412" s="181">
        <v>25516</v>
      </c>
      <c r="AH412" s="181">
        <v>13074</v>
      </c>
      <c r="AI412" s="181">
        <v>2164</v>
      </c>
      <c r="AJ412" s="181">
        <v>46128</v>
      </c>
      <c r="AK412" s="181">
        <v>3230</v>
      </c>
      <c r="AL412" s="181">
        <v>202856</v>
      </c>
    </row>
    <row r="413" spans="1:38" x14ac:dyDescent="0.25">
      <c r="A413" s="159" t="s">
        <v>7198</v>
      </c>
      <c r="B413" s="158">
        <v>0.58819999999999995</v>
      </c>
      <c r="C413" s="158" t="s">
        <v>84</v>
      </c>
      <c r="D413" s="158">
        <v>0.78310000000000002</v>
      </c>
      <c r="E413" s="158">
        <v>0.70009999999999994</v>
      </c>
      <c r="F413" s="158">
        <v>0.72740000000000005</v>
      </c>
      <c r="G413" s="158">
        <v>0.64929999999999999</v>
      </c>
      <c r="H413" s="158">
        <v>0.34449999999999997</v>
      </c>
      <c r="I413" s="158">
        <v>0.46929999999999999</v>
      </c>
      <c r="J413" s="158"/>
      <c r="K413" s="158"/>
      <c r="L413" s="158"/>
      <c r="M413" s="158">
        <v>0.5857</v>
      </c>
      <c r="N413" s="158">
        <v>0.5907</v>
      </c>
      <c r="O413" s="158" t="s">
        <v>84</v>
      </c>
      <c r="P413" s="158" t="s">
        <v>84</v>
      </c>
      <c r="Q413" s="158">
        <v>0.77900000000000003</v>
      </c>
      <c r="R413" s="158">
        <v>0.7873</v>
      </c>
      <c r="S413" s="158">
        <v>0.69510000000000005</v>
      </c>
      <c r="T413" s="158">
        <v>0.70509999999999995</v>
      </c>
      <c r="U413" s="158">
        <v>0.72050000000000003</v>
      </c>
      <c r="V413" s="158">
        <v>0.73409999999999997</v>
      </c>
      <c r="W413" s="158">
        <v>0.63100000000000001</v>
      </c>
      <c r="X413" s="158">
        <v>0.66700000000000004</v>
      </c>
      <c r="Y413" s="158">
        <v>0.34060000000000001</v>
      </c>
      <c r="Z413" s="158">
        <v>0.34849999999999998</v>
      </c>
      <c r="AA413" s="158">
        <v>0.45369999999999999</v>
      </c>
      <c r="AB413" s="158">
        <v>0.48480000000000001</v>
      </c>
      <c r="AC413" s="158"/>
      <c r="AD413" s="181">
        <v>152379</v>
      </c>
      <c r="AE413" s="181" t="s">
        <v>84</v>
      </c>
      <c r="AF413" s="181">
        <v>39644</v>
      </c>
      <c r="AG413" s="181">
        <v>33481</v>
      </c>
      <c r="AH413" s="181">
        <v>16985</v>
      </c>
      <c r="AI413" s="181">
        <v>2751</v>
      </c>
      <c r="AJ413" s="181">
        <v>55579</v>
      </c>
      <c r="AK413" s="181">
        <v>3939</v>
      </c>
      <c r="AL413" s="181">
        <v>266368</v>
      </c>
    </row>
    <row r="414" spans="1:38" x14ac:dyDescent="0.25">
      <c r="A414" s="159" t="s">
        <v>7199</v>
      </c>
      <c r="B414" s="158">
        <v>0.48570000000000002</v>
      </c>
      <c r="C414" s="158" t="s">
        <v>84</v>
      </c>
      <c r="D414" s="158">
        <v>0.6663</v>
      </c>
      <c r="E414" s="158">
        <v>0.60760000000000003</v>
      </c>
      <c r="F414" s="158">
        <v>0.65200000000000002</v>
      </c>
      <c r="G414" s="158">
        <v>0.53649999999999998</v>
      </c>
      <c r="H414" s="158">
        <v>0.2525</v>
      </c>
      <c r="I414" s="158">
        <v>0.40210000000000001</v>
      </c>
      <c r="J414" s="158"/>
      <c r="K414" s="158"/>
      <c r="L414" s="158"/>
      <c r="M414" s="158">
        <v>0.48280000000000001</v>
      </c>
      <c r="N414" s="158">
        <v>0.48849999999999999</v>
      </c>
      <c r="O414" s="158" t="s">
        <v>84</v>
      </c>
      <c r="P414" s="158" t="s">
        <v>84</v>
      </c>
      <c r="Q414" s="158">
        <v>0.66090000000000004</v>
      </c>
      <c r="R414" s="158">
        <v>0.67159999999999997</v>
      </c>
      <c r="S414" s="158">
        <v>0.60150000000000003</v>
      </c>
      <c r="T414" s="158">
        <v>0.61370000000000002</v>
      </c>
      <c r="U414" s="158">
        <v>0.64359999999999995</v>
      </c>
      <c r="V414" s="158">
        <v>0.6603</v>
      </c>
      <c r="W414" s="158">
        <v>0.51500000000000001</v>
      </c>
      <c r="X414" s="158">
        <v>0.55740000000000001</v>
      </c>
      <c r="Y414" s="158">
        <v>0.24859999999999999</v>
      </c>
      <c r="Z414" s="158">
        <v>0.25650000000000001</v>
      </c>
      <c r="AA414" s="158">
        <v>0.38500000000000001</v>
      </c>
      <c r="AB414" s="158">
        <v>0.41909999999999997</v>
      </c>
      <c r="AC414" s="158"/>
      <c r="AD414" s="181">
        <v>121258</v>
      </c>
      <c r="AE414" s="181" t="s">
        <v>84</v>
      </c>
      <c r="AF414" s="181">
        <v>31146</v>
      </c>
      <c r="AG414" s="181">
        <v>25516</v>
      </c>
      <c r="AH414" s="181">
        <v>13074</v>
      </c>
      <c r="AI414" s="181">
        <v>2164</v>
      </c>
      <c r="AJ414" s="181">
        <v>46128</v>
      </c>
      <c r="AK414" s="181">
        <v>3230</v>
      </c>
      <c r="AL414" s="181">
        <v>202856</v>
      </c>
    </row>
    <row r="415" spans="1:38" x14ac:dyDescent="0.25">
      <c r="A415" s="159" t="s">
        <v>7200</v>
      </c>
      <c r="B415" s="158">
        <v>0.45179999999999998</v>
      </c>
      <c r="C415" s="158" t="s">
        <v>84</v>
      </c>
      <c r="D415" s="158">
        <v>0.62139999999999995</v>
      </c>
      <c r="E415" s="158">
        <v>0.56330000000000002</v>
      </c>
      <c r="F415" s="158">
        <v>0.5988</v>
      </c>
      <c r="G415" s="158">
        <v>0.48099999999999998</v>
      </c>
      <c r="H415" s="158">
        <v>0.2233</v>
      </c>
      <c r="I415" s="158">
        <v>0.36890000000000001</v>
      </c>
      <c r="J415" s="158"/>
      <c r="K415" s="158"/>
      <c r="L415" s="158"/>
      <c r="M415" s="158">
        <v>0.44929999999999998</v>
      </c>
      <c r="N415" s="158">
        <v>0.45440000000000003</v>
      </c>
      <c r="O415" s="158" t="s">
        <v>84</v>
      </c>
      <c r="P415" s="158" t="s">
        <v>84</v>
      </c>
      <c r="Q415" s="158">
        <v>0.61650000000000005</v>
      </c>
      <c r="R415" s="158">
        <v>0.62629999999999997</v>
      </c>
      <c r="S415" s="158">
        <v>0.55779999999999996</v>
      </c>
      <c r="T415" s="158">
        <v>0.56869999999999998</v>
      </c>
      <c r="U415" s="158">
        <v>0.59119999999999995</v>
      </c>
      <c r="V415" s="158">
        <v>0.60629999999999995</v>
      </c>
      <c r="W415" s="158">
        <v>0.46200000000000002</v>
      </c>
      <c r="X415" s="158">
        <v>0.49980000000000002</v>
      </c>
      <c r="Y415" s="158">
        <v>0.2198</v>
      </c>
      <c r="Z415" s="158">
        <v>0.2268</v>
      </c>
      <c r="AA415" s="158">
        <v>0.3538</v>
      </c>
      <c r="AB415" s="158">
        <v>0.3841</v>
      </c>
      <c r="AC415" s="158"/>
      <c r="AD415" s="181">
        <v>152379</v>
      </c>
      <c r="AE415" s="181" t="s">
        <v>84</v>
      </c>
      <c r="AF415" s="181">
        <v>39644</v>
      </c>
      <c r="AG415" s="181">
        <v>33481</v>
      </c>
      <c r="AH415" s="181">
        <v>16985</v>
      </c>
      <c r="AI415" s="181">
        <v>2751</v>
      </c>
      <c r="AJ415" s="181">
        <v>55579</v>
      </c>
      <c r="AK415" s="181">
        <v>3939</v>
      </c>
      <c r="AL415" s="181">
        <v>266368</v>
      </c>
    </row>
    <row r="416" spans="1:38" x14ac:dyDescent="0.25">
      <c r="A416" s="159" t="s">
        <v>7201</v>
      </c>
      <c r="B416" s="158">
        <v>0.39789999999999998</v>
      </c>
      <c r="C416" s="158" t="s">
        <v>84</v>
      </c>
      <c r="D416" s="158">
        <v>0.55430000000000001</v>
      </c>
      <c r="E416" s="158">
        <v>0.51319999999999999</v>
      </c>
      <c r="F416" s="158">
        <v>0.5645</v>
      </c>
      <c r="G416" s="158">
        <v>0.43269999999999997</v>
      </c>
      <c r="H416" s="158">
        <v>0.18479999999999999</v>
      </c>
      <c r="I416" s="158">
        <v>0.32590000000000002</v>
      </c>
      <c r="J416" s="158"/>
      <c r="K416" s="158"/>
      <c r="L416" s="158"/>
      <c r="M416" s="158">
        <v>0.39510000000000001</v>
      </c>
      <c r="N416" s="158">
        <v>0.4007</v>
      </c>
      <c r="O416" s="158" t="s">
        <v>84</v>
      </c>
      <c r="P416" s="158" t="s">
        <v>84</v>
      </c>
      <c r="Q416" s="158">
        <v>0.54859999999999998</v>
      </c>
      <c r="R416" s="158">
        <v>0.55989999999999995</v>
      </c>
      <c r="S416" s="158">
        <v>0.50690000000000002</v>
      </c>
      <c r="T416" s="158">
        <v>0.51939999999999997</v>
      </c>
      <c r="U416" s="158">
        <v>0.55569999999999997</v>
      </c>
      <c r="V416" s="158">
        <v>0.57310000000000005</v>
      </c>
      <c r="W416" s="158">
        <v>0.41149999999999998</v>
      </c>
      <c r="X416" s="158">
        <v>0.45369999999999999</v>
      </c>
      <c r="Y416" s="158">
        <v>0.18129999999999999</v>
      </c>
      <c r="Z416" s="158">
        <v>0.18840000000000001</v>
      </c>
      <c r="AA416" s="158">
        <v>0.30959999999999999</v>
      </c>
      <c r="AB416" s="158">
        <v>0.34229999999999999</v>
      </c>
      <c r="AC416" s="158"/>
      <c r="AD416" s="181">
        <v>121258</v>
      </c>
      <c r="AE416" s="181" t="s">
        <v>84</v>
      </c>
      <c r="AF416" s="181">
        <v>31146</v>
      </c>
      <c r="AG416" s="181">
        <v>25516</v>
      </c>
      <c r="AH416" s="181">
        <v>13074</v>
      </c>
      <c r="AI416" s="181">
        <v>2164</v>
      </c>
      <c r="AJ416" s="181">
        <v>46128</v>
      </c>
      <c r="AK416" s="181">
        <v>3230</v>
      </c>
      <c r="AL416" s="181">
        <v>202856</v>
      </c>
    </row>
    <row r="417" spans="1:38" x14ac:dyDescent="0.25">
      <c r="A417" s="159" t="s">
        <v>7202</v>
      </c>
      <c r="B417" s="158">
        <v>0.35759999999999997</v>
      </c>
      <c r="C417" s="158" t="s">
        <v>84</v>
      </c>
      <c r="D417" s="158">
        <v>0.49209999999999998</v>
      </c>
      <c r="E417" s="158">
        <v>0.46210000000000001</v>
      </c>
      <c r="F417" s="158">
        <v>0.50039999999999996</v>
      </c>
      <c r="G417" s="158">
        <v>0.376</v>
      </c>
      <c r="H417" s="158">
        <v>0.159</v>
      </c>
      <c r="I417" s="158">
        <v>0.29020000000000001</v>
      </c>
      <c r="J417" s="158"/>
      <c r="K417" s="158"/>
      <c r="L417" s="158"/>
      <c r="M417" s="158">
        <v>0.35520000000000002</v>
      </c>
      <c r="N417" s="158">
        <v>0.36009999999999998</v>
      </c>
      <c r="O417" s="158" t="s">
        <v>84</v>
      </c>
      <c r="P417" s="158" t="s">
        <v>84</v>
      </c>
      <c r="Q417" s="158">
        <v>0.48709999999999998</v>
      </c>
      <c r="R417" s="158">
        <v>0.49719999999999998</v>
      </c>
      <c r="S417" s="158">
        <v>0.45660000000000001</v>
      </c>
      <c r="T417" s="158">
        <v>0.46760000000000002</v>
      </c>
      <c r="U417" s="158">
        <v>0.49259999999999998</v>
      </c>
      <c r="V417" s="158">
        <v>0.5081</v>
      </c>
      <c r="W417" s="158">
        <v>0.35770000000000002</v>
      </c>
      <c r="X417" s="158">
        <v>0.39439999999999997</v>
      </c>
      <c r="Y417" s="158">
        <v>0.156</v>
      </c>
      <c r="Z417" s="158">
        <v>0.16209999999999999</v>
      </c>
      <c r="AA417" s="158">
        <v>0.27589999999999998</v>
      </c>
      <c r="AB417" s="158">
        <v>0.30470000000000003</v>
      </c>
      <c r="AC417" s="158"/>
      <c r="AD417" s="181">
        <v>152379</v>
      </c>
      <c r="AE417" s="181" t="s">
        <v>84</v>
      </c>
      <c r="AF417" s="181">
        <v>39644</v>
      </c>
      <c r="AG417" s="181">
        <v>33481</v>
      </c>
      <c r="AH417" s="181">
        <v>16985</v>
      </c>
      <c r="AI417" s="181">
        <v>2751</v>
      </c>
      <c r="AJ417" s="181">
        <v>55579</v>
      </c>
      <c r="AK417" s="181">
        <v>3939</v>
      </c>
      <c r="AL417" s="181">
        <v>266368</v>
      </c>
    </row>
    <row r="418" spans="1:38" x14ac:dyDescent="0.25">
      <c r="A418" s="159" t="s">
        <v>7203</v>
      </c>
      <c r="B418" s="158">
        <v>0.92</v>
      </c>
      <c r="C418" s="158" t="s">
        <v>84</v>
      </c>
      <c r="D418" s="158">
        <v>0.96709999999999996</v>
      </c>
      <c r="E418" s="158">
        <v>0.9264</v>
      </c>
      <c r="F418" s="158" t="s">
        <v>84</v>
      </c>
      <c r="G418" s="158" t="s">
        <v>84</v>
      </c>
      <c r="H418" s="158">
        <v>0.49859999999999999</v>
      </c>
      <c r="I418" s="158" t="s">
        <v>84</v>
      </c>
      <c r="J418" s="158"/>
      <c r="K418" s="158"/>
      <c r="L418" s="158"/>
      <c r="M418" s="158">
        <v>0.90480000000000005</v>
      </c>
      <c r="N418" s="158">
        <v>0.93289999999999995</v>
      </c>
      <c r="O418" s="158" t="s">
        <v>84</v>
      </c>
      <c r="P418" s="158" t="s">
        <v>84</v>
      </c>
      <c r="Q418" s="158">
        <v>0.94969999999999999</v>
      </c>
      <c r="R418" s="158">
        <v>0.97860000000000003</v>
      </c>
      <c r="S418" s="158">
        <v>0.89090000000000003</v>
      </c>
      <c r="T418" s="158">
        <v>0.95069999999999999</v>
      </c>
      <c r="U418" s="158" t="s">
        <v>84</v>
      </c>
      <c r="V418" s="158" t="s">
        <v>84</v>
      </c>
      <c r="W418" s="158" t="s">
        <v>84</v>
      </c>
      <c r="X418" s="158" t="s">
        <v>84</v>
      </c>
      <c r="Y418" s="158">
        <v>0.40229999999999999</v>
      </c>
      <c r="Z418" s="158">
        <v>0.58740000000000003</v>
      </c>
      <c r="AA418" s="158" t="s">
        <v>84</v>
      </c>
      <c r="AB418" s="158" t="s">
        <v>84</v>
      </c>
      <c r="AC418" s="158"/>
      <c r="AD418" s="181">
        <v>2229</v>
      </c>
      <c r="AE418" s="181" t="s">
        <v>84</v>
      </c>
      <c r="AF418" s="181">
        <v>1438</v>
      </c>
      <c r="AG418" s="181">
        <v>470</v>
      </c>
      <c r="AH418" s="181" t="s">
        <v>84</v>
      </c>
      <c r="AI418" s="181" t="s">
        <v>84</v>
      </c>
      <c r="AJ418" s="181">
        <v>128</v>
      </c>
      <c r="AK418" s="181" t="s">
        <v>84</v>
      </c>
      <c r="AL418" s="181">
        <v>954</v>
      </c>
    </row>
    <row r="419" spans="1:38" x14ac:dyDescent="0.25">
      <c r="A419" s="159" t="s">
        <v>7204</v>
      </c>
      <c r="B419" s="158">
        <v>0.97950000000000004</v>
      </c>
      <c r="C419" s="158" t="s">
        <v>84</v>
      </c>
      <c r="D419" s="158">
        <v>1.0012000000000001</v>
      </c>
      <c r="E419" s="158">
        <v>0.99239999999999995</v>
      </c>
      <c r="F419" s="158" t="s">
        <v>84</v>
      </c>
      <c r="G419" s="158" t="s">
        <v>84</v>
      </c>
      <c r="H419" s="158">
        <v>0.76249999999999996</v>
      </c>
      <c r="I419" s="158" t="s">
        <v>84</v>
      </c>
      <c r="J419" s="158"/>
      <c r="K419" s="158"/>
      <c r="L419" s="158"/>
      <c r="M419" s="158">
        <v>0.97199999999999998</v>
      </c>
      <c r="N419" s="158">
        <v>0.9849</v>
      </c>
      <c r="O419" s="158" t="s">
        <v>84</v>
      </c>
      <c r="P419" s="158" t="s">
        <v>84</v>
      </c>
      <c r="Q419" s="158">
        <v>1.0012000000000001</v>
      </c>
      <c r="R419" s="158">
        <v>1.0012000000000001</v>
      </c>
      <c r="S419" s="158">
        <v>0.97430000000000005</v>
      </c>
      <c r="T419" s="158">
        <v>0.99780000000000002</v>
      </c>
      <c r="U419" s="158" t="s">
        <v>84</v>
      </c>
      <c r="V419" s="158" t="s">
        <v>84</v>
      </c>
      <c r="W419" s="158" t="s">
        <v>84</v>
      </c>
      <c r="X419" s="158" t="s">
        <v>84</v>
      </c>
      <c r="Y419" s="158">
        <v>0.67849999999999999</v>
      </c>
      <c r="Z419" s="158">
        <v>0.82740000000000002</v>
      </c>
      <c r="AA419" s="158" t="s">
        <v>84</v>
      </c>
      <c r="AB419" s="158" t="s">
        <v>84</v>
      </c>
      <c r="AC419" s="158"/>
      <c r="AD419" s="181">
        <v>2229</v>
      </c>
      <c r="AE419" s="181" t="s">
        <v>84</v>
      </c>
      <c r="AF419" s="181">
        <v>1438</v>
      </c>
      <c r="AG419" s="181">
        <v>470</v>
      </c>
      <c r="AH419" s="181" t="s">
        <v>84</v>
      </c>
      <c r="AI419" s="181" t="s">
        <v>84</v>
      </c>
      <c r="AJ419" s="181">
        <v>128</v>
      </c>
      <c r="AK419" s="181" t="s">
        <v>84</v>
      </c>
      <c r="AL419" s="181">
        <v>954</v>
      </c>
    </row>
    <row r="420" spans="1:38" x14ac:dyDescent="0.25">
      <c r="A420" s="159" t="s">
        <v>7205</v>
      </c>
      <c r="B420" s="158">
        <v>0.89290000000000003</v>
      </c>
      <c r="C420" s="158" t="s">
        <v>84</v>
      </c>
      <c r="D420" s="158">
        <v>0.94179999999999997</v>
      </c>
      <c r="E420" s="158">
        <v>0.88729999999999998</v>
      </c>
      <c r="F420" s="158" t="s">
        <v>84</v>
      </c>
      <c r="G420" s="158" t="s">
        <v>84</v>
      </c>
      <c r="H420" s="158">
        <v>0.45269999999999999</v>
      </c>
      <c r="I420" s="158" t="s">
        <v>84</v>
      </c>
      <c r="J420" s="158"/>
      <c r="K420" s="158"/>
      <c r="L420" s="158"/>
      <c r="M420" s="158">
        <v>0.87350000000000005</v>
      </c>
      <c r="N420" s="158">
        <v>0.90949999999999998</v>
      </c>
      <c r="O420" s="158" t="s">
        <v>84</v>
      </c>
      <c r="P420" s="158" t="s">
        <v>84</v>
      </c>
      <c r="Q420" s="158">
        <v>0.91779999999999995</v>
      </c>
      <c r="R420" s="158">
        <v>0.95889999999999997</v>
      </c>
      <c r="S420" s="158">
        <v>0.84240000000000004</v>
      </c>
      <c r="T420" s="158">
        <v>0.92010000000000003</v>
      </c>
      <c r="U420" s="158" t="s">
        <v>84</v>
      </c>
      <c r="V420" s="158" t="s">
        <v>84</v>
      </c>
      <c r="W420" s="158" t="s">
        <v>84</v>
      </c>
      <c r="X420" s="158" t="s">
        <v>84</v>
      </c>
      <c r="Y420" s="158">
        <v>0.35039999999999999</v>
      </c>
      <c r="Z420" s="158">
        <v>0.54949999999999999</v>
      </c>
      <c r="AA420" s="158" t="s">
        <v>84</v>
      </c>
      <c r="AB420" s="158" t="s">
        <v>84</v>
      </c>
      <c r="AC420" s="158"/>
      <c r="AD420" s="181">
        <v>2229</v>
      </c>
      <c r="AE420" s="181" t="s">
        <v>84</v>
      </c>
      <c r="AF420" s="181">
        <v>1438</v>
      </c>
      <c r="AG420" s="181">
        <v>470</v>
      </c>
      <c r="AH420" s="181" t="s">
        <v>84</v>
      </c>
      <c r="AI420" s="181" t="s">
        <v>84</v>
      </c>
      <c r="AJ420" s="181">
        <v>128</v>
      </c>
      <c r="AK420" s="181" t="s">
        <v>84</v>
      </c>
      <c r="AL420" s="181">
        <v>954</v>
      </c>
    </row>
    <row r="421" spans="1:38" x14ac:dyDescent="0.25">
      <c r="A421" s="159" t="s">
        <v>7206</v>
      </c>
      <c r="B421" s="158">
        <v>0.8538</v>
      </c>
      <c r="C421" s="158" t="s">
        <v>84</v>
      </c>
      <c r="D421" s="158">
        <v>0.89339999999999997</v>
      </c>
      <c r="E421" s="158">
        <v>0.88139999999999996</v>
      </c>
      <c r="F421" s="158" t="s">
        <v>84</v>
      </c>
      <c r="G421" s="158" t="s">
        <v>84</v>
      </c>
      <c r="H421" s="158">
        <v>0.34960000000000002</v>
      </c>
      <c r="I421" s="158" t="s">
        <v>84</v>
      </c>
      <c r="J421" s="158"/>
      <c r="K421" s="158"/>
      <c r="L421" s="158"/>
      <c r="M421" s="158">
        <v>0.82940000000000003</v>
      </c>
      <c r="N421" s="158">
        <v>0.87490000000000001</v>
      </c>
      <c r="O421" s="158" t="s">
        <v>84</v>
      </c>
      <c r="P421" s="158" t="s">
        <v>84</v>
      </c>
      <c r="Q421" s="158">
        <v>0.8619</v>
      </c>
      <c r="R421" s="158">
        <v>0.91800000000000004</v>
      </c>
      <c r="S421" s="158">
        <v>0.82809999999999995</v>
      </c>
      <c r="T421" s="158">
        <v>0.91900000000000004</v>
      </c>
      <c r="U421" s="158" t="s">
        <v>84</v>
      </c>
      <c r="V421" s="158" t="s">
        <v>84</v>
      </c>
      <c r="W421" s="158" t="s">
        <v>84</v>
      </c>
      <c r="X421" s="158" t="s">
        <v>84</v>
      </c>
      <c r="Y421" s="158">
        <v>0.2432</v>
      </c>
      <c r="Z421" s="158">
        <v>0.4577</v>
      </c>
      <c r="AA421" s="158" t="s">
        <v>84</v>
      </c>
      <c r="AB421" s="158" t="s">
        <v>84</v>
      </c>
      <c r="AC421" s="158"/>
      <c r="AD421" s="181">
        <v>2229</v>
      </c>
      <c r="AE421" s="181" t="s">
        <v>84</v>
      </c>
      <c r="AF421" s="181">
        <v>1438</v>
      </c>
      <c r="AG421" s="181">
        <v>470</v>
      </c>
      <c r="AH421" s="181" t="s">
        <v>84</v>
      </c>
      <c r="AI421" s="181" t="s">
        <v>84</v>
      </c>
      <c r="AJ421" s="181">
        <v>128</v>
      </c>
      <c r="AK421" s="181" t="s">
        <v>84</v>
      </c>
      <c r="AL421" s="181">
        <v>954</v>
      </c>
    </row>
    <row r="422" spans="1:38" x14ac:dyDescent="0.25">
      <c r="A422" s="159" t="s">
        <v>7207</v>
      </c>
      <c r="B422" s="158">
        <v>0.96099999999999997</v>
      </c>
      <c r="C422" s="158" t="s">
        <v>84</v>
      </c>
      <c r="D422" s="158">
        <v>0.99299999999999999</v>
      </c>
      <c r="E422" s="158">
        <v>0.9748</v>
      </c>
      <c r="F422" s="158" t="s">
        <v>84</v>
      </c>
      <c r="G422" s="158" t="s">
        <v>84</v>
      </c>
      <c r="H422" s="158">
        <v>0.67620000000000002</v>
      </c>
      <c r="I422" s="158" t="s">
        <v>84</v>
      </c>
      <c r="J422" s="158"/>
      <c r="K422" s="158"/>
      <c r="L422" s="158"/>
      <c r="M422" s="158">
        <v>0.95079999999999998</v>
      </c>
      <c r="N422" s="158">
        <v>0.96899999999999997</v>
      </c>
      <c r="O422" s="158" t="s">
        <v>84</v>
      </c>
      <c r="P422" s="158" t="s">
        <v>84</v>
      </c>
      <c r="Q422" s="158">
        <v>0.98180000000000001</v>
      </c>
      <c r="R422" s="158">
        <v>0.99729999999999996</v>
      </c>
      <c r="S422" s="158">
        <v>0.95150000000000001</v>
      </c>
      <c r="T422" s="158">
        <v>0.98699999999999999</v>
      </c>
      <c r="U422" s="158" t="s">
        <v>84</v>
      </c>
      <c r="V422" s="158" t="s">
        <v>84</v>
      </c>
      <c r="W422" s="158" t="s">
        <v>84</v>
      </c>
      <c r="X422" s="158" t="s">
        <v>84</v>
      </c>
      <c r="Y422" s="158">
        <v>0.58550000000000002</v>
      </c>
      <c r="Z422" s="158">
        <v>0.75129999999999997</v>
      </c>
      <c r="AA422" s="158" t="s">
        <v>84</v>
      </c>
      <c r="AB422" s="158" t="s">
        <v>84</v>
      </c>
      <c r="AC422" s="158"/>
      <c r="AD422" s="181">
        <v>2229</v>
      </c>
      <c r="AE422" s="181" t="s">
        <v>84</v>
      </c>
      <c r="AF422" s="181">
        <v>1438</v>
      </c>
      <c r="AG422" s="181">
        <v>470</v>
      </c>
      <c r="AH422" s="181" t="s">
        <v>84</v>
      </c>
      <c r="AI422" s="181" t="s">
        <v>84</v>
      </c>
      <c r="AJ422" s="181">
        <v>128</v>
      </c>
      <c r="AK422" s="181" t="s">
        <v>84</v>
      </c>
      <c r="AL422" s="181">
        <v>954</v>
      </c>
    </row>
    <row r="423" spans="1:38" x14ac:dyDescent="0.25">
      <c r="A423" s="159" t="s">
        <v>7208</v>
      </c>
      <c r="B423" s="158">
        <v>0.94369999999999998</v>
      </c>
      <c r="C423" s="158" t="s">
        <v>84</v>
      </c>
      <c r="D423" s="158">
        <v>0.98650000000000004</v>
      </c>
      <c r="E423" s="158">
        <v>0.94869999999999999</v>
      </c>
      <c r="F423" s="158" t="s">
        <v>84</v>
      </c>
      <c r="G423" s="158" t="s">
        <v>84</v>
      </c>
      <c r="H423" s="158">
        <v>0.55959999999999999</v>
      </c>
      <c r="I423" s="158" t="s">
        <v>84</v>
      </c>
      <c r="J423" s="158"/>
      <c r="K423" s="158"/>
      <c r="L423" s="158"/>
      <c r="M423" s="158">
        <v>0.93140000000000001</v>
      </c>
      <c r="N423" s="158">
        <v>0.95389999999999997</v>
      </c>
      <c r="O423" s="158" t="s">
        <v>84</v>
      </c>
      <c r="P423" s="158" t="s">
        <v>84</v>
      </c>
      <c r="Q423" s="158">
        <v>0.97289999999999999</v>
      </c>
      <c r="R423" s="158">
        <v>0.99339999999999995</v>
      </c>
      <c r="S423" s="158">
        <v>0.9194</v>
      </c>
      <c r="T423" s="158">
        <v>0.96760000000000002</v>
      </c>
      <c r="U423" s="158" t="s">
        <v>84</v>
      </c>
      <c r="V423" s="158" t="s">
        <v>84</v>
      </c>
      <c r="W423" s="158" t="s">
        <v>84</v>
      </c>
      <c r="X423" s="158" t="s">
        <v>84</v>
      </c>
      <c r="Y423" s="158">
        <v>0.4657</v>
      </c>
      <c r="Z423" s="158">
        <v>0.64339999999999997</v>
      </c>
      <c r="AA423" s="158" t="s">
        <v>84</v>
      </c>
      <c r="AB423" s="158" t="s">
        <v>84</v>
      </c>
      <c r="AC423" s="158"/>
      <c r="AD423" s="181">
        <v>2229</v>
      </c>
      <c r="AE423" s="181" t="s">
        <v>84</v>
      </c>
      <c r="AF423" s="181">
        <v>1438</v>
      </c>
      <c r="AG423" s="181">
        <v>470</v>
      </c>
      <c r="AH423" s="181" t="s">
        <v>84</v>
      </c>
      <c r="AI423" s="181" t="s">
        <v>84</v>
      </c>
      <c r="AJ423" s="181">
        <v>128</v>
      </c>
      <c r="AK423" s="181" t="s">
        <v>84</v>
      </c>
      <c r="AL423" s="181">
        <v>954</v>
      </c>
    </row>
    <row r="424" spans="1:38" x14ac:dyDescent="0.25">
      <c r="A424" s="159" t="s">
        <v>7209</v>
      </c>
      <c r="B424" s="158">
        <v>0.92859999999999998</v>
      </c>
      <c r="C424" s="158" t="s">
        <v>84</v>
      </c>
      <c r="D424" s="158">
        <v>0.9748</v>
      </c>
      <c r="E424" s="158">
        <v>0.93759999999999999</v>
      </c>
      <c r="F424" s="158" t="s">
        <v>84</v>
      </c>
      <c r="G424" s="158" t="s">
        <v>84</v>
      </c>
      <c r="H424" s="158">
        <v>0.51439999999999997</v>
      </c>
      <c r="I424" s="158" t="s">
        <v>84</v>
      </c>
      <c r="J424" s="158"/>
      <c r="K424" s="158"/>
      <c r="L424" s="158"/>
      <c r="M424" s="158">
        <v>0.91459999999999997</v>
      </c>
      <c r="N424" s="158">
        <v>0.94040000000000001</v>
      </c>
      <c r="O424" s="158" t="s">
        <v>84</v>
      </c>
      <c r="P424" s="158" t="s">
        <v>84</v>
      </c>
      <c r="Q424" s="158">
        <v>0.95920000000000005</v>
      </c>
      <c r="R424" s="158">
        <v>0.98450000000000004</v>
      </c>
      <c r="S424" s="158">
        <v>0.90500000000000003</v>
      </c>
      <c r="T424" s="158">
        <v>0.95930000000000004</v>
      </c>
      <c r="U424" s="158" t="s">
        <v>84</v>
      </c>
      <c r="V424" s="158" t="s">
        <v>84</v>
      </c>
      <c r="W424" s="158" t="s">
        <v>84</v>
      </c>
      <c r="X424" s="158" t="s">
        <v>84</v>
      </c>
      <c r="Y424" s="158">
        <v>0.41980000000000001</v>
      </c>
      <c r="Z424" s="158">
        <v>0.60099999999999998</v>
      </c>
      <c r="AA424" s="158" t="s">
        <v>84</v>
      </c>
      <c r="AB424" s="158" t="s">
        <v>84</v>
      </c>
      <c r="AC424" s="158"/>
      <c r="AD424" s="181">
        <v>2229</v>
      </c>
      <c r="AE424" s="181" t="s">
        <v>84</v>
      </c>
      <c r="AF424" s="181">
        <v>1438</v>
      </c>
      <c r="AG424" s="181">
        <v>470</v>
      </c>
      <c r="AH424" s="181" t="s">
        <v>84</v>
      </c>
      <c r="AI424" s="181" t="s">
        <v>84</v>
      </c>
      <c r="AJ424" s="181">
        <v>128</v>
      </c>
      <c r="AK424" s="181" t="s">
        <v>84</v>
      </c>
      <c r="AL424" s="181">
        <v>954</v>
      </c>
    </row>
    <row r="425" spans="1:38" x14ac:dyDescent="0.25">
      <c r="A425" s="159" t="s">
        <v>7210</v>
      </c>
      <c r="B425" s="158">
        <v>0.97489999999999999</v>
      </c>
      <c r="C425" s="158" t="s">
        <v>84</v>
      </c>
      <c r="D425" s="158">
        <v>0.99029999999999996</v>
      </c>
      <c r="E425" s="158">
        <v>0.97760000000000002</v>
      </c>
      <c r="F425" s="158">
        <v>0.94669999999999999</v>
      </c>
      <c r="G425" s="158">
        <v>0.93510000000000004</v>
      </c>
      <c r="H425" s="158">
        <v>0.61040000000000005</v>
      </c>
      <c r="I425" s="158">
        <v>0.98550000000000004</v>
      </c>
      <c r="J425" s="158"/>
      <c r="K425" s="158"/>
      <c r="L425" s="158"/>
      <c r="M425" s="158">
        <v>0.9728</v>
      </c>
      <c r="N425" s="158">
        <v>0.9768</v>
      </c>
      <c r="O425" s="158" t="s">
        <v>84</v>
      </c>
      <c r="P425" s="158" t="s">
        <v>84</v>
      </c>
      <c r="Q425" s="158">
        <v>0.98770000000000002</v>
      </c>
      <c r="R425" s="158">
        <v>0.99239999999999995</v>
      </c>
      <c r="S425" s="158">
        <v>0.9738</v>
      </c>
      <c r="T425" s="158">
        <v>0.98080000000000001</v>
      </c>
      <c r="U425" s="158">
        <v>0.93489999999999995</v>
      </c>
      <c r="V425" s="158">
        <v>0.95630000000000004</v>
      </c>
      <c r="W425" s="158">
        <v>0.89510000000000001</v>
      </c>
      <c r="X425" s="158">
        <v>0.96009999999999995</v>
      </c>
      <c r="Y425" s="158">
        <v>0.57540000000000002</v>
      </c>
      <c r="Z425" s="158">
        <v>0.64349999999999996</v>
      </c>
      <c r="AA425" s="158">
        <v>0.97940000000000005</v>
      </c>
      <c r="AB425" s="158">
        <v>0.98980000000000001</v>
      </c>
      <c r="AC425" s="158"/>
      <c r="AD425" s="181">
        <v>43068</v>
      </c>
      <c r="AE425" s="181" t="s">
        <v>84</v>
      </c>
      <c r="AF425" s="181">
        <v>20881</v>
      </c>
      <c r="AG425" s="181">
        <v>14427</v>
      </c>
      <c r="AH425" s="181">
        <v>2567</v>
      </c>
      <c r="AI425" s="181">
        <v>302</v>
      </c>
      <c r="AJ425" s="181">
        <v>874</v>
      </c>
      <c r="AK425" s="181">
        <v>4017</v>
      </c>
      <c r="AL425" s="181">
        <v>9262</v>
      </c>
    </row>
    <row r="426" spans="1:38" x14ac:dyDescent="0.25">
      <c r="A426" s="159" t="s">
        <v>7211</v>
      </c>
      <c r="B426" s="158">
        <v>0.95389999999999997</v>
      </c>
      <c r="C426" s="158" t="s">
        <v>84</v>
      </c>
      <c r="D426" s="158">
        <v>0.97370000000000001</v>
      </c>
      <c r="E426" s="158">
        <v>0.95909999999999995</v>
      </c>
      <c r="F426" s="158">
        <v>0.9113</v>
      </c>
      <c r="G426" s="158">
        <v>0.89759999999999995</v>
      </c>
      <c r="H426" s="158">
        <v>0.58730000000000004</v>
      </c>
      <c r="I426" s="158">
        <v>0.97860000000000003</v>
      </c>
      <c r="J426" s="158"/>
      <c r="K426" s="158"/>
      <c r="L426" s="158"/>
      <c r="M426" s="158">
        <v>0.95120000000000005</v>
      </c>
      <c r="N426" s="158">
        <v>0.95650000000000002</v>
      </c>
      <c r="O426" s="158" t="s">
        <v>84</v>
      </c>
      <c r="P426" s="158" t="s">
        <v>84</v>
      </c>
      <c r="Q426" s="158">
        <v>0.97019999999999995</v>
      </c>
      <c r="R426" s="158">
        <v>0.9768</v>
      </c>
      <c r="S426" s="158">
        <v>0.95420000000000005</v>
      </c>
      <c r="T426" s="158">
        <v>0.96350000000000002</v>
      </c>
      <c r="U426" s="158">
        <v>0.89770000000000005</v>
      </c>
      <c r="V426" s="158">
        <v>0.92330000000000001</v>
      </c>
      <c r="W426" s="158">
        <v>0.84660000000000002</v>
      </c>
      <c r="X426" s="158">
        <v>0.93230000000000002</v>
      </c>
      <c r="Y426" s="158">
        <v>0.55569999999999997</v>
      </c>
      <c r="Z426" s="158">
        <v>0.61750000000000005</v>
      </c>
      <c r="AA426" s="158">
        <v>0.97119999999999995</v>
      </c>
      <c r="AB426" s="158">
        <v>0.98419999999999996</v>
      </c>
      <c r="AC426" s="158"/>
      <c r="AD426" s="181">
        <v>40166</v>
      </c>
      <c r="AE426" s="181" t="s">
        <v>84</v>
      </c>
      <c r="AF426" s="181">
        <v>18953</v>
      </c>
      <c r="AG426" s="181">
        <v>13319</v>
      </c>
      <c r="AH426" s="181">
        <v>2842</v>
      </c>
      <c r="AI426" s="181">
        <v>257</v>
      </c>
      <c r="AJ426" s="181">
        <v>1092</v>
      </c>
      <c r="AK426" s="181">
        <v>3703</v>
      </c>
      <c r="AL426" s="181">
        <v>14342</v>
      </c>
    </row>
    <row r="427" spans="1:38" x14ac:dyDescent="0.25">
      <c r="A427" s="159" t="s">
        <v>7212</v>
      </c>
      <c r="B427" s="158">
        <v>0.99680000000000002</v>
      </c>
      <c r="C427" s="158" t="s">
        <v>84</v>
      </c>
      <c r="D427" s="158">
        <v>1.0006999999999999</v>
      </c>
      <c r="E427" s="158">
        <v>0.99919999999999998</v>
      </c>
      <c r="F427" s="158">
        <v>0.99299999999999999</v>
      </c>
      <c r="G427" s="158">
        <v>0.99139999999999995</v>
      </c>
      <c r="H427" s="158">
        <v>0.86770000000000003</v>
      </c>
      <c r="I427" s="158">
        <v>0.99850000000000005</v>
      </c>
      <c r="J427" s="158"/>
      <c r="K427" s="158"/>
      <c r="L427" s="158"/>
      <c r="M427" s="158">
        <v>0.99609999999999999</v>
      </c>
      <c r="N427" s="158">
        <v>0.99739999999999995</v>
      </c>
      <c r="O427" s="158" t="s">
        <v>84</v>
      </c>
      <c r="P427" s="158" t="s">
        <v>84</v>
      </c>
      <c r="Q427" s="158">
        <v>1.0006999999999999</v>
      </c>
      <c r="R427" s="158">
        <v>1.0006999999999999</v>
      </c>
      <c r="S427" s="158">
        <v>0.99770000000000003</v>
      </c>
      <c r="T427" s="158">
        <v>0.99970000000000003</v>
      </c>
      <c r="U427" s="158">
        <v>0.98819999999999997</v>
      </c>
      <c r="V427" s="158">
        <v>0.99590000000000001</v>
      </c>
      <c r="W427" s="158">
        <v>0.96850000000000003</v>
      </c>
      <c r="X427" s="158">
        <v>0.99770000000000003</v>
      </c>
      <c r="Y427" s="158">
        <v>0.84319999999999995</v>
      </c>
      <c r="Z427" s="158">
        <v>0.88870000000000005</v>
      </c>
      <c r="AA427" s="158">
        <v>0.99580000000000002</v>
      </c>
      <c r="AB427" s="158">
        <v>0.99950000000000006</v>
      </c>
      <c r="AC427" s="158"/>
      <c r="AD427" s="181">
        <v>43068</v>
      </c>
      <c r="AE427" s="181" t="s">
        <v>84</v>
      </c>
      <c r="AF427" s="181">
        <v>20881</v>
      </c>
      <c r="AG427" s="181">
        <v>14427</v>
      </c>
      <c r="AH427" s="181">
        <v>2567</v>
      </c>
      <c r="AI427" s="181">
        <v>302</v>
      </c>
      <c r="AJ427" s="181">
        <v>874</v>
      </c>
      <c r="AK427" s="181">
        <v>4017</v>
      </c>
      <c r="AL427" s="181">
        <v>9262</v>
      </c>
    </row>
    <row r="428" spans="1:38" x14ac:dyDescent="0.25">
      <c r="A428" s="159" t="s">
        <v>7213</v>
      </c>
      <c r="B428" s="158">
        <v>0.99529999999999996</v>
      </c>
      <c r="C428" s="158" t="s">
        <v>84</v>
      </c>
      <c r="D428" s="158">
        <v>1.0007999999999999</v>
      </c>
      <c r="E428" s="158">
        <v>0.99819999999999998</v>
      </c>
      <c r="F428" s="158">
        <v>0.99299999999999999</v>
      </c>
      <c r="G428" s="158">
        <v>0.97099999999999997</v>
      </c>
      <c r="H428" s="158">
        <v>0.86229999999999996</v>
      </c>
      <c r="I428" s="158">
        <v>0.99929999999999997</v>
      </c>
      <c r="J428" s="158"/>
      <c r="K428" s="158"/>
      <c r="L428" s="158"/>
      <c r="M428" s="158">
        <v>0.99439999999999995</v>
      </c>
      <c r="N428" s="158">
        <v>0.996</v>
      </c>
      <c r="O428" s="158" t="s">
        <v>84</v>
      </c>
      <c r="P428" s="158" t="s">
        <v>84</v>
      </c>
      <c r="Q428" s="158">
        <v>1.0007999999999999</v>
      </c>
      <c r="R428" s="158">
        <v>1.0007999999999999</v>
      </c>
      <c r="S428" s="158">
        <v>0.99650000000000005</v>
      </c>
      <c r="T428" s="158">
        <v>0.999</v>
      </c>
      <c r="U428" s="158">
        <v>0.98809999999999998</v>
      </c>
      <c r="V428" s="158">
        <v>0.99590000000000001</v>
      </c>
      <c r="W428" s="158">
        <v>0.93989999999999996</v>
      </c>
      <c r="X428" s="158">
        <v>0.98619999999999997</v>
      </c>
      <c r="Y428" s="158">
        <v>0.84009999999999996</v>
      </c>
      <c r="Z428" s="158">
        <v>0.88160000000000005</v>
      </c>
      <c r="AA428" s="158">
        <v>0.99419999999999997</v>
      </c>
      <c r="AB428" s="158">
        <v>0.99990000000000001</v>
      </c>
      <c r="AC428" s="158"/>
      <c r="AD428" s="181">
        <v>40166</v>
      </c>
      <c r="AE428" s="181" t="s">
        <v>84</v>
      </c>
      <c r="AF428" s="181">
        <v>18953</v>
      </c>
      <c r="AG428" s="181">
        <v>13319</v>
      </c>
      <c r="AH428" s="181">
        <v>2842</v>
      </c>
      <c r="AI428" s="181">
        <v>257</v>
      </c>
      <c r="AJ428" s="181">
        <v>1092</v>
      </c>
      <c r="AK428" s="181">
        <v>3703</v>
      </c>
      <c r="AL428" s="181">
        <v>14342</v>
      </c>
    </row>
    <row r="429" spans="1:38" x14ac:dyDescent="0.25">
      <c r="A429" s="159" t="s">
        <v>7214</v>
      </c>
      <c r="B429" s="158">
        <v>0.95050000000000001</v>
      </c>
      <c r="C429" s="158" t="s">
        <v>84</v>
      </c>
      <c r="D429" s="158">
        <v>0.96819999999999995</v>
      </c>
      <c r="E429" s="158">
        <v>0.95369999999999999</v>
      </c>
      <c r="F429" s="158">
        <v>0.90110000000000001</v>
      </c>
      <c r="G429" s="158">
        <v>0.92079999999999995</v>
      </c>
      <c r="H429" s="158">
        <v>0.54800000000000004</v>
      </c>
      <c r="I429" s="158">
        <v>0.96860000000000002</v>
      </c>
      <c r="J429" s="158"/>
      <c r="K429" s="158"/>
      <c r="L429" s="158"/>
      <c r="M429" s="158">
        <v>0.94750000000000001</v>
      </c>
      <c r="N429" s="158">
        <v>0.95340000000000003</v>
      </c>
      <c r="O429" s="158" t="s">
        <v>84</v>
      </c>
      <c r="P429" s="158" t="s">
        <v>84</v>
      </c>
      <c r="Q429" s="158">
        <v>0.96430000000000005</v>
      </c>
      <c r="R429" s="158">
        <v>0.9718</v>
      </c>
      <c r="S429" s="158">
        <v>0.94830000000000003</v>
      </c>
      <c r="T429" s="158">
        <v>0.95860000000000001</v>
      </c>
      <c r="U429" s="158">
        <v>0.88519999999999999</v>
      </c>
      <c r="V429" s="158">
        <v>0.91500000000000004</v>
      </c>
      <c r="W429" s="158">
        <v>0.87380000000000002</v>
      </c>
      <c r="X429" s="158">
        <v>0.95079999999999998</v>
      </c>
      <c r="Y429" s="158">
        <v>0.51049999999999995</v>
      </c>
      <c r="Z429" s="158">
        <v>0.58379999999999999</v>
      </c>
      <c r="AA429" s="158">
        <v>0.96009999999999995</v>
      </c>
      <c r="AB429" s="158">
        <v>0.97540000000000004</v>
      </c>
      <c r="AC429" s="158"/>
      <c r="AD429" s="181">
        <v>43068</v>
      </c>
      <c r="AE429" s="181" t="s">
        <v>84</v>
      </c>
      <c r="AF429" s="181">
        <v>20881</v>
      </c>
      <c r="AG429" s="181">
        <v>14427</v>
      </c>
      <c r="AH429" s="181">
        <v>2567</v>
      </c>
      <c r="AI429" s="181">
        <v>302</v>
      </c>
      <c r="AJ429" s="181">
        <v>874</v>
      </c>
      <c r="AK429" s="181">
        <v>4017</v>
      </c>
      <c r="AL429" s="181">
        <v>9262</v>
      </c>
    </row>
    <row r="430" spans="1:38" x14ac:dyDescent="0.25">
      <c r="A430" s="159" t="s">
        <v>7215</v>
      </c>
      <c r="B430" s="158">
        <v>0.9093</v>
      </c>
      <c r="C430" s="158" t="s">
        <v>84</v>
      </c>
      <c r="D430" s="158">
        <v>0.9325</v>
      </c>
      <c r="E430" s="158">
        <v>0.91539999999999999</v>
      </c>
      <c r="F430" s="158">
        <v>0.8508</v>
      </c>
      <c r="G430" s="158">
        <v>0.8216</v>
      </c>
      <c r="H430" s="158">
        <v>0.48430000000000001</v>
      </c>
      <c r="I430" s="158">
        <v>0.94510000000000005</v>
      </c>
      <c r="J430" s="158"/>
      <c r="K430" s="158"/>
      <c r="L430" s="158"/>
      <c r="M430" s="158">
        <v>0.90539999999999998</v>
      </c>
      <c r="N430" s="158">
        <v>0.91310000000000002</v>
      </c>
      <c r="O430" s="158" t="s">
        <v>84</v>
      </c>
      <c r="P430" s="158" t="s">
        <v>84</v>
      </c>
      <c r="Q430" s="158">
        <v>0.92720000000000002</v>
      </c>
      <c r="R430" s="158">
        <v>0.93740000000000001</v>
      </c>
      <c r="S430" s="158">
        <v>0.90839999999999999</v>
      </c>
      <c r="T430" s="158">
        <v>0.92200000000000004</v>
      </c>
      <c r="U430" s="158">
        <v>0.83279999999999998</v>
      </c>
      <c r="V430" s="158">
        <v>0.86709999999999998</v>
      </c>
      <c r="W430" s="158">
        <v>0.75790000000000002</v>
      </c>
      <c r="X430" s="158">
        <v>0.87</v>
      </c>
      <c r="Y430" s="158">
        <v>0.45069999999999999</v>
      </c>
      <c r="Z430" s="158">
        <v>0.51690000000000003</v>
      </c>
      <c r="AA430" s="158">
        <v>0.93430000000000002</v>
      </c>
      <c r="AB430" s="158">
        <v>0.95409999999999995</v>
      </c>
      <c r="AC430" s="158"/>
      <c r="AD430" s="181">
        <v>40166</v>
      </c>
      <c r="AE430" s="181" t="s">
        <v>84</v>
      </c>
      <c r="AF430" s="181">
        <v>18953</v>
      </c>
      <c r="AG430" s="181">
        <v>13319</v>
      </c>
      <c r="AH430" s="181">
        <v>2842</v>
      </c>
      <c r="AI430" s="181">
        <v>257</v>
      </c>
      <c r="AJ430" s="181">
        <v>1092</v>
      </c>
      <c r="AK430" s="181">
        <v>3703</v>
      </c>
      <c r="AL430" s="181">
        <v>14342</v>
      </c>
    </row>
    <row r="431" spans="1:38" x14ac:dyDescent="0.25">
      <c r="A431" s="159" t="s">
        <v>7216</v>
      </c>
      <c r="B431" s="158">
        <v>0.93140000000000001</v>
      </c>
      <c r="C431" s="158" t="s">
        <v>84</v>
      </c>
      <c r="D431" s="158">
        <v>0.95099999999999996</v>
      </c>
      <c r="E431" s="158">
        <v>0.93479999999999996</v>
      </c>
      <c r="F431" s="158">
        <v>0.87139999999999995</v>
      </c>
      <c r="G431" s="158">
        <v>0.89570000000000005</v>
      </c>
      <c r="H431" s="158">
        <v>0.49370000000000003</v>
      </c>
      <c r="I431" s="158">
        <v>0.95469999999999999</v>
      </c>
      <c r="J431" s="158"/>
      <c r="K431" s="158"/>
      <c r="L431" s="158"/>
      <c r="M431" s="158">
        <v>0.92759999999999998</v>
      </c>
      <c r="N431" s="158">
        <v>0.93500000000000005</v>
      </c>
      <c r="O431" s="158" t="s">
        <v>84</v>
      </c>
      <c r="P431" s="158" t="s">
        <v>84</v>
      </c>
      <c r="Q431" s="158">
        <v>0.94579999999999997</v>
      </c>
      <c r="R431" s="158">
        <v>0.9556</v>
      </c>
      <c r="S431" s="158">
        <v>0.92800000000000005</v>
      </c>
      <c r="T431" s="158">
        <v>0.94099999999999995</v>
      </c>
      <c r="U431" s="158">
        <v>0.85229999999999995</v>
      </c>
      <c r="V431" s="158">
        <v>0.8881</v>
      </c>
      <c r="W431" s="158">
        <v>0.84130000000000005</v>
      </c>
      <c r="X431" s="158">
        <v>0.93220000000000003</v>
      </c>
      <c r="Y431" s="158">
        <v>0.4536</v>
      </c>
      <c r="Z431" s="158">
        <v>0.53249999999999997</v>
      </c>
      <c r="AA431" s="158">
        <v>0.94399999999999995</v>
      </c>
      <c r="AB431" s="158">
        <v>0.96350000000000002</v>
      </c>
      <c r="AC431" s="158"/>
      <c r="AD431" s="181">
        <v>43068</v>
      </c>
      <c r="AE431" s="181" t="s">
        <v>84</v>
      </c>
      <c r="AF431" s="181">
        <v>20881</v>
      </c>
      <c r="AG431" s="181">
        <v>14427</v>
      </c>
      <c r="AH431" s="181">
        <v>2567</v>
      </c>
      <c r="AI431" s="181">
        <v>302</v>
      </c>
      <c r="AJ431" s="181">
        <v>874</v>
      </c>
      <c r="AK431" s="181">
        <v>4017</v>
      </c>
      <c r="AL431" s="181">
        <v>9262</v>
      </c>
    </row>
    <row r="432" spans="1:38" x14ac:dyDescent="0.25">
      <c r="A432" s="159" t="s">
        <v>7217</v>
      </c>
      <c r="B432" s="158">
        <v>0.87209999999999999</v>
      </c>
      <c r="C432" s="158" t="s">
        <v>84</v>
      </c>
      <c r="D432" s="158">
        <v>0.89790000000000003</v>
      </c>
      <c r="E432" s="158">
        <v>0.87509999999999999</v>
      </c>
      <c r="F432" s="158">
        <v>0.81289999999999996</v>
      </c>
      <c r="G432" s="158">
        <v>0.78449999999999998</v>
      </c>
      <c r="H432" s="158">
        <v>0.43780000000000002</v>
      </c>
      <c r="I432" s="158">
        <v>0.91020000000000001</v>
      </c>
      <c r="J432" s="158"/>
      <c r="K432" s="158"/>
      <c r="L432" s="158"/>
      <c r="M432" s="158">
        <v>0.86719999999999997</v>
      </c>
      <c r="N432" s="158">
        <v>0.87680000000000002</v>
      </c>
      <c r="O432" s="158" t="s">
        <v>84</v>
      </c>
      <c r="P432" s="158" t="s">
        <v>84</v>
      </c>
      <c r="Q432" s="158">
        <v>0.8911</v>
      </c>
      <c r="R432" s="158">
        <v>0.9042</v>
      </c>
      <c r="S432" s="158">
        <v>0.86619999999999997</v>
      </c>
      <c r="T432" s="158">
        <v>0.88349999999999995</v>
      </c>
      <c r="U432" s="158">
        <v>0.79159999999999997</v>
      </c>
      <c r="V432" s="158">
        <v>0.83220000000000005</v>
      </c>
      <c r="W432" s="158">
        <v>0.71279999999999999</v>
      </c>
      <c r="X432" s="158">
        <v>0.84040000000000004</v>
      </c>
      <c r="Y432" s="158">
        <v>0.40189999999999998</v>
      </c>
      <c r="Z432" s="158">
        <v>0.47310000000000002</v>
      </c>
      <c r="AA432" s="158">
        <v>0.89639999999999997</v>
      </c>
      <c r="AB432" s="158">
        <v>0.92220000000000002</v>
      </c>
      <c r="AC432" s="158"/>
      <c r="AD432" s="181">
        <v>40166</v>
      </c>
      <c r="AE432" s="181" t="s">
        <v>84</v>
      </c>
      <c r="AF432" s="181">
        <v>18953</v>
      </c>
      <c r="AG432" s="181">
        <v>13319</v>
      </c>
      <c r="AH432" s="181">
        <v>2842</v>
      </c>
      <c r="AI432" s="181">
        <v>257</v>
      </c>
      <c r="AJ432" s="181">
        <v>1092</v>
      </c>
      <c r="AK432" s="181">
        <v>3703</v>
      </c>
      <c r="AL432" s="181">
        <v>14342</v>
      </c>
    </row>
    <row r="433" spans="1:38" x14ac:dyDescent="0.25">
      <c r="A433" s="159" t="s">
        <v>7218</v>
      </c>
      <c r="B433" s="158">
        <v>0.99270000000000003</v>
      </c>
      <c r="C433" s="158" t="s">
        <v>84</v>
      </c>
      <c r="D433" s="158">
        <v>1.0003</v>
      </c>
      <c r="E433" s="158">
        <v>0.99690000000000001</v>
      </c>
      <c r="F433" s="158">
        <v>0.98409999999999997</v>
      </c>
      <c r="G433" s="158">
        <v>0.98740000000000006</v>
      </c>
      <c r="H433" s="158">
        <v>0.752</v>
      </c>
      <c r="I433" s="158">
        <v>0.996</v>
      </c>
      <c r="J433" s="158"/>
      <c r="K433" s="158"/>
      <c r="L433" s="158"/>
      <c r="M433" s="158">
        <v>0.99160000000000004</v>
      </c>
      <c r="N433" s="158">
        <v>0.99370000000000003</v>
      </c>
      <c r="O433" s="158" t="s">
        <v>84</v>
      </c>
      <c r="P433" s="158" t="s">
        <v>84</v>
      </c>
      <c r="Q433" s="158">
        <v>1.0003</v>
      </c>
      <c r="R433" s="158">
        <v>1.0003</v>
      </c>
      <c r="S433" s="158">
        <v>0.99490000000000001</v>
      </c>
      <c r="T433" s="158">
        <v>0.99809999999999999</v>
      </c>
      <c r="U433" s="158">
        <v>0.97729999999999995</v>
      </c>
      <c r="V433" s="158">
        <v>0.9889</v>
      </c>
      <c r="W433" s="158">
        <v>0.96040000000000003</v>
      </c>
      <c r="X433" s="158">
        <v>0.996</v>
      </c>
      <c r="Y433" s="158">
        <v>0.72140000000000004</v>
      </c>
      <c r="Z433" s="158">
        <v>0.77969999999999995</v>
      </c>
      <c r="AA433" s="158">
        <v>0.99239999999999995</v>
      </c>
      <c r="AB433" s="158">
        <v>0.99790000000000001</v>
      </c>
      <c r="AC433" s="158"/>
      <c r="AD433" s="181">
        <v>43068</v>
      </c>
      <c r="AE433" s="181" t="s">
        <v>84</v>
      </c>
      <c r="AF433" s="181">
        <v>20881</v>
      </c>
      <c r="AG433" s="181">
        <v>14427</v>
      </c>
      <c r="AH433" s="181">
        <v>2567</v>
      </c>
      <c r="AI433" s="181">
        <v>302</v>
      </c>
      <c r="AJ433" s="181">
        <v>874</v>
      </c>
      <c r="AK433" s="181">
        <v>4017</v>
      </c>
      <c r="AL433" s="181">
        <v>9262</v>
      </c>
    </row>
    <row r="434" spans="1:38" x14ac:dyDescent="0.25">
      <c r="A434" s="159" t="s">
        <v>7219</v>
      </c>
      <c r="B434" s="158">
        <v>0.98740000000000006</v>
      </c>
      <c r="C434" s="158" t="s">
        <v>84</v>
      </c>
      <c r="D434" s="158">
        <v>0.99819999999999998</v>
      </c>
      <c r="E434" s="158">
        <v>0.99319999999999997</v>
      </c>
      <c r="F434" s="158">
        <v>0.97419999999999995</v>
      </c>
      <c r="G434" s="158">
        <v>0.94799999999999995</v>
      </c>
      <c r="H434" s="158">
        <v>0.73809999999999998</v>
      </c>
      <c r="I434" s="158">
        <v>0.99729999999999996</v>
      </c>
      <c r="J434" s="158"/>
      <c r="K434" s="158"/>
      <c r="L434" s="158"/>
      <c r="M434" s="158">
        <v>0.9859</v>
      </c>
      <c r="N434" s="158">
        <v>0.98870000000000002</v>
      </c>
      <c r="O434" s="158" t="s">
        <v>84</v>
      </c>
      <c r="P434" s="158" t="s">
        <v>84</v>
      </c>
      <c r="Q434" s="158">
        <v>0.99629999999999996</v>
      </c>
      <c r="R434" s="158">
        <v>0.99909999999999999</v>
      </c>
      <c r="S434" s="158">
        <v>0.99070000000000003</v>
      </c>
      <c r="T434" s="158">
        <v>0.995</v>
      </c>
      <c r="U434" s="158">
        <v>0.96640000000000004</v>
      </c>
      <c r="V434" s="158">
        <v>0.98019999999999996</v>
      </c>
      <c r="W434" s="158">
        <v>0.90980000000000005</v>
      </c>
      <c r="X434" s="158">
        <v>0.97019999999999995</v>
      </c>
      <c r="Y434" s="158">
        <v>0.71040000000000003</v>
      </c>
      <c r="Z434" s="158">
        <v>0.76359999999999995</v>
      </c>
      <c r="AA434" s="158">
        <v>0.99260000000000004</v>
      </c>
      <c r="AB434" s="158">
        <v>0.999</v>
      </c>
      <c r="AC434" s="158"/>
      <c r="AD434" s="181">
        <v>40166</v>
      </c>
      <c r="AE434" s="181" t="s">
        <v>84</v>
      </c>
      <c r="AF434" s="181">
        <v>18953</v>
      </c>
      <c r="AG434" s="181">
        <v>13319</v>
      </c>
      <c r="AH434" s="181">
        <v>2842</v>
      </c>
      <c r="AI434" s="181">
        <v>257</v>
      </c>
      <c r="AJ434" s="181">
        <v>1092</v>
      </c>
      <c r="AK434" s="181">
        <v>3703</v>
      </c>
      <c r="AL434" s="181">
        <v>14342</v>
      </c>
    </row>
    <row r="435" spans="1:38" x14ac:dyDescent="0.25">
      <c r="A435" s="159" t="s">
        <v>7220</v>
      </c>
      <c r="B435" s="158">
        <v>0.98719999999999997</v>
      </c>
      <c r="C435" s="158" t="s">
        <v>84</v>
      </c>
      <c r="D435" s="158">
        <v>0.998</v>
      </c>
      <c r="E435" s="158">
        <v>0.99109999999999998</v>
      </c>
      <c r="F435" s="158">
        <v>0.97430000000000005</v>
      </c>
      <c r="G435" s="158">
        <v>0.97150000000000003</v>
      </c>
      <c r="H435" s="158">
        <v>0.68100000000000005</v>
      </c>
      <c r="I435" s="158">
        <v>0.9929</v>
      </c>
      <c r="J435" s="158"/>
      <c r="K435" s="158"/>
      <c r="L435" s="158"/>
      <c r="M435" s="158">
        <v>0.98570000000000002</v>
      </c>
      <c r="N435" s="158">
        <v>0.98850000000000005</v>
      </c>
      <c r="O435" s="158" t="s">
        <v>84</v>
      </c>
      <c r="P435" s="158" t="s">
        <v>84</v>
      </c>
      <c r="Q435" s="158">
        <v>0.99590000000000001</v>
      </c>
      <c r="R435" s="158">
        <v>0.999</v>
      </c>
      <c r="S435" s="158">
        <v>0.98850000000000005</v>
      </c>
      <c r="T435" s="158">
        <v>0.99319999999999997</v>
      </c>
      <c r="U435" s="158">
        <v>0.9657</v>
      </c>
      <c r="V435" s="158">
        <v>0.98080000000000001</v>
      </c>
      <c r="W435" s="158">
        <v>0.94010000000000005</v>
      </c>
      <c r="X435" s="158">
        <v>0.98660000000000003</v>
      </c>
      <c r="Y435" s="158">
        <v>0.64800000000000002</v>
      </c>
      <c r="Z435" s="158">
        <v>0.7117</v>
      </c>
      <c r="AA435" s="158">
        <v>0.98819999999999997</v>
      </c>
      <c r="AB435" s="158">
        <v>0.99570000000000003</v>
      </c>
      <c r="AC435" s="158"/>
      <c r="AD435" s="181">
        <v>43068</v>
      </c>
      <c r="AE435" s="181" t="s">
        <v>84</v>
      </c>
      <c r="AF435" s="181">
        <v>20881</v>
      </c>
      <c r="AG435" s="181">
        <v>14427</v>
      </c>
      <c r="AH435" s="181">
        <v>2567</v>
      </c>
      <c r="AI435" s="181">
        <v>302</v>
      </c>
      <c r="AJ435" s="181">
        <v>874</v>
      </c>
      <c r="AK435" s="181">
        <v>4017</v>
      </c>
      <c r="AL435" s="181">
        <v>9262</v>
      </c>
    </row>
    <row r="436" spans="1:38" x14ac:dyDescent="0.25">
      <c r="A436" s="159" t="s">
        <v>7221</v>
      </c>
      <c r="B436" s="158">
        <v>0.97750000000000004</v>
      </c>
      <c r="C436" s="158" t="s">
        <v>84</v>
      </c>
      <c r="D436" s="158">
        <v>0.99199999999999999</v>
      </c>
      <c r="E436" s="158">
        <v>0.9829</v>
      </c>
      <c r="F436" s="158">
        <v>0.95650000000000002</v>
      </c>
      <c r="G436" s="158">
        <v>0.93799999999999994</v>
      </c>
      <c r="H436" s="158">
        <v>0.66310000000000002</v>
      </c>
      <c r="I436" s="158">
        <v>0.99480000000000002</v>
      </c>
      <c r="J436" s="158"/>
      <c r="K436" s="158"/>
      <c r="L436" s="158"/>
      <c r="M436" s="158">
        <v>0.97550000000000003</v>
      </c>
      <c r="N436" s="158">
        <v>0.97929999999999995</v>
      </c>
      <c r="O436" s="158" t="s">
        <v>84</v>
      </c>
      <c r="P436" s="158" t="s">
        <v>84</v>
      </c>
      <c r="Q436" s="158">
        <v>0.98970000000000002</v>
      </c>
      <c r="R436" s="158">
        <v>0.99380000000000002</v>
      </c>
      <c r="S436" s="158">
        <v>0.97950000000000004</v>
      </c>
      <c r="T436" s="158">
        <v>0.98580000000000001</v>
      </c>
      <c r="U436" s="158">
        <v>0.94640000000000002</v>
      </c>
      <c r="V436" s="158">
        <v>0.9647</v>
      </c>
      <c r="W436" s="158">
        <v>0.89549999999999996</v>
      </c>
      <c r="X436" s="158">
        <v>0.96350000000000002</v>
      </c>
      <c r="Y436" s="158">
        <v>0.63319999999999999</v>
      </c>
      <c r="Z436" s="158">
        <v>0.69120000000000004</v>
      </c>
      <c r="AA436" s="158">
        <v>0.98909999999999998</v>
      </c>
      <c r="AB436" s="158">
        <v>0.99750000000000005</v>
      </c>
      <c r="AC436" s="158"/>
      <c r="AD436" s="181">
        <v>40166</v>
      </c>
      <c r="AE436" s="181" t="s">
        <v>84</v>
      </c>
      <c r="AF436" s="181">
        <v>18953</v>
      </c>
      <c r="AG436" s="181">
        <v>13319</v>
      </c>
      <c r="AH436" s="181">
        <v>2842</v>
      </c>
      <c r="AI436" s="181">
        <v>257</v>
      </c>
      <c r="AJ436" s="181">
        <v>1092</v>
      </c>
      <c r="AK436" s="181">
        <v>3703</v>
      </c>
      <c r="AL436" s="181">
        <v>14342</v>
      </c>
    </row>
    <row r="437" spans="1:38" x14ac:dyDescent="0.25">
      <c r="A437" s="159" t="s">
        <v>7222</v>
      </c>
      <c r="B437" s="158">
        <v>0.98109999999999997</v>
      </c>
      <c r="C437" s="158" t="s">
        <v>84</v>
      </c>
      <c r="D437" s="158">
        <v>0.99439999999999995</v>
      </c>
      <c r="E437" s="158">
        <v>0.98429999999999995</v>
      </c>
      <c r="F437" s="158">
        <v>0.96120000000000005</v>
      </c>
      <c r="G437" s="158">
        <v>0.94840000000000002</v>
      </c>
      <c r="H437" s="158">
        <v>0.63949999999999996</v>
      </c>
      <c r="I437" s="158">
        <v>0.98939999999999995</v>
      </c>
      <c r="J437" s="158"/>
      <c r="K437" s="158"/>
      <c r="L437" s="158"/>
      <c r="M437" s="158">
        <v>0.97919999999999996</v>
      </c>
      <c r="N437" s="158">
        <v>0.98270000000000002</v>
      </c>
      <c r="O437" s="158" t="s">
        <v>84</v>
      </c>
      <c r="P437" s="158" t="s">
        <v>84</v>
      </c>
      <c r="Q437" s="158">
        <v>0.99209999999999998</v>
      </c>
      <c r="R437" s="158">
        <v>0.996</v>
      </c>
      <c r="S437" s="158">
        <v>0.98109999999999997</v>
      </c>
      <c r="T437" s="158">
        <v>0.98699999999999999</v>
      </c>
      <c r="U437" s="158">
        <v>0.95089999999999997</v>
      </c>
      <c r="V437" s="158">
        <v>0.96940000000000004</v>
      </c>
      <c r="W437" s="158">
        <v>0.91180000000000005</v>
      </c>
      <c r="X437" s="158">
        <v>0.97009999999999996</v>
      </c>
      <c r="Y437" s="158">
        <v>0.60529999999999995</v>
      </c>
      <c r="Z437" s="158">
        <v>0.67149999999999999</v>
      </c>
      <c r="AA437" s="158">
        <v>0.98399999999999999</v>
      </c>
      <c r="AB437" s="158">
        <v>0.99299999999999999</v>
      </c>
      <c r="AC437" s="158"/>
      <c r="AD437" s="181">
        <v>43068</v>
      </c>
      <c r="AE437" s="181" t="s">
        <v>84</v>
      </c>
      <c r="AF437" s="181">
        <v>20881</v>
      </c>
      <c r="AG437" s="181">
        <v>14427</v>
      </c>
      <c r="AH437" s="181">
        <v>2567</v>
      </c>
      <c r="AI437" s="181">
        <v>302</v>
      </c>
      <c r="AJ437" s="181">
        <v>874</v>
      </c>
      <c r="AK437" s="181">
        <v>4017</v>
      </c>
      <c r="AL437" s="181">
        <v>9262</v>
      </c>
    </row>
    <row r="438" spans="1:38" x14ac:dyDescent="0.25">
      <c r="A438" s="159" t="s">
        <v>7223</v>
      </c>
      <c r="B438" s="158">
        <v>0.9657</v>
      </c>
      <c r="C438" s="158" t="s">
        <v>84</v>
      </c>
      <c r="D438" s="158">
        <v>0.9829</v>
      </c>
      <c r="E438" s="158">
        <v>0.97119999999999995</v>
      </c>
      <c r="F438" s="158">
        <v>0.93410000000000004</v>
      </c>
      <c r="G438" s="158">
        <v>0.90369999999999995</v>
      </c>
      <c r="H438" s="158">
        <v>0.62319999999999998</v>
      </c>
      <c r="I438" s="158">
        <v>0.98750000000000004</v>
      </c>
      <c r="J438" s="158"/>
      <c r="K438" s="158"/>
      <c r="L438" s="158"/>
      <c r="M438" s="158">
        <v>0.96330000000000005</v>
      </c>
      <c r="N438" s="158">
        <v>0.96789999999999998</v>
      </c>
      <c r="O438" s="158" t="s">
        <v>84</v>
      </c>
      <c r="P438" s="158" t="s">
        <v>84</v>
      </c>
      <c r="Q438" s="158">
        <v>0.97989999999999999</v>
      </c>
      <c r="R438" s="158">
        <v>0.98540000000000005</v>
      </c>
      <c r="S438" s="158">
        <v>0.96699999999999997</v>
      </c>
      <c r="T438" s="158">
        <v>0.97489999999999999</v>
      </c>
      <c r="U438" s="158">
        <v>0.92200000000000004</v>
      </c>
      <c r="V438" s="158">
        <v>0.94430000000000003</v>
      </c>
      <c r="W438" s="158">
        <v>0.85499999999999998</v>
      </c>
      <c r="X438" s="158">
        <v>0.93659999999999999</v>
      </c>
      <c r="Y438" s="158">
        <v>0.59230000000000005</v>
      </c>
      <c r="Z438" s="158">
        <v>0.65239999999999998</v>
      </c>
      <c r="AA438" s="158">
        <v>0.98109999999999997</v>
      </c>
      <c r="AB438" s="158">
        <v>0.99180000000000001</v>
      </c>
      <c r="AC438" s="158"/>
      <c r="AD438" s="181">
        <v>40166</v>
      </c>
      <c r="AE438" s="181" t="s">
        <v>84</v>
      </c>
      <c r="AF438" s="181">
        <v>18953</v>
      </c>
      <c r="AG438" s="181">
        <v>13319</v>
      </c>
      <c r="AH438" s="181">
        <v>2842</v>
      </c>
      <c r="AI438" s="181">
        <v>257</v>
      </c>
      <c r="AJ438" s="181">
        <v>1092</v>
      </c>
      <c r="AK438" s="181">
        <v>3703</v>
      </c>
      <c r="AL438" s="181">
        <v>14342</v>
      </c>
    </row>
    <row r="439" spans="1:38" x14ac:dyDescent="0.25">
      <c r="A439" s="159" t="s">
        <v>7224</v>
      </c>
      <c r="B439" s="158">
        <v>0.82569999999999999</v>
      </c>
      <c r="C439" s="158" t="s">
        <v>84</v>
      </c>
      <c r="D439" s="158" t="s">
        <v>84</v>
      </c>
      <c r="E439" s="158">
        <v>0.92989999999999995</v>
      </c>
      <c r="F439" s="158">
        <v>0.93069999999999997</v>
      </c>
      <c r="G439" s="158">
        <v>0.94730000000000003</v>
      </c>
      <c r="H439" s="158">
        <v>0.69479999999999997</v>
      </c>
      <c r="I439" s="158">
        <v>0.76390000000000002</v>
      </c>
      <c r="J439" s="158"/>
      <c r="K439" s="158"/>
      <c r="L439" s="158"/>
      <c r="M439" s="158">
        <v>0.81769999999999998</v>
      </c>
      <c r="N439" s="158">
        <v>0.83350000000000002</v>
      </c>
      <c r="O439" s="158" t="s">
        <v>84</v>
      </c>
      <c r="P439" s="158" t="s">
        <v>84</v>
      </c>
      <c r="Q439" s="158" t="s">
        <v>84</v>
      </c>
      <c r="R439" s="158" t="s">
        <v>84</v>
      </c>
      <c r="S439" s="158">
        <v>0.91959999999999997</v>
      </c>
      <c r="T439" s="158">
        <v>0.93899999999999995</v>
      </c>
      <c r="U439" s="158">
        <v>0.91739999999999999</v>
      </c>
      <c r="V439" s="158">
        <v>0.94199999999999995</v>
      </c>
      <c r="W439" s="158">
        <v>0.9143</v>
      </c>
      <c r="X439" s="158">
        <v>0.96779999999999999</v>
      </c>
      <c r="Y439" s="158">
        <v>0.67989999999999995</v>
      </c>
      <c r="Z439" s="158">
        <v>0.70920000000000005</v>
      </c>
      <c r="AA439" s="158">
        <v>0.70650000000000002</v>
      </c>
      <c r="AB439" s="158">
        <v>0.8115</v>
      </c>
      <c r="AC439" s="158"/>
      <c r="AD439" s="181">
        <v>10071</v>
      </c>
      <c r="AE439" s="181" t="s">
        <v>84</v>
      </c>
      <c r="AF439" s="181" t="s">
        <v>84</v>
      </c>
      <c r="AG439" s="181">
        <v>3168</v>
      </c>
      <c r="AH439" s="181">
        <v>1936</v>
      </c>
      <c r="AI439" s="181">
        <v>352</v>
      </c>
      <c r="AJ439" s="181">
        <v>4285</v>
      </c>
      <c r="AK439" s="181">
        <v>282</v>
      </c>
      <c r="AL439" s="181">
        <v>4973</v>
      </c>
    </row>
    <row r="440" spans="1:38" x14ac:dyDescent="0.25">
      <c r="A440" s="159" t="s">
        <v>7225</v>
      </c>
      <c r="B440" s="158">
        <v>0.80269999999999997</v>
      </c>
      <c r="C440" s="158" t="s">
        <v>84</v>
      </c>
      <c r="D440" s="158" t="s">
        <v>84</v>
      </c>
      <c r="E440" s="158">
        <v>0.89749999999999996</v>
      </c>
      <c r="F440" s="158">
        <v>0.89419999999999999</v>
      </c>
      <c r="G440" s="158">
        <v>0.94750000000000001</v>
      </c>
      <c r="H440" s="158">
        <v>0.69650000000000001</v>
      </c>
      <c r="I440" s="158">
        <v>0.77590000000000003</v>
      </c>
      <c r="J440" s="158"/>
      <c r="K440" s="158"/>
      <c r="L440" s="158"/>
      <c r="M440" s="158">
        <v>0.78910000000000002</v>
      </c>
      <c r="N440" s="158">
        <v>0.8155</v>
      </c>
      <c r="O440" s="158" t="s">
        <v>84</v>
      </c>
      <c r="P440" s="158" t="s">
        <v>84</v>
      </c>
      <c r="Q440" s="158" t="s">
        <v>84</v>
      </c>
      <c r="R440" s="158" t="s">
        <v>84</v>
      </c>
      <c r="S440" s="158">
        <v>0.87629999999999997</v>
      </c>
      <c r="T440" s="158">
        <v>0.9153</v>
      </c>
      <c r="U440" s="158">
        <v>0.86770000000000003</v>
      </c>
      <c r="V440" s="158">
        <v>0.91559999999999997</v>
      </c>
      <c r="W440" s="158">
        <v>0.89029999999999998</v>
      </c>
      <c r="X440" s="158">
        <v>0.97529999999999994</v>
      </c>
      <c r="Y440" s="158">
        <v>0.6734</v>
      </c>
      <c r="Z440" s="158">
        <v>0.71830000000000005</v>
      </c>
      <c r="AA440" s="158">
        <v>0.67769999999999997</v>
      </c>
      <c r="AB440" s="158">
        <v>0.84740000000000004</v>
      </c>
      <c r="AC440" s="158"/>
      <c r="AD440" s="181">
        <v>4057</v>
      </c>
      <c r="AE440" s="181" t="s">
        <v>84</v>
      </c>
      <c r="AF440" s="181" t="s">
        <v>84</v>
      </c>
      <c r="AG440" s="181">
        <v>1145</v>
      </c>
      <c r="AH440" s="181">
        <v>765</v>
      </c>
      <c r="AI440" s="181">
        <v>165</v>
      </c>
      <c r="AJ440" s="181">
        <v>1847</v>
      </c>
      <c r="AK440" s="181">
        <v>110</v>
      </c>
      <c r="AL440" s="181">
        <v>2366</v>
      </c>
    </row>
    <row r="441" spans="1:38" x14ac:dyDescent="0.25">
      <c r="A441" s="159" t="s">
        <v>7226</v>
      </c>
      <c r="B441" s="158">
        <v>0.91290000000000004</v>
      </c>
      <c r="C441" s="158" t="s">
        <v>84</v>
      </c>
      <c r="D441" s="158" t="s">
        <v>84</v>
      </c>
      <c r="E441" s="158">
        <v>0.96630000000000005</v>
      </c>
      <c r="F441" s="158">
        <v>0.96120000000000005</v>
      </c>
      <c r="G441" s="158">
        <v>0.97540000000000004</v>
      </c>
      <c r="H441" s="158">
        <v>0.84970000000000001</v>
      </c>
      <c r="I441" s="158">
        <v>0.85299999999999998</v>
      </c>
      <c r="J441" s="158"/>
      <c r="K441" s="158"/>
      <c r="L441" s="158"/>
      <c r="M441" s="158">
        <v>0.90720000000000001</v>
      </c>
      <c r="N441" s="158">
        <v>0.91830000000000001</v>
      </c>
      <c r="O441" s="158" t="s">
        <v>84</v>
      </c>
      <c r="P441" s="158" t="s">
        <v>84</v>
      </c>
      <c r="Q441" s="158" t="s">
        <v>84</v>
      </c>
      <c r="R441" s="158" t="s">
        <v>84</v>
      </c>
      <c r="S441" s="158">
        <v>0.95930000000000004</v>
      </c>
      <c r="T441" s="158">
        <v>0.97209999999999996</v>
      </c>
      <c r="U441" s="158">
        <v>0.95140000000000002</v>
      </c>
      <c r="V441" s="158">
        <v>0.96899999999999997</v>
      </c>
      <c r="W441" s="158">
        <v>0.95199999999999996</v>
      </c>
      <c r="X441" s="158">
        <v>0.98750000000000004</v>
      </c>
      <c r="Y441" s="158">
        <v>0.83850000000000002</v>
      </c>
      <c r="Z441" s="158">
        <v>0.86009999999999998</v>
      </c>
      <c r="AA441" s="158">
        <v>0.80569999999999997</v>
      </c>
      <c r="AB441" s="158">
        <v>0.88949999999999996</v>
      </c>
      <c r="AC441" s="158"/>
      <c r="AD441" s="181">
        <v>10071</v>
      </c>
      <c r="AE441" s="181" t="s">
        <v>84</v>
      </c>
      <c r="AF441" s="181" t="s">
        <v>84</v>
      </c>
      <c r="AG441" s="181">
        <v>3168</v>
      </c>
      <c r="AH441" s="181">
        <v>1936</v>
      </c>
      <c r="AI441" s="181">
        <v>352</v>
      </c>
      <c r="AJ441" s="181">
        <v>4285</v>
      </c>
      <c r="AK441" s="181">
        <v>282</v>
      </c>
      <c r="AL441" s="181">
        <v>4973</v>
      </c>
    </row>
    <row r="442" spans="1:38" x14ac:dyDescent="0.25">
      <c r="A442" s="159" t="s">
        <v>7227</v>
      </c>
      <c r="B442" s="158">
        <v>0.90900000000000003</v>
      </c>
      <c r="C442" s="158" t="s">
        <v>84</v>
      </c>
      <c r="D442" s="158" t="s">
        <v>84</v>
      </c>
      <c r="E442" s="158">
        <v>0.95189999999999997</v>
      </c>
      <c r="F442" s="158">
        <v>0.9466</v>
      </c>
      <c r="G442" s="158">
        <v>0.98319999999999996</v>
      </c>
      <c r="H442" s="158">
        <v>0.8619</v>
      </c>
      <c r="I442" s="158">
        <v>0.86660000000000004</v>
      </c>
      <c r="J442" s="158"/>
      <c r="K442" s="158"/>
      <c r="L442" s="158"/>
      <c r="M442" s="158">
        <v>0.89949999999999997</v>
      </c>
      <c r="N442" s="158">
        <v>0.91749999999999998</v>
      </c>
      <c r="O442" s="158" t="s">
        <v>84</v>
      </c>
      <c r="P442" s="158" t="s">
        <v>84</v>
      </c>
      <c r="Q442" s="158" t="s">
        <v>84</v>
      </c>
      <c r="R442" s="158" t="s">
        <v>84</v>
      </c>
      <c r="S442" s="158">
        <v>0.9375</v>
      </c>
      <c r="T442" s="158">
        <v>0.96309999999999996</v>
      </c>
      <c r="U442" s="158">
        <v>0.92779999999999996</v>
      </c>
      <c r="V442" s="158">
        <v>0.9607</v>
      </c>
      <c r="W442" s="158">
        <v>0.94379999999999997</v>
      </c>
      <c r="X442" s="158">
        <v>0.99509999999999998</v>
      </c>
      <c r="Y442" s="158">
        <v>0.84509999999999996</v>
      </c>
      <c r="Z442" s="158">
        <v>0.877</v>
      </c>
      <c r="AA442" s="158">
        <v>0.78639999999999999</v>
      </c>
      <c r="AB442" s="158">
        <v>0.91820000000000002</v>
      </c>
      <c r="AC442" s="158"/>
      <c r="AD442" s="181">
        <v>4057</v>
      </c>
      <c r="AE442" s="181" t="s">
        <v>84</v>
      </c>
      <c r="AF442" s="181" t="s">
        <v>84</v>
      </c>
      <c r="AG442" s="181">
        <v>1145</v>
      </c>
      <c r="AH442" s="181">
        <v>765</v>
      </c>
      <c r="AI442" s="181">
        <v>165</v>
      </c>
      <c r="AJ442" s="181">
        <v>1847</v>
      </c>
      <c r="AK442" s="181">
        <v>110</v>
      </c>
      <c r="AL442" s="181">
        <v>2366</v>
      </c>
    </row>
    <row r="443" spans="1:38" x14ac:dyDescent="0.25">
      <c r="A443" s="159" t="s">
        <v>7228</v>
      </c>
      <c r="B443" s="158">
        <v>0.79730000000000001</v>
      </c>
      <c r="C443" s="158" t="s">
        <v>84</v>
      </c>
      <c r="D443" s="158" t="s">
        <v>84</v>
      </c>
      <c r="E443" s="158">
        <v>0.90910000000000002</v>
      </c>
      <c r="F443" s="158">
        <v>0.91890000000000005</v>
      </c>
      <c r="G443" s="158">
        <v>0.92549999999999999</v>
      </c>
      <c r="H443" s="158">
        <v>0.65269999999999995</v>
      </c>
      <c r="I443" s="158">
        <v>0.752</v>
      </c>
      <c r="J443" s="158"/>
      <c r="K443" s="158"/>
      <c r="L443" s="158"/>
      <c r="M443" s="158">
        <v>0.7883</v>
      </c>
      <c r="N443" s="158">
        <v>0.80600000000000005</v>
      </c>
      <c r="O443" s="158" t="s">
        <v>84</v>
      </c>
      <c r="P443" s="158" t="s">
        <v>84</v>
      </c>
      <c r="Q443" s="158" t="s">
        <v>84</v>
      </c>
      <c r="R443" s="158" t="s">
        <v>84</v>
      </c>
      <c r="S443" s="158">
        <v>0.89670000000000005</v>
      </c>
      <c r="T443" s="158">
        <v>0.92</v>
      </c>
      <c r="U443" s="158">
        <v>0.90359999999999996</v>
      </c>
      <c r="V443" s="158">
        <v>0.93179999999999996</v>
      </c>
      <c r="W443" s="158">
        <v>0.88519999999999999</v>
      </c>
      <c r="X443" s="158">
        <v>0.95199999999999996</v>
      </c>
      <c r="Y443" s="158">
        <v>0.63639999999999997</v>
      </c>
      <c r="Z443" s="158">
        <v>0.66839999999999999</v>
      </c>
      <c r="AA443" s="158">
        <v>0.69059999999999999</v>
      </c>
      <c r="AB443" s="158">
        <v>0.80289999999999995</v>
      </c>
      <c r="AC443" s="158"/>
      <c r="AD443" s="181">
        <v>10071</v>
      </c>
      <c r="AE443" s="181" t="s">
        <v>84</v>
      </c>
      <c r="AF443" s="181" t="s">
        <v>84</v>
      </c>
      <c r="AG443" s="181">
        <v>3168</v>
      </c>
      <c r="AH443" s="181">
        <v>1936</v>
      </c>
      <c r="AI443" s="181">
        <v>352</v>
      </c>
      <c r="AJ443" s="181">
        <v>4285</v>
      </c>
      <c r="AK443" s="181">
        <v>282</v>
      </c>
      <c r="AL443" s="181">
        <v>4973</v>
      </c>
    </row>
    <row r="444" spans="1:38" x14ac:dyDescent="0.25">
      <c r="A444" s="159" t="s">
        <v>7229</v>
      </c>
      <c r="B444" s="158">
        <v>0.76959999999999995</v>
      </c>
      <c r="C444" s="158" t="s">
        <v>84</v>
      </c>
      <c r="D444" s="158" t="s">
        <v>84</v>
      </c>
      <c r="E444" s="158">
        <v>0.87870000000000004</v>
      </c>
      <c r="F444" s="158">
        <v>0.85709999999999997</v>
      </c>
      <c r="G444" s="158">
        <v>0.91139999999999999</v>
      </c>
      <c r="H444" s="158">
        <v>0.65669999999999995</v>
      </c>
      <c r="I444" s="158">
        <v>0.74339999999999995</v>
      </c>
      <c r="J444" s="158"/>
      <c r="K444" s="158"/>
      <c r="L444" s="158"/>
      <c r="M444" s="158">
        <v>0.75439999999999996</v>
      </c>
      <c r="N444" s="158">
        <v>0.78410000000000002</v>
      </c>
      <c r="O444" s="158" t="s">
        <v>84</v>
      </c>
      <c r="P444" s="158" t="s">
        <v>84</v>
      </c>
      <c r="Q444" s="158" t="s">
        <v>84</v>
      </c>
      <c r="R444" s="158" t="s">
        <v>84</v>
      </c>
      <c r="S444" s="158">
        <v>0.85429999999999995</v>
      </c>
      <c r="T444" s="158">
        <v>0.89939999999999998</v>
      </c>
      <c r="U444" s="158">
        <v>0.8256</v>
      </c>
      <c r="V444" s="158">
        <v>0.88339999999999996</v>
      </c>
      <c r="W444" s="158">
        <v>0.84050000000000002</v>
      </c>
      <c r="X444" s="158">
        <v>0.9516</v>
      </c>
      <c r="Y444" s="158">
        <v>0.63139999999999996</v>
      </c>
      <c r="Z444" s="158">
        <v>0.68069999999999997</v>
      </c>
      <c r="AA444" s="158">
        <v>0.63590000000000002</v>
      </c>
      <c r="AB444" s="158">
        <v>0.82350000000000001</v>
      </c>
      <c r="AC444" s="158"/>
      <c r="AD444" s="181">
        <v>4057</v>
      </c>
      <c r="AE444" s="181" t="s">
        <v>84</v>
      </c>
      <c r="AF444" s="181" t="s">
        <v>84</v>
      </c>
      <c r="AG444" s="181">
        <v>1145</v>
      </c>
      <c r="AH444" s="181">
        <v>765</v>
      </c>
      <c r="AI444" s="181">
        <v>165</v>
      </c>
      <c r="AJ444" s="181">
        <v>1847</v>
      </c>
      <c r="AK444" s="181">
        <v>110</v>
      </c>
      <c r="AL444" s="181">
        <v>2366</v>
      </c>
    </row>
    <row r="445" spans="1:38" x14ac:dyDescent="0.25">
      <c r="A445" s="159" t="s">
        <v>7230</v>
      </c>
      <c r="B445" s="158">
        <v>0.77969999999999995</v>
      </c>
      <c r="C445" s="158" t="s">
        <v>84</v>
      </c>
      <c r="D445" s="158" t="s">
        <v>84</v>
      </c>
      <c r="E445" s="158">
        <v>0.89529999999999998</v>
      </c>
      <c r="F445" s="158">
        <v>0.9173</v>
      </c>
      <c r="G445" s="158">
        <v>0.92179999999999995</v>
      </c>
      <c r="H445" s="158">
        <v>0.62470000000000003</v>
      </c>
      <c r="I445" s="158">
        <v>0.72099999999999997</v>
      </c>
      <c r="J445" s="158"/>
      <c r="K445" s="158"/>
      <c r="L445" s="158"/>
      <c r="M445" s="158">
        <v>0.76980000000000004</v>
      </c>
      <c r="N445" s="158">
        <v>0.78910000000000002</v>
      </c>
      <c r="O445" s="158" t="s">
        <v>84</v>
      </c>
      <c r="P445" s="158" t="s">
        <v>84</v>
      </c>
      <c r="Q445" s="158" t="s">
        <v>84</v>
      </c>
      <c r="R445" s="158" t="s">
        <v>84</v>
      </c>
      <c r="S445" s="158">
        <v>0.88119999999999998</v>
      </c>
      <c r="T445" s="158">
        <v>0.90780000000000005</v>
      </c>
      <c r="U445" s="158">
        <v>0.90059999999999996</v>
      </c>
      <c r="V445" s="158">
        <v>0.93120000000000003</v>
      </c>
      <c r="W445" s="158">
        <v>0.87770000000000004</v>
      </c>
      <c r="X445" s="158">
        <v>0.95040000000000002</v>
      </c>
      <c r="Y445" s="158">
        <v>0.60709999999999997</v>
      </c>
      <c r="Z445" s="158">
        <v>0.64170000000000005</v>
      </c>
      <c r="AA445" s="158">
        <v>0.65329999999999999</v>
      </c>
      <c r="AB445" s="158">
        <v>0.77769999999999995</v>
      </c>
      <c r="AC445" s="158"/>
      <c r="AD445" s="181">
        <v>10071</v>
      </c>
      <c r="AE445" s="181" t="s">
        <v>84</v>
      </c>
      <c r="AF445" s="181" t="s">
        <v>84</v>
      </c>
      <c r="AG445" s="181">
        <v>3168</v>
      </c>
      <c r="AH445" s="181">
        <v>1936</v>
      </c>
      <c r="AI445" s="181">
        <v>352</v>
      </c>
      <c r="AJ445" s="181">
        <v>4285</v>
      </c>
      <c r="AK445" s="181">
        <v>282</v>
      </c>
      <c r="AL445" s="181">
        <v>4973</v>
      </c>
    </row>
    <row r="446" spans="1:38" x14ac:dyDescent="0.25">
      <c r="A446" s="159" t="s">
        <v>7231</v>
      </c>
      <c r="B446" s="158">
        <v>0.74370000000000003</v>
      </c>
      <c r="C446" s="158" t="s">
        <v>84</v>
      </c>
      <c r="D446" s="158" t="s">
        <v>84</v>
      </c>
      <c r="E446" s="158">
        <v>0.85489999999999999</v>
      </c>
      <c r="F446" s="158">
        <v>0.83120000000000005</v>
      </c>
      <c r="G446" s="158">
        <v>0.91659999999999997</v>
      </c>
      <c r="H446" s="158">
        <v>0.62690000000000001</v>
      </c>
      <c r="I446" s="158">
        <v>0.70309999999999995</v>
      </c>
      <c r="J446" s="158"/>
      <c r="K446" s="158"/>
      <c r="L446" s="158"/>
      <c r="M446" s="158">
        <v>0.7268</v>
      </c>
      <c r="N446" s="158">
        <v>0.75970000000000004</v>
      </c>
      <c r="O446" s="158" t="s">
        <v>84</v>
      </c>
      <c r="P446" s="158" t="s">
        <v>84</v>
      </c>
      <c r="Q446" s="158" t="s">
        <v>84</v>
      </c>
      <c r="R446" s="158" t="s">
        <v>84</v>
      </c>
      <c r="S446" s="158">
        <v>0.82650000000000001</v>
      </c>
      <c r="T446" s="158">
        <v>0.87890000000000001</v>
      </c>
      <c r="U446" s="158">
        <v>0.79520000000000002</v>
      </c>
      <c r="V446" s="158">
        <v>0.86129999999999995</v>
      </c>
      <c r="W446" s="158">
        <v>0.83850000000000002</v>
      </c>
      <c r="X446" s="158">
        <v>0.95789999999999997</v>
      </c>
      <c r="Y446" s="158">
        <v>0.59940000000000004</v>
      </c>
      <c r="Z446" s="158">
        <v>0.6532</v>
      </c>
      <c r="AA446" s="158">
        <v>0.57969999999999999</v>
      </c>
      <c r="AB446" s="158">
        <v>0.79649999999999999</v>
      </c>
      <c r="AC446" s="158"/>
      <c r="AD446" s="181">
        <v>4057</v>
      </c>
      <c r="AE446" s="181" t="s">
        <v>84</v>
      </c>
      <c r="AF446" s="181" t="s">
        <v>84</v>
      </c>
      <c r="AG446" s="181">
        <v>1145</v>
      </c>
      <c r="AH446" s="181">
        <v>765</v>
      </c>
      <c r="AI446" s="181">
        <v>165</v>
      </c>
      <c r="AJ446" s="181">
        <v>1847</v>
      </c>
      <c r="AK446" s="181">
        <v>110</v>
      </c>
      <c r="AL446" s="181">
        <v>2366</v>
      </c>
    </row>
    <row r="447" spans="1:38" x14ac:dyDescent="0.25">
      <c r="A447" s="159" t="s">
        <v>7232</v>
      </c>
      <c r="B447" s="158">
        <v>0.87439999999999996</v>
      </c>
      <c r="C447" s="158" t="s">
        <v>84</v>
      </c>
      <c r="D447" s="158" t="s">
        <v>84</v>
      </c>
      <c r="E447" s="158">
        <v>0.9546</v>
      </c>
      <c r="F447" s="158">
        <v>0.95199999999999996</v>
      </c>
      <c r="G447" s="158">
        <v>0.96850000000000003</v>
      </c>
      <c r="H447" s="158">
        <v>0.77480000000000004</v>
      </c>
      <c r="I447" s="158">
        <v>0.82789999999999997</v>
      </c>
      <c r="J447" s="158"/>
      <c r="K447" s="158"/>
      <c r="L447" s="158"/>
      <c r="M447" s="158">
        <v>0.86760000000000004</v>
      </c>
      <c r="N447" s="158">
        <v>0.88080000000000003</v>
      </c>
      <c r="O447" s="158" t="s">
        <v>84</v>
      </c>
      <c r="P447" s="158" t="s">
        <v>84</v>
      </c>
      <c r="Q447" s="158" t="s">
        <v>84</v>
      </c>
      <c r="R447" s="158" t="s">
        <v>84</v>
      </c>
      <c r="S447" s="158">
        <v>0.94640000000000002</v>
      </c>
      <c r="T447" s="158">
        <v>0.96150000000000002</v>
      </c>
      <c r="U447" s="158">
        <v>0.94110000000000005</v>
      </c>
      <c r="V447" s="158">
        <v>0.96089999999999998</v>
      </c>
      <c r="W447" s="158">
        <v>0.94230000000000003</v>
      </c>
      <c r="X447" s="158">
        <v>0.98280000000000001</v>
      </c>
      <c r="Y447" s="158">
        <v>0.76170000000000004</v>
      </c>
      <c r="Z447" s="158">
        <v>0.7873</v>
      </c>
      <c r="AA447" s="158">
        <v>0.77749999999999997</v>
      </c>
      <c r="AB447" s="158">
        <v>0.86780000000000002</v>
      </c>
      <c r="AC447" s="158"/>
      <c r="AD447" s="181">
        <v>10071</v>
      </c>
      <c r="AE447" s="181" t="s">
        <v>84</v>
      </c>
      <c r="AF447" s="181" t="s">
        <v>84</v>
      </c>
      <c r="AG447" s="181">
        <v>3168</v>
      </c>
      <c r="AH447" s="181">
        <v>1936</v>
      </c>
      <c r="AI447" s="181">
        <v>352</v>
      </c>
      <c r="AJ447" s="181">
        <v>4285</v>
      </c>
      <c r="AK447" s="181">
        <v>282</v>
      </c>
      <c r="AL447" s="181">
        <v>4973</v>
      </c>
    </row>
    <row r="448" spans="1:38" x14ac:dyDescent="0.25">
      <c r="A448" s="159" t="s">
        <v>7233</v>
      </c>
      <c r="B448" s="158">
        <v>0.86060000000000003</v>
      </c>
      <c r="C448" s="158" t="s">
        <v>84</v>
      </c>
      <c r="D448" s="158" t="s">
        <v>84</v>
      </c>
      <c r="E448" s="158">
        <v>0.92689999999999995</v>
      </c>
      <c r="F448" s="158">
        <v>0.92459999999999998</v>
      </c>
      <c r="G448" s="158">
        <v>0.95520000000000005</v>
      </c>
      <c r="H448" s="158">
        <v>0.78680000000000005</v>
      </c>
      <c r="I448" s="158">
        <v>0.82569999999999999</v>
      </c>
      <c r="J448" s="158"/>
      <c r="K448" s="158"/>
      <c r="L448" s="158"/>
      <c r="M448" s="158">
        <v>0.84919999999999995</v>
      </c>
      <c r="N448" s="158">
        <v>0.87119999999999997</v>
      </c>
      <c r="O448" s="158" t="s">
        <v>84</v>
      </c>
      <c r="P448" s="158" t="s">
        <v>84</v>
      </c>
      <c r="Q448" s="158" t="s">
        <v>84</v>
      </c>
      <c r="R448" s="158" t="s">
        <v>84</v>
      </c>
      <c r="S448" s="158">
        <v>0.90959999999999996</v>
      </c>
      <c r="T448" s="158">
        <v>0.94110000000000005</v>
      </c>
      <c r="U448" s="158">
        <v>0.90269999999999995</v>
      </c>
      <c r="V448" s="158">
        <v>0.94179999999999997</v>
      </c>
      <c r="W448" s="158">
        <v>0.90710000000000002</v>
      </c>
      <c r="X448" s="158">
        <v>0.97870000000000001</v>
      </c>
      <c r="Y448" s="158">
        <v>0.76690000000000003</v>
      </c>
      <c r="Z448" s="158">
        <v>0.80520000000000003</v>
      </c>
      <c r="AA448" s="158">
        <v>0.7379</v>
      </c>
      <c r="AB448" s="158">
        <v>0.88629999999999998</v>
      </c>
      <c r="AC448" s="158"/>
      <c r="AD448" s="181">
        <v>4057</v>
      </c>
      <c r="AE448" s="181" t="s">
        <v>84</v>
      </c>
      <c r="AF448" s="181" t="s">
        <v>84</v>
      </c>
      <c r="AG448" s="181">
        <v>1145</v>
      </c>
      <c r="AH448" s="181">
        <v>765</v>
      </c>
      <c r="AI448" s="181">
        <v>165</v>
      </c>
      <c r="AJ448" s="181">
        <v>1847</v>
      </c>
      <c r="AK448" s="181">
        <v>110</v>
      </c>
      <c r="AL448" s="181">
        <v>2366</v>
      </c>
    </row>
    <row r="449" spans="1:38" x14ac:dyDescent="0.25">
      <c r="A449" s="159" t="s">
        <v>7234</v>
      </c>
      <c r="B449" s="158">
        <v>0.84789999999999999</v>
      </c>
      <c r="C449" s="158" t="s">
        <v>84</v>
      </c>
      <c r="D449" s="158" t="s">
        <v>84</v>
      </c>
      <c r="E449" s="158">
        <v>0.94310000000000005</v>
      </c>
      <c r="F449" s="158">
        <v>0.93879999999999997</v>
      </c>
      <c r="G449" s="158">
        <v>0.95660000000000001</v>
      </c>
      <c r="H449" s="158">
        <v>0.73</v>
      </c>
      <c r="I449" s="158">
        <v>0.80369999999999997</v>
      </c>
      <c r="J449" s="158"/>
      <c r="K449" s="158"/>
      <c r="L449" s="158"/>
      <c r="M449" s="158">
        <v>0.84040000000000004</v>
      </c>
      <c r="N449" s="158">
        <v>0.85499999999999998</v>
      </c>
      <c r="O449" s="158" t="s">
        <v>84</v>
      </c>
      <c r="P449" s="158" t="s">
        <v>84</v>
      </c>
      <c r="Q449" s="158" t="s">
        <v>84</v>
      </c>
      <c r="R449" s="158" t="s">
        <v>84</v>
      </c>
      <c r="S449" s="158">
        <v>0.93389999999999995</v>
      </c>
      <c r="T449" s="158">
        <v>0.95099999999999996</v>
      </c>
      <c r="U449" s="158">
        <v>0.92649999999999999</v>
      </c>
      <c r="V449" s="158">
        <v>0.94910000000000005</v>
      </c>
      <c r="W449" s="158">
        <v>0.92710000000000004</v>
      </c>
      <c r="X449" s="158">
        <v>0.97440000000000004</v>
      </c>
      <c r="Y449" s="158">
        <v>0.71589999999999998</v>
      </c>
      <c r="Z449" s="158">
        <v>0.74350000000000005</v>
      </c>
      <c r="AA449" s="158">
        <v>0.75049999999999994</v>
      </c>
      <c r="AB449" s="158">
        <v>0.8468</v>
      </c>
      <c r="AC449" s="158"/>
      <c r="AD449" s="181">
        <v>10071</v>
      </c>
      <c r="AE449" s="181" t="s">
        <v>84</v>
      </c>
      <c r="AF449" s="181" t="s">
        <v>84</v>
      </c>
      <c r="AG449" s="181">
        <v>3168</v>
      </c>
      <c r="AH449" s="181">
        <v>1936</v>
      </c>
      <c r="AI449" s="181">
        <v>352</v>
      </c>
      <c r="AJ449" s="181">
        <v>4285</v>
      </c>
      <c r="AK449" s="181">
        <v>282</v>
      </c>
      <c r="AL449" s="181">
        <v>4973</v>
      </c>
    </row>
    <row r="450" spans="1:38" x14ac:dyDescent="0.25">
      <c r="A450" s="159" t="s">
        <v>7235</v>
      </c>
      <c r="B450" s="158">
        <v>0.83</v>
      </c>
      <c r="C450" s="158" t="s">
        <v>84</v>
      </c>
      <c r="D450" s="158" t="s">
        <v>84</v>
      </c>
      <c r="E450" s="158">
        <v>0.91379999999999995</v>
      </c>
      <c r="F450" s="158">
        <v>0.91049999999999998</v>
      </c>
      <c r="G450" s="158">
        <v>0.95269999999999999</v>
      </c>
      <c r="H450" s="158">
        <v>0.73829999999999996</v>
      </c>
      <c r="I450" s="158">
        <v>0.76470000000000005</v>
      </c>
      <c r="J450" s="158"/>
      <c r="K450" s="158"/>
      <c r="L450" s="158"/>
      <c r="M450" s="158">
        <v>0.8175</v>
      </c>
      <c r="N450" s="158">
        <v>0.8417</v>
      </c>
      <c r="O450" s="158" t="s">
        <v>84</v>
      </c>
      <c r="P450" s="158" t="s">
        <v>84</v>
      </c>
      <c r="Q450" s="158" t="s">
        <v>84</v>
      </c>
      <c r="R450" s="158" t="s">
        <v>84</v>
      </c>
      <c r="S450" s="158">
        <v>0.89480000000000004</v>
      </c>
      <c r="T450" s="158">
        <v>0.92959999999999998</v>
      </c>
      <c r="U450" s="158">
        <v>0.88660000000000005</v>
      </c>
      <c r="V450" s="158">
        <v>0.92959999999999998</v>
      </c>
      <c r="W450" s="158">
        <v>0.90139999999999998</v>
      </c>
      <c r="X450" s="158">
        <v>0.97760000000000002</v>
      </c>
      <c r="Y450" s="158">
        <v>0.71679999999999999</v>
      </c>
      <c r="Z450" s="158">
        <v>0.75849999999999995</v>
      </c>
      <c r="AA450" s="158">
        <v>0.66910000000000003</v>
      </c>
      <c r="AB450" s="158">
        <v>0.83599999999999997</v>
      </c>
      <c r="AC450" s="158"/>
      <c r="AD450" s="181">
        <v>4057</v>
      </c>
      <c r="AE450" s="181" t="s">
        <v>84</v>
      </c>
      <c r="AF450" s="181" t="s">
        <v>84</v>
      </c>
      <c r="AG450" s="181">
        <v>1145</v>
      </c>
      <c r="AH450" s="181">
        <v>765</v>
      </c>
      <c r="AI450" s="181">
        <v>165</v>
      </c>
      <c r="AJ450" s="181">
        <v>1847</v>
      </c>
      <c r="AK450" s="181">
        <v>110</v>
      </c>
      <c r="AL450" s="181">
        <v>2366</v>
      </c>
    </row>
    <row r="451" spans="1:38" x14ac:dyDescent="0.25">
      <c r="A451" s="159" t="s">
        <v>7236</v>
      </c>
      <c r="B451" s="158">
        <v>0.83399999999999996</v>
      </c>
      <c r="C451" s="158" t="s">
        <v>84</v>
      </c>
      <c r="D451" s="158" t="s">
        <v>84</v>
      </c>
      <c r="E451" s="158">
        <v>0.93459999999999999</v>
      </c>
      <c r="F451" s="158">
        <v>0.93559999999999999</v>
      </c>
      <c r="G451" s="158">
        <v>0.95350000000000001</v>
      </c>
      <c r="H451" s="158">
        <v>0.70789999999999997</v>
      </c>
      <c r="I451" s="158">
        <v>0.7671</v>
      </c>
      <c r="J451" s="158"/>
      <c r="K451" s="158"/>
      <c r="L451" s="158"/>
      <c r="M451" s="158">
        <v>0.82620000000000005</v>
      </c>
      <c r="N451" s="158">
        <v>0.84150000000000003</v>
      </c>
      <c r="O451" s="158" t="s">
        <v>84</v>
      </c>
      <c r="P451" s="158" t="s">
        <v>84</v>
      </c>
      <c r="Q451" s="158" t="s">
        <v>84</v>
      </c>
      <c r="R451" s="158" t="s">
        <v>84</v>
      </c>
      <c r="S451" s="158">
        <v>0.92469999999999997</v>
      </c>
      <c r="T451" s="158">
        <v>0.94320000000000004</v>
      </c>
      <c r="U451" s="158">
        <v>0.92279999999999995</v>
      </c>
      <c r="V451" s="158">
        <v>0.94630000000000003</v>
      </c>
      <c r="W451" s="158">
        <v>0.9224</v>
      </c>
      <c r="X451" s="158">
        <v>0.97230000000000005</v>
      </c>
      <c r="Y451" s="158">
        <v>0.69340000000000002</v>
      </c>
      <c r="Z451" s="158">
        <v>0.72189999999999999</v>
      </c>
      <c r="AA451" s="158">
        <v>0.71060000000000001</v>
      </c>
      <c r="AB451" s="158">
        <v>0.81399999999999995</v>
      </c>
      <c r="AC451" s="158"/>
      <c r="AD451" s="181">
        <v>10071</v>
      </c>
      <c r="AE451" s="181" t="s">
        <v>84</v>
      </c>
      <c r="AF451" s="181" t="s">
        <v>84</v>
      </c>
      <c r="AG451" s="181">
        <v>3168</v>
      </c>
      <c r="AH451" s="181">
        <v>1936</v>
      </c>
      <c r="AI451" s="181">
        <v>352</v>
      </c>
      <c r="AJ451" s="181">
        <v>4285</v>
      </c>
      <c r="AK451" s="181">
        <v>282</v>
      </c>
      <c r="AL451" s="181">
        <v>4973</v>
      </c>
    </row>
    <row r="452" spans="1:38" x14ac:dyDescent="0.25">
      <c r="A452" s="159" t="s">
        <v>7237</v>
      </c>
      <c r="B452" s="158">
        <v>0.81679999999999997</v>
      </c>
      <c r="C452" s="158" t="s">
        <v>84</v>
      </c>
      <c r="D452" s="158" t="s">
        <v>84</v>
      </c>
      <c r="E452" s="158">
        <v>0.90759999999999996</v>
      </c>
      <c r="F452" s="158">
        <v>0.90429999999999999</v>
      </c>
      <c r="G452" s="158">
        <v>0.95040000000000002</v>
      </c>
      <c r="H452" s="158">
        <v>0.71679999999999999</v>
      </c>
      <c r="I452" s="158">
        <v>0.77010000000000001</v>
      </c>
      <c r="J452" s="158"/>
      <c r="K452" s="158"/>
      <c r="L452" s="158"/>
      <c r="M452" s="158">
        <v>0.80379999999999996</v>
      </c>
      <c r="N452" s="158">
        <v>0.82909999999999995</v>
      </c>
      <c r="O452" s="158" t="s">
        <v>84</v>
      </c>
      <c r="P452" s="158" t="s">
        <v>84</v>
      </c>
      <c r="Q452" s="158" t="s">
        <v>84</v>
      </c>
      <c r="R452" s="158" t="s">
        <v>84</v>
      </c>
      <c r="S452" s="158">
        <v>0.88749999999999996</v>
      </c>
      <c r="T452" s="158">
        <v>0.92420000000000002</v>
      </c>
      <c r="U452" s="158">
        <v>0.87919999999999998</v>
      </c>
      <c r="V452" s="158">
        <v>0.9244</v>
      </c>
      <c r="W452" s="158">
        <v>0.89629999999999999</v>
      </c>
      <c r="X452" s="158">
        <v>0.97660000000000002</v>
      </c>
      <c r="Y452" s="158">
        <v>0.69440000000000002</v>
      </c>
      <c r="Z452" s="158">
        <v>0.73780000000000001</v>
      </c>
      <c r="AA452" s="158">
        <v>0.67330000000000001</v>
      </c>
      <c r="AB452" s="158">
        <v>0.84160000000000001</v>
      </c>
      <c r="AC452" s="158"/>
      <c r="AD452" s="181">
        <v>4057</v>
      </c>
      <c r="AE452" s="181" t="s">
        <v>84</v>
      </c>
      <c r="AF452" s="181" t="s">
        <v>84</v>
      </c>
      <c r="AG452" s="181">
        <v>1145</v>
      </c>
      <c r="AH452" s="181">
        <v>765</v>
      </c>
      <c r="AI452" s="181">
        <v>165</v>
      </c>
      <c r="AJ452" s="181">
        <v>1847</v>
      </c>
      <c r="AK452" s="181">
        <v>110</v>
      </c>
      <c r="AL452" s="181">
        <v>2366</v>
      </c>
    </row>
    <row r="453" spans="1:38" x14ac:dyDescent="0.25">
      <c r="A453" s="159" t="s">
        <v>7238</v>
      </c>
      <c r="B453" s="158">
        <v>0.4143</v>
      </c>
      <c r="C453" s="158" t="s">
        <v>84</v>
      </c>
      <c r="D453" s="158">
        <v>0.4622</v>
      </c>
      <c r="E453" s="158">
        <v>0.51400000000000001</v>
      </c>
      <c r="F453" s="158">
        <v>0.51649999999999996</v>
      </c>
      <c r="G453" s="158" t="s">
        <v>84</v>
      </c>
      <c r="H453" s="158">
        <v>0.26369999999999999</v>
      </c>
      <c r="I453" s="158" t="s">
        <v>84</v>
      </c>
      <c r="J453" s="158"/>
      <c r="K453" s="158"/>
      <c r="L453" s="158"/>
      <c r="M453" s="158">
        <v>0.39650000000000002</v>
      </c>
      <c r="N453" s="158">
        <v>0.43190000000000001</v>
      </c>
      <c r="O453" s="158" t="s">
        <v>84</v>
      </c>
      <c r="P453" s="158" t="s">
        <v>84</v>
      </c>
      <c r="Q453" s="158">
        <v>0.41930000000000001</v>
      </c>
      <c r="R453" s="158">
        <v>0.504</v>
      </c>
      <c r="S453" s="158">
        <v>0.47839999999999999</v>
      </c>
      <c r="T453" s="158">
        <v>0.54849999999999999</v>
      </c>
      <c r="U453" s="158">
        <v>0.47089999999999999</v>
      </c>
      <c r="V453" s="158">
        <v>0.56020000000000003</v>
      </c>
      <c r="W453" s="158" t="s">
        <v>84</v>
      </c>
      <c r="X453" s="158" t="s">
        <v>84</v>
      </c>
      <c r="Y453" s="158">
        <v>0.23760000000000001</v>
      </c>
      <c r="Z453" s="158">
        <v>0.29049999999999998</v>
      </c>
      <c r="AA453" s="158" t="s">
        <v>84</v>
      </c>
      <c r="AB453" s="158" t="s">
        <v>84</v>
      </c>
      <c r="AC453" s="158"/>
      <c r="AD453" s="181">
        <v>3101</v>
      </c>
      <c r="AE453" s="181" t="s">
        <v>84</v>
      </c>
      <c r="AF453" s="181">
        <v>552</v>
      </c>
      <c r="AG453" s="181">
        <v>821</v>
      </c>
      <c r="AH453" s="181">
        <v>504</v>
      </c>
      <c r="AI453" s="181" t="s">
        <v>84</v>
      </c>
      <c r="AJ453" s="181">
        <v>1105</v>
      </c>
      <c r="AK453" s="181" t="s">
        <v>84</v>
      </c>
      <c r="AL453" s="181">
        <v>5149</v>
      </c>
    </row>
    <row r="454" spans="1:38" x14ac:dyDescent="0.25">
      <c r="A454" s="159" t="s">
        <v>7239</v>
      </c>
      <c r="B454" s="158">
        <v>0.35510000000000003</v>
      </c>
      <c r="C454" s="158" t="s">
        <v>84</v>
      </c>
      <c r="D454" s="158">
        <v>0.43269999999999997</v>
      </c>
      <c r="E454" s="158">
        <v>0.40310000000000001</v>
      </c>
      <c r="F454" s="158">
        <v>0.40550000000000003</v>
      </c>
      <c r="G454" s="158">
        <v>0.38950000000000001</v>
      </c>
      <c r="H454" s="158">
        <v>0.2389</v>
      </c>
      <c r="I454" s="158">
        <v>0.42370000000000002</v>
      </c>
      <c r="J454" s="158"/>
      <c r="K454" s="158"/>
      <c r="L454" s="158"/>
      <c r="M454" s="158">
        <v>0.34710000000000002</v>
      </c>
      <c r="N454" s="158">
        <v>0.36309999999999998</v>
      </c>
      <c r="O454" s="158" t="s">
        <v>84</v>
      </c>
      <c r="P454" s="158" t="s">
        <v>84</v>
      </c>
      <c r="Q454" s="158">
        <v>0.41470000000000001</v>
      </c>
      <c r="R454" s="158">
        <v>0.45050000000000001</v>
      </c>
      <c r="S454" s="158">
        <v>0.38679999999999998</v>
      </c>
      <c r="T454" s="158">
        <v>0.41930000000000001</v>
      </c>
      <c r="U454" s="158">
        <v>0.3846</v>
      </c>
      <c r="V454" s="158">
        <v>0.42620000000000002</v>
      </c>
      <c r="W454" s="158">
        <v>0.3362</v>
      </c>
      <c r="X454" s="158">
        <v>0.44230000000000003</v>
      </c>
      <c r="Y454" s="158">
        <v>0.2266</v>
      </c>
      <c r="Z454" s="158">
        <v>0.25130000000000002</v>
      </c>
      <c r="AA454" s="158">
        <v>0.3619</v>
      </c>
      <c r="AB454" s="158">
        <v>0.48409999999999997</v>
      </c>
      <c r="AC454" s="158"/>
      <c r="AD454" s="181">
        <v>14440</v>
      </c>
      <c r="AE454" s="181" t="s">
        <v>84</v>
      </c>
      <c r="AF454" s="181">
        <v>3098</v>
      </c>
      <c r="AG454" s="181">
        <v>3679</v>
      </c>
      <c r="AH454" s="181">
        <v>2249</v>
      </c>
      <c r="AI454" s="181">
        <v>335</v>
      </c>
      <c r="AJ454" s="181">
        <v>4816</v>
      </c>
      <c r="AK454" s="181">
        <v>263</v>
      </c>
      <c r="AL454" s="181">
        <v>26320</v>
      </c>
    </row>
    <row r="455" spans="1:38" x14ac:dyDescent="0.25">
      <c r="A455" s="159" t="s">
        <v>7240</v>
      </c>
      <c r="B455" s="158">
        <v>0.89100000000000001</v>
      </c>
      <c r="C455" s="158" t="s">
        <v>84</v>
      </c>
      <c r="D455" s="158">
        <v>0.98219999999999996</v>
      </c>
      <c r="E455" s="158">
        <v>0.92169999999999996</v>
      </c>
      <c r="F455" s="158">
        <v>0.9365</v>
      </c>
      <c r="G455" s="158" t="s">
        <v>84</v>
      </c>
      <c r="H455" s="158">
        <v>0.80089999999999995</v>
      </c>
      <c r="I455" s="158" t="s">
        <v>84</v>
      </c>
      <c r="J455" s="158"/>
      <c r="K455" s="158"/>
      <c r="L455" s="158"/>
      <c r="M455" s="158">
        <v>0.87939999999999996</v>
      </c>
      <c r="N455" s="158">
        <v>0.90159999999999996</v>
      </c>
      <c r="O455" s="158" t="s">
        <v>84</v>
      </c>
      <c r="P455" s="158" t="s">
        <v>84</v>
      </c>
      <c r="Q455" s="158">
        <v>0.96579999999999999</v>
      </c>
      <c r="R455" s="158">
        <v>0.99080000000000001</v>
      </c>
      <c r="S455" s="158">
        <v>0.90080000000000005</v>
      </c>
      <c r="T455" s="158">
        <v>0.93830000000000002</v>
      </c>
      <c r="U455" s="158">
        <v>0.91090000000000004</v>
      </c>
      <c r="V455" s="158">
        <v>0.95489999999999997</v>
      </c>
      <c r="W455" s="158" t="s">
        <v>84</v>
      </c>
      <c r="X455" s="158" t="s">
        <v>84</v>
      </c>
      <c r="Y455" s="158">
        <v>0.77600000000000002</v>
      </c>
      <c r="Z455" s="158">
        <v>0.82330000000000003</v>
      </c>
      <c r="AA455" s="158" t="s">
        <v>84</v>
      </c>
      <c r="AB455" s="158" t="s">
        <v>84</v>
      </c>
      <c r="AC455" s="158"/>
      <c r="AD455" s="181">
        <v>3101</v>
      </c>
      <c r="AE455" s="181" t="s">
        <v>84</v>
      </c>
      <c r="AF455" s="181">
        <v>552</v>
      </c>
      <c r="AG455" s="181">
        <v>821</v>
      </c>
      <c r="AH455" s="181">
        <v>504</v>
      </c>
      <c r="AI455" s="181" t="s">
        <v>84</v>
      </c>
      <c r="AJ455" s="181">
        <v>1105</v>
      </c>
      <c r="AK455" s="181" t="s">
        <v>84</v>
      </c>
      <c r="AL455" s="181">
        <v>5149</v>
      </c>
    </row>
    <row r="456" spans="1:38" x14ac:dyDescent="0.25">
      <c r="A456" s="159" t="s">
        <v>7241</v>
      </c>
      <c r="B456" s="158">
        <v>0.87060000000000004</v>
      </c>
      <c r="C456" s="158" t="s">
        <v>84</v>
      </c>
      <c r="D456" s="158">
        <v>0.96950000000000003</v>
      </c>
      <c r="E456" s="158">
        <v>0.91080000000000005</v>
      </c>
      <c r="F456" s="158">
        <v>0.91110000000000002</v>
      </c>
      <c r="G456" s="158">
        <v>0.96099999999999997</v>
      </c>
      <c r="H456" s="158">
        <v>0.75329999999999997</v>
      </c>
      <c r="I456" s="158">
        <v>0.83160000000000001</v>
      </c>
      <c r="J456" s="158"/>
      <c r="K456" s="158"/>
      <c r="L456" s="158"/>
      <c r="M456" s="158">
        <v>0.86499999999999999</v>
      </c>
      <c r="N456" s="158">
        <v>0.87609999999999999</v>
      </c>
      <c r="O456" s="158" t="s">
        <v>84</v>
      </c>
      <c r="P456" s="158" t="s">
        <v>84</v>
      </c>
      <c r="Q456" s="158">
        <v>0.96240000000000003</v>
      </c>
      <c r="R456" s="158">
        <v>0.97519999999999996</v>
      </c>
      <c r="S456" s="158">
        <v>0.90100000000000002</v>
      </c>
      <c r="T456" s="158">
        <v>0.91969999999999996</v>
      </c>
      <c r="U456" s="158">
        <v>0.89839999999999998</v>
      </c>
      <c r="V456" s="158">
        <v>0.9224</v>
      </c>
      <c r="W456" s="158">
        <v>0.93259999999999998</v>
      </c>
      <c r="X456" s="158">
        <v>0.97760000000000002</v>
      </c>
      <c r="Y456" s="158">
        <v>0.7409</v>
      </c>
      <c r="Z456" s="158">
        <v>0.76519999999999999</v>
      </c>
      <c r="AA456" s="158">
        <v>0.7802</v>
      </c>
      <c r="AB456" s="158">
        <v>0.87190000000000001</v>
      </c>
      <c r="AC456" s="158"/>
      <c r="AD456" s="181">
        <v>14440</v>
      </c>
      <c r="AE456" s="181" t="s">
        <v>84</v>
      </c>
      <c r="AF456" s="181">
        <v>3098</v>
      </c>
      <c r="AG456" s="181">
        <v>3679</v>
      </c>
      <c r="AH456" s="181">
        <v>2249</v>
      </c>
      <c r="AI456" s="181">
        <v>335</v>
      </c>
      <c r="AJ456" s="181">
        <v>4816</v>
      </c>
      <c r="AK456" s="181">
        <v>263</v>
      </c>
      <c r="AL456" s="181">
        <v>26320</v>
      </c>
    </row>
    <row r="457" spans="1:38" x14ac:dyDescent="0.25">
      <c r="A457" s="159" t="s">
        <v>7242</v>
      </c>
      <c r="B457" s="158">
        <v>0.21279999999999999</v>
      </c>
      <c r="C457" s="158" t="s">
        <v>84</v>
      </c>
      <c r="D457" s="158">
        <v>0.22409999999999999</v>
      </c>
      <c r="E457" s="158">
        <v>0.30249999999999999</v>
      </c>
      <c r="F457" s="158">
        <v>0.26479999999999998</v>
      </c>
      <c r="G457" s="158" t="s">
        <v>84</v>
      </c>
      <c r="H457" s="158">
        <v>0.11269999999999999</v>
      </c>
      <c r="I457" s="158" t="s">
        <v>84</v>
      </c>
      <c r="J457" s="158"/>
      <c r="K457" s="158"/>
      <c r="L457" s="158"/>
      <c r="M457" s="158">
        <v>0.1978</v>
      </c>
      <c r="N457" s="158">
        <v>0.22819999999999999</v>
      </c>
      <c r="O457" s="158" t="s">
        <v>84</v>
      </c>
      <c r="P457" s="158" t="s">
        <v>84</v>
      </c>
      <c r="Q457" s="158">
        <v>0.18840000000000001</v>
      </c>
      <c r="R457" s="158">
        <v>0.26190000000000002</v>
      </c>
      <c r="S457" s="158">
        <v>0.26960000000000001</v>
      </c>
      <c r="T457" s="158">
        <v>0.33600000000000002</v>
      </c>
      <c r="U457" s="158">
        <v>0.22470000000000001</v>
      </c>
      <c r="V457" s="158">
        <v>0.30640000000000001</v>
      </c>
      <c r="W457" s="158" t="s">
        <v>84</v>
      </c>
      <c r="X457" s="158" t="s">
        <v>84</v>
      </c>
      <c r="Y457" s="158">
        <v>9.4E-2</v>
      </c>
      <c r="Z457" s="158">
        <v>0.13320000000000001</v>
      </c>
      <c r="AA457" s="158" t="s">
        <v>84</v>
      </c>
      <c r="AB457" s="158" t="s">
        <v>84</v>
      </c>
      <c r="AC457" s="158"/>
      <c r="AD457" s="181">
        <v>3101</v>
      </c>
      <c r="AE457" s="181" t="s">
        <v>84</v>
      </c>
      <c r="AF457" s="181">
        <v>552</v>
      </c>
      <c r="AG457" s="181">
        <v>821</v>
      </c>
      <c r="AH457" s="181">
        <v>504</v>
      </c>
      <c r="AI457" s="181" t="s">
        <v>84</v>
      </c>
      <c r="AJ457" s="181">
        <v>1105</v>
      </c>
      <c r="AK457" s="181" t="s">
        <v>84</v>
      </c>
      <c r="AL457" s="181">
        <v>5149</v>
      </c>
    </row>
    <row r="458" spans="1:38" x14ac:dyDescent="0.25">
      <c r="A458" s="159" t="s">
        <v>7243</v>
      </c>
      <c r="B458" s="158">
        <v>0.14510000000000001</v>
      </c>
      <c r="C458" s="158" t="s">
        <v>84</v>
      </c>
      <c r="D458" s="158">
        <v>0.17299999999999999</v>
      </c>
      <c r="E458" s="158">
        <v>0.1709</v>
      </c>
      <c r="F458" s="158">
        <v>0.17599999999999999</v>
      </c>
      <c r="G458" s="158">
        <v>0.14130000000000001</v>
      </c>
      <c r="H458" s="158">
        <v>9.0200000000000002E-2</v>
      </c>
      <c r="I458" s="158">
        <v>0.20230000000000001</v>
      </c>
      <c r="J458" s="158"/>
      <c r="K458" s="158"/>
      <c r="L458" s="158"/>
      <c r="M458" s="158">
        <v>0.13900000000000001</v>
      </c>
      <c r="N458" s="158">
        <v>0.15129999999999999</v>
      </c>
      <c r="O458" s="158" t="s">
        <v>84</v>
      </c>
      <c r="P458" s="158" t="s">
        <v>84</v>
      </c>
      <c r="Q458" s="158">
        <v>0.159</v>
      </c>
      <c r="R458" s="158">
        <v>0.1875</v>
      </c>
      <c r="S458" s="158">
        <v>0.15809999999999999</v>
      </c>
      <c r="T458" s="158">
        <v>0.18410000000000001</v>
      </c>
      <c r="U458" s="158">
        <v>0.1595</v>
      </c>
      <c r="V458" s="158">
        <v>0.19309999999999999</v>
      </c>
      <c r="W458" s="158">
        <v>0.1047</v>
      </c>
      <c r="X458" s="158">
        <v>0.18329999999999999</v>
      </c>
      <c r="Y458" s="158">
        <v>8.1799999999999998E-2</v>
      </c>
      <c r="Z458" s="158">
        <v>9.9099999999999994E-2</v>
      </c>
      <c r="AA458" s="158">
        <v>0.153</v>
      </c>
      <c r="AB458" s="158">
        <v>0.25659999999999999</v>
      </c>
      <c r="AC458" s="158"/>
      <c r="AD458" s="181">
        <v>14440</v>
      </c>
      <c r="AE458" s="181" t="s">
        <v>84</v>
      </c>
      <c r="AF458" s="181">
        <v>3098</v>
      </c>
      <c r="AG458" s="181">
        <v>3679</v>
      </c>
      <c r="AH458" s="181">
        <v>2249</v>
      </c>
      <c r="AI458" s="181">
        <v>335</v>
      </c>
      <c r="AJ458" s="181">
        <v>4816</v>
      </c>
      <c r="AK458" s="181">
        <v>263</v>
      </c>
      <c r="AL458" s="181">
        <v>26320</v>
      </c>
    </row>
    <row r="459" spans="1:38" x14ac:dyDescent="0.25">
      <c r="A459" s="159" t="s">
        <v>7244</v>
      </c>
      <c r="B459" s="158">
        <v>0.13619999999999999</v>
      </c>
      <c r="C459" s="158" t="s">
        <v>84</v>
      </c>
      <c r="D459" s="158">
        <v>0.125</v>
      </c>
      <c r="E459" s="158">
        <v>0.21129999999999999</v>
      </c>
      <c r="F459" s="158">
        <v>0.18190000000000001</v>
      </c>
      <c r="G459" s="158" t="s">
        <v>84</v>
      </c>
      <c r="H459" s="158">
        <v>6.6799999999999998E-2</v>
      </c>
      <c r="I459" s="158" t="s">
        <v>84</v>
      </c>
      <c r="J459" s="158"/>
      <c r="K459" s="158"/>
      <c r="L459" s="158"/>
      <c r="M459" s="158">
        <v>0.1231</v>
      </c>
      <c r="N459" s="158">
        <v>0.14990000000000001</v>
      </c>
      <c r="O459" s="158" t="s">
        <v>84</v>
      </c>
      <c r="P459" s="158" t="s">
        <v>84</v>
      </c>
      <c r="Q459" s="158">
        <v>9.6199999999999994E-2</v>
      </c>
      <c r="R459" s="158">
        <v>0.15770000000000001</v>
      </c>
      <c r="S459" s="158">
        <v>0.18099999999999999</v>
      </c>
      <c r="T459" s="158">
        <v>0.24340000000000001</v>
      </c>
      <c r="U459" s="158">
        <v>0.14610000000000001</v>
      </c>
      <c r="V459" s="158">
        <v>0.221</v>
      </c>
      <c r="W459" s="158" t="s">
        <v>84</v>
      </c>
      <c r="X459" s="158" t="s">
        <v>84</v>
      </c>
      <c r="Y459" s="158">
        <v>5.1900000000000002E-2</v>
      </c>
      <c r="Z459" s="158">
        <v>8.43E-2</v>
      </c>
      <c r="AA459" s="158" t="s">
        <v>84</v>
      </c>
      <c r="AB459" s="158" t="s">
        <v>84</v>
      </c>
      <c r="AC459" s="158"/>
      <c r="AD459" s="181">
        <v>3101</v>
      </c>
      <c r="AE459" s="181" t="s">
        <v>84</v>
      </c>
      <c r="AF459" s="181">
        <v>552</v>
      </c>
      <c r="AG459" s="181">
        <v>821</v>
      </c>
      <c r="AH459" s="181">
        <v>504</v>
      </c>
      <c r="AI459" s="181" t="s">
        <v>84</v>
      </c>
      <c r="AJ459" s="181">
        <v>1105</v>
      </c>
      <c r="AK459" s="181" t="s">
        <v>84</v>
      </c>
      <c r="AL459" s="181">
        <v>5149</v>
      </c>
    </row>
    <row r="460" spans="1:38" x14ac:dyDescent="0.25">
      <c r="A460" s="159" t="s">
        <v>7245</v>
      </c>
      <c r="B460" s="158">
        <v>7.0900000000000005E-2</v>
      </c>
      <c r="C460" s="158" t="s">
        <v>84</v>
      </c>
      <c r="D460" s="158">
        <v>7.9100000000000004E-2</v>
      </c>
      <c r="E460" s="158">
        <v>9.4600000000000004E-2</v>
      </c>
      <c r="F460" s="158">
        <v>8.72E-2</v>
      </c>
      <c r="G460" s="158">
        <v>5.96E-2</v>
      </c>
      <c r="H460" s="158">
        <v>3.8300000000000001E-2</v>
      </c>
      <c r="I460" s="158">
        <v>0.1193</v>
      </c>
      <c r="J460" s="158"/>
      <c r="K460" s="158"/>
      <c r="L460" s="158"/>
      <c r="M460" s="158">
        <v>6.6299999999999998E-2</v>
      </c>
      <c r="N460" s="158">
        <v>7.5800000000000006E-2</v>
      </c>
      <c r="O460" s="158" t="s">
        <v>84</v>
      </c>
      <c r="P460" s="158" t="s">
        <v>84</v>
      </c>
      <c r="Q460" s="158">
        <v>6.8699999999999997E-2</v>
      </c>
      <c r="R460" s="158">
        <v>9.0499999999999997E-2</v>
      </c>
      <c r="S460" s="158">
        <v>8.4199999999999997E-2</v>
      </c>
      <c r="T460" s="158">
        <v>0.1057</v>
      </c>
      <c r="U460" s="158">
        <v>7.46E-2</v>
      </c>
      <c r="V460" s="158">
        <v>0.1009</v>
      </c>
      <c r="W460" s="158">
        <v>3.5499999999999997E-2</v>
      </c>
      <c r="X460" s="158">
        <v>9.2200000000000004E-2</v>
      </c>
      <c r="Y460" s="158">
        <v>3.2399999999999998E-2</v>
      </c>
      <c r="Z460" s="158">
        <v>4.48E-2</v>
      </c>
      <c r="AA460" s="158">
        <v>7.9600000000000004E-2</v>
      </c>
      <c r="AB460" s="158">
        <v>0.1676</v>
      </c>
      <c r="AC460" s="158"/>
      <c r="AD460" s="181">
        <v>14440</v>
      </c>
      <c r="AE460" s="181" t="s">
        <v>84</v>
      </c>
      <c r="AF460" s="181">
        <v>3098</v>
      </c>
      <c r="AG460" s="181">
        <v>3679</v>
      </c>
      <c r="AH460" s="181">
        <v>2249</v>
      </c>
      <c r="AI460" s="181">
        <v>335</v>
      </c>
      <c r="AJ460" s="181">
        <v>4816</v>
      </c>
      <c r="AK460" s="181">
        <v>263</v>
      </c>
      <c r="AL460" s="181">
        <v>26320</v>
      </c>
    </row>
    <row r="461" spans="1:38" x14ac:dyDescent="0.25">
      <c r="A461" s="159" t="s">
        <v>7246</v>
      </c>
      <c r="B461" s="158">
        <v>0.75039999999999996</v>
      </c>
      <c r="C461" s="158" t="s">
        <v>84</v>
      </c>
      <c r="D461" s="158">
        <v>0.85660000000000003</v>
      </c>
      <c r="E461" s="158">
        <v>0.83620000000000005</v>
      </c>
      <c r="F461" s="158">
        <v>0.83430000000000004</v>
      </c>
      <c r="G461" s="158" t="s">
        <v>84</v>
      </c>
      <c r="H461" s="158">
        <v>0.58809999999999996</v>
      </c>
      <c r="I461" s="158" t="s">
        <v>84</v>
      </c>
      <c r="J461" s="158"/>
      <c r="K461" s="158"/>
      <c r="L461" s="158"/>
      <c r="M461" s="158">
        <v>0.73460000000000003</v>
      </c>
      <c r="N461" s="158">
        <v>0.76549999999999996</v>
      </c>
      <c r="O461" s="158" t="s">
        <v>84</v>
      </c>
      <c r="P461" s="158" t="s">
        <v>84</v>
      </c>
      <c r="Q461" s="158">
        <v>0.82369999999999999</v>
      </c>
      <c r="R461" s="158">
        <v>0.88380000000000003</v>
      </c>
      <c r="S461" s="158">
        <v>0.8085</v>
      </c>
      <c r="T461" s="158">
        <v>0.86029999999999995</v>
      </c>
      <c r="U461" s="158">
        <v>0.79810000000000003</v>
      </c>
      <c r="V461" s="158">
        <v>0.86450000000000005</v>
      </c>
      <c r="W461" s="158" t="s">
        <v>84</v>
      </c>
      <c r="X461" s="158" t="s">
        <v>84</v>
      </c>
      <c r="Y461" s="158">
        <v>0.55820000000000003</v>
      </c>
      <c r="Z461" s="158">
        <v>0.61670000000000003</v>
      </c>
      <c r="AA461" s="158" t="s">
        <v>84</v>
      </c>
      <c r="AB461" s="158" t="s">
        <v>84</v>
      </c>
      <c r="AC461" s="158"/>
      <c r="AD461" s="181">
        <v>3101</v>
      </c>
      <c r="AE461" s="181" t="s">
        <v>84</v>
      </c>
      <c r="AF461" s="181">
        <v>552</v>
      </c>
      <c r="AG461" s="181">
        <v>821</v>
      </c>
      <c r="AH461" s="181">
        <v>504</v>
      </c>
      <c r="AI461" s="181" t="s">
        <v>84</v>
      </c>
      <c r="AJ461" s="181">
        <v>1105</v>
      </c>
      <c r="AK461" s="181" t="s">
        <v>84</v>
      </c>
      <c r="AL461" s="181">
        <v>5149</v>
      </c>
    </row>
    <row r="462" spans="1:38" x14ac:dyDescent="0.25">
      <c r="A462" s="159" t="s">
        <v>7247</v>
      </c>
      <c r="B462" s="158">
        <v>0.72919999999999996</v>
      </c>
      <c r="C462" s="158" t="s">
        <v>84</v>
      </c>
      <c r="D462" s="158">
        <v>0.84789999999999999</v>
      </c>
      <c r="E462" s="158">
        <v>0.79259999999999997</v>
      </c>
      <c r="F462" s="158">
        <v>0.79479999999999995</v>
      </c>
      <c r="G462" s="158">
        <v>0.8609</v>
      </c>
      <c r="H462" s="158">
        <v>0.56610000000000005</v>
      </c>
      <c r="I462" s="158">
        <v>0.70169999999999999</v>
      </c>
      <c r="J462" s="158"/>
      <c r="K462" s="158"/>
      <c r="L462" s="158"/>
      <c r="M462" s="158">
        <v>0.72170000000000001</v>
      </c>
      <c r="N462" s="158">
        <v>0.73650000000000004</v>
      </c>
      <c r="O462" s="158" t="s">
        <v>84</v>
      </c>
      <c r="P462" s="158" t="s">
        <v>84</v>
      </c>
      <c r="Q462" s="158">
        <v>0.83430000000000004</v>
      </c>
      <c r="R462" s="158">
        <v>0.86040000000000005</v>
      </c>
      <c r="S462" s="158">
        <v>0.77880000000000005</v>
      </c>
      <c r="T462" s="158">
        <v>0.80569999999999997</v>
      </c>
      <c r="U462" s="158">
        <v>0.77710000000000001</v>
      </c>
      <c r="V462" s="158">
        <v>0.81130000000000002</v>
      </c>
      <c r="W462" s="158">
        <v>0.81759999999999999</v>
      </c>
      <c r="X462" s="158">
        <v>0.89459999999999995</v>
      </c>
      <c r="Y462" s="158">
        <v>0.55179999999999996</v>
      </c>
      <c r="Z462" s="158">
        <v>0.58009999999999995</v>
      </c>
      <c r="AA462" s="158">
        <v>0.64149999999999996</v>
      </c>
      <c r="AB462" s="158">
        <v>0.75380000000000003</v>
      </c>
      <c r="AC462" s="158"/>
      <c r="AD462" s="181">
        <v>14440</v>
      </c>
      <c r="AE462" s="181" t="s">
        <v>84</v>
      </c>
      <c r="AF462" s="181">
        <v>3098</v>
      </c>
      <c r="AG462" s="181">
        <v>3679</v>
      </c>
      <c r="AH462" s="181">
        <v>2249</v>
      </c>
      <c r="AI462" s="181">
        <v>335</v>
      </c>
      <c r="AJ462" s="181">
        <v>4816</v>
      </c>
      <c r="AK462" s="181">
        <v>263</v>
      </c>
      <c r="AL462" s="181">
        <v>26320</v>
      </c>
    </row>
    <row r="463" spans="1:38" x14ac:dyDescent="0.25">
      <c r="A463" s="159" t="s">
        <v>7248</v>
      </c>
      <c r="B463" s="158">
        <v>0.60629999999999995</v>
      </c>
      <c r="C463" s="158" t="s">
        <v>84</v>
      </c>
      <c r="D463" s="158">
        <v>0.69610000000000005</v>
      </c>
      <c r="E463" s="158">
        <v>0.70799999999999996</v>
      </c>
      <c r="F463" s="158">
        <v>0.70660000000000001</v>
      </c>
      <c r="G463" s="158" t="s">
        <v>84</v>
      </c>
      <c r="H463" s="158">
        <v>0.43409999999999999</v>
      </c>
      <c r="I463" s="158" t="s">
        <v>84</v>
      </c>
      <c r="J463" s="158"/>
      <c r="K463" s="158"/>
      <c r="L463" s="158"/>
      <c r="M463" s="158">
        <v>0.58850000000000002</v>
      </c>
      <c r="N463" s="158">
        <v>0.62350000000000005</v>
      </c>
      <c r="O463" s="158" t="s">
        <v>84</v>
      </c>
      <c r="P463" s="158" t="s">
        <v>84</v>
      </c>
      <c r="Q463" s="158">
        <v>0.65500000000000003</v>
      </c>
      <c r="R463" s="158">
        <v>0.73329999999999995</v>
      </c>
      <c r="S463" s="158">
        <v>0.67479999999999996</v>
      </c>
      <c r="T463" s="158">
        <v>0.73850000000000005</v>
      </c>
      <c r="U463" s="158">
        <v>0.66379999999999995</v>
      </c>
      <c r="V463" s="158">
        <v>0.745</v>
      </c>
      <c r="W463" s="158" t="s">
        <v>84</v>
      </c>
      <c r="X463" s="158" t="s">
        <v>84</v>
      </c>
      <c r="Y463" s="158">
        <v>0.40429999999999999</v>
      </c>
      <c r="Z463" s="158">
        <v>0.46360000000000001</v>
      </c>
      <c r="AA463" s="158" t="s">
        <v>84</v>
      </c>
      <c r="AB463" s="158" t="s">
        <v>84</v>
      </c>
      <c r="AC463" s="158"/>
      <c r="AD463" s="181">
        <v>3101</v>
      </c>
      <c r="AE463" s="181" t="s">
        <v>84</v>
      </c>
      <c r="AF463" s="181">
        <v>552</v>
      </c>
      <c r="AG463" s="181">
        <v>821</v>
      </c>
      <c r="AH463" s="181">
        <v>504</v>
      </c>
      <c r="AI463" s="181" t="s">
        <v>84</v>
      </c>
      <c r="AJ463" s="181">
        <v>1105</v>
      </c>
      <c r="AK463" s="181" t="s">
        <v>84</v>
      </c>
      <c r="AL463" s="181">
        <v>5149</v>
      </c>
    </row>
    <row r="464" spans="1:38" x14ac:dyDescent="0.25">
      <c r="A464" s="159" t="s">
        <v>7249</v>
      </c>
      <c r="B464" s="158">
        <v>0.57250000000000001</v>
      </c>
      <c r="C464" s="158" t="s">
        <v>84</v>
      </c>
      <c r="D464" s="158">
        <v>0.67569999999999997</v>
      </c>
      <c r="E464" s="158">
        <v>0.63900000000000001</v>
      </c>
      <c r="F464" s="158">
        <v>0.65369999999999995</v>
      </c>
      <c r="G464" s="158">
        <v>0.67879999999999996</v>
      </c>
      <c r="H464" s="158">
        <v>0.41099999999999998</v>
      </c>
      <c r="I464" s="158">
        <v>0.55230000000000001</v>
      </c>
      <c r="J464" s="158"/>
      <c r="K464" s="158"/>
      <c r="L464" s="158"/>
      <c r="M464" s="158">
        <v>0.56420000000000003</v>
      </c>
      <c r="N464" s="158">
        <v>0.58069999999999999</v>
      </c>
      <c r="O464" s="158" t="s">
        <v>84</v>
      </c>
      <c r="P464" s="158" t="s">
        <v>84</v>
      </c>
      <c r="Q464" s="158">
        <v>0.65839999999999999</v>
      </c>
      <c r="R464" s="158">
        <v>0.69230000000000003</v>
      </c>
      <c r="S464" s="158">
        <v>0.62290000000000001</v>
      </c>
      <c r="T464" s="158">
        <v>0.65469999999999995</v>
      </c>
      <c r="U464" s="158">
        <v>0.6331</v>
      </c>
      <c r="V464" s="158">
        <v>0.67349999999999999</v>
      </c>
      <c r="W464" s="158">
        <v>0.62439999999999996</v>
      </c>
      <c r="X464" s="158">
        <v>0.72709999999999997</v>
      </c>
      <c r="Y464" s="158">
        <v>0.39679999999999999</v>
      </c>
      <c r="Z464" s="158">
        <v>0.42509999999999998</v>
      </c>
      <c r="AA464" s="158">
        <v>0.4889</v>
      </c>
      <c r="AB464" s="158">
        <v>0.61099999999999999</v>
      </c>
      <c r="AC464" s="158"/>
      <c r="AD464" s="181">
        <v>14440</v>
      </c>
      <c r="AE464" s="181" t="s">
        <v>84</v>
      </c>
      <c r="AF464" s="181">
        <v>3098</v>
      </c>
      <c r="AG464" s="181">
        <v>3679</v>
      </c>
      <c r="AH464" s="181">
        <v>2249</v>
      </c>
      <c r="AI464" s="181">
        <v>335</v>
      </c>
      <c r="AJ464" s="181">
        <v>4816</v>
      </c>
      <c r="AK464" s="181">
        <v>263</v>
      </c>
      <c r="AL464" s="181">
        <v>26320</v>
      </c>
    </row>
    <row r="465" spans="1:38" x14ac:dyDescent="0.25">
      <c r="A465" s="159" t="s">
        <v>7250</v>
      </c>
      <c r="B465" s="158">
        <v>0.50339999999999996</v>
      </c>
      <c r="C465" s="158" t="s">
        <v>84</v>
      </c>
      <c r="D465" s="158">
        <v>0.5706</v>
      </c>
      <c r="E465" s="158">
        <v>0.60680000000000001</v>
      </c>
      <c r="F465" s="158">
        <v>0.60699999999999998</v>
      </c>
      <c r="G465" s="158" t="s">
        <v>84</v>
      </c>
      <c r="H465" s="158">
        <v>0.3387</v>
      </c>
      <c r="I465" s="158" t="s">
        <v>84</v>
      </c>
      <c r="J465" s="158"/>
      <c r="K465" s="158"/>
      <c r="L465" s="158"/>
      <c r="M465" s="158">
        <v>0.48530000000000001</v>
      </c>
      <c r="N465" s="158">
        <v>0.52129999999999999</v>
      </c>
      <c r="O465" s="158" t="s">
        <v>84</v>
      </c>
      <c r="P465" s="158" t="s">
        <v>84</v>
      </c>
      <c r="Q465" s="158">
        <v>0.52739999999999998</v>
      </c>
      <c r="R465" s="158">
        <v>0.61150000000000004</v>
      </c>
      <c r="S465" s="158">
        <v>0.5716</v>
      </c>
      <c r="T465" s="158">
        <v>0.64</v>
      </c>
      <c r="U465" s="158">
        <v>0.56189999999999996</v>
      </c>
      <c r="V465" s="158">
        <v>0.64910000000000001</v>
      </c>
      <c r="W465" s="158" t="s">
        <v>84</v>
      </c>
      <c r="X465" s="158" t="s">
        <v>84</v>
      </c>
      <c r="Y465" s="158">
        <v>0.3105</v>
      </c>
      <c r="Z465" s="158">
        <v>0.36720000000000003</v>
      </c>
      <c r="AA465" s="158" t="s">
        <v>84</v>
      </c>
      <c r="AB465" s="158" t="s">
        <v>84</v>
      </c>
      <c r="AC465" s="158"/>
      <c r="AD465" s="181">
        <v>3101</v>
      </c>
      <c r="AE465" s="181" t="s">
        <v>84</v>
      </c>
      <c r="AF465" s="181">
        <v>552</v>
      </c>
      <c r="AG465" s="181">
        <v>821</v>
      </c>
      <c r="AH465" s="181">
        <v>504</v>
      </c>
      <c r="AI465" s="181" t="s">
        <v>84</v>
      </c>
      <c r="AJ465" s="181">
        <v>1105</v>
      </c>
      <c r="AK465" s="181" t="s">
        <v>84</v>
      </c>
      <c r="AL465" s="181">
        <v>5149</v>
      </c>
    </row>
    <row r="466" spans="1:38" x14ac:dyDescent="0.25">
      <c r="A466" s="159" t="s">
        <v>7251</v>
      </c>
      <c r="B466" s="158">
        <v>0.45369999999999999</v>
      </c>
      <c r="C466" s="158" t="s">
        <v>84</v>
      </c>
      <c r="D466" s="158">
        <v>0.54759999999999998</v>
      </c>
      <c r="E466" s="158">
        <v>0.51249999999999996</v>
      </c>
      <c r="F466" s="158">
        <v>0.51439999999999997</v>
      </c>
      <c r="G466" s="158">
        <v>0.51439999999999997</v>
      </c>
      <c r="H466" s="158">
        <v>0.31480000000000002</v>
      </c>
      <c r="I466" s="158">
        <v>0.47449999999999998</v>
      </c>
      <c r="J466" s="158"/>
      <c r="K466" s="158"/>
      <c r="L466" s="158"/>
      <c r="M466" s="158">
        <v>0.44540000000000002</v>
      </c>
      <c r="N466" s="158">
        <v>0.46200000000000002</v>
      </c>
      <c r="O466" s="158" t="s">
        <v>84</v>
      </c>
      <c r="P466" s="158" t="s">
        <v>84</v>
      </c>
      <c r="Q466" s="158">
        <v>0.52939999999999998</v>
      </c>
      <c r="R466" s="158">
        <v>0.56540000000000001</v>
      </c>
      <c r="S466" s="158">
        <v>0.49580000000000002</v>
      </c>
      <c r="T466" s="158">
        <v>0.52890000000000004</v>
      </c>
      <c r="U466" s="158">
        <v>0.49299999999999999</v>
      </c>
      <c r="V466" s="158">
        <v>0.53539999999999999</v>
      </c>
      <c r="W466" s="158">
        <v>0.45839999999999997</v>
      </c>
      <c r="X466" s="158">
        <v>0.56759999999999999</v>
      </c>
      <c r="Y466" s="158">
        <v>0.3014</v>
      </c>
      <c r="Z466" s="158">
        <v>0.32819999999999999</v>
      </c>
      <c r="AA466" s="158">
        <v>0.41160000000000002</v>
      </c>
      <c r="AB466" s="158">
        <v>0.53469999999999995</v>
      </c>
      <c r="AC466" s="158"/>
      <c r="AD466" s="181">
        <v>14440</v>
      </c>
      <c r="AE466" s="181" t="s">
        <v>84</v>
      </c>
      <c r="AF466" s="181">
        <v>3098</v>
      </c>
      <c r="AG466" s="181">
        <v>3679</v>
      </c>
      <c r="AH466" s="181">
        <v>2249</v>
      </c>
      <c r="AI466" s="181">
        <v>335</v>
      </c>
      <c r="AJ466" s="181">
        <v>4816</v>
      </c>
      <c r="AK466" s="181">
        <v>263</v>
      </c>
      <c r="AL466" s="181">
        <v>26320</v>
      </c>
    </row>
    <row r="467" spans="1:38" x14ac:dyDescent="0.25">
      <c r="A467" s="159" t="s">
        <v>7252</v>
      </c>
      <c r="B467" s="158">
        <v>0.7097</v>
      </c>
      <c r="C467" s="158" t="s">
        <v>84</v>
      </c>
      <c r="D467" s="158">
        <v>0.83979999999999999</v>
      </c>
      <c r="E467" s="158">
        <v>0.82369999999999999</v>
      </c>
      <c r="F467" s="158">
        <v>0.77349999999999997</v>
      </c>
      <c r="G467" s="158">
        <v>0.77690000000000003</v>
      </c>
      <c r="H467" s="158">
        <v>0.50790000000000002</v>
      </c>
      <c r="I467" s="158">
        <v>0.73540000000000005</v>
      </c>
      <c r="J467" s="158"/>
      <c r="K467" s="158"/>
      <c r="L467" s="158"/>
      <c r="M467" s="158">
        <v>0.70169999999999999</v>
      </c>
      <c r="N467" s="158">
        <v>0.71750000000000003</v>
      </c>
      <c r="O467" s="158" t="s">
        <v>84</v>
      </c>
      <c r="P467" s="158" t="s">
        <v>84</v>
      </c>
      <c r="Q467" s="158">
        <v>0.82110000000000005</v>
      </c>
      <c r="R467" s="158">
        <v>0.85680000000000001</v>
      </c>
      <c r="S467" s="158">
        <v>0.81189999999999996</v>
      </c>
      <c r="T467" s="158">
        <v>0.8347</v>
      </c>
      <c r="U467" s="158">
        <v>0.75180000000000002</v>
      </c>
      <c r="V467" s="158">
        <v>0.79359999999999997</v>
      </c>
      <c r="W467" s="158">
        <v>0.7177</v>
      </c>
      <c r="X467" s="158">
        <v>0.82530000000000003</v>
      </c>
      <c r="Y467" s="158">
        <v>0.49309999999999998</v>
      </c>
      <c r="Z467" s="158">
        <v>0.52239999999999998</v>
      </c>
      <c r="AA467" s="158">
        <v>0.68469999999999998</v>
      </c>
      <c r="AB467" s="158">
        <v>0.7792</v>
      </c>
      <c r="AC467" s="158"/>
      <c r="AD467" s="181">
        <v>14206</v>
      </c>
      <c r="AE467" s="181" t="s">
        <v>84</v>
      </c>
      <c r="AF467" s="181">
        <v>1933</v>
      </c>
      <c r="AG467" s="181">
        <v>5088</v>
      </c>
      <c r="AH467" s="181">
        <v>1745</v>
      </c>
      <c r="AI467" s="181">
        <v>261</v>
      </c>
      <c r="AJ467" s="181">
        <v>4806</v>
      </c>
      <c r="AK467" s="181">
        <v>373</v>
      </c>
      <c r="AL467" s="181">
        <v>13880</v>
      </c>
    </row>
    <row r="468" spans="1:38" x14ac:dyDescent="0.25">
      <c r="A468" s="159" t="s">
        <v>7253</v>
      </c>
      <c r="B468" s="158">
        <v>0.72640000000000005</v>
      </c>
      <c r="C468" s="158" t="s">
        <v>84</v>
      </c>
      <c r="D468" s="158">
        <v>0.85829999999999995</v>
      </c>
      <c r="E468" s="158">
        <v>0.82279999999999998</v>
      </c>
      <c r="F468" s="158">
        <v>0.77669999999999995</v>
      </c>
      <c r="G468" s="158">
        <v>0.76659999999999995</v>
      </c>
      <c r="H468" s="158">
        <v>0.55120000000000002</v>
      </c>
      <c r="I468" s="158">
        <v>0.81069999999999998</v>
      </c>
      <c r="J468" s="158"/>
      <c r="K468" s="158"/>
      <c r="L468" s="158"/>
      <c r="M468" s="158">
        <v>0.71930000000000005</v>
      </c>
      <c r="N468" s="158">
        <v>0.73329999999999995</v>
      </c>
      <c r="O468" s="158" t="s">
        <v>84</v>
      </c>
      <c r="P468" s="158" t="s">
        <v>84</v>
      </c>
      <c r="Q468" s="158">
        <v>0.84240000000000004</v>
      </c>
      <c r="R468" s="158">
        <v>0.87270000000000003</v>
      </c>
      <c r="S468" s="158">
        <v>0.81179999999999997</v>
      </c>
      <c r="T468" s="158">
        <v>0.83320000000000005</v>
      </c>
      <c r="U468" s="158">
        <v>0.7571</v>
      </c>
      <c r="V468" s="158">
        <v>0.79490000000000005</v>
      </c>
      <c r="W468" s="158">
        <v>0.71640000000000004</v>
      </c>
      <c r="X468" s="158">
        <v>0.80920000000000003</v>
      </c>
      <c r="Y468" s="158">
        <v>0.53820000000000001</v>
      </c>
      <c r="Z468" s="158">
        <v>0.56389999999999996</v>
      </c>
      <c r="AA468" s="158">
        <v>0.77110000000000001</v>
      </c>
      <c r="AB468" s="158">
        <v>0.84419999999999995</v>
      </c>
      <c r="AC468" s="158"/>
      <c r="AD468" s="181">
        <v>18030</v>
      </c>
      <c r="AE468" s="181" t="s">
        <v>84</v>
      </c>
      <c r="AF468" s="181">
        <v>2606</v>
      </c>
      <c r="AG468" s="181">
        <v>6085</v>
      </c>
      <c r="AH468" s="181">
        <v>2200</v>
      </c>
      <c r="AI468" s="181">
        <v>363</v>
      </c>
      <c r="AJ468" s="181">
        <v>6269</v>
      </c>
      <c r="AK468" s="181">
        <v>507</v>
      </c>
      <c r="AL468" s="181">
        <v>17018</v>
      </c>
    </row>
    <row r="469" spans="1:38" x14ac:dyDescent="0.25">
      <c r="A469" s="159" t="s">
        <v>7254</v>
      </c>
      <c r="B469" s="158">
        <v>0.91139999999999999</v>
      </c>
      <c r="C469" s="158" t="s">
        <v>84</v>
      </c>
      <c r="D469" s="158">
        <v>0.98899999999999999</v>
      </c>
      <c r="E469" s="158">
        <v>0.96630000000000005</v>
      </c>
      <c r="F469" s="158">
        <v>0.93579999999999997</v>
      </c>
      <c r="G469" s="158">
        <v>0.95230000000000004</v>
      </c>
      <c r="H469" s="158">
        <v>0.80969999999999998</v>
      </c>
      <c r="I469" s="158">
        <v>0.92710000000000004</v>
      </c>
      <c r="J469" s="158"/>
      <c r="K469" s="158"/>
      <c r="L469" s="158"/>
      <c r="M469" s="158">
        <v>0.90649999999999997</v>
      </c>
      <c r="N469" s="158">
        <v>0.91600000000000004</v>
      </c>
      <c r="O469" s="158" t="s">
        <v>84</v>
      </c>
      <c r="P469" s="158" t="s">
        <v>84</v>
      </c>
      <c r="Q469" s="158">
        <v>0.98240000000000005</v>
      </c>
      <c r="R469" s="158">
        <v>0.99309999999999998</v>
      </c>
      <c r="S469" s="158">
        <v>0.9607</v>
      </c>
      <c r="T469" s="158">
        <v>0.97109999999999996</v>
      </c>
      <c r="U469" s="158">
        <v>0.92290000000000005</v>
      </c>
      <c r="V469" s="158">
        <v>0.94650000000000001</v>
      </c>
      <c r="W469" s="158">
        <v>0.9173</v>
      </c>
      <c r="X469" s="158">
        <v>0.97270000000000001</v>
      </c>
      <c r="Y469" s="158">
        <v>0.79830000000000001</v>
      </c>
      <c r="Z469" s="158">
        <v>0.8206</v>
      </c>
      <c r="AA469" s="158">
        <v>0.89500000000000002</v>
      </c>
      <c r="AB469" s="158">
        <v>0.94969999999999999</v>
      </c>
      <c r="AC469" s="158"/>
      <c r="AD469" s="181">
        <v>14206</v>
      </c>
      <c r="AE469" s="181" t="s">
        <v>84</v>
      </c>
      <c r="AF469" s="181">
        <v>1933</v>
      </c>
      <c r="AG469" s="181">
        <v>5088</v>
      </c>
      <c r="AH469" s="181">
        <v>1745</v>
      </c>
      <c r="AI469" s="181">
        <v>261</v>
      </c>
      <c r="AJ469" s="181">
        <v>4806</v>
      </c>
      <c r="AK469" s="181">
        <v>373</v>
      </c>
      <c r="AL469" s="181">
        <v>13880</v>
      </c>
    </row>
    <row r="470" spans="1:38" x14ac:dyDescent="0.25">
      <c r="A470" s="159" t="s">
        <v>7255</v>
      </c>
      <c r="B470" s="158">
        <v>0.91700000000000004</v>
      </c>
      <c r="C470" s="158" t="s">
        <v>84</v>
      </c>
      <c r="D470" s="158">
        <v>0.9919</v>
      </c>
      <c r="E470" s="158">
        <v>0.96440000000000003</v>
      </c>
      <c r="F470" s="158">
        <v>0.9466</v>
      </c>
      <c r="G470" s="158">
        <v>0.96120000000000005</v>
      </c>
      <c r="H470" s="158">
        <v>0.82469999999999999</v>
      </c>
      <c r="I470" s="158">
        <v>0.94299999999999995</v>
      </c>
      <c r="J470" s="158"/>
      <c r="K470" s="158"/>
      <c r="L470" s="158"/>
      <c r="M470" s="158">
        <v>0.91279999999999994</v>
      </c>
      <c r="N470" s="158">
        <v>0.92100000000000004</v>
      </c>
      <c r="O470" s="158" t="s">
        <v>84</v>
      </c>
      <c r="P470" s="158" t="s">
        <v>84</v>
      </c>
      <c r="Q470" s="158">
        <v>0.98660000000000003</v>
      </c>
      <c r="R470" s="158">
        <v>0.995</v>
      </c>
      <c r="S470" s="158">
        <v>0.95920000000000005</v>
      </c>
      <c r="T470" s="158">
        <v>0.96899999999999997</v>
      </c>
      <c r="U470" s="158">
        <v>0.93600000000000005</v>
      </c>
      <c r="V470" s="158">
        <v>0.95550000000000002</v>
      </c>
      <c r="W470" s="158">
        <v>0.93420000000000003</v>
      </c>
      <c r="X470" s="158">
        <v>0.97719999999999996</v>
      </c>
      <c r="Y470" s="158">
        <v>0.81499999999999995</v>
      </c>
      <c r="Z470" s="158">
        <v>0.83399999999999996</v>
      </c>
      <c r="AA470" s="158">
        <v>0.91830000000000001</v>
      </c>
      <c r="AB470" s="158">
        <v>0.96030000000000004</v>
      </c>
      <c r="AC470" s="158"/>
      <c r="AD470" s="181">
        <v>18030</v>
      </c>
      <c r="AE470" s="181" t="s">
        <v>84</v>
      </c>
      <c r="AF470" s="181">
        <v>2606</v>
      </c>
      <c r="AG470" s="181">
        <v>6085</v>
      </c>
      <c r="AH470" s="181">
        <v>2200</v>
      </c>
      <c r="AI470" s="181">
        <v>363</v>
      </c>
      <c r="AJ470" s="181">
        <v>6269</v>
      </c>
      <c r="AK470" s="181">
        <v>507</v>
      </c>
      <c r="AL470" s="181">
        <v>17018</v>
      </c>
    </row>
    <row r="471" spans="1:38" x14ac:dyDescent="0.25">
      <c r="A471" s="159" t="s">
        <v>7256</v>
      </c>
      <c r="B471" s="158">
        <v>0.6069</v>
      </c>
      <c r="C471" s="158" t="s">
        <v>84</v>
      </c>
      <c r="D471" s="158">
        <v>0.73280000000000001</v>
      </c>
      <c r="E471" s="158">
        <v>0.73329999999999995</v>
      </c>
      <c r="F471" s="158">
        <v>0.65839999999999999</v>
      </c>
      <c r="G471" s="158">
        <v>0.63</v>
      </c>
      <c r="H471" s="158">
        <v>0.4</v>
      </c>
      <c r="I471" s="158">
        <v>0.64159999999999995</v>
      </c>
      <c r="J471" s="158"/>
      <c r="K471" s="158"/>
      <c r="L471" s="158"/>
      <c r="M471" s="158">
        <v>0.59799999999999998</v>
      </c>
      <c r="N471" s="158">
        <v>0.61570000000000003</v>
      </c>
      <c r="O471" s="158" t="s">
        <v>84</v>
      </c>
      <c r="P471" s="158" t="s">
        <v>84</v>
      </c>
      <c r="Q471" s="158">
        <v>0.70950000000000002</v>
      </c>
      <c r="R471" s="158">
        <v>0.75449999999999995</v>
      </c>
      <c r="S471" s="158">
        <v>0.71909999999999996</v>
      </c>
      <c r="T471" s="158">
        <v>0.74680000000000002</v>
      </c>
      <c r="U471" s="158">
        <v>0.63319999999999999</v>
      </c>
      <c r="V471" s="158">
        <v>0.68240000000000001</v>
      </c>
      <c r="W471" s="158">
        <v>0.56179999999999997</v>
      </c>
      <c r="X471" s="158">
        <v>0.69059999999999999</v>
      </c>
      <c r="Y471" s="158">
        <v>0.3851</v>
      </c>
      <c r="Z471" s="158">
        <v>0.4148</v>
      </c>
      <c r="AA471" s="158">
        <v>0.58620000000000005</v>
      </c>
      <c r="AB471" s="158">
        <v>0.69159999999999999</v>
      </c>
      <c r="AC471" s="158"/>
      <c r="AD471" s="181">
        <v>14206</v>
      </c>
      <c r="AE471" s="181" t="s">
        <v>84</v>
      </c>
      <c r="AF471" s="181">
        <v>1933</v>
      </c>
      <c r="AG471" s="181">
        <v>5088</v>
      </c>
      <c r="AH471" s="181">
        <v>1745</v>
      </c>
      <c r="AI471" s="181">
        <v>261</v>
      </c>
      <c r="AJ471" s="181">
        <v>4806</v>
      </c>
      <c r="AK471" s="181">
        <v>373</v>
      </c>
      <c r="AL471" s="181">
        <v>13880</v>
      </c>
    </row>
    <row r="472" spans="1:38" x14ac:dyDescent="0.25">
      <c r="A472" s="159" t="s">
        <v>7257</v>
      </c>
      <c r="B472" s="158">
        <v>0.62960000000000005</v>
      </c>
      <c r="C472" s="158" t="s">
        <v>84</v>
      </c>
      <c r="D472" s="158">
        <v>0.76890000000000003</v>
      </c>
      <c r="E472" s="158">
        <v>0.73309999999999997</v>
      </c>
      <c r="F472" s="158">
        <v>0.67269999999999996</v>
      </c>
      <c r="G472" s="158">
        <v>0.68140000000000001</v>
      </c>
      <c r="H472" s="158">
        <v>0.44750000000000001</v>
      </c>
      <c r="I472" s="158">
        <v>0.70009999999999994</v>
      </c>
      <c r="J472" s="158"/>
      <c r="K472" s="158"/>
      <c r="L472" s="158"/>
      <c r="M472" s="158">
        <v>0.62160000000000004</v>
      </c>
      <c r="N472" s="158">
        <v>0.63749999999999996</v>
      </c>
      <c r="O472" s="158" t="s">
        <v>84</v>
      </c>
      <c r="P472" s="158" t="s">
        <v>84</v>
      </c>
      <c r="Q472" s="158">
        <v>0.74880000000000002</v>
      </c>
      <c r="R472" s="158">
        <v>0.78769999999999996</v>
      </c>
      <c r="S472" s="158">
        <v>0.71970000000000001</v>
      </c>
      <c r="T472" s="158">
        <v>0.74609999999999999</v>
      </c>
      <c r="U472" s="158">
        <v>0.64980000000000004</v>
      </c>
      <c r="V472" s="158">
        <v>0.69450000000000001</v>
      </c>
      <c r="W472" s="158">
        <v>0.62460000000000004</v>
      </c>
      <c r="X472" s="158">
        <v>0.73150000000000004</v>
      </c>
      <c r="Y472" s="158">
        <v>0.434</v>
      </c>
      <c r="Z472" s="158">
        <v>0.46089999999999998</v>
      </c>
      <c r="AA472" s="158">
        <v>0.65349999999999997</v>
      </c>
      <c r="AB472" s="158">
        <v>0.74180000000000001</v>
      </c>
      <c r="AC472" s="158"/>
      <c r="AD472" s="181">
        <v>18030</v>
      </c>
      <c r="AE472" s="181" t="s">
        <v>84</v>
      </c>
      <c r="AF472" s="181">
        <v>2606</v>
      </c>
      <c r="AG472" s="181">
        <v>6085</v>
      </c>
      <c r="AH472" s="181">
        <v>2200</v>
      </c>
      <c r="AI472" s="181">
        <v>363</v>
      </c>
      <c r="AJ472" s="181">
        <v>6269</v>
      </c>
      <c r="AK472" s="181">
        <v>507</v>
      </c>
      <c r="AL472" s="181">
        <v>17018</v>
      </c>
    </row>
    <row r="473" spans="1:38" x14ac:dyDescent="0.25">
      <c r="A473" s="159" t="s">
        <v>7258</v>
      </c>
      <c r="B473" s="158">
        <v>0.51949999999999996</v>
      </c>
      <c r="C473" s="158" t="s">
        <v>84</v>
      </c>
      <c r="D473" s="158">
        <v>0.64759999999999995</v>
      </c>
      <c r="E473" s="158">
        <v>0.63819999999999999</v>
      </c>
      <c r="F473" s="158">
        <v>0.58260000000000001</v>
      </c>
      <c r="G473" s="158">
        <v>0.50949999999999995</v>
      </c>
      <c r="H473" s="158">
        <v>0.3145</v>
      </c>
      <c r="I473" s="158">
        <v>0.60009999999999997</v>
      </c>
      <c r="J473" s="158"/>
      <c r="K473" s="158"/>
      <c r="L473" s="158"/>
      <c r="M473" s="158">
        <v>0.50990000000000002</v>
      </c>
      <c r="N473" s="158">
        <v>0.52910000000000001</v>
      </c>
      <c r="O473" s="158" t="s">
        <v>84</v>
      </c>
      <c r="P473" s="158" t="s">
        <v>84</v>
      </c>
      <c r="Q473" s="158">
        <v>0.621</v>
      </c>
      <c r="R473" s="158">
        <v>0.67290000000000005</v>
      </c>
      <c r="S473" s="158">
        <v>0.62190000000000001</v>
      </c>
      <c r="T473" s="158">
        <v>0.65400000000000003</v>
      </c>
      <c r="U473" s="158">
        <v>0.55520000000000003</v>
      </c>
      <c r="V473" s="158">
        <v>0.6089</v>
      </c>
      <c r="W473" s="158">
        <v>0.43819999999999998</v>
      </c>
      <c r="X473" s="158">
        <v>0.57630000000000003</v>
      </c>
      <c r="Y473" s="158">
        <v>0.29959999999999998</v>
      </c>
      <c r="Z473" s="158">
        <v>0.32940000000000003</v>
      </c>
      <c r="AA473" s="158">
        <v>0.5423</v>
      </c>
      <c r="AB473" s="158">
        <v>0.65310000000000001</v>
      </c>
      <c r="AC473" s="158"/>
      <c r="AD473" s="181">
        <v>14206</v>
      </c>
      <c r="AE473" s="181" t="s">
        <v>84</v>
      </c>
      <c r="AF473" s="181">
        <v>1933</v>
      </c>
      <c r="AG473" s="181">
        <v>5088</v>
      </c>
      <c r="AH473" s="181">
        <v>1745</v>
      </c>
      <c r="AI473" s="181">
        <v>261</v>
      </c>
      <c r="AJ473" s="181">
        <v>4806</v>
      </c>
      <c r="AK473" s="181">
        <v>373</v>
      </c>
      <c r="AL473" s="181">
        <v>13880</v>
      </c>
    </row>
    <row r="474" spans="1:38" x14ac:dyDescent="0.25">
      <c r="A474" s="159" t="s">
        <v>7259</v>
      </c>
      <c r="B474" s="158">
        <v>0.54859999999999998</v>
      </c>
      <c r="C474" s="158" t="s">
        <v>84</v>
      </c>
      <c r="D474" s="158">
        <v>0.68569999999999998</v>
      </c>
      <c r="E474" s="158">
        <v>0.64929999999999999</v>
      </c>
      <c r="F474" s="158">
        <v>0.59550000000000003</v>
      </c>
      <c r="G474" s="158">
        <v>0.61399999999999999</v>
      </c>
      <c r="H474" s="158">
        <v>0.36759999999999998</v>
      </c>
      <c r="I474" s="158">
        <v>0.62819999999999998</v>
      </c>
      <c r="J474" s="158"/>
      <c r="K474" s="158"/>
      <c r="L474" s="158"/>
      <c r="M474" s="158">
        <v>0.53969999999999996</v>
      </c>
      <c r="N474" s="158">
        <v>0.55730000000000002</v>
      </c>
      <c r="O474" s="158" t="s">
        <v>84</v>
      </c>
      <c r="P474" s="158" t="s">
        <v>84</v>
      </c>
      <c r="Q474" s="158">
        <v>0.66210000000000002</v>
      </c>
      <c r="R474" s="158">
        <v>0.70809999999999995</v>
      </c>
      <c r="S474" s="158">
        <v>0.63370000000000004</v>
      </c>
      <c r="T474" s="158">
        <v>0.66439999999999999</v>
      </c>
      <c r="U474" s="158">
        <v>0.56989999999999996</v>
      </c>
      <c r="V474" s="158">
        <v>0.62009999999999998</v>
      </c>
      <c r="W474" s="158">
        <v>0.55320000000000003</v>
      </c>
      <c r="X474" s="158">
        <v>0.66900000000000004</v>
      </c>
      <c r="Y474" s="158">
        <v>0.3538</v>
      </c>
      <c r="Z474" s="158">
        <v>0.38150000000000001</v>
      </c>
      <c r="AA474" s="158">
        <v>0.57730000000000004</v>
      </c>
      <c r="AB474" s="158">
        <v>0.67479999999999996</v>
      </c>
      <c r="AC474" s="158"/>
      <c r="AD474" s="181">
        <v>18030</v>
      </c>
      <c r="AE474" s="181" t="s">
        <v>84</v>
      </c>
      <c r="AF474" s="181">
        <v>2606</v>
      </c>
      <c r="AG474" s="181">
        <v>6085</v>
      </c>
      <c r="AH474" s="181">
        <v>2200</v>
      </c>
      <c r="AI474" s="181">
        <v>363</v>
      </c>
      <c r="AJ474" s="181">
        <v>6269</v>
      </c>
      <c r="AK474" s="181">
        <v>507</v>
      </c>
      <c r="AL474" s="181">
        <v>17018</v>
      </c>
    </row>
    <row r="475" spans="1:38" x14ac:dyDescent="0.25">
      <c r="A475" s="159" t="s">
        <v>7260</v>
      </c>
      <c r="B475" s="158">
        <v>0.8377</v>
      </c>
      <c r="C475" s="158" t="s">
        <v>84</v>
      </c>
      <c r="D475" s="158">
        <v>0.94410000000000005</v>
      </c>
      <c r="E475" s="158">
        <v>0.92469999999999997</v>
      </c>
      <c r="F475" s="158">
        <v>0.88290000000000002</v>
      </c>
      <c r="G475" s="158">
        <v>0.88670000000000004</v>
      </c>
      <c r="H475" s="158">
        <v>0.68300000000000005</v>
      </c>
      <c r="I475" s="158">
        <v>0.84989999999999999</v>
      </c>
      <c r="J475" s="158"/>
      <c r="K475" s="158"/>
      <c r="L475" s="158"/>
      <c r="M475" s="158">
        <v>0.83140000000000003</v>
      </c>
      <c r="N475" s="158">
        <v>0.84389999999999998</v>
      </c>
      <c r="O475" s="158" t="s">
        <v>84</v>
      </c>
      <c r="P475" s="158" t="s">
        <v>84</v>
      </c>
      <c r="Q475" s="158">
        <v>0.93210000000000004</v>
      </c>
      <c r="R475" s="158">
        <v>0.95399999999999996</v>
      </c>
      <c r="S475" s="158">
        <v>0.91659999999999997</v>
      </c>
      <c r="T475" s="158">
        <v>0.93189999999999995</v>
      </c>
      <c r="U475" s="158">
        <v>0.86629999999999996</v>
      </c>
      <c r="V475" s="158">
        <v>0.89749999999999996</v>
      </c>
      <c r="W475" s="158">
        <v>0.83989999999999998</v>
      </c>
      <c r="X475" s="158">
        <v>0.9204</v>
      </c>
      <c r="Y475" s="158">
        <v>0.6694</v>
      </c>
      <c r="Z475" s="158">
        <v>0.69610000000000005</v>
      </c>
      <c r="AA475" s="158">
        <v>0.80830000000000002</v>
      </c>
      <c r="AB475" s="158">
        <v>0.8831</v>
      </c>
      <c r="AC475" s="158"/>
      <c r="AD475" s="181">
        <v>14206</v>
      </c>
      <c r="AE475" s="181" t="s">
        <v>84</v>
      </c>
      <c r="AF475" s="181">
        <v>1933</v>
      </c>
      <c r="AG475" s="181">
        <v>5088</v>
      </c>
      <c r="AH475" s="181">
        <v>1745</v>
      </c>
      <c r="AI475" s="181">
        <v>261</v>
      </c>
      <c r="AJ475" s="181">
        <v>4806</v>
      </c>
      <c r="AK475" s="181">
        <v>373</v>
      </c>
      <c r="AL475" s="181">
        <v>13880</v>
      </c>
    </row>
    <row r="476" spans="1:38" x14ac:dyDescent="0.25">
      <c r="A476" s="159" t="s">
        <v>7261</v>
      </c>
      <c r="B476" s="158">
        <v>0.85009999999999997</v>
      </c>
      <c r="C476" s="158" t="s">
        <v>84</v>
      </c>
      <c r="D476" s="158">
        <v>0.9536</v>
      </c>
      <c r="E476" s="158">
        <v>0.92459999999999998</v>
      </c>
      <c r="F476" s="158">
        <v>0.89449999999999996</v>
      </c>
      <c r="G476" s="158">
        <v>0.90749999999999997</v>
      </c>
      <c r="H476" s="158">
        <v>0.71199999999999997</v>
      </c>
      <c r="I476" s="158">
        <v>0.89890000000000003</v>
      </c>
      <c r="J476" s="158"/>
      <c r="K476" s="158"/>
      <c r="L476" s="158"/>
      <c r="M476" s="158">
        <v>0.84470000000000001</v>
      </c>
      <c r="N476" s="158">
        <v>0.85540000000000005</v>
      </c>
      <c r="O476" s="158" t="s">
        <v>84</v>
      </c>
      <c r="P476" s="158" t="s">
        <v>84</v>
      </c>
      <c r="Q476" s="158">
        <v>0.94389999999999996</v>
      </c>
      <c r="R476" s="158">
        <v>0.9617</v>
      </c>
      <c r="S476" s="158">
        <v>0.91720000000000002</v>
      </c>
      <c r="T476" s="158">
        <v>0.93140000000000001</v>
      </c>
      <c r="U476" s="158">
        <v>0.88019999999999998</v>
      </c>
      <c r="V476" s="158">
        <v>0.90710000000000002</v>
      </c>
      <c r="W476" s="158">
        <v>0.871</v>
      </c>
      <c r="X476" s="158">
        <v>0.93410000000000004</v>
      </c>
      <c r="Y476" s="158">
        <v>0.70040000000000002</v>
      </c>
      <c r="Z476" s="158">
        <v>0.72319999999999995</v>
      </c>
      <c r="AA476" s="158">
        <v>0.86799999999999999</v>
      </c>
      <c r="AB476" s="158">
        <v>0.92290000000000005</v>
      </c>
      <c r="AC476" s="158"/>
      <c r="AD476" s="181">
        <v>18030</v>
      </c>
      <c r="AE476" s="181" t="s">
        <v>84</v>
      </c>
      <c r="AF476" s="181">
        <v>2606</v>
      </c>
      <c r="AG476" s="181">
        <v>6085</v>
      </c>
      <c r="AH476" s="181">
        <v>2200</v>
      </c>
      <c r="AI476" s="181">
        <v>363</v>
      </c>
      <c r="AJ476" s="181">
        <v>6269</v>
      </c>
      <c r="AK476" s="181">
        <v>507</v>
      </c>
      <c r="AL476" s="181">
        <v>17018</v>
      </c>
    </row>
    <row r="477" spans="1:38" x14ac:dyDescent="0.25">
      <c r="A477" s="159" t="s">
        <v>7262</v>
      </c>
      <c r="B477" s="158">
        <v>0.78090000000000004</v>
      </c>
      <c r="C477" s="158" t="s">
        <v>84</v>
      </c>
      <c r="D477" s="158">
        <v>0.89839999999999998</v>
      </c>
      <c r="E477" s="158">
        <v>0.88229999999999997</v>
      </c>
      <c r="F477" s="158">
        <v>0.83919999999999995</v>
      </c>
      <c r="G477" s="158">
        <v>0.85340000000000005</v>
      </c>
      <c r="H477" s="158">
        <v>0.60040000000000004</v>
      </c>
      <c r="I477" s="158">
        <v>0.79200000000000004</v>
      </c>
      <c r="J477" s="158"/>
      <c r="K477" s="158"/>
      <c r="L477" s="158"/>
      <c r="M477" s="158">
        <v>0.77380000000000004</v>
      </c>
      <c r="N477" s="158">
        <v>0.78790000000000004</v>
      </c>
      <c r="O477" s="158" t="s">
        <v>84</v>
      </c>
      <c r="P477" s="158" t="s">
        <v>84</v>
      </c>
      <c r="Q477" s="158">
        <v>0.88290000000000002</v>
      </c>
      <c r="R477" s="158">
        <v>0.91190000000000004</v>
      </c>
      <c r="S477" s="158">
        <v>0.87250000000000005</v>
      </c>
      <c r="T477" s="158">
        <v>0.89139999999999997</v>
      </c>
      <c r="U477" s="158">
        <v>0.82020000000000004</v>
      </c>
      <c r="V477" s="158">
        <v>0.85629999999999995</v>
      </c>
      <c r="W477" s="158">
        <v>0.80179999999999996</v>
      </c>
      <c r="X477" s="158">
        <v>0.89249999999999996</v>
      </c>
      <c r="Y477" s="158">
        <v>0.58609999999999995</v>
      </c>
      <c r="Z477" s="158">
        <v>0.61439999999999995</v>
      </c>
      <c r="AA477" s="158">
        <v>0.74539999999999995</v>
      </c>
      <c r="AB477" s="158">
        <v>0.83099999999999996</v>
      </c>
      <c r="AC477" s="158"/>
      <c r="AD477" s="181">
        <v>14206</v>
      </c>
      <c r="AE477" s="181" t="s">
        <v>84</v>
      </c>
      <c r="AF477" s="181">
        <v>1933</v>
      </c>
      <c r="AG477" s="181">
        <v>5088</v>
      </c>
      <c r="AH477" s="181">
        <v>1745</v>
      </c>
      <c r="AI477" s="181">
        <v>261</v>
      </c>
      <c r="AJ477" s="181">
        <v>4806</v>
      </c>
      <c r="AK477" s="181">
        <v>373</v>
      </c>
      <c r="AL477" s="181">
        <v>13880</v>
      </c>
    </row>
    <row r="478" spans="1:38" x14ac:dyDescent="0.25">
      <c r="A478" s="159" t="s">
        <v>7263</v>
      </c>
      <c r="B478" s="158">
        <v>0.79720000000000002</v>
      </c>
      <c r="C478" s="158" t="s">
        <v>84</v>
      </c>
      <c r="D478" s="158">
        <v>0.91959999999999997</v>
      </c>
      <c r="E478" s="158">
        <v>0.88349999999999995</v>
      </c>
      <c r="F478" s="158">
        <v>0.85299999999999998</v>
      </c>
      <c r="G478" s="158">
        <v>0.84050000000000002</v>
      </c>
      <c r="H478" s="158">
        <v>0.63590000000000002</v>
      </c>
      <c r="I478" s="158">
        <v>0.85560000000000003</v>
      </c>
      <c r="J478" s="158"/>
      <c r="K478" s="158"/>
      <c r="L478" s="158"/>
      <c r="M478" s="158">
        <v>0.79100000000000004</v>
      </c>
      <c r="N478" s="158">
        <v>0.80330000000000001</v>
      </c>
      <c r="O478" s="158" t="s">
        <v>84</v>
      </c>
      <c r="P478" s="158" t="s">
        <v>84</v>
      </c>
      <c r="Q478" s="158">
        <v>0.90720000000000001</v>
      </c>
      <c r="R478" s="158">
        <v>0.9304</v>
      </c>
      <c r="S478" s="158">
        <v>0.87439999999999996</v>
      </c>
      <c r="T478" s="158">
        <v>0.89190000000000003</v>
      </c>
      <c r="U478" s="158">
        <v>0.83650000000000002</v>
      </c>
      <c r="V478" s="158">
        <v>0.86799999999999999</v>
      </c>
      <c r="W478" s="158">
        <v>0.79630000000000001</v>
      </c>
      <c r="X478" s="158">
        <v>0.87590000000000001</v>
      </c>
      <c r="Y478" s="158">
        <v>0.62350000000000005</v>
      </c>
      <c r="Z478" s="158">
        <v>0.64800000000000002</v>
      </c>
      <c r="AA478" s="158">
        <v>0.82010000000000005</v>
      </c>
      <c r="AB478" s="158">
        <v>0.88449999999999995</v>
      </c>
      <c r="AC478" s="158"/>
      <c r="AD478" s="181">
        <v>18030</v>
      </c>
      <c r="AE478" s="181" t="s">
        <v>84</v>
      </c>
      <c r="AF478" s="181">
        <v>2606</v>
      </c>
      <c r="AG478" s="181">
        <v>6085</v>
      </c>
      <c r="AH478" s="181">
        <v>2200</v>
      </c>
      <c r="AI478" s="181">
        <v>363</v>
      </c>
      <c r="AJ478" s="181">
        <v>6269</v>
      </c>
      <c r="AK478" s="181">
        <v>507</v>
      </c>
      <c r="AL478" s="181">
        <v>17018</v>
      </c>
    </row>
    <row r="479" spans="1:38" x14ac:dyDescent="0.25">
      <c r="A479" s="159" t="s">
        <v>7264</v>
      </c>
      <c r="B479" s="158">
        <v>0.74270000000000003</v>
      </c>
      <c r="C479" s="158" t="s">
        <v>84</v>
      </c>
      <c r="D479" s="158">
        <v>0.86350000000000005</v>
      </c>
      <c r="E479" s="158">
        <v>0.85170000000000001</v>
      </c>
      <c r="F479" s="158">
        <v>0.80230000000000001</v>
      </c>
      <c r="G479" s="158">
        <v>0.79979999999999996</v>
      </c>
      <c r="H479" s="158">
        <v>0.55310000000000004</v>
      </c>
      <c r="I479" s="158">
        <v>0.75449999999999995</v>
      </c>
      <c r="J479" s="158"/>
      <c r="K479" s="158"/>
      <c r="L479" s="158"/>
      <c r="M479" s="158">
        <v>0.73509999999999998</v>
      </c>
      <c r="N479" s="158">
        <v>0.75019999999999998</v>
      </c>
      <c r="O479" s="158" t="s">
        <v>84</v>
      </c>
      <c r="P479" s="158" t="s">
        <v>84</v>
      </c>
      <c r="Q479" s="158">
        <v>0.84599999999999997</v>
      </c>
      <c r="R479" s="158">
        <v>0.87919999999999998</v>
      </c>
      <c r="S479" s="158">
        <v>0.84079999999999999</v>
      </c>
      <c r="T479" s="158">
        <v>0.8619</v>
      </c>
      <c r="U479" s="158">
        <v>0.78169999999999995</v>
      </c>
      <c r="V479" s="158">
        <v>0.82120000000000004</v>
      </c>
      <c r="W479" s="158">
        <v>0.74280000000000002</v>
      </c>
      <c r="X479" s="158">
        <v>0.84540000000000004</v>
      </c>
      <c r="Y479" s="158">
        <v>0.53849999999999998</v>
      </c>
      <c r="Z479" s="158">
        <v>0.5675</v>
      </c>
      <c r="AA479" s="158">
        <v>0.70530000000000004</v>
      </c>
      <c r="AB479" s="158">
        <v>0.79669999999999996</v>
      </c>
      <c r="AC479" s="158"/>
      <c r="AD479" s="181">
        <v>14206</v>
      </c>
      <c r="AE479" s="181" t="s">
        <v>84</v>
      </c>
      <c r="AF479" s="181">
        <v>1933</v>
      </c>
      <c r="AG479" s="181">
        <v>5088</v>
      </c>
      <c r="AH479" s="181">
        <v>1745</v>
      </c>
      <c r="AI479" s="181">
        <v>261</v>
      </c>
      <c r="AJ479" s="181">
        <v>4806</v>
      </c>
      <c r="AK479" s="181">
        <v>373</v>
      </c>
      <c r="AL479" s="181">
        <v>13880</v>
      </c>
    </row>
    <row r="480" spans="1:38" x14ac:dyDescent="0.25">
      <c r="A480" s="159" t="s">
        <v>7265</v>
      </c>
      <c r="B480" s="158">
        <v>0.76170000000000004</v>
      </c>
      <c r="C480" s="158" t="s">
        <v>84</v>
      </c>
      <c r="D480" s="158">
        <v>0.88980000000000004</v>
      </c>
      <c r="E480" s="158">
        <v>0.85299999999999998</v>
      </c>
      <c r="F480" s="158">
        <v>0.81310000000000004</v>
      </c>
      <c r="G480" s="158">
        <v>0.79210000000000003</v>
      </c>
      <c r="H480" s="158">
        <v>0.59430000000000005</v>
      </c>
      <c r="I480" s="158">
        <v>0.83220000000000005</v>
      </c>
      <c r="J480" s="158"/>
      <c r="K480" s="158"/>
      <c r="L480" s="158"/>
      <c r="M480" s="158">
        <v>0.755</v>
      </c>
      <c r="N480" s="158">
        <v>0.76819999999999999</v>
      </c>
      <c r="O480" s="158" t="s">
        <v>84</v>
      </c>
      <c r="P480" s="158" t="s">
        <v>84</v>
      </c>
      <c r="Q480" s="158">
        <v>0.87549999999999994</v>
      </c>
      <c r="R480" s="158">
        <v>0.90259999999999996</v>
      </c>
      <c r="S480" s="158">
        <v>0.84279999999999999</v>
      </c>
      <c r="T480" s="158">
        <v>0.86250000000000004</v>
      </c>
      <c r="U480" s="158">
        <v>0.79479999999999995</v>
      </c>
      <c r="V480" s="158">
        <v>0.83</v>
      </c>
      <c r="W480" s="158">
        <v>0.74380000000000002</v>
      </c>
      <c r="X480" s="158">
        <v>0.83230000000000004</v>
      </c>
      <c r="Y480" s="158">
        <v>0.58160000000000001</v>
      </c>
      <c r="Z480" s="158">
        <v>0.60680000000000001</v>
      </c>
      <c r="AA480" s="158">
        <v>0.79449999999999998</v>
      </c>
      <c r="AB480" s="158">
        <v>0.86360000000000003</v>
      </c>
      <c r="AC480" s="158"/>
      <c r="AD480" s="181">
        <v>18030</v>
      </c>
      <c r="AE480" s="181" t="s">
        <v>84</v>
      </c>
      <c r="AF480" s="181">
        <v>2606</v>
      </c>
      <c r="AG480" s="181">
        <v>6085</v>
      </c>
      <c r="AH480" s="181">
        <v>2200</v>
      </c>
      <c r="AI480" s="181">
        <v>363</v>
      </c>
      <c r="AJ480" s="181">
        <v>6269</v>
      </c>
      <c r="AK480" s="181">
        <v>507</v>
      </c>
      <c r="AL480" s="181">
        <v>17018</v>
      </c>
    </row>
    <row r="481" spans="1:38" x14ac:dyDescent="0.25">
      <c r="A481" s="159" t="s">
        <v>7266</v>
      </c>
      <c r="B481" s="158">
        <v>0.81030000000000002</v>
      </c>
      <c r="C481" s="158" t="s">
        <v>84</v>
      </c>
      <c r="D481" s="158">
        <v>0.84440000000000004</v>
      </c>
      <c r="E481" s="158">
        <v>0.86170000000000002</v>
      </c>
      <c r="F481" s="158">
        <v>0.7823</v>
      </c>
      <c r="G481" s="158" t="s">
        <v>84</v>
      </c>
      <c r="H481" s="158" t="s">
        <v>84</v>
      </c>
      <c r="I481" s="158" t="s">
        <v>84</v>
      </c>
      <c r="J481" s="158"/>
      <c r="K481" s="158"/>
      <c r="L481" s="158"/>
      <c r="M481" s="158">
        <v>0.78049999999999997</v>
      </c>
      <c r="N481" s="158">
        <v>0.83650000000000002</v>
      </c>
      <c r="O481" s="158" t="s">
        <v>84</v>
      </c>
      <c r="P481" s="158" t="s">
        <v>84</v>
      </c>
      <c r="Q481" s="158">
        <v>0.76690000000000003</v>
      </c>
      <c r="R481" s="158">
        <v>0.89780000000000004</v>
      </c>
      <c r="S481" s="158">
        <v>0.8226</v>
      </c>
      <c r="T481" s="158">
        <v>0.89270000000000005</v>
      </c>
      <c r="U481" s="158">
        <v>0.69220000000000004</v>
      </c>
      <c r="V481" s="158">
        <v>0.84889999999999999</v>
      </c>
      <c r="W481" s="158" t="s">
        <v>84</v>
      </c>
      <c r="X481" s="158" t="s">
        <v>84</v>
      </c>
      <c r="Y481" s="158" t="s">
        <v>84</v>
      </c>
      <c r="Z481" s="158" t="s">
        <v>84</v>
      </c>
      <c r="AA481" s="158" t="s">
        <v>84</v>
      </c>
      <c r="AB481" s="158" t="s">
        <v>84</v>
      </c>
      <c r="AC481" s="158"/>
      <c r="AD481" s="181">
        <v>886</v>
      </c>
      <c r="AE481" s="181" t="s">
        <v>84</v>
      </c>
      <c r="AF481" s="181">
        <v>143</v>
      </c>
      <c r="AG481" s="181">
        <v>466</v>
      </c>
      <c r="AH481" s="181">
        <v>124</v>
      </c>
      <c r="AI481" s="181" t="s">
        <v>84</v>
      </c>
      <c r="AJ481" s="181" t="s">
        <v>84</v>
      </c>
      <c r="AK481" s="181" t="s">
        <v>84</v>
      </c>
      <c r="AL481" s="181">
        <v>598</v>
      </c>
    </row>
    <row r="482" spans="1:38" x14ac:dyDescent="0.25">
      <c r="A482" s="159" t="s">
        <v>7267</v>
      </c>
      <c r="B482" s="158">
        <v>0.78939999999999999</v>
      </c>
      <c r="C482" s="158" t="s">
        <v>84</v>
      </c>
      <c r="D482" s="158">
        <v>0.79249999999999998</v>
      </c>
      <c r="E482" s="158">
        <v>0.84340000000000004</v>
      </c>
      <c r="F482" s="158">
        <v>0.76380000000000003</v>
      </c>
      <c r="G482" s="158" t="s">
        <v>84</v>
      </c>
      <c r="H482" s="158">
        <v>0.45579999999999998</v>
      </c>
      <c r="I482" s="158" t="s">
        <v>84</v>
      </c>
      <c r="J482" s="158"/>
      <c r="K482" s="158"/>
      <c r="L482" s="158"/>
      <c r="M482" s="158">
        <v>0.76249999999999996</v>
      </c>
      <c r="N482" s="158">
        <v>0.81359999999999999</v>
      </c>
      <c r="O482" s="158" t="s">
        <v>84</v>
      </c>
      <c r="P482" s="158" t="s">
        <v>84</v>
      </c>
      <c r="Q482" s="158">
        <v>0.71579999999999999</v>
      </c>
      <c r="R482" s="158">
        <v>0.85070000000000001</v>
      </c>
      <c r="S482" s="158">
        <v>0.80930000000000002</v>
      </c>
      <c r="T482" s="158">
        <v>0.87190000000000001</v>
      </c>
      <c r="U482" s="158">
        <v>0.68079999999999996</v>
      </c>
      <c r="V482" s="158">
        <v>0.82789999999999997</v>
      </c>
      <c r="W482" s="158" t="s">
        <v>84</v>
      </c>
      <c r="X482" s="158" t="s">
        <v>84</v>
      </c>
      <c r="Y482" s="158">
        <v>0.36199999999999999</v>
      </c>
      <c r="Z482" s="158">
        <v>0.54469999999999996</v>
      </c>
      <c r="AA482" s="158" t="s">
        <v>84</v>
      </c>
      <c r="AB482" s="158" t="s">
        <v>84</v>
      </c>
      <c r="AC482" s="158"/>
      <c r="AD482" s="181">
        <v>1154</v>
      </c>
      <c r="AE482" s="181" t="s">
        <v>84</v>
      </c>
      <c r="AF482" s="181">
        <v>170</v>
      </c>
      <c r="AG482" s="181">
        <v>640</v>
      </c>
      <c r="AH482" s="181">
        <v>146</v>
      </c>
      <c r="AI482" s="181" t="s">
        <v>84</v>
      </c>
      <c r="AJ482" s="181">
        <v>122</v>
      </c>
      <c r="AK482" s="181" t="s">
        <v>84</v>
      </c>
      <c r="AL482" s="181">
        <v>888</v>
      </c>
    </row>
    <row r="483" spans="1:38" x14ac:dyDescent="0.25">
      <c r="A483" s="159" t="s">
        <v>7268</v>
      </c>
      <c r="B483" s="158">
        <v>0.98099999999999998</v>
      </c>
      <c r="C483" s="158" t="s">
        <v>84</v>
      </c>
      <c r="D483" s="158">
        <v>0.99529999999999996</v>
      </c>
      <c r="E483" s="158">
        <v>0.99390000000000001</v>
      </c>
      <c r="F483" s="158">
        <v>0.99429999999999996</v>
      </c>
      <c r="G483" s="158" t="s">
        <v>84</v>
      </c>
      <c r="H483" s="158" t="s">
        <v>84</v>
      </c>
      <c r="I483" s="158" t="s">
        <v>84</v>
      </c>
      <c r="J483" s="158"/>
      <c r="K483" s="158"/>
      <c r="L483" s="158"/>
      <c r="M483" s="158">
        <v>0.96860000000000002</v>
      </c>
      <c r="N483" s="158">
        <v>0.98860000000000003</v>
      </c>
      <c r="O483" s="158" t="s">
        <v>84</v>
      </c>
      <c r="P483" s="158" t="s">
        <v>84</v>
      </c>
      <c r="Q483" s="158">
        <v>0.91710000000000003</v>
      </c>
      <c r="R483" s="158">
        <v>0.99970000000000003</v>
      </c>
      <c r="S483" s="158">
        <v>0.9758</v>
      </c>
      <c r="T483" s="158">
        <v>0.99850000000000005</v>
      </c>
      <c r="U483" s="158">
        <v>0.91249999999999998</v>
      </c>
      <c r="V483" s="158">
        <v>0.99960000000000004</v>
      </c>
      <c r="W483" s="158" t="s">
        <v>84</v>
      </c>
      <c r="X483" s="158" t="s">
        <v>84</v>
      </c>
      <c r="Y483" s="158" t="s">
        <v>84</v>
      </c>
      <c r="Z483" s="158" t="s">
        <v>84</v>
      </c>
      <c r="AA483" s="158" t="s">
        <v>84</v>
      </c>
      <c r="AB483" s="158" t="s">
        <v>84</v>
      </c>
      <c r="AC483" s="158"/>
      <c r="AD483" s="181">
        <v>886</v>
      </c>
      <c r="AE483" s="181" t="s">
        <v>84</v>
      </c>
      <c r="AF483" s="181">
        <v>143</v>
      </c>
      <c r="AG483" s="181">
        <v>466</v>
      </c>
      <c r="AH483" s="181">
        <v>124</v>
      </c>
      <c r="AI483" s="181" t="s">
        <v>84</v>
      </c>
      <c r="AJ483" s="181" t="s">
        <v>84</v>
      </c>
      <c r="AK483" s="181" t="s">
        <v>84</v>
      </c>
      <c r="AL483" s="181">
        <v>598</v>
      </c>
    </row>
    <row r="484" spans="1:38" x14ac:dyDescent="0.25">
      <c r="A484" s="159" t="s">
        <v>7269</v>
      </c>
      <c r="B484" s="158">
        <v>0.98619999999999997</v>
      </c>
      <c r="C484" s="158" t="s">
        <v>84</v>
      </c>
      <c r="D484" s="158">
        <v>1.0032000000000001</v>
      </c>
      <c r="E484" s="158">
        <v>0.98860000000000003</v>
      </c>
      <c r="F484" s="158">
        <v>0.99550000000000005</v>
      </c>
      <c r="G484" s="158" t="s">
        <v>84</v>
      </c>
      <c r="H484" s="158">
        <v>0.92969999999999997</v>
      </c>
      <c r="I484" s="158" t="s">
        <v>84</v>
      </c>
      <c r="J484" s="158"/>
      <c r="K484" s="158"/>
      <c r="L484" s="158"/>
      <c r="M484" s="158">
        <v>0.97650000000000003</v>
      </c>
      <c r="N484" s="158">
        <v>0.9919</v>
      </c>
      <c r="O484" s="158" t="s">
        <v>84</v>
      </c>
      <c r="P484" s="158" t="s">
        <v>84</v>
      </c>
      <c r="Q484" s="158">
        <v>1.0032000000000001</v>
      </c>
      <c r="R484" s="158">
        <v>1.0032000000000001</v>
      </c>
      <c r="S484" s="158">
        <v>0.97460000000000002</v>
      </c>
      <c r="T484" s="158">
        <v>0.99490000000000001</v>
      </c>
      <c r="U484" s="158">
        <v>0.91549999999999998</v>
      </c>
      <c r="V484" s="158">
        <v>0.99980000000000002</v>
      </c>
      <c r="W484" s="158" t="s">
        <v>84</v>
      </c>
      <c r="X484" s="158" t="s">
        <v>84</v>
      </c>
      <c r="Y484" s="158">
        <v>0.86509999999999998</v>
      </c>
      <c r="Z484" s="158">
        <v>0.96399999999999997</v>
      </c>
      <c r="AA484" s="158" t="s">
        <v>84</v>
      </c>
      <c r="AB484" s="158" t="s">
        <v>84</v>
      </c>
      <c r="AC484" s="158"/>
      <c r="AD484" s="181">
        <v>1154</v>
      </c>
      <c r="AE484" s="181" t="s">
        <v>84</v>
      </c>
      <c r="AF484" s="181">
        <v>170</v>
      </c>
      <c r="AG484" s="181">
        <v>640</v>
      </c>
      <c r="AH484" s="181">
        <v>146</v>
      </c>
      <c r="AI484" s="181" t="s">
        <v>84</v>
      </c>
      <c r="AJ484" s="181">
        <v>122</v>
      </c>
      <c r="AK484" s="181" t="s">
        <v>84</v>
      </c>
      <c r="AL484" s="181">
        <v>888</v>
      </c>
    </row>
    <row r="485" spans="1:38" x14ac:dyDescent="0.25">
      <c r="A485" s="159" t="s">
        <v>7270</v>
      </c>
      <c r="B485" s="158">
        <v>0.70089999999999997</v>
      </c>
      <c r="C485" s="158" t="s">
        <v>84</v>
      </c>
      <c r="D485" s="158">
        <v>0.70299999999999996</v>
      </c>
      <c r="E485" s="158">
        <v>0.76890000000000003</v>
      </c>
      <c r="F485" s="158">
        <v>0.67330000000000001</v>
      </c>
      <c r="G485" s="158" t="s">
        <v>84</v>
      </c>
      <c r="H485" s="158" t="s">
        <v>84</v>
      </c>
      <c r="I485" s="158" t="s">
        <v>84</v>
      </c>
      <c r="J485" s="158"/>
      <c r="K485" s="158"/>
      <c r="L485" s="158"/>
      <c r="M485" s="158">
        <v>0.66559999999999997</v>
      </c>
      <c r="N485" s="158">
        <v>0.73319999999999996</v>
      </c>
      <c r="O485" s="158" t="s">
        <v>84</v>
      </c>
      <c r="P485" s="158" t="s">
        <v>84</v>
      </c>
      <c r="Q485" s="158">
        <v>0.61080000000000001</v>
      </c>
      <c r="R485" s="158">
        <v>0.77729999999999999</v>
      </c>
      <c r="S485" s="158">
        <v>0.72130000000000005</v>
      </c>
      <c r="T485" s="158">
        <v>0.80959999999999999</v>
      </c>
      <c r="U485" s="158">
        <v>0.57340000000000002</v>
      </c>
      <c r="V485" s="158">
        <v>0.75490000000000002</v>
      </c>
      <c r="W485" s="158" t="s">
        <v>84</v>
      </c>
      <c r="X485" s="158" t="s">
        <v>84</v>
      </c>
      <c r="Y485" s="158" t="s">
        <v>84</v>
      </c>
      <c r="Z485" s="158" t="s">
        <v>84</v>
      </c>
      <c r="AA485" s="158" t="s">
        <v>84</v>
      </c>
      <c r="AB485" s="158" t="s">
        <v>84</v>
      </c>
      <c r="AC485" s="158"/>
      <c r="AD485" s="181">
        <v>886</v>
      </c>
      <c r="AE485" s="181" t="s">
        <v>84</v>
      </c>
      <c r="AF485" s="181">
        <v>143</v>
      </c>
      <c r="AG485" s="181">
        <v>466</v>
      </c>
      <c r="AH485" s="181">
        <v>124</v>
      </c>
      <c r="AI485" s="181" t="s">
        <v>84</v>
      </c>
      <c r="AJ485" s="181" t="s">
        <v>84</v>
      </c>
      <c r="AK485" s="181" t="s">
        <v>84</v>
      </c>
      <c r="AL485" s="181">
        <v>598</v>
      </c>
    </row>
    <row r="486" spans="1:38" x14ac:dyDescent="0.25">
      <c r="A486" s="159" t="s">
        <v>7271</v>
      </c>
      <c r="B486" s="158">
        <v>0.69679999999999997</v>
      </c>
      <c r="C486" s="158" t="s">
        <v>84</v>
      </c>
      <c r="D486" s="158">
        <v>0.69420000000000004</v>
      </c>
      <c r="E486" s="158">
        <v>0.76490000000000002</v>
      </c>
      <c r="F486" s="158">
        <v>0.63449999999999995</v>
      </c>
      <c r="G486" s="158" t="s">
        <v>84</v>
      </c>
      <c r="H486" s="158">
        <v>0.33529999999999999</v>
      </c>
      <c r="I486" s="158" t="s">
        <v>84</v>
      </c>
      <c r="J486" s="158"/>
      <c r="K486" s="158"/>
      <c r="L486" s="158"/>
      <c r="M486" s="158">
        <v>0.66569999999999996</v>
      </c>
      <c r="N486" s="158">
        <v>0.72570000000000001</v>
      </c>
      <c r="O486" s="158" t="s">
        <v>84</v>
      </c>
      <c r="P486" s="158" t="s">
        <v>84</v>
      </c>
      <c r="Q486" s="158">
        <v>0.60599999999999998</v>
      </c>
      <c r="R486" s="158">
        <v>0.76649999999999996</v>
      </c>
      <c r="S486" s="158">
        <v>0.72360000000000002</v>
      </c>
      <c r="T486" s="158">
        <v>0.80089999999999995</v>
      </c>
      <c r="U486" s="158">
        <v>0.54349999999999998</v>
      </c>
      <c r="V486" s="158">
        <v>0.71220000000000006</v>
      </c>
      <c r="W486" s="158" t="s">
        <v>84</v>
      </c>
      <c r="X486" s="158" t="s">
        <v>84</v>
      </c>
      <c r="Y486" s="158">
        <v>0.2477</v>
      </c>
      <c r="Z486" s="158">
        <v>0.42499999999999999</v>
      </c>
      <c r="AA486" s="158" t="s">
        <v>84</v>
      </c>
      <c r="AB486" s="158" t="s">
        <v>84</v>
      </c>
      <c r="AC486" s="158"/>
      <c r="AD486" s="181">
        <v>1154</v>
      </c>
      <c r="AE486" s="181" t="s">
        <v>84</v>
      </c>
      <c r="AF486" s="181">
        <v>170</v>
      </c>
      <c r="AG486" s="181">
        <v>640</v>
      </c>
      <c r="AH486" s="181">
        <v>146</v>
      </c>
      <c r="AI486" s="181" t="s">
        <v>84</v>
      </c>
      <c r="AJ486" s="181">
        <v>122</v>
      </c>
      <c r="AK486" s="181" t="s">
        <v>84</v>
      </c>
      <c r="AL486" s="181">
        <v>888</v>
      </c>
    </row>
    <row r="487" spans="1:38" x14ac:dyDescent="0.25">
      <c r="A487" s="159" t="s">
        <v>7272</v>
      </c>
      <c r="B487" s="158">
        <v>0.63470000000000004</v>
      </c>
      <c r="C487" s="158" t="s">
        <v>84</v>
      </c>
      <c r="D487" s="158">
        <v>0.64980000000000004</v>
      </c>
      <c r="E487" s="158">
        <v>0.70109999999999995</v>
      </c>
      <c r="F487" s="158">
        <v>0.64290000000000003</v>
      </c>
      <c r="G487" s="158" t="s">
        <v>84</v>
      </c>
      <c r="H487" s="158" t="s">
        <v>84</v>
      </c>
      <c r="I487" s="158" t="s">
        <v>84</v>
      </c>
      <c r="J487" s="158"/>
      <c r="K487" s="158"/>
      <c r="L487" s="158"/>
      <c r="M487" s="158">
        <v>0.59550000000000003</v>
      </c>
      <c r="N487" s="158">
        <v>0.67120000000000002</v>
      </c>
      <c r="O487" s="158" t="s">
        <v>84</v>
      </c>
      <c r="P487" s="158" t="s">
        <v>84</v>
      </c>
      <c r="Q487" s="158">
        <v>0.54979999999999996</v>
      </c>
      <c r="R487" s="158">
        <v>0.7329</v>
      </c>
      <c r="S487" s="158">
        <v>0.64629999999999999</v>
      </c>
      <c r="T487" s="158">
        <v>0.749</v>
      </c>
      <c r="U487" s="158">
        <v>0.5363</v>
      </c>
      <c r="V487" s="158">
        <v>0.73109999999999997</v>
      </c>
      <c r="W487" s="158" t="s">
        <v>84</v>
      </c>
      <c r="X487" s="158" t="s">
        <v>84</v>
      </c>
      <c r="Y487" s="158" t="s">
        <v>84</v>
      </c>
      <c r="Z487" s="158" t="s">
        <v>84</v>
      </c>
      <c r="AA487" s="158" t="s">
        <v>84</v>
      </c>
      <c r="AB487" s="158" t="s">
        <v>84</v>
      </c>
      <c r="AC487" s="158"/>
      <c r="AD487" s="181">
        <v>886</v>
      </c>
      <c r="AE487" s="181" t="s">
        <v>84</v>
      </c>
      <c r="AF487" s="181">
        <v>143</v>
      </c>
      <c r="AG487" s="181">
        <v>466</v>
      </c>
      <c r="AH487" s="181">
        <v>124</v>
      </c>
      <c r="AI487" s="181" t="s">
        <v>84</v>
      </c>
      <c r="AJ487" s="181" t="s">
        <v>84</v>
      </c>
      <c r="AK487" s="181" t="s">
        <v>84</v>
      </c>
      <c r="AL487" s="181">
        <v>598</v>
      </c>
    </row>
    <row r="488" spans="1:38" x14ac:dyDescent="0.25">
      <c r="A488" s="159" t="s">
        <v>7273</v>
      </c>
      <c r="B488" s="158">
        <v>0.64119999999999999</v>
      </c>
      <c r="C488" s="158" t="s">
        <v>84</v>
      </c>
      <c r="D488" s="158">
        <v>0.64710000000000001</v>
      </c>
      <c r="E488" s="158">
        <v>0.70520000000000005</v>
      </c>
      <c r="F488" s="158">
        <v>0.55669999999999997</v>
      </c>
      <c r="G488" s="158" t="s">
        <v>84</v>
      </c>
      <c r="H488" s="158">
        <v>0.29609999999999997</v>
      </c>
      <c r="I488" s="158" t="s">
        <v>84</v>
      </c>
      <c r="J488" s="158"/>
      <c r="K488" s="158"/>
      <c r="L488" s="158"/>
      <c r="M488" s="158">
        <v>0.60629999999999995</v>
      </c>
      <c r="N488" s="158">
        <v>0.67369999999999997</v>
      </c>
      <c r="O488" s="158" t="s">
        <v>84</v>
      </c>
      <c r="P488" s="158" t="s">
        <v>84</v>
      </c>
      <c r="Q488" s="158">
        <v>0.54810000000000003</v>
      </c>
      <c r="R488" s="158">
        <v>0.7298</v>
      </c>
      <c r="S488" s="158">
        <v>0.65810000000000002</v>
      </c>
      <c r="T488" s="158">
        <v>0.74709999999999999</v>
      </c>
      <c r="U488" s="158">
        <v>0.45519999999999999</v>
      </c>
      <c r="V488" s="158">
        <v>0.64659999999999995</v>
      </c>
      <c r="W488" s="158" t="s">
        <v>84</v>
      </c>
      <c r="X488" s="158" t="s">
        <v>84</v>
      </c>
      <c r="Y488" s="158">
        <v>0.20710000000000001</v>
      </c>
      <c r="Z488" s="158">
        <v>0.39040000000000002</v>
      </c>
      <c r="AA488" s="158" t="s">
        <v>84</v>
      </c>
      <c r="AB488" s="158" t="s">
        <v>84</v>
      </c>
      <c r="AC488" s="158"/>
      <c r="AD488" s="181">
        <v>1154</v>
      </c>
      <c r="AE488" s="181" t="s">
        <v>84</v>
      </c>
      <c r="AF488" s="181">
        <v>170</v>
      </c>
      <c r="AG488" s="181">
        <v>640</v>
      </c>
      <c r="AH488" s="181">
        <v>146</v>
      </c>
      <c r="AI488" s="181" t="s">
        <v>84</v>
      </c>
      <c r="AJ488" s="181">
        <v>122</v>
      </c>
      <c r="AK488" s="181" t="s">
        <v>84</v>
      </c>
      <c r="AL488" s="181">
        <v>888</v>
      </c>
    </row>
    <row r="489" spans="1:38" x14ac:dyDescent="0.25">
      <c r="A489" s="159" t="s">
        <v>7274</v>
      </c>
      <c r="B489" s="158">
        <v>0.93789999999999996</v>
      </c>
      <c r="C489" s="158" t="s">
        <v>84</v>
      </c>
      <c r="D489" s="158">
        <v>0.92149999999999999</v>
      </c>
      <c r="E489" s="158">
        <v>0.97289999999999999</v>
      </c>
      <c r="F489" s="158">
        <v>0.94989999999999997</v>
      </c>
      <c r="G489" s="158" t="s">
        <v>84</v>
      </c>
      <c r="H489" s="158" t="s">
        <v>84</v>
      </c>
      <c r="I489" s="158" t="s">
        <v>84</v>
      </c>
      <c r="J489" s="158"/>
      <c r="K489" s="158"/>
      <c r="L489" s="158"/>
      <c r="M489" s="158">
        <v>0.91859999999999997</v>
      </c>
      <c r="N489" s="158">
        <v>0.95269999999999999</v>
      </c>
      <c r="O489" s="158" t="s">
        <v>84</v>
      </c>
      <c r="P489" s="158" t="s">
        <v>84</v>
      </c>
      <c r="Q489" s="158">
        <v>0.86</v>
      </c>
      <c r="R489" s="158">
        <v>0.95660000000000001</v>
      </c>
      <c r="S489" s="158">
        <v>0.94979999999999998</v>
      </c>
      <c r="T489" s="158">
        <v>0.98540000000000005</v>
      </c>
      <c r="U489" s="158">
        <v>0.88759999999999994</v>
      </c>
      <c r="V489" s="158">
        <v>0.97809999999999997</v>
      </c>
      <c r="W489" s="158" t="s">
        <v>84</v>
      </c>
      <c r="X489" s="158" t="s">
        <v>84</v>
      </c>
      <c r="Y489" s="158" t="s">
        <v>84</v>
      </c>
      <c r="Z489" s="158" t="s">
        <v>84</v>
      </c>
      <c r="AA489" s="158" t="s">
        <v>84</v>
      </c>
      <c r="AB489" s="158" t="s">
        <v>84</v>
      </c>
      <c r="AC489" s="158"/>
      <c r="AD489" s="181">
        <v>886</v>
      </c>
      <c r="AE489" s="181" t="s">
        <v>84</v>
      </c>
      <c r="AF489" s="181">
        <v>143</v>
      </c>
      <c r="AG489" s="181">
        <v>466</v>
      </c>
      <c r="AH489" s="181">
        <v>124</v>
      </c>
      <c r="AI489" s="181" t="s">
        <v>84</v>
      </c>
      <c r="AJ489" s="181" t="s">
        <v>84</v>
      </c>
      <c r="AK489" s="181" t="s">
        <v>84</v>
      </c>
      <c r="AL489" s="181">
        <v>598</v>
      </c>
    </row>
    <row r="490" spans="1:38" x14ac:dyDescent="0.25">
      <c r="A490" s="159" t="s">
        <v>7275</v>
      </c>
      <c r="B490" s="158">
        <v>0.95750000000000002</v>
      </c>
      <c r="C490" s="158" t="s">
        <v>84</v>
      </c>
      <c r="D490" s="158">
        <v>0.96799999999999997</v>
      </c>
      <c r="E490" s="158">
        <v>0.97489999999999999</v>
      </c>
      <c r="F490" s="158">
        <v>0.96530000000000005</v>
      </c>
      <c r="G490" s="158" t="s">
        <v>84</v>
      </c>
      <c r="H490" s="158">
        <v>0.82069999999999999</v>
      </c>
      <c r="I490" s="158" t="s">
        <v>84</v>
      </c>
      <c r="J490" s="158"/>
      <c r="K490" s="158"/>
      <c r="L490" s="158"/>
      <c r="M490" s="158">
        <v>0.94269999999999998</v>
      </c>
      <c r="N490" s="158">
        <v>0.96850000000000003</v>
      </c>
      <c r="O490" s="158" t="s">
        <v>84</v>
      </c>
      <c r="P490" s="158" t="s">
        <v>84</v>
      </c>
      <c r="Q490" s="158">
        <v>0.91869999999999996</v>
      </c>
      <c r="R490" s="158">
        <v>0.98760000000000003</v>
      </c>
      <c r="S490" s="158">
        <v>0.95640000000000003</v>
      </c>
      <c r="T490" s="158">
        <v>0.98570000000000002</v>
      </c>
      <c r="U490" s="158">
        <v>0.91210000000000002</v>
      </c>
      <c r="V490" s="158">
        <v>0.98660000000000003</v>
      </c>
      <c r="W490" s="158" t="s">
        <v>84</v>
      </c>
      <c r="X490" s="158" t="s">
        <v>84</v>
      </c>
      <c r="Y490" s="158">
        <v>0.73740000000000006</v>
      </c>
      <c r="Z490" s="158">
        <v>0.87970000000000004</v>
      </c>
      <c r="AA490" s="158" t="s">
        <v>84</v>
      </c>
      <c r="AB490" s="158" t="s">
        <v>84</v>
      </c>
      <c r="AC490" s="158"/>
      <c r="AD490" s="181">
        <v>1154</v>
      </c>
      <c r="AE490" s="181" t="s">
        <v>84</v>
      </c>
      <c r="AF490" s="181">
        <v>170</v>
      </c>
      <c r="AG490" s="181">
        <v>640</v>
      </c>
      <c r="AH490" s="181">
        <v>146</v>
      </c>
      <c r="AI490" s="181" t="s">
        <v>84</v>
      </c>
      <c r="AJ490" s="181">
        <v>122</v>
      </c>
      <c r="AK490" s="181" t="s">
        <v>84</v>
      </c>
      <c r="AL490" s="181">
        <v>888</v>
      </c>
    </row>
    <row r="491" spans="1:38" x14ac:dyDescent="0.25">
      <c r="A491" s="159" t="s">
        <v>7276</v>
      </c>
      <c r="B491" s="158">
        <v>0.88429999999999997</v>
      </c>
      <c r="C491" s="158" t="s">
        <v>84</v>
      </c>
      <c r="D491" s="158">
        <v>0.90539999999999998</v>
      </c>
      <c r="E491" s="158">
        <v>0.91379999999999995</v>
      </c>
      <c r="F491" s="158">
        <v>0.88160000000000005</v>
      </c>
      <c r="G491" s="158" t="s">
        <v>84</v>
      </c>
      <c r="H491" s="158" t="s">
        <v>84</v>
      </c>
      <c r="I491" s="158" t="s">
        <v>84</v>
      </c>
      <c r="J491" s="158"/>
      <c r="K491" s="158"/>
      <c r="L491" s="158"/>
      <c r="M491" s="158">
        <v>0.85970000000000002</v>
      </c>
      <c r="N491" s="158">
        <v>0.90490000000000004</v>
      </c>
      <c r="O491" s="158" t="s">
        <v>84</v>
      </c>
      <c r="P491" s="158" t="s">
        <v>84</v>
      </c>
      <c r="Q491" s="158">
        <v>0.83879999999999999</v>
      </c>
      <c r="R491" s="158">
        <v>0.94540000000000002</v>
      </c>
      <c r="S491" s="158">
        <v>0.88139999999999996</v>
      </c>
      <c r="T491" s="158">
        <v>0.93769999999999998</v>
      </c>
      <c r="U491" s="158">
        <v>0.80500000000000005</v>
      </c>
      <c r="V491" s="158">
        <v>0.9294</v>
      </c>
      <c r="W491" s="158" t="s">
        <v>84</v>
      </c>
      <c r="X491" s="158" t="s">
        <v>84</v>
      </c>
      <c r="Y491" s="158" t="s">
        <v>84</v>
      </c>
      <c r="Z491" s="158" t="s">
        <v>84</v>
      </c>
      <c r="AA491" s="158" t="s">
        <v>84</v>
      </c>
      <c r="AB491" s="158" t="s">
        <v>84</v>
      </c>
      <c r="AC491" s="158"/>
      <c r="AD491" s="181">
        <v>886</v>
      </c>
      <c r="AE491" s="181" t="s">
        <v>84</v>
      </c>
      <c r="AF491" s="181">
        <v>143</v>
      </c>
      <c r="AG491" s="181">
        <v>466</v>
      </c>
      <c r="AH491" s="181">
        <v>124</v>
      </c>
      <c r="AI491" s="181" t="s">
        <v>84</v>
      </c>
      <c r="AJ491" s="181" t="s">
        <v>84</v>
      </c>
      <c r="AK491" s="181" t="s">
        <v>84</v>
      </c>
      <c r="AL491" s="181">
        <v>598</v>
      </c>
    </row>
    <row r="492" spans="1:38" x14ac:dyDescent="0.25">
      <c r="A492" s="159" t="s">
        <v>7277</v>
      </c>
      <c r="B492" s="158">
        <v>0.89549999999999996</v>
      </c>
      <c r="C492" s="158" t="s">
        <v>84</v>
      </c>
      <c r="D492" s="158">
        <v>0.91020000000000001</v>
      </c>
      <c r="E492" s="158">
        <v>0.92879999999999996</v>
      </c>
      <c r="F492" s="158">
        <v>0.90920000000000001</v>
      </c>
      <c r="G492" s="158" t="s">
        <v>84</v>
      </c>
      <c r="H492" s="158">
        <v>0.63719999999999999</v>
      </c>
      <c r="I492" s="158" t="s">
        <v>84</v>
      </c>
      <c r="J492" s="158"/>
      <c r="K492" s="158"/>
      <c r="L492" s="158"/>
      <c r="M492" s="158">
        <v>0.87470000000000003</v>
      </c>
      <c r="N492" s="158">
        <v>0.91300000000000003</v>
      </c>
      <c r="O492" s="158" t="s">
        <v>84</v>
      </c>
      <c r="P492" s="158" t="s">
        <v>84</v>
      </c>
      <c r="Q492" s="158">
        <v>0.84870000000000001</v>
      </c>
      <c r="R492" s="158">
        <v>0.94750000000000001</v>
      </c>
      <c r="S492" s="158">
        <v>0.90300000000000002</v>
      </c>
      <c r="T492" s="158">
        <v>0.94789999999999996</v>
      </c>
      <c r="U492" s="158">
        <v>0.84360000000000002</v>
      </c>
      <c r="V492" s="158">
        <v>0.94810000000000005</v>
      </c>
      <c r="W492" s="158" t="s">
        <v>84</v>
      </c>
      <c r="X492" s="158" t="s">
        <v>84</v>
      </c>
      <c r="Y492" s="158">
        <v>0.54210000000000003</v>
      </c>
      <c r="Z492" s="158">
        <v>0.7177</v>
      </c>
      <c r="AA492" s="158" t="s">
        <v>84</v>
      </c>
      <c r="AB492" s="158" t="s">
        <v>84</v>
      </c>
      <c r="AC492" s="158"/>
      <c r="AD492" s="181">
        <v>1154</v>
      </c>
      <c r="AE492" s="181" t="s">
        <v>84</v>
      </c>
      <c r="AF492" s="181">
        <v>170</v>
      </c>
      <c r="AG492" s="181">
        <v>640</v>
      </c>
      <c r="AH492" s="181">
        <v>146</v>
      </c>
      <c r="AI492" s="181" t="s">
        <v>84</v>
      </c>
      <c r="AJ492" s="181">
        <v>122</v>
      </c>
      <c r="AK492" s="181" t="s">
        <v>84</v>
      </c>
      <c r="AL492" s="181">
        <v>888</v>
      </c>
    </row>
    <row r="493" spans="1:38" x14ac:dyDescent="0.25">
      <c r="A493" s="159" t="s">
        <v>7278</v>
      </c>
      <c r="B493" s="158">
        <v>0.85070000000000001</v>
      </c>
      <c r="C493" s="158" t="s">
        <v>84</v>
      </c>
      <c r="D493" s="158">
        <v>0.88959999999999995</v>
      </c>
      <c r="E493" s="158">
        <v>0.89100000000000001</v>
      </c>
      <c r="F493" s="158">
        <v>0.82940000000000003</v>
      </c>
      <c r="G493" s="158" t="s">
        <v>84</v>
      </c>
      <c r="H493" s="158" t="s">
        <v>84</v>
      </c>
      <c r="I493" s="158" t="s">
        <v>84</v>
      </c>
      <c r="J493" s="158"/>
      <c r="K493" s="158"/>
      <c r="L493" s="158"/>
      <c r="M493" s="158">
        <v>0.82340000000000002</v>
      </c>
      <c r="N493" s="158">
        <v>0.87409999999999999</v>
      </c>
      <c r="O493" s="158" t="s">
        <v>84</v>
      </c>
      <c r="P493" s="158" t="s">
        <v>84</v>
      </c>
      <c r="Q493" s="158">
        <v>0.81869999999999998</v>
      </c>
      <c r="R493" s="158">
        <v>0.93379999999999996</v>
      </c>
      <c r="S493" s="158">
        <v>0.85519999999999996</v>
      </c>
      <c r="T493" s="158">
        <v>0.91839999999999999</v>
      </c>
      <c r="U493" s="158">
        <v>0.74519999999999997</v>
      </c>
      <c r="V493" s="158">
        <v>0.88780000000000003</v>
      </c>
      <c r="W493" s="158" t="s">
        <v>84</v>
      </c>
      <c r="X493" s="158" t="s">
        <v>84</v>
      </c>
      <c r="Y493" s="158" t="s">
        <v>84</v>
      </c>
      <c r="Z493" s="158" t="s">
        <v>84</v>
      </c>
      <c r="AA493" s="158" t="s">
        <v>84</v>
      </c>
      <c r="AB493" s="158" t="s">
        <v>84</v>
      </c>
      <c r="AC493" s="158"/>
      <c r="AD493" s="181">
        <v>886</v>
      </c>
      <c r="AE493" s="181" t="s">
        <v>84</v>
      </c>
      <c r="AF493" s="181">
        <v>143</v>
      </c>
      <c r="AG493" s="181">
        <v>466</v>
      </c>
      <c r="AH493" s="181">
        <v>124</v>
      </c>
      <c r="AI493" s="181" t="s">
        <v>84</v>
      </c>
      <c r="AJ493" s="181" t="s">
        <v>84</v>
      </c>
      <c r="AK493" s="181" t="s">
        <v>84</v>
      </c>
      <c r="AL493" s="181">
        <v>598</v>
      </c>
    </row>
    <row r="494" spans="1:38" x14ac:dyDescent="0.25">
      <c r="A494" s="159" t="s">
        <v>7279</v>
      </c>
      <c r="B494" s="158">
        <v>0.83350000000000002</v>
      </c>
      <c r="C494" s="158" t="s">
        <v>84</v>
      </c>
      <c r="D494" s="158">
        <v>0.84119999999999995</v>
      </c>
      <c r="E494" s="158">
        <v>0.88819999999999999</v>
      </c>
      <c r="F494" s="158">
        <v>0.81610000000000005</v>
      </c>
      <c r="G494" s="158" t="s">
        <v>84</v>
      </c>
      <c r="H494" s="158">
        <v>0.50219999999999998</v>
      </c>
      <c r="I494" s="158" t="s">
        <v>84</v>
      </c>
      <c r="J494" s="158"/>
      <c r="K494" s="158"/>
      <c r="L494" s="158"/>
      <c r="M494" s="158">
        <v>0.80879999999999996</v>
      </c>
      <c r="N494" s="158">
        <v>0.85529999999999995</v>
      </c>
      <c r="O494" s="158" t="s">
        <v>84</v>
      </c>
      <c r="P494" s="158" t="s">
        <v>84</v>
      </c>
      <c r="Q494" s="158">
        <v>0.77039999999999997</v>
      </c>
      <c r="R494" s="158">
        <v>0.89170000000000005</v>
      </c>
      <c r="S494" s="158">
        <v>0.85780000000000001</v>
      </c>
      <c r="T494" s="158">
        <v>0.91239999999999999</v>
      </c>
      <c r="U494" s="158">
        <v>0.73819999999999997</v>
      </c>
      <c r="V494" s="158">
        <v>0.87280000000000002</v>
      </c>
      <c r="W494" s="158" t="s">
        <v>84</v>
      </c>
      <c r="X494" s="158" t="s">
        <v>84</v>
      </c>
      <c r="Y494" s="158">
        <v>0.40670000000000001</v>
      </c>
      <c r="Z494" s="158">
        <v>0.59019999999999995</v>
      </c>
      <c r="AA494" s="158" t="s">
        <v>84</v>
      </c>
      <c r="AB494" s="158" t="s">
        <v>84</v>
      </c>
      <c r="AC494" s="158"/>
      <c r="AD494" s="181">
        <v>1154</v>
      </c>
      <c r="AE494" s="181" t="s">
        <v>84</v>
      </c>
      <c r="AF494" s="181">
        <v>170</v>
      </c>
      <c r="AG494" s="181">
        <v>640</v>
      </c>
      <c r="AH494" s="181">
        <v>146</v>
      </c>
      <c r="AI494" s="181" t="s">
        <v>84</v>
      </c>
      <c r="AJ494" s="181">
        <v>122</v>
      </c>
      <c r="AK494" s="181" t="s">
        <v>84</v>
      </c>
      <c r="AL494" s="181">
        <v>888</v>
      </c>
    </row>
    <row r="495" spans="1:38" x14ac:dyDescent="0.25">
      <c r="A495" s="159" t="s">
        <v>7280</v>
      </c>
      <c r="B495" s="158">
        <v>0.76419999999999999</v>
      </c>
      <c r="C495" s="158" t="s">
        <v>84</v>
      </c>
      <c r="D495" s="158">
        <v>0.85770000000000002</v>
      </c>
      <c r="E495" s="158">
        <v>0.86529999999999996</v>
      </c>
      <c r="F495" s="158">
        <v>0.82289999999999996</v>
      </c>
      <c r="G495" s="158">
        <v>0.80679999999999996</v>
      </c>
      <c r="H495" s="158">
        <v>0.49299999999999999</v>
      </c>
      <c r="I495" s="158">
        <v>0.86150000000000004</v>
      </c>
      <c r="J495" s="158"/>
      <c r="K495" s="158"/>
      <c r="L495" s="158"/>
      <c r="M495" s="158">
        <v>0.75960000000000005</v>
      </c>
      <c r="N495" s="158">
        <v>0.76880000000000004</v>
      </c>
      <c r="O495" s="158" t="s">
        <v>84</v>
      </c>
      <c r="P495" s="158" t="s">
        <v>84</v>
      </c>
      <c r="Q495" s="158">
        <v>0.84899999999999998</v>
      </c>
      <c r="R495" s="158">
        <v>0.8659</v>
      </c>
      <c r="S495" s="158">
        <v>0.85860000000000003</v>
      </c>
      <c r="T495" s="158">
        <v>0.87170000000000003</v>
      </c>
      <c r="U495" s="158">
        <v>0.8105</v>
      </c>
      <c r="V495" s="158">
        <v>0.83450000000000002</v>
      </c>
      <c r="W495" s="158">
        <v>0.77359999999999995</v>
      </c>
      <c r="X495" s="158">
        <v>0.8357</v>
      </c>
      <c r="Y495" s="158">
        <v>0.4824</v>
      </c>
      <c r="Z495" s="158">
        <v>0.50349999999999995</v>
      </c>
      <c r="AA495" s="158">
        <v>0.84219999999999995</v>
      </c>
      <c r="AB495" s="158">
        <v>0.87860000000000005</v>
      </c>
      <c r="AC495" s="158"/>
      <c r="AD495" s="181">
        <v>36399</v>
      </c>
      <c r="AE495" s="181" t="s">
        <v>84</v>
      </c>
      <c r="AF495" s="181">
        <v>7938</v>
      </c>
      <c r="AG495" s="181">
        <v>12654</v>
      </c>
      <c r="AH495" s="181">
        <v>4438</v>
      </c>
      <c r="AI495" s="181">
        <v>694</v>
      </c>
      <c r="AJ495" s="181">
        <v>9088</v>
      </c>
      <c r="AK495" s="181">
        <v>1587</v>
      </c>
      <c r="AL495" s="181">
        <v>25618</v>
      </c>
    </row>
    <row r="496" spans="1:38" x14ac:dyDescent="0.25">
      <c r="A496" s="159" t="s">
        <v>7281</v>
      </c>
      <c r="B496" s="158">
        <v>0.755</v>
      </c>
      <c r="C496" s="158" t="s">
        <v>84</v>
      </c>
      <c r="D496" s="158">
        <v>0.86399999999999999</v>
      </c>
      <c r="E496" s="158">
        <v>0.85</v>
      </c>
      <c r="F496" s="158">
        <v>0.80310000000000004</v>
      </c>
      <c r="G496" s="158">
        <v>0.80520000000000003</v>
      </c>
      <c r="H496" s="158">
        <v>0.50829999999999997</v>
      </c>
      <c r="I496" s="158">
        <v>0.84770000000000001</v>
      </c>
      <c r="J496" s="158"/>
      <c r="K496" s="158"/>
      <c r="L496" s="158"/>
      <c r="M496" s="158">
        <v>0.75070000000000003</v>
      </c>
      <c r="N496" s="158">
        <v>0.75929999999999997</v>
      </c>
      <c r="O496" s="158" t="s">
        <v>84</v>
      </c>
      <c r="P496" s="158" t="s">
        <v>84</v>
      </c>
      <c r="Q496" s="158">
        <v>0.85580000000000001</v>
      </c>
      <c r="R496" s="158">
        <v>0.87180000000000002</v>
      </c>
      <c r="S496" s="158">
        <v>0.84340000000000004</v>
      </c>
      <c r="T496" s="158">
        <v>0.85640000000000005</v>
      </c>
      <c r="U496" s="158">
        <v>0.7913</v>
      </c>
      <c r="V496" s="158">
        <v>0.81430000000000002</v>
      </c>
      <c r="W496" s="158">
        <v>0.77759999999999996</v>
      </c>
      <c r="X496" s="158">
        <v>0.82979999999999998</v>
      </c>
      <c r="Y496" s="158">
        <v>0.49869999999999998</v>
      </c>
      <c r="Z496" s="158">
        <v>0.51770000000000005</v>
      </c>
      <c r="AA496" s="158">
        <v>0.82969999999999999</v>
      </c>
      <c r="AB496" s="158">
        <v>0.86399999999999999</v>
      </c>
      <c r="AC496" s="158"/>
      <c r="AD496" s="181">
        <v>42890</v>
      </c>
      <c r="AE496" s="181" t="s">
        <v>84</v>
      </c>
      <c r="AF496" s="181">
        <v>8821</v>
      </c>
      <c r="AG496" s="181">
        <v>14380</v>
      </c>
      <c r="AH496" s="181">
        <v>5351</v>
      </c>
      <c r="AI496" s="181">
        <v>1005</v>
      </c>
      <c r="AJ496" s="181">
        <v>11401</v>
      </c>
      <c r="AK496" s="181">
        <v>1932</v>
      </c>
      <c r="AL496" s="181">
        <v>32350</v>
      </c>
    </row>
    <row r="497" spans="1:38" x14ac:dyDescent="0.25">
      <c r="A497" s="159" t="s">
        <v>7282</v>
      </c>
      <c r="B497" s="158">
        <v>0.91510000000000002</v>
      </c>
      <c r="C497" s="158" t="s">
        <v>84</v>
      </c>
      <c r="D497" s="158">
        <v>0.98560000000000003</v>
      </c>
      <c r="E497" s="158">
        <v>0.96450000000000002</v>
      </c>
      <c r="F497" s="158">
        <v>0.94889999999999997</v>
      </c>
      <c r="G497" s="158">
        <v>0.94689999999999996</v>
      </c>
      <c r="H497" s="158">
        <v>0.76280000000000003</v>
      </c>
      <c r="I497" s="158">
        <v>0.93410000000000004</v>
      </c>
      <c r="J497" s="158"/>
      <c r="K497" s="158"/>
      <c r="L497" s="158"/>
      <c r="M497" s="158">
        <v>0.91220000000000001</v>
      </c>
      <c r="N497" s="158">
        <v>0.91800000000000004</v>
      </c>
      <c r="O497" s="158" t="s">
        <v>84</v>
      </c>
      <c r="P497" s="158" t="s">
        <v>84</v>
      </c>
      <c r="Q497" s="158">
        <v>0.98250000000000004</v>
      </c>
      <c r="R497" s="158">
        <v>0.98809999999999998</v>
      </c>
      <c r="S497" s="158">
        <v>0.96099999999999997</v>
      </c>
      <c r="T497" s="158">
        <v>0.96760000000000002</v>
      </c>
      <c r="U497" s="158">
        <v>0.94179999999999997</v>
      </c>
      <c r="V497" s="158">
        <v>0.95509999999999995</v>
      </c>
      <c r="W497" s="158">
        <v>0.92710000000000004</v>
      </c>
      <c r="X497" s="158">
        <v>0.96150000000000002</v>
      </c>
      <c r="Y497" s="158">
        <v>0.75390000000000001</v>
      </c>
      <c r="Z497" s="158">
        <v>0.77139999999999997</v>
      </c>
      <c r="AA497" s="158">
        <v>0.92049999999999998</v>
      </c>
      <c r="AB497" s="158">
        <v>0.94540000000000002</v>
      </c>
      <c r="AC497" s="158"/>
      <c r="AD497" s="181">
        <v>36399</v>
      </c>
      <c r="AE497" s="181" t="s">
        <v>84</v>
      </c>
      <c r="AF497" s="181">
        <v>7938</v>
      </c>
      <c r="AG497" s="181">
        <v>12654</v>
      </c>
      <c r="AH497" s="181">
        <v>4438</v>
      </c>
      <c r="AI497" s="181">
        <v>694</v>
      </c>
      <c r="AJ497" s="181">
        <v>9088</v>
      </c>
      <c r="AK497" s="181">
        <v>1587</v>
      </c>
      <c r="AL497" s="181">
        <v>25618</v>
      </c>
    </row>
    <row r="498" spans="1:38" x14ac:dyDescent="0.25">
      <c r="A498" s="159" t="s">
        <v>7283</v>
      </c>
      <c r="B498" s="158">
        <v>0.91490000000000005</v>
      </c>
      <c r="C498" s="158" t="s">
        <v>84</v>
      </c>
      <c r="D498" s="158">
        <v>0.98919999999999997</v>
      </c>
      <c r="E498" s="158">
        <v>0.96140000000000003</v>
      </c>
      <c r="F498" s="158">
        <v>0.94840000000000002</v>
      </c>
      <c r="G498" s="158">
        <v>0.95820000000000005</v>
      </c>
      <c r="H498" s="158">
        <v>0.77539999999999998</v>
      </c>
      <c r="I498" s="158">
        <v>0.93840000000000001</v>
      </c>
      <c r="J498" s="158"/>
      <c r="K498" s="158"/>
      <c r="L498" s="158"/>
      <c r="M498" s="158">
        <v>0.91220000000000001</v>
      </c>
      <c r="N498" s="158">
        <v>0.91759999999999997</v>
      </c>
      <c r="O498" s="158" t="s">
        <v>84</v>
      </c>
      <c r="P498" s="158" t="s">
        <v>84</v>
      </c>
      <c r="Q498" s="158">
        <v>0.98650000000000004</v>
      </c>
      <c r="R498" s="158">
        <v>0.99129999999999996</v>
      </c>
      <c r="S498" s="158">
        <v>0.95799999999999996</v>
      </c>
      <c r="T498" s="158">
        <v>0.96450000000000002</v>
      </c>
      <c r="U498" s="158">
        <v>0.94189999999999996</v>
      </c>
      <c r="V498" s="158">
        <v>0.95409999999999995</v>
      </c>
      <c r="W498" s="158">
        <v>0.94350000000000001</v>
      </c>
      <c r="X498" s="158">
        <v>0.96919999999999995</v>
      </c>
      <c r="Y498" s="158">
        <v>0.76759999999999995</v>
      </c>
      <c r="Z498" s="158">
        <v>0.78290000000000004</v>
      </c>
      <c r="AA498" s="158">
        <v>0.92649999999999999</v>
      </c>
      <c r="AB498" s="158">
        <v>0.94840000000000002</v>
      </c>
      <c r="AC498" s="158"/>
      <c r="AD498" s="181">
        <v>42890</v>
      </c>
      <c r="AE498" s="181" t="s">
        <v>84</v>
      </c>
      <c r="AF498" s="181">
        <v>8821</v>
      </c>
      <c r="AG498" s="181">
        <v>14380</v>
      </c>
      <c r="AH498" s="181">
        <v>5351</v>
      </c>
      <c r="AI498" s="181">
        <v>1005</v>
      </c>
      <c r="AJ498" s="181">
        <v>11401</v>
      </c>
      <c r="AK498" s="181">
        <v>1932</v>
      </c>
      <c r="AL498" s="181">
        <v>32350</v>
      </c>
    </row>
    <row r="499" spans="1:38" x14ac:dyDescent="0.25">
      <c r="A499" s="159" t="s">
        <v>7284</v>
      </c>
      <c r="B499" s="158">
        <v>0.70920000000000005</v>
      </c>
      <c r="C499" s="158" t="s">
        <v>84</v>
      </c>
      <c r="D499" s="158">
        <v>0.79339999999999999</v>
      </c>
      <c r="E499" s="158">
        <v>0.81910000000000005</v>
      </c>
      <c r="F499" s="158">
        <v>0.7631</v>
      </c>
      <c r="G499" s="158">
        <v>0.76570000000000005</v>
      </c>
      <c r="H499" s="158">
        <v>0.43049999999999999</v>
      </c>
      <c r="I499" s="158">
        <v>0.83050000000000002</v>
      </c>
      <c r="J499" s="158"/>
      <c r="K499" s="158"/>
      <c r="L499" s="158"/>
      <c r="M499" s="158">
        <v>0.70399999999999996</v>
      </c>
      <c r="N499" s="158">
        <v>0.71430000000000005</v>
      </c>
      <c r="O499" s="158" t="s">
        <v>84</v>
      </c>
      <c r="P499" s="158" t="s">
        <v>84</v>
      </c>
      <c r="Q499" s="158">
        <v>0.78290000000000004</v>
      </c>
      <c r="R499" s="158">
        <v>0.80349999999999999</v>
      </c>
      <c r="S499" s="158">
        <v>0.81120000000000003</v>
      </c>
      <c r="T499" s="158">
        <v>0.82679999999999998</v>
      </c>
      <c r="U499" s="158">
        <v>0.74880000000000002</v>
      </c>
      <c r="V499" s="158">
        <v>0.77680000000000005</v>
      </c>
      <c r="W499" s="158">
        <v>0.7288</v>
      </c>
      <c r="X499" s="158">
        <v>0.79830000000000001</v>
      </c>
      <c r="Y499" s="158">
        <v>0.41970000000000002</v>
      </c>
      <c r="Z499" s="158">
        <v>0.44119999999999998</v>
      </c>
      <c r="AA499" s="158">
        <v>0.80840000000000001</v>
      </c>
      <c r="AB499" s="158">
        <v>0.85019999999999996</v>
      </c>
      <c r="AC499" s="158"/>
      <c r="AD499" s="181">
        <v>36399</v>
      </c>
      <c r="AE499" s="181" t="s">
        <v>84</v>
      </c>
      <c r="AF499" s="181">
        <v>7938</v>
      </c>
      <c r="AG499" s="181">
        <v>12654</v>
      </c>
      <c r="AH499" s="181">
        <v>4438</v>
      </c>
      <c r="AI499" s="181">
        <v>694</v>
      </c>
      <c r="AJ499" s="181">
        <v>9088</v>
      </c>
      <c r="AK499" s="181">
        <v>1587</v>
      </c>
      <c r="AL499" s="181">
        <v>25618</v>
      </c>
    </row>
    <row r="500" spans="1:38" x14ac:dyDescent="0.25">
      <c r="A500" s="159" t="s">
        <v>7285</v>
      </c>
      <c r="B500" s="158">
        <v>0.6925</v>
      </c>
      <c r="C500" s="158" t="s">
        <v>84</v>
      </c>
      <c r="D500" s="158">
        <v>0.79700000000000004</v>
      </c>
      <c r="E500" s="158">
        <v>0.79090000000000005</v>
      </c>
      <c r="F500" s="158">
        <v>0.73609999999999998</v>
      </c>
      <c r="G500" s="158">
        <v>0.75070000000000003</v>
      </c>
      <c r="H500" s="158">
        <v>0.44219999999999998</v>
      </c>
      <c r="I500" s="158">
        <v>0.80769999999999997</v>
      </c>
      <c r="J500" s="158"/>
      <c r="K500" s="158"/>
      <c r="L500" s="158"/>
      <c r="M500" s="158">
        <v>0.68759999999999999</v>
      </c>
      <c r="N500" s="158">
        <v>0.69730000000000003</v>
      </c>
      <c r="O500" s="158" t="s">
        <v>84</v>
      </c>
      <c r="P500" s="158" t="s">
        <v>84</v>
      </c>
      <c r="Q500" s="158">
        <v>0.78690000000000004</v>
      </c>
      <c r="R500" s="158">
        <v>0.80669999999999997</v>
      </c>
      <c r="S500" s="158">
        <v>0.78290000000000004</v>
      </c>
      <c r="T500" s="158">
        <v>0.79859999999999998</v>
      </c>
      <c r="U500" s="158">
        <v>0.72230000000000005</v>
      </c>
      <c r="V500" s="158">
        <v>0.74929999999999997</v>
      </c>
      <c r="W500" s="158">
        <v>0.71940000000000004</v>
      </c>
      <c r="X500" s="158">
        <v>0.77890000000000004</v>
      </c>
      <c r="Y500" s="158">
        <v>0.4325</v>
      </c>
      <c r="Z500" s="158">
        <v>0.45190000000000002</v>
      </c>
      <c r="AA500" s="158">
        <v>0.78710000000000002</v>
      </c>
      <c r="AB500" s="158">
        <v>0.82650000000000001</v>
      </c>
      <c r="AC500" s="158"/>
      <c r="AD500" s="181">
        <v>42890</v>
      </c>
      <c r="AE500" s="181" t="s">
        <v>84</v>
      </c>
      <c r="AF500" s="181">
        <v>8821</v>
      </c>
      <c r="AG500" s="181">
        <v>14380</v>
      </c>
      <c r="AH500" s="181">
        <v>5351</v>
      </c>
      <c r="AI500" s="181">
        <v>1005</v>
      </c>
      <c r="AJ500" s="181">
        <v>11401</v>
      </c>
      <c r="AK500" s="181">
        <v>1932</v>
      </c>
      <c r="AL500" s="181">
        <v>32350</v>
      </c>
    </row>
    <row r="501" spans="1:38" x14ac:dyDescent="0.25">
      <c r="A501" s="159" t="s">
        <v>7286</v>
      </c>
      <c r="B501" s="158">
        <v>0.67789999999999995</v>
      </c>
      <c r="C501" s="158" t="s">
        <v>84</v>
      </c>
      <c r="D501" s="158">
        <v>0.75970000000000004</v>
      </c>
      <c r="E501" s="158">
        <v>0.78620000000000001</v>
      </c>
      <c r="F501" s="158">
        <v>0.7329</v>
      </c>
      <c r="G501" s="158">
        <v>0.73219999999999996</v>
      </c>
      <c r="H501" s="158">
        <v>0.40079999999999999</v>
      </c>
      <c r="I501" s="158">
        <v>0.81130000000000002</v>
      </c>
      <c r="J501" s="158"/>
      <c r="K501" s="158"/>
      <c r="L501" s="158"/>
      <c r="M501" s="158">
        <v>0.67220000000000002</v>
      </c>
      <c r="N501" s="158">
        <v>0.6835</v>
      </c>
      <c r="O501" s="158" t="s">
        <v>84</v>
      </c>
      <c r="P501" s="158" t="s">
        <v>84</v>
      </c>
      <c r="Q501" s="158">
        <v>0.74780000000000002</v>
      </c>
      <c r="R501" s="158">
        <v>0.77110000000000001</v>
      </c>
      <c r="S501" s="158">
        <v>0.7772</v>
      </c>
      <c r="T501" s="158">
        <v>0.79500000000000004</v>
      </c>
      <c r="U501" s="158">
        <v>0.71719999999999995</v>
      </c>
      <c r="V501" s="158">
        <v>0.74790000000000001</v>
      </c>
      <c r="W501" s="158">
        <v>0.6915</v>
      </c>
      <c r="X501" s="158">
        <v>0.76849999999999996</v>
      </c>
      <c r="Y501" s="158">
        <v>0.38969999999999999</v>
      </c>
      <c r="Z501" s="158">
        <v>0.41189999999999999</v>
      </c>
      <c r="AA501" s="158">
        <v>0.78720000000000001</v>
      </c>
      <c r="AB501" s="158">
        <v>0.83289999999999997</v>
      </c>
      <c r="AC501" s="158"/>
      <c r="AD501" s="181">
        <v>36399</v>
      </c>
      <c r="AE501" s="181" t="s">
        <v>84</v>
      </c>
      <c r="AF501" s="181">
        <v>7938</v>
      </c>
      <c r="AG501" s="181">
        <v>12654</v>
      </c>
      <c r="AH501" s="181">
        <v>4438</v>
      </c>
      <c r="AI501" s="181">
        <v>694</v>
      </c>
      <c r="AJ501" s="181">
        <v>9088</v>
      </c>
      <c r="AK501" s="181">
        <v>1587</v>
      </c>
      <c r="AL501" s="181">
        <v>25618</v>
      </c>
    </row>
    <row r="502" spans="1:38" x14ac:dyDescent="0.25">
      <c r="A502" s="159" t="s">
        <v>7287</v>
      </c>
      <c r="B502" s="158">
        <v>0.65720000000000001</v>
      </c>
      <c r="C502" s="158" t="s">
        <v>84</v>
      </c>
      <c r="D502" s="158">
        <v>0.75760000000000005</v>
      </c>
      <c r="E502" s="158">
        <v>0.752</v>
      </c>
      <c r="F502" s="158">
        <v>0.70040000000000002</v>
      </c>
      <c r="G502" s="158">
        <v>0.72260000000000002</v>
      </c>
      <c r="H502" s="158">
        <v>0.4103</v>
      </c>
      <c r="I502" s="158">
        <v>0.79320000000000002</v>
      </c>
      <c r="J502" s="158"/>
      <c r="K502" s="158"/>
      <c r="L502" s="158"/>
      <c r="M502" s="158">
        <v>0.65180000000000005</v>
      </c>
      <c r="N502" s="158">
        <v>0.66249999999999998</v>
      </c>
      <c r="O502" s="158" t="s">
        <v>84</v>
      </c>
      <c r="P502" s="158" t="s">
        <v>84</v>
      </c>
      <c r="Q502" s="158">
        <v>0.74590000000000001</v>
      </c>
      <c r="R502" s="158">
        <v>0.76880000000000004</v>
      </c>
      <c r="S502" s="158">
        <v>0.7429</v>
      </c>
      <c r="T502" s="158">
        <v>0.76080000000000003</v>
      </c>
      <c r="U502" s="158">
        <v>0.68520000000000003</v>
      </c>
      <c r="V502" s="158">
        <v>0.71509999999999996</v>
      </c>
      <c r="W502" s="158">
        <v>0.68879999999999997</v>
      </c>
      <c r="X502" s="158">
        <v>0.75339999999999996</v>
      </c>
      <c r="Y502" s="158">
        <v>0.4002</v>
      </c>
      <c r="Z502" s="158">
        <v>0.4204</v>
      </c>
      <c r="AA502" s="158">
        <v>0.77090000000000003</v>
      </c>
      <c r="AB502" s="158">
        <v>0.81359999999999999</v>
      </c>
      <c r="AC502" s="158"/>
      <c r="AD502" s="181">
        <v>42890</v>
      </c>
      <c r="AE502" s="181" t="s">
        <v>84</v>
      </c>
      <c r="AF502" s="181">
        <v>8821</v>
      </c>
      <c r="AG502" s="181">
        <v>14380</v>
      </c>
      <c r="AH502" s="181">
        <v>5351</v>
      </c>
      <c r="AI502" s="181">
        <v>1005</v>
      </c>
      <c r="AJ502" s="181">
        <v>11401</v>
      </c>
      <c r="AK502" s="181">
        <v>1932</v>
      </c>
      <c r="AL502" s="181">
        <v>32350</v>
      </c>
    </row>
    <row r="503" spans="1:38" x14ac:dyDescent="0.25">
      <c r="A503" s="159" t="s">
        <v>7288</v>
      </c>
      <c r="B503" s="158">
        <v>0.85899999999999999</v>
      </c>
      <c r="C503" s="158" t="s">
        <v>84</v>
      </c>
      <c r="D503" s="158">
        <v>0.94940000000000002</v>
      </c>
      <c r="E503" s="158">
        <v>0.9345</v>
      </c>
      <c r="F503" s="158">
        <v>0.90749999999999997</v>
      </c>
      <c r="G503" s="158">
        <v>0.89049999999999996</v>
      </c>
      <c r="H503" s="158">
        <v>0.64090000000000003</v>
      </c>
      <c r="I503" s="158">
        <v>0.90449999999999997</v>
      </c>
      <c r="J503" s="158"/>
      <c r="K503" s="158"/>
      <c r="L503" s="158"/>
      <c r="M503" s="158">
        <v>0.85529999999999995</v>
      </c>
      <c r="N503" s="158">
        <v>0.86260000000000003</v>
      </c>
      <c r="O503" s="158" t="s">
        <v>84</v>
      </c>
      <c r="P503" s="158" t="s">
        <v>84</v>
      </c>
      <c r="Q503" s="158">
        <v>0.94399999999999995</v>
      </c>
      <c r="R503" s="158">
        <v>0.95430000000000004</v>
      </c>
      <c r="S503" s="158">
        <v>0.92979999999999996</v>
      </c>
      <c r="T503" s="158">
        <v>0.93889999999999996</v>
      </c>
      <c r="U503" s="158">
        <v>0.89829999999999999</v>
      </c>
      <c r="V503" s="158">
        <v>0.91590000000000005</v>
      </c>
      <c r="W503" s="158">
        <v>0.86409999999999998</v>
      </c>
      <c r="X503" s="158">
        <v>0.91210000000000002</v>
      </c>
      <c r="Y503" s="158">
        <v>0.63090000000000002</v>
      </c>
      <c r="Z503" s="158">
        <v>0.65080000000000005</v>
      </c>
      <c r="AA503" s="158">
        <v>0.88849999999999996</v>
      </c>
      <c r="AB503" s="158">
        <v>0.91820000000000002</v>
      </c>
      <c r="AC503" s="158"/>
      <c r="AD503" s="181">
        <v>36399</v>
      </c>
      <c r="AE503" s="181" t="s">
        <v>84</v>
      </c>
      <c r="AF503" s="181">
        <v>7938</v>
      </c>
      <c r="AG503" s="181">
        <v>12654</v>
      </c>
      <c r="AH503" s="181">
        <v>4438</v>
      </c>
      <c r="AI503" s="181">
        <v>694</v>
      </c>
      <c r="AJ503" s="181">
        <v>9088</v>
      </c>
      <c r="AK503" s="181">
        <v>1587</v>
      </c>
      <c r="AL503" s="181">
        <v>25618</v>
      </c>
    </row>
    <row r="504" spans="1:38" x14ac:dyDescent="0.25">
      <c r="A504" s="159" t="s">
        <v>7289</v>
      </c>
      <c r="B504" s="158">
        <v>0.85880000000000001</v>
      </c>
      <c r="C504" s="158" t="s">
        <v>84</v>
      </c>
      <c r="D504" s="158">
        <v>0.95340000000000003</v>
      </c>
      <c r="E504" s="158">
        <v>0.93140000000000001</v>
      </c>
      <c r="F504" s="158">
        <v>0.90649999999999997</v>
      </c>
      <c r="G504" s="158">
        <v>0.91790000000000005</v>
      </c>
      <c r="H504" s="158">
        <v>0.65759999999999996</v>
      </c>
      <c r="I504" s="158">
        <v>0.91010000000000002</v>
      </c>
      <c r="J504" s="158"/>
      <c r="K504" s="158"/>
      <c r="L504" s="158"/>
      <c r="M504" s="158">
        <v>0.85529999999999995</v>
      </c>
      <c r="N504" s="158">
        <v>0.86209999999999998</v>
      </c>
      <c r="O504" s="158" t="s">
        <v>84</v>
      </c>
      <c r="P504" s="158" t="s">
        <v>84</v>
      </c>
      <c r="Q504" s="158">
        <v>0.94840000000000002</v>
      </c>
      <c r="R504" s="158">
        <v>0.95799999999999996</v>
      </c>
      <c r="S504" s="158">
        <v>0.92689999999999995</v>
      </c>
      <c r="T504" s="158">
        <v>0.93559999999999999</v>
      </c>
      <c r="U504" s="158">
        <v>0.89800000000000002</v>
      </c>
      <c r="V504" s="158">
        <v>0.9143</v>
      </c>
      <c r="W504" s="158">
        <v>0.89839999999999998</v>
      </c>
      <c r="X504" s="158">
        <v>0.93379999999999996</v>
      </c>
      <c r="Y504" s="158">
        <v>0.64870000000000005</v>
      </c>
      <c r="Z504" s="158">
        <v>0.6663</v>
      </c>
      <c r="AA504" s="158">
        <v>0.89610000000000001</v>
      </c>
      <c r="AB504" s="158">
        <v>0.9224</v>
      </c>
      <c r="AC504" s="158"/>
      <c r="AD504" s="181">
        <v>42890</v>
      </c>
      <c r="AE504" s="181" t="s">
        <v>84</v>
      </c>
      <c r="AF504" s="181">
        <v>8821</v>
      </c>
      <c r="AG504" s="181">
        <v>14380</v>
      </c>
      <c r="AH504" s="181">
        <v>5351</v>
      </c>
      <c r="AI504" s="181">
        <v>1005</v>
      </c>
      <c r="AJ504" s="181">
        <v>11401</v>
      </c>
      <c r="AK504" s="181">
        <v>1932</v>
      </c>
      <c r="AL504" s="181">
        <v>32350</v>
      </c>
    </row>
    <row r="505" spans="1:38" x14ac:dyDescent="0.25">
      <c r="A505" s="159" t="s">
        <v>7290</v>
      </c>
      <c r="B505" s="158">
        <v>0.81710000000000005</v>
      </c>
      <c r="C505" s="158" t="s">
        <v>84</v>
      </c>
      <c r="D505" s="158">
        <v>0.91149999999999998</v>
      </c>
      <c r="E505" s="158">
        <v>0.90610000000000002</v>
      </c>
      <c r="F505" s="158">
        <v>0.87109999999999999</v>
      </c>
      <c r="G505" s="158">
        <v>0.87450000000000006</v>
      </c>
      <c r="H505" s="158">
        <v>0.56789999999999996</v>
      </c>
      <c r="I505" s="158">
        <v>0.88629999999999998</v>
      </c>
      <c r="J505" s="158"/>
      <c r="K505" s="158"/>
      <c r="L505" s="158"/>
      <c r="M505" s="158">
        <v>0.81289999999999996</v>
      </c>
      <c r="N505" s="158">
        <v>0.82120000000000004</v>
      </c>
      <c r="O505" s="158" t="s">
        <v>84</v>
      </c>
      <c r="P505" s="158" t="s">
        <v>84</v>
      </c>
      <c r="Q505" s="158">
        <v>0.90449999999999997</v>
      </c>
      <c r="R505" s="158">
        <v>0.91800000000000004</v>
      </c>
      <c r="S505" s="158">
        <v>0.90049999999999997</v>
      </c>
      <c r="T505" s="158">
        <v>0.91139999999999999</v>
      </c>
      <c r="U505" s="158">
        <v>0.86040000000000005</v>
      </c>
      <c r="V505" s="158">
        <v>0.88100000000000001</v>
      </c>
      <c r="W505" s="158">
        <v>0.84619999999999995</v>
      </c>
      <c r="X505" s="158">
        <v>0.89790000000000003</v>
      </c>
      <c r="Y505" s="158">
        <v>0.5575</v>
      </c>
      <c r="Z505" s="158">
        <v>0.57809999999999995</v>
      </c>
      <c r="AA505" s="158">
        <v>0.86890000000000001</v>
      </c>
      <c r="AB505" s="158">
        <v>0.90149999999999997</v>
      </c>
      <c r="AC505" s="158"/>
      <c r="AD505" s="181">
        <v>36399</v>
      </c>
      <c r="AE505" s="181" t="s">
        <v>84</v>
      </c>
      <c r="AF505" s="181">
        <v>7938</v>
      </c>
      <c r="AG505" s="181">
        <v>12654</v>
      </c>
      <c r="AH505" s="181">
        <v>4438</v>
      </c>
      <c r="AI505" s="181">
        <v>694</v>
      </c>
      <c r="AJ505" s="181">
        <v>9088</v>
      </c>
      <c r="AK505" s="181">
        <v>1587</v>
      </c>
      <c r="AL505" s="181">
        <v>25618</v>
      </c>
    </row>
    <row r="506" spans="1:38" x14ac:dyDescent="0.25">
      <c r="A506" s="159" t="s">
        <v>7291</v>
      </c>
      <c r="B506" s="158">
        <v>0.81399999999999995</v>
      </c>
      <c r="C506" s="158" t="s">
        <v>84</v>
      </c>
      <c r="D506" s="158">
        <v>0.92110000000000003</v>
      </c>
      <c r="E506" s="158">
        <v>0.89670000000000005</v>
      </c>
      <c r="F506" s="158">
        <v>0.86040000000000005</v>
      </c>
      <c r="G506" s="158">
        <v>0.86599999999999999</v>
      </c>
      <c r="H506" s="158">
        <v>0.58819999999999995</v>
      </c>
      <c r="I506" s="158">
        <v>0.88670000000000004</v>
      </c>
      <c r="J506" s="158"/>
      <c r="K506" s="158"/>
      <c r="L506" s="158"/>
      <c r="M506" s="158">
        <v>0.81020000000000003</v>
      </c>
      <c r="N506" s="158">
        <v>0.81779999999999997</v>
      </c>
      <c r="O506" s="158" t="s">
        <v>84</v>
      </c>
      <c r="P506" s="158" t="s">
        <v>84</v>
      </c>
      <c r="Q506" s="158">
        <v>0.91469999999999996</v>
      </c>
      <c r="R506" s="158">
        <v>0.92710000000000004</v>
      </c>
      <c r="S506" s="158">
        <v>0.89119999999999999</v>
      </c>
      <c r="T506" s="158">
        <v>0.90190000000000003</v>
      </c>
      <c r="U506" s="158">
        <v>0.85029999999999994</v>
      </c>
      <c r="V506" s="158">
        <v>0.86990000000000001</v>
      </c>
      <c r="W506" s="158">
        <v>0.84219999999999995</v>
      </c>
      <c r="X506" s="158">
        <v>0.88649999999999995</v>
      </c>
      <c r="Y506" s="158">
        <v>0.57899999999999996</v>
      </c>
      <c r="Z506" s="158">
        <v>0.59740000000000004</v>
      </c>
      <c r="AA506" s="158">
        <v>0.871</v>
      </c>
      <c r="AB506" s="158">
        <v>0.90059999999999996</v>
      </c>
      <c r="AC506" s="158"/>
      <c r="AD506" s="181">
        <v>42890</v>
      </c>
      <c r="AE506" s="181" t="s">
        <v>84</v>
      </c>
      <c r="AF506" s="181">
        <v>8821</v>
      </c>
      <c r="AG506" s="181">
        <v>14380</v>
      </c>
      <c r="AH506" s="181">
        <v>5351</v>
      </c>
      <c r="AI506" s="181">
        <v>1005</v>
      </c>
      <c r="AJ506" s="181">
        <v>11401</v>
      </c>
      <c r="AK506" s="181">
        <v>1932</v>
      </c>
      <c r="AL506" s="181">
        <v>32350</v>
      </c>
    </row>
    <row r="507" spans="1:38" x14ac:dyDescent="0.25">
      <c r="A507" s="159" t="s">
        <v>7292</v>
      </c>
      <c r="B507" s="158">
        <v>0.78810000000000002</v>
      </c>
      <c r="C507" s="158" t="s">
        <v>84</v>
      </c>
      <c r="D507" s="158">
        <v>0.88280000000000003</v>
      </c>
      <c r="E507" s="158">
        <v>0.8831</v>
      </c>
      <c r="F507" s="158">
        <v>0.84809999999999997</v>
      </c>
      <c r="G507" s="158">
        <v>0.8347</v>
      </c>
      <c r="H507" s="158">
        <v>0.52529999999999999</v>
      </c>
      <c r="I507" s="158">
        <v>0.87480000000000002</v>
      </c>
      <c r="J507" s="158"/>
      <c r="K507" s="158"/>
      <c r="L507" s="158"/>
      <c r="M507" s="158">
        <v>0.78369999999999995</v>
      </c>
      <c r="N507" s="158">
        <v>0.79249999999999998</v>
      </c>
      <c r="O507" s="158" t="s">
        <v>84</v>
      </c>
      <c r="P507" s="158" t="s">
        <v>84</v>
      </c>
      <c r="Q507" s="158">
        <v>0.87480000000000002</v>
      </c>
      <c r="R507" s="158">
        <v>0.89019999999999999</v>
      </c>
      <c r="S507" s="158">
        <v>0.87690000000000001</v>
      </c>
      <c r="T507" s="158">
        <v>0.88900000000000001</v>
      </c>
      <c r="U507" s="158">
        <v>0.83660000000000001</v>
      </c>
      <c r="V507" s="158">
        <v>0.8589</v>
      </c>
      <c r="W507" s="158">
        <v>0.8034</v>
      </c>
      <c r="X507" s="158">
        <v>0.86150000000000004</v>
      </c>
      <c r="Y507" s="158">
        <v>0.51480000000000004</v>
      </c>
      <c r="Z507" s="158">
        <v>0.53569999999999995</v>
      </c>
      <c r="AA507" s="158">
        <v>0.85640000000000005</v>
      </c>
      <c r="AB507" s="158">
        <v>0.89100000000000001</v>
      </c>
      <c r="AC507" s="158"/>
      <c r="AD507" s="181">
        <v>36399</v>
      </c>
      <c r="AE507" s="181" t="s">
        <v>84</v>
      </c>
      <c r="AF507" s="181">
        <v>7938</v>
      </c>
      <c r="AG507" s="181">
        <v>12654</v>
      </c>
      <c r="AH507" s="181">
        <v>4438</v>
      </c>
      <c r="AI507" s="181">
        <v>694</v>
      </c>
      <c r="AJ507" s="181">
        <v>9088</v>
      </c>
      <c r="AK507" s="181">
        <v>1587</v>
      </c>
      <c r="AL507" s="181">
        <v>25618</v>
      </c>
    </row>
    <row r="508" spans="1:38" x14ac:dyDescent="0.25">
      <c r="A508" s="159" t="s">
        <v>7293</v>
      </c>
      <c r="B508" s="158">
        <v>0.78159999999999996</v>
      </c>
      <c r="C508" s="158" t="s">
        <v>84</v>
      </c>
      <c r="D508" s="158">
        <v>0.89300000000000002</v>
      </c>
      <c r="E508" s="158">
        <v>0.87109999999999999</v>
      </c>
      <c r="F508" s="158">
        <v>0.82799999999999996</v>
      </c>
      <c r="G508" s="158">
        <v>0.83220000000000005</v>
      </c>
      <c r="H508" s="158">
        <v>0.54220000000000002</v>
      </c>
      <c r="I508" s="158">
        <v>0.86499999999999999</v>
      </c>
      <c r="J508" s="158"/>
      <c r="K508" s="158"/>
      <c r="L508" s="158"/>
      <c r="M508" s="158">
        <v>0.77749999999999997</v>
      </c>
      <c r="N508" s="158">
        <v>0.78569999999999995</v>
      </c>
      <c r="O508" s="158" t="s">
        <v>84</v>
      </c>
      <c r="P508" s="158" t="s">
        <v>84</v>
      </c>
      <c r="Q508" s="158">
        <v>0.88560000000000005</v>
      </c>
      <c r="R508" s="158">
        <v>0.89990000000000003</v>
      </c>
      <c r="S508" s="158">
        <v>0.86499999999999999</v>
      </c>
      <c r="T508" s="158">
        <v>0.877</v>
      </c>
      <c r="U508" s="158">
        <v>0.81689999999999996</v>
      </c>
      <c r="V508" s="158">
        <v>0.83850000000000002</v>
      </c>
      <c r="W508" s="158">
        <v>0.80620000000000003</v>
      </c>
      <c r="X508" s="158">
        <v>0.85509999999999997</v>
      </c>
      <c r="Y508" s="158">
        <v>0.53280000000000005</v>
      </c>
      <c r="Z508" s="158">
        <v>0.55149999999999999</v>
      </c>
      <c r="AA508" s="158">
        <v>0.84789999999999999</v>
      </c>
      <c r="AB508" s="158">
        <v>0.88019999999999998</v>
      </c>
      <c r="AC508" s="158"/>
      <c r="AD508" s="181">
        <v>42890</v>
      </c>
      <c r="AE508" s="181" t="s">
        <v>84</v>
      </c>
      <c r="AF508" s="181">
        <v>8821</v>
      </c>
      <c r="AG508" s="181">
        <v>14380</v>
      </c>
      <c r="AH508" s="181">
        <v>5351</v>
      </c>
      <c r="AI508" s="181">
        <v>1005</v>
      </c>
      <c r="AJ508" s="181">
        <v>11401</v>
      </c>
      <c r="AK508" s="181">
        <v>1932</v>
      </c>
      <c r="AL508" s="181">
        <v>32350</v>
      </c>
    </row>
    <row r="509" spans="1:38" x14ac:dyDescent="0.25">
      <c r="A509" s="159" t="s">
        <v>7294</v>
      </c>
      <c r="B509" s="158">
        <v>0.372</v>
      </c>
      <c r="C509" s="158" t="s">
        <v>84</v>
      </c>
      <c r="D509" s="158">
        <v>0.4128</v>
      </c>
      <c r="E509" s="158">
        <v>0.46079999999999999</v>
      </c>
      <c r="F509" s="158">
        <v>0.46460000000000001</v>
      </c>
      <c r="G509" s="158">
        <v>0.47910000000000003</v>
      </c>
      <c r="H509" s="158">
        <v>0.1479</v>
      </c>
      <c r="I509" s="158">
        <v>0.47889999999999999</v>
      </c>
      <c r="J509" s="158"/>
      <c r="K509" s="158"/>
      <c r="L509" s="158"/>
      <c r="M509" s="158">
        <v>0.36480000000000001</v>
      </c>
      <c r="N509" s="158">
        <v>0.37930000000000003</v>
      </c>
      <c r="O509" s="158" t="s">
        <v>84</v>
      </c>
      <c r="P509" s="158" t="s">
        <v>84</v>
      </c>
      <c r="Q509" s="158">
        <v>0.4007</v>
      </c>
      <c r="R509" s="158">
        <v>0.42470000000000002</v>
      </c>
      <c r="S509" s="158">
        <v>0.44379999999999997</v>
      </c>
      <c r="T509" s="158">
        <v>0.47760000000000002</v>
      </c>
      <c r="U509" s="158">
        <v>0.43609999999999999</v>
      </c>
      <c r="V509" s="158">
        <v>0.49259999999999998</v>
      </c>
      <c r="W509" s="158">
        <v>0.45440000000000003</v>
      </c>
      <c r="X509" s="158">
        <v>0.50329999999999997</v>
      </c>
      <c r="Y509" s="158">
        <v>0.13719999999999999</v>
      </c>
      <c r="Z509" s="158">
        <v>0.159</v>
      </c>
      <c r="AA509" s="158">
        <v>0.43609999999999999</v>
      </c>
      <c r="AB509" s="158">
        <v>0.52049999999999996</v>
      </c>
      <c r="AC509" s="158"/>
      <c r="AD509" s="181">
        <v>18161</v>
      </c>
      <c r="AE509" s="181" t="s">
        <v>84</v>
      </c>
      <c r="AF509" s="181">
        <v>6833</v>
      </c>
      <c r="AG509" s="181">
        <v>3555</v>
      </c>
      <c r="AH509" s="181">
        <v>1273</v>
      </c>
      <c r="AI509" s="181">
        <v>1690</v>
      </c>
      <c r="AJ509" s="181">
        <v>4249</v>
      </c>
      <c r="AK509" s="181">
        <v>561</v>
      </c>
      <c r="AL509" s="181">
        <v>30142</v>
      </c>
    </row>
    <row r="510" spans="1:38" x14ac:dyDescent="0.25">
      <c r="A510" s="159" t="s">
        <v>7295</v>
      </c>
      <c r="B510" s="158">
        <v>0.42170000000000002</v>
      </c>
      <c r="C510" s="158" t="s">
        <v>84</v>
      </c>
      <c r="D510" s="158">
        <v>0.43759999999999999</v>
      </c>
      <c r="E510" s="158">
        <v>0.49340000000000001</v>
      </c>
      <c r="F510" s="158">
        <v>0.52159999999999995</v>
      </c>
      <c r="G510" s="158">
        <v>0.55289999999999995</v>
      </c>
      <c r="H510" s="158">
        <v>0.1978</v>
      </c>
      <c r="I510" s="158">
        <v>0.48530000000000001</v>
      </c>
      <c r="J510" s="158"/>
      <c r="K510" s="158"/>
      <c r="L510" s="158"/>
      <c r="M510" s="158">
        <v>0.41649999999999998</v>
      </c>
      <c r="N510" s="158">
        <v>0.4269</v>
      </c>
      <c r="O510" s="158" t="s">
        <v>84</v>
      </c>
      <c r="P510" s="158" t="s">
        <v>84</v>
      </c>
      <c r="Q510" s="158">
        <v>0.42920000000000003</v>
      </c>
      <c r="R510" s="158">
        <v>0.44600000000000001</v>
      </c>
      <c r="S510" s="158">
        <v>0.48149999999999998</v>
      </c>
      <c r="T510" s="158">
        <v>0.50529999999999997</v>
      </c>
      <c r="U510" s="158">
        <v>0.50249999999999995</v>
      </c>
      <c r="V510" s="158">
        <v>0.5403</v>
      </c>
      <c r="W510" s="158">
        <v>0.53680000000000005</v>
      </c>
      <c r="X510" s="158">
        <v>0.56859999999999999</v>
      </c>
      <c r="Y510" s="158">
        <v>0.1885</v>
      </c>
      <c r="Z510" s="158">
        <v>0.20730000000000001</v>
      </c>
      <c r="AA510" s="158">
        <v>0.45469999999999999</v>
      </c>
      <c r="AB510" s="158">
        <v>0.51519999999999999</v>
      </c>
      <c r="AC510" s="158"/>
      <c r="AD510" s="181">
        <v>36520</v>
      </c>
      <c r="AE510" s="181" t="s">
        <v>84</v>
      </c>
      <c r="AF510" s="181">
        <v>14089</v>
      </c>
      <c r="AG510" s="181">
        <v>7224</v>
      </c>
      <c r="AH510" s="181">
        <v>2876</v>
      </c>
      <c r="AI510" s="181">
        <v>3985</v>
      </c>
      <c r="AJ510" s="181">
        <v>7248</v>
      </c>
      <c r="AK510" s="181">
        <v>1098</v>
      </c>
      <c r="AL510" s="181">
        <v>59284</v>
      </c>
    </row>
    <row r="511" spans="1:38" x14ac:dyDescent="0.25">
      <c r="A511" s="159" t="s">
        <v>7296</v>
      </c>
      <c r="B511" s="158">
        <v>0.88749999999999996</v>
      </c>
      <c r="C511" s="158" t="s">
        <v>84</v>
      </c>
      <c r="D511" s="158">
        <v>0.97519999999999996</v>
      </c>
      <c r="E511" s="158">
        <v>0.93230000000000002</v>
      </c>
      <c r="F511" s="158">
        <v>0.92649999999999999</v>
      </c>
      <c r="G511" s="158">
        <v>0.94710000000000005</v>
      </c>
      <c r="H511" s="158">
        <v>0.67969999999999997</v>
      </c>
      <c r="I511" s="158">
        <v>0.84160000000000001</v>
      </c>
      <c r="J511" s="158"/>
      <c r="K511" s="158"/>
      <c r="L511" s="158"/>
      <c r="M511" s="158">
        <v>0.88270000000000004</v>
      </c>
      <c r="N511" s="158">
        <v>0.8921</v>
      </c>
      <c r="O511" s="158" t="s">
        <v>84</v>
      </c>
      <c r="P511" s="158" t="s">
        <v>84</v>
      </c>
      <c r="Q511" s="158">
        <v>0.97089999999999999</v>
      </c>
      <c r="R511" s="158">
        <v>0.9788</v>
      </c>
      <c r="S511" s="158">
        <v>0.92330000000000001</v>
      </c>
      <c r="T511" s="158">
        <v>0.94030000000000002</v>
      </c>
      <c r="U511" s="158">
        <v>0.91039999999999999</v>
      </c>
      <c r="V511" s="158">
        <v>0.93979999999999997</v>
      </c>
      <c r="W511" s="158">
        <v>0.93489999999999995</v>
      </c>
      <c r="X511" s="158">
        <v>0.95699999999999996</v>
      </c>
      <c r="Y511" s="158">
        <v>0.66549999999999998</v>
      </c>
      <c r="Z511" s="158">
        <v>0.69330000000000003</v>
      </c>
      <c r="AA511" s="158">
        <v>0.8085</v>
      </c>
      <c r="AB511" s="158">
        <v>0.86950000000000005</v>
      </c>
      <c r="AC511" s="158"/>
      <c r="AD511" s="181">
        <v>18161</v>
      </c>
      <c r="AE511" s="181" t="s">
        <v>84</v>
      </c>
      <c r="AF511" s="181">
        <v>6833</v>
      </c>
      <c r="AG511" s="181">
        <v>3555</v>
      </c>
      <c r="AH511" s="181">
        <v>1273</v>
      </c>
      <c r="AI511" s="181">
        <v>1690</v>
      </c>
      <c r="AJ511" s="181">
        <v>4249</v>
      </c>
      <c r="AK511" s="181">
        <v>561</v>
      </c>
      <c r="AL511" s="181">
        <v>30142</v>
      </c>
    </row>
    <row r="512" spans="1:38" x14ac:dyDescent="0.25">
      <c r="A512" s="159" t="s">
        <v>7297</v>
      </c>
      <c r="B512" s="158">
        <v>0.90659999999999996</v>
      </c>
      <c r="C512" s="158" t="s">
        <v>84</v>
      </c>
      <c r="D512" s="158">
        <v>0.97670000000000001</v>
      </c>
      <c r="E512" s="158">
        <v>0.94199999999999995</v>
      </c>
      <c r="F512" s="158">
        <v>0.92549999999999999</v>
      </c>
      <c r="G512" s="158">
        <v>0.95620000000000005</v>
      </c>
      <c r="H512" s="158">
        <v>0.70279999999999998</v>
      </c>
      <c r="I512" s="158">
        <v>0.89</v>
      </c>
      <c r="J512" s="158"/>
      <c r="K512" s="158"/>
      <c r="L512" s="158"/>
      <c r="M512" s="158">
        <v>0.90349999999999997</v>
      </c>
      <c r="N512" s="158">
        <v>0.90959999999999996</v>
      </c>
      <c r="O512" s="158" t="s">
        <v>84</v>
      </c>
      <c r="P512" s="158" t="s">
        <v>84</v>
      </c>
      <c r="Q512" s="158">
        <v>0.97389999999999999</v>
      </c>
      <c r="R512" s="158">
        <v>0.97919999999999996</v>
      </c>
      <c r="S512" s="158">
        <v>0.93620000000000003</v>
      </c>
      <c r="T512" s="158">
        <v>0.94730000000000003</v>
      </c>
      <c r="U512" s="158">
        <v>0.91510000000000002</v>
      </c>
      <c r="V512" s="158">
        <v>0.93469999999999998</v>
      </c>
      <c r="W512" s="158">
        <v>0.94920000000000004</v>
      </c>
      <c r="X512" s="158">
        <v>0.96230000000000004</v>
      </c>
      <c r="Y512" s="158">
        <v>0.69220000000000004</v>
      </c>
      <c r="Z512" s="158">
        <v>0.71309999999999996</v>
      </c>
      <c r="AA512" s="158">
        <v>0.86980000000000002</v>
      </c>
      <c r="AB512" s="158">
        <v>0.9073</v>
      </c>
      <c r="AC512" s="158"/>
      <c r="AD512" s="181">
        <v>36520</v>
      </c>
      <c r="AE512" s="181" t="s">
        <v>84</v>
      </c>
      <c r="AF512" s="181">
        <v>14089</v>
      </c>
      <c r="AG512" s="181">
        <v>7224</v>
      </c>
      <c r="AH512" s="181">
        <v>2876</v>
      </c>
      <c r="AI512" s="181">
        <v>3985</v>
      </c>
      <c r="AJ512" s="181">
        <v>7248</v>
      </c>
      <c r="AK512" s="181">
        <v>1098</v>
      </c>
      <c r="AL512" s="181">
        <v>59284</v>
      </c>
    </row>
    <row r="513" spans="1:38" x14ac:dyDescent="0.25">
      <c r="A513" s="159" t="s">
        <v>7298</v>
      </c>
      <c r="B513" s="158">
        <v>0.2109</v>
      </c>
      <c r="C513" s="158" t="s">
        <v>84</v>
      </c>
      <c r="D513" s="158">
        <v>0.21579999999999999</v>
      </c>
      <c r="E513" s="158">
        <v>0.28110000000000002</v>
      </c>
      <c r="F513" s="158">
        <v>0.312</v>
      </c>
      <c r="G513" s="158">
        <v>0.29399999999999998</v>
      </c>
      <c r="H513" s="158">
        <v>6.8099999999999994E-2</v>
      </c>
      <c r="I513" s="158">
        <v>0.30349999999999999</v>
      </c>
      <c r="J513" s="158"/>
      <c r="K513" s="158"/>
      <c r="L513" s="158"/>
      <c r="M513" s="158">
        <v>0.2046</v>
      </c>
      <c r="N513" s="158">
        <v>0.2172</v>
      </c>
      <c r="O513" s="158" t="s">
        <v>84</v>
      </c>
      <c r="P513" s="158" t="s">
        <v>84</v>
      </c>
      <c r="Q513" s="158">
        <v>0.2054</v>
      </c>
      <c r="R513" s="158">
        <v>0.2263</v>
      </c>
      <c r="S513" s="158">
        <v>0.26540000000000002</v>
      </c>
      <c r="T513" s="158">
        <v>0.29699999999999999</v>
      </c>
      <c r="U513" s="158">
        <v>0.2853</v>
      </c>
      <c r="V513" s="158">
        <v>0.33910000000000001</v>
      </c>
      <c r="W513" s="158">
        <v>0.27129999999999999</v>
      </c>
      <c r="X513" s="158">
        <v>0.31719999999999998</v>
      </c>
      <c r="Y513" s="158">
        <v>6.0299999999999999E-2</v>
      </c>
      <c r="Z513" s="158">
        <v>7.6499999999999999E-2</v>
      </c>
      <c r="AA513" s="158">
        <v>0.26440000000000002</v>
      </c>
      <c r="AB513" s="158">
        <v>0.34350000000000003</v>
      </c>
      <c r="AC513" s="158"/>
      <c r="AD513" s="181">
        <v>18161</v>
      </c>
      <c r="AE513" s="181" t="s">
        <v>84</v>
      </c>
      <c r="AF513" s="181">
        <v>6833</v>
      </c>
      <c r="AG513" s="181">
        <v>3555</v>
      </c>
      <c r="AH513" s="181">
        <v>1273</v>
      </c>
      <c r="AI513" s="181">
        <v>1690</v>
      </c>
      <c r="AJ513" s="181">
        <v>4249</v>
      </c>
      <c r="AK513" s="181">
        <v>561</v>
      </c>
      <c r="AL513" s="181">
        <v>30142</v>
      </c>
    </row>
    <row r="514" spans="1:38" x14ac:dyDescent="0.25">
      <c r="A514" s="159" t="s">
        <v>7299</v>
      </c>
      <c r="B514" s="158">
        <v>0.24279999999999999</v>
      </c>
      <c r="C514" s="158" t="s">
        <v>84</v>
      </c>
      <c r="D514" s="158">
        <v>0.2283</v>
      </c>
      <c r="E514" s="158">
        <v>0.30570000000000003</v>
      </c>
      <c r="F514" s="158">
        <v>0.33579999999999999</v>
      </c>
      <c r="G514" s="158">
        <v>0.35539999999999999</v>
      </c>
      <c r="H514" s="158">
        <v>0.1023</v>
      </c>
      <c r="I514" s="158">
        <v>0.28860000000000002</v>
      </c>
      <c r="J514" s="158"/>
      <c r="K514" s="158"/>
      <c r="L514" s="158"/>
      <c r="M514" s="158">
        <v>0.23810000000000001</v>
      </c>
      <c r="N514" s="158">
        <v>0.2475</v>
      </c>
      <c r="O514" s="158" t="s">
        <v>84</v>
      </c>
      <c r="P514" s="158" t="s">
        <v>84</v>
      </c>
      <c r="Q514" s="158">
        <v>0.22090000000000001</v>
      </c>
      <c r="R514" s="158">
        <v>0.23569999999999999</v>
      </c>
      <c r="S514" s="158">
        <v>0.29430000000000001</v>
      </c>
      <c r="T514" s="158">
        <v>0.31719999999999998</v>
      </c>
      <c r="U514" s="158">
        <v>0.31730000000000003</v>
      </c>
      <c r="V514" s="158">
        <v>0.35439999999999999</v>
      </c>
      <c r="W514" s="158">
        <v>0.33950000000000002</v>
      </c>
      <c r="X514" s="158">
        <v>0.37130000000000002</v>
      </c>
      <c r="Y514" s="158">
        <v>9.5000000000000001E-2</v>
      </c>
      <c r="Z514" s="158">
        <v>0.11</v>
      </c>
      <c r="AA514" s="158">
        <v>0.26069999999999999</v>
      </c>
      <c r="AB514" s="158">
        <v>0.31709999999999999</v>
      </c>
      <c r="AC514" s="158"/>
      <c r="AD514" s="181">
        <v>36520</v>
      </c>
      <c r="AE514" s="181" t="s">
        <v>84</v>
      </c>
      <c r="AF514" s="181">
        <v>14089</v>
      </c>
      <c r="AG514" s="181">
        <v>7224</v>
      </c>
      <c r="AH514" s="181">
        <v>2876</v>
      </c>
      <c r="AI514" s="181">
        <v>3985</v>
      </c>
      <c r="AJ514" s="181">
        <v>7248</v>
      </c>
      <c r="AK514" s="181">
        <v>1098</v>
      </c>
      <c r="AL514" s="181">
        <v>59284</v>
      </c>
    </row>
    <row r="515" spans="1:38" x14ac:dyDescent="0.25">
      <c r="A515" s="159" t="s">
        <v>7300</v>
      </c>
      <c r="B515" s="158">
        <v>0.16170000000000001</v>
      </c>
      <c r="C515" s="158" t="s">
        <v>84</v>
      </c>
      <c r="D515" s="158">
        <v>0.16020000000000001</v>
      </c>
      <c r="E515" s="158">
        <v>0.2223</v>
      </c>
      <c r="F515" s="158">
        <v>0.2467</v>
      </c>
      <c r="G515" s="158">
        <v>0.2296</v>
      </c>
      <c r="H515" s="158">
        <v>5.0500000000000003E-2</v>
      </c>
      <c r="I515" s="158">
        <v>0.2349</v>
      </c>
      <c r="J515" s="158"/>
      <c r="K515" s="158"/>
      <c r="L515" s="158"/>
      <c r="M515" s="158">
        <v>0.15579999999999999</v>
      </c>
      <c r="N515" s="158">
        <v>0.16769999999999999</v>
      </c>
      <c r="O515" s="158" t="s">
        <v>84</v>
      </c>
      <c r="P515" s="158" t="s">
        <v>84</v>
      </c>
      <c r="Q515" s="158">
        <v>0.15060000000000001</v>
      </c>
      <c r="R515" s="158">
        <v>0.17019999999999999</v>
      </c>
      <c r="S515" s="158">
        <v>0.2072</v>
      </c>
      <c r="T515" s="158">
        <v>0.23780000000000001</v>
      </c>
      <c r="U515" s="158">
        <v>0.22109999999999999</v>
      </c>
      <c r="V515" s="158">
        <v>0.2732</v>
      </c>
      <c r="W515" s="158">
        <v>0.2077</v>
      </c>
      <c r="X515" s="158">
        <v>0.25219999999999998</v>
      </c>
      <c r="Y515" s="158">
        <v>4.3299999999999998E-2</v>
      </c>
      <c r="Z515" s="158">
        <v>5.8299999999999998E-2</v>
      </c>
      <c r="AA515" s="158">
        <v>0.19800000000000001</v>
      </c>
      <c r="AB515" s="158">
        <v>0.2737</v>
      </c>
      <c r="AC515" s="158"/>
      <c r="AD515" s="181">
        <v>18161</v>
      </c>
      <c r="AE515" s="181" t="s">
        <v>84</v>
      </c>
      <c r="AF515" s="181">
        <v>6833</v>
      </c>
      <c r="AG515" s="181">
        <v>3555</v>
      </c>
      <c r="AH515" s="181">
        <v>1273</v>
      </c>
      <c r="AI515" s="181">
        <v>1690</v>
      </c>
      <c r="AJ515" s="181">
        <v>4249</v>
      </c>
      <c r="AK515" s="181">
        <v>561</v>
      </c>
      <c r="AL515" s="181">
        <v>30142</v>
      </c>
    </row>
    <row r="516" spans="1:38" x14ac:dyDescent="0.25">
      <c r="A516" s="159" t="s">
        <v>7301</v>
      </c>
      <c r="B516" s="158">
        <v>0.1779</v>
      </c>
      <c r="C516" s="158" t="s">
        <v>84</v>
      </c>
      <c r="D516" s="158">
        <v>0.155</v>
      </c>
      <c r="E516" s="158">
        <v>0.23519999999999999</v>
      </c>
      <c r="F516" s="158">
        <v>0.2792</v>
      </c>
      <c r="G516" s="158">
        <v>0.27160000000000001</v>
      </c>
      <c r="H516" s="158">
        <v>6.7400000000000002E-2</v>
      </c>
      <c r="I516" s="158">
        <v>0.2177</v>
      </c>
      <c r="J516" s="158"/>
      <c r="K516" s="158"/>
      <c r="L516" s="158"/>
      <c r="M516" s="158">
        <v>0.17349999999999999</v>
      </c>
      <c r="N516" s="158">
        <v>0.18240000000000001</v>
      </c>
      <c r="O516" s="158" t="s">
        <v>84</v>
      </c>
      <c r="P516" s="158" t="s">
        <v>84</v>
      </c>
      <c r="Q516" s="158">
        <v>0.14829999999999999</v>
      </c>
      <c r="R516" s="158">
        <v>0.16189999999999999</v>
      </c>
      <c r="S516" s="158">
        <v>0.22409999999999999</v>
      </c>
      <c r="T516" s="158">
        <v>0.24640000000000001</v>
      </c>
      <c r="U516" s="158">
        <v>0.26100000000000001</v>
      </c>
      <c r="V516" s="158">
        <v>0.29780000000000001</v>
      </c>
      <c r="W516" s="158">
        <v>0.25619999999999998</v>
      </c>
      <c r="X516" s="158">
        <v>0.28720000000000001</v>
      </c>
      <c r="Y516" s="158">
        <v>6.0999999999999999E-2</v>
      </c>
      <c r="Z516" s="158">
        <v>7.4200000000000002E-2</v>
      </c>
      <c r="AA516" s="158">
        <v>0.19170000000000001</v>
      </c>
      <c r="AB516" s="158">
        <v>0.24479999999999999</v>
      </c>
      <c r="AC516" s="158"/>
      <c r="AD516" s="181">
        <v>36520</v>
      </c>
      <c r="AE516" s="181" t="s">
        <v>84</v>
      </c>
      <c r="AF516" s="181">
        <v>14089</v>
      </c>
      <c r="AG516" s="181">
        <v>7224</v>
      </c>
      <c r="AH516" s="181">
        <v>2876</v>
      </c>
      <c r="AI516" s="181">
        <v>3985</v>
      </c>
      <c r="AJ516" s="181">
        <v>7248</v>
      </c>
      <c r="AK516" s="181">
        <v>1098</v>
      </c>
      <c r="AL516" s="181">
        <v>59284</v>
      </c>
    </row>
    <row r="517" spans="1:38" x14ac:dyDescent="0.25">
      <c r="A517" s="159" t="s">
        <v>7302</v>
      </c>
      <c r="B517" s="158">
        <v>0.73570000000000002</v>
      </c>
      <c r="C517" s="158" t="s">
        <v>84</v>
      </c>
      <c r="D517" s="158">
        <v>0.84670000000000001</v>
      </c>
      <c r="E517" s="158">
        <v>0.81040000000000001</v>
      </c>
      <c r="F517" s="158">
        <v>0.81269999999999998</v>
      </c>
      <c r="G517" s="158">
        <v>0.84279999999999999</v>
      </c>
      <c r="H517" s="158">
        <v>0.4294</v>
      </c>
      <c r="I517" s="158">
        <v>0.73370000000000002</v>
      </c>
      <c r="J517" s="158"/>
      <c r="K517" s="158"/>
      <c r="L517" s="158"/>
      <c r="M517" s="158">
        <v>0.72909999999999997</v>
      </c>
      <c r="N517" s="158">
        <v>0.74219999999999997</v>
      </c>
      <c r="O517" s="158" t="s">
        <v>84</v>
      </c>
      <c r="P517" s="158" t="s">
        <v>84</v>
      </c>
      <c r="Q517" s="158">
        <v>0.83760000000000001</v>
      </c>
      <c r="R517" s="158">
        <v>0.85529999999999995</v>
      </c>
      <c r="S517" s="158">
        <v>0.79679999999999995</v>
      </c>
      <c r="T517" s="158">
        <v>0.82320000000000004</v>
      </c>
      <c r="U517" s="158">
        <v>0.78959999999999997</v>
      </c>
      <c r="V517" s="158">
        <v>0.83350000000000002</v>
      </c>
      <c r="W517" s="158">
        <v>0.82399999999999995</v>
      </c>
      <c r="X517" s="158">
        <v>0.85970000000000002</v>
      </c>
      <c r="Y517" s="158">
        <v>0.41439999999999999</v>
      </c>
      <c r="Z517" s="158">
        <v>0.44429999999999997</v>
      </c>
      <c r="AA517" s="158">
        <v>0.6946</v>
      </c>
      <c r="AB517" s="158">
        <v>0.76870000000000005</v>
      </c>
      <c r="AC517" s="158"/>
      <c r="AD517" s="181">
        <v>18161</v>
      </c>
      <c r="AE517" s="181" t="s">
        <v>84</v>
      </c>
      <c r="AF517" s="181">
        <v>6833</v>
      </c>
      <c r="AG517" s="181">
        <v>3555</v>
      </c>
      <c r="AH517" s="181">
        <v>1273</v>
      </c>
      <c r="AI517" s="181">
        <v>1690</v>
      </c>
      <c r="AJ517" s="181">
        <v>4249</v>
      </c>
      <c r="AK517" s="181">
        <v>561</v>
      </c>
      <c r="AL517" s="181">
        <v>30142</v>
      </c>
    </row>
    <row r="518" spans="1:38" x14ac:dyDescent="0.25">
      <c r="A518" s="159" t="s">
        <v>7303</v>
      </c>
      <c r="B518" s="158">
        <v>0.77180000000000004</v>
      </c>
      <c r="C518" s="158" t="s">
        <v>84</v>
      </c>
      <c r="D518" s="158">
        <v>0.85</v>
      </c>
      <c r="E518" s="158">
        <v>0.82899999999999996</v>
      </c>
      <c r="F518" s="158">
        <v>0.82089999999999996</v>
      </c>
      <c r="G518" s="158">
        <v>0.87829999999999997</v>
      </c>
      <c r="H518" s="158">
        <v>0.48049999999999998</v>
      </c>
      <c r="I518" s="158">
        <v>0.80030000000000001</v>
      </c>
      <c r="J518" s="158"/>
      <c r="K518" s="158"/>
      <c r="L518" s="158"/>
      <c r="M518" s="158">
        <v>0.76739999999999997</v>
      </c>
      <c r="N518" s="158">
        <v>0.7762</v>
      </c>
      <c r="O518" s="158" t="s">
        <v>84</v>
      </c>
      <c r="P518" s="158" t="s">
        <v>84</v>
      </c>
      <c r="Q518" s="158">
        <v>0.84379999999999999</v>
      </c>
      <c r="R518" s="158">
        <v>0.85599999999999998</v>
      </c>
      <c r="S518" s="158">
        <v>0.81989999999999996</v>
      </c>
      <c r="T518" s="158">
        <v>0.8377</v>
      </c>
      <c r="U518" s="158">
        <v>0.80600000000000005</v>
      </c>
      <c r="V518" s="158">
        <v>0.8347</v>
      </c>
      <c r="W518" s="158">
        <v>0.86739999999999995</v>
      </c>
      <c r="X518" s="158">
        <v>0.88829999999999998</v>
      </c>
      <c r="Y518" s="158">
        <v>0.46889999999999998</v>
      </c>
      <c r="Z518" s="158">
        <v>0.49199999999999999</v>
      </c>
      <c r="AA518" s="158">
        <v>0.77490000000000003</v>
      </c>
      <c r="AB518" s="158">
        <v>0.82310000000000005</v>
      </c>
      <c r="AC518" s="158"/>
      <c r="AD518" s="181">
        <v>36520</v>
      </c>
      <c r="AE518" s="181" t="s">
        <v>84</v>
      </c>
      <c r="AF518" s="181">
        <v>14089</v>
      </c>
      <c r="AG518" s="181">
        <v>7224</v>
      </c>
      <c r="AH518" s="181">
        <v>2876</v>
      </c>
      <c r="AI518" s="181">
        <v>3985</v>
      </c>
      <c r="AJ518" s="181">
        <v>7248</v>
      </c>
      <c r="AK518" s="181">
        <v>1098</v>
      </c>
      <c r="AL518" s="181">
        <v>59284</v>
      </c>
    </row>
    <row r="519" spans="1:38" x14ac:dyDescent="0.25">
      <c r="A519" s="159" t="s">
        <v>7304</v>
      </c>
      <c r="B519" s="158">
        <v>0.57840000000000003</v>
      </c>
      <c r="C519" s="158" t="s">
        <v>84</v>
      </c>
      <c r="D519" s="158">
        <v>0.67110000000000003</v>
      </c>
      <c r="E519" s="158">
        <v>0.65800000000000003</v>
      </c>
      <c r="F519" s="158">
        <v>0.64680000000000004</v>
      </c>
      <c r="G519" s="158">
        <v>0.70730000000000004</v>
      </c>
      <c r="H519" s="158">
        <v>0.28210000000000002</v>
      </c>
      <c r="I519" s="158">
        <v>0.64639999999999997</v>
      </c>
      <c r="J519" s="158"/>
      <c r="K519" s="158"/>
      <c r="L519" s="158"/>
      <c r="M519" s="158">
        <v>0.57110000000000005</v>
      </c>
      <c r="N519" s="158">
        <v>0.58579999999999999</v>
      </c>
      <c r="O519" s="158" t="s">
        <v>84</v>
      </c>
      <c r="P519" s="158" t="s">
        <v>84</v>
      </c>
      <c r="Q519" s="158">
        <v>0.65949999999999998</v>
      </c>
      <c r="R519" s="158">
        <v>0.68240000000000001</v>
      </c>
      <c r="S519" s="158">
        <v>0.64170000000000005</v>
      </c>
      <c r="T519" s="158">
        <v>0.67369999999999997</v>
      </c>
      <c r="U519" s="158">
        <v>0.61919999999999997</v>
      </c>
      <c r="V519" s="158">
        <v>0.67300000000000004</v>
      </c>
      <c r="W519" s="158">
        <v>0.68430000000000002</v>
      </c>
      <c r="X519" s="158">
        <v>0.72889999999999999</v>
      </c>
      <c r="Y519" s="158">
        <v>0.26850000000000002</v>
      </c>
      <c r="Z519" s="158">
        <v>0.2959</v>
      </c>
      <c r="AA519" s="158">
        <v>0.60440000000000005</v>
      </c>
      <c r="AB519" s="158">
        <v>0.68520000000000003</v>
      </c>
      <c r="AC519" s="158"/>
      <c r="AD519" s="181">
        <v>18161</v>
      </c>
      <c r="AE519" s="181" t="s">
        <v>84</v>
      </c>
      <c r="AF519" s="181">
        <v>6833</v>
      </c>
      <c r="AG519" s="181">
        <v>3555</v>
      </c>
      <c r="AH519" s="181">
        <v>1273</v>
      </c>
      <c r="AI519" s="181">
        <v>1690</v>
      </c>
      <c r="AJ519" s="181">
        <v>4249</v>
      </c>
      <c r="AK519" s="181">
        <v>561</v>
      </c>
      <c r="AL519" s="181">
        <v>30142</v>
      </c>
    </row>
    <row r="520" spans="1:38" x14ac:dyDescent="0.25">
      <c r="A520" s="159" t="s">
        <v>7305</v>
      </c>
      <c r="B520" s="158">
        <v>0.63119999999999998</v>
      </c>
      <c r="C520" s="158" t="s">
        <v>84</v>
      </c>
      <c r="D520" s="158">
        <v>0.69450000000000001</v>
      </c>
      <c r="E520" s="158">
        <v>0.69379999999999997</v>
      </c>
      <c r="F520" s="158">
        <v>0.7</v>
      </c>
      <c r="G520" s="158">
        <v>0.76680000000000004</v>
      </c>
      <c r="H520" s="158">
        <v>0.3347</v>
      </c>
      <c r="I520" s="158">
        <v>0.6915</v>
      </c>
      <c r="J520" s="158"/>
      <c r="K520" s="158"/>
      <c r="L520" s="158"/>
      <c r="M520" s="158">
        <v>0.62609999999999999</v>
      </c>
      <c r="N520" s="158">
        <v>0.63619999999999999</v>
      </c>
      <c r="O520" s="158" t="s">
        <v>84</v>
      </c>
      <c r="P520" s="158" t="s">
        <v>84</v>
      </c>
      <c r="Q520" s="158">
        <v>0.6865</v>
      </c>
      <c r="R520" s="158">
        <v>0.70220000000000005</v>
      </c>
      <c r="S520" s="158">
        <v>0.68269999999999997</v>
      </c>
      <c r="T520" s="158">
        <v>0.7046</v>
      </c>
      <c r="U520" s="158">
        <v>0.68240000000000001</v>
      </c>
      <c r="V520" s="158">
        <v>0.71679999999999999</v>
      </c>
      <c r="W520" s="158">
        <v>0.75290000000000001</v>
      </c>
      <c r="X520" s="158">
        <v>0.78</v>
      </c>
      <c r="Y520" s="158">
        <v>0.32369999999999999</v>
      </c>
      <c r="Z520" s="158">
        <v>0.34570000000000001</v>
      </c>
      <c r="AA520" s="158">
        <v>0.66259999999999997</v>
      </c>
      <c r="AB520" s="158">
        <v>0.71850000000000003</v>
      </c>
      <c r="AC520" s="158"/>
      <c r="AD520" s="181">
        <v>36520</v>
      </c>
      <c r="AE520" s="181" t="s">
        <v>84</v>
      </c>
      <c r="AF520" s="181">
        <v>14089</v>
      </c>
      <c r="AG520" s="181">
        <v>7224</v>
      </c>
      <c r="AH520" s="181">
        <v>2876</v>
      </c>
      <c r="AI520" s="181">
        <v>3985</v>
      </c>
      <c r="AJ520" s="181">
        <v>7248</v>
      </c>
      <c r="AK520" s="181">
        <v>1098</v>
      </c>
      <c r="AL520" s="181">
        <v>59284</v>
      </c>
    </row>
    <row r="521" spans="1:38" x14ac:dyDescent="0.25">
      <c r="A521" s="159" t="s">
        <v>7306</v>
      </c>
      <c r="B521" s="158">
        <v>0.46010000000000001</v>
      </c>
      <c r="C521" s="158" t="s">
        <v>84</v>
      </c>
      <c r="D521" s="158">
        <v>0.52180000000000004</v>
      </c>
      <c r="E521" s="158">
        <v>0.54659999999999997</v>
      </c>
      <c r="F521" s="158">
        <v>0.5514</v>
      </c>
      <c r="G521" s="158">
        <v>0.58860000000000001</v>
      </c>
      <c r="H521" s="158">
        <v>0.19750000000000001</v>
      </c>
      <c r="I521" s="158">
        <v>0.55469999999999997</v>
      </c>
      <c r="J521" s="158"/>
      <c r="K521" s="158"/>
      <c r="L521" s="158"/>
      <c r="M521" s="158">
        <v>0.4526</v>
      </c>
      <c r="N521" s="158">
        <v>0.46750000000000003</v>
      </c>
      <c r="O521" s="158" t="s">
        <v>84</v>
      </c>
      <c r="P521" s="158" t="s">
        <v>84</v>
      </c>
      <c r="Q521" s="158">
        <v>0.50949999999999995</v>
      </c>
      <c r="R521" s="158">
        <v>0.53380000000000005</v>
      </c>
      <c r="S521" s="158">
        <v>0.52959999999999996</v>
      </c>
      <c r="T521" s="158">
        <v>0.56330000000000002</v>
      </c>
      <c r="U521" s="158">
        <v>0.52280000000000004</v>
      </c>
      <c r="V521" s="158">
        <v>0.57899999999999996</v>
      </c>
      <c r="W521" s="158">
        <v>0.56399999999999995</v>
      </c>
      <c r="X521" s="158">
        <v>0.61229999999999996</v>
      </c>
      <c r="Y521" s="158">
        <v>0.1855</v>
      </c>
      <c r="Z521" s="158">
        <v>0.20979999999999999</v>
      </c>
      <c r="AA521" s="158">
        <v>0.51160000000000005</v>
      </c>
      <c r="AB521" s="158">
        <v>0.59560000000000002</v>
      </c>
      <c r="AC521" s="158"/>
      <c r="AD521" s="181">
        <v>18161</v>
      </c>
      <c r="AE521" s="181" t="s">
        <v>84</v>
      </c>
      <c r="AF521" s="181">
        <v>6833</v>
      </c>
      <c r="AG521" s="181">
        <v>3555</v>
      </c>
      <c r="AH521" s="181">
        <v>1273</v>
      </c>
      <c r="AI521" s="181">
        <v>1690</v>
      </c>
      <c r="AJ521" s="181">
        <v>4249</v>
      </c>
      <c r="AK521" s="181">
        <v>561</v>
      </c>
      <c r="AL521" s="181">
        <v>30142</v>
      </c>
    </row>
    <row r="522" spans="1:38" x14ac:dyDescent="0.25">
      <c r="A522" s="159" t="s">
        <v>7307</v>
      </c>
      <c r="B522" s="158">
        <v>0.51329999999999998</v>
      </c>
      <c r="C522" s="158" t="s">
        <v>84</v>
      </c>
      <c r="D522" s="158">
        <v>0.55089999999999995</v>
      </c>
      <c r="E522" s="158">
        <v>0.5847</v>
      </c>
      <c r="F522" s="158">
        <v>0.59889999999999999</v>
      </c>
      <c r="G522" s="158">
        <v>0.65380000000000005</v>
      </c>
      <c r="H522" s="158">
        <v>0.25</v>
      </c>
      <c r="I522" s="158">
        <v>0.5665</v>
      </c>
      <c r="J522" s="158"/>
      <c r="K522" s="158"/>
      <c r="L522" s="158"/>
      <c r="M522" s="158">
        <v>0.50800000000000001</v>
      </c>
      <c r="N522" s="158">
        <v>0.51859999999999995</v>
      </c>
      <c r="O522" s="158" t="s">
        <v>84</v>
      </c>
      <c r="P522" s="158" t="s">
        <v>84</v>
      </c>
      <c r="Q522" s="158">
        <v>0.54239999999999999</v>
      </c>
      <c r="R522" s="158">
        <v>0.55930000000000002</v>
      </c>
      <c r="S522" s="158">
        <v>0.57279999999999998</v>
      </c>
      <c r="T522" s="158">
        <v>0.59630000000000005</v>
      </c>
      <c r="U522" s="158">
        <v>0.58009999999999995</v>
      </c>
      <c r="V522" s="158">
        <v>0.61709999999999998</v>
      </c>
      <c r="W522" s="158">
        <v>0.63839999999999997</v>
      </c>
      <c r="X522" s="158">
        <v>0.66879999999999995</v>
      </c>
      <c r="Y522" s="158">
        <v>0.2399</v>
      </c>
      <c r="Z522" s="158">
        <v>0.2601</v>
      </c>
      <c r="AA522" s="158">
        <v>0.53600000000000003</v>
      </c>
      <c r="AB522" s="158">
        <v>0.59589999999999999</v>
      </c>
      <c r="AC522" s="158"/>
      <c r="AD522" s="181">
        <v>36520</v>
      </c>
      <c r="AE522" s="181" t="s">
        <v>84</v>
      </c>
      <c r="AF522" s="181">
        <v>14089</v>
      </c>
      <c r="AG522" s="181">
        <v>7224</v>
      </c>
      <c r="AH522" s="181">
        <v>2876</v>
      </c>
      <c r="AI522" s="181">
        <v>3985</v>
      </c>
      <c r="AJ522" s="181">
        <v>7248</v>
      </c>
      <c r="AK522" s="181">
        <v>1098</v>
      </c>
      <c r="AL522" s="181">
        <v>59284</v>
      </c>
    </row>
    <row r="523" spans="1:38" x14ac:dyDescent="0.25">
      <c r="A523" s="159" t="s">
        <v>7308</v>
      </c>
      <c r="B523" s="158">
        <v>0.66800000000000004</v>
      </c>
      <c r="C523" s="158" t="s">
        <v>84</v>
      </c>
      <c r="D523" s="158">
        <v>0.72689999999999999</v>
      </c>
      <c r="E523" s="158">
        <v>0.75780000000000003</v>
      </c>
      <c r="F523" s="158">
        <v>0.72709999999999997</v>
      </c>
      <c r="G523" s="158">
        <v>0.79520000000000002</v>
      </c>
      <c r="H523" s="158">
        <v>0.37590000000000001</v>
      </c>
      <c r="I523" s="158" t="s">
        <v>84</v>
      </c>
      <c r="J523" s="158"/>
      <c r="K523" s="158"/>
      <c r="L523" s="158"/>
      <c r="M523" s="158">
        <v>0.65059999999999996</v>
      </c>
      <c r="N523" s="158">
        <v>0.68469999999999998</v>
      </c>
      <c r="O523" s="158" t="s">
        <v>84</v>
      </c>
      <c r="P523" s="158" t="s">
        <v>84</v>
      </c>
      <c r="Q523" s="158">
        <v>0.68830000000000002</v>
      </c>
      <c r="R523" s="158">
        <v>0.76149999999999995</v>
      </c>
      <c r="S523" s="158">
        <v>0.73050000000000004</v>
      </c>
      <c r="T523" s="158">
        <v>0.78280000000000005</v>
      </c>
      <c r="U523" s="158">
        <v>0.68679999999999997</v>
      </c>
      <c r="V523" s="158">
        <v>0.76319999999999999</v>
      </c>
      <c r="W523" s="158">
        <v>0.69550000000000001</v>
      </c>
      <c r="X523" s="158">
        <v>0.86529999999999996</v>
      </c>
      <c r="Y523" s="158">
        <v>0.3377</v>
      </c>
      <c r="Z523" s="158">
        <v>0.41399999999999998</v>
      </c>
      <c r="AA523" s="158" t="s">
        <v>84</v>
      </c>
      <c r="AB523" s="158" t="s">
        <v>84</v>
      </c>
      <c r="AC523" s="158"/>
      <c r="AD523" s="181">
        <v>3314</v>
      </c>
      <c r="AE523" s="181" t="s">
        <v>84</v>
      </c>
      <c r="AF523" s="181">
        <v>648</v>
      </c>
      <c r="AG523" s="181">
        <v>1196</v>
      </c>
      <c r="AH523" s="181">
        <v>597</v>
      </c>
      <c r="AI523" s="181">
        <v>109</v>
      </c>
      <c r="AJ523" s="181">
        <v>675</v>
      </c>
      <c r="AK523" s="181" t="s">
        <v>84</v>
      </c>
      <c r="AL523" s="181">
        <v>3547</v>
      </c>
    </row>
    <row r="524" spans="1:38" x14ac:dyDescent="0.25">
      <c r="A524" s="159" t="s">
        <v>7309</v>
      </c>
      <c r="B524" s="158">
        <v>0.72199999999999998</v>
      </c>
      <c r="C524" s="158" t="s">
        <v>84</v>
      </c>
      <c r="D524" s="158">
        <v>0.78310000000000002</v>
      </c>
      <c r="E524" s="158">
        <v>0.77890000000000004</v>
      </c>
      <c r="F524" s="158">
        <v>0.78380000000000005</v>
      </c>
      <c r="G524" s="158">
        <v>0.77010000000000001</v>
      </c>
      <c r="H524" s="158">
        <v>0.41449999999999998</v>
      </c>
      <c r="I524" s="158">
        <v>0.80930000000000002</v>
      </c>
      <c r="J524" s="158"/>
      <c r="K524" s="158"/>
      <c r="L524" s="158"/>
      <c r="M524" s="158">
        <v>0.70960000000000001</v>
      </c>
      <c r="N524" s="158">
        <v>0.73409999999999997</v>
      </c>
      <c r="O524" s="158" t="s">
        <v>84</v>
      </c>
      <c r="P524" s="158" t="s">
        <v>84</v>
      </c>
      <c r="Q524" s="158">
        <v>0.75260000000000005</v>
      </c>
      <c r="R524" s="158">
        <v>0.81030000000000002</v>
      </c>
      <c r="S524" s="158">
        <v>0.75939999999999996</v>
      </c>
      <c r="T524" s="158">
        <v>0.79700000000000004</v>
      </c>
      <c r="U524" s="158">
        <v>0.75939999999999996</v>
      </c>
      <c r="V524" s="158">
        <v>0.80610000000000004</v>
      </c>
      <c r="W524" s="158">
        <v>0.6996</v>
      </c>
      <c r="X524" s="158">
        <v>0.82599999999999996</v>
      </c>
      <c r="Y524" s="158">
        <v>0.3821</v>
      </c>
      <c r="Z524" s="158">
        <v>0.44650000000000001</v>
      </c>
      <c r="AA524" s="158">
        <v>0.73280000000000001</v>
      </c>
      <c r="AB524" s="158">
        <v>0.86599999999999999</v>
      </c>
      <c r="AC524" s="158"/>
      <c r="AD524" s="181">
        <v>6017</v>
      </c>
      <c r="AE524" s="181" t="s">
        <v>84</v>
      </c>
      <c r="AF524" s="181">
        <v>942</v>
      </c>
      <c r="AG524" s="181">
        <v>2282</v>
      </c>
      <c r="AH524" s="181">
        <v>1452</v>
      </c>
      <c r="AI524" s="181">
        <v>201</v>
      </c>
      <c r="AJ524" s="181">
        <v>978</v>
      </c>
      <c r="AK524" s="181">
        <v>162</v>
      </c>
      <c r="AL524" s="181">
        <v>6244</v>
      </c>
    </row>
    <row r="525" spans="1:38" x14ac:dyDescent="0.25">
      <c r="A525" s="159" t="s">
        <v>7310</v>
      </c>
      <c r="B525" s="158">
        <v>0.94179999999999997</v>
      </c>
      <c r="C525" s="158" t="s">
        <v>84</v>
      </c>
      <c r="D525" s="158">
        <v>0.98440000000000005</v>
      </c>
      <c r="E525" s="158">
        <v>0.97870000000000001</v>
      </c>
      <c r="F525" s="158">
        <v>0.96419999999999995</v>
      </c>
      <c r="G525" s="158">
        <v>0.95730000000000004</v>
      </c>
      <c r="H525" s="158">
        <v>0.81569999999999998</v>
      </c>
      <c r="I525" s="158" t="s">
        <v>84</v>
      </c>
      <c r="J525" s="158"/>
      <c r="K525" s="158"/>
      <c r="L525" s="158"/>
      <c r="M525" s="158">
        <v>0.93300000000000005</v>
      </c>
      <c r="N525" s="158">
        <v>0.94950000000000001</v>
      </c>
      <c r="O525" s="158" t="s">
        <v>84</v>
      </c>
      <c r="P525" s="158" t="s">
        <v>84</v>
      </c>
      <c r="Q525" s="158">
        <v>0.96960000000000002</v>
      </c>
      <c r="R525" s="158">
        <v>0.99199999999999999</v>
      </c>
      <c r="S525" s="158">
        <v>0.96789999999999998</v>
      </c>
      <c r="T525" s="158">
        <v>0.9859</v>
      </c>
      <c r="U525" s="158">
        <v>0.94499999999999995</v>
      </c>
      <c r="V525" s="158">
        <v>0.9768</v>
      </c>
      <c r="W525" s="158">
        <v>0.89410000000000001</v>
      </c>
      <c r="X525" s="158">
        <v>0.98319999999999996</v>
      </c>
      <c r="Y525" s="158">
        <v>0.78400000000000003</v>
      </c>
      <c r="Z525" s="158">
        <v>0.84309999999999996</v>
      </c>
      <c r="AA525" s="158" t="s">
        <v>84</v>
      </c>
      <c r="AB525" s="158" t="s">
        <v>84</v>
      </c>
      <c r="AC525" s="158"/>
      <c r="AD525" s="181">
        <v>3314</v>
      </c>
      <c r="AE525" s="181" t="s">
        <v>84</v>
      </c>
      <c r="AF525" s="181">
        <v>648</v>
      </c>
      <c r="AG525" s="181">
        <v>1196</v>
      </c>
      <c r="AH525" s="181">
        <v>597</v>
      </c>
      <c r="AI525" s="181">
        <v>109</v>
      </c>
      <c r="AJ525" s="181">
        <v>675</v>
      </c>
      <c r="AK525" s="181" t="s">
        <v>84</v>
      </c>
      <c r="AL525" s="181">
        <v>3547</v>
      </c>
    </row>
    <row r="526" spans="1:38" x14ac:dyDescent="0.25">
      <c r="A526" s="159" t="s">
        <v>7311</v>
      </c>
      <c r="B526" s="158">
        <v>0.94979999999999998</v>
      </c>
      <c r="C526" s="158" t="s">
        <v>84</v>
      </c>
      <c r="D526" s="158">
        <v>0.98729999999999996</v>
      </c>
      <c r="E526" s="158">
        <v>0.97560000000000002</v>
      </c>
      <c r="F526" s="158">
        <v>0.97670000000000001</v>
      </c>
      <c r="G526" s="158">
        <v>0.97299999999999998</v>
      </c>
      <c r="H526" s="158">
        <v>0.80940000000000001</v>
      </c>
      <c r="I526" s="158">
        <v>0.94699999999999995</v>
      </c>
      <c r="J526" s="158"/>
      <c r="K526" s="158"/>
      <c r="L526" s="158"/>
      <c r="M526" s="158">
        <v>0.94379999999999997</v>
      </c>
      <c r="N526" s="158">
        <v>0.95520000000000005</v>
      </c>
      <c r="O526" s="158" t="s">
        <v>84</v>
      </c>
      <c r="P526" s="158" t="s">
        <v>84</v>
      </c>
      <c r="Q526" s="158">
        <v>0.97619999999999996</v>
      </c>
      <c r="R526" s="158">
        <v>0.99329999999999996</v>
      </c>
      <c r="S526" s="158">
        <v>0.9677</v>
      </c>
      <c r="T526" s="158">
        <v>0.98150000000000004</v>
      </c>
      <c r="U526" s="158">
        <v>0.9667</v>
      </c>
      <c r="V526" s="158">
        <v>0.98370000000000002</v>
      </c>
      <c r="W526" s="158">
        <v>0.93579999999999997</v>
      </c>
      <c r="X526" s="158">
        <v>0.98880000000000001</v>
      </c>
      <c r="Y526" s="158">
        <v>0.78310000000000002</v>
      </c>
      <c r="Z526" s="158">
        <v>0.83279999999999998</v>
      </c>
      <c r="AA526" s="158">
        <v>0.89749999999999996</v>
      </c>
      <c r="AB526" s="158">
        <v>0.97299999999999998</v>
      </c>
      <c r="AC526" s="158"/>
      <c r="AD526" s="181">
        <v>6017</v>
      </c>
      <c r="AE526" s="181" t="s">
        <v>84</v>
      </c>
      <c r="AF526" s="181">
        <v>942</v>
      </c>
      <c r="AG526" s="181">
        <v>2282</v>
      </c>
      <c r="AH526" s="181">
        <v>1452</v>
      </c>
      <c r="AI526" s="181">
        <v>201</v>
      </c>
      <c r="AJ526" s="181">
        <v>978</v>
      </c>
      <c r="AK526" s="181">
        <v>162</v>
      </c>
      <c r="AL526" s="181">
        <v>6244</v>
      </c>
    </row>
    <row r="527" spans="1:38" x14ac:dyDescent="0.25">
      <c r="A527" s="159" t="s">
        <v>7312</v>
      </c>
      <c r="B527" s="158">
        <v>0.54120000000000001</v>
      </c>
      <c r="C527" s="158" t="s">
        <v>84</v>
      </c>
      <c r="D527" s="158">
        <v>0.59570000000000001</v>
      </c>
      <c r="E527" s="158">
        <v>0.62890000000000001</v>
      </c>
      <c r="F527" s="158">
        <v>0.59970000000000001</v>
      </c>
      <c r="G527" s="158">
        <v>0.66569999999999996</v>
      </c>
      <c r="H527" s="158">
        <v>0.2535</v>
      </c>
      <c r="I527" s="158" t="s">
        <v>84</v>
      </c>
      <c r="J527" s="158"/>
      <c r="K527" s="158"/>
      <c r="L527" s="158"/>
      <c r="M527" s="158">
        <v>0.5222</v>
      </c>
      <c r="N527" s="158">
        <v>0.55989999999999995</v>
      </c>
      <c r="O527" s="158" t="s">
        <v>84</v>
      </c>
      <c r="P527" s="158" t="s">
        <v>84</v>
      </c>
      <c r="Q527" s="158">
        <v>0.5524</v>
      </c>
      <c r="R527" s="158">
        <v>0.63629999999999998</v>
      </c>
      <c r="S527" s="158">
        <v>0.59719999999999995</v>
      </c>
      <c r="T527" s="158">
        <v>0.65890000000000004</v>
      </c>
      <c r="U527" s="158">
        <v>0.55420000000000003</v>
      </c>
      <c r="V527" s="158">
        <v>0.64219999999999999</v>
      </c>
      <c r="W527" s="158">
        <v>0.55100000000000005</v>
      </c>
      <c r="X527" s="158">
        <v>0.75749999999999995</v>
      </c>
      <c r="Y527" s="158">
        <v>0.218</v>
      </c>
      <c r="Z527" s="158">
        <v>0.2903</v>
      </c>
      <c r="AA527" s="158" t="s">
        <v>84</v>
      </c>
      <c r="AB527" s="158" t="s">
        <v>84</v>
      </c>
      <c r="AC527" s="158"/>
      <c r="AD527" s="181">
        <v>3314</v>
      </c>
      <c r="AE527" s="181" t="s">
        <v>84</v>
      </c>
      <c r="AF527" s="181">
        <v>648</v>
      </c>
      <c r="AG527" s="181">
        <v>1196</v>
      </c>
      <c r="AH527" s="181">
        <v>597</v>
      </c>
      <c r="AI527" s="181">
        <v>109</v>
      </c>
      <c r="AJ527" s="181">
        <v>675</v>
      </c>
      <c r="AK527" s="181" t="s">
        <v>84</v>
      </c>
      <c r="AL527" s="181">
        <v>3547</v>
      </c>
    </row>
    <row r="528" spans="1:38" x14ac:dyDescent="0.25">
      <c r="A528" s="159" t="s">
        <v>7313</v>
      </c>
      <c r="B528" s="158">
        <v>0.58730000000000004</v>
      </c>
      <c r="C528" s="158" t="s">
        <v>84</v>
      </c>
      <c r="D528" s="158">
        <v>0.65080000000000005</v>
      </c>
      <c r="E528" s="158">
        <v>0.6331</v>
      </c>
      <c r="F528" s="158">
        <v>0.64559999999999995</v>
      </c>
      <c r="G528" s="158">
        <v>0.62209999999999999</v>
      </c>
      <c r="H528" s="158">
        <v>0.31390000000000001</v>
      </c>
      <c r="I528" s="158">
        <v>0.65680000000000005</v>
      </c>
      <c r="J528" s="158"/>
      <c r="K528" s="158"/>
      <c r="L528" s="158"/>
      <c r="M528" s="158">
        <v>0.57299999999999995</v>
      </c>
      <c r="N528" s="158">
        <v>0.60129999999999995</v>
      </c>
      <c r="O528" s="158" t="s">
        <v>84</v>
      </c>
      <c r="P528" s="158" t="s">
        <v>84</v>
      </c>
      <c r="Q528" s="158">
        <v>0.61439999999999995</v>
      </c>
      <c r="R528" s="158">
        <v>0.68479999999999996</v>
      </c>
      <c r="S528" s="158">
        <v>0.6099</v>
      </c>
      <c r="T528" s="158">
        <v>0.65549999999999997</v>
      </c>
      <c r="U528" s="158">
        <v>0.61629999999999996</v>
      </c>
      <c r="V528" s="158">
        <v>0.6734</v>
      </c>
      <c r="W528" s="158">
        <v>0.54120000000000001</v>
      </c>
      <c r="X528" s="158">
        <v>0.69289999999999996</v>
      </c>
      <c r="Y528" s="158">
        <v>0.2823</v>
      </c>
      <c r="Z528" s="158">
        <v>0.34599999999999997</v>
      </c>
      <c r="AA528" s="158">
        <v>0.56679999999999997</v>
      </c>
      <c r="AB528" s="158">
        <v>0.73250000000000004</v>
      </c>
      <c r="AC528" s="158"/>
      <c r="AD528" s="181">
        <v>6017</v>
      </c>
      <c r="AE528" s="181" t="s">
        <v>84</v>
      </c>
      <c r="AF528" s="181">
        <v>942</v>
      </c>
      <c r="AG528" s="181">
        <v>2282</v>
      </c>
      <c r="AH528" s="181">
        <v>1452</v>
      </c>
      <c r="AI528" s="181">
        <v>201</v>
      </c>
      <c r="AJ528" s="181">
        <v>978</v>
      </c>
      <c r="AK528" s="181">
        <v>162</v>
      </c>
      <c r="AL528" s="181">
        <v>6244</v>
      </c>
    </row>
    <row r="529" spans="1:38" x14ac:dyDescent="0.25">
      <c r="A529" s="159" t="s">
        <v>7314</v>
      </c>
      <c r="B529" s="158">
        <v>0.48309999999999997</v>
      </c>
      <c r="C529" s="158" t="s">
        <v>84</v>
      </c>
      <c r="D529" s="158">
        <v>0.55840000000000001</v>
      </c>
      <c r="E529" s="158">
        <v>0.5595</v>
      </c>
      <c r="F529" s="158">
        <v>0.52649999999999997</v>
      </c>
      <c r="G529" s="158">
        <v>0.52739999999999998</v>
      </c>
      <c r="H529" s="158">
        <v>0.2243</v>
      </c>
      <c r="I529" s="158" t="s">
        <v>84</v>
      </c>
      <c r="J529" s="158"/>
      <c r="K529" s="158"/>
      <c r="L529" s="158"/>
      <c r="M529" s="158">
        <v>0.46289999999999998</v>
      </c>
      <c r="N529" s="158">
        <v>0.503</v>
      </c>
      <c r="O529" s="158" t="s">
        <v>84</v>
      </c>
      <c r="P529" s="158" t="s">
        <v>84</v>
      </c>
      <c r="Q529" s="158">
        <v>0.5121</v>
      </c>
      <c r="R529" s="158">
        <v>0.60209999999999997</v>
      </c>
      <c r="S529" s="158">
        <v>0.52500000000000002</v>
      </c>
      <c r="T529" s="158">
        <v>0.59250000000000003</v>
      </c>
      <c r="U529" s="158">
        <v>0.47770000000000001</v>
      </c>
      <c r="V529" s="158">
        <v>0.57299999999999995</v>
      </c>
      <c r="W529" s="158">
        <v>0.40739999999999998</v>
      </c>
      <c r="X529" s="158">
        <v>0.63390000000000002</v>
      </c>
      <c r="Y529" s="158">
        <v>0.1888</v>
      </c>
      <c r="Z529" s="158">
        <v>0.26169999999999999</v>
      </c>
      <c r="AA529" s="158" t="s">
        <v>84</v>
      </c>
      <c r="AB529" s="158" t="s">
        <v>84</v>
      </c>
      <c r="AC529" s="158"/>
      <c r="AD529" s="181">
        <v>3314</v>
      </c>
      <c r="AE529" s="181" t="s">
        <v>84</v>
      </c>
      <c r="AF529" s="181">
        <v>648</v>
      </c>
      <c r="AG529" s="181">
        <v>1196</v>
      </c>
      <c r="AH529" s="181">
        <v>597</v>
      </c>
      <c r="AI529" s="181">
        <v>109</v>
      </c>
      <c r="AJ529" s="181">
        <v>675</v>
      </c>
      <c r="AK529" s="181" t="s">
        <v>84</v>
      </c>
      <c r="AL529" s="181">
        <v>3547</v>
      </c>
    </row>
    <row r="530" spans="1:38" x14ac:dyDescent="0.25">
      <c r="A530" s="159" t="s">
        <v>7315</v>
      </c>
      <c r="B530" s="158">
        <v>0.51080000000000003</v>
      </c>
      <c r="C530" s="158" t="s">
        <v>84</v>
      </c>
      <c r="D530" s="158">
        <v>0.5665</v>
      </c>
      <c r="E530" s="158">
        <v>0.5413</v>
      </c>
      <c r="F530" s="158">
        <v>0.56520000000000004</v>
      </c>
      <c r="G530" s="158">
        <v>0.58589999999999998</v>
      </c>
      <c r="H530" s="158">
        <v>0.27229999999999999</v>
      </c>
      <c r="I530" s="158">
        <v>0.61160000000000003</v>
      </c>
      <c r="J530" s="158"/>
      <c r="K530" s="158"/>
      <c r="L530" s="158"/>
      <c r="M530" s="158">
        <v>0.49519999999999997</v>
      </c>
      <c r="N530" s="158">
        <v>0.52600000000000002</v>
      </c>
      <c r="O530" s="158" t="s">
        <v>84</v>
      </c>
      <c r="P530" s="158" t="s">
        <v>84</v>
      </c>
      <c r="Q530" s="158">
        <v>0.5262</v>
      </c>
      <c r="R530" s="158">
        <v>0.60470000000000002</v>
      </c>
      <c r="S530" s="158">
        <v>0.51570000000000005</v>
      </c>
      <c r="T530" s="158">
        <v>0.56620000000000004</v>
      </c>
      <c r="U530" s="158">
        <v>0.53290000000000004</v>
      </c>
      <c r="V530" s="158">
        <v>0.59619999999999995</v>
      </c>
      <c r="W530" s="158">
        <v>0.49959999999999999</v>
      </c>
      <c r="X530" s="158">
        <v>0.66249999999999998</v>
      </c>
      <c r="Y530" s="158">
        <v>0.2399</v>
      </c>
      <c r="Z530" s="158">
        <v>0.30549999999999999</v>
      </c>
      <c r="AA530" s="158">
        <v>0.51570000000000005</v>
      </c>
      <c r="AB530" s="158">
        <v>0.69420000000000004</v>
      </c>
      <c r="AC530" s="158"/>
      <c r="AD530" s="181">
        <v>6017</v>
      </c>
      <c r="AE530" s="181" t="s">
        <v>84</v>
      </c>
      <c r="AF530" s="181">
        <v>942</v>
      </c>
      <c r="AG530" s="181">
        <v>2282</v>
      </c>
      <c r="AH530" s="181">
        <v>1452</v>
      </c>
      <c r="AI530" s="181">
        <v>201</v>
      </c>
      <c r="AJ530" s="181">
        <v>978</v>
      </c>
      <c r="AK530" s="181">
        <v>162</v>
      </c>
      <c r="AL530" s="181">
        <v>6244</v>
      </c>
    </row>
    <row r="531" spans="1:38" x14ac:dyDescent="0.25">
      <c r="A531" s="159" t="s">
        <v>7316</v>
      </c>
      <c r="B531" s="158">
        <v>0.85519999999999996</v>
      </c>
      <c r="C531" s="158" t="s">
        <v>84</v>
      </c>
      <c r="D531" s="158">
        <v>0.92620000000000002</v>
      </c>
      <c r="E531" s="158">
        <v>0.91700000000000004</v>
      </c>
      <c r="F531" s="158">
        <v>0.9073</v>
      </c>
      <c r="G531" s="158">
        <v>0.93630000000000002</v>
      </c>
      <c r="H531" s="158">
        <v>0.61729999999999996</v>
      </c>
      <c r="I531" s="158" t="s">
        <v>84</v>
      </c>
      <c r="J531" s="158"/>
      <c r="K531" s="158"/>
      <c r="L531" s="158"/>
      <c r="M531" s="158">
        <v>0.84230000000000005</v>
      </c>
      <c r="N531" s="158">
        <v>0.86709999999999998</v>
      </c>
      <c r="O531" s="158" t="s">
        <v>84</v>
      </c>
      <c r="P531" s="158" t="s">
        <v>84</v>
      </c>
      <c r="Q531" s="158">
        <v>0.90169999999999995</v>
      </c>
      <c r="R531" s="158">
        <v>0.94479999999999997</v>
      </c>
      <c r="S531" s="158">
        <v>0.89890000000000003</v>
      </c>
      <c r="T531" s="158">
        <v>0.93200000000000005</v>
      </c>
      <c r="U531" s="158">
        <v>0.87970000000000004</v>
      </c>
      <c r="V531" s="158">
        <v>0.92879999999999996</v>
      </c>
      <c r="W531" s="158">
        <v>0.86360000000000003</v>
      </c>
      <c r="X531" s="158">
        <v>0.97089999999999999</v>
      </c>
      <c r="Y531" s="158">
        <v>0.57889999999999997</v>
      </c>
      <c r="Z531" s="158">
        <v>0.65329999999999999</v>
      </c>
      <c r="AA531" s="158" t="s">
        <v>84</v>
      </c>
      <c r="AB531" s="158" t="s">
        <v>84</v>
      </c>
      <c r="AC531" s="158"/>
      <c r="AD531" s="181">
        <v>3314</v>
      </c>
      <c r="AE531" s="181" t="s">
        <v>84</v>
      </c>
      <c r="AF531" s="181">
        <v>648</v>
      </c>
      <c r="AG531" s="181">
        <v>1196</v>
      </c>
      <c r="AH531" s="181">
        <v>597</v>
      </c>
      <c r="AI531" s="181">
        <v>109</v>
      </c>
      <c r="AJ531" s="181">
        <v>675</v>
      </c>
      <c r="AK531" s="181" t="s">
        <v>84</v>
      </c>
      <c r="AL531" s="181">
        <v>3547</v>
      </c>
    </row>
    <row r="532" spans="1:38" x14ac:dyDescent="0.25">
      <c r="A532" s="159" t="s">
        <v>7317</v>
      </c>
      <c r="B532" s="158">
        <v>0.88990000000000002</v>
      </c>
      <c r="C532" s="158" t="s">
        <v>84</v>
      </c>
      <c r="D532" s="158">
        <v>0.93799999999999994</v>
      </c>
      <c r="E532" s="158">
        <v>0.93489999999999995</v>
      </c>
      <c r="F532" s="158">
        <v>0.94599999999999995</v>
      </c>
      <c r="G532" s="158">
        <v>0.91890000000000005</v>
      </c>
      <c r="H532" s="158">
        <v>0.64829999999999999</v>
      </c>
      <c r="I532" s="158">
        <v>0.89600000000000002</v>
      </c>
      <c r="J532" s="158"/>
      <c r="K532" s="158"/>
      <c r="L532" s="158"/>
      <c r="M532" s="158">
        <v>0.88129999999999997</v>
      </c>
      <c r="N532" s="158">
        <v>0.89790000000000003</v>
      </c>
      <c r="O532" s="158" t="s">
        <v>84</v>
      </c>
      <c r="P532" s="158" t="s">
        <v>84</v>
      </c>
      <c r="Q532" s="158">
        <v>0.91900000000000004</v>
      </c>
      <c r="R532" s="158">
        <v>0.9526</v>
      </c>
      <c r="S532" s="158">
        <v>0.92300000000000004</v>
      </c>
      <c r="T532" s="158">
        <v>0.94499999999999995</v>
      </c>
      <c r="U532" s="158">
        <v>0.93169999999999997</v>
      </c>
      <c r="V532" s="158">
        <v>0.95740000000000003</v>
      </c>
      <c r="W532" s="158">
        <v>0.86839999999999995</v>
      </c>
      <c r="X532" s="158">
        <v>0.95050000000000001</v>
      </c>
      <c r="Y532" s="158">
        <v>0.6169</v>
      </c>
      <c r="Z532" s="158">
        <v>0.67779999999999996</v>
      </c>
      <c r="AA532" s="158">
        <v>0.83479999999999999</v>
      </c>
      <c r="AB532" s="158">
        <v>0.93540000000000001</v>
      </c>
      <c r="AC532" s="158"/>
      <c r="AD532" s="181">
        <v>6017</v>
      </c>
      <c r="AE532" s="181" t="s">
        <v>84</v>
      </c>
      <c r="AF532" s="181">
        <v>942</v>
      </c>
      <c r="AG532" s="181">
        <v>2282</v>
      </c>
      <c r="AH532" s="181">
        <v>1452</v>
      </c>
      <c r="AI532" s="181">
        <v>201</v>
      </c>
      <c r="AJ532" s="181">
        <v>978</v>
      </c>
      <c r="AK532" s="181">
        <v>162</v>
      </c>
      <c r="AL532" s="181">
        <v>6244</v>
      </c>
    </row>
    <row r="533" spans="1:38" x14ac:dyDescent="0.25">
      <c r="A533" s="159" t="s">
        <v>7318</v>
      </c>
      <c r="B533" s="158">
        <v>0.78110000000000002</v>
      </c>
      <c r="C533" s="158" t="s">
        <v>84</v>
      </c>
      <c r="D533" s="158">
        <v>0.83819999999999995</v>
      </c>
      <c r="E533" s="158">
        <v>0.85880000000000001</v>
      </c>
      <c r="F533" s="158">
        <v>0.83350000000000002</v>
      </c>
      <c r="G533" s="158">
        <v>0.88129999999999997</v>
      </c>
      <c r="H533" s="158">
        <v>0.52529999999999999</v>
      </c>
      <c r="I533" s="158" t="s">
        <v>84</v>
      </c>
      <c r="J533" s="158"/>
      <c r="K533" s="158"/>
      <c r="L533" s="158"/>
      <c r="M533" s="158">
        <v>0.76600000000000001</v>
      </c>
      <c r="N533" s="158">
        <v>0.7954</v>
      </c>
      <c r="O533" s="158" t="s">
        <v>84</v>
      </c>
      <c r="P533" s="158" t="s">
        <v>84</v>
      </c>
      <c r="Q533" s="158">
        <v>0.80569999999999997</v>
      </c>
      <c r="R533" s="158">
        <v>0.86580000000000001</v>
      </c>
      <c r="S533" s="158">
        <v>0.83630000000000004</v>
      </c>
      <c r="T533" s="158">
        <v>0.87839999999999996</v>
      </c>
      <c r="U533" s="158">
        <v>0.79930000000000001</v>
      </c>
      <c r="V533" s="158">
        <v>0.86240000000000006</v>
      </c>
      <c r="W533" s="158">
        <v>0.79590000000000005</v>
      </c>
      <c r="X533" s="158">
        <v>0.93240000000000001</v>
      </c>
      <c r="Y533" s="158">
        <v>0.48580000000000001</v>
      </c>
      <c r="Z533" s="158">
        <v>0.56320000000000003</v>
      </c>
      <c r="AA533" s="158" t="s">
        <v>84</v>
      </c>
      <c r="AB533" s="158" t="s">
        <v>84</v>
      </c>
      <c r="AC533" s="158"/>
      <c r="AD533" s="181">
        <v>3314</v>
      </c>
      <c r="AE533" s="181" t="s">
        <v>84</v>
      </c>
      <c r="AF533" s="181">
        <v>648</v>
      </c>
      <c r="AG533" s="181">
        <v>1196</v>
      </c>
      <c r="AH533" s="181">
        <v>597</v>
      </c>
      <c r="AI533" s="181">
        <v>109</v>
      </c>
      <c r="AJ533" s="181">
        <v>675</v>
      </c>
      <c r="AK533" s="181" t="s">
        <v>84</v>
      </c>
      <c r="AL533" s="181">
        <v>3547</v>
      </c>
    </row>
    <row r="534" spans="1:38" x14ac:dyDescent="0.25">
      <c r="A534" s="159" t="s">
        <v>7319</v>
      </c>
      <c r="B534" s="158">
        <v>0.82630000000000003</v>
      </c>
      <c r="C534" s="158" t="s">
        <v>84</v>
      </c>
      <c r="D534" s="158">
        <v>0.89119999999999999</v>
      </c>
      <c r="E534" s="158">
        <v>0.87649999999999995</v>
      </c>
      <c r="F534" s="158">
        <v>0.88560000000000005</v>
      </c>
      <c r="G534" s="158">
        <v>0.85640000000000005</v>
      </c>
      <c r="H534" s="158">
        <v>0.54400000000000004</v>
      </c>
      <c r="I534" s="158">
        <v>0.87829999999999997</v>
      </c>
      <c r="J534" s="158"/>
      <c r="K534" s="158"/>
      <c r="L534" s="158"/>
      <c r="M534" s="158">
        <v>0.81589999999999996</v>
      </c>
      <c r="N534" s="158">
        <v>0.83620000000000005</v>
      </c>
      <c r="O534" s="158" t="s">
        <v>84</v>
      </c>
      <c r="P534" s="158" t="s">
        <v>84</v>
      </c>
      <c r="Q534" s="158">
        <v>0.86729999999999996</v>
      </c>
      <c r="R534" s="158">
        <v>0.91090000000000004</v>
      </c>
      <c r="S534" s="158">
        <v>0.86099999999999999</v>
      </c>
      <c r="T534" s="158">
        <v>0.89049999999999996</v>
      </c>
      <c r="U534" s="158">
        <v>0.86629999999999996</v>
      </c>
      <c r="V534" s="158">
        <v>0.90229999999999999</v>
      </c>
      <c r="W534" s="158">
        <v>0.79569999999999996</v>
      </c>
      <c r="X534" s="158">
        <v>0.9002</v>
      </c>
      <c r="Y534" s="158">
        <v>0.51129999999999998</v>
      </c>
      <c r="Z534" s="158">
        <v>0.57540000000000002</v>
      </c>
      <c r="AA534" s="158">
        <v>0.81230000000000002</v>
      </c>
      <c r="AB534" s="158">
        <v>0.92220000000000002</v>
      </c>
      <c r="AC534" s="158"/>
      <c r="AD534" s="181">
        <v>6017</v>
      </c>
      <c r="AE534" s="181" t="s">
        <v>84</v>
      </c>
      <c r="AF534" s="181">
        <v>942</v>
      </c>
      <c r="AG534" s="181">
        <v>2282</v>
      </c>
      <c r="AH534" s="181">
        <v>1452</v>
      </c>
      <c r="AI534" s="181">
        <v>201</v>
      </c>
      <c r="AJ534" s="181">
        <v>978</v>
      </c>
      <c r="AK534" s="181">
        <v>162</v>
      </c>
      <c r="AL534" s="181">
        <v>6244</v>
      </c>
    </row>
    <row r="535" spans="1:38" x14ac:dyDescent="0.25">
      <c r="A535" s="159" t="s">
        <v>7320</v>
      </c>
      <c r="B535" s="158">
        <v>0.71599999999999997</v>
      </c>
      <c r="C535" s="158" t="s">
        <v>84</v>
      </c>
      <c r="D535" s="158">
        <v>0.77359999999999995</v>
      </c>
      <c r="E535" s="158">
        <v>0.79930000000000001</v>
      </c>
      <c r="F535" s="158">
        <v>0.78190000000000004</v>
      </c>
      <c r="G535" s="158">
        <v>0.83460000000000001</v>
      </c>
      <c r="H535" s="158">
        <v>0.433</v>
      </c>
      <c r="I535" s="158" t="s">
        <v>84</v>
      </c>
      <c r="J535" s="158"/>
      <c r="K535" s="158"/>
      <c r="L535" s="158"/>
      <c r="M535" s="158">
        <v>0.69950000000000001</v>
      </c>
      <c r="N535" s="158">
        <v>0.73180000000000001</v>
      </c>
      <c r="O535" s="158" t="s">
        <v>84</v>
      </c>
      <c r="P535" s="158" t="s">
        <v>84</v>
      </c>
      <c r="Q535" s="158">
        <v>0.73719999999999997</v>
      </c>
      <c r="R535" s="158">
        <v>0.80559999999999998</v>
      </c>
      <c r="S535" s="158">
        <v>0.77380000000000004</v>
      </c>
      <c r="T535" s="158">
        <v>0.82230000000000003</v>
      </c>
      <c r="U535" s="158">
        <v>0.74429999999999996</v>
      </c>
      <c r="V535" s="158">
        <v>0.81469999999999998</v>
      </c>
      <c r="W535" s="158">
        <v>0.74099999999999999</v>
      </c>
      <c r="X535" s="158">
        <v>0.89659999999999995</v>
      </c>
      <c r="Y535" s="158">
        <v>0.39400000000000002</v>
      </c>
      <c r="Z535" s="158">
        <v>0.4713</v>
      </c>
      <c r="AA535" s="158" t="s">
        <v>84</v>
      </c>
      <c r="AB535" s="158" t="s">
        <v>84</v>
      </c>
      <c r="AC535" s="158"/>
      <c r="AD535" s="181">
        <v>3314</v>
      </c>
      <c r="AE535" s="181" t="s">
        <v>84</v>
      </c>
      <c r="AF535" s="181">
        <v>648</v>
      </c>
      <c r="AG535" s="181">
        <v>1196</v>
      </c>
      <c r="AH535" s="181">
        <v>597</v>
      </c>
      <c r="AI535" s="181">
        <v>109</v>
      </c>
      <c r="AJ535" s="181">
        <v>675</v>
      </c>
      <c r="AK535" s="181" t="s">
        <v>84</v>
      </c>
      <c r="AL535" s="181">
        <v>3547</v>
      </c>
    </row>
    <row r="536" spans="1:38" x14ac:dyDescent="0.25">
      <c r="A536" s="159" t="s">
        <v>7321</v>
      </c>
      <c r="B536" s="158">
        <v>0.77359999999999995</v>
      </c>
      <c r="C536" s="158" t="s">
        <v>84</v>
      </c>
      <c r="D536" s="158">
        <v>0.84150000000000003</v>
      </c>
      <c r="E536" s="158">
        <v>0.82179999999999997</v>
      </c>
      <c r="F536" s="158">
        <v>0.83689999999999998</v>
      </c>
      <c r="G536" s="158">
        <v>0.80840000000000001</v>
      </c>
      <c r="H536" s="158">
        <v>0.48209999999999997</v>
      </c>
      <c r="I536" s="158">
        <v>0.8478</v>
      </c>
      <c r="J536" s="158"/>
      <c r="K536" s="158"/>
      <c r="L536" s="158"/>
      <c r="M536" s="158">
        <v>0.76200000000000001</v>
      </c>
      <c r="N536" s="158">
        <v>0.78469999999999995</v>
      </c>
      <c r="O536" s="158" t="s">
        <v>84</v>
      </c>
      <c r="P536" s="158" t="s">
        <v>84</v>
      </c>
      <c r="Q536" s="158">
        <v>0.81399999999999995</v>
      </c>
      <c r="R536" s="158">
        <v>0.86529999999999996</v>
      </c>
      <c r="S536" s="158">
        <v>0.80389999999999995</v>
      </c>
      <c r="T536" s="158">
        <v>0.83830000000000005</v>
      </c>
      <c r="U536" s="158">
        <v>0.81479999999999997</v>
      </c>
      <c r="V536" s="158">
        <v>0.85670000000000002</v>
      </c>
      <c r="W536" s="158">
        <v>0.74180000000000001</v>
      </c>
      <c r="X536" s="158">
        <v>0.85940000000000005</v>
      </c>
      <c r="Y536" s="158">
        <v>0.44929999999999998</v>
      </c>
      <c r="Z536" s="158">
        <v>0.51419999999999999</v>
      </c>
      <c r="AA536" s="158">
        <v>0.77639999999999998</v>
      </c>
      <c r="AB536" s="158">
        <v>0.89790000000000003</v>
      </c>
      <c r="AC536" s="158"/>
      <c r="AD536" s="181">
        <v>6017</v>
      </c>
      <c r="AE536" s="181" t="s">
        <v>84</v>
      </c>
      <c r="AF536" s="181">
        <v>942</v>
      </c>
      <c r="AG536" s="181">
        <v>2282</v>
      </c>
      <c r="AH536" s="181">
        <v>1452</v>
      </c>
      <c r="AI536" s="181">
        <v>201</v>
      </c>
      <c r="AJ536" s="181">
        <v>978</v>
      </c>
      <c r="AK536" s="181">
        <v>162</v>
      </c>
      <c r="AL536" s="181">
        <v>6244</v>
      </c>
    </row>
    <row r="537" spans="1:38" x14ac:dyDescent="0.25">
      <c r="A537" s="159" t="s">
        <v>7322</v>
      </c>
      <c r="B537" s="158">
        <v>0.62860000000000005</v>
      </c>
      <c r="C537" s="158" t="s">
        <v>84</v>
      </c>
      <c r="D537" s="158">
        <v>0.80940000000000001</v>
      </c>
      <c r="E537" s="158">
        <v>0.80720000000000003</v>
      </c>
      <c r="F537" s="158">
        <v>0.69279999999999997</v>
      </c>
      <c r="G537" s="158" t="s">
        <v>84</v>
      </c>
      <c r="H537" s="158">
        <v>0.36270000000000002</v>
      </c>
      <c r="I537" s="158">
        <v>0.6149</v>
      </c>
      <c r="J537" s="158"/>
      <c r="K537" s="158"/>
      <c r="L537" s="158"/>
      <c r="M537" s="158">
        <v>0.61219999999999997</v>
      </c>
      <c r="N537" s="158">
        <v>0.64459999999999995</v>
      </c>
      <c r="O537" s="158" t="s">
        <v>84</v>
      </c>
      <c r="P537" s="158" t="s">
        <v>84</v>
      </c>
      <c r="Q537" s="158">
        <v>0.75219999999999998</v>
      </c>
      <c r="R537" s="158">
        <v>0.85460000000000003</v>
      </c>
      <c r="S537" s="158">
        <v>0.78449999999999998</v>
      </c>
      <c r="T537" s="158">
        <v>0.82769999999999999</v>
      </c>
      <c r="U537" s="158">
        <v>0.64570000000000005</v>
      </c>
      <c r="V537" s="158">
        <v>0.73499999999999999</v>
      </c>
      <c r="W537" s="158" t="s">
        <v>84</v>
      </c>
      <c r="X537" s="158" t="s">
        <v>84</v>
      </c>
      <c r="Y537" s="158">
        <v>0.3357</v>
      </c>
      <c r="Z537" s="158">
        <v>0.3896</v>
      </c>
      <c r="AA537" s="158">
        <v>0.5222</v>
      </c>
      <c r="AB537" s="158">
        <v>0.69489999999999996</v>
      </c>
      <c r="AC537" s="158"/>
      <c r="AD537" s="181">
        <v>3761</v>
      </c>
      <c r="AE537" s="181" t="s">
        <v>84</v>
      </c>
      <c r="AF537" s="181">
        <v>265</v>
      </c>
      <c r="AG537" s="181">
        <v>1536</v>
      </c>
      <c r="AH537" s="181">
        <v>448</v>
      </c>
      <c r="AI537" s="181" t="s">
        <v>84</v>
      </c>
      <c r="AJ537" s="181">
        <v>1294</v>
      </c>
      <c r="AK537" s="181">
        <v>137</v>
      </c>
      <c r="AL537" s="181">
        <v>3976</v>
      </c>
    </row>
    <row r="538" spans="1:38" x14ac:dyDescent="0.25">
      <c r="A538" s="159" t="s">
        <v>7323</v>
      </c>
      <c r="B538" s="158">
        <v>0.69099999999999995</v>
      </c>
      <c r="C538" s="158" t="s">
        <v>84</v>
      </c>
      <c r="D538" s="158">
        <v>0.85189999999999999</v>
      </c>
      <c r="E538" s="158">
        <v>0.81889999999999996</v>
      </c>
      <c r="F538" s="158">
        <v>0.69269999999999998</v>
      </c>
      <c r="G538" s="158">
        <v>0.85599999999999998</v>
      </c>
      <c r="H538" s="158">
        <v>0.442</v>
      </c>
      <c r="I538" s="158">
        <v>0.746</v>
      </c>
      <c r="J538" s="158"/>
      <c r="K538" s="158"/>
      <c r="L538" s="158"/>
      <c r="M538" s="158">
        <v>0.67820000000000003</v>
      </c>
      <c r="N538" s="158">
        <v>0.70340000000000003</v>
      </c>
      <c r="O538" s="158" t="s">
        <v>84</v>
      </c>
      <c r="P538" s="158" t="s">
        <v>84</v>
      </c>
      <c r="Q538" s="158">
        <v>0.81399999999999995</v>
      </c>
      <c r="R538" s="158">
        <v>0.88270000000000004</v>
      </c>
      <c r="S538" s="158">
        <v>0.80130000000000001</v>
      </c>
      <c r="T538" s="158">
        <v>0.83509999999999995</v>
      </c>
      <c r="U538" s="158">
        <v>0.65590000000000004</v>
      </c>
      <c r="V538" s="158">
        <v>0.72629999999999995</v>
      </c>
      <c r="W538" s="158">
        <v>0.78180000000000005</v>
      </c>
      <c r="X538" s="158">
        <v>0.90649999999999997</v>
      </c>
      <c r="Y538" s="158">
        <v>0.4178</v>
      </c>
      <c r="Z538" s="158">
        <v>0.46579999999999999</v>
      </c>
      <c r="AA538" s="158">
        <v>0.67959999999999998</v>
      </c>
      <c r="AB538" s="158">
        <v>0.80069999999999997</v>
      </c>
      <c r="AC538" s="158"/>
      <c r="AD538" s="181">
        <v>5920</v>
      </c>
      <c r="AE538" s="181" t="s">
        <v>84</v>
      </c>
      <c r="AF538" s="181">
        <v>530</v>
      </c>
      <c r="AG538" s="181">
        <v>2486</v>
      </c>
      <c r="AH538" s="181">
        <v>752</v>
      </c>
      <c r="AI538" s="181">
        <v>151</v>
      </c>
      <c r="AJ538" s="181">
        <v>1775</v>
      </c>
      <c r="AK538" s="181">
        <v>226</v>
      </c>
      <c r="AL538" s="181">
        <v>5724</v>
      </c>
    </row>
    <row r="539" spans="1:38" x14ac:dyDescent="0.25">
      <c r="A539" s="159" t="s">
        <v>7324</v>
      </c>
      <c r="B539" s="158">
        <v>0.82130000000000003</v>
      </c>
      <c r="C539" s="158" t="s">
        <v>84</v>
      </c>
      <c r="D539" s="158">
        <v>0.97209999999999996</v>
      </c>
      <c r="E539" s="158">
        <v>0.94479999999999997</v>
      </c>
      <c r="F539" s="158">
        <v>0.87480000000000002</v>
      </c>
      <c r="G539" s="158" t="s">
        <v>84</v>
      </c>
      <c r="H539" s="158">
        <v>0.62729999999999997</v>
      </c>
      <c r="I539" s="158">
        <v>0.77680000000000005</v>
      </c>
      <c r="J539" s="158"/>
      <c r="K539" s="158"/>
      <c r="L539" s="158"/>
      <c r="M539" s="158">
        <v>0.80859999999999999</v>
      </c>
      <c r="N539" s="158">
        <v>0.83330000000000004</v>
      </c>
      <c r="O539" s="158" t="s">
        <v>84</v>
      </c>
      <c r="P539" s="158" t="s">
        <v>84</v>
      </c>
      <c r="Q539" s="158">
        <v>0.94169999999999998</v>
      </c>
      <c r="R539" s="158">
        <v>0.98670000000000002</v>
      </c>
      <c r="S539" s="158">
        <v>0.93179999999999996</v>
      </c>
      <c r="T539" s="158">
        <v>0.95540000000000003</v>
      </c>
      <c r="U539" s="158">
        <v>0.84009999999999996</v>
      </c>
      <c r="V539" s="158">
        <v>0.90239999999999998</v>
      </c>
      <c r="W539" s="158" t="s">
        <v>84</v>
      </c>
      <c r="X539" s="158" t="s">
        <v>84</v>
      </c>
      <c r="Y539" s="158">
        <v>0.60089999999999999</v>
      </c>
      <c r="Z539" s="158">
        <v>0.65249999999999997</v>
      </c>
      <c r="AA539" s="158">
        <v>0.69730000000000003</v>
      </c>
      <c r="AB539" s="158">
        <v>0.83789999999999998</v>
      </c>
      <c r="AC539" s="158"/>
      <c r="AD539" s="181">
        <v>3761</v>
      </c>
      <c r="AE539" s="181" t="s">
        <v>84</v>
      </c>
      <c r="AF539" s="181">
        <v>265</v>
      </c>
      <c r="AG539" s="181">
        <v>1536</v>
      </c>
      <c r="AH539" s="181">
        <v>448</v>
      </c>
      <c r="AI539" s="181" t="s">
        <v>84</v>
      </c>
      <c r="AJ539" s="181">
        <v>1294</v>
      </c>
      <c r="AK539" s="181">
        <v>137</v>
      </c>
      <c r="AL539" s="181">
        <v>3976</v>
      </c>
    </row>
    <row r="540" spans="1:38" x14ac:dyDescent="0.25">
      <c r="A540" s="159" t="s">
        <v>7325</v>
      </c>
      <c r="B540" s="158">
        <v>0.87370000000000003</v>
      </c>
      <c r="C540" s="158" t="s">
        <v>84</v>
      </c>
      <c r="D540" s="158">
        <v>0.99180000000000001</v>
      </c>
      <c r="E540" s="158">
        <v>0.95899999999999996</v>
      </c>
      <c r="F540" s="158">
        <v>0.8952</v>
      </c>
      <c r="G540" s="158">
        <v>0.94920000000000004</v>
      </c>
      <c r="H540" s="158">
        <v>0.69989999999999997</v>
      </c>
      <c r="I540" s="158">
        <v>0.90059999999999996</v>
      </c>
      <c r="J540" s="158"/>
      <c r="K540" s="158"/>
      <c r="L540" s="158"/>
      <c r="M540" s="158">
        <v>0.86480000000000001</v>
      </c>
      <c r="N540" s="158">
        <v>0.88200000000000001</v>
      </c>
      <c r="O540" s="158" t="s">
        <v>84</v>
      </c>
      <c r="P540" s="158" t="s">
        <v>84</v>
      </c>
      <c r="Q540" s="158">
        <v>0.97540000000000004</v>
      </c>
      <c r="R540" s="158">
        <v>0.99729999999999996</v>
      </c>
      <c r="S540" s="158">
        <v>0.95</v>
      </c>
      <c r="T540" s="158">
        <v>0.96640000000000004</v>
      </c>
      <c r="U540" s="158">
        <v>0.87060000000000004</v>
      </c>
      <c r="V540" s="158">
        <v>0.9153</v>
      </c>
      <c r="W540" s="158">
        <v>0.89800000000000002</v>
      </c>
      <c r="X540" s="158">
        <v>0.97509999999999997</v>
      </c>
      <c r="Y540" s="158">
        <v>0.67820000000000003</v>
      </c>
      <c r="Z540" s="158">
        <v>0.72050000000000003</v>
      </c>
      <c r="AA540" s="158">
        <v>0.85289999999999999</v>
      </c>
      <c r="AB540" s="158">
        <v>0.9335</v>
      </c>
      <c r="AC540" s="158"/>
      <c r="AD540" s="181">
        <v>5920</v>
      </c>
      <c r="AE540" s="181" t="s">
        <v>84</v>
      </c>
      <c r="AF540" s="181">
        <v>530</v>
      </c>
      <c r="AG540" s="181">
        <v>2486</v>
      </c>
      <c r="AH540" s="181">
        <v>752</v>
      </c>
      <c r="AI540" s="181">
        <v>151</v>
      </c>
      <c r="AJ540" s="181">
        <v>1775</v>
      </c>
      <c r="AK540" s="181">
        <v>226</v>
      </c>
      <c r="AL540" s="181">
        <v>5724</v>
      </c>
    </row>
    <row r="541" spans="1:38" x14ac:dyDescent="0.25">
      <c r="A541" s="159" t="s">
        <v>7326</v>
      </c>
      <c r="B541" s="158">
        <v>0.54610000000000003</v>
      </c>
      <c r="C541" s="158" t="s">
        <v>84</v>
      </c>
      <c r="D541" s="158">
        <v>0.70079999999999998</v>
      </c>
      <c r="E541" s="158">
        <v>0.73119999999999996</v>
      </c>
      <c r="F541" s="158">
        <v>0.61199999999999999</v>
      </c>
      <c r="G541" s="158" t="s">
        <v>84</v>
      </c>
      <c r="H541" s="158">
        <v>0.28129999999999999</v>
      </c>
      <c r="I541" s="158">
        <v>0.52129999999999999</v>
      </c>
      <c r="J541" s="158"/>
      <c r="K541" s="158"/>
      <c r="L541" s="158"/>
      <c r="M541" s="158">
        <v>0.52849999999999997</v>
      </c>
      <c r="N541" s="158">
        <v>0.56340000000000001</v>
      </c>
      <c r="O541" s="158" t="s">
        <v>84</v>
      </c>
      <c r="P541" s="158" t="s">
        <v>84</v>
      </c>
      <c r="Q541" s="158">
        <v>0.63390000000000002</v>
      </c>
      <c r="R541" s="158">
        <v>0.75780000000000003</v>
      </c>
      <c r="S541" s="158">
        <v>0.70450000000000002</v>
      </c>
      <c r="T541" s="158">
        <v>0.75590000000000002</v>
      </c>
      <c r="U541" s="158">
        <v>0.56140000000000001</v>
      </c>
      <c r="V541" s="158">
        <v>0.65869999999999995</v>
      </c>
      <c r="W541" s="158" t="s">
        <v>84</v>
      </c>
      <c r="X541" s="158" t="s">
        <v>84</v>
      </c>
      <c r="Y541" s="158">
        <v>0.25519999999999998</v>
      </c>
      <c r="Z541" s="158">
        <v>0.30780000000000002</v>
      </c>
      <c r="AA541" s="158">
        <v>0.42530000000000001</v>
      </c>
      <c r="AB541" s="158">
        <v>0.60880000000000001</v>
      </c>
      <c r="AC541" s="158"/>
      <c r="AD541" s="181">
        <v>3761</v>
      </c>
      <c r="AE541" s="181" t="s">
        <v>84</v>
      </c>
      <c r="AF541" s="181">
        <v>265</v>
      </c>
      <c r="AG541" s="181">
        <v>1536</v>
      </c>
      <c r="AH541" s="181">
        <v>448</v>
      </c>
      <c r="AI541" s="181" t="s">
        <v>84</v>
      </c>
      <c r="AJ541" s="181">
        <v>1294</v>
      </c>
      <c r="AK541" s="181">
        <v>137</v>
      </c>
      <c r="AL541" s="181">
        <v>3976</v>
      </c>
    </row>
    <row r="542" spans="1:38" x14ac:dyDescent="0.25">
      <c r="A542" s="159" t="s">
        <v>7327</v>
      </c>
      <c r="B542" s="158">
        <v>0.60219999999999996</v>
      </c>
      <c r="C542" s="158" t="s">
        <v>84</v>
      </c>
      <c r="D542" s="158">
        <v>0.75660000000000005</v>
      </c>
      <c r="E542" s="158">
        <v>0.73380000000000001</v>
      </c>
      <c r="F542" s="158">
        <v>0.58360000000000001</v>
      </c>
      <c r="G542" s="158">
        <v>0.7661</v>
      </c>
      <c r="H542" s="158">
        <v>0.3609</v>
      </c>
      <c r="I542" s="158">
        <v>0.64590000000000003</v>
      </c>
      <c r="J542" s="158"/>
      <c r="K542" s="158"/>
      <c r="L542" s="158"/>
      <c r="M542" s="158">
        <v>0.58799999999999997</v>
      </c>
      <c r="N542" s="158">
        <v>0.61619999999999997</v>
      </c>
      <c r="O542" s="158" t="s">
        <v>84</v>
      </c>
      <c r="P542" s="158" t="s">
        <v>84</v>
      </c>
      <c r="Q542" s="158">
        <v>0.70960000000000001</v>
      </c>
      <c r="R542" s="158">
        <v>0.79710000000000003</v>
      </c>
      <c r="S542" s="158">
        <v>0.71240000000000003</v>
      </c>
      <c r="T542" s="158">
        <v>0.75390000000000001</v>
      </c>
      <c r="U542" s="158">
        <v>0.54279999999999995</v>
      </c>
      <c r="V542" s="158">
        <v>0.622</v>
      </c>
      <c r="W542" s="158">
        <v>0.67879999999999996</v>
      </c>
      <c r="X542" s="158">
        <v>0.83260000000000001</v>
      </c>
      <c r="Y542" s="158">
        <v>0.3367</v>
      </c>
      <c r="Z542" s="158">
        <v>0.38519999999999999</v>
      </c>
      <c r="AA542" s="158">
        <v>0.57169999999999999</v>
      </c>
      <c r="AB542" s="158">
        <v>0.71060000000000001</v>
      </c>
      <c r="AC542" s="158"/>
      <c r="AD542" s="181">
        <v>5920</v>
      </c>
      <c r="AE542" s="181" t="s">
        <v>84</v>
      </c>
      <c r="AF542" s="181">
        <v>530</v>
      </c>
      <c r="AG542" s="181">
        <v>2486</v>
      </c>
      <c r="AH542" s="181">
        <v>752</v>
      </c>
      <c r="AI542" s="181">
        <v>151</v>
      </c>
      <c r="AJ542" s="181">
        <v>1775</v>
      </c>
      <c r="AK542" s="181">
        <v>226</v>
      </c>
      <c r="AL542" s="181">
        <v>5724</v>
      </c>
    </row>
    <row r="543" spans="1:38" x14ac:dyDescent="0.25">
      <c r="A543" s="159" t="s">
        <v>7328</v>
      </c>
      <c r="B543" s="158">
        <v>0.48730000000000001</v>
      </c>
      <c r="C543" s="158" t="s">
        <v>84</v>
      </c>
      <c r="D543" s="158">
        <v>0.6159</v>
      </c>
      <c r="E543" s="158">
        <v>0.64710000000000001</v>
      </c>
      <c r="F543" s="158">
        <v>0.55779999999999996</v>
      </c>
      <c r="G543" s="158" t="s">
        <v>84</v>
      </c>
      <c r="H543" s="158">
        <v>0.25090000000000001</v>
      </c>
      <c r="I543" s="158">
        <v>0.51339999999999997</v>
      </c>
      <c r="J543" s="158"/>
      <c r="K543" s="158"/>
      <c r="L543" s="158"/>
      <c r="M543" s="158">
        <v>0.46839999999999998</v>
      </c>
      <c r="N543" s="158">
        <v>0.50580000000000003</v>
      </c>
      <c r="O543" s="158" t="s">
        <v>84</v>
      </c>
      <c r="P543" s="158" t="s">
        <v>84</v>
      </c>
      <c r="Q543" s="158">
        <v>0.5413</v>
      </c>
      <c r="R543" s="158">
        <v>0.68189999999999995</v>
      </c>
      <c r="S543" s="158">
        <v>0.61660000000000004</v>
      </c>
      <c r="T543" s="158">
        <v>0.67579999999999996</v>
      </c>
      <c r="U543" s="158">
        <v>0.50380000000000003</v>
      </c>
      <c r="V543" s="158">
        <v>0.60829999999999995</v>
      </c>
      <c r="W543" s="158" t="s">
        <v>84</v>
      </c>
      <c r="X543" s="158" t="s">
        <v>84</v>
      </c>
      <c r="Y543" s="158">
        <v>0.224</v>
      </c>
      <c r="Z543" s="158">
        <v>0.27850000000000003</v>
      </c>
      <c r="AA543" s="158">
        <v>0.4123</v>
      </c>
      <c r="AB543" s="158">
        <v>0.60560000000000003</v>
      </c>
      <c r="AC543" s="158"/>
      <c r="AD543" s="181">
        <v>3761</v>
      </c>
      <c r="AE543" s="181" t="s">
        <v>84</v>
      </c>
      <c r="AF543" s="181">
        <v>265</v>
      </c>
      <c r="AG543" s="181">
        <v>1536</v>
      </c>
      <c r="AH543" s="181">
        <v>448</v>
      </c>
      <c r="AI543" s="181" t="s">
        <v>84</v>
      </c>
      <c r="AJ543" s="181">
        <v>1294</v>
      </c>
      <c r="AK543" s="181">
        <v>137</v>
      </c>
      <c r="AL543" s="181">
        <v>3976</v>
      </c>
    </row>
    <row r="544" spans="1:38" x14ac:dyDescent="0.25">
      <c r="A544" s="159" t="s">
        <v>7329</v>
      </c>
      <c r="B544" s="158">
        <v>0.54520000000000002</v>
      </c>
      <c r="C544" s="158" t="s">
        <v>84</v>
      </c>
      <c r="D544" s="158">
        <v>0.6905</v>
      </c>
      <c r="E544" s="158">
        <v>0.66990000000000005</v>
      </c>
      <c r="F544" s="158">
        <v>0.51670000000000005</v>
      </c>
      <c r="G544" s="158">
        <v>0.71279999999999999</v>
      </c>
      <c r="H544" s="158">
        <v>0.31819999999999998</v>
      </c>
      <c r="I544" s="158">
        <v>0.60850000000000004</v>
      </c>
      <c r="J544" s="158"/>
      <c r="K544" s="158"/>
      <c r="L544" s="158"/>
      <c r="M544" s="158">
        <v>0.52969999999999995</v>
      </c>
      <c r="N544" s="158">
        <v>0.56040000000000001</v>
      </c>
      <c r="O544" s="158" t="s">
        <v>84</v>
      </c>
      <c r="P544" s="158" t="s">
        <v>84</v>
      </c>
      <c r="Q544" s="158">
        <v>0.63680000000000003</v>
      </c>
      <c r="R544" s="158">
        <v>0.7379</v>
      </c>
      <c r="S544" s="158">
        <v>0.64539999999999997</v>
      </c>
      <c r="T544" s="158">
        <v>0.69310000000000005</v>
      </c>
      <c r="U544" s="158">
        <v>0.47299999999999998</v>
      </c>
      <c r="V544" s="158">
        <v>0.55859999999999999</v>
      </c>
      <c r="W544" s="158">
        <v>0.61560000000000004</v>
      </c>
      <c r="X544" s="158">
        <v>0.78949999999999998</v>
      </c>
      <c r="Y544" s="158">
        <v>0.29339999999999999</v>
      </c>
      <c r="Z544" s="158">
        <v>0.34329999999999999</v>
      </c>
      <c r="AA544" s="158">
        <v>0.52839999999999998</v>
      </c>
      <c r="AB544" s="158">
        <v>0.67920000000000003</v>
      </c>
      <c r="AC544" s="158"/>
      <c r="AD544" s="181">
        <v>5920</v>
      </c>
      <c r="AE544" s="181" t="s">
        <v>84</v>
      </c>
      <c r="AF544" s="181">
        <v>530</v>
      </c>
      <c r="AG544" s="181">
        <v>2486</v>
      </c>
      <c r="AH544" s="181">
        <v>752</v>
      </c>
      <c r="AI544" s="181">
        <v>151</v>
      </c>
      <c r="AJ544" s="181">
        <v>1775</v>
      </c>
      <c r="AK544" s="181">
        <v>226</v>
      </c>
      <c r="AL544" s="181">
        <v>5724</v>
      </c>
    </row>
    <row r="545" spans="1:38" x14ac:dyDescent="0.25">
      <c r="A545" s="159" t="s">
        <v>7330</v>
      </c>
      <c r="B545" s="158">
        <v>0.75170000000000003</v>
      </c>
      <c r="C545" s="158" t="s">
        <v>84</v>
      </c>
      <c r="D545" s="158">
        <v>0.93079999999999996</v>
      </c>
      <c r="E545" s="158">
        <v>0.91</v>
      </c>
      <c r="F545" s="158">
        <v>0.81779999999999997</v>
      </c>
      <c r="G545" s="158" t="s">
        <v>84</v>
      </c>
      <c r="H545" s="158">
        <v>0.50670000000000004</v>
      </c>
      <c r="I545" s="158">
        <v>0.71589999999999998</v>
      </c>
      <c r="J545" s="158"/>
      <c r="K545" s="158"/>
      <c r="L545" s="158"/>
      <c r="M545" s="158">
        <v>0.73729999999999996</v>
      </c>
      <c r="N545" s="158">
        <v>0.76539999999999997</v>
      </c>
      <c r="O545" s="158" t="s">
        <v>84</v>
      </c>
      <c r="P545" s="158" t="s">
        <v>84</v>
      </c>
      <c r="Q545" s="158">
        <v>0.89039999999999997</v>
      </c>
      <c r="R545" s="158">
        <v>0.95669999999999999</v>
      </c>
      <c r="S545" s="158">
        <v>0.89380000000000004</v>
      </c>
      <c r="T545" s="158">
        <v>0.92390000000000005</v>
      </c>
      <c r="U545" s="158">
        <v>0.77800000000000002</v>
      </c>
      <c r="V545" s="158">
        <v>0.85109999999999997</v>
      </c>
      <c r="W545" s="158" t="s">
        <v>84</v>
      </c>
      <c r="X545" s="158" t="s">
        <v>84</v>
      </c>
      <c r="Y545" s="158">
        <v>0.47920000000000001</v>
      </c>
      <c r="Z545" s="158">
        <v>0.53359999999999996</v>
      </c>
      <c r="AA545" s="158">
        <v>0.63090000000000002</v>
      </c>
      <c r="AB545" s="158">
        <v>0.78469999999999995</v>
      </c>
      <c r="AC545" s="158"/>
      <c r="AD545" s="181">
        <v>3761</v>
      </c>
      <c r="AE545" s="181" t="s">
        <v>84</v>
      </c>
      <c r="AF545" s="181">
        <v>265</v>
      </c>
      <c r="AG545" s="181">
        <v>1536</v>
      </c>
      <c r="AH545" s="181">
        <v>448</v>
      </c>
      <c r="AI545" s="181" t="s">
        <v>84</v>
      </c>
      <c r="AJ545" s="181">
        <v>1294</v>
      </c>
      <c r="AK545" s="181">
        <v>137</v>
      </c>
      <c r="AL545" s="181">
        <v>3976</v>
      </c>
    </row>
    <row r="546" spans="1:38" x14ac:dyDescent="0.25">
      <c r="A546" s="159" t="s">
        <v>7331</v>
      </c>
      <c r="B546" s="158">
        <v>0.81379999999999997</v>
      </c>
      <c r="C546" s="158" t="s">
        <v>84</v>
      </c>
      <c r="D546" s="158">
        <v>0.95589999999999997</v>
      </c>
      <c r="E546" s="158">
        <v>0.92259999999999998</v>
      </c>
      <c r="F546" s="158">
        <v>0.85519999999999996</v>
      </c>
      <c r="G546" s="158">
        <v>0.91969999999999996</v>
      </c>
      <c r="H546" s="158">
        <v>0.58709999999999996</v>
      </c>
      <c r="I546" s="158">
        <v>0.85589999999999999</v>
      </c>
      <c r="J546" s="158"/>
      <c r="K546" s="158"/>
      <c r="L546" s="158"/>
      <c r="M546" s="158">
        <v>0.8034</v>
      </c>
      <c r="N546" s="158">
        <v>0.82379999999999998</v>
      </c>
      <c r="O546" s="158" t="s">
        <v>84</v>
      </c>
      <c r="P546" s="158" t="s">
        <v>84</v>
      </c>
      <c r="Q546" s="158">
        <v>0.93189999999999995</v>
      </c>
      <c r="R546" s="158">
        <v>0.97160000000000002</v>
      </c>
      <c r="S546" s="158">
        <v>0.91059999999999997</v>
      </c>
      <c r="T546" s="158">
        <v>0.93310000000000004</v>
      </c>
      <c r="U546" s="158">
        <v>0.82699999999999996</v>
      </c>
      <c r="V546" s="158">
        <v>0.87919999999999998</v>
      </c>
      <c r="W546" s="158">
        <v>0.8599</v>
      </c>
      <c r="X546" s="158">
        <v>0.9546</v>
      </c>
      <c r="Y546" s="158">
        <v>0.56359999999999999</v>
      </c>
      <c r="Z546" s="158">
        <v>0.60970000000000002</v>
      </c>
      <c r="AA546" s="158">
        <v>0.80130000000000001</v>
      </c>
      <c r="AB546" s="158">
        <v>0.89649999999999996</v>
      </c>
      <c r="AC546" s="158"/>
      <c r="AD546" s="181">
        <v>5920</v>
      </c>
      <c r="AE546" s="181" t="s">
        <v>84</v>
      </c>
      <c r="AF546" s="181">
        <v>530</v>
      </c>
      <c r="AG546" s="181">
        <v>2486</v>
      </c>
      <c r="AH546" s="181">
        <v>752</v>
      </c>
      <c r="AI546" s="181">
        <v>151</v>
      </c>
      <c r="AJ546" s="181">
        <v>1775</v>
      </c>
      <c r="AK546" s="181">
        <v>226</v>
      </c>
      <c r="AL546" s="181">
        <v>5724</v>
      </c>
    </row>
    <row r="547" spans="1:38" x14ac:dyDescent="0.25">
      <c r="A547" s="159" t="s">
        <v>7332</v>
      </c>
      <c r="B547" s="158">
        <v>0.6925</v>
      </c>
      <c r="C547" s="158" t="s">
        <v>84</v>
      </c>
      <c r="D547" s="158">
        <v>0.872</v>
      </c>
      <c r="E547" s="158">
        <v>0.8629</v>
      </c>
      <c r="F547" s="158">
        <v>0.75949999999999995</v>
      </c>
      <c r="G547" s="158" t="s">
        <v>84</v>
      </c>
      <c r="H547" s="158">
        <v>0.432</v>
      </c>
      <c r="I547" s="158">
        <v>0.67130000000000001</v>
      </c>
      <c r="J547" s="158"/>
      <c r="K547" s="158"/>
      <c r="L547" s="158"/>
      <c r="M547" s="158">
        <v>0.67710000000000004</v>
      </c>
      <c r="N547" s="158">
        <v>0.70740000000000003</v>
      </c>
      <c r="O547" s="158" t="s">
        <v>84</v>
      </c>
      <c r="P547" s="158" t="s">
        <v>84</v>
      </c>
      <c r="Q547" s="158">
        <v>0.82240000000000002</v>
      </c>
      <c r="R547" s="158">
        <v>0.90849999999999997</v>
      </c>
      <c r="S547" s="158">
        <v>0.84350000000000003</v>
      </c>
      <c r="T547" s="158">
        <v>0.88019999999999998</v>
      </c>
      <c r="U547" s="158">
        <v>0.71579999999999999</v>
      </c>
      <c r="V547" s="158">
        <v>0.7974</v>
      </c>
      <c r="W547" s="158" t="s">
        <v>84</v>
      </c>
      <c r="X547" s="158" t="s">
        <v>84</v>
      </c>
      <c r="Y547" s="158">
        <v>0.40450000000000003</v>
      </c>
      <c r="Z547" s="158">
        <v>0.45910000000000001</v>
      </c>
      <c r="AA547" s="158">
        <v>0.58279999999999998</v>
      </c>
      <c r="AB547" s="158">
        <v>0.74509999999999998</v>
      </c>
      <c r="AC547" s="158"/>
      <c r="AD547" s="181">
        <v>3761</v>
      </c>
      <c r="AE547" s="181" t="s">
        <v>84</v>
      </c>
      <c r="AF547" s="181">
        <v>265</v>
      </c>
      <c r="AG547" s="181">
        <v>1536</v>
      </c>
      <c r="AH547" s="181">
        <v>448</v>
      </c>
      <c r="AI547" s="181" t="s">
        <v>84</v>
      </c>
      <c r="AJ547" s="181">
        <v>1294</v>
      </c>
      <c r="AK547" s="181">
        <v>137</v>
      </c>
      <c r="AL547" s="181">
        <v>3976</v>
      </c>
    </row>
    <row r="548" spans="1:38" x14ac:dyDescent="0.25">
      <c r="A548" s="159" t="s">
        <v>7333</v>
      </c>
      <c r="B548" s="158">
        <v>0.76390000000000002</v>
      </c>
      <c r="C548" s="158" t="s">
        <v>84</v>
      </c>
      <c r="D548" s="158">
        <v>0.92030000000000001</v>
      </c>
      <c r="E548" s="158">
        <v>0.88680000000000003</v>
      </c>
      <c r="F548" s="158">
        <v>0.7873</v>
      </c>
      <c r="G548" s="158">
        <v>0.88490000000000002</v>
      </c>
      <c r="H548" s="158">
        <v>0.52139999999999997</v>
      </c>
      <c r="I548" s="158">
        <v>0.7903</v>
      </c>
      <c r="J548" s="158"/>
      <c r="K548" s="158"/>
      <c r="L548" s="158"/>
      <c r="M548" s="158">
        <v>0.75229999999999997</v>
      </c>
      <c r="N548" s="158">
        <v>0.77490000000000003</v>
      </c>
      <c r="O548" s="158" t="s">
        <v>84</v>
      </c>
      <c r="P548" s="158" t="s">
        <v>84</v>
      </c>
      <c r="Q548" s="158">
        <v>0.89019999999999999</v>
      </c>
      <c r="R548" s="158">
        <v>0.94240000000000002</v>
      </c>
      <c r="S548" s="158">
        <v>0.87250000000000005</v>
      </c>
      <c r="T548" s="158">
        <v>0.89959999999999996</v>
      </c>
      <c r="U548" s="158">
        <v>0.75470000000000004</v>
      </c>
      <c r="V548" s="158">
        <v>0.81610000000000005</v>
      </c>
      <c r="W548" s="158">
        <v>0.81759999999999999</v>
      </c>
      <c r="X548" s="158">
        <v>0.92849999999999999</v>
      </c>
      <c r="Y548" s="158">
        <v>0.49740000000000001</v>
      </c>
      <c r="Z548" s="158">
        <v>0.54479999999999995</v>
      </c>
      <c r="AA548" s="158">
        <v>0.72870000000000001</v>
      </c>
      <c r="AB548" s="158">
        <v>0.83950000000000002</v>
      </c>
      <c r="AC548" s="158"/>
      <c r="AD548" s="181">
        <v>5920</v>
      </c>
      <c r="AE548" s="181" t="s">
        <v>84</v>
      </c>
      <c r="AF548" s="181">
        <v>530</v>
      </c>
      <c r="AG548" s="181">
        <v>2486</v>
      </c>
      <c r="AH548" s="181">
        <v>752</v>
      </c>
      <c r="AI548" s="181">
        <v>151</v>
      </c>
      <c r="AJ548" s="181">
        <v>1775</v>
      </c>
      <c r="AK548" s="181">
        <v>226</v>
      </c>
      <c r="AL548" s="181">
        <v>5724</v>
      </c>
    </row>
    <row r="549" spans="1:38" x14ac:dyDescent="0.25">
      <c r="A549" s="159" t="s">
        <v>7334</v>
      </c>
      <c r="B549" s="158">
        <v>0.65900000000000003</v>
      </c>
      <c r="C549" s="158" t="s">
        <v>84</v>
      </c>
      <c r="D549" s="158">
        <v>0.8468</v>
      </c>
      <c r="E549" s="158">
        <v>0.83209999999999995</v>
      </c>
      <c r="F549" s="158">
        <v>0.72299999999999998</v>
      </c>
      <c r="G549" s="158" t="s">
        <v>84</v>
      </c>
      <c r="H549" s="158">
        <v>0.39400000000000002</v>
      </c>
      <c r="I549" s="158">
        <v>0.65549999999999997</v>
      </c>
      <c r="J549" s="158"/>
      <c r="K549" s="158"/>
      <c r="L549" s="158"/>
      <c r="M549" s="158">
        <v>0.64290000000000003</v>
      </c>
      <c r="N549" s="158">
        <v>0.67449999999999999</v>
      </c>
      <c r="O549" s="158" t="s">
        <v>84</v>
      </c>
      <c r="P549" s="158" t="s">
        <v>84</v>
      </c>
      <c r="Q549" s="158">
        <v>0.79359999999999997</v>
      </c>
      <c r="R549" s="158">
        <v>0.88719999999999999</v>
      </c>
      <c r="S549" s="158">
        <v>0.81079999999999997</v>
      </c>
      <c r="T549" s="158">
        <v>0.85119999999999996</v>
      </c>
      <c r="U549" s="158">
        <v>0.6774</v>
      </c>
      <c r="V549" s="158">
        <v>0.76339999999999997</v>
      </c>
      <c r="W549" s="158" t="s">
        <v>84</v>
      </c>
      <c r="X549" s="158" t="s">
        <v>84</v>
      </c>
      <c r="Y549" s="158">
        <v>0.36680000000000001</v>
      </c>
      <c r="Z549" s="158">
        <v>0.42109999999999997</v>
      </c>
      <c r="AA549" s="158">
        <v>0.56489999999999996</v>
      </c>
      <c r="AB549" s="158">
        <v>0.73160000000000003</v>
      </c>
      <c r="AC549" s="158"/>
      <c r="AD549" s="181">
        <v>3761</v>
      </c>
      <c r="AE549" s="181" t="s">
        <v>84</v>
      </c>
      <c r="AF549" s="181">
        <v>265</v>
      </c>
      <c r="AG549" s="181">
        <v>1536</v>
      </c>
      <c r="AH549" s="181">
        <v>448</v>
      </c>
      <c r="AI549" s="181" t="s">
        <v>84</v>
      </c>
      <c r="AJ549" s="181">
        <v>1294</v>
      </c>
      <c r="AK549" s="181">
        <v>137</v>
      </c>
      <c r="AL549" s="181">
        <v>3976</v>
      </c>
    </row>
    <row r="550" spans="1:38" x14ac:dyDescent="0.25">
      <c r="A550" s="159" t="s">
        <v>7335</v>
      </c>
      <c r="B550" s="158">
        <v>0.72089999999999999</v>
      </c>
      <c r="C550" s="158" t="s">
        <v>84</v>
      </c>
      <c r="D550" s="158">
        <v>0.87370000000000003</v>
      </c>
      <c r="E550" s="158">
        <v>0.84570000000000001</v>
      </c>
      <c r="F550" s="158">
        <v>0.73209999999999997</v>
      </c>
      <c r="G550" s="158">
        <v>0.89070000000000005</v>
      </c>
      <c r="H550" s="158">
        <v>0.47639999999999999</v>
      </c>
      <c r="I550" s="158">
        <v>0.7591</v>
      </c>
      <c r="J550" s="158"/>
      <c r="K550" s="158"/>
      <c r="L550" s="158"/>
      <c r="M550" s="158">
        <v>0.70860000000000001</v>
      </c>
      <c r="N550" s="158">
        <v>0.73270000000000002</v>
      </c>
      <c r="O550" s="158" t="s">
        <v>84</v>
      </c>
      <c r="P550" s="158" t="s">
        <v>84</v>
      </c>
      <c r="Q550" s="158">
        <v>0.83830000000000005</v>
      </c>
      <c r="R550" s="158">
        <v>0.90180000000000005</v>
      </c>
      <c r="S550" s="158">
        <v>0.82930000000000004</v>
      </c>
      <c r="T550" s="158">
        <v>0.86060000000000003</v>
      </c>
      <c r="U550" s="158">
        <v>0.69699999999999995</v>
      </c>
      <c r="V550" s="158">
        <v>0.76380000000000003</v>
      </c>
      <c r="W550" s="158">
        <v>0.82189999999999996</v>
      </c>
      <c r="X550" s="158">
        <v>0.93389999999999995</v>
      </c>
      <c r="Y550" s="158">
        <v>0.45219999999999999</v>
      </c>
      <c r="Z550" s="158">
        <v>0.50009999999999999</v>
      </c>
      <c r="AA550" s="158">
        <v>0.69440000000000002</v>
      </c>
      <c r="AB550" s="158">
        <v>0.81200000000000006</v>
      </c>
      <c r="AC550" s="158"/>
      <c r="AD550" s="181">
        <v>5920</v>
      </c>
      <c r="AE550" s="181" t="s">
        <v>84</v>
      </c>
      <c r="AF550" s="181">
        <v>530</v>
      </c>
      <c r="AG550" s="181">
        <v>2486</v>
      </c>
      <c r="AH550" s="181">
        <v>752</v>
      </c>
      <c r="AI550" s="181">
        <v>151</v>
      </c>
      <c r="AJ550" s="181">
        <v>1775</v>
      </c>
      <c r="AK550" s="181">
        <v>226</v>
      </c>
      <c r="AL550" s="181">
        <v>5724</v>
      </c>
    </row>
    <row r="551" spans="1:38" x14ac:dyDescent="0.25">
      <c r="A551" s="159" t="s">
        <v>7336</v>
      </c>
      <c r="B551" s="158">
        <v>0.3957</v>
      </c>
      <c r="C551" s="158" t="s">
        <v>84</v>
      </c>
      <c r="D551" s="158">
        <v>0.50839999999999996</v>
      </c>
      <c r="E551" s="158">
        <v>0.57999999999999996</v>
      </c>
      <c r="F551" s="158">
        <v>0.62909999999999999</v>
      </c>
      <c r="G551" s="158">
        <v>0.57279999999999998</v>
      </c>
      <c r="H551" s="158">
        <v>0.18920000000000001</v>
      </c>
      <c r="I551" s="158">
        <v>0.34960000000000002</v>
      </c>
      <c r="J551" s="158"/>
      <c r="K551" s="158"/>
      <c r="L551" s="158"/>
      <c r="M551" s="158">
        <v>0.3841</v>
      </c>
      <c r="N551" s="158">
        <v>0.4073</v>
      </c>
      <c r="O551" s="158" t="s">
        <v>84</v>
      </c>
      <c r="P551" s="158" t="s">
        <v>84</v>
      </c>
      <c r="Q551" s="158">
        <v>0.4677</v>
      </c>
      <c r="R551" s="158">
        <v>0.54759999999999998</v>
      </c>
      <c r="S551" s="158">
        <v>0.55649999999999999</v>
      </c>
      <c r="T551" s="158">
        <v>0.6028</v>
      </c>
      <c r="U551" s="158">
        <v>0.59650000000000003</v>
      </c>
      <c r="V551" s="158">
        <v>0.65990000000000004</v>
      </c>
      <c r="W551" s="158">
        <v>0.49590000000000001</v>
      </c>
      <c r="X551" s="158">
        <v>0.64239999999999997</v>
      </c>
      <c r="Y551" s="158">
        <v>0.17560000000000001</v>
      </c>
      <c r="Z551" s="158">
        <v>0.20330000000000001</v>
      </c>
      <c r="AA551" s="158">
        <v>0.3004</v>
      </c>
      <c r="AB551" s="158">
        <v>0.39910000000000001</v>
      </c>
      <c r="AC551" s="158"/>
      <c r="AD551" s="181">
        <v>7140</v>
      </c>
      <c r="AE551" s="181" t="s">
        <v>84</v>
      </c>
      <c r="AF551" s="181">
        <v>641</v>
      </c>
      <c r="AG551" s="181">
        <v>1859</v>
      </c>
      <c r="AH551" s="181">
        <v>938</v>
      </c>
      <c r="AI551" s="181">
        <v>183</v>
      </c>
      <c r="AJ551" s="181">
        <v>3143</v>
      </c>
      <c r="AK551" s="181">
        <v>376</v>
      </c>
      <c r="AL551" s="181">
        <v>10188</v>
      </c>
    </row>
    <row r="552" spans="1:38" x14ac:dyDescent="0.25">
      <c r="A552" s="159" t="s">
        <v>7337</v>
      </c>
      <c r="B552" s="158">
        <v>0.53959999999999997</v>
      </c>
      <c r="C552" s="158" t="s">
        <v>84</v>
      </c>
      <c r="D552" s="158">
        <v>0.62619999999999998</v>
      </c>
      <c r="E552" s="158">
        <v>0.69710000000000005</v>
      </c>
      <c r="F552" s="158">
        <v>0.74660000000000004</v>
      </c>
      <c r="G552" s="158">
        <v>0.57540000000000002</v>
      </c>
      <c r="H552" s="158">
        <v>0.2676</v>
      </c>
      <c r="I552" s="158">
        <v>0.67649999999999999</v>
      </c>
      <c r="J552" s="158"/>
      <c r="K552" s="158"/>
      <c r="L552" s="158"/>
      <c r="M552" s="158">
        <v>0.52790000000000004</v>
      </c>
      <c r="N552" s="158">
        <v>0.55120000000000002</v>
      </c>
      <c r="O552" s="158" t="s">
        <v>84</v>
      </c>
      <c r="P552" s="158" t="s">
        <v>84</v>
      </c>
      <c r="Q552" s="158">
        <v>0.58720000000000006</v>
      </c>
      <c r="R552" s="158">
        <v>0.66259999999999997</v>
      </c>
      <c r="S552" s="158">
        <v>0.67630000000000001</v>
      </c>
      <c r="T552" s="158">
        <v>0.71679999999999999</v>
      </c>
      <c r="U552" s="158">
        <v>0.7208</v>
      </c>
      <c r="V552" s="158">
        <v>0.77039999999999997</v>
      </c>
      <c r="W552" s="158">
        <v>0.5071</v>
      </c>
      <c r="X552" s="158">
        <v>0.63770000000000004</v>
      </c>
      <c r="Y552" s="158">
        <v>0.25069999999999998</v>
      </c>
      <c r="Z552" s="158">
        <v>0.2848</v>
      </c>
      <c r="AA552" s="158">
        <v>0.62670000000000003</v>
      </c>
      <c r="AB552" s="158">
        <v>0.72109999999999996</v>
      </c>
      <c r="AC552" s="158"/>
      <c r="AD552" s="181">
        <v>7497</v>
      </c>
      <c r="AE552" s="181" t="s">
        <v>84</v>
      </c>
      <c r="AF552" s="181">
        <v>691</v>
      </c>
      <c r="AG552" s="181">
        <v>2198</v>
      </c>
      <c r="AH552" s="181">
        <v>1279</v>
      </c>
      <c r="AI552" s="181">
        <v>236</v>
      </c>
      <c r="AJ552" s="181">
        <v>2696</v>
      </c>
      <c r="AK552" s="181">
        <v>397</v>
      </c>
      <c r="AL552" s="181">
        <v>8834</v>
      </c>
    </row>
    <row r="553" spans="1:38" x14ac:dyDescent="0.25">
      <c r="A553" s="159" t="s">
        <v>7338</v>
      </c>
      <c r="B553" s="158">
        <v>0.68189999999999995</v>
      </c>
      <c r="C553" s="158" t="s">
        <v>84</v>
      </c>
      <c r="D553" s="158">
        <v>0.91200000000000003</v>
      </c>
      <c r="E553" s="158">
        <v>0.81269999999999998</v>
      </c>
      <c r="F553" s="158">
        <v>0.82340000000000002</v>
      </c>
      <c r="G553" s="158">
        <v>0.86499999999999999</v>
      </c>
      <c r="H553" s="158">
        <v>0.50609999999999999</v>
      </c>
      <c r="I553" s="158">
        <v>0.67049999999999998</v>
      </c>
      <c r="J553" s="158"/>
      <c r="K553" s="158"/>
      <c r="L553" s="158"/>
      <c r="M553" s="158">
        <v>0.67110000000000003</v>
      </c>
      <c r="N553" s="158">
        <v>0.6925</v>
      </c>
      <c r="O553" s="158" t="s">
        <v>84</v>
      </c>
      <c r="P553" s="158" t="s">
        <v>84</v>
      </c>
      <c r="Q553" s="158">
        <v>0.88690000000000002</v>
      </c>
      <c r="R553" s="158">
        <v>0.93179999999999996</v>
      </c>
      <c r="S553" s="158">
        <v>0.79420000000000002</v>
      </c>
      <c r="T553" s="158">
        <v>0.82979999999999998</v>
      </c>
      <c r="U553" s="158">
        <v>0.7974</v>
      </c>
      <c r="V553" s="158">
        <v>0.84640000000000004</v>
      </c>
      <c r="W553" s="158">
        <v>0.80589999999999995</v>
      </c>
      <c r="X553" s="158">
        <v>0.90710000000000002</v>
      </c>
      <c r="Y553" s="158">
        <v>0.4894</v>
      </c>
      <c r="Z553" s="158">
        <v>0.52259999999999995</v>
      </c>
      <c r="AA553" s="158">
        <v>0.62109999999999999</v>
      </c>
      <c r="AB553" s="158">
        <v>0.71499999999999997</v>
      </c>
      <c r="AC553" s="158"/>
      <c r="AD553" s="181">
        <v>7140</v>
      </c>
      <c r="AE553" s="181" t="s">
        <v>84</v>
      </c>
      <c r="AF553" s="181">
        <v>641</v>
      </c>
      <c r="AG553" s="181">
        <v>1859</v>
      </c>
      <c r="AH553" s="181">
        <v>938</v>
      </c>
      <c r="AI553" s="181">
        <v>183</v>
      </c>
      <c r="AJ553" s="181">
        <v>3143</v>
      </c>
      <c r="AK553" s="181">
        <v>376</v>
      </c>
      <c r="AL553" s="181">
        <v>10188</v>
      </c>
    </row>
    <row r="554" spans="1:38" x14ac:dyDescent="0.25">
      <c r="A554" s="159" t="s">
        <v>7339</v>
      </c>
      <c r="B554" s="158">
        <v>0.78769999999999996</v>
      </c>
      <c r="C554" s="158" t="s">
        <v>84</v>
      </c>
      <c r="D554" s="158">
        <v>0.93310000000000004</v>
      </c>
      <c r="E554" s="158">
        <v>0.89139999999999997</v>
      </c>
      <c r="F554" s="158">
        <v>0.90700000000000003</v>
      </c>
      <c r="G554" s="158">
        <v>0.87090000000000001</v>
      </c>
      <c r="H554" s="158">
        <v>0.59660000000000002</v>
      </c>
      <c r="I554" s="158">
        <v>0.82509999999999994</v>
      </c>
      <c r="J554" s="158"/>
      <c r="K554" s="158"/>
      <c r="L554" s="158"/>
      <c r="M554" s="158">
        <v>0.77829999999999999</v>
      </c>
      <c r="N554" s="158">
        <v>0.79679999999999995</v>
      </c>
      <c r="O554" s="158" t="s">
        <v>84</v>
      </c>
      <c r="P554" s="158" t="s">
        <v>84</v>
      </c>
      <c r="Q554" s="158">
        <v>0.9113</v>
      </c>
      <c r="R554" s="158">
        <v>0.94969999999999999</v>
      </c>
      <c r="S554" s="158">
        <v>0.87749999999999995</v>
      </c>
      <c r="T554" s="158">
        <v>0.90380000000000005</v>
      </c>
      <c r="U554" s="158">
        <v>0.88949999999999996</v>
      </c>
      <c r="V554" s="158">
        <v>0.92179999999999995</v>
      </c>
      <c r="W554" s="158">
        <v>0.82040000000000002</v>
      </c>
      <c r="X554" s="158">
        <v>0.90790000000000004</v>
      </c>
      <c r="Y554" s="158">
        <v>0.57840000000000003</v>
      </c>
      <c r="Z554" s="158">
        <v>0.61439999999999995</v>
      </c>
      <c r="AA554" s="158">
        <v>0.78390000000000004</v>
      </c>
      <c r="AB554" s="158">
        <v>0.85909999999999997</v>
      </c>
      <c r="AC554" s="158"/>
      <c r="AD554" s="181">
        <v>7497</v>
      </c>
      <c r="AE554" s="181" t="s">
        <v>84</v>
      </c>
      <c r="AF554" s="181">
        <v>691</v>
      </c>
      <c r="AG554" s="181">
        <v>2198</v>
      </c>
      <c r="AH554" s="181">
        <v>1279</v>
      </c>
      <c r="AI554" s="181">
        <v>236</v>
      </c>
      <c r="AJ554" s="181">
        <v>2696</v>
      </c>
      <c r="AK554" s="181">
        <v>397</v>
      </c>
      <c r="AL554" s="181">
        <v>8834</v>
      </c>
    </row>
    <row r="555" spans="1:38" x14ac:dyDescent="0.25">
      <c r="A555" s="159" t="s">
        <v>7340</v>
      </c>
      <c r="B555" s="158">
        <v>0.32450000000000001</v>
      </c>
      <c r="C555" s="158" t="s">
        <v>84</v>
      </c>
      <c r="D555" s="158">
        <v>0.39860000000000001</v>
      </c>
      <c r="E555" s="158">
        <v>0.49940000000000001</v>
      </c>
      <c r="F555" s="158">
        <v>0.5343</v>
      </c>
      <c r="G555" s="158">
        <v>0.443</v>
      </c>
      <c r="H555" s="158">
        <v>0.1381</v>
      </c>
      <c r="I555" s="158">
        <v>0.30659999999999998</v>
      </c>
      <c r="J555" s="158"/>
      <c r="K555" s="158"/>
      <c r="L555" s="158"/>
      <c r="M555" s="158">
        <v>0.31309999999999999</v>
      </c>
      <c r="N555" s="158">
        <v>0.33589999999999998</v>
      </c>
      <c r="O555" s="158" t="s">
        <v>84</v>
      </c>
      <c r="P555" s="158" t="s">
        <v>84</v>
      </c>
      <c r="Q555" s="158">
        <v>0.35780000000000001</v>
      </c>
      <c r="R555" s="158">
        <v>0.43909999999999999</v>
      </c>
      <c r="S555" s="158">
        <v>0.47489999999999999</v>
      </c>
      <c r="T555" s="158">
        <v>0.52329999999999999</v>
      </c>
      <c r="U555" s="158">
        <v>0.50019999999999998</v>
      </c>
      <c r="V555" s="158">
        <v>0.56710000000000005</v>
      </c>
      <c r="W555" s="158">
        <v>0.36630000000000001</v>
      </c>
      <c r="X555" s="158">
        <v>0.51680000000000004</v>
      </c>
      <c r="Y555" s="158">
        <v>0.12570000000000001</v>
      </c>
      <c r="Z555" s="158">
        <v>0.15110000000000001</v>
      </c>
      <c r="AA555" s="158">
        <v>0.2586</v>
      </c>
      <c r="AB555" s="158">
        <v>0.35570000000000002</v>
      </c>
      <c r="AC555" s="158"/>
      <c r="AD555" s="181">
        <v>7140</v>
      </c>
      <c r="AE555" s="181" t="s">
        <v>84</v>
      </c>
      <c r="AF555" s="181">
        <v>641</v>
      </c>
      <c r="AG555" s="181">
        <v>1859</v>
      </c>
      <c r="AH555" s="181">
        <v>938</v>
      </c>
      <c r="AI555" s="181">
        <v>183</v>
      </c>
      <c r="AJ555" s="181">
        <v>3143</v>
      </c>
      <c r="AK555" s="181">
        <v>376</v>
      </c>
      <c r="AL555" s="181">
        <v>10188</v>
      </c>
    </row>
    <row r="556" spans="1:38" x14ac:dyDescent="0.25">
      <c r="A556" s="159" t="s">
        <v>7341</v>
      </c>
      <c r="B556" s="158">
        <v>0.45789999999999997</v>
      </c>
      <c r="C556" s="158" t="s">
        <v>84</v>
      </c>
      <c r="D556" s="158">
        <v>0.49780000000000002</v>
      </c>
      <c r="E556" s="158">
        <v>0.62390000000000001</v>
      </c>
      <c r="F556" s="158">
        <v>0.66349999999999998</v>
      </c>
      <c r="G556" s="158">
        <v>0.46129999999999999</v>
      </c>
      <c r="H556" s="158">
        <v>0.18970000000000001</v>
      </c>
      <c r="I556" s="158">
        <v>0.62549999999999994</v>
      </c>
      <c r="J556" s="158"/>
      <c r="K556" s="158"/>
      <c r="L556" s="158"/>
      <c r="M556" s="158">
        <v>0.44590000000000002</v>
      </c>
      <c r="N556" s="158">
        <v>0.46989999999999998</v>
      </c>
      <c r="O556" s="158" t="s">
        <v>84</v>
      </c>
      <c r="P556" s="158" t="s">
        <v>84</v>
      </c>
      <c r="Q556" s="158">
        <v>0.45660000000000001</v>
      </c>
      <c r="R556" s="158">
        <v>0.53749999999999998</v>
      </c>
      <c r="S556" s="158">
        <v>0.60119999999999996</v>
      </c>
      <c r="T556" s="158">
        <v>0.64580000000000004</v>
      </c>
      <c r="U556" s="158">
        <v>0.63490000000000002</v>
      </c>
      <c r="V556" s="158">
        <v>0.69040000000000001</v>
      </c>
      <c r="W556" s="158">
        <v>0.3926</v>
      </c>
      <c r="X556" s="158">
        <v>0.5272</v>
      </c>
      <c r="Y556" s="158">
        <v>0.17430000000000001</v>
      </c>
      <c r="Z556" s="158">
        <v>0.20569999999999999</v>
      </c>
      <c r="AA556" s="158">
        <v>0.57350000000000001</v>
      </c>
      <c r="AB556" s="158">
        <v>0.67300000000000004</v>
      </c>
      <c r="AC556" s="158"/>
      <c r="AD556" s="181">
        <v>7497</v>
      </c>
      <c r="AE556" s="181" t="s">
        <v>84</v>
      </c>
      <c r="AF556" s="181">
        <v>691</v>
      </c>
      <c r="AG556" s="181">
        <v>2198</v>
      </c>
      <c r="AH556" s="181">
        <v>1279</v>
      </c>
      <c r="AI556" s="181">
        <v>236</v>
      </c>
      <c r="AJ556" s="181">
        <v>2696</v>
      </c>
      <c r="AK556" s="181">
        <v>397</v>
      </c>
      <c r="AL556" s="181">
        <v>8834</v>
      </c>
    </row>
    <row r="557" spans="1:38" x14ac:dyDescent="0.25">
      <c r="A557" s="159" t="s">
        <v>7342</v>
      </c>
      <c r="B557" s="158">
        <v>0.2903</v>
      </c>
      <c r="C557" s="158" t="s">
        <v>84</v>
      </c>
      <c r="D557" s="158">
        <v>0.3377</v>
      </c>
      <c r="E557" s="158">
        <v>0.45750000000000002</v>
      </c>
      <c r="F557" s="158">
        <v>0.48080000000000001</v>
      </c>
      <c r="G557" s="158">
        <v>0.40310000000000001</v>
      </c>
      <c r="H557" s="158">
        <v>0.1176</v>
      </c>
      <c r="I557" s="158">
        <v>0.2878</v>
      </c>
      <c r="J557" s="158"/>
      <c r="K557" s="158"/>
      <c r="L557" s="158"/>
      <c r="M557" s="158">
        <v>0.27889999999999998</v>
      </c>
      <c r="N557" s="158">
        <v>0.30180000000000001</v>
      </c>
      <c r="O557" s="158" t="s">
        <v>84</v>
      </c>
      <c r="P557" s="158" t="s">
        <v>84</v>
      </c>
      <c r="Q557" s="158">
        <v>0.29599999999999999</v>
      </c>
      <c r="R557" s="158">
        <v>0.37969999999999998</v>
      </c>
      <c r="S557" s="158">
        <v>0.43219999999999997</v>
      </c>
      <c r="T557" s="158">
        <v>0.4824</v>
      </c>
      <c r="U557" s="158">
        <v>0.44579999999999997</v>
      </c>
      <c r="V557" s="158">
        <v>0.51480000000000004</v>
      </c>
      <c r="W557" s="158">
        <v>0.32669999999999999</v>
      </c>
      <c r="X557" s="158">
        <v>0.47810000000000002</v>
      </c>
      <c r="Y557" s="158">
        <v>0.1057</v>
      </c>
      <c r="Z557" s="158">
        <v>0.13009999999999999</v>
      </c>
      <c r="AA557" s="158">
        <v>0.2399</v>
      </c>
      <c r="AB557" s="158">
        <v>0.33739999999999998</v>
      </c>
      <c r="AC557" s="158"/>
      <c r="AD557" s="181">
        <v>7140</v>
      </c>
      <c r="AE557" s="181" t="s">
        <v>84</v>
      </c>
      <c r="AF557" s="181">
        <v>641</v>
      </c>
      <c r="AG557" s="181">
        <v>1859</v>
      </c>
      <c r="AH557" s="181">
        <v>938</v>
      </c>
      <c r="AI557" s="181">
        <v>183</v>
      </c>
      <c r="AJ557" s="181">
        <v>3143</v>
      </c>
      <c r="AK557" s="181">
        <v>376</v>
      </c>
      <c r="AL557" s="181">
        <v>10188</v>
      </c>
    </row>
    <row r="558" spans="1:38" x14ac:dyDescent="0.25">
      <c r="A558" s="159" t="s">
        <v>7343</v>
      </c>
      <c r="B558" s="158">
        <v>0.42599999999999999</v>
      </c>
      <c r="C558" s="158" t="s">
        <v>84</v>
      </c>
      <c r="D558" s="158">
        <v>0.43919999999999998</v>
      </c>
      <c r="E558" s="158">
        <v>0.59219999999999995</v>
      </c>
      <c r="F558" s="158">
        <v>0.63149999999999995</v>
      </c>
      <c r="G558" s="158">
        <v>0.43059999999999998</v>
      </c>
      <c r="H558" s="158">
        <v>0.1651</v>
      </c>
      <c r="I558" s="158">
        <v>0.58530000000000004</v>
      </c>
      <c r="J558" s="158"/>
      <c r="K558" s="158"/>
      <c r="L558" s="158"/>
      <c r="M558" s="158">
        <v>0.41360000000000002</v>
      </c>
      <c r="N558" s="158">
        <v>0.43830000000000002</v>
      </c>
      <c r="O558" s="158" t="s">
        <v>84</v>
      </c>
      <c r="P558" s="158" t="s">
        <v>84</v>
      </c>
      <c r="Q558" s="158">
        <v>0.39629999999999999</v>
      </c>
      <c r="R558" s="158">
        <v>0.48110000000000003</v>
      </c>
      <c r="S558" s="158">
        <v>0.56799999999999995</v>
      </c>
      <c r="T558" s="158">
        <v>0.61550000000000005</v>
      </c>
      <c r="U558" s="158">
        <v>0.60119999999999996</v>
      </c>
      <c r="V558" s="158">
        <v>0.66010000000000002</v>
      </c>
      <c r="W558" s="158">
        <v>0.36099999999999999</v>
      </c>
      <c r="X558" s="158">
        <v>0.49809999999999999</v>
      </c>
      <c r="Y558" s="158">
        <v>0.15</v>
      </c>
      <c r="Z558" s="158">
        <v>0.18079999999999999</v>
      </c>
      <c r="AA558" s="158">
        <v>0.53129999999999999</v>
      </c>
      <c r="AB558" s="158">
        <v>0.63529999999999998</v>
      </c>
      <c r="AC558" s="158"/>
      <c r="AD558" s="181">
        <v>7497</v>
      </c>
      <c r="AE558" s="181" t="s">
        <v>84</v>
      </c>
      <c r="AF558" s="181">
        <v>691</v>
      </c>
      <c r="AG558" s="181">
        <v>2198</v>
      </c>
      <c r="AH558" s="181">
        <v>1279</v>
      </c>
      <c r="AI558" s="181">
        <v>236</v>
      </c>
      <c r="AJ558" s="181">
        <v>2696</v>
      </c>
      <c r="AK558" s="181">
        <v>397</v>
      </c>
      <c r="AL558" s="181">
        <v>8834</v>
      </c>
    </row>
    <row r="559" spans="1:38" x14ac:dyDescent="0.25">
      <c r="A559" s="159" t="s">
        <v>7344</v>
      </c>
      <c r="B559" s="158">
        <v>0.55349999999999999</v>
      </c>
      <c r="C559" s="158" t="s">
        <v>84</v>
      </c>
      <c r="D559" s="158">
        <v>0.74839999999999995</v>
      </c>
      <c r="E559" s="158">
        <v>0.72299999999999998</v>
      </c>
      <c r="F559" s="158">
        <v>0.76029999999999998</v>
      </c>
      <c r="G559" s="158">
        <v>0.74209999999999998</v>
      </c>
      <c r="H559" s="158">
        <v>0.3417</v>
      </c>
      <c r="I559" s="158">
        <v>0.5454</v>
      </c>
      <c r="J559" s="158"/>
      <c r="K559" s="158"/>
      <c r="L559" s="158"/>
      <c r="M559" s="158">
        <v>0.54179999999999995</v>
      </c>
      <c r="N559" s="158">
        <v>0.56489999999999996</v>
      </c>
      <c r="O559" s="158" t="s">
        <v>84</v>
      </c>
      <c r="P559" s="158" t="s">
        <v>84</v>
      </c>
      <c r="Q559" s="158">
        <v>0.71230000000000004</v>
      </c>
      <c r="R559" s="158">
        <v>0.78059999999999996</v>
      </c>
      <c r="S559" s="158">
        <v>0.70179999999999998</v>
      </c>
      <c r="T559" s="158">
        <v>0.74299999999999999</v>
      </c>
      <c r="U559" s="158">
        <v>0.73129999999999995</v>
      </c>
      <c r="V559" s="158">
        <v>0.78649999999999998</v>
      </c>
      <c r="W559" s="158">
        <v>0.6714</v>
      </c>
      <c r="X559" s="158">
        <v>0.79979999999999996</v>
      </c>
      <c r="Y559" s="158">
        <v>0.32550000000000001</v>
      </c>
      <c r="Z559" s="158">
        <v>0.3579</v>
      </c>
      <c r="AA559" s="158">
        <v>0.49349999999999999</v>
      </c>
      <c r="AB559" s="158">
        <v>0.59430000000000005</v>
      </c>
      <c r="AC559" s="158"/>
      <c r="AD559" s="181">
        <v>7140</v>
      </c>
      <c r="AE559" s="181" t="s">
        <v>84</v>
      </c>
      <c r="AF559" s="181">
        <v>641</v>
      </c>
      <c r="AG559" s="181">
        <v>1859</v>
      </c>
      <c r="AH559" s="181">
        <v>938</v>
      </c>
      <c r="AI559" s="181">
        <v>183</v>
      </c>
      <c r="AJ559" s="181">
        <v>3143</v>
      </c>
      <c r="AK559" s="181">
        <v>376</v>
      </c>
      <c r="AL559" s="181">
        <v>10188</v>
      </c>
    </row>
    <row r="560" spans="1:38" x14ac:dyDescent="0.25">
      <c r="A560" s="159" t="s">
        <v>7345</v>
      </c>
      <c r="B560" s="158">
        <v>0.68240000000000001</v>
      </c>
      <c r="C560" s="158" t="s">
        <v>84</v>
      </c>
      <c r="D560" s="158">
        <v>0.8095</v>
      </c>
      <c r="E560" s="158">
        <v>0.82150000000000001</v>
      </c>
      <c r="F560" s="158">
        <v>0.85550000000000004</v>
      </c>
      <c r="G560" s="158">
        <v>0.78120000000000001</v>
      </c>
      <c r="H560" s="158">
        <v>0.43490000000000001</v>
      </c>
      <c r="I560" s="158">
        <v>0.75619999999999998</v>
      </c>
      <c r="J560" s="158"/>
      <c r="K560" s="158"/>
      <c r="L560" s="158"/>
      <c r="M560" s="158">
        <v>0.67169999999999996</v>
      </c>
      <c r="N560" s="158">
        <v>0.69299999999999995</v>
      </c>
      <c r="O560" s="158" t="s">
        <v>84</v>
      </c>
      <c r="P560" s="158" t="s">
        <v>84</v>
      </c>
      <c r="Q560" s="158">
        <v>0.77739999999999998</v>
      </c>
      <c r="R560" s="158">
        <v>0.83740000000000003</v>
      </c>
      <c r="S560" s="158">
        <v>0.80449999999999999</v>
      </c>
      <c r="T560" s="158">
        <v>0.83730000000000004</v>
      </c>
      <c r="U560" s="158">
        <v>0.83460000000000001</v>
      </c>
      <c r="V560" s="158">
        <v>0.87390000000000001</v>
      </c>
      <c r="W560" s="158">
        <v>0.7218</v>
      </c>
      <c r="X560" s="158">
        <v>0.82950000000000002</v>
      </c>
      <c r="Y560" s="158">
        <v>0.41620000000000001</v>
      </c>
      <c r="Z560" s="158">
        <v>0.45340000000000003</v>
      </c>
      <c r="AA560" s="158">
        <v>0.71040000000000003</v>
      </c>
      <c r="AB560" s="158">
        <v>0.79569999999999996</v>
      </c>
      <c r="AC560" s="158"/>
      <c r="AD560" s="181">
        <v>7497</v>
      </c>
      <c r="AE560" s="181" t="s">
        <v>84</v>
      </c>
      <c r="AF560" s="181">
        <v>691</v>
      </c>
      <c r="AG560" s="181">
        <v>2198</v>
      </c>
      <c r="AH560" s="181">
        <v>1279</v>
      </c>
      <c r="AI560" s="181">
        <v>236</v>
      </c>
      <c r="AJ560" s="181">
        <v>2696</v>
      </c>
      <c r="AK560" s="181">
        <v>397</v>
      </c>
      <c r="AL560" s="181">
        <v>8834</v>
      </c>
    </row>
    <row r="561" spans="1:38" x14ac:dyDescent="0.25">
      <c r="A561" s="159" t="s">
        <v>7346</v>
      </c>
      <c r="B561" s="158">
        <v>0.47270000000000001</v>
      </c>
      <c r="C561" s="158" t="s">
        <v>84</v>
      </c>
      <c r="D561" s="158">
        <v>0.63180000000000003</v>
      </c>
      <c r="E561" s="158">
        <v>0.64939999999999998</v>
      </c>
      <c r="F561" s="158">
        <v>0.71050000000000002</v>
      </c>
      <c r="G561" s="158">
        <v>0.63959999999999995</v>
      </c>
      <c r="H561" s="158">
        <v>0.26019999999999999</v>
      </c>
      <c r="I561" s="158">
        <v>0.4289</v>
      </c>
      <c r="J561" s="158"/>
      <c r="K561" s="158"/>
      <c r="L561" s="158"/>
      <c r="M561" s="158">
        <v>0.46089999999999998</v>
      </c>
      <c r="N561" s="158">
        <v>0.48430000000000001</v>
      </c>
      <c r="O561" s="158" t="s">
        <v>84</v>
      </c>
      <c r="P561" s="158" t="s">
        <v>84</v>
      </c>
      <c r="Q561" s="158">
        <v>0.59230000000000005</v>
      </c>
      <c r="R561" s="158">
        <v>0.66859999999999997</v>
      </c>
      <c r="S561" s="158">
        <v>0.62680000000000002</v>
      </c>
      <c r="T561" s="158">
        <v>0.67100000000000004</v>
      </c>
      <c r="U561" s="158">
        <v>0.67979999999999996</v>
      </c>
      <c r="V561" s="158">
        <v>0.73880000000000001</v>
      </c>
      <c r="W561" s="158">
        <v>0.56410000000000005</v>
      </c>
      <c r="X561" s="158">
        <v>0.70540000000000003</v>
      </c>
      <c r="Y561" s="158">
        <v>0.24510000000000001</v>
      </c>
      <c r="Z561" s="158">
        <v>0.27560000000000001</v>
      </c>
      <c r="AA561" s="158">
        <v>0.37780000000000002</v>
      </c>
      <c r="AB561" s="158">
        <v>0.47899999999999998</v>
      </c>
      <c r="AC561" s="158"/>
      <c r="AD561" s="181">
        <v>7140</v>
      </c>
      <c r="AE561" s="181" t="s">
        <v>84</v>
      </c>
      <c r="AF561" s="181">
        <v>641</v>
      </c>
      <c r="AG561" s="181">
        <v>1859</v>
      </c>
      <c r="AH561" s="181">
        <v>938</v>
      </c>
      <c r="AI561" s="181">
        <v>183</v>
      </c>
      <c r="AJ561" s="181">
        <v>3143</v>
      </c>
      <c r="AK561" s="181">
        <v>376</v>
      </c>
      <c r="AL561" s="181">
        <v>10188</v>
      </c>
    </row>
    <row r="562" spans="1:38" x14ac:dyDescent="0.25">
      <c r="A562" s="159" t="s">
        <v>7347</v>
      </c>
      <c r="B562" s="158">
        <v>0.61350000000000005</v>
      </c>
      <c r="C562" s="158" t="s">
        <v>84</v>
      </c>
      <c r="D562" s="158">
        <v>0.70489999999999997</v>
      </c>
      <c r="E562" s="158">
        <v>0.76419999999999999</v>
      </c>
      <c r="F562" s="158">
        <v>0.80379999999999996</v>
      </c>
      <c r="G562" s="158">
        <v>0.71289999999999998</v>
      </c>
      <c r="H562" s="158">
        <v>0.35470000000000002</v>
      </c>
      <c r="I562" s="158">
        <v>0.70530000000000004</v>
      </c>
      <c r="J562" s="158"/>
      <c r="K562" s="158"/>
      <c r="L562" s="158"/>
      <c r="M562" s="158">
        <v>0.60219999999999996</v>
      </c>
      <c r="N562" s="158">
        <v>0.62470000000000003</v>
      </c>
      <c r="O562" s="158" t="s">
        <v>84</v>
      </c>
      <c r="P562" s="158" t="s">
        <v>84</v>
      </c>
      <c r="Q562" s="158">
        <v>0.66830000000000001</v>
      </c>
      <c r="R562" s="158">
        <v>0.73819999999999997</v>
      </c>
      <c r="S562" s="158">
        <v>0.74519999999999997</v>
      </c>
      <c r="T562" s="158">
        <v>0.78200000000000003</v>
      </c>
      <c r="U562" s="158">
        <v>0.78039999999999998</v>
      </c>
      <c r="V562" s="158">
        <v>0.82509999999999994</v>
      </c>
      <c r="W562" s="158">
        <v>0.64880000000000004</v>
      </c>
      <c r="X562" s="158">
        <v>0.76749999999999996</v>
      </c>
      <c r="Y562" s="158">
        <v>0.33660000000000001</v>
      </c>
      <c r="Z562" s="158">
        <v>0.37290000000000001</v>
      </c>
      <c r="AA562" s="158">
        <v>0.65710000000000002</v>
      </c>
      <c r="AB562" s="158">
        <v>0.74809999999999999</v>
      </c>
      <c r="AC562" s="158"/>
      <c r="AD562" s="181">
        <v>7497</v>
      </c>
      <c r="AE562" s="181" t="s">
        <v>84</v>
      </c>
      <c r="AF562" s="181">
        <v>691</v>
      </c>
      <c r="AG562" s="181">
        <v>2198</v>
      </c>
      <c r="AH562" s="181">
        <v>1279</v>
      </c>
      <c r="AI562" s="181">
        <v>236</v>
      </c>
      <c r="AJ562" s="181">
        <v>2696</v>
      </c>
      <c r="AK562" s="181">
        <v>397</v>
      </c>
      <c r="AL562" s="181">
        <v>8834</v>
      </c>
    </row>
    <row r="563" spans="1:38" x14ac:dyDescent="0.25">
      <c r="A563" s="159" t="s">
        <v>7348</v>
      </c>
      <c r="B563" s="158">
        <v>0.42830000000000001</v>
      </c>
      <c r="C563" s="158" t="s">
        <v>84</v>
      </c>
      <c r="D563" s="158">
        <v>0.55959999999999999</v>
      </c>
      <c r="E563" s="158">
        <v>0.61219999999999997</v>
      </c>
      <c r="F563" s="158">
        <v>0.66090000000000004</v>
      </c>
      <c r="G563" s="158">
        <v>0.60360000000000003</v>
      </c>
      <c r="H563" s="158">
        <v>0.2198</v>
      </c>
      <c r="I563" s="158">
        <v>0.37319999999999998</v>
      </c>
      <c r="J563" s="158"/>
      <c r="K563" s="158"/>
      <c r="L563" s="158"/>
      <c r="M563" s="158">
        <v>0.41660000000000003</v>
      </c>
      <c r="N563" s="158">
        <v>0.44</v>
      </c>
      <c r="O563" s="158" t="s">
        <v>84</v>
      </c>
      <c r="P563" s="158" t="s">
        <v>84</v>
      </c>
      <c r="Q563" s="158">
        <v>0.51910000000000001</v>
      </c>
      <c r="R563" s="158">
        <v>0.59799999999999998</v>
      </c>
      <c r="S563" s="158">
        <v>0.58899999999999997</v>
      </c>
      <c r="T563" s="158">
        <v>0.63449999999999995</v>
      </c>
      <c r="U563" s="158">
        <v>0.629</v>
      </c>
      <c r="V563" s="158">
        <v>0.69079999999999997</v>
      </c>
      <c r="W563" s="158">
        <v>0.5272</v>
      </c>
      <c r="X563" s="158">
        <v>0.67159999999999997</v>
      </c>
      <c r="Y563" s="158">
        <v>0.2054</v>
      </c>
      <c r="Z563" s="158">
        <v>0.23449999999999999</v>
      </c>
      <c r="AA563" s="158">
        <v>0.32340000000000002</v>
      </c>
      <c r="AB563" s="158">
        <v>0.4229</v>
      </c>
      <c r="AC563" s="158"/>
      <c r="AD563" s="181">
        <v>7140</v>
      </c>
      <c r="AE563" s="181" t="s">
        <v>84</v>
      </c>
      <c r="AF563" s="181">
        <v>641</v>
      </c>
      <c r="AG563" s="181">
        <v>1859</v>
      </c>
      <c r="AH563" s="181">
        <v>938</v>
      </c>
      <c r="AI563" s="181">
        <v>183</v>
      </c>
      <c r="AJ563" s="181">
        <v>3143</v>
      </c>
      <c r="AK563" s="181">
        <v>376</v>
      </c>
      <c r="AL563" s="181">
        <v>10188</v>
      </c>
    </row>
    <row r="564" spans="1:38" x14ac:dyDescent="0.25">
      <c r="A564" s="159" t="s">
        <v>7349</v>
      </c>
      <c r="B564" s="158">
        <v>0.57030000000000003</v>
      </c>
      <c r="C564" s="158" t="s">
        <v>84</v>
      </c>
      <c r="D564" s="158">
        <v>0.65769999999999995</v>
      </c>
      <c r="E564" s="158">
        <v>0.72460000000000002</v>
      </c>
      <c r="F564" s="158">
        <v>0.76980000000000004</v>
      </c>
      <c r="G564" s="158">
        <v>0.65600000000000003</v>
      </c>
      <c r="H564" s="158">
        <v>0.30230000000000001</v>
      </c>
      <c r="I564" s="158">
        <v>0.6895</v>
      </c>
      <c r="J564" s="158"/>
      <c r="K564" s="158"/>
      <c r="L564" s="158"/>
      <c r="M564" s="158">
        <v>0.55869999999999997</v>
      </c>
      <c r="N564" s="158">
        <v>0.58169999999999999</v>
      </c>
      <c r="O564" s="158" t="s">
        <v>84</v>
      </c>
      <c r="P564" s="158" t="s">
        <v>84</v>
      </c>
      <c r="Q564" s="158">
        <v>0.61960000000000004</v>
      </c>
      <c r="R564" s="158">
        <v>0.69299999999999995</v>
      </c>
      <c r="S564" s="158">
        <v>0.70450000000000002</v>
      </c>
      <c r="T564" s="158">
        <v>0.74360000000000004</v>
      </c>
      <c r="U564" s="158">
        <v>0.74490000000000001</v>
      </c>
      <c r="V564" s="158">
        <v>0.79259999999999997</v>
      </c>
      <c r="W564" s="158">
        <v>0.58919999999999995</v>
      </c>
      <c r="X564" s="158">
        <v>0.71460000000000001</v>
      </c>
      <c r="Y564" s="158">
        <v>0.2848</v>
      </c>
      <c r="Z564" s="158">
        <v>0.31990000000000002</v>
      </c>
      <c r="AA564" s="158">
        <v>0.64039999999999997</v>
      </c>
      <c r="AB564" s="158">
        <v>0.73340000000000005</v>
      </c>
      <c r="AC564" s="158"/>
      <c r="AD564" s="181">
        <v>7497</v>
      </c>
      <c r="AE564" s="181" t="s">
        <v>84</v>
      </c>
      <c r="AF564" s="181">
        <v>691</v>
      </c>
      <c r="AG564" s="181">
        <v>2198</v>
      </c>
      <c r="AH564" s="181">
        <v>1279</v>
      </c>
      <c r="AI564" s="181">
        <v>236</v>
      </c>
      <c r="AJ564" s="181">
        <v>2696</v>
      </c>
      <c r="AK564" s="181">
        <v>397</v>
      </c>
      <c r="AL564" s="181">
        <v>8834</v>
      </c>
    </row>
    <row r="565" spans="1:38" x14ac:dyDescent="0.25">
      <c r="A565" s="159" t="s">
        <v>7350</v>
      </c>
      <c r="B565" s="158">
        <v>0.70820000000000005</v>
      </c>
      <c r="C565" s="158" t="s">
        <v>84</v>
      </c>
      <c r="D565" s="158">
        <v>0.83679999999999999</v>
      </c>
      <c r="E565" s="158">
        <v>0.81020000000000003</v>
      </c>
      <c r="F565" s="158">
        <v>0.81410000000000005</v>
      </c>
      <c r="G565" s="158">
        <v>0.7984</v>
      </c>
      <c r="H565" s="158">
        <v>0.44900000000000001</v>
      </c>
      <c r="I565" s="158">
        <v>0.72170000000000001</v>
      </c>
      <c r="J565" s="158"/>
      <c r="K565" s="158"/>
      <c r="L565" s="158"/>
      <c r="M565" s="158">
        <v>0.70399999999999996</v>
      </c>
      <c r="N565" s="158">
        <v>0.71240000000000003</v>
      </c>
      <c r="O565" s="158" t="s">
        <v>84</v>
      </c>
      <c r="P565" s="158" t="s">
        <v>84</v>
      </c>
      <c r="Q565" s="158">
        <v>0.82989999999999997</v>
      </c>
      <c r="R565" s="158">
        <v>0.84340000000000004</v>
      </c>
      <c r="S565" s="158">
        <v>0.80289999999999995</v>
      </c>
      <c r="T565" s="158">
        <v>0.81730000000000003</v>
      </c>
      <c r="U565" s="158">
        <v>0.8034</v>
      </c>
      <c r="V565" s="158">
        <v>0.82420000000000004</v>
      </c>
      <c r="W565" s="158">
        <v>0.76849999999999996</v>
      </c>
      <c r="X565" s="158">
        <v>0.82489999999999997</v>
      </c>
      <c r="Y565" s="158">
        <v>0.44059999999999999</v>
      </c>
      <c r="Z565" s="158">
        <v>0.45739999999999997</v>
      </c>
      <c r="AA565" s="158">
        <v>0.70040000000000002</v>
      </c>
      <c r="AB565" s="158">
        <v>0.7419</v>
      </c>
      <c r="AC565" s="158"/>
      <c r="AD565" s="181">
        <v>47532</v>
      </c>
      <c r="AE565" s="181" t="s">
        <v>84</v>
      </c>
      <c r="AF565" s="181">
        <v>12760</v>
      </c>
      <c r="AG565" s="181">
        <v>12312</v>
      </c>
      <c r="AH565" s="181">
        <v>5813</v>
      </c>
      <c r="AI565" s="181">
        <v>833</v>
      </c>
      <c r="AJ565" s="181">
        <v>13930</v>
      </c>
      <c r="AK565" s="181">
        <v>1884</v>
      </c>
      <c r="AL565" s="181">
        <v>45038</v>
      </c>
    </row>
    <row r="566" spans="1:38" x14ac:dyDescent="0.25">
      <c r="A566" s="159" t="s">
        <v>7351</v>
      </c>
      <c r="B566" s="158">
        <v>0.89770000000000005</v>
      </c>
      <c r="C566" s="158" t="s">
        <v>84</v>
      </c>
      <c r="D566" s="158">
        <v>0.98329999999999995</v>
      </c>
      <c r="E566" s="158">
        <v>0.94259999999999999</v>
      </c>
      <c r="F566" s="158">
        <v>0.9456</v>
      </c>
      <c r="G566" s="158">
        <v>0.95550000000000002</v>
      </c>
      <c r="H566" s="158">
        <v>0.76060000000000005</v>
      </c>
      <c r="I566" s="158">
        <v>0.86570000000000003</v>
      </c>
      <c r="J566" s="158"/>
      <c r="K566" s="158"/>
      <c r="L566" s="158"/>
      <c r="M566" s="158">
        <v>0.89490000000000003</v>
      </c>
      <c r="N566" s="158">
        <v>0.90039999999999998</v>
      </c>
      <c r="O566" s="158" t="s">
        <v>84</v>
      </c>
      <c r="P566" s="158" t="s">
        <v>84</v>
      </c>
      <c r="Q566" s="158">
        <v>0.98080000000000001</v>
      </c>
      <c r="R566" s="158">
        <v>0.98550000000000004</v>
      </c>
      <c r="S566" s="158">
        <v>0.93820000000000003</v>
      </c>
      <c r="T566" s="158">
        <v>0.9466</v>
      </c>
      <c r="U566" s="158">
        <v>0.93940000000000001</v>
      </c>
      <c r="V566" s="158">
        <v>0.95120000000000005</v>
      </c>
      <c r="W566" s="158">
        <v>0.93879999999999997</v>
      </c>
      <c r="X566" s="158">
        <v>0.9677</v>
      </c>
      <c r="Y566" s="158">
        <v>0.75349999999999995</v>
      </c>
      <c r="Z566" s="158">
        <v>0.76759999999999995</v>
      </c>
      <c r="AA566" s="158">
        <v>0.84940000000000004</v>
      </c>
      <c r="AB566" s="158">
        <v>0.88039999999999996</v>
      </c>
      <c r="AC566" s="158"/>
      <c r="AD566" s="181">
        <v>47532</v>
      </c>
      <c r="AE566" s="181" t="s">
        <v>84</v>
      </c>
      <c r="AF566" s="181">
        <v>12760</v>
      </c>
      <c r="AG566" s="181">
        <v>12312</v>
      </c>
      <c r="AH566" s="181">
        <v>5813</v>
      </c>
      <c r="AI566" s="181">
        <v>833</v>
      </c>
      <c r="AJ566" s="181">
        <v>13930</v>
      </c>
      <c r="AK566" s="181">
        <v>1884</v>
      </c>
      <c r="AL566" s="181">
        <v>45038</v>
      </c>
    </row>
    <row r="567" spans="1:38" x14ac:dyDescent="0.25">
      <c r="A567" s="159" t="s">
        <v>7352</v>
      </c>
      <c r="B567" s="158">
        <v>0.59709999999999996</v>
      </c>
      <c r="C567" s="158" t="s">
        <v>84</v>
      </c>
      <c r="D567" s="158">
        <v>0.71220000000000006</v>
      </c>
      <c r="E567" s="158">
        <v>0.72260000000000002</v>
      </c>
      <c r="F567" s="158">
        <v>0.70899999999999996</v>
      </c>
      <c r="G567" s="158">
        <v>0.68269999999999997</v>
      </c>
      <c r="H567" s="158">
        <v>0.32640000000000002</v>
      </c>
      <c r="I567" s="158">
        <v>0.61739999999999995</v>
      </c>
      <c r="J567" s="158"/>
      <c r="K567" s="158"/>
      <c r="L567" s="158"/>
      <c r="M567" s="158">
        <v>0.59240000000000004</v>
      </c>
      <c r="N567" s="158">
        <v>0.6018</v>
      </c>
      <c r="O567" s="158" t="s">
        <v>84</v>
      </c>
      <c r="P567" s="158" t="s">
        <v>84</v>
      </c>
      <c r="Q567" s="158">
        <v>0.7036</v>
      </c>
      <c r="R567" s="158">
        <v>0.72070000000000001</v>
      </c>
      <c r="S567" s="158">
        <v>0.71399999999999997</v>
      </c>
      <c r="T567" s="158">
        <v>0.73099999999999998</v>
      </c>
      <c r="U567" s="158">
        <v>0.69630000000000003</v>
      </c>
      <c r="V567" s="158">
        <v>0.72130000000000005</v>
      </c>
      <c r="W567" s="158">
        <v>0.64810000000000001</v>
      </c>
      <c r="X567" s="158">
        <v>0.7147</v>
      </c>
      <c r="Y567" s="158">
        <v>0.31830000000000003</v>
      </c>
      <c r="Z567" s="158">
        <v>0.33450000000000002</v>
      </c>
      <c r="AA567" s="158">
        <v>0.59409999999999996</v>
      </c>
      <c r="AB567" s="158">
        <v>0.63980000000000004</v>
      </c>
      <c r="AC567" s="158"/>
      <c r="AD567" s="181">
        <v>47532</v>
      </c>
      <c r="AE567" s="181" t="s">
        <v>84</v>
      </c>
      <c r="AF567" s="181">
        <v>12760</v>
      </c>
      <c r="AG567" s="181">
        <v>12312</v>
      </c>
      <c r="AH567" s="181">
        <v>5813</v>
      </c>
      <c r="AI567" s="181">
        <v>833</v>
      </c>
      <c r="AJ567" s="181">
        <v>13930</v>
      </c>
      <c r="AK567" s="181">
        <v>1884</v>
      </c>
      <c r="AL567" s="181">
        <v>45038</v>
      </c>
    </row>
    <row r="568" spans="1:38" x14ac:dyDescent="0.25">
      <c r="A568" s="159" t="s">
        <v>7353</v>
      </c>
      <c r="B568" s="158">
        <v>0.52249999999999996</v>
      </c>
      <c r="C568" s="158" t="s">
        <v>84</v>
      </c>
      <c r="D568" s="158">
        <v>0.62480000000000002</v>
      </c>
      <c r="E568" s="158">
        <v>0.65939999999999999</v>
      </c>
      <c r="F568" s="158">
        <v>0.63390000000000002</v>
      </c>
      <c r="G568" s="158">
        <v>0.61529999999999996</v>
      </c>
      <c r="H568" s="158">
        <v>0.2545</v>
      </c>
      <c r="I568" s="158">
        <v>0.53639999999999999</v>
      </c>
      <c r="J568" s="158"/>
      <c r="K568" s="158"/>
      <c r="L568" s="158"/>
      <c r="M568" s="158">
        <v>0.51749999999999996</v>
      </c>
      <c r="N568" s="158">
        <v>0.52739999999999998</v>
      </c>
      <c r="O568" s="158" t="s">
        <v>84</v>
      </c>
      <c r="P568" s="158" t="s">
        <v>84</v>
      </c>
      <c r="Q568" s="158">
        <v>0.61509999999999998</v>
      </c>
      <c r="R568" s="158">
        <v>0.63429999999999997</v>
      </c>
      <c r="S568" s="158">
        <v>0.64990000000000003</v>
      </c>
      <c r="T568" s="158">
        <v>0.66869999999999996</v>
      </c>
      <c r="U568" s="158">
        <v>0.62</v>
      </c>
      <c r="V568" s="158">
        <v>0.64739999999999998</v>
      </c>
      <c r="W568" s="158">
        <v>0.57840000000000003</v>
      </c>
      <c r="X568" s="158">
        <v>0.64990000000000003</v>
      </c>
      <c r="Y568" s="158">
        <v>0.2467</v>
      </c>
      <c r="Z568" s="158">
        <v>0.26240000000000002</v>
      </c>
      <c r="AA568" s="158">
        <v>0.51190000000000002</v>
      </c>
      <c r="AB568" s="158">
        <v>0.56020000000000003</v>
      </c>
      <c r="AC568" s="158"/>
      <c r="AD568" s="181">
        <v>47532</v>
      </c>
      <c r="AE568" s="181" t="s">
        <v>84</v>
      </c>
      <c r="AF568" s="181">
        <v>12760</v>
      </c>
      <c r="AG568" s="181">
        <v>12312</v>
      </c>
      <c r="AH568" s="181">
        <v>5813</v>
      </c>
      <c r="AI568" s="181">
        <v>833</v>
      </c>
      <c r="AJ568" s="181">
        <v>13930</v>
      </c>
      <c r="AK568" s="181">
        <v>1884</v>
      </c>
      <c r="AL568" s="181">
        <v>45038</v>
      </c>
    </row>
    <row r="569" spans="1:38" x14ac:dyDescent="0.25">
      <c r="A569" s="159" t="s">
        <v>7354</v>
      </c>
      <c r="B569" s="158">
        <v>0.82230000000000003</v>
      </c>
      <c r="C569" s="158" t="s">
        <v>84</v>
      </c>
      <c r="D569" s="158">
        <v>0.93779999999999997</v>
      </c>
      <c r="E569" s="158">
        <v>0.89639999999999997</v>
      </c>
      <c r="F569" s="158">
        <v>0.90559999999999996</v>
      </c>
      <c r="G569" s="158">
        <v>0.88990000000000002</v>
      </c>
      <c r="H569" s="158">
        <v>0.61280000000000001</v>
      </c>
      <c r="I569" s="158">
        <v>0.81779999999999997</v>
      </c>
      <c r="J569" s="158"/>
      <c r="K569" s="158"/>
      <c r="L569" s="158"/>
      <c r="M569" s="158">
        <v>0.81879999999999997</v>
      </c>
      <c r="N569" s="158">
        <v>0.82569999999999999</v>
      </c>
      <c r="O569" s="158" t="s">
        <v>84</v>
      </c>
      <c r="P569" s="158" t="s">
        <v>84</v>
      </c>
      <c r="Q569" s="158">
        <v>0.93330000000000002</v>
      </c>
      <c r="R569" s="158">
        <v>0.94199999999999995</v>
      </c>
      <c r="S569" s="158">
        <v>0.89070000000000005</v>
      </c>
      <c r="T569" s="158">
        <v>0.90169999999999995</v>
      </c>
      <c r="U569" s="158">
        <v>0.89759999999999995</v>
      </c>
      <c r="V569" s="158">
        <v>0.91300000000000003</v>
      </c>
      <c r="W569" s="158">
        <v>0.86619999999999997</v>
      </c>
      <c r="X569" s="158">
        <v>0.90959999999999996</v>
      </c>
      <c r="Y569" s="158">
        <v>0.60460000000000003</v>
      </c>
      <c r="Z569" s="158">
        <v>0.62090000000000001</v>
      </c>
      <c r="AA569" s="158">
        <v>0.7994</v>
      </c>
      <c r="AB569" s="158">
        <v>0.8347</v>
      </c>
      <c r="AC569" s="158"/>
      <c r="AD569" s="181">
        <v>47532</v>
      </c>
      <c r="AE569" s="181" t="s">
        <v>84</v>
      </c>
      <c r="AF569" s="181">
        <v>12760</v>
      </c>
      <c r="AG569" s="181">
        <v>12312</v>
      </c>
      <c r="AH569" s="181">
        <v>5813</v>
      </c>
      <c r="AI569" s="181">
        <v>833</v>
      </c>
      <c r="AJ569" s="181">
        <v>13930</v>
      </c>
      <c r="AK569" s="181">
        <v>1884</v>
      </c>
      <c r="AL569" s="181">
        <v>45038</v>
      </c>
    </row>
    <row r="570" spans="1:38" x14ac:dyDescent="0.25">
      <c r="A570" s="159" t="s">
        <v>7355</v>
      </c>
      <c r="B570" s="158">
        <v>0.78039999999999998</v>
      </c>
      <c r="C570" s="158" t="s">
        <v>84</v>
      </c>
      <c r="D570" s="158">
        <v>0.90459999999999996</v>
      </c>
      <c r="E570" s="158">
        <v>0.86660000000000004</v>
      </c>
      <c r="F570" s="158">
        <v>0.87639999999999996</v>
      </c>
      <c r="G570" s="158">
        <v>0.84870000000000001</v>
      </c>
      <c r="H570" s="158">
        <v>0.54569999999999996</v>
      </c>
      <c r="I570" s="158">
        <v>0.78520000000000001</v>
      </c>
      <c r="J570" s="158"/>
      <c r="K570" s="158"/>
      <c r="L570" s="158"/>
      <c r="M570" s="158">
        <v>0.77659999999999996</v>
      </c>
      <c r="N570" s="158">
        <v>0.78420000000000001</v>
      </c>
      <c r="O570" s="158" t="s">
        <v>84</v>
      </c>
      <c r="P570" s="158" t="s">
        <v>84</v>
      </c>
      <c r="Q570" s="158">
        <v>0.89910000000000001</v>
      </c>
      <c r="R570" s="158">
        <v>0.90969999999999995</v>
      </c>
      <c r="S570" s="158">
        <v>0.86019999999999996</v>
      </c>
      <c r="T570" s="158">
        <v>0.87260000000000004</v>
      </c>
      <c r="U570" s="158">
        <v>0.86729999999999996</v>
      </c>
      <c r="V570" s="158">
        <v>0.88480000000000003</v>
      </c>
      <c r="W570" s="158">
        <v>0.82189999999999996</v>
      </c>
      <c r="X570" s="158">
        <v>0.87180000000000002</v>
      </c>
      <c r="Y570" s="158">
        <v>0.5373</v>
      </c>
      <c r="Z570" s="158">
        <v>0.55400000000000005</v>
      </c>
      <c r="AA570" s="158">
        <v>0.76559999999999995</v>
      </c>
      <c r="AB570" s="158">
        <v>0.80330000000000001</v>
      </c>
      <c r="AC570" s="158"/>
      <c r="AD570" s="181">
        <v>47532</v>
      </c>
      <c r="AE570" s="181" t="s">
        <v>84</v>
      </c>
      <c r="AF570" s="181">
        <v>12760</v>
      </c>
      <c r="AG570" s="181">
        <v>12312</v>
      </c>
      <c r="AH570" s="181">
        <v>5813</v>
      </c>
      <c r="AI570" s="181">
        <v>833</v>
      </c>
      <c r="AJ570" s="181">
        <v>13930</v>
      </c>
      <c r="AK570" s="181">
        <v>1884</v>
      </c>
      <c r="AL570" s="181">
        <v>45038</v>
      </c>
    </row>
    <row r="571" spans="1:38" x14ac:dyDescent="0.25">
      <c r="A571" s="159" t="s">
        <v>7356</v>
      </c>
      <c r="B571" s="158">
        <v>0.745</v>
      </c>
      <c r="C571" s="158" t="s">
        <v>84</v>
      </c>
      <c r="D571" s="158">
        <v>0.87329999999999997</v>
      </c>
      <c r="E571" s="158">
        <v>0.83840000000000003</v>
      </c>
      <c r="F571" s="158">
        <v>0.84709999999999996</v>
      </c>
      <c r="G571" s="158">
        <v>0.8196</v>
      </c>
      <c r="H571" s="158">
        <v>0.49640000000000001</v>
      </c>
      <c r="I571" s="158">
        <v>0.75660000000000005</v>
      </c>
      <c r="J571" s="158"/>
      <c r="K571" s="158"/>
      <c r="L571" s="158"/>
      <c r="M571" s="158">
        <v>0.74099999999999999</v>
      </c>
      <c r="N571" s="158">
        <v>0.749</v>
      </c>
      <c r="O571" s="158" t="s">
        <v>84</v>
      </c>
      <c r="P571" s="158" t="s">
        <v>84</v>
      </c>
      <c r="Q571" s="158">
        <v>0.86709999999999998</v>
      </c>
      <c r="R571" s="158">
        <v>0.87919999999999998</v>
      </c>
      <c r="S571" s="158">
        <v>0.83150000000000002</v>
      </c>
      <c r="T571" s="158">
        <v>0.84499999999999997</v>
      </c>
      <c r="U571" s="158">
        <v>0.83720000000000006</v>
      </c>
      <c r="V571" s="158">
        <v>0.85640000000000005</v>
      </c>
      <c r="W571" s="158">
        <v>0.79090000000000005</v>
      </c>
      <c r="X571" s="158">
        <v>0.84470000000000001</v>
      </c>
      <c r="Y571" s="158">
        <v>0.4879</v>
      </c>
      <c r="Z571" s="158">
        <v>0.50480000000000003</v>
      </c>
      <c r="AA571" s="158">
        <v>0.73609999999999998</v>
      </c>
      <c r="AB571" s="158">
        <v>0.77569999999999995</v>
      </c>
      <c r="AC571" s="158"/>
      <c r="AD571" s="181">
        <v>47532</v>
      </c>
      <c r="AE571" s="181" t="s">
        <v>84</v>
      </c>
      <c r="AF571" s="181">
        <v>12760</v>
      </c>
      <c r="AG571" s="181">
        <v>12312</v>
      </c>
      <c r="AH571" s="181">
        <v>5813</v>
      </c>
      <c r="AI571" s="181">
        <v>833</v>
      </c>
      <c r="AJ571" s="181">
        <v>13930</v>
      </c>
      <c r="AK571" s="181">
        <v>1884</v>
      </c>
      <c r="AL571" s="181">
        <v>45038</v>
      </c>
    </row>
    <row r="572" spans="1:38" x14ac:dyDescent="0.25">
      <c r="A572" s="159" t="s">
        <v>7357</v>
      </c>
      <c r="B572" s="158">
        <v>0.18</v>
      </c>
      <c r="C572" s="158" t="s">
        <v>84</v>
      </c>
      <c r="D572" s="158">
        <v>0.20780000000000001</v>
      </c>
      <c r="E572" s="158">
        <v>0.2676</v>
      </c>
      <c r="F572" s="158">
        <v>0.34039999999999998</v>
      </c>
      <c r="G572" s="158">
        <v>0.25850000000000001</v>
      </c>
      <c r="H572" s="158">
        <v>9.9199999999999997E-2</v>
      </c>
      <c r="I572" s="158">
        <v>0.16980000000000001</v>
      </c>
      <c r="J572" s="158"/>
      <c r="K572" s="158"/>
      <c r="L572" s="158"/>
      <c r="M572" s="158">
        <v>0.17549999999999999</v>
      </c>
      <c r="N572" s="158">
        <v>0.1845</v>
      </c>
      <c r="O572" s="158" t="s">
        <v>84</v>
      </c>
      <c r="P572" s="158" t="s">
        <v>84</v>
      </c>
      <c r="Q572" s="158">
        <v>0.19520000000000001</v>
      </c>
      <c r="R572" s="158">
        <v>0.22070000000000001</v>
      </c>
      <c r="S572" s="158">
        <v>0.25619999999999998</v>
      </c>
      <c r="T572" s="158">
        <v>0.27910000000000001</v>
      </c>
      <c r="U572" s="158">
        <v>0.32290000000000002</v>
      </c>
      <c r="V572" s="158">
        <v>0.35799999999999998</v>
      </c>
      <c r="W572" s="158">
        <v>0.22969999999999999</v>
      </c>
      <c r="X572" s="158">
        <v>0.28799999999999998</v>
      </c>
      <c r="Y572" s="158">
        <v>9.4299999999999995E-2</v>
      </c>
      <c r="Z572" s="158">
        <v>0.1042</v>
      </c>
      <c r="AA572" s="158">
        <v>0.14779999999999999</v>
      </c>
      <c r="AB572" s="158">
        <v>0.19309999999999999</v>
      </c>
      <c r="AC572" s="158"/>
      <c r="AD572" s="181">
        <v>28788</v>
      </c>
      <c r="AE572" s="181" t="s">
        <v>84</v>
      </c>
      <c r="AF572" s="181">
        <v>3975</v>
      </c>
      <c r="AG572" s="181">
        <v>5849</v>
      </c>
      <c r="AH572" s="181">
        <v>2871</v>
      </c>
      <c r="AI572" s="181">
        <v>883</v>
      </c>
      <c r="AJ572" s="181">
        <v>14136</v>
      </c>
      <c r="AK572" s="181">
        <v>1074</v>
      </c>
      <c r="AL572" s="181">
        <v>53720</v>
      </c>
    </row>
    <row r="573" spans="1:38" x14ac:dyDescent="0.25">
      <c r="A573" s="159" t="s">
        <v>7358</v>
      </c>
      <c r="B573" s="158">
        <v>0.184</v>
      </c>
      <c r="C573" s="158" t="s">
        <v>84</v>
      </c>
      <c r="D573" s="158">
        <v>0.20200000000000001</v>
      </c>
      <c r="E573" s="158">
        <v>0.25309999999999999</v>
      </c>
      <c r="F573" s="158">
        <v>0.33660000000000001</v>
      </c>
      <c r="G573" s="158">
        <v>0.29720000000000002</v>
      </c>
      <c r="H573" s="158">
        <v>9.9400000000000002E-2</v>
      </c>
      <c r="I573" s="158">
        <v>0.21740000000000001</v>
      </c>
      <c r="J573" s="158"/>
      <c r="K573" s="158"/>
      <c r="L573" s="158"/>
      <c r="M573" s="158">
        <v>0.1794</v>
      </c>
      <c r="N573" s="158">
        <v>0.18859999999999999</v>
      </c>
      <c r="O573" s="158" t="s">
        <v>84</v>
      </c>
      <c r="P573" s="158" t="s">
        <v>84</v>
      </c>
      <c r="Q573" s="158">
        <v>0.18959999999999999</v>
      </c>
      <c r="R573" s="158">
        <v>0.21479999999999999</v>
      </c>
      <c r="S573" s="158">
        <v>0.24199999999999999</v>
      </c>
      <c r="T573" s="158">
        <v>0.26429999999999998</v>
      </c>
      <c r="U573" s="158">
        <v>0.31990000000000002</v>
      </c>
      <c r="V573" s="158">
        <v>0.35339999999999999</v>
      </c>
      <c r="W573" s="158">
        <v>0.26750000000000002</v>
      </c>
      <c r="X573" s="158">
        <v>0.32750000000000001</v>
      </c>
      <c r="Y573" s="158">
        <v>9.4399999999999998E-2</v>
      </c>
      <c r="Z573" s="158">
        <v>0.1047</v>
      </c>
      <c r="AA573" s="158">
        <v>0.192</v>
      </c>
      <c r="AB573" s="158">
        <v>0.24390000000000001</v>
      </c>
      <c r="AC573" s="158"/>
      <c r="AD573" s="181">
        <v>28241</v>
      </c>
      <c r="AE573" s="181" t="s">
        <v>84</v>
      </c>
      <c r="AF573" s="181">
        <v>4007</v>
      </c>
      <c r="AG573" s="181">
        <v>6035</v>
      </c>
      <c r="AH573" s="181">
        <v>3166</v>
      </c>
      <c r="AI573" s="181">
        <v>912</v>
      </c>
      <c r="AJ573" s="181">
        <v>13128</v>
      </c>
      <c r="AK573" s="181">
        <v>993</v>
      </c>
      <c r="AL573" s="181">
        <v>52570</v>
      </c>
    </row>
    <row r="574" spans="1:38" x14ac:dyDescent="0.25">
      <c r="A574" s="159" t="s">
        <v>7359</v>
      </c>
      <c r="B574" s="158">
        <v>0.71509999999999996</v>
      </c>
      <c r="C574" s="158" t="s">
        <v>84</v>
      </c>
      <c r="D574" s="158">
        <v>0.88380000000000003</v>
      </c>
      <c r="E574" s="158">
        <v>0.80449999999999999</v>
      </c>
      <c r="F574" s="158">
        <v>0.81689999999999996</v>
      </c>
      <c r="G574" s="158">
        <v>0.8478</v>
      </c>
      <c r="H574" s="158">
        <v>0.60429999999999995</v>
      </c>
      <c r="I574" s="158">
        <v>0.68189999999999995</v>
      </c>
      <c r="J574" s="158"/>
      <c r="K574" s="158"/>
      <c r="L574" s="158"/>
      <c r="M574" s="158">
        <v>0.70989999999999998</v>
      </c>
      <c r="N574" s="158">
        <v>0.72030000000000005</v>
      </c>
      <c r="O574" s="158" t="s">
        <v>84</v>
      </c>
      <c r="P574" s="158" t="s">
        <v>84</v>
      </c>
      <c r="Q574" s="158">
        <v>0.87329999999999997</v>
      </c>
      <c r="R574" s="158">
        <v>0.89349999999999996</v>
      </c>
      <c r="S574" s="158">
        <v>0.79410000000000003</v>
      </c>
      <c r="T574" s="158">
        <v>0.8145</v>
      </c>
      <c r="U574" s="158">
        <v>0.80230000000000001</v>
      </c>
      <c r="V574" s="158">
        <v>0.8306</v>
      </c>
      <c r="W574" s="158">
        <v>0.82230000000000003</v>
      </c>
      <c r="X574" s="158">
        <v>0.87</v>
      </c>
      <c r="Y574" s="158">
        <v>0.59640000000000004</v>
      </c>
      <c r="Z574" s="158">
        <v>0.61209999999999998</v>
      </c>
      <c r="AA574" s="158">
        <v>0.65349999999999997</v>
      </c>
      <c r="AB574" s="158">
        <v>0.70860000000000001</v>
      </c>
      <c r="AC574" s="158"/>
      <c r="AD574" s="181">
        <v>28788</v>
      </c>
      <c r="AE574" s="181" t="s">
        <v>84</v>
      </c>
      <c r="AF574" s="181">
        <v>3975</v>
      </c>
      <c r="AG574" s="181">
        <v>5849</v>
      </c>
      <c r="AH574" s="181">
        <v>2871</v>
      </c>
      <c r="AI574" s="181">
        <v>883</v>
      </c>
      <c r="AJ574" s="181">
        <v>14136</v>
      </c>
      <c r="AK574" s="181">
        <v>1074</v>
      </c>
      <c r="AL574" s="181">
        <v>53720</v>
      </c>
    </row>
    <row r="575" spans="1:38" x14ac:dyDescent="0.25">
      <c r="A575" s="159" t="s">
        <v>7360</v>
      </c>
      <c r="B575" s="158">
        <v>0.70330000000000004</v>
      </c>
      <c r="C575" s="158" t="s">
        <v>84</v>
      </c>
      <c r="D575" s="158">
        <v>0.86019999999999996</v>
      </c>
      <c r="E575" s="158">
        <v>0.79020000000000001</v>
      </c>
      <c r="F575" s="158">
        <v>0.82210000000000005</v>
      </c>
      <c r="G575" s="158">
        <v>0.84289999999999998</v>
      </c>
      <c r="H575" s="158">
        <v>0.57830000000000004</v>
      </c>
      <c r="I575" s="158">
        <v>0.68679999999999997</v>
      </c>
      <c r="J575" s="158"/>
      <c r="K575" s="158"/>
      <c r="L575" s="158"/>
      <c r="M575" s="158">
        <v>0.69789999999999996</v>
      </c>
      <c r="N575" s="158">
        <v>0.70850000000000002</v>
      </c>
      <c r="O575" s="158" t="s">
        <v>84</v>
      </c>
      <c r="P575" s="158" t="s">
        <v>84</v>
      </c>
      <c r="Q575" s="158">
        <v>0.84899999999999998</v>
      </c>
      <c r="R575" s="158">
        <v>0.87060000000000004</v>
      </c>
      <c r="S575" s="158">
        <v>0.77969999999999995</v>
      </c>
      <c r="T575" s="158">
        <v>0.80020000000000002</v>
      </c>
      <c r="U575" s="158">
        <v>0.80830000000000002</v>
      </c>
      <c r="V575" s="158">
        <v>0.83499999999999996</v>
      </c>
      <c r="W575" s="158">
        <v>0.8175</v>
      </c>
      <c r="X575" s="158">
        <v>0.86499999999999999</v>
      </c>
      <c r="Y575" s="158">
        <v>0.57010000000000005</v>
      </c>
      <c r="Z575" s="158">
        <v>0.58640000000000003</v>
      </c>
      <c r="AA575" s="158">
        <v>0.6573</v>
      </c>
      <c r="AB575" s="158">
        <v>0.71430000000000005</v>
      </c>
      <c r="AC575" s="158"/>
      <c r="AD575" s="181">
        <v>28241</v>
      </c>
      <c r="AE575" s="181" t="s">
        <v>84</v>
      </c>
      <c r="AF575" s="181">
        <v>4007</v>
      </c>
      <c r="AG575" s="181">
        <v>6035</v>
      </c>
      <c r="AH575" s="181">
        <v>3166</v>
      </c>
      <c r="AI575" s="181">
        <v>912</v>
      </c>
      <c r="AJ575" s="181">
        <v>13128</v>
      </c>
      <c r="AK575" s="181">
        <v>993</v>
      </c>
      <c r="AL575" s="181">
        <v>52570</v>
      </c>
    </row>
    <row r="576" spans="1:38" x14ac:dyDescent="0.25">
      <c r="A576" s="159" t="s">
        <v>7361</v>
      </c>
      <c r="B576" s="158">
        <v>8.43E-2</v>
      </c>
      <c r="C576" s="158" t="s">
        <v>84</v>
      </c>
      <c r="D576" s="158">
        <v>7.9799999999999996E-2</v>
      </c>
      <c r="E576" s="158">
        <v>0.13539999999999999</v>
      </c>
      <c r="F576" s="158">
        <v>0.1958</v>
      </c>
      <c r="G576" s="158">
        <v>0.1144</v>
      </c>
      <c r="H576" s="158">
        <v>0.04</v>
      </c>
      <c r="I576" s="158">
        <v>7.9799999999999996E-2</v>
      </c>
      <c r="J576" s="158"/>
      <c r="K576" s="158"/>
      <c r="L576" s="158"/>
      <c r="M576" s="158">
        <v>8.09E-2</v>
      </c>
      <c r="N576" s="158">
        <v>8.77E-2</v>
      </c>
      <c r="O576" s="158" t="s">
        <v>84</v>
      </c>
      <c r="P576" s="158" t="s">
        <v>84</v>
      </c>
      <c r="Q576" s="158">
        <v>7.1099999999999997E-2</v>
      </c>
      <c r="R576" s="158">
        <v>8.9099999999999999E-2</v>
      </c>
      <c r="S576" s="158">
        <v>0.12640000000000001</v>
      </c>
      <c r="T576" s="158">
        <v>0.14480000000000001</v>
      </c>
      <c r="U576" s="158">
        <v>0.18090000000000001</v>
      </c>
      <c r="V576" s="158">
        <v>0.2112</v>
      </c>
      <c r="W576" s="158">
        <v>9.3700000000000006E-2</v>
      </c>
      <c r="X576" s="158">
        <v>0.13730000000000001</v>
      </c>
      <c r="Y576" s="158">
        <v>3.6700000000000003E-2</v>
      </c>
      <c r="Z576" s="158">
        <v>4.36E-2</v>
      </c>
      <c r="AA576" s="158">
        <v>6.4100000000000004E-2</v>
      </c>
      <c r="AB576" s="158">
        <v>9.7600000000000006E-2</v>
      </c>
      <c r="AC576" s="158"/>
      <c r="AD576" s="181">
        <v>28788</v>
      </c>
      <c r="AE576" s="181" t="s">
        <v>84</v>
      </c>
      <c r="AF576" s="181">
        <v>3975</v>
      </c>
      <c r="AG576" s="181">
        <v>5849</v>
      </c>
      <c r="AH576" s="181">
        <v>2871</v>
      </c>
      <c r="AI576" s="181">
        <v>883</v>
      </c>
      <c r="AJ576" s="181">
        <v>14136</v>
      </c>
      <c r="AK576" s="181">
        <v>1074</v>
      </c>
      <c r="AL576" s="181">
        <v>53720</v>
      </c>
    </row>
    <row r="577" spans="1:38" x14ac:dyDescent="0.25">
      <c r="A577" s="159" t="s">
        <v>7362</v>
      </c>
      <c r="B577" s="158">
        <v>8.8999999999999996E-2</v>
      </c>
      <c r="C577" s="158" t="s">
        <v>84</v>
      </c>
      <c r="D577" s="158">
        <v>8.6999999999999994E-2</v>
      </c>
      <c r="E577" s="158">
        <v>0.1298</v>
      </c>
      <c r="F577" s="158">
        <v>0.18679999999999999</v>
      </c>
      <c r="G577" s="158">
        <v>0.1386</v>
      </c>
      <c r="H577" s="158">
        <v>4.3099999999999999E-2</v>
      </c>
      <c r="I577" s="158">
        <v>9.6600000000000005E-2</v>
      </c>
      <c r="J577" s="158"/>
      <c r="K577" s="158"/>
      <c r="L577" s="158"/>
      <c r="M577" s="158">
        <v>8.5500000000000007E-2</v>
      </c>
      <c r="N577" s="158">
        <v>9.2499999999999999E-2</v>
      </c>
      <c r="O577" s="158" t="s">
        <v>84</v>
      </c>
      <c r="P577" s="158" t="s">
        <v>84</v>
      </c>
      <c r="Q577" s="158">
        <v>7.8E-2</v>
      </c>
      <c r="R577" s="158">
        <v>9.6600000000000005E-2</v>
      </c>
      <c r="S577" s="158">
        <v>0.121</v>
      </c>
      <c r="T577" s="158">
        <v>0.1389</v>
      </c>
      <c r="U577" s="158">
        <v>0.17280000000000001</v>
      </c>
      <c r="V577" s="158">
        <v>0.20130000000000001</v>
      </c>
      <c r="W577" s="158">
        <v>0.1164</v>
      </c>
      <c r="X577" s="158">
        <v>0.16270000000000001</v>
      </c>
      <c r="Y577" s="158">
        <v>3.95E-2</v>
      </c>
      <c r="Z577" s="158">
        <v>4.6800000000000001E-2</v>
      </c>
      <c r="AA577" s="158">
        <v>7.8399999999999997E-2</v>
      </c>
      <c r="AB577" s="158">
        <v>0.11700000000000001</v>
      </c>
      <c r="AC577" s="158"/>
      <c r="AD577" s="181">
        <v>28241</v>
      </c>
      <c r="AE577" s="181" t="s">
        <v>84</v>
      </c>
      <c r="AF577" s="181">
        <v>4007</v>
      </c>
      <c r="AG577" s="181">
        <v>6035</v>
      </c>
      <c r="AH577" s="181">
        <v>3166</v>
      </c>
      <c r="AI577" s="181">
        <v>912</v>
      </c>
      <c r="AJ577" s="181">
        <v>13128</v>
      </c>
      <c r="AK577" s="181">
        <v>993</v>
      </c>
      <c r="AL577" s="181">
        <v>52570</v>
      </c>
    </row>
    <row r="578" spans="1:38" x14ac:dyDescent="0.25">
      <c r="A578" s="159" t="s">
        <v>7363</v>
      </c>
      <c r="B578" s="158">
        <v>5.8999999999999997E-2</v>
      </c>
      <c r="C578" s="158" t="s">
        <v>84</v>
      </c>
      <c r="D578" s="158">
        <v>5.0299999999999997E-2</v>
      </c>
      <c r="E578" s="158">
        <v>9.8299999999999998E-2</v>
      </c>
      <c r="F578" s="158">
        <v>0.14430000000000001</v>
      </c>
      <c r="G578" s="158">
        <v>7.6700000000000004E-2</v>
      </c>
      <c r="H578" s="158">
        <v>2.7099999999999999E-2</v>
      </c>
      <c r="I578" s="158">
        <v>5.2200000000000003E-2</v>
      </c>
      <c r="J578" s="158"/>
      <c r="K578" s="158"/>
      <c r="L578" s="158"/>
      <c r="M578" s="158">
        <v>5.6000000000000001E-2</v>
      </c>
      <c r="N578" s="158">
        <v>6.2100000000000002E-2</v>
      </c>
      <c r="O578" s="158" t="s">
        <v>84</v>
      </c>
      <c r="P578" s="158" t="s">
        <v>84</v>
      </c>
      <c r="Q578" s="158">
        <v>4.2900000000000001E-2</v>
      </c>
      <c r="R578" s="158">
        <v>5.8599999999999999E-2</v>
      </c>
      <c r="S578" s="158">
        <v>9.01E-2</v>
      </c>
      <c r="T578" s="158">
        <v>0.107</v>
      </c>
      <c r="U578" s="158">
        <v>0.13059999999999999</v>
      </c>
      <c r="V578" s="158">
        <v>0.15859999999999999</v>
      </c>
      <c r="W578" s="158">
        <v>5.9200000000000003E-2</v>
      </c>
      <c r="X578" s="158">
        <v>9.7199999999999995E-2</v>
      </c>
      <c r="Y578" s="158">
        <v>2.4199999999999999E-2</v>
      </c>
      <c r="Z578" s="158">
        <v>3.0200000000000001E-2</v>
      </c>
      <c r="AA578" s="158">
        <v>3.9100000000000003E-2</v>
      </c>
      <c r="AB578" s="158">
        <v>6.8000000000000005E-2</v>
      </c>
      <c r="AC578" s="158"/>
      <c r="AD578" s="181">
        <v>28788</v>
      </c>
      <c r="AE578" s="181" t="s">
        <v>84</v>
      </c>
      <c r="AF578" s="181">
        <v>3975</v>
      </c>
      <c r="AG578" s="181">
        <v>5849</v>
      </c>
      <c r="AH578" s="181">
        <v>2871</v>
      </c>
      <c r="AI578" s="181">
        <v>883</v>
      </c>
      <c r="AJ578" s="181">
        <v>14136</v>
      </c>
      <c r="AK578" s="181">
        <v>1074</v>
      </c>
      <c r="AL578" s="181">
        <v>53720</v>
      </c>
    </row>
    <row r="579" spans="1:38" x14ac:dyDescent="0.25">
      <c r="A579" s="159" t="s">
        <v>7364</v>
      </c>
      <c r="B579" s="158">
        <v>6.1899999999999997E-2</v>
      </c>
      <c r="C579" s="158" t="s">
        <v>84</v>
      </c>
      <c r="D579" s="158">
        <v>5.0900000000000001E-2</v>
      </c>
      <c r="E579" s="158">
        <v>9.4E-2</v>
      </c>
      <c r="F579" s="158">
        <v>0.13869999999999999</v>
      </c>
      <c r="G579" s="158">
        <v>9.5600000000000004E-2</v>
      </c>
      <c r="H579" s="158">
        <v>2.8400000000000002E-2</v>
      </c>
      <c r="I579" s="158">
        <v>7.3800000000000004E-2</v>
      </c>
      <c r="J579" s="158"/>
      <c r="K579" s="158"/>
      <c r="L579" s="158"/>
      <c r="M579" s="158">
        <v>5.8799999999999998E-2</v>
      </c>
      <c r="N579" s="158">
        <v>6.5000000000000002E-2</v>
      </c>
      <c r="O579" s="158" t="s">
        <v>84</v>
      </c>
      <c r="P579" s="158" t="s">
        <v>84</v>
      </c>
      <c r="Q579" s="158">
        <v>4.3499999999999997E-2</v>
      </c>
      <c r="R579" s="158">
        <v>5.91E-2</v>
      </c>
      <c r="S579" s="158">
        <v>8.5999999999999993E-2</v>
      </c>
      <c r="T579" s="158">
        <v>0.10249999999999999</v>
      </c>
      <c r="U579" s="158">
        <v>0.1258</v>
      </c>
      <c r="V579" s="158">
        <v>0.1522</v>
      </c>
      <c r="W579" s="158">
        <v>7.6499999999999999E-2</v>
      </c>
      <c r="X579" s="158">
        <v>0.1171</v>
      </c>
      <c r="Y579" s="158">
        <v>2.5399999999999999E-2</v>
      </c>
      <c r="Z579" s="158">
        <v>3.1800000000000002E-2</v>
      </c>
      <c r="AA579" s="158">
        <v>5.7299999999999997E-2</v>
      </c>
      <c r="AB579" s="158">
        <v>9.2899999999999996E-2</v>
      </c>
      <c r="AC579" s="158"/>
      <c r="AD579" s="181">
        <v>28241</v>
      </c>
      <c r="AE579" s="181" t="s">
        <v>84</v>
      </c>
      <c r="AF579" s="181">
        <v>4007</v>
      </c>
      <c r="AG579" s="181">
        <v>6035</v>
      </c>
      <c r="AH579" s="181">
        <v>3166</v>
      </c>
      <c r="AI579" s="181">
        <v>912</v>
      </c>
      <c r="AJ579" s="181">
        <v>13128</v>
      </c>
      <c r="AK579" s="181">
        <v>993</v>
      </c>
      <c r="AL579" s="181">
        <v>52570</v>
      </c>
    </row>
    <row r="580" spans="1:38" x14ac:dyDescent="0.25">
      <c r="A580" s="159" t="s">
        <v>7365</v>
      </c>
      <c r="B580" s="158">
        <v>0.4677</v>
      </c>
      <c r="C580" s="158" t="s">
        <v>84</v>
      </c>
      <c r="D580" s="158">
        <v>0.61009999999999998</v>
      </c>
      <c r="E580" s="158">
        <v>0.59389999999999998</v>
      </c>
      <c r="F580" s="158">
        <v>0.64410000000000001</v>
      </c>
      <c r="G580" s="158">
        <v>0.61270000000000002</v>
      </c>
      <c r="H580" s="158">
        <v>0.33100000000000002</v>
      </c>
      <c r="I580" s="158">
        <v>0.46079999999999999</v>
      </c>
      <c r="J580" s="158"/>
      <c r="K580" s="158"/>
      <c r="L580" s="158"/>
      <c r="M580" s="158">
        <v>0.46189999999999998</v>
      </c>
      <c r="N580" s="158">
        <v>0.47339999999999999</v>
      </c>
      <c r="O580" s="158" t="s">
        <v>84</v>
      </c>
      <c r="P580" s="158" t="s">
        <v>84</v>
      </c>
      <c r="Q580" s="158">
        <v>0.59460000000000002</v>
      </c>
      <c r="R580" s="158">
        <v>0.62519999999999998</v>
      </c>
      <c r="S580" s="158">
        <v>0.58120000000000005</v>
      </c>
      <c r="T580" s="158">
        <v>0.60650000000000004</v>
      </c>
      <c r="U580" s="158">
        <v>0.62619999999999998</v>
      </c>
      <c r="V580" s="158">
        <v>0.66139999999999999</v>
      </c>
      <c r="W580" s="158">
        <v>0.57950000000000002</v>
      </c>
      <c r="X580" s="158">
        <v>0.64410000000000001</v>
      </c>
      <c r="Y580" s="158">
        <v>0.32329999999999998</v>
      </c>
      <c r="Z580" s="158">
        <v>0.3387</v>
      </c>
      <c r="AA580" s="158">
        <v>0.43080000000000002</v>
      </c>
      <c r="AB580" s="158">
        <v>0.49030000000000001</v>
      </c>
      <c r="AC580" s="158"/>
      <c r="AD580" s="181">
        <v>28788</v>
      </c>
      <c r="AE580" s="181" t="s">
        <v>84</v>
      </c>
      <c r="AF580" s="181">
        <v>3975</v>
      </c>
      <c r="AG580" s="181">
        <v>5849</v>
      </c>
      <c r="AH580" s="181">
        <v>2871</v>
      </c>
      <c r="AI580" s="181">
        <v>883</v>
      </c>
      <c r="AJ580" s="181">
        <v>14136</v>
      </c>
      <c r="AK580" s="181">
        <v>1074</v>
      </c>
      <c r="AL580" s="181">
        <v>53720</v>
      </c>
    </row>
    <row r="581" spans="1:38" x14ac:dyDescent="0.25">
      <c r="A581" s="159" t="s">
        <v>7366</v>
      </c>
      <c r="B581" s="158">
        <v>0.46879999999999999</v>
      </c>
      <c r="C581" s="158" t="s">
        <v>84</v>
      </c>
      <c r="D581" s="158">
        <v>0.57310000000000005</v>
      </c>
      <c r="E581" s="158">
        <v>0.57569999999999999</v>
      </c>
      <c r="F581" s="158">
        <v>0.64939999999999998</v>
      </c>
      <c r="G581" s="158">
        <v>0.64329999999999998</v>
      </c>
      <c r="H581" s="158">
        <v>0.3306</v>
      </c>
      <c r="I581" s="158">
        <v>0.48799999999999999</v>
      </c>
      <c r="J581" s="158"/>
      <c r="K581" s="158"/>
      <c r="L581" s="158"/>
      <c r="M581" s="158">
        <v>0.46289999999999998</v>
      </c>
      <c r="N581" s="158">
        <v>0.47460000000000002</v>
      </c>
      <c r="O581" s="158" t="s">
        <v>84</v>
      </c>
      <c r="P581" s="158" t="s">
        <v>84</v>
      </c>
      <c r="Q581" s="158">
        <v>0.5575</v>
      </c>
      <c r="R581" s="158">
        <v>0.58840000000000003</v>
      </c>
      <c r="S581" s="158">
        <v>0.56299999999999994</v>
      </c>
      <c r="T581" s="158">
        <v>0.58809999999999996</v>
      </c>
      <c r="U581" s="158">
        <v>0.63229999999999997</v>
      </c>
      <c r="V581" s="158">
        <v>0.66579999999999995</v>
      </c>
      <c r="W581" s="158">
        <v>0.61099999999999999</v>
      </c>
      <c r="X581" s="158">
        <v>0.67359999999999998</v>
      </c>
      <c r="Y581" s="158">
        <v>0.3226</v>
      </c>
      <c r="Z581" s="158">
        <v>0.33860000000000001</v>
      </c>
      <c r="AA581" s="158">
        <v>0.45650000000000002</v>
      </c>
      <c r="AB581" s="158">
        <v>0.51859999999999995</v>
      </c>
      <c r="AC581" s="158"/>
      <c r="AD581" s="181">
        <v>28241</v>
      </c>
      <c r="AE581" s="181" t="s">
        <v>84</v>
      </c>
      <c r="AF581" s="181">
        <v>4007</v>
      </c>
      <c r="AG581" s="181">
        <v>6035</v>
      </c>
      <c r="AH581" s="181">
        <v>3166</v>
      </c>
      <c r="AI581" s="181">
        <v>912</v>
      </c>
      <c r="AJ581" s="181">
        <v>13128</v>
      </c>
      <c r="AK581" s="181">
        <v>993</v>
      </c>
      <c r="AL581" s="181">
        <v>52570</v>
      </c>
    </row>
    <row r="582" spans="1:38" x14ac:dyDescent="0.25">
      <c r="A582" s="159" t="s">
        <v>7367</v>
      </c>
      <c r="B582" s="158">
        <v>0.3175</v>
      </c>
      <c r="C582" s="158" t="s">
        <v>84</v>
      </c>
      <c r="D582" s="158">
        <v>0.40200000000000002</v>
      </c>
      <c r="E582" s="158">
        <v>0.43209999999999998</v>
      </c>
      <c r="F582" s="158">
        <v>0.50700000000000001</v>
      </c>
      <c r="G582" s="158">
        <v>0.43469999999999998</v>
      </c>
      <c r="H582" s="158">
        <v>0.2009</v>
      </c>
      <c r="I582" s="158">
        <v>0.31140000000000001</v>
      </c>
      <c r="J582" s="158"/>
      <c r="K582" s="158"/>
      <c r="L582" s="158"/>
      <c r="M582" s="158">
        <v>0.31209999999999999</v>
      </c>
      <c r="N582" s="158">
        <v>0.32290000000000002</v>
      </c>
      <c r="O582" s="158" t="s">
        <v>84</v>
      </c>
      <c r="P582" s="158" t="s">
        <v>84</v>
      </c>
      <c r="Q582" s="158">
        <v>0.38650000000000001</v>
      </c>
      <c r="R582" s="158">
        <v>0.41739999999999999</v>
      </c>
      <c r="S582" s="158">
        <v>0.41920000000000002</v>
      </c>
      <c r="T582" s="158">
        <v>0.44490000000000002</v>
      </c>
      <c r="U582" s="158">
        <v>0.4884</v>
      </c>
      <c r="V582" s="158">
        <v>0.52529999999999999</v>
      </c>
      <c r="W582" s="158">
        <v>0.40150000000000002</v>
      </c>
      <c r="X582" s="158">
        <v>0.46739999999999998</v>
      </c>
      <c r="Y582" s="158">
        <v>0.1943</v>
      </c>
      <c r="Z582" s="158">
        <v>0.20760000000000001</v>
      </c>
      <c r="AA582" s="158">
        <v>0.28370000000000001</v>
      </c>
      <c r="AB582" s="158">
        <v>0.33939999999999998</v>
      </c>
      <c r="AC582" s="158"/>
      <c r="AD582" s="181">
        <v>28788</v>
      </c>
      <c r="AE582" s="181" t="s">
        <v>84</v>
      </c>
      <c r="AF582" s="181">
        <v>3975</v>
      </c>
      <c r="AG582" s="181">
        <v>5849</v>
      </c>
      <c r="AH582" s="181">
        <v>2871</v>
      </c>
      <c r="AI582" s="181">
        <v>883</v>
      </c>
      <c r="AJ582" s="181">
        <v>14136</v>
      </c>
      <c r="AK582" s="181">
        <v>1074</v>
      </c>
      <c r="AL582" s="181">
        <v>53720</v>
      </c>
    </row>
    <row r="583" spans="1:38" x14ac:dyDescent="0.25">
      <c r="A583" s="159" t="s">
        <v>7368</v>
      </c>
      <c r="B583" s="158">
        <v>0.32369999999999999</v>
      </c>
      <c r="C583" s="158" t="s">
        <v>84</v>
      </c>
      <c r="D583" s="158">
        <v>0.38640000000000002</v>
      </c>
      <c r="E583" s="158">
        <v>0.42209999999999998</v>
      </c>
      <c r="F583" s="158">
        <v>0.50049999999999994</v>
      </c>
      <c r="G583" s="158">
        <v>0.47360000000000002</v>
      </c>
      <c r="H583" s="158">
        <v>0.20449999999999999</v>
      </c>
      <c r="I583" s="158">
        <v>0.34660000000000002</v>
      </c>
      <c r="J583" s="158"/>
      <c r="K583" s="158"/>
      <c r="L583" s="158"/>
      <c r="M583" s="158">
        <v>0.31819999999999998</v>
      </c>
      <c r="N583" s="158">
        <v>0.32919999999999999</v>
      </c>
      <c r="O583" s="158" t="s">
        <v>84</v>
      </c>
      <c r="P583" s="158" t="s">
        <v>84</v>
      </c>
      <c r="Q583" s="158">
        <v>0.37109999999999999</v>
      </c>
      <c r="R583" s="158">
        <v>0.40160000000000001</v>
      </c>
      <c r="S583" s="158">
        <v>0.40939999999999999</v>
      </c>
      <c r="T583" s="158">
        <v>0.43469999999999998</v>
      </c>
      <c r="U583" s="158">
        <v>0.48270000000000002</v>
      </c>
      <c r="V583" s="158">
        <v>0.51800000000000002</v>
      </c>
      <c r="W583" s="158">
        <v>0.44040000000000001</v>
      </c>
      <c r="X583" s="158">
        <v>0.50590000000000002</v>
      </c>
      <c r="Y583" s="158">
        <v>0.1976</v>
      </c>
      <c r="Z583" s="158">
        <v>0.21149999999999999</v>
      </c>
      <c r="AA583" s="158">
        <v>0.31690000000000002</v>
      </c>
      <c r="AB583" s="158">
        <v>0.37640000000000001</v>
      </c>
      <c r="AC583" s="158"/>
      <c r="AD583" s="181">
        <v>28241</v>
      </c>
      <c r="AE583" s="181" t="s">
        <v>84</v>
      </c>
      <c r="AF583" s="181">
        <v>4007</v>
      </c>
      <c r="AG583" s="181">
        <v>6035</v>
      </c>
      <c r="AH583" s="181">
        <v>3166</v>
      </c>
      <c r="AI583" s="181">
        <v>912</v>
      </c>
      <c r="AJ583" s="181">
        <v>13128</v>
      </c>
      <c r="AK583" s="181">
        <v>993</v>
      </c>
      <c r="AL583" s="181">
        <v>52570</v>
      </c>
    </row>
    <row r="584" spans="1:38" x14ac:dyDescent="0.25">
      <c r="A584" s="159" t="s">
        <v>7369</v>
      </c>
      <c r="B584" s="158">
        <v>0.2334</v>
      </c>
      <c r="C584" s="158" t="s">
        <v>84</v>
      </c>
      <c r="D584" s="158">
        <v>0.27789999999999998</v>
      </c>
      <c r="E584" s="158">
        <v>0.3372</v>
      </c>
      <c r="F584" s="158">
        <v>0.40860000000000002</v>
      </c>
      <c r="G584" s="158">
        <v>0.32900000000000001</v>
      </c>
      <c r="H584" s="158">
        <v>0.13619999999999999</v>
      </c>
      <c r="I584" s="158">
        <v>0.23519999999999999</v>
      </c>
      <c r="J584" s="158"/>
      <c r="K584" s="158"/>
      <c r="L584" s="158"/>
      <c r="M584" s="158">
        <v>0.22850000000000001</v>
      </c>
      <c r="N584" s="158">
        <v>0.23830000000000001</v>
      </c>
      <c r="O584" s="158" t="s">
        <v>84</v>
      </c>
      <c r="P584" s="158" t="s">
        <v>84</v>
      </c>
      <c r="Q584" s="158">
        <v>0.26390000000000002</v>
      </c>
      <c r="R584" s="158">
        <v>0.29199999999999998</v>
      </c>
      <c r="S584" s="158">
        <v>0.32500000000000001</v>
      </c>
      <c r="T584" s="158">
        <v>0.34949999999999998</v>
      </c>
      <c r="U584" s="158">
        <v>0.39040000000000002</v>
      </c>
      <c r="V584" s="158">
        <v>0.42670000000000002</v>
      </c>
      <c r="W584" s="158">
        <v>0.2979</v>
      </c>
      <c r="X584" s="158">
        <v>0.36030000000000001</v>
      </c>
      <c r="Y584" s="158">
        <v>0.13059999999999999</v>
      </c>
      <c r="Z584" s="158">
        <v>0.1419</v>
      </c>
      <c r="AA584" s="158">
        <v>0.21010000000000001</v>
      </c>
      <c r="AB584" s="158">
        <v>0.26119999999999999</v>
      </c>
      <c r="AC584" s="158"/>
      <c r="AD584" s="181">
        <v>28788</v>
      </c>
      <c r="AE584" s="181" t="s">
        <v>84</v>
      </c>
      <c r="AF584" s="181">
        <v>3975</v>
      </c>
      <c r="AG584" s="181">
        <v>5849</v>
      </c>
      <c r="AH584" s="181">
        <v>2871</v>
      </c>
      <c r="AI584" s="181">
        <v>883</v>
      </c>
      <c r="AJ584" s="181">
        <v>14136</v>
      </c>
      <c r="AK584" s="181">
        <v>1074</v>
      </c>
      <c r="AL584" s="181">
        <v>53720</v>
      </c>
    </row>
    <row r="585" spans="1:38" x14ac:dyDescent="0.25">
      <c r="A585" s="159" t="s">
        <v>7370</v>
      </c>
      <c r="B585" s="158">
        <v>0.23980000000000001</v>
      </c>
      <c r="C585" s="158" t="s">
        <v>84</v>
      </c>
      <c r="D585" s="158">
        <v>0.27489999999999998</v>
      </c>
      <c r="E585" s="158">
        <v>0.32090000000000002</v>
      </c>
      <c r="F585" s="158">
        <v>0.40560000000000002</v>
      </c>
      <c r="G585" s="158">
        <v>0.37740000000000001</v>
      </c>
      <c r="H585" s="158">
        <v>0.1399</v>
      </c>
      <c r="I585" s="158">
        <v>0.27060000000000001</v>
      </c>
      <c r="J585" s="158"/>
      <c r="K585" s="158"/>
      <c r="L585" s="158"/>
      <c r="M585" s="158">
        <v>0.23480000000000001</v>
      </c>
      <c r="N585" s="158">
        <v>0.24490000000000001</v>
      </c>
      <c r="O585" s="158" t="s">
        <v>84</v>
      </c>
      <c r="P585" s="158" t="s">
        <v>84</v>
      </c>
      <c r="Q585" s="158">
        <v>0.26100000000000001</v>
      </c>
      <c r="R585" s="158">
        <v>0.28899999999999998</v>
      </c>
      <c r="S585" s="158">
        <v>0.309</v>
      </c>
      <c r="T585" s="158">
        <v>0.33289999999999997</v>
      </c>
      <c r="U585" s="158">
        <v>0.38829999999999998</v>
      </c>
      <c r="V585" s="158">
        <v>0.4229</v>
      </c>
      <c r="W585" s="158">
        <v>0.34549999999999997</v>
      </c>
      <c r="X585" s="158">
        <v>0.40920000000000001</v>
      </c>
      <c r="Y585" s="158">
        <v>0.13400000000000001</v>
      </c>
      <c r="Z585" s="158">
        <v>0.1459</v>
      </c>
      <c r="AA585" s="158">
        <v>0.24310000000000001</v>
      </c>
      <c r="AB585" s="158">
        <v>0.29870000000000002</v>
      </c>
      <c r="AC585" s="158"/>
      <c r="AD585" s="181">
        <v>28241</v>
      </c>
      <c r="AE585" s="181" t="s">
        <v>84</v>
      </c>
      <c r="AF585" s="181">
        <v>4007</v>
      </c>
      <c r="AG585" s="181">
        <v>6035</v>
      </c>
      <c r="AH585" s="181">
        <v>3166</v>
      </c>
      <c r="AI585" s="181">
        <v>912</v>
      </c>
      <c r="AJ585" s="181">
        <v>13128</v>
      </c>
      <c r="AK585" s="181">
        <v>993</v>
      </c>
      <c r="AL585" s="181">
        <v>52570</v>
      </c>
    </row>
    <row r="586" spans="1:38" x14ac:dyDescent="0.25">
      <c r="A586" s="159" t="s">
        <v>7371</v>
      </c>
      <c r="B586" s="158">
        <v>0.87380000000000002</v>
      </c>
      <c r="C586" s="158" t="s">
        <v>84</v>
      </c>
      <c r="D586" s="158">
        <v>0.91359999999999997</v>
      </c>
      <c r="E586" s="158">
        <v>0.90559999999999996</v>
      </c>
      <c r="F586" s="158">
        <v>0.90920000000000001</v>
      </c>
      <c r="G586" s="158" t="s">
        <v>84</v>
      </c>
      <c r="H586" s="158">
        <v>0.60429999999999995</v>
      </c>
      <c r="I586" s="158">
        <v>0.90110000000000001</v>
      </c>
      <c r="J586" s="158"/>
      <c r="K586" s="158"/>
      <c r="L586" s="158"/>
      <c r="M586" s="158">
        <v>0.86060000000000003</v>
      </c>
      <c r="N586" s="158">
        <v>0.88580000000000003</v>
      </c>
      <c r="O586" s="158" t="s">
        <v>84</v>
      </c>
      <c r="P586" s="158" t="s">
        <v>84</v>
      </c>
      <c r="Q586" s="158">
        <v>0.8881</v>
      </c>
      <c r="R586" s="158">
        <v>0.9335</v>
      </c>
      <c r="S586" s="158">
        <v>0.88539999999999996</v>
      </c>
      <c r="T586" s="158">
        <v>0.92249999999999999</v>
      </c>
      <c r="U586" s="158">
        <v>0.88029999999999997</v>
      </c>
      <c r="V586" s="158">
        <v>0.93130000000000002</v>
      </c>
      <c r="W586" s="158" t="s">
        <v>84</v>
      </c>
      <c r="X586" s="158" t="s">
        <v>84</v>
      </c>
      <c r="Y586" s="158">
        <v>0.55010000000000003</v>
      </c>
      <c r="Z586" s="158">
        <v>0.65410000000000001</v>
      </c>
      <c r="AA586" s="158">
        <v>0.83069999999999999</v>
      </c>
      <c r="AB586" s="158">
        <v>0.94330000000000003</v>
      </c>
      <c r="AC586" s="158"/>
      <c r="AD586" s="181">
        <v>3486</v>
      </c>
      <c r="AE586" s="181" t="s">
        <v>84</v>
      </c>
      <c r="AF586" s="181">
        <v>895</v>
      </c>
      <c r="AG586" s="181">
        <v>1328</v>
      </c>
      <c r="AH586" s="181">
        <v>648</v>
      </c>
      <c r="AI586" s="181" t="s">
        <v>84</v>
      </c>
      <c r="AJ586" s="181">
        <v>391</v>
      </c>
      <c r="AK586" s="181">
        <v>144</v>
      </c>
      <c r="AL586" s="181">
        <v>1966</v>
      </c>
    </row>
    <row r="587" spans="1:38" x14ac:dyDescent="0.25">
      <c r="A587" s="159" t="s">
        <v>7372</v>
      </c>
      <c r="B587" s="158">
        <v>0.98299999999999998</v>
      </c>
      <c r="C587" s="158" t="s">
        <v>84</v>
      </c>
      <c r="D587" s="158">
        <v>1.0032000000000001</v>
      </c>
      <c r="E587" s="158">
        <v>0.99129999999999996</v>
      </c>
      <c r="F587" s="158">
        <v>0.996</v>
      </c>
      <c r="G587" s="158" t="s">
        <v>84</v>
      </c>
      <c r="H587" s="158">
        <v>0.88649999999999995</v>
      </c>
      <c r="I587" s="158">
        <v>0.97389999999999999</v>
      </c>
      <c r="J587" s="158"/>
      <c r="K587" s="158"/>
      <c r="L587" s="158"/>
      <c r="M587" s="158">
        <v>0.97770000000000001</v>
      </c>
      <c r="N587" s="158">
        <v>0.98709999999999998</v>
      </c>
      <c r="O587" s="158" t="s">
        <v>84</v>
      </c>
      <c r="P587" s="158" t="s">
        <v>84</v>
      </c>
      <c r="Q587" s="158">
        <v>1.0032000000000001</v>
      </c>
      <c r="R587" s="158">
        <v>1.0032000000000001</v>
      </c>
      <c r="S587" s="158">
        <v>0.98329999999999995</v>
      </c>
      <c r="T587" s="158">
        <v>0.99550000000000005</v>
      </c>
      <c r="U587" s="158">
        <v>0.98199999999999998</v>
      </c>
      <c r="V587" s="158">
        <v>0.99909999999999999</v>
      </c>
      <c r="W587" s="158" t="s">
        <v>84</v>
      </c>
      <c r="X587" s="158" t="s">
        <v>84</v>
      </c>
      <c r="Y587" s="158">
        <v>0.8498</v>
      </c>
      <c r="Z587" s="158">
        <v>0.91459999999999997</v>
      </c>
      <c r="AA587" s="158">
        <v>0.9274</v>
      </c>
      <c r="AB587" s="158">
        <v>0.99080000000000001</v>
      </c>
      <c r="AC587" s="158"/>
      <c r="AD587" s="181">
        <v>3486</v>
      </c>
      <c r="AE587" s="181" t="s">
        <v>84</v>
      </c>
      <c r="AF587" s="181">
        <v>895</v>
      </c>
      <c r="AG587" s="181">
        <v>1328</v>
      </c>
      <c r="AH587" s="181">
        <v>648</v>
      </c>
      <c r="AI587" s="181" t="s">
        <v>84</v>
      </c>
      <c r="AJ587" s="181">
        <v>391</v>
      </c>
      <c r="AK587" s="181">
        <v>144</v>
      </c>
      <c r="AL587" s="181">
        <v>1966</v>
      </c>
    </row>
    <row r="588" spans="1:38" x14ac:dyDescent="0.25">
      <c r="A588" s="159" t="s">
        <v>7373</v>
      </c>
      <c r="B588" s="158">
        <v>0.8034</v>
      </c>
      <c r="C588" s="158" t="s">
        <v>84</v>
      </c>
      <c r="D588" s="158">
        <v>0.83079999999999998</v>
      </c>
      <c r="E588" s="158">
        <v>0.86219999999999997</v>
      </c>
      <c r="F588" s="158">
        <v>0.82899999999999996</v>
      </c>
      <c r="G588" s="158" t="s">
        <v>84</v>
      </c>
      <c r="H588" s="158">
        <v>0.49780000000000002</v>
      </c>
      <c r="I588" s="158">
        <v>0.8347</v>
      </c>
      <c r="J588" s="158"/>
      <c r="K588" s="158"/>
      <c r="L588" s="158"/>
      <c r="M588" s="158">
        <v>0.78690000000000004</v>
      </c>
      <c r="N588" s="158">
        <v>0.81869999999999998</v>
      </c>
      <c r="O588" s="158" t="s">
        <v>84</v>
      </c>
      <c r="P588" s="158" t="s">
        <v>84</v>
      </c>
      <c r="Q588" s="158">
        <v>0.79659999999999997</v>
      </c>
      <c r="R588" s="158">
        <v>0.85980000000000001</v>
      </c>
      <c r="S588" s="158">
        <v>0.83709999999999996</v>
      </c>
      <c r="T588" s="158">
        <v>0.88370000000000004</v>
      </c>
      <c r="U588" s="158">
        <v>0.79179999999999995</v>
      </c>
      <c r="V588" s="158">
        <v>0.86019999999999996</v>
      </c>
      <c r="W588" s="158" t="s">
        <v>84</v>
      </c>
      <c r="X588" s="158" t="s">
        <v>84</v>
      </c>
      <c r="Y588" s="158">
        <v>0.4405</v>
      </c>
      <c r="Z588" s="158">
        <v>0.55230000000000001</v>
      </c>
      <c r="AA588" s="158">
        <v>0.74890000000000001</v>
      </c>
      <c r="AB588" s="158">
        <v>0.89329999999999998</v>
      </c>
      <c r="AC588" s="158"/>
      <c r="AD588" s="181">
        <v>3486</v>
      </c>
      <c r="AE588" s="181" t="s">
        <v>84</v>
      </c>
      <c r="AF588" s="181">
        <v>895</v>
      </c>
      <c r="AG588" s="181">
        <v>1328</v>
      </c>
      <c r="AH588" s="181">
        <v>648</v>
      </c>
      <c r="AI588" s="181" t="s">
        <v>84</v>
      </c>
      <c r="AJ588" s="181">
        <v>391</v>
      </c>
      <c r="AK588" s="181">
        <v>144</v>
      </c>
      <c r="AL588" s="181">
        <v>1966</v>
      </c>
    </row>
    <row r="589" spans="1:38" x14ac:dyDescent="0.25">
      <c r="A589" s="159" t="s">
        <v>7374</v>
      </c>
      <c r="B589" s="158">
        <v>0.76890000000000003</v>
      </c>
      <c r="C589" s="158" t="s">
        <v>84</v>
      </c>
      <c r="D589" s="158">
        <v>0.79949999999999999</v>
      </c>
      <c r="E589" s="158">
        <v>0.82940000000000003</v>
      </c>
      <c r="F589" s="158">
        <v>0.78920000000000001</v>
      </c>
      <c r="G589" s="158" t="s">
        <v>84</v>
      </c>
      <c r="H589" s="158">
        <v>0.44390000000000002</v>
      </c>
      <c r="I589" s="158">
        <v>0.82040000000000002</v>
      </c>
      <c r="J589" s="158"/>
      <c r="K589" s="158"/>
      <c r="L589" s="158"/>
      <c r="M589" s="158">
        <v>0.75</v>
      </c>
      <c r="N589" s="158">
        <v>0.78649999999999998</v>
      </c>
      <c r="O589" s="158" t="s">
        <v>84</v>
      </c>
      <c r="P589" s="158" t="s">
        <v>84</v>
      </c>
      <c r="Q589" s="158">
        <v>0.75890000000000002</v>
      </c>
      <c r="R589" s="158">
        <v>0.83399999999999996</v>
      </c>
      <c r="S589" s="158">
        <v>0.8</v>
      </c>
      <c r="T589" s="158">
        <v>0.85489999999999999</v>
      </c>
      <c r="U589" s="158">
        <v>0.74680000000000002</v>
      </c>
      <c r="V589" s="158">
        <v>0.82530000000000003</v>
      </c>
      <c r="W589" s="158" t="s">
        <v>84</v>
      </c>
      <c r="X589" s="158" t="s">
        <v>84</v>
      </c>
      <c r="Y589" s="158">
        <v>0.38369999999999999</v>
      </c>
      <c r="Z589" s="158">
        <v>0.50219999999999998</v>
      </c>
      <c r="AA589" s="158">
        <v>0.72470000000000001</v>
      </c>
      <c r="AB589" s="158">
        <v>0.88539999999999996</v>
      </c>
      <c r="AC589" s="158"/>
      <c r="AD589" s="181">
        <v>3486</v>
      </c>
      <c r="AE589" s="181" t="s">
        <v>84</v>
      </c>
      <c r="AF589" s="181">
        <v>895</v>
      </c>
      <c r="AG589" s="181">
        <v>1328</v>
      </c>
      <c r="AH589" s="181">
        <v>648</v>
      </c>
      <c r="AI589" s="181" t="s">
        <v>84</v>
      </c>
      <c r="AJ589" s="181">
        <v>391</v>
      </c>
      <c r="AK589" s="181">
        <v>144</v>
      </c>
      <c r="AL589" s="181">
        <v>1966</v>
      </c>
    </row>
    <row r="590" spans="1:38" x14ac:dyDescent="0.25">
      <c r="A590" s="159" t="s">
        <v>7375</v>
      </c>
      <c r="B590" s="158">
        <v>0.96330000000000005</v>
      </c>
      <c r="C590" s="158" t="s">
        <v>84</v>
      </c>
      <c r="D590" s="158">
        <v>0.99729999999999996</v>
      </c>
      <c r="E590" s="158">
        <v>0.98209999999999997</v>
      </c>
      <c r="F590" s="158">
        <v>0.98919999999999997</v>
      </c>
      <c r="G590" s="158" t="s">
        <v>84</v>
      </c>
      <c r="H590" s="158">
        <v>0.78510000000000002</v>
      </c>
      <c r="I590" s="158">
        <v>0.95650000000000002</v>
      </c>
      <c r="J590" s="158"/>
      <c r="K590" s="158"/>
      <c r="L590" s="158"/>
      <c r="M590" s="158">
        <v>0.95569999999999999</v>
      </c>
      <c r="N590" s="158">
        <v>0.96970000000000001</v>
      </c>
      <c r="O590" s="158" t="s">
        <v>84</v>
      </c>
      <c r="P590" s="158" t="s">
        <v>84</v>
      </c>
      <c r="Q590" s="158">
        <v>0.95989999999999998</v>
      </c>
      <c r="R590" s="158">
        <v>0.99980000000000002</v>
      </c>
      <c r="S590" s="158">
        <v>0.97109999999999996</v>
      </c>
      <c r="T590" s="158">
        <v>0.98899999999999999</v>
      </c>
      <c r="U590" s="158">
        <v>0.97260000000000002</v>
      </c>
      <c r="V590" s="158">
        <v>0.99580000000000002</v>
      </c>
      <c r="W590" s="158" t="s">
        <v>84</v>
      </c>
      <c r="X590" s="158" t="s">
        <v>84</v>
      </c>
      <c r="Y590" s="158">
        <v>0.73939999999999995</v>
      </c>
      <c r="Z590" s="158">
        <v>0.82369999999999999</v>
      </c>
      <c r="AA590" s="158">
        <v>0.90290000000000004</v>
      </c>
      <c r="AB590" s="158">
        <v>0.98080000000000001</v>
      </c>
      <c r="AC590" s="158"/>
      <c r="AD590" s="181">
        <v>3486</v>
      </c>
      <c r="AE590" s="181" t="s">
        <v>84</v>
      </c>
      <c r="AF590" s="181">
        <v>895</v>
      </c>
      <c r="AG590" s="181">
        <v>1328</v>
      </c>
      <c r="AH590" s="181">
        <v>648</v>
      </c>
      <c r="AI590" s="181" t="s">
        <v>84</v>
      </c>
      <c r="AJ590" s="181">
        <v>391</v>
      </c>
      <c r="AK590" s="181">
        <v>144</v>
      </c>
      <c r="AL590" s="181">
        <v>1966</v>
      </c>
    </row>
    <row r="591" spans="1:38" x14ac:dyDescent="0.25">
      <c r="A591" s="159" t="s">
        <v>7376</v>
      </c>
      <c r="B591" s="158">
        <v>0.93459999999999999</v>
      </c>
      <c r="C591" s="158" t="s">
        <v>84</v>
      </c>
      <c r="D591" s="158">
        <v>0.97729999999999995</v>
      </c>
      <c r="E591" s="158">
        <v>0.95620000000000005</v>
      </c>
      <c r="F591" s="158">
        <v>0.9637</v>
      </c>
      <c r="G591" s="158" t="s">
        <v>84</v>
      </c>
      <c r="H591" s="158">
        <v>0.71120000000000005</v>
      </c>
      <c r="I591" s="158">
        <v>0.94789999999999996</v>
      </c>
      <c r="J591" s="158"/>
      <c r="K591" s="158"/>
      <c r="L591" s="158"/>
      <c r="M591" s="158">
        <v>0.92459999999999998</v>
      </c>
      <c r="N591" s="158">
        <v>0.94320000000000004</v>
      </c>
      <c r="O591" s="158" t="s">
        <v>84</v>
      </c>
      <c r="P591" s="158" t="s">
        <v>84</v>
      </c>
      <c r="Q591" s="158">
        <v>0.95909999999999995</v>
      </c>
      <c r="R591" s="158">
        <v>0.98750000000000004</v>
      </c>
      <c r="S591" s="158">
        <v>0.94120000000000004</v>
      </c>
      <c r="T591" s="158">
        <v>0.96740000000000004</v>
      </c>
      <c r="U591" s="158">
        <v>0.94230000000000003</v>
      </c>
      <c r="V591" s="158">
        <v>0.97729999999999995</v>
      </c>
      <c r="W591" s="158" t="s">
        <v>84</v>
      </c>
      <c r="X591" s="158" t="s">
        <v>84</v>
      </c>
      <c r="Y591" s="158">
        <v>0.66110000000000002</v>
      </c>
      <c r="Z591" s="158">
        <v>0.75529999999999997</v>
      </c>
      <c r="AA591" s="158">
        <v>0.88900000000000001</v>
      </c>
      <c r="AB591" s="158">
        <v>0.97589999999999999</v>
      </c>
      <c r="AC591" s="158"/>
      <c r="AD591" s="181">
        <v>3486</v>
      </c>
      <c r="AE591" s="181" t="s">
        <v>84</v>
      </c>
      <c r="AF591" s="181">
        <v>895</v>
      </c>
      <c r="AG591" s="181">
        <v>1328</v>
      </c>
      <c r="AH591" s="181">
        <v>648</v>
      </c>
      <c r="AI591" s="181" t="s">
        <v>84</v>
      </c>
      <c r="AJ591" s="181">
        <v>391</v>
      </c>
      <c r="AK591" s="181">
        <v>144</v>
      </c>
      <c r="AL591" s="181">
        <v>1966</v>
      </c>
    </row>
    <row r="592" spans="1:38" x14ac:dyDescent="0.25">
      <c r="A592" s="159" t="s">
        <v>7377</v>
      </c>
      <c r="B592" s="158">
        <v>0.90449999999999997</v>
      </c>
      <c r="C592" s="158" t="s">
        <v>84</v>
      </c>
      <c r="D592" s="158">
        <v>0.94640000000000002</v>
      </c>
      <c r="E592" s="158">
        <v>0.93089999999999995</v>
      </c>
      <c r="F592" s="158">
        <v>0.93210000000000004</v>
      </c>
      <c r="G592" s="158" t="s">
        <v>84</v>
      </c>
      <c r="H592" s="158">
        <v>0.66469999999999996</v>
      </c>
      <c r="I592" s="158">
        <v>0.9244</v>
      </c>
      <c r="J592" s="158"/>
      <c r="K592" s="158"/>
      <c r="L592" s="158"/>
      <c r="M592" s="158">
        <v>0.89280000000000004</v>
      </c>
      <c r="N592" s="158">
        <v>0.91500000000000004</v>
      </c>
      <c r="O592" s="158" t="s">
        <v>84</v>
      </c>
      <c r="P592" s="158" t="s">
        <v>84</v>
      </c>
      <c r="Q592" s="158">
        <v>0.9244</v>
      </c>
      <c r="R592" s="158">
        <v>0.96209999999999996</v>
      </c>
      <c r="S592" s="158">
        <v>0.91310000000000002</v>
      </c>
      <c r="T592" s="158">
        <v>0.94530000000000003</v>
      </c>
      <c r="U592" s="158">
        <v>0.90620000000000001</v>
      </c>
      <c r="V592" s="158">
        <v>0.95099999999999996</v>
      </c>
      <c r="W592" s="158" t="s">
        <v>84</v>
      </c>
      <c r="X592" s="158" t="s">
        <v>84</v>
      </c>
      <c r="Y592" s="158">
        <v>0.61229999999999996</v>
      </c>
      <c r="Z592" s="158">
        <v>0.7117</v>
      </c>
      <c r="AA592" s="158">
        <v>0.85909999999999997</v>
      </c>
      <c r="AB592" s="158">
        <v>0.96020000000000005</v>
      </c>
      <c r="AC592" s="158"/>
      <c r="AD592" s="181">
        <v>3486</v>
      </c>
      <c r="AE592" s="181" t="s">
        <v>84</v>
      </c>
      <c r="AF592" s="181">
        <v>895</v>
      </c>
      <c r="AG592" s="181">
        <v>1328</v>
      </c>
      <c r="AH592" s="181">
        <v>648</v>
      </c>
      <c r="AI592" s="181" t="s">
        <v>84</v>
      </c>
      <c r="AJ592" s="181">
        <v>391</v>
      </c>
      <c r="AK592" s="181">
        <v>144</v>
      </c>
      <c r="AL592" s="181">
        <v>1966</v>
      </c>
    </row>
    <row r="593" spans="1:38" x14ac:dyDescent="0.25">
      <c r="A593" s="159" t="s">
        <v>7378</v>
      </c>
      <c r="B593" s="158">
        <v>0.93859999999999999</v>
      </c>
      <c r="C593" s="158" t="s">
        <v>84</v>
      </c>
      <c r="D593" s="158">
        <v>0.97809999999999997</v>
      </c>
      <c r="E593" s="158">
        <v>0.98080000000000001</v>
      </c>
      <c r="F593" s="158">
        <v>0.94040000000000001</v>
      </c>
      <c r="G593" s="158">
        <v>0.96960000000000002</v>
      </c>
      <c r="H593" s="158">
        <v>0.57269999999999999</v>
      </c>
      <c r="I593" s="158">
        <v>0.95820000000000005</v>
      </c>
      <c r="J593" s="158"/>
      <c r="K593" s="158"/>
      <c r="L593" s="158"/>
      <c r="M593" s="158">
        <v>0.93740000000000001</v>
      </c>
      <c r="N593" s="158">
        <v>0.93969999999999998</v>
      </c>
      <c r="O593" s="158" t="s">
        <v>84</v>
      </c>
      <c r="P593" s="158" t="s">
        <v>84</v>
      </c>
      <c r="Q593" s="158">
        <v>0.97640000000000005</v>
      </c>
      <c r="R593" s="158">
        <v>0.97960000000000003</v>
      </c>
      <c r="S593" s="158">
        <v>0.97940000000000005</v>
      </c>
      <c r="T593" s="158">
        <v>0.98209999999999997</v>
      </c>
      <c r="U593" s="158">
        <v>0.93679999999999997</v>
      </c>
      <c r="V593" s="158">
        <v>0.94389999999999996</v>
      </c>
      <c r="W593" s="158">
        <v>0.96260000000000001</v>
      </c>
      <c r="X593" s="158">
        <v>0.97529999999999994</v>
      </c>
      <c r="Y593" s="158">
        <v>0.56599999999999995</v>
      </c>
      <c r="Z593" s="158">
        <v>0.57940000000000003</v>
      </c>
      <c r="AA593" s="158">
        <v>0.95330000000000004</v>
      </c>
      <c r="AB593" s="158">
        <v>0.96260000000000001</v>
      </c>
      <c r="AC593" s="158"/>
      <c r="AD593" s="181">
        <v>279557</v>
      </c>
      <c r="AE593" s="181" t="s">
        <v>84</v>
      </c>
      <c r="AF593" s="181">
        <v>92450</v>
      </c>
      <c r="AG593" s="181">
        <v>114604</v>
      </c>
      <c r="AH593" s="181">
        <v>29627</v>
      </c>
      <c r="AI593" s="181">
        <v>6185</v>
      </c>
      <c r="AJ593" s="181">
        <v>24536</v>
      </c>
      <c r="AK593" s="181">
        <v>12155</v>
      </c>
      <c r="AL593" s="181">
        <v>111220</v>
      </c>
    </row>
    <row r="594" spans="1:38" x14ac:dyDescent="0.25">
      <c r="A594" s="159" t="s">
        <v>7379</v>
      </c>
      <c r="B594" s="158">
        <v>0.97689999999999999</v>
      </c>
      <c r="C594" s="158" t="s">
        <v>84</v>
      </c>
      <c r="D594" s="158">
        <v>1.0004</v>
      </c>
      <c r="E594" s="158">
        <v>0.99239999999999995</v>
      </c>
      <c r="F594" s="158">
        <v>0.97699999999999998</v>
      </c>
      <c r="G594" s="158">
        <v>0.99139999999999995</v>
      </c>
      <c r="H594" s="158">
        <v>0.81089999999999995</v>
      </c>
      <c r="I594" s="158">
        <v>0.97909999999999997</v>
      </c>
      <c r="J594" s="158"/>
      <c r="K594" s="158"/>
      <c r="L594" s="158"/>
      <c r="M594" s="158">
        <v>0.97629999999999995</v>
      </c>
      <c r="N594" s="158">
        <v>0.97750000000000004</v>
      </c>
      <c r="O594" s="158" t="s">
        <v>84</v>
      </c>
      <c r="P594" s="158" t="s">
        <v>84</v>
      </c>
      <c r="Q594" s="158">
        <v>1.0004</v>
      </c>
      <c r="R594" s="158">
        <v>1.0004</v>
      </c>
      <c r="S594" s="158">
        <v>0.99180000000000001</v>
      </c>
      <c r="T594" s="158">
        <v>0.99299999999999999</v>
      </c>
      <c r="U594" s="158">
        <v>0.97509999999999997</v>
      </c>
      <c r="V594" s="158">
        <v>0.9788</v>
      </c>
      <c r="W594" s="158">
        <v>0.98829999999999996</v>
      </c>
      <c r="X594" s="158">
        <v>0.99370000000000003</v>
      </c>
      <c r="Y594" s="158">
        <v>0.80589999999999995</v>
      </c>
      <c r="Z594" s="158">
        <v>0.81579999999999997</v>
      </c>
      <c r="AA594" s="158">
        <v>0.97619999999999996</v>
      </c>
      <c r="AB594" s="158">
        <v>0.98160000000000003</v>
      </c>
      <c r="AC594" s="158"/>
      <c r="AD594" s="181">
        <v>279557</v>
      </c>
      <c r="AE594" s="181" t="s">
        <v>84</v>
      </c>
      <c r="AF594" s="181">
        <v>92450</v>
      </c>
      <c r="AG594" s="181">
        <v>114604</v>
      </c>
      <c r="AH594" s="181">
        <v>29627</v>
      </c>
      <c r="AI594" s="181">
        <v>6185</v>
      </c>
      <c r="AJ594" s="181">
        <v>24536</v>
      </c>
      <c r="AK594" s="181">
        <v>12155</v>
      </c>
      <c r="AL594" s="181">
        <v>111220</v>
      </c>
    </row>
    <row r="595" spans="1:38" x14ac:dyDescent="0.25">
      <c r="A595" s="159" t="s">
        <v>7380</v>
      </c>
      <c r="B595" s="158">
        <v>0.90210000000000001</v>
      </c>
      <c r="C595" s="158" t="s">
        <v>84</v>
      </c>
      <c r="D595" s="158">
        <v>0.93630000000000002</v>
      </c>
      <c r="E595" s="158">
        <v>0.9637</v>
      </c>
      <c r="F595" s="158">
        <v>0.90529999999999999</v>
      </c>
      <c r="G595" s="158">
        <v>0.94010000000000005</v>
      </c>
      <c r="H595" s="158">
        <v>0.4546</v>
      </c>
      <c r="I595" s="158">
        <v>0.9365</v>
      </c>
      <c r="J595" s="158"/>
      <c r="K595" s="158"/>
      <c r="L595" s="158"/>
      <c r="M595" s="158">
        <v>0.90049999999999997</v>
      </c>
      <c r="N595" s="158">
        <v>0.90359999999999996</v>
      </c>
      <c r="O595" s="158" t="s">
        <v>84</v>
      </c>
      <c r="P595" s="158" t="s">
        <v>84</v>
      </c>
      <c r="Q595" s="158">
        <v>0.93369999999999997</v>
      </c>
      <c r="R595" s="158">
        <v>0.93879999999999997</v>
      </c>
      <c r="S595" s="158">
        <v>0.9617</v>
      </c>
      <c r="T595" s="158">
        <v>0.96560000000000001</v>
      </c>
      <c r="U595" s="158">
        <v>0.90049999999999997</v>
      </c>
      <c r="V595" s="158">
        <v>0.90990000000000004</v>
      </c>
      <c r="W595" s="158">
        <v>0.93030000000000002</v>
      </c>
      <c r="X595" s="158">
        <v>0.94850000000000001</v>
      </c>
      <c r="Y595" s="158">
        <v>0.44740000000000002</v>
      </c>
      <c r="Z595" s="158">
        <v>0.46179999999999999</v>
      </c>
      <c r="AA595" s="158">
        <v>0.93</v>
      </c>
      <c r="AB595" s="158">
        <v>0.94240000000000002</v>
      </c>
      <c r="AC595" s="158"/>
      <c r="AD595" s="181">
        <v>279557</v>
      </c>
      <c r="AE595" s="181" t="s">
        <v>84</v>
      </c>
      <c r="AF595" s="181">
        <v>92450</v>
      </c>
      <c r="AG595" s="181">
        <v>114604</v>
      </c>
      <c r="AH595" s="181">
        <v>29627</v>
      </c>
      <c r="AI595" s="181">
        <v>6185</v>
      </c>
      <c r="AJ595" s="181">
        <v>24536</v>
      </c>
      <c r="AK595" s="181">
        <v>12155</v>
      </c>
      <c r="AL595" s="181">
        <v>111220</v>
      </c>
    </row>
    <row r="596" spans="1:38" x14ac:dyDescent="0.25">
      <c r="A596" s="159" t="s">
        <v>7381</v>
      </c>
      <c r="B596" s="158">
        <v>0.87429999999999997</v>
      </c>
      <c r="C596" s="158" t="s">
        <v>84</v>
      </c>
      <c r="D596" s="158">
        <v>0.89690000000000003</v>
      </c>
      <c r="E596" s="158">
        <v>0.95009999999999994</v>
      </c>
      <c r="F596" s="158">
        <v>0.87970000000000004</v>
      </c>
      <c r="G596" s="158">
        <v>0.92049999999999998</v>
      </c>
      <c r="H596" s="158">
        <v>0.39</v>
      </c>
      <c r="I596" s="158">
        <v>0.91879999999999995</v>
      </c>
      <c r="J596" s="158"/>
      <c r="K596" s="158"/>
      <c r="L596" s="158"/>
      <c r="M596" s="158">
        <v>0.87229999999999996</v>
      </c>
      <c r="N596" s="158">
        <v>0.87619999999999998</v>
      </c>
      <c r="O596" s="158" t="s">
        <v>84</v>
      </c>
      <c r="P596" s="158" t="s">
        <v>84</v>
      </c>
      <c r="Q596" s="158">
        <v>0.89349999999999996</v>
      </c>
      <c r="R596" s="158">
        <v>0.9002</v>
      </c>
      <c r="S596" s="158">
        <v>0.9476</v>
      </c>
      <c r="T596" s="158">
        <v>0.9526</v>
      </c>
      <c r="U596" s="158">
        <v>0.87380000000000002</v>
      </c>
      <c r="V596" s="158">
        <v>0.88529999999999998</v>
      </c>
      <c r="W596" s="158">
        <v>0.90849999999999997</v>
      </c>
      <c r="X596" s="158">
        <v>0.93089999999999995</v>
      </c>
      <c r="Y596" s="158">
        <v>0.38229999999999997</v>
      </c>
      <c r="Z596" s="158">
        <v>0.39760000000000001</v>
      </c>
      <c r="AA596" s="158">
        <v>0.91080000000000005</v>
      </c>
      <c r="AB596" s="158">
        <v>0.92600000000000005</v>
      </c>
      <c r="AC596" s="158"/>
      <c r="AD596" s="181">
        <v>279557</v>
      </c>
      <c r="AE596" s="181" t="s">
        <v>84</v>
      </c>
      <c r="AF596" s="181">
        <v>92450</v>
      </c>
      <c r="AG596" s="181">
        <v>114604</v>
      </c>
      <c r="AH596" s="181">
        <v>29627</v>
      </c>
      <c r="AI596" s="181">
        <v>6185</v>
      </c>
      <c r="AJ596" s="181">
        <v>24536</v>
      </c>
      <c r="AK596" s="181">
        <v>12155</v>
      </c>
      <c r="AL596" s="181">
        <v>111220</v>
      </c>
    </row>
    <row r="597" spans="1:38" x14ac:dyDescent="0.25">
      <c r="A597" s="159" t="s">
        <v>7382</v>
      </c>
      <c r="B597" s="158">
        <v>0.96540000000000004</v>
      </c>
      <c r="C597" s="158" t="s">
        <v>84</v>
      </c>
      <c r="D597" s="158">
        <v>0.99680000000000002</v>
      </c>
      <c r="E597" s="158">
        <v>0.98960000000000004</v>
      </c>
      <c r="F597" s="158">
        <v>0.97040000000000004</v>
      </c>
      <c r="G597" s="158">
        <v>0.98550000000000004</v>
      </c>
      <c r="H597" s="158">
        <v>0.71970000000000001</v>
      </c>
      <c r="I597" s="158">
        <v>0.97309999999999997</v>
      </c>
      <c r="J597" s="158"/>
      <c r="K597" s="158"/>
      <c r="L597" s="158"/>
      <c r="M597" s="158">
        <v>0.9647</v>
      </c>
      <c r="N597" s="158">
        <v>0.96619999999999995</v>
      </c>
      <c r="O597" s="158" t="s">
        <v>84</v>
      </c>
      <c r="P597" s="158" t="s">
        <v>84</v>
      </c>
      <c r="Q597" s="158">
        <v>0.99590000000000001</v>
      </c>
      <c r="R597" s="158">
        <v>0.99739999999999995</v>
      </c>
      <c r="S597" s="158">
        <v>0.98880000000000001</v>
      </c>
      <c r="T597" s="158">
        <v>0.99039999999999995</v>
      </c>
      <c r="U597" s="158">
        <v>0.96809999999999996</v>
      </c>
      <c r="V597" s="158">
        <v>0.97250000000000003</v>
      </c>
      <c r="W597" s="158">
        <v>0.98119999999999996</v>
      </c>
      <c r="X597" s="158">
        <v>0.98880000000000001</v>
      </c>
      <c r="Y597" s="158">
        <v>0.71389999999999998</v>
      </c>
      <c r="Z597" s="158">
        <v>0.72550000000000003</v>
      </c>
      <c r="AA597" s="158">
        <v>0.96960000000000002</v>
      </c>
      <c r="AB597" s="158">
        <v>0.97609999999999997</v>
      </c>
      <c r="AC597" s="158"/>
      <c r="AD597" s="181">
        <v>279557</v>
      </c>
      <c r="AE597" s="181" t="s">
        <v>84</v>
      </c>
      <c r="AF597" s="181">
        <v>92450</v>
      </c>
      <c r="AG597" s="181">
        <v>114604</v>
      </c>
      <c r="AH597" s="181">
        <v>29627</v>
      </c>
      <c r="AI597" s="181">
        <v>6185</v>
      </c>
      <c r="AJ597" s="181">
        <v>24536</v>
      </c>
      <c r="AK597" s="181">
        <v>12155</v>
      </c>
      <c r="AL597" s="181">
        <v>111220</v>
      </c>
    </row>
    <row r="598" spans="1:38" x14ac:dyDescent="0.25">
      <c r="A598" s="159" t="s">
        <v>7383</v>
      </c>
      <c r="B598" s="158">
        <v>0.95640000000000003</v>
      </c>
      <c r="C598" s="158" t="s">
        <v>84</v>
      </c>
      <c r="D598" s="158">
        <v>0.99319999999999997</v>
      </c>
      <c r="E598" s="158">
        <v>0.98670000000000002</v>
      </c>
      <c r="F598" s="158">
        <v>0.95930000000000004</v>
      </c>
      <c r="G598" s="158">
        <v>0.98119999999999996</v>
      </c>
      <c r="H598" s="158">
        <v>0.66159999999999997</v>
      </c>
      <c r="I598" s="158">
        <v>0.96719999999999995</v>
      </c>
      <c r="J598" s="158"/>
      <c r="K598" s="158"/>
      <c r="L598" s="158"/>
      <c r="M598" s="158">
        <v>0.95550000000000002</v>
      </c>
      <c r="N598" s="158">
        <v>0.95730000000000004</v>
      </c>
      <c r="O598" s="158" t="s">
        <v>84</v>
      </c>
      <c r="P598" s="158" t="s">
        <v>84</v>
      </c>
      <c r="Q598" s="158">
        <v>0.99209999999999998</v>
      </c>
      <c r="R598" s="158">
        <v>0.99419999999999997</v>
      </c>
      <c r="S598" s="158">
        <v>0.98560000000000003</v>
      </c>
      <c r="T598" s="158">
        <v>0.98760000000000003</v>
      </c>
      <c r="U598" s="158">
        <v>0.95640000000000003</v>
      </c>
      <c r="V598" s="158">
        <v>0.96189999999999998</v>
      </c>
      <c r="W598" s="158">
        <v>0.97589999999999999</v>
      </c>
      <c r="X598" s="158">
        <v>0.98529999999999995</v>
      </c>
      <c r="Y598" s="158">
        <v>0.65529999999999999</v>
      </c>
      <c r="Z598" s="158">
        <v>0.66779999999999995</v>
      </c>
      <c r="AA598" s="158">
        <v>0.96319999999999995</v>
      </c>
      <c r="AB598" s="158">
        <v>0.9708</v>
      </c>
      <c r="AC598" s="158"/>
      <c r="AD598" s="181">
        <v>279557</v>
      </c>
      <c r="AE598" s="181" t="s">
        <v>84</v>
      </c>
      <c r="AF598" s="181">
        <v>92450</v>
      </c>
      <c r="AG598" s="181">
        <v>114604</v>
      </c>
      <c r="AH598" s="181">
        <v>29627</v>
      </c>
      <c r="AI598" s="181">
        <v>6185</v>
      </c>
      <c r="AJ598" s="181">
        <v>24536</v>
      </c>
      <c r="AK598" s="181">
        <v>12155</v>
      </c>
      <c r="AL598" s="181">
        <v>111220</v>
      </c>
    </row>
    <row r="599" spans="1:38" x14ac:dyDescent="0.25">
      <c r="A599" s="159" t="s">
        <v>7384</v>
      </c>
      <c r="B599" s="158">
        <v>0.94830000000000003</v>
      </c>
      <c r="C599" s="158" t="s">
        <v>84</v>
      </c>
      <c r="D599" s="158">
        <v>0.98709999999999998</v>
      </c>
      <c r="E599" s="158">
        <v>0.98440000000000005</v>
      </c>
      <c r="F599" s="158">
        <v>0.94930000000000003</v>
      </c>
      <c r="G599" s="158">
        <v>0.97760000000000002</v>
      </c>
      <c r="H599" s="158">
        <v>0.61709999999999998</v>
      </c>
      <c r="I599" s="158">
        <v>0.96319999999999995</v>
      </c>
      <c r="J599" s="158"/>
      <c r="K599" s="158"/>
      <c r="L599" s="158"/>
      <c r="M599" s="158">
        <v>0.94720000000000004</v>
      </c>
      <c r="N599" s="158">
        <v>0.94930000000000003</v>
      </c>
      <c r="O599" s="158" t="s">
        <v>84</v>
      </c>
      <c r="P599" s="158" t="s">
        <v>84</v>
      </c>
      <c r="Q599" s="158">
        <v>0.98570000000000002</v>
      </c>
      <c r="R599" s="158">
        <v>0.98839999999999995</v>
      </c>
      <c r="S599" s="158">
        <v>0.98319999999999996</v>
      </c>
      <c r="T599" s="158">
        <v>0.98550000000000004</v>
      </c>
      <c r="U599" s="158">
        <v>0.94610000000000005</v>
      </c>
      <c r="V599" s="158">
        <v>0.95240000000000002</v>
      </c>
      <c r="W599" s="158">
        <v>0.97150000000000003</v>
      </c>
      <c r="X599" s="158">
        <v>0.98240000000000005</v>
      </c>
      <c r="Y599" s="158">
        <v>0.61060000000000003</v>
      </c>
      <c r="Z599" s="158">
        <v>0.62360000000000004</v>
      </c>
      <c r="AA599" s="158">
        <v>0.9587</v>
      </c>
      <c r="AB599" s="158">
        <v>0.96709999999999996</v>
      </c>
      <c r="AC599" s="158"/>
      <c r="AD599" s="181">
        <v>279557</v>
      </c>
      <c r="AE599" s="181" t="s">
        <v>84</v>
      </c>
      <c r="AF599" s="181">
        <v>92450</v>
      </c>
      <c r="AG599" s="181">
        <v>114604</v>
      </c>
      <c r="AH599" s="181">
        <v>29627</v>
      </c>
      <c r="AI599" s="181">
        <v>6185</v>
      </c>
      <c r="AJ599" s="181">
        <v>24536</v>
      </c>
      <c r="AK599" s="181">
        <v>12155</v>
      </c>
      <c r="AL599" s="181">
        <v>111220</v>
      </c>
    </row>
    <row r="600" spans="1:38" x14ac:dyDescent="0.25">
      <c r="A600" s="159" t="s">
        <v>7385</v>
      </c>
      <c r="B600" s="158">
        <v>0.7893</v>
      </c>
      <c r="C600" s="158" t="s">
        <v>84</v>
      </c>
      <c r="D600" s="158">
        <v>0.87390000000000001</v>
      </c>
      <c r="E600" s="158">
        <v>0.83009999999999995</v>
      </c>
      <c r="F600" s="158">
        <v>0.88749999999999996</v>
      </c>
      <c r="G600" s="158" t="s">
        <v>84</v>
      </c>
      <c r="H600" s="158">
        <v>0.54239999999999999</v>
      </c>
      <c r="I600" s="158" t="s">
        <v>84</v>
      </c>
      <c r="J600" s="158"/>
      <c r="K600" s="158"/>
      <c r="L600" s="158"/>
      <c r="M600" s="158">
        <v>0.76619999999999999</v>
      </c>
      <c r="N600" s="158">
        <v>0.81040000000000001</v>
      </c>
      <c r="O600" s="158" t="s">
        <v>84</v>
      </c>
      <c r="P600" s="158" t="s">
        <v>84</v>
      </c>
      <c r="Q600" s="158">
        <v>0.80720000000000003</v>
      </c>
      <c r="R600" s="158">
        <v>0.91859999999999997</v>
      </c>
      <c r="S600" s="158">
        <v>0.79049999999999998</v>
      </c>
      <c r="T600" s="158">
        <v>0.8629</v>
      </c>
      <c r="U600" s="158">
        <v>0.84809999999999997</v>
      </c>
      <c r="V600" s="158">
        <v>0.91710000000000003</v>
      </c>
      <c r="W600" s="158" t="s">
        <v>84</v>
      </c>
      <c r="X600" s="158" t="s">
        <v>84</v>
      </c>
      <c r="Y600" s="158">
        <v>0.48370000000000002</v>
      </c>
      <c r="Z600" s="158">
        <v>0.59740000000000004</v>
      </c>
      <c r="AA600" s="158" t="s">
        <v>84</v>
      </c>
      <c r="AB600" s="158" t="s">
        <v>84</v>
      </c>
      <c r="AC600" s="158"/>
      <c r="AD600" s="181">
        <v>1396</v>
      </c>
      <c r="AE600" s="181" t="s">
        <v>84</v>
      </c>
      <c r="AF600" s="181">
        <v>157</v>
      </c>
      <c r="AG600" s="181">
        <v>455</v>
      </c>
      <c r="AH600" s="181">
        <v>362</v>
      </c>
      <c r="AI600" s="181" t="s">
        <v>84</v>
      </c>
      <c r="AJ600" s="181">
        <v>306</v>
      </c>
      <c r="AK600" s="181" t="s">
        <v>84</v>
      </c>
      <c r="AL600" s="181">
        <v>916</v>
      </c>
    </row>
    <row r="601" spans="1:38" x14ac:dyDescent="0.25">
      <c r="A601" s="159" t="s">
        <v>7386</v>
      </c>
      <c r="B601" s="158">
        <v>0.81279999999999997</v>
      </c>
      <c r="C601" s="158" t="s">
        <v>84</v>
      </c>
      <c r="D601" s="158">
        <v>0.8538</v>
      </c>
      <c r="E601" s="158">
        <v>0.85909999999999997</v>
      </c>
      <c r="F601" s="158">
        <v>0.84919999999999995</v>
      </c>
      <c r="G601" s="158" t="s">
        <v>84</v>
      </c>
      <c r="H601" s="158">
        <v>0.63719999999999999</v>
      </c>
      <c r="I601" s="158">
        <v>0.85609999999999997</v>
      </c>
      <c r="J601" s="158"/>
      <c r="K601" s="158"/>
      <c r="L601" s="158"/>
      <c r="M601" s="158">
        <v>0.79379999999999995</v>
      </c>
      <c r="N601" s="158">
        <v>0.83030000000000004</v>
      </c>
      <c r="O601" s="158" t="s">
        <v>84</v>
      </c>
      <c r="P601" s="158" t="s">
        <v>84</v>
      </c>
      <c r="Q601" s="158">
        <v>0.7944</v>
      </c>
      <c r="R601" s="158">
        <v>0.89710000000000001</v>
      </c>
      <c r="S601" s="158">
        <v>0.82779999999999998</v>
      </c>
      <c r="T601" s="158">
        <v>0.8851</v>
      </c>
      <c r="U601" s="158">
        <v>0.81169999999999998</v>
      </c>
      <c r="V601" s="158">
        <v>0.87980000000000003</v>
      </c>
      <c r="W601" s="158" t="s">
        <v>84</v>
      </c>
      <c r="X601" s="158" t="s">
        <v>84</v>
      </c>
      <c r="Y601" s="158">
        <v>0.58630000000000004</v>
      </c>
      <c r="Z601" s="158">
        <v>0.68369999999999997</v>
      </c>
      <c r="AA601" s="158">
        <v>0.76910000000000001</v>
      </c>
      <c r="AB601" s="158">
        <v>0.91210000000000002</v>
      </c>
      <c r="AC601" s="158"/>
      <c r="AD601" s="181">
        <v>1915</v>
      </c>
      <c r="AE601" s="181" t="s">
        <v>84</v>
      </c>
      <c r="AF601" s="181">
        <v>208</v>
      </c>
      <c r="AG601" s="181">
        <v>654</v>
      </c>
      <c r="AH601" s="181">
        <v>467</v>
      </c>
      <c r="AI601" s="181" t="s">
        <v>84</v>
      </c>
      <c r="AJ601" s="181">
        <v>391</v>
      </c>
      <c r="AK601" s="181">
        <v>105</v>
      </c>
      <c r="AL601" s="181">
        <v>1299</v>
      </c>
    </row>
    <row r="602" spans="1:38" x14ac:dyDescent="0.25">
      <c r="A602" s="159" t="s">
        <v>7387</v>
      </c>
      <c r="B602" s="158">
        <v>0.95309999999999995</v>
      </c>
      <c r="C602" s="158" t="s">
        <v>84</v>
      </c>
      <c r="D602" s="158">
        <v>1.0009999999999999</v>
      </c>
      <c r="E602" s="158">
        <v>0.98360000000000003</v>
      </c>
      <c r="F602" s="158">
        <v>0.98429999999999995</v>
      </c>
      <c r="G602" s="158" t="s">
        <v>84</v>
      </c>
      <c r="H602" s="158">
        <v>0.84140000000000004</v>
      </c>
      <c r="I602" s="158" t="s">
        <v>84</v>
      </c>
      <c r="J602" s="158"/>
      <c r="K602" s="158"/>
      <c r="L602" s="158"/>
      <c r="M602" s="158">
        <v>0.9405</v>
      </c>
      <c r="N602" s="158">
        <v>0.96319999999999995</v>
      </c>
      <c r="O602" s="158" t="s">
        <v>84</v>
      </c>
      <c r="P602" s="158" t="s">
        <v>84</v>
      </c>
      <c r="Q602" s="158">
        <v>1.0009999999999999</v>
      </c>
      <c r="R602" s="158">
        <v>1.0009999999999999</v>
      </c>
      <c r="S602" s="158">
        <v>0.96579999999999999</v>
      </c>
      <c r="T602" s="158">
        <v>0.99219999999999997</v>
      </c>
      <c r="U602" s="158">
        <v>0.96379999999999999</v>
      </c>
      <c r="V602" s="158">
        <v>0.99319999999999997</v>
      </c>
      <c r="W602" s="158" t="s">
        <v>84</v>
      </c>
      <c r="X602" s="158" t="s">
        <v>84</v>
      </c>
      <c r="Y602" s="158">
        <v>0.79530000000000001</v>
      </c>
      <c r="Z602" s="158">
        <v>0.878</v>
      </c>
      <c r="AA602" s="158" t="s">
        <v>84</v>
      </c>
      <c r="AB602" s="158" t="s">
        <v>84</v>
      </c>
      <c r="AC602" s="158"/>
      <c r="AD602" s="181">
        <v>1396</v>
      </c>
      <c r="AE602" s="181" t="s">
        <v>84</v>
      </c>
      <c r="AF602" s="181">
        <v>157</v>
      </c>
      <c r="AG602" s="181">
        <v>455</v>
      </c>
      <c r="AH602" s="181">
        <v>362</v>
      </c>
      <c r="AI602" s="181" t="s">
        <v>84</v>
      </c>
      <c r="AJ602" s="181">
        <v>306</v>
      </c>
      <c r="AK602" s="181" t="s">
        <v>84</v>
      </c>
      <c r="AL602" s="181">
        <v>916</v>
      </c>
    </row>
    <row r="603" spans="1:38" x14ac:dyDescent="0.25">
      <c r="A603" s="159" t="s">
        <v>7388</v>
      </c>
      <c r="B603" s="158">
        <v>0.96109999999999995</v>
      </c>
      <c r="C603" s="158" t="s">
        <v>84</v>
      </c>
      <c r="D603" s="158">
        <v>0.99180000000000001</v>
      </c>
      <c r="E603" s="158">
        <v>0.97860000000000003</v>
      </c>
      <c r="F603" s="158">
        <v>0.98609999999999998</v>
      </c>
      <c r="G603" s="158" t="s">
        <v>84</v>
      </c>
      <c r="H603" s="158">
        <v>0.87619999999999998</v>
      </c>
      <c r="I603" s="158">
        <v>0.96279999999999999</v>
      </c>
      <c r="J603" s="158"/>
      <c r="K603" s="158"/>
      <c r="L603" s="158"/>
      <c r="M603" s="158">
        <v>0.95120000000000005</v>
      </c>
      <c r="N603" s="158">
        <v>0.96899999999999997</v>
      </c>
      <c r="O603" s="158" t="s">
        <v>84</v>
      </c>
      <c r="P603" s="158" t="s">
        <v>84</v>
      </c>
      <c r="Q603" s="158">
        <v>0.95889999999999997</v>
      </c>
      <c r="R603" s="158">
        <v>0.99839999999999995</v>
      </c>
      <c r="S603" s="158">
        <v>0.96340000000000003</v>
      </c>
      <c r="T603" s="158">
        <v>0.98750000000000004</v>
      </c>
      <c r="U603" s="158">
        <v>0.96930000000000005</v>
      </c>
      <c r="V603" s="158">
        <v>0.99370000000000003</v>
      </c>
      <c r="W603" s="158" t="s">
        <v>84</v>
      </c>
      <c r="X603" s="158" t="s">
        <v>84</v>
      </c>
      <c r="Y603" s="158">
        <v>0.83899999999999997</v>
      </c>
      <c r="Z603" s="158">
        <v>0.90529999999999999</v>
      </c>
      <c r="AA603" s="158">
        <v>0.90169999999999995</v>
      </c>
      <c r="AB603" s="158">
        <v>0.98619999999999997</v>
      </c>
      <c r="AC603" s="158"/>
      <c r="AD603" s="181">
        <v>1915</v>
      </c>
      <c r="AE603" s="181" t="s">
        <v>84</v>
      </c>
      <c r="AF603" s="181">
        <v>208</v>
      </c>
      <c r="AG603" s="181">
        <v>654</v>
      </c>
      <c r="AH603" s="181">
        <v>467</v>
      </c>
      <c r="AI603" s="181" t="s">
        <v>84</v>
      </c>
      <c r="AJ603" s="181">
        <v>391</v>
      </c>
      <c r="AK603" s="181">
        <v>105</v>
      </c>
      <c r="AL603" s="181">
        <v>1299</v>
      </c>
    </row>
    <row r="604" spans="1:38" x14ac:dyDescent="0.25">
      <c r="A604" s="159" t="s">
        <v>7389</v>
      </c>
      <c r="B604" s="158">
        <v>0.71050000000000002</v>
      </c>
      <c r="C604" s="158" t="s">
        <v>84</v>
      </c>
      <c r="D604" s="158">
        <v>0.79659999999999997</v>
      </c>
      <c r="E604" s="158">
        <v>0.76570000000000005</v>
      </c>
      <c r="F604" s="158">
        <v>0.80379999999999996</v>
      </c>
      <c r="G604" s="158" t="s">
        <v>84</v>
      </c>
      <c r="H604" s="158">
        <v>0.4501</v>
      </c>
      <c r="I604" s="158" t="s">
        <v>84</v>
      </c>
      <c r="J604" s="158"/>
      <c r="K604" s="158"/>
      <c r="L604" s="158"/>
      <c r="M604" s="158">
        <v>0.68440000000000001</v>
      </c>
      <c r="N604" s="158">
        <v>0.7349</v>
      </c>
      <c r="O604" s="158" t="s">
        <v>84</v>
      </c>
      <c r="P604" s="158" t="s">
        <v>84</v>
      </c>
      <c r="Q604" s="158">
        <v>0.71850000000000003</v>
      </c>
      <c r="R604" s="158">
        <v>0.85519999999999996</v>
      </c>
      <c r="S604" s="158">
        <v>0.72019999999999995</v>
      </c>
      <c r="T604" s="158">
        <v>0.80489999999999995</v>
      </c>
      <c r="U604" s="158">
        <v>0.75529999999999997</v>
      </c>
      <c r="V604" s="158">
        <v>0.84370000000000001</v>
      </c>
      <c r="W604" s="158" t="s">
        <v>84</v>
      </c>
      <c r="X604" s="158" t="s">
        <v>84</v>
      </c>
      <c r="Y604" s="158">
        <v>0.39119999999999999</v>
      </c>
      <c r="Z604" s="158">
        <v>0.50719999999999998</v>
      </c>
      <c r="AA604" s="158" t="s">
        <v>84</v>
      </c>
      <c r="AB604" s="158" t="s">
        <v>84</v>
      </c>
      <c r="AC604" s="158"/>
      <c r="AD604" s="181">
        <v>1396</v>
      </c>
      <c r="AE604" s="181" t="s">
        <v>84</v>
      </c>
      <c r="AF604" s="181">
        <v>157</v>
      </c>
      <c r="AG604" s="181">
        <v>455</v>
      </c>
      <c r="AH604" s="181">
        <v>362</v>
      </c>
      <c r="AI604" s="181" t="s">
        <v>84</v>
      </c>
      <c r="AJ604" s="181">
        <v>306</v>
      </c>
      <c r="AK604" s="181" t="s">
        <v>84</v>
      </c>
      <c r="AL604" s="181">
        <v>916</v>
      </c>
    </row>
    <row r="605" spans="1:38" x14ac:dyDescent="0.25">
      <c r="A605" s="159" t="s">
        <v>7390</v>
      </c>
      <c r="B605" s="158">
        <v>0.71850000000000003</v>
      </c>
      <c r="C605" s="158" t="s">
        <v>84</v>
      </c>
      <c r="D605" s="158">
        <v>0.76080000000000003</v>
      </c>
      <c r="E605" s="158">
        <v>0.77229999999999999</v>
      </c>
      <c r="F605" s="158">
        <v>0.76249999999999996</v>
      </c>
      <c r="G605" s="158" t="s">
        <v>84</v>
      </c>
      <c r="H605" s="158">
        <v>0.52990000000000004</v>
      </c>
      <c r="I605" s="158">
        <v>0.78010000000000002</v>
      </c>
      <c r="J605" s="158"/>
      <c r="K605" s="158"/>
      <c r="L605" s="158"/>
      <c r="M605" s="158">
        <v>0.69630000000000003</v>
      </c>
      <c r="N605" s="158">
        <v>0.73939999999999995</v>
      </c>
      <c r="O605" s="158" t="s">
        <v>84</v>
      </c>
      <c r="P605" s="158" t="s">
        <v>84</v>
      </c>
      <c r="Q605" s="158">
        <v>0.6905</v>
      </c>
      <c r="R605" s="158">
        <v>0.81730000000000003</v>
      </c>
      <c r="S605" s="158">
        <v>0.73460000000000003</v>
      </c>
      <c r="T605" s="158">
        <v>0.80530000000000002</v>
      </c>
      <c r="U605" s="158">
        <v>0.71789999999999998</v>
      </c>
      <c r="V605" s="158">
        <v>0.80100000000000005</v>
      </c>
      <c r="W605" s="158" t="s">
        <v>84</v>
      </c>
      <c r="X605" s="158" t="s">
        <v>84</v>
      </c>
      <c r="Y605" s="158">
        <v>0.47710000000000002</v>
      </c>
      <c r="Z605" s="158">
        <v>0.57989999999999997</v>
      </c>
      <c r="AA605" s="158">
        <v>0.68159999999999998</v>
      </c>
      <c r="AB605" s="158">
        <v>0.85140000000000005</v>
      </c>
      <c r="AC605" s="158"/>
      <c r="AD605" s="181">
        <v>1915</v>
      </c>
      <c r="AE605" s="181" t="s">
        <v>84</v>
      </c>
      <c r="AF605" s="181">
        <v>208</v>
      </c>
      <c r="AG605" s="181">
        <v>654</v>
      </c>
      <c r="AH605" s="181">
        <v>467</v>
      </c>
      <c r="AI605" s="181" t="s">
        <v>84</v>
      </c>
      <c r="AJ605" s="181">
        <v>391</v>
      </c>
      <c r="AK605" s="181">
        <v>105</v>
      </c>
      <c r="AL605" s="181">
        <v>1299</v>
      </c>
    </row>
    <row r="606" spans="1:38" x14ac:dyDescent="0.25">
      <c r="A606" s="159" t="s">
        <v>7391</v>
      </c>
      <c r="B606" s="158">
        <v>0.66139999999999999</v>
      </c>
      <c r="C606" s="158" t="s">
        <v>84</v>
      </c>
      <c r="D606" s="158">
        <v>0.7167</v>
      </c>
      <c r="E606" s="158">
        <v>0.73</v>
      </c>
      <c r="F606" s="158">
        <v>0.76329999999999998</v>
      </c>
      <c r="G606" s="158" t="s">
        <v>84</v>
      </c>
      <c r="H606" s="158">
        <v>0.38579999999999998</v>
      </c>
      <c r="I606" s="158" t="s">
        <v>84</v>
      </c>
      <c r="J606" s="158"/>
      <c r="K606" s="158"/>
      <c r="L606" s="158"/>
      <c r="M606" s="158">
        <v>0.63290000000000002</v>
      </c>
      <c r="N606" s="158">
        <v>0.68820000000000003</v>
      </c>
      <c r="O606" s="158" t="s">
        <v>84</v>
      </c>
      <c r="P606" s="158" t="s">
        <v>84</v>
      </c>
      <c r="Q606" s="158">
        <v>0.62790000000000001</v>
      </c>
      <c r="R606" s="158">
        <v>0.78779999999999994</v>
      </c>
      <c r="S606" s="158">
        <v>0.67949999999999999</v>
      </c>
      <c r="T606" s="158">
        <v>0.77380000000000004</v>
      </c>
      <c r="U606" s="158">
        <v>0.70960000000000001</v>
      </c>
      <c r="V606" s="158">
        <v>0.8085</v>
      </c>
      <c r="W606" s="158" t="s">
        <v>84</v>
      </c>
      <c r="X606" s="158" t="s">
        <v>84</v>
      </c>
      <c r="Y606" s="158">
        <v>0.3261</v>
      </c>
      <c r="Z606" s="158">
        <v>0.4451</v>
      </c>
      <c r="AA606" s="158" t="s">
        <v>84</v>
      </c>
      <c r="AB606" s="158" t="s">
        <v>84</v>
      </c>
      <c r="AC606" s="158"/>
      <c r="AD606" s="181">
        <v>1396</v>
      </c>
      <c r="AE606" s="181" t="s">
        <v>84</v>
      </c>
      <c r="AF606" s="181">
        <v>157</v>
      </c>
      <c r="AG606" s="181">
        <v>455</v>
      </c>
      <c r="AH606" s="181">
        <v>362</v>
      </c>
      <c r="AI606" s="181" t="s">
        <v>84</v>
      </c>
      <c r="AJ606" s="181">
        <v>306</v>
      </c>
      <c r="AK606" s="181" t="s">
        <v>84</v>
      </c>
      <c r="AL606" s="181">
        <v>916</v>
      </c>
    </row>
    <row r="607" spans="1:38" x14ac:dyDescent="0.25">
      <c r="A607" s="159" t="s">
        <v>7392</v>
      </c>
      <c r="B607" s="158">
        <v>0.66039999999999999</v>
      </c>
      <c r="C607" s="158" t="s">
        <v>84</v>
      </c>
      <c r="D607" s="158">
        <v>0.71099999999999997</v>
      </c>
      <c r="E607" s="158">
        <v>0.72419999999999995</v>
      </c>
      <c r="F607" s="158">
        <v>0.70399999999999996</v>
      </c>
      <c r="G607" s="158" t="s">
        <v>84</v>
      </c>
      <c r="H607" s="158">
        <v>0.4501</v>
      </c>
      <c r="I607" s="158">
        <v>0.77529999999999999</v>
      </c>
      <c r="J607" s="158"/>
      <c r="K607" s="158"/>
      <c r="L607" s="158"/>
      <c r="M607" s="158">
        <v>0.63619999999999999</v>
      </c>
      <c r="N607" s="158">
        <v>0.68340000000000001</v>
      </c>
      <c r="O607" s="158" t="s">
        <v>84</v>
      </c>
      <c r="P607" s="158" t="s">
        <v>84</v>
      </c>
      <c r="Q607" s="158">
        <v>0.63270000000000004</v>
      </c>
      <c r="R607" s="158">
        <v>0.77559999999999996</v>
      </c>
      <c r="S607" s="158">
        <v>0.6825</v>
      </c>
      <c r="T607" s="158">
        <v>0.76139999999999997</v>
      </c>
      <c r="U607" s="158">
        <v>0.65490000000000004</v>
      </c>
      <c r="V607" s="158">
        <v>0.74760000000000004</v>
      </c>
      <c r="W607" s="158" t="s">
        <v>84</v>
      </c>
      <c r="X607" s="158" t="s">
        <v>84</v>
      </c>
      <c r="Y607" s="158">
        <v>0.3967</v>
      </c>
      <c r="Z607" s="158">
        <v>0.50190000000000001</v>
      </c>
      <c r="AA607" s="158">
        <v>0.67430000000000001</v>
      </c>
      <c r="AB607" s="158">
        <v>0.84850000000000003</v>
      </c>
      <c r="AC607" s="158"/>
      <c r="AD607" s="181">
        <v>1915</v>
      </c>
      <c r="AE607" s="181" t="s">
        <v>84</v>
      </c>
      <c r="AF607" s="181">
        <v>208</v>
      </c>
      <c r="AG607" s="181">
        <v>654</v>
      </c>
      <c r="AH607" s="181">
        <v>467</v>
      </c>
      <c r="AI607" s="181" t="s">
        <v>84</v>
      </c>
      <c r="AJ607" s="181">
        <v>391</v>
      </c>
      <c r="AK607" s="181">
        <v>105</v>
      </c>
      <c r="AL607" s="181">
        <v>1299</v>
      </c>
    </row>
    <row r="608" spans="1:38" x14ac:dyDescent="0.25">
      <c r="A608" s="159" t="s">
        <v>7393</v>
      </c>
      <c r="B608" s="158">
        <v>0.90400000000000003</v>
      </c>
      <c r="C608" s="158" t="s">
        <v>84</v>
      </c>
      <c r="D608" s="158">
        <v>0.9839</v>
      </c>
      <c r="E608" s="158">
        <v>0.93959999999999999</v>
      </c>
      <c r="F608" s="158">
        <v>0.96650000000000003</v>
      </c>
      <c r="G608" s="158" t="s">
        <v>84</v>
      </c>
      <c r="H608" s="158">
        <v>0.72199999999999998</v>
      </c>
      <c r="I608" s="158" t="s">
        <v>84</v>
      </c>
      <c r="J608" s="158"/>
      <c r="K608" s="158"/>
      <c r="L608" s="158"/>
      <c r="M608" s="158">
        <v>0.88700000000000001</v>
      </c>
      <c r="N608" s="158">
        <v>0.91859999999999997</v>
      </c>
      <c r="O608" s="158" t="s">
        <v>84</v>
      </c>
      <c r="P608" s="158" t="s">
        <v>84</v>
      </c>
      <c r="Q608" s="158">
        <v>0.93940000000000001</v>
      </c>
      <c r="R608" s="158">
        <v>0.99580000000000002</v>
      </c>
      <c r="S608" s="158">
        <v>0.91249999999999998</v>
      </c>
      <c r="T608" s="158">
        <v>0.95850000000000002</v>
      </c>
      <c r="U608" s="158">
        <v>0.94069999999999998</v>
      </c>
      <c r="V608" s="158">
        <v>0.98119999999999996</v>
      </c>
      <c r="W608" s="158" t="s">
        <v>84</v>
      </c>
      <c r="X608" s="158" t="s">
        <v>84</v>
      </c>
      <c r="Y608" s="158">
        <v>0.66759999999999997</v>
      </c>
      <c r="Z608" s="158">
        <v>0.76900000000000002</v>
      </c>
      <c r="AA608" s="158" t="s">
        <v>84</v>
      </c>
      <c r="AB608" s="158" t="s">
        <v>84</v>
      </c>
      <c r="AC608" s="158"/>
      <c r="AD608" s="181">
        <v>1396</v>
      </c>
      <c r="AE608" s="181" t="s">
        <v>84</v>
      </c>
      <c r="AF608" s="181">
        <v>157</v>
      </c>
      <c r="AG608" s="181">
        <v>455</v>
      </c>
      <c r="AH608" s="181">
        <v>362</v>
      </c>
      <c r="AI608" s="181" t="s">
        <v>84</v>
      </c>
      <c r="AJ608" s="181">
        <v>306</v>
      </c>
      <c r="AK608" s="181" t="s">
        <v>84</v>
      </c>
      <c r="AL608" s="181">
        <v>916</v>
      </c>
    </row>
    <row r="609" spans="1:38" x14ac:dyDescent="0.25">
      <c r="A609" s="159" t="s">
        <v>7394</v>
      </c>
      <c r="B609" s="158">
        <v>0.91769999999999996</v>
      </c>
      <c r="C609" s="158" t="s">
        <v>84</v>
      </c>
      <c r="D609" s="158">
        <v>0.96040000000000003</v>
      </c>
      <c r="E609" s="158">
        <v>0.9446</v>
      </c>
      <c r="F609" s="158">
        <v>0.95799999999999996</v>
      </c>
      <c r="G609" s="158" t="s">
        <v>84</v>
      </c>
      <c r="H609" s="158">
        <v>0.78039999999999998</v>
      </c>
      <c r="I609" s="158">
        <v>0.92610000000000003</v>
      </c>
      <c r="J609" s="158"/>
      <c r="K609" s="158"/>
      <c r="L609" s="158"/>
      <c r="M609" s="158">
        <v>0.90410000000000001</v>
      </c>
      <c r="N609" s="158">
        <v>0.92949999999999999</v>
      </c>
      <c r="O609" s="158" t="s">
        <v>84</v>
      </c>
      <c r="P609" s="158" t="s">
        <v>84</v>
      </c>
      <c r="Q609" s="158">
        <v>0.9204</v>
      </c>
      <c r="R609" s="158">
        <v>0.98060000000000003</v>
      </c>
      <c r="S609" s="158">
        <v>0.92310000000000003</v>
      </c>
      <c r="T609" s="158">
        <v>0.96020000000000005</v>
      </c>
      <c r="U609" s="158">
        <v>0.93430000000000002</v>
      </c>
      <c r="V609" s="158">
        <v>0.97319999999999995</v>
      </c>
      <c r="W609" s="158" t="s">
        <v>84</v>
      </c>
      <c r="X609" s="158" t="s">
        <v>84</v>
      </c>
      <c r="Y609" s="158">
        <v>0.73540000000000005</v>
      </c>
      <c r="Z609" s="158">
        <v>0.81869999999999998</v>
      </c>
      <c r="AA609" s="158">
        <v>0.85450000000000004</v>
      </c>
      <c r="AB609" s="158">
        <v>0.96319999999999995</v>
      </c>
      <c r="AC609" s="158"/>
      <c r="AD609" s="181">
        <v>1915</v>
      </c>
      <c r="AE609" s="181" t="s">
        <v>84</v>
      </c>
      <c r="AF609" s="181">
        <v>208</v>
      </c>
      <c r="AG609" s="181">
        <v>654</v>
      </c>
      <c r="AH609" s="181">
        <v>467</v>
      </c>
      <c r="AI609" s="181" t="s">
        <v>84</v>
      </c>
      <c r="AJ609" s="181">
        <v>391</v>
      </c>
      <c r="AK609" s="181">
        <v>105</v>
      </c>
      <c r="AL609" s="181">
        <v>1299</v>
      </c>
    </row>
    <row r="610" spans="1:38" x14ac:dyDescent="0.25">
      <c r="A610" s="159" t="s">
        <v>7395</v>
      </c>
      <c r="B610" s="158">
        <v>0.85170000000000001</v>
      </c>
      <c r="C610" s="158" t="s">
        <v>84</v>
      </c>
      <c r="D610" s="158">
        <v>0.94769999999999999</v>
      </c>
      <c r="E610" s="158">
        <v>0.88929999999999998</v>
      </c>
      <c r="F610" s="158">
        <v>0.92730000000000001</v>
      </c>
      <c r="G610" s="158" t="s">
        <v>84</v>
      </c>
      <c r="H610" s="158">
        <v>0.63219999999999998</v>
      </c>
      <c r="I610" s="158" t="s">
        <v>84</v>
      </c>
      <c r="J610" s="158"/>
      <c r="K610" s="158"/>
      <c r="L610" s="158"/>
      <c r="M610" s="158">
        <v>0.83140000000000003</v>
      </c>
      <c r="N610" s="158">
        <v>0.86970000000000003</v>
      </c>
      <c r="O610" s="158" t="s">
        <v>84</v>
      </c>
      <c r="P610" s="158" t="s">
        <v>84</v>
      </c>
      <c r="Q610" s="158">
        <v>0.89459999999999995</v>
      </c>
      <c r="R610" s="158">
        <v>0.97440000000000004</v>
      </c>
      <c r="S610" s="158">
        <v>0.85540000000000005</v>
      </c>
      <c r="T610" s="158">
        <v>0.91559999999999997</v>
      </c>
      <c r="U610" s="158">
        <v>0.89390000000000003</v>
      </c>
      <c r="V610" s="158">
        <v>0.95040000000000002</v>
      </c>
      <c r="W610" s="158" t="s">
        <v>84</v>
      </c>
      <c r="X610" s="158" t="s">
        <v>84</v>
      </c>
      <c r="Y610" s="158">
        <v>0.57479999999999998</v>
      </c>
      <c r="Z610" s="158">
        <v>0.68410000000000004</v>
      </c>
      <c r="AA610" s="158" t="s">
        <v>84</v>
      </c>
      <c r="AB610" s="158" t="s">
        <v>84</v>
      </c>
      <c r="AC610" s="158"/>
      <c r="AD610" s="181">
        <v>1396</v>
      </c>
      <c r="AE610" s="181" t="s">
        <v>84</v>
      </c>
      <c r="AF610" s="181">
        <v>157</v>
      </c>
      <c r="AG610" s="181">
        <v>455</v>
      </c>
      <c r="AH610" s="181">
        <v>362</v>
      </c>
      <c r="AI610" s="181" t="s">
        <v>84</v>
      </c>
      <c r="AJ610" s="181">
        <v>306</v>
      </c>
      <c r="AK610" s="181" t="s">
        <v>84</v>
      </c>
      <c r="AL610" s="181">
        <v>916</v>
      </c>
    </row>
    <row r="611" spans="1:38" x14ac:dyDescent="0.25">
      <c r="A611" s="159" t="s">
        <v>7396</v>
      </c>
      <c r="B611" s="158">
        <v>0.88090000000000002</v>
      </c>
      <c r="C611" s="158" t="s">
        <v>84</v>
      </c>
      <c r="D611" s="158">
        <v>0.91049999999999998</v>
      </c>
      <c r="E611" s="158">
        <v>0.92710000000000004</v>
      </c>
      <c r="F611" s="158">
        <v>0.91549999999999998</v>
      </c>
      <c r="G611" s="158" t="s">
        <v>84</v>
      </c>
      <c r="H611" s="158">
        <v>0.72370000000000001</v>
      </c>
      <c r="I611" s="158">
        <v>0.9093</v>
      </c>
      <c r="J611" s="158"/>
      <c r="K611" s="158"/>
      <c r="L611" s="158"/>
      <c r="M611" s="158">
        <v>0.86499999999999999</v>
      </c>
      <c r="N611" s="158">
        <v>0.89510000000000001</v>
      </c>
      <c r="O611" s="158" t="s">
        <v>84</v>
      </c>
      <c r="P611" s="158" t="s">
        <v>84</v>
      </c>
      <c r="Q611" s="158">
        <v>0.8599</v>
      </c>
      <c r="R611" s="158">
        <v>0.94340000000000002</v>
      </c>
      <c r="S611" s="158">
        <v>0.90269999999999995</v>
      </c>
      <c r="T611" s="158">
        <v>0.9456</v>
      </c>
      <c r="U611" s="158">
        <v>0.88500000000000001</v>
      </c>
      <c r="V611" s="158">
        <v>0.93810000000000004</v>
      </c>
      <c r="W611" s="158" t="s">
        <v>84</v>
      </c>
      <c r="X611" s="158" t="s">
        <v>84</v>
      </c>
      <c r="Y611" s="158">
        <v>0.67559999999999998</v>
      </c>
      <c r="Z611" s="158">
        <v>0.76580000000000004</v>
      </c>
      <c r="AA611" s="158">
        <v>0.83289999999999997</v>
      </c>
      <c r="AB611" s="158">
        <v>0.95179999999999998</v>
      </c>
      <c r="AC611" s="158"/>
      <c r="AD611" s="181">
        <v>1915</v>
      </c>
      <c r="AE611" s="181" t="s">
        <v>84</v>
      </c>
      <c r="AF611" s="181">
        <v>208</v>
      </c>
      <c r="AG611" s="181">
        <v>654</v>
      </c>
      <c r="AH611" s="181">
        <v>467</v>
      </c>
      <c r="AI611" s="181" t="s">
        <v>84</v>
      </c>
      <c r="AJ611" s="181">
        <v>391</v>
      </c>
      <c r="AK611" s="181">
        <v>105</v>
      </c>
      <c r="AL611" s="181">
        <v>1299</v>
      </c>
    </row>
    <row r="612" spans="1:38" x14ac:dyDescent="0.25">
      <c r="A612" s="159" t="s">
        <v>7397</v>
      </c>
      <c r="B612" s="158">
        <v>0.81910000000000005</v>
      </c>
      <c r="C612" s="158" t="s">
        <v>84</v>
      </c>
      <c r="D612" s="158">
        <v>0.90380000000000005</v>
      </c>
      <c r="E612" s="158">
        <v>0.85629999999999995</v>
      </c>
      <c r="F612" s="158">
        <v>0.90749999999999997</v>
      </c>
      <c r="G612" s="158" t="s">
        <v>84</v>
      </c>
      <c r="H612" s="158">
        <v>0.58450000000000002</v>
      </c>
      <c r="I612" s="158" t="s">
        <v>84</v>
      </c>
      <c r="J612" s="158"/>
      <c r="K612" s="158"/>
      <c r="L612" s="158"/>
      <c r="M612" s="158">
        <v>0.79720000000000002</v>
      </c>
      <c r="N612" s="158">
        <v>0.83889999999999998</v>
      </c>
      <c r="O612" s="158" t="s">
        <v>84</v>
      </c>
      <c r="P612" s="158" t="s">
        <v>84</v>
      </c>
      <c r="Q612" s="158">
        <v>0.8417</v>
      </c>
      <c r="R612" s="158">
        <v>0.94230000000000003</v>
      </c>
      <c r="S612" s="158">
        <v>0.81899999999999995</v>
      </c>
      <c r="T612" s="158">
        <v>0.88649999999999995</v>
      </c>
      <c r="U612" s="158">
        <v>0.871</v>
      </c>
      <c r="V612" s="158">
        <v>0.93410000000000004</v>
      </c>
      <c r="W612" s="158" t="s">
        <v>84</v>
      </c>
      <c r="X612" s="158" t="s">
        <v>84</v>
      </c>
      <c r="Y612" s="158">
        <v>0.5262</v>
      </c>
      <c r="Z612" s="158">
        <v>0.63819999999999999</v>
      </c>
      <c r="AA612" s="158" t="s">
        <v>84</v>
      </c>
      <c r="AB612" s="158" t="s">
        <v>84</v>
      </c>
      <c r="AC612" s="158"/>
      <c r="AD612" s="181">
        <v>1396</v>
      </c>
      <c r="AE612" s="181" t="s">
        <v>84</v>
      </c>
      <c r="AF612" s="181">
        <v>157</v>
      </c>
      <c r="AG612" s="181">
        <v>455</v>
      </c>
      <c r="AH612" s="181">
        <v>362</v>
      </c>
      <c r="AI612" s="181" t="s">
        <v>84</v>
      </c>
      <c r="AJ612" s="181">
        <v>306</v>
      </c>
      <c r="AK612" s="181" t="s">
        <v>84</v>
      </c>
      <c r="AL612" s="181">
        <v>916</v>
      </c>
    </row>
    <row r="613" spans="1:38" x14ac:dyDescent="0.25">
      <c r="A613" s="159" t="s">
        <v>7398</v>
      </c>
      <c r="B613" s="158">
        <v>0.84940000000000004</v>
      </c>
      <c r="C613" s="158" t="s">
        <v>84</v>
      </c>
      <c r="D613" s="158">
        <v>0.89459999999999995</v>
      </c>
      <c r="E613" s="158">
        <v>0.89019999999999999</v>
      </c>
      <c r="F613" s="158">
        <v>0.87939999999999996</v>
      </c>
      <c r="G613" s="158" t="s">
        <v>84</v>
      </c>
      <c r="H613" s="158">
        <v>0.68420000000000003</v>
      </c>
      <c r="I613" s="158">
        <v>0.90229999999999999</v>
      </c>
      <c r="J613" s="158"/>
      <c r="K613" s="158"/>
      <c r="L613" s="158"/>
      <c r="M613" s="158">
        <v>0.83189999999999997</v>
      </c>
      <c r="N613" s="158">
        <v>0.86529999999999996</v>
      </c>
      <c r="O613" s="158" t="s">
        <v>84</v>
      </c>
      <c r="P613" s="158" t="s">
        <v>84</v>
      </c>
      <c r="Q613" s="158">
        <v>0.84079999999999999</v>
      </c>
      <c r="R613" s="158">
        <v>0.93100000000000005</v>
      </c>
      <c r="S613" s="158">
        <v>0.86170000000000002</v>
      </c>
      <c r="T613" s="158">
        <v>0.91320000000000001</v>
      </c>
      <c r="U613" s="158">
        <v>0.8448</v>
      </c>
      <c r="V613" s="158">
        <v>0.90669999999999995</v>
      </c>
      <c r="W613" s="158" t="s">
        <v>84</v>
      </c>
      <c r="X613" s="158" t="s">
        <v>84</v>
      </c>
      <c r="Y613" s="158">
        <v>0.63449999999999995</v>
      </c>
      <c r="Z613" s="158">
        <v>0.72860000000000003</v>
      </c>
      <c r="AA613" s="158">
        <v>0.82330000000000003</v>
      </c>
      <c r="AB613" s="158">
        <v>0.94710000000000005</v>
      </c>
      <c r="AC613" s="158"/>
      <c r="AD613" s="181">
        <v>1915</v>
      </c>
      <c r="AE613" s="181" t="s">
        <v>84</v>
      </c>
      <c r="AF613" s="181">
        <v>208</v>
      </c>
      <c r="AG613" s="181">
        <v>654</v>
      </c>
      <c r="AH613" s="181">
        <v>467</v>
      </c>
      <c r="AI613" s="181" t="s">
        <v>84</v>
      </c>
      <c r="AJ613" s="181">
        <v>391</v>
      </c>
      <c r="AK613" s="181">
        <v>105</v>
      </c>
      <c r="AL613" s="181">
        <v>1299</v>
      </c>
    </row>
    <row r="614" spans="1:38" x14ac:dyDescent="0.25">
      <c r="A614" s="159" t="s">
        <v>7399</v>
      </c>
      <c r="B614" s="158">
        <v>0.7198</v>
      </c>
      <c r="C614" s="158" t="s">
        <v>84</v>
      </c>
      <c r="D614" s="158">
        <v>0.8024</v>
      </c>
      <c r="E614" s="158">
        <v>0.8125</v>
      </c>
      <c r="F614" s="158">
        <v>0.77370000000000005</v>
      </c>
      <c r="G614" s="158">
        <v>0.79849999999999999</v>
      </c>
      <c r="H614" s="158">
        <v>0.46839999999999998</v>
      </c>
      <c r="I614" s="158">
        <v>0.82440000000000002</v>
      </c>
      <c r="J614" s="158"/>
      <c r="K614" s="158"/>
      <c r="L614" s="158"/>
      <c r="M614" s="158">
        <v>0.70950000000000002</v>
      </c>
      <c r="N614" s="158">
        <v>0.72989999999999999</v>
      </c>
      <c r="O614" s="158" t="s">
        <v>84</v>
      </c>
      <c r="P614" s="158" t="s">
        <v>84</v>
      </c>
      <c r="Q614" s="158">
        <v>0.78029999999999999</v>
      </c>
      <c r="R614" s="158">
        <v>0.8226</v>
      </c>
      <c r="S614" s="158">
        <v>0.79649999999999999</v>
      </c>
      <c r="T614" s="158">
        <v>0.82730000000000004</v>
      </c>
      <c r="U614" s="158">
        <v>0.74680000000000002</v>
      </c>
      <c r="V614" s="158">
        <v>0.79810000000000003</v>
      </c>
      <c r="W614" s="158">
        <v>0.71640000000000004</v>
      </c>
      <c r="X614" s="158">
        <v>0.85909999999999997</v>
      </c>
      <c r="Y614" s="158">
        <v>0.44590000000000002</v>
      </c>
      <c r="Z614" s="158">
        <v>0.49059999999999998</v>
      </c>
      <c r="AA614" s="158">
        <v>0.78380000000000005</v>
      </c>
      <c r="AB614" s="158">
        <v>0.85809999999999997</v>
      </c>
      <c r="AC614" s="158"/>
      <c r="AD614" s="181">
        <v>8015</v>
      </c>
      <c r="AE614" s="181" t="s">
        <v>84</v>
      </c>
      <c r="AF614" s="181">
        <v>1538</v>
      </c>
      <c r="AG614" s="181">
        <v>2789</v>
      </c>
      <c r="AH614" s="181">
        <v>1119</v>
      </c>
      <c r="AI614" s="181">
        <v>133</v>
      </c>
      <c r="AJ614" s="181">
        <v>1997</v>
      </c>
      <c r="AK614" s="181">
        <v>439</v>
      </c>
      <c r="AL614" s="181">
        <v>7776</v>
      </c>
    </row>
    <row r="615" spans="1:38" x14ac:dyDescent="0.25">
      <c r="A615" s="159" t="s">
        <v>7400</v>
      </c>
      <c r="B615" s="158">
        <v>0.7782</v>
      </c>
      <c r="C615" s="158" t="s">
        <v>84</v>
      </c>
      <c r="D615" s="158">
        <v>0.82920000000000005</v>
      </c>
      <c r="E615" s="158">
        <v>0.86009999999999998</v>
      </c>
      <c r="F615" s="158">
        <v>0.77710000000000001</v>
      </c>
      <c r="G615" s="158">
        <v>0.82220000000000004</v>
      </c>
      <c r="H615" s="158">
        <v>0.43669999999999998</v>
      </c>
      <c r="I615" s="158">
        <v>0.90849999999999997</v>
      </c>
      <c r="J615" s="158"/>
      <c r="K615" s="158"/>
      <c r="L615" s="158"/>
      <c r="M615" s="158">
        <v>0.76739999999999997</v>
      </c>
      <c r="N615" s="158">
        <v>0.78849999999999998</v>
      </c>
      <c r="O615" s="158" t="s">
        <v>84</v>
      </c>
      <c r="P615" s="158" t="s">
        <v>84</v>
      </c>
      <c r="Q615" s="158">
        <v>0.80389999999999995</v>
      </c>
      <c r="R615" s="158">
        <v>0.85150000000000003</v>
      </c>
      <c r="S615" s="158">
        <v>0.84519999999999995</v>
      </c>
      <c r="T615" s="158">
        <v>0.87360000000000004</v>
      </c>
      <c r="U615" s="158">
        <v>0.749</v>
      </c>
      <c r="V615" s="158">
        <v>0.8024</v>
      </c>
      <c r="W615" s="158">
        <v>0.73719999999999997</v>
      </c>
      <c r="X615" s="158">
        <v>0.88190000000000002</v>
      </c>
      <c r="Y615" s="158">
        <v>0.40600000000000003</v>
      </c>
      <c r="Z615" s="158">
        <v>0.46689999999999998</v>
      </c>
      <c r="AA615" s="158">
        <v>0.87629999999999997</v>
      </c>
      <c r="AB615" s="158">
        <v>0.93269999999999997</v>
      </c>
      <c r="AC615" s="158"/>
      <c r="AD615" s="181">
        <v>6825</v>
      </c>
      <c r="AE615" s="181" t="s">
        <v>84</v>
      </c>
      <c r="AF615" s="181">
        <v>1173</v>
      </c>
      <c r="AG615" s="181">
        <v>2891</v>
      </c>
      <c r="AH615" s="181">
        <v>1072</v>
      </c>
      <c r="AI615" s="181">
        <v>121</v>
      </c>
      <c r="AJ615" s="181">
        <v>1071</v>
      </c>
      <c r="AK615" s="181">
        <v>497</v>
      </c>
      <c r="AL615" s="181">
        <v>5390</v>
      </c>
    </row>
    <row r="616" spans="1:38" x14ac:dyDescent="0.25">
      <c r="A616" s="159" t="s">
        <v>7401</v>
      </c>
      <c r="B616" s="158">
        <v>0.92749999999999999</v>
      </c>
      <c r="C616" s="158" t="s">
        <v>84</v>
      </c>
      <c r="D616" s="158">
        <v>0.98629999999999995</v>
      </c>
      <c r="E616" s="158">
        <v>0.96840000000000004</v>
      </c>
      <c r="F616" s="158">
        <v>0.95599999999999996</v>
      </c>
      <c r="G616" s="158">
        <v>0.97860000000000003</v>
      </c>
      <c r="H616" s="158">
        <v>0.80049999999999999</v>
      </c>
      <c r="I616" s="158">
        <v>0.95089999999999997</v>
      </c>
      <c r="J616" s="158"/>
      <c r="K616" s="158"/>
      <c r="L616" s="158"/>
      <c r="M616" s="158">
        <v>0.92149999999999999</v>
      </c>
      <c r="N616" s="158">
        <v>0.93300000000000005</v>
      </c>
      <c r="O616" s="158" t="s">
        <v>84</v>
      </c>
      <c r="P616" s="158" t="s">
        <v>84</v>
      </c>
      <c r="Q616" s="158">
        <v>0.97850000000000004</v>
      </c>
      <c r="R616" s="158">
        <v>0.99129999999999996</v>
      </c>
      <c r="S616" s="158">
        <v>0.96099999999999997</v>
      </c>
      <c r="T616" s="158">
        <v>0.97450000000000003</v>
      </c>
      <c r="U616" s="158">
        <v>0.94199999999999995</v>
      </c>
      <c r="V616" s="158">
        <v>0.9667</v>
      </c>
      <c r="W616" s="158">
        <v>0.93120000000000003</v>
      </c>
      <c r="X616" s="158">
        <v>0.99350000000000005</v>
      </c>
      <c r="Y616" s="158">
        <v>0.78220000000000001</v>
      </c>
      <c r="Z616" s="158">
        <v>0.81730000000000003</v>
      </c>
      <c r="AA616" s="158">
        <v>0.92569999999999997</v>
      </c>
      <c r="AB616" s="158">
        <v>0.9677</v>
      </c>
      <c r="AC616" s="158"/>
      <c r="AD616" s="181">
        <v>8015</v>
      </c>
      <c r="AE616" s="181" t="s">
        <v>84</v>
      </c>
      <c r="AF616" s="181">
        <v>1538</v>
      </c>
      <c r="AG616" s="181">
        <v>2789</v>
      </c>
      <c r="AH616" s="181">
        <v>1119</v>
      </c>
      <c r="AI616" s="181">
        <v>133</v>
      </c>
      <c r="AJ616" s="181">
        <v>1997</v>
      </c>
      <c r="AK616" s="181">
        <v>439</v>
      </c>
      <c r="AL616" s="181">
        <v>7776</v>
      </c>
    </row>
    <row r="617" spans="1:38" x14ac:dyDescent="0.25">
      <c r="A617" s="159" t="s">
        <v>7402</v>
      </c>
      <c r="B617" s="158">
        <v>0.94869999999999999</v>
      </c>
      <c r="C617" s="158" t="s">
        <v>84</v>
      </c>
      <c r="D617" s="158">
        <v>0.99170000000000003</v>
      </c>
      <c r="E617" s="158">
        <v>0.97850000000000004</v>
      </c>
      <c r="F617" s="158">
        <v>0.96509999999999996</v>
      </c>
      <c r="G617" s="158">
        <v>0.9849</v>
      </c>
      <c r="H617" s="158">
        <v>0.7903</v>
      </c>
      <c r="I617" s="158">
        <v>0.97119999999999995</v>
      </c>
      <c r="J617" s="158"/>
      <c r="K617" s="158"/>
      <c r="L617" s="158"/>
      <c r="M617" s="158">
        <v>0.94299999999999995</v>
      </c>
      <c r="N617" s="158">
        <v>0.95379999999999998</v>
      </c>
      <c r="O617" s="158" t="s">
        <v>84</v>
      </c>
      <c r="P617" s="158" t="s">
        <v>84</v>
      </c>
      <c r="Q617" s="158">
        <v>0.9829</v>
      </c>
      <c r="R617" s="158">
        <v>0.996</v>
      </c>
      <c r="S617" s="158">
        <v>0.97199999999999998</v>
      </c>
      <c r="T617" s="158">
        <v>0.98340000000000005</v>
      </c>
      <c r="U617" s="158">
        <v>0.95169999999999999</v>
      </c>
      <c r="V617" s="158">
        <v>0.9748</v>
      </c>
      <c r="W617" s="158">
        <v>0.93289999999999995</v>
      </c>
      <c r="X617" s="158">
        <v>0.99670000000000003</v>
      </c>
      <c r="Y617" s="158">
        <v>0.76470000000000005</v>
      </c>
      <c r="Z617" s="158">
        <v>0.8135</v>
      </c>
      <c r="AA617" s="158">
        <v>0.95150000000000001</v>
      </c>
      <c r="AB617" s="158">
        <v>0.98299999999999998</v>
      </c>
      <c r="AC617" s="158"/>
      <c r="AD617" s="181">
        <v>6825</v>
      </c>
      <c r="AE617" s="181" t="s">
        <v>84</v>
      </c>
      <c r="AF617" s="181">
        <v>1173</v>
      </c>
      <c r="AG617" s="181">
        <v>2891</v>
      </c>
      <c r="AH617" s="181">
        <v>1072</v>
      </c>
      <c r="AI617" s="181">
        <v>121</v>
      </c>
      <c r="AJ617" s="181">
        <v>1071</v>
      </c>
      <c r="AK617" s="181">
        <v>497</v>
      </c>
      <c r="AL617" s="181">
        <v>5390</v>
      </c>
    </row>
    <row r="618" spans="1:38" x14ac:dyDescent="0.25">
      <c r="A618" s="159" t="s">
        <v>7403</v>
      </c>
      <c r="B618" s="158">
        <v>0.59530000000000005</v>
      </c>
      <c r="C618" s="158" t="s">
        <v>84</v>
      </c>
      <c r="D618" s="158">
        <v>0.65680000000000005</v>
      </c>
      <c r="E618" s="158">
        <v>0.7056</v>
      </c>
      <c r="F618" s="158">
        <v>0.66090000000000004</v>
      </c>
      <c r="G618" s="158">
        <v>0.63529999999999998</v>
      </c>
      <c r="H618" s="158">
        <v>0.32219999999999999</v>
      </c>
      <c r="I618" s="158">
        <v>0.7419</v>
      </c>
      <c r="J618" s="158"/>
      <c r="K618" s="158"/>
      <c r="L618" s="158"/>
      <c r="M618" s="158">
        <v>0.5837</v>
      </c>
      <c r="N618" s="158">
        <v>0.60680000000000001</v>
      </c>
      <c r="O618" s="158" t="s">
        <v>84</v>
      </c>
      <c r="P618" s="158" t="s">
        <v>84</v>
      </c>
      <c r="Q618" s="158">
        <v>0.62970000000000004</v>
      </c>
      <c r="R618" s="158">
        <v>0.68240000000000001</v>
      </c>
      <c r="S618" s="158">
        <v>0.68659999999999999</v>
      </c>
      <c r="T618" s="158">
        <v>0.72370000000000001</v>
      </c>
      <c r="U618" s="158">
        <v>0.63009999999999999</v>
      </c>
      <c r="V618" s="158">
        <v>0.68989999999999996</v>
      </c>
      <c r="W618" s="158">
        <v>0.54339999999999999</v>
      </c>
      <c r="X618" s="158">
        <v>0.71360000000000001</v>
      </c>
      <c r="Y618" s="158">
        <v>0.30080000000000001</v>
      </c>
      <c r="Z618" s="158">
        <v>0.34379999999999999</v>
      </c>
      <c r="AA618" s="158">
        <v>0.69540000000000002</v>
      </c>
      <c r="AB618" s="158">
        <v>0.78249999999999997</v>
      </c>
      <c r="AC618" s="158"/>
      <c r="AD618" s="181">
        <v>8015</v>
      </c>
      <c r="AE618" s="181" t="s">
        <v>84</v>
      </c>
      <c r="AF618" s="181">
        <v>1538</v>
      </c>
      <c r="AG618" s="181">
        <v>2789</v>
      </c>
      <c r="AH618" s="181">
        <v>1119</v>
      </c>
      <c r="AI618" s="181">
        <v>133</v>
      </c>
      <c r="AJ618" s="181">
        <v>1997</v>
      </c>
      <c r="AK618" s="181">
        <v>439</v>
      </c>
      <c r="AL618" s="181">
        <v>7776</v>
      </c>
    </row>
    <row r="619" spans="1:38" x14ac:dyDescent="0.25">
      <c r="A619" s="159" t="s">
        <v>7404</v>
      </c>
      <c r="B619" s="158">
        <v>0.68520000000000003</v>
      </c>
      <c r="C619" s="158" t="s">
        <v>84</v>
      </c>
      <c r="D619" s="158">
        <v>0.71209999999999996</v>
      </c>
      <c r="E619" s="158">
        <v>0.7732</v>
      </c>
      <c r="F619" s="158">
        <v>0.69079999999999997</v>
      </c>
      <c r="G619" s="158">
        <v>0.76339999999999997</v>
      </c>
      <c r="H619" s="158">
        <v>0.3251</v>
      </c>
      <c r="I619" s="158">
        <v>0.85319999999999996</v>
      </c>
      <c r="J619" s="158"/>
      <c r="K619" s="158"/>
      <c r="L619" s="158"/>
      <c r="M619" s="158">
        <v>0.67259999999999998</v>
      </c>
      <c r="N619" s="158">
        <v>0.69740000000000002</v>
      </c>
      <c r="O619" s="158" t="s">
        <v>84</v>
      </c>
      <c r="P619" s="158" t="s">
        <v>84</v>
      </c>
      <c r="Q619" s="158">
        <v>0.68079999999999996</v>
      </c>
      <c r="R619" s="158">
        <v>0.74099999999999999</v>
      </c>
      <c r="S619" s="158">
        <v>0.75460000000000005</v>
      </c>
      <c r="T619" s="158">
        <v>0.79069999999999996</v>
      </c>
      <c r="U619" s="158">
        <v>0.65849999999999997</v>
      </c>
      <c r="V619" s="158">
        <v>0.7208</v>
      </c>
      <c r="W619" s="158">
        <v>0.66869999999999996</v>
      </c>
      <c r="X619" s="158">
        <v>0.83440000000000003</v>
      </c>
      <c r="Y619" s="158">
        <v>0.29549999999999998</v>
      </c>
      <c r="Z619" s="158">
        <v>0.35499999999999998</v>
      </c>
      <c r="AA619" s="158">
        <v>0.81320000000000003</v>
      </c>
      <c r="AB619" s="158">
        <v>0.88529999999999998</v>
      </c>
      <c r="AC619" s="158"/>
      <c r="AD619" s="181">
        <v>6825</v>
      </c>
      <c r="AE619" s="181" t="s">
        <v>84</v>
      </c>
      <c r="AF619" s="181">
        <v>1173</v>
      </c>
      <c r="AG619" s="181">
        <v>2891</v>
      </c>
      <c r="AH619" s="181">
        <v>1072</v>
      </c>
      <c r="AI619" s="181">
        <v>121</v>
      </c>
      <c r="AJ619" s="181">
        <v>1071</v>
      </c>
      <c r="AK619" s="181">
        <v>497</v>
      </c>
      <c r="AL619" s="181">
        <v>5390</v>
      </c>
    </row>
    <row r="620" spans="1:38" x14ac:dyDescent="0.25">
      <c r="A620" s="159" t="s">
        <v>7405</v>
      </c>
      <c r="B620" s="158">
        <v>0.51449999999999996</v>
      </c>
      <c r="C620" s="158" t="s">
        <v>84</v>
      </c>
      <c r="D620" s="158">
        <v>0.55610000000000004</v>
      </c>
      <c r="E620" s="158">
        <v>0.63270000000000004</v>
      </c>
      <c r="F620" s="158">
        <v>0.5907</v>
      </c>
      <c r="G620" s="158">
        <v>0.56159999999999999</v>
      </c>
      <c r="H620" s="158">
        <v>0.24010000000000001</v>
      </c>
      <c r="I620" s="158">
        <v>0.65800000000000003</v>
      </c>
      <c r="J620" s="158"/>
      <c r="K620" s="158"/>
      <c r="L620" s="158"/>
      <c r="M620" s="158">
        <v>0.502</v>
      </c>
      <c r="N620" s="158">
        <v>0.52680000000000005</v>
      </c>
      <c r="O620" s="158" t="s">
        <v>84</v>
      </c>
      <c r="P620" s="158" t="s">
        <v>84</v>
      </c>
      <c r="Q620" s="158">
        <v>0.52600000000000002</v>
      </c>
      <c r="R620" s="158">
        <v>0.58499999999999996</v>
      </c>
      <c r="S620" s="158">
        <v>0.61140000000000005</v>
      </c>
      <c r="T620" s="158">
        <v>0.6532</v>
      </c>
      <c r="U620" s="158">
        <v>0.55720000000000003</v>
      </c>
      <c r="V620" s="158">
        <v>0.62260000000000004</v>
      </c>
      <c r="W620" s="158">
        <v>0.46700000000000003</v>
      </c>
      <c r="X620" s="158">
        <v>0.64590000000000003</v>
      </c>
      <c r="Y620" s="158">
        <v>0.21990000000000001</v>
      </c>
      <c r="Z620" s="158">
        <v>0.26079999999999998</v>
      </c>
      <c r="AA620" s="158">
        <v>0.60660000000000003</v>
      </c>
      <c r="AB620" s="158">
        <v>0.70430000000000004</v>
      </c>
      <c r="AC620" s="158"/>
      <c r="AD620" s="181">
        <v>8015</v>
      </c>
      <c r="AE620" s="181" t="s">
        <v>84</v>
      </c>
      <c r="AF620" s="181">
        <v>1538</v>
      </c>
      <c r="AG620" s="181">
        <v>2789</v>
      </c>
      <c r="AH620" s="181">
        <v>1119</v>
      </c>
      <c r="AI620" s="181">
        <v>133</v>
      </c>
      <c r="AJ620" s="181">
        <v>1997</v>
      </c>
      <c r="AK620" s="181">
        <v>439</v>
      </c>
      <c r="AL620" s="181">
        <v>7776</v>
      </c>
    </row>
    <row r="621" spans="1:38" x14ac:dyDescent="0.25">
      <c r="A621" s="159" t="s">
        <v>7406</v>
      </c>
      <c r="B621" s="158">
        <v>0.63029999999999997</v>
      </c>
      <c r="C621" s="158" t="s">
        <v>84</v>
      </c>
      <c r="D621" s="158">
        <v>0.64419999999999999</v>
      </c>
      <c r="E621" s="158">
        <v>0.71340000000000003</v>
      </c>
      <c r="F621" s="158">
        <v>0.62560000000000004</v>
      </c>
      <c r="G621" s="158">
        <v>0.73899999999999999</v>
      </c>
      <c r="H621" s="158">
        <v>0.28889999999999999</v>
      </c>
      <c r="I621" s="158">
        <v>0.82879999999999998</v>
      </c>
      <c r="J621" s="158"/>
      <c r="K621" s="158"/>
      <c r="L621" s="158"/>
      <c r="M621" s="158">
        <v>0.61619999999999997</v>
      </c>
      <c r="N621" s="158">
        <v>0.64410000000000001</v>
      </c>
      <c r="O621" s="158" t="s">
        <v>84</v>
      </c>
      <c r="P621" s="158" t="s">
        <v>84</v>
      </c>
      <c r="Q621" s="158">
        <v>0.60709999999999997</v>
      </c>
      <c r="R621" s="158">
        <v>0.67869999999999997</v>
      </c>
      <c r="S621" s="158">
        <v>0.69179999999999997</v>
      </c>
      <c r="T621" s="158">
        <v>0.73380000000000001</v>
      </c>
      <c r="U621" s="158">
        <v>0.5887</v>
      </c>
      <c r="V621" s="158">
        <v>0.66020000000000001</v>
      </c>
      <c r="W621" s="158">
        <v>0.6381</v>
      </c>
      <c r="X621" s="158">
        <v>0.81569999999999998</v>
      </c>
      <c r="Y621" s="158">
        <v>0.25919999999999999</v>
      </c>
      <c r="Z621" s="158">
        <v>0.31919999999999998</v>
      </c>
      <c r="AA621" s="158">
        <v>0.78280000000000005</v>
      </c>
      <c r="AB621" s="158">
        <v>0.86580000000000001</v>
      </c>
      <c r="AC621" s="158"/>
      <c r="AD621" s="181">
        <v>6825</v>
      </c>
      <c r="AE621" s="181" t="s">
        <v>84</v>
      </c>
      <c r="AF621" s="181">
        <v>1173</v>
      </c>
      <c r="AG621" s="181">
        <v>2891</v>
      </c>
      <c r="AH621" s="181">
        <v>1072</v>
      </c>
      <c r="AI621" s="181">
        <v>121</v>
      </c>
      <c r="AJ621" s="181">
        <v>1071</v>
      </c>
      <c r="AK621" s="181">
        <v>497</v>
      </c>
      <c r="AL621" s="181">
        <v>5390</v>
      </c>
    </row>
    <row r="622" spans="1:38" x14ac:dyDescent="0.25">
      <c r="A622" s="159" t="s">
        <v>7407</v>
      </c>
      <c r="B622" s="158">
        <v>0.86070000000000002</v>
      </c>
      <c r="C622" s="158" t="s">
        <v>84</v>
      </c>
      <c r="D622" s="158">
        <v>0.93889999999999996</v>
      </c>
      <c r="E622" s="158">
        <v>0.93110000000000004</v>
      </c>
      <c r="F622" s="158">
        <v>0.9052</v>
      </c>
      <c r="G622" s="158">
        <v>0.9506</v>
      </c>
      <c r="H622" s="158">
        <v>0.66010000000000002</v>
      </c>
      <c r="I622" s="158">
        <v>0.91169999999999995</v>
      </c>
      <c r="J622" s="158"/>
      <c r="K622" s="158"/>
      <c r="L622" s="158"/>
      <c r="M622" s="158">
        <v>0.8528</v>
      </c>
      <c r="N622" s="158">
        <v>0.86829999999999996</v>
      </c>
      <c r="O622" s="158" t="s">
        <v>84</v>
      </c>
      <c r="P622" s="158" t="s">
        <v>84</v>
      </c>
      <c r="Q622" s="158">
        <v>0.92510000000000003</v>
      </c>
      <c r="R622" s="158">
        <v>0.95030000000000003</v>
      </c>
      <c r="S622" s="158">
        <v>0.92059999999999997</v>
      </c>
      <c r="T622" s="158">
        <v>0.94020000000000004</v>
      </c>
      <c r="U622" s="158">
        <v>0.88590000000000002</v>
      </c>
      <c r="V622" s="158">
        <v>0.92130000000000001</v>
      </c>
      <c r="W622" s="158">
        <v>0.89419999999999999</v>
      </c>
      <c r="X622" s="158">
        <v>0.97729999999999995</v>
      </c>
      <c r="Y622" s="158">
        <v>0.63880000000000003</v>
      </c>
      <c r="Z622" s="158">
        <v>0.68059999999999998</v>
      </c>
      <c r="AA622" s="158">
        <v>0.88029999999999997</v>
      </c>
      <c r="AB622" s="158">
        <v>0.93510000000000004</v>
      </c>
      <c r="AC622" s="158"/>
      <c r="AD622" s="181">
        <v>8015</v>
      </c>
      <c r="AE622" s="181" t="s">
        <v>84</v>
      </c>
      <c r="AF622" s="181">
        <v>1538</v>
      </c>
      <c r="AG622" s="181">
        <v>2789</v>
      </c>
      <c r="AH622" s="181">
        <v>1119</v>
      </c>
      <c r="AI622" s="181">
        <v>133</v>
      </c>
      <c r="AJ622" s="181">
        <v>1997</v>
      </c>
      <c r="AK622" s="181">
        <v>439</v>
      </c>
      <c r="AL622" s="181">
        <v>7776</v>
      </c>
    </row>
    <row r="623" spans="1:38" x14ac:dyDescent="0.25">
      <c r="A623" s="159" t="s">
        <v>7408</v>
      </c>
      <c r="B623" s="158">
        <v>0.89</v>
      </c>
      <c r="C623" s="158" t="s">
        <v>84</v>
      </c>
      <c r="D623" s="158">
        <v>0.9516</v>
      </c>
      <c r="E623" s="158">
        <v>0.94220000000000004</v>
      </c>
      <c r="F623" s="158">
        <v>0.90669999999999995</v>
      </c>
      <c r="G623" s="158">
        <v>0.96260000000000001</v>
      </c>
      <c r="H623" s="158">
        <v>0.62360000000000004</v>
      </c>
      <c r="I623" s="158">
        <v>0.96189999999999998</v>
      </c>
      <c r="J623" s="158"/>
      <c r="K623" s="158"/>
      <c r="L623" s="158"/>
      <c r="M623" s="158">
        <v>0.8821</v>
      </c>
      <c r="N623" s="158">
        <v>0.89749999999999996</v>
      </c>
      <c r="O623" s="158" t="s">
        <v>84</v>
      </c>
      <c r="P623" s="158" t="s">
        <v>84</v>
      </c>
      <c r="Q623" s="158">
        <v>0.93630000000000002</v>
      </c>
      <c r="R623" s="158">
        <v>0.96330000000000005</v>
      </c>
      <c r="S623" s="158">
        <v>0.93240000000000001</v>
      </c>
      <c r="T623" s="158">
        <v>0.95069999999999999</v>
      </c>
      <c r="U623" s="158">
        <v>0.88680000000000003</v>
      </c>
      <c r="V623" s="158">
        <v>0.92320000000000002</v>
      </c>
      <c r="W623" s="158">
        <v>0.90400000000000003</v>
      </c>
      <c r="X623" s="158">
        <v>0.98570000000000002</v>
      </c>
      <c r="Y623" s="158">
        <v>0.59360000000000002</v>
      </c>
      <c r="Z623" s="158">
        <v>0.65210000000000001</v>
      </c>
      <c r="AA623" s="158">
        <v>0.93930000000000002</v>
      </c>
      <c r="AB623" s="158">
        <v>0.97609999999999997</v>
      </c>
      <c r="AC623" s="158"/>
      <c r="AD623" s="181">
        <v>6825</v>
      </c>
      <c r="AE623" s="181" t="s">
        <v>84</v>
      </c>
      <c r="AF623" s="181">
        <v>1173</v>
      </c>
      <c r="AG623" s="181">
        <v>2891</v>
      </c>
      <c r="AH623" s="181">
        <v>1072</v>
      </c>
      <c r="AI623" s="181">
        <v>121</v>
      </c>
      <c r="AJ623" s="181">
        <v>1071</v>
      </c>
      <c r="AK623" s="181">
        <v>497</v>
      </c>
      <c r="AL623" s="181">
        <v>5390</v>
      </c>
    </row>
    <row r="624" spans="1:38" x14ac:dyDescent="0.25">
      <c r="A624" s="159" t="s">
        <v>7409</v>
      </c>
      <c r="B624" s="158">
        <v>0.80920000000000003</v>
      </c>
      <c r="C624" s="158" t="s">
        <v>84</v>
      </c>
      <c r="D624" s="158">
        <v>0.89729999999999999</v>
      </c>
      <c r="E624" s="158">
        <v>0.88629999999999998</v>
      </c>
      <c r="F624" s="158">
        <v>0.85680000000000001</v>
      </c>
      <c r="G624" s="158">
        <v>0.90839999999999999</v>
      </c>
      <c r="H624" s="158">
        <v>0.58379999999999999</v>
      </c>
      <c r="I624" s="158">
        <v>0.88439999999999996</v>
      </c>
      <c r="J624" s="158"/>
      <c r="K624" s="158"/>
      <c r="L624" s="158"/>
      <c r="M624" s="158">
        <v>0.80020000000000002</v>
      </c>
      <c r="N624" s="158">
        <v>0.81789999999999996</v>
      </c>
      <c r="O624" s="158" t="s">
        <v>84</v>
      </c>
      <c r="P624" s="158" t="s">
        <v>84</v>
      </c>
      <c r="Q624" s="158">
        <v>0.88</v>
      </c>
      <c r="R624" s="158">
        <v>0.91220000000000001</v>
      </c>
      <c r="S624" s="158">
        <v>0.87329999999999997</v>
      </c>
      <c r="T624" s="158">
        <v>0.89810000000000001</v>
      </c>
      <c r="U624" s="158">
        <v>0.83399999999999996</v>
      </c>
      <c r="V624" s="158">
        <v>0.87670000000000003</v>
      </c>
      <c r="W624" s="158">
        <v>0.84189999999999998</v>
      </c>
      <c r="X624" s="158">
        <v>0.94779999999999998</v>
      </c>
      <c r="Y624" s="158">
        <v>0.5615</v>
      </c>
      <c r="Z624" s="158">
        <v>0.60529999999999995</v>
      </c>
      <c r="AA624" s="158">
        <v>0.84950000000000003</v>
      </c>
      <c r="AB624" s="158">
        <v>0.91169999999999995</v>
      </c>
      <c r="AC624" s="158"/>
      <c r="AD624" s="181">
        <v>8015</v>
      </c>
      <c r="AE624" s="181" t="s">
        <v>84</v>
      </c>
      <c r="AF624" s="181">
        <v>1538</v>
      </c>
      <c r="AG624" s="181">
        <v>2789</v>
      </c>
      <c r="AH624" s="181">
        <v>1119</v>
      </c>
      <c r="AI624" s="181">
        <v>133</v>
      </c>
      <c r="AJ624" s="181">
        <v>1997</v>
      </c>
      <c r="AK624" s="181">
        <v>439</v>
      </c>
      <c r="AL624" s="181">
        <v>7776</v>
      </c>
    </row>
    <row r="625" spans="1:38" x14ac:dyDescent="0.25">
      <c r="A625" s="159" t="s">
        <v>7410</v>
      </c>
      <c r="B625" s="158">
        <v>0.84719999999999995</v>
      </c>
      <c r="C625" s="158" t="s">
        <v>84</v>
      </c>
      <c r="D625" s="158">
        <v>0.90180000000000005</v>
      </c>
      <c r="E625" s="158">
        <v>0.91310000000000002</v>
      </c>
      <c r="F625" s="158">
        <v>0.86509999999999998</v>
      </c>
      <c r="G625" s="158">
        <v>0.89090000000000003</v>
      </c>
      <c r="H625" s="158">
        <v>0.54159999999999997</v>
      </c>
      <c r="I625" s="158">
        <v>0.94369999999999998</v>
      </c>
      <c r="J625" s="158"/>
      <c r="K625" s="158"/>
      <c r="L625" s="158"/>
      <c r="M625" s="158">
        <v>0.83789999999999998</v>
      </c>
      <c r="N625" s="158">
        <v>0.85589999999999999</v>
      </c>
      <c r="O625" s="158" t="s">
        <v>84</v>
      </c>
      <c r="P625" s="158" t="s">
        <v>84</v>
      </c>
      <c r="Q625" s="158">
        <v>0.88160000000000005</v>
      </c>
      <c r="R625" s="158">
        <v>0.91879999999999995</v>
      </c>
      <c r="S625" s="158">
        <v>0.90110000000000001</v>
      </c>
      <c r="T625" s="158">
        <v>0.92369999999999997</v>
      </c>
      <c r="U625" s="158">
        <v>0.84189999999999998</v>
      </c>
      <c r="V625" s="158">
        <v>0.88519999999999999</v>
      </c>
      <c r="W625" s="158">
        <v>0.81669999999999998</v>
      </c>
      <c r="X625" s="158">
        <v>0.93630000000000002</v>
      </c>
      <c r="Y625" s="158">
        <v>0.51080000000000003</v>
      </c>
      <c r="Z625" s="158">
        <v>0.57140000000000002</v>
      </c>
      <c r="AA625" s="158">
        <v>0.91720000000000002</v>
      </c>
      <c r="AB625" s="158">
        <v>0.96189999999999998</v>
      </c>
      <c r="AC625" s="158"/>
      <c r="AD625" s="181">
        <v>6825</v>
      </c>
      <c r="AE625" s="181" t="s">
        <v>84</v>
      </c>
      <c r="AF625" s="181">
        <v>1173</v>
      </c>
      <c r="AG625" s="181">
        <v>2891</v>
      </c>
      <c r="AH625" s="181">
        <v>1072</v>
      </c>
      <c r="AI625" s="181">
        <v>121</v>
      </c>
      <c r="AJ625" s="181">
        <v>1071</v>
      </c>
      <c r="AK625" s="181">
        <v>497</v>
      </c>
      <c r="AL625" s="181">
        <v>5390</v>
      </c>
    </row>
    <row r="626" spans="1:38" x14ac:dyDescent="0.25">
      <c r="A626" s="159" t="s">
        <v>7411</v>
      </c>
      <c r="B626" s="158">
        <v>0.76800000000000002</v>
      </c>
      <c r="C626" s="158" t="s">
        <v>84</v>
      </c>
      <c r="D626" s="158">
        <v>0.85980000000000001</v>
      </c>
      <c r="E626" s="158">
        <v>0.85129999999999995</v>
      </c>
      <c r="F626" s="158">
        <v>0.81230000000000002</v>
      </c>
      <c r="G626" s="158">
        <v>0.85750000000000004</v>
      </c>
      <c r="H626" s="158">
        <v>0.53</v>
      </c>
      <c r="I626" s="158">
        <v>0.85950000000000004</v>
      </c>
      <c r="J626" s="158"/>
      <c r="K626" s="158"/>
      <c r="L626" s="158"/>
      <c r="M626" s="158">
        <v>0.75819999999999999</v>
      </c>
      <c r="N626" s="158">
        <v>0.77739999999999998</v>
      </c>
      <c r="O626" s="158" t="s">
        <v>84</v>
      </c>
      <c r="P626" s="158" t="s">
        <v>84</v>
      </c>
      <c r="Q626" s="158">
        <v>0.84019999999999995</v>
      </c>
      <c r="R626" s="158">
        <v>0.87709999999999999</v>
      </c>
      <c r="S626" s="158">
        <v>0.83679999999999999</v>
      </c>
      <c r="T626" s="158">
        <v>0.86470000000000002</v>
      </c>
      <c r="U626" s="158">
        <v>0.78710000000000002</v>
      </c>
      <c r="V626" s="158">
        <v>0.83479999999999999</v>
      </c>
      <c r="W626" s="158">
        <v>0.78220000000000001</v>
      </c>
      <c r="X626" s="158">
        <v>0.90820000000000001</v>
      </c>
      <c r="Y626" s="158">
        <v>0.50749999999999995</v>
      </c>
      <c r="Z626" s="158">
        <v>0.55200000000000005</v>
      </c>
      <c r="AA626" s="158">
        <v>0.82189999999999996</v>
      </c>
      <c r="AB626" s="158">
        <v>0.88970000000000005</v>
      </c>
      <c r="AC626" s="158"/>
      <c r="AD626" s="181">
        <v>8015</v>
      </c>
      <c r="AE626" s="181" t="s">
        <v>84</v>
      </c>
      <c r="AF626" s="181">
        <v>1538</v>
      </c>
      <c r="AG626" s="181">
        <v>2789</v>
      </c>
      <c r="AH626" s="181">
        <v>1119</v>
      </c>
      <c r="AI626" s="181">
        <v>133</v>
      </c>
      <c r="AJ626" s="181">
        <v>1997</v>
      </c>
      <c r="AK626" s="181">
        <v>439</v>
      </c>
      <c r="AL626" s="181">
        <v>7776</v>
      </c>
    </row>
    <row r="627" spans="1:38" x14ac:dyDescent="0.25">
      <c r="A627" s="159" t="s">
        <v>7412</v>
      </c>
      <c r="B627" s="158">
        <v>0.80940000000000001</v>
      </c>
      <c r="C627" s="158" t="s">
        <v>84</v>
      </c>
      <c r="D627" s="158">
        <v>0.85519999999999996</v>
      </c>
      <c r="E627" s="158">
        <v>0.88639999999999997</v>
      </c>
      <c r="F627" s="158">
        <v>0.82720000000000005</v>
      </c>
      <c r="G627" s="158">
        <v>0.85229999999999995</v>
      </c>
      <c r="H627" s="158">
        <v>0.47739999999999999</v>
      </c>
      <c r="I627" s="158">
        <v>0.92069999999999996</v>
      </c>
      <c r="J627" s="158"/>
      <c r="K627" s="158"/>
      <c r="L627" s="158"/>
      <c r="M627" s="158">
        <v>0.79930000000000001</v>
      </c>
      <c r="N627" s="158">
        <v>0.81910000000000005</v>
      </c>
      <c r="O627" s="158" t="s">
        <v>84</v>
      </c>
      <c r="P627" s="158" t="s">
        <v>84</v>
      </c>
      <c r="Q627" s="158">
        <v>0.83160000000000001</v>
      </c>
      <c r="R627" s="158">
        <v>0.87570000000000003</v>
      </c>
      <c r="S627" s="158">
        <v>0.87280000000000002</v>
      </c>
      <c r="T627" s="158">
        <v>0.89859999999999995</v>
      </c>
      <c r="U627" s="158">
        <v>0.80149999999999999</v>
      </c>
      <c r="V627" s="158">
        <v>0.8498</v>
      </c>
      <c r="W627" s="158">
        <v>0.77149999999999996</v>
      </c>
      <c r="X627" s="158">
        <v>0.90620000000000001</v>
      </c>
      <c r="Y627" s="158">
        <v>0.44650000000000001</v>
      </c>
      <c r="Z627" s="158">
        <v>0.50760000000000005</v>
      </c>
      <c r="AA627" s="158">
        <v>0.89049999999999996</v>
      </c>
      <c r="AB627" s="158">
        <v>0.94289999999999996</v>
      </c>
      <c r="AC627" s="158"/>
      <c r="AD627" s="181">
        <v>6825</v>
      </c>
      <c r="AE627" s="181" t="s">
        <v>84</v>
      </c>
      <c r="AF627" s="181">
        <v>1173</v>
      </c>
      <c r="AG627" s="181">
        <v>2891</v>
      </c>
      <c r="AH627" s="181">
        <v>1072</v>
      </c>
      <c r="AI627" s="181">
        <v>121</v>
      </c>
      <c r="AJ627" s="181">
        <v>1071</v>
      </c>
      <c r="AK627" s="181">
        <v>497</v>
      </c>
      <c r="AL627" s="181">
        <v>5390</v>
      </c>
    </row>
    <row r="628" spans="1:38" x14ac:dyDescent="0.25">
      <c r="A628" s="159" t="s">
        <v>7413</v>
      </c>
      <c r="B628" s="158">
        <v>0.61019999999999996</v>
      </c>
      <c r="C628" s="158" t="s">
        <v>84</v>
      </c>
      <c r="D628" s="158">
        <v>0.61350000000000005</v>
      </c>
      <c r="E628" s="158">
        <v>0.76959999999999995</v>
      </c>
      <c r="F628" s="158">
        <v>0.78639999999999999</v>
      </c>
      <c r="G628" s="158">
        <v>0.6714</v>
      </c>
      <c r="H628" s="158">
        <v>0.46879999999999999</v>
      </c>
      <c r="I628" s="158" t="s">
        <v>84</v>
      </c>
      <c r="J628" s="158"/>
      <c r="K628" s="158"/>
      <c r="L628" s="158"/>
      <c r="M628" s="158">
        <v>0.59319999999999995</v>
      </c>
      <c r="N628" s="158">
        <v>0.62670000000000003</v>
      </c>
      <c r="O628" s="158" t="s">
        <v>84</v>
      </c>
      <c r="P628" s="158" t="s">
        <v>84</v>
      </c>
      <c r="Q628" s="158">
        <v>0.55959999999999999</v>
      </c>
      <c r="R628" s="158">
        <v>0.66290000000000004</v>
      </c>
      <c r="S628" s="158">
        <v>0.73760000000000003</v>
      </c>
      <c r="T628" s="158">
        <v>0.79810000000000003</v>
      </c>
      <c r="U628" s="158">
        <v>0.74370000000000003</v>
      </c>
      <c r="V628" s="158">
        <v>0.82279999999999998</v>
      </c>
      <c r="W628" s="158">
        <v>0.58599999999999997</v>
      </c>
      <c r="X628" s="158">
        <v>0.74309999999999998</v>
      </c>
      <c r="Y628" s="158">
        <v>0.44350000000000001</v>
      </c>
      <c r="Z628" s="158">
        <v>0.49359999999999998</v>
      </c>
      <c r="AA628" s="158" t="s">
        <v>84</v>
      </c>
      <c r="AB628" s="158" t="s">
        <v>84</v>
      </c>
      <c r="AC628" s="158"/>
      <c r="AD628" s="181">
        <v>3480</v>
      </c>
      <c r="AE628" s="181" t="s">
        <v>84</v>
      </c>
      <c r="AF628" s="181">
        <v>370</v>
      </c>
      <c r="AG628" s="181">
        <v>819</v>
      </c>
      <c r="AH628" s="181">
        <v>453</v>
      </c>
      <c r="AI628" s="181">
        <v>147</v>
      </c>
      <c r="AJ628" s="181">
        <v>1598</v>
      </c>
      <c r="AK628" s="181" t="s">
        <v>84</v>
      </c>
      <c r="AL628" s="181">
        <v>3700</v>
      </c>
    </row>
    <row r="629" spans="1:38" x14ac:dyDescent="0.25">
      <c r="A629" s="159" t="s">
        <v>7414</v>
      </c>
      <c r="B629" s="158">
        <v>0.63100000000000001</v>
      </c>
      <c r="C629" s="158" t="s">
        <v>84</v>
      </c>
      <c r="D629" s="158">
        <v>0.6552</v>
      </c>
      <c r="E629" s="158">
        <v>0.74619999999999997</v>
      </c>
      <c r="F629" s="158">
        <v>0.74839999999999995</v>
      </c>
      <c r="G629" s="158">
        <v>0.63980000000000004</v>
      </c>
      <c r="H629" s="158">
        <v>0.52070000000000005</v>
      </c>
      <c r="I629" s="158">
        <v>0.7641</v>
      </c>
      <c r="J629" s="158"/>
      <c r="K629" s="158"/>
      <c r="L629" s="158"/>
      <c r="M629" s="158">
        <v>0.61570000000000003</v>
      </c>
      <c r="N629" s="158">
        <v>0.64590000000000003</v>
      </c>
      <c r="O629" s="158" t="s">
        <v>84</v>
      </c>
      <c r="P629" s="158" t="s">
        <v>84</v>
      </c>
      <c r="Q629" s="158">
        <v>0.60140000000000005</v>
      </c>
      <c r="R629" s="158">
        <v>0.7036</v>
      </c>
      <c r="S629" s="158">
        <v>0.71709999999999996</v>
      </c>
      <c r="T629" s="158">
        <v>0.77280000000000004</v>
      </c>
      <c r="U629" s="158">
        <v>0.70909999999999995</v>
      </c>
      <c r="V629" s="158">
        <v>0.78320000000000001</v>
      </c>
      <c r="W629" s="158">
        <v>0.56020000000000003</v>
      </c>
      <c r="X629" s="158">
        <v>0.7087</v>
      </c>
      <c r="Y629" s="158">
        <v>0.49759999999999999</v>
      </c>
      <c r="Z629" s="158">
        <v>0.54339999999999999</v>
      </c>
      <c r="AA629" s="158">
        <v>0.6794</v>
      </c>
      <c r="AB629" s="158">
        <v>0.82920000000000005</v>
      </c>
      <c r="AC629" s="158"/>
      <c r="AD629" s="181">
        <v>4258</v>
      </c>
      <c r="AE629" s="181" t="s">
        <v>84</v>
      </c>
      <c r="AF629" s="181">
        <v>367</v>
      </c>
      <c r="AG629" s="181">
        <v>1043</v>
      </c>
      <c r="AH629" s="181">
        <v>578</v>
      </c>
      <c r="AI629" s="181">
        <v>171</v>
      </c>
      <c r="AJ629" s="181">
        <v>1963</v>
      </c>
      <c r="AK629" s="181">
        <v>136</v>
      </c>
      <c r="AL629" s="181">
        <v>4490</v>
      </c>
    </row>
    <row r="630" spans="1:38" x14ac:dyDescent="0.25">
      <c r="A630" s="159" t="s">
        <v>7415</v>
      </c>
      <c r="B630" s="158">
        <v>0.86250000000000004</v>
      </c>
      <c r="C630" s="158" t="s">
        <v>84</v>
      </c>
      <c r="D630" s="158">
        <v>0.93759999999999999</v>
      </c>
      <c r="E630" s="158">
        <v>0.94799999999999995</v>
      </c>
      <c r="F630" s="158">
        <v>0.92859999999999998</v>
      </c>
      <c r="G630" s="158">
        <v>0.94740000000000002</v>
      </c>
      <c r="H630" s="158">
        <v>0.77539999999999998</v>
      </c>
      <c r="I630" s="158" t="s">
        <v>84</v>
      </c>
      <c r="J630" s="158"/>
      <c r="K630" s="158"/>
      <c r="L630" s="158"/>
      <c r="M630" s="158">
        <v>0.85060000000000002</v>
      </c>
      <c r="N630" s="158">
        <v>0.87360000000000004</v>
      </c>
      <c r="O630" s="158" t="s">
        <v>84</v>
      </c>
      <c r="P630" s="158" t="s">
        <v>84</v>
      </c>
      <c r="Q630" s="158">
        <v>0.90690000000000004</v>
      </c>
      <c r="R630" s="158">
        <v>0.95840000000000003</v>
      </c>
      <c r="S630" s="158">
        <v>0.93010000000000004</v>
      </c>
      <c r="T630" s="158">
        <v>0.96150000000000002</v>
      </c>
      <c r="U630" s="158">
        <v>0.90039999999999998</v>
      </c>
      <c r="V630" s="158">
        <v>0.94910000000000005</v>
      </c>
      <c r="W630" s="158">
        <v>0.8952</v>
      </c>
      <c r="X630" s="158">
        <v>0.97399999999999998</v>
      </c>
      <c r="Y630" s="158">
        <v>0.75419999999999998</v>
      </c>
      <c r="Z630" s="158">
        <v>0.79510000000000003</v>
      </c>
      <c r="AA630" s="158" t="s">
        <v>84</v>
      </c>
      <c r="AB630" s="158" t="s">
        <v>84</v>
      </c>
      <c r="AC630" s="158"/>
      <c r="AD630" s="181">
        <v>3480</v>
      </c>
      <c r="AE630" s="181" t="s">
        <v>84</v>
      </c>
      <c r="AF630" s="181">
        <v>370</v>
      </c>
      <c r="AG630" s="181">
        <v>819</v>
      </c>
      <c r="AH630" s="181">
        <v>453</v>
      </c>
      <c r="AI630" s="181">
        <v>147</v>
      </c>
      <c r="AJ630" s="181">
        <v>1598</v>
      </c>
      <c r="AK630" s="181" t="s">
        <v>84</v>
      </c>
      <c r="AL630" s="181">
        <v>3700</v>
      </c>
    </row>
    <row r="631" spans="1:38" x14ac:dyDescent="0.25">
      <c r="A631" s="159" t="s">
        <v>7416</v>
      </c>
      <c r="B631" s="158">
        <v>0.88839999999999997</v>
      </c>
      <c r="C631" s="158" t="s">
        <v>84</v>
      </c>
      <c r="D631" s="158">
        <v>0.95950000000000002</v>
      </c>
      <c r="E631" s="158">
        <v>0.93979999999999997</v>
      </c>
      <c r="F631" s="158">
        <v>0.93959999999999999</v>
      </c>
      <c r="G631" s="158">
        <v>0.93769999999999998</v>
      </c>
      <c r="H631" s="158">
        <v>0.82769999999999999</v>
      </c>
      <c r="I631" s="158">
        <v>0.89859999999999995</v>
      </c>
      <c r="J631" s="158"/>
      <c r="K631" s="158"/>
      <c r="L631" s="158"/>
      <c r="M631" s="158">
        <v>0.87839999999999996</v>
      </c>
      <c r="N631" s="158">
        <v>0.89759999999999995</v>
      </c>
      <c r="O631" s="158" t="s">
        <v>84</v>
      </c>
      <c r="P631" s="158" t="s">
        <v>84</v>
      </c>
      <c r="Q631" s="158">
        <v>0.93230000000000002</v>
      </c>
      <c r="R631" s="158">
        <v>0.97589999999999999</v>
      </c>
      <c r="S631" s="158">
        <v>0.92320000000000002</v>
      </c>
      <c r="T631" s="158">
        <v>0.95289999999999997</v>
      </c>
      <c r="U631" s="158">
        <v>0.91639999999999999</v>
      </c>
      <c r="V631" s="158">
        <v>0.95650000000000002</v>
      </c>
      <c r="W631" s="158">
        <v>0.88819999999999999</v>
      </c>
      <c r="X631" s="158">
        <v>0.9657</v>
      </c>
      <c r="Y631" s="158">
        <v>0.81020000000000003</v>
      </c>
      <c r="Z631" s="158">
        <v>0.84379999999999999</v>
      </c>
      <c r="AA631" s="158">
        <v>0.83350000000000002</v>
      </c>
      <c r="AB631" s="158">
        <v>0.93920000000000003</v>
      </c>
      <c r="AC631" s="158"/>
      <c r="AD631" s="181">
        <v>4258</v>
      </c>
      <c r="AE631" s="181" t="s">
        <v>84</v>
      </c>
      <c r="AF631" s="181">
        <v>367</v>
      </c>
      <c r="AG631" s="181">
        <v>1043</v>
      </c>
      <c r="AH631" s="181">
        <v>578</v>
      </c>
      <c r="AI631" s="181">
        <v>171</v>
      </c>
      <c r="AJ631" s="181">
        <v>1963</v>
      </c>
      <c r="AK631" s="181">
        <v>136</v>
      </c>
      <c r="AL631" s="181">
        <v>4490</v>
      </c>
    </row>
    <row r="632" spans="1:38" x14ac:dyDescent="0.25">
      <c r="A632" s="159" t="s">
        <v>7417</v>
      </c>
      <c r="B632" s="158">
        <v>0.5222</v>
      </c>
      <c r="C632" s="158" t="s">
        <v>84</v>
      </c>
      <c r="D632" s="158">
        <v>0.52610000000000001</v>
      </c>
      <c r="E632" s="158">
        <v>0.68459999999999999</v>
      </c>
      <c r="F632" s="158">
        <v>0.68320000000000003</v>
      </c>
      <c r="G632" s="158">
        <v>0.56000000000000005</v>
      </c>
      <c r="H632" s="158">
        <v>0.38300000000000001</v>
      </c>
      <c r="I632" s="158" t="s">
        <v>84</v>
      </c>
      <c r="J632" s="158"/>
      <c r="K632" s="158"/>
      <c r="L632" s="158"/>
      <c r="M632" s="158">
        <v>0.50429999999999997</v>
      </c>
      <c r="N632" s="158">
        <v>0.53979999999999995</v>
      </c>
      <c r="O632" s="158" t="s">
        <v>84</v>
      </c>
      <c r="P632" s="158" t="s">
        <v>84</v>
      </c>
      <c r="Q632" s="158">
        <v>0.46929999999999999</v>
      </c>
      <c r="R632" s="158">
        <v>0.57969999999999999</v>
      </c>
      <c r="S632" s="158">
        <v>0.64839999999999998</v>
      </c>
      <c r="T632" s="158">
        <v>0.71779999999999999</v>
      </c>
      <c r="U632" s="158">
        <v>0.63429999999999997</v>
      </c>
      <c r="V632" s="158">
        <v>0.72699999999999998</v>
      </c>
      <c r="W632" s="158">
        <v>0.47010000000000002</v>
      </c>
      <c r="X632" s="158">
        <v>0.64059999999999995</v>
      </c>
      <c r="Y632" s="158">
        <v>0.35780000000000001</v>
      </c>
      <c r="Z632" s="158">
        <v>0.40820000000000001</v>
      </c>
      <c r="AA632" s="158" t="s">
        <v>84</v>
      </c>
      <c r="AB632" s="158" t="s">
        <v>84</v>
      </c>
      <c r="AC632" s="158"/>
      <c r="AD632" s="181">
        <v>3480</v>
      </c>
      <c r="AE632" s="181" t="s">
        <v>84</v>
      </c>
      <c r="AF632" s="181">
        <v>370</v>
      </c>
      <c r="AG632" s="181">
        <v>819</v>
      </c>
      <c r="AH632" s="181">
        <v>453</v>
      </c>
      <c r="AI632" s="181">
        <v>147</v>
      </c>
      <c r="AJ632" s="181">
        <v>1598</v>
      </c>
      <c r="AK632" s="181" t="s">
        <v>84</v>
      </c>
      <c r="AL632" s="181">
        <v>3700</v>
      </c>
    </row>
    <row r="633" spans="1:38" x14ac:dyDescent="0.25">
      <c r="A633" s="159" t="s">
        <v>7418</v>
      </c>
      <c r="B633" s="158">
        <v>0.53879999999999995</v>
      </c>
      <c r="C633" s="158" t="s">
        <v>84</v>
      </c>
      <c r="D633" s="158">
        <v>0.53110000000000002</v>
      </c>
      <c r="E633" s="158">
        <v>0.66</v>
      </c>
      <c r="F633" s="158">
        <v>0.65280000000000005</v>
      </c>
      <c r="G633" s="158">
        <v>0.54039999999999999</v>
      </c>
      <c r="H633" s="158">
        <v>0.43440000000000001</v>
      </c>
      <c r="I633" s="158">
        <v>0.64870000000000005</v>
      </c>
      <c r="J633" s="158"/>
      <c r="K633" s="158"/>
      <c r="L633" s="158"/>
      <c r="M633" s="158">
        <v>0.52239999999999998</v>
      </c>
      <c r="N633" s="158">
        <v>0.55479999999999996</v>
      </c>
      <c r="O633" s="158" t="s">
        <v>84</v>
      </c>
      <c r="P633" s="158" t="s">
        <v>84</v>
      </c>
      <c r="Q633" s="158">
        <v>0.47339999999999999</v>
      </c>
      <c r="R633" s="158">
        <v>0.58530000000000004</v>
      </c>
      <c r="S633" s="158">
        <v>0.62729999999999997</v>
      </c>
      <c r="T633" s="158">
        <v>0.69059999999999999</v>
      </c>
      <c r="U633" s="158">
        <v>0.60870000000000002</v>
      </c>
      <c r="V633" s="158">
        <v>0.69330000000000003</v>
      </c>
      <c r="W633" s="158">
        <v>0.45750000000000002</v>
      </c>
      <c r="X633" s="158">
        <v>0.61609999999999998</v>
      </c>
      <c r="Y633" s="158">
        <v>0.41070000000000001</v>
      </c>
      <c r="Z633" s="158">
        <v>0.45789999999999997</v>
      </c>
      <c r="AA633" s="158">
        <v>0.55530000000000002</v>
      </c>
      <c r="AB633" s="158">
        <v>0.72729999999999995</v>
      </c>
      <c r="AC633" s="158"/>
      <c r="AD633" s="181">
        <v>4258</v>
      </c>
      <c r="AE633" s="181" t="s">
        <v>84</v>
      </c>
      <c r="AF633" s="181">
        <v>367</v>
      </c>
      <c r="AG633" s="181">
        <v>1043</v>
      </c>
      <c r="AH633" s="181">
        <v>578</v>
      </c>
      <c r="AI633" s="181">
        <v>171</v>
      </c>
      <c r="AJ633" s="181">
        <v>1963</v>
      </c>
      <c r="AK633" s="181">
        <v>136</v>
      </c>
      <c r="AL633" s="181">
        <v>4490</v>
      </c>
    </row>
    <row r="634" spans="1:38" x14ac:dyDescent="0.25">
      <c r="A634" s="159" t="s">
        <v>7419</v>
      </c>
      <c r="B634" s="158">
        <v>0.46839999999999998</v>
      </c>
      <c r="C634" s="158" t="s">
        <v>84</v>
      </c>
      <c r="D634" s="158">
        <v>0.4783</v>
      </c>
      <c r="E634" s="158">
        <v>0.62960000000000005</v>
      </c>
      <c r="F634" s="158">
        <v>0.60060000000000002</v>
      </c>
      <c r="G634" s="158">
        <v>0.48299999999999998</v>
      </c>
      <c r="H634" s="158">
        <v>0.3407</v>
      </c>
      <c r="I634" s="158" t="s">
        <v>84</v>
      </c>
      <c r="J634" s="158"/>
      <c r="K634" s="158"/>
      <c r="L634" s="158"/>
      <c r="M634" s="158">
        <v>0.44969999999999999</v>
      </c>
      <c r="N634" s="158">
        <v>0.48680000000000001</v>
      </c>
      <c r="O634" s="158" t="s">
        <v>84</v>
      </c>
      <c r="P634" s="158" t="s">
        <v>84</v>
      </c>
      <c r="Q634" s="158">
        <v>0.41889999999999999</v>
      </c>
      <c r="R634" s="158">
        <v>0.5353</v>
      </c>
      <c r="S634" s="158">
        <v>0.59009999999999996</v>
      </c>
      <c r="T634" s="158">
        <v>0.66639999999999999</v>
      </c>
      <c r="U634" s="158">
        <v>0.54710000000000003</v>
      </c>
      <c r="V634" s="158">
        <v>0.64990000000000003</v>
      </c>
      <c r="W634" s="158">
        <v>0.3901</v>
      </c>
      <c r="X634" s="158">
        <v>0.56979999999999997</v>
      </c>
      <c r="Y634" s="158">
        <v>0.31509999999999999</v>
      </c>
      <c r="Z634" s="158">
        <v>0.3664</v>
      </c>
      <c r="AA634" s="158" t="s">
        <v>84</v>
      </c>
      <c r="AB634" s="158" t="s">
        <v>84</v>
      </c>
      <c r="AC634" s="158"/>
      <c r="AD634" s="181">
        <v>3480</v>
      </c>
      <c r="AE634" s="181" t="s">
        <v>84</v>
      </c>
      <c r="AF634" s="181">
        <v>370</v>
      </c>
      <c r="AG634" s="181">
        <v>819</v>
      </c>
      <c r="AH634" s="181">
        <v>453</v>
      </c>
      <c r="AI634" s="181">
        <v>147</v>
      </c>
      <c r="AJ634" s="181">
        <v>1598</v>
      </c>
      <c r="AK634" s="181" t="s">
        <v>84</v>
      </c>
      <c r="AL634" s="181">
        <v>3700</v>
      </c>
    </row>
    <row r="635" spans="1:38" x14ac:dyDescent="0.25">
      <c r="A635" s="159" t="s">
        <v>7420</v>
      </c>
      <c r="B635" s="158">
        <v>0.48530000000000001</v>
      </c>
      <c r="C635" s="158" t="s">
        <v>84</v>
      </c>
      <c r="D635" s="158">
        <v>0.50360000000000005</v>
      </c>
      <c r="E635" s="158">
        <v>0.61380000000000001</v>
      </c>
      <c r="F635" s="158">
        <v>0.58509999999999995</v>
      </c>
      <c r="G635" s="158">
        <v>0.46929999999999999</v>
      </c>
      <c r="H635" s="158">
        <v>0.37519999999999998</v>
      </c>
      <c r="I635" s="158">
        <v>0.62970000000000004</v>
      </c>
      <c r="J635" s="158"/>
      <c r="K635" s="158"/>
      <c r="L635" s="158"/>
      <c r="M635" s="158">
        <v>0.46800000000000003</v>
      </c>
      <c r="N635" s="158">
        <v>0.50239999999999996</v>
      </c>
      <c r="O635" s="158" t="s">
        <v>84</v>
      </c>
      <c r="P635" s="158" t="s">
        <v>84</v>
      </c>
      <c r="Q635" s="158">
        <v>0.44280000000000003</v>
      </c>
      <c r="R635" s="158">
        <v>0.56130000000000002</v>
      </c>
      <c r="S635" s="158">
        <v>0.57830000000000004</v>
      </c>
      <c r="T635" s="158">
        <v>0.64729999999999999</v>
      </c>
      <c r="U635" s="158">
        <v>0.53710000000000002</v>
      </c>
      <c r="V635" s="158">
        <v>0.62990000000000002</v>
      </c>
      <c r="W635" s="158">
        <v>0.38159999999999999</v>
      </c>
      <c r="X635" s="158">
        <v>0.55210000000000004</v>
      </c>
      <c r="Y635" s="158">
        <v>0.35070000000000001</v>
      </c>
      <c r="Z635" s="158">
        <v>0.3997</v>
      </c>
      <c r="AA635" s="158">
        <v>0.53210000000000002</v>
      </c>
      <c r="AB635" s="158">
        <v>0.71230000000000004</v>
      </c>
      <c r="AC635" s="158"/>
      <c r="AD635" s="181">
        <v>4258</v>
      </c>
      <c r="AE635" s="181" t="s">
        <v>84</v>
      </c>
      <c r="AF635" s="181">
        <v>367</v>
      </c>
      <c r="AG635" s="181">
        <v>1043</v>
      </c>
      <c r="AH635" s="181">
        <v>578</v>
      </c>
      <c r="AI635" s="181">
        <v>171</v>
      </c>
      <c r="AJ635" s="181">
        <v>1963</v>
      </c>
      <c r="AK635" s="181">
        <v>136</v>
      </c>
      <c r="AL635" s="181">
        <v>4490</v>
      </c>
    </row>
    <row r="636" spans="1:38" x14ac:dyDescent="0.25">
      <c r="A636" s="159" t="s">
        <v>7421</v>
      </c>
      <c r="B636" s="158">
        <v>0.76459999999999995</v>
      </c>
      <c r="C636" s="158" t="s">
        <v>84</v>
      </c>
      <c r="D636" s="158">
        <v>0.80610000000000004</v>
      </c>
      <c r="E636" s="158">
        <v>0.89229999999999998</v>
      </c>
      <c r="F636" s="158">
        <v>0.89600000000000002</v>
      </c>
      <c r="G636" s="158">
        <v>0.85470000000000002</v>
      </c>
      <c r="H636" s="158">
        <v>0.64249999999999996</v>
      </c>
      <c r="I636" s="158" t="s">
        <v>84</v>
      </c>
      <c r="J636" s="158"/>
      <c r="K636" s="158"/>
      <c r="L636" s="158"/>
      <c r="M636" s="158">
        <v>0.74990000000000001</v>
      </c>
      <c r="N636" s="158">
        <v>0.77849999999999997</v>
      </c>
      <c r="O636" s="158" t="s">
        <v>84</v>
      </c>
      <c r="P636" s="158" t="s">
        <v>84</v>
      </c>
      <c r="Q636" s="158">
        <v>0.7611</v>
      </c>
      <c r="R636" s="158">
        <v>0.84360000000000002</v>
      </c>
      <c r="S636" s="158">
        <v>0.86829999999999996</v>
      </c>
      <c r="T636" s="158">
        <v>0.91210000000000002</v>
      </c>
      <c r="U636" s="158">
        <v>0.86319999999999997</v>
      </c>
      <c r="V636" s="158">
        <v>0.92130000000000001</v>
      </c>
      <c r="W636" s="158">
        <v>0.78500000000000003</v>
      </c>
      <c r="X636" s="158">
        <v>0.9032</v>
      </c>
      <c r="Y636" s="158">
        <v>0.61829999999999996</v>
      </c>
      <c r="Z636" s="158">
        <v>0.66559999999999997</v>
      </c>
      <c r="AA636" s="158" t="s">
        <v>84</v>
      </c>
      <c r="AB636" s="158" t="s">
        <v>84</v>
      </c>
      <c r="AC636" s="158"/>
      <c r="AD636" s="181">
        <v>3480</v>
      </c>
      <c r="AE636" s="181" t="s">
        <v>84</v>
      </c>
      <c r="AF636" s="181">
        <v>370</v>
      </c>
      <c r="AG636" s="181">
        <v>819</v>
      </c>
      <c r="AH636" s="181">
        <v>453</v>
      </c>
      <c r="AI636" s="181">
        <v>147</v>
      </c>
      <c r="AJ636" s="181">
        <v>1598</v>
      </c>
      <c r="AK636" s="181" t="s">
        <v>84</v>
      </c>
      <c r="AL636" s="181">
        <v>3700</v>
      </c>
    </row>
    <row r="637" spans="1:38" x14ac:dyDescent="0.25">
      <c r="A637" s="159" t="s">
        <v>7422</v>
      </c>
      <c r="B637" s="158">
        <v>0.78510000000000002</v>
      </c>
      <c r="C637" s="158" t="s">
        <v>84</v>
      </c>
      <c r="D637" s="158">
        <v>0.82450000000000001</v>
      </c>
      <c r="E637" s="158">
        <v>0.87339999999999995</v>
      </c>
      <c r="F637" s="158">
        <v>0.8821</v>
      </c>
      <c r="G637" s="158">
        <v>0.9002</v>
      </c>
      <c r="H637" s="158">
        <v>0.68669999999999998</v>
      </c>
      <c r="I637" s="158">
        <v>0.86450000000000005</v>
      </c>
      <c r="J637" s="158"/>
      <c r="K637" s="158"/>
      <c r="L637" s="158"/>
      <c r="M637" s="158">
        <v>0.7722</v>
      </c>
      <c r="N637" s="158">
        <v>0.79730000000000001</v>
      </c>
      <c r="O637" s="158" t="s">
        <v>84</v>
      </c>
      <c r="P637" s="158" t="s">
        <v>84</v>
      </c>
      <c r="Q637" s="158">
        <v>0.7802</v>
      </c>
      <c r="R637" s="158">
        <v>0.86060000000000003</v>
      </c>
      <c r="S637" s="158">
        <v>0.85099999999999998</v>
      </c>
      <c r="T637" s="158">
        <v>0.89259999999999995</v>
      </c>
      <c r="U637" s="158">
        <v>0.85209999999999997</v>
      </c>
      <c r="V637" s="158">
        <v>0.90639999999999998</v>
      </c>
      <c r="W637" s="158">
        <v>0.84230000000000005</v>
      </c>
      <c r="X637" s="158">
        <v>0.93759999999999999</v>
      </c>
      <c r="Y637" s="158">
        <v>0.66539999999999999</v>
      </c>
      <c r="Z637" s="158">
        <v>0.70689999999999997</v>
      </c>
      <c r="AA637" s="158">
        <v>0.79290000000000005</v>
      </c>
      <c r="AB637" s="158">
        <v>0.91269999999999996</v>
      </c>
      <c r="AC637" s="158"/>
      <c r="AD637" s="181">
        <v>4258</v>
      </c>
      <c r="AE637" s="181" t="s">
        <v>84</v>
      </c>
      <c r="AF637" s="181">
        <v>367</v>
      </c>
      <c r="AG637" s="181">
        <v>1043</v>
      </c>
      <c r="AH637" s="181">
        <v>578</v>
      </c>
      <c r="AI637" s="181">
        <v>171</v>
      </c>
      <c r="AJ637" s="181">
        <v>1963</v>
      </c>
      <c r="AK637" s="181">
        <v>136</v>
      </c>
      <c r="AL637" s="181">
        <v>4490</v>
      </c>
    </row>
    <row r="638" spans="1:38" x14ac:dyDescent="0.25">
      <c r="A638" s="159" t="s">
        <v>7423</v>
      </c>
      <c r="B638" s="158">
        <v>0.6956</v>
      </c>
      <c r="C638" s="158" t="s">
        <v>84</v>
      </c>
      <c r="D638" s="158">
        <v>0.72409999999999997</v>
      </c>
      <c r="E638" s="158">
        <v>0.85350000000000004</v>
      </c>
      <c r="F638" s="158">
        <v>0.84630000000000005</v>
      </c>
      <c r="G638" s="158">
        <v>0.77629999999999999</v>
      </c>
      <c r="H638" s="158">
        <v>0.55479999999999996</v>
      </c>
      <c r="I638" s="158" t="s">
        <v>84</v>
      </c>
      <c r="J638" s="158"/>
      <c r="K638" s="158"/>
      <c r="L638" s="158"/>
      <c r="M638" s="158">
        <v>0.67969999999999997</v>
      </c>
      <c r="N638" s="158">
        <v>0.71089999999999998</v>
      </c>
      <c r="O638" s="158" t="s">
        <v>84</v>
      </c>
      <c r="P638" s="158" t="s">
        <v>84</v>
      </c>
      <c r="Q638" s="158">
        <v>0.67400000000000004</v>
      </c>
      <c r="R638" s="158">
        <v>0.76780000000000004</v>
      </c>
      <c r="S638" s="158">
        <v>0.82630000000000003</v>
      </c>
      <c r="T638" s="158">
        <v>0.87680000000000002</v>
      </c>
      <c r="U638" s="158">
        <v>0.80840000000000001</v>
      </c>
      <c r="V638" s="158">
        <v>0.87729999999999997</v>
      </c>
      <c r="W638" s="158">
        <v>0.69779999999999998</v>
      </c>
      <c r="X638" s="158">
        <v>0.83679999999999999</v>
      </c>
      <c r="Y638" s="158">
        <v>0.52969999999999995</v>
      </c>
      <c r="Z638" s="158">
        <v>0.57909999999999995</v>
      </c>
      <c r="AA638" s="158" t="s">
        <v>84</v>
      </c>
      <c r="AB638" s="158" t="s">
        <v>84</v>
      </c>
      <c r="AC638" s="158"/>
      <c r="AD638" s="181">
        <v>3480</v>
      </c>
      <c r="AE638" s="181" t="s">
        <v>84</v>
      </c>
      <c r="AF638" s="181">
        <v>370</v>
      </c>
      <c r="AG638" s="181">
        <v>819</v>
      </c>
      <c r="AH638" s="181">
        <v>453</v>
      </c>
      <c r="AI638" s="181">
        <v>147</v>
      </c>
      <c r="AJ638" s="181">
        <v>1598</v>
      </c>
      <c r="AK638" s="181" t="s">
        <v>84</v>
      </c>
      <c r="AL638" s="181">
        <v>3700</v>
      </c>
    </row>
    <row r="639" spans="1:38" x14ac:dyDescent="0.25">
      <c r="A639" s="159" t="s">
        <v>7424</v>
      </c>
      <c r="B639" s="158">
        <v>0.70799999999999996</v>
      </c>
      <c r="C639" s="158" t="s">
        <v>84</v>
      </c>
      <c r="D639" s="158">
        <v>0.74470000000000003</v>
      </c>
      <c r="E639" s="158">
        <v>0.81769999999999998</v>
      </c>
      <c r="F639" s="158">
        <v>0.82050000000000001</v>
      </c>
      <c r="G639" s="158">
        <v>0.76290000000000002</v>
      </c>
      <c r="H639" s="158">
        <v>0.59740000000000004</v>
      </c>
      <c r="I639" s="158">
        <v>0.81669999999999998</v>
      </c>
      <c r="J639" s="158"/>
      <c r="K639" s="158"/>
      <c r="L639" s="158"/>
      <c r="M639" s="158">
        <v>0.69369999999999998</v>
      </c>
      <c r="N639" s="158">
        <v>0.7218</v>
      </c>
      <c r="O639" s="158" t="s">
        <v>84</v>
      </c>
      <c r="P639" s="158" t="s">
        <v>84</v>
      </c>
      <c r="Q639" s="158">
        <v>0.69499999999999995</v>
      </c>
      <c r="R639" s="158">
        <v>0.78759999999999997</v>
      </c>
      <c r="S639" s="158">
        <v>0.79190000000000005</v>
      </c>
      <c r="T639" s="158">
        <v>0.84060000000000001</v>
      </c>
      <c r="U639" s="158">
        <v>0.78549999999999998</v>
      </c>
      <c r="V639" s="158">
        <v>0.85040000000000004</v>
      </c>
      <c r="W639" s="158">
        <v>0.6895</v>
      </c>
      <c r="X639" s="158">
        <v>0.82120000000000004</v>
      </c>
      <c r="Y639" s="158">
        <v>0.57489999999999997</v>
      </c>
      <c r="Z639" s="158">
        <v>0.61919999999999997</v>
      </c>
      <c r="AA639" s="158">
        <v>0.73819999999999997</v>
      </c>
      <c r="AB639" s="158">
        <v>0.87360000000000004</v>
      </c>
      <c r="AC639" s="158"/>
      <c r="AD639" s="181">
        <v>4258</v>
      </c>
      <c r="AE639" s="181" t="s">
        <v>84</v>
      </c>
      <c r="AF639" s="181">
        <v>367</v>
      </c>
      <c r="AG639" s="181">
        <v>1043</v>
      </c>
      <c r="AH639" s="181">
        <v>578</v>
      </c>
      <c r="AI639" s="181">
        <v>171</v>
      </c>
      <c r="AJ639" s="181">
        <v>1963</v>
      </c>
      <c r="AK639" s="181">
        <v>136</v>
      </c>
      <c r="AL639" s="181">
        <v>4490</v>
      </c>
    </row>
    <row r="640" spans="1:38" x14ac:dyDescent="0.25">
      <c r="A640" s="159" t="s">
        <v>7425</v>
      </c>
      <c r="B640" s="158">
        <v>0.64280000000000004</v>
      </c>
      <c r="C640" s="158" t="s">
        <v>84</v>
      </c>
      <c r="D640" s="158">
        <v>0.65369999999999995</v>
      </c>
      <c r="E640" s="158">
        <v>0.80169999999999997</v>
      </c>
      <c r="F640" s="158">
        <v>0.81410000000000005</v>
      </c>
      <c r="G640" s="158">
        <v>0.72470000000000001</v>
      </c>
      <c r="H640" s="158">
        <v>0.49959999999999999</v>
      </c>
      <c r="I640" s="158" t="s">
        <v>84</v>
      </c>
      <c r="J640" s="158"/>
      <c r="K640" s="158"/>
      <c r="L640" s="158"/>
      <c r="M640" s="158">
        <v>0.62619999999999998</v>
      </c>
      <c r="N640" s="158">
        <v>0.65880000000000005</v>
      </c>
      <c r="O640" s="158" t="s">
        <v>84</v>
      </c>
      <c r="P640" s="158" t="s">
        <v>84</v>
      </c>
      <c r="Q640" s="158">
        <v>0.60089999999999999</v>
      </c>
      <c r="R640" s="158">
        <v>0.70130000000000003</v>
      </c>
      <c r="S640" s="158">
        <v>0.77139999999999997</v>
      </c>
      <c r="T640" s="158">
        <v>0.82840000000000003</v>
      </c>
      <c r="U640" s="158">
        <v>0.77349999999999997</v>
      </c>
      <c r="V640" s="158">
        <v>0.84809999999999997</v>
      </c>
      <c r="W640" s="158">
        <v>0.64219999999999999</v>
      </c>
      <c r="X640" s="158">
        <v>0.7913</v>
      </c>
      <c r="Y640" s="158">
        <v>0.4743</v>
      </c>
      <c r="Z640" s="158">
        <v>0.52429999999999999</v>
      </c>
      <c r="AA640" s="158" t="s">
        <v>84</v>
      </c>
      <c r="AB640" s="158" t="s">
        <v>84</v>
      </c>
      <c r="AC640" s="158"/>
      <c r="AD640" s="181">
        <v>3480</v>
      </c>
      <c r="AE640" s="181" t="s">
        <v>84</v>
      </c>
      <c r="AF640" s="181">
        <v>370</v>
      </c>
      <c r="AG640" s="181">
        <v>819</v>
      </c>
      <c r="AH640" s="181">
        <v>453</v>
      </c>
      <c r="AI640" s="181">
        <v>147</v>
      </c>
      <c r="AJ640" s="181">
        <v>1598</v>
      </c>
      <c r="AK640" s="181" t="s">
        <v>84</v>
      </c>
      <c r="AL640" s="181">
        <v>3700</v>
      </c>
    </row>
    <row r="641" spans="1:38" x14ac:dyDescent="0.25">
      <c r="A641" s="159" t="s">
        <v>7426</v>
      </c>
      <c r="B641" s="158">
        <v>0.66449999999999998</v>
      </c>
      <c r="C641" s="158" t="s">
        <v>84</v>
      </c>
      <c r="D641" s="158">
        <v>0.68920000000000003</v>
      </c>
      <c r="E641" s="158">
        <v>0.76970000000000005</v>
      </c>
      <c r="F641" s="158">
        <v>0.78280000000000005</v>
      </c>
      <c r="G641" s="158">
        <v>0.70120000000000005</v>
      </c>
      <c r="H641" s="158">
        <v>0.55789999999999995</v>
      </c>
      <c r="I641" s="158">
        <v>0.78249999999999997</v>
      </c>
      <c r="J641" s="158"/>
      <c r="K641" s="158"/>
      <c r="L641" s="158"/>
      <c r="M641" s="158">
        <v>0.64959999999999996</v>
      </c>
      <c r="N641" s="158">
        <v>0.67900000000000005</v>
      </c>
      <c r="O641" s="158" t="s">
        <v>84</v>
      </c>
      <c r="P641" s="158" t="s">
        <v>84</v>
      </c>
      <c r="Q641" s="158">
        <v>0.63680000000000003</v>
      </c>
      <c r="R641" s="158">
        <v>0.73570000000000002</v>
      </c>
      <c r="S641" s="158">
        <v>0.74170000000000003</v>
      </c>
      <c r="T641" s="158">
        <v>0.79520000000000002</v>
      </c>
      <c r="U641" s="158">
        <v>0.74529999999999996</v>
      </c>
      <c r="V641" s="158">
        <v>0.81540000000000001</v>
      </c>
      <c r="W641" s="158">
        <v>0.62390000000000001</v>
      </c>
      <c r="X641" s="158">
        <v>0.76559999999999995</v>
      </c>
      <c r="Y641" s="158">
        <v>0.53490000000000004</v>
      </c>
      <c r="Z641" s="158">
        <v>0.58009999999999995</v>
      </c>
      <c r="AA641" s="158">
        <v>0.69989999999999997</v>
      </c>
      <c r="AB641" s="158">
        <v>0.8448</v>
      </c>
      <c r="AC641" s="158"/>
      <c r="AD641" s="181">
        <v>4258</v>
      </c>
      <c r="AE641" s="181" t="s">
        <v>84</v>
      </c>
      <c r="AF641" s="181">
        <v>367</v>
      </c>
      <c r="AG641" s="181">
        <v>1043</v>
      </c>
      <c r="AH641" s="181">
        <v>578</v>
      </c>
      <c r="AI641" s="181">
        <v>171</v>
      </c>
      <c r="AJ641" s="181">
        <v>1963</v>
      </c>
      <c r="AK641" s="181">
        <v>136</v>
      </c>
      <c r="AL641" s="181">
        <v>4490</v>
      </c>
    </row>
    <row r="642" spans="1:38" x14ac:dyDescent="0.25">
      <c r="A642" s="159" t="s">
        <v>7427</v>
      </c>
      <c r="B642" s="158">
        <v>0.94920000000000004</v>
      </c>
      <c r="C642" s="158" t="s">
        <v>84</v>
      </c>
      <c r="D642" s="158" t="s">
        <v>84</v>
      </c>
      <c r="E642" s="158">
        <v>0.9819</v>
      </c>
      <c r="F642" s="158">
        <v>0.97230000000000005</v>
      </c>
      <c r="G642" s="158" t="s">
        <v>84</v>
      </c>
      <c r="H642" s="158">
        <v>0.80089999999999995</v>
      </c>
      <c r="I642" s="158" t="s">
        <v>84</v>
      </c>
      <c r="J642" s="158"/>
      <c r="K642" s="158"/>
      <c r="L642" s="158"/>
      <c r="M642" s="158">
        <v>0.93799999999999994</v>
      </c>
      <c r="N642" s="158">
        <v>0.95840000000000003</v>
      </c>
      <c r="O642" s="158" t="s">
        <v>84</v>
      </c>
      <c r="P642" s="158" t="s">
        <v>84</v>
      </c>
      <c r="Q642" s="158" t="s">
        <v>84</v>
      </c>
      <c r="R642" s="158" t="s">
        <v>84</v>
      </c>
      <c r="S642" s="158">
        <v>0.96909999999999996</v>
      </c>
      <c r="T642" s="158">
        <v>0.98939999999999995</v>
      </c>
      <c r="U642" s="158">
        <v>0.95250000000000001</v>
      </c>
      <c r="V642" s="158">
        <v>0.9839</v>
      </c>
      <c r="W642" s="158" t="s">
        <v>84</v>
      </c>
      <c r="X642" s="158" t="s">
        <v>84</v>
      </c>
      <c r="Y642" s="158">
        <v>0.75229999999999997</v>
      </c>
      <c r="Z642" s="158">
        <v>0.84089999999999998</v>
      </c>
      <c r="AA642" s="158" t="s">
        <v>84</v>
      </c>
      <c r="AB642" s="158" t="s">
        <v>84</v>
      </c>
      <c r="AC642" s="158"/>
      <c r="AD642" s="181">
        <v>2126</v>
      </c>
      <c r="AE642" s="181" t="s">
        <v>84</v>
      </c>
      <c r="AF642" s="181" t="s">
        <v>84</v>
      </c>
      <c r="AG642" s="181">
        <v>1031</v>
      </c>
      <c r="AH642" s="181">
        <v>587</v>
      </c>
      <c r="AI642" s="181" t="s">
        <v>84</v>
      </c>
      <c r="AJ642" s="181">
        <v>342</v>
      </c>
      <c r="AK642" s="181" t="s">
        <v>84</v>
      </c>
      <c r="AL642" s="181">
        <v>378</v>
      </c>
    </row>
    <row r="643" spans="1:38" x14ac:dyDescent="0.25">
      <c r="A643" s="159" t="s">
        <v>7428</v>
      </c>
      <c r="B643" s="158">
        <v>0.93879999999999997</v>
      </c>
      <c r="C643" s="158" t="s">
        <v>84</v>
      </c>
      <c r="D643" s="158" t="s">
        <v>84</v>
      </c>
      <c r="E643" s="158">
        <v>0.97109999999999996</v>
      </c>
      <c r="F643" s="158">
        <v>0.9617</v>
      </c>
      <c r="G643" s="158" t="s">
        <v>84</v>
      </c>
      <c r="H643" s="158">
        <v>0.76359999999999995</v>
      </c>
      <c r="I643" s="158" t="s">
        <v>84</v>
      </c>
      <c r="J643" s="158"/>
      <c r="K643" s="158"/>
      <c r="L643" s="158"/>
      <c r="M643" s="158">
        <v>0.92710000000000004</v>
      </c>
      <c r="N643" s="158">
        <v>0.9486</v>
      </c>
      <c r="O643" s="158" t="s">
        <v>84</v>
      </c>
      <c r="P643" s="158" t="s">
        <v>84</v>
      </c>
      <c r="Q643" s="158" t="s">
        <v>84</v>
      </c>
      <c r="R643" s="158" t="s">
        <v>84</v>
      </c>
      <c r="S643" s="158">
        <v>0.95709999999999995</v>
      </c>
      <c r="T643" s="158">
        <v>0.98060000000000003</v>
      </c>
      <c r="U643" s="158">
        <v>0.94069999999999998</v>
      </c>
      <c r="V643" s="158">
        <v>0.97540000000000004</v>
      </c>
      <c r="W643" s="158" t="s">
        <v>84</v>
      </c>
      <c r="X643" s="158" t="s">
        <v>84</v>
      </c>
      <c r="Y643" s="158">
        <v>0.71099999999999997</v>
      </c>
      <c r="Z643" s="158">
        <v>0.80789999999999995</v>
      </c>
      <c r="AA643" s="158" t="s">
        <v>84</v>
      </c>
      <c r="AB643" s="158" t="s">
        <v>84</v>
      </c>
      <c r="AC643" s="158"/>
      <c r="AD643" s="181">
        <v>2272</v>
      </c>
      <c r="AE643" s="181" t="s">
        <v>84</v>
      </c>
      <c r="AF643" s="181" t="s">
        <v>84</v>
      </c>
      <c r="AG643" s="181">
        <v>1086</v>
      </c>
      <c r="AH643" s="181">
        <v>632</v>
      </c>
      <c r="AI643" s="181" t="s">
        <v>84</v>
      </c>
      <c r="AJ643" s="181">
        <v>322</v>
      </c>
      <c r="AK643" s="181" t="s">
        <v>84</v>
      </c>
      <c r="AL643" s="181">
        <v>452</v>
      </c>
    </row>
    <row r="644" spans="1:38" x14ac:dyDescent="0.25">
      <c r="A644" s="159" t="s">
        <v>7429</v>
      </c>
      <c r="B644" s="158">
        <v>0.97770000000000001</v>
      </c>
      <c r="C644" s="158" t="s">
        <v>84</v>
      </c>
      <c r="D644" s="158" t="s">
        <v>84</v>
      </c>
      <c r="E644" s="158">
        <v>0.99480000000000002</v>
      </c>
      <c r="F644" s="158">
        <v>0.98180000000000001</v>
      </c>
      <c r="G644" s="158" t="s">
        <v>84</v>
      </c>
      <c r="H644" s="158">
        <v>0.91659999999999997</v>
      </c>
      <c r="I644" s="158" t="s">
        <v>84</v>
      </c>
      <c r="J644" s="158"/>
      <c r="K644" s="158"/>
      <c r="L644" s="158"/>
      <c r="M644" s="158">
        <v>0.97030000000000005</v>
      </c>
      <c r="N644" s="158">
        <v>0.98319999999999996</v>
      </c>
      <c r="O644" s="158" t="s">
        <v>84</v>
      </c>
      <c r="P644" s="158" t="s">
        <v>84</v>
      </c>
      <c r="Q644" s="158" t="s">
        <v>84</v>
      </c>
      <c r="R644" s="158" t="s">
        <v>84</v>
      </c>
      <c r="S644" s="158">
        <v>0.98729999999999996</v>
      </c>
      <c r="T644" s="158">
        <v>0.99780000000000002</v>
      </c>
      <c r="U644" s="158">
        <v>0.96679999999999999</v>
      </c>
      <c r="V644" s="158">
        <v>0.99009999999999998</v>
      </c>
      <c r="W644" s="158" t="s">
        <v>84</v>
      </c>
      <c r="X644" s="158" t="s">
        <v>84</v>
      </c>
      <c r="Y644" s="158">
        <v>0.88139999999999996</v>
      </c>
      <c r="Z644" s="158">
        <v>0.94159999999999999</v>
      </c>
      <c r="AA644" s="158" t="s">
        <v>84</v>
      </c>
      <c r="AB644" s="158" t="s">
        <v>84</v>
      </c>
      <c r="AC644" s="158"/>
      <c r="AD644" s="181">
        <v>2126</v>
      </c>
      <c r="AE644" s="181" t="s">
        <v>84</v>
      </c>
      <c r="AF644" s="181" t="s">
        <v>84</v>
      </c>
      <c r="AG644" s="181">
        <v>1031</v>
      </c>
      <c r="AH644" s="181">
        <v>587</v>
      </c>
      <c r="AI644" s="181" t="s">
        <v>84</v>
      </c>
      <c r="AJ644" s="181">
        <v>342</v>
      </c>
      <c r="AK644" s="181" t="s">
        <v>84</v>
      </c>
      <c r="AL644" s="181">
        <v>378</v>
      </c>
    </row>
    <row r="645" spans="1:38" x14ac:dyDescent="0.25">
      <c r="A645" s="159" t="s">
        <v>7430</v>
      </c>
      <c r="B645" s="158">
        <v>0.97750000000000004</v>
      </c>
      <c r="C645" s="158" t="s">
        <v>84</v>
      </c>
      <c r="D645" s="158" t="s">
        <v>84</v>
      </c>
      <c r="E645" s="158">
        <v>0.99250000000000005</v>
      </c>
      <c r="F645" s="158">
        <v>0.98180000000000001</v>
      </c>
      <c r="G645" s="158" t="s">
        <v>84</v>
      </c>
      <c r="H645" s="158">
        <v>0.91139999999999999</v>
      </c>
      <c r="I645" s="158" t="s">
        <v>84</v>
      </c>
      <c r="J645" s="158"/>
      <c r="K645" s="158"/>
      <c r="L645" s="158"/>
      <c r="M645" s="158">
        <v>0.97040000000000004</v>
      </c>
      <c r="N645" s="158">
        <v>0.98299999999999998</v>
      </c>
      <c r="O645" s="158" t="s">
        <v>84</v>
      </c>
      <c r="P645" s="158" t="s">
        <v>84</v>
      </c>
      <c r="Q645" s="158" t="s">
        <v>84</v>
      </c>
      <c r="R645" s="158" t="s">
        <v>84</v>
      </c>
      <c r="S645" s="158">
        <v>0.98460000000000003</v>
      </c>
      <c r="T645" s="158">
        <v>0.99629999999999996</v>
      </c>
      <c r="U645" s="158">
        <v>0.96740000000000004</v>
      </c>
      <c r="V645" s="158">
        <v>0.9899</v>
      </c>
      <c r="W645" s="158" t="s">
        <v>84</v>
      </c>
      <c r="X645" s="158" t="s">
        <v>84</v>
      </c>
      <c r="Y645" s="158">
        <v>0.87429999999999997</v>
      </c>
      <c r="Z645" s="158">
        <v>0.93799999999999994</v>
      </c>
      <c r="AA645" s="158" t="s">
        <v>84</v>
      </c>
      <c r="AB645" s="158" t="s">
        <v>84</v>
      </c>
      <c r="AC645" s="158"/>
      <c r="AD645" s="181">
        <v>2272</v>
      </c>
      <c r="AE645" s="181" t="s">
        <v>84</v>
      </c>
      <c r="AF645" s="181" t="s">
        <v>84</v>
      </c>
      <c r="AG645" s="181">
        <v>1086</v>
      </c>
      <c r="AH645" s="181">
        <v>632</v>
      </c>
      <c r="AI645" s="181" t="s">
        <v>84</v>
      </c>
      <c r="AJ645" s="181">
        <v>322</v>
      </c>
      <c r="AK645" s="181" t="s">
        <v>84</v>
      </c>
      <c r="AL645" s="181">
        <v>452</v>
      </c>
    </row>
    <row r="646" spans="1:38" x14ac:dyDescent="0.25">
      <c r="A646" s="159" t="s">
        <v>7431</v>
      </c>
      <c r="B646" s="158">
        <v>0.93440000000000001</v>
      </c>
      <c r="C646" s="158" t="s">
        <v>84</v>
      </c>
      <c r="D646" s="158" t="s">
        <v>84</v>
      </c>
      <c r="E646" s="158">
        <v>0.97109999999999996</v>
      </c>
      <c r="F646" s="158">
        <v>0.96599999999999997</v>
      </c>
      <c r="G646" s="158" t="s">
        <v>84</v>
      </c>
      <c r="H646" s="158">
        <v>0.75819999999999999</v>
      </c>
      <c r="I646" s="158" t="s">
        <v>84</v>
      </c>
      <c r="J646" s="158"/>
      <c r="K646" s="158"/>
      <c r="L646" s="158"/>
      <c r="M646" s="158">
        <v>0.92120000000000002</v>
      </c>
      <c r="N646" s="158">
        <v>0.94540000000000002</v>
      </c>
      <c r="O646" s="158" t="s">
        <v>84</v>
      </c>
      <c r="P646" s="158" t="s">
        <v>84</v>
      </c>
      <c r="Q646" s="158" t="s">
        <v>84</v>
      </c>
      <c r="R646" s="158" t="s">
        <v>84</v>
      </c>
      <c r="S646" s="158">
        <v>0.95489999999999997</v>
      </c>
      <c r="T646" s="158">
        <v>0.98160000000000003</v>
      </c>
      <c r="U646" s="158">
        <v>0.94279999999999997</v>
      </c>
      <c r="V646" s="158">
        <v>0.97989999999999999</v>
      </c>
      <c r="W646" s="158" t="s">
        <v>84</v>
      </c>
      <c r="X646" s="158" t="s">
        <v>84</v>
      </c>
      <c r="Y646" s="158">
        <v>0.70509999999999995</v>
      </c>
      <c r="Z646" s="158">
        <v>0.80310000000000004</v>
      </c>
      <c r="AA646" s="158" t="s">
        <v>84</v>
      </c>
      <c r="AB646" s="158" t="s">
        <v>84</v>
      </c>
      <c r="AC646" s="158"/>
      <c r="AD646" s="181">
        <v>2126</v>
      </c>
      <c r="AE646" s="181" t="s">
        <v>84</v>
      </c>
      <c r="AF646" s="181" t="s">
        <v>84</v>
      </c>
      <c r="AG646" s="181">
        <v>1031</v>
      </c>
      <c r="AH646" s="181">
        <v>587</v>
      </c>
      <c r="AI646" s="181" t="s">
        <v>84</v>
      </c>
      <c r="AJ646" s="181">
        <v>342</v>
      </c>
      <c r="AK646" s="181" t="s">
        <v>84</v>
      </c>
      <c r="AL646" s="181">
        <v>378</v>
      </c>
    </row>
    <row r="647" spans="1:38" x14ac:dyDescent="0.25">
      <c r="A647" s="159" t="s">
        <v>7432</v>
      </c>
      <c r="B647" s="158">
        <v>0.92520000000000002</v>
      </c>
      <c r="C647" s="158" t="s">
        <v>84</v>
      </c>
      <c r="D647" s="158" t="s">
        <v>84</v>
      </c>
      <c r="E647" s="158">
        <v>0.96630000000000005</v>
      </c>
      <c r="F647" s="158">
        <v>0.95340000000000003</v>
      </c>
      <c r="G647" s="158" t="s">
        <v>84</v>
      </c>
      <c r="H647" s="158">
        <v>0.71619999999999995</v>
      </c>
      <c r="I647" s="158" t="s">
        <v>84</v>
      </c>
      <c r="J647" s="158"/>
      <c r="K647" s="158"/>
      <c r="L647" s="158"/>
      <c r="M647" s="158">
        <v>0.91169999999999995</v>
      </c>
      <c r="N647" s="158">
        <v>0.93669999999999998</v>
      </c>
      <c r="O647" s="158" t="s">
        <v>84</v>
      </c>
      <c r="P647" s="158" t="s">
        <v>84</v>
      </c>
      <c r="Q647" s="158" t="s">
        <v>84</v>
      </c>
      <c r="R647" s="158" t="s">
        <v>84</v>
      </c>
      <c r="S647" s="158">
        <v>0.94940000000000002</v>
      </c>
      <c r="T647" s="158">
        <v>0.97770000000000001</v>
      </c>
      <c r="U647" s="158">
        <v>0.92859999999999998</v>
      </c>
      <c r="V647" s="158">
        <v>0.9698</v>
      </c>
      <c r="W647" s="158" t="s">
        <v>84</v>
      </c>
      <c r="X647" s="158" t="s">
        <v>84</v>
      </c>
      <c r="Y647" s="158">
        <v>0.65910000000000002</v>
      </c>
      <c r="Z647" s="158">
        <v>0.76539999999999997</v>
      </c>
      <c r="AA647" s="158" t="s">
        <v>84</v>
      </c>
      <c r="AB647" s="158" t="s">
        <v>84</v>
      </c>
      <c r="AC647" s="158"/>
      <c r="AD647" s="181">
        <v>2272</v>
      </c>
      <c r="AE647" s="181" t="s">
        <v>84</v>
      </c>
      <c r="AF647" s="181" t="s">
        <v>84</v>
      </c>
      <c r="AG647" s="181">
        <v>1086</v>
      </c>
      <c r="AH647" s="181">
        <v>632</v>
      </c>
      <c r="AI647" s="181" t="s">
        <v>84</v>
      </c>
      <c r="AJ647" s="181">
        <v>322</v>
      </c>
      <c r="AK647" s="181" t="s">
        <v>84</v>
      </c>
      <c r="AL647" s="181">
        <v>452</v>
      </c>
    </row>
    <row r="648" spans="1:38" x14ac:dyDescent="0.25">
      <c r="A648" s="159" t="s">
        <v>7433</v>
      </c>
      <c r="B648" s="158">
        <v>0.92520000000000002</v>
      </c>
      <c r="C648" s="158" t="s">
        <v>84</v>
      </c>
      <c r="D648" s="158" t="s">
        <v>84</v>
      </c>
      <c r="E648" s="158">
        <v>0.97189999999999999</v>
      </c>
      <c r="F648" s="158">
        <v>0.9617</v>
      </c>
      <c r="G648" s="158" t="s">
        <v>84</v>
      </c>
      <c r="H648" s="158">
        <v>0.70920000000000005</v>
      </c>
      <c r="I648" s="158" t="s">
        <v>84</v>
      </c>
      <c r="J648" s="158"/>
      <c r="K648" s="158"/>
      <c r="L648" s="158"/>
      <c r="M648" s="158">
        <v>0.91020000000000001</v>
      </c>
      <c r="N648" s="158">
        <v>0.93769999999999998</v>
      </c>
      <c r="O648" s="158" t="s">
        <v>84</v>
      </c>
      <c r="P648" s="158" t="s">
        <v>84</v>
      </c>
      <c r="Q648" s="158" t="s">
        <v>84</v>
      </c>
      <c r="R648" s="158" t="s">
        <v>84</v>
      </c>
      <c r="S648" s="158">
        <v>0.95330000000000004</v>
      </c>
      <c r="T648" s="158">
        <v>0.98319999999999996</v>
      </c>
      <c r="U648" s="158">
        <v>0.93500000000000005</v>
      </c>
      <c r="V648" s="158">
        <v>0.97760000000000002</v>
      </c>
      <c r="W648" s="158" t="s">
        <v>84</v>
      </c>
      <c r="X648" s="158" t="s">
        <v>84</v>
      </c>
      <c r="Y648" s="158">
        <v>0.65059999999999996</v>
      </c>
      <c r="Z648" s="158">
        <v>0.75980000000000003</v>
      </c>
      <c r="AA648" s="158" t="s">
        <v>84</v>
      </c>
      <c r="AB648" s="158" t="s">
        <v>84</v>
      </c>
      <c r="AC648" s="158"/>
      <c r="AD648" s="181">
        <v>2126</v>
      </c>
      <c r="AE648" s="181" t="s">
        <v>84</v>
      </c>
      <c r="AF648" s="181" t="s">
        <v>84</v>
      </c>
      <c r="AG648" s="181">
        <v>1031</v>
      </c>
      <c r="AH648" s="181">
        <v>587</v>
      </c>
      <c r="AI648" s="181" t="s">
        <v>84</v>
      </c>
      <c r="AJ648" s="181">
        <v>342</v>
      </c>
      <c r="AK648" s="181" t="s">
        <v>84</v>
      </c>
      <c r="AL648" s="181">
        <v>378</v>
      </c>
    </row>
    <row r="649" spans="1:38" x14ac:dyDescent="0.25">
      <c r="A649" s="159" t="s">
        <v>7434</v>
      </c>
      <c r="B649" s="158">
        <v>0.92020000000000002</v>
      </c>
      <c r="C649" s="158" t="s">
        <v>84</v>
      </c>
      <c r="D649" s="158" t="s">
        <v>84</v>
      </c>
      <c r="E649" s="158">
        <v>0.97070000000000001</v>
      </c>
      <c r="F649" s="158">
        <v>0.94979999999999998</v>
      </c>
      <c r="G649" s="158" t="s">
        <v>84</v>
      </c>
      <c r="H649" s="158">
        <v>0.6804</v>
      </c>
      <c r="I649" s="158" t="s">
        <v>84</v>
      </c>
      <c r="J649" s="158"/>
      <c r="K649" s="158"/>
      <c r="L649" s="158"/>
      <c r="M649" s="158">
        <v>0.9052</v>
      </c>
      <c r="N649" s="158">
        <v>0.93289999999999995</v>
      </c>
      <c r="O649" s="158" t="s">
        <v>84</v>
      </c>
      <c r="P649" s="158" t="s">
        <v>84</v>
      </c>
      <c r="Q649" s="158" t="s">
        <v>84</v>
      </c>
      <c r="R649" s="158" t="s">
        <v>84</v>
      </c>
      <c r="S649" s="158">
        <v>0.95130000000000003</v>
      </c>
      <c r="T649" s="158">
        <v>0.98240000000000005</v>
      </c>
      <c r="U649" s="158">
        <v>0.92120000000000002</v>
      </c>
      <c r="V649" s="158">
        <v>0.96819999999999995</v>
      </c>
      <c r="W649" s="158" t="s">
        <v>84</v>
      </c>
      <c r="X649" s="158" t="s">
        <v>84</v>
      </c>
      <c r="Y649" s="158">
        <v>0.61919999999999997</v>
      </c>
      <c r="Z649" s="158">
        <v>0.73380000000000001</v>
      </c>
      <c r="AA649" s="158" t="s">
        <v>84</v>
      </c>
      <c r="AB649" s="158" t="s">
        <v>84</v>
      </c>
      <c r="AC649" s="158"/>
      <c r="AD649" s="181">
        <v>2272</v>
      </c>
      <c r="AE649" s="181" t="s">
        <v>84</v>
      </c>
      <c r="AF649" s="181" t="s">
        <v>84</v>
      </c>
      <c r="AG649" s="181">
        <v>1086</v>
      </c>
      <c r="AH649" s="181">
        <v>632</v>
      </c>
      <c r="AI649" s="181" t="s">
        <v>84</v>
      </c>
      <c r="AJ649" s="181">
        <v>322</v>
      </c>
      <c r="AK649" s="181" t="s">
        <v>84</v>
      </c>
      <c r="AL649" s="181">
        <v>452</v>
      </c>
    </row>
    <row r="650" spans="1:38" x14ac:dyDescent="0.25">
      <c r="A650" s="159" t="s">
        <v>7435</v>
      </c>
      <c r="B650" s="158">
        <v>0.96579999999999999</v>
      </c>
      <c r="C650" s="158" t="s">
        <v>84</v>
      </c>
      <c r="D650" s="158" t="s">
        <v>84</v>
      </c>
      <c r="E650" s="158">
        <v>0.99009999999999998</v>
      </c>
      <c r="F650" s="158">
        <v>0.98129999999999995</v>
      </c>
      <c r="G650" s="158" t="s">
        <v>84</v>
      </c>
      <c r="H650" s="158">
        <v>0.86299999999999999</v>
      </c>
      <c r="I650" s="158" t="s">
        <v>84</v>
      </c>
      <c r="J650" s="158"/>
      <c r="K650" s="158"/>
      <c r="L650" s="158"/>
      <c r="M650" s="158">
        <v>0.95679999999999998</v>
      </c>
      <c r="N650" s="158">
        <v>0.97289999999999999</v>
      </c>
      <c r="O650" s="158" t="s">
        <v>84</v>
      </c>
      <c r="P650" s="158" t="s">
        <v>84</v>
      </c>
      <c r="Q650" s="158" t="s">
        <v>84</v>
      </c>
      <c r="R650" s="158" t="s">
        <v>84</v>
      </c>
      <c r="S650" s="158">
        <v>0.98080000000000001</v>
      </c>
      <c r="T650" s="158">
        <v>0.99490000000000001</v>
      </c>
      <c r="U650" s="158">
        <v>0.96550000000000002</v>
      </c>
      <c r="V650" s="158">
        <v>0.9899</v>
      </c>
      <c r="W650" s="158" t="s">
        <v>84</v>
      </c>
      <c r="X650" s="158" t="s">
        <v>84</v>
      </c>
      <c r="Y650" s="158">
        <v>0.82099999999999995</v>
      </c>
      <c r="Z650" s="158">
        <v>0.89570000000000005</v>
      </c>
      <c r="AA650" s="158" t="s">
        <v>84</v>
      </c>
      <c r="AB650" s="158" t="s">
        <v>84</v>
      </c>
      <c r="AC650" s="158"/>
      <c r="AD650" s="181">
        <v>2126</v>
      </c>
      <c r="AE650" s="181" t="s">
        <v>84</v>
      </c>
      <c r="AF650" s="181" t="s">
        <v>84</v>
      </c>
      <c r="AG650" s="181">
        <v>1031</v>
      </c>
      <c r="AH650" s="181">
        <v>587</v>
      </c>
      <c r="AI650" s="181" t="s">
        <v>84</v>
      </c>
      <c r="AJ650" s="181">
        <v>342</v>
      </c>
      <c r="AK650" s="181" t="s">
        <v>84</v>
      </c>
      <c r="AL650" s="181">
        <v>378</v>
      </c>
    </row>
    <row r="651" spans="1:38" x14ac:dyDescent="0.25">
      <c r="A651" s="159" t="s">
        <v>7436</v>
      </c>
      <c r="B651" s="158">
        <v>0.96640000000000004</v>
      </c>
      <c r="C651" s="158" t="s">
        <v>84</v>
      </c>
      <c r="D651" s="158" t="s">
        <v>84</v>
      </c>
      <c r="E651" s="158">
        <v>0.99029999999999996</v>
      </c>
      <c r="F651" s="158">
        <v>0.97070000000000001</v>
      </c>
      <c r="G651" s="158" t="s">
        <v>84</v>
      </c>
      <c r="H651" s="158">
        <v>0.86419999999999997</v>
      </c>
      <c r="I651" s="158" t="s">
        <v>84</v>
      </c>
      <c r="J651" s="158"/>
      <c r="K651" s="158"/>
      <c r="L651" s="158"/>
      <c r="M651" s="158">
        <v>0.9577</v>
      </c>
      <c r="N651" s="158">
        <v>0.97330000000000005</v>
      </c>
      <c r="O651" s="158" t="s">
        <v>84</v>
      </c>
      <c r="P651" s="158" t="s">
        <v>84</v>
      </c>
      <c r="Q651" s="158" t="s">
        <v>84</v>
      </c>
      <c r="R651" s="158" t="s">
        <v>84</v>
      </c>
      <c r="S651" s="158">
        <v>0.98109999999999997</v>
      </c>
      <c r="T651" s="158">
        <v>0.995</v>
      </c>
      <c r="U651" s="158">
        <v>0.95330000000000004</v>
      </c>
      <c r="V651" s="158">
        <v>0.98160000000000003</v>
      </c>
      <c r="W651" s="158" t="s">
        <v>84</v>
      </c>
      <c r="X651" s="158" t="s">
        <v>84</v>
      </c>
      <c r="Y651" s="158">
        <v>0.82079999999999997</v>
      </c>
      <c r="Z651" s="158">
        <v>0.89780000000000004</v>
      </c>
      <c r="AA651" s="158" t="s">
        <v>84</v>
      </c>
      <c r="AB651" s="158" t="s">
        <v>84</v>
      </c>
      <c r="AC651" s="158"/>
      <c r="AD651" s="181">
        <v>2272</v>
      </c>
      <c r="AE651" s="181" t="s">
        <v>84</v>
      </c>
      <c r="AF651" s="181" t="s">
        <v>84</v>
      </c>
      <c r="AG651" s="181">
        <v>1086</v>
      </c>
      <c r="AH651" s="181">
        <v>632</v>
      </c>
      <c r="AI651" s="181" t="s">
        <v>84</v>
      </c>
      <c r="AJ651" s="181">
        <v>322</v>
      </c>
      <c r="AK651" s="181" t="s">
        <v>84</v>
      </c>
      <c r="AL651" s="181">
        <v>452</v>
      </c>
    </row>
    <row r="652" spans="1:38" x14ac:dyDescent="0.25">
      <c r="A652" s="159" t="s">
        <v>7437</v>
      </c>
      <c r="B652" s="158">
        <v>0.95920000000000005</v>
      </c>
      <c r="C652" s="158" t="s">
        <v>84</v>
      </c>
      <c r="D652" s="158" t="s">
        <v>84</v>
      </c>
      <c r="E652" s="158">
        <v>0.98699999999999999</v>
      </c>
      <c r="F652" s="158">
        <v>0.97430000000000005</v>
      </c>
      <c r="G652" s="158" t="s">
        <v>84</v>
      </c>
      <c r="H652" s="158">
        <v>0.84279999999999999</v>
      </c>
      <c r="I652" s="158" t="s">
        <v>84</v>
      </c>
      <c r="J652" s="158"/>
      <c r="K652" s="158"/>
      <c r="L652" s="158"/>
      <c r="M652" s="158">
        <v>0.94940000000000002</v>
      </c>
      <c r="N652" s="158">
        <v>0.96719999999999995</v>
      </c>
      <c r="O652" s="158" t="s">
        <v>84</v>
      </c>
      <c r="P652" s="158" t="s">
        <v>84</v>
      </c>
      <c r="Q652" s="158" t="s">
        <v>84</v>
      </c>
      <c r="R652" s="158" t="s">
        <v>84</v>
      </c>
      <c r="S652" s="158">
        <v>0.97629999999999995</v>
      </c>
      <c r="T652" s="158">
        <v>0.9929</v>
      </c>
      <c r="U652" s="158">
        <v>0.95640000000000003</v>
      </c>
      <c r="V652" s="158">
        <v>0.98499999999999999</v>
      </c>
      <c r="W652" s="158" t="s">
        <v>84</v>
      </c>
      <c r="X652" s="158" t="s">
        <v>84</v>
      </c>
      <c r="Y652" s="158">
        <v>0.7984</v>
      </c>
      <c r="Z652" s="158">
        <v>0.87819999999999998</v>
      </c>
      <c r="AA652" s="158" t="s">
        <v>84</v>
      </c>
      <c r="AB652" s="158" t="s">
        <v>84</v>
      </c>
      <c r="AC652" s="158"/>
      <c r="AD652" s="181">
        <v>2126</v>
      </c>
      <c r="AE652" s="181" t="s">
        <v>84</v>
      </c>
      <c r="AF652" s="181" t="s">
        <v>84</v>
      </c>
      <c r="AG652" s="181">
        <v>1031</v>
      </c>
      <c r="AH652" s="181">
        <v>587</v>
      </c>
      <c r="AI652" s="181" t="s">
        <v>84</v>
      </c>
      <c r="AJ652" s="181">
        <v>342</v>
      </c>
      <c r="AK652" s="181" t="s">
        <v>84</v>
      </c>
      <c r="AL652" s="181">
        <v>378</v>
      </c>
    </row>
    <row r="653" spans="1:38" x14ac:dyDescent="0.25">
      <c r="A653" s="159" t="s">
        <v>7438</v>
      </c>
      <c r="B653" s="158">
        <v>0.95230000000000004</v>
      </c>
      <c r="C653" s="158" t="s">
        <v>84</v>
      </c>
      <c r="D653" s="158" t="s">
        <v>84</v>
      </c>
      <c r="E653" s="158">
        <v>0.98140000000000005</v>
      </c>
      <c r="F653" s="158">
        <v>0.96509999999999996</v>
      </c>
      <c r="G653" s="158" t="s">
        <v>84</v>
      </c>
      <c r="H653" s="158">
        <v>0.81430000000000002</v>
      </c>
      <c r="I653" s="158" t="s">
        <v>84</v>
      </c>
      <c r="J653" s="158"/>
      <c r="K653" s="158"/>
      <c r="L653" s="158"/>
      <c r="M653" s="158">
        <v>0.94220000000000004</v>
      </c>
      <c r="N653" s="158">
        <v>0.96079999999999999</v>
      </c>
      <c r="O653" s="158" t="s">
        <v>84</v>
      </c>
      <c r="P653" s="158" t="s">
        <v>84</v>
      </c>
      <c r="Q653" s="158" t="s">
        <v>84</v>
      </c>
      <c r="R653" s="158" t="s">
        <v>84</v>
      </c>
      <c r="S653" s="158">
        <v>0.96989999999999998</v>
      </c>
      <c r="T653" s="158">
        <v>0.98850000000000005</v>
      </c>
      <c r="U653" s="158">
        <v>0.94599999999999995</v>
      </c>
      <c r="V653" s="158">
        <v>0.97750000000000004</v>
      </c>
      <c r="W653" s="158" t="s">
        <v>84</v>
      </c>
      <c r="X653" s="158" t="s">
        <v>84</v>
      </c>
      <c r="Y653" s="158">
        <v>0.76600000000000001</v>
      </c>
      <c r="Z653" s="158">
        <v>0.85370000000000001</v>
      </c>
      <c r="AA653" s="158" t="s">
        <v>84</v>
      </c>
      <c r="AB653" s="158" t="s">
        <v>84</v>
      </c>
      <c r="AC653" s="158"/>
      <c r="AD653" s="181">
        <v>2272</v>
      </c>
      <c r="AE653" s="181" t="s">
        <v>84</v>
      </c>
      <c r="AF653" s="181" t="s">
        <v>84</v>
      </c>
      <c r="AG653" s="181">
        <v>1086</v>
      </c>
      <c r="AH653" s="181">
        <v>632</v>
      </c>
      <c r="AI653" s="181" t="s">
        <v>84</v>
      </c>
      <c r="AJ653" s="181">
        <v>322</v>
      </c>
      <c r="AK653" s="181" t="s">
        <v>84</v>
      </c>
      <c r="AL653" s="181">
        <v>452</v>
      </c>
    </row>
    <row r="654" spans="1:38" x14ac:dyDescent="0.25">
      <c r="A654" s="159" t="s">
        <v>7439</v>
      </c>
      <c r="B654" s="158">
        <v>0.95340000000000003</v>
      </c>
      <c r="C654" s="158" t="s">
        <v>84</v>
      </c>
      <c r="D654" s="158" t="s">
        <v>84</v>
      </c>
      <c r="E654" s="158">
        <v>0.9839</v>
      </c>
      <c r="F654" s="158">
        <v>0.97409999999999997</v>
      </c>
      <c r="G654" s="158" t="s">
        <v>84</v>
      </c>
      <c r="H654" s="158">
        <v>0.81579999999999997</v>
      </c>
      <c r="I654" s="158" t="s">
        <v>84</v>
      </c>
      <c r="J654" s="158"/>
      <c r="K654" s="158"/>
      <c r="L654" s="158"/>
      <c r="M654" s="158">
        <v>0.94279999999999997</v>
      </c>
      <c r="N654" s="158">
        <v>0.96209999999999996</v>
      </c>
      <c r="O654" s="158" t="s">
        <v>84</v>
      </c>
      <c r="P654" s="158" t="s">
        <v>84</v>
      </c>
      <c r="Q654" s="158" t="s">
        <v>84</v>
      </c>
      <c r="R654" s="158" t="s">
        <v>84</v>
      </c>
      <c r="S654" s="158">
        <v>0.97199999999999998</v>
      </c>
      <c r="T654" s="158">
        <v>0.99080000000000001</v>
      </c>
      <c r="U654" s="158">
        <v>0.95530000000000004</v>
      </c>
      <c r="V654" s="158">
        <v>0.98499999999999999</v>
      </c>
      <c r="W654" s="158" t="s">
        <v>84</v>
      </c>
      <c r="X654" s="158" t="s">
        <v>84</v>
      </c>
      <c r="Y654" s="158">
        <v>0.76859999999999995</v>
      </c>
      <c r="Z654" s="158">
        <v>0.85419999999999996</v>
      </c>
      <c r="AA654" s="158" t="s">
        <v>84</v>
      </c>
      <c r="AB654" s="158" t="s">
        <v>84</v>
      </c>
      <c r="AC654" s="158"/>
      <c r="AD654" s="181">
        <v>2126</v>
      </c>
      <c r="AE654" s="181" t="s">
        <v>84</v>
      </c>
      <c r="AF654" s="181" t="s">
        <v>84</v>
      </c>
      <c r="AG654" s="181">
        <v>1031</v>
      </c>
      <c r="AH654" s="181">
        <v>587</v>
      </c>
      <c r="AI654" s="181" t="s">
        <v>84</v>
      </c>
      <c r="AJ654" s="181">
        <v>342</v>
      </c>
      <c r="AK654" s="181" t="s">
        <v>84</v>
      </c>
      <c r="AL654" s="181">
        <v>378</v>
      </c>
    </row>
    <row r="655" spans="1:38" x14ac:dyDescent="0.25">
      <c r="A655" s="159" t="s">
        <v>7440</v>
      </c>
      <c r="B655" s="158">
        <v>0.94940000000000002</v>
      </c>
      <c r="C655" s="158" t="s">
        <v>84</v>
      </c>
      <c r="D655" s="158" t="s">
        <v>84</v>
      </c>
      <c r="E655" s="158">
        <v>0.98</v>
      </c>
      <c r="F655" s="158">
        <v>0.96589999999999998</v>
      </c>
      <c r="G655" s="158" t="s">
        <v>84</v>
      </c>
      <c r="H655" s="158">
        <v>0.79849999999999999</v>
      </c>
      <c r="I655" s="158" t="s">
        <v>84</v>
      </c>
      <c r="J655" s="158"/>
      <c r="K655" s="158"/>
      <c r="L655" s="158"/>
      <c r="M655" s="158">
        <v>0.93869999999999998</v>
      </c>
      <c r="N655" s="158">
        <v>0.95820000000000005</v>
      </c>
      <c r="O655" s="158" t="s">
        <v>84</v>
      </c>
      <c r="P655" s="158" t="s">
        <v>84</v>
      </c>
      <c r="Q655" s="158" t="s">
        <v>84</v>
      </c>
      <c r="R655" s="158" t="s">
        <v>84</v>
      </c>
      <c r="S655" s="158">
        <v>0.96760000000000002</v>
      </c>
      <c r="T655" s="158">
        <v>0.98770000000000002</v>
      </c>
      <c r="U655" s="158">
        <v>0.94610000000000005</v>
      </c>
      <c r="V655" s="158">
        <v>0.97840000000000005</v>
      </c>
      <c r="W655" s="158" t="s">
        <v>84</v>
      </c>
      <c r="X655" s="158" t="s">
        <v>84</v>
      </c>
      <c r="Y655" s="158">
        <v>0.74839999999999995</v>
      </c>
      <c r="Z655" s="158">
        <v>0.8397</v>
      </c>
      <c r="AA655" s="158" t="s">
        <v>84</v>
      </c>
      <c r="AB655" s="158" t="s">
        <v>84</v>
      </c>
      <c r="AC655" s="158"/>
      <c r="AD655" s="181">
        <v>2272</v>
      </c>
      <c r="AE655" s="181" t="s">
        <v>84</v>
      </c>
      <c r="AF655" s="181" t="s">
        <v>84</v>
      </c>
      <c r="AG655" s="181">
        <v>1086</v>
      </c>
      <c r="AH655" s="181">
        <v>632</v>
      </c>
      <c r="AI655" s="181" t="s">
        <v>84</v>
      </c>
      <c r="AJ655" s="181">
        <v>322</v>
      </c>
      <c r="AK655" s="181" t="s">
        <v>84</v>
      </c>
      <c r="AL655" s="181">
        <v>452</v>
      </c>
    </row>
    <row r="656" spans="1:38" x14ac:dyDescent="0.25">
      <c r="A656" s="159" t="s">
        <v>7441</v>
      </c>
      <c r="B656" s="158">
        <v>0.38140000000000002</v>
      </c>
      <c r="C656" s="158" t="s">
        <v>84</v>
      </c>
      <c r="D656" s="158">
        <v>0.42130000000000001</v>
      </c>
      <c r="E656" s="158">
        <v>0.5121</v>
      </c>
      <c r="F656" s="158">
        <v>0.56000000000000005</v>
      </c>
      <c r="G656" s="158">
        <v>0.53820000000000001</v>
      </c>
      <c r="H656" s="158">
        <v>0.2039</v>
      </c>
      <c r="I656" s="158">
        <v>0.34820000000000001</v>
      </c>
      <c r="J656" s="158"/>
      <c r="K656" s="158"/>
      <c r="L656" s="158"/>
      <c r="M656" s="158">
        <v>0.37369999999999998</v>
      </c>
      <c r="N656" s="158">
        <v>0.38900000000000001</v>
      </c>
      <c r="O656" s="158" t="s">
        <v>84</v>
      </c>
      <c r="P656" s="158" t="s">
        <v>84</v>
      </c>
      <c r="Q656" s="158">
        <v>0.40450000000000003</v>
      </c>
      <c r="R656" s="158">
        <v>0.438</v>
      </c>
      <c r="S656" s="158">
        <v>0.49530000000000002</v>
      </c>
      <c r="T656" s="158">
        <v>0.52869999999999995</v>
      </c>
      <c r="U656" s="158">
        <v>0.53249999999999997</v>
      </c>
      <c r="V656" s="158">
        <v>0.58640000000000003</v>
      </c>
      <c r="W656" s="158">
        <v>0.51060000000000005</v>
      </c>
      <c r="X656" s="158">
        <v>0.56499999999999995</v>
      </c>
      <c r="Y656" s="158">
        <v>0.19359999999999999</v>
      </c>
      <c r="Z656" s="158">
        <v>0.2145</v>
      </c>
      <c r="AA656" s="158">
        <v>0.309</v>
      </c>
      <c r="AB656" s="158">
        <v>0.38769999999999999</v>
      </c>
      <c r="AC656" s="158"/>
      <c r="AD656" s="181">
        <v>16650</v>
      </c>
      <c r="AE656" s="181" t="s">
        <v>84</v>
      </c>
      <c r="AF656" s="181">
        <v>3521</v>
      </c>
      <c r="AG656" s="181">
        <v>3718</v>
      </c>
      <c r="AH656" s="181">
        <v>1405</v>
      </c>
      <c r="AI656" s="181">
        <v>1374</v>
      </c>
      <c r="AJ656" s="181">
        <v>6053</v>
      </c>
      <c r="AK656" s="181">
        <v>579</v>
      </c>
      <c r="AL656" s="181">
        <v>26582</v>
      </c>
    </row>
    <row r="657" spans="1:38" x14ac:dyDescent="0.25">
      <c r="A657" s="159" t="s">
        <v>7442</v>
      </c>
      <c r="B657" s="158">
        <v>0.41959999999999997</v>
      </c>
      <c r="C657" s="158" t="s">
        <v>84</v>
      </c>
      <c r="D657" s="158">
        <v>0.44450000000000001</v>
      </c>
      <c r="E657" s="158">
        <v>0.52049999999999996</v>
      </c>
      <c r="F657" s="158">
        <v>0.54279999999999995</v>
      </c>
      <c r="G657" s="158">
        <v>0.55800000000000005</v>
      </c>
      <c r="H657" s="158">
        <v>0.2409</v>
      </c>
      <c r="I657" s="158">
        <v>0.50190000000000001</v>
      </c>
      <c r="J657" s="158"/>
      <c r="K657" s="158"/>
      <c r="L657" s="158"/>
      <c r="M657" s="158">
        <v>0.41399999999999998</v>
      </c>
      <c r="N657" s="158">
        <v>0.42530000000000001</v>
      </c>
      <c r="O657" s="158" t="s">
        <v>84</v>
      </c>
      <c r="P657" s="158" t="s">
        <v>84</v>
      </c>
      <c r="Q657" s="158">
        <v>0.43359999999999999</v>
      </c>
      <c r="R657" s="158">
        <v>0.45529999999999998</v>
      </c>
      <c r="S657" s="158">
        <v>0.5081</v>
      </c>
      <c r="T657" s="158">
        <v>0.53290000000000004</v>
      </c>
      <c r="U657" s="158">
        <v>0.52229999999999999</v>
      </c>
      <c r="V657" s="158">
        <v>0.56269999999999998</v>
      </c>
      <c r="W657" s="158">
        <v>0.53910000000000002</v>
      </c>
      <c r="X657" s="158">
        <v>0.57650000000000001</v>
      </c>
      <c r="Y657" s="158">
        <v>0.2321</v>
      </c>
      <c r="Z657" s="158">
        <v>0.24990000000000001</v>
      </c>
      <c r="AA657" s="158">
        <v>0.46800000000000003</v>
      </c>
      <c r="AB657" s="158">
        <v>0.53490000000000004</v>
      </c>
      <c r="AC657" s="158"/>
      <c r="AD657" s="181">
        <v>31269</v>
      </c>
      <c r="AE657" s="181" t="s">
        <v>84</v>
      </c>
      <c r="AF657" s="181">
        <v>8586</v>
      </c>
      <c r="AG657" s="181">
        <v>6824</v>
      </c>
      <c r="AH657" s="181">
        <v>2555</v>
      </c>
      <c r="AI657" s="181">
        <v>2924</v>
      </c>
      <c r="AJ657" s="181">
        <v>9483</v>
      </c>
      <c r="AK657" s="181">
        <v>897</v>
      </c>
      <c r="AL657" s="181">
        <v>49678</v>
      </c>
    </row>
    <row r="658" spans="1:38" x14ac:dyDescent="0.25">
      <c r="A658" s="159" t="s">
        <v>7443</v>
      </c>
      <c r="B658" s="158">
        <v>0.83279999999999998</v>
      </c>
      <c r="C658" s="158" t="s">
        <v>84</v>
      </c>
      <c r="D658" s="158">
        <v>0.96020000000000005</v>
      </c>
      <c r="E658" s="158">
        <v>0.91600000000000004</v>
      </c>
      <c r="F658" s="158">
        <v>0.90300000000000002</v>
      </c>
      <c r="G658" s="158">
        <v>0.95230000000000004</v>
      </c>
      <c r="H658" s="158">
        <v>0.67700000000000005</v>
      </c>
      <c r="I658" s="158">
        <v>0.69820000000000004</v>
      </c>
      <c r="J658" s="158"/>
      <c r="K658" s="158"/>
      <c r="L658" s="158"/>
      <c r="M658" s="158">
        <v>0.82699999999999996</v>
      </c>
      <c r="N658" s="158">
        <v>0.83840000000000003</v>
      </c>
      <c r="O658" s="158" t="s">
        <v>84</v>
      </c>
      <c r="P658" s="158" t="s">
        <v>84</v>
      </c>
      <c r="Q658" s="158">
        <v>0.95289999999999997</v>
      </c>
      <c r="R658" s="158">
        <v>0.96640000000000004</v>
      </c>
      <c r="S658" s="158">
        <v>0.90639999999999998</v>
      </c>
      <c r="T658" s="158">
        <v>0.92459999999999998</v>
      </c>
      <c r="U658" s="158">
        <v>0.88600000000000001</v>
      </c>
      <c r="V658" s="158">
        <v>0.91749999999999998</v>
      </c>
      <c r="W658" s="158">
        <v>0.93920000000000003</v>
      </c>
      <c r="X658" s="158">
        <v>0.96260000000000001</v>
      </c>
      <c r="Y658" s="158">
        <v>0.66520000000000001</v>
      </c>
      <c r="Z658" s="158">
        <v>0.6885</v>
      </c>
      <c r="AA658" s="158">
        <v>0.65939999999999999</v>
      </c>
      <c r="AB658" s="158">
        <v>0.73350000000000004</v>
      </c>
      <c r="AC658" s="158"/>
      <c r="AD658" s="181">
        <v>16650</v>
      </c>
      <c r="AE658" s="181" t="s">
        <v>84</v>
      </c>
      <c r="AF658" s="181">
        <v>3521</v>
      </c>
      <c r="AG658" s="181">
        <v>3718</v>
      </c>
      <c r="AH658" s="181">
        <v>1405</v>
      </c>
      <c r="AI658" s="181">
        <v>1374</v>
      </c>
      <c r="AJ658" s="181">
        <v>6053</v>
      </c>
      <c r="AK658" s="181">
        <v>579</v>
      </c>
      <c r="AL658" s="181">
        <v>26582</v>
      </c>
    </row>
    <row r="659" spans="1:38" x14ac:dyDescent="0.25">
      <c r="A659" s="159" t="s">
        <v>7444</v>
      </c>
      <c r="B659" s="158">
        <v>0.8629</v>
      </c>
      <c r="C659" s="158" t="s">
        <v>84</v>
      </c>
      <c r="D659" s="158">
        <v>0.96150000000000002</v>
      </c>
      <c r="E659" s="158">
        <v>0.91669999999999996</v>
      </c>
      <c r="F659" s="158">
        <v>0.9093</v>
      </c>
      <c r="G659" s="158">
        <v>0.95879999999999999</v>
      </c>
      <c r="H659" s="158">
        <v>0.69750000000000001</v>
      </c>
      <c r="I659" s="158">
        <v>0.8135</v>
      </c>
      <c r="J659" s="158"/>
      <c r="K659" s="158"/>
      <c r="L659" s="158"/>
      <c r="M659" s="158">
        <v>0.85899999999999999</v>
      </c>
      <c r="N659" s="158">
        <v>0.86670000000000003</v>
      </c>
      <c r="O659" s="158" t="s">
        <v>84</v>
      </c>
      <c r="P659" s="158" t="s">
        <v>84</v>
      </c>
      <c r="Q659" s="158">
        <v>0.95699999999999996</v>
      </c>
      <c r="R659" s="158">
        <v>0.96550000000000002</v>
      </c>
      <c r="S659" s="158">
        <v>0.90969999999999995</v>
      </c>
      <c r="T659" s="158">
        <v>0.92320000000000002</v>
      </c>
      <c r="U659" s="158">
        <v>0.8972</v>
      </c>
      <c r="V659" s="158">
        <v>0.92</v>
      </c>
      <c r="W659" s="158">
        <v>0.9506</v>
      </c>
      <c r="X659" s="158">
        <v>0.96560000000000001</v>
      </c>
      <c r="Y659" s="158">
        <v>0.68820000000000003</v>
      </c>
      <c r="Z659" s="158">
        <v>0.70660000000000001</v>
      </c>
      <c r="AA659" s="158">
        <v>0.7863</v>
      </c>
      <c r="AB659" s="158">
        <v>0.83750000000000002</v>
      </c>
      <c r="AC659" s="158"/>
      <c r="AD659" s="181">
        <v>31269</v>
      </c>
      <c r="AE659" s="181" t="s">
        <v>84</v>
      </c>
      <c r="AF659" s="181">
        <v>8586</v>
      </c>
      <c r="AG659" s="181">
        <v>6824</v>
      </c>
      <c r="AH659" s="181">
        <v>2555</v>
      </c>
      <c r="AI659" s="181">
        <v>2924</v>
      </c>
      <c r="AJ659" s="181">
        <v>9483</v>
      </c>
      <c r="AK659" s="181">
        <v>897</v>
      </c>
      <c r="AL659" s="181">
        <v>49678</v>
      </c>
    </row>
    <row r="660" spans="1:38" x14ac:dyDescent="0.25">
      <c r="A660" s="159" t="s">
        <v>7445</v>
      </c>
      <c r="B660" s="158">
        <v>0.25009999999999999</v>
      </c>
      <c r="C660" s="158" t="s">
        <v>84</v>
      </c>
      <c r="D660" s="158">
        <v>0.25130000000000002</v>
      </c>
      <c r="E660" s="158">
        <v>0.35980000000000001</v>
      </c>
      <c r="F660" s="158">
        <v>0.4103</v>
      </c>
      <c r="G660" s="158">
        <v>0.36399999999999999</v>
      </c>
      <c r="H660" s="158">
        <v>0.1212</v>
      </c>
      <c r="I660" s="158">
        <v>0.22270000000000001</v>
      </c>
      <c r="J660" s="158"/>
      <c r="K660" s="158"/>
      <c r="L660" s="158"/>
      <c r="M660" s="158">
        <v>0.24299999999999999</v>
      </c>
      <c r="N660" s="158">
        <v>0.2571</v>
      </c>
      <c r="O660" s="158" t="s">
        <v>84</v>
      </c>
      <c r="P660" s="158" t="s">
        <v>84</v>
      </c>
      <c r="Q660" s="158">
        <v>0.2361</v>
      </c>
      <c r="R660" s="158">
        <v>0.26669999999999999</v>
      </c>
      <c r="S660" s="158">
        <v>0.34320000000000001</v>
      </c>
      <c r="T660" s="158">
        <v>0.37640000000000001</v>
      </c>
      <c r="U660" s="158">
        <v>0.3826</v>
      </c>
      <c r="V660" s="158">
        <v>0.43769999999999998</v>
      </c>
      <c r="W660" s="158">
        <v>0.33700000000000002</v>
      </c>
      <c r="X660" s="158">
        <v>0.39100000000000001</v>
      </c>
      <c r="Y660" s="158">
        <v>0.1125</v>
      </c>
      <c r="Z660" s="158">
        <v>0.1303</v>
      </c>
      <c r="AA660" s="158">
        <v>0.1883</v>
      </c>
      <c r="AB660" s="158">
        <v>0.25900000000000001</v>
      </c>
      <c r="AC660" s="158"/>
      <c r="AD660" s="181">
        <v>16650</v>
      </c>
      <c r="AE660" s="181" t="s">
        <v>84</v>
      </c>
      <c r="AF660" s="181">
        <v>3521</v>
      </c>
      <c r="AG660" s="181">
        <v>3718</v>
      </c>
      <c r="AH660" s="181">
        <v>1405</v>
      </c>
      <c r="AI660" s="181">
        <v>1374</v>
      </c>
      <c r="AJ660" s="181">
        <v>6053</v>
      </c>
      <c r="AK660" s="181">
        <v>579</v>
      </c>
      <c r="AL660" s="181">
        <v>26582</v>
      </c>
    </row>
    <row r="661" spans="1:38" x14ac:dyDescent="0.25">
      <c r="A661" s="159" t="s">
        <v>7446</v>
      </c>
      <c r="B661" s="158">
        <v>0.26719999999999999</v>
      </c>
      <c r="C661" s="158" t="s">
        <v>84</v>
      </c>
      <c r="D661" s="158">
        <v>0.26219999999999999</v>
      </c>
      <c r="E661" s="158">
        <v>0.34870000000000001</v>
      </c>
      <c r="F661" s="158">
        <v>0.3906</v>
      </c>
      <c r="G661" s="158">
        <v>0.37780000000000002</v>
      </c>
      <c r="H661" s="158">
        <v>0.1389</v>
      </c>
      <c r="I661" s="158">
        <v>0.33800000000000002</v>
      </c>
      <c r="J661" s="158"/>
      <c r="K661" s="158"/>
      <c r="L661" s="158"/>
      <c r="M661" s="158">
        <v>0.26190000000000002</v>
      </c>
      <c r="N661" s="158">
        <v>0.27250000000000002</v>
      </c>
      <c r="O661" s="158" t="s">
        <v>84</v>
      </c>
      <c r="P661" s="158" t="s">
        <v>84</v>
      </c>
      <c r="Q661" s="158">
        <v>0.25230000000000002</v>
      </c>
      <c r="R661" s="158">
        <v>0.27229999999999999</v>
      </c>
      <c r="S661" s="158">
        <v>0.33639999999999998</v>
      </c>
      <c r="T661" s="158">
        <v>0.36109999999999998</v>
      </c>
      <c r="U661" s="158">
        <v>0.37009999999999998</v>
      </c>
      <c r="V661" s="158">
        <v>0.41120000000000001</v>
      </c>
      <c r="W661" s="158">
        <v>0.3589</v>
      </c>
      <c r="X661" s="158">
        <v>0.39660000000000001</v>
      </c>
      <c r="Y661" s="158">
        <v>0.13139999999999999</v>
      </c>
      <c r="Z661" s="158">
        <v>0.14660000000000001</v>
      </c>
      <c r="AA661" s="158">
        <v>0.30580000000000002</v>
      </c>
      <c r="AB661" s="158">
        <v>0.37040000000000001</v>
      </c>
      <c r="AC661" s="158"/>
      <c r="AD661" s="181">
        <v>31269</v>
      </c>
      <c r="AE661" s="181" t="s">
        <v>84</v>
      </c>
      <c r="AF661" s="181">
        <v>8586</v>
      </c>
      <c r="AG661" s="181">
        <v>6824</v>
      </c>
      <c r="AH661" s="181">
        <v>2555</v>
      </c>
      <c r="AI661" s="181">
        <v>2924</v>
      </c>
      <c r="AJ661" s="181">
        <v>9483</v>
      </c>
      <c r="AK661" s="181">
        <v>897</v>
      </c>
      <c r="AL661" s="181">
        <v>49678</v>
      </c>
    </row>
    <row r="662" spans="1:38" x14ac:dyDescent="0.25">
      <c r="A662" s="159" t="s">
        <v>7447</v>
      </c>
      <c r="B662" s="158">
        <v>0.20380000000000001</v>
      </c>
      <c r="C662" s="158" t="s">
        <v>84</v>
      </c>
      <c r="D662" s="158">
        <v>0.20080000000000001</v>
      </c>
      <c r="E662" s="158">
        <v>0.29920000000000002</v>
      </c>
      <c r="F662" s="158">
        <v>0.34870000000000001</v>
      </c>
      <c r="G662" s="158">
        <v>0.30759999999999998</v>
      </c>
      <c r="H662" s="158">
        <v>9.0800000000000006E-2</v>
      </c>
      <c r="I662" s="158">
        <v>0.1885</v>
      </c>
      <c r="J662" s="158"/>
      <c r="K662" s="158"/>
      <c r="L662" s="158"/>
      <c r="M662" s="158">
        <v>0.19700000000000001</v>
      </c>
      <c r="N662" s="158">
        <v>0.21079999999999999</v>
      </c>
      <c r="O662" s="158" t="s">
        <v>84</v>
      </c>
      <c r="P662" s="158" t="s">
        <v>84</v>
      </c>
      <c r="Q662" s="158">
        <v>0.18609999999999999</v>
      </c>
      <c r="R662" s="158">
        <v>0.216</v>
      </c>
      <c r="S662" s="158">
        <v>0.28270000000000001</v>
      </c>
      <c r="T662" s="158">
        <v>0.31590000000000001</v>
      </c>
      <c r="U662" s="158">
        <v>0.32090000000000002</v>
      </c>
      <c r="V662" s="158">
        <v>0.37659999999999999</v>
      </c>
      <c r="W662" s="158">
        <v>0.28079999999999999</v>
      </c>
      <c r="X662" s="158">
        <v>0.33479999999999999</v>
      </c>
      <c r="Y662" s="158">
        <v>8.2600000000000007E-2</v>
      </c>
      <c r="Z662" s="158">
        <v>9.9400000000000002E-2</v>
      </c>
      <c r="AA662" s="158">
        <v>0.15559999999999999</v>
      </c>
      <c r="AB662" s="158">
        <v>0.22389999999999999</v>
      </c>
      <c r="AC662" s="158"/>
      <c r="AD662" s="181">
        <v>16650</v>
      </c>
      <c r="AE662" s="181" t="s">
        <v>84</v>
      </c>
      <c r="AF662" s="181">
        <v>3521</v>
      </c>
      <c r="AG662" s="181">
        <v>3718</v>
      </c>
      <c r="AH662" s="181">
        <v>1405</v>
      </c>
      <c r="AI662" s="181">
        <v>1374</v>
      </c>
      <c r="AJ662" s="181">
        <v>6053</v>
      </c>
      <c r="AK662" s="181">
        <v>579</v>
      </c>
      <c r="AL662" s="181">
        <v>26582</v>
      </c>
    </row>
    <row r="663" spans="1:38" x14ac:dyDescent="0.25">
      <c r="A663" s="159" t="s">
        <v>7448</v>
      </c>
      <c r="B663" s="158">
        <v>0.2082</v>
      </c>
      <c r="C663" s="158" t="s">
        <v>84</v>
      </c>
      <c r="D663" s="158">
        <v>0.19489999999999999</v>
      </c>
      <c r="E663" s="158">
        <v>0.2777</v>
      </c>
      <c r="F663" s="158">
        <v>0.32100000000000001</v>
      </c>
      <c r="G663" s="158">
        <v>0.2984</v>
      </c>
      <c r="H663" s="158">
        <v>0.1046</v>
      </c>
      <c r="I663" s="158">
        <v>0.27889999999999998</v>
      </c>
      <c r="J663" s="158"/>
      <c r="K663" s="158"/>
      <c r="L663" s="158"/>
      <c r="M663" s="158">
        <v>0.20300000000000001</v>
      </c>
      <c r="N663" s="158">
        <v>0.21329999999999999</v>
      </c>
      <c r="O663" s="158" t="s">
        <v>84</v>
      </c>
      <c r="P663" s="158" t="s">
        <v>84</v>
      </c>
      <c r="Q663" s="158">
        <v>0.1855</v>
      </c>
      <c r="R663" s="158">
        <v>0.20449999999999999</v>
      </c>
      <c r="S663" s="158">
        <v>0.26550000000000001</v>
      </c>
      <c r="T663" s="158">
        <v>0.29010000000000002</v>
      </c>
      <c r="U663" s="158">
        <v>0.30049999999999999</v>
      </c>
      <c r="V663" s="158">
        <v>0.3417</v>
      </c>
      <c r="W663" s="158">
        <v>0.27979999999999999</v>
      </c>
      <c r="X663" s="158">
        <v>0.31719999999999998</v>
      </c>
      <c r="Y663" s="158">
        <v>9.7500000000000003E-2</v>
      </c>
      <c r="Z663" s="158">
        <v>0.1119</v>
      </c>
      <c r="AA663" s="158">
        <v>0.248</v>
      </c>
      <c r="AB663" s="158">
        <v>0.31059999999999999</v>
      </c>
      <c r="AC663" s="158"/>
      <c r="AD663" s="181">
        <v>31269</v>
      </c>
      <c r="AE663" s="181" t="s">
        <v>84</v>
      </c>
      <c r="AF663" s="181">
        <v>8586</v>
      </c>
      <c r="AG663" s="181">
        <v>6824</v>
      </c>
      <c r="AH663" s="181">
        <v>2555</v>
      </c>
      <c r="AI663" s="181">
        <v>2924</v>
      </c>
      <c r="AJ663" s="181">
        <v>9483</v>
      </c>
      <c r="AK663" s="181">
        <v>897</v>
      </c>
      <c r="AL663" s="181">
        <v>49678</v>
      </c>
    </row>
    <row r="664" spans="1:38" x14ac:dyDescent="0.25">
      <c r="A664" s="159" t="s">
        <v>7449</v>
      </c>
      <c r="B664" s="158">
        <v>0.6673</v>
      </c>
      <c r="C664" s="158" t="s">
        <v>84</v>
      </c>
      <c r="D664" s="158">
        <v>0.79520000000000002</v>
      </c>
      <c r="E664" s="158">
        <v>0.80210000000000004</v>
      </c>
      <c r="F664" s="158">
        <v>0.78869999999999996</v>
      </c>
      <c r="G664" s="158">
        <v>0.85509999999999997</v>
      </c>
      <c r="H664" s="158">
        <v>0.44669999999999999</v>
      </c>
      <c r="I664" s="158">
        <v>0.58989999999999998</v>
      </c>
      <c r="J664" s="158"/>
      <c r="K664" s="158"/>
      <c r="L664" s="158"/>
      <c r="M664" s="158">
        <v>0.66</v>
      </c>
      <c r="N664" s="158">
        <v>0.67449999999999999</v>
      </c>
      <c r="O664" s="158" t="s">
        <v>84</v>
      </c>
      <c r="P664" s="158" t="s">
        <v>84</v>
      </c>
      <c r="Q664" s="158">
        <v>0.78110000000000002</v>
      </c>
      <c r="R664" s="158">
        <v>0.80840000000000001</v>
      </c>
      <c r="S664" s="158">
        <v>0.78859999999999997</v>
      </c>
      <c r="T664" s="158">
        <v>0.81479999999999997</v>
      </c>
      <c r="U664" s="158">
        <v>0.76600000000000001</v>
      </c>
      <c r="V664" s="158">
        <v>0.80959999999999999</v>
      </c>
      <c r="W664" s="158">
        <v>0.83479999999999999</v>
      </c>
      <c r="X664" s="158">
        <v>0.87309999999999999</v>
      </c>
      <c r="Y664" s="158">
        <v>0.43409999999999999</v>
      </c>
      <c r="Z664" s="158">
        <v>0.45929999999999999</v>
      </c>
      <c r="AA664" s="158">
        <v>0.54859999999999998</v>
      </c>
      <c r="AB664" s="158">
        <v>0.62880000000000003</v>
      </c>
      <c r="AC664" s="158"/>
      <c r="AD664" s="181">
        <v>16650</v>
      </c>
      <c r="AE664" s="181" t="s">
        <v>84</v>
      </c>
      <c r="AF664" s="181">
        <v>3521</v>
      </c>
      <c r="AG664" s="181">
        <v>3718</v>
      </c>
      <c r="AH664" s="181">
        <v>1405</v>
      </c>
      <c r="AI664" s="181">
        <v>1374</v>
      </c>
      <c r="AJ664" s="181">
        <v>6053</v>
      </c>
      <c r="AK664" s="181">
        <v>579</v>
      </c>
      <c r="AL664" s="181">
        <v>26582</v>
      </c>
    </row>
    <row r="665" spans="1:38" x14ac:dyDescent="0.25">
      <c r="A665" s="159" t="s">
        <v>7450</v>
      </c>
      <c r="B665" s="158">
        <v>0.71230000000000004</v>
      </c>
      <c r="C665" s="158" t="s">
        <v>84</v>
      </c>
      <c r="D665" s="158">
        <v>0.80349999999999999</v>
      </c>
      <c r="E665" s="158">
        <v>0.80130000000000001</v>
      </c>
      <c r="F665" s="158">
        <v>0.80320000000000003</v>
      </c>
      <c r="G665" s="158">
        <v>0.86480000000000001</v>
      </c>
      <c r="H665" s="158">
        <v>0.49220000000000003</v>
      </c>
      <c r="I665" s="158">
        <v>0.73140000000000005</v>
      </c>
      <c r="J665" s="158"/>
      <c r="K665" s="158"/>
      <c r="L665" s="158"/>
      <c r="M665" s="158">
        <v>0.70709999999999995</v>
      </c>
      <c r="N665" s="158">
        <v>0.71730000000000005</v>
      </c>
      <c r="O665" s="158" t="s">
        <v>84</v>
      </c>
      <c r="P665" s="158" t="s">
        <v>84</v>
      </c>
      <c r="Q665" s="158">
        <v>0.79469999999999996</v>
      </c>
      <c r="R665" s="158">
        <v>0.81200000000000006</v>
      </c>
      <c r="S665" s="158">
        <v>0.79139999999999999</v>
      </c>
      <c r="T665" s="158">
        <v>0.81079999999999997</v>
      </c>
      <c r="U665" s="158">
        <v>0.78680000000000005</v>
      </c>
      <c r="V665" s="158">
        <v>0.81840000000000002</v>
      </c>
      <c r="W665" s="158">
        <v>0.85140000000000005</v>
      </c>
      <c r="X665" s="158">
        <v>0.87709999999999999</v>
      </c>
      <c r="Y665" s="158">
        <v>0.48199999999999998</v>
      </c>
      <c r="Z665" s="158">
        <v>0.50229999999999997</v>
      </c>
      <c r="AA665" s="158">
        <v>0.70079999999999998</v>
      </c>
      <c r="AB665" s="158">
        <v>0.75939999999999996</v>
      </c>
      <c r="AC665" s="158"/>
      <c r="AD665" s="181">
        <v>31269</v>
      </c>
      <c r="AE665" s="181" t="s">
        <v>84</v>
      </c>
      <c r="AF665" s="181">
        <v>8586</v>
      </c>
      <c r="AG665" s="181">
        <v>6824</v>
      </c>
      <c r="AH665" s="181">
        <v>2555</v>
      </c>
      <c r="AI665" s="181">
        <v>2924</v>
      </c>
      <c r="AJ665" s="181">
        <v>9483</v>
      </c>
      <c r="AK665" s="181">
        <v>897</v>
      </c>
      <c r="AL665" s="181">
        <v>49678</v>
      </c>
    </row>
    <row r="666" spans="1:38" x14ac:dyDescent="0.25">
      <c r="A666" s="159" t="s">
        <v>7451</v>
      </c>
      <c r="B666" s="158">
        <v>0.53600000000000003</v>
      </c>
      <c r="C666" s="158" t="s">
        <v>84</v>
      </c>
      <c r="D666" s="158">
        <v>0.63849999999999996</v>
      </c>
      <c r="E666" s="158">
        <v>0.67320000000000002</v>
      </c>
      <c r="F666" s="158">
        <v>0.68830000000000002</v>
      </c>
      <c r="G666" s="158">
        <v>0.73370000000000002</v>
      </c>
      <c r="H666" s="158">
        <v>0.31680000000000003</v>
      </c>
      <c r="I666" s="158">
        <v>0.48420000000000002</v>
      </c>
      <c r="J666" s="158"/>
      <c r="K666" s="158"/>
      <c r="L666" s="158"/>
      <c r="M666" s="158">
        <v>0.5282</v>
      </c>
      <c r="N666" s="158">
        <v>0.54369999999999996</v>
      </c>
      <c r="O666" s="158" t="s">
        <v>84</v>
      </c>
      <c r="P666" s="158" t="s">
        <v>84</v>
      </c>
      <c r="Q666" s="158">
        <v>0.62190000000000001</v>
      </c>
      <c r="R666" s="158">
        <v>0.65449999999999997</v>
      </c>
      <c r="S666" s="158">
        <v>0.65739999999999998</v>
      </c>
      <c r="T666" s="158">
        <v>0.6885</v>
      </c>
      <c r="U666" s="158">
        <v>0.66269999999999996</v>
      </c>
      <c r="V666" s="158">
        <v>0.71250000000000002</v>
      </c>
      <c r="W666" s="158">
        <v>0.7087</v>
      </c>
      <c r="X666" s="158">
        <v>0.75690000000000002</v>
      </c>
      <c r="Y666" s="158">
        <v>0.30499999999999999</v>
      </c>
      <c r="Z666" s="158">
        <v>0.32879999999999998</v>
      </c>
      <c r="AA666" s="158">
        <v>0.44240000000000002</v>
      </c>
      <c r="AB666" s="158">
        <v>0.52459999999999996</v>
      </c>
      <c r="AC666" s="158"/>
      <c r="AD666" s="181">
        <v>16650</v>
      </c>
      <c r="AE666" s="181" t="s">
        <v>84</v>
      </c>
      <c r="AF666" s="181">
        <v>3521</v>
      </c>
      <c r="AG666" s="181">
        <v>3718</v>
      </c>
      <c r="AH666" s="181">
        <v>1405</v>
      </c>
      <c r="AI666" s="181">
        <v>1374</v>
      </c>
      <c r="AJ666" s="181">
        <v>6053</v>
      </c>
      <c r="AK666" s="181">
        <v>579</v>
      </c>
      <c r="AL666" s="181">
        <v>26582</v>
      </c>
    </row>
    <row r="667" spans="1:38" x14ac:dyDescent="0.25">
      <c r="A667" s="159" t="s">
        <v>7452</v>
      </c>
      <c r="B667" s="158">
        <v>0.58840000000000003</v>
      </c>
      <c r="C667" s="158" t="s">
        <v>84</v>
      </c>
      <c r="D667" s="158">
        <v>0.65610000000000002</v>
      </c>
      <c r="E667" s="158">
        <v>0.68810000000000004</v>
      </c>
      <c r="F667" s="158">
        <v>0.69830000000000003</v>
      </c>
      <c r="G667" s="158">
        <v>0.75119999999999998</v>
      </c>
      <c r="H667" s="158">
        <v>0.37030000000000002</v>
      </c>
      <c r="I667" s="158">
        <v>0.64510000000000001</v>
      </c>
      <c r="J667" s="158"/>
      <c r="K667" s="158"/>
      <c r="L667" s="158"/>
      <c r="M667" s="158">
        <v>0.58279999999999998</v>
      </c>
      <c r="N667" s="158">
        <v>0.59399999999999997</v>
      </c>
      <c r="O667" s="158" t="s">
        <v>84</v>
      </c>
      <c r="P667" s="158" t="s">
        <v>84</v>
      </c>
      <c r="Q667" s="158">
        <v>0.64559999999999995</v>
      </c>
      <c r="R667" s="158">
        <v>0.66639999999999999</v>
      </c>
      <c r="S667" s="158">
        <v>0.67649999999999999</v>
      </c>
      <c r="T667" s="158">
        <v>0.69930000000000003</v>
      </c>
      <c r="U667" s="158">
        <v>0.6794</v>
      </c>
      <c r="V667" s="158">
        <v>0.71630000000000005</v>
      </c>
      <c r="W667" s="158">
        <v>0.73450000000000004</v>
      </c>
      <c r="X667" s="158">
        <v>0.76700000000000002</v>
      </c>
      <c r="Y667" s="158">
        <v>0.3604</v>
      </c>
      <c r="Z667" s="158">
        <v>0.38019999999999998</v>
      </c>
      <c r="AA667" s="158">
        <v>0.61219999999999997</v>
      </c>
      <c r="AB667" s="158">
        <v>0.67589999999999995</v>
      </c>
      <c r="AC667" s="158"/>
      <c r="AD667" s="181">
        <v>31269</v>
      </c>
      <c r="AE667" s="181" t="s">
        <v>84</v>
      </c>
      <c r="AF667" s="181">
        <v>8586</v>
      </c>
      <c r="AG667" s="181">
        <v>6824</v>
      </c>
      <c r="AH667" s="181">
        <v>2555</v>
      </c>
      <c r="AI667" s="181">
        <v>2924</v>
      </c>
      <c r="AJ667" s="181">
        <v>9483</v>
      </c>
      <c r="AK667" s="181">
        <v>897</v>
      </c>
      <c r="AL667" s="181">
        <v>49678</v>
      </c>
    </row>
    <row r="668" spans="1:38" x14ac:dyDescent="0.25">
      <c r="A668" s="159" t="s">
        <v>7453</v>
      </c>
      <c r="B668" s="158">
        <v>0.4466</v>
      </c>
      <c r="C668" s="158" t="s">
        <v>84</v>
      </c>
      <c r="D668" s="158">
        <v>0.51349999999999996</v>
      </c>
      <c r="E668" s="158">
        <v>0.58220000000000005</v>
      </c>
      <c r="F668" s="158">
        <v>0.62870000000000004</v>
      </c>
      <c r="G668" s="158">
        <v>0.62439999999999996</v>
      </c>
      <c r="H668" s="158">
        <v>0.24479999999999999</v>
      </c>
      <c r="I668" s="158">
        <v>0.41449999999999998</v>
      </c>
      <c r="J668" s="158"/>
      <c r="K668" s="158"/>
      <c r="L668" s="158"/>
      <c r="M668" s="158">
        <v>0.43880000000000002</v>
      </c>
      <c r="N668" s="158">
        <v>0.45429999999999998</v>
      </c>
      <c r="O668" s="158" t="s">
        <v>84</v>
      </c>
      <c r="P668" s="158" t="s">
        <v>84</v>
      </c>
      <c r="Q668" s="158">
        <v>0.4965</v>
      </c>
      <c r="R668" s="158">
        <v>0.53029999999999999</v>
      </c>
      <c r="S668" s="158">
        <v>0.56559999999999999</v>
      </c>
      <c r="T668" s="158">
        <v>0.59830000000000005</v>
      </c>
      <c r="U668" s="158">
        <v>0.60199999999999998</v>
      </c>
      <c r="V668" s="158">
        <v>0.6542</v>
      </c>
      <c r="W668" s="158">
        <v>0.59730000000000005</v>
      </c>
      <c r="X668" s="158">
        <v>0.65010000000000001</v>
      </c>
      <c r="Y668" s="158">
        <v>0.23380000000000001</v>
      </c>
      <c r="Z668" s="158">
        <v>0.25590000000000002</v>
      </c>
      <c r="AA668" s="158">
        <v>0.37359999999999999</v>
      </c>
      <c r="AB668" s="158">
        <v>0.45490000000000003</v>
      </c>
      <c r="AC668" s="158"/>
      <c r="AD668" s="181">
        <v>16650</v>
      </c>
      <c r="AE668" s="181" t="s">
        <v>84</v>
      </c>
      <c r="AF668" s="181">
        <v>3521</v>
      </c>
      <c r="AG668" s="181">
        <v>3718</v>
      </c>
      <c r="AH668" s="181">
        <v>1405</v>
      </c>
      <c r="AI668" s="181">
        <v>1374</v>
      </c>
      <c r="AJ668" s="181">
        <v>6053</v>
      </c>
      <c r="AK668" s="181">
        <v>579</v>
      </c>
      <c r="AL668" s="181">
        <v>26582</v>
      </c>
    </row>
    <row r="669" spans="1:38" x14ac:dyDescent="0.25">
      <c r="A669" s="159" t="s">
        <v>7454</v>
      </c>
      <c r="B669" s="158">
        <v>0.49490000000000001</v>
      </c>
      <c r="C669" s="158" t="s">
        <v>84</v>
      </c>
      <c r="D669" s="158">
        <v>0.54</v>
      </c>
      <c r="E669" s="158">
        <v>0.5948</v>
      </c>
      <c r="F669" s="158">
        <v>0.60929999999999995</v>
      </c>
      <c r="G669" s="158">
        <v>0.64910000000000001</v>
      </c>
      <c r="H669" s="158">
        <v>0.29780000000000001</v>
      </c>
      <c r="I669" s="158">
        <v>0.55889999999999995</v>
      </c>
      <c r="J669" s="158"/>
      <c r="K669" s="158"/>
      <c r="L669" s="158"/>
      <c r="M669" s="158">
        <v>0.48909999999999998</v>
      </c>
      <c r="N669" s="158">
        <v>0.50060000000000004</v>
      </c>
      <c r="O669" s="158" t="s">
        <v>84</v>
      </c>
      <c r="P669" s="158" t="s">
        <v>84</v>
      </c>
      <c r="Q669" s="158">
        <v>0.52900000000000003</v>
      </c>
      <c r="R669" s="158">
        <v>0.55079999999999996</v>
      </c>
      <c r="S669" s="158">
        <v>0.58250000000000002</v>
      </c>
      <c r="T669" s="158">
        <v>0.60680000000000001</v>
      </c>
      <c r="U669" s="158">
        <v>0.58930000000000005</v>
      </c>
      <c r="V669" s="158">
        <v>0.62870000000000004</v>
      </c>
      <c r="W669" s="158">
        <v>0.63080000000000003</v>
      </c>
      <c r="X669" s="158">
        <v>0.66669999999999996</v>
      </c>
      <c r="Y669" s="158">
        <v>0.2883</v>
      </c>
      <c r="Z669" s="158">
        <v>0.30730000000000002</v>
      </c>
      <c r="AA669" s="158">
        <v>0.52500000000000002</v>
      </c>
      <c r="AB669" s="158">
        <v>0.59130000000000005</v>
      </c>
      <c r="AC669" s="158"/>
      <c r="AD669" s="181">
        <v>31269</v>
      </c>
      <c r="AE669" s="181" t="s">
        <v>84</v>
      </c>
      <c r="AF669" s="181">
        <v>8586</v>
      </c>
      <c r="AG669" s="181">
        <v>6824</v>
      </c>
      <c r="AH669" s="181">
        <v>2555</v>
      </c>
      <c r="AI669" s="181">
        <v>2924</v>
      </c>
      <c r="AJ669" s="181">
        <v>9483</v>
      </c>
      <c r="AK669" s="181">
        <v>897</v>
      </c>
      <c r="AL669" s="181">
        <v>49678</v>
      </c>
    </row>
    <row r="670" spans="1:38" x14ac:dyDescent="0.25">
      <c r="A670" s="159" t="s">
        <v>7455</v>
      </c>
      <c r="B670" s="158">
        <v>0.98009999999999997</v>
      </c>
      <c r="C670" s="158" t="s">
        <v>84</v>
      </c>
      <c r="D670" s="158">
        <v>0.99460000000000004</v>
      </c>
      <c r="E670" s="158">
        <v>0.98250000000000004</v>
      </c>
      <c r="F670" s="158">
        <v>0.97199999999999998</v>
      </c>
      <c r="G670" s="158">
        <v>0.98880000000000001</v>
      </c>
      <c r="H670" s="158">
        <v>0.90290000000000004</v>
      </c>
      <c r="I670" s="158">
        <v>0.98240000000000005</v>
      </c>
      <c r="J670" s="158"/>
      <c r="K670" s="158"/>
      <c r="L670" s="158"/>
      <c r="M670" s="158">
        <v>0.97760000000000002</v>
      </c>
      <c r="N670" s="158">
        <v>0.98240000000000005</v>
      </c>
      <c r="O670" s="158" t="s">
        <v>84</v>
      </c>
      <c r="P670" s="158" t="s">
        <v>84</v>
      </c>
      <c r="Q670" s="158">
        <v>0.99209999999999998</v>
      </c>
      <c r="R670" s="158">
        <v>0.99629999999999996</v>
      </c>
      <c r="S670" s="158">
        <v>0.97609999999999997</v>
      </c>
      <c r="T670" s="158">
        <v>0.98719999999999997</v>
      </c>
      <c r="U670" s="158">
        <v>0.96109999999999995</v>
      </c>
      <c r="V670" s="158">
        <v>0.97989999999999999</v>
      </c>
      <c r="W670" s="158">
        <v>0.97189999999999999</v>
      </c>
      <c r="X670" s="158">
        <v>0.99550000000000005</v>
      </c>
      <c r="Y670" s="158">
        <v>0.88600000000000001</v>
      </c>
      <c r="Z670" s="158">
        <v>0.91739999999999999</v>
      </c>
      <c r="AA670" s="158">
        <v>0.97089999999999999</v>
      </c>
      <c r="AB670" s="158">
        <v>0.98939999999999995</v>
      </c>
      <c r="AC670" s="158"/>
      <c r="AD670" s="181">
        <v>14510</v>
      </c>
      <c r="AE670" s="181" t="s">
        <v>84</v>
      </c>
      <c r="AF670" s="181">
        <v>7527</v>
      </c>
      <c r="AG670" s="181">
        <v>2779</v>
      </c>
      <c r="AH670" s="181">
        <v>1388</v>
      </c>
      <c r="AI670" s="181">
        <v>466</v>
      </c>
      <c r="AJ670" s="181">
        <v>1422</v>
      </c>
      <c r="AK670" s="181">
        <v>928</v>
      </c>
      <c r="AL670" s="181">
        <v>1114</v>
      </c>
    </row>
    <row r="671" spans="1:38" x14ac:dyDescent="0.25">
      <c r="A671" s="159" t="s">
        <v>7456</v>
      </c>
      <c r="B671" s="158">
        <v>0.99399999999999999</v>
      </c>
      <c r="C671" s="158" t="s">
        <v>84</v>
      </c>
      <c r="D671" s="158">
        <v>0.99980000000000002</v>
      </c>
      <c r="E671" s="158">
        <v>0.995</v>
      </c>
      <c r="F671" s="158">
        <v>0.99380000000000002</v>
      </c>
      <c r="G671" s="158">
        <v>0.99590000000000001</v>
      </c>
      <c r="H671" s="158">
        <v>0.9637</v>
      </c>
      <c r="I671" s="158">
        <v>0.98939999999999995</v>
      </c>
      <c r="J671" s="158"/>
      <c r="K671" s="158"/>
      <c r="L671" s="158"/>
      <c r="M671" s="158">
        <v>0.99250000000000005</v>
      </c>
      <c r="N671" s="158">
        <v>0.99509999999999998</v>
      </c>
      <c r="O671" s="158" t="s">
        <v>84</v>
      </c>
      <c r="P671" s="158" t="s">
        <v>84</v>
      </c>
      <c r="Q671" s="158">
        <v>0.998</v>
      </c>
      <c r="R671" s="158">
        <v>1</v>
      </c>
      <c r="S671" s="158">
        <v>0.99129999999999996</v>
      </c>
      <c r="T671" s="158">
        <v>0.99709999999999999</v>
      </c>
      <c r="U671" s="158">
        <v>0.98770000000000002</v>
      </c>
      <c r="V671" s="158">
        <v>0.99690000000000001</v>
      </c>
      <c r="W671" s="158">
        <v>0.98250000000000004</v>
      </c>
      <c r="X671" s="158">
        <v>0.999</v>
      </c>
      <c r="Y671" s="158">
        <v>0.95250000000000001</v>
      </c>
      <c r="Z671" s="158">
        <v>0.97230000000000005</v>
      </c>
      <c r="AA671" s="158">
        <v>0.98019999999999996</v>
      </c>
      <c r="AB671" s="158">
        <v>0.99429999999999996</v>
      </c>
      <c r="AC671" s="158"/>
      <c r="AD671" s="181">
        <v>14510</v>
      </c>
      <c r="AE671" s="181" t="s">
        <v>84</v>
      </c>
      <c r="AF671" s="181">
        <v>7527</v>
      </c>
      <c r="AG671" s="181">
        <v>2779</v>
      </c>
      <c r="AH671" s="181">
        <v>1388</v>
      </c>
      <c r="AI671" s="181">
        <v>466</v>
      </c>
      <c r="AJ671" s="181">
        <v>1422</v>
      </c>
      <c r="AK671" s="181">
        <v>928</v>
      </c>
      <c r="AL671" s="181">
        <v>1114</v>
      </c>
    </row>
    <row r="672" spans="1:38" x14ac:dyDescent="0.25">
      <c r="A672" s="159" t="s">
        <v>7457</v>
      </c>
      <c r="B672" s="158">
        <v>0.97209999999999996</v>
      </c>
      <c r="C672" s="158" t="s">
        <v>84</v>
      </c>
      <c r="D672" s="158">
        <v>0.99</v>
      </c>
      <c r="E672" s="158">
        <v>0.97450000000000003</v>
      </c>
      <c r="F672" s="158">
        <v>0.96240000000000003</v>
      </c>
      <c r="G672" s="158">
        <v>0.97650000000000003</v>
      </c>
      <c r="H672" s="158">
        <v>0.87960000000000005</v>
      </c>
      <c r="I672" s="158">
        <v>0.97309999999999997</v>
      </c>
      <c r="J672" s="158"/>
      <c r="K672" s="158"/>
      <c r="L672" s="158"/>
      <c r="M672" s="158">
        <v>0.96889999999999998</v>
      </c>
      <c r="N672" s="158">
        <v>0.97489999999999999</v>
      </c>
      <c r="O672" s="158" t="s">
        <v>84</v>
      </c>
      <c r="P672" s="158" t="s">
        <v>84</v>
      </c>
      <c r="Q672" s="158">
        <v>0.98680000000000001</v>
      </c>
      <c r="R672" s="158">
        <v>0.99250000000000005</v>
      </c>
      <c r="S672" s="158">
        <v>0.96660000000000001</v>
      </c>
      <c r="T672" s="158">
        <v>0.98060000000000003</v>
      </c>
      <c r="U672" s="158">
        <v>0.94940000000000002</v>
      </c>
      <c r="V672" s="158">
        <v>0.97209999999999996</v>
      </c>
      <c r="W672" s="158">
        <v>0.95550000000000002</v>
      </c>
      <c r="X672" s="158">
        <v>0.98770000000000002</v>
      </c>
      <c r="Y672" s="158">
        <v>0.8609</v>
      </c>
      <c r="Z672" s="158">
        <v>0.89590000000000003</v>
      </c>
      <c r="AA672" s="158">
        <v>0.95920000000000005</v>
      </c>
      <c r="AB672" s="158">
        <v>0.98229999999999995</v>
      </c>
      <c r="AC672" s="158"/>
      <c r="AD672" s="181">
        <v>14510</v>
      </c>
      <c r="AE672" s="181" t="s">
        <v>84</v>
      </c>
      <c r="AF672" s="181">
        <v>7527</v>
      </c>
      <c r="AG672" s="181">
        <v>2779</v>
      </c>
      <c r="AH672" s="181">
        <v>1388</v>
      </c>
      <c r="AI672" s="181">
        <v>466</v>
      </c>
      <c r="AJ672" s="181">
        <v>1422</v>
      </c>
      <c r="AK672" s="181">
        <v>928</v>
      </c>
      <c r="AL672" s="181">
        <v>1114</v>
      </c>
    </row>
    <row r="673" spans="1:38" x14ac:dyDescent="0.25">
      <c r="A673" s="159" t="s">
        <v>7458</v>
      </c>
      <c r="B673" s="158">
        <v>0.96760000000000002</v>
      </c>
      <c r="C673" s="158" t="s">
        <v>84</v>
      </c>
      <c r="D673" s="158">
        <v>0.98740000000000006</v>
      </c>
      <c r="E673" s="158">
        <v>0.97019999999999995</v>
      </c>
      <c r="F673" s="158">
        <v>0.9556</v>
      </c>
      <c r="G673" s="158">
        <v>0.97299999999999998</v>
      </c>
      <c r="H673" s="158">
        <v>0.86960000000000004</v>
      </c>
      <c r="I673" s="158">
        <v>0.96479999999999999</v>
      </c>
      <c r="J673" s="158"/>
      <c r="K673" s="158"/>
      <c r="L673" s="158"/>
      <c r="M673" s="158">
        <v>0.96399999999999997</v>
      </c>
      <c r="N673" s="158">
        <v>0.9708</v>
      </c>
      <c r="O673" s="158" t="s">
        <v>84</v>
      </c>
      <c r="P673" s="158" t="s">
        <v>84</v>
      </c>
      <c r="Q673" s="158">
        <v>0.98350000000000004</v>
      </c>
      <c r="R673" s="158">
        <v>0.99039999999999995</v>
      </c>
      <c r="S673" s="158">
        <v>0.96099999999999997</v>
      </c>
      <c r="T673" s="158">
        <v>0.97719999999999996</v>
      </c>
      <c r="U673" s="158">
        <v>0.94110000000000005</v>
      </c>
      <c r="V673" s="158">
        <v>0.96660000000000001</v>
      </c>
      <c r="W673" s="158">
        <v>0.95</v>
      </c>
      <c r="X673" s="158">
        <v>0.98550000000000004</v>
      </c>
      <c r="Y673" s="158">
        <v>0.85</v>
      </c>
      <c r="Z673" s="158">
        <v>0.88680000000000003</v>
      </c>
      <c r="AA673" s="158">
        <v>0.94889999999999997</v>
      </c>
      <c r="AB673" s="158">
        <v>0.9758</v>
      </c>
      <c r="AC673" s="158"/>
      <c r="AD673" s="181">
        <v>14510</v>
      </c>
      <c r="AE673" s="181" t="s">
        <v>84</v>
      </c>
      <c r="AF673" s="181">
        <v>7527</v>
      </c>
      <c r="AG673" s="181">
        <v>2779</v>
      </c>
      <c r="AH673" s="181">
        <v>1388</v>
      </c>
      <c r="AI673" s="181">
        <v>466</v>
      </c>
      <c r="AJ673" s="181">
        <v>1422</v>
      </c>
      <c r="AK673" s="181">
        <v>928</v>
      </c>
      <c r="AL673" s="181">
        <v>1114</v>
      </c>
    </row>
    <row r="674" spans="1:38" x14ac:dyDescent="0.25">
      <c r="A674" s="159" t="s">
        <v>7459</v>
      </c>
      <c r="B674" s="158">
        <v>0.99060000000000004</v>
      </c>
      <c r="C674" s="158" t="s">
        <v>84</v>
      </c>
      <c r="D674" s="158">
        <v>0.99880000000000002</v>
      </c>
      <c r="E674" s="158">
        <v>0.99170000000000003</v>
      </c>
      <c r="F674" s="158">
        <v>0.99</v>
      </c>
      <c r="G674" s="158">
        <v>0.99399999999999999</v>
      </c>
      <c r="H674" s="158">
        <v>0.94579999999999997</v>
      </c>
      <c r="I674" s="158">
        <v>0.98860000000000003</v>
      </c>
      <c r="J674" s="158"/>
      <c r="K674" s="158"/>
      <c r="L674" s="158"/>
      <c r="M674" s="158">
        <v>0.98880000000000001</v>
      </c>
      <c r="N674" s="158">
        <v>0.99209999999999998</v>
      </c>
      <c r="O674" s="158" t="s">
        <v>84</v>
      </c>
      <c r="P674" s="158" t="s">
        <v>84</v>
      </c>
      <c r="Q674" s="158">
        <v>0.99729999999999996</v>
      </c>
      <c r="R674" s="158">
        <v>0.99939999999999996</v>
      </c>
      <c r="S674" s="158">
        <v>0.98719999999999997</v>
      </c>
      <c r="T674" s="158">
        <v>0.99460000000000004</v>
      </c>
      <c r="U674" s="158">
        <v>0.98270000000000002</v>
      </c>
      <c r="V674" s="158">
        <v>0.99419999999999997</v>
      </c>
      <c r="W674" s="158">
        <v>0.9798</v>
      </c>
      <c r="X674" s="158">
        <v>0.99819999999999998</v>
      </c>
      <c r="Y674" s="158">
        <v>0.93259999999999998</v>
      </c>
      <c r="Z674" s="158">
        <v>0.95650000000000002</v>
      </c>
      <c r="AA674" s="158">
        <v>0.97899999999999998</v>
      </c>
      <c r="AB674" s="158">
        <v>0.99380000000000002</v>
      </c>
      <c r="AC674" s="158"/>
      <c r="AD674" s="181">
        <v>14510</v>
      </c>
      <c r="AE674" s="181" t="s">
        <v>84</v>
      </c>
      <c r="AF674" s="181">
        <v>7527</v>
      </c>
      <c r="AG674" s="181">
        <v>2779</v>
      </c>
      <c r="AH674" s="181">
        <v>1388</v>
      </c>
      <c r="AI674" s="181">
        <v>466</v>
      </c>
      <c r="AJ674" s="181">
        <v>1422</v>
      </c>
      <c r="AK674" s="181">
        <v>928</v>
      </c>
      <c r="AL674" s="181">
        <v>1114</v>
      </c>
    </row>
    <row r="675" spans="1:38" x14ac:dyDescent="0.25">
      <c r="A675" s="159" t="s">
        <v>7460</v>
      </c>
      <c r="B675" s="158">
        <v>0.98709999999999998</v>
      </c>
      <c r="C675" s="158" t="s">
        <v>84</v>
      </c>
      <c r="D675" s="158">
        <v>0.99790000000000001</v>
      </c>
      <c r="E675" s="158">
        <v>0.98729999999999996</v>
      </c>
      <c r="F675" s="158">
        <v>0.98280000000000001</v>
      </c>
      <c r="G675" s="158">
        <v>0.99229999999999996</v>
      </c>
      <c r="H675" s="158">
        <v>0.93310000000000004</v>
      </c>
      <c r="I675" s="158">
        <v>0.98580000000000001</v>
      </c>
      <c r="J675" s="158"/>
      <c r="K675" s="158"/>
      <c r="L675" s="158"/>
      <c r="M675" s="158">
        <v>0.98499999999999999</v>
      </c>
      <c r="N675" s="158">
        <v>0.9889</v>
      </c>
      <c r="O675" s="158" t="s">
        <v>84</v>
      </c>
      <c r="P675" s="158" t="s">
        <v>84</v>
      </c>
      <c r="Q675" s="158">
        <v>0.99609999999999999</v>
      </c>
      <c r="R675" s="158">
        <v>0.99890000000000001</v>
      </c>
      <c r="S675" s="158">
        <v>0.9819</v>
      </c>
      <c r="T675" s="158">
        <v>0.99109999999999998</v>
      </c>
      <c r="U675" s="158">
        <v>0.97399999999999998</v>
      </c>
      <c r="V675" s="158">
        <v>0.98870000000000002</v>
      </c>
      <c r="W675" s="158">
        <v>0.97709999999999997</v>
      </c>
      <c r="X675" s="158">
        <v>0.99739999999999995</v>
      </c>
      <c r="Y675" s="158">
        <v>0.91859999999999997</v>
      </c>
      <c r="Z675" s="158">
        <v>0.94499999999999995</v>
      </c>
      <c r="AA675" s="158">
        <v>0.97540000000000004</v>
      </c>
      <c r="AB675" s="158">
        <v>0.99180000000000001</v>
      </c>
      <c r="AC675" s="158"/>
      <c r="AD675" s="181">
        <v>14510</v>
      </c>
      <c r="AE675" s="181" t="s">
        <v>84</v>
      </c>
      <c r="AF675" s="181">
        <v>7527</v>
      </c>
      <c r="AG675" s="181">
        <v>2779</v>
      </c>
      <c r="AH675" s="181">
        <v>1388</v>
      </c>
      <c r="AI675" s="181">
        <v>466</v>
      </c>
      <c r="AJ675" s="181">
        <v>1422</v>
      </c>
      <c r="AK675" s="181">
        <v>928</v>
      </c>
      <c r="AL675" s="181">
        <v>1114</v>
      </c>
    </row>
    <row r="676" spans="1:38" x14ac:dyDescent="0.25">
      <c r="A676" s="159" t="s">
        <v>7461</v>
      </c>
      <c r="B676" s="158">
        <v>0.98409999999999997</v>
      </c>
      <c r="C676" s="158" t="s">
        <v>84</v>
      </c>
      <c r="D676" s="158">
        <v>0.99650000000000005</v>
      </c>
      <c r="E676" s="158">
        <v>0.98540000000000005</v>
      </c>
      <c r="F676" s="158">
        <v>0.97919999999999996</v>
      </c>
      <c r="G676" s="158">
        <v>0.99270000000000003</v>
      </c>
      <c r="H676" s="158">
        <v>0.91869999999999996</v>
      </c>
      <c r="I676" s="158">
        <v>0.98299999999999998</v>
      </c>
      <c r="J676" s="158"/>
      <c r="K676" s="158"/>
      <c r="L676" s="158"/>
      <c r="M676" s="158">
        <v>0.98180000000000001</v>
      </c>
      <c r="N676" s="158">
        <v>0.98619999999999997</v>
      </c>
      <c r="O676" s="158" t="s">
        <v>84</v>
      </c>
      <c r="P676" s="158" t="s">
        <v>84</v>
      </c>
      <c r="Q676" s="158">
        <v>0.99439999999999995</v>
      </c>
      <c r="R676" s="158">
        <v>0.99780000000000002</v>
      </c>
      <c r="S676" s="158">
        <v>0.97960000000000003</v>
      </c>
      <c r="T676" s="158">
        <v>0.98960000000000004</v>
      </c>
      <c r="U676" s="158">
        <v>0.96960000000000002</v>
      </c>
      <c r="V676" s="158">
        <v>0.9859</v>
      </c>
      <c r="W676" s="158">
        <v>0.97689999999999999</v>
      </c>
      <c r="X676" s="158">
        <v>0.99770000000000003</v>
      </c>
      <c r="Y676" s="158">
        <v>0.90300000000000002</v>
      </c>
      <c r="Z676" s="158">
        <v>0.93200000000000005</v>
      </c>
      <c r="AA676" s="158">
        <v>0.9718</v>
      </c>
      <c r="AB676" s="158">
        <v>0.98980000000000001</v>
      </c>
      <c r="AC676" s="158"/>
      <c r="AD676" s="181">
        <v>14510</v>
      </c>
      <c r="AE676" s="181" t="s">
        <v>84</v>
      </c>
      <c r="AF676" s="181">
        <v>7527</v>
      </c>
      <c r="AG676" s="181">
        <v>2779</v>
      </c>
      <c r="AH676" s="181">
        <v>1388</v>
      </c>
      <c r="AI676" s="181">
        <v>466</v>
      </c>
      <c r="AJ676" s="181">
        <v>1422</v>
      </c>
      <c r="AK676" s="181">
        <v>928</v>
      </c>
      <c r="AL676" s="181">
        <v>1114</v>
      </c>
    </row>
    <row r="677" spans="1:38" x14ac:dyDescent="0.25">
      <c r="A677" s="159" t="s">
        <v>7462</v>
      </c>
      <c r="B677" s="158">
        <v>0.88919999999999999</v>
      </c>
      <c r="C677" s="158" t="s">
        <v>84</v>
      </c>
      <c r="D677" s="158">
        <v>0.93769999999999998</v>
      </c>
      <c r="E677" s="158">
        <v>0.91579999999999995</v>
      </c>
      <c r="F677" s="158">
        <v>0.86229999999999996</v>
      </c>
      <c r="G677" s="158">
        <v>0.87539999999999996</v>
      </c>
      <c r="H677" s="158">
        <v>0.54069999999999996</v>
      </c>
      <c r="I677" s="158">
        <v>0.87450000000000006</v>
      </c>
      <c r="J677" s="158"/>
      <c r="K677" s="158"/>
      <c r="L677" s="158"/>
      <c r="M677" s="158">
        <v>0.88629999999999998</v>
      </c>
      <c r="N677" s="158">
        <v>0.8921</v>
      </c>
      <c r="O677" s="158" t="s">
        <v>84</v>
      </c>
      <c r="P677" s="158" t="s">
        <v>84</v>
      </c>
      <c r="Q677" s="158">
        <v>0.93410000000000004</v>
      </c>
      <c r="R677" s="158">
        <v>0.94120000000000004</v>
      </c>
      <c r="S677" s="158">
        <v>0.9113</v>
      </c>
      <c r="T677" s="158">
        <v>0.92020000000000002</v>
      </c>
      <c r="U677" s="158">
        <v>0.85089999999999999</v>
      </c>
      <c r="V677" s="158">
        <v>0.87290000000000001</v>
      </c>
      <c r="W677" s="158">
        <v>0.8448</v>
      </c>
      <c r="X677" s="158">
        <v>0.90029999999999999</v>
      </c>
      <c r="Y677" s="158">
        <v>0.52510000000000001</v>
      </c>
      <c r="Z677" s="158">
        <v>0.55600000000000005</v>
      </c>
      <c r="AA677" s="158">
        <v>0.85840000000000005</v>
      </c>
      <c r="AB677" s="158">
        <v>0.88890000000000002</v>
      </c>
      <c r="AC677" s="158"/>
      <c r="AD677" s="181">
        <v>53755</v>
      </c>
      <c r="AE677" s="181" t="s">
        <v>84</v>
      </c>
      <c r="AF677" s="181">
        <v>24152</v>
      </c>
      <c r="AG677" s="181">
        <v>18312</v>
      </c>
      <c r="AH677" s="181">
        <v>4317</v>
      </c>
      <c r="AI677" s="181">
        <v>629</v>
      </c>
      <c r="AJ677" s="181">
        <v>4312</v>
      </c>
      <c r="AK677" s="181">
        <v>2033</v>
      </c>
      <c r="AL677" s="181">
        <v>25196</v>
      </c>
    </row>
    <row r="678" spans="1:38" x14ac:dyDescent="0.25">
      <c r="A678" s="159" t="s">
        <v>7463</v>
      </c>
      <c r="B678" s="158">
        <v>0.97529999999999994</v>
      </c>
      <c r="C678" s="158" t="s">
        <v>84</v>
      </c>
      <c r="D678" s="158">
        <v>0.99819999999999998</v>
      </c>
      <c r="E678" s="158">
        <v>0.98699999999999999</v>
      </c>
      <c r="F678" s="158">
        <v>0.9728</v>
      </c>
      <c r="G678" s="158">
        <v>0.98240000000000005</v>
      </c>
      <c r="H678" s="158">
        <v>0.81630000000000003</v>
      </c>
      <c r="I678" s="158">
        <v>0.93810000000000004</v>
      </c>
      <c r="J678" s="158"/>
      <c r="K678" s="158"/>
      <c r="L678" s="158"/>
      <c r="M678" s="158">
        <v>0.97389999999999999</v>
      </c>
      <c r="N678" s="158">
        <v>0.97660000000000002</v>
      </c>
      <c r="O678" s="158" t="s">
        <v>84</v>
      </c>
      <c r="P678" s="158" t="s">
        <v>84</v>
      </c>
      <c r="Q678" s="158">
        <v>0.99729999999999996</v>
      </c>
      <c r="R678" s="158">
        <v>0.99880000000000002</v>
      </c>
      <c r="S678" s="158">
        <v>0.98509999999999998</v>
      </c>
      <c r="T678" s="158">
        <v>0.98860000000000003</v>
      </c>
      <c r="U678" s="158">
        <v>0.96730000000000005</v>
      </c>
      <c r="V678" s="158">
        <v>0.97740000000000005</v>
      </c>
      <c r="W678" s="158">
        <v>0.9677</v>
      </c>
      <c r="X678" s="158">
        <v>0.99039999999999995</v>
      </c>
      <c r="Y678" s="158">
        <v>0.8044</v>
      </c>
      <c r="Z678" s="158">
        <v>0.8276</v>
      </c>
      <c r="AA678" s="158">
        <v>0.92659999999999998</v>
      </c>
      <c r="AB678" s="158">
        <v>0.94789999999999996</v>
      </c>
      <c r="AC678" s="158"/>
      <c r="AD678" s="181">
        <v>53755</v>
      </c>
      <c r="AE678" s="181" t="s">
        <v>84</v>
      </c>
      <c r="AF678" s="181">
        <v>24152</v>
      </c>
      <c r="AG678" s="181">
        <v>18312</v>
      </c>
      <c r="AH678" s="181">
        <v>4317</v>
      </c>
      <c r="AI678" s="181">
        <v>629</v>
      </c>
      <c r="AJ678" s="181">
        <v>4312</v>
      </c>
      <c r="AK678" s="181">
        <v>2033</v>
      </c>
      <c r="AL678" s="181">
        <v>25196</v>
      </c>
    </row>
    <row r="679" spans="1:38" x14ac:dyDescent="0.25">
      <c r="A679" s="159" t="s">
        <v>7464</v>
      </c>
      <c r="B679" s="158">
        <v>0.82979999999999998</v>
      </c>
      <c r="C679" s="158" t="s">
        <v>84</v>
      </c>
      <c r="D679" s="158">
        <v>0.88049999999999995</v>
      </c>
      <c r="E679" s="158">
        <v>0.86319999999999997</v>
      </c>
      <c r="F679" s="158">
        <v>0.79969999999999997</v>
      </c>
      <c r="G679" s="158">
        <v>0.80130000000000001</v>
      </c>
      <c r="H679" s="158">
        <v>0.44429999999999997</v>
      </c>
      <c r="I679" s="158">
        <v>0.81899999999999995</v>
      </c>
      <c r="J679" s="158"/>
      <c r="K679" s="158"/>
      <c r="L679" s="158"/>
      <c r="M679" s="158">
        <v>0.82609999999999995</v>
      </c>
      <c r="N679" s="158">
        <v>0.83340000000000003</v>
      </c>
      <c r="O679" s="158" t="s">
        <v>84</v>
      </c>
      <c r="P679" s="158" t="s">
        <v>84</v>
      </c>
      <c r="Q679" s="158">
        <v>0.87539999999999996</v>
      </c>
      <c r="R679" s="158">
        <v>0.88529999999999998</v>
      </c>
      <c r="S679" s="158">
        <v>0.85729999999999995</v>
      </c>
      <c r="T679" s="158">
        <v>0.86880000000000002</v>
      </c>
      <c r="U679" s="158">
        <v>0.78600000000000003</v>
      </c>
      <c r="V679" s="158">
        <v>0.81259999999999999</v>
      </c>
      <c r="W679" s="158">
        <v>0.76429999999999998</v>
      </c>
      <c r="X679" s="158">
        <v>0.83309999999999995</v>
      </c>
      <c r="Y679" s="158">
        <v>0.42830000000000001</v>
      </c>
      <c r="Z679" s="158">
        <v>0.46029999999999999</v>
      </c>
      <c r="AA679" s="158">
        <v>0.8</v>
      </c>
      <c r="AB679" s="158">
        <v>0.83650000000000002</v>
      </c>
      <c r="AC679" s="158"/>
      <c r="AD679" s="181">
        <v>53755</v>
      </c>
      <c r="AE679" s="181" t="s">
        <v>84</v>
      </c>
      <c r="AF679" s="181">
        <v>24152</v>
      </c>
      <c r="AG679" s="181">
        <v>18312</v>
      </c>
      <c r="AH679" s="181">
        <v>4317</v>
      </c>
      <c r="AI679" s="181">
        <v>629</v>
      </c>
      <c r="AJ679" s="181">
        <v>4312</v>
      </c>
      <c r="AK679" s="181">
        <v>2033</v>
      </c>
      <c r="AL679" s="181">
        <v>25196</v>
      </c>
    </row>
    <row r="680" spans="1:38" x14ac:dyDescent="0.25">
      <c r="A680" s="159" t="s">
        <v>7465</v>
      </c>
      <c r="B680" s="158">
        <v>0.79279999999999995</v>
      </c>
      <c r="C680" s="158" t="s">
        <v>84</v>
      </c>
      <c r="D680" s="158">
        <v>0.84060000000000001</v>
      </c>
      <c r="E680" s="158">
        <v>0.83220000000000005</v>
      </c>
      <c r="F680" s="158">
        <v>0.7641</v>
      </c>
      <c r="G680" s="158">
        <v>0.77149999999999996</v>
      </c>
      <c r="H680" s="158">
        <v>0.39290000000000003</v>
      </c>
      <c r="I680" s="158">
        <v>0.78600000000000003</v>
      </c>
      <c r="J680" s="158"/>
      <c r="K680" s="158"/>
      <c r="L680" s="158"/>
      <c r="M680" s="158">
        <v>0.78859999999999997</v>
      </c>
      <c r="N680" s="158">
        <v>0.79690000000000005</v>
      </c>
      <c r="O680" s="158" t="s">
        <v>84</v>
      </c>
      <c r="P680" s="158" t="s">
        <v>84</v>
      </c>
      <c r="Q680" s="158">
        <v>0.83450000000000002</v>
      </c>
      <c r="R680" s="158">
        <v>0.84650000000000003</v>
      </c>
      <c r="S680" s="158">
        <v>0.82550000000000001</v>
      </c>
      <c r="T680" s="158">
        <v>0.83860000000000001</v>
      </c>
      <c r="U680" s="158">
        <v>0.749</v>
      </c>
      <c r="V680" s="158">
        <v>0.77849999999999997</v>
      </c>
      <c r="W680" s="158">
        <v>0.73129999999999995</v>
      </c>
      <c r="X680" s="158">
        <v>0.80640000000000001</v>
      </c>
      <c r="Y680" s="158">
        <v>0.37640000000000001</v>
      </c>
      <c r="Z680" s="158">
        <v>0.40939999999999999</v>
      </c>
      <c r="AA680" s="158">
        <v>0.7651</v>
      </c>
      <c r="AB680" s="158">
        <v>0.8054</v>
      </c>
      <c r="AC680" s="158"/>
      <c r="AD680" s="181">
        <v>53755</v>
      </c>
      <c r="AE680" s="181" t="s">
        <v>84</v>
      </c>
      <c r="AF680" s="181">
        <v>24152</v>
      </c>
      <c r="AG680" s="181">
        <v>18312</v>
      </c>
      <c r="AH680" s="181">
        <v>4317</v>
      </c>
      <c r="AI680" s="181">
        <v>629</v>
      </c>
      <c r="AJ680" s="181">
        <v>4312</v>
      </c>
      <c r="AK680" s="181">
        <v>2033</v>
      </c>
      <c r="AL680" s="181">
        <v>25196</v>
      </c>
    </row>
    <row r="681" spans="1:38" x14ac:dyDescent="0.25">
      <c r="A681" s="159" t="s">
        <v>7466</v>
      </c>
      <c r="B681" s="158">
        <v>0.95240000000000002</v>
      </c>
      <c r="C681" s="158" t="s">
        <v>84</v>
      </c>
      <c r="D681" s="158">
        <v>0.98719999999999997</v>
      </c>
      <c r="E681" s="158">
        <v>0.96989999999999998</v>
      </c>
      <c r="F681" s="158">
        <v>0.94440000000000002</v>
      </c>
      <c r="G681" s="158">
        <v>0.94499999999999995</v>
      </c>
      <c r="H681" s="158">
        <v>0.70720000000000005</v>
      </c>
      <c r="I681" s="158">
        <v>0.92090000000000005</v>
      </c>
      <c r="J681" s="158"/>
      <c r="K681" s="158"/>
      <c r="L681" s="158"/>
      <c r="M681" s="158">
        <v>0.95050000000000001</v>
      </c>
      <c r="N681" s="158">
        <v>0.95430000000000004</v>
      </c>
      <c r="O681" s="158" t="s">
        <v>84</v>
      </c>
      <c r="P681" s="158" t="s">
        <v>84</v>
      </c>
      <c r="Q681" s="158">
        <v>0.98550000000000004</v>
      </c>
      <c r="R681" s="158">
        <v>0.98880000000000001</v>
      </c>
      <c r="S681" s="158">
        <v>0.96709999999999996</v>
      </c>
      <c r="T681" s="158">
        <v>0.97240000000000004</v>
      </c>
      <c r="U681" s="158">
        <v>0.93679999999999997</v>
      </c>
      <c r="V681" s="158">
        <v>0.95109999999999995</v>
      </c>
      <c r="W681" s="158">
        <v>0.92310000000000003</v>
      </c>
      <c r="X681" s="158">
        <v>0.96079999999999999</v>
      </c>
      <c r="Y681" s="158">
        <v>0.69320000000000004</v>
      </c>
      <c r="Z681" s="158">
        <v>0.7208</v>
      </c>
      <c r="AA681" s="158">
        <v>0.90800000000000003</v>
      </c>
      <c r="AB681" s="158">
        <v>0.93210000000000004</v>
      </c>
      <c r="AC681" s="158"/>
      <c r="AD681" s="181">
        <v>53755</v>
      </c>
      <c r="AE681" s="181" t="s">
        <v>84</v>
      </c>
      <c r="AF681" s="181">
        <v>24152</v>
      </c>
      <c r="AG681" s="181">
        <v>18312</v>
      </c>
      <c r="AH681" s="181">
        <v>4317</v>
      </c>
      <c r="AI681" s="181">
        <v>629</v>
      </c>
      <c r="AJ681" s="181">
        <v>4312</v>
      </c>
      <c r="AK681" s="181">
        <v>2033</v>
      </c>
      <c r="AL681" s="181">
        <v>25196</v>
      </c>
    </row>
    <row r="682" spans="1:38" x14ac:dyDescent="0.25">
      <c r="A682" s="159" t="s">
        <v>7467</v>
      </c>
      <c r="B682" s="158">
        <v>0.92920000000000003</v>
      </c>
      <c r="C682" s="158" t="s">
        <v>84</v>
      </c>
      <c r="D682" s="158">
        <v>0.9708</v>
      </c>
      <c r="E682" s="158">
        <v>0.95040000000000002</v>
      </c>
      <c r="F682" s="158">
        <v>0.91490000000000005</v>
      </c>
      <c r="G682" s="158">
        <v>0.91990000000000005</v>
      </c>
      <c r="H682" s="158">
        <v>0.63219999999999998</v>
      </c>
      <c r="I682" s="158">
        <v>0.90739999999999998</v>
      </c>
      <c r="J682" s="158"/>
      <c r="K682" s="158"/>
      <c r="L682" s="158"/>
      <c r="M682" s="158">
        <v>0.92679999999999996</v>
      </c>
      <c r="N682" s="158">
        <v>0.93149999999999999</v>
      </c>
      <c r="O682" s="158" t="s">
        <v>84</v>
      </c>
      <c r="P682" s="158" t="s">
        <v>84</v>
      </c>
      <c r="Q682" s="158">
        <v>0.96819999999999995</v>
      </c>
      <c r="R682" s="158">
        <v>0.97309999999999997</v>
      </c>
      <c r="S682" s="158">
        <v>0.94689999999999996</v>
      </c>
      <c r="T682" s="158">
        <v>0.95369999999999999</v>
      </c>
      <c r="U682" s="158">
        <v>0.90569999999999995</v>
      </c>
      <c r="V682" s="158">
        <v>0.92330000000000001</v>
      </c>
      <c r="W682" s="158">
        <v>0.89429999999999998</v>
      </c>
      <c r="X682" s="158">
        <v>0.9395</v>
      </c>
      <c r="Y682" s="158">
        <v>0.61729999999999996</v>
      </c>
      <c r="Z682" s="158">
        <v>0.64670000000000005</v>
      </c>
      <c r="AA682" s="158">
        <v>0.89339999999999997</v>
      </c>
      <c r="AB682" s="158">
        <v>0.91959999999999997</v>
      </c>
      <c r="AC682" s="158"/>
      <c r="AD682" s="181">
        <v>53755</v>
      </c>
      <c r="AE682" s="181" t="s">
        <v>84</v>
      </c>
      <c r="AF682" s="181">
        <v>24152</v>
      </c>
      <c r="AG682" s="181">
        <v>18312</v>
      </c>
      <c r="AH682" s="181">
        <v>4317</v>
      </c>
      <c r="AI682" s="181">
        <v>629</v>
      </c>
      <c r="AJ682" s="181">
        <v>4312</v>
      </c>
      <c r="AK682" s="181">
        <v>2033</v>
      </c>
      <c r="AL682" s="181">
        <v>25196</v>
      </c>
    </row>
    <row r="683" spans="1:38" x14ac:dyDescent="0.25">
      <c r="A683" s="159" t="s">
        <v>7468</v>
      </c>
      <c r="B683" s="158">
        <v>0.90900000000000003</v>
      </c>
      <c r="C683" s="158" t="s">
        <v>84</v>
      </c>
      <c r="D683" s="158">
        <v>0.95509999999999995</v>
      </c>
      <c r="E683" s="158">
        <v>0.93200000000000005</v>
      </c>
      <c r="F683" s="158">
        <v>0.89019999999999999</v>
      </c>
      <c r="G683" s="158">
        <v>0.89610000000000001</v>
      </c>
      <c r="H683" s="158">
        <v>0.58350000000000002</v>
      </c>
      <c r="I683" s="158">
        <v>0.88790000000000002</v>
      </c>
      <c r="J683" s="158"/>
      <c r="K683" s="158"/>
      <c r="L683" s="158"/>
      <c r="M683" s="158">
        <v>0.90629999999999999</v>
      </c>
      <c r="N683" s="158">
        <v>0.91159999999999997</v>
      </c>
      <c r="O683" s="158" t="s">
        <v>84</v>
      </c>
      <c r="P683" s="158" t="s">
        <v>84</v>
      </c>
      <c r="Q683" s="158">
        <v>0.95199999999999996</v>
      </c>
      <c r="R683" s="158">
        <v>0.95809999999999995</v>
      </c>
      <c r="S683" s="158">
        <v>0.92789999999999995</v>
      </c>
      <c r="T683" s="158">
        <v>0.93589999999999995</v>
      </c>
      <c r="U683" s="158">
        <v>0.87990000000000002</v>
      </c>
      <c r="V683" s="158">
        <v>0.89980000000000004</v>
      </c>
      <c r="W683" s="158">
        <v>0.86770000000000003</v>
      </c>
      <c r="X683" s="158">
        <v>0.91869999999999996</v>
      </c>
      <c r="Y683" s="158">
        <v>0.56820000000000004</v>
      </c>
      <c r="Z683" s="158">
        <v>0.59860000000000002</v>
      </c>
      <c r="AA683" s="158">
        <v>0.87260000000000004</v>
      </c>
      <c r="AB683" s="158">
        <v>0.90149999999999997</v>
      </c>
      <c r="AC683" s="158"/>
      <c r="AD683" s="181">
        <v>53755</v>
      </c>
      <c r="AE683" s="181" t="s">
        <v>84</v>
      </c>
      <c r="AF683" s="181">
        <v>24152</v>
      </c>
      <c r="AG683" s="181">
        <v>18312</v>
      </c>
      <c r="AH683" s="181">
        <v>4317</v>
      </c>
      <c r="AI683" s="181">
        <v>629</v>
      </c>
      <c r="AJ683" s="181">
        <v>4312</v>
      </c>
      <c r="AK683" s="181">
        <v>2033</v>
      </c>
      <c r="AL683" s="181">
        <v>25196</v>
      </c>
    </row>
    <row r="684" spans="1:38" x14ac:dyDescent="0.25">
      <c r="A684" s="159" t="s">
        <v>7469</v>
      </c>
      <c r="B684" s="158">
        <v>0.67210000000000003</v>
      </c>
      <c r="C684" s="158" t="s">
        <v>84</v>
      </c>
      <c r="D684" s="158">
        <v>0.73750000000000004</v>
      </c>
      <c r="E684" s="158">
        <v>0.72199999999999998</v>
      </c>
      <c r="F684" s="158">
        <v>0.69820000000000004</v>
      </c>
      <c r="G684" s="158" t="s">
        <v>84</v>
      </c>
      <c r="H684" s="158">
        <v>0.33929999999999999</v>
      </c>
      <c r="I684" s="158" t="s">
        <v>84</v>
      </c>
      <c r="J684" s="158"/>
      <c r="K684" s="158"/>
      <c r="L684" s="158"/>
      <c r="M684" s="158">
        <v>0.64770000000000005</v>
      </c>
      <c r="N684" s="158">
        <v>0.69520000000000004</v>
      </c>
      <c r="O684" s="158" t="s">
        <v>84</v>
      </c>
      <c r="P684" s="158" t="s">
        <v>84</v>
      </c>
      <c r="Q684" s="158">
        <v>0.6925</v>
      </c>
      <c r="R684" s="158">
        <v>0.77700000000000002</v>
      </c>
      <c r="S684" s="158">
        <v>0.68330000000000002</v>
      </c>
      <c r="T684" s="158">
        <v>0.75690000000000002</v>
      </c>
      <c r="U684" s="158">
        <v>0.63160000000000005</v>
      </c>
      <c r="V684" s="158">
        <v>0.75509999999999999</v>
      </c>
      <c r="W684" s="158" t="s">
        <v>84</v>
      </c>
      <c r="X684" s="158" t="s">
        <v>84</v>
      </c>
      <c r="Y684" s="158">
        <v>0.27760000000000001</v>
      </c>
      <c r="Z684" s="158">
        <v>0.40179999999999999</v>
      </c>
      <c r="AA684" s="158" t="s">
        <v>84</v>
      </c>
      <c r="AB684" s="158" t="s">
        <v>84</v>
      </c>
      <c r="AC684" s="158"/>
      <c r="AD684" s="181">
        <v>1650</v>
      </c>
      <c r="AE684" s="181" t="s">
        <v>84</v>
      </c>
      <c r="AF684" s="181">
        <v>480</v>
      </c>
      <c r="AG684" s="181">
        <v>633</v>
      </c>
      <c r="AH684" s="181">
        <v>228</v>
      </c>
      <c r="AI684" s="181" t="s">
        <v>84</v>
      </c>
      <c r="AJ684" s="181">
        <v>233</v>
      </c>
      <c r="AK684" s="181" t="s">
        <v>84</v>
      </c>
      <c r="AL684" s="181">
        <v>1867</v>
      </c>
    </row>
    <row r="685" spans="1:38" x14ac:dyDescent="0.25">
      <c r="A685" s="159" t="s">
        <v>7470</v>
      </c>
      <c r="B685" s="158">
        <v>0.95950000000000002</v>
      </c>
      <c r="C685" s="158" t="s">
        <v>84</v>
      </c>
      <c r="D685" s="158">
        <v>0.99250000000000005</v>
      </c>
      <c r="E685" s="158">
        <v>0.98040000000000005</v>
      </c>
      <c r="F685" s="158">
        <v>0.97099999999999997</v>
      </c>
      <c r="G685" s="158" t="s">
        <v>84</v>
      </c>
      <c r="H685" s="158">
        <v>0.82269999999999999</v>
      </c>
      <c r="I685" s="158" t="s">
        <v>84</v>
      </c>
      <c r="J685" s="158"/>
      <c r="K685" s="158"/>
      <c r="L685" s="158"/>
      <c r="M685" s="158">
        <v>0.94840000000000002</v>
      </c>
      <c r="N685" s="158">
        <v>0.96819999999999995</v>
      </c>
      <c r="O685" s="158" t="s">
        <v>84</v>
      </c>
      <c r="P685" s="158" t="s">
        <v>84</v>
      </c>
      <c r="Q685" s="158">
        <v>0.97470000000000001</v>
      </c>
      <c r="R685" s="158">
        <v>0.99780000000000002</v>
      </c>
      <c r="S685" s="158">
        <v>0.96479999999999999</v>
      </c>
      <c r="T685" s="158">
        <v>0.98909999999999998</v>
      </c>
      <c r="U685" s="158">
        <v>0.93740000000000001</v>
      </c>
      <c r="V685" s="158">
        <v>0.98670000000000002</v>
      </c>
      <c r="W685" s="158" t="s">
        <v>84</v>
      </c>
      <c r="X685" s="158" t="s">
        <v>84</v>
      </c>
      <c r="Y685" s="158">
        <v>0.76700000000000002</v>
      </c>
      <c r="Z685" s="158">
        <v>0.86619999999999997</v>
      </c>
      <c r="AA685" s="158" t="s">
        <v>84</v>
      </c>
      <c r="AB685" s="158" t="s">
        <v>84</v>
      </c>
      <c r="AC685" s="158"/>
      <c r="AD685" s="181">
        <v>1650</v>
      </c>
      <c r="AE685" s="181" t="s">
        <v>84</v>
      </c>
      <c r="AF685" s="181">
        <v>480</v>
      </c>
      <c r="AG685" s="181">
        <v>633</v>
      </c>
      <c r="AH685" s="181">
        <v>228</v>
      </c>
      <c r="AI685" s="181" t="s">
        <v>84</v>
      </c>
      <c r="AJ685" s="181">
        <v>233</v>
      </c>
      <c r="AK685" s="181" t="s">
        <v>84</v>
      </c>
      <c r="AL685" s="181">
        <v>1867</v>
      </c>
    </row>
    <row r="686" spans="1:38" x14ac:dyDescent="0.25">
      <c r="A686" s="159" t="s">
        <v>7471</v>
      </c>
      <c r="B686" s="158">
        <v>0.51349999999999996</v>
      </c>
      <c r="C686" s="158" t="s">
        <v>84</v>
      </c>
      <c r="D686" s="158">
        <v>0.57869999999999999</v>
      </c>
      <c r="E686" s="158">
        <v>0.54669999999999996</v>
      </c>
      <c r="F686" s="158">
        <v>0.55710000000000004</v>
      </c>
      <c r="G686" s="158" t="s">
        <v>84</v>
      </c>
      <c r="H686" s="158">
        <v>0.1978</v>
      </c>
      <c r="I686" s="158" t="s">
        <v>84</v>
      </c>
      <c r="J686" s="158"/>
      <c r="K686" s="158"/>
      <c r="L686" s="158"/>
      <c r="M686" s="158">
        <v>0.48709999999999998</v>
      </c>
      <c r="N686" s="158">
        <v>0.53910000000000002</v>
      </c>
      <c r="O686" s="158" t="s">
        <v>84</v>
      </c>
      <c r="P686" s="158" t="s">
        <v>84</v>
      </c>
      <c r="Q686" s="158">
        <v>0.52810000000000001</v>
      </c>
      <c r="R686" s="158">
        <v>0.62590000000000001</v>
      </c>
      <c r="S686" s="158">
        <v>0.50390000000000001</v>
      </c>
      <c r="T686" s="158">
        <v>0.58730000000000004</v>
      </c>
      <c r="U686" s="158">
        <v>0.48609999999999998</v>
      </c>
      <c r="V686" s="158">
        <v>0.62229999999999996</v>
      </c>
      <c r="W686" s="158" t="s">
        <v>84</v>
      </c>
      <c r="X686" s="158" t="s">
        <v>84</v>
      </c>
      <c r="Y686" s="158">
        <v>0.14660000000000001</v>
      </c>
      <c r="Z686" s="158">
        <v>0.25459999999999999</v>
      </c>
      <c r="AA686" s="158" t="s">
        <v>84</v>
      </c>
      <c r="AB686" s="158" t="s">
        <v>84</v>
      </c>
      <c r="AC686" s="158"/>
      <c r="AD686" s="181">
        <v>1650</v>
      </c>
      <c r="AE686" s="181" t="s">
        <v>84</v>
      </c>
      <c r="AF686" s="181">
        <v>480</v>
      </c>
      <c r="AG686" s="181">
        <v>633</v>
      </c>
      <c r="AH686" s="181">
        <v>228</v>
      </c>
      <c r="AI686" s="181" t="s">
        <v>84</v>
      </c>
      <c r="AJ686" s="181">
        <v>233</v>
      </c>
      <c r="AK686" s="181" t="s">
        <v>84</v>
      </c>
      <c r="AL686" s="181">
        <v>1867</v>
      </c>
    </row>
    <row r="687" spans="1:38" x14ac:dyDescent="0.25">
      <c r="A687" s="159" t="s">
        <v>7472</v>
      </c>
      <c r="B687" s="158">
        <v>0.42930000000000001</v>
      </c>
      <c r="C687" s="158" t="s">
        <v>84</v>
      </c>
      <c r="D687" s="158">
        <v>0.46489999999999998</v>
      </c>
      <c r="E687" s="158">
        <v>0.4556</v>
      </c>
      <c r="F687" s="158">
        <v>0.49249999999999999</v>
      </c>
      <c r="G687" s="158" t="s">
        <v>84</v>
      </c>
      <c r="H687" s="158">
        <v>0.16789999999999999</v>
      </c>
      <c r="I687" s="158" t="s">
        <v>84</v>
      </c>
      <c r="J687" s="158"/>
      <c r="K687" s="158"/>
      <c r="L687" s="158"/>
      <c r="M687" s="158">
        <v>0.40250000000000002</v>
      </c>
      <c r="N687" s="158">
        <v>0.45590000000000003</v>
      </c>
      <c r="O687" s="158" t="s">
        <v>84</v>
      </c>
      <c r="P687" s="158" t="s">
        <v>84</v>
      </c>
      <c r="Q687" s="158">
        <v>0.41199999999999998</v>
      </c>
      <c r="R687" s="158">
        <v>0.5161</v>
      </c>
      <c r="S687" s="158">
        <v>0.41189999999999999</v>
      </c>
      <c r="T687" s="158">
        <v>0.49819999999999998</v>
      </c>
      <c r="U687" s="158">
        <v>0.42020000000000002</v>
      </c>
      <c r="V687" s="158">
        <v>0.56079999999999997</v>
      </c>
      <c r="W687" s="158" t="s">
        <v>84</v>
      </c>
      <c r="X687" s="158" t="s">
        <v>84</v>
      </c>
      <c r="Y687" s="158">
        <v>0.1191</v>
      </c>
      <c r="Z687" s="158">
        <v>0.2238</v>
      </c>
      <c r="AA687" s="158" t="s">
        <v>84</v>
      </c>
      <c r="AB687" s="158" t="s">
        <v>84</v>
      </c>
      <c r="AC687" s="158"/>
      <c r="AD687" s="181">
        <v>1650</v>
      </c>
      <c r="AE687" s="181" t="s">
        <v>84</v>
      </c>
      <c r="AF687" s="181">
        <v>480</v>
      </c>
      <c r="AG687" s="181">
        <v>633</v>
      </c>
      <c r="AH687" s="181">
        <v>228</v>
      </c>
      <c r="AI687" s="181" t="s">
        <v>84</v>
      </c>
      <c r="AJ687" s="181">
        <v>233</v>
      </c>
      <c r="AK687" s="181" t="s">
        <v>84</v>
      </c>
      <c r="AL687" s="181">
        <v>1867</v>
      </c>
    </row>
    <row r="688" spans="1:38" x14ac:dyDescent="0.25">
      <c r="A688" s="159" t="s">
        <v>7473</v>
      </c>
      <c r="B688" s="158">
        <v>0.87549999999999994</v>
      </c>
      <c r="C688" s="158" t="s">
        <v>84</v>
      </c>
      <c r="D688" s="158">
        <v>0.94159999999999999</v>
      </c>
      <c r="E688" s="158">
        <v>0.92120000000000002</v>
      </c>
      <c r="F688" s="158">
        <v>0.90800000000000003</v>
      </c>
      <c r="G688" s="158" t="s">
        <v>84</v>
      </c>
      <c r="H688" s="158">
        <v>0.57189999999999996</v>
      </c>
      <c r="I688" s="158" t="s">
        <v>84</v>
      </c>
      <c r="J688" s="158"/>
      <c r="K688" s="158"/>
      <c r="L688" s="158"/>
      <c r="M688" s="158">
        <v>0.85799999999999998</v>
      </c>
      <c r="N688" s="158">
        <v>0.89100000000000001</v>
      </c>
      <c r="O688" s="158" t="s">
        <v>84</v>
      </c>
      <c r="P688" s="158" t="s">
        <v>84</v>
      </c>
      <c r="Q688" s="158">
        <v>0.91420000000000001</v>
      </c>
      <c r="R688" s="158">
        <v>0.96040000000000003</v>
      </c>
      <c r="S688" s="158">
        <v>0.89600000000000002</v>
      </c>
      <c r="T688" s="158">
        <v>0.9405</v>
      </c>
      <c r="U688" s="158">
        <v>0.86060000000000003</v>
      </c>
      <c r="V688" s="158">
        <v>0.93979999999999997</v>
      </c>
      <c r="W688" s="158" t="s">
        <v>84</v>
      </c>
      <c r="X688" s="158" t="s">
        <v>84</v>
      </c>
      <c r="Y688" s="158">
        <v>0.50509999999999999</v>
      </c>
      <c r="Z688" s="158">
        <v>0.63300000000000001</v>
      </c>
      <c r="AA688" s="158" t="s">
        <v>84</v>
      </c>
      <c r="AB688" s="158" t="s">
        <v>84</v>
      </c>
      <c r="AC688" s="158"/>
      <c r="AD688" s="181">
        <v>1650</v>
      </c>
      <c r="AE688" s="181" t="s">
        <v>84</v>
      </c>
      <c r="AF688" s="181">
        <v>480</v>
      </c>
      <c r="AG688" s="181">
        <v>633</v>
      </c>
      <c r="AH688" s="181">
        <v>228</v>
      </c>
      <c r="AI688" s="181" t="s">
        <v>84</v>
      </c>
      <c r="AJ688" s="181">
        <v>233</v>
      </c>
      <c r="AK688" s="181" t="s">
        <v>84</v>
      </c>
      <c r="AL688" s="181">
        <v>1867</v>
      </c>
    </row>
    <row r="689" spans="1:38" x14ac:dyDescent="0.25">
      <c r="A689" s="159" t="s">
        <v>7474</v>
      </c>
      <c r="B689" s="158">
        <v>0.7913</v>
      </c>
      <c r="C689" s="158" t="s">
        <v>84</v>
      </c>
      <c r="D689" s="158">
        <v>0.85829999999999995</v>
      </c>
      <c r="E689" s="158">
        <v>0.84760000000000002</v>
      </c>
      <c r="F689" s="158">
        <v>0.80969999999999998</v>
      </c>
      <c r="G689" s="158" t="s">
        <v>84</v>
      </c>
      <c r="H689" s="158">
        <v>0.45079999999999998</v>
      </c>
      <c r="I689" s="158" t="s">
        <v>84</v>
      </c>
      <c r="J689" s="158"/>
      <c r="K689" s="158"/>
      <c r="L689" s="158"/>
      <c r="M689" s="158">
        <v>0.77010000000000001</v>
      </c>
      <c r="N689" s="158">
        <v>0.81079999999999997</v>
      </c>
      <c r="O689" s="158" t="s">
        <v>84</v>
      </c>
      <c r="P689" s="158" t="s">
        <v>84</v>
      </c>
      <c r="Q689" s="158">
        <v>0.82130000000000003</v>
      </c>
      <c r="R689" s="158">
        <v>0.88819999999999999</v>
      </c>
      <c r="S689" s="158">
        <v>0.8155</v>
      </c>
      <c r="T689" s="158">
        <v>0.87460000000000004</v>
      </c>
      <c r="U689" s="158">
        <v>0.75049999999999994</v>
      </c>
      <c r="V689" s="158">
        <v>0.85609999999999997</v>
      </c>
      <c r="W689" s="158" t="s">
        <v>84</v>
      </c>
      <c r="X689" s="158" t="s">
        <v>84</v>
      </c>
      <c r="Y689" s="158">
        <v>0.38500000000000001</v>
      </c>
      <c r="Z689" s="158">
        <v>0.51419999999999999</v>
      </c>
      <c r="AA689" s="158" t="s">
        <v>84</v>
      </c>
      <c r="AB689" s="158" t="s">
        <v>84</v>
      </c>
      <c r="AC689" s="158"/>
      <c r="AD689" s="181">
        <v>1650</v>
      </c>
      <c r="AE689" s="181" t="s">
        <v>84</v>
      </c>
      <c r="AF689" s="181">
        <v>480</v>
      </c>
      <c r="AG689" s="181">
        <v>633</v>
      </c>
      <c r="AH689" s="181">
        <v>228</v>
      </c>
      <c r="AI689" s="181" t="s">
        <v>84</v>
      </c>
      <c r="AJ689" s="181">
        <v>233</v>
      </c>
      <c r="AK689" s="181" t="s">
        <v>84</v>
      </c>
      <c r="AL689" s="181">
        <v>1867</v>
      </c>
    </row>
    <row r="690" spans="1:38" x14ac:dyDescent="0.25">
      <c r="A690" s="159" t="s">
        <v>7475</v>
      </c>
      <c r="B690" s="158">
        <v>0.73040000000000005</v>
      </c>
      <c r="C690" s="158" t="s">
        <v>84</v>
      </c>
      <c r="D690" s="158">
        <v>0.80110000000000003</v>
      </c>
      <c r="E690" s="158">
        <v>0.78449999999999998</v>
      </c>
      <c r="F690" s="158">
        <v>0.76790000000000003</v>
      </c>
      <c r="G690" s="158" t="s">
        <v>84</v>
      </c>
      <c r="H690" s="158">
        <v>0.37490000000000001</v>
      </c>
      <c r="I690" s="158" t="s">
        <v>84</v>
      </c>
      <c r="J690" s="158"/>
      <c r="K690" s="158"/>
      <c r="L690" s="158"/>
      <c r="M690" s="158">
        <v>0.70720000000000005</v>
      </c>
      <c r="N690" s="158">
        <v>0.752</v>
      </c>
      <c r="O690" s="158" t="s">
        <v>84</v>
      </c>
      <c r="P690" s="158" t="s">
        <v>84</v>
      </c>
      <c r="Q690" s="158">
        <v>0.75949999999999995</v>
      </c>
      <c r="R690" s="158">
        <v>0.83620000000000005</v>
      </c>
      <c r="S690" s="158">
        <v>0.74850000000000005</v>
      </c>
      <c r="T690" s="158">
        <v>0.81599999999999995</v>
      </c>
      <c r="U690" s="158">
        <v>0.70509999999999995</v>
      </c>
      <c r="V690" s="158">
        <v>0.81899999999999995</v>
      </c>
      <c r="W690" s="158" t="s">
        <v>84</v>
      </c>
      <c r="X690" s="158" t="s">
        <v>84</v>
      </c>
      <c r="Y690" s="158">
        <v>0.31159999999999999</v>
      </c>
      <c r="Z690" s="158">
        <v>0.438</v>
      </c>
      <c r="AA690" s="158" t="s">
        <v>84</v>
      </c>
      <c r="AB690" s="158" t="s">
        <v>84</v>
      </c>
      <c r="AC690" s="158"/>
      <c r="AD690" s="181">
        <v>1650</v>
      </c>
      <c r="AE690" s="181" t="s">
        <v>84</v>
      </c>
      <c r="AF690" s="181">
        <v>480</v>
      </c>
      <c r="AG690" s="181">
        <v>633</v>
      </c>
      <c r="AH690" s="181">
        <v>228</v>
      </c>
      <c r="AI690" s="181" t="s">
        <v>84</v>
      </c>
      <c r="AJ690" s="181">
        <v>233</v>
      </c>
      <c r="AK690" s="181" t="s">
        <v>84</v>
      </c>
      <c r="AL690" s="181">
        <v>1867</v>
      </c>
    </row>
    <row r="691" spans="1:38" x14ac:dyDescent="0.25">
      <c r="A691" s="159" t="s">
        <v>7476</v>
      </c>
      <c r="B691" s="158">
        <v>0.82840000000000003</v>
      </c>
      <c r="C691" s="158" t="s">
        <v>84</v>
      </c>
      <c r="D691" s="158">
        <v>0.81899999999999995</v>
      </c>
      <c r="E691" s="158">
        <v>0.89659999999999995</v>
      </c>
      <c r="F691" s="158">
        <v>0.877</v>
      </c>
      <c r="G691" s="158" t="s">
        <v>84</v>
      </c>
      <c r="H691" s="158">
        <v>0.4098</v>
      </c>
      <c r="I691" s="158">
        <v>0.8488</v>
      </c>
      <c r="J691" s="158"/>
      <c r="K691" s="158"/>
      <c r="L691" s="158"/>
      <c r="M691" s="158">
        <v>0.81879999999999997</v>
      </c>
      <c r="N691" s="158">
        <v>0.83750000000000002</v>
      </c>
      <c r="O691" s="158" t="s">
        <v>84</v>
      </c>
      <c r="P691" s="158" t="s">
        <v>84</v>
      </c>
      <c r="Q691" s="158">
        <v>0.80230000000000001</v>
      </c>
      <c r="R691" s="158">
        <v>0.83440000000000003</v>
      </c>
      <c r="S691" s="158">
        <v>0.88349999999999995</v>
      </c>
      <c r="T691" s="158">
        <v>0.9083</v>
      </c>
      <c r="U691" s="158">
        <v>0.85089999999999999</v>
      </c>
      <c r="V691" s="158">
        <v>0.89880000000000004</v>
      </c>
      <c r="W691" s="158" t="s">
        <v>84</v>
      </c>
      <c r="X691" s="158" t="s">
        <v>84</v>
      </c>
      <c r="Y691" s="158">
        <v>0.3674</v>
      </c>
      <c r="Z691" s="158">
        <v>0.45179999999999998</v>
      </c>
      <c r="AA691" s="158">
        <v>0.79390000000000005</v>
      </c>
      <c r="AB691" s="158">
        <v>0.89019999999999999</v>
      </c>
      <c r="AC691" s="158"/>
      <c r="AD691" s="181">
        <v>7814</v>
      </c>
      <c r="AE691" s="181" t="s">
        <v>84</v>
      </c>
      <c r="AF691" s="181">
        <v>2809</v>
      </c>
      <c r="AG691" s="181">
        <v>3162</v>
      </c>
      <c r="AH691" s="181">
        <v>925</v>
      </c>
      <c r="AI691" s="181" t="s">
        <v>84</v>
      </c>
      <c r="AJ691" s="181">
        <v>568</v>
      </c>
      <c r="AK691" s="181">
        <v>266</v>
      </c>
      <c r="AL691" s="181">
        <v>5270</v>
      </c>
    </row>
    <row r="692" spans="1:38" x14ac:dyDescent="0.25">
      <c r="A692" s="159" t="s">
        <v>7477</v>
      </c>
      <c r="B692" s="158">
        <v>0.97640000000000005</v>
      </c>
      <c r="C692" s="158" t="s">
        <v>84</v>
      </c>
      <c r="D692" s="158">
        <v>0.99719999999999998</v>
      </c>
      <c r="E692" s="158">
        <v>0.98829999999999996</v>
      </c>
      <c r="F692" s="158">
        <v>0.97870000000000001</v>
      </c>
      <c r="G692" s="158" t="s">
        <v>84</v>
      </c>
      <c r="H692" s="158">
        <v>0.81389999999999996</v>
      </c>
      <c r="I692" s="158">
        <v>0.96099999999999997</v>
      </c>
      <c r="J692" s="158"/>
      <c r="K692" s="158"/>
      <c r="L692" s="158"/>
      <c r="M692" s="158">
        <v>0.97250000000000003</v>
      </c>
      <c r="N692" s="158">
        <v>0.9798</v>
      </c>
      <c r="O692" s="158" t="s">
        <v>84</v>
      </c>
      <c r="P692" s="158" t="s">
        <v>84</v>
      </c>
      <c r="Q692" s="158">
        <v>0.9919</v>
      </c>
      <c r="R692" s="158">
        <v>0.999</v>
      </c>
      <c r="S692" s="158">
        <v>0.98329999999999995</v>
      </c>
      <c r="T692" s="158">
        <v>0.9919</v>
      </c>
      <c r="U692" s="158">
        <v>0.96619999999999995</v>
      </c>
      <c r="V692" s="158">
        <v>0.98660000000000003</v>
      </c>
      <c r="W692" s="158" t="s">
        <v>84</v>
      </c>
      <c r="X692" s="158" t="s">
        <v>84</v>
      </c>
      <c r="Y692" s="158">
        <v>0.77910000000000001</v>
      </c>
      <c r="Z692" s="158">
        <v>0.84389999999999998</v>
      </c>
      <c r="AA692" s="158">
        <v>0.92810000000000004</v>
      </c>
      <c r="AB692" s="158">
        <v>0.97899999999999998</v>
      </c>
      <c r="AC692" s="158"/>
      <c r="AD692" s="181">
        <v>7814</v>
      </c>
      <c r="AE692" s="181" t="s">
        <v>84</v>
      </c>
      <c r="AF692" s="181">
        <v>2809</v>
      </c>
      <c r="AG692" s="181">
        <v>3162</v>
      </c>
      <c r="AH692" s="181">
        <v>925</v>
      </c>
      <c r="AI692" s="181" t="s">
        <v>84</v>
      </c>
      <c r="AJ692" s="181">
        <v>568</v>
      </c>
      <c r="AK692" s="181">
        <v>266</v>
      </c>
      <c r="AL692" s="181">
        <v>5270</v>
      </c>
    </row>
    <row r="693" spans="1:38" x14ac:dyDescent="0.25">
      <c r="A693" s="159" t="s">
        <v>7478</v>
      </c>
      <c r="B693" s="158">
        <v>0.74639999999999995</v>
      </c>
      <c r="C693" s="158" t="s">
        <v>84</v>
      </c>
      <c r="D693" s="158">
        <v>0.71409999999999996</v>
      </c>
      <c r="E693" s="158">
        <v>0.83819999999999995</v>
      </c>
      <c r="F693" s="158">
        <v>0.79249999999999998</v>
      </c>
      <c r="G693" s="158" t="s">
        <v>84</v>
      </c>
      <c r="H693" s="158">
        <v>0.31619999999999998</v>
      </c>
      <c r="I693" s="158">
        <v>0.77710000000000001</v>
      </c>
      <c r="J693" s="158"/>
      <c r="K693" s="158"/>
      <c r="L693" s="158"/>
      <c r="M693" s="158">
        <v>0.73480000000000001</v>
      </c>
      <c r="N693" s="158">
        <v>0.75749999999999995</v>
      </c>
      <c r="O693" s="158" t="s">
        <v>84</v>
      </c>
      <c r="P693" s="158" t="s">
        <v>84</v>
      </c>
      <c r="Q693" s="158">
        <v>0.69379999999999997</v>
      </c>
      <c r="R693" s="158">
        <v>0.73329999999999995</v>
      </c>
      <c r="S693" s="158">
        <v>0.82150000000000001</v>
      </c>
      <c r="T693" s="158">
        <v>0.85350000000000004</v>
      </c>
      <c r="U693" s="158">
        <v>0.75980000000000003</v>
      </c>
      <c r="V693" s="158">
        <v>0.82120000000000004</v>
      </c>
      <c r="W693" s="158" t="s">
        <v>84</v>
      </c>
      <c r="X693" s="158" t="s">
        <v>84</v>
      </c>
      <c r="Y693" s="158">
        <v>0.27460000000000001</v>
      </c>
      <c r="Z693" s="158">
        <v>0.35859999999999997</v>
      </c>
      <c r="AA693" s="158">
        <v>0.71379999999999999</v>
      </c>
      <c r="AB693" s="158">
        <v>0.82809999999999995</v>
      </c>
      <c r="AC693" s="158"/>
      <c r="AD693" s="181">
        <v>7814</v>
      </c>
      <c r="AE693" s="181" t="s">
        <v>84</v>
      </c>
      <c r="AF693" s="181">
        <v>2809</v>
      </c>
      <c r="AG693" s="181">
        <v>3162</v>
      </c>
      <c r="AH693" s="181">
        <v>925</v>
      </c>
      <c r="AI693" s="181" t="s">
        <v>84</v>
      </c>
      <c r="AJ693" s="181">
        <v>568</v>
      </c>
      <c r="AK693" s="181">
        <v>266</v>
      </c>
      <c r="AL693" s="181">
        <v>5270</v>
      </c>
    </row>
    <row r="694" spans="1:38" x14ac:dyDescent="0.25">
      <c r="A694" s="159" t="s">
        <v>7479</v>
      </c>
      <c r="B694" s="158">
        <v>0.71079999999999999</v>
      </c>
      <c r="C694" s="158" t="s">
        <v>84</v>
      </c>
      <c r="D694" s="158">
        <v>0.66890000000000005</v>
      </c>
      <c r="E694" s="158">
        <v>0.80759999999999998</v>
      </c>
      <c r="F694" s="158">
        <v>0.75600000000000001</v>
      </c>
      <c r="G694" s="158" t="s">
        <v>84</v>
      </c>
      <c r="H694" s="158">
        <v>0.2979</v>
      </c>
      <c r="I694" s="158">
        <v>0.74380000000000002</v>
      </c>
      <c r="J694" s="158"/>
      <c r="K694" s="158"/>
      <c r="L694" s="158"/>
      <c r="M694" s="158">
        <v>0.69779999999999998</v>
      </c>
      <c r="N694" s="158">
        <v>0.72340000000000004</v>
      </c>
      <c r="O694" s="158" t="s">
        <v>84</v>
      </c>
      <c r="P694" s="158" t="s">
        <v>84</v>
      </c>
      <c r="Q694" s="158">
        <v>0.64600000000000002</v>
      </c>
      <c r="R694" s="158">
        <v>0.69069999999999998</v>
      </c>
      <c r="S694" s="158">
        <v>0.78820000000000001</v>
      </c>
      <c r="T694" s="158">
        <v>0.82550000000000001</v>
      </c>
      <c r="U694" s="158">
        <v>0.71909999999999996</v>
      </c>
      <c r="V694" s="158">
        <v>0.78869999999999996</v>
      </c>
      <c r="W694" s="158" t="s">
        <v>84</v>
      </c>
      <c r="X694" s="158" t="s">
        <v>84</v>
      </c>
      <c r="Y694" s="158">
        <v>0.25540000000000002</v>
      </c>
      <c r="Z694" s="158">
        <v>0.34160000000000001</v>
      </c>
      <c r="AA694" s="158">
        <v>0.67559999999999998</v>
      </c>
      <c r="AB694" s="158">
        <v>0.79990000000000006</v>
      </c>
      <c r="AC694" s="158"/>
      <c r="AD694" s="181">
        <v>7814</v>
      </c>
      <c r="AE694" s="181" t="s">
        <v>84</v>
      </c>
      <c r="AF694" s="181">
        <v>2809</v>
      </c>
      <c r="AG694" s="181">
        <v>3162</v>
      </c>
      <c r="AH694" s="181">
        <v>925</v>
      </c>
      <c r="AI694" s="181" t="s">
        <v>84</v>
      </c>
      <c r="AJ694" s="181">
        <v>568</v>
      </c>
      <c r="AK694" s="181">
        <v>266</v>
      </c>
      <c r="AL694" s="181">
        <v>5270</v>
      </c>
    </row>
    <row r="695" spans="1:38" x14ac:dyDescent="0.25">
      <c r="A695" s="159" t="s">
        <v>7480</v>
      </c>
      <c r="B695" s="158">
        <v>0.9446</v>
      </c>
      <c r="C695" s="158" t="s">
        <v>84</v>
      </c>
      <c r="D695" s="158">
        <v>0.97119999999999995</v>
      </c>
      <c r="E695" s="158">
        <v>0.96970000000000001</v>
      </c>
      <c r="F695" s="158">
        <v>0.95479999999999998</v>
      </c>
      <c r="G695" s="158" t="s">
        <v>84</v>
      </c>
      <c r="H695" s="158">
        <v>0.65529999999999999</v>
      </c>
      <c r="I695" s="158">
        <v>0.94269999999999998</v>
      </c>
      <c r="J695" s="158"/>
      <c r="K695" s="158"/>
      <c r="L695" s="158"/>
      <c r="M695" s="158">
        <v>0.93879999999999997</v>
      </c>
      <c r="N695" s="158">
        <v>0.94979999999999998</v>
      </c>
      <c r="O695" s="158" t="s">
        <v>84</v>
      </c>
      <c r="P695" s="158" t="s">
        <v>84</v>
      </c>
      <c r="Q695" s="158">
        <v>0.96289999999999998</v>
      </c>
      <c r="R695" s="158">
        <v>0.97760000000000002</v>
      </c>
      <c r="S695" s="158">
        <v>0.96199999999999997</v>
      </c>
      <c r="T695" s="158">
        <v>0.9758</v>
      </c>
      <c r="U695" s="158">
        <v>0.93769999999999998</v>
      </c>
      <c r="V695" s="158">
        <v>0.96719999999999995</v>
      </c>
      <c r="W695" s="158" t="s">
        <v>84</v>
      </c>
      <c r="X695" s="158" t="s">
        <v>84</v>
      </c>
      <c r="Y695" s="158">
        <v>0.61380000000000001</v>
      </c>
      <c r="Z695" s="158">
        <v>0.69350000000000001</v>
      </c>
      <c r="AA695" s="158">
        <v>0.90410000000000001</v>
      </c>
      <c r="AB695" s="158">
        <v>0.96609999999999996</v>
      </c>
      <c r="AC695" s="158"/>
      <c r="AD695" s="181">
        <v>7814</v>
      </c>
      <c r="AE695" s="181" t="s">
        <v>84</v>
      </c>
      <c r="AF695" s="181">
        <v>2809</v>
      </c>
      <c r="AG695" s="181">
        <v>3162</v>
      </c>
      <c r="AH695" s="181">
        <v>925</v>
      </c>
      <c r="AI695" s="181" t="s">
        <v>84</v>
      </c>
      <c r="AJ695" s="181">
        <v>568</v>
      </c>
      <c r="AK695" s="181">
        <v>266</v>
      </c>
      <c r="AL695" s="181">
        <v>5270</v>
      </c>
    </row>
    <row r="696" spans="1:38" x14ac:dyDescent="0.25">
      <c r="A696" s="159" t="s">
        <v>7481</v>
      </c>
      <c r="B696" s="158">
        <v>0.90259999999999996</v>
      </c>
      <c r="C696" s="158" t="s">
        <v>84</v>
      </c>
      <c r="D696" s="158">
        <v>0.91990000000000005</v>
      </c>
      <c r="E696" s="158">
        <v>0.94279999999999997</v>
      </c>
      <c r="F696" s="158">
        <v>0.93620000000000003</v>
      </c>
      <c r="G696" s="158" t="s">
        <v>84</v>
      </c>
      <c r="H696" s="158">
        <v>0.53090000000000004</v>
      </c>
      <c r="I696" s="158">
        <v>0.91080000000000005</v>
      </c>
      <c r="J696" s="158"/>
      <c r="K696" s="158"/>
      <c r="L696" s="158"/>
      <c r="M696" s="158">
        <v>0.89510000000000001</v>
      </c>
      <c r="N696" s="158">
        <v>0.90959999999999996</v>
      </c>
      <c r="O696" s="158" t="s">
        <v>84</v>
      </c>
      <c r="P696" s="158" t="s">
        <v>84</v>
      </c>
      <c r="Q696" s="158">
        <v>0.90769999999999995</v>
      </c>
      <c r="R696" s="158">
        <v>0.93059999999999998</v>
      </c>
      <c r="S696" s="158">
        <v>0.93269999999999997</v>
      </c>
      <c r="T696" s="158">
        <v>0.95140000000000002</v>
      </c>
      <c r="U696" s="158">
        <v>0.91610000000000003</v>
      </c>
      <c r="V696" s="158">
        <v>0.9516</v>
      </c>
      <c r="W696" s="158" t="s">
        <v>84</v>
      </c>
      <c r="X696" s="158" t="s">
        <v>84</v>
      </c>
      <c r="Y696" s="158">
        <v>0.48759999999999998</v>
      </c>
      <c r="Z696" s="158">
        <v>0.57210000000000005</v>
      </c>
      <c r="AA696" s="158">
        <v>0.86529999999999996</v>
      </c>
      <c r="AB696" s="158">
        <v>0.94140000000000001</v>
      </c>
      <c r="AC696" s="158"/>
      <c r="AD696" s="181">
        <v>7814</v>
      </c>
      <c r="AE696" s="181" t="s">
        <v>84</v>
      </c>
      <c r="AF696" s="181">
        <v>2809</v>
      </c>
      <c r="AG696" s="181">
        <v>3162</v>
      </c>
      <c r="AH696" s="181">
        <v>925</v>
      </c>
      <c r="AI696" s="181" t="s">
        <v>84</v>
      </c>
      <c r="AJ696" s="181">
        <v>568</v>
      </c>
      <c r="AK696" s="181">
        <v>266</v>
      </c>
      <c r="AL696" s="181">
        <v>5270</v>
      </c>
    </row>
    <row r="697" spans="1:38" x14ac:dyDescent="0.25">
      <c r="A697" s="159" t="s">
        <v>7482</v>
      </c>
      <c r="B697" s="158">
        <v>0.86319999999999997</v>
      </c>
      <c r="C697" s="158" t="s">
        <v>84</v>
      </c>
      <c r="D697" s="158">
        <v>0.86750000000000005</v>
      </c>
      <c r="E697" s="158">
        <v>0.92030000000000001</v>
      </c>
      <c r="F697" s="158">
        <v>0.90849999999999997</v>
      </c>
      <c r="G697" s="158" t="s">
        <v>84</v>
      </c>
      <c r="H697" s="158">
        <v>0.43909999999999999</v>
      </c>
      <c r="I697" s="158">
        <v>0.87590000000000001</v>
      </c>
      <c r="J697" s="158"/>
      <c r="K697" s="158"/>
      <c r="L697" s="158"/>
      <c r="M697" s="158">
        <v>0.85450000000000004</v>
      </c>
      <c r="N697" s="158">
        <v>0.87139999999999995</v>
      </c>
      <c r="O697" s="158" t="s">
        <v>84</v>
      </c>
      <c r="P697" s="158" t="s">
        <v>84</v>
      </c>
      <c r="Q697" s="158">
        <v>0.85270000000000001</v>
      </c>
      <c r="R697" s="158">
        <v>0.88100000000000001</v>
      </c>
      <c r="S697" s="158">
        <v>0.90849999999999997</v>
      </c>
      <c r="T697" s="158">
        <v>0.93049999999999999</v>
      </c>
      <c r="U697" s="158">
        <v>0.88529999999999998</v>
      </c>
      <c r="V697" s="158">
        <v>0.92720000000000002</v>
      </c>
      <c r="W697" s="158" t="s">
        <v>84</v>
      </c>
      <c r="X697" s="158" t="s">
        <v>84</v>
      </c>
      <c r="Y697" s="158">
        <v>0.39639999999999997</v>
      </c>
      <c r="Z697" s="158">
        <v>0.48099999999999998</v>
      </c>
      <c r="AA697" s="158">
        <v>0.8246</v>
      </c>
      <c r="AB697" s="158">
        <v>0.91300000000000003</v>
      </c>
      <c r="AC697" s="158"/>
      <c r="AD697" s="181">
        <v>7814</v>
      </c>
      <c r="AE697" s="181" t="s">
        <v>84</v>
      </c>
      <c r="AF697" s="181">
        <v>2809</v>
      </c>
      <c r="AG697" s="181">
        <v>3162</v>
      </c>
      <c r="AH697" s="181">
        <v>925</v>
      </c>
      <c r="AI697" s="181" t="s">
        <v>84</v>
      </c>
      <c r="AJ697" s="181">
        <v>568</v>
      </c>
      <c r="AK697" s="181">
        <v>266</v>
      </c>
      <c r="AL697" s="181">
        <v>5270</v>
      </c>
    </row>
    <row r="698" spans="1:38" x14ac:dyDescent="0.25">
      <c r="A698" s="159" t="s">
        <v>7483</v>
      </c>
      <c r="B698" s="158">
        <v>0.98229999999999995</v>
      </c>
      <c r="C698" s="158" t="s">
        <v>84</v>
      </c>
      <c r="D698" s="158">
        <v>0.99739999999999995</v>
      </c>
      <c r="E698" s="158">
        <v>0.99209999999999998</v>
      </c>
      <c r="F698" s="158">
        <v>0.98460000000000003</v>
      </c>
      <c r="G698" s="158">
        <v>0.97340000000000004</v>
      </c>
      <c r="H698" s="158">
        <v>0.85429999999999995</v>
      </c>
      <c r="I698" s="158">
        <v>0.99729999999999996</v>
      </c>
      <c r="J698" s="158"/>
      <c r="K698" s="158"/>
      <c r="L698" s="158"/>
      <c r="M698" s="158">
        <v>0.97509999999999997</v>
      </c>
      <c r="N698" s="158">
        <v>0.98740000000000006</v>
      </c>
      <c r="O698" s="158" t="s">
        <v>84</v>
      </c>
      <c r="P698" s="158" t="s">
        <v>84</v>
      </c>
      <c r="Q698" s="158">
        <v>0.87070000000000003</v>
      </c>
      <c r="R698" s="158">
        <v>1</v>
      </c>
      <c r="S698" s="158">
        <v>0.97850000000000004</v>
      </c>
      <c r="T698" s="158">
        <v>0.99709999999999999</v>
      </c>
      <c r="U698" s="158">
        <v>0.95779999999999998</v>
      </c>
      <c r="V698" s="158">
        <v>0.99450000000000005</v>
      </c>
      <c r="W698" s="158">
        <v>0.91300000000000003</v>
      </c>
      <c r="X698" s="158">
        <v>0.99209999999999998</v>
      </c>
      <c r="Y698" s="158">
        <v>0.80769999999999997</v>
      </c>
      <c r="Z698" s="158">
        <v>0.89039999999999997</v>
      </c>
      <c r="AA698" s="158">
        <v>0</v>
      </c>
      <c r="AB698" s="158">
        <v>1</v>
      </c>
      <c r="AC698" s="158"/>
      <c r="AD698" s="181">
        <v>5710</v>
      </c>
      <c r="AE698" s="181" t="s">
        <v>84</v>
      </c>
      <c r="AF698" s="181">
        <v>1373</v>
      </c>
      <c r="AG698" s="181">
        <v>2673</v>
      </c>
      <c r="AH698" s="181">
        <v>856</v>
      </c>
      <c r="AI698" s="181">
        <v>255</v>
      </c>
      <c r="AJ698" s="181">
        <v>384</v>
      </c>
      <c r="AK698" s="181">
        <v>169</v>
      </c>
      <c r="AL698" s="181">
        <v>1502</v>
      </c>
    </row>
    <row r="699" spans="1:38" x14ac:dyDescent="0.25">
      <c r="A699" s="159" t="s">
        <v>7484</v>
      </c>
      <c r="B699" s="158">
        <v>0.98809999999999998</v>
      </c>
      <c r="C699" s="158" t="s">
        <v>84</v>
      </c>
      <c r="D699" s="158">
        <v>0.99370000000000003</v>
      </c>
      <c r="E699" s="158">
        <v>0.99750000000000005</v>
      </c>
      <c r="F699" s="158">
        <v>0.98299999999999998</v>
      </c>
      <c r="G699" s="158">
        <v>1.0052000000000001</v>
      </c>
      <c r="H699" s="158">
        <v>0.89510000000000001</v>
      </c>
      <c r="I699" s="158">
        <v>1.0096000000000001</v>
      </c>
      <c r="J699" s="158"/>
      <c r="K699" s="158"/>
      <c r="L699" s="158"/>
      <c r="M699" s="158">
        <v>0.98409999999999997</v>
      </c>
      <c r="N699" s="158">
        <v>0.99099999999999999</v>
      </c>
      <c r="O699" s="158" t="s">
        <v>84</v>
      </c>
      <c r="P699" s="158" t="s">
        <v>84</v>
      </c>
      <c r="Q699" s="158">
        <v>0.98170000000000002</v>
      </c>
      <c r="R699" s="158">
        <v>0.99780000000000002</v>
      </c>
      <c r="S699" s="158">
        <v>0.98480000000000001</v>
      </c>
      <c r="T699" s="158">
        <v>0.99960000000000004</v>
      </c>
      <c r="U699" s="158">
        <v>0.97160000000000002</v>
      </c>
      <c r="V699" s="158">
        <v>0.98980000000000001</v>
      </c>
      <c r="W699" s="158">
        <v>1.0052000000000001</v>
      </c>
      <c r="X699" s="158">
        <v>1.0052000000000001</v>
      </c>
      <c r="Y699" s="158">
        <v>0.87239999999999995</v>
      </c>
      <c r="Z699" s="158">
        <v>0.91410000000000002</v>
      </c>
      <c r="AA699" s="158">
        <v>1.0096000000000001</v>
      </c>
      <c r="AB699" s="158">
        <v>1.0096000000000001</v>
      </c>
      <c r="AC699" s="158"/>
      <c r="AD699" s="181">
        <v>19845</v>
      </c>
      <c r="AE699" s="181" t="s">
        <v>84</v>
      </c>
      <c r="AF699" s="181">
        <v>4476</v>
      </c>
      <c r="AG699" s="181">
        <v>9248</v>
      </c>
      <c r="AH699" s="181">
        <v>3315</v>
      </c>
      <c r="AI699" s="181">
        <v>857</v>
      </c>
      <c r="AJ699" s="181">
        <v>1328</v>
      </c>
      <c r="AK699" s="181">
        <v>621</v>
      </c>
      <c r="AL699" s="181">
        <v>5702</v>
      </c>
    </row>
    <row r="700" spans="1:38" x14ac:dyDescent="0.25">
      <c r="A700" s="159" t="s">
        <v>7485</v>
      </c>
      <c r="B700" s="158">
        <v>0.99880000000000002</v>
      </c>
      <c r="C700" s="158" t="s">
        <v>84</v>
      </c>
      <c r="D700" s="158">
        <v>1.0012000000000001</v>
      </c>
      <c r="E700" s="158">
        <v>1.002</v>
      </c>
      <c r="F700" s="158">
        <v>0.996</v>
      </c>
      <c r="G700" s="158">
        <v>1.0032000000000001</v>
      </c>
      <c r="H700" s="158">
        <v>0.97260000000000002</v>
      </c>
      <c r="I700" s="158">
        <v>0.99670000000000003</v>
      </c>
      <c r="J700" s="158"/>
      <c r="K700" s="158"/>
      <c r="L700" s="158"/>
      <c r="M700" s="158">
        <v>0.99519999999999997</v>
      </c>
      <c r="N700" s="158">
        <v>0.99970000000000003</v>
      </c>
      <c r="O700" s="158" t="s">
        <v>84</v>
      </c>
      <c r="P700" s="158" t="s">
        <v>84</v>
      </c>
      <c r="Q700" s="158">
        <v>1.0012000000000001</v>
      </c>
      <c r="R700" s="158">
        <v>1.0012000000000001</v>
      </c>
      <c r="S700" s="158">
        <v>1.002</v>
      </c>
      <c r="T700" s="158">
        <v>1.002</v>
      </c>
      <c r="U700" s="158">
        <v>0.98370000000000002</v>
      </c>
      <c r="V700" s="158">
        <v>0.999</v>
      </c>
      <c r="W700" s="158">
        <v>1.0032000000000001</v>
      </c>
      <c r="X700" s="158">
        <v>1.0032000000000001</v>
      </c>
      <c r="Y700" s="158">
        <v>0.94830000000000003</v>
      </c>
      <c r="Z700" s="158">
        <v>0.98550000000000004</v>
      </c>
      <c r="AA700" s="158">
        <v>0.89190000000000003</v>
      </c>
      <c r="AB700" s="158">
        <v>0.99990000000000001</v>
      </c>
      <c r="AC700" s="158"/>
      <c r="AD700" s="181">
        <v>5710</v>
      </c>
      <c r="AE700" s="181" t="s">
        <v>84</v>
      </c>
      <c r="AF700" s="181">
        <v>1373</v>
      </c>
      <c r="AG700" s="181">
        <v>2673</v>
      </c>
      <c r="AH700" s="181">
        <v>856</v>
      </c>
      <c r="AI700" s="181">
        <v>255</v>
      </c>
      <c r="AJ700" s="181">
        <v>384</v>
      </c>
      <c r="AK700" s="181">
        <v>169</v>
      </c>
      <c r="AL700" s="181">
        <v>1502</v>
      </c>
    </row>
    <row r="701" spans="1:38" x14ac:dyDescent="0.25">
      <c r="A701" s="159" t="s">
        <v>7486</v>
      </c>
      <c r="B701" s="158">
        <v>0.99870000000000003</v>
      </c>
      <c r="C701" s="158" t="s">
        <v>84</v>
      </c>
      <c r="D701" s="158">
        <v>1.0005999999999999</v>
      </c>
      <c r="E701" s="158">
        <v>1.0007999999999999</v>
      </c>
      <c r="F701" s="158">
        <v>0.99890000000000001</v>
      </c>
      <c r="G701" s="158">
        <v>1.0022</v>
      </c>
      <c r="H701" s="158">
        <v>0.97440000000000004</v>
      </c>
      <c r="I701" s="158">
        <v>1.0011000000000001</v>
      </c>
      <c r="J701" s="158"/>
      <c r="K701" s="158"/>
      <c r="L701" s="158"/>
      <c r="M701" s="158">
        <v>0.99729999999999996</v>
      </c>
      <c r="N701" s="158">
        <v>0.99939999999999996</v>
      </c>
      <c r="O701" s="158" t="s">
        <v>84</v>
      </c>
      <c r="P701" s="158" t="s">
        <v>84</v>
      </c>
      <c r="Q701" s="158">
        <v>1.0005999999999999</v>
      </c>
      <c r="R701" s="158">
        <v>1.0005999999999999</v>
      </c>
      <c r="S701" s="158">
        <v>1.0007999999999999</v>
      </c>
      <c r="T701" s="158">
        <v>1.0007999999999999</v>
      </c>
      <c r="U701" s="158">
        <v>0.99009999999999998</v>
      </c>
      <c r="V701" s="158">
        <v>0.99990000000000001</v>
      </c>
      <c r="W701" s="158">
        <v>1.0022</v>
      </c>
      <c r="X701" s="158">
        <v>1.0022</v>
      </c>
      <c r="Y701" s="158">
        <v>0.96330000000000005</v>
      </c>
      <c r="Z701" s="158">
        <v>0.98219999999999996</v>
      </c>
      <c r="AA701" s="158">
        <v>1.0011000000000001</v>
      </c>
      <c r="AB701" s="158">
        <v>1.0011000000000001</v>
      </c>
      <c r="AC701" s="158"/>
      <c r="AD701" s="181">
        <v>19845</v>
      </c>
      <c r="AE701" s="181" t="s">
        <v>84</v>
      </c>
      <c r="AF701" s="181">
        <v>4476</v>
      </c>
      <c r="AG701" s="181">
        <v>9248</v>
      </c>
      <c r="AH701" s="181">
        <v>3315</v>
      </c>
      <c r="AI701" s="181">
        <v>857</v>
      </c>
      <c r="AJ701" s="181">
        <v>1328</v>
      </c>
      <c r="AK701" s="181">
        <v>621</v>
      </c>
      <c r="AL701" s="181">
        <v>5702</v>
      </c>
    </row>
    <row r="702" spans="1:38" x14ac:dyDescent="0.25">
      <c r="A702" s="159" t="s">
        <v>7487</v>
      </c>
      <c r="B702" s="158">
        <v>0.96399999999999997</v>
      </c>
      <c r="C702" s="158" t="s">
        <v>84</v>
      </c>
      <c r="D702" s="158">
        <v>0.97960000000000003</v>
      </c>
      <c r="E702" s="158">
        <v>0.97840000000000005</v>
      </c>
      <c r="F702" s="158">
        <v>0.97340000000000004</v>
      </c>
      <c r="G702" s="158">
        <v>0.94489999999999996</v>
      </c>
      <c r="H702" s="158">
        <v>0.78210000000000002</v>
      </c>
      <c r="I702" s="158">
        <v>1.0116000000000001</v>
      </c>
      <c r="J702" s="158"/>
      <c r="K702" s="158"/>
      <c r="L702" s="158"/>
      <c r="M702" s="158">
        <v>0.95350000000000001</v>
      </c>
      <c r="N702" s="158">
        <v>0.97219999999999995</v>
      </c>
      <c r="O702" s="158" t="s">
        <v>84</v>
      </c>
      <c r="P702" s="158" t="s">
        <v>84</v>
      </c>
      <c r="Q702" s="158">
        <v>0.9526</v>
      </c>
      <c r="R702" s="158">
        <v>0.99129999999999996</v>
      </c>
      <c r="S702" s="158">
        <v>0.96120000000000005</v>
      </c>
      <c r="T702" s="158">
        <v>0.98809999999999998</v>
      </c>
      <c r="U702" s="158">
        <v>0.93559999999999999</v>
      </c>
      <c r="V702" s="158">
        <v>0.98919999999999997</v>
      </c>
      <c r="W702" s="158">
        <v>0.87229999999999996</v>
      </c>
      <c r="X702" s="158">
        <v>0.9768</v>
      </c>
      <c r="Y702" s="158">
        <v>0.72409999999999997</v>
      </c>
      <c r="Z702" s="158">
        <v>0.82940000000000003</v>
      </c>
      <c r="AA702" s="158">
        <v>1.0116000000000001</v>
      </c>
      <c r="AB702" s="158">
        <v>1.0116000000000001</v>
      </c>
      <c r="AC702" s="158"/>
      <c r="AD702" s="181">
        <v>5710</v>
      </c>
      <c r="AE702" s="181" t="s">
        <v>84</v>
      </c>
      <c r="AF702" s="181">
        <v>1373</v>
      </c>
      <c r="AG702" s="181">
        <v>2673</v>
      </c>
      <c r="AH702" s="181">
        <v>856</v>
      </c>
      <c r="AI702" s="181">
        <v>255</v>
      </c>
      <c r="AJ702" s="181">
        <v>384</v>
      </c>
      <c r="AK702" s="181">
        <v>169</v>
      </c>
      <c r="AL702" s="181">
        <v>1502</v>
      </c>
    </row>
    <row r="703" spans="1:38" x14ac:dyDescent="0.25">
      <c r="A703" s="159" t="s">
        <v>7488</v>
      </c>
      <c r="B703" s="158">
        <v>0.97289999999999999</v>
      </c>
      <c r="C703" s="158" t="s">
        <v>84</v>
      </c>
      <c r="D703" s="158">
        <v>0.98780000000000001</v>
      </c>
      <c r="E703" s="158">
        <v>0.98350000000000004</v>
      </c>
      <c r="F703" s="158">
        <v>0.95709999999999995</v>
      </c>
      <c r="G703" s="158">
        <v>0.99939999999999996</v>
      </c>
      <c r="H703" s="158">
        <v>0.85519999999999996</v>
      </c>
      <c r="I703" s="158">
        <v>1.004</v>
      </c>
      <c r="J703" s="158"/>
      <c r="K703" s="158"/>
      <c r="L703" s="158"/>
      <c r="M703" s="158">
        <v>0.96709999999999996</v>
      </c>
      <c r="N703" s="158">
        <v>0.97770000000000001</v>
      </c>
      <c r="O703" s="158" t="s">
        <v>84</v>
      </c>
      <c r="P703" s="158" t="s">
        <v>84</v>
      </c>
      <c r="Q703" s="158">
        <v>0.97140000000000004</v>
      </c>
      <c r="R703" s="158">
        <v>0.99480000000000002</v>
      </c>
      <c r="S703" s="158">
        <v>0.97409999999999997</v>
      </c>
      <c r="T703" s="158">
        <v>0.98950000000000005</v>
      </c>
      <c r="U703" s="158">
        <v>0.94099999999999995</v>
      </c>
      <c r="V703" s="158">
        <v>0.96889999999999998</v>
      </c>
      <c r="W703" s="158">
        <v>0</v>
      </c>
      <c r="X703" s="158">
        <v>1</v>
      </c>
      <c r="Y703" s="158">
        <v>0.82579999999999998</v>
      </c>
      <c r="Z703" s="158">
        <v>0.88</v>
      </c>
      <c r="AA703" s="158">
        <v>1.004</v>
      </c>
      <c r="AB703" s="158">
        <v>1.004</v>
      </c>
      <c r="AC703" s="158"/>
      <c r="AD703" s="181">
        <v>19845</v>
      </c>
      <c r="AE703" s="181" t="s">
        <v>84</v>
      </c>
      <c r="AF703" s="181">
        <v>4476</v>
      </c>
      <c r="AG703" s="181">
        <v>9248</v>
      </c>
      <c r="AH703" s="181">
        <v>3315</v>
      </c>
      <c r="AI703" s="181">
        <v>857</v>
      </c>
      <c r="AJ703" s="181">
        <v>1328</v>
      </c>
      <c r="AK703" s="181">
        <v>621</v>
      </c>
      <c r="AL703" s="181">
        <v>5702</v>
      </c>
    </row>
    <row r="704" spans="1:38" x14ac:dyDescent="0.25">
      <c r="A704" s="159" t="s">
        <v>7489</v>
      </c>
      <c r="B704" s="158">
        <v>0.93879999999999997</v>
      </c>
      <c r="C704" s="158" t="s">
        <v>84</v>
      </c>
      <c r="D704" s="158">
        <v>0.97099999999999997</v>
      </c>
      <c r="E704" s="158">
        <v>0.95279999999999998</v>
      </c>
      <c r="F704" s="158">
        <v>0.9375</v>
      </c>
      <c r="G704" s="158">
        <v>0.92779999999999996</v>
      </c>
      <c r="H704" s="158">
        <v>0.7</v>
      </c>
      <c r="I704" s="158">
        <v>1.022</v>
      </c>
      <c r="J704" s="158"/>
      <c r="K704" s="158"/>
      <c r="L704" s="158"/>
      <c r="M704" s="158">
        <v>0.92459999999999998</v>
      </c>
      <c r="N704" s="158">
        <v>0.95040000000000002</v>
      </c>
      <c r="O704" s="158" t="s">
        <v>84</v>
      </c>
      <c r="P704" s="158" t="s">
        <v>84</v>
      </c>
      <c r="Q704" s="158">
        <v>0.93579999999999997</v>
      </c>
      <c r="R704" s="158">
        <v>0.98699999999999999</v>
      </c>
      <c r="S704" s="158">
        <v>0.93049999999999999</v>
      </c>
      <c r="T704" s="158">
        <v>0.96809999999999996</v>
      </c>
      <c r="U704" s="158">
        <v>0.89070000000000005</v>
      </c>
      <c r="V704" s="158">
        <v>0.9647</v>
      </c>
      <c r="W704" s="158">
        <v>0.8407</v>
      </c>
      <c r="X704" s="158">
        <v>0.96819999999999995</v>
      </c>
      <c r="Y704" s="158">
        <v>0.62929999999999997</v>
      </c>
      <c r="Z704" s="158">
        <v>0.75990000000000002</v>
      </c>
      <c r="AA704" s="158">
        <v>1.022</v>
      </c>
      <c r="AB704" s="158">
        <v>1.022</v>
      </c>
      <c r="AC704" s="158"/>
      <c r="AD704" s="181">
        <v>5710</v>
      </c>
      <c r="AE704" s="181" t="s">
        <v>84</v>
      </c>
      <c r="AF704" s="181">
        <v>1373</v>
      </c>
      <c r="AG704" s="181">
        <v>2673</v>
      </c>
      <c r="AH704" s="181">
        <v>856</v>
      </c>
      <c r="AI704" s="181">
        <v>255</v>
      </c>
      <c r="AJ704" s="181">
        <v>384</v>
      </c>
      <c r="AK704" s="181">
        <v>169</v>
      </c>
      <c r="AL704" s="181">
        <v>1502</v>
      </c>
    </row>
    <row r="705" spans="1:38" x14ac:dyDescent="0.25">
      <c r="A705" s="159" t="s">
        <v>7490</v>
      </c>
      <c r="B705" s="158">
        <v>0.95079999999999998</v>
      </c>
      <c r="C705" s="158" t="s">
        <v>84</v>
      </c>
      <c r="D705" s="158">
        <v>0.97750000000000004</v>
      </c>
      <c r="E705" s="158">
        <v>0.96220000000000006</v>
      </c>
      <c r="F705" s="158">
        <v>0.91449999999999998</v>
      </c>
      <c r="G705" s="158">
        <v>0.98870000000000002</v>
      </c>
      <c r="H705" s="158">
        <v>0.81799999999999995</v>
      </c>
      <c r="I705" s="158">
        <v>1.0029999999999999</v>
      </c>
      <c r="J705" s="158"/>
      <c r="K705" s="158"/>
      <c r="L705" s="158"/>
      <c r="M705" s="158">
        <v>0.94289999999999996</v>
      </c>
      <c r="N705" s="158">
        <v>0.95760000000000001</v>
      </c>
      <c r="O705" s="158" t="s">
        <v>84</v>
      </c>
      <c r="P705" s="158" t="s">
        <v>84</v>
      </c>
      <c r="Q705" s="158">
        <v>0.95779999999999998</v>
      </c>
      <c r="R705" s="158">
        <v>0.98809999999999998</v>
      </c>
      <c r="S705" s="158">
        <v>0.94989999999999997</v>
      </c>
      <c r="T705" s="158">
        <v>0.97150000000000003</v>
      </c>
      <c r="U705" s="158">
        <v>0.89290000000000003</v>
      </c>
      <c r="V705" s="158">
        <v>0.93189999999999995</v>
      </c>
      <c r="W705" s="158">
        <v>0.85040000000000004</v>
      </c>
      <c r="X705" s="158">
        <v>0.99919999999999998</v>
      </c>
      <c r="Y705" s="158">
        <v>0.78180000000000005</v>
      </c>
      <c r="Z705" s="158">
        <v>0.84870000000000001</v>
      </c>
      <c r="AA705" s="158">
        <v>1.0029999999999999</v>
      </c>
      <c r="AB705" s="158">
        <v>1.0029999999999999</v>
      </c>
      <c r="AC705" s="158"/>
      <c r="AD705" s="181">
        <v>19845</v>
      </c>
      <c r="AE705" s="181" t="s">
        <v>84</v>
      </c>
      <c r="AF705" s="181">
        <v>4476</v>
      </c>
      <c r="AG705" s="181">
        <v>9248</v>
      </c>
      <c r="AH705" s="181">
        <v>3315</v>
      </c>
      <c r="AI705" s="181">
        <v>857</v>
      </c>
      <c r="AJ705" s="181">
        <v>1328</v>
      </c>
      <c r="AK705" s="181">
        <v>621</v>
      </c>
      <c r="AL705" s="181">
        <v>5702</v>
      </c>
    </row>
    <row r="706" spans="1:38" x14ac:dyDescent="0.25">
      <c r="A706" s="159" t="s">
        <v>7491</v>
      </c>
      <c r="B706" s="158">
        <v>0.99429999999999996</v>
      </c>
      <c r="C706" s="158" t="s">
        <v>84</v>
      </c>
      <c r="D706" s="158">
        <v>1.0022</v>
      </c>
      <c r="E706" s="158">
        <v>0.99960000000000004</v>
      </c>
      <c r="F706" s="158">
        <v>0.99619999999999997</v>
      </c>
      <c r="G706" s="158">
        <v>0.99790000000000001</v>
      </c>
      <c r="H706" s="158">
        <v>0.91920000000000002</v>
      </c>
      <c r="I706" s="158">
        <v>1.0021</v>
      </c>
      <c r="J706" s="158"/>
      <c r="K706" s="158"/>
      <c r="L706" s="158"/>
      <c r="M706" s="158">
        <v>0.99019999999999997</v>
      </c>
      <c r="N706" s="158">
        <v>0.99670000000000003</v>
      </c>
      <c r="O706" s="158" t="s">
        <v>84</v>
      </c>
      <c r="P706" s="158" t="s">
        <v>84</v>
      </c>
      <c r="Q706" s="158">
        <v>1.0022</v>
      </c>
      <c r="R706" s="158">
        <v>1.0022</v>
      </c>
      <c r="S706" s="158">
        <v>2.0000000000000001E-4</v>
      </c>
      <c r="T706" s="158">
        <v>1</v>
      </c>
      <c r="U706" s="158">
        <v>0.97160000000000002</v>
      </c>
      <c r="V706" s="158">
        <v>0.99950000000000006</v>
      </c>
      <c r="W706" s="158">
        <v>0.29330000000000001</v>
      </c>
      <c r="X706" s="158">
        <v>1</v>
      </c>
      <c r="Y706" s="158">
        <v>0.88429999999999997</v>
      </c>
      <c r="Z706" s="158">
        <v>0.94379999999999997</v>
      </c>
      <c r="AA706" s="158">
        <v>1.0021</v>
      </c>
      <c r="AB706" s="158">
        <v>1.0021</v>
      </c>
      <c r="AC706" s="158"/>
      <c r="AD706" s="181">
        <v>5710</v>
      </c>
      <c r="AE706" s="181" t="s">
        <v>84</v>
      </c>
      <c r="AF706" s="181">
        <v>1373</v>
      </c>
      <c r="AG706" s="181">
        <v>2673</v>
      </c>
      <c r="AH706" s="181">
        <v>856</v>
      </c>
      <c r="AI706" s="181">
        <v>255</v>
      </c>
      <c r="AJ706" s="181">
        <v>384</v>
      </c>
      <c r="AK706" s="181">
        <v>169</v>
      </c>
      <c r="AL706" s="181">
        <v>1502</v>
      </c>
    </row>
    <row r="707" spans="1:38" x14ac:dyDescent="0.25">
      <c r="A707" s="159" t="s">
        <v>7492</v>
      </c>
      <c r="B707" s="158">
        <v>0.99539999999999995</v>
      </c>
      <c r="C707" s="158" t="s">
        <v>84</v>
      </c>
      <c r="D707" s="158">
        <v>0.99850000000000005</v>
      </c>
      <c r="E707" s="158">
        <v>1.0002</v>
      </c>
      <c r="F707" s="158">
        <v>0.99680000000000002</v>
      </c>
      <c r="G707" s="158">
        <v>1.0007999999999999</v>
      </c>
      <c r="H707" s="158">
        <v>0.94269999999999998</v>
      </c>
      <c r="I707" s="158">
        <v>1.0002</v>
      </c>
      <c r="J707" s="158"/>
      <c r="K707" s="158"/>
      <c r="L707" s="158"/>
      <c r="M707" s="158">
        <v>0.99329999999999996</v>
      </c>
      <c r="N707" s="158">
        <v>0.99690000000000001</v>
      </c>
      <c r="O707" s="158" t="s">
        <v>84</v>
      </c>
      <c r="P707" s="158" t="s">
        <v>84</v>
      </c>
      <c r="Q707" s="158">
        <v>0.98670000000000002</v>
      </c>
      <c r="R707" s="158">
        <v>0.99980000000000002</v>
      </c>
      <c r="S707" s="158">
        <v>1.0002</v>
      </c>
      <c r="T707" s="158">
        <v>1.0002</v>
      </c>
      <c r="U707" s="158">
        <v>0.98839999999999995</v>
      </c>
      <c r="V707" s="158">
        <v>0.99909999999999999</v>
      </c>
      <c r="W707" s="158">
        <v>1.0007999999999999</v>
      </c>
      <c r="X707" s="158">
        <v>1.0007999999999999</v>
      </c>
      <c r="Y707" s="158">
        <v>0.92689999999999995</v>
      </c>
      <c r="Z707" s="158">
        <v>0.95509999999999995</v>
      </c>
      <c r="AA707" s="158">
        <v>1.0002</v>
      </c>
      <c r="AB707" s="158">
        <v>1.0002</v>
      </c>
      <c r="AC707" s="158"/>
      <c r="AD707" s="181">
        <v>19845</v>
      </c>
      <c r="AE707" s="181" t="s">
        <v>84</v>
      </c>
      <c r="AF707" s="181">
        <v>4476</v>
      </c>
      <c r="AG707" s="181">
        <v>9248</v>
      </c>
      <c r="AH707" s="181">
        <v>3315</v>
      </c>
      <c r="AI707" s="181">
        <v>857</v>
      </c>
      <c r="AJ707" s="181">
        <v>1328</v>
      </c>
      <c r="AK707" s="181">
        <v>621</v>
      </c>
      <c r="AL707" s="181">
        <v>5702</v>
      </c>
    </row>
    <row r="708" spans="1:38" x14ac:dyDescent="0.25">
      <c r="A708" s="159" t="s">
        <v>7493</v>
      </c>
      <c r="B708" s="158">
        <v>0.99299999999999999</v>
      </c>
      <c r="C708" s="158" t="s">
        <v>84</v>
      </c>
      <c r="D708" s="158">
        <v>1.0053000000000001</v>
      </c>
      <c r="E708" s="158">
        <v>0.999</v>
      </c>
      <c r="F708" s="158">
        <v>0.996</v>
      </c>
      <c r="G708" s="158">
        <v>0.99129999999999996</v>
      </c>
      <c r="H708" s="158">
        <v>0.90290000000000004</v>
      </c>
      <c r="I708" s="158">
        <v>0.99229999999999996</v>
      </c>
      <c r="J708" s="158"/>
      <c r="K708" s="158"/>
      <c r="L708" s="158"/>
      <c r="M708" s="158">
        <v>0.98750000000000004</v>
      </c>
      <c r="N708" s="158">
        <v>0.99609999999999999</v>
      </c>
      <c r="O708" s="158" t="s">
        <v>84</v>
      </c>
      <c r="P708" s="158" t="s">
        <v>84</v>
      </c>
      <c r="Q708" s="158">
        <v>1.0053000000000001</v>
      </c>
      <c r="R708" s="158">
        <v>1.0053000000000001</v>
      </c>
      <c r="S708" s="158">
        <v>0.85050000000000003</v>
      </c>
      <c r="T708" s="158">
        <v>1</v>
      </c>
      <c r="U708" s="158">
        <v>0.95009999999999994</v>
      </c>
      <c r="V708" s="158">
        <v>0.99970000000000003</v>
      </c>
      <c r="W708" s="158">
        <v>0.90700000000000003</v>
      </c>
      <c r="X708" s="158">
        <v>0.99919999999999998</v>
      </c>
      <c r="Y708" s="158">
        <v>0.86399999999999999</v>
      </c>
      <c r="Z708" s="158">
        <v>0.93120000000000003</v>
      </c>
      <c r="AA708" s="158">
        <v>0.84570000000000001</v>
      </c>
      <c r="AB708" s="158">
        <v>0.99960000000000004</v>
      </c>
      <c r="AC708" s="158"/>
      <c r="AD708" s="181">
        <v>5710</v>
      </c>
      <c r="AE708" s="181" t="s">
        <v>84</v>
      </c>
      <c r="AF708" s="181">
        <v>1373</v>
      </c>
      <c r="AG708" s="181">
        <v>2673</v>
      </c>
      <c r="AH708" s="181">
        <v>856</v>
      </c>
      <c r="AI708" s="181">
        <v>255</v>
      </c>
      <c r="AJ708" s="181">
        <v>384</v>
      </c>
      <c r="AK708" s="181">
        <v>169</v>
      </c>
      <c r="AL708" s="181">
        <v>1502</v>
      </c>
    </row>
    <row r="709" spans="1:38" x14ac:dyDescent="0.25">
      <c r="A709" s="159" t="s">
        <v>7494</v>
      </c>
      <c r="B709" s="158">
        <v>0.99339999999999995</v>
      </c>
      <c r="C709" s="158" t="s">
        <v>84</v>
      </c>
      <c r="D709" s="158">
        <v>0.99790000000000001</v>
      </c>
      <c r="E709" s="158">
        <v>1.0004999999999999</v>
      </c>
      <c r="F709" s="158">
        <v>0.99309999999999998</v>
      </c>
      <c r="G709" s="158">
        <v>1.0004999999999999</v>
      </c>
      <c r="H709" s="158">
        <v>0.92120000000000002</v>
      </c>
      <c r="I709" s="158">
        <v>1.0021</v>
      </c>
      <c r="J709" s="158"/>
      <c r="K709" s="158"/>
      <c r="L709" s="158"/>
      <c r="M709" s="158">
        <v>0.99060000000000004</v>
      </c>
      <c r="N709" s="158">
        <v>0.99539999999999995</v>
      </c>
      <c r="O709" s="158" t="s">
        <v>84</v>
      </c>
      <c r="P709" s="158" t="s">
        <v>84</v>
      </c>
      <c r="Q709" s="158">
        <v>0.98199999999999998</v>
      </c>
      <c r="R709" s="158">
        <v>0.99970000000000003</v>
      </c>
      <c r="S709" s="158">
        <v>1.0004999999999999</v>
      </c>
      <c r="T709" s="158">
        <v>1.0004999999999999</v>
      </c>
      <c r="U709" s="158">
        <v>0.98370000000000002</v>
      </c>
      <c r="V709" s="158">
        <v>0.99709999999999999</v>
      </c>
      <c r="W709" s="158">
        <v>1.0004999999999999</v>
      </c>
      <c r="X709" s="158">
        <v>1.0004999999999999</v>
      </c>
      <c r="Y709" s="158">
        <v>0.90239999999999998</v>
      </c>
      <c r="Z709" s="158">
        <v>0.93659999999999999</v>
      </c>
      <c r="AA709" s="158">
        <v>1.0021</v>
      </c>
      <c r="AB709" s="158">
        <v>1.0021</v>
      </c>
      <c r="AC709" s="158"/>
      <c r="AD709" s="181">
        <v>19845</v>
      </c>
      <c r="AE709" s="181" t="s">
        <v>84</v>
      </c>
      <c r="AF709" s="181">
        <v>4476</v>
      </c>
      <c r="AG709" s="181">
        <v>9248</v>
      </c>
      <c r="AH709" s="181">
        <v>3315</v>
      </c>
      <c r="AI709" s="181">
        <v>857</v>
      </c>
      <c r="AJ709" s="181">
        <v>1328</v>
      </c>
      <c r="AK709" s="181">
        <v>621</v>
      </c>
      <c r="AL709" s="181">
        <v>5702</v>
      </c>
    </row>
    <row r="710" spans="1:38" x14ac:dyDescent="0.25">
      <c r="A710" s="159" t="s">
        <v>7495</v>
      </c>
      <c r="B710" s="158">
        <v>0.98829999999999996</v>
      </c>
      <c r="C710" s="158" t="s">
        <v>84</v>
      </c>
      <c r="D710" s="158">
        <v>1.0002</v>
      </c>
      <c r="E710" s="158">
        <v>0.99650000000000005</v>
      </c>
      <c r="F710" s="158">
        <v>0.99199999999999999</v>
      </c>
      <c r="G710" s="158">
        <v>0.98470000000000002</v>
      </c>
      <c r="H710" s="158">
        <v>0.87770000000000004</v>
      </c>
      <c r="I710" s="158">
        <v>1.0007999999999999</v>
      </c>
      <c r="J710" s="158"/>
      <c r="K710" s="158"/>
      <c r="L710" s="158"/>
      <c r="M710" s="158">
        <v>0.9819</v>
      </c>
      <c r="N710" s="158">
        <v>0.99250000000000005</v>
      </c>
      <c r="O710" s="158" t="s">
        <v>84</v>
      </c>
      <c r="P710" s="158" t="s">
        <v>84</v>
      </c>
      <c r="Q710" s="158">
        <v>1.0002</v>
      </c>
      <c r="R710" s="158">
        <v>1.0002</v>
      </c>
      <c r="S710" s="158">
        <v>0.97740000000000005</v>
      </c>
      <c r="T710" s="158">
        <v>0.99950000000000006</v>
      </c>
      <c r="U710" s="158">
        <v>0.96030000000000004</v>
      </c>
      <c r="V710" s="158">
        <v>0.99839999999999995</v>
      </c>
      <c r="W710" s="158">
        <v>0.91669999999999996</v>
      </c>
      <c r="X710" s="158">
        <v>0.99729999999999996</v>
      </c>
      <c r="Y710" s="158">
        <v>0.83460000000000001</v>
      </c>
      <c r="Z710" s="158">
        <v>0.91020000000000001</v>
      </c>
      <c r="AA710" s="158">
        <v>1.0007999999999999</v>
      </c>
      <c r="AB710" s="158">
        <v>1.0007999999999999</v>
      </c>
      <c r="AC710" s="158"/>
      <c r="AD710" s="181">
        <v>5710</v>
      </c>
      <c r="AE710" s="181" t="s">
        <v>84</v>
      </c>
      <c r="AF710" s="181">
        <v>1373</v>
      </c>
      <c r="AG710" s="181">
        <v>2673</v>
      </c>
      <c r="AH710" s="181">
        <v>856</v>
      </c>
      <c r="AI710" s="181">
        <v>255</v>
      </c>
      <c r="AJ710" s="181">
        <v>384</v>
      </c>
      <c r="AK710" s="181">
        <v>169</v>
      </c>
      <c r="AL710" s="181">
        <v>1502</v>
      </c>
    </row>
    <row r="711" spans="1:38" x14ac:dyDescent="0.25">
      <c r="A711" s="159" t="s">
        <v>7496</v>
      </c>
      <c r="B711" s="158">
        <v>0.99260000000000004</v>
      </c>
      <c r="C711" s="158" t="s">
        <v>84</v>
      </c>
      <c r="D711" s="158">
        <v>0.99860000000000004</v>
      </c>
      <c r="E711" s="158">
        <v>1.0003</v>
      </c>
      <c r="F711" s="158">
        <v>0.98929999999999996</v>
      </c>
      <c r="G711" s="158">
        <v>1.0089999999999999</v>
      </c>
      <c r="H711" s="158">
        <v>0.91049999999999998</v>
      </c>
      <c r="I711" s="158">
        <v>1.0057</v>
      </c>
      <c r="J711" s="158"/>
      <c r="K711" s="158"/>
      <c r="L711" s="158"/>
      <c r="M711" s="158">
        <v>0.98909999999999998</v>
      </c>
      <c r="N711" s="158">
        <v>0.995</v>
      </c>
      <c r="O711" s="158" t="s">
        <v>84</v>
      </c>
      <c r="P711" s="158" t="s">
        <v>84</v>
      </c>
      <c r="Q711" s="158">
        <v>0.93130000000000002</v>
      </c>
      <c r="R711" s="158">
        <v>1</v>
      </c>
      <c r="S711" s="158">
        <v>1.0003</v>
      </c>
      <c r="T711" s="158">
        <v>1.0003</v>
      </c>
      <c r="U711" s="158">
        <v>0.97870000000000001</v>
      </c>
      <c r="V711" s="158">
        <v>0.99460000000000004</v>
      </c>
      <c r="W711" s="158">
        <v>1.0089999999999999</v>
      </c>
      <c r="X711" s="158">
        <v>1.0089999999999999</v>
      </c>
      <c r="Y711" s="158">
        <v>0.88970000000000005</v>
      </c>
      <c r="Z711" s="158">
        <v>0.92749999999999999</v>
      </c>
      <c r="AA711" s="158">
        <v>1.0057</v>
      </c>
      <c r="AB711" s="158">
        <v>1.0057</v>
      </c>
      <c r="AC711" s="158"/>
      <c r="AD711" s="181">
        <v>19845</v>
      </c>
      <c r="AE711" s="181" t="s">
        <v>84</v>
      </c>
      <c r="AF711" s="181">
        <v>4476</v>
      </c>
      <c r="AG711" s="181">
        <v>9248</v>
      </c>
      <c r="AH711" s="181">
        <v>3315</v>
      </c>
      <c r="AI711" s="181">
        <v>857</v>
      </c>
      <c r="AJ711" s="181">
        <v>1328</v>
      </c>
      <c r="AK711" s="181">
        <v>621</v>
      </c>
      <c r="AL711" s="181">
        <v>5702</v>
      </c>
    </row>
    <row r="712" spans="1:38" x14ac:dyDescent="0.25">
      <c r="A712" s="159"/>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76"/>
      <c r="AE712" s="176"/>
      <c r="AF712" s="176"/>
      <c r="AG712" s="176"/>
      <c r="AH712" s="176"/>
      <c r="AI712" s="176"/>
      <c r="AJ712" s="176"/>
      <c r="AK712" s="176"/>
      <c r="AL712" s="176"/>
    </row>
    <row r="713" spans="1:38" x14ac:dyDescent="0.25">
      <c r="A713" s="159"/>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76"/>
      <c r="AE713" s="176"/>
      <c r="AF713" s="176"/>
      <c r="AG713" s="176"/>
      <c r="AH713" s="176"/>
      <c r="AI713" s="176"/>
      <c r="AJ713" s="176"/>
      <c r="AK713" s="176"/>
      <c r="AL713" s="176"/>
    </row>
    <row r="714" spans="1:38" x14ac:dyDescent="0.25">
      <c r="A714" s="159"/>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76"/>
      <c r="AE714" s="176"/>
      <c r="AF714" s="176"/>
      <c r="AG714" s="176"/>
      <c r="AH714" s="176"/>
      <c r="AI714" s="176"/>
      <c r="AJ714" s="176"/>
      <c r="AK714" s="176"/>
      <c r="AL714" s="176"/>
    </row>
    <row r="715" spans="1:38" x14ac:dyDescent="0.25">
      <c r="A715" s="159"/>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76"/>
      <c r="AE715" s="176"/>
      <c r="AF715" s="176"/>
      <c r="AG715" s="176"/>
      <c r="AH715" s="176"/>
      <c r="AI715" s="176"/>
      <c r="AJ715" s="176"/>
      <c r="AK715" s="176"/>
      <c r="AL715" s="176"/>
    </row>
    <row r="716" spans="1:38" x14ac:dyDescent="0.25">
      <c r="A716" s="159"/>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76"/>
      <c r="AE716" s="176"/>
      <c r="AF716" s="176"/>
      <c r="AG716" s="176"/>
      <c r="AH716" s="176"/>
      <c r="AI716" s="176"/>
      <c r="AJ716" s="176"/>
      <c r="AK716" s="176"/>
      <c r="AL716" s="176"/>
    </row>
    <row r="717" spans="1:38" x14ac:dyDescent="0.25">
      <c r="A717" s="159"/>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76"/>
      <c r="AE717" s="176"/>
      <c r="AF717" s="176"/>
      <c r="AG717" s="176"/>
      <c r="AH717" s="176"/>
      <c r="AI717" s="176"/>
      <c r="AJ717" s="176"/>
      <c r="AK717" s="176"/>
      <c r="AL717" s="176"/>
    </row>
    <row r="718" spans="1:38" x14ac:dyDescent="0.25">
      <c r="A718" s="159"/>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76"/>
      <c r="AE718" s="176"/>
      <c r="AF718" s="176"/>
      <c r="AG718" s="176"/>
      <c r="AH718" s="176"/>
      <c r="AI718" s="176"/>
      <c r="AJ718" s="176"/>
      <c r="AK718" s="176"/>
      <c r="AL718" s="176"/>
    </row>
    <row r="719" spans="1:38" x14ac:dyDescent="0.25">
      <c r="A719" s="159"/>
    </row>
    <row r="720" spans="1:38" x14ac:dyDescent="0.25">
      <c r="A720" s="159"/>
    </row>
    <row r="721" spans="1:1" x14ac:dyDescent="0.25">
      <c r="A721" s="159"/>
    </row>
    <row r="722" spans="1:1" x14ac:dyDescent="0.25">
      <c r="A722" s="159"/>
    </row>
    <row r="723" spans="1:1" x14ac:dyDescent="0.25">
      <c r="A723" s="159"/>
    </row>
    <row r="724" spans="1:1" x14ac:dyDescent="0.25">
      <c r="A724" s="159"/>
    </row>
    <row r="725" spans="1:1" x14ac:dyDescent="0.25">
      <c r="A725" s="159"/>
    </row>
    <row r="726" spans="1:1" x14ac:dyDescent="0.25">
      <c r="A726" s="159"/>
    </row>
    <row r="727" spans="1:1" x14ac:dyDescent="0.25">
      <c r="A727" s="159"/>
    </row>
    <row r="728" spans="1:1" x14ac:dyDescent="0.25">
      <c r="A728" s="159"/>
    </row>
    <row r="729" spans="1:1" x14ac:dyDescent="0.25">
      <c r="A729" s="159"/>
    </row>
    <row r="730" spans="1:1" x14ac:dyDescent="0.25">
      <c r="A730" s="159"/>
    </row>
    <row r="731" spans="1:1" x14ac:dyDescent="0.25">
      <c r="A731" s="159"/>
    </row>
    <row r="732" spans="1:1" x14ac:dyDescent="0.25">
      <c r="A732" s="159"/>
    </row>
    <row r="733" spans="1:1" x14ac:dyDescent="0.25">
      <c r="A733" s="159"/>
    </row>
    <row r="734" spans="1:1" x14ac:dyDescent="0.25">
      <c r="A734" s="159"/>
    </row>
    <row r="735" spans="1:1" x14ac:dyDescent="0.25">
      <c r="A735" s="159"/>
    </row>
    <row r="736" spans="1:1" x14ac:dyDescent="0.25">
      <c r="A736" s="159"/>
    </row>
    <row r="737" spans="1:1" x14ac:dyDescent="0.25">
      <c r="A737" s="159"/>
    </row>
    <row r="738" spans="1:1" x14ac:dyDescent="0.25">
      <c r="A738" s="159"/>
    </row>
    <row r="739" spans="1:1" x14ac:dyDescent="0.25">
      <c r="A739" s="159"/>
    </row>
    <row r="740" spans="1:1" x14ac:dyDescent="0.25">
      <c r="A740" s="159"/>
    </row>
    <row r="741" spans="1:1" x14ac:dyDescent="0.25">
      <c r="A741" s="159"/>
    </row>
    <row r="742" spans="1:1" x14ac:dyDescent="0.25">
      <c r="A742" s="159"/>
    </row>
    <row r="743" spans="1:1" x14ac:dyDescent="0.25">
      <c r="A743" s="159"/>
    </row>
    <row r="744" spans="1:1" x14ac:dyDescent="0.25">
      <c r="A744" s="159"/>
    </row>
    <row r="745" spans="1:1" x14ac:dyDescent="0.25">
      <c r="A745" s="159"/>
    </row>
    <row r="746" spans="1:1" x14ac:dyDescent="0.25">
      <c r="A746" s="159"/>
    </row>
    <row r="747" spans="1:1" x14ac:dyDescent="0.25">
      <c r="A747" s="159"/>
    </row>
    <row r="748" spans="1:1" x14ac:dyDescent="0.25">
      <c r="A748" s="159"/>
    </row>
    <row r="749" spans="1:1" x14ac:dyDescent="0.25">
      <c r="A749" s="159"/>
    </row>
    <row r="750" spans="1:1" x14ac:dyDescent="0.25">
      <c r="A750" s="159"/>
    </row>
    <row r="751" spans="1:1" x14ac:dyDescent="0.25">
      <c r="A751" s="159"/>
    </row>
    <row r="752" spans="1:1" x14ac:dyDescent="0.25">
      <c r="A752" s="159"/>
    </row>
    <row r="753" spans="1:1" x14ac:dyDescent="0.25">
      <c r="A753" s="159"/>
    </row>
    <row r="754" spans="1:1" x14ac:dyDescent="0.25">
      <c r="A754" s="159"/>
    </row>
    <row r="755" spans="1:1" x14ac:dyDescent="0.25">
      <c r="A755" s="159"/>
    </row>
    <row r="756" spans="1:1" x14ac:dyDescent="0.25">
      <c r="A756" s="159"/>
    </row>
    <row r="757" spans="1:1" x14ac:dyDescent="0.25">
      <c r="A757" s="159"/>
    </row>
    <row r="758" spans="1:1" x14ac:dyDescent="0.25">
      <c r="A758" s="159"/>
    </row>
    <row r="759" spans="1:1" x14ac:dyDescent="0.25">
      <c r="A759" s="159"/>
    </row>
    <row r="760" spans="1:1" x14ac:dyDescent="0.25">
      <c r="A760" s="159"/>
    </row>
    <row r="761" spans="1:1" x14ac:dyDescent="0.25">
      <c r="A761" s="159"/>
    </row>
    <row r="762" spans="1:1" x14ac:dyDescent="0.25">
      <c r="A762" s="159"/>
    </row>
    <row r="763" spans="1:1" x14ac:dyDescent="0.25">
      <c r="A763" s="159"/>
    </row>
    <row r="764" spans="1:1" x14ac:dyDescent="0.25">
      <c r="A764" s="159"/>
    </row>
    <row r="765" spans="1:1" x14ac:dyDescent="0.25">
      <c r="A765" s="159"/>
    </row>
    <row r="766" spans="1:1" x14ac:dyDescent="0.25">
      <c r="A766" s="159"/>
    </row>
    <row r="767" spans="1:1" x14ac:dyDescent="0.25">
      <c r="A767" s="159"/>
    </row>
    <row r="768" spans="1:1" x14ac:dyDescent="0.25">
      <c r="A768" s="159"/>
    </row>
    <row r="769" spans="1:1" x14ac:dyDescent="0.25">
      <c r="A769" s="159"/>
    </row>
    <row r="770" spans="1:1" x14ac:dyDescent="0.25">
      <c r="A770" s="159"/>
    </row>
    <row r="771" spans="1:1" x14ac:dyDescent="0.25">
      <c r="A771" s="159"/>
    </row>
    <row r="772" spans="1:1" x14ac:dyDescent="0.25">
      <c r="A772" s="159"/>
    </row>
    <row r="773" spans="1:1" x14ac:dyDescent="0.25">
      <c r="A773" s="159"/>
    </row>
    <row r="774" spans="1:1" x14ac:dyDescent="0.25">
      <c r="A774" s="159"/>
    </row>
    <row r="775" spans="1:1" x14ac:dyDescent="0.25">
      <c r="A775" s="159"/>
    </row>
    <row r="776" spans="1:1" x14ac:dyDescent="0.25">
      <c r="A776" s="159"/>
    </row>
    <row r="777" spans="1:1" x14ac:dyDescent="0.25">
      <c r="A777" s="159"/>
    </row>
    <row r="778" spans="1:1" x14ac:dyDescent="0.25">
      <c r="A778" s="159"/>
    </row>
    <row r="779" spans="1:1" x14ac:dyDescent="0.25">
      <c r="A779" s="159"/>
    </row>
    <row r="780" spans="1:1" x14ac:dyDescent="0.25">
      <c r="A780" s="159"/>
    </row>
    <row r="781" spans="1:1" x14ac:dyDescent="0.25">
      <c r="A781" s="159"/>
    </row>
    <row r="782" spans="1:1" x14ac:dyDescent="0.25">
      <c r="A782" s="159"/>
    </row>
    <row r="783" spans="1:1" x14ac:dyDescent="0.25">
      <c r="A783" s="159"/>
    </row>
    <row r="784" spans="1:1" x14ac:dyDescent="0.25">
      <c r="A784" s="159"/>
    </row>
    <row r="785" spans="1:1" x14ac:dyDescent="0.25">
      <c r="A785" s="159"/>
    </row>
    <row r="786" spans="1:1" x14ac:dyDescent="0.25">
      <c r="A786" s="159"/>
    </row>
    <row r="787" spans="1:1" x14ac:dyDescent="0.25">
      <c r="A787" s="159"/>
    </row>
    <row r="788" spans="1:1" x14ac:dyDescent="0.25">
      <c r="A788" s="159"/>
    </row>
    <row r="789" spans="1:1" x14ac:dyDescent="0.25">
      <c r="A789" s="159"/>
    </row>
    <row r="790" spans="1:1" x14ac:dyDescent="0.25">
      <c r="A790" s="159"/>
    </row>
    <row r="791" spans="1:1" x14ac:dyDescent="0.25">
      <c r="A791" s="159"/>
    </row>
    <row r="792" spans="1:1" x14ac:dyDescent="0.25">
      <c r="A792" s="159"/>
    </row>
    <row r="793" spans="1:1" x14ac:dyDescent="0.25">
      <c r="A793" s="159"/>
    </row>
    <row r="794" spans="1:1" x14ac:dyDescent="0.25">
      <c r="A794" s="159"/>
    </row>
    <row r="795" spans="1:1" x14ac:dyDescent="0.25">
      <c r="A795" s="159"/>
    </row>
    <row r="796" spans="1:1" x14ac:dyDescent="0.25">
      <c r="A796" s="159"/>
    </row>
    <row r="797" spans="1:1" x14ac:dyDescent="0.25">
      <c r="A797" s="159"/>
    </row>
    <row r="798" spans="1:1" x14ac:dyDescent="0.25">
      <c r="A798" s="159"/>
    </row>
    <row r="799" spans="1:1" x14ac:dyDescent="0.25">
      <c r="A799" s="159"/>
    </row>
    <row r="800" spans="1:1" x14ac:dyDescent="0.25">
      <c r="A800" s="159"/>
    </row>
    <row r="801" spans="1:1" x14ac:dyDescent="0.25">
      <c r="A801" s="159"/>
    </row>
    <row r="802" spans="1:1" x14ac:dyDescent="0.25">
      <c r="A802" s="159"/>
    </row>
    <row r="803" spans="1:1" x14ac:dyDescent="0.25">
      <c r="A803" s="159"/>
    </row>
    <row r="804" spans="1:1" x14ac:dyDescent="0.25">
      <c r="A804" s="159"/>
    </row>
    <row r="805" spans="1:1" x14ac:dyDescent="0.25">
      <c r="A805" s="159"/>
    </row>
    <row r="806" spans="1:1" x14ac:dyDescent="0.25">
      <c r="A806" s="159"/>
    </row>
    <row r="807" spans="1:1" x14ac:dyDescent="0.25">
      <c r="A807" s="159"/>
    </row>
    <row r="808" spans="1:1" x14ac:dyDescent="0.25">
      <c r="A808" s="159"/>
    </row>
    <row r="809" spans="1:1" x14ac:dyDescent="0.25">
      <c r="A809" s="159"/>
    </row>
    <row r="810" spans="1:1" x14ac:dyDescent="0.25">
      <c r="A810" s="159"/>
    </row>
    <row r="811" spans="1:1" x14ac:dyDescent="0.25">
      <c r="A811" s="159"/>
    </row>
    <row r="812" spans="1:1" x14ac:dyDescent="0.25">
      <c r="A812" s="159"/>
    </row>
    <row r="813" spans="1:1" x14ac:dyDescent="0.25">
      <c r="A813" s="159"/>
    </row>
    <row r="814" spans="1:1" x14ac:dyDescent="0.25">
      <c r="A814" s="159"/>
    </row>
    <row r="815" spans="1:1" x14ac:dyDescent="0.25">
      <c r="A815" s="159"/>
    </row>
    <row r="816" spans="1:1" x14ac:dyDescent="0.25">
      <c r="A816" s="159"/>
    </row>
    <row r="817" spans="1:1" x14ac:dyDescent="0.25">
      <c r="A817" s="159"/>
    </row>
    <row r="818" spans="1:1" x14ac:dyDescent="0.25">
      <c r="A818" s="159"/>
    </row>
    <row r="819" spans="1:1" x14ac:dyDescent="0.25">
      <c r="A819" s="159"/>
    </row>
    <row r="820" spans="1:1" x14ac:dyDescent="0.25">
      <c r="A820" s="159"/>
    </row>
    <row r="821" spans="1:1" x14ac:dyDescent="0.25">
      <c r="A821" s="159"/>
    </row>
    <row r="822" spans="1:1" x14ac:dyDescent="0.25">
      <c r="A822" s="159"/>
    </row>
    <row r="823" spans="1:1" x14ac:dyDescent="0.25">
      <c r="A823" s="159"/>
    </row>
    <row r="824" spans="1:1" x14ac:dyDescent="0.25">
      <c r="A824" s="159"/>
    </row>
    <row r="825" spans="1:1" x14ac:dyDescent="0.25">
      <c r="A825" s="159"/>
    </row>
    <row r="826" spans="1:1" x14ac:dyDescent="0.25">
      <c r="A826" s="159"/>
    </row>
    <row r="827" spans="1:1" x14ac:dyDescent="0.25">
      <c r="A827" s="159"/>
    </row>
    <row r="828" spans="1:1" x14ac:dyDescent="0.25">
      <c r="A828" s="159"/>
    </row>
    <row r="829" spans="1:1" x14ac:dyDescent="0.25">
      <c r="A829" s="159"/>
    </row>
    <row r="830" spans="1:1" x14ac:dyDescent="0.25">
      <c r="A830" s="159"/>
    </row>
    <row r="831" spans="1:1" x14ac:dyDescent="0.25">
      <c r="A831" s="159"/>
    </row>
    <row r="832" spans="1:1" x14ac:dyDescent="0.25">
      <c r="A832" s="159"/>
    </row>
    <row r="833" spans="1:1" x14ac:dyDescent="0.25">
      <c r="A833" s="159"/>
    </row>
    <row r="834" spans="1:1" x14ac:dyDescent="0.25">
      <c r="A834" s="159"/>
    </row>
    <row r="835" spans="1:1" x14ac:dyDescent="0.25">
      <c r="A835" s="159"/>
    </row>
    <row r="836" spans="1:1" x14ac:dyDescent="0.25">
      <c r="A836" s="159"/>
    </row>
    <row r="837" spans="1:1" x14ac:dyDescent="0.25">
      <c r="A837" s="159"/>
    </row>
    <row r="838" spans="1:1" x14ac:dyDescent="0.25">
      <c r="A838" s="159"/>
    </row>
    <row r="839" spans="1:1" x14ac:dyDescent="0.25">
      <c r="A839" s="159"/>
    </row>
    <row r="840" spans="1:1" x14ac:dyDescent="0.25">
      <c r="A840" s="159"/>
    </row>
    <row r="841" spans="1:1" x14ac:dyDescent="0.25">
      <c r="A841" s="159"/>
    </row>
    <row r="842" spans="1:1" x14ac:dyDescent="0.25">
      <c r="A842" s="159"/>
    </row>
    <row r="843" spans="1:1" x14ac:dyDescent="0.25">
      <c r="A843" s="159"/>
    </row>
    <row r="844" spans="1:1" x14ac:dyDescent="0.25">
      <c r="A844" s="159"/>
    </row>
    <row r="845" spans="1:1" x14ac:dyDescent="0.25">
      <c r="A845" s="159"/>
    </row>
    <row r="846" spans="1:1" x14ac:dyDescent="0.25">
      <c r="A846" s="159"/>
    </row>
    <row r="847" spans="1:1" x14ac:dyDescent="0.25">
      <c r="A847" s="159"/>
    </row>
    <row r="848" spans="1:1" x14ac:dyDescent="0.25">
      <c r="A848" s="159"/>
    </row>
    <row r="849" spans="1:1" x14ac:dyDescent="0.25">
      <c r="A849" s="159"/>
    </row>
    <row r="850" spans="1:1" x14ac:dyDescent="0.25">
      <c r="A850" s="159"/>
    </row>
    <row r="851" spans="1:1" x14ac:dyDescent="0.25">
      <c r="A851" s="159"/>
    </row>
    <row r="852" spans="1:1" x14ac:dyDescent="0.25">
      <c r="A852" s="159"/>
    </row>
    <row r="853" spans="1:1" x14ac:dyDescent="0.25">
      <c r="A853" s="159"/>
    </row>
    <row r="854" spans="1:1" x14ac:dyDescent="0.25">
      <c r="A854" s="159"/>
    </row>
    <row r="855" spans="1:1" x14ac:dyDescent="0.25">
      <c r="A855" s="159"/>
    </row>
    <row r="856" spans="1:1" x14ac:dyDescent="0.25">
      <c r="A856" s="159"/>
    </row>
    <row r="857" spans="1:1" x14ac:dyDescent="0.25">
      <c r="A857" s="159"/>
    </row>
    <row r="858" spans="1:1" x14ac:dyDescent="0.25">
      <c r="A858" s="159"/>
    </row>
    <row r="859" spans="1:1" x14ac:dyDescent="0.25">
      <c r="A859" s="159"/>
    </row>
    <row r="860" spans="1:1" x14ac:dyDescent="0.25">
      <c r="A860" s="159"/>
    </row>
    <row r="861" spans="1:1" x14ac:dyDescent="0.25">
      <c r="A861" s="159"/>
    </row>
    <row r="862" spans="1:1" x14ac:dyDescent="0.25">
      <c r="A862" s="159"/>
    </row>
    <row r="863" spans="1:1" x14ac:dyDescent="0.25">
      <c r="A863" s="159"/>
    </row>
    <row r="864" spans="1:1" x14ac:dyDescent="0.25">
      <c r="A864" s="159"/>
    </row>
    <row r="865" spans="1:1" x14ac:dyDescent="0.25">
      <c r="A865" s="159"/>
    </row>
    <row r="866" spans="1:1" x14ac:dyDescent="0.25">
      <c r="A866" s="159"/>
    </row>
    <row r="867" spans="1:1" x14ac:dyDescent="0.25">
      <c r="A867" s="159"/>
    </row>
    <row r="868" spans="1:1" x14ac:dyDescent="0.25">
      <c r="A868" s="159"/>
    </row>
    <row r="869" spans="1:1" x14ac:dyDescent="0.25">
      <c r="A869" s="159"/>
    </row>
    <row r="870" spans="1:1" x14ac:dyDescent="0.25">
      <c r="A870" s="159"/>
    </row>
    <row r="871" spans="1:1" x14ac:dyDescent="0.25">
      <c r="A871" s="159"/>
    </row>
    <row r="872" spans="1:1" x14ac:dyDescent="0.25">
      <c r="A872" s="159"/>
    </row>
    <row r="873" spans="1:1" x14ac:dyDescent="0.25">
      <c r="A873" s="159"/>
    </row>
    <row r="874" spans="1:1" x14ac:dyDescent="0.25">
      <c r="A874" s="159"/>
    </row>
    <row r="875" spans="1:1" x14ac:dyDescent="0.25">
      <c r="A875" s="159"/>
    </row>
    <row r="876" spans="1:1" x14ac:dyDescent="0.25">
      <c r="A876" s="159"/>
    </row>
    <row r="877" spans="1:1" x14ac:dyDescent="0.25">
      <c r="A877" s="159"/>
    </row>
    <row r="878" spans="1:1" x14ac:dyDescent="0.25">
      <c r="A878" s="159"/>
    </row>
    <row r="879" spans="1:1" x14ac:dyDescent="0.25">
      <c r="A879" s="159"/>
    </row>
    <row r="880" spans="1:1" x14ac:dyDescent="0.25">
      <c r="A880" s="159"/>
    </row>
    <row r="881" spans="1:1" x14ac:dyDescent="0.25">
      <c r="A881" s="159"/>
    </row>
    <row r="882" spans="1:1" x14ac:dyDescent="0.25">
      <c r="A882" s="159"/>
    </row>
    <row r="883" spans="1:1" x14ac:dyDescent="0.25">
      <c r="A883" s="159"/>
    </row>
    <row r="884" spans="1:1" x14ac:dyDescent="0.25">
      <c r="A884" s="159"/>
    </row>
    <row r="885" spans="1:1" x14ac:dyDescent="0.25">
      <c r="A885" s="159"/>
    </row>
    <row r="886" spans="1:1" x14ac:dyDescent="0.25">
      <c r="A886" s="159"/>
    </row>
    <row r="887" spans="1:1" x14ac:dyDescent="0.25">
      <c r="A887" s="159"/>
    </row>
    <row r="888" spans="1:1" x14ac:dyDescent="0.25">
      <c r="A888" s="159"/>
    </row>
    <row r="889" spans="1:1" x14ac:dyDescent="0.25">
      <c r="A889" s="159"/>
    </row>
    <row r="890" spans="1:1" x14ac:dyDescent="0.25">
      <c r="A890" s="159"/>
    </row>
    <row r="891" spans="1:1" x14ac:dyDescent="0.25">
      <c r="A891" s="159"/>
    </row>
    <row r="892" spans="1:1" x14ac:dyDescent="0.25">
      <c r="A892" s="159"/>
    </row>
    <row r="893" spans="1:1" x14ac:dyDescent="0.25">
      <c r="A893" s="159"/>
    </row>
    <row r="894" spans="1:1" x14ac:dyDescent="0.25">
      <c r="A894" s="159"/>
    </row>
    <row r="895" spans="1:1" x14ac:dyDescent="0.25">
      <c r="A895" s="159"/>
    </row>
    <row r="896" spans="1:1" x14ac:dyDescent="0.25">
      <c r="A896" s="159"/>
    </row>
    <row r="897" spans="1:1" x14ac:dyDescent="0.25">
      <c r="A897" s="159"/>
    </row>
    <row r="898" spans="1:1" x14ac:dyDescent="0.25">
      <c r="A898" s="159"/>
    </row>
    <row r="899" spans="1:1" x14ac:dyDescent="0.25">
      <c r="A899" s="159"/>
    </row>
    <row r="900" spans="1:1" x14ac:dyDescent="0.25">
      <c r="A900" s="159"/>
    </row>
    <row r="901" spans="1:1" x14ac:dyDescent="0.25">
      <c r="A901" s="159"/>
    </row>
    <row r="902" spans="1:1" x14ac:dyDescent="0.25">
      <c r="A902" s="159"/>
    </row>
    <row r="903" spans="1:1" x14ac:dyDescent="0.25">
      <c r="A903" s="159"/>
    </row>
    <row r="904" spans="1:1" x14ac:dyDescent="0.25">
      <c r="A904" s="159"/>
    </row>
    <row r="905" spans="1:1" x14ac:dyDescent="0.25">
      <c r="A905" s="159"/>
    </row>
    <row r="906" spans="1:1" x14ac:dyDescent="0.25">
      <c r="A906" s="159"/>
    </row>
    <row r="907" spans="1:1" x14ac:dyDescent="0.25">
      <c r="A907" s="159"/>
    </row>
    <row r="908" spans="1:1" x14ac:dyDescent="0.25">
      <c r="A908" s="159"/>
    </row>
    <row r="909" spans="1:1" x14ac:dyDescent="0.25">
      <c r="A909" s="159"/>
    </row>
    <row r="910" spans="1:1" x14ac:dyDescent="0.25">
      <c r="A910" s="159"/>
    </row>
    <row r="911" spans="1:1" x14ac:dyDescent="0.25">
      <c r="A911" s="159"/>
    </row>
    <row r="912" spans="1:1" x14ac:dyDescent="0.25">
      <c r="A912" s="159"/>
    </row>
    <row r="913" spans="1:1" x14ac:dyDescent="0.25">
      <c r="A913" s="159"/>
    </row>
    <row r="914" spans="1:1" x14ac:dyDescent="0.25">
      <c r="A914" s="159"/>
    </row>
    <row r="915" spans="1:1" x14ac:dyDescent="0.25">
      <c r="A915" s="159"/>
    </row>
    <row r="916" spans="1:1" x14ac:dyDescent="0.25">
      <c r="A916" s="159"/>
    </row>
    <row r="917" spans="1:1" x14ac:dyDescent="0.25">
      <c r="A917" s="159"/>
    </row>
    <row r="918" spans="1:1" x14ac:dyDescent="0.25">
      <c r="A918" s="159"/>
    </row>
    <row r="919" spans="1:1" x14ac:dyDescent="0.25">
      <c r="A919" s="159"/>
    </row>
    <row r="920" spans="1:1" x14ac:dyDescent="0.25">
      <c r="A920" s="159"/>
    </row>
    <row r="921" spans="1:1" x14ac:dyDescent="0.25">
      <c r="A921" s="159"/>
    </row>
    <row r="922" spans="1:1" x14ac:dyDescent="0.25">
      <c r="A922" s="159"/>
    </row>
    <row r="923" spans="1:1" x14ac:dyDescent="0.25">
      <c r="A923" s="159"/>
    </row>
    <row r="924" spans="1:1" x14ac:dyDescent="0.25">
      <c r="A924" s="159"/>
    </row>
    <row r="925" spans="1:1" x14ac:dyDescent="0.25">
      <c r="A925" s="159"/>
    </row>
    <row r="926" spans="1:1" x14ac:dyDescent="0.25">
      <c r="A926" s="159"/>
    </row>
    <row r="927" spans="1:1" x14ac:dyDescent="0.25">
      <c r="A927" s="159"/>
    </row>
    <row r="928" spans="1:1" x14ac:dyDescent="0.25">
      <c r="A928" s="159"/>
    </row>
    <row r="929" spans="1:1" x14ac:dyDescent="0.25">
      <c r="A929" s="159"/>
    </row>
    <row r="930" spans="1:1" x14ac:dyDescent="0.25">
      <c r="A930" s="159"/>
    </row>
    <row r="931" spans="1:1" x14ac:dyDescent="0.25">
      <c r="A931" s="159"/>
    </row>
    <row r="932" spans="1:1" x14ac:dyDescent="0.25">
      <c r="A932" s="159"/>
    </row>
    <row r="933" spans="1:1" x14ac:dyDescent="0.25">
      <c r="A933" s="159"/>
    </row>
    <row r="934" spans="1:1" x14ac:dyDescent="0.25">
      <c r="A934" s="159"/>
    </row>
    <row r="935" spans="1:1" x14ac:dyDescent="0.25">
      <c r="A935" s="159"/>
    </row>
    <row r="936" spans="1:1" x14ac:dyDescent="0.25">
      <c r="A936" s="159"/>
    </row>
    <row r="937" spans="1:1" x14ac:dyDescent="0.25">
      <c r="A937" s="159"/>
    </row>
    <row r="938" spans="1:1" x14ac:dyDescent="0.25">
      <c r="A938" s="159"/>
    </row>
    <row r="939" spans="1:1" x14ac:dyDescent="0.25">
      <c r="A939" s="159"/>
    </row>
    <row r="940" spans="1:1" x14ac:dyDescent="0.25">
      <c r="A940" s="159"/>
    </row>
    <row r="941" spans="1:1" x14ac:dyDescent="0.25">
      <c r="A941" s="159"/>
    </row>
    <row r="942" spans="1:1" x14ac:dyDescent="0.25">
      <c r="A942" s="159"/>
    </row>
    <row r="943" spans="1:1" x14ac:dyDescent="0.25">
      <c r="A943" s="159"/>
    </row>
    <row r="944" spans="1:1" x14ac:dyDescent="0.25">
      <c r="A944" s="159"/>
    </row>
    <row r="945" spans="1:1" x14ac:dyDescent="0.25">
      <c r="A945" s="159"/>
    </row>
    <row r="946" spans="1:1" x14ac:dyDescent="0.25">
      <c r="A946" s="159"/>
    </row>
    <row r="947" spans="1:1" x14ac:dyDescent="0.25">
      <c r="A947" s="159"/>
    </row>
    <row r="948" spans="1:1" x14ac:dyDescent="0.25">
      <c r="A948" s="159"/>
    </row>
    <row r="949" spans="1:1" x14ac:dyDescent="0.25">
      <c r="A949" s="159"/>
    </row>
    <row r="950" spans="1:1" x14ac:dyDescent="0.25">
      <c r="A950" s="159"/>
    </row>
    <row r="951" spans="1:1" x14ac:dyDescent="0.25">
      <c r="A951" s="159"/>
    </row>
    <row r="952" spans="1:1" x14ac:dyDescent="0.25">
      <c r="A952" s="159"/>
    </row>
    <row r="953" spans="1:1" x14ac:dyDescent="0.25">
      <c r="A953" s="159"/>
    </row>
    <row r="954" spans="1:1" x14ac:dyDescent="0.25">
      <c r="A954" s="159"/>
    </row>
    <row r="955" spans="1:1" x14ac:dyDescent="0.25">
      <c r="A955" s="159"/>
    </row>
    <row r="956" spans="1:1" x14ac:dyDescent="0.25">
      <c r="A956" s="159"/>
    </row>
    <row r="957" spans="1:1" x14ac:dyDescent="0.25">
      <c r="A957" s="159"/>
    </row>
    <row r="958" spans="1:1" x14ac:dyDescent="0.25">
      <c r="A958" s="159"/>
    </row>
    <row r="959" spans="1:1" x14ac:dyDescent="0.25">
      <c r="A959" s="159"/>
    </row>
    <row r="960" spans="1:1" x14ac:dyDescent="0.25">
      <c r="A960" s="159"/>
    </row>
    <row r="961" spans="1:1" x14ac:dyDescent="0.25">
      <c r="A961" s="159"/>
    </row>
    <row r="962" spans="1:1" x14ac:dyDescent="0.25">
      <c r="A962" s="159"/>
    </row>
    <row r="963" spans="1:1" x14ac:dyDescent="0.25">
      <c r="A963" s="159"/>
    </row>
    <row r="964" spans="1:1" x14ac:dyDescent="0.25">
      <c r="A964" s="159"/>
    </row>
    <row r="965" spans="1:1" x14ac:dyDescent="0.25">
      <c r="A965" s="159"/>
    </row>
    <row r="966" spans="1:1" x14ac:dyDescent="0.25">
      <c r="A966" s="159"/>
    </row>
    <row r="967" spans="1:1" x14ac:dyDescent="0.25">
      <c r="A967" s="159"/>
    </row>
    <row r="968" spans="1:1" x14ac:dyDescent="0.25">
      <c r="A968" s="159"/>
    </row>
    <row r="969" spans="1:1" x14ac:dyDescent="0.25">
      <c r="A969" s="159"/>
    </row>
    <row r="970" spans="1:1" x14ac:dyDescent="0.25">
      <c r="A970" s="159"/>
    </row>
    <row r="971" spans="1:1" x14ac:dyDescent="0.25">
      <c r="A971" s="159"/>
    </row>
    <row r="972" spans="1:1" x14ac:dyDescent="0.25">
      <c r="A972" s="159"/>
    </row>
    <row r="973" spans="1:1" x14ac:dyDescent="0.25">
      <c r="A973" s="159"/>
    </row>
    <row r="974" spans="1:1" x14ac:dyDescent="0.25">
      <c r="A974" s="159"/>
    </row>
    <row r="975" spans="1:1" x14ac:dyDescent="0.25">
      <c r="A975" s="159"/>
    </row>
    <row r="976" spans="1:1" x14ac:dyDescent="0.25">
      <c r="A976" s="159"/>
    </row>
    <row r="977" spans="1:1" x14ac:dyDescent="0.25">
      <c r="A977" s="159"/>
    </row>
    <row r="978" spans="1:1" x14ac:dyDescent="0.25">
      <c r="A978" s="159"/>
    </row>
    <row r="979" spans="1:1" x14ac:dyDescent="0.25">
      <c r="A979" s="159"/>
    </row>
    <row r="980" spans="1:1" x14ac:dyDescent="0.25">
      <c r="A980" s="159"/>
    </row>
    <row r="981" spans="1:1" x14ac:dyDescent="0.25">
      <c r="A981" s="159"/>
    </row>
    <row r="982" spans="1:1" x14ac:dyDescent="0.25">
      <c r="A982" s="159"/>
    </row>
    <row r="983" spans="1:1" x14ac:dyDescent="0.25">
      <c r="A983" s="159"/>
    </row>
    <row r="984" spans="1:1" x14ac:dyDescent="0.25">
      <c r="A984" s="159"/>
    </row>
    <row r="985" spans="1:1" x14ac:dyDescent="0.25">
      <c r="A985" s="159"/>
    </row>
    <row r="986" spans="1:1" x14ac:dyDescent="0.25">
      <c r="A986" s="159"/>
    </row>
    <row r="987" spans="1:1" x14ac:dyDescent="0.25">
      <c r="A987" s="159"/>
    </row>
    <row r="988" spans="1:1" x14ac:dyDescent="0.25">
      <c r="A988" s="159"/>
    </row>
    <row r="989" spans="1:1" x14ac:dyDescent="0.25">
      <c r="A989" s="159"/>
    </row>
    <row r="990" spans="1:1" x14ac:dyDescent="0.25">
      <c r="A990" s="159"/>
    </row>
    <row r="991" spans="1:1" x14ac:dyDescent="0.25">
      <c r="A991" s="159"/>
    </row>
    <row r="992" spans="1:1" x14ac:dyDescent="0.25">
      <c r="A992" s="159"/>
    </row>
    <row r="993" spans="1:1" x14ac:dyDescent="0.25">
      <c r="A993" s="159"/>
    </row>
    <row r="994" spans="1:1" x14ac:dyDescent="0.25">
      <c r="A994" s="159"/>
    </row>
    <row r="995" spans="1:1" x14ac:dyDescent="0.25">
      <c r="A995" s="159"/>
    </row>
    <row r="996" spans="1:1" x14ac:dyDescent="0.25">
      <c r="A996" s="159"/>
    </row>
    <row r="997" spans="1:1" x14ac:dyDescent="0.25">
      <c r="A997" s="159"/>
    </row>
    <row r="998" spans="1:1" x14ac:dyDescent="0.25">
      <c r="A998" s="159"/>
    </row>
    <row r="999" spans="1:1" x14ac:dyDescent="0.25">
      <c r="A999" s="159"/>
    </row>
    <row r="1000" spans="1:1" x14ac:dyDescent="0.25">
      <c r="A1000" s="159"/>
    </row>
    <row r="1001" spans="1:1" x14ac:dyDescent="0.25">
      <c r="A1001" s="159"/>
    </row>
    <row r="1002" spans="1:1" x14ac:dyDescent="0.25">
      <c r="A1002" s="159"/>
    </row>
    <row r="1003" spans="1:1" x14ac:dyDescent="0.25">
      <c r="A1003" s="159"/>
    </row>
    <row r="1004" spans="1:1" x14ac:dyDescent="0.25">
      <c r="A1004" s="159"/>
    </row>
    <row r="1005" spans="1:1" x14ac:dyDescent="0.25">
      <c r="A1005" s="159"/>
    </row>
    <row r="1006" spans="1:1" x14ac:dyDescent="0.25">
      <c r="A1006" s="159"/>
    </row>
    <row r="1007" spans="1:1" x14ac:dyDescent="0.25">
      <c r="A1007" s="159"/>
    </row>
    <row r="1008" spans="1:1" x14ac:dyDescent="0.25">
      <c r="A1008" s="159"/>
    </row>
    <row r="1009" spans="1:1" x14ac:dyDescent="0.25">
      <c r="A1009" s="159"/>
    </row>
    <row r="1010" spans="1:1" x14ac:dyDescent="0.25">
      <c r="A1010" s="159"/>
    </row>
    <row r="1011" spans="1:1" x14ac:dyDescent="0.25">
      <c r="A1011" s="159"/>
    </row>
    <row r="1012" spans="1:1" x14ac:dyDescent="0.25">
      <c r="A1012" s="159"/>
    </row>
    <row r="1013" spans="1:1" x14ac:dyDescent="0.25">
      <c r="A1013" s="159"/>
    </row>
    <row r="1014" spans="1:1" x14ac:dyDescent="0.25">
      <c r="A1014" s="159"/>
    </row>
    <row r="1015" spans="1:1" x14ac:dyDescent="0.25">
      <c r="A1015" s="159"/>
    </row>
    <row r="1016" spans="1:1" x14ac:dyDescent="0.25">
      <c r="A1016" s="159"/>
    </row>
    <row r="1017" spans="1:1" x14ac:dyDescent="0.25">
      <c r="A1017" s="159"/>
    </row>
    <row r="1018" spans="1:1" x14ac:dyDescent="0.25">
      <c r="A1018" s="159"/>
    </row>
    <row r="1019" spans="1:1" x14ac:dyDescent="0.25">
      <c r="A1019" s="159"/>
    </row>
    <row r="1020" spans="1:1" x14ac:dyDescent="0.25">
      <c r="A1020" s="159"/>
    </row>
    <row r="1021" spans="1:1" x14ac:dyDescent="0.25">
      <c r="A1021" s="159"/>
    </row>
    <row r="1022" spans="1:1" x14ac:dyDescent="0.25">
      <c r="A1022" s="159"/>
    </row>
    <row r="1023" spans="1:1" x14ac:dyDescent="0.25">
      <c r="A1023" s="159"/>
    </row>
    <row r="1024" spans="1:1" x14ac:dyDescent="0.25">
      <c r="A1024" s="159"/>
    </row>
    <row r="1025" spans="1:1" x14ac:dyDescent="0.25">
      <c r="A1025" s="159"/>
    </row>
    <row r="1026" spans="1:1" x14ac:dyDescent="0.25">
      <c r="A1026" s="159"/>
    </row>
    <row r="1027" spans="1:1" x14ac:dyDescent="0.25">
      <c r="A1027" s="159"/>
    </row>
    <row r="1028" spans="1:1" x14ac:dyDescent="0.25">
      <c r="A1028" s="159"/>
    </row>
    <row r="1029" spans="1:1" x14ac:dyDescent="0.25">
      <c r="A1029" s="159"/>
    </row>
    <row r="1030" spans="1:1" x14ac:dyDescent="0.25">
      <c r="A1030" s="159"/>
    </row>
    <row r="1031" spans="1:1" x14ac:dyDescent="0.25">
      <c r="A1031" s="159"/>
    </row>
    <row r="1032" spans="1:1" x14ac:dyDescent="0.25">
      <c r="A1032" s="159"/>
    </row>
    <row r="1033" spans="1:1" x14ac:dyDescent="0.25">
      <c r="A1033" s="159"/>
    </row>
    <row r="1034" spans="1:1" x14ac:dyDescent="0.25">
      <c r="A1034" s="159"/>
    </row>
    <row r="1035" spans="1:1" x14ac:dyDescent="0.25">
      <c r="A1035" s="159"/>
    </row>
    <row r="1036" spans="1:1" x14ac:dyDescent="0.25">
      <c r="A1036" s="159"/>
    </row>
    <row r="1037" spans="1:1" x14ac:dyDescent="0.25">
      <c r="A1037" s="159"/>
    </row>
    <row r="1038" spans="1:1" x14ac:dyDescent="0.25">
      <c r="A1038" s="159"/>
    </row>
    <row r="1039" spans="1:1" x14ac:dyDescent="0.25">
      <c r="A1039" s="159"/>
    </row>
    <row r="1040" spans="1:1" x14ac:dyDescent="0.25">
      <c r="A1040" s="159"/>
    </row>
    <row r="1041" spans="1:1" x14ac:dyDescent="0.25">
      <c r="A1041" s="159"/>
    </row>
    <row r="1042" spans="1:1" x14ac:dyDescent="0.25">
      <c r="A1042" s="159"/>
    </row>
    <row r="1043" spans="1:1" x14ac:dyDescent="0.25">
      <c r="A1043" s="159"/>
    </row>
    <row r="1044" spans="1:1" x14ac:dyDescent="0.25">
      <c r="A1044" s="159"/>
    </row>
    <row r="1045" spans="1:1" x14ac:dyDescent="0.25">
      <c r="A1045" s="159"/>
    </row>
    <row r="1046" spans="1:1" x14ac:dyDescent="0.25">
      <c r="A1046" s="159"/>
    </row>
    <row r="1047" spans="1:1" x14ac:dyDescent="0.25">
      <c r="A1047" s="159"/>
    </row>
    <row r="1048" spans="1:1" x14ac:dyDescent="0.25">
      <c r="A1048" s="159"/>
    </row>
    <row r="1049" spans="1:1" x14ac:dyDescent="0.25">
      <c r="A1049" s="159"/>
    </row>
    <row r="1050" spans="1:1" x14ac:dyDescent="0.25">
      <c r="A1050" s="159"/>
    </row>
    <row r="1051" spans="1:1" x14ac:dyDescent="0.25">
      <c r="A1051" s="159"/>
    </row>
    <row r="1052" spans="1:1" x14ac:dyDescent="0.25">
      <c r="A1052" s="159"/>
    </row>
    <row r="1053" spans="1:1" x14ac:dyDescent="0.25">
      <c r="A1053" s="159"/>
    </row>
    <row r="1054" spans="1:1" x14ac:dyDescent="0.25">
      <c r="A1054" s="159"/>
    </row>
    <row r="1055" spans="1:1" x14ac:dyDescent="0.25">
      <c r="A1055" s="159"/>
    </row>
    <row r="1056" spans="1:1" x14ac:dyDescent="0.25">
      <c r="A1056" s="159"/>
    </row>
    <row r="1057" spans="1:1" x14ac:dyDescent="0.25">
      <c r="A1057" s="159"/>
    </row>
    <row r="1058" spans="1:1" x14ac:dyDescent="0.25">
      <c r="A1058" s="159"/>
    </row>
    <row r="1059" spans="1:1" x14ac:dyDescent="0.25">
      <c r="A1059" s="159"/>
    </row>
    <row r="1060" spans="1:1" x14ac:dyDescent="0.25">
      <c r="A1060" s="159"/>
    </row>
    <row r="1061" spans="1:1" x14ac:dyDescent="0.25">
      <c r="A1061" s="159"/>
    </row>
    <row r="1062" spans="1:1" x14ac:dyDescent="0.25">
      <c r="A1062" s="159"/>
    </row>
    <row r="1063" spans="1:1" x14ac:dyDescent="0.25">
      <c r="A1063" s="159"/>
    </row>
    <row r="1064" spans="1:1" x14ac:dyDescent="0.25">
      <c r="A1064" s="159"/>
    </row>
    <row r="1065" spans="1:1" x14ac:dyDescent="0.25">
      <c r="A1065" s="159"/>
    </row>
    <row r="1066" spans="1:1" x14ac:dyDescent="0.25">
      <c r="A1066" s="159"/>
    </row>
    <row r="1067" spans="1:1" x14ac:dyDescent="0.25">
      <c r="A1067" s="159"/>
    </row>
    <row r="1068" spans="1:1" x14ac:dyDescent="0.25">
      <c r="A1068" s="159"/>
    </row>
    <row r="1069" spans="1:1" x14ac:dyDescent="0.25">
      <c r="A1069" s="159"/>
    </row>
    <row r="1070" spans="1:1" x14ac:dyDescent="0.25">
      <c r="A1070" s="159"/>
    </row>
    <row r="1071" spans="1:1" x14ac:dyDescent="0.25">
      <c r="A1071" s="159"/>
    </row>
    <row r="1072" spans="1:1" x14ac:dyDescent="0.25">
      <c r="A1072" s="159"/>
    </row>
    <row r="1073" spans="1:1" x14ac:dyDescent="0.25">
      <c r="A1073" s="159"/>
    </row>
    <row r="1074" spans="1:1" x14ac:dyDescent="0.25">
      <c r="A1074" s="159"/>
    </row>
    <row r="1075" spans="1:1" x14ac:dyDescent="0.25">
      <c r="A1075" s="159"/>
    </row>
    <row r="1076" spans="1:1" x14ac:dyDescent="0.25">
      <c r="A1076" s="159"/>
    </row>
    <row r="1077" spans="1:1" x14ac:dyDescent="0.25">
      <c r="A1077" s="159"/>
    </row>
    <row r="1078" spans="1:1" x14ac:dyDescent="0.25">
      <c r="A1078" s="159"/>
    </row>
    <row r="1079" spans="1:1" x14ac:dyDescent="0.25">
      <c r="A1079" s="159"/>
    </row>
    <row r="1080" spans="1:1" x14ac:dyDescent="0.25">
      <c r="A1080" s="159"/>
    </row>
    <row r="1081" spans="1:1" x14ac:dyDescent="0.25">
      <c r="A1081" s="159"/>
    </row>
    <row r="1082" spans="1:1" x14ac:dyDescent="0.25">
      <c r="A1082" s="159"/>
    </row>
    <row r="1083" spans="1:1" x14ac:dyDescent="0.25">
      <c r="A1083" s="159"/>
    </row>
    <row r="1084" spans="1:1" x14ac:dyDescent="0.25">
      <c r="A1084" s="159"/>
    </row>
    <row r="1085" spans="1:1" x14ac:dyDescent="0.25">
      <c r="A1085" s="159"/>
    </row>
    <row r="1086" spans="1:1" x14ac:dyDescent="0.25">
      <c r="A1086" s="159"/>
    </row>
    <row r="1087" spans="1:1" x14ac:dyDescent="0.25">
      <c r="A1087" s="159"/>
    </row>
    <row r="1088" spans="1:1" x14ac:dyDescent="0.25">
      <c r="A1088" s="159"/>
    </row>
    <row r="1089" spans="1:1" x14ac:dyDescent="0.25">
      <c r="A1089" s="159"/>
    </row>
    <row r="1090" spans="1:1" x14ac:dyDescent="0.25">
      <c r="A1090" s="159"/>
    </row>
    <row r="1091" spans="1:1" x14ac:dyDescent="0.25">
      <c r="A1091" s="159"/>
    </row>
    <row r="1092" spans="1:1" x14ac:dyDescent="0.25">
      <c r="A1092" s="159"/>
    </row>
    <row r="1093" spans="1:1" x14ac:dyDescent="0.25">
      <c r="A1093" s="159"/>
    </row>
    <row r="1094" spans="1:1" x14ac:dyDescent="0.25">
      <c r="A1094" s="159"/>
    </row>
    <row r="1095" spans="1:1" x14ac:dyDescent="0.25">
      <c r="A1095" s="159"/>
    </row>
    <row r="1096" spans="1:1" x14ac:dyDescent="0.25">
      <c r="A1096" s="159"/>
    </row>
    <row r="1097" spans="1:1" x14ac:dyDescent="0.25">
      <c r="A1097" s="159"/>
    </row>
    <row r="1098" spans="1:1" x14ac:dyDescent="0.25">
      <c r="A1098" s="159"/>
    </row>
    <row r="1099" spans="1:1" x14ac:dyDescent="0.25">
      <c r="A1099" s="159"/>
    </row>
    <row r="1100" spans="1:1" x14ac:dyDescent="0.25">
      <c r="A1100" s="159"/>
    </row>
    <row r="1101" spans="1:1" x14ac:dyDescent="0.25">
      <c r="A1101" s="159"/>
    </row>
    <row r="1102" spans="1:1" x14ac:dyDescent="0.25">
      <c r="A1102" s="159"/>
    </row>
    <row r="1103" spans="1:1" x14ac:dyDescent="0.25">
      <c r="A1103" s="159"/>
    </row>
    <row r="1104" spans="1:1" x14ac:dyDescent="0.25">
      <c r="A1104" s="159"/>
    </row>
    <row r="1105" spans="1:1" x14ac:dyDescent="0.25">
      <c r="A1105" s="159"/>
    </row>
    <row r="1106" spans="1:1" x14ac:dyDescent="0.25">
      <c r="A1106" s="159"/>
    </row>
    <row r="1107" spans="1:1" x14ac:dyDescent="0.25">
      <c r="A1107" s="159"/>
    </row>
    <row r="1108" spans="1:1" x14ac:dyDescent="0.25">
      <c r="A1108" s="159"/>
    </row>
    <row r="1109" spans="1:1" x14ac:dyDescent="0.25">
      <c r="A1109" s="159"/>
    </row>
    <row r="1110" spans="1:1" x14ac:dyDescent="0.25">
      <c r="A1110" s="159"/>
    </row>
    <row r="1111" spans="1:1" x14ac:dyDescent="0.25">
      <c r="A1111" s="159"/>
    </row>
    <row r="1112" spans="1:1" x14ac:dyDescent="0.25">
      <c r="A1112" s="159"/>
    </row>
    <row r="1113" spans="1:1" x14ac:dyDescent="0.25">
      <c r="A1113" s="159"/>
    </row>
    <row r="1114" spans="1:1" x14ac:dyDescent="0.25">
      <c r="A1114" s="159"/>
    </row>
    <row r="1115" spans="1:1" x14ac:dyDescent="0.25">
      <c r="A1115" s="159"/>
    </row>
    <row r="1116" spans="1:1" x14ac:dyDescent="0.25">
      <c r="A1116" s="159"/>
    </row>
    <row r="1117" spans="1:1" x14ac:dyDescent="0.25">
      <c r="A1117" s="159"/>
    </row>
    <row r="1118" spans="1:1" x14ac:dyDescent="0.25">
      <c r="A1118" s="159"/>
    </row>
    <row r="1119" spans="1:1" x14ac:dyDescent="0.25">
      <c r="A1119" s="159"/>
    </row>
    <row r="1120" spans="1:1" x14ac:dyDescent="0.25">
      <c r="A1120" s="159"/>
    </row>
    <row r="1121" spans="1:1" x14ac:dyDescent="0.25">
      <c r="A1121" s="159"/>
    </row>
    <row r="1122" spans="1:1" x14ac:dyDescent="0.25">
      <c r="A1122" s="159"/>
    </row>
    <row r="1123" spans="1:1" x14ac:dyDescent="0.25">
      <c r="A1123" s="159"/>
    </row>
    <row r="1124" spans="1:1" x14ac:dyDescent="0.25">
      <c r="A1124" s="159"/>
    </row>
    <row r="1125" spans="1:1" x14ac:dyDescent="0.25">
      <c r="A1125" s="159"/>
    </row>
    <row r="1126" spans="1:1" x14ac:dyDescent="0.25">
      <c r="A1126" s="159"/>
    </row>
    <row r="1127" spans="1:1" x14ac:dyDescent="0.25">
      <c r="A1127" s="159"/>
    </row>
    <row r="1128" spans="1:1" x14ac:dyDescent="0.25">
      <c r="A1128" s="159"/>
    </row>
    <row r="1129" spans="1:1" x14ac:dyDescent="0.25">
      <c r="A1129" s="159"/>
    </row>
    <row r="1130" spans="1:1" x14ac:dyDescent="0.25">
      <c r="A1130" s="159"/>
    </row>
    <row r="1131" spans="1:1" x14ac:dyDescent="0.25">
      <c r="A1131" s="159"/>
    </row>
    <row r="1132" spans="1:1" x14ac:dyDescent="0.25">
      <c r="A1132" s="159"/>
    </row>
    <row r="1133" spans="1:1" x14ac:dyDescent="0.25">
      <c r="A1133" s="159"/>
    </row>
    <row r="1134" spans="1:1" x14ac:dyDescent="0.25">
      <c r="A1134" s="159"/>
    </row>
    <row r="1135" spans="1:1" x14ac:dyDescent="0.25">
      <c r="A1135" s="159"/>
    </row>
    <row r="1136" spans="1:1" x14ac:dyDescent="0.25">
      <c r="A1136" s="159"/>
    </row>
    <row r="1137" spans="1:1" x14ac:dyDescent="0.25">
      <c r="A1137" s="159"/>
    </row>
    <row r="1138" spans="1:1" x14ac:dyDescent="0.25">
      <c r="A1138" s="159"/>
    </row>
    <row r="1139" spans="1:1" x14ac:dyDescent="0.25">
      <c r="A1139" s="159"/>
    </row>
    <row r="1140" spans="1:1" x14ac:dyDescent="0.25">
      <c r="A1140" s="159"/>
    </row>
    <row r="1141" spans="1:1" x14ac:dyDescent="0.25">
      <c r="A1141" s="159"/>
    </row>
    <row r="1142" spans="1:1" x14ac:dyDescent="0.25">
      <c r="A1142" s="159"/>
    </row>
    <row r="1143" spans="1:1" x14ac:dyDescent="0.25">
      <c r="A1143" s="159"/>
    </row>
    <row r="1144" spans="1:1" x14ac:dyDescent="0.25">
      <c r="A1144" s="159"/>
    </row>
    <row r="1145" spans="1:1" x14ac:dyDescent="0.25">
      <c r="A1145" s="159"/>
    </row>
    <row r="1146" spans="1:1" x14ac:dyDescent="0.25">
      <c r="A1146" s="159"/>
    </row>
    <row r="1147" spans="1:1" x14ac:dyDescent="0.25">
      <c r="A1147" s="159"/>
    </row>
    <row r="1148" spans="1:1" x14ac:dyDescent="0.25">
      <c r="A1148" s="159"/>
    </row>
    <row r="1149" spans="1:1" x14ac:dyDescent="0.25">
      <c r="A1149" s="159"/>
    </row>
    <row r="1150" spans="1:1" x14ac:dyDescent="0.25">
      <c r="A1150" s="159"/>
    </row>
    <row r="1151" spans="1:1" x14ac:dyDescent="0.25">
      <c r="A1151" s="159"/>
    </row>
    <row r="1152" spans="1:1" x14ac:dyDescent="0.25">
      <c r="A1152" s="159"/>
    </row>
    <row r="1153" spans="1:1" x14ac:dyDescent="0.25">
      <c r="A1153" s="159"/>
    </row>
    <row r="1154" spans="1:1" x14ac:dyDescent="0.25">
      <c r="A1154" s="159"/>
    </row>
    <row r="1155" spans="1:1" x14ac:dyDescent="0.25">
      <c r="A1155" s="159"/>
    </row>
    <row r="1156" spans="1:1" x14ac:dyDescent="0.25">
      <c r="A1156" s="159"/>
    </row>
    <row r="1157" spans="1:1" x14ac:dyDescent="0.25">
      <c r="A1157" s="159"/>
    </row>
    <row r="1158" spans="1:1" x14ac:dyDescent="0.25">
      <c r="A1158" s="159"/>
    </row>
    <row r="1159" spans="1:1" x14ac:dyDescent="0.25">
      <c r="A1159" s="159"/>
    </row>
    <row r="1160" spans="1:1" x14ac:dyDescent="0.25">
      <c r="A1160" s="159"/>
    </row>
    <row r="1161" spans="1:1" x14ac:dyDescent="0.25">
      <c r="A1161" s="159"/>
    </row>
    <row r="1162" spans="1:1" x14ac:dyDescent="0.25">
      <c r="A1162" s="159"/>
    </row>
    <row r="1163" spans="1:1" x14ac:dyDescent="0.25">
      <c r="A1163" s="159"/>
    </row>
    <row r="1164" spans="1:1" x14ac:dyDescent="0.25">
      <c r="A1164" s="159"/>
    </row>
    <row r="1165" spans="1:1" x14ac:dyDescent="0.25">
      <c r="A1165" s="159"/>
    </row>
    <row r="1166" spans="1:1" x14ac:dyDescent="0.25">
      <c r="A1166" s="159"/>
    </row>
    <row r="1167" spans="1:1" x14ac:dyDescent="0.25">
      <c r="A1167" s="159"/>
    </row>
    <row r="1168" spans="1:1" x14ac:dyDescent="0.25">
      <c r="A1168" s="159"/>
    </row>
    <row r="1169" spans="1:1" x14ac:dyDescent="0.25">
      <c r="A1169" s="159"/>
    </row>
    <row r="1170" spans="1:1" x14ac:dyDescent="0.25">
      <c r="A1170" s="159"/>
    </row>
    <row r="1171" spans="1:1" x14ac:dyDescent="0.25">
      <c r="A1171" s="159"/>
    </row>
    <row r="1172" spans="1:1" x14ac:dyDescent="0.25">
      <c r="A1172" s="159"/>
    </row>
    <row r="1173" spans="1:1" x14ac:dyDescent="0.25">
      <c r="A1173" s="159"/>
    </row>
    <row r="1174" spans="1:1" x14ac:dyDescent="0.25">
      <c r="A1174" s="159"/>
    </row>
    <row r="1175" spans="1:1" x14ac:dyDescent="0.25">
      <c r="A1175" s="159"/>
    </row>
    <row r="1176" spans="1:1" x14ac:dyDescent="0.25">
      <c r="A1176" s="159"/>
    </row>
    <row r="1177" spans="1:1" x14ac:dyDescent="0.25">
      <c r="A1177" s="159"/>
    </row>
    <row r="1178" spans="1:1" x14ac:dyDescent="0.25">
      <c r="A1178" s="159"/>
    </row>
    <row r="1179" spans="1:1" x14ac:dyDescent="0.25">
      <c r="A1179" s="159"/>
    </row>
    <row r="1180" spans="1:1" x14ac:dyDescent="0.25">
      <c r="A1180" s="159"/>
    </row>
    <row r="1181" spans="1:1" x14ac:dyDescent="0.25">
      <c r="A1181" s="159"/>
    </row>
    <row r="1182" spans="1:1" x14ac:dyDescent="0.25">
      <c r="A1182" s="159"/>
    </row>
    <row r="1183" spans="1:1" x14ac:dyDescent="0.25">
      <c r="A1183" s="159"/>
    </row>
    <row r="1184" spans="1:1" x14ac:dyDescent="0.25">
      <c r="A1184" s="159"/>
    </row>
    <row r="1185" spans="1:1" x14ac:dyDescent="0.25">
      <c r="A1185" s="159"/>
    </row>
    <row r="1186" spans="1:1" x14ac:dyDescent="0.25">
      <c r="A1186" s="159"/>
    </row>
    <row r="1187" spans="1:1" x14ac:dyDescent="0.25">
      <c r="A1187" s="159"/>
    </row>
    <row r="1188" spans="1:1" x14ac:dyDescent="0.25">
      <c r="A1188" s="159"/>
    </row>
    <row r="1189" spans="1:1" x14ac:dyDescent="0.25">
      <c r="A1189" s="159"/>
    </row>
    <row r="1190" spans="1:1" x14ac:dyDescent="0.25">
      <c r="A1190" s="159"/>
    </row>
    <row r="1191" spans="1:1" x14ac:dyDescent="0.25">
      <c r="A1191" s="159"/>
    </row>
    <row r="1192" spans="1:1" x14ac:dyDescent="0.25">
      <c r="A1192" s="159"/>
    </row>
    <row r="1193" spans="1:1" x14ac:dyDescent="0.25">
      <c r="A1193" s="159"/>
    </row>
    <row r="1194" spans="1:1" x14ac:dyDescent="0.25">
      <c r="A1194" s="159"/>
    </row>
    <row r="1195" spans="1:1" x14ac:dyDescent="0.25">
      <c r="A1195" s="159"/>
    </row>
    <row r="1196" spans="1:1" x14ac:dyDescent="0.25">
      <c r="A1196" s="159"/>
    </row>
    <row r="1197" spans="1:1" x14ac:dyDescent="0.25">
      <c r="A1197" s="159"/>
    </row>
    <row r="1198" spans="1:1" x14ac:dyDescent="0.25">
      <c r="A1198" s="159"/>
    </row>
    <row r="1199" spans="1:1" x14ac:dyDescent="0.25">
      <c r="A1199" s="159"/>
    </row>
    <row r="1200" spans="1:1" x14ac:dyDescent="0.25">
      <c r="A1200" s="159"/>
    </row>
    <row r="1201" spans="1:1" x14ac:dyDescent="0.25">
      <c r="A1201" s="159"/>
    </row>
    <row r="1202" spans="1:1" x14ac:dyDescent="0.25">
      <c r="A1202" s="159"/>
    </row>
    <row r="1203" spans="1:1" x14ac:dyDescent="0.25">
      <c r="A1203" s="159"/>
    </row>
    <row r="1204" spans="1:1" x14ac:dyDescent="0.25">
      <c r="A1204" s="159"/>
    </row>
    <row r="1205" spans="1:1" x14ac:dyDescent="0.25">
      <c r="A1205" s="159"/>
    </row>
    <row r="1206" spans="1:1" x14ac:dyDescent="0.25">
      <c r="A1206" s="159"/>
    </row>
    <row r="1207" spans="1:1" x14ac:dyDescent="0.25">
      <c r="A1207" s="159"/>
    </row>
    <row r="1208" spans="1:1" x14ac:dyDescent="0.25">
      <c r="A1208" s="159"/>
    </row>
    <row r="1209" spans="1:1" x14ac:dyDescent="0.25">
      <c r="A1209" s="159"/>
    </row>
    <row r="1210" spans="1:1" x14ac:dyDescent="0.25">
      <c r="A1210" s="159"/>
    </row>
    <row r="1211" spans="1:1" x14ac:dyDescent="0.25">
      <c r="A1211" s="159"/>
    </row>
    <row r="1212" spans="1:1" x14ac:dyDescent="0.25">
      <c r="A1212" s="159"/>
    </row>
    <row r="1213" spans="1:1" x14ac:dyDescent="0.25">
      <c r="A1213" s="159"/>
    </row>
    <row r="1214" spans="1:1" x14ac:dyDescent="0.25">
      <c r="A1214" s="159"/>
    </row>
    <row r="1215" spans="1:1" x14ac:dyDescent="0.25">
      <c r="A1215" s="159"/>
    </row>
    <row r="1216" spans="1:1" x14ac:dyDescent="0.25">
      <c r="A1216" s="159"/>
    </row>
    <row r="1217" spans="1:1" x14ac:dyDescent="0.25">
      <c r="A1217" s="159"/>
    </row>
    <row r="1218" spans="1:1" x14ac:dyDescent="0.25">
      <c r="A1218" s="159"/>
    </row>
    <row r="1219" spans="1:1" x14ac:dyDescent="0.25">
      <c r="A1219" s="159"/>
    </row>
    <row r="1220" spans="1:1" x14ac:dyDescent="0.25">
      <c r="A1220" s="159"/>
    </row>
    <row r="1221" spans="1:1" x14ac:dyDescent="0.25">
      <c r="A1221" s="159"/>
    </row>
    <row r="1222" spans="1:1" x14ac:dyDescent="0.25">
      <c r="A1222" s="159"/>
    </row>
    <row r="1223" spans="1:1" x14ac:dyDescent="0.25">
      <c r="A1223" s="159"/>
    </row>
    <row r="1224" spans="1:1" x14ac:dyDescent="0.25">
      <c r="A1224" s="159"/>
    </row>
    <row r="1225" spans="1:1" x14ac:dyDescent="0.25">
      <c r="A1225" s="159"/>
    </row>
    <row r="1226" spans="1:1" x14ac:dyDescent="0.25">
      <c r="A1226" s="159"/>
    </row>
    <row r="1227" spans="1:1" x14ac:dyDescent="0.25">
      <c r="A1227" s="159"/>
    </row>
    <row r="1228" spans="1:1" x14ac:dyDescent="0.25">
      <c r="A1228" s="159"/>
    </row>
    <row r="1229" spans="1:1" x14ac:dyDescent="0.25">
      <c r="A1229" s="159"/>
    </row>
    <row r="1230" spans="1:1" x14ac:dyDescent="0.25">
      <c r="A1230" s="159"/>
    </row>
    <row r="1231" spans="1:1" x14ac:dyDescent="0.25">
      <c r="A1231" s="159"/>
    </row>
    <row r="1232" spans="1:1" x14ac:dyDescent="0.25">
      <c r="A1232" s="159"/>
    </row>
    <row r="1233" spans="1:1" x14ac:dyDescent="0.25">
      <c r="A1233" s="159"/>
    </row>
    <row r="1234" spans="1:1" x14ac:dyDescent="0.25">
      <c r="A1234" s="159"/>
    </row>
    <row r="1235" spans="1:1" x14ac:dyDescent="0.25">
      <c r="A1235" s="159"/>
    </row>
    <row r="1236" spans="1:1" x14ac:dyDescent="0.25">
      <c r="A1236" s="159"/>
    </row>
    <row r="1237" spans="1:1" x14ac:dyDescent="0.25">
      <c r="A1237" s="159"/>
    </row>
    <row r="1238" spans="1:1" x14ac:dyDescent="0.25">
      <c r="A1238" s="159"/>
    </row>
    <row r="1239" spans="1:1" x14ac:dyDescent="0.25">
      <c r="A1239" s="159"/>
    </row>
    <row r="1240" spans="1:1" x14ac:dyDescent="0.25">
      <c r="A1240" s="159"/>
    </row>
    <row r="1241" spans="1:1" x14ac:dyDescent="0.25">
      <c r="A1241" s="159"/>
    </row>
    <row r="1242" spans="1:1" x14ac:dyDescent="0.25">
      <c r="A1242" s="159"/>
    </row>
    <row r="1243" spans="1:1" x14ac:dyDescent="0.25">
      <c r="A1243" s="159"/>
    </row>
    <row r="1244" spans="1:1" x14ac:dyDescent="0.25">
      <c r="A1244" s="159"/>
    </row>
    <row r="1245" spans="1:1" x14ac:dyDescent="0.25">
      <c r="A1245" s="159"/>
    </row>
    <row r="1246" spans="1:1" x14ac:dyDescent="0.25">
      <c r="A1246" s="159"/>
    </row>
    <row r="1247" spans="1:1" x14ac:dyDescent="0.25">
      <c r="A1247" s="159"/>
    </row>
    <row r="1248" spans="1:1" x14ac:dyDescent="0.25">
      <c r="A1248" s="159"/>
    </row>
    <row r="1249" spans="1:1" x14ac:dyDescent="0.25">
      <c r="A1249" s="159"/>
    </row>
    <row r="1250" spans="1:1" x14ac:dyDescent="0.25">
      <c r="A1250" s="159"/>
    </row>
    <row r="1251" spans="1:1" x14ac:dyDescent="0.25">
      <c r="A1251" s="159"/>
    </row>
    <row r="1252" spans="1:1" x14ac:dyDescent="0.25">
      <c r="A1252" s="159"/>
    </row>
    <row r="1253" spans="1:1" x14ac:dyDescent="0.25">
      <c r="A1253" s="159"/>
    </row>
    <row r="1254" spans="1:1" x14ac:dyDescent="0.25">
      <c r="A1254" s="159"/>
    </row>
    <row r="1255" spans="1:1" x14ac:dyDescent="0.25">
      <c r="A1255" s="159"/>
    </row>
    <row r="1256" spans="1:1" x14ac:dyDescent="0.25">
      <c r="A1256" s="159"/>
    </row>
    <row r="1257" spans="1:1" x14ac:dyDescent="0.25">
      <c r="A1257" s="159"/>
    </row>
    <row r="1258" spans="1:1" x14ac:dyDescent="0.25">
      <c r="A1258" s="159"/>
    </row>
    <row r="1259" spans="1:1" x14ac:dyDescent="0.25">
      <c r="A1259" s="159"/>
    </row>
    <row r="1260" spans="1:1" x14ac:dyDescent="0.25">
      <c r="A1260" s="159"/>
    </row>
    <row r="1261" spans="1:1" x14ac:dyDescent="0.25">
      <c r="A1261" s="159"/>
    </row>
    <row r="1262" spans="1:1" x14ac:dyDescent="0.25">
      <c r="A1262" s="159"/>
    </row>
    <row r="1263" spans="1:1" x14ac:dyDescent="0.25">
      <c r="A1263" s="159"/>
    </row>
    <row r="1264" spans="1:1" x14ac:dyDescent="0.25">
      <c r="A1264" s="159"/>
    </row>
    <row r="1265" spans="1:1" x14ac:dyDescent="0.25">
      <c r="A1265" s="159"/>
    </row>
    <row r="1266" spans="1:1" x14ac:dyDescent="0.25">
      <c r="A1266" s="159"/>
    </row>
    <row r="1267" spans="1:1" x14ac:dyDescent="0.25">
      <c r="A1267" s="159"/>
    </row>
    <row r="1268" spans="1:1" x14ac:dyDescent="0.25">
      <c r="A1268" s="159"/>
    </row>
    <row r="1269" spans="1:1" x14ac:dyDescent="0.25">
      <c r="A1269" s="159"/>
    </row>
    <row r="1270" spans="1:1" x14ac:dyDescent="0.25">
      <c r="A1270" s="159"/>
    </row>
    <row r="1271" spans="1:1" x14ac:dyDescent="0.25">
      <c r="A1271" s="159"/>
    </row>
    <row r="1272" spans="1:1" x14ac:dyDescent="0.25">
      <c r="A1272" s="159"/>
    </row>
    <row r="1273" spans="1:1" x14ac:dyDescent="0.25">
      <c r="A1273" s="159"/>
    </row>
    <row r="1274" spans="1:1" x14ac:dyDescent="0.25">
      <c r="A1274" s="159"/>
    </row>
    <row r="1275" spans="1:1" x14ac:dyDescent="0.25">
      <c r="A1275" s="159"/>
    </row>
    <row r="1276" spans="1:1" x14ac:dyDescent="0.25">
      <c r="A1276" s="159"/>
    </row>
    <row r="1277" spans="1:1" x14ac:dyDescent="0.25">
      <c r="A1277" s="159"/>
    </row>
    <row r="1278" spans="1:1" x14ac:dyDescent="0.25">
      <c r="A1278" s="159"/>
    </row>
    <row r="1279" spans="1:1" x14ac:dyDescent="0.25">
      <c r="A1279" s="159"/>
    </row>
    <row r="1280" spans="1:1" x14ac:dyDescent="0.25">
      <c r="A1280" s="159"/>
    </row>
    <row r="1281" spans="1:1" x14ac:dyDescent="0.25">
      <c r="A1281" s="159"/>
    </row>
    <row r="1282" spans="1:1" x14ac:dyDescent="0.25">
      <c r="A1282" s="159"/>
    </row>
    <row r="1283" spans="1:1" x14ac:dyDescent="0.25">
      <c r="A1283" s="159"/>
    </row>
    <row r="1284" spans="1:1" x14ac:dyDescent="0.25">
      <c r="A1284" s="159"/>
    </row>
    <row r="1285" spans="1:1" x14ac:dyDescent="0.25">
      <c r="A1285" s="159"/>
    </row>
    <row r="1286" spans="1:1" x14ac:dyDescent="0.25">
      <c r="A1286" s="159"/>
    </row>
    <row r="1287" spans="1:1" x14ac:dyDescent="0.25">
      <c r="A1287" s="159"/>
    </row>
    <row r="1288" spans="1:1" x14ac:dyDescent="0.25">
      <c r="A1288" s="159"/>
    </row>
    <row r="1289" spans="1:1" x14ac:dyDescent="0.25">
      <c r="A1289" s="159"/>
    </row>
    <row r="1290" spans="1:1" x14ac:dyDescent="0.25">
      <c r="A1290" s="159"/>
    </row>
    <row r="1291" spans="1:1" x14ac:dyDescent="0.25">
      <c r="A1291" s="159"/>
    </row>
    <row r="1292" spans="1:1" x14ac:dyDescent="0.25">
      <c r="A1292" s="159"/>
    </row>
    <row r="1293" spans="1:1" x14ac:dyDescent="0.25">
      <c r="A1293" s="159"/>
    </row>
    <row r="1294" spans="1:1" x14ac:dyDescent="0.25">
      <c r="A1294" s="159"/>
    </row>
    <row r="1295" spans="1:1" x14ac:dyDescent="0.25">
      <c r="A1295" s="159"/>
    </row>
    <row r="1296" spans="1:1" x14ac:dyDescent="0.25">
      <c r="A1296" s="159"/>
    </row>
    <row r="1297" spans="1:1" x14ac:dyDescent="0.25">
      <c r="A1297" s="159"/>
    </row>
    <row r="1298" spans="1:1" x14ac:dyDescent="0.25">
      <c r="A1298" s="159"/>
    </row>
    <row r="1299" spans="1:1" x14ac:dyDescent="0.25">
      <c r="A1299" s="159"/>
    </row>
    <row r="1300" spans="1:1" x14ac:dyDescent="0.25">
      <c r="A1300" s="159"/>
    </row>
    <row r="1301" spans="1:1" x14ac:dyDescent="0.25">
      <c r="A1301" s="159"/>
    </row>
    <row r="1302" spans="1:1" x14ac:dyDescent="0.25">
      <c r="A1302" s="159"/>
    </row>
    <row r="1303" spans="1:1" x14ac:dyDescent="0.25">
      <c r="A1303" s="159"/>
    </row>
    <row r="1304" spans="1:1" x14ac:dyDescent="0.25">
      <c r="A1304" s="159"/>
    </row>
    <row r="1305" spans="1:1" x14ac:dyDescent="0.25">
      <c r="A1305" s="159"/>
    </row>
    <row r="1306" spans="1:1" x14ac:dyDescent="0.25">
      <c r="A1306" s="159"/>
    </row>
    <row r="1307" spans="1:1" x14ac:dyDescent="0.25">
      <c r="A1307" s="159"/>
    </row>
    <row r="1308" spans="1:1" x14ac:dyDescent="0.25">
      <c r="A1308" s="159"/>
    </row>
    <row r="1309" spans="1:1" x14ac:dyDescent="0.25">
      <c r="A1309" s="159"/>
    </row>
    <row r="1310" spans="1:1" x14ac:dyDescent="0.25">
      <c r="A1310" s="159"/>
    </row>
    <row r="1311" spans="1:1" x14ac:dyDescent="0.25">
      <c r="A1311" s="159"/>
    </row>
    <row r="1312" spans="1:1" x14ac:dyDescent="0.25">
      <c r="A1312" s="159"/>
    </row>
    <row r="1313" spans="1:1" x14ac:dyDescent="0.25">
      <c r="A1313" s="159"/>
    </row>
    <row r="1314" spans="1:1" x14ac:dyDescent="0.25">
      <c r="A1314" s="159"/>
    </row>
    <row r="1315" spans="1:1" x14ac:dyDescent="0.25">
      <c r="A1315" s="159"/>
    </row>
    <row r="1316" spans="1:1" x14ac:dyDescent="0.25">
      <c r="A1316" s="159"/>
    </row>
    <row r="1317" spans="1:1" x14ac:dyDescent="0.25">
      <c r="A1317" s="159"/>
    </row>
    <row r="1318" spans="1:1" x14ac:dyDescent="0.25">
      <c r="A1318" s="159"/>
    </row>
    <row r="1319" spans="1:1" x14ac:dyDescent="0.25">
      <c r="A1319" s="159"/>
    </row>
    <row r="1320" spans="1:1" x14ac:dyDescent="0.25">
      <c r="A1320" s="159"/>
    </row>
    <row r="1321" spans="1:1" x14ac:dyDescent="0.25">
      <c r="A1321" s="159"/>
    </row>
    <row r="1322" spans="1:1" x14ac:dyDescent="0.25">
      <c r="A1322" s="159"/>
    </row>
    <row r="1323" spans="1:1" x14ac:dyDescent="0.25">
      <c r="A1323" s="159"/>
    </row>
    <row r="1324" spans="1:1" x14ac:dyDescent="0.25">
      <c r="A1324" s="159"/>
    </row>
    <row r="1325" spans="1:1" x14ac:dyDescent="0.25">
      <c r="A1325" s="159"/>
    </row>
    <row r="1326" spans="1:1" x14ac:dyDescent="0.25">
      <c r="A1326" s="159"/>
    </row>
    <row r="1327" spans="1:1" x14ac:dyDescent="0.25">
      <c r="A1327" s="159"/>
    </row>
    <row r="1328" spans="1:1" x14ac:dyDescent="0.25">
      <c r="A1328" s="159"/>
    </row>
    <row r="1329" spans="1:1" x14ac:dyDescent="0.25">
      <c r="A1329" s="159"/>
    </row>
    <row r="1330" spans="1:1" x14ac:dyDescent="0.25">
      <c r="A1330" s="159"/>
    </row>
    <row r="1331" spans="1:1" x14ac:dyDescent="0.25">
      <c r="A1331" s="159"/>
    </row>
    <row r="1332" spans="1:1" x14ac:dyDescent="0.25">
      <c r="A1332" s="159"/>
    </row>
    <row r="1333" spans="1:1" x14ac:dyDescent="0.25">
      <c r="A1333" s="159"/>
    </row>
    <row r="1334" spans="1:1" x14ac:dyDescent="0.25">
      <c r="A1334" s="159"/>
    </row>
    <row r="1335" spans="1:1" x14ac:dyDescent="0.25">
      <c r="A1335" s="159"/>
    </row>
    <row r="1336" spans="1:1" x14ac:dyDescent="0.25">
      <c r="A1336" s="159"/>
    </row>
    <row r="1337" spans="1:1" x14ac:dyDescent="0.25">
      <c r="A1337" s="159"/>
    </row>
    <row r="1338" spans="1:1" x14ac:dyDescent="0.25">
      <c r="A1338" s="159"/>
    </row>
    <row r="1339" spans="1:1" x14ac:dyDescent="0.25">
      <c r="A1339" s="159"/>
    </row>
    <row r="1340" spans="1:1" x14ac:dyDescent="0.25">
      <c r="A1340" s="159"/>
    </row>
    <row r="1341" spans="1:1" x14ac:dyDescent="0.25">
      <c r="A1341" s="159"/>
    </row>
    <row r="1342" spans="1:1" x14ac:dyDescent="0.25">
      <c r="A1342" s="159"/>
    </row>
    <row r="1343" spans="1:1" x14ac:dyDescent="0.25">
      <c r="A1343" s="159"/>
    </row>
    <row r="1344" spans="1:1" x14ac:dyDescent="0.25">
      <c r="A1344" s="159"/>
    </row>
    <row r="1345" spans="1:1" x14ac:dyDescent="0.25">
      <c r="A1345" s="159"/>
    </row>
    <row r="1346" spans="1:1" x14ac:dyDescent="0.25">
      <c r="A1346" s="159"/>
    </row>
    <row r="1347" spans="1:1" x14ac:dyDescent="0.25">
      <c r="A1347" s="159"/>
    </row>
    <row r="1348" spans="1:1" x14ac:dyDescent="0.25">
      <c r="A1348" s="159"/>
    </row>
    <row r="1349" spans="1:1" x14ac:dyDescent="0.25">
      <c r="A1349" s="159"/>
    </row>
    <row r="1350" spans="1:1" x14ac:dyDescent="0.25">
      <c r="A1350" s="159"/>
    </row>
    <row r="1351" spans="1:1" x14ac:dyDescent="0.25">
      <c r="A1351" s="159"/>
    </row>
    <row r="1352" spans="1:1" x14ac:dyDescent="0.25">
      <c r="A1352" s="159"/>
    </row>
    <row r="1353" spans="1:1" x14ac:dyDescent="0.25">
      <c r="A1353" s="159"/>
    </row>
    <row r="1354" spans="1:1" x14ac:dyDescent="0.25">
      <c r="A1354" s="159"/>
    </row>
    <row r="1355" spans="1:1" x14ac:dyDescent="0.25">
      <c r="A1355" s="159"/>
    </row>
    <row r="1356" spans="1:1" x14ac:dyDescent="0.25">
      <c r="A1356" s="159"/>
    </row>
    <row r="1357" spans="1:1" x14ac:dyDescent="0.25">
      <c r="A1357" s="159"/>
    </row>
    <row r="1358" spans="1:1" x14ac:dyDescent="0.25">
      <c r="A1358" s="159"/>
    </row>
    <row r="1359" spans="1:1" x14ac:dyDescent="0.25">
      <c r="A1359" s="159"/>
    </row>
    <row r="1360" spans="1:1" x14ac:dyDescent="0.25">
      <c r="A1360" s="159"/>
    </row>
    <row r="1361" spans="1:1" x14ac:dyDescent="0.25">
      <c r="A1361" s="159"/>
    </row>
    <row r="1362" spans="1:1" x14ac:dyDescent="0.25">
      <c r="A1362" s="159"/>
    </row>
    <row r="1363" spans="1:1" x14ac:dyDescent="0.25">
      <c r="A1363" s="159"/>
    </row>
    <row r="1364" spans="1:1" x14ac:dyDescent="0.25">
      <c r="A1364" s="159"/>
    </row>
    <row r="1365" spans="1:1" x14ac:dyDescent="0.25">
      <c r="A1365" s="159"/>
    </row>
    <row r="1366" spans="1:1" x14ac:dyDescent="0.25">
      <c r="A1366" s="159"/>
    </row>
    <row r="1367" spans="1:1" x14ac:dyDescent="0.25">
      <c r="A1367" s="159"/>
    </row>
    <row r="1368" spans="1:1" x14ac:dyDescent="0.25">
      <c r="A1368" s="159"/>
    </row>
    <row r="1369" spans="1:1" x14ac:dyDescent="0.25">
      <c r="A1369" s="159"/>
    </row>
    <row r="1370" spans="1:1" x14ac:dyDescent="0.25">
      <c r="A1370" s="159"/>
    </row>
    <row r="1371" spans="1:1" x14ac:dyDescent="0.25">
      <c r="A1371" s="159"/>
    </row>
    <row r="1372" spans="1:1" x14ac:dyDescent="0.25">
      <c r="A1372" s="159"/>
    </row>
    <row r="1373" spans="1:1" x14ac:dyDescent="0.25">
      <c r="A1373" s="159"/>
    </row>
    <row r="1374" spans="1:1" x14ac:dyDescent="0.25">
      <c r="A1374" s="159"/>
    </row>
    <row r="1375" spans="1:1" x14ac:dyDescent="0.25">
      <c r="A1375" s="159"/>
    </row>
    <row r="1376" spans="1:1" x14ac:dyDescent="0.25">
      <c r="A1376" s="159"/>
    </row>
    <row r="1377" spans="1:1" x14ac:dyDescent="0.25">
      <c r="A1377" s="159"/>
    </row>
    <row r="1378" spans="1:1" x14ac:dyDescent="0.25">
      <c r="A1378" s="159"/>
    </row>
    <row r="1379" spans="1:1" x14ac:dyDescent="0.25">
      <c r="A1379" s="159"/>
    </row>
    <row r="1380" spans="1:1" x14ac:dyDescent="0.25">
      <c r="A1380" s="159"/>
    </row>
    <row r="1381" spans="1:1" x14ac:dyDescent="0.25">
      <c r="A1381" s="159"/>
    </row>
    <row r="1382" spans="1:1" x14ac:dyDescent="0.25">
      <c r="A1382" s="159"/>
    </row>
    <row r="1383" spans="1:1" x14ac:dyDescent="0.25">
      <c r="A1383" s="159"/>
    </row>
    <row r="1384" spans="1:1" x14ac:dyDescent="0.25">
      <c r="A1384" s="159"/>
    </row>
    <row r="1385" spans="1:1" x14ac:dyDescent="0.25">
      <c r="A1385" s="159"/>
    </row>
    <row r="1386" spans="1:1" x14ac:dyDescent="0.25">
      <c r="A1386" s="159"/>
    </row>
    <row r="1387" spans="1:1" x14ac:dyDescent="0.25">
      <c r="A1387" s="159"/>
    </row>
    <row r="1388" spans="1:1" x14ac:dyDescent="0.25">
      <c r="A1388" s="159"/>
    </row>
    <row r="1389" spans="1:1" x14ac:dyDescent="0.25">
      <c r="A1389" s="159"/>
    </row>
    <row r="1390" spans="1:1" x14ac:dyDescent="0.25">
      <c r="A1390" s="159"/>
    </row>
    <row r="1391" spans="1:1" x14ac:dyDescent="0.25">
      <c r="A1391" s="159"/>
    </row>
    <row r="1392" spans="1:1" x14ac:dyDescent="0.25">
      <c r="A1392" s="159"/>
    </row>
    <row r="1393" spans="1:1" x14ac:dyDescent="0.25">
      <c r="A1393" s="159"/>
    </row>
    <row r="1394" spans="1:1" x14ac:dyDescent="0.25">
      <c r="A1394" s="159"/>
    </row>
    <row r="1395" spans="1:1" x14ac:dyDescent="0.25">
      <c r="A1395" s="159"/>
    </row>
    <row r="1396" spans="1:1" x14ac:dyDescent="0.25">
      <c r="A1396" s="159"/>
    </row>
    <row r="1397" spans="1:1" x14ac:dyDescent="0.25">
      <c r="A1397" s="159"/>
    </row>
    <row r="1398" spans="1:1" x14ac:dyDescent="0.25">
      <c r="A1398" s="159"/>
    </row>
    <row r="1399" spans="1:1" x14ac:dyDescent="0.25">
      <c r="A1399" s="159"/>
    </row>
    <row r="1400" spans="1:1" x14ac:dyDescent="0.25">
      <c r="A1400" s="159"/>
    </row>
    <row r="1401" spans="1:1" x14ac:dyDescent="0.25">
      <c r="A1401" s="159"/>
    </row>
    <row r="1402" spans="1:1" x14ac:dyDescent="0.25">
      <c r="A1402" s="159"/>
    </row>
    <row r="1403" spans="1:1" x14ac:dyDescent="0.25">
      <c r="A1403" s="159"/>
    </row>
    <row r="1404" spans="1:1" x14ac:dyDescent="0.25">
      <c r="A1404" s="159"/>
    </row>
    <row r="1405" spans="1:1" x14ac:dyDescent="0.25">
      <c r="A1405" s="159"/>
    </row>
    <row r="1406" spans="1:1" x14ac:dyDescent="0.25">
      <c r="A1406" s="159"/>
    </row>
    <row r="1407" spans="1:1" x14ac:dyDescent="0.25">
      <c r="A1407" s="159"/>
    </row>
    <row r="1408" spans="1:1" x14ac:dyDescent="0.25">
      <c r="A1408" s="159"/>
    </row>
    <row r="1409" spans="1:1" x14ac:dyDescent="0.25">
      <c r="A1409" s="159"/>
    </row>
    <row r="1410" spans="1:1" x14ac:dyDescent="0.25">
      <c r="A1410" s="159"/>
    </row>
    <row r="1411" spans="1:1" x14ac:dyDescent="0.25">
      <c r="A1411" s="159"/>
    </row>
    <row r="1412" spans="1:1" x14ac:dyDescent="0.25">
      <c r="A1412" s="159"/>
    </row>
    <row r="1413" spans="1:1" x14ac:dyDescent="0.25">
      <c r="A1413" s="159"/>
    </row>
    <row r="1414" spans="1:1" x14ac:dyDescent="0.25">
      <c r="A1414" s="159"/>
    </row>
    <row r="1415" spans="1:1" x14ac:dyDescent="0.25">
      <c r="A1415" s="159"/>
    </row>
    <row r="1416" spans="1:1" x14ac:dyDescent="0.25">
      <c r="A1416" s="159"/>
    </row>
    <row r="1417" spans="1:1" x14ac:dyDescent="0.25">
      <c r="A1417" s="159"/>
    </row>
    <row r="1418" spans="1:1" x14ac:dyDescent="0.25">
      <c r="A1418" s="159"/>
    </row>
    <row r="1419" spans="1:1" x14ac:dyDescent="0.25">
      <c r="A1419" s="159"/>
    </row>
    <row r="1420" spans="1:1" x14ac:dyDescent="0.25">
      <c r="A1420" s="159"/>
    </row>
    <row r="1421" spans="1:1" x14ac:dyDescent="0.25">
      <c r="A1421" s="159"/>
    </row>
    <row r="1422" spans="1:1" x14ac:dyDescent="0.25">
      <c r="A1422" s="159"/>
    </row>
    <row r="1423" spans="1:1" x14ac:dyDescent="0.25">
      <c r="A1423" s="159"/>
    </row>
    <row r="1424" spans="1:1" x14ac:dyDescent="0.25">
      <c r="A1424" s="159"/>
    </row>
    <row r="1425" spans="1:1" x14ac:dyDescent="0.25">
      <c r="A1425" s="159"/>
    </row>
    <row r="1426" spans="1:1" x14ac:dyDescent="0.25">
      <c r="A1426" s="159"/>
    </row>
    <row r="1427" spans="1:1" x14ac:dyDescent="0.25">
      <c r="A1427" s="159"/>
    </row>
    <row r="1428" spans="1:1" x14ac:dyDescent="0.25">
      <c r="A1428" s="159"/>
    </row>
    <row r="1429" spans="1:1" x14ac:dyDescent="0.25">
      <c r="A1429" s="159"/>
    </row>
    <row r="1430" spans="1:1" x14ac:dyDescent="0.25">
      <c r="A1430" s="159"/>
    </row>
    <row r="1431" spans="1:1" x14ac:dyDescent="0.25">
      <c r="A1431" s="159"/>
    </row>
    <row r="1432" spans="1:1" x14ac:dyDescent="0.25">
      <c r="A1432" s="159"/>
    </row>
    <row r="1433" spans="1:1" x14ac:dyDescent="0.25">
      <c r="A1433" s="159"/>
    </row>
    <row r="1434" spans="1:1" x14ac:dyDescent="0.25">
      <c r="A1434" s="159"/>
    </row>
    <row r="1435" spans="1:1" x14ac:dyDescent="0.25">
      <c r="A1435" s="159"/>
    </row>
    <row r="1436" spans="1:1" x14ac:dyDescent="0.25">
      <c r="A1436" s="159"/>
    </row>
    <row r="1437" spans="1:1" x14ac:dyDescent="0.25">
      <c r="A1437" s="159"/>
    </row>
    <row r="1438" spans="1:1" x14ac:dyDescent="0.25">
      <c r="A1438" s="159"/>
    </row>
    <row r="1439" spans="1:1" x14ac:dyDescent="0.25">
      <c r="A1439" s="159"/>
    </row>
    <row r="1440" spans="1:1" x14ac:dyDescent="0.25">
      <c r="A1440" s="159"/>
    </row>
    <row r="1441" spans="1:1" x14ac:dyDescent="0.25">
      <c r="A1441" s="159"/>
    </row>
    <row r="1442" spans="1:1" x14ac:dyDescent="0.25">
      <c r="A1442" s="159"/>
    </row>
    <row r="1443" spans="1:1" x14ac:dyDescent="0.25">
      <c r="A1443" s="159"/>
    </row>
    <row r="1444" spans="1:1" x14ac:dyDescent="0.25">
      <c r="A1444" s="159"/>
    </row>
    <row r="1445" spans="1:1" x14ac:dyDescent="0.25">
      <c r="A1445" s="159"/>
    </row>
    <row r="1446" spans="1:1" x14ac:dyDescent="0.25">
      <c r="A1446" s="159"/>
    </row>
    <row r="1447" spans="1:1" x14ac:dyDescent="0.25">
      <c r="A1447" s="159"/>
    </row>
    <row r="1448" spans="1:1" x14ac:dyDescent="0.25">
      <c r="A1448" s="159"/>
    </row>
    <row r="1449" spans="1:1" x14ac:dyDescent="0.25">
      <c r="A1449" s="159"/>
    </row>
    <row r="1450" spans="1:1" x14ac:dyDescent="0.25">
      <c r="A1450" s="159"/>
    </row>
    <row r="1451" spans="1:1" x14ac:dyDescent="0.25">
      <c r="A1451" s="159"/>
    </row>
    <row r="1452" spans="1:1" x14ac:dyDescent="0.25">
      <c r="A1452" s="159"/>
    </row>
    <row r="1453" spans="1:1" x14ac:dyDescent="0.25">
      <c r="A1453" s="159"/>
    </row>
    <row r="1454" spans="1:1" x14ac:dyDescent="0.25">
      <c r="A1454" s="159"/>
    </row>
    <row r="1455" spans="1:1" x14ac:dyDescent="0.25">
      <c r="A1455" s="159"/>
    </row>
    <row r="1456" spans="1:1" x14ac:dyDescent="0.25">
      <c r="A1456" s="159"/>
    </row>
    <row r="1457" spans="1:1" x14ac:dyDescent="0.25">
      <c r="A1457" s="159"/>
    </row>
    <row r="1458" spans="1:1" x14ac:dyDescent="0.25">
      <c r="A1458" s="159"/>
    </row>
    <row r="1459" spans="1:1" x14ac:dyDescent="0.25">
      <c r="A1459" s="159"/>
    </row>
    <row r="1460" spans="1:1" x14ac:dyDescent="0.25">
      <c r="A1460" s="159"/>
    </row>
    <row r="1461" spans="1:1" x14ac:dyDescent="0.25">
      <c r="A1461" s="159"/>
    </row>
    <row r="1462" spans="1:1" x14ac:dyDescent="0.25">
      <c r="A1462" s="159"/>
    </row>
    <row r="1463" spans="1:1" x14ac:dyDescent="0.25">
      <c r="A1463" s="159"/>
    </row>
    <row r="1464" spans="1:1" x14ac:dyDescent="0.25">
      <c r="A1464" s="159"/>
    </row>
    <row r="1465" spans="1:1" x14ac:dyDescent="0.25">
      <c r="A1465" s="159"/>
    </row>
    <row r="1466" spans="1:1" x14ac:dyDescent="0.25">
      <c r="A1466" s="159"/>
    </row>
    <row r="1467" spans="1:1" x14ac:dyDescent="0.25">
      <c r="A1467" s="159"/>
    </row>
    <row r="1468" spans="1:1" x14ac:dyDescent="0.25">
      <c r="A1468" s="159"/>
    </row>
    <row r="1469" spans="1:1" x14ac:dyDescent="0.25">
      <c r="A1469" s="159"/>
    </row>
    <row r="1470" spans="1:1" x14ac:dyDescent="0.25">
      <c r="A1470" s="159"/>
    </row>
    <row r="1471" spans="1:1" x14ac:dyDescent="0.25">
      <c r="A1471" s="159"/>
    </row>
    <row r="1472" spans="1:1" x14ac:dyDescent="0.25">
      <c r="A1472" s="159"/>
    </row>
    <row r="1473" spans="1:1" x14ac:dyDescent="0.25">
      <c r="A1473" s="159"/>
    </row>
    <row r="1474" spans="1:1" x14ac:dyDescent="0.25">
      <c r="A1474" s="159"/>
    </row>
    <row r="1475" spans="1:1" x14ac:dyDescent="0.25">
      <c r="A1475" s="159"/>
    </row>
    <row r="1476" spans="1:1" x14ac:dyDescent="0.25">
      <c r="A1476" s="159"/>
    </row>
    <row r="1477" spans="1:1" x14ac:dyDescent="0.25">
      <c r="A1477" s="159"/>
    </row>
    <row r="1478" spans="1:1" x14ac:dyDescent="0.25">
      <c r="A1478" s="159"/>
    </row>
    <row r="1479" spans="1:1" x14ac:dyDescent="0.25">
      <c r="A1479" s="159"/>
    </row>
    <row r="1480" spans="1:1" x14ac:dyDescent="0.25">
      <c r="A1480" s="159"/>
    </row>
    <row r="1481" spans="1:1" x14ac:dyDescent="0.25">
      <c r="A1481" s="159"/>
    </row>
    <row r="1482" spans="1:1" x14ac:dyDescent="0.25">
      <c r="A1482" s="159"/>
    </row>
    <row r="1483" spans="1:1" x14ac:dyDescent="0.25">
      <c r="A1483" s="159"/>
    </row>
    <row r="1484" spans="1:1" x14ac:dyDescent="0.25">
      <c r="A1484" s="159"/>
    </row>
    <row r="1485" spans="1:1" x14ac:dyDescent="0.25">
      <c r="A1485" s="159"/>
    </row>
    <row r="1486" spans="1:1" x14ac:dyDescent="0.25">
      <c r="A1486" s="159"/>
    </row>
    <row r="1487" spans="1:1" x14ac:dyDescent="0.25">
      <c r="A1487" s="159"/>
    </row>
    <row r="1488" spans="1:1" x14ac:dyDescent="0.25">
      <c r="A1488" s="159"/>
    </row>
    <row r="1489" spans="1:1" x14ac:dyDescent="0.25">
      <c r="A1489" s="159"/>
    </row>
    <row r="1490" spans="1:1" x14ac:dyDescent="0.25">
      <c r="A1490" s="159"/>
    </row>
    <row r="1491" spans="1:1" x14ac:dyDescent="0.25">
      <c r="A1491" s="159"/>
    </row>
    <row r="1492" spans="1:1" x14ac:dyDescent="0.25">
      <c r="A1492" s="159"/>
    </row>
    <row r="1493" spans="1:1" x14ac:dyDescent="0.25">
      <c r="A1493" s="159"/>
    </row>
    <row r="1494" spans="1:1" x14ac:dyDescent="0.25">
      <c r="A1494" s="159"/>
    </row>
    <row r="1495" spans="1:1" x14ac:dyDescent="0.25">
      <c r="A1495" s="159"/>
    </row>
    <row r="1496" spans="1:1" x14ac:dyDescent="0.25">
      <c r="A1496" s="159"/>
    </row>
    <row r="1497" spans="1:1" x14ac:dyDescent="0.25">
      <c r="A1497" s="159"/>
    </row>
    <row r="1498" spans="1:1" x14ac:dyDescent="0.25">
      <c r="A1498" s="159"/>
    </row>
    <row r="1499" spans="1:1" x14ac:dyDescent="0.25">
      <c r="A1499" s="159"/>
    </row>
    <row r="1500" spans="1:1" x14ac:dyDescent="0.25">
      <c r="A1500" s="159"/>
    </row>
    <row r="1501" spans="1:1" x14ac:dyDescent="0.25">
      <c r="A1501" s="159"/>
    </row>
    <row r="1502" spans="1:1" x14ac:dyDescent="0.25">
      <c r="A1502" s="159"/>
    </row>
    <row r="1503" spans="1:1" x14ac:dyDescent="0.25">
      <c r="A1503" s="159"/>
    </row>
    <row r="1504" spans="1:1" x14ac:dyDescent="0.25">
      <c r="A1504" s="159"/>
    </row>
    <row r="1505" spans="1:1" x14ac:dyDescent="0.25">
      <c r="A1505" s="159"/>
    </row>
    <row r="1506" spans="1:1" x14ac:dyDescent="0.25">
      <c r="A1506" s="159"/>
    </row>
    <row r="1507" spans="1:1" x14ac:dyDescent="0.25">
      <c r="A1507" s="159"/>
    </row>
    <row r="1508" spans="1:1" x14ac:dyDescent="0.25">
      <c r="A1508" s="159"/>
    </row>
    <row r="1509" spans="1:1" x14ac:dyDescent="0.25">
      <c r="A1509" s="159"/>
    </row>
    <row r="1510" spans="1:1" x14ac:dyDescent="0.25">
      <c r="A1510" s="159"/>
    </row>
    <row r="1511" spans="1:1" x14ac:dyDescent="0.25">
      <c r="A1511" s="159"/>
    </row>
    <row r="1512" spans="1:1" x14ac:dyDescent="0.25">
      <c r="A1512" s="159"/>
    </row>
    <row r="1513" spans="1:1" x14ac:dyDescent="0.25">
      <c r="A1513" s="159"/>
    </row>
    <row r="1514" spans="1:1" x14ac:dyDescent="0.25">
      <c r="A1514" s="159"/>
    </row>
    <row r="1515" spans="1:1" x14ac:dyDescent="0.25">
      <c r="A1515" s="159"/>
    </row>
    <row r="1516" spans="1:1" x14ac:dyDescent="0.25">
      <c r="A1516" s="159"/>
    </row>
    <row r="1517" spans="1:1" x14ac:dyDescent="0.25">
      <c r="A1517" s="159"/>
    </row>
    <row r="1518" spans="1:1" x14ac:dyDescent="0.25">
      <c r="A1518" s="159"/>
    </row>
    <row r="1519" spans="1:1" x14ac:dyDescent="0.25">
      <c r="A1519" s="159"/>
    </row>
    <row r="1520" spans="1:1" x14ac:dyDescent="0.25">
      <c r="A1520" s="159"/>
    </row>
    <row r="1521" spans="1:1" x14ac:dyDescent="0.25">
      <c r="A1521" s="159"/>
    </row>
    <row r="1522" spans="1:1" x14ac:dyDescent="0.25">
      <c r="A1522" s="159"/>
    </row>
    <row r="1523" spans="1:1" x14ac:dyDescent="0.25">
      <c r="A1523" s="159"/>
    </row>
    <row r="1524" spans="1:1" x14ac:dyDescent="0.25">
      <c r="A1524" s="159"/>
    </row>
    <row r="1525" spans="1:1" x14ac:dyDescent="0.25">
      <c r="A1525" s="159"/>
    </row>
    <row r="1526" spans="1:1" x14ac:dyDescent="0.25">
      <c r="A1526" s="159"/>
    </row>
    <row r="1527" spans="1:1" x14ac:dyDescent="0.25">
      <c r="A1527" s="159"/>
    </row>
    <row r="1528" spans="1:1" x14ac:dyDescent="0.25">
      <c r="A1528" s="159"/>
    </row>
    <row r="1529" spans="1:1" x14ac:dyDescent="0.25">
      <c r="A1529" s="159"/>
    </row>
    <row r="1530" spans="1:1" x14ac:dyDescent="0.25">
      <c r="A1530" s="159"/>
    </row>
    <row r="1531" spans="1:1" x14ac:dyDescent="0.25">
      <c r="A1531" s="159"/>
    </row>
    <row r="1532" spans="1:1" x14ac:dyDescent="0.25">
      <c r="A1532" s="159"/>
    </row>
    <row r="1533" spans="1:1" x14ac:dyDescent="0.25">
      <c r="A1533" s="159"/>
    </row>
    <row r="1534" spans="1:1" x14ac:dyDescent="0.25">
      <c r="A1534" s="159"/>
    </row>
    <row r="1535" spans="1:1" x14ac:dyDescent="0.25">
      <c r="A1535" s="159"/>
    </row>
    <row r="1536" spans="1:1" x14ac:dyDescent="0.25">
      <c r="A1536" s="159"/>
    </row>
    <row r="1537" spans="1:1" x14ac:dyDescent="0.25">
      <c r="A1537" s="159"/>
    </row>
    <row r="1538" spans="1:1" x14ac:dyDescent="0.25">
      <c r="A1538" s="159"/>
    </row>
    <row r="1539" spans="1:1" x14ac:dyDescent="0.25">
      <c r="A1539" s="159"/>
    </row>
    <row r="1540" spans="1:1" x14ac:dyDescent="0.25">
      <c r="A1540" s="159"/>
    </row>
    <row r="1541" spans="1:1" x14ac:dyDescent="0.25">
      <c r="A1541" s="159"/>
    </row>
    <row r="1542" spans="1:1" x14ac:dyDescent="0.25">
      <c r="A1542" s="159"/>
    </row>
    <row r="1543" spans="1:1" x14ac:dyDescent="0.25">
      <c r="A1543" s="159"/>
    </row>
    <row r="1544" spans="1:1" x14ac:dyDescent="0.25">
      <c r="A1544" s="159"/>
    </row>
    <row r="1545" spans="1:1" x14ac:dyDescent="0.25">
      <c r="A1545" s="159"/>
    </row>
    <row r="1546" spans="1:1" x14ac:dyDescent="0.25">
      <c r="A1546" s="159"/>
    </row>
    <row r="1547" spans="1:1" x14ac:dyDescent="0.25">
      <c r="A1547" s="159"/>
    </row>
    <row r="1548" spans="1:1" x14ac:dyDescent="0.25">
      <c r="A1548" s="159"/>
    </row>
    <row r="1549" spans="1:1" x14ac:dyDescent="0.25">
      <c r="A1549" s="159"/>
    </row>
    <row r="1550" spans="1:1" x14ac:dyDescent="0.25">
      <c r="A1550" s="159"/>
    </row>
    <row r="1551" spans="1:1" x14ac:dyDescent="0.25">
      <c r="A1551" s="159"/>
    </row>
    <row r="1552" spans="1:1" x14ac:dyDescent="0.25">
      <c r="A1552" s="159"/>
    </row>
    <row r="1553" spans="1:1" x14ac:dyDescent="0.25">
      <c r="A1553" s="159"/>
    </row>
    <row r="1554" spans="1:1" x14ac:dyDescent="0.25">
      <c r="A1554" s="159"/>
    </row>
    <row r="1555" spans="1:1" x14ac:dyDescent="0.25">
      <c r="A1555" s="159"/>
    </row>
    <row r="1556" spans="1:1" x14ac:dyDescent="0.25">
      <c r="A1556" s="159"/>
    </row>
    <row r="1557" spans="1:1" x14ac:dyDescent="0.25">
      <c r="A1557" s="159"/>
    </row>
    <row r="1558" spans="1:1" x14ac:dyDescent="0.25">
      <c r="A1558" s="159"/>
    </row>
    <row r="1559" spans="1:1" x14ac:dyDescent="0.25">
      <c r="A1559" s="159"/>
    </row>
    <row r="1560" spans="1:1" x14ac:dyDescent="0.25">
      <c r="A1560" s="159"/>
    </row>
    <row r="1561" spans="1:1" x14ac:dyDescent="0.25">
      <c r="A1561" s="159"/>
    </row>
    <row r="1562" spans="1:1" x14ac:dyDescent="0.25">
      <c r="A1562" s="159"/>
    </row>
    <row r="1563" spans="1:1" x14ac:dyDescent="0.25">
      <c r="A1563" s="159"/>
    </row>
    <row r="1564" spans="1:1" x14ac:dyDescent="0.25">
      <c r="A1564" s="159"/>
    </row>
    <row r="1565" spans="1:1" x14ac:dyDescent="0.25">
      <c r="A1565" s="159"/>
    </row>
    <row r="1566" spans="1:1" x14ac:dyDescent="0.25">
      <c r="A1566" s="159"/>
    </row>
    <row r="1567" spans="1:1" x14ac:dyDescent="0.25">
      <c r="A1567" s="159"/>
    </row>
    <row r="1568" spans="1:1" x14ac:dyDescent="0.25">
      <c r="A1568" s="159"/>
    </row>
    <row r="1569" spans="1:1" x14ac:dyDescent="0.25">
      <c r="A1569" s="159"/>
    </row>
    <row r="1570" spans="1:1" x14ac:dyDescent="0.25">
      <c r="A1570" s="159"/>
    </row>
    <row r="1571" spans="1:1" x14ac:dyDescent="0.25">
      <c r="A1571" s="159"/>
    </row>
    <row r="1572" spans="1:1" x14ac:dyDescent="0.25">
      <c r="A1572" s="159"/>
    </row>
    <row r="1573" spans="1:1" x14ac:dyDescent="0.25">
      <c r="A1573" s="159"/>
    </row>
    <row r="1574" spans="1:1" x14ac:dyDescent="0.25">
      <c r="A1574" s="159"/>
    </row>
    <row r="1575" spans="1:1" x14ac:dyDescent="0.25">
      <c r="A1575" s="159"/>
    </row>
    <row r="1576" spans="1:1" x14ac:dyDescent="0.25">
      <c r="A1576" s="159"/>
    </row>
    <row r="1577" spans="1:1" x14ac:dyDescent="0.25">
      <c r="A1577" s="159"/>
    </row>
    <row r="1578" spans="1:1" x14ac:dyDescent="0.25">
      <c r="A1578" s="159"/>
    </row>
    <row r="1579" spans="1:1" x14ac:dyDescent="0.25">
      <c r="A1579" s="159"/>
    </row>
    <row r="1580" spans="1:1" x14ac:dyDescent="0.25">
      <c r="A1580" s="159"/>
    </row>
    <row r="1581" spans="1:1" x14ac:dyDescent="0.25">
      <c r="A1581" s="159"/>
    </row>
    <row r="1582" spans="1:1" x14ac:dyDescent="0.25">
      <c r="A1582" s="159"/>
    </row>
    <row r="1583" spans="1:1" x14ac:dyDescent="0.25">
      <c r="A1583" s="159"/>
    </row>
    <row r="1584" spans="1:1" x14ac:dyDescent="0.25">
      <c r="A1584" s="159"/>
    </row>
    <row r="1585" spans="1:1" x14ac:dyDescent="0.25">
      <c r="A1585" s="159"/>
    </row>
    <row r="1586" spans="1:1" x14ac:dyDescent="0.25">
      <c r="A1586" s="159"/>
    </row>
    <row r="1587" spans="1:1" x14ac:dyDescent="0.25">
      <c r="A1587" s="159"/>
    </row>
    <row r="1588" spans="1:1" x14ac:dyDescent="0.25">
      <c r="A1588" s="159"/>
    </row>
    <row r="1589" spans="1:1" x14ac:dyDescent="0.25">
      <c r="A1589" s="159"/>
    </row>
    <row r="1590" spans="1:1" x14ac:dyDescent="0.25">
      <c r="A1590" s="159"/>
    </row>
    <row r="1591" spans="1:1" x14ac:dyDescent="0.25">
      <c r="A1591" s="159"/>
    </row>
    <row r="1592" spans="1:1" x14ac:dyDescent="0.25">
      <c r="A1592" s="159"/>
    </row>
    <row r="1593" spans="1:1" x14ac:dyDescent="0.25">
      <c r="A1593" s="159"/>
    </row>
    <row r="1594" spans="1:1" x14ac:dyDescent="0.25">
      <c r="A1594" s="159"/>
    </row>
    <row r="1595" spans="1:1" x14ac:dyDescent="0.25">
      <c r="A1595" s="159"/>
    </row>
    <row r="1596" spans="1:1" x14ac:dyDescent="0.25">
      <c r="A1596" s="159"/>
    </row>
    <row r="1597" spans="1:1" x14ac:dyDescent="0.25">
      <c r="A1597" s="159"/>
    </row>
    <row r="1598" spans="1:1" x14ac:dyDescent="0.25">
      <c r="A1598" s="159"/>
    </row>
    <row r="1599" spans="1:1" x14ac:dyDescent="0.25">
      <c r="A1599" s="159"/>
    </row>
    <row r="1600" spans="1:1" x14ac:dyDescent="0.25">
      <c r="A1600" s="159"/>
    </row>
    <row r="1601" spans="1:1" x14ac:dyDescent="0.25">
      <c r="A1601" s="159"/>
    </row>
    <row r="1602" spans="1:1" x14ac:dyDescent="0.25">
      <c r="A1602" s="159"/>
    </row>
    <row r="1603" spans="1:1" x14ac:dyDescent="0.25">
      <c r="A1603" s="159"/>
    </row>
    <row r="1604" spans="1:1" x14ac:dyDescent="0.25">
      <c r="A1604" s="159"/>
    </row>
    <row r="1605" spans="1:1" x14ac:dyDescent="0.25">
      <c r="A1605" s="159"/>
    </row>
    <row r="1606" spans="1:1" x14ac:dyDescent="0.25">
      <c r="A1606" s="159"/>
    </row>
    <row r="1607" spans="1:1" x14ac:dyDescent="0.25">
      <c r="A1607" s="159"/>
    </row>
    <row r="1608" spans="1:1" x14ac:dyDescent="0.25">
      <c r="A1608" s="159"/>
    </row>
    <row r="1609" spans="1:1" x14ac:dyDescent="0.25">
      <c r="A1609" s="159"/>
    </row>
    <row r="1610" spans="1:1" x14ac:dyDescent="0.25">
      <c r="A1610" s="159"/>
    </row>
    <row r="1611" spans="1:1" x14ac:dyDescent="0.25">
      <c r="A1611" s="159"/>
    </row>
    <row r="1612" spans="1:1" x14ac:dyDescent="0.25">
      <c r="A1612" s="159"/>
    </row>
    <row r="1613" spans="1:1" x14ac:dyDescent="0.25">
      <c r="A1613" s="159"/>
    </row>
    <row r="1614" spans="1:1" x14ac:dyDescent="0.25">
      <c r="A1614" s="159"/>
    </row>
    <row r="1615" spans="1:1" x14ac:dyDescent="0.25">
      <c r="A1615" s="159"/>
    </row>
    <row r="1616" spans="1:1" x14ac:dyDescent="0.25">
      <c r="A1616" s="159"/>
    </row>
    <row r="1617" spans="1:1" x14ac:dyDescent="0.25">
      <c r="A1617" s="159"/>
    </row>
    <row r="1618" spans="1:1" x14ac:dyDescent="0.25">
      <c r="A1618" s="159"/>
    </row>
    <row r="1619" spans="1:1" x14ac:dyDescent="0.25">
      <c r="A1619" s="159"/>
    </row>
    <row r="1620" spans="1:1" x14ac:dyDescent="0.25">
      <c r="A1620" s="159"/>
    </row>
    <row r="1621" spans="1:1" x14ac:dyDescent="0.25">
      <c r="A1621" s="159"/>
    </row>
    <row r="1622" spans="1:1" x14ac:dyDescent="0.25">
      <c r="A1622" s="159"/>
    </row>
    <row r="1623" spans="1:1" x14ac:dyDescent="0.25">
      <c r="A1623" s="159"/>
    </row>
    <row r="1624" spans="1:1" x14ac:dyDescent="0.25">
      <c r="A1624" s="159"/>
    </row>
    <row r="1625" spans="1:1" x14ac:dyDescent="0.25">
      <c r="A1625" s="159"/>
    </row>
    <row r="1626" spans="1:1" x14ac:dyDescent="0.25">
      <c r="A1626" s="159"/>
    </row>
    <row r="1627" spans="1:1" x14ac:dyDescent="0.25">
      <c r="A1627" s="159"/>
    </row>
    <row r="1628" spans="1:1" x14ac:dyDescent="0.25">
      <c r="A1628" s="159"/>
    </row>
    <row r="1629" spans="1:1" x14ac:dyDescent="0.25">
      <c r="A1629" s="159"/>
    </row>
    <row r="1630" spans="1:1" x14ac:dyDescent="0.25">
      <c r="A1630" s="159"/>
    </row>
    <row r="1631" spans="1:1" x14ac:dyDescent="0.25">
      <c r="A1631" s="159"/>
    </row>
    <row r="1632" spans="1:1" x14ac:dyDescent="0.25">
      <c r="A1632" s="159"/>
    </row>
    <row r="1633" spans="1:1" x14ac:dyDescent="0.25">
      <c r="A1633" s="159"/>
    </row>
    <row r="1634" spans="1:1" x14ac:dyDescent="0.25">
      <c r="A1634" s="159"/>
    </row>
    <row r="1635" spans="1:1" x14ac:dyDescent="0.25">
      <c r="A1635" s="159"/>
    </row>
    <row r="1636" spans="1:1" x14ac:dyDescent="0.25">
      <c r="A1636" s="159"/>
    </row>
    <row r="1637" spans="1:1" x14ac:dyDescent="0.25">
      <c r="A1637" s="159"/>
    </row>
    <row r="1638" spans="1:1" x14ac:dyDescent="0.25">
      <c r="A1638" s="159"/>
    </row>
    <row r="1639" spans="1:1" x14ac:dyDescent="0.25">
      <c r="A1639" s="159"/>
    </row>
    <row r="1640" spans="1:1" x14ac:dyDescent="0.25">
      <c r="A1640" s="159"/>
    </row>
    <row r="1641" spans="1:1" x14ac:dyDescent="0.25">
      <c r="A1641" s="159"/>
    </row>
    <row r="1642" spans="1:1" x14ac:dyDescent="0.25">
      <c r="A1642" s="159"/>
    </row>
    <row r="1643" spans="1:1" x14ac:dyDescent="0.25">
      <c r="A1643" s="159"/>
    </row>
    <row r="1644" spans="1:1" x14ac:dyDescent="0.25">
      <c r="A1644" s="159"/>
    </row>
    <row r="1645" spans="1:1" x14ac:dyDescent="0.25">
      <c r="A1645" s="159"/>
    </row>
    <row r="1646" spans="1:1" x14ac:dyDescent="0.25">
      <c r="A1646" s="159"/>
    </row>
    <row r="1647" spans="1:1" x14ac:dyDescent="0.25">
      <c r="A1647" s="159"/>
    </row>
    <row r="1648" spans="1:1" x14ac:dyDescent="0.25">
      <c r="A1648" s="159"/>
    </row>
    <row r="1649" spans="1:1" x14ac:dyDescent="0.25">
      <c r="A1649" s="159"/>
    </row>
    <row r="1650" spans="1:1" x14ac:dyDescent="0.25">
      <c r="A1650" s="159"/>
    </row>
    <row r="1651" spans="1:1" x14ac:dyDescent="0.25">
      <c r="A1651" s="159"/>
    </row>
    <row r="1652" spans="1:1" x14ac:dyDescent="0.25">
      <c r="A1652" s="159"/>
    </row>
    <row r="1653" spans="1:1" x14ac:dyDescent="0.25">
      <c r="A1653" s="159"/>
    </row>
    <row r="1654" spans="1:1" x14ac:dyDescent="0.25">
      <c r="A1654" s="159"/>
    </row>
    <row r="1655" spans="1:1" x14ac:dyDescent="0.25">
      <c r="A1655" s="159"/>
    </row>
    <row r="1656" spans="1:1" x14ac:dyDescent="0.25">
      <c r="A1656" s="159"/>
    </row>
    <row r="1657" spans="1:1" x14ac:dyDescent="0.25">
      <c r="A1657" s="159"/>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urvivalage">
    <tabColor rgb="FFC00000"/>
  </sheetPr>
  <dimension ref="A2:AL1671"/>
  <sheetViews>
    <sheetView workbookViewId="0">
      <pane xSplit="1" ySplit="4" topLeftCell="O5" activePane="bottomRight" state="frozen"/>
      <selection pane="topRight"/>
      <selection pane="bottomLeft"/>
      <selection pane="bottomRight"/>
    </sheetView>
  </sheetViews>
  <sheetFormatPr defaultRowHeight="15" x14ac:dyDescent="0.25"/>
  <cols>
    <col min="1" max="1" width="47.140625" bestFit="1" customWidth="1"/>
  </cols>
  <sheetData>
    <row r="2" spans="1:38" x14ac:dyDescent="0.25">
      <c r="AL2" s="159" t="s">
        <v>289</v>
      </c>
    </row>
    <row r="3" spans="1:38" x14ac:dyDescent="0.25">
      <c r="A3">
        <v>1</v>
      </c>
      <c r="B3">
        <v>2</v>
      </c>
      <c r="C3">
        <v>3</v>
      </c>
      <c r="D3">
        <v>4</v>
      </c>
      <c r="E3">
        <v>5</v>
      </c>
      <c r="F3">
        <v>6</v>
      </c>
      <c r="G3">
        <v>7</v>
      </c>
      <c r="H3">
        <v>8</v>
      </c>
      <c r="I3">
        <v>9</v>
      </c>
      <c r="J3">
        <v>10</v>
      </c>
      <c r="K3">
        <v>11</v>
      </c>
      <c r="L3">
        <v>12</v>
      </c>
      <c r="M3">
        <v>13</v>
      </c>
      <c r="N3">
        <v>14</v>
      </c>
      <c r="O3">
        <v>15</v>
      </c>
      <c r="P3">
        <v>16</v>
      </c>
      <c r="Q3">
        <v>17</v>
      </c>
      <c r="R3">
        <v>18</v>
      </c>
      <c r="S3">
        <v>19</v>
      </c>
      <c r="T3">
        <v>20</v>
      </c>
      <c r="U3">
        <v>21</v>
      </c>
      <c r="V3">
        <v>22</v>
      </c>
      <c r="W3">
        <v>23</v>
      </c>
      <c r="X3">
        <v>24</v>
      </c>
      <c r="Y3">
        <v>25</v>
      </c>
      <c r="Z3">
        <v>26</v>
      </c>
      <c r="AA3">
        <v>27</v>
      </c>
      <c r="AB3">
        <v>28</v>
      </c>
      <c r="AC3">
        <v>29</v>
      </c>
      <c r="AD3">
        <v>30</v>
      </c>
      <c r="AE3">
        <v>31</v>
      </c>
      <c r="AF3">
        <v>32</v>
      </c>
      <c r="AG3">
        <v>33</v>
      </c>
      <c r="AH3">
        <v>34</v>
      </c>
      <c r="AI3">
        <v>35</v>
      </c>
      <c r="AJ3">
        <v>36</v>
      </c>
      <c r="AK3">
        <v>37</v>
      </c>
      <c r="AL3" s="159">
        <v>38</v>
      </c>
    </row>
    <row r="4" spans="1:38" x14ac:dyDescent="0.25">
      <c r="B4">
        <v>99</v>
      </c>
      <c r="C4" t="s">
        <v>21</v>
      </c>
      <c r="D4" t="s">
        <v>11</v>
      </c>
      <c r="E4" t="s">
        <v>5</v>
      </c>
      <c r="F4" t="s">
        <v>8</v>
      </c>
      <c r="G4" t="s">
        <v>3</v>
      </c>
      <c r="H4" t="s">
        <v>13</v>
      </c>
      <c r="I4" t="s">
        <v>0</v>
      </c>
      <c r="M4">
        <v>99</v>
      </c>
      <c r="N4">
        <v>99</v>
      </c>
      <c r="O4" t="s">
        <v>21</v>
      </c>
      <c r="P4" t="s">
        <v>21</v>
      </c>
      <c r="Q4" t="s">
        <v>11</v>
      </c>
      <c r="R4" t="s">
        <v>11</v>
      </c>
      <c r="S4" t="s">
        <v>5</v>
      </c>
      <c r="T4" t="s">
        <v>5</v>
      </c>
      <c r="U4" t="s">
        <v>8</v>
      </c>
      <c r="V4" t="s">
        <v>8</v>
      </c>
      <c r="W4" t="s">
        <v>3</v>
      </c>
      <c r="X4" t="s">
        <v>3</v>
      </c>
      <c r="Y4" t="s">
        <v>13</v>
      </c>
      <c r="Z4" t="s">
        <v>13</v>
      </c>
      <c r="AA4" t="s">
        <v>0</v>
      </c>
      <c r="AB4" t="s">
        <v>0</v>
      </c>
      <c r="AD4">
        <v>99</v>
      </c>
      <c r="AE4" t="s">
        <v>21</v>
      </c>
      <c r="AF4" t="s">
        <v>11</v>
      </c>
      <c r="AG4" t="s">
        <v>5</v>
      </c>
      <c r="AH4" t="s">
        <v>8</v>
      </c>
      <c r="AI4" t="s">
        <v>3</v>
      </c>
      <c r="AJ4" t="s">
        <v>13</v>
      </c>
      <c r="AK4" t="s">
        <v>0</v>
      </c>
      <c r="AL4" s="159" t="s">
        <v>288</v>
      </c>
    </row>
    <row r="5" spans="1:38" x14ac:dyDescent="0.25">
      <c r="A5" s="159" t="s">
        <v>7497</v>
      </c>
      <c r="B5" s="158">
        <v>0.91639999999999999</v>
      </c>
      <c r="C5" s="158" t="s">
        <v>84</v>
      </c>
      <c r="D5" s="158">
        <v>0.93120000000000003</v>
      </c>
      <c r="E5" s="158">
        <v>0.93759999999999999</v>
      </c>
      <c r="F5" s="158">
        <v>0.93230000000000002</v>
      </c>
      <c r="G5" s="158" t="s">
        <v>84</v>
      </c>
      <c r="H5" s="158">
        <v>0.76959999999999995</v>
      </c>
      <c r="I5" s="158">
        <v>0.93769999999999998</v>
      </c>
      <c r="J5" s="158"/>
      <c r="K5" s="158"/>
      <c r="L5" s="158"/>
      <c r="M5" s="158">
        <v>0.90659999999999996</v>
      </c>
      <c r="N5" s="158">
        <v>0.92530000000000001</v>
      </c>
      <c r="O5" s="158" t="s">
        <v>84</v>
      </c>
      <c r="P5" s="158" t="s">
        <v>84</v>
      </c>
      <c r="Q5" s="158">
        <v>0.91269999999999996</v>
      </c>
      <c r="R5" s="158">
        <v>0.94589999999999996</v>
      </c>
      <c r="S5" s="158">
        <v>0.92330000000000001</v>
      </c>
      <c r="T5" s="158">
        <v>0.94930000000000003</v>
      </c>
      <c r="U5" s="158">
        <v>0.90410000000000001</v>
      </c>
      <c r="V5" s="158">
        <v>0.95230000000000004</v>
      </c>
      <c r="W5" s="158" t="s">
        <v>84</v>
      </c>
      <c r="X5" s="158" t="s">
        <v>84</v>
      </c>
      <c r="Y5" s="158">
        <v>0.72360000000000002</v>
      </c>
      <c r="Z5" s="158">
        <v>0.80900000000000005</v>
      </c>
      <c r="AA5" s="158">
        <v>0.8921</v>
      </c>
      <c r="AB5" s="158">
        <v>0.96440000000000003</v>
      </c>
      <c r="AC5" s="158"/>
      <c r="AD5" s="181">
        <v>3571</v>
      </c>
      <c r="AE5" s="181" t="s">
        <v>84</v>
      </c>
      <c r="AF5" s="181">
        <v>977</v>
      </c>
      <c r="AG5" s="181">
        <v>1452</v>
      </c>
      <c r="AH5" s="181">
        <v>460</v>
      </c>
      <c r="AI5" s="181" t="s">
        <v>84</v>
      </c>
      <c r="AJ5" s="181">
        <v>384</v>
      </c>
      <c r="AK5" s="181">
        <v>198</v>
      </c>
      <c r="AL5" s="181">
        <v>1554</v>
      </c>
    </row>
    <row r="6" spans="1:38" x14ac:dyDescent="0.25">
      <c r="A6" s="159" t="s">
        <v>7498</v>
      </c>
      <c r="B6" s="158">
        <v>0.79300000000000004</v>
      </c>
      <c r="C6" s="158" t="s">
        <v>84</v>
      </c>
      <c r="D6" s="158">
        <v>0.81640000000000001</v>
      </c>
      <c r="E6" s="158">
        <v>0.85450000000000004</v>
      </c>
      <c r="F6" s="158">
        <v>0.8327</v>
      </c>
      <c r="G6" s="158" t="s">
        <v>84</v>
      </c>
      <c r="H6" s="158">
        <v>0.48680000000000001</v>
      </c>
      <c r="I6" s="158" t="s">
        <v>84</v>
      </c>
      <c r="J6" s="158"/>
      <c r="K6" s="158"/>
      <c r="L6" s="158"/>
      <c r="M6" s="158">
        <v>0.77710000000000001</v>
      </c>
      <c r="N6" s="158">
        <v>0.80779999999999996</v>
      </c>
      <c r="O6" s="158" t="s">
        <v>84</v>
      </c>
      <c r="P6" s="158" t="s">
        <v>84</v>
      </c>
      <c r="Q6" s="158">
        <v>0.78959999999999997</v>
      </c>
      <c r="R6" s="158">
        <v>0.84009999999999996</v>
      </c>
      <c r="S6" s="158">
        <v>0.8306</v>
      </c>
      <c r="T6" s="158">
        <v>0.87529999999999997</v>
      </c>
      <c r="U6" s="158">
        <v>0.77890000000000004</v>
      </c>
      <c r="V6" s="158">
        <v>0.87439999999999996</v>
      </c>
      <c r="W6" s="158" t="s">
        <v>84</v>
      </c>
      <c r="X6" s="158" t="s">
        <v>84</v>
      </c>
      <c r="Y6" s="158">
        <v>0.43490000000000001</v>
      </c>
      <c r="Z6" s="158">
        <v>0.53669999999999995</v>
      </c>
      <c r="AA6" s="158" t="s">
        <v>84</v>
      </c>
      <c r="AB6" s="158" t="s">
        <v>84</v>
      </c>
      <c r="AC6" s="158"/>
      <c r="AD6" s="181">
        <v>3108</v>
      </c>
      <c r="AE6" s="181" t="s">
        <v>84</v>
      </c>
      <c r="AF6" s="181">
        <v>1077</v>
      </c>
      <c r="AG6" s="181">
        <v>1178</v>
      </c>
      <c r="AH6" s="181">
        <v>285</v>
      </c>
      <c r="AI6" s="181" t="s">
        <v>84</v>
      </c>
      <c r="AJ6" s="181">
        <v>396</v>
      </c>
      <c r="AK6" s="181" t="s">
        <v>84</v>
      </c>
      <c r="AL6" s="181">
        <v>2433</v>
      </c>
    </row>
    <row r="7" spans="1:38" x14ac:dyDescent="0.25">
      <c r="A7" s="159" t="s">
        <v>7499</v>
      </c>
      <c r="B7" s="158">
        <v>0.55379999999999996</v>
      </c>
      <c r="C7" s="158" t="s">
        <v>84</v>
      </c>
      <c r="D7" s="158">
        <v>0.69589999999999996</v>
      </c>
      <c r="E7" s="158">
        <v>0.62419999999999998</v>
      </c>
      <c r="F7" s="158" t="s">
        <v>84</v>
      </c>
      <c r="G7" s="158" t="s">
        <v>84</v>
      </c>
      <c r="H7" s="158">
        <v>0.28799999999999998</v>
      </c>
      <c r="I7" s="158" t="s">
        <v>84</v>
      </c>
      <c r="J7" s="158"/>
      <c r="K7" s="158"/>
      <c r="L7" s="158"/>
      <c r="M7" s="158">
        <v>0.50770000000000004</v>
      </c>
      <c r="N7" s="158">
        <v>0.59740000000000004</v>
      </c>
      <c r="O7" s="158" t="s">
        <v>84</v>
      </c>
      <c r="P7" s="158" t="s">
        <v>84</v>
      </c>
      <c r="Q7" s="158">
        <v>0.61029999999999995</v>
      </c>
      <c r="R7" s="158">
        <v>0.76639999999999997</v>
      </c>
      <c r="S7" s="158">
        <v>0.54300000000000004</v>
      </c>
      <c r="T7" s="158">
        <v>0.69499999999999995</v>
      </c>
      <c r="U7" s="158" t="s">
        <v>84</v>
      </c>
      <c r="V7" s="158" t="s">
        <v>84</v>
      </c>
      <c r="W7" s="158" t="s">
        <v>84</v>
      </c>
      <c r="X7" s="158" t="s">
        <v>84</v>
      </c>
      <c r="Y7" s="158">
        <v>0.2114</v>
      </c>
      <c r="Z7" s="158">
        <v>0.36890000000000001</v>
      </c>
      <c r="AA7" s="158" t="s">
        <v>84</v>
      </c>
      <c r="AB7" s="158" t="s">
        <v>84</v>
      </c>
      <c r="AC7" s="158"/>
      <c r="AD7" s="181">
        <v>622</v>
      </c>
      <c r="AE7" s="181" t="s">
        <v>84</v>
      </c>
      <c r="AF7" s="181">
        <v>194</v>
      </c>
      <c r="AG7" s="181">
        <v>215</v>
      </c>
      <c r="AH7" s="181" t="s">
        <v>84</v>
      </c>
      <c r="AI7" s="181" t="s">
        <v>84</v>
      </c>
      <c r="AJ7" s="181">
        <v>152</v>
      </c>
      <c r="AK7" s="181" t="s">
        <v>84</v>
      </c>
      <c r="AL7" s="181">
        <v>895</v>
      </c>
    </row>
    <row r="8" spans="1:38" x14ac:dyDescent="0.25">
      <c r="A8" s="159" t="s">
        <v>7500</v>
      </c>
      <c r="B8" s="158">
        <v>0.99590000000000001</v>
      </c>
      <c r="C8" s="158" t="s">
        <v>84</v>
      </c>
      <c r="D8" s="158">
        <v>1.0004</v>
      </c>
      <c r="E8" s="158">
        <v>1.0004</v>
      </c>
      <c r="F8" s="158">
        <v>0.99819999999999998</v>
      </c>
      <c r="G8" s="158" t="s">
        <v>84</v>
      </c>
      <c r="H8" s="158">
        <v>0.96399999999999997</v>
      </c>
      <c r="I8" s="158">
        <v>0.99519999999999997</v>
      </c>
      <c r="J8" s="158"/>
      <c r="K8" s="158"/>
      <c r="L8" s="158"/>
      <c r="M8" s="158">
        <v>0.99299999999999999</v>
      </c>
      <c r="N8" s="158">
        <v>0.99760000000000004</v>
      </c>
      <c r="O8" s="158" t="s">
        <v>84</v>
      </c>
      <c r="P8" s="158" t="s">
        <v>84</v>
      </c>
      <c r="Q8" s="158">
        <v>1.0004</v>
      </c>
      <c r="R8" s="158">
        <v>1.0004</v>
      </c>
      <c r="S8" s="158">
        <v>1.0004</v>
      </c>
      <c r="T8" s="158">
        <v>1.0004</v>
      </c>
      <c r="U8" s="158">
        <v>0.98140000000000005</v>
      </c>
      <c r="V8" s="158">
        <v>0.99980000000000002</v>
      </c>
      <c r="W8" s="158" t="s">
        <v>84</v>
      </c>
      <c r="X8" s="158" t="s">
        <v>84</v>
      </c>
      <c r="Y8" s="158">
        <v>0.9395</v>
      </c>
      <c r="Z8" s="158">
        <v>0.97860000000000003</v>
      </c>
      <c r="AA8" s="158">
        <v>0.96260000000000001</v>
      </c>
      <c r="AB8" s="158">
        <v>0.99939999999999996</v>
      </c>
      <c r="AC8" s="158"/>
      <c r="AD8" s="181">
        <v>3571</v>
      </c>
      <c r="AE8" s="181" t="s">
        <v>84</v>
      </c>
      <c r="AF8" s="181">
        <v>977</v>
      </c>
      <c r="AG8" s="181">
        <v>1452</v>
      </c>
      <c r="AH8" s="181">
        <v>460</v>
      </c>
      <c r="AI8" s="181" t="s">
        <v>84</v>
      </c>
      <c r="AJ8" s="181">
        <v>384</v>
      </c>
      <c r="AK8" s="181">
        <v>198</v>
      </c>
      <c r="AL8" s="181">
        <v>1554</v>
      </c>
    </row>
    <row r="9" spans="1:38" x14ac:dyDescent="0.25">
      <c r="A9" s="159" t="s">
        <v>7501</v>
      </c>
      <c r="B9" s="158">
        <v>0.97170000000000001</v>
      </c>
      <c r="C9" s="158" t="s">
        <v>84</v>
      </c>
      <c r="D9" s="158">
        <v>0.99339999999999995</v>
      </c>
      <c r="E9" s="158">
        <v>0.99239999999999995</v>
      </c>
      <c r="F9" s="158">
        <v>0.97450000000000003</v>
      </c>
      <c r="G9" s="158" t="s">
        <v>84</v>
      </c>
      <c r="H9" s="158">
        <v>0.85880000000000001</v>
      </c>
      <c r="I9" s="158" t="s">
        <v>84</v>
      </c>
      <c r="J9" s="158"/>
      <c r="K9" s="158"/>
      <c r="L9" s="158"/>
      <c r="M9" s="158">
        <v>0.96489999999999998</v>
      </c>
      <c r="N9" s="158">
        <v>0.97719999999999996</v>
      </c>
      <c r="O9" s="158" t="s">
        <v>84</v>
      </c>
      <c r="P9" s="158" t="s">
        <v>84</v>
      </c>
      <c r="Q9" s="158">
        <v>0.98429999999999995</v>
      </c>
      <c r="R9" s="158">
        <v>0.99719999999999998</v>
      </c>
      <c r="S9" s="158">
        <v>0.98380000000000001</v>
      </c>
      <c r="T9" s="158">
        <v>0.99639999999999995</v>
      </c>
      <c r="U9" s="158">
        <v>0.94599999999999995</v>
      </c>
      <c r="V9" s="158">
        <v>0.98799999999999999</v>
      </c>
      <c r="W9" s="158" t="s">
        <v>84</v>
      </c>
      <c r="X9" s="158" t="s">
        <v>84</v>
      </c>
      <c r="Y9" s="158">
        <v>0.82010000000000005</v>
      </c>
      <c r="Z9" s="158">
        <v>0.88980000000000004</v>
      </c>
      <c r="AA9" s="158" t="s">
        <v>84</v>
      </c>
      <c r="AB9" s="158" t="s">
        <v>84</v>
      </c>
      <c r="AC9" s="158"/>
      <c r="AD9" s="181">
        <v>3108</v>
      </c>
      <c r="AE9" s="181" t="s">
        <v>84</v>
      </c>
      <c r="AF9" s="181">
        <v>1077</v>
      </c>
      <c r="AG9" s="181">
        <v>1178</v>
      </c>
      <c r="AH9" s="181">
        <v>285</v>
      </c>
      <c r="AI9" s="181" t="s">
        <v>84</v>
      </c>
      <c r="AJ9" s="181">
        <v>396</v>
      </c>
      <c r="AK9" s="181" t="s">
        <v>84</v>
      </c>
      <c r="AL9" s="181">
        <v>2433</v>
      </c>
    </row>
    <row r="10" spans="1:38" x14ac:dyDescent="0.25">
      <c r="A10" s="159" t="s">
        <v>7502</v>
      </c>
      <c r="B10" s="158">
        <v>0.9264</v>
      </c>
      <c r="C10" s="158" t="s">
        <v>84</v>
      </c>
      <c r="D10" s="158">
        <v>0.99990000000000001</v>
      </c>
      <c r="E10" s="158">
        <v>0.94969999999999999</v>
      </c>
      <c r="F10" s="158" t="s">
        <v>84</v>
      </c>
      <c r="G10" s="158" t="s">
        <v>84</v>
      </c>
      <c r="H10" s="158">
        <v>0.79879999999999995</v>
      </c>
      <c r="I10" s="158" t="s">
        <v>84</v>
      </c>
      <c r="J10" s="158"/>
      <c r="K10" s="158"/>
      <c r="L10" s="158"/>
      <c r="M10" s="158">
        <v>0.90090000000000003</v>
      </c>
      <c r="N10" s="158">
        <v>0.94550000000000001</v>
      </c>
      <c r="O10" s="158" t="s">
        <v>84</v>
      </c>
      <c r="P10" s="158" t="s">
        <v>84</v>
      </c>
      <c r="Q10" s="158">
        <v>0</v>
      </c>
      <c r="R10" s="158">
        <v>1</v>
      </c>
      <c r="S10" s="158">
        <v>0.9052</v>
      </c>
      <c r="T10" s="158">
        <v>0.97360000000000002</v>
      </c>
      <c r="U10" s="158" t="s">
        <v>84</v>
      </c>
      <c r="V10" s="158" t="s">
        <v>84</v>
      </c>
      <c r="W10" s="158" t="s">
        <v>84</v>
      </c>
      <c r="X10" s="158" t="s">
        <v>84</v>
      </c>
      <c r="Y10" s="158">
        <v>0.72399999999999998</v>
      </c>
      <c r="Z10" s="158">
        <v>0.85540000000000005</v>
      </c>
      <c r="AA10" s="158" t="s">
        <v>84</v>
      </c>
      <c r="AB10" s="158" t="s">
        <v>84</v>
      </c>
      <c r="AC10" s="158"/>
      <c r="AD10" s="181">
        <v>622</v>
      </c>
      <c r="AE10" s="181" t="s">
        <v>84</v>
      </c>
      <c r="AF10" s="181">
        <v>194</v>
      </c>
      <c r="AG10" s="181">
        <v>215</v>
      </c>
      <c r="AH10" s="181" t="s">
        <v>84</v>
      </c>
      <c r="AI10" s="181" t="s">
        <v>84</v>
      </c>
      <c r="AJ10" s="181">
        <v>152</v>
      </c>
      <c r="AK10" s="181" t="s">
        <v>84</v>
      </c>
      <c r="AL10" s="181">
        <v>895</v>
      </c>
    </row>
    <row r="11" spans="1:38" x14ac:dyDescent="0.25">
      <c r="A11" s="159" t="s">
        <v>7503</v>
      </c>
      <c r="B11" s="158">
        <v>0.82820000000000005</v>
      </c>
      <c r="C11" s="158" t="s">
        <v>84</v>
      </c>
      <c r="D11" s="158">
        <v>0.82899999999999996</v>
      </c>
      <c r="E11" s="158">
        <v>0.86929999999999996</v>
      </c>
      <c r="F11" s="158">
        <v>0.84519999999999995</v>
      </c>
      <c r="G11" s="158" t="s">
        <v>84</v>
      </c>
      <c r="H11" s="158">
        <v>0.62260000000000004</v>
      </c>
      <c r="I11" s="158">
        <v>0.8911</v>
      </c>
      <c r="J11" s="158"/>
      <c r="K11" s="158"/>
      <c r="L11" s="158"/>
      <c r="M11" s="158">
        <v>0.81479999999999997</v>
      </c>
      <c r="N11" s="158">
        <v>0.84079999999999999</v>
      </c>
      <c r="O11" s="158" t="s">
        <v>84</v>
      </c>
      <c r="P11" s="158" t="s">
        <v>84</v>
      </c>
      <c r="Q11" s="158">
        <v>0.8024</v>
      </c>
      <c r="R11" s="158">
        <v>0.85240000000000005</v>
      </c>
      <c r="S11" s="158">
        <v>0.8498</v>
      </c>
      <c r="T11" s="158">
        <v>0.88649999999999995</v>
      </c>
      <c r="U11" s="158">
        <v>0.80669999999999997</v>
      </c>
      <c r="V11" s="158">
        <v>0.87660000000000005</v>
      </c>
      <c r="W11" s="158" t="s">
        <v>84</v>
      </c>
      <c r="X11" s="158" t="s">
        <v>84</v>
      </c>
      <c r="Y11" s="158">
        <v>0.56999999999999995</v>
      </c>
      <c r="Z11" s="158">
        <v>0.67059999999999997</v>
      </c>
      <c r="AA11" s="158">
        <v>0.83520000000000005</v>
      </c>
      <c r="AB11" s="158">
        <v>0.92879999999999996</v>
      </c>
      <c r="AC11" s="158"/>
      <c r="AD11" s="181">
        <v>3571</v>
      </c>
      <c r="AE11" s="181" t="s">
        <v>84</v>
      </c>
      <c r="AF11" s="181">
        <v>977</v>
      </c>
      <c r="AG11" s="181">
        <v>1452</v>
      </c>
      <c r="AH11" s="181">
        <v>460</v>
      </c>
      <c r="AI11" s="181" t="s">
        <v>84</v>
      </c>
      <c r="AJ11" s="181">
        <v>384</v>
      </c>
      <c r="AK11" s="181">
        <v>198</v>
      </c>
      <c r="AL11" s="181">
        <v>1554</v>
      </c>
    </row>
    <row r="12" spans="1:38" x14ac:dyDescent="0.25">
      <c r="A12" s="159" t="s">
        <v>7504</v>
      </c>
      <c r="B12" s="158">
        <v>0.68579999999999997</v>
      </c>
      <c r="C12" s="158" t="s">
        <v>84</v>
      </c>
      <c r="D12" s="158">
        <v>0.71640000000000004</v>
      </c>
      <c r="E12" s="158">
        <v>0.73960000000000004</v>
      </c>
      <c r="F12" s="158">
        <v>0.71699999999999997</v>
      </c>
      <c r="G12" s="158" t="s">
        <v>84</v>
      </c>
      <c r="H12" s="158">
        <v>0.36699999999999999</v>
      </c>
      <c r="I12" s="158" t="s">
        <v>84</v>
      </c>
      <c r="J12" s="158"/>
      <c r="K12" s="158"/>
      <c r="L12" s="158"/>
      <c r="M12" s="158">
        <v>0.66710000000000003</v>
      </c>
      <c r="N12" s="158">
        <v>0.70369999999999999</v>
      </c>
      <c r="O12" s="158" t="s">
        <v>84</v>
      </c>
      <c r="P12" s="158" t="s">
        <v>84</v>
      </c>
      <c r="Q12" s="158">
        <v>0.68459999999999999</v>
      </c>
      <c r="R12" s="158">
        <v>0.74570000000000003</v>
      </c>
      <c r="S12" s="158">
        <v>0.70950000000000002</v>
      </c>
      <c r="T12" s="158">
        <v>0.76719999999999999</v>
      </c>
      <c r="U12" s="158">
        <v>0.65280000000000005</v>
      </c>
      <c r="V12" s="158">
        <v>0.77149999999999996</v>
      </c>
      <c r="W12" s="158" t="s">
        <v>84</v>
      </c>
      <c r="X12" s="158" t="s">
        <v>84</v>
      </c>
      <c r="Y12" s="158">
        <v>0.31590000000000001</v>
      </c>
      <c r="Z12" s="158">
        <v>0.41810000000000003</v>
      </c>
      <c r="AA12" s="158" t="s">
        <v>84</v>
      </c>
      <c r="AB12" s="158" t="s">
        <v>84</v>
      </c>
      <c r="AC12" s="158"/>
      <c r="AD12" s="181">
        <v>3108</v>
      </c>
      <c r="AE12" s="181" t="s">
        <v>84</v>
      </c>
      <c r="AF12" s="181">
        <v>1077</v>
      </c>
      <c r="AG12" s="181">
        <v>1178</v>
      </c>
      <c r="AH12" s="181">
        <v>285</v>
      </c>
      <c r="AI12" s="181" t="s">
        <v>84</v>
      </c>
      <c r="AJ12" s="181">
        <v>396</v>
      </c>
      <c r="AK12" s="181" t="s">
        <v>84</v>
      </c>
      <c r="AL12" s="181">
        <v>2433</v>
      </c>
    </row>
    <row r="13" spans="1:38" x14ac:dyDescent="0.25">
      <c r="A13" s="159" t="s">
        <v>7505</v>
      </c>
      <c r="B13" s="158">
        <v>0.38950000000000001</v>
      </c>
      <c r="C13" s="158" t="s">
        <v>84</v>
      </c>
      <c r="D13" s="158">
        <v>0.497</v>
      </c>
      <c r="E13" s="158">
        <v>0.48809999999999998</v>
      </c>
      <c r="F13" s="158" t="s">
        <v>84</v>
      </c>
      <c r="G13" s="158" t="s">
        <v>84</v>
      </c>
      <c r="H13" s="158">
        <v>0.11650000000000001</v>
      </c>
      <c r="I13" s="158" t="s">
        <v>84</v>
      </c>
      <c r="J13" s="158"/>
      <c r="K13" s="158"/>
      <c r="L13" s="158"/>
      <c r="M13" s="158">
        <v>0.34050000000000002</v>
      </c>
      <c r="N13" s="158">
        <v>0.43819999999999998</v>
      </c>
      <c r="O13" s="158" t="s">
        <v>84</v>
      </c>
      <c r="P13" s="158" t="s">
        <v>84</v>
      </c>
      <c r="Q13" s="158">
        <v>0.40260000000000001</v>
      </c>
      <c r="R13" s="158">
        <v>0.58430000000000004</v>
      </c>
      <c r="S13" s="158">
        <v>0.3967</v>
      </c>
      <c r="T13" s="158">
        <v>0.57330000000000003</v>
      </c>
      <c r="U13" s="158" t="s">
        <v>84</v>
      </c>
      <c r="V13" s="158" t="s">
        <v>84</v>
      </c>
      <c r="W13" s="158" t="s">
        <v>84</v>
      </c>
      <c r="X13" s="158" t="s">
        <v>84</v>
      </c>
      <c r="Y13" s="158">
        <v>6.4799999999999996E-2</v>
      </c>
      <c r="Z13" s="158">
        <v>0.18459999999999999</v>
      </c>
      <c r="AA13" s="158" t="s">
        <v>84</v>
      </c>
      <c r="AB13" s="158" t="s">
        <v>84</v>
      </c>
      <c r="AC13" s="158"/>
      <c r="AD13" s="181">
        <v>622</v>
      </c>
      <c r="AE13" s="181" t="s">
        <v>84</v>
      </c>
      <c r="AF13" s="181">
        <v>194</v>
      </c>
      <c r="AG13" s="181">
        <v>215</v>
      </c>
      <c r="AH13" s="181" t="s">
        <v>84</v>
      </c>
      <c r="AI13" s="181" t="s">
        <v>84</v>
      </c>
      <c r="AJ13" s="181">
        <v>152</v>
      </c>
      <c r="AK13" s="181" t="s">
        <v>84</v>
      </c>
      <c r="AL13" s="181">
        <v>895</v>
      </c>
    </row>
    <row r="14" spans="1:38" x14ac:dyDescent="0.25">
      <c r="A14" s="159" t="s">
        <v>7506</v>
      </c>
      <c r="B14" s="158">
        <v>0.77190000000000003</v>
      </c>
      <c r="C14" s="158" t="s">
        <v>84</v>
      </c>
      <c r="D14" s="158">
        <v>0.76049999999999995</v>
      </c>
      <c r="E14" s="158">
        <v>0.82269999999999999</v>
      </c>
      <c r="F14" s="158">
        <v>0.79330000000000001</v>
      </c>
      <c r="G14" s="158" t="s">
        <v>84</v>
      </c>
      <c r="H14" s="158">
        <v>0.54600000000000004</v>
      </c>
      <c r="I14" s="158">
        <v>0.85170000000000001</v>
      </c>
      <c r="J14" s="158"/>
      <c r="K14" s="158"/>
      <c r="L14" s="158"/>
      <c r="M14" s="158">
        <v>0.75649999999999995</v>
      </c>
      <c r="N14" s="158">
        <v>0.78649999999999998</v>
      </c>
      <c r="O14" s="158" t="s">
        <v>84</v>
      </c>
      <c r="P14" s="158" t="s">
        <v>84</v>
      </c>
      <c r="Q14" s="158">
        <v>0.72950000000000004</v>
      </c>
      <c r="R14" s="158">
        <v>0.78839999999999999</v>
      </c>
      <c r="S14" s="158">
        <v>0.79990000000000006</v>
      </c>
      <c r="T14" s="158">
        <v>0.84319999999999995</v>
      </c>
      <c r="U14" s="158">
        <v>0.74980000000000002</v>
      </c>
      <c r="V14" s="158">
        <v>0.83009999999999995</v>
      </c>
      <c r="W14" s="158" t="s">
        <v>84</v>
      </c>
      <c r="X14" s="158" t="s">
        <v>84</v>
      </c>
      <c r="Y14" s="158">
        <v>0.49059999999999998</v>
      </c>
      <c r="Z14" s="158">
        <v>0.59799999999999998</v>
      </c>
      <c r="AA14" s="158">
        <v>0.78849999999999998</v>
      </c>
      <c r="AB14" s="158">
        <v>0.89729999999999999</v>
      </c>
      <c r="AC14" s="158"/>
      <c r="AD14" s="181">
        <v>3571</v>
      </c>
      <c r="AE14" s="181" t="s">
        <v>84</v>
      </c>
      <c r="AF14" s="181">
        <v>977</v>
      </c>
      <c r="AG14" s="181">
        <v>1452</v>
      </c>
      <c r="AH14" s="181">
        <v>460</v>
      </c>
      <c r="AI14" s="181" t="s">
        <v>84</v>
      </c>
      <c r="AJ14" s="181">
        <v>384</v>
      </c>
      <c r="AK14" s="181">
        <v>198</v>
      </c>
      <c r="AL14" s="181">
        <v>1554</v>
      </c>
    </row>
    <row r="15" spans="1:38" x14ac:dyDescent="0.25">
      <c r="A15" s="159" t="s">
        <v>7507</v>
      </c>
      <c r="B15" s="158">
        <v>0.63870000000000005</v>
      </c>
      <c r="C15" s="158" t="s">
        <v>84</v>
      </c>
      <c r="D15" s="158">
        <v>0.67110000000000003</v>
      </c>
      <c r="E15" s="158">
        <v>0.6905</v>
      </c>
      <c r="F15" s="158">
        <v>0.68459999999999999</v>
      </c>
      <c r="G15" s="158" t="s">
        <v>84</v>
      </c>
      <c r="H15" s="158">
        <v>0.30209999999999998</v>
      </c>
      <c r="I15" s="158" t="s">
        <v>84</v>
      </c>
      <c r="J15" s="158"/>
      <c r="K15" s="158"/>
      <c r="L15" s="158"/>
      <c r="M15" s="158">
        <v>0.61819999999999997</v>
      </c>
      <c r="N15" s="158">
        <v>0.65849999999999997</v>
      </c>
      <c r="O15" s="158" t="s">
        <v>84</v>
      </c>
      <c r="P15" s="158" t="s">
        <v>84</v>
      </c>
      <c r="Q15" s="158">
        <v>0.63580000000000003</v>
      </c>
      <c r="R15" s="158">
        <v>0.70379999999999998</v>
      </c>
      <c r="S15" s="158">
        <v>0.65700000000000003</v>
      </c>
      <c r="T15" s="158">
        <v>0.72150000000000003</v>
      </c>
      <c r="U15" s="158">
        <v>0.61480000000000001</v>
      </c>
      <c r="V15" s="158">
        <v>0.74429999999999996</v>
      </c>
      <c r="W15" s="158" t="s">
        <v>84</v>
      </c>
      <c r="X15" s="158" t="s">
        <v>84</v>
      </c>
      <c r="Y15" s="158">
        <v>0.25140000000000001</v>
      </c>
      <c r="Z15" s="158">
        <v>0.35420000000000001</v>
      </c>
      <c r="AA15" s="158" t="s">
        <v>84</v>
      </c>
      <c r="AB15" s="158" t="s">
        <v>84</v>
      </c>
      <c r="AC15" s="158"/>
      <c r="AD15" s="181">
        <v>3108</v>
      </c>
      <c r="AE15" s="181" t="s">
        <v>84</v>
      </c>
      <c r="AF15" s="181">
        <v>1077</v>
      </c>
      <c r="AG15" s="181">
        <v>1178</v>
      </c>
      <c r="AH15" s="181">
        <v>285</v>
      </c>
      <c r="AI15" s="181" t="s">
        <v>84</v>
      </c>
      <c r="AJ15" s="181">
        <v>396</v>
      </c>
      <c r="AK15" s="181" t="s">
        <v>84</v>
      </c>
      <c r="AL15" s="181">
        <v>2433</v>
      </c>
    </row>
    <row r="16" spans="1:38" x14ac:dyDescent="0.25">
      <c r="A16" s="159" t="s">
        <v>7508</v>
      </c>
      <c r="B16" s="158">
        <v>0.307</v>
      </c>
      <c r="C16" s="158" t="s">
        <v>84</v>
      </c>
      <c r="D16" s="158">
        <v>0.41410000000000002</v>
      </c>
      <c r="E16" s="158">
        <v>0.40110000000000001</v>
      </c>
      <c r="F16" s="158" t="s">
        <v>84</v>
      </c>
      <c r="G16" s="158" t="s">
        <v>84</v>
      </c>
      <c r="H16" s="158">
        <v>6.2100000000000002E-2</v>
      </c>
      <c r="I16" s="158" t="s">
        <v>84</v>
      </c>
      <c r="J16" s="158"/>
      <c r="K16" s="158"/>
      <c r="L16" s="158"/>
      <c r="M16" s="158">
        <v>0.25469999999999998</v>
      </c>
      <c r="N16" s="158">
        <v>0.36080000000000001</v>
      </c>
      <c r="O16" s="158" t="s">
        <v>84</v>
      </c>
      <c r="P16" s="158" t="s">
        <v>84</v>
      </c>
      <c r="Q16" s="158">
        <v>0.311</v>
      </c>
      <c r="R16" s="158">
        <v>0.51400000000000001</v>
      </c>
      <c r="S16" s="158">
        <v>0.29780000000000001</v>
      </c>
      <c r="T16" s="158">
        <v>0.50219999999999998</v>
      </c>
      <c r="U16" s="158" t="s">
        <v>84</v>
      </c>
      <c r="V16" s="158" t="s">
        <v>84</v>
      </c>
      <c r="W16" s="158" t="s">
        <v>84</v>
      </c>
      <c r="X16" s="158" t="s">
        <v>84</v>
      </c>
      <c r="Y16" s="158">
        <v>2.4500000000000001E-2</v>
      </c>
      <c r="Z16" s="158">
        <v>0.1249</v>
      </c>
      <c r="AA16" s="158" t="s">
        <v>84</v>
      </c>
      <c r="AB16" s="158" t="s">
        <v>84</v>
      </c>
      <c r="AC16" s="158"/>
      <c r="AD16" s="181">
        <v>622</v>
      </c>
      <c r="AE16" s="181" t="s">
        <v>84</v>
      </c>
      <c r="AF16" s="181">
        <v>194</v>
      </c>
      <c r="AG16" s="181">
        <v>215</v>
      </c>
      <c r="AH16" s="181" t="s">
        <v>84</v>
      </c>
      <c r="AI16" s="181" t="s">
        <v>84</v>
      </c>
      <c r="AJ16" s="181">
        <v>152</v>
      </c>
      <c r="AK16" s="181" t="s">
        <v>84</v>
      </c>
      <c r="AL16" s="181">
        <v>895</v>
      </c>
    </row>
    <row r="17" spans="1:38" x14ac:dyDescent="0.25">
      <c r="A17" s="159" t="s">
        <v>7509</v>
      </c>
      <c r="B17" s="158">
        <v>0.98129999999999995</v>
      </c>
      <c r="C17" s="158" t="s">
        <v>84</v>
      </c>
      <c r="D17" s="158">
        <v>0.99</v>
      </c>
      <c r="E17" s="158">
        <v>0.98939999999999995</v>
      </c>
      <c r="F17" s="158">
        <v>0.98799999999999999</v>
      </c>
      <c r="G17" s="158" t="s">
        <v>84</v>
      </c>
      <c r="H17" s="158">
        <v>0.91</v>
      </c>
      <c r="I17" s="158">
        <v>0.99580000000000002</v>
      </c>
      <c r="J17" s="158"/>
      <c r="K17" s="158"/>
      <c r="L17" s="158"/>
      <c r="M17" s="158">
        <v>0.97609999999999997</v>
      </c>
      <c r="N17" s="158">
        <v>0.98529999999999995</v>
      </c>
      <c r="O17" s="158" t="s">
        <v>84</v>
      </c>
      <c r="P17" s="158" t="s">
        <v>84</v>
      </c>
      <c r="Q17" s="158">
        <v>0.98060000000000003</v>
      </c>
      <c r="R17" s="158">
        <v>0.99490000000000001</v>
      </c>
      <c r="S17" s="158">
        <v>0.98219999999999996</v>
      </c>
      <c r="T17" s="158">
        <v>0.99370000000000003</v>
      </c>
      <c r="U17" s="158">
        <v>0.97160000000000002</v>
      </c>
      <c r="V17" s="158">
        <v>0.99490000000000001</v>
      </c>
      <c r="W17" s="158" t="s">
        <v>84</v>
      </c>
      <c r="X17" s="158" t="s">
        <v>84</v>
      </c>
      <c r="Y17" s="158">
        <v>0.87639999999999996</v>
      </c>
      <c r="Z17" s="158">
        <v>0.93479999999999996</v>
      </c>
      <c r="AA17" s="158">
        <v>0.95640000000000003</v>
      </c>
      <c r="AB17" s="158">
        <v>0.99960000000000004</v>
      </c>
      <c r="AC17" s="158"/>
      <c r="AD17" s="181">
        <v>3571</v>
      </c>
      <c r="AE17" s="181" t="s">
        <v>84</v>
      </c>
      <c r="AF17" s="181">
        <v>977</v>
      </c>
      <c r="AG17" s="181">
        <v>1452</v>
      </c>
      <c r="AH17" s="181">
        <v>460</v>
      </c>
      <c r="AI17" s="181" t="s">
        <v>84</v>
      </c>
      <c r="AJ17" s="181">
        <v>384</v>
      </c>
      <c r="AK17" s="181">
        <v>198</v>
      </c>
      <c r="AL17" s="181">
        <v>1554</v>
      </c>
    </row>
    <row r="18" spans="1:38" x14ac:dyDescent="0.25">
      <c r="A18" s="159" t="s">
        <v>7510</v>
      </c>
      <c r="B18" s="158">
        <v>0.92879999999999996</v>
      </c>
      <c r="C18" s="158" t="s">
        <v>84</v>
      </c>
      <c r="D18" s="158">
        <v>0.96399999999999997</v>
      </c>
      <c r="E18" s="158">
        <v>0.96760000000000002</v>
      </c>
      <c r="F18" s="158">
        <v>0.94059999999999999</v>
      </c>
      <c r="G18" s="158" t="s">
        <v>84</v>
      </c>
      <c r="H18" s="158">
        <v>0.71109999999999995</v>
      </c>
      <c r="I18" s="158" t="s">
        <v>84</v>
      </c>
      <c r="J18" s="158"/>
      <c r="K18" s="158"/>
      <c r="L18" s="158"/>
      <c r="M18" s="158">
        <v>0.91859999999999997</v>
      </c>
      <c r="N18" s="158">
        <v>0.93769999999999998</v>
      </c>
      <c r="O18" s="158" t="s">
        <v>84</v>
      </c>
      <c r="P18" s="158" t="s">
        <v>84</v>
      </c>
      <c r="Q18" s="158">
        <v>0.94940000000000002</v>
      </c>
      <c r="R18" s="158">
        <v>0.97450000000000003</v>
      </c>
      <c r="S18" s="158">
        <v>0.95409999999999995</v>
      </c>
      <c r="T18" s="158">
        <v>0.97709999999999997</v>
      </c>
      <c r="U18" s="158">
        <v>0.90329999999999999</v>
      </c>
      <c r="V18" s="158">
        <v>0.96379999999999999</v>
      </c>
      <c r="W18" s="158" t="s">
        <v>84</v>
      </c>
      <c r="X18" s="158" t="s">
        <v>84</v>
      </c>
      <c r="Y18" s="158">
        <v>0.66300000000000003</v>
      </c>
      <c r="Z18" s="158">
        <v>0.75370000000000004</v>
      </c>
      <c r="AA18" s="158" t="s">
        <v>84</v>
      </c>
      <c r="AB18" s="158" t="s">
        <v>84</v>
      </c>
      <c r="AC18" s="158"/>
      <c r="AD18" s="181">
        <v>3108</v>
      </c>
      <c r="AE18" s="181" t="s">
        <v>84</v>
      </c>
      <c r="AF18" s="181">
        <v>1077</v>
      </c>
      <c r="AG18" s="181">
        <v>1178</v>
      </c>
      <c r="AH18" s="181">
        <v>285</v>
      </c>
      <c r="AI18" s="181" t="s">
        <v>84</v>
      </c>
      <c r="AJ18" s="181">
        <v>396</v>
      </c>
      <c r="AK18" s="181" t="s">
        <v>84</v>
      </c>
      <c r="AL18" s="181">
        <v>2433</v>
      </c>
    </row>
    <row r="19" spans="1:38" x14ac:dyDescent="0.25">
      <c r="A19" s="159" t="s">
        <v>7511</v>
      </c>
      <c r="B19" s="158">
        <v>0.8135</v>
      </c>
      <c r="C19" s="158" t="s">
        <v>84</v>
      </c>
      <c r="D19" s="158">
        <v>0.96730000000000005</v>
      </c>
      <c r="E19" s="158">
        <v>0.83099999999999996</v>
      </c>
      <c r="F19" s="158" t="s">
        <v>84</v>
      </c>
      <c r="G19" s="158" t="s">
        <v>84</v>
      </c>
      <c r="H19" s="158">
        <v>0.59299999999999997</v>
      </c>
      <c r="I19" s="158" t="s">
        <v>84</v>
      </c>
      <c r="J19" s="158"/>
      <c r="K19" s="158"/>
      <c r="L19" s="158"/>
      <c r="M19" s="158">
        <v>0.77759999999999996</v>
      </c>
      <c r="N19" s="158">
        <v>0.84419999999999995</v>
      </c>
      <c r="O19" s="158" t="s">
        <v>84</v>
      </c>
      <c r="P19" s="158" t="s">
        <v>84</v>
      </c>
      <c r="Q19" s="158">
        <v>0.90549999999999997</v>
      </c>
      <c r="R19" s="158">
        <v>0.9889</v>
      </c>
      <c r="S19" s="158">
        <v>0.76770000000000005</v>
      </c>
      <c r="T19" s="158">
        <v>0.87839999999999996</v>
      </c>
      <c r="U19" s="158" t="s">
        <v>84</v>
      </c>
      <c r="V19" s="158" t="s">
        <v>84</v>
      </c>
      <c r="W19" s="158" t="s">
        <v>84</v>
      </c>
      <c r="X19" s="158" t="s">
        <v>84</v>
      </c>
      <c r="Y19" s="158">
        <v>0.5071</v>
      </c>
      <c r="Z19" s="158">
        <v>0.66890000000000005</v>
      </c>
      <c r="AA19" s="158" t="s">
        <v>84</v>
      </c>
      <c r="AB19" s="158" t="s">
        <v>84</v>
      </c>
      <c r="AC19" s="158"/>
      <c r="AD19" s="181">
        <v>622</v>
      </c>
      <c r="AE19" s="181" t="s">
        <v>84</v>
      </c>
      <c r="AF19" s="181">
        <v>194</v>
      </c>
      <c r="AG19" s="181">
        <v>215</v>
      </c>
      <c r="AH19" s="181" t="s">
        <v>84</v>
      </c>
      <c r="AI19" s="181" t="s">
        <v>84</v>
      </c>
      <c r="AJ19" s="181">
        <v>152</v>
      </c>
      <c r="AK19" s="181" t="s">
        <v>84</v>
      </c>
      <c r="AL19" s="181">
        <v>895</v>
      </c>
    </row>
    <row r="20" spans="1:38" x14ac:dyDescent="0.25">
      <c r="A20" s="159" t="s">
        <v>7512</v>
      </c>
      <c r="B20" s="158">
        <v>0.96030000000000004</v>
      </c>
      <c r="C20" s="158" t="s">
        <v>84</v>
      </c>
      <c r="D20" s="158">
        <v>0.97589999999999999</v>
      </c>
      <c r="E20" s="158">
        <v>0.97189999999999999</v>
      </c>
      <c r="F20" s="158">
        <v>0.96940000000000004</v>
      </c>
      <c r="G20" s="158" t="s">
        <v>84</v>
      </c>
      <c r="H20" s="158">
        <v>0.85899999999999999</v>
      </c>
      <c r="I20" s="158">
        <v>0.97140000000000004</v>
      </c>
      <c r="J20" s="158"/>
      <c r="K20" s="158"/>
      <c r="L20" s="158"/>
      <c r="M20" s="158">
        <v>0.95309999999999995</v>
      </c>
      <c r="N20" s="158">
        <v>0.96640000000000004</v>
      </c>
      <c r="O20" s="158" t="s">
        <v>84</v>
      </c>
      <c r="P20" s="158" t="s">
        <v>84</v>
      </c>
      <c r="Q20" s="158">
        <v>0.96340000000000003</v>
      </c>
      <c r="R20" s="158">
        <v>0.98419999999999996</v>
      </c>
      <c r="S20" s="158">
        <v>0.96160000000000001</v>
      </c>
      <c r="T20" s="158">
        <v>0.97950000000000004</v>
      </c>
      <c r="U20" s="158">
        <v>0.94810000000000005</v>
      </c>
      <c r="V20" s="158">
        <v>0.98209999999999997</v>
      </c>
      <c r="W20" s="158" t="s">
        <v>84</v>
      </c>
      <c r="X20" s="158" t="s">
        <v>84</v>
      </c>
      <c r="Y20" s="158">
        <v>0.8196</v>
      </c>
      <c r="Z20" s="158">
        <v>0.89029999999999998</v>
      </c>
      <c r="AA20" s="158">
        <v>0.93440000000000001</v>
      </c>
      <c r="AB20" s="158">
        <v>0.98760000000000003</v>
      </c>
      <c r="AC20" s="158"/>
      <c r="AD20" s="181">
        <v>3571</v>
      </c>
      <c r="AE20" s="181" t="s">
        <v>84</v>
      </c>
      <c r="AF20" s="181">
        <v>977</v>
      </c>
      <c r="AG20" s="181">
        <v>1452</v>
      </c>
      <c r="AH20" s="181">
        <v>460</v>
      </c>
      <c r="AI20" s="181" t="s">
        <v>84</v>
      </c>
      <c r="AJ20" s="181">
        <v>384</v>
      </c>
      <c r="AK20" s="181">
        <v>198</v>
      </c>
      <c r="AL20" s="181">
        <v>1554</v>
      </c>
    </row>
    <row r="21" spans="1:38" x14ac:dyDescent="0.25">
      <c r="A21" s="159" t="s">
        <v>7513</v>
      </c>
      <c r="B21" s="158">
        <v>0.87329999999999997</v>
      </c>
      <c r="C21" s="158" t="s">
        <v>84</v>
      </c>
      <c r="D21" s="158">
        <v>0.91700000000000004</v>
      </c>
      <c r="E21" s="158">
        <v>0.9173</v>
      </c>
      <c r="F21" s="158">
        <v>0.90510000000000002</v>
      </c>
      <c r="G21" s="158" t="s">
        <v>84</v>
      </c>
      <c r="H21" s="158">
        <v>0.59650000000000003</v>
      </c>
      <c r="I21" s="158" t="s">
        <v>84</v>
      </c>
      <c r="J21" s="158"/>
      <c r="K21" s="158"/>
      <c r="L21" s="158"/>
      <c r="M21" s="158">
        <v>0.86029999999999995</v>
      </c>
      <c r="N21" s="158">
        <v>0.88519999999999999</v>
      </c>
      <c r="O21" s="158" t="s">
        <v>84</v>
      </c>
      <c r="P21" s="158" t="s">
        <v>84</v>
      </c>
      <c r="Q21" s="158">
        <v>0.89690000000000003</v>
      </c>
      <c r="R21" s="158">
        <v>0.93330000000000002</v>
      </c>
      <c r="S21" s="158">
        <v>0.89829999999999999</v>
      </c>
      <c r="T21" s="158">
        <v>0.93289999999999995</v>
      </c>
      <c r="U21" s="158">
        <v>0.86080000000000001</v>
      </c>
      <c r="V21" s="158">
        <v>0.93579999999999997</v>
      </c>
      <c r="W21" s="158" t="s">
        <v>84</v>
      </c>
      <c r="X21" s="158" t="s">
        <v>84</v>
      </c>
      <c r="Y21" s="158">
        <v>0.54520000000000002</v>
      </c>
      <c r="Z21" s="158">
        <v>0.64390000000000003</v>
      </c>
      <c r="AA21" s="158" t="s">
        <v>84</v>
      </c>
      <c r="AB21" s="158" t="s">
        <v>84</v>
      </c>
      <c r="AC21" s="158"/>
      <c r="AD21" s="181">
        <v>3108</v>
      </c>
      <c r="AE21" s="181" t="s">
        <v>84</v>
      </c>
      <c r="AF21" s="181">
        <v>1077</v>
      </c>
      <c r="AG21" s="181">
        <v>1178</v>
      </c>
      <c r="AH21" s="181">
        <v>285</v>
      </c>
      <c r="AI21" s="181" t="s">
        <v>84</v>
      </c>
      <c r="AJ21" s="181">
        <v>396</v>
      </c>
      <c r="AK21" s="181" t="s">
        <v>84</v>
      </c>
      <c r="AL21" s="181">
        <v>2433</v>
      </c>
    </row>
    <row r="22" spans="1:38" x14ac:dyDescent="0.25">
      <c r="A22" s="159" t="s">
        <v>7514</v>
      </c>
      <c r="B22" s="158">
        <v>0.69379999999999997</v>
      </c>
      <c r="C22" s="158" t="s">
        <v>84</v>
      </c>
      <c r="D22" s="158">
        <v>0.85</v>
      </c>
      <c r="E22" s="158">
        <v>0.74339999999999995</v>
      </c>
      <c r="F22" s="158" t="s">
        <v>84</v>
      </c>
      <c r="G22" s="158" t="s">
        <v>84</v>
      </c>
      <c r="H22" s="158">
        <v>0.43809999999999999</v>
      </c>
      <c r="I22" s="158" t="s">
        <v>84</v>
      </c>
      <c r="J22" s="158"/>
      <c r="K22" s="158"/>
      <c r="L22" s="158"/>
      <c r="M22" s="158">
        <v>0.65169999999999995</v>
      </c>
      <c r="N22" s="158">
        <v>0.7319</v>
      </c>
      <c r="O22" s="158" t="s">
        <v>84</v>
      </c>
      <c r="P22" s="158" t="s">
        <v>84</v>
      </c>
      <c r="Q22" s="158">
        <v>0.77780000000000005</v>
      </c>
      <c r="R22" s="158">
        <v>0.9002</v>
      </c>
      <c r="S22" s="158">
        <v>0.67049999999999998</v>
      </c>
      <c r="T22" s="158">
        <v>0.80249999999999999</v>
      </c>
      <c r="U22" s="158" t="s">
        <v>84</v>
      </c>
      <c r="V22" s="158" t="s">
        <v>84</v>
      </c>
      <c r="W22" s="158" t="s">
        <v>84</v>
      </c>
      <c r="X22" s="158" t="s">
        <v>84</v>
      </c>
      <c r="Y22" s="158">
        <v>0.35339999999999999</v>
      </c>
      <c r="Z22" s="158">
        <v>0.51949999999999996</v>
      </c>
      <c r="AA22" s="158" t="s">
        <v>84</v>
      </c>
      <c r="AB22" s="158" t="s">
        <v>84</v>
      </c>
      <c r="AC22" s="158"/>
      <c r="AD22" s="181">
        <v>622</v>
      </c>
      <c r="AE22" s="181" t="s">
        <v>84</v>
      </c>
      <c r="AF22" s="181">
        <v>194</v>
      </c>
      <c r="AG22" s="181">
        <v>215</v>
      </c>
      <c r="AH22" s="181" t="s">
        <v>84</v>
      </c>
      <c r="AI22" s="181" t="s">
        <v>84</v>
      </c>
      <c r="AJ22" s="181">
        <v>152</v>
      </c>
      <c r="AK22" s="181" t="s">
        <v>84</v>
      </c>
      <c r="AL22" s="181">
        <v>895</v>
      </c>
    </row>
    <row r="23" spans="1:38" x14ac:dyDescent="0.25">
      <c r="A23" s="159" t="s">
        <v>7515</v>
      </c>
      <c r="B23" s="158">
        <v>0.93840000000000001</v>
      </c>
      <c r="C23" s="158" t="s">
        <v>84</v>
      </c>
      <c r="D23" s="158">
        <v>0.95669999999999999</v>
      </c>
      <c r="E23" s="158">
        <v>0.95650000000000002</v>
      </c>
      <c r="F23" s="158">
        <v>0.95299999999999996</v>
      </c>
      <c r="G23" s="158" t="s">
        <v>84</v>
      </c>
      <c r="H23" s="158">
        <v>0.80520000000000003</v>
      </c>
      <c r="I23" s="158">
        <v>0.94689999999999996</v>
      </c>
      <c r="J23" s="158"/>
      <c r="K23" s="158"/>
      <c r="L23" s="158"/>
      <c r="M23" s="158">
        <v>0.92969999999999997</v>
      </c>
      <c r="N23" s="158">
        <v>0.94599999999999995</v>
      </c>
      <c r="O23" s="158" t="s">
        <v>84</v>
      </c>
      <c r="P23" s="158" t="s">
        <v>84</v>
      </c>
      <c r="Q23" s="158">
        <v>0.94110000000000005</v>
      </c>
      <c r="R23" s="158">
        <v>0.96819999999999995</v>
      </c>
      <c r="S23" s="158">
        <v>0.94410000000000005</v>
      </c>
      <c r="T23" s="158">
        <v>0.96619999999999995</v>
      </c>
      <c r="U23" s="158">
        <v>0.92830000000000001</v>
      </c>
      <c r="V23" s="158">
        <v>0.96940000000000004</v>
      </c>
      <c r="W23" s="158" t="s">
        <v>84</v>
      </c>
      <c r="X23" s="158" t="s">
        <v>84</v>
      </c>
      <c r="Y23" s="158">
        <v>0.76149999999999995</v>
      </c>
      <c r="Z23" s="158">
        <v>0.84179999999999999</v>
      </c>
      <c r="AA23" s="158">
        <v>0.90359999999999996</v>
      </c>
      <c r="AB23" s="158">
        <v>0.97109999999999996</v>
      </c>
      <c r="AC23" s="158"/>
      <c r="AD23" s="181">
        <v>3571</v>
      </c>
      <c r="AE23" s="181" t="s">
        <v>84</v>
      </c>
      <c r="AF23" s="181">
        <v>977</v>
      </c>
      <c r="AG23" s="181">
        <v>1452</v>
      </c>
      <c r="AH23" s="181">
        <v>460</v>
      </c>
      <c r="AI23" s="181" t="s">
        <v>84</v>
      </c>
      <c r="AJ23" s="181">
        <v>384</v>
      </c>
      <c r="AK23" s="181">
        <v>198</v>
      </c>
      <c r="AL23" s="181">
        <v>1554</v>
      </c>
    </row>
    <row r="24" spans="1:38" x14ac:dyDescent="0.25">
      <c r="A24" s="159" t="s">
        <v>7516</v>
      </c>
      <c r="B24" s="158">
        <v>0.83189999999999997</v>
      </c>
      <c r="C24" s="158" t="s">
        <v>84</v>
      </c>
      <c r="D24" s="158">
        <v>0.86609999999999998</v>
      </c>
      <c r="E24" s="158">
        <v>0.88090000000000002</v>
      </c>
      <c r="F24" s="158">
        <v>0.87270000000000003</v>
      </c>
      <c r="G24" s="158" t="s">
        <v>84</v>
      </c>
      <c r="H24" s="158">
        <v>0.5474</v>
      </c>
      <c r="I24" s="158" t="s">
        <v>84</v>
      </c>
      <c r="J24" s="158"/>
      <c r="K24" s="158"/>
      <c r="L24" s="158"/>
      <c r="M24" s="158">
        <v>0.81730000000000003</v>
      </c>
      <c r="N24" s="158">
        <v>0.84550000000000003</v>
      </c>
      <c r="O24" s="158" t="s">
        <v>84</v>
      </c>
      <c r="P24" s="158" t="s">
        <v>84</v>
      </c>
      <c r="Q24" s="158">
        <v>0.84209999999999996</v>
      </c>
      <c r="R24" s="158">
        <v>0.88660000000000005</v>
      </c>
      <c r="S24" s="158">
        <v>0.8589</v>
      </c>
      <c r="T24" s="158">
        <v>0.89970000000000006</v>
      </c>
      <c r="U24" s="158">
        <v>0.82350000000000001</v>
      </c>
      <c r="V24" s="158">
        <v>0.90900000000000003</v>
      </c>
      <c r="W24" s="158" t="s">
        <v>84</v>
      </c>
      <c r="X24" s="158" t="s">
        <v>84</v>
      </c>
      <c r="Y24" s="158">
        <v>0.49540000000000001</v>
      </c>
      <c r="Z24" s="158">
        <v>0.59630000000000005</v>
      </c>
      <c r="AA24" s="158" t="s">
        <v>84</v>
      </c>
      <c r="AB24" s="158" t="s">
        <v>84</v>
      </c>
      <c r="AC24" s="158"/>
      <c r="AD24" s="181">
        <v>3108</v>
      </c>
      <c r="AE24" s="181" t="s">
        <v>84</v>
      </c>
      <c r="AF24" s="181">
        <v>1077</v>
      </c>
      <c r="AG24" s="181">
        <v>1178</v>
      </c>
      <c r="AH24" s="181">
        <v>285</v>
      </c>
      <c r="AI24" s="181" t="s">
        <v>84</v>
      </c>
      <c r="AJ24" s="181">
        <v>396</v>
      </c>
      <c r="AK24" s="181" t="s">
        <v>84</v>
      </c>
      <c r="AL24" s="181">
        <v>2433</v>
      </c>
    </row>
    <row r="25" spans="1:38" x14ac:dyDescent="0.25">
      <c r="A25" s="159" t="s">
        <v>7517</v>
      </c>
      <c r="B25" s="158">
        <v>0.62880000000000003</v>
      </c>
      <c r="C25" s="158" t="s">
        <v>84</v>
      </c>
      <c r="D25" s="158">
        <v>0.78759999999999997</v>
      </c>
      <c r="E25" s="158">
        <v>0.68110000000000004</v>
      </c>
      <c r="F25" s="158" t="s">
        <v>84</v>
      </c>
      <c r="G25" s="158" t="s">
        <v>84</v>
      </c>
      <c r="H25" s="158">
        <v>0.36030000000000001</v>
      </c>
      <c r="I25" s="158" t="s">
        <v>84</v>
      </c>
      <c r="J25" s="158"/>
      <c r="K25" s="158"/>
      <c r="L25" s="158"/>
      <c r="M25" s="158">
        <v>0.58420000000000005</v>
      </c>
      <c r="N25" s="158">
        <v>0.67010000000000003</v>
      </c>
      <c r="O25" s="158" t="s">
        <v>84</v>
      </c>
      <c r="P25" s="158" t="s">
        <v>84</v>
      </c>
      <c r="Q25" s="158">
        <v>0.70760000000000001</v>
      </c>
      <c r="R25" s="158">
        <v>0.84809999999999997</v>
      </c>
      <c r="S25" s="158">
        <v>0.60329999999999995</v>
      </c>
      <c r="T25" s="158">
        <v>0.74690000000000001</v>
      </c>
      <c r="U25" s="158" t="s">
        <v>84</v>
      </c>
      <c r="V25" s="158" t="s">
        <v>84</v>
      </c>
      <c r="W25" s="158" t="s">
        <v>84</v>
      </c>
      <c r="X25" s="158" t="s">
        <v>84</v>
      </c>
      <c r="Y25" s="158">
        <v>0.2787</v>
      </c>
      <c r="Z25" s="158">
        <v>0.44219999999999998</v>
      </c>
      <c r="AA25" s="158" t="s">
        <v>84</v>
      </c>
      <c r="AB25" s="158" t="s">
        <v>84</v>
      </c>
      <c r="AC25" s="158"/>
      <c r="AD25" s="181">
        <v>622</v>
      </c>
      <c r="AE25" s="181" t="s">
        <v>84</v>
      </c>
      <c r="AF25" s="181">
        <v>194</v>
      </c>
      <c r="AG25" s="181">
        <v>215</v>
      </c>
      <c r="AH25" s="181" t="s">
        <v>84</v>
      </c>
      <c r="AI25" s="181" t="s">
        <v>84</v>
      </c>
      <c r="AJ25" s="181">
        <v>152</v>
      </c>
      <c r="AK25" s="181" t="s">
        <v>84</v>
      </c>
      <c r="AL25" s="181">
        <v>895</v>
      </c>
    </row>
    <row r="26" spans="1:38" x14ac:dyDescent="0.25">
      <c r="A26" s="159" t="s">
        <v>7518</v>
      </c>
      <c r="B26" s="158">
        <v>0.3972</v>
      </c>
      <c r="C26" s="158" t="s">
        <v>84</v>
      </c>
      <c r="D26" s="158">
        <v>0.41860000000000003</v>
      </c>
      <c r="E26" s="158">
        <v>0.4879</v>
      </c>
      <c r="F26" s="158">
        <v>0.48880000000000001</v>
      </c>
      <c r="G26" s="158">
        <v>0.49569999999999997</v>
      </c>
      <c r="H26" s="158">
        <v>0.2878</v>
      </c>
      <c r="I26" s="158">
        <v>0.4617</v>
      </c>
      <c r="J26" s="158"/>
      <c r="K26" s="158"/>
      <c r="L26" s="158"/>
      <c r="M26" s="158">
        <v>0.38019999999999998</v>
      </c>
      <c r="N26" s="158">
        <v>0.41410000000000002</v>
      </c>
      <c r="O26" s="158" t="s">
        <v>84</v>
      </c>
      <c r="P26" s="158" t="s">
        <v>84</v>
      </c>
      <c r="Q26" s="158">
        <v>0.36830000000000002</v>
      </c>
      <c r="R26" s="158">
        <v>0.46800000000000003</v>
      </c>
      <c r="S26" s="158">
        <v>0.4511</v>
      </c>
      <c r="T26" s="158">
        <v>0.52370000000000005</v>
      </c>
      <c r="U26" s="158">
        <v>0.44569999999999999</v>
      </c>
      <c r="V26" s="158">
        <v>0.53039999999999998</v>
      </c>
      <c r="W26" s="158">
        <v>0.41020000000000001</v>
      </c>
      <c r="X26" s="158">
        <v>0.57550000000000001</v>
      </c>
      <c r="Y26" s="158">
        <v>0.2636</v>
      </c>
      <c r="Z26" s="158">
        <v>0.31240000000000001</v>
      </c>
      <c r="AA26" s="158">
        <v>0.36699999999999999</v>
      </c>
      <c r="AB26" s="158">
        <v>0.55100000000000005</v>
      </c>
      <c r="AC26" s="158"/>
      <c r="AD26" s="181">
        <v>3216</v>
      </c>
      <c r="AE26" s="181" t="s">
        <v>84</v>
      </c>
      <c r="AF26" s="181">
        <v>375</v>
      </c>
      <c r="AG26" s="181">
        <v>732</v>
      </c>
      <c r="AH26" s="181">
        <v>537</v>
      </c>
      <c r="AI26" s="181">
        <v>140</v>
      </c>
      <c r="AJ26" s="181">
        <v>1321</v>
      </c>
      <c r="AK26" s="181">
        <v>111</v>
      </c>
      <c r="AL26" s="181">
        <v>5326</v>
      </c>
    </row>
    <row r="27" spans="1:38" x14ac:dyDescent="0.25">
      <c r="A27" s="159" t="s">
        <v>7519</v>
      </c>
      <c r="B27" s="158">
        <v>0.23519999999999999</v>
      </c>
      <c r="C27" s="158" t="s">
        <v>84</v>
      </c>
      <c r="D27" s="158">
        <v>0.31059999999999999</v>
      </c>
      <c r="E27" s="158">
        <v>0.3155</v>
      </c>
      <c r="F27" s="158">
        <v>0.37980000000000003</v>
      </c>
      <c r="G27" s="158">
        <v>0.3251</v>
      </c>
      <c r="H27" s="158">
        <v>0.14230000000000001</v>
      </c>
      <c r="I27" s="158">
        <v>0.31490000000000001</v>
      </c>
      <c r="J27" s="158"/>
      <c r="K27" s="158"/>
      <c r="L27" s="158"/>
      <c r="M27" s="158">
        <v>0.22600000000000001</v>
      </c>
      <c r="N27" s="158">
        <v>0.2445</v>
      </c>
      <c r="O27" s="158" t="s">
        <v>84</v>
      </c>
      <c r="P27" s="158" t="s">
        <v>84</v>
      </c>
      <c r="Q27" s="158">
        <v>0.28299999999999997</v>
      </c>
      <c r="R27" s="158">
        <v>0.33850000000000002</v>
      </c>
      <c r="S27" s="158">
        <v>0.29299999999999998</v>
      </c>
      <c r="T27" s="158">
        <v>0.3382</v>
      </c>
      <c r="U27" s="158">
        <v>0.34789999999999999</v>
      </c>
      <c r="V27" s="158">
        <v>0.41160000000000002</v>
      </c>
      <c r="W27" s="158">
        <v>0.26469999999999999</v>
      </c>
      <c r="X27" s="158">
        <v>0.38669999999999999</v>
      </c>
      <c r="Y27" s="158">
        <v>0.1318</v>
      </c>
      <c r="Z27" s="158">
        <v>0.1532</v>
      </c>
      <c r="AA27" s="158">
        <v>0.24840000000000001</v>
      </c>
      <c r="AB27" s="158">
        <v>0.38329999999999997</v>
      </c>
      <c r="AC27" s="158"/>
      <c r="AD27" s="181">
        <v>8355</v>
      </c>
      <c r="AE27" s="181" t="s">
        <v>84</v>
      </c>
      <c r="AF27" s="181">
        <v>1107</v>
      </c>
      <c r="AG27" s="181">
        <v>1694</v>
      </c>
      <c r="AH27" s="181">
        <v>934</v>
      </c>
      <c r="AI27" s="181">
        <v>233</v>
      </c>
      <c r="AJ27" s="181">
        <v>4200</v>
      </c>
      <c r="AK27" s="181">
        <v>187</v>
      </c>
      <c r="AL27" s="181">
        <v>15344</v>
      </c>
    </row>
    <row r="28" spans="1:38" x14ac:dyDescent="0.25">
      <c r="A28" s="159" t="s">
        <v>7520</v>
      </c>
      <c r="B28" s="158">
        <v>9.4799999999999995E-2</v>
      </c>
      <c r="C28" s="158" t="s">
        <v>84</v>
      </c>
      <c r="D28" s="158">
        <v>0.1681</v>
      </c>
      <c r="E28" s="158">
        <v>0.16850000000000001</v>
      </c>
      <c r="F28" s="158">
        <v>0.1249</v>
      </c>
      <c r="G28" s="158" t="s">
        <v>84</v>
      </c>
      <c r="H28" s="158">
        <v>6.2700000000000006E-2</v>
      </c>
      <c r="I28" s="158" t="s">
        <v>84</v>
      </c>
      <c r="J28" s="158"/>
      <c r="K28" s="158"/>
      <c r="L28" s="158"/>
      <c r="M28" s="158">
        <v>8.3099999999999993E-2</v>
      </c>
      <c r="N28" s="158">
        <v>0.1074</v>
      </c>
      <c r="O28" s="158" t="s">
        <v>84</v>
      </c>
      <c r="P28" s="158" t="s">
        <v>84</v>
      </c>
      <c r="Q28" s="158">
        <v>0.12</v>
      </c>
      <c r="R28" s="158">
        <v>0.22320000000000001</v>
      </c>
      <c r="S28" s="158">
        <v>0.13120000000000001</v>
      </c>
      <c r="T28" s="158">
        <v>0.2097</v>
      </c>
      <c r="U28" s="158">
        <v>7.3200000000000001E-2</v>
      </c>
      <c r="V28" s="158">
        <v>0.191</v>
      </c>
      <c r="W28" s="158" t="s">
        <v>84</v>
      </c>
      <c r="X28" s="158" t="s">
        <v>84</v>
      </c>
      <c r="Y28" s="158">
        <v>5.11E-2</v>
      </c>
      <c r="Z28" s="158">
        <v>7.5899999999999995E-2</v>
      </c>
      <c r="AA28" s="158" t="s">
        <v>84</v>
      </c>
      <c r="AB28" s="158" t="s">
        <v>84</v>
      </c>
      <c r="AC28" s="158"/>
      <c r="AD28" s="181">
        <v>2515</v>
      </c>
      <c r="AE28" s="181" t="s">
        <v>84</v>
      </c>
      <c r="AF28" s="181">
        <v>228</v>
      </c>
      <c r="AG28" s="181">
        <v>400</v>
      </c>
      <c r="AH28" s="181">
        <v>135</v>
      </c>
      <c r="AI28" s="181" t="s">
        <v>84</v>
      </c>
      <c r="AJ28" s="181">
        <v>1641</v>
      </c>
      <c r="AK28" s="181" t="s">
        <v>84</v>
      </c>
      <c r="AL28" s="181">
        <v>4839</v>
      </c>
    </row>
    <row r="29" spans="1:38" x14ac:dyDescent="0.25">
      <c r="A29" s="159" t="s">
        <v>7521</v>
      </c>
      <c r="B29" s="158">
        <v>0.87949999999999995</v>
      </c>
      <c r="C29" s="158" t="s">
        <v>84</v>
      </c>
      <c r="D29" s="158">
        <v>0.94450000000000001</v>
      </c>
      <c r="E29" s="158">
        <v>0.92259999999999998</v>
      </c>
      <c r="F29" s="158">
        <v>0.91290000000000004</v>
      </c>
      <c r="G29" s="158">
        <v>0.92900000000000005</v>
      </c>
      <c r="H29" s="158">
        <v>0.81489999999999996</v>
      </c>
      <c r="I29" s="158">
        <v>0.91930000000000001</v>
      </c>
      <c r="J29" s="158"/>
      <c r="K29" s="158"/>
      <c r="L29" s="158"/>
      <c r="M29" s="158">
        <v>0.86770000000000003</v>
      </c>
      <c r="N29" s="158">
        <v>0.89019999999999999</v>
      </c>
      <c r="O29" s="158" t="s">
        <v>84</v>
      </c>
      <c r="P29" s="158" t="s">
        <v>84</v>
      </c>
      <c r="Q29" s="158">
        <v>0.91579999999999995</v>
      </c>
      <c r="R29" s="158">
        <v>0.96360000000000001</v>
      </c>
      <c r="S29" s="158">
        <v>0.90069999999999995</v>
      </c>
      <c r="T29" s="158">
        <v>0.93979999999999997</v>
      </c>
      <c r="U29" s="158">
        <v>0.88560000000000005</v>
      </c>
      <c r="V29" s="158">
        <v>0.93389999999999995</v>
      </c>
      <c r="W29" s="158">
        <v>0.87170000000000003</v>
      </c>
      <c r="X29" s="158">
        <v>0.96130000000000004</v>
      </c>
      <c r="Y29" s="158">
        <v>0.79300000000000004</v>
      </c>
      <c r="Z29" s="158">
        <v>0.83479999999999999</v>
      </c>
      <c r="AA29" s="158">
        <v>0.85029999999999994</v>
      </c>
      <c r="AB29" s="158">
        <v>0.95730000000000004</v>
      </c>
      <c r="AC29" s="158"/>
      <c r="AD29" s="181">
        <v>3216</v>
      </c>
      <c r="AE29" s="181" t="s">
        <v>84</v>
      </c>
      <c r="AF29" s="181">
        <v>375</v>
      </c>
      <c r="AG29" s="181">
        <v>732</v>
      </c>
      <c r="AH29" s="181">
        <v>537</v>
      </c>
      <c r="AI29" s="181">
        <v>140</v>
      </c>
      <c r="AJ29" s="181">
        <v>1321</v>
      </c>
      <c r="AK29" s="181">
        <v>111</v>
      </c>
      <c r="AL29" s="181">
        <v>5326</v>
      </c>
    </row>
    <row r="30" spans="1:38" x14ac:dyDescent="0.25">
      <c r="A30" s="159" t="s">
        <v>7522</v>
      </c>
      <c r="B30" s="158">
        <v>0.75</v>
      </c>
      <c r="C30" s="158" t="s">
        <v>84</v>
      </c>
      <c r="D30" s="158">
        <v>0.88700000000000001</v>
      </c>
      <c r="E30" s="158">
        <v>0.80630000000000002</v>
      </c>
      <c r="F30" s="158">
        <v>0.83309999999999995</v>
      </c>
      <c r="G30" s="158">
        <v>0.84799999999999998</v>
      </c>
      <c r="H30" s="158">
        <v>0.66520000000000001</v>
      </c>
      <c r="I30" s="158">
        <v>0.79359999999999997</v>
      </c>
      <c r="J30" s="158"/>
      <c r="K30" s="158"/>
      <c r="L30" s="158"/>
      <c r="M30" s="158">
        <v>0.74060000000000004</v>
      </c>
      <c r="N30" s="158">
        <v>0.7591</v>
      </c>
      <c r="O30" s="158" t="s">
        <v>84</v>
      </c>
      <c r="P30" s="158" t="s">
        <v>84</v>
      </c>
      <c r="Q30" s="158">
        <v>0.86660000000000004</v>
      </c>
      <c r="R30" s="158">
        <v>0.90439999999999998</v>
      </c>
      <c r="S30" s="158">
        <v>0.78659999999999997</v>
      </c>
      <c r="T30" s="158">
        <v>0.82440000000000002</v>
      </c>
      <c r="U30" s="158">
        <v>0.80740000000000001</v>
      </c>
      <c r="V30" s="158">
        <v>0.85560000000000003</v>
      </c>
      <c r="W30" s="158">
        <v>0.79469999999999996</v>
      </c>
      <c r="X30" s="158">
        <v>0.88839999999999997</v>
      </c>
      <c r="Y30" s="158">
        <v>0.65100000000000002</v>
      </c>
      <c r="Z30" s="158">
        <v>0.67910000000000004</v>
      </c>
      <c r="AA30" s="158">
        <v>0.72829999999999995</v>
      </c>
      <c r="AB30" s="158">
        <v>0.84499999999999997</v>
      </c>
      <c r="AC30" s="158"/>
      <c r="AD30" s="181">
        <v>8355</v>
      </c>
      <c r="AE30" s="181" t="s">
        <v>84</v>
      </c>
      <c r="AF30" s="181">
        <v>1107</v>
      </c>
      <c r="AG30" s="181">
        <v>1694</v>
      </c>
      <c r="AH30" s="181">
        <v>934</v>
      </c>
      <c r="AI30" s="181">
        <v>233</v>
      </c>
      <c r="AJ30" s="181">
        <v>4200</v>
      </c>
      <c r="AK30" s="181">
        <v>187</v>
      </c>
      <c r="AL30" s="181">
        <v>15344</v>
      </c>
    </row>
    <row r="31" spans="1:38" x14ac:dyDescent="0.25">
      <c r="A31" s="159" t="s">
        <v>7523</v>
      </c>
      <c r="B31" s="158">
        <v>0.56159999999999999</v>
      </c>
      <c r="C31" s="158" t="s">
        <v>84</v>
      </c>
      <c r="D31" s="158">
        <v>0.78469999999999995</v>
      </c>
      <c r="E31" s="158">
        <v>0.62909999999999999</v>
      </c>
      <c r="F31" s="158">
        <v>0.56169999999999998</v>
      </c>
      <c r="G31" s="158" t="s">
        <v>84</v>
      </c>
      <c r="H31" s="158">
        <v>0.51149999999999995</v>
      </c>
      <c r="I31" s="158" t="s">
        <v>84</v>
      </c>
      <c r="J31" s="158"/>
      <c r="K31" s="158"/>
      <c r="L31" s="158"/>
      <c r="M31" s="158">
        <v>0.54259999999999997</v>
      </c>
      <c r="N31" s="158">
        <v>0.58020000000000005</v>
      </c>
      <c r="O31" s="158" t="s">
        <v>84</v>
      </c>
      <c r="P31" s="158" t="s">
        <v>84</v>
      </c>
      <c r="Q31" s="158">
        <v>0.72430000000000005</v>
      </c>
      <c r="R31" s="158">
        <v>0.83330000000000004</v>
      </c>
      <c r="S31" s="158">
        <v>0.58050000000000002</v>
      </c>
      <c r="T31" s="158">
        <v>0.67379999999999995</v>
      </c>
      <c r="U31" s="158">
        <v>0.47660000000000002</v>
      </c>
      <c r="V31" s="158">
        <v>0.63829999999999998</v>
      </c>
      <c r="W31" s="158" t="s">
        <v>84</v>
      </c>
      <c r="X31" s="158" t="s">
        <v>84</v>
      </c>
      <c r="Y31" s="158">
        <v>0.48809999999999998</v>
      </c>
      <c r="Z31" s="158">
        <v>0.5343</v>
      </c>
      <c r="AA31" s="158" t="s">
        <v>84</v>
      </c>
      <c r="AB31" s="158" t="s">
        <v>84</v>
      </c>
      <c r="AC31" s="158"/>
      <c r="AD31" s="181">
        <v>2515</v>
      </c>
      <c r="AE31" s="181" t="s">
        <v>84</v>
      </c>
      <c r="AF31" s="181">
        <v>228</v>
      </c>
      <c r="AG31" s="181">
        <v>400</v>
      </c>
      <c r="AH31" s="181">
        <v>135</v>
      </c>
      <c r="AI31" s="181" t="s">
        <v>84</v>
      </c>
      <c r="AJ31" s="181">
        <v>1641</v>
      </c>
      <c r="AK31" s="181" t="s">
        <v>84</v>
      </c>
      <c r="AL31" s="181">
        <v>4839</v>
      </c>
    </row>
    <row r="32" spans="1:38" x14ac:dyDescent="0.25">
      <c r="A32" s="159" t="s">
        <v>7524</v>
      </c>
      <c r="B32" s="158">
        <v>0.21820000000000001</v>
      </c>
      <c r="C32" s="158" t="s">
        <v>84</v>
      </c>
      <c r="D32" s="158">
        <v>0.19339999999999999</v>
      </c>
      <c r="E32" s="158">
        <v>0.27650000000000002</v>
      </c>
      <c r="F32" s="158">
        <v>0.31009999999999999</v>
      </c>
      <c r="G32" s="158">
        <v>0.28649999999999998</v>
      </c>
      <c r="H32" s="158">
        <v>0.15029999999999999</v>
      </c>
      <c r="I32" s="158">
        <v>0.19070000000000001</v>
      </c>
      <c r="J32" s="158"/>
      <c r="K32" s="158"/>
      <c r="L32" s="158"/>
      <c r="M32" s="158">
        <v>0.20369999999999999</v>
      </c>
      <c r="N32" s="158">
        <v>0.2331</v>
      </c>
      <c r="O32" s="158" t="s">
        <v>84</v>
      </c>
      <c r="P32" s="158" t="s">
        <v>84</v>
      </c>
      <c r="Q32" s="158">
        <v>0.1535</v>
      </c>
      <c r="R32" s="158">
        <v>0.23669999999999999</v>
      </c>
      <c r="S32" s="158">
        <v>0.24360000000000001</v>
      </c>
      <c r="T32" s="158">
        <v>0.31040000000000001</v>
      </c>
      <c r="U32" s="158">
        <v>0.27060000000000001</v>
      </c>
      <c r="V32" s="158">
        <v>0.35039999999999999</v>
      </c>
      <c r="W32" s="158">
        <v>0.21260000000000001</v>
      </c>
      <c r="X32" s="158">
        <v>0.36459999999999998</v>
      </c>
      <c r="Y32" s="158">
        <v>0.13120000000000001</v>
      </c>
      <c r="Z32" s="158">
        <v>0.17069999999999999</v>
      </c>
      <c r="AA32" s="158">
        <v>0.124</v>
      </c>
      <c r="AB32" s="158">
        <v>0.26840000000000003</v>
      </c>
      <c r="AC32" s="158"/>
      <c r="AD32" s="181">
        <v>3216</v>
      </c>
      <c r="AE32" s="181" t="s">
        <v>84</v>
      </c>
      <c r="AF32" s="181">
        <v>375</v>
      </c>
      <c r="AG32" s="181">
        <v>732</v>
      </c>
      <c r="AH32" s="181">
        <v>537</v>
      </c>
      <c r="AI32" s="181">
        <v>140</v>
      </c>
      <c r="AJ32" s="181">
        <v>1321</v>
      </c>
      <c r="AK32" s="181">
        <v>111</v>
      </c>
      <c r="AL32" s="181">
        <v>5326</v>
      </c>
    </row>
    <row r="33" spans="1:38" x14ac:dyDescent="0.25">
      <c r="A33" s="159" t="s">
        <v>7525</v>
      </c>
      <c r="B33" s="158">
        <v>0.1142</v>
      </c>
      <c r="C33" s="158" t="s">
        <v>84</v>
      </c>
      <c r="D33" s="158">
        <v>0.1573</v>
      </c>
      <c r="E33" s="158">
        <v>0.1721</v>
      </c>
      <c r="F33" s="158">
        <v>0.21149999999999999</v>
      </c>
      <c r="G33" s="158">
        <v>0.15820000000000001</v>
      </c>
      <c r="H33" s="158">
        <v>5.4600000000000003E-2</v>
      </c>
      <c r="I33" s="158">
        <v>0.1401</v>
      </c>
      <c r="J33" s="158"/>
      <c r="K33" s="158"/>
      <c r="L33" s="158"/>
      <c r="M33" s="158">
        <v>0.1071</v>
      </c>
      <c r="N33" s="158">
        <v>0.1216</v>
      </c>
      <c r="O33" s="158" t="s">
        <v>84</v>
      </c>
      <c r="P33" s="158" t="s">
        <v>84</v>
      </c>
      <c r="Q33" s="158">
        <v>0.13519999999999999</v>
      </c>
      <c r="R33" s="158">
        <v>0.18090000000000001</v>
      </c>
      <c r="S33" s="158">
        <v>0.15340000000000001</v>
      </c>
      <c r="T33" s="158">
        <v>0.19170000000000001</v>
      </c>
      <c r="U33" s="158">
        <v>0.18429999999999999</v>
      </c>
      <c r="V33" s="158">
        <v>0.2399</v>
      </c>
      <c r="W33" s="158">
        <v>0.11219999999999999</v>
      </c>
      <c r="X33" s="158">
        <v>0.21129999999999999</v>
      </c>
      <c r="Y33" s="158">
        <v>4.7699999999999999E-2</v>
      </c>
      <c r="Z33" s="158">
        <v>6.2199999999999998E-2</v>
      </c>
      <c r="AA33" s="158">
        <v>9.3100000000000002E-2</v>
      </c>
      <c r="AB33" s="158">
        <v>0.1966</v>
      </c>
      <c r="AC33" s="158"/>
      <c r="AD33" s="181">
        <v>8355</v>
      </c>
      <c r="AE33" s="181" t="s">
        <v>84</v>
      </c>
      <c r="AF33" s="181">
        <v>1107</v>
      </c>
      <c r="AG33" s="181">
        <v>1694</v>
      </c>
      <c r="AH33" s="181">
        <v>934</v>
      </c>
      <c r="AI33" s="181">
        <v>233</v>
      </c>
      <c r="AJ33" s="181">
        <v>4200</v>
      </c>
      <c r="AK33" s="181">
        <v>187</v>
      </c>
      <c r="AL33" s="181">
        <v>15344</v>
      </c>
    </row>
    <row r="34" spans="1:38" x14ac:dyDescent="0.25">
      <c r="A34" s="159" t="s">
        <v>7526</v>
      </c>
      <c r="B34" s="158">
        <v>3.2300000000000002E-2</v>
      </c>
      <c r="C34" s="158" t="s">
        <v>84</v>
      </c>
      <c r="D34" s="158">
        <v>4.82E-2</v>
      </c>
      <c r="E34" s="158">
        <v>6.0100000000000001E-2</v>
      </c>
      <c r="F34" s="158">
        <v>4.5699999999999998E-2</v>
      </c>
      <c r="G34" s="158" t="s">
        <v>84</v>
      </c>
      <c r="H34" s="158">
        <v>2.06E-2</v>
      </c>
      <c r="I34" s="158" t="s">
        <v>84</v>
      </c>
      <c r="J34" s="158"/>
      <c r="K34" s="158"/>
      <c r="L34" s="158"/>
      <c r="M34" s="158">
        <v>2.47E-2</v>
      </c>
      <c r="N34" s="158">
        <v>4.1399999999999999E-2</v>
      </c>
      <c r="O34" s="158" t="s">
        <v>84</v>
      </c>
      <c r="P34" s="158" t="s">
        <v>84</v>
      </c>
      <c r="Q34" s="158">
        <v>2.1600000000000001E-2</v>
      </c>
      <c r="R34" s="158">
        <v>9.0899999999999995E-2</v>
      </c>
      <c r="S34" s="158">
        <v>3.5900000000000001E-2</v>
      </c>
      <c r="T34" s="158">
        <v>9.2799999999999994E-2</v>
      </c>
      <c r="U34" s="158">
        <v>1.67E-2</v>
      </c>
      <c r="V34" s="158">
        <v>9.7600000000000006E-2</v>
      </c>
      <c r="W34" s="158" t="s">
        <v>84</v>
      </c>
      <c r="X34" s="158" t="s">
        <v>84</v>
      </c>
      <c r="Y34" s="158">
        <v>1.35E-2</v>
      </c>
      <c r="Z34" s="158">
        <v>3.0200000000000001E-2</v>
      </c>
      <c r="AA34" s="158" t="s">
        <v>84</v>
      </c>
      <c r="AB34" s="158" t="s">
        <v>84</v>
      </c>
      <c r="AC34" s="158"/>
      <c r="AD34" s="181">
        <v>2515</v>
      </c>
      <c r="AE34" s="181" t="s">
        <v>84</v>
      </c>
      <c r="AF34" s="181">
        <v>228</v>
      </c>
      <c r="AG34" s="181">
        <v>400</v>
      </c>
      <c r="AH34" s="181">
        <v>135</v>
      </c>
      <c r="AI34" s="181" t="s">
        <v>84</v>
      </c>
      <c r="AJ34" s="181">
        <v>1641</v>
      </c>
      <c r="AK34" s="181" t="s">
        <v>84</v>
      </c>
      <c r="AL34" s="181">
        <v>4839</v>
      </c>
    </row>
    <row r="35" spans="1:38" x14ac:dyDescent="0.25">
      <c r="A35" s="159" t="s">
        <v>7527</v>
      </c>
      <c r="B35" s="158">
        <v>0.1517</v>
      </c>
      <c r="C35" s="158" t="s">
        <v>84</v>
      </c>
      <c r="D35" s="158">
        <v>0.1183</v>
      </c>
      <c r="E35" s="158">
        <v>0.1933</v>
      </c>
      <c r="F35" s="158">
        <v>0.22159999999999999</v>
      </c>
      <c r="G35" s="158">
        <v>0.22900000000000001</v>
      </c>
      <c r="H35" s="158">
        <v>0.1011</v>
      </c>
      <c r="I35" s="158">
        <v>0.1457</v>
      </c>
      <c r="J35" s="158"/>
      <c r="K35" s="158"/>
      <c r="L35" s="158"/>
      <c r="M35" s="158">
        <v>0.13880000000000001</v>
      </c>
      <c r="N35" s="158">
        <v>0.16520000000000001</v>
      </c>
      <c r="O35" s="158" t="s">
        <v>84</v>
      </c>
      <c r="P35" s="158" t="s">
        <v>84</v>
      </c>
      <c r="Q35" s="158">
        <v>8.5199999999999998E-2</v>
      </c>
      <c r="R35" s="158">
        <v>0.15709999999999999</v>
      </c>
      <c r="S35" s="158">
        <v>0.1633</v>
      </c>
      <c r="T35" s="158">
        <v>0.22520000000000001</v>
      </c>
      <c r="U35" s="158">
        <v>0.18559999999999999</v>
      </c>
      <c r="V35" s="158">
        <v>0.2596</v>
      </c>
      <c r="W35" s="158">
        <v>0.16070000000000001</v>
      </c>
      <c r="X35" s="158">
        <v>0.30459999999999998</v>
      </c>
      <c r="Y35" s="158">
        <v>8.4699999999999998E-2</v>
      </c>
      <c r="Z35" s="158">
        <v>0.1191</v>
      </c>
      <c r="AA35" s="158">
        <v>8.77E-2</v>
      </c>
      <c r="AB35" s="158">
        <v>0.21790000000000001</v>
      </c>
      <c r="AC35" s="158"/>
      <c r="AD35" s="181">
        <v>3216</v>
      </c>
      <c r="AE35" s="181" t="s">
        <v>84</v>
      </c>
      <c r="AF35" s="181">
        <v>375</v>
      </c>
      <c r="AG35" s="181">
        <v>732</v>
      </c>
      <c r="AH35" s="181">
        <v>537</v>
      </c>
      <c r="AI35" s="181">
        <v>140</v>
      </c>
      <c r="AJ35" s="181">
        <v>1321</v>
      </c>
      <c r="AK35" s="181">
        <v>111</v>
      </c>
      <c r="AL35" s="181">
        <v>5326</v>
      </c>
    </row>
    <row r="36" spans="1:38" x14ac:dyDescent="0.25">
      <c r="A36" s="159" t="s">
        <v>7528</v>
      </c>
      <c r="B36" s="158">
        <v>7.4399999999999994E-2</v>
      </c>
      <c r="C36" s="158" t="s">
        <v>84</v>
      </c>
      <c r="D36" s="158">
        <v>0.1053</v>
      </c>
      <c r="E36" s="158">
        <v>0.1118</v>
      </c>
      <c r="F36" s="158">
        <v>0.15379999999999999</v>
      </c>
      <c r="G36" s="158">
        <v>0.12959999999999999</v>
      </c>
      <c r="H36" s="158">
        <v>2.9700000000000001E-2</v>
      </c>
      <c r="I36" s="158">
        <v>9.1899999999999996E-2</v>
      </c>
      <c r="J36" s="158"/>
      <c r="K36" s="158"/>
      <c r="L36" s="158"/>
      <c r="M36" s="158">
        <v>6.8199999999999997E-2</v>
      </c>
      <c r="N36" s="158">
        <v>8.0799999999999997E-2</v>
      </c>
      <c r="O36" s="158" t="s">
        <v>84</v>
      </c>
      <c r="P36" s="158" t="s">
        <v>84</v>
      </c>
      <c r="Q36" s="158">
        <v>8.5800000000000001E-2</v>
      </c>
      <c r="R36" s="158">
        <v>0.12709999999999999</v>
      </c>
      <c r="S36" s="158">
        <v>9.5399999999999999E-2</v>
      </c>
      <c r="T36" s="158">
        <v>0.12959999999999999</v>
      </c>
      <c r="U36" s="158">
        <v>0.1293</v>
      </c>
      <c r="V36" s="158">
        <v>0.18029999999999999</v>
      </c>
      <c r="W36" s="158">
        <v>8.6499999999999994E-2</v>
      </c>
      <c r="X36" s="158">
        <v>0.18160000000000001</v>
      </c>
      <c r="Y36" s="158">
        <v>2.4299999999999999E-2</v>
      </c>
      <c r="Z36" s="158">
        <v>3.5799999999999998E-2</v>
      </c>
      <c r="AA36" s="158">
        <v>5.3499999999999999E-2</v>
      </c>
      <c r="AB36" s="158">
        <v>0.14280000000000001</v>
      </c>
      <c r="AC36" s="158"/>
      <c r="AD36" s="181">
        <v>8355</v>
      </c>
      <c r="AE36" s="181" t="s">
        <v>84</v>
      </c>
      <c r="AF36" s="181">
        <v>1107</v>
      </c>
      <c r="AG36" s="181">
        <v>1694</v>
      </c>
      <c r="AH36" s="181">
        <v>934</v>
      </c>
      <c r="AI36" s="181">
        <v>233</v>
      </c>
      <c r="AJ36" s="181">
        <v>4200</v>
      </c>
      <c r="AK36" s="181">
        <v>187</v>
      </c>
      <c r="AL36" s="181">
        <v>15344</v>
      </c>
    </row>
    <row r="37" spans="1:38" x14ac:dyDescent="0.25">
      <c r="A37" s="159" t="s">
        <v>7529</v>
      </c>
      <c r="B37" s="158">
        <v>1.6199999999999999E-2</v>
      </c>
      <c r="C37" s="158" t="s">
        <v>84</v>
      </c>
      <c r="D37" s="158">
        <v>2.6200000000000001E-2</v>
      </c>
      <c r="E37" s="158">
        <v>3.0800000000000001E-2</v>
      </c>
      <c r="F37" s="158">
        <v>2.1399999999999999E-2</v>
      </c>
      <c r="G37" s="158" t="s">
        <v>84</v>
      </c>
      <c r="H37" s="158">
        <v>1.21E-2</v>
      </c>
      <c r="I37" s="158" t="s">
        <v>84</v>
      </c>
      <c r="J37" s="158"/>
      <c r="K37" s="158"/>
      <c r="L37" s="158"/>
      <c r="M37" s="158">
        <v>1.01E-2</v>
      </c>
      <c r="N37" s="158">
        <v>2.46E-2</v>
      </c>
      <c r="O37" s="158" t="s">
        <v>84</v>
      </c>
      <c r="P37" s="158" t="s">
        <v>84</v>
      </c>
      <c r="Q37" s="158">
        <v>2.3E-3</v>
      </c>
      <c r="R37" s="158">
        <v>0.11210000000000001</v>
      </c>
      <c r="S37" s="158">
        <v>1.37E-2</v>
      </c>
      <c r="T37" s="158">
        <v>5.9499999999999997E-2</v>
      </c>
      <c r="U37" s="158">
        <v>4.4999999999999997E-3</v>
      </c>
      <c r="V37" s="158">
        <v>6.5000000000000002E-2</v>
      </c>
      <c r="W37" s="158" t="s">
        <v>84</v>
      </c>
      <c r="X37" s="158" t="s">
        <v>84</v>
      </c>
      <c r="Y37" s="158">
        <v>6.6E-3</v>
      </c>
      <c r="Z37" s="158">
        <v>2.07E-2</v>
      </c>
      <c r="AA37" s="158" t="s">
        <v>84</v>
      </c>
      <c r="AB37" s="158" t="s">
        <v>84</v>
      </c>
      <c r="AC37" s="158"/>
      <c r="AD37" s="181">
        <v>2515</v>
      </c>
      <c r="AE37" s="181" t="s">
        <v>84</v>
      </c>
      <c r="AF37" s="181">
        <v>228</v>
      </c>
      <c r="AG37" s="181">
        <v>400</v>
      </c>
      <c r="AH37" s="181">
        <v>135</v>
      </c>
      <c r="AI37" s="181" t="s">
        <v>84</v>
      </c>
      <c r="AJ37" s="181">
        <v>1641</v>
      </c>
      <c r="AK37" s="181" t="s">
        <v>84</v>
      </c>
      <c r="AL37" s="181">
        <v>4839</v>
      </c>
    </row>
    <row r="38" spans="1:38" x14ac:dyDescent="0.25">
      <c r="A38" s="159" t="s">
        <v>7530</v>
      </c>
      <c r="B38" s="158">
        <v>0.72430000000000005</v>
      </c>
      <c r="C38" s="158" t="s">
        <v>84</v>
      </c>
      <c r="D38" s="158">
        <v>0.79059999999999997</v>
      </c>
      <c r="E38" s="158">
        <v>0.78939999999999999</v>
      </c>
      <c r="F38" s="158">
        <v>0.81120000000000003</v>
      </c>
      <c r="G38" s="158">
        <v>0.84409999999999996</v>
      </c>
      <c r="H38" s="158">
        <v>0.61409999999999998</v>
      </c>
      <c r="I38" s="158">
        <v>0.81179999999999997</v>
      </c>
      <c r="J38" s="158"/>
      <c r="K38" s="158"/>
      <c r="L38" s="158"/>
      <c r="M38" s="158">
        <v>0.70850000000000002</v>
      </c>
      <c r="N38" s="158">
        <v>0.73939999999999995</v>
      </c>
      <c r="O38" s="158" t="s">
        <v>84</v>
      </c>
      <c r="P38" s="158" t="s">
        <v>84</v>
      </c>
      <c r="Q38" s="158">
        <v>0.74570000000000003</v>
      </c>
      <c r="R38" s="158">
        <v>0.82850000000000001</v>
      </c>
      <c r="S38" s="158">
        <v>0.75800000000000001</v>
      </c>
      <c r="T38" s="158">
        <v>0.81730000000000003</v>
      </c>
      <c r="U38" s="158">
        <v>0.77529999999999999</v>
      </c>
      <c r="V38" s="158">
        <v>0.84189999999999998</v>
      </c>
      <c r="W38" s="158">
        <v>0.77229999999999999</v>
      </c>
      <c r="X38" s="158">
        <v>0.89480000000000004</v>
      </c>
      <c r="Y38" s="158">
        <v>0.58730000000000004</v>
      </c>
      <c r="Z38" s="158">
        <v>0.63970000000000005</v>
      </c>
      <c r="AA38" s="158">
        <v>0.72560000000000002</v>
      </c>
      <c r="AB38" s="158">
        <v>0.87329999999999997</v>
      </c>
      <c r="AC38" s="158"/>
      <c r="AD38" s="181">
        <v>3216</v>
      </c>
      <c r="AE38" s="181" t="s">
        <v>84</v>
      </c>
      <c r="AF38" s="181">
        <v>375</v>
      </c>
      <c r="AG38" s="181">
        <v>732</v>
      </c>
      <c r="AH38" s="181">
        <v>537</v>
      </c>
      <c r="AI38" s="181">
        <v>140</v>
      </c>
      <c r="AJ38" s="181">
        <v>1321</v>
      </c>
      <c r="AK38" s="181">
        <v>111</v>
      </c>
      <c r="AL38" s="181">
        <v>5326</v>
      </c>
    </row>
    <row r="39" spans="1:38" x14ac:dyDescent="0.25">
      <c r="A39" s="159" t="s">
        <v>7531</v>
      </c>
      <c r="B39" s="158">
        <v>0.53180000000000005</v>
      </c>
      <c r="C39" s="158" t="s">
        <v>84</v>
      </c>
      <c r="D39" s="158">
        <v>0.66420000000000001</v>
      </c>
      <c r="E39" s="158">
        <v>0.61850000000000005</v>
      </c>
      <c r="F39" s="158">
        <v>0.67679999999999996</v>
      </c>
      <c r="G39" s="158">
        <v>0.67530000000000001</v>
      </c>
      <c r="H39" s="158">
        <v>0.41849999999999998</v>
      </c>
      <c r="I39" s="158">
        <v>0.60389999999999999</v>
      </c>
      <c r="J39" s="158"/>
      <c r="K39" s="158"/>
      <c r="L39" s="158"/>
      <c r="M39" s="158">
        <v>0.52100000000000002</v>
      </c>
      <c r="N39" s="158">
        <v>0.54249999999999998</v>
      </c>
      <c r="O39" s="158" t="s">
        <v>84</v>
      </c>
      <c r="P39" s="158" t="s">
        <v>84</v>
      </c>
      <c r="Q39" s="158">
        <v>0.63529999999999998</v>
      </c>
      <c r="R39" s="158">
        <v>0.6915</v>
      </c>
      <c r="S39" s="158">
        <v>0.59470000000000001</v>
      </c>
      <c r="T39" s="158">
        <v>0.64129999999999998</v>
      </c>
      <c r="U39" s="158">
        <v>0.64539999999999997</v>
      </c>
      <c r="V39" s="158">
        <v>0.70599999999999996</v>
      </c>
      <c r="W39" s="158">
        <v>0.61029999999999995</v>
      </c>
      <c r="X39" s="158">
        <v>0.73180000000000001</v>
      </c>
      <c r="Y39" s="158">
        <v>0.40360000000000001</v>
      </c>
      <c r="Z39" s="158">
        <v>0.43340000000000001</v>
      </c>
      <c r="AA39" s="158">
        <v>0.52949999999999997</v>
      </c>
      <c r="AB39" s="158">
        <v>0.67020000000000002</v>
      </c>
      <c r="AC39" s="158"/>
      <c r="AD39" s="181">
        <v>8355</v>
      </c>
      <c r="AE39" s="181" t="s">
        <v>84</v>
      </c>
      <c r="AF39" s="181">
        <v>1107</v>
      </c>
      <c r="AG39" s="181">
        <v>1694</v>
      </c>
      <c r="AH39" s="181">
        <v>934</v>
      </c>
      <c r="AI39" s="181">
        <v>233</v>
      </c>
      <c r="AJ39" s="181">
        <v>4200</v>
      </c>
      <c r="AK39" s="181">
        <v>187</v>
      </c>
      <c r="AL39" s="181">
        <v>15344</v>
      </c>
    </row>
    <row r="40" spans="1:38" x14ac:dyDescent="0.25">
      <c r="A40" s="159" t="s">
        <v>7532</v>
      </c>
      <c r="B40" s="158">
        <v>0.32929999999999998</v>
      </c>
      <c r="C40" s="158" t="s">
        <v>84</v>
      </c>
      <c r="D40" s="158">
        <v>0.51649999999999996</v>
      </c>
      <c r="E40" s="158">
        <v>0.43880000000000002</v>
      </c>
      <c r="F40" s="158">
        <v>0.39040000000000002</v>
      </c>
      <c r="G40" s="158" t="s">
        <v>84</v>
      </c>
      <c r="H40" s="158">
        <v>0.27039999999999997</v>
      </c>
      <c r="I40" s="158" t="s">
        <v>84</v>
      </c>
      <c r="J40" s="158"/>
      <c r="K40" s="158"/>
      <c r="L40" s="158"/>
      <c r="M40" s="158">
        <v>0.31090000000000001</v>
      </c>
      <c r="N40" s="158">
        <v>0.34770000000000001</v>
      </c>
      <c r="O40" s="158" t="s">
        <v>84</v>
      </c>
      <c r="P40" s="158" t="s">
        <v>84</v>
      </c>
      <c r="Q40" s="158">
        <v>0.4481</v>
      </c>
      <c r="R40" s="158">
        <v>0.5806</v>
      </c>
      <c r="S40" s="158">
        <v>0.3891</v>
      </c>
      <c r="T40" s="158">
        <v>0.4874</v>
      </c>
      <c r="U40" s="158">
        <v>0.308</v>
      </c>
      <c r="V40" s="158">
        <v>0.4718</v>
      </c>
      <c r="W40" s="158" t="s">
        <v>84</v>
      </c>
      <c r="X40" s="158" t="s">
        <v>84</v>
      </c>
      <c r="Y40" s="158">
        <v>0.2492</v>
      </c>
      <c r="Z40" s="158">
        <v>0.29189999999999999</v>
      </c>
      <c r="AA40" s="158" t="s">
        <v>84</v>
      </c>
      <c r="AB40" s="158" t="s">
        <v>84</v>
      </c>
      <c r="AC40" s="158"/>
      <c r="AD40" s="181">
        <v>2515</v>
      </c>
      <c r="AE40" s="181" t="s">
        <v>84</v>
      </c>
      <c r="AF40" s="181">
        <v>228</v>
      </c>
      <c r="AG40" s="181">
        <v>400</v>
      </c>
      <c r="AH40" s="181">
        <v>135</v>
      </c>
      <c r="AI40" s="181" t="s">
        <v>84</v>
      </c>
      <c r="AJ40" s="181">
        <v>1641</v>
      </c>
      <c r="AK40" s="181" t="s">
        <v>84</v>
      </c>
      <c r="AL40" s="181">
        <v>4839</v>
      </c>
    </row>
    <row r="41" spans="1:38" x14ac:dyDescent="0.25">
      <c r="A41" s="159" t="s">
        <v>7533</v>
      </c>
      <c r="B41" s="158">
        <v>0.57750000000000001</v>
      </c>
      <c r="C41" s="158" t="s">
        <v>84</v>
      </c>
      <c r="D41" s="158">
        <v>0.66879999999999995</v>
      </c>
      <c r="E41" s="158">
        <v>0.6522</v>
      </c>
      <c r="F41" s="158">
        <v>0.64980000000000004</v>
      </c>
      <c r="G41" s="158">
        <v>0.65900000000000003</v>
      </c>
      <c r="H41" s="158">
        <v>0.45929999999999999</v>
      </c>
      <c r="I41" s="158">
        <v>0.73160000000000003</v>
      </c>
      <c r="J41" s="158"/>
      <c r="K41" s="158"/>
      <c r="L41" s="158"/>
      <c r="M41" s="158">
        <v>0.56020000000000003</v>
      </c>
      <c r="N41" s="158">
        <v>0.59440000000000004</v>
      </c>
      <c r="O41" s="158" t="s">
        <v>84</v>
      </c>
      <c r="P41" s="158" t="s">
        <v>84</v>
      </c>
      <c r="Q41" s="158">
        <v>0.61850000000000005</v>
      </c>
      <c r="R41" s="158">
        <v>0.71409999999999996</v>
      </c>
      <c r="S41" s="158">
        <v>0.61629999999999996</v>
      </c>
      <c r="T41" s="158">
        <v>0.68559999999999999</v>
      </c>
      <c r="U41" s="158">
        <v>0.60770000000000002</v>
      </c>
      <c r="V41" s="158">
        <v>0.68869999999999998</v>
      </c>
      <c r="W41" s="158">
        <v>0.57379999999999998</v>
      </c>
      <c r="X41" s="158">
        <v>0.73119999999999996</v>
      </c>
      <c r="Y41" s="158">
        <v>0.43219999999999997</v>
      </c>
      <c r="Z41" s="158">
        <v>0.48599999999999999</v>
      </c>
      <c r="AA41" s="158">
        <v>0.63839999999999997</v>
      </c>
      <c r="AB41" s="158">
        <v>0.80449999999999999</v>
      </c>
      <c r="AC41" s="158"/>
      <c r="AD41" s="181">
        <v>3216</v>
      </c>
      <c r="AE41" s="181" t="s">
        <v>84</v>
      </c>
      <c r="AF41" s="181">
        <v>375</v>
      </c>
      <c r="AG41" s="181">
        <v>732</v>
      </c>
      <c r="AH41" s="181">
        <v>537</v>
      </c>
      <c r="AI41" s="181">
        <v>140</v>
      </c>
      <c r="AJ41" s="181">
        <v>1321</v>
      </c>
      <c r="AK41" s="181">
        <v>111</v>
      </c>
      <c r="AL41" s="181">
        <v>5326</v>
      </c>
    </row>
    <row r="42" spans="1:38" x14ac:dyDescent="0.25">
      <c r="A42" s="159" t="s">
        <v>7534</v>
      </c>
      <c r="B42" s="158">
        <v>0.38629999999999998</v>
      </c>
      <c r="C42" s="158" t="s">
        <v>84</v>
      </c>
      <c r="D42" s="158">
        <v>0.49120000000000003</v>
      </c>
      <c r="E42" s="158">
        <v>0.48370000000000002</v>
      </c>
      <c r="F42" s="158">
        <v>0.5363</v>
      </c>
      <c r="G42" s="158">
        <v>0.53280000000000005</v>
      </c>
      <c r="H42" s="158">
        <v>0.27339999999999998</v>
      </c>
      <c r="I42" s="158">
        <v>0.48920000000000002</v>
      </c>
      <c r="J42" s="158"/>
      <c r="K42" s="158"/>
      <c r="L42" s="158"/>
      <c r="M42" s="158">
        <v>0.37580000000000002</v>
      </c>
      <c r="N42" s="158">
        <v>0.39689999999999998</v>
      </c>
      <c r="O42" s="158" t="s">
        <v>84</v>
      </c>
      <c r="P42" s="158" t="s">
        <v>84</v>
      </c>
      <c r="Q42" s="158">
        <v>0.46089999999999998</v>
      </c>
      <c r="R42" s="158">
        <v>0.52070000000000005</v>
      </c>
      <c r="S42" s="158">
        <v>0.45939999999999998</v>
      </c>
      <c r="T42" s="158">
        <v>0.50760000000000005</v>
      </c>
      <c r="U42" s="158">
        <v>0.50319999999999998</v>
      </c>
      <c r="V42" s="158">
        <v>0.56820000000000004</v>
      </c>
      <c r="W42" s="158">
        <v>0.46550000000000002</v>
      </c>
      <c r="X42" s="158">
        <v>0.59540000000000004</v>
      </c>
      <c r="Y42" s="158">
        <v>0.25990000000000002</v>
      </c>
      <c r="Z42" s="158">
        <v>0.28699999999999998</v>
      </c>
      <c r="AA42" s="158">
        <v>0.4148</v>
      </c>
      <c r="AB42" s="158">
        <v>0.55930000000000002</v>
      </c>
      <c r="AC42" s="158"/>
      <c r="AD42" s="181">
        <v>8355</v>
      </c>
      <c r="AE42" s="181" t="s">
        <v>84</v>
      </c>
      <c r="AF42" s="181">
        <v>1107</v>
      </c>
      <c r="AG42" s="181">
        <v>1694</v>
      </c>
      <c r="AH42" s="181">
        <v>934</v>
      </c>
      <c r="AI42" s="181">
        <v>233</v>
      </c>
      <c r="AJ42" s="181">
        <v>4200</v>
      </c>
      <c r="AK42" s="181">
        <v>187</v>
      </c>
      <c r="AL42" s="181">
        <v>15344</v>
      </c>
    </row>
    <row r="43" spans="1:38" x14ac:dyDescent="0.25">
      <c r="A43" s="159" t="s">
        <v>7535</v>
      </c>
      <c r="B43" s="158">
        <v>0.1855</v>
      </c>
      <c r="C43" s="158" t="s">
        <v>84</v>
      </c>
      <c r="D43" s="158">
        <v>0.30919999999999997</v>
      </c>
      <c r="E43" s="158">
        <v>0.28549999999999998</v>
      </c>
      <c r="F43" s="158">
        <v>0.245</v>
      </c>
      <c r="G43" s="158" t="s">
        <v>84</v>
      </c>
      <c r="H43" s="158">
        <v>0.1346</v>
      </c>
      <c r="I43" s="158" t="s">
        <v>84</v>
      </c>
      <c r="J43" s="158"/>
      <c r="K43" s="158"/>
      <c r="L43" s="158"/>
      <c r="M43" s="158">
        <v>0.17019999999999999</v>
      </c>
      <c r="N43" s="158">
        <v>0.2014</v>
      </c>
      <c r="O43" s="158" t="s">
        <v>84</v>
      </c>
      <c r="P43" s="158" t="s">
        <v>84</v>
      </c>
      <c r="Q43" s="158">
        <v>0.24809999999999999</v>
      </c>
      <c r="R43" s="158">
        <v>0.37230000000000002</v>
      </c>
      <c r="S43" s="158">
        <v>0.24049999999999999</v>
      </c>
      <c r="T43" s="158">
        <v>0.33210000000000001</v>
      </c>
      <c r="U43" s="158">
        <v>0.17419999999999999</v>
      </c>
      <c r="V43" s="158">
        <v>0.32240000000000002</v>
      </c>
      <c r="W43" s="158" t="s">
        <v>84</v>
      </c>
      <c r="X43" s="158" t="s">
        <v>84</v>
      </c>
      <c r="Y43" s="158">
        <v>0.1182</v>
      </c>
      <c r="Z43" s="158">
        <v>0.152</v>
      </c>
      <c r="AA43" s="158" t="s">
        <v>84</v>
      </c>
      <c r="AB43" s="158" t="s">
        <v>84</v>
      </c>
      <c r="AC43" s="158"/>
      <c r="AD43" s="181">
        <v>2515</v>
      </c>
      <c r="AE43" s="181" t="s">
        <v>84</v>
      </c>
      <c r="AF43" s="181">
        <v>228</v>
      </c>
      <c r="AG43" s="181">
        <v>400</v>
      </c>
      <c r="AH43" s="181">
        <v>135</v>
      </c>
      <c r="AI43" s="181" t="s">
        <v>84</v>
      </c>
      <c r="AJ43" s="181">
        <v>1641</v>
      </c>
      <c r="AK43" s="181" t="s">
        <v>84</v>
      </c>
      <c r="AL43" s="181">
        <v>4839</v>
      </c>
    </row>
    <row r="44" spans="1:38" x14ac:dyDescent="0.25">
      <c r="A44" s="159" t="s">
        <v>7536</v>
      </c>
      <c r="B44" s="158">
        <v>0.48159999999999997</v>
      </c>
      <c r="C44" s="158" t="s">
        <v>84</v>
      </c>
      <c r="D44" s="158">
        <v>0.53859999999999997</v>
      </c>
      <c r="E44" s="158">
        <v>0.56669999999999998</v>
      </c>
      <c r="F44" s="158">
        <v>0.57230000000000003</v>
      </c>
      <c r="G44" s="158">
        <v>0.58099999999999996</v>
      </c>
      <c r="H44" s="158">
        <v>0.3619</v>
      </c>
      <c r="I44" s="158">
        <v>0.5877</v>
      </c>
      <c r="J44" s="158"/>
      <c r="K44" s="158"/>
      <c r="L44" s="158"/>
      <c r="M44" s="158">
        <v>0.4642</v>
      </c>
      <c r="N44" s="158">
        <v>0.49880000000000002</v>
      </c>
      <c r="O44" s="158" t="s">
        <v>84</v>
      </c>
      <c r="P44" s="158" t="s">
        <v>84</v>
      </c>
      <c r="Q44" s="158">
        <v>0.48670000000000002</v>
      </c>
      <c r="R44" s="158">
        <v>0.5877</v>
      </c>
      <c r="S44" s="158">
        <v>0.52980000000000005</v>
      </c>
      <c r="T44" s="158">
        <v>0.6018</v>
      </c>
      <c r="U44" s="158">
        <v>0.52910000000000001</v>
      </c>
      <c r="V44" s="158">
        <v>0.61299999999999999</v>
      </c>
      <c r="W44" s="158">
        <v>0.49440000000000001</v>
      </c>
      <c r="X44" s="158">
        <v>0.65790000000000004</v>
      </c>
      <c r="Y44" s="158">
        <v>0.33600000000000002</v>
      </c>
      <c r="Z44" s="158">
        <v>0.38779999999999998</v>
      </c>
      <c r="AA44" s="158">
        <v>0.49009999999999998</v>
      </c>
      <c r="AB44" s="158">
        <v>0.67279999999999995</v>
      </c>
      <c r="AC44" s="158"/>
      <c r="AD44" s="181">
        <v>3216</v>
      </c>
      <c r="AE44" s="181" t="s">
        <v>84</v>
      </c>
      <c r="AF44" s="181">
        <v>375</v>
      </c>
      <c r="AG44" s="181">
        <v>732</v>
      </c>
      <c r="AH44" s="181">
        <v>537</v>
      </c>
      <c r="AI44" s="181">
        <v>140</v>
      </c>
      <c r="AJ44" s="181">
        <v>1321</v>
      </c>
      <c r="AK44" s="181">
        <v>111</v>
      </c>
      <c r="AL44" s="181">
        <v>5326</v>
      </c>
    </row>
    <row r="45" spans="1:38" x14ac:dyDescent="0.25">
      <c r="A45" s="159" t="s">
        <v>7537</v>
      </c>
      <c r="B45" s="158">
        <v>0.29809999999999998</v>
      </c>
      <c r="C45" s="158" t="s">
        <v>84</v>
      </c>
      <c r="D45" s="158">
        <v>0.39589999999999997</v>
      </c>
      <c r="E45" s="158">
        <v>0.38059999999999999</v>
      </c>
      <c r="F45" s="158">
        <v>0.45479999999999998</v>
      </c>
      <c r="G45" s="158">
        <v>0.39229999999999998</v>
      </c>
      <c r="H45" s="158">
        <v>0.19500000000000001</v>
      </c>
      <c r="I45" s="158">
        <v>0.38900000000000001</v>
      </c>
      <c r="J45" s="158"/>
      <c r="K45" s="158"/>
      <c r="L45" s="158"/>
      <c r="M45" s="158">
        <v>0.28820000000000001</v>
      </c>
      <c r="N45" s="158">
        <v>0.30809999999999998</v>
      </c>
      <c r="O45" s="158" t="s">
        <v>84</v>
      </c>
      <c r="P45" s="158" t="s">
        <v>84</v>
      </c>
      <c r="Q45" s="158">
        <v>0.36649999999999999</v>
      </c>
      <c r="R45" s="158">
        <v>0.42520000000000002</v>
      </c>
      <c r="S45" s="158">
        <v>0.35709999999999997</v>
      </c>
      <c r="T45" s="158">
        <v>0.40410000000000001</v>
      </c>
      <c r="U45" s="158">
        <v>0.4219</v>
      </c>
      <c r="V45" s="158">
        <v>0.48699999999999999</v>
      </c>
      <c r="W45" s="158">
        <v>0.3286</v>
      </c>
      <c r="X45" s="158">
        <v>0.45529999999999998</v>
      </c>
      <c r="Y45" s="158">
        <v>0.183</v>
      </c>
      <c r="Z45" s="158">
        <v>0.2072</v>
      </c>
      <c r="AA45" s="158">
        <v>0.318</v>
      </c>
      <c r="AB45" s="158">
        <v>0.4592</v>
      </c>
      <c r="AC45" s="158"/>
      <c r="AD45" s="181">
        <v>8355</v>
      </c>
      <c r="AE45" s="181" t="s">
        <v>84</v>
      </c>
      <c r="AF45" s="181">
        <v>1107</v>
      </c>
      <c r="AG45" s="181">
        <v>1694</v>
      </c>
      <c r="AH45" s="181">
        <v>934</v>
      </c>
      <c r="AI45" s="181">
        <v>233</v>
      </c>
      <c r="AJ45" s="181">
        <v>4200</v>
      </c>
      <c r="AK45" s="181">
        <v>187</v>
      </c>
      <c r="AL45" s="181">
        <v>15344</v>
      </c>
    </row>
    <row r="46" spans="1:38" x14ac:dyDescent="0.25">
      <c r="A46" s="159" t="s">
        <v>7538</v>
      </c>
      <c r="B46" s="158">
        <v>0.13189999999999999</v>
      </c>
      <c r="C46" s="158" t="s">
        <v>84</v>
      </c>
      <c r="D46" s="158">
        <v>0.2432</v>
      </c>
      <c r="E46" s="158">
        <v>0.2099</v>
      </c>
      <c r="F46" s="158">
        <v>0.18709999999999999</v>
      </c>
      <c r="G46" s="158" t="s">
        <v>84</v>
      </c>
      <c r="H46" s="158">
        <v>9.0800000000000006E-2</v>
      </c>
      <c r="I46" s="158" t="s">
        <v>84</v>
      </c>
      <c r="J46" s="158"/>
      <c r="K46" s="158"/>
      <c r="L46" s="158"/>
      <c r="M46" s="158">
        <v>0.11840000000000001</v>
      </c>
      <c r="N46" s="158">
        <v>0.14610000000000001</v>
      </c>
      <c r="O46" s="158" t="s">
        <v>84</v>
      </c>
      <c r="P46" s="158" t="s">
        <v>84</v>
      </c>
      <c r="Q46" s="158">
        <v>0.1867</v>
      </c>
      <c r="R46" s="158">
        <v>0.30399999999999999</v>
      </c>
      <c r="S46" s="158">
        <v>0.1696</v>
      </c>
      <c r="T46" s="158">
        <v>0.25330000000000003</v>
      </c>
      <c r="U46" s="158">
        <v>0.1237</v>
      </c>
      <c r="V46" s="158">
        <v>0.26069999999999999</v>
      </c>
      <c r="W46" s="158" t="s">
        <v>84</v>
      </c>
      <c r="X46" s="158" t="s">
        <v>84</v>
      </c>
      <c r="Y46" s="158">
        <v>7.7100000000000002E-2</v>
      </c>
      <c r="Z46" s="158">
        <v>0.106</v>
      </c>
      <c r="AA46" s="158" t="s">
        <v>84</v>
      </c>
      <c r="AB46" s="158" t="s">
        <v>84</v>
      </c>
      <c r="AC46" s="158"/>
      <c r="AD46" s="181">
        <v>2515</v>
      </c>
      <c r="AE46" s="181" t="s">
        <v>84</v>
      </c>
      <c r="AF46" s="181">
        <v>228</v>
      </c>
      <c r="AG46" s="181">
        <v>400</v>
      </c>
      <c r="AH46" s="181">
        <v>135</v>
      </c>
      <c r="AI46" s="181" t="s">
        <v>84</v>
      </c>
      <c r="AJ46" s="181">
        <v>1641</v>
      </c>
      <c r="AK46" s="181" t="s">
        <v>84</v>
      </c>
      <c r="AL46" s="181">
        <v>4839</v>
      </c>
    </row>
    <row r="47" spans="1:38" x14ac:dyDescent="0.25">
      <c r="A47" s="159" t="s">
        <v>7539</v>
      </c>
      <c r="B47" s="158">
        <v>0.81879999999999997</v>
      </c>
      <c r="C47" s="158" t="s">
        <v>84</v>
      </c>
      <c r="D47" s="158">
        <v>0.88390000000000002</v>
      </c>
      <c r="E47" s="158">
        <v>0.85319999999999996</v>
      </c>
      <c r="F47" s="158">
        <v>0.81020000000000003</v>
      </c>
      <c r="G47" s="158">
        <v>0.88249999999999995</v>
      </c>
      <c r="H47" s="158">
        <v>0.4854</v>
      </c>
      <c r="I47" s="158">
        <v>0.87770000000000004</v>
      </c>
      <c r="J47" s="158"/>
      <c r="K47" s="158"/>
      <c r="L47" s="158"/>
      <c r="M47" s="158">
        <v>0.81189999999999996</v>
      </c>
      <c r="N47" s="158">
        <v>0.82550000000000001</v>
      </c>
      <c r="O47" s="158" t="s">
        <v>84</v>
      </c>
      <c r="P47" s="158" t="s">
        <v>84</v>
      </c>
      <c r="Q47" s="158">
        <v>0.87429999999999997</v>
      </c>
      <c r="R47" s="158">
        <v>0.89280000000000004</v>
      </c>
      <c r="S47" s="158">
        <v>0.84119999999999995</v>
      </c>
      <c r="T47" s="158">
        <v>0.86439999999999995</v>
      </c>
      <c r="U47" s="158">
        <v>0.78959999999999997</v>
      </c>
      <c r="V47" s="158">
        <v>0.82899999999999996</v>
      </c>
      <c r="W47" s="158">
        <v>0.85229999999999995</v>
      </c>
      <c r="X47" s="158">
        <v>0.90690000000000004</v>
      </c>
      <c r="Y47" s="158">
        <v>0.45979999999999999</v>
      </c>
      <c r="Z47" s="158">
        <v>0.51049999999999995</v>
      </c>
      <c r="AA47" s="158">
        <v>0.84599999999999997</v>
      </c>
      <c r="AB47" s="158">
        <v>0.90329999999999999</v>
      </c>
      <c r="AC47" s="158"/>
      <c r="AD47" s="181">
        <v>12875</v>
      </c>
      <c r="AE47" s="181" t="s">
        <v>84</v>
      </c>
      <c r="AF47" s="181">
        <v>4918</v>
      </c>
      <c r="AG47" s="181">
        <v>3757</v>
      </c>
      <c r="AH47" s="181">
        <v>1584</v>
      </c>
      <c r="AI47" s="181">
        <v>573</v>
      </c>
      <c r="AJ47" s="181">
        <v>1509</v>
      </c>
      <c r="AK47" s="181">
        <v>534</v>
      </c>
      <c r="AL47" s="181">
        <v>8222</v>
      </c>
    </row>
    <row r="48" spans="1:38" x14ac:dyDescent="0.25">
      <c r="A48" s="159" t="s">
        <v>7540</v>
      </c>
      <c r="B48" s="158">
        <v>0.72540000000000004</v>
      </c>
      <c r="C48" s="158" t="s">
        <v>84</v>
      </c>
      <c r="D48" s="158">
        <v>0.82930000000000004</v>
      </c>
      <c r="E48" s="158">
        <v>0.78280000000000005</v>
      </c>
      <c r="F48" s="158">
        <v>0.75670000000000004</v>
      </c>
      <c r="G48" s="158">
        <v>0.78779999999999994</v>
      </c>
      <c r="H48" s="158">
        <v>0.35680000000000001</v>
      </c>
      <c r="I48" s="158">
        <v>0.72599999999999998</v>
      </c>
      <c r="J48" s="158"/>
      <c r="K48" s="158"/>
      <c r="L48" s="158"/>
      <c r="M48" s="158">
        <v>0.72089999999999999</v>
      </c>
      <c r="N48" s="158">
        <v>0.7298</v>
      </c>
      <c r="O48" s="158" t="s">
        <v>84</v>
      </c>
      <c r="P48" s="158" t="s">
        <v>84</v>
      </c>
      <c r="Q48" s="158">
        <v>0.82269999999999999</v>
      </c>
      <c r="R48" s="158">
        <v>0.83579999999999999</v>
      </c>
      <c r="S48" s="158">
        <v>0.77490000000000003</v>
      </c>
      <c r="T48" s="158">
        <v>0.79049999999999998</v>
      </c>
      <c r="U48" s="158">
        <v>0.74460000000000004</v>
      </c>
      <c r="V48" s="158">
        <v>0.76829999999999998</v>
      </c>
      <c r="W48" s="158">
        <v>0.76359999999999995</v>
      </c>
      <c r="X48" s="158">
        <v>0.80989999999999995</v>
      </c>
      <c r="Y48" s="158">
        <v>0.34539999999999998</v>
      </c>
      <c r="Z48" s="158">
        <v>0.36830000000000002</v>
      </c>
      <c r="AA48" s="158">
        <v>0.69720000000000004</v>
      </c>
      <c r="AB48" s="158">
        <v>0.75249999999999995</v>
      </c>
      <c r="AC48" s="158"/>
      <c r="AD48" s="181">
        <v>44419</v>
      </c>
      <c r="AE48" s="181" t="s">
        <v>84</v>
      </c>
      <c r="AF48" s="181">
        <v>15788</v>
      </c>
      <c r="AG48" s="181">
        <v>12853</v>
      </c>
      <c r="AH48" s="181">
        <v>5977</v>
      </c>
      <c r="AI48" s="181">
        <v>1451</v>
      </c>
      <c r="AJ48" s="181">
        <v>7210</v>
      </c>
      <c r="AK48" s="181">
        <v>1140</v>
      </c>
      <c r="AL48" s="181">
        <v>42656</v>
      </c>
    </row>
    <row r="49" spans="1:38" x14ac:dyDescent="0.25">
      <c r="A49" s="159" t="s">
        <v>7541</v>
      </c>
      <c r="B49" s="158">
        <v>0.50760000000000005</v>
      </c>
      <c r="C49" s="158" t="s">
        <v>84</v>
      </c>
      <c r="D49" s="158">
        <v>0.69689999999999996</v>
      </c>
      <c r="E49" s="158">
        <v>0.62790000000000001</v>
      </c>
      <c r="F49" s="158">
        <v>0.62739999999999996</v>
      </c>
      <c r="G49" s="158">
        <v>0.62460000000000004</v>
      </c>
      <c r="H49" s="158">
        <v>0.2117</v>
      </c>
      <c r="I49" s="158">
        <v>0.49159999999999998</v>
      </c>
      <c r="J49" s="158"/>
      <c r="K49" s="158"/>
      <c r="L49" s="158"/>
      <c r="M49" s="158">
        <v>0.49740000000000001</v>
      </c>
      <c r="N49" s="158">
        <v>0.51780000000000004</v>
      </c>
      <c r="O49" s="158" t="s">
        <v>84</v>
      </c>
      <c r="P49" s="158" t="s">
        <v>84</v>
      </c>
      <c r="Q49" s="158">
        <v>0.67669999999999997</v>
      </c>
      <c r="R49" s="158">
        <v>0.71599999999999997</v>
      </c>
      <c r="S49" s="158">
        <v>0.60680000000000001</v>
      </c>
      <c r="T49" s="158">
        <v>0.64829999999999999</v>
      </c>
      <c r="U49" s="158">
        <v>0.59750000000000003</v>
      </c>
      <c r="V49" s="158">
        <v>0.65580000000000005</v>
      </c>
      <c r="W49" s="158">
        <v>0.56040000000000001</v>
      </c>
      <c r="X49" s="158">
        <v>0.68220000000000003</v>
      </c>
      <c r="Y49" s="158">
        <v>0.19789999999999999</v>
      </c>
      <c r="Z49" s="158">
        <v>0.22570000000000001</v>
      </c>
      <c r="AA49" s="158">
        <v>0.42670000000000002</v>
      </c>
      <c r="AB49" s="158">
        <v>0.55320000000000003</v>
      </c>
      <c r="AC49" s="158"/>
      <c r="AD49" s="181">
        <v>12357</v>
      </c>
      <c r="AE49" s="181" t="s">
        <v>84</v>
      </c>
      <c r="AF49" s="181">
        <v>3197</v>
      </c>
      <c r="AG49" s="181">
        <v>2981</v>
      </c>
      <c r="AH49" s="181">
        <v>1513</v>
      </c>
      <c r="AI49" s="181">
        <v>354</v>
      </c>
      <c r="AJ49" s="181">
        <v>3990</v>
      </c>
      <c r="AK49" s="181">
        <v>322</v>
      </c>
      <c r="AL49" s="181">
        <v>18896</v>
      </c>
    </row>
    <row r="50" spans="1:38" x14ac:dyDescent="0.25">
      <c r="A50" s="159" t="s">
        <v>7542</v>
      </c>
      <c r="B50" s="158">
        <v>0.97729999999999995</v>
      </c>
      <c r="C50" s="158" t="s">
        <v>84</v>
      </c>
      <c r="D50" s="158">
        <v>0.99819999999999998</v>
      </c>
      <c r="E50" s="158">
        <v>0.98860000000000003</v>
      </c>
      <c r="F50" s="158">
        <v>0.97789999999999999</v>
      </c>
      <c r="G50" s="158">
        <v>0.99360000000000004</v>
      </c>
      <c r="H50" s="158">
        <v>0.88319999999999999</v>
      </c>
      <c r="I50" s="158">
        <v>0.9536</v>
      </c>
      <c r="J50" s="158"/>
      <c r="K50" s="158"/>
      <c r="L50" s="158"/>
      <c r="M50" s="158">
        <v>0.97460000000000002</v>
      </c>
      <c r="N50" s="158">
        <v>0.9798</v>
      </c>
      <c r="O50" s="158" t="s">
        <v>84</v>
      </c>
      <c r="P50" s="158" t="s">
        <v>84</v>
      </c>
      <c r="Q50" s="158">
        <v>0.99609999999999999</v>
      </c>
      <c r="R50" s="158">
        <v>0.99909999999999999</v>
      </c>
      <c r="S50" s="158">
        <v>0.98450000000000004</v>
      </c>
      <c r="T50" s="158">
        <v>0.99160000000000004</v>
      </c>
      <c r="U50" s="158">
        <v>0.96919999999999995</v>
      </c>
      <c r="V50" s="158">
        <v>0.98409999999999997</v>
      </c>
      <c r="W50" s="158">
        <v>0.98150000000000004</v>
      </c>
      <c r="X50" s="158">
        <v>0.99780000000000002</v>
      </c>
      <c r="Y50" s="158">
        <v>0.8659</v>
      </c>
      <c r="Z50" s="158">
        <v>0.89839999999999998</v>
      </c>
      <c r="AA50" s="158">
        <v>0.93189999999999995</v>
      </c>
      <c r="AB50" s="158">
        <v>0.96850000000000003</v>
      </c>
      <c r="AC50" s="158"/>
      <c r="AD50" s="181">
        <v>12875</v>
      </c>
      <c r="AE50" s="181" t="s">
        <v>84</v>
      </c>
      <c r="AF50" s="181">
        <v>4918</v>
      </c>
      <c r="AG50" s="181">
        <v>3757</v>
      </c>
      <c r="AH50" s="181">
        <v>1584</v>
      </c>
      <c r="AI50" s="181">
        <v>573</v>
      </c>
      <c r="AJ50" s="181">
        <v>1509</v>
      </c>
      <c r="AK50" s="181">
        <v>534</v>
      </c>
      <c r="AL50" s="181">
        <v>8222</v>
      </c>
    </row>
    <row r="51" spans="1:38" x14ac:dyDescent="0.25">
      <c r="A51" s="159" t="s">
        <v>7543</v>
      </c>
      <c r="B51" s="158">
        <v>0.94969999999999999</v>
      </c>
      <c r="C51" s="158" t="s">
        <v>84</v>
      </c>
      <c r="D51" s="158">
        <v>0.99450000000000005</v>
      </c>
      <c r="E51" s="158">
        <v>0.97619999999999996</v>
      </c>
      <c r="F51" s="158">
        <v>0.9708</v>
      </c>
      <c r="G51" s="158">
        <v>0.97440000000000004</v>
      </c>
      <c r="H51" s="158">
        <v>0.78939999999999999</v>
      </c>
      <c r="I51" s="158">
        <v>0.90090000000000003</v>
      </c>
      <c r="J51" s="158"/>
      <c r="K51" s="158"/>
      <c r="L51" s="158"/>
      <c r="M51" s="158">
        <v>0.94750000000000001</v>
      </c>
      <c r="N51" s="158">
        <v>0.95169999999999999</v>
      </c>
      <c r="O51" s="158" t="s">
        <v>84</v>
      </c>
      <c r="P51" s="158" t="s">
        <v>84</v>
      </c>
      <c r="Q51" s="158">
        <v>0.99280000000000002</v>
      </c>
      <c r="R51" s="158">
        <v>0.99580000000000002</v>
      </c>
      <c r="S51" s="158">
        <v>0.97319999999999995</v>
      </c>
      <c r="T51" s="158">
        <v>0.9788</v>
      </c>
      <c r="U51" s="158">
        <v>0.96589999999999998</v>
      </c>
      <c r="V51" s="158">
        <v>0.97499999999999998</v>
      </c>
      <c r="W51" s="158">
        <v>0.96409999999999996</v>
      </c>
      <c r="X51" s="158">
        <v>0.98170000000000002</v>
      </c>
      <c r="Y51" s="158">
        <v>0.77980000000000005</v>
      </c>
      <c r="Z51" s="158">
        <v>0.79869999999999997</v>
      </c>
      <c r="AA51" s="158">
        <v>0.88180000000000003</v>
      </c>
      <c r="AB51" s="158">
        <v>0.91710000000000003</v>
      </c>
      <c r="AC51" s="158"/>
      <c r="AD51" s="181">
        <v>44419</v>
      </c>
      <c r="AE51" s="181" t="s">
        <v>84</v>
      </c>
      <c r="AF51" s="181">
        <v>15788</v>
      </c>
      <c r="AG51" s="181">
        <v>12853</v>
      </c>
      <c r="AH51" s="181">
        <v>5977</v>
      </c>
      <c r="AI51" s="181">
        <v>1451</v>
      </c>
      <c r="AJ51" s="181">
        <v>7210</v>
      </c>
      <c r="AK51" s="181">
        <v>1140</v>
      </c>
      <c r="AL51" s="181">
        <v>42656</v>
      </c>
    </row>
    <row r="52" spans="1:38" x14ac:dyDescent="0.25">
      <c r="A52" s="159" t="s">
        <v>7544</v>
      </c>
      <c r="B52" s="158">
        <v>0.86140000000000005</v>
      </c>
      <c r="C52" s="158" t="s">
        <v>84</v>
      </c>
      <c r="D52" s="158">
        <v>0.9849</v>
      </c>
      <c r="E52" s="158">
        <v>0.92530000000000001</v>
      </c>
      <c r="F52" s="158">
        <v>0.92710000000000004</v>
      </c>
      <c r="G52" s="158">
        <v>0.94120000000000004</v>
      </c>
      <c r="H52" s="158">
        <v>0.68759999999999999</v>
      </c>
      <c r="I52" s="158">
        <v>0.80210000000000004</v>
      </c>
      <c r="J52" s="158"/>
      <c r="K52" s="158"/>
      <c r="L52" s="158"/>
      <c r="M52" s="158">
        <v>0.85499999999999998</v>
      </c>
      <c r="N52" s="158">
        <v>0.86760000000000004</v>
      </c>
      <c r="O52" s="158" t="s">
        <v>84</v>
      </c>
      <c r="P52" s="158" t="s">
        <v>84</v>
      </c>
      <c r="Q52" s="158">
        <v>0.97799999999999998</v>
      </c>
      <c r="R52" s="158">
        <v>0.98960000000000004</v>
      </c>
      <c r="S52" s="158">
        <v>0.91439999999999999</v>
      </c>
      <c r="T52" s="158">
        <v>0.93479999999999996</v>
      </c>
      <c r="U52" s="158">
        <v>0.91159999999999997</v>
      </c>
      <c r="V52" s="158">
        <v>0.94</v>
      </c>
      <c r="W52" s="158">
        <v>0.90720000000000001</v>
      </c>
      <c r="X52" s="158">
        <v>0.96299999999999997</v>
      </c>
      <c r="Y52" s="158">
        <v>0.67300000000000004</v>
      </c>
      <c r="Z52" s="158">
        <v>0.70179999999999998</v>
      </c>
      <c r="AA52" s="158">
        <v>0.75290000000000001</v>
      </c>
      <c r="AB52" s="158">
        <v>0.84250000000000003</v>
      </c>
      <c r="AC52" s="158"/>
      <c r="AD52" s="181">
        <v>12357</v>
      </c>
      <c r="AE52" s="181" t="s">
        <v>84</v>
      </c>
      <c r="AF52" s="181">
        <v>3197</v>
      </c>
      <c r="AG52" s="181">
        <v>2981</v>
      </c>
      <c r="AH52" s="181">
        <v>1513</v>
      </c>
      <c r="AI52" s="181">
        <v>354</v>
      </c>
      <c r="AJ52" s="181">
        <v>3990</v>
      </c>
      <c r="AK52" s="181">
        <v>322</v>
      </c>
      <c r="AL52" s="181">
        <v>18896</v>
      </c>
    </row>
    <row r="53" spans="1:38" x14ac:dyDescent="0.25">
      <c r="A53" s="159" t="s">
        <v>7545</v>
      </c>
      <c r="B53" s="158">
        <v>0.72899999999999998</v>
      </c>
      <c r="C53" s="158" t="s">
        <v>84</v>
      </c>
      <c r="D53" s="158">
        <v>0.79269999999999996</v>
      </c>
      <c r="E53" s="158">
        <v>0.76380000000000003</v>
      </c>
      <c r="F53" s="158">
        <v>0.72840000000000005</v>
      </c>
      <c r="G53" s="158">
        <v>0.79190000000000005</v>
      </c>
      <c r="H53" s="158">
        <v>0.38790000000000002</v>
      </c>
      <c r="I53" s="158">
        <v>0.79510000000000003</v>
      </c>
      <c r="J53" s="158"/>
      <c r="K53" s="158"/>
      <c r="L53" s="158"/>
      <c r="M53" s="158">
        <v>0.72089999999999999</v>
      </c>
      <c r="N53" s="158">
        <v>0.73680000000000001</v>
      </c>
      <c r="O53" s="158" t="s">
        <v>84</v>
      </c>
      <c r="P53" s="158" t="s">
        <v>84</v>
      </c>
      <c r="Q53" s="158">
        <v>0.78039999999999998</v>
      </c>
      <c r="R53" s="158">
        <v>0.80430000000000001</v>
      </c>
      <c r="S53" s="158">
        <v>0.74929999999999997</v>
      </c>
      <c r="T53" s="158">
        <v>0.77769999999999995</v>
      </c>
      <c r="U53" s="158">
        <v>0.70489999999999997</v>
      </c>
      <c r="V53" s="158">
        <v>0.75049999999999994</v>
      </c>
      <c r="W53" s="158">
        <v>0.75470000000000004</v>
      </c>
      <c r="X53" s="158">
        <v>0.82410000000000005</v>
      </c>
      <c r="Y53" s="158">
        <v>0.3629</v>
      </c>
      <c r="Z53" s="158">
        <v>0.41289999999999999</v>
      </c>
      <c r="AA53" s="158">
        <v>0.75680000000000003</v>
      </c>
      <c r="AB53" s="158">
        <v>0.82799999999999996</v>
      </c>
      <c r="AC53" s="158"/>
      <c r="AD53" s="181">
        <v>12875</v>
      </c>
      <c r="AE53" s="181" t="s">
        <v>84</v>
      </c>
      <c r="AF53" s="181">
        <v>4918</v>
      </c>
      <c r="AG53" s="181">
        <v>3757</v>
      </c>
      <c r="AH53" s="181">
        <v>1584</v>
      </c>
      <c r="AI53" s="181">
        <v>573</v>
      </c>
      <c r="AJ53" s="181">
        <v>1509</v>
      </c>
      <c r="AK53" s="181">
        <v>534</v>
      </c>
      <c r="AL53" s="181">
        <v>8222</v>
      </c>
    </row>
    <row r="54" spans="1:38" x14ac:dyDescent="0.25">
      <c r="A54" s="159" t="s">
        <v>7546</v>
      </c>
      <c r="B54" s="158">
        <v>0.62150000000000005</v>
      </c>
      <c r="C54" s="158" t="s">
        <v>84</v>
      </c>
      <c r="D54" s="158">
        <v>0.73199999999999998</v>
      </c>
      <c r="E54" s="158">
        <v>0.66839999999999999</v>
      </c>
      <c r="F54" s="158">
        <v>0.63900000000000001</v>
      </c>
      <c r="G54" s="158">
        <v>0.67920000000000003</v>
      </c>
      <c r="H54" s="158">
        <v>0.2666</v>
      </c>
      <c r="I54" s="158">
        <v>0.64810000000000001</v>
      </c>
      <c r="J54" s="158"/>
      <c r="K54" s="158"/>
      <c r="L54" s="158"/>
      <c r="M54" s="158">
        <v>0.61639999999999995</v>
      </c>
      <c r="N54" s="158">
        <v>0.62660000000000005</v>
      </c>
      <c r="O54" s="158" t="s">
        <v>84</v>
      </c>
      <c r="P54" s="158" t="s">
        <v>84</v>
      </c>
      <c r="Q54" s="158">
        <v>0.7238</v>
      </c>
      <c r="R54" s="158">
        <v>0.74</v>
      </c>
      <c r="S54" s="158">
        <v>0.65890000000000004</v>
      </c>
      <c r="T54" s="158">
        <v>0.67759999999999998</v>
      </c>
      <c r="U54" s="158">
        <v>0.62490000000000001</v>
      </c>
      <c r="V54" s="158">
        <v>0.65269999999999995</v>
      </c>
      <c r="W54" s="158">
        <v>0.65080000000000005</v>
      </c>
      <c r="X54" s="158">
        <v>0.70579999999999998</v>
      </c>
      <c r="Y54" s="158">
        <v>0.25559999999999999</v>
      </c>
      <c r="Z54" s="158">
        <v>0.27760000000000001</v>
      </c>
      <c r="AA54" s="158">
        <v>0.61619999999999997</v>
      </c>
      <c r="AB54" s="158">
        <v>0.67800000000000005</v>
      </c>
      <c r="AC54" s="158"/>
      <c r="AD54" s="181">
        <v>44419</v>
      </c>
      <c r="AE54" s="181" t="s">
        <v>84</v>
      </c>
      <c r="AF54" s="181">
        <v>15788</v>
      </c>
      <c r="AG54" s="181">
        <v>12853</v>
      </c>
      <c r="AH54" s="181">
        <v>5977</v>
      </c>
      <c r="AI54" s="181">
        <v>1451</v>
      </c>
      <c r="AJ54" s="181">
        <v>7210</v>
      </c>
      <c r="AK54" s="181">
        <v>1140</v>
      </c>
      <c r="AL54" s="181">
        <v>42656</v>
      </c>
    </row>
    <row r="55" spans="1:38" x14ac:dyDescent="0.25">
      <c r="A55" s="159" t="s">
        <v>7547</v>
      </c>
      <c r="B55" s="158">
        <v>0.38669999999999999</v>
      </c>
      <c r="C55" s="158" t="s">
        <v>84</v>
      </c>
      <c r="D55" s="158">
        <v>0.56140000000000001</v>
      </c>
      <c r="E55" s="158">
        <v>0.4859</v>
      </c>
      <c r="F55" s="158">
        <v>0.48570000000000002</v>
      </c>
      <c r="G55" s="158">
        <v>0.49569999999999997</v>
      </c>
      <c r="H55" s="158">
        <v>0.12609999999999999</v>
      </c>
      <c r="I55" s="158">
        <v>0.38790000000000002</v>
      </c>
      <c r="J55" s="158"/>
      <c r="K55" s="158"/>
      <c r="L55" s="158"/>
      <c r="M55" s="158">
        <v>0.37559999999999999</v>
      </c>
      <c r="N55" s="158">
        <v>0.39779999999999999</v>
      </c>
      <c r="O55" s="158" t="s">
        <v>84</v>
      </c>
      <c r="P55" s="158" t="s">
        <v>84</v>
      </c>
      <c r="Q55" s="158">
        <v>0.53720000000000001</v>
      </c>
      <c r="R55" s="158">
        <v>0.58489999999999998</v>
      </c>
      <c r="S55" s="158">
        <v>0.46160000000000001</v>
      </c>
      <c r="T55" s="158">
        <v>0.50970000000000004</v>
      </c>
      <c r="U55" s="158">
        <v>0.45150000000000001</v>
      </c>
      <c r="V55" s="158">
        <v>0.51900000000000002</v>
      </c>
      <c r="W55" s="158">
        <v>0.42370000000000002</v>
      </c>
      <c r="X55" s="158">
        <v>0.5635</v>
      </c>
      <c r="Y55" s="158">
        <v>0.1139</v>
      </c>
      <c r="Z55" s="158">
        <v>0.13900000000000001</v>
      </c>
      <c r="AA55" s="158">
        <v>0.31850000000000001</v>
      </c>
      <c r="AB55" s="158">
        <v>0.45669999999999999</v>
      </c>
      <c r="AC55" s="158"/>
      <c r="AD55" s="181">
        <v>12357</v>
      </c>
      <c r="AE55" s="181" t="s">
        <v>84</v>
      </c>
      <c r="AF55" s="181">
        <v>3197</v>
      </c>
      <c r="AG55" s="181">
        <v>2981</v>
      </c>
      <c r="AH55" s="181">
        <v>1513</v>
      </c>
      <c r="AI55" s="181">
        <v>354</v>
      </c>
      <c r="AJ55" s="181">
        <v>3990</v>
      </c>
      <c r="AK55" s="181">
        <v>322</v>
      </c>
      <c r="AL55" s="181">
        <v>18896</v>
      </c>
    </row>
    <row r="56" spans="1:38" x14ac:dyDescent="0.25">
      <c r="A56" s="159" t="s">
        <v>7548</v>
      </c>
      <c r="B56" s="158">
        <v>0.68310000000000004</v>
      </c>
      <c r="C56" s="158" t="s">
        <v>84</v>
      </c>
      <c r="D56" s="158">
        <v>0.74350000000000005</v>
      </c>
      <c r="E56" s="158">
        <v>0.72289999999999999</v>
      </c>
      <c r="F56" s="158">
        <v>0.67110000000000003</v>
      </c>
      <c r="G56" s="158">
        <v>0.77159999999999995</v>
      </c>
      <c r="H56" s="158">
        <v>0.34560000000000002</v>
      </c>
      <c r="I56" s="158">
        <v>0.73919999999999997</v>
      </c>
      <c r="J56" s="158"/>
      <c r="K56" s="158"/>
      <c r="L56" s="158"/>
      <c r="M56" s="158">
        <v>0.67449999999999999</v>
      </c>
      <c r="N56" s="158">
        <v>0.69159999999999999</v>
      </c>
      <c r="O56" s="158" t="s">
        <v>84</v>
      </c>
      <c r="P56" s="158" t="s">
        <v>84</v>
      </c>
      <c r="Q56" s="158">
        <v>0.72989999999999999</v>
      </c>
      <c r="R56" s="158">
        <v>0.75660000000000005</v>
      </c>
      <c r="S56" s="158">
        <v>0.70720000000000005</v>
      </c>
      <c r="T56" s="158">
        <v>0.7379</v>
      </c>
      <c r="U56" s="158">
        <v>0.64559999999999995</v>
      </c>
      <c r="V56" s="158">
        <v>0.69510000000000005</v>
      </c>
      <c r="W56" s="158">
        <v>0.73260000000000003</v>
      </c>
      <c r="X56" s="158">
        <v>0.80559999999999998</v>
      </c>
      <c r="Y56" s="158">
        <v>0.32069999999999999</v>
      </c>
      <c r="Z56" s="158">
        <v>0.37059999999999998</v>
      </c>
      <c r="AA56" s="158">
        <v>0.69710000000000005</v>
      </c>
      <c r="AB56" s="158">
        <v>0.77639999999999998</v>
      </c>
      <c r="AC56" s="158"/>
      <c r="AD56" s="181">
        <v>12875</v>
      </c>
      <c r="AE56" s="181" t="s">
        <v>84</v>
      </c>
      <c r="AF56" s="181">
        <v>4918</v>
      </c>
      <c r="AG56" s="181">
        <v>3757</v>
      </c>
      <c r="AH56" s="181">
        <v>1584</v>
      </c>
      <c r="AI56" s="181">
        <v>573</v>
      </c>
      <c r="AJ56" s="181">
        <v>1509</v>
      </c>
      <c r="AK56" s="181">
        <v>534</v>
      </c>
      <c r="AL56" s="181">
        <v>8222</v>
      </c>
    </row>
    <row r="57" spans="1:38" x14ac:dyDescent="0.25">
      <c r="A57" s="159" t="s">
        <v>7549</v>
      </c>
      <c r="B57" s="158">
        <v>0.56840000000000002</v>
      </c>
      <c r="C57" s="158" t="s">
        <v>84</v>
      </c>
      <c r="D57" s="158">
        <v>0.67769999999999997</v>
      </c>
      <c r="E57" s="158">
        <v>0.61260000000000003</v>
      </c>
      <c r="F57" s="158">
        <v>0.56999999999999995</v>
      </c>
      <c r="G57" s="158">
        <v>0.64529999999999998</v>
      </c>
      <c r="H57" s="158">
        <v>0.23130000000000001</v>
      </c>
      <c r="I57" s="158">
        <v>0.59030000000000005</v>
      </c>
      <c r="J57" s="158"/>
      <c r="K57" s="158"/>
      <c r="L57" s="158"/>
      <c r="M57" s="158">
        <v>0.56279999999999997</v>
      </c>
      <c r="N57" s="158">
        <v>0.57399999999999995</v>
      </c>
      <c r="O57" s="158" t="s">
        <v>84</v>
      </c>
      <c r="P57" s="158" t="s">
        <v>84</v>
      </c>
      <c r="Q57" s="158">
        <v>0.66839999999999999</v>
      </c>
      <c r="R57" s="158">
        <v>0.68689999999999996</v>
      </c>
      <c r="S57" s="158">
        <v>0.60219999999999996</v>
      </c>
      <c r="T57" s="158">
        <v>0.62290000000000001</v>
      </c>
      <c r="U57" s="158">
        <v>0.55459999999999998</v>
      </c>
      <c r="V57" s="158">
        <v>0.58499999999999996</v>
      </c>
      <c r="W57" s="158">
        <v>0.61460000000000004</v>
      </c>
      <c r="X57" s="158">
        <v>0.67420000000000002</v>
      </c>
      <c r="Y57" s="158">
        <v>0.2203</v>
      </c>
      <c r="Z57" s="158">
        <v>0.2424</v>
      </c>
      <c r="AA57" s="158">
        <v>0.55600000000000005</v>
      </c>
      <c r="AB57" s="158">
        <v>0.623</v>
      </c>
      <c r="AC57" s="158"/>
      <c r="AD57" s="181">
        <v>44419</v>
      </c>
      <c r="AE57" s="181" t="s">
        <v>84</v>
      </c>
      <c r="AF57" s="181">
        <v>15788</v>
      </c>
      <c r="AG57" s="181">
        <v>12853</v>
      </c>
      <c r="AH57" s="181">
        <v>5977</v>
      </c>
      <c r="AI57" s="181">
        <v>1451</v>
      </c>
      <c r="AJ57" s="181">
        <v>7210</v>
      </c>
      <c r="AK57" s="181">
        <v>1140</v>
      </c>
      <c r="AL57" s="181">
        <v>42656</v>
      </c>
    </row>
    <row r="58" spans="1:38" x14ac:dyDescent="0.25">
      <c r="A58" s="159" t="s">
        <v>7550</v>
      </c>
      <c r="B58" s="158">
        <v>0.34100000000000003</v>
      </c>
      <c r="C58" s="158" t="s">
        <v>84</v>
      </c>
      <c r="D58" s="158">
        <v>0.50919999999999999</v>
      </c>
      <c r="E58" s="158">
        <v>0.42109999999999997</v>
      </c>
      <c r="F58" s="158">
        <v>0.4113</v>
      </c>
      <c r="G58" s="158">
        <v>0.48499999999999999</v>
      </c>
      <c r="H58" s="158">
        <v>0.10489999999999999</v>
      </c>
      <c r="I58" s="158">
        <v>0.37490000000000001</v>
      </c>
      <c r="J58" s="158"/>
      <c r="K58" s="158"/>
      <c r="L58" s="158"/>
      <c r="M58" s="158">
        <v>0.3286</v>
      </c>
      <c r="N58" s="158">
        <v>0.35349999999999998</v>
      </c>
      <c r="O58" s="158" t="s">
        <v>84</v>
      </c>
      <c r="P58" s="158" t="s">
        <v>84</v>
      </c>
      <c r="Q58" s="158">
        <v>0.48060000000000003</v>
      </c>
      <c r="R58" s="158">
        <v>0.53700000000000003</v>
      </c>
      <c r="S58" s="158">
        <v>0.39369999999999999</v>
      </c>
      <c r="T58" s="158">
        <v>0.44829999999999998</v>
      </c>
      <c r="U58" s="158">
        <v>0.37290000000000001</v>
      </c>
      <c r="V58" s="158">
        <v>0.44929999999999998</v>
      </c>
      <c r="W58" s="158">
        <v>0.40100000000000002</v>
      </c>
      <c r="X58" s="158">
        <v>0.56379999999999997</v>
      </c>
      <c r="Y58" s="158">
        <v>9.2299999999999993E-2</v>
      </c>
      <c r="Z58" s="158">
        <v>0.11840000000000001</v>
      </c>
      <c r="AA58" s="158">
        <v>0.29459999999999997</v>
      </c>
      <c r="AB58" s="158">
        <v>0.45490000000000003</v>
      </c>
      <c r="AC58" s="158"/>
      <c r="AD58" s="181">
        <v>12357</v>
      </c>
      <c r="AE58" s="181" t="s">
        <v>84</v>
      </c>
      <c r="AF58" s="181">
        <v>3197</v>
      </c>
      <c r="AG58" s="181">
        <v>2981</v>
      </c>
      <c r="AH58" s="181">
        <v>1513</v>
      </c>
      <c r="AI58" s="181">
        <v>354</v>
      </c>
      <c r="AJ58" s="181">
        <v>3990</v>
      </c>
      <c r="AK58" s="181">
        <v>322</v>
      </c>
      <c r="AL58" s="181">
        <v>18896</v>
      </c>
    </row>
    <row r="59" spans="1:38" x14ac:dyDescent="0.25">
      <c r="A59" s="159" t="s">
        <v>7551</v>
      </c>
      <c r="B59" s="158">
        <v>0.94369999999999998</v>
      </c>
      <c r="C59" s="158" t="s">
        <v>84</v>
      </c>
      <c r="D59" s="158">
        <v>0.9829</v>
      </c>
      <c r="E59" s="158">
        <v>0.96340000000000003</v>
      </c>
      <c r="F59" s="158">
        <v>0.94740000000000002</v>
      </c>
      <c r="G59" s="158">
        <v>0.97550000000000003</v>
      </c>
      <c r="H59" s="158">
        <v>0.74890000000000001</v>
      </c>
      <c r="I59" s="158">
        <v>0.94889999999999997</v>
      </c>
      <c r="J59" s="158"/>
      <c r="K59" s="158"/>
      <c r="L59" s="158"/>
      <c r="M59" s="158">
        <v>0.9395</v>
      </c>
      <c r="N59" s="158">
        <v>0.9476</v>
      </c>
      <c r="O59" s="158" t="s">
        <v>84</v>
      </c>
      <c r="P59" s="158" t="s">
        <v>84</v>
      </c>
      <c r="Q59" s="158">
        <v>0.97860000000000003</v>
      </c>
      <c r="R59" s="158">
        <v>0.98629999999999995</v>
      </c>
      <c r="S59" s="158">
        <v>0.95669999999999999</v>
      </c>
      <c r="T59" s="158">
        <v>0.96909999999999996</v>
      </c>
      <c r="U59" s="158">
        <v>0.93500000000000005</v>
      </c>
      <c r="V59" s="158">
        <v>0.95750000000000002</v>
      </c>
      <c r="W59" s="158">
        <v>0.95830000000000004</v>
      </c>
      <c r="X59" s="158">
        <v>0.98570000000000002</v>
      </c>
      <c r="Y59" s="158">
        <v>0.72609999999999997</v>
      </c>
      <c r="Z59" s="158">
        <v>0.77</v>
      </c>
      <c r="AA59" s="158">
        <v>0.92610000000000003</v>
      </c>
      <c r="AB59" s="158">
        <v>0.96479999999999999</v>
      </c>
      <c r="AC59" s="158"/>
      <c r="AD59" s="181">
        <v>12875</v>
      </c>
      <c r="AE59" s="181" t="s">
        <v>84</v>
      </c>
      <c r="AF59" s="181">
        <v>4918</v>
      </c>
      <c r="AG59" s="181">
        <v>3757</v>
      </c>
      <c r="AH59" s="181">
        <v>1584</v>
      </c>
      <c r="AI59" s="181">
        <v>573</v>
      </c>
      <c r="AJ59" s="181">
        <v>1509</v>
      </c>
      <c r="AK59" s="181">
        <v>534</v>
      </c>
      <c r="AL59" s="181">
        <v>8222</v>
      </c>
    </row>
    <row r="60" spans="1:38" x14ac:dyDescent="0.25">
      <c r="A60" s="159" t="s">
        <v>7552</v>
      </c>
      <c r="B60" s="158">
        <v>0.88690000000000002</v>
      </c>
      <c r="C60" s="158" t="s">
        <v>84</v>
      </c>
      <c r="D60" s="158">
        <v>0.96089999999999998</v>
      </c>
      <c r="E60" s="158">
        <v>0.93110000000000004</v>
      </c>
      <c r="F60" s="158">
        <v>0.92179999999999995</v>
      </c>
      <c r="G60" s="158">
        <v>0.93520000000000003</v>
      </c>
      <c r="H60" s="158">
        <v>0.61270000000000002</v>
      </c>
      <c r="I60" s="158">
        <v>0.85129999999999995</v>
      </c>
      <c r="J60" s="158"/>
      <c r="K60" s="158"/>
      <c r="L60" s="158"/>
      <c r="M60" s="158">
        <v>0.88380000000000003</v>
      </c>
      <c r="N60" s="158">
        <v>0.88990000000000002</v>
      </c>
      <c r="O60" s="158" t="s">
        <v>84</v>
      </c>
      <c r="P60" s="158" t="s">
        <v>84</v>
      </c>
      <c r="Q60" s="158">
        <v>0.95740000000000003</v>
      </c>
      <c r="R60" s="158">
        <v>0.96419999999999995</v>
      </c>
      <c r="S60" s="158">
        <v>0.92630000000000001</v>
      </c>
      <c r="T60" s="158">
        <v>0.93569999999999998</v>
      </c>
      <c r="U60" s="158">
        <v>0.91420000000000001</v>
      </c>
      <c r="V60" s="158">
        <v>0.92879999999999996</v>
      </c>
      <c r="W60" s="158">
        <v>0.92010000000000003</v>
      </c>
      <c r="X60" s="158">
        <v>0.9476</v>
      </c>
      <c r="Y60" s="158">
        <v>0.60129999999999995</v>
      </c>
      <c r="Z60" s="158">
        <v>0.624</v>
      </c>
      <c r="AA60" s="158">
        <v>0.8286</v>
      </c>
      <c r="AB60" s="158">
        <v>0.87129999999999996</v>
      </c>
      <c r="AC60" s="158"/>
      <c r="AD60" s="181">
        <v>44419</v>
      </c>
      <c r="AE60" s="181" t="s">
        <v>84</v>
      </c>
      <c r="AF60" s="181">
        <v>15788</v>
      </c>
      <c r="AG60" s="181">
        <v>12853</v>
      </c>
      <c r="AH60" s="181">
        <v>5977</v>
      </c>
      <c r="AI60" s="181">
        <v>1451</v>
      </c>
      <c r="AJ60" s="181">
        <v>7210</v>
      </c>
      <c r="AK60" s="181">
        <v>1140</v>
      </c>
      <c r="AL60" s="181">
        <v>42656</v>
      </c>
    </row>
    <row r="61" spans="1:38" x14ac:dyDescent="0.25">
      <c r="A61" s="159" t="s">
        <v>7553</v>
      </c>
      <c r="B61" s="158">
        <v>0.7389</v>
      </c>
      <c r="C61" s="158" t="s">
        <v>84</v>
      </c>
      <c r="D61" s="158">
        <v>0.9163</v>
      </c>
      <c r="E61" s="158">
        <v>0.84140000000000004</v>
      </c>
      <c r="F61" s="158">
        <v>0.85860000000000003</v>
      </c>
      <c r="G61" s="158">
        <v>0.85399999999999998</v>
      </c>
      <c r="H61" s="158">
        <v>0.46870000000000001</v>
      </c>
      <c r="I61" s="158">
        <v>0.68740000000000001</v>
      </c>
      <c r="J61" s="158"/>
      <c r="K61" s="158"/>
      <c r="L61" s="158"/>
      <c r="M61" s="158">
        <v>0.73050000000000004</v>
      </c>
      <c r="N61" s="158">
        <v>0.74709999999999999</v>
      </c>
      <c r="O61" s="158" t="s">
        <v>84</v>
      </c>
      <c r="P61" s="158" t="s">
        <v>84</v>
      </c>
      <c r="Q61" s="158">
        <v>0.90400000000000003</v>
      </c>
      <c r="R61" s="158">
        <v>0.92710000000000004</v>
      </c>
      <c r="S61" s="158">
        <v>0.82630000000000003</v>
      </c>
      <c r="T61" s="158">
        <v>0.85540000000000005</v>
      </c>
      <c r="U61" s="158">
        <v>0.83760000000000001</v>
      </c>
      <c r="V61" s="158">
        <v>0.87709999999999999</v>
      </c>
      <c r="W61" s="158">
        <v>0.80689999999999995</v>
      </c>
      <c r="X61" s="158">
        <v>0.89049999999999996</v>
      </c>
      <c r="Y61" s="158">
        <v>0.45269999999999999</v>
      </c>
      <c r="Z61" s="158">
        <v>0.48449999999999999</v>
      </c>
      <c r="AA61" s="158">
        <v>0.63039999999999996</v>
      </c>
      <c r="AB61" s="158">
        <v>0.73740000000000006</v>
      </c>
      <c r="AC61" s="158"/>
      <c r="AD61" s="181">
        <v>12357</v>
      </c>
      <c r="AE61" s="181" t="s">
        <v>84</v>
      </c>
      <c r="AF61" s="181">
        <v>3197</v>
      </c>
      <c r="AG61" s="181">
        <v>2981</v>
      </c>
      <c r="AH61" s="181">
        <v>1513</v>
      </c>
      <c r="AI61" s="181">
        <v>354</v>
      </c>
      <c r="AJ61" s="181">
        <v>3990</v>
      </c>
      <c r="AK61" s="181">
        <v>322</v>
      </c>
      <c r="AL61" s="181">
        <v>18896</v>
      </c>
    </row>
    <row r="62" spans="1:38" x14ac:dyDescent="0.25">
      <c r="A62" s="159" t="s">
        <v>7554</v>
      </c>
      <c r="B62" s="158">
        <v>0.89949999999999997</v>
      </c>
      <c r="C62" s="158" t="s">
        <v>84</v>
      </c>
      <c r="D62" s="158">
        <v>0.95220000000000005</v>
      </c>
      <c r="E62" s="158">
        <v>0.92830000000000001</v>
      </c>
      <c r="F62" s="158">
        <v>0.89149999999999996</v>
      </c>
      <c r="G62" s="158">
        <v>0.94930000000000003</v>
      </c>
      <c r="H62" s="158">
        <v>0.63449999999999995</v>
      </c>
      <c r="I62" s="158">
        <v>0.92959999999999998</v>
      </c>
      <c r="J62" s="158"/>
      <c r="K62" s="158"/>
      <c r="L62" s="158"/>
      <c r="M62" s="158">
        <v>0.89400000000000002</v>
      </c>
      <c r="N62" s="158">
        <v>0.90459999999999996</v>
      </c>
      <c r="O62" s="158" t="s">
        <v>84</v>
      </c>
      <c r="P62" s="158" t="s">
        <v>84</v>
      </c>
      <c r="Q62" s="158">
        <v>0.9456</v>
      </c>
      <c r="R62" s="158">
        <v>0.95799999999999996</v>
      </c>
      <c r="S62" s="158">
        <v>0.91930000000000001</v>
      </c>
      <c r="T62" s="158">
        <v>0.93630000000000002</v>
      </c>
      <c r="U62" s="158">
        <v>0.87480000000000002</v>
      </c>
      <c r="V62" s="158">
        <v>0.90600000000000003</v>
      </c>
      <c r="W62" s="158">
        <v>0.92700000000000005</v>
      </c>
      <c r="X62" s="158">
        <v>0.96489999999999998</v>
      </c>
      <c r="Y62" s="158">
        <v>0.60960000000000003</v>
      </c>
      <c r="Z62" s="158">
        <v>0.65839999999999999</v>
      </c>
      <c r="AA62" s="158">
        <v>0.90380000000000005</v>
      </c>
      <c r="AB62" s="158">
        <v>0.9486</v>
      </c>
      <c r="AC62" s="158"/>
      <c r="AD62" s="181">
        <v>12875</v>
      </c>
      <c r="AE62" s="181" t="s">
        <v>84</v>
      </c>
      <c r="AF62" s="181">
        <v>4918</v>
      </c>
      <c r="AG62" s="181">
        <v>3757</v>
      </c>
      <c r="AH62" s="181">
        <v>1584</v>
      </c>
      <c r="AI62" s="181">
        <v>573</v>
      </c>
      <c r="AJ62" s="181">
        <v>1509</v>
      </c>
      <c r="AK62" s="181">
        <v>534</v>
      </c>
      <c r="AL62" s="181">
        <v>8222</v>
      </c>
    </row>
    <row r="63" spans="1:38" x14ac:dyDescent="0.25">
      <c r="A63" s="159" t="s">
        <v>7555</v>
      </c>
      <c r="B63" s="158">
        <v>0.81979999999999997</v>
      </c>
      <c r="C63" s="158" t="s">
        <v>84</v>
      </c>
      <c r="D63" s="158">
        <v>0.91159999999999997</v>
      </c>
      <c r="E63" s="158">
        <v>0.87319999999999998</v>
      </c>
      <c r="F63" s="158">
        <v>0.85799999999999998</v>
      </c>
      <c r="G63" s="158">
        <v>0.87749999999999995</v>
      </c>
      <c r="H63" s="158">
        <v>0.48180000000000001</v>
      </c>
      <c r="I63" s="158">
        <v>0.81159999999999999</v>
      </c>
      <c r="J63" s="158"/>
      <c r="K63" s="158"/>
      <c r="L63" s="158"/>
      <c r="M63" s="158">
        <v>0.81599999999999995</v>
      </c>
      <c r="N63" s="158">
        <v>0.8236</v>
      </c>
      <c r="O63" s="158" t="s">
        <v>84</v>
      </c>
      <c r="P63" s="158" t="s">
        <v>84</v>
      </c>
      <c r="Q63" s="158">
        <v>0.90659999999999996</v>
      </c>
      <c r="R63" s="158">
        <v>0.91639999999999999</v>
      </c>
      <c r="S63" s="158">
        <v>0.86680000000000001</v>
      </c>
      <c r="T63" s="158">
        <v>0.87929999999999997</v>
      </c>
      <c r="U63" s="158">
        <v>0.84819999999999995</v>
      </c>
      <c r="V63" s="158">
        <v>0.86719999999999997</v>
      </c>
      <c r="W63" s="158">
        <v>0.8579</v>
      </c>
      <c r="X63" s="158">
        <v>0.89449999999999996</v>
      </c>
      <c r="Y63" s="158">
        <v>0.47</v>
      </c>
      <c r="Z63" s="158">
        <v>0.49349999999999999</v>
      </c>
      <c r="AA63" s="158">
        <v>0.78649999999999998</v>
      </c>
      <c r="AB63" s="158">
        <v>0.83409999999999995</v>
      </c>
      <c r="AC63" s="158"/>
      <c r="AD63" s="181">
        <v>44419</v>
      </c>
      <c r="AE63" s="181" t="s">
        <v>84</v>
      </c>
      <c r="AF63" s="181">
        <v>15788</v>
      </c>
      <c r="AG63" s="181">
        <v>12853</v>
      </c>
      <c r="AH63" s="181">
        <v>5977</v>
      </c>
      <c r="AI63" s="181">
        <v>1451</v>
      </c>
      <c r="AJ63" s="181">
        <v>7210</v>
      </c>
      <c r="AK63" s="181">
        <v>1140</v>
      </c>
      <c r="AL63" s="181">
        <v>42656</v>
      </c>
    </row>
    <row r="64" spans="1:38" x14ac:dyDescent="0.25">
      <c r="A64" s="159" t="s">
        <v>7556</v>
      </c>
      <c r="B64" s="158">
        <v>0.63280000000000003</v>
      </c>
      <c r="C64" s="158" t="s">
        <v>84</v>
      </c>
      <c r="D64" s="158">
        <v>0.82569999999999999</v>
      </c>
      <c r="E64" s="158">
        <v>0.75639999999999996</v>
      </c>
      <c r="F64" s="158">
        <v>0.74429999999999996</v>
      </c>
      <c r="G64" s="158">
        <v>0.77149999999999996</v>
      </c>
      <c r="H64" s="158">
        <v>0.33279999999999998</v>
      </c>
      <c r="I64" s="158">
        <v>0.61429999999999996</v>
      </c>
      <c r="J64" s="158"/>
      <c r="K64" s="158"/>
      <c r="L64" s="158"/>
      <c r="M64" s="158">
        <v>0.62339999999999995</v>
      </c>
      <c r="N64" s="158">
        <v>0.6421</v>
      </c>
      <c r="O64" s="158" t="s">
        <v>84</v>
      </c>
      <c r="P64" s="158" t="s">
        <v>84</v>
      </c>
      <c r="Q64" s="158">
        <v>0.80930000000000002</v>
      </c>
      <c r="R64" s="158">
        <v>0.84079999999999999</v>
      </c>
      <c r="S64" s="158">
        <v>0.73819999999999997</v>
      </c>
      <c r="T64" s="158">
        <v>0.77349999999999997</v>
      </c>
      <c r="U64" s="158">
        <v>0.71830000000000005</v>
      </c>
      <c r="V64" s="158">
        <v>0.76839999999999997</v>
      </c>
      <c r="W64" s="158">
        <v>0.71560000000000001</v>
      </c>
      <c r="X64" s="158">
        <v>0.81779999999999997</v>
      </c>
      <c r="Y64" s="158">
        <v>0.3175</v>
      </c>
      <c r="Z64" s="158">
        <v>0.34820000000000001</v>
      </c>
      <c r="AA64" s="158">
        <v>0.55310000000000004</v>
      </c>
      <c r="AB64" s="158">
        <v>0.66969999999999996</v>
      </c>
      <c r="AC64" s="158"/>
      <c r="AD64" s="181">
        <v>12357</v>
      </c>
      <c r="AE64" s="181" t="s">
        <v>84</v>
      </c>
      <c r="AF64" s="181">
        <v>3197</v>
      </c>
      <c r="AG64" s="181">
        <v>2981</v>
      </c>
      <c r="AH64" s="181">
        <v>1513</v>
      </c>
      <c r="AI64" s="181">
        <v>354</v>
      </c>
      <c r="AJ64" s="181">
        <v>3990</v>
      </c>
      <c r="AK64" s="181">
        <v>322</v>
      </c>
      <c r="AL64" s="181">
        <v>18896</v>
      </c>
    </row>
    <row r="65" spans="1:38" x14ac:dyDescent="0.25">
      <c r="A65" s="159" t="s">
        <v>7557</v>
      </c>
      <c r="B65" s="158">
        <v>0.85840000000000005</v>
      </c>
      <c r="C65" s="158" t="s">
        <v>84</v>
      </c>
      <c r="D65" s="158">
        <v>0.9194</v>
      </c>
      <c r="E65" s="158">
        <v>0.89090000000000003</v>
      </c>
      <c r="F65" s="158">
        <v>0.84489999999999998</v>
      </c>
      <c r="G65" s="158">
        <v>0.92120000000000002</v>
      </c>
      <c r="H65" s="158">
        <v>0.55249999999999999</v>
      </c>
      <c r="I65" s="158">
        <v>0.90459999999999996</v>
      </c>
      <c r="J65" s="158"/>
      <c r="K65" s="158"/>
      <c r="L65" s="158"/>
      <c r="M65" s="158">
        <v>0.85209999999999997</v>
      </c>
      <c r="N65" s="158">
        <v>0.86439999999999995</v>
      </c>
      <c r="O65" s="158" t="s">
        <v>84</v>
      </c>
      <c r="P65" s="158" t="s">
        <v>84</v>
      </c>
      <c r="Q65" s="158">
        <v>0.91120000000000001</v>
      </c>
      <c r="R65" s="158">
        <v>0.92689999999999995</v>
      </c>
      <c r="S65" s="158">
        <v>0.88019999999999998</v>
      </c>
      <c r="T65" s="158">
        <v>0.90069999999999995</v>
      </c>
      <c r="U65" s="158">
        <v>0.82579999999999998</v>
      </c>
      <c r="V65" s="158">
        <v>0.86209999999999998</v>
      </c>
      <c r="W65" s="158">
        <v>0.89500000000000002</v>
      </c>
      <c r="X65" s="158">
        <v>0.94110000000000005</v>
      </c>
      <c r="Y65" s="158">
        <v>0.52690000000000003</v>
      </c>
      <c r="Z65" s="158">
        <v>0.57730000000000004</v>
      </c>
      <c r="AA65" s="158">
        <v>0.87560000000000004</v>
      </c>
      <c r="AB65" s="158">
        <v>0.92710000000000004</v>
      </c>
      <c r="AC65" s="158"/>
      <c r="AD65" s="181">
        <v>12875</v>
      </c>
      <c r="AE65" s="181" t="s">
        <v>84</v>
      </c>
      <c r="AF65" s="181">
        <v>4918</v>
      </c>
      <c r="AG65" s="181">
        <v>3757</v>
      </c>
      <c r="AH65" s="181">
        <v>1584</v>
      </c>
      <c r="AI65" s="181">
        <v>573</v>
      </c>
      <c r="AJ65" s="181">
        <v>1509</v>
      </c>
      <c r="AK65" s="181">
        <v>534</v>
      </c>
      <c r="AL65" s="181">
        <v>8222</v>
      </c>
    </row>
    <row r="66" spans="1:38" x14ac:dyDescent="0.25">
      <c r="A66" s="159" t="s">
        <v>7558</v>
      </c>
      <c r="B66" s="158">
        <v>0.76829999999999998</v>
      </c>
      <c r="C66" s="158" t="s">
        <v>84</v>
      </c>
      <c r="D66" s="158">
        <v>0.86890000000000001</v>
      </c>
      <c r="E66" s="158">
        <v>0.82379999999999998</v>
      </c>
      <c r="F66" s="158">
        <v>0.80169999999999997</v>
      </c>
      <c r="G66" s="158">
        <v>0.83260000000000001</v>
      </c>
      <c r="H66" s="158">
        <v>0.4093</v>
      </c>
      <c r="I66" s="158">
        <v>0.76300000000000001</v>
      </c>
      <c r="J66" s="158"/>
      <c r="K66" s="158"/>
      <c r="L66" s="158"/>
      <c r="M66" s="158">
        <v>0.7641</v>
      </c>
      <c r="N66" s="158">
        <v>0.77249999999999996</v>
      </c>
      <c r="O66" s="158" t="s">
        <v>84</v>
      </c>
      <c r="P66" s="158" t="s">
        <v>84</v>
      </c>
      <c r="Q66" s="158">
        <v>0.86299999999999999</v>
      </c>
      <c r="R66" s="158">
        <v>0.87470000000000003</v>
      </c>
      <c r="S66" s="158">
        <v>0.8165</v>
      </c>
      <c r="T66" s="158">
        <v>0.83079999999999998</v>
      </c>
      <c r="U66" s="158">
        <v>0.79049999999999998</v>
      </c>
      <c r="V66" s="158">
        <v>0.81240000000000001</v>
      </c>
      <c r="W66" s="158">
        <v>0.81040000000000001</v>
      </c>
      <c r="X66" s="158">
        <v>0.85250000000000004</v>
      </c>
      <c r="Y66" s="158">
        <v>0.39760000000000001</v>
      </c>
      <c r="Z66" s="158">
        <v>0.4209</v>
      </c>
      <c r="AA66" s="158">
        <v>0.73570000000000002</v>
      </c>
      <c r="AB66" s="158">
        <v>0.78790000000000004</v>
      </c>
      <c r="AC66" s="158"/>
      <c r="AD66" s="181">
        <v>44419</v>
      </c>
      <c r="AE66" s="181" t="s">
        <v>84</v>
      </c>
      <c r="AF66" s="181">
        <v>15788</v>
      </c>
      <c r="AG66" s="181">
        <v>12853</v>
      </c>
      <c r="AH66" s="181">
        <v>5977</v>
      </c>
      <c r="AI66" s="181">
        <v>1451</v>
      </c>
      <c r="AJ66" s="181">
        <v>7210</v>
      </c>
      <c r="AK66" s="181">
        <v>1140</v>
      </c>
      <c r="AL66" s="181">
        <v>42656</v>
      </c>
    </row>
    <row r="67" spans="1:38" x14ac:dyDescent="0.25">
      <c r="A67" s="159" t="s">
        <v>7559</v>
      </c>
      <c r="B67" s="158">
        <v>0.56340000000000001</v>
      </c>
      <c r="C67" s="158" t="s">
        <v>84</v>
      </c>
      <c r="D67" s="158">
        <v>0.76039999999999996</v>
      </c>
      <c r="E67" s="158">
        <v>0.68330000000000002</v>
      </c>
      <c r="F67" s="158">
        <v>0.68689999999999996</v>
      </c>
      <c r="G67" s="158">
        <v>0.6966</v>
      </c>
      <c r="H67" s="158">
        <v>0.2586</v>
      </c>
      <c r="I67" s="158">
        <v>0.54759999999999998</v>
      </c>
      <c r="J67" s="158"/>
      <c r="K67" s="158"/>
      <c r="L67" s="158"/>
      <c r="M67" s="158">
        <v>0.55349999999999999</v>
      </c>
      <c r="N67" s="158">
        <v>0.57320000000000004</v>
      </c>
      <c r="O67" s="158" t="s">
        <v>84</v>
      </c>
      <c r="P67" s="158" t="s">
        <v>84</v>
      </c>
      <c r="Q67" s="158">
        <v>0.7419</v>
      </c>
      <c r="R67" s="158">
        <v>0.77790000000000004</v>
      </c>
      <c r="S67" s="158">
        <v>0.6633</v>
      </c>
      <c r="T67" s="158">
        <v>0.70230000000000004</v>
      </c>
      <c r="U67" s="158">
        <v>0.65859999999999996</v>
      </c>
      <c r="V67" s="158">
        <v>0.71340000000000003</v>
      </c>
      <c r="W67" s="158">
        <v>0.63549999999999995</v>
      </c>
      <c r="X67" s="158">
        <v>0.74950000000000006</v>
      </c>
      <c r="Y67" s="158">
        <v>0.24410000000000001</v>
      </c>
      <c r="Z67" s="158">
        <v>0.27329999999999999</v>
      </c>
      <c r="AA67" s="158">
        <v>0.4844</v>
      </c>
      <c r="AB67" s="158">
        <v>0.60640000000000005</v>
      </c>
      <c r="AC67" s="158"/>
      <c r="AD67" s="181">
        <v>12357</v>
      </c>
      <c r="AE67" s="181" t="s">
        <v>84</v>
      </c>
      <c r="AF67" s="181">
        <v>3197</v>
      </c>
      <c r="AG67" s="181">
        <v>2981</v>
      </c>
      <c r="AH67" s="181">
        <v>1513</v>
      </c>
      <c r="AI67" s="181">
        <v>354</v>
      </c>
      <c r="AJ67" s="181">
        <v>3990</v>
      </c>
      <c r="AK67" s="181">
        <v>322</v>
      </c>
      <c r="AL67" s="181">
        <v>18896</v>
      </c>
    </row>
    <row r="68" spans="1:38" x14ac:dyDescent="0.25">
      <c r="A68" s="159" t="s">
        <v>7560</v>
      </c>
      <c r="B68" s="158">
        <v>0.59589999999999999</v>
      </c>
      <c r="C68" s="158" t="s">
        <v>84</v>
      </c>
      <c r="D68" s="158">
        <v>0.59660000000000002</v>
      </c>
      <c r="E68" s="158">
        <v>0.72109999999999996</v>
      </c>
      <c r="F68" s="158">
        <v>0.71319999999999995</v>
      </c>
      <c r="G68" s="158">
        <v>0.65169999999999995</v>
      </c>
      <c r="H68" s="158">
        <v>0.50570000000000004</v>
      </c>
      <c r="I68" s="158">
        <v>0.61839999999999995</v>
      </c>
      <c r="J68" s="158"/>
      <c r="K68" s="158"/>
      <c r="L68" s="158"/>
      <c r="M68" s="158">
        <v>0.58860000000000001</v>
      </c>
      <c r="N68" s="158">
        <v>0.60319999999999996</v>
      </c>
      <c r="O68" s="158" t="s">
        <v>84</v>
      </c>
      <c r="P68" s="158" t="s">
        <v>84</v>
      </c>
      <c r="Q68" s="158">
        <v>0.52190000000000003</v>
      </c>
      <c r="R68" s="158">
        <v>0.66349999999999998</v>
      </c>
      <c r="S68" s="158">
        <v>0.70520000000000005</v>
      </c>
      <c r="T68" s="158">
        <v>0.73629999999999995</v>
      </c>
      <c r="U68" s="158">
        <v>0.69699999999999995</v>
      </c>
      <c r="V68" s="158">
        <v>0.72870000000000001</v>
      </c>
      <c r="W68" s="158">
        <v>0.62</v>
      </c>
      <c r="X68" s="158">
        <v>0.68140000000000001</v>
      </c>
      <c r="Y68" s="158">
        <v>0.4955</v>
      </c>
      <c r="Z68" s="158">
        <v>0.51580000000000004</v>
      </c>
      <c r="AA68" s="158">
        <v>0.57630000000000003</v>
      </c>
      <c r="AB68" s="158">
        <v>0.65759999999999996</v>
      </c>
      <c r="AC68" s="158"/>
      <c r="AD68" s="181">
        <v>17418</v>
      </c>
      <c r="AE68" s="181" t="s">
        <v>84</v>
      </c>
      <c r="AF68" s="181">
        <v>185</v>
      </c>
      <c r="AG68" s="181">
        <v>3235</v>
      </c>
      <c r="AH68" s="181">
        <v>3179</v>
      </c>
      <c r="AI68" s="181">
        <v>934</v>
      </c>
      <c r="AJ68" s="181">
        <v>9332</v>
      </c>
      <c r="AK68" s="181">
        <v>553</v>
      </c>
      <c r="AL68" s="181">
        <v>21208</v>
      </c>
    </row>
    <row r="69" spans="1:38" x14ac:dyDescent="0.25">
      <c r="A69" s="159" t="s">
        <v>7561</v>
      </c>
      <c r="B69" s="158">
        <v>0.1434</v>
      </c>
      <c r="C69" s="158" t="s">
        <v>84</v>
      </c>
      <c r="D69" s="158">
        <v>0.1716</v>
      </c>
      <c r="E69" s="158">
        <v>0.21110000000000001</v>
      </c>
      <c r="F69" s="158">
        <v>0.2394</v>
      </c>
      <c r="G69" s="158">
        <v>0.23830000000000001</v>
      </c>
      <c r="H69" s="158">
        <v>0.10589999999999999</v>
      </c>
      <c r="I69" s="158">
        <v>0.2092</v>
      </c>
      <c r="J69" s="158"/>
      <c r="K69" s="158"/>
      <c r="L69" s="158"/>
      <c r="M69" s="158">
        <v>0.13769999999999999</v>
      </c>
      <c r="N69" s="158">
        <v>0.1492</v>
      </c>
      <c r="O69" s="158" t="s">
        <v>84</v>
      </c>
      <c r="P69" s="158" t="s">
        <v>84</v>
      </c>
      <c r="Q69" s="158">
        <v>0.1192</v>
      </c>
      <c r="R69" s="158">
        <v>0.2321</v>
      </c>
      <c r="S69" s="158">
        <v>0.19450000000000001</v>
      </c>
      <c r="T69" s="158">
        <v>0.22819999999999999</v>
      </c>
      <c r="U69" s="158">
        <v>0.21779999999999999</v>
      </c>
      <c r="V69" s="158">
        <v>0.2616</v>
      </c>
      <c r="W69" s="158">
        <v>0.1973</v>
      </c>
      <c r="X69" s="158">
        <v>0.28149999999999997</v>
      </c>
      <c r="Y69" s="158">
        <v>9.98E-2</v>
      </c>
      <c r="Z69" s="158">
        <v>0.11210000000000001</v>
      </c>
      <c r="AA69" s="158">
        <v>0.16700000000000001</v>
      </c>
      <c r="AB69" s="158">
        <v>0.25459999999999999</v>
      </c>
      <c r="AC69" s="158"/>
      <c r="AD69" s="181">
        <v>14296</v>
      </c>
      <c r="AE69" s="181" t="s">
        <v>84</v>
      </c>
      <c r="AF69" s="181">
        <v>166</v>
      </c>
      <c r="AG69" s="181">
        <v>2291</v>
      </c>
      <c r="AH69" s="181">
        <v>1482</v>
      </c>
      <c r="AI69" s="181">
        <v>390</v>
      </c>
      <c r="AJ69" s="181">
        <v>9634</v>
      </c>
      <c r="AK69" s="181">
        <v>333</v>
      </c>
      <c r="AL69" s="181">
        <v>27006</v>
      </c>
    </row>
    <row r="70" spans="1:38" x14ac:dyDescent="0.25">
      <c r="A70" s="159" t="s">
        <v>7562</v>
      </c>
      <c r="B70" s="158">
        <v>3.3099999999999997E-2</v>
      </c>
      <c r="C70" s="158" t="s">
        <v>84</v>
      </c>
      <c r="D70" s="158" t="s">
        <v>84</v>
      </c>
      <c r="E70" s="158">
        <v>3.4299999999999997E-2</v>
      </c>
      <c r="F70" s="158">
        <v>6.5199999999999994E-2</v>
      </c>
      <c r="G70" s="158" t="s">
        <v>84</v>
      </c>
      <c r="H70" s="158">
        <v>2.8199999999999999E-2</v>
      </c>
      <c r="I70" s="158" t="s">
        <v>84</v>
      </c>
      <c r="J70" s="158"/>
      <c r="K70" s="158"/>
      <c r="L70" s="158"/>
      <c r="M70" s="158">
        <v>2.6100000000000002E-2</v>
      </c>
      <c r="N70" s="158">
        <v>4.1300000000000003E-2</v>
      </c>
      <c r="O70" s="158" t="s">
        <v>84</v>
      </c>
      <c r="P70" s="158" t="s">
        <v>84</v>
      </c>
      <c r="Q70" s="158" t="s">
        <v>84</v>
      </c>
      <c r="R70" s="158" t="s">
        <v>84</v>
      </c>
      <c r="S70" s="158">
        <v>1.66E-2</v>
      </c>
      <c r="T70" s="158">
        <v>6.2300000000000001E-2</v>
      </c>
      <c r="U70" s="158">
        <v>3.1199999999999999E-2</v>
      </c>
      <c r="V70" s="158">
        <v>0.1164</v>
      </c>
      <c r="W70" s="158" t="s">
        <v>84</v>
      </c>
      <c r="X70" s="158" t="s">
        <v>84</v>
      </c>
      <c r="Y70" s="158">
        <v>2.1000000000000001E-2</v>
      </c>
      <c r="Z70" s="158">
        <v>3.6999999999999998E-2</v>
      </c>
      <c r="AA70" s="158" t="s">
        <v>84</v>
      </c>
      <c r="AB70" s="158" t="s">
        <v>84</v>
      </c>
      <c r="AC70" s="158"/>
      <c r="AD70" s="181">
        <v>2293</v>
      </c>
      <c r="AE70" s="181" t="s">
        <v>84</v>
      </c>
      <c r="AF70" s="181" t="s">
        <v>84</v>
      </c>
      <c r="AG70" s="181">
        <v>262</v>
      </c>
      <c r="AH70" s="181">
        <v>137</v>
      </c>
      <c r="AI70" s="181" t="s">
        <v>84</v>
      </c>
      <c r="AJ70" s="181">
        <v>1806</v>
      </c>
      <c r="AK70" s="181" t="s">
        <v>84</v>
      </c>
      <c r="AL70" s="181">
        <v>4454</v>
      </c>
    </row>
    <row r="71" spans="1:38" x14ac:dyDescent="0.25">
      <c r="A71" s="159" t="s">
        <v>7563</v>
      </c>
      <c r="B71" s="158">
        <v>0.93240000000000001</v>
      </c>
      <c r="C71" s="158" t="s">
        <v>84</v>
      </c>
      <c r="D71" s="158">
        <v>0.98409999999999997</v>
      </c>
      <c r="E71" s="158">
        <v>0.96130000000000004</v>
      </c>
      <c r="F71" s="158">
        <v>0.96220000000000006</v>
      </c>
      <c r="G71" s="158">
        <v>0.95960000000000001</v>
      </c>
      <c r="H71" s="158">
        <v>0.91059999999999997</v>
      </c>
      <c r="I71" s="158">
        <v>0.89539999999999997</v>
      </c>
      <c r="J71" s="158"/>
      <c r="K71" s="158"/>
      <c r="L71" s="158"/>
      <c r="M71" s="158">
        <v>0.92849999999999999</v>
      </c>
      <c r="N71" s="158">
        <v>0.93600000000000005</v>
      </c>
      <c r="O71" s="158" t="s">
        <v>84</v>
      </c>
      <c r="P71" s="158" t="s">
        <v>84</v>
      </c>
      <c r="Q71" s="158">
        <v>0.95040000000000002</v>
      </c>
      <c r="R71" s="158">
        <v>0.995</v>
      </c>
      <c r="S71" s="158">
        <v>0.95409999999999995</v>
      </c>
      <c r="T71" s="158">
        <v>0.96750000000000003</v>
      </c>
      <c r="U71" s="158">
        <v>0.95489999999999997</v>
      </c>
      <c r="V71" s="158">
        <v>0.96830000000000005</v>
      </c>
      <c r="W71" s="158">
        <v>0.94479999999999997</v>
      </c>
      <c r="X71" s="158">
        <v>0.97050000000000003</v>
      </c>
      <c r="Y71" s="158">
        <v>0.90469999999999995</v>
      </c>
      <c r="Z71" s="158">
        <v>0.91620000000000001</v>
      </c>
      <c r="AA71" s="158">
        <v>0.86670000000000003</v>
      </c>
      <c r="AB71" s="158">
        <v>0.91810000000000003</v>
      </c>
      <c r="AC71" s="158"/>
      <c r="AD71" s="181">
        <v>17418</v>
      </c>
      <c r="AE71" s="181" t="s">
        <v>84</v>
      </c>
      <c r="AF71" s="181">
        <v>185</v>
      </c>
      <c r="AG71" s="181">
        <v>3235</v>
      </c>
      <c r="AH71" s="181">
        <v>3179</v>
      </c>
      <c r="AI71" s="181">
        <v>934</v>
      </c>
      <c r="AJ71" s="181">
        <v>9332</v>
      </c>
      <c r="AK71" s="181">
        <v>553</v>
      </c>
      <c r="AL71" s="181">
        <v>21208</v>
      </c>
    </row>
    <row r="72" spans="1:38" x14ac:dyDescent="0.25">
      <c r="A72" s="159" t="s">
        <v>7564</v>
      </c>
      <c r="B72" s="158">
        <v>0.81569999999999998</v>
      </c>
      <c r="C72" s="158" t="s">
        <v>84</v>
      </c>
      <c r="D72" s="158">
        <v>0.94169999999999998</v>
      </c>
      <c r="E72" s="158">
        <v>0.84930000000000005</v>
      </c>
      <c r="F72" s="158">
        <v>0.81220000000000003</v>
      </c>
      <c r="G72" s="158">
        <v>0.93510000000000004</v>
      </c>
      <c r="H72" s="158">
        <v>0.80059999999999998</v>
      </c>
      <c r="I72" s="158">
        <v>0.83399999999999996</v>
      </c>
      <c r="J72" s="158"/>
      <c r="K72" s="158"/>
      <c r="L72" s="158"/>
      <c r="M72" s="158">
        <v>0.80920000000000003</v>
      </c>
      <c r="N72" s="158">
        <v>0.82199999999999995</v>
      </c>
      <c r="O72" s="158" t="s">
        <v>84</v>
      </c>
      <c r="P72" s="158" t="s">
        <v>84</v>
      </c>
      <c r="Q72" s="158">
        <v>0.89219999999999999</v>
      </c>
      <c r="R72" s="158">
        <v>0.96889999999999998</v>
      </c>
      <c r="S72" s="158">
        <v>0.83389999999999997</v>
      </c>
      <c r="T72" s="158">
        <v>0.86339999999999995</v>
      </c>
      <c r="U72" s="158">
        <v>0.7913</v>
      </c>
      <c r="V72" s="158">
        <v>0.83109999999999995</v>
      </c>
      <c r="W72" s="158">
        <v>0.9052</v>
      </c>
      <c r="X72" s="158">
        <v>0.95589999999999997</v>
      </c>
      <c r="Y72" s="158">
        <v>0.79249999999999998</v>
      </c>
      <c r="Z72" s="158">
        <v>0.8085</v>
      </c>
      <c r="AA72" s="158">
        <v>0.7893</v>
      </c>
      <c r="AB72" s="158">
        <v>0.87</v>
      </c>
      <c r="AC72" s="158"/>
      <c r="AD72" s="181">
        <v>14296</v>
      </c>
      <c r="AE72" s="181" t="s">
        <v>84</v>
      </c>
      <c r="AF72" s="181">
        <v>166</v>
      </c>
      <c r="AG72" s="181">
        <v>2291</v>
      </c>
      <c r="AH72" s="181">
        <v>1482</v>
      </c>
      <c r="AI72" s="181">
        <v>390</v>
      </c>
      <c r="AJ72" s="181">
        <v>9634</v>
      </c>
      <c r="AK72" s="181">
        <v>333</v>
      </c>
      <c r="AL72" s="181">
        <v>27006</v>
      </c>
    </row>
    <row r="73" spans="1:38" x14ac:dyDescent="0.25">
      <c r="A73" s="159" t="s">
        <v>7565</v>
      </c>
      <c r="B73" s="158">
        <v>0.61460000000000004</v>
      </c>
      <c r="C73" s="158" t="s">
        <v>84</v>
      </c>
      <c r="D73" s="158" t="s">
        <v>84</v>
      </c>
      <c r="E73" s="158">
        <v>0.64790000000000003</v>
      </c>
      <c r="F73" s="158">
        <v>0.4647</v>
      </c>
      <c r="G73" s="158" t="s">
        <v>84</v>
      </c>
      <c r="H73" s="158">
        <v>0.61360000000000003</v>
      </c>
      <c r="I73" s="158" t="s">
        <v>84</v>
      </c>
      <c r="J73" s="158"/>
      <c r="K73" s="158"/>
      <c r="L73" s="158"/>
      <c r="M73" s="158">
        <v>0.59470000000000001</v>
      </c>
      <c r="N73" s="158">
        <v>0.63380000000000003</v>
      </c>
      <c r="O73" s="158" t="s">
        <v>84</v>
      </c>
      <c r="P73" s="158" t="s">
        <v>84</v>
      </c>
      <c r="Q73" s="158" t="s">
        <v>84</v>
      </c>
      <c r="R73" s="158" t="s">
        <v>84</v>
      </c>
      <c r="S73" s="158">
        <v>0.58740000000000003</v>
      </c>
      <c r="T73" s="158">
        <v>0.70189999999999997</v>
      </c>
      <c r="U73" s="158">
        <v>0.38479999999999998</v>
      </c>
      <c r="V73" s="158">
        <v>0.54059999999999997</v>
      </c>
      <c r="W73" s="158" t="s">
        <v>84</v>
      </c>
      <c r="X73" s="158" t="s">
        <v>84</v>
      </c>
      <c r="Y73" s="158">
        <v>0.59109999999999996</v>
      </c>
      <c r="Z73" s="158">
        <v>0.63519999999999999</v>
      </c>
      <c r="AA73" s="158" t="s">
        <v>84</v>
      </c>
      <c r="AB73" s="158" t="s">
        <v>84</v>
      </c>
      <c r="AC73" s="158"/>
      <c r="AD73" s="181">
        <v>2293</v>
      </c>
      <c r="AE73" s="181" t="s">
        <v>84</v>
      </c>
      <c r="AF73" s="181" t="s">
        <v>84</v>
      </c>
      <c r="AG73" s="181">
        <v>262</v>
      </c>
      <c r="AH73" s="181">
        <v>137</v>
      </c>
      <c r="AI73" s="181" t="s">
        <v>84</v>
      </c>
      <c r="AJ73" s="181">
        <v>1806</v>
      </c>
      <c r="AK73" s="181" t="s">
        <v>84</v>
      </c>
      <c r="AL73" s="181">
        <v>4454</v>
      </c>
    </row>
    <row r="74" spans="1:38" x14ac:dyDescent="0.25">
      <c r="A74" s="159" t="s">
        <v>7566</v>
      </c>
      <c r="B74" s="158">
        <v>0.43530000000000002</v>
      </c>
      <c r="C74" s="158" t="s">
        <v>84</v>
      </c>
      <c r="D74" s="158">
        <v>0.32950000000000002</v>
      </c>
      <c r="E74" s="158">
        <v>0.60240000000000005</v>
      </c>
      <c r="F74" s="158">
        <v>0.55869999999999997</v>
      </c>
      <c r="G74" s="158">
        <v>0.48139999999999999</v>
      </c>
      <c r="H74" s="158">
        <v>0.33300000000000002</v>
      </c>
      <c r="I74" s="158">
        <v>0.45150000000000001</v>
      </c>
      <c r="J74" s="158"/>
      <c r="K74" s="158"/>
      <c r="L74" s="158"/>
      <c r="M74" s="158">
        <v>0.42770000000000002</v>
      </c>
      <c r="N74" s="158">
        <v>0.44280000000000003</v>
      </c>
      <c r="O74" s="158" t="s">
        <v>84</v>
      </c>
      <c r="P74" s="158" t="s">
        <v>84</v>
      </c>
      <c r="Q74" s="158">
        <v>0.26069999999999999</v>
      </c>
      <c r="R74" s="158">
        <v>0.39989999999999998</v>
      </c>
      <c r="S74" s="158">
        <v>0.58479999999999999</v>
      </c>
      <c r="T74" s="158">
        <v>0.61950000000000005</v>
      </c>
      <c r="U74" s="158">
        <v>0.54079999999999995</v>
      </c>
      <c r="V74" s="158">
        <v>0.57620000000000005</v>
      </c>
      <c r="W74" s="158">
        <v>0.44840000000000002</v>
      </c>
      <c r="X74" s="158">
        <v>0.51370000000000005</v>
      </c>
      <c r="Y74" s="158">
        <v>0.32329999999999998</v>
      </c>
      <c r="Z74" s="158">
        <v>0.3427</v>
      </c>
      <c r="AA74" s="158">
        <v>0.40889999999999999</v>
      </c>
      <c r="AB74" s="158">
        <v>0.49299999999999999</v>
      </c>
      <c r="AC74" s="158"/>
      <c r="AD74" s="181">
        <v>17418</v>
      </c>
      <c r="AE74" s="181" t="s">
        <v>84</v>
      </c>
      <c r="AF74" s="181">
        <v>185</v>
      </c>
      <c r="AG74" s="181">
        <v>3235</v>
      </c>
      <c r="AH74" s="181">
        <v>3179</v>
      </c>
      <c r="AI74" s="181">
        <v>934</v>
      </c>
      <c r="AJ74" s="181">
        <v>9332</v>
      </c>
      <c r="AK74" s="181">
        <v>553</v>
      </c>
      <c r="AL74" s="181">
        <v>21208</v>
      </c>
    </row>
    <row r="75" spans="1:38" x14ac:dyDescent="0.25">
      <c r="A75" s="159" t="s">
        <v>7567</v>
      </c>
      <c r="B75" s="158">
        <v>6.7599999999999993E-2</v>
      </c>
      <c r="C75" s="158" t="s">
        <v>84</v>
      </c>
      <c r="D75" s="158">
        <v>5.4800000000000001E-2</v>
      </c>
      <c r="E75" s="158">
        <v>0.11899999999999999</v>
      </c>
      <c r="F75" s="158">
        <v>0.1178</v>
      </c>
      <c r="G75" s="158">
        <v>0.1242</v>
      </c>
      <c r="H75" s="158">
        <v>4.4400000000000002E-2</v>
      </c>
      <c r="I75" s="158">
        <v>0.1087</v>
      </c>
      <c r="J75" s="158"/>
      <c r="K75" s="158"/>
      <c r="L75" s="158"/>
      <c r="M75" s="158">
        <v>6.3399999999999998E-2</v>
      </c>
      <c r="N75" s="158">
        <v>7.1999999999999995E-2</v>
      </c>
      <c r="O75" s="158" t="s">
        <v>84</v>
      </c>
      <c r="P75" s="158" t="s">
        <v>84</v>
      </c>
      <c r="Q75" s="158">
        <v>2.6800000000000001E-2</v>
      </c>
      <c r="R75" s="158">
        <v>9.7299999999999998E-2</v>
      </c>
      <c r="S75" s="158">
        <v>0.10539999999999999</v>
      </c>
      <c r="T75" s="158">
        <v>0.13350000000000001</v>
      </c>
      <c r="U75" s="158">
        <v>0.1011</v>
      </c>
      <c r="V75" s="158">
        <v>0.13589999999999999</v>
      </c>
      <c r="W75" s="158">
        <v>9.2899999999999996E-2</v>
      </c>
      <c r="X75" s="158">
        <v>0.1603</v>
      </c>
      <c r="Y75" s="158">
        <v>4.02E-2</v>
      </c>
      <c r="Z75" s="158">
        <v>4.8800000000000003E-2</v>
      </c>
      <c r="AA75" s="158">
        <v>7.7399999999999997E-2</v>
      </c>
      <c r="AB75" s="158">
        <v>0.14599999999999999</v>
      </c>
      <c r="AC75" s="158"/>
      <c r="AD75" s="181">
        <v>14296</v>
      </c>
      <c r="AE75" s="181" t="s">
        <v>84</v>
      </c>
      <c r="AF75" s="181">
        <v>166</v>
      </c>
      <c r="AG75" s="181">
        <v>2291</v>
      </c>
      <c r="AH75" s="181">
        <v>1482</v>
      </c>
      <c r="AI75" s="181">
        <v>390</v>
      </c>
      <c r="AJ75" s="181">
        <v>9634</v>
      </c>
      <c r="AK75" s="181">
        <v>333</v>
      </c>
      <c r="AL75" s="181">
        <v>27006</v>
      </c>
    </row>
    <row r="76" spans="1:38" x14ac:dyDescent="0.25">
      <c r="A76" s="159" t="s">
        <v>7568</v>
      </c>
      <c r="B76" s="158">
        <v>1.83E-2</v>
      </c>
      <c r="C76" s="158" t="s">
        <v>84</v>
      </c>
      <c r="D76" s="158" t="s">
        <v>84</v>
      </c>
      <c r="E76" s="158">
        <v>2.5000000000000001E-2</v>
      </c>
      <c r="F76" s="158">
        <v>5.4100000000000002E-2</v>
      </c>
      <c r="G76" s="158" t="s">
        <v>84</v>
      </c>
      <c r="H76" s="158">
        <v>1.44E-2</v>
      </c>
      <c r="I76" s="158" t="s">
        <v>84</v>
      </c>
      <c r="J76" s="158"/>
      <c r="K76" s="158"/>
      <c r="L76" s="158"/>
      <c r="M76" s="158">
        <v>1.2800000000000001E-2</v>
      </c>
      <c r="N76" s="158">
        <v>2.5499999999999998E-2</v>
      </c>
      <c r="O76" s="158" t="s">
        <v>84</v>
      </c>
      <c r="P76" s="158" t="s">
        <v>84</v>
      </c>
      <c r="Q76" s="158" t="s">
        <v>84</v>
      </c>
      <c r="R76" s="158" t="s">
        <v>84</v>
      </c>
      <c r="S76" s="158">
        <v>9.9000000000000008E-3</v>
      </c>
      <c r="T76" s="158">
        <v>5.2699999999999997E-2</v>
      </c>
      <c r="U76" s="158">
        <v>2.2200000000000001E-2</v>
      </c>
      <c r="V76" s="158">
        <v>0.1072</v>
      </c>
      <c r="W76" s="158" t="s">
        <v>84</v>
      </c>
      <c r="X76" s="158" t="s">
        <v>84</v>
      </c>
      <c r="Y76" s="158">
        <v>8.9999999999999993E-3</v>
      </c>
      <c r="Z76" s="158">
        <v>2.18E-2</v>
      </c>
      <c r="AA76" s="158" t="s">
        <v>84</v>
      </c>
      <c r="AB76" s="158" t="s">
        <v>84</v>
      </c>
      <c r="AC76" s="158"/>
      <c r="AD76" s="181">
        <v>2293</v>
      </c>
      <c r="AE76" s="181" t="s">
        <v>84</v>
      </c>
      <c r="AF76" s="181" t="s">
        <v>84</v>
      </c>
      <c r="AG76" s="181">
        <v>262</v>
      </c>
      <c r="AH76" s="181">
        <v>137</v>
      </c>
      <c r="AI76" s="181" t="s">
        <v>84</v>
      </c>
      <c r="AJ76" s="181">
        <v>1806</v>
      </c>
      <c r="AK76" s="181" t="s">
        <v>84</v>
      </c>
      <c r="AL76" s="181">
        <v>4454</v>
      </c>
    </row>
    <row r="77" spans="1:38" x14ac:dyDescent="0.25">
      <c r="A77" s="159" t="s">
        <v>7569</v>
      </c>
      <c r="B77" s="158">
        <v>0.37140000000000001</v>
      </c>
      <c r="C77" s="158" t="s">
        <v>84</v>
      </c>
      <c r="D77" s="158">
        <v>0.27729999999999999</v>
      </c>
      <c r="E77" s="158">
        <v>0.54669999999999996</v>
      </c>
      <c r="F77" s="158">
        <v>0.49580000000000002</v>
      </c>
      <c r="G77" s="158">
        <v>0.39700000000000002</v>
      </c>
      <c r="H77" s="158">
        <v>0.26779999999999998</v>
      </c>
      <c r="I77" s="158">
        <v>0.40579999999999999</v>
      </c>
      <c r="J77" s="158"/>
      <c r="K77" s="158"/>
      <c r="L77" s="158"/>
      <c r="M77" s="158">
        <v>0.3639</v>
      </c>
      <c r="N77" s="158">
        <v>0.379</v>
      </c>
      <c r="O77" s="158" t="s">
        <v>84</v>
      </c>
      <c r="P77" s="158" t="s">
        <v>84</v>
      </c>
      <c r="Q77" s="158">
        <v>0.2117</v>
      </c>
      <c r="R77" s="158">
        <v>0.34660000000000002</v>
      </c>
      <c r="S77" s="158">
        <v>0.52829999999999999</v>
      </c>
      <c r="T77" s="158">
        <v>0.56459999999999999</v>
      </c>
      <c r="U77" s="158">
        <v>0.47720000000000001</v>
      </c>
      <c r="V77" s="158">
        <v>0.51400000000000001</v>
      </c>
      <c r="W77" s="158">
        <v>0.36409999999999998</v>
      </c>
      <c r="X77" s="158">
        <v>0.42970000000000003</v>
      </c>
      <c r="Y77" s="158">
        <v>0.25840000000000002</v>
      </c>
      <c r="Z77" s="158">
        <v>0.2772</v>
      </c>
      <c r="AA77" s="158">
        <v>0.36349999999999999</v>
      </c>
      <c r="AB77" s="158">
        <v>0.4476</v>
      </c>
      <c r="AC77" s="158"/>
      <c r="AD77" s="181">
        <v>17418</v>
      </c>
      <c r="AE77" s="181" t="s">
        <v>84</v>
      </c>
      <c r="AF77" s="181">
        <v>185</v>
      </c>
      <c r="AG77" s="181">
        <v>3235</v>
      </c>
      <c r="AH77" s="181">
        <v>3179</v>
      </c>
      <c r="AI77" s="181">
        <v>934</v>
      </c>
      <c r="AJ77" s="181">
        <v>9332</v>
      </c>
      <c r="AK77" s="181">
        <v>553</v>
      </c>
      <c r="AL77" s="181">
        <v>21208</v>
      </c>
    </row>
    <row r="78" spans="1:38" x14ac:dyDescent="0.25">
      <c r="A78" s="159" t="s">
        <v>7570</v>
      </c>
      <c r="B78" s="158">
        <v>4.9599999999999998E-2</v>
      </c>
      <c r="C78" s="158" t="s">
        <v>84</v>
      </c>
      <c r="D78" s="158">
        <v>3.73E-2</v>
      </c>
      <c r="E78" s="158">
        <v>9.1999999999999998E-2</v>
      </c>
      <c r="F78" s="158">
        <v>8.5199999999999998E-2</v>
      </c>
      <c r="G78" s="158">
        <v>0.1021</v>
      </c>
      <c r="H78" s="158">
        <v>3.0800000000000001E-2</v>
      </c>
      <c r="I78" s="158">
        <v>9.64E-2</v>
      </c>
      <c r="J78" s="158"/>
      <c r="K78" s="158"/>
      <c r="L78" s="158"/>
      <c r="M78" s="158">
        <v>4.58E-2</v>
      </c>
      <c r="N78" s="158">
        <v>5.3699999999999998E-2</v>
      </c>
      <c r="O78" s="158" t="s">
        <v>84</v>
      </c>
      <c r="P78" s="158" t="s">
        <v>84</v>
      </c>
      <c r="Q78" s="158">
        <v>1.4E-2</v>
      </c>
      <c r="R78" s="158">
        <v>7.9500000000000001E-2</v>
      </c>
      <c r="S78" s="158">
        <v>7.9200000000000007E-2</v>
      </c>
      <c r="T78" s="158">
        <v>0.10589999999999999</v>
      </c>
      <c r="U78" s="158">
        <v>7.0000000000000007E-2</v>
      </c>
      <c r="V78" s="158">
        <v>0.1021</v>
      </c>
      <c r="W78" s="158">
        <v>7.3099999999999998E-2</v>
      </c>
      <c r="X78" s="158">
        <v>0.13669999999999999</v>
      </c>
      <c r="Y78" s="158">
        <v>2.7099999999999999E-2</v>
      </c>
      <c r="Z78" s="158">
        <v>3.4700000000000002E-2</v>
      </c>
      <c r="AA78" s="158">
        <v>6.6100000000000006E-2</v>
      </c>
      <c r="AB78" s="158">
        <v>0.13339999999999999</v>
      </c>
      <c r="AC78" s="158"/>
      <c r="AD78" s="181">
        <v>14296</v>
      </c>
      <c r="AE78" s="181" t="s">
        <v>84</v>
      </c>
      <c r="AF78" s="181">
        <v>166</v>
      </c>
      <c r="AG78" s="181">
        <v>2291</v>
      </c>
      <c r="AH78" s="181">
        <v>1482</v>
      </c>
      <c r="AI78" s="181">
        <v>390</v>
      </c>
      <c r="AJ78" s="181">
        <v>9634</v>
      </c>
      <c r="AK78" s="181">
        <v>333</v>
      </c>
      <c r="AL78" s="181">
        <v>27006</v>
      </c>
    </row>
    <row r="79" spans="1:38" x14ac:dyDescent="0.25">
      <c r="A79" s="159" t="s">
        <v>7571</v>
      </c>
      <c r="B79" s="158">
        <v>1.26E-2</v>
      </c>
      <c r="C79" s="158" t="s">
        <v>84</v>
      </c>
      <c r="D79" s="158" t="s">
        <v>84</v>
      </c>
      <c r="E79" s="158">
        <v>1.32E-2</v>
      </c>
      <c r="F79" s="158">
        <v>3.7999999999999999E-2</v>
      </c>
      <c r="G79" s="158" t="s">
        <v>84</v>
      </c>
      <c r="H79" s="158">
        <v>9.7999999999999997E-3</v>
      </c>
      <c r="I79" s="158" t="s">
        <v>84</v>
      </c>
      <c r="J79" s="158"/>
      <c r="K79" s="158"/>
      <c r="L79" s="158"/>
      <c r="M79" s="158">
        <v>7.6E-3</v>
      </c>
      <c r="N79" s="158">
        <v>1.9800000000000002E-2</v>
      </c>
      <c r="O79" s="158" t="s">
        <v>84</v>
      </c>
      <c r="P79" s="158" t="s">
        <v>84</v>
      </c>
      <c r="Q79" s="158" t="s">
        <v>84</v>
      </c>
      <c r="R79" s="158" t="s">
        <v>84</v>
      </c>
      <c r="S79" s="158">
        <v>1.6999999999999999E-3</v>
      </c>
      <c r="T79" s="158">
        <v>5.3900000000000003E-2</v>
      </c>
      <c r="U79" s="158">
        <v>1.14E-2</v>
      </c>
      <c r="V79" s="158">
        <v>9.1600000000000001E-2</v>
      </c>
      <c r="W79" s="158" t="s">
        <v>84</v>
      </c>
      <c r="X79" s="158" t="s">
        <v>84</v>
      </c>
      <c r="Y79" s="158">
        <v>5.1999999999999998E-3</v>
      </c>
      <c r="Z79" s="158">
        <v>1.7100000000000001E-2</v>
      </c>
      <c r="AA79" s="158" t="s">
        <v>84</v>
      </c>
      <c r="AB79" s="158" t="s">
        <v>84</v>
      </c>
      <c r="AC79" s="158"/>
      <c r="AD79" s="181">
        <v>2293</v>
      </c>
      <c r="AE79" s="181" t="s">
        <v>84</v>
      </c>
      <c r="AF79" s="181" t="s">
        <v>84</v>
      </c>
      <c r="AG79" s="181">
        <v>262</v>
      </c>
      <c r="AH79" s="181">
        <v>137</v>
      </c>
      <c r="AI79" s="181" t="s">
        <v>84</v>
      </c>
      <c r="AJ79" s="181">
        <v>1806</v>
      </c>
      <c r="AK79" s="181" t="s">
        <v>84</v>
      </c>
      <c r="AL79" s="181">
        <v>4454</v>
      </c>
    </row>
    <row r="80" spans="1:38" x14ac:dyDescent="0.25">
      <c r="A80" s="159" t="s">
        <v>7572</v>
      </c>
      <c r="B80" s="158">
        <v>0.84309999999999996</v>
      </c>
      <c r="C80" s="158" t="s">
        <v>84</v>
      </c>
      <c r="D80" s="158">
        <v>0.88200000000000001</v>
      </c>
      <c r="E80" s="158">
        <v>0.90620000000000001</v>
      </c>
      <c r="F80" s="158">
        <v>0.90890000000000004</v>
      </c>
      <c r="G80" s="158">
        <v>0.8851</v>
      </c>
      <c r="H80" s="158">
        <v>0.7944</v>
      </c>
      <c r="I80" s="158">
        <v>0.83430000000000004</v>
      </c>
      <c r="J80" s="158"/>
      <c r="K80" s="158"/>
      <c r="L80" s="158"/>
      <c r="M80" s="158">
        <v>0.83760000000000001</v>
      </c>
      <c r="N80" s="158">
        <v>0.84850000000000003</v>
      </c>
      <c r="O80" s="158" t="s">
        <v>84</v>
      </c>
      <c r="P80" s="158" t="s">
        <v>84</v>
      </c>
      <c r="Q80" s="158">
        <v>0.82579999999999998</v>
      </c>
      <c r="R80" s="158">
        <v>0.92090000000000005</v>
      </c>
      <c r="S80" s="158">
        <v>0.89559999999999995</v>
      </c>
      <c r="T80" s="158">
        <v>0.91579999999999995</v>
      </c>
      <c r="U80" s="158">
        <v>0.89829999999999999</v>
      </c>
      <c r="V80" s="158">
        <v>0.91839999999999999</v>
      </c>
      <c r="W80" s="158">
        <v>0.86280000000000001</v>
      </c>
      <c r="X80" s="158">
        <v>0.90400000000000003</v>
      </c>
      <c r="Y80" s="158">
        <v>0.78610000000000002</v>
      </c>
      <c r="Z80" s="158">
        <v>0.80249999999999999</v>
      </c>
      <c r="AA80" s="158">
        <v>0.80059999999999998</v>
      </c>
      <c r="AB80" s="158">
        <v>0.86280000000000001</v>
      </c>
      <c r="AC80" s="158"/>
      <c r="AD80" s="181">
        <v>17418</v>
      </c>
      <c r="AE80" s="181" t="s">
        <v>84</v>
      </c>
      <c r="AF80" s="181">
        <v>185</v>
      </c>
      <c r="AG80" s="181">
        <v>3235</v>
      </c>
      <c r="AH80" s="181">
        <v>3179</v>
      </c>
      <c r="AI80" s="181">
        <v>934</v>
      </c>
      <c r="AJ80" s="181">
        <v>9332</v>
      </c>
      <c r="AK80" s="181">
        <v>553</v>
      </c>
      <c r="AL80" s="181">
        <v>21208</v>
      </c>
    </row>
    <row r="81" spans="1:38" x14ac:dyDescent="0.25">
      <c r="A81" s="159" t="s">
        <v>7573</v>
      </c>
      <c r="B81" s="158">
        <v>0.51659999999999995</v>
      </c>
      <c r="C81" s="158" t="s">
        <v>84</v>
      </c>
      <c r="D81" s="158">
        <v>0.6482</v>
      </c>
      <c r="E81" s="158">
        <v>0.61180000000000001</v>
      </c>
      <c r="F81" s="158">
        <v>0.62309999999999999</v>
      </c>
      <c r="G81" s="158">
        <v>0.73480000000000001</v>
      </c>
      <c r="H81" s="158">
        <v>0.46389999999999998</v>
      </c>
      <c r="I81" s="158">
        <v>0.5897</v>
      </c>
      <c r="J81" s="158"/>
      <c r="K81" s="158"/>
      <c r="L81" s="158"/>
      <c r="M81" s="158">
        <v>0.50829999999999997</v>
      </c>
      <c r="N81" s="158">
        <v>0.52480000000000004</v>
      </c>
      <c r="O81" s="158" t="s">
        <v>84</v>
      </c>
      <c r="P81" s="158" t="s">
        <v>84</v>
      </c>
      <c r="Q81" s="158">
        <v>0.56999999999999995</v>
      </c>
      <c r="R81" s="158">
        <v>0.7157</v>
      </c>
      <c r="S81" s="158">
        <v>0.59140000000000004</v>
      </c>
      <c r="T81" s="158">
        <v>0.63149999999999995</v>
      </c>
      <c r="U81" s="158">
        <v>0.5978</v>
      </c>
      <c r="V81" s="158">
        <v>0.64739999999999998</v>
      </c>
      <c r="W81" s="158">
        <v>0.68759999999999999</v>
      </c>
      <c r="X81" s="158">
        <v>0.77610000000000001</v>
      </c>
      <c r="Y81" s="158">
        <v>0.45390000000000003</v>
      </c>
      <c r="Z81" s="158">
        <v>0.4738</v>
      </c>
      <c r="AA81" s="158">
        <v>0.53449999999999998</v>
      </c>
      <c r="AB81" s="158">
        <v>0.64059999999999995</v>
      </c>
      <c r="AC81" s="158"/>
      <c r="AD81" s="181">
        <v>14296</v>
      </c>
      <c r="AE81" s="181" t="s">
        <v>84</v>
      </c>
      <c r="AF81" s="181">
        <v>166</v>
      </c>
      <c r="AG81" s="181">
        <v>2291</v>
      </c>
      <c r="AH81" s="181">
        <v>1482</v>
      </c>
      <c r="AI81" s="181">
        <v>390</v>
      </c>
      <c r="AJ81" s="181">
        <v>9634</v>
      </c>
      <c r="AK81" s="181">
        <v>333</v>
      </c>
      <c r="AL81" s="181">
        <v>27006</v>
      </c>
    </row>
    <row r="82" spans="1:38" x14ac:dyDescent="0.25">
      <c r="A82" s="159" t="s">
        <v>7574</v>
      </c>
      <c r="B82" s="158">
        <v>0.2404</v>
      </c>
      <c r="C82" s="158" t="s">
        <v>84</v>
      </c>
      <c r="D82" s="158" t="s">
        <v>84</v>
      </c>
      <c r="E82" s="158">
        <v>0.33069999999999999</v>
      </c>
      <c r="F82" s="158">
        <v>0.21790000000000001</v>
      </c>
      <c r="G82" s="158" t="s">
        <v>84</v>
      </c>
      <c r="H82" s="158">
        <v>0.2218</v>
      </c>
      <c r="I82" s="158" t="s">
        <v>84</v>
      </c>
      <c r="J82" s="158"/>
      <c r="K82" s="158"/>
      <c r="L82" s="158"/>
      <c r="M82" s="158">
        <v>0.22320000000000001</v>
      </c>
      <c r="N82" s="158">
        <v>0.25790000000000002</v>
      </c>
      <c r="O82" s="158" t="s">
        <v>84</v>
      </c>
      <c r="P82" s="158" t="s">
        <v>84</v>
      </c>
      <c r="Q82" s="158" t="s">
        <v>84</v>
      </c>
      <c r="R82" s="158" t="s">
        <v>84</v>
      </c>
      <c r="S82" s="158">
        <v>0.2742</v>
      </c>
      <c r="T82" s="158">
        <v>0.38819999999999999</v>
      </c>
      <c r="U82" s="158">
        <v>0.15409999999999999</v>
      </c>
      <c r="V82" s="158">
        <v>0.28889999999999999</v>
      </c>
      <c r="W82" s="158" t="s">
        <v>84</v>
      </c>
      <c r="X82" s="158" t="s">
        <v>84</v>
      </c>
      <c r="Y82" s="158">
        <v>0.20319999999999999</v>
      </c>
      <c r="Z82" s="158">
        <v>0.24099999999999999</v>
      </c>
      <c r="AA82" s="158" t="s">
        <v>84</v>
      </c>
      <c r="AB82" s="158" t="s">
        <v>84</v>
      </c>
      <c r="AC82" s="158"/>
      <c r="AD82" s="181">
        <v>2293</v>
      </c>
      <c r="AE82" s="181" t="s">
        <v>84</v>
      </c>
      <c r="AF82" s="181" t="s">
        <v>84</v>
      </c>
      <c r="AG82" s="181">
        <v>262</v>
      </c>
      <c r="AH82" s="181">
        <v>137</v>
      </c>
      <c r="AI82" s="181" t="s">
        <v>84</v>
      </c>
      <c r="AJ82" s="181">
        <v>1806</v>
      </c>
      <c r="AK82" s="181" t="s">
        <v>84</v>
      </c>
      <c r="AL82" s="181">
        <v>4454</v>
      </c>
    </row>
    <row r="83" spans="1:38" x14ac:dyDescent="0.25">
      <c r="A83" s="159" t="s">
        <v>7575</v>
      </c>
      <c r="B83" s="158">
        <v>0.74360000000000004</v>
      </c>
      <c r="C83" s="158" t="s">
        <v>84</v>
      </c>
      <c r="D83" s="158">
        <v>0.77990000000000004</v>
      </c>
      <c r="E83" s="158">
        <v>0.83260000000000001</v>
      </c>
      <c r="F83" s="158">
        <v>0.83899999999999997</v>
      </c>
      <c r="G83" s="158">
        <v>0.79569999999999996</v>
      </c>
      <c r="H83" s="158">
        <v>0.67449999999999999</v>
      </c>
      <c r="I83" s="158">
        <v>0.74070000000000003</v>
      </c>
      <c r="J83" s="158"/>
      <c r="K83" s="158"/>
      <c r="L83" s="158"/>
      <c r="M83" s="158">
        <v>0.73699999999999999</v>
      </c>
      <c r="N83" s="158">
        <v>0.75</v>
      </c>
      <c r="O83" s="158" t="s">
        <v>84</v>
      </c>
      <c r="P83" s="158" t="s">
        <v>84</v>
      </c>
      <c r="Q83" s="158">
        <v>0.7127</v>
      </c>
      <c r="R83" s="158">
        <v>0.83330000000000004</v>
      </c>
      <c r="S83" s="158">
        <v>0.81920000000000004</v>
      </c>
      <c r="T83" s="158">
        <v>0.84509999999999996</v>
      </c>
      <c r="U83" s="158">
        <v>0.82569999999999999</v>
      </c>
      <c r="V83" s="158">
        <v>0.85140000000000005</v>
      </c>
      <c r="W83" s="158">
        <v>0.76829999999999998</v>
      </c>
      <c r="X83" s="158">
        <v>0.82030000000000003</v>
      </c>
      <c r="Y83" s="158">
        <v>0.66490000000000005</v>
      </c>
      <c r="Z83" s="158">
        <v>0.68400000000000005</v>
      </c>
      <c r="AA83" s="158">
        <v>0.70199999999999996</v>
      </c>
      <c r="AB83" s="158">
        <v>0.77529999999999999</v>
      </c>
      <c r="AC83" s="158"/>
      <c r="AD83" s="181">
        <v>17418</v>
      </c>
      <c r="AE83" s="181" t="s">
        <v>84</v>
      </c>
      <c r="AF83" s="181">
        <v>185</v>
      </c>
      <c r="AG83" s="181">
        <v>3235</v>
      </c>
      <c r="AH83" s="181">
        <v>3179</v>
      </c>
      <c r="AI83" s="181">
        <v>934</v>
      </c>
      <c r="AJ83" s="181">
        <v>9332</v>
      </c>
      <c r="AK83" s="181">
        <v>553</v>
      </c>
      <c r="AL83" s="181">
        <v>21208</v>
      </c>
    </row>
    <row r="84" spans="1:38" x14ac:dyDescent="0.25">
      <c r="A84" s="159" t="s">
        <v>7576</v>
      </c>
      <c r="B84" s="158">
        <v>0.30180000000000001</v>
      </c>
      <c r="C84" s="158" t="s">
        <v>84</v>
      </c>
      <c r="D84" s="158">
        <v>0.43240000000000001</v>
      </c>
      <c r="E84" s="158">
        <v>0.39529999999999998</v>
      </c>
      <c r="F84" s="158">
        <v>0.42930000000000001</v>
      </c>
      <c r="G84" s="158">
        <v>0.50270000000000004</v>
      </c>
      <c r="H84" s="158">
        <v>0.24640000000000001</v>
      </c>
      <c r="I84" s="158">
        <v>0.39539999999999997</v>
      </c>
      <c r="J84" s="158"/>
      <c r="K84" s="158"/>
      <c r="L84" s="158"/>
      <c r="M84" s="158">
        <v>0.29430000000000001</v>
      </c>
      <c r="N84" s="158">
        <v>0.30940000000000001</v>
      </c>
      <c r="O84" s="158" t="s">
        <v>84</v>
      </c>
      <c r="P84" s="158" t="s">
        <v>84</v>
      </c>
      <c r="Q84" s="158">
        <v>0.35580000000000001</v>
      </c>
      <c r="R84" s="158">
        <v>0.50660000000000005</v>
      </c>
      <c r="S84" s="158">
        <v>0.375</v>
      </c>
      <c r="T84" s="158">
        <v>0.41539999999999999</v>
      </c>
      <c r="U84" s="158">
        <v>0.4037</v>
      </c>
      <c r="V84" s="158">
        <v>0.45450000000000002</v>
      </c>
      <c r="W84" s="158">
        <v>0.45150000000000001</v>
      </c>
      <c r="X84" s="158">
        <v>0.55149999999999999</v>
      </c>
      <c r="Y84" s="158">
        <v>0.23780000000000001</v>
      </c>
      <c r="Z84" s="158">
        <v>0.255</v>
      </c>
      <c r="AA84" s="158">
        <v>0.34229999999999999</v>
      </c>
      <c r="AB84" s="158">
        <v>0.44800000000000001</v>
      </c>
      <c r="AC84" s="158"/>
      <c r="AD84" s="181">
        <v>14296</v>
      </c>
      <c r="AE84" s="181" t="s">
        <v>84</v>
      </c>
      <c r="AF84" s="181">
        <v>166</v>
      </c>
      <c r="AG84" s="181">
        <v>2291</v>
      </c>
      <c r="AH84" s="181">
        <v>1482</v>
      </c>
      <c r="AI84" s="181">
        <v>390</v>
      </c>
      <c r="AJ84" s="181">
        <v>9634</v>
      </c>
      <c r="AK84" s="181">
        <v>333</v>
      </c>
      <c r="AL84" s="181">
        <v>27006</v>
      </c>
    </row>
    <row r="85" spans="1:38" x14ac:dyDescent="0.25">
      <c r="A85" s="159" t="s">
        <v>7577</v>
      </c>
      <c r="B85" s="158">
        <v>7.8100000000000003E-2</v>
      </c>
      <c r="C85" s="158" t="s">
        <v>84</v>
      </c>
      <c r="D85" s="158" t="s">
        <v>84</v>
      </c>
      <c r="E85" s="158">
        <v>0.10979999999999999</v>
      </c>
      <c r="F85" s="158">
        <v>0.1157</v>
      </c>
      <c r="G85" s="158" t="s">
        <v>84</v>
      </c>
      <c r="H85" s="158">
        <v>6.9099999999999995E-2</v>
      </c>
      <c r="I85" s="158" t="s">
        <v>84</v>
      </c>
      <c r="J85" s="158"/>
      <c r="K85" s="158"/>
      <c r="L85" s="158"/>
      <c r="M85" s="158">
        <v>6.7400000000000002E-2</v>
      </c>
      <c r="N85" s="158">
        <v>8.9700000000000002E-2</v>
      </c>
      <c r="O85" s="158" t="s">
        <v>84</v>
      </c>
      <c r="P85" s="158" t="s">
        <v>84</v>
      </c>
      <c r="Q85" s="158" t="s">
        <v>84</v>
      </c>
      <c r="R85" s="158" t="s">
        <v>84</v>
      </c>
      <c r="S85" s="158">
        <v>7.5200000000000003E-2</v>
      </c>
      <c r="T85" s="158">
        <v>0.1517</v>
      </c>
      <c r="U85" s="158">
        <v>6.8500000000000005E-2</v>
      </c>
      <c r="V85" s="158">
        <v>0.1764</v>
      </c>
      <c r="W85" s="158" t="s">
        <v>84</v>
      </c>
      <c r="X85" s="158" t="s">
        <v>84</v>
      </c>
      <c r="Y85" s="158">
        <v>5.79E-2</v>
      </c>
      <c r="Z85" s="158">
        <v>8.1600000000000006E-2</v>
      </c>
      <c r="AA85" s="158" t="s">
        <v>84</v>
      </c>
      <c r="AB85" s="158" t="s">
        <v>84</v>
      </c>
      <c r="AC85" s="158"/>
      <c r="AD85" s="181">
        <v>2293</v>
      </c>
      <c r="AE85" s="181" t="s">
        <v>84</v>
      </c>
      <c r="AF85" s="181" t="s">
        <v>84</v>
      </c>
      <c r="AG85" s="181">
        <v>262</v>
      </c>
      <c r="AH85" s="181">
        <v>137</v>
      </c>
      <c r="AI85" s="181" t="s">
        <v>84</v>
      </c>
      <c r="AJ85" s="181">
        <v>1806</v>
      </c>
      <c r="AK85" s="181" t="s">
        <v>84</v>
      </c>
      <c r="AL85" s="181">
        <v>4454</v>
      </c>
    </row>
    <row r="86" spans="1:38" x14ac:dyDescent="0.25">
      <c r="A86" s="159" t="s">
        <v>7578</v>
      </c>
      <c r="B86" s="158">
        <v>0.66639999999999999</v>
      </c>
      <c r="C86" s="158" t="s">
        <v>84</v>
      </c>
      <c r="D86" s="158">
        <v>0.70469999999999999</v>
      </c>
      <c r="E86" s="158">
        <v>0.77090000000000003</v>
      </c>
      <c r="F86" s="158">
        <v>0.77610000000000001</v>
      </c>
      <c r="G86" s="158">
        <v>0.72430000000000005</v>
      </c>
      <c r="H86" s="158">
        <v>0.58640000000000003</v>
      </c>
      <c r="I86" s="158">
        <v>0.66510000000000002</v>
      </c>
      <c r="J86" s="158"/>
      <c r="K86" s="158"/>
      <c r="L86" s="158"/>
      <c r="M86" s="158">
        <v>0.65939999999999999</v>
      </c>
      <c r="N86" s="158">
        <v>0.6734</v>
      </c>
      <c r="O86" s="158" t="s">
        <v>84</v>
      </c>
      <c r="P86" s="158" t="s">
        <v>84</v>
      </c>
      <c r="Q86" s="158">
        <v>0.63280000000000003</v>
      </c>
      <c r="R86" s="158">
        <v>0.7651</v>
      </c>
      <c r="S86" s="158">
        <v>0.75590000000000002</v>
      </c>
      <c r="T86" s="158">
        <v>0.78500000000000003</v>
      </c>
      <c r="U86" s="158">
        <v>0.76119999999999999</v>
      </c>
      <c r="V86" s="158">
        <v>0.7903</v>
      </c>
      <c r="W86" s="158">
        <v>0.69430000000000003</v>
      </c>
      <c r="X86" s="158">
        <v>0.75190000000000001</v>
      </c>
      <c r="Y86" s="158">
        <v>0.57630000000000003</v>
      </c>
      <c r="Z86" s="158">
        <v>0.59630000000000005</v>
      </c>
      <c r="AA86" s="158">
        <v>0.624</v>
      </c>
      <c r="AB86" s="158">
        <v>0.70279999999999998</v>
      </c>
      <c r="AC86" s="158"/>
      <c r="AD86" s="181">
        <v>17418</v>
      </c>
      <c r="AE86" s="181" t="s">
        <v>84</v>
      </c>
      <c r="AF86" s="181">
        <v>185</v>
      </c>
      <c r="AG86" s="181">
        <v>3235</v>
      </c>
      <c r="AH86" s="181">
        <v>3179</v>
      </c>
      <c r="AI86" s="181">
        <v>934</v>
      </c>
      <c r="AJ86" s="181">
        <v>9332</v>
      </c>
      <c r="AK86" s="181">
        <v>553</v>
      </c>
      <c r="AL86" s="181">
        <v>21208</v>
      </c>
    </row>
    <row r="87" spans="1:38" x14ac:dyDescent="0.25">
      <c r="A87" s="159" t="s">
        <v>7579</v>
      </c>
      <c r="B87" s="158">
        <v>0.20369999999999999</v>
      </c>
      <c r="C87" s="158" t="s">
        <v>84</v>
      </c>
      <c r="D87" s="158">
        <v>0.29360000000000003</v>
      </c>
      <c r="E87" s="158">
        <v>0.28689999999999999</v>
      </c>
      <c r="F87" s="158">
        <v>0.31709999999999999</v>
      </c>
      <c r="G87" s="158">
        <v>0.36980000000000002</v>
      </c>
      <c r="H87" s="158">
        <v>0.15640000000000001</v>
      </c>
      <c r="I87" s="158">
        <v>0.25700000000000001</v>
      </c>
      <c r="J87" s="158"/>
      <c r="K87" s="158"/>
      <c r="L87" s="158"/>
      <c r="M87" s="158">
        <v>0.1971</v>
      </c>
      <c r="N87" s="158">
        <v>0.2104</v>
      </c>
      <c r="O87" s="158" t="s">
        <v>84</v>
      </c>
      <c r="P87" s="158" t="s">
        <v>84</v>
      </c>
      <c r="Q87" s="158">
        <v>0.22620000000000001</v>
      </c>
      <c r="R87" s="158">
        <v>0.36399999999999999</v>
      </c>
      <c r="S87" s="158">
        <v>0.26840000000000003</v>
      </c>
      <c r="T87" s="158">
        <v>0.30570000000000003</v>
      </c>
      <c r="U87" s="158">
        <v>0.29339999999999999</v>
      </c>
      <c r="V87" s="158">
        <v>0.34110000000000001</v>
      </c>
      <c r="W87" s="158">
        <v>0.32169999999999999</v>
      </c>
      <c r="X87" s="158">
        <v>0.41789999999999999</v>
      </c>
      <c r="Y87" s="158">
        <v>0.1492</v>
      </c>
      <c r="Z87" s="158">
        <v>0.16370000000000001</v>
      </c>
      <c r="AA87" s="158">
        <v>0.21129999999999999</v>
      </c>
      <c r="AB87" s="158">
        <v>0.30499999999999999</v>
      </c>
      <c r="AC87" s="158"/>
      <c r="AD87" s="181">
        <v>14296</v>
      </c>
      <c r="AE87" s="181" t="s">
        <v>84</v>
      </c>
      <c r="AF87" s="181">
        <v>166</v>
      </c>
      <c r="AG87" s="181">
        <v>2291</v>
      </c>
      <c r="AH87" s="181">
        <v>1482</v>
      </c>
      <c r="AI87" s="181">
        <v>390</v>
      </c>
      <c r="AJ87" s="181">
        <v>9634</v>
      </c>
      <c r="AK87" s="181">
        <v>333</v>
      </c>
      <c r="AL87" s="181">
        <v>27006</v>
      </c>
    </row>
    <row r="88" spans="1:38" x14ac:dyDescent="0.25">
      <c r="A88" s="159" t="s">
        <v>7580</v>
      </c>
      <c r="B88" s="158">
        <v>4.48E-2</v>
      </c>
      <c r="C88" s="158" t="s">
        <v>84</v>
      </c>
      <c r="D88" s="158" t="s">
        <v>84</v>
      </c>
      <c r="E88" s="158">
        <v>5.3699999999999998E-2</v>
      </c>
      <c r="F88" s="158">
        <v>6.3399999999999998E-2</v>
      </c>
      <c r="G88" s="158" t="s">
        <v>84</v>
      </c>
      <c r="H88" s="158">
        <v>3.9899999999999998E-2</v>
      </c>
      <c r="I88" s="158" t="s">
        <v>84</v>
      </c>
      <c r="J88" s="158"/>
      <c r="K88" s="158"/>
      <c r="L88" s="158"/>
      <c r="M88" s="158">
        <v>3.6700000000000003E-2</v>
      </c>
      <c r="N88" s="158">
        <v>5.3999999999999999E-2</v>
      </c>
      <c r="O88" s="158" t="s">
        <v>84</v>
      </c>
      <c r="P88" s="158" t="s">
        <v>84</v>
      </c>
      <c r="Q88" s="158" t="s">
        <v>84</v>
      </c>
      <c r="R88" s="158" t="s">
        <v>84</v>
      </c>
      <c r="S88" s="158">
        <v>3.0700000000000002E-2</v>
      </c>
      <c r="T88" s="158">
        <v>8.5999999999999993E-2</v>
      </c>
      <c r="U88" s="158">
        <v>3.04E-2</v>
      </c>
      <c r="V88" s="158">
        <v>0.1132</v>
      </c>
      <c r="W88" s="158" t="s">
        <v>84</v>
      </c>
      <c r="X88" s="158" t="s">
        <v>84</v>
      </c>
      <c r="Y88" s="158">
        <v>3.1399999999999997E-2</v>
      </c>
      <c r="Z88" s="158">
        <v>4.99E-2</v>
      </c>
      <c r="AA88" s="158" t="s">
        <v>84</v>
      </c>
      <c r="AB88" s="158" t="s">
        <v>84</v>
      </c>
      <c r="AC88" s="158"/>
      <c r="AD88" s="181">
        <v>2293</v>
      </c>
      <c r="AE88" s="181" t="s">
        <v>84</v>
      </c>
      <c r="AF88" s="181" t="s">
        <v>84</v>
      </c>
      <c r="AG88" s="181">
        <v>262</v>
      </c>
      <c r="AH88" s="181">
        <v>137</v>
      </c>
      <c r="AI88" s="181" t="s">
        <v>84</v>
      </c>
      <c r="AJ88" s="181">
        <v>1806</v>
      </c>
      <c r="AK88" s="181" t="s">
        <v>84</v>
      </c>
      <c r="AL88" s="181">
        <v>4454</v>
      </c>
    </row>
    <row r="89" spans="1:38" x14ac:dyDescent="0.25">
      <c r="A89" s="159" t="s">
        <v>7581</v>
      </c>
      <c r="B89" s="158">
        <v>0.33850000000000002</v>
      </c>
      <c r="C89" s="158" t="s">
        <v>84</v>
      </c>
      <c r="D89" s="158">
        <v>0.52249999999999996</v>
      </c>
      <c r="E89" s="158">
        <v>0.51459999999999995</v>
      </c>
      <c r="F89" s="158">
        <v>0.47699999999999998</v>
      </c>
      <c r="G89" s="158">
        <v>0.3518</v>
      </c>
      <c r="H89" s="158">
        <v>0.13350000000000001</v>
      </c>
      <c r="I89" s="158">
        <v>0.49819999999999998</v>
      </c>
      <c r="J89" s="158"/>
      <c r="K89" s="158"/>
      <c r="L89" s="158"/>
      <c r="M89" s="158">
        <v>0.33069999999999999</v>
      </c>
      <c r="N89" s="158">
        <v>0.3463</v>
      </c>
      <c r="O89" s="158" t="s">
        <v>84</v>
      </c>
      <c r="P89" s="158" t="s">
        <v>84</v>
      </c>
      <c r="Q89" s="158">
        <v>0.50039999999999996</v>
      </c>
      <c r="R89" s="158">
        <v>0.54410000000000003</v>
      </c>
      <c r="S89" s="158">
        <v>0.49740000000000001</v>
      </c>
      <c r="T89" s="158">
        <v>0.53159999999999996</v>
      </c>
      <c r="U89" s="158">
        <v>0.45079999999999998</v>
      </c>
      <c r="V89" s="158">
        <v>0.50270000000000004</v>
      </c>
      <c r="W89" s="158">
        <v>0.29759999999999998</v>
      </c>
      <c r="X89" s="158">
        <v>0.40639999999999998</v>
      </c>
      <c r="Y89" s="158">
        <v>0.12529999999999999</v>
      </c>
      <c r="Z89" s="158">
        <v>0.14199999999999999</v>
      </c>
      <c r="AA89" s="158">
        <v>0.46279999999999999</v>
      </c>
      <c r="AB89" s="158">
        <v>0.53259999999999996</v>
      </c>
      <c r="AC89" s="158"/>
      <c r="AD89" s="181">
        <v>14123</v>
      </c>
      <c r="AE89" s="181" t="s">
        <v>84</v>
      </c>
      <c r="AF89" s="181">
        <v>2026</v>
      </c>
      <c r="AG89" s="181">
        <v>3319</v>
      </c>
      <c r="AH89" s="181">
        <v>1426</v>
      </c>
      <c r="AI89" s="181">
        <v>294</v>
      </c>
      <c r="AJ89" s="181">
        <v>6268</v>
      </c>
      <c r="AK89" s="181">
        <v>790</v>
      </c>
      <c r="AL89" s="181">
        <v>21640</v>
      </c>
    </row>
    <row r="90" spans="1:38" x14ac:dyDescent="0.25">
      <c r="A90" s="159" t="s">
        <v>7582</v>
      </c>
      <c r="B90" s="158">
        <v>0.1356</v>
      </c>
      <c r="C90" s="158" t="s">
        <v>84</v>
      </c>
      <c r="D90" s="158">
        <v>0.2969</v>
      </c>
      <c r="E90" s="158">
        <v>0.26119999999999999</v>
      </c>
      <c r="F90" s="158">
        <v>0.2621</v>
      </c>
      <c r="G90" s="158">
        <v>0.19209999999999999</v>
      </c>
      <c r="H90" s="158">
        <v>4.6699999999999998E-2</v>
      </c>
      <c r="I90" s="158">
        <v>0.1827</v>
      </c>
      <c r="J90" s="158"/>
      <c r="K90" s="158"/>
      <c r="L90" s="158"/>
      <c r="M90" s="158">
        <v>0.13200000000000001</v>
      </c>
      <c r="N90" s="158">
        <v>0.13919999999999999</v>
      </c>
      <c r="O90" s="158" t="s">
        <v>84</v>
      </c>
      <c r="P90" s="158" t="s">
        <v>84</v>
      </c>
      <c r="Q90" s="158">
        <v>0.28120000000000001</v>
      </c>
      <c r="R90" s="158">
        <v>0.31269999999999998</v>
      </c>
      <c r="S90" s="158">
        <v>0.25090000000000001</v>
      </c>
      <c r="T90" s="158">
        <v>0.27160000000000001</v>
      </c>
      <c r="U90" s="158">
        <v>0.24490000000000001</v>
      </c>
      <c r="V90" s="158">
        <v>0.27960000000000002</v>
      </c>
      <c r="W90" s="158">
        <v>0.159</v>
      </c>
      <c r="X90" s="158">
        <v>0.2276</v>
      </c>
      <c r="Y90" s="158">
        <v>4.3900000000000002E-2</v>
      </c>
      <c r="Z90" s="158">
        <v>4.9599999999999998E-2</v>
      </c>
      <c r="AA90" s="158">
        <v>0.16200000000000001</v>
      </c>
      <c r="AB90" s="158">
        <v>0.2044</v>
      </c>
      <c r="AC90" s="158"/>
      <c r="AD90" s="181">
        <v>35789</v>
      </c>
      <c r="AE90" s="181" t="s">
        <v>84</v>
      </c>
      <c r="AF90" s="181">
        <v>3364</v>
      </c>
      <c r="AG90" s="181">
        <v>7167</v>
      </c>
      <c r="AH90" s="181">
        <v>2557</v>
      </c>
      <c r="AI90" s="181">
        <v>515</v>
      </c>
      <c r="AJ90" s="181">
        <v>20889</v>
      </c>
      <c r="AK90" s="181">
        <v>1297</v>
      </c>
      <c r="AL90" s="181">
        <v>66512</v>
      </c>
    </row>
    <row r="91" spans="1:38" x14ac:dyDescent="0.25">
      <c r="A91" s="159" t="s">
        <v>7583</v>
      </c>
      <c r="B91" s="158">
        <v>6.3600000000000004E-2</v>
      </c>
      <c r="C91" s="158" t="s">
        <v>84</v>
      </c>
      <c r="D91" s="158">
        <v>0.21629999999999999</v>
      </c>
      <c r="E91" s="158">
        <v>0.14810000000000001</v>
      </c>
      <c r="F91" s="158">
        <v>0.11310000000000001</v>
      </c>
      <c r="G91" s="158">
        <v>9.9699999999999997E-2</v>
      </c>
      <c r="H91" s="158">
        <v>2.9499999999999998E-2</v>
      </c>
      <c r="I91" s="158">
        <v>7.22E-2</v>
      </c>
      <c r="J91" s="158"/>
      <c r="K91" s="158"/>
      <c r="L91" s="158"/>
      <c r="M91" s="158">
        <v>5.9400000000000001E-2</v>
      </c>
      <c r="N91" s="158">
        <v>6.7900000000000002E-2</v>
      </c>
      <c r="O91" s="158" t="s">
        <v>84</v>
      </c>
      <c r="P91" s="158" t="s">
        <v>84</v>
      </c>
      <c r="Q91" s="158">
        <v>0.18340000000000001</v>
      </c>
      <c r="R91" s="158">
        <v>0.25109999999999999</v>
      </c>
      <c r="S91" s="158">
        <v>0.13250000000000001</v>
      </c>
      <c r="T91" s="158">
        <v>0.1646</v>
      </c>
      <c r="U91" s="158">
        <v>9.06E-2</v>
      </c>
      <c r="V91" s="158">
        <v>0.13830000000000001</v>
      </c>
      <c r="W91" s="158">
        <v>5.1299999999999998E-2</v>
      </c>
      <c r="X91" s="158">
        <v>0.16700000000000001</v>
      </c>
      <c r="Y91" s="158">
        <v>2.6100000000000002E-2</v>
      </c>
      <c r="Z91" s="158">
        <v>3.32E-2</v>
      </c>
      <c r="AA91" s="158">
        <v>5.3600000000000002E-2</v>
      </c>
      <c r="AB91" s="158">
        <v>9.4299999999999995E-2</v>
      </c>
      <c r="AC91" s="158"/>
      <c r="AD91" s="181">
        <v>14156</v>
      </c>
      <c r="AE91" s="181" t="s">
        <v>84</v>
      </c>
      <c r="AF91" s="181">
        <v>671</v>
      </c>
      <c r="AG91" s="181">
        <v>2155</v>
      </c>
      <c r="AH91" s="181">
        <v>758</v>
      </c>
      <c r="AI91" s="181">
        <v>114</v>
      </c>
      <c r="AJ91" s="181">
        <v>9747</v>
      </c>
      <c r="AK91" s="181">
        <v>711</v>
      </c>
      <c r="AL91" s="181">
        <v>27694</v>
      </c>
    </row>
    <row r="92" spans="1:38" x14ac:dyDescent="0.25">
      <c r="A92" s="159" t="s">
        <v>7584</v>
      </c>
      <c r="B92" s="158">
        <v>0.71630000000000005</v>
      </c>
      <c r="C92" s="158" t="s">
        <v>84</v>
      </c>
      <c r="D92" s="158">
        <v>0.93179999999999996</v>
      </c>
      <c r="E92" s="158">
        <v>0.84699999999999998</v>
      </c>
      <c r="F92" s="158">
        <v>0.84399999999999997</v>
      </c>
      <c r="G92" s="158">
        <v>0.81669999999999998</v>
      </c>
      <c r="H92" s="158">
        <v>0.53500000000000003</v>
      </c>
      <c r="I92" s="158">
        <v>0.78510000000000002</v>
      </c>
      <c r="J92" s="158"/>
      <c r="K92" s="158"/>
      <c r="L92" s="158"/>
      <c r="M92" s="158">
        <v>0.70889999999999997</v>
      </c>
      <c r="N92" s="158">
        <v>0.72360000000000002</v>
      </c>
      <c r="O92" s="158" t="s">
        <v>84</v>
      </c>
      <c r="P92" s="158" t="s">
        <v>84</v>
      </c>
      <c r="Q92" s="158">
        <v>0.91990000000000005</v>
      </c>
      <c r="R92" s="158">
        <v>0.94199999999999995</v>
      </c>
      <c r="S92" s="158">
        <v>0.83430000000000004</v>
      </c>
      <c r="T92" s="158">
        <v>0.85880000000000001</v>
      </c>
      <c r="U92" s="158">
        <v>0.82410000000000005</v>
      </c>
      <c r="V92" s="158">
        <v>0.86180000000000001</v>
      </c>
      <c r="W92" s="158">
        <v>0.76770000000000005</v>
      </c>
      <c r="X92" s="158">
        <v>0.85629999999999995</v>
      </c>
      <c r="Y92" s="158">
        <v>0.5232</v>
      </c>
      <c r="Z92" s="158">
        <v>0.54669999999999996</v>
      </c>
      <c r="AA92" s="158">
        <v>0.755</v>
      </c>
      <c r="AB92" s="158">
        <v>0.81200000000000006</v>
      </c>
      <c r="AC92" s="158"/>
      <c r="AD92" s="181">
        <v>14123</v>
      </c>
      <c r="AE92" s="181" t="s">
        <v>84</v>
      </c>
      <c r="AF92" s="181">
        <v>2026</v>
      </c>
      <c r="AG92" s="181">
        <v>3319</v>
      </c>
      <c r="AH92" s="181">
        <v>1426</v>
      </c>
      <c r="AI92" s="181">
        <v>294</v>
      </c>
      <c r="AJ92" s="181">
        <v>6268</v>
      </c>
      <c r="AK92" s="181">
        <v>790</v>
      </c>
      <c r="AL92" s="181">
        <v>21640</v>
      </c>
    </row>
    <row r="93" spans="1:38" x14ac:dyDescent="0.25">
      <c r="A93" s="159" t="s">
        <v>7585</v>
      </c>
      <c r="B93" s="158">
        <v>0.50739999999999996</v>
      </c>
      <c r="C93" s="158" t="s">
        <v>84</v>
      </c>
      <c r="D93" s="158">
        <v>0.84960000000000002</v>
      </c>
      <c r="E93" s="158">
        <v>0.6794</v>
      </c>
      <c r="F93" s="158">
        <v>0.67430000000000001</v>
      </c>
      <c r="G93" s="158">
        <v>0.61709999999999998</v>
      </c>
      <c r="H93" s="158">
        <v>0.36880000000000002</v>
      </c>
      <c r="I93" s="158">
        <v>0.52749999999999997</v>
      </c>
      <c r="J93" s="158"/>
      <c r="K93" s="158"/>
      <c r="L93" s="158"/>
      <c r="M93" s="158">
        <v>0.50239999999999996</v>
      </c>
      <c r="N93" s="158">
        <v>0.51229999999999998</v>
      </c>
      <c r="O93" s="158" t="s">
        <v>84</v>
      </c>
      <c r="P93" s="158" t="s">
        <v>84</v>
      </c>
      <c r="Q93" s="158">
        <v>0.83699999999999997</v>
      </c>
      <c r="R93" s="158">
        <v>0.86129999999999995</v>
      </c>
      <c r="S93" s="158">
        <v>0.66869999999999996</v>
      </c>
      <c r="T93" s="158">
        <v>0.69</v>
      </c>
      <c r="U93" s="158">
        <v>0.65600000000000003</v>
      </c>
      <c r="V93" s="158">
        <v>0.69179999999999997</v>
      </c>
      <c r="W93" s="158">
        <v>0.57479999999999998</v>
      </c>
      <c r="X93" s="158">
        <v>0.65659999999999996</v>
      </c>
      <c r="Y93" s="158">
        <v>0.36299999999999999</v>
      </c>
      <c r="Z93" s="158">
        <v>0.37459999999999999</v>
      </c>
      <c r="AA93" s="158">
        <v>0.50119999999999998</v>
      </c>
      <c r="AB93" s="158">
        <v>0.55300000000000005</v>
      </c>
      <c r="AC93" s="158"/>
      <c r="AD93" s="181">
        <v>35789</v>
      </c>
      <c r="AE93" s="181" t="s">
        <v>84</v>
      </c>
      <c r="AF93" s="181">
        <v>3364</v>
      </c>
      <c r="AG93" s="181">
        <v>7167</v>
      </c>
      <c r="AH93" s="181">
        <v>2557</v>
      </c>
      <c r="AI93" s="181">
        <v>515</v>
      </c>
      <c r="AJ93" s="181">
        <v>20889</v>
      </c>
      <c r="AK93" s="181">
        <v>1297</v>
      </c>
      <c r="AL93" s="181">
        <v>66512</v>
      </c>
    </row>
    <row r="94" spans="1:38" x14ac:dyDescent="0.25">
      <c r="A94" s="159" t="s">
        <v>7586</v>
      </c>
      <c r="B94" s="158">
        <v>0.37440000000000001</v>
      </c>
      <c r="C94" s="158" t="s">
        <v>84</v>
      </c>
      <c r="D94" s="158">
        <v>0.82709999999999995</v>
      </c>
      <c r="E94" s="158">
        <v>0.52410000000000001</v>
      </c>
      <c r="F94" s="158">
        <v>0.41349999999999998</v>
      </c>
      <c r="G94" s="158">
        <v>0.46150000000000002</v>
      </c>
      <c r="H94" s="158">
        <v>0.30099999999999999</v>
      </c>
      <c r="I94" s="158">
        <v>0.443</v>
      </c>
      <c r="J94" s="158"/>
      <c r="K94" s="158"/>
      <c r="L94" s="158"/>
      <c r="M94" s="158">
        <v>0.36720000000000003</v>
      </c>
      <c r="N94" s="158">
        <v>0.38150000000000001</v>
      </c>
      <c r="O94" s="158" t="s">
        <v>84</v>
      </c>
      <c r="P94" s="158" t="s">
        <v>84</v>
      </c>
      <c r="Q94" s="158">
        <v>0.79549999999999998</v>
      </c>
      <c r="R94" s="158">
        <v>0.85429999999999995</v>
      </c>
      <c r="S94" s="158">
        <v>0.50370000000000004</v>
      </c>
      <c r="T94" s="158">
        <v>0.54410000000000003</v>
      </c>
      <c r="U94" s="158">
        <v>0.38119999999999998</v>
      </c>
      <c r="V94" s="158">
        <v>0.44540000000000002</v>
      </c>
      <c r="W94" s="158">
        <v>0.374</v>
      </c>
      <c r="X94" s="158">
        <v>0.54449999999999998</v>
      </c>
      <c r="Y94" s="158">
        <v>0.29330000000000001</v>
      </c>
      <c r="Z94" s="158">
        <v>0.30880000000000002</v>
      </c>
      <c r="AA94" s="158">
        <v>0.40870000000000001</v>
      </c>
      <c r="AB94" s="158">
        <v>0.47660000000000002</v>
      </c>
      <c r="AC94" s="158"/>
      <c r="AD94" s="181">
        <v>14156</v>
      </c>
      <c r="AE94" s="181" t="s">
        <v>84</v>
      </c>
      <c r="AF94" s="181">
        <v>671</v>
      </c>
      <c r="AG94" s="181">
        <v>2155</v>
      </c>
      <c r="AH94" s="181">
        <v>758</v>
      </c>
      <c r="AI94" s="181">
        <v>114</v>
      </c>
      <c r="AJ94" s="181">
        <v>9747</v>
      </c>
      <c r="AK94" s="181">
        <v>711</v>
      </c>
      <c r="AL94" s="181">
        <v>27694</v>
      </c>
    </row>
    <row r="95" spans="1:38" x14ac:dyDescent="0.25">
      <c r="A95" s="159" t="s">
        <v>7587</v>
      </c>
      <c r="B95" s="158">
        <v>0.25700000000000001</v>
      </c>
      <c r="C95" s="158" t="s">
        <v>84</v>
      </c>
      <c r="D95" s="158">
        <v>0.4047</v>
      </c>
      <c r="E95" s="158">
        <v>0.41410000000000002</v>
      </c>
      <c r="F95" s="158">
        <v>0.36259999999999998</v>
      </c>
      <c r="G95" s="158">
        <v>0.26379999999999998</v>
      </c>
      <c r="H95" s="158">
        <v>8.4599999999999995E-2</v>
      </c>
      <c r="I95" s="158">
        <v>0.39460000000000001</v>
      </c>
      <c r="J95" s="158"/>
      <c r="K95" s="158"/>
      <c r="L95" s="158"/>
      <c r="M95" s="158">
        <v>0.24970000000000001</v>
      </c>
      <c r="N95" s="158">
        <v>0.26440000000000002</v>
      </c>
      <c r="O95" s="158" t="s">
        <v>84</v>
      </c>
      <c r="P95" s="158" t="s">
        <v>84</v>
      </c>
      <c r="Q95" s="158">
        <v>0.38279999999999997</v>
      </c>
      <c r="R95" s="158">
        <v>0.42649999999999999</v>
      </c>
      <c r="S95" s="158">
        <v>0.39700000000000002</v>
      </c>
      <c r="T95" s="158">
        <v>0.43109999999999998</v>
      </c>
      <c r="U95" s="158">
        <v>0.33729999999999999</v>
      </c>
      <c r="V95" s="158">
        <v>0.3881</v>
      </c>
      <c r="W95" s="158">
        <v>0.21429999999999999</v>
      </c>
      <c r="X95" s="158">
        <v>0.31580000000000003</v>
      </c>
      <c r="Y95" s="158">
        <v>7.7799999999999994E-2</v>
      </c>
      <c r="Z95" s="158">
        <v>9.1700000000000004E-2</v>
      </c>
      <c r="AA95" s="158">
        <v>0.36</v>
      </c>
      <c r="AB95" s="158">
        <v>0.4289</v>
      </c>
      <c r="AC95" s="158"/>
      <c r="AD95" s="181">
        <v>14123</v>
      </c>
      <c r="AE95" s="181" t="s">
        <v>84</v>
      </c>
      <c r="AF95" s="181">
        <v>2026</v>
      </c>
      <c r="AG95" s="181">
        <v>3319</v>
      </c>
      <c r="AH95" s="181">
        <v>1426</v>
      </c>
      <c r="AI95" s="181">
        <v>294</v>
      </c>
      <c r="AJ95" s="181">
        <v>6268</v>
      </c>
      <c r="AK95" s="181">
        <v>790</v>
      </c>
      <c r="AL95" s="181">
        <v>21640</v>
      </c>
    </row>
    <row r="96" spans="1:38" x14ac:dyDescent="0.25">
      <c r="A96" s="159" t="s">
        <v>7588</v>
      </c>
      <c r="B96" s="158">
        <v>8.9399999999999993E-2</v>
      </c>
      <c r="C96" s="158" t="s">
        <v>84</v>
      </c>
      <c r="D96" s="158">
        <v>0.1938</v>
      </c>
      <c r="E96" s="158">
        <v>0.18629999999999999</v>
      </c>
      <c r="F96" s="158">
        <v>0.18290000000000001</v>
      </c>
      <c r="G96" s="158">
        <v>0.1113</v>
      </c>
      <c r="H96" s="158">
        <v>2.5399999999999999E-2</v>
      </c>
      <c r="I96" s="158">
        <v>0.1212</v>
      </c>
      <c r="J96" s="158"/>
      <c r="K96" s="158"/>
      <c r="L96" s="158"/>
      <c r="M96" s="158">
        <v>8.6300000000000002E-2</v>
      </c>
      <c r="N96" s="158">
        <v>9.2499999999999999E-2</v>
      </c>
      <c r="O96" s="158" t="s">
        <v>84</v>
      </c>
      <c r="P96" s="158" t="s">
        <v>84</v>
      </c>
      <c r="Q96" s="158">
        <v>0.17979999999999999</v>
      </c>
      <c r="R96" s="158">
        <v>0.2082</v>
      </c>
      <c r="S96" s="158">
        <v>0.1769</v>
      </c>
      <c r="T96" s="158">
        <v>0.19589999999999999</v>
      </c>
      <c r="U96" s="158">
        <v>0.16739999999999999</v>
      </c>
      <c r="V96" s="158">
        <v>0.19889999999999999</v>
      </c>
      <c r="W96" s="158">
        <v>8.5099999999999995E-2</v>
      </c>
      <c r="X96" s="158">
        <v>0.1414</v>
      </c>
      <c r="Y96" s="158">
        <v>2.3300000000000001E-2</v>
      </c>
      <c r="Z96" s="158">
        <v>2.7699999999999999E-2</v>
      </c>
      <c r="AA96" s="158">
        <v>0.1033</v>
      </c>
      <c r="AB96" s="158">
        <v>0.14050000000000001</v>
      </c>
      <c r="AC96" s="158"/>
      <c r="AD96" s="181">
        <v>35789</v>
      </c>
      <c r="AE96" s="181" t="s">
        <v>84</v>
      </c>
      <c r="AF96" s="181">
        <v>3364</v>
      </c>
      <c r="AG96" s="181">
        <v>7167</v>
      </c>
      <c r="AH96" s="181">
        <v>2557</v>
      </c>
      <c r="AI96" s="181">
        <v>515</v>
      </c>
      <c r="AJ96" s="181">
        <v>20889</v>
      </c>
      <c r="AK96" s="181">
        <v>1297</v>
      </c>
      <c r="AL96" s="181">
        <v>66512</v>
      </c>
    </row>
    <row r="97" spans="1:38" x14ac:dyDescent="0.25">
      <c r="A97" s="159" t="s">
        <v>7589</v>
      </c>
      <c r="B97" s="158">
        <v>3.7499999999999999E-2</v>
      </c>
      <c r="C97" s="158" t="s">
        <v>84</v>
      </c>
      <c r="D97" s="158">
        <v>0.1368</v>
      </c>
      <c r="E97" s="158">
        <v>8.9499999999999996E-2</v>
      </c>
      <c r="F97" s="158">
        <v>6.7699999999999996E-2</v>
      </c>
      <c r="G97" s="158">
        <v>6.83E-2</v>
      </c>
      <c r="H97" s="158">
        <v>1.6199999999999999E-2</v>
      </c>
      <c r="I97" s="158">
        <v>4.19E-2</v>
      </c>
      <c r="J97" s="158"/>
      <c r="K97" s="158"/>
      <c r="L97" s="158"/>
      <c r="M97" s="158">
        <v>3.4000000000000002E-2</v>
      </c>
      <c r="N97" s="158">
        <v>4.1300000000000003E-2</v>
      </c>
      <c r="O97" s="158" t="s">
        <v>84</v>
      </c>
      <c r="P97" s="158" t="s">
        <v>84</v>
      </c>
      <c r="Q97" s="158">
        <v>0.10680000000000001</v>
      </c>
      <c r="R97" s="158">
        <v>0.17050000000000001</v>
      </c>
      <c r="S97" s="158">
        <v>7.5800000000000006E-2</v>
      </c>
      <c r="T97" s="158">
        <v>0.1046</v>
      </c>
      <c r="U97" s="158">
        <v>4.8599999999999997E-2</v>
      </c>
      <c r="V97" s="158">
        <v>9.0999999999999998E-2</v>
      </c>
      <c r="W97" s="158">
        <v>2.76E-2</v>
      </c>
      <c r="X97" s="158">
        <v>0.13439999999999999</v>
      </c>
      <c r="Y97" s="158">
        <v>1.35E-2</v>
      </c>
      <c r="Z97" s="158">
        <v>1.9300000000000001E-2</v>
      </c>
      <c r="AA97" s="158">
        <v>2.6800000000000001E-2</v>
      </c>
      <c r="AB97" s="158">
        <v>6.2E-2</v>
      </c>
      <c r="AC97" s="158"/>
      <c r="AD97" s="181">
        <v>14156</v>
      </c>
      <c r="AE97" s="181" t="s">
        <v>84</v>
      </c>
      <c r="AF97" s="181">
        <v>671</v>
      </c>
      <c r="AG97" s="181">
        <v>2155</v>
      </c>
      <c r="AH97" s="181">
        <v>758</v>
      </c>
      <c r="AI97" s="181">
        <v>114</v>
      </c>
      <c r="AJ97" s="181">
        <v>9747</v>
      </c>
      <c r="AK97" s="181">
        <v>711</v>
      </c>
      <c r="AL97" s="181">
        <v>27694</v>
      </c>
    </row>
    <row r="98" spans="1:38" x14ac:dyDescent="0.25">
      <c r="A98" s="159" t="s">
        <v>7590</v>
      </c>
      <c r="B98" s="158">
        <v>0.22689999999999999</v>
      </c>
      <c r="C98" s="158" t="s">
        <v>84</v>
      </c>
      <c r="D98" s="158">
        <v>0.36840000000000001</v>
      </c>
      <c r="E98" s="158">
        <v>0.37190000000000001</v>
      </c>
      <c r="F98" s="158">
        <v>0.32250000000000001</v>
      </c>
      <c r="G98" s="158">
        <v>0.24149999999999999</v>
      </c>
      <c r="H98" s="158">
        <v>6.6699999999999995E-2</v>
      </c>
      <c r="I98" s="158">
        <v>0.35210000000000002</v>
      </c>
      <c r="J98" s="158"/>
      <c r="K98" s="158"/>
      <c r="L98" s="158"/>
      <c r="M98" s="158">
        <v>0.2198</v>
      </c>
      <c r="N98" s="158">
        <v>0.2341</v>
      </c>
      <c r="O98" s="158" t="s">
        <v>84</v>
      </c>
      <c r="P98" s="158" t="s">
        <v>84</v>
      </c>
      <c r="Q98" s="158">
        <v>0.34639999999999999</v>
      </c>
      <c r="R98" s="158">
        <v>0.39029999999999998</v>
      </c>
      <c r="S98" s="158">
        <v>0.35470000000000002</v>
      </c>
      <c r="T98" s="158">
        <v>0.38900000000000001</v>
      </c>
      <c r="U98" s="158">
        <v>0.29749999999999999</v>
      </c>
      <c r="V98" s="158">
        <v>0.3478</v>
      </c>
      <c r="W98" s="158">
        <v>0.19320000000000001</v>
      </c>
      <c r="X98" s="158">
        <v>0.2928</v>
      </c>
      <c r="Y98" s="158">
        <v>6.0499999999999998E-2</v>
      </c>
      <c r="Z98" s="158">
        <v>7.3300000000000004E-2</v>
      </c>
      <c r="AA98" s="158">
        <v>0.318</v>
      </c>
      <c r="AB98" s="158">
        <v>0.38629999999999998</v>
      </c>
      <c r="AC98" s="158"/>
      <c r="AD98" s="181">
        <v>14123</v>
      </c>
      <c r="AE98" s="181" t="s">
        <v>84</v>
      </c>
      <c r="AF98" s="181">
        <v>2026</v>
      </c>
      <c r="AG98" s="181">
        <v>3319</v>
      </c>
      <c r="AH98" s="181">
        <v>1426</v>
      </c>
      <c r="AI98" s="181">
        <v>294</v>
      </c>
      <c r="AJ98" s="181">
        <v>6268</v>
      </c>
      <c r="AK98" s="181">
        <v>790</v>
      </c>
      <c r="AL98" s="181">
        <v>21640</v>
      </c>
    </row>
    <row r="99" spans="1:38" x14ac:dyDescent="0.25">
      <c r="A99" s="159" t="s">
        <v>7591</v>
      </c>
      <c r="B99" s="158">
        <v>7.1300000000000002E-2</v>
      </c>
      <c r="C99" s="158" t="s">
        <v>84</v>
      </c>
      <c r="D99" s="158">
        <v>0.155</v>
      </c>
      <c r="E99" s="158">
        <v>0.14990000000000001</v>
      </c>
      <c r="F99" s="158">
        <v>0.1489</v>
      </c>
      <c r="G99" s="158">
        <v>8.7999999999999995E-2</v>
      </c>
      <c r="H99" s="158">
        <v>1.89E-2</v>
      </c>
      <c r="I99" s="158">
        <v>0.1048</v>
      </c>
      <c r="J99" s="158"/>
      <c r="K99" s="158"/>
      <c r="L99" s="158"/>
      <c r="M99" s="158">
        <v>6.8400000000000002E-2</v>
      </c>
      <c r="N99" s="158">
        <v>7.4300000000000005E-2</v>
      </c>
      <c r="O99" s="158" t="s">
        <v>84</v>
      </c>
      <c r="P99" s="158" t="s">
        <v>84</v>
      </c>
      <c r="Q99" s="158">
        <v>0.14149999999999999</v>
      </c>
      <c r="R99" s="158">
        <v>0.1691</v>
      </c>
      <c r="S99" s="158">
        <v>0.1409</v>
      </c>
      <c r="T99" s="158">
        <v>0.15920000000000001</v>
      </c>
      <c r="U99" s="158">
        <v>0.1341</v>
      </c>
      <c r="V99" s="158">
        <v>0.16450000000000001</v>
      </c>
      <c r="W99" s="158">
        <v>6.4199999999999993E-2</v>
      </c>
      <c r="X99" s="158">
        <v>0.1162</v>
      </c>
      <c r="Y99" s="158">
        <v>1.7000000000000001E-2</v>
      </c>
      <c r="Z99" s="158">
        <v>2.1000000000000001E-2</v>
      </c>
      <c r="AA99" s="158">
        <v>8.7599999999999997E-2</v>
      </c>
      <c r="AB99" s="158">
        <v>0.12379999999999999</v>
      </c>
      <c r="AC99" s="158"/>
      <c r="AD99" s="181">
        <v>35789</v>
      </c>
      <c r="AE99" s="181" t="s">
        <v>84</v>
      </c>
      <c r="AF99" s="181">
        <v>3364</v>
      </c>
      <c r="AG99" s="181">
        <v>7167</v>
      </c>
      <c r="AH99" s="181">
        <v>2557</v>
      </c>
      <c r="AI99" s="181">
        <v>515</v>
      </c>
      <c r="AJ99" s="181">
        <v>20889</v>
      </c>
      <c r="AK99" s="181">
        <v>1297</v>
      </c>
      <c r="AL99" s="181">
        <v>66512</v>
      </c>
    </row>
    <row r="100" spans="1:38" x14ac:dyDescent="0.25">
      <c r="A100" s="159" t="s">
        <v>7592</v>
      </c>
      <c r="B100" s="158">
        <v>2.8199999999999999E-2</v>
      </c>
      <c r="C100" s="158" t="s">
        <v>84</v>
      </c>
      <c r="D100" s="158">
        <v>0.1109</v>
      </c>
      <c r="E100" s="158">
        <v>7.4800000000000005E-2</v>
      </c>
      <c r="F100" s="158">
        <v>5.5599999999999997E-2</v>
      </c>
      <c r="G100" s="158">
        <v>4.2200000000000001E-2</v>
      </c>
      <c r="H100" s="158">
        <v>1.06E-2</v>
      </c>
      <c r="I100" s="158">
        <v>2.3699999999999999E-2</v>
      </c>
      <c r="J100" s="158"/>
      <c r="K100" s="158"/>
      <c r="L100" s="158"/>
      <c r="M100" s="158">
        <v>2.4799999999999999E-2</v>
      </c>
      <c r="N100" s="158">
        <v>3.2000000000000001E-2</v>
      </c>
      <c r="O100" s="158" t="s">
        <v>84</v>
      </c>
      <c r="P100" s="158" t="s">
        <v>84</v>
      </c>
      <c r="Q100" s="158">
        <v>8.0799999999999997E-2</v>
      </c>
      <c r="R100" s="158">
        <v>0.14610000000000001</v>
      </c>
      <c r="S100" s="158">
        <v>6.0600000000000001E-2</v>
      </c>
      <c r="T100" s="158">
        <v>9.0899999999999995E-2</v>
      </c>
      <c r="U100" s="158">
        <v>3.6600000000000001E-2</v>
      </c>
      <c r="V100" s="158">
        <v>8.0199999999999994E-2</v>
      </c>
      <c r="W100" s="158">
        <v>1.21E-2</v>
      </c>
      <c r="X100" s="158">
        <v>0.1033</v>
      </c>
      <c r="Y100" s="158">
        <v>8.2000000000000007E-3</v>
      </c>
      <c r="Z100" s="158">
        <v>1.35E-2</v>
      </c>
      <c r="AA100" s="158">
        <v>1.17E-2</v>
      </c>
      <c r="AB100" s="158">
        <v>4.2999999999999997E-2</v>
      </c>
      <c r="AC100" s="158"/>
      <c r="AD100" s="181">
        <v>14156</v>
      </c>
      <c r="AE100" s="181" t="s">
        <v>84</v>
      </c>
      <c r="AF100" s="181">
        <v>671</v>
      </c>
      <c r="AG100" s="181">
        <v>2155</v>
      </c>
      <c r="AH100" s="181">
        <v>758</v>
      </c>
      <c r="AI100" s="181">
        <v>114</v>
      </c>
      <c r="AJ100" s="181">
        <v>9747</v>
      </c>
      <c r="AK100" s="181">
        <v>711</v>
      </c>
      <c r="AL100" s="181">
        <v>27694</v>
      </c>
    </row>
    <row r="101" spans="1:38" x14ac:dyDescent="0.25">
      <c r="A101" s="159" t="s">
        <v>7593</v>
      </c>
      <c r="B101" s="158">
        <v>0.53769999999999996</v>
      </c>
      <c r="C101" s="158" t="s">
        <v>84</v>
      </c>
      <c r="D101" s="158">
        <v>0.77149999999999996</v>
      </c>
      <c r="E101" s="158">
        <v>0.71830000000000005</v>
      </c>
      <c r="F101" s="158">
        <v>0.69089999999999996</v>
      </c>
      <c r="G101" s="158">
        <v>0.63339999999999996</v>
      </c>
      <c r="H101" s="158">
        <v>0.31040000000000001</v>
      </c>
      <c r="I101" s="158">
        <v>0.67030000000000001</v>
      </c>
      <c r="J101" s="158"/>
      <c r="K101" s="158"/>
      <c r="L101" s="158"/>
      <c r="M101" s="158">
        <v>0.52949999999999997</v>
      </c>
      <c r="N101" s="158">
        <v>0.54579999999999995</v>
      </c>
      <c r="O101" s="158" t="s">
        <v>84</v>
      </c>
      <c r="P101" s="158" t="s">
        <v>84</v>
      </c>
      <c r="Q101" s="158">
        <v>0.75260000000000005</v>
      </c>
      <c r="R101" s="158">
        <v>0.78920000000000001</v>
      </c>
      <c r="S101" s="158">
        <v>0.7026</v>
      </c>
      <c r="T101" s="158">
        <v>0.73319999999999996</v>
      </c>
      <c r="U101" s="158">
        <v>0.66620000000000001</v>
      </c>
      <c r="V101" s="158">
        <v>0.71409999999999996</v>
      </c>
      <c r="W101" s="158">
        <v>0.5756</v>
      </c>
      <c r="X101" s="158">
        <v>0.6855</v>
      </c>
      <c r="Y101" s="158">
        <v>0.29920000000000002</v>
      </c>
      <c r="Z101" s="158">
        <v>0.3216</v>
      </c>
      <c r="AA101" s="158">
        <v>0.63649999999999995</v>
      </c>
      <c r="AB101" s="158">
        <v>0.70179999999999998</v>
      </c>
      <c r="AC101" s="158"/>
      <c r="AD101" s="181">
        <v>14123</v>
      </c>
      <c r="AE101" s="181" t="s">
        <v>84</v>
      </c>
      <c r="AF101" s="181">
        <v>2026</v>
      </c>
      <c r="AG101" s="181">
        <v>3319</v>
      </c>
      <c r="AH101" s="181">
        <v>1426</v>
      </c>
      <c r="AI101" s="181">
        <v>294</v>
      </c>
      <c r="AJ101" s="181">
        <v>6268</v>
      </c>
      <c r="AK101" s="181">
        <v>790</v>
      </c>
      <c r="AL101" s="181">
        <v>21640</v>
      </c>
    </row>
    <row r="102" spans="1:38" x14ac:dyDescent="0.25">
      <c r="A102" s="159" t="s">
        <v>7594</v>
      </c>
      <c r="B102" s="158">
        <v>0.28760000000000002</v>
      </c>
      <c r="C102" s="158" t="s">
        <v>84</v>
      </c>
      <c r="D102" s="158">
        <v>0.57220000000000004</v>
      </c>
      <c r="E102" s="158">
        <v>0.46879999999999999</v>
      </c>
      <c r="F102" s="158">
        <v>0.48120000000000002</v>
      </c>
      <c r="G102" s="158">
        <v>0.40699999999999997</v>
      </c>
      <c r="H102" s="158">
        <v>0.14979999999999999</v>
      </c>
      <c r="I102" s="158">
        <v>0.33750000000000002</v>
      </c>
      <c r="J102" s="158"/>
      <c r="K102" s="158"/>
      <c r="L102" s="158"/>
      <c r="M102" s="158">
        <v>0.28299999999999997</v>
      </c>
      <c r="N102" s="158">
        <v>0.29220000000000002</v>
      </c>
      <c r="O102" s="158" t="s">
        <v>84</v>
      </c>
      <c r="P102" s="158" t="s">
        <v>84</v>
      </c>
      <c r="Q102" s="158">
        <v>0.55520000000000003</v>
      </c>
      <c r="R102" s="158">
        <v>0.58879999999999999</v>
      </c>
      <c r="S102" s="158">
        <v>0.45729999999999998</v>
      </c>
      <c r="T102" s="158">
        <v>0.4803</v>
      </c>
      <c r="U102" s="158">
        <v>0.46179999999999999</v>
      </c>
      <c r="V102" s="158">
        <v>0.50039999999999996</v>
      </c>
      <c r="W102" s="158">
        <v>0.36470000000000002</v>
      </c>
      <c r="X102" s="158">
        <v>0.44869999999999999</v>
      </c>
      <c r="Y102" s="158">
        <v>0.1452</v>
      </c>
      <c r="Z102" s="158">
        <v>0.1545</v>
      </c>
      <c r="AA102" s="158">
        <v>0.31240000000000001</v>
      </c>
      <c r="AB102" s="158">
        <v>0.36280000000000001</v>
      </c>
      <c r="AC102" s="158"/>
      <c r="AD102" s="181">
        <v>35789</v>
      </c>
      <c r="AE102" s="181" t="s">
        <v>84</v>
      </c>
      <c r="AF102" s="181">
        <v>3364</v>
      </c>
      <c r="AG102" s="181">
        <v>7167</v>
      </c>
      <c r="AH102" s="181">
        <v>2557</v>
      </c>
      <c r="AI102" s="181">
        <v>515</v>
      </c>
      <c r="AJ102" s="181">
        <v>20889</v>
      </c>
      <c r="AK102" s="181">
        <v>1297</v>
      </c>
      <c r="AL102" s="181">
        <v>66512</v>
      </c>
    </row>
    <row r="103" spans="1:38" x14ac:dyDescent="0.25">
      <c r="A103" s="159" t="s">
        <v>7595</v>
      </c>
      <c r="B103" s="158">
        <v>0.1754</v>
      </c>
      <c r="C103" s="158" t="s">
        <v>84</v>
      </c>
      <c r="D103" s="158">
        <v>0.51619999999999999</v>
      </c>
      <c r="E103" s="158">
        <v>0.31950000000000001</v>
      </c>
      <c r="F103" s="158">
        <v>0.26179999999999998</v>
      </c>
      <c r="G103" s="158">
        <v>0.21759999999999999</v>
      </c>
      <c r="H103" s="158">
        <v>0.1099</v>
      </c>
      <c r="I103" s="158">
        <v>0.21629999999999999</v>
      </c>
      <c r="J103" s="158"/>
      <c r="K103" s="158"/>
      <c r="L103" s="158"/>
      <c r="M103" s="158">
        <v>0.1694</v>
      </c>
      <c r="N103" s="158">
        <v>0.18149999999999999</v>
      </c>
      <c r="O103" s="158" t="s">
        <v>84</v>
      </c>
      <c r="P103" s="158" t="s">
        <v>84</v>
      </c>
      <c r="Q103" s="158">
        <v>0.47670000000000001</v>
      </c>
      <c r="R103" s="158">
        <v>0.55430000000000001</v>
      </c>
      <c r="S103" s="158">
        <v>0.2999</v>
      </c>
      <c r="T103" s="158">
        <v>0.3392</v>
      </c>
      <c r="U103" s="158">
        <v>0.23180000000000001</v>
      </c>
      <c r="V103" s="158">
        <v>0.29260000000000003</v>
      </c>
      <c r="W103" s="158">
        <v>0.14810000000000001</v>
      </c>
      <c r="X103" s="158">
        <v>0.2959</v>
      </c>
      <c r="Y103" s="158">
        <v>0.104</v>
      </c>
      <c r="Z103" s="158">
        <v>0.1158</v>
      </c>
      <c r="AA103" s="158">
        <v>0.18729999999999999</v>
      </c>
      <c r="AB103" s="158">
        <v>0.24679999999999999</v>
      </c>
      <c r="AC103" s="158"/>
      <c r="AD103" s="181">
        <v>14156</v>
      </c>
      <c r="AE103" s="181" t="s">
        <v>84</v>
      </c>
      <c r="AF103" s="181">
        <v>671</v>
      </c>
      <c r="AG103" s="181">
        <v>2155</v>
      </c>
      <c r="AH103" s="181">
        <v>758</v>
      </c>
      <c r="AI103" s="181">
        <v>114</v>
      </c>
      <c r="AJ103" s="181">
        <v>9747</v>
      </c>
      <c r="AK103" s="181">
        <v>711</v>
      </c>
      <c r="AL103" s="181">
        <v>27694</v>
      </c>
    </row>
    <row r="104" spans="1:38" x14ac:dyDescent="0.25">
      <c r="A104" s="159" t="s">
        <v>7596</v>
      </c>
      <c r="B104" s="158">
        <v>0.44140000000000001</v>
      </c>
      <c r="C104" s="158" t="s">
        <v>84</v>
      </c>
      <c r="D104" s="158">
        <v>0.66510000000000002</v>
      </c>
      <c r="E104" s="158">
        <v>0.62880000000000003</v>
      </c>
      <c r="F104" s="158">
        <v>0.60519999999999996</v>
      </c>
      <c r="G104" s="158">
        <v>0.50449999999999995</v>
      </c>
      <c r="H104" s="158">
        <v>0.21060000000000001</v>
      </c>
      <c r="I104" s="158">
        <v>0.59240000000000004</v>
      </c>
      <c r="J104" s="158"/>
      <c r="K104" s="158"/>
      <c r="L104" s="158"/>
      <c r="M104" s="158">
        <v>0.43319999999999997</v>
      </c>
      <c r="N104" s="158">
        <v>0.4496</v>
      </c>
      <c r="O104" s="158" t="s">
        <v>84</v>
      </c>
      <c r="P104" s="158" t="s">
        <v>84</v>
      </c>
      <c r="Q104" s="158">
        <v>0.64410000000000001</v>
      </c>
      <c r="R104" s="158">
        <v>0.68530000000000002</v>
      </c>
      <c r="S104" s="158">
        <v>0.61209999999999998</v>
      </c>
      <c r="T104" s="158">
        <v>0.64500000000000002</v>
      </c>
      <c r="U104" s="158">
        <v>0.57930000000000004</v>
      </c>
      <c r="V104" s="158">
        <v>0.63009999999999999</v>
      </c>
      <c r="W104" s="158">
        <v>0.44600000000000001</v>
      </c>
      <c r="X104" s="158">
        <v>0.56000000000000005</v>
      </c>
      <c r="Y104" s="158">
        <v>0.20069999999999999</v>
      </c>
      <c r="Z104" s="158">
        <v>0.22070000000000001</v>
      </c>
      <c r="AA104" s="158">
        <v>0.55720000000000003</v>
      </c>
      <c r="AB104" s="158">
        <v>0.62570000000000003</v>
      </c>
      <c r="AC104" s="158"/>
      <c r="AD104" s="181">
        <v>14123</v>
      </c>
      <c r="AE104" s="181" t="s">
        <v>84</v>
      </c>
      <c r="AF104" s="181">
        <v>2026</v>
      </c>
      <c r="AG104" s="181">
        <v>3319</v>
      </c>
      <c r="AH104" s="181">
        <v>1426</v>
      </c>
      <c r="AI104" s="181">
        <v>294</v>
      </c>
      <c r="AJ104" s="181">
        <v>6268</v>
      </c>
      <c r="AK104" s="181">
        <v>790</v>
      </c>
      <c r="AL104" s="181">
        <v>21640</v>
      </c>
    </row>
    <row r="105" spans="1:38" x14ac:dyDescent="0.25">
      <c r="A105" s="159" t="s">
        <v>7597</v>
      </c>
      <c r="B105" s="158">
        <v>0.1993</v>
      </c>
      <c r="C105" s="158" t="s">
        <v>84</v>
      </c>
      <c r="D105" s="158">
        <v>0.42959999999999998</v>
      </c>
      <c r="E105" s="158">
        <v>0.35510000000000003</v>
      </c>
      <c r="F105" s="158">
        <v>0.36070000000000002</v>
      </c>
      <c r="G105" s="158">
        <v>0.2777</v>
      </c>
      <c r="H105" s="158">
        <v>8.3500000000000005E-2</v>
      </c>
      <c r="I105" s="158">
        <v>0.25619999999999998</v>
      </c>
      <c r="J105" s="158"/>
      <c r="K105" s="158"/>
      <c r="L105" s="158"/>
      <c r="M105" s="158">
        <v>0.19520000000000001</v>
      </c>
      <c r="N105" s="158">
        <v>0.2034</v>
      </c>
      <c r="O105" s="158" t="s">
        <v>84</v>
      </c>
      <c r="P105" s="158" t="s">
        <v>84</v>
      </c>
      <c r="Q105" s="158">
        <v>0.41260000000000002</v>
      </c>
      <c r="R105" s="158">
        <v>0.44640000000000002</v>
      </c>
      <c r="S105" s="158">
        <v>0.34389999999999998</v>
      </c>
      <c r="T105" s="158">
        <v>0.36620000000000003</v>
      </c>
      <c r="U105" s="158">
        <v>0.34200000000000003</v>
      </c>
      <c r="V105" s="158">
        <v>0.3795</v>
      </c>
      <c r="W105" s="158">
        <v>0.2397</v>
      </c>
      <c r="X105" s="158">
        <v>0.31690000000000002</v>
      </c>
      <c r="Y105" s="158">
        <v>7.9899999999999999E-2</v>
      </c>
      <c r="Z105" s="158">
        <v>8.72E-2</v>
      </c>
      <c r="AA105" s="158">
        <v>0.23280000000000001</v>
      </c>
      <c r="AB105" s="158">
        <v>0.28010000000000002</v>
      </c>
      <c r="AC105" s="158"/>
      <c r="AD105" s="181">
        <v>35789</v>
      </c>
      <c r="AE105" s="181" t="s">
        <v>84</v>
      </c>
      <c r="AF105" s="181">
        <v>3364</v>
      </c>
      <c r="AG105" s="181">
        <v>7167</v>
      </c>
      <c r="AH105" s="181">
        <v>2557</v>
      </c>
      <c r="AI105" s="181">
        <v>515</v>
      </c>
      <c r="AJ105" s="181">
        <v>20889</v>
      </c>
      <c r="AK105" s="181">
        <v>1297</v>
      </c>
      <c r="AL105" s="181">
        <v>66512</v>
      </c>
    </row>
    <row r="106" spans="1:38" x14ac:dyDescent="0.25">
      <c r="A106" s="159" t="s">
        <v>7598</v>
      </c>
      <c r="B106" s="158">
        <v>0.1043</v>
      </c>
      <c r="C106" s="158" t="s">
        <v>84</v>
      </c>
      <c r="D106" s="158">
        <v>0.33739999999999998</v>
      </c>
      <c r="E106" s="158">
        <v>0.22270000000000001</v>
      </c>
      <c r="F106" s="158">
        <v>0.18920000000000001</v>
      </c>
      <c r="G106" s="158">
        <v>0.12139999999999999</v>
      </c>
      <c r="H106" s="158">
        <v>5.3999999999999999E-2</v>
      </c>
      <c r="I106" s="158">
        <v>0.12130000000000001</v>
      </c>
      <c r="J106" s="158"/>
      <c r="K106" s="158"/>
      <c r="L106" s="158"/>
      <c r="M106" s="158">
        <v>9.9199999999999997E-2</v>
      </c>
      <c r="N106" s="158">
        <v>0.1094</v>
      </c>
      <c r="O106" s="158" t="s">
        <v>84</v>
      </c>
      <c r="P106" s="158" t="s">
        <v>84</v>
      </c>
      <c r="Q106" s="158">
        <v>0.30020000000000002</v>
      </c>
      <c r="R106" s="158">
        <v>0.37490000000000001</v>
      </c>
      <c r="S106" s="158">
        <v>0.2049</v>
      </c>
      <c r="T106" s="158">
        <v>0.24099999999999999</v>
      </c>
      <c r="U106" s="158">
        <v>0.16200000000000001</v>
      </c>
      <c r="V106" s="158">
        <v>0.21820000000000001</v>
      </c>
      <c r="W106" s="158">
        <v>6.8900000000000003E-2</v>
      </c>
      <c r="X106" s="158">
        <v>0.18990000000000001</v>
      </c>
      <c r="Y106" s="158">
        <v>4.9599999999999998E-2</v>
      </c>
      <c r="Z106" s="158">
        <v>5.8599999999999999E-2</v>
      </c>
      <c r="AA106" s="158">
        <v>9.8100000000000007E-2</v>
      </c>
      <c r="AB106" s="158">
        <v>0.14710000000000001</v>
      </c>
      <c r="AC106" s="158"/>
      <c r="AD106" s="181">
        <v>14156</v>
      </c>
      <c r="AE106" s="181" t="s">
        <v>84</v>
      </c>
      <c r="AF106" s="181">
        <v>671</v>
      </c>
      <c r="AG106" s="181">
        <v>2155</v>
      </c>
      <c r="AH106" s="181">
        <v>758</v>
      </c>
      <c r="AI106" s="181">
        <v>114</v>
      </c>
      <c r="AJ106" s="181">
        <v>9747</v>
      </c>
      <c r="AK106" s="181">
        <v>711</v>
      </c>
      <c r="AL106" s="181">
        <v>27694</v>
      </c>
    </row>
    <row r="107" spans="1:38" x14ac:dyDescent="0.25">
      <c r="A107" s="159" t="s">
        <v>7599</v>
      </c>
      <c r="B107" s="158">
        <v>0.3836</v>
      </c>
      <c r="C107" s="158" t="s">
        <v>84</v>
      </c>
      <c r="D107" s="158">
        <v>0.58179999999999998</v>
      </c>
      <c r="E107" s="158">
        <v>0.56999999999999995</v>
      </c>
      <c r="F107" s="158">
        <v>0.54400000000000004</v>
      </c>
      <c r="G107" s="158">
        <v>0.41970000000000002</v>
      </c>
      <c r="H107" s="158">
        <v>0.1648</v>
      </c>
      <c r="I107" s="158">
        <v>0.52569999999999995</v>
      </c>
      <c r="J107" s="158"/>
      <c r="K107" s="158"/>
      <c r="L107" s="158"/>
      <c r="M107" s="158">
        <v>0.37559999999999999</v>
      </c>
      <c r="N107" s="158">
        <v>0.3916</v>
      </c>
      <c r="O107" s="158" t="s">
        <v>84</v>
      </c>
      <c r="P107" s="158" t="s">
        <v>84</v>
      </c>
      <c r="Q107" s="158">
        <v>0.55989999999999995</v>
      </c>
      <c r="R107" s="158">
        <v>0.60299999999999998</v>
      </c>
      <c r="S107" s="158">
        <v>0.55289999999999995</v>
      </c>
      <c r="T107" s="158">
        <v>0.5867</v>
      </c>
      <c r="U107" s="158">
        <v>0.51770000000000005</v>
      </c>
      <c r="V107" s="158">
        <v>0.56950000000000001</v>
      </c>
      <c r="W107" s="158">
        <v>0.3629</v>
      </c>
      <c r="X107" s="158">
        <v>0.47539999999999999</v>
      </c>
      <c r="Y107" s="158">
        <v>0.15579999999999999</v>
      </c>
      <c r="Z107" s="158">
        <v>0.17399999999999999</v>
      </c>
      <c r="AA107" s="158">
        <v>0.49020000000000002</v>
      </c>
      <c r="AB107" s="158">
        <v>0.55979999999999996</v>
      </c>
      <c r="AC107" s="158"/>
      <c r="AD107" s="181">
        <v>14123</v>
      </c>
      <c r="AE107" s="181" t="s">
        <v>84</v>
      </c>
      <c r="AF107" s="181">
        <v>2026</v>
      </c>
      <c r="AG107" s="181">
        <v>3319</v>
      </c>
      <c r="AH107" s="181">
        <v>1426</v>
      </c>
      <c r="AI107" s="181">
        <v>294</v>
      </c>
      <c r="AJ107" s="181">
        <v>6268</v>
      </c>
      <c r="AK107" s="181">
        <v>790</v>
      </c>
      <c r="AL107" s="181">
        <v>21640</v>
      </c>
    </row>
    <row r="108" spans="1:38" x14ac:dyDescent="0.25">
      <c r="A108" s="159" t="s">
        <v>7600</v>
      </c>
      <c r="B108" s="158">
        <v>0.1595</v>
      </c>
      <c r="C108" s="158" t="s">
        <v>84</v>
      </c>
      <c r="D108" s="158">
        <v>0.35220000000000001</v>
      </c>
      <c r="E108" s="158">
        <v>0.29630000000000001</v>
      </c>
      <c r="F108" s="158">
        <v>0.30030000000000001</v>
      </c>
      <c r="G108" s="158">
        <v>0.21840000000000001</v>
      </c>
      <c r="H108" s="158">
        <v>0.06</v>
      </c>
      <c r="I108" s="158">
        <v>0.2051</v>
      </c>
      <c r="J108" s="158"/>
      <c r="K108" s="158"/>
      <c r="L108" s="158"/>
      <c r="M108" s="158">
        <v>0.15570000000000001</v>
      </c>
      <c r="N108" s="158">
        <v>0.1633</v>
      </c>
      <c r="O108" s="158" t="s">
        <v>84</v>
      </c>
      <c r="P108" s="158" t="s">
        <v>84</v>
      </c>
      <c r="Q108" s="158">
        <v>0.33579999999999999</v>
      </c>
      <c r="R108" s="158">
        <v>0.36859999999999998</v>
      </c>
      <c r="S108" s="158">
        <v>0.28560000000000002</v>
      </c>
      <c r="T108" s="158">
        <v>0.307</v>
      </c>
      <c r="U108" s="158">
        <v>0.28239999999999998</v>
      </c>
      <c r="V108" s="158">
        <v>0.31840000000000002</v>
      </c>
      <c r="W108" s="158">
        <v>0.18360000000000001</v>
      </c>
      <c r="X108" s="158">
        <v>0.25519999999999998</v>
      </c>
      <c r="Y108" s="158">
        <v>5.6800000000000003E-2</v>
      </c>
      <c r="Z108" s="158">
        <v>6.3200000000000006E-2</v>
      </c>
      <c r="AA108" s="158">
        <v>0.1835</v>
      </c>
      <c r="AB108" s="158">
        <v>0.22750000000000001</v>
      </c>
      <c r="AC108" s="158"/>
      <c r="AD108" s="181">
        <v>35789</v>
      </c>
      <c r="AE108" s="181" t="s">
        <v>84</v>
      </c>
      <c r="AF108" s="181">
        <v>3364</v>
      </c>
      <c r="AG108" s="181">
        <v>7167</v>
      </c>
      <c r="AH108" s="181">
        <v>2557</v>
      </c>
      <c r="AI108" s="181">
        <v>515</v>
      </c>
      <c r="AJ108" s="181">
        <v>20889</v>
      </c>
      <c r="AK108" s="181">
        <v>1297</v>
      </c>
      <c r="AL108" s="181">
        <v>66512</v>
      </c>
    </row>
    <row r="109" spans="1:38" x14ac:dyDescent="0.25">
      <c r="A109" s="159" t="s">
        <v>7601</v>
      </c>
      <c r="B109" s="158">
        <v>7.8399999999999997E-2</v>
      </c>
      <c r="C109" s="158" t="s">
        <v>84</v>
      </c>
      <c r="D109" s="158">
        <v>0.2621</v>
      </c>
      <c r="E109" s="158">
        <v>0.17699999999999999</v>
      </c>
      <c r="F109" s="158">
        <v>0.14269999999999999</v>
      </c>
      <c r="G109" s="158">
        <v>0.1062</v>
      </c>
      <c r="H109" s="158">
        <v>3.78E-2</v>
      </c>
      <c r="I109" s="158">
        <v>8.9599999999999999E-2</v>
      </c>
      <c r="J109" s="158"/>
      <c r="K109" s="158"/>
      <c r="L109" s="158"/>
      <c r="M109" s="158">
        <v>7.3899999999999993E-2</v>
      </c>
      <c r="N109" s="158">
        <v>8.3099999999999993E-2</v>
      </c>
      <c r="O109" s="158" t="s">
        <v>84</v>
      </c>
      <c r="P109" s="158" t="s">
        <v>84</v>
      </c>
      <c r="Q109" s="158">
        <v>0.2273</v>
      </c>
      <c r="R109" s="158">
        <v>0.29809999999999998</v>
      </c>
      <c r="S109" s="158">
        <v>0.1605</v>
      </c>
      <c r="T109" s="158">
        <v>0.19420000000000001</v>
      </c>
      <c r="U109" s="158">
        <v>0.1181</v>
      </c>
      <c r="V109" s="158">
        <v>0.1696</v>
      </c>
      <c r="W109" s="158">
        <v>5.67E-2</v>
      </c>
      <c r="X109" s="158">
        <v>0.17330000000000001</v>
      </c>
      <c r="Y109" s="158">
        <v>3.4099999999999998E-2</v>
      </c>
      <c r="Z109" s="158">
        <v>4.19E-2</v>
      </c>
      <c r="AA109" s="158">
        <v>6.9199999999999998E-2</v>
      </c>
      <c r="AB109" s="158">
        <v>0.11310000000000001</v>
      </c>
      <c r="AC109" s="158"/>
      <c r="AD109" s="181">
        <v>14156</v>
      </c>
      <c r="AE109" s="181" t="s">
        <v>84</v>
      </c>
      <c r="AF109" s="181">
        <v>671</v>
      </c>
      <c r="AG109" s="181">
        <v>2155</v>
      </c>
      <c r="AH109" s="181">
        <v>758</v>
      </c>
      <c r="AI109" s="181">
        <v>114</v>
      </c>
      <c r="AJ109" s="181">
        <v>9747</v>
      </c>
      <c r="AK109" s="181">
        <v>711</v>
      </c>
      <c r="AL109" s="181">
        <v>27694</v>
      </c>
    </row>
    <row r="110" spans="1:38" x14ac:dyDescent="0.25">
      <c r="A110" s="159" t="s">
        <v>7602</v>
      </c>
      <c r="B110" s="158">
        <v>0.92620000000000002</v>
      </c>
      <c r="C110" s="158">
        <v>0.98770000000000002</v>
      </c>
      <c r="D110" s="158">
        <v>0.89990000000000003</v>
      </c>
      <c r="E110" s="158">
        <v>0.95</v>
      </c>
      <c r="F110" s="158">
        <v>0.93959999999999999</v>
      </c>
      <c r="G110" s="158">
        <v>0.93879999999999997</v>
      </c>
      <c r="H110" s="158">
        <v>0.59199999999999997</v>
      </c>
      <c r="I110" s="158">
        <v>0.92749999999999999</v>
      </c>
      <c r="J110" s="158"/>
      <c r="K110" s="158"/>
      <c r="L110" s="158"/>
      <c r="M110" s="158">
        <v>0.92190000000000005</v>
      </c>
      <c r="N110" s="158">
        <v>0.93020000000000003</v>
      </c>
      <c r="O110" s="158">
        <v>0.98380000000000001</v>
      </c>
      <c r="P110" s="158">
        <v>0.99060000000000004</v>
      </c>
      <c r="Q110" s="158">
        <v>0.8861</v>
      </c>
      <c r="R110" s="158">
        <v>0.91200000000000003</v>
      </c>
      <c r="S110" s="158">
        <v>0.94359999999999999</v>
      </c>
      <c r="T110" s="158">
        <v>0.9556</v>
      </c>
      <c r="U110" s="158">
        <v>0.92710000000000004</v>
      </c>
      <c r="V110" s="158">
        <v>0.95</v>
      </c>
      <c r="W110" s="158">
        <v>0.90680000000000005</v>
      </c>
      <c r="X110" s="158">
        <v>0.96</v>
      </c>
      <c r="Y110" s="158">
        <v>0.56269999999999998</v>
      </c>
      <c r="Z110" s="158">
        <v>0.62</v>
      </c>
      <c r="AA110" s="158">
        <v>0.90410000000000001</v>
      </c>
      <c r="AB110" s="158">
        <v>0.94530000000000003</v>
      </c>
      <c r="AC110" s="158"/>
      <c r="AD110" s="181">
        <v>15785</v>
      </c>
      <c r="AE110" s="181">
        <v>4581</v>
      </c>
      <c r="AF110" s="181">
        <v>2134</v>
      </c>
      <c r="AG110" s="181">
        <v>5248</v>
      </c>
      <c r="AH110" s="181">
        <v>1717</v>
      </c>
      <c r="AI110" s="181">
        <v>336</v>
      </c>
      <c r="AJ110" s="181">
        <v>1133</v>
      </c>
      <c r="AK110" s="181">
        <v>636</v>
      </c>
      <c r="AL110" s="181">
        <v>4868</v>
      </c>
    </row>
    <row r="111" spans="1:38" x14ac:dyDescent="0.25">
      <c r="A111" s="159" t="s">
        <v>7603</v>
      </c>
      <c r="B111" s="158">
        <v>0.64859999999999995</v>
      </c>
      <c r="C111" s="158" t="s">
        <v>84</v>
      </c>
      <c r="D111" s="158">
        <v>0.76470000000000005</v>
      </c>
      <c r="E111" s="158">
        <v>0.72619999999999996</v>
      </c>
      <c r="F111" s="158">
        <v>0.60640000000000005</v>
      </c>
      <c r="G111" s="158" t="s">
        <v>84</v>
      </c>
      <c r="H111" s="158">
        <v>0.3256</v>
      </c>
      <c r="I111" s="158" t="s">
        <v>84</v>
      </c>
      <c r="J111" s="158"/>
      <c r="K111" s="158"/>
      <c r="L111" s="158"/>
      <c r="M111" s="158">
        <v>0.63129999999999997</v>
      </c>
      <c r="N111" s="158">
        <v>0.6653</v>
      </c>
      <c r="O111" s="158" t="s">
        <v>84</v>
      </c>
      <c r="P111" s="158" t="s">
        <v>84</v>
      </c>
      <c r="Q111" s="158">
        <v>0.73899999999999999</v>
      </c>
      <c r="R111" s="158">
        <v>0.7883</v>
      </c>
      <c r="S111" s="158">
        <v>0.69379999999999997</v>
      </c>
      <c r="T111" s="158">
        <v>0.75580000000000003</v>
      </c>
      <c r="U111" s="158">
        <v>0.53800000000000003</v>
      </c>
      <c r="V111" s="158">
        <v>0.66790000000000005</v>
      </c>
      <c r="W111" s="158" t="s">
        <v>84</v>
      </c>
      <c r="X111" s="158" t="s">
        <v>84</v>
      </c>
      <c r="Y111" s="158">
        <v>0.29070000000000001</v>
      </c>
      <c r="Z111" s="158">
        <v>0.3609</v>
      </c>
      <c r="AA111" s="158" t="s">
        <v>84</v>
      </c>
      <c r="AB111" s="158" t="s">
        <v>84</v>
      </c>
      <c r="AC111" s="158"/>
      <c r="AD111" s="181">
        <v>3305</v>
      </c>
      <c r="AE111" s="181" t="s">
        <v>84</v>
      </c>
      <c r="AF111" s="181">
        <v>1286</v>
      </c>
      <c r="AG111" s="181">
        <v>885</v>
      </c>
      <c r="AH111" s="181">
        <v>232</v>
      </c>
      <c r="AI111" s="181" t="s">
        <v>84</v>
      </c>
      <c r="AJ111" s="181">
        <v>712</v>
      </c>
      <c r="AK111" s="181" t="s">
        <v>84</v>
      </c>
      <c r="AL111" s="181">
        <v>3705</v>
      </c>
    </row>
    <row r="112" spans="1:38" x14ac:dyDescent="0.25">
      <c r="A112" s="159" t="s">
        <v>7604</v>
      </c>
      <c r="B112" s="158">
        <v>0.42109999999999997</v>
      </c>
      <c r="C112" s="158" t="s">
        <v>84</v>
      </c>
      <c r="D112" s="158">
        <v>0.58409999999999995</v>
      </c>
      <c r="E112" s="158">
        <v>0.53710000000000002</v>
      </c>
      <c r="F112" s="158" t="s">
        <v>84</v>
      </c>
      <c r="G112" s="158" t="s">
        <v>84</v>
      </c>
      <c r="H112" s="158">
        <v>0.2341</v>
      </c>
      <c r="I112" s="158" t="s">
        <v>84</v>
      </c>
      <c r="J112" s="158"/>
      <c r="K112" s="158"/>
      <c r="L112" s="158"/>
      <c r="M112" s="158">
        <v>0.3826</v>
      </c>
      <c r="N112" s="158">
        <v>0.45910000000000001</v>
      </c>
      <c r="O112" s="158" t="s">
        <v>84</v>
      </c>
      <c r="P112" s="158" t="s">
        <v>84</v>
      </c>
      <c r="Q112" s="158">
        <v>0.50800000000000001</v>
      </c>
      <c r="R112" s="158">
        <v>0.65249999999999997</v>
      </c>
      <c r="S112" s="158">
        <v>0.4506</v>
      </c>
      <c r="T112" s="158">
        <v>0.6159</v>
      </c>
      <c r="U112" s="158" t="s">
        <v>84</v>
      </c>
      <c r="V112" s="158" t="s">
        <v>84</v>
      </c>
      <c r="W112" s="158" t="s">
        <v>84</v>
      </c>
      <c r="X112" s="158" t="s">
        <v>84</v>
      </c>
      <c r="Y112" s="158">
        <v>0.1837</v>
      </c>
      <c r="Z112" s="158">
        <v>0.28810000000000002</v>
      </c>
      <c r="AA112" s="158" t="s">
        <v>84</v>
      </c>
      <c r="AB112" s="158" t="s">
        <v>84</v>
      </c>
      <c r="AC112" s="158"/>
      <c r="AD112" s="181">
        <v>776</v>
      </c>
      <c r="AE112" s="181" t="s">
        <v>84</v>
      </c>
      <c r="AF112" s="181">
        <v>230</v>
      </c>
      <c r="AG112" s="181">
        <v>176</v>
      </c>
      <c r="AH112" s="181" t="s">
        <v>84</v>
      </c>
      <c r="AI112" s="181" t="s">
        <v>84</v>
      </c>
      <c r="AJ112" s="181">
        <v>289</v>
      </c>
      <c r="AK112" s="181" t="s">
        <v>84</v>
      </c>
      <c r="AL112" s="181">
        <v>1218</v>
      </c>
    </row>
    <row r="113" spans="1:38" x14ac:dyDescent="0.25">
      <c r="A113" s="159" t="s">
        <v>7605</v>
      </c>
      <c r="B113" s="158">
        <v>0.9909</v>
      </c>
      <c r="C113" s="158">
        <v>0.99919999999999998</v>
      </c>
      <c r="D113" s="158">
        <v>0.99880000000000002</v>
      </c>
      <c r="E113" s="158">
        <v>0.99399999999999999</v>
      </c>
      <c r="F113" s="158">
        <v>0.99429999999999996</v>
      </c>
      <c r="G113" s="158">
        <v>0.99709999999999999</v>
      </c>
      <c r="H113" s="158">
        <v>0.92700000000000005</v>
      </c>
      <c r="I113" s="158">
        <v>0.97970000000000002</v>
      </c>
      <c r="J113" s="158"/>
      <c r="K113" s="158"/>
      <c r="L113" s="158"/>
      <c r="M113" s="158">
        <v>0.98929999999999996</v>
      </c>
      <c r="N113" s="158">
        <v>0.99229999999999996</v>
      </c>
      <c r="O113" s="158">
        <v>0.99770000000000003</v>
      </c>
      <c r="P113" s="158">
        <v>0.99970000000000003</v>
      </c>
      <c r="Q113" s="158">
        <v>0.99550000000000005</v>
      </c>
      <c r="R113" s="158">
        <v>0.99970000000000003</v>
      </c>
      <c r="S113" s="158">
        <v>0.99150000000000005</v>
      </c>
      <c r="T113" s="158">
        <v>0.99580000000000002</v>
      </c>
      <c r="U113" s="158">
        <v>0.98929999999999996</v>
      </c>
      <c r="V113" s="158">
        <v>0.997</v>
      </c>
      <c r="W113" s="158">
        <v>0.97819999999999996</v>
      </c>
      <c r="X113" s="158">
        <v>0.99960000000000004</v>
      </c>
      <c r="Y113" s="158">
        <v>0.91020000000000001</v>
      </c>
      <c r="Z113" s="158">
        <v>0.94069999999999998</v>
      </c>
      <c r="AA113" s="158">
        <v>0.96509999999999996</v>
      </c>
      <c r="AB113" s="158">
        <v>0.98819999999999997</v>
      </c>
      <c r="AC113" s="158"/>
      <c r="AD113" s="181">
        <v>15785</v>
      </c>
      <c r="AE113" s="181">
        <v>4581</v>
      </c>
      <c r="AF113" s="181">
        <v>2134</v>
      </c>
      <c r="AG113" s="181">
        <v>5248</v>
      </c>
      <c r="AH113" s="181">
        <v>1717</v>
      </c>
      <c r="AI113" s="181">
        <v>336</v>
      </c>
      <c r="AJ113" s="181">
        <v>1133</v>
      </c>
      <c r="AK113" s="181">
        <v>636</v>
      </c>
      <c r="AL113" s="181">
        <v>4868</v>
      </c>
    </row>
    <row r="114" spans="1:38" x14ac:dyDescent="0.25">
      <c r="A114" s="159" t="s">
        <v>7606</v>
      </c>
      <c r="B114" s="158">
        <v>0.92479999999999996</v>
      </c>
      <c r="C114" s="158" t="s">
        <v>84</v>
      </c>
      <c r="D114" s="158">
        <v>0.98839999999999995</v>
      </c>
      <c r="E114" s="158">
        <v>0.95369999999999999</v>
      </c>
      <c r="F114" s="158">
        <v>0.92020000000000002</v>
      </c>
      <c r="G114" s="158" t="s">
        <v>84</v>
      </c>
      <c r="H114" s="158">
        <v>0.77180000000000004</v>
      </c>
      <c r="I114" s="158" t="s">
        <v>84</v>
      </c>
      <c r="J114" s="158"/>
      <c r="K114" s="158"/>
      <c r="L114" s="158"/>
      <c r="M114" s="158">
        <v>0.91510000000000002</v>
      </c>
      <c r="N114" s="158">
        <v>0.93340000000000001</v>
      </c>
      <c r="O114" s="158" t="s">
        <v>84</v>
      </c>
      <c r="P114" s="158" t="s">
        <v>84</v>
      </c>
      <c r="Q114" s="158">
        <v>0.9798</v>
      </c>
      <c r="R114" s="158">
        <v>0.99329999999999996</v>
      </c>
      <c r="S114" s="158">
        <v>0.93720000000000003</v>
      </c>
      <c r="T114" s="158">
        <v>0.96599999999999997</v>
      </c>
      <c r="U114" s="158">
        <v>0.87639999999999996</v>
      </c>
      <c r="V114" s="158">
        <v>0.94899999999999995</v>
      </c>
      <c r="W114" s="158" t="s">
        <v>84</v>
      </c>
      <c r="X114" s="158" t="s">
        <v>84</v>
      </c>
      <c r="Y114" s="158">
        <v>0.73919999999999997</v>
      </c>
      <c r="Z114" s="158">
        <v>0.80079999999999996</v>
      </c>
      <c r="AA114" s="158" t="s">
        <v>84</v>
      </c>
      <c r="AB114" s="158" t="s">
        <v>84</v>
      </c>
      <c r="AC114" s="158"/>
      <c r="AD114" s="181">
        <v>3305</v>
      </c>
      <c r="AE114" s="181" t="s">
        <v>84</v>
      </c>
      <c r="AF114" s="181">
        <v>1286</v>
      </c>
      <c r="AG114" s="181">
        <v>885</v>
      </c>
      <c r="AH114" s="181">
        <v>232</v>
      </c>
      <c r="AI114" s="181" t="s">
        <v>84</v>
      </c>
      <c r="AJ114" s="181">
        <v>712</v>
      </c>
      <c r="AK114" s="181" t="s">
        <v>84</v>
      </c>
      <c r="AL114" s="181">
        <v>3705</v>
      </c>
    </row>
    <row r="115" spans="1:38" x14ac:dyDescent="0.25">
      <c r="A115" s="159" t="s">
        <v>7607</v>
      </c>
      <c r="B115" s="158">
        <v>0.84189999999999998</v>
      </c>
      <c r="C115" s="158" t="s">
        <v>84</v>
      </c>
      <c r="D115" s="158">
        <v>0.9788</v>
      </c>
      <c r="E115" s="158">
        <v>0.93500000000000005</v>
      </c>
      <c r="F115" s="158" t="s">
        <v>84</v>
      </c>
      <c r="G115" s="158" t="s">
        <v>84</v>
      </c>
      <c r="H115" s="158">
        <v>0.69210000000000005</v>
      </c>
      <c r="I115" s="158" t="s">
        <v>84</v>
      </c>
      <c r="J115" s="158"/>
      <c r="K115" s="158"/>
      <c r="L115" s="158"/>
      <c r="M115" s="158">
        <v>0.8135</v>
      </c>
      <c r="N115" s="158">
        <v>0.86629999999999996</v>
      </c>
      <c r="O115" s="158" t="s">
        <v>84</v>
      </c>
      <c r="P115" s="158" t="s">
        <v>84</v>
      </c>
      <c r="Q115" s="158">
        <v>0.93959999999999999</v>
      </c>
      <c r="R115" s="158">
        <v>0.99270000000000003</v>
      </c>
      <c r="S115" s="158">
        <v>0.88249999999999995</v>
      </c>
      <c r="T115" s="158">
        <v>0.96450000000000002</v>
      </c>
      <c r="U115" s="158" t="s">
        <v>84</v>
      </c>
      <c r="V115" s="158" t="s">
        <v>84</v>
      </c>
      <c r="W115" s="158" t="s">
        <v>84</v>
      </c>
      <c r="X115" s="158" t="s">
        <v>84</v>
      </c>
      <c r="Y115" s="158">
        <v>0.63539999999999996</v>
      </c>
      <c r="Z115" s="158">
        <v>0.74170000000000003</v>
      </c>
      <c r="AA115" s="158" t="s">
        <v>84</v>
      </c>
      <c r="AB115" s="158" t="s">
        <v>84</v>
      </c>
      <c r="AC115" s="158"/>
      <c r="AD115" s="181">
        <v>776</v>
      </c>
      <c r="AE115" s="181" t="s">
        <v>84</v>
      </c>
      <c r="AF115" s="181">
        <v>230</v>
      </c>
      <c r="AG115" s="181">
        <v>176</v>
      </c>
      <c r="AH115" s="181" t="s">
        <v>84</v>
      </c>
      <c r="AI115" s="181" t="s">
        <v>84</v>
      </c>
      <c r="AJ115" s="181">
        <v>289</v>
      </c>
      <c r="AK115" s="181" t="s">
        <v>84</v>
      </c>
      <c r="AL115" s="181">
        <v>1218</v>
      </c>
    </row>
    <row r="116" spans="1:38" x14ac:dyDescent="0.25">
      <c r="A116" s="159" t="s">
        <v>7608</v>
      </c>
      <c r="B116" s="158">
        <v>0.86850000000000005</v>
      </c>
      <c r="C116" s="158">
        <v>0.96830000000000005</v>
      </c>
      <c r="D116" s="158">
        <v>0.77729999999999999</v>
      </c>
      <c r="E116" s="158">
        <v>0.89910000000000001</v>
      </c>
      <c r="F116" s="158">
        <v>0.88929999999999998</v>
      </c>
      <c r="G116" s="158">
        <v>0.89339999999999997</v>
      </c>
      <c r="H116" s="158">
        <v>0.45929999999999999</v>
      </c>
      <c r="I116" s="158">
        <v>0.85570000000000002</v>
      </c>
      <c r="J116" s="158"/>
      <c r="K116" s="158"/>
      <c r="L116" s="158"/>
      <c r="M116" s="158">
        <v>0.86299999999999999</v>
      </c>
      <c r="N116" s="158">
        <v>0.87380000000000002</v>
      </c>
      <c r="O116" s="158">
        <v>0.96240000000000003</v>
      </c>
      <c r="P116" s="158">
        <v>0.97319999999999995</v>
      </c>
      <c r="Q116" s="158">
        <v>0.75819999999999999</v>
      </c>
      <c r="R116" s="158">
        <v>0.79500000000000004</v>
      </c>
      <c r="S116" s="158">
        <v>0.89029999999999998</v>
      </c>
      <c r="T116" s="158">
        <v>0.9073</v>
      </c>
      <c r="U116" s="158">
        <v>0.87290000000000001</v>
      </c>
      <c r="V116" s="158">
        <v>0.90369999999999995</v>
      </c>
      <c r="W116" s="158">
        <v>0.85419999999999996</v>
      </c>
      <c r="X116" s="158">
        <v>0.92259999999999998</v>
      </c>
      <c r="Y116" s="158">
        <v>0.42949999999999999</v>
      </c>
      <c r="Z116" s="158">
        <v>0.48849999999999999</v>
      </c>
      <c r="AA116" s="158">
        <v>0.82509999999999994</v>
      </c>
      <c r="AB116" s="158">
        <v>0.88129999999999997</v>
      </c>
      <c r="AC116" s="158"/>
      <c r="AD116" s="181">
        <v>15785</v>
      </c>
      <c r="AE116" s="181">
        <v>4581</v>
      </c>
      <c r="AF116" s="181">
        <v>2134</v>
      </c>
      <c r="AG116" s="181">
        <v>5248</v>
      </c>
      <c r="AH116" s="181">
        <v>1717</v>
      </c>
      <c r="AI116" s="181">
        <v>336</v>
      </c>
      <c r="AJ116" s="181">
        <v>1133</v>
      </c>
      <c r="AK116" s="181">
        <v>636</v>
      </c>
      <c r="AL116" s="181">
        <v>4868</v>
      </c>
    </row>
    <row r="117" spans="1:38" x14ac:dyDescent="0.25">
      <c r="A117" s="159" t="s">
        <v>7609</v>
      </c>
      <c r="B117" s="158">
        <v>0.51239999999999997</v>
      </c>
      <c r="C117" s="158" t="s">
        <v>84</v>
      </c>
      <c r="D117" s="158">
        <v>0.62070000000000003</v>
      </c>
      <c r="E117" s="158">
        <v>0.58620000000000005</v>
      </c>
      <c r="F117" s="158">
        <v>0.4803</v>
      </c>
      <c r="G117" s="158" t="s">
        <v>84</v>
      </c>
      <c r="H117" s="158">
        <v>0.20949999999999999</v>
      </c>
      <c r="I117" s="158" t="s">
        <v>84</v>
      </c>
      <c r="J117" s="158"/>
      <c r="K117" s="158"/>
      <c r="L117" s="158"/>
      <c r="M117" s="158">
        <v>0.49380000000000002</v>
      </c>
      <c r="N117" s="158">
        <v>0.53059999999999996</v>
      </c>
      <c r="O117" s="158" t="s">
        <v>84</v>
      </c>
      <c r="P117" s="158" t="s">
        <v>84</v>
      </c>
      <c r="Q117" s="158">
        <v>0.5907</v>
      </c>
      <c r="R117" s="158">
        <v>0.64929999999999999</v>
      </c>
      <c r="S117" s="158">
        <v>0.54990000000000006</v>
      </c>
      <c r="T117" s="158">
        <v>0.62070000000000003</v>
      </c>
      <c r="U117" s="158">
        <v>0.41039999999999999</v>
      </c>
      <c r="V117" s="158">
        <v>0.54679999999999995</v>
      </c>
      <c r="W117" s="158" t="s">
        <v>84</v>
      </c>
      <c r="X117" s="158" t="s">
        <v>84</v>
      </c>
      <c r="Y117" s="158">
        <v>0.1789</v>
      </c>
      <c r="Z117" s="158">
        <v>0.24179999999999999</v>
      </c>
      <c r="AA117" s="158" t="s">
        <v>84</v>
      </c>
      <c r="AB117" s="158" t="s">
        <v>84</v>
      </c>
      <c r="AC117" s="158"/>
      <c r="AD117" s="181">
        <v>3305</v>
      </c>
      <c r="AE117" s="181" t="s">
        <v>84</v>
      </c>
      <c r="AF117" s="181">
        <v>1286</v>
      </c>
      <c r="AG117" s="181">
        <v>885</v>
      </c>
      <c r="AH117" s="181">
        <v>232</v>
      </c>
      <c r="AI117" s="181" t="s">
        <v>84</v>
      </c>
      <c r="AJ117" s="181">
        <v>712</v>
      </c>
      <c r="AK117" s="181" t="s">
        <v>84</v>
      </c>
      <c r="AL117" s="181">
        <v>3705</v>
      </c>
    </row>
    <row r="118" spans="1:38" x14ac:dyDescent="0.25">
      <c r="A118" s="159" t="s">
        <v>7610</v>
      </c>
      <c r="B118" s="158">
        <v>0.2782</v>
      </c>
      <c r="C118" s="158" t="s">
        <v>84</v>
      </c>
      <c r="D118" s="158">
        <v>0.4451</v>
      </c>
      <c r="E118" s="158">
        <v>0.3387</v>
      </c>
      <c r="F118" s="158" t="s">
        <v>84</v>
      </c>
      <c r="G118" s="158" t="s">
        <v>84</v>
      </c>
      <c r="H118" s="158">
        <v>0.1321</v>
      </c>
      <c r="I118" s="158" t="s">
        <v>84</v>
      </c>
      <c r="J118" s="158"/>
      <c r="K118" s="158"/>
      <c r="L118" s="158"/>
      <c r="M118" s="158">
        <v>0.24099999999999999</v>
      </c>
      <c r="N118" s="158">
        <v>0.3165</v>
      </c>
      <c r="O118" s="158" t="s">
        <v>84</v>
      </c>
      <c r="P118" s="158" t="s">
        <v>84</v>
      </c>
      <c r="Q118" s="158">
        <v>0.3639</v>
      </c>
      <c r="R118" s="158">
        <v>0.52300000000000002</v>
      </c>
      <c r="S118" s="158">
        <v>0.25459999999999999</v>
      </c>
      <c r="T118" s="158">
        <v>0.42449999999999999</v>
      </c>
      <c r="U118" s="158" t="s">
        <v>84</v>
      </c>
      <c r="V118" s="158" t="s">
        <v>84</v>
      </c>
      <c r="W118" s="158" t="s">
        <v>84</v>
      </c>
      <c r="X118" s="158" t="s">
        <v>84</v>
      </c>
      <c r="Y118" s="158">
        <v>9.0700000000000003E-2</v>
      </c>
      <c r="Z118" s="158">
        <v>0.18140000000000001</v>
      </c>
      <c r="AA118" s="158" t="s">
        <v>84</v>
      </c>
      <c r="AB118" s="158" t="s">
        <v>84</v>
      </c>
      <c r="AC118" s="158"/>
      <c r="AD118" s="181">
        <v>776</v>
      </c>
      <c r="AE118" s="181" t="s">
        <v>84</v>
      </c>
      <c r="AF118" s="181">
        <v>230</v>
      </c>
      <c r="AG118" s="181">
        <v>176</v>
      </c>
      <c r="AH118" s="181" t="s">
        <v>84</v>
      </c>
      <c r="AI118" s="181" t="s">
        <v>84</v>
      </c>
      <c r="AJ118" s="181">
        <v>289</v>
      </c>
      <c r="AK118" s="181" t="s">
        <v>84</v>
      </c>
      <c r="AL118" s="181">
        <v>1218</v>
      </c>
    </row>
    <row r="119" spans="1:38" x14ac:dyDescent="0.25">
      <c r="A119" s="159" t="s">
        <v>7611</v>
      </c>
      <c r="B119" s="158">
        <v>0.8407</v>
      </c>
      <c r="C119" s="158">
        <v>0.95569999999999999</v>
      </c>
      <c r="D119" s="158">
        <v>0.72499999999999998</v>
      </c>
      <c r="E119" s="158">
        <v>0.87339999999999995</v>
      </c>
      <c r="F119" s="158">
        <v>0.86180000000000001</v>
      </c>
      <c r="G119" s="158">
        <v>0.86439999999999995</v>
      </c>
      <c r="H119" s="158">
        <v>0.4083</v>
      </c>
      <c r="I119" s="158">
        <v>0.81799999999999995</v>
      </c>
      <c r="J119" s="158"/>
      <c r="K119" s="158"/>
      <c r="L119" s="158"/>
      <c r="M119" s="158">
        <v>0.83460000000000001</v>
      </c>
      <c r="N119" s="158">
        <v>0.84670000000000001</v>
      </c>
      <c r="O119" s="158">
        <v>0.94869999999999999</v>
      </c>
      <c r="P119" s="158">
        <v>0.96179999999999999</v>
      </c>
      <c r="Q119" s="158">
        <v>0.70399999999999996</v>
      </c>
      <c r="R119" s="158">
        <v>0.74480000000000002</v>
      </c>
      <c r="S119" s="158">
        <v>0.86350000000000005</v>
      </c>
      <c r="T119" s="158">
        <v>0.88260000000000005</v>
      </c>
      <c r="U119" s="158">
        <v>0.84350000000000003</v>
      </c>
      <c r="V119" s="158">
        <v>0.87819999999999998</v>
      </c>
      <c r="W119" s="158">
        <v>0.82120000000000004</v>
      </c>
      <c r="X119" s="158">
        <v>0.89790000000000003</v>
      </c>
      <c r="Y119" s="158">
        <v>0.3785</v>
      </c>
      <c r="Z119" s="158">
        <v>0.438</v>
      </c>
      <c r="AA119" s="158">
        <v>0.78420000000000001</v>
      </c>
      <c r="AB119" s="158">
        <v>0.84709999999999996</v>
      </c>
      <c r="AC119" s="158"/>
      <c r="AD119" s="181">
        <v>15785</v>
      </c>
      <c r="AE119" s="181">
        <v>4581</v>
      </c>
      <c r="AF119" s="181">
        <v>2134</v>
      </c>
      <c r="AG119" s="181">
        <v>5248</v>
      </c>
      <c r="AH119" s="181">
        <v>1717</v>
      </c>
      <c r="AI119" s="181">
        <v>336</v>
      </c>
      <c r="AJ119" s="181">
        <v>1133</v>
      </c>
      <c r="AK119" s="181">
        <v>636</v>
      </c>
      <c r="AL119" s="181">
        <v>4868</v>
      </c>
    </row>
    <row r="120" spans="1:38" x14ac:dyDescent="0.25">
      <c r="A120" s="159" t="s">
        <v>7612</v>
      </c>
      <c r="B120" s="158">
        <v>0.44240000000000002</v>
      </c>
      <c r="C120" s="158" t="s">
        <v>84</v>
      </c>
      <c r="D120" s="158">
        <v>0.54210000000000003</v>
      </c>
      <c r="E120" s="158">
        <v>0.50190000000000001</v>
      </c>
      <c r="F120" s="158">
        <v>0.40389999999999998</v>
      </c>
      <c r="G120" s="158" t="s">
        <v>84</v>
      </c>
      <c r="H120" s="158">
        <v>0.1628</v>
      </c>
      <c r="I120" s="158" t="s">
        <v>84</v>
      </c>
      <c r="J120" s="158"/>
      <c r="K120" s="158"/>
      <c r="L120" s="158"/>
      <c r="M120" s="158">
        <v>0.42309999999999998</v>
      </c>
      <c r="N120" s="158">
        <v>0.46150000000000002</v>
      </c>
      <c r="O120" s="158" t="s">
        <v>84</v>
      </c>
      <c r="P120" s="158" t="s">
        <v>84</v>
      </c>
      <c r="Q120" s="158">
        <v>0.50980000000000003</v>
      </c>
      <c r="R120" s="158">
        <v>0.57330000000000003</v>
      </c>
      <c r="S120" s="158">
        <v>0.46339999999999998</v>
      </c>
      <c r="T120" s="158">
        <v>0.53900000000000003</v>
      </c>
      <c r="U120" s="158">
        <v>0.33339999999999997</v>
      </c>
      <c r="V120" s="158">
        <v>0.47320000000000001</v>
      </c>
      <c r="W120" s="158" t="s">
        <v>84</v>
      </c>
      <c r="X120" s="158" t="s">
        <v>84</v>
      </c>
      <c r="Y120" s="158">
        <v>0.13439999999999999</v>
      </c>
      <c r="Z120" s="158">
        <v>0.19370000000000001</v>
      </c>
      <c r="AA120" s="158" t="s">
        <v>84</v>
      </c>
      <c r="AB120" s="158" t="s">
        <v>84</v>
      </c>
      <c r="AC120" s="158"/>
      <c r="AD120" s="181">
        <v>3305</v>
      </c>
      <c r="AE120" s="181" t="s">
        <v>84</v>
      </c>
      <c r="AF120" s="181">
        <v>1286</v>
      </c>
      <c r="AG120" s="181">
        <v>885</v>
      </c>
      <c r="AH120" s="181">
        <v>232</v>
      </c>
      <c r="AI120" s="181" t="s">
        <v>84</v>
      </c>
      <c r="AJ120" s="181">
        <v>712</v>
      </c>
      <c r="AK120" s="181" t="s">
        <v>84</v>
      </c>
      <c r="AL120" s="181">
        <v>3705</v>
      </c>
    </row>
    <row r="121" spans="1:38" x14ac:dyDescent="0.25">
      <c r="A121" s="159" t="s">
        <v>7613</v>
      </c>
      <c r="B121" s="158">
        <v>0.2132</v>
      </c>
      <c r="C121" s="158" t="s">
        <v>84</v>
      </c>
      <c r="D121" s="158">
        <v>0.36670000000000003</v>
      </c>
      <c r="E121" s="158">
        <v>0.24990000000000001</v>
      </c>
      <c r="F121" s="158" t="s">
        <v>84</v>
      </c>
      <c r="G121" s="158" t="s">
        <v>84</v>
      </c>
      <c r="H121" s="158">
        <v>8.7400000000000005E-2</v>
      </c>
      <c r="I121" s="158" t="s">
        <v>84</v>
      </c>
      <c r="J121" s="158"/>
      <c r="K121" s="158"/>
      <c r="L121" s="158"/>
      <c r="M121" s="158">
        <v>0.1762</v>
      </c>
      <c r="N121" s="158">
        <v>0.2525</v>
      </c>
      <c r="O121" s="158" t="s">
        <v>84</v>
      </c>
      <c r="P121" s="158" t="s">
        <v>84</v>
      </c>
      <c r="Q121" s="158">
        <v>0.28100000000000003</v>
      </c>
      <c r="R121" s="158">
        <v>0.45250000000000001</v>
      </c>
      <c r="S121" s="158">
        <v>0.16839999999999999</v>
      </c>
      <c r="T121" s="158">
        <v>0.3397</v>
      </c>
      <c r="U121" s="158" t="s">
        <v>84</v>
      </c>
      <c r="V121" s="158" t="s">
        <v>84</v>
      </c>
      <c r="W121" s="158" t="s">
        <v>84</v>
      </c>
      <c r="X121" s="158" t="s">
        <v>84</v>
      </c>
      <c r="Y121" s="158">
        <v>5.16E-2</v>
      </c>
      <c r="Z121" s="158">
        <v>0.13489999999999999</v>
      </c>
      <c r="AA121" s="158" t="s">
        <v>84</v>
      </c>
      <c r="AB121" s="158" t="s">
        <v>84</v>
      </c>
      <c r="AC121" s="158"/>
      <c r="AD121" s="181">
        <v>776</v>
      </c>
      <c r="AE121" s="181" t="s">
        <v>84</v>
      </c>
      <c r="AF121" s="181">
        <v>230</v>
      </c>
      <c r="AG121" s="181">
        <v>176</v>
      </c>
      <c r="AH121" s="181" t="s">
        <v>84</v>
      </c>
      <c r="AI121" s="181" t="s">
        <v>84</v>
      </c>
      <c r="AJ121" s="181">
        <v>289</v>
      </c>
      <c r="AK121" s="181" t="s">
        <v>84</v>
      </c>
      <c r="AL121" s="181">
        <v>1218</v>
      </c>
    </row>
    <row r="122" spans="1:38" x14ac:dyDescent="0.25">
      <c r="A122" s="159" t="s">
        <v>7614</v>
      </c>
      <c r="B122" s="158">
        <v>0.97789999999999999</v>
      </c>
      <c r="C122" s="158">
        <v>0.99809999999999999</v>
      </c>
      <c r="D122" s="158">
        <v>0.98429999999999995</v>
      </c>
      <c r="E122" s="158">
        <v>0.98699999999999999</v>
      </c>
      <c r="F122" s="158">
        <v>0.98580000000000001</v>
      </c>
      <c r="G122" s="158">
        <v>0.98540000000000005</v>
      </c>
      <c r="H122" s="158">
        <v>0.82750000000000001</v>
      </c>
      <c r="I122" s="158">
        <v>0.97829999999999995</v>
      </c>
      <c r="J122" s="158"/>
      <c r="K122" s="158"/>
      <c r="L122" s="158"/>
      <c r="M122" s="158">
        <v>0.97550000000000003</v>
      </c>
      <c r="N122" s="158">
        <v>0.98009999999999997</v>
      </c>
      <c r="O122" s="158">
        <v>0.99609999999999999</v>
      </c>
      <c r="P122" s="158">
        <v>0.99909999999999999</v>
      </c>
      <c r="Q122" s="158">
        <v>0.97789999999999999</v>
      </c>
      <c r="R122" s="158">
        <v>0.9889</v>
      </c>
      <c r="S122" s="158">
        <v>0.98350000000000004</v>
      </c>
      <c r="T122" s="158">
        <v>0.98980000000000001</v>
      </c>
      <c r="U122" s="158">
        <v>0.9788</v>
      </c>
      <c r="V122" s="158">
        <v>0.99050000000000005</v>
      </c>
      <c r="W122" s="158">
        <v>0.9647</v>
      </c>
      <c r="X122" s="158">
        <v>0.99399999999999999</v>
      </c>
      <c r="Y122" s="158">
        <v>0.80420000000000003</v>
      </c>
      <c r="Z122" s="158">
        <v>0.84830000000000005</v>
      </c>
      <c r="AA122" s="158">
        <v>0.96340000000000003</v>
      </c>
      <c r="AB122" s="158">
        <v>0.98719999999999997</v>
      </c>
      <c r="AC122" s="158"/>
      <c r="AD122" s="181">
        <v>15785</v>
      </c>
      <c r="AE122" s="181">
        <v>4581</v>
      </c>
      <c r="AF122" s="181">
        <v>2134</v>
      </c>
      <c r="AG122" s="181">
        <v>5248</v>
      </c>
      <c r="AH122" s="181">
        <v>1717</v>
      </c>
      <c r="AI122" s="181">
        <v>336</v>
      </c>
      <c r="AJ122" s="181">
        <v>1133</v>
      </c>
      <c r="AK122" s="181">
        <v>636</v>
      </c>
      <c r="AL122" s="181">
        <v>4868</v>
      </c>
    </row>
    <row r="123" spans="1:38" x14ac:dyDescent="0.25">
      <c r="A123" s="159" t="s">
        <v>7615</v>
      </c>
      <c r="B123" s="158">
        <v>0.83630000000000004</v>
      </c>
      <c r="C123" s="158" t="s">
        <v>84</v>
      </c>
      <c r="D123" s="158">
        <v>0.94069999999999998</v>
      </c>
      <c r="E123" s="158">
        <v>0.8901</v>
      </c>
      <c r="F123" s="158">
        <v>0.83330000000000004</v>
      </c>
      <c r="G123" s="158" t="s">
        <v>84</v>
      </c>
      <c r="H123" s="158">
        <v>0.56769999999999998</v>
      </c>
      <c r="I123" s="158" t="s">
        <v>84</v>
      </c>
      <c r="J123" s="158"/>
      <c r="K123" s="158"/>
      <c r="L123" s="158"/>
      <c r="M123" s="158">
        <v>0.82289999999999996</v>
      </c>
      <c r="N123" s="158">
        <v>0.84870000000000001</v>
      </c>
      <c r="O123" s="158" t="s">
        <v>84</v>
      </c>
      <c r="P123" s="158" t="s">
        <v>84</v>
      </c>
      <c r="Q123" s="158">
        <v>0.9254</v>
      </c>
      <c r="R123" s="158">
        <v>0.95289999999999997</v>
      </c>
      <c r="S123" s="158">
        <v>0.86680000000000001</v>
      </c>
      <c r="T123" s="158">
        <v>0.90959999999999996</v>
      </c>
      <c r="U123" s="158">
        <v>0.77749999999999997</v>
      </c>
      <c r="V123" s="158">
        <v>0.87619999999999998</v>
      </c>
      <c r="W123" s="158" t="s">
        <v>84</v>
      </c>
      <c r="X123" s="158" t="s">
        <v>84</v>
      </c>
      <c r="Y123" s="158">
        <v>0.53029999999999999</v>
      </c>
      <c r="Z123" s="158">
        <v>0.60329999999999995</v>
      </c>
      <c r="AA123" s="158" t="s">
        <v>84</v>
      </c>
      <c r="AB123" s="158" t="s">
        <v>84</v>
      </c>
      <c r="AC123" s="158"/>
      <c r="AD123" s="181">
        <v>3305</v>
      </c>
      <c r="AE123" s="181" t="s">
        <v>84</v>
      </c>
      <c r="AF123" s="181">
        <v>1286</v>
      </c>
      <c r="AG123" s="181">
        <v>885</v>
      </c>
      <c r="AH123" s="181">
        <v>232</v>
      </c>
      <c r="AI123" s="181" t="s">
        <v>84</v>
      </c>
      <c r="AJ123" s="181">
        <v>712</v>
      </c>
      <c r="AK123" s="181" t="s">
        <v>84</v>
      </c>
      <c r="AL123" s="181">
        <v>3705</v>
      </c>
    </row>
    <row r="124" spans="1:38" x14ac:dyDescent="0.25">
      <c r="A124" s="159" t="s">
        <v>7616</v>
      </c>
      <c r="B124" s="158">
        <v>0.70689999999999997</v>
      </c>
      <c r="C124" s="158" t="s">
        <v>84</v>
      </c>
      <c r="D124" s="158">
        <v>0.86309999999999998</v>
      </c>
      <c r="E124" s="158">
        <v>0.85899999999999999</v>
      </c>
      <c r="F124" s="158" t="s">
        <v>84</v>
      </c>
      <c r="G124" s="158" t="s">
        <v>84</v>
      </c>
      <c r="H124" s="158">
        <v>0.52059999999999995</v>
      </c>
      <c r="I124" s="158" t="s">
        <v>84</v>
      </c>
      <c r="J124" s="158"/>
      <c r="K124" s="158"/>
      <c r="L124" s="158"/>
      <c r="M124" s="158">
        <v>0.67190000000000005</v>
      </c>
      <c r="N124" s="158">
        <v>0.73899999999999999</v>
      </c>
      <c r="O124" s="158" t="s">
        <v>84</v>
      </c>
      <c r="P124" s="158" t="s">
        <v>84</v>
      </c>
      <c r="Q124" s="158">
        <v>0.8054</v>
      </c>
      <c r="R124" s="158">
        <v>0.90459999999999996</v>
      </c>
      <c r="S124" s="158">
        <v>0.79110000000000003</v>
      </c>
      <c r="T124" s="158">
        <v>0.90610000000000002</v>
      </c>
      <c r="U124" s="158" t="s">
        <v>84</v>
      </c>
      <c r="V124" s="158" t="s">
        <v>84</v>
      </c>
      <c r="W124" s="158" t="s">
        <v>84</v>
      </c>
      <c r="X124" s="158" t="s">
        <v>84</v>
      </c>
      <c r="Y124" s="158">
        <v>0.4602</v>
      </c>
      <c r="Z124" s="158">
        <v>0.5776</v>
      </c>
      <c r="AA124" s="158" t="s">
        <v>84</v>
      </c>
      <c r="AB124" s="158" t="s">
        <v>84</v>
      </c>
      <c r="AC124" s="158"/>
      <c r="AD124" s="181">
        <v>776</v>
      </c>
      <c r="AE124" s="181" t="s">
        <v>84</v>
      </c>
      <c r="AF124" s="181">
        <v>230</v>
      </c>
      <c r="AG124" s="181">
        <v>176</v>
      </c>
      <c r="AH124" s="181" t="s">
        <v>84</v>
      </c>
      <c r="AI124" s="181" t="s">
        <v>84</v>
      </c>
      <c r="AJ124" s="181">
        <v>289</v>
      </c>
      <c r="AK124" s="181" t="s">
        <v>84</v>
      </c>
      <c r="AL124" s="181">
        <v>1218</v>
      </c>
    </row>
    <row r="125" spans="1:38" x14ac:dyDescent="0.25">
      <c r="A125" s="159" t="s">
        <v>7617</v>
      </c>
      <c r="B125" s="158">
        <v>0.96240000000000003</v>
      </c>
      <c r="C125" s="158">
        <v>0.99619999999999997</v>
      </c>
      <c r="D125" s="158">
        <v>0.96389999999999998</v>
      </c>
      <c r="E125" s="158">
        <v>0.97829999999999995</v>
      </c>
      <c r="F125" s="158">
        <v>0.97270000000000001</v>
      </c>
      <c r="G125" s="158">
        <v>0.9768</v>
      </c>
      <c r="H125" s="158">
        <v>0.73089999999999999</v>
      </c>
      <c r="I125" s="158">
        <v>0.95979999999999999</v>
      </c>
      <c r="J125" s="158"/>
      <c r="K125" s="158"/>
      <c r="L125" s="158"/>
      <c r="M125" s="158">
        <v>0.95930000000000004</v>
      </c>
      <c r="N125" s="158">
        <v>0.96530000000000005</v>
      </c>
      <c r="O125" s="158">
        <v>0.99380000000000002</v>
      </c>
      <c r="P125" s="158">
        <v>0.99770000000000003</v>
      </c>
      <c r="Q125" s="158">
        <v>0.95479999999999998</v>
      </c>
      <c r="R125" s="158">
        <v>0.97109999999999996</v>
      </c>
      <c r="S125" s="158">
        <v>0.9738</v>
      </c>
      <c r="T125" s="158">
        <v>0.9819</v>
      </c>
      <c r="U125" s="158">
        <v>0.9637</v>
      </c>
      <c r="V125" s="158">
        <v>0.97950000000000004</v>
      </c>
      <c r="W125" s="158">
        <v>0.95330000000000004</v>
      </c>
      <c r="X125" s="158">
        <v>0.98860000000000003</v>
      </c>
      <c r="Y125" s="158">
        <v>0.70399999999999996</v>
      </c>
      <c r="Z125" s="158">
        <v>0.75570000000000004</v>
      </c>
      <c r="AA125" s="158">
        <v>0.94110000000000005</v>
      </c>
      <c r="AB125" s="158">
        <v>0.97260000000000002</v>
      </c>
      <c r="AC125" s="158"/>
      <c r="AD125" s="181">
        <v>15785</v>
      </c>
      <c r="AE125" s="181">
        <v>4581</v>
      </c>
      <c r="AF125" s="181">
        <v>2134</v>
      </c>
      <c r="AG125" s="181">
        <v>5248</v>
      </c>
      <c r="AH125" s="181">
        <v>1717</v>
      </c>
      <c r="AI125" s="181">
        <v>336</v>
      </c>
      <c r="AJ125" s="181">
        <v>1133</v>
      </c>
      <c r="AK125" s="181">
        <v>636</v>
      </c>
      <c r="AL125" s="181">
        <v>4868</v>
      </c>
    </row>
    <row r="126" spans="1:38" x14ac:dyDescent="0.25">
      <c r="A126" s="159" t="s">
        <v>7618</v>
      </c>
      <c r="B126" s="158">
        <v>0.76249999999999996</v>
      </c>
      <c r="C126" s="158" t="s">
        <v>84</v>
      </c>
      <c r="D126" s="158">
        <v>0.88370000000000004</v>
      </c>
      <c r="E126" s="158">
        <v>0.81410000000000005</v>
      </c>
      <c r="F126" s="158">
        <v>0.75160000000000005</v>
      </c>
      <c r="G126" s="158" t="s">
        <v>84</v>
      </c>
      <c r="H126" s="158">
        <v>0.4607</v>
      </c>
      <c r="I126" s="158" t="s">
        <v>84</v>
      </c>
      <c r="J126" s="158"/>
      <c r="K126" s="158"/>
      <c r="L126" s="158"/>
      <c r="M126" s="158">
        <v>0.74709999999999999</v>
      </c>
      <c r="N126" s="158">
        <v>0.77700000000000002</v>
      </c>
      <c r="O126" s="158" t="s">
        <v>84</v>
      </c>
      <c r="P126" s="158" t="s">
        <v>84</v>
      </c>
      <c r="Q126" s="158">
        <v>0.86360000000000003</v>
      </c>
      <c r="R126" s="158">
        <v>0.90090000000000003</v>
      </c>
      <c r="S126" s="158">
        <v>0.78569999999999995</v>
      </c>
      <c r="T126" s="158">
        <v>0.83909999999999996</v>
      </c>
      <c r="U126" s="158">
        <v>0.68889999999999996</v>
      </c>
      <c r="V126" s="158">
        <v>0.80349999999999999</v>
      </c>
      <c r="W126" s="158" t="s">
        <v>84</v>
      </c>
      <c r="X126" s="158" t="s">
        <v>84</v>
      </c>
      <c r="Y126" s="158">
        <v>0.42330000000000001</v>
      </c>
      <c r="Z126" s="158">
        <v>0.49730000000000002</v>
      </c>
      <c r="AA126" s="158" t="s">
        <v>84</v>
      </c>
      <c r="AB126" s="158" t="s">
        <v>84</v>
      </c>
      <c r="AC126" s="158"/>
      <c r="AD126" s="181">
        <v>3305</v>
      </c>
      <c r="AE126" s="181" t="s">
        <v>84</v>
      </c>
      <c r="AF126" s="181">
        <v>1286</v>
      </c>
      <c r="AG126" s="181">
        <v>885</v>
      </c>
      <c r="AH126" s="181">
        <v>232</v>
      </c>
      <c r="AI126" s="181" t="s">
        <v>84</v>
      </c>
      <c r="AJ126" s="181">
        <v>712</v>
      </c>
      <c r="AK126" s="181" t="s">
        <v>84</v>
      </c>
      <c r="AL126" s="181">
        <v>3705</v>
      </c>
    </row>
    <row r="127" spans="1:38" x14ac:dyDescent="0.25">
      <c r="A127" s="159" t="s">
        <v>7619</v>
      </c>
      <c r="B127" s="158">
        <v>0.58819999999999995</v>
      </c>
      <c r="C127" s="158" t="s">
        <v>84</v>
      </c>
      <c r="D127" s="158">
        <v>0.7581</v>
      </c>
      <c r="E127" s="158">
        <v>0.73460000000000003</v>
      </c>
      <c r="F127" s="158" t="s">
        <v>84</v>
      </c>
      <c r="G127" s="158" t="s">
        <v>84</v>
      </c>
      <c r="H127" s="158">
        <v>0.38590000000000002</v>
      </c>
      <c r="I127" s="158" t="s">
        <v>84</v>
      </c>
      <c r="J127" s="158"/>
      <c r="K127" s="158"/>
      <c r="L127" s="158"/>
      <c r="M127" s="158">
        <v>0.55020000000000002</v>
      </c>
      <c r="N127" s="158">
        <v>0.62419999999999998</v>
      </c>
      <c r="O127" s="158" t="s">
        <v>84</v>
      </c>
      <c r="P127" s="158" t="s">
        <v>84</v>
      </c>
      <c r="Q127" s="158">
        <v>0.6895</v>
      </c>
      <c r="R127" s="158">
        <v>0.81359999999999999</v>
      </c>
      <c r="S127" s="158">
        <v>0.65439999999999998</v>
      </c>
      <c r="T127" s="158">
        <v>0.79900000000000004</v>
      </c>
      <c r="U127" s="158" t="s">
        <v>84</v>
      </c>
      <c r="V127" s="158" t="s">
        <v>84</v>
      </c>
      <c r="W127" s="158" t="s">
        <v>84</v>
      </c>
      <c r="X127" s="158" t="s">
        <v>84</v>
      </c>
      <c r="Y127" s="158">
        <v>0.32740000000000002</v>
      </c>
      <c r="Z127" s="158">
        <v>0.44400000000000001</v>
      </c>
      <c r="AA127" s="158" t="s">
        <v>84</v>
      </c>
      <c r="AB127" s="158" t="s">
        <v>84</v>
      </c>
      <c r="AC127" s="158"/>
      <c r="AD127" s="181">
        <v>776</v>
      </c>
      <c r="AE127" s="181" t="s">
        <v>84</v>
      </c>
      <c r="AF127" s="181">
        <v>230</v>
      </c>
      <c r="AG127" s="181">
        <v>176</v>
      </c>
      <c r="AH127" s="181" t="s">
        <v>84</v>
      </c>
      <c r="AI127" s="181" t="s">
        <v>84</v>
      </c>
      <c r="AJ127" s="181">
        <v>289</v>
      </c>
      <c r="AK127" s="181" t="s">
        <v>84</v>
      </c>
      <c r="AL127" s="181">
        <v>1218</v>
      </c>
    </row>
    <row r="128" spans="1:38" x14ac:dyDescent="0.25">
      <c r="A128" s="159" t="s">
        <v>7620</v>
      </c>
      <c r="B128" s="158">
        <v>0.94530000000000003</v>
      </c>
      <c r="C128" s="158">
        <v>0.99390000000000001</v>
      </c>
      <c r="D128" s="158">
        <v>0.93589999999999995</v>
      </c>
      <c r="E128" s="158">
        <v>0.96550000000000002</v>
      </c>
      <c r="F128" s="158">
        <v>0.95440000000000003</v>
      </c>
      <c r="G128" s="158">
        <v>0.95630000000000004</v>
      </c>
      <c r="H128" s="158">
        <v>0.65349999999999997</v>
      </c>
      <c r="I128" s="158">
        <v>0.94910000000000005</v>
      </c>
      <c r="J128" s="158"/>
      <c r="K128" s="158"/>
      <c r="L128" s="158"/>
      <c r="M128" s="158">
        <v>0.94159999999999999</v>
      </c>
      <c r="N128" s="158">
        <v>0.94879999999999998</v>
      </c>
      <c r="O128" s="158">
        <v>0.99099999999999999</v>
      </c>
      <c r="P128" s="158">
        <v>0.99590000000000001</v>
      </c>
      <c r="Q128" s="158">
        <v>0.9244</v>
      </c>
      <c r="R128" s="158">
        <v>0.9456</v>
      </c>
      <c r="S128" s="158">
        <v>0.96009999999999995</v>
      </c>
      <c r="T128" s="158">
        <v>0.97009999999999996</v>
      </c>
      <c r="U128" s="158">
        <v>0.94330000000000003</v>
      </c>
      <c r="V128" s="158">
        <v>0.96340000000000003</v>
      </c>
      <c r="W128" s="158">
        <v>0.92779999999999996</v>
      </c>
      <c r="X128" s="158">
        <v>0.97370000000000001</v>
      </c>
      <c r="Y128" s="158">
        <v>0.62490000000000001</v>
      </c>
      <c r="Z128" s="158">
        <v>0.6804</v>
      </c>
      <c r="AA128" s="158">
        <v>0.92869999999999997</v>
      </c>
      <c r="AB128" s="158">
        <v>0.96379999999999999</v>
      </c>
      <c r="AC128" s="158"/>
      <c r="AD128" s="181">
        <v>15785</v>
      </c>
      <c r="AE128" s="181">
        <v>4581</v>
      </c>
      <c r="AF128" s="181">
        <v>2134</v>
      </c>
      <c r="AG128" s="181">
        <v>5248</v>
      </c>
      <c r="AH128" s="181">
        <v>1717</v>
      </c>
      <c r="AI128" s="181">
        <v>336</v>
      </c>
      <c r="AJ128" s="181">
        <v>1133</v>
      </c>
      <c r="AK128" s="181">
        <v>636</v>
      </c>
      <c r="AL128" s="181">
        <v>4868</v>
      </c>
    </row>
    <row r="129" spans="1:38" x14ac:dyDescent="0.25">
      <c r="A129" s="159" t="s">
        <v>7621</v>
      </c>
      <c r="B129" s="158">
        <v>0.70299999999999996</v>
      </c>
      <c r="C129" s="158" t="s">
        <v>84</v>
      </c>
      <c r="D129" s="158">
        <v>0.82420000000000004</v>
      </c>
      <c r="E129" s="158">
        <v>0.7681</v>
      </c>
      <c r="F129" s="158">
        <v>0.67279999999999995</v>
      </c>
      <c r="G129" s="158" t="s">
        <v>84</v>
      </c>
      <c r="H129" s="158">
        <v>0.3851</v>
      </c>
      <c r="I129" s="158" t="s">
        <v>84</v>
      </c>
      <c r="J129" s="158"/>
      <c r="K129" s="158"/>
      <c r="L129" s="158"/>
      <c r="M129" s="158">
        <v>0.6865</v>
      </c>
      <c r="N129" s="158">
        <v>0.71879999999999999</v>
      </c>
      <c r="O129" s="158" t="s">
        <v>84</v>
      </c>
      <c r="P129" s="158" t="s">
        <v>84</v>
      </c>
      <c r="Q129" s="158">
        <v>0.80079999999999996</v>
      </c>
      <c r="R129" s="158">
        <v>0.84509999999999996</v>
      </c>
      <c r="S129" s="158">
        <v>0.73740000000000006</v>
      </c>
      <c r="T129" s="158">
        <v>0.79579999999999995</v>
      </c>
      <c r="U129" s="158">
        <v>0.60619999999999996</v>
      </c>
      <c r="V129" s="158">
        <v>0.73070000000000002</v>
      </c>
      <c r="W129" s="158" t="s">
        <v>84</v>
      </c>
      <c r="X129" s="158" t="s">
        <v>84</v>
      </c>
      <c r="Y129" s="158">
        <v>0.34870000000000001</v>
      </c>
      <c r="Z129" s="158">
        <v>0.42120000000000002</v>
      </c>
      <c r="AA129" s="158" t="s">
        <v>84</v>
      </c>
      <c r="AB129" s="158" t="s">
        <v>84</v>
      </c>
      <c r="AC129" s="158"/>
      <c r="AD129" s="181">
        <v>3305</v>
      </c>
      <c r="AE129" s="181" t="s">
        <v>84</v>
      </c>
      <c r="AF129" s="181">
        <v>1286</v>
      </c>
      <c r="AG129" s="181">
        <v>885</v>
      </c>
      <c r="AH129" s="181">
        <v>232</v>
      </c>
      <c r="AI129" s="181" t="s">
        <v>84</v>
      </c>
      <c r="AJ129" s="181">
        <v>712</v>
      </c>
      <c r="AK129" s="181" t="s">
        <v>84</v>
      </c>
      <c r="AL129" s="181">
        <v>3705</v>
      </c>
    </row>
    <row r="130" spans="1:38" x14ac:dyDescent="0.25">
      <c r="A130" s="159" t="s">
        <v>7622</v>
      </c>
      <c r="B130" s="158">
        <v>0.49059999999999998</v>
      </c>
      <c r="C130" s="158" t="s">
        <v>84</v>
      </c>
      <c r="D130" s="158">
        <v>0.65749999999999997</v>
      </c>
      <c r="E130" s="158">
        <v>0.62719999999999998</v>
      </c>
      <c r="F130" s="158" t="s">
        <v>84</v>
      </c>
      <c r="G130" s="158" t="s">
        <v>84</v>
      </c>
      <c r="H130" s="158">
        <v>0.28039999999999998</v>
      </c>
      <c r="I130" s="158" t="s">
        <v>84</v>
      </c>
      <c r="J130" s="158"/>
      <c r="K130" s="158"/>
      <c r="L130" s="158"/>
      <c r="M130" s="158">
        <v>0.45200000000000001</v>
      </c>
      <c r="N130" s="158">
        <v>0.52810000000000001</v>
      </c>
      <c r="O130" s="158" t="s">
        <v>84</v>
      </c>
      <c r="P130" s="158" t="s">
        <v>84</v>
      </c>
      <c r="Q130" s="158">
        <v>0.58389999999999997</v>
      </c>
      <c r="R130" s="158">
        <v>0.72130000000000005</v>
      </c>
      <c r="S130" s="158">
        <v>0.54210000000000003</v>
      </c>
      <c r="T130" s="158">
        <v>0.70089999999999997</v>
      </c>
      <c r="U130" s="158" t="s">
        <v>84</v>
      </c>
      <c r="V130" s="158" t="s">
        <v>84</v>
      </c>
      <c r="W130" s="158" t="s">
        <v>84</v>
      </c>
      <c r="X130" s="158" t="s">
        <v>84</v>
      </c>
      <c r="Y130" s="158">
        <v>0.22720000000000001</v>
      </c>
      <c r="Z130" s="158">
        <v>0.33589999999999998</v>
      </c>
      <c r="AA130" s="158" t="s">
        <v>84</v>
      </c>
      <c r="AB130" s="158" t="s">
        <v>84</v>
      </c>
      <c r="AC130" s="158"/>
      <c r="AD130" s="181">
        <v>776</v>
      </c>
      <c r="AE130" s="181" t="s">
        <v>84</v>
      </c>
      <c r="AF130" s="181">
        <v>230</v>
      </c>
      <c r="AG130" s="181">
        <v>176</v>
      </c>
      <c r="AH130" s="181" t="s">
        <v>84</v>
      </c>
      <c r="AI130" s="181" t="s">
        <v>84</v>
      </c>
      <c r="AJ130" s="181">
        <v>289</v>
      </c>
      <c r="AK130" s="181" t="s">
        <v>84</v>
      </c>
      <c r="AL130" s="181">
        <v>1218</v>
      </c>
    </row>
    <row r="131" spans="1:38" x14ac:dyDescent="0.25">
      <c r="A131" s="159" t="s">
        <v>7623</v>
      </c>
      <c r="B131" s="158">
        <v>0.99990000000000001</v>
      </c>
      <c r="C131" s="158">
        <v>1.0003</v>
      </c>
      <c r="D131" s="158">
        <v>0.97499999999999998</v>
      </c>
      <c r="E131" s="158">
        <v>0.99990000000000001</v>
      </c>
      <c r="F131" s="158">
        <v>0.99980000000000002</v>
      </c>
      <c r="G131" s="158">
        <v>1</v>
      </c>
      <c r="H131" s="158">
        <v>0.99650000000000005</v>
      </c>
      <c r="I131" s="158">
        <v>1.0003</v>
      </c>
      <c r="J131" s="158"/>
      <c r="K131" s="158"/>
      <c r="L131" s="158"/>
      <c r="M131" s="158">
        <v>0.99960000000000004</v>
      </c>
      <c r="N131" s="158">
        <v>1</v>
      </c>
      <c r="O131" s="158">
        <v>1.0003</v>
      </c>
      <c r="P131" s="158">
        <v>1.0003</v>
      </c>
      <c r="Q131" s="158">
        <v>0.92979999999999996</v>
      </c>
      <c r="R131" s="158">
        <v>0.99119999999999997</v>
      </c>
      <c r="S131" s="158">
        <v>0.99929999999999997</v>
      </c>
      <c r="T131" s="158">
        <v>1</v>
      </c>
      <c r="U131" s="158">
        <v>0.999</v>
      </c>
      <c r="V131" s="158">
        <v>1</v>
      </c>
      <c r="W131" s="158">
        <v>1</v>
      </c>
      <c r="X131" s="158">
        <v>1</v>
      </c>
      <c r="Y131" s="158">
        <v>0.99150000000000005</v>
      </c>
      <c r="Z131" s="158">
        <v>0.99860000000000004</v>
      </c>
      <c r="AA131" s="158">
        <v>1.0003</v>
      </c>
      <c r="AB131" s="158">
        <v>1.0003</v>
      </c>
      <c r="AC131" s="158"/>
      <c r="AD131" s="181">
        <v>190102</v>
      </c>
      <c r="AE131" s="181">
        <v>29998</v>
      </c>
      <c r="AF131" s="181">
        <v>149</v>
      </c>
      <c r="AG131" s="181">
        <v>107273</v>
      </c>
      <c r="AH131" s="181">
        <v>36014</v>
      </c>
      <c r="AI131" s="181">
        <v>7207</v>
      </c>
      <c r="AJ131" s="181">
        <v>1663</v>
      </c>
      <c r="AK131" s="181">
        <v>7798</v>
      </c>
      <c r="AL131" s="181">
        <v>912</v>
      </c>
    </row>
    <row r="132" spans="1:38" x14ac:dyDescent="0.25">
      <c r="A132" s="159" t="s">
        <v>7624</v>
      </c>
      <c r="B132" s="158">
        <v>0.98629999999999995</v>
      </c>
      <c r="C132" s="158" t="s">
        <v>84</v>
      </c>
      <c r="D132" s="158" t="s">
        <v>84</v>
      </c>
      <c r="E132" s="158">
        <v>1.0101</v>
      </c>
      <c r="F132" s="158" t="s">
        <v>84</v>
      </c>
      <c r="G132" s="158" t="s">
        <v>84</v>
      </c>
      <c r="H132" s="158" t="s">
        <v>84</v>
      </c>
      <c r="I132" s="158" t="s">
        <v>84</v>
      </c>
      <c r="J132" s="158"/>
      <c r="K132" s="158"/>
      <c r="L132" s="158"/>
      <c r="M132" s="158">
        <v>0.96499999999999997</v>
      </c>
      <c r="N132" s="158">
        <v>0.99470000000000003</v>
      </c>
      <c r="O132" s="158" t="s">
        <v>84</v>
      </c>
      <c r="P132" s="158" t="s">
        <v>84</v>
      </c>
      <c r="Q132" s="158" t="s">
        <v>84</v>
      </c>
      <c r="R132" s="158" t="s">
        <v>84</v>
      </c>
      <c r="S132" s="158">
        <v>1.0101</v>
      </c>
      <c r="T132" s="158">
        <v>1.0101</v>
      </c>
      <c r="U132" s="158" t="s">
        <v>84</v>
      </c>
      <c r="V132" s="158" t="s">
        <v>84</v>
      </c>
      <c r="W132" s="158" t="s">
        <v>84</v>
      </c>
      <c r="X132" s="158" t="s">
        <v>84</v>
      </c>
      <c r="Y132" s="158" t="s">
        <v>84</v>
      </c>
      <c r="Z132" s="158" t="s">
        <v>84</v>
      </c>
      <c r="AA132" s="158" t="s">
        <v>84</v>
      </c>
      <c r="AB132" s="158" t="s">
        <v>84</v>
      </c>
      <c r="AC132" s="158"/>
      <c r="AD132" s="181">
        <v>796</v>
      </c>
      <c r="AE132" s="181" t="s">
        <v>84</v>
      </c>
      <c r="AF132" s="181" t="s">
        <v>84</v>
      </c>
      <c r="AG132" s="181">
        <v>462</v>
      </c>
      <c r="AH132" s="181" t="s">
        <v>84</v>
      </c>
      <c r="AI132" s="181" t="s">
        <v>84</v>
      </c>
      <c r="AJ132" s="181" t="s">
        <v>84</v>
      </c>
      <c r="AK132" s="181" t="s">
        <v>84</v>
      </c>
      <c r="AL132" s="181">
        <v>82</v>
      </c>
    </row>
    <row r="133" spans="1:38" x14ac:dyDescent="0.25">
      <c r="A133" s="159" t="s">
        <v>7625</v>
      </c>
      <c r="B133" s="158">
        <v>1</v>
      </c>
      <c r="C133" s="158">
        <v>1</v>
      </c>
      <c r="D133" s="158">
        <v>1.0002</v>
      </c>
      <c r="E133" s="158">
        <v>1</v>
      </c>
      <c r="F133" s="158">
        <v>1</v>
      </c>
      <c r="G133" s="158">
        <v>1</v>
      </c>
      <c r="H133" s="158">
        <v>0.99950000000000006</v>
      </c>
      <c r="I133" s="158">
        <v>1.0001</v>
      </c>
      <c r="J133" s="158"/>
      <c r="K133" s="158"/>
      <c r="L133" s="158"/>
      <c r="M133" s="158">
        <v>1</v>
      </c>
      <c r="N133" s="158">
        <v>1</v>
      </c>
      <c r="O133" s="158">
        <v>1</v>
      </c>
      <c r="P133" s="158">
        <v>1</v>
      </c>
      <c r="Q133" s="158">
        <v>1.0002</v>
      </c>
      <c r="R133" s="158">
        <v>1.0002</v>
      </c>
      <c r="S133" s="158">
        <v>1</v>
      </c>
      <c r="T133" s="158">
        <v>1</v>
      </c>
      <c r="U133" s="158">
        <v>0</v>
      </c>
      <c r="V133" s="158">
        <v>1</v>
      </c>
      <c r="W133" s="158">
        <v>1</v>
      </c>
      <c r="X133" s="158">
        <v>1</v>
      </c>
      <c r="Y133" s="158">
        <v>0.99519999999999997</v>
      </c>
      <c r="Z133" s="158">
        <v>0.99990000000000001</v>
      </c>
      <c r="AA133" s="158">
        <v>1.0001</v>
      </c>
      <c r="AB133" s="158">
        <v>1.0001</v>
      </c>
      <c r="AC133" s="158"/>
      <c r="AD133" s="181">
        <v>190102</v>
      </c>
      <c r="AE133" s="181">
        <v>29998</v>
      </c>
      <c r="AF133" s="181">
        <v>149</v>
      </c>
      <c r="AG133" s="181">
        <v>107273</v>
      </c>
      <c r="AH133" s="181">
        <v>36014</v>
      </c>
      <c r="AI133" s="181">
        <v>7207</v>
      </c>
      <c r="AJ133" s="181">
        <v>1663</v>
      </c>
      <c r="AK133" s="181">
        <v>7798</v>
      </c>
      <c r="AL133" s="181">
        <v>912</v>
      </c>
    </row>
    <row r="134" spans="1:38" x14ac:dyDescent="0.25">
      <c r="A134" s="159" t="s">
        <v>7626</v>
      </c>
      <c r="B134" s="158">
        <v>0.99660000000000004</v>
      </c>
      <c r="C134" s="158" t="s">
        <v>84</v>
      </c>
      <c r="D134" s="158" t="s">
        <v>84</v>
      </c>
      <c r="E134" s="158">
        <v>0.99950000000000006</v>
      </c>
      <c r="F134" s="158" t="s">
        <v>84</v>
      </c>
      <c r="G134" s="158" t="s">
        <v>84</v>
      </c>
      <c r="H134" s="158" t="s">
        <v>84</v>
      </c>
      <c r="I134" s="158" t="s">
        <v>84</v>
      </c>
      <c r="J134" s="158"/>
      <c r="K134" s="158"/>
      <c r="L134" s="158"/>
      <c r="M134" s="158">
        <v>0.98550000000000004</v>
      </c>
      <c r="N134" s="158">
        <v>0.99919999999999998</v>
      </c>
      <c r="O134" s="158" t="s">
        <v>84</v>
      </c>
      <c r="P134" s="158" t="s">
        <v>84</v>
      </c>
      <c r="Q134" s="158" t="s">
        <v>84</v>
      </c>
      <c r="R134" s="158" t="s">
        <v>84</v>
      </c>
      <c r="S134" s="158">
        <v>9.9699999999999997E-2</v>
      </c>
      <c r="T134" s="158">
        <v>1</v>
      </c>
      <c r="U134" s="158" t="s">
        <v>84</v>
      </c>
      <c r="V134" s="158" t="s">
        <v>84</v>
      </c>
      <c r="W134" s="158" t="s">
        <v>84</v>
      </c>
      <c r="X134" s="158" t="s">
        <v>84</v>
      </c>
      <c r="Y134" s="158" t="s">
        <v>84</v>
      </c>
      <c r="Z134" s="158" t="s">
        <v>84</v>
      </c>
      <c r="AA134" s="158" t="s">
        <v>84</v>
      </c>
      <c r="AB134" s="158" t="s">
        <v>84</v>
      </c>
      <c r="AC134" s="158"/>
      <c r="AD134" s="181">
        <v>796</v>
      </c>
      <c r="AE134" s="181" t="s">
        <v>84</v>
      </c>
      <c r="AF134" s="181" t="s">
        <v>84</v>
      </c>
      <c r="AG134" s="181">
        <v>462</v>
      </c>
      <c r="AH134" s="181" t="s">
        <v>84</v>
      </c>
      <c r="AI134" s="181" t="s">
        <v>84</v>
      </c>
      <c r="AJ134" s="181" t="s">
        <v>84</v>
      </c>
      <c r="AK134" s="181" t="s">
        <v>84</v>
      </c>
      <c r="AL134" s="181">
        <v>82</v>
      </c>
    </row>
    <row r="135" spans="1:38" x14ac:dyDescent="0.25">
      <c r="A135" s="159" t="s">
        <v>7627</v>
      </c>
      <c r="B135" s="158">
        <v>0.99970000000000003</v>
      </c>
      <c r="C135" s="158">
        <v>1.0001</v>
      </c>
      <c r="D135" s="158">
        <v>0.94059999999999999</v>
      </c>
      <c r="E135" s="158">
        <v>0.99970000000000003</v>
      </c>
      <c r="F135" s="158">
        <v>0.99970000000000003</v>
      </c>
      <c r="G135" s="158">
        <v>1.0005999999999999</v>
      </c>
      <c r="H135" s="158">
        <v>0.98950000000000005</v>
      </c>
      <c r="I135" s="158">
        <v>1.0004999999999999</v>
      </c>
      <c r="J135" s="158"/>
      <c r="K135" s="158"/>
      <c r="L135" s="158"/>
      <c r="M135" s="158">
        <v>0.99939999999999996</v>
      </c>
      <c r="N135" s="158">
        <v>0.99980000000000002</v>
      </c>
      <c r="O135" s="158">
        <v>1.0001</v>
      </c>
      <c r="P135" s="158">
        <v>1.0001</v>
      </c>
      <c r="Q135" s="158">
        <v>0.8841</v>
      </c>
      <c r="R135" s="158">
        <v>0.97</v>
      </c>
      <c r="S135" s="158">
        <v>0.99929999999999997</v>
      </c>
      <c r="T135" s="158">
        <v>0.99990000000000001</v>
      </c>
      <c r="U135" s="158">
        <v>0.99870000000000003</v>
      </c>
      <c r="V135" s="158">
        <v>0.99990000000000001</v>
      </c>
      <c r="W135" s="158">
        <v>1.0005999999999999</v>
      </c>
      <c r="X135" s="158">
        <v>1.0005999999999999</v>
      </c>
      <c r="Y135" s="158">
        <v>0.98250000000000004</v>
      </c>
      <c r="Z135" s="158">
        <v>0.99370000000000003</v>
      </c>
      <c r="AA135" s="158">
        <v>1.0004999999999999</v>
      </c>
      <c r="AB135" s="158">
        <v>1.0004999999999999</v>
      </c>
      <c r="AC135" s="158"/>
      <c r="AD135" s="181">
        <v>190102</v>
      </c>
      <c r="AE135" s="181">
        <v>29998</v>
      </c>
      <c r="AF135" s="181">
        <v>149</v>
      </c>
      <c r="AG135" s="181">
        <v>107273</v>
      </c>
      <c r="AH135" s="181">
        <v>36014</v>
      </c>
      <c r="AI135" s="181">
        <v>7207</v>
      </c>
      <c r="AJ135" s="181">
        <v>1663</v>
      </c>
      <c r="AK135" s="181">
        <v>7798</v>
      </c>
      <c r="AL135" s="181">
        <v>912</v>
      </c>
    </row>
    <row r="136" spans="1:38" x14ac:dyDescent="0.25">
      <c r="A136" s="159" t="s">
        <v>7628</v>
      </c>
      <c r="B136" s="158">
        <v>0.97540000000000004</v>
      </c>
      <c r="C136" s="158" t="s">
        <v>84</v>
      </c>
      <c r="D136" s="158" t="s">
        <v>84</v>
      </c>
      <c r="E136" s="158">
        <v>1.0059</v>
      </c>
      <c r="F136" s="158" t="s">
        <v>84</v>
      </c>
      <c r="G136" s="158" t="s">
        <v>84</v>
      </c>
      <c r="H136" s="158" t="s">
        <v>84</v>
      </c>
      <c r="I136" s="158" t="s">
        <v>84</v>
      </c>
      <c r="J136" s="158"/>
      <c r="K136" s="158"/>
      <c r="L136" s="158"/>
      <c r="M136" s="158">
        <v>0.94769999999999999</v>
      </c>
      <c r="N136" s="158">
        <v>0.98850000000000005</v>
      </c>
      <c r="O136" s="158" t="s">
        <v>84</v>
      </c>
      <c r="P136" s="158" t="s">
        <v>84</v>
      </c>
      <c r="Q136" s="158" t="s">
        <v>84</v>
      </c>
      <c r="R136" s="158" t="s">
        <v>84</v>
      </c>
      <c r="S136" s="158">
        <v>1.0059</v>
      </c>
      <c r="T136" s="158">
        <v>1.0059</v>
      </c>
      <c r="U136" s="158" t="s">
        <v>84</v>
      </c>
      <c r="V136" s="158" t="s">
        <v>84</v>
      </c>
      <c r="W136" s="158" t="s">
        <v>84</v>
      </c>
      <c r="X136" s="158" t="s">
        <v>84</v>
      </c>
      <c r="Y136" s="158" t="s">
        <v>84</v>
      </c>
      <c r="Z136" s="158" t="s">
        <v>84</v>
      </c>
      <c r="AA136" s="158" t="s">
        <v>84</v>
      </c>
      <c r="AB136" s="158" t="s">
        <v>84</v>
      </c>
      <c r="AC136" s="158"/>
      <c r="AD136" s="181">
        <v>796</v>
      </c>
      <c r="AE136" s="181" t="s">
        <v>84</v>
      </c>
      <c r="AF136" s="181" t="s">
        <v>84</v>
      </c>
      <c r="AG136" s="181">
        <v>462</v>
      </c>
      <c r="AH136" s="181" t="s">
        <v>84</v>
      </c>
      <c r="AI136" s="181" t="s">
        <v>84</v>
      </c>
      <c r="AJ136" s="181" t="s">
        <v>84</v>
      </c>
      <c r="AK136" s="181" t="s">
        <v>84</v>
      </c>
      <c r="AL136" s="181">
        <v>82</v>
      </c>
    </row>
    <row r="137" spans="1:38" x14ac:dyDescent="0.25">
      <c r="A137" s="159" t="s">
        <v>7629</v>
      </c>
      <c r="B137" s="158">
        <v>0.99950000000000006</v>
      </c>
      <c r="C137" s="158">
        <v>1.0001</v>
      </c>
      <c r="D137" s="158">
        <v>0.92720000000000002</v>
      </c>
      <c r="E137" s="158">
        <v>0.99939999999999996</v>
      </c>
      <c r="F137" s="158">
        <v>0.99970000000000003</v>
      </c>
      <c r="G137" s="158">
        <v>1.0004</v>
      </c>
      <c r="H137" s="158">
        <v>0.98729999999999996</v>
      </c>
      <c r="I137" s="158">
        <v>1.0002</v>
      </c>
      <c r="J137" s="158"/>
      <c r="K137" s="158"/>
      <c r="L137" s="158"/>
      <c r="M137" s="158">
        <v>0.99919999999999998</v>
      </c>
      <c r="N137" s="158">
        <v>0.99970000000000003</v>
      </c>
      <c r="O137" s="158">
        <v>1.0001</v>
      </c>
      <c r="P137" s="158">
        <v>1.0001</v>
      </c>
      <c r="Q137" s="158">
        <v>0.86619999999999997</v>
      </c>
      <c r="R137" s="158">
        <v>0.96099999999999997</v>
      </c>
      <c r="S137" s="158">
        <v>0.999</v>
      </c>
      <c r="T137" s="158">
        <v>0.99970000000000003</v>
      </c>
      <c r="U137" s="158">
        <v>0.99829999999999997</v>
      </c>
      <c r="V137" s="158">
        <v>0.99990000000000001</v>
      </c>
      <c r="W137" s="158">
        <v>1.0004</v>
      </c>
      <c r="X137" s="158">
        <v>1.0004</v>
      </c>
      <c r="Y137" s="158">
        <v>0.97950000000000004</v>
      </c>
      <c r="Z137" s="158">
        <v>0.99219999999999997</v>
      </c>
      <c r="AA137" s="158">
        <v>1.0002</v>
      </c>
      <c r="AB137" s="158">
        <v>1.0002</v>
      </c>
      <c r="AC137" s="158"/>
      <c r="AD137" s="181">
        <v>190102</v>
      </c>
      <c r="AE137" s="181">
        <v>29998</v>
      </c>
      <c r="AF137" s="181">
        <v>149</v>
      </c>
      <c r="AG137" s="181">
        <v>107273</v>
      </c>
      <c r="AH137" s="181">
        <v>36014</v>
      </c>
      <c r="AI137" s="181">
        <v>7207</v>
      </c>
      <c r="AJ137" s="181">
        <v>1663</v>
      </c>
      <c r="AK137" s="181">
        <v>7798</v>
      </c>
      <c r="AL137" s="181">
        <v>912</v>
      </c>
    </row>
    <row r="138" spans="1:38" x14ac:dyDescent="0.25">
      <c r="A138" s="159" t="s">
        <v>7630</v>
      </c>
      <c r="B138" s="158">
        <v>0.98140000000000005</v>
      </c>
      <c r="C138" s="158" t="s">
        <v>84</v>
      </c>
      <c r="D138" s="158" t="s">
        <v>84</v>
      </c>
      <c r="E138" s="158">
        <v>1.0170999999999999</v>
      </c>
      <c r="F138" s="158" t="s">
        <v>84</v>
      </c>
      <c r="G138" s="158" t="s">
        <v>84</v>
      </c>
      <c r="H138" s="158" t="s">
        <v>84</v>
      </c>
      <c r="I138" s="158" t="s">
        <v>84</v>
      </c>
      <c r="J138" s="158"/>
      <c r="K138" s="158"/>
      <c r="L138" s="158"/>
      <c r="M138" s="158">
        <v>0.94089999999999996</v>
      </c>
      <c r="N138" s="158">
        <v>0.99429999999999996</v>
      </c>
      <c r="O138" s="158" t="s">
        <v>84</v>
      </c>
      <c r="P138" s="158" t="s">
        <v>84</v>
      </c>
      <c r="Q138" s="158" t="s">
        <v>84</v>
      </c>
      <c r="R138" s="158" t="s">
        <v>84</v>
      </c>
      <c r="S138" s="158">
        <v>1.0170999999999999</v>
      </c>
      <c r="T138" s="158">
        <v>1.0170999999999999</v>
      </c>
      <c r="U138" s="158" t="s">
        <v>84</v>
      </c>
      <c r="V138" s="158" t="s">
        <v>84</v>
      </c>
      <c r="W138" s="158" t="s">
        <v>84</v>
      </c>
      <c r="X138" s="158" t="s">
        <v>84</v>
      </c>
      <c r="Y138" s="158" t="s">
        <v>84</v>
      </c>
      <c r="Z138" s="158" t="s">
        <v>84</v>
      </c>
      <c r="AA138" s="158" t="s">
        <v>84</v>
      </c>
      <c r="AB138" s="158" t="s">
        <v>84</v>
      </c>
      <c r="AC138" s="158"/>
      <c r="AD138" s="181">
        <v>796</v>
      </c>
      <c r="AE138" s="181" t="s">
        <v>84</v>
      </c>
      <c r="AF138" s="181" t="s">
        <v>84</v>
      </c>
      <c r="AG138" s="181">
        <v>462</v>
      </c>
      <c r="AH138" s="181" t="s">
        <v>84</v>
      </c>
      <c r="AI138" s="181" t="s">
        <v>84</v>
      </c>
      <c r="AJ138" s="181" t="s">
        <v>84</v>
      </c>
      <c r="AK138" s="181" t="s">
        <v>84</v>
      </c>
      <c r="AL138" s="181">
        <v>82</v>
      </c>
    </row>
    <row r="139" spans="1:38" x14ac:dyDescent="0.25">
      <c r="A139" s="159" t="s">
        <v>7631</v>
      </c>
      <c r="B139" s="158">
        <v>1</v>
      </c>
      <c r="C139" s="158">
        <v>1.0001</v>
      </c>
      <c r="D139" s="158">
        <v>0.99380000000000002</v>
      </c>
      <c r="E139" s="158">
        <v>1.0001</v>
      </c>
      <c r="F139" s="158">
        <v>0.99990000000000001</v>
      </c>
      <c r="G139" s="158">
        <v>1.0001</v>
      </c>
      <c r="H139" s="158">
        <v>0.99960000000000004</v>
      </c>
      <c r="I139" s="158">
        <v>1.0002</v>
      </c>
      <c r="J139" s="158"/>
      <c r="K139" s="158"/>
      <c r="L139" s="158"/>
      <c r="M139" s="158">
        <v>1</v>
      </c>
      <c r="N139" s="158">
        <v>1</v>
      </c>
      <c r="O139" s="158">
        <v>1.0001</v>
      </c>
      <c r="P139" s="158">
        <v>1.0001</v>
      </c>
      <c r="Q139" s="158">
        <v>0.94969999999999999</v>
      </c>
      <c r="R139" s="158">
        <v>0.99919999999999998</v>
      </c>
      <c r="S139" s="158">
        <v>1.0001</v>
      </c>
      <c r="T139" s="158">
        <v>1.0001</v>
      </c>
      <c r="U139" s="158">
        <v>0.99919999999999998</v>
      </c>
      <c r="V139" s="158">
        <v>1</v>
      </c>
      <c r="W139" s="158">
        <v>1.0001</v>
      </c>
      <c r="X139" s="158">
        <v>1.0001</v>
      </c>
      <c r="Y139" s="158">
        <v>0.99319999999999997</v>
      </c>
      <c r="Z139" s="158">
        <v>1</v>
      </c>
      <c r="AA139" s="158">
        <v>1.0002</v>
      </c>
      <c r="AB139" s="158">
        <v>1.0002</v>
      </c>
      <c r="AC139" s="158"/>
      <c r="AD139" s="181">
        <v>190102</v>
      </c>
      <c r="AE139" s="181">
        <v>29998</v>
      </c>
      <c r="AF139" s="181">
        <v>149</v>
      </c>
      <c r="AG139" s="181">
        <v>107273</v>
      </c>
      <c r="AH139" s="181">
        <v>36014</v>
      </c>
      <c r="AI139" s="181">
        <v>7207</v>
      </c>
      <c r="AJ139" s="181">
        <v>1663</v>
      </c>
      <c r="AK139" s="181">
        <v>7798</v>
      </c>
      <c r="AL139" s="181">
        <v>912</v>
      </c>
    </row>
    <row r="140" spans="1:38" x14ac:dyDescent="0.25">
      <c r="A140" s="159" t="s">
        <v>7632</v>
      </c>
      <c r="B140" s="158">
        <v>0.99239999999999995</v>
      </c>
      <c r="C140" s="158" t="s">
        <v>84</v>
      </c>
      <c r="D140" s="158" t="s">
        <v>84</v>
      </c>
      <c r="E140" s="158">
        <v>1.0028999999999999</v>
      </c>
      <c r="F140" s="158" t="s">
        <v>84</v>
      </c>
      <c r="G140" s="158" t="s">
        <v>84</v>
      </c>
      <c r="H140" s="158" t="s">
        <v>84</v>
      </c>
      <c r="I140" s="158" t="s">
        <v>84</v>
      </c>
      <c r="J140" s="158"/>
      <c r="K140" s="158"/>
      <c r="L140" s="158"/>
      <c r="M140" s="158">
        <v>0.97889999999999999</v>
      </c>
      <c r="N140" s="158">
        <v>0.99729999999999996</v>
      </c>
      <c r="O140" s="158" t="s">
        <v>84</v>
      </c>
      <c r="P140" s="158" t="s">
        <v>84</v>
      </c>
      <c r="Q140" s="158" t="s">
        <v>84</v>
      </c>
      <c r="R140" s="158" t="s">
        <v>84</v>
      </c>
      <c r="S140" s="158">
        <v>1.0028999999999999</v>
      </c>
      <c r="T140" s="158">
        <v>1.0028999999999999</v>
      </c>
      <c r="U140" s="158" t="s">
        <v>84</v>
      </c>
      <c r="V140" s="158" t="s">
        <v>84</v>
      </c>
      <c r="W140" s="158" t="s">
        <v>84</v>
      </c>
      <c r="X140" s="158" t="s">
        <v>84</v>
      </c>
      <c r="Y140" s="158" t="s">
        <v>84</v>
      </c>
      <c r="Z140" s="158" t="s">
        <v>84</v>
      </c>
      <c r="AA140" s="158" t="s">
        <v>84</v>
      </c>
      <c r="AB140" s="158" t="s">
        <v>84</v>
      </c>
      <c r="AC140" s="158"/>
      <c r="AD140" s="181">
        <v>796</v>
      </c>
      <c r="AE140" s="181" t="s">
        <v>84</v>
      </c>
      <c r="AF140" s="181" t="s">
        <v>84</v>
      </c>
      <c r="AG140" s="181">
        <v>462</v>
      </c>
      <c r="AH140" s="181" t="s">
        <v>84</v>
      </c>
      <c r="AI140" s="181" t="s">
        <v>84</v>
      </c>
      <c r="AJ140" s="181" t="s">
        <v>84</v>
      </c>
      <c r="AK140" s="181" t="s">
        <v>84</v>
      </c>
      <c r="AL140" s="181">
        <v>82</v>
      </c>
    </row>
    <row r="141" spans="1:38" x14ac:dyDescent="0.25">
      <c r="A141" s="159" t="s">
        <v>7633</v>
      </c>
      <c r="B141" s="158">
        <v>1</v>
      </c>
      <c r="C141" s="158">
        <v>1.0002</v>
      </c>
      <c r="D141" s="158">
        <v>0.99429999999999996</v>
      </c>
      <c r="E141" s="158">
        <v>1.0001</v>
      </c>
      <c r="F141" s="158">
        <v>0.99990000000000001</v>
      </c>
      <c r="G141" s="158">
        <v>0.99990000000000001</v>
      </c>
      <c r="H141" s="158">
        <v>0.99670000000000003</v>
      </c>
      <c r="I141" s="158">
        <v>1.0002</v>
      </c>
      <c r="J141" s="158"/>
      <c r="K141" s="158"/>
      <c r="L141" s="158"/>
      <c r="M141" s="158">
        <v>1</v>
      </c>
      <c r="N141" s="158">
        <v>1</v>
      </c>
      <c r="O141" s="158">
        <v>1.0002</v>
      </c>
      <c r="P141" s="158">
        <v>1.0002</v>
      </c>
      <c r="Q141" s="158">
        <v>0.9446</v>
      </c>
      <c r="R141" s="158">
        <v>0.99939999999999996</v>
      </c>
      <c r="S141" s="158">
        <v>1.0001</v>
      </c>
      <c r="T141" s="158">
        <v>1.0001</v>
      </c>
      <c r="U141" s="158">
        <v>0.99780000000000002</v>
      </c>
      <c r="V141" s="158">
        <v>1</v>
      </c>
      <c r="W141" s="158">
        <v>0.99390000000000001</v>
      </c>
      <c r="X141" s="158">
        <v>1</v>
      </c>
      <c r="Y141" s="158">
        <v>0.99209999999999998</v>
      </c>
      <c r="Z141" s="158">
        <v>0.99870000000000003</v>
      </c>
      <c r="AA141" s="158">
        <v>1.0002</v>
      </c>
      <c r="AB141" s="158">
        <v>1.0002</v>
      </c>
      <c r="AC141" s="158"/>
      <c r="AD141" s="181">
        <v>190102</v>
      </c>
      <c r="AE141" s="181">
        <v>29998</v>
      </c>
      <c r="AF141" s="181">
        <v>149</v>
      </c>
      <c r="AG141" s="181">
        <v>107273</v>
      </c>
      <c r="AH141" s="181">
        <v>36014</v>
      </c>
      <c r="AI141" s="181">
        <v>7207</v>
      </c>
      <c r="AJ141" s="181">
        <v>1663</v>
      </c>
      <c r="AK141" s="181">
        <v>7798</v>
      </c>
      <c r="AL141" s="181">
        <v>912</v>
      </c>
    </row>
    <row r="142" spans="1:38" x14ac:dyDescent="0.25">
      <c r="A142" s="159" t="s">
        <v>7634</v>
      </c>
      <c r="B142" s="158">
        <v>0.99119999999999997</v>
      </c>
      <c r="C142" s="158" t="s">
        <v>84</v>
      </c>
      <c r="D142" s="158" t="s">
        <v>84</v>
      </c>
      <c r="E142" s="158">
        <v>1.0037</v>
      </c>
      <c r="F142" s="158" t="s">
        <v>84</v>
      </c>
      <c r="G142" s="158" t="s">
        <v>84</v>
      </c>
      <c r="H142" s="158" t="s">
        <v>84</v>
      </c>
      <c r="I142" s="158" t="s">
        <v>84</v>
      </c>
      <c r="J142" s="158"/>
      <c r="K142" s="158"/>
      <c r="L142" s="158"/>
      <c r="M142" s="158">
        <v>0.97399999999999998</v>
      </c>
      <c r="N142" s="158">
        <v>0.997</v>
      </c>
      <c r="O142" s="158" t="s">
        <v>84</v>
      </c>
      <c r="P142" s="158" t="s">
        <v>84</v>
      </c>
      <c r="Q142" s="158" t="s">
        <v>84</v>
      </c>
      <c r="R142" s="158" t="s">
        <v>84</v>
      </c>
      <c r="S142" s="158">
        <v>1.0037</v>
      </c>
      <c r="T142" s="158">
        <v>1.0037</v>
      </c>
      <c r="U142" s="158" t="s">
        <v>84</v>
      </c>
      <c r="V142" s="158" t="s">
        <v>84</v>
      </c>
      <c r="W142" s="158" t="s">
        <v>84</v>
      </c>
      <c r="X142" s="158" t="s">
        <v>84</v>
      </c>
      <c r="Y142" s="158" t="s">
        <v>84</v>
      </c>
      <c r="Z142" s="158" t="s">
        <v>84</v>
      </c>
      <c r="AA142" s="158" t="s">
        <v>84</v>
      </c>
      <c r="AB142" s="158" t="s">
        <v>84</v>
      </c>
      <c r="AC142" s="158"/>
      <c r="AD142" s="181">
        <v>796</v>
      </c>
      <c r="AE142" s="181" t="s">
        <v>84</v>
      </c>
      <c r="AF142" s="181" t="s">
        <v>84</v>
      </c>
      <c r="AG142" s="181">
        <v>462</v>
      </c>
      <c r="AH142" s="181" t="s">
        <v>84</v>
      </c>
      <c r="AI142" s="181" t="s">
        <v>84</v>
      </c>
      <c r="AJ142" s="181" t="s">
        <v>84</v>
      </c>
      <c r="AK142" s="181" t="s">
        <v>84</v>
      </c>
      <c r="AL142" s="181">
        <v>82</v>
      </c>
    </row>
    <row r="143" spans="1:38" x14ac:dyDescent="0.25">
      <c r="A143" s="159" t="s">
        <v>7635</v>
      </c>
      <c r="B143" s="158">
        <v>1</v>
      </c>
      <c r="C143" s="158">
        <v>1.0002</v>
      </c>
      <c r="D143" s="158">
        <v>0.98799999999999999</v>
      </c>
      <c r="E143" s="158">
        <v>1</v>
      </c>
      <c r="F143" s="158">
        <v>0.99980000000000002</v>
      </c>
      <c r="G143" s="158">
        <v>0.99990000000000001</v>
      </c>
      <c r="H143" s="158">
        <v>0.99690000000000001</v>
      </c>
      <c r="I143" s="158">
        <v>1.0003</v>
      </c>
      <c r="J143" s="158"/>
      <c r="K143" s="158"/>
      <c r="L143" s="158"/>
      <c r="M143" s="158">
        <v>0</v>
      </c>
      <c r="N143" s="158">
        <v>1</v>
      </c>
      <c r="O143" s="158">
        <v>1.0002</v>
      </c>
      <c r="P143" s="158">
        <v>1.0002</v>
      </c>
      <c r="Q143" s="158">
        <v>0.94450000000000001</v>
      </c>
      <c r="R143" s="158">
        <v>0.99750000000000005</v>
      </c>
      <c r="S143" s="158">
        <v>1</v>
      </c>
      <c r="T143" s="158">
        <v>1</v>
      </c>
      <c r="U143" s="158">
        <v>0.99919999999999998</v>
      </c>
      <c r="V143" s="158">
        <v>1</v>
      </c>
      <c r="W143" s="158">
        <v>0.98240000000000005</v>
      </c>
      <c r="X143" s="158">
        <v>1</v>
      </c>
      <c r="Y143" s="158">
        <v>0.99219999999999997</v>
      </c>
      <c r="Z143" s="158">
        <v>0.99880000000000002</v>
      </c>
      <c r="AA143" s="158">
        <v>1.0003</v>
      </c>
      <c r="AB143" s="158">
        <v>1.0003</v>
      </c>
      <c r="AC143" s="158"/>
      <c r="AD143" s="181">
        <v>190102</v>
      </c>
      <c r="AE143" s="181">
        <v>29998</v>
      </c>
      <c r="AF143" s="181">
        <v>149</v>
      </c>
      <c r="AG143" s="181">
        <v>107273</v>
      </c>
      <c r="AH143" s="181">
        <v>36014</v>
      </c>
      <c r="AI143" s="181">
        <v>7207</v>
      </c>
      <c r="AJ143" s="181">
        <v>1663</v>
      </c>
      <c r="AK143" s="181">
        <v>7798</v>
      </c>
      <c r="AL143" s="181">
        <v>912</v>
      </c>
    </row>
    <row r="144" spans="1:38" x14ac:dyDescent="0.25">
      <c r="A144" s="159" t="s">
        <v>7636</v>
      </c>
      <c r="B144" s="158">
        <v>0.98619999999999997</v>
      </c>
      <c r="C144" s="158" t="s">
        <v>84</v>
      </c>
      <c r="D144" s="158" t="s">
        <v>84</v>
      </c>
      <c r="E144" s="158">
        <v>1.0045999999999999</v>
      </c>
      <c r="F144" s="158" t="s">
        <v>84</v>
      </c>
      <c r="G144" s="158" t="s">
        <v>84</v>
      </c>
      <c r="H144" s="158" t="s">
        <v>84</v>
      </c>
      <c r="I144" s="158" t="s">
        <v>84</v>
      </c>
      <c r="J144" s="158"/>
      <c r="K144" s="158"/>
      <c r="L144" s="158"/>
      <c r="M144" s="158">
        <v>0.96750000000000003</v>
      </c>
      <c r="N144" s="158">
        <v>0.99419999999999997</v>
      </c>
      <c r="O144" s="158" t="s">
        <v>84</v>
      </c>
      <c r="P144" s="158" t="s">
        <v>84</v>
      </c>
      <c r="Q144" s="158" t="s">
        <v>84</v>
      </c>
      <c r="R144" s="158" t="s">
        <v>84</v>
      </c>
      <c r="S144" s="158">
        <v>1.0045999999999999</v>
      </c>
      <c r="T144" s="158">
        <v>1.0045999999999999</v>
      </c>
      <c r="U144" s="158" t="s">
        <v>84</v>
      </c>
      <c r="V144" s="158" t="s">
        <v>84</v>
      </c>
      <c r="W144" s="158" t="s">
        <v>84</v>
      </c>
      <c r="X144" s="158" t="s">
        <v>84</v>
      </c>
      <c r="Y144" s="158" t="s">
        <v>84</v>
      </c>
      <c r="Z144" s="158" t="s">
        <v>84</v>
      </c>
      <c r="AA144" s="158" t="s">
        <v>84</v>
      </c>
      <c r="AB144" s="158" t="s">
        <v>84</v>
      </c>
      <c r="AC144" s="158"/>
      <c r="AD144" s="181">
        <v>796</v>
      </c>
      <c r="AE144" s="181" t="s">
        <v>84</v>
      </c>
      <c r="AF144" s="181" t="s">
        <v>84</v>
      </c>
      <c r="AG144" s="181">
        <v>462</v>
      </c>
      <c r="AH144" s="181" t="s">
        <v>84</v>
      </c>
      <c r="AI144" s="181" t="s">
        <v>84</v>
      </c>
      <c r="AJ144" s="181" t="s">
        <v>84</v>
      </c>
      <c r="AK144" s="181" t="s">
        <v>84</v>
      </c>
      <c r="AL144" s="181">
        <v>82</v>
      </c>
    </row>
    <row r="145" spans="1:38" x14ac:dyDescent="0.25">
      <c r="A145" s="159" t="s">
        <v>7637</v>
      </c>
      <c r="B145" s="158">
        <v>0.9466</v>
      </c>
      <c r="C145" s="158" t="s">
        <v>84</v>
      </c>
      <c r="D145" s="158" t="s">
        <v>84</v>
      </c>
      <c r="E145" s="158" t="s">
        <v>84</v>
      </c>
      <c r="F145" s="158" t="s">
        <v>84</v>
      </c>
      <c r="G145" s="158" t="s">
        <v>84</v>
      </c>
      <c r="H145" s="158" t="s">
        <v>84</v>
      </c>
      <c r="I145" s="158" t="s">
        <v>84</v>
      </c>
      <c r="J145" s="158"/>
      <c r="K145" s="158"/>
      <c r="L145" s="158"/>
      <c r="M145" s="158">
        <v>0.89270000000000005</v>
      </c>
      <c r="N145" s="158">
        <v>0.9738</v>
      </c>
      <c r="O145" s="158" t="s">
        <v>84</v>
      </c>
      <c r="P145" s="158" t="s">
        <v>84</v>
      </c>
      <c r="Q145" s="158" t="s">
        <v>84</v>
      </c>
      <c r="R145" s="158" t="s">
        <v>84</v>
      </c>
      <c r="S145" s="158" t="s">
        <v>84</v>
      </c>
      <c r="T145" s="158" t="s">
        <v>84</v>
      </c>
      <c r="U145" s="158" t="s">
        <v>84</v>
      </c>
      <c r="V145" s="158" t="s">
        <v>84</v>
      </c>
      <c r="W145" s="158" t="s">
        <v>84</v>
      </c>
      <c r="X145" s="158" t="s">
        <v>84</v>
      </c>
      <c r="Y145" s="158" t="s">
        <v>84</v>
      </c>
      <c r="Z145" s="158" t="s">
        <v>84</v>
      </c>
      <c r="AA145" s="158" t="s">
        <v>84</v>
      </c>
      <c r="AB145" s="158" t="s">
        <v>84</v>
      </c>
      <c r="AC145" s="158"/>
      <c r="AD145" s="181">
        <v>143</v>
      </c>
      <c r="AE145" s="181" t="s">
        <v>84</v>
      </c>
      <c r="AF145" s="181" t="s">
        <v>84</v>
      </c>
      <c r="AG145" s="181" t="s">
        <v>84</v>
      </c>
      <c r="AH145" s="181" t="s">
        <v>84</v>
      </c>
      <c r="AI145" s="181" t="s">
        <v>84</v>
      </c>
      <c r="AJ145" s="181" t="s">
        <v>84</v>
      </c>
      <c r="AK145" s="181" t="s">
        <v>84</v>
      </c>
      <c r="AL145" s="181">
        <v>12</v>
      </c>
    </row>
    <row r="146" spans="1:38" x14ac:dyDescent="0.25">
      <c r="A146" s="159" t="s">
        <v>7638</v>
      </c>
      <c r="B146" s="158">
        <v>0.97919999999999996</v>
      </c>
      <c r="C146" s="158" t="s">
        <v>84</v>
      </c>
      <c r="D146" s="158" t="s">
        <v>84</v>
      </c>
      <c r="E146" s="158" t="s">
        <v>84</v>
      </c>
      <c r="F146" s="158" t="s">
        <v>84</v>
      </c>
      <c r="G146" s="158" t="s">
        <v>84</v>
      </c>
      <c r="H146" s="158" t="s">
        <v>84</v>
      </c>
      <c r="I146" s="158" t="s">
        <v>84</v>
      </c>
      <c r="J146" s="158"/>
      <c r="K146" s="158"/>
      <c r="L146" s="158"/>
      <c r="M146" s="158">
        <v>0.93630000000000002</v>
      </c>
      <c r="N146" s="158">
        <v>0.99329999999999996</v>
      </c>
      <c r="O146" s="158" t="s">
        <v>84</v>
      </c>
      <c r="P146" s="158" t="s">
        <v>84</v>
      </c>
      <c r="Q146" s="158" t="s">
        <v>84</v>
      </c>
      <c r="R146" s="158" t="s">
        <v>84</v>
      </c>
      <c r="S146" s="158" t="s">
        <v>84</v>
      </c>
      <c r="T146" s="158" t="s">
        <v>84</v>
      </c>
      <c r="U146" s="158" t="s">
        <v>84</v>
      </c>
      <c r="V146" s="158" t="s">
        <v>84</v>
      </c>
      <c r="W146" s="158" t="s">
        <v>84</v>
      </c>
      <c r="X146" s="158" t="s">
        <v>84</v>
      </c>
      <c r="Y146" s="158" t="s">
        <v>84</v>
      </c>
      <c r="Z146" s="158" t="s">
        <v>84</v>
      </c>
      <c r="AA146" s="158" t="s">
        <v>84</v>
      </c>
      <c r="AB146" s="158" t="s">
        <v>84</v>
      </c>
      <c r="AC146" s="158"/>
      <c r="AD146" s="181">
        <v>143</v>
      </c>
      <c r="AE146" s="181" t="s">
        <v>84</v>
      </c>
      <c r="AF146" s="181" t="s">
        <v>84</v>
      </c>
      <c r="AG146" s="181" t="s">
        <v>84</v>
      </c>
      <c r="AH146" s="181" t="s">
        <v>84</v>
      </c>
      <c r="AI146" s="181" t="s">
        <v>84</v>
      </c>
      <c r="AJ146" s="181" t="s">
        <v>84</v>
      </c>
      <c r="AK146" s="181" t="s">
        <v>84</v>
      </c>
      <c r="AL146" s="181">
        <v>12</v>
      </c>
    </row>
    <row r="147" spans="1:38" x14ac:dyDescent="0.25">
      <c r="A147" s="159" t="s">
        <v>7639</v>
      </c>
      <c r="B147" s="158">
        <v>0.94210000000000005</v>
      </c>
      <c r="C147" s="158" t="s">
        <v>84</v>
      </c>
      <c r="D147" s="158" t="s">
        <v>84</v>
      </c>
      <c r="E147" s="158" t="s">
        <v>84</v>
      </c>
      <c r="F147" s="158" t="s">
        <v>84</v>
      </c>
      <c r="G147" s="158" t="s">
        <v>84</v>
      </c>
      <c r="H147" s="158" t="s">
        <v>84</v>
      </c>
      <c r="I147" s="158" t="s">
        <v>84</v>
      </c>
      <c r="J147" s="158"/>
      <c r="K147" s="158"/>
      <c r="L147" s="158"/>
      <c r="M147" s="158">
        <v>0.88519999999999999</v>
      </c>
      <c r="N147" s="158">
        <v>0.97119999999999995</v>
      </c>
      <c r="O147" s="158" t="s">
        <v>84</v>
      </c>
      <c r="P147" s="158" t="s">
        <v>84</v>
      </c>
      <c r="Q147" s="158" t="s">
        <v>84</v>
      </c>
      <c r="R147" s="158" t="s">
        <v>84</v>
      </c>
      <c r="S147" s="158" t="s">
        <v>84</v>
      </c>
      <c r="T147" s="158" t="s">
        <v>84</v>
      </c>
      <c r="U147" s="158" t="s">
        <v>84</v>
      </c>
      <c r="V147" s="158" t="s">
        <v>84</v>
      </c>
      <c r="W147" s="158" t="s">
        <v>84</v>
      </c>
      <c r="X147" s="158" t="s">
        <v>84</v>
      </c>
      <c r="Y147" s="158" t="s">
        <v>84</v>
      </c>
      <c r="Z147" s="158" t="s">
        <v>84</v>
      </c>
      <c r="AA147" s="158" t="s">
        <v>84</v>
      </c>
      <c r="AB147" s="158" t="s">
        <v>84</v>
      </c>
      <c r="AC147" s="158"/>
      <c r="AD147" s="181">
        <v>143</v>
      </c>
      <c r="AE147" s="181" t="s">
        <v>84</v>
      </c>
      <c r="AF147" s="181" t="s">
        <v>84</v>
      </c>
      <c r="AG147" s="181" t="s">
        <v>84</v>
      </c>
      <c r="AH147" s="181" t="s">
        <v>84</v>
      </c>
      <c r="AI147" s="181" t="s">
        <v>84</v>
      </c>
      <c r="AJ147" s="181" t="s">
        <v>84</v>
      </c>
      <c r="AK147" s="181" t="s">
        <v>84</v>
      </c>
      <c r="AL147" s="181">
        <v>12</v>
      </c>
    </row>
    <row r="148" spans="1:38" x14ac:dyDescent="0.25">
      <c r="A148" s="159" t="s">
        <v>7640</v>
      </c>
      <c r="B148" s="158">
        <v>0.91830000000000001</v>
      </c>
      <c r="C148" s="158" t="s">
        <v>84</v>
      </c>
      <c r="D148" s="158" t="s">
        <v>84</v>
      </c>
      <c r="E148" s="158" t="s">
        <v>84</v>
      </c>
      <c r="F148" s="158" t="s">
        <v>84</v>
      </c>
      <c r="G148" s="158" t="s">
        <v>84</v>
      </c>
      <c r="H148" s="158" t="s">
        <v>84</v>
      </c>
      <c r="I148" s="158" t="s">
        <v>84</v>
      </c>
      <c r="J148" s="158"/>
      <c r="K148" s="158"/>
      <c r="L148" s="158"/>
      <c r="M148" s="158">
        <v>0.85209999999999997</v>
      </c>
      <c r="N148" s="158">
        <v>0.9556</v>
      </c>
      <c r="O148" s="158" t="s">
        <v>84</v>
      </c>
      <c r="P148" s="158" t="s">
        <v>84</v>
      </c>
      <c r="Q148" s="158" t="s">
        <v>84</v>
      </c>
      <c r="R148" s="158" t="s">
        <v>84</v>
      </c>
      <c r="S148" s="158" t="s">
        <v>84</v>
      </c>
      <c r="T148" s="158" t="s">
        <v>84</v>
      </c>
      <c r="U148" s="158" t="s">
        <v>84</v>
      </c>
      <c r="V148" s="158" t="s">
        <v>84</v>
      </c>
      <c r="W148" s="158" t="s">
        <v>84</v>
      </c>
      <c r="X148" s="158" t="s">
        <v>84</v>
      </c>
      <c r="Y148" s="158" t="s">
        <v>84</v>
      </c>
      <c r="Z148" s="158" t="s">
        <v>84</v>
      </c>
      <c r="AA148" s="158" t="s">
        <v>84</v>
      </c>
      <c r="AB148" s="158" t="s">
        <v>84</v>
      </c>
      <c r="AC148" s="158"/>
      <c r="AD148" s="181">
        <v>143</v>
      </c>
      <c r="AE148" s="181" t="s">
        <v>84</v>
      </c>
      <c r="AF148" s="181" t="s">
        <v>84</v>
      </c>
      <c r="AG148" s="181" t="s">
        <v>84</v>
      </c>
      <c r="AH148" s="181" t="s">
        <v>84</v>
      </c>
      <c r="AI148" s="181" t="s">
        <v>84</v>
      </c>
      <c r="AJ148" s="181" t="s">
        <v>84</v>
      </c>
      <c r="AK148" s="181" t="s">
        <v>84</v>
      </c>
      <c r="AL148" s="181">
        <v>12</v>
      </c>
    </row>
    <row r="149" spans="1:38" x14ac:dyDescent="0.25">
      <c r="A149" s="159" t="s">
        <v>7641</v>
      </c>
      <c r="B149" s="158">
        <v>0.9657</v>
      </c>
      <c r="C149" s="158" t="s">
        <v>84</v>
      </c>
      <c r="D149" s="158" t="s">
        <v>84</v>
      </c>
      <c r="E149" s="158" t="s">
        <v>84</v>
      </c>
      <c r="F149" s="158" t="s">
        <v>84</v>
      </c>
      <c r="G149" s="158" t="s">
        <v>84</v>
      </c>
      <c r="H149" s="158" t="s">
        <v>84</v>
      </c>
      <c r="I149" s="158" t="s">
        <v>84</v>
      </c>
      <c r="J149" s="158"/>
      <c r="K149" s="158"/>
      <c r="L149" s="158"/>
      <c r="M149" s="158">
        <v>0.91820000000000002</v>
      </c>
      <c r="N149" s="158">
        <v>0.98580000000000001</v>
      </c>
      <c r="O149" s="158" t="s">
        <v>84</v>
      </c>
      <c r="P149" s="158" t="s">
        <v>84</v>
      </c>
      <c r="Q149" s="158" t="s">
        <v>84</v>
      </c>
      <c r="R149" s="158" t="s">
        <v>84</v>
      </c>
      <c r="S149" s="158" t="s">
        <v>84</v>
      </c>
      <c r="T149" s="158" t="s">
        <v>84</v>
      </c>
      <c r="U149" s="158" t="s">
        <v>84</v>
      </c>
      <c r="V149" s="158" t="s">
        <v>84</v>
      </c>
      <c r="W149" s="158" t="s">
        <v>84</v>
      </c>
      <c r="X149" s="158" t="s">
        <v>84</v>
      </c>
      <c r="Y149" s="158" t="s">
        <v>84</v>
      </c>
      <c r="Z149" s="158" t="s">
        <v>84</v>
      </c>
      <c r="AA149" s="158" t="s">
        <v>84</v>
      </c>
      <c r="AB149" s="158" t="s">
        <v>84</v>
      </c>
      <c r="AC149" s="158"/>
      <c r="AD149" s="181">
        <v>143</v>
      </c>
      <c r="AE149" s="181" t="s">
        <v>84</v>
      </c>
      <c r="AF149" s="181" t="s">
        <v>84</v>
      </c>
      <c r="AG149" s="181" t="s">
        <v>84</v>
      </c>
      <c r="AH149" s="181" t="s">
        <v>84</v>
      </c>
      <c r="AI149" s="181" t="s">
        <v>84</v>
      </c>
      <c r="AJ149" s="181" t="s">
        <v>84</v>
      </c>
      <c r="AK149" s="181" t="s">
        <v>84</v>
      </c>
      <c r="AL149" s="181">
        <v>12</v>
      </c>
    </row>
    <row r="150" spans="1:38" x14ac:dyDescent="0.25">
      <c r="A150" s="159" t="s">
        <v>7642</v>
      </c>
      <c r="B150" s="158">
        <v>0.95930000000000004</v>
      </c>
      <c r="C150" s="158" t="s">
        <v>84</v>
      </c>
      <c r="D150" s="158" t="s">
        <v>84</v>
      </c>
      <c r="E150" s="158" t="s">
        <v>84</v>
      </c>
      <c r="F150" s="158" t="s">
        <v>84</v>
      </c>
      <c r="G150" s="158" t="s">
        <v>84</v>
      </c>
      <c r="H150" s="158" t="s">
        <v>84</v>
      </c>
      <c r="I150" s="158" t="s">
        <v>84</v>
      </c>
      <c r="J150" s="158"/>
      <c r="K150" s="158"/>
      <c r="L150" s="158"/>
      <c r="M150" s="158">
        <v>0.90949999999999998</v>
      </c>
      <c r="N150" s="158">
        <v>0.98199999999999998</v>
      </c>
      <c r="O150" s="158" t="s">
        <v>84</v>
      </c>
      <c r="P150" s="158" t="s">
        <v>84</v>
      </c>
      <c r="Q150" s="158" t="s">
        <v>84</v>
      </c>
      <c r="R150" s="158" t="s">
        <v>84</v>
      </c>
      <c r="S150" s="158" t="s">
        <v>84</v>
      </c>
      <c r="T150" s="158" t="s">
        <v>84</v>
      </c>
      <c r="U150" s="158" t="s">
        <v>84</v>
      </c>
      <c r="V150" s="158" t="s">
        <v>84</v>
      </c>
      <c r="W150" s="158" t="s">
        <v>84</v>
      </c>
      <c r="X150" s="158" t="s">
        <v>84</v>
      </c>
      <c r="Y150" s="158" t="s">
        <v>84</v>
      </c>
      <c r="Z150" s="158" t="s">
        <v>84</v>
      </c>
      <c r="AA150" s="158" t="s">
        <v>84</v>
      </c>
      <c r="AB150" s="158" t="s">
        <v>84</v>
      </c>
      <c r="AC150" s="158"/>
      <c r="AD150" s="181">
        <v>143</v>
      </c>
      <c r="AE150" s="181" t="s">
        <v>84</v>
      </c>
      <c r="AF150" s="181" t="s">
        <v>84</v>
      </c>
      <c r="AG150" s="181" t="s">
        <v>84</v>
      </c>
      <c r="AH150" s="181" t="s">
        <v>84</v>
      </c>
      <c r="AI150" s="181" t="s">
        <v>84</v>
      </c>
      <c r="AJ150" s="181" t="s">
        <v>84</v>
      </c>
      <c r="AK150" s="181" t="s">
        <v>84</v>
      </c>
      <c r="AL150" s="181">
        <v>12</v>
      </c>
    </row>
    <row r="151" spans="1:38" x14ac:dyDescent="0.25">
      <c r="A151" s="159" t="s">
        <v>7643</v>
      </c>
      <c r="B151" s="158">
        <v>0.95299999999999996</v>
      </c>
      <c r="C151" s="158" t="s">
        <v>84</v>
      </c>
      <c r="D151" s="158" t="s">
        <v>84</v>
      </c>
      <c r="E151" s="158" t="s">
        <v>84</v>
      </c>
      <c r="F151" s="158" t="s">
        <v>84</v>
      </c>
      <c r="G151" s="158" t="s">
        <v>84</v>
      </c>
      <c r="H151" s="158" t="s">
        <v>84</v>
      </c>
      <c r="I151" s="158" t="s">
        <v>84</v>
      </c>
      <c r="J151" s="158"/>
      <c r="K151" s="158"/>
      <c r="L151" s="158"/>
      <c r="M151" s="158">
        <v>0.90100000000000002</v>
      </c>
      <c r="N151" s="158">
        <v>0.97799999999999998</v>
      </c>
      <c r="O151" s="158" t="s">
        <v>84</v>
      </c>
      <c r="P151" s="158" t="s">
        <v>84</v>
      </c>
      <c r="Q151" s="158" t="s">
        <v>84</v>
      </c>
      <c r="R151" s="158" t="s">
        <v>84</v>
      </c>
      <c r="S151" s="158" t="s">
        <v>84</v>
      </c>
      <c r="T151" s="158" t="s">
        <v>84</v>
      </c>
      <c r="U151" s="158" t="s">
        <v>84</v>
      </c>
      <c r="V151" s="158" t="s">
        <v>84</v>
      </c>
      <c r="W151" s="158" t="s">
        <v>84</v>
      </c>
      <c r="X151" s="158" t="s">
        <v>84</v>
      </c>
      <c r="Y151" s="158" t="s">
        <v>84</v>
      </c>
      <c r="Z151" s="158" t="s">
        <v>84</v>
      </c>
      <c r="AA151" s="158" t="s">
        <v>84</v>
      </c>
      <c r="AB151" s="158" t="s">
        <v>84</v>
      </c>
      <c r="AC151" s="158"/>
      <c r="AD151" s="181">
        <v>143</v>
      </c>
      <c r="AE151" s="181" t="s">
        <v>84</v>
      </c>
      <c r="AF151" s="181" t="s">
        <v>84</v>
      </c>
      <c r="AG151" s="181" t="s">
        <v>84</v>
      </c>
      <c r="AH151" s="181" t="s">
        <v>84</v>
      </c>
      <c r="AI151" s="181" t="s">
        <v>84</v>
      </c>
      <c r="AJ151" s="181" t="s">
        <v>84</v>
      </c>
      <c r="AK151" s="181" t="s">
        <v>84</v>
      </c>
      <c r="AL151" s="181">
        <v>12</v>
      </c>
    </row>
    <row r="152" spans="1:38" x14ac:dyDescent="0.25">
      <c r="A152" s="159" t="s">
        <v>7644</v>
      </c>
      <c r="B152" s="158">
        <v>0.84889999999999999</v>
      </c>
      <c r="C152" s="158">
        <v>0.97850000000000004</v>
      </c>
      <c r="D152" s="158">
        <v>0.87729999999999997</v>
      </c>
      <c r="E152" s="158">
        <v>0.88600000000000001</v>
      </c>
      <c r="F152" s="158">
        <v>0.84809999999999997</v>
      </c>
      <c r="G152" s="158">
        <v>0.89039999999999997</v>
      </c>
      <c r="H152" s="158">
        <v>0.6915</v>
      </c>
      <c r="I152" s="158">
        <v>0.87480000000000002</v>
      </c>
      <c r="J152" s="158"/>
      <c r="K152" s="158"/>
      <c r="L152" s="158"/>
      <c r="M152" s="158">
        <v>0.84619999999999995</v>
      </c>
      <c r="N152" s="158">
        <v>0.85150000000000003</v>
      </c>
      <c r="O152" s="158">
        <v>0.97370000000000001</v>
      </c>
      <c r="P152" s="158">
        <v>0.98229999999999995</v>
      </c>
      <c r="Q152" s="158">
        <v>0.87250000000000005</v>
      </c>
      <c r="R152" s="158">
        <v>0.88200000000000001</v>
      </c>
      <c r="S152" s="158">
        <v>0.88109999999999999</v>
      </c>
      <c r="T152" s="158">
        <v>0.89059999999999995</v>
      </c>
      <c r="U152" s="158">
        <v>0.83840000000000003</v>
      </c>
      <c r="V152" s="158">
        <v>0.85719999999999996</v>
      </c>
      <c r="W152" s="158">
        <v>0.88009999999999999</v>
      </c>
      <c r="X152" s="158">
        <v>0.89980000000000004</v>
      </c>
      <c r="Y152" s="158">
        <v>0.68389999999999995</v>
      </c>
      <c r="Z152" s="158">
        <v>0.69899999999999995</v>
      </c>
      <c r="AA152" s="158">
        <v>0.86329999999999996</v>
      </c>
      <c r="AB152" s="158">
        <v>0.88539999999999996</v>
      </c>
      <c r="AC152" s="158"/>
      <c r="AD152" s="181">
        <v>71573</v>
      </c>
      <c r="AE152" s="181">
        <v>6195</v>
      </c>
      <c r="AF152" s="181">
        <v>19190</v>
      </c>
      <c r="AG152" s="181">
        <v>18226</v>
      </c>
      <c r="AH152" s="181">
        <v>5822</v>
      </c>
      <c r="AI152" s="181">
        <v>4083</v>
      </c>
      <c r="AJ152" s="181">
        <v>14496</v>
      </c>
      <c r="AK152" s="181">
        <v>3561</v>
      </c>
      <c r="AL152" s="181">
        <v>41914</v>
      </c>
    </row>
    <row r="153" spans="1:38" x14ac:dyDescent="0.25">
      <c r="A153" s="159" t="s">
        <v>7645</v>
      </c>
      <c r="B153" s="158">
        <v>0.74580000000000002</v>
      </c>
      <c r="C153" s="158">
        <v>0.97140000000000004</v>
      </c>
      <c r="D153" s="158">
        <v>0.81979999999999997</v>
      </c>
      <c r="E153" s="158">
        <v>0.79720000000000002</v>
      </c>
      <c r="F153" s="158">
        <v>0.77969999999999995</v>
      </c>
      <c r="G153" s="158">
        <v>0.83779999999999999</v>
      </c>
      <c r="H153" s="158">
        <v>0.49220000000000003</v>
      </c>
      <c r="I153" s="158">
        <v>0.69599999999999995</v>
      </c>
      <c r="J153" s="158"/>
      <c r="K153" s="158"/>
      <c r="L153" s="158"/>
      <c r="M153" s="158">
        <v>0.74350000000000005</v>
      </c>
      <c r="N153" s="158">
        <v>0.74809999999999999</v>
      </c>
      <c r="O153" s="158">
        <v>0.96719999999999995</v>
      </c>
      <c r="P153" s="158">
        <v>0.97509999999999997</v>
      </c>
      <c r="Q153" s="158">
        <v>0.81599999999999995</v>
      </c>
      <c r="R153" s="158">
        <v>0.8236</v>
      </c>
      <c r="S153" s="158">
        <v>0.79279999999999995</v>
      </c>
      <c r="T153" s="158">
        <v>0.80159999999999998</v>
      </c>
      <c r="U153" s="158">
        <v>0.77200000000000002</v>
      </c>
      <c r="V153" s="158">
        <v>0.78720000000000001</v>
      </c>
      <c r="W153" s="158">
        <v>0.82730000000000004</v>
      </c>
      <c r="X153" s="158">
        <v>0.84760000000000002</v>
      </c>
      <c r="Y153" s="158">
        <v>0.48680000000000001</v>
      </c>
      <c r="Z153" s="158">
        <v>0.49759999999999999</v>
      </c>
      <c r="AA153" s="158">
        <v>0.6804</v>
      </c>
      <c r="AB153" s="158">
        <v>0.71099999999999997</v>
      </c>
      <c r="AC153" s="158"/>
      <c r="AD153" s="181">
        <v>156246</v>
      </c>
      <c r="AE153" s="181">
        <v>11618</v>
      </c>
      <c r="AF153" s="181">
        <v>46962</v>
      </c>
      <c r="AG153" s="181">
        <v>38881</v>
      </c>
      <c r="AH153" s="181">
        <v>13455</v>
      </c>
      <c r="AI153" s="181">
        <v>6242</v>
      </c>
      <c r="AJ153" s="181">
        <v>35245</v>
      </c>
      <c r="AK153" s="181">
        <v>3843</v>
      </c>
      <c r="AL153" s="181">
        <v>135842</v>
      </c>
    </row>
    <row r="154" spans="1:38" x14ac:dyDescent="0.25">
      <c r="A154" s="159" t="s">
        <v>7646</v>
      </c>
      <c r="B154" s="158">
        <v>0.499</v>
      </c>
      <c r="C154" s="158" t="s">
        <v>84</v>
      </c>
      <c r="D154" s="158">
        <v>0.71040000000000003</v>
      </c>
      <c r="E154" s="158">
        <v>0.62980000000000003</v>
      </c>
      <c r="F154" s="158">
        <v>0.6169</v>
      </c>
      <c r="G154" s="158">
        <v>0.70009999999999994</v>
      </c>
      <c r="H154" s="158">
        <v>0.29580000000000001</v>
      </c>
      <c r="I154" s="158">
        <v>0.37280000000000002</v>
      </c>
      <c r="J154" s="158"/>
      <c r="K154" s="158"/>
      <c r="L154" s="158"/>
      <c r="M154" s="158">
        <v>0.49299999999999999</v>
      </c>
      <c r="N154" s="158">
        <v>0.505</v>
      </c>
      <c r="O154" s="158" t="s">
        <v>84</v>
      </c>
      <c r="P154" s="158" t="s">
        <v>84</v>
      </c>
      <c r="Q154" s="158">
        <v>0.6976</v>
      </c>
      <c r="R154" s="158">
        <v>0.72270000000000001</v>
      </c>
      <c r="S154" s="158">
        <v>0.61699999999999999</v>
      </c>
      <c r="T154" s="158">
        <v>0.64219999999999999</v>
      </c>
      <c r="U154" s="158">
        <v>0.59430000000000005</v>
      </c>
      <c r="V154" s="158">
        <v>0.63870000000000005</v>
      </c>
      <c r="W154" s="158">
        <v>0.66410000000000002</v>
      </c>
      <c r="X154" s="158">
        <v>0.73309999999999997</v>
      </c>
      <c r="Y154" s="158">
        <v>0.28770000000000001</v>
      </c>
      <c r="Z154" s="158">
        <v>0.30380000000000001</v>
      </c>
      <c r="AA154" s="158">
        <v>0.33929999999999999</v>
      </c>
      <c r="AB154" s="158">
        <v>0.40620000000000001</v>
      </c>
      <c r="AC154" s="158"/>
      <c r="AD154" s="181">
        <v>34681</v>
      </c>
      <c r="AE154" s="181" t="s">
        <v>84</v>
      </c>
      <c r="AF154" s="181">
        <v>7545</v>
      </c>
      <c r="AG154" s="181">
        <v>7815</v>
      </c>
      <c r="AH154" s="181">
        <v>2518</v>
      </c>
      <c r="AI154" s="181">
        <v>995</v>
      </c>
      <c r="AJ154" s="181">
        <v>14787</v>
      </c>
      <c r="AK154" s="181">
        <v>981</v>
      </c>
      <c r="AL154" s="181">
        <v>51274</v>
      </c>
    </row>
    <row r="155" spans="1:38" x14ac:dyDescent="0.25">
      <c r="A155" s="159" t="s">
        <v>7647</v>
      </c>
      <c r="B155" s="158">
        <v>0.97199999999999998</v>
      </c>
      <c r="C155" s="158">
        <v>0.99880000000000002</v>
      </c>
      <c r="D155" s="158">
        <v>0.99280000000000002</v>
      </c>
      <c r="E155" s="158">
        <v>0.98480000000000001</v>
      </c>
      <c r="F155" s="158">
        <v>0.97660000000000002</v>
      </c>
      <c r="G155" s="158">
        <v>0.98819999999999997</v>
      </c>
      <c r="H155" s="158">
        <v>0.91290000000000004</v>
      </c>
      <c r="I155" s="158">
        <v>0.96360000000000001</v>
      </c>
      <c r="J155" s="158"/>
      <c r="K155" s="158"/>
      <c r="L155" s="158"/>
      <c r="M155" s="158">
        <v>0.9708</v>
      </c>
      <c r="N155" s="158">
        <v>0.97319999999999995</v>
      </c>
      <c r="O155" s="158">
        <v>0.997</v>
      </c>
      <c r="P155" s="158">
        <v>0.99950000000000006</v>
      </c>
      <c r="Q155" s="158">
        <v>0.99150000000000005</v>
      </c>
      <c r="R155" s="158">
        <v>0.99399999999999999</v>
      </c>
      <c r="S155" s="158">
        <v>0.98280000000000001</v>
      </c>
      <c r="T155" s="158">
        <v>0.98650000000000004</v>
      </c>
      <c r="U155" s="158">
        <v>0.97230000000000005</v>
      </c>
      <c r="V155" s="158">
        <v>0.98019999999999996</v>
      </c>
      <c r="W155" s="158">
        <v>0.98429999999999995</v>
      </c>
      <c r="X155" s="158">
        <v>0.99109999999999998</v>
      </c>
      <c r="Y155" s="158">
        <v>0.90810000000000002</v>
      </c>
      <c r="Z155" s="158">
        <v>0.9173</v>
      </c>
      <c r="AA155" s="158">
        <v>0.95679999999999998</v>
      </c>
      <c r="AB155" s="158">
        <v>0.96930000000000005</v>
      </c>
      <c r="AC155" s="158"/>
      <c r="AD155" s="181">
        <v>71573</v>
      </c>
      <c r="AE155" s="181">
        <v>6195</v>
      </c>
      <c r="AF155" s="181">
        <v>19190</v>
      </c>
      <c r="AG155" s="181">
        <v>18226</v>
      </c>
      <c r="AH155" s="181">
        <v>5822</v>
      </c>
      <c r="AI155" s="181">
        <v>4083</v>
      </c>
      <c r="AJ155" s="181">
        <v>14496</v>
      </c>
      <c r="AK155" s="181">
        <v>3561</v>
      </c>
      <c r="AL155" s="181">
        <v>41914</v>
      </c>
    </row>
    <row r="156" spans="1:38" x14ac:dyDescent="0.25">
      <c r="A156" s="159" t="s">
        <v>7648</v>
      </c>
      <c r="B156" s="158">
        <v>0.92630000000000001</v>
      </c>
      <c r="C156" s="158">
        <v>0.99870000000000003</v>
      </c>
      <c r="D156" s="158">
        <v>0.98529999999999995</v>
      </c>
      <c r="E156" s="158">
        <v>0.9597</v>
      </c>
      <c r="F156" s="158">
        <v>0.94820000000000004</v>
      </c>
      <c r="G156" s="158">
        <v>0.97240000000000004</v>
      </c>
      <c r="H156" s="158">
        <v>0.77980000000000005</v>
      </c>
      <c r="I156" s="158">
        <v>0.84160000000000001</v>
      </c>
      <c r="J156" s="158"/>
      <c r="K156" s="158"/>
      <c r="L156" s="158"/>
      <c r="M156" s="158">
        <v>0.92500000000000004</v>
      </c>
      <c r="N156" s="158">
        <v>0.92759999999999998</v>
      </c>
      <c r="O156" s="158">
        <v>0.99729999999999996</v>
      </c>
      <c r="P156" s="158">
        <v>0.99939999999999996</v>
      </c>
      <c r="Q156" s="158">
        <v>0.98409999999999997</v>
      </c>
      <c r="R156" s="158">
        <v>0.98640000000000005</v>
      </c>
      <c r="S156" s="158">
        <v>0.95760000000000001</v>
      </c>
      <c r="T156" s="158">
        <v>0.9617</v>
      </c>
      <c r="U156" s="158">
        <v>0.94420000000000004</v>
      </c>
      <c r="V156" s="158">
        <v>0.95189999999999997</v>
      </c>
      <c r="W156" s="158">
        <v>0.96779999999999999</v>
      </c>
      <c r="X156" s="158">
        <v>0.97640000000000005</v>
      </c>
      <c r="Y156" s="158">
        <v>0.77539999999999998</v>
      </c>
      <c r="Z156" s="158">
        <v>0.78410000000000002</v>
      </c>
      <c r="AA156" s="158">
        <v>0.8296</v>
      </c>
      <c r="AB156" s="158">
        <v>0.8528</v>
      </c>
      <c r="AC156" s="158"/>
      <c r="AD156" s="181">
        <v>156246</v>
      </c>
      <c r="AE156" s="181">
        <v>11618</v>
      </c>
      <c r="AF156" s="181">
        <v>46962</v>
      </c>
      <c r="AG156" s="181">
        <v>38881</v>
      </c>
      <c r="AH156" s="181">
        <v>13455</v>
      </c>
      <c r="AI156" s="181">
        <v>6242</v>
      </c>
      <c r="AJ156" s="181">
        <v>35245</v>
      </c>
      <c r="AK156" s="181">
        <v>3843</v>
      </c>
      <c r="AL156" s="181">
        <v>135842</v>
      </c>
    </row>
    <row r="157" spans="1:38" x14ac:dyDescent="0.25">
      <c r="A157" s="159" t="s">
        <v>7649</v>
      </c>
      <c r="B157" s="158">
        <v>0.79610000000000003</v>
      </c>
      <c r="C157" s="158" t="s">
        <v>84</v>
      </c>
      <c r="D157" s="158">
        <v>0.96940000000000004</v>
      </c>
      <c r="E157" s="158">
        <v>0.89400000000000002</v>
      </c>
      <c r="F157" s="158">
        <v>0.85250000000000004</v>
      </c>
      <c r="G157" s="158">
        <v>0.92120000000000002</v>
      </c>
      <c r="H157" s="158">
        <v>0.64690000000000003</v>
      </c>
      <c r="I157" s="158">
        <v>0.65569999999999995</v>
      </c>
      <c r="J157" s="158"/>
      <c r="K157" s="158"/>
      <c r="L157" s="158"/>
      <c r="M157" s="158">
        <v>0.79169999999999996</v>
      </c>
      <c r="N157" s="158">
        <v>0.8004</v>
      </c>
      <c r="O157" s="158" t="s">
        <v>84</v>
      </c>
      <c r="P157" s="158" t="s">
        <v>84</v>
      </c>
      <c r="Q157" s="158">
        <v>0.96450000000000002</v>
      </c>
      <c r="R157" s="158">
        <v>0.97360000000000002</v>
      </c>
      <c r="S157" s="158">
        <v>0.88660000000000005</v>
      </c>
      <c r="T157" s="158">
        <v>0.90090000000000003</v>
      </c>
      <c r="U157" s="158">
        <v>0.83750000000000002</v>
      </c>
      <c r="V157" s="158">
        <v>0.86619999999999997</v>
      </c>
      <c r="W157" s="158">
        <v>0.90129999999999999</v>
      </c>
      <c r="X157" s="158">
        <v>0.93720000000000003</v>
      </c>
      <c r="Y157" s="158">
        <v>0.63919999999999999</v>
      </c>
      <c r="Z157" s="158">
        <v>0.65449999999999997</v>
      </c>
      <c r="AA157" s="158">
        <v>0.62519999999999998</v>
      </c>
      <c r="AB157" s="158">
        <v>0.68430000000000002</v>
      </c>
      <c r="AC157" s="158"/>
      <c r="AD157" s="181">
        <v>34681</v>
      </c>
      <c r="AE157" s="181" t="s">
        <v>84</v>
      </c>
      <c r="AF157" s="181">
        <v>7545</v>
      </c>
      <c r="AG157" s="181">
        <v>7815</v>
      </c>
      <c r="AH157" s="181">
        <v>2518</v>
      </c>
      <c r="AI157" s="181">
        <v>995</v>
      </c>
      <c r="AJ157" s="181">
        <v>14787</v>
      </c>
      <c r="AK157" s="181">
        <v>981</v>
      </c>
      <c r="AL157" s="181">
        <v>51274</v>
      </c>
    </row>
    <row r="158" spans="1:38" x14ac:dyDescent="0.25">
      <c r="A158" s="159" t="s">
        <v>7650</v>
      </c>
      <c r="B158" s="158">
        <v>0.76029999999999998</v>
      </c>
      <c r="C158" s="158">
        <v>0.95089999999999997</v>
      </c>
      <c r="D158" s="158">
        <v>0.78390000000000004</v>
      </c>
      <c r="E158" s="158">
        <v>0.80600000000000005</v>
      </c>
      <c r="F158" s="158">
        <v>0.74639999999999995</v>
      </c>
      <c r="G158" s="158">
        <v>0.81389999999999996</v>
      </c>
      <c r="H158" s="158">
        <v>0.57499999999999996</v>
      </c>
      <c r="I158" s="158">
        <v>0.78539999999999999</v>
      </c>
      <c r="J158" s="158"/>
      <c r="K158" s="158"/>
      <c r="L158" s="158"/>
      <c r="M158" s="158">
        <v>0.7571</v>
      </c>
      <c r="N158" s="158">
        <v>0.76359999999999995</v>
      </c>
      <c r="O158" s="158">
        <v>0.94399999999999995</v>
      </c>
      <c r="P158" s="158">
        <v>0.95699999999999996</v>
      </c>
      <c r="Q158" s="158">
        <v>0.77769999999999995</v>
      </c>
      <c r="R158" s="158">
        <v>0.78990000000000005</v>
      </c>
      <c r="S158" s="158">
        <v>0.79990000000000006</v>
      </c>
      <c r="T158" s="158">
        <v>0.81189999999999996</v>
      </c>
      <c r="U158" s="158">
        <v>0.73460000000000003</v>
      </c>
      <c r="V158" s="158">
        <v>0.75780000000000003</v>
      </c>
      <c r="W158" s="158">
        <v>0.80110000000000003</v>
      </c>
      <c r="X158" s="158">
        <v>0.82599999999999996</v>
      </c>
      <c r="Y158" s="158">
        <v>0.56669999999999998</v>
      </c>
      <c r="Z158" s="158">
        <v>0.58320000000000005</v>
      </c>
      <c r="AA158" s="158">
        <v>0.77100000000000002</v>
      </c>
      <c r="AB158" s="158">
        <v>0.79890000000000005</v>
      </c>
      <c r="AC158" s="158"/>
      <c r="AD158" s="181">
        <v>71573</v>
      </c>
      <c r="AE158" s="181">
        <v>6195</v>
      </c>
      <c r="AF158" s="181">
        <v>19190</v>
      </c>
      <c r="AG158" s="181">
        <v>18226</v>
      </c>
      <c r="AH158" s="181">
        <v>5822</v>
      </c>
      <c r="AI158" s="181">
        <v>4083</v>
      </c>
      <c r="AJ158" s="181">
        <v>14496</v>
      </c>
      <c r="AK158" s="181">
        <v>3561</v>
      </c>
      <c r="AL158" s="181">
        <v>41914</v>
      </c>
    </row>
    <row r="159" spans="1:38" x14ac:dyDescent="0.25">
      <c r="A159" s="159" t="s">
        <v>7651</v>
      </c>
      <c r="B159" s="158">
        <v>0.66139999999999999</v>
      </c>
      <c r="C159" s="158">
        <v>0.94430000000000003</v>
      </c>
      <c r="D159" s="158">
        <v>0.73280000000000001</v>
      </c>
      <c r="E159" s="158">
        <v>0.71130000000000004</v>
      </c>
      <c r="F159" s="158">
        <v>0.69299999999999995</v>
      </c>
      <c r="G159" s="158">
        <v>0.76080000000000003</v>
      </c>
      <c r="H159" s="158">
        <v>0.39300000000000002</v>
      </c>
      <c r="I159" s="158">
        <v>0.62360000000000004</v>
      </c>
      <c r="J159" s="158"/>
      <c r="K159" s="158"/>
      <c r="L159" s="158"/>
      <c r="M159" s="158">
        <v>0.65869999999999995</v>
      </c>
      <c r="N159" s="158">
        <v>0.66400000000000003</v>
      </c>
      <c r="O159" s="158">
        <v>0.93840000000000001</v>
      </c>
      <c r="P159" s="158">
        <v>0.94969999999999999</v>
      </c>
      <c r="Q159" s="158">
        <v>0.72809999999999997</v>
      </c>
      <c r="R159" s="158">
        <v>0.73750000000000004</v>
      </c>
      <c r="S159" s="158">
        <v>0.70599999999999996</v>
      </c>
      <c r="T159" s="158">
        <v>0.71640000000000004</v>
      </c>
      <c r="U159" s="158">
        <v>0.68400000000000005</v>
      </c>
      <c r="V159" s="158">
        <v>0.70179999999999998</v>
      </c>
      <c r="W159" s="158">
        <v>0.74819999999999998</v>
      </c>
      <c r="X159" s="158">
        <v>0.77290000000000003</v>
      </c>
      <c r="Y159" s="158">
        <v>0.38750000000000001</v>
      </c>
      <c r="Z159" s="158">
        <v>0.39850000000000002</v>
      </c>
      <c r="AA159" s="158">
        <v>0.60660000000000003</v>
      </c>
      <c r="AB159" s="158">
        <v>0.64</v>
      </c>
      <c r="AC159" s="158"/>
      <c r="AD159" s="181">
        <v>156246</v>
      </c>
      <c r="AE159" s="181">
        <v>11618</v>
      </c>
      <c r="AF159" s="181">
        <v>46962</v>
      </c>
      <c r="AG159" s="181">
        <v>38881</v>
      </c>
      <c r="AH159" s="181">
        <v>13455</v>
      </c>
      <c r="AI159" s="181">
        <v>6242</v>
      </c>
      <c r="AJ159" s="181">
        <v>35245</v>
      </c>
      <c r="AK159" s="181">
        <v>3843</v>
      </c>
      <c r="AL159" s="181">
        <v>135842</v>
      </c>
    </row>
    <row r="160" spans="1:38" x14ac:dyDescent="0.25">
      <c r="A160" s="159" t="s">
        <v>7652</v>
      </c>
      <c r="B160" s="158">
        <v>0.40600000000000003</v>
      </c>
      <c r="C160" s="158" t="s">
        <v>84</v>
      </c>
      <c r="D160" s="158">
        <v>0.60060000000000002</v>
      </c>
      <c r="E160" s="158">
        <v>0.51190000000000002</v>
      </c>
      <c r="F160" s="158">
        <v>0.52639999999999998</v>
      </c>
      <c r="G160" s="158">
        <v>0.60929999999999995</v>
      </c>
      <c r="H160" s="158">
        <v>0.2233</v>
      </c>
      <c r="I160" s="158">
        <v>0.28770000000000001</v>
      </c>
      <c r="J160" s="158"/>
      <c r="K160" s="158"/>
      <c r="L160" s="158"/>
      <c r="M160" s="158">
        <v>0.39950000000000002</v>
      </c>
      <c r="N160" s="158">
        <v>0.41260000000000002</v>
      </c>
      <c r="O160" s="158" t="s">
        <v>84</v>
      </c>
      <c r="P160" s="158" t="s">
        <v>84</v>
      </c>
      <c r="Q160" s="158">
        <v>0.58520000000000005</v>
      </c>
      <c r="R160" s="158">
        <v>0.61560000000000004</v>
      </c>
      <c r="S160" s="158">
        <v>0.49719999999999998</v>
      </c>
      <c r="T160" s="158">
        <v>0.52639999999999998</v>
      </c>
      <c r="U160" s="158">
        <v>0.50049999999999994</v>
      </c>
      <c r="V160" s="158">
        <v>0.55169999999999997</v>
      </c>
      <c r="W160" s="158">
        <v>0.56659999999999999</v>
      </c>
      <c r="X160" s="158">
        <v>0.6492</v>
      </c>
      <c r="Y160" s="158">
        <v>0.2152</v>
      </c>
      <c r="Z160" s="158">
        <v>0.2316</v>
      </c>
      <c r="AA160" s="158">
        <v>0.25330000000000003</v>
      </c>
      <c r="AB160" s="158">
        <v>0.32290000000000002</v>
      </c>
      <c r="AC160" s="158"/>
      <c r="AD160" s="181">
        <v>34681</v>
      </c>
      <c r="AE160" s="181" t="s">
        <v>84</v>
      </c>
      <c r="AF160" s="181">
        <v>7545</v>
      </c>
      <c r="AG160" s="181">
        <v>7815</v>
      </c>
      <c r="AH160" s="181">
        <v>2518</v>
      </c>
      <c r="AI160" s="181">
        <v>995</v>
      </c>
      <c r="AJ160" s="181">
        <v>14787</v>
      </c>
      <c r="AK160" s="181">
        <v>981</v>
      </c>
      <c r="AL160" s="181">
        <v>51274</v>
      </c>
    </row>
    <row r="161" spans="1:38" x14ac:dyDescent="0.25">
      <c r="A161" s="159" t="s">
        <v>7653</v>
      </c>
      <c r="B161" s="158">
        <v>0.70240000000000002</v>
      </c>
      <c r="C161" s="158">
        <v>0.92649999999999999</v>
      </c>
      <c r="D161" s="158">
        <v>0.72319999999999995</v>
      </c>
      <c r="E161" s="158">
        <v>0.75029999999999997</v>
      </c>
      <c r="F161" s="158">
        <v>0.68600000000000005</v>
      </c>
      <c r="G161" s="158">
        <v>0.76539999999999997</v>
      </c>
      <c r="H161" s="158">
        <v>0.504</v>
      </c>
      <c r="I161" s="158">
        <v>0.72150000000000003</v>
      </c>
      <c r="J161" s="158"/>
      <c r="K161" s="158"/>
      <c r="L161" s="158"/>
      <c r="M161" s="158">
        <v>0.69879999999999998</v>
      </c>
      <c r="N161" s="158">
        <v>0.70599999999999996</v>
      </c>
      <c r="O161" s="158">
        <v>0.91779999999999995</v>
      </c>
      <c r="P161" s="158">
        <v>0.93430000000000002</v>
      </c>
      <c r="Q161" s="158">
        <v>0.71630000000000005</v>
      </c>
      <c r="R161" s="158">
        <v>0.73</v>
      </c>
      <c r="S161" s="158">
        <v>0.74339999999999995</v>
      </c>
      <c r="T161" s="158">
        <v>0.75700000000000001</v>
      </c>
      <c r="U161" s="158">
        <v>0.67300000000000004</v>
      </c>
      <c r="V161" s="158">
        <v>0.69850000000000001</v>
      </c>
      <c r="W161" s="158">
        <v>0.75109999999999999</v>
      </c>
      <c r="X161" s="158">
        <v>0.77900000000000003</v>
      </c>
      <c r="Y161" s="158">
        <v>0.49530000000000002</v>
      </c>
      <c r="Z161" s="158">
        <v>0.51270000000000004</v>
      </c>
      <c r="AA161" s="158">
        <v>0.70550000000000002</v>
      </c>
      <c r="AB161" s="158">
        <v>0.73680000000000001</v>
      </c>
      <c r="AC161" s="158"/>
      <c r="AD161" s="181">
        <v>71573</v>
      </c>
      <c r="AE161" s="181">
        <v>6195</v>
      </c>
      <c r="AF161" s="181">
        <v>19190</v>
      </c>
      <c r="AG161" s="181">
        <v>18226</v>
      </c>
      <c r="AH161" s="181">
        <v>5822</v>
      </c>
      <c r="AI161" s="181">
        <v>4083</v>
      </c>
      <c r="AJ161" s="181">
        <v>14496</v>
      </c>
      <c r="AK161" s="181">
        <v>3561</v>
      </c>
      <c r="AL161" s="181">
        <v>41914</v>
      </c>
    </row>
    <row r="162" spans="1:38" x14ac:dyDescent="0.25">
      <c r="A162" s="159" t="s">
        <v>7654</v>
      </c>
      <c r="B162" s="158">
        <v>0.61099999999999999</v>
      </c>
      <c r="C162" s="158">
        <v>0.92159999999999997</v>
      </c>
      <c r="D162" s="158">
        <v>0.68210000000000004</v>
      </c>
      <c r="E162" s="158">
        <v>0.65939999999999999</v>
      </c>
      <c r="F162" s="158">
        <v>0.63600000000000001</v>
      </c>
      <c r="G162" s="158">
        <v>0.71609999999999996</v>
      </c>
      <c r="H162" s="158">
        <v>0.3387</v>
      </c>
      <c r="I162" s="158">
        <v>0.57709999999999995</v>
      </c>
      <c r="J162" s="158"/>
      <c r="K162" s="158"/>
      <c r="L162" s="158"/>
      <c r="M162" s="158">
        <v>0.60809999999999997</v>
      </c>
      <c r="N162" s="158">
        <v>0.6139</v>
      </c>
      <c r="O162" s="158">
        <v>0.91410000000000002</v>
      </c>
      <c r="P162" s="158">
        <v>0.9284</v>
      </c>
      <c r="Q162" s="158">
        <v>0.67689999999999995</v>
      </c>
      <c r="R162" s="158">
        <v>0.68740000000000001</v>
      </c>
      <c r="S162" s="158">
        <v>0.65359999999999996</v>
      </c>
      <c r="T162" s="158">
        <v>0.66520000000000001</v>
      </c>
      <c r="U162" s="158">
        <v>0.62609999999999999</v>
      </c>
      <c r="V162" s="158">
        <v>0.64580000000000004</v>
      </c>
      <c r="W162" s="158">
        <v>0.70189999999999997</v>
      </c>
      <c r="X162" s="158">
        <v>0.72970000000000002</v>
      </c>
      <c r="Y162" s="158">
        <v>0.33310000000000001</v>
      </c>
      <c r="Z162" s="158">
        <v>0.34429999999999999</v>
      </c>
      <c r="AA162" s="158">
        <v>0.55900000000000005</v>
      </c>
      <c r="AB162" s="158">
        <v>0.59470000000000001</v>
      </c>
      <c r="AC162" s="158"/>
      <c r="AD162" s="181">
        <v>156246</v>
      </c>
      <c r="AE162" s="181">
        <v>11618</v>
      </c>
      <c r="AF162" s="181">
        <v>46962</v>
      </c>
      <c r="AG162" s="181">
        <v>38881</v>
      </c>
      <c r="AH162" s="181">
        <v>13455</v>
      </c>
      <c r="AI162" s="181">
        <v>6242</v>
      </c>
      <c r="AJ162" s="181">
        <v>35245</v>
      </c>
      <c r="AK162" s="181">
        <v>3843</v>
      </c>
      <c r="AL162" s="181">
        <v>135842</v>
      </c>
    </row>
    <row r="163" spans="1:38" x14ac:dyDescent="0.25">
      <c r="A163" s="159" t="s">
        <v>7655</v>
      </c>
      <c r="B163" s="158">
        <v>0.36149999999999999</v>
      </c>
      <c r="C163" s="158" t="s">
        <v>84</v>
      </c>
      <c r="D163" s="158">
        <v>0.54979999999999996</v>
      </c>
      <c r="E163" s="158">
        <v>0.46129999999999999</v>
      </c>
      <c r="F163" s="158">
        <v>0.47920000000000001</v>
      </c>
      <c r="G163" s="158">
        <v>0.55669999999999997</v>
      </c>
      <c r="H163" s="158">
        <v>0.18529999999999999</v>
      </c>
      <c r="I163" s="158">
        <v>0.2606</v>
      </c>
      <c r="J163" s="158"/>
      <c r="K163" s="158"/>
      <c r="L163" s="158"/>
      <c r="M163" s="158">
        <v>0.35420000000000001</v>
      </c>
      <c r="N163" s="158">
        <v>0.36880000000000002</v>
      </c>
      <c r="O163" s="158" t="s">
        <v>84</v>
      </c>
      <c r="P163" s="158" t="s">
        <v>84</v>
      </c>
      <c r="Q163" s="158">
        <v>0.53159999999999996</v>
      </c>
      <c r="R163" s="158">
        <v>0.5675</v>
      </c>
      <c r="S163" s="158">
        <v>0.44450000000000001</v>
      </c>
      <c r="T163" s="158">
        <v>0.4778</v>
      </c>
      <c r="U163" s="158">
        <v>0.4496</v>
      </c>
      <c r="V163" s="158">
        <v>0.50819999999999999</v>
      </c>
      <c r="W163" s="158">
        <v>0.5071</v>
      </c>
      <c r="X163" s="158">
        <v>0.60340000000000005</v>
      </c>
      <c r="Y163" s="158">
        <v>0.1767</v>
      </c>
      <c r="Z163" s="158">
        <v>0.19400000000000001</v>
      </c>
      <c r="AA163" s="158">
        <v>0.2233</v>
      </c>
      <c r="AB163" s="158">
        <v>0.29930000000000001</v>
      </c>
      <c r="AC163" s="158"/>
      <c r="AD163" s="181">
        <v>34681</v>
      </c>
      <c r="AE163" s="181" t="s">
        <v>84</v>
      </c>
      <c r="AF163" s="181">
        <v>7545</v>
      </c>
      <c r="AG163" s="181">
        <v>7815</v>
      </c>
      <c r="AH163" s="181">
        <v>2518</v>
      </c>
      <c r="AI163" s="181">
        <v>995</v>
      </c>
      <c r="AJ163" s="181">
        <v>14787</v>
      </c>
      <c r="AK163" s="181">
        <v>981</v>
      </c>
      <c r="AL163" s="181">
        <v>51274</v>
      </c>
    </row>
    <row r="164" spans="1:38" x14ac:dyDescent="0.25">
      <c r="A164" s="159" t="s">
        <v>7656</v>
      </c>
      <c r="B164" s="158">
        <v>0.93610000000000004</v>
      </c>
      <c r="C164" s="158">
        <v>0.99270000000000003</v>
      </c>
      <c r="D164" s="158">
        <v>0.96209999999999996</v>
      </c>
      <c r="E164" s="158">
        <v>0.9587</v>
      </c>
      <c r="F164" s="158">
        <v>0.94189999999999996</v>
      </c>
      <c r="G164" s="158">
        <v>0.96379999999999999</v>
      </c>
      <c r="H164" s="158">
        <v>0.83679999999999999</v>
      </c>
      <c r="I164" s="158">
        <v>0.94540000000000002</v>
      </c>
      <c r="J164" s="158"/>
      <c r="K164" s="158"/>
      <c r="L164" s="158"/>
      <c r="M164" s="158">
        <v>0.93430000000000002</v>
      </c>
      <c r="N164" s="158">
        <v>0.93789999999999996</v>
      </c>
      <c r="O164" s="158">
        <v>0.9899</v>
      </c>
      <c r="P164" s="158">
        <v>0.99480000000000002</v>
      </c>
      <c r="Q164" s="158">
        <v>0.95920000000000005</v>
      </c>
      <c r="R164" s="158">
        <v>0.9647</v>
      </c>
      <c r="S164" s="158">
        <v>0.95569999999999999</v>
      </c>
      <c r="T164" s="158">
        <v>0.96160000000000001</v>
      </c>
      <c r="U164" s="158">
        <v>0.9355</v>
      </c>
      <c r="V164" s="158">
        <v>0.9476</v>
      </c>
      <c r="W164" s="158">
        <v>0.95750000000000002</v>
      </c>
      <c r="X164" s="158">
        <v>0.96919999999999995</v>
      </c>
      <c r="Y164" s="158">
        <v>0.83069999999999999</v>
      </c>
      <c r="Z164" s="158">
        <v>0.84279999999999999</v>
      </c>
      <c r="AA164" s="158">
        <v>0.93740000000000001</v>
      </c>
      <c r="AB164" s="158">
        <v>0.95250000000000001</v>
      </c>
      <c r="AC164" s="158"/>
      <c r="AD164" s="181">
        <v>71573</v>
      </c>
      <c r="AE164" s="181">
        <v>6195</v>
      </c>
      <c r="AF164" s="181">
        <v>19190</v>
      </c>
      <c r="AG164" s="181">
        <v>18226</v>
      </c>
      <c r="AH164" s="181">
        <v>5822</v>
      </c>
      <c r="AI164" s="181">
        <v>4083</v>
      </c>
      <c r="AJ164" s="181">
        <v>14496</v>
      </c>
      <c r="AK164" s="181">
        <v>3561</v>
      </c>
      <c r="AL164" s="181">
        <v>41914</v>
      </c>
    </row>
    <row r="165" spans="1:38" x14ac:dyDescent="0.25">
      <c r="A165" s="159" t="s">
        <v>7657</v>
      </c>
      <c r="B165" s="158">
        <v>0.85919999999999996</v>
      </c>
      <c r="C165" s="158">
        <v>0.98980000000000001</v>
      </c>
      <c r="D165" s="158">
        <v>0.92810000000000004</v>
      </c>
      <c r="E165" s="158">
        <v>0.90510000000000002</v>
      </c>
      <c r="F165" s="158">
        <v>0.8972</v>
      </c>
      <c r="G165" s="158">
        <v>0.93010000000000004</v>
      </c>
      <c r="H165" s="158">
        <v>0.65459999999999996</v>
      </c>
      <c r="I165" s="158">
        <v>0.78800000000000003</v>
      </c>
      <c r="J165" s="158"/>
      <c r="K165" s="158"/>
      <c r="L165" s="158"/>
      <c r="M165" s="158">
        <v>0.85740000000000005</v>
      </c>
      <c r="N165" s="158">
        <v>0.86099999999999999</v>
      </c>
      <c r="O165" s="158">
        <v>0.98740000000000006</v>
      </c>
      <c r="P165" s="158">
        <v>0.99180000000000001</v>
      </c>
      <c r="Q165" s="158">
        <v>0.92559999999999998</v>
      </c>
      <c r="R165" s="158">
        <v>0.93049999999999999</v>
      </c>
      <c r="S165" s="158">
        <v>0.90200000000000002</v>
      </c>
      <c r="T165" s="158">
        <v>0.90810000000000002</v>
      </c>
      <c r="U165" s="158">
        <v>0.89170000000000005</v>
      </c>
      <c r="V165" s="158">
        <v>0.90239999999999998</v>
      </c>
      <c r="W165" s="158">
        <v>0.92300000000000004</v>
      </c>
      <c r="X165" s="158">
        <v>0.9365</v>
      </c>
      <c r="Y165" s="158">
        <v>0.64959999999999996</v>
      </c>
      <c r="Z165" s="158">
        <v>0.65959999999999996</v>
      </c>
      <c r="AA165" s="158">
        <v>0.77449999999999997</v>
      </c>
      <c r="AB165" s="158">
        <v>0.80079999999999996</v>
      </c>
      <c r="AC165" s="158"/>
      <c r="AD165" s="181">
        <v>156246</v>
      </c>
      <c r="AE165" s="181">
        <v>11618</v>
      </c>
      <c r="AF165" s="181">
        <v>46962</v>
      </c>
      <c r="AG165" s="181">
        <v>38881</v>
      </c>
      <c r="AH165" s="181">
        <v>13455</v>
      </c>
      <c r="AI165" s="181">
        <v>6242</v>
      </c>
      <c r="AJ165" s="181">
        <v>35245</v>
      </c>
      <c r="AK165" s="181">
        <v>3843</v>
      </c>
      <c r="AL165" s="181">
        <v>135842</v>
      </c>
    </row>
    <row r="166" spans="1:38" x14ac:dyDescent="0.25">
      <c r="A166" s="159" t="s">
        <v>7658</v>
      </c>
      <c r="B166" s="158">
        <v>0.67059999999999997</v>
      </c>
      <c r="C166" s="158" t="s">
        <v>84</v>
      </c>
      <c r="D166" s="158">
        <v>0.87909999999999999</v>
      </c>
      <c r="E166" s="158">
        <v>0.80449999999999999</v>
      </c>
      <c r="F166" s="158">
        <v>0.77529999999999999</v>
      </c>
      <c r="G166" s="158">
        <v>0.84130000000000005</v>
      </c>
      <c r="H166" s="158">
        <v>0.47289999999999999</v>
      </c>
      <c r="I166" s="158">
        <v>0.5292</v>
      </c>
      <c r="J166" s="158"/>
      <c r="K166" s="158"/>
      <c r="L166" s="158"/>
      <c r="M166" s="158">
        <v>0.66539999999999999</v>
      </c>
      <c r="N166" s="158">
        <v>0.67579999999999996</v>
      </c>
      <c r="O166" s="158" t="s">
        <v>84</v>
      </c>
      <c r="P166" s="158" t="s">
        <v>84</v>
      </c>
      <c r="Q166" s="158">
        <v>0.87050000000000005</v>
      </c>
      <c r="R166" s="158">
        <v>0.8871</v>
      </c>
      <c r="S166" s="158">
        <v>0.79479999999999995</v>
      </c>
      <c r="T166" s="158">
        <v>0.81379999999999997</v>
      </c>
      <c r="U166" s="158">
        <v>0.75729999999999997</v>
      </c>
      <c r="V166" s="158">
        <v>0.79210000000000003</v>
      </c>
      <c r="W166" s="158">
        <v>0.8145</v>
      </c>
      <c r="X166" s="158">
        <v>0.86450000000000005</v>
      </c>
      <c r="Y166" s="158">
        <v>0.4647</v>
      </c>
      <c r="Z166" s="158">
        <v>0.48110000000000003</v>
      </c>
      <c r="AA166" s="158">
        <v>0.49669999999999997</v>
      </c>
      <c r="AB166" s="158">
        <v>0.5605</v>
      </c>
      <c r="AC166" s="158"/>
      <c r="AD166" s="181">
        <v>34681</v>
      </c>
      <c r="AE166" s="181" t="s">
        <v>84</v>
      </c>
      <c r="AF166" s="181">
        <v>7545</v>
      </c>
      <c r="AG166" s="181">
        <v>7815</v>
      </c>
      <c r="AH166" s="181">
        <v>2518</v>
      </c>
      <c r="AI166" s="181">
        <v>995</v>
      </c>
      <c r="AJ166" s="181">
        <v>14787</v>
      </c>
      <c r="AK166" s="181">
        <v>981</v>
      </c>
      <c r="AL166" s="181">
        <v>51274</v>
      </c>
    </row>
    <row r="167" spans="1:38" x14ac:dyDescent="0.25">
      <c r="A167" s="159" t="s">
        <v>7659</v>
      </c>
      <c r="B167" s="158">
        <v>0.90339999999999998</v>
      </c>
      <c r="C167" s="158">
        <v>0.98819999999999997</v>
      </c>
      <c r="D167" s="158">
        <v>0.93069999999999997</v>
      </c>
      <c r="E167" s="158">
        <v>0.9325</v>
      </c>
      <c r="F167" s="158">
        <v>0.90580000000000005</v>
      </c>
      <c r="G167" s="158">
        <v>0.93710000000000004</v>
      </c>
      <c r="H167" s="158">
        <v>0.77880000000000005</v>
      </c>
      <c r="I167" s="158">
        <v>0.92569999999999997</v>
      </c>
      <c r="J167" s="158"/>
      <c r="K167" s="158"/>
      <c r="L167" s="158"/>
      <c r="M167" s="158">
        <v>0.9012</v>
      </c>
      <c r="N167" s="158">
        <v>0.90559999999999996</v>
      </c>
      <c r="O167" s="158">
        <v>0.98460000000000003</v>
      </c>
      <c r="P167" s="158">
        <v>0.9909</v>
      </c>
      <c r="Q167" s="158">
        <v>0.92689999999999995</v>
      </c>
      <c r="R167" s="158">
        <v>0.93430000000000002</v>
      </c>
      <c r="S167" s="158">
        <v>0.92869999999999997</v>
      </c>
      <c r="T167" s="158">
        <v>0.93610000000000004</v>
      </c>
      <c r="U167" s="158">
        <v>0.89790000000000003</v>
      </c>
      <c r="V167" s="158">
        <v>0.91310000000000002</v>
      </c>
      <c r="W167" s="158">
        <v>0.92900000000000005</v>
      </c>
      <c r="X167" s="158">
        <v>0.94420000000000004</v>
      </c>
      <c r="Y167" s="158">
        <v>0.77190000000000003</v>
      </c>
      <c r="Z167" s="158">
        <v>0.78549999999999998</v>
      </c>
      <c r="AA167" s="158">
        <v>0.91639999999999999</v>
      </c>
      <c r="AB167" s="158">
        <v>0.93389999999999995</v>
      </c>
      <c r="AC167" s="158"/>
      <c r="AD167" s="181">
        <v>71573</v>
      </c>
      <c r="AE167" s="181">
        <v>6195</v>
      </c>
      <c r="AF167" s="181">
        <v>19190</v>
      </c>
      <c r="AG167" s="181">
        <v>18226</v>
      </c>
      <c r="AH167" s="181">
        <v>5822</v>
      </c>
      <c r="AI167" s="181">
        <v>4083</v>
      </c>
      <c r="AJ167" s="181">
        <v>14496</v>
      </c>
      <c r="AK167" s="181">
        <v>3561</v>
      </c>
      <c r="AL167" s="181">
        <v>41914</v>
      </c>
    </row>
    <row r="168" spans="1:38" x14ac:dyDescent="0.25">
      <c r="A168" s="159" t="s">
        <v>7660</v>
      </c>
      <c r="B168" s="158">
        <v>0.80820000000000003</v>
      </c>
      <c r="C168" s="158">
        <v>0.98150000000000004</v>
      </c>
      <c r="D168" s="158">
        <v>0.88</v>
      </c>
      <c r="E168" s="158">
        <v>0.85770000000000002</v>
      </c>
      <c r="F168" s="158">
        <v>0.84789999999999999</v>
      </c>
      <c r="G168" s="158">
        <v>0.88800000000000001</v>
      </c>
      <c r="H168" s="158">
        <v>0.5786</v>
      </c>
      <c r="I168" s="158">
        <v>0.74390000000000001</v>
      </c>
      <c r="J168" s="158"/>
      <c r="K168" s="158"/>
      <c r="L168" s="158"/>
      <c r="M168" s="158">
        <v>0.80620000000000003</v>
      </c>
      <c r="N168" s="158">
        <v>0.81030000000000002</v>
      </c>
      <c r="O168" s="158">
        <v>0.97819999999999996</v>
      </c>
      <c r="P168" s="158">
        <v>0.98429999999999995</v>
      </c>
      <c r="Q168" s="158">
        <v>0.87680000000000002</v>
      </c>
      <c r="R168" s="158">
        <v>0.88319999999999999</v>
      </c>
      <c r="S168" s="158">
        <v>0.85389999999999999</v>
      </c>
      <c r="T168" s="158">
        <v>0.86140000000000005</v>
      </c>
      <c r="U168" s="158">
        <v>0.84130000000000005</v>
      </c>
      <c r="V168" s="158">
        <v>0.85419999999999996</v>
      </c>
      <c r="W168" s="158">
        <v>0.87919999999999998</v>
      </c>
      <c r="X168" s="158">
        <v>0.89610000000000001</v>
      </c>
      <c r="Y168" s="158">
        <v>0.57340000000000002</v>
      </c>
      <c r="Z168" s="158">
        <v>0.58389999999999997</v>
      </c>
      <c r="AA168" s="158">
        <v>0.72940000000000005</v>
      </c>
      <c r="AB168" s="158">
        <v>0.75780000000000003</v>
      </c>
      <c r="AC168" s="158"/>
      <c r="AD168" s="181">
        <v>156246</v>
      </c>
      <c r="AE168" s="181">
        <v>11618</v>
      </c>
      <c r="AF168" s="181">
        <v>46962</v>
      </c>
      <c r="AG168" s="181">
        <v>38881</v>
      </c>
      <c r="AH168" s="181">
        <v>13455</v>
      </c>
      <c r="AI168" s="181">
        <v>6242</v>
      </c>
      <c r="AJ168" s="181">
        <v>35245</v>
      </c>
      <c r="AK168" s="181">
        <v>3843</v>
      </c>
      <c r="AL168" s="181">
        <v>135842</v>
      </c>
    </row>
    <row r="169" spans="1:38" x14ac:dyDescent="0.25">
      <c r="A169" s="159" t="s">
        <v>7661</v>
      </c>
      <c r="B169" s="158">
        <v>0.58740000000000003</v>
      </c>
      <c r="C169" s="158" t="s">
        <v>84</v>
      </c>
      <c r="D169" s="158">
        <v>0.79869999999999997</v>
      </c>
      <c r="E169" s="158">
        <v>0.72219999999999995</v>
      </c>
      <c r="F169" s="158">
        <v>0.71250000000000002</v>
      </c>
      <c r="G169" s="158">
        <v>0.77200000000000002</v>
      </c>
      <c r="H169" s="158">
        <v>0.38319999999999999</v>
      </c>
      <c r="I169" s="158">
        <v>0.44779999999999998</v>
      </c>
      <c r="J169" s="158"/>
      <c r="K169" s="158"/>
      <c r="L169" s="158"/>
      <c r="M169" s="158">
        <v>0.58179999999999998</v>
      </c>
      <c r="N169" s="158">
        <v>0.59299999999999997</v>
      </c>
      <c r="O169" s="158" t="s">
        <v>84</v>
      </c>
      <c r="P169" s="158" t="s">
        <v>84</v>
      </c>
      <c r="Q169" s="158">
        <v>0.78800000000000003</v>
      </c>
      <c r="R169" s="158">
        <v>0.80889999999999995</v>
      </c>
      <c r="S169" s="158">
        <v>0.71089999999999998</v>
      </c>
      <c r="T169" s="158">
        <v>0.73309999999999997</v>
      </c>
      <c r="U169" s="158">
        <v>0.69230000000000003</v>
      </c>
      <c r="V169" s="158">
        <v>0.73160000000000003</v>
      </c>
      <c r="W169" s="158">
        <v>0.74060000000000004</v>
      </c>
      <c r="X169" s="158">
        <v>0.8</v>
      </c>
      <c r="Y169" s="158">
        <v>0.375</v>
      </c>
      <c r="Z169" s="158">
        <v>0.39150000000000001</v>
      </c>
      <c r="AA169" s="158">
        <v>0.4148</v>
      </c>
      <c r="AB169" s="158">
        <v>0.4803</v>
      </c>
      <c r="AC169" s="158"/>
      <c r="AD169" s="181">
        <v>34681</v>
      </c>
      <c r="AE169" s="181" t="s">
        <v>84</v>
      </c>
      <c r="AF169" s="181">
        <v>7545</v>
      </c>
      <c r="AG169" s="181">
        <v>7815</v>
      </c>
      <c r="AH169" s="181">
        <v>2518</v>
      </c>
      <c r="AI169" s="181">
        <v>995</v>
      </c>
      <c r="AJ169" s="181">
        <v>14787</v>
      </c>
      <c r="AK169" s="181">
        <v>981</v>
      </c>
      <c r="AL169" s="181">
        <v>51274</v>
      </c>
    </row>
    <row r="170" spans="1:38" x14ac:dyDescent="0.25">
      <c r="A170" s="159" t="s">
        <v>7662</v>
      </c>
      <c r="B170" s="158">
        <v>0.87709999999999999</v>
      </c>
      <c r="C170" s="158">
        <v>0.98380000000000001</v>
      </c>
      <c r="D170" s="158">
        <v>0.90549999999999997</v>
      </c>
      <c r="E170" s="158">
        <v>0.91010000000000002</v>
      </c>
      <c r="F170" s="158">
        <v>0.879</v>
      </c>
      <c r="G170" s="158">
        <v>0.91400000000000003</v>
      </c>
      <c r="H170" s="158">
        <v>0.73540000000000005</v>
      </c>
      <c r="I170" s="158">
        <v>0.9</v>
      </c>
      <c r="J170" s="158"/>
      <c r="K170" s="158"/>
      <c r="L170" s="158"/>
      <c r="M170" s="158">
        <v>0.87460000000000004</v>
      </c>
      <c r="N170" s="158">
        <v>0.87949999999999995</v>
      </c>
      <c r="O170" s="158">
        <v>0.97960000000000003</v>
      </c>
      <c r="P170" s="158">
        <v>0.98709999999999998</v>
      </c>
      <c r="Q170" s="158">
        <v>0.9012</v>
      </c>
      <c r="R170" s="158">
        <v>0.90969999999999995</v>
      </c>
      <c r="S170" s="158">
        <v>0.90580000000000005</v>
      </c>
      <c r="T170" s="158">
        <v>0.9143</v>
      </c>
      <c r="U170" s="158">
        <v>0.87019999999999997</v>
      </c>
      <c r="V170" s="158">
        <v>0.88719999999999999</v>
      </c>
      <c r="W170" s="158">
        <v>0.90480000000000005</v>
      </c>
      <c r="X170" s="158">
        <v>0.9224</v>
      </c>
      <c r="Y170" s="158">
        <v>0.72809999999999997</v>
      </c>
      <c r="Z170" s="158">
        <v>0.74260000000000004</v>
      </c>
      <c r="AA170" s="158">
        <v>0.88949999999999996</v>
      </c>
      <c r="AB170" s="158">
        <v>0.90949999999999998</v>
      </c>
      <c r="AC170" s="158"/>
      <c r="AD170" s="181">
        <v>71573</v>
      </c>
      <c r="AE170" s="181">
        <v>6195</v>
      </c>
      <c r="AF170" s="181">
        <v>19190</v>
      </c>
      <c r="AG170" s="181">
        <v>18226</v>
      </c>
      <c r="AH170" s="181">
        <v>5822</v>
      </c>
      <c r="AI170" s="181">
        <v>4083</v>
      </c>
      <c r="AJ170" s="181">
        <v>14496</v>
      </c>
      <c r="AK170" s="181">
        <v>3561</v>
      </c>
      <c r="AL170" s="181">
        <v>41914</v>
      </c>
    </row>
    <row r="171" spans="1:38" x14ac:dyDescent="0.25">
      <c r="A171" s="159" t="s">
        <v>7663</v>
      </c>
      <c r="B171" s="158">
        <v>0.77429999999999999</v>
      </c>
      <c r="C171" s="158">
        <v>0.97660000000000002</v>
      </c>
      <c r="D171" s="158">
        <v>0.84719999999999995</v>
      </c>
      <c r="E171" s="158">
        <v>0.82530000000000003</v>
      </c>
      <c r="F171" s="158">
        <v>0.81200000000000006</v>
      </c>
      <c r="G171" s="158">
        <v>0.86280000000000001</v>
      </c>
      <c r="H171" s="158">
        <v>0.5302</v>
      </c>
      <c r="I171" s="158">
        <v>0.71899999999999997</v>
      </c>
      <c r="J171" s="158"/>
      <c r="K171" s="158"/>
      <c r="L171" s="158"/>
      <c r="M171" s="158">
        <v>0.77210000000000001</v>
      </c>
      <c r="N171" s="158">
        <v>0.77649999999999997</v>
      </c>
      <c r="O171" s="158">
        <v>0.97289999999999999</v>
      </c>
      <c r="P171" s="158">
        <v>0.9798</v>
      </c>
      <c r="Q171" s="158">
        <v>0.84360000000000002</v>
      </c>
      <c r="R171" s="158">
        <v>0.85070000000000001</v>
      </c>
      <c r="S171" s="158">
        <v>0.82120000000000004</v>
      </c>
      <c r="T171" s="158">
        <v>0.82940000000000003</v>
      </c>
      <c r="U171" s="158">
        <v>0.80479999999999996</v>
      </c>
      <c r="V171" s="158">
        <v>0.81899999999999995</v>
      </c>
      <c r="W171" s="158">
        <v>0.85319999999999996</v>
      </c>
      <c r="X171" s="158">
        <v>0.87190000000000001</v>
      </c>
      <c r="Y171" s="158">
        <v>0.52480000000000004</v>
      </c>
      <c r="Z171" s="158">
        <v>0.53559999999999997</v>
      </c>
      <c r="AA171" s="158">
        <v>0.70389999999999997</v>
      </c>
      <c r="AB171" s="158">
        <v>0.73350000000000004</v>
      </c>
      <c r="AC171" s="158"/>
      <c r="AD171" s="181">
        <v>156246</v>
      </c>
      <c r="AE171" s="181">
        <v>11618</v>
      </c>
      <c r="AF171" s="181">
        <v>46962</v>
      </c>
      <c r="AG171" s="181">
        <v>38881</v>
      </c>
      <c r="AH171" s="181">
        <v>13455</v>
      </c>
      <c r="AI171" s="181">
        <v>6242</v>
      </c>
      <c r="AJ171" s="181">
        <v>35245</v>
      </c>
      <c r="AK171" s="181">
        <v>3843</v>
      </c>
      <c r="AL171" s="181">
        <v>135842</v>
      </c>
    </row>
    <row r="172" spans="1:38" x14ac:dyDescent="0.25">
      <c r="A172" s="159" t="s">
        <v>7664</v>
      </c>
      <c r="B172" s="158">
        <v>0.53649999999999998</v>
      </c>
      <c r="C172" s="158" t="s">
        <v>84</v>
      </c>
      <c r="D172" s="158">
        <v>0.74629999999999996</v>
      </c>
      <c r="E172" s="158">
        <v>0.67069999999999996</v>
      </c>
      <c r="F172" s="158">
        <v>0.65739999999999998</v>
      </c>
      <c r="G172" s="158">
        <v>0.73499999999999999</v>
      </c>
      <c r="H172" s="158">
        <v>0.33239999999999997</v>
      </c>
      <c r="I172" s="158">
        <v>0.40560000000000002</v>
      </c>
      <c r="J172" s="158"/>
      <c r="K172" s="158"/>
      <c r="L172" s="158"/>
      <c r="M172" s="158">
        <v>0.53069999999999995</v>
      </c>
      <c r="N172" s="158">
        <v>0.5423</v>
      </c>
      <c r="O172" s="158" t="s">
        <v>84</v>
      </c>
      <c r="P172" s="158" t="s">
        <v>84</v>
      </c>
      <c r="Q172" s="158">
        <v>0.73440000000000005</v>
      </c>
      <c r="R172" s="158">
        <v>0.75770000000000004</v>
      </c>
      <c r="S172" s="158">
        <v>0.65859999999999996</v>
      </c>
      <c r="T172" s="158">
        <v>0.6825</v>
      </c>
      <c r="U172" s="158">
        <v>0.63580000000000003</v>
      </c>
      <c r="V172" s="158">
        <v>0.67810000000000004</v>
      </c>
      <c r="W172" s="158">
        <v>0.70109999999999995</v>
      </c>
      <c r="X172" s="158">
        <v>0.76570000000000005</v>
      </c>
      <c r="Y172" s="158">
        <v>0.32419999999999999</v>
      </c>
      <c r="Z172" s="158">
        <v>0.34050000000000002</v>
      </c>
      <c r="AA172" s="158">
        <v>0.37230000000000002</v>
      </c>
      <c r="AB172" s="158">
        <v>0.43859999999999999</v>
      </c>
      <c r="AC172" s="158"/>
      <c r="AD172" s="181">
        <v>34681</v>
      </c>
      <c r="AE172" s="181" t="s">
        <v>84</v>
      </c>
      <c r="AF172" s="181">
        <v>7545</v>
      </c>
      <c r="AG172" s="181">
        <v>7815</v>
      </c>
      <c r="AH172" s="181">
        <v>2518</v>
      </c>
      <c r="AI172" s="181">
        <v>995</v>
      </c>
      <c r="AJ172" s="181">
        <v>14787</v>
      </c>
      <c r="AK172" s="181">
        <v>981</v>
      </c>
      <c r="AL172" s="181">
        <v>51274</v>
      </c>
    </row>
    <row r="173" spans="1:38" x14ac:dyDescent="0.25">
      <c r="A173" s="159" t="s">
        <v>7665</v>
      </c>
      <c r="B173" s="158">
        <v>1.0007999999999999</v>
      </c>
      <c r="C173" s="158">
        <v>1.0019</v>
      </c>
      <c r="D173" s="158">
        <v>0.99939999999999996</v>
      </c>
      <c r="E173" s="158">
        <v>0.99819999999999998</v>
      </c>
      <c r="F173" s="158">
        <v>0.99950000000000006</v>
      </c>
      <c r="G173" s="158" t="s">
        <v>84</v>
      </c>
      <c r="H173" s="158" t="s">
        <v>84</v>
      </c>
      <c r="I173" s="158" t="s">
        <v>84</v>
      </c>
      <c r="J173" s="158"/>
      <c r="K173" s="158"/>
      <c r="L173" s="158"/>
      <c r="M173" s="158">
        <v>1.0007999999999999</v>
      </c>
      <c r="N173" s="158">
        <v>1.0007999999999999</v>
      </c>
      <c r="O173" s="158">
        <v>1.0019</v>
      </c>
      <c r="P173" s="158">
        <v>1.0019</v>
      </c>
      <c r="Q173" s="158">
        <v>0.98939999999999995</v>
      </c>
      <c r="R173" s="158">
        <v>1</v>
      </c>
      <c r="S173" s="158">
        <v>0.99399999999999999</v>
      </c>
      <c r="T173" s="158">
        <v>0.99950000000000006</v>
      </c>
      <c r="U173" s="158">
        <v>0.79730000000000001</v>
      </c>
      <c r="V173" s="158">
        <v>1</v>
      </c>
      <c r="W173" s="158" t="s">
        <v>84</v>
      </c>
      <c r="X173" s="158" t="s">
        <v>84</v>
      </c>
      <c r="Y173" s="158" t="s">
        <v>84</v>
      </c>
      <c r="Z173" s="158" t="s">
        <v>84</v>
      </c>
      <c r="AA173" s="158" t="s">
        <v>84</v>
      </c>
      <c r="AB173" s="158" t="s">
        <v>84</v>
      </c>
      <c r="AC173" s="158"/>
      <c r="AD173" s="181">
        <v>27374</v>
      </c>
      <c r="AE173" s="181">
        <v>16955</v>
      </c>
      <c r="AF173" s="181">
        <v>3881</v>
      </c>
      <c r="AG173" s="181">
        <v>3519</v>
      </c>
      <c r="AH173" s="181">
        <v>1394</v>
      </c>
      <c r="AI173" s="181" t="s">
        <v>84</v>
      </c>
      <c r="AJ173" s="181" t="s">
        <v>84</v>
      </c>
      <c r="AK173" s="181" t="s">
        <v>84</v>
      </c>
      <c r="AL173" s="181">
        <v>603</v>
      </c>
    </row>
    <row r="174" spans="1:38" x14ac:dyDescent="0.25">
      <c r="A174" s="159" t="s">
        <v>7666</v>
      </c>
      <c r="B174" s="158">
        <v>1.0018</v>
      </c>
      <c r="C174" s="158">
        <v>1.0083</v>
      </c>
      <c r="D174" s="158">
        <v>0.99990000000000001</v>
      </c>
      <c r="E174" s="158">
        <v>0.99680000000000002</v>
      </c>
      <c r="F174" s="158">
        <v>0.97809999999999997</v>
      </c>
      <c r="G174" s="158" t="s">
        <v>84</v>
      </c>
      <c r="H174" s="158">
        <v>0.82489999999999997</v>
      </c>
      <c r="I174" s="158">
        <v>1.0122</v>
      </c>
      <c r="J174" s="158"/>
      <c r="K174" s="158"/>
      <c r="L174" s="158"/>
      <c r="M174" s="158">
        <v>1.0018</v>
      </c>
      <c r="N174" s="158">
        <v>1.0018</v>
      </c>
      <c r="O174" s="158">
        <v>1.0083</v>
      </c>
      <c r="P174" s="158">
        <v>1.0083</v>
      </c>
      <c r="Q174" s="158">
        <v>0</v>
      </c>
      <c r="R174" s="158">
        <v>1</v>
      </c>
      <c r="S174" s="158">
        <v>0.94430000000000003</v>
      </c>
      <c r="T174" s="158">
        <v>0.99980000000000002</v>
      </c>
      <c r="U174" s="158">
        <v>0.95189999999999997</v>
      </c>
      <c r="V174" s="158">
        <v>0.99009999999999998</v>
      </c>
      <c r="W174" s="158" t="s">
        <v>84</v>
      </c>
      <c r="X174" s="158" t="s">
        <v>84</v>
      </c>
      <c r="Y174" s="158">
        <v>0.74350000000000005</v>
      </c>
      <c r="Z174" s="158">
        <v>0.88239999999999996</v>
      </c>
      <c r="AA174" s="158">
        <v>1.0122</v>
      </c>
      <c r="AB174" s="158">
        <v>1.0122</v>
      </c>
      <c r="AC174" s="158"/>
      <c r="AD174" s="181">
        <v>11870</v>
      </c>
      <c r="AE174" s="181">
        <v>7030</v>
      </c>
      <c r="AF174" s="181">
        <v>2422</v>
      </c>
      <c r="AG174" s="181">
        <v>1383</v>
      </c>
      <c r="AH174" s="181">
        <v>546</v>
      </c>
      <c r="AI174" s="181" t="s">
        <v>84</v>
      </c>
      <c r="AJ174" s="181">
        <v>143</v>
      </c>
      <c r="AK174" s="181">
        <v>320</v>
      </c>
      <c r="AL174" s="181">
        <v>1194</v>
      </c>
    </row>
    <row r="175" spans="1:38" x14ac:dyDescent="0.25">
      <c r="A175" s="159" t="s">
        <v>7667</v>
      </c>
      <c r="B175" s="158">
        <v>0.96699999999999997</v>
      </c>
      <c r="C175" s="158" t="s">
        <v>84</v>
      </c>
      <c r="D175" s="158">
        <v>0.9829</v>
      </c>
      <c r="E175" s="158">
        <v>0.99109999999999998</v>
      </c>
      <c r="F175" s="158" t="s">
        <v>84</v>
      </c>
      <c r="G175" s="158" t="s">
        <v>84</v>
      </c>
      <c r="H175" s="158" t="s">
        <v>84</v>
      </c>
      <c r="I175" s="158" t="s">
        <v>84</v>
      </c>
      <c r="J175" s="158"/>
      <c r="K175" s="158"/>
      <c r="L175" s="158"/>
      <c r="M175" s="158">
        <v>0.92320000000000002</v>
      </c>
      <c r="N175" s="158">
        <v>0.98599999999999999</v>
      </c>
      <c r="O175" s="158" t="s">
        <v>84</v>
      </c>
      <c r="P175" s="158" t="s">
        <v>84</v>
      </c>
      <c r="Q175" s="158">
        <v>0.87060000000000004</v>
      </c>
      <c r="R175" s="158">
        <v>0.99790000000000001</v>
      </c>
      <c r="S175" s="158">
        <v>1.3299999999999999E-2</v>
      </c>
      <c r="T175" s="158">
        <v>1</v>
      </c>
      <c r="U175" s="158" t="s">
        <v>84</v>
      </c>
      <c r="V175" s="158" t="s">
        <v>84</v>
      </c>
      <c r="W175" s="158" t="s">
        <v>84</v>
      </c>
      <c r="X175" s="158" t="s">
        <v>84</v>
      </c>
      <c r="Y175" s="158" t="s">
        <v>84</v>
      </c>
      <c r="Z175" s="158" t="s">
        <v>84</v>
      </c>
      <c r="AA175" s="158" t="s">
        <v>84</v>
      </c>
      <c r="AB175" s="158" t="s">
        <v>84</v>
      </c>
      <c r="AC175" s="158"/>
      <c r="AD175" s="181">
        <v>786</v>
      </c>
      <c r="AE175" s="181" t="s">
        <v>84</v>
      </c>
      <c r="AF175" s="181">
        <v>461</v>
      </c>
      <c r="AG175" s="181">
        <v>189</v>
      </c>
      <c r="AH175" s="181" t="s">
        <v>84</v>
      </c>
      <c r="AI175" s="181" t="s">
        <v>84</v>
      </c>
      <c r="AJ175" s="181" t="s">
        <v>84</v>
      </c>
      <c r="AK175" s="181" t="s">
        <v>84</v>
      </c>
      <c r="AL175" s="181">
        <v>483</v>
      </c>
    </row>
    <row r="176" spans="1:38" x14ac:dyDescent="0.25">
      <c r="A176" s="159" t="s">
        <v>7668</v>
      </c>
      <c r="B176" s="158">
        <v>1.0001</v>
      </c>
      <c r="C176" s="158">
        <v>1.0002</v>
      </c>
      <c r="D176" s="158">
        <v>1.0002</v>
      </c>
      <c r="E176" s="158">
        <v>0.99960000000000004</v>
      </c>
      <c r="F176" s="158">
        <v>1.0002</v>
      </c>
      <c r="G176" s="158" t="s">
        <v>84</v>
      </c>
      <c r="H176" s="158" t="s">
        <v>84</v>
      </c>
      <c r="I176" s="158" t="s">
        <v>84</v>
      </c>
      <c r="J176" s="158"/>
      <c r="K176" s="158"/>
      <c r="L176" s="158"/>
      <c r="M176" s="158">
        <v>1.0001</v>
      </c>
      <c r="N176" s="158">
        <v>1.0001</v>
      </c>
      <c r="O176" s="158">
        <v>1.0002</v>
      </c>
      <c r="P176" s="158">
        <v>1.0002</v>
      </c>
      <c r="Q176" s="158">
        <v>1.0002</v>
      </c>
      <c r="R176" s="158">
        <v>1.0002</v>
      </c>
      <c r="S176" s="158">
        <v>0.99690000000000001</v>
      </c>
      <c r="T176" s="158">
        <v>1</v>
      </c>
      <c r="U176" s="158">
        <v>1.0002</v>
      </c>
      <c r="V176" s="158">
        <v>1.0002</v>
      </c>
      <c r="W176" s="158" t="s">
        <v>84</v>
      </c>
      <c r="X176" s="158" t="s">
        <v>84</v>
      </c>
      <c r="Y176" s="158" t="s">
        <v>84</v>
      </c>
      <c r="Z176" s="158" t="s">
        <v>84</v>
      </c>
      <c r="AA176" s="158" t="s">
        <v>84</v>
      </c>
      <c r="AB176" s="158" t="s">
        <v>84</v>
      </c>
      <c r="AC176" s="158"/>
      <c r="AD176" s="181">
        <v>27374</v>
      </c>
      <c r="AE176" s="181">
        <v>16955</v>
      </c>
      <c r="AF176" s="181">
        <v>3881</v>
      </c>
      <c r="AG176" s="181">
        <v>3519</v>
      </c>
      <c r="AH176" s="181">
        <v>1394</v>
      </c>
      <c r="AI176" s="181" t="s">
        <v>84</v>
      </c>
      <c r="AJ176" s="181" t="s">
        <v>84</v>
      </c>
      <c r="AK176" s="181" t="s">
        <v>84</v>
      </c>
      <c r="AL176" s="181">
        <v>603</v>
      </c>
    </row>
    <row r="177" spans="1:38" x14ac:dyDescent="0.25">
      <c r="A177" s="159" t="s">
        <v>7669</v>
      </c>
      <c r="B177" s="158">
        <v>0.99980000000000002</v>
      </c>
      <c r="C177" s="158">
        <v>1.0009999999999999</v>
      </c>
      <c r="D177" s="158">
        <v>1.0015000000000001</v>
      </c>
      <c r="E177" s="158">
        <v>0.997</v>
      </c>
      <c r="F177" s="158">
        <v>0.99619999999999997</v>
      </c>
      <c r="G177" s="158" t="s">
        <v>84</v>
      </c>
      <c r="H177" s="158">
        <v>0.94679999999999997</v>
      </c>
      <c r="I177" s="158">
        <v>1.0015000000000001</v>
      </c>
      <c r="J177" s="158"/>
      <c r="K177" s="158"/>
      <c r="L177" s="158"/>
      <c r="M177" s="158">
        <v>0.99450000000000005</v>
      </c>
      <c r="N177" s="158">
        <v>1</v>
      </c>
      <c r="O177" s="158">
        <v>1.0009999999999999</v>
      </c>
      <c r="P177" s="158">
        <v>1.0009999999999999</v>
      </c>
      <c r="Q177" s="158">
        <v>1.0015000000000001</v>
      </c>
      <c r="R177" s="158">
        <v>1.0015000000000001</v>
      </c>
      <c r="S177" s="158">
        <v>0.98950000000000005</v>
      </c>
      <c r="T177" s="158">
        <v>0.99919999999999998</v>
      </c>
      <c r="U177" s="158">
        <v>0.98060000000000003</v>
      </c>
      <c r="V177" s="158">
        <v>0.99929999999999997</v>
      </c>
      <c r="W177" s="158" t="s">
        <v>84</v>
      </c>
      <c r="X177" s="158" t="s">
        <v>84</v>
      </c>
      <c r="Y177" s="158">
        <v>0.89280000000000004</v>
      </c>
      <c r="Z177" s="158">
        <v>0.97389999999999999</v>
      </c>
      <c r="AA177" s="158">
        <v>1.0015000000000001</v>
      </c>
      <c r="AB177" s="158">
        <v>1.0015000000000001</v>
      </c>
      <c r="AC177" s="158"/>
      <c r="AD177" s="181">
        <v>11870</v>
      </c>
      <c r="AE177" s="181">
        <v>7030</v>
      </c>
      <c r="AF177" s="181">
        <v>2422</v>
      </c>
      <c r="AG177" s="181">
        <v>1383</v>
      </c>
      <c r="AH177" s="181">
        <v>546</v>
      </c>
      <c r="AI177" s="181" t="s">
        <v>84</v>
      </c>
      <c r="AJ177" s="181">
        <v>143</v>
      </c>
      <c r="AK177" s="181">
        <v>320</v>
      </c>
      <c r="AL177" s="181">
        <v>1194</v>
      </c>
    </row>
    <row r="178" spans="1:38" x14ac:dyDescent="0.25">
      <c r="A178" s="159" t="s">
        <v>7670</v>
      </c>
      <c r="B178" s="158">
        <v>1.0008999999999999</v>
      </c>
      <c r="C178" s="158" t="s">
        <v>84</v>
      </c>
      <c r="D178" s="158">
        <v>1.0078</v>
      </c>
      <c r="E178" s="158">
        <v>1.0048999999999999</v>
      </c>
      <c r="F178" s="158" t="s">
        <v>84</v>
      </c>
      <c r="G178" s="158" t="s">
        <v>84</v>
      </c>
      <c r="H178" s="158" t="s">
        <v>84</v>
      </c>
      <c r="I178" s="158" t="s">
        <v>84</v>
      </c>
      <c r="J178" s="158"/>
      <c r="K178" s="158"/>
      <c r="L178" s="158"/>
      <c r="M178" s="158">
        <v>1.0008999999999999</v>
      </c>
      <c r="N178" s="158">
        <v>1.0008999999999999</v>
      </c>
      <c r="O178" s="158" t="s">
        <v>84</v>
      </c>
      <c r="P178" s="158" t="s">
        <v>84</v>
      </c>
      <c r="Q178" s="158">
        <v>1.0078</v>
      </c>
      <c r="R178" s="158">
        <v>1.0078</v>
      </c>
      <c r="S178" s="158">
        <v>1.0048999999999999</v>
      </c>
      <c r="T178" s="158">
        <v>1.0048999999999999</v>
      </c>
      <c r="U178" s="158" t="s">
        <v>84</v>
      </c>
      <c r="V178" s="158" t="s">
        <v>84</v>
      </c>
      <c r="W178" s="158" t="s">
        <v>84</v>
      </c>
      <c r="X178" s="158" t="s">
        <v>84</v>
      </c>
      <c r="Y178" s="158" t="s">
        <v>84</v>
      </c>
      <c r="Z178" s="158" t="s">
        <v>84</v>
      </c>
      <c r="AA178" s="158" t="s">
        <v>84</v>
      </c>
      <c r="AB178" s="158" t="s">
        <v>84</v>
      </c>
      <c r="AC178" s="158"/>
      <c r="AD178" s="181">
        <v>786</v>
      </c>
      <c r="AE178" s="181" t="s">
        <v>84</v>
      </c>
      <c r="AF178" s="181">
        <v>461</v>
      </c>
      <c r="AG178" s="181">
        <v>189</v>
      </c>
      <c r="AH178" s="181" t="s">
        <v>84</v>
      </c>
      <c r="AI178" s="181" t="s">
        <v>84</v>
      </c>
      <c r="AJ178" s="181" t="s">
        <v>84</v>
      </c>
      <c r="AK178" s="181" t="s">
        <v>84</v>
      </c>
      <c r="AL178" s="181">
        <v>483</v>
      </c>
    </row>
    <row r="179" spans="1:38" x14ac:dyDescent="0.25">
      <c r="A179" s="159" t="s">
        <v>7671</v>
      </c>
      <c r="B179" s="158">
        <v>1</v>
      </c>
      <c r="C179" s="158">
        <v>1.0033000000000001</v>
      </c>
      <c r="D179" s="158">
        <v>0.995</v>
      </c>
      <c r="E179" s="158">
        <v>0.99539999999999995</v>
      </c>
      <c r="F179" s="158">
        <v>0.98799999999999999</v>
      </c>
      <c r="G179" s="158" t="s">
        <v>84</v>
      </c>
      <c r="H179" s="158" t="s">
        <v>84</v>
      </c>
      <c r="I179" s="158" t="s">
        <v>84</v>
      </c>
      <c r="J179" s="158"/>
      <c r="K179" s="158"/>
      <c r="L179" s="158"/>
      <c r="M179" s="158">
        <v>1</v>
      </c>
      <c r="N179" s="158">
        <v>1</v>
      </c>
      <c r="O179" s="158">
        <v>1.0033000000000001</v>
      </c>
      <c r="P179" s="158">
        <v>1.0033000000000001</v>
      </c>
      <c r="Q179" s="158">
        <v>0.99039999999999995</v>
      </c>
      <c r="R179" s="158">
        <v>0.99739999999999995</v>
      </c>
      <c r="S179" s="158">
        <v>0.99060000000000004</v>
      </c>
      <c r="T179" s="158">
        <v>0.99780000000000002</v>
      </c>
      <c r="U179" s="158">
        <v>0.97799999999999998</v>
      </c>
      <c r="V179" s="158">
        <v>0.99350000000000005</v>
      </c>
      <c r="W179" s="158" t="s">
        <v>84</v>
      </c>
      <c r="X179" s="158" t="s">
        <v>84</v>
      </c>
      <c r="Y179" s="158" t="s">
        <v>84</v>
      </c>
      <c r="Z179" s="158" t="s">
        <v>84</v>
      </c>
      <c r="AA179" s="158" t="s">
        <v>84</v>
      </c>
      <c r="AB179" s="158" t="s">
        <v>84</v>
      </c>
      <c r="AC179" s="158"/>
      <c r="AD179" s="181">
        <v>27374</v>
      </c>
      <c r="AE179" s="181">
        <v>16955</v>
      </c>
      <c r="AF179" s="181">
        <v>3881</v>
      </c>
      <c r="AG179" s="181">
        <v>3519</v>
      </c>
      <c r="AH179" s="181">
        <v>1394</v>
      </c>
      <c r="AI179" s="181" t="s">
        <v>84</v>
      </c>
      <c r="AJ179" s="181" t="s">
        <v>84</v>
      </c>
      <c r="AK179" s="181" t="s">
        <v>84</v>
      </c>
      <c r="AL179" s="181">
        <v>603</v>
      </c>
    </row>
    <row r="180" spans="1:38" x14ac:dyDescent="0.25">
      <c r="A180" s="159" t="s">
        <v>7672</v>
      </c>
      <c r="B180" s="158">
        <v>1.0017</v>
      </c>
      <c r="C180" s="158">
        <v>1.0135000000000001</v>
      </c>
      <c r="D180" s="158">
        <v>0.99490000000000001</v>
      </c>
      <c r="E180" s="158">
        <v>0.99150000000000005</v>
      </c>
      <c r="F180" s="158">
        <v>0.95879999999999999</v>
      </c>
      <c r="G180" s="158" t="s">
        <v>84</v>
      </c>
      <c r="H180" s="158">
        <v>0.76919999999999999</v>
      </c>
      <c r="I180" s="158">
        <v>1.0219</v>
      </c>
      <c r="J180" s="158"/>
      <c r="K180" s="158"/>
      <c r="L180" s="158"/>
      <c r="M180" s="158">
        <v>1.0017</v>
      </c>
      <c r="N180" s="158">
        <v>1.0017</v>
      </c>
      <c r="O180" s="158">
        <v>1.0135000000000001</v>
      </c>
      <c r="P180" s="158">
        <v>1.0135000000000001</v>
      </c>
      <c r="Q180" s="158">
        <v>0.95809999999999995</v>
      </c>
      <c r="R180" s="158">
        <v>0.99939999999999996</v>
      </c>
      <c r="S180" s="158">
        <v>0.95789999999999997</v>
      </c>
      <c r="T180" s="158">
        <v>0.99829999999999997</v>
      </c>
      <c r="U180" s="158">
        <v>0.92530000000000001</v>
      </c>
      <c r="V180" s="158">
        <v>0.97750000000000004</v>
      </c>
      <c r="W180" s="158" t="s">
        <v>84</v>
      </c>
      <c r="X180" s="158" t="s">
        <v>84</v>
      </c>
      <c r="Y180" s="158">
        <v>0.67649999999999999</v>
      </c>
      <c r="Z180" s="158">
        <v>0.83850000000000002</v>
      </c>
      <c r="AA180" s="158">
        <v>1.0219</v>
      </c>
      <c r="AB180" s="158">
        <v>1.0219</v>
      </c>
      <c r="AC180" s="158"/>
      <c r="AD180" s="181">
        <v>11870</v>
      </c>
      <c r="AE180" s="181">
        <v>7030</v>
      </c>
      <c r="AF180" s="181">
        <v>2422</v>
      </c>
      <c r="AG180" s="181">
        <v>1383</v>
      </c>
      <c r="AH180" s="181">
        <v>546</v>
      </c>
      <c r="AI180" s="181" t="s">
        <v>84</v>
      </c>
      <c r="AJ180" s="181">
        <v>143</v>
      </c>
      <c r="AK180" s="181">
        <v>320</v>
      </c>
      <c r="AL180" s="181">
        <v>1194</v>
      </c>
    </row>
    <row r="181" spans="1:38" x14ac:dyDescent="0.25">
      <c r="A181" s="159" t="s">
        <v>7673</v>
      </c>
      <c r="B181" s="158">
        <v>0.95630000000000004</v>
      </c>
      <c r="C181" s="158" t="s">
        <v>84</v>
      </c>
      <c r="D181" s="158">
        <v>0.96989999999999998</v>
      </c>
      <c r="E181" s="158">
        <v>1.0221</v>
      </c>
      <c r="F181" s="158" t="s">
        <v>84</v>
      </c>
      <c r="G181" s="158" t="s">
        <v>84</v>
      </c>
      <c r="H181" s="158" t="s">
        <v>84</v>
      </c>
      <c r="I181" s="158" t="s">
        <v>84</v>
      </c>
      <c r="J181" s="158"/>
      <c r="K181" s="158"/>
      <c r="L181" s="158"/>
      <c r="M181" s="158">
        <v>0.88949999999999996</v>
      </c>
      <c r="N181" s="158">
        <v>0.98309999999999997</v>
      </c>
      <c r="O181" s="158" t="s">
        <v>84</v>
      </c>
      <c r="P181" s="158" t="s">
        <v>84</v>
      </c>
      <c r="Q181" s="158">
        <v>0.83009999999999995</v>
      </c>
      <c r="R181" s="158">
        <v>0.995</v>
      </c>
      <c r="S181" s="158">
        <v>1.0221</v>
      </c>
      <c r="T181" s="158">
        <v>1.0221</v>
      </c>
      <c r="U181" s="158" t="s">
        <v>84</v>
      </c>
      <c r="V181" s="158" t="s">
        <v>84</v>
      </c>
      <c r="W181" s="158" t="s">
        <v>84</v>
      </c>
      <c r="X181" s="158" t="s">
        <v>84</v>
      </c>
      <c r="Y181" s="158" t="s">
        <v>84</v>
      </c>
      <c r="Z181" s="158" t="s">
        <v>84</v>
      </c>
      <c r="AA181" s="158" t="s">
        <v>84</v>
      </c>
      <c r="AB181" s="158" t="s">
        <v>84</v>
      </c>
      <c r="AC181" s="158"/>
      <c r="AD181" s="181">
        <v>786</v>
      </c>
      <c r="AE181" s="181" t="s">
        <v>84</v>
      </c>
      <c r="AF181" s="181">
        <v>461</v>
      </c>
      <c r="AG181" s="181">
        <v>189</v>
      </c>
      <c r="AH181" s="181" t="s">
        <v>84</v>
      </c>
      <c r="AI181" s="181" t="s">
        <v>84</v>
      </c>
      <c r="AJ181" s="181" t="s">
        <v>84</v>
      </c>
      <c r="AK181" s="181" t="s">
        <v>84</v>
      </c>
      <c r="AL181" s="181">
        <v>483</v>
      </c>
    </row>
    <row r="182" spans="1:38" x14ac:dyDescent="0.25">
      <c r="A182" s="159" t="s">
        <v>7674</v>
      </c>
      <c r="B182" s="158">
        <v>0.99860000000000004</v>
      </c>
      <c r="C182" s="158">
        <v>1.004</v>
      </c>
      <c r="D182" s="158">
        <v>0.98770000000000002</v>
      </c>
      <c r="E182" s="158">
        <v>0.99070000000000003</v>
      </c>
      <c r="F182" s="158">
        <v>0.9819</v>
      </c>
      <c r="G182" s="158" t="s">
        <v>84</v>
      </c>
      <c r="H182" s="158" t="s">
        <v>84</v>
      </c>
      <c r="I182" s="158" t="s">
        <v>84</v>
      </c>
      <c r="J182" s="158"/>
      <c r="K182" s="158"/>
      <c r="L182" s="158"/>
      <c r="M182" s="158">
        <v>0.99609999999999999</v>
      </c>
      <c r="N182" s="158">
        <v>0.99950000000000006</v>
      </c>
      <c r="O182" s="158">
        <v>1.004</v>
      </c>
      <c r="P182" s="158">
        <v>1.004</v>
      </c>
      <c r="Q182" s="158">
        <v>0.98160000000000003</v>
      </c>
      <c r="R182" s="158">
        <v>0.99170000000000003</v>
      </c>
      <c r="S182" s="158">
        <v>0.98480000000000001</v>
      </c>
      <c r="T182" s="158">
        <v>0.99429999999999996</v>
      </c>
      <c r="U182" s="158">
        <v>0.9698</v>
      </c>
      <c r="V182" s="158">
        <v>0.98909999999999998</v>
      </c>
      <c r="W182" s="158" t="s">
        <v>84</v>
      </c>
      <c r="X182" s="158" t="s">
        <v>84</v>
      </c>
      <c r="Y182" s="158" t="s">
        <v>84</v>
      </c>
      <c r="Z182" s="158" t="s">
        <v>84</v>
      </c>
      <c r="AA182" s="158" t="s">
        <v>84</v>
      </c>
      <c r="AB182" s="158" t="s">
        <v>84</v>
      </c>
      <c r="AC182" s="158"/>
      <c r="AD182" s="181">
        <v>27374</v>
      </c>
      <c r="AE182" s="181">
        <v>16955</v>
      </c>
      <c r="AF182" s="181">
        <v>3881</v>
      </c>
      <c r="AG182" s="181">
        <v>3519</v>
      </c>
      <c r="AH182" s="181">
        <v>1394</v>
      </c>
      <c r="AI182" s="181" t="s">
        <v>84</v>
      </c>
      <c r="AJ182" s="181" t="s">
        <v>84</v>
      </c>
      <c r="AK182" s="181" t="s">
        <v>84</v>
      </c>
      <c r="AL182" s="181">
        <v>603</v>
      </c>
    </row>
    <row r="183" spans="1:38" x14ac:dyDescent="0.25">
      <c r="A183" s="159" t="s">
        <v>7675</v>
      </c>
      <c r="B183" s="158">
        <v>1.0033000000000001</v>
      </c>
      <c r="C183" s="158">
        <v>1.0205</v>
      </c>
      <c r="D183" s="158">
        <v>0.98880000000000001</v>
      </c>
      <c r="E183" s="158">
        <v>0.9889</v>
      </c>
      <c r="F183" s="158">
        <v>0.94750000000000001</v>
      </c>
      <c r="G183" s="158" t="s">
        <v>84</v>
      </c>
      <c r="H183" s="158">
        <v>0.7339</v>
      </c>
      <c r="I183" s="158">
        <v>1.0234000000000001</v>
      </c>
      <c r="J183" s="158"/>
      <c r="K183" s="158"/>
      <c r="L183" s="158"/>
      <c r="M183" s="158">
        <v>1.0033000000000001</v>
      </c>
      <c r="N183" s="158">
        <v>1.0033000000000001</v>
      </c>
      <c r="O183" s="158">
        <v>1.0205</v>
      </c>
      <c r="P183" s="158">
        <v>1.0205</v>
      </c>
      <c r="Q183" s="158">
        <v>0.95879999999999999</v>
      </c>
      <c r="R183" s="158">
        <v>0.997</v>
      </c>
      <c r="S183" s="158">
        <v>0.94579999999999997</v>
      </c>
      <c r="T183" s="158">
        <v>0.99780000000000002</v>
      </c>
      <c r="U183" s="158">
        <v>0.90680000000000005</v>
      </c>
      <c r="V183" s="158">
        <v>0.97070000000000001</v>
      </c>
      <c r="W183" s="158" t="s">
        <v>84</v>
      </c>
      <c r="X183" s="158" t="s">
        <v>84</v>
      </c>
      <c r="Y183" s="158">
        <v>0.63100000000000001</v>
      </c>
      <c r="Z183" s="158">
        <v>0.81230000000000002</v>
      </c>
      <c r="AA183" s="158">
        <v>1.0234000000000001</v>
      </c>
      <c r="AB183" s="158">
        <v>1.0234000000000001</v>
      </c>
      <c r="AC183" s="158"/>
      <c r="AD183" s="181">
        <v>11870</v>
      </c>
      <c r="AE183" s="181">
        <v>7030</v>
      </c>
      <c r="AF183" s="181">
        <v>2422</v>
      </c>
      <c r="AG183" s="181">
        <v>1383</v>
      </c>
      <c r="AH183" s="181">
        <v>546</v>
      </c>
      <c r="AI183" s="181" t="s">
        <v>84</v>
      </c>
      <c r="AJ183" s="181">
        <v>143</v>
      </c>
      <c r="AK183" s="181">
        <v>320</v>
      </c>
      <c r="AL183" s="181">
        <v>1194</v>
      </c>
    </row>
    <row r="184" spans="1:38" x14ac:dyDescent="0.25">
      <c r="A184" s="159" t="s">
        <v>7676</v>
      </c>
      <c r="B184" s="158">
        <v>0.90959999999999996</v>
      </c>
      <c r="C184" s="158" t="s">
        <v>84</v>
      </c>
      <c r="D184" s="158">
        <v>0.95550000000000002</v>
      </c>
      <c r="E184" s="158">
        <v>0.93720000000000003</v>
      </c>
      <c r="F184" s="158" t="s">
        <v>84</v>
      </c>
      <c r="G184" s="158" t="s">
        <v>84</v>
      </c>
      <c r="H184" s="158" t="s">
        <v>84</v>
      </c>
      <c r="I184" s="158" t="s">
        <v>84</v>
      </c>
      <c r="J184" s="158"/>
      <c r="K184" s="158"/>
      <c r="L184" s="158"/>
      <c r="M184" s="158">
        <v>0.83299999999999996</v>
      </c>
      <c r="N184" s="158">
        <v>0.95209999999999995</v>
      </c>
      <c r="O184" s="158" t="s">
        <v>84</v>
      </c>
      <c r="P184" s="158" t="s">
        <v>84</v>
      </c>
      <c r="Q184" s="158">
        <v>0.78520000000000001</v>
      </c>
      <c r="R184" s="158">
        <v>0.99150000000000005</v>
      </c>
      <c r="S184" s="158">
        <v>0.63859999999999995</v>
      </c>
      <c r="T184" s="158">
        <v>0.99070000000000003</v>
      </c>
      <c r="U184" s="158" t="s">
        <v>84</v>
      </c>
      <c r="V184" s="158" t="s">
        <v>84</v>
      </c>
      <c r="W184" s="158" t="s">
        <v>84</v>
      </c>
      <c r="X184" s="158" t="s">
        <v>84</v>
      </c>
      <c r="Y184" s="158" t="s">
        <v>84</v>
      </c>
      <c r="Z184" s="158" t="s">
        <v>84</v>
      </c>
      <c r="AA184" s="158" t="s">
        <v>84</v>
      </c>
      <c r="AB184" s="158" t="s">
        <v>84</v>
      </c>
      <c r="AC184" s="158"/>
      <c r="AD184" s="181">
        <v>786</v>
      </c>
      <c r="AE184" s="181" t="s">
        <v>84</v>
      </c>
      <c r="AF184" s="181">
        <v>461</v>
      </c>
      <c r="AG184" s="181">
        <v>189</v>
      </c>
      <c r="AH184" s="181" t="s">
        <v>84</v>
      </c>
      <c r="AI184" s="181" t="s">
        <v>84</v>
      </c>
      <c r="AJ184" s="181" t="s">
        <v>84</v>
      </c>
      <c r="AK184" s="181" t="s">
        <v>84</v>
      </c>
      <c r="AL184" s="181">
        <v>483</v>
      </c>
    </row>
    <row r="185" spans="1:38" x14ac:dyDescent="0.25">
      <c r="A185" s="159" t="s">
        <v>7677</v>
      </c>
      <c r="B185" s="158">
        <v>1.0005999999999999</v>
      </c>
      <c r="C185" s="158">
        <v>1.0007999999999999</v>
      </c>
      <c r="D185" s="158">
        <v>1.0003</v>
      </c>
      <c r="E185" s="158">
        <v>1</v>
      </c>
      <c r="F185" s="158">
        <v>1</v>
      </c>
      <c r="G185" s="158" t="s">
        <v>84</v>
      </c>
      <c r="H185" s="158" t="s">
        <v>84</v>
      </c>
      <c r="I185" s="158" t="s">
        <v>84</v>
      </c>
      <c r="J185" s="158"/>
      <c r="K185" s="158"/>
      <c r="L185" s="158"/>
      <c r="M185" s="158">
        <v>1.0005999999999999</v>
      </c>
      <c r="N185" s="158">
        <v>1.0005999999999999</v>
      </c>
      <c r="O185" s="158">
        <v>1.0007999999999999</v>
      </c>
      <c r="P185" s="158">
        <v>1.0007999999999999</v>
      </c>
      <c r="Q185" s="158">
        <v>1.0003</v>
      </c>
      <c r="R185" s="158">
        <v>1.0003</v>
      </c>
      <c r="S185" s="158">
        <v>1</v>
      </c>
      <c r="T185" s="158">
        <v>1</v>
      </c>
      <c r="U185" s="158">
        <v>1</v>
      </c>
      <c r="V185" s="158">
        <v>1</v>
      </c>
      <c r="W185" s="158" t="s">
        <v>84</v>
      </c>
      <c r="X185" s="158" t="s">
        <v>84</v>
      </c>
      <c r="Y185" s="158" t="s">
        <v>84</v>
      </c>
      <c r="Z185" s="158" t="s">
        <v>84</v>
      </c>
      <c r="AA185" s="158" t="s">
        <v>84</v>
      </c>
      <c r="AB185" s="158" t="s">
        <v>84</v>
      </c>
      <c r="AC185" s="158"/>
      <c r="AD185" s="181">
        <v>27374</v>
      </c>
      <c r="AE185" s="181">
        <v>16955</v>
      </c>
      <c r="AF185" s="181">
        <v>3881</v>
      </c>
      <c r="AG185" s="181">
        <v>3519</v>
      </c>
      <c r="AH185" s="181">
        <v>1394</v>
      </c>
      <c r="AI185" s="181" t="s">
        <v>84</v>
      </c>
      <c r="AJ185" s="181" t="s">
        <v>84</v>
      </c>
      <c r="AK185" s="181" t="s">
        <v>84</v>
      </c>
      <c r="AL185" s="181">
        <v>603</v>
      </c>
    </row>
    <row r="186" spans="1:38" x14ac:dyDescent="0.25">
      <c r="A186" s="159" t="s">
        <v>7678</v>
      </c>
      <c r="B186" s="158">
        <v>1.0011000000000001</v>
      </c>
      <c r="C186" s="158">
        <v>1.0028999999999999</v>
      </c>
      <c r="D186" s="158">
        <v>1.0038</v>
      </c>
      <c r="E186" s="158">
        <v>0.99760000000000004</v>
      </c>
      <c r="F186" s="158">
        <v>0.99409999999999998</v>
      </c>
      <c r="G186" s="158" t="s">
        <v>84</v>
      </c>
      <c r="H186" s="158">
        <v>0.91690000000000005</v>
      </c>
      <c r="I186" s="158">
        <v>1.0044</v>
      </c>
      <c r="J186" s="158"/>
      <c r="K186" s="158"/>
      <c r="L186" s="158"/>
      <c r="M186" s="158">
        <v>1.0011000000000001</v>
      </c>
      <c r="N186" s="158">
        <v>1.0011000000000001</v>
      </c>
      <c r="O186" s="158">
        <v>1.0028999999999999</v>
      </c>
      <c r="P186" s="158">
        <v>1.0028999999999999</v>
      </c>
      <c r="Q186" s="158">
        <v>1.0038</v>
      </c>
      <c r="R186" s="158">
        <v>1.0038</v>
      </c>
      <c r="S186" s="158">
        <v>0.98109999999999997</v>
      </c>
      <c r="T186" s="158">
        <v>0.99970000000000003</v>
      </c>
      <c r="U186" s="158">
        <v>0.97399999999999998</v>
      </c>
      <c r="V186" s="158">
        <v>0.99870000000000003</v>
      </c>
      <c r="W186" s="158" t="s">
        <v>84</v>
      </c>
      <c r="X186" s="158" t="s">
        <v>84</v>
      </c>
      <c r="Y186" s="158">
        <v>0.85419999999999996</v>
      </c>
      <c r="Z186" s="158">
        <v>0.95340000000000003</v>
      </c>
      <c r="AA186" s="158">
        <v>1.0044</v>
      </c>
      <c r="AB186" s="158">
        <v>1.0044</v>
      </c>
      <c r="AC186" s="158"/>
      <c r="AD186" s="181">
        <v>11870</v>
      </c>
      <c r="AE186" s="181">
        <v>7030</v>
      </c>
      <c r="AF186" s="181">
        <v>2422</v>
      </c>
      <c r="AG186" s="181">
        <v>1383</v>
      </c>
      <c r="AH186" s="181">
        <v>546</v>
      </c>
      <c r="AI186" s="181" t="s">
        <v>84</v>
      </c>
      <c r="AJ186" s="181">
        <v>143</v>
      </c>
      <c r="AK186" s="181">
        <v>320</v>
      </c>
      <c r="AL186" s="181">
        <v>1194</v>
      </c>
    </row>
    <row r="187" spans="1:38" x14ac:dyDescent="0.25">
      <c r="A187" s="159" t="s">
        <v>7679</v>
      </c>
      <c r="B187" s="158">
        <v>1.0016</v>
      </c>
      <c r="C187" s="158" t="s">
        <v>84</v>
      </c>
      <c r="D187" s="158">
        <v>1.0104</v>
      </c>
      <c r="E187" s="158">
        <v>1.0097</v>
      </c>
      <c r="F187" s="158" t="s">
        <v>84</v>
      </c>
      <c r="G187" s="158" t="s">
        <v>84</v>
      </c>
      <c r="H187" s="158" t="s">
        <v>84</v>
      </c>
      <c r="I187" s="158" t="s">
        <v>84</v>
      </c>
      <c r="J187" s="158"/>
      <c r="K187" s="158"/>
      <c r="L187" s="158"/>
      <c r="M187" s="158">
        <v>1.0016</v>
      </c>
      <c r="N187" s="158">
        <v>1.0016</v>
      </c>
      <c r="O187" s="158" t="s">
        <v>84</v>
      </c>
      <c r="P187" s="158" t="s">
        <v>84</v>
      </c>
      <c r="Q187" s="158">
        <v>1.0104</v>
      </c>
      <c r="R187" s="158">
        <v>1.0104</v>
      </c>
      <c r="S187" s="158">
        <v>1.0097</v>
      </c>
      <c r="T187" s="158">
        <v>1.0097</v>
      </c>
      <c r="U187" s="158" t="s">
        <v>84</v>
      </c>
      <c r="V187" s="158" t="s">
        <v>84</v>
      </c>
      <c r="W187" s="158" t="s">
        <v>84</v>
      </c>
      <c r="X187" s="158" t="s">
        <v>84</v>
      </c>
      <c r="Y187" s="158" t="s">
        <v>84</v>
      </c>
      <c r="Z187" s="158" t="s">
        <v>84</v>
      </c>
      <c r="AA187" s="158" t="s">
        <v>84</v>
      </c>
      <c r="AB187" s="158" t="s">
        <v>84</v>
      </c>
      <c r="AC187" s="158"/>
      <c r="AD187" s="181">
        <v>786</v>
      </c>
      <c r="AE187" s="181" t="s">
        <v>84</v>
      </c>
      <c r="AF187" s="181">
        <v>461</v>
      </c>
      <c r="AG187" s="181">
        <v>189</v>
      </c>
      <c r="AH187" s="181" t="s">
        <v>84</v>
      </c>
      <c r="AI187" s="181" t="s">
        <v>84</v>
      </c>
      <c r="AJ187" s="181" t="s">
        <v>84</v>
      </c>
      <c r="AK187" s="181" t="s">
        <v>84</v>
      </c>
      <c r="AL187" s="181">
        <v>483</v>
      </c>
    </row>
    <row r="188" spans="1:38" x14ac:dyDescent="0.25">
      <c r="A188" s="159" t="s">
        <v>7680</v>
      </c>
      <c r="B188" s="158">
        <v>1.0007999999999999</v>
      </c>
      <c r="C188" s="158">
        <v>1.0013000000000001</v>
      </c>
      <c r="D188" s="158">
        <v>0.99990000000000001</v>
      </c>
      <c r="E188" s="158">
        <v>0.99980000000000002</v>
      </c>
      <c r="F188" s="158">
        <v>1.0001</v>
      </c>
      <c r="G188" s="158" t="s">
        <v>84</v>
      </c>
      <c r="H188" s="158" t="s">
        <v>84</v>
      </c>
      <c r="I188" s="158" t="s">
        <v>84</v>
      </c>
      <c r="J188" s="158"/>
      <c r="K188" s="158"/>
      <c r="L188" s="158"/>
      <c r="M188" s="158">
        <v>1.0007999999999999</v>
      </c>
      <c r="N188" s="158">
        <v>1.0007999999999999</v>
      </c>
      <c r="O188" s="158">
        <v>1.0013000000000001</v>
      </c>
      <c r="P188" s="158">
        <v>1.0013000000000001</v>
      </c>
      <c r="Q188" s="158">
        <v>0</v>
      </c>
      <c r="R188" s="158">
        <v>1</v>
      </c>
      <c r="S188" s="158">
        <v>0.9032</v>
      </c>
      <c r="T188" s="158">
        <v>1</v>
      </c>
      <c r="U188" s="158">
        <v>1.0001</v>
      </c>
      <c r="V188" s="158">
        <v>1.0001</v>
      </c>
      <c r="W188" s="158" t="s">
        <v>84</v>
      </c>
      <c r="X188" s="158" t="s">
        <v>84</v>
      </c>
      <c r="Y188" s="158" t="s">
        <v>84</v>
      </c>
      <c r="Z188" s="158" t="s">
        <v>84</v>
      </c>
      <c r="AA188" s="158" t="s">
        <v>84</v>
      </c>
      <c r="AB188" s="158" t="s">
        <v>84</v>
      </c>
      <c r="AC188" s="158"/>
      <c r="AD188" s="181">
        <v>27374</v>
      </c>
      <c r="AE188" s="181">
        <v>16955</v>
      </c>
      <c r="AF188" s="181">
        <v>3881</v>
      </c>
      <c r="AG188" s="181">
        <v>3519</v>
      </c>
      <c r="AH188" s="181">
        <v>1394</v>
      </c>
      <c r="AI188" s="181" t="s">
        <v>84</v>
      </c>
      <c r="AJ188" s="181" t="s">
        <v>84</v>
      </c>
      <c r="AK188" s="181" t="s">
        <v>84</v>
      </c>
      <c r="AL188" s="181">
        <v>603</v>
      </c>
    </row>
    <row r="189" spans="1:38" x14ac:dyDescent="0.25">
      <c r="A189" s="159" t="s">
        <v>7681</v>
      </c>
      <c r="B189" s="158">
        <v>1.0016</v>
      </c>
      <c r="C189" s="158">
        <v>1.0044</v>
      </c>
      <c r="D189" s="158">
        <v>1.0044</v>
      </c>
      <c r="E189" s="158">
        <v>0.99529999999999996</v>
      </c>
      <c r="F189" s="158">
        <v>0.9919</v>
      </c>
      <c r="G189" s="158" t="s">
        <v>84</v>
      </c>
      <c r="H189" s="158">
        <v>0.89639999999999997</v>
      </c>
      <c r="I189" s="158">
        <v>1.0089999999999999</v>
      </c>
      <c r="J189" s="158"/>
      <c r="K189" s="158"/>
      <c r="L189" s="158"/>
      <c r="M189" s="158">
        <v>1.0016</v>
      </c>
      <c r="N189" s="158">
        <v>1.0016</v>
      </c>
      <c r="O189" s="158">
        <v>1.0044</v>
      </c>
      <c r="P189" s="158">
        <v>1.0044</v>
      </c>
      <c r="Q189" s="158">
        <v>1.0044</v>
      </c>
      <c r="R189" s="158">
        <v>1.0044</v>
      </c>
      <c r="S189" s="158">
        <v>0.97919999999999996</v>
      </c>
      <c r="T189" s="158">
        <v>0.999</v>
      </c>
      <c r="U189" s="158">
        <v>0.96730000000000005</v>
      </c>
      <c r="V189" s="158">
        <v>0.998</v>
      </c>
      <c r="W189" s="158" t="s">
        <v>84</v>
      </c>
      <c r="X189" s="158" t="s">
        <v>84</v>
      </c>
      <c r="Y189" s="158">
        <v>0.82720000000000005</v>
      </c>
      <c r="Z189" s="158">
        <v>0.93889999999999996</v>
      </c>
      <c r="AA189" s="158">
        <v>1.0089999999999999</v>
      </c>
      <c r="AB189" s="158">
        <v>1.0089999999999999</v>
      </c>
      <c r="AC189" s="158"/>
      <c r="AD189" s="181">
        <v>11870</v>
      </c>
      <c r="AE189" s="181">
        <v>7030</v>
      </c>
      <c r="AF189" s="181">
        <v>2422</v>
      </c>
      <c r="AG189" s="181">
        <v>1383</v>
      </c>
      <c r="AH189" s="181">
        <v>546</v>
      </c>
      <c r="AI189" s="181" t="s">
        <v>84</v>
      </c>
      <c r="AJ189" s="181">
        <v>143</v>
      </c>
      <c r="AK189" s="181">
        <v>320</v>
      </c>
      <c r="AL189" s="181">
        <v>1194</v>
      </c>
    </row>
    <row r="190" spans="1:38" x14ac:dyDescent="0.25">
      <c r="A190" s="159" t="s">
        <v>7682</v>
      </c>
      <c r="B190" s="158">
        <v>1.0002</v>
      </c>
      <c r="C190" s="158" t="s">
        <v>84</v>
      </c>
      <c r="D190" s="158">
        <v>1.0118</v>
      </c>
      <c r="E190" s="158">
        <v>1.0255000000000001</v>
      </c>
      <c r="F190" s="158" t="s">
        <v>84</v>
      </c>
      <c r="G190" s="158" t="s">
        <v>84</v>
      </c>
      <c r="H190" s="158" t="s">
        <v>84</v>
      </c>
      <c r="I190" s="158" t="s">
        <v>84</v>
      </c>
      <c r="J190" s="158"/>
      <c r="K190" s="158"/>
      <c r="L190" s="158"/>
      <c r="M190" s="158">
        <v>1.0002</v>
      </c>
      <c r="N190" s="158">
        <v>1.0002</v>
      </c>
      <c r="O190" s="158" t="s">
        <v>84</v>
      </c>
      <c r="P190" s="158" t="s">
        <v>84</v>
      </c>
      <c r="Q190" s="158">
        <v>1.0118</v>
      </c>
      <c r="R190" s="158">
        <v>1.0118</v>
      </c>
      <c r="S190" s="158">
        <v>1.0255000000000001</v>
      </c>
      <c r="T190" s="158">
        <v>1.0255000000000001</v>
      </c>
      <c r="U190" s="158" t="s">
        <v>84</v>
      </c>
      <c r="V190" s="158" t="s">
        <v>84</v>
      </c>
      <c r="W190" s="158" t="s">
        <v>84</v>
      </c>
      <c r="X190" s="158" t="s">
        <v>84</v>
      </c>
      <c r="Y190" s="158" t="s">
        <v>84</v>
      </c>
      <c r="Z190" s="158" t="s">
        <v>84</v>
      </c>
      <c r="AA190" s="158" t="s">
        <v>84</v>
      </c>
      <c r="AB190" s="158" t="s">
        <v>84</v>
      </c>
      <c r="AC190" s="158"/>
      <c r="AD190" s="181">
        <v>786</v>
      </c>
      <c r="AE190" s="181" t="s">
        <v>84</v>
      </c>
      <c r="AF190" s="181">
        <v>461</v>
      </c>
      <c r="AG190" s="181">
        <v>189</v>
      </c>
      <c r="AH190" s="181" t="s">
        <v>84</v>
      </c>
      <c r="AI190" s="181" t="s">
        <v>84</v>
      </c>
      <c r="AJ190" s="181" t="s">
        <v>84</v>
      </c>
      <c r="AK190" s="181" t="s">
        <v>84</v>
      </c>
      <c r="AL190" s="181">
        <v>483</v>
      </c>
    </row>
    <row r="191" spans="1:38" x14ac:dyDescent="0.25">
      <c r="A191" s="159" t="s">
        <v>7683</v>
      </c>
      <c r="B191" s="158">
        <v>1.0007999999999999</v>
      </c>
      <c r="C191" s="158">
        <v>1.0016</v>
      </c>
      <c r="D191" s="158">
        <v>1.0003</v>
      </c>
      <c r="E191" s="158">
        <v>0.99839999999999995</v>
      </c>
      <c r="F191" s="158">
        <v>1.0001</v>
      </c>
      <c r="G191" s="158" t="s">
        <v>84</v>
      </c>
      <c r="H191" s="158" t="s">
        <v>84</v>
      </c>
      <c r="I191" s="158" t="s">
        <v>84</v>
      </c>
      <c r="J191" s="158"/>
      <c r="K191" s="158"/>
      <c r="L191" s="158"/>
      <c r="M191" s="158">
        <v>1.0007999999999999</v>
      </c>
      <c r="N191" s="158">
        <v>1.0007999999999999</v>
      </c>
      <c r="O191" s="158">
        <v>1.0016</v>
      </c>
      <c r="P191" s="158">
        <v>1.0016</v>
      </c>
      <c r="Q191" s="158">
        <v>1.0003</v>
      </c>
      <c r="R191" s="158">
        <v>1.0003</v>
      </c>
      <c r="S191" s="158">
        <v>0.99460000000000004</v>
      </c>
      <c r="T191" s="158">
        <v>0.99950000000000006</v>
      </c>
      <c r="U191" s="158">
        <v>1.0001</v>
      </c>
      <c r="V191" s="158">
        <v>1.0001</v>
      </c>
      <c r="W191" s="158" t="s">
        <v>84</v>
      </c>
      <c r="X191" s="158" t="s">
        <v>84</v>
      </c>
      <c r="Y191" s="158" t="s">
        <v>84</v>
      </c>
      <c r="Z191" s="158" t="s">
        <v>84</v>
      </c>
      <c r="AA191" s="158" t="s">
        <v>84</v>
      </c>
      <c r="AB191" s="158" t="s">
        <v>84</v>
      </c>
      <c r="AC191" s="158"/>
      <c r="AD191" s="181">
        <v>27374</v>
      </c>
      <c r="AE191" s="181">
        <v>16955</v>
      </c>
      <c r="AF191" s="181">
        <v>3881</v>
      </c>
      <c r="AG191" s="181">
        <v>3519</v>
      </c>
      <c r="AH191" s="181">
        <v>1394</v>
      </c>
      <c r="AI191" s="181" t="s">
        <v>84</v>
      </c>
      <c r="AJ191" s="181" t="s">
        <v>84</v>
      </c>
      <c r="AK191" s="181" t="s">
        <v>84</v>
      </c>
      <c r="AL191" s="181">
        <v>603</v>
      </c>
    </row>
    <row r="192" spans="1:38" x14ac:dyDescent="0.25">
      <c r="A192" s="159" t="s">
        <v>7684</v>
      </c>
      <c r="B192" s="158">
        <v>1.0023</v>
      </c>
      <c r="C192" s="158">
        <v>1.0064</v>
      </c>
      <c r="D192" s="158">
        <v>1.0038</v>
      </c>
      <c r="E192" s="158">
        <v>0.99680000000000002</v>
      </c>
      <c r="F192" s="158">
        <v>0.98780000000000001</v>
      </c>
      <c r="G192" s="158" t="s">
        <v>84</v>
      </c>
      <c r="H192" s="158">
        <v>0.8538</v>
      </c>
      <c r="I192" s="158">
        <v>1.0138</v>
      </c>
      <c r="J192" s="158"/>
      <c r="K192" s="158"/>
      <c r="L192" s="158"/>
      <c r="M192" s="158">
        <v>1.0023</v>
      </c>
      <c r="N192" s="158">
        <v>1.0023</v>
      </c>
      <c r="O192" s="158">
        <v>1.0064</v>
      </c>
      <c r="P192" s="158">
        <v>1.0064</v>
      </c>
      <c r="Q192" s="158">
        <v>1.0038</v>
      </c>
      <c r="R192" s="158">
        <v>1.0038</v>
      </c>
      <c r="S192" s="158">
        <v>0.96220000000000006</v>
      </c>
      <c r="T192" s="158">
        <v>0.99970000000000003</v>
      </c>
      <c r="U192" s="158">
        <v>0.96189999999999998</v>
      </c>
      <c r="V192" s="158">
        <v>0.99609999999999999</v>
      </c>
      <c r="W192" s="158" t="s">
        <v>84</v>
      </c>
      <c r="X192" s="158" t="s">
        <v>84</v>
      </c>
      <c r="Y192" s="158">
        <v>0.77710000000000001</v>
      </c>
      <c r="Z192" s="158">
        <v>0.90559999999999996</v>
      </c>
      <c r="AA192" s="158">
        <v>1.0138</v>
      </c>
      <c r="AB192" s="158">
        <v>1.0138</v>
      </c>
      <c r="AC192" s="158"/>
      <c r="AD192" s="181">
        <v>11870</v>
      </c>
      <c r="AE192" s="181">
        <v>7030</v>
      </c>
      <c r="AF192" s="181">
        <v>2422</v>
      </c>
      <c r="AG192" s="181">
        <v>1383</v>
      </c>
      <c r="AH192" s="181">
        <v>546</v>
      </c>
      <c r="AI192" s="181" t="s">
        <v>84</v>
      </c>
      <c r="AJ192" s="181">
        <v>143</v>
      </c>
      <c r="AK192" s="181">
        <v>320</v>
      </c>
      <c r="AL192" s="181">
        <v>1194</v>
      </c>
    </row>
    <row r="193" spans="1:38" x14ac:dyDescent="0.25">
      <c r="A193" s="159" t="s">
        <v>7685</v>
      </c>
      <c r="B193" s="158">
        <v>0.98380000000000001</v>
      </c>
      <c r="C193" s="158" t="s">
        <v>84</v>
      </c>
      <c r="D193" s="158">
        <v>1.0006999999999999</v>
      </c>
      <c r="E193" s="158">
        <v>1.0068999999999999</v>
      </c>
      <c r="F193" s="158" t="s">
        <v>84</v>
      </c>
      <c r="G193" s="158" t="s">
        <v>84</v>
      </c>
      <c r="H193" s="158" t="s">
        <v>84</v>
      </c>
      <c r="I193" s="158" t="s">
        <v>84</v>
      </c>
      <c r="J193" s="158"/>
      <c r="K193" s="158"/>
      <c r="L193" s="158"/>
      <c r="M193" s="158">
        <v>0.93240000000000001</v>
      </c>
      <c r="N193" s="158">
        <v>0.99619999999999997</v>
      </c>
      <c r="O193" s="158" t="s">
        <v>84</v>
      </c>
      <c r="P193" s="158" t="s">
        <v>84</v>
      </c>
      <c r="Q193" s="158">
        <v>1.0006999999999999</v>
      </c>
      <c r="R193" s="158">
        <v>1.0006999999999999</v>
      </c>
      <c r="S193" s="158">
        <v>1.0068999999999999</v>
      </c>
      <c r="T193" s="158">
        <v>1.0068999999999999</v>
      </c>
      <c r="U193" s="158" t="s">
        <v>84</v>
      </c>
      <c r="V193" s="158" t="s">
        <v>84</v>
      </c>
      <c r="W193" s="158" t="s">
        <v>84</v>
      </c>
      <c r="X193" s="158" t="s">
        <v>84</v>
      </c>
      <c r="Y193" s="158" t="s">
        <v>84</v>
      </c>
      <c r="Z193" s="158" t="s">
        <v>84</v>
      </c>
      <c r="AA193" s="158" t="s">
        <v>84</v>
      </c>
      <c r="AB193" s="158" t="s">
        <v>84</v>
      </c>
      <c r="AC193" s="158"/>
      <c r="AD193" s="181">
        <v>786</v>
      </c>
      <c r="AE193" s="181" t="s">
        <v>84</v>
      </c>
      <c r="AF193" s="181">
        <v>461</v>
      </c>
      <c r="AG193" s="181">
        <v>189</v>
      </c>
      <c r="AH193" s="181" t="s">
        <v>84</v>
      </c>
      <c r="AI193" s="181" t="s">
        <v>84</v>
      </c>
      <c r="AJ193" s="181" t="s">
        <v>84</v>
      </c>
      <c r="AK193" s="181" t="s">
        <v>84</v>
      </c>
      <c r="AL193" s="181">
        <v>483</v>
      </c>
    </row>
    <row r="194" spans="1:38" x14ac:dyDescent="0.25">
      <c r="A194" s="159" t="s">
        <v>7686</v>
      </c>
      <c r="B194" s="158">
        <v>0.98129999999999995</v>
      </c>
      <c r="C194" s="158">
        <v>0.99960000000000004</v>
      </c>
      <c r="D194" s="158">
        <v>0.98499999999999999</v>
      </c>
      <c r="E194" s="158">
        <v>0.97440000000000004</v>
      </c>
      <c r="F194" s="158">
        <v>0.94110000000000005</v>
      </c>
      <c r="G194" s="158">
        <v>0.91779999999999995</v>
      </c>
      <c r="H194" s="158">
        <v>0.65600000000000003</v>
      </c>
      <c r="I194" s="158">
        <v>0.98</v>
      </c>
      <c r="J194" s="158"/>
      <c r="K194" s="158"/>
      <c r="L194" s="158"/>
      <c r="M194" s="158">
        <v>0.98060000000000003</v>
      </c>
      <c r="N194" s="158">
        <v>0.98199999999999998</v>
      </c>
      <c r="O194" s="158">
        <v>0.99839999999999995</v>
      </c>
      <c r="P194" s="158">
        <v>0.99990000000000001</v>
      </c>
      <c r="Q194" s="158">
        <v>0.98399999999999999</v>
      </c>
      <c r="R194" s="158">
        <v>0.9859</v>
      </c>
      <c r="S194" s="158">
        <v>0.97209999999999996</v>
      </c>
      <c r="T194" s="158">
        <v>0.97650000000000003</v>
      </c>
      <c r="U194" s="158">
        <v>0.93440000000000001</v>
      </c>
      <c r="V194" s="158">
        <v>0.94720000000000004</v>
      </c>
      <c r="W194" s="158">
        <v>0.88349999999999995</v>
      </c>
      <c r="X194" s="158">
        <v>0.94240000000000002</v>
      </c>
      <c r="Y194" s="158">
        <v>0.63880000000000003</v>
      </c>
      <c r="Z194" s="158">
        <v>0.67249999999999999</v>
      </c>
      <c r="AA194" s="158">
        <v>0.97660000000000002</v>
      </c>
      <c r="AB194" s="158">
        <v>0.9829</v>
      </c>
      <c r="AC194" s="158"/>
      <c r="AD194" s="181">
        <v>178562</v>
      </c>
      <c r="AE194" s="181">
        <v>60945</v>
      </c>
      <c r="AF194" s="181">
        <v>77711</v>
      </c>
      <c r="AG194" s="181">
        <v>22301</v>
      </c>
      <c r="AH194" s="181">
        <v>5444</v>
      </c>
      <c r="AI194" s="181">
        <v>356</v>
      </c>
      <c r="AJ194" s="181">
        <v>3076</v>
      </c>
      <c r="AK194" s="181">
        <v>8729</v>
      </c>
      <c r="AL194" s="181">
        <v>24352</v>
      </c>
    </row>
    <row r="195" spans="1:38" x14ac:dyDescent="0.25">
      <c r="A195" s="159" t="s">
        <v>7687</v>
      </c>
      <c r="B195" s="158">
        <v>0.94069999999999998</v>
      </c>
      <c r="C195" s="158">
        <v>1.0044999999999999</v>
      </c>
      <c r="D195" s="158">
        <v>0.96499999999999997</v>
      </c>
      <c r="E195" s="158">
        <v>0.90529999999999999</v>
      </c>
      <c r="F195" s="158">
        <v>0.8649</v>
      </c>
      <c r="G195" s="158">
        <v>0.70799999999999996</v>
      </c>
      <c r="H195" s="158">
        <v>0.52529999999999999</v>
      </c>
      <c r="I195" s="158">
        <v>0.89980000000000004</v>
      </c>
      <c r="J195" s="158"/>
      <c r="K195" s="158"/>
      <c r="L195" s="158"/>
      <c r="M195" s="158">
        <v>0.93910000000000005</v>
      </c>
      <c r="N195" s="158">
        <v>0.94230000000000003</v>
      </c>
      <c r="O195" s="158">
        <v>1.0044999999999999</v>
      </c>
      <c r="P195" s="158">
        <v>1.0044999999999999</v>
      </c>
      <c r="Q195" s="158">
        <v>0.96289999999999998</v>
      </c>
      <c r="R195" s="158">
        <v>0.96699999999999997</v>
      </c>
      <c r="S195" s="158">
        <v>0.89929999999999999</v>
      </c>
      <c r="T195" s="158">
        <v>0.91100000000000003</v>
      </c>
      <c r="U195" s="158">
        <v>0.85219999999999996</v>
      </c>
      <c r="V195" s="158">
        <v>0.87660000000000005</v>
      </c>
      <c r="W195" s="158">
        <v>0.63260000000000005</v>
      </c>
      <c r="X195" s="158">
        <v>0.77080000000000004</v>
      </c>
      <c r="Y195" s="158">
        <v>0.51270000000000004</v>
      </c>
      <c r="Z195" s="158">
        <v>0.53769999999999996</v>
      </c>
      <c r="AA195" s="158">
        <v>0.88739999999999997</v>
      </c>
      <c r="AB195" s="158">
        <v>0.91100000000000003</v>
      </c>
      <c r="AC195" s="158"/>
      <c r="AD195" s="181">
        <v>121218</v>
      </c>
      <c r="AE195" s="181">
        <v>33666</v>
      </c>
      <c r="AF195" s="181">
        <v>61361</v>
      </c>
      <c r="AG195" s="181">
        <v>12667</v>
      </c>
      <c r="AH195" s="181">
        <v>3659</v>
      </c>
      <c r="AI195" s="181">
        <v>183</v>
      </c>
      <c r="AJ195" s="181">
        <v>6589</v>
      </c>
      <c r="AK195" s="181">
        <v>3093</v>
      </c>
      <c r="AL195" s="181">
        <v>44582</v>
      </c>
    </row>
    <row r="196" spans="1:38" x14ac:dyDescent="0.25">
      <c r="A196" s="159" t="s">
        <v>7688</v>
      </c>
      <c r="B196" s="158">
        <v>0.81579999999999997</v>
      </c>
      <c r="C196" s="158">
        <v>1.0296000000000001</v>
      </c>
      <c r="D196" s="158">
        <v>0.93620000000000003</v>
      </c>
      <c r="E196" s="158">
        <v>0.79330000000000001</v>
      </c>
      <c r="F196" s="158">
        <v>0.68700000000000006</v>
      </c>
      <c r="G196" s="158" t="s">
        <v>84</v>
      </c>
      <c r="H196" s="158">
        <v>0.45839999999999997</v>
      </c>
      <c r="I196" s="158">
        <v>0.56369999999999998</v>
      </c>
      <c r="J196" s="158"/>
      <c r="K196" s="158"/>
      <c r="L196" s="158"/>
      <c r="M196" s="158">
        <v>0.80959999999999999</v>
      </c>
      <c r="N196" s="158">
        <v>0.82189999999999996</v>
      </c>
      <c r="O196" s="158">
        <v>1.0296000000000001</v>
      </c>
      <c r="P196" s="158">
        <v>1.0296000000000001</v>
      </c>
      <c r="Q196" s="158">
        <v>0.92930000000000001</v>
      </c>
      <c r="R196" s="158">
        <v>0.9425</v>
      </c>
      <c r="S196" s="158">
        <v>0.77590000000000003</v>
      </c>
      <c r="T196" s="158">
        <v>0.80959999999999999</v>
      </c>
      <c r="U196" s="158">
        <v>0.65</v>
      </c>
      <c r="V196" s="158">
        <v>0.72089999999999999</v>
      </c>
      <c r="W196" s="158" t="s">
        <v>84</v>
      </c>
      <c r="X196" s="158" t="s">
        <v>84</v>
      </c>
      <c r="Y196" s="158">
        <v>0.442</v>
      </c>
      <c r="Z196" s="158">
        <v>0.47460000000000002</v>
      </c>
      <c r="AA196" s="158">
        <v>0.52229999999999999</v>
      </c>
      <c r="AB196" s="158">
        <v>0.60299999999999998</v>
      </c>
      <c r="AC196" s="158"/>
      <c r="AD196" s="181">
        <v>26706</v>
      </c>
      <c r="AE196" s="181">
        <v>109</v>
      </c>
      <c r="AF196" s="181">
        <v>16600</v>
      </c>
      <c r="AG196" s="181">
        <v>3721</v>
      </c>
      <c r="AH196" s="181">
        <v>940</v>
      </c>
      <c r="AI196" s="181" t="s">
        <v>84</v>
      </c>
      <c r="AJ196" s="181">
        <v>4497</v>
      </c>
      <c r="AK196" s="181">
        <v>777</v>
      </c>
      <c r="AL196" s="181">
        <v>27523</v>
      </c>
    </row>
    <row r="197" spans="1:38" x14ac:dyDescent="0.25">
      <c r="A197" s="159" t="s">
        <v>7689</v>
      </c>
      <c r="B197" s="158">
        <v>0.99629999999999996</v>
      </c>
      <c r="C197" s="158">
        <v>1.0002</v>
      </c>
      <c r="D197" s="158">
        <v>0.99970000000000003</v>
      </c>
      <c r="E197" s="158">
        <v>0.99639999999999995</v>
      </c>
      <c r="F197" s="158">
        <v>0.99160000000000004</v>
      </c>
      <c r="G197" s="158">
        <v>0.98609999999999998</v>
      </c>
      <c r="H197" s="158">
        <v>0.84970000000000001</v>
      </c>
      <c r="I197" s="158">
        <v>0.99429999999999996</v>
      </c>
      <c r="J197" s="158"/>
      <c r="K197" s="158"/>
      <c r="L197" s="158"/>
      <c r="M197" s="158">
        <v>0.996</v>
      </c>
      <c r="N197" s="158">
        <v>0.99660000000000004</v>
      </c>
      <c r="O197" s="158">
        <v>1.0002</v>
      </c>
      <c r="P197" s="158">
        <v>1.0002</v>
      </c>
      <c r="Q197" s="158">
        <v>0.99950000000000006</v>
      </c>
      <c r="R197" s="158">
        <v>0.99980000000000002</v>
      </c>
      <c r="S197" s="158">
        <v>0.99550000000000005</v>
      </c>
      <c r="T197" s="158">
        <v>0.99709999999999999</v>
      </c>
      <c r="U197" s="158">
        <v>0.98880000000000001</v>
      </c>
      <c r="V197" s="158">
        <v>0.99370000000000003</v>
      </c>
      <c r="W197" s="158">
        <v>0.96660000000000001</v>
      </c>
      <c r="X197" s="158">
        <v>0.99429999999999996</v>
      </c>
      <c r="Y197" s="158">
        <v>0.83660000000000001</v>
      </c>
      <c r="Z197" s="158">
        <v>0.86180000000000001</v>
      </c>
      <c r="AA197" s="158">
        <v>0.99250000000000005</v>
      </c>
      <c r="AB197" s="158">
        <v>0.99570000000000003</v>
      </c>
      <c r="AC197" s="158"/>
      <c r="AD197" s="181">
        <v>178562</v>
      </c>
      <c r="AE197" s="181">
        <v>60945</v>
      </c>
      <c r="AF197" s="181">
        <v>77711</v>
      </c>
      <c r="AG197" s="181">
        <v>22301</v>
      </c>
      <c r="AH197" s="181">
        <v>5444</v>
      </c>
      <c r="AI197" s="181">
        <v>356</v>
      </c>
      <c r="AJ197" s="181">
        <v>3076</v>
      </c>
      <c r="AK197" s="181">
        <v>8729</v>
      </c>
      <c r="AL197" s="181">
        <v>24352</v>
      </c>
    </row>
    <row r="198" spans="1:38" x14ac:dyDescent="0.25">
      <c r="A198" s="159" t="s">
        <v>7690</v>
      </c>
      <c r="B198" s="158">
        <v>0.98280000000000001</v>
      </c>
      <c r="C198" s="158">
        <v>1.0007999999999999</v>
      </c>
      <c r="D198" s="158">
        <v>0.99960000000000004</v>
      </c>
      <c r="E198" s="158">
        <v>0.97799999999999998</v>
      </c>
      <c r="F198" s="158">
        <v>0.96109999999999995</v>
      </c>
      <c r="G198" s="158">
        <v>0.8599</v>
      </c>
      <c r="H198" s="158">
        <v>0.77869999999999995</v>
      </c>
      <c r="I198" s="158">
        <v>0.94099999999999995</v>
      </c>
      <c r="J198" s="158"/>
      <c r="K198" s="158"/>
      <c r="L198" s="158"/>
      <c r="M198" s="158">
        <v>0.98199999999999998</v>
      </c>
      <c r="N198" s="158">
        <v>0.98350000000000004</v>
      </c>
      <c r="O198" s="158">
        <v>1.0007999999999999</v>
      </c>
      <c r="P198" s="158">
        <v>1.0007999999999999</v>
      </c>
      <c r="Q198" s="158">
        <v>0.99880000000000002</v>
      </c>
      <c r="R198" s="158">
        <v>0.99980000000000002</v>
      </c>
      <c r="S198" s="158">
        <v>0.97509999999999997</v>
      </c>
      <c r="T198" s="158">
        <v>0.98050000000000004</v>
      </c>
      <c r="U198" s="158">
        <v>0.95420000000000005</v>
      </c>
      <c r="V198" s="158">
        <v>0.96709999999999996</v>
      </c>
      <c r="W198" s="158">
        <v>0.80030000000000001</v>
      </c>
      <c r="X198" s="158">
        <v>0.90290000000000004</v>
      </c>
      <c r="Y198" s="158">
        <v>0.76849999999999996</v>
      </c>
      <c r="Z198" s="158">
        <v>0.78849999999999998</v>
      </c>
      <c r="AA198" s="158">
        <v>0.93189999999999995</v>
      </c>
      <c r="AB198" s="158">
        <v>0.94889999999999997</v>
      </c>
      <c r="AC198" s="158"/>
      <c r="AD198" s="181">
        <v>121218</v>
      </c>
      <c r="AE198" s="181">
        <v>33666</v>
      </c>
      <c r="AF198" s="181">
        <v>61361</v>
      </c>
      <c r="AG198" s="181">
        <v>12667</v>
      </c>
      <c r="AH198" s="181">
        <v>3659</v>
      </c>
      <c r="AI198" s="181">
        <v>183</v>
      </c>
      <c r="AJ198" s="181">
        <v>6589</v>
      </c>
      <c r="AK198" s="181">
        <v>3093</v>
      </c>
      <c r="AL198" s="181">
        <v>44582</v>
      </c>
    </row>
    <row r="199" spans="1:38" x14ac:dyDescent="0.25">
      <c r="A199" s="159" t="s">
        <v>7691</v>
      </c>
      <c r="B199" s="158">
        <v>0.92959999999999998</v>
      </c>
      <c r="C199" s="158">
        <v>0.99839999999999995</v>
      </c>
      <c r="D199" s="158">
        <v>1.0019</v>
      </c>
      <c r="E199" s="158">
        <v>0.92559999999999998</v>
      </c>
      <c r="F199" s="158">
        <v>0.86599999999999999</v>
      </c>
      <c r="G199" s="158" t="s">
        <v>84</v>
      </c>
      <c r="H199" s="158">
        <v>0.70699999999999996</v>
      </c>
      <c r="I199" s="158">
        <v>0.77049999999999996</v>
      </c>
      <c r="J199" s="158"/>
      <c r="K199" s="158"/>
      <c r="L199" s="158"/>
      <c r="M199" s="158">
        <v>0.92620000000000002</v>
      </c>
      <c r="N199" s="158">
        <v>0.93279999999999996</v>
      </c>
      <c r="O199" s="158">
        <v>0</v>
      </c>
      <c r="P199" s="158">
        <v>1</v>
      </c>
      <c r="Q199" s="158">
        <v>1.0019</v>
      </c>
      <c r="R199" s="158">
        <v>1.0019</v>
      </c>
      <c r="S199" s="158">
        <v>0.91600000000000004</v>
      </c>
      <c r="T199" s="158">
        <v>0.93410000000000004</v>
      </c>
      <c r="U199" s="158">
        <v>0.8417</v>
      </c>
      <c r="V199" s="158">
        <v>0.88690000000000002</v>
      </c>
      <c r="W199" s="158" t="s">
        <v>84</v>
      </c>
      <c r="X199" s="158" t="s">
        <v>84</v>
      </c>
      <c r="Y199" s="158">
        <v>0.69340000000000002</v>
      </c>
      <c r="Z199" s="158">
        <v>0.72009999999999996</v>
      </c>
      <c r="AA199" s="158">
        <v>0.73880000000000001</v>
      </c>
      <c r="AB199" s="158">
        <v>0.79890000000000005</v>
      </c>
      <c r="AC199" s="158"/>
      <c r="AD199" s="181">
        <v>26706</v>
      </c>
      <c r="AE199" s="181">
        <v>109</v>
      </c>
      <c r="AF199" s="181">
        <v>16600</v>
      </c>
      <c r="AG199" s="181">
        <v>3721</v>
      </c>
      <c r="AH199" s="181">
        <v>940</v>
      </c>
      <c r="AI199" s="181" t="s">
        <v>84</v>
      </c>
      <c r="AJ199" s="181">
        <v>4497</v>
      </c>
      <c r="AK199" s="181">
        <v>777</v>
      </c>
      <c r="AL199" s="181">
        <v>27523</v>
      </c>
    </row>
    <row r="200" spans="1:38" x14ac:dyDescent="0.25">
      <c r="A200" s="159" t="s">
        <v>7692</v>
      </c>
      <c r="B200" s="158">
        <v>0.95889999999999997</v>
      </c>
      <c r="C200" s="158">
        <v>0.99650000000000005</v>
      </c>
      <c r="D200" s="158">
        <v>0.95679999999999998</v>
      </c>
      <c r="E200" s="158">
        <v>0.94130000000000003</v>
      </c>
      <c r="F200" s="158">
        <v>0.88929999999999998</v>
      </c>
      <c r="G200" s="158">
        <v>0.86729999999999996</v>
      </c>
      <c r="H200" s="158">
        <v>0.53210000000000002</v>
      </c>
      <c r="I200" s="158">
        <v>0.95930000000000004</v>
      </c>
      <c r="J200" s="158"/>
      <c r="K200" s="158"/>
      <c r="L200" s="158"/>
      <c r="M200" s="158">
        <v>0.95789999999999997</v>
      </c>
      <c r="N200" s="158">
        <v>0.95989999999999998</v>
      </c>
      <c r="O200" s="158">
        <v>0.99539999999999995</v>
      </c>
      <c r="P200" s="158">
        <v>0.99729999999999996</v>
      </c>
      <c r="Q200" s="158">
        <v>0.95520000000000005</v>
      </c>
      <c r="R200" s="158">
        <v>0.95830000000000004</v>
      </c>
      <c r="S200" s="158">
        <v>0.93799999999999994</v>
      </c>
      <c r="T200" s="158">
        <v>0.94450000000000001</v>
      </c>
      <c r="U200" s="158">
        <v>0.88029999999999997</v>
      </c>
      <c r="V200" s="158">
        <v>0.89770000000000005</v>
      </c>
      <c r="W200" s="158">
        <v>0.82620000000000005</v>
      </c>
      <c r="X200" s="158">
        <v>0.8992</v>
      </c>
      <c r="Y200" s="158">
        <v>0.51380000000000003</v>
      </c>
      <c r="Z200" s="158">
        <v>0.54990000000000006</v>
      </c>
      <c r="AA200" s="158">
        <v>0.9546</v>
      </c>
      <c r="AB200" s="158">
        <v>0.96350000000000002</v>
      </c>
      <c r="AC200" s="158"/>
      <c r="AD200" s="181">
        <v>178562</v>
      </c>
      <c r="AE200" s="181">
        <v>60945</v>
      </c>
      <c r="AF200" s="181">
        <v>77711</v>
      </c>
      <c r="AG200" s="181">
        <v>22301</v>
      </c>
      <c r="AH200" s="181">
        <v>5444</v>
      </c>
      <c r="AI200" s="181">
        <v>356</v>
      </c>
      <c r="AJ200" s="181">
        <v>3076</v>
      </c>
      <c r="AK200" s="181">
        <v>8729</v>
      </c>
      <c r="AL200" s="181">
        <v>24352</v>
      </c>
    </row>
    <row r="201" spans="1:38" x14ac:dyDescent="0.25">
      <c r="A201" s="159" t="s">
        <v>7693</v>
      </c>
      <c r="B201" s="158">
        <v>0.9032</v>
      </c>
      <c r="C201" s="158">
        <v>1.0055000000000001</v>
      </c>
      <c r="D201" s="158">
        <v>0.92079999999999995</v>
      </c>
      <c r="E201" s="158">
        <v>0.84519999999999995</v>
      </c>
      <c r="F201" s="158">
        <v>0.7823</v>
      </c>
      <c r="G201" s="158">
        <v>0.63339999999999996</v>
      </c>
      <c r="H201" s="158">
        <v>0.4254</v>
      </c>
      <c r="I201" s="158">
        <v>0.86599999999999999</v>
      </c>
      <c r="J201" s="158"/>
      <c r="K201" s="158"/>
      <c r="L201" s="158"/>
      <c r="M201" s="158">
        <v>0.90110000000000001</v>
      </c>
      <c r="N201" s="158">
        <v>0.90539999999999998</v>
      </c>
      <c r="O201" s="158">
        <v>1.0055000000000001</v>
      </c>
      <c r="P201" s="158">
        <v>1.0055000000000001</v>
      </c>
      <c r="Q201" s="158">
        <v>0.91769999999999996</v>
      </c>
      <c r="R201" s="158">
        <v>0.92379999999999995</v>
      </c>
      <c r="S201" s="158">
        <v>0.83740000000000003</v>
      </c>
      <c r="T201" s="158">
        <v>0.85270000000000001</v>
      </c>
      <c r="U201" s="158">
        <v>0.76649999999999996</v>
      </c>
      <c r="V201" s="158">
        <v>0.79720000000000002</v>
      </c>
      <c r="W201" s="158">
        <v>0.55220000000000002</v>
      </c>
      <c r="X201" s="158">
        <v>0.70389999999999997</v>
      </c>
      <c r="Y201" s="158">
        <v>0.41239999999999999</v>
      </c>
      <c r="Z201" s="158">
        <v>0.43819999999999998</v>
      </c>
      <c r="AA201" s="158">
        <v>0.85109999999999997</v>
      </c>
      <c r="AB201" s="158">
        <v>0.87960000000000005</v>
      </c>
      <c r="AC201" s="158"/>
      <c r="AD201" s="181">
        <v>121218</v>
      </c>
      <c r="AE201" s="181">
        <v>33666</v>
      </c>
      <c r="AF201" s="181">
        <v>61361</v>
      </c>
      <c r="AG201" s="181">
        <v>12667</v>
      </c>
      <c r="AH201" s="181">
        <v>3659</v>
      </c>
      <c r="AI201" s="181">
        <v>183</v>
      </c>
      <c r="AJ201" s="181">
        <v>6589</v>
      </c>
      <c r="AK201" s="181">
        <v>3093</v>
      </c>
      <c r="AL201" s="181">
        <v>44582</v>
      </c>
    </row>
    <row r="202" spans="1:38" x14ac:dyDescent="0.25">
      <c r="A202" s="159" t="s">
        <v>7694</v>
      </c>
      <c r="B202" s="158">
        <v>0.73680000000000001</v>
      </c>
      <c r="C202" s="158">
        <v>1.0566</v>
      </c>
      <c r="D202" s="158">
        <v>0.86650000000000005</v>
      </c>
      <c r="E202" s="158">
        <v>0.69889999999999997</v>
      </c>
      <c r="F202" s="158">
        <v>0.60970000000000002</v>
      </c>
      <c r="G202" s="158" t="s">
        <v>84</v>
      </c>
      <c r="H202" s="158">
        <v>0.3604</v>
      </c>
      <c r="I202" s="158">
        <v>0.46939999999999998</v>
      </c>
      <c r="J202" s="158"/>
      <c r="K202" s="158"/>
      <c r="L202" s="158"/>
      <c r="M202" s="158">
        <v>0.72870000000000001</v>
      </c>
      <c r="N202" s="158">
        <v>0.74470000000000003</v>
      </c>
      <c r="O202" s="158">
        <v>1.0566</v>
      </c>
      <c r="P202" s="158">
        <v>1.0566</v>
      </c>
      <c r="Q202" s="158">
        <v>0.85650000000000004</v>
      </c>
      <c r="R202" s="158">
        <v>0.87590000000000001</v>
      </c>
      <c r="S202" s="158">
        <v>0.67679999999999996</v>
      </c>
      <c r="T202" s="158">
        <v>0.71970000000000001</v>
      </c>
      <c r="U202" s="158">
        <v>0.56610000000000005</v>
      </c>
      <c r="V202" s="158">
        <v>0.65029999999999999</v>
      </c>
      <c r="W202" s="158" t="s">
        <v>84</v>
      </c>
      <c r="X202" s="158" t="s">
        <v>84</v>
      </c>
      <c r="Y202" s="158">
        <v>0.34289999999999998</v>
      </c>
      <c r="Z202" s="158">
        <v>0.378</v>
      </c>
      <c r="AA202" s="158">
        <v>0.42309999999999998</v>
      </c>
      <c r="AB202" s="158">
        <v>0.51419999999999999</v>
      </c>
      <c r="AC202" s="158"/>
      <c r="AD202" s="181">
        <v>26706</v>
      </c>
      <c r="AE202" s="181">
        <v>109</v>
      </c>
      <c r="AF202" s="181">
        <v>16600</v>
      </c>
      <c r="AG202" s="181">
        <v>3721</v>
      </c>
      <c r="AH202" s="181">
        <v>940</v>
      </c>
      <c r="AI202" s="181" t="s">
        <v>84</v>
      </c>
      <c r="AJ202" s="181">
        <v>4497</v>
      </c>
      <c r="AK202" s="181">
        <v>777</v>
      </c>
      <c r="AL202" s="181">
        <v>27523</v>
      </c>
    </row>
    <row r="203" spans="1:38" x14ac:dyDescent="0.25">
      <c r="A203" s="159" t="s">
        <v>7695</v>
      </c>
      <c r="B203" s="158">
        <v>0.93479999999999996</v>
      </c>
      <c r="C203" s="158">
        <v>0.99060000000000004</v>
      </c>
      <c r="D203" s="158">
        <v>0.92420000000000002</v>
      </c>
      <c r="E203" s="158">
        <v>0.90910000000000002</v>
      </c>
      <c r="F203" s="158">
        <v>0.85189999999999999</v>
      </c>
      <c r="G203" s="158">
        <v>0.79959999999999998</v>
      </c>
      <c r="H203" s="158">
        <v>0.45929999999999999</v>
      </c>
      <c r="I203" s="158">
        <v>0.93169999999999997</v>
      </c>
      <c r="J203" s="158"/>
      <c r="K203" s="158"/>
      <c r="L203" s="158"/>
      <c r="M203" s="158">
        <v>0.9335</v>
      </c>
      <c r="N203" s="158">
        <v>0.93610000000000004</v>
      </c>
      <c r="O203" s="158">
        <v>0.98919999999999997</v>
      </c>
      <c r="P203" s="158">
        <v>0.99180000000000001</v>
      </c>
      <c r="Q203" s="158">
        <v>0.92210000000000003</v>
      </c>
      <c r="R203" s="158">
        <v>0.92630000000000001</v>
      </c>
      <c r="S203" s="158">
        <v>0.90490000000000004</v>
      </c>
      <c r="T203" s="158">
        <v>0.91310000000000002</v>
      </c>
      <c r="U203" s="158">
        <v>0.84150000000000003</v>
      </c>
      <c r="V203" s="158">
        <v>0.86160000000000003</v>
      </c>
      <c r="W203" s="158">
        <v>0.75170000000000003</v>
      </c>
      <c r="X203" s="158">
        <v>0.83919999999999995</v>
      </c>
      <c r="Y203" s="158">
        <v>0.44059999999999999</v>
      </c>
      <c r="Z203" s="158">
        <v>0.47789999999999999</v>
      </c>
      <c r="AA203" s="158">
        <v>0.92559999999999998</v>
      </c>
      <c r="AB203" s="158">
        <v>0.93720000000000003</v>
      </c>
      <c r="AC203" s="158"/>
      <c r="AD203" s="181">
        <v>178562</v>
      </c>
      <c r="AE203" s="181">
        <v>60945</v>
      </c>
      <c r="AF203" s="181">
        <v>77711</v>
      </c>
      <c r="AG203" s="181">
        <v>22301</v>
      </c>
      <c r="AH203" s="181">
        <v>5444</v>
      </c>
      <c r="AI203" s="181">
        <v>356</v>
      </c>
      <c r="AJ203" s="181">
        <v>3076</v>
      </c>
      <c r="AK203" s="181">
        <v>8729</v>
      </c>
      <c r="AL203" s="181">
        <v>24352</v>
      </c>
    </row>
    <row r="204" spans="1:38" x14ac:dyDescent="0.25">
      <c r="A204" s="159" t="s">
        <v>7696</v>
      </c>
      <c r="B204" s="158">
        <v>0.86929999999999996</v>
      </c>
      <c r="C204" s="158">
        <v>1.0042</v>
      </c>
      <c r="D204" s="158">
        <v>0.87819999999999998</v>
      </c>
      <c r="E204" s="158">
        <v>0.79800000000000004</v>
      </c>
      <c r="F204" s="158">
        <v>0.72699999999999998</v>
      </c>
      <c r="G204" s="158">
        <v>0.56640000000000001</v>
      </c>
      <c r="H204" s="158">
        <v>0.3523</v>
      </c>
      <c r="I204" s="158">
        <v>0.83209999999999995</v>
      </c>
      <c r="J204" s="158"/>
      <c r="K204" s="158"/>
      <c r="L204" s="158"/>
      <c r="M204" s="158">
        <v>0.86670000000000003</v>
      </c>
      <c r="N204" s="158">
        <v>0.87190000000000001</v>
      </c>
      <c r="O204" s="158">
        <v>1.0042</v>
      </c>
      <c r="P204" s="158">
        <v>1.0042</v>
      </c>
      <c r="Q204" s="158">
        <v>0.87429999999999997</v>
      </c>
      <c r="R204" s="158">
        <v>0.88190000000000002</v>
      </c>
      <c r="S204" s="158">
        <v>0.78879999999999995</v>
      </c>
      <c r="T204" s="158">
        <v>0.80679999999999996</v>
      </c>
      <c r="U204" s="158">
        <v>0.70909999999999995</v>
      </c>
      <c r="V204" s="158">
        <v>0.74399999999999999</v>
      </c>
      <c r="W204" s="158">
        <v>0.48089999999999999</v>
      </c>
      <c r="X204" s="158">
        <v>0.6431</v>
      </c>
      <c r="Y204" s="158">
        <v>0.33910000000000001</v>
      </c>
      <c r="Z204" s="158">
        <v>0.36559999999999998</v>
      </c>
      <c r="AA204" s="158">
        <v>0.81469999999999998</v>
      </c>
      <c r="AB204" s="158">
        <v>0.84799999999999998</v>
      </c>
      <c r="AC204" s="158"/>
      <c r="AD204" s="181">
        <v>121218</v>
      </c>
      <c r="AE204" s="181">
        <v>33666</v>
      </c>
      <c r="AF204" s="181">
        <v>61361</v>
      </c>
      <c r="AG204" s="181">
        <v>12667</v>
      </c>
      <c r="AH204" s="181">
        <v>3659</v>
      </c>
      <c r="AI204" s="181">
        <v>183</v>
      </c>
      <c r="AJ204" s="181">
        <v>6589</v>
      </c>
      <c r="AK204" s="181">
        <v>3093</v>
      </c>
      <c r="AL204" s="181">
        <v>44582</v>
      </c>
    </row>
    <row r="205" spans="1:38" x14ac:dyDescent="0.25">
      <c r="A205" s="159" t="s">
        <v>7697</v>
      </c>
      <c r="B205" s="158">
        <v>0.67030000000000001</v>
      </c>
      <c r="C205" s="158">
        <v>1.1208</v>
      </c>
      <c r="D205" s="158">
        <v>0.80049999999999999</v>
      </c>
      <c r="E205" s="158">
        <v>0.62439999999999996</v>
      </c>
      <c r="F205" s="158">
        <v>0.52270000000000005</v>
      </c>
      <c r="G205" s="158" t="s">
        <v>84</v>
      </c>
      <c r="H205" s="158">
        <v>0.30059999999999998</v>
      </c>
      <c r="I205" s="158">
        <v>0.42099999999999999</v>
      </c>
      <c r="J205" s="158"/>
      <c r="K205" s="158"/>
      <c r="L205" s="158"/>
      <c r="M205" s="158">
        <v>0.66039999999999999</v>
      </c>
      <c r="N205" s="158">
        <v>0.68</v>
      </c>
      <c r="O205" s="158">
        <v>1.1208</v>
      </c>
      <c r="P205" s="158">
        <v>1.1208</v>
      </c>
      <c r="Q205" s="158">
        <v>0.78749999999999998</v>
      </c>
      <c r="R205" s="158">
        <v>0.81279999999999997</v>
      </c>
      <c r="S205" s="158">
        <v>0.59830000000000005</v>
      </c>
      <c r="T205" s="158">
        <v>0.64939999999999998</v>
      </c>
      <c r="U205" s="158">
        <v>0.47370000000000001</v>
      </c>
      <c r="V205" s="158">
        <v>0.56930000000000003</v>
      </c>
      <c r="W205" s="158" t="s">
        <v>84</v>
      </c>
      <c r="X205" s="158" t="s">
        <v>84</v>
      </c>
      <c r="Y205" s="158">
        <v>0.28170000000000001</v>
      </c>
      <c r="Z205" s="158">
        <v>0.31969999999999998</v>
      </c>
      <c r="AA205" s="158">
        <v>0.36849999999999999</v>
      </c>
      <c r="AB205" s="158">
        <v>0.47249999999999998</v>
      </c>
      <c r="AC205" s="158"/>
      <c r="AD205" s="181">
        <v>26706</v>
      </c>
      <c r="AE205" s="181">
        <v>109</v>
      </c>
      <c r="AF205" s="181">
        <v>16600</v>
      </c>
      <c r="AG205" s="181">
        <v>3721</v>
      </c>
      <c r="AH205" s="181">
        <v>940</v>
      </c>
      <c r="AI205" s="181" t="s">
        <v>84</v>
      </c>
      <c r="AJ205" s="181">
        <v>4497</v>
      </c>
      <c r="AK205" s="181">
        <v>777</v>
      </c>
      <c r="AL205" s="181">
        <v>27523</v>
      </c>
    </row>
    <row r="206" spans="1:38" x14ac:dyDescent="0.25">
      <c r="A206" s="159" t="s">
        <v>7698</v>
      </c>
      <c r="B206" s="158">
        <v>0.99309999999999998</v>
      </c>
      <c r="C206" s="158">
        <v>1.0004</v>
      </c>
      <c r="D206" s="158">
        <v>0.99760000000000004</v>
      </c>
      <c r="E206" s="158">
        <v>0.99219999999999997</v>
      </c>
      <c r="F206" s="158">
        <v>0.97940000000000005</v>
      </c>
      <c r="G206" s="158">
        <v>0.96960000000000002</v>
      </c>
      <c r="H206" s="158">
        <v>0.77239999999999998</v>
      </c>
      <c r="I206" s="158">
        <v>0.9919</v>
      </c>
      <c r="J206" s="158"/>
      <c r="K206" s="158"/>
      <c r="L206" s="158"/>
      <c r="M206" s="158">
        <v>0.99270000000000003</v>
      </c>
      <c r="N206" s="158">
        <v>0.99350000000000005</v>
      </c>
      <c r="O206" s="158">
        <v>1.0004</v>
      </c>
      <c r="P206" s="158">
        <v>1.0004</v>
      </c>
      <c r="Q206" s="158">
        <v>0.99719999999999998</v>
      </c>
      <c r="R206" s="158">
        <v>0.998</v>
      </c>
      <c r="S206" s="158">
        <v>0.9909</v>
      </c>
      <c r="T206" s="158">
        <v>0.99329999999999996</v>
      </c>
      <c r="U206" s="158">
        <v>0.97519999999999996</v>
      </c>
      <c r="V206" s="158">
        <v>0.9829</v>
      </c>
      <c r="W206" s="158">
        <v>0.94530000000000003</v>
      </c>
      <c r="X206" s="158">
        <v>0.98329999999999995</v>
      </c>
      <c r="Y206" s="158">
        <v>0.75719999999999998</v>
      </c>
      <c r="Z206" s="158">
        <v>0.78680000000000005</v>
      </c>
      <c r="AA206" s="158">
        <v>0.98970000000000002</v>
      </c>
      <c r="AB206" s="158">
        <v>0.99360000000000004</v>
      </c>
      <c r="AC206" s="158"/>
      <c r="AD206" s="181">
        <v>178562</v>
      </c>
      <c r="AE206" s="181">
        <v>60945</v>
      </c>
      <c r="AF206" s="181">
        <v>77711</v>
      </c>
      <c r="AG206" s="181">
        <v>22301</v>
      </c>
      <c r="AH206" s="181">
        <v>5444</v>
      </c>
      <c r="AI206" s="181">
        <v>356</v>
      </c>
      <c r="AJ206" s="181">
        <v>3076</v>
      </c>
      <c r="AK206" s="181">
        <v>8729</v>
      </c>
      <c r="AL206" s="181">
        <v>24352</v>
      </c>
    </row>
    <row r="207" spans="1:38" x14ac:dyDescent="0.25">
      <c r="A207" s="159" t="s">
        <v>7699</v>
      </c>
      <c r="B207" s="158">
        <v>0.9698</v>
      </c>
      <c r="C207" s="158">
        <v>1.002</v>
      </c>
      <c r="D207" s="158">
        <v>0.9929</v>
      </c>
      <c r="E207" s="158">
        <v>0.95779999999999998</v>
      </c>
      <c r="F207" s="158">
        <v>0.93659999999999999</v>
      </c>
      <c r="G207" s="158">
        <v>0.80879999999999996</v>
      </c>
      <c r="H207" s="158">
        <v>0.65680000000000005</v>
      </c>
      <c r="I207" s="158">
        <v>0.92600000000000005</v>
      </c>
      <c r="J207" s="158"/>
      <c r="K207" s="158"/>
      <c r="L207" s="158"/>
      <c r="M207" s="158">
        <v>0.96870000000000001</v>
      </c>
      <c r="N207" s="158">
        <v>0.9708</v>
      </c>
      <c r="O207" s="158">
        <v>1.002</v>
      </c>
      <c r="P207" s="158">
        <v>1.002</v>
      </c>
      <c r="Q207" s="158">
        <v>0.99180000000000001</v>
      </c>
      <c r="R207" s="158">
        <v>0.99380000000000002</v>
      </c>
      <c r="S207" s="158">
        <v>0.95379999999999998</v>
      </c>
      <c r="T207" s="158">
        <v>0.96140000000000003</v>
      </c>
      <c r="U207" s="158">
        <v>0.92769999999999997</v>
      </c>
      <c r="V207" s="158">
        <v>0.94440000000000002</v>
      </c>
      <c r="W207" s="158">
        <v>0.74280000000000002</v>
      </c>
      <c r="X207" s="158">
        <v>0.85950000000000004</v>
      </c>
      <c r="Y207" s="158">
        <v>0.64510000000000001</v>
      </c>
      <c r="Z207" s="158">
        <v>0.66820000000000002</v>
      </c>
      <c r="AA207" s="158">
        <v>0.91579999999999995</v>
      </c>
      <c r="AB207" s="158">
        <v>0.93500000000000005</v>
      </c>
      <c r="AC207" s="158"/>
      <c r="AD207" s="181">
        <v>121218</v>
      </c>
      <c r="AE207" s="181">
        <v>33666</v>
      </c>
      <c r="AF207" s="181">
        <v>61361</v>
      </c>
      <c r="AG207" s="181">
        <v>12667</v>
      </c>
      <c r="AH207" s="181">
        <v>3659</v>
      </c>
      <c r="AI207" s="181">
        <v>183</v>
      </c>
      <c r="AJ207" s="181">
        <v>6589</v>
      </c>
      <c r="AK207" s="181">
        <v>3093</v>
      </c>
      <c r="AL207" s="181">
        <v>44582</v>
      </c>
    </row>
    <row r="208" spans="1:38" x14ac:dyDescent="0.25">
      <c r="A208" s="159" t="s">
        <v>7700</v>
      </c>
      <c r="B208" s="158">
        <v>0.89370000000000005</v>
      </c>
      <c r="C208" s="158">
        <v>0.99519999999999997</v>
      </c>
      <c r="D208" s="158">
        <v>0.99170000000000003</v>
      </c>
      <c r="E208" s="158">
        <v>0.8911</v>
      </c>
      <c r="F208" s="158">
        <v>0.82330000000000003</v>
      </c>
      <c r="G208" s="158" t="s">
        <v>84</v>
      </c>
      <c r="H208" s="158">
        <v>0.58489999999999998</v>
      </c>
      <c r="I208" s="158">
        <v>0.68259999999999998</v>
      </c>
      <c r="J208" s="158"/>
      <c r="K208" s="158"/>
      <c r="L208" s="158"/>
      <c r="M208" s="158">
        <v>0.88939999999999997</v>
      </c>
      <c r="N208" s="158">
        <v>0.89780000000000004</v>
      </c>
      <c r="O208" s="158">
        <v>3.4099999999999998E-2</v>
      </c>
      <c r="P208" s="158">
        <v>1</v>
      </c>
      <c r="Q208" s="158">
        <v>0.98809999999999998</v>
      </c>
      <c r="R208" s="158">
        <v>0.99419999999999997</v>
      </c>
      <c r="S208" s="158">
        <v>0.87919999999999998</v>
      </c>
      <c r="T208" s="158">
        <v>0.90190000000000003</v>
      </c>
      <c r="U208" s="158">
        <v>0.79510000000000003</v>
      </c>
      <c r="V208" s="158">
        <v>0.84799999999999998</v>
      </c>
      <c r="W208" s="158" t="s">
        <v>84</v>
      </c>
      <c r="X208" s="158" t="s">
        <v>84</v>
      </c>
      <c r="Y208" s="158">
        <v>0.56989999999999996</v>
      </c>
      <c r="Z208" s="158">
        <v>0.59960000000000002</v>
      </c>
      <c r="AA208" s="158">
        <v>0.64690000000000003</v>
      </c>
      <c r="AB208" s="158">
        <v>0.71550000000000002</v>
      </c>
      <c r="AC208" s="158"/>
      <c r="AD208" s="181">
        <v>26706</v>
      </c>
      <c r="AE208" s="181">
        <v>109</v>
      </c>
      <c r="AF208" s="181">
        <v>16600</v>
      </c>
      <c r="AG208" s="181">
        <v>3721</v>
      </c>
      <c r="AH208" s="181">
        <v>940</v>
      </c>
      <c r="AI208" s="181" t="s">
        <v>84</v>
      </c>
      <c r="AJ208" s="181">
        <v>4497</v>
      </c>
      <c r="AK208" s="181">
        <v>777</v>
      </c>
      <c r="AL208" s="181">
        <v>27523</v>
      </c>
    </row>
    <row r="209" spans="1:38" x14ac:dyDescent="0.25">
      <c r="A209" s="159" t="s">
        <v>7701</v>
      </c>
      <c r="B209" s="158">
        <v>0.98970000000000002</v>
      </c>
      <c r="C209" s="158">
        <v>1.0004</v>
      </c>
      <c r="D209" s="158">
        <v>0.99429999999999996</v>
      </c>
      <c r="E209" s="158">
        <v>0.9869</v>
      </c>
      <c r="F209" s="158">
        <v>0.96579999999999999</v>
      </c>
      <c r="G209" s="158">
        <v>0.95889999999999997</v>
      </c>
      <c r="H209" s="158">
        <v>0.72619999999999996</v>
      </c>
      <c r="I209" s="158">
        <v>0.98970000000000002</v>
      </c>
      <c r="J209" s="158"/>
      <c r="K209" s="158"/>
      <c r="L209" s="158"/>
      <c r="M209" s="158">
        <v>0.98909999999999998</v>
      </c>
      <c r="N209" s="158">
        <v>0.99019999999999997</v>
      </c>
      <c r="O209" s="158">
        <v>1.0004</v>
      </c>
      <c r="P209" s="158">
        <v>1.0004</v>
      </c>
      <c r="Q209" s="158">
        <v>0.99370000000000003</v>
      </c>
      <c r="R209" s="158">
        <v>0.99490000000000001</v>
      </c>
      <c r="S209" s="158">
        <v>0.98529999999999995</v>
      </c>
      <c r="T209" s="158">
        <v>0.98839999999999995</v>
      </c>
      <c r="U209" s="158">
        <v>0.96050000000000002</v>
      </c>
      <c r="V209" s="158">
        <v>0.97040000000000004</v>
      </c>
      <c r="W209" s="158">
        <v>0.93189999999999995</v>
      </c>
      <c r="X209" s="158">
        <v>0.97540000000000004</v>
      </c>
      <c r="Y209" s="158">
        <v>0.71</v>
      </c>
      <c r="Z209" s="158">
        <v>0.74160000000000004</v>
      </c>
      <c r="AA209" s="158">
        <v>0.98719999999999997</v>
      </c>
      <c r="AB209" s="158">
        <v>0.99170000000000003</v>
      </c>
      <c r="AC209" s="158"/>
      <c r="AD209" s="181">
        <v>178562</v>
      </c>
      <c r="AE209" s="181">
        <v>60945</v>
      </c>
      <c r="AF209" s="181">
        <v>77711</v>
      </c>
      <c r="AG209" s="181">
        <v>22301</v>
      </c>
      <c r="AH209" s="181">
        <v>5444</v>
      </c>
      <c r="AI209" s="181">
        <v>356</v>
      </c>
      <c r="AJ209" s="181">
        <v>3076</v>
      </c>
      <c r="AK209" s="181">
        <v>8729</v>
      </c>
      <c r="AL209" s="181">
        <v>24352</v>
      </c>
    </row>
    <row r="210" spans="1:38" x14ac:dyDescent="0.25">
      <c r="A210" s="159" t="s">
        <v>7702</v>
      </c>
      <c r="B210" s="158">
        <v>0.95899999999999996</v>
      </c>
      <c r="C210" s="158">
        <v>1.0031000000000001</v>
      </c>
      <c r="D210" s="158">
        <v>0.9839</v>
      </c>
      <c r="E210" s="158">
        <v>0.93879999999999997</v>
      </c>
      <c r="F210" s="158">
        <v>0.90639999999999998</v>
      </c>
      <c r="G210" s="158">
        <v>0.74790000000000001</v>
      </c>
      <c r="H210" s="158">
        <v>0.59540000000000004</v>
      </c>
      <c r="I210" s="158">
        <v>0.91720000000000002</v>
      </c>
      <c r="J210" s="158"/>
      <c r="K210" s="158"/>
      <c r="L210" s="158"/>
      <c r="M210" s="158">
        <v>0.9577</v>
      </c>
      <c r="N210" s="158">
        <v>0.96030000000000004</v>
      </c>
      <c r="O210" s="158">
        <v>1.0031000000000001</v>
      </c>
      <c r="P210" s="158">
        <v>1.0031000000000001</v>
      </c>
      <c r="Q210" s="158">
        <v>0.98240000000000005</v>
      </c>
      <c r="R210" s="158">
        <v>0.98529999999999995</v>
      </c>
      <c r="S210" s="158">
        <v>0.93389999999999995</v>
      </c>
      <c r="T210" s="158">
        <v>0.94330000000000003</v>
      </c>
      <c r="U210" s="158">
        <v>0.89580000000000004</v>
      </c>
      <c r="V210" s="158">
        <v>0.91600000000000004</v>
      </c>
      <c r="W210" s="158">
        <v>0.67630000000000001</v>
      </c>
      <c r="X210" s="158">
        <v>0.80589999999999995</v>
      </c>
      <c r="Y210" s="158">
        <v>0.58320000000000005</v>
      </c>
      <c r="Z210" s="158">
        <v>0.60740000000000005</v>
      </c>
      <c r="AA210" s="158">
        <v>0.90620000000000001</v>
      </c>
      <c r="AB210" s="158">
        <v>0.92689999999999995</v>
      </c>
      <c r="AC210" s="158"/>
      <c r="AD210" s="181">
        <v>121218</v>
      </c>
      <c r="AE210" s="181">
        <v>33666</v>
      </c>
      <c r="AF210" s="181">
        <v>61361</v>
      </c>
      <c r="AG210" s="181">
        <v>12667</v>
      </c>
      <c r="AH210" s="181">
        <v>3659</v>
      </c>
      <c r="AI210" s="181">
        <v>183</v>
      </c>
      <c r="AJ210" s="181">
        <v>6589</v>
      </c>
      <c r="AK210" s="181">
        <v>3093</v>
      </c>
      <c r="AL210" s="181">
        <v>44582</v>
      </c>
    </row>
    <row r="211" spans="1:38" x14ac:dyDescent="0.25">
      <c r="A211" s="159" t="s">
        <v>7703</v>
      </c>
      <c r="B211" s="158">
        <v>0.86229999999999996</v>
      </c>
      <c r="C211" s="158">
        <v>1.0190999999999999</v>
      </c>
      <c r="D211" s="158">
        <v>0.97289999999999999</v>
      </c>
      <c r="E211" s="158">
        <v>0.8488</v>
      </c>
      <c r="F211" s="158">
        <v>0.77569999999999995</v>
      </c>
      <c r="G211" s="158" t="s">
        <v>84</v>
      </c>
      <c r="H211" s="158">
        <v>0.52170000000000005</v>
      </c>
      <c r="I211" s="158">
        <v>0.63290000000000002</v>
      </c>
      <c r="J211" s="158"/>
      <c r="K211" s="158"/>
      <c r="L211" s="158"/>
      <c r="M211" s="158">
        <v>0.85719999999999996</v>
      </c>
      <c r="N211" s="158">
        <v>0.86729999999999996</v>
      </c>
      <c r="O211" s="158">
        <v>1.0190999999999999</v>
      </c>
      <c r="P211" s="158">
        <v>1.0190999999999999</v>
      </c>
      <c r="Q211" s="158">
        <v>0.96799999999999997</v>
      </c>
      <c r="R211" s="158">
        <v>0.97709999999999997</v>
      </c>
      <c r="S211" s="158">
        <v>0.83440000000000003</v>
      </c>
      <c r="T211" s="158">
        <v>0.86199999999999999</v>
      </c>
      <c r="U211" s="158">
        <v>0.74380000000000002</v>
      </c>
      <c r="V211" s="158">
        <v>0.80420000000000003</v>
      </c>
      <c r="W211" s="158" t="s">
        <v>84</v>
      </c>
      <c r="X211" s="158" t="s">
        <v>84</v>
      </c>
      <c r="Y211" s="158">
        <v>0.50600000000000001</v>
      </c>
      <c r="Z211" s="158">
        <v>0.53700000000000003</v>
      </c>
      <c r="AA211" s="158">
        <v>0.59470000000000001</v>
      </c>
      <c r="AB211" s="158">
        <v>0.66849999999999998</v>
      </c>
      <c r="AC211" s="158"/>
      <c r="AD211" s="181">
        <v>26706</v>
      </c>
      <c r="AE211" s="181">
        <v>109</v>
      </c>
      <c r="AF211" s="181">
        <v>16600</v>
      </c>
      <c r="AG211" s="181">
        <v>3721</v>
      </c>
      <c r="AH211" s="181">
        <v>940</v>
      </c>
      <c r="AI211" s="181" t="s">
        <v>84</v>
      </c>
      <c r="AJ211" s="181">
        <v>4497</v>
      </c>
      <c r="AK211" s="181">
        <v>777</v>
      </c>
      <c r="AL211" s="181">
        <v>27523</v>
      </c>
    </row>
    <row r="212" spans="1:38" x14ac:dyDescent="0.25">
      <c r="A212" s="159" t="s">
        <v>7704</v>
      </c>
      <c r="B212" s="158">
        <v>0.98599999999999999</v>
      </c>
      <c r="C212" s="158">
        <v>1.0003</v>
      </c>
      <c r="D212" s="158">
        <v>0.99070000000000003</v>
      </c>
      <c r="E212" s="158">
        <v>0.98140000000000005</v>
      </c>
      <c r="F212" s="158">
        <v>0.95220000000000005</v>
      </c>
      <c r="G212" s="158">
        <v>0.93979999999999997</v>
      </c>
      <c r="H212" s="158">
        <v>0.68769999999999998</v>
      </c>
      <c r="I212" s="158">
        <v>0.98480000000000001</v>
      </c>
      <c r="J212" s="158"/>
      <c r="K212" s="158"/>
      <c r="L212" s="158"/>
      <c r="M212" s="158">
        <v>0.98540000000000005</v>
      </c>
      <c r="N212" s="158">
        <v>0.98660000000000003</v>
      </c>
      <c r="O212" s="158">
        <v>1.0003</v>
      </c>
      <c r="P212" s="158">
        <v>1.0003</v>
      </c>
      <c r="Q212" s="158">
        <v>0.9899</v>
      </c>
      <c r="R212" s="158">
        <v>0.99139999999999995</v>
      </c>
      <c r="S212" s="158">
        <v>0.97950000000000004</v>
      </c>
      <c r="T212" s="158">
        <v>0.98319999999999996</v>
      </c>
      <c r="U212" s="158">
        <v>0.94599999999999995</v>
      </c>
      <c r="V212" s="158">
        <v>0.9577</v>
      </c>
      <c r="W212" s="158">
        <v>0.90900000000000003</v>
      </c>
      <c r="X212" s="158">
        <v>0.96040000000000003</v>
      </c>
      <c r="Y212" s="158">
        <v>0.67090000000000005</v>
      </c>
      <c r="Z212" s="158">
        <v>0.70379999999999998</v>
      </c>
      <c r="AA212" s="158">
        <v>0.98180000000000001</v>
      </c>
      <c r="AB212" s="158">
        <v>0.98729999999999996</v>
      </c>
      <c r="AC212" s="158"/>
      <c r="AD212" s="181">
        <v>178562</v>
      </c>
      <c r="AE212" s="181">
        <v>60945</v>
      </c>
      <c r="AF212" s="181">
        <v>77711</v>
      </c>
      <c r="AG212" s="181">
        <v>22301</v>
      </c>
      <c r="AH212" s="181">
        <v>5444</v>
      </c>
      <c r="AI212" s="181">
        <v>356</v>
      </c>
      <c r="AJ212" s="181">
        <v>3076</v>
      </c>
      <c r="AK212" s="181">
        <v>8729</v>
      </c>
      <c r="AL212" s="181">
        <v>24352</v>
      </c>
    </row>
    <row r="213" spans="1:38" x14ac:dyDescent="0.25">
      <c r="A213" s="159" t="s">
        <v>7705</v>
      </c>
      <c r="B213" s="158">
        <v>0.94969999999999999</v>
      </c>
      <c r="C213" s="158">
        <v>1.0035000000000001</v>
      </c>
      <c r="D213" s="158">
        <v>0.97489999999999999</v>
      </c>
      <c r="E213" s="158">
        <v>0.9214</v>
      </c>
      <c r="F213" s="158">
        <v>0.88</v>
      </c>
      <c r="G213" s="158">
        <v>0.72540000000000004</v>
      </c>
      <c r="H213" s="158">
        <v>0.55920000000000003</v>
      </c>
      <c r="I213" s="158">
        <v>0.91</v>
      </c>
      <c r="J213" s="158"/>
      <c r="K213" s="158"/>
      <c r="L213" s="158"/>
      <c r="M213" s="158">
        <v>0.94830000000000003</v>
      </c>
      <c r="N213" s="158">
        <v>0.95120000000000005</v>
      </c>
      <c r="O213" s="158">
        <v>1.0035000000000001</v>
      </c>
      <c r="P213" s="158">
        <v>1.0035000000000001</v>
      </c>
      <c r="Q213" s="158">
        <v>0.97309999999999997</v>
      </c>
      <c r="R213" s="158">
        <v>0.97660000000000002</v>
      </c>
      <c r="S213" s="158">
        <v>0.91590000000000005</v>
      </c>
      <c r="T213" s="158">
        <v>0.92649999999999999</v>
      </c>
      <c r="U213" s="158">
        <v>0.86799999999999999</v>
      </c>
      <c r="V213" s="158">
        <v>0.89090000000000003</v>
      </c>
      <c r="W213" s="158">
        <v>0.65169999999999995</v>
      </c>
      <c r="X213" s="158">
        <v>0.78610000000000002</v>
      </c>
      <c r="Y213" s="158">
        <v>0.54679999999999995</v>
      </c>
      <c r="Z213" s="158">
        <v>0.57150000000000001</v>
      </c>
      <c r="AA213" s="158">
        <v>0.89829999999999999</v>
      </c>
      <c r="AB213" s="158">
        <v>0.9204</v>
      </c>
      <c r="AC213" s="158"/>
      <c r="AD213" s="181">
        <v>121218</v>
      </c>
      <c r="AE213" s="181">
        <v>33666</v>
      </c>
      <c r="AF213" s="181">
        <v>61361</v>
      </c>
      <c r="AG213" s="181">
        <v>12667</v>
      </c>
      <c r="AH213" s="181">
        <v>3659</v>
      </c>
      <c r="AI213" s="181">
        <v>183</v>
      </c>
      <c r="AJ213" s="181">
        <v>6589</v>
      </c>
      <c r="AK213" s="181">
        <v>3093</v>
      </c>
      <c r="AL213" s="181">
        <v>44582</v>
      </c>
    </row>
    <row r="214" spans="1:38" x14ac:dyDescent="0.25">
      <c r="A214" s="159" t="s">
        <v>7706</v>
      </c>
      <c r="B214" s="158">
        <v>0.84040000000000004</v>
      </c>
      <c r="C214" s="158">
        <v>1.0244</v>
      </c>
      <c r="D214" s="158">
        <v>0.95650000000000002</v>
      </c>
      <c r="E214" s="158">
        <v>0.82530000000000003</v>
      </c>
      <c r="F214" s="158">
        <v>0.72319999999999995</v>
      </c>
      <c r="G214" s="158" t="s">
        <v>84</v>
      </c>
      <c r="H214" s="158">
        <v>0.48799999999999999</v>
      </c>
      <c r="I214" s="158">
        <v>0.60050000000000003</v>
      </c>
      <c r="J214" s="158"/>
      <c r="K214" s="158"/>
      <c r="L214" s="158"/>
      <c r="M214" s="158">
        <v>0.8347</v>
      </c>
      <c r="N214" s="158">
        <v>0.84589999999999999</v>
      </c>
      <c r="O214" s="158">
        <v>1.0244</v>
      </c>
      <c r="P214" s="158">
        <v>1.0244</v>
      </c>
      <c r="Q214" s="158">
        <v>0.9506</v>
      </c>
      <c r="R214" s="158">
        <v>0.96179999999999999</v>
      </c>
      <c r="S214" s="158">
        <v>0.80940000000000001</v>
      </c>
      <c r="T214" s="158">
        <v>0.84</v>
      </c>
      <c r="U214" s="158">
        <v>0.68820000000000003</v>
      </c>
      <c r="V214" s="158">
        <v>0.75490000000000002</v>
      </c>
      <c r="W214" s="158" t="s">
        <v>84</v>
      </c>
      <c r="X214" s="158" t="s">
        <v>84</v>
      </c>
      <c r="Y214" s="158">
        <v>0.47189999999999999</v>
      </c>
      <c r="Z214" s="158">
        <v>0.50380000000000003</v>
      </c>
      <c r="AA214" s="158">
        <v>0.56059999999999999</v>
      </c>
      <c r="AB214" s="158">
        <v>0.6381</v>
      </c>
      <c r="AC214" s="158"/>
      <c r="AD214" s="181">
        <v>26706</v>
      </c>
      <c r="AE214" s="181">
        <v>109</v>
      </c>
      <c r="AF214" s="181">
        <v>16600</v>
      </c>
      <c r="AG214" s="181">
        <v>3721</v>
      </c>
      <c r="AH214" s="181">
        <v>940</v>
      </c>
      <c r="AI214" s="181" t="s">
        <v>84</v>
      </c>
      <c r="AJ214" s="181">
        <v>4497</v>
      </c>
      <c r="AK214" s="181">
        <v>777</v>
      </c>
      <c r="AL214" s="181">
        <v>27523</v>
      </c>
    </row>
    <row r="215" spans="1:38" x14ac:dyDescent="0.25">
      <c r="A215" s="159" t="s">
        <v>7707</v>
      </c>
      <c r="B215" s="158">
        <v>0.44629999999999997</v>
      </c>
      <c r="C215" s="158" t="s">
        <v>84</v>
      </c>
      <c r="D215" s="158">
        <v>0.32269999999999999</v>
      </c>
      <c r="E215" s="158">
        <v>0.5948</v>
      </c>
      <c r="F215" s="158">
        <v>0.54420000000000002</v>
      </c>
      <c r="G215" s="158" t="s">
        <v>84</v>
      </c>
      <c r="H215" s="158">
        <v>0.28549999999999998</v>
      </c>
      <c r="I215" s="158" t="s">
        <v>84</v>
      </c>
      <c r="J215" s="158"/>
      <c r="K215" s="158"/>
      <c r="L215" s="158"/>
      <c r="M215" s="158">
        <v>0.41689999999999999</v>
      </c>
      <c r="N215" s="158">
        <v>0.47520000000000001</v>
      </c>
      <c r="O215" s="158" t="s">
        <v>84</v>
      </c>
      <c r="P215" s="158" t="s">
        <v>84</v>
      </c>
      <c r="Q215" s="158">
        <v>0.23769999999999999</v>
      </c>
      <c r="R215" s="158">
        <v>0.41060000000000002</v>
      </c>
      <c r="S215" s="158">
        <v>0.53959999999999997</v>
      </c>
      <c r="T215" s="158">
        <v>0.64549999999999996</v>
      </c>
      <c r="U215" s="158">
        <v>0.47360000000000002</v>
      </c>
      <c r="V215" s="158">
        <v>0.60940000000000005</v>
      </c>
      <c r="W215" s="158" t="s">
        <v>84</v>
      </c>
      <c r="X215" s="158" t="s">
        <v>84</v>
      </c>
      <c r="Y215" s="158">
        <v>0.24079999999999999</v>
      </c>
      <c r="Z215" s="158">
        <v>0.33169999999999999</v>
      </c>
      <c r="AA215" s="158" t="s">
        <v>84</v>
      </c>
      <c r="AB215" s="158" t="s">
        <v>84</v>
      </c>
      <c r="AC215" s="158"/>
      <c r="AD215" s="181">
        <v>1122</v>
      </c>
      <c r="AE215" s="181" t="s">
        <v>84</v>
      </c>
      <c r="AF215" s="181">
        <v>109</v>
      </c>
      <c r="AG215" s="181">
        <v>333</v>
      </c>
      <c r="AH215" s="181">
        <v>207</v>
      </c>
      <c r="AI215" s="181" t="s">
        <v>84</v>
      </c>
      <c r="AJ215" s="181">
        <v>377</v>
      </c>
      <c r="AK215" s="181" t="s">
        <v>84</v>
      </c>
      <c r="AL215" s="181">
        <v>1601</v>
      </c>
    </row>
    <row r="216" spans="1:38" x14ac:dyDescent="0.25">
      <c r="A216" s="159" t="s">
        <v>7708</v>
      </c>
      <c r="B216" s="158">
        <v>0.27779999999999999</v>
      </c>
      <c r="C216" s="158" t="s">
        <v>84</v>
      </c>
      <c r="D216" s="158">
        <v>0.2162</v>
      </c>
      <c r="E216" s="158">
        <v>0.40410000000000001</v>
      </c>
      <c r="F216" s="158">
        <v>0.47360000000000002</v>
      </c>
      <c r="G216" s="158" t="s">
        <v>84</v>
      </c>
      <c r="H216" s="158">
        <v>0.1575</v>
      </c>
      <c r="I216" s="158" t="s">
        <v>84</v>
      </c>
      <c r="J216" s="158"/>
      <c r="K216" s="158"/>
      <c r="L216" s="158"/>
      <c r="M216" s="158">
        <v>0.26150000000000001</v>
      </c>
      <c r="N216" s="158">
        <v>0.29420000000000002</v>
      </c>
      <c r="O216" s="158" t="s">
        <v>84</v>
      </c>
      <c r="P216" s="158" t="s">
        <v>84</v>
      </c>
      <c r="Q216" s="158">
        <v>0.17230000000000001</v>
      </c>
      <c r="R216" s="158">
        <v>0.26350000000000001</v>
      </c>
      <c r="S216" s="158">
        <v>0.36870000000000003</v>
      </c>
      <c r="T216" s="158">
        <v>0.43919999999999998</v>
      </c>
      <c r="U216" s="158">
        <v>0.42430000000000001</v>
      </c>
      <c r="V216" s="158">
        <v>0.52129999999999999</v>
      </c>
      <c r="W216" s="158" t="s">
        <v>84</v>
      </c>
      <c r="X216" s="158" t="s">
        <v>84</v>
      </c>
      <c r="Y216" s="158">
        <v>0.1381</v>
      </c>
      <c r="Z216" s="158">
        <v>0.17799999999999999</v>
      </c>
      <c r="AA216" s="158" t="s">
        <v>84</v>
      </c>
      <c r="AB216" s="158" t="s">
        <v>84</v>
      </c>
      <c r="AC216" s="158"/>
      <c r="AD216" s="181">
        <v>2987</v>
      </c>
      <c r="AE216" s="181" t="s">
        <v>84</v>
      </c>
      <c r="AF216" s="181">
        <v>320</v>
      </c>
      <c r="AG216" s="181">
        <v>778</v>
      </c>
      <c r="AH216" s="181">
        <v>428</v>
      </c>
      <c r="AI216" s="181" t="s">
        <v>84</v>
      </c>
      <c r="AJ216" s="181">
        <v>1316</v>
      </c>
      <c r="AK216" s="181" t="s">
        <v>84</v>
      </c>
      <c r="AL216" s="181">
        <v>5021</v>
      </c>
    </row>
    <row r="217" spans="1:38" x14ac:dyDescent="0.25">
      <c r="A217" s="159" t="s">
        <v>7709</v>
      </c>
      <c r="B217" s="158">
        <v>8.7300000000000003E-2</v>
      </c>
      <c r="C217" s="158" t="s">
        <v>84</v>
      </c>
      <c r="D217" s="158" t="s">
        <v>84</v>
      </c>
      <c r="E217" s="158">
        <v>0.1169</v>
      </c>
      <c r="F217" s="158" t="s">
        <v>84</v>
      </c>
      <c r="G217" s="158" t="s">
        <v>84</v>
      </c>
      <c r="H217" s="158">
        <v>7.6499999999999999E-2</v>
      </c>
      <c r="I217" s="158" t="s">
        <v>84</v>
      </c>
      <c r="J217" s="158"/>
      <c r="K217" s="158"/>
      <c r="L217" s="158"/>
      <c r="M217" s="158">
        <v>6.8000000000000005E-2</v>
      </c>
      <c r="N217" s="158">
        <v>0.1094</v>
      </c>
      <c r="O217" s="158" t="s">
        <v>84</v>
      </c>
      <c r="P217" s="158" t="s">
        <v>84</v>
      </c>
      <c r="Q217" s="158" t="s">
        <v>84</v>
      </c>
      <c r="R217" s="158" t="s">
        <v>84</v>
      </c>
      <c r="S217" s="158">
        <v>6.59E-2</v>
      </c>
      <c r="T217" s="158">
        <v>0.1837</v>
      </c>
      <c r="U217" s="158" t="s">
        <v>84</v>
      </c>
      <c r="V217" s="158" t="s">
        <v>84</v>
      </c>
      <c r="W217" s="158" t="s">
        <v>84</v>
      </c>
      <c r="X217" s="158" t="s">
        <v>84</v>
      </c>
      <c r="Y217" s="158">
        <v>5.4800000000000001E-2</v>
      </c>
      <c r="Z217" s="158">
        <v>0.1027</v>
      </c>
      <c r="AA217" s="158" t="s">
        <v>84</v>
      </c>
      <c r="AB217" s="158" t="s">
        <v>84</v>
      </c>
      <c r="AC217" s="158"/>
      <c r="AD217" s="181">
        <v>800</v>
      </c>
      <c r="AE217" s="181" t="s">
        <v>84</v>
      </c>
      <c r="AF217" s="181" t="s">
        <v>84</v>
      </c>
      <c r="AG217" s="181">
        <v>124</v>
      </c>
      <c r="AH217" s="181" t="s">
        <v>84</v>
      </c>
      <c r="AI217" s="181" t="s">
        <v>84</v>
      </c>
      <c r="AJ217" s="181">
        <v>533</v>
      </c>
      <c r="AK217" s="181" t="s">
        <v>84</v>
      </c>
      <c r="AL217" s="181">
        <v>1410</v>
      </c>
    </row>
    <row r="218" spans="1:38" x14ac:dyDescent="0.25">
      <c r="A218" s="159" t="s">
        <v>7710</v>
      </c>
      <c r="B218" s="158">
        <v>0.89700000000000002</v>
      </c>
      <c r="C218" s="158" t="s">
        <v>84</v>
      </c>
      <c r="D218" s="158">
        <v>0.92700000000000005</v>
      </c>
      <c r="E218" s="158">
        <v>0.94940000000000002</v>
      </c>
      <c r="F218" s="158">
        <v>0.93279999999999996</v>
      </c>
      <c r="G218" s="158" t="s">
        <v>84</v>
      </c>
      <c r="H218" s="158">
        <v>0.81469999999999998</v>
      </c>
      <c r="I218" s="158" t="s">
        <v>84</v>
      </c>
      <c r="J218" s="158"/>
      <c r="K218" s="158"/>
      <c r="L218" s="158"/>
      <c r="M218" s="158">
        <v>0.87770000000000004</v>
      </c>
      <c r="N218" s="158">
        <v>0.91339999999999999</v>
      </c>
      <c r="O218" s="158" t="s">
        <v>84</v>
      </c>
      <c r="P218" s="158" t="s">
        <v>84</v>
      </c>
      <c r="Q218" s="158">
        <v>0.8589</v>
      </c>
      <c r="R218" s="158">
        <v>0.96289999999999998</v>
      </c>
      <c r="S218" s="158">
        <v>0.91949999999999998</v>
      </c>
      <c r="T218" s="158">
        <v>0.96830000000000005</v>
      </c>
      <c r="U218" s="158">
        <v>0.88880000000000003</v>
      </c>
      <c r="V218" s="158">
        <v>0.95979999999999999</v>
      </c>
      <c r="W218" s="158" t="s">
        <v>84</v>
      </c>
      <c r="X218" s="158" t="s">
        <v>84</v>
      </c>
      <c r="Y218" s="158">
        <v>0.77190000000000003</v>
      </c>
      <c r="Z218" s="158">
        <v>0.85029999999999994</v>
      </c>
      <c r="AA218" s="158" t="s">
        <v>84</v>
      </c>
      <c r="AB218" s="158" t="s">
        <v>84</v>
      </c>
      <c r="AC218" s="158"/>
      <c r="AD218" s="181">
        <v>1122</v>
      </c>
      <c r="AE218" s="181" t="s">
        <v>84</v>
      </c>
      <c r="AF218" s="181">
        <v>109</v>
      </c>
      <c r="AG218" s="181">
        <v>333</v>
      </c>
      <c r="AH218" s="181">
        <v>207</v>
      </c>
      <c r="AI218" s="181" t="s">
        <v>84</v>
      </c>
      <c r="AJ218" s="181">
        <v>377</v>
      </c>
      <c r="AK218" s="181" t="s">
        <v>84</v>
      </c>
      <c r="AL218" s="181">
        <v>1601</v>
      </c>
    </row>
    <row r="219" spans="1:38" x14ac:dyDescent="0.25">
      <c r="A219" s="159" t="s">
        <v>7711</v>
      </c>
      <c r="B219" s="158">
        <v>0.7792</v>
      </c>
      <c r="C219" s="158" t="s">
        <v>84</v>
      </c>
      <c r="D219" s="158">
        <v>0.90890000000000004</v>
      </c>
      <c r="E219" s="158">
        <v>0.88400000000000001</v>
      </c>
      <c r="F219" s="158">
        <v>0.89949999999999997</v>
      </c>
      <c r="G219" s="158" t="s">
        <v>84</v>
      </c>
      <c r="H219" s="158">
        <v>0.64559999999999995</v>
      </c>
      <c r="I219" s="158" t="s">
        <v>84</v>
      </c>
      <c r="J219" s="158"/>
      <c r="K219" s="158"/>
      <c r="L219" s="158"/>
      <c r="M219" s="158">
        <v>0.76390000000000002</v>
      </c>
      <c r="N219" s="158">
        <v>0.79369999999999996</v>
      </c>
      <c r="O219" s="158" t="s">
        <v>84</v>
      </c>
      <c r="P219" s="158" t="s">
        <v>84</v>
      </c>
      <c r="Q219" s="158">
        <v>0.87109999999999999</v>
      </c>
      <c r="R219" s="158">
        <v>0.93610000000000004</v>
      </c>
      <c r="S219" s="158">
        <v>0.85909999999999997</v>
      </c>
      <c r="T219" s="158">
        <v>0.90480000000000005</v>
      </c>
      <c r="U219" s="158">
        <v>0.86650000000000005</v>
      </c>
      <c r="V219" s="158">
        <v>0.92469999999999997</v>
      </c>
      <c r="W219" s="158" t="s">
        <v>84</v>
      </c>
      <c r="X219" s="158" t="s">
        <v>84</v>
      </c>
      <c r="Y219" s="158">
        <v>0.61970000000000003</v>
      </c>
      <c r="Z219" s="158">
        <v>0.67030000000000001</v>
      </c>
      <c r="AA219" s="158" t="s">
        <v>84</v>
      </c>
      <c r="AB219" s="158" t="s">
        <v>84</v>
      </c>
      <c r="AC219" s="158"/>
      <c r="AD219" s="181">
        <v>2987</v>
      </c>
      <c r="AE219" s="181" t="s">
        <v>84</v>
      </c>
      <c r="AF219" s="181">
        <v>320</v>
      </c>
      <c r="AG219" s="181">
        <v>778</v>
      </c>
      <c r="AH219" s="181">
        <v>428</v>
      </c>
      <c r="AI219" s="181" t="s">
        <v>84</v>
      </c>
      <c r="AJ219" s="181">
        <v>1316</v>
      </c>
      <c r="AK219" s="181" t="s">
        <v>84</v>
      </c>
      <c r="AL219" s="181">
        <v>5021</v>
      </c>
    </row>
    <row r="220" spans="1:38" x14ac:dyDescent="0.25">
      <c r="A220" s="159" t="s">
        <v>7712</v>
      </c>
      <c r="B220" s="158">
        <v>0.53800000000000003</v>
      </c>
      <c r="C220" s="158" t="s">
        <v>84</v>
      </c>
      <c r="D220" s="158" t="s">
        <v>84</v>
      </c>
      <c r="E220" s="158">
        <v>0.65949999999999998</v>
      </c>
      <c r="F220" s="158" t="s">
        <v>84</v>
      </c>
      <c r="G220" s="158" t="s">
        <v>84</v>
      </c>
      <c r="H220" s="158">
        <v>0.49109999999999998</v>
      </c>
      <c r="I220" s="158" t="s">
        <v>84</v>
      </c>
      <c r="J220" s="158"/>
      <c r="K220" s="158"/>
      <c r="L220" s="158"/>
      <c r="M220" s="158">
        <v>0.50409999999999999</v>
      </c>
      <c r="N220" s="158">
        <v>0.57069999999999999</v>
      </c>
      <c r="O220" s="158" t="s">
        <v>84</v>
      </c>
      <c r="P220" s="158" t="s">
        <v>84</v>
      </c>
      <c r="Q220" s="158" t="s">
        <v>84</v>
      </c>
      <c r="R220" s="158" t="s">
        <v>84</v>
      </c>
      <c r="S220" s="158">
        <v>0.56969999999999998</v>
      </c>
      <c r="T220" s="158">
        <v>0.73499999999999999</v>
      </c>
      <c r="U220" s="158" t="s">
        <v>84</v>
      </c>
      <c r="V220" s="158" t="s">
        <v>84</v>
      </c>
      <c r="W220" s="158" t="s">
        <v>84</v>
      </c>
      <c r="X220" s="158" t="s">
        <v>84</v>
      </c>
      <c r="Y220" s="158">
        <v>0.45029999999999998</v>
      </c>
      <c r="Z220" s="158">
        <v>0.53059999999999996</v>
      </c>
      <c r="AA220" s="158" t="s">
        <v>84</v>
      </c>
      <c r="AB220" s="158" t="s">
        <v>84</v>
      </c>
      <c r="AC220" s="158"/>
      <c r="AD220" s="181">
        <v>800</v>
      </c>
      <c r="AE220" s="181" t="s">
        <v>84</v>
      </c>
      <c r="AF220" s="181" t="s">
        <v>84</v>
      </c>
      <c r="AG220" s="181">
        <v>124</v>
      </c>
      <c r="AH220" s="181" t="s">
        <v>84</v>
      </c>
      <c r="AI220" s="181" t="s">
        <v>84</v>
      </c>
      <c r="AJ220" s="181">
        <v>533</v>
      </c>
      <c r="AK220" s="181" t="s">
        <v>84</v>
      </c>
      <c r="AL220" s="181">
        <v>1410</v>
      </c>
    </row>
    <row r="221" spans="1:38" x14ac:dyDescent="0.25">
      <c r="A221" s="159" t="s">
        <v>7713</v>
      </c>
      <c r="B221" s="158">
        <v>0.28689999999999999</v>
      </c>
      <c r="C221" s="158" t="s">
        <v>84</v>
      </c>
      <c r="D221" s="158">
        <v>0.17280000000000001</v>
      </c>
      <c r="E221" s="158">
        <v>0.41710000000000003</v>
      </c>
      <c r="F221" s="158">
        <v>0.35199999999999998</v>
      </c>
      <c r="G221" s="158" t="s">
        <v>84</v>
      </c>
      <c r="H221" s="158">
        <v>0.16880000000000001</v>
      </c>
      <c r="I221" s="158" t="s">
        <v>84</v>
      </c>
      <c r="J221" s="158"/>
      <c r="K221" s="158"/>
      <c r="L221" s="158"/>
      <c r="M221" s="158">
        <v>0.26</v>
      </c>
      <c r="N221" s="158">
        <v>0.31419999999999998</v>
      </c>
      <c r="O221" s="158" t="s">
        <v>84</v>
      </c>
      <c r="P221" s="158" t="s">
        <v>84</v>
      </c>
      <c r="Q221" s="158">
        <v>0.1069</v>
      </c>
      <c r="R221" s="158">
        <v>0.252</v>
      </c>
      <c r="S221" s="158">
        <v>0.36230000000000001</v>
      </c>
      <c r="T221" s="158">
        <v>0.4708</v>
      </c>
      <c r="U221" s="158">
        <v>0.28599999999999998</v>
      </c>
      <c r="V221" s="158">
        <v>0.41860000000000003</v>
      </c>
      <c r="W221" s="158" t="s">
        <v>84</v>
      </c>
      <c r="X221" s="158" t="s">
        <v>84</v>
      </c>
      <c r="Y221" s="158">
        <v>0.1323</v>
      </c>
      <c r="Z221" s="158">
        <v>0.2092</v>
      </c>
      <c r="AA221" s="158" t="s">
        <v>84</v>
      </c>
      <c r="AB221" s="158" t="s">
        <v>84</v>
      </c>
      <c r="AC221" s="158"/>
      <c r="AD221" s="181">
        <v>1122</v>
      </c>
      <c r="AE221" s="181" t="s">
        <v>84</v>
      </c>
      <c r="AF221" s="181">
        <v>109</v>
      </c>
      <c r="AG221" s="181">
        <v>333</v>
      </c>
      <c r="AH221" s="181">
        <v>207</v>
      </c>
      <c r="AI221" s="181" t="s">
        <v>84</v>
      </c>
      <c r="AJ221" s="181">
        <v>377</v>
      </c>
      <c r="AK221" s="181" t="s">
        <v>84</v>
      </c>
      <c r="AL221" s="181">
        <v>1601</v>
      </c>
    </row>
    <row r="222" spans="1:38" x14ac:dyDescent="0.25">
      <c r="A222" s="159" t="s">
        <v>7714</v>
      </c>
      <c r="B222" s="158">
        <v>0.1711</v>
      </c>
      <c r="C222" s="158" t="s">
        <v>84</v>
      </c>
      <c r="D222" s="158">
        <v>0.13089999999999999</v>
      </c>
      <c r="E222" s="158">
        <v>0.26119999999999999</v>
      </c>
      <c r="F222" s="158">
        <v>0.29370000000000002</v>
      </c>
      <c r="G222" s="158" t="s">
        <v>84</v>
      </c>
      <c r="H222" s="158">
        <v>8.9899999999999994E-2</v>
      </c>
      <c r="I222" s="158" t="s">
        <v>84</v>
      </c>
      <c r="J222" s="158"/>
      <c r="K222" s="158"/>
      <c r="L222" s="158"/>
      <c r="M222" s="158">
        <v>0.157</v>
      </c>
      <c r="N222" s="158">
        <v>0.1857</v>
      </c>
      <c r="O222" s="158" t="s">
        <v>84</v>
      </c>
      <c r="P222" s="158" t="s">
        <v>84</v>
      </c>
      <c r="Q222" s="158">
        <v>9.4799999999999995E-2</v>
      </c>
      <c r="R222" s="158">
        <v>0.17299999999999999</v>
      </c>
      <c r="S222" s="158">
        <v>0.2288</v>
      </c>
      <c r="T222" s="158">
        <v>0.29459999999999997</v>
      </c>
      <c r="U222" s="158">
        <v>0.24809999999999999</v>
      </c>
      <c r="V222" s="158">
        <v>0.34060000000000001</v>
      </c>
      <c r="W222" s="158" t="s">
        <v>84</v>
      </c>
      <c r="X222" s="158" t="s">
        <v>84</v>
      </c>
      <c r="Y222" s="158">
        <v>7.4399999999999994E-2</v>
      </c>
      <c r="Z222" s="158">
        <v>0.1071</v>
      </c>
      <c r="AA222" s="158" t="s">
        <v>84</v>
      </c>
      <c r="AB222" s="158" t="s">
        <v>84</v>
      </c>
      <c r="AC222" s="158"/>
      <c r="AD222" s="181">
        <v>2987</v>
      </c>
      <c r="AE222" s="181" t="s">
        <v>84</v>
      </c>
      <c r="AF222" s="181">
        <v>320</v>
      </c>
      <c r="AG222" s="181">
        <v>778</v>
      </c>
      <c r="AH222" s="181">
        <v>428</v>
      </c>
      <c r="AI222" s="181" t="s">
        <v>84</v>
      </c>
      <c r="AJ222" s="181">
        <v>1316</v>
      </c>
      <c r="AK222" s="181" t="s">
        <v>84</v>
      </c>
      <c r="AL222" s="181">
        <v>5021</v>
      </c>
    </row>
    <row r="223" spans="1:38" x14ac:dyDescent="0.25">
      <c r="A223" s="159" t="s">
        <v>7715</v>
      </c>
      <c r="B223" s="158">
        <v>5.2699999999999997E-2</v>
      </c>
      <c r="C223" s="158" t="s">
        <v>84</v>
      </c>
      <c r="D223" s="158" t="s">
        <v>84</v>
      </c>
      <c r="E223" s="158">
        <v>6.25E-2</v>
      </c>
      <c r="F223" s="158" t="s">
        <v>84</v>
      </c>
      <c r="G223" s="158" t="s">
        <v>84</v>
      </c>
      <c r="H223" s="158">
        <v>4.8399999999999999E-2</v>
      </c>
      <c r="I223" s="158" t="s">
        <v>84</v>
      </c>
      <c r="J223" s="158"/>
      <c r="K223" s="158"/>
      <c r="L223" s="158"/>
      <c r="M223" s="158">
        <v>3.6700000000000003E-2</v>
      </c>
      <c r="N223" s="158">
        <v>7.2800000000000004E-2</v>
      </c>
      <c r="O223" s="158" t="s">
        <v>84</v>
      </c>
      <c r="P223" s="158" t="s">
        <v>84</v>
      </c>
      <c r="Q223" s="158" t="s">
        <v>84</v>
      </c>
      <c r="R223" s="158" t="s">
        <v>84</v>
      </c>
      <c r="S223" s="158">
        <v>2.5999999999999999E-2</v>
      </c>
      <c r="T223" s="158">
        <v>0.12180000000000001</v>
      </c>
      <c r="U223" s="158" t="s">
        <v>84</v>
      </c>
      <c r="V223" s="158" t="s">
        <v>84</v>
      </c>
      <c r="W223" s="158" t="s">
        <v>84</v>
      </c>
      <c r="X223" s="158" t="s">
        <v>84</v>
      </c>
      <c r="Y223" s="158">
        <v>2.9899999999999999E-2</v>
      </c>
      <c r="Z223" s="158">
        <v>7.3400000000000007E-2</v>
      </c>
      <c r="AA223" s="158" t="s">
        <v>84</v>
      </c>
      <c r="AB223" s="158" t="s">
        <v>84</v>
      </c>
      <c r="AC223" s="158"/>
      <c r="AD223" s="181">
        <v>800</v>
      </c>
      <c r="AE223" s="181" t="s">
        <v>84</v>
      </c>
      <c r="AF223" s="181" t="s">
        <v>84</v>
      </c>
      <c r="AG223" s="181">
        <v>124</v>
      </c>
      <c r="AH223" s="181" t="s">
        <v>84</v>
      </c>
      <c r="AI223" s="181" t="s">
        <v>84</v>
      </c>
      <c r="AJ223" s="181">
        <v>533</v>
      </c>
      <c r="AK223" s="181" t="s">
        <v>84</v>
      </c>
      <c r="AL223" s="181">
        <v>1410</v>
      </c>
    </row>
    <row r="224" spans="1:38" x14ac:dyDescent="0.25">
      <c r="A224" s="159" t="s">
        <v>7716</v>
      </c>
      <c r="B224" s="158">
        <v>0.24179999999999999</v>
      </c>
      <c r="C224" s="158" t="s">
        <v>84</v>
      </c>
      <c r="D224" s="158">
        <v>0.1341</v>
      </c>
      <c r="E224" s="158">
        <v>0.3654</v>
      </c>
      <c r="F224" s="158">
        <v>0.30680000000000002</v>
      </c>
      <c r="G224" s="158" t="s">
        <v>84</v>
      </c>
      <c r="H224" s="158">
        <v>0.1158</v>
      </c>
      <c r="I224" s="158" t="s">
        <v>84</v>
      </c>
      <c r="J224" s="158"/>
      <c r="K224" s="158"/>
      <c r="L224" s="158"/>
      <c r="M224" s="158">
        <v>0.21590000000000001</v>
      </c>
      <c r="N224" s="158">
        <v>0.26850000000000002</v>
      </c>
      <c r="O224" s="158" t="s">
        <v>84</v>
      </c>
      <c r="P224" s="158" t="s">
        <v>84</v>
      </c>
      <c r="Q224" s="158">
        <v>7.4399999999999994E-2</v>
      </c>
      <c r="R224" s="158">
        <v>0.21149999999999999</v>
      </c>
      <c r="S224" s="158">
        <v>0.311</v>
      </c>
      <c r="T224" s="158">
        <v>0.4199</v>
      </c>
      <c r="U224" s="158">
        <v>0.24260000000000001</v>
      </c>
      <c r="V224" s="158">
        <v>0.37309999999999999</v>
      </c>
      <c r="W224" s="158" t="s">
        <v>84</v>
      </c>
      <c r="X224" s="158" t="s">
        <v>84</v>
      </c>
      <c r="Y224" s="158">
        <v>8.3900000000000002E-2</v>
      </c>
      <c r="Z224" s="158">
        <v>0.15340000000000001</v>
      </c>
      <c r="AA224" s="158" t="s">
        <v>84</v>
      </c>
      <c r="AB224" s="158" t="s">
        <v>84</v>
      </c>
      <c r="AC224" s="158"/>
      <c r="AD224" s="181">
        <v>1122</v>
      </c>
      <c r="AE224" s="181" t="s">
        <v>84</v>
      </c>
      <c r="AF224" s="181">
        <v>109</v>
      </c>
      <c r="AG224" s="181">
        <v>333</v>
      </c>
      <c r="AH224" s="181">
        <v>207</v>
      </c>
      <c r="AI224" s="181" t="s">
        <v>84</v>
      </c>
      <c r="AJ224" s="181">
        <v>377</v>
      </c>
      <c r="AK224" s="181" t="s">
        <v>84</v>
      </c>
      <c r="AL224" s="181">
        <v>1601</v>
      </c>
    </row>
    <row r="225" spans="1:38" x14ac:dyDescent="0.25">
      <c r="A225" s="159" t="s">
        <v>7717</v>
      </c>
      <c r="B225" s="158">
        <v>0.13270000000000001</v>
      </c>
      <c r="C225" s="158" t="s">
        <v>84</v>
      </c>
      <c r="D225" s="158">
        <v>8.72E-2</v>
      </c>
      <c r="E225" s="158">
        <v>0.2208</v>
      </c>
      <c r="F225" s="158">
        <v>0.22090000000000001</v>
      </c>
      <c r="G225" s="158" t="s">
        <v>84</v>
      </c>
      <c r="H225" s="158">
        <v>6.6799999999999998E-2</v>
      </c>
      <c r="I225" s="158" t="s">
        <v>84</v>
      </c>
      <c r="J225" s="158"/>
      <c r="K225" s="158"/>
      <c r="L225" s="158"/>
      <c r="M225" s="158">
        <v>0.1193</v>
      </c>
      <c r="N225" s="158">
        <v>0.14680000000000001</v>
      </c>
      <c r="O225" s="158" t="s">
        <v>84</v>
      </c>
      <c r="P225" s="158" t="s">
        <v>84</v>
      </c>
      <c r="Q225" s="158">
        <v>5.5800000000000002E-2</v>
      </c>
      <c r="R225" s="158">
        <v>0.12709999999999999</v>
      </c>
      <c r="S225" s="158">
        <v>0.18859999999999999</v>
      </c>
      <c r="T225" s="158">
        <v>0.25459999999999999</v>
      </c>
      <c r="U225" s="158">
        <v>0.1774</v>
      </c>
      <c r="V225" s="158">
        <v>0.2676</v>
      </c>
      <c r="W225" s="158" t="s">
        <v>84</v>
      </c>
      <c r="X225" s="158" t="s">
        <v>84</v>
      </c>
      <c r="Y225" s="158">
        <v>5.28E-2</v>
      </c>
      <c r="Z225" s="158">
        <v>8.3000000000000004E-2</v>
      </c>
      <c r="AA225" s="158" t="s">
        <v>84</v>
      </c>
      <c r="AB225" s="158" t="s">
        <v>84</v>
      </c>
      <c r="AC225" s="158"/>
      <c r="AD225" s="181">
        <v>2987</v>
      </c>
      <c r="AE225" s="181" t="s">
        <v>84</v>
      </c>
      <c r="AF225" s="181">
        <v>320</v>
      </c>
      <c r="AG225" s="181">
        <v>778</v>
      </c>
      <c r="AH225" s="181">
        <v>428</v>
      </c>
      <c r="AI225" s="181" t="s">
        <v>84</v>
      </c>
      <c r="AJ225" s="181">
        <v>1316</v>
      </c>
      <c r="AK225" s="181" t="s">
        <v>84</v>
      </c>
      <c r="AL225" s="181">
        <v>5021</v>
      </c>
    </row>
    <row r="226" spans="1:38" x14ac:dyDescent="0.25">
      <c r="A226" s="159" t="s">
        <v>7718</v>
      </c>
      <c r="B226" s="158">
        <v>3.9300000000000002E-2</v>
      </c>
      <c r="C226" s="158" t="s">
        <v>84</v>
      </c>
      <c r="D226" s="158" t="s">
        <v>84</v>
      </c>
      <c r="E226" s="158">
        <v>6.1600000000000002E-2</v>
      </c>
      <c r="F226" s="158" t="s">
        <v>84</v>
      </c>
      <c r="G226" s="158" t="s">
        <v>84</v>
      </c>
      <c r="H226" s="158">
        <v>3.9600000000000003E-2</v>
      </c>
      <c r="I226" s="158" t="s">
        <v>84</v>
      </c>
      <c r="J226" s="158"/>
      <c r="K226" s="158"/>
      <c r="L226" s="158"/>
      <c r="M226" s="158">
        <v>2.4299999999999999E-2</v>
      </c>
      <c r="N226" s="158">
        <v>5.9799999999999999E-2</v>
      </c>
      <c r="O226" s="158" t="s">
        <v>84</v>
      </c>
      <c r="P226" s="158" t="s">
        <v>84</v>
      </c>
      <c r="Q226" s="158" t="s">
        <v>84</v>
      </c>
      <c r="R226" s="158" t="s">
        <v>84</v>
      </c>
      <c r="S226" s="158">
        <v>2.3400000000000001E-2</v>
      </c>
      <c r="T226" s="158">
        <v>0.12620000000000001</v>
      </c>
      <c r="U226" s="158" t="s">
        <v>84</v>
      </c>
      <c r="V226" s="158" t="s">
        <v>84</v>
      </c>
      <c r="W226" s="158" t="s">
        <v>84</v>
      </c>
      <c r="X226" s="158" t="s">
        <v>84</v>
      </c>
      <c r="Y226" s="158">
        <v>2.1299999999999999E-2</v>
      </c>
      <c r="Z226" s="158">
        <v>6.6699999999999995E-2</v>
      </c>
      <c r="AA226" s="158" t="s">
        <v>84</v>
      </c>
      <c r="AB226" s="158" t="s">
        <v>84</v>
      </c>
      <c r="AC226" s="158"/>
      <c r="AD226" s="181">
        <v>800</v>
      </c>
      <c r="AE226" s="181" t="s">
        <v>84</v>
      </c>
      <c r="AF226" s="181" t="s">
        <v>84</v>
      </c>
      <c r="AG226" s="181">
        <v>124</v>
      </c>
      <c r="AH226" s="181" t="s">
        <v>84</v>
      </c>
      <c r="AI226" s="181" t="s">
        <v>84</v>
      </c>
      <c r="AJ226" s="181">
        <v>533</v>
      </c>
      <c r="AK226" s="181" t="s">
        <v>84</v>
      </c>
      <c r="AL226" s="181">
        <v>1410</v>
      </c>
    </row>
    <row r="227" spans="1:38" x14ac:dyDescent="0.25">
      <c r="A227" s="159" t="s">
        <v>7719</v>
      </c>
      <c r="B227" s="158">
        <v>0.74339999999999995</v>
      </c>
      <c r="C227" s="158" t="s">
        <v>84</v>
      </c>
      <c r="D227" s="158">
        <v>0.75329999999999997</v>
      </c>
      <c r="E227" s="158">
        <v>0.84799999999999998</v>
      </c>
      <c r="F227" s="158">
        <v>0.82240000000000002</v>
      </c>
      <c r="G227" s="158" t="s">
        <v>84</v>
      </c>
      <c r="H227" s="158">
        <v>0.60299999999999998</v>
      </c>
      <c r="I227" s="158" t="s">
        <v>84</v>
      </c>
      <c r="J227" s="158"/>
      <c r="K227" s="158"/>
      <c r="L227" s="158"/>
      <c r="M227" s="158">
        <v>0.71679999999999999</v>
      </c>
      <c r="N227" s="158">
        <v>0.76800000000000002</v>
      </c>
      <c r="O227" s="158" t="s">
        <v>84</v>
      </c>
      <c r="P227" s="158" t="s">
        <v>84</v>
      </c>
      <c r="Q227" s="158">
        <v>0.66090000000000004</v>
      </c>
      <c r="R227" s="158">
        <v>0.82379999999999998</v>
      </c>
      <c r="S227" s="158">
        <v>0.80449999999999999</v>
      </c>
      <c r="T227" s="158">
        <v>0.88249999999999995</v>
      </c>
      <c r="U227" s="158">
        <v>0.76290000000000002</v>
      </c>
      <c r="V227" s="158">
        <v>0.86819999999999997</v>
      </c>
      <c r="W227" s="158" t="s">
        <v>84</v>
      </c>
      <c r="X227" s="158" t="s">
        <v>84</v>
      </c>
      <c r="Y227" s="158">
        <v>0.55179999999999996</v>
      </c>
      <c r="Z227" s="158">
        <v>0.6502</v>
      </c>
      <c r="AA227" s="158" t="s">
        <v>84</v>
      </c>
      <c r="AB227" s="158" t="s">
        <v>84</v>
      </c>
      <c r="AC227" s="158"/>
      <c r="AD227" s="181">
        <v>1122</v>
      </c>
      <c r="AE227" s="181" t="s">
        <v>84</v>
      </c>
      <c r="AF227" s="181">
        <v>109</v>
      </c>
      <c r="AG227" s="181">
        <v>333</v>
      </c>
      <c r="AH227" s="181">
        <v>207</v>
      </c>
      <c r="AI227" s="181" t="s">
        <v>84</v>
      </c>
      <c r="AJ227" s="181">
        <v>377</v>
      </c>
      <c r="AK227" s="181" t="s">
        <v>84</v>
      </c>
      <c r="AL227" s="181">
        <v>1601</v>
      </c>
    </row>
    <row r="228" spans="1:38" x14ac:dyDescent="0.25">
      <c r="A228" s="159" t="s">
        <v>7720</v>
      </c>
      <c r="B228" s="158">
        <v>0.55620000000000003</v>
      </c>
      <c r="C228" s="158" t="s">
        <v>84</v>
      </c>
      <c r="D228" s="158">
        <v>0.59560000000000002</v>
      </c>
      <c r="E228" s="158">
        <v>0.72529999999999994</v>
      </c>
      <c r="F228" s="158">
        <v>0.75800000000000001</v>
      </c>
      <c r="G228" s="158" t="s">
        <v>84</v>
      </c>
      <c r="H228" s="158">
        <v>0.37569999999999998</v>
      </c>
      <c r="I228" s="158" t="s">
        <v>84</v>
      </c>
      <c r="J228" s="158"/>
      <c r="K228" s="158"/>
      <c r="L228" s="158"/>
      <c r="M228" s="158">
        <v>0.53810000000000002</v>
      </c>
      <c r="N228" s="158">
        <v>0.57389999999999997</v>
      </c>
      <c r="O228" s="158" t="s">
        <v>84</v>
      </c>
      <c r="P228" s="158" t="s">
        <v>84</v>
      </c>
      <c r="Q228" s="158">
        <v>0.5393</v>
      </c>
      <c r="R228" s="158">
        <v>0.64729999999999999</v>
      </c>
      <c r="S228" s="158">
        <v>0.69210000000000005</v>
      </c>
      <c r="T228" s="158">
        <v>0.75560000000000005</v>
      </c>
      <c r="U228" s="158">
        <v>0.71379999999999999</v>
      </c>
      <c r="V228" s="158">
        <v>0.79630000000000001</v>
      </c>
      <c r="W228" s="158" t="s">
        <v>84</v>
      </c>
      <c r="X228" s="158" t="s">
        <v>84</v>
      </c>
      <c r="Y228" s="158">
        <v>0.34970000000000001</v>
      </c>
      <c r="Z228" s="158">
        <v>0.40160000000000001</v>
      </c>
      <c r="AA228" s="158" t="s">
        <v>84</v>
      </c>
      <c r="AB228" s="158" t="s">
        <v>84</v>
      </c>
      <c r="AC228" s="158"/>
      <c r="AD228" s="181">
        <v>2987</v>
      </c>
      <c r="AE228" s="181" t="s">
        <v>84</v>
      </c>
      <c r="AF228" s="181">
        <v>320</v>
      </c>
      <c r="AG228" s="181">
        <v>778</v>
      </c>
      <c r="AH228" s="181">
        <v>428</v>
      </c>
      <c r="AI228" s="181" t="s">
        <v>84</v>
      </c>
      <c r="AJ228" s="181">
        <v>1316</v>
      </c>
      <c r="AK228" s="181" t="s">
        <v>84</v>
      </c>
      <c r="AL228" s="181">
        <v>5021</v>
      </c>
    </row>
    <row r="229" spans="1:38" x14ac:dyDescent="0.25">
      <c r="A229" s="159" t="s">
        <v>7721</v>
      </c>
      <c r="B229" s="158">
        <v>0.26279999999999998</v>
      </c>
      <c r="C229" s="158" t="s">
        <v>84</v>
      </c>
      <c r="D229" s="158" t="s">
        <v>84</v>
      </c>
      <c r="E229" s="158">
        <v>0.40670000000000001</v>
      </c>
      <c r="F229" s="158" t="s">
        <v>84</v>
      </c>
      <c r="G229" s="158" t="s">
        <v>84</v>
      </c>
      <c r="H229" s="158">
        <v>0.20910000000000001</v>
      </c>
      <c r="I229" s="158" t="s">
        <v>84</v>
      </c>
      <c r="J229" s="158"/>
      <c r="K229" s="158"/>
      <c r="L229" s="158"/>
      <c r="M229" s="158">
        <v>0.23300000000000001</v>
      </c>
      <c r="N229" s="158">
        <v>0.29360000000000003</v>
      </c>
      <c r="O229" s="158" t="s">
        <v>84</v>
      </c>
      <c r="P229" s="158" t="s">
        <v>84</v>
      </c>
      <c r="Q229" s="158" t="s">
        <v>84</v>
      </c>
      <c r="R229" s="158" t="s">
        <v>84</v>
      </c>
      <c r="S229" s="158">
        <v>0.31900000000000001</v>
      </c>
      <c r="T229" s="158">
        <v>0.4924</v>
      </c>
      <c r="U229" s="158" t="s">
        <v>84</v>
      </c>
      <c r="V229" s="158" t="s">
        <v>84</v>
      </c>
      <c r="W229" s="158" t="s">
        <v>84</v>
      </c>
      <c r="X229" s="158" t="s">
        <v>84</v>
      </c>
      <c r="Y229" s="158">
        <v>0.17610000000000001</v>
      </c>
      <c r="Z229" s="158">
        <v>0.24410000000000001</v>
      </c>
      <c r="AA229" s="158" t="s">
        <v>84</v>
      </c>
      <c r="AB229" s="158" t="s">
        <v>84</v>
      </c>
      <c r="AC229" s="158"/>
      <c r="AD229" s="181">
        <v>800</v>
      </c>
      <c r="AE229" s="181" t="s">
        <v>84</v>
      </c>
      <c r="AF229" s="181" t="s">
        <v>84</v>
      </c>
      <c r="AG229" s="181">
        <v>124</v>
      </c>
      <c r="AH229" s="181" t="s">
        <v>84</v>
      </c>
      <c r="AI229" s="181" t="s">
        <v>84</v>
      </c>
      <c r="AJ229" s="181">
        <v>533</v>
      </c>
      <c r="AK229" s="181" t="s">
        <v>84</v>
      </c>
      <c r="AL229" s="181">
        <v>1410</v>
      </c>
    </row>
    <row r="230" spans="1:38" x14ac:dyDescent="0.25">
      <c r="A230" s="159" t="s">
        <v>7722</v>
      </c>
      <c r="B230" s="158">
        <v>0.62290000000000001</v>
      </c>
      <c r="C230" s="158" t="s">
        <v>84</v>
      </c>
      <c r="D230" s="158">
        <v>0.57950000000000002</v>
      </c>
      <c r="E230" s="158">
        <v>0.76780000000000004</v>
      </c>
      <c r="F230" s="158">
        <v>0.7218</v>
      </c>
      <c r="G230" s="158" t="s">
        <v>84</v>
      </c>
      <c r="H230" s="158">
        <v>0.4415</v>
      </c>
      <c r="I230" s="158" t="s">
        <v>84</v>
      </c>
      <c r="J230" s="158"/>
      <c r="K230" s="158"/>
      <c r="L230" s="158"/>
      <c r="M230" s="158">
        <v>0.59370000000000001</v>
      </c>
      <c r="N230" s="158">
        <v>0.65059999999999996</v>
      </c>
      <c r="O230" s="158" t="s">
        <v>84</v>
      </c>
      <c r="P230" s="158" t="s">
        <v>84</v>
      </c>
      <c r="Q230" s="158">
        <v>0.48110000000000003</v>
      </c>
      <c r="R230" s="158">
        <v>0.66579999999999995</v>
      </c>
      <c r="S230" s="158">
        <v>0.71830000000000005</v>
      </c>
      <c r="T230" s="158">
        <v>0.80969999999999998</v>
      </c>
      <c r="U230" s="158">
        <v>0.65510000000000002</v>
      </c>
      <c r="V230" s="158">
        <v>0.77790000000000004</v>
      </c>
      <c r="W230" s="158" t="s">
        <v>84</v>
      </c>
      <c r="X230" s="158" t="s">
        <v>84</v>
      </c>
      <c r="Y230" s="158">
        <v>0.39090000000000003</v>
      </c>
      <c r="Z230" s="158">
        <v>0.4909</v>
      </c>
      <c r="AA230" s="158" t="s">
        <v>84</v>
      </c>
      <c r="AB230" s="158" t="s">
        <v>84</v>
      </c>
      <c r="AC230" s="158"/>
      <c r="AD230" s="181">
        <v>1122</v>
      </c>
      <c r="AE230" s="181" t="s">
        <v>84</v>
      </c>
      <c r="AF230" s="181">
        <v>109</v>
      </c>
      <c r="AG230" s="181">
        <v>333</v>
      </c>
      <c r="AH230" s="181">
        <v>207</v>
      </c>
      <c r="AI230" s="181" t="s">
        <v>84</v>
      </c>
      <c r="AJ230" s="181">
        <v>377</v>
      </c>
      <c r="AK230" s="181" t="s">
        <v>84</v>
      </c>
      <c r="AL230" s="181">
        <v>1601</v>
      </c>
    </row>
    <row r="231" spans="1:38" x14ac:dyDescent="0.25">
      <c r="A231" s="159" t="s">
        <v>7723</v>
      </c>
      <c r="B231" s="158">
        <v>0.40400000000000003</v>
      </c>
      <c r="C231" s="158" t="s">
        <v>84</v>
      </c>
      <c r="D231" s="158">
        <v>0.34910000000000002</v>
      </c>
      <c r="E231" s="158">
        <v>0.56369999999999998</v>
      </c>
      <c r="F231" s="158">
        <v>0.62580000000000002</v>
      </c>
      <c r="G231" s="158" t="s">
        <v>84</v>
      </c>
      <c r="H231" s="158">
        <v>0.24829999999999999</v>
      </c>
      <c r="I231" s="158" t="s">
        <v>84</v>
      </c>
      <c r="J231" s="158"/>
      <c r="K231" s="158"/>
      <c r="L231" s="158"/>
      <c r="M231" s="158">
        <v>0.38619999999999999</v>
      </c>
      <c r="N231" s="158">
        <v>0.42180000000000001</v>
      </c>
      <c r="O231" s="158" t="s">
        <v>84</v>
      </c>
      <c r="P231" s="158" t="s">
        <v>84</v>
      </c>
      <c r="Q231" s="158">
        <v>0.29680000000000001</v>
      </c>
      <c r="R231" s="158">
        <v>0.40189999999999998</v>
      </c>
      <c r="S231" s="158">
        <v>0.52749999999999997</v>
      </c>
      <c r="T231" s="158">
        <v>0.59830000000000005</v>
      </c>
      <c r="U231" s="158">
        <v>0.57709999999999995</v>
      </c>
      <c r="V231" s="158">
        <v>0.67059999999999997</v>
      </c>
      <c r="W231" s="158" t="s">
        <v>84</v>
      </c>
      <c r="X231" s="158" t="s">
        <v>84</v>
      </c>
      <c r="Y231" s="158">
        <v>0.22520000000000001</v>
      </c>
      <c r="Z231" s="158">
        <v>0.27200000000000002</v>
      </c>
      <c r="AA231" s="158" t="s">
        <v>84</v>
      </c>
      <c r="AB231" s="158" t="s">
        <v>84</v>
      </c>
      <c r="AC231" s="158"/>
      <c r="AD231" s="181">
        <v>2987</v>
      </c>
      <c r="AE231" s="181" t="s">
        <v>84</v>
      </c>
      <c r="AF231" s="181">
        <v>320</v>
      </c>
      <c r="AG231" s="181">
        <v>778</v>
      </c>
      <c r="AH231" s="181">
        <v>428</v>
      </c>
      <c r="AI231" s="181" t="s">
        <v>84</v>
      </c>
      <c r="AJ231" s="181">
        <v>1316</v>
      </c>
      <c r="AK231" s="181" t="s">
        <v>84</v>
      </c>
      <c r="AL231" s="181">
        <v>5021</v>
      </c>
    </row>
    <row r="232" spans="1:38" x14ac:dyDescent="0.25">
      <c r="A232" s="159" t="s">
        <v>7724</v>
      </c>
      <c r="B232" s="158">
        <v>0.15709999999999999</v>
      </c>
      <c r="C232" s="158" t="s">
        <v>84</v>
      </c>
      <c r="D232" s="158" t="s">
        <v>84</v>
      </c>
      <c r="E232" s="158">
        <v>0.2389</v>
      </c>
      <c r="F232" s="158" t="s">
        <v>84</v>
      </c>
      <c r="G232" s="158" t="s">
        <v>84</v>
      </c>
      <c r="H232" s="158">
        <v>0.13039999999999999</v>
      </c>
      <c r="I232" s="158" t="s">
        <v>84</v>
      </c>
      <c r="J232" s="158"/>
      <c r="K232" s="158"/>
      <c r="L232" s="158"/>
      <c r="M232" s="158">
        <v>0.13239999999999999</v>
      </c>
      <c r="N232" s="158">
        <v>0.18379999999999999</v>
      </c>
      <c r="O232" s="158" t="s">
        <v>84</v>
      </c>
      <c r="P232" s="158" t="s">
        <v>84</v>
      </c>
      <c r="Q232" s="158" t="s">
        <v>84</v>
      </c>
      <c r="R232" s="158" t="s">
        <v>84</v>
      </c>
      <c r="S232" s="158">
        <v>0.16619999999999999</v>
      </c>
      <c r="T232" s="158">
        <v>0.31909999999999999</v>
      </c>
      <c r="U232" s="158" t="s">
        <v>84</v>
      </c>
      <c r="V232" s="158" t="s">
        <v>84</v>
      </c>
      <c r="W232" s="158" t="s">
        <v>84</v>
      </c>
      <c r="X232" s="158" t="s">
        <v>84</v>
      </c>
      <c r="Y232" s="158">
        <v>0.10299999999999999</v>
      </c>
      <c r="Z232" s="158">
        <v>0.161</v>
      </c>
      <c r="AA232" s="158" t="s">
        <v>84</v>
      </c>
      <c r="AB232" s="158" t="s">
        <v>84</v>
      </c>
      <c r="AC232" s="158"/>
      <c r="AD232" s="181">
        <v>800</v>
      </c>
      <c r="AE232" s="181" t="s">
        <v>84</v>
      </c>
      <c r="AF232" s="181" t="s">
        <v>84</v>
      </c>
      <c r="AG232" s="181">
        <v>124</v>
      </c>
      <c r="AH232" s="181" t="s">
        <v>84</v>
      </c>
      <c r="AI232" s="181" t="s">
        <v>84</v>
      </c>
      <c r="AJ232" s="181">
        <v>533</v>
      </c>
      <c r="AK232" s="181" t="s">
        <v>84</v>
      </c>
      <c r="AL232" s="181">
        <v>1410</v>
      </c>
    </row>
    <row r="233" spans="1:38" x14ac:dyDescent="0.25">
      <c r="A233" s="159" t="s">
        <v>7725</v>
      </c>
      <c r="B233" s="158">
        <v>0.52080000000000004</v>
      </c>
      <c r="C233" s="158" t="s">
        <v>84</v>
      </c>
      <c r="D233" s="158">
        <v>0.39610000000000001</v>
      </c>
      <c r="E233" s="158">
        <v>0.68140000000000001</v>
      </c>
      <c r="F233" s="158">
        <v>0.60640000000000005</v>
      </c>
      <c r="G233" s="158" t="s">
        <v>84</v>
      </c>
      <c r="H233" s="158">
        <v>0.35699999999999998</v>
      </c>
      <c r="I233" s="158" t="s">
        <v>84</v>
      </c>
      <c r="J233" s="158"/>
      <c r="K233" s="158"/>
      <c r="L233" s="158"/>
      <c r="M233" s="158">
        <v>0.49109999999999998</v>
      </c>
      <c r="N233" s="158">
        <v>0.54969999999999997</v>
      </c>
      <c r="O233" s="158" t="s">
        <v>84</v>
      </c>
      <c r="P233" s="158" t="s">
        <v>84</v>
      </c>
      <c r="Q233" s="158">
        <v>0.30499999999999999</v>
      </c>
      <c r="R233" s="158">
        <v>0.48559999999999998</v>
      </c>
      <c r="S233" s="158">
        <v>0.62809999999999999</v>
      </c>
      <c r="T233" s="158">
        <v>0.72870000000000001</v>
      </c>
      <c r="U233" s="158">
        <v>0.53610000000000002</v>
      </c>
      <c r="V233" s="158">
        <v>0.6694</v>
      </c>
      <c r="W233" s="158" t="s">
        <v>84</v>
      </c>
      <c r="X233" s="158" t="s">
        <v>84</v>
      </c>
      <c r="Y233" s="158">
        <v>0.30890000000000001</v>
      </c>
      <c r="Z233" s="158">
        <v>0.40529999999999999</v>
      </c>
      <c r="AA233" s="158" t="s">
        <v>84</v>
      </c>
      <c r="AB233" s="158" t="s">
        <v>84</v>
      </c>
      <c r="AC233" s="158"/>
      <c r="AD233" s="181">
        <v>1122</v>
      </c>
      <c r="AE233" s="181" t="s">
        <v>84</v>
      </c>
      <c r="AF233" s="181">
        <v>109</v>
      </c>
      <c r="AG233" s="181">
        <v>333</v>
      </c>
      <c r="AH233" s="181">
        <v>207</v>
      </c>
      <c r="AI233" s="181" t="s">
        <v>84</v>
      </c>
      <c r="AJ233" s="181">
        <v>377</v>
      </c>
      <c r="AK233" s="181" t="s">
        <v>84</v>
      </c>
      <c r="AL233" s="181">
        <v>1601</v>
      </c>
    </row>
    <row r="234" spans="1:38" x14ac:dyDescent="0.25">
      <c r="A234" s="159" t="s">
        <v>7726</v>
      </c>
      <c r="B234" s="158">
        <v>0.33019999999999999</v>
      </c>
      <c r="C234" s="158" t="s">
        <v>84</v>
      </c>
      <c r="D234" s="158">
        <v>0.27160000000000001</v>
      </c>
      <c r="E234" s="158">
        <v>0.4718</v>
      </c>
      <c r="F234" s="158">
        <v>0.5323</v>
      </c>
      <c r="G234" s="158" t="s">
        <v>84</v>
      </c>
      <c r="H234" s="158">
        <v>0.19339999999999999</v>
      </c>
      <c r="I234" s="158" t="s">
        <v>84</v>
      </c>
      <c r="J234" s="158"/>
      <c r="K234" s="158"/>
      <c r="L234" s="158"/>
      <c r="M234" s="158">
        <v>0.31309999999999999</v>
      </c>
      <c r="N234" s="158">
        <v>0.34739999999999999</v>
      </c>
      <c r="O234" s="158" t="s">
        <v>84</v>
      </c>
      <c r="P234" s="158" t="s">
        <v>84</v>
      </c>
      <c r="Q234" s="158">
        <v>0.2235</v>
      </c>
      <c r="R234" s="158">
        <v>0.32169999999999999</v>
      </c>
      <c r="S234" s="158">
        <v>0.43559999999999999</v>
      </c>
      <c r="T234" s="158">
        <v>0.5071</v>
      </c>
      <c r="U234" s="158">
        <v>0.48270000000000002</v>
      </c>
      <c r="V234" s="158">
        <v>0.57930000000000004</v>
      </c>
      <c r="W234" s="158" t="s">
        <v>84</v>
      </c>
      <c r="X234" s="158" t="s">
        <v>84</v>
      </c>
      <c r="Y234" s="158">
        <v>0.1724</v>
      </c>
      <c r="Z234" s="158">
        <v>0.21540000000000001</v>
      </c>
      <c r="AA234" s="158" t="s">
        <v>84</v>
      </c>
      <c r="AB234" s="158" t="s">
        <v>84</v>
      </c>
      <c r="AC234" s="158"/>
      <c r="AD234" s="181">
        <v>2987</v>
      </c>
      <c r="AE234" s="181" t="s">
        <v>84</v>
      </c>
      <c r="AF234" s="181">
        <v>320</v>
      </c>
      <c r="AG234" s="181">
        <v>778</v>
      </c>
      <c r="AH234" s="181">
        <v>428</v>
      </c>
      <c r="AI234" s="181" t="s">
        <v>84</v>
      </c>
      <c r="AJ234" s="181">
        <v>1316</v>
      </c>
      <c r="AK234" s="181" t="s">
        <v>84</v>
      </c>
      <c r="AL234" s="181">
        <v>5021</v>
      </c>
    </row>
    <row r="235" spans="1:38" x14ac:dyDescent="0.25">
      <c r="A235" s="159" t="s">
        <v>7727</v>
      </c>
      <c r="B235" s="158">
        <v>0.1192</v>
      </c>
      <c r="C235" s="158" t="s">
        <v>84</v>
      </c>
      <c r="D235" s="158" t="s">
        <v>84</v>
      </c>
      <c r="E235" s="158">
        <v>0.157</v>
      </c>
      <c r="F235" s="158" t="s">
        <v>84</v>
      </c>
      <c r="G235" s="158" t="s">
        <v>84</v>
      </c>
      <c r="H235" s="158">
        <v>9.9299999999999999E-2</v>
      </c>
      <c r="I235" s="158" t="s">
        <v>84</v>
      </c>
      <c r="J235" s="158"/>
      <c r="K235" s="158"/>
      <c r="L235" s="158"/>
      <c r="M235" s="158">
        <v>9.7100000000000006E-2</v>
      </c>
      <c r="N235" s="158">
        <v>0.14380000000000001</v>
      </c>
      <c r="O235" s="158" t="s">
        <v>84</v>
      </c>
      <c r="P235" s="158" t="s">
        <v>84</v>
      </c>
      <c r="Q235" s="158" t="s">
        <v>84</v>
      </c>
      <c r="R235" s="158" t="s">
        <v>84</v>
      </c>
      <c r="S235" s="158">
        <v>9.7600000000000006E-2</v>
      </c>
      <c r="T235" s="158">
        <v>0.22919999999999999</v>
      </c>
      <c r="U235" s="158" t="s">
        <v>84</v>
      </c>
      <c r="V235" s="158" t="s">
        <v>84</v>
      </c>
      <c r="W235" s="158" t="s">
        <v>84</v>
      </c>
      <c r="X235" s="158" t="s">
        <v>84</v>
      </c>
      <c r="Y235" s="158">
        <v>7.4899999999999994E-2</v>
      </c>
      <c r="Z235" s="158">
        <v>0.12759999999999999</v>
      </c>
      <c r="AA235" s="158" t="s">
        <v>84</v>
      </c>
      <c r="AB235" s="158" t="s">
        <v>84</v>
      </c>
      <c r="AC235" s="158"/>
      <c r="AD235" s="181">
        <v>800</v>
      </c>
      <c r="AE235" s="181" t="s">
        <v>84</v>
      </c>
      <c r="AF235" s="181" t="s">
        <v>84</v>
      </c>
      <c r="AG235" s="181">
        <v>124</v>
      </c>
      <c r="AH235" s="181" t="s">
        <v>84</v>
      </c>
      <c r="AI235" s="181" t="s">
        <v>84</v>
      </c>
      <c r="AJ235" s="181">
        <v>533</v>
      </c>
      <c r="AK235" s="181" t="s">
        <v>84</v>
      </c>
      <c r="AL235" s="181">
        <v>1410</v>
      </c>
    </row>
    <row r="236" spans="1:38" x14ac:dyDescent="0.25">
      <c r="A236" s="159" t="s">
        <v>7728</v>
      </c>
      <c r="B236" s="158">
        <v>0.96189999999999998</v>
      </c>
      <c r="C236" s="158" t="s">
        <v>84</v>
      </c>
      <c r="D236" s="158" t="s">
        <v>84</v>
      </c>
      <c r="E236" s="158">
        <v>0.95799999999999996</v>
      </c>
      <c r="F236" s="158">
        <v>0.9798</v>
      </c>
      <c r="G236" s="158" t="s">
        <v>84</v>
      </c>
      <c r="H236" s="158">
        <v>0.88800000000000001</v>
      </c>
      <c r="I236" s="158" t="s">
        <v>84</v>
      </c>
      <c r="J236" s="158"/>
      <c r="K236" s="158"/>
      <c r="L236" s="158"/>
      <c r="M236" s="158">
        <v>0.9506</v>
      </c>
      <c r="N236" s="158">
        <v>0.97070000000000001</v>
      </c>
      <c r="O236" s="158" t="s">
        <v>84</v>
      </c>
      <c r="P236" s="158" t="s">
        <v>84</v>
      </c>
      <c r="Q236" s="158" t="s">
        <v>84</v>
      </c>
      <c r="R236" s="158" t="s">
        <v>84</v>
      </c>
      <c r="S236" s="158">
        <v>0.93200000000000005</v>
      </c>
      <c r="T236" s="158">
        <v>0.97419999999999995</v>
      </c>
      <c r="U236" s="158">
        <v>0.96660000000000001</v>
      </c>
      <c r="V236" s="158">
        <v>0.98780000000000001</v>
      </c>
      <c r="W236" s="158" t="s">
        <v>84</v>
      </c>
      <c r="X236" s="158" t="s">
        <v>84</v>
      </c>
      <c r="Y236" s="158">
        <v>0.83089999999999997</v>
      </c>
      <c r="Z236" s="158">
        <v>0.92659999999999998</v>
      </c>
      <c r="AA236" s="158" t="s">
        <v>84</v>
      </c>
      <c r="AB236" s="158" t="s">
        <v>84</v>
      </c>
      <c r="AC236" s="158"/>
      <c r="AD236" s="181">
        <v>1581</v>
      </c>
      <c r="AE236" s="181" t="s">
        <v>84</v>
      </c>
      <c r="AF236" s="181" t="s">
        <v>84</v>
      </c>
      <c r="AG236" s="181">
        <v>411</v>
      </c>
      <c r="AH236" s="181">
        <v>894</v>
      </c>
      <c r="AI236" s="181" t="s">
        <v>84</v>
      </c>
      <c r="AJ236" s="181">
        <v>181</v>
      </c>
      <c r="AK236" s="181" t="s">
        <v>84</v>
      </c>
      <c r="AL236" s="181">
        <v>412</v>
      </c>
    </row>
    <row r="237" spans="1:38" x14ac:dyDescent="0.25">
      <c r="A237" s="159" t="s">
        <v>7729</v>
      </c>
      <c r="B237" s="158">
        <v>0.91990000000000005</v>
      </c>
      <c r="C237" s="158" t="s">
        <v>84</v>
      </c>
      <c r="D237" s="158" t="s">
        <v>84</v>
      </c>
      <c r="E237" s="158">
        <v>0.93679999999999997</v>
      </c>
      <c r="F237" s="158">
        <v>0.94369999999999998</v>
      </c>
      <c r="G237" s="158" t="s">
        <v>84</v>
      </c>
      <c r="H237" s="158">
        <v>0.79449999999999998</v>
      </c>
      <c r="I237" s="158" t="s">
        <v>84</v>
      </c>
      <c r="J237" s="158"/>
      <c r="K237" s="158"/>
      <c r="L237" s="158"/>
      <c r="M237" s="158">
        <v>0.90059999999999996</v>
      </c>
      <c r="N237" s="158">
        <v>0.9355</v>
      </c>
      <c r="O237" s="158" t="s">
        <v>84</v>
      </c>
      <c r="P237" s="158" t="s">
        <v>84</v>
      </c>
      <c r="Q237" s="158" t="s">
        <v>84</v>
      </c>
      <c r="R237" s="158" t="s">
        <v>84</v>
      </c>
      <c r="S237" s="158">
        <v>0.89949999999999997</v>
      </c>
      <c r="T237" s="158">
        <v>0.96060000000000001</v>
      </c>
      <c r="U237" s="158">
        <v>0.91810000000000003</v>
      </c>
      <c r="V237" s="158">
        <v>0.96150000000000002</v>
      </c>
      <c r="W237" s="158" t="s">
        <v>84</v>
      </c>
      <c r="X237" s="158" t="s">
        <v>84</v>
      </c>
      <c r="Y237" s="158">
        <v>0.71419999999999995</v>
      </c>
      <c r="Z237" s="158">
        <v>0.85460000000000003</v>
      </c>
      <c r="AA237" s="158" t="s">
        <v>84</v>
      </c>
      <c r="AB237" s="158" t="s">
        <v>84</v>
      </c>
      <c r="AC237" s="158"/>
      <c r="AD237" s="181">
        <v>1353</v>
      </c>
      <c r="AE237" s="181" t="s">
        <v>84</v>
      </c>
      <c r="AF237" s="181" t="s">
        <v>84</v>
      </c>
      <c r="AG237" s="181">
        <v>413</v>
      </c>
      <c r="AH237" s="181">
        <v>726</v>
      </c>
      <c r="AI237" s="181" t="s">
        <v>84</v>
      </c>
      <c r="AJ237" s="181">
        <v>151</v>
      </c>
      <c r="AK237" s="181" t="s">
        <v>84</v>
      </c>
      <c r="AL237" s="181">
        <v>780</v>
      </c>
    </row>
    <row r="238" spans="1:38" x14ac:dyDescent="0.25">
      <c r="A238" s="159" t="s">
        <v>7730</v>
      </c>
      <c r="B238" s="158">
        <v>0.77569999999999995</v>
      </c>
      <c r="C238" s="158" t="s">
        <v>84</v>
      </c>
      <c r="D238" s="158" t="s">
        <v>84</v>
      </c>
      <c r="E238" s="158" t="s">
        <v>84</v>
      </c>
      <c r="F238" s="158" t="s">
        <v>84</v>
      </c>
      <c r="G238" s="158" t="s">
        <v>84</v>
      </c>
      <c r="H238" s="158" t="s">
        <v>84</v>
      </c>
      <c r="I238" s="158" t="s">
        <v>84</v>
      </c>
      <c r="J238" s="158"/>
      <c r="K238" s="158"/>
      <c r="L238" s="158"/>
      <c r="M238" s="158">
        <v>0.69030000000000002</v>
      </c>
      <c r="N238" s="158">
        <v>0.84019999999999995</v>
      </c>
      <c r="O238" s="158" t="s">
        <v>84</v>
      </c>
      <c r="P238" s="158" t="s">
        <v>84</v>
      </c>
      <c r="Q238" s="158" t="s">
        <v>84</v>
      </c>
      <c r="R238" s="158" t="s">
        <v>84</v>
      </c>
      <c r="S238" s="158" t="s">
        <v>84</v>
      </c>
      <c r="T238" s="158" t="s">
        <v>84</v>
      </c>
      <c r="U238" s="158" t="s">
        <v>84</v>
      </c>
      <c r="V238" s="158" t="s">
        <v>84</v>
      </c>
      <c r="W238" s="158" t="s">
        <v>84</v>
      </c>
      <c r="X238" s="158" t="s">
        <v>84</v>
      </c>
      <c r="Y238" s="158" t="s">
        <v>84</v>
      </c>
      <c r="Z238" s="158" t="s">
        <v>84</v>
      </c>
      <c r="AA238" s="158" t="s">
        <v>84</v>
      </c>
      <c r="AB238" s="158" t="s">
        <v>84</v>
      </c>
      <c r="AC238" s="158"/>
      <c r="AD238" s="181">
        <v>205</v>
      </c>
      <c r="AE238" s="181" t="s">
        <v>84</v>
      </c>
      <c r="AF238" s="181" t="s">
        <v>84</v>
      </c>
      <c r="AG238" s="181" t="s">
        <v>84</v>
      </c>
      <c r="AH238" s="181" t="s">
        <v>84</v>
      </c>
      <c r="AI238" s="181" t="s">
        <v>84</v>
      </c>
      <c r="AJ238" s="181" t="s">
        <v>84</v>
      </c>
      <c r="AK238" s="181" t="s">
        <v>84</v>
      </c>
      <c r="AL238" s="181">
        <v>121</v>
      </c>
    </row>
    <row r="239" spans="1:38" x14ac:dyDescent="0.25">
      <c r="A239" s="159" t="s">
        <v>7731</v>
      </c>
      <c r="B239" s="158">
        <v>0.99470000000000003</v>
      </c>
      <c r="C239" s="158" t="s">
        <v>84</v>
      </c>
      <c r="D239" s="158" t="s">
        <v>84</v>
      </c>
      <c r="E239" s="158">
        <v>0.99309999999999998</v>
      </c>
      <c r="F239" s="158">
        <v>0.99919999999999998</v>
      </c>
      <c r="G239" s="158" t="s">
        <v>84</v>
      </c>
      <c r="H239" s="158">
        <v>0.97270000000000001</v>
      </c>
      <c r="I239" s="158" t="s">
        <v>84</v>
      </c>
      <c r="J239" s="158"/>
      <c r="K239" s="158"/>
      <c r="L239" s="158"/>
      <c r="M239" s="158">
        <v>0.98929999999999996</v>
      </c>
      <c r="N239" s="158">
        <v>0.99729999999999996</v>
      </c>
      <c r="O239" s="158" t="s">
        <v>84</v>
      </c>
      <c r="P239" s="158" t="s">
        <v>84</v>
      </c>
      <c r="Q239" s="158" t="s">
        <v>84</v>
      </c>
      <c r="R239" s="158" t="s">
        <v>84</v>
      </c>
      <c r="S239" s="158">
        <v>0.97740000000000005</v>
      </c>
      <c r="T239" s="158">
        <v>0.99790000000000001</v>
      </c>
      <c r="U239" s="158">
        <v>0.98650000000000004</v>
      </c>
      <c r="V239" s="158">
        <v>1</v>
      </c>
      <c r="W239" s="158" t="s">
        <v>84</v>
      </c>
      <c r="X239" s="158" t="s">
        <v>84</v>
      </c>
      <c r="Y239" s="158">
        <v>0.93500000000000005</v>
      </c>
      <c r="Z239" s="158">
        <v>0.98870000000000002</v>
      </c>
      <c r="AA239" s="158" t="s">
        <v>84</v>
      </c>
      <c r="AB239" s="158" t="s">
        <v>84</v>
      </c>
      <c r="AC239" s="158"/>
      <c r="AD239" s="181">
        <v>1581</v>
      </c>
      <c r="AE239" s="181" t="s">
        <v>84</v>
      </c>
      <c r="AF239" s="181" t="s">
        <v>84</v>
      </c>
      <c r="AG239" s="181">
        <v>411</v>
      </c>
      <c r="AH239" s="181">
        <v>894</v>
      </c>
      <c r="AI239" s="181" t="s">
        <v>84</v>
      </c>
      <c r="AJ239" s="181">
        <v>181</v>
      </c>
      <c r="AK239" s="181" t="s">
        <v>84</v>
      </c>
      <c r="AL239" s="181">
        <v>412</v>
      </c>
    </row>
    <row r="240" spans="1:38" x14ac:dyDescent="0.25">
      <c r="A240" s="159" t="s">
        <v>7732</v>
      </c>
      <c r="B240" s="158">
        <v>0.9798</v>
      </c>
      <c r="C240" s="158" t="s">
        <v>84</v>
      </c>
      <c r="D240" s="158" t="s">
        <v>84</v>
      </c>
      <c r="E240" s="158">
        <v>0.99560000000000004</v>
      </c>
      <c r="F240" s="158">
        <v>0.98880000000000001</v>
      </c>
      <c r="G240" s="158" t="s">
        <v>84</v>
      </c>
      <c r="H240" s="158">
        <v>0.89649999999999996</v>
      </c>
      <c r="I240" s="158" t="s">
        <v>84</v>
      </c>
      <c r="J240" s="158"/>
      <c r="K240" s="158"/>
      <c r="L240" s="158"/>
      <c r="M240" s="158">
        <v>0.97</v>
      </c>
      <c r="N240" s="158">
        <v>0.98640000000000005</v>
      </c>
      <c r="O240" s="158" t="s">
        <v>84</v>
      </c>
      <c r="P240" s="158" t="s">
        <v>84</v>
      </c>
      <c r="Q240" s="158" t="s">
        <v>84</v>
      </c>
      <c r="R240" s="158" t="s">
        <v>84</v>
      </c>
      <c r="S240" s="158">
        <v>0.97170000000000001</v>
      </c>
      <c r="T240" s="158">
        <v>0.99929999999999997</v>
      </c>
      <c r="U240" s="158">
        <v>0.97609999999999997</v>
      </c>
      <c r="V240" s="158">
        <v>0.99480000000000002</v>
      </c>
      <c r="W240" s="158" t="s">
        <v>84</v>
      </c>
      <c r="X240" s="158" t="s">
        <v>84</v>
      </c>
      <c r="Y240" s="158">
        <v>0.83479999999999999</v>
      </c>
      <c r="Z240" s="158">
        <v>0.93600000000000005</v>
      </c>
      <c r="AA240" s="158" t="s">
        <v>84</v>
      </c>
      <c r="AB240" s="158" t="s">
        <v>84</v>
      </c>
      <c r="AC240" s="158"/>
      <c r="AD240" s="181">
        <v>1353</v>
      </c>
      <c r="AE240" s="181" t="s">
        <v>84</v>
      </c>
      <c r="AF240" s="181" t="s">
        <v>84</v>
      </c>
      <c r="AG240" s="181">
        <v>413</v>
      </c>
      <c r="AH240" s="181">
        <v>726</v>
      </c>
      <c r="AI240" s="181" t="s">
        <v>84</v>
      </c>
      <c r="AJ240" s="181">
        <v>151</v>
      </c>
      <c r="AK240" s="181" t="s">
        <v>84</v>
      </c>
      <c r="AL240" s="181">
        <v>780</v>
      </c>
    </row>
    <row r="241" spans="1:38" x14ac:dyDescent="0.25">
      <c r="A241" s="159" t="s">
        <v>7733</v>
      </c>
      <c r="B241" s="158">
        <v>0.94269999999999998</v>
      </c>
      <c r="C241" s="158" t="s">
        <v>84</v>
      </c>
      <c r="D241" s="158" t="s">
        <v>84</v>
      </c>
      <c r="E241" s="158" t="s">
        <v>84</v>
      </c>
      <c r="F241" s="158" t="s">
        <v>84</v>
      </c>
      <c r="G241" s="158" t="s">
        <v>84</v>
      </c>
      <c r="H241" s="158" t="s">
        <v>84</v>
      </c>
      <c r="I241" s="158" t="s">
        <v>84</v>
      </c>
      <c r="J241" s="158"/>
      <c r="K241" s="158"/>
      <c r="L241" s="158"/>
      <c r="M241" s="158">
        <v>0.8952</v>
      </c>
      <c r="N241" s="158">
        <v>0.96899999999999997</v>
      </c>
      <c r="O241" s="158" t="s">
        <v>84</v>
      </c>
      <c r="P241" s="158" t="s">
        <v>84</v>
      </c>
      <c r="Q241" s="158" t="s">
        <v>84</v>
      </c>
      <c r="R241" s="158" t="s">
        <v>84</v>
      </c>
      <c r="S241" s="158" t="s">
        <v>84</v>
      </c>
      <c r="T241" s="158" t="s">
        <v>84</v>
      </c>
      <c r="U241" s="158" t="s">
        <v>84</v>
      </c>
      <c r="V241" s="158" t="s">
        <v>84</v>
      </c>
      <c r="W241" s="158" t="s">
        <v>84</v>
      </c>
      <c r="X241" s="158" t="s">
        <v>84</v>
      </c>
      <c r="Y241" s="158" t="s">
        <v>84</v>
      </c>
      <c r="Z241" s="158" t="s">
        <v>84</v>
      </c>
      <c r="AA241" s="158" t="s">
        <v>84</v>
      </c>
      <c r="AB241" s="158" t="s">
        <v>84</v>
      </c>
      <c r="AC241" s="158"/>
      <c r="AD241" s="181">
        <v>205</v>
      </c>
      <c r="AE241" s="181" t="s">
        <v>84</v>
      </c>
      <c r="AF241" s="181" t="s">
        <v>84</v>
      </c>
      <c r="AG241" s="181" t="s">
        <v>84</v>
      </c>
      <c r="AH241" s="181" t="s">
        <v>84</v>
      </c>
      <c r="AI241" s="181" t="s">
        <v>84</v>
      </c>
      <c r="AJ241" s="181" t="s">
        <v>84</v>
      </c>
      <c r="AK241" s="181" t="s">
        <v>84</v>
      </c>
      <c r="AL241" s="181">
        <v>121</v>
      </c>
    </row>
    <row r="242" spans="1:38" x14ac:dyDescent="0.25">
      <c r="A242" s="159" t="s">
        <v>7734</v>
      </c>
      <c r="B242" s="158">
        <v>0.91400000000000003</v>
      </c>
      <c r="C242" s="158" t="s">
        <v>84</v>
      </c>
      <c r="D242" s="158" t="s">
        <v>84</v>
      </c>
      <c r="E242" s="158">
        <v>0.91059999999999997</v>
      </c>
      <c r="F242" s="158">
        <v>0.9365</v>
      </c>
      <c r="G242" s="158" t="s">
        <v>84</v>
      </c>
      <c r="H242" s="158">
        <v>0.81120000000000003</v>
      </c>
      <c r="I242" s="158" t="s">
        <v>84</v>
      </c>
      <c r="J242" s="158"/>
      <c r="K242" s="158"/>
      <c r="L242" s="158"/>
      <c r="M242" s="158">
        <v>0.89770000000000005</v>
      </c>
      <c r="N242" s="158">
        <v>0.92769999999999997</v>
      </c>
      <c r="O242" s="158" t="s">
        <v>84</v>
      </c>
      <c r="P242" s="158" t="s">
        <v>84</v>
      </c>
      <c r="Q242" s="158" t="s">
        <v>84</v>
      </c>
      <c r="R242" s="158" t="s">
        <v>84</v>
      </c>
      <c r="S242" s="158">
        <v>0.87609999999999999</v>
      </c>
      <c r="T242" s="158">
        <v>0.93589999999999995</v>
      </c>
      <c r="U242" s="158">
        <v>0.91600000000000004</v>
      </c>
      <c r="V242" s="158">
        <v>0.95209999999999995</v>
      </c>
      <c r="W242" s="158" t="s">
        <v>84</v>
      </c>
      <c r="X242" s="158" t="s">
        <v>84</v>
      </c>
      <c r="Y242" s="158">
        <v>0.74380000000000002</v>
      </c>
      <c r="Z242" s="158">
        <v>0.86260000000000003</v>
      </c>
      <c r="AA242" s="158" t="s">
        <v>84</v>
      </c>
      <c r="AB242" s="158" t="s">
        <v>84</v>
      </c>
      <c r="AC242" s="158"/>
      <c r="AD242" s="181">
        <v>1581</v>
      </c>
      <c r="AE242" s="181" t="s">
        <v>84</v>
      </c>
      <c r="AF242" s="181" t="s">
        <v>84</v>
      </c>
      <c r="AG242" s="181">
        <v>411</v>
      </c>
      <c r="AH242" s="181">
        <v>894</v>
      </c>
      <c r="AI242" s="181" t="s">
        <v>84</v>
      </c>
      <c r="AJ242" s="181">
        <v>181</v>
      </c>
      <c r="AK242" s="181" t="s">
        <v>84</v>
      </c>
      <c r="AL242" s="181">
        <v>412</v>
      </c>
    </row>
    <row r="243" spans="1:38" x14ac:dyDescent="0.25">
      <c r="A243" s="159" t="s">
        <v>7735</v>
      </c>
      <c r="B243" s="158">
        <v>0.8448</v>
      </c>
      <c r="C243" s="158" t="s">
        <v>84</v>
      </c>
      <c r="D243" s="158" t="s">
        <v>84</v>
      </c>
      <c r="E243" s="158">
        <v>0.82320000000000004</v>
      </c>
      <c r="F243" s="158">
        <v>0.87719999999999998</v>
      </c>
      <c r="G243" s="158" t="s">
        <v>84</v>
      </c>
      <c r="H243" s="158">
        <v>0.75590000000000002</v>
      </c>
      <c r="I243" s="158" t="s">
        <v>84</v>
      </c>
      <c r="J243" s="158"/>
      <c r="K243" s="158"/>
      <c r="L243" s="158"/>
      <c r="M243" s="158">
        <v>0.81879999999999997</v>
      </c>
      <c r="N243" s="158">
        <v>0.86729999999999996</v>
      </c>
      <c r="O243" s="158" t="s">
        <v>84</v>
      </c>
      <c r="P243" s="158" t="s">
        <v>84</v>
      </c>
      <c r="Q243" s="158" t="s">
        <v>84</v>
      </c>
      <c r="R243" s="158" t="s">
        <v>84</v>
      </c>
      <c r="S243" s="158">
        <v>0.77180000000000004</v>
      </c>
      <c r="T243" s="158">
        <v>0.86409999999999998</v>
      </c>
      <c r="U243" s="158">
        <v>0.84209999999999996</v>
      </c>
      <c r="V243" s="158">
        <v>0.90480000000000005</v>
      </c>
      <c r="W243" s="158" t="s">
        <v>84</v>
      </c>
      <c r="X243" s="158" t="s">
        <v>84</v>
      </c>
      <c r="Y243" s="158">
        <v>0.66579999999999995</v>
      </c>
      <c r="Z243" s="158">
        <v>0.82489999999999997</v>
      </c>
      <c r="AA243" s="158" t="s">
        <v>84</v>
      </c>
      <c r="AB243" s="158" t="s">
        <v>84</v>
      </c>
      <c r="AC243" s="158"/>
      <c r="AD243" s="181">
        <v>1353</v>
      </c>
      <c r="AE243" s="181" t="s">
        <v>84</v>
      </c>
      <c r="AF243" s="181" t="s">
        <v>84</v>
      </c>
      <c r="AG243" s="181">
        <v>413</v>
      </c>
      <c r="AH243" s="181">
        <v>726</v>
      </c>
      <c r="AI243" s="181" t="s">
        <v>84</v>
      </c>
      <c r="AJ243" s="181">
        <v>151</v>
      </c>
      <c r="AK243" s="181" t="s">
        <v>84</v>
      </c>
      <c r="AL243" s="181">
        <v>780</v>
      </c>
    </row>
    <row r="244" spans="1:38" x14ac:dyDescent="0.25">
      <c r="A244" s="159" t="s">
        <v>7736</v>
      </c>
      <c r="B244" s="158">
        <v>0.65700000000000003</v>
      </c>
      <c r="C244" s="158" t="s">
        <v>84</v>
      </c>
      <c r="D244" s="158" t="s">
        <v>84</v>
      </c>
      <c r="E244" s="158" t="s">
        <v>84</v>
      </c>
      <c r="F244" s="158" t="s">
        <v>84</v>
      </c>
      <c r="G244" s="158" t="s">
        <v>84</v>
      </c>
      <c r="H244" s="158" t="s">
        <v>84</v>
      </c>
      <c r="I244" s="158" t="s">
        <v>84</v>
      </c>
      <c r="J244" s="158"/>
      <c r="K244" s="158"/>
      <c r="L244" s="158"/>
      <c r="M244" s="158">
        <v>0.55079999999999996</v>
      </c>
      <c r="N244" s="158">
        <v>0.74380000000000002</v>
      </c>
      <c r="O244" s="158" t="s">
        <v>84</v>
      </c>
      <c r="P244" s="158" t="s">
        <v>84</v>
      </c>
      <c r="Q244" s="158" t="s">
        <v>84</v>
      </c>
      <c r="R244" s="158" t="s">
        <v>84</v>
      </c>
      <c r="S244" s="158" t="s">
        <v>84</v>
      </c>
      <c r="T244" s="158" t="s">
        <v>84</v>
      </c>
      <c r="U244" s="158" t="s">
        <v>84</v>
      </c>
      <c r="V244" s="158" t="s">
        <v>84</v>
      </c>
      <c r="W244" s="158" t="s">
        <v>84</v>
      </c>
      <c r="X244" s="158" t="s">
        <v>84</v>
      </c>
      <c r="Y244" s="158" t="s">
        <v>84</v>
      </c>
      <c r="Z244" s="158" t="s">
        <v>84</v>
      </c>
      <c r="AA244" s="158" t="s">
        <v>84</v>
      </c>
      <c r="AB244" s="158" t="s">
        <v>84</v>
      </c>
      <c r="AC244" s="158"/>
      <c r="AD244" s="181">
        <v>205</v>
      </c>
      <c r="AE244" s="181" t="s">
        <v>84</v>
      </c>
      <c r="AF244" s="181" t="s">
        <v>84</v>
      </c>
      <c r="AG244" s="181" t="s">
        <v>84</v>
      </c>
      <c r="AH244" s="181" t="s">
        <v>84</v>
      </c>
      <c r="AI244" s="181" t="s">
        <v>84</v>
      </c>
      <c r="AJ244" s="181" t="s">
        <v>84</v>
      </c>
      <c r="AK244" s="181" t="s">
        <v>84</v>
      </c>
      <c r="AL244" s="181">
        <v>121</v>
      </c>
    </row>
    <row r="245" spans="1:38" x14ac:dyDescent="0.25">
      <c r="A245" s="159" t="s">
        <v>7737</v>
      </c>
      <c r="B245" s="158">
        <v>0.85919999999999996</v>
      </c>
      <c r="C245" s="158" t="s">
        <v>84</v>
      </c>
      <c r="D245" s="158" t="s">
        <v>84</v>
      </c>
      <c r="E245" s="158">
        <v>0.86029999999999995</v>
      </c>
      <c r="F245" s="158">
        <v>0.88890000000000002</v>
      </c>
      <c r="G245" s="158" t="s">
        <v>84</v>
      </c>
      <c r="H245" s="158">
        <v>0.74509999999999998</v>
      </c>
      <c r="I245" s="158" t="s">
        <v>84</v>
      </c>
      <c r="J245" s="158"/>
      <c r="K245" s="158"/>
      <c r="L245" s="158"/>
      <c r="M245" s="158">
        <v>0.83860000000000001</v>
      </c>
      <c r="N245" s="158">
        <v>0.87729999999999997</v>
      </c>
      <c r="O245" s="158" t="s">
        <v>84</v>
      </c>
      <c r="P245" s="158" t="s">
        <v>84</v>
      </c>
      <c r="Q245" s="158" t="s">
        <v>84</v>
      </c>
      <c r="R245" s="158" t="s">
        <v>84</v>
      </c>
      <c r="S245" s="158">
        <v>0.81830000000000003</v>
      </c>
      <c r="T245" s="158">
        <v>0.89319999999999999</v>
      </c>
      <c r="U245" s="158">
        <v>0.86209999999999998</v>
      </c>
      <c r="V245" s="158">
        <v>0.91069999999999995</v>
      </c>
      <c r="W245" s="158" t="s">
        <v>84</v>
      </c>
      <c r="X245" s="158" t="s">
        <v>84</v>
      </c>
      <c r="Y245" s="158">
        <v>0.67059999999999997</v>
      </c>
      <c r="Z245" s="158">
        <v>0.80520000000000003</v>
      </c>
      <c r="AA245" s="158" t="s">
        <v>84</v>
      </c>
      <c r="AB245" s="158" t="s">
        <v>84</v>
      </c>
      <c r="AC245" s="158"/>
      <c r="AD245" s="181">
        <v>1581</v>
      </c>
      <c r="AE245" s="181" t="s">
        <v>84</v>
      </c>
      <c r="AF245" s="181" t="s">
        <v>84</v>
      </c>
      <c r="AG245" s="181">
        <v>411</v>
      </c>
      <c r="AH245" s="181">
        <v>894</v>
      </c>
      <c r="AI245" s="181" t="s">
        <v>84</v>
      </c>
      <c r="AJ245" s="181">
        <v>181</v>
      </c>
      <c r="AK245" s="181" t="s">
        <v>84</v>
      </c>
      <c r="AL245" s="181">
        <v>412</v>
      </c>
    </row>
    <row r="246" spans="1:38" x14ac:dyDescent="0.25">
      <c r="A246" s="159" t="s">
        <v>7738</v>
      </c>
      <c r="B246" s="158">
        <v>0.74360000000000004</v>
      </c>
      <c r="C246" s="158" t="s">
        <v>84</v>
      </c>
      <c r="D246" s="158" t="s">
        <v>84</v>
      </c>
      <c r="E246" s="158">
        <v>0.72909999999999997</v>
      </c>
      <c r="F246" s="158">
        <v>0.77529999999999999</v>
      </c>
      <c r="G246" s="158" t="s">
        <v>84</v>
      </c>
      <c r="H246" s="158">
        <v>0.63600000000000001</v>
      </c>
      <c r="I246" s="158" t="s">
        <v>84</v>
      </c>
      <c r="J246" s="158"/>
      <c r="K246" s="158"/>
      <c r="L246" s="158"/>
      <c r="M246" s="158">
        <v>0.71130000000000004</v>
      </c>
      <c r="N246" s="158">
        <v>0.77280000000000004</v>
      </c>
      <c r="O246" s="158" t="s">
        <v>84</v>
      </c>
      <c r="P246" s="158" t="s">
        <v>84</v>
      </c>
      <c r="Q246" s="158" t="s">
        <v>84</v>
      </c>
      <c r="R246" s="158" t="s">
        <v>84</v>
      </c>
      <c r="S246" s="158">
        <v>0.66820000000000002</v>
      </c>
      <c r="T246" s="158">
        <v>0.78069999999999995</v>
      </c>
      <c r="U246" s="158">
        <v>0.73080000000000001</v>
      </c>
      <c r="V246" s="158">
        <v>0.81340000000000001</v>
      </c>
      <c r="W246" s="158" t="s">
        <v>84</v>
      </c>
      <c r="X246" s="158" t="s">
        <v>84</v>
      </c>
      <c r="Y246" s="158">
        <v>0.53110000000000002</v>
      </c>
      <c r="Z246" s="158">
        <v>0.72340000000000004</v>
      </c>
      <c r="AA246" s="158" t="s">
        <v>84</v>
      </c>
      <c r="AB246" s="158" t="s">
        <v>84</v>
      </c>
      <c r="AC246" s="158"/>
      <c r="AD246" s="181">
        <v>1353</v>
      </c>
      <c r="AE246" s="181" t="s">
        <v>84</v>
      </c>
      <c r="AF246" s="181" t="s">
        <v>84</v>
      </c>
      <c r="AG246" s="181">
        <v>413</v>
      </c>
      <c r="AH246" s="181">
        <v>726</v>
      </c>
      <c r="AI246" s="181" t="s">
        <v>84</v>
      </c>
      <c r="AJ246" s="181">
        <v>151</v>
      </c>
      <c r="AK246" s="181" t="s">
        <v>84</v>
      </c>
      <c r="AL246" s="181">
        <v>780</v>
      </c>
    </row>
    <row r="247" spans="1:38" x14ac:dyDescent="0.25">
      <c r="A247" s="159" t="s">
        <v>7739</v>
      </c>
      <c r="B247" s="158">
        <v>0.55779999999999996</v>
      </c>
      <c r="C247" s="158" t="s">
        <v>84</v>
      </c>
      <c r="D247" s="158" t="s">
        <v>84</v>
      </c>
      <c r="E247" s="158" t="s">
        <v>84</v>
      </c>
      <c r="F247" s="158" t="s">
        <v>84</v>
      </c>
      <c r="G247" s="158" t="s">
        <v>84</v>
      </c>
      <c r="H247" s="158" t="s">
        <v>84</v>
      </c>
      <c r="I247" s="158" t="s">
        <v>84</v>
      </c>
      <c r="J247" s="158"/>
      <c r="K247" s="158"/>
      <c r="L247" s="158"/>
      <c r="M247" s="158">
        <v>0.43309999999999998</v>
      </c>
      <c r="N247" s="158">
        <v>0.66549999999999998</v>
      </c>
      <c r="O247" s="158" t="s">
        <v>84</v>
      </c>
      <c r="P247" s="158" t="s">
        <v>84</v>
      </c>
      <c r="Q247" s="158" t="s">
        <v>84</v>
      </c>
      <c r="R247" s="158" t="s">
        <v>84</v>
      </c>
      <c r="S247" s="158" t="s">
        <v>84</v>
      </c>
      <c r="T247" s="158" t="s">
        <v>84</v>
      </c>
      <c r="U247" s="158" t="s">
        <v>84</v>
      </c>
      <c r="V247" s="158" t="s">
        <v>84</v>
      </c>
      <c r="W247" s="158" t="s">
        <v>84</v>
      </c>
      <c r="X247" s="158" t="s">
        <v>84</v>
      </c>
      <c r="Y247" s="158" t="s">
        <v>84</v>
      </c>
      <c r="Z247" s="158" t="s">
        <v>84</v>
      </c>
      <c r="AA247" s="158" t="s">
        <v>84</v>
      </c>
      <c r="AB247" s="158" t="s">
        <v>84</v>
      </c>
      <c r="AC247" s="158"/>
      <c r="AD247" s="181">
        <v>205</v>
      </c>
      <c r="AE247" s="181" t="s">
        <v>84</v>
      </c>
      <c r="AF247" s="181" t="s">
        <v>84</v>
      </c>
      <c r="AG247" s="181" t="s">
        <v>84</v>
      </c>
      <c r="AH247" s="181" t="s">
        <v>84</v>
      </c>
      <c r="AI247" s="181" t="s">
        <v>84</v>
      </c>
      <c r="AJ247" s="181" t="s">
        <v>84</v>
      </c>
      <c r="AK247" s="181" t="s">
        <v>84</v>
      </c>
      <c r="AL247" s="181">
        <v>121</v>
      </c>
    </row>
    <row r="248" spans="1:38" x14ac:dyDescent="0.25">
      <c r="A248" s="159" t="s">
        <v>7740</v>
      </c>
      <c r="B248" s="158">
        <v>0.98970000000000002</v>
      </c>
      <c r="C248" s="158" t="s">
        <v>84</v>
      </c>
      <c r="D248" s="158" t="s">
        <v>84</v>
      </c>
      <c r="E248" s="158">
        <v>0.99129999999999996</v>
      </c>
      <c r="F248" s="158">
        <v>0.99880000000000002</v>
      </c>
      <c r="G248" s="158" t="s">
        <v>84</v>
      </c>
      <c r="H248" s="158">
        <v>0.95130000000000003</v>
      </c>
      <c r="I248" s="158" t="s">
        <v>84</v>
      </c>
      <c r="J248" s="158"/>
      <c r="K248" s="158"/>
      <c r="L248" s="158"/>
      <c r="M248" s="158">
        <v>0.9829</v>
      </c>
      <c r="N248" s="158">
        <v>0.99380000000000002</v>
      </c>
      <c r="O248" s="158" t="s">
        <v>84</v>
      </c>
      <c r="P248" s="158" t="s">
        <v>84</v>
      </c>
      <c r="Q248" s="158" t="s">
        <v>84</v>
      </c>
      <c r="R248" s="158" t="s">
        <v>84</v>
      </c>
      <c r="S248" s="158">
        <v>0.97419999999999995</v>
      </c>
      <c r="T248" s="158">
        <v>0.99709999999999999</v>
      </c>
      <c r="U248" s="158">
        <v>0.98309999999999997</v>
      </c>
      <c r="V248" s="158">
        <v>0.99990000000000001</v>
      </c>
      <c r="W248" s="158" t="s">
        <v>84</v>
      </c>
      <c r="X248" s="158" t="s">
        <v>84</v>
      </c>
      <c r="Y248" s="158">
        <v>0.9073</v>
      </c>
      <c r="Z248" s="158">
        <v>0.97470000000000001</v>
      </c>
      <c r="AA248" s="158" t="s">
        <v>84</v>
      </c>
      <c r="AB248" s="158" t="s">
        <v>84</v>
      </c>
      <c r="AC248" s="158"/>
      <c r="AD248" s="181">
        <v>1581</v>
      </c>
      <c r="AE248" s="181" t="s">
        <v>84</v>
      </c>
      <c r="AF248" s="181" t="s">
        <v>84</v>
      </c>
      <c r="AG248" s="181">
        <v>411</v>
      </c>
      <c r="AH248" s="181">
        <v>894</v>
      </c>
      <c r="AI248" s="181" t="s">
        <v>84</v>
      </c>
      <c r="AJ248" s="181">
        <v>181</v>
      </c>
      <c r="AK248" s="181" t="s">
        <v>84</v>
      </c>
      <c r="AL248" s="181">
        <v>412</v>
      </c>
    </row>
    <row r="249" spans="1:38" x14ac:dyDescent="0.25">
      <c r="A249" s="159" t="s">
        <v>7741</v>
      </c>
      <c r="B249" s="158">
        <v>0.9718</v>
      </c>
      <c r="C249" s="158" t="s">
        <v>84</v>
      </c>
      <c r="D249" s="158" t="s">
        <v>84</v>
      </c>
      <c r="E249" s="158">
        <v>0.98929999999999996</v>
      </c>
      <c r="F249" s="158">
        <v>0.99</v>
      </c>
      <c r="G249" s="158" t="s">
        <v>84</v>
      </c>
      <c r="H249" s="158">
        <v>0.86129999999999995</v>
      </c>
      <c r="I249" s="158" t="s">
        <v>84</v>
      </c>
      <c r="J249" s="158"/>
      <c r="K249" s="158"/>
      <c r="L249" s="158"/>
      <c r="M249" s="158">
        <v>0.95979999999999999</v>
      </c>
      <c r="N249" s="158">
        <v>0.98019999999999996</v>
      </c>
      <c r="O249" s="158" t="s">
        <v>84</v>
      </c>
      <c r="P249" s="158" t="s">
        <v>84</v>
      </c>
      <c r="Q249" s="158" t="s">
        <v>84</v>
      </c>
      <c r="R249" s="158" t="s">
        <v>84</v>
      </c>
      <c r="S249" s="158">
        <v>0.96279999999999999</v>
      </c>
      <c r="T249" s="158">
        <v>0.99690000000000001</v>
      </c>
      <c r="U249" s="158">
        <v>0.97360000000000002</v>
      </c>
      <c r="V249" s="158">
        <v>0.99619999999999997</v>
      </c>
      <c r="W249" s="158" t="s">
        <v>84</v>
      </c>
      <c r="X249" s="158" t="s">
        <v>84</v>
      </c>
      <c r="Y249" s="158">
        <v>0.79290000000000005</v>
      </c>
      <c r="Z249" s="158">
        <v>0.90839999999999999</v>
      </c>
      <c r="AA249" s="158" t="s">
        <v>84</v>
      </c>
      <c r="AB249" s="158" t="s">
        <v>84</v>
      </c>
      <c r="AC249" s="158"/>
      <c r="AD249" s="181">
        <v>1353</v>
      </c>
      <c r="AE249" s="181" t="s">
        <v>84</v>
      </c>
      <c r="AF249" s="181" t="s">
        <v>84</v>
      </c>
      <c r="AG249" s="181">
        <v>413</v>
      </c>
      <c r="AH249" s="181">
        <v>726</v>
      </c>
      <c r="AI249" s="181" t="s">
        <v>84</v>
      </c>
      <c r="AJ249" s="181">
        <v>151</v>
      </c>
      <c r="AK249" s="181" t="s">
        <v>84</v>
      </c>
      <c r="AL249" s="181">
        <v>780</v>
      </c>
    </row>
    <row r="250" spans="1:38" x14ac:dyDescent="0.25">
      <c r="A250" s="159" t="s">
        <v>7742</v>
      </c>
      <c r="B250" s="158">
        <v>0.90880000000000005</v>
      </c>
      <c r="C250" s="158" t="s">
        <v>84</v>
      </c>
      <c r="D250" s="158" t="s">
        <v>84</v>
      </c>
      <c r="E250" s="158" t="s">
        <v>84</v>
      </c>
      <c r="F250" s="158" t="s">
        <v>84</v>
      </c>
      <c r="G250" s="158" t="s">
        <v>84</v>
      </c>
      <c r="H250" s="158" t="s">
        <v>84</v>
      </c>
      <c r="I250" s="158" t="s">
        <v>84</v>
      </c>
      <c r="J250" s="158"/>
      <c r="K250" s="158"/>
      <c r="L250" s="158"/>
      <c r="M250" s="158">
        <v>0.84919999999999995</v>
      </c>
      <c r="N250" s="158">
        <v>0.9456</v>
      </c>
      <c r="O250" s="158" t="s">
        <v>84</v>
      </c>
      <c r="P250" s="158" t="s">
        <v>84</v>
      </c>
      <c r="Q250" s="158" t="s">
        <v>84</v>
      </c>
      <c r="R250" s="158" t="s">
        <v>84</v>
      </c>
      <c r="S250" s="158" t="s">
        <v>84</v>
      </c>
      <c r="T250" s="158" t="s">
        <v>84</v>
      </c>
      <c r="U250" s="158" t="s">
        <v>84</v>
      </c>
      <c r="V250" s="158" t="s">
        <v>84</v>
      </c>
      <c r="W250" s="158" t="s">
        <v>84</v>
      </c>
      <c r="X250" s="158" t="s">
        <v>84</v>
      </c>
      <c r="Y250" s="158" t="s">
        <v>84</v>
      </c>
      <c r="Z250" s="158" t="s">
        <v>84</v>
      </c>
      <c r="AA250" s="158" t="s">
        <v>84</v>
      </c>
      <c r="AB250" s="158" t="s">
        <v>84</v>
      </c>
      <c r="AC250" s="158"/>
      <c r="AD250" s="181">
        <v>205</v>
      </c>
      <c r="AE250" s="181" t="s">
        <v>84</v>
      </c>
      <c r="AF250" s="181" t="s">
        <v>84</v>
      </c>
      <c r="AG250" s="181" t="s">
        <v>84</v>
      </c>
      <c r="AH250" s="181" t="s">
        <v>84</v>
      </c>
      <c r="AI250" s="181" t="s">
        <v>84</v>
      </c>
      <c r="AJ250" s="181" t="s">
        <v>84</v>
      </c>
      <c r="AK250" s="181" t="s">
        <v>84</v>
      </c>
      <c r="AL250" s="181">
        <v>121</v>
      </c>
    </row>
    <row r="251" spans="1:38" x14ac:dyDescent="0.25">
      <c r="A251" s="159" t="s">
        <v>7743</v>
      </c>
      <c r="B251" s="158">
        <v>0.97940000000000005</v>
      </c>
      <c r="C251" s="158" t="s">
        <v>84</v>
      </c>
      <c r="D251" s="158" t="s">
        <v>84</v>
      </c>
      <c r="E251" s="158">
        <v>0.9778</v>
      </c>
      <c r="F251" s="158">
        <v>0.99209999999999998</v>
      </c>
      <c r="G251" s="158" t="s">
        <v>84</v>
      </c>
      <c r="H251" s="158">
        <v>0.92469999999999997</v>
      </c>
      <c r="I251" s="158" t="s">
        <v>84</v>
      </c>
      <c r="J251" s="158"/>
      <c r="K251" s="158"/>
      <c r="L251" s="158"/>
      <c r="M251" s="158">
        <v>0.97050000000000003</v>
      </c>
      <c r="N251" s="158">
        <v>0.98560000000000003</v>
      </c>
      <c r="O251" s="158" t="s">
        <v>84</v>
      </c>
      <c r="P251" s="158" t="s">
        <v>84</v>
      </c>
      <c r="Q251" s="158" t="s">
        <v>84</v>
      </c>
      <c r="R251" s="158" t="s">
        <v>84</v>
      </c>
      <c r="S251" s="158">
        <v>0.95669999999999999</v>
      </c>
      <c r="T251" s="158">
        <v>0.98870000000000002</v>
      </c>
      <c r="U251" s="158">
        <v>0.9819</v>
      </c>
      <c r="V251" s="158">
        <v>0.99660000000000004</v>
      </c>
      <c r="W251" s="158" t="s">
        <v>84</v>
      </c>
      <c r="X251" s="158" t="s">
        <v>84</v>
      </c>
      <c r="Y251" s="158">
        <v>0.87439999999999996</v>
      </c>
      <c r="Z251" s="158">
        <v>0.95530000000000004</v>
      </c>
      <c r="AA251" s="158" t="s">
        <v>84</v>
      </c>
      <c r="AB251" s="158" t="s">
        <v>84</v>
      </c>
      <c r="AC251" s="158"/>
      <c r="AD251" s="181">
        <v>1581</v>
      </c>
      <c r="AE251" s="181" t="s">
        <v>84</v>
      </c>
      <c r="AF251" s="181" t="s">
        <v>84</v>
      </c>
      <c r="AG251" s="181">
        <v>411</v>
      </c>
      <c r="AH251" s="181">
        <v>894</v>
      </c>
      <c r="AI251" s="181" t="s">
        <v>84</v>
      </c>
      <c r="AJ251" s="181">
        <v>181</v>
      </c>
      <c r="AK251" s="181" t="s">
        <v>84</v>
      </c>
      <c r="AL251" s="181">
        <v>412</v>
      </c>
    </row>
    <row r="252" spans="1:38" x14ac:dyDescent="0.25">
      <c r="A252" s="159" t="s">
        <v>7744</v>
      </c>
      <c r="B252" s="158">
        <v>0.95140000000000002</v>
      </c>
      <c r="C252" s="158" t="s">
        <v>84</v>
      </c>
      <c r="D252" s="158" t="s">
        <v>84</v>
      </c>
      <c r="E252" s="158">
        <v>0.96130000000000004</v>
      </c>
      <c r="F252" s="158">
        <v>0.97570000000000001</v>
      </c>
      <c r="G252" s="158" t="s">
        <v>84</v>
      </c>
      <c r="H252" s="158">
        <v>0.8347</v>
      </c>
      <c r="I252" s="158" t="s">
        <v>84</v>
      </c>
      <c r="J252" s="158"/>
      <c r="K252" s="158"/>
      <c r="L252" s="158"/>
      <c r="M252" s="158">
        <v>0.93620000000000003</v>
      </c>
      <c r="N252" s="158">
        <v>0.96309999999999996</v>
      </c>
      <c r="O252" s="158" t="s">
        <v>84</v>
      </c>
      <c r="P252" s="158" t="s">
        <v>84</v>
      </c>
      <c r="Q252" s="158" t="s">
        <v>84</v>
      </c>
      <c r="R252" s="158" t="s">
        <v>84</v>
      </c>
      <c r="S252" s="158">
        <v>0.93110000000000004</v>
      </c>
      <c r="T252" s="158">
        <v>0.97850000000000004</v>
      </c>
      <c r="U252" s="158">
        <v>0.95599999999999996</v>
      </c>
      <c r="V252" s="158">
        <v>0.98660000000000003</v>
      </c>
      <c r="W252" s="158" t="s">
        <v>84</v>
      </c>
      <c r="X252" s="158" t="s">
        <v>84</v>
      </c>
      <c r="Y252" s="158">
        <v>0.76119999999999999</v>
      </c>
      <c r="Z252" s="158">
        <v>0.88719999999999999</v>
      </c>
      <c r="AA252" s="158" t="s">
        <v>84</v>
      </c>
      <c r="AB252" s="158" t="s">
        <v>84</v>
      </c>
      <c r="AC252" s="158"/>
      <c r="AD252" s="181">
        <v>1353</v>
      </c>
      <c r="AE252" s="181" t="s">
        <v>84</v>
      </c>
      <c r="AF252" s="181" t="s">
        <v>84</v>
      </c>
      <c r="AG252" s="181">
        <v>413</v>
      </c>
      <c r="AH252" s="181">
        <v>726</v>
      </c>
      <c r="AI252" s="181" t="s">
        <v>84</v>
      </c>
      <c r="AJ252" s="181">
        <v>151</v>
      </c>
      <c r="AK252" s="181" t="s">
        <v>84</v>
      </c>
      <c r="AL252" s="181">
        <v>780</v>
      </c>
    </row>
    <row r="253" spans="1:38" x14ac:dyDescent="0.25">
      <c r="A253" s="159" t="s">
        <v>7745</v>
      </c>
      <c r="B253" s="158">
        <v>0.878</v>
      </c>
      <c r="C253" s="158" t="s">
        <v>84</v>
      </c>
      <c r="D253" s="158" t="s">
        <v>84</v>
      </c>
      <c r="E253" s="158" t="s">
        <v>84</v>
      </c>
      <c r="F253" s="158" t="s">
        <v>84</v>
      </c>
      <c r="G253" s="158" t="s">
        <v>84</v>
      </c>
      <c r="H253" s="158" t="s">
        <v>84</v>
      </c>
      <c r="I253" s="158" t="s">
        <v>84</v>
      </c>
      <c r="J253" s="158"/>
      <c r="K253" s="158"/>
      <c r="L253" s="158"/>
      <c r="M253" s="158">
        <v>0.80720000000000003</v>
      </c>
      <c r="N253" s="158">
        <v>0.92400000000000004</v>
      </c>
      <c r="O253" s="158" t="s">
        <v>84</v>
      </c>
      <c r="P253" s="158" t="s">
        <v>84</v>
      </c>
      <c r="Q253" s="158" t="s">
        <v>84</v>
      </c>
      <c r="R253" s="158" t="s">
        <v>84</v>
      </c>
      <c r="S253" s="158" t="s">
        <v>84</v>
      </c>
      <c r="T253" s="158" t="s">
        <v>84</v>
      </c>
      <c r="U253" s="158" t="s">
        <v>84</v>
      </c>
      <c r="V253" s="158" t="s">
        <v>84</v>
      </c>
      <c r="W253" s="158" t="s">
        <v>84</v>
      </c>
      <c r="X253" s="158" t="s">
        <v>84</v>
      </c>
      <c r="Y253" s="158" t="s">
        <v>84</v>
      </c>
      <c r="Z253" s="158" t="s">
        <v>84</v>
      </c>
      <c r="AA253" s="158" t="s">
        <v>84</v>
      </c>
      <c r="AB253" s="158" t="s">
        <v>84</v>
      </c>
      <c r="AC253" s="158"/>
      <c r="AD253" s="181">
        <v>205</v>
      </c>
      <c r="AE253" s="181" t="s">
        <v>84</v>
      </c>
      <c r="AF253" s="181" t="s">
        <v>84</v>
      </c>
      <c r="AG253" s="181" t="s">
        <v>84</v>
      </c>
      <c r="AH253" s="181" t="s">
        <v>84</v>
      </c>
      <c r="AI253" s="181" t="s">
        <v>84</v>
      </c>
      <c r="AJ253" s="181" t="s">
        <v>84</v>
      </c>
      <c r="AK253" s="181" t="s">
        <v>84</v>
      </c>
      <c r="AL253" s="181">
        <v>121</v>
      </c>
    </row>
    <row r="254" spans="1:38" x14ac:dyDescent="0.25">
      <c r="A254" s="159" t="s">
        <v>7746</v>
      </c>
      <c r="B254" s="158">
        <v>0.97160000000000002</v>
      </c>
      <c r="C254" s="158" t="s">
        <v>84</v>
      </c>
      <c r="D254" s="158" t="s">
        <v>84</v>
      </c>
      <c r="E254" s="158">
        <v>0.96179999999999999</v>
      </c>
      <c r="F254" s="158">
        <v>0.9899</v>
      </c>
      <c r="G254" s="158" t="s">
        <v>84</v>
      </c>
      <c r="H254" s="158">
        <v>0.90910000000000002</v>
      </c>
      <c r="I254" s="158" t="s">
        <v>84</v>
      </c>
      <c r="J254" s="158"/>
      <c r="K254" s="158"/>
      <c r="L254" s="158"/>
      <c r="M254" s="158">
        <v>0.96150000000000002</v>
      </c>
      <c r="N254" s="158">
        <v>0.97909999999999997</v>
      </c>
      <c r="O254" s="158" t="s">
        <v>84</v>
      </c>
      <c r="P254" s="158" t="s">
        <v>84</v>
      </c>
      <c r="Q254" s="158" t="s">
        <v>84</v>
      </c>
      <c r="R254" s="158" t="s">
        <v>84</v>
      </c>
      <c r="S254" s="158">
        <v>0.93689999999999996</v>
      </c>
      <c r="T254" s="158">
        <v>0.97699999999999998</v>
      </c>
      <c r="U254" s="158">
        <v>0.97860000000000003</v>
      </c>
      <c r="V254" s="158">
        <v>0.99519999999999997</v>
      </c>
      <c r="W254" s="158" t="s">
        <v>84</v>
      </c>
      <c r="X254" s="158" t="s">
        <v>84</v>
      </c>
      <c r="Y254" s="158">
        <v>0.85570000000000002</v>
      </c>
      <c r="Z254" s="158">
        <v>0.94340000000000002</v>
      </c>
      <c r="AA254" s="158" t="s">
        <v>84</v>
      </c>
      <c r="AB254" s="158" t="s">
        <v>84</v>
      </c>
      <c r="AC254" s="158"/>
      <c r="AD254" s="181">
        <v>1581</v>
      </c>
      <c r="AE254" s="181" t="s">
        <v>84</v>
      </c>
      <c r="AF254" s="181" t="s">
        <v>84</v>
      </c>
      <c r="AG254" s="181">
        <v>411</v>
      </c>
      <c r="AH254" s="181">
        <v>894</v>
      </c>
      <c r="AI254" s="181" t="s">
        <v>84</v>
      </c>
      <c r="AJ254" s="181">
        <v>181</v>
      </c>
      <c r="AK254" s="181" t="s">
        <v>84</v>
      </c>
      <c r="AL254" s="181">
        <v>412</v>
      </c>
    </row>
    <row r="255" spans="1:38" x14ac:dyDescent="0.25">
      <c r="A255" s="159" t="s">
        <v>7747</v>
      </c>
      <c r="B255" s="158">
        <v>0.93689999999999996</v>
      </c>
      <c r="C255" s="158" t="s">
        <v>84</v>
      </c>
      <c r="D255" s="158" t="s">
        <v>84</v>
      </c>
      <c r="E255" s="158">
        <v>0.95030000000000003</v>
      </c>
      <c r="F255" s="158">
        <v>0.95989999999999998</v>
      </c>
      <c r="G255" s="158" t="s">
        <v>84</v>
      </c>
      <c r="H255" s="158">
        <v>0.82130000000000003</v>
      </c>
      <c r="I255" s="158" t="s">
        <v>84</v>
      </c>
      <c r="J255" s="158"/>
      <c r="K255" s="158"/>
      <c r="L255" s="158"/>
      <c r="M255" s="158">
        <v>0.91949999999999998</v>
      </c>
      <c r="N255" s="158">
        <v>0.9506</v>
      </c>
      <c r="O255" s="158" t="s">
        <v>84</v>
      </c>
      <c r="P255" s="158" t="s">
        <v>84</v>
      </c>
      <c r="Q255" s="158" t="s">
        <v>84</v>
      </c>
      <c r="R255" s="158" t="s">
        <v>84</v>
      </c>
      <c r="S255" s="158">
        <v>0.91620000000000001</v>
      </c>
      <c r="T255" s="158">
        <v>0.97070000000000001</v>
      </c>
      <c r="U255" s="158">
        <v>0.93700000000000006</v>
      </c>
      <c r="V255" s="158">
        <v>0.97450000000000003</v>
      </c>
      <c r="W255" s="158" t="s">
        <v>84</v>
      </c>
      <c r="X255" s="158" t="s">
        <v>84</v>
      </c>
      <c r="Y255" s="158">
        <v>0.74470000000000003</v>
      </c>
      <c r="Z255" s="158">
        <v>0.87690000000000001</v>
      </c>
      <c r="AA255" s="158" t="s">
        <v>84</v>
      </c>
      <c r="AB255" s="158" t="s">
        <v>84</v>
      </c>
      <c r="AC255" s="158"/>
      <c r="AD255" s="181">
        <v>1353</v>
      </c>
      <c r="AE255" s="181" t="s">
        <v>84</v>
      </c>
      <c r="AF255" s="181" t="s">
        <v>84</v>
      </c>
      <c r="AG255" s="181">
        <v>413</v>
      </c>
      <c r="AH255" s="181">
        <v>726</v>
      </c>
      <c r="AI255" s="181" t="s">
        <v>84</v>
      </c>
      <c r="AJ255" s="181">
        <v>151</v>
      </c>
      <c r="AK255" s="181" t="s">
        <v>84</v>
      </c>
      <c r="AL255" s="181">
        <v>780</v>
      </c>
    </row>
    <row r="256" spans="1:38" x14ac:dyDescent="0.25">
      <c r="A256" s="159" t="s">
        <v>7748</v>
      </c>
      <c r="B256" s="158">
        <v>0.80230000000000001</v>
      </c>
      <c r="C256" s="158" t="s">
        <v>84</v>
      </c>
      <c r="D256" s="158" t="s">
        <v>84</v>
      </c>
      <c r="E256" s="158" t="s">
        <v>84</v>
      </c>
      <c r="F256" s="158" t="s">
        <v>84</v>
      </c>
      <c r="G256" s="158" t="s">
        <v>84</v>
      </c>
      <c r="H256" s="158" t="s">
        <v>84</v>
      </c>
      <c r="I256" s="158" t="s">
        <v>84</v>
      </c>
      <c r="J256" s="158"/>
      <c r="K256" s="158"/>
      <c r="L256" s="158"/>
      <c r="M256" s="158">
        <v>0.72309999999999997</v>
      </c>
      <c r="N256" s="158">
        <v>0.86109999999999998</v>
      </c>
      <c r="O256" s="158" t="s">
        <v>84</v>
      </c>
      <c r="P256" s="158" t="s">
        <v>84</v>
      </c>
      <c r="Q256" s="158" t="s">
        <v>84</v>
      </c>
      <c r="R256" s="158" t="s">
        <v>84</v>
      </c>
      <c r="S256" s="158" t="s">
        <v>84</v>
      </c>
      <c r="T256" s="158" t="s">
        <v>84</v>
      </c>
      <c r="U256" s="158" t="s">
        <v>84</v>
      </c>
      <c r="V256" s="158" t="s">
        <v>84</v>
      </c>
      <c r="W256" s="158" t="s">
        <v>84</v>
      </c>
      <c r="X256" s="158" t="s">
        <v>84</v>
      </c>
      <c r="Y256" s="158" t="s">
        <v>84</v>
      </c>
      <c r="Z256" s="158" t="s">
        <v>84</v>
      </c>
      <c r="AA256" s="158" t="s">
        <v>84</v>
      </c>
      <c r="AB256" s="158" t="s">
        <v>84</v>
      </c>
      <c r="AC256" s="158"/>
      <c r="AD256" s="181">
        <v>205</v>
      </c>
      <c r="AE256" s="181" t="s">
        <v>84</v>
      </c>
      <c r="AF256" s="181" t="s">
        <v>84</v>
      </c>
      <c r="AG256" s="181" t="s">
        <v>84</v>
      </c>
      <c r="AH256" s="181" t="s">
        <v>84</v>
      </c>
      <c r="AI256" s="181" t="s">
        <v>84</v>
      </c>
      <c r="AJ256" s="181" t="s">
        <v>84</v>
      </c>
      <c r="AK256" s="181" t="s">
        <v>84</v>
      </c>
      <c r="AL256" s="181">
        <v>121</v>
      </c>
    </row>
    <row r="257" spans="1:38" x14ac:dyDescent="0.25">
      <c r="A257" s="159" t="s">
        <v>7749</v>
      </c>
      <c r="B257" s="158">
        <v>0.66369999999999996</v>
      </c>
      <c r="C257" s="158" t="s">
        <v>84</v>
      </c>
      <c r="D257" s="158">
        <v>0.71560000000000001</v>
      </c>
      <c r="E257" s="158">
        <v>0.68220000000000003</v>
      </c>
      <c r="F257" s="158">
        <v>0.69330000000000003</v>
      </c>
      <c r="G257" s="158" t="s">
        <v>84</v>
      </c>
      <c r="H257" s="158">
        <v>0.38619999999999999</v>
      </c>
      <c r="I257" s="158" t="s">
        <v>84</v>
      </c>
      <c r="J257" s="158"/>
      <c r="K257" s="158"/>
      <c r="L257" s="158"/>
      <c r="M257" s="158">
        <v>0.64019999999999999</v>
      </c>
      <c r="N257" s="158">
        <v>0.68610000000000004</v>
      </c>
      <c r="O257" s="158" t="s">
        <v>84</v>
      </c>
      <c r="P257" s="158" t="s">
        <v>84</v>
      </c>
      <c r="Q257" s="158">
        <v>0.67989999999999995</v>
      </c>
      <c r="R257" s="158">
        <v>0.74809999999999999</v>
      </c>
      <c r="S257" s="158">
        <v>0.63919999999999999</v>
      </c>
      <c r="T257" s="158">
        <v>0.72130000000000005</v>
      </c>
      <c r="U257" s="158">
        <v>0.62060000000000004</v>
      </c>
      <c r="V257" s="158">
        <v>0.75480000000000003</v>
      </c>
      <c r="W257" s="158" t="s">
        <v>84</v>
      </c>
      <c r="X257" s="158" t="s">
        <v>84</v>
      </c>
      <c r="Y257" s="158">
        <v>0.32090000000000002</v>
      </c>
      <c r="Z257" s="158">
        <v>0.45090000000000002</v>
      </c>
      <c r="AA257" s="158" t="s">
        <v>84</v>
      </c>
      <c r="AB257" s="158" t="s">
        <v>84</v>
      </c>
      <c r="AC257" s="158"/>
      <c r="AD257" s="181">
        <v>1659</v>
      </c>
      <c r="AE257" s="181" t="s">
        <v>84</v>
      </c>
      <c r="AF257" s="181">
        <v>690</v>
      </c>
      <c r="AG257" s="181">
        <v>505</v>
      </c>
      <c r="AH257" s="181">
        <v>186</v>
      </c>
      <c r="AI257" s="181" t="s">
        <v>84</v>
      </c>
      <c r="AJ257" s="181">
        <v>214</v>
      </c>
      <c r="AK257" s="181" t="s">
        <v>84</v>
      </c>
      <c r="AL257" s="181">
        <v>1953</v>
      </c>
    </row>
    <row r="258" spans="1:38" x14ac:dyDescent="0.25">
      <c r="A258" s="159" t="s">
        <v>7750</v>
      </c>
      <c r="B258" s="158">
        <v>0.54449999999999998</v>
      </c>
      <c r="C258" s="158" t="s">
        <v>84</v>
      </c>
      <c r="D258" s="158">
        <v>0.61260000000000003</v>
      </c>
      <c r="E258" s="158">
        <v>0.56679999999999997</v>
      </c>
      <c r="F258" s="158">
        <v>0.5575</v>
      </c>
      <c r="G258" s="158" t="s">
        <v>84</v>
      </c>
      <c r="H258" s="158">
        <v>0.22339999999999999</v>
      </c>
      <c r="I258" s="158" t="s">
        <v>84</v>
      </c>
      <c r="J258" s="158"/>
      <c r="K258" s="158"/>
      <c r="L258" s="158"/>
      <c r="M258" s="158">
        <v>0.51790000000000003</v>
      </c>
      <c r="N258" s="158">
        <v>0.57020000000000004</v>
      </c>
      <c r="O258" s="158" t="s">
        <v>84</v>
      </c>
      <c r="P258" s="158" t="s">
        <v>84</v>
      </c>
      <c r="Q258" s="158">
        <v>0.57069999999999999</v>
      </c>
      <c r="R258" s="158">
        <v>0.65169999999999995</v>
      </c>
      <c r="S258" s="158">
        <v>0.51880000000000004</v>
      </c>
      <c r="T258" s="158">
        <v>0.61180000000000001</v>
      </c>
      <c r="U258" s="158">
        <v>0.4768</v>
      </c>
      <c r="V258" s="158">
        <v>0.63080000000000003</v>
      </c>
      <c r="W258" s="158" t="s">
        <v>84</v>
      </c>
      <c r="X258" s="158" t="s">
        <v>84</v>
      </c>
      <c r="Y258" s="158">
        <v>0.1663</v>
      </c>
      <c r="Z258" s="158">
        <v>0.28589999999999999</v>
      </c>
      <c r="AA258" s="158" t="s">
        <v>84</v>
      </c>
      <c r="AB258" s="158" t="s">
        <v>84</v>
      </c>
      <c r="AC258" s="158"/>
      <c r="AD258" s="181">
        <v>1493</v>
      </c>
      <c r="AE258" s="181" t="s">
        <v>84</v>
      </c>
      <c r="AF258" s="181">
        <v>602</v>
      </c>
      <c r="AG258" s="181">
        <v>469</v>
      </c>
      <c r="AH258" s="181">
        <v>170</v>
      </c>
      <c r="AI258" s="181" t="s">
        <v>84</v>
      </c>
      <c r="AJ258" s="181">
        <v>189</v>
      </c>
      <c r="AK258" s="181" t="s">
        <v>84</v>
      </c>
      <c r="AL258" s="181">
        <v>1990</v>
      </c>
    </row>
    <row r="259" spans="1:38" x14ac:dyDescent="0.25">
      <c r="A259" s="159" t="s">
        <v>7751</v>
      </c>
      <c r="B259" s="158">
        <v>0.29339999999999999</v>
      </c>
      <c r="C259" s="158" t="s">
        <v>84</v>
      </c>
      <c r="D259" s="158" t="s">
        <v>84</v>
      </c>
      <c r="E259" s="158" t="s">
        <v>84</v>
      </c>
      <c r="F259" s="158" t="s">
        <v>84</v>
      </c>
      <c r="G259" s="158" t="s">
        <v>84</v>
      </c>
      <c r="H259" s="158" t="s">
        <v>84</v>
      </c>
      <c r="I259" s="158" t="s">
        <v>84</v>
      </c>
      <c r="J259" s="158"/>
      <c r="K259" s="158"/>
      <c r="L259" s="158"/>
      <c r="M259" s="158">
        <v>0.22450000000000001</v>
      </c>
      <c r="N259" s="158">
        <v>0.3654</v>
      </c>
      <c r="O259" s="158" t="s">
        <v>84</v>
      </c>
      <c r="P259" s="158" t="s">
        <v>84</v>
      </c>
      <c r="Q259" s="158" t="s">
        <v>84</v>
      </c>
      <c r="R259" s="158" t="s">
        <v>84</v>
      </c>
      <c r="S259" s="158" t="s">
        <v>84</v>
      </c>
      <c r="T259" s="158" t="s">
        <v>84</v>
      </c>
      <c r="U259" s="158" t="s">
        <v>84</v>
      </c>
      <c r="V259" s="158" t="s">
        <v>84</v>
      </c>
      <c r="W259" s="158" t="s">
        <v>84</v>
      </c>
      <c r="X259" s="158" t="s">
        <v>84</v>
      </c>
      <c r="Y259" s="158" t="s">
        <v>84</v>
      </c>
      <c r="Z259" s="158" t="s">
        <v>84</v>
      </c>
      <c r="AA259" s="158" t="s">
        <v>84</v>
      </c>
      <c r="AB259" s="158" t="s">
        <v>84</v>
      </c>
      <c r="AC259" s="158"/>
      <c r="AD259" s="181">
        <v>188</v>
      </c>
      <c r="AE259" s="181" t="s">
        <v>84</v>
      </c>
      <c r="AF259" s="181" t="s">
        <v>84</v>
      </c>
      <c r="AG259" s="181" t="s">
        <v>84</v>
      </c>
      <c r="AH259" s="181" t="s">
        <v>84</v>
      </c>
      <c r="AI259" s="181" t="s">
        <v>84</v>
      </c>
      <c r="AJ259" s="181" t="s">
        <v>84</v>
      </c>
      <c r="AK259" s="181" t="s">
        <v>84</v>
      </c>
      <c r="AL259" s="181">
        <v>169</v>
      </c>
    </row>
    <row r="260" spans="1:38" x14ac:dyDescent="0.25">
      <c r="A260" s="159" t="s">
        <v>7752</v>
      </c>
      <c r="B260" s="158">
        <v>0.96799999999999997</v>
      </c>
      <c r="C260" s="158" t="s">
        <v>84</v>
      </c>
      <c r="D260" s="158">
        <v>0.99339999999999995</v>
      </c>
      <c r="E260" s="158">
        <v>0.97489999999999999</v>
      </c>
      <c r="F260" s="158">
        <v>0.96299999999999997</v>
      </c>
      <c r="G260" s="158" t="s">
        <v>84</v>
      </c>
      <c r="H260" s="158">
        <v>0.86970000000000003</v>
      </c>
      <c r="I260" s="158" t="s">
        <v>84</v>
      </c>
      <c r="J260" s="158"/>
      <c r="K260" s="158"/>
      <c r="L260" s="158"/>
      <c r="M260" s="158">
        <v>0.95830000000000004</v>
      </c>
      <c r="N260" s="158">
        <v>0.97560000000000002</v>
      </c>
      <c r="O260" s="158" t="s">
        <v>84</v>
      </c>
      <c r="P260" s="158" t="s">
        <v>84</v>
      </c>
      <c r="Q260" s="158">
        <v>0.98280000000000001</v>
      </c>
      <c r="R260" s="158">
        <v>0.99750000000000005</v>
      </c>
      <c r="S260" s="158">
        <v>0.95650000000000002</v>
      </c>
      <c r="T260" s="158">
        <v>0.98550000000000004</v>
      </c>
      <c r="U260" s="158">
        <v>0.92300000000000004</v>
      </c>
      <c r="V260" s="158">
        <v>0.98240000000000005</v>
      </c>
      <c r="W260" s="158" t="s">
        <v>84</v>
      </c>
      <c r="X260" s="158" t="s">
        <v>84</v>
      </c>
      <c r="Y260" s="158">
        <v>0.81679999999999997</v>
      </c>
      <c r="Z260" s="158">
        <v>0.90820000000000001</v>
      </c>
      <c r="AA260" s="158" t="s">
        <v>84</v>
      </c>
      <c r="AB260" s="158" t="s">
        <v>84</v>
      </c>
      <c r="AC260" s="158"/>
      <c r="AD260" s="181">
        <v>1659</v>
      </c>
      <c r="AE260" s="181" t="s">
        <v>84</v>
      </c>
      <c r="AF260" s="181">
        <v>690</v>
      </c>
      <c r="AG260" s="181">
        <v>505</v>
      </c>
      <c r="AH260" s="181">
        <v>186</v>
      </c>
      <c r="AI260" s="181" t="s">
        <v>84</v>
      </c>
      <c r="AJ260" s="181">
        <v>214</v>
      </c>
      <c r="AK260" s="181" t="s">
        <v>84</v>
      </c>
      <c r="AL260" s="181">
        <v>1953</v>
      </c>
    </row>
    <row r="261" spans="1:38" x14ac:dyDescent="0.25">
      <c r="A261" s="159" t="s">
        <v>7753</v>
      </c>
      <c r="B261" s="158">
        <v>0.94969999999999999</v>
      </c>
      <c r="C261" s="158" t="s">
        <v>84</v>
      </c>
      <c r="D261" s="158">
        <v>0.98440000000000005</v>
      </c>
      <c r="E261" s="158">
        <v>0.95579999999999998</v>
      </c>
      <c r="F261" s="158">
        <v>0.97909999999999997</v>
      </c>
      <c r="G261" s="158" t="s">
        <v>84</v>
      </c>
      <c r="H261" s="158">
        <v>0.79600000000000004</v>
      </c>
      <c r="I261" s="158" t="s">
        <v>84</v>
      </c>
      <c r="J261" s="158"/>
      <c r="K261" s="158"/>
      <c r="L261" s="158"/>
      <c r="M261" s="158">
        <v>0.93700000000000006</v>
      </c>
      <c r="N261" s="158">
        <v>0.95989999999999998</v>
      </c>
      <c r="O261" s="158" t="s">
        <v>84</v>
      </c>
      <c r="P261" s="158" t="s">
        <v>84</v>
      </c>
      <c r="Q261" s="158">
        <v>0.96909999999999996</v>
      </c>
      <c r="R261" s="158">
        <v>0.99219999999999997</v>
      </c>
      <c r="S261" s="158">
        <v>0.93189999999999995</v>
      </c>
      <c r="T261" s="158">
        <v>0.97140000000000004</v>
      </c>
      <c r="U261" s="158">
        <v>0.93820000000000003</v>
      </c>
      <c r="V261" s="158">
        <v>0.99299999999999999</v>
      </c>
      <c r="W261" s="158" t="s">
        <v>84</v>
      </c>
      <c r="X261" s="158" t="s">
        <v>84</v>
      </c>
      <c r="Y261" s="158">
        <v>0.73109999999999997</v>
      </c>
      <c r="Z261" s="158">
        <v>0.8468</v>
      </c>
      <c r="AA261" s="158" t="s">
        <v>84</v>
      </c>
      <c r="AB261" s="158" t="s">
        <v>84</v>
      </c>
      <c r="AC261" s="158"/>
      <c r="AD261" s="181">
        <v>1493</v>
      </c>
      <c r="AE261" s="181" t="s">
        <v>84</v>
      </c>
      <c r="AF261" s="181">
        <v>602</v>
      </c>
      <c r="AG261" s="181">
        <v>469</v>
      </c>
      <c r="AH261" s="181">
        <v>170</v>
      </c>
      <c r="AI261" s="181" t="s">
        <v>84</v>
      </c>
      <c r="AJ261" s="181">
        <v>189</v>
      </c>
      <c r="AK261" s="181" t="s">
        <v>84</v>
      </c>
      <c r="AL261" s="181">
        <v>1990</v>
      </c>
    </row>
    <row r="262" spans="1:38" x14ac:dyDescent="0.25">
      <c r="A262" s="159" t="s">
        <v>7754</v>
      </c>
      <c r="B262" s="158">
        <v>0.82789999999999997</v>
      </c>
      <c r="C262" s="158" t="s">
        <v>84</v>
      </c>
      <c r="D262" s="158" t="s">
        <v>84</v>
      </c>
      <c r="E262" s="158" t="s">
        <v>84</v>
      </c>
      <c r="F262" s="158" t="s">
        <v>84</v>
      </c>
      <c r="G262" s="158" t="s">
        <v>84</v>
      </c>
      <c r="H262" s="158" t="s">
        <v>84</v>
      </c>
      <c r="I262" s="158" t="s">
        <v>84</v>
      </c>
      <c r="J262" s="158"/>
      <c r="K262" s="158"/>
      <c r="L262" s="158"/>
      <c r="M262" s="158">
        <v>0.7641</v>
      </c>
      <c r="N262" s="158">
        <v>0.87590000000000001</v>
      </c>
      <c r="O262" s="158" t="s">
        <v>84</v>
      </c>
      <c r="P262" s="158" t="s">
        <v>84</v>
      </c>
      <c r="Q262" s="158" t="s">
        <v>84</v>
      </c>
      <c r="R262" s="158" t="s">
        <v>84</v>
      </c>
      <c r="S262" s="158" t="s">
        <v>84</v>
      </c>
      <c r="T262" s="158" t="s">
        <v>84</v>
      </c>
      <c r="U262" s="158" t="s">
        <v>84</v>
      </c>
      <c r="V262" s="158" t="s">
        <v>84</v>
      </c>
      <c r="W262" s="158" t="s">
        <v>84</v>
      </c>
      <c r="X262" s="158" t="s">
        <v>84</v>
      </c>
      <c r="Y262" s="158" t="s">
        <v>84</v>
      </c>
      <c r="Z262" s="158" t="s">
        <v>84</v>
      </c>
      <c r="AA262" s="158" t="s">
        <v>84</v>
      </c>
      <c r="AB262" s="158" t="s">
        <v>84</v>
      </c>
      <c r="AC262" s="158"/>
      <c r="AD262" s="181">
        <v>188</v>
      </c>
      <c r="AE262" s="181" t="s">
        <v>84</v>
      </c>
      <c r="AF262" s="181" t="s">
        <v>84</v>
      </c>
      <c r="AG262" s="181" t="s">
        <v>84</v>
      </c>
      <c r="AH262" s="181" t="s">
        <v>84</v>
      </c>
      <c r="AI262" s="181" t="s">
        <v>84</v>
      </c>
      <c r="AJ262" s="181" t="s">
        <v>84</v>
      </c>
      <c r="AK262" s="181" t="s">
        <v>84</v>
      </c>
      <c r="AL262" s="181">
        <v>169</v>
      </c>
    </row>
    <row r="263" spans="1:38" x14ac:dyDescent="0.25">
      <c r="A263" s="159" t="s">
        <v>7755</v>
      </c>
      <c r="B263" s="158">
        <v>0.47389999999999999</v>
      </c>
      <c r="C263" s="158" t="s">
        <v>84</v>
      </c>
      <c r="D263" s="158">
        <v>0.4874</v>
      </c>
      <c r="E263" s="158">
        <v>0.52449999999999997</v>
      </c>
      <c r="F263" s="158">
        <v>0.49690000000000001</v>
      </c>
      <c r="G263" s="158" t="s">
        <v>84</v>
      </c>
      <c r="H263" s="158">
        <v>0.2535</v>
      </c>
      <c r="I263" s="158" t="s">
        <v>84</v>
      </c>
      <c r="J263" s="158"/>
      <c r="K263" s="158"/>
      <c r="L263" s="158"/>
      <c r="M263" s="158">
        <v>0.44900000000000001</v>
      </c>
      <c r="N263" s="158">
        <v>0.4985</v>
      </c>
      <c r="O263" s="158" t="s">
        <v>84</v>
      </c>
      <c r="P263" s="158" t="s">
        <v>84</v>
      </c>
      <c r="Q263" s="158">
        <v>0.44819999999999999</v>
      </c>
      <c r="R263" s="158">
        <v>0.52539999999999998</v>
      </c>
      <c r="S263" s="158">
        <v>0.4788</v>
      </c>
      <c r="T263" s="158">
        <v>0.56820000000000004</v>
      </c>
      <c r="U263" s="158">
        <v>0.42070000000000002</v>
      </c>
      <c r="V263" s="158">
        <v>0.56840000000000002</v>
      </c>
      <c r="W263" s="158" t="s">
        <v>84</v>
      </c>
      <c r="X263" s="158" t="s">
        <v>84</v>
      </c>
      <c r="Y263" s="158">
        <v>0.1961</v>
      </c>
      <c r="Z263" s="158">
        <v>0.31480000000000002</v>
      </c>
      <c r="AA263" s="158" t="s">
        <v>84</v>
      </c>
      <c r="AB263" s="158" t="s">
        <v>84</v>
      </c>
      <c r="AC263" s="158"/>
      <c r="AD263" s="181">
        <v>1659</v>
      </c>
      <c r="AE263" s="181" t="s">
        <v>84</v>
      </c>
      <c r="AF263" s="181">
        <v>690</v>
      </c>
      <c r="AG263" s="181">
        <v>505</v>
      </c>
      <c r="AH263" s="181">
        <v>186</v>
      </c>
      <c r="AI263" s="181" t="s">
        <v>84</v>
      </c>
      <c r="AJ263" s="181">
        <v>214</v>
      </c>
      <c r="AK263" s="181" t="s">
        <v>84</v>
      </c>
      <c r="AL263" s="181">
        <v>1953</v>
      </c>
    </row>
    <row r="264" spans="1:38" x14ac:dyDescent="0.25">
      <c r="A264" s="159" t="s">
        <v>7756</v>
      </c>
      <c r="B264" s="158">
        <v>0.37880000000000003</v>
      </c>
      <c r="C264" s="158" t="s">
        <v>84</v>
      </c>
      <c r="D264" s="158">
        <v>0.42620000000000002</v>
      </c>
      <c r="E264" s="158">
        <v>0.42709999999999998</v>
      </c>
      <c r="F264" s="158">
        <v>0.32690000000000002</v>
      </c>
      <c r="G264" s="158" t="s">
        <v>84</v>
      </c>
      <c r="H264" s="158">
        <v>0.1313</v>
      </c>
      <c r="I264" s="158" t="s">
        <v>84</v>
      </c>
      <c r="J264" s="158"/>
      <c r="K264" s="158"/>
      <c r="L264" s="158"/>
      <c r="M264" s="158">
        <v>0.35220000000000001</v>
      </c>
      <c r="N264" s="158">
        <v>0.40529999999999999</v>
      </c>
      <c r="O264" s="158" t="s">
        <v>84</v>
      </c>
      <c r="P264" s="158" t="s">
        <v>84</v>
      </c>
      <c r="Q264" s="158">
        <v>0.3831</v>
      </c>
      <c r="R264" s="158">
        <v>0.46850000000000003</v>
      </c>
      <c r="S264" s="158">
        <v>0.37790000000000001</v>
      </c>
      <c r="T264" s="158">
        <v>0.47520000000000001</v>
      </c>
      <c r="U264" s="158">
        <v>0.25269999999999998</v>
      </c>
      <c r="V264" s="158">
        <v>0.40300000000000002</v>
      </c>
      <c r="W264" s="158" t="s">
        <v>84</v>
      </c>
      <c r="X264" s="158" t="s">
        <v>84</v>
      </c>
      <c r="Y264" s="158">
        <v>8.6199999999999999E-2</v>
      </c>
      <c r="Z264" s="158">
        <v>0.1862</v>
      </c>
      <c r="AA264" s="158" t="s">
        <v>84</v>
      </c>
      <c r="AB264" s="158" t="s">
        <v>84</v>
      </c>
      <c r="AC264" s="158"/>
      <c r="AD264" s="181">
        <v>1493</v>
      </c>
      <c r="AE264" s="181" t="s">
        <v>84</v>
      </c>
      <c r="AF264" s="181">
        <v>602</v>
      </c>
      <c r="AG264" s="181">
        <v>469</v>
      </c>
      <c r="AH264" s="181">
        <v>170</v>
      </c>
      <c r="AI264" s="181" t="s">
        <v>84</v>
      </c>
      <c r="AJ264" s="181">
        <v>189</v>
      </c>
      <c r="AK264" s="181" t="s">
        <v>84</v>
      </c>
      <c r="AL264" s="181">
        <v>1990</v>
      </c>
    </row>
    <row r="265" spans="1:38" x14ac:dyDescent="0.25">
      <c r="A265" s="159" t="s">
        <v>7757</v>
      </c>
      <c r="B265" s="158">
        <v>0.16650000000000001</v>
      </c>
      <c r="C265" s="158" t="s">
        <v>84</v>
      </c>
      <c r="D265" s="158" t="s">
        <v>84</v>
      </c>
      <c r="E265" s="158" t="s">
        <v>84</v>
      </c>
      <c r="F265" s="158" t="s">
        <v>84</v>
      </c>
      <c r="G265" s="158" t="s">
        <v>84</v>
      </c>
      <c r="H265" s="158" t="s">
        <v>84</v>
      </c>
      <c r="I265" s="158" t="s">
        <v>84</v>
      </c>
      <c r="J265" s="158"/>
      <c r="K265" s="158"/>
      <c r="L265" s="158"/>
      <c r="M265" s="158">
        <v>0.1086</v>
      </c>
      <c r="N265" s="158">
        <v>0.23519999999999999</v>
      </c>
      <c r="O265" s="158" t="s">
        <v>84</v>
      </c>
      <c r="P265" s="158" t="s">
        <v>84</v>
      </c>
      <c r="Q265" s="158" t="s">
        <v>84</v>
      </c>
      <c r="R265" s="158" t="s">
        <v>84</v>
      </c>
      <c r="S265" s="158" t="s">
        <v>84</v>
      </c>
      <c r="T265" s="158" t="s">
        <v>84</v>
      </c>
      <c r="U265" s="158" t="s">
        <v>84</v>
      </c>
      <c r="V265" s="158" t="s">
        <v>84</v>
      </c>
      <c r="W265" s="158" t="s">
        <v>84</v>
      </c>
      <c r="X265" s="158" t="s">
        <v>84</v>
      </c>
      <c r="Y265" s="158" t="s">
        <v>84</v>
      </c>
      <c r="Z265" s="158" t="s">
        <v>84</v>
      </c>
      <c r="AA265" s="158" t="s">
        <v>84</v>
      </c>
      <c r="AB265" s="158" t="s">
        <v>84</v>
      </c>
      <c r="AC265" s="158"/>
      <c r="AD265" s="181">
        <v>188</v>
      </c>
      <c r="AE265" s="181" t="s">
        <v>84</v>
      </c>
      <c r="AF265" s="181" t="s">
        <v>84</v>
      </c>
      <c r="AG265" s="181" t="s">
        <v>84</v>
      </c>
      <c r="AH265" s="181" t="s">
        <v>84</v>
      </c>
      <c r="AI265" s="181" t="s">
        <v>84</v>
      </c>
      <c r="AJ265" s="181" t="s">
        <v>84</v>
      </c>
      <c r="AK265" s="181" t="s">
        <v>84</v>
      </c>
      <c r="AL265" s="181">
        <v>169</v>
      </c>
    </row>
    <row r="266" spans="1:38" x14ac:dyDescent="0.25">
      <c r="A266" s="159" t="s">
        <v>7758</v>
      </c>
      <c r="B266" s="158">
        <v>0.3856</v>
      </c>
      <c r="C266" s="158" t="s">
        <v>84</v>
      </c>
      <c r="D266" s="158">
        <v>0.39379999999999998</v>
      </c>
      <c r="E266" s="158">
        <v>0.43269999999999997</v>
      </c>
      <c r="F266" s="158">
        <v>0.39560000000000001</v>
      </c>
      <c r="G266" s="158" t="s">
        <v>84</v>
      </c>
      <c r="H266" s="158">
        <v>0.1885</v>
      </c>
      <c r="I266" s="158" t="s">
        <v>84</v>
      </c>
      <c r="J266" s="158"/>
      <c r="K266" s="158"/>
      <c r="L266" s="158"/>
      <c r="M266" s="158">
        <v>0.36059999999999998</v>
      </c>
      <c r="N266" s="158">
        <v>0.41049999999999998</v>
      </c>
      <c r="O266" s="158" t="s">
        <v>84</v>
      </c>
      <c r="P266" s="158" t="s">
        <v>84</v>
      </c>
      <c r="Q266" s="158">
        <v>0.35470000000000002</v>
      </c>
      <c r="R266" s="158">
        <v>0.43259999999999998</v>
      </c>
      <c r="S266" s="158">
        <v>0.38640000000000002</v>
      </c>
      <c r="T266" s="158">
        <v>0.47810000000000002</v>
      </c>
      <c r="U266" s="158">
        <v>0.32069999999999999</v>
      </c>
      <c r="V266" s="158">
        <v>0.46960000000000002</v>
      </c>
      <c r="W266" s="158" t="s">
        <v>84</v>
      </c>
      <c r="X266" s="158" t="s">
        <v>84</v>
      </c>
      <c r="Y266" s="158">
        <v>0.13539999999999999</v>
      </c>
      <c r="Z266" s="158">
        <v>0.24840000000000001</v>
      </c>
      <c r="AA266" s="158" t="s">
        <v>84</v>
      </c>
      <c r="AB266" s="158" t="s">
        <v>84</v>
      </c>
      <c r="AC266" s="158"/>
      <c r="AD266" s="181">
        <v>1659</v>
      </c>
      <c r="AE266" s="181" t="s">
        <v>84</v>
      </c>
      <c r="AF266" s="181">
        <v>690</v>
      </c>
      <c r="AG266" s="181">
        <v>505</v>
      </c>
      <c r="AH266" s="181">
        <v>186</v>
      </c>
      <c r="AI266" s="181" t="s">
        <v>84</v>
      </c>
      <c r="AJ266" s="181">
        <v>214</v>
      </c>
      <c r="AK266" s="181" t="s">
        <v>84</v>
      </c>
      <c r="AL266" s="181">
        <v>1953</v>
      </c>
    </row>
    <row r="267" spans="1:38" x14ac:dyDescent="0.25">
      <c r="A267" s="159" t="s">
        <v>7759</v>
      </c>
      <c r="B267" s="158">
        <v>0.32729999999999998</v>
      </c>
      <c r="C267" s="158" t="s">
        <v>84</v>
      </c>
      <c r="D267" s="158">
        <v>0.36820000000000003</v>
      </c>
      <c r="E267" s="158">
        <v>0.36830000000000002</v>
      </c>
      <c r="F267" s="158">
        <v>0.31390000000000001</v>
      </c>
      <c r="G267" s="158" t="s">
        <v>84</v>
      </c>
      <c r="H267" s="158">
        <v>9.9500000000000005E-2</v>
      </c>
      <c r="I267" s="158" t="s">
        <v>84</v>
      </c>
      <c r="J267" s="158"/>
      <c r="K267" s="158"/>
      <c r="L267" s="158"/>
      <c r="M267" s="158">
        <v>0.3004</v>
      </c>
      <c r="N267" s="158">
        <v>0.35439999999999999</v>
      </c>
      <c r="O267" s="158" t="s">
        <v>84</v>
      </c>
      <c r="P267" s="158" t="s">
        <v>84</v>
      </c>
      <c r="Q267" s="158">
        <v>0.32440000000000002</v>
      </c>
      <c r="R267" s="158">
        <v>0.41199999999999998</v>
      </c>
      <c r="S267" s="158">
        <v>0.31790000000000002</v>
      </c>
      <c r="T267" s="158">
        <v>0.41870000000000002</v>
      </c>
      <c r="U267" s="158">
        <v>0.23849999999999999</v>
      </c>
      <c r="V267" s="158">
        <v>0.39190000000000003</v>
      </c>
      <c r="W267" s="158" t="s">
        <v>84</v>
      </c>
      <c r="X267" s="158" t="s">
        <v>84</v>
      </c>
      <c r="Y267" s="158">
        <v>5.9200000000000003E-2</v>
      </c>
      <c r="Z267" s="158">
        <v>0.15210000000000001</v>
      </c>
      <c r="AA267" s="158" t="s">
        <v>84</v>
      </c>
      <c r="AB267" s="158" t="s">
        <v>84</v>
      </c>
      <c r="AC267" s="158"/>
      <c r="AD267" s="181">
        <v>1493</v>
      </c>
      <c r="AE267" s="181" t="s">
        <v>84</v>
      </c>
      <c r="AF267" s="181">
        <v>602</v>
      </c>
      <c r="AG267" s="181">
        <v>469</v>
      </c>
      <c r="AH267" s="181">
        <v>170</v>
      </c>
      <c r="AI267" s="181" t="s">
        <v>84</v>
      </c>
      <c r="AJ267" s="181">
        <v>189</v>
      </c>
      <c r="AK267" s="181" t="s">
        <v>84</v>
      </c>
      <c r="AL267" s="181">
        <v>1990</v>
      </c>
    </row>
    <row r="268" spans="1:38" x14ac:dyDescent="0.25">
      <c r="A268" s="159" t="s">
        <v>7760</v>
      </c>
      <c r="B268" s="158">
        <v>0.1285</v>
      </c>
      <c r="C268" s="158" t="s">
        <v>84</v>
      </c>
      <c r="D268" s="158" t="s">
        <v>84</v>
      </c>
      <c r="E268" s="158" t="s">
        <v>84</v>
      </c>
      <c r="F268" s="158" t="s">
        <v>84</v>
      </c>
      <c r="G268" s="158" t="s">
        <v>84</v>
      </c>
      <c r="H268" s="158" t="s">
        <v>84</v>
      </c>
      <c r="I268" s="158" t="s">
        <v>84</v>
      </c>
      <c r="J268" s="158"/>
      <c r="K268" s="158"/>
      <c r="L268" s="158"/>
      <c r="M268" s="158">
        <v>6.7799999999999999E-2</v>
      </c>
      <c r="N268" s="158">
        <v>0.20930000000000001</v>
      </c>
      <c r="O268" s="158" t="s">
        <v>84</v>
      </c>
      <c r="P268" s="158" t="s">
        <v>84</v>
      </c>
      <c r="Q268" s="158" t="s">
        <v>84</v>
      </c>
      <c r="R268" s="158" t="s">
        <v>84</v>
      </c>
      <c r="S268" s="158" t="s">
        <v>84</v>
      </c>
      <c r="T268" s="158" t="s">
        <v>84</v>
      </c>
      <c r="U268" s="158" t="s">
        <v>84</v>
      </c>
      <c r="V268" s="158" t="s">
        <v>84</v>
      </c>
      <c r="W268" s="158" t="s">
        <v>84</v>
      </c>
      <c r="X268" s="158" t="s">
        <v>84</v>
      </c>
      <c r="Y268" s="158" t="s">
        <v>84</v>
      </c>
      <c r="Z268" s="158" t="s">
        <v>84</v>
      </c>
      <c r="AA268" s="158" t="s">
        <v>84</v>
      </c>
      <c r="AB268" s="158" t="s">
        <v>84</v>
      </c>
      <c r="AC268" s="158"/>
      <c r="AD268" s="181">
        <v>188</v>
      </c>
      <c r="AE268" s="181" t="s">
        <v>84</v>
      </c>
      <c r="AF268" s="181" t="s">
        <v>84</v>
      </c>
      <c r="AG268" s="181" t="s">
        <v>84</v>
      </c>
      <c r="AH268" s="181" t="s">
        <v>84</v>
      </c>
      <c r="AI268" s="181" t="s">
        <v>84</v>
      </c>
      <c r="AJ268" s="181" t="s">
        <v>84</v>
      </c>
      <c r="AK268" s="181" t="s">
        <v>84</v>
      </c>
      <c r="AL268" s="181">
        <v>169</v>
      </c>
    </row>
    <row r="269" spans="1:38" x14ac:dyDescent="0.25">
      <c r="A269" s="159" t="s">
        <v>7761</v>
      </c>
      <c r="B269" s="158">
        <v>0.90639999999999998</v>
      </c>
      <c r="C269" s="158" t="s">
        <v>84</v>
      </c>
      <c r="D269" s="158">
        <v>0.94669999999999999</v>
      </c>
      <c r="E269" s="158">
        <v>0.92049999999999998</v>
      </c>
      <c r="F269" s="158">
        <v>0.88880000000000003</v>
      </c>
      <c r="G269" s="158" t="s">
        <v>84</v>
      </c>
      <c r="H269" s="158">
        <v>0.73970000000000002</v>
      </c>
      <c r="I269" s="158" t="s">
        <v>84</v>
      </c>
      <c r="J269" s="158"/>
      <c r="K269" s="158"/>
      <c r="L269" s="158"/>
      <c r="M269" s="158">
        <v>0.89119999999999999</v>
      </c>
      <c r="N269" s="158">
        <v>0.91959999999999997</v>
      </c>
      <c r="O269" s="158" t="s">
        <v>84</v>
      </c>
      <c r="P269" s="158" t="s">
        <v>84</v>
      </c>
      <c r="Q269" s="158">
        <v>0.92669999999999997</v>
      </c>
      <c r="R269" s="158">
        <v>0.96140000000000003</v>
      </c>
      <c r="S269" s="158">
        <v>0.89290000000000003</v>
      </c>
      <c r="T269" s="158">
        <v>0.94120000000000004</v>
      </c>
      <c r="U269" s="158">
        <v>0.83350000000000002</v>
      </c>
      <c r="V269" s="158">
        <v>0.92649999999999999</v>
      </c>
      <c r="W269" s="158" t="s">
        <v>84</v>
      </c>
      <c r="X269" s="158" t="s">
        <v>84</v>
      </c>
      <c r="Y269" s="158">
        <v>0.67530000000000001</v>
      </c>
      <c r="Z269" s="158">
        <v>0.79339999999999999</v>
      </c>
      <c r="AA269" s="158" t="s">
        <v>84</v>
      </c>
      <c r="AB269" s="158" t="s">
        <v>84</v>
      </c>
      <c r="AC269" s="158"/>
      <c r="AD269" s="181">
        <v>1659</v>
      </c>
      <c r="AE269" s="181" t="s">
        <v>84</v>
      </c>
      <c r="AF269" s="181">
        <v>690</v>
      </c>
      <c r="AG269" s="181">
        <v>505</v>
      </c>
      <c r="AH269" s="181">
        <v>186</v>
      </c>
      <c r="AI269" s="181" t="s">
        <v>84</v>
      </c>
      <c r="AJ269" s="181">
        <v>214</v>
      </c>
      <c r="AK269" s="181" t="s">
        <v>84</v>
      </c>
      <c r="AL269" s="181">
        <v>1953</v>
      </c>
    </row>
    <row r="270" spans="1:38" x14ac:dyDescent="0.25">
      <c r="A270" s="159" t="s">
        <v>7762</v>
      </c>
      <c r="B270" s="158">
        <v>0.8306</v>
      </c>
      <c r="C270" s="158" t="s">
        <v>84</v>
      </c>
      <c r="D270" s="158">
        <v>0.88759999999999994</v>
      </c>
      <c r="E270" s="158">
        <v>0.85150000000000003</v>
      </c>
      <c r="F270" s="158">
        <v>0.85970000000000002</v>
      </c>
      <c r="G270" s="158" t="s">
        <v>84</v>
      </c>
      <c r="H270" s="158">
        <v>0.54390000000000005</v>
      </c>
      <c r="I270" s="158" t="s">
        <v>84</v>
      </c>
      <c r="J270" s="158"/>
      <c r="K270" s="158"/>
      <c r="L270" s="158"/>
      <c r="M270" s="158">
        <v>0.81010000000000004</v>
      </c>
      <c r="N270" s="158">
        <v>0.84909999999999997</v>
      </c>
      <c r="O270" s="158" t="s">
        <v>84</v>
      </c>
      <c r="P270" s="158" t="s">
        <v>84</v>
      </c>
      <c r="Q270" s="158">
        <v>0.85840000000000005</v>
      </c>
      <c r="R270" s="158">
        <v>0.91110000000000002</v>
      </c>
      <c r="S270" s="158">
        <v>0.81479999999999997</v>
      </c>
      <c r="T270" s="158">
        <v>0.88139999999999996</v>
      </c>
      <c r="U270" s="158">
        <v>0.79579999999999995</v>
      </c>
      <c r="V270" s="158">
        <v>0.90480000000000005</v>
      </c>
      <c r="W270" s="158" t="s">
        <v>84</v>
      </c>
      <c r="X270" s="158" t="s">
        <v>84</v>
      </c>
      <c r="Y270" s="158">
        <v>0.46989999999999998</v>
      </c>
      <c r="Z270" s="158">
        <v>0.61199999999999999</v>
      </c>
      <c r="AA270" s="158" t="s">
        <v>84</v>
      </c>
      <c r="AB270" s="158" t="s">
        <v>84</v>
      </c>
      <c r="AC270" s="158"/>
      <c r="AD270" s="181">
        <v>1493</v>
      </c>
      <c r="AE270" s="181" t="s">
        <v>84</v>
      </c>
      <c r="AF270" s="181">
        <v>602</v>
      </c>
      <c r="AG270" s="181">
        <v>469</v>
      </c>
      <c r="AH270" s="181">
        <v>170</v>
      </c>
      <c r="AI270" s="181" t="s">
        <v>84</v>
      </c>
      <c r="AJ270" s="181">
        <v>189</v>
      </c>
      <c r="AK270" s="181" t="s">
        <v>84</v>
      </c>
      <c r="AL270" s="181">
        <v>1990</v>
      </c>
    </row>
    <row r="271" spans="1:38" x14ac:dyDescent="0.25">
      <c r="A271" s="159" t="s">
        <v>7763</v>
      </c>
      <c r="B271" s="158">
        <v>0.64300000000000002</v>
      </c>
      <c r="C271" s="158" t="s">
        <v>84</v>
      </c>
      <c r="D271" s="158" t="s">
        <v>84</v>
      </c>
      <c r="E271" s="158" t="s">
        <v>84</v>
      </c>
      <c r="F271" s="158" t="s">
        <v>84</v>
      </c>
      <c r="G271" s="158" t="s">
        <v>84</v>
      </c>
      <c r="H271" s="158" t="s">
        <v>84</v>
      </c>
      <c r="I271" s="158" t="s">
        <v>84</v>
      </c>
      <c r="J271" s="158"/>
      <c r="K271" s="158"/>
      <c r="L271" s="158"/>
      <c r="M271" s="158">
        <v>0.56679999999999997</v>
      </c>
      <c r="N271" s="158">
        <v>0.70930000000000004</v>
      </c>
      <c r="O271" s="158" t="s">
        <v>84</v>
      </c>
      <c r="P271" s="158" t="s">
        <v>84</v>
      </c>
      <c r="Q271" s="158" t="s">
        <v>84</v>
      </c>
      <c r="R271" s="158" t="s">
        <v>84</v>
      </c>
      <c r="S271" s="158" t="s">
        <v>84</v>
      </c>
      <c r="T271" s="158" t="s">
        <v>84</v>
      </c>
      <c r="U271" s="158" t="s">
        <v>84</v>
      </c>
      <c r="V271" s="158" t="s">
        <v>84</v>
      </c>
      <c r="W271" s="158" t="s">
        <v>84</v>
      </c>
      <c r="X271" s="158" t="s">
        <v>84</v>
      </c>
      <c r="Y271" s="158" t="s">
        <v>84</v>
      </c>
      <c r="Z271" s="158" t="s">
        <v>84</v>
      </c>
      <c r="AA271" s="158" t="s">
        <v>84</v>
      </c>
      <c r="AB271" s="158" t="s">
        <v>84</v>
      </c>
      <c r="AC271" s="158"/>
      <c r="AD271" s="181">
        <v>188</v>
      </c>
      <c r="AE271" s="181" t="s">
        <v>84</v>
      </c>
      <c r="AF271" s="181" t="s">
        <v>84</v>
      </c>
      <c r="AG271" s="181" t="s">
        <v>84</v>
      </c>
      <c r="AH271" s="181" t="s">
        <v>84</v>
      </c>
      <c r="AI271" s="181" t="s">
        <v>84</v>
      </c>
      <c r="AJ271" s="181" t="s">
        <v>84</v>
      </c>
      <c r="AK271" s="181" t="s">
        <v>84</v>
      </c>
      <c r="AL271" s="181">
        <v>169</v>
      </c>
    </row>
    <row r="272" spans="1:38" x14ac:dyDescent="0.25">
      <c r="A272" s="159" t="s">
        <v>7764</v>
      </c>
      <c r="B272" s="158">
        <v>0.83130000000000004</v>
      </c>
      <c r="C272" s="158" t="s">
        <v>84</v>
      </c>
      <c r="D272" s="158">
        <v>0.87580000000000002</v>
      </c>
      <c r="E272" s="158">
        <v>0.84470000000000001</v>
      </c>
      <c r="F272" s="158">
        <v>0.83109999999999995</v>
      </c>
      <c r="G272" s="158" t="s">
        <v>84</v>
      </c>
      <c r="H272" s="158">
        <v>0.61919999999999997</v>
      </c>
      <c r="I272" s="158" t="s">
        <v>84</v>
      </c>
      <c r="J272" s="158"/>
      <c r="K272" s="158"/>
      <c r="L272" s="158"/>
      <c r="M272" s="158">
        <v>0.81220000000000003</v>
      </c>
      <c r="N272" s="158">
        <v>0.84870000000000001</v>
      </c>
      <c r="O272" s="158" t="s">
        <v>84</v>
      </c>
      <c r="P272" s="158" t="s">
        <v>84</v>
      </c>
      <c r="Q272" s="158">
        <v>0.84840000000000004</v>
      </c>
      <c r="R272" s="158">
        <v>0.89859999999999995</v>
      </c>
      <c r="S272" s="158">
        <v>0.80959999999999999</v>
      </c>
      <c r="T272" s="158">
        <v>0.87380000000000002</v>
      </c>
      <c r="U272" s="158">
        <v>0.76829999999999998</v>
      </c>
      <c r="V272" s="158">
        <v>0.87819999999999998</v>
      </c>
      <c r="W272" s="158" t="s">
        <v>84</v>
      </c>
      <c r="X272" s="158" t="s">
        <v>84</v>
      </c>
      <c r="Y272" s="158">
        <v>0.55020000000000002</v>
      </c>
      <c r="Z272" s="158">
        <v>0.68069999999999997</v>
      </c>
      <c r="AA272" s="158" t="s">
        <v>84</v>
      </c>
      <c r="AB272" s="158" t="s">
        <v>84</v>
      </c>
      <c r="AC272" s="158"/>
      <c r="AD272" s="181">
        <v>1659</v>
      </c>
      <c r="AE272" s="181" t="s">
        <v>84</v>
      </c>
      <c r="AF272" s="181">
        <v>690</v>
      </c>
      <c r="AG272" s="181">
        <v>505</v>
      </c>
      <c r="AH272" s="181">
        <v>186</v>
      </c>
      <c r="AI272" s="181" t="s">
        <v>84</v>
      </c>
      <c r="AJ272" s="181">
        <v>214</v>
      </c>
      <c r="AK272" s="181" t="s">
        <v>84</v>
      </c>
      <c r="AL272" s="181">
        <v>1953</v>
      </c>
    </row>
    <row r="273" spans="1:38" x14ac:dyDescent="0.25">
      <c r="A273" s="159" t="s">
        <v>7765</v>
      </c>
      <c r="B273" s="158">
        <v>0.71209999999999996</v>
      </c>
      <c r="C273" s="158" t="s">
        <v>84</v>
      </c>
      <c r="D273" s="158">
        <v>0.78169999999999995</v>
      </c>
      <c r="E273" s="158">
        <v>0.74580000000000002</v>
      </c>
      <c r="F273" s="158">
        <v>0.71679999999999999</v>
      </c>
      <c r="G273" s="158" t="s">
        <v>84</v>
      </c>
      <c r="H273" s="158">
        <v>0.38140000000000002</v>
      </c>
      <c r="I273" s="158" t="s">
        <v>84</v>
      </c>
      <c r="J273" s="158"/>
      <c r="K273" s="158"/>
      <c r="L273" s="158"/>
      <c r="M273" s="158">
        <v>0.68769999999999998</v>
      </c>
      <c r="N273" s="158">
        <v>0.73499999999999999</v>
      </c>
      <c r="O273" s="158" t="s">
        <v>84</v>
      </c>
      <c r="P273" s="158" t="s">
        <v>84</v>
      </c>
      <c r="Q273" s="158">
        <v>0.74509999999999998</v>
      </c>
      <c r="R273" s="158">
        <v>0.81369999999999998</v>
      </c>
      <c r="S273" s="158">
        <v>0.70240000000000002</v>
      </c>
      <c r="T273" s="158">
        <v>0.78390000000000004</v>
      </c>
      <c r="U273" s="158">
        <v>0.64039999999999997</v>
      </c>
      <c r="V273" s="158">
        <v>0.77990000000000004</v>
      </c>
      <c r="W273" s="158" t="s">
        <v>84</v>
      </c>
      <c r="X273" s="158" t="s">
        <v>84</v>
      </c>
      <c r="Y273" s="158">
        <v>0.31169999999999998</v>
      </c>
      <c r="Z273" s="158">
        <v>0.45079999999999998</v>
      </c>
      <c r="AA273" s="158" t="s">
        <v>84</v>
      </c>
      <c r="AB273" s="158" t="s">
        <v>84</v>
      </c>
      <c r="AC273" s="158"/>
      <c r="AD273" s="181">
        <v>1493</v>
      </c>
      <c r="AE273" s="181" t="s">
        <v>84</v>
      </c>
      <c r="AF273" s="181">
        <v>602</v>
      </c>
      <c r="AG273" s="181">
        <v>469</v>
      </c>
      <c r="AH273" s="181">
        <v>170</v>
      </c>
      <c r="AI273" s="181" t="s">
        <v>84</v>
      </c>
      <c r="AJ273" s="181">
        <v>189</v>
      </c>
      <c r="AK273" s="181" t="s">
        <v>84</v>
      </c>
      <c r="AL273" s="181">
        <v>1990</v>
      </c>
    </row>
    <row r="274" spans="1:38" x14ac:dyDescent="0.25">
      <c r="A274" s="159" t="s">
        <v>7766</v>
      </c>
      <c r="B274" s="158">
        <v>0.437</v>
      </c>
      <c r="C274" s="158" t="s">
        <v>84</v>
      </c>
      <c r="D274" s="158" t="s">
        <v>84</v>
      </c>
      <c r="E274" s="158" t="s">
        <v>84</v>
      </c>
      <c r="F274" s="158" t="s">
        <v>84</v>
      </c>
      <c r="G274" s="158" t="s">
        <v>84</v>
      </c>
      <c r="H274" s="158" t="s">
        <v>84</v>
      </c>
      <c r="I274" s="158" t="s">
        <v>84</v>
      </c>
      <c r="J274" s="158"/>
      <c r="K274" s="158"/>
      <c r="L274" s="158"/>
      <c r="M274" s="158">
        <v>0.36120000000000002</v>
      </c>
      <c r="N274" s="158">
        <v>0.51029999999999998</v>
      </c>
      <c r="O274" s="158" t="s">
        <v>84</v>
      </c>
      <c r="P274" s="158" t="s">
        <v>84</v>
      </c>
      <c r="Q274" s="158" t="s">
        <v>84</v>
      </c>
      <c r="R274" s="158" t="s">
        <v>84</v>
      </c>
      <c r="S274" s="158" t="s">
        <v>84</v>
      </c>
      <c r="T274" s="158" t="s">
        <v>84</v>
      </c>
      <c r="U274" s="158" t="s">
        <v>84</v>
      </c>
      <c r="V274" s="158" t="s">
        <v>84</v>
      </c>
      <c r="W274" s="158" t="s">
        <v>84</v>
      </c>
      <c r="X274" s="158" t="s">
        <v>84</v>
      </c>
      <c r="Y274" s="158" t="s">
        <v>84</v>
      </c>
      <c r="Z274" s="158" t="s">
        <v>84</v>
      </c>
      <c r="AA274" s="158" t="s">
        <v>84</v>
      </c>
      <c r="AB274" s="158" t="s">
        <v>84</v>
      </c>
      <c r="AC274" s="158"/>
      <c r="AD274" s="181">
        <v>188</v>
      </c>
      <c r="AE274" s="181" t="s">
        <v>84</v>
      </c>
      <c r="AF274" s="181" t="s">
        <v>84</v>
      </c>
      <c r="AG274" s="181" t="s">
        <v>84</v>
      </c>
      <c r="AH274" s="181" t="s">
        <v>84</v>
      </c>
      <c r="AI274" s="181" t="s">
        <v>84</v>
      </c>
      <c r="AJ274" s="181" t="s">
        <v>84</v>
      </c>
      <c r="AK274" s="181" t="s">
        <v>84</v>
      </c>
      <c r="AL274" s="181">
        <v>169</v>
      </c>
    </row>
    <row r="275" spans="1:38" x14ac:dyDescent="0.25">
      <c r="A275" s="159" t="s">
        <v>7767</v>
      </c>
      <c r="B275" s="158">
        <v>0.74670000000000003</v>
      </c>
      <c r="C275" s="158" t="s">
        <v>84</v>
      </c>
      <c r="D275" s="158">
        <v>0.79590000000000005</v>
      </c>
      <c r="E275" s="158">
        <v>0.76249999999999996</v>
      </c>
      <c r="F275" s="158">
        <v>0.76770000000000005</v>
      </c>
      <c r="G275" s="158" t="s">
        <v>84</v>
      </c>
      <c r="H275" s="158">
        <v>0.48399999999999999</v>
      </c>
      <c r="I275" s="158" t="s">
        <v>84</v>
      </c>
      <c r="J275" s="158"/>
      <c r="K275" s="158"/>
      <c r="L275" s="158"/>
      <c r="M275" s="158">
        <v>0.72489999999999999</v>
      </c>
      <c r="N275" s="158">
        <v>0.76719999999999999</v>
      </c>
      <c r="O275" s="158" t="s">
        <v>84</v>
      </c>
      <c r="P275" s="158" t="s">
        <v>84</v>
      </c>
      <c r="Q275" s="158">
        <v>0.76339999999999997</v>
      </c>
      <c r="R275" s="158">
        <v>0.82450000000000001</v>
      </c>
      <c r="S275" s="158">
        <v>0.72250000000000003</v>
      </c>
      <c r="T275" s="158">
        <v>0.79769999999999996</v>
      </c>
      <c r="U275" s="158">
        <v>0.69930000000000003</v>
      </c>
      <c r="V275" s="158">
        <v>0.8226</v>
      </c>
      <c r="W275" s="158" t="s">
        <v>84</v>
      </c>
      <c r="X275" s="158" t="s">
        <v>84</v>
      </c>
      <c r="Y275" s="158">
        <v>0.41539999999999999</v>
      </c>
      <c r="Z275" s="158">
        <v>0.54900000000000004</v>
      </c>
      <c r="AA275" s="158" t="s">
        <v>84</v>
      </c>
      <c r="AB275" s="158" t="s">
        <v>84</v>
      </c>
      <c r="AC275" s="158"/>
      <c r="AD275" s="181">
        <v>1659</v>
      </c>
      <c r="AE275" s="181" t="s">
        <v>84</v>
      </c>
      <c r="AF275" s="181">
        <v>690</v>
      </c>
      <c r="AG275" s="181">
        <v>505</v>
      </c>
      <c r="AH275" s="181">
        <v>186</v>
      </c>
      <c r="AI275" s="181" t="s">
        <v>84</v>
      </c>
      <c r="AJ275" s="181">
        <v>214</v>
      </c>
      <c r="AK275" s="181" t="s">
        <v>84</v>
      </c>
      <c r="AL275" s="181">
        <v>1953</v>
      </c>
    </row>
    <row r="276" spans="1:38" x14ac:dyDescent="0.25">
      <c r="A276" s="159" t="s">
        <v>7768</v>
      </c>
      <c r="B276" s="158">
        <v>0.61970000000000003</v>
      </c>
      <c r="C276" s="158" t="s">
        <v>84</v>
      </c>
      <c r="D276" s="158">
        <v>0.69089999999999996</v>
      </c>
      <c r="E276" s="158">
        <v>0.66239999999999999</v>
      </c>
      <c r="F276" s="158">
        <v>0.59570000000000001</v>
      </c>
      <c r="G276" s="158" t="s">
        <v>84</v>
      </c>
      <c r="H276" s="158">
        <v>0.27089999999999997</v>
      </c>
      <c r="I276" s="158" t="s">
        <v>84</v>
      </c>
      <c r="J276" s="158"/>
      <c r="K276" s="158"/>
      <c r="L276" s="158"/>
      <c r="M276" s="158">
        <v>0.59370000000000001</v>
      </c>
      <c r="N276" s="158">
        <v>0.64449999999999996</v>
      </c>
      <c r="O276" s="158" t="s">
        <v>84</v>
      </c>
      <c r="P276" s="158" t="s">
        <v>84</v>
      </c>
      <c r="Q276" s="158">
        <v>0.65069999999999995</v>
      </c>
      <c r="R276" s="158">
        <v>0.72750000000000004</v>
      </c>
      <c r="S276" s="158">
        <v>0.6159</v>
      </c>
      <c r="T276" s="158">
        <v>0.70469999999999999</v>
      </c>
      <c r="U276" s="158">
        <v>0.51559999999999995</v>
      </c>
      <c r="V276" s="158">
        <v>0.66690000000000005</v>
      </c>
      <c r="W276" s="158" t="s">
        <v>84</v>
      </c>
      <c r="X276" s="158" t="s">
        <v>84</v>
      </c>
      <c r="Y276" s="158">
        <v>0.2092</v>
      </c>
      <c r="Z276" s="158">
        <v>0.33610000000000001</v>
      </c>
      <c r="AA276" s="158" t="s">
        <v>84</v>
      </c>
      <c r="AB276" s="158" t="s">
        <v>84</v>
      </c>
      <c r="AC276" s="158"/>
      <c r="AD276" s="181">
        <v>1493</v>
      </c>
      <c r="AE276" s="181" t="s">
        <v>84</v>
      </c>
      <c r="AF276" s="181">
        <v>602</v>
      </c>
      <c r="AG276" s="181">
        <v>469</v>
      </c>
      <c r="AH276" s="181">
        <v>170</v>
      </c>
      <c r="AI276" s="181" t="s">
        <v>84</v>
      </c>
      <c r="AJ276" s="181">
        <v>189</v>
      </c>
      <c r="AK276" s="181" t="s">
        <v>84</v>
      </c>
      <c r="AL276" s="181">
        <v>1990</v>
      </c>
    </row>
    <row r="277" spans="1:38" x14ac:dyDescent="0.25">
      <c r="A277" s="159" t="s">
        <v>7769</v>
      </c>
      <c r="B277" s="158">
        <v>0.34110000000000001</v>
      </c>
      <c r="C277" s="158" t="s">
        <v>84</v>
      </c>
      <c r="D277" s="158" t="s">
        <v>84</v>
      </c>
      <c r="E277" s="158" t="s">
        <v>84</v>
      </c>
      <c r="F277" s="158" t="s">
        <v>84</v>
      </c>
      <c r="G277" s="158" t="s">
        <v>84</v>
      </c>
      <c r="H277" s="158" t="s">
        <v>84</v>
      </c>
      <c r="I277" s="158" t="s">
        <v>84</v>
      </c>
      <c r="J277" s="158"/>
      <c r="K277" s="158"/>
      <c r="L277" s="158"/>
      <c r="M277" s="158">
        <v>0.26960000000000001</v>
      </c>
      <c r="N277" s="158">
        <v>0.41370000000000001</v>
      </c>
      <c r="O277" s="158" t="s">
        <v>84</v>
      </c>
      <c r="P277" s="158" t="s">
        <v>84</v>
      </c>
      <c r="Q277" s="158" t="s">
        <v>84</v>
      </c>
      <c r="R277" s="158" t="s">
        <v>84</v>
      </c>
      <c r="S277" s="158" t="s">
        <v>84</v>
      </c>
      <c r="T277" s="158" t="s">
        <v>84</v>
      </c>
      <c r="U277" s="158" t="s">
        <v>84</v>
      </c>
      <c r="V277" s="158" t="s">
        <v>84</v>
      </c>
      <c r="W277" s="158" t="s">
        <v>84</v>
      </c>
      <c r="X277" s="158" t="s">
        <v>84</v>
      </c>
      <c r="Y277" s="158" t="s">
        <v>84</v>
      </c>
      <c r="Z277" s="158" t="s">
        <v>84</v>
      </c>
      <c r="AA277" s="158" t="s">
        <v>84</v>
      </c>
      <c r="AB277" s="158" t="s">
        <v>84</v>
      </c>
      <c r="AC277" s="158"/>
      <c r="AD277" s="181">
        <v>188</v>
      </c>
      <c r="AE277" s="181" t="s">
        <v>84</v>
      </c>
      <c r="AF277" s="181" t="s">
        <v>84</v>
      </c>
      <c r="AG277" s="181" t="s">
        <v>84</v>
      </c>
      <c r="AH277" s="181" t="s">
        <v>84</v>
      </c>
      <c r="AI277" s="181" t="s">
        <v>84</v>
      </c>
      <c r="AJ277" s="181" t="s">
        <v>84</v>
      </c>
      <c r="AK277" s="181" t="s">
        <v>84</v>
      </c>
      <c r="AL277" s="181">
        <v>169</v>
      </c>
    </row>
    <row r="278" spans="1:38" x14ac:dyDescent="0.25">
      <c r="A278" s="159" t="s">
        <v>7770</v>
      </c>
      <c r="B278" s="158">
        <v>0.86970000000000003</v>
      </c>
      <c r="C278" s="158" t="s">
        <v>84</v>
      </c>
      <c r="D278" s="158">
        <v>0.89739999999999998</v>
      </c>
      <c r="E278" s="158">
        <v>0.90269999999999995</v>
      </c>
      <c r="F278" s="158">
        <v>0.87250000000000005</v>
      </c>
      <c r="G278" s="158" t="s">
        <v>84</v>
      </c>
      <c r="H278" s="158">
        <v>0.58830000000000005</v>
      </c>
      <c r="I278" s="158">
        <v>0.85029999999999994</v>
      </c>
      <c r="J278" s="158"/>
      <c r="K278" s="158"/>
      <c r="L278" s="158"/>
      <c r="M278" s="158">
        <v>0.86080000000000001</v>
      </c>
      <c r="N278" s="158">
        <v>0.87809999999999999</v>
      </c>
      <c r="O278" s="158" t="s">
        <v>84</v>
      </c>
      <c r="P278" s="158" t="s">
        <v>84</v>
      </c>
      <c r="Q278" s="158">
        <v>0.88400000000000001</v>
      </c>
      <c r="R278" s="158">
        <v>0.90939999999999999</v>
      </c>
      <c r="S278" s="158">
        <v>0.88959999999999995</v>
      </c>
      <c r="T278" s="158">
        <v>0.91439999999999999</v>
      </c>
      <c r="U278" s="158">
        <v>0.84309999999999996</v>
      </c>
      <c r="V278" s="158">
        <v>0.89680000000000004</v>
      </c>
      <c r="W278" s="158" t="s">
        <v>84</v>
      </c>
      <c r="X278" s="158" t="s">
        <v>84</v>
      </c>
      <c r="Y278" s="158">
        <v>0.54400000000000004</v>
      </c>
      <c r="Z278" s="158">
        <v>0.62970000000000004</v>
      </c>
      <c r="AA278" s="158">
        <v>0.78810000000000002</v>
      </c>
      <c r="AB278" s="158">
        <v>0.89549999999999996</v>
      </c>
      <c r="AC278" s="158"/>
      <c r="AD278" s="181">
        <v>6147</v>
      </c>
      <c r="AE278" s="181" t="s">
        <v>84</v>
      </c>
      <c r="AF278" s="181">
        <v>2379</v>
      </c>
      <c r="AG278" s="181">
        <v>2363</v>
      </c>
      <c r="AH278" s="181">
        <v>634</v>
      </c>
      <c r="AI278" s="181" t="s">
        <v>84</v>
      </c>
      <c r="AJ278" s="181">
        <v>514</v>
      </c>
      <c r="AK278" s="181">
        <v>181</v>
      </c>
      <c r="AL278" s="181">
        <v>3245</v>
      </c>
    </row>
    <row r="279" spans="1:38" x14ac:dyDescent="0.25">
      <c r="A279" s="159" t="s">
        <v>7771</v>
      </c>
      <c r="B279" s="158">
        <v>0.8125</v>
      </c>
      <c r="C279" s="158" t="s">
        <v>84</v>
      </c>
      <c r="D279" s="158">
        <v>0.87709999999999999</v>
      </c>
      <c r="E279" s="158">
        <v>0.85340000000000005</v>
      </c>
      <c r="F279" s="158">
        <v>0.83089999999999997</v>
      </c>
      <c r="G279" s="158" t="s">
        <v>84</v>
      </c>
      <c r="H279" s="158">
        <v>0.42499999999999999</v>
      </c>
      <c r="I279" s="158">
        <v>0.76370000000000005</v>
      </c>
      <c r="J279" s="158"/>
      <c r="K279" s="158"/>
      <c r="L279" s="158"/>
      <c r="M279" s="158">
        <v>0.80259999999999998</v>
      </c>
      <c r="N279" s="158">
        <v>0.82199999999999995</v>
      </c>
      <c r="O279" s="158" t="s">
        <v>84</v>
      </c>
      <c r="P279" s="158" t="s">
        <v>84</v>
      </c>
      <c r="Q279" s="158">
        <v>0.86219999999999997</v>
      </c>
      <c r="R279" s="158">
        <v>0.89049999999999996</v>
      </c>
      <c r="S279" s="158">
        <v>0.83830000000000005</v>
      </c>
      <c r="T279" s="158">
        <v>0.86719999999999997</v>
      </c>
      <c r="U279" s="158">
        <v>0.80049999999999999</v>
      </c>
      <c r="V279" s="158">
        <v>0.85709999999999997</v>
      </c>
      <c r="W279" s="158" t="s">
        <v>84</v>
      </c>
      <c r="X279" s="158" t="s">
        <v>84</v>
      </c>
      <c r="Y279" s="158">
        <v>0.38940000000000002</v>
      </c>
      <c r="Z279" s="158">
        <v>0.4602</v>
      </c>
      <c r="AA279" s="158">
        <v>0.68240000000000001</v>
      </c>
      <c r="AB279" s="158">
        <v>0.82679999999999998</v>
      </c>
      <c r="AC279" s="158"/>
      <c r="AD279" s="181">
        <v>7481</v>
      </c>
      <c r="AE279" s="181" t="s">
        <v>84</v>
      </c>
      <c r="AF279" s="181">
        <v>2720</v>
      </c>
      <c r="AG279" s="181">
        <v>2897</v>
      </c>
      <c r="AH279" s="181">
        <v>827</v>
      </c>
      <c r="AI279" s="181" t="s">
        <v>84</v>
      </c>
      <c r="AJ279" s="181">
        <v>795</v>
      </c>
      <c r="AK279" s="181">
        <v>153</v>
      </c>
      <c r="AL279" s="181">
        <v>5550</v>
      </c>
    </row>
    <row r="280" spans="1:38" x14ac:dyDescent="0.25">
      <c r="A280" s="159" t="s">
        <v>7772</v>
      </c>
      <c r="B280" s="158">
        <v>0.61809999999999998</v>
      </c>
      <c r="C280" s="158" t="s">
        <v>84</v>
      </c>
      <c r="D280" s="158">
        <v>0.79779999999999995</v>
      </c>
      <c r="E280" s="158">
        <v>0.72119999999999995</v>
      </c>
      <c r="F280" s="158">
        <v>0.68</v>
      </c>
      <c r="G280" s="158" t="s">
        <v>84</v>
      </c>
      <c r="H280" s="158">
        <v>0.20649999999999999</v>
      </c>
      <c r="I280" s="158" t="s">
        <v>84</v>
      </c>
      <c r="J280" s="158"/>
      <c r="K280" s="158"/>
      <c r="L280" s="158"/>
      <c r="M280" s="158">
        <v>0.57909999999999995</v>
      </c>
      <c r="N280" s="158">
        <v>0.65469999999999995</v>
      </c>
      <c r="O280" s="158" t="s">
        <v>84</v>
      </c>
      <c r="P280" s="158" t="s">
        <v>84</v>
      </c>
      <c r="Q280" s="158">
        <v>0.72399999999999998</v>
      </c>
      <c r="R280" s="158">
        <v>0.85389999999999999</v>
      </c>
      <c r="S280" s="158">
        <v>0.65249999999999997</v>
      </c>
      <c r="T280" s="158">
        <v>0.77869999999999995</v>
      </c>
      <c r="U280" s="158">
        <v>0.55249999999999999</v>
      </c>
      <c r="V280" s="158">
        <v>0.77829999999999999</v>
      </c>
      <c r="W280" s="158" t="s">
        <v>84</v>
      </c>
      <c r="X280" s="158" t="s">
        <v>84</v>
      </c>
      <c r="Y280" s="158">
        <v>0.14949999999999999</v>
      </c>
      <c r="Z280" s="158">
        <v>0.27010000000000001</v>
      </c>
      <c r="AA280" s="158" t="s">
        <v>84</v>
      </c>
      <c r="AB280" s="158" t="s">
        <v>84</v>
      </c>
      <c r="AC280" s="158"/>
      <c r="AD280" s="181">
        <v>910</v>
      </c>
      <c r="AE280" s="181" t="s">
        <v>84</v>
      </c>
      <c r="AF280" s="181">
        <v>269</v>
      </c>
      <c r="AG280" s="181">
        <v>313</v>
      </c>
      <c r="AH280" s="181">
        <v>101</v>
      </c>
      <c r="AI280" s="181" t="s">
        <v>84</v>
      </c>
      <c r="AJ280" s="181">
        <v>203</v>
      </c>
      <c r="AK280" s="181" t="s">
        <v>84</v>
      </c>
      <c r="AL280" s="181">
        <v>1205</v>
      </c>
    </row>
    <row r="281" spans="1:38" x14ac:dyDescent="0.25">
      <c r="A281" s="159" t="s">
        <v>7773</v>
      </c>
      <c r="B281" s="158">
        <v>0.97770000000000001</v>
      </c>
      <c r="C281" s="158" t="s">
        <v>84</v>
      </c>
      <c r="D281" s="158">
        <v>0.99850000000000005</v>
      </c>
      <c r="E281" s="158">
        <v>0.98450000000000004</v>
      </c>
      <c r="F281" s="158">
        <v>0.96750000000000003</v>
      </c>
      <c r="G281" s="158" t="s">
        <v>84</v>
      </c>
      <c r="H281" s="158">
        <v>0.88580000000000003</v>
      </c>
      <c r="I281" s="158">
        <v>0.90100000000000002</v>
      </c>
      <c r="J281" s="158"/>
      <c r="K281" s="158"/>
      <c r="L281" s="158"/>
      <c r="M281" s="158">
        <v>0.97360000000000002</v>
      </c>
      <c r="N281" s="158">
        <v>0.98109999999999997</v>
      </c>
      <c r="O281" s="158" t="s">
        <v>84</v>
      </c>
      <c r="P281" s="158" t="s">
        <v>84</v>
      </c>
      <c r="Q281" s="158">
        <v>0.99490000000000001</v>
      </c>
      <c r="R281" s="158">
        <v>0.99960000000000004</v>
      </c>
      <c r="S281" s="158">
        <v>0.97850000000000004</v>
      </c>
      <c r="T281" s="158">
        <v>0.98880000000000001</v>
      </c>
      <c r="U281" s="158">
        <v>0.95020000000000004</v>
      </c>
      <c r="V281" s="158">
        <v>0.9788</v>
      </c>
      <c r="W281" s="158" t="s">
        <v>84</v>
      </c>
      <c r="X281" s="158" t="s">
        <v>84</v>
      </c>
      <c r="Y281" s="158">
        <v>0.85499999999999998</v>
      </c>
      <c r="Z281" s="158">
        <v>0.91039999999999999</v>
      </c>
      <c r="AA281" s="158">
        <v>0.84719999999999995</v>
      </c>
      <c r="AB281" s="158">
        <v>0.9365</v>
      </c>
      <c r="AC281" s="158"/>
      <c r="AD281" s="181">
        <v>6147</v>
      </c>
      <c r="AE281" s="181" t="s">
        <v>84</v>
      </c>
      <c r="AF281" s="181">
        <v>2379</v>
      </c>
      <c r="AG281" s="181">
        <v>2363</v>
      </c>
      <c r="AH281" s="181">
        <v>634</v>
      </c>
      <c r="AI281" s="181" t="s">
        <v>84</v>
      </c>
      <c r="AJ281" s="181">
        <v>514</v>
      </c>
      <c r="AK281" s="181">
        <v>181</v>
      </c>
      <c r="AL281" s="181">
        <v>3245</v>
      </c>
    </row>
    <row r="282" spans="1:38" x14ac:dyDescent="0.25">
      <c r="A282" s="159" t="s">
        <v>7774</v>
      </c>
      <c r="B282" s="158">
        <v>0.95779999999999998</v>
      </c>
      <c r="C282" s="158" t="s">
        <v>84</v>
      </c>
      <c r="D282" s="158">
        <v>0.99709999999999999</v>
      </c>
      <c r="E282" s="158">
        <v>0.97350000000000003</v>
      </c>
      <c r="F282" s="158">
        <v>0.97019999999999995</v>
      </c>
      <c r="G282" s="158" t="s">
        <v>84</v>
      </c>
      <c r="H282" s="158">
        <v>0.77610000000000001</v>
      </c>
      <c r="I282" s="158">
        <v>0.82569999999999999</v>
      </c>
      <c r="J282" s="158"/>
      <c r="K282" s="158"/>
      <c r="L282" s="158"/>
      <c r="M282" s="158">
        <v>0.95279999999999998</v>
      </c>
      <c r="N282" s="158">
        <v>0.96220000000000006</v>
      </c>
      <c r="O282" s="158" t="s">
        <v>84</v>
      </c>
      <c r="P282" s="158" t="s">
        <v>84</v>
      </c>
      <c r="Q282" s="158">
        <v>0.99219999999999997</v>
      </c>
      <c r="R282" s="158">
        <v>0.99890000000000001</v>
      </c>
      <c r="S282" s="158">
        <v>0.96660000000000001</v>
      </c>
      <c r="T282" s="158">
        <v>0.97899999999999998</v>
      </c>
      <c r="U282" s="158">
        <v>0.95530000000000004</v>
      </c>
      <c r="V282" s="158">
        <v>0.98019999999999996</v>
      </c>
      <c r="W282" s="158" t="s">
        <v>84</v>
      </c>
      <c r="X282" s="158" t="s">
        <v>84</v>
      </c>
      <c r="Y282" s="158">
        <v>0.74550000000000005</v>
      </c>
      <c r="Z282" s="158">
        <v>0.80349999999999999</v>
      </c>
      <c r="AA282" s="158">
        <v>0.75549999999999995</v>
      </c>
      <c r="AB282" s="158">
        <v>0.87739999999999996</v>
      </c>
      <c r="AC282" s="158"/>
      <c r="AD282" s="181">
        <v>7481</v>
      </c>
      <c r="AE282" s="181" t="s">
        <v>84</v>
      </c>
      <c r="AF282" s="181">
        <v>2720</v>
      </c>
      <c r="AG282" s="181">
        <v>2897</v>
      </c>
      <c r="AH282" s="181">
        <v>827</v>
      </c>
      <c r="AI282" s="181" t="s">
        <v>84</v>
      </c>
      <c r="AJ282" s="181">
        <v>795</v>
      </c>
      <c r="AK282" s="181">
        <v>153</v>
      </c>
      <c r="AL282" s="181">
        <v>5550</v>
      </c>
    </row>
    <row r="283" spans="1:38" x14ac:dyDescent="0.25">
      <c r="A283" s="159" t="s">
        <v>7775</v>
      </c>
      <c r="B283" s="158">
        <v>0.86770000000000003</v>
      </c>
      <c r="C283" s="158" t="s">
        <v>84</v>
      </c>
      <c r="D283" s="158">
        <v>0.97809999999999997</v>
      </c>
      <c r="E283" s="158">
        <v>0.95750000000000002</v>
      </c>
      <c r="F283" s="158">
        <v>0.9022</v>
      </c>
      <c r="G283" s="158" t="s">
        <v>84</v>
      </c>
      <c r="H283" s="158">
        <v>0.58350000000000002</v>
      </c>
      <c r="I283" s="158" t="s">
        <v>84</v>
      </c>
      <c r="J283" s="158"/>
      <c r="K283" s="158"/>
      <c r="L283" s="158"/>
      <c r="M283" s="158">
        <v>0.84279999999999999</v>
      </c>
      <c r="N283" s="158">
        <v>0.88890000000000002</v>
      </c>
      <c r="O283" s="158" t="s">
        <v>84</v>
      </c>
      <c r="P283" s="158" t="s">
        <v>84</v>
      </c>
      <c r="Q283" s="158">
        <v>0.94120000000000004</v>
      </c>
      <c r="R283" s="158">
        <v>0.99199999999999999</v>
      </c>
      <c r="S283" s="158">
        <v>0.92310000000000003</v>
      </c>
      <c r="T283" s="158">
        <v>0.97670000000000001</v>
      </c>
      <c r="U283" s="158">
        <v>0.81920000000000004</v>
      </c>
      <c r="V283" s="158">
        <v>0.94830000000000003</v>
      </c>
      <c r="W283" s="158" t="s">
        <v>84</v>
      </c>
      <c r="X283" s="158" t="s">
        <v>84</v>
      </c>
      <c r="Y283" s="158">
        <v>0.5141</v>
      </c>
      <c r="Z283" s="158">
        <v>0.64649999999999996</v>
      </c>
      <c r="AA283" s="158" t="s">
        <v>84</v>
      </c>
      <c r="AB283" s="158" t="s">
        <v>84</v>
      </c>
      <c r="AC283" s="158"/>
      <c r="AD283" s="181">
        <v>910</v>
      </c>
      <c r="AE283" s="181" t="s">
        <v>84</v>
      </c>
      <c r="AF283" s="181">
        <v>269</v>
      </c>
      <c r="AG283" s="181">
        <v>313</v>
      </c>
      <c r="AH283" s="181">
        <v>101</v>
      </c>
      <c r="AI283" s="181" t="s">
        <v>84</v>
      </c>
      <c r="AJ283" s="181">
        <v>203</v>
      </c>
      <c r="AK283" s="181" t="s">
        <v>84</v>
      </c>
      <c r="AL283" s="181">
        <v>1205</v>
      </c>
    </row>
    <row r="284" spans="1:38" x14ac:dyDescent="0.25">
      <c r="A284" s="159" t="s">
        <v>7776</v>
      </c>
      <c r="B284" s="158">
        <v>0.7893</v>
      </c>
      <c r="C284" s="158" t="s">
        <v>84</v>
      </c>
      <c r="D284" s="158">
        <v>0.81310000000000004</v>
      </c>
      <c r="E284" s="158">
        <v>0.8296</v>
      </c>
      <c r="F284" s="158">
        <v>0.77929999999999999</v>
      </c>
      <c r="G284" s="158" t="s">
        <v>84</v>
      </c>
      <c r="H284" s="158">
        <v>0.4919</v>
      </c>
      <c r="I284" s="158">
        <v>0.81079999999999997</v>
      </c>
      <c r="J284" s="158"/>
      <c r="K284" s="158"/>
      <c r="L284" s="158"/>
      <c r="M284" s="158">
        <v>0.77829999999999999</v>
      </c>
      <c r="N284" s="158">
        <v>0.79969999999999997</v>
      </c>
      <c r="O284" s="158" t="s">
        <v>84</v>
      </c>
      <c r="P284" s="158" t="s">
        <v>84</v>
      </c>
      <c r="Q284" s="158">
        <v>0.79579999999999995</v>
      </c>
      <c r="R284" s="158">
        <v>0.82909999999999995</v>
      </c>
      <c r="S284" s="158">
        <v>0.81289999999999996</v>
      </c>
      <c r="T284" s="158">
        <v>0.84499999999999997</v>
      </c>
      <c r="U284" s="158">
        <v>0.74319999999999997</v>
      </c>
      <c r="V284" s="158">
        <v>0.81089999999999995</v>
      </c>
      <c r="W284" s="158" t="s">
        <v>84</v>
      </c>
      <c r="X284" s="158" t="s">
        <v>84</v>
      </c>
      <c r="Y284" s="158">
        <v>0.44690000000000002</v>
      </c>
      <c r="Z284" s="158">
        <v>0.5353</v>
      </c>
      <c r="AA284" s="158">
        <v>0.74329999999999996</v>
      </c>
      <c r="AB284" s="158">
        <v>0.86209999999999998</v>
      </c>
      <c r="AC284" s="158"/>
      <c r="AD284" s="181">
        <v>6147</v>
      </c>
      <c r="AE284" s="181" t="s">
        <v>84</v>
      </c>
      <c r="AF284" s="181">
        <v>2379</v>
      </c>
      <c r="AG284" s="181">
        <v>2363</v>
      </c>
      <c r="AH284" s="181">
        <v>634</v>
      </c>
      <c r="AI284" s="181" t="s">
        <v>84</v>
      </c>
      <c r="AJ284" s="181">
        <v>514</v>
      </c>
      <c r="AK284" s="181">
        <v>181</v>
      </c>
      <c r="AL284" s="181">
        <v>3245</v>
      </c>
    </row>
    <row r="285" spans="1:38" x14ac:dyDescent="0.25">
      <c r="A285" s="159" t="s">
        <v>7777</v>
      </c>
      <c r="B285" s="158">
        <v>0.73170000000000002</v>
      </c>
      <c r="C285" s="158" t="s">
        <v>84</v>
      </c>
      <c r="D285" s="158">
        <v>0.78900000000000003</v>
      </c>
      <c r="E285" s="158">
        <v>0.77969999999999995</v>
      </c>
      <c r="F285" s="158">
        <v>0.75280000000000002</v>
      </c>
      <c r="G285" s="158" t="s">
        <v>84</v>
      </c>
      <c r="H285" s="158">
        <v>0.33410000000000001</v>
      </c>
      <c r="I285" s="158">
        <v>0.70569999999999999</v>
      </c>
      <c r="J285" s="158"/>
      <c r="K285" s="158"/>
      <c r="L285" s="158"/>
      <c r="M285" s="158">
        <v>0.7198</v>
      </c>
      <c r="N285" s="158">
        <v>0.74309999999999998</v>
      </c>
      <c r="O285" s="158" t="s">
        <v>84</v>
      </c>
      <c r="P285" s="158" t="s">
        <v>84</v>
      </c>
      <c r="Q285" s="158">
        <v>0.76990000000000003</v>
      </c>
      <c r="R285" s="158">
        <v>0.80679999999999996</v>
      </c>
      <c r="S285" s="158">
        <v>0.7611</v>
      </c>
      <c r="T285" s="158">
        <v>0.79700000000000004</v>
      </c>
      <c r="U285" s="158">
        <v>0.71660000000000001</v>
      </c>
      <c r="V285" s="158">
        <v>0.78520000000000001</v>
      </c>
      <c r="W285" s="158" t="s">
        <v>84</v>
      </c>
      <c r="X285" s="158" t="s">
        <v>84</v>
      </c>
      <c r="Y285" s="158">
        <v>0.29909999999999998</v>
      </c>
      <c r="Z285" s="158">
        <v>0.36940000000000001</v>
      </c>
      <c r="AA285" s="158">
        <v>0.61570000000000003</v>
      </c>
      <c r="AB285" s="158">
        <v>0.77839999999999998</v>
      </c>
      <c r="AC285" s="158"/>
      <c r="AD285" s="181">
        <v>7481</v>
      </c>
      <c r="AE285" s="181" t="s">
        <v>84</v>
      </c>
      <c r="AF285" s="181">
        <v>2720</v>
      </c>
      <c r="AG285" s="181">
        <v>2897</v>
      </c>
      <c r="AH285" s="181">
        <v>827</v>
      </c>
      <c r="AI285" s="181" t="s">
        <v>84</v>
      </c>
      <c r="AJ285" s="181">
        <v>795</v>
      </c>
      <c r="AK285" s="181">
        <v>153</v>
      </c>
      <c r="AL285" s="181">
        <v>5550</v>
      </c>
    </row>
    <row r="286" spans="1:38" x14ac:dyDescent="0.25">
      <c r="A286" s="159" t="s">
        <v>7778</v>
      </c>
      <c r="B286" s="158">
        <v>0.53290000000000004</v>
      </c>
      <c r="C286" s="158" t="s">
        <v>84</v>
      </c>
      <c r="D286" s="158">
        <v>0.67059999999999997</v>
      </c>
      <c r="E286" s="158">
        <v>0.65369999999999995</v>
      </c>
      <c r="F286" s="158">
        <v>0.59599999999999997</v>
      </c>
      <c r="G286" s="158" t="s">
        <v>84</v>
      </c>
      <c r="H286" s="158">
        <v>0.1356</v>
      </c>
      <c r="I286" s="158" t="s">
        <v>84</v>
      </c>
      <c r="J286" s="158"/>
      <c r="K286" s="158"/>
      <c r="L286" s="158"/>
      <c r="M286" s="158">
        <v>0.48749999999999999</v>
      </c>
      <c r="N286" s="158">
        <v>0.57609999999999995</v>
      </c>
      <c r="O286" s="158" t="s">
        <v>84</v>
      </c>
      <c r="P286" s="158" t="s">
        <v>84</v>
      </c>
      <c r="Q286" s="158">
        <v>0.5776</v>
      </c>
      <c r="R286" s="158">
        <v>0.74760000000000004</v>
      </c>
      <c r="S286" s="158">
        <v>0.57020000000000004</v>
      </c>
      <c r="T286" s="158">
        <v>0.7248</v>
      </c>
      <c r="U286" s="158">
        <v>0.44779999999999998</v>
      </c>
      <c r="V286" s="158">
        <v>0.71640000000000004</v>
      </c>
      <c r="W286" s="158" t="s">
        <v>84</v>
      </c>
      <c r="X286" s="158" t="s">
        <v>84</v>
      </c>
      <c r="Y286" s="158">
        <v>8.5599999999999996E-2</v>
      </c>
      <c r="Z286" s="158">
        <v>0.19700000000000001</v>
      </c>
      <c r="AA286" s="158" t="s">
        <v>84</v>
      </c>
      <c r="AB286" s="158" t="s">
        <v>84</v>
      </c>
      <c r="AC286" s="158"/>
      <c r="AD286" s="181">
        <v>910</v>
      </c>
      <c r="AE286" s="181" t="s">
        <v>84</v>
      </c>
      <c r="AF286" s="181">
        <v>269</v>
      </c>
      <c r="AG286" s="181">
        <v>313</v>
      </c>
      <c r="AH286" s="181">
        <v>101</v>
      </c>
      <c r="AI286" s="181" t="s">
        <v>84</v>
      </c>
      <c r="AJ286" s="181">
        <v>203</v>
      </c>
      <c r="AK286" s="181" t="s">
        <v>84</v>
      </c>
      <c r="AL286" s="181">
        <v>1205</v>
      </c>
    </row>
    <row r="287" spans="1:38" x14ac:dyDescent="0.25">
      <c r="A287" s="159" t="s">
        <v>7779</v>
      </c>
      <c r="B287" s="158">
        <v>0.73829999999999996</v>
      </c>
      <c r="C287" s="158" t="s">
        <v>84</v>
      </c>
      <c r="D287" s="158">
        <v>0.74909999999999999</v>
      </c>
      <c r="E287" s="158">
        <v>0.78790000000000004</v>
      </c>
      <c r="F287" s="158">
        <v>0.73250000000000004</v>
      </c>
      <c r="G287" s="158" t="s">
        <v>84</v>
      </c>
      <c r="H287" s="158">
        <v>0.43930000000000002</v>
      </c>
      <c r="I287" s="158">
        <v>0.79179999999999995</v>
      </c>
      <c r="J287" s="158"/>
      <c r="K287" s="158"/>
      <c r="L287" s="158"/>
      <c r="M287" s="158">
        <v>0.72609999999999997</v>
      </c>
      <c r="N287" s="158">
        <v>0.75</v>
      </c>
      <c r="O287" s="158" t="s">
        <v>84</v>
      </c>
      <c r="P287" s="158" t="s">
        <v>84</v>
      </c>
      <c r="Q287" s="158">
        <v>0.72909999999999997</v>
      </c>
      <c r="R287" s="158">
        <v>0.76780000000000004</v>
      </c>
      <c r="S287" s="158">
        <v>0.76919999999999999</v>
      </c>
      <c r="T287" s="158">
        <v>0.80520000000000003</v>
      </c>
      <c r="U287" s="158">
        <v>0.69350000000000001</v>
      </c>
      <c r="V287" s="158">
        <v>0.76749999999999996</v>
      </c>
      <c r="W287" s="158" t="s">
        <v>84</v>
      </c>
      <c r="X287" s="158" t="s">
        <v>84</v>
      </c>
      <c r="Y287" s="158">
        <v>0.39389999999999997</v>
      </c>
      <c r="Z287" s="158">
        <v>0.48370000000000002</v>
      </c>
      <c r="AA287" s="158">
        <v>0.72109999999999996</v>
      </c>
      <c r="AB287" s="158">
        <v>0.84650000000000003</v>
      </c>
      <c r="AC287" s="158"/>
      <c r="AD287" s="181">
        <v>6147</v>
      </c>
      <c r="AE287" s="181" t="s">
        <v>84</v>
      </c>
      <c r="AF287" s="181">
        <v>2379</v>
      </c>
      <c r="AG287" s="181">
        <v>2363</v>
      </c>
      <c r="AH287" s="181">
        <v>634</v>
      </c>
      <c r="AI287" s="181" t="s">
        <v>84</v>
      </c>
      <c r="AJ287" s="181">
        <v>514</v>
      </c>
      <c r="AK287" s="181">
        <v>181</v>
      </c>
      <c r="AL287" s="181">
        <v>3245</v>
      </c>
    </row>
    <row r="288" spans="1:38" x14ac:dyDescent="0.25">
      <c r="A288" s="159" t="s">
        <v>7780</v>
      </c>
      <c r="B288" s="158">
        <v>0.68079999999999996</v>
      </c>
      <c r="C288" s="158" t="s">
        <v>84</v>
      </c>
      <c r="D288" s="158">
        <v>0.72950000000000004</v>
      </c>
      <c r="E288" s="158">
        <v>0.73470000000000002</v>
      </c>
      <c r="F288" s="158">
        <v>0.71689999999999998</v>
      </c>
      <c r="G288" s="158" t="s">
        <v>84</v>
      </c>
      <c r="H288" s="158">
        <v>0.26850000000000002</v>
      </c>
      <c r="I288" s="158">
        <v>0.64480000000000004</v>
      </c>
      <c r="J288" s="158"/>
      <c r="K288" s="158"/>
      <c r="L288" s="158"/>
      <c r="M288" s="158">
        <v>0.66749999999999998</v>
      </c>
      <c r="N288" s="158">
        <v>0.69369999999999998</v>
      </c>
      <c r="O288" s="158" t="s">
        <v>84</v>
      </c>
      <c r="P288" s="158" t="s">
        <v>84</v>
      </c>
      <c r="Q288" s="158">
        <v>0.70709999999999995</v>
      </c>
      <c r="R288" s="158">
        <v>0.75039999999999996</v>
      </c>
      <c r="S288" s="158">
        <v>0.71360000000000001</v>
      </c>
      <c r="T288" s="158">
        <v>0.75449999999999995</v>
      </c>
      <c r="U288" s="158">
        <v>0.67659999999999998</v>
      </c>
      <c r="V288" s="158">
        <v>0.75319999999999998</v>
      </c>
      <c r="W288" s="158" t="s">
        <v>84</v>
      </c>
      <c r="X288" s="158" t="s">
        <v>84</v>
      </c>
      <c r="Y288" s="158">
        <v>0.23400000000000001</v>
      </c>
      <c r="Z288" s="158">
        <v>0.30409999999999998</v>
      </c>
      <c r="AA288" s="158">
        <v>0.54569999999999996</v>
      </c>
      <c r="AB288" s="158">
        <v>0.72770000000000001</v>
      </c>
      <c r="AC288" s="158"/>
      <c r="AD288" s="181">
        <v>7481</v>
      </c>
      <c r="AE288" s="181" t="s">
        <v>84</v>
      </c>
      <c r="AF288" s="181">
        <v>2720</v>
      </c>
      <c r="AG288" s="181">
        <v>2897</v>
      </c>
      <c r="AH288" s="181">
        <v>827</v>
      </c>
      <c r="AI288" s="181" t="s">
        <v>84</v>
      </c>
      <c r="AJ288" s="181">
        <v>795</v>
      </c>
      <c r="AK288" s="181">
        <v>153</v>
      </c>
      <c r="AL288" s="181">
        <v>5550</v>
      </c>
    </row>
    <row r="289" spans="1:38" x14ac:dyDescent="0.25">
      <c r="A289" s="159" t="s">
        <v>7781</v>
      </c>
      <c r="B289" s="158">
        <v>0.50519999999999998</v>
      </c>
      <c r="C289" s="158" t="s">
        <v>84</v>
      </c>
      <c r="D289" s="158">
        <v>0.67730000000000001</v>
      </c>
      <c r="E289" s="158">
        <v>0.59140000000000004</v>
      </c>
      <c r="F289" s="158">
        <v>0.54610000000000003</v>
      </c>
      <c r="G289" s="158" t="s">
        <v>84</v>
      </c>
      <c r="H289" s="158">
        <v>0.11650000000000001</v>
      </c>
      <c r="I289" s="158" t="s">
        <v>84</v>
      </c>
      <c r="J289" s="158"/>
      <c r="K289" s="158"/>
      <c r="L289" s="158"/>
      <c r="M289" s="158">
        <v>0.45150000000000001</v>
      </c>
      <c r="N289" s="158">
        <v>0.55640000000000001</v>
      </c>
      <c r="O289" s="158" t="s">
        <v>84</v>
      </c>
      <c r="P289" s="158" t="s">
        <v>84</v>
      </c>
      <c r="Q289" s="158">
        <v>0.55889999999999995</v>
      </c>
      <c r="R289" s="158">
        <v>0.77039999999999997</v>
      </c>
      <c r="S289" s="158">
        <v>0.49209999999999998</v>
      </c>
      <c r="T289" s="158">
        <v>0.67769999999999997</v>
      </c>
      <c r="U289" s="158">
        <v>0.37630000000000002</v>
      </c>
      <c r="V289" s="158">
        <v>0.68769999999999998</v>
      </c>
      <c r="W289" s="158" t="s">
        <v>84</v>
      </c>
      <c r="X289" s="158" t="s">
        <v>84</v>
      </c>
      <c r="Y289" s="158">
        <v>6.5000000000000002E-2</v>
      </c>
      <c r="Z289" s="158">
        <v>0.18429999999999999</v>
      </c>
      <c r="AA289" s="158" t="s">
        <v>84</v>
      </c>
      <c r="AB289" s="158" t="s">
        <v>84</v>
      </c>
      <c r="AC289" s="158"/>
      <c r="AD289" s="181">
        <v>910</v>
      </c>
      <c r="AE289" s="181" t="s">
        <v>84</v>
      </c>
      <c r="AF289" s="181">
        <v>269</v>
      </c>
      <c r="AG289" s="181">
        <v>313</v>
      </c>
      <c r="AH289" s="181">
        <v>101</v>
      </c>
      <c r="AI289" s="181" t="s">
        <v>84</v>
      </c>
      <c r="AJ289" s="181">
        <v>203</v>
      </c>
      <c r="AK289" s="181" t="s">
        <v>84</v>
      </c>
      <c r="AL289" s="181">
        <v>1205</v>
      </c>
    </row>
    <row r="290" spans="1:38" x14ac:dyDescent="0.25">
      <c r="A290" s="159" t="s">
        <v>7782</v>
      </c>
      <c r="B290" s="158">
        <v>0.95609999999999995</v>
      </c>
      <c r="C290" s="158" t="s">
        <v>84</v>
      </c>
      <c r="D290" s="158">
        <v>0.98089999999999999</v>
      </c>
      <c r="E290" s="158">
        <v>0.96789999999999998</v>
      </c>
      <c r="F290" s="158">
        <v>0.95440000000000003</v>
      </c>
      <c r="G290" s="158" t="s">
        <v>84</v>
      </c>
      <c r="H290" s="158">
        <v>0.80700000000000005</v>
      </c>
      <c r="I290" s="158">
        <v>0.89629999999999999</v>
      </c>
      <c r="J290" s="158"/>
      <c r="K290" s="158"/>
      <c r="L290" s="158"/>
      <c r="M290" s="158">
        <v>0.95050000000000001</v>
      </c>
      <c r="N290" s="158">
        <v>0.96099999999999997</v>
      </c>
      <c r="O290" s="158" t="s">
        <v>84</v>
      </c>
      <c r="P290" s="158" t="s">
        <v>84</v>
      </c>
      <c r="Q290" s="158">
        <v>0.97409999999999997</v>
      </c>
      <c r="R290" s="158">
        <v>0.9859</v>
      </c>
      <c r="S290" s="158">
        <v>0.9597</v>
      </c>
      <c r="T290" s="158">
        <v>0.97450000000000003</v>
      </c>
      <c r="U290" s="158">
        <v>0.93459999999999999</v>
      </c>
      <c r="V290" s="158">
        <v>0.96840000000000004</v>
      </c>
      <c r="W290" s="158" t="s">
        <v>84</v>
      </c>
      <c r="X290" s="158" t="s">
        <v>84</v>
      </c>
      <c r="Y290" s="158">
        <v>0.77</v>
      </c>
      <c r="Z290" s="158">
        <v>0.8387</v>
      </c>
      <c r="AA290" s="158">
        <v>0.84150000000000003</v>
      </c>
      <c r="AB290" s="158">
        <v>0.93300000000000005</v>
      </c>
      <c r="AC290" s="158"/>
      <c r="AD290" s="181">
        <v>6147</v>
      </c>
      <c r="AE290" s="181" t="s">
        <v>84</v>
      </c>
      <c r="AF290" s="181">
        <v>2379</v>
      </c>
      <c r="AG290" s="181">
        <v>2363</v>
      </c>
      <c r="AH290" s="181">
        <v>634</v>
      </c>
      <c r="AI290" s="181" t="s">
        <v>84</v>
      </c>
      <c r="AJ290" s="181">
        <v>514</v>
      </c>
      <c r="AK290" s="181">
        <v>181</v>
      </c>
      <c r="AL290" s="181">
        <v>3245</v>
      </c>
    </row>
    <row r="291" spans="1:38" x14ac:dyDescent="0.25">
      <c r="A291" s="159" t="s">
        <v>7783</v>
      </c>
      <c r="B291" s="158">
        <v>0.91379999999999995</v>
      </c>
      <c r="C291" s="158" t="s">
        <v>84</v>
      </c>
      <c r="D291" s="158">
        <v>0.97070000000000001</v>
      </c>
      <c r="E291" s="158">
        <v>0.94299999999999995</v>
      </c>
      <c r="F291" s="158">
        <v>0.92220000000000002</v>
      </c>
      <c r="G291" s="158" t="s">
        <v>84</v>
      </c>
      <c r="H291" s="158">
        <v>0.62470000000000003</v>
      </c>
      <c r="I291" s="158">
        <v>0.79059999999999997</v>
      </c>
      <c r="J291" s="158"/>
      <c r="K291" s="158"/>
      <c r="L291" s="158"/>
      <c r="M291" s="158">
        <v>0.90690000000000004</v>
      </c>
      <c r="N291" s="158">
        <v>0.92020000000000002</v>
      </c>
      <c r="O291" s="158" t="s">
        <v>84</v>
      </c>
      <c r="P291" s="158" t="s">
        <v>84</v>
      </c>
      <c r="Q291" s="158">
        <v>0.96250000000000002</v>
      </c>
      <c r="R291" s="158">
        <v>0.97709999999999997</v>
      </c>
      <c r="S291" s="158">
        <v>0.93320000000000003</v>
      </c>
      <c r="T291" s="158">
        <v>0.95140000000000002</v>
      </c>
      <c r="U291" s="158">
        <v>0.90049999999999997</v>
      </c>
      <c r="V291" s="158">
        <v>0.93940000000000001</v>
      </c>
      <c r="W291" s="158" t="s">
        <v>84</v>
      </c>
      <c r="X291" s="158" t="s">
        <v>84</v>
      </c>
      <c r="Y291" s="158">
        <v>0.5897</v>
      </c>
      <c r="Z291" s="158">
        <v>0.65759999999999996</v>
      </c>
      <c r="AA291" s="158">
        <v>0.71589999999999998</v>
      </c>
      <c r="AB291" s="158">
        <v>0.8478</v>
      </c>
      <c r="AC291" s="158"/>
      <c r="AD291" s="181">
        <v>7481</v>
      </c>
      <c r="AE291" s="181" t="s">
        <v>84</v>
      </c>
      <c r="AF291" s="181">
        <v>2720</v>
      </c>
      <c r="AG291" s="181">
        <v>2897</v>
      </c>
      <c r="AH291" s="181">
        <v>827</v>
      </c>
      <c r="AI291" s="181" t="s">
        <v>84</v>
      </c>
      <c r="AJ291" s="181">
        <v>795</v>
      </c>
      <c r="AK291" s="181">
        <v>153</v>
      </c>
      <c r="AL291" s="181">
        <v>5550</v>
      </c>
    </row>
    <row r="292" spans="1:38" x14ac:dyDescent="0.25">
      <c r="A292" s="159" t="s">
        <v>7784</v>
      </c>
      <c r="B292" s="158">
        <v>0.76129999999999998</v>
      </c>
      <c r="C292" s="158" t="s">
        <v>84</v>
      </c>
      <c r="D292" s="158">
        <v>0.91700000000000004</v>
      </c>
      <c r="E292" s="158">
        <v>0.85880000000000001</v>
      </c>
      <c r="F292" s="158">
        <v>0.82210000000000005</v>
      </c>
      <c r="G292" s="158" t="s">
        <v>84</v>
      </c>
      <c r="H292" s="158">
        <v>0.3831</v>
      </c>
      <c r="I292" s="158" t="s">
        <v>84</v>
      </c>
      <c r="J292" s="158"/>
      <c r="K292" s="158"/>
      <c r="L292" s="158"/>
      <c r="M292" s="158">
        <v>0.73</v>
      </c>
      <c r="N292" s="158">
        <v>0.78959999999999997</v>
      </c>
      <c r="O292" s="158" t="s">
        <v>84</v>
      </c>
      <c r="P292" s="158" t="s">
        <v>84</v>
      </c>
      <c r="Q292" s="158">
        <v>0.86699999999999999</v>
      </c>
      <c r="R292" s="158">
        <v>0.94869999999999999</v>
      </c>
      <c r="S292" s="158">
        <v>0.80879999999999996</v>
      </c>
      <c r="T292" s="158">
        <v>0.89659999999999995</v>
      </c>
      <c r="U292" s="158">
        <v>0.72160000000000002</v>
      </c>
      <c r="V292" s="158">
        <v>0.88900000000000001</v>
      </c>
      <c r="W292" s="158" t="s">
        <v>84</v>
      </c>
      <c r="X292" s="158" t="s">
        <v>84</v>
      </c>
      <c r="Y292" s="158">
        <v>0.31569999999999998</v>
      </c>
      <c r="Z292" s="158">
        <v>0.4501</v>
      </c>
      <c r="AA292" s="158" t="s">
        <v>84</v>
      </c>
      <c r="AB292" s="158" t="s">
        <v>84</v>
      </c>
      <c r="AC292" s="158"/>
      <c r="AD292" s="181">
        <v>910</v>
      </c>
      <c r="AE292" s="181" t="s">
        <v>84</v>
      </c>
      <c r="AF292" s="181">
        <v>269</v>
      </c>
      <c r="AG292" s="181">
        <v>313</v>
      </c>
      <c r="AH292" s="181">
        <v>101</v>
      </c>
      <c r="AI292" s="181" t="s">
        <v>84</v>
      </c>
      <c r="AJ292" s="181">
        <v>203</v>
      </c>
      <c r="AK292" s="181" t="s">
        <v>84</v>
      </c>
      <c r="AL292" s="181">
        <v>1205</v>
      </c>
    </row>
    <row r="293" spans="1:38" x14ac:dyDescent="0.25">
      <c r="A293" s="159" t="s">
        <v>7785</v>
      </c>
      <c r="B293" s="158">
        <v>0.92649999999999999</v>
      </c>
      <c r="C293" s="158" t="s">
        <v>84</v>
      </c>
      <c r="D293" s="158">
        <v>0.95579999999999998</v>
      </c>
      <c r="E293" s="158">
        <v>0.95150000000000001</v>
      </c>
      <c r="F293" s="158">
        <v>0.92620000000000002</v>
      </c>
      <c r="G293" s="158" t="s">
        <v>84</v>
      </c>
      <c r="H293" s="158">
        <v>0.69130000000000003</v>
      </c>
      <c r="I293" s="158">
        <v>0.87549999999999994</v>
      </c>
      <c r="J293" s="158"/>
      <c r="K293" s="158"/>
      <c r="L293" s="158"/>
      <c r="M293" s="158">
        <v>0.91959999999999997</v>
      </c>
      <c r="N293" s="158">
        <v>0.93289999999999995</v>
      </c>
      <c r="O293" s="158" t="s">
        <v>84</v>
      </c>
      <c r="P293" s="158" t="s">
        <v>84</v>
      </c>
      <c r="Q293" s="158">
        <v>0.94630000000000003</v>
      </c>
      <c r="R293" s="158">
        <v>0.9637</v>
      </c>
      <c r="S293" s="158">
        <v>0.94159999999999999</v>
      </c>
      <c r="T293" s="158">
        <v>0.9597</v>
      </c>
      <c r="U293" s="158">
        <v>0.9022</v>
      </c>
      <c r="V293" s="158">
        <v>0.94440000000000002</v>
      </c>
      <c r="W293" s="158" t="s">
        <v>84</v>
      </c>
      <c r="X293" s="158" t="s">
        <v>84</v>
      </c>
      <c r="Y293" s="158">
        <v>0.6492</v>
      </c>
      <c r="Z293" s="158">
        <v>0.72950000000000004</v>
      </c>
      <c r="AA293" s="158">
        <v>0.81720000000000004</v>
      </c>
      <c r="AB293" s="158">
        <v>0.91610000000000003</v>
      </c>
      <c r="AC293" s="158"/>
      <c r="AD293" s="181">
        <v>6147</v>
      </c>
      <c r="AE293" s="181" t="s">
        <v>84</v>
      </c>
      <c r="AF293" s="181">
        <v>2379</v>
      </c>
      <c r="AG293" s="181">
        <v>2363</v>
      </c>
      <c r="AH293" s="181">
        <v>634</v>
      </c>
      <c r="AI293" s="181" t="s">
        <v>84</v>
      </c>
      <c r="AJ293" s="181">
        <v>514</v>
      </c>
      <c r="AK293" s="181">
        <v>181</v>
      </c>
      <c r="AL293" s="181">
        <v>3245</v>
      </c>
    </row>
    <row r="294" spans="1:38" x14ac:dyDescent="0.25">
      <c r="A294" s="159" t="s">
        <v>7786</v>
      </c>
      <c r="B294" s="158">
        <v>0.87350000000000005</v>
      </c>
      <c r="C294" s="158" t="s">
        <v>84</v>
      </c>
      <c r="D294" s="158">
        <v>0.93530000000000002</v>
      </c>
      <c r="E294" s="158">
        <v>0.90800000000000003</v>
      </c>
      <c r="F294" s="158">
        <v>0.89970000000000006</v>
      </c>
      <c r="G294" s="158" t="s">
        <v>84</v>
      </c>
      <c r="H294" s="158">
        <v>0.52290000000000003</v>
      </c>
      <c r="I294" s="158">
        <v>0.77729999999999999</v>
      </c>
      <c r="J294" s="158"/>
      <c r="K294" s="158"/>
      <c r="L294" s="158"/>
      <c r="M294" s="158">
        <v>0.86519999999999997</v>
      </c>
      <c r="N294" s="158">
        <v>0.88129999999999997</v>
      </c>
      <c r="O294" s="158" t="s">
        <v>84</v>
      </c>
      <c r="P294" s="158" t="s">
        <v>84</v>
      </c>
      <c r="Q294" s="158">
        <v>0.92400000000000004</v>
      </c>
      <c r="R294" s="158">
        <v>0.94499999999999995</v>
      </c>
      <c r="S294" s="158">
        <v>0.89570000000000005</v>
      </c>
      <c r="T294" s="158">
        <v>0.91879999999999995</v>
      </c>
      <c r="U294" s="158">
        <v>0.875</v>
      </c>
      <c r="V294" s="158">
        <v>0.91979999999999995</v>
      </c>
      <c r="W294" s="158" t="s">
        <v>84</v>
      </c>
      <c r="X294" s="158" t="s">
        <v>84</v>
      </c>
      <c r="Y294" s="158">
        <v>0.4869</v>
      </c>
      <c r="Z294" s="158">
        <v>0.5575</v>
      </c>
      <c r="AA294" s="158">
        <v>0.69989999999999997</v>
      </c>
      <c r="AB294" s="158">
        <v>0.83699999999999997</v>
      </c>
      <c r="AC294" s="158"/>
      <c r="AD294" s="181">
        <v>7481</v>
      </c>
      <c r="AE294" s="181" t="s">
        <v>84</v>
      </c>
      <c r="AF294" s="181">
        <v>2720</v>
      </c>
      <c r="AG294" s="181">
        <v>2897</v>
      </c>
      <c r="AH294" s="181">
        <v>827</v>
      </c>
      <c r="AI294" s="181" t="s">
        <v>84</v>
      </c>
      <c r="AJ294" s="181">
        <v>795</v>
      </c>
      <c r="AK294" s="181">
        <v>153</v>
      </c>
      <c r="AL294" s="181">
        <v>5550</v>
      </c>
    </row>
    <row r="295" spans="1:38" x14ac:dyDescent="0.25">
      <c r="A295" s="159" t="s">
        <v>7787</v>
      </c>
      <c r="B295" s="158">
        <v>0.67810000000000004</v>
      </c>
      <c r="C295" s="158" t="s">
        <v>84</v>
      </c>
      <c r="D295" s="158">
        <v>0.85909999999999997</v>
      </c>
      <c r="E295" s="158">
        <v>0.79220000000000002</v>
      </c>
      <c r="F295" s="158">
        <v>0.72709999999999997</v>
      </c>
      <c r="G295" s="158" t="s">
        <v>84</v>
      </c>
      <c r="H295" s="158">
        <v>0.25459999999999999</v>
      </c>
      <c r="I295" s="158" t="s">
        <v>84</v>
      </c>
      <c r="J295" s="158"/>
      <c r="K295" s="158"/>
      <c r="L295" s="158"/>
      <c r="M295" s="158">
        <v>0.64300000000000002</v>
      </c>
      <c r="N295" s="158">
        <v>0.71050000000000002</v>
      </c>
      <c r="O295" s="158" t="s">
        <v>84</v>
      </c>
      <c r="P295" s="158" t="s">
        <v>84</v>
      </c>
      <c r="Q295" s="158">
        <v>0.79810000000000003</v>
      </c>
      <c r="R295" s="158">
        <v>0.90280000000000005</v>
      </c>
      <c r="S295" s="158">
        <v>0.73340000000000005</v>
      </c>
      <c r="T295" s="158">
        <v>0.83950000000000002</v>
      </c>
      <c r="U295" s="158">
        <v>0.61419999999999997</v>
      </c>
      <c r="V295" s="158">
        <v>0.81189999999999996</v>
      </c>
      <c r="W295" s="158" t="s">
        <v>84</v>
      </c>
      <c r="X295" s="158" t="s">
        <v>84</v>
      </c>
      <c r="Y295" s="158">
        <v>0.19489999999999999</v>
      </c>
      <c r="Z295" s="158">
        <v>0.31850000000000001</v>
      </c>
      <c r="AA295" s="158" t="s">
        <v>84</v>
      </c>
      <c r="AB295" s="158" t="s">
        <v>84</v>
      </c>
      <c r="AC295" s="158"/>
      <c r="AD295" s="181">
        <v>910</v>
      </c>
      <c r="AE295" s="181" t="s">
        <v>84</v>
      </c>
      <c r="AF295" s="181">
        <v>269</v>
      </c>
      <c r="AG295" s="181">
        <v>313</v>
      </c>
      <c r="AH295" s="181">
        <v>101</v>
      </c>
      <c r="AI295" s="181" t="s">
        <v>84</v>
      </c>
      <c r="AJ295" s="181">
        <v>203</v>
      </c>
      <c r="AK295" s="181" t="s">
        <v>84</v>
      </c>
      <c r="AL295" s="181">
        <v>1205</v>
      </c>
    </row>
    <row r="296" spans="1:38" x14ac:dyDescent="0.25">
      <c r="A296" s="159" t="s">
        <v>7788</v>
      </c>
      <c r="B296" s="158">
        <v>0.89970000000000006</v>
      </c>
      <c r="C296" s="158" t="s">
        <v>84</v>
      </c>
      <c r="D296" s="158">
        <v>0.93030000000000002</v>
      </c>
      <c r="E296" s="158">
        <v>0.92520000000000002</v>
      </c>
      <c r="F296" s="158">
        <v>0.89780000000000004</v>
      </c>
      <c r="G296" s="158" t="s">
        <v>84</v>
      </c>
      <c r="H296" s="158">
        <v>0.65359999999999996</v>
      </c>
      <c r="I296" s="158">
        <v>0.86009999999999998</v>
      </c>
      <c r="J296" s="158"/>
      <c r="K296" s="158"/>
      <c r="L296" s="158"/>
      <c r="M296" s="158">
        <v>0.89170000000000005</v>
      </c>
      <c r="N296" s="158">
        <v>0.90720000000000001</v>
      </c>
      <c r="O296" s="158" t="s">
        <v>84</v>
      </c>
      <c r="P296" s="158" t="s">
        <v>84</v>
      </c>
      <c r="Q296" s="158">
        <v>0.91879999999999995</v>
      </c>
      <c r="R296" s="158">
        <v>0.94020000000000004</v>
      </c>
      <c r="S296" s="158">
        <v>0.91339999999999999</v>
      </c>
      <c r="T296" s="158">
        <v>0.9355</v>
      </c>
      <c r="U296" s="158">
        <v>0.87070000000000003</v>
      </c>
      <c r="V296" s="158">
        <v>0.91949999999999998</v>
      </c>
      <c r="W296" s="158" t="s">
        <v>84</v>
      </c>
      <c r="X296" s="158" t="s">
        <v>84</v>
      </c>
      <c r="Y296" s="158">
        <v>0.61040000000000005</v>
      </c>
      <c r="Z296" s="158">
        <v>0.69330000000000003</v>
      </c>
      <c r="AA296" s="158">
        <v>0.7994</v>
      </c>
      <c r="AB296" s="158">
        <v>0.90349999999999997</v>
      </c>
      <c r="AC296" s="158"/>
      <c r="AD296" s="181">
        <v>6147</v>
      </c>
      <c r="AE296" s="181" t="s">
        <v>84</v>
      </c>
      <c r="AF296" s="181">
        <v>2379</v>
      </c>
      <c r="AG296" s="181">
        <v>2363</v>
      </c>
      <c r="AH296" s="181">
        <v>634</v>
      </c>
      <c r="AI296" s="181" t="s">
        <v>84</v>
      </c>
      <c r="AJ296" s="181">
        <v>514</v>
      </c>
      <c r="AK296" s="181">
        <v>181</v>
      </c>
      <c r="AL296" s="181">
        <v>3245</v>
      </c>
    </row>
    <row r="297" spans="1:38" x14ac:dyDescent="0.25">
      <c r="A297" s="159" t="s">
        <v>7789</v>
      </c>
      <c r="B297" s="158">
        <v>0.84079999999999999</v>
      </c>
      <c r="C297" s="158" t="s">
        <v>84</v>
      </c>
      <c r="D297" s="158">
        <v>0.90469999999999995</v>
      </c>
      <c r="E297" s="158">
        <v>0.87609999999999999</v>
      </c>
      <c r="F297" s="158">
        <v>0.86439999999999995</v>
      </c>
      <c r="G297" s="158" t="s">
        <v>84</v>
      </c>
      <c r="H297" s="158">
        <v>0.47749999999999998</v>
      </c>
      <c r="I297" s="158">
        <v>0.76380000000000003</v>
      </c>
      <c r="J297" s="158"/>
      <c r="K297" s="158"/>
      <c r="L297" s="158"/>
      <c r="M297" s="158">
        <v>0.83160000000000001</v>
      </c>
      <c r="N297" s="158">
        <v>0.84960000000000002</v>
      </c>
      <c r="O297" s="158" t="s">
        <v>84</v>
      </c>
      <c r="P297" s="158" t="s">
        <v>84</v>
      </c>
      <c r="Q297" s="158">
        <v>0.89139999999999997</v>
      </c>
      <c r="R297" s="158">
        <v>0.91649999999999998</v>
      </c>
      <c r="S297" s="158">
        <v>0.86219999999999997</v>
      </c>
      <c r="T297" s="158">
        <v>0.88880000000000003</v>
      </c>
      <c r="U297" s="158">
        <v>0.83640000000000003</v>
      </c>
      <c r="V297" s="158">
        <v>0.88790000000000002</v>
      </c>
      <c r="W297" s="158" t="s">
        <v>84</v>
      </c>
      <c r="X297" s="158" t="s">
        <v>84</v>
      </c>
      <c r="Y297" s="158">
        <v>0.4415</v>
      </c>
      <c r="Z297" s="158">
        <v>0.51259999999999994</v>
      </c>
      <c r="AA297" s="158">
        <v>0.68410000000000004</v>
      </c>
      <c r="AB297" s="158">
        <v>0.82589999999999997</v>
      </c>
      <c r="AC297" s="158"/>
      <c r="AD297" s="181">
        <v>7481</v>
      </c>
      <c r="AE297" s="181" t="s">
        <v>84</v>
      </c>
      <c r="AF297" s="181">
        <v>2720</v>
      </c>
      <c r="AG297" s="181">
        <v>2897</v>
      </c>
      <c r="AH297" s="181">
        <v>827</v>
      </c>
      <c r="AI297" s="181" t="s">
        <v>84</v>
      </c>
      <c r="AJ297" s="181">
        <v>795</v>
      </c>
      <c r="AK297" s="181">
        <v>153</v>
      </c>
      <c r="AL297" s="181">
        <v>5550</v>
      </c>
    </row>
    <row r="298" spans="1:38" x14ac:dyDescent="0.25">
      <c r="A298" s="159" t="s">
        <v>7790</v>
      </c>
      <c r="B298" s="158">
        <v>0.64700000000000002</v>
      </c>
      <c r="C298" s="158" t="s">
        <v>84</v>
      </c>
      <c r="D298" s="158">
        <v>0.81779999999999997</v>
      </c>
      <c r="E298" s="158">
        <v>0.75890000000000002</v>
      </c>
      <c r="F298" s="158">
        <v>0.73440000000000005</v>
      </c>
      <c r="G298" s="158" t="s">
        <v>84</v>
      </c>
      <c r="H298" s="158">
        <v>0.221</v>
      </c>
      <c r="I298" s="158" t="s">
        <v>84</v>
      </c>
      <c r="J298" s="158"/>
      <c r="K298" s="158"/>
      <c r="L298" s="158"/>
      <c r="M298" s="158">
        <v>0.6099</v>
      </c>
      <c r="N298" s="158">
        <v>0.68159999999999998</v>
      </c>
      <c r="O298" s="158" t="s">
        <v>84</v>
      </c>
      <c r="P298" s="158" t="s">
        <v>84</v>
      </c>
      <c r="Q298" s="158">
        <v>0.74980000000000002</v>
      </c>
      <c r="R298" s="158">
        <v>0.86899999999999999</v>
      </c>
      <c r="S298" s="158">
        <v>0.69479999999999997</v>
      </c>
      <c r="T298" s="158">
        <v>0.81140000000000001</v>
      </c>
      <c r="U298" s="158">
        <v>0.61360000000000003</v>
      </c>
      <c r="V298" s="158">
        <v>0.82269999999999999</v>
      </c>
      <c r="W298" s="158" t="s">
        <v>84</v>
      </c>
      <c r="X298" s="158" t="s">
        <v>84</v>
      </c>
      <c r="Y298" s="158">
        <v>0.16350000000000001</v>
      </c>
      <c r="Z298" s="158">
        <v>0.28399999999999997</v>
      </c>
      <c r="AA298" s="158" t="s">
        <v>84</v>
      </c>
      <c r="AB298" s="158" t="s">
        <v>84</v>
      </c>
      <c r="AC298" s="158"/>
      <c r="AD298" s="181">
        <v>910</v>
      </c>
      <c r="AE298" s="181" t="s">
        <v>84</v>
      </c>
      <c r="AF298" s="181">
        <v>269</v>
      </c>
      <c r="AG298" s="181">
        <v>313</v>
      </c>
      <c r="AH298" s="181">
        <v>101</v>
      </c>
      <c r="AI298" s="181" t="s">
        <v>84</v>
      </c>
      <c r="AJ298" s="181">
        <v>203</v>
      </c>
      <c r="AK298" s="181" t="s">
        <v>84</v>
      </c>
      <c r="AL298" s="181">
        <v>1205</v>
      </c>
    </row>
    <row r="299" spans="1:38" x14ac:dyDescent="0.25">
      <c r="A299" s="159" t="s">
        <v>7791</v>
      </c>
      <c r="B299" s="158">
        <v>0.85319999999999996</v>
      </c>
      <c r="C299" s="158" t="s">
        <v>84</v>
      </c>
      <c r="D299" s="158">
        <v>0.8861</v>
      </c>
      <c r="E299" s="158">
        <v>0.90259999999999996</v>
      </c>
      <c r="F299" s="158">
        <v>0.85870000000000002</v>
      </c>
      <c r="G299" s="158" t="s">
        <v>84</v>
      </c>
      <c r="H299" s="158">
        <v>0.53580000000000005</v>
      </c>
      <c r="I299" s="158" t="s">
        <v>84</v>
      </c>
      <c r="J299" s="158"/>
      <c r="K299" s="158"/>
      <c r="L299" s="158"/>
      <c r="M299" s="158">
        <v>0.83030000000000004</v>
      </c>
      <c r="N299" s="158">
        <v>0.87319999999999998</v>
      </c>
      <c r="O299" s="158" t="s">
        <v>84</v>
      </c>
      <c r="P299" s="158" t="s">
        <v>84</v>
      </c>
      <c r="Q299" s="158">
        <v>0.84460000000000002</v>
      </c>
      <c r="R299" s="158">
        <v>0.91710000000000003</v>
      </c>
      <c r="S299" s="158">
        <v>0.87</v>
      </c>
      <c r="T299" s="158">
        <v>0.9274</v>
      </c>
      <c r="U299" s="158">
        <v>0.78490000000000004</v>
      </c>
      <c r="V299" s="158">
        <v>0.90859999999999996</v>
      </c>
      <c r="W299" s="158" t="s">
        <v>84</v>
      </c>
      <c r="X299" s="158" t="s">
        <v>84</v>
      </c>
      <c r="Y299" s="158">
        <v>0.4415</v>
      </c>
      <c r="Z299" s="158">
        <v>0.62109999999999999</v>
      </c>
      <c r="AA299" s="158" t="s">
        <v>84</v>
      </c>
      <c r="AB299" s="158" t="s">
        <v>84</v>
      </c>
      <c r="AC299" s="158"/>
      <c r="AD299" s="181">
        <v>1078</v>
      </c>
      <c r="AE299" s="181" t="s">
        <v>84</v>
      </c>
      <c r="AF299" s="181">
        <v>314</v>
      </c>
      <c r="AG299" s="181">
        <v>436</v>
      </c>
      <c r="AH299" s="181">
        <v>131</v>
      </c>
      <c r="AI299" s="181" t="s">
        <v>84</v>
      </c>
      <c r="AJ299" s="181">
        <v>118</v>
      </c>
      <c r="AK299" s="181" t="s">
        <v>84</v>
      </c>
      <c r="AL299" s="181">
        <v>592</v>
      </c>
    </row>
    <row r="300" spans="1:38" x14ac:dyDescent="0.25">
      <c r="A300" s="159" t="s">
        <v>7792</v>
      </c>
      <c r="B300" s="158">
        <v>0.58069999999999999</v>
      </c>
      <c r="C300" s="158" t="s">
        <v>84</v>
      </c>
      <c r="D300" s="158">
        <v>0.63739999999999997</v>
      </c>
      <c r="E300" s="158">
        <v>0.68430000000000002</v>
      </c>
      <c r="F300" s="158" t="s">
        <v>84</v>
      </c>
      <c r="G300" s="158" t="s">
        <v>84</v>
      </c>
      <c r="H300" s="158" t="s">
        <v>84</v>
      </c>
      <c r="I300" s="158" t="s">
        <v>84</v>
      </c>
      <c r="J300" s="158"/>
      <c r="K300" s="158"/>
      <c r="L300" s="158"/>
      <c r="M300" s="158">
        <v>0.53210000000000002</v>
      </c>
      <c r="N300" s="158">
        <v>0.626</v>
      </c>
      <c r="O300" s="158" t="s">
        <v>84</v>
      </c>
      <c r="P300" s="158" t="s">
        <v>84</v>
      </c>
      <c r="Q300" s="158">
        <v>0.53069999999999995</v>
      </c>
      <c r="R300" s="158">
        <v>0.72609999999999997</v>
      </c>
      <c r="S300" s="158">
        <v>0.60640000000000005</v>
      </c>
      <c r="T300" s="158">
        <v>0.74990000000000001</v>
      </c>
      <c r="U300" s="158" t="s">
        <v>84</v>
      </c>
      <c r="V300" s="158" t="s">
        <v>84</v>
      </c>
      <c r="W300" s="158" t="s">
        <v>84</v>
      </c>
      <c r="X300" s="158" t="s">
        <v>84</v>
      </c>
      <c r="Y300" s="158" t="s">
        <v>84</v>
      </c>
      <c r="Z300" s="158" t="s">
        <v>84</v>
      </c>
      <c r="AA300" s="158" t="s">
        <v>84</v>
      </c>
      <c r="AB300" s="158" t="s">
        <v>84</v>
      </c>
      <c r="AC300" s="158"/>
      <c r="AD300" s="181">
        <v>456</v>
      </c>
      <c r="AE300" s="181" t="s">
        <v>84</v>
      </c>
      <c r="AF300" s="181">
        <v>100</v>
      </c>
      <c r="AG300" s="181">
        <v>178</v>
      </c>
      <c r="AH300" s="181" t="s">
        <v>84</v>
      </c>
      <c r="AI300" s="181" t="s">
        <v>84</v>
      </c>
      <c r="AJ300" s="181" t="s">
        <v>84</v>
      </c>
      <c r="AK300" s="181" t="s">
        <v>84</v>
      </c>
      <c r="AL300" s="181">
        <v>443</v>
      </c>
    </row>
    <row r="301" spans="1:38" x14ac:dyDescent="0.25">
      <c r="A301" s="159" t="s">
        <v>7793</v>
      </c>
      <c r="B301" s="158">
        <v>0.98270000000000002</v>
      </c>
      <c r="C301" s="158" t="s">
        <v>84</v>
      </c>
      <c r="D301" s="158">
        <v>1.0004</v>
      </c>
      <c r="E301" s="158">
        <v>0.99109999999999998</v>
      </c>
      <c r="F301" s="158">
        <v>0.98509999999999998</v>
      </c>
      <c r="G301" s="158" t="s">
        <v>84</v>
      </c>
      <c r="H301" s="158">
        <v>0.89019999999999999</v>
      </c>
      <c r="I301" s="158" t="s">
        <v>84</v>
      </c>
      <c r="J301" s="158"/>
      <c r="K301" s="158"/>
      <c r="L301" s="158"/>
      <c r="M301" s="158">
        <v>0.9728</v>
      </c>
      <c r="N301" s="158">
        <v>0.98899999999999999</v>
      </c>
      <c r="O301" s="158" t="s">
        <v>84</v>
      </c>
      <c r="P301" s="158" t="s">
        <v>84</v>
      </c>
      <c r="Q301" s="158">
        <v>1.0004</v>
      </c>
      <c r="R301" s="158">
        <v>1.0004</v>
      </c>
      <c r="S301" s="158">
        <v>0.97570000000000001</v>
      </c>
      <c r="T301" s="158">
        <v>0.99680000000000002</v>
      </c>
      <c r="U301" s="158">
        <v>0.93969999999999998</v>
      </c>
      <c r="V301" s="158">
        <v>0.99639999999999995</v>
      </c>
      <c r="W301" s="158" t="s">
        <v>84</v>
      </c>
      <c r="X301" s="158" t="s">
        <v>84</v>
      </c>
      <c r="Y301" s="158">
        <v>0.81820000000000004</v>
      </c>
      <c r="Z301" s="158">
        <v>0.93469999999999998</v>
      </c>
      <c r="AA301" s="158" t="s">
        <v>84</v>
      </c>
      <c r="AB301" s="158" t="s">
        <v>84</v>
      </c>
      <c r="AC301" s="158"/>
      <c r="AD301" s="181">
        <v>1078</v>
      </c>
      <c r="AE301" s="181" t="s">
        <v>84</v>
      </c>
      <c r="AF301" s="181">
        <v>314</v>
      </c>
      <c r="AG301" s="181">
        <v>436</v>
      </c>
      <c r="AH301" s="181">
        <v>131</v>
      </c>
      <c r="AI301" s="181" t="s">
        <v>84</v>
      </c>
      <c r="AJ301" s="181">
        <v>118</v>
      </c>
      <c r="AK301" s="181" t="s">
        <v>84</v>
      </c>
      <c r="AL301" s="181">
        <v>592</v>
      </c>
    </row>
    <row r="302" spans="1:38" x14ac:dyDescent="0.25">
      <c r="A302" s="159" t="s">
        <v>7794</v>
      </c>
      <c r="B302" s="158">
        <v>0.89929999999999999</v>
      </c>
      <c r="C302" s="158" t="s">
        <v>84</v>
      </c>
      <c r="D302" s="158">
        <v>1.0024999999999999</v>
      </c>
      <c r="E302" s="158">
        <v>0.93500000000000005</v>
      </c>
      <c r="F302" s="158" t="s">
        <v>84</v>
      </c>
      <c r="G302" s="158" t="s">
        <v>84</v>
      </c>
      <c r="H302" s="158" t="s">
        <v>84</v>
      </c>
      <c r="I302" s="158" t="s">
        <v>84</v>
      </c>
      <c r="J302" s="158"/>
      <c r="K302" s="158"/>
      <c r="L302" s="158"/>
      <c r="M302" s="158">
        <v>0.86739999999999995</v>
      </c>
      <c r="N302" s="158">
        <v>0.92390000000000005</v>
      </c>
      <c r="O302" s="158" t="s">
        <v>84</v>
      </c>
      <c r="P302" s="158" t="s">
        <v>84</v>
      </c>
      <c r="Q302" s="158">
        <v>1.0024999999999999</v>
      </c>
      <c r="R302" s="158">
        <v>1.0024999999999999</v>
      </c>
      <c r="S302" s="158">
        <v>0.8861</v>
      </c>
      <c r="T302" s="158">
        <v>0.96340000000000003</v>
      </c>
      <c r="U302" s="158" t="s">
        <v>84</v>
      </c>
      <c r="V302" s="158" t="s">
        <v>84</v>
      </c>
      <c r="W302" s="158" t="s">
        <v>84</v>
      </c>
      <c r="X302" s="158" t="s">
        <v>84</v>
      </c>
      <c r="Y302" s="158" t="s">
        <v>84</v>
      </c>
      <c r="Z302" s="158" t="s">
        <v>84</v>
      </c>
      <c r="AA302" s="158" t="s">
        <v>84</v>
      </c>
      <c r="AB302" s="158" t="s">
        <v>84</v>
      </c>
      <c r="AC302" s="158"/>
      <c r="AD302" s="181">
        <v>456</v>
      </c>
      <c r="AE302" s="181" t="s">
        <v>84</v>
      </c>
      <c r="AF302" s="181">
        <v>100</v>
      </c>
      <c r="AG302" s="181">
        <v>178</v>
      </c>
      <c r="AH302" s="181" t="s">
        <v>84</v>
      </c>
      <c r="AI302" s="181" t="s">
        <v>84</v>
      </c>
      <c r="AJ302" s="181" t="s">
        <v>84</v>
      </c>
      <c r="AK302" s="181" t="s">
        <v>84</v>
      </c>
      <c r="AL302" s="181">
        <v>443</v>
      </c>
    </row>
    <row r="303" spans="1:38" x14ac:dyDescent="0.25">
      <c r="A303" s="159" t="s">
        <v>7795</v>
      </c>
      <c r="B303" s="158">
        <v>0.76160000000000005</v>
      </c>
      <c r="C303" s="158" t="s">
        <v>84</v>
      </c>
      <c r="D303" s="158">
        <v>0.77729999999999999</v>
      </c>
      <c r="E303" s="158">
        <v>0.82499999999999996</v>
      </c>
      <c r="F303" s="158">
        <v>0.74019999999999997</v>
      </c>
      <c r="G303" s="158" t="s">
        <v>84</v>
      </c>
      <c r="H303" s="158">
        <v>0.47489999999999999</v>
      </c>
      <c r="I303" s="158" t="s">
        <v>84</v>
      </c>
      <c r="J303" s="158"/>
      <c r="K303" s="158"/>
      <c r="L303" s="158"/>
      <c r="M303" s="158">
        <v>0.73409999999999997</v>
      </c>
      <c r="N303" s="158">
        <v>0.78669999999999995</v>
      </c>
      <c r="O303" s="158" t="s">
        <v>84</v>
      </c>
      <c r="P303" s="158" t="s">
        <v>84</v>
      </c>
      <c r="Q303" s="158">
        <v>0.72489999999999999</v>
      </c>
      <c r="R303" s="158">
        <v>0.82099999999999995</v>
      </c>
      <c r="S303" s="158">
        <v>0.78420000000000001</v>
      </c>
      <c r="T303" s="158">
        <v>0.85880000000000001</v>
      </c>
      <c r="U303" s="158">
        <v>0.65290000000000004</v>
      </c>
      <c r="V303" s="158">
        <v>0.80879999999999996</v>
      </c>
      <c r="W303" s="158" t="s">
        <v>84</v>
      </c>
      <c r="X303" s="158" t="s">
        <v>84</v>
      </c>
      <c r="Y303" s="158">
        <v>0.38140000000000002</v>
      </c>
      <c r="Z303" s="158">
        <v>0.5625</v>
      </c>
      <c r="AA303" s="158" t="s">
        <v>84</v>
      </c>
      <c r="AB303" s="158" t="s">
        <v>84</v>
      </c>
      <c r="AC303" s="158"/>
      <c r="AD303" s="181">
        <v>1078</v>
      </c>
      <c r="AE303" s="181" t="s">
        <v>84</v>
      </c>
      <c r="AF303" s="181">
        <v>314</v>
      </c>
      <c r="AG303" s="181">
        <v>436</v>
      </c>
      <c r="AH303" s="181">
        <v>131</v>
      </c>
      <c r="AI303" s="181" t="s">
        <v>84</v>
      </c>
      <c r="AJ303" s="181">
        <v>118</v>
      </c>
      <c r="AK303" s="181" t="s">
        <v>84</v>
      </c>
      <c r="AL303" s="181">
        <v>592</v>
      </c>
    </row>
    <row r="304" spans="1:38" x14ac:dyDescent="0.25">
      <c r="A304" s="159" t="s">
        <v>7796</v>
      </c>
      <c r="B304" s="158">
        <v>0.47310000000000002</v>
      </c>
      <c r="C304" s="158" t="s">
        <v>84</v>
      </c>
      <c r="D304" s="158">
        <v>0.44850000000000001</v>
      </c>
      <c r="E304" s="158">
        <v>0.59019999999999995</v>
      </c>
      <c r="F304" s="158" t="s">
        <v>84</v>
      </c>
      <c r="G304" s="158" t="s">
        <v>84</v>
      </c>
      <c r="H304" s="158" t="s">
        <v>84</v>
      </c>
      <c r="I304" s="158" t="s">
        <v>84</v>
      </c>
      <c r="J304" s="158"/>
      <c r="K304" s="158"/>
      <c r="L304" s="158"/>
      <c r="M304" s="158">
        <v>0.42299999999999999</v>
      </c>
      <c r="N304" s="158">
        <v>0.52149999999999996</v>
      </c>
      <c r="O304" s="158" t="s">
        <v>84</v>
      </c>
      <c r="P304" s="158" t="s">
        <v>84</v>
      </c>
      <c r="Q304" s="158">
        <v>0.34110000000000001</v>
      </c>
      <c r="R304" s="158">
        <v>0.55010000000000003</v>
      </c>
      <c r="S304" s="158">
        <v>0.50700000000000001</v>
      </c>
      <c r="T304" s="158">
        <v>0.66420000000000001</v>
      </c>
      <c r="U304" s="158" t="s">
        <v>84</v>
      </c>
      <c r="V304" s="158" t="s">
        <v>84</v>
      </c>
      <c r="W304" s="158" t="s">
        <v>84</v>
      </c>
      <c r="X304" s="158" t="s">
        <v>84</v>
      </c>
      <c r="Y304" s="158" t="s">
        <v>84</v>
      </c>
      <c r="Z304" s="158" t="s">
        <v>84</v>
      </c>
      <c r="AA304" s="158" t="s">
        <v>84</v>
      </c>
      <c r="AB304" s="158" t="s">
        <v>84</v>
      </c>
      <c r="AC304" s="158"/>
      <c r="AD304" s="181">
        <v>456</v>
      </c>
      <c r="AE304" s="181" t="s">
        <v>84</v>
      </c>
      <c r="AF304" s="181">
        <v>100</v>
      </c>
      <c r="AG304" s="181">
        <v>178</v>
      </c>
      <c r="AH304" s="181" t="s">
        <v>84</v>
      </c>
      <c r="AI304" s="181" t="s">
        <v>84</v>
      </c>
      <c r="AJ304" s="181" t="s">
        <v>84</v>
      </c>
      <c r="AK304" s="181" t="s">
        <v>84</v>
      </c>
      <c r="AL304" s="181">
        <v>443</v>
      </c>
    </row>
    <row r="305" spans="1:38" x14ac:dyDescent="0.25">
      <c r="A305" s="159" t="s">
        <v>7797</v>
      </c>
      <c r="B305" s="158">
        <v>0.70960000000000001</v>
      </c>
      <c r="C305" s="158" t="s">
        <v>84</v>
      </c>
      <c r="D305" s="158">
        <v>0.72809999999999997</v>
      </c>
      <c r="E305" s="158">
        <v>0.76549999999999996</v>
      </c>
      <c r="F305" s="158">
        <v>0.69789999999999996</v>
      </c>
      <c r="G305" s="158" t="s">
        <v>84</v>
      </c>
      <c r="H305" s="158">
        <v>0.42449999999999999</v>
      </c>
      <c r="I305" s="158" t="s">
        <v>84</v>
      </c>
      <c r="J305" s="158"/>
      <c r="K305" s="158"/>
      <c r="L305" s="158"/>
      <c r="M305" s="158">
        <v>0.67959999999999998</v>
      </c>
      <c r="N305" s="158">
        <v>0.73729999999999996</v>
      </c>
      <c r="O305" s="158" t="s">
        <v>84</v>
      </c>
      <c r="P305" s="158" t="s">
        <v>84</v>
      </c>
      <c r="Q305" s="158">
        <v>0.6704</v>
      </c>
      <c r="R305" s="158">
        <v>0.77749999999999997</v>
      </c>
      <c r="S305" s="158">
        <v>0.71940000000000004</v>
      </c>
      <c r="T305" s="158">
        <v>0.80520000000000003</v>
      </c>
      <c r="U305" s="158">
        <v>0.60629999999999995</v>
      </c>
      <c r="V305" s="158">
        <v>0.77210000000000001</v>
      </c>
      <c r="W305" s="158" t="s">
        <v>84</v>
      </c>
      <c r="X305" s="158" t="s">
        <v>84</v>
      </c>
      <c r="Y305" s="158">
        <v>0.33150000000000002</v>
      </c>
      <c r="Z305" s="158">
        <v>0.51429999999999998</v>
      </c>
      <c r="AA305" s="158" t="s">
        <v>84</v>
      </c>
      <c r="AB305" s="158" t="s">
        <v>84</v>
      </c>
      <c r="AC305" s="158"/>
      <c r="AD305" s="181">
        <v>1078</v>
      </c>
      <c r="AE305" s="181" t="s">
        <v>84</v>
      </c>
      <c r="AF305" s="181">
        <v>314</v>
      </c>
      <c r="AG305" s="181">
        <v>436</v>
      </c>
      <c r="AH305" s="181">
        <v>131</v>
      </c>
      <c r="AI305" s="181" t="s">
        <v>84</v>
      </c>
      <c r="AJ305" s="181">
        <v>118</v>
      </c>
      <c r="AK305" s="181" t="s">
        <v>84</v>
      </c>
      <c r="AL305" s="181">
        <v>592</v>
      </c>
    </row>
    <row r="306" spans="1:38" x14ac:dyDescent="0.25">
      <c r="A306" s="159" t="s">
        <v>7798</v>
      </c>
      <c r="B306" s="158">
        <v>0.3911</v>
      </c>
      <c r="C306" s="158" t="s">
        <v>84</v>
      </c>
      <c r="D306" s="158">
        <v>0.34399999999999997</v>
      </c>
      <c r="E306" s="158">
        <v>0.4914</v>
      </c>
      <c r="F306" s="158" t="s">
        <v>84</v>
      </c>
      <c r="G306" s="158" t="s">
        <v>84</v>
      </c>
      <c r="H306" s="158" t="s">
        <v>84</v>
      </c>
      <c r="I306" s="158" t="s">
        <v>84</v>
      </c>
      <c r="J306" s="158"/>
      <c r="K306" s="158"/>
      <c r="L306" s="158"/>
      <c r="M306" s="158">
        <v>0.34029999999999999</v>
      </c>
      <c r="N306" s="158">
        <v>0.44159999999999999</v>
      </c>
      <c r="O306" s="158" t="s">
        <v>84</v>
      </c>
      <c r="P306" s="158" t="s">
        <v>84</v>
      </c>
      <c r="Q306" s="158">
        <v>0.23830000000000001</v>
      </c>
      <c r="R306" s="158">
        <v>0.45200000000000001</v>
      </c>
      <c r="S306" s="158">
        <v>0.4052</v>
      </c>
      <c r="T306" s="158">
        <v>0.57179999999999997</v>
      </c>
      <c r="U306" s="158" t="s">
        <v>84</v>
      </c>
      <c r="V306" s="158" t="s">
        <v>84</v>
      </c>
      <c r="W306" s="158" t="s">
        <v>84</v>
      </c>
      <c r="X306" s="158" t="s">
        <v>84</v>
      </c>
      <c r="Y306" s="158" t="s">
        <v>84</v>
      </c>
      <c r="Z306" s="158" t="s">
        <v>84</v>
      </c>
      <c r="AA306" s="158" t="s">
        <v>84</v>
      </c>
      <c r="AB306" s="158" t="s">
        <v>84</v>
      </c>
      <c r="AC306" s="158"/>
      <c r="AD306" s="181">
        <v>456</v>
      </c>
      <c r="AE306" s="181" t="s">
        <v>84</v>
      </c>
      <c r="AF306" s="181">
        <v>100</v>
      </c>
      <c r="AG306" s="181">
        <v>178</v>
      </c>
      <c r="AH306" s="181" t="s">
        <v>84</v>
      </c>
      <c r="AI306" s="181" t="s">
        <v>84</v>
      </c>
      <c r="AJ306" s="181" t="s">
        <v>84</v>
      </c>
      <c r="AK306" s="181" t="s">
        <v>84</v>
      </c>
      <c r="AL306" s="181">
        <v>443</v>
      </c>
    </row>
    <row r="307" spans="1:38" x14ac:dyDescent="0.25">
      <c r="A307" s="159" t="s">
        <v>7799</v>
      </c>
      <c r="B307" s="158">
        <v>0.95650000000000002</v>
      </c>
      <c r="C307" s="158" t="s">
        <v>84</v>
      </c>
      <c r="D307" s="158">
        <v>0.99150000000000005</v>
      </c>
      <c r="E307" s="158">
        <v>0.98029999999999995</v>
      </c>
      <c r="F307" s="158">
        <v>0.9476</v>
      </c>
      <c r="G307" s="158" t="s">
        <v>84</v>
      </c>
      <c r="H307" s="158">
        <v>0.76349999999999996</v>
      </c>
      <c r="I307" s="158" t="s">
        <v>84</v>
      </c>
      <c r="J307" s="158"/>
      <c r="K307" s="158"/>
      <c r="L307" s="158"/>
      <c r="M307" s="158">
        <v>0.94230000000000003</v>
      </c>
      <c r="N307" s="158">
        <v>0.96719999999999995</v>
      </c>
      <c r="O307" s="158" t="s">
        <v>84</v>
      </c>
      <c r="P307" s="158" t="s">
        <v>84</v>
      </c>
      <c r="Q307" s="158">
        <v>0.96989999999999998</v>
      </c>
      <c r="R307" s="158">
        <v>0.99760000000000004</v>
      </c>
      <c r="S307" s="158">
        <v>0.96130000000000004</v>
      </c>
      <c r="T307" s="158">
        <v>0.99</v>
      </c>
      <c r="U307" s="158">
        <v>0.89170000000000005</v>
      </c>
      <c r="V307" s="158">
        <v>0.97509999999999997</v>
      </c>
      <c r="W307" s="158" t="s">
        <v>84</v>
      </c>
      <c r="X307" s="158" t="s">
        <v>84</v>
      </c>
      <c r="Y307" s="158">
        <v>0.67600000000000005</v>
      </c>
      <c r="Z307" s="158">
        <v>0.83040000000000003</v>
      </c>
      <c r="AA307" s="158" t="s">
        <v>84</v>
      </c>
      <c r="AB307" s="158" t="s">
        <v>84</v>
      </c>
      <c r="AC307" s="158"/>
      <c r="AD307" s="181">
        <v>1078</v>
      </c>
      <c r="AE307" s="181" t="s">
        <v>84</v>
      </c>
      <c r="AF307" s="181">
        <v>314</v>
      </c>
      <c r="AG307" s="181">
        <v>436</v>
      </c>
      <c r="AH307" s="181">
        <v>131</v>
      </c>
      <c r="AI307" s="181" t="s">
        <v>84</v>
      </c>
      <c r="AJ307" s="181">
        <v>118</v>
      </c>
      <c r="AK307" s="181" t="s">
        <v>84</v>
      </c>
      <c r="AL307" s="181">
        <v>592</v>
      </c>
    </row>
    <row r="308" spans="1:38" x14ac:dyDescent="0.25">
      <c r="A308" s="159" t="s">
        <v>7800</v>
      </c>
      <c r="B308" s="158">
        <v>0.80449999999999999</v>
      </c>
      <c r="C308" s="158" t="s">
        <v>84</v>
      </c>
      <c r="D308" s="158">
        <v>0.92669999999999997</v>
      </c>
      <c r="E308" s="158">
        <v>0.85499999999999998</v>
      </c>
      <c r="F308" s="158" t="s">
        <v>84</v>
      </c>
      <c r="G308" s="158" t="s">
        <v>84</v>
      </c>
      <c r="H308" s="158" t="s">
        <v>84</v>
      </c>
      <c r="I308" s="158" t="s">
        <v>84</v>
      </c>
      <c r="J308" s="158"/>
      <c r="K308" s="158"/>
      <c r="L308" s="158"/>
      <c r="M308" s="158">
        <v>0.76419999999999999</v>
      </c>
      <c r="N308" s="158">
        <v>0.8387</v>
      </c>
      <c r="O308" s="158" t="s">
        <v>84</v>
      </c>
      <c r="P308" s="158" t="s">
        <v>84</v>
      </c>
      <c r="Q308" s="158">
        <v>0.84970000000000001</v>
      </c>
      <c r="R308" s="158">
        <v>0.96509999999999996</v>
      </c>
      <c r="S308" s="158">
        <v>0.7923</v>
      </c>
      <c r="T308" s="158">
        <v>0.9</v>
      </c>
      <c r="U308" s="158" t="s">
        <v>84</v>
      </c>
      <c r="V308" s="158" t="s">
        <v>84</v>
      </c>
      <c r="W308" s="158" t="s">
        <v>84</v>
      </c>
      <c r="X308" s="158" t="s">
        <v>84</v>
      </c>
      <c r="Y308" s="158" t="s">
        <v>84</v>
      </c>
      <c r="Z308" s="158" t="s">
        <v>84</v>
      </c>
      <c r="AA308" s="158" t="s">
        <v>84</v>
      </c>
      <c r="AB308" s="158" t="s">
        <v>84</v>
      </c>
      <c r="AC308" s="158"/>
      <c r="AD308" s="181">
        <v>456</v>
      </c>
      <c r="AE308" s="181" t="s">
        <v>84</v>
      </c>
      <c r="AF308" s="181">
        <v>100</v>
      </c>
      <c r="AG308" s="181">
        <v>178</v>
      </c>
      <c r="AH308" s="181" t="s">
        <v>84</v>
      </c>
      <c r="AI308" s="181" t="s">
        <v>84</v>
      </c>
      <c r="AJ308" s="181" t="s">
        <v>84</v>
      </c>
      <c r="AK308" s="181" t="s">
        <v>84</v>
      </c>
      <c r="AL308" s="181">
        <v>443</v>
      </c>
    </row>
    <row r="309" spans="1:38" x14ac:dyDescent="0.25">
      <c r="A309" s="159" t="s">
        <v>7801</v>
      </c>
      <c r="B309" s="158">
        <v>0.91559999999999997</v>
      </c>
      <c r="C309" s="158" t="s">
        <v>84</v>
      </c>
      <c r="D309" s="158">
        <v>0.95120000000000005</v>
      </c>
      <c r="E309" s="158">
        <v>0.94450000000000001</v>
      </c>
      <c r="F309" s="158">
        <v>0.92569999999999997</v>
      </c>
      <c r="G309" s="158" t="s">
        <v>84</v>
      </c>
      <c r="H309" s="158">
        <v>0.6623</v>
      </c>
      <c r="I309" s="158" t="s">
        <v>84</v>
      </c>
      <c r="J309" s="158"/>
      <c r="K309" s="158"/>
      <c r="L309" s="158"/>
      <c r="M309" s="158">
        <v>0.89710000000000001</v>
      </c>
      <c r="N309" s="158">
        <v>0.93089999999999995</v>
      </c>
      <c r="O309" s="158" t="s">
        <v>84</v>
      </c>
      <c r="P309" s="158" t="s">
        <v>84</v>
      </c>
      <c r="Q309" s="158">
        <v>0.91979999999999995</v>
      </c>
      <c r="R309" s="158">
        <v>0.97040000000000004</v>
      </c>
      <c r="S309" s="158">
        <v>0.91800000000000004</v>
      </c>
      <c r="T309" s="158">
        <v>0.9627</v>
      </c>
      <c r="U309" s="158">
        <v>0.86399999999999999</v>
      </c>
      <c r="V309" s="158">
        <v>0.96</v>
      </c>
      <c r="W309" s="158" t="s">
        <v>84</v>
      </c>
      <c r="X309" s="158" t="s">
        <v>84</v>
      </c>
      <c r="Y309" s="158">
        <v>0.56910000000000005</v>
      </c>
      <c r="Z309" s="158">
        <v>0.74</v>
      </c>
      <c r="AA309" s="158" t="s">
        <v>84</v>
      </c>
      <c r="AB309" s="158" t="s">
        <v>84</v>
      </c>
      <c r="AC309" s="158"/>
      <c r="AD309" s="181">
        <v>1078</v>
      </c>
      <c r="AE309" s="181" t="s">
        <v>84</v>
      </c>
      <c r="AF309" s="181">
        <v>314</v>
      </c>
      <c r="AG309" s="181">
        <v>436</v>
      </c>
      <c r="AH309" s="181">
        <v>131</v>
      </c>
      <c r="AI309" s="181" t="s">
        <v>84</v>
      </c>
      <c r="AJ309" s="181">
        <v>118</v>
      </c>
      <c r="AK309" s="181" t="s">
        <v>84</v>
      </c>
      <c r="AL309" s="181">
        <v>592</v>
      </c>
    </row>
    <row r="310" spans="1:38" x14ac:dyDescent="0.25">
      <c r="A310" s="159" t="s">
        <v>7802</v>
      </c>
      <c r="B310" s="158">
        <v>0.69930000000000003</v>
      </c>
      <c r="C310" s="158" t="s">
        <v>84</v>
      </c>
      <c r="D310" s="158">
        <v>0.81140000000000001</v>
      </c>
      <c r="E310" s="158">
        <v>0.77059999999999995</v>
      </c>
      <c r="F310" s="158" t="s">
        <v>84</v>
      </c>
      <c r="G310" s="158" t="s">
        <v>84</v>
      </c>
      <c r="H310" s="158" t="s">
        <v>84</v>
      </c>
      <c r="I310" s="158" t="s">
        <v>84</v>
      </c>
      <c r="J310" s="158"/>
      <c r="K310" s="158"/>
      <c r="L310" s="158"/>
      <c r="M310" s="158">
        <v>0.65369999999999995</v>
      </c>
      <c r="N310" s="158">
        <v>0.74009999999999998</v>
      </c>
      <c r="O310" s="158" t="s">
        <v>84</v>
      </c>
      <c r="P310" s="158" t="s">
        <v>84</v>
      </c>
      <c r="Q310" s="158">
        <v>0.71579999999999999</v>
      </c>
      <c r="R310" s="158">
        <v>0.87760000000000005</v>
      </c>
      <c r="S310" s="158">
        <v>0.69889999999999997</v>
      </c>
      <c r="T310" s="158">
        <v>0.82730000000000004</v>
      </c>
      <c r="U310" s="158" t="s">
        <v>84</v>
      </c>
      <c r="V310" s="158" t="s">
        <v>84</v>
      </c>
      <c r="W310" s="158" t="s">
        <v>84</v>
      </c>
      <c r="X310" s="158" t="s">
        <v>84</v>
      </c>
      <c r="Y310" s="158" t="s">
        <v>84</v>
      </c>
      <c r="Z310" s="158" t="s">
        <v>84</v>
      </c>
      <c r="AA310" s="158" t="s">
        <v>84</v>
      </c>
      <c r="AB310" s="158" t="s">
        <v>84</v>
      </c>
      <c r="AC310" s="158"/>
      <c r="AD310" s="181">
        <v>456</v>
      </c>
      <c r="AE310" s="181" t="s">
        <v>84</v>
      </c>
      <c r="AF310" s="181">
        <v>100</v>
      </c>
      <c r="AG310" s="181">
        <v>178</v>
      </c>
      <c r="AH310" s="181" t="s">
        <v>84</v>
      </c>
      <c r="AI310" s="181" t="s">
        <v>84</v>
      </c>
      <c r="AJ310" s="181" t="s">
        <v>84</v>
      </c>
      <c r="AK310" s="181" t="s">
        <v>84</v>
      </c>
      <c r="AL310" s="181">
        <v>443</v>
      </c>
    </row>
    <row r="311" spans="1:38" x14ac:dyDescent="0.25">
      <c r="A311" s="159" t="s">
        <v>7803</v>
      </c>
      <c r="B311" s="158">
        <v>0.88859999999999995</v>
      </c>
      <c r="C311" s="158" t="s">
        <v>84</v>
      </c>
      <c r="D311" s="158">
        <v>0.92020000000000002</v>
      </c>
      <c r="E311" s="158">
        <v>0.92710000000000004</v>
      </c>
      <c r="F311" s="158">
        <v>0.90369999999999995</v>
      </c>
      <c r="G311" s="158" t="s">
        <v>84</v>
      </c>
      <c r="H311" s="158">
        <v>0.59489999999999998</v>
      </c>
      <c r="I311" s="158" t="s">
        <v>84</v>
      </c>
      <c r="J311" s="158"/>
      <c r="K311" s="158"/>
      <c r="L311" s="158"/>
      <c r="M311" s="158">
        <v>0.86799999999999999</v>
      </c>
      <c r="N311" s="158">
        <v>0.90620000000000001</v>
      </c>
      <c r="O311" s="158" t="s">
        <v>84</v>
      </c>
      <c r="P311" s="158" t="s">
        <v>84</v>
      </c>
      <c r="Q311" s="158">
        <v>0.88339999999999996</v>
      </c>
      <c r="R311" s="158">
        <v>0.94579999999999997</v>
      </c>
      <c r="S311" s="158">
        <v>0.89759999999999995</v>
      </c>
      <c r="T311" s="158">
        <v>0.94830000000000003</v>
      </c>
      <c r="U311" s="158">
        <v>0.83730000000000004</v>
      </c>
      <c r="V311" s="158">
        <v>0.94389999999999996</v>
      </c>
      <c r="W311" s="158" t="s">
        <v>84</v>
      </c>
      <c r="X311" s="158" t="s">
        <v>84</v>
      </c>
      <c r="Y311" s="158">
        <v>0.50039999999999996</v>
      </c>
      <c r="Z311" s="158">
        <v>0.6774</v>
      </c>
      <c r="AA311" s="158" t="s">
        <v>84</v>
      </c>
      <c r="AB311" s="158" t="s">
        <v>84</v>
      </c>
      <c r="AC311" s="158"/>
      <c r="AD311" s="181">
        <v>1078</v>
      </c>
      <c r="AE311" s="181" t="s">
        <v>84</v>
      </c>
      <c r="AF311" s="181">
        <v>314</v>
      </c>
      <c r="AG311" s="181">
        <v>436</v>
      </c>
      <c r="AH311" s="181">
        <v>131</v>
      </c>
      <c r="AI311" s="181" t="s">
        <v>84</v>
      </c>
      <c r="AJ311" s="181">
        <v>118</v>
      </c>
      <c r="AK311" s="181" t="s">
        <v>84</v>
      </c>
      <c r="AL311" s="181">
        <v>592</v>
      </c>
    </row>
    <row r="312" spans="1:38" x14ac:dyDescent="0.25">
      <c r="A312" s="159" t="s">
        <v>7804</v>
      </c>
      <c r="B312" s="158">
        <v>0.63480000000000003</v>
      </c>
      <c r="C312" s="158" t="s">
        <v>84</v>
      </c>
      <c r="D312" s="158">
        <v>0.7046</v>
      </c>
      <c r="E312" s="158">
        <v>0.73619999999999997</v>
      </c>
      <c r="F312" s="158" t="s">
        <v>84</v>
      </c>
      <c r="G312" s="158" t="s">
        <v>84</v>
      </c>
      <c r="H312" s="158" t="s">
        <v>84</v>
      </c>
      <c r="I312" s="158" t="s">
        <v>84</v>
      </c>
      <c r="J312" s="158"/>
      <c r="K312" s="158"/>
      <c r="L312" s="158"/>
      <c r="M312" s="158">
        <v>0.58720000000000006</v>
      </c>
      <c r="N312" s="158">
        <v>0.6784</v>
      </c>
      <c r="O312" s="158" t="s">
        <v>84</v>
      </c>
      <c r="P312" s="158" t="s">
        <v>84</v>
      </c>
      <c r="Q312" s="158">
        <v>0.60060000000000002</v>
      </c>
      <c r="R312" s="158">
        <v>0.7863</v>
      </c>
      <c r="S312" s="158">
        <v>0.6613</v>
      </c>
      <c r="T312" s="158">
        <v>0.79710000000000003</v>
      </c>
      <c r="U312" s="158" t="s">
        <v>84</v>
      </c>
      <c r="V312" s="158" t="s">
        <v>84</v>
      </c>
      <c r="W312" s="158" t="s">
        <v>84</v>
      </c>
      <c r="X312" s="158" t="s">
        <v>84</v>
      </c>
      <c r="Y312" s="158" t="s">
        <v>84</v>
      </c>
      <c r="Z312" s="158" t="s">
        <v>84</v>
      </c>
      <c r="AA312" s="158" t="s">
        <v>84</v>
      </c>
      <c r="AB312" s="158" t="s">
        <v>84</v>
      </c>
      <c r="AC312" s="158"/>
      <c r="AD312" s="181">
        <v>456</v>
      </c>
      <c r="AE312" s="181" t="s">
        <v>84</v>
      </c>
      <c r="AF312" s="181">
        <v>100</v>
      </c>
      <c r="AG312" s="181">
        <v>178</v>
      </c>
      <c r="AH312" s="181" t="s">
        <v>84</v>
      </c>
      <c r="AI312" s="181" t="s">
        <v>84</v>
      </c>
      <c r="AJ312" s="181" t="s">
        <v>84</v>
      </c>
      <c r="AK312" s="181" t="s">
        <v>84</v>
      </c>
      <c r="AL312" s="181">
        <v>443</v>
      </c>
    </row>
    <row r="313" spans="1:38" x14ac:dyDescent="0.25">
      <c r="A313" s="159" t="s">
        <v>7805</v>
      </c>
      <c r="B313" s="158">
        <v>0.77900000000000003</v>
      </c>
      <c r="C313" s="158" t="s">
        <v>84</v>
      </c>
      <c r="D313" s="158">
        <v>0.79590000000000005</v>
      </c>
      <c r="E313" s="158">
        <v>0.84379999999999999</v>
      </c>
      <c r="F313" s="158">
        <v>0.84019999999999995</v>
      </c>
      <c r="G313" s="158" t="s">
        <v>84</v>
      </c>
      <c r="H313" s="158">
        <v>0.41410000000000002</v>
      </c>
      <c r="I313" s="158" t="s">
        <v>84</v>
      </c>
      <c r="J313" s="158"/>
      <c r="K313" s="158"/>
      <c r="L313" s="158"/>
      <c r="M313" s="158">
        <v>0.75890000000000002</v>
      </c>
      <c r="N313" s="158">
        <v>0.79769999999999996</v>
      </c>
      <c r="O313" s="158" t="s">
        <v>84</v>
      </c>
      <c r="P313" s="158" t="s">
        <v>84</v>
      </c>
      <c r="Q313" s="158">
        <v>0.75609999999999999</v>
      </c>
      <c r="R313" s="158">
        <v>0.82989999999999997</v>
      </c>
      <c r="S313" s="158">
        <v>0.81389999999999996</v>
      </c>
      <c r="T313" s="158">
        <v>0.86929999999999996</v>
      </c>
      <c r="U313" s="158">
        <v>0.7964</v>
      </c>
      <c r="V313" s="158">
        <v>0.87529999999999997</v>
      </c>
      <c r="W313" s="158" t="s">
        <v>84</v>
      </c>
      <c r="X313" s="158" t="s">
        <v>84</v>
      </c>
      <c r="Y313" s="158">
        <v>0.34789999999999999</v>
      </c>
      <c r="Z313" s="158">
        <v>0.47889999999999999</v>
      </c>
      <c r="AA313" s="158" t="s">
        <v>84</v>
      </c>
      <c r="AB313" s="158" t="s">
        <v>84</v>
      </c>
      <c r="AC313" s="158"/>
      <c r="AD313" s="181">
        <v>1814</v>
      </c>
      <c r="AE313" s="181" t="s">
        <v>84</v>
      </c>
      <c r="AF313" s="181">
        <v>477</v>
      </c>
      <c r="AG313" s="181">
        <v>690</v>
      </c>
      <c r="AH313" s="181">
        <v>347</v>
      </c>
      <c r="AI313" s="181" t="s">
        <v>84</v>
      </c>
      <c r="AJ313" s="181">
        <v>216</v>
      </c>
      <c r="AK313" s="181" t="s">
        <v>84</v>
      </c>
      <c r="AL313" s="181">
        <v>1383</v>
      </c>
    </row>
    <row r="314" spans="1:38" x14ac:dyDescent="0.25">
      <c r="A314" s="159" t="s">
        <v>7806</v>
      </c>
      <c r="B314" s="158">
        <v>0.70899999999999996</v>
      </c>
      <c r="C314" s="158" t="s">
        <v>84</v>
      </c>
      <c r="D314" s="158">
        <v>0.75480000000000003</v>
      </c>
      <c r="E314" s="158">
        <v>0.80840000000000001</v>
      </c>
      <c r="F314" s="158">
        <v>0.74209999999999998</v>
      </c>
      <c r="G314" s="158" t="s">
        <v>84</v>
      </c>
      <c r="H314" s="158">
        <v>0.23219999999999999</v>
      </c>
      <c r="I314" s="158" t="s">
        <v>84</v>
      </c>
      <c r="J314" s="158"/>
      <c r="K314" s="158"/>
      <c r="L314" s="158"/>
      <c r="M314" s="158">
        <v>0.68830000000000002</v>
      </c>
      <c r="N314" s="158">
        <v>0.72870000000000001</v>
      </c>
      <c r="O314" s="158" t="s">
        <v>84</v>
      </c>
      <c r="P314" s="158" t="s">
        <v>84</v>
      </c>
      <c r="Q314" s="158">
        <v>0.71689999999999998</v>
      </c>
      <c r="R314" s="158">
        <v>0.78839999999999999</v>
      </c>
      <c r="S314" s="158">
        <v>0.77639999999999998</v>
      </c>
      <c r="T314" s="158">
        <v>0.83630000000000004</v>
      </c>
      <c r="U314" s="158">
        <v>0.69259999999999999</v>
      </c>
      <c r="V314" s="158">
        <v>0.78490000000000004</v>
      </c>
      <c r="W314" s="158" t="s">
        <v>84</v>
      </c>
      <c r="X314" s="158" t="s">
        <v>84</v>
      </c>
      <c r="Y314" s="158">
        <v>0.182</v>
      </c>
      <c r="Z314" s="158">
        <v>0.28620000000000001</v>
      </c>
      <c r="AA314" s="158" t="s">
        <v>84</v>
      </c>
      <c r="AB314" s="158" t="s">
        <v>84</v>
      </c>
      <c r="AC314" s="158"/>
      <c r="AD314" s="181">
        <v>2194</v>
      </c>
      <c r="AE314" s="181" t="s">
        <v>84</v>
      </c>
      <c r="AF314" s="181">
        <v>643</v>
      </c>
      <c r="AG314" s="181">
        <v>803</v>
      </c>
      <c r="AH314" s="181">
        <v>393</v>
      </c>
      <c r="AI314" s="181" t="s">
        <v>84</v>
      </c>
      <c r="AJ314" s="181">
        <v>260</v>
      </c>
      <c r="AK314" s="181" t="s">
        <v>84</v>
      </c>
      <c r="AL314" s="181">
        <v>2021</v>
      </c>
    </row>
    <row r="315" spans="1:38" x14ac:dyDescent="0.25">
      <c r="A315" s="159" t="s">
        <v>7807</v>
      </c>
      <c r="B315" s="158">
        <v>0.624</v>
      </c>
      <c r="C315" s="158" t="s">
        <v>84</v>
      </c>
      <c r="D315" s="158">
        <v>0.80810000000000004</v>
      </c>
      <c r="E315" s="158">
        <v>0.71960000000000002</v>
      </c>
      <c r="F315" s="158" t="s">
        <v>84</v>
      </c>
      <c r="G315" s="158" t="s">
        <v>84</v>
      </c>
      <c r="H315" s="158" t="s">
        <v>84</v>
      </c>
      <c r="I315" s="158" t="s">
        <v>84</v>
      </c>
      <c r="J315" s="158"/>
      <c r="K315" s="158"/>
      <c r="L315" s="158"/>
      <c r="M315" s="158">
        <v>0.57040000000000002</v>
      </c>
      <c r="N315" s="158">
        <v>0.67290000000000005</v>
      </c>
      <c r="O315" s="158" t="s">
        <v>84</v>
      </c>
      <c r="P315" s="158" t="s">
        <v>84</v>
      </c>
      <c r="Q315" s="158">
        <v>0.69599999999999995</v>
      </c>
      <c r="R315" s="158">
        <v>0.88219999999999998</v>
      </c>
      <c r="S315" s="158">
        <v>0.62970000000000004</v>
      </c>
      <c r="T315" s="158">
        <v>0.7913</v>
      </c>
      <c r="U315" s="158" t="s">
        <v>84</v>
      </c>
      <c r="V315" s="158" t="s">
        <v>84</v>
      </c>
      <c r="W315" s="158" t="s">
        <v>84</v>
      </c>
      <c r="X315" s="158" t="s">
        <v>84</v>
      </c>
      <c r="Y315" s="158" t="s">
        <v>84</v>
      </c>
      <c r="Z315" s="158" t="s">
        <v>84</v>
      </c>
      <c r="AA315" s="158" t="s">
        <v>84</v>
      </c>
      <c r="AB315" s="158" t="s">
        <v>84</v>
      </c>
      <c r="AC315" s="158"/>
      <c r="AD315" s="181">
        <v>489</v>
      </c>
      <c r="AE315" s="181" t="s">
        <v>84</v>
      </c>
      <c r="AF315" s="181">
        <v>131</v>
      </c>
      <c r="AG315" s="181">
        <v>187</v>
      </c>
      <c r="AH315" s="181" t="s">
        <v>84</v>
      </c>
      <c r="AI315" s="181" t="s">
        <v>84</v>
      </c>
      <c r="AJ315" s="181" t="s">
        <v>84</v>
      </c>
      <c r="AK315" s="181" t="s">
        <v>84</v>
      </c>
      <c r="AL315" s="181">
        <v>466</v>
      </c>
    </row>
    <row r="316" spans="1:38" x14ac:dyDescent="0.25">
      <c r="A316" s="159" t="s">
        <v>7808</v>
      </c>
      <c r="B316" s="158">
        <v>0.97509999999999997</v>
      </c>
      <c r="C316" s="158" t="s">
        <v>84</v>
      </c>
      <c r="D316" s="158">
        <v>0.99219999999999997</v>
      </c>
      <c r="E316" s="158">
        <v>0.98599999999999999</v>
      </c>
      <c r="F316" s="158">
        <v>0.99760000000000004</v>
      </c>
      <c r="G316" s="158" t="s">
        <v>84</v>
      </c>
      <c r="H316" s="158">
        <v>0.87539999999999996</v>
      </c>
      <c r="I316" s="158" t="s">
        <v>84</v>
      </c>
      <c r="J316" s="158"/>
      <c r="K316" s="158"/>
      <c r="L316" s="158"/>
      <c r="M316" s="158">
        <v>0.9667</v>
      </c>
      <c r="N316" s="158">
        <v>0.98140000000000005</v>
      </c>
      <c r="O316" s="158" t="s">
        <v>84</v>
      </c>
      <c r="P316" s="158" t="s">
        <v>84</v>
      </c>
      <c r="Q316" s="158">
        <v>0.9778</v>
      </c>
      <c r="R316" s="158">
        <v>0.99729999999999996</v>
      </c>
      <c r="S316" s="158">
        <v>0.97350000000000003</v>
      </c>
      <c r="T316" s="158">
        <v>0.99260000000000004</v>
      </c>
      <c r="U316" s="158">
        <v>0.97560000000000002</v>
      </c>
      <c r="V316" s="158">
        <v>0.99980000000000002</v>
      </c>
      <c r="W316" s="158" t="s">
        <v>84</v>
      </c>
      <c r="X316" s="158" t="s">
        <v>84</v>
      </c>
      <c r="Y316" s="158">
        <v>0.82350000000000001</v>
      </c>
      <c r="Z316" s="158">
        <v>0.91290000000000004</v>
      </c>
      <c r="AA316" s="158" t="s">
        <v>84</v>
      </c>
      <c r="AB316" s="158" t="s">
        <v>84</v>
      </c>
      <c r="AC316" s="158"/>
      <c r="AD316" s="181">
        <v>1814</v>
      </c>
      <c r="AE316" s="181" t="s">
        <v>84</v>
      </c>
      <c r="AF316" s="181">
        <v>477</v>
      </c>
      <c r="AG316" s="181">
        <v>690</v>
      </c>
      <c r="AH316" s="181">
        <v>347</v>
      </c>
      <c r="AI316" s="181" t="s">
        <v>84</v>
      </c>
      <c r="AJ316" s="181">
        <v>216</v>
      </c>
      <c r="AK316" s="181" t="s">
        <v>84</v>
      </c>
      <c r="AL316" s="181">
        <v>1383</v>
      </c>
    </row>
    <row r="317" spans="1:38" x14ac:dyDescent="0.25">
      <c r="A317" s="159" t="s">
        <v>7809</v>
      </c>
      <c r="B317" s="158">
        <v>0.93310000000000004</v>
      </c>
      <c r="C317" s="158" t="s">
        <v>84</v>
      </c>
      <c r="D317" s="158">
        <v>0.98740000000000006</v>
      </c>
      <c r="E317" s="158">
        <v>0.95820000000000005</v>
      </c>
      <c r="F317" s="158">
        <v>0.95679999999999998</v>
      </c>
      <c r="G317" s="158" t="s">
        <v>84</v>
      </c>
      <c r="H317" s="158">
        <v>0.68689999999999996</v>
      </c>
      <c r="I317" s="158" t="s">
        <v>84</v>
      </c>
      <c r="J317" s="158"/>
      <c r="K317" s="158"/>
      <c r="L317" s="158"/>
      <c r="M317" s="158">
        <v>0.92149999999999999</v>
      </c>
      <c r="N317" s="158">
        <v>0.94299999999999995</v>
      </c>
      <c r="O317" s="158" t="s">
        <v>84</v>
      </c>
      <c r="P317" s="158" t="s">
        <v>84</v>
      </c>
      <c r="Q317" s="158">
        <v>0.97309999999999997</v>
      </c>
      <c r="R317" s="158">
        <v>0.99409999999999998</v>
      </c>
      <c r="S317" s="158">
        <v>0.94110000000000005</v>
      </c>
      <c r="T317" s="158">
        <v>0.97040000000000004</v>
      </c>
      <c r="U317" s="158">
        <v>0.9304</v>
      </c>
      <c r="V317" s="158">
        <v>0.97340000000000004</v>
      </c>
      <c r="W317" s="158" t="s">
        <v>84</v>
      </c>
      <c r="X317" s="158" t="s">
        <v>84</v>
      </c>
      <c r="Y317" s="158">
        <v>0.62749999999999995</v>
      </c>
      <c r="Z317" s="158">
        <v>0.73880000000000001</v>
      </c>
      <c r="AA317" s="158" t="s">
        <v>84</v>
      </c>
      <c r="AB317" s="158" t="s">
        <v>84</v>
      </c>
      <c r="AC317" s="158"/>
      <c r="AD317" s="181">
        <v>2194</v>
      </c>
      <c r="AE317" s="181" t="s">
        <v>84</v>
      </c>
      <c r="AF317" s="181">
        <v>643</v>
      </c>
      <c r="AG317" s="181">
        <v>803</v>
      </c>
      <c r="AH317" s="181">
        <v>393</v>
      </c>
      <c r="AI317" s="181" t="s">
        <v>84</v>
      </c>
      <c r="AJ317" s="181">
        <v>260</v>
      </c>
      <c r="AK317" s="181" t="s">
        <v>84</v>
      </c>
      <c r="AL317" s="181">
        <v>2021</v>
      </c>
    </row>
    <row r="318" spans="1:38" x14ac:dyDescent="0.25">
      <c r="A318" s="159" t="s">
        <v>7810</v>
      </c>
      <c r="B318" s="158">
        <v>0.9042</v>
      </c>
      <c r="C318" s="158" t="s">
        <v>84</v>
      </c>
      <c r="D318" s="158">
        <v>1.0041</v>
      </c>
      <c r="E318" s="158">
        <v>0.94679999999999997</v>
      </c>
      <c r="F318" s="158" t="s">
        <v>84</v>
      </c>
      <c r="G318" s="158" t="s">
        <v>84</v>
      </c>
      <c r="H318" s="158" t="s">
        <v>84</v>
      </c>
      <c r="I318" s="158" t="s">
        <v>84</v>
      </c>
      <c r="J318" s="158"/>
      <c r="K318" s="158"/>
      <c r="L318" s="158"/>
      <c r="M318" s="158">
        <v>0.87250000000000005</v>
      </c>
      <c r="N318" s="158">
        <v>0.92830000000000001</v>
      </c>
      <c r="O318" s="158" t="s">
        <v>84</v>
      </c>
      <c r="P318" s="158" t="s">
        <v>84</v>
      </c>
      <c r="Q318" s="158">
        <v>1.0041</v>
      </c>
      <c r="R318" s="158">
        <v>1.0041</v>
      </c>
      <c r="S318" s="158">
        <v>0.89700000000000002</v>
      </c>
      <c r="T318" s="158">
        <v>0.97289999999999999</v>
      </c>
      <c r="U318" s="158" t="s">
        <v>84</v>
      </c>
      <c r="V318" s="158" t="s">
        <v>84</v>
      </c>
      <c r="W318" s="158" t="s">
        <v>84</v>
      </c>
      <c r="X318" s="158" t="s">
        <v>84</v>
      </c>
      <c r="Y318" s="158" t="s">
        <v>84</v>
      </c>
      <c r="Z318" s="158" t="s">
        <v>84</v>
      </c>
      <c r="AA318" s="158" t="s">
        <v>84</v>
      </c>
      <c r="AB318" s="158" t="s">
        <v>84</v>
      </c>
      <c r="AC318" s="158"/>
      <c r="AD318" s="181">
        <v>489</v>
      </c>
      <c r="AE318" s="181" t="s">
        <v>84</v>
      </c>
      <c r="AF318" s="181">
        <v>131</v>
      </c>
      <c r="AG318" s="181">
        <v>187</v>
      </c>
      <c r="AH318" s="181" t="s">
        <v>84</v>
      </c>
      <c r="AI318" s="181" t="s">
        <v>84</v>
      </c>
      <c r="AJ318" s="181" t="s">
        <v>84</v>
      </c>
      <c r="AK318" s="181" t="s">
        <v>84</v>
      </c>
      <c r="AL318" s="181">
        <v>466</v>
      </c>
    </row>
    <row r="319" spans="1:38" x14ac:dyDescent="0.25">
      <c r="A319" s="159" t="s">
        <v>7811</v>
      </c>
      <c r="B319" s="158">
        <v>0.66369999999999996</v>
      </c>
      <c r="C319" s="158" t="s">
        <v>84</v>
      </c>
      <c r="D319" s="158">
        <v>0.67510000000000003</v>
      </c>
      <c r="E319" s="158">
        <v>0.73770000000000002</v>
      </c>
      <c r="F319" s="158">
        <v>0.71799999999999997</v>
      </c>
      <c r="G319" s="158" t="s">
        <v>84</v>
      </c>
      <c r="H319" s="158">
        <v>0.30209999999999998</v>
      </c>
      <c r="I319" s="158" t="s">
        <v>84</v>
      </c>
      <c r="J319" s="158"/>
      <c r="K319" s="158"/>
      <c r="L319" s="158"/>
      <c r="M319" s="158">
        <v>0.64080000000000004</v>
      </c>
      <c r="N319" s="158">
        <v>0.6855</v>
      </c>
      <c r="O319" s="158" t="s">
        <v>84</v>
      </c>
      <c r="P319" s="158" t="s">
        <v>84</v>
      </c>
      <c r="Q319" s="158">
        <v>0.62949999999999995</v>
      </c>
      <c r="R319" s="158">
        <v>0.71640000000000004</v>
      </c>
      <c r="S319" s="158">
        <v>0.70199999999999996</v>
      </c>
      <c r="T319" s="158">
        <v>0.76990000000000003</v>
      </c>
      <c r="U319" s="158">
        <v>0.66579999999999995</v>
      </c>
      <c r="V319" s="158">
        <v>0.76349999999999996</v>
      </c>
      <c r="W319" s="158" t="s">
        <v>84</v>
      </c>
      <c r="X319" s="158" t="s">
        <v>84</v>
      </c>
      <c r="Y319" s="158">
        <v>0.2412</v>
      </c>
      <c r="Z319" s="158">
        <v>0.36520000000000002</v>
      </c>
      <c r="AA319" s="158" t="s">
        <v>84</v>
      </c>
      <c r="AB319" s="158" t="s">
        <v>84</v>
      </c>
      <c r="AC319" s="158"/>
      <c r="AD319" s="181">
        <v>1814</v>
      </c>
      <c r="AE319" s="181" t="s">
        <v>84</v>
      </c>
      <c r="AF319" s="181">
        <v>477</v>
      </c>
      <c r="AG319" s="181">
        <v>690</v>
      </c>
      <c r="AH319" s="181">
        <v>347</v>
      </c>
      <c r="AI319" s="181" t="s">
        <v>84</v>
      </c>
      <c r="AJ319" s="181">
        <v>216</v>
      </c>
      <c r="AK319" s="181" t="s">
        <v>84</v>
      </c>
      <c r="AL319" s="181">
        <v>1383</v>
      </c>
    </row>
    <row r="320" spans="1:38" x14ac:dyDescent="0.25">
      <c r="A320" s="159" t="s">
        <v>7812</v>
      </c>
      <c r="B320" s="158">
        <v>0.61780000000000002</v>
      </c>
      <c r="C320" s="158" t="s">
        <v>84</v>
      </c>
      <c r="D320" s="158">
        <v>0.66659999999999997</v>
      </c>
      <c r="E320" s="158">
        <v>0.71009999999999995</v>
      </c>
      <c r="F320" s="158">
        <v>0.6472</v>
      </c>
      <c r="G320" s="158" t="s">
        <v>84</v>
      </c>
      <c r="H320" s="158">
        <v>0.17419999999999999</v>
      </c>
      <c r="I320" s="158" t="s">
        <v>84</v>
      </c>
      <c r="J320" s="158"/>
      <c r="K320" s="158"/>
      <c r="L320" s="158"/>
      <c r="M320" s="158">
        <v>0.59470000000000001</v>
      </c>
      <c r="N320" s="158">
        <v>0.64</v>
      </c>
      <c r="O320" s="158" t="s">
        <v>84</v>
      </c>
      <c r="P320" s="158" t="s">
        <v>84</v>
      </c>
      <c r="Q320" s="158">
        <v>0.62360000000000004</v>
      </c>
      <c r="R320" s="158">
        <v>0.70589999999999997</v>
      </c>
      <c r="S320" s="158">
        <v>0.67220000000000002</v>
      </c>
      <c r="T320" s="158">
        <v>0.74439999999999995</v>
      </c>
      <c r="U320" s="158">
        <v>0.5917</v>
      </c>
      <c r="V320" s="158">
        <v>0.69720000000000004</v>
      </c>
      <c r="W320" s="158" t="s">
        <v>84</v>
      </c>
      <c r="X320" s="158" t="s">
        <v>84</v>
      </c>
      <c r="Y320" s="158">
        <v>0.12839999999999999</v>
      </c>
      <c r="Z320" s="158">
        <v>0.22589999999999999</v>
      </c>
      <c r="AA320" s="158" t="s">
        <v>84</v>
      </c>
      <c r="AB320" s="158" t="s">
        <v>84</v>
      </c>
      <c r="AC320" s="158"/>
      <c r="AD320" s="181">
        <v>2194</v>
      </c>
      <c r="AE320" s="181" t="s">
        <v>84</v>
      </c>
      <c r="AF320" s="181">
        <v>643</v>
      </c>
      <c r="AG320" s="181">
        <v>803</v>
      </c>
      <c r="AH320" s="181">
        <v>393</v>
      </c>
      <c r="AI320" s="181" t="s">
        <v>84</v>
      </c>
      <c r="AJ320" s="181">
        <v>260</v>
      </c>
      <c r="AK320" s="181" t="s">
        <v>84</v>
      </c>
      <c r="AL320" s="181">
        <v>2021</v>
      </c>
    </row>
    <row r="321" spans="1:38" x14ac:dyDescent="0.25">
      <c r="A321" s="159" t="s">
        <v>7813</v>
      </c>
      <c r="B321" s="158">
        <v>0.57250000000000001</v>
      </c>
      <c r="C321" s="158" t="s">
        <v>84</v>
      </c>
      <c r="D321" s="158">
        <v>0.70760000000000001</v>
      </c>
      <c r="E321" s="158">
        <v>0.71220000000000006</v>
      </c>
      <c r="F321" s="158" t="s">
        <v>84</v>
      </c>
      <c r="G321" s="158" t="s">
        <v>84</v>
      </c>
      <c r="H321" s="158" t="s">
        <v>84</v>
      </c>
      <c r="I321" s="158" t="s">
        <v>84</v>
      </c>
      <c r="J321" s="158"/>
      <c r="K321" s="158"/>
      <c r="L321" s="158"/>
      <c r="M321" s="158">
        <v>0.50970000000000004</v>
      </c>
      <c r="N321" s="158">
        <v>0.63029999999999997</v>
      </c>
      <c r="O321" s="158" t="s">
        <v>84</v>
      </c>
      <c r="P321" s="158" t="s">
        <v>84</v>
      </c>
      <c r="Q321" s="158">
        <v>0.56979999999999997</v>
      </c>
      <c r="R321" s="158">
        <v>0.80840000000000001</v>
      </c>
      <c r="S321" s="158">
        <v>0.60070000000000001</v>
      </c>
      <c r="T321" s="158">
        <v>0.79769999999999996</v>
      </c>
      <c r="U321" s="158" t="s">
        <v>84</v>
      </c>
      <c r="V321" s="158" t="s">
        <v>84</v>
      </c>
      <c r="W321" s="158" t="s">
        <v>84</v>
      </c>
      <c r="X321" s="158" t="s">
        <v>84</v>
      </c>
      <c r="Y321" s="158" t="s">
        <v>84</v>
      </c>
      <c r="Z321" s="158" t="s">
        <v>84</v>
      </c>
      <c r="AA321" s="158" t="s">
        <v>84</v>
      </c>
      <c r="AB321" s="158" t="s">
        <v>84</v>
      </c>
      <c r="AC321" s="158"/>
      <c r="AD321" s="181">
        <v>489</v>
      </c>
      <c r="AE321" s="181" t="s">
        <v>84</v>
      </c>
      <c r="AF321" s="181">
        <v>131</v>
      </c>
      <c r="AG321" s="181">
        <v>187</v>
      </c>
      <c r="AH321" s="181" t="s">
        <v>84</v>
      </c>
      <c r="AI321" s="181" t="s">
        <v>84</v>
      </c>
      <c r="AJ321" s="181" t="s">
        <v>84</v>
      </c>
      <c r="AK321" s="181" t="s">
        <v>84</v>
      </c>
      <c r="AL321" s="181">
        <v>466</v>
      </c>
    </row>
    <row r="322" spans="1:38" x14ac:dyDescent="0.25">
      <c r="A322" s="159" t="s">
        <v>7814</v>
      </c>
      <c r="B322" s="158">
        <v>0.6079</v>
      </c>
      <c r="C322" s="158" t="s">
        <v>84</v>
      </c>
      <c r="D322" s="158">
        <v>0.60799999999999998</v>
      </c>
      <c r="E322" s="158">
        <v>0.69089999999999996</v>
      </c>
      <c r="F322" s="158">
        <v>0.65010000000000001</v>
      </c>
      <c r="G322" s="158" t="s">
        <v>84</v>
      </c>
      <c r="H322" s="158">
        <v>0.251</v>
      </c>
      <c r="I322" s="158" t="s">
        <v>84</v>
      </c>
      <c r="J322" s="158"/>
      <c r="K322" s="158"/>
      <c r="L322" s="158"/>
      <c r="M322" s="158">
        <v>0.5837</v>
      </c>
      <c r="N322" s="158">
        <v>0.63100000000000001</v>
      </c>
      <c r="O322" s="158" t="s">
        <v>84</v>
      </c>
      <c r="P322" s="158" t="s">
        <v>84</v>
      </c>
      <c r="Q322" s="158">
        <v>0.55940000000000001</v>
      </c>
      <c r="R322" s="158">
        <v>0.65300000000000002</v>
      </c>
      <c r="S322" s="158">
        <v>0.65290000000000004</v>
      </c>
      <c r="T322" s="158">
        <v>0.72570000000000001</v>
      </c>
      <c r="U322" s="158">
        <v>0.59379999999999999</v>
      </c>
      <c r="V322" s="158">
        <v>0.70069999999999999</v>
      </c>
      <c r="W322" s="158" t="s">
        <v>84</v>
      </c>
      <c r="X322" s="158" t="s">
        <v>84</v>
      </c>
      <c r="Y322" s="158">
        <v>0.19370000000000001</v>
      </c>
      <c r="Z322" s="158">
        <v>0.31230000000000002</v>
      </c>
      <c r="AA322" s="158" t="s">
        <v>84</v>
      </c>
      <c r="AB322" s="158" t="s">
        <v>84</v>
      </c>
      <c r="AC322" s="158"/>
      <c r="AD322" s="181">
        <v>1814</v>
      </c>
      <c r="AE322" s="181" t="s">
        <v>84</v>
      </c>
      <c r="AF322" s="181">
        <v>477</v>
      </c>
      <c r="AG322" s="181">
        <v>690</v>
      </c>
      <c r="AH322" s="181">
        <v>347</v>
      </c>
      <c r="AI322" s="181" t="s">
        <v>84</v>
      </c>
      <c r="AJ322" s="181">
        <v>216</v>
      </c>
      <c r="AK322" s="181" t="s">
        <v>84</v>
      </c>
      <c r="AL322" s="181">
        <v>1383</v>
      </c>
    </row>
    <row r="323" spans="1:38" x14ac:dyDescent="0.25">
      <c r="A323" s="159" t="s">
        <v>7815</v>
      </c>
      <c r="B323" s="158">
        <v>0.57799999999999996</v>
      </c>
      <c r="C323" s="158" t="s">
        <v>84</v>
      </c>
      <c r="D323" s="158">
        <v>0.62780000000000002</v>
      </c>
      <c r="E323" s="158">
        <v>0.67169999999999996</v>
      </c>
      <c r="F323" s="158">
        <v>0.58860000000000001</v>
      </c>
      <c r="G323" s="158" t="s">
        <v>84</v>
      </c>
      <c r="H323" s="158">
        <v>0.15260000000000001</v>
      </c>
      <c r="I323" s="158" t="s">
        <v>84</v>
      </c>
      <c r="J323" s="158"/>
      <c r="K323" s="158"/>
      <c r="L323" s="158"/>
      <c r="M323" s="158">
        <v>0.55310000000000004</v>
      </c>
      <c r="N323" s="158">
        <v>0.60199999999999998</v>
      </c>
      <c r="O323" s="158" t="s">
        <v>84</v>
      </c>
      <c r="P323" s="158" t="s">
        <v>84</v>
      </c>
      <c r="Q323" s="158">
        <v>0.58079999999999998</v>
      </c>
      <c r="R323" s="158">
        <v>0.67110000000000003</v>
      </c>
      <c r="S323" s="158">
        <v>0.63009999999999999</v>
      </c>
      <c r="T323" s="158">
        <v>0.70979999999999999</v>
      </c>
      <c r="U323" s="158">
        <v>0.52849999999999997</v>
      </c>
      <c r="V323" s="158">
        <v>0.64359999999999995</v>
      </c>
      <c r="W323" s="158" t="s">
        <v>84</v>
      </c>
      <c r="X323" s="158" t="s">
        <v>84</v>
      </c>
      <c r="Y323" s="158">
        <v>0.1081</v>
      </c>
      <c r="Z323" s="158">
        <v>0.2041</v>
      </c>
      <c r="AA323" s="158" t="s">
        <v>84</v>
      </c>
      <c r="AB323" s="158" t="s">
        <v>84</v>
      </c>
      <c r="AC323" s="158"/>
      <c r="AD323" s="181">
        <v>2194</v>
      </c>
      <c r="AE323" s="181" t="s">
        <v>84</v>
      </c>
      <c r="AF323" s="181">
        <v>643</v>
      </c>
      <c r="AG323" s="181">
        <v>803</v>
      </c>
      <c r="AH323" s="181">
        <v>393</v>
      </c>
      <c r="AI323" s="181" t="s">
        <v>84</v>
      </c>
      <c r="AJ323" s="181">
        <v>260</v>
      </c>
      <c r="AK323" s="181" t="s">
        <v>84</v>
      </c>
      <c r="AL323" s="181">
        <v>2021</v>
      </c>
    </row>
    <row r="324" spans="1:38" x14ac:dyDescent="0.25">
      <c r="A324" s="159" t="s">
        <v>7816</v>
      </c>
      <c r="B324" s="158">
        <v>0.60209999999999997</v>
      </c>
      <c r="C324" s="158" t="s">
        <v>84</v>
      </c>
      <c r="D324" s="158">
        <v>0.72250000000000003</v>
      </c>
      <c r="E324" s="158">
        <v>0.74270000000000003</v>
      </c>
      <c r="F324" s="158" t="s">
        <v>84</v>
      </c>
      <c r="G324" s="158" t="s">
        <v>84</v>
      </c>
      <c r="H324" s="158" t="s">
        <v>84</v>
      </c>
      <c r="I324" s="158" t="s">
        <v>84</v>
      </c>
      <c r="J324" s="158"/>
      <c r="K324" s="158"/>
      <c r="L324" s="158"/>
      <c r="M324" s="158">
        <v>0.52629999999999999</v>
      </c>
      <c r="N324" s="158">
        <v>0.66959999999999997</v>
      </c>
      <c r="O324" s="158" t="s">
        <v>84</v>
      </c>
      <c r="P324" s="158" t="s">
        <v>84</v>
      </c>
      <c r="Q324" s="158">
        <v>0.54559999999999997</v>
      </c>
      <c r="R324" s="158">
        <v>0.84</v>
      </c>
      <c r="S324" s="158">
        <v>0.60119999999999996</v>
      </c>
      <c r="T324" s="158">
        <v>0.84030000000000005</v>
      </c>
      <c r="U324" s="158" t="s">
        <v>84</v>
      </c>
      <c r="V324" s="158" t="s">
        <v>84</v>
      </c>
      <c r="W324" s="158" t="s">
        <v>84</v>
      </c>
      <c r="X324" s="158" t="s">
        <v>84</v>
      </c>
      <c r="Y324" s="158" t="s">
        <v>84</v>
      </c>
      <c r="Z324" s="158" t="s">
        <v>84</v>
      </c>
      <c r="AA324" s="158" t="s">
        <v>84</v>
      </c>
      <c r="AB324" s="158" t="s">
        <v>84</v>
      </c>
      <c r="AC324" s="158"/>
      <c r="AD324" s="181">
        <v>489</v>
      </c>
      <c r="AE324" s="181" t="s">
        <v>84</v>
      </c>
      <c r="AF324" s="181">
        <v>131</v>
      </c>
      <c r="AG324" s="181">
        <v>187</v>
      </c>
      <c r="AH324" s="181" t="s">
        <v>84</v>
      </c>
      <c r="AI324" s="181" t="s">
        <v>84</v>
      </c>
      <c r="AJ324" s="181" t="s">
        <v>84</v>
      </c>
      <c r="AK324" s="181" t="s">
        <v>84</v>
      </c>
      <c r="AL324" s="181">
        <v>466</v>
      </c>
    </row>
    <row r="325" spans="1:38" x14ac:dyDescent="0.25">
      <c r="A325" s="159" t="s">
        <v>7817</v>
      </c>
      <c r="B325" s="158">
        <v>0.92579999999999996</v>
      </c>
      <c r="C325" s="158" t="s">
        <v>84</v>
      </c>
      <c r="D325" s="158">
        <v>0.94499999999999995</v>
      </c>
      <c r="E325" s="158">
        <v>0.95640000000000003</v>
      </c>
      <c r="F325" s="158">
        <v>0.96089999999999998</v>
      </c>
      <c r="G325" s="158" t="s">
        <v>84</v>
      </c>
      <c r="H325" s="158">
        <v>0.73709999999999998</v>
      </c>
      <c r="I325" s="158" t="s">
        <v>84</v>
      </c>
      <c r="J325" s="158"/>
      <c r="K325" s="158"/>
      <c r="L325" s="158"/>
      <c r="M325" s="158">
        <v>0.91259999999999997</v>
      </c>
      <c r="N325" s="158">
        <v>0.93710000000000004</v>
      </c>
      <c r="O325" s="158" t="s">
        <v>84</v>
      </c>
      <c r="P325" s="158" t="s">
        <v>84</v>
      </c>
      <c r="Q325" s="158">
        <v>0.91990000000000005</v>
      </c>
      <c r="R325" s="158">
        <v>0.96240000000000003</v>
      </c>
      <c r="S325" s="158">
        <v>0.93789999999999996</v>
      </c>
      <c r="T325" s="158">
        <v>0.96950000000000003</v>
      </c>
      <c r="U325" s="158">
        <v>0.93379999999999996</v>
      </c>
      <c r="V325" s="158">
        <v>0.97709999999999997</v>
      </c>
      <c r="W325" s="158" t="s">
        <v>84</v>
      </c>
      <c r="X325" s="158" t="s">
        <v>84</v>
      </c>
      <c r="Y325" s="158">
        <v>0.67290000000000005</v>
      </c>
      <c r="Z325" s="158">
        <v>0.79069999999999996</v>
      </c>
      <c r="AA325" s="158" t="s">
        <v>84</v>
      </c>
      <c r="AB325" s="158" t="s">
        <v>84</v>
      </c>
      <c r="AC325" s="158"/>
      <c r="AD325" s="181">
        <v>1814</v>
      </c>
      <c r="AE325" s="181" t="s">
        <v>84</v>
      </c>
      <c r="AF325" s="181">
        <v>477</v>
      </c>
      <c r="AG325" s="181">
        <v>690</v>
      </c>
      <c r="AH325" s="181">
        <v>347</v>
      </c>
      <c r="AI325" s="181" t="s">
        <v>84</v>
      </c>
      <c r="AJ325" s="181">
        <v>216</v>
      </c>
      <c r="AK325" s="181" t="s">
        <v>84</v>
      </c>
      <c r="AL325" s="181">
        <v>1383</v>
      </c>
    </row>
    <row r="326" spans="1:38" x14ac:dyDescent="0.25">
      <c r="A326" s="159" t="s">
        <v>7818</v>
      </c>
      <c r="B326" s="158">
        <v>0.86739999999999995</v>
      </c>
      <c r="C326" s="158" t="s">
        <v>84</v>
      </c>
      <c r="D326" s="158">
        <v>0.93359999999999999</v>
      </c>
      <c r="E326" s="158">
        <v>0.91639999999999999</v>
      </c>
      <c r="F326" s="158">
        <v>0.9032</v>
      </c>
      <c r="G326" s="158" t="s">
        <v>84</v>
      </c>
      <c r="H326" s="158">
        <v>0.49330000000000002</v>
      </c>
      <c r="I326" s="158" t="s">
        <v>84</v>
      </c>
      <c r="J326" s="158"/>
      <c r="K326" s="158"/>
      <c r="L326" s="158"/>
      <c r="M326" s="158">
        <v>0.85189999999999999</v>
      </c>
      <c r="N326" s="158">
        <v>0.88129999999999997</v>
      </c>
      <c r="O326" s="158" t="s">
        <v>84</v>
      </c>
      <c r="P326" s="158" t="s">
        <v>84</v>
      </c>
      <c r="Q326" s="158">
        <v>0.90969999999999995</v>
      </c>
      <c r="R326" s="158">
        <v>0.95130000000000003</v>
      </c>
      <c r="S326" s="158">
        <v>0.89359999999999995</v>
      </c>
      <c r="T326" s="158">
        <v>0.93440000000000001</v>
      </c>
      <c r="U326" s="158">
        <v>0.86780000000000002</v>
      </c>
      <c r="V326" s="158">
        <v>0.92959999999999998</v>
      </c>
      <c r="W326" s="158" t="s">
        <v>84</v>
      </c>
      <c r="X326" s="158" t="s">
        <v>84</v>
      </c>
      <c r="Y326" s="158">
        <v>0.43109999999999998</v>
      </c>
      <c r="Z326" s="158">
        <v>0.55230000000000001</v>
      </c>
      <c r="AA326" s="158" t="s">
        <v>84</v>
      </c>
      <c r="AB326" s="158" t="s">
        <v>84</v>
      </c>
      <c r="AC326" s="158"/>
      <c r="AD326" s="181">
        <v>2194</v>
      </c>
      <c r="AE326" s="181" t="s">
        <v>84</v>
      </c>
      <c r="AF326" s="181">
        <v>643</v>
      </c>
      <c r="AG326" s="181">
        <v>803</v>
      </c>
      <c r="AH326" s="181">
        <v>393</v>
      </c>
      <c r="AI326" s="181" t="s">
        <v>84</v>
      </c>
      <c r="AJ326" s="181">
        <v>260</v>
      </c>
      <c r="AK326" s="181" t="s">
        <v>84</v>
      </c>
      <c r="AL326" s="181">
        <v>2021</v>
      </c>
    </row>
    <row r="327" spans="1:38" x14ac:dyDescent="0.25">
      <c r="A327" s="159" t="s">
        <v>7819</v>
      </c>
      <c r="B327" s="158">
        <v>0.79890000000000005</v>
      </c>
      <c r="C327" s="158" t="s">
        <v>84</v>
      </c>
      <c r="D327" s="158">
        <v>0.88629999999999998</v>
      </c>
      <c r="E327" s="158">
        <v>0.88639999999999997</v>
      </c>
      <c r="F327" s="158" t="s">
        <v>84</v>
      </c>
      <c r="G327" s="158" t="s">
        <v>84</v>
      </c>
      <c r="H327" s="158" t="s">
        <v>84</v>
      </c>
      <c r="I327" s="158" t="s">
        <v>84</v>
      </c>
      <c r="J327" s="158"/>
      <c r="K327" s="158"/>
      <c r="L327" s="158"/>
      <c r="M327" s="158">
        <v>0.75700000000000001</v>
      </c>
      <c r="N327" s="158">
        <v>0.83430000000000004</v>
      </c>
      <c r="O327" s="158" t="s">
        <v>84</v>
      </c>
      <c r="P327" s="158" t="s">
        <v>84</v>
      </c>
      <c r="Q327" s="158">
        <v>0.80559999999999998</v>
      </c>
      <c r="R327" s="158">
        <v>0.93489999999999995</v>
      </c>
      <c r="S327" s="158">
        <v>0.8216</v>
      </c>
      <c r="T327" s="158">
        <v>0.92869999999999997</v>
      </c>
      <c r="U327" s="158" t="s">
        <v>84</v>
      </c>
      <c r="V327" s="158" t="s">
        <v>84</v>
      </c>
      <c r="W327" s="158" t="s">
        <v>84</v>
      </c>
      <c r="X327" s="158" t="s">
        <v>84</v>
      </c>
      <c r="Y327" s="158" t="s">
        <v>84</v>
      </c>
      <c r="Z327" s="158" t="s">
        <v>84</v>
      </c>
      <c r="AA327" s="158" t="s">
        <v>84</v>
      </c>
      <c r="AB327" s="158" t="s">
        <v>84</v>
      </c>
      <c r="AC327" s="158"/>
      <c r="AD327" s="181">
        <v>489</v>
      </c>
      <c r="AE327" s="181" t="s">
        <v>84</v>
      </c>
      <c r="AF327" s="181">
        <v>131</v>
      </c>
      <c r="AG327" s="181">
        <v>187</v>
      </c>
      <c r="AH327" s="181" t="s">
        <v>84</v>
      </c>
      <c r="AI327" s="181" t="s">
        <v>84</v>
      </c>
      <c r="AJ327" s="181" t="s">
        <v>84</v>
      </c>
      <c r="AK327" s="181" t="s">
        <v>84</v>
      </c>
      <c r="AL327" s="181">
        <v>466</v>
      </c>
    </row>
    <row r="328" spans="1:38" x14ac:dyDescent="0.25">
      <c r="A328" s="159" t="s">
        <v>7820</v>
      </c>
      <c r="B328" s="158">
        <v>0.87350000000000005</v>
      </c>
      <c r="C328" s="158" t="s">
        <v>84</v>
      </c>
      <c r="D328" s="158">
        <v>0.89190000000000003</v>
      </c>
      <c r="E328" s="158">
        <v>0.9214</v>
      </c>
      <c r="F328" s="158">
        <v>0.93330000000000002</v>
      </c>
      <c r="G328" s="158" t="s">
        <v>84</v>
      </c>
      <c r="H328" s="158">
        <v>0.57550000000000001</v>
      </c>
      <c r="I328" s="158" t="s">
        <v>84</v>
      </c>
      <c r="J328" s="158"/>
      <c r="K328" s="158"/>
      <c r="L328" s="158"/>
      <c r="M328" s="158">
        <v>0.85709999999999997</v>
      </c>
      <c r="N328" s="158">
        <v>0.8881</v>
      </c>
      <c r="O328" s="158" t="s">
        <v>84</v>
      </c>
      <c r="P328" s="158" t="s">
        <v>84</v>
      </c>
      <c r="Q328" s="158">
        <v>0.8599</v>
      </c>
      <c r="R328" s="158">
        <v>0.91700000000000004</v>
      </c>
      <c r="S328" s="158">
        <v>0.8982</v>
      </c>
      <c r="T328" s="158">
        <v>0.9395</v>
      </c>
      <c r="U328" s="158">
        <v>0.90069999999999995</v>
      </c>
      <c r="V328" s="158">
        <v>0.95550000000000002</v>
      </c>
      <c r="W328" s="158" t="s">
        <v>84</v>
      </c>
      <c r="X328" s="158" t="s">
        <v>84</v>
      </c>
      <c r="Y328" s="158">
        <v>0.50649999999999995</v>
      </c>
      <c r="Z328" s="158">
        <v>0.63839999999999997</v>
      </c>
      <c r="AA328" s="158" t="s">
        <v>84</v>
      </c>
      <c r="AB328" s="158" t="s">
        <v>84</v>
      </c>
      <c r="AC328" s="158"/>
      <c r="AD328" s="181">
        <v>1814</v>
      </c>
      <c r="AE328" s="181" t="s">
        <v>84</v>
      </c>
      <c r="AF328" s="181">
        <v>477</v>
      </c>
      <c r="AG328" s="181">
        <v>690</v>
      </c>
      <c r="AH328" s="181">
        <v>347</v>
      </c>
      <c r="AI328" s="181" t="s">
        <v>84</v>
      </c>
      <c r="AJ328" s="181">
        <v>216</v>
      </c>
      <c r="AK328" s="181" t="s">
        <v>84</v>
      </c>
      <c r="AL328" s="181">
        <v>1383</v>
      </c>
    </row>
    <row r="329" spans="1:38" x14ac:dyDescent="0.25">
      <c r="A329" s="159" t="s">
        <v>7821</v>
      </c>
      <c r="B329" s="158">
        <v>0.79910000000000003</v>
      </c>
      <c r="C329" s="158" t="s">
        <v>84</v>
      </c>
      <c r="D329" s="158">
        <v>0.88049999999999995</v>
      </c>
      <c r="E329" s="158">
        <v>0.86270000000000002</v>
      </c>
      <c r="F329" s="158">
        <v>0.83309999999999995</v>
      </c>
      <c r="G329" s="158" t="s">
        <v>84</v>
      </c>
      <c r="H329" s="158">
        <v>0.33339999999999997</v>
      </c>
      <c r="I329" s="158" t="s">
        <v>84</v>
      </c>
      <c r="J329" s="158"/>
      <c r="K329" s="158"/>
      <c r="L329" s="158"/>
      <c r="M329" s="158">
        <v>0.78090000000000004</v>
      </c>
      <c r="N329" s="158">
        <v>0.81599999999999995</v>
      </c>
      <c r="O329" s="158" t="s">
        <v>84</v>
      </c>
      <c r="P329" s="158" t="s">
        <v>84</v>
      </c>
      <c r="Q329" s="158">
        <v>0.85060000000000002</v>
      </c>
      <c r="R329" s="158">
        <v>0.90480000000000005</v>
      </c>
      <c r="S329" s="158">
        <v>0.83499999999999996</v>
      </c>
      <c r="T329" s="158">
        <v>0.8861</v>
      </c>
      <c r="U329" s="158">
        <v>0.79010000000000002</v>
      </c>
      <c r="V329" s="158">
        <v>0.86799999999999999</v>
      </c>
      <c r="W329" s="158" t="s">
        <v>84</v>
      </c>
      <c r="X329" s="158" t="s">
        <v>84</v>
      </c>
      <c r="Y329" s="158">
        <v>0.27629999999999999</v>
      </c>
      <c r="Z329" s="158">
        <v>0.39140000000000003</v>
      </c>
      <c r="AA329" s="158" t="s">
        <v>84</v>
      </c>
      <c r="AB329" s="158" t="s">
        <v>84</v>
      </c>
      <c r="AC329" s="158"/>
      <c r="AD329" s="181">
        <v>2194</v>
      </c>
      <c r="AE329" s="181" t="s">
        <v>84</v>
      </c>
      <c r="AF329" s="181">
        <v>643</v>
      </c>
      <c r="AG329" s="181">
        <v>803</v>
      </c>
      <c r="AH329" s="181">
        <v>393</v>
      </c>
      <c r="AI329" s="181" t="s">
        <v>84</v>
      </c>
      <c r="AJ329" s="181">
        <v>260</v>
      </c>
      <c r="AK329" s="181" t="s">
        <v>84</v>
      </c>
      <c r="AL329" s="181">
        <v>2021</v>
      </c>
    </row>
    <row r="330" spans="1:38" x14ac:dyDescent="0.25">
      <c r="A330" s="159" t="s">
        <v>7822</v>
      </c>
      <c r="B330" s="158">
        <v>0.72299999999999998</v>
      </c>
      <c r="C330" s="158" t="s">
        <v>84</v>
      </c>
      <c r="D330" s="158">
        <v>0.86280000000000001</v>
      </c>
      <c r="E330" s="158">
        <v>0.81440000000000001</v>
      </c>
      <c r="F330" s="158" t="s">
        <v>84</v>
      </c>
      <c r="G330" s="158" t="s">
        <v>84</v>
      </c>
      <c r="H330" s="158" t="s">
        <v>84</v>
      </c>
      <c r="I330" s="158" t="s">
        <v>84</v>
      </c>
      <c r="J330" s="158"/>
      <c r="K330" s="158"/>
      <c r="L330" s="158"/>
      <c r="M330" s="158">
        <v>0.6754</v>
      </c>
      <c r="N330" s="158">
        <v>0.76490000000000002</v>
      </c>
      <c r="O330" s="158" t="s">
        <v>84</v>
      </c>
      <c r="P330" s="158" t="s">
        <v>84</v>
      </c>
      <c r="Q330" s="158">
        <v>0.76929999999999998</v>
      </c>
      <c r="R330" s="158">
        <v>0.9204</v>
      </c>
      <c r="S330" s="158">
        <v>0.73719999999999997</v>
      </c>
      <c r="T330" s="158">
        <v>0.87090000000000001</v>
      </c>
      <c r="U330" s="158" t="s">
        <v>84</v>
      </c>
      <c r="V330" s="158" t="s">
        <v>84</v>
      </c>
      <c r="W330" s="158" t="s">
        <v>84</v>
      </c>
      <c r="X330" s="158" t="s">
        <v>84</v>
      </c>
      <c r="Y330" s="158" t="s">
        <v>84</v>
      </c>
      <c r="Z330" s="158" t="s">
        <v>84</v>
      </c>
      <c r="AA330" s="158" t="s">
        <v>84</v>
      </c>
      <c r="AB330" s="158" t="s">
        <v>84</v>
      </c>
      <c r="AC330" s="158"/>
      <c r="AD330" s="181">
        <v>489</v>
      </c>
      <c r="AE330" s="181" t="s">
        <v>84</v>
      </c>
      <c r="AF330" s="181">
        <v>131</v>
      </c>
      <c r="AG330" s="181">
        <v>187</v>
      </c>
      <c r="AH330" s="181" t="s">
        <v>84</v>
      </c>
      <c r="AI330" s="181" t="s">
        <v>84</v>
      </c>
      <c r="AJ330" s="181" t="s">
        <v>84</v>
      </c>
      <c r="AK330" s="181" t="s">
        <v>84</v>
      </c>
      <c r="AL330" s="181">
        <v>466</v>
      </c>
    </row>
    <row r="331" spans="1:38" x14ac:dyDescent="0.25">
      <c r="A331" s="159" t="s">
        <v>7823</v>
      </c>
      <c r="B331" s="158">
        <v>0.82440000000000002</v>
      </c>
      <c r="C331" s="158" t="s">
        <v>84</v>
      </c>
      <c r="D331" s="158">
        <v>0.8387</v>
      </c>
      <c r="E331" s="158">
        <v>0.87609999999999999</v>
      </c>
      <c r="F331" s="158">
        <v>0.89700000000000002</v>
      </c>
      <c r="G331" s="158" t="s">
        <v>84</v>
      </c>
      <c r="H331" s="158">
        <v>0.4879</v>
      </c>
      <c r="I331" s="158" t="s">
        <v>84</v>
      </c>
      <c r="J331" s="158"/>
      <c r="K331" s="158"/>
      <c r="L331" s="158"/>
      <c r="M331" s="158">
        <v>0.80589999999999995</v>
      </c>
      <c r="N331" s="158">
        <v>0.84140000000000004</v>
      </c>
      <c r="O331" s="158" t="s">
        <v>84</v>
      </c>
      <c r="P331" s="158" t="s">
        <v>84</v>
      </c>
      <c r="Q331" s="158">
        <v>0.80189999999999995</v>
      </c>
      <c r="R331" s="158">
        <v>0.86919999999999997</v>
      </c>
      <c r="S331" s="158">
        <v>0.84860000000000002</v>
      </c>
      <c r="T331" s="158">
        <v>0.89890000000000003</v>
      </c>
      <c r="U331" s="158">
        <v>0.85909999999999997</v>
      </c>
      <c r="V331" s="158">
        <v>0.92510000000000003</v>
      </c>
      <c r="W331" s="158" t="s">
        <v>84</v>
      </c>
      <c r="X331" s="158" t="s">
        <v>84</v>
      </c>
      <c r="Y331" s="158">
        <v>0.41959999999999997</v>
      </c>
      <c r="Z331" s="158">
        <v>0.55269999999999997</v>
      </c>
      <c r="AA331" s="158" t="s">
        <v>84</v>
      </c>
      <c r="AB331" s="158" t="s">
        <v>84</v>
      </c>
      <c r="AC331" s="158"/>
      <c r="AD331" s="181">
        <v>1814</v>
      </c>
      <c r="AE331" s="181" t="s">
        <v>84</v>
      </c>
      <c r="AF331" s="181">
        <v>477</v>
      </c>
      <c r="AG331" s="181">
        <v>690</v>
      </c>
      <c r="AH331" s="181">
        <v>347</v>
      </c>
      <c r="AI331" s="181" t="s">
        <v>84</v>
      </c>
      <c r="AJ331" s="181">
        <v>216</v>
      </c>
      <c r="AK331" s="181" t="s">
        <v>84</v>
      </c>
      <c r="AL331" s="181">
        <v>1383</v>
      </c>
    </row>
    <row r="332" spans="1:38" x14ac:dyDescent="0.25">
      <c r="A332" s="159" t="s">
        <v>7824</v>
      </c>
      <c r="B332" s="158">
        <v>0.74739999999999995</v>
      </c>
      <c r="C332" s="158" t="s">
        <v>84</v>
      </c>
      <c r="D332" s="158">
        <v>0.81020000000000003</v>
      </c>
      <c r="E332" s="158">
        <v>0.83120000000000005</v>
      </c>
      <c r="F332" s="158">
        <v>0.78</v>
      </c>
      <c r="G332" s="158" t="s">
        <v>84</v>
      </c>
      <c r="H332" s="158">
        <v>0.26540000000000002</v>
      </c>
      <c r="I332" s="158" t="s">
        <v>84</v>
      </c>
      <c r="J332" s="158"/>
      <c r="K332" s="158"/>
      <c r="L332" s="158"/>
      <c r="M332" s="158">
        <v>0.72760000000000002</v>
      </c>
      <c r="N332" s="158">
        <v>0.76600000000000001</v>
      </c>
      <c r="O332" s="158" t="s">
        <v>84</v>
      </c>
      <c r="P332" s="158" t="s">
        <v>84</v>
      </c>
      <c r="Q332" s="158">
        <v>0.7752</v>
      </c>
      <c r="R332" s="158">
        <v>0.84030000000000005</v>
      </c>
      <c r="S332" s="158">
        <v>0.80100000000000005</v>
      </c>
      <c r="T332" s="158">
        <v>0.85729999999999995</v>
      </c>
      <c r="U332" s="158">
        <v>0.7329</v>
      </c>
      <c r="V332" s="158">
        <v>0.81979999999999997</v>
      </c>
      <c r="W332" s="158" t="s">
        <v>84</v>
      </c>
      <c r="X332" s="158" t="s">
        <v>84</v>
      </c>
      <c r="Y332" s="158">
        <v>0.21260000000000001</v>
      </c>
      <c r="Z332" s="158">
        <v>0.32100000000000001</v>
      </c>
      <c r="AA332" s="158" t="s">
        <v>84</v>
      </c>
      <c r="AB332" s="158" t="s">
        <v>84</v>
      </c>
      <c r="AC332" s="158"/>
      <c r="AD332" s="181">
        <v>2194</v>
      </c>
      <c r="AE332" s="181" t="s">
        <v>84</v>
      </c>
      <c r="AF332" s="181">
        <v>643</v>
      </c>
      <c r="AG332" s="181">
        <v>803</v>
      </c>
      <c r="AH332" s="181">
        <v>393</v>
      </c>
      <c r="AI332" s="181" t="s">
        <v>84</v>
      </c>
      <c r="AJ332" s="181">
        <v>260</v>
      </c>
      <c r="AK332" s="181" t="s">
        <v>84</v>
      </c>
      <c r="AL332" s="181">
        <v>2021</v>
      </c>
    </row>
    <row r="333" spans="1:38" x14ac:dyDescent="0.25">
      <c r="A333" s="159" t="s">
        <v>7825</v>
      </c>
      <c r="B333" s="158">
        <v>0.66539999999999999</v>
      </c>
      <c r="C333" s="158" t="s">
        <v>84</v>
      </c>
      <c r="D333" s="158">
        <v>0.82720000000000005</v>
      </c>
      <c r="E333" s="158">
        <v>0.77249999999999996</v>
      </c>
      <c r="F333" s="158" t="s">
        <v>84</v>
      </c>
      <c r="G333" s="158" t="s">
        <v>84</v>
      </c>
      <c r="H333" s="158" t="s">
        <v>84</v>
      </c>
      <c r="I333" s="158" t="s">
        <v>84</v>
      </c>
      <c r="J333" s="158"/>
      <c r="K333" s="158"/>
      <c r="L333" s="158"/>
      <c r="M333" s="158">
        <v>0.61429999999999996</v>
      </c>
      <c r="N333" s="158">
        <v>0.71130000000000004</v>
      </c>
      <c r="O333" s="158" t="s">
        <v>84</v>
      </c>
      <c r="P333" s="158" t="s">
        <v>84</v>
      </c>
      <c r="Q333" s="158">
        <v>0.72330000000000005</v>
      </c>
      <c r="R333" s="158">
        <v>0.89480000000000004</v>
      </c>
      <c r="S333" s="158">
        <v>0.68820000000000003</v>
      </c>
      <c r="T333" s="158">
        <v>0.8367</v>
      </c>
      <c r="U333" s="158" t="s">
        <v>84</v>
      </c>
      <c r="V333" s="158" t="s">
        <v>84</v>
      </c>
      <c r="W333" s="158" t="s">
        <v>84</v>
      </c>
      <c r="X333" s="158" t="s">
        <v>84</v>
      </c>
      <c r="Y333" s="158" t="s">
        <v>84</v>
      </c>
      <c r="Z333" s="158" t="s">
        <v>84</v>
      </c>
      <c r="AA333" s="158" t="s">
        <v>84</v>
      </c>
      <c r="AB333" s="158" t="s">
        <v>84</v>
      </c>
      <c r="AC333" s="158"/>
      <c r="AD333" s="181">
        <v>489</v>
      </c>
      <c r="AE333" s="181" t="s">
        <v>84</v>
      </c>
      <c r="AF333" s="181">
        <v>131</v>
      </c>
      <c r="AG333" s="181">
        <v>187</v>
      </c>
      <c r="AH333" s="181" t="s">
        <v>84</v>
      </c>
      <c r="AI333" s="181" t="s">
        <v>84</v>
      </c>
      <c r="AJ333" s="181" t="s">
        <v>84</v>
      </c>
      <c r="AK333" s="181" t="s">
        <v>84</v>
      </c>
      <c r="AL333" s="181">
        <v>466</v>
      </c>
    </row>
    <row r="334" spans="1:38" x14ac:dyDescent="0.25">
      <c r="A334" s="159" t="s">
        <v>7826</v>
      </c>
      <c r="B334" s="158">
        <v>0.83840000000000003</v>
      </c>
      <c r="C334" s="158" t="s">
        <v>84</v>
      </c>
      <c r="D334" s="158">
        <v>0.84240000000000004</v>
      </c>
      <c r="E334" s="158">
        <v>0.8579</v>
      </c>
      <c r="F334" s="158">
        <v>0.85780000000000001</v>
      </c>
      <c r="G334" s="158">
        <v>0.82189999999999996</v>
      </c>
      <c r="H334" s="158">
        <v>0.58409999999999995</v>
      </c>
      <c r="I334" s="158">
        <v>0.88339999999999996</v>
      </c>
      <c r="J334" s="158"/>
      <c r="K334" s="158"/>
      <c r="L334" s="158"/>
      <c r="M334" s="158">
        <v>0.8306</v>
      </c>
      <c r="N334" s="158">
        <v>0.84589999999999999</v>
      </c>
      <c r="O334" s="158" t="s">
        <v>84</v>
      </c>
      <c r="P334" s="158" t="s">
        <v>84</v>
      </c>
      <c r="Q334" s="158">
        <v>0.82930000000000004</v>
      </c>
      <c r="R334" s="158">
        <v>0.85470000000000002</v>
      </c>
      <c r="S334" s="158">
        <v>0.84279999999999999</v>
      </c>
      <c r="T334" s="158">
        <v>0.87180000000000002</v>
      </c>
      <c r="U334" s="158">
        <v>0.84370000000000001</v>
      </c>
      <c r="V334" s="158">
        <v>0.87070000000000003</v>
      </c>
      <c r="W334" s="158">
        <v>0.73219999999999996</v>
      </c>
      <c r="X334" s="158">
        <v>0.88390000000000002</v>
      </c>
      <c r="Y334" s="158">
        <v>0.53900000000000003</v>
      </c>
      <c r="Z334" s="158">
        <v>0.62639999999999996</v>
      </c>
      <c r="AA334" s="158">
        <v>0.84540000000000004</v>
      </c>
      <c r="AB334" s="158">
        <v>0.91249999999999998</v>
      </c>
      <c r="AC334" s="158"/>
      <c r="AD334" s="181">
        <v>9259</v>
      </c>
      <c r="AE334" s="181" t="s">
        <v>84</v>
      </c>
      <c r="AF334" s="181">
        <v>3295</v>
      </c>
      <c r="AG334" s="181">
        <v>2322</v>
      </c>
      <c r="AH334" s="181">
        <v>2671</v>
      </c>
      <c r="AI334" s="181">
        <v>104</v>
      </c>
      <c r="AJ334" s="181">
        <v>494</v>
      </c>
      <c r="AK334" s="181">
        <v>373</v>
      </c>
      <c r="AL334" s="181">
        <v>5766</v>
      </c>
    </row>
    <row r="335" spans="1:38" x14ac:dyDescent="0.25">
      <c r="A335" s="159" t="s">
        <v>7827</v>
      </c>
      <c r="B335" s="158">
        <v>0.73580000000000001</v>
      </c>
      <c r="C335" s="158" t="s">
        <v>84</v>
      </c>
      <c r="D335" s="158">
        <v>0.73460000000000003</v>
      </c>
      <c r="E335" s="158">
        <v>0.73960000000000004</v>
      </c>
      <c r="F335" s="158">
        <v>0.79269999999999996</v>
      </c>
      <c r="G335" s="158" t="s">
        <v>84</v>
      </c>
      <c r="H335" s="158">
        <v>0.3584</v>
      </c>
      <c r="I335" s="158">
        <v>0.84860000000000002</v>
      </c>
      <c r="J335" s="158"/>
      <c r="K335" s="158"/>
      <c r="L335" s="158"/>
      <c r="M335" s="158">
        <v>0.72499999999999998</v>
      </c>
      <c r="N335" s="158">
        <v>0.74619999999999997</v>
      </c>
      <c r="O335" s="158" t="s">
        <v>84</v>
      </c>
      <c r="P335" s="158" t="s">
        <v>84</v>
      </c>
      <c r="Q335" s="158">
        <v>0.71560000000000001</v>
      </c>
      <c r="R335" s="158">
        <v>0.75260000000000005</v>
      </c>
      <c r="S335" s="158">
        <v>0.71779999999999999</v>
      </c>
      <c r="T335" s="158">
        <v>0.75990000000000002</v>
      </c>
      <c r="U335" s="158">
        <v>0.77480000000000004</v>
      </c>
      <c r="V335" s="158">
        <v>0.80940000000000001</v>
      </c>
      <c r="W335" s="158" t="s">
        <v>84</v>
      </c>
      <c r="X335" s="158" t="s">
        <v>84</v>
      </c>
      <c r="Y335" s="158">
        <v>0.31340000000000001</v>
      </c>
      <c r="Z335" s="158">
        <v>0.40360000000000001</v>
      </c>
      <c r="AA335" s="158">
        <v>0.7863</v>
      </c>
      <c r="AB335" s="158">
        <v>0.89400000000000002</v>
      </c>
      <c r="AC335" s="158"/>
      <c r="AD335" s="181">
        <v>7532</v>
      </c>
      <c r="AE335" s="181" t="s">
        <v>84</v>
      </c>
      <c r="AF335" s="181">
        <v>2476</v>
      </c>
      <c r="AG335" s="181">
        <v>1890</v>
      </c>
      <c r="AH335" s="181">
        <v>2447</v>
      </c>
      <c r="AI335" s="181" t="s">
        <v>84</v>
      </c>
      <c r="AJ335" s="181">
        <v>454</v>
      </c>
      <c r="AK335" s="181">
        <v>210</v>
      </c>
      <c r="AL335" s="181">
        <v>6731</v>
      </c>
    </row>
    <row r="336" spans="1:38" x14ac:dyDescent="0.25">
      <c r="A336" s="159" t="s">
        <v>7828</v>
      </c>
      <c r="B336" s="158">
        <v>0.50170000000000003</v>
      </c>
      <c r="C336" s="158" t="s">
        <v>84</v>
      </c>
      <c r="D336" s="158">
        <v>0.47289999999999999</v>
      </c>
      <c r="E336" s="158">
        <v>0.5151</v>
      </c>
      <c r="F336" s="158">
        <v>0.60489999999999999</v>
      </c>
      <c r="G336" s="158" t="s">
        <v>84</v>
      </c>
      <c r="H336" s="158">
        <v>0.18079999999999999</v>
      </c>
      <c r="I336" s="158" t="s">
        <v>84</v>
      </c>
      <c r="J336" s="158"/>
      <c r="K336" s="158"/>
      <c r="L336" s="158"/>
      <c r="M336" s="158">
        <v>0.47170000000000001</v>
      </c>
      <c r="N336" s="158">
        <v>0.53090000000000004</v>
      </c>
      <c r="O336" s="158" t="s">
        <v>84</v>
      </c>
      <c r="P336" s="158" t="s">
        <v>84</v>
      </c>
      <c r="Q336" s="158">
        <v>0.4214</v>
      </c>
      <c r="R336" s="158">
        <v>0.52249999999999996</v>
      </c>
      <c r="S336" s="158">
        <v>0.45490000000000003</v>
      </c>
      <c r="T336" s="158">
        <v>0.57199999999999995</v>
      </c>
      <c r="U336" s="158">
        <v>0.54659999999999997</v>
      </c>
      <c r="V336" s="158">
        <v>0.65810000000000002</v>
      </c>
      <c r="W336" s="158" t="s">
        <v>84</v>
      </c>
      <c r="X336" s="158" t="s">
        <v>84</v>
      </c>
      <c r="Y336" s="158">
        <v>0.11360000000000001</v>
      </c>
      <c r="Z336" s="158">
        <v>0.2606</v>
      </c>
      <c r="AA336" s="158" t="s">
        <v>84</v>
      </c>
      <c r="AB336" s="158" t="s">
        <v>84</v>
      </c>
      <c r="AC336" s="158"/>
      <c r="AD336" s="181">
        <v>1424</v>
      </c>
      <c r="AE336" s="181" t="s">
        <v>84</v>
      </c>
      <c r="AF336" s="181">
        <v>483</v>
      </c>
      <c r="AG336" s="181">
        <v>365</v>
      </c>
      <c r="AH336" s="181">
        <v>403</v>
      </c>
      <c r="AI336" s="181" t="s">
        <v>84</v>
      </c>
      <c r="AJ336" s="181">
        <v>121</v>
      </c>
      <c r="AK336" s="181" t="s">
        <v>84</v>
      </c>
      <c r="AL336" s="181">
        <v>2068</v>
      </c>
    </row>
    <row r="337" spans="1:38" x14ac:dyDescent="0.25">
      <c r="A337" s="159" t="s">
        <v>7829</v>
      </c>
      <c r="B337" s="158">
        <v>0.98750000000000004</v>
      </c>
      <c r="C337" s="158" t="s">
        <v>84</v>
      </c>
      <c r="D337" s="158">
        <v>0.99750000000000005</v>
      </c>
      <c r="E337" s="158">
        <v>0.98799999999999999</v>
      </c>
      <c r="F337" s="158">
        <v>0.98880000000000001</v>
      </c>
      <c r="G337" s="158">
        <v>0.99080000000000001</v>
      </c>
      <c r="H337" s="158">
        <v>0.91539999999999999</v>
      </c>
      <c r="I337" s="158">
        <v>0.98160000000000003</v>
      </c>
      <c r="J337" s="158"/>
      <c r="K337" s="158"/>
      <c r="L337" s="158"/>
      <c r="M337" s="158">
        <v>0.98499999999999999</v>
      </c>
      <c r="N337" s="158">
        <v>0.98960000000000004</v>
      </c>
      <c r="O337" s="158" t="s">
        <v>84</v>
      </c>
      <c r="P337" s="158" t="s">
        <v>84</v>
      </c>
      <c r="Q337" s="158">
        <v>0.99470000000000003</v>
      </c>
      <c r="R337" s="158">
        <v>0.99880000000000002</v>
      </c>
      <c r="S337" s="158">
        <v>0.98250000000000004</v>
      </c>
      <c r="T337" s="158">
        <v>0.99170000000000003</v>
      </c>
      <c r="U337" s="158">
        <v>0.9839</v>
      </c>
      <c r="V337" s="158">
        <v>0.99219999999999997</v>
      </c>
      <c r="W337" s="158">
        <v>0.9304</v>
      </c>
      <c r="X337" s="158">
        <v>0.99880000000000002</v>
      </c>
      <c r="Y337" s="158">
        <v>0.88719999999999999</v>
      </c>
      <c r="Z337" s="158">
        <v>0.93689999999999996</v>
      </c>
      <c r="AA337" s="158">
        <v>0.96120000000000005</v>
      </c>
      <c r="AB337" s="158">
        <v>0.99129999999999996</v>
      </c>
      <c r="AC337" s="158"/>
      <c r="AD337" s="181">
        <v>9259</v>
      </c>
      <c r="AE337" s="181" t="s">
        <v>84</v>
      </c>
      <c r="AF337" s="181">
        <v>3295</v>
      </c>
      <c r="AG337" s="181">
        <v>2322</v>
      </c>
      <c r="AH337" s="181">
        <v>2671</v>
      </c>
      <c r="AI337" s="181">
        <v>104</v>
      </c>
      <c r="AJ337" s="181">
        <v>494</v>
      </c>
      <c r="AK337" s="181">
        <v>373</v>
      </c>
      <c r="AL337" s="181">
        <v>5766</v>
      </c>
    </row>
    <row r="338" spans="1:38" x14ac:dyDescent="0.25">
      <c r="A338" s="159" t="s">
        <v>7830</v>
      </c>
      <c r="B338" s="158">
        <v>0.97319999999999995</v>
      </c>
      <c r="C338" s="158" t="s">
        <v>84</v>
      </c>
      <c r="D338" s="158">
        <v>0.997</v>
      </c>
      <c r="E338" s="158">
        <v>0.9677</v>
      </c>
      <c r="F338" s="158">
        <v>0.98529999999999995</v>
      </c>
      <c r="G338" s="158" t="s">
        <v>84</v>
      </c>
      <c r="H338" s="158">
        <v>0.79969999999999997</v>
      </c>
      <c r="I338" s="158">
        <v>0.96899999999999997</v>
      </c>
      <c r="J338" s="158"/>
      <c r="K338" s="158"/>
      <c r="L338" s="158"/>
      <c r="M338" s="158">
        <v>0.96909999999999996</v>
      </c>
      <c r="N338" s="158">
        <v>0.9768</v>
      </c>
      <c r="O338" s="158" t="s">
        <v>84</v>
      </c>
      <c r="P338" s="158" t="s">
        <v>84</v>
      </c>
      <c r="Q338" s="158">
        <v>0.99199999999999999</v>
      </c>
      <c r="R338" s="158">
        <v>0.99890000000000001</v>
      </c>
      <c r="S338" s="158">
        <v>0.95830000000000004</v>
      </c>
      <c r="T338" s="158">
        <v>0.97499999999999998</v>
      </c>
      <c r="U338" s="158">
        <v>0.97919999999999996</v>
      </c>
      <c r="V338" s="158">
        <v>0.98970000000000002</v>
      </c>
      <c r="W338" s="158" t="s">
        <v>84</v>
      </c>
      <c r="X338" s="158" t="s">
        <v>84</v>
      </c>
      <c r="Y338" s="158">
        <v>0.75980000000000003</v>
      </c>
      <c r="Z338" s="158">
        <v>0.8337</v>
      </c>
      <c r="AA338" s="158">
        <v>0.9325</v>
      </c>
      <c r="AB338" s="158">
        <v>0.9859</v>
      </c>
      <c r="AC338" s="158"/>
      <c r="AD338" s="181">
        <v>7532</v>
      </c>
      <c r="AE338" s="181" t="s">
        <v>84</v>
      </c>
      <c r="AF338" s="181">
        <v>2476</v>
      </c>
      <c r="AG338" s="181">
        <v>1890</v>
      </c>
      <c r="AH338" s="181">
        <v>2447</v>
      </c>
      <c r="AI338" s="181" t="s">
        <v>84</v>
      </c>
      <c r="AJ338" s="181">
        <v>454</v>
      </c>
      <c r="AK338" s="181">
        <v>210</v>
      </c>
      <c r="AL338" s="181">
        <v>6731</v>
      </c>
    </row>
    <row r="339" spans="1:38" x14ac:dyDescent="0.25">
      <c r="A339" s="159" t="s">
        <v>7831</v>
      </c>
      <c r="B339" s="158">
        <v>0.92549999999999999</v>
      </c>
      <c r="C339" s="158" t="s">
        <v>84</v>
      </c>
      <c r="D339" s="158">
        <v>0.98450000000000004</v>
      </c>
      <c r="E339" s="158">
        <v>0.91449999999999998</v>
      </c>
      <c r="F339" s="158">
        <v>0.95589999999999997</v>
      </c>
      <c r="G339" s="158" t="s">
        <v>84</v>
      </c>
      <c r="H339" s="158">
        <v>0.6018</v>
      </c>
      <c r="I339" s="158" t="s">
        <v>84</v>
      </c>
      <c r="J339" s="158"/>
      <c r="K339" s="158"/>
      <c r="L339" s="158"/>
      <c r="M339" s="158">
        <v>0.90939999999999999</v>
      </c>
      <c r="N339" s="158">
        <v>0.93889999999999996</v>
      </c>
      <c r="O339" s="158" t="s">
        <v>84</v>
      </c>
      <c r="P339" s="158" t="s">
        <v>84</v>
      </c>
      <c r="Q339" s="158">
        <v>0.96040000000000003</v>
      </c>
      <c r="R339" s="158">
        <v>0.99399999999999999</v>
      </c>
      <c r="S339" s="158">
        <v>0.87829999999999997</v>
      </c>
      <c r="T339" s="158">
        <v>0.94040000000000001</v>
      </c>
      <c r="U339" s="158">
        <v>0.92689999999999995</v>
      </c>
      <c r="V339" s="158">
        <v>0.97360000000000002</v>
      </c>
      <c r="W339" s="158" t="s">
        <v>84</v>
      </c>
      <c r="X339" s="158" t="s">
        <v>84</v>
      </c>
      <c r="Y339" s="158">
        <v>0.51070000000000004</v>
      </c>
      <c r="Z339" s="158">
        <v>0.68130000000000002</v>
      </c>
      <c r="AA339" s="158" t="s">
        <v>84</v>
      </c>
      <c r="AB339" s="158" t="s">
        <v>84</v>
      </c>
      <c r="AC339" s="158"/>
      <c r="AD339" s="181">
        <v>1424</v>
      </c>
      <c r="AE339" s="181" t="s">
        <v>84</v>
      </c>
      <c r="AF339" s="181">
        <v>483</v>
      </c>
      <c r="AG339" s="181">
        <v>365</v>
      </c>
      <c r="AH339" s="181">
        <v>403</v>
      </c>
      <c r="AI339" s="181" t="s">
        <v>84</v>
      </c>
      <c r="AJ339" s="181">
        <v>121</v>
      </c>
      <c r="AK339" s="181" t="s">
        <v>84</v>
      </c>
      <c r="AL339" s="181">
        <v>2068</v>
      </c>
    </row>
    <row r="340" spans="1:38" x14ac:dyDescent="0.25">
      <c r="A340" s="159" t="s">
        <v>7832</v>
      </c>
      <c r="B340" s="158">
        <v>0.73150000000000004</v>
      </c>
      <c r="C340" s="158" t="s">
        <v>84</v>
      </c>
      <c r="D340" s="158">
        <v>0.72650000000000003</v>
      </c>
      <c r="E340" s="158">
        <v>0.75990000000000002</v>
      </c>
      <c r="F340" s="158">
        <v>0.76080000000000003</v>
      </c>
      <c r="G340" s="158">
        <v>0.68510000000000004</v>
      </c>
      <c r="H340" s="158">
        <v>0.4234</v>
      </c>
      <c r="I340" s="158">
        <v>0.81089999999999995</v>
      </c>
      <c r="J340" s="158"/>
      <c r="K340" s="158"/>
      <c r="L340" s="158"/>
      <c r="M340" s="158">
        <v>0.72199999999999998</v>
      </c>
      <c r="N340" s="158">
        <v>0.74080000000000001</v>
      </c>
      <c r="O340" s="158" t="s">
        <v>84</v>
      </c>
      <c r="P340" s="158" t="s">
        <v>84</v>
      </c>
      <c r="Q340" s="158">
        <v>0.71030000000000004</v>
      </c>
      <c r="R340" s="158">
        <v>0.74199999999999999</v>
      </c>
      <c r="S340" s="158">
        <v>0.74119999999999997</v>
      </c>
      <c r="T340" s="158">
        <v>0.77739999999999998</v>
      </c>
      <c r="U340" s="158">
        <v>0.74350000000000005</v>
      </c>
      <c r="V340" s="158">
        <v>0.7772</v>
      </c>
      <c r="W340" s="158">
        <v>0.58330000000000004</v>
      </c>
      <c r="X340" s="158">
        <v>0.76700000000000002</v>
      </c>
      <c r="Y340" s="158">
        <v>0.37859999999999999</v>
      </c>
      <c r="Z340" s="158">
        <v>0.46739999999999998</v>
      </c>
      <c r="AA340" s="158">
        <v>0.76570000000000005</v>
      </c>
      <c r="AB340" s="158">
        <v>0.84830000000000005</v>
      </c>
      <c r="AC340" s="158"/>
      <c r="AD340" s="181">
        <v>9259</v>
      </c>
      <c r="AE340" s="181" t="s">
        <v>84</v>
      </c>
      <c r="AF340" s="181">
        <v>3295</v>
      </c>
      <c r="AG340" s="181">
        <v>2322</v>
      </c>
      <c r="AH340" s="181">
        <v>2671</v>
      </c>
      <c r="AI340" s="181">
        <v>104</v>
      </c>
      <c r="AJ340" s="181">
        <v>494</v>
      </c>
      <c r="AK340" s="181">
        <v>373</v>
      </c>
      <c r="AL340" s="181">
        <v>5766</v>
      </c>
    </row>
    <row r="341" spans="1:38" x14ac:dyDescent="0.25">
      <c r="A341" s="159" t="s">
        <v>7833</v>
      </c>
      <c r="B341" s="158">
        <v>0.63300000000000001</v>
      </c>
      <c r="C341" s="158" t="s">
        <v>84</v>
      </c>
      <c r="D341" s="158">
        <v>0.61170000000000002</v>
      </c>
      <c r="E341" s="158">
        <v>0.6462</v>
      </c>
      <c r="F341" s="158">
        <v>0.69830000000000003</v>
      </c>
      <c r="G341" s="158" t="s">
        <v>84</v>
      </c>
      <c r="H341" s="158">
        <v>0.27789999999999998</v>
      </c>
      <c r="I341" s="158">
        <v>0.74839999999999995</v>
      </c>
      <c r="J341" s="158"/>
      <c r="K341" s="158"/>
      <c r="L341" s="158"/>
      <c r="M341" s="158">
        <v>0.62080000000000002</v>
      </c>
      <c r="N341" s="158">
        <v>0.64490000000000003</v>
      </c>
      <c r="O341" s="158" t="s">
        <v>84</v>
      </c>
      <c r="P341" s="158" t="s">
        <v>84</v>
      </c>
      <c r="Q341" s="158">
        <v>0.58989999999999998</v>
      </c>
      <c r="R341" s="158">
        <v>0.63270000000000004</v>
      </c>
      <c r="S341" s="158">
        <v>0.62160000000000004</v>
      </c>
      <c r="T341" s="158">
        <v>0.66959999999999997</v>
      </c>
      <c r="U341" s="158">
        <v>0.67730000000000001</v>
      </c>
      <c r="V341" s="158">
        <v>0.71819999999999995</v>
      </c>
      <c r="W341" s="158" t="s">
        <v>84</v>
      </c>
      <c r="X341" s="158" t="s">
        <v>84</v>
      </c>
      <c r="Y341" s="158">
        <v>0.2351</v>
      </c>
      <c r="Z341" s="158">
        <v>0.32219999999999999</v>
      </c>
      <c r="AA341" s="158">
        <v>0.67410000000000003</v>
      </c>
      <c r="AB341" s="158">
        <v>0.80820000000000003</v>
      </c>
      <c r="AC341" s="158"/>
      <c r="AD341" s="181">
        <v>7532</v>
      </c>
      <c r="AE341" s="181" t="s">
        <v>84</v>
      </c>
      <c r="AF341" s="181">
        <v>2476</v>
      </c>
      <c r="AG341" s="181">
        <v>1890</v>
      </c>
      <c r="AH341" s="181">
        <v>2447</v>
      </c>
      <c r="AI341" s="181" t="s">
        <v>84</v>
      </c>
      <c r="AJ341" s="181">
        <v>454</v>
      </c>
      <c r="AK341" s="181">
        <v>210</v>
      </c>
      <c r="AL341" s="181">
        <v>6731</v>
      </c>
    </row>
    <row r="342" spans="1:38" x14ac:dyDescent="0.25">
      <c r="A342" s="159" t="s">
        <v>7834</v>
      </c>
      <c r="B342" s="158">
        <v>0.4163</v>
      </c>
      <c r="C342" s="158" t="s">
        <v>84</v>
      </c>
      <c r="D342" s="158">
        <v>0.39510000000000001</v>
      </c>
      <c r="E342" s="158">
        <v>0.43719999999999998</v>
      </c>
      <c r="F342" s="158">
        <v>0.496</v>
      </c>
      <c r="G342" s="158" t="s">
        <v>84</v>
      </c>
      <c r="H342" s="158">
        <v>8.1100000000000005E-2</v>
      </c>
      <c r="I342" s="158" t="s">
        <v>84</v>
      </c>
      <c r="J342" s="158"/>
      <c r="K342" s="158"/>
      <c r="L342" s="158"/>
      <c r="M342" s="158">
        <v>0.38350000000000001</v>
      </c>
      <c r="N342" s="158">
        <v>0.44879999999999998</v>
      </c>
      <c r="O342" s="158" t="s">
        <v>84</v>
      </c>
      <c r="P342" s="158" t="s">
        <v>84</v>
      </c>
      <c r="Q342" s="158">
        <v>0.33879999999999999</v>
      </c>
      <c r="R342" s="158">
        <v>0.45090000000000002</v>
      </c>
      <c r="S342" s="158">
        <v>0.37219999999999998</v>
      </c>
      <c r="T342" s="158">
        <v>0.50019999999999998</v>
      </c>
      <c r="U342" s="158">
        <v>0.4304</v>
      </c>
      <c r="V342" s="158">
        <v>0.55810000000000004</v>
      </c>
      <c r="W342" s="158" t="s">
        <v>84</v>
      </c>
      <c r="X342" s="158" t="s">
        <v>84</v>
      </c>
      <c r="Y342" s="158">
        <v>3.56E-2</v>
      </c>
      <c r="Z342" s="158">
        <v>0.1507</v>
      </c>
      <c r="AA342" s="158" t="s">
        <v>84</v>
      </c>
      <c r="AB342" s="158" t="s">
        <v>84</v>
      </c>
      <c r="AC342" s="158"/>
      <c r="AD342" s="181">
        <v>1424</v>
      </c>
      <c r="AE342" s="181" t="s">
        <v>84</v>
      </c>
      <c r="AF342" s="181">
        <v>483</v>
      </c>
      <c r="AG342" s="181">
        <v>365</v>
      </c>
      <c r="AH342" s="181">
        <v>403</v>
      </c>
      <c r="AI342" s="181" t="s">
        <v>84</v>
      </c>
      <c r="AJ342" s="181">
        <v>121</v>
      </c>
      <c r="AK342" s="181" t="s">
        <v>84</v>
      </c>
      <c r="AL342" s="181">
        <v>2068</v>
      </c>
    </row>
    <row r="343" spans="1:38" x14ac:dyDescent="0.25">
      <c r="A343" s="159" t="s">
        <v>7835</v>
      </c>
      <c r="B343" s="158">
        <v>0.68330000000000002</v>
      </c>
      <c r="C343" s="158" t="s">
        <v>84</v>
      </c>
      <c r="D343" s="158">
        <v>0.67369999999999997</v>
      </c>
      <c r="E343" s="158">
        <v>0.71279999999999999</v>
      </c>
      <c r="F343" s="158">
        <v>0.71299999999999997</v>
      </c>
      <c r="G343" s="158">
        <v>0.6431</v>
      </c>
      <c r="H343" s="158">
        <v>0.38519999999999999</v>
      </c>
      <c r="I343" s="158">
        <v>0.7742</v>
      </c>
      <c r="J343" s="158"/>
      <c r="K343" s="158"/>
      <c r="L343" s="158"/>
      <c r="M343" s="158">
        <v>0.67300000000000004</v>
      </c>
      <c r="N343" s="158">
        <v>0.69330000000000003</v>
      </c>
      <c r="O343" s="158" t="s">
        <v>84</v>
      </c>
      <c r="P343" s="158" t="s">
        <v>84</v>
      </c>
      <c r="Q343" s="158">
        <v>0.65600000000000003</v>
      </c>
      <c r="R343" s="158">
        <v>0.69069999999999998</v>
      </c>
      <c r="S343" s="158">
        <v>0.69259999999999999</v>
      </c>
      <c r="T343" s="158">
        <v>0.73199999999999998</v>
      </c>
      <c r="U343" s="158">
        <v>0.69420000000000004</v>
      </c>
      <c r="V343" s="158">
        <v>0.73089999999999999</v>
      </c>
      <c r="W343" s="158">
        <v>0.53769999999999996</v>
      </c>
      <c r="X343" s="158">
        <v>0.73050000000000004</v>
      </c>
      <c r="Y343" s="158">
        <v>0.34050000000000002</v>
      </c>
      <c r="Z343" s="158">
        <v>0.42970000000000003</v>
      </c>
      <c r="AA343" s="158">
        <v>0.72550000000000003</v>
      </c>
      <c r="AB343" s="158">
        <v>0.81540000000000001</v>
      </c>
      <c r="AC343" s="158"/>
      <c r="AD343" s="181">
        <v>9259</v>
      </c>
      <c r="AE343" s="181" t="s">
        <v>84</v>
      </c>
      <c r="AF343" s="181">
        <v>3295</v>
      </c>
      <c r="AG343" s="181">
        <v>2322</v>
      </c>
      <c r="AH343" s="181">
        <v>2671</v>
      </c>
      <c r="AI343" s="181">
        <v>104</v>
      </c>
      <c r="AJ343" s="181">
        <v>494</v>
      </c>
      <c r="AK343" s="181">
        <v>373</v>
      </c>
      <c r="AL343" s="181">
        <v>5766</v>
      </c>
    </row>
    <row r="344" spans="1:38" x14ac:dyDescent="0.25">
      <c r="A344" s="159" t="s">
        <v>7836</v>
      </c>
      <c r="B344" s="158">
        <v>0.58520000000000005</v>
      </c>
      <c r="C344" s="158" t="s">
        <v>84</v>
      </c>
      <c r="D344" s="158">
        <v>0.55420000000000003</v>
      </c>
      <c r="E344" s="158">
        <v>0.59350000000000003</v>
      </c>
      <c r="F344" s="158">
        <v>0.65810000000000002</v>
      </c>
      <c r="G344" s="158" t="s">
        <v>84</v>
      </c>
      <c r="H344" s="158">
        <v>0.2429</v>
      </c>
      <c r="I344" s="158">
        <v>0.71840000000000004</v>
      </c>
      <c r="J344" s="158"/>
      <c r="K344" s="158"/>
      <c r="L344" s="158"/>
      <c r="M344" s="158">
        <v>0.57189999999999996</v>
      </c>
      <c r="N344" s="158">
        <v>0.59819999999999995</v>
      </c>
      <c r="O344" s="158" t="s">
        <v>84</v>
      </c>
      <c r="P344" s="158" t="s">
        <v>84</v>
      </c>
      <c r="Q344" s="158">
        <v>0.53039999999999998</v>
      </c>
      <c r="R344" s="158">
        <v>0.57720000000000005</v>
      </c>
      <c r="S344" s="158">
        <v>0.56689999999999996</v>
      </c>
      <c r="T344" s="158">
        <v>0.61899999999999999</v>
      </c>
      <c r="U344" s="158">
        <v>0.63500000000000001</v>
      </c>
      <c r="V344" s="158">
        <v>0.68010000000000004</v>
      </c>
      <c r="W344" s="158" t="s">
        <v>84</v>
      </c>
      <c r="X344" s="158" t="s">
        <v>84</v>
      </c>
      <c r="Y344" s="158">
        <v>0.20030000000000001</v>
      </c>
      <c r="Z344" s="158">
        <v>0.28789999999999999</v>
      </c>
      <c r="AA344" s="158">
        <v>0.63739999999999997</v>
      </c>
      <c r="AB344" s="158">
        <v>0.78439999999999999</v>
      </c>
      <c r="AC344" s="158"/>
      <c r="AD344" s="181">
        <v>7532</v>
      </c>
      <c r="AE344" s="181" t="s">
        <v>84</v>
      </c>
      <c r="AF344" s="181">
        <v>2476</v>
      </c>
      <c r="AG344" s="181">
        <v>1890</v>
      </c>
      <c r="AH344" s="181">
        <v>2447</v>
      </c>
      <c r="AI344" s="181" t="s">
        <v>84</v>
      </c>
      <c r="AJ344" s="181">
        <v>454</v>
      </c>
      <c r="AK344" s="181">
        <v>210</v>
      </c>
      <c r="AL344" s="181">
        <v>6731</v>
      </c>
    </row>
    <row r="345" spans="1:38" x14ac:dyDescent="0.25">
      <c r="A345" s="159" t="s">
        <v>7837</v>
      </c>
      <c r="B345" s="158">
        <v>0.37359999999999999</v>
      </c>
      <c r="C345" s="158" t="s">
        <v>84</v>
      </c>
      <c r="D345" s="158">
        <v>0.34639999999999999</v>
      </c>
      <c r="E345" s="158">
        <v>0.36430000000000001</v>
      </c>
      <c r="F345" s="158">
        <v>0.48580000000000001</v>
      </c>
      <c r="G345" s="158" t="s">
        <v>84</v>
      </c>
      <c r="H345" s="158">
        <v>8.2500000000000004E-2</v>
      </c>
      <c r="I345" s="158" t="s">
        <v>84</v>
      </c>
      <c r="J345" s="158"/>
      <c r="K345" s="158"/>
      <c r="L345" s="158"/>
      <c r="M345" s="158">
        <v>0.33679999999999999</v>
      </c>
      <c r="N345" s="158">
        <v>0.4103</v>
      </c>
      <c r="O345" s="158" t="s">
        <v>84</v>
      </c>
      <c r="P345" s="158" t="s">
        <v>84</v>
      </c>
      <c r="Q345" s="158">
        <v>0.28310000000000002</v>
      </c>
      <c r="R345" s="158">
        <v>0.41039999999999999</v>
      </c>
      <c r="S345" s="158">
        <v>0.29520000000000002</v>
      </c>
      <c r="T345" s="158">
        <v>0.43359999999999999</v>
      </c>
      <c r="U345" s="158">
        <v>0.40960000000000002</v>
      </c>
      <c r="V345" s="158">
        <v>0.55769999999999997</v>
      </c>
      <c r="W345" s="158" t="s">
        <v>84</v>
      </c>
      <c r="X345" s="158" t="s">
        <v>84</v>
      </c>
      <c r="Y345" s="158">
        <v>3.3700000000000001E-2</v>
      </c>
      <c r="Z345" s="158">
        <v>0.15939999999999999</v>
      </c>
      <c r="AA345" s="158" t="s">
        <v>84</v>
      </c>
      <c r="AB345" s="158" t="s">
        <v>84</v>
      </c>
      <c r="AC345" s="158"/>
      <c r="AD345" s="181">
        <v>1424</v>
      </c>
      <c r="AE345" s="181" t="s">
        <v>84</v>
      </c>
      <c r="AF345" s="181">
        <v>483</v>
      </c>
      <c r="AG345" s="181">
        <v>365</v>
      </c>
      <c r="AH345" s="181">
        <v>403</v>
      </c>
      <c r="AI345" s="181" t="s">
        <v>84</v>
      </c>
      <c r="AJ345" s="181">
        <v>121</v>
      </c>
      <c r="AK345" s="181" t="s">
        <v>84</v>
      </c>
      <c r="AL345" s="181">
        <v>2068</v>
      </c>
    </row>
    <row r="346" spans="1:38" x14ac:dyDescent="0.25">
      <c r="A346" s="159" t="s">
        <v>7838</v>
      </c>
      <c r="B346" s="158">
        <v>0.96179999999999999</v>
      </c>
      <c r="C346" s="158" t="s">
        <v>84</v>
      </c>
      <c r="D346" s="158">
        <v>0.97319999999999995</v>
      </c>
      <c r="E346" s="158">
        <v>0.97209999999999996</v>
      </c>
      <c r="F346" s="158">
        <v>0.9657</v>
      </c>
      <c r="G346" s="158">
        <v>0.96289999999999998</v>
      </c>
      <c r="H346" s="158">
        <v>0.80679999999999996</v>
      </c>
      <c r="I346" s="158">
        <v>0.97430000000000005</v>
      </c>
      <c r="J346" s="158"/>
      <c r="K346" s="158"/>
      <c r="L346" s="158"/>
      <c r="M346" s="158">
        <v>0.95760000000000001</v>
      </c>
      <c r="N346" s="158">
        <v>0.96560000000000001</v>
      </c>
      <c r="O346" s="158" t="s">
        <v>84</v>
      </c>
      <c r="P346" s="158" t="s">
        <v>84</v>
      </c>
      <c r="Q346" s="158">
        <v>0.96689999999999998</v>
      </c>
      <c r="R346" s="158">
        <v>0.97840000000000005</v>
      </c>
      <c r="S346" s="158">
        <v>0.96430000000000005</v>
      </c>
      <c r="T346" s="158">
        <v>0.97819999999999996</v>
      </c>
      <c r="U346" s="158">
        <v>0.95789999999999997</v>
      </c>
      <c r="V346" s="158">
        <v>0.97209999999999996</v>
      </c>
      <c r="W346" s="158">
        <v>0.90080000000000005</v>
      </c>
      <c r="X346" s="158">
        <v>0.98640000000000005</v>
      </c>
      <c r="Y346" s="158">
        <v>0.76900000000000002</v>
      </c>
      <c r="Z346" s="158">
        <v>0.83909999999999996</v>
      </c>
      <c r="AA346" s="158">
        <v>0.95150000000000001</v>
      </c>
      <c r="AB346" s="158">
        <v>0.98640000000000005</v>
      </c>
      <c r="AC346" s="158"/>
      <c r="AD346" s="181">
        <v>9259</v>
      </c>
      <c r="AE346" s="181" t="s">
        <v>84</v>
      </c>
      <c r="AF346" s="181">
        <v>3295</v>
      </c>
      <c r="AG346" s="181">
        <v>2322</v>
      </c>
      <c r="AH346" s="181">
        <v>2671</v>
      </c>
      <c r="AI346" s="181">
        <v>104</v>
      </c>
      <c r="AJ346" s="181">
        <v>494</v>
      </c>
      <c r="AK346" s="181">
        <v>373</v>
      </c>
      <c r="AL346" s="181">
        <v>5766</v>
      </c>
    </row>
    <row r="347" spans="1:38" x14ac:dyDescent="0.25">
      <c r="A347" s="159" t="s">
        <v>7839</v>
      </c>
      <c r="B347" s="158">
        <v>0.91600000000000004</v>
      </c>
      <c r="C347" s="158" t="s">
        <v>84</v>
      </c>
      <c r="D347" s="158">
        <v>0.94089999999999996</v>
      </c>
      <c r="E347" s="158">
        <v>0.91959999999999997</v>
      </c>
      <c r="F347" s="158">
        <v>0.94299999999999995</v>
      </c>
      <c r="G347" s="158" t="s">
        <v>84</v>
      </c>
      <c r="H347" s="158">
        <v>0.60209999999999997</v>
      </c>
      <c r="I347" s="158">
        <v>0.94489999999999996</v>
      </c>
      <c r="J347" s="158"/>
      <c r="K347" s="158"/>
      <c r="L347" s="158"/>
      <c r="M347" s="158">
        <v>0.90920000000000001</v>
      </c>
      <c r="N347" s="158">
        <v>0.92230000000000001</v>
      </c>
      <c r="O347" s="158" t="s">
        <v>84</v>
      </c>
      <c r="P347" s="158" t="s">
        <v>84</v>
      </c>
      <c r="Q347" s="158">
        <v>0.93010000000000004</v>
      </c>
      <c r="R347" s="158">
        <v>0.95</v>
      </c>
      <c r="S347" s="158">
        <v>0.90569999999999995</v>
      </c>
      <c r="T347" s="158">
        <v>0.93149999999999999</v>
      </c>
      <c r="U347" s="158">
        <v>0.93230000000000002</v>
      </c>
      <c r="V347" s="158">
        <v>0.95199999999999996</v>
      </c>
      <c r="W347" s="158" t="s">
        <v>84</v>
      </c>
      <c r="X347" s="158" t="s">
        <v>84</v>
      </c>
      <c r="Y347" s="158">
        <v>0.55520000000000003</v>
      </c>
      <c r="Z347" s="158">
        <v>0.64570000000000005</v>
      </c>
      <c r="AA347" s="158">
        <v>0.90049999999999997</v>
      </c>
      <c r="AB347" s="158">
        <v>0.9698</v>
      </c>
      <c r="AC347" s="158"/>
      <c r="AD347" s="181">
        <v>7532</v>
      </c>
      <c r="AE347" s="181" t="s">
        <v>84</v>
      </c>
      <c r="AF347" s="181">
        <v>2476</v>
      </c>
      <c r="AG347" s="181">
        <v>1890</v>
      </c>
      <c r="AH347" s="181">
        <v>2447</v>
      </c>
      <c r="AI347" s="181" t="s">
        <v>84</v>
      </c>
      <c r="AJ347" s="181">
        <v>454</v>
      </c>
      <c r="AK347" s="181">
        <v>210</v>
      </c>
      <c r="AL347" s="181">
        <v>6731</v>
      </c>
    </row>
    <row r="348" spans="1:38" x14ac:dyDescent="0.25">
      <c r="A348" s="159" t="s">
        <v>7840</v>
      </c>
      <c r="B348" s="158">
        <v>0.79720000000000002</v>
      </c>
      <c r="C348" s="158" t="s">
        <v>84</v>
      </c>
      <c r="D348" s="158">
        <v>0.81689999999999996</v>
      </c>
      <c r="E348" s="158">
        <v>0.80520000000000003</v>
      </c>
      <c r="F348" s="158">
        <v>0.88749999999999996</v>
      </c>
      <c r="G348" s="158" t="s">
        <v>84</v>
      </c>
      <c r="H348" s="158">
        <v>0.36809999999999998</v>
      </c>
      <c r="I348" s="158" t="s">
        <v>84</v>
      </c>
      <c r="J348" s="158"/>
      <c r="K348" s="158"/>
      <c r="L348" s="158"/>
      <c r="M348" s="158">
        <v>0.77349999999999997</v>
      </c>
      <c r="N348" s="158">
        <v>0.81879999999999997</v>
      </c>
      <c r="O348" s="158" t="s">
        <v>84</v>
      </c>
      <c r="P348" s="158" t="s">
        <v>84</v>
      </c>
      <c r="Q348" s="158">
        <v>0.77559999999999996</v>
      </c>
      <c r="R348" s="158">
        <v>0.85129999999999995</v>
      </c>
      <c r="S348" s="158">
        <v>0.75649999999999995</v>
      </c>
      <c r="T348" s="158">
        <v>0.84519999999999995</v>
      </c>
      <c r="U348" s="158">
        <v>0.84670000000000001</v>
      </c>
      <c r="V348" s="158">
        <v>0.91800000000000004</v>
      </c>
      <c r="W348" s="158" t="s">
        <v>84</v>
      </c>
      <c r="X348" s="158" t="s">
        <v>84</v>
      </c>
      <c r="Y348" s="158">
        <v>0.28220000000000001</v>
      </c>
      <c r="Z348" s="158">
        <v>0.45400000000000001</v>
      </c>
      <c r="AA348" s="158" t="s">
        <v>84</v>
      </c>
      <c r="AB348" s="158" t="s">
        <v>84</v>
      </c>
      <c r="AC348" s="158"/>
      <c r="AD348" s="181">
        <v>1424</v>
      </c>
      <c r="AE348" s="181" t="s">
        <v>84</v>
      </c>
      <c r="AF348" s="181">
        <v>483</v>
      </c>
      <c r="AG348" s="181">
        <v>365</v>
      </c>
      <c r="AH348" s="181">
        <v>403</v>
      </c>
      <c r="AI348" s="181" t="s">
        <v>84</v>
      </c>
      <c r="AJ348" s="181">
        <v>121</v>
      </c>
      <c r="AK348" s="181" t="s">
        <v>84</v>
      </c>
      <c r="AL348" s="181">
        <v>2068</v>
      </c>
    </row>
    <row r="349" spans="1:38" x14ac:dyDescent="0.25">
      <c r="A349" s="159" t="s">
        <v>7841</v>
      </c>
      <c r="B349" s="158">
        <v>0.92379999999999995</v>
      </c>
      <c r="C349" s="158" t="s">
        <v>84</v>
      </c>
      <c r="D349" s="158">
        <v>0.93700000000000006</v>
      </c>
      <c r="E349" s="158">
        <v>0.93669999999999998</v>
      </c>
      <c r="F349" s="158">
        <v>0.93320000000000003</v>
      </c>
      <c r="G349" s="158">
        <v>0.91600000000000004</v>
      </c>
      <c r="H349" s="158">
        <v>0.70640000000000003</v>
      </c>
      <c r="I349" s="158">
        <v>0.94850000000000001</v>
      </c>
      <c r="J349" s="158"/>
      <c r="K349" s="158"/>
      <c r="L349" s="158"/>
      <c r="M349" s="158">
        <v>0.91810000000000003</v>
      </c>
      <c r="N349" s="158">
        <v>0.92910000000000004</v>
      </c>
      <c r="O349" s="158" t="s">
        <v>84</v>
      </c>
      <c r="P349" s="158" t="s">
        <v>84</v>
      </c>
      <c r="Q349" s="158">
        <v>0.92789999999999995</v>
      </c>
      <c r="R349" s="158">
        <v>0.94489999999999996</v>
      </c>
      <c r="S349" s="158">
        <v>0.92579999999999996</v>
      </c>
      <c r="T349" s="158">
        <v>0.94610000000000005</v>
      </c>
      <c r="U349" s="158">
        <v>0.92290000000000005</v>
      </c>
      <c r="V349" s="158">
        <v>0.94230000000000003</v>
      </c>
      <c r="W349" s="158">
        <v>0.8417</v>
      </c>
      <c r="X349" s="158">
        <v>0.95630000000000004</v>
      </c>
      <c r="Y349" s="158">
        <v>0.66390000000000005</v>
      </c>
      <c r="Z349" s="158">
        <v>0.74460000000000004</v>
      </c>
      <c r="AA349" s="158">
        <v>0.91990000000000005</v>
      </c>
      <c r="AB349" s="158">
        <v>0.96709999999999996</v>
      </c>
      <c r="AC349" s="158"/>
      <c r="AD349" s="181">
        <v>9259</v>
      </c>
      <c r="AE349" s="181" t="s">
        <v>84</v>
      </c>
      <c r="AF349" s="181">
        <v>3295</v>
      </c>
      <c r="AG349" s="181">
        <v>2322</v>
      </c>
      <c r="AH349" s="181">
        <v>2671</v>
      </c>
      <c r="AI349" s="181">
        <v>104</v>
      </c>
      <c r="AJ349" s="181">
        <v>494</v>
      </c>
      <c r="AK349" s="181">
        <v>373</v>
      </c>
      <c r="AL349" s="181">
        <v>5766</v>
      </c>
    </row>
    <row r="350" spans="1:38" x14ac:dyDescent="0.25">
      <c r="A350" s="159" t="s">
        <v>7842</v>
      </c>
      <c r="B350" s="158">
        <v>0.84799999999999998</v>
      </c>
      <c r="C350" s="158" t="s">
        <v>84</v>
      </c>
      <c r="D350" s="158">
        <v>0.86550000000000005</v>
      </c>
      <c r="E350" s="158">
        <v>0.85119999999999996</v>
      </c>
      <c r="F350" s="158">
        <v>0.89119999999999999</v>
      </c>
      <c r="G350" s="158" t="s">
        <v>84</v>
      </c>
      <c r="H350" s="158">
        <v>0.47739999999999999</v>
      </c>
      <c r="I350" s="158">
        <v>0.90849999999999997</v>
      </c>
      <c r="J350" s="158"/>
      <c r="K350" s="158"/>
      <c r="L350" s="158"/>
      <c r="M350" s="158">
        <v>0.83919999999999995</v>
      </c>
      <c r="N350" s="158">
        <v>0.85629999999999995</v>
      </c>
      <c r="O350" s="158" t="s">
        <v>84</v>
      </c>
      <c r="P350" s="158" t="s">
        <v>84</v>
      </c>
      <c r="Q350" s="158">
        <v>0.85060000000000002</v>
      </c>
      <c r="R350" s="158">
        <v>0.87909999999999999</v>
      </c>
      <c r="S350" s="158">
        <v>0.83340000000000003</v>
      </c>
      <c r="T350" s="158">
        <v>0.86729999999999996</v>
      </c>
      <c r="U350" s="158">
        <v>0.87719999999999998</v>
      </c>
      <c r="V350" s="158">
        <v>0.90369999999999995</v>
      </c>
      <c r="W350" s="158" t="s">
        <v>84</v>
      </c>
      <c r="X350" s="158" t="s">
        <v>84</v>
      </c>
      <c r="Y350" s="158">
        <v>0.43009999999999998</v>
      </c>
      <c r="Z350" s="158">
        <v>0.52310000000000001</v>
      </c>
      <c r="AA350" s="158">
        <v>0.85599999999999998</v>
      </c>
      <c r="AB350" s="158">
        <v>0.9425</v>
      </c>
      <c r="AC350" s="158"/>
      <c r="AD350" s="181">
        <v>7532</v>
      </c>
      <c r="AE350" s="181" t="s">
        <v>84</v>
      </c>
      <c r="AF350" s="181">
        <v>2476</v>
      </c>
      <c r="AG350" s="181">
        <v>1890</v>
      </c>
      <c r="AH350" s="181">
        <v>2447</v>
      </c>
      <c r="AI350" s="181" t="s">
        <v>84</v>
      </c>
      <c r="AJ350" s="181">
        <v>454</v>
      </c>
      <c r="AK350" s="181">
        <v>210</v>
      </c>
      <c r="AL350" s="181">
        <v>6731</v>
      </c>
    </row>
    <row r="351" spans="1:38" x14ac:dyDescent="0.25">
      <c r="A351" s="159" t="s">
        <v>7843</v>
      </c>
      <c r="B351" s="158">
        <v>0.65549999999999997</v>
      </c>
      <c r="C351" s="158" t="s">
        <v>84</v>
      </c>
      <c r="D351" s="158">
        <v>0.62380000000000002</v>
      </c>
      <c r="E351" s="158">
        <v>0.68920000000000003</v>
      </c>
      <c r="F351" s="158">
        <v>0.78400000000000003</v>
      </c>
      <c r="G351" s="158" t="s">
        <v>84</v>
      </c>
      <c r="H351" s="158">
        <v>0.23050000000000001</v>
      </c>
      <c r="I351" s="158" t="s">
        <v>84</v>
      </c>
      <c r="J351" s="158"/>
      <c r="K351" s="158"/>
      <c r="L351" s="158"/>
      <c r="M351" s="158">
        <v>0.62760000000000005</v>
      </c>
      <c r="N351" s="158">
        <v>0.68189999999999995</v>
      </c>
      <c r="O351" s="158" t="s">
        <v>84</v>
      </c>
      <c r="P351" s="158" t="s">
        <v>84</v>
      </c>
      <c r="Q351" s="158">
        <v>0.57469999999999999</v>
      </c>
      <c r="R351" s="158">
        <v>0.66900000000000004</v>
      </c>
      <c r="S351" s="158">
        <v>0.6331</v>
      </c>
      <c r="T351" s="158">
        <v>0.73860000000000003</v>
      </c>
      <c r="U351" s="158">
        <v>0.73329999999999995</v>
      </c>
      <c r="V351" s="158">
        <v>0.82620000000000005</v>
      </c>
      <c r="W351" s="158" t="s">
        <v>84</v>
      </c>
      <c r="X351" s="158" t="s">
        <v>84</v>
      </c>
      <c r="Y351" s="158">
        <v>0.1578</v>
      </c>
      <c r="Z351" s="158">
        <v>0.3115</v>
      </c>
      <c r="AA351" s="158" t="s">
        <v>84</v>
      </c>
      <c r="AB351" s="158" t="s">
        <v>84</v>
      </c>
      <c r="AC351" s="158"/>
      <c r="AD351" s="181">
        <v>1424</v>
      </c>
      <c r="AE351" s="181" t="s">
        <v>84</v>
      </c>
      <c r="AF351" s="181">
        <v>483</v>
      </c>
      <c r="AG351" s="181">
        <v>365</v>
      </c>
      <c r="AH351" s="181">
        <v>403</v>
      </c>
      <c r="AI351" s="181" t="s">
        <v>84</v>
      </c>
      <c r="AJ351" s="181">
        <v>121</v>
      </c>
      <c r="AK351" s="181" t="s">
        <v>84</v>
      </c>
      <c r="AL351" s="181">
        <v>2068</v>
      </c>
    </row>
    <row r="352" spans="1:38" x14ac:dyDescent="0.25">
      <c r="A352" s="159" t="s">
        <v>7844</v>
      </c>
      <c r="B352" s="158">
        <v>0.87970000000000004</v>
      </c>
      <c r="C352" s="158" t="s">
        <v>84</v>
      </c>
      <c r="D352" s="158">
        <v>0.88990000000000002</v>
      </c>
      <c r="E352" s="158">
        <v>0.89610000000000001</v>
      </c>
      <c r="F352" s="158">
        <v>0.89429999999999998</v>
      </c>
      <c r="G352" s="158">
        <v>0.86890000000000001</v>
      </c>
      <c r="H352" s="158">
        <v>0.64019999999999999</v>
      </c>
      <c r="I352" s="158">
        <v>0.90380000000000005</v>
      </c>
      <c r="J352" s="158"/>
      <c r="K352" s="158"/>
      <c r="L352" s="158"/>
      <c r="M352" s="158">
        <v>0.87280000000000002</v>
      </c>
      <c r="N352" s="158">
        <v>0.88629999999999998</v>
      </c>
      <c r="O352" s="158" t="s">
        <v>84</v>
      </c>
      <c r="P352" s="158" t="s">
        <v>84</v>
      </c>
      <c r="Q352" s="158">
        <v>0.87849999999999995</v>
      </c>
      <c r="R352" s="158">
        <v>0.90029999999999999</v>
      </c>
      <c r="S352" s="158">
        <v>0.88270000000000004</v>
      </c>
      <c r="T352" s="158">
        <v>0.90800000000000003</v>
      </c>
      <c r="U352" s="158">
        <v>0.88170000000000004</v>
      </c>
      <c r="V352" s="158">
        <v>0.90549999999999997</v>
      </c>
      <c r="W352" s="158">
        <v>0.78569999999999995</v>
      </c>
      <c r="X352" s="158">
        <v>0.9214</v>
      </c>
      <c r="Y352" s="158">
        <v>0.59589999999999999</v>
      </c>
      <c r="Z352" s="158">
        <v>0.68100000000000005</v>
      </c>
      <c r="AA352" s="158">
        <v>0.86839999999999995</v>
      </c>
      <c r="AB352" s="158">
        <v>0.93010000000000004</v>
      </c>
      <c r="AC352" s="158"/>
      <c r="AD352" s="181">
        <v>9259</v>
      </c>
      <c r="AE352" s="181" t="s">
        <v>84</v>
      </c>
      <c r="AF352" s="181">
        <v>3295</v>
      </c>
      <c r="AG352" s="181">
        <v>2322</v>
      </c>
      <c r="AH352" s="181">
        <v>2671</v>
      </c>
      <c r="AI352" s="181">
        <v>104</v>
      </c>
      <c r="AJ352" s="181">
        <v>494</v>
      </c>
      <c r="AK352" s="181">
        <v>373</v>
      </c>
      <c r="AL352" s="181">
        <v>5766</v>
      </c>
    </row>
    <row r="353" spans="1:38" x14ac:dyDescent="0.25">
      <c r="A353" s="159" t="s">
        <v>7845</v>
      </c>
      <c r="B353" s="158">
        <v>0.7863</v>
      </c>
      <c r="C353" s="158" t="s">
        <v>84</v>
      </c>
      <c r="D353" s="158">
        <v>0.79310000000000003</v>
      </c>
      <c r="E353" s="158">
        <v>0.78549999999999998</v>
      </c>
      <c r="F353" s="158">
        <v>0.84489999999999998</v>
      </c>
      <c r="G353" s="158" t="s">
        <v>84</v>
      </c>
      <c r="H353" s="158">
        <v>0.40039999999999998</v>
      </c>
      <c r="I353" s="158">
        <v>0.86170000000000002</v>
      </c>
      <c r="J353" s="158"/>
      <c r="K353" s="158"/>
      <c r="L353" s="158"/>
      <c r="M353" s="158">
        <v>0.77629999999999999</v>
      </c>
      <c r="N353" s="158">
        <v>0.79590000000000005</v>
      </c>
      <c r="O353" s="158" t="s">
        <v>84</v>
      </c>
      <c r="P353" s="158" t="s">
        <v>84</v>
      </c>
      <c r="Q353" s="158">
        <v>0.77559999999999996</v>
      </c>
      <c r="R353" s="158">
        <v>0.80940000000000001</v>
      </c>
      <c r="S353" s="158">
        <v>0.76519999999999999</v>
      </c>
      <c r="T353" s="158">
        <v>0.80430000000000001</v>
      </c>
      <c r="U353" s="158">
        <v>0.82879999999999998</v>
      </c>
      <c r="V353" s="158">
        <v>0.85970000000000002</v>
      </c>
      <c r="W353" s="158" t="s">
        <v>84</v>
      </c>
      <c r="X353" s="158" t="s">
        <v>84</v>
      </c>
      <c r="Y353" s="158">
        <v>0.35439999999999999</v>
      </c>
      <c r="Z353" s="158">
        <v>0.44600000000000001</v>
      </c>
      <c r="AA353" s="158">
        <v>0.80210000000000004</v>
      </c>
      <c r="AB353" s="158">
        <v>0.90439999999999998</v>
      </c>
      <c r="AC353" s="158"/>
      <c r="AD353" s="181">
        <v>7532</v>
      </c>
      <c r="AE353" s="181" t="s">
        <v>84</v>
      </c>
      <c r="AF353" s="181">
        <v>2476</v>
      </c>
      <c r="AG353" s="181">
        <v>1890</v>
      </c>
      <c r="AH353" s="181">
        <v>2447</v>
      </c>
      <c r="AI353" s="181" t="s">
        <v>84</v>
      </c>
      <c r="AJ353" s="181">
        <v>454</v>
      </c>
      <c r="AK353" s="181">
        <v>210</v>
      </c>
      <c r="AL353" s="181">
        <v>6731</v>
      </c>
    </row>
    <row r="354" spans="1:38" x14ac:dyDescent="0.25">
      <c r="A354" s="159" t="s">
        <v>7846</v>
      </c>
      <c r="B354" s="158">
        <v>0.56179999999999997</v>
      </c>
      <c r="C354" s="158" t="s">
        <v>84</v>
      </c>
      <c r="D354" s="158">
        <v>0.52790000000000004</v>
      </c>
      <c r="E354" s="158">
        <v>0.58009999999999995</v>
      </c>
      <c r="F354" s="158">
        <v>0.68920000000000003</v>
      </c>
      <c r="G354" s="158" t="s">
        <v>84</v>
      </c>
      <c r="H354" s="158">
        <v>0.19309999999999999</v>
      </c>
      <c r="I354" s="158" t="s">
        <v>84</v>
      </c>
      <c r="J354" s="158"/>
      <c r="K354" s="158"/>
      <c r="L354" s="158"/>
      <c r="M354" s="158">
        <v>0.53239999999999998</v>
      </c>
      <c r="N354" s="158">
        <v>0.59009999999999996</v>
      </c>
      <c r="O354" s="158" t="s">
        <v>84</v>
      </c>
      <c r="P354" s="158" t="s">
        <v>84</v>
      </c>
      <c r="Q354" s="158">
        <v>0.47710000000000002</v>
      </c>
      <c r="R354" s="158">
        <v>0.57599999999999996</v>
      </c>
      <c r="S354" s="158">
        <v>0.52090000000000003</v>
      </c>
      <c r="T354" s="158">
        <v>0.63470000000000004</v>
      </c>
      <c r="U354" s="158">
        <v>0.63339999999999996</v>
      </c>
      <c r="V354" s="158">
        <v>0.73819999999999997</v>
      </c>
      <c r="W354" s="158" t="s">
        <v>84</v>
      </c>
      <c r="X354" s="158" t="s">
        <v>84</v>
      </c>
      <c r="Y354" s="158">
        <v>0.12509999999999999</v>
      </c>
      <c r="Z354" s="158">
        <v>0.2722</v>
      </c>
      <c r="AA354" s="158" t="s">
        <v>84</v>
      </c>
      <c r="AB354" s="158" t="s">
        <v>84</v>
      </c>
      <c r="AC354" s="158"/>
      <c r="AD354" s="181">
        <v>1424</v>
      </c>
      <c r="AE354" s="181" t="s">
        <v>84</v>
      </c>
      <c r="AF354" s="181">
        <v>483</v>
      </c>
      <c r="AG354" s="181">
        <v>365</v>
      </c>
      <c r="AH354" s="181">
        <v>403</v>
      </c>
      <c r="AI354" s="181" t="s">
        <v>84</v>
      </c>
      <c r="AJ354" s="181">
        <v>121</v>
      </c>
      <c r="AK354" s="181" t="s">
        <v>84</v>
      </c>
      <c r="AL354" s="181">
        <v>2068</v>
      </c>
    </row>
    <row r="355" spans="1:38" x14ac:dyDescent="0.25">
      <c r="A355" s="159" t="s">
        <v>7847</v>
      </c>
      <c r="B355" s="158">
        <v>0.86860000000000004</v>
      </c>
      <c r="C355" s="158" t="s">
        <v>84</v>
      </c>
      <c r="D355" s="158">
        <v>0.88759999999999994</v>
      </c>
      <c r="E355" s="158">
        <v>0.88339999999999996</v>
      </c>
      <c r="F355" s="158">
        <v>0.84379999999999999</v>
      </c>
      <c r="G355" s="158">
        <v>0.90900000000000003</v>
      </c>
      <c r="H355" s="158">
        <v>0.61699999999999999</v>
      </c>
      <c r="I355" s="158">
        <v>0.94099999999999995</v>
      </c>
      <c r="J355" s="158"/>
      <c r="K355" s="158"/>
      <c r="L355" s="158"/>
      <c r="M355" s="158">
        <v>0.86150000000000004</v>
      </c>
      <c r="N355" s="158">
        <v>0.87539999999999996</v>
      </c>
      <c r="O355" s="158" t="s">
        <v>84</v>
      </c>
      <c r="P355" s="158" t="s">
        <v>84</v>
      </c>
      <c r="Q355" s="158">
        <v>0.87770000000000004</v>
      </c>
      <c r="R355" s="158">
        <v>0.89680000000000004</v>
      </c>
      <c r="S355" s="158">
        <v>0.87080000000000002</v>
      </c>
      <c r="T355" s="158">
        <v>0.89480000000000004</v>
      </c>
      <c r="U355" s="158">
        <v>0.8196</v>
      </c>
      <c r="V355" s="158">
        <v>0.86499999999999999</v>
      </c>
      <c r="W355" s="158">
        <v>0.83689999999999998</v>
      </c>
      <c r="X355" s="158">
        <v>0.95009999999999994</v>
      </c>
      <c r="Y355" s="158">
        <v>0.57410000000000005</v>
      </c>
      <c r="Z355" s="158">
        <v>0.65690000000000004</v>
      </c>
      <c r="AA355" s="158">
        <v>0.91239999999999999</v>
      </c>
      <c r="AB355" s="158">
        <v>0.96050000000000002</v>
      </c>
      <c r="AC355" s="158"/>
      <c r="AD355" s="181">
        <v>9382</v>
      </c>
      <c r="AE355" s="181" t="s">
        <v>84</v>
      </c>
      <c r="AF355" s="181">
        <v>4404</v>
      </c>
      <c r="AG355" s="181">
        <v>2886</v>
      </c>
      <c r="AH355" s="181">
        <v>1025</v>
      </c>
      <c r="AI355" s="181">
        <v>115</v>
      </c>
      <c r="AJ355" s="181">
        <v>538</v>
      </c>
      <c r="AK355" s="181">
        <v>414</v>
      </c>
      <c r="AL355" s="181">
        <v>4782</v>
      </c>
    </row>
    <row r="356" spans="1:38" x14ac:dyDescent="0.25">
      <c r="A356" s="159" t="s">
        <v>7848</v>
      </c>
      <c r="B356" s="158">
        <v>0.70860000000000001</v>
      </c>
      <c r="C356" s="158" t="s">
        <v>84</v>
      </c>
      <c r="D356" s="158">
        <v>0.7591</v>
      </c>
      <c r="E356" s="158">
        <v>0.73199999999999998</v>
      </c>
      <c r="F356" s="158">
        <v>0.71940000000000004</v>
      </c>
      <c r="G356" s="158" t="s">
        <v>84</v>
      </c>
      <c r="H356" s="158">
        <v>0.29859999999999998</v>
      </c>
      <c r="I356" s="158" t="s">
        <v>84</v>
      </c>
      <c r="J356" s="158"/>
      <c r="K356" s="158"/>
      <c r="L356" s="158"/>
      <c r="M356" s="158">
        <v>0.69330000000000003</v>
      </c>
      <c r="N356" s="158">
        <v>0.72340000000000004</v>
      </c>
      <c r="O356" s="158" t="s">
        <v>84</v>
      </c>
      <c r="P356" s="158" t="s">
        <v>84</v>
      </c>
      <c r="Q356" s="158">
        <v>0.73750000000000004</v>
      </c>
      <c r="R356" s="158">
        <v>0.7792</v>
      </c>
      <c r="S356" s="158">
        <v>0.70330000000000004</v>
      </c>
      <c r="T356" s="158">
        <v>0.75839999999999996</v>
      </c>
      <c r="U356" s="158">
        <v>0.67410000000000003</v>
      </c>
      <c r="V356" s="158">
        <v>0.75949999999999995</v>
      </c>
      <c r="W356" s="158" t="s">
        <v>84</v>
      </c>
      <c r="X356" s="158" t="s">
        <v>84</v>
      </c>
      <c r="Y356" s="158">
        <v>0.24859999999999999</v>
      </c>
      <c r="Z356" s="158">
        <v>0.35</v>
      </c>
      <c r="AA356" s="158" t="s">
        <v>84</v>
      </c>
      <c r="AB356" s="158" t="s">
        <v>84</v>
      </c>
      <c r="AC356" s="158"/>
      <c r="AD356" s="181">
        <v>3855</v>
      </c>
      <c r="AE356" s="181" t="s">
        <v>84</v>
      </c>
      <c r="AF356" s="181">
        <v>1820</v>
      </c>
      <c r="AG356" s="181">
        <v>1102</v>
      </c>
      <c r="AH356" s="181">
        <v>470</v>
      </c>
      <c r="AI356" s="181" t="s">
        <v>84</v>
      </c>
      <c r="AJ356" s="181">
        <v>321</v>
      </c>
      <c r="AK356" s="181" t="s">
        <v>84</v>
      </c>
      <c r="AL356" s="181">
        <v>3631</v>
      </c>
    </row>
    <row r="357" spans="1:38" x14ac:dyDescent="0.25">
      <c r="A357" s="159" t="s">
        <v>7849</v>
      </c>
      <c r="B357" s="158">
        <v>0.40089999999999998</v>
      </c>
      <c r="C357" s="158" t="s">
        <v>84</v>
      </c>
      <c r="D357" s="158">
        <v>0.42109999999999997</v>
      </c>
      <c r="E357" s="158" t="s">
        <v>84</v>
      </c>
      <c r="F357" s="158" t="s">
        <v>84</v>
      </c>
      <c r="G357" s="158" t="s">
        <v>84</v>
      </c>
      <c r="H357" s="158" t="s">
        <v>84</v>
      </c>
      <c r="I357" s="158" t="s">
        <v>84</v>
      </c>
      <c r="J357" s="158"/>
      <c r="K357" s="158"/>
      <c r="L357" s="158"/>
      <c r="M357" s="158">
        <v>0.33410000000000001</v>
      </c>
      <c r="N357" s="158">
        <v>0.4667</v>
      </c>
      <c r="O357" s="158" t="s">
        <v>84</v>
      </c>
      <c r="P357" s="158" t="s">
        <v>84</v>
      </c>
      <c r="Q357" s="158">
        <v>0.31769999999999998</v>
      </c>
      <c r="R357" s="158">
        <v>0.52080000000000004</v>
      </c>
      <c r="S357" s="158" t="s">
        <v>84</v>
      </c>
      <c r="T357" s="158" t="s">
        <v>84</v>
      </c>
      <c r="U357" s="158" t="s">
        <v>84</v>
      </c>
      <c r="V357" s="158" t="s">
        <v>84</v>
      </c>
      <c r="W357" s="158" t="s">
        <v>84</v>
      </c>
      <c r="X357" s="158" t="s">
        <v>84</v>
      </c>
      <c r="Y357" s="158" t="s">
        <v>84</v>
      </c>
      <c r="Z357" s="158" t="s">
        <v>84</v>
      </c>
      <c r="AA357" s="158" t="s">
        <v>84</v>
      </c>
      <c r="AB357" s="158" t="s">
        <v>84</v>
      </c>
      <c r="AC357" s="158"/>
      <c r="AD357" s="181">
        <v>259</v>
      </c>
      <c r="AE357" s="181" t="s">
        <v>84</v>
      </c>
      <c r="AF357" s="181">
        <v>111</v>
      </c>
      <c r="AG357" s="181" t="s">
        <v>84</v>
      </c>
      <c r="AH357" s="181" t="s">
        <v>84</v>
      </c>
      <c r="AI357" s="181" t="s">
        <v>84</v>
      </c>
      <c r="AJ357" s="181" t="s">
        <v>84</v>
      </c>
      <c r="AK357" s="181" t="s">
        <v>84</v>
      </c>
      <c r="AL357" s="181">
        <v>292</v>
      </c>
    </row>
    <row r="358" spans="1:38" x14ac:dyDescent="0.25">
      <c r="A358" s="159" t="s">
        <v>7850</v>
      </c>
      <c r="B358" s="158">
        <v>0.9889</v>
      </c>
      <c r="C358" s="158" t="s">
        <v>84</v>
      </c>
      <c r="D358" s="158">
        <v>0.99680000000000002</v>
      </c>
      <c r="E358" s="158">
        <v>0.98829999999999996</v>
      </c>
      <c r="F358" s="158">
        <v>0.99070000000000003</v>
      </c>
      <c r="G358" s="158">
        <v>0.98299999999999998</v>
      </c>
      <c r="H358" s="158">
        <v>0.9224</v>
      </c>
      <c r="I358" s="158">
        <v>0.99309999999999998</v>
      </c>
      <c r="J358" s="158"/>
      <c r="K358" s="158"/>
      <c r="L358" s="158"/>
      <c r="M358" s="158">
        <v>0.98660000000000003</v>
      </c>
      <c r="N358" s="158">
        <v>0.9909</v>
      </c>
      <c r="O358" s="158" t="s">
        <v>84</v>
      </c>
      <c r="P358" s="158" t="s">
        <v>84</v>
      </c>
      <c r="Q358" s="158">
        <v>0.99450000000000005</v>
      </c>
      <c r="R358" s="158">
        <v>0.99819999999999998</v>
      </c>
      <c r="S358" s="158">
        <v>0.98360000000000003</v>
      </c>
      <c r="T358" s="158">
        <v>0.99170000000000003</v>
      </c>
      <c r="U358" s="158">
        <v>0.98229999999999995</v>
      </c>
      <c r="V358" s="158">
        <v>0.99509999999999998</v>
      </c>
      <c r="W358" s="158">
        <v>0.93159999999999998</v>
      </c>
      <c r="X358" s="158">
        <v>0.99590000000000001</v>
      </c>
      <c r="Y358" s="158">
        <v>0.89629999999999999</v>
      </c>
      <c r="Z358" s="158">
        <v>0.94220000000000004</v>
      </c>
      <c r="AA358" s="158">
        <v>0.97750000000000004</v>
      </c>
      <c r="AB358" s="158">
        <v>0.99790000000000001</v>
      </c>
      <c r="AC358" s="158"/>
      <c r="AD358" s="181">
        <v>9382</v>
      </c>
      <c r="AE358" s="181" t="s">
        <v>84</v>
      </c>
      <c r="AF358" s="181">
        <v>4404</v>
      </c>
      <c r="AG358" s="181">
        <v>2886</v>
      </c>
      <c r="AH358" s="181">
        <v>1025</v>
      </c>
      <c r="AI358" s="181">
        <v>115</v>
      </c>
      <c r="AJ358" s="181">
        <v>538</v>
      </c>
      <c r="AK358" s="181">
        <v>414</v>
      </c>
      <c r="AL358" s="181">
        <v>4782</v>
      </c>
    </row>
    <row r="359" spans="1:38" x14ac:dyDescent="0.25">
      <c r="A359" s="159" t="s">
        <v>7851</v>
      </c>
      <c r="B359" s="158">
        <v>0.95950000000000002</v>
      </c>
      <c r="C359" s="158" t="s">
        <v>84</v>
      </c>
      <c r="D359" s="158">
        <v>0.99129999999999996</v>
      </c>
      <c r="E359" s="158">
        <v>0.96779999999999999</v>
      </c>
      <c r="F359" s="158">
        <v>0.97240000000000004</v>
      </c>
      <c r="G359" s="158" t="s">
        <v>84</v>
      </c>
      <c r="H359" s="158">
        <v>0.74650000000000005</v>
      </c>
      <c r="I359" s="158" t="s">
        <v>84</v>
      </c>
      <c r="J359" s="158"/>
      <c r="K359" s="158"/>
      <c r="L359" s="158"/>
      <c r="M359" s="158">
        <v>0.95250000000000001</v>
      </c>
      <c r="N359" s="158">
        <v>0.96540000000000004</v>
      </c>
      <c r="O359" s="158" t="s">
        <v>84</v>
      </c>
      <c r="P359" s="158" t="s">
        <v>84</v>
      </c>
      <c r="Q359" s="158">
        <v>0.9849</v>
      </c>
      <c r="R359" s="158">
        <v>0.995</v>
      </c>
      <c r="S359" s="158">
        <v>0.95509999999999995</v>
      </c>
      <c r="T359" s="158">
        <v>0.97699999999999998</v>
      </c>
      <c r="U359" s="158">
        <v>0.95189999999999997</v>
      </c>
      <c r="V359" s="158">
        <v>0.98429999999999995</v>
      </c>
      <c r="W359" s="158" t="s">
        <v>84</v>
      </c>
      <c r="X359" s="158" t="s">
        <v>84</v>
      </c>
      <c r="Y359" s="158">
        <v>0.69550000000000001</v>
      </c>
      <c r="Z359" s="158">
        <v>0.7903</v>
      </c>
      <c r="AA359" s="158" t="s">
        <v>84</v>
      </c>
      <c r="AB359" s="158" t="s">
        <v>84</v>
      </c>
      <c r="AC359" s="158"/>
      <c r="AD359" s="181">
        <v>3855</v>
      </c>
      <c r="AE359" s="181" t="s">
        <v>84</v>
      </c>
      <c r="AF359" s="181">
        <v>1820</v>
      </c>
      <c r="AG359" s="181">
        <v>1102</v>
      </c>
      <c r="AH359" s="181">
        <v>470</v>
      </c>
      <c r="AI359" s="181" t="s">
        <v>84</v>
      </c>
      <c r="AJ359" s="181">
        <v>321</v>
      </c>
      <c r="AK359" s="181" t="s">
        <v>84</v>
      </c>
      <c r="AL359" s="181">
        <v>3631</v>
      </c>
    </row>
    <row r="360" spans="1:38" x14ac:dyDescent="0.25">
      <c r="A360" s="159" t="s">
        <v>7852</v>
      </c>
      <c r="B360" s="158">
        <v>0.86670000000000003</v>
      </c>
      <c r="C360" s="158" t="s">
        <v>84</v>
      </c>
      <c r="D360" s="158">
        <v>0.9657</v>
      </c>
      <c r="E360" s="158" t="s">
        <v>84</v>
      </c>
      <c r="F360" s="158" t="s">
        <v>84</v>
      </c>
      <c r="G360" s="158" t="s">
        <v>84</v>
      </c>
      <c r="H360" s="158" t="s">
        <v>84</v>
      </c>
      <c r="I360" s="158" t="s">
        <v>84</v>
      </c>
      <c r="J360" s="158"/>
      <c r="K360" s="158"/>
      <c r="L360" s="158"/>
      <c r="M360" s="158">
        <v>0.81679999999999997</v>
      </c>
      <c r="N360" s="158">
        <v>0.90380000000000005</v>
      </c>
      <c r="O360" s="158" t="s">
        <v>84</v>
      </c>
      <c r="P360" s="158" t="s">
        <v>84</v>
      </c>
      <c r="Q360" s="158">
        <v>0.89490000000000003</v>
      </c>
      <c r="R360" s="158">
        <v>0.98909999999999998</v>
      </c>
      <c r="S360" s="158" t="s">
        <v>84</v>
      </c>
      <c r="T360" s="158" t="s">
        <v>84</v>
      </c>
      <c r="U360" s="158" t="s">
        <v>84</v>
      </c>
      <c r="V360" s="158" t="s">
        <v>84</v>
      </c>
      <c r="W360" s="158" t="s">
        <v>84</v>
      </c>
      <c r="X360" s="158" t="s">
        <v>84</v>
      </c>
      <c r="Y360" s="158" t="s">
        <v>84</v>
      </c>
      <c r="Z360" s="158" t="s">
        <v>84</v>
      </c>
      <c r="AA360" s="158" t="s">
        <v>84</v>
      </c>
      <c r="AB360" s="158" t="s">
        <v>84</v>
      </c>
      <c r="AC360" s="158"/>
      <c r="AD360" s="181">
        <v>259</v>
      </c>
      <c r="AE360" s="181" t="s">
        <v>84</v>
      </c>
      <c r="AF360" s="181">
        <v>111</v>
      </c>
      <c r="AG360" s="181" t="s">
        <v>84</v>
      </c>
      <c r="AH360" s="181" t="s">
        <v>84</v>
      </c>
      <c r="AI360" s="181" t="s">
        <v>84</v>
      </c>
      <c r="AJ360" s="181" t="s">
        <v>84</v>
      </c>
      <c r="AK360" s="181" t="s">
        <v>84</v>
      </c>
      <c r="AL360" s="181">
        <v>292</v>
      </c>
    </row>
    <row r="361" spans="1:38" x14ac:dyDescent="0.25">
      <c r="A361" s="159" t="s">
        <v>7853</v>
      </c>
      <c r="B361" s="158">
        <v>0.78500000000000003</v>
      </c>
      <c r="C361" s="158" t="s">
        <v>84</v>
      </c>
      <c r="D361" s="158">
        <v>0.80269999999999997</v>
      </c>
      <c r="E361" s="158">
        <v>0.80479999999999996</v>
      </c>
      <c r="F361" s="158">
        <v>0.74409999999999998</v>
      </c>
      <c r="G361" s="158">
        <v>0.84870000000000001</v>
      </c>
      <c r="H361" s="158">
        <v>0.51029999999999998</v>
      </c>
      <c r="I361" s="158">
        <v>0.8992</v>
      </c>
      <c r="J361" s="158"/>
      <c r="K361" s="158"/>
      <c r="L361" s="158"/>
      <c r="M361" s="158">
        <v>0.7762</v>
      </c>
      <c r="N361" s="158">
        <v>0.79359999999999997</v>
      </c>
      <c r="O361" s="158" t="s">
        <v>84</v>
      </c>
      <c r="P361" s="158" t="s">
        <v>84</v>
      </c>
      <c r="Q361" s="158">
        <v>0.79</v>
      </c>
      <c r="R361" s="158">
        <v>0.81479999999999997</v>
      </c>
      <c r="S361" s="158">
        <v>0.78920000000000001</v>
      </c>
      <c r="T361" s="158">
        <v>0.81940000000000002</v>
      </c>
      <c r="U361" s="158">
        <v>0.71499999999999997</v>
      </c>
      <c r="V361" s="158">
        <v>0.77059999999999995</v>
      </c>
      <c r="W361" s="158">
        <v>0.76439999999999997</v>
      </c>
      <c r="X361" s="158">
        <v>0.90469999999999995</v>
      </c>
      <c r="Y361" s="158">
        <v>0.46610000000000001</v>
      </c>
      <c r="Z361" s="158">
        <v>0.55259999999999998</v>
      </c>
      <c r="AA361" s="158">
        <v>0.8639</v>
      </c>
      <c r="AB361" s="158">
        <v>0.92569999999999997</v>
      </c>
      <c r="AC361" s="158"/>
      <c r="AD361" s="181">
        <v>9382</v>
      </c>
      <c r="AE361" s="181" t="s">
        <v>84</v>
      </c>
      <c r="AF361" s="181">
        <v>4404</v>
      </c>
      <c r="AG361" s="181">
        <v>2886</v>
      </c>
      <c r="AH361" s="181">
        <v>1025</v>
      </c>
      <c r="AI361" s="181">
        <v>115</v>
      </c>
      <c r="AJ361" s="181">
        <v>538</v>
      </c>
      <c r="AK361" s="181">
        <v>414</v>
      </c>
      <c r="AL361" s="181">
        <v>4782</v>
      </c>
    </row>
    <row r="362" spans="1:38" x14ac:dyDescent="0.25">
      <c r="A362" s="159" t="s">
        <v>7854</v>
      </c>
      <c r="B362" s="158">
        <v>0.59619999999999995</v>
      </c>
      <c r="C362" s="158" t="s">
        <v>84</v>
      </c>
      <c r="D362" s="158">
        <v>0.64100000000000001</v>
      </c>
      <c r="E362" s="158">
        <v>0.61229999999999996</v>
      </c>
      <c r="F362" s="158">
        <v>0.5897</v>
      </c>
      <c r="G362" s="158" t="s">
        <v>84</v>
      </c>
      <c r="H362" s="158">
        <v>0.2419</v>
      </c>
      <c r="I362" s="158" t="s">
        <v>84</v>
      </c>
      <c r="J362" s="158"/>
      <c r="K362" s="158"/>
      <c r="L362" s="158"/>
      <c r="M362" s="158">
        <v>0.57899999999999996</v>
      </c>
      <c r="N362" s="158">
        <v>0.6129</v>
      </c>
      <c r="O362" s="158" t="s">
        <v>84</v>
      </c>
      <c r="P362" s="158" t="s">
        <v>84</v>
      </c>
      <c r="Q362" s="158">
        <v>0.61580000000000001</v>
      </c>
      <c r="R362" s="158">
        <v>0.66500000000000004</v>
      </c>
      <c r="S362" s="158">
        <v>0.58009999999999995</v>
      </c>
      <c r="T362" s="158">
        <v>0.64290000000000003</v>
      </c>
      <c r="U362" s="158">
        <v>0.53939999999999999</v>
      </c>
      <c r="V362" s="158">
        <v>0.63649999999999995</v>
      </c>
      <c r="W362" s="158" t="s">
        <v>84</v>
      </c>
      <c r="X362" s="158" t="s">
        <v>84</v>
      </c>
      <c r="Y362" s="158">
        <v>0.19439999999999999</v>
      </c>
      <c r="Z362" s="158">
        <v>0.2923</v>
      </c>
      <c r="AA362" s="158" t="s">
        <v>84</v>
      </c>
      <c r="AB362" s="158" t="s">
        <v>84</v>
      </c>
      <c r="AC362" s="158"/>
      <c r="AD362" s="181">
        <v>3855</v>
      </c>
      <c r="AE362" s="181" t="s">
        <v>84</v>
      </c>
      <c r="AF362" s="181">
        <v>1820</v>
      </c>
      <c r="AG362" s="181">
        <v>1102</v>
      </c>
      <c r="AH362" s="181">
        <v>470</v>
      </c>
      <c r="AI362" s="181" t="s">
        <v>84</v>
      </c>
      <c r="AJ362" s="181">
        <v>321</v>
      </c>
      <c r="AK362" s="181" t="s">
        <v>84</v>
      </c>
      <c r="AL362" s="181">
        <v>3631</v>
      </c>
    </row>
    <row r="363" spans="1:38" x14ac:dyDescent="0.25">
      <c r="A363" s="159" t="s">
        <v>7855</v>
      </c>
      <c r="B363" s="158">
        <v>0.32</v>
      </c>
      <c r="C363" s="158" t="s">
        <v>84</v>
      </c>
      <c r="D363" s="158">
        <v>0.32840000000000003</v>
      </c>
      <c r="E363" s="158" t="s">
        <v>84</v>
      </c>
      <c r="F363" s="158" t="s">
        <v>84</v>
      </c>
      <c r="G363" s="158" t="s">
        <v>84</v>
      </c>
      <c r="H363" s="158" t="s">
        <v>84</v>
      </c>
      <c r="I363" s="158" t="s">
        <v>84</v>
      </c>
      <c r="J363" s="158"/>
      <c r="K363" s="158"/>
      <c r="L363" s="158"/>
      <c r="M363" s="158">
        <v>0.25069999999999998</v>
      </c>
      <c r="N363" s="158">
        <v>0.39129999999999998</v>
      </c>
      <c r="O363" s="158" t="s">
        <v>84</v>
      </c>
      <c r="P363" s="158" t="s">
        <v>84</v>
      </c>
      <c r="Q363" s="158">
        <v>0.22070000000000001</v>
      </c>
      <c r="R363" s="158">
        <v>0.44019999999999998</v>
      </c>
      <c r="S363" s="158" t="s">
        <v>84</v>
      </c>
      <c r="T363" s="158" t="s">
        <v>84</v>
      </c>
      <c r="U363" s="158" t="s">
        <v>84</v>
      </c>
      <c r="V363" s="158" t="s">
        <v>84</v>
      </c>
      <c r="W363" s="158" t="s">
        <v>84</v>
      </c>
      <c r="X363" s="158" t="s">
        <v>84</v>
      </c>
      <c r="Y363" s="158" t="s">
        <v>84</v>
      </c>
      <c r="Z363" s="158" t="s">
        <v>84</v>
      </c>
      <c r="AA363" s="158" t="s">
        <v>84</v>
      </c>
      <c r="AB363" s="158" t="s">
        <v>84</v>
      </c>
      <c r="AC363" s="158"/>
      <c r="AD363" s="181">
        <v>259</v>
      </c>
      <c r="AE363" s="181" t="s">
        <v>84</v>
      </c>
      <c r="AF363" s="181">
        <v>111</v>
      </c>
      <c r="AG363" s="181" t="s">
        <v>84</v>
      </c>
      <c r="AH363" s="181" t="s">
        <v>84</v>
      </c>
      <c r="AI363" s="181" t="s">
        <v>84</v>
      </c>
      <c r="AJ363" s="181" t="s">
        <v>84</v>
      </c>
      <c r="AK363" s="181" t="s">
        <v>84</v>
      </c>
      <c r="AL363" s="181">
        <v>292</v>
      </c>
    </row>
    <row r="364" spans="1:38" x14ac:dyDescent="0.25">
      <c r="A364" s="159" t="s">
        <v>7856</v>
      </c>
      <c r="B364" s="158">
        <v>0.73870000000000002</v>
      </c>
      <c r="C364" s="158" t="s">
        <v>84</v>
      </c>
      <c r="D364" s="158">
        <v>0.75449999999999995</v>
      </c>
      <c r="E364" s="158">
        <v>0.75870000000000004</v>
      </c>
      <c r="F364" s="158">
        <v>0.69830000000000003</v>
      </c>
      <c r="G364" s="158">
        <v>0.75749999999999995</v>
      </c>
      <c r="H364" s="158">
        <v>0.47339999999999999</v>
      </c>
      <c r="I364" s="158">
        <v>0.86990000000000001</v>
      </c>
      <c r="J364" s="158"/>
      <c r="K364" s="158"/>
      <c r="L364" s="158"/>
      <c r="M364" s="158">
        <v>0.72889999999999999</v>
      </c>
      <c r="N364" s="158">
        <v>0.74819999999999998</v>
      </c>
      <c r="O364" s="158" t="s">
        <v>84</v>
      </c>
      <c r="P364" s="158" t="s">
        <v>84</v>
      </c>
      <c r="Q364" s="158">
        <v>0.74</v>
      </c>
      <c r="R364" s="158">
        <v>0.76819999999999999</v>
      </c>
      <c r="S364" s="158">
        <v>0.74129999999999996</v>
      </c>
      <c r="T364" s="158">
        <v>0.77510000000000001</v>
      </c>
      <c r="U364" s="158">
        <v>0.66710000000000003</v>
      </c>
      <c r="V364" s="158">
        <v>0.72719999999999996</v>
      </c>
      <c r="W364" s="158">
        <v>0.65949999999999998</v>
      </c>
      <c r="X364" s="158">
        <v>0.83089999999999997</v>
      </c>
      <c r="Y364" s="158">
        <v>0.42859999999999998</v>
      </c>
      <c r="Z364" s="158">
        <v>0.51680000000000004</v>
      </c>
      <c r="AA364" s="158">
        <v>0.82989999999999997</v>
      </c>
      <c r="AB364" s="158">
        <v>0.90110000000000001</v>
      </c>
      <c r="AC364" s="158"/>
      <c r="AD364" s="181">
        <v>9382</v>
      </c>
      <c r="AE364" s="181" t="s">
        <v>84</v>
      </c>
      <c r="AF364" s="181">
        <v>4404</v>
      </c>
      <c r="AG364" s="181">
        <v>2886</v>
      </c>
      <c r="AH364" s="181">
        <v>1025</v>
      </c>
      <c r="AI364" s="181">
        <v>115</v>
      </c>
      <c r="AJ364" s="181">
        <v>538</v>
      </c>
      <c r="AK364" s="181">
        <v>414</v>
      </c>
      <c r="AL364" s="181">
        <v>4782</v>
      </c>
    </row>
    <row r="365" spans="1:38" x14ac:dyDescent="0.25">
      <c r="A365" s="159" t="s">
        <v>7857</v>
      </c>
      <c r="B365" s="158">
        <v>0.53580000000000005</v>
      </c>
      <c r="C365" s="158" t="s">
        <v>84</v>
      </c>
      <c r="D365" s="158">
        <v>0.57509999999999994</v>
      </c>
      <c r="E365" s="158">
        <v>0.55620000000000003</v>
      </c>
      <c r="F365" s="158">
        <v>0.52459999999999996</v>
      </c>
      <c r="G365" s="158" t="s">
        <v>84</v>
      </c>
      <c r="H365" s="158">
        <v>0.20069999999999999</v>
      </c>
      <c r="I365" s="158" t="s">
        <v>84</v>
      </c>
      <c r="J365" s="158"/>
      <c r="K365" s="158"/>
      <c r="L365" s="158"/>
      <c r="M365" s="158">
        <v>0.5171</v>
      </c>
      <c r="N365" s="158">
        <v>0.55400000000000005</v>
      </c>
      <c r="O365" s="158" t="s">
        <v>84</v>
      </c>
      <c r="P365" s="158" t="s">
        <v>84</v>
      </c>
      <c r="Q365" s="158">
        <v>0.54710000000000003</v>
      </c>
      <c r="R365" s="158">
        <v>0.60199999999999998</v>
      </c>
      <c r="S365" s="158">
        <v>0.52159999999999995</v>
      </c>
      <c r="T365" s="158">
        <v>0.58940000000000003</v>
      </c>
      <c r="U365" s="158">
        <v>0.4708</v>
      </c>
      <c r="V365" s="158">
        <v>0.57550000000000001</v>
      </c>
      <c r="W365" s="158" t="s">
        <v>84</v>
      </c>
      <c r="X365" s="158" t="s">
        <v>84</v>
      </c>
      <c r="Y365" s="158">
        <v>0.1545</v>
      </c>
      <c r="Z365" s="158">
        <v>0.25140000000000001</v>
      </c>
      <c r="AA365" s="158" t="s">
        <v>84</v>
      </c>
      <c r="AB365" s="158" t="s">
        <v>84</v>
      </c>
      <c r="AC365" s="158"/>
      <c r="AD365" s="181">
        <v>3855</v>
      </c>
      <c r="AE365" s="181" t="s">
        <v>84</v>
      </c>
      <c r="AF365" s="181">
        <v>1820</v>
      </c>
      <c r="AG365" s="181">
        <v>1102</v>
      </c>
      <c r="AH365" s="181">
        <v>470</v>
      </c>
      <c r="AI365" s="181" t="s">
        <v>84</v>
      </c>
      <c r="AJ365" s="181">
        <v>321</v>
      </c>
      <c r="AK365" s="181" t="s">
        <v>84</v>
      </c>
      <c r="AL365" s="181">
        <v>3631</v>
      </c>
    </row>
    <row r="366" spans="1:38" x14ac:dyDescent="0.25">
      <c r="A366" s="159" t="s">
        <v>7858</v>
      </c>
      <c r="B366" s="158">
        <v>0.26550000000000001</v>
      </c>
      <c r="C366" s="158" t="s">
        <v>84</v>
      </c>
      <c r="D366" s="158">
        <v>0.25240000000000001</v>
      </c>
      <c r="E366" s="158" t="s">
        <v>84</v>
      </c>
      <c r="F366" s="158" t="s">
        <v>84</v>
      </c>
      <c r="G366" s="158" t="s">
        <v>84</v>
      </c>
      <c r="H366" s="158" t="s">
        <v>84</v>
      </c>
      <c r="I366" s="158" t="s">
        <v>84</v>
      </c>
      <c r="J366" s="158"/>
      <c r="K366" s="158"/>
      <c r="L366" s="158"/>
      <c r="M366" s="158">
        <v>0.191</v>
      </c>
      <c r="N366" s="158">
        <v>0.34560000000000002</v>
      </c>
      <c r="O366" s="158" t="s">
        <v>84</v>
      </c>
      <c r="P366" s="158" t="s">
        <v>84</v>
      </c>
      <c r="Q366" s="158">
        <v>0.1414</v>
      </c>
      <c r="R366" s="158">
        <v>0.37940000000000002</v>
      </c>
      <c r="S366" s="158" t="s">
        <v>84</v>
      </c>
      <c r="T366" s="158" t="s">
        <v>84</v>
      </c>
      <c r="U366" s="158" t="s">
        <v>84</v>
      </c>
      <c r="V366" s="158" t="s">
        <v>84</v>
      </c>
      <c r="W366" s="158" t="s">
        <v>84</v>
      </c>
      <c r="X366" s="158" t="s">
        <v>84</v>
      </c>
      <c r="Y366" s="158" t="s">
        <v>84</v>
      </c>
      <c r="Z366" s="158" t="s">
        <v>84</v>
      </c>
      <c r="AA366" s="158" t="s">
        <v>84</v>
      </c>
      <c r="AB366" s="158" t="s">
        <v>84</v>
      </c>
      <c r="AC366" s="158"/>
      <c r="AD366" s="181">
        <v>259</v>
      </c>
      <c r="AE366" s="181" t="s">
        <v>84</v>
      </c>
      <c r="AF366" s="181">
        <v>111</v>
      </c>
      <c r="AG366" s="181" t="s">
        <v>84</v>
      </c>
      <c r="AH366" s="181" t="s">
        <v>84</v>
      </c>
      <c r="AI366" s="181" t="s">
        <v>84</v>
      </c>
      <c r="AJ366" s="181" t="s">
        <v>84</v>
      </c>
      <c r="AK366" s="181" t="s">
        <v>84</v>
      </c>
      <c r="AL366" s="181">
        <v>292</v>
      </c>
    </row>
    <row r="367" spans="1:38" x14ac:dyDescent="0.25">
      <c r="A367" s="159" t="s">
        <v>7859</v>
      </c>
      <c r="B367" s="158">
        <v>0.96409999999999996</v>
      </c>
      <c r="C367" s="158" t="s">
        <v>84</v>
      </c>
      <c r="D367" s="158">
        <v>0.97599999999999998</v>
      </c>
      <c r="E367" s="158">
        <v>0.9698</v>
      </c>
      <c r="F367" s="158">
        <v>0.96530000000000005</v>
      </c>
      <c r="G367" s="158">
        <v>0.95779999999999998</v>
      </c>
      <c r="H367" s="158">
        <v>0.82279999999999998</v>
      </c>
      <c r="I367" s="158">
        <v>0.98170000000000002</v>
      </c>
      <c r="J367" s="158"/>
      <c r="K367" s="158"/>
      <c r="L367" s="158"/>
      <c r="M367" s="158">
        <v>0.96009999999999995</v>
      </c>
      <c r="N367" s="158">
        <v>0.96779999999999999</v>
      </c>
      <c r="O367" s="158" t="s">
        <v>84</v>
      </c>
      <c r="P367" s="158" t="s">
        <v>84</v>
      </c>
      <c r="Q367" s="158">
        <v>0.9708</v>
      </c>
      <c r="R367" s="158">
        <v>0.98019999999999996</v>
      </c>
      <c r="S367" s="158">
        <v>0.9627</v>
      </c>
      <c r="T367" s="158">
        <v>0.97550000000000003</v>
      </c>
      <c r="U367" s="158">
        <v>0.95179999999999998</v>
      </c>
      <c r="V367" s="158">
        <v>0.97499999999999998</v>
      </c>
      <c r="W367" s="158">
        <v>0.89900000000000002</v>
      </c>
      <c r="X367" s="158">
        <v>0.98270000000000002</v>
      </c>
      <c r="Y367" s="158">
        <v>0.78769999999999996</v>
      </c>
      <c r="Z367" s="158">
        <v>0.85270000000000001</v>
      </c>
      <c r="AA367" s="158">
        <v>0.96230000000000004</v>
      </c>
      <c r="AB367" s="158">
        <v>0.99109999999999998</v>
      </c>
      <c r="AC367" s="158"/>
      <c r="AD367" s="181">
        <v>9382</v>
      </c>
      <c r="AE367" s="181" t="s">
        <v>84</v>
      </c>
      <c r="AF367" s="181">
        <v>4404</v>
      </c>
      <c r="AG367" s="181">
        <v>2886</v>
      </c>
      <c r="AH367" s="181">
        <v>1025</v>
      </c>
      <c r="AI367" s="181">
        <v>115</v>
      </c>
      <c r="AJ367" s="181">
        <v>538</v>
      </c>
      <c r="AK367" s="181">
        <v>414</v>
      </c>
      <c r="AL367" s="181">
        <v>4782</v>
      </c>
    </row>
    <row r="368" spans="1:38" x14ac:dyDescent="0.25">
      <c r="A368" s="159" t="s">
        <v>7860</v>
      </c>
      <c r="B368" s="158">
        <v>0.89810000000000001</v>
      </c>
      <c r="C368" s="158" t="s">
        <v>84</v>
      </c>
      <c r="D368" s="158">
        <v>0.94669999999999999</v>
      </c>
      <c r="E368" s="158">
        <v>0.91390000000000005</v>
      </c>
      <c r="F368" s="158">
        <v>0.91910000000000003</v>
      </c>
      <c r="G368" s="158" t="s">
        <v>84</v>
      </c>
      <c r="H368" s="158">
        <v>0.5494</v>
      </c>
      <c r="I368" s="158" t="s">
        <v>84</v>
      </c>
      <c r="J368" s="158"/>
      <c r="K368" s="158"/>
      <c r="L368" s="158"/>
      <c r="M368" s="158">
        <v>0.88780000000000003</v>
      </c>
      <c r="N368" s="158">
        <v>0.90749999999999997</v>
      </c>
      <c r="O368" s="158" t="s">
        <v>84</v>
      </c>
      <c r="P368" s="158" t="s">
        <v>84</v>
      </c>
      <c r="Q368" s="158">
        <v>0.9345</v>
      </c>
      <c r="R368" s="158">
        <v>0.95660000000000001</v>
      </c>
      <c r="S368" s="158">
        <v>0.89490000000000003</v>
      </c>
      <c r="T368" s="158">
        <v>0.92959999999999998</v>
      </c>
      <c r="U368" s="158">
        <v>0.88919999999999999</v>
      </c>
      <c r="V368" s="158">
        <v>0.94120000000000004</v>
      </c>
      <c r="W368" s="158" t="s">
        <v>84</v>
      </c>
      <c r="X368" s="158" t="s">
        <v>84</v>
      </c>
      <c r="Y368" s="158">
        <v>0.49309999999999998</v>
      </c>
      <c r="Z368" s="158">
        <v>0.60209999999999997</v>
      </c>
      <c r="AA368" s="158" t="s">
        <v>84</v>
      </c>
      <c r="AB368" s="158" t="s">
        <v>84</v>
      </c>
      <c r="AC368" s="158"/>
      <c r="AD368" s="181">
        <v>3855</v>
      </c>
      <c r="AE368" s="181" t="s">
        <v>84</v>
      </c>
      <c r="AF368" s="181">
        <v>1820</v>
      </c>
      <c r="AG368" s="181">
        <v>1102</v>
      </c>
      <c r="AH368" s="181">
        <v>470</v>
      </c>
      <c r="AI368" s="181" t="s">
        <v>84</v>
      </c>
      <c r="AJ368" s="181">
        <v>321</v>
      </c>
      <c r="AK368" s="181" t="s">
        <v>84</v>
      </c>
      <c r="AL368" s="181">
        <v>3631</v>
      </c>
    </row>
    <row r="369" spans="1:38" x14ac:dyDescent="0.25">
      <c r="A369" s="159" t="s">
        <v>7861</v>
      </c>
      <c r="B369" s="158">
        <v>0.69869999999999999</v>
      </c>
      <c r="C369" s="158" t="s">
        <v>84</v>
      </c>
      <c r="D369" s="158">
        <v>0.76390000000000002</v>
      </c>
      <c r="E369" s="158" t="s">
        <v>84</v>
      </c>
      <c r="F369" s="158" t="s">
        <v>84</v>
      </c>
      <c r="G369" s="158" t="s">
        <v>84</v>
      </c>
      <c r="H369" s="158" t="s">
        <v>84</v>
      </c>
      <c r="I369" s="158" t="s">
        <v>84</v>
      </c>
      <c r="J369" s="158"/>
      <c r="K369" s="158"/>
      <c r="L369" s="158"/>
      <c r="M369" s="158">
        <v>0.63539999999999996</v>
      </c>
      <c r="N369" s="158">
        <v>0.75319999999999998</v>
      </c>
      <c r="O369" s="158" t="s">
        <v>84</v>
      </c>
      <c r="P369" s="158" t="s">
        <v>84</v>
      </c>
      <c r="Q369" s="158">
        <v>0.66639999999999999</v>
      </c>
      <c r="R369" s="158">
        <v>0.83630000000000004</v>
      </c>
      <c r="S369" s="158" t="s">
        <v>84</v>
      </c>
      <c r="T369" s="158" t="s">
        <v>84</v>
      </c>
      <c r="U369" s="158" t="s">
        <v>84</v>
      </c>
      <c r="V369" s="158" t="s">
        <v>84</v>
      </c>
      <c r="W369" s="158" t="s">
        <v>84</v>
      </c>
      <c r="X369" s="158" t="s">
        <v>84</v>
      </c>
      <c r="Y369" s="158" t="s">
        <v>84</v>
      </c>
      <c r="Z369" s="158" t="s">
        <v>84</v>
      </c>
      <c r="AA369" s="158" t="s">
        <v>84</v>
      </c>
      <c r="AB369" s="158" t="s">
        <v>84</v>
      </c>
      <c r="AC369" s="158"/>
      <c r="AD369" s="181">
        <v>259</v>
      </c>
      <c r="AE369" s="181" t="s">
        <v>84</v>
      </c>
      <c r="AF369" s="181">
        <v>111</v>
      </c>
      <c r="AG369" s="181" t="s">
        <v>84</v>
      </c>
      <c r="AH369" s="181" t="s">
        <v>84</v>
      </c>
      <c r="AI369" s="181" t="s">
        <v>84</v>
      </c>
      <c r="AJ369" s="181" t="s">
        <v>84</v>
      </c>
      <c r="AK369" s="181" t="s">
        <v>84</v>
      </c>
      <c r="AL369" s="181">
        <v>292</v>
      </c>
    </row>
    <row r="370" spans="1:38" x14ac:dyDescent="0.25">
      <c r="A370" s="159" t="s">
        <v>7862</v>
      </c>
      <c r="B370" s="158">
        <v>0.93240000000000001</v>
      </c>
      <c r="C370" s="158" t="s">
        <v>84</v>
      </c>
      <c r="D370" s="158">
        <v>0.94979999999999998</v>
      </c>
      <c r="E370" s="158">
        <v>0.94110000000000005</v>
      </c>
      <c r="F370" s="158">
        <v>0.92649999999999999</v>
      </c>
      <c r="G370" s="158">
        <v>0.93279999999999996</v>
      </c>
      <c r="H370" s="158">
        <v>0.72899999999999998</v>
      </c>
      <c r="I370" s="158">
        <v>0.9657</v>
      </c>
      <c r="J370" s="158"/>
      <c r="K370" s="158"/>
      <c r="L370" s="158"/>
      <c r="M370" s="158">
        <v>0.92700000000000005</v>
      </c>
      <c r="N370" s="158">
        <v>0.93740000000000001</v>
      </c>
      <c r="O370" s="158" t="s">
        <v>84</v>
      </c>
      <c r="P370" s="158" t="s">
        <v>84</v>
      </c>
      <c r="Q370" s="158">
        <v>0.94269999999999998</v>
      </c>
      <c r="R370" s="158">
        <v>0.95599999999999996</v>
      </c>
      <c r="S370" s="158">
        <v>0.93169999999999997</v>
      </c>
      <c r="T370" s="158">
        <v>0.94930000000000003</v>
      </c>
      <c r="U370" s="158">
        <v>0.90839999999999999</v>
      </c>
      <c r="V370" s="158">
        <v>0.94120000000000004</v>
      </c>
      <c r="W370" s="158">
        <v>0.86699999999999999</v>
      </c>
      <c r="X370" s="158">
        <v>0.9667</v>
      </c>
      <c r="Y370" s="158">
        <v>0.68910000000000005</v>
      </c>
      <c r="Z370" s="158">
        <v>0.76459999999999995</v>
      </c>
      <c r="AA370" s="158">
        <v>0.94210000000000005</v>
      </c>
      <c r="AB370" s="158">
        <v>0.9798</v>
      </c>
      <c r="AC370" s="158"/>
      <c r="AD370" s="181">
        <v>9382</v>
      </c>
      <c r="AE370" s="181" t="s">
        <v>84</v>
      </c>
      <c r="AF370" s="181">
        <v>4404</v>
      </c>
      <c r="AG370" s="181">
        <v>2886</v>
      </c>
      <c r="AH370" s="181">
        <v>1025</v>
      </c>
      <c r="AI370" s="181">
        <v>115</v>
      </c>
      <c r="AJ370" s="181">
        <v>538</v>
      </c>
      <c r="AK370" s="181">
        <v>414</v>
      </c>
      <c r="AL370" s="181">
        <v>4782</v>
      </c>
    </row>
    <row r="371" spans="1:38" x14ac:dyDescent="0.25">
      <c r="A371" s="159" t="s">
        <v>7863</v>
      </c>
      <c r="B371" s="158">
        <v>0.82110000000000005</v>
      </c>
      <c r="C371" s="158" t="s">
        <v>84</v>
      </c>
      <c r="D371" s="158">
        <v>0.87739999999999996</v>
      </c>
      <c r="E371" s="158">
        <v>0.83620000000000005</v>
      </c>
      <c r="F371" s="158">
        <v>0.82399999999999995</v>
      </c>
      <c r="G371" s="158" t="s">
        <v>84</v>
      </c>
      <c r="H371" s="158">
        <v>0.43630000000000002</v>
      </c>
      <c r="I371" s="158" t="s">
        <v>84</v>
      </c>
      <c r="J371" s="158"/>
      <c r="K371" s="158"/>
      <c r="L371" s="158"/>
      <c r="M371" s="158">
        <v>0.80810000000000004</v>
      </c>
      <c r="N371" s="158">
        <v>0.83330000000000004</v>
      </c>
      <c r="O371" s="158" t="s">
        <v>84</v>
      </c>
      <c r="P371" s="158" t="s">
        <v>84</v>
      </c>
      <c r="Q371" s="158">
        <v>0.86050000000000004</v>
      </c>
      <c r="R371" s="158">
        <v>0.89239999999999997</v>
      </c>
      <c r="S371" s="158">
        <v>0.81189999999999996</v>
      </c>
      <c r="T371" s="158">
        <v>0.85770000000000002</v>
      </c>
      <c r="U371" s="158">
        <v>0.78490000000000004</v>
      </c>
      <c r="V371" s="158">
        <v>0.85670000000000002</v>
      </c>
      <c r="W371" s="158" t="s">
        <v>84</v>
      </c>
      <c r="X371" s="158" t="s">
        <v>84</v>
      </c>
      <c r="Y371" s="158">
        <v>0.38100000000000001</v>
      </c>
      <c r="Z371" s="158">
        <v>0.49030000000000001</v>
      </c>
      <c r="AA371" s="158" t="s">
        <v>84</v>
      </c>
      <c r="AB371" s="158" t="s">
        <v>84</v>
      </c>
      <c r="AC371" s="158"/>
      <c r="AD371" s="181">
        <v>3855</v>
      </c>
      <c r="AE371" s="181" t="s">
        <v>84</v>
      </c>
      <c r="AF371" s="181">
        <v>1820</v>
      </c>
      <c r="AG371" s="181">
        <v>1102</v>
      </c>
      <c r="AH371" s="181">
        <v>470</v>
      </c>
      <c r="AI371" s="181" t="s">
        <v>84</v>
      </c>
      <c r="AJ371" s="181">
        <v>321</v>
      </c>
      <c r="AK371" s="181" t="s">
        <v>84</v>
      </c>
      <c r="AL371" s="181">
        <v>3631</v>
      </c>
    </row>
    <row r="372" spans="1:38" x14ac:dyDescent="0.25">
      <c r="A372" s="159" t="s">
        <v>7864</v>
      </c>
      <c r="B372" s="158">
        <v>0.54069999999999996</v>
      </c>
      <c r="C372" s="158" t="s">
        <v>84</v>
      </c>
      <c r="D372" s="158">
        <v>0.57750000000000001</v>
      </c>
      <c r="E372" s="158" t="s">
        <v>84</v>
      </c>
      <c r="F372" s="158" t="s">
        <v>84</v>
      </c>
      <c r="G372" s="158" t="s">
        <v>84</v>
      </c>
      <c r="H372" s="158" t="s">
        <v>84</v>
      </c>
      <c r="I372" s="158" t="s">
        <v>84</v>
      </c>
      <c r="J372" s="158"/>
      <c r="K372" s="158"/>
      <c r="L372" s="158"/>
      <c r="M372" s="158">
        <v>0.47339999999999999</v>
      </c>
      <c r="N372" s="158">
        <v>0.60319999999999996</v>
      </c>
      <c r="O372" s="158" t="s">
        <v>84</v>
      </c>
      <c r="P372" s="158" t="s">
        <v>84</v>
      </c>
      <c r="Q372" s="158">
        <v>0.47210000000000002</v>
      </c>
      <c r="R372" s="158">
        <v>0.66930000000000001</v>
      </c>
      <c r="S372" s="158" t="s">
        <v>84</v>
      </c>
      <c r="T372" s="158" t="s">
        <v>84</v>
      </c>
      <c r="U372" s="158" t="s">
        <v>84</v>
      </c>
      <c r="V372" s="158" t="s">
        <v>84</v>
      </c>
      <c r="W372" s="158" t="s">
        <v>84</v>
      </c>
      <c r="X372" s="158" t="s">
        <v>84</v>
      </c>
      <c r="Y372" s="158" t="s">
        <v>84</v>
      </c>
      <c r="Z372" s="158" t="s">
        <v>84</v>
      </c>
      <c r="AA372" s="158" t="s">
        <v>84</v>
      </c>
      <c r="AB372" s="158" t="s">
        <v>84</v>
      </c>
      <c r="AC372" s="158"/>
      <c r="AD372" s="181">
        <v>259</v>
      </c>
      <c r="AE372" s="181" t="s">
        <v>84</v>
      </c>
      <c r="AF372" s="181">
        <v>111</v>
      </c>
      <c r="AG372" s="181" t="s">
        <v>84</v>
      </c>
      <c r="AH372" s="181" t="s">
        <v>84</v>
      </c>
      <c r="AI372" s="181" t="s">
        <v>84</v>
      </c>
      <c r="AJ372" s="181" t="s">
        <v>84</v>
      </c>
      <c r="AK372" s="181" t="s">
        <v>84</v>
      </c>
      <c r="AL372" s="181">
        <v>292</v>
      </c>
    </row>
    <row r="373" spans="1:38" x14ac:dyDescent="0.25">
      <c r="A373" s="159" t="s">
        <v>7865</v>
      </c>
      <c r="B373" s="158">
        <v>0.90149999999999997</v>
      </c>
      <c r="C373" s="158" t="s">
        <v>84</v>
      </c>
      <c r="D373" s="158">
        <v>0.92010000000000003</v>
      </c>
      <c r="E373" s="158">
        <v>0.91449999999999998</v>
      </c>
      <c r="F373" s="158">
        <v>0.88080000000000003</v>
      </c>
      <c r="G373" s="158">
        <v>0.92530000000000001</v>
      </c>
      <c r="H373" s="158">
        <v>0.67210000000000003</v>
      </c>
      <c r="I373" s="158">
        <v>0.9546</v>
      </c>
      <c r="J373" s="158"/>
      <c r="K373" s="158"/>
      <c r="L373" s="158"/>
      <c r="M373" s="158">
        <v>0.89510000000000001</v>
      </c>
      <c r="N373" s="158">
        <v>0.90749999999999997</v>
      </c>
      <c r="O373" s="158" t="s">
        <v>84</v>
      </c>
      <c r="P373" s="158" t="s">
        <v>84</v>
      </c>
      <c r="Q373" s="158">
        <v>0.91149999999999998</v>
      </c>
      <c r="R373" s="158">
        <v>0.92800000000000005</v>
      </c>
      <c r="S373" s="158">
        <v>0.90349999999999997</v>
      </c>
      <c r="T373" s="158">
        <v>0.9244</v>
      </c>
      <c r="U373" s="158">
        <v>0.8589</v>
      </c>
      <c r="V373" s="158">
        <v>0.89949999999999997</v>
      </c>
      <c r="W373" s="158">
        <v>0.85709999999999997</v>
      </c>
      <c r="X373" s="158">
        <v>0.9617</v>
      </c>
      <c r="Y373" s="158">
        <v>0.63039999999999996</v>
      </c>
      <c r="Z373" s="158">
        <v>0.71030000000000004</v>
      </c>
      <c r="AA373" s="158">
        <v>0.92849999999999999</v>
      </c>
      <c r="AB373" s="158">
        <v>0.97130000000000005</v>
      </c>
      <c r="AC373" s="158"/>
      <c r="AD373" s="181">
        <v>9382</v>
      </c>
      <c r="AE373" s="181" t="s">
        <v>84</v>
      </c>
      <c r="AF373" s="181">
        <v>4404</v>
      </c>
      <c r="AG373" s="181">
        <v>2886</v>
      </c>
      <c r="AH373" s="181">
        <v>1025</v>
      </c>
      <c r="AI373" s="181">
        <v>115</v>
      </c>
      <c r="AJ373" s="181">
        <v>538</v>
      </c>
      <c r="AK373" s="181">
        <v>414</v>
      </c>
      <c r="AL373" s="181">
        <v>4782</v>
      </c>
    </row>
    <row r="374" spans="1:38" x14ac:dyDescent="0.25">
      <c r="A374" s="159" t="s">
        <v>7866</v>
      </c>
      <c r="B374" s="158">
        <v>0.75760000000000005</v>
      </c>
      <c r="C374" s="158" t="s">
        <v>84</v>
      </c>
      <c r="D374" s="158">
        <v>0.81730000000000003</v>
      </c>
      <c r="E374" s="158">
        <v>0.78080000000000005</v>
      </c>
      <c r="F374" s="158">
        <v>0.747</v>
      </c>
      <c r="G374" s="158" t="s">
        <v>84</v>
      </c>
      <c r="H374" s="158">
        <v>0.33760000000000001</v>
      </c>
      <c r="I374" s="158" t="s">
        <v>84</v>
      </c>
      <c r="J374" s="158"/>
      <c r="K374" s="158"/>
      <c r="L374" s="158"/>
      <c r="M374" s="158">
        <v>0.74309999999999998</v>
      </c>
      <c r="N374" s="158">
        <v>0.77139999999999997</v>
      </c>
      <c r="O374" s="158" t="s">
        <v>84</v>
      </c>
      <c r="P374" s="158" t="s">
        <v>84</v>
      </c>
      <c r="Q374" s="158">
        <v>0.79759999999999998</v>
      </c>
      <c r="R374" s="158">
        <v>0.83520000000000005</v>
      </c>
      <c r="S374" s="158">
        <v>0.75390000000000001</v>
      </c>
      <c r="T374" s="158">
        <v>0.80520000000000003</v>
      </c>
      <c r="U374" s="158">
        <v>0.70330000000000004</v>
      </c>
      <c r="V374" s="158">
        <v>0.7853</v>
      </c>
      <c r="W374" s="158" t="s">
        <v>84</v>
      </c>
      <c r="X374" s="158" t="s">
        <v>84</v>
      </c>
      <c r="Y374" s="158">
        <v>0.28570000000000001</v>
      </c>
      <c r="Z374" s="158">
        <v>0.3901</v>
      </c>
      <c r="AA374" s="158" t="s">
        <v>84</v>
      </c>
      <c r="AB374" s="158" t="s">
        <v>84</v>
      </c>
      <c r="AC374" s="158"/>
      <c r="AD374" s="181">
        <v>3855</v>
      </c>
      <c r="AE374" s="181" t="s">
        <v>84</v>
      </c>
      <c r="AF374" s="181">
        <v>1820</v>
      </c>
      <c r="AG374" s="181">
        <v>1102</v>
      </c>
      <c r="AH374" s="181">
        <v>470</v>
      </c>
      <c r="AI374" s="181" t="s">
        <v>84</v>
      </c>
      <c r="AJ374" s="181">
        <v>321</v>
      </c>
      <c r="AK374" s="181" t="s">
        <v>84</v>
      </c>
      <c r="AL374" s="181">
        <v>3631</v>
      </c>
    </row>
    <row r="375" spans="1:38" x14ac:dyDescent="0.25">
      <c r="A375" s="159" t="s">
        <v>7867</v>
      </c>
      <c r="B375" s="158">
        <v>0.4521</v>
      </c>
      <c r="C375" s="158" t="s">
        <v>84</v>
      </c>
      <c r="D375" s="158">
        <v>0.49690000000000001</v>
      </c>
      <c r="E375" s="158" t="s">
        <v>84</v>
      </c>
      <c r="F375" s="158" t="s">
        <v>84</v>
      </c>
      <c r="G375" s="158" t="s">
        <v>84</v>
      </c>
      <c r="H375" s="158" t="s">
        <v>84</v>
      </c>
      <c r="I375" s="158" t="s">
        <v>84</v>
      </c>
      <c r="J375" s="158"/>
      <c r="K375" s="158"/>
      <c r="L375" s="158"/>
      <c r="M375" s="158">
        <v>0.38500000000000001</v>
      </c>
      <c r="N375" s="158">
        <v>0.51680000000000004</v>
      </c>
      <c r="O375" s="158" t="s">
        <v>84</v>
      </c>
      <c r="P375" s="158" t="s">
        <v>84</v>
      </c>
      <c r="Q375" s="158">
        <v>0.39100000000000001</v>
      </c>
      <c r="R375" s="158">
        <v>0.59399999999999997</v>
      </c>
      <c r="S375" s="158" t="s">
        <v>84</v>
      </c>
      <c r="T375" s="158" t="s">
        <v>84</v>
      </c>
      <c r="U375" s="158" t="s">
        <v>84</v>
      </c>
      <c r="V375" s="158" t="s">
        <v>84</v>
      </c>
      <c r="W375" s="158" t="s">
        <v>84</v>
      </c>
      <c r="X375" s="158" t="s">
        <v>84</v>
      </c>
      <c r="Y375" s="158" t="s">
        <v>84</v>
      </c>
      <c r="Z375" s="158" t="s">
        <v>84</v>
      </c>
      <c r="AA375" s="158" t="s">
        <v>84</v>
      </c>
      <c r="AB375" s="158" t="s">
        <v>84</v>
      </c>
      <c r="AC375" s="158"/>
      <c r="AD375" s="181">
        <v>259</v>
      </c>
      <c r="AE375" s="181" t="s">
        <v>84</v>
      </c>
      <c r="AF375" s="181">
        <v>111</v>
      </c>
      <c r="AG375" s="181" t="s">
        <v>84</v>
      </c>
      <c r="AH375" s="181" t="s">
        <v>84</v>
      </c>
      <c r="AI375" s="181" t="s">
        <v>84</v>
      </c>
      <c r="AJ375" s="181" t="s">
        <v>84</v>
      </c>
      <c r="AK375" s="181" t="s">
        <v>84</v>
      </c>
      <c r="AL375" s="181">
        <v>292</v>
      </c>
    </row>
    <row r="376" spans="1:38" x14ac:dyDescent="0.25">
      <c r="A376" s="159" t="s">
        <v>7868</v>
      </c>
      <c r="B376" s="158">
        <v>0.86299999999999999</v>
      </c>
      <c r="C376" s="158" t="s">
        <v>84</v>
      </c>
      <c r="D376" s="158">
        <v>0.86509999999999998</v>
      </c>
      <c r="E376" s="158">
        <v>0.8589</v>
      </c>
      <c r="F376" s="158">
        <v>0.91320000000000001</v>
      </c>
      <c r="G376" s="158" t="s">
        <v>84</v>
      </c>
      <c r="H376" s="158" t="s">
        <v>84</v>
      </c>
      <c r="I376" s="158" t="s">
        <v>84</v>
      </c>
      <c r="J376" s="158"/>
      <c r="K376" s="158"/>
      <c r="L376" s="158"/>
      <c r="M376" s="158">
        <v>0.84399999999999997</v>
      </c>
      <c r="N376" s="158">
        <v>0.87980000000000003</v>
      </c>
      <c r="O376" s="158" t="s">
        <v>84</v>
      </c>
      <c r="P376" s="158" t="s">
        <v>84</v>
      </c>
      <c r="Q376" s="158">
        <v>0.83309999999999995</v>
      </c>
      <c r="R376" s="158">
        <v>0.89129999999999998</v>
      </c>
      <c r="S376" s="158">
        <v>0.81979999999999997</v>
      </c>
      <c r="T376" s="158">
        <v>0.8901</v>
      </c>
      <c r="U376" s="158">
        <v>0.87980000000000003</v>
      </c>
      <c r="V376" s="158">
        <v>0.93769999999999998</v>
      </c>
      <c r="W376" s="158" t="s">
        <v>84</v>
      </c>
      <c r="X376" s="158" t="s">
        <v>84</v>
      </c>
      <c r="Y376" s="158" t="s">
        <v>84</v>
      </c>
      <c r="Z376" s="158" t="s">
        <v>84</v>
      </c>
      <c r="AA376" s="158" t="s">
        <v>84</v>
      </c>
      <c r="AB376" s="158" t="s">
        <v>84</v>
      </c>
      <c r="AC376" s="158"/>
      <c r="AD376" s="181">
        <v>1480</v>
      </c>
      <c r="AE376" s="181" t="s">
        <v>84</v>
      </c>
      <c r="AF376" s="181">
        <v>562</v>
      </c>
      <c r="AG376" s="181">
        <v>398</v>
      </c>
      <c r="AH376" s="181">
        <v>395</v>
      </c>
      <c r="AI376" s="181" t="s">
        <v>84</v>
      </c>
      <c r="AJ376" s="181" t="s">
        <v>84</v>
      </c>
      <c r="AK376" s="181" t="s">
        <v>84</v>
      </c>
      <c r="AL376" s="181">
        <v>806</v>
      </c>
    </row>
    <row r="377" spans="1:38" x14ac:dyDescent="0.25">
      <c r="A377" s="159" t="s">
        <v>7869</v>
      </c>
      <c r="B377" s="158">
        <v>0.77190000000000003</v>
      </c>
      <c r="C377" s="158" t="s">
        <v>84</v>
      </c>
      <c r="D377" s="158">
        <v>0.74029999999999996</v>
      </c>
      <c r="E377" s="158">
        <v>0.76670000000000005</v>
      </c>
      <c r="F377" s="158">
        <v>0.85219999999999996</v>
      </c>
      <c r="G377" s="158" t="s">
        <v>84</v>
      </c>
      <c r="H377" s="158" t="s">
        <v>84</v>
      </c>
      <c r="I377" s="158" t="s">
        <v>84</v>
      </c>
      <c r="J377" s="158"/>
      <c r="K377" s="158"/>
      <c r="L377" s="158"/>
      <c r="M377" s="158">
        <v>0.74399999999999999</v>
      </c>
      <c r="N377" s="158">
        <v>0.79720000000000002</v>
      </c>
      <c r="O377" s="158" t="s">
        <v>84</v>
      </c>
      <c r="P377" s="158" t="s">
        <v>84</v>
      </c>
      <c r="Q377" s="158">
        <v>0.69059999999999999</v>
      </c>
      <c r="R377" s="158">
        <v>0.7833</v>
      </c>
      <c r="S377" s="158">
        <v>0.71040000000000003</v>
      </c>
      <c r="T377" s="158">
        <v>0.81359999999999999</v>
      </c>
      <c r="U377" s="158">
        <v>0.80410000000000004</v>
      </c>
      <c r="V377" s="158">
        <v>0.88939999999999997</v>
      </c>
      <c r="W377" s="158" t="s">
        <v>84</v>
      </c>
      <c r="X377" s="158" t="s">
        <v>84</v>
      </c>
      <c r="Y377" s="158" t="s">
        <v>84</v>
      </c>
      <c r="Z377" s="158" t="s">
        <v>84</v>
      </c>
      <c r="AA377" s="158" t="s">
        <v>84</v>
      </c>
      <c r="AB377" s="158" t="s">
        <v>84</v>
      </c>
      <c r="AC377" s="158"/>
      <c r="AD377" s="181">
        <v>1093</v>
      </c>
      <c r="AE377" s="181" t="s">
        <v>84</v>
      </c>
      <c r="AF377" s="181">
        <v>387</v>
      </c>
      <c r="AG377" s="181">
        <v>296</v>
      </c>
      <c r="AH377" s="181">
        <v>326</v>
      </c>
      <c r="AI377" s="181" t="s">
        <v>84</v>
      </c>
      <c r="AJ377" s="181" t="s">
        <v>84</v>
      </c>
      <c r="AK377" s="181" t="s">
        <v>84</v>
      </c>
      <c r="AL377" s="181">
        <v>913</v>
      </c>
    </row>
    <row r="378" spans="1:38" x14ac:dyDescent="0.25">
      <c r="A378" s="159" t="s">
        <v>7870</v>
      </c>
      <c r="B378" s="158">
        <v>0.53459999999999996</v>
      </c>
      <c r="C378" s="158" t="s">
        <v>84</v>
      </c>
      <c r="D378" s="158" t="s">
        <v>84</v>
      </c>
      <c r="E378" s="158" t="s">
        <v>84</v>
      </c>
      <c r="F378" s="158" t="s">
        <v>84</v>
      </c>
      <c r="G378" s="158" t="s">
        <v>84</v>
      </c>
      <c r="H378" s="158" t="s">
        <v>84</v>
      </c>
      <c r="I378" s="158" t="s">
        <v>84</v>
      </c>
      <c r="J378" s="158"/>
      <c r="K378" s="158"/>
      <c r="L378" s="158"/>
      <c r="M378" s="158">
        <v>0.43959999999999999</v>
      </c>
      <c r="N378" s="158">
        <v>0.62050000000000005</v>
      </c>
      <c r="O378" s="158" t="s">
        <v>84</v>
      </c>
      <c r="P378" s="158" t="s">
        <v>84</v>
      </c>
      <c r="Q378" s="158" t="s">
        <v>84</v>
      </c>
      <c r="R378" s="158" t="s">
        <v>84</v>
      </c>
      <c r="S378" s="158" t="s">
        <v>84</v>
      </c>
      <c r="T378" s="158" t="s">
        <v>84</v>
      </c>
      <c r="U378" s="158" t="s">
        <v>84</v>
      </c>
      <c r="V378" s="158" t="s">
        <v>84</v>
      </c>
      <c r="W378" s="158" t="s">
        <v>84</v>
      </c>
      <c r="X378" s="158" t="s">
        <v>84</v>
      </c>
      <c r="Y378" s="158" t="s">
        <v>84</v>
      </c>
      <c r="Z378" s="158" t="s">
        <v>84</v>
      </c>
      <c r="AA378" s="158" t="s">
        <v>84</v>
      </c>
      <c r="AB378" s="158" t="s">
        <v>84</v>
      </c>
      <c r="AC378" s="158"/>
      <c r="AD378" s="181">
        <v>153</v>
      </c>
      <c r="AE378" s="181" t="s">
        <v>84</v>
      </c>
      <c r="AF378" s="181" t="s">
        <v>84</v>
      </c>
      <c r="AG378" s="181" t="s">
        <v>84</v>
      </c>
      <c r="AH378" s="181" t="s">
        <v>84</v>
      </c>
      <c r="AI378" s="181" t="s">
        <v>84</v>
      </c>
      <c r="AJ378" s="181" t="s">
        <v>84</v>
      </c>
      <c r="AK378" s="181" t="s">
        <v>84</v>
      </c>
      <c r="AL378" s="181">
        <v>116</v>
      </c>
    </row>
    <row r="379" spans="1:38" x14ac:dyDescent="0.25">
      <c r="A379" s="159" t="s">
        <v>7871</v>
      </c>
      <c r="B379" s="158">
        <v>0.98970000000000002</v>
      </c>
      <c r="C379" s="158" t="s">
        <v>84</v>
      </c>
      <c r="D379" s="158">
        <v>0.99880000000000002</v>
      </c>
      <c r="E379" s="158">
        <v>0.99039999999999995</v>
      </c>
      <c r="F379" s="158">
        <v>0.99529999999999996</v>
      </c>
      <c r="G379" s="158" t="s">
        <v>84</v>
      </c>
      <c r="H379" s="158" t="s">
        <v>84</v>
      </c>
      <c r="I379" s="158" t="s">
        <v>84</v>
      </c>
      <c r="J379" s="158"/>
      <c r="K379" s="158"/>
      <c r="L379" s="158"/>
      <c r="M379" s="158">
        <v>0.98280000000000001</v>
      </c>
      <c r="N379" s="158">
        <v>0.99380000000000002</v>
      </c>
      <c r="O379" s="158" t="s">
        <v>84</v>
      </c>
      <c r="P379" s="158" t="s">
        <v>84</v>
      </c>
      <c r="Q379" s="158">
        <v>0.97950000000000004</v>
      </c>
      <c r="R379" s="158">
        <v>0.99990000000000001</v>
      </c>
      <c r="S379" s="158">
        <v>0.97340000000000004</v>
      </c>
      <c r="T379" s="158">
        <v>0.99660000000000004</v>
      </c>
      <c r="U379" s="158">
        <v>0.97919999999999996</v>
      </c>
      <c r="V379" s="158">
        <v>0.999</v>
      </c>
      <c r="W379" s="158" t="s">
        <v>84</v>
      </c>
      <c r="X379" s="158" t="s">
        <v>84</v>
      </c>
      <c r="Y379" s="158" t="s">
        <v>84</v>
      </c>
      <c r="Z379" s="158" t="s">
        <v>84</v>
      </c>
      <c r="AA379" s="158" t="s">
        <v>84</v>
      </c>
      <c r="AB379" s="158" t="s">
        <v>84</v>
      </c>
      <c r="AC379" s="158"/>
      <c r="AD379" s="181">
        <v>1480</v>
      </c>
      <c r="AE379" s="181" t="s">
        <v>84</v>
      </c>
      <c r="AF379" s="181">
        <v>562</v>
      </c>
      <c r="AG379" s="181">
        <v>398</v>
      </c>
      <c r="AH379" s="181">
        <v>395</v>
      </c>
      <c r="AI379" s="181" t="s">
        <v>84</v>
      </c>
      <c r="AJ379" s="181" t="s">
        <v>84</v>
      </c>
      <c r="AK379" s="181" t="s">
        <v>84</v>
      </c>
      <c r="AL379" s="181">
        <v>806</v>
      </c>
    </row>
    <row r="380" spans="1:38" x14ac:dyDescent="0.25">
      <c r="A380" s="159" t="s">
        <v>7872</v>
      </c>
      <c r="B380" s="158">
        <v>0.98509999999999998</v>
      </c>
      <c r="C380" s="158" t="s">
        <v>84</v>
      </c>
      <c r="D380" s="158">
        <v>0.99480000000000002</v>
      </c>
      <c r="E380" s="158">
        <v>0.98229999999999995</v>
      </c>
      <c r="F380" s="158">
        <v>0.99009999999999998</v>
      </c>
      <c r="G380" s="158" t="s">
        <v>84</v>
      </c>
      <c r="H380" s="158" t="s">
        <v>84</v>
      </c>
      <c r="I380" s="158" t="s">
        <v>84</v>
      </c>
      <c r="J380" s="158"/>
      <c r="K380" s="158"/>
      <c r="L380" s="158"/>
      <c r="M380" s="158">
        <v>0.97489999999999999</v>
      </c>
      <c r="N380" s="158">
        <v>0.99119999999999997</v>
      </c>
      <c r="O380" s="158" t="s">
        <v>84</v>
      </c>
      <c r="P380" s="158" t="s">
        <v>84</v>
      </c>
      <c r="Q380" s="158">
        <v>0.97219999999999995</v>
      </c>
      <c r="R380" s="158">
        <v>0.999</v>
      </c>
      <c r="S380" s="158">
        <v>0.95630000000000004</v>
      </c>
      <c r="T380" s="158">
        <v>0.9929</v>
      </c>
      <c r="U380" s="158">
        <v>0.96699999999999997</v>
      </c>
      <c r="V380" s="158">
        <v>0.997</v>
      </c>
      <c r="W380" s="158" t="s">
        <v>84</v>
      </c>
      <c r="X380" s="158" t="s">
        <v>84</v>
      </c>
      <c r="Y380" s="158" t="s">
        <v>84</v>
      </c>
      <c r="Z380" s="158" t="s">
        <v>84</v>
      </c>
      <c r="AA380" s="158" t="s">
        <v>84</v>
      </c>
      <c r="AB380" s="158" t="s">
        <v>84</v>
      </c>
      <c r="AC380" s="158"/>
      <c r="AD380" s="181">
        <v>1093</v>
      </c>
      <c r="AE380" s="181" t="s">
        <v>84</v>
      </c>
      <c r="AF380" s="181">
        <v>387</v>
      </c>
      <c r="AG380" s="181">
        <v>296</v>
      </c>
      <c r="AH380" s="181">
        <v>326</v>
      </c>
      <c r="AI380" s="181" t="s">
        <v>84</v>
      </c>
      <c r="AJ380" s="181" t="s">
        <v>84</v>
      </c>
      <c r="AK380" s="181" t="s">
        <v>84</v>
      </c>
      <c r="AL380" s="181">
        <v>913</v>
      </c>
    </row>
    <row r="381" spans="1:38" x14ac:dyDescent="0.25">
      <c r="A381" s="159" t="s">
        <v>7873</v>
      </c>
      <c r="B381" s="158">
        <v>0.91180000000000005</v>
      </c>
      <c r="C381" s="158" t="s">
        <v>84</v>
      </c>
      <c r="D381" s="158" t="s">
        <v>84</v>
      </c>
      <c r="E381" s="158" t="s">
        <v>84</v>
      </c>
      <c r="F381" s="158" t="s">
        <v>84</v>
      </c>
      <c r="G381" s="158" t="s">
        <v>84</v>
      </c>
      <c r="H381" s="158" t="s">
        <v>84</v>
      </c>
      <c r="I381" s="158" t="s">
        <v>84</v>
      </c>
      <c r="J381" s="158"/>
      <c r="K381" s="158"/>
      <c r="L381" s="158"/>
      <c r="M381" s="158">
        <v>0.84989999999999999</v>
      </c>
      <c r="N381" s="158">
        <v>0.94889999999999997</v>
      </c>
      <c r="O381" s="158" t="s">
        <v>84</v>
      </c>
      <c r="P381" s="158" t="s">
        <v>84</v>
      </c>
      <c r="Q381" s="158" t="s">
        <v>84</v>
      </c>
      <c r="R381" s="158" t="s">
        <v>84</v>
      </c>
      <c r="S381" s="158" t="s">
        <v>84</v>
      </c>
      <c r="T381" s="158" t="s">
        <v>84</v>
      </c>
      <c r="U381" s="158" t="s">
        <v>84</v>
      </c>
      <c r="V381" s="158" t="s">
        <v>84</v>
      </c>
      <c r="W381" s="158" t="s">
        <v>84</v>
      </c>
      <c r="X381" s="158" t="s">
        <v>84</v>
      </c>
      <c r="Y381" s="158" t="s">
        <v>84</v>
      </c>
      <c r="Z381" s="158" t="s">
        <v>84</v>
      </c>
      <c r="AA381" s="158" t="s">
        <v>84</v>
      </c>
      <c r="AB381" s="158" t="s">
        <v>84</v>
      </c>
      <c r="AC381" s="158"/>
      <c r="AD381" s="181">
        <v>153</v>
      </c>
      <c r="AE381" s="181" t="s">
        <v>84</v>
      </c>
      <c r="AF381" s="181" t="s">
        <v>84</v>
      </c>
      <c r="AG381" s="181" t="s">
        <v>84</v>
      </c>
      <c r="AH381" s="181" t="s">
        <v>84</v>
      </c>
      <c r="AI381" s="181" t="s">
        <v>84</v>
      </c>
      <c r="AJ381" s="181" t="s">
        <v>84</v>
      </c>
      <c r="AK381" s="181" t="s">
        <v>84</v>
      </c>
      <c r="AL381" s="181">
        <v>116</v>
      </c>
    </row>
    <row r="382" spans="1:38" x14ac:dyDescent="0.25">
      <c r="A382" s="159" t="s">
        <v>7874</v>
      </c>
      <c r="B382" s="158">
        <v>0.75980000000000003</v>
      </c>
      <c r="C382" s="158" t="s">
        <v>84</v>
      </c>
      <c r="D382" s="158">
        <v>0.72089999999999999</v>
      </c>
      <c r="E382" s="158">
        <v>0.77969999999999995</v>
      </c>
      <c r="F382" s="158">
        <v>0.84950000000000003</v>
      </c>
      <c r="G382" s="158" t="s">
        <v>84</v>
      </c>
      <c r="H382" s="158" t="s">
        <v>84</v>
      </c>
      <c r="I382" s="158" t="s">
        <v>84</v>
      </c>
      <c r="J382" s="158"/>
      <c r="K382" s="158"/>
      <c r="L382" s="158"/>
      <c r="M382" s="158">
        <v>0.73619999999999997</v>
      </c>
      <c r="N382" s="158">
        <v>0.78169999999999995</v>
      </c>
      <c r="O382" s="158" t="s">
        <v>84</v>
      </c>
      <c r="P382" s="158" t="s">
        <v>84</v>
      </c>
      <c r="Q382" s="158">
        <v>0.67979999999999996</v>
      </c>
      <c r="R382" s="158">
        <v>0.75780000000000003</v>
      </c>
      <c r="S382" s="158">
        <v>0.73380000000000001</v>
      </c>
      <c r="T382" s="158">
        <v>0.81879999999999997</v>
      </c>
      <c r="U382" s="158">
        <v>0.80810000000000004</v>
      </c>
      <c r="V382" s="158">
        <v>0.88270000000000004</v>
      </c>
      <c r="W382" s="158" t="s">
        <v>84</v>
      </c>
      <c r="X382" s="158" t="s">
        <v>84</v>
      </c>
      <c r="Y382" s="158" t="s">
        <v>84</v>
      </c>
      <c r="Z382" s="158" t="s">
        <v>84</v>
      </c>
      <c r="AA382" s="158" t="s">
        <v>84</v>
      </c>
      <c r="AB382" s="158" t="s">
        <v>84</v>
      </c>
      <c r="AC382" s="158"/>
      <c r="AD382" s="181">
        <v>1480</v>
      </c>
      <c r="AE382" s="181" t="s">
        <v>84</v>
      </c>
      <c r="AF382" s="181">
        <v>562</v>
      </c>
      <c r="AG382" s="181">
        <v>398</v>
      </c>
      <c r="AH382" s="181">
        <v>395</v>
      </c>
      <c r="AI382" s="181" t="s">
        <v>84</v>
      </c>
      <c r="AJ382" s="181" t="s">
        <v>84</v>
      </c>
      <c r="AK382" s="181" t="s">
        <v>84</v>
      </c>
      <c r="AL382" s="181">
        <v>806</v>
      </c>
    </row>
    <row r="383" spans="1:38" x14ac:dyDescent="0.25">
      <c r="A383" s="159" t="s">
        <v>7875</v>
      </c>
      <c r="B383" s="158">
        <v>0.65280000000000005</v>
      </c>
      <c r="C383" s="158" t="s">
        <v>84</v>
      </c>
      <c r="D383" s="158">
        <v>0.58409999999999995</v>
      </c>
      <c r="E383" s="158">
        <v>0.62480000000000002</v>
      </c>
      <c r="F383" s="158">
        <v>0.77480000000000004</v>
      </c>
      <c r="G383" s="158" t="s">
        <v>84</v>
      </c>
      <c r="H383" s="158" t="s">
        <v>84</v>
      </c>
      <c r="I383" s="158" t="s">
        <v>84</v>
      </c>
      <c r="J383" s="158"/>
      <c r="K383" s="158"/>
      <c r="L383" s="158"/>
      <c r="M383" s="158">
        <v>0.62029999999999996</v>
      </c>
      <c r="N383" s="158">
        <v>0.68330000000000002</v>
      </c>
      <c r="O383" s="158" t="s">
        <v>84</v>
      </c>
      <c r="P383" s="158" t="s">
        <v>84</v>
      </c>
      <c r="Q383" s="158">
        <v>0.52749999999999997</v>
      </c>
      <c r="R383" s="158">
        <v>0.63639999999999997</v>
      </c>
      <c r="S383" s="158">
        <v>0.56020000000000003</v>
      </c>
      <c r="T383" s="158">
        <v>0.68269999999999997</v>
      </c>
      <c r="U383" s="158">
        <v>0.71740000000000004</v>
      </c>
      <c r="V383" s="158">
        <v>0.82199999999999995</v>
      </c>
      <c r="W383" s="158" t="s">
        <v>84</v>
      </c>
      <c r="X383" s="158" t="s">
        <v>84</v>
      </c>
      <c r="Y383" s="158" t="s">
        <v>84</v>
      </c>
      <c r="Z383" s="158" t="s">
        <v>84</v>
      </c>
      <c r="AA383" s="158" t="s">
        <v>84</v>
      </c>
      <c r="AB383" s="158" t="s">
        <v>84</v>
      </c>
      <c r="AC383" s="158"/>
      <c r="AD383" s="181">
        <v>1093</v>
      </c>
      <c r="AE383" s="181" t="s">
        <v>84</v>
      </c>
      <c r="AF383" s="181">
        <v>387</v>
      </c>
      <c r="AG383" s="181">
        <v>296</v>
      </c>
      <c r="AH383" s="181">
        <v>326</v>
      </c>
      <c r="AI383" s="181" t="s">
        <v>84</v>
      </c>
      <c r="AJ383" s="181" t="s">
        <v>84</v>
      </c>
      <c r="AK383" s="181" t="s">
        <v>84</v>
      </c>
      <c r="AL383" s="181">
        <v>913</v>
      </c>
    </row>
    <row r="384" spans="1:38" x14ac:dyDescent="0.25">
      <c r="A384" s="159" t="s">
        <v>7876</v>
      </c>
      <c r="B384" s="158">
        <v>0.45629999999999998</v>
      </c>
      <c r="C384" s="158" t="s">
        <v>84</v>
      </c>
      <c r="D384" s="158" t="s">
        <v>84</v>
      </c>
      <c r="E384" s="158" t="s">
        <v>84</v>
      </c>
      <c r="F384" s="158" t="s">
        <v>84</v>
      </c>
      <c r="G384" s="158" t="s">
        <v>84</v>
      </c>
      <c r="H384" s="158" t="s">
        <v>84</v>
      </c>
      <c r="I384" s="158" t="s">
        <v>84</v>
      </c>
      <c r="J384" s="158"/>
      <c r="K384" s="158"/>
      <c r="L384" s="158"/>
      <c r="M384" s="158">
        <v>0.35170000000000001</v>
      </c>
      <c r="N384" s="158">
        <v>0.55489999999999995</v>
      </c>
      <c r="O384" s="158" t="s">
        <v>84</v>
      </c>
      <c r="P384" s="158" t="s">
        <v>84</v>
      </c>
      <c r="Q384" s="158" t="s">
        <v>84</v>
      </c>
      <c r="R384" s="158" t="s">
        <v>84</v>
      </c>
      <c r="S384" s="158" t="s">
        <v>84</v>
      </c>
      <c r="T384" s="158" t="s">
        <v>84</v>
      </c>
      <c r="U384" s="158" t="s">
        <v>84</v>
      </c>
      <c r="V384" s="158" t="s">
        <v>84</v>
      </c>
      <c r="W384" s="158" t="s">
        <v>84</v>
      </c>
      <c r="X384" s="158" t="s">
        <v>84</v>
      </c>
      <c r="Y384" s="158" t="s">
        <v>84</v>
      </c>
      <c r="Z384" s="158" t="s">
        <v>84</v>
      </c>
      <c r="AA384" s="158" t="s">
        <v>84</v>
      </c>
      <c r="AB384" s="158" t="s">
        <v>84</v>
      </c>
      <c r="AC384" s="158"/>
      <c r="AD384" s="181">
        <v>153</v>
      </c>
      <c r="AE384" s="181" t="s">
        <v>84</v>
      </c>
      <c r="AF384" s="181" t="s">
        <v>84</v>
      </c>
      <c r="AG384" s="181" t="s">
        <v>84</v>
      </c>
      <c r="AH384" s="181" t="s">
        <v>84</v>
      </c>
      <c r="AI384" s="181" t="s">
        <v>84</v>
      </c>
      <c r="AJ384" s="181" t="s">
        <v>84</v>
      </c>
      <c r="AK384" s="181" t="s">
        <v>84</v>
      </c>
      <c r="AL384" s="181">
        <v>116</v>
      </c>
    </row>
    <row r="385" spans="1:38" x14ac:dyDescent="0.25">
      <c r="A385" s="159" t="s">
        <v>7877</v>
      </c>
      <c r="B385" s="158">
        <v>0.70150000000000001</v>
      </c>
      <c r="C385" s="158" t="s">
        <v>84</v>
      </c>
      <c r="D385" s="158">
        <v>0.64339999999999997</v>
      </c>
      <c r="E385" s="158">
        <v>0.72330000000000005</v>
      </c>
      <c r="F385" s="158">
        <v>0.81240000000000001</v>
      </c>
      <c r="G385" s="158" t="s">
        <v>84</v>
      </c>
      <c r="H385" s="158" t="s">
        <v>84</v>
      </c>
      <c r="I385" s="158" t="s">
        <v>84</v>
      </c>
      <c r="J385" s="158"/>
      <c r="K385" s="158"/>
      <c r="L385" s="158"/>
      <c r="M385" s="158">
        <v>0.67559999999999998</v>
      </c>
      <c r="N385" s="158">
        <v>0.7258</v>
      </c>
      <c r="O385" s="158" t="s">
        <v>84</v>
      </c>
      <c r="P385" s="158" t="s">
        <v>84</v>
      </c>
      <c r="Q385" s="158">
        <v>0.59819999999999995</v>
      </c>
      <c r="R385" s="158">
        <v>0.68489999999999995</v>
      </c>
      <c r="S385" s="158">
        <v>0.67310000000000003</v>
      </c>
      <c r="T385" s="158">
        <v>0.7671</v>
      </c>
      <c r="U385" s="158">
        <v>0.76639999999999997</v>
      </c>
      <c r="V385" s="158">
        <v>0.85019999999999996</v>
      </c>
      <c r="W385" s="158" t="s">
        <v>84</v>
      </c>
      <c r="X385" s="158" t="s">
        <v>84</v>
      </c>
      <c r="Y385" s="158" t="s">
        <v>84</v>
      </c>
      <c r="Z385" s="158" t="s">
        <v>84</v>
      </c>
      <c r="AA385" s="158" t="s">
        <v>84</v>
      </c>
      <c r="AB385" s="158" t="s">
        <v>84</v>
      </c>
      <c r="AC385" s="158"/>
      <c r="AD385" s="181">
        <v>1480</v>
      </c>
      <c r="AE385" s="181" t="s">
        <v>84</v>
      </c>
      <c r="AF385" s="181">
        <v>562</v>
      </c>
      <c r="AG385" s="181">
        <v>398</v>
      </c>
      <c r="AH385" s="181">
        <v>395</v>
      </c>
      <c r="AI385" s="181" t="s">
        <v>84</v>
      </c>
      <c r="AJ385" s="181" t="s">
        <v>84</v>
      </c>
      <c r="AK385" s="181" t="s">
        <v>84</v>
      </c>
      <c r="AL385" s="181">
        <v>806</v>
      </c>
    </row>
    <row r="386" spans="1:38" x14ac:dyDescent="0.25">
      <c r="A386" s="159" t="s">
        <v>7878</v>
      </c>
      <c r="B386" s="158">
        <v>0.58589999999999998</v>
      </c>
      <c r="C386" s="158" t="s">
        <v>84</v>
      </c>
      <c r="D386" s="158">
        <v>0.51890000000000003</v>
      </c>
      <c r="E386" s="158">
        <v>0.55930000000000002</v>
      </c>
      <c r="F386" s="158">
        <v>0.69720000000000004</v>
      </c>
      <c r="G386" s="158" t="s">
        <v>84</v>
      </c>
      <c r="H386" s="158" t="s">
        <v>84</v>
      </c>
      <c r="I386" s="158" t="s">
        <v>84</v>
      </c>
      <c r="J386" s="158"/>
      <c r="K386" s="158"/>
      <c r="L386" s="158"/>
      <c r="M386" s="158">
        <v>0.55030000000000001</v>
      </c>
      <c r="N386" s="158">
        <v>0.61970000000000003</v>
      </c>
      <c r="O386" s="158" t="s">
        <v>84</v>
      </c>
      <c r="P386" s="158" t="s">
        <v>84</v>
      </c>
      <c r="Q386" s="158">
        <v>0.45810000000000001</v>
      </c>
      <c r="R386" s="158">
        <v>0.57609999999999995</v>
      </c>
      <c r="S386" s="158">
        <v>0.49009999999999998</v>
      </c>
      <c r="T386" s="158">
        <v>0.62290000000000001</v>
      </c>
      <c r="U386" s="158">
        <v>0.63070000000000004</v>
      </c>
      <c r="V386" s="158">
        <v>0.75409999999999999</v>
      </c>
      <c r="W386" s="158" t="s">
        <v>84</v>
      </c>
      <c r="X386" s="158" t="s">
        <v>84</v>
      </c>
      <c r="Y386" s="158" t="s">
        <v>84</v>
      </c>
      <c r="Z386" s="158" t="s">
        <v>84</v>
      </c>
      <c r="AA386" s="158" t="s">
        <v>84</v>
      </c>
      <c r="AB386" s="158" t="s">
        <v>84</v>
      </c>
      <c r="AC386" s="158"/>
      <c r="AD386" s="181">
        <v>1093</v>
      </c>
      <c r="AE386" s="181" t="s">
        <v>84</v>
      </c>
      <c r="AF386" s="181">
        <v>387</v>
      </c>
      <c r="AG386" s="181">
        <v>296</v>
      </c>
      <c r="AH386" s="181">
        <v>326</v>
      </c>
      <c r="AI386" s="181" t="s">
        <v>84</v>
      </c>
      <c r="AJ386" s="181" t="s">
        <v>84</v>
      </c>
      <c r="AK386" s="181" t="s">
        <v>84</v>
      </c>
      <c r="AL386" s="181">
        <v>913</v>
      </c>
    </row>
    <row r="387" spans="1:38" x14ac:dyDescent="0.25">
      <c r="A387" s="159" t="s">
        <v>7879</v>
      </c>
      <c r="B387" s="158">
        <v>0.33860000000000001</v>
      </c>
      <c r="C387" s="158" t="s">
        <v>84</v>
      </c>
      <c r="D387" s="158" t="s">
        <v>84</v>
      </c>
      <c r="E387" s="158" t="s">
        <v>84</v>
      </c>
      <c r="F387" s="158" t="s">
        <v>84</v>
      </c>
      <c r="G387" s="158" t="s">
        <v>84</v>
      </c>
      <c r="H387" s="158" t="s">
        <v>84</v>
      </c>
      <c r="I387" s="158" t="s">
        <v>84</v>
      </c>
      <c r="J387" s="158"/>
      <c r="K387" s="158"/>
      <c r="L387" s="158"/>
      <c r="M387" s="158">
        <v>0.2311</v>
      </c>
      <c r="N387" s="158">
        <v>0.4491</v>
      </c>
      <c r="O387" s="158" t="s">
        <v>84</v>
      </c>
      <c r="P387" s="158" t="s">
        <v>84</v>
      </c>
      <c r="Q387" s="158" t="s">
        <v>84</v>
      </c>
      <c r="R387" s="158" t="s">
        <v>84</v>
      </c>
      <c r="S387" s="158" t="s">
        <v>84</v>
      </c>
      <c r="T387" s="158" t="s">
        <v>84</v>
      </c>
      <c r="U387" s="158" t="s">
        <v>84</v>
      </c>
      <c r="V387" s="158" t="s">
        <v>84</v>
      </c>
      <c r="W387" s="158" t="s">
        <v>84</v>
      </c>
      <c r="X387" s="158" t="s">
        <v>84</v>
      </c>
      <c r="Y387" s="158" t="s">
        <v>84</v>
      </c>
      <c r="Z387" s="158" t="s">
        <v>84</v>
      </c>
      <c r="AA387" s="158" t="s">
        <v>84</v>
      </c>
      <c r="AB387" s="158" t="s">
        <v>84</v>
      </c>
      <c r="AC387" s="158"/>
      <c r="AD387" s="181">
        <v>153</v>
      </c>
      <c r="AE387" s="181" t="s">
        <v>84</v>
      </c>
      <c r="AF387" s="181" t="s">
        <v>84</v>
      </c>
      <c r="AG387" s="181" t="s">
        <v>84</v>
      </c>
      <c r="AH387" s="181" t="s">
        <v>84</v>
      </c>
      <c r="AI387" s="181" t="s">
        <v>84</v>
      </c>
      <c r="AJ387" s="181" t="s">
        <v>84</v>
      </c>
      <c r="AK387" s="181" t="s">
        <v>84</v>
      </c>
      <c r="AL387" s="181">
        <v>116</v>
      </c>
    </row>
    <row r="388" spans="1:38" x14ac:dyDescent="0.25">
      <c r="A388" s="159" t="s">
        <v>7880</v>
      </c>
      <c r="B388" s="158">
        <v>0.96220000000000006</v>
      </c>
      <c r="C388" s="158" t="s">
        <v>84</v>
      </c>
      <c r="D388" s="158">
        <v>0.97670000000000001</v>
      </c>
      <c r="E388" s="158">
        <v>0.9536</v>
      </c>
      <c r="F388" s="158">
        <v>0.98599999999999999</v>
      </c>
      <c r="G388" s="158" t="s">
        <v>84</v>
      </c>
      <c r="H388" s="158" t="s">
        <v>84</v>
      </c>
      <c r="I388" s="158" t="s">
        <v>84</v>
      </c>
      <c r="J388" s="158"/>
      <c r="K388" s="158"/>
      <c r="L388" s="158"/>
      <c r="M388" s="158">
        <v>0.95089999999999997</v>
      </c>
      <c r="N388" s="158">
        <v>0.97089999999999999</v>
      </c>
      <c r="O388" s="158" t="s">
        <v>84</v>
      </c>
      <c r="P388" s="158" t="s">
        <v>84</v>
      </c>
      <c r="Q388" s="158">
        <v>0.95950000000000002</v>
      </c>
      <c r="R388" s="158">
        <v>0.98660000000000003</v>
      </c>
      <c r="S388" s="158">
        <v>0.92730000000000001</v>
      </c>
      <c r="T388" s="158">
        <v>0.97050000000000003</v>
      </c>
      <c r="U388" s="158">
        <v>0.96689999999999998</v>
      </c>
      <c r="V388" s="158">
        <v>0.99409999999999998</v>
      </c>
      <c r="W388" s="158" t="s">
        <v>84</v>
      </c>
      <c r="X388" s="158" t="s">
        <v>84</v>
      </c>
      <c r="Y388" s="158" t="s">
        <v>84</v>
      </c>
      <c r="Z388" s="158" t="s">
        <v>84</v>
      </c>
      <c r="AA388" s="158" t="s">
        <v>84</v>
      </c>
      <c r="AB388" s="158" t="s">
        <v>84</v>
      </c>
      <c r="AC388" s="158"/>
      <c r="AD388" s="181">
        <v>1480</v>
      </c>
      <c r="AE388" s="181" t="s">
        <v>84</v>
      </c>
      <c r="AF388" s="181">
        <v>562</v>
      </c>
      <c r="AG388" s="181">
        <v>398</v>
      </c>
      <c r="AH388" s="181">
        <v>395</v>
      </c>
      <c r="AI388" s="181" t="s">
        <v>84</v>
      </c>
      <c r="AJ388" s="181" t="s">
        <v>84</v>
      </c>
      <c r="AK388" s="181" t="s">
        <v>84</v>
      </c>
      <c r="AL388" s="181">
        <v>806</v>
      </c>
    </row>
    <row r="389" spans="1:38" x14ac:dyDescent="0.25">
      <c r="A389" s="159" t="s">
        <v>7881</v>
      </c>
      <c r="B389" s="158">
        <v>0.92630000000000001</v>
      </c>
      <c r="C389" s="158" t="s">
        <v>84</v>
      </c>
      <c r="D389" s="158">
        <v>0.93730000000000002</v>
      </c>
      <c r="E389" s="158">
        <v>0.92949999999999999</v>
      </c>
      <c r="F389" s="158">
        <v>0.94220000000000004</v>
      </c>
      <c r="G389" s="158" t="s">
        <v>84</v>
      </c>
      <c r="H389" s="158" t="s">
        <v>84</v>
      </c>
      <c r="I389" s="158" t="s">
        <v>84</v>
      </c>
      <c r="J389" s="158"/>
      <c r="K389" s="158"/>
      <c r="L389" s="158"/>
      <c r="M389" s="158">
        <v>0.90820000000000001</v>
      </c>
      <c r="N389" s="158">
        <v>0.94099999999999995</v>
      </c>
      <c r="O389" s="158" t="s">
        <v>84</v>
      </c>
      <c r="P389" s="158" t="s">
        <v>84</v>
      </c>
      <c r="Q389" s="158">
        <v>0.90600000000000003</v>
      </c>
      <c r="R389" s="158">
        <v>0.95840000000000003</v>
      </c>
      <c r="S389" s="158">
        <v>0.89129999999999998</v>
      </c>
      <c r="T389" s="158">
        <v>0.9546</v>
      </c>
      <c r="U389" s="158">
        <v>0.90839999999999999</v>
      </c>
      <c r="V389" s="158">
        <v>0.96379999999999999</v>
      </c>
      <c r="W389" s="158" t="s">
        <v>84</v>
      </c>
      <c r="X389" s="158" t="s">
        <v>84</v>
      </c>
      <c r="Y389" s="158" t="s">
        <v>84</v>
      </c>
      <c r="Z389" s="158" t="s">
        <v>84</v>
      </c>
      <c r="AA389" s="158" t="s">
        <v>84</v>
      </c>
      <c r="AB389" s="158" t="s">
        <v>84</v>
      </c>
      <c r="AC389" s="158"/>
      <c r="AD389" s="181">
        <v>1093</v>
      </c>
      <c r="AE389" s="181" t="s">
        <v>84</v>
      </c>
      <c r="AF389" s="181">
        <v>387</v>
      </c>
      <c r="AG389" s="181">
        <v>296</v>
      </c>
      <c r="AH389" s="181">
        <v>326</v>
      </c>
      <c r="AI389" s="181" t="s">
        <v>84</v>
      </c>
      <c r="AJ389" s="181" t="s">
        <v>84</v>
      </c>
      <c r="AK389" s="181" t="s">
        <v>84</v>
      </c>
      <c r="AL389" s="181">
        <v>913</v>
      </c>
    </row>
    <row r="390" spans="1:38" x14ac:dyDescent="0.25">
      <c r="A390" s="159" t="s">
        <v>7882</v>
      </c>
      <c r="B390" s="158">
        <v>0.78400000000000003</v>
      </c>
      <c r="C390" s="158" t="s">
        <v>84</v>
      </c>
      <c r="D390" s="158" t="s">
        <v>84</v>
      </c>
      <c r="E390" s="158" t="s">
        <v>84</v>
      </c>
      <c r="F390" s="158" t="s">
        <v>84</v>
      </c>
      <c r="G390" s="158" t="s">
        <v>84</v>
      </c>
      <c r="H390" s="158" t="s">
        <v>84</v>
      </c>
      <c r="I390" s="158" t="s">
        <v>84</v>
      </c>
      <c r="J390" s="158"/>
      <c r="K390" s="158"/>
      <c r="L390" s="158"/>
      <c r="M390" s="158">
        <v>0.70379999999999998</v>
      </c>
      <c r="N390" s="158">
        <v>0.8448</v>
      </c>
      <c r="O390" s="158" t="s">
        <v>84</v>
      </c>
      <c r="P390" s="158" t="s">
        <v>84</v>
      </c>
      <c r="Q390" s="158" t="s">
        <v>84</v>
      </c>
      <c r="R390" s="158" t="s">
        <v>84</v>
      </c>
      <c r="S390" s="158" t="s">
        <v>84</v>
      </c>
      <c r="T390" s="158" t="s">
        <v>84</v>
      </c>
      <c r="U390" s="158" t="s">
        <v>84</v>
      </c>
      <c r="V390" s="158" t="s">
        <v>84</v>
      </c>
      <c r="W390" s="158" t="s">
        <v>84</v>
      </c>
      <c r="X390" s="158" t="s">
        <v>84</v>
      </c>
      <c r="Y390" s="158" t="s">
        <v>84</v>
      </c>
      <c r="Z390" s="158" t="s">
        <v>84</v>
      </c>
      <c r="AA390" s="158" t="s">
        <v>84</v>
      </c>
      <c r="AB390" s="158" t="s">
        <v>84</v>
      </c>
      <c r="AC390" s="158"/>
      <c r="AD390" s="181">
        <v>153</v>
      </c>
      <c r="AE390" s="181" t="s">
        <v>84</v>
      </c>
      <c r="AF390" s="181" t="s">
        <v>84</v>
      </c>
      <c r="AG390" s="181" t="s">
        <v>84</v>
      </c>
      <c r="AH390" s="181" t="s">
        <v>84</v>
      </c>
      <c r="AI390" s="181" t="s">
        <v>84</v>
      </c>
      <c r="AJ390" s="181" t="s">
        <v>84</v>
      </c>
      <c r="AK390" s="181" t="s">
        <v>84</v>
      </c>
      <c r="AL390" s="181">
        <v>116</v>
      </c>
    </row>
    <row r="391" spans="1:38" x14ac:dyDescent="0.25">
      <c r="A391" s="159" t="s">
        <v>7883</v>
      </c>
      <c r="B391" s="158">
        <v>0.93230000000000002</v>
      </c>
      <c r="C391" s="158" t="s">
        <v>84</v>
      </c>
      <c r="D391" s="158">
        <v>0.94430000000000003</v>
      </c>
      <c r="E391" s="158">
        <v>0.92459999999999998</v>
      </c>
      <c r="F391" s="158">
        <v>0.96940000000000004</v>
      </c>
      <c r="G391" s="158" t="s">
        <v>84</v>
      </c>
      <c r="H391" s="158" t="s">
        <v>84</v>
      </c>
      <c r="I391" s="158" t="s">
        <v>84</v>
      </c>
      <c r="J391" s="158"/>
      <c r="K391" s="158"/>
      <c r="L391" s="158"/>
      <c r="M391" s="158">
        <v>0.91800000000000004</v>
      </c>
      <c r="N391" s="158">
        <v>0.94430000000000003</v>
      </c>
      <c r="O391" s="158" t="s">
        <v>84</v>
      </c>
      <c r="P391" s="158" t="s">
        <v>84</v>
      </c>
      <c r="Q391" s="158">
        <v>0.92110000000000003</v>
      </c>
      <c r="R391" s="158">
        <v>0.96079999999999999</v>
      </c>
      <c r="S391" s="158">
        <v>0.89329999999999998</v>
      </c>
      <c r="T391" s="158">
        <v>0.94699999999999995</v>
      </c>
      <c r="U391" s="158">
        <v>0.94569999999999999</v>
      </c>
      <c r="V391" s="158">
        <v>0.98280000000000001</v>
      </c>
      <c r="W391" s="158" t="s">
        <v>84</v>
      </c>
      <c r="X391" s="158" t="s">
        <v>84</v>
      </c>
      <c r="Y391" s="158" t="s">
        <v>84</v>
      </c>
      <c r="Z391" s="158" t="s">
        <v>84</v>
      </c>
      <c r="AA391" s="158" t="s">
        <v>84</v>
      </c>
      <c r="AB391" s="158" t="s">
        <v>84</v>
      </c>
      <c r="AC391" s="158"/>
      <c r="AD391" s="181">
        <v>1480</v>
      </c>
      <c r="AE391" s="181" t="s">
        <v>84</v>
      </c>
      <c r="AF391" s="181">
        <v>562</v>
      </c>
      <c r="AG391" s="181">
        <v>398</v>
      </c>
      <c r="AH391" s="181">
        <v>395</v>
      </c>
      <c r="AI391" s="181" t="s">
        <v>84</v>
      </c>
      <c r="AJ391" s="181" t="s">
        <v>84</v>
      </c>
      <c r="AK391" s="181" t="s">
        <v>84</v>
      </c>
      <c r="AL391" s="181">
        <v>806</v>
      </c>
    </row>
    <row r="392" spans="1:38" x14ac:dyDescent="0.25">
      <c r="A392" s="159" t="s">
        <v>7884</v>
      </c>
      <c r="B392" s="158">
        <v>0.87090000000000001</v>
      </c>
      <c r="C392" s="158" t="s">
        <v>84</v>
      </c>
      <c r="D392" s="158">
        <v>0.88660000000000005</v>
      </c>
      <c r="E392" s="158">
        <v>0.8508</v>
      </c>
      <c r="F392" s="158">
        <v>0.90529999999999999</v>
      </c>
      <c r="G392" s="158" t="s">
        <v>84</v>
      </c>
      <c r="H392" s="158" t="s">
        <v>84</v>
      </c>
      <c r="I392" s="158" t="s">
        <v>84</v>
      </c>
      <c r="J392" s="158"/>
      <c r="K392" s="158"/>
      <c r="L392" s="158"/>
      <c r="M392" s="158">
        <v>0.84819999999999995</v>
      </c>
      <c r="N392" s="158">
        <v>0.89049999999999996</v>
      </c>
      <c r="O392" s="158" t="s">
        <v>84</v>
      </c>
      <c r="P392" s="158" t="s">
        <v>84</v>
      </c>
      <c r="Q392" s="158">
        <v>0.84770000000000001</v>
      </c>
      <c r="R392" s="158">
        <v>0.91600000000000004</v>
      </c>
      <c r="S392" s="158">
        <v>0.80220000000000002</v>
      </c>
      <c r="T392" s="158">
        <v>0.88839999999999997</v>
      </c>
      <c r="U392" s="158">
        <v>0.86470000000000002</v>
      </c>
      <c r="V392" s="158">
        <v>0.93420000000000003</v>
      </c>
      <c r="W392" s="158" t="s">
        <v>84</v>
      </c>
      <c r="X392" s="158" t="s">
        <v>84</v>
      </c>
      <c r="Y392" s="158" t="s">
        <v>84</v>
      </c>
      <c r="Z392" s="158" t="s">
        <v>84</v>
      </c>
      <c r="AA392" s="158" t="s">
        <v>84</v>
      </c>
      <c r="AB392" s="158" t="s">
        <v>84</v>
      </c>
      <c r="AC392" s="158"/>
      <c r="AD392" s="181">
        <v>1093</v>
      </c>
      <c r="AE392" s="181" t="s">
        <v>84</v>
      </c>
      <c r="AF392" s="181">
        <v>387</v>
      </c>
      <c r="AG392" s="181">
        <v>296</v>
      </c>
      <c r="AH392" s="181">
        <v>326</v>
      </c>
      <c r="AI392" s="181" t="s">
        <v>84</v>
      </c>
      <c r="AJ392" s="181" t="s">
        <v>84</v>
      </c>
      <c r="AK392" s="181" t="s">
        <v>84</v>
      </c>
      <c r="AL392" s="181">
        <v>913</v>
      </c>
    </row>
    <row r="393" spans="1:38" x14ac:dyDescent="0.25">
      <c r="A393" s="159" t="s">
        <v>7885</v>
      </c>
      <c r="B393" s="158">
        <v>0.62980000000000003</v>
      </c>
      <c r="C393" s="158" t="s">
        <v>84</v>
      </c>
      <c r="D393" s="158" t="s">
        <v>84</v>
      </c>
      <c r="E393" s="158" t="s">
        <v>84</v>
      </c>
      <c r="F393" s="158" t="s">
        <v>84</v>
      </c>
      <c r="G393" s="158" t="s">
        <v>84</v>
      </c>
      <c r="H393" s="158" t="s">
        <v>84</v>
      </c>
      <c r="I393" s="158" t="s">
        <v>84</v>
      </c>
      <c r="J393" s="158"/>
      <c r="K393" s="158"/>
      <c r="L393" s="158"/>
      <c r="M393" s="158">
        <v>0.54039999999999999</v>
      </c>
      <c r="N393" s="158">
        <v>0.70660000000000001</v>
      </c>
      <c r="O393" s="158" t="s">
        <v>84</v>
      </c>
      <c r="P393" s="158" t="s">
        <v>84</v>
      </c>
      <c r="Q393" s="158" t="s">
        <v>84</v>
      </c>
      <c r="R393" s="158" t="s">
        <v>84</v>
      </c>
      <c r="S393" s="158" t="s">
        <v>84</v>
      </c>
      <c r="T393" s="158" t="s">
        <v>84</v>
      </c>
      <c r="U393" s="158" t="s">
        <v>84</v>
      </c>
      <c r="V393" s="158" t="s">
        <v>84</v>
      </c>
      <c r="W393" s="158" t="s">
        <v>84</v>
      </c>
      <c r="X393" s="158" t="s">
        <v>84</v>
      </c>
      <c r="Y393" s="158" t="s">
        <v>84</v>
      </c>
      <c r="Z393" s="158" t="s">
        <v>84</v>
      </c>
      <c r="AA393" s="158" t="s">
        <v>84</v>
      </c>
      <c r="AB393" s="158" t="s">
        <v>84</v>
      </c>
      <c r="AC393" s="158"/>
      <c r="AD393" s="181">
        <v>153</v>
      </c>
      <c r="AE393" s="181" t="s">
        <v>84</v>
      </c>
      <c r="AF393" s="181" t="s">
        <v>84</v>
      </c>
      <c r="AG393" s="181" t="s">
        <v>84</v>
      </c>
      <c r="AH393" s="181" t="s">
        <v>84</v>
      </c>
      <c r="AI393" s="181" t="s">
        <v>84</v>
      </c>
      <c r="AJ393" s="181" t="s">
        <v>84</v>
      </c>
      <c r="AK393" s="181" t="s">
        <v>84</v>
      </c>
      <c r="AL393" s="181">
        <v>116</v>
      </c>
    </row>
    <row r="394" spans="1:38" x14ac:dyDescent="0.25">
      <c r="A394" s="159" t="s">
        <v>7886</v>
      </c>
      <c r="B394" s="158">
        <v>0.89839999999999998</v>
      </c>
      <c r="C394" s="158" t="s">
        <v>84</v>
      </c>
      <c r="D394" s="158">
        <v>0.89939999999999998</v>
      </c>
      <c r="E394" s="158">
        <v>0.8982</v>
      </c>
      <c r="F394" s="158">
        <v>0.94010000000000005</v>
      </c>
      <c r="G394" s="158" t="s">
        <v>84</v>
      </c>
      <c r="H394" s="158" t="s">
        <v>84</v>
      </c>
      <c r="I394" s="158" t="s">
        <v>84</v>
      </c>
      <c r="J394" s="158"/>
      <c r="K394" s="158"/>
      <c r="L394" s="158"/>
      <c r="M394" s="158">
        <v>0.88149999999999995</v>
      </c>
      <c r="N394" s="158">
        <v>0.91300000000000003</v>
      </c>
      <c r="O394" s="158" t="s">
        <v>84</v>
      </c>
      <c r="P394" s="158" t="s">
        <v>84</v>
      </c>
      <c r="Q394" s="158">
        <v>0.87070000000000003</v>
      </c>
      <c r="R394" s="158">
        <v>0.92210000000000003</v>
      </c>
      <c r="S394" s="158">
        <v>0.86319999999999997</v>
      </c>
      <c r="T394" s="158">
        <v>0.92459999999999998</v>
      </c>
      <c r="U394" s="158">
        <v>0.91059999999999997</v>
      </c>
      <c r="V394" s="158">
        <v>0.96</v>
      </c>
      <c r="W394" s="158" t="s">
        <v>84</v>
      </c>
      <c r="X394" s="158" t="s">
        <v>84</v>
      </c>
      <c r="Y394" s="158" t="s">
        <v>84</v>
      </c>
      <c r="Z394" s="158" t="s">
        <v>84</v>
      </c>
      <c r="AA394" s="158" t="s">
        <v>84</v>
      </c>
      <c r="AB394" s="158" t="s">
        <v>84</v>
      </c>
      <c r="AC394" s="158"/>
      <c r="AD394" s="181">
        <v>1480</v>
      </c>
      <c r="AE394" s="181" t="s">
        <v>84</v>
      </c>
      <c r="AF394" s="181">
        <v>562</v>
      </c>
      <c r="AG394" s="181">
        <v>398</v>
      </c>
      <c r="AH394" s="181">
        <v>395</v>
      </c>
      <c r="AI394" s="181" t="s">
        <v>84</v>
      </c>
      <c r="AJ394" s="181" t="s">
        <v>84</v>
      </c>
      <c r="AK394" s="181" t="s">
        <v>84</v>
      </c>
      <c r="AL394" s="181">
        <v>806</v>
      </c>
    </row>
    <row r="395" spans="1:38" x14ac:dyDescent="0.25">
      <c r="A395" s="159" t="s">
        <v>7887</v>
      </c>
      <c r="B395" s="158">
        <v>0.8196</v>
      </c>
      <c r="C395" s="158" t="s">
        <v>84</v>
      </c>
      <c r="D395" s="158">
        <v>0.80630000000000002</v>
      </c>
      <c r="E395" s="158">
        <v>0.80569999999999997</v>
      </c>
      <c r="F395" s="158">
        <v>0.88070000000000004</v>
      </c>
      <c r="G395" s="158" t="s">
        <v>84</v>
      </c>
      <c r="H395" s="158" t="s">
        <v>84</v>
      </c>
      <c r="I395" s="158" t="s">
        <v>84</v>
      </c>
      <c r="J395" s="158"/>
      <c r="K395" s="158"/>
      <c r="L395" s="158"/>
      <c r="M395" s="158">
        <v>0.79390000000000005</v>
      </c>
      <c r="N395" s="158">
        <v>0.84240000000000004</v>
      </c>
      <c r="O395" s="158" t="s">
        <v>84</v>
      </c>
      <c r="P395" s="158" t="s">
        <v>84</v>
      </c>
      <c r="Q395" s="158">
        <v>0.76049999999999995</v>
      </c>
      <c r="R395" s="158">
        <v>0.84419999999999995</v>
      </c>
      <c r="S395" s="158">
        <v>0.75249999999999995</v>
      </c>
      <c r="T395" s="158">
        <v>0.84860000000000002</v>
      </c>
      <c r="U395" s="158">
        <v>0.83620000000000005</v>
      </c>
      <c r="V395" s="158">
        <v>0.91369999999999996</v>
      </c>
      <c r="W395" s="158" t="s">
        <v>84</v>
      </c>
      <c r="X395" s="158" t="s">
        <v>84</v>
      </c>
      <c r="Y395" s="158" t="s">
        <v>84</v>
      </c>
      <c r="Z395" s="158" t="s">
        <v>84</v>
      </c>
      <c r="AA395" s="158" t="s">
        <v>84</v>
      </c>
      <c r="AB395" s="158" t="s">
        <v>84</v>
      </c>
      <c r="AC395" s="158"/>
      <c r="AD395" s="181">
        <v>1093</v>
      </c>
      <c r="AE395" s="181" t="s">
        <v>84</v>
      </c>
      <c r="AF395" s="181">
        <v>387</v>
      </c>
      <c r="AG395" s="181">
        <v>296</v>
      </c>
      <c r="AH395" s="181">
        <v>326</v>
      </c>
      <c r="AI395" s="181" t="s">
        <v>84</v>
      </c>
      <c r="AJ395" s="181" t="s">
        <v>84</v>
      </c>
      <c r="AK395" s="181" t="s">
        <v>84</v>
      </c>
      <c r="AL395" s="181">
        <v>913</v>
      </c>
    </row>
    <row r="396" spans="1:38" x14ac:dyDescent="0.25">
      <c r="A396" s="159" t="s">
        <v>7888</v>
      </c>
      <c r="B396" s="158">
        <v>0.56699999999999995</v>
      </c>
      <c r="C396" s="158" t="s">
        <v>84</v>
      </c>
      <c r="D396" s="158" t="s">
        <v>84</v>
      </c>
      <c r="E396" s="158" t="s">
        <v>84</v>
      </c>
      <c r="F396" s="158" t="s">
        <v>84</v>
      </c>
      <c r="G396" s="158" t="s">
        <v>84</v>
      </c>
      <c r="H396" s="158" t="s">
        <v>84</v>
      </c>
      <c r="I396" s="158" t="s">
        <v>84</v>
      </c>
      <c r="J396" s="158"/>
      <c r="K396" s="158"/>
      <c r="L396" s="158"/>
      <c r="M396" s="158">
        <v>0.4748</v>
      </c>
      <c r="N396" s="158">
        <v>0.64910000000000001</v>
      </c>
      <c r="O396" s="158" t="s">
        <v>84</v>
      </c>
      <c r="P396" s="158" t="s">
        <v>84</v>
      </c>
      <c r="Q396" s="158" t="s">
        <v>84</v>
      </c>
      <c r="R396" s="158" t="s">
        <v>84</v>
      </c>
      <c r="S396" s="158" t="s">
        <v>84</v>
      </c>
      <c r="T396" s="158" t="s">
        <v>84</v>
      </c>
      <c r="U396" s="158" t="s">
        <v>84</v>
      </c>
      <c r="V396" s="158" t="s">
        <v>84</v>
      </c>
      <c r="W396" s="158" t="s">
        <v>84</v>
      </c>
      <c r="X396" s="158" t="s">
        <v>84</v>
      </c>
      <c r="Y396" s="158" t="s">
        <v>84</v>
      </c>
      <c r="Z396" s="158" t="s">
        <v>84</v>
      </c>
      <c r="AA396" s="158" t="s">
        <v>84</v>
      </c>
      <c r="AB396" s="158" t="s">
        <v>84</v>
      </c>
      <c r="AC396" s="158"/>
      <c r="AD396" s="181">
        <v>153</v>
      </c>
      <c r="AE396" s="181" t="s">
        <v>84</v>
      </c>
      <c r="AF396" s="181" t="s">
        <v>84</v>
      </c>
      <c r="AG396" s="181" t="s">
        <v>84</v>
      </c>
      <c r="AH396" s="181" t="s">
        <v>84</v>
      </c>
      <c r="AI396" s="181" t="s">
        <v>84</v>
      </c>
      <c r="AJ396" s="181" t="s">
        <v>84</v>
      </c>
      <c r="AK396" s="181" t="s">
        <v>84</v>
      </c>
      <c r="AL396" s="181">
        <v>116</v>
      </c>
    </row>
    <row r="397" spans="1:38" x14ac:dyDescent="0.25">
      <c r="A397" s="159" t="s">
        <v>7889</v>
      </c>
      <c r="B397" s="158">
        <v>0.9304</v>
      </c>
      <c r="C397" s="158" t="s">
        <v>84</v>
      </c>
      <c r="D397" s="158">
        <v>0.91190000000000004</v>
      </c>
      <c r="E397" s="158">
        <v>0.94869999999999999</v>
      </c>
      <c r="F397" s="158">
        <v>0.93289999999999995</v>
      </c>
      <c r="G397" s="158" t="s">
        <v>84</v>
      </c>
      <c r="H397" s="158" t="s">
        <v>84</v>
      </c>
      <c r="I397" s="158">
        <v>0.97919999999999996</v>
      </c>
      <c r="J397" s="158"/>
      <c r="K397" s="158"/>
      <c r="L397" s="158"/>
      <c r="M397" s="158">
        <v>0.91839999999999999</v>
      </c>
      <c r="N397" s="158">
        <v>0.94069999999999998</v>
      </c>
      <c r="O397" s="158" t="s">
        <v>84</v>
      </c>
      <c r="P397" s="158" t="s">
        <v>84</v>
      </c>
      <c r="Q397" s="158">
        <v>0.87690000000000001</v>
      </c>
      <c r="R397" s="158">
        <v>0.93730000000000002</v>
      </c>
      <c r="S397" s="158">
        <v>0.93320000000000003</v>
      </c>
      <c r="T397" s="158">
        <v>0.9607</v>
      </c>
      <c r="U397" s="158">
        <v>0.90369999999999995</v>
      </c>
      <c r="V397" s="158">
        <v>0.95350000000000001</v>
      </c>
      <c r="W397" s="158" t="s">
        <v>84</v>
      </c>
      <c r="X397" s="158" t="s">
        <v>84</v>
      </c>
      <c r="Y397" s="158" t="s">
        <v>84</v>
      </c>
      <c r="Z397" s="158" t="s">
        <v>84</v>
      </c>
      <c r="AA397" s="158">
        <v>0.92520000000000002</v>
      </c>
      <c r="AB397" s="158">
        <v>0.99429999999999996</v>
      </c>
      <c r="AC397" s="158"/>
      <c r="AD397" s="181">
        <v>2122</v>
      </c>
      <c r="AE397" s="181" t="s">
        <v>84</v>
      </c>
      <c r="AF397" s="181">
        <v>368</v>
      </c>
      <c r="AG397" s="181">
        <v>1080</v>
      </c>
      <c r="AH397" s="181">
        <v>426</v>
      </c>
      <c r="AI397" s="181" t="s">
        <v>84</v>
      </c>
      <c r="AJ397" s="181" t="s">
        <v>84</v>
      </c>
      <c r="AK397" s="181">
        <v>125</v>
      </c>
      <c r="AL397" s="181">
        <v>620</v>
      </c>
    </row>
    <row r="398" spans="1:38" x14ac:dyDescent="0.25">
      <c r="A398" s="159" t="s">
        <v>7890</v>
      </c>
      <c r="B398" s="158">
        <v>0.7974</v>
      </c>
      <c r="C398" s="158" t="s">
        <v>84</v>
      </c>
      <c r="D398" s="158">
        <v>0.78349999999999997</v>
      </c>
      <c r="E398" s="158">
        <v>0.8377</v>
      </c>
      <c r="F398" s="158">
        <v>0.80879999999999996</v>
      </c>
      <c r="G398" s="158" t="s">
        <v>84</v>
      </c>
      <c r="H398" s="158">
        <v>0.4824</v>
      </c>
      <c r="I398" s="158" t="s">
        <v>84</v>
      </c>
      <c r="J398" s="158"/>
      <c r="K398" s="158"/>
      <c r="L398" s="158"/>
      <c r="M398" s="158">
        <v>0.77629999999999999</v>
      </c>
      <c r="N398" s="158">
        <v>0.81669999999999998</v>
      </c>
      <c r="O398" s="158" t="s">
        <v>84</v>
      </c>
      <c r="P398" s="158" t="s">
        <v>84</v>
      </c>
      <c r="Q398" s="158">
        <v>0.73960000000000004</v>
      </c>
      <c r="R398" s="158">
        <v>0.82099999999999995</v>
      </c>
      <c r="S398" s="158">
        <v>0.80800000000000005</v>
      </c>
      <c r="T398" s="158">
        <v>0.86319999999999997</v>
      </c>
      <c r="U398" s="158">
        <v>0.75580000000000003</v>
      </c>
      <c r="V398" s="158">
        <v>0.85150000000000003</v>
      </c>
      <c r="W398" s="158" t="s">
        <v>84</v>
      </c>
      <c r="X398" s="158" t="s">
        <v>84</v>
      </c>
      <c r="Y398" s="158">
        <v>0.38740000000000002</v>
      </c>
      <c r="Z398" s="158">
        <v>0.57099999999999995</v>
      </c>
      <c r="AA398" s="158" t="s">
        <v>84</v>
      </c>
      <c r="AB398" s="158" t="s">
        <v>84</v>
      </c>
      <c r="AC398" s="158"/>
      <c r="AD398" s="181">
        <v>1818</v>
      </c>
      <c r="AE398" s="181" t="s">
        <v>84</v>
      </c>
      <c r="AF398" s="181">
        <v>467</v>
      </c>
      <c r="AG398" s="181">
        <v>852</v>
      </c>
      <c r="AH398" s="181">
        <v>312</v>
      </c>
      <c r="AI398" s="181" t="s">
        <v>84</v>
      </c>
      <c r="AJ398" s="181">
        <v>121</v>
      </c>
      <c r="AK398" s="181" t="s">
        <v>84</v>
      </c>
      <c r="AL398" s="181">
        <v>1473</v>
      </c>
    </row>
    <row r="399" spans="1:38" x14ac:dyDescent="0.25">
      <c r="A399" s="159" t="s">
        <v>7891</v>
      </c>
      <c r="B399" s="158">
        <v>0.57830000000000004</v>
      </c>
      <c r="C399" s="158" t="s">
        <v>84</v>
      </c>
      <c r="D399" s="158">
        <v>0.63880000000000003</v>
      </c>
      <c r="E399" s="158">
        <v>0.59770000000000001</v>
      </c>
      <c r="F399" s="158" t="s">
        <v>84</v>
      </c>
      <c r="G399" s="158" t="s">
        <v>84</v>
      </c>
      <c r="H399" s="158" t="s">
        <v>84</v>
      </c>
      <c r="I399" s="158" t="s">
        <v>84</v>
      </c>
      <c r="J399" s="158"/>
      <c r="K399" s="158"/>
      <c r="L399" s="158"/>
      <c r="M399" s="158">
        <v>0.52749999999999997</v>
      </c>
      <c r="N399" s="158">
        <v>0.62580000000000002</v>
      </c>
      <c r="O399" s="158" t="s">
        <v>84</v>
      </c>
      <c r="P399" s="158" t="s">
        <v>84</v>
      </c>
      <c r="Q399" s="158">
        <v>0.53310000000000002</v>
      </c>
      <c r="R399" s="158">
        <v>0.72670000000000001</v>
      </c>
      <c r="S399" s="158">
        <v>0.51600000000000001</v>
      </c>
      <c r="T399" s="158">
        <v>0.67010000000000003</v>
      </c>
      <c r="U399" s="158" t="s">
        <v>84</v>
      </c>
      <c r="V399" s="158" t="s">
        <v>84</v>
      </c>
      <c r="W399" s="158" t="s">
        <v>84</v>
      </c>
      <c r="X399" s="158" t="s">
        <v>84</v>
      </c>
      <c r="Y399" s="158" t="s">
        <v>84</v>
      </c>
      <c r="Z399" s="158" t="s">
        <v>84</v>
      </c>
      <c r="AA399" s="158" t="s">
        <v>84</v>
      </c>
      <c r="AB399" s="158" t="s">
        <v>84</v>
      </c>
      <c r="AC399" s="158"/>
      <c r="AD399" s="181">
        <v>546</v>
      </c>
      <c r="AE399" s="181" t="s">
        <v>84</v>
      </c>
      <c r="AF399" s="181">
        <v>139</v>
      </c>
      <c r="AG399" s="181">
        <v>220</v>
      </c>
      <c r="AH399" s="181" t="s">
        <v>84</v>
      </c>
      <c r="AI399" s="181" t="s">
        <v>84</v>
      </c>
      <c r="AJ399" s="181" t="s">
        <v>84</v>
      </c>
      <c r="AK399" s="181" t="s">
        <v>84</v>
      </c>
      <c r="AL399" s="181">
        <v>656</v>
      </c>
    </row>
    <row r="400" spans="1:38" x14ac:dyDescent="0.25">
      <c r="A400" s="159" t="s">
        <v>7892</v>
      </c>
      <c r="B400" s="158">
        <v>0.99370000000000003</v>
      </c>
      <c r="C400" s="158" t="s">
        <v>84</v>
      </c>
      <c r="D400" s="158">
        <v>0.99770000000000003</v>
      </c>
      <c r="E400" s="158">
        <v>0.99839999999999995</v>
      </c>
      <c r="F400" s="158">
        <v>0.99329999999999996</v>
      </c>
      <c r="G400" s="158" t="s">
        <v>84</v>
      </c>
      <c r="H400" s="158" t="s">
        <v>84</v>
      </c>
      <c r="I400" s="158">
        <v>1.0003</v>
      </c>
      <c r="J400" s="158"/>
      <c r="K400" s="158"/>
      <c r="L400" s="158"/>
      <c r="M400" s="158">
        <v>0.98909999999999998</v>
      </c>
      <c r="N400" s="158">
        <v>0.99639999999999995</v>
      </c>
      <c r="O400" s="158" t="s">
        <v>84</v>
      </c>
      <c r="P400" s="158" t="s">
        <v>84</v>
      </c>
      <c r="Q400" s="158">
        <v>0.97729999999999995</v>
      </c>
      <c r="R400" s="158">
        <v>0.99980000000000002</v>
      </c>
      <c r="S400" s="158">
        <v>0.9919</v>
      </c>
      <c r="T400" s="158">
        <v>0.99970000000000003</v>
      </c>
      <c r="U400" s="158">
        <v>0.97819999999999996</v>
      </c>
      <c r="V400" s="158">
        <v>0.99790000000000001</v>
      </c>
      <c r="W400" s="158" t="s">
        <v>84</v>
      </c>
      <c r="X400" s="158" t="s">
        <v>84</v>
      </c>
      <c r="Y400" s="158" t="s">
        <v>84</v>
      </c>
      <c r="Z400" s="158" t="s">
        <v>84</v>
      </c>
      <c r="AA400" s="158">
        <v>1.0003</v>
      </c>
      <c r="AB400" s="158">
        <v>1.0003</v>
      </c>
      <c r="AC400" s="158"/>
      <c r="AD400" s="181">
        <v>2122</v>
      </c>
      <c r="AE400" s="181" t="s">
        <v>84</v>
      </c>
      <c r="AF400" s="181">
        <v>368</v>
      </c>
      <c r="AG400" s="181">
        <v>1080</v>
      </c>
      <c r="AH400" s="181">
        <v>426</v>
      </c>
      <c r="AI400" s="181" t="s">
        <v>84</v>
      </c>
      <c r="AJ400" s="181" t="s">
        <v>84</v>
      </c>
      <c r="AK400" s="181">
        <v>125</v>
      </c>
      <c r="AL400" s="181">
        <v>620</v>
      </c>
    </row>
    <row r="401" spans="1:38" x14ac:dyDescent="0.25">
      <c r="A401" s="159" t="s">
        <v>7893</v>
      </c>
      <c r="B401" s="158">
        <v>0.97650000000000003</v>
      </c>
      <c r="C401" s="158" t="s">
        <v>84</v>
      </c>
      <c r="D401" s="158">
        <v>0.99450000000000005</v>
      </c>
      <c r="E401" s="158">
        <v>0.98760000000000003</v>
      </c>
      <c r="F401" s="158">
        <v>0.98360000000000003</v>
      </c>
      <c r="G401" s="158" t="s">
        <v>84</v>
      </c>
      <c r="H401" s="158">
        <v>0.81269999999999998</v>
      </c>
      <c r="I401" s="158" t="s">
        <v>84</v>
      </c>
      <c r="J401" s="158"/>
      <c r="K401" s="158"/>
      <c r="L401" s="158"/>
      <c r="M401" s="158">
        <v>0.96779999999999999</v>
      </c>
      <c r="N401" s="158">
        <v>0.9829</v>
      </c>
      <c r="O401" s="158" t="s">
        <v>84</v>
      </c>
      <c r="P401" s="158" t="s">
        <v>84</v>
      </c>
      <c r="Q401" s="158">
        <v>0.97489999999999999</v>
      </c>
      <c r="R401" s="158">
        <v>0.99880000000000002</v>
      </c>
      <c r="S401" s="158">
        <v>0.97589999999999999</v>
      </c>
      <c r="T401" s="158">
        <v>0.99370000000000003</v>
      </c>
      <c r="U401" s="158">
        <v>0.95860000000000001</v>
      </c>
      <c r="V401" s="158">
        <v>0.99360000000000004</v>
      </c>
      <c r="W401" s="158" t="s">
        <v>84</v>
      </c>
      <c r="X401" s="158" t="s">
        <v>84</v>
      </c>
      <c r="Y401" s="158">
        <v>0.73070000000000002</v>
      </c>
      <c r="Z401" s="158">
        <v>0.87190000000000001</v>
      </c>
      <c r="AA401" s="158" t="s">
        <v>84</v>
      </c>
      <c r="AB401" s="158" t="s">
        <v>84</v>
      </c>
      <c r="AC401" s="158"/>
      <c r="AD401" s="181">
        <v>1818</v>
      </c>
      <c r="AE401" s="181" t="s">
        <v>84</v>
      </c>
      <c r="AF401" s="181">
        <v>467</v>
      </c>
      <c r="AG401" s="181">
        <v>852</v>
      </c>
      <c r="AH401" s="181">
        <v>312</v>
      </c>
      <c r="AI401" s="181" t="s">
        <v>84</v>
      </c>
      <c r="AJ401" s="181">
        <v>121</v>
      </c>
      <c r="AK401" s="181" t="s">
        <v>84</v>
      </c>
      <c r="AL401" s="181">
        <v>1473</v>
      </c>
    </row>
    <row r="402" spans="1:38" x14ac:dyDescent="0.25">
      <c r="A402" s="159" t="s">
        <v>7894</v>
      </c>
      <c r="B402" s="158">
        <v>0.93859999999999999</v>
      </c>
      <c r="C402" s="158" t="s">
        <v>84</v>
      </c>
      <c r="D402" s="158">
        <v>0.9909</v>
      </c>
      <c r="E402" s="158">
        <v>0.9758</v>
      </c>
      <c r="F402" s="158" t="s">
        <v>84</v>
      </c>
      <c r="G402" s="158" t="s">
        <v>84</v>
      </c>
      <c r="H402" s="158" t="s">
        <v>84</v>
      </c>
      <c r="I402" s="158" t="s">
        <v>84</v>
      </c>
      <c r="J402" s="158"/>
      <c r="K402" s="158"/>
      <c r="L402" s="158"/>
      <c r="M402" s="158">
        <v>0.91210000000000002</v>
      </c>
      <c r="N402" s="158">
        <v>0.95720000000000005</v>
      </c>
      <c r="O402" s="158" t="s">
        <v>84</v>
      </c>
      <c r="P402" s="158" t="s">
        <v>84</v>
      </c>
      <c r="Q402" s="158">
        <v>0.87119999999999997</v>
      </c>
      <c r="R402" s="158">
        <v>0.99939999999999996</v>
      </c>
      <c r="S402" s="158">
        <v>0.93259999999999998</v>
      </c>
      <c r="T402" s="158">
        <v>0.99139999999999995</v>
      </c>
      <c r="U402" s="158" t="s">
        <v>84</v>
      </c>
      <c r="V402" s="158" t="s">
        <v>84</v>
      </c>
      <c r="W402" s="158" t="s">
        <v>84</v>
      </c>
      <c r="X402" s="158" t="s">
        <v>84</v>
      </c>
      <c r="Y402" s="158" t="s">
        <v>84</v>
      </c>
      <c r="Z402" s="158" t="s">
        <v>84</v>
      </c>
      <c r="AA402" s="158" t="s">
        <v>84</v>
      </c>
      <c r="AB402" s="158" t="s">
        <v>84</v>
      </c>
      <c r="AC402" s="158"/>
      <c r="AD402" s="181">
        <v>546</v>
      </c>
      <c r="AE402" s="181" t="s">
        <v>84</v>
      </c>
      <c r="AF402" s="181">
        <v>139</v>
      </c>
      <c r="AG402" s="181">
        <v>220</v>
      </c>
      <c r="AH402" s="181" t="s">
        <v>84</v>
      </c>
      <c r="AI402" s="181" t="s">
        <v>84</v>
      </c>
      <c r="AJ402" s="181" t="s">
        <v>84</v>
      </c>
      <c r="AK402" s="181" t="s">
        <v>84</v>
      </c>
      <c r="AL402" s="181">
        <v>656</v>
      </c>
    </row>
    <row r="403" spans="1:38" x14ac:dyDescent="0.25">
      <c r="A403" s="159" t="s">
        <v>7895</v>
      </c>
      <c r="B403" s="158">
        <v>0.86909999999999998</v>
      </c>
      <c r="C403" s="158" t="s">
        <v>84</v>
      </c>
      <c r="D403" s="158">
        <v>0.79430000000000001</v>
      </c>
      <c r="E403" s="158">
        <v>0.90449999999999997</v>
      </c>
      <c r="F403" s="158">
        <v>0.89410000000000001</v>
      </c>
      <c r="G403" s="158" t="s">
        <v>84</v>
      </c>
      <c r="H403" s="158" t="s">
        <v>84</v>
      </c>
      <c r="I403" s="158">
        <v>0.92030000000000001</v>
      </c>
      <c r="J403" s="158"/>
      <c r="K403" s="158"/>
      <c r="L403" s="158"/>
      <c r="M403" s="158">
        <v>0.85319999999999996</v>
      </c>
      <c r="N403" s="158">
        <v>0.88339999999999996</v>
      </c>
      <c r="O403" s="158" t="s">
        <v>84</v>
      </c>
      <c r="P403" s="158" t="s">
        <v>84</v>
      </c>
      <c r="Q403" s="158">
        <v>0.74660000000000004</v>
      </c>
      <c r="R403" s="158">
        <v>0.83389999999999997</v>
      </c>
      <c r="S403" s="158">
        <v>0.88419999999999999</v>
      </c>
      <c r="T403" s="158">
        <v>0.9214</v>
      </c>
      <c r="U403" s="158">
        <v>0.85899999999999999</v>
      </c>
      <c r="V403" s="158">
        <v>0.92079999999999995</v>
      </c>
      <c r="W403" s="158" t="s">
        <v>84</v>
      </c>
      <c r="X403" s="158" t="s">
        <v>84</v>
      </c>
      <c r="Y403" s="158" t="s">
        <v>84</v>
      </c>
      <c r="Z403" s="158" t="s">
        <v>84</v>
      </c>
      <c r="AA403" s="158">
        <v>0.84960000000000002</v>
      </c>
      <c r="AB403" s="158">
        <v>0.95850000000000002</v>
      </c>
      <c r="AC403" s="158"/>
      <c r="AD403" s="181">
        <v>2122</v>
      </c>
      <c r="AE403" s="181" t="s">
        <v>84</v>
      </c>
      <c r="AF403" s="181">
        <v>368</v>
      </c>
      <c r="AG403" s="181">
        <v>1080</v>
      </c>
      <c r="AH403" s="181">
        <v>426</v>
      </c>
      <c r="AI403" s="181" t="s">
        <v>84</v>
      </c>
      <c r="AJ403" s="181" t="s">
        <v>84</v>
      </c>
      <c r="AK403" s="181">
        <v>125</v>
      </c>
      <c r="AL403" s="181">
        <v>620</v>
      </c>
    </row>
    <row r="404" spans="1:38" x14ac:dyDescent="0.25">
      <c r="A404" s="159" t="s">
        <v>7896</v>
      </c>
      <c r="B404" s="158">
        <v>0.69059999999999999</v>
      </c>
      <c r="C404" s="158" t="s">
        <v>84</v>
      </c>
      <c r="D404" s="158">
        <v>0.6411</v>
      </c>
      <c r="E404" s="158">
        <v>0.73939999999999995</v>
      </c>
      <c r="F404" s="158">
        <v>0.73839999999999995</v>
      </c>
      <c r="G404" s="158" t="s">
        <v>84</v>
      </c>
      <c r="H404" s="158">
        <v>0.35820000000000002</v>
      </c>
      <c r="I404" s="158" t="s">
        <v>84</v>
      </c>
      <c r="J404" s="158"/>
      <c r="K404" s="158"/>
      <c r="L404" s="158"/>
      <c r="M404" s="158">
        <v>0.66569999999999996</v>
      </c>
      <c r="N404" s="158">
        <v>0.71409999999999996</v>
      </c>
      <c r="O404" s="158" t="s">
        <v>84</v>
      </c>
      <c r="P404" s="158" t="s">
        <v>84</v>
      </c>
      <c r="Q404" s="158">
        <v>0.58950000000000002</v>
      </c>
      <c r="R404" s="158">
        <v>0.68799999999999994</v>
      </c>
      <c r="S404" s="158">
        <v>0.70330000000000004</v>
      </c>
      <c r="T404" s="158">
        <v>0.77180000000000004</v>
      </c>
      <c r="U404" s="158">
        <v>0.67720000000000002</v>
      </c>
      <c r="V404" s="158">
        <v>0.78979999999999995</v>
      </c>
      <c r="W404" s="158" t="s">
        <v>84</v>
      </c>
      <c r="X404" s="158" t="s">
        <v>84</v>
      </c>
      <c r="Y404" s="158">
        <v>0.26790000000000003</v>
      </c>
      <c r="Z404" s="158">
        <v>0.44919999999999999</v>
      </c>
      <c r="AA404" s="158" t="s">
        <v>84</v>
      </c>
      <c r="AB404" s="158" t="s">
        <v>84</v>
      </c>
      <c r="AC404" s="158"/>
      <c r="AD404" s="181">
        <v>1818</v>
      </c>
      <c r="AE404" s="181" t="s">
        <v>84</v>
      </c>
      <c r="AF404" s="181">
        <v>467</v>
      </c>
      <c r="AG404" s="181">
        <v>852</v>
      </c>
      <c r="AH404" s="181">
        <v>312</v>
      </c>
      <c r="AI404" s="181" t="s">
        <v>84</v>
      </c>
      <c r="AJ404" s="181">
        <v>121</v>
      </c>
      <c r="AK404" s="181" t="s">
        <v>84</v>
      </c>
      <c r="AL404" s="181">
        <v>1473</v>
      </c>
    </row>
    <row r="405" spans="1:38" x14ac:dyDescent="0.25">
      <c r="A405" s="159" t="s">
        <v>7897</v>
      </c>
      <c r="B405" s="158">
        <v>0.45900000000000002</v>
      </c>
      <c r="C405" s="158" t="s">
        <v>84</v>
      </c>
      <c r="D405" s="158">
        <v>0.49059999999999998</v>
      </c>
      <c r="E405" s="158">
        <v>0.46279999999999999</v>
      </c>
      <c r="F405" s="158" t="s">
        <v>84</v>
      </c>
      <c r="G405" s="158" t="s">
        <v>84</v>
      </c>
      <c r="H405" s="158" t="s">
        <v>84</v>
      </c>
      <c r="I405" s="158" t="s">
        <v>84</v>
      </c>
      <c r="J405" s="158"/>
      <c r="K405" s="158"/>
      <c r="L405" s="158"/>
      <c r="M405" s="158">
        <v>0.40260000000000001</v>
      </c>
      <c r="N405" s="158">
        <v>0.51349999999999996</v>
      </c>
      <c r="O405" s="158" t="s">
        <v>84</v>
      </c>
      <c r="P405" s="158" t="s">
        <v>84</v>
      </c>
      <c r="Q405" s="158">
        <v>0.37409999999999999</v>
      </c>
      <c r="R405" s="158">
        <v>0.59709999999999996</v>
      </c>
      <c r="S405" s="158">
        <v>0.37430000000000002</v>
      </c>
      <c r="T405" s="158">
        <v>0.54659999999999997</v>
      </c>
      <c r="U405" s="158" t="s">
        <v>84</v>
      </c>
      <c r="V405" s="158" t="s">
        <v>84</v>
      </c>
      <c r="W405" s="158" t="s">
        <v>84</v>
      </c>
      <c r="X405" s="158" t="s">
        <v>84</v>
      </c>
      <c r="Y405" s="158" t="s">
        <v>84</v>
      </c>
      <c r="Z405" s="158" t="s">
        <v>84</v>
      </c>
      <c r="AA405" s="158" t="s">
        <v>84</v>
      </c>
      <c r="AB405" s="158" t="s">
        <v>84</v>
      </c>
      <c r="AC405" s="158"/>
      <c r="AD405" s="181">
        <v>546</v>
      </c>
      <c r="AE405" s="181" t="s">
        <v>84</v>
      </c>
      <c r="AF405" s="181">
        <v>139</v>
      </c>
      <c r="AG405" s="181">
        <v>220</v>
      </c>
      <c r="AH405" s="181" t="s">
        <v>84</v>
      </c>
      <c r="AI405" s="181" t="s">
        <v>84</v>
      </c>
      <c r="AJ405" s="181" t="s">
        <v>84</v>
      </c>
      <c r="AK405" s="181" t="s">
        <v>84</v>
      </c>
      <c r="AL405" s="181">
        <v>656</v>
      </c>
    </row>
    <row r="406" spans="1:38" x14ac:dyDescent="0.25">
      <c r="A406" s="159" t="s">
        <v>7898</v>
      </c>
      <c r="B406" s="158">
        <v>0.84230000000000005</v>
      </c>
      <c r="C406" s="158" t="s">
        <v>84</v>
      </c>
      <c r="D406" s="158">
        <v>0.76859999999999995</v>
      </c>
      <c r="E406" s="158">
        <v>0.879</v>
      </c>
      <c r="F406" s="158">
        <v>0.86870000000000003</v>
      </c>
      <c r="G406" s="158" t="s">
        <v>84</v>
      </c>
      <c r="H406" s="158" t="s">
        <v>84</v>
      </c>
      <c r="I406" s="158">
        <v>0.88260000000000005</v>
      </c>
      <c r="J406" s="158"/>
      <c r="K406" s="158"/>
      <c r="L406" s="158"/>
      <c r="M406" s="158">
        <v>0.82469999999999999</v>
      </c>
      <c r="N406" s="158">
        <v>0.85819999999999996</v>
      </c>
      <c r="O406" s="158" t="s">
        <v>84</v>
      </c>
      <c r="P406" s="158" t="s">
        <v>84</v>
      </c>
      <c r="Q406" s="158">
        <v>0.71779999999999999</v>
      </c>
      <c r="R406" s="158">
        <v>0.8115</v>
      </c>
      <c r="S406" s="158">
        <v>0.85599999999999998</v>
      </c>
      <c r="T406" s="158">
        <v>0.89859999999999995</v>
      </c>
      <c r="U406" s="158">
        <v>0.8296</v>
      </c>
      <c r="V406" s="158">
        <v>0.89939999999999998</v>
      </c>
      <c r="W406" s="158" t="s">
        <v>84</v>
      </c>
      <c r="X406" s="158" t="s">
        <v>84</v>
      </c>
      <c r="Y406" s="158" t="s">
        <v>84</v>
      </c>
      <c r="Z406" s="158" t="s">
        <v>84</v>
      </c>
      <c r="AA406" s="158">
        <v>0.80120000000000002</v>
      </c>
      <c r="AB406" s="158">
        <v>0.93200000000000005</v>
      </c>
      <c r="AC406" s="158"/>
      <c r="AD406" s="181">
        <v>2122</v>
      </c>
      <c r="AE406" s="181" t="s">
        <v>84</v>
      </c>
      <c r="AF406" s="181">
        <v>368</v>
      </c>
      <c r="AG406" s="181">
        <v>1080</v>
      </c>
      <c r="AH406" s="181">
        <v>426</v>
      </c>
      <c r="AI406" s="181" t="s">
        <v>84</v>
      </c>
      <c r="AJ406" s="181" t="s">
        <v>84</v>
      </c>
      <c r="AK406" s="181">
        <v>125</v>
      </c>
      <c r="AL406" s="181">
        <v>620</v>
      </c>
    </row>
    <row r="407" spans="1:38" x14ac:dyDescent="0.25">
      <c r="A407" s="159" t="s">
        <v>7899</v>
      </c>
      <c r="B407" s="158">
        <v>0.63429999999999997</v>
      </c>
      <c r="C407" s="158" t="s">
        <v>84</v>
      </c>
      <c r="D407" s="158">
        <v>0.57840000000000003</v>
      </c>
      <c r="E407" s="158">
        <v>0.69310000000000005</v>
      </c>
      <c r="F407" s="158">
        <v>0.66210000000000002</v>
      </c>
      <c r="G407" s="158" t="s">
        <v>84</v>
      </c>
      <c r="H407" s="158">
        <v>0.30280000000000001</v>
      </c>
      <c r="I407" s="158" t="s">
        <v>84</v>
      </c>
      <c r="J407" s="158"/>
      <c r="K407" s="158"/>
      <c r="L407" s="158"/>
      <c r="M407" s="158">
        <v>0.60680000000000001</v>
      </c>
      <c r="N407" s="158">
        <v>0.66049999999999998</v>
      </c>
      <c r="O407" s="158" t="s">
        <v>84</v>
      </c>
      <c r="P407" s="158" t="s">
        <v>84</v>
      </c>
      <c r="Q407" s="158">
        <v>0.52170000000000005</v>
      </c>
      <c r="R407" s="158">
        <v>0.63090000000000002</v>
      </c>
      <c r="S407" s="158">
        <v>0.65300000000000002</v>
      </c>
      <c r="T407" s="158">
        <v>0.72960000000000003</v>
      </c>
      <c r="U407" s="158">
        <v>0.59389999999999998</v>
      </c>
      <c r="V407" s="158">
        <v>0.72160000000000002</v>
      </c>
      <c r="W407" s="158" t="s">
        <v>84</v>
      </c>
      <c r="X407" s="158" t="s">
        <v>84</v>
      </c>
      <c r="Y407" s="158">
        <v>0.21429999999999999</v>
      </c>
      <c r="Z407" s="158">
        <v>0.39589999999999997</v>
      </c>
      <c r="AA407" s="158" t="s">
        <v>84</v>
      </c>
      <c r="AB407" s="158" t="s">
        <v>84</v>
      </c>
      <c r="AC407" s="158"/>
      <c r="AD407" s="181">
        <v>1818</v>
      </c>
      <c r="AE407" s="181" t="s">
        <v>84</v>
      </c>
      <c r="AF407" s="181">
        <v>467</v>
      </c>
      <c r="AG407" s="181">
        <v>852</v>
      </c>
      <c r="AH407" s="181">
        <v>312</v>
      </c>
      <c r="AI407" s="181" t="s">
        <v>84</v>
      </c>
      <c r="AJ407" s="181">
        <v>121</v>
      </c>
      <c r="AK407" s="181" t="s">
        <v>84</v>
      </c>
      <c r="AL407" s="181">
        <v>1473</v>
      </c>
    </row>
    <row r="408" spans="1:38" x14ac:dyDescent="0.25">
      <c r="A408" s="159" t="s">
        <v>7900</v>
      </c>
      <c r="B408" s="158">
        <v>0.41399999999999998</v>
      </c>
      <c r="C408" s="158" t="s">
        <v>84</v>
      </c>
      <c r="D408" s="158">
        <v>0.44159999999999999</v>
      </c>
      <c r="E408" s="158">
        <v>0.4073</v>
      </c>
      <c r="F408" s="158" t="s">
        <v>84</v>
      </c>
      <c r="G408" s="158" t="s">
        <v>84</v>
      </c>
      <c r="H408" s="158" t="s">
        <v>84</v>
      </c>
      <c r="I408" s="158" t="s">
        <v>84</v>
      </c>
      <c r="J408" s="158"/>
      <c r="K408" s="158"/>
      <c r="L408" s="158"/>
      <c r="M408" s="158">
        <v>0.3503</v>
      </c>
      <c r="N408" s="158">
        <v>0.47639999999999999</v>
      </c>
      <c r="O408" s="158" t="s">
        <v>84</v>
      </c>
      <c r="P408" s="158" t="s">
        <v>84</v>
      </c>
      <c r="Q408" s="158">
        <v>0.308</v>
      </c>
      <c r="R408" s="158">
        <v>0.56699999999999995</v>
      </c>
      <c r="S408" s="158">
        <v>0.30930000000000002</v>
      </c>
      <c r="T408" s="158">
        <v>0.50280000000000002</v>
      </c>
      <c r="U408" s="158" t="s">
        <v>84</v>
      </c>
      <c r="V408" s="158" t="s">
        <v>84</v>
      </c>
      <c r="W408" s="158" t="s">
        <v>84</v>
      </c>
      <c r="X408" s="158" t="s">
        <v>84</v>
      </c>
      <c r="Y408" s="158" t="s">
        <v>84</v>
      </c>
      <c r="Z408" s="158" t="s">
        <v>84</v>
      </c>
      <c r="AA408" s="158" t="s">
        <v>84</v>
      </c>
      <c r="AB408" s="158" t="s">
        <v>84</v>
      </c>
      <c r="AC408" s="158"/>
      <c r="AD408" s="181">
        <v>546</v>
      </c>
      <c r="AE408" s="181" t="s">
        <v>84</v>
      </c>
      <c r="AF408" s="181">
        <v>139</v>
      </c>
      <c r="AG408" s="181">
        <v>220</v>
      </c>
      <c r="AH408" s="181" t="s">
        <v>84</v>
      </c>
      <c r="AI408" s="181" t="s">
        <v>84</v>
      </c>
      <c r="AJ408" s="181" t="s">
        <v>84</v>
      </c>
      <c r="AK408" s="181" t="s">
        <v>84</v>
      </c>
      <c r="AL408" s="181">
        <v>656</v>
      </c>
    </row>
    <row r="409" spans="1:38" x14ac:dyDescent="0.25">
      <c r="A409" s="159" t="s">
        <v>7901</v>
      </c>
      <c r="B409" s="158">
        <v>0.98019999999999996</v>
      </c>
      <c r="C409" s="158" t="s">
        <v>84</v>
      </c>
      <c r="D409" s="158">
        <v>0.97670000000000001</v>
      </c>
      <c r="E409" s="158">
        <v>0.98980000000000001</v>
      </c>
      <c r="F409" s="158">
        <v>0.98680000000000001</v>
      </c>
      <c r="G409" s="158" t="s">
        <v>84</v>
      </c>
      <c r="H409" s="158" t="s">
        <v>84</v>
      </c>
      <c r="I409" s="158">
        <v>0.99280000000000002</v>
      </c>
      <c r="J409" s="158"/>
      <c r="K409" s="158"/>
      <c r="L409" s="158"/>
      <c r="M409" s="158">
        <v>0.97309999999999997</v>
      </c>
      <c r="N409" s="158">
        <v>0.98540000000000005</v>
      </c>
      <c r="O409" s="158" t="s">
        <v>84</v>
      </c>
      <c r="P409" s="158" t="s">
        <v>84</v>
      </c>
      <c r="Q409" s="158">
        <v>0.95420000000000005</v>
      </c>
      <c r="R409" s="158">
        <v>0.98819999999999997</v>
      </c>
      <c r="S409" s="158">
        <v>0.98119999999999996</v>
      </c>
      <c r="T409" s="158">
        <v>0.99439999999999995</v>
      </c>
      <c r="U409" s="158">
        <v>0.96919999999999995</v>
      </c>
      <c r="V409" s="158">
        <v>0.99439999999999995</v>
      </c>
      <c r="W409" s="158" t="s">
        <v>84</v>
      </c>
      <c r="X409" s="158" t="s">
        <v>84</v>
      </c>
      <c r="Y409" s="158" t="s">
        <v>84</v>
      </c>
      <c r="Z409" s="158" t="s">
        <v>84</v>
      </c>
      <c r="AA409" s="158">
        <v>0.93810000000000004</v>
      </c>
      <c r="AB409" s="158">
        <v>0.99919999999999998</v>
      </c>
      <c r="AC409" s="158"/>
      <c r="AD409" s="181">
        <v>2122</v>
      </c>
      <c r="AE409" s="181" t="s">
        <v>84</v>
      </c>
      <c r="AF409" s="181">
        <v>368</v>
      </c>
      <c r="AG409" s="181">
        <v>1080</v>
      </c>
      <c r="AH409" s="181">
        <v>426</v>
      </c>
      <c r="AI409" s="181" t="s">
        <v>84</v>
      </c>
      <c r="AJ409" s="181" t="s">
        <v>84</v>
      </c>
      <c r="AK409" s="181">
        <v>125</v>
      </c>
      <c r="AL409" s="181">
        <v>620</v>
      </c>
    </row>
    <row r="410" spans="1:38" x14ac:dyDescent="0.25">
      <c r="A410" s="159" t="s">
        <v>7902</v>
      </c>
      <c r="B410" s="158">
        <v>0.92859999999999998</v>
      </c>
      <c r="C410" s="158" t="s">
        <v>84</v>
      </c>
      <c r="D410" s="158">
        <v>0.94879999999999998</v>
      </c>
      <c r="E410" s="158">
        <v>0.95320000000000005</v>
      </c>
      <c r="F410" s="158">
        <v>0.9214</v>
      </c>
      <c r="G410" s="158" t="s">
        <v>84</v>
      </c>
      <c r="H410" s="158">
        <v>0.68459999999999999</v>
      </c>
      <c r="I410" s="158" t="s">
        <v>84</v>
      </c>
      <c r="J410" s="158"/>
      <c r="K410" s="158"/>
      <c r="L410" s="158"/>
      <c r="M410" s="158">
        <v>0.91490000000000005</v>
      </c>
      <c r="N410" s="158">
        <v>0.94010000000000005</v>
      </c>
      <c r="O410" s="158" t="s">
        <v>84</v>
      </c>
      <c r="P410" s="158" t="s">
        <v>84</v>
      </c>
      <c r="Q410" s="158">
        <v>0.92190000000000005</v>
      </c>
      <c r="R410" s="158">
        <v>0.96660000000000001</v>
      </c>
      <c r="S410" s="158">
        <v>0.93500000000000005</v>
      </c>
      <c r="T410" s="158">
        <v>0.96640000000000004</v>
      </c>
      <c r="U410" s="158">
        <v>0.8831</v>
      </c>
      <c r="V410" s="158">
        <v>0.94750000000000001</v>
      </c>
      <c r="W410" s="158" t="s">
        <v>84</v>
      </c>
      <c r="X410" s="158" t="s">
        <v>84</v>
      </c>
      <c r="Y410" s="158">
        <v>0.59250000000000003</v>
      </c>
      <c r="Z410" s="158">
        <v>0.76019999999999999</v>
      </c>
      <c r="AA410" s="158" t="s">
        <v>84</v>
      </c>
      <c r="AB410" s="158" t="s">
        <v>84</v>
      </c>
      <c r="AC410" s="158"/>
      <c r="AD410" s="181">
        <v>1818</v>
      </c>
      <c r="AE410" s="181" t="s">
        <v>84</v>
      </c>
      <c r="AF410" s="181">
        <v>467</v>
      </c>
      <c r="AG410" s="181">
        <v>852</v>
      </c>
      <c r="AH410" s="181">
        <v>312</v>
      </c>
      <c r="AI410" s="181" t="s">
        <v>84</v>
      </c>
      <c r="AJ410" s="181">
        <v>121</v>
      </c>
      <c r="AK410" s="181" t="s">
        <v>84</v>
      </c>
      <c r="AL410" s="181">
        <v>1473</v>
      </c>
    </row>
    <row r="411" spans="1:38" x14ac:dyDescent="0.25">
      <c r="A411" s="159" t="s">
        <v>7903</v>
      </c>
      <c r="B411" s="158">
        <v>0.85619999999999996</v>
      </c>
      <c r="C411" s="158" t="s">
        <v>84</v>
      </c>
      <c r="D411" s="158">
        <v>0.89659999999999995</v>
      </c>
      <c r="E411" s="158">
        <v>0.90629999999999999</v>
      </c>
      <c r="F411" s="158" t="s">
        <v>84</v>
      </c>
      <c r="G411" s="158" t="s">
        <v>84</v>
      </c>
      <c r="H411" s="158" t="s">
        <v>84</v>
      </c>
      <c r="I411" s="158" t="s">
        <v>84</v>
      </c>
      <c r="J411" s="158"/>
      <c r="K411" s="158"/>
      <c r="L411" s="158"/>
      <c r="M411" s="158">
        <v>0.81930000000000003</v>
      </c>
      <c r="N411" s="158">
        <v>0.8861</v>
      </c>
      <c r="O411" s="158" t="s">
        <v>84</v>
      </c>
      <c r="P411" s="158" t="s">
        <v>84</v>
      </c>
      <c r="Q411" s="158">
        <v>0.81840000000000002</v>
      </c>
      <c r="R411" s="158">
        <v>0.94230000000000003</v>
      </c>
      <c r="S411" s="158">
        <v>0.84840000000000004</v>
      </c>
      <c r="T411" s="158">
        <v>0.94289999999999996</v>
      </c>
      <c r="U411" s="158" t="s">
        <v>84</v>
      </c>
      <c r="V411" s="158" t="s">
        <v>84</v>
      </c>
      <c r="W411" s="158" t="s">
        <v>84</v>
      </c>
      <c r="X411" s="158" t="s">
        <v>84</v>
      </c>
      <c r="Y411" s="158" t="s">
        <v>84</v>
      </c>
      <c r="Z411" s="158" t="s">
        <v>84</v>
      </c>
      <c r="AA411" s="158" t="s">
        <v>84</v>
      </c>
      <c r="AB411" s="158" t="s">
        <v>84</v>
      </c>
      <c r="AC411" s="158"/>
      <c r="AD411" s="181">
        <v>546</v>
      </c>
      <c r="AE411" s="181" t="s">
        <v>84</v>
      </c>
      <c r="AF411" s="181">
        <v>139</v>
      </c>
      <c r="AG411" s="181">
        <v>220</v>
      </c>
      <c r="AH411" s="181" t="s">
        <v>84</v>
      </c>
      <c r="AI411" s="181" t="s">
        <v>84</v>
      </c>
      <c r="AJ411" s="181" t="s">
        <v>84</v>
      </c>
      <c r="AK411" s="181" t="s">
        <v>84</v>
      </c>
      <c r="AL411" s="181">
        <v>656</v>
      </c>
    </row>
    <row r="412" spans="1:38" x14ac:dyDescent="0.25">
      <c r="A412" s="159" t="s">
        <v>7904</v>
      </c>
      <c r="B412" s="158">
        <v>0.96030000000000004</v>
      </c>
      <c r="C412" s="158" t="s">
        <v>84</v>
      </c>
      <c r="D412" s="158">
        <v>0.94789999999999996</v>
      </c>
      <c r="E412" s="158">
        <v>0.97670000000000001</v>
      </c>
      <c r="F412" s="158">
        <v>0.96179999999999999</v>
      </c>
      <c r="G412" s="158" t="s">
        <v>84</v>
      </c>
      <c r="H412" s="158" t="s">
        <v>84</v>
      </c>
      <c r="I412" s="158">
        <v>0.98560000000000003</v>
      </c>
      <c r="J412" s="158"/>
      <c r="K412" s="158"/>
      <c r="L412" s="158"/>
      <c r="M412" s="158">
        <v>0.95089999999999997</v>
      </c>
      <c r="N412" s="158">
        <v>0.96799999999999997</v>
      </c>
      <c r="O412" s="158" t="s">
        <v>84</v>
      </c>
      <c r="P412" s="158" t="s">
        <v>84</v>
      </c>
      <c r="Q412" s="158">
        <v>0.91890000000000005</v>
      </c>
      <c r="R412" s="158">
        <v>0.9667</v>
      </c>
      <c r="S412" s="158">
        <v>0.96530000000000005</v>
      </c>
      <c r="T412" s="158">
        <v>0.98440000000000005</v>
      </c>
      <c r="U412" s="158">
        <v>0.93799999999999994</v>
      </c>
      <c r="V412" s="158">
        <v>0.97660000000000002</v>
      </c>
      <c r="W412" s="158" t="s">
        <v>84</v>
      </c>
      <c r="X412" s="158" t="s">
        <v>84</v>
      </c>
      <c r="Y412" s="158" t="s">
        <v>84</v>
      </c>
      <c r="Z412" s="158" t="s">
        <v>84</v>
      </c>
      <c r="AA412" s="158">
        <v>0.93440000000000001</v>
      </c>
      <c r="AB412" s="158">
        <v>0.99690000000000001</v>
      </c>
      <c r="AC412" s="158"/>
      <c r="AD412" s="181">
        <v>2122</v>
      </c>
      <c r="AE412" s="181" t="s">
        <v>84</v>
      </c>
      <c r="AF412" s="181">
        <v>368</v>
      </c>
      <c r="AG412" s="181">
        <v>1080</v>
      </c>
      <c r="AH412" s="181">
        <v>426</v>
      </c>
      <c r="AI412" s="181" t="s">
        <v>84</v>
      </c>
      <c r="AJ412" s="181" t="s">
        <v>84</v>
      </c>
      <c r="AK412" s="181">
        <v>125</v>
      </c>
      <c r="AL412" s="181">
        <v>620</v>
      </c>
    </row>
    <row r="413" spans="1:38" x14ac:dyDescent="0.25">
      <c r="A413" s="159" t="s">
        <v>7905</v>
      </c>
      <c r="B413" s="158">
        <v>0.88019999999999998</v>
      </c>
      <c r="C413" s="158" t="s">
        <v>84</v>
      </c>
      <c r="D413" s="158">
        <v>0.88100000000000001</v>
      </c>
      <c r="E413" s="158">
        <v>0.91620000000000001</v>
      </c>
      <c r="F413" s="158">
        <v>0.88349999999999995</v>
      </c>
      <c r="G413" s="158" t="s">
        <v>84</v>
      </c>
      <c r="H413" s="158">
        <v>0.59889999999999999</v>
      </c>
      <c r="I413" s="158" t="s">
        <v>84</v>
      </c>
      <c r="J413" s="158"/>
      <c r="K413" s="158"/>
      <c r="L413" s="158"/>
      <c r="M413" s="158">
        <v>0.86319999999999997</v>
      </c>
      <c r="N413" s="158">
        <v>0.89529999999999998</v>
      </c>
      <c r="O413" s="158" t="s">
        <v>84</v>
      </c>
      <c r="P413" s="158" t="s">
        <v>84</v>
      </c>
      <c r="Q413" s="158">
        <v>0.84509999999999996</v>
      </c>
      <c r="R413" s="158">
        <v>0.90900000000000003</v>
      </c>
      <c r="S413" s="158">
        <v>0.8931</v>
      </c>
      <c r="T413" s="158">
        <v>0.9345</v>
      </c>
      <c r="U413" s="158">
        <v>0.83889999999999998</v>
      </c>
      <c r="V413" s="158">
        <v>0.91639999999999999</v>
      </c>
      <c r="W413" s="158" t="s">
        <v>84</v>
      </c>
      <c r="X413" s="158" t="s">
        <v>84</v>
      </c>
      <c r="Y413" s="158">
        <v>0.50360000000000005</v>
      </c>
      <c r="Z413" s="158">
        <v>0.68169999999999997</v>
      </c>
      <c r="AA413" s="158" t="s">
        <v>84</v>
      </c>
      <c r="AB413" s="158" t="s">
        <v>84</v>
      </c>
      <c r="AC413" s="158"/>
      <c r="AD413" s="181">
        <v>1818</v>
      </c>
      <c r="AE413" s="181" t="s">
        <v>84</v>
      </c>
      <c r="AF413" s="181">
        <v>467</v>
      </c>
      <c r="AG413" s="181">
        <v>852</v>
      </c>
      <c r="AH413" s="181">
        <v>312</v>
      </c>
      <c r="AI413" s="181" t="s">
        <v>84</v>
      </c>
      <c r="AJ413" s="181">
        <v>121</v>
      </c>
      <c r="AK413" s="181" t="s">
        <v>84</v>
      </c>
      <c r="AL413" s="181">
        <v>1473</v>
      </c>
    </row>
    <row r="414" spans="1:38" x14ac:dyDescent="0.25">
      <c r="A414" s="159" t="s">
        <v>7906</v>
      </c>
      <c r="B414" s="158">
        <v>0.75490000000000002</v>
      </c>
      <c r="C414" s="158" t="s">
        <v>84</v>
      </c>
      <c r="D414" s="158">
        <v>0.79290000000000005</v>
      </c>
      <c r="E414" s="158">
        <v>0.78259999999999996</v>
      </c>
      <c r="F414" s="158" t="s">
        <v>84</v>
      </c>
      <c r="G414" s="158" t="s">
        <v>84</v>
      </c>
      <c r="H414" s="158" t="s">
        <v>84</v>
      </c>
      <c r="I414" s="158" t="s">
        <v>84</v>
      </c>
      <c r="J414" s="158"/>
      <c r="K414" s="158"/>
      <c r="L414" s="158"/>
      <c r="M414" s="158">
        <v>0.71020000000000005</v>
      </c>
      <c r="N414" s="158">
        <v>0.79369999999999996</v>
      </c>
      <c r="O414" s="158" t="s">
        <v>84</v>
      </c>
      <c r="P414" s="158" t="s">
        <v>84</v>
      </c>
      <c r="Q414" s="158">
        <v>0.69940000000000002</v>
      </c>
      <c r="R414" s="158">
        <v>0.86009999999999998</v>
      </c>
      <c r="S414" s="158">
        <v>0.71020000000000005</v>
      </c>
      <c r="T414" s="158">
        <v>0.83889999999999998</v>
      </c>
      <c r="U414" s="158" t="s">
        <v>84</v>
      </c>
      <c r="V414" s="158" t="s">
        <v>84</v>
      </c>
      <c r="W414" s="158" t="s">
        <v>84</v>
      </c>
      <c r="X414" s="158" t="s">
        <v>84</v>
      </c>
      <c r="Y414" s="158" t="s">
        <v>84</v>
      </c>
      <c r="Z414" s="158" t="s">
        <v>84</v>
      </c>
      <c r="AA414" s="158" t="s">
        <v>84</v>
      </c>
      <c r="AB414" s="158" t="s">
        <v>84</v>
      </c>
      <c r="AC414" s="158"/>
      <c r="AD414" s="181">
        <v>546</v>
      </c>
      <c r="AE414" s="181" t="s">
        <v>84</v>
      </c>
      <c r="AF414" s="181">
        <v>139</v>
      </c>
      <c r="AG414" s="181">
        <v>220</v>
      </c>
      <c r="AH414" s="181" t="s">
        <v>84</v>
      </c>
      <c r="AI414" s="181" t="s">
        <v>84</v>
      </c>
      <c r="AJ414" s="181" t="s">
        <v>84</v>
      </c>
      <c r="AK414" s="181" t="s">
        <v>84</v>
      </c>
      <c r="AL414" s="181">
        <v>656</v>
      </c>
    </row>
    <row r="415" spans="1:38" x14ac:dyDescent="0.25">
      <c r="A415" s="159" t="s">
        <v>7907</v>
      </c>
      <c r="B415" s="158">
        <v>0.94699999999999995</v>
      </c>
      <c r="C415" s="158" t="s">
        <v>84</v>
      </c>
      <c r="D415" s="158">
        <v>0.92989999999999995</v>
      </c>
      <c r="E415" s="158">
        <v>0.96460000000000001</v>
      </c>
      <c r="F415" s="158">
        <v>0.9486</v>
      </c>
      <c r="G415" s="158" t="s">
        <v>84</v>
      </c>
      <c r="H415" s="158" t="s">
        <v>84</v>
      </c>
      <c r="I415" s="158">
        <v>0.98640000000000005</v>
      </c>
      <c r="J415" s="158"/>
      <c r="K415" s="158"/>
      <c r="L415" s="158"/>
      <c r="M415" s="158">
        <v>0.93630000000000002</v>
      </c>
      <c r="N415" s="158">
        <v>0.95599999999999996</v>
      </c>
      <c r="O415" s="158" t="s">
        <v>84</v>
      </c>
      <c r="P415" s="158" t="s">
        <v>84</v>
      </c>
      <c r="Q415" s="158">
        <v>0.89759999999999995</v>
      </c>
      <c r="R415" s="158">
        <v>0.95220000000000005</v>
      </c>
      <c r="S415" s="158">
        <v>0.95109999999999995</v>
      </c>
      <c r="T415" s="158">
        <v>0.97440000000000004</v>
      </c>
      <c r="U415" s="158">
        <v>0.92200000000000004</v>
      </c>
      <c r="V415" s="158">
        <v>0.96619999999999995</v>
      </c>
      <c r="W415" s="158" t="s">
        <v>84</v>
      </c>
      <c r="X415" s="158" t="s">
        <v>84</v>
      </c>
      <c r="Y415" s="158" t="s">
        <v>84</v>
      </c>
      <c r="Z415" s="158" t="s">
        <v>84</v>
      </c>
      <c r="AA415" s="158">
        <v>0.93230000000000002</v>
      </c>
      <c r="AB415" s="158">
        <v>0.99729999999999996</v>
      </c>
      <c r="AC415" s="158"/>
      <c r="AD415" s="181">
        <v>2122</v>
      </c>
      <c r="AE415" s="181" t="s">
        <v>84</v>
      </c>
      <c r="AF415" s="181">
        <v>368</v>
      </c>
      <c r="AG415" s="181">
        <v>1080</v>
      </c>
      <c r="AH415" s="181">
        <v>426</v>
      </c>
      <c r="AI415" s="181" t="s">
        <v>84</v>
      </c>
      <c r="AJ415" s="181" t="s">
        <v>84</v>
      </c>
      <c r="AK415" s="181">
        <v>125</v>
      </c>
      <c r="AL415" s="181">
        <v>620</v>
      </c>
    </row>
    <row r="416" spans="1:38" x14ac:dyDescent="0.25">
      <c r="A416" s="159" t="s">
        <v>7908</v>
      </c>
      <c r="B416" s="158">
        <v>0.82579999999999998</v>
      </c>
      <c r="C416" s="158" t="s">
        <v>84</v>
      </c>
      <c r="D416" s="158">
        <v>0.81389999999999996</v>
      </c>
      <c r="E416" s="158">
        <v>0.86399999999999999</v>
      </c>
      <c r="F416" s="158">
        <v>0.83809999999999996</v>
      </c>
      <c r="G416" s="158" t="s">
        <v>84</v>
      </c>
      <c r="H416" s="158">
        <v>0.52859999999999996</v>
      </c>
      <c r="I416" s="158" t="s">
        <v>84</v>
      </c>
      <c r="J416" s="158"/>
      <c r="K416" s="158"/>
      <c r="L416" s="158"/>
      <c r="M416" s="158">
        <v>0.80610000000000004</v>
      </c>
      <c r="N416" s="158">
        <v>0.84379999999999999</v>
      </c>
      <c r="O416" s="158" t="s">
        <v>84</v>
      </c>
      <c r="P416" s="158" t="s">
        <v>84</v>
      </c>
      <c r="Q416" s="158">
        <v>0.77239999999999998</v>
      </c>
      <c r="R416" s="158">
        <v>0.84860000000000002</v>
      </c>
      <c r="S416" s="158">
        <v>0.83650000000000002</v>
      </c>
      <c r="T416" s="158">
        <v>0.88719999999999999</v>
      </c>
      <c r="U416" s="158">
        <v>0.78810000000000002</v>
      </c>
      <c r="V416" s="158">
        <v>0.87719999999999998</v>
      </c>
      <c r="W416" s="158" t="s">
        <v>84</v>
      </c>
      <c r="X416" s="158" t="s">
        <v>84</v>
      </c>
      <c r="Y416" s="158">
        <v>0.43309999999999998</v>
      </c>
      <c r="Z416" s="158">
        <v>0.61529999999999996</v>
      </c>
      <c r="AA416" s="158" t="s">
        <v>84</v>
      </c>
      <c r="AB416" s="158" t="s">
        <v>84</v>
      </c>
      <c r="AC416" s="158"/>
      <c r="AD416" s="181">
        <v>1818</v>
      </c>
      <c r="AE416" s="181" t="s">
        <v>84</v>
      </c>
      <c r="AF416" s="181">
        <v>467</v>
      </c>
      <c r="AG416" s="181">
        <v>852</v>
      </c>
      <c r="AH416" s="181">
        <v>312</v>
      </c>
      <c r="AI416" s="181" t="s">
        <v>84</v>
      </c>
      <c r="AJ416" s="181">
        <v>121</v>
      </c>
      <c r="AK416" s="181" t="s">
        <v>84</v>
      </c>
      <c r="AL416" s="181">
        <v>1473</v>
      </c>
    </row>
    <row r="417" spans="1:38" x14ac:dyDescent="0.25">
      <c r="A417" s="159" t="s">
        <v>7909</v>
      </c>
      <c r="B417" s="158">
        <v>0.63139999999999996</v>
      </c>
      <c r="C417" s="158" t="s">
        <v>84</v>
      </c>
      <c r="D417" s="158">
        <v>0.66139999999999999</v>
      </c>
      <c r="E417" s="158">
        <v>0.67900000000000005</v>
      </c>
      <c r="F417" s="158" t="s">
        <v>84</v>
      </c>
      <c r="G417" s="158" t="s">
        <v>84</v>
      </c>
      <c r="H417" s="158" t="s">
        <v>84</v>
      </c>
      <c r="I417" s="158" t="s">
        <v>84</v>
      </c>
      <c r="J417" s="158"/>
      <c r="K417" s="158"/>
      <c r="L417" s="158"/>
      <c r="M417" s="158">
        <v>0.58250000000000002</v>
      </c>
      <c r="N417" s="158">
        <v>0.67610000000000003</v>
      </c>
      <c r="O417" s="158" t="s">
        <v>84</v>
      </c>
      <c r="P417" s="158" t="s">
        <v>84</v>
      </c>
      <c r="Q417" s="158">
        <v>0.56040000000000001</v>
      </c>
      <c r="R417" s="158">
        <v>0.74450000000000005</v>
      </c>
      <c r="S417" s="158">
        <v>0.60019999999999996</v>
      </c>
      <c r="T417" s="158">
        <v>0.74550000000000005</v>
      </c>
      <c r="U417" s="158" t="s">
        <v>84</v>
      </c>
      <c r="V417" s="158" t="s">
        <v>84</v>
      </c>
      <c r="W417" s="158" t="s">
        <v>84</v>
      </c>
      <c r="X417" s="158" t="s">
        <v>84</v>
      </c>
      <c r="Y417" s="158" t="s">
        <v>84</v>
      </c>
      <c r="Z417" s="158" t="s">
        <v>84</v>
      </c>
      <c r="AA417" s="158" t="s">
        <v>84</v>
      </c>
      <c r="AB417" s="158" t="s">
        <v>84</v>
      </c>
      <c r="AC417" s="158"/>
      <c r="AD417" s="181">
        <v>546</v>
      </c>
      <c r="AE417" s="181" t="s">
        <v>84</v>
      </c>
      <c r="AF417" s="181">
        <v>139</v>
      </c>
      <c r="AG417" s="181">
        <v>220</v>
      </c>
      <c r="AH417" s="181" t="s">
        <v>84</v>
      </c>
      <c r="AI417" s="181" t="s">
        <v>84</v>
      </c>
      <c r="AJ417" s="181" t="s">
        <v>84</v>
      </c>
      <c r="AK417" s="181" t="s">
        <v>84</v>
      </c>
      <c r="AL417" s="181">
        <v>656</v>
      </c>
    </row>
    <row r="418" spans="1:38" x14ac:dyDescent="0.25">
      <c r="A418" s="159" t="s">
        <v>7910</v>
      </c>
      <c r="B418" s="158">
        <v>0.9798</v>
      </c>
      <c r="C418" s="158" t="s">
        <v>84</v>
      </c>
      <c r="D418" s="158">
        <v>0.96419999999999995</v>
      </c>
      <c r="E418" s="158">
        <v>0.9909</v>
      </c>
      <c r="F418" s="158">
        <v>0.98650000000000004</v>
      </c>
      <c r="G418" s="158" t="s">
        <v>84</v>
      </c>
      <c r="H418" s="158">
        <v>0.83030000000000004</v>
      </c>
      <c r="I418" s="158">
        <v>0.98229999999999995</v>
      </c>
      <c r="J418" s="158"/>
      <c r="K418" s="158"/>
      <c r="L418" s="158"/>
      <c r="M418" s="158">
        <v>0.97699999999999998</v>
      </c>
      <c r="N418" s="158">
        <v>0.98219999999999996</v>
      </c>
      <c r="O418" s="158" t="s">
        <v>84</v>
      </c>
      <c r="P418" s="158" t="s">
        <v>84</v>
      </c>
      <c r="Q418" s="158">
        <v>0.95420000000000005</v>
      </c>
      <c r="R418" s="158">
        <v>0.97199999999999998</v>
      </c>
      <c r="S418" s="158">
        <v>0.98809999999999998</v>
      </c>
      <c r="T418" s="158">
        <v>0.99309999999999998</v>
      </c>
      <c r="U418" s="158">
        <v>0.97989999999999999</v>
      </c>
      <c r="V418" s="158">
        <v>0.9909</v>
      </c>
      <c r="W418" s="158" t="s">
        <v>84</v>
      </c>
      <c r="X418" s="158" t="s">
        <v>84</v>
      </c>
      <c r="Y418" s="158">
        <v>0.79259999999999997</v>
      </c>
      <c r="Z418" s="158">
        <v>0.86180000000000001</v>
      </c>
      <c r="AA418" s="158">
        <v>0.97040000000000004</v>
      </c>
      <c r="AB418" s="158">
        <v>0.98950000000000005</v>
      </c>
      <c r="AC418" s="158"/>
      <c r="AD418" s="181">
        <v>12714</v>
      </c>
      <c r="AE418" s="181" t="s">
        <v>84</v>
      </c>
      <c r="AF418" s="181">
        <v>1833</v>
      </c>
      <c r="AG418" s="181">
        <v>7214</v>
      </c>
      <c r="AH418" s="181">
        <v>2127</v>
      </c>
      <c r="AI418" s="181" t="s">
        <v>84</v>
      </c>
      <c r="AJ418" s="181">
        <v>465</v>
      </c>
      <c r="AK418" s="181">
        <v>875</v>
      </c>
      <c r="AL418" s="181">
        <v>908</v>
      </c>
    </row>
    <row r="419" spans="1:38" x14ac:dyDescent="0.25">
      <c r="A419" s="159" t="s">
        <v>7911</v>
      </c>
      <c r="B419" s="158">
        <v>0.79479999999999995</v>
      </c>
      <c r="C419" s="158" t="s">
        <v>84</v>
      </c>
      <c r="D419" s="158">
        <v>0.74080000000000001</v>
      </c>
      <c r="E419" s="158">
        <v>0.8931</v>
      </c>
      <c r="F419" s="158">
        <v>0.87260000000000004</v>
      </c>
      <c r="G419" s="158" t="s">
        <v>84</v>
      </c>
      <c r="H419" s="158">
        <v>0.37759999999999999</v>
      </c>
      <c r="I419" s="158">
        <v>0.80059999999999998</v>
      </c>
      <c r="J419" s="158"/>
      <c r="K419" s="158"/>
      <c r="L419" s="158"/>
      <c r="M419" s="158">
        <v>0.78100000000000003</v>
      </c>
      <c r="N419" s="158">
        <v>0.80779999999999996</v>
      </c>
      <c r="O419" s="158" t="s">
        <v>84</v>
      </c>
      <c r="P419" s="158" t="s">
        <v>84</v>
      </c>
      <c r="Q419" s="158">
        <v>0.70740000000000003</v>
      </c>
      <c r="R419" s="158">
        <v>0.77100000000000002</v>
      </c>
      <c r="S419" s="158">
        <v>0.87619999999999998</v>
      </c>
      <c r="T419" s="158">
        <v>0.90769999999999995</v>
      </c>
      <c r="U419" s="158">
        <v>0.84099999999999997</v>
      </c>
      <c r="V419" s="158">
        <v>0.89829999999999999</v>
      </c>
      <c r="W419" s="158" t="s">
        <v>84</v>
      </c>
      <c r="X419" s="158" t="s">
        <v>84</v>
      </c>
      <c r="Y419" s="158">
        <v>0.33289999999999997</v>
      </c>
      <c r="Z419" s="158">
        <v>0.42209999999999998</v>
      </c>
      <c r="AA419" s="158">
        <v>0.71289999999999998</v>
      </c>
      <c r="AB419" s="158">
        <v>0.86399999999999999</v>
      </c>
      <c r="AC419" s="158"/>
      <c r="AD419" s="181">
        <v>3987</v>
      </c>
      <c r="AE419" s="181" t="s">
        <v>84</v>
      </c>
      <c r="AF419" s="181">
        <v>815</v>
      </c>
      <c r="AG419" s="181">
        <v>1877</v>
      </c>
      <c r="AH419" s="181">
        <v>646</v>
      </c>
      <c r="AI419" s="181" t="s">
        <v>84</v>
      </c>
      <c r="AJ419" s="181">
        <v>473</v>
      </c>
      <c r="AK419" s="181">
        <v>124</v>
      </c>
      <c r="AL419" s="181">
        <v>2430</v>
      </c>
    </row>
    <row r="420" spans="1:38" x14ac:dyDescent="0.25">
      <c r="A420" s="159" t="s">
        <v>7912</v>
      </c>
      <c r="B420" s="158">
        <v>0.42320000000000002</v>
      </c>
      <c r="C420" s="158" t="s">
        <v>84</v>
      </c>
      <c r="D420" s="158" t="s">
        <v>84</v>
      </c>
      <c r="E420" s="158">
        <v>0.65720000000000001</v>
      </c>
      <c r="F420" s="158" t="s">
        <v>84</v>
      </c>
      <c r="G420" s="158" t="s">
        <v>84</v>
      </c>
      <c r="H420" s="158">
        <v>9.9400000000000002E-2</v>
      </c>
      <c r="I420" s="158" t="s">
        <v>84</v>
      </c>
      <c r="J420" s="158"/>
      <c r="K420" s="158"/>
      <c r="L420" s="158"/>
      <c r="M420" s="158">
        <v>0.37869999999999998</v>
      </c>
      <c r="N420" s="158">
        <v>0.46689999999999998</v>
      </c>
      <c r="O420" s="158" t="s">
        <v>84</v>
      </c>
      <c r="P420" s="158" t="s">
        <v>84</v>
      </c>
      <c r="Q420" s="158" t="s">
        <v>84</v>
      </c>
      <c r="R420" s="158" t="s">
        <v>84</v>
      </c>
      <c r="S420" s="158">
        <v>0.57089999999999996</v>
      </c>
      <c r="T420" s="158">
        <v>0.73029999999999995</v>
      </c>
      <c r="U420" s="158" t="s">
        <v>84</v>
      </c>
      <c r="V420" s="158" t="s">
        <v>84</v>
      </c>
      <c r="W420" s="158" t="s">
        <v>84</v>
      </c>
      <c r="X420" s="158" t="s">
        <v>84</v>
      </c>
      <c r="Y420" s="158">
        <v>6.2600000000000003E-2</v>
      </c>
      <c r="Z420" s="158">
        <v>0.1462</v>
      </c>
      <c r="AA420" s="158" t="s">
        <v>84</v>
      </c>
      <c r="AB420" s="158" t="s">
        <v>84</v>
      </c>
      <c r="AC420" s="158"/>
      <c r="AD420" s="181">
        <v>587</v>
      </c>
      <c r="AE420" s="181" t="s">
        <v>84</v>
      </c>
      <c r="AF420" s="181" t="s">
        <v>84</v>
      </c>
      <c r="AG420" s="181">
        <v>189</v>
      </c>
      <c r="AH420" s="181" t="s">
        <v>84</v>
      </c>
      <c r="AI420" s="181" t="s">
        <v>84</v>
      </c>
      <c r="AJ420" s="181">
        <v>218</v>
      </c>
      <c r="AK420" s="181" t="s">
        <v>84</v>
      </c>
      <c r="AL420" s="181">
        <v>750</v>
      </c>
    </row>
    <row r="421" spans="1:38" x14ac:dyDescent="0.25">
      <c r="A421" s="159" t="s">
        <v>7913</v>
      </c>
      <c r="B421" s="158">
        <v>0.99580000000000002</v>
      </c>
      <c r="C421" s="158" t="s">
        <v>84</v>
      </c>
      <c r="D421" s="158">
        <v>0.99860000000000004</v>
      </c>
      <c r="E421" s="158">
        <v>0.99890000000000001</v>
      </c>
      <c r="F421" s="158">
        <v>0.99690000000000001</v>
      </c>
      <c r="G421" s="158" t="s">
        <v>84</v>
      </c>
      <c r="H421" s="158">
        <v>0.92500000000000004</v>
      </c>
      <c r="I421" s="158">
        <v>0.99790000000000001</v>
      </c>
      <c r="J421" s="158"/>
      <c r="K421" s="158"/>
      <c r="L421" s="158"/>
      <c r="M421" s="158">
        <v>0.99450000000000005</v>
      </c>
      <c r="N421" s="158">
        <v>0.99680000000000002</v>
      </c>
      <c r="O421" s="158" t="s">
        <v>84</v>
      </c>
      <c r="P421" s="158" t="s">
        <v>84</v>
      </c>
      <c r="Q421" s="158">
        <v>0.99480000000000002</v>
      </c>
      <c r="R421" s="158">
        <v>0.99960000000000004</v>
      </c>
      <c r="S421" s="158">
        <v>0.99770000000000003</v>
      </c>
      <c r="T421" s="158">
        <v>0.99950000000000006</v>
      </c>
      <c r="U421" s="158">
        <v>0.99319999999999997</v>
      </c>
      <c r="V421" s="158">
        <v>0.99860000000000004</v>
      </c>
      <c r="W421" s="158" t="s">
        <v>84</v>
      </c>
      <c r="X421" s="158" t="s">
        <v>84</v>
      </c>
      <c r="Y421" s="158">
        <v>0.89700000000000002</v>
      </c>
      <c r="Z421" s="158">
        <v>0.9456</v>
      </c>
      <c r="AA421" s="158">
        <v>0.99060000000000004</v>
      </c>
      <c r="AB421" s="158">
        <v>0.99950000000000006</v>
      </c>
      <c r="AC421" s="158"/>
      <c r="AD421" s="181">
        <v>12714</v>
      </c>
      <c r="AE421" s="181" t="s">
        <v>84</v>
      </c>
      <c r="AF421" s="181">
        <v>1833</v>
      </c>
      <c r="AG421" s="181">
        <v>7214</v>
      </c>
      <c r="AH421" s="181">
        <v>2127</v>
      </c>
      <c r="AI421" s="181" t="s">
        <v>84</v>
      </c>
      <c r="AJ421" s="181">
        <v>465</v>
      </c>
      <c r="AK421" s="181">
        <v>875</v>
      </c>
      <c r="AL421" s="181">
        <v>908</v>
      </c>
    </row>
    <row r="422" spans="1:38" x14ac:dyDescent="0.25">
      <c r="A422" s="159" t="s">
        <v>7914</v>
      </c>
      <c r="B422" s="158">
        <v>0.93269999999999997</v>
      </c>
      <c r="C422" s="158" t="s">
        <v>84</v>
      </c>
      <c r="D422" s="158">
        <v>0.97160000000000002</v>
      </c>
      <c r="E422" s="158">
        <v>0.97499999999999998</v>
      </c>
      <c r="F422" s="158">
        <v>0.97130000000000005</v>
      </c>
      <c r="G422" s="158" t="s">
        <v>84</v>
      </c>
      <c r="H422" s="158">
        <v>0.64900000000000002</v>
      </c>
      <c r="I422" s="158">
        <v>0.91310000000000002</v>
      </c>
      <c r="J422" s="158"/>
      <c r="K422" s="158"/>
      <c r="L422" s="158"/>
      <c r="M422" s="158">
        <v>0.92430000000000001</v>
      </c>
      <c r="N422" s="158">
        <v>0.94020000000000004</v>
      </c>
      <c r="O422" s="158" t="s">
        <v>84</v>
      </c>
      <c r="P422" s="158" t="s">
        <v>84</v>
      </c>
      <c r="Q422" s="158">
        <v>0.95699999999999996</v>
      </c>
      <c r="R422" s="158">
        <v>0.98140000000000005</v>
      </c>
      <c r="S422" s="158">
        <v>0.96640000000000004</v>
      </c>
      <c r="T422" s="158">
        <v>0.98140000000000005</v>
      </c>
      <c r="U422" s="158">
        <v>0.95430000000000004</v>
      </c>
      <c r="V422" s="158">
        <v>0.98199999999999998</v>
      </c>
      <c r="W422" s="158" t="s">
        <v>84</v>
      </c>
      <c r="X422" s="158" t="s">
        <v>84</v>
      </c>
      <c r="Y422" s="158">
        <v>0.60499999999999998</v>
      </c>
      <c r="Z422" s="158">
        <v>0.68930000000000002</v>
      </c>
      <c r="AA422" s="158">
        <v>0.8468</v>
      </c>
      <c r="AB422" s="158">
        <v>0.95150000000000001</v>
      </c>
      <c r="AC422" s="158"/>
      <c r="AD422" s="181">
        <v>3987</v>
      </c>
      <c r="AE422" s="181" t="s">
        <v>84</v>
      </c>
      <c r="AF422" s="181">
        <v>815</v>
      </c>
      <c r="AG422" s="181">
        <v>1877</v>
      </c>
      <c r="AH422" s="181">
        <v>646</v>
      </c>
      <c r="AI422" s="181" t="s">
        <v>84</v>
      </c>
      <c r="AJ422" s="181">
        <v>473</v>
      </c>
      <c r="AK422" s="181">
        <v>124</v>
      </c>
      <c r="AL422" s="181">
        <v>2430</v>
      </c>
    </row>
    <row r="423" spans="1:38" x14ac:dyDescent="0.25">
      <c r="A423" s="159" t="s">
        <v>7915</v>
      </c>
      <c r="B423" s="158">
        <v>0.6764</v>
      </c>
      <c r="C423" s="158" t="s">
        <v>84</v>
      </c>
      <c r="D423" s="158" t="s">
        <v>84</v>
      </c>
      <c r="E423" s="158">
        <v>0.87129999999999996</v>
      </c>
      <c r="F423" s="158" t="s">
        <v>84</v>
      </c>
      <c r="G423" s="158" t="s">
        <v>84</v>
      </c>
      <c r="H423" s="158">
        <v>0.37580000000000002</v>
      </c>
      <c r="I423" s="158" t="s">
        <v>84</v>
      </c>
      <c r="J423" s="158"/>
      <c r="K423" s="158"/>
      <c r="L423" s="158"/>
      <c r="M423" s="158">
        <v>0.6371</v>
      </c>
      <c r="N423" s="158">
        <v>0.71250000000000002</v>
      </c>
      <c r="O423" s="158" t="s">
        <v>84</v>
      </c>
      <c r="P423" s="158" t="s">
        <v>84</v>
      </c>
      <c r="Q423" s="158" t="s">
        <v>84</v>
      </c>
      <c r="R423" s="158" t="s">
        <v>84</v>
      </c>
      <c r="S423" s="158">
        <v>0.81210000000000004</v>
      </c>
      <c r="T423" s="158">
        <v>0.91290000000000004</v>
      </c>
      <c r="U423" s="158" t="s">
        <v>84</v>
      </c>
      <c r="V423" s="158" t="s">
        <v>84</v>
      </c>
      <c r="W423" s="158" t="s">
        <v>84</v>
      </c>
      <c r="X423" s="158" t="s">
        <v>84</v>
      </c>
      <c r="Y423" s="158">
        <v>0.31830000000000003</v>
      </c>
      <c r="Z423" s="158">
        <v>0.43319999999999997</v>
      </c>
      <c r="AA423" s="158" t="s">
        <v>84</v>
      </c>
      <c r="AB423" s="158" t="s">
        <v>84</v>
      </c>
      <c r="AC423" s="158"/>
      <c r="AD423" s="181">
        <v>587</v>
      </c>
      <c r="AE423" s="181" t="s">
        <v>84</v>
      </c>
      <c r="AF423" s="181" t="s">
        <v>84</v>
      </c>
      <c r="AG423" s="181">
        <v>189</v>
      </c>
      <c r="AH423" s="181" t="s">
        <v>84</v>
      </c>
      <c r="AI423" s="181" t="s">
        <v>84</v>
      </c>
      <c r="AJ423" s="181">
        <v>218</v>
      </c>
      <c r="AK423" s="181" t="s">
        <v>84</v>
      </c>
      <c r="AL423" s="181">
        <v>750</v>
      </c>
    </row>
    <row r="424" spans="1:38" x14ac:dyDescent="0.25">
      <c r="A424" s="159" t="s">
        <v>7916</v>
      </c>
      <c r="B424" s="158">
        <v>0.97270000000000001</v>
      </c>
      <c r="C424" s="158" t="s">
        <v>84</v>
      </c>
      <c r="D424" s="158">
        <v>0.95089999999999997</v>
      </c>
      <c r="E424" s="158">
        <v>0.98629999999999995</v>
      </c>
      <c r="F424" s="158">
        <v>0.97889999999999999</v>
      </c>
      <c r="G424" s="158" t="s">
        <v>84</v>
      </c>
      <c r="H424" s="158">
        <v>0.81599999999999995</v>
      </c>
      <c r="I424" s="158">
        <v>0.9718</v>
      </c>
      <c r="J424" s="158"/>
      <c r="K424" s="158"/>
      <c r="L424" s="158"/>
      <c r="M424" s="158">
        <v>0.96930000000000005</v>
      </c>
      <c r="N424" s="158">
        <v>0.97560000000000002</v>
      </c>
      <c r="O424" s="158" t="s">
        <v>84</v>
      </c>
      <c r="P424" s="158" t="s">
        <v>84</v>
      </c>
      <c r="Q424" s="158">
        <v>0.93910000000000005</v>
      </c>
      <c r="R424" s="158">
        <v>0.96040000000000003</v>
      </c>
      <c r="S424" s="158">
        <v>0.98280000000000001</v>
      </c>
      <c r="T424" s="158">
        <v>0.98919999999999997</v>
      </c>
      <c r="U424" s="158">
        <v>0.97070000000000001</v>
      </c>
      <c r="V424" s="158">
        <v>0.98480000000000001</v>
      </c>
      <c r="W424" s="158" t="s">
        <v>84</v>
      </c>
      <c r="X424" s="158" t="s">
        <v>84</v>
      </c>
      <c r="Y424" s="158">
        <v>0.77680000000000005</v>
      </c>
      <c r="Z424" s="158">
        <v>0.84899999999999998</v>
      </c>
      <c r="AA424" s="158">
        <v>0.95709999999999995</v>
      </c>
      <c r="AB424" s="158">
        <v>0.98150000000000004</v>
      </c>
      <c r="AC424" s="158"/>
      <c r="AD424" s="181">
        <v>12714</v>
      </c>
      <c r="AE424" s="181" t="s">
        <v>84</v>
      </c>
      <c r="AF424" s="181">
        <v>1833</v>
      </c>
      <c r="AG424" s="181">
        <v>7214</v>
      </c>
      <c r="AH424" s="181">
        <v>2127</v>
      </c>
      <c r="AI424" s="181" t="s">
        <v>84</v>
      </c>
      <c r="AJ424" s="181">
        <v>465</v>
      </c>
      <c r="AK424" s="181">
        <v>875</v>
      </c>
      <c r="AL424" s="181">
        <v>908</v>
      </c>
    </row>
    <row r="425" spans="1:38" x14ac:dyDescent="0.25">
      <c r="A425" s="159" t="s">
        <v>7917</v>
      </c>
      <c r="B425" s="158">
        <v>0.76390000000000002</v>
      </c>
      <c r="C425" s="158" t="s">
        <v>84</v>
      </c>
      <c r="D425" s="158">
        <v>0.71709999999999996</v>
      </c>
      <c r="E425" s="158">
        <v>0.86919999999999997</v>
      </c>
      <c r="F425" s="158">
        <v>0.83520000000000005</v>
      </c>
      <c r="G425" s="158" t="s">
        <v>84</v>
      </c>
      <c r="H425" s="158">
        <v>0.33110000000000001</v>
      </c>
      <c r="I425" s="158">
        <v>0.72319999999999995</v>
      </c>
      <c r="J425" s="158"/>
      <c r="K425" s="158"/>
      <c r="L425" s="158"/>
      <c r="M425" s="158">
        <v>0.74850000000000005</v>
      </c>
      <c r="N425" s="158">
        <v>0.77849999999999997</v>
      </c>
      <c r="O425" s="158" t="s">
        <v>84</v>
      </c>
      <c r="P425" s="158" t="s">
        <v>84</v>
      </c>
      <c r="Q425" s="158">
        <v>0.68079999999999996</v>
      </c>
      <c r="R425" s="158">
        <v>0.74990000000000001</v>
      </c>
      <c r="S425" s="158">
        <v>0.84919999999999995</v>
      </c>
      <c r="T425" s="158">
        <v>0.88670000000000004</v>
      </c>
      <c r="U425" s="158">
        <v>0.79790000000000005</v>
      </c>
      <c r="V425" s="158">
        <v>0.86619999999999997</v>
      </c>
      <c r="W425" s="158" t="s">
        <v>84</v>
      </c>
      <c r="X425" s="158" t="s">
        <v>84</v>
      </c>
      <c r="Y425" s="158">
        <v>0.28620000000000001</v>
      </c>
      <c r="Z425" s="158">
        <v>0.37659999999999999</v>
      </c>
      <c r="AA425" s="158">
        <v>0.62370000000000003</v>
      </c>
      <c r="AB425" s="158">
        <v>0.80049999999999999</v>
      </c>
      <c r="AC425" s="158"/>
      <c r="AD425" s="181">
        <v>3987</v>
      </c>
      <c r="AE425" s="181" t="s">
        <v>84</v>
      </c>
      <c r="AF425" s="181">
        <v>815</v>
      </c>
      <c r="AG425" s="181">
        <v>1877</v>
      </c>
      <c r="AH425" s="181">
        <v>646</v>
      </c>
      <c r="AI425" s="181" t="s">
        <v>84</v>
      </c>
      <c r="AJ425" s="181">
        <v>473</v>
      </c>
      <c r="AK425" s="181">
        <v>124</v>
      </c>
      <c r="AL425" s="181">
        <v>2430</v>
      </c>
    </row>
    <row r="426" spans="1:38" x14ac:dyDescent="0.25">
      <c r="A426" s="159" t="s">
        <v>7918</v>
      </c>
      <c r="B426" s="158">
        <v>0.4</v>
      </c>
      <c r="C426" s="158" t="s">
        <v>84</v>
      </c>
      <c r="D426" s="158" t="s">
        <v>84</v>
      </c>
      <c r="E426" s="158">
        <v>0.62239999999999995</v>
      </c>
      <c r="F426" s="158" t="s">
        <v>84</v>
      </c>
      <c r="G426" s="158" t="s">
        <v>84</v>
      </c>
      <c r="H426" s="158">
        <v>6.4500000000000002E-2</v>
      </c>
      <c r="I426" s="158" t="s">
        <v>84</v>
      </c>
      <c r="J426" s="158"/>
      <c r="K426" s="158"/>
      <c r="L426" s="158"/>
      <c r="M426" s="158">
        <v>0.35110000000000002</v>
      </c>
      <c r="N426" s="158">
        <v>0.44850000000000001</v>
      </c>
      <c r="O426" s="158" t="s">
        <v>84</v>
      </c>
      <c r="P426" s="158" t="s">
        <v>84</v>
      </c>
      <c r="Q426" s="158" t="s">
        <v>84</v>
      </c>
      <c r="R426" s="158" t="s">
        <v>84</v>
      </c>
      <c r="S426" s="158">
        <v>0.52139999999999997</v>
      </c>
      <c r="T426" s="158">
        <v>0.70809999999999995</v>
      </c>
      <c r="U426" s="158" t="s">
        <v>84</v>
      </c>
      <c r="V426" s="158" t="s">
        <v>84</v>
      </c>
      <c r="W426" s="158" t="s">
        <v>84</v>
      </c>
      <c r="X426" s="158" t="s">
        <v>84</v>
      </c>
      <c r="Y426" s="158">
        <v>3.3500000000000002E-2</v>
      </c>
      <c r="Z426" s="158">
        <v>0.1094</v>
      </c>
      <c r="AA426" s="158" t="s">
        <v>84</v>
      </c>
      <c r="AB426" s="158" t="s">
        <v>84</v>
      </c>
      <c r="AC426" s="158"/>
      <c r="AD426" s="181">
        <v>587</v>
      </c>
      <c r="AE426" s="181" t="s">
        <v>84</v>
      </c>
      <c r="AF426" s="181" t="s">
        <v>84</v>
      </c>
      <c r="AG426" s="181">
        <v>189</v>
      </c>
      <c r="AH426" s="181" t="s">
        <v>84</v>
      </c>
      <c r="AI426" s="181" t="s">
        <v>84</v>
      </c>
      <c r="AJ426" s="181">
        <v>218</v>
      </c>
      <c r="AK426" s="181" t="s">
        <v>84</v>
      </c>
      <c r="AL426" s="181">
        <v>750</v>
      </c>
    </row>
    <row r="427" spans="1:38" x14ac:dyDescent="0.25">
      <c r="A427" s="159" t="s">
        <v>7919</v>
      </c>
      <c r="B427" s="158">
        <v>0.96909999999999996</v>
      </c>
      <c r="C427" s="158" t="s">
        <v>84</v>
      </c>
      <c r="D427" s="158">
        <v>0.94299999999999995</v>
      </c>
      <c r="E427" s="158">
        <v>0.98499999999999999</v>
      </c>
      <c r="F427" s="158">
        <v>0.97319999999999995</v>
      </c>
      <c r="G427" s="158" t="s">
        <v>84</v>
      </c>
      <c r="H427" s="158">
        <v>0.79149999999999998</v>
      </c>
      <c r="I427" s="158">
        <v>0.97370000000000001</v>
      </c>
      <c r="J427" s="158"/>
      <c r="K427" s="158"/>
      <c r="L427" s="158"/>
      <c r="M427" s="158">
        <v>0.96540000000000004</v>
      </c>
      <c r="N427" s="158">
        <v>0.97240000000000004</v>
      </c>
      <c r="O427" s="158" t="s">
        <v>84</v>
      </c>
      <c r="P427" s="158" t="s">
        <v>84</v>
      </c>
      <c r="Q427" s="158">
        <v>0.92969999999999997</v>
      </c>
      <c r="R427" s="158">
        <v>0.95379999999999998</v>
      </c>
      <c r="S427" s="158">
        <v>0.98089999999999999</v>
      </c>
      <c r="T427" s="158">
        <v>0.98819999999999997</v>
      </c>
      <c r="U427" s="158">
        <v>0.96360000000000001</v>
      </c>
      <c r="V427" s="158">
        <v>0.98019999999999996</v>
      </c>
      <c r="W427" s="158" t="s">
        <v>84</v>
      </c>
      <c r="X427" s="158" t="s">
        <v>84</v>
      </c>
      <c r="Y427" s="158">
        <v>0.74919999999999998</v>
      </c>
      <c r="Z427" s="158">
        <v>0.82740000000000002</v>
      </c>
      <c r="AA427" s="158">
        <v>0.9587</v>
      </c>
      <c r="AB427" s="158">
        <v>0.98329999999999995</v>
      </c>
      <c r="AC427" s="158"/>
      <c r="AD427" s="181">
        <v>12714</v>
      </c>
      <c r="AE427" s="181" t="s">
        <v>84</v>
      </c>
      <c r="AF427" s="181">
        <v>1833</v>
      </c>
      <c r="AG427" s="181">
        <v>7214</v>
      </c>
      <c r="AH427" s="181">
        <v>2127</v>
      </c>
      <c r="AI427" s="181" t="s">
        <v>84</v>
      </c>
      <c r="AJ427" s="181">
        <v>465</v>
      </c>
      <c r="AK427" s="181">
        <v>875</v>
      </c>
      <c r="AL427" s="181">
        <v>908</v>
      </c>
    </row>
    <row r="428" spans="1:38" x14ac:dyDescent="0.25">
      <c r="A428" s="159" t="s">
        <v>7920</v>
      </c>
      <c r="B428" s="158">
        <v>0.74209999999999998</v>
      </c>
      <c r="C428" s="158" t="s">
        <v>84</v>
      </c>
      <c r="D428" s="158">
        <v>0.68640000000000001</v>
      </c>
      <c r="E428" s="158">
        <v>0.85050000000000003</v>
      </c>
      <c r="F428" s="158">
        <v>0.81789999999999996</v>
      </c>
      <c r="G428" s="158" t="s">
        <v>84</v>
      </c>
      <c r="H428" s="158">
        <v>0.3034</v>
      </c>
      <c r="I428" s="158">
        <v>0.71709999999999996</v>
      </c>
      <c r="J428" s="158"/>
      <c r="K428" s="158"/>
      <c r="L428" s="158"/>
      <c r="M428" s="158">
        <v>0.72509999999999997</v>
      </c>
      <c r="N428" s="158">
        <v>0.75829999999999997</v>
      </c>
      <c r="O428" s="158" t="s">
        <v>84</v>
      </c>
      <c r="P428" s="158" t="s">
        <v>84</v>
      </c>
      <c r="Q428" s="158">
        <v>0.64629999999999999</v>
      </c>
      <c r="R428" s="158">
        <v>0.72289999999999999</v>
      </c>
      <c r="S428" s="158">
        <v>0.82720000000000005</v>
      </c>
      <c r="T428" s="158">
        <v>0.87080000000000002</v>
      </c>
      <c r="U428" s="158">
        <v>0.77569999999999995</v>
      </c>
      <c r="V428" s="158">
        <v>0.85289999999999999</v>
      </c>
      <c r="W428" s="158" t="s">
        <v>84</v>
      </c>
      <c r="X428" s="158" t="s">
        <v>84</v>
      </c>
      <c r="Y428" s="158">
        <v>0.25740000000000002</v>
      </c>
      <c r="Z428" s="158">
        <v>0.35060000000000002</v>
      </c>
      <c r="AA428" s="158">
        <v>0.61109999999999998</v>
      </c>
      <c r="AB428" s="158">
        <v>0.79890000000000005</v>
      </c>
      <c r="AC428" s="158"/>
      <c r="AD428" s="181">
        <v>3987</v>
      </c>
      <c r="AE428" s="181" t="s">
        <v>84</v>
      </c>
      <c r="AF428" s="181">
        <v>815</v>
      </c>
      <c r="AG428" s="181">
        <v>1877</v>
      </c>
      <c r="AH428" s="181">
        <v>646</v>
      </c>
      <c r="AI428" s="181" t="s">
        <v>84</v>
      </c>
      <c r="AJ428" s="181">
        <v>473</v>
      </c>
      <c r="AK428" s="181">
        <v>124</v>
      </c>
      <c r="AL428" s="181">
        <v>2430</v>
      </c>
    </row>
    <row r="429" spans="1:38" x14ac:dyDescent="0.25">
      <c r="A429" s="159" t="s">
        <v>7921</v>
      </c>
      <c r="B429" s="158">
        <v>0.37219999999999998</v>
      </c>
      <c r="C429" s="158" t="s">
        <v>84</v>
      </c>
      <c r="D429" s="158" t="s">
        <v>84</v>
      </c>
      <c r="E429" s="158">
        <v>0.59770000000000001</v>
      </c>
      <c r="F429" s="158" t="s">
        <v>84</v>
      </c>
      <c r="G429" s="158" t="s">
        <v>84</v>
      </c>
      <c r="H429" s="158">
        <v>3.6299999999999999E-2</v>
      </c>
      <c r="I429" s="158" t="s">
        <v>84</v>
      </c>
      <c r="J429" s="158"/>
      <c r="K429" s="158"/>
      <c r="L429" s="158"/>
      <c r="M429" s="158">
        <v>0.31769999999999998</v>
      </c>
      <c r="N429" s="158">
        <v>0.42670000000000002</v>
      </c>
      <c r="O429" s="158" t="s">
        <v>84</v>
      </c>
      <c r="P429" s="158" t="s">
        <v>84</v>
      </c>
      <c r="Q429" s="158" t="s">
        <v>84</v>
      </c>
      <c r="R429" s="158" t="s">
        <v>84</v>
      </c>
      <c r="S429" s="158">
        <v>0.47849999999999998</v>
      </c>
      <c r="T429" s="158">
        <v>0.69820000000000004</v>
      </c>
      <c r="U429" s="158" t="s">
        <v>84</v>
      </c>
      <c r="V429" s="158" t="s">
        <v>84</v>
      </c>
      <c r="W429" s="158" t="s">
        <v>84</v>
      </c>
      <c r="X429" s="158" t="s">
        <v>84</v>
      </c>
      <c r="Y429" s="158">
        <v>1.3100000000000001E-2</v>
      </c>
      <c r="Z429" s="158">
        <v>7.9000000000000001E-2</v>
      </c>
      <c r="AA429" s="158" t="s">
        <v>84</v>
      </c>
      <c r="AB429" s="158" t="s">
        <v>84</v>
      </c>
      <c r="AC429" s="158"/>
      <c r="AD429" s="181">
        <v>587</v>
      </c>
      <c r="AE429" s="181" t="s">
        <v>84</v>
      </c>
      <c r="AF429" s="181" t="s">
        <v>84</v>
      </c>
      <c r="AG429" s="181">
        <v>189</v>
      </c>
      <c r="AH429" s="181" t="s">
        <v>84</v>
      </c>
      <c r="AI429" s="181" t="s">
        <v>84</v>
      </c>
      <c r="AJ429" s="181">
        <v>218</v>
      </c>
      <c r="AK429" s="181" t="s">
        <v>84</v>
      </c>
      <c r="AL429" s="181">
        <v>750</v>
      </c>
    </row>
    <row r="430" spans="1:38" x14ac:dyDescent="0.25">
      <c r="A430" s="159" t="s">
        <v>7922</v>
      </c>
      <c r="B430" s="158">
        <v>0.99139999999999995</v>
      </c>
      <c r="C430" s="158" t="s">
        <v>84</v>
      </c>
      <c r="D430" s="158">
        <v>0.9919</v>
      </c>
      <c r="E430" s="158">
        <v>0.99709999999999999</v>
      </c>
      <c r="F430" s="158">
        <v>0.99399999999999999</v>
      </c>
      <c r="G430" s="158" t="s">
        <v>84</v>
      </c>
      <c r="H430" s="158">
        <v>0.87809999999999999</v>
      </c>
      <c r="I430" s="158">
        <v>0.99590000000000001</v>
      </c>
      <c r="J430" s="158"/>
      <c r="K430" s="158"/>
      <c r="L430" s="158"/>
      <c r="M430" s="158">
        <v>0.98960000000000004</v>
      </c>
      <c r="N430" s="158">
        <v>0.99299999999999999</v>
      </c>
      <c r="O430" s="158" t="s">
        <v>84</v>
      </c>
      <c r="P430" s="158" t="s">
        <v>84</v>
      </c>
      <c r="Q430" s="158">
        <v>0.98629999999999995</v>
      </c>
      <c r="R430" s="158">
        <v>0.99519999999999997</v>
      </c>
      <c r="S430" s="158">
        <v>0.99539999999999995</v>
      </c>
      <c r="T430" s="158">
        <v>0.99819999999999998</v>
      </c>
      <c r="U430" s="158">
        <v>0.98939999999999995</v>
      </c>
      <c r="V430" s="158">
        <v>0.99660000000000004</v>
      </c>
      <c r="W430" s="158" t="s">
        <v>84</v>
      </c>
      <c r="X430" s="158" t="s">
        <v>84</v>
      </c>
      <c r="Y430" s="158">
        <v>0.84460000000000002</v>
      </c>
      <c r="Z430" s="158">
        <v>0.90469999999999995</v>
      </c>
      <c r="AA430" s="158">
        <v>0.98780000000000001</v>
      </c>
      <c r="AB430" s="158">
        <v>0.99860000000000004</v>
      </c>
      <c r="AC430" s="158"/>
      <c r="AD430" s="181">
        <v>12714</v>
      </c>
      <c r="AE430" s="181" t="s">
        <v>84</v>
      </c>
      <c r="AF430" s="181">
        <v>1833</v>
      </c>
      <c r="AG430" s="181">
        <v>7214</v>
      </c>
      <c r="AH430" s="181">
        <v>2127</v>
      </c>
      <c r="AI430" s="181" t="s">
        <v>84</v>
      </c>
      <c r="AJ430" s="181">
        <v>465</v>
      </c>
      <c r="AK430" s="181">
        <v>875</v>
      </c>
      <c r="AL430" s="181">
        <v>908</v>
      </c>
    </row>
    <row r="431" spans="1:38" x14ac:dyDescent="0.25">
      <c r="A431" s="159" t="s">
        <v>7923</v>
      </c>
      <c r="B431" s="158">
        <v>0.88019999999999998</v>
      </c>
      <c r="C431" s="158" t="s">
        <v>84</v>
      </c>
      <c r="D431" s="158">
        <v>0.88719999999999999</v>
      </c>
      <c r="E431" s="158">
        <v>0.95199999999999996</v>
      </c>
      <c r="F431" s="158">
        <v>0.93830000000000002</v>
      </c>
      <c r="G431" s="158" t="s">
        <v>84</v>
      </c>
      <c r="H431" s="158">
        <v>0.49719999999999998</v>
      </c>
      <c r="I431" s="158">
        <v>0.88419999999999999</v>
      </c>
      <c r="J431" s="158"/>
      <c r="K431" s="158"/>
      <c r="L431" s="158"/>
      <c r="M431" s="158">
        <v>0.86939999999999995</v>
      </c>
      <c r="N431" s="158">
        <v>0.8901</v>
      </c>
      <c r="O431" s="158" t="s">
        <v>84</v>
      </c>
      <c r="P431" s="158" t="s">
        <v>84</v>
      </c>
      <c r="Q431" s="158">
        <v>0.86260000000000003</v>
      </c>
      <c r="R431" s="158">
        <v>0.90769999999999995</v>
      </c>
      <c r="S431" s="158">
        <v>0.9405</v>
      </c>
      <c r="T431" s="158">
        <v>0.96130000000000004</v>
      </c>
      <c r="U431" s="158">
        <v>0.91539999999999999</v>
      </c>
      <c r="V431" s="158">
        <v>0.95509999999999995</v>
      </c>
      <c r="W431" s="158" t="s">
        <v>84</v>
      </c>
      <c r="X431" s="158" t="s">
        <v>84</v>
      </c>
      <c r="Y431" s="158">
        <v>0.4516</v>
      </c>
      <c r="Z431" s="158">
        <v>0.54110000000000003</v>
      </c>
      <c r="AA431" s="158">
        <v>0.81120000000000003</v>
      </c>
      <c r="AB431" s="158">
        <v>0.93020000000000003</v>
      </c>
      <c r="AC431" s="158"/>
      <c r="AD431" s="181">
        <v>3987</v>
      </c>
      <c r="AE431" s="181" t="s">
        <v>84</v>
      </c>
      <c r="AF431" s="181">
        <v>815</v>
      </c>
      <c r="AG431" s="181">
        <v>1877</v>
      </c>
      <c r="AH431" s="181">
        <v>646</v>
      </c>
      <c r="AI431" s="181" t="s">
        <v>84</v>
      </c>
      <c r="AJ431" s="181">
        <v>473</v>
      </c>
      <c r="AK431" s="181">
        <v>124</v>
      </c>
      <c r="AL431" s="181">
        <v>2430</v>
      </c>
    </row>
    <row r="432" spans="1:38" x14ac:dyDescent="0.25">
      <c r="A432" s="159" t="s">
        <v>7924</v>
      </c>
      <c r="B432" s="158">
        <v>0.54959999999999998</v>
      </c>
      <c r="C432" s="158" t="s">
        <v>84</v>
      </c>
      <c r="D432" s="158" t="s">
        <v>84</v>
      </c>
      <c r="E432" s="158">
        <v>0.76319999999999999</v>
      </c>
      <c r="F432" s="158" t="s">
        <v>84</v>
      </c>
      <c r="G432" s="158" t="s">
        <v>84</v>
      </c>
      <c r="H432" s="158">
        <v>0.21859999999999999</v>
      </c>
      <c r="I432" s="158" t="s">
        <v>84</v>
      </c>
      <c r="J432" s="158"/>
      <c r="K432" s="158"/>
      <c r="L432" s="158"/>
      <c r="M432" s="158">
        <v>0.50749999999999995</v>
      </c>
      <c r="N432" s="158">
        <v>0.5897</v>
      </c>
      <c r="O432" s="158" t="s">
        <v>84</v>
      </c>
      <c r="P432" s="158" t="s">
        <v>84</v>
      </c>
      <c r="Q432" s="158" t="s">
        <v>84</v>
      </c>
      <c r="R432" s="158" t="s">
        <v>84</v>
      </c>
      <c r="S432" s="158">
        <v>0.69110000000000005</v>
      </c>
      <c r="T432" s="158">
        <v>0.82069999999999999</v>
      </c>
      <c r="U432" s="158" t="s">
        <v>84</v>
      </c>
      <c r="V432" s="158" t="s">
        <v>84</v>
      </c>
      <c r="W432" s="158" t="s">
        <v>84</v>
      </c>
      <c r="X432" s="158" t="s">
        <v>84</v>
      </c>
      <c r="Y432" s="158">
        <v>0.1681</v>
      </c>
      <c r="Z432" s="158">
        <v>0.27360000000000001</v>
      </c>
      <c r="AA432" s="158" t="s">
        <v>84</v>
      </c>
      <c r="AB432" s="158" t="s">
        <v>84</v>
      </c>
      <c r="AC432" s="158"/>
      <c r="AD432" s="181">
        <v>587</v>
      </c>
      <c r="AE432" s="181" t="s">
        <v>84</v>
      </c>
      <c r="AF432" s="181" t="s">
        <v>84</v>
      </c>
      <c r="AG432" s="181">
        <v>189</v>
      </c>
      <c r="AH432" s="181" t="s">
        <v>84</v>
      </c>
      <c r="AI432" s="181" t="s">
        <v>84</v>
      </c>
      <c r="AJ432" s="181">
        <v>218</v>
      </c>
      <c r="AK432" s="181" t="s">
        <v>84</v>
      </c>
      <c r="AL432" s="181">
        <v>750</v>
      </c>
    </row>
    <row r="433" spans="1:38" x14ac:dyDescent="0.25">
      <c r="A433" s="159" t="s">
        <v>7925</v>
      </c>
      <c r="B433" s="158">
        <v>0.98619999999999997</v>
      </c>
      <c r="C433" s="158" t="s">
        <v>84</v>
      </c>
      <c r="D433" s="158">
        <v>0.98099999999999998</v>
      </c>
      <c r="E433" s="158">
        <v>0.99429999999999996</v>
      </c>
      <c r="F433" s="158">
        <v>0.99129999999999996</v>
      </c>
      <c r="G433" s="158" t="s">
        <v>84</v>
      </c>
      <c r="H433" s="158">
        <v>0.85070000000000001</v>
      </c>
      <c r="I433" s="158">
        <v>0.98719999999999997</v>
      </c>
      <c r="J433" s="158"/>
      <c r="K433" s="158"/>
      <c r="L433" s="158"/>
      <c r="M433" s="158">
        <v>0.9839</v>
      </c>
      <c r="N433" s="158">
        <v>0.98819999999999997</v>
      </c>
      <c r="O433" s="158" t="s">
        <v>84</v>
      </c>
      <c r="P433" s="158" t="s">
        <v>84</v>
      </c>
      <c r="Q433" s="158">
        <v>0.97330000000000005</v>
      </c>
      <c r="R433" s="158">
        <v>0.98650000000000004</v>
      </c>
      <c r="S433" s="158">
        <v>0.99209999999999998</v>
      </c>
      <c r="T433" s="158">
        <v>0.996</v>
      </c>
      <c r="U433" s="158">
        <v>0.9859</v>
      </c>
      <c r="V433" s="158">
        <v>0.99470000000000003</v>
      </c>
      <c r="W433" s="158" t="s">
        <v>84</v>
      </c>
      <c r="X433" s="158" t="s">
        <v>84</v>
      </c>
      <c r="Y433" s="158">
        <v>0.81469999999999998</v>
      </c>
      <c r="Z433" s="158">
        <v>0.88019999999999998</v>
      </c>
      <c r="AA433" s="158">
        <v>0.97660000000000002</v>
      </c>
      <c r="AB433" s="158">
        <v>0.99299999999999999</v>
      </c>
      <c r="AC433" s="158"/>
      <c r="AD433" s="181">
        <v>12714</v>
      </c>
      <c r="AE433" s="181" t="s">
        <v>84</v>
      </c>
      <c r="AF433" s="181">
        <v>1833</v>
      </c>
      <c r="AG433" s="181">
        <v>7214</v>
      </c>
      <c r="AH433" s="181">
        <v>2127</v>
      </c>
      <c r="AI433" s="181" t="s">
        <v>84</v>
      </c>
      <c r="AJ433" s="181">
        <v>465</v>
      </c>
      <c r="AK433" s="181">
        <v>875</v>
      </c>
      <c r="AL433" s="181">
        <v>908</v>
      </c>
    </row>
    <row r="434" spans="1:38" x14ac:dyDescent="0.25">
      <c r="A434" s="159" t="s">
        <v>7926</v>
      </c>
      <c r="B434" s="158">
        <v>0.82930000000000004</v>
      </c>
      <c r="C434" s="158" t="s">
        <v>84</v>
      </c>
      <c r="D434" s="158">
        <v>0.79759999999999998</v>
      </c>
      <c r="E434" s="158">
        <v>0.9123</v>
      </c>
      <c r="F434" s="158">
        <v>0.90400000000000003</v>
      </c>
      <c r="G434" s="158" t="s">
        <v>84</v>
      </c>
      <c r="H434" s="158">
        <v>0.43309999999999998</v>
      </c>
      <c r="I434" s="158">
        <v>0.8569</v>
      </c>
      <c r="J434" s="158"/>
      <c r="K434" s="158"/>
      <c r="L434" s="158"/>
      <c r="M434" s="158">
        <v>0.81669999999999998</v>
      </c>
      <c r="N434" s="158">
        <v>0.84099999999999997</v>
      </c>
      <c r="O434" s="158" t="s">
        <v>84</v>
      </c>
      <c r="P434" s="158" t="s">
        <v>84</v>
      </c>
      <c r="Q434" s="158">
        <v>0.76729999999999998</v>
      </c>
      <c r="R434" s="158">
        <v>0.82450000000000001</v>
      </c>
      <c r="S434" s="158">
        <v>0.89749999999999996</v>
      </c>
      <c r="T434" s="158">
        <v>0.92510000000000003</v>
      </c>
      <c r="U434" s="158">
        <v>0.87649999999999995</v>
      </c>
      <c r="V434" s="158">
        <v>0.92559999999999998</v>
      </c>
      <c r="W434" s="158" t="s">
        <v>84</v>
      </c>
      <c r="X434" s="158" t="s">
        <v>84</v>
      </c>
      <c r="Y434" s="158">
        <v>0.38790000000000002</v>
      </c>
      <c r="Z434" s="158">
        <v>0.47749999999999998</v>
      </c>
      <c r="AA434" s="158">
        <v>0.7782</v>
      </c>
      <c r="AB434" s="158">
        <v>0.9093</v>
      </c>
      <c r="AC434" s="158"/>
      <c r="AD434" s="181">
        <v>3987</v>
      </c>
      <c r="AE434" s="181" t="s">
        <v>84</v>
      </c>
      <c r="AF434" s="181">
        <v>815</v>
      </c>
      <c r="AG434" s="181">
        <v>1877</v>
      </c>
      <c r="AH434" s="181">
        <v>646</v>
      </c>
      <c r="AI434" s="181" t="s">
        <v>84</v>
      </c>
      <c r="AJ434" s="181">
        <v>473</v>
      </c>
      <c r="AK434" s="181">
        <v>124</v>
      </c>
      <c r="AL434" s="181">
        <v>2430</v>
      </c>
    </row>
    <row r="435" spans="1:38" x14ac:dyDescent="0.25">
      <c r="A435" s="159" t="s">
        <v>7927</v>
      </c>
      <c r="B435" s="158">
        <v>0.47439999999999999</v>
      </c>
      <c r="C435" s="158" t="s">
        <v>84</v>
      </c>
      <c r="D435" s="158" t="s">
        <v>84</v>
      </c>
      <c r="E435" s="158">
        <v>0.68500000000000005</v>
      </c>
      <c r="F435" s="158" t="s">
        <v>84</v>
      </c>
      <c r="G435" s="158" t="s">
        <v>84</v>
      </c>
      <c r="H435" s="158">
        <v>0.17730000000000001</v>
      </c>
      <c r="I435" s="158" t="s">
        <v>84</v>
      </c>
      <c r="J435" s="158"/>
      <c r="K435" s="158"/>
      <c r="L435" s="158"/>
      <c r="M435" s="158">
        <v>0.43130000000000002</v>
      </c>
      <c r="N435" s="158">
        <v>0.5161</v>
      </c>
      <c r="O435" s="158" t="s">
        <v>84</v>
      </c>
      <c r="P435" s="158" t="s">
        <v>84</v>
      </c>
      <c r="Q435" s="158" t="s">
        <v>84</v>
      </c>
      <c r="R435" s="158" t="s">
        <v>84</v>
      </c>
      <c r="S435" s="158">
        <v>0.60609999999999997</v>
      </c>
      <c r="T435" s="158">
        <v>0.75129999999999997</v>
      </c>
      <c r="U435" s="158" t="s">
        <v>84</v>
      </c>
      <c r="V435" s="158" t="s">
        <v>84</v>
      </c>
      <c r="W435" s="158" t="s">
        <v>84</v>
      </c>
      <c r="X435" s="158" t="s">
        <v>84</v>
      </c>
      <c r="Y435" s="158">
        <v>0.1298</v>
      </c>
      <c r="Z435" s="158">
        <v>0.23089999999999999</v>
      </c>
      <c r="AA435" s="158" t="s">
        <v>84</v>
      </c>
      <c r="AB435" s="158" t="s">
        <v>84</v>
      </c>
      <c r="AC435" s="158"/>
      <c r="AD435" s="181">
        <v>587</v>
      </c>
      <c r="AE435" s="181" t="s">
        <v>84</v>
      </c>
      <c r="AF435" s="181" t="s">
        <v>84</v>
      </c>
      <c r="AG435" s="181">
        <v>189</v>
      </c>
      <c r="AH435" s="181" t="s">
        <v>84</v>
      </c>
      <c r="AI435" s="181" t="s">
        <v>84</v>
      </c>
      <c r="AJ435" s="181">
        <v>218</v>
      </c>
      <c r="AK435" s="181" t="s">
        <v>84</v>
      </c>
      <c r="AL435" s="181">
        <v>750</v>
      </c>
    </row>
    <row r="436" spans="1:38" x14ac:dyDescent="0.25">
      <c r="A436" s="159" t="s">
        <v>7928</v>
      </c>
      <c r="B436" s="158">
        <v>0.98260000000000003</v>
      </c>
      <c r="C436" s="158" t="s">
        <v>84</v>
      </c>
      <c r="D436" s="158">
        <v>0.96960000000000002</v>
      </c>
      <c r="E436" s="158">
        <v>0.99280000000000002</v>
      </c>
      <c r="F436" s="158">
        <v>0.98870000000000002</v>
      </c>
      <c r="G436" s="158" t="s">
        <v>84</v>
      </c>
      <c r="H436" s="158">
        <v>0.8427</v>
      </c>
      <c r="I436" s="158">
        <v>0.98299999999999998</v>
      </c>
      <c r="J436" s="158"/>
      <c r="K436" s="158"/>
      <c r="L436" s="158"/>
      <c r="M436" s="158">
        <v>0.98</v>
      </c>
      <c r="N436" s="158">
        <v>0.98480000000000001</v>
      </c>
      <c r="O436" s="158" t="s">
        <v>84</v>
      </c>
      <c r="P436" s="158" t="s">
        <v>84</v>
      </c>
      <c r="Q436" s="158">
        <v>0.96030000000000004</v>
      </c>
      <c r="R436" s="158">
        <v>0.97670000000000001</v>
      </c>
      <c r="S436" s="158">
        <v>0.99029999999999996</v>
      </c>
      <c r="T436" s="158">
        <v>0.99470000000000003</v>
      </c>
      <c r="U436" s="158">
        <v>0.98260000000000003</v>
      </c>
      <c r="V436" s="158">
        <v>0.99260000000000004</v>
      </c>
      <c r="W436" s="158" t="s">
        <v>84</v>
      </c>
      <c r="X436" s="158" t="s">
        <v>84</v>
      </c>
      <c r="Y436" s="158">
        <v>0.80600000000000005</v>
      </c>
      <c r="Z436" s="158">
        <v>0.873</v>
      </c>
      <c r="AA436" s="158">
        <v>0.97140000000000004</v>
      </c>
      <c r="AB436" s="158">
        <v>0.99</v>
      </c>
      <c r="AC436" s="158"/>
      <c r="AD436" s="181">
        <v>12714</v>
      </c>
      <c r="AE436" s="181" t="s">
        <v>84</v>
      </c>
      <c r="AF436" s="181">
        <v>1833</v>
      </c>
      <c r="AG436" s="181">
        <v>7214</v>
      </c>
      <c r="AH436" s="181">
        <v>2127</v>
      </c>
      <c r="AI436" s="181" t="s">
        <v>84</v>
      </c>
      <c r="AJ436" s="181">
        <v>465</v>
      </c>
      <c r="AK436" s="181">
        <v>875</v>
      </c>
      <c r="AL436" s="181">
        <v>908</v>
      </c>
    </row>
    <row r="437" spans="1:38" x14ac:dyDescent="0.25">
      <c r="A437" s="159" t="s">
        <v>7929</v>
      </c>
      <c r="B437" s="158">
        <v>0.80869999999999997</v>
      </c>
      <c r="C437" s="158" t="s">
        <v>84</v>
      </c>
      <c r="D437" s="158">
        <v>0.76190000000000002</v>
      </c>
      <c r="E437" s="158">
        <v>0.89890000000000003</v>
      </c>
      <c r="F437" s="158">
        <v>0.89139999999999997</v>
      </c>
      <c r="G437" s="158" t="s">
        <v>84</v>
      </c>
      <c r="H437" s="158">
        <v>0.40029999999999999</v>
      </c>
      <c r="I437" s="158">
        <v>0.82930000000000004</v>
      </c>
      <c r="J437" s="158"/>
      <c r="K437" s="158"/>
      <c r="L437" s="158"/>
      <c r="M437" s="158">
        <v>0.7954</v>
      </c>
      <c r="N437" s="158">
        <v>0.82120000000000004</v>
      </c>
      <c r="O437" s="158" t="s">
        <v>84</v>
      </c>
      <c r="P437" s="158" t="s">
        <v>84</v>
      </c>
      <c r="Q437" s="158">
        <v>0.72970000000000002</v>
      </c>
      <c r="R437" s="158">
        <v>0.79090000000000005</v>
      </c>
      <c r="S437" s="158">
        <v>0.88280000000000003</v>
      </c>
      <c r="T437" s="158">
        <v>0.91279999999999994</v>
      </c>
      <c r="U437" s="158">
        <v>0.86199999999999999</v>
      </c>
      <c r="V437" s="158">
        <v>0.91490000000000005</v>
      </c>
      <c r="W437" s="158" t="s">
        <v>84</v>
      </c>
      <c r="X437" s="158" t="s">
        <v>84</v>
      </c>
      <c r="Y437" s="158">
        <v>0.3553</v>
      </c>
      <c r="Z437" s="158">
        <v>0.44469999999999998</v>
      </c>
      <c r="AA437" s="158">
        <v>0.74580000000000002</v>
      </c>
      <c r="AB437" s="158">
        <v>0.88739999999999997</v>
      </c>
      <c r="AC437" s="158"/>
      <c r="AD437" s="181">
        <v>3987</v>
      </c>
      <c r="AE437" s="181" t="s">
        <v>84</v>
      </c>
      <c r="AF437" s="181">
        <v>815</v>
      </c>
      <c r="AG437" s="181">
        <v>1877</v>
      </c>
      <c r="AH437" s="181">
        <v>646</v>
      </c>
      <c r="AI437" s="181" t="s">
        <v>84</v>
      </c>
      <c r="AJ437" s="181">
        <v>473</v>
      </c>
      <c r="AK437" s="181">
        <v>124</v>
      </c>
      <c r="AL437" s="181">
        <v>2430</v>
      </c>
    </row>
    <row r="438" spans="1:38" x14ac:dyDescent="0.25">
      <c r="A438" s="159" t="s">
        <v>7930</v>
      </c>
      <c r="B438" s="158">
        <v>0.44379999999999997</v>
      </c>
      <c r="C438" s="158" t="s">
        <v>84</v>
      </c>
      <c r="D438" s="158" t="s">
        <v>84</v>
      </c>
      <c r="E438" s="158">
        <v>0.66639999999999999</v>
      </c>
      <c r="F438" s="158" t="s">
        <v>84</v>
      </c>
      <c r="G438" s="158" t="s">
        <v>84</v>
      </c>
      <c r="H438" s="158">
        <v>0.1318</v>
      </c>
      <c r="I438" s="158" t="s">
        <v>84</v>
      </c>
      <c r="J438" s="158"/>
      <c r="K438" s="158"/>
      <c r="L438" s="158"/>
      <c r="M438" s="158">
        <v>0.4</v>
      </c>
      <c r="N438" s="158">
        <v>0.48659999999999998</v>
      </c>
      <c r="O438" s="158" t="s">
        <v>84</v>
      </c>
      <c r="P438" s="158" t="s">
        <v>84</v>
      </c>
      <c r="Q438" s="158" t="s">
        <v>84</v>
      </c>
      <c r="R438" s="158" t="s">
        <v>84</v>
      </c>
      <c r="S438" s="158">
        <v>0.58379999999999999</v>
      </c>
      <c r="T438" s="158">
        <v>0.73629999999999995</v>
      </c>
      <c r="U438" s="158" t="s">
        <v>84</v>
      </c>
      <c r="V438" s="158" t="s">
        <v>84</v>
      </c>
      <c r="W438" s="158" t="s">
        <v>84</v>
      </c>
      <c r="X438" s="158" t="s">
        <v>84</v>
      </c>
      <c r="Y438" s="158">
        <v>8.9700000000000002E-2</v>
      </c>
      <c r="Z438" s="158">
        <v>0.182</v>
      </c>
      <c r="AA438" s="158" t="s">
        <v>84</v>
      </c>
      <c r="AB438" s="158" t="s">
        <v>84</v>
      </c>
      <c r="AC438" s="158"/>
      <c r="AD438" s="181">
        <v>587</v>
      </c>
      <c r="AE438" s="181" t="s">
        <v>84</v>
      </c>
      <c r="AF438" s="181" t="s">
        <v>84</v>
      </c>
      <c r="AG438" s="181">
        <v>189</v>
      </c>
      <c r="AH438" s="181" t="s">
        <v>84</v>
      </c>
      <c r="AI438" s="181" t="s">
        <v>84</v>
      </c>
      <c r="AJ438" s="181">
        <v>218</v>
      </c>
      <c r="AK438" s="181" t="s">
        <v>84</v>
      </c>
      <c r="AL438" s="181">
        <v>750</v>
      </c>
    </row>
    <row r="439" spans="1:38" x14ac:dyDescent="0.25">
      <c r="A439" s="159" t="s">
        <v>7931</v>
      </c>
      <c r="B439" s="158">
        <v>0.56599999999999995</v>
      </c>
      <c r="C439" s="158" t="s">
        <v>84</v>
      </c>
      <c r="D439" s="158" t="s">
        <v>84</v>
      </c>
      <c r="E439" s="158">
        <v>0.62180000000000002</v>
      </c>
      <c r="F439" s="158" t="s">
        <v>84</v>
      </c>
      <c r="G439" s="158" t="s">
        <v>84</v>
      </c>
      <c r="H439" s="158">
        <v>0.46310000000000001</v>
      </c>
      <c r="I439" s="158" t="s">
        <v>84</v>
      </c>
      <c r="J439" s="158"/>
      <c r="K439" s="158"/>
      <c r="L439" s="158"/>
      <c r="M439" s="158">
        <v>0.52010000000000001</v>
      </c>
      <c r="N439" s="158">
        <v>0.60929999999999995</v>
      </c>
      <c r="O439" s="158" t="s">
        <v>84</v>
      </c>
      <c r="P439" s="158" t="s">
        <v>84</v>
      </c>
      <c r="Q439" s="158" t="s">
        <v>84</v>
      </c>
      <c r="R439" s="158" t="s">
        <v>84</v>
      </c>
      <c r="S439" s="158">
        <v>0.52129999999999999</v>
      </c>
      <c r="T439" s="158">
        <v>0.70709999999999995</v>
      </c>
      <c r="U439" s="158" t="s">
        <v>84</v>
      </c>
      <c r="V439" s="158" t="s">
        <v>84</v>
      </c>
      <c r="W439" s="158" t="s">
        <v>84</v>
      </c>
      <c r="X439" s="158" t="s">
        <v>84</v>
      </c>
      <c r="Y439" s="158">
        <v>0.38979999999999998</v>
      </c>
      <c r="Z439" s="158">
        <v>0.53320000000000001</v>
      </c>
      <c r="AA439" s="158" t="s">
        <v>84</v>
      </c>
      <c r="AB439" s="158" t="s">
        <v>84</v>
      </c>
      <c r="AC439" s="158"/>
      <c r="AD439" s="181">
        <v>477</v>
      </c>
      <c r="AE439" s="181" t="s">
        <v>84</v>
      </c>
      <c r="AF439" s="181" t="s">
        <v>84</v>
      </c>
      <c r="AG439" s="181">
        <v>105</v>
      </c>
      <c r="AH439" s="181" t="s">
        <v>84</v>
      </c>
      <c r="AI439" s="181" t="s">
        <v>84</v>
      </c>
      <c r="AJ439" s="181">
        <v>184</v>
      </c>
      <c r="AK439" s="181" t="s">
        <v>84</v>
      </c>
      <c r="AL439" s="181">
        <v>512</v>
      </c>
    </row>
    <row r="440" spans="1:38" x14ac:dyDescent="0.25">
      <c r="A440" s="159" t="s">
        <v>7932</v>
      </c>
      <c r="B440" s="158">
        <v>0.27610000000000001</v>
      </c>
      <c r="C440" s="158" t="s">
        <v>84</v>
      </c>
      <c r="D440" s="158" t="s">
        <v>84</v>
      </c>
      <c r="E440" s="158">
        <v>0.37959999999999999</v>
      </c>
      <c r="F440" s="158" t="s">
        <v>84</v>
      </c>
      <c r="G440" s="158" t="s">
        <v>84</v>
      </c>
      <c r="H440" s="158">
        <v>0.1459</v>
      </c>
      <c r="I440" s="158" t="s">
        <v>84</v>
      </c>
      <c r="J440" s="158"/>
      <c r="K440" s="158"/>
      <c r="L440" s="158"/>
      <c r="M440" s="158">
        <v>0.23949999999999999</v>
      </c>
      <c r="N440" s="158">
        <v>0.31380000000000002</v>
      </c>
      <c r="O440" s="158" t="s">
        <v>84</v>
      </c>
      <c r="P440" s="158" t="s">
        <v>84</v>
      </c>
      <c r="Q440" s="158" t="s">
        <v>84</v>
      </c>
      <c r="R440" s="158" t="s">
        <v>84</v>
      </c>
      <c r="S440" s="158">
        <v>0.29380000000000001</v>
      </c>
      <c r="T440" s="158">
        <v>0.46479999999999999</v>
      </c>
      <c r="U440" s="158" t="s">
        <v>84</v>
      </c>
      <c r="V440" s="158" t="s">
        <v>84</v>
      </c>
      <c r="W440" s="158" t="s">
        <v>84</v>
      </c>
      <c r="X440" s="158" t="s">
        <v>84</v>
      </c>
      <c r="Y440" s="158">
        <v>0.10489999999999999</v>
      </c>
      <c r="Z440" s="158">
        <v>0.19339999999999999</v>
      </c>
      <c r="AA440" s="158" t="s">
        <v>84</v>
      </c>
      <c r="AB440" s="158" t="s">
        <v>84</v>
      </c>
      <c r="AC440" s="158"/>
      <c r="AD440" s="181">
        <v>578</v>
      </c>
      <c r="AE440" s="181" t="s">
        <v>84</v>
      </c>
      <c r="AF440" s="181" t="s">
        <v>84</v>
      </c>
      <c r="AG440" s="181">
        <v>129</v>
      </c>
      <c r="AH440" s="181" t="s">
        <v>84</v>
      </c>
      <c r="AI440" s="181" t="s">
        <v>84</v>
      </c>
      <c r="AJ440" s="181">
        <v>249</v>
      </c>
      <c r="AK440" s="181" t="s">
        <v>84</v>
      </c>
      <c r="AL440" s="181">
        <v>853</v>
      </c>
    </row>
    <row r="441" spans="1:38" x14ac:dyDescent="0.25">
      <c r="A441" s="159" t="s">
        <v>7933</v>
      </c>
      <c r="B441" s="158">
        <v>0.12130000000000001</v>
      </c>
      <c r="C441" s="158" t="s">
        <v>84</v>
      </c>
      <c r="D441" s="158" t="s">
        <v>84</v>
      </c>
      <c r="E441" s="158" t="s">
        <v>84</v>
      </c>
      <c r="F441" s="158" t="s">
        <v>84</v>
      </c>
      <c r="G441" s="158" t="s">
        <v>84</v>
      </c>
      <c r="H441" s="158">
        <v>9.9400000000000002E-2</v>
      </c>
      <c r="I441" s="158" t="s">
        <v>84</v>
      </c>
      <c r="J441" s="158"/>
      <c r="K441" s="158"/>
      <c r="L441" s="158"/>
      <c r="M441" s="158">
        <v>7.4800000000000005E-2</v>
      </c>
      <c r="N441" s="158">
        <v>0.1797</v>
      </c>
      <c r="O441" s="158" t="s">
        <v>84</v>
      </c>
      <c r="P441" s="158" t="s">
        <v>84</v>
      </c>
      <c r="Q441" s="158" t="s">
        <v>84</v>
      </c>
      <c r="R441" s="158" t="s">
        <v>84</v>
      </c>
      <c r="S441" s="158" t="s">
        <v>84</v>
      </c>
      <c r="T441" s="158" t="s">
        <v>84</v>
      </c>
      <c r="U441" s="158" t="s">
        <v>84</v>
      </c>
      <c r="V441" s="158" t="s">
        <v>84</v>
      </c>
      <c r="W441" s="158" t="s">
        <v>84</v>
      </c>
      <c r="X441" s="158" t="s">
        <v>84</v>
      </c>
      <c r="Y441" s="158">
        <v>4.8800000000000003E-2</v>
      </c>
      <c r="Z441" s="158">
        <v>0.17119999999999999</v>
      </c>
      <c r="AA441" s="158" t="s">
        <v>84</v>
      </c>
      <c r="AB441" s="158" t="s">
        <v>84</v>
      </c>
      <c r="AC441" s="158"/>
      <c r="AD441" s="181">
        <v>170</v>
      </c>
      <c r="AE441" s="181" t="s">
        <v>84</v>
      </c>
      <c r="AF441" s="181" t="s">
        <v>84</v>
      </c>
      <c r="AG441" s="181" t="s">
        <v>84</v>
      </c>
      <c r="AH441" s="181" t="s">
        <v>84</v>
      </c>
      <c r="AI441" s="181" t="s">
        <v>84</v>
      </c>
      <c r="AJ441" s="181">
        <v>102</v>
      </c>
      <c r="AK441" s="181" t="s">
        <v>84</v>
      </c>
      <c r="AL441" s="181">
        <v>267</v>
      </c>
    </row>
    <row r="442" spans="1:38" x14ac:dyDescent="0.25">
      <c r="A442" s="159" t="s">
        <v>7934</v>
      </c>
      <c r="B442" s="158">
        <v>0.87239999999999995</v>
      </c>
      <c r="C442" s="158" t="s">
        <v>84</v>
      </c>
      <c r="D442" s="158" t="s">
        <v>84</v>
      </c>
      <c r="E442" s="158">
        <v>0.94320000000000004</v>
      </c>
      <c r="F442" s="158" t="s">
        <v>84</v>
      </c>
      <c r="G442" s="158" t="s">
        <v>84</v>
      </c>
      <c r="H442" s="158">
        <v>0.77739999999999998</v>
      </c>
      <c r="I442" s="158" t="s">
        <v>84</v>
      </c>
      <c r="J442" s="158"/>
      <c r="K442" s="158"/>
      <c r="L442" s="158"/>
      <c r="M442" s="158">
        <v>0.83909999999999996</v>
      </c>
      <c r="N442" s="158">
        <v>0.89929999999999999</v>
      </c>
      <c r="O442" s="158" t="s">
        <v>84</v>
      </c>
      <c r="P442" s="158" t="s">
        <v>84</v>
      </c>
      <c r="Q442" s="158" t="s">
        <v>84</v>
      </c>
      <c r="R442" s="158" t="s">
        <v>84</v>
      </c>
      <c r="S442" s="158">
        <v>0.87739999999999996</v>
      </c>
      <c r="T442" s="158">
        <v>0.97419999999999995</v>
      </c>
      <c r="U442" s="158" t="s">
        <v>84</v>
      </c>
      <c r="V442" s="158" t="s">
        <v>84</v>
      </c>
      <c r="W442" s="158" t="s">
        <v>84</v>
      </c>
      <c r="X442" s="158" t="s">
        <v>84</v>
      </c>
      <c r="Y442" s="158">
        <v>0.7107</v>
      </c>
      <c r="Z442" s="158">
        <v>0.8306</v>
      </c>
      <c r="AA442" s="158" t="s">
        <v>84</v>
      </c>
      <c r="AB442" s="158" t="s">
        <v>84</v>
      </c>
      <c r="AC442" s="158"/>
      <c r="AD442" s="181">
        <v>477</v>
      </c>
      <c r="AE442" s="181" t="s">
        <v>84</v>
      </c>
      <c r="AF442" s="181" t="s">
        <v>84</v>
      </c>
      <c r="AG442" s="181">
        <v>105</v>
      </c>
      <c r="AH442" s="181" t="s">
        <v>84</v>
      </c>
      <c r="AI442" s="181" t="s">
        <v>84</v>
      </c>
      <c r="AJ442" s="181">
        <v>184</v>
      </c>
      <c r="AK442" s="181" t="s">
        <v>84</v>
      </c>
      <c r="AL442" s="181">
        <v>512</v>
      </c>
    </row>
    <row r="443" spans="1:38" x14ac:dyDescent="0.25">
      <c r="A443" s="159" t="s">
        <v>7935</v>
      </c>
      <c r="B443" s="158">
        <v>0.71330000000000005</v>
      </c>
      <c r="C443" s="158" t="s">
        <v>84</v>
      </c>
      <c r="D443" s="158" t="s">
        <v>84</v>
      </c>
      <c r="E443" s="158">
        <v>0.80879999999999996</v>
      </c>
      <c r="F443" s="158" t="s">
        <v>84</v>
      </c>
      <c r="G443" s="158" t="s">
        <v>84</v>
      </c>
      <c r="H443" s="158">
        <v>0.56399999999999995</v>
      </c>
      <c r="I443" s="158" t="s">
        <v>84</v>
      </c>
      <c r="J443" s="158"/>
      <c r="K443" s="158"/>
      <c r="L443" s="158"/>
      <c r="M443" s="158">
        <v>0.67490000000000006</v>
      </c>
      <c r="N443" s="158">
        <v>0.748</v>
      </c>
      <c r="O443" s="158" t="s">
        <v>84</v>
      </c>
      <c r="P443" s="158" t="s">
        <v>84</v>
      </c>
      <c r="Q443" s="158" t="s">
        <v>84</v>
      </c>
      <c r="R443" s="158" t="s">
        <v>84</v>
      </c>
      <c r="S443" s="158">
        <v>0.72950000000000004</v>
      </c>
      <c r="T443" s="158">
        <v>0.86699999999999999</v>
      </c>
      <c r="U443" s="158" t="s">
        <v>84</v>
      </c>
      <c r="V443" s="158" t="s">
        <v>84</v>
      </c>
      <c r="W443" s="158" t="s">
        <v>84</v>
      </c>
      <c r="X443" s="158" t="s">
        <v>84</v>
      </c>
      <c r="Y443" s="158">
        <v>0.50249999999999995</v>
      </c>
      <c r="Z443" s="158">
        <v>0.62090000000000001</v>
      </c>
      <c r="AA443" s="158" t="s">
        <v>84</v>
      </c>
      <c r="AB443" s="158" t="s">
        <v>84</v>
      </c>
      <c r="AC443" s="158"/>
      <c r="AD443" s="181">
        <v>578</v>
      </c>
      <c r="AE443" s="181" t="s">
        <v>84</v>
      </c>
      <c r="AF443" s="181" t="s">
        <v>84</v>
      </c>
      <c r="AG443" s="181">
        <v>129</v>
      </c>
      <c r="AH443" s="181" t="s">
        <v>84</v>
      </c>
      <c r="AI443" s="181" t="s">
        <v>84</v>
      </c>
      <c r="AJ443" s="181">
        <v>249</v>
      </c>
      <c r="AK443" s="181" t="s">
        <v>84</v>
      </c>
      <c r="AL443" s="181">
        <v>853</v>
      </c>
    </row>
    <row r="444" spans="1:38" x14ac:dyDescent="0.25">
      <c r="A444" s="159" t="s">
        <v>7936</v>
      </c>
      <c r="B444" s="158">
        <v>0.55359999999999998</v>
      </c>
      <c r="C444" s="158" t="s">
        <v>84</v>
      </c>
      <c r="D444" s="158" t="s">
        <v>84</v>
      </c>
      <c r="E444" s="158" t="s">
        <v>84</v>
      </c>
      <c r="F444" s="158" t="s">
        <v>84</v>
      </c>
      <c r="G444" s="158" t="s">
        <v>84</v>
      </c>
      <c r="H444" s="158">
        <v>0.41689999999999999</v>
      </c>
      <c r="I444" s="158" t="s">
        <v>84</v>
      </c>
      <c r="J444" s="158"/>
      <c r="K444" s="158"/>
      <c r="L444" s="158"/>
      <c r="M444" s="158">
        <v>0.47820000000000001</v>
      </c>
      <c r="N444" s="158">
        <v>0.62250000000000005</v>
      </c>
      <c r="O444" s="158" t="s">
        <v>84</v>
      </c>
      <c r="P444" s="158" t="s">
        <v>84</v>
      </c>
      <c r="Q444" s="158" t="s">
        <v>84</v>
      </c>
      <c r="R444" s="158" t="s">
        <v>84</v>
      </c>
      <c r="S444" s="158" t="s">
        <v>84</v>
      </c>
      <c r="T444" s="158" t="s">
        <v>84</v>
      </c>
      <c r="U444" s="158" t="s">
        <v>84</v>
      </c>
      <c r="V444" s="158" t="s">
        <v>84</v>
      </c>
      <c r="W444" s="158" t="s">
        <v>84</v>
      </c>
      <c r="X444" s="158" t="s">
        <v>84</v>
      </c>
      <c r="Y444" s="158">
        <v>0.32850000000000001</v>
      </c>
      <c r="Z444" s="158">
        <v>0.50290000000000001</v>
      </c>
      <c r="AA444" s="158" t="s">
        <v>84</v>
      </c>
      <c r="AB444" s="158" t="s">
        <v>84</v>
      </c>
      <c r="AC444" s="158"/>
      <c r="AD444" s="181">
        <v>170</v>
      </c>
      <c r="AE444" s="181" t="s">
        <v>84</v>
      </c>
      <c r="AF444" s="181" t="s">
        <v>84</v>
      </c>
      <c r="AG444" s="181" t="s">
        <v>84</v>
      </c>
      <c r="AH444" s="181" t="s">
        <v>84</v>
      </c>
      <c r="AI444" s="181" t="s">
        <v>84</v>
      </c>
      <c r="AJ444" s="181">
        <v>102</v>
      </c>
      <c r="AK444" s="181" t="s">
        <v>84</v>
      </c>
      <c r="AL444" s="181">
        <v>267</v>
      </c>
    </row>
    <row r="445" spans="1:38" x14ac:dyDescent="0.25">
      <c r="A445" s="159" t="s">
        <v>7937</v>
      </c>
      <c r="B445" s="158">
        <v>0.40129999999999999</v>
      </c>
      <c r="C445" s="158" t="s">
        <v>84</v>
      </c>
      <c r="D445" s="158" t="s">
        <v>84</v>
      </c>
      <c r="E445" s="158">
        <v>0.4476</v>
      </c>
      <c r="F445" s="158" t="s">
        <v>84</v>
      </c>
      <c r="G445" s="158" t="s">
        <v>84</v>
      </c>
      <c r="H445" s="158">
        <v>0.29289999999999999</v>
      </c>
      <c r="I445" s="158" t="s">
        <v>84</v>
      </c>
      <c r="J445" s="158"/>
      <c r="K445" s="158"/>
      <c r="L445" s="158"/>
      <c r="M445" s="158">
        <v>0.35649999999999998</v>
      </c>
      <c r="N445" s="158">
        <v>0.44569999999999999</v>
      </c>
      <c r="O445" s="158" t="s">
        <v>84</v>
      </c>
      <c r="P445" s="158" t="s">
        <v>84</v>
      </c>
      <c r="Q445" s="158" t="s">
        <v>84</v>
      </c>
      <c r="R445" s="158" t="s">
        <v>84</v>
      </c>
      <c r="S445" s="158">
        <v>0.34960000000000002</v>
      </c>
      <c r="T445" s="158">
        <v>0.54059999999999997</v>
      </c>
      <c r="U445" s="158" t="s">
        <v>84</v>
      </c>
      <c r="V445" s="158" t="s">
        <v>84</v>
      </c>
      <c r="W445" s="158" t="s">
        <v>84</v>
      </c>
      <c r="X445" s="158" t="s">
        <v>84</v>
      </c>
      <c r="Y445" s="158">
        <v>0.22789999999999999</v>
      </c>
      <c r="Z445" s="158">
        <v>0.36070000000000002</v>
      </c>
      <c r="AA445" s="158" t="s">
        <v>84</v>
      </c>
      <c r="AB445" s="158" t="s">
        <v>84</v>
      </c>
      <c r="AC445" s="158"/>
      <c r="AD445" s="181">
        <v>477</v>
      </c>
      <c r="AE445" s="181" t="s">
        <v>84</v>
      </c>
      <c r="AF445" s="181" t="s">
        <v>84</v>
      </c>
      <c r="AG445" s="181">
        <v>105</v>
      </c>
      <c r="AH445" s="181" t="s">
        <v>84</v>
      </c>
      <c r="AI445" s="181" t="s">
        <v>84</v>
      </c>
      <c r="AJ445" s="181">
        <v>184</v>
      </c>
      <c r="AK445" s="181" t="s">
        <v>84</v>
      </c>
      <c r="AL445" s="181">
        <v>512</v>
      </c>
    </row>
    <row r="446" spans="1:38" x14ac:dyDescent="0.25">
      <c r="A446" s="159" t="s">
        <v>7938</v>
      </c>
      <c r="B446" s="158">
        <v>0.16819999999999999</v>
      </c>
      <c r="C446" s="158" t="s">
        <v>84</v>
      </c>
      <c r="D446" s="158" t="s">
        <v>84</v>
      </c>
      <c r="E446" s="158">
        <v>0.27079999999999999</v>
      </c>
      <c r="F446" s="158" t="s">
        <v>84</v>
      </c>
      <c r="G446" s="158" t="s">
        <v>84</v>
      </c>
      <c r="H446" s="158">
        <v>7.0400000000000004E-2</v>
      </c>
      <c r="I446" s="158" t="s">
        <v>84</v>
      </c>
      <c r="J446" s="158"/>
      <c r="K446" s="158"/>
      <c r="L446" s="158"/>
      <c r="M446" s="158">
        <v>0.13730000000000001</v>
      </c>
      <c r="N446" s="158">
        <v>0.20180000000000001</v>
      </c>
      <c r="O446" s="158" t="s">
        <v>84</v>
      </c>
      <c r="P446" s="158" t="s">
        <v>84</v>
      </c>
      <c r="Q446" s="158" t="s">
        <v>84</v>
      </c>
      <c r="R446" s="158" t="s">
        <v>84</v>
      </c>
      <c r="S446" s="158">
        <v>0.192</v>
      </c>
      <c r="T446" s="158">
        <v>0.35560000000000003</v>
      </c>
      <c r="U446" s="158" t="s">
        <v>84</v>
      </c>
      <c r="V446" s="158" t="s">
        <v>84</v>
      </c>
      <c r="W446" s="158" t="s">
        <v>84</v>
      </c>
      <c r="X446" s="158" t="s">
        <v>84</v>
      </c>
      <c r="Y446" s="158">
        <v>4.2200000000000001E-2</v>
      </c>
      <c r="Z446" s="158">
        <v>0.108</v>
      </c>
      <c r="AA446" s="158" t="s">
        <v>84</v>
      </c>
      <c r="AB446" s="158" t="s">
        <v>84</v>
      </c>
      <c r="AC446" s="158"/>
      <c r="AD446" s="181">
        <v>578</v>
      </c>
      <c r="AE446" s="181" t="s">
        <v>84</v>
      </c>
      <c r="AF446" s="181" t="s">
        <v>84</v>
      </c>
      <c r="AG446" s="181">
        <v>129</v>
      </c>
      <c r="AH446" s="181" t="s">
        <v>84</v>
      </c>
      <c r="AI446" s="181" t="s">
        <v>84</v>
      </c>
      <c r="AJ446" s="181">
        <v>249</v>
      </c>
      <c r="AK446" s="181" t="s">
        <v>84</v>
      </c>
      <c r="AL446" s="181">
        <v>853</v>
      </c>
    </row>
    <row r="447" spans="1:38" x14ac:dyDescent="0.25">
      <c r="A447" s="159" t="s">
        <v>7939</v>
      </c>
      <c r="B447" s="158">
        <v>5.11E-2</v>
      </c>
      <c r="C447" s="158" t="s">
        <v>84</v>
      </c>
      <c r="D447" s="158" t="s">
        <v>84</v>
      </c>
      <c r="E447" s="158" t="s">
        <v>84</v>
      </c>
      <c r="F447" s="158" t="s">
        <v>84</v>
      </c>
      <c r="G447" s="158" t="s">
        <v>84</v>
      </c>
      <c r="H447" s="158">
        <v>2.58E-2</v>
      </c>
      <c r="I447" s="158" t="s">
        <v>84</v>
      </c>
      <c r="J447" s="158"/>
      <c r="K447" s="158"/>
      <c r="L447" s="158"/>
      <c r="M447" s="158">
        <v>2.0799999999999999E-2</v>
      </c>
      <c r="N447" s="158">
        <v>0.1017</v>
      </c>
      <c r="O447" s="158" t="s">
        <v>84</v>
      </c>
      <c r="P447" s="158" t="s">
        <v>84</v>
      </c>
      <c r="Q447" s="158" t="s">
        <v>84</v>
      </c>
      <c r="R447" s="158" t="s">
        <v>84</v>
      </c>
      <c r="S447" s="158" t="s">
        <v>84</v>
      </c>
      <c r="T447" s="158" t="s">
        <v>84</v>
      </c>
      <c r="U447" s="158" t="s">
        <v>84</v>
      </c>
      <c r="V447" s="158" t="s">
        <v>84</v>
      </c>
      <c r="W447" s="158" t="s">
        <v>84</v>
      </c>
      <c r="X447" s="158" t="s">
        <v>84</v>
      </c>
      <c r="Y447" s="158">
        <v>5.1000000000000004E-3</v>
      </c>
      <c r="Z447" s="158">
        <v>7.9600000000000004E-2</v>
      </c>
      <c r="AA447" s="158" t="s">
        <v>84</v>
      </c>
      <c r="AB447" s="158" t="s">
        <v>84</v>
      </c>
      <c r="AC447" s="158"/>
      <c r="AD447" s="181">
        <v>170</v>
      </c>
      <c r="AE447" s="181" t="s">
        <v>84</v>
      </c>
      <c r="AF447" s="181" t="s">
        <v>84</v>
      </c>
      <c r="AG447" s="181" t="s">
        <v>84</v>
      </c>
      <c r="AH447" s="181" t="s">
        <v>84</v>
      </c>
      <c r="AI447" s="181" t="s">
        <v>84</v>
      </c>
      <c r="AJ447" s="181">
        <v>102</v>
      </c>
      <c r="AK447" s="181" t="s">
        <v>84</v>
      </c>
      <c r="AL447" s="181">
        <v>267</v>
      </c>
    </row>
    <row r="448" spans="1:38" x14ac:dyDescent="0.25">
      <c r="A448" s="159" t="s">
        <v>7940</v>
      </c>
      <c r="B448" s="158">
        <v>0.32300000000000001</v>
      </c>
      <c r="C448" s="158" t="s">
        <v>84</v>
      </c>
      <c r="D448" s="158" t="s">
        <v>84</v>
      </c>
      <c r="E448" s="158">
        <v>0.3543</v>
      </c>
      <c r="F448" s="158" t="s">
        <v>84</v>
      </c>
      <c r="G448" s="158" t="s">
        <v>84</v>
      </c>
      <c r="H448" s="158">
        <v>0.27250000000000002</v>
      </c>
      <c r="I448" s="158" t="s">
        <v>84</v>
      </c>
      <c r="J448" s="158"/>
      <c r="K448" s="158"/>
      <c r="L448" s="158"/>
      <c r="M448" s="158">
        <v>0.2792</v>
      </c>
      <c r="N448" s="158">
        <v>0.3674</v>
      </c>
      <c r="O448" s="158" t="s">
        <v>84</v>
      </c>
      <c r="P448" s="158" t="s">
        <v>84</v>
      </c>
      <c r="Q448" s="158" t="s">
        <v>84</v>
      </c>
      <c r="R448" s="158" t="s">
        <v>84</v>
      </c>
      <c r="S448" s="158">
        <v>0.25979999999999998</v>
      </c>
      <c r="T448" s="158">
        <v>0.44979999999999998</v>
      </c>
      <c r="U448" s="158" t="s">
        <v>84</v>
      </c>
      <c r="V448" s="158" t="s">
        <v>84</v>
      </c>
      <c r="W448" s="158" t="s">
        <v>84</v>
      </c>
      <c r="X448" s="158" t="s">
        <v>84</v>
      </c>
      <c r="Y448" s="158">
        <v>0.20849999999999999</v>
      </c>
      <c r="Z448" s="158">
        <v>0.34029999999999999</v>
      </c>
      <c r="AA448" s="158" t="s">
        <v>84</v>
      </c>
      <c r="AB448" s="158" t="s">
        <v>84</v>
      </c>
      <c r="AC448" s="158"/>
      <c r="AD448" s="181">
        <v>477</v>
      </c>
      <c r="AE448" s="181" t="s">
        <v>84</v>
      </c>
      <c r="AF448" s="181" t="s">
        <v>84</v>
      </c>
      <c r="AG448" s="181">
        <v>105</v>
      </c>
      <c r="AH448" s="181" t="s">
        <v>84</v>
      </c>
      <c r="AI448" s="181" t="s">
        <v>84</v>
      </c>
      <c r="AJ448" s="181">
        <v>184</v>
      </c>
      <c r="AK448" s="181" t="s">
        <v>84</v>
      </c>
      <c r="AL448" s="181">
        <v>512</v>
      </c>
    </row>
    <row r="449" spans="1:38" x14ac:dyDescent="0.25">
      <c r="A449" s="159" t="s">
        <v>7941</v>
      </c>
      <c r="B449" s="158">
        <v>0.11210000000000001</v>
      </c>
      <c r="C449" s="158" t="s">
        <v>84</v>
      </c>
      <c r="D449" s="158" t="s">
        <v>84</v>
      </c>
      <c r="E449" s="158">
        <v>0.18360000000000001</v>
      </c>
      <c r="F449" s="158" t="s">
        <v>84</v>
      </c>
      <c r="G449" s="158" t="s">
        <v>84</v>
      </c>
      <c r="H449" s="158">
        <v>4.3999999999999997E-2</v>
      </c>
      <c r="I449" s="158" t="s">
        <v>84</v>
      </c>
      <c r="J449" s="158"/>
      <c r="K449" s="158"/>
      <c r="L449" s="158"/>
      <c r="M449" s="158">
        <v>8.48E-2</v>
      </c>
      <c r="N449" s="158">
        <v>0.14349999999999999</v>
      </c>
      <c r="O449" s="158" t="s">
        <v>84</v>
      </c>
      <c r="P449" s="158" t="s">
        <v>84</v>
      </c>
      <c r="Q449" s="158" t="s">
        <v>84</v>
      </c>
      <c r="R449" s="158" t="s">
        <v>84</v>
      </c>
      <c r="S449" s="158">
        <v>0.1124</v>
      </c>
      <c r="T449" s="158">
        <v>0.26869999999999999</v>
      </c>
      <c r="U449" s="158" t="s">
        <v>84</v>
      </c>
      <c r="V449" s="158" t="s">
        <v>84</v>
      </c>
      <c r="W449" s="158" t="s">
        <v>84</v>
      </c>
      <c r="X449" s="158" t="s">
        <v>84</v>
      </c>
      <c r="Y449" s="158">
        <v>2.1899999999999999E-2</v>
      </c>
      <c r="Z449" s="158">
        <v>7.7799999999999994E-2</v>
      </c>
      <c r="AA449" s="158" t="s">
        <v>84</v>
      </c>
      <c r="AB449" s="158" t="s">
        <v>84</v>
      </c>
      <c r="AC449" s="158"/>
      <c r="AD449" s="181">
        <v>578</v>
      </c>
      <c r="AE449" s="181" t="s">
        <v>84</v>
      </c>
      <c r="AF449" s="181" t="s">
        <v>84</v>
      </c>
      <c r="AG449" s="181">
        <v>129</v>
      </c>
      <c r="AH449" s="181" t="s">
        <v>84</v>
      </c>
      <c r="AI449" s="181" t="s">
        <v>84</v>
      </c>
      <c r="AJ449" s="181">
        <v>249</v>
      </c>
      <c r="AK449" s="181" t="s">
        <v>84</v>
      </c>
      <c r="AL449" s="181">
        <v>853</v>
      </c>
    </row>
    <row r="450" spans="1:38" x14ac:dyDescent="0.25">
      <c r="A450" s="159" t="s">
        <v>7942</v>
      </c>
      <c r="B450" s="158">
        <v>2.2700000000000001E-2</v>
      </c>
      <c r="C450" s="158" t="s">
        <v>84</v>
      </c>
      <c r="D450" s="158" t="s">
        <v>84</v>
      </c>
      <c r="E450" s="158" t="s">
        <v>84</v>
      </c>
      <c r="F450" s="158" t="s">
        <v>84</v>
      </c>
      <c r="G450" s="158" t="s">
        <v>84</v>
      </c>
      <c r="H450" s="158">
        <v>1.3899999999999999E-2</v>
      </c>
      <c r="I450" s="158" t="s">
        <v>84</v>
      </c>
      <c r="J450" s="158"/>
      <c r="K450" s="158"/>
      <c r="L450" s="158"/>
      <c r="M450" s="158">
        <v>5.0000000000000001E-3</v>
      </c>
      <c r="N450" s="158">
        <v>6.6799999999999998E-2</v>
      </c>
      <c r="O450" s="158" t="s">
        <v>84</v>
      </c>
      <c r="P450" s="158" t="s">
        <v>84</v>
      </c>
      <c r="Q450" s="158" t="s">
        <v>84</v>
      </c>
      <c r="R450" s="158" t="s">
        <v>84</v>
      </c>
      <c r="S450" s="158" t="s">
        <v>84</v>
      </c>
      <c r="T450" s="158" t="s">
        <v>84</v>
      </c>
      <c r="U450" s="158" t="s">
        <v>84</v>
      </c>
      <c r="V450" s="158" t="s">
        <v>84</v>
      </c>
      <c r="W450" s="158" t="s">
        <v>84</v>
      </c>
      <c r="X450" s="158" t="s">
        <v>84</v>
      </c>
      <c r="Y450" s="158">
        <v>1.1999999999999999E-3</v>
      </c>
      <c r="Z450" s="158">
        <v>6.6799999999999998E-2</v>
      </c>
      <c r="AA450" s="158" t="s">
        <v>84</v>
      </c>
      <c r="AB450" s="158" t="s">
        <v>84</v>
      </c>
      <c r="AC450" s="158"/>
      <c r="AD450" s="181">
        <v>170</v>
      </c>
      <c r="AE450" s="181" t="s">
        <v>84</v>
      </c>
      <c r="AF450" s="181" t="s">
        <v>84</v>
      </c>
      <c r="AG450" s="181" t="s">
        <v>84</v>
      </c>
      <c r="AH450" s="181" t="s">
        <v>84</v>
      </c>
      <c r="AI450" s="181" t="s">
        <v>84</v>
      </c>
      <c r="AJ450" s="181">
        <v>102</v>
      </c>
      <c r="AK450" s="181" t="s">
        <v>84</v>
      </c>
      <c r="AL450" s="181">
        <v>267</v>
      </c>
    </row>
    <row r="451" spans="1:38" x14ac:dyDescent="0.25">
      <c r="A451" s="159" t="s">
        <v>7943</v>
      </c>
      <c r="B451" s="158">
        <v>0.7974</v>
      </c>
      <c r="C451" s="158" t="s">
        <v>84</v>
      </c>
      <c r="D451" s="158" t="s">
        <v>84</v>
      </c>
      <c r="E451" s="158">
        <v>0.88670000000000004</v>
      </c>
      <c r="F451" s="158" t="s">
        <v>84</v>
      </c>
      <c r="G451" s="158" t="s">
        <v>84</v>
      </c>
      <c r="H451" s="158">
        <v>0.68530000000000002</v>
      </c>
      <c r="I451" s="158" t="s">
        <v>84</v>
      </c>
      <c r="J451" s="158"/>
      <c r="K451" s="158"/>
      <c r="L451" s="158"/>
      <c r="M451" s="158">
        <v>0.75839999999999996</v>
      </c>
      <c r="N451" s="158">
        <v>0.83079999999999998</v>
      </c>
      <c r="O451" s="158" t="s">
        <v>84</v>
      </c>
      <c r="P451" s="158" t="s">
        <v>84</v>
      </c>
      <c r="Q451" s="158" t="s">
        <v>84</v>
      </c>
      <c r="R451" s="158" t="s">
        <v>84</v>
      </c>
      <c r="S451" s="158">
        <v>0.80830000000000002</v>
      </c>
      <c r="T451" s="158">
        <v>0.93440000000000001</v>
      </c>
      <c r="U451" s="158" t="s">
        <v>84</v>
      </c>
      <c r="V451" s="158" t="s">
        <v>84</v>
      </c>
      <c r="W451" s="158" t="s">
        <v>84</v>
      </c>
      <c r="X451" s="158" t="s">
        <v>84</v>
      </c>
      <c r="Y451" s="158">
        <v>0.61309999999999998</v>
      </c>
      <c r="Z451" s="158">
        <v>0.74680000000000002</v>
      </c>
      <c r="AA451" s="158" t="s">
        <v>84</v>
      </c>
      <c r="AB451" s="158" t="s">
        <v>84</v>
      </c>
      <c r="AC451" s="158"/>
      <c r="AD451" s="181">
        <v>477</v>
      </c>
      <c r="AE451" s="181" t="s">
        <v>84</v>
      </c>
      <c r="AF451" s="181" t="s">
        <v>84</v>
      </c>
      <c r="AG451" s="181">
        <v>105</v>
      </c>
      <c r="AH451" s="181" t="s">
        <v>84</v>
      </c>
      <c r="AI451" s="181" t="s">
        <v>84</v>
      </c>
      <c r="AJ451" s="181">
        <v>184</v>
      </c>
      <c r="AK451" s="181" t="s">
        <v>84</v>
      </c>
      <c r="AL451" s="181">
        <v>512</v>
      </c>
    </row>
    <row r="452" spans="1:38" x14ac:dyDescent="0.25">
      <c r="A452" s="159" t="s">
        <v>7944</v>
      </c>
      <c r="B452" s="158">
        <v>0.52739999999999998</v>
      </c>
      <c r="C452" s="158" t="s">
        <v>84</v>
      </c>
      <c r="D452" s="158" t="s">
        <v>84</v>
      </c>
      <c r="E452" s="158">
        <v>0.66549999999999998</v>
      </c>
      <c r="F452" s="158" t="s">
        <v>84</v>
      </c>
      <c r="G452" s="158" t="s">
        <v>84</v>
      </c>
      <c r="H452" s="158">
        <v>0.3367</v>
      </c>
      <c r="I452" s="158" t="s">
        <v>84</v>
      </c>
      <c r="J452" s="158"/>
      <c r="K452" s="158"/>
      <c r="L452" s="158"/>
      <c r="M452" s="158">
        <v>0.48580000000000001</v>
      </c>
      <c r="N452" s="158">
        <v>0.56730000000000003</v>
      </c>
      <c r="O452" s="158" t="s">
        <v>84</v>
      </c>
      <c r="P452" s="158" t="s">
        <v>84</v>
      </c>
      <c r="Q452" s="158" t="s">
        <v>84</v>
      </c>
      <c r="R452" s="158" t="s">
        <v>84</v>
      </c>
      <c r="S452" s="158">
        <v>0.57599999999999996</v>
      </c>
      <c r="T452" s="158">
        <v>0.74039999999999995</v>
      </c>
      <c r="U452" s="158" t="s">
        <v>84</v>
      </c>
      <c r="V452" s="158" t="s">
        <v>84</v>
      </c>
      <c r="W452" s="158" t="s">
        <v>84</v>
      </c>
      <c r="X452" s="158" t="s">
        <v>84</v>
      </c>
      <c r="Y452" s="158">
        <v>0.27950000000000003</v>
      </c>
      <c r="Z452" s="158">
        <v>0.3947</v>
      </c>
      <c r="AA452" s="158" t="s">
        <v>84</v>
      </c>
      <c r="AB452" s="158" t="s">
        <v>84</v>
      </c>
      <c r="AC452" s="158"/>
      <c r="AD452" s="181">
        <v>578</v>
      </c>
      <c r="AE452" s="181" t="s">
        <v>84</v>
      </c>
      <c r="AF452" s="181" t="s">
        <v>84</v>
      </c>
      <c r="AG452" s="181">
        <v>129</v>
      </c>
      <c r="AH452" s="181" t="s">
        <v>84</v>
      </c>
      <c r="AI452" s="181" t="s">
        <v>84</v>
      </c>
      <c r="AJ452" s="181">
        <v>249</v>
      </c>
      <c r="AK452" s="181" t="s">
        <v>84</v>
      </c>
      <c r="AL452" s="181">
        <v>853</v>
      </c>
    </row>
    <row r="453" spans="1:38" x14ac:dyDescent="0.25">
      <c r="A453" s="159" t="s">
        <v>7945</v>
      </c>
      <c r="B453" s="158">
        <v>0.32340000000000002</v>
      </c>
      <c r="C453" s="158" t="s">
        <v>84</v>
      </c>
      <c r="D453" s="158" t="s">
        <v>84</v>
      </c>
      <c r="E453" s="158" t="s">
        <v>84</v>
      </c>
      <c r="F453" s="158" t="s">
        <v>84</v>
      </c>
      <c r="G453" s="158" t="s">
        <v>84</v>
      </c>
      <c r="H453" s="158">
        <v>0.24429999999999999</v>
      </c>
      <c r="I453" s="158" t="s">
        <v>84</v>
      </c>
      <c r="J453" s="158"/>
      <c r="K453" s="158"/>
      <c r="L453" s="158"/>
      <c r="M453" s="158">
        <v>0.25430000000000003</v>
      </c>
      <c r="N453" s="158">
        <v>0.39439999999999997</v>
      </c>
      <c r="O453" s="158" t="s">
        <v>84</v>
      </c>
      <c r="P453" s="158" t="s">
        <v>84</v>
      </c>
      <c r="Q453" s="158" t="s">
        <v>84</v>
      </c>
      <c r="R453" s="158" t="s">
        <v>84</v>
      </c>
      <c r="S453" s="158" t="s">
        <v>84</v>
      </c>
      <c r="T453" s="158" t="s">
        <v>84</v>
      </c>
      <c r="U453" s="158" t="s">
        <v>84</v>
      </c>
      <c r="V453" s="158" t="s">
        <v>84</v>
      </c>
      <c r="W453" s="158" t="s">
        <v>84</v>
      </c>
      <c r="X453" s="158" t="s">
        <v>84</v>
      </c>
      <c r="Y453" s="158">
        <v>0.16769999999999999</v>
      </c>
      <c r="Z453" s="158">
        <v>0.32890000000000003</v>
      </c>
      <c r="AA453" s="158" t="s">
        <v>84</v>
      </c>
      <c r="AB453" s="158" t="s">
        <v>84</v>
      </c>
      <c r="AC453" s="158"/>
      <c r="AD453" s="181">
        <v>170</v>
      </c>
      <c r="AE453" s="181" t="s">
        <v>84</v>
      </c>
      <c r="AF453" s="181" t="s">
        <v>84</v>
      </c>
      <c r="AG453" s="181" t="s">
        <v>84</v>
      </c>
      <c r="AH453" s="181" t="s">
        <v>84</v>
      </c>
      <c r="AI453" s="181" t="s">
        <v>84</v>
      </c>
      <c r="AJ453" s="181">
        <v>102</v>
      </c>
      <c r="AK453" s="181" t="s">
        <v>84</v>
      </c>
      <c r="AL453" s="181">
        <v>267</v>
      </c>
    </row>
    <row r="454" spans="1:38" x14ac:dyDescent="0.25">
      <c r="A454" s="159" t="s">
        <v>7946</v>
      </c>
      <c r="B454" s="158">
        <v>0.7036</v>
      </c>
      <c r="C454" s="158" t="s">
        <v>84</v>
      </c>
      <c r="D454" s="158" t="s">
        <v>84</v>
      </c>
      <c r="E454" s="158">
        <v>0.8115</v>
      </c>
      <c r="F454" s="158" t="s">
        <v>84</v>
      </c>
      <c r="G454" s="158" t="s">
        <v>84</v>
      </c>
      <c r="H454" s="158">
        <v>0.59319999999999995</v>
      </c>
      <c r="I454" s="158" t="s">
        <v>84</v>
      </c>
      <c r="J454" s="158"/>
      <c r="K454" s="158"/>
      <c r="L454" s="158"/>
      <c r="M454" s="158">
        <v>0.6603</v>
      </c>
      <c r="N454" s="158">
        <v>0.74250000000000005</v>
      </c>
      <c r="O454" s="158" t="s">
        <v>84</v>
      </c>
      <c r="P454" s="158" t="s">
        <v>84</v>
      </c>
      <c r="Q454" s="158" t="s">
        <v>84</v>
      </c>
      <c r="R454" s="158" t="s">
        <v>84</v>
      </c>
      <c r="S454" s="158">
        <v>0.72199999999999998</v>
      </c>
      <c r="T454" s="158">
        <v>0.87460000000000004</v>
      </c>
      <c r="U454" s="158" t="s">
        <v>84</v>
      </c>
      <c r="V454" s="158" t="s">
        <v>84</v>
      </c>
      <c r="W454" s="158" t="s">
        <v>84</v>
      </c>
      <c r="X454" s="158" t="s">
        <v>84</v>
      </c>
      <c r="Y454" s="158">
        <v>0.51859999999999995</v>
      </c>
      <c r="Z454" s="158">
        <v>0.66</v>
      </c>
      <c r="AA454" s="158" t="s">
        <v>84</v>
      </c>
      <c r="AB454" s="158" t="s">
        <v>84</v>
      </c>
      <c r="AC454" s="158"/>
      <c r="AD454" s="181">
        <v>477</v>
      </c>
      <c r="AE454" s="181" t="s">
        <v>84</v>
      </c>
      <c r="AF454" s="181" t="s">
        <v>84</v>
      </c>
      <c r="AG454" s="181">
        <v>105</v>
      </c>
      <c r="AH454" s="181" t="s">
        <v>84</v>
      </c>
      <c r="AI454" s="181" t="s">
        <v>84</v>
      </c>
      <c r="AJ454" s="181">
        <v>184</v>
      </c>
      <c r="AK454" s="181" t="s">
        <v>84</v>
      </c>
      <c r="AL454" s="181">
        <v>512</v>
      </c>
    </row>
    <row r="455" spans="1:38" x14ac:dyDescent="0.25">
      <c r="A455" s="159" t="s">
        <v>7947</v>
      </c>
      <c r="B455" s="158">
        <v>0.3876</v>
      </c>
      <c r="C455" s="158" t="s">
        <v>84</v>
      </c>
      <c r="D455" s="158" t="s">
        <v>84</v>
      </c>
      <c r="E455" s="158">
        <v>0.52200000000000002</v>
      </c>
      <c r="F455" s="158" t="s">
        <v>84</v>
      </c>
      <c r="G455" s="158" t="s">
        <v>84</v>
      </c>
      <c r="H455" s="158">
        <v>0.20469999999999999</v>
      </c>
      <c r="I455" s="158" t="s">
        <v>84</v>
      </c>
      <c r="J455" s="158"/>
      <c r="K455" s="158"/>
      <c r="L455" s="158"/>
      <c r="M455" s="158">
        <v>0.34739999999999999</v>
      </c>
      <c r="N455" s="158">
        <v>0.42749999999999999</v>
      </c>
      <c r="O455" s="158" t="s">
        <v>84</v>
      </c>
      <c r="P455" s="158" t="s">
        <v>84</v>
      </c>
      <c r="Q455" s="158" t="s">
        <v>84</v>
      </c>
      <c r="R455" s="158" t="s">
        <v>84</v>
      </c>
      <c r="S455" s="158">
        <v>0.43090000000000001</v>
      </c>
      <c r="T455" s="158">
        <v>0.60540000000000005</v>
      </c>
      <c r="U455" s="158" t="s">
        <v>84</v>
      </c>
      <c r="V455" s="158" t="s">
        <v>84</v>
      </c>
      <c r="W455" s="158" t="s">
        <v>84</v>
      </c>
      <c r="X455" s="158" t="s">
        <v>84</v>
      </c>
      <c r="Y455" s="158">
        <v>0.15709999999999999</v>
      </c>
      <c r="Z455" s="158">
        <v>0.25679999999999997</v>
      </c>
      <c r="AA455" s="158" t="s">
        <v>84</v>
      </c>
      <c r="AB455" s="158" t="s">
        <v>84</v>
      </c>
      <c r="AC455" s="158"/>
      <c r="AD455" s="181">
        <v>578</v>
      </c>
      <c r="AE455" s="181" t="s">
        <v>84</v>
      </c>
      <c r="AF455" s="181" t="s">
        <v>84</v>
      </c>
      <c r="AG455" s="181">
        <v>129</v>
      </c>
      <c r="AH455" s="181" t="s">
        <v>84</v>
      </c>
      <c r="AI455" s="181" t="s">
        <v>84</v>
      </c>
      <c r="AJ455" s="181">
        <v>249</v>
      </c>
      <c r="AK455" s="181" t="s">
        <v>84</v>
      </c>
      <c r="AL455" s="181">
        <v>853</v>
      </c>
    </row>
    <row r="456" spans="1:38" x14ac:dyDescent="0.25">
      <c r="A456" s="159" t="s">
        <v>7948</v>
      </c>
      <c r="B456" s="158">
        <v>0.20219999999999999</v>
      </c>
      <c r="C456" s="158" t="s">
        <v>84</v>
      </c>
      <c r="D456" s="158" t="s">
        <v>84</v>
      </c>
      <c r="E456" s="158" t="s">
        <v>84</v>
      </c>
      <c r="F456" s="158" t="s">
        <v>84</v>
      </c>
      <c r="G456" s="158" t="s">
        <v>84</v>
      </c>
      <c r="H456" s="158">
        <v>0.15690000000000001</v>
      </c>
      <c r="I456" s="158" t="s">
        <v>84</v>
      </c>
      <c r="J456" s="158"/>
      <c r="K456" s="158"/>
      <c r="L456" s="158"/>
      <c r="M456" s="158">
        <v>0.14399999999999999</v>
      </c>
      <c r="N456" s="158">
        <v>0.2676</v>
      </c>
      <c r="O456" s="158" t="s">
        <v>84</v>
      </c>
      <c r="P456" s="158" t="s">
        <v>84</v>
      </c>
      <c r="Q456" s="158" t="s">
        <v>84</v>
      </c>
      <c r="R456" s="158" t="s">
        <v>84</v>
      </c>
      <c r="S456" s="158" t="s">
        <v>84</v>
      </c>
      <c r="T456" s="158" t="s">
        <v>84</v>
      </c>
      <c r="U456" s="158" t="s">
        <v>84</v>
      </c>
      <c r="V456" s="158" t="s">
        <v>84</v>
      </c>
      <c r="W456" s="158" t="s">
        <v>84</v>
      </c>
      <c r="X456" s="158" t="s">
        <v>84</v>
      </c>
      <c r="Y456" s="158">
        <v>9.3399999999999997E-2</v>
      </c>
      <c r="Z456" s="158">
        <v>0.23530000000000001</v>
      </c>
      <c r="AA456" s="158" t="s">
        <v>84</v>
      </c>
      <c r="AB456" s="158" t="s">
        <v>84</v>
      </c>
      <c r="AC456" s="158"/>
      <c r="AD456" s="181">
        <v>170</v>
      </c>
      <c r="AE456" s="181" t="s">
        <v>84</v>
      </c>
      <c r="AF456" s="181" t="s">
        <v>84</v>
      </c>
      <c r="AG456" s="181" t="s">
        <v>84</v>
      </c>
      <c r="AH456" s="181" t="s">
        <v>84</v>
      </c>
      <c r="AI456" s="181" t="s">
        <v>84</v>
      </c>
      <c r="AJ456" s="181">
        <v>102</v>
      </c>
      <c r="AK456" s="181" t="s">
        <v>84</v>
      </c>
      <c r="AL456" s="181">
        <v>267</v>
      </c>
    </row>
    <row r="457" spans="1:38" x14ac:dyDescent="0.25">
      <c r="A457" s="159" t="s">
        <v>7949</v>
      </c>
      <c r="B457" s="158">
        <v>0.63480000000000003</v>
      </c>
      <c r="C457" s="158" t="s">
        <v>84</v>
      </c>
      <c r="D457" s="158" t="s">
        <v>84</v>
      </c>
      <c r="E457" s="158">
        <v>0.68799999999999994</v>
      </c>
      <c r="F457" s="158" t="s">
        <v>84</v>
      </c>
      <c r="G457" s="158" t="s">
        <v>84</v>
      </c>
      <c r="H457" s="158">
        <v>0.53900000000000003</v>
      </c>
      <c r="I457" s="158" t="s">
        <v>84</v>
      </c>
      <c r="J457" s="158"/>
      <c r="K457" s="158"/>
      <c r="L457" s="158"/>
      <c r="M457" s="158">
        <v>0.58979999999999999</v>
      </c>
      <c r="N457" s="158">
        <v>0.6764</v>
      </c>
      <c r="O457" s="158" t="s">
        <v>84</v>
      </c>
      <c r="P457" s="158" t="s">
        <v>84</v>
      </c>
      <c r="Q457" s="158" t="s">
        <v>84</v>
      </c>
      <c r="R457" s="158" t="s">
        <v>84</v>
      </c>
      <c r="S457" s="158">
        <v>0.58950000000000002</v>
      </c>
      <c r="T457" s="158">
        <v>0.76749999999999996</v>
      </c>
      <c r="U457" s="158" t="s">
        <v>84</v>
      </c>
      <c r="V457" s="158" t="s">
        <v>84</v>
      </c>
      <c r="W457" s="158" t="s">
        <v>84</v>
      </c>
      <c r="X457" s="158" t="s">
        <v>84</v>
      </c>
      <c r="Y457" s="158">
        <v>0.46439999999999998</v>
      </c>
      <c r="Z457" s="158">
        <v>0.60780000000000001</v>
      </c>
      <c r="AA457" s="158" t="s">
        <v>84</v>
      </c>
      <c r="AB457" s="158" t="s">
        <v>84</v>
      </c>
      <c r="AC457" s="158"/>
      <c r="AD457" s="181">
        <v>477</v>
      </c>
      <c r="AE457" s="181" t="s">
        <v>84</v>
      </c>
      <c r="AF457" s="181" t="s">
        <v>84</v>
      </c>
      <c r="AG457" s="181">
        <v>105</v>
      </c>
      <c r="AH457" s="181" t="s">
        <v>84</v>
      </c>
      <c r="AI457" s="181" t="s">
        <v>84</v>
      </c>
      <c r="AJ457" s="181">
        <v>184</v>
      </c>
      <c r="AK457" s="181" t="s">
        <v>84</v>
      </c>
      <c r="AL457" s="181">
        <v>512</v>
      </c>
    </row>
    <row r="458" spans="1:38" x14ac:dyDescent="0.25">
      <c r="A458" s="159" t="s">
        <v>7950</v>
      </c>
      <c r="B458" s="158">
        <v>0.3251</v>
      </c>
      <c r="C458" s="158" t="s">
        <v>84</v>
      </c>
      <c r="D458" s="158" t="s">
        <v>84</v>
      </c>
      <c r="E458" s="158">
        <v>0.43919999999999998</v>
      </c>
      <c r="F458" s="158" t="s">
        <v>84</v>
      </c>
      <c r="G458" s="158" t="s">
        <v>84</v>
      </c>
      <c r="H458" s="158">
        <v>0.1777</v>
      </c>
      <c r="I458" s="158" t="s">
        <v>84</v>
      </c>
      <c r="J458" s="158"/>
      <c r="K458" s="158"/>
      <c r="L458" s="158"/>
      <c r="M458" s="158">
        <v>0.28660000000000002</v>
      </c>
      <c r="N458" s="158">
        <v>0.36409999999999998</v>
      </c>
      <c r="O458" s="158" t="s">
        <v>84</v>
      </c>
      <c r="P458" s="158" t="s">
        <v>84</v>
      </c>
      <c r="Q458" s="158" t="s">
        <v>84</v>
      </c>
      <c r="R458" s="158" t="s">
        <v>84</v>
      </c>
      <c r="S458" s="158">
        <v>0.3503</v>
      </c>
      <c r="T458" s="158">
        <v>0.52449999999999997</v>
      </c>
      <c r="U458" s="158" t="s">
        <v>84</v>
      </c>
      <c r="V458" s="158" t="s">
        <v>84</v>
      </c>
      <c r="W458" s="158" t="s">
        <v>84</v>
      </c>
      <c r="X458" s="158" t="s">
        <v>84</v>
      </c>
      <c r="Y458" s="158">
        <v>0.1328</v>
      </c>
      <c r="Z458" s="158">
        <v>0.22800000000000001</v>
      </c>
      <c r="AA458" s="158" t="s">
        <v>84</v>
      </c>
      <c r="AB458" s="158" t="s">
        <v>84</v>
      </c>
      <c r="AC458" s="158"/>
      <c r="AD458" s="181">
        <v>578</v>
      </c>
      <c r="AE458" s="181" t="s">
        <v>84</v>
      </c>
      <c r="AF458" s="181" t="s">
        <v>84</v>
      </c>
      <c r="AG458" s="181">
        <v>129</v>
      </c>
      <c r="AH458" s="181" t="s">
        <v>84</v>
      </c>
      <c r="AI458" s="181" t="s">
        <v>84</v>
      </c>
      <c r="AJ458" s="181">
        <v>249</v>
      </c>
      <c r="AK458" s="181" t="s">
        <v>84</v>
      </c>
      <c r="AL458" s="181">
        <v>853</v>
      </c>
    </row>
    <row r="459" spans="1:38" x14ac:dyDescent="0.25">
      <c r="A459" s="159" t="s">
        <v>7951</v>
      </c>
      <c r="B459" s="158">
        <v>0.15679999999999999</v>
      </c>
      <c r="C459" s="158" t="s">
        <v>84</v>
      </c>
      <c r="D459" s="158" t="s">
        <v>84</v>
      </c>
      <c r="E459" s="158" t="s">
        <v>84</v>
      </c>
      <c r="F459" s="158" t="s">
        <v>84</v>
      </c>
      <c r="G459" s="158" t="s">
        <v>84</v>
      </c>
      <c r="H459" s="158">
        <v>0.11840000000000001</v>
      </c>
      <c r="I459" s="158" t="s">
        <v>84</v>
      </c>
      <c r="J459" s="158"/>
      <c r="K459" s="158"/>
      <c r="L459" s="158"/>
      <c r="M459" s="158">
        <v>0.1045</v>
      </c>
      <c r="N459" s="158">
        <v>0.21879999999999999</v>
      </c>
      <c r="O459" s="158" t="s">
        <v>84</v>
      </c>
      <c r="P459" s="158" t="s">
        <v>84</v>
      </c>
      <c r="Q459" s="158" t="s">
        <v>84</v>
      </c>
      <c r="R459" s="158" t="s">
        <v>84</v>
      </c>
      <c r="S459" s="158" t="s">
        <v>84</v>
      </c>
      <c r="T459" s="158" t="s">
        <v>84</v>
      </c>
      <c r="U459" s="158" t="s">
        <v>84</v>
      </c>
      <c r="V459" s="158" t="s">
        <v>84</v>
      </c>
      <c r="W459" s="158" t="s">
        <v>84</v>
      </c>
      <c r="X459" s="158" t="s">
        <v>84</v>
      </c>
      <c r="Y459" s="158">
        <v>6.3200000000000006E-2</v>
      </c>
      <c r="Z459" s="158">
        <v>0.1923</v>
      </c>
      <c r="AA459" s="158" t="s">
        <v>84</v>
      </c>
      <c r="AB459" s="158" t="s">
        <v>84</v>
      </c>
      <c r="AC459" s="158"/>
      <c r="AD459" s="181">
        <v>170</v>
      </c>
      <c r="AE459" s="181" t="s">
        <v>84</v>
      </c>
      <c r="AF459" s="181" t="s">
        <v>84</v>
      </c>
      <c r="AG459" s="181" t="s">
        <v>84</v>
      </c>
      <c r="AH459" s="181" t="s">
        <v>84</v>
      </c>
      <c r="AI459" s="181" t="s">
        <v>84</v>
      </c>
      <c r="AJ459" s="181">
        <v>102</v>
      </c>
      <c r="AK459" s="181" t="s">
        <v>84</v>
      </c>
      <c r="AL459" s="181">
        <v>267</v>
      </c>
    </row>
    <row r="460" spans="1:38" x14ac:dyDescent="0.25">
      <c r="A460" s="159" t="s">
        <v>7952</v>
      </c>
      <c r="B460" s="158">
        <v>0.95550000000000002</v>
      </c>
      <c r="C460" s="158" t="s">
        <v>84</v>
      </c>
      <c r="D460" s="158">
        <v>0.98140000000000005</v>
      </c>
      <c r="E460" s="158">
        <v>0.9657</v>
      </c>
      <c r="F460" s="158">
        <v>0.94989999999999997</v>
      </c>
      <c r="G460" s="158">
        <v>0.96740000000000004</v>
      </c>
      <c r="H460" s="158">
        <v>0.86699999999999999</v>
      </c>
      <c r="I460" s="158">
        <v>0.95930000000000004</v>
      </c>
      <c r="J460" s="158"/>
      <c r="K460" s="158"/>
      <c r="L460" s="158"/>
      <c r="M460" s="158">
        <v>0.95089999999999997</v>
      </c>
      <c r="N460" s="158">
        <v>0.9597</v>
      </c>
      <c r="O460" s="158" t="s">
        <v>84</v>
      </c>
      <c r="P460" s="158" t="s">
        <v>84</v>
      </c>
      <c r="Q460" s="158">
        <v>0.97550000000000003</v>
      </c>
      <c r="R460" s="158">
        <v>0.9859</v>
      </c>
      <c r="S460" s="158">
        <v>0.95820000000000005</v>
      </c>
      <c r="T460" s="158">
        <v>0.97189999999999999</v>
      </c>
      <c r="U460" s="158">
        <v>0.93459999999999999</v>
      </c>
      <c r="V460" s="158">
        <v>0.96160000000000001</v>
      </c>
      <c r="W460" s="158">
        <v>0.92610000000000003</v>
      </c>
      <c r="X460" s="158">
        <v>0.98580000000000001</v>
      </c>
      <c r="Y460" s="158">
        <v>0.84619999999999995</v>
      </c>
      <c r="Z460" s="158">
        <v>0.88519999999999999</v>
      </c>
      <c r="AA460" s="158">
        <v>0.93720000000000003</v>
      </c>
      <c r="AB460" s="158">
        <v>0.97370000000000001</v>
      </c>
      <c r="AC460" s="158"/>
      <c r="AD460" s="181">
        <v>8888</v>
      </c>
      <c r="AE460" s="181" t="s">
        <v>84</v>
      </c>
      <c r="AF460" s="181">
        <v>3009</v>
      </c>
      <c r="AG460" s="181">
        <v>2939</v>
      </c>
      <c r="AH460" s="181">
        <v>1072</v>
      </c>
      <c r="AI460" s="181">
        <v>176</v>
      </c>
      <c r="AJ460" s="181">
        <v>1195</v>
      </c>
      <c r="AK460" s="181">
        <v>497</v>
      </c>
      <c r="AL460" s="181">
        <v>1470</v>
      </c>
    </row>
    <row r="461" spans="1:38" x14ac:dyDescent="0.25">
      <c r="A461" s="159" t="s">
        <v>7953</v>
      </c>
      <c r="B461" s="158">
        <v>0.6643</v>
      </c>
      <c r="C461" s="158" t="s">
        <v>84</v>
      </c>
      <c r="D461" s="158">
        <v>0.78769999999999996</v>
      </c>
      <c r="E461" s="158">
        <v>0.73929999999999996</v>
      </c>
      <c r="F461" s="158">
        <v>0.68210000000000004</v>
      </c>
      <c r="G461" s="158" t="s">
        <v>84</v>
      </c>
      <c r="H461" s="158">
        <v>0.41620000000000001</v>
      </c>
      <c r="I461" s="158" t="s">
        <v>84</v>
      </c>
      <c r="J461" s="158"/>
      <c r="K461" s="158"/>
      <c r="L461" s="158"/>
      <c r="M461" s="158">
        <v>0.64390000000000003</v>
      </c>
      <c r="N461" s="158">
        <v>0.68379999999999996</v>
      </c>
      <c r="O461" s="158" t="s">
        <v>84</v>
      </c>
      <c r="P461" s="158" t="s">
        <v>84</v>
      </c>
      <c r="Q461" s="158">
        <v>0.74990000000000001</v>
      </c>
      <c r="R461" s="158">
        <v>0.82040000000000002</v>
      </c>
      <c r="S461" s="158">
        <v>0.7056</v>
      </c>
      <c r="T461" s="158">
        <v>0.76990000000000003</v>
      </c>
      <c r="U461" s="158">
        <v>0.62250000000000005</v>
      </c>
      <c r="V461" s="158">
        <v>0.73440000000000005</v>
      </c>
      <c r="W461" s="158" t="s">
        <v>84</v>
      </c>
      <c r="X461" s="158" t="s">
        <v>84</v>
      </c>
      <c r="Y461" s="158">
        <v>0.3745</v>
      </c>
      <c r="Z461" s="158">
        <v>0.45729999999999998</v>
      </c>
      <c r="AA461" s="158" t="s">
        <v>84</v>
      </c>
      <c r="AB461" s="158" t="s">
        <v>84</v>
      </c>
      <c r="AC461" s="158"/>
      <c r="AD461" s="181">
        <v>2352</v>
      </c>
      <c r="AE461" s="181" t="s">
        <v>84</v>
      </c>
      <c r="AF461" s="181">
        <v>602</v>
      </c>
      <c r="AG461" s="181">
        <v>804</v>
      </c>
      <c r="AH461" s="181">
        <v>291</v>
      </c>
      <c r="AI461" s="181" t="s">
        <v>84</v>
      </c>
      <c r="AJ461" s="181">
        <v>569</v>
      </c>
      <c r="AK461" s="181" t="s">
        <v>84</v>
      </c>
      <c r="AL461" s="181">
        <v>2222</v>
      </c>
    </row>
    <row r="462" spans="1:38" x14ac:dyDescent="0.25">
      <c r="A462" s="159" t="s">
        <v>7954</v>
      </c>
      <c r="B462" s="158">
        <v>0.45050000000000001</v>
      </c>
      <c r="C462" s="158" t="s">
        <v>84</v>
      </c>
      <c r="D462" s="158" t="s">
        <v>84</v>
      </c>
      <c r="E462" s="158" t="s">
        <v>84</v>
      </c>
      <c r="F462" s="158" t="s">
        <v>84</v>
      </c>
      <c r="G462" s="158" t="s">
        <v>84</v>
      </c>
      <c r="H462" s="158" t="s">
        <v>84</v>
      </c>
      <c r="I462" s="158" t="s">
        <v>84</v>
      </c>
      <c r="J462" s="158"/>
      <c r="K462" s="158"/>
      <c r="L462" s="158"/>
      <c r="M462" s="158">
        <v>0.38469999999999999</v>
      </c>
      <c r="N462" s="158">
        <v>0.51400000000000001</v>
      </c>
      <c r="O462" s="158" t="s">
        <v>84</v>
      </c>
      <c r="P462" s="158" t="s">
        <v>84</v>
      </c>
      <c r="Q462" s="158" t="s">
        <v>84</v>
      </c>
      <c r="R462" s="158" t="s">
        <v>84</v>
      </c>
      <c r="S462" s="158" t="s">
        <v>84</v>
      </c>
      <c r="T462" s="158" t="s">
        <v>84</v>
      </c>
      <c r="U462" s="158" t="s">
        <v>84</v>
      </c>
      <c r="V462" s="158" t="s">
        <v>84</v>
      </c>
      <c r="W462" s="158" t="s">
        <v>84</v>
      </c>
      <c r="X462" s="158" t="s">
        <v>84</v>
      </c>
      <c r="Y462" s="158" t="s">
        <v>84</v>
      </c>
      <c r="Z462" s="158" t="s">
        <v>84</v>
      </c>
      <c r="AA462" s="158" t="s">
        <v>84</v>
      </c>
      <c r="AB462" s="158" t="s">
        <v>84</v>
      </c>
      <c r="AC462" s="158"/>
      <c r="AD462" s="181">
        <v>279</v>
      </c>
      <c r="AE462" s="181" t="s">
        <v>84</v>
      </c>
      <c r="AF462" s="181" t="s">
        <v>84</v>
      </c>
      <c r="AG462" s="181" t="s">
        <v>84</v>
      </c>
      <c r="AH462" s="181" t="s">
        <v>84</v>
      </c>
      <c r="AI462" s="181" t="s">
        <v>84</v>
      </c>
      <c r="AJ462" s="181" t="s">
        <v>84</v>
      </c>
      <c r="AK462" s="181" t="s">
        <v>84</v>
      </c>
      <c r="AL462" s="181">
        <v>223</v>
      </c>
    </row>
    <row r="463" spans="1:38" x14ac:dyDescent="0.25">
      <c r="A463" s="159" t="s">
        <v>7955</v>
      </c>
      <c r="B463" s="158">
        <v>0.98870000000000002</v>
      </c>
      <c r="C463" s="158" t="s">
        <v>84</v>
      </c>
      <c r="D463" s="158">
        <v>0.99950000000000006</v>
      </c>
      <c r="E463" s="158">
        <v>0.99509999999999998</v>
      </c>
      <c r="F463" s="158">
        <v>0.98899999999999999</v>
      </c>
      <c r="G463" s="158">
        <v>0.98880000000000001</v>
      </c>
      <c r="H463" s="158">
        <v>0.95079999999999998</v>
      </c>
      <c r="I463" s="158">
        <v>0.97599999999999998</v>
      </c>
      <c r="J463" s="158"/>
      <c r="K463" s="158"/>
      <c r="L463" s="158"/>
      <c r="M463" s="158">
        <v>0.98629999999999995</v>
      </c>
      <c r="N463" s="158">
        <v>0.99070000000000003</v>
      </c>
      <c r="O463" s="158" t="s">
        <v>84</v>
      </c>
      <c r="P463" s="158" t="s">
        <v>84</v>
      </c>
      <c r="Q463" s="158">
        <v>0.99680000000000002</v>
      </c>
      <c r="R463" s="158">
        <v>0.99990000000000001</v>
      </c>
      <c r="S463" s="158">
        <v>0.99170000000000003</v>
      </c>
      <c r="T463" s="158">
        <v>0.99709999999999999</v>
      </c>
      <c r="U463" s="158">
        <v>0.98050000000000004</v>
      </c>
      <c r="V463" s="158">
        <v>0.99380000000000002</v>
      </c>
      <c r="W463" s="158">
        <v>0.95509999999999995</v>
      </c>
      <c r="X463" s="158">
        <v>0.99719999999999998</v>
      </c>
      <c r="Y463" s="158">
        <v>0.93689999999999996</v>
      </c>
      <c r="Z463" s="158">
        <v>0.9617</v>
      </c>
      <c r="AA463" s="158">
        <v>0.95799999999999996</v>
      </c>
      <c r="AB463" s="158">
        <v>0.98629999999999995</v>
      </c>
      <c r="AC463" s="158"/>
      <c r="AD463" s="181">
        <v>8888</v>
      </c>
      <c r="AE463" s="181" t="s">
        <v>84</v>
      </c>
      <c r="AF463" s="181">
        <v>3009</v>
      </c>
      <c r="AG463" s="181">
        <v>2939</v>
      </c>
      <c r="AH463" s="181">
        <v>1072</v>
      </c>
      <c r="AI463" s="181">
        <v>176</v>
      </c>
      <c r="AJ463" s="181">
        <v>1195</v>
      </c>
      <c r="AK463" s="181">
        <v>497</v>
      </c>
      <c r="AL463" s="181">
        <v>1470</v>
      </c>
    </row>
    <row r="464" spans="1:38" x14ac:dyDescent="0.25">
      <c r="A464" s="159" t="s">
        <v>7956</v>
      </c>
      <c r="B464" s="158">
        <v>0.92200000000000004</v>
      </c>
      <c r="C464" s="158" t="s">
        <v>84</v>
      </c>
      <c r="D464" s="158">
        <v>0.99760000000000004</v>
      </c>
      <c r="E464" s="158">
        <v>0.96009999999999995</v>
      </c>
      <c r="F464" s="158">
        <v>0.93689999999999996</v>
      </c>
      <c r="G464" s="158" t="s">
        <v>84</v>
      </c>
      <c r="H464" s="158">
        <v>0.77710000000000001</v>
      </c>
      <c r="I464" s="158" t="s">
        <v>84</v>
      </c>
      <c r="J464" s="158"/>
      <c r="K464" s="158"/>
      <c r="L464" s="158"/>
      <c r="M464" s="158">
        <v>0.91020000000000001</v>
      </c>
      <c r="N464" s="158">
        <v>0.93230000000000002</v>
      </c>
      <c r="O464" s="158" t="s">
        <v>84</v>
      </c>
      <c r="P464" s="158" t="s">
        <v>84</v>
      </c>
      <c r="Q464" s="158">
        <v>0.9748</v>
      </c>
      <c r="R464" s="158">
        <v>0.99980000000000002</v>
      </c>
      <c r="S464" s="158">
        <v>0.94350000000000001</v>
      </c>
      <c r="T464" s="158">
        <v>0.97189999999999999</v>
      </c>
      <c r="U464" s="158">
        <v>0.90139999999999998</v>
      </c>
      <c r="V464" s="158">
        <v>0.96</v>
      </c>
      <c r="W464" s="158" t="s">
        <v>84</v>
      </c>
      <c r="X464" s="158" t="s">
        <v>84</v>
      </c>
      <c r="Y464" s="158">
        <v>0.74070000000000003</v>
      </c>
      <c r="Z464" s="158">
        <v>0.80910000000000004</v>
      </c>
      <c r="AA464" s="158" t="s">
        <v>84</v>
      </c>
      <c r="AB464" s="158" t="s">
        <v>84</v>
      </c>
      <c r="AC464" s="158"/>
      <c r="AD464" s="181">
        <v>2352</v>
      </c>
      <c r="AE464" s="181" t="s">
        <v>84</v>
      </c>
      <c r="AF464" s="181">
        <v>602</v>
      </c>
      <c r="AG464" s="181">
        <v>804</v>
      </c>
      <c r="AH464" s="181">
        <v>291</v>
      </c>
      <c r="AI464" s="181" t="s">
        <v>84</v>
      </c>
      <c r="AJ464" s="181">
        <v>569</v>
      </c>
      <c r="AK464" s="181" t="s">
        <v>84</v>
      </c>
      <c r="AL464" s="181">
        <v>2222</v>
      </c>
    </row>
    <row r="465" spans="1:38" x14ac:dyDescent="0.25">
      <c r="A465" s="159" t="s">
        <v>7957</v>
      </c>
      <c r="B465" s="158">
        <v>0.86160000000000003</v>
      </c>
      <c r="C465" s="158" t="s">
        <v>84</v>
      </c>
      <c r="D465" s="158" t="s">
        <v>84</v>
      </c>
      <c r="E465" s="158" t="s">
        <v>84</v>
      </c>
      <c r="F465" s="158" t="s">
        <v>84</v>
      </c>
      <c r="G465" s="158" t="s">
        <v>84</v>
      </c>
      <c r="H465" s="158" t="s">
        <v>84</v>
      </c>
      <c r="I465" s="158" t="s">
        <v>84</v>
      </c>
      <c r="J465" s="158"/>
      <c r="K465" s="158"/>
      <c r="L465" s="158"/>
      <c r="M465" s="158">
        <v>0.8135</v>
      </c>
      <c r="N465" s="158">
        <v>0.89810000000000001</v>
      </c>
      <c r="O465" s="158" t="s">
        <v>84</v>
      </c>
      <c r="P465" s="158" t="s">
        <v>84</v>
      </c>
      <c r="Q465" s="158" t="s">
        <v>84</v>
      </c>
      <c r="R465" s="158" t="s">
        <v>84</v>
      </c>
      <c r="S465" s="158" t="s">
        <v>84</v>
      </c>
      <c r="T465" s="158" t="s">
        <v>84</v>
      </c>
      <c r="U465" s="158" t="s">
        <v>84</v>
      </c>
      <c r="V465" s="158" t="s">
        <v>84</v>
      </c>
      <c r="W465" s="158" t="s">
        <v>84</v>
      </c>
      <c r="X465" s="158" t="s">
        <v>84</v>
      </c>
      <c r="Y465" s="158" t="s">
        <v>84</v>
      </c>
      <c r="Z465" s="158" t="s">
        <v>84</v>
      </c>
      <c r="AA465" s="158" t="s">
        <v>84</v>
      </c>
      <c r="AB465" s="158" t="s">
        <v>84</v>
      </c>
      <c r="AC465" s="158"/>
      <c r="AD465" s="181">
        <v>279</v>
      </c>
      <c r="AE465" s="181" t="s">
        <v>84</v>
      </c>
      <c r="AF465" s="181" t="s">
        <v>84</v>
      </c>
      <c r="AG465" s="181" t="s">
        <v>84</v>
      </c>
      <c r="AH465" s="181" t="s">
        <v>84</v>
      </c>
      <c r="AI465" s="181" t="s">
        <v>84</v>
      </c>
      <c r="AJ465" s="181" t="s">
        <v>84</v>
      </c>
      <c r="AK465" s="181" t="s">
        <v>84</v>
      </c>
      <c r="AL465" s="181">
        <v>223</v>
      </c>
    </row>
    <row r="466" spans="1:38" x14ac:dyDescent="0.25">
      <c r="A466" s="159" t="s">
        <v>7958</v>
      </c>
      <c r="B466" s="158">
        <v>0.9355</v>
      </c>
      <c r="C466" s="158" t="s">
        <v>84</v>
      </c>
      <c r="D466" s="158">
        <v>0.96579999999999999</v>
      </c>
      <c r="E466" s="158">
        <v>0.94979999999999998</v>
      </c>
      <c r="F466" s="158">
        <v>0.92320000000000002</v>
      </c>
      <c r="G466" s="158">
        <v>0.93920000000000003</v>
      </c>
      <c r="H466" s="158">
        <v>0.8286</v>
      </c>
      <c r="I466" s="158">
        <v>0.95050000000000001</v>
      </c>
      <c r="J466" s="158"/>
      <c r="K466" s="158"/>
      <c r="L466" s="158"/>
      <c r="M466" s="158">
        <v>0.93</v>
      </c>
      <c r="N466" s="158">
        <v>0.94069999999999998</v>
      </c>
      <c r="O466" s="158" t="s">
        <v>84</v>
      </c>
      <c r="P466" s="158" t="s">
        <v>84</v>
      </c>
      <c r="Q466" s="158">
        <v>0.95799999999999996</v>
      </c>
      <c r="R466" s="158">
        <v>0.97209999999999996</v>
      </c>
      <c r="S466" s="158">
        <v>0.94079999999999997</v>
      </c>
      <c r="T466" s="158">
        <v>0.95750000000000002</v>
      </c>
      <c r="U466" s="158">
        <v>0.90480000000000005</v>
      </c>
      <c r="V466" s="158">
        <v>0.93820000000000003</v>
      </c>
      <c r="W466" s="158">
        <v>0.88970000000000005</v>
      </c>
      <c r="X466" s="158">
        <v>0.96679999999999999</v>
      </c>
      <c r="Y466" s="158">
        <v>0.80549999999999999</v>
      </c>
      <c r="Z466" s="158">
        <v>0.84919999999999995</v>
      </c>
      <c r="AA466" s="158">
        <v>0.92630000000000001</v>
      </c>
      <c r="AB466" s="158">
        <v>0.96689999999999998</v>
      </c>
      <c r="AC466" s="158"/>
      <c r="AD466" s="181">
        <v>8888</v>
      </c>
      <c r="AE466" s="181" t="s">
        <v>84</v>
      </c>
      <c r="AF466" s="181">
        <v>3009</v>
      </c>
      <c r="AG466" s="181">
        <v>2939</v>
      </c>
      <c r="AH466" s="181">
        <v>1072</v>
      </c>
      <c r="AI466" s="181">
        <v>176</v>
      </c>
      <c r="AJ466" s="181">
        <v>1195</v>
      </c>
      <c r="AK466" s="181">
        <v>497</v>
      </c>
      <c r="AL466" s="181">
        <v>1470</v>
      </c>
    </row>
    <row r="467" spans="1:38" x14ac:dyDescent="0.25">
      <c r="A467" s="159" t="s">
        <v>7959</v>
      </c>
      <c r="B467" s="158">
        <v>0.5948</v>
      </c>
      <c r="C467" s="158" t="s">
        <v>84</v>
      </c>
      <c r="D467" s="158">
        <v>0.72509999999999997</v>
      </c>
      <c r="E467" s="158">
        <v>0.66149999999999998</v>
      </c>
      <c r="F467" s="158">
        <v>0.62229999999999996</v>
      </c>
      <c r="G467" s="158" t="s">
        <v>84</v>
      </c>
      <c r="H467" s="158">
        <v>0.34389999999999998</v>
      </c>
      <c r="I467" s="158" t="s">
        <v>84</v>
      </c>
      <c r="J467" s="158"/>
      <c r="K467" s="158"/>
      <c r="L467" s="158"/>
      <c r="M467" s="158">
        <v>0.57279999999999998</v>
      </c>
      <c r="N467" s="158">
        <v>0.61609999999999998</v>
      </c>
      <c r="O467" s="158" t="s">
        <v>84</v>
      </c>
      <c r="P467" s="158" t="s">
        <v>84</v>
      </c>
      <c r="Q467" s="158">
        <v>0.68220000000000003</v>
      </c>
      <c r="R467" s="158">
        <v>0.76329999999999998</v>
      </c>
      <c r="S467" s="158">
        <v>0.62380000000000002</v>
      </c>
      <c r="T467" s="158">
        <v>0.69640000000000002</v>
      </c>
      <c r="U467" s="158">
        <v>0.55840000000000001</v>
      </c>
      <c r="V467" s="158">
        <v>0.67969999999999997</v>
      </c>
      <c r="W467" s="158" t="s">
        <v>84</v>
      </c>
      <c r="X467" s="158" t="s">
        <v>84</v>
      </c>
      <c r="Y467" s="158">
        <v>0.30299999999999999</v>
      </c>
      <c r="Z467" s="158">
        <v>0.38519999999999999</v>
      </c>
      <c r="AA467" s="158" t="s">
        <v>84</v>
      </c>
      <c r="AB467" s="158" t="s">
        <v>84</v>
      </c>
      <c r="AC467" s="158"/>
      <c r="AD467" s="181">
        <v>2352</v>
      </c>
      <c r="AE467" s="181" t="s">
        <v>84</v>
      </c>
      <c r="AF467" s="181">
        <v>602</v>
      </c>
      <c r="AG467" s="181">
        <v>804</v>
      </c>
      <c r="AH467" s="181">
        <v>291</v>
      </c>
      <c r="AI467" s="181" t="s">
        <v>84</v>
      </c>
      <c r="AJ467" s="181">
        <v>569</v>
      </c>
      <c r="AK467" s="181" t="s">
        <v>84</v>
      </c>
      <c r="AL467" s="181">
        <v>2222</v>
      </c>
    </row>
    <row r="468" spans="1:38" x14ac:dyDescent="0.25">
      <c r="A468" s="159" t="s">
        <v>7960</v>
      </c>
      <c r="B468" s="158">
        <v>0.31740000000000002</v>
      </c>
      <c r="C468" s="158" t="s">
        <v>84</v>
      </c>
      <c r="D468" s="158" t="s">
        <v>84</v>
      </c>
      <c r="E468" s="158" t="s">
        <v>84</v>
      </c>
      <c r="F468" s="158" t="s">
        <v>84</v>
      </c>
      <c r="G468" s="158" t="s">
        <v>84</v>
      </c>
      <c r="H468" s="158" t="s">
        <v>84</v>
      </c>
      <c r="I468" s="158" t="s">
        <v>84</v>
      </c>
      <c r="J468" s="158"/>
      <c r="K468" s="158"/>
      <c r="L468" s="158"/>
      <c r="M468" s="158">
        <v>0.25190000000000001</v>
      </c>
      <c r="N468" s="158">
        <v>0.3846</v>
      </c>
      <c r="O468" s="158" t="s">
        <v>84</v>
      </c>
      <c r="P468" s="158" t="s">
        <v>84</v>
      </c>
      <c r="Q468" s="158" t="s">
        <v>84</v>
      </c>
      <c r="R468" s="158" t="s">
        <v>84</v>
      </c>
      <c r="S468" s="158" t="s">
        <v>84</v>
      </c>
      <c r="T468" s="158" t="s">
        <v>84</v>
      </c>
      <c r="U468" s="158" t="s">
        <v>84</v>
      </c>
      <c r="V468" s="158" t="s">
        <v>84</v>
      </c>
      <c r="W468" s="158" t="s">
        <v>84</v>
      </c>
      <c r="X468" s="158" t="s">
        <v>84</v>
      </c>
      <c r="Y468" s="158" t="s">
        <v>84</v>
      </c>
      <c r="Z468" s="158" t="s">
        <v>84</v>
      </c>
      <c r="AA468" s="158" t="s">
        <v>84</v>
      </c>
      <c r="AB468" s="158" t="s">
        <v>84</v>
      </c>
      <c r="AC468" s="158"/>
      <c r="AD468" s="181">
        <v>279</v>
      </c>
      <c r="AE468" s="181" t="s">
        <v>84</v>
      </c>
      <c r="AF468" s="181" t="s">
        <v>84</v>
      </c>
      <c r="AG468" s="181" t="s">
        <v>84</v>
      </c>
      <c r="AH468" s="181" t="s">
        <v>84</v>
      </c>
      <c r="AI468" s="181" t="s">
        <v>84</v>
      </c>
      <c r="AJ468" s="181" t="s">
        <v>84</v>
      </c>
      <c r="AK468" s="181" t="s">
        <v>84</v>
      </c>
      <c r="AL468" s="181">
        <v>223</v>
      </c>
    </row>
    <row r="469" spans="1:38" x14ac:dyDescent="0.25">
      <c r="A469" s="159" t="s">
        <v>7961</v>
      </c>
      <c r="B469" s="158">
        <v>0.91810000000000003</v>
      </c>
      <c r="C469" s="158" t="s">
        <v>84</v>
      </c>
      <c r="D469" s="158">
        <v>0.95269999999999999</v>
      </c>
      <c r="E469" s="158">
        <v>0.93240000000000001</v>
      </c>
      <c r="F469" s="158">
        <v>0.90110000000000001</v>
      </c>
      <c r="G469" s="158">
        <v>0.93430000000000002</v>
      </c>
      <c r="H469" s="158">
        <v>0.80259999999999998</v>
      </c>
      <c r="I469" s="158">
        <v>0.93320000000000003</v>
      </c>
      <c r="J469" s="158"/>
      <c r="K469" s="158"/>
      <c r="L469" s="158"/>
      <c r="M469" s="158">
        <v>0.91169999999999995</v>
      </c>
      <c r="N469" s="158">
        <v>0.92400000000000004</v>
      </c>
      <c r="O469" s="158" t="s">
        <v>84</v>
      </c>
      <c r="P469" s="158" t="s">
        <v>84</v>
      </c>
      <c r="Q469" s="158">
        <v>0.94340000000000002</v>
      </c>
      <c r="R469" s="158">
        <v>0.96060000000000001</v>
      </c>
      <c r="S469" s="158">
        <v>0.92169999999999996</v>
      </c>
      <c r="T469" s="158">
        <v>0.94159999999999999</v>
      </c>
      <c r="U469" s="158">
        <v>0.88</v>
      </c>
      <c r="V469" s="158">
        <v>0.91869999999999996</v>
      </c>
      <c r="W469" s="158">
        <v>0.88290000000000002</v>
      </c>
      <c r="X469" s="158">
        <v>0.9637</v>
      </c>
      <c r="Y469" s="158">
        <v>0.77780000000000005</v>
      </c>
      <c r="Z469" s="158">
        <v>0.82499999999999996</v>
      </c>
      <c r="AA469" s="158">
        <v>0.90529999999999999</v>
      </c>
      <c r="AB469" s="158">
        <v>0.95299999999999996</v>
      </c>
      <c r="AC469" s="158"/>
      <c r="AD469" s="181">
        <v>8888</v>
      </c>
      <c r="AE469" s="181" t="s">
        <v>84</v>
      </c>
      <c r="AF469" s="181">
        <v>3009</v>
      </c>
      <c r="AG469" s="181">
        <v>2939</v>
      </c>
      <c r="AH469" s="181">
        <v>1072</v>
      </c>
      <c r="AI469" s="181">
        <v>176</v>
      </c>
      <c r="AJ469" s="181">
        <v>1195</v>
      </c>
      <c r="AK469" s="181">
        <v>497</v>
      </c>
      <c r="AL469" s="181">
        <v>1470</v>
      </c>
    </row>
    <row r="470" spans="1:38" x14ac:dyDescent="0.25">
      <c r="A470" s="159" t="s">
        <v>7962</v>
      </c>
      <c r="B470" s="158">
        <v>0.54990000000000006</v>
      </c>
      <c r="C470" s="158" t="s">
        <v>84</v>
      </c>
      <c r="D470" s="158">
        <v>0.68230000000000002</v>
      </c>
      <c r="E470" s="158">
        <v>0.61580000000000001</v>
      </c>
      <c r="F470" s="158">
        <v>0.56759999999999999</v>
      </c>
      <c r="G470" s="158" t="s">
        <v>84</v>
      </c>
      <c r="H470" s="158">
        <v>0.29959999999999998</v>
      </c>
      <c r="I470" s="158" t="s">
        <v>84</v>
      </c>
      <c r="J470" s="158"/>
      <c r="K470" s="158"/>
      <c r="L470" s="158"/>
      <c r="M470" s="158">
        <v>0.52639999999999998</v>
      </c>
      <c r="N470" s="158">
        <v>0.57269999999999999</v>
      </c>
      <c r="O470" s="158" t="s">
        <v>84</v>
      </c>
      <c r="P470" s="158" t="s">
        <v>84</v>
      </c>
      <c r="Q470" s="158">
        <v>0.63439999999999996</v>
      </c>
      <c r="R470" s="158">
        <v>0.72529999999999994</v>
      </c>
      <c r="S470" s="158">
        <v>0.57489999999999997</v>
      </c>
      <c r="T470" s="158">
        <v>0.65410000000000001</v>
      </c>
      <c r="U470" s="158">
        <v>0.49909999999999999</v>
      </c>
      <c r="V470" s="158">
        <v>0.63019999999999998</v>
      </c>
      <c r="W470" s="158" t="s">
        <v>84</v>
      </c>
      <c r="X470" s="158" t="s">
        <v>84</v>
      </c>
      <c r="Y470" s="158">
        <v>0.25900000000000001</v>
      </c>
      <c r="Z470" s="158">
        <v>0.34110000000000001</v>
      </c>
      <c r="AA470" s="158" t="s">
        <v>84</v>
      </c>
      <c r="AB470" s="158" t="s">
        <v>84</v>
      </c>
      <c r="AC470" s="158"/>
      <c r="AD470" s="181">
        <v>2352</v>
      </c>
      <c r="AE470" s="181" t="s">
        <v>84</v>
      </c>
      <c r="AF470" s="181">
        <v>602</v>
      </c>
      <c r="AG470" s="181">
        <v>804</v>
      </c>
      <c r="AH470" s="181">
        <v>291</v>
      </c>
      <c r="AI470" s="181" t="s">
        <v>84</v>
      </c>
      <c r="AJ470" s="181">
        <v>569</v>
      </c>
      <c r="AK470" s="181" t="s">
        <v>84</v>
      </c>
      <c r="AL470" s="181">
        <v>2222</v>
      </c>
    </row>
    <row r="471" spans="1:38" x14ac:dyDescent="0.25">
      <c r="A471" s="159" t="s">
        <v>7963</v>
      </c>
      <c r="B471" s="158">
        <v>0.24210000000000001</v>
      </c>
      <c r="C471" s="158" t="s">
        <v>84</v>
      </c>
      <c r="D471" s="158" t="s">
        <v>84</v>
      </c>
      <c r="E471" s="158" t="s">
        <v>84</v>
      </c>
      <c r="F471" s="158" t="s">
        <v>84</v>
      </c>
      <c r="G471" s="158" t="s">
        <v>84</v>
      </c>
      <c r="H471" s="158" t="s">
        <v>84</v>
      </c>
      <c r="I471" s="158" t="s">
        <v>84</v>
      </c>
      <c r="J471" s="158"/>
      <c r="K471" s="158"/>
      <c r="L471" s="158"/>
      <c r="M471" s="158">
        <v>0.1769</v>
      </c>
      <c r="N471" s="158">
        <v>0.313</v>
      </c>
      <c r="O471" s="158" t="s">
        <v>84</v>
      </c>
      <c r="P471" s="158" t="s">
        <v>84</v>
      </c>
      <c r="Q471" s="158" t="s">
        <v>84</v>
      </c>
      <c r="R471" s="158" t="s">
        <v>84</v>
      </c>
      <c r="S471" s="158" t="s">
        <v>84</v>
      </c>
      <c r="T471" s="158" t="s">
        <v>84</v>
      </c>
      <c r="U471" s="158" t="s">
        <v>84</v>
      </c>
      <c r="V471" s="158" t="s">
        <v>84</v>
      </c>
      <c r="W471" s="158" t="s">
        <v>84</v>
      </c>
      <c r="X471" s="158" t="s">
        <v>84</v>
      </c>
      <c r="Y471" s="158" t="s">
        <v>84</v>
      </c>
      <c r="Z471" s="158" t="s">
        <v>84</v>
      </c>
      <c r="AA471" s="158" t="s">
        <v>84</v>
      </c>
      <c r="AB471" s="158" t="s">
        <v>84</v>
      </c>
      <c r="AC471" s="158"/>
      <c r="AD471" s="181">
        <v>279</v>
      </c>
      <c r="AE471" s="181" t="s">
        <v>84</v>
      </c>
      <c r="AF471" s="181" t="s">
        <v>84</v>
      </c>
      <c r="AG471" s="181" t="s">
        <v>84</v>
      </c>
      <c r="AH471" s="181" t="s">
        <v>84</v>
      </c>
      <c r="AI471" s="181" t="s">
        <v>84</v>
      </c>
      <c r="AJ471" s="181" t="s">
        <v>84</v>
      </c>
      <c r="AK471" s="181" t="s">
        <v>84</v>
      </c>
      <c r="AL471" s="181">
        <v>223</v>
      </c>
    </row>
    <row r="472" spans="1:38" x14ac:dyDescent="0.25">
      <c r="A472" s="159" t="s">
        <v>7964</v>
      </c>
      <c r="B472" s="158">
        <v>0.98180000000000001</v>
      </c>
      <c r="C472" s="158" t="s">
        <v>84</v>
      </c>
      <c r="D472" s="158">
        <v>0.99719999999999998</v>
      </c>
      <c r="E472" s="158">
        <v>0.98899999999999999</v>
      </c>
      <c r="F472" s="158">
        <v>0.9819</v>
      </c>
      <c r="G472" s="158">
        <v>0.98340000000000005</v>
      </c>
      <c r="H472" s="158">
        <v>0.9294</v>
      </c>
      <c r="I472" s="158">
        <v>0.97219999999999995</v>
      </c>
      <c r="J472" s="158"/>
      <c r="K472" s="158"/>
      <c r="L472" s="158"/>
      <c r="M472" s="158">
        <v>0.9788</v>
      </c>
      <c r="N472" s="158">
        <v>0.98440000000000005</v>
      </c>
      <c r="O472" s="158" t="s">
        <v>84</v>
      </c>
      <c r="P472" s="158" t="s">
        <v>84</v>
      </c>
      <c r="Q472" s="158">
        <v>0.99419999999999997</v>
      </c>
      <c r="R472" s="158">
        <v>0.99860000000000004</v>
      </c>
      <c r="S472" s="158">
        <v>0.98429999999999995</v>
      </c>
      <c r="T472" s="158">
        <v>0.99219999999999997</v>
      </c>
      <c r="U472" s="158">
        <v>0.97170000000000001</v>
      </c>
      <c r="V472" s="158">
        <v>0.98839999999999995</v>
      </c>
      <c r="W472" s="158">
        <v>0.94789999999999996</v>
      </c>
      <c r="X472" s="158">
        <v>0.99470000000000003</v>
      </c>
      <c r="Y472" s="158">
        <v>0.9133</v>
      </c>
      <c r="Z472" s="158">
        <v>0.94259999999999999</v>
      </c>
      <c r="AA472" s="158">
        <v>0.95320000000000005</v>
      </c>
      <c r="AB472" s="158">
        <v>0.98360000000000003</v>
      </c>
      <c r="AC472" s="158"/>
      <c r="AD472" s="181">
        <v>8888</v>
      </c>
      <c r="AE472" s="181" t="s">
        <v>84</v>
      </c>
      <c r="AF472" s="181">
        <v>3009</v>
      </c>
      <c r="AG472" s="181">
        <v>2939</v>
      </c>
      <c r="AH472" s="181">
        <v>1072</v>
      </c>
      <c r="AI472" s="181">
        <v>176</v>
      </c>
      <c r="AJ472" s="181">
        <v>1195</v>
      </c>
      <c r="AK472" s="181">
        <v>497</v>
      </c>
      <c r="AL472" s="181">
        <v>1470</v>
      </c>
    </row>
    <row r="473" spans="1:38" x14ac:dyDescent="0.25">
      <c r="A473" s="159" t="s">
        <v>7965</v>
      </c>
      <c r="B473" s="158">
        <v>0.84009999999999996</v>
      </c>
      <c r="C473" s="158" t="s">
        <v>84</v>
      </c>
      <c r="D473" s="158">
        <v>0.96099999999999997</v>
      </c>
      <c r="E473" s="158">
        <v>0.89480000000000004</v>
      </c>
      <c r="F473" s="158">
        <v>0.86529999999999996</v>
      </c>
      <c r="G473" s="158" t="s">
        <v>84</v>
      </c>
      <c r="H473" s="158">
        <v>0.61980000000000002</v>
      </c>
      <c r="I473" s="158" t="s">
        <v>84</v>
      </c>
      <c r="J473" s="158"/>
      <c r="K473" s="158"/>
      <c r="L473" s="158"/>
      <c r="M473" s="158">
        <v>0.82420000000000004</v>
      </c>
      <c r="N473" s="158">
        <v>0.85460000000000003</v>
      </c>
      <c r="O473" s="158" t="s">
        <v>84</v>
      </c>
      <c r="P473" s="158" t="s">
        <v>84</v>
      </c>
      <c r="Q473" s="158">
        <v>0.93979999999999997</v>
      </c>
      <c r="R473" s="158">
        <v>0.9748</v>
      </c>
      <c r="S473" s="158">
        <v>0.87050000000000005</v>
      </c>
      <c r="T473" s="158">
        <v>0.91469999999999996</v>
      </c>
      <c r="U473" s="158">
        <v>0.81899999999999995</v>
      </c>
      <c r="V473" s="158">
        <v>0.90039999999999998</v>
      </c>
      <c r="W473" s="158" t="s">
        <v>84</v>
      </c>
      <c r="X473" s="158" t="s">
        <v>84</v>
      </c>
      <c r="Y473" s="158">
        <v>0.57830000000000004</v>
      </c>
      <c r="Z473" s="158">
        <v>0.65849999999999997</v>
      </c>
      <c r="AA473" s="158" t="s">
        <v>84</v>
      </c>
      <c r="AB473" s="158" t="s">
        <v>84</v>
      </c>
      <c r="AC473" s="158"/>
      <c r="AD473" s="181">
        <v>2352</v>
      </c>
      <c r="AE473" s="181" t="s">
        <v>84</v>
      </c>
      <c r="AF473" s="181">
        <v>602</v>
      </c>
      <c r="AG473" s="181">
        <v>804</v>
      </c>
      <c r="AH473" s="181">
        <v>291</v>
      </c>
      <c r="AI473" s="181" t="s">
        <v>84</v>
      </c>
      <c r="AJ473" s="181">
        <v>569</v>
      </c>
      <c r="AK473" s="181" t="s">
        <v>84</v>
      </c>
      <c r="AL473" s="181">
        <v>2222</v>
      </c>
    </row>
    <row r="474" spans="1:38" x14ac:dyDescent="0.25">
      <c r="A474" s="159" t="s">
        <v>7966</v>
      </c>
      <c r="B474" s="158">
        <v>0.69020000000000004</v>
      </c>
      <c r="C474" s="158" t="s">
        <v>84</v>
      </c>
      <c r="D474" s="158" t="s">
        <v>84</v>
      </c>
      <c r="E474" s="158" t="s">
        <v>84</v>
      </c>
      <c r="F474" s="158" t="s">
        <v>84</v>
      </c>
      <c r="G474" s="158" t="s">
        <v>84</v>
      </c>
      <c r="H474" s="158" t="s">
        <v>84</v>
      </c>
      <c r="I474" s="158" t="s">
        <v>84</v>
      </c>
      <c r="J474" s="158"/>
      <c r="K474" s="158"/>
      <c r="L474" s="158"/>
      <c r="M474" s="158">
        <v>0.62939999999999996</v>
      </c>
      <c r="N474" s="158">
        <v>0.74309999999999998</v>
      </c>
      <c r="O474" s="158" t="s">
        <v>84</v>
      </c>
      <c r="P474" s="158" t="s">
        <v>84</v>
      </c>
      <c r="Q474" s="158" t="s">
        <v>84</v>
      </c>
      <c r="R474" s="158" t="s">
        <v>84</v>
      </c>
      <c r="S474" s="158" t="s">
        <v>84</v>
      </c>
      <c r="T474" s="158" t="s">
        <v>84</v>
      </c>
      <c r="U474" s="158" t="s">
        <v>84</v>
      </c>
      <c r="V474" s="158" t="s">
        <v>84</v>
      </c>
      <c r="W474" s="158" t="s">
        <v>84</v>
      </c>
      <c r="X474" s="158" t="s">
        <v>84</v>
      </c>
      <c r="Y474" s="158" t="s">
        <v>84</v>
      </c>
      <c r="Z474" s="158" t="s">
        <v>84</v>
      </c>
      <c r="AA474" s="158" t="s">
        <v>84</v>
      </c>
      <c r="AB474" s="158" t="s">
        <v>84</v>
      </c>
      <c r="AC474" s="158"/>
      <c r="AD474" s="181">
        <v>279</v>
      </c>
      <c r="AE474" s="181" t="s">
        <v>84</v>
      </c>
      <c r="AF474" s="181" t="s">
        <v>84</v>
      </c>
      <c r="AG474" s="181" t="s">
        <v>84</v>
      </c>
      <c r="AH474" s="181" t="s">
        <v>84</v>
      </c>
      <c r="AI474" s="181" t="s">
        <v>84</v>
      </c>
      <c r="AJ474" s="181" t="s">
        <v>84</v>
      </c>
      <c r="AK474" s="181" t="s">
        <v>84</v>
      </c>
      <c r="AL474" s="181">
        <v>223</v>
      </c>
    </row>
    <row r="475" spans="1:38" x14ac:dyDescent="0.25">
      <c r="A475" s="159" t="s">
        <v>7967</v>
      </c>
      <c r="B475" s="158">
        <v>0.9738</v>
      </c>
      <c r="C475" s="158" t="s">
        <v>84</v>
      </c>
      <c r="D475" s="158">
        <v>0.99270000000000003</v>
      </c>
      <c r="E475" s="158">
        <v>0.98199999999999998</v>
      </c>
      <c r="F475" s="158">
        <v>0.97219999999999995</v>
      </c>
      <c r="G475" s="158">
        <v>0.97799999999999998</v>
      </c>
      <c r="H475" s="158">
        <v>0.90890000000000004</v>
      </c>
      <c r="I475" s="158">
        <v>0.96860000000000002</v>
      </c>
      <c r="J475" s="158"/>
      <c r="K475" s="158"/>
      <c r="L475" s="158"/>
      <c r="M475" s="158">
        <v>0.97019999999999995</v>
      </c>
      <c r="N475" s="158">
        <v>0.97699999999999998</v>
      </c>
      <c r="O475" s="158" t="s">
        <v>84</v>
      </c>
      <c r="P475" s="158" t="s">
        <v>84</v>
      </c>
      <c r="Q475" s="158">
        <v>0.98860000000000003</v>
      </c>
      <c r="R475" s="158">
        <v>0.99529999999999996</v>
      </c>
      <c r="S475" s="158">
        <v>0.97629999999999995</v>
      </c>
      <c r="T475" s="158">
        <v>0.98640000000000005</v>
      </c>
      <c r="U475" s="158">
        <v>0.96009999999999995</v>
      </c>
      <c r="V475" s="158">
        <v>0.98060000000000003</v>
      </c>
      <c r="W475" s="158">
        <v>0.94040000000000001</v>
      </c>
      <c r="X475" s="158">
        <v>0.99199999999999999</v>
      </c>
      <c r="Y475" s="158">
        <v>0.89100000000000001</v>
      </c>
      <c r="Z475" s="158">
        <v>0.92400000000000004</v>
      </c>
      <c r="AA475" s="158">
        <v>0.9486</v>
      </c>
      <c r="AB475" s="158">
        <v>0.98089999999999999</v>
      </c>
      <c r="AC475" s="158"/>
      <c r="AD475" s="181">
        <v>8888</v>
      </c>
      <c r="AE475" s="181" t="s">
        <v>84</v>
      </c>
      <c r="AF475" s="181">
        <v>3009</v>
      </c>
      <c r="AG475" s="181">
        <v>2939</v>
      </c>
      <c r="AH475" s="181">
        <v>1072</v>
      </c>
      <c r="AI475" s="181">
        <v>176</v>
      </c>
      <c r="AJ475" s="181">
        <v>1195</v>
      </c>
      <c r="AK475" s="181">
        <v>497</v>
      </c>
      <c r="AL475" s="181">
        <v>1470</v>
      </c>
    </row>
    <row r="476" spans="1:38" x14ac:dyDescent="0.25">
      <c r="A476" s="159" t="s">
        <v>7968</v>
      </c>
      <c r="B476" s="158">
        <v>0.75829999999999997</v>
      </c>
      <c r="C476" s="158" t="s">
        <v>84</v>
      </c>
      <c r="D476" s="158">
        <v>0.89580000000000004</v>
      </c>
      <c r="E476" s="158">
        <v>0.81820000000000004</v>
      </c>
      <c r="F476" s="158">
        <v>0.79459999999999997</v>
      </c>
      <c r="G476" s="158" t="s">
        <v>84</v>
      </c>
      <c r="H476" s="158">
        <v>0.50660000000000005</v>
      </c>
      <c r="I476" s="158" t="s">
        <v>84</v>
      </c>
      <c r="J476" s="158"/>
      <c r="K476" s="158"/>
      <c r="L476" s="158"/>
      <c r="M476" s="158">
        <v>0.7399</v>
      </c>
      <c r="N476" s="158">
        <v>0.77559999999999996</v>
      </c>
      <c r="O476" s="158" t="s">
        <v>84</v>
      </c>
      <c r="P476" s="158" t="s">
        <v>84</v>
      </c>
      <c r="Q476" s="158">
        <v>0.86629999999999996</v>
      </c>
      <c r="R476" s="158">
        <v>0.91920000000000002</v>
      </c>
      <c r="S476" s="158">
        <v>0.78849999999999998</v>
      </c>
      <c r="T476" s="158">
        <v>0.84409999999999996</v>
      </c>
      <c r="U476" s="158">
        <v>0.74150000000000005</v>
      </c>
      <c r="V476" s="158">
        <v>0.83799999999999997</v>
      </c>
      <c r="W476" s="158" t="s">
        <v>84</v>
      </c>
      <c r="X476" s="158" t="s">
        <v>84</v>
      </c>
      <c r="Y476" s="158">
        <v>0.46429999999999999</v>
      </c>
      <c r="Z476" s="158">
        <v>0.5474</v>
      </c>
      <c r="AA476" s="158" t="s">
        <v>84</v>
      </c>
      <c r="AB476" s="158" t="s">
        <v>84</v>
      </c>
      <c r="AC476" s="158"/>
      <c r="AD476" s="181">
        <v>2352</v>
      </c>
      <c r="AE476" s="181" t="s">
        <v>84</v>
      </c>
      <c r="AF476" s="181">
        <v>602</v>
      </c>
      <c r="AG476" s="181">
        <v>804</v>
      </c>
      <c r="AH476" s="181">
        <v>291</v>
      </c>
      <c r="AI476" s="181" t="s">
        <v>84</v>
      </c>
      <c r="AJ476" s="181">
        <v>569</v>
      </c>
      <c r="AK476" s="181" t="s">
        <v>84</v>
      </c>
      <c r="AL476" s="181">
        <v>2222</v>
      </c>
    </row>
    <row r="477" spans="1:38" x14ac:dyDescent="0.25">
      <c r="A477" s="159" t="s">
        <v>7969</v>
      </c>
      <c r="B477" s="158">
        <v>0.52410000000000001</v>
      </c>
      <c r="C477" s="158" t="s">
        <v>84</v>
      </c>
      <c r="D477" s="158" t="s">
        <v>84</v>
      </c>
      <c r="E477" s="158" t="s">
        <v>84</v>
      </c>
      <c r="F477" s="158" t="s">
        <v>84</v>
      </c>
      <c r="G477" s="158" t="s">
        <v>84</v>
      </c>
      <c r="H477" s="158" t="s">
        <v>84</v>
      </c>
      <c r="I477" s="158" t="s">
        <v>84</v>
      </c>
      <c r="J477" s="158"/>
      <c r="K477" s="158"/>
      <c r="L477" s="158"/>
      <c r="M477" s="158">
        <v>0.46010000000000001</v>
      </c>
      <c r="N477" s="158">
        <v>0.58420000000000005</v>
      </c>
      <c r="O477" s="158" t="s">
        <v>84</v>
      </c>
      <c r="P477" s="158" t="s">
        <v>84</v>
      </c>
      <c r="Q477" s="158" t="s">
        <v>84</v>
      </c>
      <c r="R477" s="158" t="s">
        <v>84</v>
      </c>
      <c r="S477" s="158" t="s">
        <v>84</v>
      </c>
      <c r="T477" s="158" t="s">
        <v>84</v>
      </c>
      <c r="U477" s="158" t="s">
        <v>84</v>
      </c>
      <c r="V477" s="158" t="s">
        <v>84</v>
      </c>
      <c r="W477" s="158" t="s">
        <v>84</v>
      </c>
      <c r="X477" s="158" t="s">
        <v>84</v>
      </c>
      <c r="Y477" s="158" t="s">
        <v>84</v>
      </c>
      <c r="Z477" s="158" t="s">
        <v>84</v>
      </c>
      <c r="AA477" s="158" t="s">
        <v>84</v>
      </c>
      <c r="AB477" s="158" t="s">
        <v>84</v>
      </c>
      <c r="AC477" s="158"/>
      <c r="AD477" s="181">
        <v>279</v>
      </c>
      <c r="AE477" s="181" t="s">
        <v>84</v>
      </c>
      <c r="AF477" s="181" t="s">
        <v>84</v>
      </c>
      <c r="AG477" s="181" t="s">
        <v>84</v>
      </c>
      <c r="AH477" s="181" t="s">
        <v>84</v>
      </c>
      <c r="AI477" s="181" t="s">
        <v>84</v>
      </c>
      <c r="AJ477" s="181" t="s">
        <v>84</v>
      </c>
      <c r="AK477" s="181" t="s">
        <v>84</v>
      </c>
      <c r="AL477" s="181">
        <v>223</v>
      </c>
    </row>
    <row r="478" spans="1:38" x14ac:dyDescent="0.25">
      <c r="A478" s="159" t="s">
        <v>7970</v>
      </c>
      <c r="B478" s="158">
        <v>0.96220000000000006</v>
      </c>
      <c r="C478" s="158" t="s">
        <v>84</v>
      </c>
      <c r="D478" s="158">
        <v>0.98550000000000004</v>
      </c>
      <c r="E478" s="158">
        <v>0.97130000000000005</v>
      </c>
      <c r="F478" s="158">
        <v>0.9587</v>
      </c>
      <c r="G478" s="158">
        <v>0.96699999999999997</v>
      </c>
      <c r="H478" s="158">
        <v>0.88249999999999995</v>
      </c>
      <c r="I478" s="158">
        <v>0.96499999999999997</v>
      </c>
      <c r="J478" s="158"/>
      <c r="K478" s="158"/>
      <c r="L478" s="158"/>
      <c r="M478" s="158">
        <v>0.95789999999999997</v>
      </c>
      <c r="N478" s="158">
        <v>0.96609999999999996</v>
      </c>
      <c r="O478" s="158" t="s">
        <v>84</v>
      </c>
      <c r="P478" s="158" t="s">
        <v>84</v>
      </c>
      <c r="Q478" s="158">
        <v>0.98029999999999995</v>
      </c>
      <c r="R478" s="158">
        <v>0.98939999999999995</v>
      </c>
      <c r="S478" s="158">
        <v>0.96440000000000003</v>
      </c>
      <c r="T478" s="158">
        <v>0.97689999999999999</v>
      </c>
      <c r="U478" s="158">
        <v>0.9446</v>
      </c>
      <c r="V478" s="158">
        <v>0.96919999999999995</v>
      </c>
      <c r="W478" s="158">
        <v>0.92600000000000005</v>
      </c>
      <c r="X478" s="158">
        <v>0.98550000000000004</v>
      </c>
      <c r="Y478" s="158">
        <v>0.86270000000000002</v>
      </c>
      <c r="Z478" s="158">
        <v>0.89959999999999996</v>
      </c>
      <c r="AA478" s="158">
        <v>0.94410000000000005</v>
      </c>
      <c r="AB478" s="158">
        <v>0.97809999999999997</v>
      </c>
      <c r="AC478" s="158"/>
      <c r="AD478" s="181">
        <v>8888</v>
      </c>
      <c r="AE478" s="181" t="s">
        <v>84</v>
      </c>
      <c r="AF478" s="181">
        <v>3009</v>
      </c>
      <c r="AG478" s="181">
        <v>2939</v>
      </c>
      <c r="AH478" s="181">
        <v>1072</v>
      </c>
      <c r="AI478" s="181">
        <v>176</v>
      </c>
      <c r="AJ478" s="181">
        <v>1195</v>
      </c>
      <c r="AK478" s="181">
        <v>497</v>
      </c>
      <c r="AL478" s="181">
        <v>1470</v>
      </c>
    </row>
    <row r="479" spans="1:38" x14ac:dyDescent="0.25">
      <c r="A479" s="159" t="s">
        <v>7971</v>
      </c>
      <c r="B479" s="158">
        <v>0.69510000000000005</v>
      </c>
      <c r="C479" s="158" t="s">
        <v>84</v>
      </c>
      <c r="D479" s="158">
        <v>0.82969999999999999</v>
      </c>
      <c r="E479" s="158">
        <v>0.76039999999999996</v>
      </c>
      <c r="F479" s="158">
        <v>0.74409999999999998</v>
      </c>
      <c r="G479" s="158" t="s">
        <v>84</v>
      </c>
      <c r="H479" s="158">
        <v>0.43480000000000002</v>
      </c>
      <c r="I479" s="158" t="s">
        <v>84</v>
      </c>
      <c r="J479" s="158"/>
      <c r="K479" s="158"/>
      <c r="L479" s="158"/>
      <c r="M479" s="158">
        <v>0.67530000000000001</v>
      </c>
      <c r="N479" s="158">
        <v>0.71389999999999998</v>
      </c>
      <c r="O479" s="158" t="s">
        <v>84</v>
      </c>
      <c r="P479" s="158" t="s">
        <v>84</v>
      </c>
      <c r="Q479" s="158">
        <v>0.79469999999999996</v>
      </c>
      <c r="R479" s="158">
        <v>0.85919999999999996</v>
      </c>
      <c r="S479" s="158">
        <v>0.7278</v>
      </c>
      <c r="T479" s="158">
        <v>0.78969999999999996</v>
      </c>
      <c r="U479" s="158">
        <v>0.68740000000000001</v>
      </c>
      <c r="V479" s="158">
        <v>0.79210000000000003</v>
      </c>
      <c r="W479" s="158" t="s">
        <v>84</v>
      </c>
      <c r="X479" s="158" t="s">
        <v>84</v>
      </c>
      <c r="Y479" s="158">
        <v>0.39300000000000002</v>
      </c>
      <c r="Z479" s="158">
        <v>0.4758</v>
      </c>
      <c r="AA479" s="158" t="s">
        <v>84</v>
      </c>
      <c r="AB479" s="158" t="s">
        <v>84</v>
      </c>
      <c r="AC479" s="158"/>
      <c r="AD479" s="181">
        <v>2352</v>
      </c>
      <c r="AE479" s="181" t="s">
        <v>84</v>
      </c>
      <c r="AF479" s="181">
        <v>602</v>
      </c>
      <c r="AG479" s="181">
        <v>804</v>
      </c>
      <c r="AH479" s="181">
        <v>291</v>
      </c>
      <c r="AI479" s="181" t="s">
        <v>84</v>
      </c>
      <c r="AJ479" s="181">
        <v>569</v>
      </c>
      <c r="AK479" s="181" t="s">
        <v>84</v>
      </c>
      <c r="AL479" s="181">
        <v>2222</v>
      </c>
    </row>
    <row r="480" spans="1:38" x14ac:dyDescent="0.25">
      <c r="A480" s="159" t="s">
        <v>7972</v>
      </c>
      <c r="B480" s="158">
        <v>0.47710000000000002</v>
      </c>
      <c r="C480" s="158" t="s">
        <v>84</v>
      </c>
      <c r="D480" s="158" t="s">
        <v>84</v>
      </c>
      <c r="E480" s="158" t="s">
        <v>84</v>
      </c>
      <c r="F480" s="158" t="s">
        <v>84</v>
      </c>
      <c r="G480" s="158" t="s">
        <v>84</v>
      </c>
      <c r="H480" s="158" t="s">
        <v>84</v>
      </c>
      <c r="I480" s="158" t="s">
        <v>84</v>
      </c>
      <c r="J480" s="158"/>
      <c r="K480" s="158"/>
      <c r="L480" s="158"/>
      <c r="M480" s="158">
        <v>0.41220000000000001</v>
      </c>
      <c r="N480" s="158">
        <v>0.53900000000000003</v>
      </c>
      <c r="O480" s="158" t="s">
        <v>84</v>
      </c>
      <c r="P480" s="158" t="s">
        <v>84</v>
      </c>
      <c r="Q480" s="158" t="s">
        <v>84</v>
      </c>
      <c r="R480" s="158" t="s">
        <v>84</v>
      </c>
      <c r="S480" s="158" t="s">
        <v>84</v>
      </c>
      <c r="T480" s="158" t="s">
        <v>84</v>
      </c>
      <c r="U480" s="158" t="s">
        <v>84</v>
      </c>
      <c r="V480" s="158" t="s">
        <v>84</v>
      </c>
      <c r="W480" s="158" t="s">
        <v>84</v>
      </c>
      <c r="X480" s="158" t="s">
        <v>84</v>
      </c>
      <c r="Y480" s="158" t="s">
        <v>84</v>
      </c>
      <c r="Z480" s="158" t="s">
        <v>84</v>
      </c>
      <c r="AA480" s="158" t="s">
        <v>84</v>
      </c>
      <c r="AB480" s="158" t="s">
        <v>84</v>
      </c>
      <c r="AC480" s="158"/>
      <c r="AD480" s="181">
        <v>279</v>
      </c>
      <c r="AE480" s="181" t="s">
        <v>84</v>
      </c>
      <c r="AF480" s="181" t="s">
        <v>84</v>
      </c>
      <c r="AG480" s="181" t="s">
        <v>84</v>
      </c>
      <c r="AH480" s="181" t="s">
        <v>84</v>
      </c>
      <c r="AI480" s="181" t="s">
        <v>84</v>
      </c>
      <c r="AJ480" s="181" t="s">
        <v>84</v>
      </c>
      <c r="AK480" s="181" t="s">
        <v>84</v>
      </c>
      <c r="AL480" s="181">
        <v>223</v>
      </c>
    </row>
    <row r="481" spans="1:38" x14ac:dyDescent="0.25">
      <c r="A481" s="159" t="s">
        <v>7973</v>
      </c>
      <c r="B481" s="158">
        <v>0.97089999999999999</v>
      </c>
      <c r="C481" s="158" t="s">
        <v>84</v>
      </c>
      <c r="D481" s="158" t="s">
        <v>84</v>
      </c>
      <c r="E481" s="158">
        <v>0.98070000000000002</v>
      </c>
      <c r="F481" s="158">
        <v>0.98550000000000004</v>
      </c>
      <c r="G481" s="158" t="s">
        <v>84</v>
      </c>
      <c r="H481" s="158">
        <v>0.9304</v>
      </c>
      <c r="I481" s="158" t="s">
        <v>84</v>
      </c>
      <c r="J481" s="158"/>
      <c r="K481" s="158"/>
      <c r="L481" s="158"/>
      <c r="M481" s="158">
        <v>0.96489999999999998</v>
      </c>
      <c r="N481" s="158">
        <v>0.97589999999999999</v>
      </c>
      <c r="O481" s="158" t="s">
        <v>84</v>
      </c>
      <c r="P481" s="158" t="s">
        <v>84</v>
      </c>
      <c r="Q481" s="158" t="s">
        <v>84</v>
      </c>
      <c r="R481" s="158" t="s">
        <v>84</v>
      </c>
      <c r="S481" s="158">
        <v>0.97250000000000003</v>
      </c>
      <c r="T481" s="158">
        <v>0.98650000000000004</v>
      </c>
      <c r="U481" s="158">
        <v>0.9758</v>
      </c>
      <c r="V481" s="158">
        <v>0.99129999999999996</v>
      </c>
      <c r="W481" s="158" t="s">
        <v>84</v>
      </c>
      <c r="X481" s="158" t="s">
        <v>84</v>
      </c>
      <c r="Y481" s="158">
        <v>0.90959999999999996</v>
      </c>
      <c r="Z481" s="158">
        <v>0.9466</v>
      </c>
      <c r="AA481" s="158" t="s">
        <v>84</v>
      </c>
      <c r="AB481" s="158" t="s">
        <v>84</v>
      </c>
      <c r="AC481" s="158"/>
      <c r="AD481" s="181">
        <v>4061</v>
      </c>
      <c r="AE481" s="181" t="s">
        <v>84</v>
      </c>
      <c r="AF481" s="181" t="s">
        <v>84</v>
      </c>
      <c r="AG481" s="181">
        <v>1821</v>
      </c>
      <c r="AH481" s="181">
        <v>1231</v>
      </c>
      <c r="AI481" s="181" t="s">
        <v>84</v>
      </c>
      <c r="AJ481" s="181">
        <v>773</v>
      </c>
      <c r="AK481" s="181" t="s">
        <v>84</v>
      </c>
      <c r="AL481" s="181">
        <v>367</v>
      </c>
    </row>
    <row r="482" spans="1:38" x14ac:dyDescent="0.25">
      <c r="A482" s="159" t="s">
        <v>7974</v>
      </c>
      <c r="B482" s="158">
        <v>0.86350000000000005</v>
      </c>
      <c r="C482" s="158" t="s">
        <v>84</v>
      </c>
      <c r="D482" s="158" t="s">
        <v>84</v>
      </c>
      <c r="E482" s="158">
        <v>0.93930000000000002</v>
      </c>
      <c r="F482" s="158">
        <v>0.95530000000000004</v>
      </c>
      <c r="G482" s="158" t="s">
        <v>84</v>
      </c>
      <c r="H482" s="158">
        <v>0.66769999999999996</v>
      </c>
      <c r="I482" s="158" t="s">
        <v>84</v>
      </c>
      <c r="J482" s="158"/>
      <c r="K482" s="158"/>
      <c r="L482" s="158"/>
      <c r="M482" s="158">
        <v>0.84509999999999996</v>
      </c>
      <c r="N482" s="158">
        <v>0.88</v>
      </c>
      <c r="O482" s="158" t="s">
        <v>84</v>
      </c>
      <c r="P482" s="158" t="s">
        <v>84</v>
      </c>
      <c r="Q482" s="158" t="s">
        <v>84</v>
      </c>
      <c r="R482" s="158" t="s">
        <v>84</v>
      </c>
      <c r="S482" s="158">
        <v>0.91359999999999997</v>
      </c>
      <c r="T482" s="158">
        <v>0.95760000000000001</v>
      </c>
      <c r="U482" s="158">
        <v>0.92600000000000005</v>
      </c>
      <c r="V482" s="158">
        <v>0.97319999999999995</v>
      </c>
      <c r="W482" s="158" t="s">
        <v>84</v>
      </c>
      <c r="X482" s="158" t="s">
        <v>84</v>
      </c>
      <c r="Y482" s="158">
        <v>0.62270000000000003</v>
      </c>
      <c r="Z482" s="158">
        <v>0.7087</v>
      </c>
      <c r="AA482" s="158" t="s">
        <v>84</v>
      </c>
      <c r="AB482" s="158" t="s">
        <v>84</v>
      </c>
      <c r="AC482" s="158"/>
      <c r="AD482" s="181">
        <v>1838</v>
      </c>
      <c r="AE482" s="181" t="s">
        <v>84</v>
      </c>
      <c r="AF482" s="181" t="s">
        <v>84</v>
      </c>
      <c r="AG482" s="181">
        <v>699</v>
      </c>
      <c r="AH482" s="181">
        <v>529</v>
      </c>
      <c r="AI482" s="181" t="s">
        <v>84</v>
      </c>
      <c r="AJ482" s="181">
        <v>509</v>
      </c>
      <c r="AK482" s="181" t="s">
        <v>84</v>
      </c>
      <c r="AL482" s="181">
        <v>846</v>
      </c>
    </row>
    <row r="483" spans="1:38" x14ac:dyDescent="0.25">
      <c r="A483" s="159" t="s">
        <v>7975</v>
      </c>
      <c r="B483" s="158">
        <v>0.50280000000000002</v>
      </c>
      <c r="C483" s="158" t="s">
        <v>84</v>
      </c>
      <c r="D483" s="158" t="s">
        <v>84</v>
      </c>
      <c r="E483" s="158" t="s">
        <v>84</v>
      </c>
      <c r="F483" s="158" t="s">
        <v>84</v>
      </c>
      <c r="G483" s="158" t="s">
        <v>84</v>
      </c>
      <c r="H483" s="158">
        <v>0.35639999999999999</v>
      </c>
      <c r="I483" s="158" t="s">
        <v>84</v>
      </c>
      <c r="J483" s="158"/>
      <c r="K483" s="158"/>
      <c r="L483" s="158"/>
      <c r="M483" s="158">
        <v>0.42659999999999998</v>
      </c>
      <c r="N483" s="158">
        <v>0.57410000000000005</v>
      </c>
      <c r="O483" s="158" t="s">
        <v>84</v>
      </c>
      <c r="P483" s="158" t="s">
        <v>84</v>
      </c>
      <c r="Q483" s="158" t="s">
        <v>84</v>
      </c>
      <c r="R483" s="158" t="s">
        <v>84</v>
      </c>
      <c r="S483" s="158" t="s">
        <v>84</v>
      </c>
      <c r="T483" s="158" t="s">
        <v>84</v>
      </c>
      <c r="U483" s="158" t="s">
        <v>84</v>
      </c>
      <c r="V483" s="158" t="s">
        <v>84</v>
      </c>
      <c r="W483" s="158" t="s">
        <v>84</v>
      </c>
      <c r="X483" s="158" t="s">
        <v>84</v>
      </c>
      <c r="Y483" s="158">
        <v>0.2712</v>
      </c>
      <c r="Z483" s="158">
        <v>0.44230000000000003</v>
      </c>
      <c r="AA483" s="158" t="s">
        <v>84</v>
      </c>
      <c r="AB483" s="158" t="s">
        <v>84</v>
      </c>
      <c r="AC483" s="158"/>
      <c r="AD483" s="181">
        <v>224</v>
      </c>
      <c r="AE483" s="181" t="s">
        <v>84</v>
      </c>
      <c r="AF483" s="181" t="s">
        <v>84</v>
      </c>
      <c r="AG483" s="181" t="s">
        <v>84</v>
      </c>
      <c r="AH483" s="181" t="s">
        <v>84</v>
      </c>
      <c r="AI483" s="181" t="s">
        <v>84</v>
      </c>
      <c r="AJ483" s="181">
        <v>144</v>
      </c>
      <c r="AK483" s="181" t="s">
        <v>84</v>
      </c>
      <c r="AL483" s="181">
        <v>280</v>
      </c>
    </row>
    <row r="484" spans="1:38" x14ac:dyDescent="0.25">
      <c r="A484" s="159" t="s">
        <v>7976</v>
      </c>
      <c r="B484" s="158">
        <v>0.98299999999999998</v>
      </c>
      <c r="C484" s="158" t="s">
        <v>84</v>
      </c>
      <c r="D484" s="158" t="s">
        <v>84</v>
      </c>
      <c r="E484" s="158">
        <v>0.98870000000000002</v>
      </c>
      <c r="F484" s="158">
        <v>0.99380000000000002</v>
      </c>
      <c r="G484" s="158" t="s">
        <v>84</v>
      </c>
      <c r="H484" s="158">
        <v>0.95879999999999999</v>
      </c>
      <c r="I484" s="158" t="s">
        <v>84</v>
      </c>
      <c r="J484" s="158"/>
      <c r="K484" s="158"/>
      <c r="L484" s="158"/>
      <c r="M484" s="158">
        <v>0.97850000000000004</v>
      </c>
      <c r="N484" s="158">
        <v>0.98660000000000003</v>
      </c>
      <c r="O484" s="158" t="s">
        <v>84</v>
      </c>
      <c r="P484" s="158" t="s">
        <v>84</v>
      </c>
      <c r="Q484" s="158" t="s">
        <v>84</v>
      </c>
      <c r="R484" s="158" t="s">
        <v>84</v>
      </c>
      <c r="S484" s="158">
        <v>0.98260000000000003</v>
      </c>
      <c r="T484" s="158">
        <v>0.99270000000000003</v>
      </c>
      <c r="U484" s="158">
        <v>0.98719999999999997</v>
      </c>
      <c r="V484" s="158">
        <v>0.997</v>
      </c>
      <c r="W484" s="158" t="s">
        <v>84</v>
      </c>
      <c r="X484" s="158" t="s">
        <v>84</v>
      </c>
      <c r="Y484" s="158">
        <v>0.94220000000000004</v>
      </c>
      <c r="Z484" s="158">
        <v>0.9708</v>
      </c>
      <c r="AA484" s="158" t="s">
        <v>84</v>
      </c>
      <c r="AB484" s="158" t="s">
        <v>84</v>
      </c>
      <c r="AC484" s="158"/>
      <c r="AD484" s="181">
        <v>4061</v>
      </c>
      <c r="AE484" s="181" t="s">
        <v>84</v>
      </c>
      <c r="AF484" s="181" t="s">
        <v>84</v>
      </c>
      <c r="AG484" s="181">
        <v>1821</v>
      </c>
      <c r="AH484" s="181">
        <v>1231</v>
      </c>
      <c r="AI484" s="181" t="s">
        <v>84</v>
      </c>
      <c r="AJ484" s="181">
        <v>773</v>
      </c>
      <c r="AK484" s="181" t="s">
        <v>84</v>
      </c>
      <c r="AL484" s="181">
        <v>367</v>
      </c>
    </row>
    <row r="485" spans="1:38" x14ac:dyDescent="0.25">
      <c r="A485" s="159" t="s">
        <v>7977</v>
      </c>
      <c r="B485" s="158">
        <v>0.9163</v>
      </c>
      <c r="C485" s="158" t="s">
        <v>84</v>
      </c>
      <c r="D485" s="158" t="s">
        <v>84</v>
      </c>
      <c r="E485" s="158">
        <v>0.96650000000000003</v>
      </c>
      <c r="F485" s="158">
        <v>0.96819999999999995</v>
      </c>
      <c r="G485" s="158" t="s">
        <v>84</v>
      </c>
      <c r="H485" s="158">
        <v>0.8</v>
      </c>
      <c r="I485" s="158" t="s">
        <v>84</v>
      </c>
      <c r="J485" s="158"/>
      <c r="K485" s="158"/>
      <c r="L485" s="158"/>
      <c r="M485" s="158">
        <v>0.90249999999999997</v>
      </c>
      <c r="N485" s="158">
        <v>0.92820000000000003</v>
      </c>
      <c r="O485" s="158" t="s">
        <v>84</v>
      </c>
      <c r="P485" s="158" t="s">
        <v>84</v>
      </c>
      <c r="Q485" s="158" t="s">
        <v>84</v>
      </c>
      <c r="R485" s="158" t="s">
        <v>84</v>
      </c>
      <c r="S485" s="158">
        <v>0.94950000000000001</v>
      </c>
      <c r="T485" s="158">
        <v>0.9778</v>
      </c>
      <c r="U485" s="158">
        <v>0.94840000000000002</v>
      </c>
      <c r="V485" s="158">
        <v>0.98050000000000004</v>
      </c>
      <c r="W485" s="158" t="s">
        <v>84</v>
      </c>
      <c r="X485" s="158" t="s">
        <v>84</v>
      </c>
      <c r="Y485" s="158">
        <v>0.76249999999999996</v>
      </c>
      <c r="Z485" s="158">
        <v>0.83220000000000005</v>
      </c>
      <c r="AA485" s="158" t="s">
        <v>84</v>
      </c>
      <c r="AB485" s="158" t="s">
        <v>84</v>
      </c>
      <c r="AC485" s="158"/>
      <c r="AD485" s="181">
        <v>1838</v>
      </c>
      <c r="AE485" s="181" t="s">
        <v>84</v>
      </c>
      <c r="AF485" s="181" t="s">
        <v>84</v>
      </c>
      <c r="AG485" s="181">
        <v>699</v>
      </c>
      <c r="AH485" s="181">
        <v>529</v>
      </c>
      <c r="AI485" s="181" t="s">
        <v>84</v>
      </c>
      <c r="AJ485" s="181">
        <v>509</v>
      </c>
      <c r="AK485" s="181" t="s">
        <v>84</v>
      </c>
      <c r="AL485" s="181">
        <v>846</v>
      </c>
    </row>
    <row r="486" spans="1:38" x14ac:dyDescent="0.25">
      <c r="A486" s="159" t="s">
        <v>7978</v>
      </c>
      <c r="B486" s="158">
        <v>0.68600000000000005</v>
      </c>
      <c r="C486" s="158" t="s">
        <v>84</v>
      </c>
      <c r="D486" s="158" t="s">
        <v>84</v>
      </c>
      <c r="E486" s="158" t="s">
        <v>84</v>
      </c>
      <c r="F486" s="158" t="s">
        <v>84</v>
      </c>
      <c r="G486" s="158" t="s">
        <v>84</v>
      </c>
      <c r="H486" s="158">
        <v>0.61799999999999999</v>
      </c>
      <c r="I486" s="158" t="s">
        <v>84</v>
      </c>
      <c r="J486" s="158"/>
      <c r="K486" s="158"/>
      <c r="L486" s="158"/>
      <c r="M486" s="158">
        <v>0.62090000000000001</v>
      </c>
      <c r="N486" s="158">
        <v>0.74229999999999996</v>
      </c>
      <c r="O486" s="158" t="s">
        <v>84</v>
      </c>
      <c r="P486" s="158" t="s">
        <v>84</v>
      </c>
      <c r="Q486" s="158" t="s">
        <v>84</v>
      </c>
      <c r="R486" s="158" t="s">
        <v>84</v>
      </c>
      <c r="S486" s="158" t="s">
        <v>84</v>
      </c>
      <c r="T486" s="158" t="s">
        <v>84</v>
      </c>
      <c r="U486" s="158" t="s">
        <v>84</v>
      </c>
      <c r="V486" s="158" t="s">
        <v>84</v>
      </c>
      <c r="W486" s="158" t="s">
        <v>84</v>
      </c>
      <c r="X486" s="158" t="s">
        <v>84</v>
      </c>
      <c r="Y486" s="158">
        <v>0.53469999999999995</v>
      </c>
      <c r="Z486" s="158">
        <v>0.69069999999999998</v>
      </c>
      <c r="AA486" s="158" t="s">
        <v>84</v>
      </c>
      <c r="AB486" s="158" t="s">
        <v>84</v>
      </c>
      <c r="AC486" s="158"/>
      <c r="AD486" s="181">
        <v>224</v>
      </c>
      <c r="AE486" s="181" t="s">
        <v>84</v>
      </c>
      <c r="AF486" s="181" t="s">
        <v>84</v>
      </c>
      <c r="AG486" s="181" t="s">
        <v>84</v>
      </c>
      <c r="AH486" s="181" t="s">
        <v>84</v>
      </c>
      <c r="AI486" s="181" t="s">
        <v>84</v>
      </c>
      <c r="AJ486" s="181">
        <v>144</v>
      </c>
      <c r="AK486" s="181" t="s">
        <v>84</v>
      </c>
      <c r="AL486" s="181">
        <v>280</v>
      </c>
    </row>
    <row r="487" spans="1:38" x14ac:dyDescent="0.25">
      <c r="A487" s="159" t="s">
        <v>7979</v>
      </c>
      <c r="B487" s="158">
        <v>0.96450000000000002</v>
      </c>
      <c r="C487" s="158" t="s">
        <v>84</v>
      </c>
      <c r="D487" s="158" t="s">
        <v>84</v>
      </c>
      <c r="E487" s="158">
        <v>0.97819999999999996</v>
      </c>
      <c r="F487" s="158">
        <v>0.98199999999999998</v>
      </c>
      <c r="G487" s="158" t="s">
        <v>84</v>
      </c>
      <c r="H487" s="158">
        <v>0.90700000000000003</v>
      </c>
      <c r="I487" s="158" t="s">
        <v>84</v>
      </c>
      <c r="J487" s="158"/>
      <c r="K487" s="158"/>
      <c r="L487" s="158"/>
      <c r="M487" s="158">
        <v>0.95760000000000001</v>
      </c>
      <c r="N487" s="158">
        <v>0.97019999999999995</v>
      </c>
      <c r="O487" s="158" t="s">
        <v>84</v>
      </c>
      <c r="P487" s="158" t="s">
        <v>84</v>
      </c>
      <c r="Q487" s="158" t="s">
        <v>84</v>
      </c>
      <c r="R487" s="158" t="s">
        <v>84</v>
      </c>
      <c r="S487" s="158">
        <v>0.96889999999999998</v>
      </c>
      <c r="T487" s="158">
        <v>0.98480000000000001</v>
      </c>
      <c r="U487" s="158">
        <v>0.97050000000000003</v>
      </c>
      <c r="V487" s="158">
        <v>0.98899999999999999</v>
      </c>
      <c r="W487" s="158" t="s">
        <v>84</v>
      </c>
      <c r="X487" s="158" t="s">
        <v>84</v>
      </c>
      <c r="Y487" s="158">
        <v>0.8831</v>
      </c>
      <c r="Z487" s="158">
        <v>0.92620000000000002</v>
      </c>
      <c r="AA487" s="158" t="s">
        <v>84</v>
      </c>
      <c r="AB487" s="158" t="s">
        <v>84</v>
      </c>
      <c r="AC487" s="158"/>
      <c r="AD487" s="181">
        <v>4061</v>
      </c>
      <c r="AE487" s="181" t="s">
        <v>84</v>
      </c>
      <c r="AF487" s="181" t="s">
        <v>84</v>
      </c>
      <c r="AG487" s="181">
        <v>1821</v>
      </c>
      <c r="AH487" s="181">
        <v>1231</v>
      </c>
      <c r="AI487" s="181" t="s">
        <v>84</v>
      </c>
      <c r="AJ487" s="181">
        <v>773</v>
      </c>
      <c r="AK487" s="181" t="s">
        <v>84</v>
      </c>
      <c r="AL487" s="181">
        <v>367</v>
      </c>
    </row>
    <row r="488" spans="1:38" x14ac:dyDescent="0.25">
      <c r="A488" s="159" t="s">
        <v>7980</v>
      </c>
      <c r="B488" s="158">
        <v>0.83960000000000001</v>
      </c>
      <c r="C488" s="158" t="s">
        <v>84</v>
      </c>
      <c r="D488" s="158" t="s">
        <v>84</v>
      </c>
      <c r="E488" s="158">
        <v>0.93089999999999995</v>
      </c>
      <c r="F488" s="158">
        <v>0.94520000000000004</v>
      </c>
      <c r="G488" s="158" t="s">
        <v>84</v>
      </c>
      <c r="H488" s="158">
        <v>0.59960000000000002</v>
      </c>
      <c r="I488" s="158" t="s">
        <v>84</v>
      </c>
      <c r="J488" s="158"/>
      <c r="K488" s="158"/>
      <c r="L488" s="158"/>
      <c r="M488" s="158">
        <v>0.81820000000000004</v>
      </c>
      <c r="N488" s="158">
        <v>0.85860000000000003</v>
      </c>
      <c r="O488" s="158" t="s">
        <v>84</v>
      </c>
      <c r="P488" s="158" t="s">
        <v>84</v>
      </c>
      <c r="Q488" s="158" t="s">
        <v>84</v>
      </c>
      <c r="R488" s="158" t="s">
        <v>84</v>
      </c>
      <c r="S488" s="158">
        <v>0.8992</v>
      </c>
      <c r="T488" s="158">
        <v>0.95289999999999997</v>
      </c>
      <c r="U488" s="158">
        <v>0.90759999999999996</v>
      </c>
      <c r="V488" s="158">
        <v>0.9677</v>
      </c>
      <c r="W488" s="158" t="s">
        <v>84</v>
      </c>
      <c r="X488" s="158" t="s">
        <v>84</v>
      </c>
      <c r="Y488" s="158">
        <v>0.55069999999999997</v>
      </c>
      <c r="Z488" s="158">
        <v>0.64500000000000002</v>
      </c>
      <c r="AA488" s="158" t="s">
        <v>84</v>
      </c>
      <c r="AB488" s="158" t="s">
        <v>84</v>
      </c>
      <c r="AC488" s="158"/>
      <c r="AD488" s="181">
        <v>1838</v>
      </c>
      <c r="AE488" s="181" t="s">
        <v>84</v>
      </c>
      <c r="AF488" s="181" t="s">
        <v>84</v>
      </c>
      <c r="AG488" s="181">
        <v>699</v>
      </c>
      <c r="AH488" s="181">
        <v>529</v>
      </c>
      <c r="AI488" s="181" t="s">
        <v>84</v>
      </c>
      <c r="AJ488" s="181">
        <v>509</v>
      </c>
      <c r="AK488" s="181" t="s">
        <v>84</v>
      </c>
      <c r="AL488" s="181">
        <v>846</v>
      </c>
    </row>
    <row r="489" spans="1:38" x14ac:dyDescent="0.25">
      <c r="A489" s="159" t="s">
        <v>7981</v>
      </c>
      <c r="B489" s="158">
        <v>0.44800000000000001</v>
      </c>
      <c r="C489" s="158" t="s">
        <v>84</v>
      </c>
      <c r="D489" s="158" t="s">
        <v>84</v>
      </c>
      <c r="E489" s="158" t="s">
        <v>84</v>
      </c>
      <c r="F489" s="158" t="s">
        <v>84</v>
      </c>
      <c r="G489" s="158" t="s">
        <v>84</v>
      </c>
      <c r="H489" s="158">
        <v>0.27260000000000001</v>
      </c>
      <c r="I489" s="158" t="s">
        <v>84</v>
      </c>
      <c r="J489" s="158"/>
      <c r="K489" s="158"/>
      <c r="L489" s="158"/>
      <c r="M489" s="158">
        <v>0.36370000000000002</v>
      </c>
      <c r="N489" s="158">
        <v>0.52859999999999996</v>
      </c>
      <c r="O489" s="158" t="s">
        <v>84</v>
      </c>
      <c r="P489" s="158" t="s">
        <v>84</v>
      </c>
      <c r="Q489" s="158" t="s">
        <v>84</v>
      </c>
      <c r="R489" s="158" t="s">
        <v>84</v>
      </c>
      <c r="S489" s="158" t="s">
        <v>84</v>
      </c>
      <c r="T489" s="158" t="s">
        <v>84</v>
      </c>
      <c r="U489" s="158" t="s">
        <v>84</v>
      </c>
      <c r="V489" s="158" t="s">
        <v>84</v>
      </c>
      <c r="W489" s="158" t="s">
        <v>84</v>
      </c>
      <c r="X489" s="158" t="s">
        <v>84</v>
      </c>
      <c r="Y489" s="158">
        <v>0.18770000000000001</v>
      </c>
      <c r="Z489" s="158">
        <v>0.36420000000000002</v>
      </c>
      <c r="AA489" s="158" t="s">
        <v>84</v>
      </c>
      <c r="AB489" s="158" t="s">
        <v>84</v>
      </c>
      <c r="AC489" s="158"/>
      <c r="AD489" s="181">
        <v>224</v>
      </c>
      <c r="AE489" s="181" t="s">
        <v>84</v>
      </c>
      <c r="AF489" s="181" t="s">
        <v>84</v>
      </c>
      <c r="AG489" s="181" t="s">
        <v>84</v>
      </c>
      <c r="AH489" s="181" t="s">
        <v>84</v>
      </c>
      <c r="AI489" s="181" t="s">
        <v>84</v>
      </c>
      <c r="AJ489" s="181">
        <v>144</v>
      </c>
      <c r="AK489" s="181" t="s">
        <v>84</v>
      </c>
      <c r="AL489" s="181">
        <v>280</v>
      </c>
    </row>
    <row r="490" spans="1:38" x14ac:dyDescent="0.25">
      <c r="A490" s="159" t="s">
        <v>7982</v>
      </c>
      <c r="B490" s="158">
        <v>0.96130000000000004</v>
      </c>
      <c r="C490" s="158" t="s">
        <v>84</v>
      </c>
      <c r="D490" s="158" t="s">
        <v>84</v>
      </c>
      <c r="E490" s="158">
        <v>0.97570000000000001</v>
      </c>
      <c r="F490" s="158">
        <v>0.9778</v>
      </c>
      <c r="G490" s="158" t="s">
        <v>84</v>
      </c>
      <c r="H490" s="158">
        <v>0.90390000000000004</v>
      </c>
      <c r="I490" s="158" t="s">
        <v>84</v>
      </c>
      <c r="J490" s="158"/>
      <c r="K490" s="158"/>
      <c r="L490" s="158"/>
      <c r="M490" s="158">
        <v>0.95379999999999998</v>
      </c>
      <c r="N490" s="158">
        <v>0.96760000000000002</v>
      </c>
      <c r="O490" s="158" t="s">
        <v>84</v>
      </c>
      <c r="P490" s="158" t="s">
        <v>84</v>
      </c>
      <c r="Q490" s="158" t="s">
        <v>84</v>
      </c>
      <c r="R490" s="158" t="s">
        <v>84</v>
      </c>
      <c r="S490" s="158">
        <v>0.96519999999999995</v>
      </c>
      <c r="T490" s="158">
        <v>0.98299999999999998</v>
      </c>
      <c r="U490" s="158">
        <v>0.96450000000000002</v>
      </c>
      <c r="V490" s="158">
        <v>0.98609999999999998</v>
      </c>
      <c r="W490" s="158" t="s">
        <v>84</v>
      </c>
      <c r="X490" s="158" t="s">
        <v>84</v>
      </c>
      <c r="Y490" s="158">
        <v>0.879</v>
      </c>
      <c r="Z490" s="158">
        <v>0.92379999999999995</v>
      </c>
      <c r="AA490" s="158" t="s">
        <v>84</v>
      </c>
      <c r="AB490" s="158" t="s">
        <v>84</v>
      </c>
      <c r="AC490" s="158"/>
      <c r="AD490" s="181">
        <v>4061</v>
      </c>
      <c r="AE490" s="181" t="s">
        <v>84</v>
      </c>
      <c r="AF490" s="181" t="s">
        <v>84</v>
      </c>
      <c r="AG490" s="181">
        <v>1821</v>
      </c>
      <c r="AH490" s="181">
        <v>1231</v>
      </c>
      <c r="AI490" s="181" t="s">
        <v>84</v>
      </c>
      <c r="AJ490" s="181">
        <v>773</v>
      </c>
      <c r="AK490" s="181" t="s">
        <v>84</v>
      </c>
      <c r="AL490" s="181">
        <v>367</v>
      </c>
    </row>
    <row r="491" spans="1:38" x14ac:dyDescent="0.25">
      <c r="A491" s="159" t="s">
        <v>7983</v>
      </c>
      <c r="B491" s="158">
        <v>0.82930000000000004</v>
      </c>
      <c r="C491" s="158" t="s">
        <v>84</v>
      </c>
      <c r="D491" s="158" t="s">
        <v>84</v>
      </c>
      <c r="E491" s="158">
        <v>0.93710000000000004</v>
      </c>
      <c r="F491" s="158">
        <v>0.9365</v>
      </c>
      <c r="G491" s="158" t="s">
        <v>84</v>
      </c>
      <c r="H491" s="158">
        <v>0.56440000000000001</v>
      </c>
      <c r="I491" s="158" t="s">
        <v>84</v>
      </c>
      <c r="J491" s="158"/>
      <c r="K491" s="158"/>
      <c r="L491" s="158"/>
      <c r="M491" s="158">
        <v>0.80520000000000003</v>
      </c>
      <c r="N491" s="158">
        <v>0.85070000000000001</v>
      </c>
      <c r="O491" s="158" t="s">
        <v>84</v>
      </c>
      <c r="P491" s="158" t="s">
        <v>84</v>
      </c>
      <c r="Q491" s="158" t="s">
        <v>84</v>
      </c>
      <c r="R491" s="158" t="s">
        <v>84</v>
      </c>
      <c r="S491" s="158">
        <v>0.89910000000000001</v>
      </c>
      <c r="T491" s="158">
        <v>0.96109999999999995</v>
      </c>
      <c r="U491" s="158">
        <v>0.89039999999999997</v>
      </c>
      <c r="V491" s="158">
        <v>0.96360000000000001</v>
      </c>
      <c r="W491" s="158" t="s">
        <v>84</v>
      </c>
      <c r="X491" s="158" t="s">
        <v>84</v>
      </c>
      <c r="Y491" s="158">
        <v>0.51170000000000004</v>
      </c>
      <c r="Z491" s="158">
        <v>0.61370000000000002</v>
      </c>
      <c r="AA491" s="158" t="s">
        <v>84</v>
      </c>
      <c r="AB491" s="158" t="s">
        <v>84</v>
      </c>
      <c r="AC491" s="158"/>
      <c r="AD491" s="181">
        <v>1838</v>
      </c>
      <c r="AE491" s="181" t="s">
        <v>84</v>
      </c>
      <c r="AF491" s="181" t="s">
        <v>84</v>
      </c>
      <c r="AG491" s="181">
        <v>699</v>
      </c>
      <c r="AH491" s="181">
        <v>529</v>
      </c>
      <c r="AI491" s="181" t="s">
        <v>84</v>
      </c>
      <c r="AJ491" s="181">
        <v>509</v>
      </c>
      <c r="AK491" s="181" t="s">
        <v>84</v>
      </c>
      <c r="AL491" s="181">
        <v>846</v>
      </c>
    </row>
    <row r="492" spans="1:38" x14ac:dyDescent="0.25">
      <c r="A492" s="159" t="s">
        <v>7984</v>
      </c>
      <c r="B492" s="158">
        <v>0.39529999999999998</v>
      </c>
      <c r="C492" s="158" t="s">
        <v>84</v>
      </c>
      <c r="D492" s="158" t="s">
        <v>84</v>
      </c>
      <c r="E492" s="158" t="s">
        <v>84</v>
      </c>
      <c r="F492" s="158" t="s">
        <v>84</v>
      </c>
      <c r="G492" s="158" t="s">
        <v>84</v>
      </c>
      <c r="H492" s="158">
        <v>0.23</v>
      </c>
      <c r="I492" s="158" t="s">
        <v>84</v>
      </c>
      <c r="J492" s="158"/>
      <c r="K492" s="158"/>
      <c r="L492" s="158"/>
      <c r="M492" s="158">
        <v>0.30270000000000002</v>
      </c>
      <c r="N492" s="158">
        <v>0.4864</v>
      </c>
      <c r="O492" s="158" t="s">
        <v>84</v>
      </c>
      <c r="P492" s="158" t="s">
        <v>84</v>
      </c>
      <c r="Q492" s="158" t="s">
        <v>84</v>
      </c>
      <c r="R492" s="158" t="s">
        <v>84</v>
      </c>
      <c r="S492" s="158" t="s">
        <v>84</v>
      </c>
      <c r="T492" s="158" t="s">
        <v>84</v>
      </c>
      <c r="U492" s="158" t="s">
        <v>84</v>
      </c>
      <c r="V492" s="158" t="s">
        <v>84</v>
      </c>
      <c r="W492" s="158" t="s">
        <v>84</v>
      </c>
      <c r="X492" s="158" t="s">
        <v>84</v>
      </c>
      <c r="Y492" s="158">
        <v>0.14149999999999999</v>
      </c>
      <c r="Z492" s="158">
        <v>0.33139999999999997</v>
      </c>
      <c r="AA492" s="158" t="s">
        <v>84</v>
      </c>
      <c r="AB492" s="158" t="s">
        <v>84</v>
      </c>
      <c r="AC492" s="158"/>
      <c r="AD492" s="181">
        <v>224</v>
      </c>
      <c r="AE492" s="181" t="s">
        <v>84</v>
      </c>
      <c r="AF492" s="181" t="s">
        <v>84</v>
      </c>
      <c r="AG492" s="181" t="s">
        <v>84</v>
      </c>
      <c r="AH492" s="181" t="s">
        <v>84</v>
      </c>
      <c r="AI492" s="181" t="s">
        <v>84</v>
      </c>
      <c r="AJ492" s="181">
        <v>144</v>
      </c>
      <c r="AK492" s="181" t="s">
        <v>84</v>
      </c>
      <c r="AL492" s="181">
        <v>280</v>
      </c>
    </row>
    <row r="493" spans="1:38" x14ac:dyDescent="0.25">
      <c r="A493" s="159" t="s">
        <v>7985</v>
      </c>
      <c r="B493" s="158">
        <v>0.97960000000000003</v>
      </c>
      <c r="C493" s="158" t="s">
        <v>84</v>
      </c>
      <c r="D493" s="158" t="s">
        <v>84</v>
      </c>
      <c r="E493" s="158">
        <v>0.98599999999999999</v>
      </c>
      <c r="F493" s="158">
        <v>0.9919</v>
      </c>
      <c r="G493" s="158" t="s">
        <v>84</v>
      </c>
      <c r="H493" s="158">
        <v>0.9516</v>
      </c>
      <c r="I493" s="158" t="s">
        <v>84</v>
      </c>
      <c r="J493" s="158"/>
      <c r="K493" s="158"/>
      <c r="L493" s="158"/>
      <c r="M493" s="158">
        <v>0.97470000000000001</v>
      </c>
      <c r="N493" s="158">
        <v>0.98360000000000003</v>
      </c>
      <c r="O493" s="158" t="s">
        <v>84</v>
      </c>
      <c r="P493" s="158" t="s">
        <v>84</v>
      </c>
      <c r="Q493" s="158" t="s">
        <v>84</v>
      </c>
      <c r="R493" s="158" t="s">
        <v>84</v>
      </c>
      <c r="S493" s="158">
        <v>0.97919999999999996</v>
      </c>
      <c r="T493" s="158">
        <v>0.99060000000000004</v>
      </c>
      <c r="U493" s="158">
        <v>0.98450000000000004</v>
      </c>
      <c r="V493" s="158">
        <v>0.99580000000000002</v>
      </c>
      <c r="W493" s="158" t="s">
        <v>84</v>
      </c>
      <c r="X493" s="158" t="s">
        <v>84</v>
      </c>
      <c r="Y493" s="158">
        <v>0.93369999999999997</v>
      </c>
      <c r="Z493" s="158">
        <v>0.9647</v>
      </c>
      <c r="AA493" s="158" t="s">
        <v>84</v>
      </c>
      <c r="AB493" s="158" t="s">
        <v>84</v>
      </c>
      <c r="AC493" s="158"/>
      <c r="AD493" s="181">
        <v>4061</v>
      </c>
      <c r="AE493" s="181" t="s">
        <v>84</v>
      </c>
      <c r="AF493" s="181" t="s">
        <v>84</v>
      </c>
      <c r="AG493" s="181">
        <v>1821</v>
      </c>
      <c r="AH493" s="181">
        <v>1231</v>
      </c>
      <c r="AI493" s="181" t="s">
        <v>84</v>
      </c>
      <c r="AJ493" s="181">
        <v>773</v>
      </c>
      <c r="AK493" s="181" t="s">
        <v>84</v>
      </c>
      <c r="AL493" s="181">
        <v>367</v>
      </c>
    </row>
    <row r="494" spans="1:38" x14ac:dyDescent="0.25">
      <c r="A494" s="159" t="s">
        <v>7986</v>
      </c>
      <c r="B494" s="158">
        <v>0.89670000000000005</v>
      </c>
      <c r="C494" s="158" t="s">
        <v>84</v>
      </c>
      <c r="D494" s="158" t="s">
        <v>84</v>
      </c>
      <c r="E494" s="158">
        <v>0.95809999999999995</v>
      </c>
      <c r="F494" s="158">
        <v>0.96130000000000004</v>
      </c>
      <c r="G494" s="158" t="s">
        <v>84</v>
      </c>
      <c r="H494" s="158">
        <v>0.75309999999999999</v>
      </c>
      <c r="I494" s="158" t="s">
        <v>84</v>
      </c>
      <c r="J494" s="158"/>
      <c r="K494" s="158"/>
      <c r="L494" s="158"/>
      <c r="M494" s="158">
        <v>0.88129999999999997</v>
      </c>
      <c r="N494" s="158">
        <v>0.91020000000000001</v>
      </c>
      <c r="O494" s="158" t="s">
        <v>84</v>
      </c>
      <c r="P494" s="158" t="s">
        <v>84</v>
      </c>
      <c r="Q494" s="158" t="s">
        <v>84</v>
      </c>
      <c r="R494" s="158" t="s">
        <v>84</v>
      </c>
      <c r="S494" s="158">
        <v>0.93859999999999999</v>
      </c>
      <c r="T494" s="158">
        <v>0.97150000000000003</v>
      </c>
      <c r="U494" s="158">
        <v>0.93879999999999997</v>
      </c>
      <c r="V494" s="158">
        <v>0.97570000000000001</v>
      </c>
      <c r="W494" s="158" t="s">
        <v>84</v>
      </c>
      <c r="X494" s="158" t="s">
        <v>84</v>
      </c>
      <c r="Y494" s="158">
        <v>0.7127</v>
      </c>
      <c r="Z494" s="158">
        <v>0.78869999999999996</v>
      </c>
      <c r="AA494" s="158" t="s">
        <v>84</v>
      </c>
      <c r="AB494" s="158" t="s">
        <v>84</v>
      </c>
      <c r="AC494" s="158"/>
      <c r="AD494" s="181">
        <v>1838</v>
      </c>
      <c r="AE494" s="181" t="s">
        <v>84</v>
      </c>
      <c r="AF494" s="181" t="s">
        <v>84</v>
      </c>
      <c r="AG494" s="181">
        <v>699</v>
      </c>
      <c r="AH494" s="181">
        <v>529</v>
      </c>
      <c r="AI494" s="181" t="s">
        <v>84</v>
      </c>
      <c r="AJ494" s="181">
        <v>509</v>
      </c>
      <c r="AK494" s="181" t="s">
        <v>84</v>
      </c>
      <c r="AL494" s="181">
        <v>846</v>
      </c>
    </row>
    <row r="495" spans="1:38" x14ac:dyDescent="0.25">
      <c r="A495" s="159" t="s">
        <v>7987</v>
      </c>
      <c r="B495" s="158">
        <v>0.60409999999999997</v>
      </c>
      <c r="C495" s="158" t="s">
        <v>84</v>
      </c>
      <c r="D495" s="158" t="s">
        <v>84</v>
      </c>
      <c r="E495" s="158" t="s">
        <v>84</v>
      </c>
      <c r="F495" s="158" t="s">
        <v>84</v>
      </c>
      <c r="G495" s="158" t="s">
        <v>84</v>
      </c>
      <c r="H495" s="158">
        <v>0.50280000000000002</v>
      </c>
      <c r="I495" s="158" t="s">
        <v>84</v>
      </c>
      <c r="J495" s="158"/>
      <c r="K495" s="158"/>
      <c r="L495" s="158"/>
      <c r="M495" s="158">
        <v>0.53480000000000005</v>
      </c>
      <c r="N495" s="158">
        <v>0.66639999999999999</v>
      </c>
      <c r="O495" s="158" t="s">
        <v>84</v>
      </c>
      <c r="P495" s="158" t="s">
        <v>84</v>
      </c>
      <c r="Q495" s="158" t="s">
        <v>84</v>
      </c>
      <c r="R495" s="158" t="s">
        <v>84</v>
      </c>
      <c r="S495" s="158" t="s">
        <v>84</v>
      </c>
      <c r="T495" s="158" t="s">
        <v>84</v>
      </c>
      <c r="U495" s="158" t="s">
        <v>84</v>
      </c>
      <c r="V495" s="158" t="s">
        <v>84</v>
      </c>
      <c r="W495" s="158" t="s">
        <v>84</v>
      </c>
      <c r="X495" s="158" t="s">
        <v>84</v>
      </c>
      <c r="Y495" s="158">
        <v>0.41739999999999999</v>
      </c>
      <c r="Z495" s="158">
        <v>0.58220000000000005</v>
      </c>
      <c r="AA495" s="158" t="s">
        <v>84</v>
      </c>
      <c r="AB495" s="158" t="s">
        <v>84</v>
      </c>
      <c r="AC495" s="158"/>
      <c r="AD495" s="181">
        <v>224</v>
      </c>
      <c r="AE495" s="181" t="s">
        <v>84</v>
      </c>
      <c r="AF495" s="181" t="s">
        <v>84</v>
      </c>
      <c r="AG495" s="181" t="s">
        <v>84</v>
      </c>
      <c r="AH495" s="181" t="s">
        <v>84</v>
      </c>
      <c r="AI495" s="181" t="s">
        <v>84</v>
      </c>
      <c r="AJ495" s="181">
        <v>144</v>
      </c>
      <c r="AK495" s="181" t="s">
        <v>84</v>
      </c>
      <c r="AL495" s="181">
        <v>280</v>
      </c>
    </row>
    <row r="496" spans="1:38" x14ac:dyDescent="0.25">
      <c r="A496" s="159" t="s">
        <v>7988</v>
      </c>
      <c r="B496" s="158">
        <v>0.97770000000000001</v>
      </c>
      <c r="C496" s="158" t="s">
        <v>84</v>
      </c>
      <c r="D496" s="158" t="s">
        <v>84</v>
      </c>
      <c r="E496" s="158">
        <v>0.98399999999999999</v>
      </c>
      <c r="F496" s="158">
        <v>0.99109999999999998</v>
      </c>
      <c r="G496" s="158" t="s">
        <v>84</v>
      </c>
      <c r="H496" s="158">
        <v>0.94710000000000005</v>
      </c>
      <c r="I496" s="158" t="s">
        <v>84</v>
      </c>
      <c r="J496" s="158"/>
      <c r="K496" s="158"/>
      <c r="L496" s="158"/>
      <c r="M496" s="158">
        <v>0.97250000000000003</v>
      </c>
      <c r="N496" s="158">
        <v>0.9819</v>
      </c>
      <c r="O496" s="158" t="s">
        <v>84</v>
      </c>
      <c r="P496" s="158" t="s">
        <v>84</v>
      </c>
      <c r="Q496" s="158" t="s">
        <v>84</v>
      </c>
      <c r="R496" s="158" t="s">
        <v>84</v>
      </c>
      <c r="S496" s="158">
        <v>0.97670000000000001</v>
      </c>
      <c r="T496" s="158">
        <v>0.98909999999999998</v>
      </c>
      <c r="U496" s="158">
        <v>0.98309999999999997</v>
      </c>
      <c r="V496" s="158">
        <v>0.99529999999999996</v>
      </c>
      <c r="W496" s="158" t="s">
        <v>84</v>
      </c>
      <c r="X496" s="158" t="s">
        <v>84</v>
      </c>
      <c r="Y496" s="158">
        <v>0.92849999999999999</v>
      </c>
      <c r="Z496" s="158">
        <v>0.96099999999999997</v>
      </c>
      <c r="AA496" s="158" t="s">
        <v>84</v>
      </c>
      <c r="AB496" s="158" t="s">
        <v>84</v>
      </c>
      <c r="AC496" s="158"/>
      <c r="AD496" s="181">
        <v>4061</v>
      </c>
      <c r="AE496" s="181" t="s">
        <v>84</v>
      </c>
      <c r="AF496" s="181" t="s">
        <v>84</v>
      </c>
      <c r="AG496" s="181">
        <v>1821</v>
      </c>
      <c r="AH496" s="181">
        <v>1231</v>
      </c>
      <c r="AI496" s="181" t="s">
        <v>84</v>
      </c>
      <c r="AJ496" s="181">
        <v>773</v>
      </c>
      <c r="AK496" s="181" t="s">
        <v>84</v>
      </c>
      <c r="AL496" s="181">
        <v>367</v>
      </c>
    </row>
    <row r="497" spans="1:38" x14ac:dyDescent="0.25">
      <c r="A497" s="159" t="s">
        <v>7989</v>
      </c>
      <c r="B497" s="158">
        <v>0.8841</v>
      </c>
      <c r="C497" s="158" t="s">
        <v>84</v>
      </c>
      <c r="D497" s="158" t="s">
        <v>84</v>
      </c>
      <c r="E497" s="158">
        <v>0.95189999999999997</v>
      </c>
      <c r="F497" s="158">
        <v>0.95669999999999999</v>
      </c>
      <c r="G497" s="158" t="s">
        <v>84</v>
      </c>
      <c r="H497" s="158">
        <v>0.72170000000000001</v>
      </c>
      <c r="I497" s="158" t="s">
        <v>84</v>
      </c>
      <c r="J497" s="158"/>
      <c r="K497" s="158"/>
      <c r="L497" s="158"/>
      <c r="M497" s="158">
        <v>0.86760000000000004</v>
      </c>
      <c r="N497" s="158">
        <v>0.89880000000000004</v>
      </c>
      <c r="O497" s="158" t="s">
        <v>84</v>
      </c>
      <c r="P497" s="158" t="s">
        <v>84</v>
      </c>
      <c r="Q497" s="158" t="s">
        <v>84</v>
      </c>
      <c r="R497" s="158" t="s">
        <v>84</v>
      </c>
      <c r="S497" s="158">
        <v>0.93010000000000004</v>
      </c>
      <c r="T497" s="158">
        <v>0.96709999999999996</v>
      </c>
      <c r="U497" s="158">
        <v>0.93149999999999999</v>
      </c>
      <c r="V497" s="158">
        <v>0.9728</v>
      </c>
      <c r="W497" s="158" t="s">
        <v>84</v>
      </c>
      <c r="X497" s="158" t="s">
        <v>84</v>
      </c>
      <c r="Y497" s="158">
        <v>0.6794</v>
      </c>
      <c r="Z497" s="158">
        <v>0.75949999999999995</v>
      </c>
      <c r="AA497" s="158" t="s">
        <v>84</v>
      </c>
      <c r="AB497" s="158" t="s">
        <v>84</v>
      </c>
      <c r="AC497" s="158"/>
      <c r="AD497" s="181">
        <v>1838</v>
      </c>
      <c r="AE497" s="181" t="s">
        <v>84</v>
      </c>
      <c r="AF497" s="181" t="s">
        <v>84</v>
      </c>
      <c r="AG497" s="181">
        <v>699</v>
      </c>
      <c r="AH497" s="181">
        <v>529</v>
      </c>
      <c r="AI497" s="181" t="s">
        <v>84</v>
      </c>
      <c r="AJ497" s="181">
        <v>509</v>
      </c>
      <c r="AK497" s="181" t="s">
        <v>84</v>
      </c>
      <c r="AL497" s="181">
        <v>846</v>
      </c>
    </row>
    <row r="498" spans="1:38" x14ac:dyDescent="0.25">
      <c r="A498" s="159" t="s">
        <v>7990</v>
      </c>
      <c r="B498" s="158">
        <v>0.54800000000000004</v>
      </c>
      <c r="C498" s="158" t="s">
        <v>84</v>
      </c>
      <c r="D498" s="158" t="s">
        <v>84</v>
      </c>
      <c r="E498" s="158" t="s">
        <v>84</v>
      </c>
      <c r="F498" s="158" t="s">
        <v>84</v>
      </c>
      <c r="G498" s="158" t="s">
        <v>84</v>
      </c>
      <c r="H498" s="158">
        <v>0.42380000000000001</v>
      </c>
      <c r="I498" s="158" t="s">
        <v>84</v>
      </c>
      <c r="J498" s="158"/>
      <c r="K498" s="158"/>
      <c r="L498" s="158"/>
      <c r="M498" s="158">
        <v>0.47610000000000002</v>
      </c>
      <c r="N498" s="158">
        <v>0.61429999999999996</v>
      </c>
      <c r="O498" s="158" t="s">
        <v>84</v>
      </c>
      <c r="P498" s="158" t="s">
        <v>84</v>
      </c>
      <c r="Q498" s="158" t="s">
        <v>84</v>
      </c>
      <c r="R498" s="158" t="s">
        <v>84</v>
      </c>
      <c r="S498" s="158" t="s">
        <v>84</v>
      </c>
      <c r="T498" s="158" t="s">
        <v>84</v>
      </c>
      <c r="U498" s="158" t="s">
        <v>84</v>
      </c>
      <c r="V498" s="158" t="s">
        <v>84</v>
      </c>
      <c r="W498" s="158" t="s">
        <v>84</v>
      </c>
      <c r="X498" s="158" t="s">
        <v>84</v>
      </c>
      <c r="Y498" s="158">
        <v>0.3387</v>
      </c>
      <c r="Z498" s="158">
        <v>0.50629999999999997</v>
      </c>
      <c r="AA498" s="158" t="s">
        <v>84</v>
      </c>
      <c r="AB498" s="158" t="s">
        <v>84</v>
      </c>
      <c r="AC498" s="158"/>
      <c r="AD498" s="181">
        <v>224</v>
      </c>
      <c r="AE498" s="181" t="s">
        <v>84</v>
      </c>
      <c r="AF498" s="181" t="s">
        <v>84</v>
      </c>
      <c r="AG498" s="181" t="s">
        <v>84</v>
      </c>
      <c r="AH498" s="181" t="s">
        <v>84</v>
      </c>
      <c r="AI498" s="181" t="s">
        <v>84</v>
      </c>
      <c r="AJ498" s="181">
        <v>144</v>
      </c>
      <c r="AK498" s="181" t="s">
        <v>84</v>
      </c>
      <c r="AL498" s="181">
        <v>280</v>
      </c>
    </row>
    <row r="499" spans="1:38" x14ac:dyDescent="0.25">
      <c r="A499" s="159" t="s">
        <v>7991</v>
      </c>
      <c r="B499" s="158">
        <v>0.97399999999999998</v>
      </c>
      <c r="C499" s="158" t="s">
        <v>84</v>
      </c>
      <c r="D499" s="158" t="s">
        <v>84</v>
      </c>
      <c r="E499" s="158">
        <v>0.98260000000000003</v>
      </c>
      <c r="F499" s="158">
        <v>0.98950000000000005</v>
      </c>
      <c r="G499" s="158" t="s">
        <v>84</v>
      </c>
      <c r="H499" s="158">
        <v>0.93620000000000003</v>
      </c>
      <c r="I499" s="158" t="s">
        <v>84</v>
      </c>
      <c r="J499" s="158"/>
      <c r="K499" s="158"/>
      <c r="L499" s="158"/>
      <c r="M499" s="158">
        <v>0.96840000000000004</v>
      </c>
      <c r="N499" s="158">
        <v>0.97870000000000001</v>
      </c>
      <c r="O499" s="158" t="s">
        <v>84</v>
      </c>
      <c r="P499" s="158" t="s">
        <v>84</v>
      </c>
      <c r="Q499" s="158" t="s">
        <v>84</v>
      </c>
      <c r="R499" s="158" t="s">
        <v>84</v>
      </c>
      <c r="S499" s="158">
        <v>0.97489999999999999</v>
      </c>
      <c r="T499" s="158">
        <v>0.98799999999999999</v>
      </c>
      <c r="U499" s="158">
        <v>0.98080000000000001</v>
      </c>
      <c r="V499" s="158">
        <v>0.99429999999999996</v>
      </c>
      <c r="W499" s="158" t="s">
        <v>84</v>
      </c>
      <c r="X499" s="158" t="s">
        <v>84</v>
      </c>
      <c r="Y499" s="158">
        <v>0.91610000000000003</v>
      </c>
      <c r="Z499" s="158">
        <v>0.9516</v>
      </c>
      <c r="AA499" s="158" t="s">
        <v>84</v>
      </c>
      <c r="AB499" s="158" t="s">
        <v>84</v>
      </c>
      <c r="AC499" s="158"/>
      <c r="AD499" s="181">
        <v>4061</v>
      </c>
      <c r="AE499" s="181" t="s">
        <v>84</v>
      </c>
      <c r="AF499" s="181" t="s">
        <v>84</v>
      </c>
      <c r="AG499" s="181">
        <v>1821</v>
      </c>
      <c r="AH499" s="181">
        <v>1231</v>
      </c>
      <c r="AI499" s="181" t="s">
        <v>84</v>
      </c>
      <c r="AJ499" s="181">
        <v>773</v>
      </c>
      <c r="AK499" s="181" t="s">
        <v>84</v>
      </c>
      <c r="AL499" s="181">
        <v>367</v>
      </c>
    </row>
    <row r="500" spans="1:38" x14ac:dyDescent="0.25">
      <c r="A500" s="159" t="s">
        <v>7992</v>
      </c>
      <c r="B500" s="158">
        <v>0.87019999999999997</v>
      </c>
      <c r="C500" s="158" t="s">
        <v>84</v>
      </c>
      <c r="D500" s="158" t="s">
        <v>84</v>
      </c>
      <c r="E500" s="158">
        <v>0.93979999999999997</v>
      </c>
      <c r="F500" s="158">
        <v>0.95789999999999997</v>
      </c>
      <c r="G500" s="158" t="s">
        <v>84</v>
      </c>
      <c r="H500" s="158">
        <v>0.68979999999999997</v>
      </c>
      <c r="I500" s="158" t="s">
        <v>84</v>
      </c>
      <c r="J500" s="158"/>
      <c r="K500" s="158"/>
      <c r="L500" s="158"/>
      <c r="M500" s="158">
        <v>0.85250000000000004</v>
      </c>
      <c r="N500" s="158">
        <v>0.88600000000000001</v>
      </c>
      <c r="O500" s="158" t="s">
        <v>84</v>
      </c>
      <c r="P500" s="158" t="s">
        <v>84</v>
      </c>
      <c r="Q500" s="158" t="s">
        <v>84</v>
      </c>
      <c r="R500" s="158" t="s">
        <v>84</v>
      </c>
      <c r="S500" s="158">
        <v>0.91539999999999999</v>
      </c>
      <c r="T500" s="158">
        <v>0.95730000000000004</v>
      </c>
      <c r="U500" s="158">
        <v>0.93079999999999996</v>
      </c>
      <c r="V500" s="158">
        <v>0.97450000000000003</v>
      </c>
      <c r="W500" s="158" t="s">
        <v>84</v>
      </c>
      <c r="X500" s="158" t="s">
        <v>84</v>
      </c>
      <c r="Y500" s="158">
        <v>0.64590000000000003</v>
      </c>
      <c r="Z500" s="158">
        <v>0.72950000000000004</v>
      </c>
      <c r="AA500" s="158" t="s">
        <v>84</v>
      </c>
      <c r="AB500" s="158" t="s">
        <v>84</v>
      </c>
      <c r="AC500" s="158"/>
      <c r="AD500" s="181">
        <v>1838</v>
      </c>
      <c r="AE500" s="181" t="s">
        <v>84</v>
      </c>
      <c r="AF500" s="181" t="s">
        <v>84</v>
      </c>
      <c r="AG500" s="181">
        <v>699</v>
      </c>
      <c r="AH500" s="181">
        <v>529</v>
      </c>
      <c r="AI500" s="181" t="s">
        <v>84</v>
      </c>
      <c r="AJ500" s="181">
        <v>509</v>
      </c>
      <c r="AK500" s="181" t="s">
        <v>84</v>
      </c>
      <c r="AL500" s="181">
        <v>846</v>
      </c>
    </row>
    <row r="501" spans="1:38" x14ac:dyDescent="0.25">
      <c r="A501" s="159" t="s">
        <v>7993</v>
      </c>
      <c r="B501" s="158">
        <v>0.52680000000000005</v>
      </c>
      <c r="C501" s="158" t="s">
        <v>84</v>
      </c>
      <c r="D501" s="158" t="s">
        <v>84</v>
      </c>
      <c r="E501" s="158" t="s">
        <v>84</v>
      </c>
      <c r="F501" s="158" t="s">
        <v>84</v>
      </c>
      <c r="G501" s="158" t="s">
        <v>84</v>
      </c>
      <c r="H501" s="158">
        <v>0.39960000000000001</v>
      </c>
      <c r="I501" s="158" t="s">
        <v>84</v>
      </c>
      <c r="J501" s="158"/>
      <c r="K501" s="158"/>
      <c r="L501" s="158"/>
      <c r="M501" s="158">
        <v>0.45250000000000001</v>
      </c>
      <c r="N501" s="158">
        <v>0.59560000000000002</v>
      </c>
      <c r="O501" s="158" t="s">
        <v>84</v>
      </c>
      <c r="P501" s="158" t="s">
        <v>84</v>
      </c>
      <c r="Q501" s="158" t="s">
        <v>84</v>
      </c>
      <c r="R501" s="158" t="s">
        <v>84</v>
      </c>
      <c r="S501" s="158" t="s">
        <v>84</v>
      </c>
      <c r="T501" s="158" t="s">
        <v>84</v>
      </c>
      <c r="U501" s="158" t="s">
        <v>84</v>
      </c>
      <c r="V501" s="158" t="s">
        <v>84</v>
      </c>
      <c r="W501" s="158" t="s">
        <v>84</v>
      </c>
      <c r="X501" s="158" t="s">
        <v>84</v>
      </c>
      <c r="Y501" s="158">
        <v>0.31340000000000001</v>
      </c>
      <c r="Z501" s="158">
        <v>0.48430000000000001</v>
      </c>
      <c r="AA501" s="158" t="s">
        <v>84</v>
      </c>
      <c r="AB501" s="158" t="s">
        <v>84</v>
      </c>
      <c r="AC501" s="158"/>
      <c r="AD501" s="181">
        <v>224</v>
      </c>
      <c r="AE501" s="181" t="s">
        <v>84</v>
      </c>
      <c r="AF501" s="181" t="s">
        <v>84</v>
      </c>
      <c r="AG501" s="181" t="s">
        <v>84</v>
      </c>
      <c r="AH501" s="181" t="s">
        <v>84</v>
      </c>
      <c r="AI501" s="181" t="s">
        <v>84</v>
      </c>
      <c r="AJ501" s="181">
        <v>144</v>
      </c>
      <c r="AK501" s="181" t="s">
        <v>84</v>
      </c>
      <c r="AL501" s="181">
        <v>280</v>
      </c>
    </row>
    <row r="502" spans="1:38" x14ac:dyDescent="0.25">
      <c r="A502" s="159" t="s">
        <v>7994</v>
      </c>
      <c r="B502" s="158">
        <v>0.80769999999999997</v>
      </c>
      <c r="C502" s="158" t="s">
        <v>84</v>
      </c>
      <c r="D502" s="158">
        <v>0.85899999999999999</v>
      </c>
      <c r="E502" s="158">
        <v>0.86550000000000005</v>
      </c>
      <c r="F502" s="158">
        <v>0.88570000000000004</v>
      </c>
      <c r="G502" s="158">
        <v>0.82299999999999995</v>
      </c>
      <c r="H502" s="158">
        <v>0.55230000000000001</v>
      </c>
      <c r="I502" s="158">
        <v>0.74709999999999999</v>
      </c>
      <c r="J502" s="158"/>
      <c r="K502" s="158"/>
      <c r="L502" s="158"/>
      <c r="M502" s="158">
        <v>0.80230000000000001</v>
      </c>
      <c r="N502" s="158">
        <v>0.81299999999999994</v>
      </c>
      <c r="O502" s="158" t="s">
        <v>84</v>
      </c>
      <c r="P502" s="158" t="s">
        <v>84</v>
      </c>
      <c r="Q502" s="158">
        <v>0.84930000000000005</v>
      </c>
      <c r="R502" s="158">
        <v>0.86809999999999998</v>
      </c>
      <c r="S502" s="158">
        <v>0.85680000000000001</v>
      </c>
      <c r="T502" s="158">
        <v>0.87360000000000004</v>
      </c>
      <c r="U502" s="158">
        <v>0.87549999999999994</v>
      </c>
      <c r="V502" s="158">
        <v>0.89510000000000001</v>
      </c>
      <c r="W502" s="158">
        <v>0.78549999999999998</v>
      </c>
      <c r="X502" s="158">
        <v>0.85450000000000004</v>
      </c>
      <c r="Y502" s="158">
        <v>0.53600000000000003</v>
      </c>
      <c r="Z502" s="158">
        <v>0.56820000000000004</v>
      </c>
      <c r="AA502" s="158">
        <v>0.71499999999999997</v>
      </c>
      <c r="AB502" s="158">
        <v>0.77610000000000001</v>
      </c>
      <c r="AC502" s="158"/>
      <c r="AD502" s="181">
        <v>21294</v>
      </c>
      <c r="AE502" s="181" t="s">
        <v>84</v>
      </c>
      <c r="AF502" s="181">
        <v>5485</v>
      </c>
      <c r="AG502" s="181">
        <v>6561</v>
      </c>
      <c r="AH502" s="181">
        <v>4248</v>
      </c>
      <c r="AI502" s="181">
        <v>486</v>
      </c>
      <c r="AJ502" s="181">
        <v>3722</v>
      </c>
      <c r="AK502" s="181">
        <v>792</v>
      </c>
      <c r="AL502" s="181">
        <v>12318</v>
      </c>
    </row>
    <row r="503" spans="1:38" x14ac:dyDescent="0.25">
      <c r="A503" s="159" t="s">
        <v>7995</v>
      </c>
      <c r="B503" s="158">
        <v>0.67659999999999998</v>
      </c>
      <c r="C503" s="158" t="s">
        <v>84</v>
      </c>
      <c r="D503" s="158">
        <v>0.78959999999999997</v>
      </c>
      <c r="E503" s="158">
        <v>0.77649999999999997</v>
      </c>
      <c r="F503" s="158">
        <v>0.80279999999999996</v>
      </c>
      <c r="G503" s="158">
        <v>0.71760000000000002</v>
      </c>
      <c r="H503" s="158">
        <v>0.3679</v>
      </c>
      <c r="I503" s="158">
        <v>0.56610000000000005</v>
      </c>
      <c r="J503" s="158"/>
      <c r="K503" s="158"/>
      <c r="L503" s="158"/>
      <c r="M503" s="158">
        <v>0.67079999999999995</v>
      </c>
      <c r="N503" s="158">
        <v>0.68240000000000001</v>
      </c>
      <c r="O503" s="158" t="s">
        <v>84</v>
      </c>
      <c r="P503" s="158" t="s">
        <v>84</v>
      </c>
      <c r="Q503" s="158">
        <v>0.77839999999999998</v>
      </c>
      <c r="R503" s="158">
        <v>0.80030000000000001</v>
      </c>
      <c r="S503" s="158">
        <v>0.76700000000000002</v>
      </c>
      <c r="T503" s="158">
        <v>0.78559999999999997</v>
      </c>
      <c r="U503" s="158">
        <v>0.79039999999999999</v>
      </c>
      <c r="V503" s="158">
        <v>0.8145</v>
      </c>
      <c r="W503" s="158">
        <v>0.67300000000000004</v>
      </c>
      <c r="X503" s="158">
        <v>0.75719999999999998</v>
      </c>
      <c r="Y503" s="158">
        <v>0.35620000000000002</v>
      </c>
      <c r="Z503" s="158">
        <v>0.37959999999999999</v>
      </c>
      <c r="AA503" s="158">
        <v>0.52869999999999995</v>
      </c>
      <c r="AB503" s="158">
        <v>0.6018</v>
      </c>
      <c r="AC503" s="158"/>
      <c r="AD503" s="181">
        <v>28062</v>
      </c>
      <c r="AE503" s="181" t="s">
        <v>84</v>
      </c>
      <c r="AF503" s="181">
        <v>6141</v>
      </c>
      <c r="AG503" s="181">
        <v>8873</v>
      </c>
      <c r="AH503" s="181">
        <v>4890</v>
      </c>
      <c r="AI503" s="181">
        <v>494</v>
      </c>
      <c r="AJ503" s="181">
        <v>6911</v>
      </c>
      <c r="AK503" s="181">
        <v>753</v>
      </c>
      <c r="AL503" s="181">
        <v>26590</v>
      </c>
    </row>
    <row r="504" spans="1:38" x14ac:dyDescent="0.25">
      <c r="A504" s="159" t="s">
        <v>7996</v>
      </c>
      <c r="B504" s="158">
        <v>0.37030000000000002</v>
      </c>
      <c r="C504" s="158" t="s">
        <v>84</v>
      </c>
      <c r="D504" s="158">
        <v>0.66800000000000004</v>
      </c>
      <c r="E504" s="158">
        <v>0.5081</v>
      </c>
      <c r="F504" s="158">
        <v>0.5242</v>
      </c>
      <c r="G504" s="158" t="s">
        <v>84</v>
      </c>
      <c r="H504" s="158">
        <v>0.21890000000000001</v>
      </c>
      <c r="I504" s="158">
        <v>0.2581</v>
      </c>
      <c r="J504" s="158"/>
      <c r="K504" s="158"/>
      <c r="L504" s="158"/>
      <c r="M504" s="158">
        <v>0.35539999999999999</v>
      </c>
      <c r="N504" s="158">
        <v>0.3851</v>
      </c>
      <c r="O504" s="158" t="s">
        <v>84</v>
      </c>
      <c r="P504" s="158" t="s">
        <v>84</v>
      </c>
      <c r="Q504" s="158">
        <v>0.62380000000000002</v>
      </c>
      <c r="R504" s="158">
        <v>0.70830000000000004</v>
      </c>
      <c r="S504" s="158">
        <v>0.47210000000000002</v>
      </c>
      <c r="T504" s="158">
        <v>0.54300000000000004</v>
      </c>
      <c r="U504" s="158">
        <v>0.47089999999999999</v>
      </c>
      <c r="V504" s="158">
        <v>0.57469999999999999</v>
      </c>
      <c r="W504" s="158" t="s">
        <v>84</v>
      </c>
      <c r="X504" s="158" t="s">
        <v>84</v>
      </c>
      <c r="Y504" s="158">
        <v>0.20200000000000001</v>
      </c>
      <c r="Z504" s="158">
        <v>0.23630000000000001</v>
      </c>
      <c r="AA504" s="158">
        <v>0.18859999999999999</v>
      </c>
      <c r="AB504" s="158">
        <v>0.33300000000000002</v>
      </c>
      <c r="AC504" s="158"/>
      <c r="AD504" s="181">
        <v>4999</v>
      </c>
      <c r="AE504" s="181" t="s">
        <v>84</v>
      </c>
      <c r="AF504" s="181">
        <v>688</v>
      </c>
      <c r="AG504" s="181">
        <v>991</v>
      </c>
      <c r="AH504" s="181">
        <v>451</v>
      </c>
      <c r="AI504" s="181" t="s">
        <v>84</v>
      </c>
      <c r="AJ504" s="181">
        <v>2641</v>
      </c>
      <c r="AK504" s="181">
        <v>164</v>
      </c>
      <c r="AL504" s="181">
        <v>8010</v>
      </c>
    </row>
    <row r="505" spans="1:38" x14ac:dyDescent="0.25">
      <c r="A505" s="159" t="s">
        <v>7997</v>
      </c>
      <c r="B505" s="158">
        <v>0.96309999999999996</v>
      </c>
      <c r="C505" s="158" t="s">
        <v>84</v>
      </c>
      <c r="D505" s="158">
        <v>0.99299999999999999</v>
      </c>
      <c r="E505" s="158">
        <v>0.97929999999999995</v>
      </c>
      <c r="F505" s="158">
        <v>0.98180000000000001</v>
      </c>
      <c r="G505" s="158">
        <v>0.97360000000000002</v>
      </c>
      <c r="H505" s="158">
        <v>0.87790000000000001</v>
      </c>
      <c r="I505" s="158">
        <v>0.91579999999999995</v>
      </c>
      <c r="J505" s="158"/>
      <c r="K505" s="158"/>
      <c r="L505" s="158"/>
      <c r="M505" s="158">
        <v>0.96050000000000002</v>
      </c>
      <c r="N505" s="158">
        <v>0.96560000000000001</v>
      </c>
      <c r="O505" s="158" t="s">
        <v>84</v>
      </c>
      <c r="P505" s="158" t="s">
        <v>84</v>
      </c>
      <c r="Q505" s="158">
        <v>0.99029999999999996</v>
      </c>
      <c r="R505" s="158">
        <v>0.99490000000000001</v>
      </c>
      <c r="S505" s="158">
        <v>0.97550000000000003</v>
      </c>
      <c r="T505" s="158">
        <v>0.98250000000000004</v>
      </c>
      <c r="U505" s="158">
        <v>0.97729999999999995</v>
      </c>
      <c r="V505" s="158">
        <v>0.98550000000000004</v>
      </c>
      <c r="W505" s="158">
        <v>0.95469999999999999</v>
      </c>
      <c r="X505" s="158">
        <v>0.98470000000000002</v>
      </c>
      <c r="Y505" s="158">
        <v>0.86699999999999999</v>
      </c>
      <c r="Z505" s="158">
        <v>0.88800000000000001</v>
      </c>
      <c r="AA505" s="158">
        <v>0.89410000000000001</v>
      </c>
      <c r="AB505" s="158">
        <v>0.93310000000000004</v>
      </c>
      <c r="AC505" s="158"/>
      <c r="AD505" s="181">
        <v>21294</v>
      </c>
      <c r="AE505" s="181" t="s">
        <v>84</v>
      </c>
      <c r="AF505" s="181">
        <v>5485</v>
      </c>
      <c r="AG505" s="181">
        <v>6561</v>
      </c>
      <c r="AH505" s="181">
        <v>4248</v>
      </c>
      <c r="AI505" s="181">
        <v>486</v>
      </c>
      <c r="AJ505" s="181">
        <v>3722</v>
      </c>
      <c r="AK505" s="181">
        <v>792</v>
      </c>
      <c r="AL505" s="181">
        <v>12318</v>
      </c>
    </row>
    <row r="506" spans="1:38" x14ac:dyDescent="0.25">
      <c r="A506" s="159" t="s">
        <v>7998</v>
      </c>
      <c r="B506" s="158">
        <v>0.89639999999999997</v>
      </c>
      <c r="C506" s="158" t="s">
        <v>84</v>
      </c>
      <c r="D506" s="158">
        <v>0.9819</v>
      </c>
      <c r="E506" s="158">
        <v>0.94579999999999997</v>
      </c>
      <c r="F506" s="158">
        <v>0.94130000000000003</v>
      </c>
      <c r="G506" s="158">
        <v>0.9073</v>
      </c>
      <c r="H506" s="158">
        <v>0.73960000000000004</v>
      </c>
      <c r="I506" s="158">
        <v>0.75770000000000004</v>
      </c>
      <c r="J506" s="158"/>
      <c r="K506" s="158"/>
      <c r="L506" s="158"/>
      <c r="M506" s="158">
        <v>0.89280000000000004</v>
      </c>
      <c r="N506" s="158">
        <v>0.9</v>
      </c>
      <c r="O506" s="158" t="s">
        <v>84</v>
      </c>
      <c r="P506" s="158" t="s">
        <v>84</v>
      </c>
      <c r="Q506" s="158">
        <v>0.97799999999999998</v>
      </c>
      <c r="R506" s="158">
        <v>0.98519999999999996</v>
      </c>
      <c r="S506" s="158">
        <v>0.94079999999999997</v>
      </c>
      <c r="T506" s="158">
        <v>0.95040000000000002</v>
      </c>
      <c r="U506" s="158">
        <v>0.93420000000000003</v>
      </c>
      <c r="V506" s="158">
        <v>0.94769999999999999</v>
      </c>
      <c r="W506" s="158">
        <v>0.87770000000000004</v>
      </c>
      <c r="X506" s="158">
        <v>0.93010000000000004</v>
      </c>
      <c r="Y506" s="158">
        <v>0.72919999999999996</v>
      </c>
      <c r="Z506" s="158">
        <v>0.74980000000000002</v>
      </c>
      <c r="AA506" s="158">
        <v>0.72560000000000002</v>
      </c>
      <c r="AB506" s="158">
        <v>0.78659999999999997</v>
      </c>
      <c r="AC506" s="158"/>
      <c r="AD506" s="181">
        <v>28062</v>
      </c>
      <c r="AE506" s="181" t="s">
        <v>84</v>
      </c>
      <c r="AF506" s="181">
        <v>6141</v>
      </c>
      <c r="AG506" s="181">
        <v>8873</v>
      </c>
      <c r="AH506" s="181">
        <v>4890</v>
      </c>
      <c r="AI506" s="181">
        <v>494</v>
      </c>
      <c r="AJ506" s="181">
        <v>6911</v>
      </c>
      <c r="AK506" s="181">
        <v>753</v>
      </c>
      <c r="AL506" s="181">
        <v>26590</v>
      </c>
    </row>
    <row r="507" spans="1:38" x14ac:dyDescent="0.25">
      <c r="A507" s="159" t="s">
        <v>7999</v>
      </c>
      <c r="B507" s="158">
        <v>0.70389999999999997</v>
      </c>
      <c r="C507" s="158" t="s">
        <v>84</v>
      </c>
      <c r="D507" s="158">
        <v>0.9728</v>
      </c>
      <c r="E507" s="158">
        <v>0.81930000000000003</v>
      </c>
      <c r="F507" s="158">
        <v>0.75029999999999997</v>
      </c>
      <c r="G507" s="158" t="s">
        <v>84</v>
      </c>
      <c r="H507" s="158">
        <v>0.58699999999999997</v>
      </c>
      <c r="I507" s="158">
        <v>0.57979999999999998</v>
      </c>
      <c r="J507" s="158"/>
      <c r="K507" s="158"/>
      <c r="L507" s="158"/>
      <c r="M507" s="158">
        <v>0.69089999999999996</v>
      </c>
      <c r="N507" s="158">
        <v>0.71630000000000005</v>
      </c>
      <c r="O507" s="158" t="s">
        <v>84</v>
      </c>
      <c r="P507" s="158" t="s">
        <v>84</v>
      </c>
      <c r="Q507" s="158">
        <v>0.95389999999999997</v>
      </c>
      <c r="R507" s="158">
        <v>0.98399999999999999</v>
      </c>
      <c r="S507" s="158">
        <v>0.79320000000000002</v>
      </c>
      <c r="T507" s="158">
        <v>0.84240000000000004</v>
      </c>
      <c r="U507" s="158">
        <v>0.70720000000000005</v>
      </c>
      <c r="V507" s="158">
        <v>0.78800000000000003</v>
      </c>
      <c r="W507" s="158" t="s">
        <v>84</v>
      </c>
      <c r="X507" s="158" t="s">
        <v>84</v>
      </c>
      <c r="Y507" s="158">
        <v>0.56840000000000002</v>
      </c>
      <c r="Z507" s="158">
        <v>0.60509999999999997</v>
      </c>
      <c r="AA507" s="158">
        <v>0.50239999999999996</v>
      </c>
      <c r="AB507" s="158">
        <v>0.64939999999999998</v>
      </c>
      <c r="AC507" s="158"/>
      <c r="AD507" s="181">
        <v>4999</v>
      </c>
      <c r="AE507" s="181" t="s">
        <v>84</v>
      </c>
      <c r="AF507" s="181">
        <v>688</v>
      </c>
      <c r="AG507" s="181">
        <v>991</v>
      </c>
      <c r="AH507" s="181">
        <v>451</v>
      </c>
      <c r="AI507" s="181" t="s">
        <v>84</v>
      </c>
      <c r="AJ507" s="181">
        <v>2641</v>
      </c>
      <c r="AK507" s="181">
        <v>164</v>
      </c>
      <c r="AL507" s="181">
        <v>8010</v>
      </c>
    </row>
    <row r="508" spans="1:38" x14ac:dyDescent="0.25">
      <c r="A508" s="159" t="s">
        <v>8000</v>
      </c>
      <c r="B508" s="158">
        <v>0.74650000000000005</v>
      </c>
      <c r="C508" s="158" t="s">
        <v>84</v>
      </c>
      <c r="D508" s="158">
        <v>0.79830000000000001</v>
      </c>
      <c r="E508" s="158">
        <v>0.80630000000000002</v>
      </c>
      <c r="F508" s="158">
        <v>0.82879999999999998</v>
      </c>
      <c r="G508" s="158">
        <v>0.77149999999999996</v>
      </c>
      <c r="H508" s="158">
        <v>0.48070000000000002</v>
      </c>
      <c r="I508" s="158">
        <v>0.68469999999999998</v>
      </c>
      <c r="J508" s="158"/>
      <c r="K508" s="158"/>
      <c r="L508" s="158"/>
      <c r="M508" s="158">
        <v>0.74039999999999995</v>
      </c>
      <c r="N508" s="158">
        <v>0.75249999999999995</v>
      </c>
      <c r="O508" s="158" t="s">
        <v>84</v>
      </c>
      <c r="P508" s="158" t="s">
        <v>84</v>
      </c>
      <c r="Q508" s="158">
        <v>0.78690000000000004</v>
      </c>
      <c r="R508" s="158">
        <v>0.80920000000000003</v>
      </c>
      <c r="S508" s="158">
        <v>0.79610000000000003</v>
      </c>
      <c r="T508" s="158">
        <v>0.81610000000000005</v>
      </c>
      <c r="U508" s="158">
        <v>0.8165</v>
      </c>
      <c r="V508" s="158">
        <v>0.84030000000000005</v>
      </c>
      <c r="W508" s="158">
        <v>0.73009999999999997</v>
      </c>
      <c r="X508" s="158">
        <v>0.80740000000000001</v>
      </c>
      <c r="Y508" s="158">
        <v>0.4642</v>
      </c>
      <c r="Z508" s="158">
        <v>0.497</v>
      </c>
      <c r="AA508" s="158">
        <v>0.65039999999999998</v>
      </c>
      <c r="AB508" s="158">
        <v>0.71640000000000004</v>
      </c>
      <c r="AC508" s="158"/>
      <c r="AD508" s="181">
        <v>21294</v>
      </c>
      <c r="AE508" s="181" t="s">
        <v>84</v>
      </c>
      <c r="AF508" s="181">
        <v>5485</v>
      </c>
      <c r="AG508" s="181">
        <v>6561</v>
      </c>
      <c r="AH508" s="181">
        <v>4248</v>
      </c>
      <c r="AI508" s="181">
        <v>486</v>
      </c>
      <c r="AJ508" s="181">
        <v>3722</v>
      </c>
      <c r="AK508" s="181">
        <v>792</v>
      </c>
      <c r="AL508" s="181">
        <v>12318</v>
      </c>
    </row>
    <row r="509" spans="1:38" x14ac:dyDescent="0.25">
      <c r="A509" s="159" t="s">
        <v>8001</v>
      </c>
      <c r="B509" s="158">
        <v>0.60370000000000001</v>
      </c>
      <c r="C509" s="158" t="s">
        <v>84</v>
      </c>
      <c r="D509" s="158">
        <v>0.71799999999999997</v>
      </c>
      <c r="E509" s="158">
        <v>0.70269999999999999</v>
      </c>
      <c r="F509" s="158">
        <v>0.73699999999999999</v>
      </c>
      <c r="G509" s="158">
        <v>0.64390000000000003</v>
      </c>
      <c r="H509" s="158">
        <v>0.2908</v>
      </c>
      <c r="I509" s="158">
        <v>0.49170000000000003</v>
      </c>
      <c r="J509" s="158"/>
      <c r="K509" s="158"/>
      <c r="L509" s="158"/>
      <c r="M509" s="158">
        <v>0.59730000000000005</v>
      </c>
      <c r="N509" s="158">
        <v>0.61</v>
      </c>
      <c r="O509" s="158" t="s">
        <v>84</v>
      </c>
      <c r="P509" s="158" t="s">
        <v>84</v>
      </c>
      <c r="Q509" s="158">
        <v>0.70489999999999997</v>
      </c>
      <c r="R509" s="158">
        <v>0.73060000000000003</v>
      </c>
      <c r="S509" s="158">
        <v>0.69179999999999997</v>
      </c>
      <c r="T509" s="158">
        <v>0.71340000000000003</v>
      </c>
      <c r="U509" s="158">
        <v>0.72260000000000002</v>
      </c>
      <c r="V509" s="158">
        <v>0.75090000000000001</v>
      </c>
      <c r="W509" s="158">
        <v>0.59470000000000001</v>
      </c>
      <c r="X509" s="158">
        <v>0.68869999999999998</v>
      </c>
      <c r="Y509" s="158">
        <v>0.27929999999999999</v>
      </c>
      <c r="Z509" s="158">
        <v>0.30230000000000001</v>
      </c>
      <c r="AA509" s="158">
        <v>0.45250000000000001</v>
      </c>
      <c r="AB509" s="158">
        <v>0.52969999999999995</v>
      </c>
      <c r="AC509" s="158"/>
      <c r="AD509" s="181">
        <v>28062</v>
      </c>
      <c r="AE509" s="181" t="s">
        <v>84</v>
      </c>
      <c r="AF509" s="181">
        <v>6141</v>
      </c>
      <c r="AG509" s="181">
        <v>8873</v>
      </c>
      <c r="AH509" s="181">
        <v>4890</v>
      </c>
      <c r="AI509" s="181">
        <v>494</v>
      </c>
      <c r="AJ509" s="181">
        <v>6911</v>
      </c>
      <c r="AK509" s="181">
        <v>753</v>
      </c>
      <c r="AL509" s="181">
        <v>26590</v>
      </c>
    </row>
    <row r="510" spans="1:38" x14ac:dyDescent="0.25">
      <c r="A510" s="159" t="s">
        <v>8002</v>
      </c>
      <c r="B510" s="158">
        <v>0.29559999999999997</v>
      </c>
      <c r="C510" s="158" t="s">
        <v>84</v>
      </c>
      <c r="D510" s="158">
        <v>0.59089999999999998</v>
      </c>
      <c r="E510" s="158">
        <v>0.41649999999999998</v>
      </c>
      <c r="F510" s="158">
        <v>0.43049999999999999</v>
      </c>
      <c r="G510" s="158" t="s">
        <v>84</v>
      </c>
      <c r="H510" s="158">
        <v>0.15440000000000001</v>
      </c>
      <c r="I510" s="158">
        <v>0.19109999999999999</v>
      </c>
      <c r="J510" s="158"/>
      <c r="K510" s="158"/>
      <c r="L510" s="158"/>
      <c r="M510" s="158">
        <v>0.27989999999999998</v>
      </c>
      <c r="N510" s="158">
        <v>0.31140000000000001</v>
      </c>
      <c r="O510" s="158" t="s">
        <v>84</v>
      </c>
      <c r="P510" s="158" t="s">
        <v>84</v>
      </c>
      <c r="Q510" s="158">
        <v>0.53749999999999998</v>
      </c>
      <c r="R510" s="158">
        <v>0.64019999999999999</v>
      </c>
      <c r="S510" s="158">
        <v>0.37709999999999999</v>
      </c>
      <c r="T510" s="158">
        <v>0.45540000000000003</v>
      </c>
      <c r="U510" s="158">
        <v>0.37219999999999998</v>
      </c>
      <c r="V510" s="158">
        <v>0.4874</v>
      </c>
      <c r="W510" s="158" t="s">
        <v>84</v>
      </c>
      <c r="X510" s="158" t="s">
        <v>84</v>
      </c>
      <c r="Y510" s="158">
        <v>0.1381</v>
      </c>
      <c r="Z510" s="158">
        <v>0.1716</v>
      </c>
      <c r="AA510" s="158">
        <v>0.12529999999999999</v>
      </c>
      <c r="AB510" s="158">
        <v>0.2676</v>
      </c>
      <c r="AC510" s="158"/>
      <c r="AD510" s="181">
        <v>4999</v>
      </c>
      <c r="AE510" s="181" t="s">
        <v>84</v>
      </c>
      <c r="AF510" s="181">
        <v>688</v>
      </c>
      <c r="AG510" s="181">
        <v>991</v>
      </c>
      <c r="AH510" s="181">
        <v>451</v>
      </c>
      <c r="AI510" s="181" t="s">
        <v>84</v>
      </c>
      <c r="AJ510" s="181">
        <v>2641</v>
      </c>
      <c r="AK510" s="181">
        <v>164</v>
      </c>
      <c r="AL510" s="181">
        <v>8010</v>
      </c>
    </row>
    <row r="511" spans="1:38" x14ac:dyDescent="0.25">
      <c r="A511" s="159" t="s">
        <v>8003</v>
      </c>
      <c r="B511" s="158">
        <v>0.70860000000000001</v>
      </c>
      <c r="C511" s="158" t="s">
        <v>84</v>
      </c>
      <c r="D511" s="158">
        <v>0.75700000000000001</v>
      </c>
      <c r="E511" s="158">
        <v>0.77510000000000001</v>
      </c>
      <c r="F511" s="158">
        <v>0.78800000000000003</v>
      </c>
      <c r="G511" s="158">
        <v>0.73329999999999995</v>
      </c>
      <c r="H511" s="158">
        <v>0.43830000000000002</v>
      </c>
      <c r="I511" s="158">
        <v>0.65200000000000002</v>
      </c>
      <c r="J511" s="158"/>
      <c r="K511" s="158"/>
      <c r="L511" s="158"/>
      <c r="M511" s="158">
        <v>0.70199999999999996</v>
      </c>
      <c r="N511" s="158">
        <v>0.71499999999999997</v>
      </c>
      <c r="O511" s="158" t="s">
        <v>84</v>
      </c>
      <c r="P511" s="158" t="s">
        <v>84</v>
      </c>
      <c r="Q511" s="158">
        <v>0.74439999999999995</v>
      </c>
      <c r="R511" s="158">
        <v>0.76910000000000001</v>
      </c>
      <c r="S511" s="158">
        <v>0.76390000000000002</v>
      </c>
      <c r="T511" s="158">
        <v>0.78580000000000005</v>
      </c>
      <c r="U511" s="158">
        <v>0.77429999999999999</v>
      </c>
      <c r="V511" s="158">
        <v>0.80110000000000003</v>
      </c>
      <c r="W511" s="158">
        <v>0.68869999999999998</v>
      </c>
      <c r="X511" s="158">
        <v>0.77259999999999995</v>
      </c>
      <c r="Y511" s="158">
        <v>0.42149999999999999</v>
      </c>
      <c r="Z511" s="158">
        <v>0.45490000000000003</v>
      </c>
      <c r="AA511" s="158">
        <v>0.61629999999999996</v>
      </c>
      <c r="AB511" s="158">
        <v>0.68520000000000003</v>
      </c>
      <c r="AC511" s="158"/>
      <c r="AD511" s="181">
        <v>21294</v>
      </c>
      <c r="AE511" s="181" t="s">
        <v>84</v>
      </c>
      <c r="AF511" s="181">
        <v>5485</v>
      </c>
      <c r="AG511" s="181">
        <v>6561</v>
      </c>
      <c r="AH511" s="181">
        <v>4248</v>
      </c>
      <c r="AI511" s="181">
        <v>486</v>
      </c>
      <c r="AJ511" s="181">
        <v>3722</v>
      </c>
      <c r="AK511" s="181">
        <v>792</v>
      </c>
      <c r="AL511" s="181">
        <v>12318</v>
      </c>
    </row>
    <row r="512" spans="1:38" x14ac:dyDescent="0.25">
      <c r="A512" s="159" t="s">
        <v>8004</v>
      </c>
      <c r="B512" s="158">
        <v>0.56059999999999999</v>
      </c>
      <c r="C512" s="158" t="s">
        <v>84</v>
      </c>
      <c r="D512" s="158">
        <v>0.6754</v>
      </c>
      <c r="E512" s="158">
        <v>0.65629999999999999</v>
      </c>
      <c r="F512" s="158">
        <v>0.69079999999999997</v>
      </c>
      <c r="G512" s="158">
        <v>0.59140000000000004</v>
      </c>
      <c r="H512" s="158">
        <v>0.25419999999999998</v>
      </c>
      <c r="I512" s="158">
        <v>0.4536</v>
      </c>
      <c r="J512" s="158"/>
      <c r="K512" s="158"/>
      <c r="L512" s="158"/>
      <c r="M512" s="158">
        <v>0.55369999999999997</v>
      </c>
      <c r="N512" s="158">
        <v>0.56740000000000002</v>
      </c>
      <c r="O512" s="158" t="s">
        <v>84</v>
      </c>
      <c r="P512" s="158" t="s">
        <v>84</v>
      </c>
      <c r="Q512" s="158">
        <v>0.66069999999999995</v>
      </c>
      <c r="R512" s="158">
        <v>0.68959999999999999</v>
      </c>
      <c r="S512" s="158">
        <v>0.64400000000000002</v>
      </c>
      <c r="T512" s="158">
        <v>0.66820000000000002</v>
      </c>
      <c r="U512" s="158">
        <v>0.67459999999999998</v>
      </c>
      <c r="V512" s="158">
        <v>0.70650000000000002</v>
      </c>
      <c r="W512" s="158">
        <v>0.53849999999999998</v>
      </c>
      <c r="X512" s="158">
        <v>0.64029999999999998</v>
      </c>
      <c r="Y512" s="158">
        <v>0.2427</v>
      </c>
      <c r="Z512" s="158">
        <v>0.26590000000000003</v>
      </c>
      <c r="AA512" s="158">
        <v>0.41270000000000001</v>
      </c>
      <c r="AB512" s="158">
        <v>0.49359999999999998</v>
      </c>
      <c r="AC512" s="158"/>
      <c r="AD512" s="181">
        <v>28062</v>
      </c>
      <c r="AE512" s="181" t="s">
        <v>84</v>
      </c>
      <c r="AF512" s="181">
        <v>6141</v>
      </c>
      <c r="AG512" s="181">
        <v>8873</v>
      </c>
      <c r="AH512" s="181">
        <v>4890</v>
      </c>
      <c r="AI512" s="181">
        <v>494</v>
      </c>
      <c r="AJ512" s="181">
        <v>6911</v>
      </c>
      <c r="AK512" s="181">
        <v>753</v>
      </c>
      <c r="AL512" s="181">
        <v>26590</v>
      </c>
    </row>
    <row r="513" spans="1:38" x14ac:dyDescent="0.25">
      <c r="A513" s="159" t="s">
        <v>8005</v>
      </c>
      <c r="B513" s="158">
        <v>0.25950000000000001</v>
      </c>
      <c r="C513" s="158" t="s">
        <v>84</v>
      </c>
      <c r="D513" s="158">
        <v>0.54810000000000003</v>
      </c>
      <c r="E513" s="158">
        <v>0.36899999999999999</v>
      </c>
      <c r="F513" s="158">
        <v>0.38229999999999997</v>
      </c>
      <c r="G513" s="158" t="s">
        <v>84</v>
      </c>
      <c r="H513" s="158">
        <v>0.12690000000000001</v>
      </c>
      <c r="I513" s="158">
        <v>0.18479999999999999</v>
      </c>
      <c r="J513" s="158"/>
      <c r="K513" s="158"/>
      <c r="L513" s="158"/>
      <c r="M513" s="158">
        <v>0.24210000000000001</v>
      </c>
      <c r="N513" s="158">
        <v>0.2772</v>
      </c>
      <c r="O513" s="158" t="s">
        <v>84</v>
      </c>
      <c r="P513" s="158" t="s">
        <v>84</v>
      </c>
      <c r="Q513" s="158">
        <v>0.48380000000000001</v>
      </c>
      <c r="R513" s="158">
        <v>0.60780000000000001</v>
      </c>
      <c r="S513" s="158">
        <v>0.32419999999999999</v>
      </c>
      <c r="T513" s="158">
        <v>0.41370000000000001</v>
      </c>
      <c r="U513" s="158">
        <v>0.31819999999999998</v>
      </c>
      <c r="V513" s="158">
        <v>0.4461</v>
      </c>
      <c r="W513" s="158" t="s">
        <v>84</v>
      </c>
      <c r="X513" s="158" t="s">
        <v>84</v>
      </c>
      <c r="Y513" s="158">
        <v>0.1096</v>
      </c>
      <c r="Z513" s="158">
        <v>0.1457</v>
      </c>
      <c r="AA513" s="158">
        <v>0.11269999999999999</v>
      </c>
      <c r="AB513" s="158">
        <v>0.27089999999999997</v>
      </c>
      <c r="AC513" s="158"/>
      <c r="AD513" s="181">
        <v>4999</v>
      </c>
      <c r="AE513" s="181" t="s">
        <v>84</v>
      </c>
      <c r="AF513" s="181">
        <v>688</v>
      </c>
      <c r="AG513" s="181">
        <v>991</v>
      </c>
      <c r="AH513" s="181">
        <v>451</v>
      </c>
      <c r="AI513" s="181" t="s">
        <v>84</v>
      </c>
      <c r="AJ513" s="181">
        <v>2641</v>
      </c>
      <c r="AK513" s="181">
        <v>164</v>
      </c>
      <c r="AL513" s="181">
        <v>8010</v>
      </c>
    </row>
    <row r="514" spans="1:38" x14ac:dyDescent="0.25">
      <c r="A514" s="159" t="s">
        <v>8006</v>
      </c>
      <c r="B514" s="158">
        <v>0.91569999999999996</v>
      </c>
      <c r="C514" s="158" t="s">
        <v>84</v>
      </c>
      <c r="D514" s="158">
        <v>0.96030000000000004</v>
      </c>
      <c r="E514" s="158">
        <v>0.94989999999999997</v>
      </c>
      <c r="F514" s="158">
        <v>0.95509999999999995</v>
      </c>
      <c r="G514" s="158">
        <v>0.93530000000000002</v>
      </c>
      <c r="H514" s="158">
        <v>0.75390000000000001</v>
      </c>
      <c r="I514" s="158">
        <v>0.86080000000000001</v>
      </c>
      <c r="J514" s="158"/>
      <c r="K514" s="158"/>
      <c r="L514" s="158"/>
      <c r="M514" s="158">
        <v>0.91190000000000004</v>
      </c>
      <c r="N514" s="158">
        <v>0.9194</v>
      </c>
      <c r="O514" s="158" t="s">
        <v>84</v>
      </c>
      <c r="P514" s="158" t="s">
        <v>84</v>
      </c>
      <c r="Q514" s="158">
        <v>0.95469999999999999</v>
      </c>
      <c r="R514" s="158">
        <v>0.96519999999999995</v>
      </c>
      <c r="S514" s="158">
        <v>0.94430000000000003</v>
      </c>
      <c r="T514" s="158">
        <v>0.95499999999999996</v>
      </c>
      <c r="U514" s="158">
        <v>0.94840000000000002</v>
      </c>
      <c r="V514" s="158">
        <v>0.96099999999999997</v>
      </c>
      <c r="W514" s="158">
        <v>0.90920000000000001</v>
      </c>
      <c r="X514" s="158">
        <v>0.95409999999999995</v>
      </c>
      <c r="Y514" s="158">
        <v>0.73970000000000002</v>
      </c>
      <c r="Z514" s="158">
        <v>0.76739999999999997</v>
      </c>
      <c r="AA514" s="158">
        <v>0.83460000000000001</v>
      </c>
      <c r="AB514" s="158">
        <v>0.88319999999999999</v>
      </c>
      <c r="AC514" s="158"/>
      <c r="AD514" s="181">
        <v>21294</v>
      </c>
      <c r="AE514" s="181" t="s">
        <v>84</v>
      </c>
      <c r="AF514" s="181">
        <v>5485</v>
      </c>
      <c r="AG514" s="181">
        <v>6561</v>
      </c>
      <c r="AH514" s="181">
        <v>4248</v>
      </c>
      <c r="AI514" s="181">
        <v>486</v>
      </c>
      <c r="AJ514" s="181">
        <v>3722</v>
      </c>
      <c r="AK514" s="181">
        <v>792</v>
      </c>
      <c r="AL514" s="181">
        <v>12318</v>
      </c>
    </row>
    <row r="515" spans="1:38" x14ac:dyDescent="0.25">
      <c r="A515" s="159" t="s">
        <v>8007</v>
      </c>
      <c r="B515" s="158">
        <v>0.80710000000000004</v>
      </c>
      <c r="C515" s="158" t="s">
        <v>84</v>
      </c>
      <c r="D515" s="158">
        <v>0.92090000000000005</v>
      </c>
      <c r="E515" s="158">
        <v>0.8891</v>
      </c>
      <c r="F515" s="158">
        <v>0.89780000000000004</v>
      </c>
      <c r="G515" s="158">
        <v>0.84699999999999998</v>
      </c>
      <c r="H515" s="158">
        <v>0.54759999999999998</v>
      </c>
      <c r="I515" s="158">
        <v>0.6774</v>
      </c>
      <c r="J515" s="158"/>
      <c r="K515" s="158"/>
      <c r="L515" s="158"/>
      <c r="M515" s="158">
        <v>0.80230000000000001</v>
      </c>
      <c r="N515" s="158">
        <v>0.81169999999999998</v>
      </c>
      <c r="O515" s="158" t="s">
        <v>84</v>
      </c>
      <c r="P515" s="158" t="s">
        <v>84</v>
      </c>
      <c r="Q515" s="158">
        <v>0.91349999999999998</v>
      </c>
      <c r="R515" s="158">
        <v>0.92769999999999997</v>
      </c>
      <c r="S515" s="158">
        <v>0.88219999999999998</v>
      </c>
      <c r="T515" s="158">
        <v>0.89570000000000005</v>
      </c>
      <c r="U515" s="158">
        <v>0.88870000000000005</v>
      </c>
      <c r="V515" s="158">
        <v>0.90629999999999999</v>
      </c>
      <c r="W515" s="158">
        <v>0.81110000000000004</v>
      </c>
      <c r="X515" s="158">
        <v>0.87660000000000005</v>
      </c>
      <c r="Y515" s="158">
        <v>0.53569999999999995</v>
      </c>
      <c r="Z515" s="158">
        <v>0.55930000000000002</v>
      </c>
      <c r="AA515" s="158">
        <v>0.64249999999999996</v>
      </c>
      <c r="AB515" s="158">
        <v>0.7097</v>
      </c>
      <c r="AC515" s="158"/>
      <c r="AD515" s="181">
        <v>28062</v>
      </c>
      <c r="AE515" s="181" t="s">
        <v>84</v>
      </c>
      <c r="AF515" s="181">
        <v>6141</v>
      </c>
      <c r="AG515" s="181">
        <v>8873</v>
      </c>
      <c r="AH515" s="181">
        <v>4890</v>
      </c>
      <c r="AI515" s="181">
        <v>494</v>
      </c>
      <c r="AJ515" s="181">
        <v>6911</v>
      </c>
      <c r="AK515" s="181">
        <v>753</v>
      </c>
      <c r="AL515" s="181">
        <v>26590</v>
      </c>
    </row>
    <row r="516" spans="1:38" x14ac:dyDescent="0.25">
      <c r="A516" s="159" t="s">
        <v>8008</v>
      </c>
      <c r="B516" s="158">
        <v>0.55969999999999998</v>
      </c>
      <c r="C516" s="158" t="s">
        <v>84</v>
      </c>
      <c r="D516" s="158">
        <v>0.84409999999999996</v>
      </c>
      <c r="E516" s="158">
        <v>0.71109999999999995</v>
      </c>
      <c r="F516" s="158">
        <v>0.67659999999999998</v>
      </c>
      <c r="G516" s="158" t="s">
        <v>84</v>
      </c>
      <c r="H516" s="158">
        <v>0.41120000000000001</v>
      </c>
      <c r="I516" s="158">
        <v>0.4672</v>
      </c>
      <c r="J516" s="158"/>
      <c r="K516" s="158"/>
      <c r="L516" s="158"/>
      <c r="M516" s="158">
        <v>0.5454</v>
      </c>
      <c r="N516" s="158">
        <v>0.57369999999999999</v>
      </c>
      <c r="O516" s="158" t="s">
        <v>84</v>
      </c>
      <c r="P516" s="158" t="s">
        <v>84</v>
      </c>
      <c r="Q516" s="158">
        <v>0.8115</v>
      </c>
      <c r="R516" s="158">
        <v>0.87150000000000005</v>
      </c>
      <c r="S516" s="158">
        <v>0.68020000000000003</v>
      </c>
      <c r="T516" s="158">
        <v>0.73970000000000002</v>
      </c>
      <c r="U516" s="158">
        <v>0.62939999999999996</v>
      </c>
      <c r="V516" s="158">
        <v>0.71919999999999995</v>
      </c>
      <c r="W516" s="158" t="s">
        <v>84</v>
      </c>
      <c r="X516" s="158" t="s">
        <v>84</v>
      </c>
      <c r="Y516" s="158">
        <v>0.39219999999999999</v>
      </c>
      <c r="Z516" s="158">
        <v>0.43009999999999998</v>
      </c>
      <c r="AA516" s="158">
        <v>0.38869999999999999</v>
      </c>
      <c r="AB516" s="158">
        <v>0.54179999999999995</v>
      </c>
      <c r="AC516" s="158"/>
      <c r="AD516" s="181">
        <v>4999</v>
      </c>
      <c r="AE516" s="181" t="s">
        <v>84</v>
      </c>
      <c r="AF516" s="181">
        <v>688</v>
      </c>
      <c r="AG516" s="181">
        <v>991</v>
      </c>
      <c r="AH516" s="181">
        <v>451</v>
      </c>
      <c r="AI516" s="181" t="s">
        <v>84</v>
      </c>
      <c r="AJ516" s="181">
        <v>2641</v>
      </c>
      <c r="AK516" s="181">
        <v>164</v>
      </c>
      <c r="AL516" s="181">
        <v>8010</v>
      </c>
    </row>
    <row r="517" spans="1:38" x14ac:dyDescent="0.25">
      <c r="A517" s="159" t="s">
        <v>8009</v>
      </c>
      <c r="B517" s="158">
        <v>0.86580000000000001</v>
      </c>
      <c r="C517" s="158" t="s">
        <v>84</v>
      </c>
      <c r="D517" s="158">
        <v>0.91620000000000001</v>
      </c>
      <c r="E517" s="158">
        <v>0.91259999999999997</v>
      </c>
      <c r="F517" s="158">
        <v>0.92549999999999999</v>
      </c>
      <c r="G517" s="158">
        <v>0.8911</v>
      </c>
      <c r="H517" s="158">
        <v>0.64849999999999997</v>
      </c>
      <c r="I517" s="158">
        <v>0.81499999999999995</v>
      </c>
      <c r="J517" s="158"/>
      <c r="K517" s="158"/>
      <c r="L517" s="158"/>
      <c r="M517" s="158">
        <v>0.86109999999999998</v>
      </c>
      <c r="N517" s="158">
        <v>0.87039999999999995</v>
      </c>
      <c r="O517" s="158" t="s">
        <v>84</v>
      </c>
      <c r="P517" s="158" t="s">
        <v>84</v>
      </c>
      <c r="Q517" s="158">
        <v>0.90849999999999997</v>
      </c>
      <c r="R517" s="158">
        <v>0.9234</v>
      </c>
      <c r="S517" s="158">
        <v>0.90529999999999999</v>
      </c>
      <c r="T517" s="158">
        <v>0.91920000000000002</v>
      </c>
      <c r="U517" s="158">
        <v>0.91700000000000004</v>
      </c>
      <c r="V517" s="158">
        <v>0.93310000000000004</v>
      </c>
      <c r="W517" s="158">
        <v>0.85950000000000004</v>
      </c>
      <c r="X517" s="158">
        <v>0.91590000000000005</v>
      </c>
      <c r="Y517" s="158">
        <v>0.63290000000000002</v>
      </c>
      <c r="Z517" s="158">
        <v>0.66359999999999997</v>
      </c>
      <c r="AA517" s="158">
        <v>0.78590000000000004</v>
      </c>
      <c r="AB517" s="158">
        <v>0.84040000000000004</v>
      </c>
      <c r="AC517" s="158"/>
      <c r="AD517" s="181">
        <v>21294</v>
      </c>
      <c r="AE517" s="181" t="s">
        <v>84</v>
      </c>
      <c r="AF517" s="181">
        <v>5485</v>
      </c>
      <c r="AG517" s="181">
        <v>6561</v>
      </c>
      <c r="AH517" s="181">
        <v>4248</v>
      </c>
      <c r="AI517" s="181">
        <v>486</v>
      </c>
      <c r="AJ517" s="181">
        <v>3722</v>
      </c>
      <c r="AK517" s="181">
        <v>792</v>
      </c>
      <c r="AL517" s="181">
        <v>12318</v>
      </c>
    </row>
    <row r="518" spans="1:38" x14ac:dyDescent="0.25">
      <c r="A518" s="159" t="s">
        <v>8010</v>
      </c>
      <c r="B518" s="158">
        <v>0.74409999999999998</v>
      </c>
      <c r="C518" s="158" t="s">
        <v>84</v>
      </c>
      <c r="D518" s="158">
        <v>0.86439999999999995</v>
      </c>
      <c r="E518" s="158">
        <v>0.83589999999999998</v>
      </c>
      <c r="F518" s="158">
        <v>0.85440000000000005</v>
      </c>
      <c r="G518" s="158">
        <v>0.79649999999999999</v>
      </c>
      <c r="H518" s="158">
        <v>0.44990000000000002</v>
      </c>
      <c r="I518" s="158">
        <v>0.63149999999999995</v>
      </c>
      <c r="J518" s="158"/>
      <c r="K518" s="158"/>
      <c r="L518" s="158"/>
      <c r="M518" s="158">
        <v>0.73880000000000001</v>
      </c>
      <c r="N518" s="158">
        <v>0.74929999999999997</v>
      </c>
      <c r="O518" s="158" t="s">
        <v>84</v>
      </c>
      <c r="P518" s="158" t="s">
        <v>84</v>
      </c>
      <c r="Q518" s="158">
        <v>0.85499999999999998</v>
      </c>
      <c r="R518" s="158">
        <v>0.87319999999999998</v>
      </c>
      <c r="S518" s="158">
        <v>0.8276</v>
      </c>
      <c r="T518" s="158">
        <v>0.84379999999999999</v>
      </c>
      <c r="U518" s="158">
        <v>0.84370000000000001</v>
      </c>
      <c r="V518" s="158">
        <v>0.86450000000000005</v>
      </c>
      <c r="W518" s="158">
        <v>0.75660000000000005</v>
      </c>
      <c r="X518" s="158">
        <v>0.8306</v>
      </c>
      <c r="Y518" s="158">
        <v>0.438</v>
      </c>
      <c r="Z518" s="158">
        <v>0.4617</v>
      </c>
      <c r="AA518" s="158">
        <v>0.59530000000000005</v>
      </c>
      <c r="AB518" s="158">
        <v>0.66539999999999999</v>
      </c>
      <c r="AC518" s="158"/>
      <c r="AD518" s="181">
        <v>28062</v>
      </c>
      <c r="AE518" s="181" t="s">
        <v>84</v>
      </c>
      <c r="AF518" s="181">
        <v>6141</v>
      </c>
      <c r="AG518" s="181">
        <v>8873</v>
      </c>
      <c r="AH518" s="181">
        <v>4890</v>
      </c>
      <c r="AI518" s="181">
        <v>494</v>
      </c>
      <c r="AJ518" s="181">
        <v>6911</v>
      </c>
      <c r="AK518" s="181">
        <v>753</v>
      </c>
      <c r="AL518" s="181">
        <v>26590</v>
      </c>
    </row>
    <row r="519" spans="1:38" x14ac:dyDescent="0.25">
      <c r="A519" s="159" t="s">
        <v>8011</v>
      </c>
      <c r="B519" s="158">
        <v>0.46110000000000001</v>
      </c>
      <c r="C519" s="158" t="s">
        <v>84</v>
      </c>
      <c r="D519" s="158">
        <v>0.75960000000000005</v>
      </c>
      <c r="E519" s="158">
        <v>0.61739999999999995</v>
      </c>
      <c r="F519" s="158">
        <v>0.6008</v>
      </c>
      <c r="G519" s="158" t="s">
        <v>84</v>
      </c>
      <c r="H519" s="158">
        <v>0.30199999999999999</v>
      </c>
      <c r="I519" s="158">
        <v>0.38579999999999998</v>
      </c>
      <c r="J519" s="158"/>
      <c r="K519" s="158"/>
      <c r="L519" s="158"/>
      <c r="M519" s="158">
        <v>0.44640000000000002</v>
      </c>
      <c r="N519" s="158">
        <v>0.47560000000000002</v>
      </c>
      <c r="O519" s="158" t="s">
        <v>84</v>
      </c>
      <c r="P519" s="158" t="s">
        <v>84</v>
      </c>
      <c r="Q519" s="158">
        <v>0.72109999999999996</v>
      </c>
      <c r="R519" s="158">
        <v>0.79359999999999997</v>
      </c>
      <c r="S519" s="158">
        <v>0.5837</v>
      </c>
      <c r="T519" s="158">
        <v>0.64929999999999999</v>
      </c>
      <c r="U519" s="158">
        <v>0.55049999999999999</v>
      </c>
      <c r="V519" s="158">
        <v>0.64739999999999998</v>
      </c>
      <c r="W519" s="158" t="s">
        <v>84</v>
      </c>
      <c r="X519" s="158" t="s">
        <v>84</v>
      </c>
      <c r="Y519" s="158">
        <v>0.28389999999999999</v>
      </c>
      <c r="Z519" s="158">
        <v>0.32029999999999997</v>
      </c>
      <c r="AA519" s="158">
        <v>0.30840000000000001</v>
      </c>
      <c r="AB519" s="158">
        <v>0.46250000000000002</v>
      </c>
      <c r="AC519" s="158"/>
      <c r="AD519" s="181">
        <v>4999</v>
      </c>
      <c r="AE519" s="181" t="s">
        <v>84</v>
      </c>
      <c r="AF519" s="181">
        <v>688</v>
      </c>
      <c r="AG519" s="181">
        <v>991</v>
      </c>
      <c r="AH519" s="181">
        <v>451</v>
      </c>
      <c r="AI519" s="181" t="s">
        <v>84</v>
      </c>
      <c r="AJ519" s="181">
        <v>2641</v>
      </c>
      <c r="AK519" s="181">
        <v>164</v>
      </c>
      <c r="AL519" s="181">
        <v>8010</v>
      </c>
    </row>
    <row r="520" spans="1:38" x14ac:dyDescent="0.25">
      <c r="A520" s="159" t="s">
        <v>8012</v>
      </c>
      <c r="B520" s="158">
        <v>0.83289999999999997</v>
      </c>
      <c r="C520" s="158" t="s">
        <v>84</v>
      </c>
      <c r="D520" s="158">
        <v>0.88329999999999997</v>
      </c>
      <c r="E520" s="158">
        <v>0.88729999999999998</v>
      </c>
      <c r="F520" s="158">
        <v>0.90500000000000003</v>
      </c>
      <c r="G520" s="158">
        <v>0.84670000000000001</v>
      </c>
      <c r="H520" s="158">
        <v>0.59189999999999998</v>
      </c>
      <c r="I520" s="158">
        <v>0.77029999999999998</v>
      </c>
      <c r="J520" s="158"/>
      <c r="K520" s="158"/>
      <c r="L520" s="158"/>
      <c r="M520" s="158">
        <v>0.82779999999999998</v>
      </c>
      <c r="N520" s="158">
        <v>0.83789999999999998</v>
      </c>
      <c r="O520" s="158" t="s">
        <v>84</v>
      </c>
      <c r="P520" s="158" t="s">
        <v>84</v>
      </c>
      <c r="Q520" s="158">
        <v>0.87429999999999997</v>
      </c>
      <c r="R520" s="158">
        <v>0.89159999999999995</v>
      </c>
      <c r="S520" s="158">
        <v>0.87929999999999997</v>
      </c>
      <c r="T520" s="158">
        <v>0.89490000000000003</v>
      </c>
      <c r="U520" s="158">
        <v>0.89559999999999995</v>
      </c>
      <c r="V520" s="158">
        <v>0.91359999999999997</v>
      </c>
      <c r="W520" s="158">
        <v>0.81110000000000004</v>
      </c>
      <c r="X520" s="158">
        <v>0.87619999999999998</v>
      </c>
      <c r="Y520" s="158">
        <v>0.57589999999999997</v>
      </c>
      <c r="Z520" s="158">
        <v>0.60760000000000003</v>
      </c>
      <c r="AA520" s="158">
        <v>0.73909999999999998</v>
      </c>
      <c r="AB520" s="158">
        <v>0.79820000000000002</v>
      </c>
      <c r="AC520" s="158"/>
      <c r="AD520" s="181">
        <v>21294</v>
      </c>
      <c r="AE520" s="181" t="s">
        <v>84</v>
      </c>
      <c r="AF520" s="181">
        <v>5485</v>
      </c>
      <c r="AG520" s="181">
        <v>6561</v>
      </c>
      <c r="AH520" s="181">
        <v>4248</v>
      </c>
      <c r="AI520" s="181">
        <v>486</v>
      </c>
      <c r="AJ520" s="181">
        <v>3722</v>
      </c>
      <c r="AK520" s="181">
        <v>792</v>
      </c>
      <c r="AL520" s="181">
        <v>12318</v>
      </c>
    </row>
    <row r="521" spans="1:38" x14ac:dyDescent="0.25">
      <c r="A521" s="159" t="s">
        <v>8013</v>
      </c>
      <c r="B521" s="158">
        <v>0.70479999999999998</v>
      </c>
      <c r="C521" s="158" t="s">
        <v>84</v>
      </c>
      <c r="D521" s="158">
        <v>0.81869999999999998</v>
      </c>
      <c r="E521" s="158">
        <v>0.80169999999999997</v>
      </c>
      <c r="F521" s="158">
        <v>0.82669999999999999</v>
      </c>
      <c r="G521" s="158">
        <v>0.75109999999999999</v>
      </c>
      <c r="H521" s="158">
        <v>0.40200000000000002</v>
      </c>
      <c r="I521" s="158">
        <v>0.59009999999999996</v>
      </c>
      <c r="J521" s="158"/>
      <c r="K521" s="158"/>
      <c r="L521" s="158"/>
      <c r="M521" s="158">
        <v>0.69920000000000004</v>
      </c>
      <c r="N521" s="158">
        <v>0.71030000000000004</v>
      </c>
      <c r="O521" s="158" t="s">
        <v>84</v>
      </c>
      <c r="P521" s="158" t="s">
        <v>84</v>
      </c>
      <c r="Q521" s="158">
        <v>0.80820000000000003</v>
      </c>
      <c r="R521" s="158">
        <v>0.82879999999999998</v>
      </c>
      <c r="S521" s="158">
        <v>0.79269999999999996</v>
      </c>
      <c r="T521" s="158">
        <v>0.81040000000000001</v>
      </c>
      <c r="U521" s="158">
        <v>0.81510000000000005</v>
      </c>
      <c r="V521" s="158">
        <v>0.8377</v>
      </c>
      <c r="W521" s="158">
        <v>0.70830000000000004</v>
      </c>
      <c r="X521" s="158">
        <v>0.78859999999999997</v>
      </c>
      <c r="Y521" s="158">
        <v>0.39019999999999999</v>
      </c>
      <c r="Z521" s="158">
        <v>0.4138</v>
      </c>
      <c r="AA521" s="158">
        <v>0.55300000000000005</v>
      </c>
      <c r="AB521" s="158">
        <v>0.62509999999999999</v>
      </c>
      <c r="AC521" s="158"/>
      <c r="AD521" s="181">
        <v>28062</v>
      </c>
      <c r="AE521" s="181" t="s">
        <v>84</v>
      </c>
      <c r="AF521" s="181">
        <v>6141</v>
      </c>
      <c r="AG521" s="181">
        <v>8873</v>
      </c>
      <c r="AH521" s="181">
        <v>4890</v>
      </c>
      <c r="AI521" s="181">
        <v>494</v>
      </c>
      <c r="AJ521" s="181">
        <v>6911</v>
      </c>
      <c r="AK521" s="181">
        <v>753</v>
      </c>
      <c r="AL521" s="181">
        <v>26590</v>
      </c>
    </row>
    <row r="522" spans="1:38" x14ac:dyDescent="0.25">
      <c r="A522" s="159" t="s">
        <v>8014</v>
      </c>
      <c r="B522" s="158">
        <v>0.4078</v>
      </c>
      <c r="C522" s="158" t="s">
        <v>84</v>
      </c>
      <c r="D522" s="158">
        <v>0.71430000000000005</v>
      </c>
      <c r="E522" s="158">
        <v>0.55300000000000005</v>
      </c>
      <c r="F522" s="158">
        <v>0.54400000000000004</v>
      </c>
      <c r="G522" s="158" t="s">
        <v>84</v>
      </c>
      <c r="H522" s="158">
        <v>0.25269999999999998</v>
      </c>
      <c r="I522" s="158">
        <v>0.31659999999999999</v>
      </c>
      <c r="J522" s="158"/>
      <c r="K522" s="158"/>
      <c r="L522" s="158"/>
      <c r="M522" s="158">
        <v>0.39300000000000002</v>
      </c>
      <c r="N522" s="158">
        <v>0.42249999999999999</v>
      </c>
      <c r="O522" s="158" t="s">
        <v>84</v>
      </c>
      <c r="P522" s="158" t="s">
        <v>84</v>
      </c>
      <c r="Q522" s="158">
        <v>0.67249999999999999</v>
      </c>
      <c r="R522" s="158">
        <v>0.75180000000000002</v>
      </c>
      <c r="S522" s="158">
        <v>0.51790000000000003</v>
      </c>
      <c r="T522" s="158">
        <v>0.5867</v>
      </c>
      <c r="U522" s="158">
        <v>0.49209999999999998</v>
      </c>
      <c r="V522" s="158">
        <v>0.59299999999999997</v>
      </c>
      <c r="W522" s="158" t="s">
        <v>84</v>
      </c>
      <c r="X522" s="158" t="s">
        <v>84</v>
      </c>
      <c r="Y522" s="158">
        <v>0.23530000000000001</v>
      </c>
      <c r="Z522" s="158">
        <v>0.27050000000000002</v>
      </c>
      <c r="AA522" s="158">
        <v>0.24229999999999999</v>
      </c>
      <c r="AB522" s="158">
        <v>0.39319999999999999</v>
      </c>
      <c r="AC522" s="158"/>
      <c r="AD522" s="181">
        <v>4999</v>
      </c>
      <c r="AE522" s="181" t="s">
        <v>84</v>
      </c>
      <c r="AF522" s="181">
        <v>688</v>
      </c>
      <c r="AG522" s="181">
        <v>991</v>
      </c>
      <c r="AH522" s="181">
        <v>451</v>
      </c>
      <c r="AI522" s="181" t="s">
        <v>84</v>
      </c>
      <c r="AJ522" s="181">
        <v>2641</v>
      </c>
      <c r="AK522" s="181">
        <v>164</v>
      </c>
      <c r="AL522" s="181">
        <v>8010</v>
      </c>
    </row>
    <row r="523" spans="1:38" x14ac:dyDescent="0.25">
      <c r="A523" s="159" t="s">
        <v>8015</v>
      </c>
      <c r="B523" s="158">
        <v>0.72250000000000003</v>
      </c>
      <c r="C523" s="158" t="s">
        <v>84</v>
      </c>
      <c r="D523" s="158" t="s">
        <v>84</v>
      </c>
      <c r="E523" s="158">
        <v>0.73360000000000003</v>
      </c>
      <c r="F523" s="158">
        <v>0.74970000000000003</v>
      </c>
      <c r="G523" s="158">
        <v>0.72970000000000002</v>
      </c>
      <c r="H523" s="158">
        <v>0.71489999999999998</v>
      </c>
      <c r="I523" s="158">
        <v>0.7369</v>
      </c>
      <c r="J523" s="158"/>
      <c r="K523" s="158"/>
      <c r="L523" s="158"/>
      <c r="M523" s="158">
        <v>0.69940000000000002</v>
      </c>
      <c r="N523" s="158">
        <v>0.74409999999999998</v>
      </c>
      <c r="O523" s="158" t="s">
        <v>84</v>
      </c>
      <c r="P523" s="158" t="s">
        <v>84</v>
      </c>
      <c r="Q523" s="158" t="s">
        <v>84</v>
      </c>
      <c r="R523" s="158" t="s">
        <v>84</v>
      </c>
      <c r="S523" s="158">
        <v>0.66710000000000003</v>
      </c>
      <c r="T523" s="158">
        <v>0.78890000000000005</v>
      </c>
      <c r="U523" s="158">
        <v>0.66979999999999995</v>
      </c>
      <c r="V523" s="158">
        <v>0.81289999999999996</v>
      </c>
      <c r="W523" s="158">
        <v>0.63470000000000004</v>
      </c>
      <c r="X523" s="158">
        <v>0.80379999999999996</v>
      </c>
      <c r="Y523" s="158">
        <v>0.68489999999999995</v>
      </c>
      <c r="Z523" s="158">
        <v>0.74250000000000005</v>
      </c>
      <c r="AA523" s="158">
        <v>0.64170000000000005</v>
      </c>
      <c r="AB523" s="158">
        <v>0.8105</v>
      </c>
      <c r="AC523" s="158"/>
      <c r="AD523" s="181">
        <v>1553</v>
      </c>
      <c r="AE523" s="181" t="s">
        <v>84</v>
      </c>
      <c r="AF523" s="181" t="s">
        <v>84</v>
      </c>
      <c r="AG523" s="181">
        <v>205</v>
      </c>
      <c r="AH523" s="181">
        <v>143</v>
      </c>
      <c r="AI523" s="181">
        <v>107</v>
      </c>
      <c r="AJ523" s="181">
        <v>950</v>
      </c>
      <c r="AK523" s="181">
        <v>106</v>
      </c>
      <c r="AL523" s="181">
        <v>1324</v>
      </c>
    </row>
    <row r="524" spans="1:38" x14ac:dyDescent="0.25">
      <c r="A524" s="159" t="s">
        <v>8016</v>
      </c>
      <c r="B524" s="158">
        <v>0.3639</v>
      </c>
      <c r="C524" s="158" t="s">
        <v>84</v>
      </c>
      <c r="D524" s="158" t="s">
        <v>84</v>
      </c>
      <c r="E524" s="158">
        <v>0.4773</v>
      </c>
      <c r="F524" s="158" t="s">
        <v>84</v>
      </c>
      <c r="G524" s="158" t="s">
        <v>84</v>
      </c>
      <c r="H524" s="158">
        <v>0.28639999999999999</v>
      </c>
      <c r="I524" s="158" t="s">
        <v>84</v>
      </c>
      <c r="J524" s="158"/>
      <c r="K524" s="158"/>
      <c r="L524" s="158"/>
      <c r="M524" s="158">
        <v>0.32240000000000002</v>
      </c>
      <c r="N524" s="158">
        <v>0.40539999999999998</v>
      </c>
      <c r="O524" s="158" t="s">
        <v>84</v>
      </c>
      <c r="P524" s="158" t="s">
        <v>84</v>
      </c>
      <c r="Q524" s="158" t="s">
        <v>84</v>
      </c>
      <c r="R524" s="158" t="s">
        <v>84</v>
      </c>
      <c r="S524" s="158">
        <v>0.38790000000000002</v>
      </c>
      <c r="T524" s="158">
        <v>0.56120000000000003</v>
      </c>
      <c r="U524" s="158" t="s">
        <v>84</v>
      </c>
      <c r="V524" s="158" t="s">
        <v>84</v>
      </c>
      <c r="W524" s="158" t="s">
        <v>84</v>
      </c>
      <c r="X524" s="158" t="s">
        <v>84</v>
      </c>
      <c r="Y524" s="158">
        <v>0.23449999999999999</v>
      </c>
      <c r="Z524" s="158">
        <v>0.3402</v>
      </c>
      <c r="AA524" s="158" t="s">
        <v>84</v>
      </c>
      <c r="AB524" s="158" t="s">
        <v>84</v>
      </c>
      <c r="AC524" s="158"/>
      <c r="AD524" s="181">
        <v>536</v>
      </c>
      <c r="AE524" s="181" t="s">
        <v>84</v>
      </c>
      <c r="AF524" s="181" t="s">
        <v>84</v>
      </c>
      <c r="AG524" s="181">
        <v>134</v>
      </c>
      <c r="AH524" s="181" t="s">
        <v>84</v>
      </c>
      <c r="AI524" s="181" t="s">
        <v>84</v>
      </c>
      <c r="AJ524" s="181">
        <v>286</v>
      </c>
      <c r="AK524" s="181" t="s">
        <v>84</v>
      </c>
      <c r="AL524" s="181">
        <v>771</v>
      </c>
    </row>
    <row r="525" spans="1:38" x14ac:dyDescent="0.25">
      <c r="A525" s="159" t="s">
        <v>8017</v>
      </c>
      <c r="B525" s="158">
        <v>0.94989999999999997</v>
      </c>
      <c r="C525" s="158" t="s">
        <v>84</v>
      </c>
      <c r="D525" s="158" t="s">
        <v>84</v>
      </c>
      <c r="E525" s="158">
        <v>0.96120000000000005</v>
      </c>
      <c r="F525" s="158">
        <v>0.93720000000000003</v>
      </c>
      <c r="G525" s="158">
        <v>0.97209999999999996</v>
      </c>
      <c r="H525" s="158">
        <v>0.94650000000000001</v>
      </c>
      <c r="I525" s="158">
        <v>0.95299999999999996</v>
      </c>
      <c r="J525" s="158"/>
      <c r="K525" s="158"/>
      <c r="L525" s="158"/>
      <c r="M525" s="158">
        <v>0.93789999999999996</v>
      </c>
      <c r="N525" s="158">
        <v>0.9597</v>
      </c>
      <c r="O525" s="158" t="s">
        <v>84</v>
      </c>
      <c r="P525" s="158" t="s">
        <v>84</v>
      </c>
      <c r="Q525" s="158" t="s">
        <v>84</v>
      </c>
      <c r="R525" s="158" t="s">
        <v>84</v>
      </c>
      <c r="S525" s="158">
        <v>0.92359999999999998</v>
      </c>
      <c r="T525" s="158">
        <v>0.98050000000000004</v>
      </c>
      <c r="U525" s="158">
        <v>0.88270000000000004</v>
      </c>
      <c r="V525" s="158">
        <v>0.96689999999999998</v>
      </c>
      <c r="W525" s="158">
        <v>0.91559999999999997</v>
      </c>
      <c r="X525" s="158">
        <v>0.9909</v>
      </c>
      <c r="Y525" s="158">
        <v>0.93010000000000004</v>
      </c>
      <c r="Z525" s="158">
        <v>0.95909999999999995</v>
      </c>
      <c r="AA525" s="158">
        <v>0.89039999999999997</v>
      </c>
      <c r="AB525" s="158">
        <v>0.98019999999999996</v>
      </c>
      <c r="AC525" s="158"/>
      <c r="AD525" s="181">
        <v>1553</v>
      </c>
      <c r="AE525" s="181" t="s">
        <v>84</v>
      </c>
      <c r="AF525" s="181" t="s">
        <v>84</v>
      </c>
      <c r="AG525" s="181">
        <v>205</v>
      </c>
      <c r="AH525" s="181">
        <v>143</v>
      </c>
      <c r="AI525" s="181">
        <v>107</v>
      </c>
      <c r="AJ525" s="181">
        <v>950</v>
      </c>
      <c r="AK525" s="181">
        <v>106</v>
      </c>
      <c r="AL525" s="181">
        <v>1324</v>
      </c>
    </row>
    <row r="526" spans="1:38" x14ac:dyDescent="0.25">
      <c r="A526" s="159" t="s">
        <v>8018</v>
      </c>
      <c r="B526" s="158">
        <v>0.7742</v>
      </c>
      <c r="C526" s="158" t="s">
        <v>84</v>
      </c>
      <c r="D526" s="158" t="s">
        <v>84</v>
      </c>
      <c r="E526" s="158">
        <v>0.8831</v>
      </c>
      <c r="F526" s="158" t="s">
        <v>84</v>
      </c>
      <c r="G526" s="158" t="s">
        <v>84</v>
      </c>
      <c r="H526" s="158">
        <v>0.68679999999999997</v>
      </c>
      <c r="I526" s="158" t="s">
        <v>84</v>
      </c>
      <c r="J526" s="158"/>
      <c r="K526" s="158"/>
      <c r="L526" s="158"/>
      <c r="M526" s="158">
        <v>0.73650000000000004</v>
      </c>
      <c r="N526" s="158">
        <v>0.80730000000000002</v>
      </c>
      <c r="O526" s="158" t="s">
        <v>84</v>
      </c>
      <c r="P526" s="158" t="s">
        <v>84</v>
      </c>
      <c r="Q526" s="158" t="s">
        <v>84</v>
      </c>
      <c r="R526" s="158" t="s">
        <v>84</v>
      </c>
      <c r="S526" s="158">
        <v>0.81459999999999999</v>
      </c>
      <c r="T526" s="158">
        <v>0.9274</v>
      </c>
      <c r="U526" s="158" t="s">
        <v>84</v>
      </c>
      <c r="V526" s="158" t="s">
        <v>84</v>
      </c>
      <c r="W526" s="158" t="s">
        <v>84</v>
      </c>
      <c r="X526" s="158" t="s">
        <v>84</v>
      </c>
      <c r="Y526" s="158">
        <v>0.63039999999999996</v>
      </c>
      <c r="Z526" s="158">
        <v>0.73640000000000005</v>
      </c>
      <c r="AA526" s="158" t="s">
        <v>84</v>
      </c>
      <c r="AB526" s="158" t="s">
        <v>84</v>
      </c>
      <c r="AC526" s="158"/>
      <c r="AD526" s="181">
        <v>536</v>
      </c>
      <c r="AE526" s="181" t="s">
        <v>84</v>
      </c>
      <c r="AF526" s="181" t="s">
        <v>84</v>
      </c>
      <c r="AG526" s="181">
        <v>134</v>
      </c>
      <c r="AH526" s="181" t="s">
        <v>84</v>
      </c>
      <c r="AI526" s="181" t="s">
        <v>84</v>
      </c>
      <c r="AJ526" s="181">
        <v>286</v>
      </c>
      <c r="AK526" s="181" t="s">
        <v>84</v>
      </c>
      <c r="AL526" s="181">
        <v>771</v>
      </c>
    </row>
    <row r="527" spans="1:38" x14ac:dyDescent="0.25">
      <c r="A527" s="159" t="s">
        <v>8019</v>
      </c>
      <c r="B527" s="158">
        <v>0.60499999999999998</v>
      </c>
      <c r="C527" s="158" t="s">
        <v>84</v>
      </c>
      <c r="D527" s="158" t="s">
        <v>84</v>
      </c>
      <c r="E527" s="158">
        <v>0.60609999999999997</v>
      </c>
      <c r="F527" s="158">
        <v>0.67679999999999996</v>
      </c>
      <c r="G527" s="158">
        <v>0.60599999999999998</v>
      </c>
      <c r="H527" s="158">
        <v>0.59830000000000005</v>
      </c>
      <c r="I527" s="158">
        <v>0.59150000000000003</v>
      </c>
      <c r="J527" s="158"/>
      <c r="K527" s="158"/>
      <c r="L527" s="158"/>
      <c r="M527" s="158">
        <v>0.57969999999999999</v>
      </c>
      <c r="N527" s="158">
        <v>0.62929999999999997</v>
      </c>
      <c r="O527" s="158" t="s">
        <v>84</v>
      </c>
      <c r="P527" s="158" t="s">
        <v>84</v>
      </c>
      <c r="Q527" s="158" t="s">
        <v>84</v>
      </c>
      <c r="R527" s="158" t="s">
        <v>84</v>
      </c>
      <c r="S527" s="158">
        <v>0.53420000000000001</v>
      </c>
      <c r="T527" s="158">
        <v>0.67030000000000001</v>
      </c>
      <c r="U527" s="158">
        <v>0.59199999999999997</v>
      </c>
      <c r="V527" s="158">
        <v>0.74770000000000003</v>
      </c>
      <c r="W527" s="158">
        <v>0.50390000000000001</v>
      </c>
      <c r="X527" s="158">
        <v>0.69350000000000001</v>
      </c>
      <c r="Y527" s="158">
        <v>0.56569999999999998</v>
      </c>
      <c r="Z527" s="158">
        <v>0.62939999999999996</v>
      </c>
      <c r="AA527" s="158">
        <v>0.49059999999999998</v>
      </c>
      <c r="AB527" s="158">
        <v>0.67889999999999995</v>
      </c>
      <c r="AC527" s="158"/>
      <c r="AD527" s="181">
        <v>1553</v>
      </c>
      <c r="AE527" s="181" t="s">
        <v>84</v>
      </c>
      <c r="AF527" s="181" t="s">
        <v>84</v>
      </c>
      <c r="AG527" s="181">
        <v>205</v>
      </c>
      <c r="AH527" s="181">
        <v>143</v>
      </c>
      <c r="AI527" s="181">
        <v>107</v>
      </c>
      <c r="AJ527" s="181">
        <v>950</v>
      </c>
      <c r="AK527" s="181">
        <v>106</v>
      </c>
      <c r="AL527" s="181">
        <v>1324</v>
      </c>
    </row>
    <row r="528" spans="1:38" x14ac:dyDescent="0.25">
      <c r="A528" s="159" t="s">
        <v>8020</v>
      </c>
      <c r="B528" s="158">
        <v>0.22109999999999999</v>
      </c>
      <c r="C528" s="158" t="s">
        <v>84</v>
      </c>
      <c r="D528" s="158" t="s">
        <v>84</v>
      </c>
      <c r="E528" s="158">
        <v>0.32190000000000002</v>
      </c>
      <c r="F528" s="158" t="s">
        <v>84</v>
      </c>
      <c r="G528" s="158" t="s">
        <v>84</v>
      </c>
      <c r="H528" s="158">
        <v>0.17019999999999999</v>
      </c>
      <c r="I528" s="158" t="s">
        <v>84</v>
      </c>
      <c r="J528" s="158"/>
      <c r="K528" s="158"/>
      <c r="L528" s="158"/>
      <c r="M528" s="158">
        <v>0.185</v>
      </c>
      <c r="N528" s="158">
        <v>0.25940000000000002</v>
      </c>
      <c r="O528" s="158" t="s">
        <v>84</v>
      </c>
      <c r="P528" s="158" t="s">
        <v>84</v>
      </c>
      <c r="Q528" s="158" t="s">
        <v>84</v>
      </c>
      <c r="R528" s="158" t="s">
        <v>84</v>
      </c>
      <c r="S528" s="158">
        <v>0.23899999999999999</v>
      </c>
      <c r="T528" s="158">
        <v>0.40749999999999997</v>
      </c>
      <c r="U528" s="158" t="s">
        <v>84</v>
      </c>
      <c r="V528" s="158" t="s">
        <v>84</v>
      </c>
      <c r="W528" s="158" t="s">
        <v>84</v>
      </c>
      <c r="X528" s="158" t="s">
        <v>84</v>
      </c>
      <c r="Y528" s="158">
        <v>0.1273</v>
      </c>
      <c r="Z528" s="158">
        <v>0.2185</v>
      </c>
      <c r="AA528" s="158" t="s">
        <v>84</v>
      </c>
      <c r="AB528" s="158" t="s">
        <v>84</v>
      </c>
      <c r="AC528" s="158"/>
      <c r="AD528" s="181">
        <v>536</v>
      </c>
      <c r="AE528" s="181" t="s">
        <v>84</v>
      </c>
      <c r="AF528" s="181" t="s">
        <v>84</v>
      </c>
      <c r="AG528" s="181">
        <v>134</v>
      </c>
      <c r="AH528" s="181" t="s">
        <v>84</v>
      </c>
      <c r="AI528" s="181" t="s">
        <v>84</v>
      </c>
      <c r="AJ528" s="181">
        <v>286</v>
      </c>
      <c r="AK528" s="181" t="s">
        <v>84</v>
      </c>
      <c r="AL528" s="181">
        <v>771</v>
      </c>
    </row>
    <row r="529" spans="1:38" x14ac:dyDescent="0.25">
      <c r="A529" s="159" t="s">
        <v>8021</v>
      </c>
      <c r="B529" s="158">
        <v>0.55010000000000003</v>
      </c>
      <c r="C529" s="158" t="s">
        <v>84</v>
      </c>
      <c r="D529" s="158" t="s">
        <v>84</v>
      </c>
      <c r="E529" s="158">
        <v>0.56920000000000004</v>
      </c>
      <c r="F529" s="158">
        <v>0.61760000000000004</v>
      </c>
      <c r="G529" s="158">
        <v>0.55769999999999997</v>
      </c>
      <c r="H529" s="158">
        <v>0.54</v>
      </c>
      <c r="I529" s="158">
        <v>0.52459999999999996</v>
      </c>
      <c r="J529" s="158"/>
      <c r="K529" s="158"/>
      <c r="L529" s="158"/>
      <c r="M529" s="158">
        <v>0.52380000000000004</v>
      </c>
      <c r="N529" s="158">
        <v>0.57550000000000001</v>
      </c>
      <c r="O529" s="158" t="s">
        <v>84</v>
      </c>
      <c r="P529" s="158" t="s">
        <v>84</v>
      </c>
      <c r="Q529" s="158" t="s">
        <v>84</v>
      </c>
      <c r="R529" s="158" t="s">
        <v>84</v>
      </c>
      <c r="S529" s="158">
        <v>0.4955</v>
      </c>
      <c r="T529" s="158">
        <v>0.63619999999999999</v>
      </c>
      <c r="U529" s="158">
        <v>0.52900000000000003</v>
      </c>
      <c r="V529" s="158">
        <v>0.69440000000000002</v>
      </c>
      <c r="W529" s="158">
        <v>0.45329999999999998</v>
      </c>
      <c r="X529" s="158">
        <v>0.64990000000000003</v>
      </c>
      <c r="Y529" s="158">
        <v>0.50609999999999999</v>
      </c>
      <c r="Z529" s="158">
        <v>0.5726</v>
      </c>
      <c r="AA529" s="158">
        <v>0.42220000000000002</v>
      </c>
      <c r="AB529" s="158">
        <v>0.61709999999999998</v>
      </c>
      <c r="AC529" s="158"/>
      <c r="AD529" s="181">
        <v>1553</v>
      </c>
      <c r="AE529" s="181" t="s">
        <v>84</v>
      </c>
      <c r="AF529" s="181" t="s">
        <v>84</v>
      </c>
      <c r="AG529" s="181">
        <v>205</v>
      </c>
      <c r="AH529" s="181">
        <v>143</v>
      </c>
      <c r="AI529" s="181">
        <v>107</v>
      </c>
      <c r="AJ529" s="181">
        <v>950</v>
      </c>
      <c r="AK529" s="181">
        <v>106</v>
      </c>
      <c r="AL529" s="181">
        <v>1324</v>
      </c>
    </row>
    <row r="530" spans="1:38" x14ac:dyDescent="0.25">
      <c r="A530" s="159" t="s">
        <v>8022</v>
      </c>
      <c r="B530" s="158">
        <v>0.1923</v>
      </c>
      <c r="C530" s="158" t="s">
        <v>84</v>
      </c>
      <c r="D530" s="158" t="s">
        <v>84</v>
      </c>
      <c r="E530" s="158">
        <v>0.28260000000000002</v>
      </c>
      <c r="F530" s="158" t="s">
        <v>84</v>
      </c>
      <c r="G530" s="158" t="s">
        <v>84</v>
      </c>
      <c r="H530" s="158">
        <v>0.14119999999999999</v>
      </c>
      <c r="I530" s="158" t="s">
        <v>84</v>
      </c>
      <c r="J530" s="158"/>
      <c r="K530" s="158"/>
      <c r="L530" s="158"/>
      <c r="M530" s="158">
        <v>0.15690000000000001</v>
      </c>
      <c r="N530" s="158">
        <v>0.23050000000000001</v>
      </c>
      <c r="O530" s="158" t="s">
        <v>84</v>
      </c>
      <c r="P530" s="158" t="s">
        <v>84</v>
      </c>
      <c r="Q530" s="158" t="s">
        <v>84</v>
      </c>
      <c r="R530" s="158" t="s">
        <v>84</v>
      </c>
      <c r="S530" s="158">
        <v>0.19869999999999999</v>
      </c>
      <c r="T530" s="158">
        <v>0.37219999999999998</v>
      </c>
      <c r="U530" s="158" t="s">
        <v>84</v>
      </c>
      <c r="V530" s="158" t="s">
        <v>84</v>
      </c>
      <c r="W530" s="158" t="s">
        <v>84</v>
      </c>
      <c r="X530" s="158" t="s">
        <v>84</v>
      </c>
      <c r="Y530" s="158">
        <v>0.1008</v>
      </c>
      <c r="Z530" s="158">
        <v>0.1883</v>
      </c>
      <c r="AA530" s="158" t="s">
        <v>84</v>
      </c>
      <c r="AB530" s="158" t="s">
        <v>84</v>
      </c>
      <c r="AC530" s="158"/>
      <c r="AD530" s="181">
        <v>536</v>
      </c>
      <c r="AE530" s="181" t="s">
        <v>84</v>
      </c>
      <c r="AF530" s="181" t="s">
        <v>84</v>
      </c>
      <c r="AG530" s="181">
        <v>134</v>
      </c>
      <c r="AH530" s="181" t="s">
        <v>84</v>
      </c>
      <c r="AI530" s="181" t="s">
        <v>84</v>
      </c>
      <c r="AJ530" s="181">
        <v>286</v>
      </c>
      <c r="AK530" s="181" t="s">
        <v>84</v>
      </c>
      <c r="AL530" s="181">
        <v>771</v>
      </c>
    </row>
    <row r="531" spans="1:38" x14ac:dyDescent="0.25">
      <c r="A531" s="159" t="s">
        <v>8023</v>
      </c>
      <c r="B531" s="158">
        <v>0.87680000000000002</v>
      </c>
      <c r="C531" s="158" t="s">
        <v>84</v>
      </c>
      <c r="D531" s="158" t="s">
        <v>84</v>
      </c>
      <c r="E531" s="158">
        <v>0.91279999999999994</v>
      </c>
      <c r="F531" s="158">
        <v>0.88160000000000005</v>
      </c>
      <c r="G531" s="158">
        <v>0.91620000000000001</v>
      </c>
      <c r="H531" s="158">
        <v>0.86040000000000005</v>
      </c>
      <c r="I531" s="158">
        <v>0.91549999999999998</v>
      </c>
      <c r="J531" s="158"/>
      <c r="K531" s="158"/>
      <c r="L531" s="158"/>
      <c r="M531" s="158">
        <v>0.85940000000000005</v>
      </c>
      <c r="N531" s="158">
        <v>0.89219999999999999</v>
      </c>
      <c r="O531" s="158" t="s">
        <v>84</v>
      </c>
      <c r="P531" s="158" t="s">
        <v>84</v>
      </c>
      <c r="Q531" s="158" t="s">
        <v>84</v>
      </c>
      <c r="R531" s="158" t="s">
        <v>84</v>
      </c>
      <c r="S531" s="158">
        <v>0.86470000000000002</v>
      </c>
      <c r="T531" s="158">
        <v>0.94430000000000003</v>
      </c>
      <c r="U531" s="158">
        <v>0.81610000000000005</v>
      </c>
      <c r="V531" s="158">
        <v>0.92479999999999996</v>
      </c>
      <c r="W531" s="158">
        <v>0.8448</v>
      </c>
      <c r="X531" s="158">
        <v>0.9556</v>
      </c>
      <c r="Y531" s="158">
        <v>0.8367</v>
      </c>
      <c r="Z531" s="158">
        <v>0.88090000000000002</v>
      </c>
      <c r="AA531" s="158">
        <v>0.84340000000000004</v>
      </c>
      <c r="AB531" s="158">
        <v>0.95520000000000005</v>
      </c>
      <c r="AC531" s="158"/>
      <c r="AD531" s="181">
        <v>1553</v>
      </c>
      <c r="AE531" s="181" t="s">
        <v>84</v>
      </c>
      <c r="AF531" s="181" t="s">
        <v>84</v>
      </c>
      <c r="AG531" s="181">
        <v>205</v>
      </c>
      <c r="AH531" s="181">
        <v>143</v>
      </c>
      <c r="AI531" s="181">
        <v>107</v>
      </c>
      <c r="AJ531" s="181">
        <v>950</v>
      </c>
      <c r="AK531" s="181">
        <v>106</v>
      </c>
      <c r="AL531" s="181">
        <v>1324</v>
      </c>
    </row>
    <row r="532" spans="1:38" x14ac:dyDescent="0.25">
      <c r="A532" s="159" t="s">
        <v>8024</v>
      </c>
      <c r="B532" s="158">
        <v>0.59940000000000004</v>
      </c>
      <c r="C532" s="158" t="s">
        <v>84</v>
      </c>
      <c r="D532" s="158" t="s">
        <v>84</v>
      </c>
      <c r="E532" s="158">
        <v>0.72230000000000005</v>
      </c>
      <c r="F532" s="158" t="s">
        <v>84</v>
      </c>
      <c r="G532" s="158" t="s">
        <v>84</v>
      </c>
      <c r="H532" s="158">
        <v>0.49619999999999997</v>
      </c>
      <c r="I532" s="158" t="s">
        <v>84</v>
      </c>
      <c r="J532" s="158"/>
      <c r="K532" s="158"/>
      <c r="L532" s="158"/>
      <c r="M532" s="158">
        <v>0.55640000000000001</v>
      </c>
      <c r="N532" s="158">
        <v>0.63970000000000005</v>
      </c>
      <c r="O532" s="158" t="s">
        <v>84</v>
      </c>
      <c r="P532" s="158" t="s">
        <v>84</v>
      </c>
      <c r="Q532" s="158" t="s">
        <v>84</v>
      </c>
      <c r="R532" s="158" t="s">
        <v>84</v>
      </c>
      <c r="S532" s="158">
        <v>0.63680000000000003</v>
      </c>
      <c r="T532" s="158">
        <v>0.79090000000000005</v>
      </c>
      <c r="U532" s="158" t="s">
        <v>84</v>
      </c>
      <c r="V532" s="158" t="s">
        <v>84</v>
      </c>
      <c r="W532" s="158" t="s">
        <v>84</v>
      </c>
      <c r="X532" s="158" t="s">
        <v>84</v>
      </c>
      <c r="Y532" s="158">
        <v>0.43719999999999998</v>
      </c>
      <c r="Z532" s="158">
        <v>0.5524</v>
      </c>
      <c r="AA532" s="158" t="s">
        <v>84</v>
      </c>
      <c r="AB532" s="158" t="s">
        <v>84</v>
      </c>
      <c r="AC532" s="158"/>
      <c r="AD532" s="181">
        <v>536</v>
      </c>
      <c r="AE532" s="181" t="s">
        <v>84</v>
      </c>
      <c r="AF532" s="181" t="s">
        <v>84</v>
      </c>
      <c r="AG532" s="181">
        <v>134</v>
      </c>
      <c r="AH532" s="181" t="s">
        <v>84</v>
      </c>
      <c r="AI532" s="181" t="s">
        <v>84</v>
      </c>
      <c r="AJ532" s="181">
        <v>286</v>
      </c>
      <c r="AK532" s="181" t="s">
        <v>84</v>
      </c>
      <c r="AL532" s="181">
        <v>771</v>
      </c>
    </row>
    <row r="533" spans="1:38" x14ac:dyDescent="0.25">
      <c r="A533" s="159" t="s">
        <v>8025</v>
      </c>
      <c r="B533" s="158">
        <v>0.83979999999999999</v>
      </c>
      <c r="C533" s="158" t="s">
        <v>84</v>
      </c>
      <c r="D533" s="158" t="s">
        <v>84</v>
      </c>
      <c r="E533" s="158">
        <v>0.87919999999999998</v>
      </c>
      <c r="F533" s="158">
        <v>0.85399999999999998</v>
      </c>
      <c r="G533" s="158">
        <v>0.88839999999999997</v>
      </c>
      <c r="H533" s="158">
        <v>0.82179999999999997</v>
      </c>
      <c r="I533" s="158">
        <v>0.85919999999999996</v>
      </c>
      <c r="J533" s="158"/>
      <c r="K533" s="158"/>
      <c r="L533" s="158"/>
      <c r="M533" s="158">
        <v>0.8206</v>
      </c>
      <c r="N533" s="158">
        <v>0.85719999999999996</v>
      </c>
      <c r="O533" s="158" t="s">
        <v>84</v>
      </c>
      <c r="P533" s="158" t="s">
        <v>84</v>
      </c>
      <c r="Q533" s="158" t="s">
        <v>84</v>
      </c>
      <c r="R533" s="158" t="s">
        <v>84</v>
      </c>
      <c r="S533" s="158">
        <v>0.82579999999999998</v>
      </c>
      <c r="T533" s="158">
        <v>0.91700000000000004</v>
      </c>
      <c r="U533" s="158">
        <v>0.78439999999999999</v>
      </c>
      <c r="V533" s="158">
        <v>0.90249999999999997</v>
      </c>
      <c r="W533" s="158">
        <v>0.81130000000000002</v>
      </c>
      <c r="X533" s="158">
        <v>0.93520000000000003</v>
      </c>
      <c r="Y533" s="158">
        <v>0.79590000000000005</v>
      </c>
      <c r="Z533" s="158">
        <v>0.84470000000000001</v>
      </c>
      <c r="AA533" s="158">
        <v>0.77680000000000005</v>
      </c>
      <c r="AB533" s="158">
        <v>0.91279999999999994</v>
      </c>
      <c r="AC533" s="158"/>
      <c r="AD533" s="181">
        <v>1553</v>
      </c>
      <c r="AE533" s="181" t="s">
        <v>84</v>
      </c>
      <c r="AF533" s="181" t="s">
        <v>84</v>
      </c>
      <c r="AG533" s="181">
        <v>205</v>
      </c>
      <c r="AH533" s="181">
        <v>143</v>
      </c>
      <c r="AI533" s="181">
        <v>107</v>
      </c>
      <c r="AJ533" s="181">
        <v>950</v>
      </c>
      <c r="AK533" s="181">
        <v>106</v>
      </c>
      <c r="AL533" s="181">
        <v>1324</v>
      </c>
    </row>
    <row r="534" spans="1:38" x14ac:dyDescent="0.25">
      <c r="A534" s="159" t="s">
        <v>8026</v>
      </c>
      <c r="B534" s="158">
        <v>0.50329999999999997</v>
      </c>
      <c r="C534" s="158" t="s">
        <v>84</v>
      </c>
      <c r="D534" s="158" t="s">
        <v>84</v>
      </c>
      <c r="E534" s="158">
        <v>0.60680000000000001</v>
      </c>
      <c r="F534" s="158" t="s">
        <v>84</v>
      </c>
      <c r="G534" s="158" t="s">
        <v>84</v>
      </c>
      <c r="H534" s="158">
        <v>0.4143</v>
      </c>
      <c r="I534" s="158" t="s">
        <v>84</v>
      </c>
      <c r="J534" s="158"/>
      <c r="K534" s="158"/>
      <c r="L534" s="158"/>
      <c r="M534" s="158">
        <v>0.45979999999999999</v>
      </c>
      <c r="N534" s="158">
        <v>0.54530000000000001</v>
      </c>
      <c r="O534" s="158" t="s">
        <v>84</v>
      </c>
      <c r="P534" s="158" t="s">
        <v>84</v>
      </c>
      <c r="Q534" s="158" t="s">
        <v>84</v>
      </c>
      <c r="R534" s="158" t="s">
        <v>84</v>
      </c>
      <c r="S534" s="158">
        <v>0.51690000000000003</v>
      </c>
      <c r="T534" s="158">
        <v>0.68510000000000004</v>
      </c>
      <c r="U534" s="158" t="s">
        <v>84</v>
      </c>
      <c r="V534" s="158" t="s">
        <v>84</v>
      </c>
      <c r="W534" s="158" t="s">
        <v>84</v>
      </c>
      <c r="X534" s="158" t="s">
        <v>84</v>
      </c>
      <c r="Y534" s="158">
        <v>0.35670000000000002</v>
      </c>
      <c r="Z534" s="158">
        <v>0.47089999999999999</v>
      </c>
      <c r="AA534" s="158" t="s">
        <v>84</v>
      </c>
      <c r="AB534" s="158" t="s">
        <v>84</v>
      </c>
      <c r="AC534" s="158"/>
      <c r="AD534" s="181">
        <v>536</v>
      </c>
      <c r="AE534" s="181" t="s">
        <v>84</v>
      </c>
      <c r="AF534" s="181" t="s">
        <v>84</v>
      </c>
      <c r="AG534" s="181">
        <v>134</v>
      </c>
      <c r="AH534" s="181" t="s">
        <v>84</v>
      </c>
      <c r="AI534" s="181" t="s">
        <v>84</v>
      </c>
      <c r="AJ534" s="181">
        <v>286</v>
      </c>
      <c r="AK534" s="181" t="s">
        <v>84</v>
      </c>
      <c r="AL534" s="181">
        <v>771</v>
      </c>
    </row>
    <row r="535" spans="1:38" x14ac:dyDescent="0.25">
      <c r="A535" s="159" t="s">
        <v>8027</v>
      </c>
      <c r="B535" s="158">
        <v>0.7712</v>
      </c>
      <c r="C535" s="158" t="s">
        <v>84</v>
      </c>
      <c r="D535" s="158" t="s">
        <v>84</v>
      </c>
      <c r="E535" s="158">
        <v>0.78690000000000004</v>
      </c>
      <c r="F535" s="158">
        <v>0.7843</v>
      </c>
      <c r="G535" s="158">
        <v>0.79510000000000003</v>
      </c>
      <c r="H535" s="158">
        <v>0.75990000000000002</v>
      </c>
      <c r="I535" s="158">
        <v>0.81220000000000003</v>
      </c>
      <c r="J535" s="158"/>
      <c r="K535" s="158"/>
      <c r="L535" s="158"/>
      <c r="M535" s="158">
        <v>0.74939999999999996</v>
      </c>
      <c r="N535" s="158">
        <v>0.7913</v>
      </c>
      <c r="O535" s="158" t="s">
        <v>84</v>
      </c>
      <c r="P535" s="158" t="s">
        <v>84</v>
      </c>
      <c r="Q535" s="158" t="s">
        <v>84</v>
      </c>
      <c r="R535" s="158" t="s">
        <v>84</v>
      </c>
      <c r="S535" s="158">
        <v>0.72399999999999998</v>
      </c>
      <c r="T535" s="158">
        <v>0.83709999999999996</v>
      </c>
      <c r="U535" s="158">
        <v>0.70720000000000005</v>
      </c>
      <c r="V535" s="158">
        <v>0.84340000000000004</v>
      </c>
      <c r="W535" s="158">
        <v>0.70530000000000004</v>
      </c>
      <c r="X535" s="158">
        <v>0.86019999999999996</v>
      </c>
      <c r="Y535" s="158">
        <v>0.73140000000000005</v>
      </c>
      <c r="Z535" s="158">
        <v>0.78590000000000004</v>
      </c>
      <c r="AA535" s="158">
        <v>0.72370000000000001</v>
      </c>
      <c r="AB535" s="158">
        <v>0.87480000000000002</v>
      </c>
      <c r="AC535" s="158"/>
      <c r="AD535" s="181">
        <v>1553</v>
      </c>
      <c r="AE535" s="181" t="s">
        <v>84</v>
      </c>
      <c r="AF535" s="181" t="s">
        <v>84</v>
      </c>
      <c r="AG535" s="181">
        <v>205</v>
      </c>
      <c r="AH535" s="181">
        <v>143</v>
      </c>
      <c r="AI535" s="181">
        <v>107</v>
      </c>
      <c r="AJ535" s="181">
        <v>950</v>
      </c>
      <c r="AK535" s="181">
        <v>106</v>
      </c>
      <c r="AL535" s="181">
        <v>1324</v>
      </c>
    </row>
    <row r="536" spans="1:38" x14ac:dyDescent="0.25">
      <c r="A536" s="159" t="s">
        <v>8028</v>
      </c>
      <c r="B536" s="158">
        <v>0.41870000000000002</v>
      </c>
      <c r="C536" s="158" t="s">
        <v>84</v>
      </c>
      <c r="D536" s="158" t="s">
        <v>84</v>
      </c>
      <c r="E536" s="158">
        <v>0.5272</v>
      </c>
      <c r="F536" s="158" t="s">
        <v>84</v>
      </c>
      <c r="G536" s="158" t="s">
        <v>84</v>
      </c>
      <c r="H536" s="158">
        <v>0.3382</v>
      </c>
      <c r="I536" s="158" t="s">
        <v>84</v>
      </c>
      <c r="J536" s="158"/>
      <c r="K536" s="158"/>
      <c r="L536" s="158"/>
      <c r="M536" s="158">
        <v>0.376</v>
      </c>
      <c r="N536" s="158">
        <v>0.4607</v>
      </c>
      <c r="O536" s="158" t="s">
        <v>84</v>
      </c>
      <c r="P536" s="158" t="s">
        <v>84</v>
      </c>
      <c r="Q536" s="158" t="s">
        <v>84</v>
      </c>
      <c r="R536" s="158" t="s">
        <v>84</v>
      </c>
      <c r="S536" s="158">
        <v>0.437</v>
      </c>
      <c r="T536" s="158">
        <v>0.60950000000000004</v>
      </c>
      <c r="U536" s="158" t="s">
        <v>84</v>
      </c>
      <c r="V536" s="158" t="s">
        <v>84</v>
      </c>
      <c r="W536" s="158" t="s">
        <v>84</v>
      </c>
      <c r="X536" s="158" t="s">
        <v>84</v>
      </c>
      <c r="Y536" s="158">
        <v>0.28349999999999997</v>
      </c>
      <c r="Z536" s="158">
        <v>0.39360000000000001</v>
      </c>
      <c r="AA536" s="158" t="s">
        <v>84</v>
      </c>
      <c r="AB536" s="158" t="s">
        <v>84</v>
      </c>
      <c r="AC536" s="158"/>
      <c r="AD536" s="181">
        <v>536</v>
      </c>
      <c r="AE536" s="181" t="s">
        <v>84</v>
      </c>
      <c r="AF536" s="181" t="s">
        <v>84</v>
      </c>
      <c r="AG536" s="181">
        <v>134</v>
      </c>
      <c r="AH536" s="181" t="s">
        <v>84</v>
      </c>
      <c r="AI536" s="181" t="s">
        <v>84</v>
      </c>
      <c r="AJ536" s="181">
        <v>286</v>
      </c>
      <c r="AK536" s="181" t="s">
        <v>84</v>
      </c>
      <c r="AL536" s="181">
        <v>771</v>
      </c>
    </row>
    <row r="537" spans="1:38" x14ac:dyDescent="0.25">
      <c r="A537" s="159" t="s">
        <v>8029</v>
      </c>
      <c r="B537" s="158">
        <v>0.61809999999999998</v>
      </c>
      <c r="C537" s="158" t="s">
        <v>84</v>
      </c>
      <c r="D537" s="158">
        <v>0.68259999999999998</v>
      </c>
      <c r="E537" s="158">
        <v>0.62909999999999999</v>
      </c>
      <c r="F537" s="158">
        <v>0.54349999999999998</v>
      </c>
      <c r="G537" s="158">
        <v>0.7077</v>
      </c>
      <c r="H537" s="158">
        <v>0.61299999999999999</v>
      </c>
      <c r="I537" s="158">
        <v>0.67410000000000003</v>
      </c>
      <c r="J537" s="158"/>
      <c r="K537" s="158"/>
      <c r="L537" s="158"/>
      <c r="M537" s="158">
        <v>0.60589999999999999</v>
      </c>
      <c r="N537" s="158">
        <v>0.63019999999999998</v>
      </c>
      <c r="O537" s="158" t="s">
        <v>84</v>
      </c>
      <c r="P537" s="158" t="s">
        <v>84</v>
      </c>
      <c r="Q537" s="158">
        <v>0.59760000000000002</v>
      </c>
      <c r="R537" s="158">
        <v>0.75329999999999997</v>
      </c>
      <c r="S537" s="158">
        <v>0.60019999999999996</v>
      </c>
      <c r="T537" s="158">
        <v>0.65649999999999997</v>
      </c>
      <c r="U537" s="158">
        <v>0.50729999999999997</v>
      </c>
      <c r="V537" s="158">
        <v>0.57820000000000005</v>
      </c>
      <c r="W537" s="158">
        <v>0.66</v>
      </c>
      <c r="X537" s="158">
        <v>0.75009999999999999</v>
      </c>
      <c r="Y537" s="158">
        <v>0.59650000000000003</v>
      </c>
      <c r="Z537" s="158">
        <v>0.62909999999999999</v>
      </c>
      <c r="AA537" s="158">
        <v>0.61870000000000003</v>
      </c>
      <c r="AB537" s="158">
        <v>0.72330000000000005</v>
      </c>
      <c r="AC537" s="158"/>
      <c r="AD537" s="181">
        <v>6193</v>
      </c>
      <c r="AE537" s="181" t="s">
        <v>84</v>
      </c>
      <c r="AF537" s="181">
        <v>140</v>
      </c>
      <c r="AG537" s="181">
        <v>1142</v>
      </c>
      <c r="AH537" s="181">
        <v>763</v>
      </c>
      <c r="AI537" s="181">
        <v>397</v>
      </c>
      <c r="AJ537" s="181">
        <v>3440</v>
      </c>
      <c r="AK537" s="181">
        <v>311</v>
      </c>
      <c r="AL537" s="181">
        <v>6866</v>
      </c>
    </row>
    <row r="538" spans="1:38" x14ac:dyDescent="0.25">
      <c r="A538" s="159" t="s">
        <v>8030</v>
      </c>
      <c r="B538" s="158">
        <v>0.22969999999999999</v>
      </c>
      <c r="C538" s="158" t="s">
        <v>84</v>
      </c>
      <c r="D538" s="158">
        <v>0.36349999999999999</v>
      </c>
      <c r="E538" s="158">
        <v>0.29599999999999999</v>
      </c>
      <c r="F538" s="158">
        <v>0.23630000000000001</v>
      </c>
      <c r="G538" s="158">
        <v>0.32779999999999998</v>
      </c>
      <c r="H538" s="158">
        <v>0.1694</v>
      </c>
      <c r="I538" s="158">
        <v>0.2964</v>
      </c>
      <c r="J538" s="158"/>
      <c r="K538" s="158"/>
      <c r="L538" s="158"/>
      <c r="M538" s="158">
        <v>0.2213</v>
      </c>
      <c r="N538" s="158">
        <v>0.2382</v>
      </c>
      <c r="O538" s="158" t="s">
        <v>84</v>
      </c>
      <c r="P538" s="158" t="s">
        <v>84</v>
      </c>
      <c r="Q538" s="158">
        <v>0.31309999999999999</v>
      </c>
      <c r="R538" s="158">
        <v>0.41399999999999998</v>
      </c>
      <c r="S538" s="158">
        <v>0.27879999999999999</v>
      </c>
      <c r="T538" s="158">
        <v>0.31330000000000002</v>
      </c>
      <c r="U538" s="158">
        <v>0.21340000000000001</v>
      </c>
      <c r="V538" s="158">
        <v>0.26</v>
      </c>
      <c r="W538" s="158">
        <v>0.27629999999999999</v>
      </c>
      <c r="X538" s="158">
        <v>0.38019999999999998</v>
      </c>
      <c r="Y538" s="158">
        <v>0.1588</v>
      </c>
      <c r="Z538" s="158">
        <v>0.18029999999999999</v>
      </c>
      <c r="AA538" s="158">
        <v>0.23760000000000001</v>
      </c>
      <c r="AB538" s="158">
        <v>0.3574</v>
      </c>
      <c r="AC538" s="158"/>
      <c r="AD538" s="181">
        <v>9809</v>
      </c>
      <c r="AE538" s="181" t="s">
        <v>84</v>
      </c>
      <c r="AF538" s="181">
        <v>363</v>
      </c>
      <c r="AG538" s="181">
        <v>2792</v>
      </c>
      <c r="AH538" s="181">
        <v>1312</v>
      </c>
      <c r="AI538" s="181">
        <v>322</v>
      </c>
      <c r="AJ538" s="181">
        <v>4791</v>
      </c>
      <c r="AK538" s="181">
        <v>229</v>
      </c>
      <c r="AL538" s="181">
        <v>17822</v>
      </c>
    </row>
    <row r="539" spans="1:38" x14ac:dyDescent="0.25">
      <c r="A539" s="159" t="s">
        <v>8031</v>
      </c>
      <c r="B539" s="158">
        <v>5.6500000000000002E-2</v>
      </c>
      <c r="C539" s="158" t="s">
        <v>84</v>
      </c>
      <c r="D539" s="158" t="s">
        <v>84</v>
      </c>
      <c r="E539" s="158">
        <v>0.12470000000000001</v>
      </c>
      <c r="F539" s="158">
        <v>0.10059999999999999</v>
      </c>
      <c r="G539" s="158" t="s">
        <v>84</v>
      </c>
      <c r="H539" s="158">
        <v>2.5999999999999999E-2</v>
      </c>
      <c r="I539" s="158" t="s">
        <v>84</v>
      </c>
      <c r="J539" s="158"/>
      <c r="K539" s="158"/>
      <c r="L539" s="158"/>
      <c r="M539" s="158">
        <v>4.7199999999999999E-2</v>
      </c>
      <c r="N539" s="158">
        <v>6.6900000000000001E-2</v>
      </c>
      <c r="O539" s="158" t="s">
        <v>84</v>
      </c>
      <c r="P539" s="158" t="s">
        <v>84</v>
      </c>
      <c r="Q539" s="158" t="s">
        <v>84</v>
      </c>
      <c r="R539" s="158" t="s">
        <v>84</v>
      </c>
      <c r="S539" s="158">
        <v>9.6299999999999997E-2</v>
      </c>
      <c r="T539" s="158">
        <v>0.157</v>
      </c>
      <c r="U539" s="158">
        <v>6.25E-2</v>
      </c>
      <c r="V539" s="158">
        <v>0.1492</v>
      </c>
      <c r="W539" s="158" t="s">
        <v>84</v>
      </c>
      <c r="X539" s="158" t="s">
        <v>84</v>
      </c>
      <c r="Y539" s="158">
        <v>1.84E-2</v>
      </c>
      <c r="Z539" s="158">
        <v>3.56E-2</v>
      </c>
      <c r="AA539" s="158" t="s">
        <v>84</v>
      </c>
      <c r="AB539" s="158" t="s">
        <v>84</v>
      </c>
      <c r="AC539" s="158"/>
      <c r="AD539" s="181">
        <v>2335</v>
      </c>
      <c r="AE539" s="181" t="s">
        <v>84</v>
      </c>
      <c r="AF539" s="181" t="s">
        <v>84</v>
      </c>
      <c r="AG539" s="181">
        <v>512</v>
      </c>
      <c r="AH539" s="181">
        <v>207</v>
      </c>
      <c r="AI539" s="181" t="s">
        <v>84</v>
      </c>
      <c r="AJ539" s="181">
        <v>1421</v>
      </c>
      <c r="AK539" s="181" t="s">
        <v>84</v>
      </c>
      <c r="AL539" s="181">
        <v>4431</v>
      </c>
    </row>
    <row r="540" spans="1:38" x14ac:dyDescent="0.25">
      <c r="A540" s="159" t="s">
        <v>8032</v>
      </c>
      <c r="B540" s="158">
        <v>0.88439999999999996</v>
      </c>
      <c r="C540" s="158" t="s">
        <v>84</v>
      </c>
      <c r="D540" s="158">
        <v>0.96479999999999999</v>
      </c>
      <c r="E540" s="158">
        <v>0.93120000000000003</v>
      </c>
      <c r="F540" s="158">
        <v>0.89029999999999998</v>
      </c>
      <c r="G540" s="158">
        <v>0.90959999999999996</v>
      </c>
      <c r="H540" s="158">
        <v>0.86219999999999997</v>
      </c>
      <c r="I540" s="158">
        <v>0.87480000000000002</v>
      </c>
      <c r="J540" s="158"/>
      <c r="K540" s="158"/>
      <c r="L540" s="158"/>
      <c r="M540" s="158">
        <v>0.87609999999999999</v>
      </c>
      <c r="N540" s="158">
        <v>0.8921</v>
      </c>
      <c r="O540" s="158" t="s">
        <v>84</v>
      </c>
      <c r="P540" s="158" t="s">
        <v>84</v>
      </c>
      <c r="Q540" s="158">
        <v>0.91649999999999998</v>
      </c>
      <c r="R540" s="158">
        <v>0.98540000000000005</v>
      </c>
      <c r="S540" s="158">
        <v>0.91490000000000005</v>
      </c>
      <c r="T540" s="158">
        <v>0.94450000000000001</v>
      </c>
      <c r="U540" s="158">
        <v>0.8659</v>
      </c>
      <c r="V540" s="158">
        <v>0.91039999999999999</v>
      </c>
      <c r="W540" s="158">
        <v>0.87680000000000002</v>
      </c>
      <c r="X540" s="158">
        <v>0.93400000000000005</v>
      </c>
      <c r="Y540" s="158">
        <v>0.85019999999999996</v>
      </c>
      <c r="Z540" s="158">
        <v>0.87329999999999997</v>
      </c>
      <c r="AA540" s="158">
        <v>0.8327</v>
      </c>
      <c r="AB540" s="158">
        <v>0.90690000000000004</v>
      </c>
      <c r="AC540" s="158"/>
      <c r="AD540" s="181">
        <v>6193</v>
      </c>
      <c r="AE540" s="181" t="s">
        <v>84</v>
      </c>
      <c r="AF540" s="181">
        <v>140</v>
      </c>
      <c r="AG540" s="181">
        <v>1142</v>
      </c>
      <c r="AH540" s="181">
        <v>763</v>
      </c>
      <c r="AI540" s="181">
        <v>397</v>
      </c>
      <c r="AJ540" s="181">
        <v>3440</v>
      </c>
      <c r="AK540" s="181">
        <v>311</v>
      </c>
      <c r="AL540" s="181">
        <v>6866</v>
      </c>
    </row>
    <row r="541" spans="1:38" x14ac:dyDescent="0.25">
      <c r="A541" s="159" t="s">
        <v>8033</v>
      </c>
      <c r="B541" s="158">
        <v>0.71030000000000004</v>
      </c>
      <c r="C541" s="158" t="s">
        <v>84</v>
      </c>
      <c r="D541" s="158">
        <v>0.90339999999999998</v>
      </c>
      <c r="E541" s="158">
        <v>0.83699999999999997</v>
      </c>
      <c r="F541" s="158">
        <v>0.78500000000000003</v>
      </c>
      <c r="G541" s="158">
        <v>0.85940000000000005</v>
      </c>
      <c r="H541" s="158">
        <v>0.59079999999999999</v>
      </c>
      <c r="I541" s="158">
        <v>0.72260000000000002</v>
      </c>
      <c r="J541" s="158"/>
      <c r="K541" s="158"/>
      <c r="L541" s="158"/>
      <c r="M541" s="158">
        <v>0.70130000000000003</v>
      </c>
      <c r="N541" s="158">
        <v>0.71909999999999996</v>
      </c>
      <c r="O541" s="158" t="s">
        <v>84</v>
      </c>
      <c r="P541" s="158" t="s">
        <v>84</v>
      </c>
      <c r="Q541" s="158">
        <v>0.86760000000000004</v>
      </c>
      <c r="R541" s="158">
        <v>0.93</v>
      </c>
      <c r="S541" s="158">
        <v>0.82269999999999999</v>
      </c>
      <c r="T541" s="158">
        <v>0.85019999999999996</v>
      </c>
      <c r="U541" s="158">
        <v>0.76180000000000003</v>
      </c>
      <c r="V541" s="158">
        <v>0.80620000000000003</v>
      </c>
      <c r="W541" s="158">
        <v>0.81610000000000005</v>
      </c>
      <c r="X541" s="158">
        <v>0.8931</v>
      </c>
      <c r="Y541" s="158">
        <v>0.57709999999999995</v>
      </c>
      <c r="Z541" s="158">
        <v>0.60419999999999996</v>
      </c>
      <c r="AA541" s="158">
        <v>0.66020000000000001</v>
      </c>
      <c r="AB541" s="158">
        <v>0.77539999999999998</v>
      </c>
      <c r="AC541" s="158"/>
      <c r="AD541" s="181">
        <v>9809</v>
      </c>
      <c r="AE541" s="181" t="s">
        <v>84</v>
      </c>
      <c r="AF541" s="181">
        <v>363</v>
      </c>
      <c r="AG541" s="181">
        <v>2792</v>
      </c>
      <c r="AH541" s="181">
        <v>1312</v>
      </c>
      <c r="AI541" s="181">
        <v>322</v>
      </c>
      <c r="AJ541" s="181">
        <v>4791</v>
      </c>
      <c r="AK541" s="181">
        <v>229</v>
      </c>
      <c r="AL541" s="181">
        <v>17822</v>
      </c>
    </row>
    <row r="542" spans="1:38" x14ac:dyDescent="0.25">
      <c r="A542" s="159" t="s">
        <v>8034</v>
      </c>
      <c r="B542" s="158">
        <v>0.50280000000000002</v>
      </c>
      <c r="C542" s="158" t="s">
        <v>84</v>
      </c>
      <c r="D542" s="158" t="s">
        <v>84</v>
      </c>
      <c r="E542" s="158">
        <v>0.72850000000000004</v>
      </c>
      <c r="F542" s="158">
        <v>0.64470000000000005</v>
      </c>
      <c r="G542" s="158" t="s">
        <v>84</v>
      </c>
      <c r="H542" s="158">
        <v>0.38</v>
      </c>
      <c r="I542" s="158" t="s">
        <v>84</v>
      </c>
      <c r="J542" s="158"/>
      <c r="K542" s="158"/>
      <c r="L542" s="158"/>
      <c r="M542" s="158">
        <v>0.48330000000000001</v>
      </c>
      <c r="N542" s="158">
        <v>0.52190000000000003</v>
      </c>
      <c r="O542" s="158" t="s">
        <v>84</v>
      </c>
      <c r="P542" s="158" t="s">
        <v>84</v>
      </c>
      <c r="Q542" s="158" t="s">
        <v>84</v>
      </c>
      <c r="R542" s="158" t="s">
        <v>84</v>
      </c>
      <c r="S542" s="158">
        <v>0.6875</v>
      </c>
      <c r="T542" s="158">
        <v>0.7651</v>
      </c>
      <c r="U542" s="158">
        <v>0.57599999999999996</v>
      </c>
      <c r="V542" s="158">
        <v>0.70509999999999995</v>
      </c>
      <c r="W542" s="158" t="s">
        <v>84</v>
      </c>
      <c r="X542" s="158" t="s">
        <v>84</v>
      </c>
      <c r="Y542" s="158">
        <v>0.35730000000000001</v>
      </c>
      <c r="Z542" s="158">
        <v>0.4027</v>
      </c>
      <c r="AA542" s="158" t="s">
        <v>84</v>
      </c>
      <c r="AB542" s="158" t="s">
        <v>84</v>
      </c>
      <c r="AC542" s="158"/>
      <c r="AD542" s="181">
        <v>2335</v>
      </c>
      <c r="AE542" s="181" t="s">
        <v>84</v>
      </c>
      <c r="AF542" s="181" t="s">
        <v>84</v>
      </c>
      <c r="AG542" s="181">
        <v>512</v>
      </c>
      <c r="AH542" s="181">
        <v>207</v>
      </c>
      <c r="AI542" s="181" t="s">
        <v>84</v>
      </c>
      <c r="AJ542" s="181">
        <v>1421</v>
      </c>
      <c r="AK542" s="181" t="s">
        <v>84</v>
      </c>
      <c r="AL542" s="181">
        <v>4431</v>
      </c>
    </row>
    <row r="543" spans="1:38" x14ac:dyDescent="0.25">
      <c r="A543" s="159" t="s">
        <v>8035</v>
      </c>
      <c r="B543" s="158">
        <v>0.48859999999999998</v>
      </c>
      <c r="C543" s="158" t="s">
        <v>84</v>
      </c>
      <c r="D543" s="158">
        <v>0.52370000000000005</v>
      </c>
      <c r="E543" s="158">
        <v>0.4849</v>
      </c>
      <c r="F543" s="158">
        <v>0.4042</v>
      </c>
      <c r="G543" s="158">
        <v>0.59189999999999998</v>
      </c>
      <c r="H543" s="158">
        <v>0.49249999999999999</v>
      </c>
      <c r="I543" s="158">
        <v>0.51880000000000004</v>
      </c>
      <c r="J543" s="158"/>
      <c r="K543" s="158"/>
      <c r="L543" s="158"/>
      <c r="M543" s="158">
        <v>0.47589999999999999</v>
      </c>
      <c r="N543" s="158">
        <v>0.50129999999999997</v>
      </c>
      <c r="O543" s="158" t="s">
        <v>84</v>
      </c>
      <c r="P543" s="158" t="s">
        <v>84</v>
      </c>
      <c r="Q543" s="158">
        <v>0.435</v>
      </c>
      <c r="R543" s="158">
        <v>0.60499999999999998</v>
      </c>
      <c r="S543" s="158">
        <v>0.45479999999999998</v>
      </c>
      <c r="T543" s="158">
        <v>0.51419999999999999</v>
      </c>
      <c r="U543" s="158">
        <v>0.36859999999999998</v>
      </c>
      <c r="V543" s="158">
        <v>0.43940000000000001</v>
      </c>
      <c r="W543" s="158">
        <v>0.54100000000000004</v>
      </c>
      <c r="X543" s="158">
        <v>0.63919999999999999</v>
      </c>
      <c r="Y543" s="158">
        <v>0.4753</v>
      </c>
      <c r="Z543" s="158">
        <v>0.50939999999999996</v>
      </c>
      <c r="AA543" s="158">
        <v>0.46060000000000001</v>
      </c>
      <c r="AB543" s="158">
        <v>0.57379999999999998</v>
      </c>
      <c r="AC543" s="158"/>
      <c r="AD543" s="181">
        <v>6193</v>
      </c>
      <c r="AE543" s="181" t="s">
        <v>84</v>
      </c>
      <c r="AF543" s="181">
        <v>140</v>
      </c>
      <c r="AG543" s="181">
        <v>1142</v>
      </c>
      <c r="AH543" s="181">
        <v>763</v>
      </c>
      <c r="AI543" s="181">
        <v>397</v>
      </c>
      <c r="AJ543" s="181">
        <v>3440</v>
      </c>
      <c r="AK543" s="181">
        <v>311</v>
      </c>
      <c r="AL543" s="181">
        <v>6866</v>
      </c>
    </row>
    <row r="544" spans="1:38" x14ac:dyDescent="0.25">
      <c r="A544" s="159" t="s">
        <v>8036</v>
      </c>
      <c r="B544" s="158">
        <v>0.1226</v>
      </c>
      <c r="C544" s="158" t="s">
        <v>84</v>
      </c>
      <c r="D544" s="158">
        <v>0.17499999999999999</v>
      </c>
      <c r="E544" s="158">
        <v>0.1653</v>
      </c>
      <c r="F544" s="158">
        <v>0.1173</v>
      </c>
      <c r="G544" s="158">
        <v>0.18509999999999999</v>
      </c>
      <c r="H544" s="158">
        <v>8.8900000000000007E-2</v>
      </c>
      <c r="I544" s="158">
        <v>0.16669999999999999</v>
      </c>
      <c r="J544" s="158"/>
      <c r="K544" s="158"/>
      <c r="L544" s="158"/>
      <c r="M544" s="158">
        <v>0.1158</v>
      </c>
      <c r="N544" s="158">
        <v>0.12959999999999999</v>
      </c>
      <c r="O544" s="158" t="s">
        <v>84</v>
      </c>
      <c r="P544" s="158" t="s">
        <v>84</v>
      </c>
      <c r="Q544" s="158">
        <v>0.13550000000000001</v>
      </c>
      <c r="R544" s="158">
        <v>0.21870000000000001</v>
      </c>
      <c r="S544" s="158">
        <v>0.15090000000000001</v>
      </c>
      <c r="T544" s="158">
        <v>0.1802</v>
      </c>
      <c r="U544" s="158">
        <v>9.9599999999999994E-2</v>
      </c>
      <c r="V544" s="158">
        <v>0.13639999999999999</v>
      </c>
      <c r="W544" s="158">
        <v>0.14299999999999999</v>
      </c>
      <c r="X544" s="158">
        <v>0.23150000000000001</v>
      </c>
      <c r="Y544" s="158">
        <v>8.0699999999999994E-2</v>
      </c>
      <c r="Z544" s="158">
        <v>9.7600000000000006E-2</v>
      </c>
      <c r="AA544" s="158">
        <v>0.12</v>
      </c>
      <c r="AB544" s="158">
        <v>0.22</v>
      </c>
      <c r="AC544" s="158"/>
      <c r="AD544" s="181">
        <v>9809</v>
      </c>
      <c r="AE544" s="181" t="s">
        <v>84</v>
      </c>
      <c r="AF544" s="181">
        <v>363</v>
      </c>
      <c r="AG544" s="181">
        <v>2792</v>
      </c>
      <c r="AH544" s="181">
        <v>1312</v>
      </c>
      <c r="AI544" s="181">
        <v>322</v>
      </c>
      <c r="AJ544" s="181">
        <v>4791</v>
      </c>
      <c r="AK544" s="181">
        <v>229</v>
      </c>
      <c r="AL544" s="181">
        <v>17822</v>
      </c>
    </row>
    <row r="545" spans="1:38" x14ac:dyDescent="0.25">
      <c r="A545" s="159" t="s">
        <v>8037</v>
      </c>
      <c r="B545" s="158">
        <v>2.0400000000000001E-2</v>
      </c>
      <c r="C545" s="158" t="s">
        <v>84</v>
      </c>
      <c r="D545" s="158" t="s">
        <v>84</v>
      </c>
      <c r="E545" s="158">
        <v>5.0900000000000001E-2</v>
      </c>
      <c r="F545" s="158">
        <v>1.4200000000000001E-2</v>
      </c>
      <c r="G545" s="158" t="s">
        <v>84</v>
      </c>
      <c r="H545" s="158">
        <v>1.11E-2</v>
      </c>
      <c r="I545" s="158" t="s">
        <v>84</v>
      </c>
      <c r="J545" s="158"/>
      <c r="K545" s="158"/>
      <c r="L545" s="158"/>
      <c r="M545" s="158">
        <v>1.4500000000000001E-2</v>
      </c>
      <c r="N545" s="158">
        <v>2.81E-2</v>
      </c>
      <c r="O545" s="158" t="s">
        <v>84</v>
      </c>
      <c r="P545" s="158" t="s">
        <v>84</v>
      </c>
      <c r="Q545" s="158" t="s">
        <v>84</v>
      </c>
      <c r="R545" s="158" t="s">
        <v>84</v>
      </c>
      <c r="S545" s="158">
        <v>3.1800000000000002E-2</v>
      </c>
      <c r="T545" s="158">
        <v>7.6399999999999996E-2</v>
      </c>
      <c r="U545" s="158">
        <v>3.3E-3</v>
      </c>
      <c r="V545" s="158">
        <v>4.2000000000000003E-2</v>
      </c>
      <c r="W545" s="158" t="s">
        <v>84</v>
      </c>
      <c r="X545" s="158" t="s">
        <v>84</v>
      </c>
      <c r="Y545" s="158">
        <v>5.8999999999999999E-3</v>
      </c>
      <c r="Z545" s="158">
        <v>1.9300000000000001E-2</v>
      </c>
      <c r="AA545" s="158" t="s">
        <v>84</v>
      </c>
      <c r="AB545" s="158" t="s">
        <v>84</v>
      </c>
      <c r="AC545" s="158"/>
      <c r="AD545" s="181">
        <v>2335</v>
      </c>
      <c r="AE545" s="181" t="s">
        <v>84</v>
      </c>
      <c r="AF545" s="181" t="s">
        <v>84</v>
      </c>
      <c r="AG545" s="181">
        <v>512</v>
      </c>
      <c r="AH545" s="181">
        <v>207</v>
      </c>
      <c r="AI545" s="181" t="s">
        <v>84</v>
      </c>
      <c r="AJ545" s="181">
        <v>1421</v>
      </c>
      <c r="AK545" s="181" t="s">
        <v>84</v>
      </c>
      <c r="AL545" s="181">
        <v>4431</v>
      </c>
    </row>
    <row r="546" spans="1:38" x14ac:dyDescent="0.25">
      <c r="A546" s="159" t="s">
        <v>8038</v>
      </c>
      <c r="B546" s="158">
        <v>0.43209999999999998</v>
      </c>
      <c r="C546" s="158" t="s">
        <v>84</v>
      </c>
      <c r="D546" s="158">
        <v>0.47210000000000002</v>
      </c>
      <c r="E546" s="158">
        <v>0.40849999999999997</v>
      </c>
      <c r="F546" s="158">
        <v>0.3493</v>
      </c>
      <c r="G546" s="158">
        <v>0.51800000000000002</v>
      </c>
      <c r="H546" s="158">
        <v>0.44490000000000002</v>
      </c>
      <c r="I546" s="158">
        <v>0.45519999999999999</v>
      </c>
      <c r="J546" s="158"/>
      <c r="K546" s="158"/>
      <c r="L546" s="158"/>
      <c r="M546" s="158">
        <v>0.41909999999999997</v>
      </c>
      <c r="N546" s="158">
        <v>0.44490000000000002</v>
      </c>
      <c r="O546" s="158" t="s">
        <v>84</v>
      </c>
      <c r="P546" s="158" t="s">
        <v>84</v>
      </c>
      <c r="Q546" s="158">
        <v>0.38250000000000001</v>
      </c>
      <c r="R546" s="158">
        <v>0.55649999999999999</v>
      </c>
      <c r="S546" s="158">
        <v>0.37830000000000003</v>
      </c>
      <c r="T546" s="158">
        <v>0.43840000000000001</v>
      </c>
      <c r="U546" s="158">
        <v>0.31430000000000002</v>
      </c>
      <c r="V546" s="158">
        <v>0.38440000000000002</v>
      </c>
      <c r="W546" s="158">
        <v>0.46589999999999998</v>
      </c>
      <c r="X546" s="158">
        <v>0.56759999999999999</v>
      </c>
      <c r="Y546" s="158">
        <v>0.42749999999999999</v>
      </c>
      <c r="Z546" s="158">
        <v>0.4622</v>
      </c>
      <c r="AA546" s="158">
        <v>0.39689999999999998</v>
      </c>
      <c r="AB546" s="158">
        <v>0.51170000000000004</v>
      </c>
      <c r="AC546" s="158"/>
      <c r="AD546" s="181">
        <v>6193</v>
      </c>
      <c r="AE546" s="181" t="s">
        <v>84</v>
      </c>
      <c r="AF546" s="181">
        <v>140</v>
      </c>
      <c r="AG546" s="181">
        <v>1142</v>
      </c>
      <c r="AH546" s="181">
        <v>763</v>
      </c>
      <c r="AI546" s="181">
        <v>397</v>
      </c>
      <c r="AJ546" s="181">
        <v>3440</v>
      </c>
      <c r="AK546" s="181">
        <v>311</v>
      </c>
      <c r="AL546" s="181">
        <v>6866</v>
      </c>
    </row>
    <row r="547" spans="1:38" x14ac:dyDescent="0.25">
      <c r="A547" s="159" t="s">
        <v>8039</v>
      </c>
      <c r="B547" s="158">
        <v>8.3599999999999994E-2</v>
      </c>
      <c r="C547" s="158" t="s">
        <v>84</v>
      </c>
      <c r="D547" s="158">
        <v>0.10829999999999999</v>
      </c>
      <c r="E547" s="158">
        <v>0.1052</v>
      </c>
      <c r="F547" s="158">
        <v>8.1199999999999994E-2</v>
      </c>
      <c r="G547" s="158">
        <v>0.13109999999999999</v>
      </c>
      <c r="H547" s="158">
        <v>6.6400000000000001E-2</v>
      </c>
      <c r="I547" s="158">
        <v>8.1199999999999994E-2</v>
      </c>
      <c r="J547" s="158"/>
      <c r="K547" s="158"/>
      <c r="L547" s="158"/>
      <c r="M547" s="158">
        <v>7.7600000000000002E-2</v>
      </c>
      <c r="N547" s="158">
        <v>8.9899999999999994E-2</v>
      </c>
      <c r="O547" s="158" t="s">
        <v>84</v>
      </c>
      <c r="P547" s="158" t="s">
        <v>84</v>
      </c>
      <c r="Q547" s="158">
        <v>7.4899999999999994E-2</v>
      </c>
      <c r="R547" s="158">
        <v>0.14860000000000001</v>
      </c>
      <c r="S547" s="158">
        <v>9.2700000000000005E-2</v>
      </c>
      <c r="T547" s="158">
        <v>0.1186</v>
      </c>
      <c r="U547" s="158">
        <v>6.5799999999999997E-2</v>
      </c>
      <c r="V547" s="158">
        <v>9.8500000000000004E-2</v>
      </c>
      <c r="W547" s="158">
        <v>9.4399999999999998E-2</v>
      </c>
      <c r="X547" s="158">
        <v>0.1739</v>
      </c>
      <c r="Y547" s="158">
        <v>5.8900000000000001E-2</v>
      </c>
      <c r="Z547" s="158">
        <v>7.4399999999999994E-2</v>
      </c>
      <c r="AA547" s="158">
        <v>4.8000000000000001E-2</v>
      </c>
      <c r="AB547" s="158">
        <v>0.12529999999999999</v>
      </c>
      <c r="AC547" s="158"/>
      <c r="AD547" s="181">
        <v>9809</v>
      </c>
      <c r="AE547" s="181" t="s">
        <v>84</v>
      </c>
      <c r="AF547" s="181">
        <v>363</v>
      </c>
      <c r="AG547" s="181">
        <v>2792</v>
      </c>
      <c r="AH547" s="181">
        <v>1312</v>
      </c>
      <c r="AI547" s="181">
        <v>322</v>
      </c>
      <c r="AJ547" s="181">
        <v>4791</v>
      </c>
      <c r="AK547" s="181">
        <v>229</v>
      </c>
      <c r="AL547" s="181">
        <v>17822</v>
      </c>
    </row>
    <row r="548" spans="1:38" x14ac:dyDescent="0.25">
      <c r="A548" s="159" t="s">
        <v>8040</v>
      </c>
      <c r="B548" s="158">
        <v>1.04E-2</v>
      </c>
      <c r="C548" s="158" t="s">
        <v>84</v>
      </c>
      <c r="D548" s="158" t="s">
        <v>84</v>
      </c>
      <c r="E548" s="158">
        <v>1.9300000000000001E-2</v>
      </c>
      <c r="F548" s="158">
        <v>6.3E-3</v>
      </c>
      <c r="G548" s="158" t="s">
        <v>84</v>
      </c>
      <c r="H548" s="158">
        <v>1.01E-2</v>
      </c>
      <c r="I548" s="158" t="s">
        <v>84</v>
      </c>
      <c r="J548" s="158"/>
      <c r="K548" s="158"/>
      <c r="L548" s="158"/>
      <c r="M548" s="158">
        <v>5.8999999999999999E-3</v>
      </c>
      <c r="N548" s="158">
        <v>1.7100000000000001E-2</v>
      </c>
      <c r="O548" s="158" t="s">
        <v>84</v>
      </c>
      <c r="P548" s="158" t="s">
        <v>84</v>
      </c>
      <c r="Q548" s="158" t="s">
        <v>84</v>
      </c>
      <c r="R548" s="158" t="s">
        <v>84</v>
      </c>
      <c r="S548" s="158">
        <v>8.0999999999999996E-3</v>
      </c>
      <c r="T548" s="158">
        <v>3.9399999999999998E-2</v>
      </c>
      <c r="U548" s="158">
        <v>0</v>
      </c>
      <c r="V548" s="158">
        <v>0.1217</v>
      </c>
      <c r="W548" s="158" t="s">
        <v>84</v>
      </c>
      <c r="X548" s="158" t="s">
        <v>84</v>
      </c>
      <c r="Y548" s="158">
        <v>4.5999999999999999E-3</v>
      </c>
      <c r="Z548" s="158">
        <v>1.9699999999999999E-2</v>
      </c>
      <c r="AA548" s="158" t="s">
        <v>84</v>
      </c>
      <c r="AB548" s="158" t="s">
        <v>84</v>
      </c>
      <c r="AC548" s="158"/>
      <c r="AD548" s="181">
        <v>2335</v>
      </c>
      <c r="AE548" s="181" t="s">
        <v>84</v>
      </c>
      <c r="AF548" s="181" t="s">
        <v>84</v>
      </c>
      <c r="AG548" s="181">
        <v>512</v>
      </c>
      <c r="AH548" s="181">
        <v>207</v>
      </c>
      <c r="AI548" s="181" t="s">
        <v>84</v>
      </c>
      <c r="AJ548" s="181">
        <v>1421</v>
      </c>
      <c r="AK548" s="181" t="s">
        <v>84</v>
      </c>
      <c r="AL548" s="181">
        <v>4431</v>
      </c>
    </row>
    <row r="549" spans="1:38" x14ac:dyDescent="0.25">
      <c r="A549" s="159" t="s">
        <v>8041</v>
      </c>
      <c r="B549" s="158">
        <v>0.81950000000000001</v>
      </c>
      <c r="C549" s="158" t="s">
        <v>84</v>
      </c>
      <c r="D549" s="158">
        <v>0.90139999999999998</v>
      </c>
      <c r="E549" s="158">
        <v>0.86880000000000002</v>
      </c>
      <c r="F549" s="158">
        <v>0.77410000000000001</v>
      </c>
      <c r="G549" s="158">
        <v>0.86729999999999996</v>
      </c>
      <c r="H549" s="158">
        <v>0.80220000000000002</v>
      </c>
      <c r="I549" s="158">
        <v>0.84309999999999996</v>
      </c>
      <c r="J549" s="158"/>
      <c r="K549" s="158"/>
      <c r="L549" s="158"/>
      <c r="M549" s="158">
        <v>0.80969999999999998</v>
      </c>
      <c r="N549" s="158">
        <v>0.82879999999999998</v>
      </c>
      <c r="O549" s="158" t="s">
        <v>84</v>
      </c>
      <c r="P549" s="158" t="s">
        <v>84</v>
      </c>
      <c r="Q549" s="158">
        <v>0.83799999999999997</v>
      </c>
      <c r="R549" s="158">
        <v>0.94079999999999997</v>
      </c>
      <c r="S549" s="158">
        <v>0.84770000000000001</v>
      </c>
      <c r="T549" s="158">
        <v>0.88719999999999999</v>
      </c>
      <c r="U549" s="158">
        <v>0.74270000000000003</v>
      </c>
      <c r="V549" s="158">
        <v>0.80220000000000002</v>
      </c>
      <c r="W549" s="158">
        <v>0.82969999999999999</v>
      </c>
      <c r="X549" s="158">
        <v>0.89710000000000001</v>
      </c>
      <c r="Y549" s="158">
        <v>0.78839999999999999</v>
      </c>
      <c r="Z549" s="158">
        <v>0.81510000000000005</v>
      </c>
      <c r="AA549" s="158">
        <v>0.79769999999999996</v>
      </c>
      <c r="AB549" s="158">
        <v>0.87909999999999999</v>
      </c>
      <c r="AC549" s="158"/>
      <c r="AD549" s="181">
        <v>6193</v>
      </c>
      <c r="AE549" s="181" t="s">
        <v>84</v>
      </c>
      <c r="AF549" s="181">
        <v>140</v>
      </c>
      <c r="AG549" s="181">
        <v>1142</v>
      </c>
      <c r="AH549" s="181">
        <v>763</v>
      </c>
      <c r="AI549" s="181">
        <v>397</v>
      </c>
      <c r="AJ549" s="181">
        <v>3440</v>
      </c>
      <c r="AK549" s="181">
        <v>311</v>
      </c>
      <c r="AL549" s="181">
        <v>6866</v>
      </c>
    </row>
    <row r="550" spans="1:38" x14ac:dyDescent="0.25">
      <c r="A550" s="159" t="s">
        <v>8042</v>
      </c>
      <c r="B550" s="158">
        <v>0.50849999999999995</v>
      </c>
      <c r="C550" s="158" t="s">
        <v>84</v>
      </c>
      <c r="D550" s="158">
        <v>0.71379999999999999</v>
      </c>
      <c r="E550" s="158">
        <v>0.63249999999999995</v>
      </c>
      <c r="F550" s="158">
        <v>0.56399999999999995</v>
      </c>
      <c r="G550" s="158">
        <v>0.67900000000000005</v>
      </c>
      <c r="H550" s="158">
        <v>0.39250000000000002</v>
      </c>
      <c r="I550" s="158">
        <v>0.54139999999999999</v>
      </c>
      <c r="J550" s="158"/>
      <c r="K550" s="158"/>
      <c r="L550" s="158"/>
      <c r="M550" s="158">
        <v>0.49859999999999999</v>
      </c>
      <c r="N550" s="158">
        <v>0.51839999999999997</v>
      </c>
      <c r="O550" s="158" t="s">
        <v>84</v>
      </c>
      <c r="P550" s="158" t="s">
        <v>84</v>
      </c>
      <c r="Q550" s="158">
        <v>0.66359999999999997</v>
      </c>
      <c r="R550" s="158">
        <v>0.75800000000000001</v>
      </c>
      <c r="S550" s="158">
        <v>0.61409999999999998</v>
      </c>
      <c r="T550" s="158">
        <v>0.6502</v>
      </c>
      <c r="U550" s="158">
        <v>0.53659999999999997</v>
      </c>
      <c r="V550" s="158">
        <v>0.59050000000000002</v>
      </c>
      <c r="W550" s="158">
        <v>0.62439999999999996</v>
      </c>
      <c r="X550" s="158">
        <v>0.72740000000000005</v>
      </c>
      <c r="Y550" s="158">
        <v>0.37880000000000003</v>
      </c>
      <c r="Z550" s="158">
        <v>0.40610000000000002</v>
      </c>
      <c r="AA550" s="158">
        <v>0.47449999999999998</v>
      </c>
      <c r="AB550" s="158">
        <v>0.60340000000000005</v>
      </c>
      <c r="AC550" s="158"/>
      <c r="AD550" s="181">
        <v>9809</v>
      </c>
      <c r="AE550" s="181" t="s">
        <v>84</v>
      </c>
      <c r="AF550" s="181">
        <v>363</v>
      </c>
      <c r="AG550" s="181">
        <v>2792</v>
      </c>
      <c r="AH550" s="181">
        <v>1312</v>
      </c>
      <c r="AI550" s="181">
        <v>322</v>
      </c>
      <c r="AJ550" s="181">
        <v>4791</v>
      </c>
      <c r="AK550" s="181">
        <v>229</v>
      </c>
      <c r="AL550" s="181">
        <v>17822</v>
      </c>
    </row>
    <row r="551" spans="1:38" x14ac:dyDescent="0.25">
      <c r="A551" s="159" t="s">
        <v>8043</v>
      </c>
      <c r="B551" s="158">
        <v>0.25900000000000001</v>
      </c>
      <c r="C551" s="158" t="s">
        <v>84</v>
      </c>
      <c r="D551" s="158" t="s">
        <v>84</v>
      </c>
      <c r="E551" s="158">
        <v>0.44800000000000001</v>
      </c>
      <c r="F551" s="158">
        <v>0.3493</v>
      </c>
      <c r="G551" s="158" t="s">
        <v>84</v>
      </c>
      <c r="H551" s="158">
        <v>0.16439999999999999</v>
      </c>
      <c r="I551" s="158" t="s">
        <v>84</v>
      </c>
      <c r="J551" s="158"/>
      <c r="K551" s="158"/>
      <c r="L551" s="158"/>
      <c r="M551" s="158">
        <v>0.24149999999999999</v>
      </c>
      <c r="N551" s="158">
        <v>0.27679999999999999</v>
      </c>
      <c r="O551" s="158" t="s">
        <v>84</v>
      </c>
      <c r="P551" s="158" t="s">
        <v>84</v>
      </c>
      <c r="Q551" s="158" t="s">
        <v>84</v>
      </c>
      <c r="R551" s="158" t="s">
        <v>84</v>
      </c>
      <c r="S551" s="158">
        <v>0.40360000000000001</v>
      </c>
      <c r="T551" s="158">
        <v>0.49130000000000001</v>
      </c>
      <c r="U551" s="158">
        <v>0.28449999999999998</v>
      </c>
      <c r="V551" s="158">
        <v>0.4148</v>
      </c>
      <c r="W551" s="158" t="s">
        <v>84</v>
      </c>
      <c r="X551" s="158" t="s">
        <v>84</v>
      </c>
      <c r="Y551" s="158">
        <v>0.1462</v>
      </c>
      <c r="Z551" s="158">
        <v>0.18360000000000001</v>
      </c>
      <c r="AA551" s="158" t="s">
        <v>84</v>
      </c>
      <c r="AB551" s="158" t="s">
        <v>84</v>
      </c>
      <c r="AC551" s="158"/>
      <c r="AD551" s="181">
        <v>2335</v>
      </c>
      <c r="AE551" s="181" t="s">
        <v>84</v>
      </c>
      <c r="AF551" s="181" t="s">
        <v>84</v>
      </c>
      <c r="AG551" s="181">
        <v>512</v>
      </c>
      <c r="AH551" s="181">
        <v>207</v>
      </c>
      <c r="AI551" s="181" t="s">
        <v>84</v>
      </c>
      <c r="AJ551" s="181">
        <v>1421</v>
      </c>
      <c r="AK551" s="181" t="s">
        <v>84</v>
      </c>
      <c r="AL551" s="181">
        <v>4431</v>
      </c>
    </row>
    <row r="552" spans="1:38" x14ac:dyDescent="0.25">
      <c r="A552" s="159" t="s">
        <v>8044</v>
      </c>
      <c r="B552" s="158">
        <v>0.74080000000000001</v>
      </c>
      <c r="C552" s="158" t="s">
        <v>84</v>
      </c>
      <c r="D552" s="158">
        <v>0.81679999999999997</v>
      </c>
      <c r="E552" s="158">
        <v>0.76890000000000003</v>
      </c>
      <c r="F552" s="158">
        <v>0.68430000000000002</v>
      </c>
      <c r="G552" s="158">
        <v>0.79990000000000006</v>
      </c>
      <c r="H552" s="158">
        <v>0.73119999999999996</v>
      </c>
      <c r="I552" s="158">
        <v>0.77290000000000003</v>
      </c>
      <c r="J552" s="158"/>
      <c r="K552" s="158"/>
      <c r="L552" s="158"/>
      <c r="M552" s="158">
        <v>0.72970000000000002</v>
      </c>
      <c r="N552" s="158">
        <v>0.75160000000000005</v>
      </c>
      <c r="O552" s="158" t="s">
        <v>84</v>
      </c>
      <c r="P552" s="158" t="s">
        <v>84</v>
      </c>
      <c r="Q552" s="158">
        <v>0.74139999999999995</v>
      </c>
      <c r="R552" s="158">
        <v>0.872</v>
      </c>
      <c r="S552" s="158">
        <v>0.74319999999999997</v>
      </c>
      <c r="T552" s="158">
        <v>0.79239999999999999</v>
      </c>
      <c r="U552" s="158">
        <v>0.64990000000000003</v>
      </c>
      <c r="V552" s="158">
        <v>0.71609999999999996</v>
      </c>
      <c r="W552" s="158">
        <v>0.75690000000000002</v>
      </c>
      <c r="X552" s="158">
        <v>0.83620000000000005</v>
      </c>
      <c r="Y552" s="158">
        <v>0.71599999999999997</v>
      </c>
      <c r="Z552" s="158">
        <v>0.74570000000000003</v>
      </c>
      <c r="AA552" s="158">
        <v>0.72199999999999998</v>
      </c>
      <c r="AB552" s="158">
        <v>0.81559999999999999</v>
      </c>
      <c r="AC552" s="158"/>
      <c r="AD552" s="181">
        <v>6193</v>
      </c>
      <c r="AE552" s="181" t="s">
        <v>84</v>
      </c>
      <c r="AF552" s="181">
        <v>140</v>
      </c>
      <c r="AG552" s="181">
        <v>1142</v>
      </c>
      <c r="AH552" s="181">
        <v>763</v>
      </c>
      <c r="AI552" s="181">
        <v>397</v>
      </c>
      <c r="AJ552" s="181">
        <v>3440</v>
      </c>
      <c r="AK552" s="181">
        <v>311</v>
      </c>
      <c r="AL552" s="181">
        <v>6866</v>
      </c>
    </row>
    <row r="553" spans="1:38" x14ac:dyDescent="0.25">
      <c r="A553" s="159" t="s">
        <v>8045</v>
      </c>
      <c r="B553" s="158">
        <v>0.37190000000000001</v>
      </c>
      <c r="C553" s="158" t="s">
        <v>84</v>
      </c>
      <c r="D553" s="158">
        <v>0.55120000000000002</v>
      </c>
      <c r="E553" s="158">
        <v>0.47789999999999999</v>
      </c>
      <c r="F553" s="158">
        <v>0.40110000000000001</v>
      </c>
      <c r="G553" s="158">
        <v>0.51970000000000005</v>
      </c>
      <c r="H553" s="158">
        <v>0.27539999999999998</v>
      </c>
      <c r="I553" s="158">
        <v>0.43909999999999999</v>
      </c>
      <c r="J553" s="158"/>
      <c r="K553" s="158"/>
      <c r="L553" s="158"/>
      <c r="M553" s="158">
        <v>0.36230000000000001</v>
      </c>
      <c r="N553" s="158">
        <v>0.38159999999999999</v>
      </c>
      <c r="O553" s="158" t="s">
        <v>84</v>
      </c>
      <c r="P553" s="158" t="s">
        <v>84</v>
      </c>
      <c r="Q553" s="158">
        <v>0.49759999999999999</v>
      </c>
      <c r="R553" s="158">
        <v>0.60160000000000002</v>
      </c>
      <c r="S553" s="158">
        <v>0.45900000000000002</v>
      </c>
      <c r="T553" s="158">
        <v>0.49659999999999999</v>
      </c>
      <c r="U553" s="158">
        <v>0.37419999999999998</v>
      </c>
      <c r="V553" s="158">
        <v>0.42780000000000001</v>
      </c>
      <c r="W553" s="158">
        <v>0.46289999999999998</v>
      </c>
      <c r="X553" s="158">
        <v>0.57340000000000002</v>
      </c>
      <c r="Y553" s="158">
        <v>0.26290000000000002</v>
      </c>
      <c r="Z553" s="158">
        <v>0.28820000000000001</v>
      </c>
      <c r="AA553" s="158">
        <v>0.37340000000000001</v>
      </c>
      <c r="AB553" s="158">
        <v>0.50270000000000004</v>
      </c>
      <c r="AC553" s="158"/>
      <c r="AD553" s="181">
        <v>9809</v>
      </c>
      <c r="AE553" s="181" t="s">
        <v>84</v>
      </c>
      <c r="AF553" s="181">
        <v>363</v>
      </c>
      <c r="AG553" s="181">
        <v>2792</v>
      </c>
      <c r="AH553" s="181">
        <v>1312</v>
      </c>
      <c r="AI553" s="181">
        <v>322</v>
      </c>
      <c r="AJ553" s="181">
        <v>4791</v>
      </c>
      <c r="AK553" s="181">
        <v>229</v>
      </c>
      <c r="AL553" s="181">
        <v>17822</v>
      </c>
    </row>
    <row r="554" spans="1:38" x14ac:dyDescent="0.25">
      <c r="A554" s="159" t="s">
        <v>8046</v>
      </c>
      <c r="B554" s="158">
        <v>0.13789999999999999</v>
      </c>
      <c r="C554" s="158" t="s">
        <v>84</v>
      </c>
      <c r="D554" s="158" t="s">
        <v>84</v>
      </c>
      <c r="E554" s="158">
        <v>0.27110000000000001</v>
      </c>
      <c r="F554" s="158">
        <v>0.20680000000000001</v>
      </c>
      <c r="G554" s="158" t="s">
        <v>84</v>
      </c>
      <c r="H554" s="158">
        <v>7.6100000000000001E-2</v>
      </c>
      <c r="I554" s="158" t="s">
        <v>84</v>
      </c>
      <c r="J554" s="158"/>
      <c r="K554" s="158"/>
      <c r="L554" s="158"/>
      <c r="M554" s="158">
        <v>0.124</v>
      </c>
      <c r="N554" s="158">
        <v>0.15260000000000001</v>
      </c>
      <c r="O554" s="158" t="s">
        <v>84</v>
      </c>
      <c r="P554" s="158" t="s">
        <v>84</v>
      </c>
      <c r="Q554" s="158" t="s">
        <v>84</v>
      </c>
      <c r="R554" s="158" t="s">
        <v>84</v>
      </c>
      <c r="S554" s="158">
        <v>0.2319</v>
      </c>
      <c r="T554" s="158">
        <v>0.31169999999999998</v>
      </c>
      <c r="U554" s="158">
        <v>0.15310000000000001</v>
      </c>
      <c r="V554" s="158">
        <v>0.26619999999999999</v>
      </c>
      <c r="W554" s="158" t="s">
        <v>84</v>
      </c>
      <c r="X554" s="158" t="s">
        <v>84</v>
      </c>
      <c r="Y554" s="158">
        <v>6.3E-2</v>
      </c>
      <c r="Z554" s="158">
        <v>9.0800000000000006E-2</v>
      </c>
      <c r="AA554" s="158" t="s">
        <v>84</v>
      </c>
      <c r="AB554" s="158" t="s">
        <v>84</v>
      </c>
      <c r="AC554" s="158"/>
      <c r="AD554" s="181">
        <v>2335</v>
      </c>
      <c r="AE554" s="181" t="s">
        <v>84</v>
      </c>
      <c r="AF554" s="181" t="s">
        <v>84</v>
      </c>
      <c r="AG554" s="181">
        <v>512</v>
      </c>
      <c r="AH554" s="181">
        <v>207</v>
      </c>
      <c r="AI554" s="181" t="s">
        <v>84</v>
      </c>
      <c r="AJ554" s="181">
        <v>1421</v>
      </c>
      <c r="AK554" s="181" t="s">
        <v>84</v>
      </c>
      <c r="AL554" s="181">
        <v>4431</v>
      </c>
    </row>
    <row r="555" spans="1:38" x14ac:dyDescent="0.25">
      <c r="A555" s="159" t="s">
        <v>8047</v>
      </c>
      <c r="B555" s="158">
        <v>0.67379999999999995</v>
      </c>
      <c r="C555" s="158" t="s">
        <v>84</v>
      </c>
      <c r="D555" s="158">
        <v>0.73899999999999999</v>
      </c>
      <c r="E555" s="158">
        <v>0.68810000000000004</v>
      </c>
      <c r="F555" s="158">
        <v>0.59950000000000003</v>
      </c>
      <c r="G555" s="158">
        <v>0.7349</v>
      </c>
      <c r="H555" s="158">
        <v>0.67230000000000001</v>
      </c>
      <c r="I555" s="158">
        <v>0.71220000000000006</v>
      </c>
      <c r="J555" s="158"/>
      <c r="K555" s="158"/>
      <c r="L555" s="158"/>
      <c r="M555" s="158">
        <v>0.66190000000000004</v>
      </c>
      <c r="N555" s="158">
        <v>0.68530000000000002</v>
      </c>
      <c r="O555" s="158" t="s">
        <v>84</v>
      </c>
      <c r="P555" s="158" t="s">
        <v>84</v>
      </c>
      <c r="Q555" s="158">
        <v>0.65710000000000002</v>
      </c>
      <c r="R555" s="158">
        <v>0.80420000000000003</v>
      </c>
      <c r="S555" s="158">
        <v>0.66020000000000001</v>
      </c>
      <c r="T555" s="158">
        <v>0.71419999999999995</v>
      </c>
      <c r="U555" s="158">
        <v>0.56369999999999998</v>
      </c>
      <c r="V555" s="158">
        <v>0.63339999999999996</v>
      </c>
      <c r="W555" s="158">
        <v>0.68830000000000002</v>
      </c>
      <c r="X555" s="158">
        <v>0.77569999999999995</v>
      </c>
      <c r="Y555" s="158">
        <v>0.65629999999999999</v>
      </c>
      <c r="Z555" s="158">
        <v>0.68779999999999997</v>
      </c>
      <c r="AA555" s="158">
        <v>0.6583</v>
      </c>
      <c r="AB555" s="158">
        <v>0.75929999999999997</v>
      </c>
      <c r="AC555" s="158"/>
      <c r="AD555" s="181">
        <v>6193</v>
      </c>
      <c r="AE555" s="181" t="s">
        <v>84</v>
      </c>
      <c r="AF555" s="181">
        <v>140</v>
      </c>
      <c r="AG555" s="181">
        <v>1142</v>
      </c>
      <c r="AH555" s="181">
        <v>763</v>
      </c>
      <c r="AI555" s="181">
        <v>397</v>
      </c>
      <c r="AJ555" s="181">
        <v>3440</v>
      </c>
      <c r="AK555" s="181">
        <v>311</v>
      </c>
      <c r="AL555" s="181">
        <v>6866</v>
      </c>
    </row>
    <row r="556" spans="1:38" x14ac:dyDescent="0.25">
      <c r="A556" s="159" t="s">
        <v>8048</v>
      </c>
      <c r="B556" s="158">
        <v>0.2858</v>
      </c>
      <c r="C556" s="158" t="s">
        <v>84</v>
      </c>
      <c r="D556" s="158">
        <v>0.44280000000000003</v>
      </c>
      <c r="E556" s="158">
        <v>0.36630000000000001</v>
      </c>
      <c r="F556" s="158">
        <v>0.3095</v>
      </c>
      <c r="G556" s="158">
        <v>0.38929999999999998</v>
      </c>
      <c r="H556" s="158">
        <v>0.21010000000000001</v>
      </c>
      <c r="I556" s="158">
        <v>0.3569</v>
      </c>
      <c r="J556" s="158"/>
      <c r="K556" s="158"/>
      <c r="L556" s="158"/>
      <c r="M556" s="158">
        <v>0.27679999999999999</v>
      </c>
      <c r="N556" s="158">
        <v>0.2949</v>
      </c>
      <c r="O556" s="158" t="s">
        <v>84</v>
      </c>
      <c r="P556" s="158" t="s">
        <v>84</v>
      </c>
      <c r="Q556" s="158">
        <v>0.39019999999999999</v>
      </c>
      <c r="R556" s="158">
        <v>0.49409999999999998</v>
      </c>
      <c r="S556" s="158">
        <v>0.34820000000000001</v>
      </c>
      <c r="T556" s="158">
        <v>0.38450000000000001</v>
      </c>
      <c r="U556" s="158">
        <v>0.2843</v>
      </c>
      <c r="V556" s="158">
        <v>0.33500000000000002</v>
      </c>
      <c r="W556" s="158">
        <v>0.3352</v>
      </c>
      <c r="X556" s="158">
        <v>0.44290000000000002</v>
      </c>
      <c r="Y556" s="158">
        <v>0.1986</v>
      </c>
      <c r="Z556" s="158">
        <v>0.2218</v>
      </c>
      <c r="AA556" s="158">
        <v>0.2944</v>
      </c>
      <c r="AB556" s="158">
        <v>0.41970000000000002</v>
      </c>
      <c r="AC556" s="158"/>
      <c r="AD556" s="181">
        <v>9809</v>
      </c>
      <c r="AE556" s="181" t="s">
        <v>84</v>
      </c>
      <c r="AF556" s="181">
        <v>363</v>
      </c>
      <c r="AG556" s="181">
        <v>2792</v>
      </c>
      <c r="AH556" s="181">
        <v>1312</v>
      </c>
      <c r="AI556" s="181">
        <v>322</v>
      </c>
      <c r="AJ556" s="181">
        <v>4791</v>
      </c>
      <c r="AK556" s="181">
        <v>229</v>
      </c>
      <c r="AL556" s="181">
        <v>17822</v>
      </c>
    </row>
    <row r="557" spans="1:38" x14ac:dyDescent="0.25">
      <c r="A557" s="159" t="s">
        <v>8049</v>
      </c>
      <c r="B557" s="158">
        <v>8.0199999999999994E-2</v>
      </c>
      <c r="C557" s="158" t="s">
        <v>84</v>
      </c>
      <c r="D557" s="158" t="s">
        <v>84</v>
      </c>
      <c r="E557" s="158">
        <v>0.17460000000000001</v>
      </c>
      <c r="F557" s="158">
        <v>0.13919999999999999</v>
      </c>
      <c r="G557" s="158" t="s">
        <v>84</v>
      </c>
      <c r="H557" s="158">
        <v>3.9100000000000003E-2</v>
      </c>
      <c r="I557" s="158" t="s">
        <v>84</v>
      </c>
      <c r="J557" s="158"/>
      <c r="K557" s="158"/>
      <c r="L557" s="158"/>
      <c r="M557" s="158">
        <v>6.93E-2</v>
      </c>
      <c r="N557" s="158">
        <v>9.1999999999999998E-2</v>
      </c>
      <c r="O557" s="158" t="s">
        <v>84</v>
      </c>
      <c r="P557" s="158" t="s">
        <v>84</v>
      </c>
      <c r="Q557" s="158" t="s">
        <v>84</v>
      </c>
      <c r="R557" s="158" t="s">
        <v>84</v>
      </c>
      <c r="S557" s="158">
        <v>0.14180000000000001</v>
      </c>
      <c r="T557" s="158">
        <v>0.2104</v>
      </c>
      <c r="U557" s="158">
        <v>9.4399999999999998E-2</v>
      </c>
      <c r="V557" s="158">
        <v>0.1925</v>
      </c>
      <c r="W557" s="158" t="s">
        <v>84</v>
      </c>
      <c r="X557" s="158" t="s">
        <v>84</v>
      </c>
      <c r="Y557" s="158">
        <v>2.98E-2</v>
      </c>
      <c r="Z557" s="158">
        <v>5.0299999999999997E-2</v>
      </c>
      <c r="AA557" s="158" t="s">
        <v>84</v>
      </c>
      <c r="AB557" s="158" t="s">
        <v>84</v>
      </c>
      <c r="AC557" s="158"/>
      <c r="AD557" s="181">
        <v>2335</v>
      </c>
      <c r="AE557" s="181" t="s">
        <v>84</v>
      </c>
      <c r="AF557" s="181" t="s">
        <v>84</v>
      </c>
      <c r="AG557" s="181">
        <v>512</v>
      </c>
      <c r="AH557" s="181">
        <v>207</v>
      </c>
      <c r="AI557" s="181" t="s">
        <v>84</v>
      </c>
      <c r="AJ557" s="181">
        <v>1421</v>
      </c>
      <c r="AK557" s="181" t="s">
        <v>84</v>
      </c>
      <c r="AL557" s="181">
        <v>4431</v>
      </c>
    </row>
    <row r="558" spans="1:38" x14ac:dyDescent="0.25">
      <c r="A558" s="159" t="s">
        <v>8050</v>
      </c>
      <c r="B558" s="158">
        <v>0.96740000000000004</v>
      </c>
      <c r="C558" s="158" t="s">
        <v>84</v>
      </c>
      <c r="D558" s="158">
        <v>0.98309999999999997</v>
      </c>
      <c r="E558" s="158">
        <v>0.98499999999999999</v>
      </c>
      <c r="F558" s="158">
        <v>0.9425</v>
      </c>
      <c r="G558" s="158" t="s">
        <v>84</v>
      </c>
      <c r="H558" s="158">
        <v>0.88119999999999998</v>
      </c>
      <c r="I558" s="158">
        <v>0.98409999999999997</v>
      </c>
      <c r="J558" s="158"/>
      <c r="K558" s="158"/>
      <c r="L558" s="158"/>
      <c r="M558" s="158">
        <v>0.96199999999999997</v>
      </c>
      <c r="N558" s="158">
        <v>0.97199999999999998</v>
      </c>
      <c r="O558" s="158" t="s">
        <v>84</v>
      </c>
      <c r="P558" s="158" t="s">
        <v>84</v>
      </c>
      <c r="Q558" s="158">
        <v>0.97119999999999995</v>
      </c>
      <c r="R558" s="158">
        <v>0.99019999999999997</v>
      </c>
      <c r="S558" s="158">
        <v>0.97850000000000004</v>
      </c>
      <c r="T558" s="158">
        <v>0.98950000000000005</v>
      </c>
      <c r="U558" s="158">
        <v>0.92079999999999995</v>
      </c>
      <c r="V558" s="158">
        <v>0.95840000000000003</v>
      </c>
      <c r="W558" s="158" t="s">
        <v>84</v>
      </c>
      <c r="X558" s="158" t="s">
        <v>84</v>
      </c>
      <c r="Y558" s="158">
        <v>0.85270000000000001</v>
      </c>
      <c r="Z558" s="158">
        <v>0.90449999999999997</v>
      </c>
      <c r="AA558" s="158">
        <v>0.96609999999999996</v>
      </c>
      <c r="AB558" s="158">
        <v>0.99260000000000004</v>
      </c>
      <c r="AC558" s="158"/>
      <c r="AD558" s="181">
        <v>5807</v>
      </c>
      <c r="AE558" s="181" t="s">
        <v>84</v>
      </c>
      <c r="AF558" s="181">
        <v>1056</v>
      </c>
      <c r="AG558" s="181">
        <v>2798</v>
      </c>
      <c r="AH558" s="181">
        <v>676</v>
      </c>
      <c r="AI558" s="181" t="s">
        <v>84</v>
      </c>
      <c r="AJ558" s="181">
        <v>641</v>
      </c>
      <c r="AK558" s="181">
        <v>559</v>
      </c>
      <c r="AL558" s="181">
        <v>1013</v>
      </c>
    </row>
    <row r="559" spans="1:38" x14ac:dyDescent="0.25">
      <c r="A559" s="159" t="s">
        <v>8051</v>
      </c>
      <c r="B559" s="158">
        <v>0.86299999999999999</v>
      </c>
      <c r="C559" s="158" t="s">
        <v>84</v>
      </c>
      <c r="D559" s="158">
        <v>0.94940000000000002</v>
      </c>
      <c r="E559" s="158">
        <v>0.93020000000000003</v>
      </c>
      <c r="F559" s="158">
        <v>0.86550000000000005</v>
      </c>
      <c r="G559" s="158">
        <v>0.86170000000000002</v>
      </c>
      <c r="H559" s="158">
        <v>0.61350000000000005</v>
      </c>
      <c r="I559" s="158">
        <v>0.94779999999999998</v>
      </c>
      <c r="J559" s="158"/>
      <c r="K559" s="158"/>
      <c r="L559" s="158"/>
      <c r="M559" s="158">
        <v>0.85599999999999998</v>
      </c>
      <c r="N559" s="158">
        <v>0.86960000000000004</v>
      </c>
      <c r="O559" s="158" t="s">
        <v>84</v>
      </c>
      <c r="P559" s="158" t="s">
        <v>84</v>
      </c>
      <c r="Q559" s="158">
        <v>0.9335</v>
      </c>
      <c r="R559" s="158">
        <v>0.96160000000000001</v>
      </c>
      <c r="S559" s="158">
        <v>0.92169999999999996</v>
      </c>
      <c r="T559" s="158">
        <v>0.93769999999999998</v>
      </c>
      <c r="U559" s="158">
        <v>0.84440000000000004</v>
      </c>
      <c r="V559" s="158">
        <v>0.88400000000000001</v>
      </c>
      <c r="W559" s="158">
        <v>0.78610000000000002</v>
      </c>
      <c r="X559" s="158">
        <v>0.91210000000000002</v>
      </c>
      <c r="Y559" s="158">
        <v>0.59299999999999997</v>
      </c>
      <c r="Z559" s="158">
        <v>0.63329999999999997</v>
      </c>
      <c r="AA559" s="158">
        <v>0.92449999999999999</v>
      </c>
      <c r="AB559" s="158">
        <v>0.96409999999999996</v>
      </c>
      <c r="AC559" s="158"/>
      <c r="AD559" s="181">
        <v>12575</v>
      </c>
      <c r="AE559" s="181" t="s">
        <v>84</v>
      </c>
      <c r="AF559" s="181">
        <v>1648</v>
      </c>
      <c r="AG559" s="181">
        <v>6001</v>
      </c>
      <c r="AH559" s="181">
        <v>1468</v>
      </c>
      <c r="AI559" s="181">
        <v>154</v>
      </c>
      <c r="AJ559" s="181">
        <v>2481</v>
      </c>
      <c r="AK559" s="181">
        <v>823</v>
      </c>
      <c r="AL559" s="181">
        <v>7460</v>
      </c>
    </row>
    <row r="560" spans="1:38" x14ac:dyDescent="0.25">
      <c r="A560" s="159" t="s">
        <v>8052</v>
      </c>
      <c r="B560" s="158">
        <v>0.59409999999999996</v>
      </c>
      <c r="C560" s="158" t="s">
        <v>84</v>
      </c>
      <c r="D560" s="158">
        <v>0.84340000000000004</v>
      </c>
      <c r="E560" s="158">
        <v>0.78979999999999995</v>
      </c>
      <c r="F560" s="158">
        <v>0.65620000000000001</v>
      </c>
      <c r="G560" s="158" t="s">
        <v>84</v>
      </c>
      <c r="H560" s="158">
        <v>0.39190000000000003</v>
      </c>
      <c r="I560" s="158">
        <v>0.75629999999999997</v>
      </c>
      <c r="J560" s="158"/>
      <c r="K560" s="158"/>
      <c r="L560" s="158"/>
      <c r="M560" s="158">
        <v>0.57310000000000005</v>
      </c>
      <c r="N560" s="158">
        <v>0.61450000000000005</v>
      </c>
      <c r="O560" s="158" t="s">
        <v>84</v>
      </c>
      <c r="P560" s="158" t="s">
        <v>84</v>
      </c>
      <c r="Q560" s="158">
        <v>0.75919999999999999</v>
      </c>
      <c r="R560" s="158">
        <v>0.9</v>
      </c>
      <c r="S560" s="158">
        <v>0.75329999999999997</v>
      </c>
      <c r="T560" s="158">
        <v>0.82150000000000001</v>
      </c>
      <c r="U560" s="158">
        <v>0.5847</v>
      </c>
      <c r="V560" s="158">
        <v>0.71830000000000005</v>
      </c>
      <c r="W560" s="158" t="s">
        <v>84</v>
      </c>
      <c r="X560" s="158" t="s">
        <v>84</v>
      </c>
      <c r="Y560" s="158">
        <v>0.36299999999999999</v>
      </c>
      <c r="Z560" s="158">
        <v>0.42070000000000002</v>
      </c>
      <c r="AA560" s="158">
        <v>0.65700000000000003</v>
      </c>
      <c r="AB560" s="158">
        <v>0.83040000000000003</v>
      </c>
      <c r="AC560" s="158"/>
      <c r="AD560" s="181">
        <v>3009</v>
      </c>
      <c r="AE560" s="181" t="s">
        <v>84</v>
      </c>
      <c r="AF560" s="181">
        <v>206</v>
      </c>
      <c r="AG560" s="181">
        <v>949</v>
      </c>
      <c r="AH560" s="181">
        <v>278</v>
      </c>
      <c r="AI560" s="181" t="s">
        <v>84</v>
      </c>
      <c r="AJ560" s="181">
        <v>1385</v>
      </c>
      <c r="AK560" s="181">
        <v>162</v>
      </c>
      <c r="AL560" s="181">
        <v>4193</v>
      </c>
    </row>
    <row r="561" spans="1:38" x14ac:dyDescent="0.25">
      <c r="A561" s="159" t="s">
        <v>8053</v>
      </c>
      <c r="B561" s="158">
        <v>0.99019999999999997</v>
      </c>
      <c r="C561" s="158" t="s">
        <v>84</v>
      </c>
      <c r="D561" s="158">
        <v>0.99950000000000006</v>
      </c>
      <c r="E561" s="158">
        <v>0.99690000000000001</v>
      </c>
      <c r="F561" s="158">
        <v>0.99160000000000004</v>
      </c>
      <c r="G561" s="158" t="s">
        <v>84</v>
      </c>
      <c r="H561" s="158">
        <v>0.94589999999999996</v>
      </c>
      <c r="I561" s="158">
        <v>0.99150000000000005</v>
      </c>
      <c r="J561" s="158"/>
      <c r="K561" s="158"/>
      <c r="L561" s="158"/>
      <c r="M561" s="158">
        <v>0.98719999999999997</v>
      </c>
      <c r="N561" s="158">
        <v>0.99250000000000005</v>
      </c>
      <c r="O561" s="158" t="s">
        <v>84</v>
      </c>
      <c r="P561" s="158" t="s">
        <v>84</v>
      </c>
      <c r="Q561" s="158">
        <v>0.97470000000000001</v>
      </c>
      <c r="R561" s="158">
        <v>1</v>
      </c>
      <c r="S561" s="158">
        <v>0.99370000000000003</v>
      </c>
      <c r="T561" s="158">
        <v>0.99850000000000005</v>
      </c>
      <c r="U561" s="158">
        <v>0.98060000000000003</v>
      </c>
      <c r="V561" s="158">
        <v>0.99639999999999995</v>
      </c>
      <c r="W561" s="158" t="s">
        <v>84</v>
      </c>
      <c r="X561" s="158" t="s">
        <v>84</v>
      </c>
      <c r="Y561" s="158">
        <v>0.92530000000000001</v>
      </c>
      <c r="Z561" s="158">
        <v>0.96099999999999997</v>
      </c>
      <c r="AA561" s="158">
        <v>0.9788</v>
      </c>
      <c r="AB561" s="158">
        <v>0.99660000000000004</v>
      </c>
      <c r="AC561" s="158"/>
      <c r="AD561" s="181">
        <v>5807</v>
      </c>
      <c r="AE561" s="181" t="s">
        <v>84</v>
      </c>
      <c r="AF561" s="181">
        <v>1056</v>
      </c>
      <c r="AG561" s="181">
        <v>2798</v>
      </c>
      <c r="AH561" s="181">
        <v>676</v>
      </c>
      <c r="AI561" s="181" t="s">
        <v>84</v>
      </c>
      <c r="AJ561" s="181">
        <v>641</v>
      </c>
      <c r="AK561" s="181">
        <v>559</v>
      </c>
      <c r="AL561" s="181">
        <v>1013</v>
      </c>
    </row>
    <row r="562" spans="1:38" x14ac:dyDescent="0.25">
      <c r="A562" s="159" t="s">
        <v>8054</v>
      </c>
      <c r="B562" s="158">
        <v>0.94210000000000005</v>
      </c>
      <c r="C562" s="158" t="s">
        <v>84</v>
      </c>
      <c r="D562" s="158">
        <v>0.998</v>
      </c>
      <c r="E562" s="158">
        <v>0.98219999999999996</v>
      </c>
      <c r="F562" s="158">
        <v>0.94420000000000004</v>
      </c>
      <c r="G562" s="158">
        <v>0.97699999999999998</v>
      </c>
      <c r="H562" s="158">
        <v>0.79269999999999996</v>
      </c>
      <c r="I562" s="158">
        <v>0.97819999999999996</v>
      </c>
      <c r="J562" s="158"/>
      <c r="K562" s="158"/>
      <c r="L562" s="158"/>
      <c r="M562" s="158">
        <v>0.93779999999999997</v>
      </c>
      <c r="N562" s="158">
        <v>0.94620000000000004</v>
      </c>
      <c r="O562" s="158" t="s">
        <v>84</v>
      </c>
      <c r="P562" s="158" t="s">
        <v>84</v>
      </c>
      <c r="Q562" s="158">
        <v>0.98939999999999995</v>
      </c>
      <c r="R562" s="158">
        <v>0.99960000000000004</v>
      </c>
      <c r="S562" s="158">
        <v>0.97819999999999996</v>
      </c>
      <c r="T562" s="158">
        <v>0.98550000000000004</v>
      </c>
      <c r="U562" s="158">
        <v>0.93079999999999996</v>
      </c>
      <c r="V562" s="158">
        <v>0.95509999999999995</v>
      </c>
      <c r="W562" s="158">
        <v>0.93179999999999996</v>
      </c>
      <c r="X562" s="158">
        <v>0.99239999999999995</v>
      </c>
      <c r="Y562" s="158">
        <v>0.7762</v>
      </c>
      <c r="Z562" s="158">
        <v>0.80820000000000003</v>
      </c>
      <c r="AA562" s="158">
        <v>0.9647</v>
      </c>
      <c r="AB562" s="158">
        <v>0.98660000000000003</v>
      </c>
      <c r="AC562" s="158"/>
      <c r="AD562" s="181">
        <v>12575</v>
      </c>
      <c r="AE562" s="181" t="s">
        <v>84</v>
      </c>
      <c r="AF562" s="181">
        <v>1648</v>
      </c>
      <c r="AG562" s="181">
        <v>6001</v>
      </c>
      <c r="AH562" s="181">
        <v>1468</v>
      </c>
      <c r="AI562" s="181">
        <v>154</v>
      </c>
      <c r="AJ562" s="181">
        <v>2481</v>
      </c>
      <c r="AK562" s="181">
        <v>823</v>
      </c>
      <c r="AL562" s="181">
        <v>7460</v>
      </c>
    </row>
    <row r="563" spans="1:38" x14ac:dyDescent="0.25">
      <c r="A563" s="159" t="s">
        <v>8055</v>
      </c>
      <c r="B563" s="158">
        <v>0.79090000000000005</v>
      </c>
      <c r="C563" s="158" t="s">
        <v>84</v>
      </c>
      <c r="D563" s="158">
        <v>1.0012000000000001</v>
      </c>
      <c r="E563" s="158">
        <v>0.92279999999999995</v>
      </c>
      <c r="F563" s="158">
        <v>0.85489999999999999</v>
      </c>
      <c r="G563" s="158" t="s">
        <v>84</v>
      </c>
      <c r="H563" s="158">
        <v>0.64419999999999999</v>
      </c>
      <c r="I563" s="158">
        <v>0.88129999999999997</v>
      </c>
      <c r="J563" s="158"/>
      <c r="K563" s="158"/>
      <c r="L563" s="158"/>
      <c r="M563" s="158">
        <v>0.77559999999999996</v>
      </c>
      <c r="N563" s="158">
        <v>0.80530000000000002</v>
      </c>
      <c r="O563" s="158" t="s">
        <v>84</v>
      </c>
      <c r="P563" s="158" t="s">
        <v>84</v>
      </c>
      <c r="Q563" s="158">
        <v>1.0012000000000001</v>
      </c>
      <c r="R563" s="158">
        <v>1.0012000000000001</v>
      </c>
      <c r="S563" s="158">
        <v>0.90239999999999998</v>
      </c>
      <c r="T563" s="158">
        <v>0.93910000000000005</v>
      </c>
      <c r="U563" s="158">
        <v>0.80579999999999996</v>
      </c>
      <c r="V563" s="158">
        <v>0.89239999999999997</v>
      </c>
      <c r="W563" s="158" t="s">
        <v>84</v>
      </c>
      <c r="X563" s="158" t="s">
        <v>84</v>
      </c>
      <c r="Y563" s="158">
        <v>0.61860000000000004</v>
      </c>
      <c r="Z563" s="158">
        <v>0.66859999999999997</v>
      </c>
      <c r="AA563" s="158">
        <v>0.81710000000000005</v>
      </c>
      <c r="AB563" s="158">
        <v>0.92400000000000004</v>
      </c>
      <c r="AC563" s="158"/>
      <c r="AD563" s="181">
        <v>3009</v>
      </c>
      <c r="AE563" s="181" t="s">
        <v>84</v>
      </c>
      <c r="AF563" s="181">
        <v>206</v>
      </c>
      <c r="AG563" s="181">
        <v>949</v>
      </c>
      <c r="AH563" s="181">
        <v>278</v>
      </c>
      <c r="AI563" s="181" t="s">
        <v>84</v>
      </c>
      <c r="AJ563" s="181">
        <v>1385</v>
      </c>
      <c r="AK563" s="181">
        <v>162</v>
      </c>
      <c r="AL563" s="181">
        <v>4193</v>
      </c>
    </row>
    <row r="564" spans="1:38" x14ac:dyDescent="0.25">
      <c r="A564" s="159" t="s">
        <v>8056</v>
      </c>
      <c r="B564" s="158">
        <v>0.94620000000000004</v>
      </c>
      <c r="C564" s="158" t="s">
        <v>84</v>
      </c>
      <c r="D564" s="158">
        <v>0.95950000000000002</v>
      </c>
      <c r="E564" s="158">
        <v>0.97170000000000001</v>
      </c>
      <c r="F564" s="158">
        <v>0.91069999999999995</v>
      </c>
      <c r="G564" s="158" t="s">
        <v>84</v>
      </c>
      <c r="H564" s="158">
        <v>0.83260000000000001</v>
      </c>
      <c r="I564" s="158">
        <v>0.97450000000000003</v>
      </c>
      <c r="J564" s="158"/>
      <c r="K564" s="158"/>
      <c r="L564" s="158"/>
      <c r="M564" s="158">
        <v>0.93920000000000003</v>
      </c>
      <c r="N564" s="158">
        <v>0.95240000000000002</v>
      </c>
      <c r="O564" s="158" t="s">
        <v>84</v>
      </c>
      <c r="P564" s="158" t="s">
        <v>84</v>
      </c>
      <c r="Q564" s="158">
        <v>0.94289999999999996</v>
      </c>
      <c r="R564" s="158">
        <v>0.97130000000000005</v>
      </c>
      <c r="S564" s="158">
        <v>0.96299999999999997</v>
      </c>
      <c r="T564" s="158">
        <v>0.97840000000000005</v>
      </c>
      <c r="U564" s="158">
        <v>0.8841</v>
      </c>
      <c r="V564" s="158">
        <v>0.93140000000000001</v>
      </c>
      <c r="W564" s="158" t="s">
        <v>84</v>
      </c>
      <c r="X564" s="158" t="s">
        <v>84</v>
      </c>
      <c r="Y564" s="158">
        <v>0.79959999999999998</v>
      </c>
      <c r="Z564" s="158">
        <v>0.86060000000000003</v>
      </c>
      <c r="AA564" s="158">
        <v>0.95230000000000004</v>
      </c>
      <c r="AB564" s="158">
        <v>0.98650000000000004</v>
      </c>
      <c r="AC564" s="158"/>
      <c r="AD564" s="181">
        <v>5807</v>
      </c>
      <c r="AE564" s="181" t="s">
        <v>84</v>
      </c>
      <c r="AF564" s="181">
        <v>1056</v>
      </c>
      <c r="AG564" s="181">
        <v>2798</v>
      </c>
      <c r="AH564" s="181">
        <v>676</v>
      </c>
      <c r="AI564" s="181" t="s">
        <v>84</v>
      </c>
      <c r="AJ564" s="181">
        <v>641</v>
      </c>
      <c r="AK564" s="181">
        <v>559</v>
      </c>
      <c r="AL564" s="181">
        <v>1013</v>
      </c>
    </row>
    <row r="565" spans="1:38" x14ac:dyDescent="0.25">
      <c r="A565" s="159" t="s">
        <v>8057</v>
      </c>
      <c r="B565" s="158">
        <v>0.81240000000000001</v>
      </c>
      <c r="C565" s="158" t="s">
        <v>84</v>
      </c>
      <c r="D565" s="158">
        <v>0.9153</v>
      </c>
      <c r="E565" s="158">
        <v>0.88070000000000004</v>
      </c>
      <c r="F565" s="158">
        <v>0.81240000000000001</v>
      </c>
      <c r="G565" s="158">
        <v>0.78139999999999998</v>
      </c>
      <c r="H565" s="158">
        <v>0.55020000000000002</v>
      </c>
      <c r="I565" s="158">
        <v>0.90969999999999995</v>
      </c>
      <c r="J565" s="158"/>
      <c r="K565" s="158"/>
      <c r="L565" s="158"/>
      <c r="M565" s="158">
        <v>0.80400000000000005</v>
      </c>
      <c r="N565" s="158">
        <v>0.8206</v>
      </c>
      <c r="O565" s="158" t="s">
        <v>84</v>
      </c>
      <c r="P565" s="158" t="s">
        <v>84</v>
      </c>
      <c r="Q565" s="158">
        <v>0.89390000000000003</v>
      </c>
      <c r="R565" s="158">
        <v>0.9325</v>
      </c>
      <c r="S565" s="158">
        <v>0.86939999999999995</v>
      </c>
      <c r="T565" s="158">
        <v>0.8911</v>
      </c>
      <c r="U565" s="158">
        <v>0.78669999999999995</v>
      </c>
      <c r="V565" s="158">
        <v>0.83530000000000004</v>
      </c>
      <c r="W565" s="158">
        <v>0.69069999999999998</v>
      </c>
      <c r="X565" s="158">
        <v>0.84830000000000005</v>
      </c>
      <c r="Y565" s="158">
        <v>0.52829999999999999</v>
      </c>
      <c r="Z565" s="158">
        <v>0.57150000000000001</v>
      </c>
      <c r="AA565" s="158">
        <v>0.87890000000000001</v>
      </c>
      <c r="AB565" s="158">
        <v>0.93300000000000005</v>
      </c>
      <c r="AC565" s="158"/>
      <c r="AD565" s="181">
        <v>12575</v>
      </c>
      <c r="AE565" s="181" t="s">
        <v>84</v>
      </c>
      <c r="AF565" s="181">
        <v>1648</v>
      </c>
      <c r="AG565" s="181">
        <v>6001</v>
      </c>
      <c r="AH565" s="181">
        <v>1468</v>
      </c>
      <c r="AI565" s="181">
        <v>154</v>
      </c>
      <c r="AJ565" s="181">
        <v>2481</v>
      </c>
      <c r="AK565" s="181">
        <v>823</v>
      </c>
      <c r="AL565" s="181">
        <v>7460</v>
      </c>
    </row>
    <row r="566" spans="1:38" x14ac:dyDescent="0.25">
      <c r="A566" s="159" t="s">
        <v>8058</v>
      </c>
      <c r="B566" s="158">
        <v>0.50770000000000004</v>
      </c>
      <c r="C566" s="158" t="s">
        <v>84</v>
      </c>
      <c r="D566" s="158">
        <v>0.77790000000000004</v>
      </c>
      <c r="E566" s="158">
        <v>0.68179999999999996</v>
      </c>
      <c r="F566" s="158">
        <v>0.5504</v>
      </c>
      <c r="G566" s="158" t="s">
        <v>84</v>
      </c>
      <c r="H566" s="158">
        <v>0.32879999999999998</v>
      </c>
      <c r="I566" s="158">
        <v>0.60809999999999997</v>
      </c>
      <c r="J566" s="158"/>
      <c r="K566" s="158"/>
      <c r="L566" s="158"/>
      <c r="M566" s="158">
        <v>0.48349999999999999</v>
      </c>
      <c r="N566" s="158">
        <v>0.53139999999999998</v>
      </c>
      <c r="O566" s="158" t="s">
        <v>84</v>
      </c>
      <c r="P566" s="158" t="s">
        <v>84</v>
      </c>
      <c r="Q566" s="158">
        <v>0.66759999999999997</v>
      </c>
      <c r="R566" s="158">
        <v>0.85540000000000005</v>
      </c>
      <c r="S566" s="158">
        <v>0.63539999999999996</v>
      </c>
      <c r="T566" s="158">
        <v>0.72370000000000001</v>
      </c>
      <c r="U566" s="158">
        <v>0.46839999999999998</v>
      </c>
      <c r="V566" s="158">
        <v>0.625</v>
      </c>
      <c r="W566" s="158" t="s">
        <v>84</v>
      </c>
      <c r="X566" s="158" t="s">
        <v>84</v>
      </c>
      <c r="Y566" s="158">
        <v>0.29770000000000002</v>
      </c>
      <c r="Z566" s="158">
        <v>0.36020000000000002</v>
      </c>
      <c r="AA566" s="158">
        <v>0.49030000000000001</v>
      </c>
      <c r="AB566" s="158">
        <v>0.70669999999999999</v>
      </c>
      <c r="AC566" s="158"/>
      <c r="AD566" s="181">
        <v>3009</v>
      </c>
      <c r="AE566" s="181" t="s">
        <v>84</v>
      </c>
      <c r="AF566" s="181">
        <v>206</v>
      </c>
      <c r="AG566" s="181">
        <v>949</v>
      </c>
      <c r="AH566" s="181">
        <v>278</v>
      </c>
      <c r="AI566" s="181" t="s">
        <v>84</v>
      </c>
      <c r="AJ566" s="181">
        <v>1385</v>
      </c>
      <c r="AK566" s="181">
        <v>162</v>
      </c>
      <c r="AL566" s="181">
        <v>4193</v>
      </c>
    </row>
    <row r="567" spans="1:38" x14ac:dyDescent="0.25">
      <c r="A567" s="159" t="s">
        <v>8059</v>
      </c>
      <c r="B567" s="158">
        <v>0.92290000000000005</v>
      </c>
      <c r="C567" s="158" t="s">
        <v>84</v>
      </c>
      <c r="D567" s="158">
        <v>0.92510000000000003</v>
      </c>
      <c r="E567" s="158">
        <v>0.95799999999999996</v>
      </c>
      <c r="F567" s="158">
        <v>0.88039999999999996</v>
      </c>
      <c r="G567" s="158" t="s">
        <v>84</v>
      </c>
      <c r="H567" s="158">
        <v>0.79779999999999995</v>
      </c>
      <c r="I567" s="158">
        <v>0.9456</v>
      </c>
      <c r="J567" s="158"/>
      <c r="K567" s="158"/>
      <c r="L567" s="158"/>
      <c r="M567" s="158">
        <v>0.91439999999999999</v>
      </c>
      <c r="N567" s="158">
        <v>0.93069999999999997</v>
      </c>
      <c r="O567" s="158" t="s">
        <v>84</v>
      </c>
      <c r="P567" s="158" t="s">
        <v>84</v>
      </c>
      <c r="Q567" s="158">
        <v>0.90329999999999999</v>
      </c>
      <c r="R567" s="158">
        <v>0.94210000000000005</v>
      </c>
      <c r="S567" s="158">
        <v>0.94730000000000003</v>
      </c>
      <c r="T567" s="158">
        <v>0.96660000000000001</v>
      </c>
      <c r="U567" s="158">
        <v>0.84950000000000003</v>
      </c>
      <c r="V567" s="158">
        <v>0.90529999999999999</v>
      </c>
      <c r="W567" s="158" t="s">
        <v>84</v>
      </c>
      <c r="X567" s="158" t="s">
        <v>84</v>
      </c>
      <c r="Y567" s="158">
        <v>0.76149999999999995</v>
      </c>
      <c r="Z567" s="158">
        <v>0.82920000000000005</v>
      </c>
      <c r="AA567" s="158">
        <v>0.91649999999999998</v>
      </c>
      <c r="AB567" s="158">
        <v>0.96479999999999999</v>
      </c>
      <c r="AC567" s="158"/>
      <c r="AD567" s="181">
        <v>5807</v>
      </c>
      <c r="AE567" s="181" t="s">
        <v>84</v>
      </c>
      <c r="AF567" s="181">
        <v>1056</v>
      </c>
      <c r="AG567" s="181">
        <v>2798</v>
      </c>
      <c r="AH567" s="181">
        <v>676</v>
      </c>
      <c r="AI567" s="181" t="s">
        <v>84</v>
      </c>
      <c r="AJ567" s="181">
        <v>641</v>
      </c>
      <c r="AK567" s="181">
        <v>559</v>
      </c>
      <c r="AL567" s="181">
        <v>1013</v>
      </c>
    </row>
    <row r="568" spans="1:38" x14ac:dyDescent="0.25">
      <c r="A568" s="159" t="s">
        <v>8060</v>
      </c>
      <c r="B568" s="158">
        <v>0.76349999999999996</v>
      </c>
      <c r="C568" s="158" t="s">
        <v>84</v>
      </c>
      <c r="D568" s="158">
        <v>0.86409999999999998</v>
      </c>
      <c r="E568" s="158">
        <v>0.83479999999999999</v>
      </c>
      <c r="F568" s="158">
        <v>0.75329999999999997</v>
      </c>
      <c r="G568" s="158">
        <v>0.74390000000000001</v>
      </c>
      <c r="H568" s="158">
        <v>0.49430000000000002</v>
      </c>
      <c r="I568" s="158">
        <v>0.88800000000000001</v>
      </c>
      <c r="J568" s="158"/>
      <c r="K568" s="158"/>
      <c r="L568" s="158"/>
      <c r="M568" s="158">
        <v>0.75360000000000005</v>
      </c>
      <c r="N568" s="158">
        <v>0.77310000000000001</v>
      </c>
      <c r="O568" s="158" t="s">
        <v>84</v>
      </c>
      <c r="P568" s="158" t="s">
        <v>84</v>
      </c>
      <c r="Q568" s="158">
        <v>0.83650000000000002</v>
      </c>
      <c r="R568" s="158">
        <v>0.88739999999999997</v>
      </c>
      <c r="S568" s="158">
        <v>0.82089999999999996</v>
      </c>
      <c r="T568" s="158">
        <v>0.84770000000000001</v>
      </c>
      <c r="U568" s="158">
        <v>0.72319999999999995</v>
      </c>
      <c r="V568" s="158">
        <v>0.78059999999999996</v>
      </c>
      <c r="W568" s="158">
        <v>0.64270000000000005</v>
      </c>
      <c r="X568" s="158">
        <v>0.82030000000000003</v>
      </c>
      <c r="Y568" s="158">
        <v>0.47120000000000001</v>
      </c>
      <c r="Z568" s="158">
        <v>0.5171</v>
      </c>
      <c r="AA568" s="158">
        <v>0.8508</v>
      </c>
      <c r="AB568" s="158">
        <v>0.91639999999999999</v>
      </c>
      <c r="AC568" s="158"/>
      <c r="AD568" s="181">
        <v>12575</v>
      </c>
      <c r="AE568" s="181" t="s">
        <v>84</v>
      </c>
      <c r="AF568" s="181">
        <v>1648</v>
      </c>
      <c r="AG568" s="181">
        <v>6001</v>
      </c>
      <c r="AH568" s="181">
        <v>1468</v>
      </c>
      <c r="AI568" s="181">
        <v>154</v>
      </c>
      <c r="AJ568" s="181">
        <v>2481</v>
      </c>
      <c r="AK568" s="181">
        <v>823</v>
      </c>
      <c r="AL568" s="181">
        <v>7460</v>
      </c>
    </row>
    <row r="569" spans="1:38" x14ac:dyDescent="0.25">
      <c r="A569" s="159" t="s">
        <v>8061</v>
      </c>
      <c r="B569" s="158">
        <v>0.42720000000000002</v>
      </c>
      <c r="C569" s="158" t="s">
        <v>84</v>
      </c>
      <c r="D569" s="158">
        <v>0.71699999999999997</v>
      </c>
      <c r="E569" s="158">
        <v>0.59219999999999995</v>
      </c>
      <c r="F569" s="158">
        <v>0.42559999999999998</v>
      </c>
      <c r="G569" s="158" t="s">
        <v>84</v>
      </c>
      <c r="H569" s="158">
        <v>0.26950000000000002</v>
      </c>
      <c r="I569" s="158">
        <v>0.48680000000000001</v>
      </c>
      <c r="J569" s="158"/>
      <c r="K569" s="158"/>
      <c r="L569" s="158"/>
      <c r="M569" s="158">
        <v>0.40010000000000001</v>
      </c>
      <c r="N569" s="158">
        <v>0.4541</v>
      </c>
      <c r="O569" s="158" t="s">
        <v>84</v>
      </c>
      <c r="P569" s="158" t="s">
        <v>84</v>
      </c>
      <c r="Q569" s="158">
        <v>0.58379999999999999</v>
      </c>
      <c r="R569" s="158">
        <v>0.81410000000000005</v>
      </c>
      <c r="S569" s="158">
        <v>0.53769999999999996</v>
      </c>
      <c r="T569" s="158">
        <v>0.64239999999999997</v>
      </c>
      <c r="U569" s="158">
        <v>0.33760000000000001</v>
      </c>
      <c r="V569" s="158">
        <v>0.51070000000000004</v>
      </c>
      <c r="W569" s="158" t="s">
        <v>84</v>
      </c>
      <c r="X569" s="158" t="s">
        <v>84</v>
      </c>
      <c r="Y569" s="158">
        <v>0.23619999999999999</v>
      </c>
      <c r="Z569" s="158">
        <v>0.30380000000000001</v>
      </c>
      <c r="AA569" s="158">
        <v>0.3584</v>
      </c>
      <c r="AB569" s="158">
        <v>0.60340000000000005</v>
      </c>
      <c r="AC569" s="158"/>
      <c r="AD569" s="181">
        <v>3009</v>
      </c>
      <c r="AE569" s="181" t="s">
        <v>84</v>
      </c>
      <c r="AF569" s="181">
        <v>206</v>
      </c>
      <c r="AG569" s="181">
        <v>949</v>
      </c>
      <c r="AH569" s="181">
        <v>278</v>
      </c>
      <c r="AI569" s="181" t="s">
        <v>84</v>
      </c>
      <c r="AJ569" s="181">
        <v>1385</v>
      </c>
      <c r="AK569" s="181">
        <v>162</v>
      </c>
      <c r="AL569" s="181">
        <v>4193</v>
      </c>
    </row>
    <row r="570" spans="1:38" x14ac:dyDescent="0.25">
      <c r="A570" s="159" t="s">
        <v>8062</v>
      </c>
      <c r="B570" s="158">
        <v>0.98340000000000005</v>
      </c>
      <c r="C570" s="158" t="s">
        <v>84</v>
      </c>
      <c r="D570" s="158">
        <v>0.9929</v>
      </c>
      <c r="E570" s="158">
        <v>0.99339999999999995</v>
      </c>
      <c r="F570" s="158">
        <v>0.98089999999999999</v>
      </c>
      <c r="G570" s="158" t="s">
        <v>84</v>
      </c>
      <c r="H570" s="158">
        <v>0.92349999999999999</v>
      </c>
      <c r="I570" s="158">
        <v>0.99060000000000004</v>
      </c>
      <c r="J570" s="158"/>
      <c r="K570" s="158"/>
      <c r="L570" s="158"/>
      <c r="M570" s="158">
        <v>0.97960000000000003</v>
      </c>
      <c r="N570" s="158">
        <v>0.98650000000000004</v>
      </c>
      <c r="O570" s="158" t="s">
        <v>84</v>
      </c>
      <c r="P570" s="158" t="s">
        <v>84</v>
      </c>
      <c r="Q570" s="158">
        <v>0.98450000000000004</v>
      </c>
      <c r="R570" s="158">
        <v>0.99680000000000002</v>
      </c>
      <c r="S570" s="158">
        <v>0.98899999999999999</v>
      </c>
      <c r="T570" s="158">
        <v>0.996</v>
      </c>
      <c r="U570" s="158">
        <v>0.96650000000000003</v>
      </c>
      <c r="V570" s="158">
        <v>0.98909999999999998</v>
      </c>
      <c r="W570" s="158" t="s">
        <v>84</v>
      </c>
      <c r="X570" s="158" t="s">
        <v>84</v>
      </c>
      <c r="Y570" s="158">
        <v>0.89980000000000004</v>
      </c>
      <c r="Z570" s="158">
        <v>0.94179999999999997</v>
      </c>
      <c r="AA570" s="158">
        <v>0.97670000000000001</v>
      </c>
      <c r="AB570" s="158">
        <v>0.99619999999999997</v>
      </c>
      <c r="AC570" s="158"/>
      <c r="AD570" s="181">
        <v>5807</v>
      </c>
      <c r="AE570" s="181" t="s">
        <v>84</v>
      </c>
      <c r="AF570" s="181">
        <v>1056</v>
      </c>
      <c r="AG570" s="181">
        <v>2798</v>
      </c>
      <c r="AH570" s="181">
        <v>676</v>
      </c>
      <c r="AI570" s="181" t="s">
        <v>84</v>
      </c>
      <c r="AJ570" s="181">
        <v>641</v>
      </c>
      <c r="AK570" s="181">
        <v>559</v>
      </c>
      <c r="AL570" s="181">
        <v>1013</v>
      </c>
    </row>
    <row r="571" spans="1:38" x14ac:dyDescent="0.25">
      <c r="A571" s="159" t="s">
        <v>8063</v>
      </c>
      <c r="B571" s="158">
        <v>0.91810000000000003</v>
      </c>
      <c r="C571" s="158" t="s">
        <v>84</v>
      </c>
      <c r="D571" s="158">
        <v>0.98780000000000001</v>
      </c>
      <c r="E571" s="158">
        <v>0.96930000000000005</v>
      </c>
      <c r="F571" s="158">
        <v>0.92649999999999999</v>
      </c>
      <c r="G571" s="158">
        <v>0.91720000000000002</v>
      </c>
      <c r="H571" s="158">
        <v>0.72350000000000003</v>
      </c>
      <c r="I571" s="158">
        <v>0.97709999999999997</v>
      </c>
      <c r="J571" s="158"/>
      <c r="K571" s="158"/>
      <c r="L571" s="158"/>
      <c r="M571" s="158">
        <v>0.91290000000000004</v>
      </c>
      <c r="N571" s="158">
        <v>0.92300000000000004</v>
      </c>
      <c r="O571" s="158" t="s">
        <v>84</v>
      </c>
      <c r="P571" s="158" t="s">
        <v>84</v>
      </c>
      <c r="Q571" s="158">
        <v>0.97850000000000004</v>
      </c>
      <c r="R571" s="158">
        <v>0.99309999999999998</v>
      </c>
      <c r="S571" s="158">
        <v>0.96389999999999998</v>
      </c>
      <c r="T571" s="158">
        <v>0.97389999999999999</v>
      </c>
      <c r="U571" s="158">
        <v>0.91100000000000003</v>
      </c>
      <c r="V571" s="158">
        <v>0.93940000000000001</v>
      </c>
      <c r="W571" s="158">
        <v>0.85699999999999998</v>
      </c>
      <c r="X571" s="158">
        <v>0.95269999999999999</v>
      </c>
      <c r="Y571" s="158">
        <v>0.70520000000000005</v>
      </c>
      <c r="Z571" s="158">
        <v>0.7409</v>
      </c>
      <c r="AA571" s="158">
        <v>0.9617</v>
      </c>
      <c r="AB571" s="158">
        <v>0.98640000000000005</v>
      </c>
      <c r="AC571" s="158"/>
      <c r="AD571" s="181">
        <v>12575</v>
      </c>
      <c r="AE571" s="181" t="s">
        <v>84</v>
      </c>
      <c r="AF571" s="181">
        <v>1648</v>
      </c>
      <c r="AG571" s="181">
        <v>6001</v>
      </c>
      <c r="AH571" s="181">
        <v>1468</v>
      </c>
      <c r="AI571" s="181">
        <v>154</v>
      </c>
      <c r="AJ571" s="181">
        <v>2481</v>
      </c>
      <c r="AK571" s="181">
        <v>823</v>
      </c>
      <c r="AL571" s="181">
        <v>7460</v>
      </c>
    </row>
    <row r="572" spans="1:38" x14ac:dyDescent="0.25">
      <c r="A572" s="159" t="s">
        <v>8064</v>
      </c>
      <c r="B572" s="158">
        <v>0.71640000000000004</v>
      </c>
      <c r="C572" s="158" t="s">
        <v>84</v>
      </c>
      <c r="D572" s="158">
        <v>0.95799999999999996</v>
      </c>
      <c r="E572" s="158">
        <v>0.88600000000000001</v>
      </c>
      <c r="F572" s="158">
        <v>0.77769999999999995</v>
      </c>
      <c r="G572" s="158" t="s">
        <v>84</v>
      </c>
      <c r="H572" s="158">
        <v>0.53459999999999996</v>
      </c>
      <c r="I572" s="158">
        <v>0.85870000000000002</v>
      </c>
      <c r="J572" s="158"/>
      <c r="K572" s="158"/>
      <c r="L572" s="158"/>
      <c r="M572" s="158">
        <v>0.69889999999999997</v>
      </c>
      <c r="N572" s="158">
        <v>0.73299999999999998</v>
      </c>
      <c r="O572" s="158" t="s">
        <v>84</v>
      </c>
      <c r="P572" s="158" t="s">
        <v>84</v>
      </c>
      <c r="Q572" s="158">
        <v>0.90010000000000001</v>
      </c>
      <c r="R572" s="158">
        <v>0.98270000000000002</v>
      </c>
      <c r="S572" s="158">
        <v>0.86060000000000003</v>
      </c>
      <c r="T572" s="158">
        <v>0.90700000000000003</v>
      </c>
      <c r="U572" s="158">
        <v>0.7198</v>
      </c>
      <c r="V572" s="158">
        <v>0.82509999999999994</v>
      </c>
      <c r="W572" s="158" t="s">
        <v>84</v>
      </c>
      <c r="X572" s="158" t="s">
        <v>84</v>
      </c>
      <c r="Y572" s="158">
        <v>0.50729999999999997</v>
      </c>
      <c r="Z572" s="158">
        <v>0.56110000000000004</v>
      </c>
      <c r="AA572" s="158">
        <v>0.78520000000000001</v>
      </c>
      <c r="AB572" s="158">
        <v>0.90839999999999999</v>
      </c>
      <c r="AC572" s="158"/>
      <c r="AD572" s="181">
        <v>3009</v>
      </c>
      <c r="AE572" s="181" t="s">
        <v>84</v>
      </c>
      <c r="AF572" s="181">
        <v>206</v>
      </c>
      <c r="AG572" s="181">
        <v>949</v>
      </c>
      <c r="AH572" s="181">
        <v>278</v>
      </c>
      <c r="AI572" s="181" t="s">
        <v>84</v>
      </c>
      <c r="AJ572" s="181">
        <v>1385</v>
      </c>
      <c r="AK572" s="181">
        <v>162</v>
      </c>
      <c r="AL572" s="181">
        <v>4193</v>
      </c>
    </row>
    <row r="573" spans="1:38" x14ac:dyDescent="0.25">
      <c r="A573" s="159" t="s">
        <v>8065</v>
      </c>
      <c r="B573" s="158">
        <v>0.97840000000000005</v>
      </c>
      <c r="C573" s="158" t="s">
        <v>84</v>
      </c>
      <c r="D573" s="158">
        <v>0.99160000000000004</v>
      </c>
      <c r="E573" s="158">
        <v>0.99170000000000003</v>
      </c>
      <c r="F573" s="158">
        <v>0.96460000000000001</v>
      </c>
      <c r="G573" s="158" t="s">
        <v>84</v>
      </c>
      <c r="H573" s="158">
        <v>0.90790000000000004</v>
      </c>
      <c r="I573" s="158">
        <v>0.98839999999999995</v>
      </c>
      <c r="J573" s="158"/>
      <c r="K573" s="158"/>
      <c r="L573" s="158"/>
      <c r="M573" s="158">
        <v>0.97399999999999998</v>
      </c>
      <c r="N573" s="158">
        <v>0.98209999999999997</v>
      </c>
      <c r="O573" s="158" t="s">
        <v>84</v>
      </c>
      <c r="P573" s="158" t="s">
        <v>84</v>
      </c>
      <c r="Q573" s="158">
        <v>0.98199999999999998</v>
      </c>
      <c r="R573" s="158">
        <v>0.99609999999999999</v>
      </c>
      <c r="S573" s="158">
        <v>0.98670000000000002</v>
      </c>
      <c r="T573" s="158">
        <v>0.99490000000000001</v>
      </c>
      <c r="U573" s="158">
        <v>0.94669999999999999</v>
      </c>
      <c r="V573" s="158">
        <v>0.97660000000000002</v>
      </c>
      <c r="W573" s="158" t="s">
        <v>84</v>
      </c>
      <c r="X573" s="158" t="s">
        <v>84</v>
      </c>
      <c r="Y573" s="158">
        <v>0.88219999999999998</v>
      </c>
      <c r="Z573" s="158">
        <v>0.92820000000000003</v>
      </c>
      <c r="AA573" s="158">
        <v>0.97289999999999999</v>
      </c>
      <c r="AB573" s="158">
        <v>0.99509999999999998</v>
      </c>
      <c r="AC573" s="158"/>
      <c r="AD573" s="181">
        <v>5807</v>
      </c>
      <c r="AE573" s="181" t="s">
        <v>84</v>
      </c>
      <c r="AF573" s="181">
        <v>1056</v>
      </c>
      <c r="AG573" s="181">
        <v>2798</v>
      </c>
      <c r="AH573" s="181">
        <v>676</v>
      </c>
      <c r="AI573" s="181" t="s">
        <v>84</v>
      </c>
      <c r="AJ573" s="181">
        <v>641</v>
      </c>
      <c r="AK573" s="181">
        <v>559</v>
      </c>
      <c r="AL573" s="181">
        <v>1013</v>
      </c>
    </row>
    <row r="574" spans="1:38" x14ac:dyDescent="0.25">
      <c r="A574" s="159" t="s">
        <v>8066</v>
      </c>
      <c r="B574" s="158">
        <v>0.89710000000000001</v>
      </c>
      <c r="C574" s="158" t="s">
        <v>84</v>
      </c>
      <c r="D574" s="158">
        <v>0.9748</v>
      </c>
      <c r="E574" s="158">
        <v>0.95699999999999996</v>
      </c>
      <c r="F574" s="158">
        <v>0.8982</v>
      </c>
      <c r="G574" s="158">
        <v>0.89229999999999998</v>
      </c>
      <c r="H574" s="158">
        <v>0.67579999999999996</v>
      </c>
      <c r="I574" s="158">
        <v>0.97119999999999995</v>
      </c>
      <c r="J574" s="158"/>
      <c r="K574" s="158"/>
      <c r="L574" s="158"/>
      <c r="M574" s="158">
        <v>0.89119999999999999</v>
      </c>
      <c r="N574" s="158">
        <v>0.90269999999999995</v>
      </c>
      <c r="O574" s="158" t="s">
        <v>84</v>
      </c>
      <c r="P574" s="158" t="s">
        <v>84</v>
      </c>
      <c r="Q574" s="158">
        <v>0.9627</v>
      </c>
      <c r="R574" s="158">
        <v>0.9829</v>
      </c>
      <c r="S574" s="158">
        <v>0.95040000000000002</v>
      </c>
      <c r="T574" s="158">
        <v>0.9627</v>
      </c>
      <c r="U574" s="158">
        <v>0.88</v>
      </c>
      <c r="V574" s="158">
        <v>0.91379999999999995</v>
      </c>
      <c r="W574" s="158">
        <v>0.82520000000000004</v>
      </c>
      <c r="X574" s="158">
        <v>0.93459999999999999</v>
      </c>
      <c r="Y574" s="158">
        <v>0.65639999999999998</v>
      </c>
      <c r="Z574" s="158">
        <v>0.69430000000000003</v>
      </c>
      <c r="AA574" s="158">
        <v>0.95289999999999997</v>
      </c>
      <c r="AB574" s="158">
        <v>0.98250000000000004</v>
      </c>
      <c r="AC574" s="158"/>
      <c r="AD574" s="181">
        <v>12575</v>
      </c>
      <c r="AE574" s="181" t="s">
        <v>84</v>
      </c>
      <c r="AF574" s="181">
        <v>1648</v>
      </c>
      <c r="AG574" s="181">
        <v>6001</v>
      </c>
      <c r="AH574" s="181">
        <v>1468</v>
      </c>
      <c r="AI574" s="181">
        <v>154</v>
      </c>
      <c r="AJ574" s="181">
        <v>2481</v>
      </c>
      <c r="AK574" s="181">
        <v>823</v>
      </c>
      <c r="AL574" s="181">
        <v>7460</v>
      </c>
    </row>
    <row r="575" spans="1:38" x14ac:dyDescent="0.25">
      <c r="A575" s="159" t="s">
        <v>8067</v>
      </c>
      <c r="B575" s="158">
        <v>0.65980000000000005</v>
      </c>
      <c r="C575" s="158" t="s">
        <v>84</v>
      </c>
      <c r="D575" s="158">
        <v>0.90720000000000001</v>
      </c>
      <c r="E575" s="158">
        <v>0.84560000000000002</v>
      </c>
      <c r="F575" s="158">
        <v>0.71589999999999998</v>
      </c>
      <c r="G575" s="158" t="s">
        <v>84</v>
      </c>
      <c r="H575" s="158">
        <v>0.46260000000000001</v>
      </c>
      <c r="I575" s="158">
        <v>0.83950000000000002</v>
      </c>
      <c r="J575" s="158"/>
      <c r="K575" s="158"/>
      <c r="L575" s="158"/>
      <c r="M575" s="158">
        <v>0.64070000000000005</v>
      </c>
      <c r="N575" s="158">
        <v>0.67800000000000005</v>
      </c>
      <c r="O575" s="158" t="s">
        <v>84</v>
      </c>
      <c r="P575" s="158" t="s">
        <v>84</v>
      </c>
      <c r="Q575" s="158">
        <v>0.83830000000000005</v>
      </c>
      <c r="R575" s="158">
        <v>0.9476</v>
      </c>
      <c r="S575" s="158">
        <v>0.8155</v>
      </c>
      <c r="T575" s="158">
        <v>0.87129999999999996</v>
      </c>
      <c r="U575" s="158">
        <v>0.65169999999999995</v>
      </c>
      <c r="V575" s="158">
        <v>0.77039999999999997</v>
      </c>
      <c r="W575" s="158" t="s">
        <v>84</v>
      </c>
      <c r="X575" s="158" t="s">
        <v>84</v>
      </c>
      <c r="Y575" s="158">
        <v>0.4345</v>
      </c>
      <c r="Z575" s="158">
        <v>0.49020000000000002</v>
      </c>
      <c r="AA575" s="158">
        <v>0.75580000000000003</v>
      </c>
      <c r="AB575" s="158">
        <v>0.89639999999999997</v>
      </c>
      <c r="AC575" s="158"/>
      <c r="AD575" s="181">
        <v>3009</v>
      </c>
      <c r="AE575" s="181" t="s">
        <v>84</v>
      </c>
      <c r="AF575" s="181">
        <v>206</v>
      </c>
      <c r="AG575" s="181">
        <v>949</v>
      </c>
      <c r="AH575" s="181">
        <v>278</v>
      </c>
      <c r="AI575" s="181" t="s">
        <v>84</v>
      </c>
      <c r="AJ575" s="181">
        <v>1385</v>
      </c>
      <c r="AK575" s="181">
        <v>162</v>
      </c>
      <c r="AL575" s="181">
        <v>4193</v>
      </c>
    </row>
    <row r="576" spans="1:38" x14ac:dyDescent="0.25">
      <c r="A576" s="159" t="s">
        <v>8068</v>
      </c>
      <c r="B576" s="158">
        <v>0.97150000000000003</v>
      </c>
      <c r="C576" s="158" t="s">
        <v>84</v>
      </c>
      <c r="D576" s="158">
        <v>0.98450000000000004</v>
      </c>
      <c r="E576" s="158">
        <v>0.98870000000000002</v>
      </c>
      <c r="F576" s="158">
        <v>0.95130000000000003</v>
      </c>
      <c r="G576" s="158" t="s">
        <v>84</v>
      </c>
      <c r="H576" s="158">
        <v>0.8891</v>
      </c>
      <c r="I576" s="158">
        <v>0.98440000000000005</v>
      </c>
      <c r="J576" s="158"/>
      <c r="K576" s="158"/>
      <c r="L576" s="158"/>
      <c r="M576" s="158">
        <v>0.96650000000000003</v>
      </c>
      <c r="N576" s="158">
        <v>0.9758</v>
      </c>
      <c r="O576" s="158" t="s">
        <v>84</v>
      </c>
      <c r="P576" s="158" t="s">
        <v>84</v>
      </c>
      <c r="Q576" s="158">
        <v>0.97330000000000005</v>
      </c>
      <c r="R576" s="158">
        <v>0.99099999999999999</v>
      </c>
      <c r="S576" s="158">
        <v>0.9829</v>
      </c>
      <c r="T576" s="158">
        <v>0.99250000000000005</v>
      </c>
      <c r="U576" s="158">
        <v>0.93110000000000004</v>
      </c>
      <c r="V576" s="158">
        <v>0.96579999999999999</v>
      </c>
      <c r="W576" s="158" t="s">
        <v>84</v>
      </c>
      <c r="X576" s="158" t="s">
        <v>84</v>
      </c>
      <c r="Y576" s="158">
        <v>0.86140000000000005</v>
      </c>
      <c r="Z576" s="158">
        <v>0.91149999999999998</v>
      </c>
      <c r="AA576" s="158">
        <v>0.96730000000000005</v>
      </c>
      <c r="AB576" s="158">
        <v>0.99260000000000004</v>
      </c>
      <c r="AC576" s="158"/>
      <c r="AD576" s="181">
        <v>5807</v>
      </c>
      <c r="AE576" s="181" t="s">
        <v>84</v>
      </c>
      <c r="AF576" s="181">
        <v>1056</v>
      </c>
      <c r="AG576" s="181">
        <v>2798</v>
      </c>
      <c r="AH576" s="181">
        <v>676</v>
      </c>
      <c r="AI576" s="181" t="s">
        <v>84</v>
      </c>
      <c r="AJ576" s="181">
        <v>641</v>
      </c>
      <c r="AK576" s="181">
        <v>559</v>
      </c>
      <c r="AL576" s="181">
        <v>1013</v>
      </c>
    </row>
    <row r="577" spans="1:38" x14ac:dyDescent="0.25">
      <c r="A577" s="159" t="s">
        <v>8069</v>
      </c>
      <c r="B577" s="158">
        <v>0.87849999999999995</v>
      </c>
      <c r="C577" s="158" t="s">
        <v>84</v>
      </c>
      <c r="D577" s="158">
        <v>0.96460000000000001</v>
      </c>
      <c r="E577" s="158">
        <v>0.94210000000000005</v>
      </c>
      <c r="F577" s="158">
        <v>0.88539999999999996</v>
      </c>
      <c r="G577" s="158">
        <v>0.88039999999999996</v>
      </c>
      <c r="H577" s="158">
        <v>0.63690000000000002</v>
      </c>
      <c r="I577" s="158">
        <v>0.9577</v>
      </c>
      <c r="J577" s="158"/>
      <c r="K577" s="158"/>
      <c r="L577" s="158"/>
      <c r="M577" s="158">
        <v>0.872</v>
      </c>
      <c r="N577" s="158">
        <v>0.88470000000000004</v>
      </c>
      <c r="O577" s="158" t="s">
        <v>84</v>
      </c>
      <c r="P577" s="158" t="s">
        <v>84</v>
      </c>
      <c r="Q577" s="158">
        <v>0.95069999999999999</v>
      </c>
      <c r="R577" s="158">
        <v>0.97470000000000001</v>
      </c>
      <c r="S577" s="158">
        <v>0.9345</v>
      </c>
      <c r="T577" s="158">
        <v>0.94889999999999997</v>
      </c>
      <c r="U577" s="158">
        <v>0.8659</v>
      </c>
      <c r="V577" s="158">
        <v>0.90229999999999999</v>
      </c>
      <c r="W577" s="158">
        <v>0.80920000000000003</v>
      </c>
      <c r="X577" s="158">
        <v>0.92620000000000002</v>
      </c>
      <c r="Y577" s="158">
        <v>0.6169</v>
      </c>
      <c r="Z577" s="158">
        <v>0.65620000000000001</v>
      </c>
      <c r="AA577" s="158">
        <v>0.9365</v>
      </c>
      <c r="AB577" s="158">
        <v>0.97189999999999999</v>
      </c>
      <c r="AC577" s="158"/>
      <c r="AD577" s="181">
        <v>12575</v>
      </c>
      <c r="AE577" s="181" t="s">
        <v>84</v>
      </c>
      <c r="AF577" s="181">
        <v>1648</v>
      </c>
      <c r="AG577" s="181">
        <v>6001</v>
      </c>
      <c r="AH577" s="181">
        <v>1468</v>
      </c>
      <c r="AI577" s="181">
        <v>154</v>
      </c>
      <c r="AJ577" s="181">
        <v>2481</v>
      </c>
      <c r="AK577" s="181">
        <v>823</v>
      </c>
      <c r="AL577" s="181">
        <v>7460</v>
      </c>
    </row>
    <row r="578" spans="1:38" x14ac:dyDescent="0.25">
      <c r="A578" s="159" t="s">
        <v>8070</v>
      </c>
      <c r="B578" s="158">
        <v>0.63219999999999998</v>
      </c>
      <c r="C578" s="158" t="s">
        <v>84</v>
      </c>
      <c r="D578" s="158">
        <v>0.86829999999999996</v>
      </c>
      <c r="E578" s="158">
        <v>0.82699999999999996</v>
      </c>
      <c r="F578" s="158">
        <v>0.68840000000000001</v>
      </c>
      <c r="G578" s="158" t="s">
        <v>84</v>
      </c>
      <c r="H578" s="158">
        <v>0.43049999999999999</v>
      </c>
      <c r="I578" s="158">
        <v>0.82410000000000005</v>
      </c>
      <c r="J578" s="158"/>
      <c r="K578" s="158"/>
      <c r="L578" s="158"/>
      <c r="M578" s="158">
        <v>0.61209999999999998</v>
      </c>
      <c r="N578" s="158">
        <v>0.65149999999999997</v>
      </c>
      <c r="O578" s="158" t="s">
        <v>84</v>
      </c>
      <c r="P578" s="158" t="s">
        <v>84</v>
      </c>
      <c r="Q578" s="158">
        <v>0.79090000000000005</v>
      </c>
      <c r="R578" s="158">
        <v>0.91849999999999998</v>
      </c>
      <c r="S578" s="158">
        <v>0.79369999999999996</v>
      </c>
      <c r="T578" s="158">
        <v>0.85550000000000004</v>
      </c>
      <c r="U578" s="158">
        <v>0.62019999999999997</v>
      </c>
      <c r="V578" s="158">
        <v>0.74690000000000001</v>
      </c>
      <c r="W578" s="158" t="s">
        <v>84</v>
      </c>
      <c r="X578" s="158" t="s">
        <v>84</v>
      </c>
      <c r="Y578" s="158">
        <v>0.40179999999999999</v>
      </c>
      <c r="Z578" s="158">
        <v>0.45889999999999997</v>
      </c>
      <c r="AA578" s="158">
        <v>0.73160000000000003</v>
      </c>
      <c r="AB578" s="158">
        <v>0.8871</v>
      </c>
      <c r="AC578" s="158"/>
      <c r="AD578" s="181">
        <v>3009</v>
      </c>
      <c r="AE578" s="181" t="s">
        <v>84</v>
      </c>
      <c r="AF578" s="181">
        <v>206</v>
      </c>
      <c r="AG578" s="181">
        <v>949</v>
      </c>
      <c r="AH578" s="181">
        <v>278</v>
      </c>
      <c r="AI578" s="181" t="s">
        <v>84</v>
      </c>
      <c r="AJ578" s="181">
        <v>1385</v>
      </c>
      <c r="AK578" s="181">
        <v>162</v>
      </c>
      <c r="AL578" s="181">
        <v>4193</v>
      </c>
    </row>
    <row r="579" spans="1:38" x14ac:dyDescent="0.25">
      <c r="A579" s="159" t="s">
        <v>8071</v>
      </c>
      <c r="B579" s="158">
        <v>0.94589999999999996</v>
      </c>
      <c r="C579" s="158" t="s">
        <v>84</v>
      </c>
      <c r="D579" s="158">
        <v>0.99650000000000005</v>
      </c>
      <c r="E579" s="158">
        <v>0.96130000000000004</v>
      </c>
      <c r="F579" s="158">
        <v>0.92290000000000005</v>
      </c>
      <c r="G579" s="158" t="s">
        <v>84</v>
      </c>
      <c r="H579" s="158">
        <v>0.90100000000000002</v>
      </c>
      <c r="I579" s="158">
        <v>0.94589999999999996</v>
      </c>
      <c r="J579" s="158"/>
      <c r="K579" s="158"/>
      <c r="L579" s="158"/>
      <c r="M579" s="158">
        <v>0.93540000000000001</v>
      </c>
      <c r="N579" s="158">
        <v>0.95479999999999998</v>
      </c>
      <c r="O579" s="158" t="s">
        <v>84</v>
      </c>
      <c r="P579" s="158" t="s">
        <v>84</v>
      </c>
      <c r="Q579" s="158">
        <v>0.93020000000000003</v>
      </c>
      <c r="R579" s="158">
        <v>0.99980000000000002</v>
      </c>
      <c r="S579" s="158">
        <v>0.94389999999999996</v>
      </c>
      <c r="T579" s="158">
        <v>0.97340000000000004</v>
      </c>
      <c r="U579" s="158">
        <v>0.88529999999999998</v>
      </c>
      <c r="V579" s="158">
        <v>0.9486</v>
      </c>
      <c r="W579" s="158" t="s">
        <v>84</v>
      </c>
      <c r="X579" s="158" t="s">
        <v>84</v>
      </c>
      <c r="Y579" s="158">
        <v>0.87409999999999999</v>
      </c>
      <c r="Z579" s="158">
        <v>0.92249999999999999</v>
      </c>
      <c r="AA579" s="158">
        <v>0.88490000000000002</v>
      </c>
      <c r="AB579" s="158">
        <v>0.97499999999999998</v>
      </c>
      <c r="AC579" s="158"/>
      <c r="AD579" s="181">
        <v>2235</v>
      </c>
      <c r="AE579" s="181" t="s">
        <v>84</v>
      </c>
      <c r="AF579" s="181">
        <v>264</v>
      </c>
      <c r="AG579" s="181">
        <v>756</v>
      </c>
      <c r="AH579" s="181">
        <v>299</v>
      </c>
      <c r="AI579" s="181" t="s">
        <v>84</v>
      </c>
      <c r="AJ579" s="181">
        <v>611</v>
      </c>
      <c r="AK579" s="181">
        <v>122</v>
      </c>
      <c r="AL579" s="181">
        <v>489</v>
      </c>
    </row>
    <row r="580" spans="1:38" x14ac:dyDescent="0.25">
      <c r="A580" s="159" t="s">
        <v>8072</v>
      </c>
      <c r="B580" s="158">
        <v>0.70199999999999996</v>
      </c>
      <c r="C580" s="158" t="s">
        <v>84</v>
      </c>
      <c r="D580" s="158">
        <v>0.90290000000000004</v>
      </c>
      <c r="E580" s="158">
        <v>0.77939999999999998</v>
      </c>
      <c r="F580" s="158">
        <v>0.72340000000000004</v>
      </c>
      <c r="G580" s="158" t="s">
        <v>84</v>
      </c>
      <c r="H580" s="158">
        <v>0.4975</v>
      </c>
      <c r="I580" s="158" t="s">
        <v>84</v>
      </c>
      <c r="J580" s="158"/>
      <c r="K580" s="158"/>
      <c r="L580" s="158"/>
      <c r="M580" s="158">
        <v>0.6784</v>
      </c>
      <c r="N580" s="158">
        <v>0.72419999999999995</v>
      </c>
      <c r="O580" s="158" t="s">
        <v>84</v>
      </c>
      <c r="P580" s="158" t="s">
        <v>84</v>
      </c>
      <c r="Q580" s="158">
        <v>0.84209999999999996</v>
      </c>
      <c r="R580" s="158">
        <v>0.94110000000000005</v>
      </c>
      <c r="S580" s="158">
        <v>0.74299999999999999</v>
      </c>
      <c r="T580" s="158">
        <v>0.81130000000000002</v>
      </c>
      <c r="U580" s="158">
        <v>0.65610000000000002</v>
      </c>
      <c r="V580" s="158">
        <v>0.77980000000000005</v>
      </c>
      <c r="W580" s="158" t="s">
        <v>84</v>
      </c>
      <c r="X580" s="158" t="s">
        <v>84</v>
      </c>
      <c r="Y580" s="158">
        <v>0.45240000000000002</v>
      </c>
      <c r="Z580" s="158">
        <v>0.54079999999999995</v>
      </c>
      <c r="AA580" s="158" t="s">
        <v>84</v>
      </c>
      <c r="AB580" s="158" t="s">
        <v>84</v>
      </c>
      <c r="AC580" s="158"/>
      <c r="AD580" s="181">
        <v>1720</v>
      </c>
      <c r="AE580" s="181" t="s">
        <v>84</v>
      </c>
      <c r="AF580" s="181">
        <v>198</v>
      </c>
      <c r="AG580" s="181">
        <v>667</v>
      </c>
      <c r="AH580" s="181">
        <v>227</v>
      </c>
      <c r="AI580" s="181" t="s">
        <v>84</v>
      </c>
      <c r="AJ580" s="181">
        <v>523</v>
      </c>
      <c r="AK580" s="181" t="s">
        <v>84</v>
      </c>
      <c r="AL580" s="181">
        <v>1625</v>
      </c>
    </row>
    <row r="581" spans="1:38" x14ac:dyDescent="0.25">
      <c r="A581" s="159" t="s">
        <v>8073</v>
      </c>
      <c r="B581" s="158">
        <v>0.37</v>
      </c>
      <c r="C581" s="158" t="s">
        <v>84</v>
      </c>
      <c r="D581" s="158" t="s">
        <v>84</v>
      </c>
      <c r="E581" s="158">
        <v>0.58079999999999998</v>
      </c>
      <c r="F581" s="158" t="s">
        <v>84</v>
      </c>
      <c r="G581" s="158" t="s">
        <v>84</v>
      </c>
      <c r="H581" s="158">
        <v>0.20269999999999999</v>
      </c>
      <c r="I581" s="158" t="s">
        <v>84</v>
      </c>
      <c r="J581" s="158"/>
      <c r="K581" s="158"/>
      <c r="L581" s="158"/>
      <c r="M581" s="158">
        <v>0.32429999999999998</v>
      </c>
      <c r="N581" s="158">
        <v>0.41570000000000001</v>
      </c>
      <c r="O581" s="158" t="s">
        <v>84</v>
      </c>
      <c r="P581" s="158" t="s">
        <v>84</v>
      </c>
      <c r="Q581" s="158" t="s">
        <v>84</v>
      </c>
      <c r="R581" s="158" t="s">
        <v>84</v>
      </c>
      <c r="S581" s="158">
        <v>0.4753</v>
      </c>
      <c r="T581" s="158">
        <v>0.67230000000000001</v>
      </c>
      <c r="U581" s="158" t="s">
        <v>84</v>
      </c>
      <c r="V581" s="158" t="s">
        <v>84</v>
      </c>
      <c r="W581" s="158" t="s">
        <v>84</v>
      </c>
      <c r="X581" s="158" t="s">
        <v>84</v>
      </c>
      <c r="Y581" s="158">
        <v>0.15559999999999999</v>
      </c>
      <c r="Z581" s="158">
        <v>0.25430000000000003</v>
      </c>
      <c r="AA581" s="158" t="s">
        <v>84</v>
      </c>
      <c r="AB581" s="158" t="s">
        <v>84</v>
      </c>
      <c r="AC581" s="158"/>
      <c r="AD581" s="181">
        <v>524</v>
      </c>
      <c r="AE581" s="181" t="s">
        <v>84</v>
      </c>
      <c r="AF581" s="181" t="s">
        <v>84</v>
      </c>
      <c r="AG581" s="181">
        <v>127</v>
      </c>
      <c r="AH581" s="181" t="s">
        <v>84</v>
      </c>
      <c r="AI581" s="181" t="s">
        <v>84</v>
      </c>
      <c r="AJ581" s="181">
        <v>299</v>
      </c>
      <c r="AK581" s="181" t="s">
        <v>84</v>
      </c>
      <c r="AL581" s="181">
        <v>810</v>
      </c>
    </row>
    <row r="582" spans="1:38" x14ac:dyDescent="0.25">
      <c r="A582" s="159" t="s">
        <v>8074</v>
      </c>
      <c r="B582" s="158">
        <v>0.98240000000000005</v>
      </c>
      <c r="C582" s="158" t="s">
        <v>84</v>
      </c>
      <c r="D582" s="158">
        <v>1.0003</v>
      </c>
      <c r="E582" s="158">
        <v>0.98970000000000002</v>
      </c>
      <c r="F582" s="158">
        <v>0.99360000000000004</v>
      </c>
      <c r="G582" s="158" t="s">
        <v>84</v>
      </c>
      <c r="H582" s="158">
        <v>0.95599999999999996</v>
      </c>
      <c r="I582" s="158">
        <v>0.97570000000000001</v>
      </c>
      <c r="J582" s="158"/>
      <c r="K582" s="158"/>
      <c r="L582" s="158"/>
      <c r="M582" s="158">
        <v>0.97589999999999999</v>
      </c>
      <c r="N582" s="158">
        <v>0.98709999999999998</v>
      </c>
      <c r="O582" s="158" t="s">
        <v>84</v>
      </c>
      <c r="P582" s="158" t="s">
        <v>84</v>
      </c>
      <c r="Q582" s="158">
        <v>1.0003</v>
      </c>
      <c r="R582" s="158">
        <v>1.0003</v>
      </c>
      <c r="S582" s="158">
        <v>0.97909999999999997</v>
      </c>
      <c r="T582" s="158">
        <v>0.995</v>
      </c>
      <c r="U582" s="158">
        <v>0.97299999999999998</v>
      </c>
      <c r="V582" s="158">
        <v>0.99850000000000005</v>
      </c>
      <c r="W582" s="158" t="s">
        <v>84</v>
      </c>
      <c r="X582" s="158" t="s">
        <v>84</v>
      </c>
      <c r="Y582" s="158">
        <v>0.93640000000000001</v>
      </c>
      <c r="Z582" s="158">
        <v>0.96970000000000001</v>
      </c>
      <c r="AA582" s="158">
        <v>0.92559999999999998</v>
      </c>
      <c r="AB582" s="158">
        <v>0.99219999999999997</v>
      </c>
      <c r="AC582" s="158"/>
      <c r="AD582" s="181">
        <v>2235</v>
      </c>
      <c r="AE582" s="181" t="s">
        <v>84</v>
      </c>
      <c r="AF582" s="181">
        <v>264</v>
      </c>
      <c r="AG582" s="181">
        <v>756</v>
      </c>
      <c r="AH582" s="181">
        <v>299</v>
      </c>
      <c r="AI582" s="181" t="s">
        <v>84</v>
      </c>
      <c r="AJ582" s="181">
        <v>611</v>
      </c>
      <c r="AK582" s="181">
        <v>122</v>
      </c>
      <c r="AL582" s="181">
        <v>489</v>
      </c>
    </row>
    <row r="583" spans="1:38" x14ac:dyDescent="0.25">
      <c r="A583" s="159" t="s">
        <v>8075</v>
      </c>
      <c r="B583" s="158">
        <v>0.88449999999999995</v>
      </c>
      <c r="C583" s="158" t="s">
        <v>84</v>
      </c>
      <c r="D583" s="158">
        <v>0.99250000000000005</v>
      </c>
      <c r="E583" s="158">
        <v>0.94579999999999997</v>
      </c>
      <c r="F583" s="158">
        <v>0.92320000000000002</v>
      </c>
      <c r="G583" s="158" t="s">
        <v>84</v>
      </c>
      <c r="H583" s="158">
        <v>0.74419999999999997</v>
      </c>
      <c r="I583" s="158" t="s">
        <v>84</v>
      </c>
      <c r="J583" s="158"/>
      <c r="K583" s="158"/>
      <c r="L583" s="158"/>
      <c r="M583" s="158">
        <v>0.86829999999999996</v>
      </c>
      <c r="N583" s="158">
        <v>0.89890000000000003</v>
      </c>
      <c r="O583" s="158" t="s">
        <v>84</v>
      </c>
      <c r="P583" s="158" t="s">
        <v>84</v>
      </c>
      <c r="Q583" s="158">
        <v>0.95209999999999995</v>
      </c>
      <c r="R583" s="158">
        <v>0.99890000000000001</v>
      </c>
      <c r="S583" s="158">
        <v>0.92510000000000003</v>
      </c>
      <c r="T583" s="158">
        <v>0.96089999999999998</v>
      </c>
      <c r="U583" s="158">
        <v>0.87919999999999998</v>
      </c>
      <c r="V583" s="158">
        <v>0.95169999999999999</v>
      </c>
      <c r="W583" s="158" t="s">
        <v>84</v>
      </c>
      <c r="X583" s="158" t="s">
        <v>84</v>
      </c>
      <c r="Y583" s="158">
        <v>0.70469999999999999</v>
      </c>
      <c r="Z583" s="158">
        <v>0.7792</v>
      </c>
      <c r="AA583" s="158" t="s">
        <v>84</v>
      </c>
      <c r="AB583" s="158" t="s">
        <v>84</v>
      </c>
      <c r="AC583" s="158"/>
      <c r="AD583" s="181">
        <v>1720</v>
      </c>
      <c r="AE583" s="181" t="s">
        <v>84</v>
      </c>
      <c r="AF583" s="181">
        <v>198</v>
      </c>
      <c r="AG583" s="181">
        <v>667</v>
      </c>
      <c r="AH583" s="181">
        <v>227</v>
      </c>
      <c r="AI583" s="181" t="s">
        <v>84</v>
      </c>
      <c r="AJ583" s="181">
        <v>523</v>
      </c>
      <c r="AK583" s="181" t="s">
        <v>84</v>
      </c>
      <c r="AL583" s="181">
        <v>1625</v>
      </c>
    </row>
    <row r="584" spans="1:38" x14ac:dyDescent="0.25">
      <c r="A584" s="159" t="s">
        <v>8076</v>
      </c>
      <c r="B584" s="158">
        <v>0.64680000000000004</v>
      </c>
      <c r="C584" s="158" t="s">
        <v>84</v>
      </c>
      <c r="D584" s="158" t="s">
        <v>84</v>
      </c>
      <c r="E584" s="158">
        <v>0.80369999999999997</v>
      </c>
      <c r="F584" s="158" t="s">
        <v>84</v>
      </c>
      <c r="G584" s="158" t="s">
        <v>84</v>
      </c>
      <c r="H584" s="158">
        <v>0.51819999999999999</v>
      </c>
      <c r="I584" s="158" t="s">
        <v>84</v>
      </c>
      <c r="J584" s="158"/>
      <c r="K584" s="158"/>
      <c r="L584" s="158"/>
      <c r="M584" s="158">
        <v>0.60450000000000004</v>
      </c>
      <c r="N584" s="158">
        <v>0.68569999999999998</v>
      </c>
      <c r="O584" s="158" t="s">
        <v>84</v>
      </c>
      <c r="P584" s="158" t="s">
        <v>84</v>
      </c>
      <c r="Q584" s="158" t="s">
        <v>84</v>
      </c>
      <c r="R584" s="158" t="s">
        <v>84</v>
      </c>
      <c r="S584" s="158">
        <v>0.72140000000000004</v>
      </c>
      <c r="T584" s="158">
        <v>0.8639</v>
      </c>
      <c r="U584" s="158" t="s">
        <v>84</v>
      </c>
      <c r="V584" s="158" t="s">
        <v>84</v>
      </c>
      <c r="W584" s="158" t="s">
        <v>84</v>
      </c>
      <c r="X584" s="158" t="s">
        <v>84</v>
      </c>
      <c r="Y584" s="158">
        <v>0.46250000000000002</v>
      </c>
      <c r="Z584" s="158">
        <v>0.57089999999999996</v>
      </c>
      <c r="AA584" s="158" t="s">
        <v>84</v>
      </c>
      <c r="AB584" s="158" t="s">
        <v>84</v>
      </c>
      <c r="AC584" s="158"/>
      <c r="AD584" s="181">
        <v>524</v>
      </c>
      <c r="AE584" s="181" t="s">
        <v>84</v>
      </c>
      <c r="AF584" s="181" t="s">
        <v>84</v>
      </c>
      <c r="AG584" s="181">
        <v>127</v>
      </c>
      <c r="AH584" s="181" t="s">
        <v>84</v>
      </c>
      <c r="AI584" s="181" t="s">
        <v>84</v>
      </c>
      <c r="AJ584" s="181">
        <v>299</v>
      </c>
      <c r="AK584" s="181" t="s">
        <v>84</v>
      </c>
      <c r="AL584" s="181">
        <v>810</v>
      </c>
    </row>
    <row r="585" spans="1:38" x14ac:dyDescent="0.25">
      <c r="A585" s="159" t="s">
        <v>8077</v>
      </c>
      <c r="B585" s="158">
        <v>0.91649999999999998</v>
      </c>
      <c r="C585" s="158" t="s">
        <v>84</v>
      </c>
      <c r="D585" s="158">
        <v>0.97160000000000002</v>
      </c>
      <c r="E585" s="158">
        <v>0.94679999999999997</v>
      </c>
      <c r="F585" s="158">
        <v>0.87</v>
      </c>
      <c r="G585" s="158" t="s">
        <v>84</v>
      </c>
      <c r="H585" s="158">
        <v>0.86580000000000001</v>
      </c>
      <c r="I585" s="158">
        <v>0.91469999999999996</v>
      </c>
      <c r="J585" s="158"/>
      <c r="K585" s="158"/>
      <c r="L585" s="158"/>
      <c r="M585" s="158">
        <v>0.90359999999999996</v>
      </c>
      <c r="N585" s="158">
        <v>0.92779999999999996</v>
      </c>
      <c r="O585" s="158" t="s">
        <v>84</v>
      </c>
      <c r="P585" s="158" t="s">
        <v>84</v>
      </c>
      <c r="Q585" s="158">
        <v>0.93469999999999998</v>
      </c>
      <c r="R585" s="158">
        <v>0.98780000000000001</v>
      </c>
      <c r="S585" s="158">
        <v>0.92649999999999999</v>
      </c>
      <c r="T585" s="158">
        <v>0.9617</v>
      </c>
      <c r="U585" s="158">
        <v>0.82440000000000002</v>
      </c>
      <c r="V585" s="158">
        <v>0.90439999999999998</v>
      </c>
      <c r="W585" s="158" t="s">
        <v>84</v>
      </c>
      <c r="X585" s="158" t="s">
        <v>84</v>
      </c>
      <c r="Y585" s="158">
        <v>0.83520000000000005</v>
      </c>
      <c r="Z585" s="158">
        <v>0.8911</v>
      </c>
      <c r="AA585" s="158">
        <v>0.84450000000000003</v>
      </c>
      <c r="AB585" s="158">
        <v>0.95409999999999995</v>
      </c>
      <c r="AC585" s="158"/>
      <c r="AD585" s="181">
        <v>2235</v>
      </c>
      <c r="AE585" s="181" t="s">
        <v>84</v>
      </c>
      <c r="AF585" s="181">
        <v>264</v>
      </c>
      <c r="AG585" s="181">
        <v>756</v>
      </c>
      <c r="AH585" s="181">
        <v>299</v>
      </c>
      <c r="AI585" s="181" t="s">
        <v>84</v>
      </c>
      <c r="AJ585" s="181">
        <v>611</v>
      </c>
      <c r="AK585" s="181">
        <v>122</v>
      </c>
      <c r="AL585" s="181">
        <v>489</v>
      </c>
    </row>
    <row r="586" spans="1:38" x14ac:dyDescent="0.25">
      <c r="A586" s="159" t="s">
        <v>8078</v>
      </c>
      <c r="B586" s="158">
        <v>0.61560000000000004</v>
      </c>
      <c r="C586" s="158" t="s">
        <v>84</v>
      </c>
      <c r="D586" s="158">
        <v>0.80249999999999999</v>
      </c>
      <c r="E586" s="158">
        <v>0.68640000000000001</v>
      </c>
      <c r="F586" s="158">
        <v>0.66220000000000001</v>
      </c>
      <c r="G586" s="158" t="s">
        <v>84</v>
      </c>
      <c r="H586" s="158">
        <v>0.41909999999999997</v>
      </c>
      <c r="I586" s="158" t="s">
        <v>84</v>
      </c>
      <c r="J586" s="158"/>
      <c r="K586" s="158"/>
      <c r="L586" s="158"/>
      <c r="M586" s="158">
        <v>0.58950000000000002</v>
      </c>
      <c r="N586" s="158">
        <v>0.64059999999999995</v>
      </c>
      <c r="O586" s="158" t="s">
        <v>84</v>
      </c>
      <c r="P586" s="158" t="s">
        <v>84</v>
      </c>
      <c r="Q586" s="158">
        <v>0.72609999999999997</v>
      </c>
      <c r="R586" s="158">
        <v>0.85960000000000003</v>
      </c>
      <c r="S586" s="158">
        <v>0.64419999999999999</v>
      </c>
      <c r="T586" s="158">
        <v>0.72470000000000001</v>
      </c>
      <c r="U586" s="158">
        <v>0.58860000000000001</v>
      </c>
      <c r="V586" s="158">
        <v>0.72570000000000001</v>
      </c>
      <c r="W586" s="158" t="s">
        <v>84</v>
      </c>
      <c r="X586" s="158" t="s">
        <v>84</v>
      </c>
      <c r="Y586" s="158">
        <v>0.37330000000000002</v>
      </c>
      <c r="Z586" s="158">
        <v>0.46400000000000002</v>
      </c>
      <c r="AA586" s="158" t="s">
        <v>84</v>
      </c>
      <c r="AB586" s="158" t="s">
        <v>84</v>
      </c>
      <c r="AC586" s="158"/>
      <c r="AD586" s="181">
        <v>1720</v>
      </c>
      <c r="AE586" s="181" t="s">
        <v>84</v>
      </c>
      <c r="AF586" s="181">
        <v>198</v>
      </c>
      <c r="AG586" s="181">
        <v>667</v>
      </c>
      <c r="AH586" s="181">
        <v>227</v>
      </c>
      <c r="AI586" s="181" t="s">
        <v>84</v>
      </c>
      <c r="AJ586" s="181">
        <v>523</v>
      </c>
      <c r="AK586" s="181" t="s">
        <v>84</v>
      </c>
      <c r="AL586" s="181">
        <v>1625</v>
      </c>
    </row>
    <row r="587" spans="1:38" x14ac:dyDescent="0.25">
      <c r="A587" s="159" t="s">
        <v>8079</v>
      </c>
      <c r="B587" s="158">
        <v>0.25219999999999998</v>
      </c>
      <c r="C587" s="158" t="s">
        <v>84</v>
      </c>
      <c r="D587" s="158" t="s">
        <v>84</v>
      </c>
      <c r="E587" s="158">
        <v>0.4249</v>
      </c>
      <c r="F587" s="158" t="s">
        <v>84</v>
      </c>
      <c r="G587" s="158" t="s">
        <v>84</v>
      </c>
      <c r="H587" s="158">
        <v>0.123</v>
      </c>
      <c r="I587" s="158" t="s">
        <v>84</v>
      </c>
      <c r="J587" s="158"/>
      <c r="K587" s="158"/>
      <c r="L587" s="158"/>
      <c r="M587" s="158">
        <v>0.2077</v>
      </c>
      <c r="N587" s="158">
        <v>0.29909999999999998</v>
      </c>
      <c r="O587" s="158" t="s">
        <v>84</v>
      </c>
      <c r="P587" s="158" t="s">
        <v>84</v>
      </c>
      <c r="Q587" s="158" t="s">
        <v>84</v>
      </c>
      <c r="R587" s="158" t="s">
        <v>84</v>
      </c>
      <c r="S587" s="158">
        <v>0.31440000000000001</v>
      </c>
      <c r="T587" s="158">
        <v>0.53090000000000004</v>
      </c>
      <c r="U587" s="158" t="s">
        <v>84</v>
      </c>
      <c r="V587" s="158" t="s">
        <v>84</v>
      </c>
      <c r="W587" s="158" t="s">
        <v>84</v>
      </c>
      <c r="X587" s="158" t="s">
        <v>84</v>
      </c>
      <c r="Y587" s="158">
        <v>8.3000000000000004E-2</v>
      </c>
      <c r="Z587" s="158">
        <v>0.17119999999999999</v>
      </c>
      <c r="AA587" s="158" t="s">
        <v>84</v>
      </c>
      <c r="AB587" s="158" t="s">
        <v>84</v>
      </c>
      <c r="AC587" s="158"/>
      <c r="AD587" s="181">
        <v>524</v>
      </c>
      <c r="AE587" s="181" t="s">
        <v>84</v>
      </c>
      <c r="AF587" s="181" t="s">
        <v>84</v>
      </c>
      <c r="AG587" s="181">
        <v>127</v>
      </c>
      <c r="AH587" s="181" t="s">
        <v>84</v>
      </c>
      <c r="AI587" s="181" t="s">
        <v>84</v>
      </c>
      <c r="AJ587" s="181">
        <v>299</v>
      </c>
      <c r="AK587" s="181" t="s">
        <v>84</v>
      </c>
      <c r="AL587" s="181">
        <v>810</v>
      </c>
    </row>
    <row r="588" spans="1:38" x14ac:dyDescent="0.25">
      <c r="A588" s="159" t="s">
        <v>8080</v>
      </c>
      <c r="B588" s="158">
        <v>0.89080000000000004</v>
      </c>
      <c r="C588" s="158" t="s">
        <v>84</v>
      </c>
      <c r="D588" s="158">
        <v>0.96120000000000005</v>
      </c>
      <c r="E588" s="158">
        <v>0.91759999999999997</v>
      </c>
      <c r="F588" s="158">
        <v>0.85240000000000005</v>
      </c>
      <c r="G588" s="158" t="s">
        <v>84</v>
      </c>
      <c r="H588" s="158">
        <v>0.8296</v>
      </c>
      <c r="I588" s="158">
        <v>0.878</v>
      </c>
      <c r="J588" s="158"/>
      <c r="K588" s="158"/>
      <c r="L588" s="158"/>
      <c r="M588" s="158">
        <v>0.87580000000000002</v>
      </c>
      <c r="N588" s="158">
        <v>0.90410000000000001</v>
      </c>
      <c r="O588" s="158" t="s">
        <v>84</v>
      </c>
      <c r="P588" s="158" t="s">
        <v>84</v>
      </c>
      <c r="Q588" s="158">
        <v>0.91820000000000002</v>
      </c>
      <c r="R588" s="158">
        <v>0.98180000000000001</v>
      </c>
      <c r="S588" s="158">
        <v>0.89249999999999996</v>
      </c>
      <c r="T588" s="158">
        <v>0.93710000000000004</v>
      </c>
      <c r="U588" s="158">
        <v>0.80349999999999999</v>
      </c>
      <c r="V588" s="158">
        <v>0.88990000000000002</v>
      </c>
      <c r="W588" s="158" t="s">
        <v>84</v>
      </c>
      <c r="X588" s="158" t="s">
        <v>84</v>
      </c>
      <c r="Y588" s="158">
        <v>0.79510000000000003</v>
      </c>
      <c r="Z588" s="158">
        <v>0.85870000000000002</v>
      </c>
      <c r="AA588" s="158">
        <v>0.7974</v>
      </c>
      <c r="AB588" s="158">
        <v>0.92789999999999995</v>
      </c>
      <c r="AC588" s="158"/>
      <c r="AD588" s="181">
        <v>2235</v>
      </c>
      <c r="AE588" s="181" t="s">
        <v>84</v>
      </c>
      <c r="AF588" s="181">
        <v>264</v>
      </c>
      <c r="AG588" s="181">
        <v>756</v>
      </c>
      <c r="AH588" s="181">
        <v>299</v>
      </c>
      <c r="AI588" s="181" t="s">
        <v>84</v>
      </c>
      <c r="AJ588" s="181">
        <v>611</v>
      </c>
      <c r="AK588" s="181">
        <v>122</v>
      </c>
      <c r="AL588" s="181">
        <v>489</v>
      </c>
    </row>
    <row r="589" spans="1:38" x14ac:dyDescent="0.25">
      <c r="A589" s="159" t="s">
        <v>8081</v>
      </c>
      <c r="B589" s="158">
        <v>0.54430000000000001</v>
      </c>
      <c r="C589" s="158" t="s">
        <v>84</v>
      </c>
      <c r="D589" s="158">
        <v>0.77370000000000005</v>
      </c>
      <c r="E589" s="158">
        <v>0.6048</v>
      </c>
      <c r="F589" s="158">
        <v>0.58979999999999999</v>
      </c>
      <c r="G589" s="158" t="s">
        <v>84</v>
      </c>
      <c r="H589" s="158">
        <v>0.33889999999999998</v>
      </c>
      <c r="I589" s="158" t="s">
        <v>84</v>
      </c>
      <c r="J589" s="158"/>
      <c r="K589" s="158"/>
      <c r="L589" s="158"/>
      <c r="M589" s="158">
        <v>0.51600000000000001</v>
      </c>
      <c r="N589" s="158">
        <v>0.57169999999999999</v>
      </c>
      <c r="O589" s="158" t="s">
        <v>84</v>
      </c>
      <c r="P589" s="158" t="s">
        <v>84</v>
      </c>
      <c r="Q589" s="158">
        <v>0.68740000000000001</v>
      </c>
      <c r="R589" s="158">
        <v>0.83889999999999998</v>
      </c>
      <c r="S589" s="158">
        <v>0.55769999999999997</v>
      </c>
      <c r="T589" s="158">
        <v>0.64839999999999998</v>
      </c>
      <c r="U589" s="158">
        <v>0.50960000000000005</v>
      </c>
      <c r="V589" s="158">
        <v>0.66139999999999999</v>
      </c>
      <c r="W589" s="158" t="s">
        <v>84</v>
      </c>
      <c r="X589" s="158" t="s">
        <v>84</v>
      </c>
      <c r="Y589" s="158">
        <v>0.29299999999999998</v>
      </c>
      <c r="Z589" s="158">
        <v>0.38529999999999998</v>
      </c>
      <c r="AA589" s="158" t="s">
        <v>84</v>
      </c>
      <c r="AB589" s="158" t="s">
        <v>84</v>
      </c>
      <c r="AC589" s="158"/>
      <c r="AD589" s="181">
        <v>1720</v>
      </c>
      <c r="AE589" s="181" t="s">
        <v>84</v>
      </c>
      <c r="AF589" s="181">
        <v>198</v>
      </c>
      <c r="AG589" s="181">
        <v>667</v>
      </c>
      <c r="AH589" s="181">
        <v>227</v>
      </c>
      <c r="AI589" s="181" t="s">
        <v>84</v>
      </c>
      <c r="AJ589" s="181">
        <v>523</v>
      </c>
      <c r="AK589" s="181" t="s">
        <v>84</v>
      </c>
      <c r="AL589" s="181">
        <v>1625</v>
      </c>
    </row>
    <row r="590" spans="1:38" x14ac:dyDescent="0.25">
      <c r="A590" s="159" t="s">
        <v>8082</v>
      </c>
      <c r="B590" s="158">
        <v>0.21199999999999999</v>
      </c>
      <c r="C590" s="158" t="s">
        <v>84</v>
      </c>
      <c r="D590" s="158" t="s">
        <v>84</v>
      </c>
      <c r="E590" s="158">
        <v>0.3508</v>
      </c>
      <c r="F590" s="158" t="s">
        <v>84</v>
      </c>
      <c r="G590" s="158" t="s">
        <v>84</v>
      </c>
      <c r="H590" s="158">
        <v>0.1014</v>
      </c>
      <c r="I590" s="158" t="s">
        <v>84</v>
      </c>
      <c r="J590" s="158"/>
      <c r="K590" s="158"/>
      <c r="L590" s="158"/>
      <c r="M590" s="158">
        <v>0.16589999999999999</v>
      </c>
      <c r="N590" s="158">
        <v>0.2621</v>
      </c>
      <c r="O590" s="158" t="s">
        <v>84</v>
      </c>
      <c r="P590" s="158" t="s">
        <v>84</v>
      </c>
      <c r="Q590" s="158" t="s">
        <v>84</v>
      </c>
      <c r="R590" s="158" t="s">
        <v>84</v>
      </c>
      <c r="S590" s="158">
        <v>0.2349</v>
      </c>
      <c r="T590" s="158">
        <v>0.46889999999999998</v>
      </c>
      <c r="U590" s="158" t="s">
        <v>84</v>
      </c>
      <c r="V590" s="158" t="s">
        <v>84</v>
      </c>
      <c r="W590" s="158" t="s">
        <v>84</v>
      </c>
      <c r="X590" s="158" t="s">
        <v>84</v>
      </c>
      <c r="Y590" s="158">
        <v>6.2399999999999997E-2</v>
      </c>
      <c r="Z590" s="158">
        <v>0.15129999999999999</v>
      </c>
      <c r="AA590" s="158" t="s">
        <v>84</v>
      </c>
      <c r="AB590" s="158" t="s">
        <v>84</v>
      </c>
      <c r="AC590" s="158"/>
      <c r="AD590" s="181">
        <v>524</v>
      </c>
      <c r="AE590" s="181" t="s">
        <v>84</v>
      </c>
      <c r="AF590" s="181" t="s">
        <v>84</v>
      </c>
      <c r="AG590" s="181">
        <v>127</v>
      </c>
      <c r="AH590" s="181" t="s">
        <v>84</v>
      </c>
      <c r="AI590" s="181" t="s">
        <v>84</v>
      </c>
      <c r="AJ590" s="181">
        <v>299</v>
      </c>
      <c r="AK590" s="181" t="s">
        <v>84</v>
      </c>
      <c r="AL590" s="181">
        <v>810</v>
      </c>
    </row>
    <row r="591" spans="1:38" x14ac:dyDescent="0.25">
      <c r="A591" s="159" t="s">
        <v>8083</v>
      </c>
      <c r="B591" s="158">
        <v>0.97219999999999995</v>
      </c>
      <c r="C591" s="158" t="s">
        <v>84</v>
      </c>
      <c r="D591" s="158">
        <v>0.99719999999999998</v>
      </c>
      <c r="E591" s="158">
        <v>0.98499999999999999</v>
      </c>
      <c r="F591" s="158">
        <v>0.96740000000000004</v>
      </c>
      <c r="G591" s="158" t="s">
        <v>84</v>
      </c>
      <c r="H591" s="158">
        <v>0.9385</v>
      </c>
      <c r="I591" s="158">
        <v>0.97629999999999995</v>
      </c>
      <c r="J591" s="158"/>
      <c r="K591" s="158"/>
      <c r="L591" s="158"/>
      <c r="M591" s="158">
        <v>0.96430000000000005</v>
      </c>
      <c r="N591" s="158">
        <v>0.97829999999999995</v>
      </c>
      <c r="O591" s="158" t="s">
        <v>84</v>
      </c>
      <c r="P591" s="158" t="s">
        <v>84</v>
      </c>
      <c r="Q591" s="158">
        <v>0.96060000000000001</v>
      </c>
      <c r="R591" s="158">
        <v>0.99980000000000002</v>
      </c>
      <c r="S591" s="158">
        <v>0.97289999999999999</v>
      </c>
      <c r="T591" s="158">
        <v>0.99180000000000001</v>
      </c>
      <c r="U591" s="158">
        <v>0.93930000000000002</v>
      </c>
      <c r="V591" s="158">
        <v>0.98260000000000003</v>
      </c>
      <c r="W591" s="158" t="s">
        <v>84</v>
      </c>
      <c r="X591" s="158" t="s">
        <v>84</v>
      </c>
      <c r="Y591" s="158">
        <v>0.91610000000000003</v>
      </c>
      <c r="Z591" s="158">
        <v>0.95499999999999996</v>
      </c>
      <c r="AA591" s="158">
        <v>0.92530000000000001</v>
      </c>
      <c r="AB591" s="158">
        <v>0.99260000000000004</v>
      </c>
      <c r="AC591" s="158"/>
      <c r="AD591" s="181">
        <v>2235</v>
      </c>
      <c r="AE591" s="181" t="s">
        <v>84</v>
      </c>
      <c r="AF591" s="181">
        <v>264</v>
      </c>
      <c r="AG591" s="181">
        <v>756</v>
      </c>
      <c r="AH591" s="181">
        <v>299</v>
      </c>
      <c r="AI591" s="181" t="s">
        <v>84</v>
      </c>
      <c r="AJ591" s="181">
        <v>611</v>
      </c>
      <c r="AK591" s="181">
        <v>122</v>
      </c>
      <c r="AL591" s="181">
        <v>489</v>
      </c>
    </row>
    <row r="592" spans="1:38" x14ac:dyDescent="0.25">
      <c r="A592" s="159" t="s">
        <v>8084</v>
      </c>
      <c r="B592" s="158">
        <v>0.8286</v>
      </c>
      <c r="C592" s="158" t="s">
        <v>84</v>
      </c>
      <c r="D592" s="158">
        <v>0.96230000000000004</v>
      </c>
      <c r="E592" s="158">
        <v>0.90910000000000002</v>
      </c>
      <c r="F592" s="158">
        <v>0.89729999999999999</v>
      </c>
      <c r="G592" s="158" t="s">
        <v>84</v>
      </c>
      <c r="H592" s="158">
        <v>0.63849999999999996</v>
      </c>
      <c r="I592" s="158" t="s">
        <v>84</v>
      </c>
      <c r="J592" s="158"/>
      <c r="K592" s="158"/>
      <c r="L592" s="158"/>
      <c r="M592" s="158">
        <v>0.80940000000000001</v>
      </c>
      <c r="N592" s="158">
        <v>0.84599999999999997</v>
      </c>
      <c r="O592" s="158" t="s">
        <v>84</v>
      </c>
      <c r="P592" s="158" t="s">
        <v>84</v>
      </c>
      <c r="Q592" s="158">
        <v>0.91869999999999996</v>
      </c>
      <c r="R592" s="158">
        <v>0.98270000000000002</v>
      </c>
      <c r="S592" s="158">
        <v>0.88319999999999999</v>
      </c>
      <c r="T592" s="158">
        <v>0.9294</v>
      </c>
      <c r="U592" s="158">
        <v>0.84760000000000002</v>
      </c>
      <c r="V592" s="158">
        <v>0.93140000000000001</v>
      </c>
      <c r="W592" s="158" t="s">
        <v>84</v>
      </c>
      <c r="X592" s="158" t="s">
        <v>84</v>
      </c>
      <c r="Y592" s="158">
        <v>0.59550000000000003</v>
      </c>
      <c r="Z592" s="158">
        <v>0.67830000000000001</v>
      </c>
      <c r="AA592" s="158" t="s">
        <v>84</v>
      </c>
      <c r="AB592" s="158" t="s">
        <v>84</v>
      </c>
      <c r="AC592" s="158"/>
      <c r="AD592" s="181">
        <v>1720</v>
      </c>
      <c r="AE592" s="181" t="s">
        <v>84</v>
      </c>
      <c r="AF592" s="181">
        <v>198</v>
      </c>
      <c r="AG592" s="181">
        <v>667</v>
      </c>
      <c r="AH592" s="181">
        <v>227</v>
      </c>
      <c r="AI592" s="181" t="s">
        <v>84</v>
      </c>
      <c r="AJ592" s="181">
        <v>523</v>
      </c>
      <c r="AK592" s="181" t="s">
        <v>84</v>
      </c>
      <c r="AL592" s="181">
        <v>1625</v>
      </c>
    </row>
    <row r="593" spans="1:38" x14ac:dyDescent="0.25">
      <c r="A593" s="159" t="s">
        <v>8085</v>
      </c>
      <c r="B593" s="158">
        <v>0.53520000000000001</v>
      </c>
      <c r="C593" s="158" t="s">
        <v>84</v>
      </c>
      <c r="D593" s="158" t="s">
        <v>84</v>
      </c>
      <c r="E593" s="158">
        <v>0.72360000000000002</v>
      </c>
      <c r="F593" s="158" t="s">
        <v>84</v>
      </c>
      <c r="G593" s="158" t="s">
        <v>84</v>
      </c>
      <c r="H593" s="158">
        <v>0.39579999999999999</v>
      </c>
      <c r="I593" s="158" t="s">
        <v>84</v>
      </c>
      <c r="J593" s="158"/>
      <c r="K593" s="158"/>
      <c r="L593" s="158"/>
      <c r="M593" s="158">
        <v>0.49059999999999998</v>
      </c>
      <c r="N593" s="158">
        <v>0.57779999999999998</v>
      </c>
      <c r="O593" s="158" t="s">
        <v>84</v>
      </c>
      <c r="P593" s="158" t="s">
        <v>84</v>
      </c>
      <c r="Q593" s="158" t="s">
        <v>84</v>
      </c>
      <c r="R593" s="158" t="s">
        <v>84</v>
      </c>
      <c r="S593" s="158">
        <v>0.63190000000000002</v>
      </c>
      <c r="T593" s="158">
        <v>0.79610000000000003</v>
      </c>
      <c r="U593" s="158" t="s">
        <v>84</v>
      </c>
      <c r="V593" s="158" t="s">
        <v>84</v>
      </c>
      <c r="W593" s="158" t="s">
        <v>84</v>
      </c>
      <c r="X593" s="158" t="s">
        <v>84</v>
      </c>
      <c r="Y593" s="158">
        <v>0.34039999999999998</v>
      </c>
      <c r="Z593" s="158">
        <v>0.45069999999999999</v>
      </c>
      <c r="AA593" s="158" t="s">
        <v>84</v>
      </c>
      <c r="AB593" s="158" t="s">
        <v>84</v>
      </c>
      <c r="AC593" s="158"/>
      <c r="AD593" s="181">
        <v>524</v>
      </c>
      <c r="AE593" s="181" t="s">
        <v>84</v>
      </c>
      <c r="AF593" s="181" t="s">
        <v>84</v>
      </c>
      <c r="AG593" s="181">
        <v>127</v>
      </c>
      <c r="AH593" s="181" t="s">
        <v>84</v>
      </c>
      <c r="AI593" s="181" t="s">
        <v>84</v>
      </c>
      <c r="AJ593" s="181">
        <v>299</v>
      </c>
      <c r="AK593" s="181" t="s">
        <v>84</v>
      </c>
      <c r="AL593" s="181">
        <v>810</v>
      </c>
    </row>
    <row r="594" spans="1:38" x14ac:dyDescent="0.25">
      <c r="A594" s="159" t="s">
        <v>8086</v>
      </c>
      <c r="B594" s="158">
        <v>0.95909999999999995</v>
      </c>
      <c r="C594" s="158" t="s">
        <v>84</v>
      </c>
      <c r="D594" s="158">
        <v>0.99819999999999998</v>
      </c>
      <c r="E594" s="158">
        <v>0.97540000000000004</v>
      </c>
      <c r="F594" s="158">
        <v>0.94140000000000001</v>
      </c>
      <c r="G594" s="158" t="s">
        <v>84</v>
      </c>
      <c r="H594" s="158">
        <v>0.92110000000000003</v>
      </c>
      <c r="I594" s="158">
        <v>0.95250000000000001</v>
      </c>
      <c r="J594" s="158"/>
      <c r="K594" s="158"/>
      <c r="L594" s="158"/>
      <c r="M594" s="158">
        <v>0.94979999999999998</v>
      </c>
      <c r="N594" s="158">
        <v>0.9667</v>
      </c>
      <c r="O594" s="158" t="s">
        <v>84</v>
      </c>
      <c r="P594" s="158" t="s">
        <v>84</v>
      </c>
      <c r="Q594" s="158">
        <v>0.8861</v>
      </c>
      <c r="R594" s="158">
        <v>1</v>
      </c>
      <c r="S594" s="158">
        <v>0.96079999999999999</v>
      </c>
      <c r="T594" s="158">
        <v>0.98460000000000003</v>
      </c>
      <c r="U594" s="158">
        <v>0.90739999999999998</v>
      </c>
      <c r="V594" s="158">
        <v>0.96319999999999995</v>
      </c>
      <c r="W594" s="158" t="s">
        <v>84</v>
      </c>
      <c r="X594" s="158" t="s">
        <v>84</v>
      </c>
      <c r="Y594" s="158">
        <v>0.89649999999999996</v>
      </c>
      <c r="Z594" s="158">
        <v>0.94010000000000005</v>
      </c>
      <c r="AA594" s="158">
        <v>0.89439999999999997</v>
      </c>
      <c r="AB594" s="158">
        <v>0.97899999999999998</v>
      </c>
      <c r="AC594" s="158"/>
      <c r="AD594" s="181">
        <v>2235</v>
      </c>
      <c r="AE594" s="181" t="s">
        <v>84</v>
      </c>
      <c r="AF594" s="181">
        <v>264</v>
      </c>
      <c r="AG594" s="181">
        <v>756</v>
      </c>
      <c r="AH594" s="181">
        <v>299</v>
      </c>
      <c r="AI594" s="181" t="s">
        <v>84</v>
      </c>
      <c r="AJ594" s="181">
        <v>611</v>
      </c>
      <c r="AK594" s="181">
        <v>122</v>
      </c>
      <c r="AL594" s="181">
        <v>489</v>
      </c>
    </row>
    <row r="595" spans="1:38" x14ac:dyDescent="0.25">
      <c r="A595" s="159" t="s">
        <v>8087</v>
      </c>
      <c r="B595" s="158">
        <v>0.78010000000000002</v>
      </c>
      <c r="C595" s="158" t="s">
        <v>84</v>
      </c>
      <c r="D595" s="158">
        <v>0.93940000000000001</v>
      </c>
      <c r="E595" s="158">
        <v>0.85450000000000004</v>
      </c>
      <c r="F595" s="158">
        <v>0.83730000000000004</v>
      </c>
      <c r="G595" s="158" t="s">
        <v>84</v>
      </c>
      <c r="H595" s="158">
        <v>0.58199999999999996</v>
      </c>
      <c r="I595" s="158" t="s">
        <v>84</v>
      </c>
      <c r="J595" s="158"/>
      <c r="K595" s="158"/>
      <c r="L595" s="158"/>
      <c r="M595" s="158">
        <v>0.75890000000000002</v>
      </c>
      <c r="N595" s="158">
        <v>0.79959999999999998</v>
      </c>
      <c r="O595" s="158" t="s">
        <v>84</v>
      </c>
      <c r="P595" s="158" t="s">
        <v>84</v>
      </c>
      <c r="Q595" s="158">
        <v>0.88839999999999997</v>
      </c>
      <c r="R595" s="158">
        <v>0.96760000000000002</v>
      </c>
      <c r="S595" s="158">
        <v>0.82350000000000001</v>
      </c>
      <c r="T595" s="158">
        <v>0.88049999999999995</v>
      </c>
      <c r="U595" s="158">
        <v>0.7792</v>
      </c>
      <c r="V595" s="158">
        <v>0.88119999999999998</v>
      </c>
      <c r="W595" s="158" t="s">
        <v>84</v>
      </c>
      <c r="X595" s="158" t="s">
        <v>84</v>
      </c>
      <c r="Y595" s="158">
        <v>0.53769999999999996</v>
      </c>
      <c r="Z595" s="158">
        <v>0.62360000000000004</v>
      </c>
      <c r="AA595" s="158" t="s">
        <v>84</v>
      </c>
      <c r="AB595" s="158" t="s">
        <v>84</v>
      </c>
      <c r="AC595" s="158"/>
      <c r="AD595" s="181">
        <v>1720</v>
      </c>
      <c r="AE595" s="181" t="s">
        <v>84</v>
      </c>
      <c r="AF595" s="181">
        <v>198</v>
      </c>
      <c r="AG595" s="181">
        <v>667</v>
      </c>
      <c r="AH595" s="181">
        <v>227</v>
      </c>
      <c r="AI595" s="181" t="s">
        <v>84</v>
      </c>
      <c r="AJ595" s="181">
        <v>523</v>
      </c>
      <c r="AK595" s="181" t="s">
        <v>84</v>
      </c>
      <c r="AL595" s="181">
        <v>1625</v>
      </c>
    </row>
    <row r="596" spans="1:38" x14ac:dyDescent="0.25">
      <c r="A596" s="159" t="s">
        <v>8088</v>
      </c>
      <c r="B596" s="158">
        <v>0.45989999999999998</v>
      </c>
      <c r="C596" s="158" t="s">
        <v>84</v>
      </c>
      <c r="D596" s="158" t="s">
        <v>84</v>
      </c>
      <c r="E596" s="158">
        <v>0.66359999999999997</v>
      </c>
      <c r="F596" s="158" t="s">
        <v>84</v>
      </c>
      <c r="G596" s="158" t="s">
        <v>84</v>
      </c>
      <c r="H596" s="158">
        <v>0.31</v>
      </c>
      <c r="I596" s="158" t="s">
        <v>84</v>
      </c>
      <c r="J596" s="158"/>
      <c r="K596" s="158"/>
      <c r="L596" s="158"/>
      <c r="M596" s="158">
        <v>0.41439999999999999</v>
      </c>
      <c r="N596" s="158">
        <v>0.50409999999999999</v>
      </c>
      <c r="O596" s="158" t="s">
        <v>84</v>
      </c>
      <c r="P596" s="158" t="s">
        <v>84</v>
      </c>
      <c r="Q596" s="158" t="s">
        <v>84</v>
      </c>
      <c r="R596" s="158" t="s">
        <v>84</v>
      </c>
      <c r="S596" s="158">
        <v>0.56540000000000001</v>
      </c>
      <c r="T596" s="158">
        <v>0.74460000000000004</v>
      </c>
      <c r="U596" s="158" t="s">
        <v>84</v>
      </c>
      <c r="V596" s="158" t="s">
        <v>84</v>
      </c>
      <c r="W596" s="158" t="s">
        <v>84</v>
      </c>
      <c r="X596" s="158" t="s">
        <v>84</v>
      </c>
      <c r="Y596" s="158">
        <v>0.25679999999999997</v>
      </c>
      <c r="Z596" s="158">
        <v>0.36459999999999998</v>
      </c>
      <c r="AA596" s="158" t="s">
        <v>84</v>
      </c>
      <c r="AB596" s="158" t="s">
        <v>84</v>
      </c>
      <c r="AC596" s="158"/>
      <c r="AD596" s="181">
        <v>524</v>
      </c>
      <c r="AE596" s="181" t="s">
        <v>84</v>
      </c>
      <c r="AF596" s="181" t="s">
        <v>84</v>
      </c>
      <c r="AG596" s="181">
        <v>127</v>
      </c>
      <c r="AH596" s="181" t="s">
        <v>84</v>
      </c>
      <c r="AI596" s="181" t="s">
        <v>84</v>
      </c>
      <c r="AJ596" s="181">
        <v>299</v>
      </c>
      <c r="AK596" s="181" t="s">
        <v>84</v>
      </c>
      <c r="AL596" s="181">
        <v>810</v>
      </c>
    </row>
    <row r="597" spans="1:38" x14ac:dyDescent="0.25">
      <c r="A597" s="159" t="s">
        <v>8089</v>
      </c>
      <c r="B597" s="158">
        <v>0.9496</v>
      </c>
      <c r="C597" s="158" t="s">
        <v>84</v>
      </c>
      <c r="D597" s="158">
        <v>0.99929999999999997</v>
      </c>
      <c r="E597" s="158">
        <v>0.96430000000000005</v>
      </c>
      <c r="F597" s="158">
        <v>0.92549999999999999</v>
      </c>
      <c r="G597" s="158" t="s">
        <v>84</v>
      </c>
      <c r="H597" s="158">
        <v>0.90700000000000003</v>
      </c>
      <c r="I597" s="158">
        <v>0.95330000000000004</v>
      </c>
      <c r="J597" s="158"/>
      <c r="K597" s="158"/>
      <c r="L597" s="158"/>
      <c r="M597" s="158">
        <v>0.93940000000000001</v>
      </c>
      <c r="N597" s="158">
        <v>0.95809999999999995</v>
      </c>
      <c r="O597" s="158" t="s">
        <v>84</v>
      </c>
      <c r="P597" s="158" t="s">
        <v>84</v>
      </c>
      <c r="Q597" s="158">
        <v>0</v>
      </c>
      <c r="R597" s="158">
        <v>1</v>
      </c>
      <c r="S597" s="158">
        <v>0.9476</v>
      </c>
      <c r="T597" s="158">
        <v>0.9758</v>
      </c>
      <c r="U597" s="158">
        <v>0.88849999999999996</v>
      </c>
      <c r="V597" s="158">
        <v>0.95050000000000001</v>
      </c>
      <c r="W597" s="158" t="s">
        <v>84</v>
      </c>
      <c r="X597" s="158" t="s">
        <v>84</v>
      </c>
      <c r="Y597" s="158">
        <v>0.88070000000000004</v>
      </c>
      <c r="Z597" s="158">
        <v>0.92769999999999997</v>
      </c>
      <c r="AA597" s="158">
        <v>0.89470000000000005</v>
      </c>
      <c r="AB597" s="158">
        <v>0.97960000000000003</v>
      </c>
      <c r="AC597" s="158"/>
      <c r="AD597" s="181">
        <v>2235</v>
      </c>
      <c r="AE597" s="181" t="s">
        <v>84</v>
      </c>
      <c r="AF597" s="181">
        <v>264</v>
      </c>
      <c r="AG597" s="181">
        <v>756</v>
      </c>
      <c r="AH597" s="181">
        <v>299</v>
      </c>
      <c r="AI597" s="181" t="s">
        <v>84</v>
      </c>
      <c r="AJ597" s="181">
        <v>611</v>
      </c>
      <c r="AK597" s="181">
        <v>122</v>
      </c>
      <c r="AL597" s="181">
        <v>489</v>
      </c>
    </row>
    <row r="598" spans="1:38" x14ac:dyDescent="0.25">
      <c r="A598" s="159" t="s">
        <v>8090</v>
      </c>
      <c r="B598" s="158">
        <v>0.73899999999999999</v>
      </c>
      <c r="C598" s="158" t="s">
        <v>84</v>
      </c>
      <c r="D598" s="158">
        <v>0.92649999999999999</v>
      </c>
      <c r="E598" s="158">
        <v>0.81730000000000003</v>
      </c>
      <c r="F598" s="158">
        <v>0.76719999999999999</v>
      </c>
      <c r="G598" s="158" t="s">
        <v>84</v>
      </c>
      <c r="H598" s="158">
        <v>0.53620000000000001</v>
      </c>
      <c r="I598" s="158" t="s">
        <v>84</v>
      </c>
      <c r="J598" s="158"/>
      <c r="K598" s="158"/>
      <c r="L598" s="158"/>
      <c r="M598" s="158">
        <v>0.71640000000000004</v>
      </c>
      <c r="N598" s="158">
        <v>0.76</v>
      </c>
      <c r="O598" s="158" t="s">
        <v>84</v>
      </c>
      <c r="P598" s="158" t="s">
        <v>84</v>
      </c>
      <c r="Q598" s="158">
        <v>0.87070000000000003</v>
      </c>
      <c r="R598" s="158">
        <v>0.95879999999999999</v>
      </c>
      <c r="S598" s="158">
        <v>0.7833</v>
      </c>
      <c r="T598" s="158">
        <v>0.84650000000000003</v>
      </c>
      <c r="U598" s="158">
        <v>0.70299999999999996</v>
      </c>
      <c r="V598" s="158">
        <v>0.81940000000000002</v>
      </c>
      <c r="W598" s="158" t="s">
        <v>84</v>
      </c>
      <c r="X598" s="158" t="s">
        <v>84</v>
      </c>
      <c r="Y598" s="158">
        <v>0.49130000000000001</v>
      </c>
      <c r="Z598" s="158">
        <v>0.57879999999999998</v>
      </c>
      <c r="AA598" s="158" t="s">
        <v>84</v>
      </c>
      <c r="AB598" s="158" t="s">
        <v>84</v>
      </c>
      <c r="AC598" s="158"/>
      <c r="AD598" s="181">
        <v>1720</v>
      </c>
      <c r="AE598" s="181" t="s">
        <v>84</v>
      </c>
      <c r="AF598" s="181">
        <v>198</v>
      </c>
      <c r="AG598" s="181">
        <v>667</v>
      </c>
      <c r="AH598" s="181">
        <v>227</v>
      </c>
      <c r="AI598" s="181" t="s">
        <v>84</v>
      </c>
      <c r="AJ598" s="181">
        <v>523</v>
      </c>
      <c r="AK598" s="181" t="s">
        <v>84</v>
      </c>
      <c r="AL598" s="181">
        <v>1625</v>
      </c>
    </row>
    <row r="599" spans="1:38" x14ac:dyDescent="0.25">
      <c r="A599" s="159" t="s">
        <v>8091</v>
      </c>
      <c r="B599" s="158">
        <v>0.41099999999999998</v>
      </c>
      <c r="C599" s="158" t="s">
        <v>84</v>
      </c>
      <c r="D599" s="158" t="s">
        <v>84</v>
      </c>
      <c r="E599" s="158">
        <v>0.62219999999999998</v>
      </c>
      <c r="F599" s="158" t="s">
        <v>84</v>
      </c>
      <c r="G599" s="158" t="s">
        <v>84</v>
      </c>
      <c r="H599" s="158">
        <v>0.2455</v>
      </c>
      <c r="I599" s="158" t="s">
        <v>84</v>
      </c>
      <c r="J599" s="158"/>
      <c r="K599" s="158"/>
      <c r="L599" s="158"/>
      <c r="M599" s="158">
        <v>0.36520000000000002</v>
      </c>
      <c r="N599" s="158">
        <v>0.45619999999999999</v>
      </c>
      <c r="O599" s="158" t="s">
        <v>84</v>
      </c>
      <c r="P599" s="158" t="s">
        <v>84</v>
      </c>
      <c r="Q599" s="158" t="s">
        <v>84</v>
      </c>
      <c r="R599" s="158" t="s">
        <v>84</v>
      </c>
      <c r="S599" s="158">
        <v>0.51929999999999998</v>
      </c>
      <c r="T599" s="158">
        <v>0.70920000000000005</v>
      </c>
      <c r="U599" s="158" t="s">
        <v>84</v>
      </c>
      <c r="V599" s="158" t="s">
        <v>84</v>
      </c>
      <c r="W599" s="158" t="s">
        <v>84</v>
      </c>
      <c r="X599" s="158" t="s">
        <v>84</v>
      </c>
      <c r="Y599" s="158">
        <v>0.19550000000000001</v>
      </c>
      <c r="Z599" s="158">
        <v>0.29859999999999998</v>
      </c>
      <c r="AA599" s="158" t="s">
        <v>84</v>
      </c>
      <c r="AB599" s="158" t="s">
        <v>84</v>
      </c>
      <c r="AC599" s="158"/>
      <c r="AD599" s="181">
        <v>524</v>
      </c>
      <c r="AE599" s="181" t="s">
        <v>84</v>
      </c>
      <c r="AF599" s="181" t="s">
        <v>84</v>
      </c>
      <c r="AG599" s="181">
        <v>127</v>
      </c>
      <c r="AH599" s="181" t="s">
        <v>84</v>
      </c>
      <c r="AI599" s="181" t="s">
        <v>84</v>
      </c>
      <c r="AJ599" s="181">
        <v>299</v>
      </c>
      <c r="AK599" s="181" t="s">
        <v>84</v>
      </c>
      <c r="AL599" s="181">
        <v>810</v>
      </c>
    </row>
    <row r="600" spans="1:38" x14ac:dyDescent="0.25">
      <c r="A600" s="159" t="s">
        <v>8092</v>
      </c>
      <c r="B600" s="158">
        <v>0.41489999999999999</v>
      </c>
      <c r="C600" s="158" t="s">
        <v>84</v>
      </c>
      <c r="D600" s="158">
        <v>0.41389999999999999</v>
      </c>
      <c r="E600" s="158">
        <v>0.54930000000000001</v>
      </c>
      <c r="F600" s="158">
        <v>0.57530000000000003</v>
      </c>
      <c r="G600" s="158">
        <v>0.4007</v>
      </c>
      <c r="H600" s="158">
        <v>0.22259999999999999</v>
      </c>
      <c r="I600" s="158">
        <v>0.4279</v>
      </c>
      <c r="J600" s="158"/>
      <c r="K600" s="158"/>
      <c r="L600" s="158"/>
      <c r="M600" s="158">
        <v>0.40189999999999998</v>
      </c>
      <c r="N600" s="158">
        <v>0.42780000000000001</v>
      </c>
      <c r="O600" s="158" t="s">
        <v>84</v>
      </c>
      <c r="P600" s="158" t="s">
        <v>84</v>
      </c>
      <c r="Q600" s="158">
        <v>0.3634</v>
      </c>
      <c r="R600" s="158">
        <v>0.4637</v>
      </c>
      <c r="S600" s="158">
        <v>0.5242</v>
      </c>
      <c r="T600" s="158">
        <v>0.5736</v>
      </c>
      <c r="U600" s="158">
        <v>0.54659999999999997</v>
      </c>
      <c r="V600" s="158">
        <v>0.60289999999999999</v>
      </c>
      <c r="W600" s="158">
        <v>0.30580000000000002</v>
      </c>
      <c r="X600" s="158">
        <v>0.49359999999999998</v>
      </c>
      <c r="Y600" s="158">
        <v>0.20519999999999999</v>
      </c>
      <c r="Z600" s="158">
        <v>0.24049999999999999</v>
      </c>
      <c r="AA600" s="158">
        <v>0.3629</v>
      </c>
      <c r="AB600" s="158">
        <v>0.49109999999999998</v>
      </c>
      <c r="AC600" s="158"/>
      <c r="AD600" s="181">
        <v>5589</v>
      </c>
      <c r="AE600" s="181" t="s">
        <v>84</v>
      </c>
      <c r="AF600" s="181">
        <v>372</v>
      </c>
      <c r="AG600" s="181">
        <v>1576</v>
      </c>
      <c r="AH600" s="181">
        <v>1200</v>
      </c>
      <c r="AI600" s="181">
        <v>103</v>
      </c>
      <c r="AJ600" s="181">
        <v>2110</v>
      </c>
      <c r="AK600" s="181">
        <v>228</v>
      </c>
      <c r="AL600" s="181">
        <v>8216</v>
      </c>
    </row>
    <row r="601" spans="1:38" x14ac:dyDescent="0.25">
      <c r="A601" s="159" t="s">
        <v>8093</v>
      </c>
      <c r="B601" s="158">
        <v>0.2954</v>
      </c>
      <c r="C601" s="158" t="s">
        <v>84</v>
      </c>
      <c r="D601" s="158">
        <v>0.33200000000000002</v>
      </c>
      <c r="E601" s="158">
        <v>0.4264</v>
      </c>
      <c r="F601" s="158">
        <v>0.48130000000000001</v>
      </c>
      <c r="G601" s="158">
        <v>0.3075</v>
      </c>
      <c r="H601" s="158">
        <v>0.1241</v>
      </c>
      <c r="I601" s="158">
        <v>0.2923</v>
      </c>
      <c r="J601" s="158"/>
      <c r="K601" s="158"/>
      <c r="L601" s="158"/>
      <c r="M601" s="158">
        <v>0.28620000000000001</v>
      </c>
      <c r="N601" s="158">
        <v>0.30470000000000003</v>
      </c>
      <c r="O601" s="158" t="s">
        <v>84</v>
      </c>
      <c r="P601" s="158" t="s">
        <v>84</v>
      </c>
      <c r="Q601" s="158">
        <v>0.30220000000000002</v>
      </c>
      <c r="R601" s="158">
        <v>0.36199999999999999</v>
      </c>
      <c r="S601" s="158">
        <v>0.40710000000000002</v>
      </c>
      <c r="T601" s="158">
        <v>0.44550000000000001</v>
      </c>
      <c r="U601" s="158">
        <v>0.45579999999999998</v>
      </c>
      <c r="V601" s="158">
        <v>0.50639999999999996</v>
      </c>
      <c r="W601" s="158">
        <v>0.23430000000000001</v>
      </c>
      <c r="X601" s="158">
        <v>0.3836</v>
      </c>
      <c r="Y601" s="158">
        <v>0.114</v>
      </c>
      <c r="Z601" s="158">
        <v>0.13469999999999999</v>
      </c>
      <c r="AA601" s="158">
        <v>0.2422</v>
      </c>
      <c r="AB601" s="158">
        <v>0.34420000000000001</v>
      </c>
      <c r="AC601" s="158"/>
      <c r="AD601" s="181">
        <v>9779</v>
      </c>
      <c r="AE601" s="181" t="s">
        <v>84</v>
      </c>
      <c r="AF601" s="181">
        <v>1000</v>
      </c>
      <c r="AG601" s="181">
        <v>2700</v>
      </c>
      <c r="AH601" s="181">
        <v>1597</v>
      </c>
      <c r="AI601" s="181">
        <v>151</v>
      </c>
      <c r="AJ601" s="181">
        <v>4015</v>
      </c>
      <c r="AK601" s="181">
        <v>316</v>
      </c>
      <c r="AL601" s="181">
        <v>16762</v>
      </c>
    </row>
    <row r="602" spans="1:38" x14ac:dyDescent="0.25">
      <c r="A602" s="159" t="s">
        <v>8094</v>
      </c>
      <c r="B602" s="158">
        <v>0.154</v>
      </c>
      <c r="C602" s="158" t="s">
        <v>84</v>
      </c>
      <c r="D602" s="158">
        <v>0.31090000000000001</v>
      </c>
      <c r="E602" s="158">
        <v>0.23530000000000001</v>
      </c>
      <c r="F602" s="158">
        <v>0.25030000000000002</v>
      </c>
      <c r="G602" s="158" t="s">
        <v>84</v>
      </c>
      <c r="H602" s="158">
        <v>8.8999999999999996E-2</v>
      </c>
      <c r="I602" s="158" t="s">
        <v>84</v>
      </c>
      <c r="J602" s="158"/>
      <c r="K602" s="158"/>
      <c r="L602" s="158"/>
      <c r="M602" s="158">
        <v>0.13550000000000001</v>
      </c>
      <c r="N602" s="158">
        <v>0.1736</v>
      </c>
      <c r="O602" s="158" t="s">
        <v>84</v>
      </c>
      <c r="P602" s="158" t="s">
        <v>84</v>
      </c>
      <c r="Q602" s="158">
        <v>0.23519999999999999</v>
      </c>
      <c r="R602" s="158">
        <v>0.38940000000000002</v>
      </c>
      <c r="S602" s="158">
        <v>0.1845</v>
      </c>
      <c r="T602" s="158">
        <v>0.28970000000000001</v>
      </c>
      <c r="U602" s="158">
        <v>0.16719999999999999</v>
      </c>
      <c r="V602" s="158">
        <v>0.34210000000000002</v>
      </c>
      <c r="W602" s="158" t="s">
        <v>84</v>
      </c>
      <c r="X602" s="158" t="s">
        <v>84</v>
      </c>
      <c r="Y602" s="158">
        <v>7.0900000000000005E-2</v>
      </c>
      <c r="Z602" s="158">
        <v>0.1096</v>
      </c>
      <c r="AA602" s="158" t="s">
        <v>84</v>
      </c>
      <c r="AB602" s="158" t="s">
        <v>84</v>
      </c>
      <c r="AC602" s="158"/>
      <c r="AD602" s="181">
        <v>1581</v>
      </c>
      <c r="AE602" s="181" t="s">
        <v>84</v>
      </c>
      <c r="AF602" s="181">
        <v>163</v>
      </c>
      <c r="AG602" s="181">
        <v>291</v>
      </c>
      <c r="AH602" s="181">
        <v>103</v>
      </c>
      <c r="AI602" s="181" t="s">
        <v>84</v>
      </c>
      <c r="AJ602" s="181">
        <v>941</v>
      </c>
      <c r="AK602" s="181" t="s">
        <v>84</v>
      </c>
      <c r="AL602" s="181">
        <v>2927</v>
      </c>
    </row>
    <row r="603" spans="1:38" x14ac:dyDescent="0.25">
      <c r="A603" s="159" t="s">
        <v>8095</v>
      </c>
      <c r="B603" s="158">
        <v>0.79479999999999995</v>
      </c>
      <c r="C603" s="158" t="s">
        <v>84</v>
      </c>
      <c r="D603" s="158">
        <v>0.93059999999999998</v>
      </c>
      <c r="E603" s="158">
        <v>0.90149999999999997</v>
      </c>
      <c r="F603" s="158">
        <v>0.91549999999999998</v>
      </c>
      <c r="G603" s="158">
        <v>0.83540000000000003</v>
      </c>
      <c r="H603" s="158">
        <v>0.61929999999999996</v>
      </c>
      <c r="I603" s="158">
        <v>0.80740000000000001</v>
      </c>
      <c r="J603" s="158"/>
      <c r="K603" s="158"/>
      <c r="L603" s="158"/>
      <c r="M603" s="158">
        <v>0.78410000000000002</v>
      </c>
      <c r="N603" s="158">
        <v>0.80510000000000004</v>
      </c>
      <c r="O603" s="158" t="s">
        <v>84</v>
      </c>
      <c r="P603" s="158" t="s">
        <v>84</v>
      </c>
      <c r="Q603" s="158">
        <v>0.89949999999999997</v>
      </c>
      <c r="R603" s="158">
        <v>0.95240000000000002</v>
      </c>
      <c r="S603" s="158">
        <v>0.88570000000000004</v>
      </c>
      <c r="T603" s="158">
        <v>0.91520000000000001</v>
      </c>
      <c r="U603" s="158">
        <v>0.8982</v>
      </c>
      <c r="V603" s="158">
        <v>0.92989999999999995</v>
      </c>
      <c r="W603" s="158">
        <v>0.74870000000000003</v>
      </c>
      <c r="X603" s="158">
        <v>0.89419999999999999</v>
      </c>
      <c r="Y603" s="158">
        <v>0.5988</v>
      </c>
      <c r="Z603" s="158">
        <v>0.6391</v>
      </c>
      <c r="AA603" s="158">
        <v>0.75029999999999997</v>
      </c>
      <c r="AB603" s="158">
        <v>0.8528</v>
      </c>
      <c r="AC603" s="158"/>
      <c r="AD603" s="181">
        <v>5589</v>
      </c>
      <c r="AE603" s="181" t="s">
        <v>84</v>
      </c>
      <c r="AF603" s="181">
        <v>372</v>
      </c>
      <c r="AG603" s="181">
        <v>1576</v>
      </c>
      <c r="AH603" s="181">
        <v>1200</v>
      </c>
      <c r="AI603" s="181">
        <v>103</v>
      </c>
      <c r="AJ603" s="181">
        <v>2110</v>
      </c>
      <c r="AK603" s="181">
        <v>228</v>
      </c>
      <c r="AL603" s="181">
        <v>8216</v>
      </c>
    </row>
    <row r="604" spans="1:38" x14ac:dyDescent="0.25">
      <c r="A604" s="159" t="s">
        <v>8096</v>
      </c>
      <c r="B604" s="158">
        <v>0.72950000000000004</v>
      </c>
      <c r="C604" s="158" t="s">
        <v>84</v>
      </c>
      <c r="D604" s="158">
        <v>0.89680000000000004</v>
      </c>
      <c r="E604" s="158">
        <v>0.8659</v>
      </c>
      <c r="F604" s="158">
        <v>0.85089999999999999</v>
      </c>
      <c r="G604" s="158">
        <v>0.7571</v>
      </c>
      <c r="H604" s="158">
        <v>0.54930000000000001</v>
      </c>
      <c r="I604" s="158">
        <v>0.69830000000000003</v>
      </c>
      <c r="J604" s="158"/>
      <c r="K604" s="158"/>
      <c r="L604" s="158"/>
      <c r="M604" s="158">
        <v>0.72070000000000001</v>
      </c>
      <c r="N604" s="158">
        <v>0.73819999999999997</v>
      </c>
      <c r="O604" s="158" t="s">
        <v>84</v>
      </c>
      <c r="P604" s="158" t="s">
        <v>84</v>
      </c>
      <c r="Q604" s="158">
        <v>0.876</v>
      </c>
      <c r="R604" s="158">
        <v>0.91439999999999999</v>
      </c>
      <c r="S604" s="158">
        <v>0.85240000000000005</v>
      </c>
      <c r="T604" s="158">
        <v>0.87829999999999997</v>
      </c>
      <c r="U604" s="158">
        <v>0.83230000000000004</v>
      </c>
      <c r="V604" s="158">
        <v>0.86750000000000005</v>
      </c>
      <c r="W604" s="158">
        <v>0.68079999999999996</v>
      </c>
      <c r="X604" s="158">
        <v>0.81759999999999999</v>
      </c>
      <c r="Y604" s="158">
        <v>0.53439999999999999</v>
      </c>
      <c r="Z604" s="158">
        <v>0.56389999999999996</v>
      </c>
      <c r="AA604" s="158">
        <v>0.64510000000000001</v>
      </c>
      <c r="AB604" s="158">
        <v>0.74519999999999997</v>
      </c>
      <c r="AC604" s="158"/>
      <c r="AD604" s="181">
        <v>9779</v>
      </c>
      <c r="AE604" s="181" t="s">
        <v>84</v>
      </c>
      <c r="AF604" s="181">
        <v>1000</v>
      </c>
      <c r="AG604" s="181">
        <v>2700</v>
      </c>
      <c r="AH604" s="181">
        <v>1597</v>
      </c>
      <c r="AI604" s="181">
        <v>151</v>
      </c>
      <c r="AJ604" s="181">
        <v>4015</v>
      </c>
      <c r="AK604" s="181">
        <v>316</v>
      </c>
      <c r="AL604" s="181">
        <v>16762</v>
      </c>
    </row>
    <row r="605" spans="1:38" x14ac:dyDescent="0.25">
      <c r="A605" s="159" t="s">
        <v>8097</v>
      </c>
      <c r="B605" s="158">
        <v>0.56540000000000001</v>
      </c>
      <c r="C605" s="158" t="s">
        <v>84</v>
      </c>
      <c r="D605" s="158">
        <v>0.87460000000000004</v>
      </c>
      <c r="E605" s="158">
        <v>0.70509999999999995</v>
      </c>
      <c r="F605" s="158">
        <v>0.67679999999999996</v>
      </c>
      <c r="G605" s="158" t="s">
        <v>84</v>
      </c>
      <c r="H605" s="158">
        <v>0.4622</v>
      </c>
      <c r="I605" s="158" t="s">
        <v>84</v>
      </c>
      <c r="J605" s="158"/>
      <c r="K605" s="158"/>
      <c r="L605" s="158"/>
      <c r="M605" s="158">
        <v>0.5413</v>
      </c>
      <c r="N605" s="158">
        <v>0.58879999999999999</v>
      </c>
      <c r="O605" s="158" t="s">
        <v>84</v>
      </c>
      <c r="P605" s="158" t="s">
        <v>84</v>
      </c>
      <c r="Q605" s="158">
        <v>0.81030000000000002</v>
      </c>
      <c r="R605" s="158">
        <v>0.91820000000000002</v>
      </c>
      <c r="S605" s="158">
        <v>0.64890000000000003</v>
      </c>
      <c r="T605" s="158">
        <v>0.754</v>
      </c>
      <c r="U605" s="158">
        <v>0.5776</v>
      </c>
      <c r="V605" s="158">
        <v>0.75749999999999995</v>
      </c>
      <c r="W605" s="158" t="s">
        <v>84</v>
      </c>
      <c r="X605" s="158" t="s">
        <v>84</v>
      </c>
      <c r="Y605" s="158">
        <v>0.43209999999999998</v>
      </c>
      <c r="Z605" s="158">
        <v>0.49180000000000001</v>
      </c>
      <c r="AA605" s="158" t="s">
        <v>84</v>
      </c>
      <c r="AB605" s="158" t="s">
        <v>84</v>
      </c>
      <c r="AC605" s="158"/>
      <c r="AD605" s="181">
        <v>1581</v>
      </c>
      <c r="AE605" s="181" t="s">
        <v>84</v>
      </c>
      <c r="AF605" s="181">
        <v>163</v>
      </c>
      <c r="AG605" s="181">
        <v>291</v>
      </c>
      <c r="AH605" s="181">
        <v>103</v>
      </c>
      <c r="AI605" s="181" t="s">
        <v>84</v>
      </c>
      <c r="AJ605" s="181">
        <v>941</v>
      </c>
      <c r="AK605" s="181" t="s">
        <v>84</v>
      </c>
      <c r="AL605" s="181">
        <v>2927</v>
      </c>
    </row>
    <row r="606" spans="1:38" x14ac:dyDescent="0.25">
      <c r="A606" s="159" t="s">
        <v>8098</v>
      </c>
      <c r="B606" s="158">
        <v>0.30149999999999999</v>
      </c>
      <c r="C606" s="158" t="s">
        <v>84</v>
      </c>
      <c r="D606" s="158">
        <v>0.26690000000000003</v>
      </c>
      <c r="E606" s="158">
        <v>0.38400000000000001</v>
      </c>
      <c r="F606" s="158">
        <v>0.4365</v>
      </c>
      <c r="G606" s="158">
        <v>0.29920000000000002</v>
      </c>
      <c r="H606" s="158">
        <v>0.16650000000000001</v>
      </c>
      <c r="I606" s="158">
        <v>0.3231</v>
      </c>
      <c r="J606" s="158"/>
      <c r="K606" s="158"/>
      <c r="L606" s="158"/>
      <c r="M606" s="158">
        <v>0.28920000000000001</v>
      </c>
      <c r="N606" s="158">
        <v>0.31380000000000002</v>
      </c>
      <c r="O606" s="158" t="s">
        <v>84</v>
      </c>
      <c r="P606" s="158" t="s">
        <v>84</v>
      </c>
      <c r="Q606" s="158">
        <v>0.2213</v>
      </c>
      <c r="R606" s="158">
        <v>0.31440000000000001</v>
      </c>
      <c r="S606" s="158">
        <v>0.35909999999999997</v>
      </c>
      <c r="T606" s="158">
        <v>0.4088</v>
      </c>
      <c r="U606" s="158">
        <v>0.40739999999999998</v>
      </c>
      <c r="V606" s="158">
        <v>0.46529999999999999</v>
      </c>
      <c r="W606" s="158">
        <v>0.21249999999999999</v>
      </c>
      <c r="X606" s="158">
        <v>0.3906</v>
      </c>
      <c r="Y606" s="158">
        <v>0.15079999999999999</v>
      </c>
      <c r="Z606" s="158">
        <v>0.183</v>
      </c>
      <c r="AA606" s="158">
        <v>0.26179999999999998</v>
      </c>
      <c r="AB606" s="158">
        <v>0.38579999999999998</v>
      </c>
      <c r="AC606" s="158"/>
      <c r="AD606" s="181">
        <v>5589</v>
      </c>
      <c r="AE606" s="181" t="s">
        <v>84</v>
      </c>
      <c r="AF606" s="181">
        <v>372</v>
      </c>
      <c r="AG606" s="181">
        <v>1576</v>
      </c>
      <c r="AH606" s="181">
        <v>1200</v>
      </c>
      <c r="AI606" s="181">
        <v>103</v>
      </c>
      <c r="AJ606" s="181">
        <v>2110</v>
      </c>
      <c r="AK606" s="181">
        <v>228</v>
      </c>
      <c r="AL606" s="181">
        <v>8216</v>
      </c>
    </row>
    <row r="607" spans="1:38" x14ac:dyDescent="0.25">
      <c r="A607" s="159" t="s">
        <v>8099</v>
      </c>
      <c r="B607" s="158">
        <v>0.1842</v>
      </c>
      <c r="C607" s="158" t="s">
        <v>84</v>
      </c>
      <c r="D607" s="158">
        <v>0.1981</v>
      </c>
      <c r="E607" s="158">
        <v>0.27860000000000001</v>
      </c>
      <c r="F607" s="158">
        <v>0.32400000000000001</v>
      </c>
      <c r="G607" s="158">
        <v>0.21940000000000001</v>
      </c>
      <c r="H607" s="158">
        <v>6.0600000000000001E-2</v>
      </c>
      <c r="I607" s="158">
        <v>0.1822</v>
      </c>
      <c r="J607" s="158"/>
      <c r="K607" s="158"/>
      <c r="L607" s="158"/>
      <c r="M607" s="158">
        <v>0.17610000000000001</v>
      </c>
      <c r="N607" s="158">
        <v>0.1925</v>
      </c>
      <c r="O607" s="158" t="s">
        <v>84</v>
      </c>
      <c r="P607" s="158" t="s">
        <v>84</v>
      </c>
      <c r="Q607" s="158">
        <v>0.17219999999999999</v>
      </c>
      <c r="R607" s="158">
        <v>0.22539999999999999</v>
      </c>
      <c r="S607" s="158">
        <v>0.26050000000000001</v>
      </c>
      <c r="T607" s="158">
        <v>0.29699999999999999</v>
      </c>
      <c r="U607" s="158">
        <v>0.2994</v>
      </c>
      <c r="V607" s="158">
        <v>0.34889999999999999</v>
      </c>
      <c r="W607" s="158">
        <v>0.15409999999999999</v>
      </c>
      <c r="X607" s="158">
        <v>0.29220000000000002</v>
      </c>
      <c r="Y607" s="158">
        <v>5.3100000000000001E-2</v>
      </c>
      <c r="Z607" s="158">
        <v>6.88E-2</v>
      </c>
      <c r="AA607" s="158">
        <v>0.13930000000000001</v>
      </c>
      <c r="AB607" s="158">
        <v>0.2298</v>
      </c>
      <c r="AC607" s="158"/>
      <c r="AD607" s="181">
        <v>9779</v>
      </c>
      <c r="AE607" s="181" t="s">
        <v>84</v>
      </c>
      <c r="AF607" s="181">
        <v>1000</v>
      </c>
      <c r="AG607" s="181">
        <v>2700</v>
      </c>
      <c r="AH607" s="181">
        <v>1597</v>
      </c>
      <c r="AI607" s="181">
        <v>151</v>
      </c>
      <c r="AJ607" s="181">
        <v>4015</v>
      </c>
      <c r="AK607" s="181">
        <v>316</v>
      </c>
      <c r="AL607" s="181">
        <v>16762</v>
      </c>
    </row>
    <row r="608" spans="1:38" x14ac:dyDescent="0.25">
      <c r="A608" s="159" t="s">
        <v>8100</v>
      </c>
      <c r="B608" s="158">
        <v>7.1300000000000002E-2</v>
      </c>
      <c r="C608" s="158" t="s">
        <v>84</v>
      </c>
      <c r="D608" s="158">
        <v>0.1331</v>
      </c>
      <c r="E608" s="158">
        <v>8.9700000000000002E-2</v>
      </c>
      <c r="F608" s="158">
        <v>0.15609999999999999</v>
      </c>
      <c r="G608" s="158" t="s">
        <v>84</v>
      </c>
      <c r="H608" s="158">
        <v>4.3400000000000001E-2</v>
      </c>
      <c r="I608" s="158" t="s">
        <v>84</v>
      </c>
      <c r="J608" s="158"/>
      <c r="K608" s="158"/>
      <c r="L608" s="158"/>
      <c r="M608" s="158">
        <v>5.7099999999999998E-2</v>
      </c>
      <c r="N608" s="158">
        <v>8.7499999999999994E-2</v>
      </c>
      <c r="O608" s="158" t="s">
        <v>84</v>
      </c>
      <c r="P608" s="158" t="s">
        <v>84</v>
      </c>
      <c r="Q608" s="158">
        <v>7.6499999999999999E-2</v>
      </c>
      <c r="R608" s="158">
        <v>0.20549999999999999</v>
      </c>
      <c r="S608" s="158">
        <v>5.5399999999999998E-2</v>
      </c>
      <c r="T608" s="158">
        <v>0.1341</v>
      </c>
      <c r="U608" s="158">
        <v>8.5900000000000004E-2</v>
      </c>
      <c r="V608" s="158">
        <v>0.24540000000000001</v>
      </c>
      <c r="W608" s="158" t="s">
        <v>84</v>
      </c>
      <c r="X608" s="158" t="s">
        <v>84</v>
      </c>
      <c r="Y608" s="158">
        <v>2.98E-2</v>
      </c>
      <c r="Z608" s="158">
        <v>6.0699999999999997E-2</v>
      </c>
      <c r="AA608" s="158" t="s">
        <v>84</v>
      </c>
      <c r="AB608" s="158" t="s">
        <v>84</v>
      </c>
      <c r="AC608" s="158"/>
      <c r="AD608" s="181">
        <v>1581</v>
      </c>
      <c r="AE608" s="181" t="s">
        <v>84</v>
      </c>
      <c r="AF608" s="181">
        <v>163</v>
      </c>
      <c r="AG608" s="181">
        <v>291</v>
      </c>
      <c r="AH608" s="181">
        <v>103</v>
      </c>
      <c r="AI608" s="181" t="s">
        <v>84</v>
      </c>
      <c r="AJ608" s="181">
        <v>941</v>
      </c>
      <c r="AK608" s="181" t="s">
        <v>84</v>
      </c>
      <c r="AL608" s="181">
        <v>2927</v>
      </c>
    </row>
    <row r="609" spans="1:38" x14ac:dyDescent="0.25">
      <c r="A609" s="159" t="s">
        <v>8101</v>
      </c>
      <c r="B609" s="158">
        <v>0.24790000000000001</v>
      </c>
      <c r="C609" s="158" t="s">
        <v>84</v>
      </c>
      <c r="D609" s="158">
        <v>0.20599999999999999</v>
      </c>
      <c r="E609" s="158">
        <v>0.30530000000000002</v>
      </c>
      <c r="F609" s="158">
        <v>0.36099999999999999</v>
      </c>
      <c r="G609" s="158">
        <v>0.24110000000000001</v>
      </c>
      <c r="H609" s="158">
        <v>0.14080000000000001</v>
      </c>
      <c r="I609" s="158">
        <v>0.30780000000000002</v>
      </c>
      <c r="J609" s="158"/>
      <c r="K609" s="158"/>
      <c r="L609" s="158"/>
      <c r="M609" s="158">
        <v>0.23599999999999999</v>
      </c>
      <c r="N609" s="158">
        <v>0.2601</v>
      </c>
      <c r="O609" s="158" t="s">
        <v>84</v>
      </c>
      <c r="P609" s="158" t="s">
        <v>84</v>
      </c>
      <c r="Q609" s="158">
        <v>0.1623</v>
      </c>
      <c r="R609" s="158">
        <v>0.25330000000000003</v>
      </c>
      <c r="S609" s="158">
        <v>0.28070000000000001</v>
      </c>
      <c r="T609" s="158">
        <v>0.3301</v>
      </c>
      <c r="U609" s="158">
        <v>0.33179999999999998</v>
      </c>
      <c r="V609" s="158">
        <v>0.39019999999999999</v>
      </c>
      <c r="W609" s="158">
        <v>0.16039999999999999</v>
      </c>
      <c r="X609" s="158">
        <v>0.33110000000000001</v>
      </c>
      <c r="Y609" s="158">
        <v>0.1258</v>
      </c>
      <c r="Z609" s="158">
        <v>0.15659999999999999</v>
      </c>
      <c r="AA609" s="158">
        <v>0.24679999999999999</v>
      </c>
      <c r="AB609" s="158">
        <v>0.37080000000000002</v>
      </c>
      <c r="AC609" s="158"/>
      <c r="AD609" s="181">
        <v>5589</v>
      </c>
      <c r="AE609" s="181" t="s">
        <v>84</v>
      </c>
      <c r="AF609" s="181">
        <v>372</v>
      </c>
      <c r="AG609" s="181">
        <v>1576</v>
      </c>
      <c r="AH609" s="181">
        <v>1200</v>
      </c>
      <c r="AI609" s="181">
        <v>103</v>
      </c>
      <c r="AJ609" s="181">
        <v>2110</v>
      </c>
      <c r="AK609" s="181">
        <v>228</v>
      </c>
      <c r="AL609" s="181">
        <v>8216</v>
      </c>
    </row>
    <row r="610" spans="1:38" x14ac:dyDescent="0.25">
      <c r="A610" s="159" t="s">
        <v>8102</v>
      </c>
      <c r="B610" s="158">
        <v>0.1361</v>
      </c>
      <c r="C610" s="158" t="s">
        <v>84</v>
      </c>
      <c r="D610" s="158">
        <v>0.1459</v>
      </c>
      <c r="E610" s="158">
        <v>0.2064</v>
      </c>
      <c r="F610" s="158">
        <v>0.23710000000000001</v>
      </c>
      <c r="G610" s="158">
        <v>0.18340000000000001</v>
      </c>
      <c r="H610" s="158">
        <v>4.4200000000000003E-2</v>
      </c>
      <c r="I610" s="158">
        <v>0.13800000000000001</v>
      </c>
      <c r="J610" s="158"/>
      <c r="K610" s="158"/>
      <c r="L610" s="158"/>
      <c r="M610" s="158">
        <v>0.12839999999999999</v>
      </c>
      <c r="N610" s="158">
        <v>0.14399999999999999</v>
      </c>
      <c r="O610" s="158" t="s">
        <v>84</v>
      </c>
      <c r="P610" s="158" t="s">
        <v>84</v>
      </c>
      <c r="Q610" s="158">
        <v>0.1216</v>
      </c>
      <c r="R610" s="158">
        <v>0.17230000000000001</v>
      </c>
      <c r="S610" s="158">
        <v>0.189</v>
      </c>
      <c r="T610" s="158">
        <v>0.22439999999999999</v>
      </c>
      <c r="U610" s="158">
        <v>0.21340000000000001</v>
      </c>
      <c r="V610" s="158">
        <v>0.2616</v>
      </c>
      <c r="W610" s="158">
        <v>0.1216</v>
      </c>
      <c r="X610" s="158">
        <v>0.25540000000000002</v>
      </c>
      <c r="Y610" s="158">
        <v>3.73E-2</v>
      </c>
      <c r="Z610" s="158">
        <v>5.1799999999999999E-2</v>
      </c>
      <c r="AA610" s="158">
        <v>9.8000000000000004E-2</v>
      </c>
      <c r="AB610" s="158">
        <v>0.18459999999999999</v>
      </c>
      <c r="AC610" s="158"/>
      <c r="AD610" s="181">
        <v>9779</v>
      </c>
      <c r="AE610" s="181" t="s">
        <v>84</v>
      </c>
      <c r="AF610" s="181">
        <v>1000</v>
      </c>
      <c r="AG610" s="181">
        <v>2700</v>
      </c>
      <c r="AH610" s="181">
        <v>1597</v>
      </c>
      <c r="AI610" s="181">
        <v>151</v>
      </c>
      <c r="AJ610" s="181">
        <v>4015</v>
      </c>
      <c r="AK610" s="181">
        <v>316</v>
      </c>
      <c r="AL610" s="181">
        <v>16762</v>
      </c>
    </row>
    <row r="611" spans="1:38" x14ac:dyDescent="0.25">
      <c r="A611" s="159" t="s">
        <v>8103</v>
      </c>
      <c r="B611" s="158">
        <v>5.8999999999999997E-2</v>
      </c>
      <c r="C611" s="158" t="s">
        <v>84</v>
      </c>
      <c r="D611" s="158">
        <v>0.1074</v>
      </c>
      <c r="E611" s="158">
        <v>8.1699999999999995E-2</v>
      </c>
      <c r="F611" s="158">
        <v>0.13969999999999999</v>
      </c>
      <c r="G611" s="158" t="s">
        <v>84</v>
      </c>
      <c r="H611" s="158">
        <v>3.5900000000000001E-2</v>
      </c>
      <c r="I611" s="158" t="s">
        <v>84</v>
      </c>
      <c r="J611" s="158"/>
      <c r="K611" s="158"/>
      <c r="L611" s="158"/>
      <c r="M611" s="158">
        <v>4.41E-2</v>
      </c>
      <c r="N611" s="158">
        <v>7.6799999999999993E-2</v>
      </c>
      <c r="O611" s="158" t="s">
        <v>84</v>
      </c>
      <c r="P611" s="158" t="s">
        <v>84</v>
      </c>
      <c r="Q611" s="158">
        <v>4.8800000000000003E-2</v>
      </c>
      <c r="R611" s="158">
        <v>0.19239999999999999</v>
      </c>
      <c r="S611" s="158">
        <v>4.5699999999999998E-2</v>
      </c>
      <c r="T611" s="158">
        <v>0.13089999999999999</v>
      </c>
      <c r="U611" s="158">
        <v>6.6400000000000001E-2</v>
      </c>
      <c r="V611" s="158">
        <v>0.2397</v>
      </c>
      <c r="W611" s="158" t="s">
        <v>84</v>
      </c>
      <c r="X611" s="158" t="s">
        <v>84</v>
      </c>
      <c r="Y611" s="158">
        <v>2.1600000000000001E-2</v>
      </c>
      <c r="Z611" s="158">
        <v>5.5899999999999998E-2</v>
      </c>
      <c r="AA611" s="158" t="s">
        <v>84</v>
      </c>
      <c r="AB611" s="158" t="s">
        <v>84</v>
      </c>
      <c r="AC611" s="158"/>
      <c r="AD611" s="181">
        <v>1581</v>
      </c>
      <c r="AE611" s="181" t="s">
        <v>84</v>
      </c>
      <c r="AF611" s="181">
        <v>163</v>
      </c>
      <c r="AG611" s="181">
        <v>291</v>
      </c>
      <c r="AH611" s="181">
        <v>103</v>
      </c>
      <c r="AI611" s="181" t="s">
        <v>84</v>
      </c>
      <c r="AJ611" s="181">
        <v>941</v>
      </c>
      <c r="AK611" s="181" t="s">
        <v>84</v>
      </c>
      <c r="AL611" s="181">
        <v>2927</v>
      </c>
    </row>
    <row r="612" spans="1:38" x14ac:dyDescent="0.25">
      <c r="A612" s="159" t="s">
        <v>8104</v>
      </c>
      <c r="B612" s="158">
        <v>0.6351</v>
      </c>
      <c r="C612" s="158" t="s">
        <v>84</v>
      </c>
      <c r="D612" s="158">
        <v>0.70279999999999998</v>
      </c>
      <c r="E612" s="158">
        <v>0.79630000000000001</v>
      </c>
      <c r="F612" s="158">
        <v>0.8105</v>
      </c>
      <c r="G612" s="158">
        <v>0.62229999999999996</v>
      </c>
      <c r="H612" s="158">
        <v>0.3997</v>
      </c>
      <c r="I612" s="158">
        <v>0.67210000000000003</v>
      </c>
      <c r="J612" s="158"/>
      <c r="K612" s="158"/>
      <c r="L612" s="158"/>
      <c r="M612" s="158">
        <v>0.62239999999999995</v>
      </c>
      <c r="N612" s="158">
        <v>0.64759999999999995</v>
      </c>
      <c r="O612" s="158" t="s">
        <v>84</v>
      </c>
      <c r="P612" s="158" t="s">
        <v>84</v>
      </c>
      <c r="Q612" s="158">
        <v>0.65349999999999997</v>
      </c>
      <c r="R612" s="158">
        <v>0.74650000000000005</v>
      </c>
      <c r="S612" s="158">
        <v>0.77549999999999997</v>
      </c>
      <c r="T612" s="158">
        <v>0.81540000000000001</v>
      </c>
      <c r="U612" s="158">
        <v>0.78710000000000002</v>
      </c>
      <c r="V612" s="158">
        <v>0.83160000000000001</v>
      </c>
      <c r="W612" s="158">
        <v>0.52149999999999996</v>
      </c>
      <c r="X612" s="158">
        <v>0.70779999999999998</v>
      </c>
      <c r="Y612" s="158">
        <v>0.379</v>
      </c>
      <c r="Z612" s="158">
        <v>0.42020000000000002</v>
      </c>
      <c r="AA612" s="158">
        <v>0.60709999999999997</v>
      </c>
      <c r="AB612" s="158">
        <v>0.72870000000000001</v>
      </c>
      <c r="AC612" s="158"/>
      <c r="AD612" s="181">
        <v>5589</v>
      </c>
      <c r="AE612" s="181" t="s">
        <v>84</v>
      </c>
      <c r="AF612" s="181">
        <v>372</v>
      </c>
      <c r="AG612" s="181">
        <v>1576</v>
      </c>
      <c r="AH612" s="181">
        <v>1200</v>
      </c>
      <c r="AI612" s="181">
        <v>103</v>
      </c>
      <c r="AJ612" s="181">
        <v>2110</v>
      </c>
      <c r="AK612" s="181">
        <v>228</v>
      </c>
      <c r="AL612" s="181">
        <v>8216</v>
      </c>
    </row>
    <row r="613" spans="1:38" x14ac:dyDescent="0.25">
      <c r="A613" s="159" t="s">
        <v>8105</v>
      </c>
      <c r="B613" s="158">
        <v>0.54730000000000001</v>
      </c>
      <c r="C613" s="158" t="s">
        <v>84</v>
      </c>
      <c r="D613" s="158">
        <v>0.67630000000000001</v>
      </c>
      <c r="E613" s="158">
        <v>0.72240000000000004</v>
      </c>
      <c r="F613" s="158">
        <v>0.74829999999999997</v>
      </c>
      <c r="G613" s="158">
        <v>0.54090000000000005</v>
      </c>
      <c r="H613" s="158">
        <v>0.31690000000000002</v>
      </c>
      <c r="I613" s="158">
        <v>0.55559999999999998</v>
      </c>
      <c r="J613" s="158"/>
      <c r="K613" s="158"/>
      <c r="L613" s="158"/>
      <c r="M613" s="158">
        <v>0.5373</v>
      </c>
      <c r="N613" s="158">
        <v>0.55710000000000004</v>
      </c>
      <c r="O613" s="158" t="s">
        <v>84</v>
      </c>
      <c r="P613" s="158" t="s">
        <v>84</v>
      </c>
      <c r="Q613" s="158">
        <v>0.64600000000000002</v>
      </c>
      <c r="R613" s="158">
        <v>0.70469999999999999</v>
      </c>
      <c r="S613" s="158">
        <v>0.70479999999999998</v>
      </c>
      <c r="T613" s="158">
        <v>0.73909999999999998</v>
      </c>
      <c r="U613" s="158">
        <v>0.72589999999999999</v>
      </c>
      <c r="V613" s="158">
        <v>0.76910000000000001</v>
      </c>
      <c r="W613" s="158">
        <v>0.45789999999999997</v>
      </c>
      <c r="X613" s="158">
        <v>0.61660000000000004</v>
      </c>
      <c r="Y613" s="158">
        <v>0.30280000000000001</v>
      </c>
      <c r="Z613" s="158">
        <v>0.33119999999999999</v>
      </c>
      <c r="AA613" s="158">
        <v>0.499</v>
      </c>
      <c r="AB613" s="158">
        <v>0.60840000000000005</v>
      </c>
      <c r="AC613" s="158"/>
      <c r="AD613" s="181">
        <v>9779</v>
      </c>
      <c r="AE613" s="181" t="s">
        <v>84</v>
      </c>
      <c r="AF613" s="181">
        <v>1000</v>
      </c>
      <c r="AG613" s="181">
        <v>2700</v>
      </c>
      <c r="AH613" s="181">
        <v>1597</v>
      </c>
      <c r="AI613" s="181">
        <v>151</v>
      </c>
      <c r="AJ613" s="181">
        <v>4015</v>
      </c>
      <c r="AK613" s="181">
        <v>316</v>
      </c>
      <c r="AL613" s="181">
        <v>16762</v>
      </c>
    </row>
    <row r="614" spans="1:38" x14ac:dyDescent="0.25">
      <c r="A614" s="159" t="s">
        <v>8106</v>
      </c>
      <c r="B614" s="158">
        <v>0.37190000000000001</v>
      </c>
      <c r="C614" s="158" t="s">
        <v>84</v>
      </c>
      <c r="D614" s="158">
        <v>0.65290000000000004</v>
      </c>
      <c r="E614" s="158">
        <v>0.53269999999999995</v>
      </c>
      <c r="F614" s="158">
        <v>0.54039999999999999</v>
      </c>
      <c r="G614" s="158" t="s">
        <v>84</v>
      </c>
      <c r="H614" s="158">
        <v>0.26040000000000002</v>
      </c>
      <c r="I614" s="158" t="s">
        <v>84</v>
      </c>
      <c r="J614" s="158"/>
      <c r="K614" s="158"/>
      <c r="L614" s="158"/>
      <c r="M614" s="158">
        <v>0.34799999999999998</v>
      </c>
      <c r="N614" s="158">
        <v>0.39579999999999999</v>
      </c>
      <c r="O614" s="158" t="s">
        <v>84</v>
      </c>
      <c r="P614" s="158" t="s">
        <v>84</v>
      </c>
      <c r="Q614" s="158">
        <v>0.57079999999999997</v>
      </c>
      <c r="R614" s="158">
        <v>0.72309999999999997</v>
      </c>
      <c r="S614" s="158">
        <v>0.47220000000000001</v>
      </c>
      <c r="T614" s="158">
        <v>0.58940000000000003</v>
      </c>
      <c r="U614" s="158">
        <v>0.43730000000000002</v>
      </c>
      <c r="V614" s="158">
        <v>0.63270000000000004</v>
      </c>
      <c r="W614" s="158" t="s">
        <v>84</v>
      </c>
      <c r="X614" s="158" t="s">
        <v>84</v>
      </c>
      <c r="Y614" s="158">
        <v>0.23319999999999999</v>
      </c>
      <c r="Z614" s="158">
        <v>0.28849999999999998</v>
      </c>
      <c r="AA614" s="158" t="s">
        <v>84</v>
      </c>
      <c r="AB614" s="158" t="s">
        <v>84</v>
      </c>
      <c r="AC614" s="158"/>
      <c r="AD614" s="181">
        <v>1581</v>
      </c>
      <c r="AE614" s="181" t="s">
        <v>84</v>
      </c>
      <c r="AF614" s="181">
        <v>163</v>
      </c>
      <c r="AG614" s="181">
        <v>291</v>
      </c>
      <c r="AH614" s="181">
        <v>103</v>
      </c>
      <c r="AI614" s="181" t="s">
        <v>84</v>
      </c>
      <c r="AJ614" s="181">
        <v>941</v>
      </c>
      <c r="AK614" s="181" t="s">
        <v>84</v>
      </c>
      <c r="AL614" s="181">
        <v>2927</v>
      </c>
    </row>
    <row r="615" spans="1:38" x14ac:dyDescent="0.25">
      <c r="A615" s="159" t="s">
        <v>8107</v>
      </c>
      <c r="B615" s="158">
        <v>0.52929999999999999</v>
      </c>
      <c r="C615" s="158" t="s">
        <v>84</v>
      </c>
      <c r="D615" s="158">
        <v>0.54749999999999999</v>
      </c>
      <c r="E615" s="158">
        <v>0.6875</v>
      </c>
      <c r="F615" s="158">
        <v>0.70979999999999999</v>
      </c>
      <c r="G615" s="158">
        <v>0.52590000000000003</v>
      </c>
      <c r="H615" s="158">
        <v>0.3004</v>
      </c>
      <c r="I615" s="158">
        <v>0.57630000000000003</v>
      </c>
      <c r="J615" s="158"/>
      <c r="K615" s="158"/>
      <c r="L615" s="158"/>
      <c r="M615" s="158">
        <v>0.5161</v>
      </c>
      <c r="N615" s="158">
        <v>0.5423</v>
      </c>
      <c r="O615" s="158" t="s">
        <v>84</v>
      </c>
      <c r="P615" s="158" t="s">
        <v>84</v>
      </c>
      <c r="Q615" s="158">
        <v>0.49540000000000001</v>
      </c>
      <c r="R615" s="158">
        <v>0.59660000000000002</v>
      </c>
      <c r="S615" s="158">
        <v>0.66390000000000005</v>
      </c>
      <c r="T615" s="158">
        <v>0.70989999999999998</v>
      </c>
      <c r="U615" s="158">
        <v>0.68310000000000004</v>
      </c>
      <c r="V615" s="158">
        <v>0.73470000000000002</v>
      </c>
      <c r="W615" s="158">
        <v>0.42530000000000001</v>
      </c>
      <c r="X615" s="158">
        <v>0.6169</v>
      </c>
      <c r="Y615" s="158">
        <v>0.28110000000000002</v>
      </c>
      <c r="Z615" s="158">
        <v>0.31990000000000002</v>
      </c>
      <c r="AA615" s="158">
        <v>0.50929999999999997</v>
      </c>
      <c r="AB615" s="158">
        <v>0.63739999999999997</v>
      </c>
      <c r="AC615" s="158"/>
      <c r="AD615" s="181">
        <v>5589</v>
      </c>
      <c r="AE615" s="181" t="s">
        <v>84</v>
      </c>
      <c r="AF615" s="181">
        <v>372</v>
      </c>
      <c r="AG615" s="181">
        <v>1576</v>
      </c>
      <c r="AH615" s="181">
        <v>1200</v>
      </c>
      <c r="AI615" s="181">
        <v>103</v>
      </c>
      <c r="AJ615" s="181">
        <v>2110</v>
      </c>
      <c r="AK615" s="181">
        <v>228</v>
      </c>
      <c r="AL615" s="181">
        <v>8216</v>
      </c>
    </row>
    <row r="616" spans="1:38" x14ac:dyDescent="0.25">
      <c r="A616" s="159" t="s">
        <v>8108</v>
      </c>
      <c r="B616" s="158">
        <v>0.41930000000000001</v>
      </c>
      <c r="C616" s="158" t="s">
        <v>84</v>
      </c>
      <c r="D616" s="158">
        <v>0.47770000000000001</v>
      </c>
      <c r="E616" s="158">
        <v>0.59089999999999998</v>
      </c>
      <c r="F616" s="158">
        <v>0.63160000000000005</v>
      </c>
      <c r="G616" s="158">
        <v>0.40410000000000001</v>
      </c>
      <c r="H616" s="158">
        <v>0.20599999999999999</v>
      </c>
      <c r="I616" s="158">
        <v>0.41249999999999998</v>
      </c>
      <c r="J616" s="158"/>
      <c r="K616" s="158"/>
      <c r="L616" s="158"/>
      <c r="M616" s="158">
        <v>0.40939999999999999</v>
      </c>
      <c r="N616" s="158">
        <v>0.42920000000000003</v>
      </c>
      <c r="O616" s="158" t="s">
        <v>84</v>
      </c>
      <c r="P616" s="158" t="s">
        <v>84</v>
      </c>
      <c r="Q616" s="158">
        <v>0.44590000000000002</v>
      </c>
      <c r="R616" s="158">
        <v>0.50880000000000003</v>
      </c>
      <c r="S616" s="158">
        <v>0.57169999999999999</v>
      </c>
      <c r="T616" s="158">
        <v>0.60960000000000003</v>
      </c>
      <c r="U616" s="158">
        <v>0.6069</v>
      </c>
      <c r="V616" s="158">
        <v>0.65529999999999999</v>
      </c>
      <c r="W616" s="158">
        <v>0.32479999999999998</v>
      </c>
      <c r="X616" s="158">
        <v>0.48180000000000001</v>
      </c>
      <c r="Y616" s="158">
        <v>0.19359999999999999</v>
      </c>
      <c r="Z616" s="158">
        <v>0.21859999999999999</v>
      </c>
      <c r="AA616" s="158">
        <v>0.3574</v>
      </c>
      <c r="AB616" s="158">
        <v>0.4667</v>
      </c>
      <c r="AC616" s="158"/>
      <c r="AD616" s="181">
        <v>9779</v>
      </c>
      <c r="AE616" s="181" t="s">
        <v>84</v>
      </c>
      <c r="AF616" s="181">
        <v>1000</v>
      </c>
      <c r="AG616" s="181">
        <v>2700</v>
      </c>
      <c r="AH616" s="181">
        <v>1597</v>
      </c>
      <c r="AI616" s="181">
        <v>151</v>
      </c>
      <c r="AJ616" s="181">
        <v>4015</v>
      </c>
      <c r="AK616" s="181">
        <v>316</v>
      </c>
      <c r="AL616" s="181">
        <v>16762</v>
      </c>
    </row>
    <row r="617" spans="1:38" x14ac:dyDescent="0.25">
      <c r="A617" s="159" t="s">
        <v>8109</v>
      </c>
      <c r="B617" s="158">
        <v>0.25619999999999998</v>
      </c>
      <c r="C617" s="158" t="s">
        <v>84</v>
      </c>
      <c r="D617" s="158">
        <v>0.49259999999999998</v>
      </c>
      <c r="E617" s="158">
        <v>0.38200000000000001</v>
      </c>
      <c r="F617" s="158">
        <v>0.443</v>
      </c>
      <c r="G617" s="158" t="s">
        <v>84</v>
      </c>
      <c r="H617" s="158">
        <v>0.15459999999999999</v>
      </c>
      <c r="I617" s="158" t="s">
        <v>84</v>
      </c>
      <c r="J617" s="158"/>
      <c r="K617" s="158"/>
      <c r="L617" s="158"/>
      <c r="M617" s="158">
        <v>0.23419999999999999</v>
      </c>
      <c r="N617" s="158">
        <v>0.27860000000000001</v>
      </c>
      <c r="O617" s="158" t="s">
        <v>84</v>
      </c>
      <c r="P617" s="158" t="s">
        <v>84</v>
      </c>
      <c r="Q617" s="158">
        <v>0.4088</v>
      </c>
      <c r="R617" s="158">
        <v>0.57089999999999996</v>
      </c>
      <c r="S617" s="158">
        <v>0.3236</v>
      </c>
      <c r="T617" s="158">
        <v>0.44009999999999999</v>
      </c>
      <c r="U617" s="158">
        <v>0.34100000000000003</v>
      </c>
      <c r="V617" s="158">
        <v>0.54</v>
      </c>
      <c r="W617" s="158" t="s">
        <v>84</v>
      </c>
      <c r="X617" s="158" t="s">
        <v>84</v>
      </c>
      <c r="Y617" s="158">
        <v>0.13189999999999999</v>
      </c>
      <c r="Z617" s="158">
        <v>0.17899999999999999</v>
      </c>
      <c r="AA617" s="158" t="s">
        <v>84</v>
      </c>
      <c r="AB617" s="158" t="s">
        <v>84</v>
      </c>
      <c r="AC617" s="158"/>
      <c r="AD617" s="181">
        <v>1581</v>
      </c>
      <c r="AE617" s="181" t="s">
        <v>84</v>
      </c>
      <c r="AF617" s="181">
        <v>163</v>
      </c>
      <c r="AG617" s="181">
        <v>291</v>
      </c>
      <c r="AH617" s="181">
        <v>103</v>
      </c>
      <c r="AI617" s="181" t="s">
        <v>84</v>
      </c>
      <c r="AJ617" s="181">
        <v>941</v>
      </c>
      <c r="AK617" s="181" t="s">
        <v>84</v>
      </c>
      <c r="AL617" s="181">
        <v>2927</v>
      </c>
    </row>
    <row r="618" spans="1:38" x14ac:dyDescent="0.25">
      <c r="A618" s="159" t="s">
        <v>8110</v>
      </c>
      <c r="B618" s="158">
        <v>0.46110000000000001</v>
      </c>
      <c r="C618" s="158" t="s">
        <v>84</v>
      </c>
      <c r="D618" s="158">
        <v>0.47820000000000001</v>
      </c>
      <c r="E618" s="158">
        <v>0.60189999999999999</v>
      </c>
      <c r="F618" s="158">
        <v>0.63549999999999995</v>
      </c>
      <c r="G618" s="158">
        <v>0.47799999999999998</v>
      </c>
      <c r="H618" s="158">
        <v>0.25230000000000002</v>
      </c>
      <c r="I618" s="158">
        <v>0.46689999999999998</v>
      </c>
      <c r="J618" s="158"/>
      <c r="K618" s="158"/>
      <c r="L618" s="158"/>
      <c r="M618" s="158">
        <v>0.44800000000000001</v>
      </c>
      <c r="N618" s="158">
        <v>0.47410000000000002</v>
      </c>
      <c r="O618" s="158" t="s">
        <v>84</v>
      </c>
      <c r="P618" s="158" t="s">
        <v>84</v>
      </c>
      <c r="Q618" s="158">
        <v>0.4264</v>
      </c>
      <c r="R618" s="158">
        <v>0.52800000000000002</v>
      </c>
      <c r="S618" s="158">
        <v>0.57720000000000005</v>
      </c>
      <c r="T618" s="158">
        <v>0.62570000000000003</v>
      </c>
      <c r="U618" s="158">
        <v>0.60740000000000005</v>
      </c>
      <c r="V618" s="158">
        <v>0.66220000000000001</v>
      </c>
      <c r="W618" s="158">
        <v>0.37880000000000003</v>
      </c>
      <c r="X618" s="158">
        <v>0.57050000000000001</v>
      </c>
      <c r="Y618" s="158">
        <v>0.23400000000000001</v>
      </c>
      <c r="Z618" s="158">
        <v>0.27089999999999997</v>
      </c>
      <c r="AA618" s="158">
        <v>0.40089999999999998</v>
      </c>
      <c r="AB618" s="158">
        <v>0.53</v>
      </c>
      <c r="AC618" s="158"/>
      <c r="AD618" s="181">
        <v>5589</v>
      </c>
      <c r="AE618" s="181" t="s">
        <v>84</v>
      </c>
      <c r="AF618" s="181">
        <v>372</v>
      </c>
      <c r="AG618" s="181">
        <v>1576</v>
      </c>
      <c r="AH618" s="181">
        <v>1200</v>
      </c>
      <c r="AI618" s="181">
        <v>103</v>
      </c>
      <c r="AJ618" s="181">
        <v>2110</v>
      </c>
      <c r="AK618" s="181">
        <v>228</v>
      </c>
      <c r="AL618" s="181">
        <v>8216</v>
      </c>
    </row>
    <row r="619" spans="1:38" x14ac:dyDescent="0.25">
      <c r="A619" s="159" t="s">
        <v>8111</v>
      </c>
      <c r="B619" s="158">
        <v>0.34770000000000001</v>
      </c>
      <c r="C619" s="158" t="s">
        <v>84</v>
      </c>
      <c r="D619" s="158">
        <v>0.40200000000000002</v>
      </c>
      <c r="E619" s="158">
        <v>0.49430000000000002</v>
      </c>
      <c r="F619" s="158">
        <v>0.54969999999999997</v>
      </c>
      <c r="G619" s="158">
        <v>0.3528</v>
      </c>
      <c r="H619" s="158">
        <v>0.1552</v>
      </c>
      <c r="I619" s="158">
        <v>0.34460000000000002</v>
      </c>
      <c r="J619" s="158"/>
      <c r="K619" s="158"/>
      <c r="L619" s="158"/>
      <c r="M619" s="158">
        <v>0.33810000000000001</v>
      </c>
      <c r="N619" s="158">
        <v>0.35730000000000001</v>
      </c>
      <c r="O619" s="158" t="s">
        <v>84</v>
      </c>
      <c r="P619" s="158" t="s">
        <v>84</v>
      </c>
      <c r="Q619" s="158">
        <v>0.37080000000000002</v>
      </c>
      <c r="R619" s="158">
        <v>0.43290000000000001</v>
      </c>
      <c r="S619" s="158">
        <v>0.4748</v>
      </c>
      <c r="T619" s="158">
        <v>0.51349999999999996</v>
      </c>
      <c r="U619" s="158">
        <v>0.52429999999999999</v>
      </c>
      <c r="V619" s="158">
        <v>0.57440000000000002</v>
      </c>
      <c r="W619" s="158">
        <v>0.27629999999999999</v>
      </c>
      <c r="X619" s="158">
        <v>0.43009999999999998</v>
      </c>
      <c r="Y619" s="158">
        <v>0.14419999999999999</v>
      </c>
      <c r="Z619" s="158">
        <v>0.16669999999999999</v>
      </c>
      <c r="AA619" s="158">
        <v>0.2918</v>
      </c>
      <c r="AB619" s="158">
        <v>0.39789999999999998</v>
      </c>
      <c r="AC619" s="158"/>
      <c r="AD619" s="181">
        <v>9779</v>
      </c>
      <c r="AE619" s="181" t="s">
        <v>84</v>
      </c>
      <c r="AF619" s="181">
        <v>1000</v>
      </c>
      <c r="AG619" s="181">
        <v>2700</v>
      </c>
      <c r="AH619" s="181">
        <v>1597</v>
      </c>
      <c r="AI619" s="181">
        <v>151</v>
      </c>
      <c r="AJ619" s="181">
        <v>4015</v>
      </c>
      <c r="AK619" s="181">
        <v>316</v>
      </c>
      <c r="AL619" s="181">
        <v>16762</v>
      </c>
    </row>
    <row r="620" spans="1:38" x14ac:dyDescent="0.25">
      <c r="A620" s="159" t="s">
        <v>8112</v>
      </c>
      <c r="B620" s="158">
        <v>0.19220000000000001</v>
      </c>
      <c r="C620" s="158" t="s">
        <v>84</v>
      </c>
      <c r="D620" s="158">
        <v>0.35420000000000001</v>
      </c>
      <c r="E620" s="158">
        <v>0.31530000000000002</v>
      </c>
      <c r="F620" s="158">
        <v>0.26379999999999998</v>
      </c>
      <c r="G620" s="158" t="s">
        <v>84</v>
      </c>
      <c r="H620" s="158">
        <v>0.1188</v>
      </c>
      <c r="I620" s="158" t="s">
        <v>84</v>
      </c>
      <c r="J620" s="158"/>
      <c r="K620" s="158"/>
      <c r="L620" s="158"/>
      <c r="M620" s="158">
        <v>0.17219999999999999</v>
      </c>
      <c r="N620" s="158">
        <v>0.21299999999999999</v>
      </c>
      <c r="O620" s="158" t="s">
        <v>84</v>
      </c>
      <c r="P620" s="158" t="s">
        <v>84</v>
      </c>
      <c r="Q620" s="158">
        <v>0.27660000000000001</v>
      </c>
      <c r="R620" s="158">
        <v>0.4325</v>
      </c>
      <c r="S620" s="158">
        <v>0.25919999999999999</v>
      </c>
      <c r="T620" s="158">
        <v>0.37280000000000002</v>
      </c>
      <c r="U620" s="158">
        <v>0.18010000000000001</v>
      </c>
      <c r="V620" s="158">
        <v>0.3548</v>
      </c>
      <c r="W620" s="158" t="s">
        <v>84</v>
      </c>
      <c r="X620" s="158" t="s">
        <v>84</v>
      </c>
      <c r="Y620" s="158">
        <v>9.8400000000000001E-2</v>
      </c>
      <c r="Z620" s="158">
        <v>0.1414</v>
      </c>
      <c r="AA620" s="158" t="s">
        <v>84</v>
      </c>
      <c r="AB620" s="158" t="s">
        <v>84</v>
      </c>
      <c r="AC620" s="158"/>
      <c r="AD620" s="181">
        <v>1581</v>
      </c>
      <c r="AE620" s="181" t="s">
        <v>84</v>
      </c>
      <c r="AF620" s="181">
        <v>163</v>
      </c>
      <c r="AG620" s="181">
        <v>291</v>
      </c>
      <c r="AH620" s="181">
        <v>103</v>
      </c>
      <c r="AI620" s="181" t="s">
        <v>84</v>
      </c>
      <c r="AJ620" s="181">
        <v>941</v>
      </c>
      <c r="AK620" s="181" t="s">
        <v>84</v>
      </c>
      <c r="AL620" s="181">
        <v>2927</v>
      </c>
    </row>
    <row r="621" spans="1:38" x14ac:dyDescent="0.25">
      <c r="A621" s="159" t="s">
        <v>8113</v>
      </c>
      <c r="B621" s="158">
        <v>0.3947</v>
      </c>
      <c r="C621" s="158" t="s">
        <v>84</v>
      </c>
      <c r="D621" s="158">
        <v>0.49</v>
      </c>
      <c r="E621" s="158">
        <v>0.4869</v>
      </c>
      <c r="F621" s="158">
        <v>0.51929999999999998</v>
      </c>
      <c r="G621" s="158">
        <v>0.3695</v>
      </c>
      <c r="H621" s="158">
        <v>0.1883</v>
      </c>
      <c r="I621" s="158">
        <v>0.37180000000000002</v>
      </c>
      <c r="J621" s="158"/>
      <c r="K621" s="158"/>
      <c r="L621" s="158"/>
      <c r="M621" s="158">
        <v>0.39090000000000003</v>
      </c>
      <c r="N621" s="158">
        <v>0.39839999999999998</v>
      </c>
      <c r="O621" s="158" t="s">
        <v>84</v>
      </c>
      <c r="P621" s="158" t="s">
        <v>84</v>
      </c>
      <c r="Q621" s="158">
        <v>0.48299999999999998</v>
      </c>
      <c r="R621" s="158">
        <v>0.49690000000000001</v>
      </c>
      <c r="S621" s="158">
        <v>0.47870000000000001</v>
      </c>
      <c r="T621" s="158">
        <v>0.49490000000000001</v>
      </c>
      <c r="U621" s="158">
        <v>0.50839999999999996</v>
      </c>
      <c r="V621" s="158">
        <v>0.53010000000000002</v>
      </c>
      <c r="W621" s="158">
        <v>0.34710000000000002</v>
      </c>
      <c r="X621" s="158">
        <v>0.39179999999999998</v>
      </c>
      <c r="Y621" s="158">
        <v>0.183</v>
      </c>
      <c r="Z621" s="158">
        <v>0.19370000000000001</v>
      </c>
      <c r="AA621" s="158">
        <v>0.34970000000000001</v>
      </c>
      <c r="AB621" s="158">
        <v>0.39379999999999998</v>
      </c>
      <c r="AC621" s="158"/>
      <c r="AD621" s="181">
        <v>66739</v>
      </c>
      <c r="AE621" s="181" t="s">
        <v>84</v>
      </c>
      <c r="AF621" s="181">
        <v>19870</v>
      </c>
      <c r="AG621" s="181">
        <v>14705</v>
      </c>
      <c r="AH621" s="181">
        <v>8232</v>
      </c>
      <c r="AI621" s="181">
        <v>1786</v>
      </c>
      <c r="AJ621" s="181">
        <v>20296</v>
      </c>
      <c r="AK621" s="181">
        <v>1850</v>
      </c>
      <c r="AL621" s="181">
        <v>106512</v>
      </c>
    </row>
    <row r="622" spans="1:38" x14ac:dyDescent="0.25">
      <c r="A622" s="159" t="s">
        <v>8114</v>
      </c>
      <c r="B622" s="158">
        <v>0.30380000000000001</v>
      </c>
      <c r="C622" s="158" t="s">
        <v>84</v>
      </c>
      <c r="D622" s="158">
        <v>0.41239999999999999</v>
      </c>
      <c r="E622" s="158">
        <v>0.4027</v>
      </c>
      <c r="F622" s="158">
        <v>0.45200000000000001</v>
      </c>
      <c r="G622" s="158">
        <v>0.29399999999999998</v>
      </c>
      <c r="H622" s="158">
        <v>0.12330000000000001</v>
      </c>
      <c r="I622" s="158">
        <v>0.23480000000000001</v>
      </c>
      <c r="J622" s="158"/>
      <c r="K622" s="158"/>
      <c r="L622" s="158"/>
      <c r="M622" s="158">
        <v>0.30159999999999998</v>
      </c>
      <c r="N622" s="158">
        <v>0.30599999999999999</v>
      </c>
      <c r="O622" s="158" t="s">
        <v>84</v>
      </c>
      <c r="P622" s="158" t="s">
        <v>84</v>
      </c>
      <c r="Q622" s="158">
        <v>0.4078</v>
      </c>
      <c r="R622" s="158">
        <v>0.41710000000000003</v>
      </c>
      <c r="S622" s="158">
        <v>0.3977</v>
      </c>
      <c r="T622" s="158">
        <v>0.40770000000000001</v>
      </c>
      <c r="U622" s="158">
        <v>0.44479999999999997</v>
      </c>
      <c r="V622" s="158">
        <v>0.4592</v>
      </c>
      <c r="W622" s="158">
        <v>0.27700000000000002</v>
      </c>
      <c r="X622" s="158">
        <v>0.31119999999999998</v>
      </c>
      <c r="Y622" s="158">
        <v>0.1207</v>
      </c>
      <c r="Z622" s="158">
        <v>0.12590000000000001</v>
      </c>
      <c r="AA622" s="158">
        <v>0.2218</v>
      </c>
      <c r="AB622" s="158">
        <v>0.24790000000000001</v>
      </c>
      <c r="AC622" s="158"/>
      <c r="AD622" s="181">
        <v>174294</v>
      </c>
      <c r="AE622" s="181" t="s">
        <v>84</v>
      </c>
      <c r="AF622" s="181">
        <v>45749</v>
      </c>
      <c r="AG622" s="181">
        <v>38932</v>
      </c>
      <c r="AH622" s="181">
        <v>19490</v>
      </c>
      <c r="AI622" s="181">
        <v>2829</v>
      </c>
      <c r="AJ622" s="181">
        <v>63121</v>
      </c>
      <c r="AK622" s="181">
        <v>4173</v>
      </c>
      <c r="AL622" s="181">
        <v>300628</v>
      </c>
    </row>
    <row r="623" spans="1:38" x14ac:dyDescent="0.25">
      <c r="A623" s="159" t="s">
        <v>8115</v>
      </c>
      <c r="B623" s="158">
        <v>0.17</v>
      </c>
      <c r="C623" s="158" t="s">
        <v>84</v>
      </c>
      <c r="D623" s="158">
        <v>0.30680000000000002</v>
      </c>
      <c r="E623" s="158">
        <v>0.26929999999999998</v>
      </c>
      <c r="F623" s="158">
        <v>0.27810000000000001</v>
      </c>
      <c r="G623" s="158">
        <v>0.1946</v>
      </c>
      <c r="H623" s="158">
        <v>9.0300000000000005E-2</v>
      </c>
      <c r="I623" s="158">
        <v>0.13400000000000001</v>
      </c>
      <c r="J623" s="158"/>
      <c r="K623" s="158"/>
      <c r="L623" s="158"/>
      <c r="M623" s="158">
        <v>0.1656</v>
      </c>
      <c r="N623" s="158">
        <v>0.1744</v>
      </c>
      <c r="O623" s="158" t="s">
        <v>84</v>
      </c>
      <c r="P623" s="158" t="s">
        <v>84</v>
      </c>
      <c r="Q623" s="158">
        <v>0.29310000000000003</v>
      </c>
      <c r="R623" s="158">
        <v>0.32050000000000001</v>
      </c>
      <c r="S623" s="158">
        <v>0.25640000000000002</v>
      </c>
      <c r="T623" s="158">
        <v>0.28220000000000001</v>
      </c>
      <c r="U623" s="158">
        <v>0.25850000000000001</v>
      </c>
      <c r="V623" s="158">
        <v>0.29799999999999999</v>
      </c>
      <c r="W623" s="158">
        <v>0.1492</v>
      </c>
      <c r="X623" s="158">
        <v>0.24460000000000001</v>
      </c>
      <c r="Y623" s="158">
        <v>8.5900000000000004E-2</v>
      </c>
      <c r="Z623" s="158">
        <v>9.4700000000000006E-2</v>
      </c>
      <c r="AA623" s="158">
        <v>0.1138</v>
      </c>
      <c r="AB623" s="158">
        <v>0.15590000000000001</v>
      </c>
      <c r="AC623" s="158"/>
      <c r="AD623" s="181">
        <v>32604</v>
      </c>
      <c r="AE623" s="181" t="s">
        <v>84</v>
      </c>
      <c r="AF623" s="181">
        <v>5171</v>
      </c>
      <c r="AG623" s="181">
        <v>5360</v>
      </c>
      <c r="AH623" s="181">
        <v>2337</v>
      </c>
      <c r="AI623" s="181">
        <v>300</v>
      </c>
      <c r="AJ623" s="181">
        <v>18290</v>
      </c>
      <c r="AK623" s="181">
        <v>1146</v>
      </c>
      <c r="AL623" s="181">
        <v>62084</v>
      </c>
    </row>
    <row r="624" spans="1:38" x14ac:dyDescent="0.25">
      <c r="A624" s="159" t="s">
        <v>8116</v>
      </c>
      <c r="B624" s="158">
        <v>0.86409999999999998</v>
      </c>
      <c r="C624" s="158" t="s">
        <v>84</v>
      </c>
      <c r="D624" s="158">
        <v>0.96660000000000001</v>
      </c>
      <c r="E624" s="158">
        <v>0.90890000000000004</v>
      </c>
      <c r="F624" s="158">
        <v>0.92010000000000003</v>
      </c>
      <c r="G624" s="158">
        <v>0.90749999999999997</v>
      </c>
      <c r="H624" s="158">
        <v>0.71279999999999999</v>
      </c>
      <c r="I624" s="158">
        <v>0.77549999999999997</v>
      </c>
      <c r="J624" s="158"/>
      <c r="K624" s="158"/>
      <c r="L624" s="158"/>
      <c r="M624" s="158">
        <v>0.86150000000000004</v>
      </c>
      <c r="N624" s="158">
        <v>0.86670000000000003</v>
      </c>
      <c r="O624" s="158" t="s">
        <v>84</v>
      </c>
      <c r="P624" s="158" t="s">
        <v>84</v>
      </c>
      <c r="Q624" s="158">
        <v>0.96399999999999997</v>
      </c>
      <c r="R624" s="158">
        <v>0.96899999999999997</v>
      </c>
      <c r="S624" s="158">
        <v>0.90410000000000001</v>
      </c>
      <c r="T624" s="158">
        <v>0.91339999999999999</v>
      </c>
      <c r="U624" s="158">
        <v>0.91400000000000003</v>
      </c>
      <c r="V624" s="158">
        <v>0.92579999999999996</v>
      </c>
      <c r="W624" s="158">
        <v>0.8931</v>
      </c>
      <c r="X624" s="158">
        <v>0.92010000000000003</v>
      </c>
      <c r="Y624" s="158">
        <v>0.70660000000000001</v>
      </c>
      <c r="Z624" s="158">
        <v>0.71889999999999998</v>
      </c>
      <c r="AA624" s="158">
        <v>0.75600000000000001</v>
      </c>
      <c r="AB624" s="158">
        <v>0.79369999999999996</v>
      </c>
      <c r="AC624" s="158"/>
      <c r="AD624" s="181">
        <v>66739</v>
      </c>
      <c r="AE624" s="181" t="s">
        <v>84</v>
      </c>
      <c r="AF624" s="181">
        <v>19870</v>
      </c>
      <c r="AG624" s="181">
        <v>14705</v>
      </c>
      <c r="AH624" s="181">
        <v>8232</v>
      </c>
      <c r="AI624" s="181">
        <v>1786</v>
      </c>
      <c r="AJ624" s="181">
        <v>20296</v>
      </c>
      <c r="AK624" s="181">
        <v>1850</v>
      </c>
      <c r="AL624" s="181">
        <v>106512</v>
      </c>
    </row>
    <row r="625" spans="1:38" x14ac:dyDescent="0.25">
      <c r="A625" s="159" t="s">
        <v>8117</v>
      </c>
      <c r="B625" s="158">
        <v>0.78559999999999997</v>
      </c>
      <c r="C625" s="158" t="s">
        <v>84</v>
      </c>
      <c r="D625" s="158">
        <v>0.94750000000000001</v>
      </c>
      <c r="E625" s="158">
        <v>0.8639</v>
      </c>
      <c r="F625" s="158">
        <v>0.87639999999999996</v>
      </c>
      <c r="G625" s="158">
        <v>0.83760000000000001</v>
      </c>
      <c r="H625" s="158">
        <v>0.60099999999999998</v>
      </c>
      <c r="I625" s="158">
        <v>0.61409999999999998</v>
      </c>
      <c r="J625" s="158"/>
      <c r="K625" s="158"/>
      <c r="L625" s="158"/>
      <c r="M625" s="158">
        <v>0.78369999999999995</v>
      </c>
      <c r="N625" s="158">
        <v>0.78749999999999998</v>
      </c>
      <c r="O625" s="158" t="s">
        <v>84</v>
      </c>
      <c r="P625" s="158" t="s">
        <v>84</v>
      </c>
      <c r="Q625" s="158">
        <v>0.94540000000000002</v>
      </c>
      <c r="R625" s="158">
        <v>0.9496</v>
      </c>
      <c r="S625" s="158">
        <v>0.86040000000000005</v>
      </c>
      <c r="T625" s="158">
        <v>0.86729999999999996</v>
      </c>
      <c r="U625" s="158">
        <v>0.87160000000000004</v>
      </c>
      <c r="V625" s="158">
        <v>0.88090000000000002</v>
      </c>
      <c r="W625" s="158">
        <v>0.82340000000000002</v>
      </c>
      <c r="X625" s="158">
        <v>0.85070000000000001</v>
      </c>
      <c r="Y625" s="158">
        <v>0.59730000000000005</v>
      </c>
      <c r="Z625" s="158">
        <v>0.60470000000000002</v>
      </c>
      <c r="AA625" s="158">
        <v>0.59960000000000002</v>
      </c>
      <c r="AB625" s="158">
        <v>0.62839999999999996</v>
      </c>
      <c r="AC625" s="158"/>
      <c r="AD625" s="181">
        <v>174294</v>
      </c>
      <c r="AE625" s="181" t="s">
        <v>84</v>
      </c>
      <c r="AF625" s="181">
        <v>45749</v>
      </c>
      <c r="AG625" s="181">
        <v>38932</v>
      </c>
      <c r="AH625" s="181">
        <v>19490</v>
      </c>
      <c r="AI625" s="181">
        <v>2829</v>
      </c>
      <c r="AJ625" s="181">
        <v>63121</v>
      </c>
      <c r="AK625" s="181">
        <v>4173</v>
      </c>
      <c r="AL625" s="181">
        <v>300628</v>
      </c>
    </row>
    <row r="626" spans="1:38" x14ac:dyDescent="0.25">
      <c r="A626" s="159" t="s">
        <v>8118</v>
      </c>
      <c r="B626" s="158">
        <v>0.64970000000000006</v>
      </c>
      <c r="C626" s="158" t="s">
        <v>84</v>
      </c>
      <c r="D626" s="158">
        <v>0.9325</v>
      </c>
      <c r="E626" s="158">
        <v>0.75580000000000003</v>
      </c>
      <c r="F626" s="158">
        <v>0.73480000000000001</v>
      </c>
      <c r="G626" s="158">
        <v>0.68030000000000002</v>
      </c>
      <c r="H626" s="158">
        <v>0.53390000000000004</v>
      </c>
      <c r="I626" s="158">
        <v>0.54469999999999996</v>
      </c>
      <c r="J626" s="158"/>
      <c r="K626" s="158"/>
      <c r="L626" s="158"/>
      <c r="M626" s="158">
        <v>0.64459999999999995</v>
      </c>
      <c r="N626" s="158">
        <v>0.65480000000000005</v>
      </c>
      <c r="O626" s="158" t="s">
        <v>84</v>
      </c>
      <c r="P626" s="158" t="s">
        <v>84</v>
      </c>
      <c r="Q626" s="158">
        <v>0.92469999999999997</v>
      </c>
      <c r="R626" s="158">
        <v>0.93940000000000001</v>
      </c>
      <c r="S626" s="158">
        <v>0.74399999999999999</v>
      </c>
      <c r="T626" s="158">
        <v>0.76719999999999999</v>
      </c>
      <c r="U626" s="158">
        <v>0.71630000000000005</v>
      </c>
      <c r="V626" s="158">
        <v>0.75239999999999996</v>
      </c>
      <c r="W626" s="158">
        <v>0.62450000000000006</v>
      </c>
      <c r="X626" s="158">
        <v>0.72970000000000002</v>
      </c>
      <c r="Y626" s="158">
        <v>0.52690000000000003</v>
      </c>
      <c r="Z626" s="158">
        <v>0.54079999999999995</v>
      </c>
      <c r="AA626" s="158">
        <v>0.51639999999999997</v>
      </c>
      <c r="AB626" s="158">
        <v>0.57210000000000005</v>
      </c>
      <c r="AC626" s="158"/>
      <c r="AD626" s="181">
        <v>32604</v>
      </c>
      <c r="AE626" s="181" t="s">
        <v>84</v>
      </c>
      <c r="AF626" s="181">
        <v>5171</v>
      </c>
      <c r="AG626" s="181">
        <v>5360</v>
      </c>
      <c r="AH626" s="181">
        <v>2337</v>
      </c>
      <c r="AI626" s="181">
        <v>300</v>
      </c>
      <c r="AJ626" s="181">
        <v>18290</v>
      </c>
      <c r="AK626" s="181">
        <v>1146</v>
      </c>
      <c r="AL626" s="181">
        <v>62084</v>
      </c>
    </row>
    <row r="627" spans="1:38" x14ac:dyDescent="0.25">
      <c r="A627" s="159" t="s">
        <v>8119</v>
      </c>
      <c r="B627" s="158">
        <v>0.2404</v>
      </c>
      <c r="C627" s="158" t="s">
        <v>84</v>
      </c>
      <c r="D627" s="158">
        <v>0.28460000000000002</v>
      </c>
      <c r="E627" s="158">
        <v>0.31940000000000002</v>
      </c>
      <c r="F627" s="158">
        <v>0.3538</v>
      </c>
      <c r="G627" s="158">
        <v>0.22070000000000001</v>
      </c>
      <c r="H627" s="158">
        <v>9.7299999999999998E-2</v>
      </c>
      <c r="I627" s="158">
        <v>0.2235</v>
      </c>
      <c r="J627" s="158"/>
      <c r="K627" s="158"/>
      <c r="L627" s="158"/>
      <c r="M627" s="158">
        <v>0.23710000000000001</v>
      </c>
      <c r="N627" s="158">
        <v>0.24379999999999999</v>
      </c>
      <c r="O627" s="158" t="s">
        <v>84</v>
      </c>
      <c r="P627" s="158" t="s">
        <v>84</v>
      </c>
      <c r="Q627" s="158">
        <v>0.27810000000000001</v>
      </c>
      <c r="R627" s="158">
        <v>0.29110000000000003</v>
      </c>
      <c r="S627" s="158">
        <v>0.31169999999999998</v>
      </c>
      <c r="T627" s="158">
        <v>0.32719999999999999</v>
      </c>
      <c r="U627" s="158">
        <v>0.34320000000000001</v>
      </c>
      <c r="V627" s="158">
        <v>0.3644</v>
      </c>
      <c r="W627" s="158">
        <v>0.2014</v>
      </c>
      <c r="X627" s="158">
        <v>0.24060000000000001</v>
      </c>
      <c r="Y627" s="158">
        <v>9.3200000000000005E-2</v>
      </c>
      <c r="Z627" s="158">
        <v>0.10150000000000001</v>
      </c>
      <c r="AA627" s="158">
        <v>0.2044</v>
      </c>
      <c r="AB627" s="158">
        <v>0.24310000000000001</v>
      </c>
      <c r="AC627" s="158"/>
      <c r="AD627" s="181">
        <v>66739</v>
      </c>
      <c r="AE627" s="181" t="s">
        <v>84</v>
      </c>
      <c r="AF627" s="181">
        <v>19870</v>
      </c>
      <c r="AG627" s="181">
        <v>14705</v>
      </c>
      <c r="AH627" s="181">
        <v>8232</v>
      </c>
      <c r="AI627" s="181">
        <v>1786</v>
      </c>
      <c r="AJ627" s="181">
        <v>20296</v>
      </c>
      <c r="AK627" s="181">
        <v>1850</v>
      </c>
      <c r="AL627" s="181">
        <v>106512</v>
      </c>
    </row>
    <row r="628" spans="1:38" x14ac:dyDescent="0.25">
      <c r="A628" s="159" t="s">
        <v>8120</v>
      </c>
      <c r="B628" s="158">
        <v>0.17829999999999999</v>
      </c>
      <c r="C628" s="158" t="s">
        <v>84</v>
      </c>
      <c r="D628" s="158">
        <v>0.2356</v>
      </c>
      <c r="E628" s="158">
        <v>0.24879999999999999</v>
      </c>
      <c r="F628" s="158">
        <v>0.29699999999999999</v>
      </c>
      <c r="G628" s="158">
        <v>0.16439999999999999</v>
      </c>
      <c r="H628" s="158">
        <v>6.0999999999999999E-2</v>
      </c>
      <c r="I628" s="158">
        <v>0.1246</v>
      </c>
      <c r="J628" s="158"/>
      <c r="K628" s="158"/>
      <c r="L628" s="158"/>
      <c r="M628" s="158">
        <v>0.1764</v>
      </c>
      <c r="N628" s="158">
        <v>0.18029999999999999</v>
      </c>
      <c r="O628" s="158" t="s">
        <v>84</v>
      </c>
      <c r="P628" s="158" t="s">
        <v>84</v>
      </c>
      <c r="Q628" s="158">
        <v>0.23139999999999999</v>
      </c>
      <c r="R628" s="158">
        <v>0.23980000000000001</v>
      </c>
      <c r="S628" s="158">
        <v>0.2442</v>
      </c>
      <c r="T628" s="158">
        <v>0.25340000000000001</v>
      </c>
      <c r="U628" s="158">
        <v>0.29010000000000002</v>
      </c>
      <c r="V628" s="158">
        <v>0.30399999999999999</v>
      </c>
      <c r="W628" s="158">
        <v>0.1502</v>
      </c>
      <c r="X628" s="158">
        <v>0.17910000000000001</v>
      </c>
      <c r="Y628" s="158">
        <v>5.91E-2</v>
      </c>
      <c r="Z628" s="158">
        <v>6.3E-2</v>
      </c>
      <c r="AA628" s="158">
        <v>0.1143</v>
      </c>
      <c r="AB628" s="158">
        <v>0.13550000000000001</v>
      </c>
      <c r="AC628" s="158"/>
      <c r="AD628" s="181">
        <v>174294</v>
      </c>
      <c r="AE628" s="181" t="s">
        <v>84</v>
      </c>
      <c r="AF628" s="181">
        <v>45749</v>
      </c>
      <c r="AG628" s="181">
        <v>38932</v>
      </c>
      <c r="AH628" s="181">
        <v>19490</v>
      </c>
      <c r="AI628" s="181">
        <v>2829</v>
      </c>
      <c r="AJ628" s="181">
        <v>63121</v>
      </c>
      <c r="AK628" s="181">
        <v>4173</v>
      </c>
      <c r="AL628" s="181">
        <v>300628</v>
      </c>
    </row>
    <row r="629" spans="1:38" x14ac:dyDescent="0.25">
      <c r="A629" s="159" t="s">
        <v>8121</v>
      </c>
      <c r="B629" s="158">
        <v>8.2600000000000007E-2</v>
      </c>
      <c r="C629" s="158" t="s">
        <v>84</v>
      </c>
      <c r="D629" s="158">
        <v>0.15429999999999999</v>
      </c>
      <c r="E629" s="158">
        <v>0.13250000000000001</v>
      </c>
      <c r="F629" s="158">
        <v>0.153</v>
      </c>
      <c r="G629" s="158">
        <v>0.1095</v>
      </c>
      <c r="H629" s="158">
        <v>4.02E-2</v>
      </c>
      <c r="I629" s="158">
        <v>5.3199999999999997E-2</v>
      </c>
      <c r="J629" s="158"/>
      <c r="K629" s="158"/>
      <c r="L629" s="158"/>
      <c r="M629" s="158">
        <v>7.9100000000000004E-2</v>
      </c>
      <c r="N629" s="158">
        <v>8.6199999999999999E-2</v>
      </c>
      <c r="O629" s="158" t="s">
        <v>84</v>
      </c>
      <c r="P629" s="158" t="s">
        <v>84</v>
      </c>
      <c r="Q629" s="158">
        <v>0.1426</v>
      </c>
      <c r="R629" s="158">
        <v>0.16639999999999999</v>
      </c>
      <c r="S629" s="158">
        <v>0.12180000000000001</v>
      </c>
      <c r="T629" s="158">
        <v>0.14360000000000001</v>
      </c>
      <c r="U629" s="158">
        <v>0.13589999999999999</v>
      </c>
      <c r="V629" s="158">
        <v>0.17100000000000001</v>
      </c>
      <c r="W629" s="158">
        <v>7.3300000000000004E-2</v>
      </c>
      <c r="X629" s="158">
        <v>0.1537</v>
      </c>
      <c r="Y629" s="158">
        <v>3.6900000000000002E-2</v>
      </c>
      <c r="Z629" s="158">
        <v>4.3700000000000003E-2</v>
      </c>
      <c r="AA629" s="158">
        <v>3.9300000000000002E-2</v>
      </c>
      <c r="AB629" s="158">
        <v>7.0000000000000007E-2</v>
      </c>
      <c r="AC629" s="158"/>
      <c r="AD629" s="181">
        <v>32604</v>
      </c>
      <c r="AE629" s="181" t="s">
        <v>84</v>
      </c>
      <c r="AF629" s="181">
        <v>5171</v>
      </c>
      <c r="AG629" s="181">
        <v>5360</v>
      </c>
      <c r="AH629" s="181">
        <v>2337</v>
      </c>
      <c r="AI629" s="181">
        <v>300</v>
      </c>
      <c r="AJ629" s="181">
        <v>18290</v>
      </c>
      <c r="AK629" s="181">
        <v>1146</v>
      </c>
      <c r="AL629" s="181">
        <v>62084</v>
      </c>
    </row>
    <row r="630" spans="1:38" x14ac:dyDescent="0.25">
      <c r="A630" s="159" t="s">
        <v>8122</v>
      </c>
      <c r="B630" s="158">
        <v>0.186</v>
      </c>
      <c r="C630" s="158" t="s">
        <v>84</v>
      </c>
      <c r="D630" s="158">
        <v>0.21379999999999999</v>
      </c>
      <c r="E630" s="158">
        <v>0.2571</v>
      </c>
      <c r="F630" s="158">
        <v>0.28920000000000001</v>
      </c>
      <c r="G630" s="158">
        <v>0.16880000000000001</v>
      </c>
      <c r="H630" s="158">
        <v>6.8900000000000003E-2</v>
      </c>
      <c r="I630" s="158">
        <v>0.16589999999999999</v>
      </c>
      <c r="J630" s="158"/>
      <c r="K630" s="158"/>
      <c r="L630" s="158"/>
      <c r="M630" s="158">
        <v>0.18290000000000001</v>
      </c>
      <c r="N630" s="158">
        <v>0.18920000000000001</v>
      </c>
      <c r="O630" s="158" t="s">
        <v>84</v>
      </c>
      <c r="P630" s="158" t="s">
        <v>84</v>
      </c>
      <c r="Q630" s="158">
        <v>0.2077</v>
      </c>
      <c r="R630" s="158">
        <v>0.21990000000000001</v>
      </c>
      <c r="S630" s="158">
        <v>0.24959999999999999</v>
      </c>
      <c r="T630" s="158">
        <v>0.2646</v>
      </c>
      <c r="U630" s="158">
        <v>0.27879999999999999</v>
      </c>
      <c r="V630" s="158">
        <v>0.29959999999999998</v>
      </c>
      <c r="W630" s="158">
        <v>0.15110000000000001</v>
      </c>
      <c r="X630" s="158">
        <v>0.18729999999999999</v>
      </c>
      <c r="Y630" s="158">
        <v>6.5199999999999994E-2</v>
      </c>
      <c r="Z630" s="158">
        <v>7.2599999999999998E-2</v>
      </c>
      <c r="AA630" s="158">
        <v>0.1484</v>
      </c>
      <c r="AB630" s="158">
        <v>0.1842</v>
      </c>
      <c r="AC630" s="158"/>
      <c r="AD630" s="181">
        <v>66739</v>
      </c>
      <c r="AE630" s="181" t="s">
        <v>84</v>
      </c>
      <c r="AF630" s="181">
        <v>19870</v>
      </c>
      <c r="AG630" s="181">
        <v>14705</v>
      </c>
      <c r="AH630" s="181">
        <v>8232</v>
      </c>
      <c r="AI630" s="181">
        <v>1786</v>
      </c>
      <c r="AJ630" s="181">
        <v>20296</v>
      </c>
      <c r="AK630" s="181">
        <v>1850</v>
      </c>
      <c r="AL630" s="181">
        <v>106512</v>
      </c>
    </row>
    <row r="631" spans="1:38" x14ac:dyDescent="0.25">
      <c r="A631" s="159" t="s">
        <v>8123</v>
      </c>
      <c r="B631" s="158">
        <v>0.13109999999999999</v>
      </c>
      <c r="C631" s="158" t="s">
        <v>84</v>
      </c>
      <c r="D631" s="158">
        <v>0.1729</v>
      </c>
      <c r="E631" s="158">
        <v>0.185</v>
      </c>
      <c r="F631" s="158">
        <v>0.2276</v>
      </c>
      <c r="G631" s="158">
        <v>0.1216</v>
      </c>
      <c r="H631" s="158">
        <v>4.0599999999999997E-2</v>
      </c>
      <c r="I631" s="158">
        <v>9.4700000000000006E-2</v>
      </c>
      <c r="J631" s="158"/>
      <c r="K631" s="158"/>
      <c r="L631" s="158"/>
      <c r="M631" s="158">
        <v>0.1293</v>
      </c>
      <c r="N631" s="158">
        <v>0.13289999999999999</v>
      </c>
      <c r="O631" s="158" t="s">
        <v>84</v>
      </c>
      <c r="P631" s="158" t="s">
        <v>84</v>
      </c>
      <c r="Q631" s="158">
        <v>0.16900000000000001</v>
      </c>
      <c r="R631" s="158">
        <v>0.1769</v>
      </c>
      <c r="S631" s="158">
        <v>0.18060000000000001</v>
      </c>
      <c r="T631" s="158">
        <v>0.1895</v>
      </c>
      <c r="U631" s="158">
        <v>0.22090000000000001</v>
      </c>
      <c r="V631" s="158">
        <v>0.2344</v>
      </c>
      <c r="W631" s="158">
        <v>0.1086</v>
      </c>
      <c r="X631" s="158">
        <v>0.1353</v>
      </c>
      <c r="Y631" s="158">
        <v>3.8899999999999997E-2</v>
      </c>
      <c r="Z631" s="158">
        <v>4.24E-2</v>
      </c>
      <c r="AA631" s="158">
        <v>8.5099999999999995E-2</v>
      </c>
      <c r="AB631" s="158">
        <v>0.10489999999999999</v>
      </c>
      <c r="AC631" s="158"/>
      <c r="AD631" s="181">
        <v>174294</v>
      </c>
      <c r="AE631" s="181" t="s">
        <v>84</v>
      </c>
      <c r="AF631" s="181">
        <v>45749</v>
      </c>
      <c r="AG631" s="181">
        <v>38932</v>
      </c>
      <c r="AH631" s="181">
        <v>19490</v>
      </c>
      <c r="AI631" s="181">
        <v>2829</v>
      </c>
      <c r="AJ631" s="181">
        <v>63121</v>
      </c>
      <c r="AK631" s="181">
        <v>4173</v>
      </c>
      <c r="AL631" s="181">
        <v>300628</v>
      </c>
    </row>
    <row r="632" spans="1:38" x14ac:dyDescent="0.25">
      <c r="A632" s="159" t="s">
        <v>8124</v>
      </c>
      <c r="B632" s="158">
        <v>5.45E-2</v>
      </c>
      <c r="C632" s="158" t="s">
        <v>84</v>
      </c>
      <c r="D632" s="158">
        <v>0.10539999999999999</v>
      </c>
      <c r="E632" s="158">
        <v>9.1800000000000007E-2</v>
      </c>
      <c r="F632" s="158">
        <v>0.112</v>
      </c>
      <c r="G632" s="158">
        <v>5.6599999999999998E-2</v>
      </c>
      <c r="H632" s="158">
        <v>2.3300000000000001E-2</v>
      </c>
      <c r="I632" s="158">
        <v>3.32E-2</v>
      </c>
      <c r="J632" s="158"/>
      <c r="K632" s="158"/>
      <c r="L632" s="158"/>
      <c r="M632" s="158">
        <v>5.1200000000000002E-2</v>
      </c>
      <c r="N632" s="158">
        <v>5.79E-2</v>
      </c>
      <c r="O632" s="158" t="s">
        <v>84</v>
      </c>
      <c r="P632" s="158" t="s">
        <v>84</v>
      </c>
      <c r="Q632" s="158">
        <v>9.4100000000000003E-2</v>
      </c>
      <c r="R632" s="158">
        <v>0.1174</v>
      </c>
      <c r="S632" s="158">
        <v>8.1699999999999995E-2</v>
      </c>
      <c r="T632" s="158">
        <v>0.1027</v>
      </c>
      <c r="U632" s="158">
        <v>9.5100000000000004E-2</v>
      </c>
      <c r="V632" s="158">
        <v>0.1305</v>
      </c>
      <c r="W632" s="158">
        <v>2.8899999999999999E-2</v>
      </c>
      <c r="X632" s="158">
        <v>9.7500000000000003E-2</v>
      </c>
      <c r="Y632" s="158">
        <v>2.0500000000000001E-2</v>
      </c>
      <c r="Z632" s="158">
        <v>2.6499999999999999E-2</v>
      </c>
      <c r="AA632" s="158">
        <v>2.0799999999999999E-2</v>
      </c>
      <c r="AB632" s="158">
        <v>5.0099999999999999E-2</v>
      </c>
      <c r="AC632" s="158"/>
      <c r="AD632" s="181">
        <v>32604</v>
      </c>
      <c r="AE632" s="181" t="s">
        <v>84</v>
      </c>
      <c r="AF632" s="181">
        <v>5171</v>
      </c>
      <c r="AG632" s="181">
        <v>5360</v>
      </c>
      <c r="AH632" s="181">
        <v>2337</v>
      </c>
      <c r="AI632" s="181">
        <v>300</v>
      </c>
      <c r="AJ632" s="181">
        <v>18290</v>
      </c>
      <c r="AK632" s="181">
        <v>1146</v>
      </c>
      <c r="AL632" s="181">
        <v>62084</v>
      </c>
    </row>
    <row r="633" spans="1:38" x14ac:dyDescent="0.25">
      <c r="A633" s="159" t="s">
        <v>8125</v>
      </c>
      <c r="B633" s="158">
        <v>0.70789999999999997</v>
      </c>
      <c r="C633" s="158" t="s">
        <v>84</v>
      </c>
      <c r="D633" s="158">
        <v>0.8478</v>
      </c>
      <c r="E633" s="158">
        <v>0.78349999999999997</v>
      </c>
      <c r="F633" s="158">
        <v>0.80149999999999999</v>
      </c>
      <c r="G633" s="158">
        <v>0.74470000000000003</v>
      </c>
      <c r="H633" s="158">
        <v>0.48099999999999998</v>
      </c>
      <c r="I633" s="158">
        <v>0.64139999999999997</v>
      </c>
      <c r="J633" s="158"/>
      <c r="K633" s="158"/>
      <c r="L633" s="158"/>
      <c r="M633" s="158">
        <v>0.70440000000000003</v>
      </c>
      <c r="N633" s="158">
        <v>0.71130000000000004</v>
      </c>
      <c r="O633" s="158" t="s">
        <v>84</v>
      </c>
      <c r="P633" s="158" t="s">
        <v>84</v>
      </c>
      <c r="Q633" s="158">
        <v>0.8427</v>
      </c>
      <c r="R633" s="158">
        <v>0.85270000000000001</v>
      </c>
      <c r="S633" s="158">
        <v>0.77680000000000005</v>
      </c>
      <c r="T633" s="158">
        <v>0.79010000000000002</v>
      </c>
      <c r="U633" s="158">
        <v>0.79269999999999996</v>
      </c>
      <c r="V633" s="158">
        <v>0.81</v>
      </c>
      <c r="W633" s="158">
        <v>0.7238</v>
      </c>
      <c r="X633" s="158">
        <v>0.76429999999999998</v>
      </c>
      <c r="Y633" s="158">
        <v>0.47420000000000001</v>
      </c>
      <c r="Z633" s="158">
        <v>0.48780000000000001</v>
      </c>
      <c r="AA633" s="158">
        <v>0.61919999999999997</v>
      </c>
      <c r="AB633" s="158">
        <v>0.66279999999999994</v>
      </c>
      <c r="AC633" s="158"/>
      <c r="AD633" s="181">
        <v>66739</v>
      </c>
      <c r="AE633" s="181" t="s">
        <v>84</v>
      </c>
      <c r="AF633" s="181">
        <v>19870</v>
      </c>
      <c r="AG633" s="181">
        <v>14705</v>
      </c>
      <c r="AH633" s="181">
        <v>8232</v>
      </c>
      <c r="AI633" s="181">
        <v>1786</v>
      </c>
      <c r="AJ633" s="181">
        <v>20296</v>
      </c>
      <c r="AK633" s="181">
        <v>1850</v>
      </c>
      <c r="AL633" s="181">
        <v>106512</v>
      </c>
    </row>
    <row r="634" spans="1:38" x14ac:dyDescent="0.25">
      <c r="A634" s="159" t="s">
        <v>8126</v>
      </c>
      <c r="B634" s="158">
        <v>0.59</v>
      </c>
      <c r="C634" s="158" t="s">
        <v>84</v>
      </c>
      <c r="D634" s="158">
        <v>0.78180000000000005</v>
      </c>
      <c r="E634" s="158">
        <v>0.70669999999999999</v>
      </c>
      <c r="F634" s="158">
        <v>0.73899999999999999</v>
      </c>
      <c r="G634" s="158">
        <v>0.62639999999999996</v>
      </c>
      <c r="H634" s="158">
        <v>0.34010000000000001</v>
      </c>
      <c r="I634" s="158">
        <v>0.45689999999999997</v>
      </c>
      <c r="J634" s="158"/>
      <c r="K634" s="158"/>
      <c r="L634" s="158"/>
      <c r="M634" s="158">
        <v>0.5877</v>
      </c>
      <c r="N634" s="158">
        <v>0.59230000000000005</v>
      </c>
      <c r="O634" s="158" t="s">
        <v>84</v>
      </c>
      <c r="P634" s="158" t="s">
        <v>84</v>
      </c>
      <c r="Q634" s="158">
        <v>0.77790000000000004</v>
      </c>
      <c r="R634" s="158">
        <v>0.78559999999999997</v>
      </c>
      <c r="S634" s="158">
        <v>0.70209999999999995</v>
      </c>
      <c r="T634" s="158">
        <v>0.71130000000000004</v>
      </c>
      <c r="U634" s="158">
        <v>0.73270000000000002</v>
      </c>
      <c r="V634" s="158">
        <v>0.74519999999999997</v>
      </c>
      <c r="W634" s="158">
        <v>0.60819999999999996</v>
      </c>
      <c r="X634" s="158">
        <v>0.64410000000000001</v>
      </c>
      <c r="Y634" s="158">
        <v>0.33639999999999998</v>
      </c>
      <c r="Z634" s="158">
        <v>0.34379999999999999</v>
      </c>
      <c r="AA634" s="158">
        <v>0.44190000000000002</v>
      </c>
      <c r="AB634" s="158">
        <v>0.47189999999999999</v>
      </c>
      <c r="AC634" s="158"/>
      <c r="AD634" s="181">
        <v>174294</v>
      </c>
      <c r="AE634" s="181" t="s">
        <v>84</v>
      </c>
      <c r="AF634" s="181">
        <v>45749</v>
      </c>
      <c r="AG634" s="181">
        <v>38932</v>
      </c>
      <c r="AH634" s="181">
        <v>19490</v>
      </c>
      <c r="AI634" s="181">
        <v>2829</v>
      </c>
      <c r="AJ634" s="181">
        <v>63121</v>
      </c>
      <c r="AK634" s="181">
        <v>4173</v>
      </c>
      <c r="AL634" s="181">
        <v>300628</v>
      </c>
    </row>
    <row r="635" spans="1:38" x14ac:dyDescent="0.25">
      <c r="A635" s="159" t="s">
        <v>8127</v>
      </c>
      <c r="B635" s="158">
        <v>0.4239</v>
      </c>
      <c r="C635" s="158" t="s">
        <v>84</v>
      </c>
      <c r="D635" s="158">
        <v>0.71419999999999995</v>
      </c>
      <c r="E635" s="158">
        <v>0.57630000000000003</v>
      </c>
      <c r="F635" s="158">
        <v>0.56910000000000005</v>
      </c>
      <c r="G635" s="158">
        <v>0.48130000000000001</v>
      </c>
      <c r="H635" s="158">
        <v>0.28170000000000001</v>
      </c>
      <c r="I635" s="158">
        <v>0.36059999999999998</v>
      </c>
      <c r="J635" s="158"/>
      <c r="K635" s="158"/>
      <c r="L635" s="158"/>
      <c r="M635" s="158">
        <v>0.41849999999999998</v>
      </c>
      <c r="N635" s="158">
        <v>0.4294</v>
      </c>
      <c r="O635" s="158" t="s">
        <v>84</v>
      </c>
      <c r="P635" s="158" t="s">
        <v>84</v>
      </c>
      <c r="Q635" s="158">
        <v>0.70099999999999996</v>
      </c>
      <c r="R635" s="158">
        <v>0.72689999999999999</v>
      </c>
      <c r="S635" s="158">
        <v>0.5625</v>
      </c>
      <c r="T635" s="158">
        <v>0.58979999999999999</v>
      </c>
      <c r="U635" s="158">
        <v>0.54810000000000003</v>
      </c>
      <c r="V635" s="158">
        <v>0.58950000000000002</v>
      </c>
      <c r="W635" s="158">
        <v>0.42249999999999999</v>
      </c>
      <c r="X635" s="158">
        <v>0.53749999999999998</v>
      </c>
      <c r="Y635" s="158">
        <v>0.2752</v>
      </c>
      <c r="Z635" s="158">
        <v>0.28820000000000001</v>
      </c>
      <c r="AA635" s="158">
        <v>0.33279999999999998</v>
      </c>
      <c r="AB635" s="158">
        <v>0.38850000000000001</v>
      </c>
      <c r="AC635" s="158"/>
      <c r="AD635" s="181">
        <v>32604</v>
      </c>
      <c r="AE635" s="181" t="s">
        <v>84</v>
      </c>
      <c r="AF635" s="181">
        <v>5171</v>
      </c>
      <c r="AG635" s="181">
        <v>5360</v>
      </c>
      <c r="AH635" s="181">
        <v>2337</v>
      </c>
      <c r="AI635" s="181">
        <v>300</v>
      </c>
      <c r="AJ635" s="181">
        <v>18290</v>
      </c>
      <c r="AK635" s="181">
        <v>1146</v>
      </c>
      <c r="AL635" s="181">
        <v>62084</v>
      </c>
    </row>
    <row r="636" spans="1:38" x14ac:dyDescent="0.25">
      <c r="A636" s="159" t="s">
        <v>8128</v>
      </c>
      <c r="B636" s="158">
        <v>0.57830000000000004</v>
      </c>
      <c r="C636" s="158" t="s">
        <v>84</v>
      </c>
      <c r="D636" s="158">
        <v>0.71689999999999998</v>
      </c>
      <c r="E636" s="158">
        <v>0.66700000000000004</v>
      </c>
      <c r="F636" s="158">
        <v>0.69020000000000004</v>
      </c>
      <c r="G636" s="158">
        <v>0.58909999999999996</v>
      </c>
      <c r="H636" s="158">
        <v>0.33589999999999998</v>
      </c>
      <c r="I636" s="158">
        <v>0.53500000000000003</v>
      </c>
      <c r="J636" s="158"/>
      <c r="K636" s="158"/>
      <c r="L636" s="158"/>
      <c r="M636" s="158">
        <v>0.57450000000000001</v>
      </c>
      <c r="N636" s="158">
        <v>0.58199999999999996</v>
      </c>
      <c r="O636" s="158" t="s">
        <v>84</v>
      </c>
      <c r="P636" s="158" t="s">
        <v>84</v>
      </c>
      <c r="Q636" s="158">
        <v>0.71050000000000002</v>
      </c>
      <c r="R636" s="158">
        <v>0.72309999999999997</v>
      </c>
      <c r="S636" s="158">
        <v>0.6593</v>
      </c>
      <c r="T636" s="158">
        <v>0.67459999999999998</v>
      </c>
      <c r="U636" s="158">
        <v>0.68</v>
      </c>
      <c r="V636" s="158">
        <v>0.70009999999999994</v>
      </c>
      <c r="W636" s="158">
        <v>0.56579999999999997</v>
      </c>
      <c r="X636" s="158">
        <v>0.61160000000000003</v>
      </c>
      <c r="Y636" s="158">
        <v>0.32950000000000002</v>
      </c>
      <c r="Z636" s="158">
        <v>0.34239999999999998</v>
      </c>
      <c r="AA636" s="158">
        <v>0.51200000000000001</v>
      </c>
      <c r="AB636" s="158">
        <v>0.5575</v>
      </c>
      <c r="AC636" s="158"/>
      <c r="AD636" s="181">
        <v>66739</v>
      </c>
      <c r="AE636" s="181" t="s">
        <v>84</v>
      </c>
      <c r="AF636" s="181">
        <v>19870</v>
      </c>
      <c r="AG636" s="181">
        <v>14705</v>
      </c>
      <c r="AH636" s="181">
        <v>8232</v>
      </c>
      <c r="AI636" s="181">
        <v>1786</v>
      </c>
      <c r="AJ636" s="181">
        <v>20296</v>
      </c>
      <c r="AK636" s="181">
        <v>1850</v>
      </c>
      <c r="AL636" s="181">
        <v>106512</v>
      </c>
    </row>
    <row r="637" spans="1:38" x14ac:dyDescent="0.25">
      <c r="A637" s="159" t="s">
        <v>8129</v>
      </c>
      <c r="B637" s="158">
        <v>0.45639999999999997</v>
      </c>
      <c r="C637" s="158" t="s">
        <v>84</v>
      </c>
      <c r="D637" s="158">
        <v>0.62239999999999995</v>
      </c>
      <c r="E637" s="158">
        <v>0.57189999999999996</v>
      </c>
      <c r="F637" s="158">
        <v>0.61550000000000005</v>
      </c>
      <c r="G637" s="158">
        <v>0.47360000000000002</v>
      </c>
      <c r="H637" s="158">
        <v>0.22170000000000001</v>
      </c>
      <c r="I637" s="158">
        <v>0.35310000000000002</v>
      </c>
      <c r="J637" s="158"/>
      <c r="K637" s="158"/>
      <c r="L637" s="158"/>
      <c r="M637" s="158">
        <v>0.45400000000000001</v>
      </c>
      <c r="N637" s="158">
        <v>0.45879999999999999</v>
      </c>
      <c r="O637" s="158" t="s">
        <v>84</v>
      </c>
      <c r="P637" s="158" t="s">
        <v>84</v>
      </c>
      <c r="Q637" s="158">
        <v>0.6179</v>
      </c>
      <c r="R637" s="158">
        <v>0.627</v>
      </c>
      <c r="S637" s="158">
        <v>0.56689999999999996</v>
      </c>
      <c r="T637" s="158">
        <v>0.57689999999999997</v>
      </c>
      <c r="U637" s="158">
        <v>0.60850000000000004</v>
      </c>
      <c r="V637" s="158">
        <v>0.62250000000000005</v>
      </c>
      <c r="W637" s="158">
        <v>0.45479999999999998</v>
      </c>
      <c r="X637" s="158">
        <v>0.49209999999999998</v>
      </c>
      <c r="Y637" s="158">
        <v>0.2185</v>
      </c>
      <c r="Z637" s="158">
        <v>0.22500000000000001</v>
      </c>
      <c r="AA637" s="158">
        <v>0.33860000000000001</v>
      </c>
      <c r="AB637" s="158">
        <v>0.36770000000000003</v>
      </c>
      <c r="AC637" s="158"/>
      <c r="AD637" s="181">
        <v>174294</v>
      </c>
      <c r="AE637" s="181" t="s">
        <v>84</v>
      </c>
      <c r="AF637" s="181">
        <v>45749</v>
      </c>
      <c r="AG637" s="181">
        <v>38932</v>
      </c>
      <c r="AH637" s="181">
        <v>19490</v>
      </c>
      <c r="AI637" s="181">
        <v>2829</v>
      </c>
      <c r="AJ637" s="181">
        <v>63121</v>
      </c>
      <c r="AK637" s="181">
        <v>4173</v>
      </c>
      <c r="AL637" s="181">
        <v>300628</v>
      </c>
    </row>
    <row r="638" spans="1:38" x14ac:dyDescent="0.25">
      <c r="A638" s="159" t="s">
        <v>8130</v>
      </c>
      <c r="B638" s="158">
        <v>0.2944</v>
      </c>
      <c r="C638" s="158" t="s">
        <v>84</v>
      </c>
      <c r="D638" s="158">
        <v>0.51570000000000005</v>
      </c>
      <c r="E638" s="158">
        <v>0.42730000000000001</v>
      </c>
      <c r="F638" s="158">
        <v>0.43530000000000002</v>
      </c>
      <c r="G638" s="158">
        <v>0.30740000000000001</v>
      </c>
      <c r="H638" s="158">
        <v>0.17730000000000001</v>
      </c>
      <c r="I638" s="158">
        <v>0.25180000000000002</v>
      </c>
      <c r="J638" s="158"/>
      <c r="K638" s="158"/>
      <c r="L638" s="158"/>
      <c r="M638" s="158">
        <v>0.28920000000000001</v>
      </c>
      <c r="N638" s="158">
        <v>0.29949999999999999</v>
      </c>
      <c r="O638" s="158" t="s">
        <v>84</v>
      </c>
      <c r="P638" s="158" t="s">
        <v>84</v>
      </c>
      <c r="Q638" s="158">
        <v>0.50109999999999999</v>
      </c>
      <c r="R638" s="158">
        <v>0.53010000000000002</v>
      </c>
      <c r="S638" s="158">
        <v>0.4133</v>
      </c>
      <c r="T638" s="158">
        <v>0.44119999999999998</v>
      </c>
      <c r="U638" s="158">
        <v>0.41399999999999998</v>
      </c>
      <c r="V638" s="158">
        <v>0.45629999999999998</v>
      </c>
      <c r="W638" s="158">
        <v>0.25409999999999999</v>
      </c>
      <c r="X638" s="158">
        <v>0.36220000000000002</v>
      </c>
      <c r="Y638" s="158">
        <v>0.1716</v>
      </c>
      <c r="Z638" s="158">
        <v>0.183</v>
      </c>
      <c r="AA638" s="158">
        <v>0.22620000000000001</v>
      </c>
      <c r="AB638" s="158">
        <v>0.27810000000000001</v>
      </c>
      <c r="AC638" s="158"/>
      <c r="AD638" s="181">
        <v>32604</v>
      </c>
      <c r="AE638" s="181" t="s">
        <v>84</v>
      </c>
      <c r="AF638" s="181">
        <v>5171</v>
      </c>
      <c r="AG638" s="181">
        <v>5360</v>
      </c>
      <c r="AH638" s="181">
        <v>2337</v>
      </c>
      <c r="AI638" s="181">
        <v>300</v>
      </c>
      <c r="AJ638" s="181">
        <v>18290</v>
      </c>
      <c r="AK638" s="181">
        <v>1146</v>
      </c>
      <c r="AL638" s="181">
        <v>62084</v>
      </c>
    </row>
    <row r="639" spans="1:38" x14ac:dyDescent="0.25">
      <c r="A639" s="159" t="s">
        <v>8131</v>
      </c>
      <c r="B639" s="158">
        <v>0.47349999999999998</v>
      </c>
      <c r="C639" s="158" t="s">
        <v>84</v>
      </c>
      <c r="D639" s="158">
        <v>0.59030000000000005</v>
      </c>
      <c r="E639" s="158">
        <v>0.56720000000000004</v>
      </c>
      <c r="F639" s="158">
        <v>0.59550000000000003</v>
      </c>
      <c r="G639" s="158">
        <v>0.46789999999999998</v>
      </c>
      <c r="H639" s="158">
        <v>0.2457</v>
      </c>
      <c r="I639" s="158">
        <v>0.43640000000000001</v>
      </c>
      <c r="J639" s="158"/>
      <c r="K639" s="158"/>
      <c r="L639" s="158"/>
      <c r="M639" s="158">
        <v>0.46970000000000001</v>
      </c>
      <c r="N639" s="158">
        <v>0.4773</v>
      </c>
      <c r="O639" s="158" t="s">
        <v>84</v>
      </c>
      <c r="P639" s="158" t="s">
        <v>84</v>
      </c>
      <c r="Q639" s="158">
        <v>0.58330000000000004</v>
      </c>
      <c r="R639" s="158">
        <v>0.59709999999999996</v>
      </c>
      <c r="S639" s="158">
        <v>0.55910000000000004</v>
      </c>
      <c r="T639" s="158">
        <v>0.57520000000000004</v>
      </c>
      <c r="U639" s="158">
        <v>0.58479999999999999</v>
      </c>
      <c r="V639" s="158">
        <v>0.60609999999999997</v>
      </c>
      <c r="W639" s="158">
        <v>0.4446</v>
      </c>
      <c r="X639" s="158">
        <v>0.4909</v>
      </c>
      <c r="Y639" s="158">
        <v>0.23980000000000001</v>
      </c>
      <c r="Z639" s="158">
        <v>0.25159999999999999</v>
      </c>
      <c r="AA639" s="158">
        <v>0.41370000000000001</v>
      </c>
      <c r="AB639" s="158">
        <v>0.45889999999999997</v>
      </c>
      <c r="AC639" s="158"/>
      <c r="AD639" s="181">
        <v>66739</v>
      </c>
      <c r="AE639" s="181" t="s">
        <v>84</v>
      </c>
      <c r="AF639" s="181">
        <v>19870</v>
      </c>
      <c r="AG639" s="181">
        <v>14705</v>
      </c>
      <c r="AH639" s="181">
        <v>8232</v>
      </c>
      <c r="AI639" s="181">
        <v>1786</v>
      </c>
      <c r="AJ639" s="181">
        <v>20296</v>
      </c>
      <c r="AK639" s="181">
        <v>1850</v>
      </c>
      <c r="AL639" s="181">
        <v>106512</v>
      </c>
    </row>
    <row r="640" spans="1:38" x14ac:dyDescent="0.25">
      <c r="A640" s="159" t="s">
        <v>8132</v>
      </c>
      <c r="B640" s="158">
        <v>0.36730000000000002</v>
      </c>
      <c r="C640" s="158" t="s">
        <v>84</v>
      </c>
      <c r="D640" s="158">
        <v>0.50309999999999999</v>
      </c>
      <c r="E640" s="158">
        <v>0.47389999999999999</v>
      </c>
      <c r="F640" s="158">
        <v>0.52190000000000003</v>
      </c>
      <c r="G640" s="158">
        <v>0.37390000000000001</v>
      </c>
      <c r="H640" s="158">
        <v>0.16059999999999999</v>
      </c>
      <c r="I640" s="158">
        <v>0.28249999999999997</v>
      </c>
      <c r="J640" s="158"/>
      <c r="K640" s="158"/>
      <c r="L640" s="158"/>
      <c r="M640" s="158">
        <v>0.36499999999999999</v>
      </c>
      <c r="N640" s="158">
        <v>0.36959999999999998</v>
      </c>
      <c r="O640" s="158" t="s">
        <v>84</v>
      </c>
      <c r="P640" s="158" t="s">
        <v>84</v>
      </c>
      <c r="Q640" s="158">
        <v>0.49840000000000001</v>
      </c>
      <c r="R640" s="158">
        <v>0.50780000000000003</v>
      </c>
      <c r="S640" s="158">
        <v>0.46879999999999999</v>
      </c>
      <c r="T640" s="158">
        <v>0.47899999999999998</v>
      </c>
      <c r="U640" s="158">
        <v>0.51470000000000005</v>
      </c>
      <c r="V640" s="158">
        <v>0.52910000000000001</v>
      </c>
      <c r="W640" s="158">
        <v>0.35570000000000002</v>
      </c>
      <c r="X640" s="158">
        <v>0.39200000000000002</v>
      </c>
      <c r="Y640" s="158">
        <v>0.1578</v>
      </c>
      <c r="Z640" s="158">
        <v>0.16350000000000001</v>
      </c>
      <c r="AA640" s="158">
        <v>0.26879999999999998</v>
      </c>
      <c r="AB640" s="158">
        <v>0.29630000000000001</v>
      </c>
      <c r="AC640" s="158"/>
      <c r="AD640" s="181">
        <v>174294</v>
      </c>
      <c r="AE640" s="181" t="s">
        <v>84</v>
      </c>
      <c r="AF640" s="181">
        <v>45749</v>
      </c>
      <c r="AG640" s="181">
        <v>38932</v>
      </c>
      <c r="AH640" s="181">
        <v>19490</v>
      </c>
      <c r="AI640" s="181">
        <v>2829</v>
      </c>
      <c r="AJ640" s="181">
        <v>63121</v>
      </c>
      <c r="AK640" s="181">
        <v>4173</v>
      </c>
      <c r="AL640" s="181">
        <v>300628</v>
      </c>
    </row>
    <row r="641" spans="1:38" x14ac:dyDescent="0.25">
      <c r="A641" s="159" t="s">
        <v>8133</v>
      </c>
      <c r="B641" s="158">
        <v>0.21870000000000001</v>
      </c>
      <c r="C641" s="158" t="s">
        <v>84</v>
      </c>
      <c r="D641" s="158">
        <v>0.3921</v>
      </c>
      <c r="E641" s="158">
        <v>0.33110000000000001</v>
      </c>
      <c r="F641" s="158">
        <v>0.34389999999999998</v>
      </c>
      <c r="G641" s="158">
        <v>0.25840000000000002</v>
      </c>
      <c r="H641" s="158">
        <v>0.1222</v>
      </c>
      <c r="I641" s="158">
        <v>0.18290000000000001</v>
      </c>
      <c r="J641" s="158"/>
      <c r="K641" s="158"/>
      <c r="L641" s="158"/>
      <c r="M641" s="158">
        <v>0.21390000000000001</v>
      </c>
      <c r="N641" s="158">
        <v>0.22339999999999999</v>
      </c>
      <c r="O641" s="158" t="s">
        <v>84</v>
      </c>
      <c r="P641" s="158" t="s">
        <v>84</v>
      </c>
      <c r="Q641" s="158">
        <v>0.37780000000000002</v>
      </c>
      <c r="R641" s="158">
        <v>0.40639999999999998</v>
      </c>
      <c r="S641" s="158">
        <v>0.31759999999999999</v>
      </c>
      <c r="T641" s="158">
        <v>0.34449999999999997</v>
      </c>
      <c r="U641" s="158">
        <v>0.32329999999999998</v>
      </c>
      <c r="V641" s="158">
        <v>0.36459999999999998</v>
      </c>
      <c r="W641" s="158">
        <v>0.2077</v>
      </c>
      <c r="X641" s="158">
        <v>0.31190000000000001</v>
      </c>
      <c r="Y641" s="158">
        <v>0.1173</v>
      </c>
      <c r="Z641" s="158">
        <v>0.1273</v>
      </c>
      <c r="AA641" s="158">
        <v>0.15989999999999999</v>
      </c>
      <c r="AB641" s="158">
        <v>0.20699999999999999</v>
      </c>
      <c r="AC641" s="158"/>
      <c r="AD641" s="181">
        <v>32604</v>
      </c>
      <c r="AE641" s="181" t="s">
        <v>84</v>
      </c>
      <c r="AF641" s="181">
        <v>5171</v>
      </c>
      <c r="AG641" s="181">
        <v>5360</v>
      </c>
      <c r="AH641" s="181">
        <v>2337</v>
      </c>
      <c r="AI641" s="181">
        <v>300</v>
      </c>
      <c r="AJ641" s="181">
        <v>18290</v>
      </c>
      <c r="AK641" s="181">
        <v>1146</v>
      </c>
      <c r="AL641" s="181">
        <v>62084</v>
      </c>
    </row>
    <row r="642" spans="1:38" x14ac:dyDescent="0.25">
      <c r="A642" s="159" t="s">
        <v>8134</v>
      </c>
      <c r="B642" s="158">
        <v>0.94640000000000002</v>
      </c>
      <c r="C642" s="158" t="s">
        <v>84</v>
      </c>
      <c r="D642" s="158">
        <v>0.9919</v>
      </c>
      <c r="E642" s="158">
        <v>0.93269999999999997</v>
      </c>
      <c r="F642" s="158" t="s">
        <v>84</v>
      </c>
      <c r="G642" s="158" t="s">
        <v>84</v>
      </c>
      <c r="H642" s="158" t="s">
        <v>84</v>
      </c>
      <c r="I642" s="158" t="s">
        <v>84</v>
      </c>
      <c r="J642" s="158"/>
      <c r="K642" s="158"/>
      <c r="L642" s="158"/>
      <c r="M642" s="158">
        <v>0.92659999999999998</v>
      </c>
      <c r="N642" s="158">
        <v>0.96099999999999997</v>
      </c>
      <c r="O642" s="158" t="s">
        <v>84</v>
      </c>
      <c r="P642" s="158" t="s">
        <v>84</v>
      </c>
      <c r="Q642" s="158">
        <v>0.96870000000000001</v>
      </c>
      <c r="R642" s="158">
        <v>0.99790000000000001</v>
      </c>
      <c r="S642" s="158">
        <v>0.88349999999999995</v>
      </c>
      <c r="T642" s="158">
        <v>0.96150000000000002</v>
      </c>
      <c r="U642" s="158" t="s">
        <v>84</v>
      </c>
      <c r="V642" s="158" t="s">
        <v>84</v>
      </c>
      <c r="W642" s="158" t="s">
        <v>84</v>
      </c>
      <c r="X642" s="158" t="s">
        <v>84</v>
      </c>
      <c r="Y642" s="158" t="s">
        <v>84</v>
      </c>
      <c r="Z642" s="158" t="s">
        <v>84</v>
      </c>
      <c r="AA642" s="158" t="s">
        <v>84</v>
      </c>
      <c r="AB642" s="158" t="s">
        <v>84</v>
      </c>
      <c r="AC642" s="158"/>
      <c r="AD642" s="181">
        <v>767</v>
      </c>
      <c r="AE642" s="181" t="s">
        <v>84</v>
      </c>
      <c r="AF642" s="181">
        <v>470</v>
      </c>
      <c r="AG642" s="181">
        <v>190</v>
      </c>
      <c r="AH642" s="181" t="s">
        <v>84</v>
      </c>
      <c r="AI642" s="181" t="s">
        <v>84</v>
      </c>
      <c r="AJ642" s="181" t="s">
        <v>84</v>
      </c>
      <c r="AK642" s="181" t="s">
        <v>84</v>
      </c>
      <c r="AL642" s="181">
        <v>160</v>
      </c>
    </row>
    <row r="643" spans="1:38" x14ac:dyDescent="0.25">
      <c r="A643" s="159" t="s">
        <v>8135</v>
      </c>
      <c r="B643" s="158">
        <v>0.91520000000000001</v>
      </c>
      <c r="C643" s="158" t="s">
        <v>84</v>
      </c>
      <c r="D643" s="158">
        <v>0.95399999999999996</v>
      </c>
      <c r="E643" s="158">
        <v>0.93059999999999998</v>
      </c>
      <c r="F643" s="158" t="s">
        <v>84</v>
      </c>
      <c r="G643" s="158" t="s">
        <v>84</v>
      </c>
      <c r="H643" s="158" t="s">
        <v>84</v>
      </c>
      <c r="I643" s="158" t="s">
        <v>84</v>
      </c>
      <c r="J643" s="158"/>
      <c r="K643" s="158"/>
      <c r="L643" s="158"/>
      <c r="M643" s="158">
        <v>0.89400000000000002</v>
      </c>
      <c r="N643" s="158">
        <v>0.93230000000000002</v>
      </c>
      <c r="O643" s="158" t="s">
        <v>84</v>
      </c>
      <c r="P643" s="158" t="s">
        <v>84</v>
      </c>
      <c r="Q643" s="158">
        <v>0.92949999999999999</v>
      </c>
      <c r="R643" s="158">
        <v>0.97009999999999996</v>
      </c>
      <c r="S643" s="158">
        <v>0.87639999999999996</v>
      </c>
      <c r="T643" s="158">
        <v>0.96150000000000002</v>
      </c>
      <c r="U643" s="158" t="s">
        <v>84</v>
      </c>
      <c r="V643" s="158" t="s">
        <v>84</v>
      </c>
      <c r="W643" s="158" t="s">
        <v>84</v>
      </c>
      <c r="X643" s="158" t="s">
        <v>84</v>
      </c>
      <c r="Y643" s="158" t="s">
        <v>84</v>
      </c>
      <c r="Z643" s="158" t="s">
        <v>84</v>
      </c>
      <c r="AA643" s="158" t="s">
        <v>84</v>
      </c>
      <c r="AB643" s="158" t="s">
        <v>84</v>
      </c>
      <c r="AC643" s="158"/>
      <c r="AD643" s="181">
        <v>1251</v>
      </c>
      <c r="AE643" s="181" t="s">
        <v>84</v>
      </c>
      <c r="AF643" s="181">
        <v>840</v>
      </c>
      <c r="AG643" s="181">
        <v>248</v>
      </c>
      <c r="AH643" s="181" t="s">
        <v>84</v>
      </c>
      <c r="AI643" s="181" t="s">
        <v>84</v>
      </c>
      <c r="AJ643" s="181" t="s">
        <v>84</v>
      </c>
      <c r="AK643" s="181" t="s">
        <v>84</v>
      </c>
      <c r="AL643" s="181">
        <v>503</v>
      </c>
    </row>
    <row r="644" spans="1:38" x14ac:dyDescent="0.25">
      <c r="A644" s="159" t="s">
        <v>8136</v>
      </c>
      <c r="B644" s="158">
        <v>0.85250000000000004</v>
      </c>
      <c r="C644" s="158" t="s">
        <v>84</v>
      </c>
      <c r="D644" s="158">
        <v>0.96240000000000003</v>
      </c>
      <c r="E644" s="158" t="s">
        <v>84</v>
      </c>
      <c r="F644" s="158" t="s">
        <v>84</v>
      </c>
      <c r="G644" s="158" t="s">
        <v>84</v>
      </c>
      <c r="H644" s="158" t="s">
        <v>84</v>
      </c>
      <c r="I644" s="158" t="s">
        <v>84</v>
      </c>
      <c r="J644" s="158"/>
      <c r="K644" s="158"/>
      <c r="L644" s="158"/>
      <c r="M644" s="158">
        <v>0.76349999999999996</v>
      </c>
      <c r="N644" s="158">
        <v>0.90990000000000004</v>
      </c>
      <c r="O644" s="158" t="s">
        <v>84</v>
      </c>
      <c r="P644" s="158" t="s">
        <v>84</v>
      </c>
      <c r="Q644" s="158">
        <v>0.72470000000000001</v>
      </c>
      <c r="R644" s="158">
        <v>0.99539999999999995</v>
      </c>
      <c r="S644" s="158" t="s">
        <v>84</v>
      </c>
      <c r="T644" s="158" t="s">
        <v>84</v>
      </c>
      <c r="U644" s="158" t="s">
        <v>84</v>
      </c>
      <c r="V644" s="158" t="s">
        <v>84</v>
      </c>
      <c r="W644" s="158" t="s">
        <v>84</v>
      </c>
      <c r="X644" s="158" t="s">
        <v>84</v>
      </c>
      <c r="Y644" s="158" t="s">
        <v>84</v>
      </c>
      <c r="Z644" s="158" t="s">
        <v>84</v>
      </c>
      <c r="AA644" s="158" t="s">
        <v>84</v>
      </c>
      <c r="AB644" s="158" t="s">
        <v>84</v>
      </c>
      <c r="AC644" s="158"/>
      <c r="AD644" s="181">
        <v>211</v>
      </c>
      <c r="AE644" s="181" t="s">
        <v>84</v>
      </c>
      <c r="AF644" s="181">
        <v>128</v>
      </c>
      <c r="AG644" s="181" t="s">
        <v>84</v>
      </c>
      <c r="AH644" s="181" t="s">
        <v>84</v>
      </c>
      <c r="AI644" s="181" t="s">
        <v>84</v>
      </c>
      <c r="AJ644" s="181" t="s">
        <v>84</v>
      </c>
      <c r="AK644" s="181" t="s">
        <v>84</v>
      </c>
      <c r="AL644" s="181">
        <v>187</v>
      </c>
    </row>
    <row r="645" spans="1:38" x14ac:dyDescent="0.25">
      <c r="A645" s="159" t="s">
        <v>8137</v>
      </c>
      <c r="B645" s="158">
        <v>0.98880000000000001</v>
      </c>
      <c r="C645" s="158" t="s">
        <v>84</v>
      </c>
      <c r="D645" s="158">
        <v>1.0004999999999999</v>
      </c>
      <c r="E645" s="158">
        <v>1.0005999999999999</v>
      </c>
      <c r="F645" s="158" t="s">
        <v>84</v>
      </c>
      <c r="G645" s="158" t="s">
        <v>84</v>
      </c>
      <c r="H645" s="158" t="s">
        <v>84</v>
      </c>
      <c r="I645" s="158" t="s">
        <v>84</v>
      </c>
      <c r="J645" s="158"/>
      <c r="K645" s="158"/>
      <c r="L645" s="158"/>
      <c r="M645" s="158">
        <v>0.97789999999999999</v>
      </c>
      <c r="N645" s="158">
        <v>0.99429999999999996</v>
      </c>
      <c r="O645" s="158" t="s">
        <v>84</v>
      </c>
      <c r="P645" s="158" t="s">
        <v>84</v>
      </c>
      <c r="Q645" s="158">
        <v>1.0004999999999999</v>
      </c>
      <c r="R645" s="158">
        <v>1.0004999999999999</v>
      </c>
      <c r="S645" s="158">
        <v>1.0005999999999999</v>
      </c>
      <c r="T645" s="158">
        <v>1.0005999999999999</v>
      </c>
      <c r="U645" s="158" t="s">
        <v>84</v>
      </c>
      <c r="V645" s="158" t="s">
        <v>84</v>
      </c>
      <c r="W645" s="158" t="s">
        <v>84</v>
      </c>
      <c r="X645" s="158" t="s">
        <v>84</v>
      </c>
      <c r="Y645" s="158" t="s">
        <v>84</v>
      </c>
      <c r="Z645" s="158" t="s">
        <v>84</v>
      </c>
      <c r="AA645" s="158" t="s">
        <v>84</v>
      </c>
      <c r="AB645" s="158" t="s">
        <v>84</v>
      </c>
      <c r="AC645" s="158"/>
      <c r="AD645" s="181">
        <v>767</v>
      </c>
      <c r="AE645" s="181" t="s">
        <v>84</v>
      </c>
      <c r="AF645" s="181">
        <v>470</v>
      </c>
      <c r="AG645" s="181">
        <v>190</v>
      </c>
      <c r="AH645" s="181" t="s">
        <v>84</v>
      </c>
      <c r="AI645" s="181" t="s">
        <v>84</v>
      </c>
      <c r="AJ645" s="181" t="s">
        <v>84</v>
      </c>
      <c r="AK645" s="181" t="s">
        <v>84</v>
      </c>
      <c r="AL645" s="181">
        <v>160</v>
      </c>
    </row>
    <row r="646" spans="1:38" x14ac:dyDescent="0.25">
      <c r="A646" s="159" t="s">
        <v>8138</v>
      </c>
      <c r="B646" s="158">
        <v>0.97860000000000003</v>
      </c>
      <c r="C646" s="158" t="s">
        <v>84</v>
      </c>
      <c r="D646" s="158">
        <v>0.99980000000000002</v>
      </c>
      <c r="E646" s="158">
        <v>0.98329999999999995</v>
      </c>
      <c r="F646" s="158" t="s">
        <v>84</v>
      </c>
      <c r="G646" s="158" t="s">
        <v>84</v>
      </c>
      <c r="H646" s="158" t="s">
        <v>84</v>
      </c>
      <c r="I646" s="158" t="s">
        <v>84</v>
      </c>
      <c r="J646" s="158"/>
      <c r="K646" s="158"/>
      <c r="L646" s="158"/>
      <c r="M646" s="158">
        <v>0.96789999999999998</v>
      </c>
      <c r="N646" s="158">
        <v>0.98570000000000002</v>
      </c>
      <c r="O646" s="158" t="s">
        <v>84</v>
      </c>
      <c r="P646" s="158" t="s">
        <v>84</v>
      </c>
      <c r="Q646" s="158">
        <v>0</v>
      </c>
      <c r="R646" s="158">
        <v>1</v>
      </c>
      <c r="S646" s="158">
        <v>0.95250000000000001</v>
      </c>
      <c r="T646" s="158">
        <v>0.99419999999999997</v>
      </c>
      <c r="U646" s="158" t="s">
        <v>84</v>
      </c>
      <c r="V646" s="158" t="s">
        <v>84</v>
      </c>
      <c r="W646" s="158" t="s">
        <v>84</v>
      </c>
      <c r="X646" s="158" t="s">
        <v>84</v>
      </c>
      <c r="Y646" s="158" t="s">
        <v>84</v>
      </c>
      <c r="Z646" s="158" t="s">
        <v>84</v>
      </c>
      <c r="AA646" s="158" t="s">
        <v>84</v>
      </c>
      <c r="AB646" s="158" t="s">
        <v>84</v>
      </c>
      <c r="AC646" s="158"/>
      <c r="AD646" s="181">
        <v>1251</v>
      </c>
      <c r="AE646" s="181" t="s">
        <v>84</v>
      </c>
      <c r="AF646" s="181">
        <v>840</v>
      </c>
      <c r="AG646" s="181">
        <v>248</v>
      </c>
      <c r="AH646" s="181" t="s">
        <v>84</v>
      </c>
      <c r="AI646" s="181" t="s">
        <v>84</v>
      </c>
      <c r="AJ646" s="181" t="s">
        <v>84</v>
      </c>
      <c r="AK646" s="181" t="s">
        <v>84</v>
      </c>
      <c r="AL646" s="181">
        <v>503</v>
      </c>
    </row>
    <row r="647" spans="1:38" x14ac:dyDescent="0.25">
      <c r="A647" s="159" t="s">
        <v>8139</v>
      </c>
      <c r="B647" s="158">
        <v>0.95089999999999997</v>
      </c>
      <c r="C647" s="158" t="s">
        <v>84</v>
      </c>
      <c r="D647" s="158">
        <v>1.0127999999999999</v>
      </c>
      <c r="E647" s="158" t="s">
        <v>84</v>
      </c>
      <c r="F647" s="158" t="s">
        <v>84</v>
      </c>
      <c r="G647" s="158" t="s">
        <v>84</v>
      </c>
      <c r="H647" s="158" t="s">
        <v>84</v>
      </c>
      <c r="I647" s="158" t="s">
        <v>84</v>
      </c>
      <c r="J647" s="158"/>
      <c r="K647" s="158"/>
      <c r="L647" s="158"/>
      <c r="M647" s="158">
        <v>0.90469999999999995</v>
      </c>
      <c r="N647" s="158">
        <v>0.97499999999999998</v>
      </c>
      <c r="O647" s="158" t="s">
        <v>84</v>
      </c>
      <c r="P647" s="158" t="s">
        <v>84</v>
      </c>
      <c r="Q647" s="158">
        <v>1.0127999999999999</v>
      </c>
      <c r="R647" s="158">
        <v>1.0127999999999999</v>
      </c>
      <c r="S647" s="158" t="s">
        <v>84</v>
      </c>
      <c r="T647" s="158" t="s">
        <v>84</v>
      </c>
      <c r="U647" s="158" t="s">
        <v>84</v>
      </c>
      <c r="V647" s="158" t="s">
        <v>84</v>
      </c>
      <c r="W647" s="158" t="s">
        <v>84</v>
      </c>
      <c r="X647" s="158" t="s">
        <v>84</v>
      </c>
      <c r="Y647" s="158" t="s">
        <v>84</v>
      </c>
      <c r="Z647" s="158" t="s">
        <v>84</v>
      </c>
      <c r="AA647" s="158" t="s">
        <v>84</v>
      </c>
      <c r="AB647" s="158" t="s">
        <v>84</v>
      </c>
      <c r="AC647" s="158"/>
      <c r="AD647" s="181">
        <v>211</v>
      </c>
      <c r="AE647" s="181" t="s">
        <v>84</v>
      </c>
      <c r="AF647" s="181">
        <v>128</v>
      </c>
      <c r="AG647" s="181" t="s">
        <v>84</v>
      </c>
      <c r="AH647" s="181" t="s">
        <v>84</v>
      </c>
      <c r="AI647" s="181" t="s">
        <v>84</v>
      </c>
      <c r="AJ647" s="181" t="s">
        <v>84</v>
      </c>
      <c r="AK647" s="181" t="s">
        <v>84</v>
      </c>
      <c r="AL647" s="181">
        <v>187</v>
      </c>
    </row>
    <row r="648" spans="1:38" x14ac:dyDescent="0.25">
      <c r="A648" s="159" t="s">
        <v>8140</v>
      </c>
      <c r="B648" s="158">
        <v>0.91600000000000004</v>
      </c>
      <c r="C648" s="158" t="s">
        <v>84</v>
      </c>
      <c r="D648" s="158">
        <v>0.97060000000000002</v>
      </c>
      <c r="E648" s="158">
        <v>0.87870000000000004</v>
      </c>
      <c r="F648" s="158" t="s">
        <v>84</v>
      </c>
      <c r="G648" s="158" t="s">
        <v>84</v>
      </c>
      <c r="H648" s="158" t="s">
        <v>84</v>
      </c>
      <c r="I648" s="158" t="s">
        <v>84</v>
      </c>
      <c r="J648" s="158"/>
      <c r="K648" s="158"/>
      <c r="L648" s="158"/>
      <c r="M648" s="158">
        <v>0.89159999999999995</v>
      </c>
      <c r="N648" s="158">
        <v>0.93510000000000004</v>
      </c>
      <c r="O648" s="158" t="s">
        <v>84</v>
      </c>
      <c r="P648" s="158" t="s">
        <v>84</v>
      </c>
      <c r="Q648" s="158">
        <v>0.94350000000000001</v>
      </c>
      <c r="R648" s="158">
        <v>0.98480000000000001</v>
      </c>
      <c r="S648" s="158">
        <v>0.81889999999999996</v>
      </c>
      <c r="T648" s="158">
        <v>0.91969999999999996</v>
      </c>
      <c r="U648" s="158" t="s">
        <v>84</v>
      </c>
      <c r="V648" s="158" t="s">
        <v>84</v>
      </c>
      <c r="W648" s="158" t="s">
        <v>84</v>
      </c>
      <c r="X648" s="158" t="s">
        <v>84</v>
      </c>
      <c r="Y648" s="158" t="s">
        <v>84</v>
      </c>
      <c r="Z648" s="158" t="s">
        <v>84</v>
      </c>
      <c r="AA648" s="158" t="s">
        <v>84</v>
      </c>
      <c r="AB648" s="158" t="s">
        <v>84</v>
      </c>
      <c r="AC648" s="158"/>
      <c r="AD648" s="181">
        <v>767</v>
      </c>
      <c r="AE648" s="181" t="s">
        <v>84</v>
      </c>
      <c r="AF648" s="181">
        <v>470</v>
      </c>
      <c r="AG648" s="181">
        <v>190</v>
      </c>
      <c r="AH648" s="181" t="s">
        <v>84</v>
      </c>
      <c r="AI648" s="181" t="s">
        <v>84</v>
      </c>
      <c r="AJ648" s="181" t="s">
        <v>84</v>
      </c>
      <c r="AK648" s="181" t="s">
        <v>84</v>
      </c>
      <c r="AL648" s="181">
        <v>160</v>
      </c>
    </row>
    <row r="649" spans="1:38" x14ac:dyDescent="0.25">
      <c r="A649" s="159" t="s">
        <v>8141</v>
      </c>
      <c r="B649" s="158">
        <v>0.88580000000000003</v>
      </c>
      <c r="C649" s="158" t="s">
        <v>84</v>
      </c>
      <c r="D649" s="158">
        <v>0.92630000000000001</v>
      </c>
      <c r="E649" s="158">
        <v>0.89319999999999999</v>
      </c>
      <c r="F649" s="158" t="s">
        <v>84</v>
      </c>
      <c r="G649" s="158" t="s">
        <v>84</v>
      </c>
      <c r="H649" s="158" t="s">
        <v>84</v>
      </c>
      <c r="I649" s="158" t="s">
        <v>84</v>
      </c>
      <c r="J649" s="158"/>
      <c r="K649" s="158"/>
      <c r="L649" s="158"/>
      <c r="M649" s="158">
        <v>0.85899999999999999</v>
      </c>
      <c r="N649" s="158">
        <v>0.90780000000000005</v>
      </c>
      <c r="O649" s="158" t="s">
        <v>84</v>
      </c>
      <c r="P649" s="158" t="s">
        <v>84</v>
      </c>
      <c r="Q649" s="158">
        <v>0.89359999999999995</v>
      </c>
      <c r="R649" s="158">
        <v>0.94920000000000004</v>
      </c>
      <c r="S649" s="158">
        <v>0.82520000000000004</v>
      </c>
      <c r="T649" s="158">
        <v>0.93569999999999998</v>
      </c>
      <c r="U649" s="158" t="s">
        <v>84</v>
      </c>
      <c r="V649" s="158" t="s">
        <v>84</v>
      </c>
      <c r="W649" s="158" t="s">
        <v>84</v>
      </c>
      <c r="X649" s="158" t="s">
        <v>84</v>
      </c>
      <c r="Y649" s="158" t="s">
        <v>84</v>
      </c>
      <c r="Z649" s="158" t="s">
        <v>84</v>
      </c>
      <c r="AA649" s="158" t="s">
        <v>84</v>
      </c>
      <c r="AB649" s="158" t="s">
        <v>84</v>
      </c>
      <c r="AC649" s="158"/>
      <c r="AD649" s="181">
        <v>1251</v>
      </c>
      <c r="AE649" s="181" t="s">
        <v>84</v>
      </c>
      <c r="AF649" s="181">
        <v>840</v>
      </c>
      <c r="AG649" s="181">
        <v>248</v>
      </c>
      <c r="AH649" s="181" t="s">
        <v>84</v>
      </c>
      <c r="AI649" s="181" t="s">
        <v>84</v>
      </c>
      <c r="AJ649" s="181" t="s">
        <v>84</v>
      </c>
      <c r="AK649" s="181" t="s">
        <v>84</v>
      </c>
      <c r="AL649" s="181">
        <v>503</v>
      </c>
    </row>
    <row r="650" spans="1:38" x14ac:dyDescent="0.25">
      <c r="A650" s="159" t="s">
        <v>8142</v>
      </c>
      <c r="B650" s="158">
        <v>0.85060000000000002</v>
      </c>
      <c r="C650" s="158" t="s">
        <v>84</v>
      </c>
      <c r="D650" s="158">
        <v>0.93789999999999996</v>
      </c>
      <c r="E650" s="158" t="s">
        <v>84</v>
      </c>
      <c r="F650" s="158" t="s">
        <v>84</v>
      </c>
      <c r="G650" s="158" t="s">
        <v>84</v>
      </c>
      <c r="H650" s="158" t="s">
        <v>84</v>
      </c>
      <c r="I650" s="158" t="s">
        <v>84</v>
      </c>
      <c r="J650" s="158"/>
      <c r="K650" s="158"/>
      <c r="L650" s="158"/>
      <c r="M650" s="158">
        <v>0.72419999999999995</v>
      </c>
      <c r="N650" s="158">
        <v>0.92210000000000003</v>
      </c>
      <c r="O650" s="158" t="s">
        <v>84</v>
      </c>
      <c r="P650" s="158" t="s">
        <v>84</v>
      </c>
      <c r="Q650" s="158">
        <v>0.63980000000000004</v>
      </c>
      <c r="R650" s="158">
        <v>0.99080000000000001</v>
      </c>
      <c r="S650" s="158" t="s">
        <v>84</v>
      </c>
      <c r="T650" s="158" t="s">
        <v>84</v>
      </c>
      <c r="U650" s="158" t="s">
        <v>84</v>
      </c>
      <c r="V650" s="158" t="s">
        <v>84</v>
      </c>
      <c r="W650" s="158" t="s">
        <v>84</v>
      </c>
      <c r="X650" s="158" t="s">
        <v>84</v>
      </c>
      <c r="Y650" s="158" t="s">
        <v>84</v>
      </c>
      <c r="Z650" s="158" t="s">
        <v>84</v>
      </c>
      <c r="AA650" s="158" t="s">
        <v>84</v>
      </c>
      <c r="AB650" s="158" t="s">
        <v>84</v>
      </c>
      <c r="AC650" s="158"/>
      <c r="AD650" s="181">
        <v>211</v>
      </c>
      <c r="AE650" s="181" t="s">
        <v>84</v>
      </c>
      <c r="AF650" s="181">
        <v>128</v>
      </c>
      <c r="AG650" s="181" t="s">
        <v>84</v>
      </c>
      <c r="AH650" s="181" t="s">
        <v>84</v>
      </c>
      <c r="AI650" s="181" t="s">
        <v>84</v>
      </c>
      <c r="AJ650" s="181" t="s">
        <v>84</v>
      </c>
      <c r="AK650" s="181" t="s">
        <v>84</v>
      </c>
      <c r="AL650" s="181">
        <v>187</v>
      </c>
    </row>
    <row r="651" spans="1:38" x14ac:dyDescent="0.25">
      <c r="A651" s="159" t="s">
        <v>8143</v>
      </c>
      <c r="B651" s="158">
        <v>0.88490000000000002</v>
      </c>
      <c r="C651" s="158" t="s">
        <v>84</v>
      </c>
      <c r="D651" s="158">
        <v>0.92649999999999999</v>
      </c>
      <c r="E651" s="158">
        <v>0.8669</v>
      </c>
      <c r="F651" s="158" t="s">
        <v>84</v>
      </c>
      <c r="G651" s="158" t="s">
        <v>84</v>
      </c>
      <c r="H651" s="158" t="s">
        <v>84</v>
      </c>
      <c r="I651" s="158" t="s">
        <v>84</v>
      </c>
      <c r="J651" s="158"/>
      <c r="K651" s="158"/>
      <c r="L651" s="158"/>
      <c r="M651" s="158">
        <v>0.85609999999999997</v>
      </c>
      <c r="N651" s="158">
        <v>0.90820000000000001</v>
      </c>
      <c r="O651" s="158" t="s">
        <v>84</v>
      </c>
      <c r="P651" s="158" t="s">
        <v>84</v>
      </c>
      <c r="Q651" s="158">
        <v>0.89019999999999999</v>
      </c>
      <c r="R651" s="158">
        <v>0.95120000000000005</v>
      </c>
      <c r="S651" s="158">
        <v>0.80310000000000004</v>
      </c>
      <c r="T651" s="158">
        <v>0.91110000000000002</v>
      </c>
      <c r="U651" s="158" t="s">
        <v>84</v>
      </c>
      <c r="V651" s="158" t="s">
        <v>84</v>
      </c>
      <c r="W651" s="158" t="s">
        <v>84</v>
      </c>
      <c r="X651" s="158" t="s">
        <v>84</v>
      </c>
      <c r="Y651" s="158" t="s">
        <v>84</v>
      </c>
      <c r="Z651" s="158" t="s">
        <v>84</v>
      </c>
      <c r="AA651" s="158" t="s">
        <v>84</v>
      </c>
      <c r="AB651" s="158" t="s">
        <v>84</v>
      </c>
      <c r="AC651" s="158"/>
      <c r="AD651" s="181">
        <v>767</v>
      </c>
      <c r="AE651" s="181" t="s">
        <v>84</v>
      </c>
      <c r="AF651" s="181">
        <v>470</v>
      </c>
      <c r="AG651" s="181">
        <v>190</v>
      </c>
      <c r="AH651" s="181" t="s">
        <v>84</v>
      </c>
      <c r="AI651" s="181" t="s">
        <v>84</v>
      </c>
      <c r="AJ651" s="181" t="s">
        <v>84</v>
      </c>
      <c r="AK651" s="181" t="s">
        <v>84</v>
      </c>
      <c r="AL651" s="181">
        <v>160</v>
      </c>
    </row>
    <row r="652" spans="1:38" x14ac:dyDescent="0.25">
      <c r="A652" s="159" t="s">
        <v>8144</v>
      </c>
      <c r="B652" s="158">
        <v>0.86099999999999999</v>
      </c>
      <c r="C652" s="158" t="s">
        <v>84</v>
      </c>
      <c r="D652" s="158">
        <v>0.89970000000000006</v>
      </c>
      <c r="E652" s="158">
        <v>0.88139999999999996</v>
      </c>
      <c r="F652" s="158" t="s">
        <v>84</v>
      </c>
      <c r="G652" s="158" t="s">
        <v>84</v>
      </c>
      <c r="H652" s="158" t="s">
        <v>84</v>
      </c>
      <c r="I652" s="158" t="s">
        <v>84</v>
      </c>
      <c r="J652" s="158"/>
      <c r="K652" s="158"/>
      <c r="L652" s="158"/>
      <c r="M652" s="158">
        <v>0.82869999999999999</v>
      </c>
      <c r="N652" s="158">
        <v>0.88759999999999994</v>
      </c>
      <c r="O652" s="158" t="s">
        <v>84</v>
      </c>
      <c r="P652" s="158" t="s">
        <v>84</v>
      </c>
      <c r="Q652" s="158">
        <v>0.8589</v>
      </c>
      <c r="R652" s="158">
        <v>0.92920000000000003</v>
      </c>
      <c r="S652" s="158">
        <v>0.80059999999999998</v>
      </c>
      <c r="T652" s="158">
        <v>0.93079999999999996</v>
      </c>
      <c r="U652" s="158" t="s">
        <v>84</v>
      </c>
      <c r="V652" s="158" t="s">
        <v>84</v>
      </c>
      <c r="W652" s="158" t="s">
        <v>84</v>
      </c>
      <c r="X652" s="158" t="s">
        <v>84</v>
      </c>
      <c r="Y652" s="158" t="s">
        <v>84</v>
      </c>
      <c r="Z652" s="158" t="s">
        <v>84</v>
      </c>
      <c r="AA652" s="158" t="s">
        <v>84</v>
      </c>
      <c r="AB652" s="158" t="s">
        <v>84</v>
      </c>
      <c r="AC652" s="158"/>
      <c r="AD652" s="181">
        <v>1251</v>
      </c>
      <c r="AE652" s="181" t="s">
        <v>84</v>
      </c>
      <c r="AF652" s="181">
        <v>840</v>
      </c>
      <c r="AG652" s="181">
        <v>248</v>
      </c>
      <c r="AH652" s="181" t="s">
        <v>84</v>
      </c>
      <c r="AI652" s="181" t="s">
        <v>84</v>
      </c>
      <c r="AJ652" s="181" t="s">
        <v>84</v>
      </c>
      <c r="AK652" s="181" t="s">
        <v>84</v>
      </c>
      <c r="AL652" s="181">
        <v>503</v>
      </c>
    </row>
    <row r="653" spans="1:38" x14ac:dyDescent="0.25">
      <c r="A653" s="159" t="s">
        <v>8145</v>
      </c>
      <c r="B653" s="158">
        <v>0.70450000000000002</v>
      </c>
      <c r="C653" s="158" t="s">
        <v>84</v>
      </c>
      <c r="D653" s="158">
        <v>0.74780000000000002</v>
      </c>
      <c r="E653" s="158" t="s">
        <v>84</v>
      </c>
      <c r="F653" s="158" t="s">
        <v>84</v>
      </c>
      <c r="G653" s="158" t="s">
        <v>84</v>
      </c>
      <c r="H653" s="158" t="s">
        <v>84</v>
      </c>
      <c r="I653" s="158" t="s">
        <v>84</v>
      </c>
      <c r="J653" s="158"/>
      <c r="K653" s="158"/>
      <c r="L653" s="158"/>
      <c r="M653" s="158">
        <v>0.56279999999999997</v>
      </c>
      <c r="N653" s="158">
        <v>0.80779999999999996</v>
      </c>
      <c r="O653" s="158" t="s">
        <v>84</v>
      </c>
      <c r="P653" s="158" t="s">
        <v>84</v>
      </c>
      <c r="Q653" s="158">
        <v>0.5504</v>
      </c>
      <c r="R653" s="158">
        <v>0.86809999999999998</v>
      </c>
      <c r="S653" s="158" t="s">
        <v>84</v>
      </c>
      <c r="T653" s="158" t="s">
        <v>84</v>
      </c>
      <c r="U653" s="158" t="s">
        <v>84</v>
      </c>
      <c r="V653" s="158" t="s">
        <v>84</v>
      </c>
      <c r="W653" s="158" t="s">
        <v>84</v>
      </c>
      <c r="X653" s="158" t="s">
        <v>84</v>
      </c>
      <c r="Y653" s="158" t="s">
        <v>84</v>
      </c>
      <c r="Z653" s="158" t="s">
        <v>84</v>
      </c>
      <c r="AA653" s="158" t="s">
        <v>84</v>
      </c>
      <c r="AB653" s="158" t="s">
        <v>84</v>
      </c>
      <c r="AC653" s="158"/>
      <c r="AD653" s="181">
        <v>211</v>
      </c>
      <c r="AE653" s="181" t="s">
        <v>84</v>
      </c>
      <c r="AF653" s="181">
        <v>128</v>
      </c>
      <c r="AG653" s="181" t="s">
        <v>84</v>
      </c>
      <c r="AH653" s="181" t="s">
        <v>84</v>
      </c>
      <c r="AI653" s="181" t="s">
        <v>84</v>
      </c>
      <c r="AJ653" s="181" t="s">
        <v>84</v>
      </c>
      <c r="AK653" s="181" t="s">
        <v>84</v>
      </c>
      <c r="AL653" s="181">
        <v>187</v>
      </c>
    </row>
    <row r="654" spans="1:38" x14ac:dyDescent="0.25">
      <c r="A654" s="159" t="s">
        <v>8146</v>
      </c>
      <c r="B654" s="158">
        <v>0.97550000000000003</v>
      </c>
      <c r="C654" s="158" t="s">
        <v>84</v>
      </c>
      <c r="D654" s="158">
        <v>0.99739999999999995</v>
      </c>
      <c r="E654" s="158">
        <v>0.98060000000000003</v>
      </c>
      <c r="F654" s="158" t="s">
        <v>84</v>
      </c>
      <c r="G654" s="158" t="s">
        <v>84</v>
      </c>
      <c r="H654" s="158" t="s">
        <v>84</v>
      </c>
      <c r="I654" s="158" t="s">
        <v>84</v>
      </c>
      <c r="J654" s="158"/>
      <c r="K654" s="158"/>
      <c r="L654" s="158"/>
      <c r="M654" s="158">
        <v>0.96120000000000005</v>
      </c>
      <c r="N654" s="158">
        <v>0.98460000000000003</v>
      </c>
      <c r="O654" s="158" t="s">
        <v>84</v>
      </c>
      <c r="P654" s="158" t="s">
        <v>84</v>
      </c>
      <c r="Q654" s="158">
        <v>0.97519999999999996</v>
      </c>
      <c r="R654" s="158">
        <v>0.99970000000000003</v>
      </c>
      <c r="S654" s="158">
        <v>0.94479999999999997</v>
      </c>
      <c r="T654" s="158">
        <v>0.99319999999999997</v>
      </c>
      <c r="U654" s="158" t="s">
        <v>84</v>
      </c>
      <c r="V654" s="158" t="s">
        <v>84</v>
      </c>
      <c r="W654" s="158" t="s">
        <v>84</v>
      </c>
      <c r="X654" s="158" t="s">
        <v>84</v>
      </c>
      <c r="Y654" s="158" t="s">
        <v>84</v>
      </c>
      <c r="Z654" s="158" t="s">
        <v>84</v>
      </c>
      <c r="AA654" s="158" t="s">
        <v>84</v>
      </c>
      <c r="AB654" s="158" t="s">
        <v>84</v>
      </c>
      <c r="AC654" s="158"/>
      <c r="AD654" s="181">
        <v>767</v>
      </c>
      <c r="AE654" s="181" t="s">
        <v>84</v>
      </c>
      <c r="AF654" s="181">
        <v>470</v>
      </c>
      <c r="AG654" s="181">
        <v>190</v>
      </c>
      <c r="AH654" s="181" t="s">
        <v>84</v>
      </c>
      <c r="AI654" s="181" t="s">
        <v>84</v>
      </c>
      <c r="AJ654" s="181" t="s">
        <v>84</v>
      </c>
      <c r="AK654" s="181" t="s">
        <v>84</v>
      </c>
      <c r="AL654" s="181">
        <v>160</v>
      </c>
    </row>
    <row r="655" spans="1:38" x14ac:dyDescent="0.25">
      <c r="A655" s="159" t="s">
        <v>8147</v>
      </c>
      <c r="B655" s="158">
        <v>0.96020000000000005</v>
      </c>
      <c r="C655" s="158" t="s">
        <v>84</v>
      </c>
      <c r="D655" s="158">
        <v>0.98970000000000002</v>
      </c>
      <c r="E655" s="158">
        <v>0.9698</v>
      </c>
      <c r="F655" s="158" t="s">
        <v>84</v>
      </c>
      <c r="G655" s="158" t="s">
        <v>84</v>
      </c>
      <c r="H655" s="158" t="s">
        <v>84</v>
      </c>
      <c r="I655" s="158" t="s">
        <v>84</v>
      </c>
      <c r="J655" s="158"/>
      <c r="K655" s="158"/>
      <c r="L655" s="158"/>
      <c r="M655" s="158">
        <v>0.94610000000000005</v>
      </c>
      <c r="N655" s="158">
        <v>0.9708</v>
      </c>
      <c r="O655" s="158" t="s">
        <v>84</v>
      </c>
      <c r="P655" s="158" t="s">
        <v>84</v>
      </c>
      <c r="Q655" s="158">
        <v>0.97389999999999999</v>
      </c>
      <c r="R655" s="158">
        <v>0.996</v>
      </c>
      <c r="S655" s="158">
        <v>0.93189999999999995</v>
      </c>
      <c r="T655" s="158">
        <v>0.98680000000000001</v>
      </c>
      <c r="U655" s="158" t="s">
        <v>84</v>
      </c>
      <c r="V655" s="158" t="s">
        <v>84</v>
      </c>
      <c r="W655" s="158" t="s">
        <v>84</v>
      </c>
      <c r="X655" s="158" t="s">
        <v>84</v>
      </c>
      <c r="Y655" s="158" t="s">
        <v>84</v>
      </c>
      <c r="Z655" s="158" t="s">
        <v>84</v>
      </c>
      <c r="AA655" s="158" t="s">
        <v>84</v>
      </c>
      <c r="AB655" s="158" t="s">
        <v>84</v>
      </c>
      <c r="AC655" s="158"/>
      <c r="AD655" s="181">
        <v>1251</v>
      </c>
      <c r="AE655" s="181" t="s">
        <v>84</v>
      </c>
      <c r="AF655" s="181">
        <v>840</v>
      </c>
      <c r="AG655" s="181">
        <v>248</v>
      </c>
      <c r="AH655" s="181" t="s">
        <v>84</v>
      </c>
      <c r="AI655" s="181" t="s">
        <v>84</v>
      </c>
      <c r="AJ655" s="181" t="s">
        <v>84</v>
      </c>
      <c r="AK655" s="181" t="s">
        <v>84</v>
      </c>
      <c r="AL655" s="181">
        <v>503</v>
      </c>
    </row>
    <row r="656" spans="1:38" x14ac:dyDescent="0.25">
      <c r="A656" s="159" t="s">
        <v>8148</v>
      </c>
      <c r="B656" s="158">
        <v>0.91220000000000001</v>
      </c>
      <c r="C656" s="158" t="s">
        <v>84</v>
      </c>
      <c r="D656" s="158">
        <v>0.99870000000000003</v>
      </c>
      <c r="E656" s="158" t="s">
        <v>84</v>
      </c>
      <c r="F656" s="158" t="s">
        <v>84</v>
      </c>
      <c r="G656" s="158" t="s">
        <v>84</v>
      </c>
      <c r="H656" s="158" t="s">
        <v>84</v>
      </c>
      <c r="I656" s="158" t="s">
        <v>84</v>
      </c>
      <c r="J656" s="158"/>
      <c r="K656" s="158"/>
      <c r="L656" s="158"/>
      <c r="M656" s="158">
        <v>0.85240000000000005</v>
      </c>
      <c r="N656" s="158">
        <v>0.94840000000000002</v>
      </c>
      <c r="O656" s="158" t="s">
        <v>84</v>
      </c>
      <c r="P656" s="158" t="s">
        <v>84</v>
      </c>
      <c r="Q656" s="158">
        <v>0</v>
      </c>
      <c r="R656" s="158">
        <v>1</v>
      </c>
      <c r="S656" s="158" t="s">
        <v>84</v>
      </c>
      <c r="T656" s="158" t="s">
        <v>84</v>
      </c>
      <c r="U656" s="158" t="s">
        <v>84</v>
      </c>
      <c r="V656" s="158" t="s">
        <v>84</v>
      </c>
      <c r="W656" s="158" t="s">
        <v>84</v>
      </c>
      <c r="X656" s="158" t="s">
        <v>84</v>
      </c>
      <c r="Y656" s="158" t="s">
        <v>84</v>
      </c>
      <c r="Z656" s="158" t="s">
        <v>84</v>
      </c>
      <c r="AA656" s="158" t="s">
        <v>84</v>
      </c>
      <c r="AB656" s="158" t="s">
        <v>84</v>
      </c>
      <c r="AC656" s="158"/>
      <c r="AD656" s="181">
        <v>211</v>
      </c>
      <c r="AE656" s="181" t="s">
        <v>84</v>
      </c>
      <c r="AF656" s="181">
        <v>128</v>
      </c>
      <c r="AG656" s="181" t="s">
        <v>84</v>
      </c>
      <c r="AH656" s="181" t="s">
        <v>84</v>
      </c>
      <c r="AI656" s="181" t="s">
        <v>84</v>
      </c>
      <c r="AJ656" s="181" t="s">
        <v>84</v>
      </c>
      <c r="AK656" s="181" t="s">
        <v>84</v>
      </c>
      <c r="AL656" s="181">
        <v>187</v>
      </c>
    </row>
    <row r="657" spans="1:38" x14ac:dyDescent="0.25">
      <c r="A657" s="159" t="s">
        <v>8149</v>
      </c>
      <c r="B657" s="158">
        <v>0.96009999999999995</v>
      </c>
      <c r="C657" s="158" t="s">
        <v>84</v>
      </c>
      <c r="D657" s="158">
        <v>0.99909999999999999</v>
      </c>
      <c r="E657" s="158">
        <v>0.95579999999999998</v>
      </c>
      <c r="F657" s="158" t="s">
        <v>84</v>
      </c>
      <c r="G657" s="158" t="s">
        <v>84</v>
      </c>
      <c r="H657" s="158" t="s">
        <v>84</v>
      </c>
      <c r="I657" s="158" t="s">
        <v>84</v>
      </c>
      <c r="J657" s="158"/>
      <c r="K657" s="158"/>
      <c r="L657" s="158"/>
      <c r="M657" s="158">
        <v>0.94289999999999996</v>
      </c>
      <c r="N657" s="158">
        <v>0.97230000000000005</v>
      </c>
      <c r="O657" s="158" t="s">
        <v>84</v>
      </c>
      <c r="P657" s="158" t="s">
        <v>84</v>
      </c>
      <c r="Q657" s="158">
        <v>0.55700000000000005</v>
      </c>
      <c r="R657" s="158">
        <v>1</v>
      </c>
      <c r="S657" s="158">
        <v>0.91279999999999994</v>
      </c>
      <c r="T657" s="158">
        <v>0.9778</v>
      </c>
      <c r="U657" s="158" t="s">
        <v>84</v>
      </c>
      <c r="V657" s="158" t="s">
        <v>84</v>
      </c>
      <c r="W657" s="158" t="s">
        <v>84</v>
      </c>
      <c r="X657" s="158" t="s">
        <v>84</v>
      </c>
      <c r="Y657" s="158" t="s">
        <v>84</v>
      </c>
      <c r="Z657" s="158" t="s">
        <v>84</v>
      </c>
      <c r="AA657" s="158" t="s">
        <v>84</v>
      </c>
      <c r="AB657" s="158" t="s">
        <v>84</v>
      </c>
      <c r="AC657" s="158"/>
      <c r="AD657" s="181">
        <v>767</v>
      </c>
      <c r="AE657" s="181" t="s">
        <v>84</v>
      </c>
      <c r="AF657" s="181">
        <v>470</v>
      </c>
      <c r="AG657" s="181">
        <v>190</v>
      </c>
      <c r="AH657" s="181" t="s">
        <v>84</v>
      </c>
      <c r="AI657" s="181" t="s">
        <v>84</v>
      </c>
      <c r="AJ657" s="181" t="s">
        <v>84</v>
      </c>
      <c r="AK657" s="181" t="s">
        <v>84</v>
      </c>
      <c r="AL657" s="181">
        <v>160</v>
      </c>
    </row>
    <row r="658" spans="1:38" x14ac:dyDescent="0.25">
      <c r="A658" s="159" t="s">
        <v>8150</v>
      </c>
      <c r="B658" s="158">
        <v>0.94820000000000004</v>
      </c>
      <c r="C658" s="158" t="s">
        <v>84</v>
      </c>
      <c r="D658" s="158">
        <v>0.98170000000000002</v>
      </c>
      <c r="E658" s="158">
        <v>0.95140000000000002</v>
      </c>
      <c r="F658" s="158" t="s">
        <v>84</v>
      </c>
      <c r="G658" s="158" t="s">
        <v>84</v>
      </c>
      <c r="H658" s="158" t="s">
        <v>84</v>
      </c>
      <c r="I658" s="158" t="s">
        <v>84</v>
      </c>
      <c r="J658" s="158"/>
      <c r="K658" s="158"/>
      <c r="L658" s="158"/>
      <c r="M658" s="158">
        <v>0.93149999999999999</v>
      </c>
      <c r="N658" s="158">
        <v>0.96099999999999997</v>
      </c>
      <c r="O658" s="158" t="s">
        <v>84</v>
      </c>
      <c r="P658" s="158" t="s">
        <v>84</v>
      </c>
      <c r="Q658" s="158">
        <v>0.96240000000000003</v>
      </c>
      <c r="R658" s="158">
        <v>0.99119999999999997</v>
      </c>
      <c r="S658" s="158">
        <v>0.90639999999999998</v>
      </c>
      <c r="T658" s="158">
        <v>0.97499999999999998</v>
      </c>
      <c r="U658" s="158" t="s">
        <v>84</v>
      </c>
      <c r="V658" s="158" t="s">
        <v>84</v>
      </c>
      <c r="W658" s="158" t="s">
        <v>84</v>
      </c>
      <c r="X658" s="158" t="s">
        <v>84</v>
      </c>
      <c r="Y658" s="158" t="s">
        <v>84</v>
      </c>
      <c r="Z658" s="158" t="s">
        <v>84</v>
      </c>
      <c r="AA658" s="158" t="s">
        <v>84</v>
      </c>
      <c r="AB658" s="158" t="s">
        <v>84</v>
      </c>
      <c r="AC658" s="158"/>
      <c r="AD658" s="181">
        <v>1251</v>
      </c>
      <c r="AE658" s="181" t="s">
        <v>84</v>
      </c>
      <c r="AF658" s="181">
        <v>840</v>
      </c>
      <c r="AG658" s="181">
        <v>248</v>
      </c>
      <c r="AH658" s="181" t="s">
        <v>84</v>
      </c>
      <c r="AI658" s="181" t="s">
        <v>84</v>
      </c>
      <c r="AJ658" s="181" t="s">
        <v>84</v>
      </c>
      <c r="AK658" s="181" t="s">
        <v>84</v>
      </c>
      <c r="AL658" s="181">
        <v>503</v>
      </c>
    </row>
    <row r="659" spans="1:38" x14ac:dyDescent="0.25">
      <c r="A659" s="159" t="s">
        <v>8151</v>
      </c>
      <c r="B659" s="158">
        <v>0.85740000000000005</v>
      </c>
      <c r="C659" s="158" t="s">
        <v>84</v>
      </c>
      <c r="D659" s="158">
        <v>0.97199999999999998</v>
      </c>
      <c r="E659" s="158" t="s">
        <v>84</v>
      </c>
      <c r="F659" s="158" t="s">
        <v>84</v>
      </c>
      <c r="G659" s="158" t="s">
        <v>84</v>
      </c>
      <c r="H659" s="158" t="s">
        <v>84</v>
      </c>
      <c r="I659" s="158" t="s">
        <v>84</v>
      </c>
      <c r="J659" s="158"/>
      <c r="K659" s="158"/>
      <c r="L659" s="158"/>
      <c r="M659" s="158">
        <v>0.7853</v>
      </c>
      <c r="N659" s="158">
        <v>0.90669999999999995</v>
      </c>
      <c r="O659" s="158" t="s">
        <v>84</v>
      </c>
      <c r="P659" s="158" t="s">
        <v>84</v>
      </c>
      <c r="Q659" s="158">
        <v>0.80310000000000004</v>
      </c>
      <c r="R659" s="158">
        <v>0.99629999999999996</v>
      </c>
      <c r="S659" s="158" t="s">
        <v>84</v>
      </c>
      <c r="T659" s="158" t="s">
        <v>84</v>
      </c>
      <c r="U659" s="158" t="s">
        <v>84</v>
      </c>
      <c r="V659" s="158" t="s">
        <v>84</v>
      </c>
      <c r="W659" s="158" t="s">
        <v>84</v>
      </c>
      <c r="X659" s="158" t="s">
        <v>84</v>
      </c>
      <c r="Y659" s="158" t="s">
        <v>84</v>
      </c>
      <c r="Z659" s="158" t="s">
        <v>84</v>
      </c>
      <c r="AA659" s="158" t="s">
        <v>84</v>
      </c>
      <c r="AB659" s="158" t="s">
        <v>84</v>
      </c>
      <c r="AC659" s="158"/>
      <c r="AD659" s="181">
        <v>211</v>
      </c>
      <c r="AE659" s="181" t="s">
        <v>84</v>
      </c>
      <c r="AF659" s="181">
        <v>128</v>
      </c>
      <c r="AG659" s="181" t="s">
        <v>84</v>
      </c>
      <c r="AH659" s="181" t="s">
        <v>84</v>
      </c>
      <c r="AI659" s="181" t="s">
        <v>84</v>
      </c>
      <c r="AJ659" s="181" t="s">
        <v>84</v>
      </c>
      <c r="AK659" s="181" t="s">
        <v>84</v>
      </c>
      <c r="AL659" s="181">
        <v>187</v>
      </c>
    </row>
    <row r="660" spans="1:38" x14ac:dyDescent="0.25">
      <c r="A660" s="159" t="s">
        <v>8152</v>
      </c>
      <c r="B660" s="158">
        <v>0.95</v>
      </c>
      <c r="C660" s="158" t="s">
        <v>84</v>
      </c>
      <c r="D660" s="158">
        <v>0.99650000000000005</v>
      </c>
      <c r="E660" s="158">
        <v>0.93630000000000002</v>
      </c>
      <c r="F660" s="158" t="s">
        <v>84</v>
      </c>
      <c r="G660" s="158" t="s">
        <v>84</v>
      </c>
      <c r="H660" s="158" t="s">
        <v>84</v>
      </c>
      <c r="I660" s="158" t="s">
        <v>84</v>
      </c>
      <c r="J660" s="158"/>
      <c r="K660" s="158"/>
      <c r="L660" s="158"/>
      <c r="M660" s="158">
        <v>0.93100000000000005</v>
      </c>
      <c r="N660" s="158">
        <v>0.96389999999999998</v>
      </c>
      <c r="O660" s="158" t="s">
        <v>84</v>
      </c>
      <c r="P660" s="158" t="s">
        <v>84</v>
      </c>
      <c r="Q660" s="158">
        <v>0.96209999999999996</v>
      </c>
      <c r="R660" s="158">
        <v>0.99970000000000003</v>
      </c>
      <c r="S660" s="158">
        <v>0.88859999999999995</v>
      </c>
      <c r="T660" s="158">
        <v>0.96399999999999997</v>
      </c>
      <c r="U660" s="158" t="s">
        <v>84</v>
      </c>
      <c r="V660" s="158" t="s">
        <v>84</v>
      </c>
      <c r="W660" s="158" t="s">
        <v>84</v>
      </c>
      <c r="X660" s="158" t="s">
        <v>84</v>
      </c>
      <c r="Y660" s="158" t="s">
        <v>84</v>
      </c>
      <c r="Z660" s="158" t="s">
        <v>84</v>
      </c>
      <c r="AA660" s="158" t="s">
        <v>84</v>
      </c>
      <c r="AB660" s="158" t="s">
        <v>84</v>
      </c>
      <c r="AC660" s="158"/>
      <c r="AD660" s="181">
        <v>767</v>
      </c>
      <c r="AE660" s="181" t="s">
        <v>84</v>
      </c>
      <c r="AF660" s="181">
        <v>470</v>
      </c>
      <c r="AG660" s="181">
        <v>190</v>
      </c>
      <c r="AH660" s="181" t="s">
        <v>84</v>
      </c>
      <c r="AI660" s="181" t="s">
        <v>84</v>
      </c>
      <c r="AJ660" s="181" t="s">
        <v>84</v>
      </c>
      <c r="AK660" s="181" t="s">
        <v>84</v>
      </c>
      <c r="AL660" s="181">
        <v>160</v>
      </c>
    </row>
    <row r="661" spans="1:38" x14ac:dyDescent="0.25">
      <c r="A661" s="159" t="s">
        <v>8153</v>
      </c>
      <c r="B661" s="158">
        <v>0.92789999999999995</v>
      </c>
      <c r="C661" s="158" t="s">
        <v>84</v>
      </c>
      <c r="D661" s="158">
        <v>0.96379999999999999</v>
      </c>
      <c r="E661" s="158">
        <v>0.9496</v>
      </c>
      <c r="F661" s="158" t="s">
        <v>84</v>
      </c>
      <c r="G661" s="158" t="s">
        <v>84</v>
      </c>
      <c r="H661" s="158" t="s">
        <v>84</v>
      </c>
      <c r="I661" s="158" t="s">
        <v>84</v>
      </c>
      <c r="J661" s="158"/>
      <c r="K661" s="158"/>
      <c r="L661" s="158"/>
      <c r="M661" s="158">
        <v>0.90849999999999997</v>
      </c>
      <c r="N661" s="158">
        <v>0.94330000000000003</v>
      </c>
      <c r="O661" s="158" t="s">
        <v>84</v>
      </c>
      <c r="P661" s="158" t="s">
        <v>84</v>
      </c>
      <c r="Q661" s="158">
        <v>0.94169999999999998</v>
      </c>
      <c r="R661" s="158">
        <v>0.97760000000000002</v>
      </c>
      <c r="S661" s="158">
        <v>0.89990000000000003</v>
      </c>
      <c r="T661" s="158">
        <v>0.97489999999999999</v>
      </c>
      <c r="U661" s="158" t="s">
        <v>84</v>
      </c>
      <c r="V661" s="158" t="s">
        <v>84</v>
      </c>
      <c r="W661" s="158" t="s">
        <v>84</v>
      </c>
      <c r="X661" s="158" t="s">
        <v>84</v>
      </c>
      <c r="Y661" s="158" t="s">
        <v>84</v>
      </c>
      <c r="Z661" s="158" t="s">
        <v>84</v>
      </c>
      <c r="AA661" s="158" t="s">
        <v>84</v>
      </c>
      <c r="AB661" s="158" t="s">
        <v>84</v>
      </c>
      <c r="AC661" s="158"/>
      <c r="AD661" s="181">
        <v>1251</v>
      </c>
      <c r="AE661" s="181" t="s">
        <v>84</v>
      </c>
      <c r="AF661" s="181">
        <v>840</v>
      </c>
      <c r="AG661" s="181">
        <v>248</v>
      </c>
      <c r="AH661" s="181" t="s">
        <v>84</v>
      </c>
      <c r="AI661" s="181" t="s">
        <v>84</v>
      </c>
      <c r="AJ661" s="181" t="s">
        <v>84</v>
      </c>
      <c r="AK661" s="181" t="s">
        <v>84</v>
      </c>
      <c r="AL661" s="181">
        <v>503</v>
      </c>
    </row>
    <row r="662" spans="1:38" x14ac:dyDescent="0.25">
      <c r="A662" s="159" t="s">
        <v>8154</v>
      </c>
      <c r="B662" s="158">
        <v>0.85499999999999998</v>
      </c>
      <c r="C662" s="158" t="s">
        <v>84</v>
      </c>
      <c r="D662" s="158">
        <v>0.96750000000000003</v>
      </c>
      <c r="E662" s="158" t="s">
        <v>84</v>
      </c>
      <c r="F662" s="158" t="s">
        <v>84</v>
      </c>
      <c r="G662" s="158" t="s">
        <v>84</v>
      </c>
      <c r="H662" s="158" t="s">
        <v>84</v>
      </c>
      <c r="I662" s="158" t="s">
        <v>84</v>
      </c>
      <c r="J662" s="158"/>
      <c r="K662" s="158"/>
      <c r="L662" s="158"/>
      <c r="M662" s="158">
        <v>0.77449999999999997</v>
      </c>
      <c r="N662" s="158">
        <v>0.90849999999999997</v>
      </c>
      <c r="O662" s="158" t="s">
        <v>84</v>
      </c>
      <c r="P662" s="158" t="s">
        <v>84</v>
      </c>
      <c r="Q662" s="158">
        <v>0.75780000000000003</v>
      </c>
      <c r="R662" s="158">
        <v>0.99609999999999999</v>
      </c>
      <c r="S662" s="158" t="s">
        <v>84</v>
      </c>
      <c r="T662" s="158" t="s">
        <v>84</v>
      </c>
      <c r="U662" s="158" t="s">
        <v>84</v>
      </c>
      <c r="V662" s="158" t="s">
        <v>84</v>
      </c>
      <c r="W662" s="158" t="s">
        <v>84</v>
      </c>
      <c r="X662" s="158" t="s">
        <v>84</v>
      </c>
      <c r="Y662" s="158" t="s">
        <v>84</v>
      </c>
      <c r="Z662" s="158" t="s">
        <v>84</v>
      </c>
      <c r="AA662" s="158" t="s">
        <v>84</v>
      </c>
      <c r="AB662" s="158" t="s">
        <v>84</v>
      </c>
      <c r="AC662" s="158"/>
      <c r="AD662" s="181">
        <v>211</v>
      </c>
      <c r="AE662" s="181" t="s">
        <v>84</v>
      </c>
      <c r="AF662" s="181">
        <v>128</v>
      </c>
      <c r="AG662" s="181" t="s">
        <v>84</v>
      </c>
      <c r="AH662" s="181" t="s">
        <v>84</v>
      </c>
      <c r="AI662" s="181" t="s">
        <v>84</v>
      </c>
      <c r="AJ662" s="181" t="s">
        <v>84</v>
      </c>
      <c r="AK662" s="181" t="s">
        <v>84</v>
      </c>
      <c r="AL662" s="181">
        <v>187</v>
      </c>
    </row>
    <row r="663" spans="1:38" x14ac:dyDescent="0.25">
      <c r="A663" s="159" t="s">
        <v>8155</v>
      </c>
      <c r="B663" s="158">
        <v>0.97709999999999997</v>
      </c>
      <c r="C663" s="158" t="s">
        <v>84</v>
      </c>
      <c r="D663" s="158">
        <v>0.98939999999999995</v>
      </c>
      <c r="E663" s="158">
        <v>0.97789999999999999</v>
      </c>
      <c r="F663" s="158">
        <v>0.93889999999999996</v>
      </c>
      <c r="G663" s="158">
        <v>0.94030000000000002</v>
      </c>
      <c r="H663" s="158">
        <v>0.64159999999999995</v>
      </c>
      <c r="I663" s="158">
        <v>0.98519999999999996</v>
      </c>
      <c r="J663" s="158"/>
      <c r="K663" s="158"/>
      <c r="L663" s="158"/>
      <c r="M663" s="158">
        <v>0.97560000000000002</v>
      </c>
      <c r="N663" s="158">
        <v>0.97850000000000004</v>
      </c>
      <c r="O663" s="158" t="s">
        <v>84</v>
      </c>
      <c r="P663" s="158" t="s">
        <v>84</v>
      </c>
      <c r="Q663" s="158">
        <v>0.98780000000000001</v>
      </c>
      <c r="R663" s="158">
        <v>0.9909</v>
      </c>
      <c r="S663" s="158">
        <v>0.97509999999999997</v>
      </c>
      <c r="T663" s="158">
        <v>0.98040000000000005</v>
      </c>
      <c r="U663" s="158">
        <v>0.92810000000000004</v>
      </c>
      <c r="V663" s="158">
        <v>0.94810000000000005</v>
      </c>
      <c r="W663" s="158">
        <v>0.90800000000000003</v>
      </c>
      <c r="X663" s="158">
        <v>0.96150000000000002</v>
      </c>
      <c r="Y663" s="158">
        <v>0.60450000000000004</v>
      </c>
      <c r="Z663" s="158">
        <v>0.67610000000000003</v>
      </c>
      <c r="AA663" s="158">
        <v>0.98109999999999997</v>
      </c>
      <c r="AB663" s="158">
        <v>0.98839999999999995</v>
      </c>
      <c r="AC663" s="158"/>
      <c r="AD663" s="181">
        <v>45279</v>
      </c>
      <c r="AE663" s="181" t="s">
        <v>84</v>
      </c>
      <c r="AF663" s="181">
        <v>22896</v>
      </c>
      <c r="AG663" s="181">
        <v>13760</v>
      </c>
      <c r="AH663" s="181">
        <v>2368</v>
      </c>
      <c r="AI663" s="181">
        <v>335</v>
      </c>
      <c r="AJ663" s="181">
        <v>695</v>
      </c>
      <c r="AK663" s="181">
        <v>5225</v>
      </c>
      <c r="AL663" s="181">
        <v>6216</v>
      </c>
    </row>
    <row r="664" spans="1:38" x14ac:dyDescent="0.25">
      <c r="A664" s="159" t="s">
        <v>8156</v>
      </c>
      <c r="B664" s="158">
        <v>0.95660000000000001</v>
      </c>
      <c r="C664" s="158" t="s">
        <v>84</v>
      </c>
      <c r="D664" s="158">
        <v>0.97709999999999997</v>
      </c>
      <c r="E664" s="158">
        <v>0.96530000000000005</v>
      </c>
      <c r="F664" s="158">
        <v>0.92390000000000005</v>
      </c>
      <c r="G664" s="158">
        <v>0.8931</v>
      </c>
      <c r="H664" s="158">
        <v>0.5827</v>
      </c>
      <c r="I664" s="158">
        <v>0.97750000000000004</v>
      </c>
      <c r="J664" s="158"/>
      <c r="K664" s="158"/>
      <c r="L664" s="158"/>
      <c r="M664" s="158">
        <v>0.95350000000000001</v>
      </c>
      <c r="N664" s="158">
        <v>0.95950000000000002</v>
      </c>
      <c r="O664" s="158" t="s">
        <v>84</v>
      </c>
      <c r="P664" s="158" t="s">
        <v>84</v>
      </c>
      <c r="Q664" s="158">
        <v>0.97299999999999998</v>
      </c>
      <c r="R664" s="158">
        <v>0.98050000000000004</v>
      </c>
      <c r="S664" s="158">
        <v>0.96020000000000005</v>
      </c>
      <c r="T664" s="158">
        <v>0.9698</v>
      </c>
      <c r="U664" s="158">
        <v>0.91010000000000002</v>
      </c>
      <c r="V664" s="158">
        <v>0.93569999999999998</v>
      </c>
      <c r="W664" s="158">
        <v>0.82909999999999995</v>
      </c>
      <c r="X664" s="158">
        <v>0.93400000000000005</v>
      </c>
      <c r="Y664" s="158">
        <v>0.54890000000000005</v>
      </c>
      <c r="Z664" s="158">
        <v>0.6149</v>
      </c>
      <c r="AA664" s="158">
        <v>0.96589999999999998</v>
      </c>
      <c r="AB664" s="158">
        <v>0.98509999999999998</v>
      </c>
      <c r="AC664" s="158"/>
      <c r="AD664" s="181">
        <v>31925</v>
      </c>
      <c r="AE664" s="181" t="s">
        <v>84</v>
      </c>
      <c r="AF664" s="181">
        <v>14583</v>
      </c>
      <c r="AG664" s="181">
        <v>11550</v>
      </c>
      <c r="AH664" s="181">
        <v>2465</v>
      </c>
      <c r="AI664" s="181">
        <v>185</v>
      </c>
      <c r="AJ664" s="181">
        <v>941</v>
      </c>
      <c r="AK664" s="181">
        <v>2201</v>
      </c>
      <c r="AL664" s="181">
        <v>11878</v>
      </c>
    </row>
    <row r="665" spans="1:38" x14ac:dyDescent="0.25">
      <c r="A665" s="159" t="s">
        <v>8157</v>
      </c>
      <c r="B665" s="158">
        <v>0.91539999999999999</v>
      </c>
      <c r="C665" s="158" t="s">
        <v>84</v>
      </c>
      <c r="D665" s="158">
        <v>0.94730000000000003</v>
      </c>
      <c r="E665" s="158">
        <v>0.93300000000000005</v>
      </c>
      <c r="F665" s="158">
        <v>0.90169999999999995</v>
      </c>
      <c r="G665" s="158" t="s">
        <v>84</v>
      </c>
      <c r="H665" s="158">
        <v>0.54759999999999998</v>
      </c>
      <c r="I665" s="158">
        <v>0.96360000000000001</v>
      </c>
      <c r="J665" s="158"/>
      <c r="K665" s="158"/>
      <c r="L665" s="158"/>
      <c r="M665" s="158">
        <v>0.90259999999999996</v>
      </c>
      <c r="N665" s="158">
        <v>0.92649999999999999</v>
      </c>
      <c r="O665" s="158" t="s">
        <v>84</v>
      </c>
      <c r="P665" s="158" t="s">
        <v>84</v>
      </c>
      <c r="Q665" s="158">
        <v>0.92600000000000005</v>
      </c>
      <c r="R665" s="158">
        <v>0.96250000000000002</v>
      </c>
      <c r="S665" s="158">
        <v>0.91200000000000003</v>
      </c>
      <c r="T665" s="158">
        <v>0.94910000000000005</v>
      </c>
      <c r="U665" s="158">
        <v>0.8538</v>
      </c>
      <c r="V665" s="158">
        <v>0.9345</v>
      </c>
      <c r="W665" s="158" t="s">
        <v>84</v>
      </c>
      <c r="X665" s="158" t="s">
        <v>84</v>
      </c>
      <c r="Y665" s="158">
        <v>0.4829</v>
      </c>
      <c r="Z665" s="158">
        <v>0.60760000000000003</v>
      </c>
      <c r="AA665" s="158">
        <v>0.86550000000000005</v>
      </c>
      <c r="AB665" s="158">
        <v>0.99060000000000004</v>
      </c>
      <c r="AC665" s="158"/>
      <c r="AD665" s="181">
        <v>6030</v>
      </c>
      <c r="AE665" s="181" t="s">
        <v>84</v>
      </c>
      <c r="AF665" s="181">
        <v>2355</v>
      </c>
      <c r="AG665" s="181">
        <v>2436</v>
      </c>
      <c r="AH665" s="181">
        <v>576</v>
      </c>
      <c r="AI665" s="181" t="s">
        <v>84</v>
      </c>
      <c r="AJ665" s="181">
        <v>330</v>
      </c>
      <c r="AK665" s="181">
        <v>294</v>
      </c>
      <c r="AL665" s="181">
        <v>5489</v>
      </c>
    </row>
    <row r="666" spans="1:38" x14ac:dyDescent="0.25">
      <c r="A666" s="159" t="s">
        <v>8158</v>
      </c>
      <c r="B666" s="158">
        <v>0.99750000000000005</v>
      </c>
      <c r="C666" s="158" t="s">
        <v>84</v>
      </c>
      <c r="D666" s="158">
        <v>1.0001</v>
      </c>
      <c r="E666" s="158">
        <v>0.99919999999999998</v>
      </c>
      <c r="F666" s="158">
        <v>0.99519999999999997</v>
      </c>
      <c r="G666" s="158">
        <v>0.98829999999999996</v>
      </c>
      <c r="H666" s="158">
        <v>0.88229999999999997</v>
      </c>
      <c r="I666" s="158">
        <v>0.99890000000000001</v>
      </c>
      <c r="J666" s="158"/>
      <c r="K666" s="158"/>
      <c r="L666" s="158"/>
      <c r="M666" s="158">
        <v>0.997</v>
      </c>
      <c r="N666" s="158">
        <v>0.998</v>
      </c>
      <c r="O666" s="158" t="s">
        <v>84</v>
      </c>
      <c r="P666" s="158" t="s">
        <v>84</v>
      </c>
      <c r="Q666" s="158">
        <v>1.0001</v>
      </c>
      <c r="R666" s="158">
        <v>1.0001</v>
      </c>
      <c r="S666" s="158">
        <v>0.99839999999999995</v>
      </c>
      <c r="T666" s="158">
        <v>0.99960000000000004</v>
      </c>
      <c r="U666" s="158">
        <v>0.99129999999999996</v>
      </c>
      <c r="V666" s="158">
        <v>0.99739999999999995</v>
      </c>
      <c r="W666" s="158">
        <v>0.96850000000000003</v>
      </c>
      <c r="X666" s="158">
        <v>0.99570000000000003</v>
      </c>
      <c r="Y666" s="158">
        <v>0.85599999999999998</v>
      </c>
      <c r="Z666" s="158">
        <v>0.90410000000000001</v>
      </c>
      <c r="AA666" s="158">
        <v>0.99729999999999996</v>
      </c>
      <c r="AB666" s="158">
        <v>0.99960000000000004</v>
      </c>
      <c r="AC666" s="158"/>
      <c r="AD666" s="181">
        <v>45279</v>
      </c>
      <c r="AE666" s="181" t="s">
        <v>84</v>
      </c>
      <c r="AF666" s="181">
        <v>22896</v>
      </c>
      <c r="AG666" s="181">
        <v>13760</v>
      </c>
      <c r="AH666" s="181">
        <v>2368</v>
      </c>
      <c r="AI666" s="181">
        <v>335</v>
      </c>
      <c r="AJ666" s="181">
        <v>695</v>
      </c>
      <c r="AK666" s="181">
        <v>5225</v>
      </c>
      <c r="AL666" s="181">
        <v>6216</v>
      </c>
    </row>
    <row r="667" spans="1:38" x14ac:dyDescent="0.25">
      <c r="A667" s="159" t="s">
        <v>8159</v>
      </c>
      <c r="B667" s="158">
        <v>0.99480000000000002</v>
      </c>
      <c r="C667" s="158" t="s">
        <v>84</v>
      </c>
      <c r="D667" s="158">
        <v>1.0005999999999999</v>
      </c>
      <c r="E667" s="158">
        <v>0.99809999999999999</v>
      </c>
      <c r="F667" s="158">
        <v>0.99060000000000004</v>
      </c>
      <c r="G667" s="158">
        <v>0.97009999999999996</v>
      </c>
      <c r="H667" s="158">
        <v>0.86890000000000001</v>
      </c>
      <c r="I667" s="158">
        <v>1</v>
      </c>
      <c r="J667" s="158"/>
      <c r="K667" s="158"/>
      <c r="L667" s="158"/>
      <c r="M667" s="158">
        <v>0.99370000000000003</v>
      </c>
      <c r="N667" s="158">
        <v>0.99570000000000003</v>
      </c>
      <c r="O667" s="158" t="s">
        <v>84</v>
      </c>
      <c r="P667" s="158" t="s">
        <v>84</v>
      </c>
      <c r="Q667" s="158">
        <v>1.0005999999999999</v>
      </c>
      <c r="R667" s="158">
        <v>1.0005999999999999</v>
      </c>
      <c r="S667" s="158">
        <v>0.99629999999999996</v>
      </c>
      <c r="T667" s="158">
        <v>0.999</v>
      </c>
      <c r="U667" s="158">
        <v>0.98509999999999998</v>
      </c>
      <c r="V667" s="158">
        <v>0.99409999999999998</v>
      </c>
      <c r="W667" s="158">
        <v>0.93010000000000004</v>
      </c>
      <c r="X667" s="158">
        <v>0.98729999999999996</v>
      </c>
      <c r="Y667" s="158">
        <v>0.84540000000000004</v>
      </c>
      <c r="Z667" s="158">
        <v>0.88900000000000001</v>
      </c>
      <c r="AA667" s="158">
        <v>0</v>
      </c>
      <c r="AB667" s="158">
        <v>1</v>
      </c>
      <c r="AC667" s="158"/>
      <c r="AD667" s="181">
        <v>31925</v>
      </c>
      <c r="AE667" s="181" t="s">
        <v>84</v>
      </c>
      <c r="AF667" s="181">
        <v>14583</v>
      </c>
      <c r="AG667" s="181">
        <v>11550</v>
      </c>
      <c r="AH667" s="181">
        <v>2465</v>
      </c>
      <c r="AI667" s="181">
        <v>185</v>
      </c>
      <c r="AJ667" s="181">
        <v>941</v>
      </c>
      <c r="AK667" s="181">
        <v>2201</v>
      </c>
      <c r="AL667" s="181">
        <v>11878</v>
      </c>
    </row>
    <row r="668" spans="1:38" x14ac:dyDescent="0.25">
      <c r="A668" s="159" t="s">
        <v>8160</v>
      </c>
      <c r="B668" s="158">
        <v>0.99160000000000004</v>
      </c>
      <c r="C668" s="158" t="s">
        <v>84</v>
      </c>
      <c r="D668" s="158">
        <v>1.0084</v>
      </c>
      <c r="E668" s="158">
        <v>0.99890000000000001</v>
      </c>
      <c r="F668" s="158">
        <v>0.99429999999999996</v>
      </c>
      <c r="G668" s="158" t="s">
        <v>84</v>
      </c>
      <c r="H668" s="158">
        <v>0.81569999999999998</v>
      </c>
      <c r="I668" s="158">
        <v>0.99050000000000005</v>
      </c>
      <c r="J668" s="158"/>
      <c r="K668" s="158"/>
      <c r="L668" s="158"/>
      <c r="M668" s="158">
        <v>0.98719999999999997</v>
      </c>
      <c r="N668" s="158">
        <v>0.99450000000000005</v>
      </c>
      <c r="O668" s="158" t="s">
        <v>84</v>
      </c>
      <c r="P668" s="158" t="s">
        <v>84</v>
      </c>
      <c r="Q668" s="158">
        <v>1.0084</v>
      </c>
      <c r="R668" s="158">
        <v>1.0084</v>
      </c>
      <c r="S668" s="158">
        <v>0.93289999999999995</v>
      </c>
      <c r="T668" s="158">
        <v>1</v>
      </c>
      <c r="U668" s="158">
        <v>0.9627</v>
      </c>
      <c r="V668" s="158">
        <v>0.99909999999999999</v>
      </c>
      <c r="W668" s="158" t="s">
        <v>84</v>
      </c>
      <c r="X668" s="158" t="s">
        <v>84</v>
      </c>
      <c r="Y668" s="158">
        <v>0.76819999999999999</v>
      </c>
      <c r="Z668" s="158">
        <v>0.85440000000000005</v>
      </c>
      <c r="AA668" s="158">
        <v>0.9476</v>
      </c>
      <c r="AB668" s="158">
        <v>0.99829999999999997</v>
      </c>
      <c r="AC668" s="158"/>
      <c r="AD668" s="181">
        <v>6030</v>
      </c>
      <c r="AE668" s="181" t="s">
        <v>84</v>
      </c>
      <c r="AF668" s="181">
        <v>2355</v>
      </c>
      <c r="AG668" s="181">
        <v>2436</v>
      </c>
      <c r="AH668" s="181">
        <v>576</v>
      </c>
      <c r="AI668" s="181" t="s">
        <v>84</v>
      </c>
      <c r="AJ668" s="181">
        <v>330</v>
      </c>
      <c r="AK668" s="181">
        <v>294</v>
      </c>
      <c r="AL668" s="181">
        <v>5489</v>
      </c>
    </row>
    <row r="669" spans="1:38" x14ac:dyDescent="0.25">
      <c r="A669" s="159" t="s">
        <v>8161</v>
      </c>
      <c r="B669" s="158">
        <v>0.95469999999999999</v>
      </c>
      <c r="C669" s="158" t="s">
        <v>84</v>
      </c>
      <c r="D669" s="158">
        <v>0.96899999999999997</v>
      </c>
      <c r="E669" s="158">
        <v>0.95709999999999995</v>
      </c>
      <c r="F669" s="158">
        <v>0.89839999999999998</v>
      </c>
      <c r="G669" s="158">
        <v>0.91110000000000002</v>
      </c>
      <c r="H669" s="158">
        <v>0.58140000000000003</v>
      </c>
      <c r="I669" s="158">
        <v>0.96430000000000005</v>
      </c>
      <c r="J669" s="158"/>
      <c r="K669" s="158"/>
      <c r="L669" s="158"/>
      <c r="M669" s="158">
        <v>0.9526</v>
      </c>
      <c r="N669" s="158">
        <v>0.95679999999999998</v>
      </c>
      <c r="O669" s="158" t="s">
        <v>84</v>
      </c>
      <c r="P669" s="158" t="s">
        <v>84</v>
      </c>
      <c r="Q669" s="158">
        <v>0.96630000000000005</v>
      </c>
      <c r="R669" s="158">
        <v>0.97140000000000004</v>
      </c>
      <c r="S669" s="158">
        <v>0.95320000000000005</v>
      </c>
      <c r="T669" s="158">
        <v>0.9607</v>
      </c>
      <c r="U669" s="158">
        <v>0.88490000000000002</v>
      </c>
      <c r="V669" s="158">
        <v>0.91049999999999998</v>
      </c>
      <c r="W669" s="158">
        <v>0.873</v>
      </c>
      <c r="X669" s="158">
        <v>0.93820000000000003</v>
      </c>
      <c r="Y669" s="158">
        <v>0.54310000000000003</v>
      </c>
      <c r="Z669" s="158">
        <v>0.61760000000000004</v>
      </c>
      <c r="AA669" s="158">
        <v>0.95830000000000004</v>
      </c>
      <c r="AB669" s="158">
        <v>0.96940000000000004</v>
      </c>
      <c r="AC669" s="158"/>
      <c r="AD669" s="181">
        <v>45279</v>
      </c>
      <c r="AE669" s="181" t="s">
        <v>84</v>
      </c>
      <c r="AF669" s="181">
        <v>22896</v>
      </c>
      <c r="AG669" s="181">
        <v>13760</v>
      </c>
      <c r="AH669" s="181">
        <v>2368</v>
      </c>
      <c r="AI669" s="181">
        <v>335</v>
      </c>
      <c r="AJ669" s="181">
        <v>695</v>
      </c>
      <c r="AK669" s="181">
        <v>5225</v>
      </c>
      <c r="AL669" s="181">
        <v>6216</v>
      </c>
    </row>
    <row r="670" spans="1:38" x14ac:dyDescent="0.25">
      <c r="A670" s="159" t="s">
        <v>8162</v>
      </c>
      <c r="B670" s="158">
        <v>0.91279999999999994</v>
      </c>
      <c r="C670" s="158" t="s">
        <v>84</v>
      </c>
      <c r="D670" s="158">
        <v>0.9385</v>
      </c>
      <c r="E670" s="158">
        <v>0.92110000000000003</v>
      </c>
      <c r="F670" s="158">
        <v>0.86770000000000003</v>
      </c>
      <c r="G670" s="158">
        <v>0.84460000000000002</v>
      </c>
      <c r="H670" s="158">
        <v>0.48559999999999998</v>
      </c>
      <c r="I670" s="158">
        <v>0.93930000000000002</v>
      </c>
      <c r="J670" s="158"/>
      <c r="K670" s="158"/>
      <c r="L670" s="158"/>
      <c r="M670" s="158">
        <v>0.90839999999999999</v>
      </c>
      <c r="N670" s="158">
        <v>0.91700000000000004</v>
      </c>
      <c r="O670" s="158" t="s">
        <v>84</v>
      </c>
      <c r="P670" s="158" t="s">
        <v>84</v>
      </c>
      <c r="Q670" s="158">
        <v>0.93240000000000001</v>
      </c>
      <c r="R670" s="158">
        <v>0.94420000000000004</v>
      </c>
      <c r="S670" s="158">
        <v>0.91369999999999996</v>
      </c>
      <c r="T670" s="158">
        <v>0.92779999999999996</v>
      </c>
      <c r="U670" s="158">
        <v>0.84950000000000003</v>
      </c>
      <c r="V670" s="158">
        <v>0.88380000000000003</v>
      </c>
      <c r="W670" s="158">
        <v>0.76759999999999995</v>
      </c>
      <c r="X670" s="158">
        <v>0.89780000000000004</v>
      </c>
      <c r="Y670" s="158">
        <v>0.4501</v>
      </c>
      <c r="Z670" s="158">
        <v>0.52010000000000001</v>
      </c>
      <c r="AA670" s="158">
        <v>0.92310000000000003</v>
      </c>
      <c r="AB670" s="158">
        <v>0.95220000000000005</v>
      </c>
      <c r="AC670" s="158"/>
      <c r="AD670" s="181">
        <v>31925</v>
      </c>
      <c r="AE670" s="181" t="s">
        <v>84</v>
      </c>
      <c r="AF670" s="181">
        <v>14583</v>
      </c>
      <c r="AG670" s="181">
        <v>11550</v>
      </c>
      <c r="AH670" s="181">
        <v>2465</v>
      </c>
      <c r="AI670" s="181">
        <v>185</v>
      </c>
      <c r="AJ670" s="181">
        <v>941</v>
      </c>
      <c r="AK670" s="181">
        <v>2201</v>
      </c>
      <c r="AL670" s="181">
        <v>11878</v>
      </c>
    </row>
    <row r="671" spans="1:38" x14ac:dyDescent="0.25">
      <c r="A671" s="159" t="s">
        <v>8163</v>
      </c>
      <c r="B671" s="158">
        <v>0.84230000000000005</v>
      </c>
      <c r="C671" s="158" t="s">
        <v>84</v>
      </c>
      <c r="D671" s="158">
        <v>0.85540000000000005</v>
      </c>
      <c r="E671" s="158">
        <v>0.87860000000000005</v>
      </c>
      <c r="F671" s="158">
        <v>0.80610000000000004</v>
      </c>
      <c r="G671" s="158" t="s">
        <v>84</v>
      </c>
      <c r="H671" s="158">
        <v>0.44590000000000002</v>
      </c>
      <c r="I671" s="158">
        <v>0.96779999999999999</v>
      </c>
      <c r="J671" s="158"/>
      <c r="K671" s="158"/>
      <c r="L671" s="158"/>
      <c r="M671" s="158">
        <v>0.82410000000000005</v>
      </c>
      <c r="N671" s="158">
        <v>0.85880000000000001</v>
      </c>
      <c r="O671" s="158" t="s">
        <v>84</v>
      </c>
      <c r="P671" s="158" t="s">
        <v>84</v>
      </c>
      <c r="Q671" s="158">
        <v>0.82530000000000003</v>
      </c>
      <c r="R671" s="158">
        <v>0.88060000000000005</v>
      </c>
      <c r="S671" s="158">
        <v>0.84870000000000001</v>
      </c>
      <c r="T671" s="158">
        <v>0.90290000000000004</v>
      </c>
      <c r="U671" s="158">
        <v>0.74109999999999998</v>
      </c>
      <c r="V671" s="158">
        <v>0.85640000000000005</v>
      </c>
      <c r="W671" s="158" t="s">
        <v>84</v>
      </c>
      <c r="X671" s="158" t="s">
        <v>84</v>
      </c>
      <c r="Y671" s="158">
        <v>0.37490000000000001</v>
      </c>
      <c r="Z671" s="158">
        <v>0.51439999999999997</v>
      </c>
      <c r="AA671" s="158">
        <v>0.73370000000000002</v>
      </c>
      <c r="AB671" s="158">
        <v>0.99660000000000004</v>
      </c>
      <c r="AC671" s="158"/>
      <c r="AD671" s="181">
        <v>6030</v>
      </c>
      <c r="AE671" s="181" t="s">
        <v>84</v>
      </c>
      <c r="AF671" s="181">
        <v>2355</v>
      </c>
      <c r="AG671" s="181">
        <v>2436</v>
      </c>
      <c r="AH671" s="181">
        <v>576</v>
      </c>
      <c r="AI671" s="181" t="s">
        <v>84</v>
      </c>
      <c r="AJ671" s="181">
        <v>330</v>
      </c>
      <c r="AK671" s="181">
        <v>294</v>
      </c>
      <c r="AL671" s="181">
        <v>5489</v>
      </c>
    </row>
    <row r="672" spans="1:38" x14ac:dyDescent="0.25">
      <c r="A672" s="159" t="s">
        <v>8164</v>
      </c>
      <c r="B672" s="158">
        <v>0.93489999999999995</v>
      </c>
      <c r="C672" s="158" t="s">
        <v>84</v>
      </c>
      <c r="D672" s="158">
        <v>0.95140000000000002</v>
      </c>
      <c r="E672" s="158">
        <v>0.93610000000000004</v>
      </c>
      <c r="F672" s="158">
        <v>0.86990000000000001</v>
      </c>
      <c r="G672" s="158">
        <v>0.87870000000000004</v>
      </c>
      <c r="H672" s="158">
        <v>0.54330000000000001</v>
      </c>
      <c r="I672" s="158">
        <v>0.94599999999999995</v>
      </c>
      <c r="J672" s="158"/>
      <c r="K672" s="158"/>
      <c r="L672" s="158"/>
      <c r="M672" s="158">
        <v>0.93230000000000002</v>
      </c>
      <c r="N672" s="158">
        <v>0.9375</v>
      </c>
      <c r="O672" s="158" t="s">
        <v>84</v>
      </c>
      <c r="P672" s="158" t="s">
        <v>84</v>
      </c>
      <c r="Q672" s="158">
        <v>0.94789999999999996</v>
      </c>
      <c r="R672" s="158">
        <v>0.9546</v>
      </c>
      <c r="S672" s="158">
        <v>0.93130000000000002</v>
      </c>
      <c r="T672" s="158">
        <v>0.9405</v>
      </c>
      <c r="U672" s="158">
        <v>0.85450000000000004</v>
      </c>
      <c r="V672" s="158">
        <v>0.88370000000000004</v>
      </c>
      <c r="W672" s="158">
        <v>0.83520000000000005</v>
      </c>
      <c r="X672" s="158">
        <v>0.91139999999999999</v>
      </c>
      <c r="Y672" s="158">
        <v>0.504</v>
      </c>
      <c r="Z672" s="158">
        <v>0.58099999999999996</v>
      </c>
      <c r="AA672" s="158">
        <v>0.93869999999999998</v>
      </c>
      <c r="AB672" s="158">
        <v>0.95250000000000001</v>
      </c>
      <c r="AC672" s="158"/>
      <c r="AD672" s="181">
        <v>45279</v>
      </c>
      <c r="AE672" s="181" t="s">
        <v>84</v>
      </c>
      <c r="AF672" s="181">
        <v>22896</v>
      </c>
      <c r="AG672" s="181">
        <v>13760</v>
      </c>
      <c r="AH672" s="181">
        <v>2368</v>
      </c>
      <c r="AI672" s="181">
        <v>335</v>
      </c>
      <c r="AJ672" s="181">
        <v>695</v>
      </c>
      <c r="AK672" s="181">
        <v>5225</v>
      </c>
      <c r="AL672" s="181">
        <v>6216</v>
      </c>
    </row>
    <row r="673" spans="1:38" x14ac:dyDescent="0.25">
      <c r="A673" s="159" t="s">
        <v>8165</v>
      </c>
      <c r="B673" s="158">
        <v>0.87960000000000005</v>
      </c>
      <c r="C673" s="158" t="s">
        <v>84</v>
      </c>
      <c r="D673" s="158">
        <v>0.90880000000000005</v>
      </c>
      <c r="E673" s="158">
        <v>0.88549999999999995</v>
      </c>
      <c r="F673" s="158">
        <v>0.82179999999999997</v>
      </c>
      <c r="G673" s="158">
        <v>0.82520000000000004</v>
      </c>
      <c r="H673" s="158">
        <v>0.442</v>
      </c>
      <c r="I673" s="158">
        <v>0.91500000000000004</v>
      </c>
      <c r="J673" s="158"/>
      <c r="K673" s="158"/>
      <c r="L673" s="158"/>
      <c r="M673" s="158">
        <v>0.87409999999999999</v>
      </c>
      <c r="N673" s="158">
        <v>0.88490000000000002</v>
      </c>
      <c r="O673" s="158" t="s">
        <v>84</v>
      </c>
      <c r="P673" s="158" t="s">
        <v>84</v>
      </c>
      <c r="Q673" s="158">
        <v>0.90090000000000003</v>
      </c>
      <c r="R673" s="158">
        <v>0.91610000000000003</v>
      </c>
      <c r="S673" s="158">
        <v>0.87629999999999997</v>
      </c>
      <c r="T673" s="158">
        <v>0.89410000000000001</v>
      </c>
      <c r="U673" s="158">
        <v>0.8</v>
      </c>
      <c r="V673" s="158">
        <v>0.84150000000000003</v>
      </c>
      <c r="W673" s="158">
        <v>0.73760000000000003</v>
      </c>
      <c r="X673" s="158">
        <v>0.88590000000000002</v>
      </c>
      <c r="Y673" s="158">
        <v>0.40460000000000002</v>
      </c>
      <c r="Z673" s="158">
        <v>0.4788</v>
      </c>
      <c r="AA673" s="158">
        <v>0.89500000000000002</v>
      </c>
      <c r="AB673" s="158">
        <v>0.93140000000000001</v>
      </c>
      <c r="AC673" s="158"/>
      <c r="AD673" s="181">
        <v>31925</v>
      </c>
      <c r="AE673" s="181" t="s">
        <v>84</v>
      </c>
      <c r="AF673" s="181">
        <v>14583</v>
      </c>
      <c r="AG673" s="181">
        <v>11550</v>
      </c>
      <c r="AH673" s="181">
        <v>2465</v>
      </c>
      <c r="AI673" s="181">
        <v>185</v>
      </c>
      <c r="AJ673" s="181">
        <v>941</v>
      </c>
      <c r="AK673" s="181">
        <v>2201</v>
      </c>
      <c r="AL673" s="181">
        <v>11878</v>
      </c>
    </row>
    <row r="674" spans="1:38" x14ac:dyDescent="0.25">
      <c r="A674" s="159" t="s">
        <v>8166</v>
      </c>
      <c r="B674" s="158">
        <v>0.77929999999999999</v>
      </c>
      <c r="C674" s="158" t="s">
        <v>84</v>
      </c>
      <c r="D674" s="158">
        <v>0.77439999999999998</v>
      </c>
      <c r="E674" s="158">
        <v>0.83109999999999995</v>
      </c>
      <c r="F674" s="158">
        <v>0.79879999999999995</v>
      </c>
      <c r="G674" s="158" t="s">
        <v>84</v>
      </c>
      <c r="H674" s="158">
        <v>0.35249999999999998</v>
      </c>
      <c r="I674" s="158">
        <v>0.83740000000000003</v>
      </c>
      <c r="J674" s="158"/>
      <c r="K674" s="158"/>
      <c r="L674" s="158"/>
      <c r="M674" s="158">
        <v>0.75580000000000003</v>
      </c>
      <c r="N674" s="158">
        <v>0.80089999999999995</v>
      </c>
      <c r="O674" s="158" t="s">
        <v>84</v>
      </c>
      <c r="P674" s="158" t="s">
        <v>84</v>
      </c>
      <c r="Q674" s="158">
        <v>0.73540000000000005</v>
      </c>
      <c r="R674" s="158">
        <v>0.80840000000000001</v>
      </c>
      <c r="S674" s="158">
        <v>0.79210000000000003</v>
      </c>
      <c r="T674" s="158">
        <v>0.86339999999999995</v>
      </c>
      <c r="U674" s="158">
        <v>0.71550000000000002</v>
      </c>
      <c r="V674" s="158">
        <v>0.86009999999999998</v>
      </c>
      <c r="W674" s="158" t="s">
        <v>84</v>
      </c>
      <c r="X674" s="158" t="s">
        <v>84</v>
      </c>
      <c r="Y674" s="158">
        <v>0.27639999999999998</v>
      </c>
      <c r="Z674" s="158">
        <v>0.42949999999999999</v>
      </c>
      <c r="AA674" s="158">
        <v>0.70520000000000005</v>
      </c>
      <c r="AB674" s="158">
        <v>0.91379999999999995</v>
      </c>
      <c r="AC674" s="158"/>
      <c r="AD674" s="181">
        <v>6030</v>
      </c>
      <c r="AE674" s="181" t="s">
        <v>84</v>
      </c>
      <c r="AF674" s="181">
        <v>2355</v>
      </c>
      <c r="AG674" s="181">
        <v>2436</v>
      </c>
      <c r="AH674" s="181">
        <v>576</v>
      </c>
      <c r="AI674" s="181" t="s">
        <v>84</v>
      </c>
      <c r="AJ674" s="181">
        <v>330</v>
      </c>
      <c r="AK674" s="181">
        <v>294</v>
      </c>
      <c r="AL674" s="181">
        <v>5489</v>
      </c>
    </row>
    <row r="675" spans="1:38" x14ac:dyDescent="0.25">
      <c r="A675" s="159" t="s">
        <v>8167</v>
      </c>
      <c r="B675" s="158">
        <v>0.99370000000000003</v>
      </c>
      <c r="C675" s="158" t="s">
        <v>84</v>
      </c>
      <c r="D675" s="158">
        <v>0.99909999999999999</v>
      </c>
      <c r="E675" s="158">
        <v>0.99560000000000004</v>
      </c>
      <c r="F675" s="158">
        <v>0.98480000000000001</v>
      </c>
      <c r="G675" s="158">
        <v>0.98580000000000001</v>
      </c>
      <c r="H675" s="158">
        <v>0.78069999999999995</v>
      </c>
      <c r="I675" s="158">
        <v>0.99829999999999997</v>
      </c>
      <c r="J675" s="158"/>
      <c r="K675" s="158"/>
      <c r="L675" s="158"/>
      <c r="M675" s="158">
        <v>0.9929</v>
      </c>
      <c r="N675" s="158">
        <v>0.99450000000000005</v>
      </c>
      <c r="O675" s="158" t="s">
        <v>84</v>
      </c>
      <c r="P675" s="158" t="s">
        <v>84</v>
      </c>
      <c r="Q675" s="158">
        <v>0.99829999999999997</v>
      </c>
      <c r="R675" s="158">
        <v>0.99950000000000006</v>
      </c>
      <c r="S675" s="158">
        <v>0.99419999999999997</v>
      </c>
      <c r="T675" s="158">
        <v>0.99660000000000004</v>
      </c>
      <c r="U675" s="158">
        <v>0.9788</v>
      </c>
      <c r="V675" s="158">
        <v>0.98919999999999997</v>
      </c>
      <c r="W675" s="158">
        <v>0.9647</v>
      </c>
      <c r="X675" s="158">
        <v>0.99439999999999995</v>
      </c>
      <c r="Y675" s="158">
        <v>0.748</v>
      </c>
      <c r="Z675" s="158">
        <v>0.80969999999999998</v>
      </c>
      <c r="AA675" s="158">
        <v>0.99619999999999997</v>
      </c>
      <c r="AB675" s="158">
        <v>0.99919999999999998</v>
      </c>
      <c r="AC675" s="158"/>
      <c r="AD675" s="181">
        <v>45279</v>
      </c>
      <c r="AE675" s="181" t="s">
        <v>84</v>
      </c>
      <c r="AF675" s="181">
        <v>22896</v>
      </c>
      <c r="AG675" s="181">
        <v>13760</v>
      </c>
      <c r="AH675" s="181">
        <v>2368</v>
      </c>
      <c r="AI675" s="181">
        <v>335</v>
      </c>
      <c r="AJ675" s="181">
        <v>695</v>
      </c>
      <c r="AK675" s="181">
        <v>5225</v>
      </c>
      <c r="AL675" s="181">
        <v>6216</v>
      </c>
    </row>
    <row r="676" spans="1:38" x14ac:dyDescent="0.25">
      <c r="A676" s="159" t="s">
        <v>8168</v>
      </c>
      <c r="B676" s="158">
        <v>0.9869</v>
      </c>
      <c r="C676" s="158" t="s">
        <v>84</v>
      </c>
      <c r="D676" s="158">
        <v>0.99839999999999995</v>
      </c>
      <c r="E676" s="158">
        <v>0.99399999999999999</v>
      </c>
      <c r="F676" s="158">
        <v>0.97619999999999996</v>
      </c>
      <c r="G676" s="158">
        <v>0.94799999999999995</v>
      </c>
      <c r="H676" s="158">
        <v>0.7349</v>
      </c>
      <c r="I676" s="158">
        <v>0.99529999999999996</v>
      </c>
      <c r="J676" s="158"/>
      <c r="K676" s="158"/>
      <c r="L676" s="158"/>
      <c r="M676" s="158">
        <v>0.98519999999999996</v>
      </c>
      <c r="N676" s="158">
        <v>0.98839999999999995</v>
      </c>
      <c r="O676" s="158" t="s">
        <v>84</v>
      </c>
      <c r="P676" s="158" t="s">
        <v>84</v>
      </c>
      <c r="Q676" s="158">
        <v>0.99580000000000002</v>
      </c>
      <c r="R676" s="158">
        <v>0.99939999999999996</v>
      </c>
      <c r="S676" s="158">
        <v>0.99139999999999995</v>
      </c>
      <c r="T676" s="158">
        <v>0.99590000000000001</v>
      </c>
      <c r="U676" s="158">
        <v>0.96809999999999996</v>
      </c>
      <c r="V676" s="158">
        <v>0.98229999999999995</v>
      </c>
      <c r="W676" s="158">
        <v>0.90010000000000001</v>
      </c>
      <c r="X676" s="158">
        <v>0.97319999999999995</v>
      </c>
      <c r="Y676" s="158">
        <v>0.70499999999999996</v>
      </c>
      <c r="Z676" s="158">
        <v>0.76239999999999997</v>
      </c>
      <c r="AA676" s="158">
        <v>0.9879</v>
      </c>
      <c r="AB676" s="158">
        <v>0.99819999999999998</v>
      </c>
      <c r="AC676" s="158"/>
      <c r="AD676" s="181">
        <v>31925</v>
      </c>
      <c r="AE676" s="181" t="s">
        <v>84</v>
      </c>
      <c r="AF676" s="181">
        <v>14583</v>
      </c>
      <c r="AG676" s="181">
        <v>11550</v>
      </c>
      <c r="AH676" s="181">
        <v>2465</v>
      </c>
      <c r="AI676" s="181">
        <v>185</v>
      </c>
      <c r="AJ676" s="181">
        <v>941</v>
      </c>
      <c r="AK676" s="181">
        <v>2201</v>
      </c>
      <c r="AL676" s="181">
        <v>11878</v>
      </c>
    </row>
    <row r="677" spans="1:38" x14ac:dyDescent="0.25">
      <c r="A677" s="159" t="s">
        <v>8169</v>
      </c>
      <c r="B677" s="158">
        <v>0.98019999999999996</v>
      </c>
      <c r="C677" s="158" t="s">
        <v>84</v>
      </c>
      <c r="D677" s="158">
        <v>1.0072000000000001</v>
      </c>
      <c r="E677" s="158">
        <v>0.99739999999999995</v>
      </c>
      <c r="F677" s="158">
        <v>0.96599999999999997</v>
      </c>
      <c r="G677" s="158" t="s">
        <v>84</v>
      </c>
      <c r="H677" s="158">
        <v>0.69420000000000004</v>
      </c>
      <c r="I677" s="158">
        <v>0.97789999999999999</v>
      </c>
      <c r="J677" s="158"/>
      <c r="K677" s="158"/>
      <c r="L677" s="158"/>
      <c r="M677" s="158">
        <v>0.97330000000000005</v>
      </c>
      <c r="N677" s="158">
        <v>0.98529999999999995</v>
      </c>
      <c r="O677" s="158" t="s">
        <v>84</v>
      </c>
      <c r="P677" s="158" t="s">
        <v>84</v>
      </c>
      <c r="Q677" s="158">
        <v>1.0072000000000001</v>
      </c>
      <c r="R677" s="158">
        <v>1.0072000000000001</v>
      </c>
      <c r="S677" s="158">
        <v>0.95</v>
      </c>
      <c r="T677" s="158">
        <v>0.99990000000000001</v>
      </c>
      <c r="U677" s="158">
        <v>0.93659999999999999</v>
      </c>
      <c r="V677" s="158">
        <v>0.9819</v>
      </c>
      <c r="W677" s="158" t="s">
        <v>84</v>
      </c>
      <c r="X677" s="158" t="s">
        <v>84</v>
      </c>
      <c r="Y677" s="158">
        <v>0.63829999999999998</v>
      </c>
      <c r="Z677" s="158">
        <v>0.74319999999999997</v>
      </c>
      <c r="AA677" s="158">
        <v>0.92649999999999999</v>
      </c>
      <c r="AB677" s="158">
        <v>0.99350000000000005</v>
      </c>
      <c r="AC677" s="158"/>
      <c r="AD677" s="181">
        <v>6030</v>
      </c>
      <c r="AE677" s="181" t="s">
        <v>84</v>
      </c>
      <c r="AF677" s="181">
        <v>2355</v>
      </c>
      <c r="AG677" s="181">
        <v>2436</v>
      </c>
      <c r="AH677" s="181">
        <v>576</v>
      </c>
      <c r="AI677" s="181" t="s">
        <v>84</v>
      </c>
      <c r="AJ677" s="181">
        <v>330</v>
      </c>
      <c r="AK677" s="181">
        <v>294</v>
      </c>
      <c r="AL677" s="181">
        <v>5489</v>
      </c>
    </row>
    <row r="678" spans="1:38" x14ac:dyDescent="0.25">
      <c r="A678" s="159" t="s">
        <v>8170</v>
      </c>
      <c r="B678" s="158">
        <v>0.98829999999999996</v>
      </c>
      <c r="C678" s="158" t="s">
        <v>84</v>
      </c>
      <c r="D678" s="158">
        <v>0.99650000000000005</v>
      </c>
      <c r="E678" s="158">
        <v>0.98970000000000002</v>
      </c>
      <c r="F678" s="158">
        <v>0.96840000000000004</v>
      </c>
      <c r="G678" s="158">
        <v>0.97470000000000001</v>
      </c>
      <c r="H678" s="158">
        <v>0.71230000000000004</v>
      </c>
      <c r="I678" s="158">
        <v>0.99519999999999997</v>
      </c>
      <c r="J678" s="158"/>
      <c r="K678" s="158"/>
      <c r="L678" s="158"/>
      <c r="M678" s="158">
        <v>0.98719999999999997</v>
      </c>
      <c r="N678" s="158">
        <v>0.98929999999999996</v>
      </c>
      <c r="O678" s="158" t="s">
        <v>84</v>
      </c>
      <c r="P678" s="158" t="s">
        <v>84</v>
      </c>
      <c r="Q678" s="158">
        <v>0.99550000000000005</v>
      </c>
      <c r="R678" s="158">
        <v>0.99729999999999996</v>
      </c>
      <c r="S678" s="158">
        <v>0.98770000000000002</v>
      </c>
      <c r="T678" s="158">
        <v>0.99129999999999996</v>
      </c>
      <c r="U678" s="158">
        <v>0.96030000000000004</v>
      </c>
      <c r="V678" s="158">
        <v>0.97489999999999999</v>
      </c>
      <c r="W678" s="158">
        <v>0.95</v>
      </c>
      <c r="X678" s="158">
        <v>0.98719999999999997</v>
      </c>
      <c r="Y678" s="158">
        <v>0.67700000000000005</v>
      </c>
      <c r="Z678" s="158">
        <v>0.74450000000000005</v>
      </c>
      <c r="AA678" s="158">
        <v>0.99250000000000005</v>
      </c>
      <c r="AB678" s="158">
        <v>0.99690000000000001</v>
      </c>
      <c r="AC678" s="158"/>
      <c r="AD678" s="181">
        <v>45279</v>
      </c>
      <c r="AE678" s="181" t="s">
        <v>84</v>
      </c>
      <c r="AF678" s="181">
        <v>22896</v>
      </c>
      <c r="AG678" s="181">
        <v>13760</v>
      </c>
      <c r="AH678" s="181">
        <v>2368</v>
      </c>
      <c r="AI678" s="181">
        <v>335</v>
      </c>
      <c r="AJ678" s="181">
        <v>695</v>
      </c>
      <c r="AK678" s="181">
        <v>5225</v>
      </c>
      <c r="AL678" s="181">
        <v>6216</v>
      </c>
    </row>
    <row r="679" spans="1:38" x14ac:dyDescent="0.25">
      <c r="A679" s="159" t="s">
        <v>8171</v>
      </c>
      <c r="B679" s="158">
        <v>0.97799999999999998</v>
      </c>
      <c r="C679" s="158" t="s">
        <v>84</v>
      </c>
      <c r="D679" s="158">
        <v>0.99299999999999999</v>
      </c>
      <c r="E679" s="158">
        <v>0.98599999999999999</v>
      </c>
      <c r="F679" s="158">
        <v>0.96530000000000005</v>
      </c>
      <c r="G679" s="158">
        <v>0.92810000000000004</v>
      </c>
      <c r="H679" s="158">
        <v>0.65229999999999999</v>
      </c>
      <c r="I679" s="158">
        <v>0.99360000000000004</v>
      </c>
      <c r="J679" s="158"/>
      <c r="K679" s="158"/>
      <c r="L679" s="158"/>
      <c r="M679" s="158">
        <v>0.97570000000000001</v>
      </c>
      <c r="N679" s="158">
        <v>0.98</v>
      </c>
      <c r="O679" s="158" t="s">
        <v>84</v>
      </c>
      <c r="P679" s="158" t="s">
        <v>84</v>
      </c>
      <c r="Q679" s="158">
        <v>0.99009999999999998</v>
      </c>
      <c r="R679" s="158">
        <v>0.99509999999999998</v>
      </c>
      <c r="S679" s="158">
        <v>0.98240000000000005</v>
      </c>
      <c r="T679" s="158">
        <v>0.98880000000000001</v>
      </c>
      <c r="U679" s="158">
        <v>0.95520000000000005</v>
      </c>
      <c r="V679" s="158">
        <v>0.97309999999999997</v>
      </c>
      <c r="W679" s="158">
        <v>0.87350000000000005</v>
      </c>
      <c r="X679" s="158">
        <v>0.9597</v>
      </c>
      <c r="Y679" s="158">
        <v>0.62</v>
      </c>
      <c r="Z679" s="158">
        <v>0.6825</v>
      </c>
      <c r="AA679" s="158">
        <v>0.98380000000000001</v>
      </c>
      <c r="AB679" s="158">
        <v>0.99739999999999995</v>
      </c>
      <c r="AC679" s="158"/>
      <c r="AD679" s="181">
        <v>31925</v>
      </c>
      <c r="AE679" s="181" t="s">
        <v>84</v>
      </c>
      <c r="AF679" s="181">
        <v>14583</v>
      </c>
      <c r="AG679" s="181">
        <v>11550</v>
      </c>
      <c r="AH679" s="181">
        <v>2465</v>
      </c>
      <c r="AI679" s="181">
        <v>185</v>
      </c>
      <c r="AJ679" s="181">
        <v>941</v>
      </c>
      <c r="AK679" s="181">
        <v>2201</v>
      </c>
      <c r="AL679" s="181">
        <v>11878</v>
      </c>
    </row>
    <row r="680" spans="1:38" x14ac:dyDescent="0.25">
      <c r="A680" s="159" t="s">
        <v>8172</v>
      </c>
      <c r="B680" s="158">
        <v>0.96299999999999997</v>
      </c>
      <c r="C680" s="158" t="s">
        <v>84</v>
      </c>
      <c r="D680" s="158">
        <v>0.99480000000000002</v>
      </c>
      <c r="E680" s="158">
        <v>0.97909999999999997</v>
      </c>
      <c r="F680" s="158">
        <v>0.94940000000000002</v>
      </c>
      <c r="G680" s="158" t="s">
        <v>84</v>
      </c>
      <c r="H680" s="158">
        <v>0.63770000000000004</v>
      </c>
      <c r="I680" s="158">
        <v>0.97099999999999997</v>
      </c>
      <c r="J680" s="158"/>
      <c r="K680" s="158"/>
      <c r="L680" s="158"/>
      <c r="M680" s="158">
        <v>0.95379999999999998</v>
      </c>
      <c r="N680" s="158">
        <v>0.97040000000000004</v>
      </c>
      <c r="O680" s="158" t="s">
        <v>84</v>
      </c>
      <c r="P680" s="158" t="s">
        <v>84</v>
      </c>
      <c r="Q680" s="158">
        <v>0.9556</v>
      </c>
      <c r="R680" s="158">
        <v>0.99939999999999996</v>
      </c>
      <c r="S680" s="158">
        <v>0.96260000000000001</v>
      </c>
      <c r="T680" s="158">
        <v>0.98829999999999996</v>
      </c>
      <c r="U680" s="158">
        <v>0.91200000000000003</v>
      </c>
      <c r="V680" s="158">
        <v>0.97119999999999995</v>
      </c>
      <c r="W680" s="158" t="s">
        <v>84</v>
      </c>
      <c r="X680" s="158" t="s">
        <v>84</v>
      </c>
      <c r="Y680" s="158">
        <v>0.57779999999999998</v>
      </c>
      <c r="Z680" s="158">
        <v>0.6915</v>
      </c>
      <c r="AA680" s="158">
        <v>0.90210000000000001</v>
      </c>
      <c r="AB680" s="158">
        <v>0.99160000000000004</v>
      </c>
      <c r="AC680" s="158"/>
      <c r="AD680" s="181">
        <v>6030</v>
      </c>
      <c r="AE680" s="181" t="s">
        <v>84</v>
      </c>
      <c r="AF680" s="181">
        <v>2355</v>
      </c>
      <c r="AG680" s="181">
        <v>2436</v>
      </c>
      <c r="AH680" s="181">
        <v>576</v>
      </c>
      <c r="AI680" s="181" t="s">
        <v>84</v>
      </c>
      <c r="AJ680" s="181">
        <v>330</v>
      </c>
      <c r="AK680" s="181">
        <v>294</v>
      </c>
      <c r="AL680" s="181">
        <v>5489</v>
      </c>
    </row>
    <row r="681" spans="1:38" x14ac:dyDescent="0.25">
      <c r="A681" s="159" t="s">
        <v>8173</v>
      </c>
      <c r="B681" s="158">
        <v>0.98260000000000003</v>
      </c>
      <c r="C681" s="158" t="s">
        <v>84</v>
      </c>
      <c r="D681" s="158">
        <v>0.99329999999999996</v>
      </c>
      <c r="E681" s="158">
        <v>0.98360000000000003</v>
      </c>
      <c r="F681" s="158">
        <v>0.95189999999999997</v>
      </c>
      <c r="G681" s="158">
        <v>0.94850000000000001</v>
      </c>
      <c r="H681" s="158">
        <v>0.66979999999999995</v>
      </c>
      <c r="I681" s="158">
        <v>0.99099999999999999</v>
      </c>
      <c r="J681" s="158"/>
      <c r="K681" s="158"/>
      <c r="L681" s="158"/>
      <c r="M681" s="158">
        <v>0.98129999999999995</v>
      </c>
      <c r="N681" s="158">
        <v>0.9839</v>
      </c>
      <c r="O681" s="158" t="s">
        <v>84</v>
      </c>
      <c r="P681" s="158" t="s">
        <v>84</v>
      </c>
      <c r="Q681" s="158">
        <v>0.9919</v>
      </c>
      <c r="R681" s="158">
        <v>0.99439999999999995</v>
      </c>
      <c r="S681" s="158">
        <v>0.98119999999999996</v>
      </c>
      <c r="T681" s="158">
        <v>0.98580000000000001</v>
      </c>
      <c r="U681" s="158">
        <v>0.94220000000000004</v>
      </c>
      <c r="V681" s="158">
        <v>0.96</v>
      </c>
      <c r="W681" s="158">
        <v>0.91790000000000005</v>
      </c>
      <c r="X681" s="158">
        <v>0.96789999999999998</v>
      </c>
      <c r="Y681" s="158">
        <v>0.63329999999999997</v>
      </c>
      <c r="Z681" s="158">
        <v>0.70350000000000001</v>
      </c>
      <c r="AA681" s="158">
        <v>0.98760000000000003</v>
      </c>
      <c r="AB681" s="158">
        <v>0.99339999999999995</v>
      </c>
      <c r="AC681" s="158"/>
      <c r="AD681" s="181">
        <v>45279</v>
      </c>
      <c r="AE681" s="181" t="s">
        <v>84</v>
      </c>
      <c r="AF681" s="181">
        <v>22896</v>
      </c>
      <c r="AG681" s="181">
        <v>13760</v>
      </c>
      <c r="AH681" s="181">
        <v>2368</v>
      </c>
      <c r="AI681" s="181">
        <v>335</v>
      </c>
      <c r="AJ681" s="181">
        <v>695</v>
      </c>
      <c r="AK681" s="181">
        <v>5225</v>
      </c>
      <c r="AL681" s="181">
        <v>6216</v>
      </c>
    </row>
    <row r="682" spans="1:38" x14ac:dyDescent="0.25">
      <c r="A682" s="159" t="s">
        <v>8174</v>
      </c>
      <c r="B682" s="158">
        <v>0.9667</v>
      </c>
      <c r="C682" s="158" t="s">
        <v>84</v>
      </c>
      <c r="D682" s="158">
        <v>0.98409999999999997</v>
      </c>
      <c r="E682" s="158">
        <v>0.97570000000000001</v>
      </c>
      <c r="F682" s="158">
        <v>0.94630000000000003</v>
      </c>
      <c r="G682" s="158">
        <v>0.90790000000000004</v>
      </c>
      <c r="H682" s="158">
        <v>0.60950000000000004</v>
      </c>
      <c r="I682" s="158">
        <v>0.98440000000000005</v>
      </c>
      <c r="J682" s="158"/>
      <c r="K682" s="158"/>
      <c r="L682" s="158"/>
      <c r="M682" s="158">
        <v>0.96399999999999997</v>
      </c>
      <c r="N682" s="158">
        <v>0.96919999999999995</v>
      </c>
      <c r="O682" s="158" t="s">
        <v>84</v>
      </c>
      <c r="P682" s="158" t="s">
        <v>84</v>
      </c>
      <c r="Q682" s="158">
        <v>0.98060000000000003</v>
      </c>
      <c r="R682" s="158">
        <v>0.98699999999999999</v>
      </c>
      <c r="S682" s="158">
        <v>0.97130000000000005</v>
      </c>
      <c r="T682" s="158">
        <v>0.97950000000000004</v>
      </c>
      <c r="U682" s="158">
        <v>0.93430000000000002</v>
      </c>
      <c r="V682" s="158">
        <v>0.95620000000000005</v>
      </c>
      <c r="W682" s="158">
        <v>0.84789999999999999</v>
      </c>
      <c r="X682" s="158">
        <v>0.94489999999999996</v>
      </c>
      <c r="Y682" s="158">
        <v>0.57640000000000002</v>
      </c>
      <c r="Z682" s="158">
        <v>0.64100000000000001</v>
      </c>
      <c r="AA682" s="158">
        <v>0.97399999999999998</v>
      </c>
      <c r="AB682" s="158">
        <v>0.99060000000000004</v>
      </c>
      <c r="AC682" s="158"/>
      <c r="AD682" s="181">
        <v>31925</v>
      </c>
      <c r="AE682" s="181" t="s">
        <v>84</v>
      </c>
      <c r="AF682" s="181">
        <v>14583</v>
      </c>
      <c r="AG682" s="181">
        <v>11550</v>
      </c>
      <c r="AH682" s="181">
        <v>2465</v>
      </c>
      <c r="AI682" s="181">
        <v>185</v>
      </c>
      <c r="AJ682" s="181">
        <v>941</v>
      </c>
      <c r="AK682" s="181">
        <v>2201</v>
      </c>
      <c r="AL682" s="181">
        <v>11878</v>
      </c>
    </row>
    <row r="683" spans="1:38" x14ac:dyDescent="0.25">
      <c r="A683" s="159" t="s">
        <v>8175</v>
      </c>
      <c r="B683" s="158">
        <v>0.94310000000000005</v>
      </c>
      <c r="C683" s="158" t="s">
        <v>84</v>
      </c>
      <c r="D683" s="158">
        <v>0.97640000000000005</v>
      </c>
      <c r="E683" s="158">
        <v>0.95730000000000004</v>
      </c>
      <c r="F683" s="158">
        <v>0.92910000000000004</v>
      </c>
      <c r="G683" s="158" t="s">
        <v>84</v>
      </c>
      <c r="H683" s="158">
        <v>0.60709999999999997</v>
      </c>
      <c r="I683" s="158">
        <v>0.97560000000000002</v>
      </c>
      <c r="J683" s="158"/>
      <c r="K683" s="158"/>
      <c r="L683" s="158"/>
      <c r="M683" s="158">
        <v>0.93200000000000005</v>
      </c>
      <c r="N683" s="158">
        <v>0.95240000000000002</v>
      </c>
      <c r="O683" s="158" t="s">
        <v>84</v>
      </c>
      <c r="P683" s="158" t="s">
        <v>84</v>
      </c>
      <c r="Q683" s="158">
        <v>0.95609999999999995</v>
      </c>
      <c r="R683" s="158">
        <v>0.98740000000000006</v>
      </c>
      <c r="S683" s="158">
        <v>0.93869999999999998</v>
      </c>
      <c r="T683" s="158">
        <v>0.97030000000000005</v>
      </c>
      <c r="U683" s="158">
        <v>0.88590000000000002</v>
      </c>
      <c r="V683" s="158">
        <v>0.95630000000000004</v>
      </c>
      <c r="W683" s="158" t="s">
        <v>84</v>
      </c>
      <c r="X683" s="158" t="s">
        <v>84</v>
      </c>
      <c r="Y683" s="158">
        <v>0.54430000000000001</v>
      </c>
      <c r="Z683" s="158">
        <v>0.66400000000000003</v>
      </c>
      <c r="AA683" s="158">
        <v>0.87160000000000004</v>
      </c>
      <c r="AB683" s="158">
        <v>0.99560000000000004</v>
      </c>
      <c r="AC683" s="158"/>
      <c r="AD683" s="181">
        <v>6030</v>
      </c>
      <c r="AE683" s="181" t="s">
        <v>84</v>
      </c>
      <c r="AF683" s="181">
        <v>2355</v>
      </c>
      <c r="AG683" s="181">
        <v>2436</v>
      </c>
      <c r="AH683" s="181">
        <v>576</v>
      </c>
      <c r="AI683" s="181" t="s">
        <v>84</v>
      </c>
      <c r="AJ683" s="181">
        <v>330</v>
      </c>
      <c r="AK683" s="181">
        <v>294</v>
      </c>
      <c r="AL683" s="181">
        <v>5489</v>
      </c>
    </row>
    <row r="684" spans="1:38" x14ac:dyDescent="0.25">
      <c r="A684" s="159" t="s">
        <v>8176</v>
      </c>
      <c r="B684" s="158">
        <v>0.96130000000000004</v>
      </c>
      <c r="C684" s="158" t="s">
        <v>84</v>
      </c>
      <c r="D684" s="158" t="s">
        <v>84</v>
      </c>
      <c r="E684" s="158">
        <v>0.97970000000000002</v>
      </c>
      <c r="F684" s="158">
        <v>0.97140000000000004</v>
      </c>
      <c r="G684" s="158" t="s">
        <v>84</v>
      </c>
      <c r="H684" s="158">
        <v>0.93069999999999997</v>
      </c>
      <c r="I684" s="158">
        <v>0.91610000000000003</v>
      </c>
      <c r="J684" s="158"/>
      <c r="K684" s="158"/>
      <c r="L684" s="158"/>
      <c r="M684" s="158">
        <v>0.95630000000000004</v>
      </c>
      <c r="N684" s="158">
        <v>0.9657</v>
      </c>
      <c r="O684" s="158" t="s">
        <v>84</v>
      </c>
      <c r="P684" s="158" t="s">
        <v>84</v>
      </c>
      <c r="Q684" s="158" t="s">
        <v>84</v>
      </c>
      <c r="R684" s="158" t="s">
        <v>84</v>
      </c>
      <c r="S684" s="158">
        <v>0.97289999999999999</v>
      </c>
      <c r="T684" s="158">
        <v>0.9849</v>
      </c>
      <c r="U684" s="158">
        <v>0.9617</v>
      </c>
      <c r="V684" s="158">
        <v>0.9788</v>
      </c>
      <c r="W684" s="158" t="s">
        <v>84</v>
      </c>
      <c r="X684" s="158" t="s">
        <v>84</v>
      </c>
      <c r="Y684" s="158">
        <v>0.91900000000000004</v>
      </c>
      <c r="Z684" s="158">
        <v>0.94089999999999996</v>
      </c>
      <c r="AA684" s="158">
        <v>0.86439999999999995</v>
      </c>
      <c r="AB684" s="158">
        <v>0.94869999999999999</v>
      </c>
      <c r="AC684" s="158"/>
      <c r="AD684" s="181">
        <v>7011</v>
      </c>
      <c r="AE684" s="181" t="s">
        <v>84</v>
      </c>
      <c r="AF684" s="181" t="s">
        <v>84</v>
      </c>
      <c r="AG684" s="181">
        <v>2561</v>
      </c>
      <c r="AH684" s="181">
        <v>1687</v>
      </c>
      <c r="AI684" s="181" t="s">
        <v>84</v>
      </c>
      <c r="AJ684" s="181">
        <v>2198</v>
      </c>
      <c r="AK684" s="181">
        <v>184</v>
      </c>
      <c r="AL684" s="181">
        <v>880</v>
      </c>
    </row>
    <row r="685" spans="1:38" x14ac:dyDescent="0.25">
      <c r="A685" s="159" t="s">
        <v>8177</v>
      </c>
      <c r="B685" s="158">
        <v>0.76249999999999996</v>
      </c>
      <c r="C685" s="158" t="s">
        <v>84</v>
      </c>
      <c r="D685" s="158" t="s">
        <v>84</v>
      </c>
      <c r="E685" s="158">
        <v>0.86560000000000004</v>
      </c>
      <c r="F685" s="158">
        <v>0.87119999999999997</v>
      </c>
      <c r="G685" s="158">
        <v>0.89670000000000005</v>
      </c>
      <c r="H685" s="158">
        <v>0.65500000000000003</v>
      </c>
      <c r="I685" s="158">
        <v>0.74970000000000003</v>
      </c>
      <c r="J685" s="158"/>
      <c r="K685" s="158"/>
      <c r="L685" s="158"/>
      <c r="M685" s="158">
        <v>0.75019999999999998</v>
      </c>
      <c r="N685" s="158">
        <v>0.77429999999999999</v>
      </c>
      <c r="O685" s="158" t="s">
        <v>84</v>
      </c>
      <c r="P685" s="158" t="s">
        <v>84</v>
      </c>
      <c r="Q685" s="158" t="s">
        <v>84</v>
      </c>
      <c r="R685" s="158" t="s">
        <v>84</v>
      </c>
      <c r="S685" s="158">
        <v>0.84609999999999996</v>
      </c>
      <c r="T685" s="158">
        <v>0.88280000000000003</v>
      </c>
      <c r="U685" s="158">
        <v>0.84519999999999995</v>
      </c>
      <c r="V685" s="158">
        <v>0.8931</v>
      </c>
      <c r="W685" s="158">
        <v>0.82440000000000002</v>
      </c>
      <c r="X685" s="158">
        <v>0.94020000000000004</v>
      </c>
      <c r="Y685" s="158">
        <v>0.63549999999999995</v>
      </c>
      <c r="Z685" s="158">
        <v>0.67379999999999995</v>
      </c>
      <c r="AA685" s="158">
        <v>0.66569999999999996</v>
      </c>
      <c r="AB685" s="158">
        <v>0.81559999999999999</v>
      </c>
      <c r="AC685" s="158"/>
      <c r="AD685" s="181">
        <v>5459</v>
      </c>
      <c r="AE685" s="181" t="s">
        <v>84</v>
      </c>
      <c r="AF685" s="181" t="s">
        <v>84</v>
      </c>
      <c r="AG685" s="181">
        <v>1606</v>
      </c>
      <c r="AH685" s="181">
        <v>922</v>
      </c>
      <c r="AI685" s="181">
        <v>143</v>
      </c>
      <c r="AJ685" s="181">
        <v>2601</v>
      </c>
      <c r="AK685" s="181">
        <v>146</v>
      </c>
      <c r="AL685" s="181">
        <v>3813</v>
      </c>
    </row>
    <row r="686" spans="1:38" x14ac:dyDescent="0.25">
      <c r="A686" s="159" t="s">
        <v>8178</v>
      </c>
      <c r="B686" s="158">
        <v>0.40400000000000003</v>
      </c>
      <c r="C686" s="158" t="s">
        <v>84</v>
      </c>
      <c r="D686" s="158" t="s">
        <v>84</v>
      </c>
      <c r="E686" s="158">
        <v>0.50939999999999996</v>
      </c>
      <c r="F686" s="158" t="s">
        <v>84</v>
      </c>
      <c r="G686" s="158" t="s">
        <v>84</v>
      </c>
      <c r="H686" s="158">
        <v>0.38550000000000001</v>
      </c>
      <c r="I686" s="158" t="s">
        <v>84</v>
      </c>
      <c r="J686" s="158"/>
      <c r="K686" s="158"/>
      <c r="L686" s="158"/>
      <c r="M686" s="158">
        <v>0.37759999999999999</v>
      </c>
      <c r="N686" s="158">
        <v>0.43030000000000002</v>
      </c>
      <c r="O686" s="158" t="s">
        <v>84</v>
      </c>
      <c r="P686" s="158" t="s">
        <v>84</v>
      </c>
      <c r="Q686" s="158" t="s">
        <v>84</v>
      </c>
      <c r="R686" s="158" t="s">
        <v>84</v>
      </c>
      <c r="S686" s="158">
        <v>0.4153</v>
      </c>
      <c r="T686" s="158">
        <v>0.5958</v>
      </c>
      <c r="U686" s="158" t="s">
        <v>84</v>
      </c>
      <c r="V686" s="158" t="s">
        <v>84</v>
      </c>
      <c r="W686" s="158" t="s">
        <v>84</v>
      </c>
      <c r="X686" s="158" t="s">
        <v>84</v>
      </c>
      <c r="Y686" s="158">
        <v>0.35630000000000001</v>
      </c>
      <c r="Z686" s="158">
        <v>0.41460000000000002</v>
      </c>
      <c r="AA686" s="158" t="s">
        <v>84</v>
      </c>
      <c r="AB686" s="158" t="s">
        <v>84</v>
      </c>
      <c r="AC686" s="158"/>
      <c r="AD686" s="181">
        <v>1658</v>
      </c>
      <c r="AE686" s="181" t="s">
        <v>84</v>
      </c>
      <c r="AF686" s="181" t="s">
        <v>84</v>
      </c>
      <c r="AG686" s="181">
        <v>146</v>
      </c>
      <c r="AH686" s="181" t="s">
        <v>84</v>
      </c>
      <c r="AI686" s="181" t="s">
        <v>84</v>
      </c>
      <c r="AJ686" s="181">
        <v>1333</v>
      </c>
      <c r="AK686" s="181" t="s">
        <v>84</v>
      </c>
      <c r="AL686" s="181">
        <v>2513</v>
      </c>
    </row>
    <row r="687" spans="1:38" x14ac:dyDescent="0.25">
      <c r="A687" s="159" t="s">
        <v>8179</v>
      </c>
      <c r="B687" s="158">
        <v>0.97860000000000003</v>
      </c>
      <c r="C687" s="158" t="s">
        <v>84</v>
      </c>
      <c r="D687" s="158" t="s">
        <v>84</v>
      </c>
      <c r="E687" s="158">
        <v>0.98939999999999995</v>
      </c>
      <c r="F687" s="158">
        <v>0.98609999999999998</v>
      </c>
      <c r="G687" s="158" t="s">
        <v>84</v>
      </c>
      <c r="H687" s="158">
        <v>0.96160000000000001</v>
      </c>
      <c r="I687" s="158">
        <v>0.92959999999999998</v>
      </c>
      <c r="J687" s="158"/>
      <c r="K687" s="158"/>
      <c r="L687" s="158"/>
      <c r="M687" s="158">
        <v>0.97489999999999999</v>
      </c>
      <c r="N687" s="158">
        <v>0.98180000000000001</v>
      </c>
      <c r="O687" s="158" t="s">
        <v>84</v>
      </c>
      <c r="P687" s="158" t="s">
        <v>84</v>
      </c>
      <c r="Q687" s="158" t="s">
        <v>84</v>
      </c>
      <c r="R687" s="158" t="s">
        <v>84</v>
      </c>
      <c r="S687" s="158">
        <v>0.98450000000000004</v>
      </c>
      <c r="T687" s="158">
        <v>0.99270000000000003</v>
      </c>
      <c r="U687" s="158">
        <v>0.97909999999999997</v>
      </c>
      <c r="V687" s="158">
        <v>0.99070000000000003</v>
      </c>
      <c r="W687" s="158" t="s">
        <v>84</v>
      </c>
      <c r="X687" s="158" t="s">
        <v>84</v>
      </c>
      <c r="Y687" s="158">
        <v>0.95269999999999999</v>
      </c>
      <c r="Z687" s="158">
        <v>0.96889999999999998</v>
      </c>
      <c r="AA687" s="158">
        <v>0.88170000000000004</v>
      </c>
      <c r="AB687" s="158">
        <v>0.95860000000000001</v>
      </c>
      <c r="AC687" s="158"/>
      <c r="AD687" s="181">
        <v>7011</v>
      </c>
      <c r="AE687" s="181" t="s">
        <v>84</v>
      </c>
      <c r="AF687" s="181" t="s">
        <v>84</v>
      </c>
      <c r="AG687" s="181">
        <v>2561</v>
      </c>
      <c r="AH687" s="181">
        <v>1687</v>
      </c>
      <c r="AI687" s="181" t="s">
        <v>84</v>
      </c>
      <c r="AJ687" s="181">
        <v>2198</v>
      </c>
      <c r="AK687" s="181">
        <v>184</v>
      </c>
      <c r="AL687" s="181">
        <v>880</v>
      </c>
    </row>
    <row r="688" spans="1:38" x14ac:dyDescent="0.25">
      <c r="A688" s="159" t="s">
        <v>8180</v>
      </c>
      <c r="B688" s="158">
        <v>0.88980000000000004</v>
      </c>
      <c r="C688" s="158" t="s">
        <v>84</v>
      </c>
      <c r="D688" s="158" t="s">
        <v>84</v>
      </c>
      <c r="E688" s="158">
        <v>0.93979999999999997</v>
      </c>
      <c r="F688" s="158">
        <v>0.93810000000000004</v>
      </c>
      <c r="G688" s="158">
        <v>0.96709999999999996</v>
      </c>
      <c r="H688" s="158">
        <v>0.8387</v>
      </c>
      <c r="I688" s="158">
        <v>0.85150000000000003</v>
      </c>
      <c r="J688" s="158"/>
      <c r="K688" s="158"/>
      <c r="L688" s="158"/>
      <c r="M688" s="158">
        <v>0.88109999999999999</v>
      </c>
      <c r="N688" s="158">
        <v>0.89790000000000003</v>
      </c>
      <c r="O688" s="158" t="s">
        <v>84</v>
      </c>
      <c r="P688" s="158" t="s">
        <v>84</v>
      </c>
      <c r="Q688" s="158" t="s">
        <v>84</v>
      </c>
      <c r="R688" s="158" t="s">
        <v>84</v>
      </c>
      <c r="S688" s="158">
        <v>0.92669999999999997</v>
      </c>
      <c r="T688" s="158">
        <v>0.9506</v>
      </c>
      <c r="U688" s="158">
        <v>0.92010000000000003</v>
      </c>
      <c r="V688" s="158">
        <v>0.95209999999999995</v>
      </c>
      <c r="W688" s="158">
        <v>0.91849999999999998</v>
      </c>
      <c r="X688" s="158">
        <v>0.9869</v>
      </c>
      <c r="Y688" s="158">
        <v>0.82389999999999997</v>
      </c>
      <c r="Z688" s="158">
        <v>0.85229999999999995</v>
      </c>
      <c r="AA688" s="158">
        <v>0.7823</v>
      </c>
      <c r="AB688" s="158">
        <v>0.90010000000000001</v>
      </c>
      <c r="AC688" s="158"/>
      <c r="AD688" s="181">
        <v>5459</v>
      </c>
      <c r="AE688" s="181" t="s">
        <v>84</v>
      </c>
      <c r="AF688" s="181" t="s">
        <v>84</v>
      </c>
      <c r="AG688" s="181">
        <v>1606</v>
      </c>
      <c r="AH688" s="181">
        <v>922</v>
      </c>
      <c r="AI688" s="181">
        <v>143</v>
      </c>
      <c r="AJ688" s="181">
        <v>2601</v>
      </c>
      <c r="AK688" s="181">
        <v>146</v>
      </c>
      <c r="AL688" s="181">
        <v>3813</v>
      </c>
    </row>
    <row r="689" spans="1:38" x14ac:dyDescent="0.25">
      <c r="A689" s="159" t="s">
        <v>8181</v>
      </c>
      <c r="B689" s="158">
        <v>0.70150000000000001</v>
      </c>
      <c r="C689" s="158" t="s">
        <v>84</v>
      </c>
      <c r="D689" s="158" t="s">
        <v>84</v>
      </c>
      <c r="E689" s="158">
        <v>0.74019999999999997</v>
      </c>
      <c r="F689" s="158" t="s">
        <v>84</v>
      </c>
      <c r="G689" s="158" t="s">
        <v>84</v>
      </c>
      <c r="H689" s="158">
        <v>0.70350000000000001</v>
      </c>
      <c r="I689" s="158" t="s">
        <v>84</v>
      </c>
      <c r="J689" s="158"/>
      <c r="K689" s="158"/>
      <c r="L689" s="158"/>
      <c r="M689" s="158">
        <v>0.67879999999999996</v>
      </c>
      <c r="N689" s="158">
        <v>0.72299999999999998</v>
      </c>
      <c r="O689" s="158" t="s">
        <v>84</v>
      </c>
      <c r="P689" s="158" t="s">
        <v>84</v>
      </c>
      <c r="Q689" s="158" t="s">
        <v>84</v>
      </c>
      <c r="R689" s="158" t="s">
        <v>84</v>
      </c>
      <c r="S689" s="158">
        <v>0.66039999999999999</v>
      </c>
      <c r="T689" s="158">
        <v>0.80410000000000004</v>
      </c>
      <c r="U689" s="158" t="s">
        <v>84</v>
      </c>
      <c r="V689" s="158" t="s">
        <v>84</v>
      </c>
      <c r="W689" s="158" t="s">
        <v>84</v>
      </c>
      <c r="X689" s="158" t="s">
        <v>84</v>
      </c>
      <c r="Y689" s="158">
        <v>0.67810000000000004</v>
      </c>
      <c r="Z689" s="158">
        <v>0.72729999999999995</v>
      </c>
      <c r="AA689" s="158" t="s">
        <v>84</v>
      </c>
      <c r="AB689" s="158" t="s">
        <v>84</v>
      </c>
      <c r="AC689" s="158"/>
      <c r="AD689" s="181">
        <v>1658</v>
      </c>
      <c r="AE689" s="181" t="s">
        <v>84</v>
      </c>
      <c r="AF689" s="181" t="s">
        <v>84</v>
      </c>
      <c r="AG689" s="181">
        <v>146</v>
      </c>
      <c r="AH689" s="181" t="s">
        <v>84</v>
      </c>
      <c r="AI689" s="181" t="s">
        <v>84</v>
      </c>
      <c r="AJ689" s="181">
        <v>1333</v>
      </c>
      <c r="AK689" s="181" t="s">
        <v>84</v>
      </c>
      <c r="AL689" s="181">
        <v>2513</v>
      </c>
    </row>
    <row r="690" spans="1:38" x14ac:dyDescent="0.25">
      <c r="A690" s="159" t="s">
        <v>8182</v>
      </c>
      <c r="B690" s="158">
        <v>0.9536</v>
      </c>
      <c r="C690" s="158" t="s">
        <v>84</v>
      </c>
      <c r="D690" s="158" t="s">
        <v>84</v>
      </c>
      <c r="E690" s="158">
        <v>0.97509999999999997</v>
      </c>
      <c r="F690" s="158">
        <v>0.96199999999999997</v>
      </c>
      <c r="G690" s="158" t="s">
        <v>84</v>
      </c>
      <c r="H690" s="158">
        <v>0.91849999999999998</v>
      </c>
      <c r="I690" s="158">
        <v>0.9194</v>
      </c>
      <c r="J690" s="158"/>
      <c r="K690" s="158"/>
      <c r="L690" s="158"/>
      <c r="M690" s="158">
        <v>0.94789999999999996</v>
      </c>
      <c r="N690" s="158">
        <v>0.95860000000000001</v>
      </c>
      <c r="O690" s="158" t="s">
        <v>84</v>
      </c>
      <c r="P690" s="158" t="s">
        <v>84</v>
      </c>
      <c r="Q690" s="158" t="s">
        <v>84</v>
      </c>
      <c r="R690" s="158" t="s">
        <v>84</v>
      </c>
      <c r="S690" s="158">
        <v>0.96709999999999996</v>
      </c>
      <c r="T690" s="158">
        <v>0.98119999999999996</v>
      </c>
      <c r="U690" s="158">
        <v>0.95050000000000001</v>
      </c>
      <c r="V690" s="158">
        <v>0.97089999999999999</v>
      </c>
      <c r="W690" s="158" t="s">
        <v>84</v>
      </c>
      <c r="X690" s="158" t="s">
        <v>84</v>
      </c>
      <c r="Y690" s="158">
        <v>0.90549999999999997</v>
      </c>
      <c r="Z690" s="158">
        <v>0.92969999999999997</v>
      </c>
      <c r="AA690" s="158">
        <v>0.8669</v>
      </c>
      <c r="AB690" s="158">
        <v>0.95179999999999998</v>
      </c>
      <c r="AC690" s="158"/>
      <c r="AD690" s="181">
        <v>7011</v>
      </c>
      <c r="AE690" s="181" t="s">
        <v>84</v>
      </c>
      <c r="AF690" s="181" t="s">
        <v>84</v>
      </c>
      <c r="AG690" s="181">
        <v>2561</v>
      </c>
      <c r="AH690" s="181">
        <v>1687</v>
      </c>
      <c r="AI690" s="181" t="s">
        <v>84</v>
      </c>
      <c r="AJ690" s="181">
        <v>2198</v>
      </c>
      <c r="AK690" s="181">
        <v>184</v>
      </c>
      <c r="AL690" s="181">
        <v>880</v>
      </c>
    </row>
    <row r="691" spans="1:38" x14ac:dyDescent="0.25">
      <c r="A691" s="159" t="s">
        <v>8183</v>
      </c>
      <c r="B691" s="158">
        <v>0.72040000000000004</v>
      </c>
      <c r="C691" s="158" t="s">
        <v>84</v>
      </c>
      <c r="D691" s="158" t="s">
        <v>84</v>
      </c>
      <c r="E691" s="158">
        <v>0.83299999999999996</v>
      </c>
      <c r="F691" s="158">
        <v>0.83779999999999999</v>
      </c>
      <c r="G691" s="158">
        <v>0.84019999999999995</v>
      </c>
      <c r="H691" s="158">
        <v>0.60619999999999996</v>
      </c>
      <c r="I691" s="158">
        <v>0.70279999999999998</v>
      </c>
      <c r="J691" s="158"/>
      <c r="K691" s="158"/>
      <c r="L691" s="158"/>
      <c r="M691" s="158">
        <v>0.70669999999999999</v>
      </c>
      <c r="N691" s="158">
        <v>0.73350000000000004</v>
      </c>
      <c r="O691" s="158" t="s">
        <v>84</v>
      </c>
      <c r="P691" s="158" t="s">
        <v>84</v>
      </c>
      <c r="Q691" s="158" t="s">
        <v>84</v>
      </c>
      <c r="R691" s="158" t="s">
        <v>84</v>
      </c>
      <c r="S691" s="158">
        <v>0.81020000000000003</v>
      </c>
      <c r="T691" s="158">
        <v>0.85329999999999995</v>
      </c>
      <c r="U691" s="158">
        <v>0.80720000000000003</v>
      </c>
      <c r="V691" s="158">
        <v>0.8639</v>
      </c>
      <c r="W691" s="158">
        <v>0.75339999999999996</v>
      </c>
      <c r="X691" s="158">
        <v>0.89849999999999997</v>
      </c>
      <c r="Y691" s="158">
        <v>0.58509999999999995</v>
      </c>
      <c r="Z691" s="158">
        <v>0.62649999999999995</v>
      </c>
      <c r="AA691" s="158">
        <v>0.60980000000000001</v>
      </c>
      <c r="AB691" s="158">
        <v>0.77759999999999996</v>
      </c>
      <c r="AC691" s="158"/>
      <c r="AD691" s="181">
        <v>5459</v>
      </c>
      <c r="AE691" s="181" t="s">
        <v>84</v>
      </c>
      <c r="AF691" s="181" t="s">
        <v>84</v>
      </c>
      <c r="AG691" s="181">
        <v>1606</v>
      </c>
      <c r="AH691" s="181">
        <v>922</v>
      </c>
      <c r="AI691" s="181">
        <v>143</v>
      </c>
      <c r="AJ691" s="181">
        <v>2601</v>
      </c>
      <c r="AK691" s="181">
        <v>146</v>
      </c>
      <c r="AL691" s="181">
        <v>3813</v>
      </c>
    </row>
    <row r="692" spans="1:38" x14ac:dyDescent="0.25">
      <c r="A692" s="159" t="s">
        <v>8184</v>
      </c>
      <c r="B692" s="158">
        <v>0.3221</v>
      </c>
      <c r="C692" s="158" t="s">
        <v>84</v>
      </c>
      <c r="D692" s="158" t="s">
        <v>84</v>
      </c>
      <c r="E692" s="158">
        <v>0.3553</v>
      </c>
      <c r="F692" s="158" t="s">
        <v>84</v>
      </c>
      <c r="G692" s="158" t="s">
        <v>84</v>
      </c>
      <c r="H692" s="158">
        <v>0.30980000000000002</v>
      </c>
      <c r="I692" s="158" t="s">
        <v>84</v>
      </c>
      <c r="J692" s="158"/>
      <c r="K692" s="158"/>
      <c r="L692" s="158"/>
      <c r="M692" s="158">
        <v>0.29430000000000001</v>
      </c>
      <c r="N692" s="158">
        <v>0.3503</v>
      </c>
      <c r="O692" s="158" t="s">
        <v>84</v>
      </c>
      <c r="P692" s="158" t="s">
        <v>84</v>
      </c>
      <c r="Q692" s="158" t="s">
        <v>84</v>
      </c>
      <c r="R692" s="158" t="s">
        <v>84</v>
      </c>
      <c r="S692" s="158">
        <v>0.26179999999999998</v>
      </c>
      <c r="T692" s="158">
        <v>0.44979999999999998</v>
      </c>
      <c r="U692" s="158" t="s">
        <v>84</v>
      </c>
      <c r="V692" s="158" t="s">
        <v>84</v>
      </c>
      <c r="W692" s="158" t="s">
        <v>84</v>
      </c>
      <c r="X692" s="158" t="s">
        <v>84</v>
      </c>
      <c r="Y692" s="158">
        <v>0.27910000000000001</v>
      </c>
      <c r="Z692" s="158">
        <v>0.34110000000000001</v>
      </c>
      <c r="AA692" s="158" t="s">
        <v>84</v>
      </c>
      <c r="AB692" s="158" t="s">
        <v>84</v>
      </c>
      <c r="AC692" s="158"/>
      <c r="AD692" s="181">
        <v>1658</v>
      </c>
      <c r="AE692" s="181" t="s">
        <v>84</v>
      </c>
      <c r="AF692" s="181" t="s">
        <v>84</v>
      </c>
      <c r="AG692" s="181">
        <v>146</v>
      </c>
      <c r="AH692" s="181" t="s">
        <v>84</v>
      </c>
      <c r="AI692" s="181" t="s">
        <v>84</v>
      </c>
      <c r="AJ692" s="181">
        <v>1333</v>
      </c>
      <c r="AK692" s="181" t="s">
        <v>84</v>
      </c>
      <c r="AL692" s="181">
        <v>2513</v>
      </c>
    </row>
    <row r="693" spans="1:38" x14ac:dyDescent="0.25">
      <c r="A693" s="159" t="s">
        <v>8185</v>
      </c>
      <c r="B693" s="158">
        <v>0.94430000000000003</v>
      </c>
      <c r="C693" s="158" t="s">
        <v>84</v>
      </c>
      <c r="D693" s="158" t="s">
        <v>84</v>
      </c>
      <c r="E693" s="158">
        <v>0.96260000000000001</v>
      </c>
      <c r="F693" s="158">
        <v>0.95520000000000005</v>
      </c>
      <c r="G693" s="158" t="s">
        <v>84</v>
      </c>
      <c r="H693" s="158">
        <v>0.90920000000000001</v>
      </c>
      <c r="I693" s="158">
        <v>0.90329999999999999</v>
      </c>
      <c r="J693" s="158"/>
      <c r="K693" s="158"/>
      <c r="L693" s="158"/>
      <c r="M693" s="158">
        <v>0.93789999999999996</v>
      </c>
      <c r="N693" s="158">
        <v>0.95009999999999994</v>
      </c>
      <c r="O693" s="158" t="s">
        <v>84</v>
      </c>
      <c r="P693" s="158" t="s">
        <v>84</v>
      </c>
      <c r="Q693" s="158" t="s">
        <v>84</v>
      </c>
      <c r="R693" s="158" t="s">
        <v>84</v>
      </c>
      <c r="S693" s="158">
        <v>0.95250000000000001</v>
      </c>
      <c r="T693" s="158">
        <v>0.97060000000000002</v>
      </c>
      <c r="U693" s="158">
        <v>0.94220000000000004</v>
      </c>
      <c r="V693" s="158">
        <v>0.96530000000000005</v>
      </c>
      <c r="W693" s="158" t="s">
        <v>84</v>
      </c>
      <c r="X693" s="158" t="s">
        <v>84</v>
      </c>
      <c r="Y693" s="158">
        <v>0.8952</v>
      </c>
      <c r="Z693" s="158">
        <v>0.92149999999999999</v>
      </c>
      <c r="AA693" s="158">
        <v>0.84570000000000001</v>
      </c>
      <c r="AB693" s="158">
        <v>0.94010000000000005</v>
      </c>
      <c r="AC693" s="158"/>
      <c r="AD693" s="181">
        <v>7011</v>
      </c>
      <c r="AE693" s="181" t="s">
        <v>84</v>
      </c>
      <c r="AF693" s="181" t="s">
        <v>84</v>
      </c>
      <c r="AG693" s="181">
        <v>2561</v>
      </c>
      <c r="AH693" s="181">
        <v>1687</v>
      </c>
      <c r="AI693" s="181" t="s">
        <v>84</v>
      </c>
      <c r="AJ693" s="181">
        <v>2198</v>
      </c>
      <c r="AK693" s="181">
        <v>184</v>
      </c>
      <c r="AL693" s="181">
        <v>880</v>
      </c>
    </row>
    <row r="694" spans="1:38" x14ac:dyDescent="0.25">
      <c r="A694" s="159" t="s">
        <v>8186</v>
      </c>
      <c r="B694" s="158">
        <v>0.69320000000000004</v>
      </c>
      <c r="C694" s="158" t="s">
        <v>84</v>
      </c>
      <c r="D694" s="158" t="s">
        <v>84</v>
      </c>
      <c r="E694" s="158">
        <v>0.81310000000000004</v>
      </c>
      <c r="F694" s="158">
        <v>0.82320000000000004</v>
      </c>
      <c r="G694" s="158">
        <v>0.83360000000000001</v>
      </c>
      <c r="H694" s="158">
        <v>0.56969999999999998</v>
      </c>
      <c r="I694" s="158">
        <v>0.65800000000000003</v>
      </c>
      <c r="J694" s="158"/>
      <c r="K694" s="158"/>
      <c r="L694" s="158"/>
      <c r="M694" s="158">
        <v>0.67810000000000004</v>
      </c>
      <c r="N694" s="158">
        <v>0.7077</v>
      </c>
      <c r="O694" s="158" t="s">
        <v>84</v>
      </c>
      <c r="P694" s="158" t="s">
        <v>84</v>
      </c>
      <c r="Q694" s="158" t="s">
        <v>84</v>
      </c>
      <c r="R694" s="158" t="s">
        <v>84</v>
      </c>
      <c r="S694" s="158">
        <v>0.78700000000000003</v>
      </c>
      <c r="T694" s="158">
        <v>0.83630000000000004</v>
      </c>
      <c r="U694" s="158">
        <v>0.78859999999999997</v>
      </c>
      <c r="V694" s="158">
        <v>0.85260000000000002</v>
      </c>
      <c r="W694" s="158">
        <v>0.73619999999999997</v>
      </c>
      <c r="X694" s="158">
        <v>0.89749999999999996</v>
      </c>
      <c r="Y694" s="158">
        <v>0.54710000000000003</v>
      </c>
      <c r="Z694" s="158">
        <v>0.5917</v>
      </c>
      <c r="AA694" s="158">
        <v>0.5524</v>
      </c>
      <c r="AB694" s="158">
        <v>0.74439999999999995</v>
      </c>
      <c r="AC694" s="158"/>
      <c r="AD694" s="181">
        <v>5459</v>
      </c>
      <c r="AE694" s="181" t="s">
        <v>84</v>
      </c>
      <c r="AF694" s="181" t="s">
        <v>84</v>
      </c>
      <c r="AG694" s="181">
        <v>1606</v>
      </c>
      <c r="AH694" s="181">
        <v>922</v>
      </c>
      <c r="AI694" s="181">
        <v>143</v>
      </c>
      <c r="AJ694" s="181">
        <v>2601</v>
      </c>
      <c r="AK694" s="181">
        <v>146</v>
      </c>
      <c r="AL694" s="181">
        <v>3813</v>
      </c>
    </row>
    <row r="695" spans="1:38" x14ac:dyDescent="0.25">
      <c r="A695" s="159" t="s">
        <v>8187</v>
      </c>
      <c r="B695" s="158">
        <v>0.27710000000000001</v>
      </c>
      <c r="C695" s="158" t="s">
        <v>84</v>
      </c>
      <c r="D695" s="158" t="s">
        <v>84</v>
      </c>
      <c r="E695" s="158">
        <v>0.2969</v>
      </c>
      <c r="F695" s="158" t="s">
        <v>84</v>
      </c>
      <c r="G695" s="158" t="s">
        <v>84</v>
      </c>
      <c r="H695" s="158">
        <v>0.26350000000000001</v>
      </c>
      <c r="I695" s="158" t="s">
        <v>84</v>
      </c>
      <c r="J695" s="158"/>
      <c r="K695" s="158"/>
      <c r="L695" s="158"/>
      <c r="M695" s="158">
        <v>0.24660000000000001</v>
      </c>
      <c r="N695" s="158">
        <v>0.30830000000000002</v>
      </c>
      <c r="O695" s="158" t="s">
        <v>84</v>
      </c>
      <c r="P695" s="158" t="s">
        <v>84</v>
      </c>
      <c r="Q695" s="158" t="s">
        <v>84</v>
      </c>
      <c r="R695" s="158" t="s">
        <v>84</v>
      </c>
      <c r="S695" s="158">
        <v>0.19620000000000001</v>
      </c>
      <c r="T695" s="158">
        <v>0.40439999999999998</v>
      </c>
      <c r="U695" s="158" t="s">
        <v>84</v>
      </c>
      <c r="V695" s="158" t="s">
        <v>84</v>
      </c>
      <c r="W695" s="158" t="s">
        <v>84</v>
      </c>
      <c r="X695" s="158" t="s">
        <v>84</v>
      </c>
      <c r="Y695" s="158">
        <v>0.23019999999999999</v>
      </c>
      <c r="Z695" s="158">
        <v>0.2979</v>
      </c>
      <c r="AA695" s="158" t="s">
        <v>84</v>
      </c>
      <c r="AB695" s="158" t="s">
        <v>84</v>
      </c>
      <c r="AC695" s="158"/>
      <c r="AD695" s="181">
        <v>1658</v>
      </c>
      <c r="AE695" s="181" t="s">
        <v>84</v>
      </c>
      <c r="AF695" s="181" t="s">
        <v>84</v>
      </c>
      <c r="AG695" s="181">
        <v>146</v>
      </c>
      <c r="AH695" s="181" t="s">
        <v>84</v>
      </c>
      <c r="AI695" s="181" t="s">
        <v>84</v>
      </c>
      <c r="AJ695" s="181">
        <v>1333</v>
      </c>
      <c r="AK695" s="181" t="s">
        <v>84</v>
      </c>
      <c r="AL695" s="181">
        <v>2513</v>
      </c>
    </row>
    <row r="696" spans="1:38" x14ac:dyDescent="0.25">
      <c r="A696" s="159" t="s">
        <v>8188</v>
      </c>
      <c r="B696" s="158">
        <v>0.9728</v>
      </c>
      <c r="C696" s="158" t="s">
        <v>84</v>
      </c>
      <c r="D696" s="158" t="s">
        <v>84</v>
      </c>
      <c r="E696" s="158">
        <v>0.98560000000000003</v>
      </c>
      <c r="F696" s="158">
        <v>0.98370000000000002</v>
      </c>
      <c r="G696" s="158" t="s">
        <v>84</v>
      </c>
      <c r="H696" s="158">
        <v>0.94950000000000001</v>
      </c>
      <c r="I696" s="158">
        <v>0.92469999999999997</v>
      </c>
      <c r="J696" s="158"/>
      <c r="K696" s="158"/>
      <c r="L696" s="158"/>
      <c r="M696" s="158">
        <v>0.96860000000000002</v>
      </c>
      <c r="N696" s="158">
        <v>0.97640000000000005</v>
      </c>
      <c r="O696" s="158" t="s">
        <v>84</v>
      </c>
      <c r="P696" s="158" t="s">
        <v>84</v>
      </c>
      <c r="Q696" s="158" t="s">
        <v>84</v>
      </c>
      <c r="R696" s="158" t="s">
        <v>84</v>
      </c>
      <c r="S696" s="158">
        <v>0.98</v>
      </c>
      <c r="T696" s="158">
        <v>0.98970000000000002</v>
      </c>
      <c r="U696" s="158">
        <v>0.97609999999999997</v>
      </c>
      <c r="V696" s="158">
        <v>0.98880000000000001</v>
      </c>
      <c r="W696" s="158" t="s">
        <v>84</v>
      </c>
      <c r="X696" s="158" t="s">
        <v>84</v>
      </c>
      <c r="Y696" s="158">
        <v>0.93940000000000001</v>
      </c>
      <c r="Z696" s="158">
        <v>0.95789999999999997</v>
      </c>
      <c r="AA696" s="158">
        <v>0.87549999999999994</v>
      </c>
      <c r="AB696" s="158">
        <v>0.95489999999999997</v>
      </c>
      <c r="AC696" s="158"/>
      <c r="AD696" s="181">
        <v>7011</v>
      </c>
      <c r="AE696" s="181" t="s">
        <v>84</v>
      </c>
      <c r="AF696" s="181" t="s">
        <v>84</v>
      </c>
      <c r="AG696" s="181">
        <v>2561</v>
      </c>
      <c r="AH696" s="181">
        <v>1687</v>
      </c>
      <c r="AI696" s="181" t="s">
        <v>84</v>
      </c>
      <c r="AJ696" s="181">
        <v>2198</v>
      </c>
      <c r="AK696" s="181">
        <v>184</v>
      </c>
      <c r="AL696" s="181">
        <v>880</v>
      </c>
    </row>
    <row r="697" spans="1:38" x14ac:dyDescent="0.25">
      <c r="A697" s="159" t="s">
        <v>8189</v>
      </c>
      <c r="B697" s="158">
        <v>0.83379999999999999</v>
      </c>
      <c r="C697" s="158" t="s">
        <v>84</v>
      </c>
      <c r="D697" s="158" t="s">
        <v>84</v>
      </c>
      <c r="E697" s="158">
        <v>0.91439999999999999</v>
      </c>
      <c r="F697" s="158">
        <v>0.91379999999999995</v>
      </c>
      <c r="G697" s="158">
        <v>0.93589999999999995</v>
      </c>
      <c r="H697" s="158">
        <v>0.75139999999999996</v>
      </c>
      <c r="I697" s="158">
        <v>0.8145</v>
      </c>
      <c r="J697" s="158"/>
      <c r="K697" s="158"/>
      <c r="L697" s="158"/>
      <c r="M697" s="158">
        <v>0.82340000000000002</v>
      </c>
      <c r="N697" s="158">
        <v>0.84360000000000002</v>
      </c>
      <c r="O697" s="158" t="s">
        <v>84</v>
      </c>
      <c r="P697" s="158" t="s">
        <v>84</v>
      </c>
      <c r="Q697" s="158" t="s">
        <v>84</v>
      </c>
      <c r="R697" s="158" t="s">
        <v>84</v>
      </c>
      <c r="S697" s="158">
        <v>0.89900000000000002</v>
      </c>
      <c r="T697" s="158">
        <v>0.92759999999999998</v>
      </c>
      <c r="U697" s="158">
        <v>0.89290000000000003</v>
      </c>
      <c r="V697" s="158">
        <v>0.93079999999999996</v>
      </c>
      <c r="W697" s="158">
        <v>0.87760000000000005</v>
      </c>
      <c r="X697" s="158">
        <v>0.96699999999999997</v>
      </c>
      <c r="Y697" s="158">
        <v>0.73409999999999997</v>
      </c>
      <c r="Z697" s="158">
        <v>0.76780000000000004</v>
      </c>
      <c r="AA697" s="158">
        <v>0.73980000000000001</v>
      </c>
      <c r="AB697" s="158">
        <v>0.86960000000000004</v>
      </c>
      <c r="AC697" s="158"/>
      <c r="AD697" s="181">
        <v>5459</v>
      </c>
      <c r="AE697" s="181" t="s">
        <v>84</v>
      </c>
      <c r="AF697" s="181" t="s">
        <v>84</v>
      </c>
      <c r="AG697" s="181">
        <v>1606</v>
      </c>
      <c r="AH697" s="181">
        <v>922</v>
      </c>
      <c r="AI697" s="181">
        <v>143</v>
      </c>
      <c r="AJ697" s="181">
        <v>2601</v>
      </c>
      <c r="AK697" s="181">
        <v>146</v>
      </c>
      <c r="AL697" s="181">
        <v>3813</v>
      </c>
    </row>
    <row r="698" spans="1:38" x14ac:dyDescent="0.25">
      <c r="A698" s="159" t="s">
        <v>8190</v>
      </c>
      <c r="B698" s="158">
        <v>0.55830000000000002</v>
      </c>
      <c r="C698" s="158" t="s">
        <v>84</v>
      </c>
      <c r="D698" s="158" t="s">
        <v>84</v>
      </c>
      <c r="E698" s="158">
        <v>0.63449999999999995</v>
      </c>
      <c r="F698" s="158" t="s">
        <v>84</v>
      </c>
      <c r="G698" s="158" t="s">
        <v>84</v>
      </c>
      <c r="H698" s="158">
        <v>0.54890000000000005</v>
      </c>
      <c r="I698" s="158" t="s">
        <v>84</v>
      </c>
      <c r="J698" s="158"/>
      <c r="K698" s="158"/>
      <c r="L698" s="158"/>
      <c r="M698" s="158">
        <v>0.5333</v>
      </c>
      <c r="N698" s="158">
        <v>0.58250000000000002</v>
      </c>
      <c r="O698" s="158" t="s">
        <v>84</v>
      </c>
      <c r="P698" s="158" t="s">
        <v>84</v>
      </c>
      <c r="Q698" s="158" t="s">
        <v>84</v>
      </c>
      <c r="R698" s="158" t="s">
        <v>84</v>
      </c>
      <c r="S698" s="158">
        <v>0.54779999999999995</v>
      </c>
      <c r="T698" s="158">
        <v>0.70909999999999995</v>
      </c>
      <c r="U698" s="158" t="s">
        <v>84</v>
      </c>
      <c r="V698" s="158" t="s">
        <v>84</v>
      </c>
      <c r="W698" s="158" t="s">
        <v>84</v>
      </c>
      <c r="X698" s="158" t="s">
        <v>84</v>
      </c>
      <c r="Y698" s="158">
        <v>0.52100000000000002</v>
      </c>
      <c r="Z698" s="158">
        <v>0.57589999999999997</v>
      </c>
      <c r="AA698" s="158" t="s">
        <v>84</v>
      </c>
      <c r="AB698" s="158" t="s">
        <v>84</v>
      </c>
      <c r="AC698" s="158"/>
      <c r="AD698" s="181">
        <v>1658</v>
      </c>
      <c r="AE698" s="181" t="s">
        <v>84</v>
      </c>
      <c r="AF698" s="181" t="s">
        <v>84</v>
      </c>
      <c r="AG698" s="181">
        <v>146</v>
      </c>
      <c r="AH698" s="181" t="s">
        <v>84</v>
      </c>
      <c r="AI698" s="181" t="s">
        <v>84</v>
      </c>
      <c r="AJ698" s="181">
        <v>1333</v>
      </c>
      <c r="AK698" s="181" t="s">
        <v>84</v>
      </c>
      <c r="AL698" s="181">
        <v>2513</v>
      </c>
    </row>
    <row r="699" spans="1:38" x14ac:dyDescent="0.25">
      <c r="A699" s="159" t="s">
        <v>8191</v>
      </c>
      <c r="B699" s="158">
        <v>0.96779999999999999</v>
      </c>
      <c r="C699" s="158" t="s">
        <v>84</v>
      </c>
      <c r="D699" s="158" t="s">
        <v>84</v>
      </c>
      <c r="E699" s="158">
        <v>0.98260000000000003</v>
      </c>
      <c r="F699" s="158">
        <v>0.97860000000000003</v>
      </c>
      <c r="G699" s="158" t="s">
        <v>84</v>
      </c>
      <c r="H699" s="158">
        <v>0.94220000000000004</v>
      </c>
      <c r="I699" s="158">
        <v>0.92</v>
      </c>
      <c r="J699" s="158"/>
      <c r="K699" s="158"/>
      <c r="L699" s="158"/>
      <c r="M699" s="158">
        <v>0.96330000000000005</v>
      </c>
      <c r="N699" s="158">
        <v>0.9718</v>
      </c>
      <c r="O699" s="158" t="s">
        <v>84</v>
      </c>
      <c r="P699" s="158" t="s">
        <v>84</v>
      </c>
      <c r="Q699" s="158" t="s">
        <v>84</v>
      </c>
      <c r="R699" s="158" t="s">
        <v>84</v>
      </c>
      <c r="S699" s="158">
        <v>0.97640000000000005</v>
      </c>
      <c r="T699" s="158">
        <v>0.98719999999999997</v>
      </c>
      <c r="U699" s="158">
        <v>0.97009999999999996</v>
      </c>
      <c r="V699" s="158">
        <v>0.98470000000000002</v>
      </c>
      <c r="W699" s="158" t="s">
        <v>84</v>
      </c>
      <c r="X699" s="158" t="s">
        <v>84</v>
      </c>
      <c r="Y699" s="158">
        <v>0.93140000000000001</v>
      </c>
      <c r="Z699" s="158">
        <v>0.95130000000000003</v>
      </c>
      <c r="AA699" s="158">
        <v>0.86960000000000004</v>
      </c>
      <c r="AB699" s="158">
        <v>0.95150000000000001</v>
      </c>
      <c r="AC699" s="158"/>
      <c r="AD699" s="181">
        <v>7011</v>
      </c>
      <c r="AE699" s="181" t="s">
        <v>84</v>
      </c>
      <c r="AF699" s="181" t="s">
        <v>84</v>
      </c>
      <c r="AG699" s="181">
        <v>2561</v>
      </c>
      <c r="AH699" s="181">
        <v>1687</v>
      </c>
      <c r="AI699" s="181" t="s">
        <v>84</v>
      </c>
      <c r="AJ699" s="181">
        <v>2198</v>
      </c>
      <c r="AK699" s="181">
        <v>184</v>
      </c>
      <c r="AL699" s="181">
        <v>880</v>
      </c>
    </row>
    <row r="700" spans="1:38" x14ac:dyDescent="0.25">
      <c r="A700" s="159" t="s">
        <v>8192</v>
      </c>
      <c r="B700" s="158">
        <v>0.79490000000000005</v>
      </c>
      <c r="C700" s="158" t="s">
        <v>84</v>
      </c>
      <c r="D700" s="158" t="s">
        <v>84</v>
      </c>
      <c r="E700" s="158">
        <v>0.8921</v>
      </c>
      <c r="F700" s="158">
        <v>0.89019999999999999</v>
      </c>
      <c r="G700" s="158">
        <v>0.9133</v>
      </c>
      <c r="H700" s="158">
        <v>0.69620000000000004</v>
      </c>
      <c r="I700" s="158">
        <v>0.7792</v>
      </c>
      <c r="J700" s="158"/>
      <c r="K700" s="158"/>
      <c r="L700" s="158"/>
      <c r="M700" s="158">
        <v>0.78349999999999997</v>
      </c>
      <c r="N700" s="158">
        <v>0.80569999999999997</v>
      </c>
      <c r="O700" s="158" t="s">
        <v>84</v>
      </c>
      <c r="P700" s="158" t="s">
        <v>84</v>
      </c>
      <c r="Q700" s="158" t="s">
        <v>84</v>
      </c>
      <c r="R700" s="158" t="s">
        <v>84</v>
      </c>
      <c r="S700" s="158">
        <v>0.87480000000000002</v>
      </c>
      <c r="T700" s="158">
        <v>0.90710000000000002</v>
      </c>
      <c r="U700" s="158">
        <v>0.86670000000000003</v>
      </c>
      <c r="V700" s="158">
        <v>0.90969999999999995</v>
      </c>
      <c r="W700" s="158">
        <v>0.84809999999999997</v>
      </c>
      <c r="X700" s="158">
        <v>0.95130000000000003</v>
      </c>
      <c r="Y700" s="158">
        <v>0.67769999999999997</v>
      </c>
      <c r="Z700" s="158">
        <v>0.71399999999999997</v>
      </c>
      <c r="AA700" s="158">
        <v>0.69989999999999997</v>
      </c>
      <c r="AB700" s="158">
        <v>0.83989999999999998</v>
      </c>
      <c r="AC700" s="158"/>
      <c r="AD700" s="181">
        <v>5459</v>
      </c>
      <c r="AE700" s="181" t="s">
        <v>84</v>
      </c>
      <c r="AF700" s="181" t="s">
        <v>84</v>
      </c>
      <c r="AG700" s="181">
        <v>1606</v>
      </c>
      <c r="AH700" s="181">
        <v>922</v>
      </c>
      <c r="AI700" s="181">
        <v>143</v>
      </c>
      <c r="AJ700" s="181">
        <v>2601</v>
      </c>
      <c r="AK700" s="181">
        <v>146</v>
      </c>
      <c r="AL700" s="181">
        <v>3813</v>
      </c>
    </row>
    <row r="701" spans="1:38" x14ac:dyDescent="0.25">
      <c r="A701" s="159" t="s">
        <v>8193</v>
      </c>
      <c r="B701" s="158">
        <v>0.47160000000000002</v>
      </c>
      <c r="C701" s="158" t="s">
        <v>84</v>
      </c>
      <c r="D701" s="158" t="s">
        <v>84</v>
      </c>
      <c r="E701" s="158">
        <v>0.58140000000000003</v>
      </c>
      <c r="F701" s="158" t="s">
        <v>84</v>
      </c>
      <c r="G701" s="158" t="s">
        <v>84</v>
      </c>
      <c r="H701" s="158">
        <v>0.45750000000000002</v>
      </c>
      <c r="I701" s="158" t="s">
        <v>84</v>
      </c>
      <c r="J701" s="158"/>
      <c r="K701" s="158"/>
      <c r="L701" s="158"/>
      <c r="M701" s="158">
        <v>0.44590000000000002</v>
      </c>
      <c r="N701" s="158">
        <v>0.49680000000000002</v>
      </c>
      <c r="O701" s="158" t="s">
        <v>84</v>
      </c>
      <c r="P701" s="158" t="s">
        <v>84</v>
      </c>
      <c r="Q701" s="158" t="s">
        <v>84</v>
      </c>
      <c r="R701" s="158" t="s">
        <v>84</v>
      </c>
      <c r="S701" s="158">
        <v>0.4914</v>
      </c>
      <c r="T701" s="158">
        <v>0.66110000000000002</v>
      </c>
      <c r="U701" s="158" t="s">
        <v>84</v>
      </c>
      <c r="V701" s="158" t="s">
        <v>84</v>
      </c>
      <c r="W701" s="158" t="s">
        <v>84</v>
      </c>
      <c r="X701" s="158" t="s">
        <v>84</v>
      </c>
      <c r="Y701" s="158">
        <v>0.4289</v>
      </c>
      <c r="Z701" s="158">
        <v>0.48549999999999999</v>
      </c>
      <c r="AA701" s="158" t="s">
        <v>84</v>
      </c>
      <c r="AB701" s="158" t="s">
        <v>84</v>
      </c>
      <c r="AC701" s="158"/>
      <c r="AD701" s="181">
        <v>1658</v>
      </c>
      <c r="AE701" s="181" t="s">
        <v>84</v>
      </c>
      <c r="AF701" s="181" t="s">
        <v>84</v>
      </c>
      <c r="AG701" s="181">
        <v>146</v>
      </c>
      <c r="AH701" s="181" t="s">
        <v>84</v>
      </c>
      <c r="AI701" s="181" t="s">
        <v>84</v>
      </c>
      <c r="AJ701" s="181">
        <v>1333</v>
      </c>
      <c r="AK701" s="181" t="s">
        <v>84</v>
      </c>
      <c r="AL701" s="181">
        <v>2513</v>
      </c>
    </row>
    <row r="702" spans="1:38" x14ac:dyDescent="0.25">
      <c r="A702" s="159" t="s">
        <v>8194</v>
      </c>
      <c r="B702" s="158">
        <v>0.96409999999999996</v>
      </c>
      <c r="C702" s="158" t="s">
        <v>84</v>
      </c>
      <c r="D702" s="158" t="s">
        <v>84</v>
      </c>
      <c r="E702" s="158">
        <v>0.98119999999999996</v>
      </c>
      <c r="F702" s="158">
        <v>0.97529999999999994</v>
      </c>
      <c r="G702" s="158" t="s">
        <v>84</v>
      </c>
      <c r="H702" s="158">
        <v>0.93530000000000002</v>
      </c>
      <c r="I702" s="158">
        <v>0.9153</v>
      </c>
      <c r="J702" s="158"/>
      <c r="K702" s="158"/>
      <c r="L702" s="158"/>
      <c r="M702" s="158">
        <v>0.95930000000000004</v>
      </c>
      <c r="N702" s="158">
        <v>0.96840000000000004</v>
      </c>
      <c r="O702" s="158" t="s">
        <v>84</v>
      </c>
      <c r="P702" s="158" t="s">
        <v>84</v>
      </c>
      <c r="Q702" s="158" t="s">
        <v>84</v>
      </c>
      <c r="R702" s="158" t="s">
        <v>84</v>
      </c>
      <c r="S702" s="158">
        <v>0.97460000000000002</v>
      </c>
      <c r="T702" s="158">
        <v>0.98609999999999998</v>
      </c>
      <c r="U702" s="158">
        <v>0.96619999999999995</v>
      </c>
      <c r="V702" s="158">
        <v>0.98199999999999998</v>
      </c>
      <c r="W702" s="158" t="s">
        <v>84</v>
      </c>
      <c r="X702" s="158" t="s">
        <v>84</v>
      </c>
      <c r="Y702" s="158">
        <v>0.92390000000000005</v>
      </c>
      <c r="Z702" s="158">
        <v>0.94499999999999995</v>
      </c>
      <c r="AA702" s="158">
        <v>0.86380000000000001</v>
      </c>
      <c r="AB702" s="158">
        <v>0.94799999999999995</v>
      </c>
      <c r="AC702" s="158"/>
      <c r="AD702" s="181">
        <v>7011</v>
      </c>
      <c r="AE702" s="181" t="s">
        <v>84</v>
      </c>
      <c r="AF702" s="181" t="s">
        <v>84</v>
      </c>
      <c r="AG702" s="181">
        <v>2561</v>
      </c>
      <c r="AH702" s="181">
        <v>1687</v>
      </c>
      <c r="AI702" s="181" t="s">
        <v>84</v>
      </c>
      <c r="AJ702" s="181">
        <v>2198</v>
      </c>
      <c r="AK702" s="181">
        <v>184</v>
      </c>
      <c r="AL702" s="181">
        <v>880</v>
      </c>
    </row>
    <row r="703" spans="1:38" x14ac:dyDescent="0.25">
      <c r="A703" s="159" t="s">
        <v>8195</v>
      </c>
      <c r="B703" s="158">
        <v>0.7752</v>
      </c>
      <c r="C703" s="158" t="s">
        <v>84</v>
      </c>
      <c r="D703" s="158" t="s">
        <v>84</v>
      </c>
      <c r="E703" s="158">
        <v>0.87690000000000001</v>
      </c>
      <c r="F703" s="158">
        <v>0.88290000000000002</v>
      </c>
      <c r="G703" s="158">
        <v>0.90500000000000003</v>
      </c>
      <c r="H703" s="158">
        <v>0.66969999999999996</v>
      </c>
      <c r="I703" s="158">
        <v>0.75049999999999994</v>
      </c>
      <c r="J703" s="158"/>
      <c r="K703" s="158"/>
      <c r="L703" s="158"/>
      <c r="M703" s="158">
        <v>0.76329999999999998</v>
      </c>
      <c r="N703" s="158">
        <v>0.78659999999999997</v>
      </c>
      <c r="O703" s="158" t="s">
        <v>84</v>
      </c>
      <c r="P703" s="158" t="s">
        <v>84</v>
      </c>
      <c r="Q703" s="158" t="s">
        <v>84</v>
      </c>
      <c r="R703" s="158" t="s">
        <v>84</v>
      </c>
      <c r="S703" s="158">
        <v>0.85840000000000005</v>
      </c>
      <c r="T703" s="158">
        <v>0.89319999999999999</v>
      </c>
      <c r="U703" s="158">
        <v>0.85829999999999995</v>
      </c>
      <c r="V703" s="158">
        <v>0.90349999999999997</v>
      </c>
      <c r="W703" s="158">
        <v>0.83609999999999995</v>
      </c>
      <c r="X703" s="158">
        <v>0.94579999999999997</v>
      </c>
      <c r="Y703" s="158">
        <v>0.65049999999999997</v>
      </c>
      <c r="Z703" s="158">
        <v>0.68810000000000004</v>
      </c>
      <c r="AA703" s="158">
        <v>0.66790000000000005</v>
      </c>
      <c r="AB703" s="158">
        <v>0.81540000000000001</v>
      </c>
      <c r="AC703" s="158"/>
      <c r="AD703" s="181">
        <v>5459</v>
      </c>
      <c r="AE703" s="181" t="s">
        <v>84</v>
      </c>
      <c r="AF703" s="181" t="s">
        <v>84</v>
      </c>
      <c r="AG703" s="181">
        <v>1606</v>
      </c>
      <c r="AH703" s="181">
        <v>922</v>
      </c>
      <c r="AI703" s="181">
        <v>143</v>
      </c>
      <c r="AJ703" s="181">
        <v>2601</v>
      </c>
      <c r="AK703" s="181">
        <v>146</v>
      </c>
      <c r="AL703" s="181">
        <v>3813</v>
      </c>
    </row>
    <row r="704" spans="1:38" x14ac:dyDescent="0.25">
      <c r="A704" s="159" t="s">
        <v>8196</v>
      </c>
      <c r="B704" s="158">
        <v>0.43509999999999999</v>
      </c>
      <c r="C704" s="158" t="s">
        <v>84</v>
      </c>
      <c r="D704" s="158" t="s">
        <v>84</v>
      </c>
      <c r="E704" s="158">
        <v>0.53900000000000003</v>
      </c>
      <c r="F704" s="158" t="s">
        <v>84</v>
      </c>
      <c r="G704" s="158" t="s">
        <v>84</v>
      </c>
      <c r="H704" s="158">
        <v>0.41970000000000002</v>
      </c>
      <c r="I704" s="158" t="s">
        <v>84</v>
      </c>
      <c r="J704" s="158"/>
      <c r="K704" s="158"/>
      <c r="L704" s="158"/>
      <c r="M704" s="158">
        <v>0.40899999999999997</v>
      </c>
      <c r="N704" s="158">
        <v>0.46089999999999998</v>
      </c>
      <c r="O704" s="158" t="s">
        <v>84</v>
      </c>
      <c r="P704" s="158" t="s">
        <v>84</v>
      </c>
      <c r="Q704" s="158" t="s">
        <v>84</v>
      </c>
      <c r="R704" s="158" t="s">
        <v>84</v>
      </c>
      <c r="S704" s="158">
        <v>0.44669999999999999</v>
      </c>
      <c r="T704" s="158">
        <v>0.62250000000000005</v>
      </c>
      <c r="U704" s="158" t="s">
        <v>84</v>
      </c>
      <c r="V704" s="158" t="s">
        <v>84</v>
      </c>
      <c r="W704" s="158" t="s">
        <v>84</v>
      </c>
      <c r="X704" s="158" t="s">
        <v>84</v>
      </c>
      <c r="Y704" s="158">
        <v>0.39079999999999998</v>
      </c>
      <c r="Z704" s="158">
        <v>0.44840000000000002</v>
      </c>
      <c r="AA704" s="158" t="s">
        <v>84</v>
      </c>
      <c r="AB704" s="158" t="s">
        <v>84</v>
      </c>
      <c r="AC704" s="158"/>
      <c r="AD704" s="181">
        <v>1658</v>
      </c>
      <c r="AE704" s="181" t="s">
        <v>84</v>
      </c>
      <c r="AF704" s="181" t="s">
        <v>84</v>
      </c>
      <c r="AG704" s="181">
        <v>146</v>
      </c>
      <c r="AH704" s="181" t="s">
        <v>84</v>
      </c>
      <c r="AI704" s="181" t="s">
        <v>84</v>
      </c>
      <c r="AJ704" s="181">
        <v>1333</v>
      </c>
      <c r="AK704" s="181" t="s">
        <v>84</v>
      </c>
      <c r="AL704" s="181">
        <v>2513</v>
      </c>
    </row>
    <row r="705" spans="1:38" x14ac:dyDescent="0.25">
      <c r="A705" s="159" t="s">
        <v>8197</v>
      </c>
      <c r="B705" s="158">
        <v>0.50780000000000003</v>
      </c>
      <c r="C705" s="158" t="s">
        <v>84</v>
      </c>
      <c r="D705" s="158">
        <v>0.54049999999999998</v>
      </c>
      <c r="E705" s="158">
        <v>0.57430000000000003</v>
      </c>
      <c r="F705" s="158">
        <v>0.5454</v>
      </c>
      <c r="G705" s="158">
        <v>0.52559999999999996</v>
      </c>
      <c r="H705" s="158">
        <v>0.38240000000000002</v>
      </c>
      <c r="I705" s="158" t="s">
        <v>84</v>
      </c>
      <c r="J705" s="158"/>
      <c r="K705" s="158"/>
      <c r="L705" s="158"/>
      <c r="M705" s="158">
        <v>0.4909</v>
      </c>
      <c r="N705" s="158">
        <v>0.52449999999999997</v>
      </c>
      <c r="O705" s="158" t="s">
        <v>84</v>
      </c>
      <c r="P705" s="158" t="s">
        <v>84</v>
      </c>
      <c r="Q705" s="158">
        <v>0.50339999999999996</v>
      </c>
      <c r="R705" s="158">
        <v>0.57609999999999995</v>
      </c>
      <c r="S705" s="158">
        <v>0.54079999999999995</v>
      </c>
      <c r="T705" s="158">
        <v>0.60629999999999995</v>
      </c>
      <c r="U705" s="158">
        <v>0.50619999999999998</v>
      </c>
      <c r="V705" s="158">
        <v>0.58299999999999996</v>
      </c>
      <c r="W705" s="158">
        <v>0.42949999999999999</v>
      </c>
      <c r="X705" s="158">
        <v>0.61299999999999999</v>
      </c>
      <c r="Y705" s="158">
        <v>0.35160000000000002</v>
      </c>
      <c r="Z705" s="158">
        <v>0.41310000000000002</v>
      </c>
      <c r="AA705" s="158" t="s">
        <v>84</v>
      </c>
      <c r="AB705" s="158" t="s">
        <v>84</v>
      </c>
      <c r="AC705" s="158"/>
      <c r="AD705" s="181">
        <v>3432</v>
      </c>
      <c r="AE705" s="181" t="s">
        <v>84</v>
      </c>
      <c r="AF705" s="181">
        <v>729</v>
      </c>
      <c r="AG705" s="181">
        <v>884</v>
      </c>
      <c r="AH705" s="181">
        <v>652</v>
      </c>
      <c r="AI705" s="181">
        <v>113</v>
      </c>
      <c r="AJ705" s="181">
        <v>959</v>
      </c>
      <c r="AK705" s="181" t="s">
        <v>84</v>
      </c>
      <c r="AL705" s="181">
        <v>5650</v>
      </c>
    </row>
    <row r="706" spans="1:38" x14ac:dyDescent="0.25">
      <c r="A706" s="159" t="s">
        <v>8198</v>
      </c>
      <c r="B706" s="158">
        <v>0.3548</v>
      </c>
      <c r="C706" s="158" t="s">
        <v>84</v>
      </c>
      <c r="D706" s="158">
        <v>0.42509999999999998</v>
      </c>
      <c r="E706" s="158">
        <v>0.40229999999999999</v>
      </c>
      <c r="F706" s="158">
        <v>0.40860000000000002</v>
      </c>
      <c r="G706" s="158">
        <v>0.35680000000000001</v>
      </c>
      <c r="H706" s="158">
        <v>0.2399</v>
      </c>
      <c r="I706" s="158">
        <v>0.42549999999999999</v>
      </c>
      <c r="J706" s="158"/>
      <c r="K706" s="158"/>
      <c r="L706" s="158"/>
      <c r="M706" s="158">
        <v>0.34610000000000002</v>
      </c>
      <c r="N706" s="158">
        <v>0.36349999999999999</v>
      </c>
      <c r="O706" s="158" t="s">
        <v>84</v>
      </c>
      <c r="P706" s="158" t="s">
        <v>84</v>
      </c>
      <c r="Q706" s="158">
        <v>0.40579999999999999</v>
      </c>
      <c r="R706" s="158">
        <v>0.44419999999999998</v>
      </c>
      <c r="S706" s="158">
        <v>0.38490000000000002</v>
      </c>
      <c r="T706" s="158">
        <v>0.41949999999999998</v>
      </c>
      <c r="U706" s="158">
        <v>0.38590000000000002</v>
      </c>
      <c r="V706" s="158">
        <v>0.43099999999999999</v>
      </c>
      <c r="W706" s="158">
        <v>0.29680000000000001</v>
      </c>
      <c r="X706" s="158">
        <v>0.41720000000000002</v>
      </c>
      <c r="Y706" s="158">
        <v>0.22650000000000001</v>
      </c>
      <c r="Z706" s="158">
        <v>0.25340000000000001</v>
      </c>
      <c r="AA706" s="158">
        <v>0.35299999999999998</v>
      </c>
      <c r="AB706" s="158">
        <v>0.496</v>
      </c>
      <c r="AC706" s="158"/>
      <c r="AD706" s="181">
        <v>12297</v>
      </c>
      <c r="AE706" s="181" t="s">
        <v>84</v>
      </c>
      <c r="AF706" s="181">
        <v>2691</v>
      </c>
      <c r="AG706" s="181">
        <v>3243</v>
      </c>
      <c r="AH706" s="181">
        <v>1917</v>
      </c>
      <c r="AI706" s="181">
        <v>250</v>
      </c>
      <c r="AJ706" s="181">
        <v>4004</v>
      </c>
      <c r="AK706" s="181">
        <v>192</v>
      </c>
      <c r="AL706" s="181">
        <v>22366</v>
      </c>
    </row>
    <row r="707" spans="1:38" x14ac:dyDescent="0.25">
      <c r="A707" s="159" t="s">
        <v>8199</v>
      </c>
      <c r="B707" s="158">
        <v>0.16889999999999999</v>
      </c>
      <c r="C707" s="158" t="s">
        <v>84</v>
      </c>
      <c r="D707" s="158">
        <v>0.25</v>
      </c>
      <c r="E707" s="158">
        <v>0.24859999999999999</v>
      </c>
      <c r="F707" s="158">
        <v>0.18110000000000001</v>
      </c>
      <c r="G707" s="158" t="s">
        <v>84</v>
      </c>
      <c r="H707" s="158">
        <v>0.1195</v>
      </c>
      <c r="I707" s="158" t="s">
        <v>84</v>
      </c>
      <c r="J707" s="158"/>
      <c r="K707" s="158"/>
      <c r="L707" s="158"/>
      <c r="M707" s="158">
        <v>0.15090000000000001</v>
      </c>
      <c r="N707" s="158">
        <v>0.18790000000000001</v>
      </c>
      <c r="O707" s="158" t="s">
        <v>84</v>
      </c>
      <c r="P707" s="158" t="s">
        <v>84</v>
      </c>
      <c r="Q707" s="158">
        <v>0.19189999999999999</v>
      </c>
      <c r="R707" s="158">
        <v>0.31219999999999998</v>
      </c>
      <c r="S707" s="158">
        <v>0.20250000000000001</v>
      </c>
      <c r="T707" s="158">
        <v>0.29730000000000001</v>
      </c>
      <c r="U707" s="158">
        <v>0.1263</v>
      </c>
      <c r="V707" s="158">
        <v>0.24390000000000001</v>
      </c>
      <c r="W707" s="158" t="s">
        <v>84</v>
      </c>
      <c r="X707" s="158" t="s">
        <v>84</v>
      </c>
      <c r="Y707" s="158">
        <v>9.8699999999999996E-2</v>
      </c>
      <c r="Z707" s="158">
        <v>0.14249999999999999</v>
      </c>
      <c r="AA707" s="158" t="s">
        <v>84</v>
      </c>
      <c r="AB707" s="158" t="s">
        <v>84</v>
      </c>
      <c r="AC707" s="158"/>
      <c r="AD707" s="181">
        <v>1812</v>
      </c>
      <c r="AE707" s="181" t="s">
        <v>84</v>
      </c>
      <c r="AF707" s="181">
        <v>230</v>
      </c>
      <c r="AG707" s="181">
        <v>373</v>
      </c>
      <c r="AH707" s="181">
        <v>184</v>
      </c>
      <c r="AI707" s="181" t="s">
        <v>84</v>
      </c>
      <c r="AJ707" s="181">
        <v>958</v>
      </c>
      <c r="AK707" s="181" t="s">
        <v>84</v>
      </c>
      <c r="AL707" s="181">
        <v>3417</v>
      </c>
    </row>
    <row r="708" spans="1:38" x14ac:dyDescent="0.25">
      <c r="A708" s="159" t="s">
        <v>8200</v>
      </c>
      <c r="B708" s="158">
        <v>0.93910000000000005</v>
      </c>
      <c r="C708" s="158" t="s">
        <v>84</v>
      </c>
      <c r="D708" s="158">
        <v>0.98280000000000001</v>
      </c>
      <c r="E708" s="158">
        <v>0.96330000000000005</v>
      </c>
      <c r="F708" s="158">
        <v>0.96379999999999999</v>
      </c>
      <c r="G708" s="158">
        <v>0.95630000000000004</v>
      </c>
      <c r="H708" s="158">
        <v>0.86919999999999997</v>
      </c>
      <c r="I708" s="158" t="s">
        <v>84</v>
      </c>
      <c r="J708" s="158"/>
      <c r="K708" s="158"/>
      <c r="L708" s="158"/>
      <c r="M708" s="158">
        <v>0.93049999999999999</v>
      </c>
      <c r="N708" s="158">
        <v>0.94669999999999999</v>
      </c>
      <c r="O708" s="158" t="s">
        <v>84</v>
      </c>
      <c r="P708" s="158" t="s">
        <v>84</v>
      </c>
      <c r="Q708" s="158">
        <v>0.97</v>
      </c>
      <c r="R708" s="158">
        <v>0.99019999999999997</v>
      </c>
      <c r="S708" s="158">
        <v>0.94840000000000002</v>
      </c>
      <c r="T708" s="158">
        <v>0.97389999999999999</v>
      </c>
      <c r="U708" s="158">
        <v>0.94610000000000005</v>
      </c>
      <c r="V708" s="158">
        <v>0.97570000000000001</v>
      </c>
      <c r="W708" s="158">
        <v>0.89710000000000001</v>
      </c>
      <c r="X708" s="158">
        <v>0.98180000000000001</v>
      </c>
      <c r="Y708" s="158">
        <v>0.84619999999999995</v>
      </c>
      <c r="Z708" s="158">
        <v>0.88900000000000001</v>
      </c>
      <c r="AA708" s="158" t="s">
        <v>84</v>
      </c>
      <c r="AB708" s="158" t="s">
        <v>84</v>
      </c>
      <c r="AC708" s="158"/>
      <c r="AD708" s="181">
        <v>3432</v>
      </c>
      <c r="AE708" s="181" t="s">
        <v>84</v>
      </c>
      <c r="AF708" s="181">
        <v>729</v>
      </c>
      <c r="AG708" s="181">
        <v>884</v>
      </c>
      <c r="AH708" s="181">
        <v>652</v>
      </c>
      <c r="AI708" s="181">
        <v>113</v>
      </c>
      <c r="AJ708" s="181">
        <v>959</v>
      </c>
      <c r="AK708" s="181" t="s">
        <v>84</v>
      </c>
      <c r="AL708" s="181">
        <v>5650</v>
      </c>
    </row>
    <row r="709" spans="1:38" x14ac:dyDescent="0.25">
      <c r="A709" s="159" t="s">
        <v>8201</v>
      </c>
      <c r="B709" s="158">
        <v>0.87980000000000003</v>
      </c>
      <c r="C709" s="158" t="s">
        <v>84</v>
      </c>
      <c r="D709" s="158">
        <v>0.97170000000000001</v>
      </c>
      <c r="E709" s="158">
        <v>0.91639999999999999</v>
      </c>
      <c r="F709" s="158">
        <v>0.91300000000000003</v>
      </c>
      <c r="G709" s="158">
        <v>0.96689999999999998</v>
      </c>
      <c r="H709" s="158">
        <v>0.76829999999999998</v>
      </c>
      <c r="I709" s="158">
        <v>0.85129999999999995</v>
      </c>
      <c r="J709" s="158"/>
      <c r="K709" s="158"/>
      <c r="L709" s="158"/>
      <c r="M709" s="158">
        <v>0.87380000000000002</v>
      </c>
      <c r="N709" s="158">
        <v>0.88539999999999996</v>
      </c>
      <c r="O709" s="158" t="s">
        <v>84</v>
      </c>
      <c r="P709" s="158" t="s">
        <v>84</v>
      </c>
      <c r="Q709" s="158">
        <v>0.96430000000000005</v>
      </c>
      <c r="R709" s="158">
        <v>0.97760000000000002</v>
      </c>
      <c r="S709" s="158">
        <v>0.90620000000000001</v>
      </c>
      <c r="T709" s="158">
        <v>0.92559999999999998</v>
      </c>
      <c r="U709" s="158">
        <v>0.8992</v>
      </c>
      <c r="V709" s="158">
        <v>0.92490000000000006</v>
      </c>
      <c r="W709" s="158">
        <v>0.93369999999999997</v>
      </c>
      <c r="X709" s="158">
        <v>0.98360000000000003</v>
      </c>
      <c r="Y709" s="158">
        <v>0.75490000000000002</v>
      </c>
      <c r="Z709" s="158">
        <v>0.78100000000000003</v>
      </c>
      <c r="AA709" s="158">
        <v>0.79220000000000002</v>
      </c>
      <c r="AB709" s="158">
        <v>0.89470000000000005</v>
      </c>
      <c r="AC709" s="158"/>
      <c r="AD709" s="181">
        <v>12297</v>
      </c>
      <c r="AE709" s="181" t="s">
        <v>84</v>
      </c>
      <c r="AF709" s="181">
        <v>2691</v>
      </c>
      <c r="AG709" s="181">
        <v>3243</v>
      </c>
      <c r="AH709" s="181">
        <v>1917</v>
      </c>
      <c r="AI709" s="181">
        <v>250</v>
      </c>
      <c r="AJ709" s="181">
        <v>4004</v>
      </c>
      <c r="AK709" s="181">
        <v>192</v>
      </c>
      <c r="AL709" s="181">
        <v>22366</v>
      </c>
    </row>
    <row r="710" spans="1:38" x14ac:dyDescent="0.25">
      <c r="A710" s="159" t="s">
        <v>8202</v>
      </c>
      <c r="B710" s="158">
        <v>0.71389999999999998</v>
      </c>
      <c r="C710" s="158" t="s">
        <v>84</v>
      </c>
      <c r="D710" s="158">
        <v>0.93169999999999997</v>
      </c>
      <c r="E710" s="158">
        <v>0.76160000000000005</v>
      </c>
      <c r="F710" s="158">
        <v>0.77490000000000003</v>
      </c>
      <c r="G710" s="158" t="s">
        <v>84</v>
      </c>
      <c r="H710" s="158">
        <v>0.62949999999999995</v>
      </c>
      <c r="I710" s="158" t="s">
        <v>84</v>
      </c>
      <c r="J710" s="158"/>
      <c r="K710" s="158"/>
      <c r="L710" s="158"/>
      <c r="M710" s="158">
        <v>0.69240000000000002</v>
      </c>
      <c r="N710" s="158">
        <v>0.73419999999999996</v>
      </c>
      <c r="O710" s="158" t="s">
        <v>84</v>
      </c>
      <c r="P710" s="158" t="s">
        <v>84</v>
      </c>
      <c r="Q710" s="158">
        <v>0.88649999999999995</v>
      </c>
      <c r="R710" s="158">
        <v>0.95930000000000004</v>
      </c>
      <c r="S710" s="158">
        <v>0.71430000000000005</v>
      </c>
      <c r="T710" s="158">
        <v>0.80210000000000004</v>
      </c>
      <c r="U710" s="158">
        <v>0.70620000000000005</v>
      </c>
      <c r="V710" s="158">
        <v>0.82950000000000002</v>
      </c>
      <c r="W710" s="158" t="s">
        <v>84</v>
      </c>
      <c r="X710" s="158" t="s">
        <v>84</v>
      </c>
      <c r="Y710" s="158">
        <v>0.59850000000000003</v>
      </c>
      <c r="Z710" s="158">
        <v>0.65890000000000004</v>
      </c>
      <c r="AA710" s="158" t="s">
        <v>84</v>
      </c>
      <c r="AB710" s="158" t="s">
        <v>84</v>
      </c>
      <c r="AC710" s="158"/>
      <c r="AD710" s="181">
        <v>1812</v>
      </c>
      <c r="AE710" s="181" t="s">
        <v>84</v>
      </c>
      <c r="AF710" s="181">
        <v>230</v>
      </c>
      <c r="AG710" s="181">
        <v>373</v>
      </c>
      <c r="AH710" s="181">
        <v>184</v>
      </c>
      <c r="AI710" s="181" t="s">
        <v>84</v>
      </c>
      <c r="AJ710" s="181">
        <v>958</v>
      </c>
      <c r="AK710" s="181" t="s">
        <v>84</v>
      </c>
      <c r="AL710" s="181">
        <v>3417</v>
      </c>
    </row>
    <row r="711" spans="1:38" x14ac:dyDescent="0.25">
      <c r="A711" s="159" t="s">
        <v>8203</v>
      </c>
      <c r="B711" s="158">
        <v>0.24590000000000001</v>
      </c>
      <c r="C711" s="158" t="s">
        <v>84</v>
      </c>
      <c r="D711" s="158">
        <v>0.24660000000000001</v>
      </c>
      <c r="E711" s="158">
        <v>0.29449999999999998</v>
      </c>
      <c r="F711" s="158">
        <v>0.28789999999999999</v>
      </c>
      <c r="G711" s="158">
        <v>0.19170000000000001</v>
      </c>
      <c r="H711" s="158">
        <v>0.1676</v>
      </c>
      <c r="I711" s="158" t="s">
        <v>84</v>
      </c>
      <c r="J711" s="158"/>
      <c r="K711" s="158"/>
      <c r="L711" s="158"/>
      <c r="M711" s="158">
        <v>0.23119999999999999</v>
      </c>
      <c r="N711" s="158">
        <v>0.26079999999999998</v>
      </c>
      <c r="O711" s="158" t="s">
        <v>84</v>
      </c>
      <c r="P711" s="158" t="s">
        <v>84</v>
      </c>
      <c r="Q711" s="158">
        <v>0.2152</v>
      </c>
      <c r="R711" s="158">
        <v>0.2792</v>
      </c>
      <c r="S711" s="158">
        <v>0.26400000000000001</v>
      </c>
      <c r="T711" s="158">
        <v>0.3256</v>
      </c>
      <c r="U711" s="158">
        <v>0.2525</v>
      </c>
      <c r="V711" s="158">
        <v>0.32429999999999998</v>
      </c>
      <c r="W711" s="158">
        <v>0.12479999999999999</v>
      </c>
      <c r="X711" s="158">
        <v>0.26950000000000002</v>
      </c>
      <c r="Y711" s="158">
        <v>0.1444</v>
      </c>
      <c r="Z711" s="158">
        <v>0.19239999999999999</v>
      </c>
      <c r="AA711" s="158" t="s">
        <v>84</v>
      </c>
      <c r="AB711" s="158" t="s">
        <v>84</v>
      </c>
      <c r="AC711" s="158"/>
      <c r="AD711" s="181">
        <v>3432</v>
      </c>
      <c r="AE711" s="181" t="s">
        <v>84</v>
      </c>
      <c r="AF711" s="181">
        <v>729</v>
      </c>
      <c r="AG711" s="181">
        <v>884</v>
      </c>
      <c r="AH711" s="181">
        <v>652</v>
      </c>
      <c r="AI711" s="181">
        <v>113</v>
      </c>
      <c r="AJ711" s="181">
        <v>959</v>
      </c>
      <c r="AK711" s="181" t="s">
        <v>84</v>
      </c>
      <c r="AL711" s="181">
        <v>5650</v>
      </c>
    </row>
    <row r="712" spans="1:38" x14ac:dyDescent="0.25">
      <c r="A712" s="159" t="s">
        <v>8204</v>
      </c>
      <c r="B712" s="158">
        <v>0.14449999999999999</v>
      </c>
      <c r="C712" s="158" t="s">
        <v>84</v>
      </c>
      <c r="D712" s="158">
        <v>0.16889999999999999</v>
      </c>
      <c r="E712" s="158">
        <v>0.1764</v>
      </c>
      <c r="F712" s="158">
        <v>0.17</v>
      </c>
      <c r="G712" s="158">
        <v>0.1414</v>
      </c>
      <c r="H712" s="158">
        <v>8.7599999999999997E-2</v>
      </c>
      <c r="I712" s="158">
        <v>0.20150000000000001</v>
      </c>
      <c r="J712" s="158"/>
      <c r="K712" s="158"/>
      <c r="L712" s="158"/>
      <c r="M712" s="158">
        <v>0.13789999999999999</v>
      </c>
      <c r="N712" s="158">
        <v>0.1512</v>
      </c>
      <c r="O712" s="158" t="s">
        <v>84</v>
      </c>
      <c r="P712" s="158" t="s">
        <v>84</v>
      </c>
      <c r="Q712" s="158">
        <v>0.154</v>
      </c>
      <c r="R712" s="158">
        <v>0.1845</v>
      </c>
      <c r="S712" s="158">
        <v>0.16270000000000001</v>
      </c>
      <c r="T712" s="158">
        <v>0.19059999999999999</v>
      </c>
      <c r="U712" s="158">
        <v>0.15240000000000001</v>
      </c>
      <c r="V712" s="158">
        <v>0.18840000000000001</v>
      </c>
      <c r="W712" s="158">
        <v>9.8799999999999999E-2</v>
      </c>
      <c r="X712" s="158">
        <v>0.1915</v>
      </c>
      <c r="Y712" s="158">
        <v>7.85E-2</v>
      </c>
      <c r="Z712" s="158">
        <v>9.7199999999999995E-2</v>
      </c>
      <c r="AA712" s="158">
        <v>0.1439</v>
      </c>
      <c r="AB712" s="158">
        <v>0.26600000000000001</v>
      </c>
      <c r="AC712" s="158"/>
      <c r="AD712" s="181">
        <v>12297</v>
      </c>
      <c r="AE712" s="181" t="s">
        <v>84</v>
      </c>
      <c r="AF712" s="181">
        <v>2691</v>
      </c>
      <c r="AG712" s="181">
        <v>3243</v>
      </c>
      <c r="AH712" s="181">
        <v>1917</v>
      </c>
      <c r="AI712" s="181">
        <v>250</v>
      </c>
      <c r="AJ712" s="181">
        <v>4004</v>
      </c>
      <c r="AK712" s="181">
        <v>192</v>
      </c>
      <c r="AL712" s="181">
        <v>22366</v>
      </c>
    </row>
    <row r="713" spans="1:38" x14ac:dyDescent="0.25">
      <c r="A713" s="159" t="s">
        <v>8205</v>
      </c>
      <c r="B713" s="158">
        <v>7.2599999999999998E-2</v>
      </c>
      <c r="C713" s="158" t="s">
        <v>84</v>
      </c>
      <c r="D713" s="158">
        <v>0.105</v>
      </c>
      <c r="E713" s="158">
        <v>0.11799999999999999</v>
      </c>
      <c r="F713" s="158">
        <v>8.4900000000000003E-2</v>
      </c>
      <c r="G713" s="158" t="s">
        <v>84</v>
      </c>
      <c r="H713" s="158">
        <v>4.9200000000000001E-2</v>
      </c>
      <c r="I713" s="158" t="s">
        <v>84</v>
      </c>
      <c r="J713" s="158"/>
      <c r="K713" s="158"/>
      <c r="L713" s="158"/>
      <c r="M713" s="158">
        <v>5.8999999999999997E-2</v>
      </c>
      <c r="N713" s="158">
        <v>8.7999999999999995E-2</v>
      </c>
      <c r="O713" s="158" t="s">
        <v>84</v>
      </c>
      <c r="P713" s="158" t="s">
        <v>84</v>
      </c>
      <c r="Q713" s="158">
        <v>6.2600000000000003E-2</v>
      </c>
      <c r="R713" s="158">
        <v>0.16</v>
      </c>
      <c r="S713" s="158">
        <v>8.14E-2</v>
      </c>
      <c r="T713" s="158">
        <v>0.1618</v>
      </c>
      <c r="U713" s="158">
        <v>4.4699999999999997E-2</v>
      </c>
      <c r="V713" s="158">
        <v>0.14130000000000001</v>
      </c>
      <c r="W713" s="158" t="s">
        <v>84</v>
      </c>
      <c r="X713" s="158" t="s">
        <v>84</v>
      </c>
      <c r="Y713" s="158">
        <v>3.4599999999999999E-2</v>
      </c>
      <c r="Z713" s="158">
        <v>6.7299999999999999E-2</v>
      </c>
      <c r="AA713" s="158" t="s">
        <v>84</v>
      </c>
      <c r="AB713" s="158" t="s">
        <v>84</v>
      </c>
      <c r="AC713" s="158"/>
      <c r="AD713" s="181">
        <v>1812</v>
      </c>
      <c r="AE713" s="181" t="s">
        <v>84</v>
      </c>
      <c r="AF713" s="181">
        <v>230</v>
      </c>
      <c r="AG713" s="181">
        <v>373</v>
      </c>
      <c r="AH713" s="181">
        <v>184</v>
      </c>
      <c r="AI713" s="181" t="s">
        <v>84</v>
      </c>
      <c r="AJ713" s="181">
        <v>958</v>
      </c>
      <c r="AK713" s="181" t="s">
        <v>84</v>
      </c>
      <c r="AL713" s="181">
        <v>3417</v>
      </c>
    </row>
    <row r="714" spans="1:38" x14ac:dyDescent="0.25">
      <c r="A714" s="159" t="s">
        <v>8206</v>
      </c>
      <c r="B714" s="158">
        <v>0.14499999999999999</v>
      </c>
      <c r="C714" s="158" t="s">
        <v>84</v>
      </c>
      <c r="D714" s="158">
        <v>0.1216</v>
      </c>
      <c r="E714" s="158">
        <v>0.2009</v>
      </c>
      <c r="F714" s="158">
        <v>0.1757</v>
      </c>
      <c r="G714" s="158">
        <v>8.9099999999999999E-2</v>
      </c>
      <c r="H714" s="158">
        <v>8.7900000000000006E-2</v>
      </c>
      <c r="I714" s="158" t="s">
        <v>84</v>
      </c>
      <c r="J714" s="158"/>
      <c r="K714" s="158"/>
      <c r="L714" s="158"/>
      <c r="M714" s="158">
        <v>0.13270000000000001</v>
      </c>
      <c r="N714" s="158">
        <v>0.15770000000000001</v>
      </c>
      <c r="O714" s="158" t="s">
        <v>84</v>
      </c>
      <c r="P714" s="158" t="s">
        <v>84</v>
      </c>
      <c r="Q714" s="158">
        <v>9.7799999999999998E-2</v>
      </c>
      <c r="R714" s="158">
        <v>0.1482</v>
      </c>
      <c r="S714" s="158">
        <v>0.17380000000000001</v>
      </c>
      <c r="T714" s="158">
        <v>0.22950000000000001</v>
      </c>
      <c r="U714" s="158">
        <v>0.14560000000000001</v>
      </c>
      <c r="V714" s="158">
        <v>0.2082</v>
      </c>
      <c r="W714" s="158">
        <v>4.5100000000000001E-2</v>
      </c>
      <c r="X714" s="158">
        <v>0.1515</v>
      </c>
      <c r="Y714" s="158">
        <v>7.0300000000000001E-2</v>
      </c>
      <c r="Z714" s="158">
        <v>0.1079</v>
      </c>
      <c r="AA714" s="158" t="s">
        <v>84</v>
      </c>
      <c r="AB714" s="158" t="s">
        <v>84</v>
      </c>
      <c r="AC714" s="158"/>
      <c r="AD714" s="181">
        <v>3432</v>
      </c>
      <c r="AE714" s="181" t="s">
        <v>84</v>
      </c>
      <c r="AF714" s="181">
        <v>729</v>
      </c>
      <c r="AG714" s="181">
        <v>884</v>
      </c>
      <c r="AH714" s="181">
        <v>652</v>
      </c>
      <c r="AI714" s="181">
        <v>113</v>
      </c>
      <c r="AJ714" s="181">
        <v>959</v>
      </c>
      <c r="AK714" s="181" t="s">
        <v>84</v>
      </c>
      <c r="AL714" s="181">
        <v>5650</v>
      </c>
    </row>
    <row r="715" spans="1:38" x14ac:dyDescent="0.25">
      <c r="A715" s="159" t="s">
        <v>8207</v>
      </c>
      <c r="B715" s="158">
        <v>7.0699999999999999E-2</v>
      </c>
      <c r="C715" s="158" t="s">
        <v>84</v>
      </c>
      <c r="D715" s="158">
        <v>7.8399999999999997E-2</v>
      </c>
      <c r="E715" s="158">
        <v>9.4299999999999995E-2</v>
      </c>
      <c r="F715" s="158">
        <v>8.5000000000000006E-2</v>
      </c>
      <c r="G715" s="158">
        <v>5.33E-2</v>
      </c>
      <c r="H715" s="158">
        <v>3.9300000000000002E-2</v>
      </c>
      <c r="I715" s="158">
        <v>0.1027</v>
      </c>
      <c r="J715" s="158"/>
      <c r="K715" s="158"/>
      <c r="L715" s="158"/>
      <c r="M715" s="158">
        <v>6.5600000000000006E-2</v>
      </c>
      <c r="N715" s="158">
        <v>7.5999999999999998E-2</v>
      </c>
      <c r="O715" s="158" t="s">
        <v>84</v>
      </c>
      <c r="P715" s="158" t="s">
        <v>84</v>
      </c>
      <c r="Q715" s="158">
        <v>6.7100000000000007E-2</v>
      </c>
      <c r="R715" s="158">
        <v>9.0700000000000003E-2</v>
      </c>
      <c r="S715" s="158">
        <v>8.3199999999999996E-2</v>
      </c>
      <c r="T715" s="158">
        <v>0.10630000000000001</v>
      </c>
      <c r="U715" s="158">
        <v>7.1300000000000002E-2</v>
      </c>
      <c r="V715" s="158">
        <v>0.1</v>
      </c>
      <c r="W715" s="158">
        <v>2.69E-2</v>
      </c>
      <c r="X715" s="158">
        <v>9.2899999999999996E-2</v>
      </c>
      <c r="Y715" s="158">
        <v>3.2899999999999999E-2</v>
      </c>
      <c r="Z715" s="158">
        <v>4.65E-2</v>
      </c>
      <c r="AA715" s="158">
        <v>5.9700000000000003E-2</v>
      </c>
      <c r="AB715" s="158">
        <v>0.15920000000000001</v>
      </c>
      <c r="AC715" s="158"/>
      <c r="AD715" s="181">
        <v>12297</v>
      </c>
      <c r="AE715" s="181" t="s">
        <v>84</v>
      </c>
      <c r="AF715" s="181">
        <v>2691</v>
      </c>
      <c r="AG715" s="181">
        <v>3243</v>
      </c>
      <c r="AH715" s="181">
        <v>1917</v>
      </c>
      <c r="AI715" s="181">
        <v>250</v>
      </c>
      <c r="AJ715" s="181">
        <v>4004</v>
      </c>
      <c r="AK715" s="181">
        <v>192</v>
      </c>
      <c r="AL715" s="181">
        <v>22366</v>
      </c>
    </row>
    <row r="716" spans="1:38" x14ac:dyDescent="0.25">
      <c r="A716" s="159" t="s">
        <v>8208</v>
      </c>
      <c r="B716" s="158">
        <v>3.9800000000000002E-2</v>
      </c>
      <c r="C716" s="158" t="s">
        <v>84</v>
      </c>
      <c r="D716" s="158">
        <v>5.8700000000000002E-2</v>
      </c>
      <c r="E716" s="158">
        <v>9.4399999999999998E-2</v>
      </c>
      <c r="F716" s="158">
        <v>4.8899999999999999E-2</v>
      </c>
      <c r="G716" s="158" t="s">
        <v>84</v>
      </c>
      <c r="H716" s="158">
        <v>1.6899999999999998E-2</v>
      </c>
      <c r="I716" s="158" t="s">
        <v>84</v>
      </c>
      <c r="J716" s="158"/>
      <c r="K716" s="158"/>
      <c r="L716" s="158"/>
      <c r="M716" s="158">
        <v>2.86E-2</v>
      </c>
      <c r="N716" s="158">
        <v>5.3699999999999998E-2</v>
      </c>
      <c r="O716" s="158" t="s">
        <v>84</v>
      </c>
      <c r="P716" s="158" t="s">
        <v>84</v>
      </c>
      <c r="Q716" s="158">
        <v>2.5600000000000001E-2</v>
      </c>
      <c r="R716" s="158">
        <v>0.1114</v>
      </c>
      <c r="S716" s="158">
        <v>5.79E-2</v>
      </c>
      <c r="T716" s="158">
        <v>0.1414</v>
      </c>
      <c r="U716" s="158">
        <v>1.84E-2</v>
      </c>
      <c r="V716" s="158">
        <v>0.1026</v>
      </c>
      <c r="W716" s="158" t="s">
        <v>84</v>
      </c>
      <c r="X716" s="158" t="s">
        <v>84</v>
      </c>
      <c r="Y716" s="158">
        <v>8.3000000000000001E-3</v>
      </c>
      <c r="Z716" s="158">
        <v>3.09E-2</v>
      </c>
      <c r="AA716" s="158" t="s">
        <v>84</v>
      </c>
      <c r="AB716" s="158" t="s">
        <v>84</v>
      </c>
      <c r="AC716" s="158"/>
      <c r="AD716" s="181">
        <v>1812</v>
      </c>
      <c r="AE716" s="181" t="s">
        <v>84</v>
      </c>
      <c r="AF716" s="181">
        <v>230</v>
      </c>
      <c r="AG716" s="181">
        <v>373</v>
      </c>
      <c r="AH716" s="181">
        <v>184</v>
      </c>
      <c r="AI716" s="181" t="s">
        <v>84</v>
      </c>
      <c r="AJ716" s="181">
        <v>958</v>
      </c>
      <c r="AK716" s="181" t="s">
        <v>84</v>
      </c>
      <c r="AL716" s="181">
        <v>3417</v>
      </c>
    </row>
    <row r="717" spans="1:38" x14ac:dyDescent="0.25">
      <c r="A717" s="159" t="s">
        <v>8209</v>
      </c>
      <c r="B717" s="158">
        <v>0.85009999999999997</v>
      </c>
      <c r="C717" s="158" t="s">
        <v>84</v>
      </c>
      <c r="D717" s="158">
        <v>0.89890000000000003</v>
      </c>
      <c r="E717" s="158">
        <v>0.90329999999999999</v>
      </c>
      <c r="F717" s="158">
        <v>0.87119999999999997</v>
      </c>
      <c r="G717" s="158">
        <v>0.9042</v>
      </c>
      <c r="H717" s="158">
        <v>0.74070000000000003</v>
      </c>
      <c r="I717" s="158" t="s">
        <v>84</v>
      </c>
      <c r="J717" s="158"/>
      <c r="K717" s="158"/>
      <c r="L717" s="158"/>
      <c r="M717" s="158">
        <v>0.83760000000000001</v>
      </c>
      <c r="N717" s="158">
        <v>0.86170000000000002</v>
      </c>
      <c r="O717" s="158" t="s">
        <v>84</v>
      </c>
      <c r="P717" s="158" t="s">
        <v>84</v>
      </c>
      <c r="Q717" s="158">
        <v>0.87429999999999997</v>
      </c>
      <c r="R717" s="158">
        <v>0.91879999999999995</v>
      </c>
      <c r="S717" s="158">
        <v>0.88160000000000005</v>
      </c>
      <c r="T717" s="158">
        <v>0.92110000000000003</v>
      </c>
      <c r="U717" s="158">
        <v>0.84279999999999999</v>
      </c>
      <c r="V717" s="158">
        <v>0.89480000000000004</v>
      </c>
      <c r="W717" s="158">
        <v>0.83220000000000005</v>
      </c>
      <c r="X717" s="158">
        <v>0.94630000000000003</v>
      </c>
      <c r="Y717" s="158">
        <v>0.7117</v>
      </c>
      <c r="Z717" s="158">
        <v>0.76729999999999998</v>
      </c>
      <c r="AA717" s="158" t="s">
        <v>84</v>
      </c>
      <c r="AB717" s="158" t="s">
        <v>84</v>
      </c>
      <c r="AC717" s="158"/>
      <c r="AD717" s="181">
        <v>3432</v>
      </c>
      <c r="AE717" s="181" t="s">
        <v>84</v>
      </c>
      <c r="AF717" s="181">
        <v>729</v>
      </c>
      <c r="AG717" s="181">
        <v>884</v>
      </c>
      <c r="AH717" s="181">
        <v>652</v>
      </c>
      <c r="AI717" s="181">
        <v>113</v>
      </c>
      <c r="AJ717" s="181">
        <v>959</v>
      </c>
      <c r="AK717" s="181" t="s">
        <v>84</v>
      </c>
      <c r="AL717" s="181">
        <v>5650</v>
      </c>
    </row>
    <row r="718" spans="1:38" x14ac:dyDescent="0.25">
      <c r="A718" s="159" t="s">
        <v>8210</v>
      </c>
      <c r="B718" s="158">
        <v>0.73299999999999998</v>
      </c>
      <c r="C718" s="158" t="s">
        <v>84</v>
      </c>
      <c r="D718" s="158">
        <v>0.84889999999999999</v>
      </c>
      <c r="E718" s="158">
        <v>0.7974</v>
      </c>
      <c r="F718" s="158">
        <v>0.79830000000000001</v>
      </c>
      <c r="G718" s="158">
        <v>0.84330000000000005</v>
      </c>
      <c r="H718" s="158">
        <v>0.56559999999999999</v>
      </c>
      <c r="I718" s="158">
        <v>0.71919999999999995</v>
      </c>
      <c r="J718" s="158"/>
      <c r="K718" s="158"/>
      <c r="L718" s="158"/>
      <c r="M718" s="158">
        <v>0.72499999999999998</v>
      </c>
      <c r="N718" s="158">
        <v>0.7409</v>
      </c>
      <c r="O718" s="158" t="s">
        <v>84</v>
      </c>
      <c r="P718" s="158" t="s">
        <v>84</v>
      </c>
      <c r="Q718" s="158">
        <v>0.83440000000000003</v>
      </c>
      <c r="R718" s="158">
        <v>0.86219999999999997</v>
      </c>
      <c r="S718" s="158">
        <v>0.78280000000000005</v>
      </c>
      <c r="T718" s="158">
        <v>0.81110000000000004</v>
      </c>
      <c r="U718" s="158">
        <v>0.7792</v>
      </c>
      <c r="V718" s="158">
        <v>0.81589999999999996</v>
      </c>
      <c r="W718" s="158">
        <v>0.79039999999999999</v>
      </c>
      <c r="X718" s="158">
        <v>0.88390000000000002</v>
      </c>
      <c r="Y718" s="158">
        <v>0.55000000000000004</v>
      </c>
      <c r="Z718" s="158">
        <v>0.58089999999999997</v>
      </c>
      <c r="AA718" s="158">
        <v>0.64890000000000003</v>
      </c>
      <c r="AB718" s="158">
        <v>0.77790000000000004</v>
      </c>
      <c r="AC718" s="158"/>
      <c r="AD718" s="181">
        <v>12297</v>
      </c>
      <c r="AE718" s="181" t="s">
        <v>84</v>
      </c>
      <c r="AF718" s="181">
        <v>2691</v>
      </c>
      <c r="AG718" s="181">
        <v>3243</v>
      </c>
      <c r="AH718" s="181">
        <v>1917</v>
      </c>
      <c r="AI718" s="181">
        <v>250</v>
      </c>
      <c r="AJ718" s="181">
        <v>4004</v>
      </c>
      <c r="AK718" s="181">
        <v>192</v>
      </c>
      <c r="AL718" s="181">
        <v>22366</v>
      </c>
    </row>
    <row r="719" spans="1:38" x14ac:dyDescent="0.25">
      <c r="A719" s="159" t="s">
        <v>8211</v>
      </c>
      <c r="B719" s="158">
        <v>0.51039999999999996</v>
      </c>
      <c r="C719" s="158" t="s">
        <v>84</v>
      </c>
      <c r="D719" s="158">
        <v>0.6956</v>
      </c>
      <c r="E719" s="158">
        <v>0.58460000000000001</v>
      </c>
      <c r="F719" s="158">
        <v>0.5958</v>
      </c>
      <c r="G719" s="158" t="s">
        <v>84</v>
      </c>
      <c r="H719" s="158">
        <v>0.41849999999999998</v>
      </c>
      <c r="I719" s="158" t="s">
        <v>84</v>
      </c>
      <c r="J719" s="158"/>
      <c r="K719" s="158"/>
      <c r="L719" s="158"/>
      <c r="M719" s="158">
        <v>0.48649999999999999</v>
      </c>
      <c r="N719" s="158">
        <v>0.53369999999999995</v>
      </c>
      <c r="O719" s="158" t="s">
        <v>84</v>
      </c>
      <c r="P719" s="158" t="s">
        <v>84</v>
      </c>
      <c r="Q719" s="158">
        <v>0.62829999999999997</v>
      </c>
      <c r="R719" s="158">
        <v>0.75319999999999998</v>
      </c>
      <c r="S719" s="158">
        <v>0.53100000000000003</v>
      </c>
      <c r="T719" s="158">
        <v>0.63419999999999999</v>
      </c>
      <c r="U719" s="158">
        <v>0.51829999999999998</v>
      </c>
      <c r="V719" s="158">
        <v>0.66490000000000005</v>
      </c>
      <c r="W719" s="158" t="s">
        <v>84</v>
      </c>
      <c r="X719" s="158" t="s">
        <v>84</v>
      </c>
      <c r="Y719" s="158">
        <v>0.3866</v>
      </c>
      <c r="Z719" s="158">
        <v>0.45</v>
      </c>
      <c r="AA719" s="158" t="s">
        <v>84</v>
      </c>
      <c r="AB719" s="158" t="s">
        <v>84</v>
      </c>
      <c r="AC719" s="158"/>
      <c r="AD719" s="181">
        <v>1812</v>
      </c>
      <c r="AE719" s="181" t="s">
        <v>84</v>
      </c>
      <c r="AF719" s="181">
        <v>230</v>
      </c>
      <c r="AG719" s="181">
        <v>373</v>
      </c>
      <c r="AH719" s="181">
        <v>184</v>
      </c>
      <c r="AI719" s="181" t="s">
        <v>84</v>
      </c>
      <c r="AJ719" s="181">
        <v>958</v>
      </c>
      <c r="AK719" s="181" t="s">
        <v>84</v>
      </c>
      <c r="AL719" s="181">
        <v>3417</v>
      </c>
    </row>
    <row r="720" spans="1:38" x14ac:dyDescent="0.25">
      <c r="A720" s="159" t="s">
        <v>8212</v>
      </c>
      <c r="B720" s="158">
        <v>0.73119999999999996</v>
      </c>
      <c r="C720" s="158" t="s">
        <v>84</v>
      </c>
      <c r="D720" s="158">
        <v>0.77529999999999999</v>
      </c>
      <c r="E720" s="158">
        <v>0.78910000000000002</v>
      </c>
      <c r="F720" s="158">
        <v>0.77280000000000004</v>
      </c>
      <c r="G720" s="158">
        <v>0.78159999999999996</v>
      </c>
      <c r="H720" s="158">
        <v>0.60499999999999998</v>
      </c>
      <c r="I720" s="158" t="s">
        <v>84</v>
      </c>
      <c r="J720" s="158"/>
      <c r="K720" s="158"/>
      <c r="L720" s="158"/>
      <c r="M720" s="158">
        <v>0.71589999999999998</v>
      </c>
      <c r="N720" s="158">
        <v>0.74580000000000002</v>
      </c>
      <c r="O720" s="158" t="s">
        <v>84</v>
      </c>
      <c r="P720" s="158" t="s">
        <v>84</v>
      </c>
      <c r="Q720" s="158">
        <v>0.74299999999999999</v>
      </c>
      <c r="R720" s="158">
        <v>0.80410000000000004</v>
      </c>
      <c r="S720" s="158">
        <v>0.76049999999999995</v>
      </c>
      <c r="T720" s="158">
        <v>0.81479999999999997</v>
      </c>
      <c r="U720" s="158">
        <v>0.73839999999999995</v>
      </c>
      <c r="V720" s="158">
        <v>0.80330000000000001</v>
      </c>
      <c r="W720" s="158">
        <v>0.69269999999999998</v>
      </c>
      <c r="X720" s="158">
        <v>0.84750000000000003</v>
      </c>
      <c r="Y720" s="158">
        <v>0.57320000000000004</v>
      </c>
      <c r="Z720" s="158">
        <v>0.63529999999999998</v>
      </c>
      <c r="AA720" s="158" t="s">
        <v>84</v>
      </c>
      <c r="AB720" s="158" t="s">
        <v>84</v>
      </c>
      <c r="AC720" s="158"/>
      <c r="AD720" s="181">
        <v>3432</v>
      </c>
      <c r="AE720" s="181" t="s">
        <v>84</v>
      </c>
      <c r="AF720" s="181">
        <v>729</v>
      </c>
      <c r="AG720" s="181">
        <v>884</v>
      </c>
      <c r="AH720" s="181">
        <v>652</v>
      </c>
      <c r="AI720" s="181">
        <v>113</v>
      </c>
      <c r="AJ720" s="181">
        <v>959</v>
      </c>
      <c r="AK720" s="181" t="s">
        <v>84</v>
      </c>
      <c r="AL720" s="181">
        <v>5650</v>
      </c>
    </row>
    <row r="721" spans="1:38" x14ac:dyDescent="0.25">
      <c r="A721" s="159" t="s">
        <v>8213</v>
      </c>
      <c r="B721" s="158">
        <v>0.57269999999999999</v>
      </c>
      <c r="C721" s="158" t="s">
        <v>84</v>
      </c>
      <c r="D721" s="158">
        <v>0.67369999999999997</v>
      </c>
      <c r="E721" s="158">
        <v>0.64139999999999997</v>
      </c>
      <c r="F721" s="158">
        <v>0.64870000000000005</v>
      </c>
      <c r="G721" s="158">
        <v>0.6552</v>
      </c>
      <c r="H721" s="158">
        <v>0.40860000000000002</v>
      </c>
      <c r="I721" s="158">
        <v>0.55059999999999998</v>
      </c>
      <c r="J721" s="158"/>
      <c r="K721" s="158"/>
      <c r="L721" s="158"/>
      <c r="M721" s="158">
        <v>0.56369999999999998</v>
      </c>
      <c r="N721" s="158">
        <v>0.58150000000000002</v>
      </c>
      <c r="O721" s="158" t="s">
        <v>84</v>
      </c>
      <c r="P721" s="158" t="s">
        <v>84</v>
      </c>
      <c r="Q721" s="158">
        <v>0.65510000000000002</v>
      </c>
      <c r="R721" s="158">
        <v>0.6915</v>
      </c>
      <c r="S721" s="158">
        <v>0.62419999999999998</v>
      </c>
      <c r="T721" s="158">
        <v>0.65800000000000003</v>
      </c>
      <c r="U721" s="158">
        <v>0.62629999999999997</v>
      </c>
      <c r="V721" s="158">
        <v>0.67010000000000003</v>
      </c>
      <c r="W721" s="158">
        <v>0.59099999999999997</v>
      </c>
      <c r="X721" s="158">
        <v>0.7117</v>
      </c>
      <c r="Y721" s="158">
        <v>0.3931</v>
      </c>
      <c r="Z721" s="158">
        <v>0.42399999999999999</v>
      </c>
      <c r="AA721" s="158">
        <v>0.47610000000000002</v>
      </c>
      <c r="AB721" s="158">
        <v>0.61880000000000002</v>
      </c>
      <c r="AC721" s="158"/>
      <c r="AD721" s="181">
        <v>12297</v>
      </c>
      <c r="AE721" s="181" t="s">
        <v>84</v>
      </c>
      <c r="AF721" s="181">
        <v>2691</v>
      </c>
      <c r="AG721" s="181">
        <v>3243</v>
      </c>
      <c r="AH721" s="181">
        <v>1917</v>
      </c>
      <c r="AI721" s="181">
        <v>250</v>
      </c>
      <c r="AJ721" s="181">
        <v>4004</v>
      </c>
      <c r="AK721" s="181">
        <v>192</v>
      </c>
      <c r="AL721" s="181">
        <v>22366</v>
      </c>
    </row>
    <row r="722" spans="1:38" x14ac:dyDescent="0.25">
      <c r="A722" s="159" t="s">
        <v>8214</v>
      </c>
      <c r="B722" s="158">
        <v>0.32840000000000003</v>
      </c>
      <c r="C722" s="158" t="s">
        <v>84</v>
      </c>
      <c r="D722" s="158">
        <v>0.432</v>
      </c>
      <c r="E722" s="158">
        <v>0.41499999999999998</v>
      </c>
      <c r="F722" s="158">
        <v>0.42970000000000003</v>
      </c>
      <c r="G722" s="158" t="s">
        <v>84</v>
      </c>
      <c r="H722" s="158">
        <v>0.25319999999999998</v>
      </c>
      <c r="I722" s="158" t="s">
        <v>84</v>
      </c>
      <c r="J722" s="158"/>
      <c r="K722" s="158"/>
      <c r="L722" s="158"/>
      <c r="M722" s="158">
        <v>0.30590000000000001</v>
      </c>
      <c r="N722" s="158">
        <v>0.35110000000000002</v>
      </c>
      <c r="O722" s="158" t="s">
        <v>84</v>
      </c>
      <c r="P722" s="158" t="s">
        <v>84</v>
      </c>
      <c r="Q722" s="158">
        <v>0.3639</v>
      </c>
      <c r="R722" s="158">
        <v>0.49809999999999999</v>
      </c>
      <c r="S722" s="158">
        <v>0.36199999999999999</v>
      </c>
      <c r="T722" s="158">
        <v>0.46710000000000002</v>
      </c>
      <c r="U722" s="158">
        <v>0.3533</v>
      </c>
      <c r="V722" s="158">
        <v>0.50380000000000003</v>
      </c>
      <c r="W722" s="158" t="s">
        <v>84</v>
      </c>
      <c r="X722" s="158" t="s">
        <v>84</v>
      </c>
      <c r="Y722" s="158">
        <v>0.22500000000000001</v>
      </c>
      <c r="Z722" s="158">
        <v>0.28220000000000001</v>
      </c>
      <c r="AA722" s="158" t="s">
        <v>84</v>
      </c>
      <c r="AB722" s="158" t="s">
        <v>84</v>
      </c>
      <c r="AC722" s="158"/>
      <c r="AD722" s="181">
        <v>1812</v>
      </c>
      <c r="AE722" s="181" t="s">
        <v>84</v>
      </c>
      <c r="AF722" s="181">
        <v>230</v>
      </c>
      <c r="AG722" s="181">
        <v>373</v>
      </c>
      <c r="AH722" s="181">
        <v>184</v>
      </c>
      <c r="AI722" s="181" t="s">
        <v>84</v>
      </c>
      <c r="AJ722" s="181">
        <v>958</v>
      </c>
      <c r="AK722" s="181" t="s">
        <v>84</v>
      </c>
      <c r="AL722" s="181">
        <v>3417</v>
      </c>
    </row>
    <row r="723" spans="1:38" x14ac:dyDescent="0.25">
      <c r="A723" s="159" t="s">
        <v>8215</v>
      </c>
      <c r="B723" s="158">
        <v>0.61739999999999995</v>
      </c>
      <c r="C723" s="158" t="s">
        <v>84</v>
      </c>
      <c r="D723" s="158">
        <v>0.65400000000000003</v>
      </c>
      <c r="E723" s="158">
        <v>0.68020000000000003</v>
      </c>
      <c r="F723" s="158">
        <v>0.64780000000000004</v>
      </c>
      <c r="G723" s="158">
        <v>0.68510000000000004</v>
      </c>
      <c r="H723" s="158">
        <v>0.49390000000000001</v>
      </c>
      <c r="I723" s="158" t="s">
        <v>84</v>
      </c>
      <c r="J723" s="158"/>
      <c r="K723" s="158"/>
      <c r="L723" s="158"/>
      <c r="M723" s="158">
        <v>0.6008</v>
      </c>
      <c r="N723" s="158">
        <v>0.63349999999999995</v>
      </c>
      <c r="O723" s="158" t="s">
        <v>84</v>
      </c>
      <c r="P723" s="158" t="s">
        <v>84</v>
      </c>
      <c r="Q723" s="158">
        <v>0.61799999999999999</v>
      </c>
      <c r="R723" s="158">
        <v>0.6875</v>
      </c>
      <c r="S723" s="158">
        <v>0.64810000000000001</v>
      </c>
      <c r="T723" s="158">
        <v>0.71009999999999995</v>
      </c>
      <c r="U723" s="158">
        <v>0.60950000000000004</v>
      </c>
      <c r="V723" s="158">
        <v>0.68330000000000002</v>
      </c>
      <c r="W723" s="158">
        <v>0.59</v>
      </c>
      <c r="X723" s="158">
        <v>0.76259999999999994</v>
      </c>
      <c r="Y723" s="158">
        <v>0.46179999999999999</v>
      </c>
      <c r="Z723" s="158">
        <v>0.5252</v>
      </c>
      <c r="AA723" s="158" t="s">
        <v>84</v>
      </c>
      <c r="AB723" s="158" t="s">
        <v>84</v>
      </c>
      <c r="AC723" s="158"/>
      <c r="AD723" s="181">
        <v>3432</v>
      </c>
      <c r="AE723" s="181" t="s">
        <v>84</v>
      </c>
      <c r="AF723" s="181">
        <v>729</v>
      </c>
      <c r="AG723" s="181">
        <v>884</v>
      </c>
      <c r="AH723" s="181">
        <v>652</v>
      </c>
      <c r="AI723" s="181">
        <v>113</v>
      </c>
      <c r="AJ723" s="181">
        <v>959</v>
      </c>
      <c r="AK723" s="181" t="s">
        <v>84</v>
      </c>
      <c r="AL723" s="181">
        <v>5650</v>
      </c>
    </row>
    <row r="724" spans="1:38" x14ac:dyDescent="0.25">
      <c r="A724" s="159" t="s">
        <v>8216</v>
      </c>
      <c r="B724" s="158">
        <v>0.45329999999999998</v>
      </c>
      <c r="C724" s="158" t="s">
        <v>84</v>
      </c>
      <c r="D724" s="158">
        <v>0.54149999999999998</v>
      </c>
      <c r="E724" s="158">
        <v>0.5121</v>
      </c>
      <c r="F724" s="158">
        <v>0.51680000000000004</v>
      </c>
      <c r="G724" s="158">
        <v>0.4844</v>
      </c>
      <c r="H724" s="158">
        <v>0.31340000000000001</v>
      </c>
      <c r="I724" s="158">
        <v>0.47</v>
      </c>
      <c r="J724" s="158"/>
      <c r="K724" s="158"/>
      <c r="L724" s="158"/>
      <c r="M724" s="158">
        <v>0.44429999999999997</v>
      </c>
      <c r="N724" s="158">
        <v>0.46229999999999999</v>
      </c>
      <c r="O724" s="158" t="s">
        <v>84</v>
      </c>
      <c r="P724" s="158" t="s">
        <v>84</v>
      </c>
      <c r="Q724" s="158">
        <v>0.52200000000000002</v>
      </c>
      <c r="R724" s="158">
        <v>0.56069999999999998</v>
      </c>
      <c r="S724" s="158">
        <v>0.49430000000000002</v>
      </c>
      <c r="T724" s="158">
        <v>0.52949999999999997</v>
      </c>
      <c r="U724" s="158">
        <v>0.49359999999999998</v>
      </c>
      <c r="V724" s="158">
        <v>0.53949999999999998</v>
      </c>
      <c r="W724" s="158">
        <v>0.42</v>
      </c>
      <c r="X724" s="158">
        <v>0.54579999999999995</v>
      </c>
      <c r="Y724" s="158">
        <v>0.2989</v>
      </c>
      <c r="Z724" s="158">
        <v>0.32800000000000001</v>
      </c>
      <c r="AA724" s="158">
        <v>0.39650000000000002</v>
      </c>
      <c r="AB724" s="158">
        <v>0.54</v>
      </c>
      <c r="AC724" s="158"/>
      <c r="AD724" s="181">
        <v>12297</v>
      </c>
      <c r="AE724" s="181" t="s">
        <v>84</v>
      </c>
      <c r="AF724" s="181">
        <v>2691</v>
      </c>
      <c r="AG724" s="181">
        <v>3243</v>
      </c>
      <c r="AH724" s="181">
        <v>1917</v>
      </c>
      <c r="AI724" s="181">
        <v>250</v>
      </c>
      <c r="AJ724" s="181">
        <v>4004</v>
      </c>
      <c r="AK724" s="181">
        <v>192</v>
      </c>
      <c r="AL724" s="181">
        <v>22366</v>
      </c>
    </row>
    <row r="725" spans="1:38" x14ac:dyDescent="0.25">
      <c r="A725" s="159" t="s">
        <v>8217</v>
      </c>
      <c r="B725" s="158">
        <v>0.23130000000000001</v>
      </c>
      <c r="C725" s="158" t="s">
        <v>84</v>
      </c>
      <c r="D725" s="158">
        <v>0.3367</v>
      </c>
      <c r="E725" s="158">
        <v>0.32600000000000001</v>
      </c>
      <c r="F725" s="158">
        <v>0.27050000000000002</v>
      </c>
      <c r="G725" s="158" t="s">
        <v>84</v>
      </c>
      <c r="H725" s="158">
        <v>0.1686</v>
      </c>
      <c r="I725" s="158" t="s">
        <v>84</v>
      </c>
      <c r="J725" s="158"/>
      <c r="K725" s="158"/>
      <c r="L725" s="158"/>
      <c r="M725" s="158">
        <v>0.21110000000000001</v>
      </c>
      <c r="N725" s="158">
        <v>0.25209999999999999</v>
      </c>
      <c r="O725" s="158" t="s">
        <v>84</v>
      </c>
      <c r="P725" s="158" t="s">
        <v>84</v>
      </c>
      <c r="Q725" s="158">
        <v>0.27229999999999999</v>
      </c>
      <c r="R725" s="158">
        <v>0.40210000000000001</v>
      </c>
      <c r="S725" s="158">
        <v>0.27579999999999999</v>
      </c>
      <c r="T725" s="158">
        <v>0.37719999999999998</v>
      </c>
      <c r="U725" s="158">
        <v>0.2054</v>
      </c>
      <c r="V725" s="158">
        <v>0.33960000000000001</v>
      </c>
      <c r="W725" s="158" t="s">
        <v>84</v>
      </c>
      <c r="X725" s="158" t="s">
        <v>84</v>
      </c>
      <c r="Y725" s="158">
        <v>0.14449999999999999</v>
      </c>
      <c r="Z725" s="158">
        <v>0.19420000000000001</v>
      </c>
      <c r="AA725" s="158" t="s">
        <v>84</v>
      </c>
      <c r="AB725" s="158" t="s">
        <v>84</v>
      </c>
      <c r="AC725" s="158"/>
      <c r="AD725" s="181">
        <v>1812</v>
      </c>
      <c r="AE725" s="181" t="s">
        <v>84</v>
      </c>
      <c r="AF725" s="181">
        <v>230</v>
      </c>
      <c r="AG725" s="181">
        <v>373</v>
      </c>
      <c r="AH725" s="181">
        <v>184</v>
      </c>
      <c r="AI725" s="181" t="s">
        <v>84</v>
      </c>
      <c r="AJ725" s="181">
        <v>958</v>
      </c>
      <c r="AK725" s="181" t="s">
        <v>84</v>
      </c>
      <c r="AL725" s="181">
        <v>3417</v>
      </c>
    </row>
    <row r="726" spans="1:38" x14ac:dyDescent="0.25">
      <c r="A726" s="159" t="s">
        <v>8218</v>
      </c>
      <c r="B726" s="158">
        <v>0.86380000000000001</v>
      </c>
      <c r="C726" s="158" t="s">
        <v>84</v>
      </c>
      <c r="D726" s="158">
        <v>0.93459999999999999</v>
      </c>
      <c r="E726" s="158">
        <v>0.91390000000000005</v>
      </c>
      <c r="F726" s="158">
        <v>0.88200000000000001</v>
      </c>
      <c r="G726" s="158">
        <v>0.88970000000000005</v>
      </c>
      <c r="H726" s="158">
        <v>0.75619999999999998</v>
      </c>
      <c r="I726" s="158">
        <v>0.92430000000000001</v>
      </c>
      <c r="J726" s="158"/>
      <c r="K726" s="158"/>
      <c r="L726" s="158"/>
      <c r="M726" s="158">
        <v>0.85640000000000005</v>
      </c>
      <c r="N726" s="158">
        <v>0.87080000000000002</v>
      </c>
      <c r="O726" s="158" t="s">
        <v>84</v>
      </c>
      <c r="P726" s="158" t="s">
        <v>84</v>
      </c>
      <c r="Q726" s="158">
        <v>0.91920000000000002</v>
      </c>
      <c r="R726" s="158">
        <v>0.94710000000000005</v>
      </c>
      <c r="S726" s="158">
        <v>0.90300000000000002</v>
      </c>
      <c r="T726" s="158">
        <v>0.92369999999999997</v>
      </c>
      <c r="U726" s="158">
        <v>0.86229999999999996</v>
      </c>
      <c r="V726" s="158">
        <v>0.89900000000000002</v>
      </c>
      <c r="W726" s="158">
        <v>0.84289999999999998</v>
      </c>
      <c r="X726" s="158">
        <v>0.92320000000000002</v>
      </c>
      <c r="Y726" s="158">
        <v>0.73960000000000004</v>
      </c>
      <c r="Z726" s="158">
        <v>0.77190000000000003</v>
      </c>
      <c r="AA726" s="158">
        <v>0.89190000000000003</v>
      </c>
      <c r="AB726" s="158">
        <v>0.94730000000000003</v>
      </c>
      <c r="AC726" s="158"/>
      <c r="AD726" s="181">
        <v>9041</v>
      </c>
      <c r="AE726" s="181" t="s">
        <v>84</v>
      </c>
      <c r="AF726" s="181">
        <v>1335</v>
      </c>
      <c r="AG726" s="181">
        <v>3031</v>
      </c>
      <c r="AH726" s="181">
        <v>1253</v>
      </c>
      <c r="AI726" s="181">
        <v>253</v>
      </c>
      <c r="AJ726" s="181">
        <v>2782</v>
      </c>
      <c r="AK726" s="181">
        <v>387</v>
      </c>
      <c r="AL726" s="181">
        <v>4732</v>
      </c>
    </row>
    <row r="727" spans="1:38" x14ac:dyDescent="0.25">
      <c r="A727" s="159" t="s">
        <v>8219</v>
      </c>
      <c r="B727" s="158">
        <v>0.71360000000000001</v>
      </c>
      <c r="C727" s="158" t="s">
        <v>84</v>
      </c>
      <c r="D727" s="158">
        <v>0.84260000000000002</v>
      </c>
      <c r="E727" s="158">
        <v>0.81620000000000004</v>
      </c>
      <c r="F727" s="158">
        <v>0.76649999999999996</v>
      </c>
      <c r="G727" s="158">
        <v>0.72119999999999995</v>
      </c>
      <c r="H727" s="158">
        <v>0.52229999999999999</v>
      </c>
      <c r="I727" s="158">
        <v>0.749</v>
      </c>
      <c r="J727" s="158"/>
      <c r="K727" s="158"/>
      <c r="L727" s="158"/>
      <c r="M727" s="158">
        <v>0.70669999999999999</v>
      </c>
      <c r="N727" s="158">
        <v>0.72030000000000005</v>
      </c>
      <c r="O727" s="158" t="s">
        <v>84</v>
      </c>
      <c r="P727" s="158" t="s">
        <v>84</v>
      </c>
      <c r="Q727" s="158">
        <v>0.82709999999999995</v>
      </c>
      <c r="R727" s="158">
        <v>0.8569</v>
      </c>
      <c r="S727" s="158">
        <v>0.80600000000000005</v>
      </c>
      <c r="T727" s="158">
        <v>0.82599999999999996</v>
      </c>
      <c r="U727" s="158">
        <v>0.74719999999999998</v>
      </c>
      <c r="V727" s="158">
        <v>0.78449999999999998</v>
      </c>
      <c r="W727" s="158">
        <v>0.6643</v>
      </c>
      <c r="X727" s="158">
        <v>0.7702</v>
      </c>
      <c r="Y727" s="158">
        <v>0.50949999999999995</v>
      </c>
      <c r="Z727" s="158">
        <v>0.53490000000000004</v>
      </c>
      <c r="AA727" s="158">
        <v>0.7006</v>
      </c>
      <c r="AB727" s="158">
        <v>0.79069999999999996</v>
      </c>
      <c r="AC727" s="158"/>
      <c r="AD727" s="181">
        <v>19223</v>
      </c>
      <c r="AE727" s="181" t="s">
        <v>84</v>
      </c>
      <c r="AF727" s="181">
        <v>2843</v>
      </c>
      <c r="AG727" s="181">
        <v>6982</v>
      </c>
      <c r="AH727" s="181">
        <v>2298</v>
      </c>
      <c r="AI727" s="181">
        <v>309</v>
      </c>
      <c r="AJ727" s="181">
        <v>6386</v>
      </c>
      <c r="AK727" s="181">
        <v>405</v>
      </c>
      <c r="AL727" s="181">
        <v>19478</v>
      </c>
    </row>
    <row r="728" spans="1:38" x14ac:dyDescent="0.25">
      <c r="A728" s="159" t="s">
        <v>8220</v>
      </c>
      <c r="B728" s="158">
        <v>0.41570000000000001</v>
      </c>
      <c r="C728" s="158" t="s">
        <v>84</v>
      </c>
      <c r="D728" s="158">
        <v>0.60060000000000002</v>
      </c>
      <c r="E728" s="158">
        <v>0.628</v>
      </c>
      <c r="F728" s="158">
        <v>0.48709999999999998</v>
      </c>
      <c r="G728" s="158" t="s">
        <v>84</v>
      </c>
      <c r="H728" s="158">
        <v>0.2394</v>
      </c>
      <c r="I728" s="158" t="s">
        <v>84</v>
      </c>
      <c r="J728" s="158"/>
      <c r="K728" s="158"/>
      <c r="L728" s="158"/>
      <c r="M728" s="158">
        <v>0.39860000000000001</v>
      </c>
      <c r="N728" s="158">
        <v>0.43269999999999997</v>
      </c>
      <c r="O728" s="158" t="s">
        <v>84</v>
      </c>
      <c r="P728" s="158" t="s">
        <v>84</v>
      </c>
      <c r="Q728" s="158">
        <v>0.53859999999999997</v>
      </c>
      <c r="R728" s="158">
        <v>0.65690000000000004</v>
      </c>
      <c r="S728" s="158">
        <v>0.59440000000000004</v>
      </c>
      <c r="T728" s="158">
        <v>0.65969999999999995</v>
      </c>
      <c r="U728" s="158">
        <v>0.43009999999999998</v>
      </c>
      <c r="V728" s="158">
        <v>0.54149999999999998</v>
      </c>
      <c r="W728" s="158" t="s">
        <v>84</v>
      </c>
      <c r="X728" s="158" t="s">
        <v>84</v>
      </c>
      <c r="Y728" s="158">
        <v>0.219</v>
      </c>
      <c r="Z728" s="158">
        <v>0.26050000000000001</v>
      </c>
      <c r="AA728" s="158" t="s">
        <v>84</v>
      </c>
      <c r="AB728" s="158" t="s">
        <v>84</v>
      </c>
      <c r="AC728" s="158"/>
      <c r="AD728" s="181">
        <v>3972</v>
      </c>
      <c r="AE728" s="181" t="s">
        <v>84</v>
      </c>
      <c r="AF728" s="181">
        <v>361</v>
      </c>
      <c r="AG728" s="181">
        <v>1160</v>
      </c>
      <c r="AH728" s="181">
        <v>394</v>
      </c>
      <c r="AI728" s="181" t="s">
        <v>84</v>
      </c>
      <c r="AJ728" s="181">
        <v>1907</v>
      </c>
      <c r="AK728" s="181" t="s">
        <v>84</v>
      </c>
      <c r="AL728" s="181">
        <v>6553</v>
      </c>
    </row>
    <row r="729" spans="1:38" x14ac:dyDescent="0.25">
      <c r="A729" s="159" t="s">
        <v>8221</v>
      </c>
      <c r="B729" s="158">
        <v>0.97009999999999996</v>
      </c>
      <c r="C729" s="158" t="s">
        <v>84</v>
      </c>
      <c r="D729" s="158">
        <v>0.99819999999999998</v>
      </c>
      <c r="E729" s="158">
        <v>0.98560000000000003</v>
      </c>
      <c r="F729" s="158">
        <v>0.97250000000000003</v>
      </c>
      <c r="G729" s="158">
        <v>0.98060000000000003</v>
      </c>
      <c r="H729" s="158">
        <v>0.93540000000000001</v>
      </c>
      <c r="I729" s="158">
        <v>0.98750000000000004</v>
      </c>
      <c r="J729" s="158"/>
      <c r="K729" s="158"/>
      <c r="L729" s="158"/>
      <c r="M729" s="158">
        <v>0.96640000000000004</v>
      </c>
      <c r="N729" s="158">
        <v>0.97350000000000003</v>
      </c>
      <c r="O729" s="158" t="s">
        <v>84</v>
      </c>
      <c r="P729" s="158" t="s">
        <v>84</v>
      </c>
      <c r="Q729" s="158">
        <v>0.99250000000000005</v>
      </c>
      <c r="R729" s="158">
        <v>0.99960000000000004</v>
      </c>
      <c r="S729" s="158">
        <v>0.98060000000000003</v>
      </c>
      <c r="T729" s="158">
        <v>0.98929999999999996</v>
      </c>
      <c r="U729" s="158">
        <v>0.9617</v>
      </c>
      <c r="V729" s="158">
        <v>0.98029999999999995</v>
      </c>
      <c r="W729" s="158">
        <v>0.95330000000000004</v>
      </c>
      <c r="X729" s="158">
        <v>0.99199999999999999</v>
      </c>
      <c r="Y729" s="158">
        <v>0.92559999999999998</v>
      </c>
      <c r="Z729" s="158">
        <v>0.94389999999999996</v>
      </c>
      <c r="AA729" s="158">
        <v>0.96930000000000005</v>
      </c>
      <c r="AB729" s="158">
        <v>0.99490000000000001</v>
      </c>
      <c r="AC729" s="158"/>
      <c r="AD729" s="181">
        <v>9041</v>
      </c>
      <c r="AE729" s="181" t="s">
        <v>84</v>
      </c>
      <c r="AF729" s="181">
        <v>1335</v>
      </c>
      <c r="AG729" s="181">
        <v>3031</v>
      </c>
      <c r="AH729" s="181">
        <v>1253</v>
      </c>
      <c r="AI729" s="181">
        <v>253</v>
      </c>
      <c r="AJ729" s="181">
        <v>2782</v>
      </c>
      <c r="AK729" s="181">
        <v>387</v>
      </c>
      <c r="AL729" s="181">
        <v>4732</v>
      </c>
    </row>
    <row r="730" spans="1:38" x14ac:dyDescent="0.25">
      <c r="A730" s="159" t="s">
        <v>8222</v>
      </c>
      <c r="B730" s="158">
        <v>0.92</v>
      </c>
      <c r="C730" s="158" t="s">
        <v>84</v>
      </c>
      <c r="D730" s="158">
        <v>0.98939999999999995</v>
      </c>
      <c r="E730" s="158">
        <v>0.96830000000000005</v>
      </c>
      <c r="F730" s="158">
        <v>0.94620000000000004</v>
      </c>
      <c r="G730" s="158">
        <v>0.96699999999999997</v>
      </c>
      <c r="H730" s="158">
        <v>0.82369999999999999</v>
      </c>
      <c r="I730" s="158">
        <v>0.93330000000000002</v>
      </c>
      <c r="J730" s="158"/>
      <c r="K730" s="158"/>
      <c r="L730" s="158"/>
      <c r="M730" s="158">
        <v>0.91600000000000004</v>
      </c>
      <c r="N730" s="158">
        <v>0.92379999999999995</v>
      </c>
      <c r="O730" s="158" t="s">
        <v>84</v>
      </c>
      <c r="P730" s="158" t="s">
        <v>84</v>
      </c>
      <c r="Q730" s="158">
        <v>0.98419999999999996</v>
      </c>
      <c r="R730" s="158">
        <v>0.9929</v>
      </c>
      <c r="S730" s="158">
        <v>0.9637</v>
      </c>
      <c r="T730" s="158">
        <v>0.97240000000000004</v>
      </c>
      <c r="U730" s="158">
        <v>0.93589999999999995</v>
      </c>
      <c r="V730" s="158">
        <v>0.95489999999999997</v>
      </c>
      <c r="W730" s="158">
        <v>0.93840000000000001</v>
      </c>
      <c r="X730" s="158">
        <v>0.98240000000000005</v>
      </c>
      <c r="Y730" s="158">
        <v>0.81410000000000005</v>
      </c>
      <c r="Z730" s="158">
        <v>0.83289999999999997</v>
      </c>
      <c r="AA730" s="158">
        <v>0.90359999999999996</v>
      </c>
      <c r="AB730" s="158">
        <v>0.95409999999999995</v>
      </c>
      <c r="AC730" s="158"/>
      <c r="AD730" s="181">
        <v>19223</v>
      </c>
      <c r="AE730" s="181" t="s">
        <v>84</v>
      </c>
      <c r="AF730" s="181">
        <v>2843</v>
      </c>
      <c r="AG730" s="181">
        <v>6982</v>
      </c>
      <c r="AH730" s="181">
        <v>2298</v>
      </c>
      <c r="AI730" s="181">
        <v>309</v>
      </c>
      <c r="AJ730" s="181">
        <v>6386</v>
      </c>
      <c r="AK730" s="181">
        <v>405</v>
      </c>
      <c r="AL730" s="181">
        <v>19478</v>
      </c>
    </row>
    <row r="731" spans="1:38" x14ac:dyDescent="0.25">
      <c r="A731" s="159" t="s">
        <v>8223</v>
      </c>
      <c r="B731" s="158">
        <v>0.76119999999999999</v>
      </c>
      <c r="C731" s="158" t="s">
        <v>84</v>
      </c>
      <c r="D731" s="158">
        <v>0.9718</v>
      </c>
      <c r="E731" s="158">
        <v>0.89380000000000004</v>
      </c>
      <c r="F731" s="158">
        <v>0.81840000000000002</v>
      </c>
      <c r="G731" s="158" t="s">
        <v>84</v>
      </c>
      <c r="H731" s="158">
        <v>0.62880000000000003</v>
      </c>
      <c r="I731" s="158" t="s">
        <v>84</v>
      </c>
      <c r="J731" s="158"/>
      <c r="K731" s="158"/>
      <c r="L731" s="158"/>
      <c r="M731" s="158">
        <v>0.74750000000000005</v>
      </c>
      <c r="N731" s="158">
        <v>0.77439999999999998</v>
      </c>
      <c r="O731" s="158" t="s">
        <v>84</v>
      </c>
      <c r="P731" s="158" t="s">
        <v>84</v>
      </c>
      <c r="Q731" s="158">
        <v>0.94269999999999998</v>
      </c>
      <c r="R731" s="158">
        <v>0.98629999999999995</v>
      </c>
      <c r="S731" s="158">
        <v>0.87370000000000003</v>
      </c>
      <c r="T731" s="158">
        <v>0.91090000000000004</v>
      </c>
      <c r="U731" s="158">
        <v>0.77559999999999996</v>
      </c>
      <c r="V731" s="158">
        <v>0.85389999999999999</v>
      </c>
      <c r="W731" s="158" t="s">
        <v>84</v>
      </c>
      <c r="X731" s="158" t="s">
        <v>84</v>
      </c>
      <c r="Y731" s="158">
        <v>0.60699999999999998</v>
      </c>
      <c r="Z731" s="158">
        <v>0.64980000000000004</v>
      </c>
      <c r="AA731" s="158" t="s">
        <v>84</v>
      </c>
      <c r="AB731" s="158" t="s">
        <v>84</v>
      </c>
      <c r="AC731" s="158"/>
      <c r="AD731" s="181">
        <v>3972</v>
      </c>
      <c r="AE731" s="181" t="s">
        <v>84</v>
      </c>
      <c r="AF731" s="181">
        <v>361</v>
      </c>
      <c r="AG731" s="181">
        <v>1160</v>
      </c>
      <c r="AH731" s="181">
        <v>394</v>
      </c>
      <c r="AI731" s="181" t="s">
        <v>84</v>
      </c>
      <c r="AJ731" s="181">
        <v>1907</v>
      </c>
      <c r="AK731" s="181" t="s">
        <v>84</v>
      </c>
      <c r="AL731" s="181">
        <v>6553</v>
      </c>
    </row>
    <row r="732" spans="1:38" x14ac:dyDescent="0.25">
      <c r="A732" s="159" t="s">
        <v>8224</v>
      </c>
      <c r="B732" s="158">
        <v>0.79630000000000001</v>
      </c>
      <c r="C732" s="158" t="s">
        <v>84</v>
      </c>
      <c r="D732" s="158">
        <v>0.87419999999999998</v>
      </c>
      <c r="E732" s="158">
        <v>0.8669</v>
      </c>
      <c r="F732" s="158">
        <v>0.80979999999999996</v>
      </c>
      <c r="G732" s="158">
        <v>0.81359999999999999</v>
      </c>
      <c r="H732" s="158">
        <v>0.6673</v>
      </c>
      <c r="I732" s="158">
        <v>0.84889999999999999</v>
      </c>
      <c r="J732" s="158"/>
      <c r="K732" s="158"/>
      <c r="L732" s="158"/>
      <c r="M732" s="158">
        <v>0.78739999999999999</v>
      </c>
      <c r="N732" s="158">
        <v>0.80479999999999996</v>
      </c>
      <c r="O732" s="158" t="s">
        <v>84</v>
      </c>
      <c r="P732" s="158" t="s">
        <v>84</v>
      </c>
      <c r="Q732" s="158">
        <v>0.85360000000000003</v>
      </c>
      <c r="R732" s="158">
        <v>0.8921</v>
      </c>
      <c r="S732" s="158">
        <v>0.85350000000000004</v>
      </c>
      <c r="T732" s="158">
        <v>0.87919999999999998</v>
      </c>
      <c r="U732" s="158">
        <v>0.78590000000000004</v>
      </c>
      <c r="V732" s="158">
        <v>0.83130000000000004</v>
      </c>
      <c r="W732" s="158">
        <v>0.75729999999999997</v>
      </c>
      <c r="X732" s="158">
        <v>0.85799999999999998</v>
      </c>
      <c r="Y732" s="158">
        <v>0.64890000000000003</v>
      </c>
      <c r="Z732" s="158">
        <v>0.68500000000000005</v>
      </c>
      <c r="AA732" s="158">
        <v>0.80700000000000005</v>
      </c>
      <c r="AB732" s="158">
        <v>0.88239999999999996</v>
      </c>
      <c r="AC732" s="158"/>
      <c r="AD732" s="181">
        <v>9041</v>
      </c>
      <c r="AE732" s="181" t="s">
        <v>84</v>
      </c>
      <c r="AF732" s="181">
        <v>1335</v>
      </c>
      <c r="AG732" s="181">
        <v>3031</v>
      </c>
      <c r="AH732" s="181">
        <v>1253</v>
      </c>
      <c r="AI732" s="181">
        <v>253</v>
      </c>
      <c r="AJ732" s="181">
        <v>2782</v>
      </c>
      <c r="AK732" s="181">
        <v>387</v>
      </c>
      <c r="AL732" s="181">
        <v>4732</v>
      </c>
    </row>
    <row r="733" spans="1:38" x14ac:dyDescent="0.25">
      <c r="A733" s="159" t="s">
        <v>8225</v>
      </c>
      <c r="B733" s="158">
        <v>0.60389999999999999</v>
      </c>
      <c r="C733" s="158" t="s">
        <v>84</v>
      </c>
      <c r="D733" s="158">
        <v>0.73570000000000002</v>
      </c>
      <c r="E733" s="158">
        <v>0.71870000000000001</v>
      </c>
      <c r="F733" s="158">
        <v>0.64290000000000003</v>
      </c>
      <c r="G733" s="158">
        <v>0.61609999999999998</v>
      </c>
      <c r="H733" s="158">
        <v>0.40429999999999999</v>
      </c>
      <c r="I733" s="158">
        <v>0.61819999999999997</v>
      </c>
      <c r="J733" s="158"/>
      <c r="K733" s="158"/>
      <c r="L733" s="158"/>
      <c r="M733" s="158">
        <v>0.59619999999999995</v>
      </c>
      <c r="N733" s="158">
        <v>0.61160000000000003</v>
      </c>
      <c r="O733" s="158" t="s">
        <v>84</v>
      </c>
      <c r="P733" s="158" t="s">
        <v>84</v>
      </c>
      <c r="Q733" s="158">
        <v>0.71619999999999995</v>
      </c>
      <c r="R733" s="158">
        <v>0.75419999999999998</v>
      </c>
      <c r="S733" s="158">
        <v>0.70630000000000004</v>
      </c>
      <c r="T733" s="158">
        <v>0.73070000000000002</v>
      </c>
      <c r="U733" s="158">
        <v>0.62029999999999996</v>
      </c>
      <c r="V733" s="158">
        <v>0.66449999999999998</v>
      </c>
      <c r="W733" s="158">
        <v>0.55330000000000001</v>
      </c>
      <c r="X733" s="158">
        <v>0.67269999999999996</v>
      </c>
      <c r="Y733" s="158">
        <v>0.39119999999999999</v>
      </c>
      <c r="Z733" s="158">
        <v>0.4173</v>
      </c>
      <c r="AA733" s="158">
        <v>0.56310000000000004</v>
      </c>
      <c r="AB733" s="158">
        <v>0.66849999999999998</v>
      </c>
      <c r="AC733" s="158"/>
      <c r="AD733" s="181">
        <v>19223</v>
      </c>
      <c r="AE733" s="181" t="s">
        <v>84</v>
      </c>
      <c r="AF733" s="181">
        <v>2843</v>
      </c>
      <c r="AG733" s="181">
        <v>6982</v>
      </c>
      <c r="AH733" s="181">
        <v>2298</v>
      </c>
      <c r="AI733" s="181">
        <v>309</v>
      </c>
      <c r="AJ733" s="181">
        <v>6386</v>
      </c>
      <c r="AK733" s="181">
        <v>405</v>
      </c>
      <c r="AL733" s="181">
        <v>19478</v>
      </c>
    </row>
    <row r="734" spans="1:38" x14ac:dyDescent="0.25">
      <c r="A734" s="159" t="s">
        <v>8226</v>
      </c>
      <c r="B734" s="158">
        <v>0.2928</v>
      </c>
      <c r="C734" s="158" t="s">
        <v>84</v>
      </c>
      <c r="D734" s="158">
        <v>0.44409999999999999</v>
      </c>
      <c r="E734" s="158">
        <v>0.47239999999999999</v>
      </c>
      <c r="F734" s="158">
        <v>0.34539999999999998</v>
      </c>
      <c r="G734" s="158" t="s">
        <v>84</v>
      </c>
      <c r="H734" s="158">
        <v>0.1515</v>
      </c>
      <c r="I734" s="158" t="s">
        <v>84</v>
      </c>
      <c r="J734" s="158"/>
      <c r="K734" s="158"/>
      <c r="L734" s="158"/>
      <c r="M734" s="158">
        <v>0.27550000000000002</v>
      </c>
      <c r="N734" s="158">
        <v>0.31040000000000001</v>
      </c>
      <c r="O734" s="158" t="s">
        <v>84</v>
      </c>
      <c r="P734" s="158" t="s">
        <v>84</v>
      </c>
      <c r="Q734" s="158">
        <v>0.3755</v>
      </c>
      <c r="R734" s="158">
        <v>0.51029999999999998</v>
      </c>
      <c r="S734" s="158">
        <v>0.435</v>
      </c>
      <c r="T734" s="158">
        <v>0.50880000000000003</v>
      </c>
      <c r="U734" s="158">
        <v>0.28760000000000002</v>
      </c>
      <c r="V734" s="158">
        <v>0.40379999999999999</v>
      </c>
      <c r="W734" s="158" t="s">
        <v>84</v>
      </c>
      <c r="X734" s="158" t="s">
        <v>84</v>
      </c>
      <c r="Y734" s="158">
        <v>0.1328</v>
      </c>
      <c r="Z734" s="158">
        <v>0.17130000000000001</v>
      </c>
      <c r="AA734" s="158" t="s">
        <v>84</v>
      </c>
      <c r="AB734" s="158" t="s">
        <v>84</v>
      </c>
      <c r="AC734" s="158"/>
      <c r="AD734" s="181">
        <v>3972</v>
      </c>
      <c r="AE734" s="181" t="s">
        <v>84</v>
      </c>
      <c r="AF734" s="181">
        <v>361</v>
      </c>
      <c r="AG734" s="181">
        <v>1160</v>
      </c>
      <c r="AH734" s="181">
        <v>394</v>
      </c>
      <c r="AI734" s="181" t="s">
        <v>84</v>
      </c>
      <c r="AJ734" s="181">
        <v>1907</v>
      </c>
      <c r="AK734" s="181" t="s">
        <v>84</v>
      </c>
      <c r="AL734" s="181">
        <v>6553</v>
      </c>
    </row>
    <row r="735" spans="1:38" x14ac:dyDescent="0.25">
      <c r="A735" s="159" t="s">
        <v>8227</v>
      </c>
      <c r="B735" s="158">
        <v>0.73240000000000005</v>
      </c>
      <c r="C735" s="158" t="s">
        <v>84</v>
      </c>
      <c r="D735" s="158">
        <v>0.82909999999999995</v>
      </c>
      <c r="E735" s="158">
        <v>0.80930000000000002</v>
      </c>
      <c r="F735" s="158">
        <v>0.75780000000000003</v>
      </c>
      <c r="G735" s="158">
        <v>0.74680000000000002</v>
      </c>
      <c r="H735" s="158">
        <v>0.58179999999999998</v>
      </c>
      <c r="I735" s="158">
        <v>0.7964</v>
      </c>
      <c r="J735" s="158"/>
      <c r="K735" s="158"/>
      <c r="L735" s="158"/>
      <c r="M735" s="158">
        <v>0.72230000000000005</v>
      </c>
      <c r="N735" s="158">
        <v>0.74219999999999997</v>
      </c>
      <c r="O735" s="158" t="s">
        <v>84</v>
      </c>
      <c r="P735" s="158" t="s">
        <v>84</v>
      </c>
      <c r="Q735" s="158">
        <v>0.80489999999999995</v>
      </c>
      <c r="R735" s="158">
        <v>0.85070000000000001</v>
      </c>
      <c r="S735" s="158">
        <v>0.79320000000000002</v>
      </c>
      <c r="T735" s="158">
        <v>0.82430000000000003</v>
      </c>
      <c r="U735" s="158">
        <v>0.73119999999999996</v>
      </c>
      <c r="V735" s="158">
        <v>0.78220000000000001</v>
      </c>
      <c r="W735" s="158">
        <v>0.68379999999999996</v>
      </c>
      <c r="X735" s="158">
        <v>0.79910000000000003</v>
      </c>
      <c r="Y735" s="158">
        <v>0.56189999999999996</v>
      </c>
      <c r="Z735" s="158">
        <v>0.60109999999999997</v>
      </c>
      <c r="AA735" s="158">
        <v>0.74880000000000002</v>
      </c>
      <c r="AB735" s="158">
        <v>0.83599999999999997</v>
      </c>
      <c r="AC735" s="158"/>
      <c r="AD735" s="181">
        <v>9041</v>
      </c>
      <c r="AE735" s="181" t="s">
        <v>84</v>
      </c>
      <c r="AF735" s="181">
        <v>1335</v>
      </c>
      <c r="AG735" s="181">
        <v>3031</v>
      </c>
      <c r="AH735" s="181">
        <v>1253</v>
      </c>
      <c r="AI735" s="181">
        <v>253</v>
      </c>
      <c r="AJ735" s="181">
        <v>2782</v>
      </c>
      <c r="AK735" s="181">
        <v>387</v>
      </c>
      <c r="AL735" s="181">
        <v>4732</v>
      </c>
    </row>
    <row r="736" spans="1:38" x14ac:dyDescent="0.25">
      <c r="A736" s="159" t="s">
        <v>8228</v>
      </c>
      <c r="B736" s="158">
        <v>0.51149999999999995</v>
      </c>
      <c r="C736" s="158" t="s">
        <v>84</v>
      </c>
      <c r="D736" s="158">
        <v>0.63890000000000002</v>
      </c>
      <c r="E736" s="158">
        <v>0.62460000000000004</v>
      </c>
      <c r="F736" s="158">
        <v>0.55049999999999999</v>
      </c>
      <c r="G736" s="158">
        <v>0.51590000000000003</v>
      </c>
      <c r="H736" s="158">
        <v>0.31459999999999999</v>
      </c>
      <c r="I736" s="158">
        <v>0.55600000000000005</v>
      </c>
      <c r="J736" s="158"/>
      <c r="K736" s="158"/>
      <c r="L736" s="158"/>
      <c r="M736" s="158">
        <v>0.503</v>
      </c>
      <c r="N736" s="158">
        <v>0.51990000000000003</v>
      </c>
      <c r="O736" s="158" t="s">
        <v>84</v>
      </c>
      <c r="P736" s="158" t="s">
        <v>84</v>
      </c>
      <c r="Q736" s="158">
        <v>0.61619999999999997</v>
      </c>
      <c r="R736" s="158">
        <v>0.66069999999999995</v>
      </c>
      <c r="S736" s="158">
        <v>0.61029999999999995</v>
      </c>
      <c r="T736" s="158">
        <v>0.63849999999999996</v>
      </c>
      <c r="U736" s="158">
        <v>0.52569999999999995</v>
      </c>
      <c r="V736" s="158">
        <v>0.57450000000000001</v>
      </c>
      <c r="W736" s="158">
        <v>0.44950000000000001</v>
      </c>
      <c r="X736" s="158">
        <v>0.57820000000000005</v>
      </c>
      <c r="Y736" s="158">
        <v>0.30149999999999999</v>
      </c>
      <c r="Z736" s="158">
        <v>0.32779999999999998</v>
      </c>
      <c r="AA736" s="158">
        <v>0.49740000000000001</v>
      </c>
      <c r="AB736" s="158">
        <v>0.61050000000000004</v>
      </c>
      <c r="AC736" s="158"/>
      <c r="AD736" s="181">
        <v>19223</v>
      </c>
      <c r="AE736" s="181" t="s">
        <v>84</v>
      </c>
      <c r="AF736" s="181">
        <v>2843</v>
      </c>
      <c r="AG736" s="181">
        <v>6982</v>
      </c>
      <c r="AH736" s="181">
        <v>2298</v>
      </c>
      <c r="AI736" s="181">
        <v>309</v>
      </c>
      <c r="AJ736" s="181">
        <v>6386</v>
      </c>
      <c r="AK736" s="181">
        <v>405</v>
      </c>
      <c r="AL736" s="181">
        <v>19478</v>
      </c>
    </row>
    <row r="737" spans="1:38" x14ac:dyDescent="0.25">
      <c r="A737" s="159" t="s">
        <v>8229</v>
      </c>
      <c r="B737" s="158">
        <v>0.20399999999999999</v>
      </c>
      <c r="C737" s="158" t="s">
        <v>84</v>
      </c>
      <c r="D737" s="158">
        <v>0.30819999999999997</v>
      </c>
      <c r="E737" s="158">
        <v>0.33500000000000002</v>
      </c>
      <c r="F737" s="158">
        <v>0.2777</v>
      </c>
      <c r="G737" s="158" t="s">
        <v>84</v>
      </c>
      <c r="H737" s="158">
        <v>9.7199999999999995E-2</v>
      </c>
      <c r="I737" s="158" t="s">
        <v>84</v>
      </c>
      <c r="J737" s="158"/>
      <c r="K737" s="158"/>
      <c r="L737" s="158"/>
      <c r="M737" s="158">
        <v>0.18679999999999999</v>
      </c>
      <c r="N737" s="158">
        <v>0.2218</v>
      </c>
      <c r="O737" s="158" t="s">
        <v>84</v>
      </c>
      <c r="P737" s="158" t="s">
        <v>84</v>
      </c>
      <c r="Q737" s="158">
        <v>0.23810000000000001</v>
      </c>
      <c r="R737" s="158">
        <v>0.38080000000000003</v>
      </c>
      <c r="S737" s="158">
        <v>0.29620000000000002</v>
      </c>
      <c r="T737" s="158">
        <v>0.37409999999999999</v>
      </c>
      <c r="U737" s="158">
        <v>0.21490000000000001</v>
      </c>
      <c r="V737" s="158">
        <v>0.34379999999999999</v>
      </c>
      <c r="W737" s="158" t="s">
        <v>84</v>
      </c>
      <c r="X737" s="158" t="s">
        <v>84</v>
      </c>
      <c r="Y737" s="158">
        <v>8.0199999999999994E-2</v>
      </c>
      <c r="Z737" s="158">
        <v>0.11609999999999999</v>
      </c>
      <c r="AA737" s="158" t="s">
        <v>84</v>
      </c>
      <c r="AB737" s="158" t="s">
        <v>84</v>
      </c>
      <c r="AC737" s="158"/>
      <c r="AD737" s="181">
        <v>3972</v>
      </c>
      <c r="AE737" s="181" t="s">
        <v>84</v>
      </c>
      <c r="AF737" s="181">
        <v>361</v>
      </c>
      <c r="AG737" s="181">
        <v>1160</v>
      </c>
      <c r="AH737" s="181">
        <v>394</v>
      </c>
      <c r="AI737" s="181" t="s">
        <v>84</v>
      </c>
      <c r="AJ737" s="181">
        <v>1907</v>
      </c>
      <c r="AK737" s="181" t="s">
        <v>84</v>
      </c>
      <c r="AL737" s="181">
        <v>6553</v>
      </c>
    </row>
    <row r="738" spans="1:38" x14ac:dyDescent="0.25">
      <c r="A738" s="159" t="s">
        <v>8230</v>
      </c>
      <c r="B738" s="158">
        <v>0.9395</v>
      </c>
      <c r="C738" s="158" t="s">
        <v>84</v>
      </c>
      <c r="D738" s="158">
        <v>0.97750000000000004</v>
      </c>
      <c r="E738" s="158">
        <v>0.96609999999999996</v>
      </c>
      <c r="F738" s="158">
        <v>0.94620000000000004</v>
      </c>
      <c r="G738" s="158">
        <v>0.96160000000000001</v>
      </c>
      <c r="H738" s="158">
        <v>0.88119999999999998</v>
      </c>
      <c r="I738" s="158">
        <v>0.98309999999999997</v>
      </c>
      <c r="J738" s="158"/>
      <c r="K738" s="158"/>
      <c r="L738" s="158"/>
      <c r="M738" s="158">
        <v>0.93430000000000002</v>
      </c>
      <c r="N738" s="158">
        <v>0.94430000000000003</v>
      </c>
      <c r="O738" s="158" t="s">
        <v>84</v>
      </c>
      <c r="P738" s="158" t="s">
        <v>84</v>
      </c>
      <c r="Q738" s="158">
        <v>0.96760000000000002</v>
      </c>
      <c r="R738" s="158">
        <v>0.98440000000000005</v>
      </c>
      <c r="S738" s="158">
        <v>0.95879999999999999</v>
      </c>
      <c r="T738" s="158">
        <v>0.97209999999999996</v>
      </c>
      <c r="U738" s="158">
        <v>0.93200000000000005</v>
      </c>
      <c r="V738" s="158">
        <v>0.95750000000000002</v>
      </c>
      <c r="W738" s="158">
        <v>0.92859999999999998</v>
      </c>
      <c r="X738" s="158">
        <v>0.97960000000000003</v>
      </c>
      <c r="Y738" s="158">
        <v>0.86850000000000005</v>
      </c>
      <c r="Z738" s="158">
        <v>0.89270000000000005</v>
      </c>
      <c r="AA738" s="158">
        <v>0.96299999999999997</v>
      </c>
      <c r="AB738" s="158">
        <v>0.99229999999999996</v>
      </c>
      <c r="AC738" s="158"/>
      <c r="AD738" s="181">
        <v>9041</v>
      </c>
      <c r="AE738" s="181" t="s">
        <v>84</v>
      </c>
      <c r="AF738" s="181">
        <v>1335</v>
      </c>
      <c r="AG738" s="181">
        <v>3031</v>
      </c>
      <c r="AH738" s="181">
        <v>1253</v>
      </c>
      <c r="AI738" s="181">
        <v>253</v>
      </c>
      <c r="AJ738" s="181">
        <v>2782</v>
      </c>
      <c r="AK738" s="181">
        <v>387</v>
      </c>
      <c r="AL738" s="181">
        <v>4732</v>
      </c>
    </row>
    <row r="739" spans="1:38" x14ac:dyDescent="0.25">
      <c r="A739" s="159" t="s">
        <v>8231</v>
      </c>
      <c r="B739" s="158">
        <v>0.84670000000000001</v>
      </c>
      <c r="C739" s="158" t="s">
        <v>84</v>
      </c>
      <c r="D739" s="158">
        <v>0.94830000000000003</v>
      </c>
      <c r="E739" s="158">
        <v>0.92649999999999999</v>
      </c>
      <c r="F739" s="158">
        <v>0.88949999999999996</v>
      </c>
      <c r="G739" s="158">
        <v>0.89070000000000005</v>
      </c>
      <c r="H739" s="158">
        <v>0.69589999999999996</v>
      </c>
      <c r="I739" s="158">
        <v>0.86109999999999998</v>
      </c>
      <c r="J739" s="158"/>
      <c r="K739" s="158"/>
      <c r="L739" s="158"/>
      <c r="M739" s="158">
        <v>0.84140000000000004</v>
      </c>
      <c r="N739" s="158">
        <v>0.85189999999999999</v>
      </c>
      <c r="O739" s="158" t="s">
        <v>84</v>
      </c>
      <c r="P739" s="158" t="s">
        <v>84</v>
      </c>
      <c r="Q739" s="158">
        <v>0.93869999999999998</v>
      </c>
      <c r="R739" s="158">
        <v>0.95640000000000003</v>
      </c>
      <c r="S739" s="158">
        <v>0.91979999999999995</v>
      </c>
      <c r="T739" s="158">
        <v>0.93269999999999997</v>
      </c>
      <c r="U739" s="158">
        <v>0.87539999999999996</v>
      </c>
      <c r="V739" s="158">
        <v>0.90210000000000001</v>
      </c>
      <c r="W739" s="158">
        <v>0.84850000000000003</v>
      </c>
      <c r="X739" s="158">
        <v>0.92169999999999996</v>
      </c>
      <c r="Y739" s="158">
        <v>0.68430000000000002</v>
      </c>
      <c r="Z739" s="158">
        <v>0.70709999999999995</v>
      </c>
      <c r="AA739" s="158">
        <v>0.82230000000000003</v>
      </c>
      <c r="AB739" s="158">
        <v>0.89200000000000002</v>
      </c>
      <c r="AC739" s="158"/>
      <c r="AD739" s="181">
        <v>19223</v>
      </c>
      <c r="AE739" s="181" t="s">
        <v>84</v>
      </c>
      <c r="AF739" s="181">
        <v>2843</v>
      </c>
      <c r="AG739" s="181">
        <v>6982</v>
      </c>
      <c r="AH739" s="181">
        <v>2298</v>
      </c>
      <c r="AI739" s="181">
        <v>309</v>
      </c>
      <c r="AJ739" s="181">
        <v>6386</v>
      </c>
      <c r="AK739" s="181">
        <v>405</v>
      </c>
      <c r="AL739" s="181">
        <v>19478</v>
      </c>
    </row>
    <row r="740" spans="1:38" x14ac:dyDescent="0.25">
      <c r="A740" s="159" t="s">
        <v>8232</v>
      </c>
      <c r="B740" s="158">
        <v>0.61890000000000001</v>
      </c>
      <c r="C740" s="158" t="s">
        <v>84</v>
      </c>
      <c r="D740" s="158">
        <v>0.85640000000000005</v>
      </c>
      <c r="E740" s="158">
        <v>0.80510000000000004</v>
      </c>
      <c r="F740" s="158">
        <v>0.70779999999999998</v>
      </c>
      <c r="G740" s="158" t="s">
        <v>84</v>
      </c>
      <c r="H740" s="158">
        <v>0.44600000000000001</v>
      </c>
      <c r="I740" s="158" t="s">
        <v>84</v>
      </c>
      <c r="J740" s="158"/>
      <c r="K740" s="158"/>
      <c r="L740" s="158"/>
      <c r="M740" s="158">
        <v>0.60309999999999997</v>
      </c>
      <c r="N740" s="158">
        <v>0.63439999999999996</v>
      </c>
      <c r="O740" s="158" t="s">
        <v>84</v>
      </c>
      <c r="P740" s="158" t="s">
        <v>84</v>
      </c>
      <c r="Q740" s="158">
        <v>0.81069999999999998</v>
      </c>
      <c r="R740" s="158">
        <v>0.89180000000000004</v>
      </c>
      <c r="S740" s="158">
        <v>0.77910000000000001</v>
      </c>
      <c r="T740" s="158">
        <v>0.82830000000000004</v>
      </c>
      <c r="U740" s="158">
        <v>0.65759999999999996</v>
      </c>
      <c r="V740" s="158">
        <v>0.75209999999999999</v>
      </c>
      <c r="W740" s="158" t="s">
        <v>84</v>
      </c>
      <c r="X740" s="158" t="s">
        <v>84</v>
      </c>
      <c r="Y740" s="158">
        <v>0.42330000000000001</v>
      </c>
      <c r="Z740" s="158">
        <v>0.46850000000000003</v>
      </c>
      <c r="AA740" s="158" t="s">
        <v>84</v>
      </c>
      <c r="AB740" s="158" t="s">
        <v>84</v>
      </c>
      <c r="AC740" s="158"/>
      <c r="AD740" s="181">
        <v>3972</v>
      </c>
      <c r="AE740" s="181" t="s">
        <v>84</v>
      </c>
      <c r="AF740" s="181">
        <v>361</v>
      </c>
      <c r="AG740" s="181">
        <v>1160</v>
      </c>
      <c r="AH740" s="181">
        <v>394</v>
      </c>
      <c r="AI740" s="181" t="s">
        <v>84</v>
      </c>
      <c r="AJ740" s="181">
        <v>1907</v>
      </c>
      <c r="AK740" s="181" t="s">
        <v>84</v>
      </c>
      <c r="AL740" s="181">
        <v>6553</v>
      </c>
    </row>
    <row r="741" spans="1:38" x14ac:dyDescent="0.25">
      <c r="A741" s="159" t="s">
        <v>8233</v>
      </c>
      <c r="B741" s="158">
        <v>0.91159999999999997</v>
      </c>
      <c r="C741" s="158" t="s">
        <v>84</v>
      </c>
      <c r="D741" s="158">
        <v>0.95789999999999997</v>
      </c>
      <c r="E741" s="158">
        <v>0.94599999999999995</v>
      </c>
      <c r="F741" s="158">
        <v>0.92030000000000001</v>
      </c>
      <c r="G741" s="158">
        <v>0.94699999999999995</v>
      </c>
      <c r="H741" s="158">
        <v>0.83809999999999996</v>
      </c>
      <c r="I741" s="158">
        <v>0.96089999999999998</v>
      </c>
      <c r="J741" s="158"/>
      <c r="K741" s="158"/>
      <c r="L741" s="158"/>
      <c r="M741" s="158">
        <v>0.90549999999999997</v>
      </c>
      <c r="N741" s="158">
        <v>0.91739999999999999</v>
      </c>
      <c r="O741" s="158" t="s">
        <v>84</v>
      </c>
      <c r="P741" s="158" t="s">
        <v>84</v>
      </c>
      <c r="Q741" s="158">
        <v>0.94520000000000004</v>
      </c>
      <c r="R741" s="158">
        <v>0.96779999999999999</v>
      </c>
      <c r="S741" s="158">
        <v>0.93710000000000004</v>
      </c>
      <c r="T741" s="158">
        <v>0.9536</v>
      </c>
      <c r="U741" s="158">
        <v>0.90359999999999996</v>
      </c>
      <c r="V741" s="158">
        <v>0.93430000000000002</v>
      </c>
      <c r="W741" s="158">
        <v>0.91010000000000002</v>
      </c>
      <c r="X741" s="158">
        <v>0.96899999999999997</v>
      </c>
      <c r="Y741" s="158">
        <v>0.82369999999999999</v>
      </c>
      <c r="Z741" s="158">
        <v>0.85129999999999995</v>
      </c>
      <c r="AA741" s="158">
        <v>0.93520000000000003</v>
      </c>
      <c r="AB741" s="158">
        <v>0.97660000000000002</v>
      </c>
      <c r="AC741" s="158"/>
      <c r="AD741" s="181">
        <v>9041</v>
      </c>
      <c r="AE741" s="181" t="s">
        <v>84</v>
      </c>
      <c r="AF741" s="181">
        <v>1335</v>
      </c>
      <c r="AG741" s="181">
        <v>3031</v>
      </c>
      <c r="AH741" s="181">
        <v>1253</v>
      </c>
      <c r="AI741" s="181">
        <v>253</v>
      </c>
      <c r="AJ741" s="181">
        <v>2782</v>
      </c>
      <c r="AK741" s="181">
        <v>387</v>
      </c>
      <c r="AL741" s="181">
        <v>4732</v>
      </c>
    </row>
    <row r="742" spans="1:38" x14ac:dyDescent="0.25">
      <c r="A742" s="159" t="s">
        <v>8234</v>
      </c>
      <c r="B742" s="158">
        <v>0.78849999999999998</v>
      </c>
      <c r="C742" s="158" t="s">
        <v>84</v>
      </c>
      <c r="D742" s="158">
        <v>0.90769999999999995</v>
      </c>
      <c r="E742" s="158">
        <v>0.88170000000000004</v>
      </c>
      <c r="F742" s="158">
        <v>0.84379999999999999</v>
      </c>
      <c r="G742" s="158">
        <v>0.80869999999999997</v>
      </c>
      <c r="H742" s="158">
        <v>0.61219999999999997</v>
      </c>
      <c r="I742" s="158">
        <v>0.79749999999999999</v>
      </c>
      <c r="J742" s="158"/>
      <c r="K742" s="158"/>
      <c r="L742" s="158"/>
      <c r="M742" s="158">
        <v>0.78249999999999997</v>
      </c>
      <c r="N742" s="158">
        <v>0.79449999999999998</v>
      </c>
      <c r="O742" s="158" t="s">
        <v>84</v>
      </c>
      <c r="P742" s="158" t="s">
        <v>84</v>
      </c>
      <c r="Q742" s="158">
        <v>0.89529999999999998</v>
      </c>
      <c r="R742" s="158">
        <v>0.91859999999999997</v>
      </c>
      <c r="S742" s="158">
        <v>0.87329999999999997</v>
      </c>
      <c r="T742" s="158">
        <v>0.88959999999999995</v>
      </c>
      <c r="U742" s="158">
        <v>0.82740000000000002</v>
      </c>
      <c r="V742" s="158">
        <v>0.85880000000000001</v>
      </c>
      <c r="W742" s="158">
        <v>0.75790000000000002</v>
      </c>
      <c r="X742" s="158">
        <v>0.84989999999999999</v>
      </c>
      <c r="Y742" s="158">
        <v>0.59989999999999999</v>
      </c>
      <c r="Z742" s="158">
        <v>0.62429999999999997</v>
      </c>
      <c r="AA742" s="158">
        <v>0.75309999999999999</v>
      </c>
      <c r="AB742" s="158">
        <v>0.8347</v>
      </c>
      <c r="AC742" s="158"/>
      <c r="AD742" s="181">
        <v>19223</v>
      </c>
      <c r="AE742" s="181" t="s">
        <v>84</v>
      </c>
      <c r="AF742" s="181">
        <v>2843</v>
      </c>
      <c r="AG742" s="181">
        <v>6982</v>
      </c>
      <c r="AH742" s="181">
        <v>2298</v>
      </c>
      <c r="AI742" s="181">
        <v>309</v>
      </c>
      <c r="AJ742" s="181">
        <v>6386</v>
      </c>
      <c r="AK742" s="181">
        <v>405</v>
      </c>
      <c r="AL742" s="181">
        <v>19478</v>
      </c>
    </row>
    <row r="743" spans="1:38" x14ac:dyDescent="0.25">
      <c r="A743" s="159" t="s">
        <v>8235</v>
      </c>
      <c r="B743" s="158">
        <v>0.52049999999999996</v>
      </c>
      <c r="C743" s="158" t="s">
        <v>84</v>
      </c>
      <c r="D743" s="158">
        <v>0.75819999999999999</v>
      </c>
      <c r="E743" s="158">
        <v>0.72570000000000001</v>
      </c>
      <c r="F743" s="158">
        <v>0.63160000000000005</v>
      </c>
      <c r="G743" s="158" t="s">
        <v>84</v>
      </c>
      <c r="H743" s="158">
        <v>0.3306</v>
      </c>
      <c r="I743" s="158" t="s">
        <v>84</v>
      </c>
      <c r="J743" s="158"/>
      <c r="K743" s="158"/>
      <c r="L743" s="158"/>
      <c r="M743" s="158">
        <v>0.50380000000000003</v>
      </c>
      <c r="N743" s="158">
        <v>0.53690000000000004</v>
      </c>
      <c r="O743" s="158" t="s">
        <v>84</v>
      </c>
      <c r="P743" s="158" t="s">
        <v>84</v>
      </c>
      <c r="Q743" s="158">
        <v>0.7036</v>
      </c>
      <c r="R743" s="158">
        <v>0.80420000000000003</v>
      </c>
      <c r="S743" s="158">
        <v>0.69589999999999996</v>
      </c>
      <c r="T743" s="158">
        <v>0.75309999999999999</v>
      </c>
      <c r="U743" s="158">
        <v>0.57740000000000002</v>
      </c>
      <c r="V743" s="158">
        <v>0.68079999999999996</v>
      </c>
      <c r="W743" s="158" t="s">
        <v>84</v>
      </c>
      <c r="X743" s="158" t="s">
        <v>84</v>
      </c>
      <c r="Y743" s="158">
        <v>0.30869999999999997</v>
      </c>
      <c r="Z743" s="158">
        <v>0.35260000000000002</v>
      </c>
      <c r="AA743" s="158" t="s">
        <v>84</v>
      </c>
      <c r="AB743" s="158" t="s">
        <v>84</v>
      </c>
      <c r="AC743" s="158"/>
      <c r="AD743" s="181">
        <v>3972</v>
      </c>
      <c r="AE743" s="181" t="s">
        <v>84</v>
      </c>
      <c r="AF743" s="181">
        <v>361</v>
      </c>
      <c r="AG743" s="181">
        <v>1160</v>
      </c>
      <c r="AH743" s="181">
        <v>394</v>
      </c>
      <c r="AI743" s="181" t="s">
        <v>84</v>
      </c>
      <c r="AJ743" s="181">
        <v>1907</v>
      </c>
      <c r="AK743" s="181" t="s">
        <v>84</v>
      </c>
      <c r="AL743" s="181">
        <v>6553</v>
      </c>
    </row>
    <row r="744" spans="1:38" x14ac:dyDescent="0.25">
      <c r="A744" s="159" t="s">
        <v>8236</v>
      </c>
      <c r="B744" s="158">
        <v>0.88819999999999999</v>
      </c>
      <c r="C744" s="158" t="s">
        <v>84</v>
      </c>
      <c r="D744" s="158">
        <v>0.94510000000000005</v>
      </c>
      <c r="E744" s="158">
        <v>0.93010000000000004</v>
      </c>
      <c r="F744" s="158">
        <v>0.90159999999999996</v>
      </c>
      <c r="G744" s="158">
        <v>0.91639999999999999</v>
      </c>
      <c r="H744" s="158">
        <v>0.79949999999999999</v>
      </c>
      <c r="I744" s="158">
        <v>0.93869999999999998</v>
      </c>
      <c r="J744" s="158"/>
      <c r="K744" s="158"/>
      <c r="L744" s="158"/>
      <c r="M744" s="158">
        <v>0.88139999999999996</v>
      </c>
      <c r="N744" s="158">
        <v>0.89459999999999995</v>
      </c>
      <c r="O744" s="158" t="s">
        <v>84</v>
      </c>
      <c r="P744" s="158" t="s">
        <v>84</v>
      </c>
      <c r="Q744" s="158">
        <v>0.93089999999999995</v>
      </c>
      <c r="R744" s="158">
        <v>0.95650000000000002</v>
      </c>
      <c r="S744" s="158">
        <v>0.92010000000000003</v>
      </c>
      <c r="T744" s="158">
        <v>0.93889999999999996</v>
      </c>
      <c r="U744" s="158">
        <v>0.88329999999999997</v>
      </c>
      <c r="V744" s="158">
        <v>0.91710000000000003</v>
      </c>
      <c r="W744" s="158">
        <v>0.87370000000000003</v>
      </c>
      <c r="X744" s="158">
        <v>0.94510000000000005</v>
      </c>
      <c r="Y744" s="158">
        <v>0.78400000000000003</v>
      </c>
      <c r="Z744" s="158">
        <v>0.81410000000000005</v>
      </c>
      <c r="AA744" s="158">
        <v>0.90869999999999995</v>
      </c>
      <c r="AB744" s="158">
        <v>0.95909999999999995</v>
      </c>
      <c r="AC744" s="158"/>
      <c r="AD744" s="181">
        <v>9041</v>
      </c>
      <c r="AE744" s="181" t="s">
        <v>84</v>
      </c>
      <c r="AF744" s="181">
        <v>1335</v>
      </c>
      <c r="AG744" s="181">
        <v>3031</v>
      </c>
      <c r="AH744" s="181">
        <v>1253</v>
      </c>
      <c r="AI744" s="181">
        <v>253</v>
      </c>
      <c r="AJ744" s="181">
        <v>2782</v>
      </c>
      <c r="AK744" s="181">
        <v>387</v>
      </c>
      <c r="AL744" s="181">
        <v>4732</v>
      </c>
    </row>
    <row r="745" spans="1:38" x14ac:dyDescent="0.25">
      <c r="A745" s="159" t="s">
        <v>8237</v>
      </c>
      <c r="B745" s="158">
        <v>0.75</v>
      </c>
      <c r="C745" s="158" t="s">
        <v>84</v>
      </c>
      <c r="D745" s="158">
        <v>0.87509999999999999</v>
      </c>
      <c r="E745" s="158">
        <v>0.84830000000000005</v>
      </c>
      <c r="F745" s="158">
        <v>0.7994</v>
      </c>
      <c r="G745" s="158">
        <v>0.7419</v>
      </c>
      <c r="H745" s="158">
        <v>0.56840000000000002</v>
      </c>
      <c r="I745" s="158">
        <v>0.76819999999999999</v>
      </c>
      <c r="J745" s="158"/>
      <c r="K745" s="158"/>
      <c r="L745" s="158"/>
      <c r="M745" s="158">
        <v>0.74350000000000005</v>
      </c>
      <c r="N745" s="158">
        <v>0.75639999999999996</v>
      </c>
      <c r="O745" s="158" t="s">
        <v>84</v>
      </c>
      <c r="P745" s="158" t="s">
        <v>84</v>
      </c>
      <c r="Q745" s="158">
        <v>0.86099999999999999</v>
      </c>
      <c r="R745" s="158">
        <v>0.88780000000000003</v>
      </c>
      <c r="S745" s="158">
        <v>0.83879999999999999</v>
      </c>
      <c r="T745" s="158">
        <v>0.85719999999999996</v>
      </c>
      <c r="U745" s="158">
        <v>0.78129999999999999</v>
      </c>
      <c r="V745" s="158">
        <v>0.81620000000000004</v>
      </c>
      <c r="W745" s="158">
        <v>0.6865</v>
      </c>
      <c r="X745" s="158">
        <v>0.78900000000000003</v>
      </c>
      <c r="Y745" s="158">
        <v>0.55569999999999997</v>
      </c>
      <c r="Z745" s="158">
        <v>0.58079999999999998</v>
      </c>
      <c r="AA745" s="158">
        <v>0.72150000000000003</v>
      </c>
      <c r="AB745" s="158">
        <v>0.80820000000000003</v>
      </c>
      <c r="AC745" s="158"/>
      <c r="AD745" s="181">
        <v>19223</v>
      </c>
      <c r="AE745" s="181" t="s">
        <v>84</v>
      </c>
      <c r="AF745" s="181">
        <v>2843</v>
      </c>
      <c r="AG745" s="181">
        <v>6982</v>
      </c>
      <c r="AH745" s="181">
        <v>2298</v>
      </c>
      <c r="AI745" s="181">
        <v>309</v>
      </c>
      <c r="AJ745" s="181">
        <v>6386</v>
      </c>
      <c r="AK745" s="181">
        <v>405</v>
      </c>
      <c r="AL745" s="181">
        <v>19478</v>
      </c>
    </row>
    <row r="746" spans="1:38" x14ac:dyDescent="0.25">
      <c r="A746" s="159" t="s">
        <v>8238</v>
      </c>
      <c r="B746" s="158">
        <v>0.46239999999999998</v>
      </c>
      <c r="C746" s="158" t="s">
        <v>84</v>
      </c>
      <c r="D746" s="158">
        <v>0.66080000000000005</v>
      </c>
      <c r="E746" s="158">
        <v>0.67410000000000003</v>
      </c>
      <c r="F746" s="158">
        <v>0.56399999999999995</v>
      </c>
      <c r="G746" s="158" t="s">
        <v>84</v>
      </c>
      <c r="H746" s="158">
        <v>0.27789999999999998</v>
      </c>
      <c r="I746" s="158" t="s">
        <v>84</v>
      </c>
      <c r="J746" s="158"/>
      <c r="K746" s="158"/>
      <c r="L746" s="158"/>
      <c r="M746" s="158">
        <v>0.44540000000000002</v>
      </c>
      <c r="N746" s="158">
        <v>0.47920000000000001</v>
      </c>
      <c r="O746" s="158" t="s">
        <v>84</v>
      </c>
      <c r="P746" s="158" t="s">
        <v>84</v>
      </c>
      <c r="Q746" s="158">
        <v>0.60140000000000005</v>
      </c>
      <c r="R746" s="158">
        <v>0.71350000000000002</v>
      </c>
      <c r="S746" s="158">
        <v>0.6421</v>
      </c>
      <c r="T746" s="158">
        <v>0.70389999999999997</v>
      </c>
      <c r="U746" s="158">
        <v>0.50770000000000004</v>
      </c>
      <c r="V746" s="158">
        <v>0.61639999999999995</v>
      </c>
      <c r="W746" s="158" t="s">
        <v>84</v>
      </c>
      <c r="X746" s="158" t="s">
        <v>84</v>
      </c>
      <c r="Y746" s="158">
        <v>0.25669999999999998</v>
      </c>
      <c r="Z746" s="158">
        <v>0.2994</v>
      </c>
      <c r="AA746" s="158" t="s">
        <v>84</v>
      </c>
      <c r="AB746" s="158" t="s">
        <v>84</v>
      </c>
      <c r="AC746" s="158"/>
      <c r="AD746" s="181">
        <v>3972</v>
      </c>
      <c r="AE746" s="181" t="s">
        <v>84</v>
      </c>
      <c r="AF746" s="181">
        <v>361</v>
      </c>
      <c r="AG746" s="181">
        <v>1160</v>
      </c>
      <c r="AH746" s="181">
        <v>394</v>
      </c>
      <c r="AI746" s="181" t="s">
        <v>84</v>
      </c>
      <c r="AJ746" s="181">
        <v>1907</v>
      </c>
      <c r="AK746" s="181" t="s">
        <v>84</v>
      </c>
      <c r="AL746" s="181">
        <v>6553</v>
      </c>
    </row>
    <row r="747" spans="1:38" x14ac:dyDescent="0.25">
      <c r="A747" s="159" t="s">
        <v>8239</v>
      </c>
      <c r="B747" s="158">
        <v>0.89059999999999995</v>
      </c>
      <c r="C747" s="158" t="s">
        <v>84</v>
      </c>
      <c r="D747" s="158">
        <v>0.89270000000000005</v>
      </c>
      <c r="E747" s="158">
        <v>0.90529999999999999</v>
      </c>
      <c r="F747" s="158">
        <v>0.90600000000000003</v>
      </c>
      <c r="G747" s="158" t="s">
        <v>84</v>
      </c>
      <c r="H747" s="158" t="s">
        <v>84</v>
      </c>
      <c r="I747" s="158" t="s">
        <v>84</v>
      </c>
      <c r="J747" s="158"/>
      <c r="K747" s="158"/>
      <c r="L747" s="158"/>
      <c r="M747" s="158">
        <v>0.86739999999999995</v>
      </c>
      <c r="N747" s="158">
        <v>0.91</v>
      </c>
      <c r="O747" s="158" t="s">
        <v>84</v>
      </c>
      <c r="P747" s="158" t="s">
        <v>84</v>
      </c>
      <c r="Q747" s="158">
        <v>0.8216</v>
      </c>
      <c r="R747" s="158">
        <v>0.9365</v>
      </c>
      <c r="S747" s="158">
        <v>0.87429999999999997</v>
      </c>
      <c r="T747" s="158">
        <v>0.92900000000000005</v>
      </c>
      <c r="U747" s="158">
        <v>0.83709999999999996</v>
      </c>
      <c r="V747" s="158">
        <v>0.94669999999999999</v>
      </c>
      <c r="W747" s="158" t="s">
        <v>84</v>
      </c>
      <c r="X747" s="158" t="s">
        <v>84</v>
      </c>
      <c r="Y747" s="158" t="s">
        <v>84</v>
      </c>
      <c r="Z747" s="158" t="s">
        <v>84</v>
      </c>
      <c r="AA747" s="158" t="s">
        <v>84</v>
      </c>
      <c r="AB747" s="158" t="s">
        <v>84</v>
      </c>
      <c r="AC747" s="158"/>
      <c r="AD747" s="181">
        <v>871</v>
      </c>
      <c r="AE747" s="181" t="s">
        <v>84</v>
      </c>
      <c r="AF747" s="181">
        <v>125</v>
      </c>
      <c r="AG747" s="181">
        <v>474</v>
      </c>
      <c r="AH747" s="181">
        <v>123</v>
      </c>
      <c r="AI747" s="181" t="s">
        <v>84</v>
      </c>
      <c r="AJ747" s="181" t="s">
        <v>84</v>
      </c>
      <c r="AK747" s="181" t="s">
        <v>84</v>
      </c>
      <c r="AL747" s="181">
        <v>403</v>
      </c>
    </row>
    <row r="748" spans="1:38" x14ac:dyDescent="0.25">
      <c r="A748" s="159" t="s">
        <v>8240</v>
      </c>
      <c r="B748" s="158">
        <v>0.74960000000000004</v>
      </c>
      <c r="C748" s="158" t="s">
        <v>84</v>
      </c>
      <c r="D748" s="158">
        <v>0.78029999999999999</v>
      </c>
      <c r="E748" s="158">
        <v>0.82020000000000004</v>
      </c>
      <c r="F748" s="158">
        <v>0.68679999999999997</v>
      </c>
      <c r="G748" s="158" t="s">
        <v>84</v>
      </c>
      <c r="H748" s="158">
        <v>0.4037</v>
      </c>
      <c r="I748" s="158" t="s">
        <v>84</v>
      </c>
      <c r="J748" s="158"/>
      <c r="K748" s="158"/>
      <c r="L748" s="158"/>
      <c r="M748" s="158">
        <v>0.71889999999999998</v>
      </c>
      <c r="N748" s="158">
        <v>0.77749999999999997</v>
      </c>
      <c r="O748" s="158" t="s">
        <v>84</v>
      </c>
      <c r="P748" s="158" t="s">
        <v>84</v>
      </c>
      <c r="Q748" s="158">
        <v>0.70109999999999995</v>
      </c>
      <c r="R748" s="158">
        <v>0.84089999999999998</v>
      </c>
      <c r="S748" s="158">
        <v>0.78080000000000005</v>
      </c>
      <c r="T748" s="158">
        <v>0.85309999999999997</v>
      </c>
      <c r="U748" s="158">
        <v>0.59199999999999997</v>
      </c>
      <c r="V748" s="158">
        <v>0.76390000000000002</v>
      </c>
      <c r="W748" s="158" t="s">
        <v>84</v>
      </c>
      <c r="X748" s="158" t="s">
        <v>84</v>
      </c>
      <c r="Y748" s="158">
        <v>0.3095</v>
      </c>
      <c r="Z748" s="158">
        <v>0.49580000000000002</v>
      </c>
      <c r="AA748" s="158" t="s">
        <v>84</v>
      </c>
      <c r="AB748" s="158" t="s">
        <v>84</v>
      </c>
      <c r="AC748" s="158"/>
      <c r="AD748" s="181">
        <v>963</v>
      </c>
      <c r="AE748" s="181" t="s">
        <v>84</v>
      </c>
      <c r="AF748" s="181">
        <v>156</v>
      </c>
      <c r="AG748" s="181">
        <v>526</v>
      </c>
      <c r="AH748" s="181">
        <v>125</v>
      </c>
      <c r="AI748" s="181" t="s">
        <v>84</v>
      </c>
      <c r="AJ748" s="181">
        <v>111</v>
      </c>
      <c r="AK748" s="181" t="s">
        <v>84</v>
      </c>
      <c r="AL748" s="181">
        <v>825</v>
      </c>
    </row>
    <row r="749" spans="1:38" x14ac:dyDescent="0.25">
      <c r="A749" s="159" t="s">
        <v>8241</v>
      </c>
      <c r="B749" s="158">
        <v>0.6371</v>
      </c>
      <c r="C749" s="158" t="s">
        <v>84</v>
      </c>
      <c r="D749" s="158" t="s">
        <v>84</v>
      </c>
      <c r="E749" s="158">
        <v>0.76180000000000003</v>
      </c>
      <c r="F749" s="158" t="s">
        <v>84</v>
      </c>
      <c r="G749" s="158" t="s">
        <v>84</v>
      </c>
      <c r="H749" s="158" t="s">
        <v>84</v>
      </c>
      <c r="I749" s="158" t="s">
        <v>84</v>
      </c>
      <c r="J749" s="158"/>
      <c r="K749" s="158"/>
      <c r="L749" s="158"/>
      <c r="M749" s="158">
        <v>0.55220000000000002</v>
      </c>
      <c r="N749" s="158">
        <v>0.71020000000000005</v>
      </c>
      <c r="O749" s="158" t="s">
        <v>84</v>
      </c>
      <c r="P749" s="158" t="s">
        <v>84</v>
      </c>
      <c r="Q749" s="158" t="s">
        <v>84</v>
      </c>
      <c r="R749" s="158" t="s">
        <v>84</v>
      </c>
      <c r="S749" s="158">
        <v>0.6381</v>
      </c>
      <c r="T749" s="158">
        <v>0.84809999999999997</v>
      </c>
      <c r="U749" s="158" t="s">
        <v>84</v>
      </c>
      <c r="V749" s="158" t="s">
        <v>84</v>
      </c>
      <c r="W749" s="158" t="s">
        <v>84</v>
      </c>
      <c r="X749" s="158" t="s">
        <v>84</v>
      </c>
      <c r="Y749" s="158" t="s">
        <v>84</v>
      </c>
      <c r="Z749" s="158" t="s">
        <v>84</v>
      </c>
      <c r="AA749" s="158" t="s">
        <v>84</v>
      </c>
      <c r="AB749" s="158" t="s">
        <v>84</v>
      </c>
      <c r="AC749" s="158"/>
      <c r="AD749" s="181">
        <v>206</v>
      </c>
      <c r="AE749" s="181" t="s">
        <v>84</v>
      </c>
      <c r="AF749" s="181" t="s">
        <v>84</v>
      </c>
      <c r="AG749" s="181">
        <v>106</v>
      </c>
      <c r="AH749" s="181" t="s">
        <v>84</v>
      </c>
      <c r="AI749" s="181" t="s">
        <v>84</v>
      </c>
      <c r="AJ749" s="181" t="s">
        <v>84</v>
      </c>
      <c r="AK749" s="181" t="s">
        <v>84</v>
      </c>
      <c r="AL749" s="181">
        <v>218</v>
      </c>
    </row>
    <row r="750" spans="1:38" x14ac:dyDescent="0.25">
      <c r="A750" s="159" t="s">
        <v>8242</v>
      </c>
      <c r="B750" s="158">
        <v>0.99350000000000005</v>
      </c>
      <c r="C750" s="158" t="s">
        <v>84</v>
      </c>
      <c r="D750" s="158">
        <v>1.0004</v>
      </c>
      <c r="E750" s="158">
        <v>0.99199999999999999</v>
      </c>
      <c r="F750" s="158">
        <v>1.0003</v>
      </c>
      <c r="G750" s="158" t="s">
        <v>84</v>
      </c>
      <c r="H750" s="158" t="s">
        <v>84</v>
      </c>
      <c r="I750" s="158" t="s">
        <v>84</v>
      </c>
      <c r="J750" s="158"/>
      <c r="K750" s="158"/>
      <c r="L750" s="158"/>
      <c r="M750" s="158">
        <v>0.9849</v>
      </c>
      <c r="N750" s="158">
        <v>0.99719999999999998</v>
      </c>
      <c r="O750" s="158" t="s">
        <v>84</v>
      </c>
      <c r="P750" s="158" t="s">
        <v>84</v>
      </c>
      <c r="Q750" s="158">
        <v>1.0004</v>
      </c>
      <c r="R750" s="158">
        <v>1.0004</v>
      </c>
      <c r="S750" s="158">
        <v>0.97770000000000001</v>
      </c>
      <c r="T750" s="158">
        <v>0.99709999999999999</v>
      </c>
      <c r="U750" s="158">
        <v>1.0003</v>
      </c>
      <c r="V750" s="158">
        <v>1.0003</v>
      </c>
      <c r="W750" s="158" t="s">
        <v>84</v>
      </c>
      <c r="X750" s="158" t="s">
        <v>84</v>
      </c>
      <c r="Y750" s="158" t="s">
        <v>84</v>
      </c>
      <c r="Z750" s="158" t="s">
        <v>84</v>
      </c>
      <c r="AA750" s="158" t="s">
        <v>84</v>
      </c>
      <c r="AB750" s="158" t="s">
        <v>84</v>
      </c>
      <c r="AC750" s="158"/>
      <c r="AD750" s="181">
        <v>871</v>
      </c>
      <c r="AE750" s="181" t="s">
        <v>84</v>
      </c>
      <c r="AF750" s="181">
        <v>125</v>
      </c>
      <c r="AG750" s="181">
        <v>474</v>
      </c>
      <c r="AH750" s="181">
        <v>123</v>
      </c>
      <c r="AI750" s="181" t="s">
        <v>84</v>
      </c>
      <c r="AJ750" s="181" t="s">
        <v>84</v>
      </c>
      <c r="AK750" s="181" t="s">
        <v>84</v>
      </c>
      <c r="AL750" s="181">
        <v>403</v>
      </c>
    </row>
    <row r="751" spans="1:38" x14ac:dyDescent="0.25">
      <c r="A751" s="159" t="s">
        <v>8243</v>
      </c>
      <c r="B751" s="158">
        <v>0.98409999999999997</v>
      </c>
      <c r="C751" s="158" t="s">
        <v>84</v>
      </c>
      <c r="D751" s="158">
        <v>0.99609999999999999</v>
      </c>
      <c r="E751" s="158">
        <v>0.99329999999999996</v>
      </c>
      <c r="F751" s="158">
        <v>0.99490000000000001</v>
      </c>
      <c r="G751" s="158" t="s">
        <v>84</v>
      </c>
      <c r="H751" s="158">
        <v>0.90390000000000004</v>
      </c>
      <c r="I751" s="158" t="s">
        <v>84</v>
      </c>
      <c r="J751" s="158"/>
      <c r="K751" s="158"/>
      <c r="L751" s="158"/>
      <c r="M751" s="158">
        <v>0.9728</v>
      </c>
      <c r="N751" s="158">
        <v>0.99070000000000003</v>
      </c>
      <c r="O751" s="158" t="s">
        <v>84</v>
      </c>
      <c r="P751" s="158" t="s">
        <v>84</v>
      </c>
      <c r="Q751" s="158">
        <v>0.90439999999999998</v>
      </c>
      <c r="R751" s="158">
        <v>0.99990000000000001</v>
      </c>
      <c r="S751" s="158">
        <v>0.97689999999999999</v>
      </c>
      <c r="T751" s="158">
        <v>0.99809999999999999</v>
      </c>
      <c r="U751" s="158">
        <v>0.8962</v>
      </c>
      <c r="V751" s="158">
        <v>0.99980000000000002</v>
      </c>
      <c r="W751" s="158" t="s">
        <v>84</v>
      </c>
      <c r="X751" s="158" t="s">
        <v>84</v>
      </c>
      <c r="Y751" s="158">
        <v>0.83030000000000004</v>
      </c>
      <c r="Z751" s="158">
        <v>0.9466</v>
      </c>
      <c r="AA751" s="158" t="s">
        <v>84</v>
      </c>
      <c r="AB751" s="158" t="s">
        <v>84</v>
      </c>
      <c r="AC751" s="158"/>
      <c r="AD751" s="181">
        <v>963</v>
      </c>
      <c r="AE751" s="181" t="s">
        <v>84</v>
      </c>
      <c r="AF751" s="181">
        <v>156</v>
      </c>
      <c r="AG751" s="181">
        <v>526</v>
      </c>
      <c r="AH751" s="181">
        <v>125</v>
      </c>
      <c r="AI751" s="181" t="s">
        <v>84</v>
      </c>
      <c r="AJ751" s="181">
        <v>111</v>
      </c>
      <c r="AK751" s="181" t="s">
        <v>84</v>
      </c>
      <c r="AL751" s="181">
        <v>825</v>
      </c>
    </row>
    <row r="752" spans="1:38" x14ac:dyDescent="0.25">
      <c r="A752" s="159" t="s">
        <v>8244</v>
      </c>
      <c r="B752" s="158">
        <v>0.94310000000000005</v>
      </c>
      <c r="C752" s="158" t="s">
        <v>84</v>
      </c>
      <c r="D752" s="158" t="s">
        <v>84</v>
      </c>
      <c r="E752" s="158">
        <v>0.97330000000000005</v>
      </c>
      <c r="F752" s="158" t="s">
        <v>84</v>
      </c>
      <c r="G752" s="158" t="s">
        <v>84</v>
      </c>
      <c r="H752" s="158" t="s">
        <v>84</v>
      </c>
      <c r="I752" s="158" t="s">
        <v>84</v>
      </c>
      <c r="J752" s="158"/>
      <c r="K752" s="158"/>
      <c r="L752" s="158"/>
      <c r="M752" s="158">
        <v>0.89590000000000003</v>
      </c>
      <c r="N752" s="158">
        <v>0.96930000000000005</v>
      </c>
      <c r="O752" s="158" t="s">
        <v>84</v>
      </c>
      <c r="P752" s="158" t="s">
        <v>84</v>
      </c>
      <c r="Q752" s="158" t="s">
        <v>84</v>
      </c>
      <c r="R752" s="158" t="s">
        <v>84</v>
      </c>
      <c r="S752" s="158">
        <v>0.89649999999999996</v>
      </c>
      <c r="T752" s="158">
        <v>0.99329999999999996</v>
      </c>
      <c r="U752" s="158" t="s">
        <v>84</v>
      </c>
      <c r="V752" s="158" t="s">
        <v>84</v>
      </c>
      <c r="W752" s="158" t="s">
        <v>84</v>
      </c>
      <c r="X752" s="158" t="s">
        <v>84</v>
      </c>
      <c r="Y752" s="158" t="s">
        <v>84</v>
      </c>
      <c r="Z752" s="158" t="s">
        <v>84</v>
      </c>
      <c r="AA752" s="158" t="s">
        <v>84</v>
      </c>
      <c r="AB752" s="158" t="s">
        <v>84</v>
      </c>
      <c r="AC752" s="158"/>
      <c r="AD752" s="181">
        <v>206</v>
      </c>
      <c r="AE752" s="181" t="s">
        <v>84</v>
      </c>
      <c r="AF752" s="181" t="s">
        <v>84</v>
      </c>
      <c r="AG752" s="181">
        <v>106</v>
      </c>
      <c r="AH752" s="181" t="s">
        <v>84</v>
      </c>
      <c r="AI752" s="181" t="s">
        <v>84</v>
      </c>
      <c r="AJ752" s="181" t="s">
        <v>84</v>
      </c>
      <c r="AK752" s="181" t="s">
        <v>84</v>
      </c>
      <c r="AL752" s="181">
        <v>218</v>
      </c>
    </row>
    <row r="753" spans="1:38" x14ac:dyDescent="0.25">
      <c r="A753" s="159" t="s">
        <v>8245</v>
      </c>
      <c r="B753" s="158">
        <v>0.79120000000000001</v>
      </c>
      <c r="C753" s="158" t="s">
        <v>84</v>
      </c>
      <c r="D753" s="158">
        <v>0.75509999999999999</v>
      </c>
      <c r="E753" s="158">
        <v>0.8347</v>
      </c>
      <c r="F753" s="158">
        <v>0.78749999999999998</v>
      </c>
      <c r="G753" s="158" t="s">
        <v>84</v>
      </c>
      <c r="H753" s="158" t="s">
        <v>84</v>
      </c>
      <c r="I753" s="158" t="s">
        <v>84</v>
      </c>
      <c r="J753" s="158"/>
      <c r="K753" s="158"/>
      <c r="L753" s="158"/>
      <c r="M753" s="158">
        <v>0.76129999999999998</v>
      </c>
      <c r="N753" s="158">
        <v>0.81769999999999998</v>
      </c>
      <c r="O753" s="158" t="s">
        <v>84</v>
      </c>
      <c r="P753" s="158" t="s">
        <v>84</v>
      </c>
      <c r="Q753" s="158">
        <v>0.66410000000000002</v>
      </c>
      <c r="R753" s="158">
        <v>0.8246</v>
      </c>
      <c r="S753" s="158">
        <v>0.79610000000000003</v>
      </c>
      <c r="T753" s="158">
        <v>0.86660000000000004</v>
      </c>
      <c r="U753" s="158">
        <v>0.70030000000000003</v>
      </c>
      <c r="V753" s="158">
        <v>0.85199999999999998</v>
      </c>
      <c r="W753" s="158" t="s">
        <v>84</v>
      </c>
      <c r="X753" s="158" t="s">
        <v>84</v>
      </c>
      <c r="Y753" s="158" t="s">
        <v>84</v>
      </c>
      <c r="Z753" s="158" t="s">
        <v>84</v>
      </c>
      <c r="AA753" s="158" t="s">
        <v>84</v>
      </c>
      <c r="AB753" s="158" t="s">
        <v>84</v>
      </c>
      <c r="AC753" s="158"/>
      <c r="AD753" s="181">
        <v>871</v>
      </c>
      <c r="AE753" s="181" t="s">
        <v>84</v>
      </c>
      <c r="AF753" s="181">
        <v>125</v>
      </c>
      <c r="AG753" s="181">
        <v>474</v>
      </c>
      <c r="AH753" s="181">
        <v>123</v>
      </c>
      <c r="AI753" s="181" t="s">
        <v>84</v>
      </c>
      <c r="AJ753" s="181" t="s">
        <v>84</v>
      </c>
      <c r="AK753" s="181" t="s">
        <v>84</v>
      </c>
      <c r="AL753" s="181">
        <v>403</v>
      </c>
    </row>
    <row r="754" spans="1:38" x14ac:dyDescent="0.25">
      <c r="A754" s="159" t="s">
        <v>8246</v>
      </c>
      <c r="B754" s="158">
        <v>0.6552</v>
      </c>
      <c r="C754" s="158" t="s">
        <v>84</v>
      </c>
      <c r="D754" s="158">
        <v>0.67079999999999995</v>
      </c>
      <c r="E754" s="158">
        <v>0.73760000000000003</v>
      </c>
      <c r="F754" s="158">
        <v>0.56120000000000003</v>
      </c>
      <c r="G754" s="158" t="s">
        <v>84</v>
      </c>
      <c r="H754" s="158">
        <v>0.32890000000000003</v>
      </c>
      <c r="I754" s="158" t="s">
        <v>84</v>
      </c>
      <c r="J754" s="158"/>
      <c r="K754" s="158"/>
      <c r="L754" s="158"/>
      <c r="M754" s="158">
        <v>0.62039999999999995</v>
      </c>
      <c r="N754" s="158">
        <v>0.6875</v>
      </c>
      <c r="O754" s="158" t="s">
        <v>84</v>
      </c>
      <c r="P754" s="158" t="s">
        <v>84</v>
      </c>
      <c r="Q754" s="158">
        <v>0.58140000000000003</v>
      </c>
      <c r="R754" s="158">
        <v>0.74519999999999997</v>
      </c>
      <c r="S754" s="158">
        <v>0.69140000000000001</v>
      </c>
      <c r="T754" s="158">
        <v>0.77810000000000001</v>
      </c>
      <c r="U754" s="158">
        <v>0.46079999999999999</v>
      </c>
      <c r="V754" s="158">
        <v>0.65</v>
      </c>
      <c r="W754" s="158" t="s">
        <v>84</v>
      </c>
      <c r="X754" s="158" t="s">
        <v>84</v>
      </c>
      <c r="Y754" s="158">
        <v>0.23719999999999999</v>
      </c>
      <c r="Z754" s="158">
        <v>0.4234</v>
      </c>
      <c r="AA754" s="158" t="s">
        <v>84</v>
      </c>
      <c r="AB754" s="158" t="s">
        <v>84</v>
      </c>
      <c r="AC754" s="158"/>
      <c r="AD754" s="181">
        <v>963</v>
      </c>
      <c r="AE754" s="181" t="s">
        <v>84</v>
      </c>
      <c r="AF754" s="181">
        <v>156</v>
      </c>
      <c r="AG754" s="181">
        <v>526</v>
      </c>
      <c r="AH754" s="181">
        <v>125</v>
      </c>
      <c r="AI754" s="181" t="s">
        <v>84</v>
      </c>
      <c r="AJ754" s="181">
        <v>111</v>
      </c>
      <c r="AK754" s="181" t="s">
        <v>84</v>
      </c>
      <c r="AL754" s="181">
        <v>825</v>
      </c>
    </row>
    <row r="755" spans="1:38" x14ac:dyDescent="0.25">
      <c r="A755" s="159" t="s">
        <v>8247</v>
      </c>
      <c r="B755" s="158">
        <v>0.51060000000000005</v>
      </c>
      <c r="C755" s="158" t="s">
        <v>84</v>
      </c>
      <c r="D755" s="158" t="s">
        <v>84</v>
      </c>
      <c r="E755" s="158">
        <v>0.60619999999999996</v>
      </c>
      <c r="F755" s="158" t="s">
        <v>84</v>
      </c>
      <c r="G755" s="158" t="s">
        <v>84</v>
      </c>
      <c r="H755" s="158" t="s">
        <v>84</v>
      </c>
      <c r="I755" s="158" t="s">
        <v>84</v>
      </c>
      <c r="J755" s="158"/>
      <c r="K755" s="158"/>
      <c r="L755" s="158"/>
      <c r="M755" s="158">
        <v>0.41639999999999999</v>
      </c>
      <c r="N755" s="158">
        <v>0.59719999999999995</v>
      </c>
      <c r="O755" s="158" t="s">
        <v>84</v>
      </c>
      <c r="P755" s="158" t="s">
        <v>84</v>
      </c>
      <c r="Q755" s="158" t="s">
        <v>84</v>
      </c>
      <c r="R755" s="158" t="s">
        <v>84</v>
      </c>
      <c r="S755" s="158">
        <v>0.46289999999999998</v>
      </c>
      <c r="T755" s="158">
        <v>0.72240000000000004</v>
      </c>
      <c r="U755" s="158" t="s">
        <v>84</v>
      </c>
      <c r="V755" s="158" t="s">
        <v>84</v>
      </c>
      <c r="W755" s="158" t="s">
        <v>84</v>
      </c>
      <c r="X755" s="158" t="s">
        <v>84</v>
      </c>
      <c r="Y755" s="158" t="s">
        <v>84</v>
      </c>
      <c r="Z755" s="158" t="s">
        <v>84</v>
      </c>
      <c r="AA755" s="158" t="s">
        <v>84</v>
      </c>
      <c r="AB755" s="158" t="s">
        <v>84</v>
      </c>
      <c r="AC755" s="158"/>
      <c r="AD755" s="181">
        <v>206</v>
      </c>
      <c r="AE755" s="181" t="s">
        <v>84</v>
      </c>
      <c r="AF755" s="181" t="s">
        <v>84</v>
      </c>
      <c r="AG755" s="181">
        <v>106</v>
      </c>
      <c r="AH755" s="181" t="s">
        <v>84</v>
      </c>
      <c r="AI755" s="181" t="s">
        <v>84</v>
      </c>
      <c r="AJ755" s="181" t="s">
        <v>84</v>
      </c>
      <c r="AK755" s="181" t="s">
        <v>84</v>
      </c>
      <c r="AL755" s="181">
        <v>218</v>
      </c>
    </row>
    <row r="756" spans="1:38" x14ac:dyDescent="0.25">
      <c r="A756" s="159" t="s">
        <v>8248</v>
      </c>
      <c r="B756" s="158">
        <v>0.72829999999999995</v>
      </c>
      <c r="C756" s="158" t="s">
        <v>84</v>
      </c>
      <c r="D756" s="158">
        <v>0.6825</v>
      </c>
      <c r="E756" s="158">
        <v>0.76870000000000005</v>
      </c>
      <c r="F756" s="158">
        <v>0.74739999999999995</v>
      </c>
      <c r="G756" s="158" t="s">
        <v>84</v>
      </c>
      <c r="H756" s="158" t="s">
        <v>84</v>
      </c>
      <c r="I756" s="158" t="s">
        <v>84</v>
      </c>
      <c r="J756" s="158"/>
      <c r="K756" s="158"/>
      <c r="L756" s="158"/>
      <c r="M756" s="158">
        <v>0.69479999999999997</v>
      </c>
      <c r="N756" s="158">
        <v>0.75870000000000004</v>
      </c>
      <c r="O756" s="158" t="s">
        <v>84</v>
      </c>
      <c r="P756" s="158" t="s">
        <v>84</v>
      </c>
      <c r="Q756" s="158">
        <v>0.58230000000000004</v>
      </c>
      <c r="R756" s="158">
        <v>0.76349999999999996</v>
      </c>
      <c r="S756" s="158">
        <v>0.72430000000000005</v>
      </c>
      <c r="T756" s="158">
        <v>0.80689999999999995</v>
      </c>
      <c r="U756" s="158">
        <v>0.65339999999999998</v>
      </c>
      <c r="V756" s="158">
        <v>0.81940000000000002</v>
      </c>
      <c r="W756" s="158" t="s">
        <v>84</v>
      </c>
      <c r="X756" s="158" t="s">
        <v>84</v>
      </c>
      <c r="Y756" s="158" t="s">
        <v>84</v>
      </c>
      <c r="Z756" s="158" t="s">
        <v>84</v>
      </c>
      <c r="AA756" s="158" t="s">
        <v>84</v>
      </c>
      <c r="AB756" s="158" t="s">
        <v>84</v>
      </c>
      <c r="AC756" s="158"/>
      <c r="AD756" s="181">
        <v>871</v>
      </c>
      <c r="AE756" s="181" t="s">
        <v>84</v>
      </c>
      <c r="AF756" s="181">
        <v>125</v>
      </c>
      <c r="AG756" s="181">
        <v>474</v>
      </c>
      <c r="AH756" s="181">
        <v>123</v>
      </c>
      <c r="AI756" s="181" t="s">
        <v>84</v>
      </c>
      <c r="AJ756" s="181" t="s">
        <v>84</v>
      </c>
      <c r="AK756" s="181" t="s">
        <v>84</v>
      </c>
      <c r="AL756" s="181">
        <v>403</v>
      </c>
    </row>
    <row r="757" spans="1:38" x14ac:dyDescent="0.25">
      <c r="A757" s="159" t="s">
        <v>8249</v>
      </c>
      <c r="B757" s="158">
        <v>0.60570000000000002</v>
      </c>
      <c r="C757" s="158" t="s">
        <v>84</v>
      </c>
      <c r="D757" s="158">
        <v>0.62280000000000002</v>
      </c>
      <c r="E757" s="158">
        <v>0.69199999999999995</v>
      </c>
      <c r="F757" s="158">
        <v>0.50349999999999995</v>
      </c>
      <c r="G757" s="158" t="s">
        <v>84</v>
      </c>
      <c r="H757" s="158">
        <v>0.254</v>
      </c>
      <c r="I757" s="158" t="s">
        <v>84</v>
      </c>
      <c r="J757" s="158"/>
      <c r="K757" s="158"/>
      <c r="L757" s="158"/>
      <c r="M757" s="158">
        <v>0.56779999999999997</v>
      </c>
      <c r="N757" s="158">
        <v>0.64139999999999997</v>
      </c>
      <c r="O757" s="158" t="s">
        <v>84</v>
      </c>
      <c r="P757" s="158" t="s">
        <v>84</v>
      </c>
      <c r="Q757" s="158">
        <v>0.52549999999999997</v>
      </c>
      <c r="R757" s="158">
        <v>0.70569999999999999</v>
      </c>
      <c r="S757" s="158">
        <v>0.64039999999999997</v>
      </c>
      <c r="T757" s="158">
        <v>0.73770000000000002</v>
      </c>
      <c r="U757" s="158">
        <v>0.39750000000000002</v>
      </c>
      <c r="V757" s="158">
        <v>0.60029999999999994</v>
      </c>
      <c r="W757" s="158" t="s">
        <v>84</v>
      </c>
      <c r="X757" s="158" t="s">
        <v>84</v>
      </c>
      <c r="Y757" s="158">
        <v>0.16569999999999999</v>
      </c>
      <c r="Z757" s="158">
        <v>0.35189999999999999</v>
      </c>
      <c r="AA757" s="158" t="s">
        <v>84</v>
      </c>
      <c r="AB757" s="158" t="s">
        <v>84</v>
      </c>
      <c r="AC757" s="158"/>
      <c r="AD757" s="181">
        <v>963</v>
      </c>
      <c r="AE757" s="181" t="s">
        <v>84</v>
      </c>
      <c r="AF757" s="181">
        <v>156</v>
      </c>
      <c r="AG757" s="181">
        <v>526</v>
      </c>
      <c r="AH757" s="181">
        <v>125</v>
      </c>
      <c r="AI757" s="181" t="s">
        <v>84</v>
      </c>
      <c r="AJ757" s="181">
        <v>111</v>
      </c>
      <c r="AK757" s="181" t="s">
        <v>84</v>
      </c>
      <c r="AL757" s="181">
        <v>825</v>
      </c>
    </row>
    <row r="758" spans="1:38" x14ac:dyDescent="0.25">
      <c r="A758" s="159" t="s">
        <v>8250</v>
      </c>
      <c r="B758" s="158">
        <v>0.41389999999999999</v>
      </c>
      <c r="C758" s="158" t="s">
        <v>84</v>
      </c>
      <c r="D758" s="158" t="s">
        <v>84</v>
      </c>
      <c r="E758" s="158">
        <v>0.47120000000000001</v>
      </c>
      <c r="F758" s="158" t="s">
        <v>84</v>
      </c>
      <c r="G758" s="158" t="s">
        <v>84</v>
      </c>
      <c r="H758" s="158" t="s">
        <v>84</v>
      </c>
      <c r="I758" s="158" t="s">
        <v>84</v>
      </c>
      <c r="J758" s="158"/>
      <c r="K758" s="158"/>
      <c r="L758" s="158"/>
      <c r="M758" s="158">
        <v>0.31090000000000001</v>
      </c>
      <c r="N758" s="158">
        <v>0.51359999999999995</v>
      </c>
      <c r="O758" s="158" t="s">
        <v>84</v>
      </c>
      <c r="P758" s="158" t="s">
        <v>84</v>
      </c>
      <c r="Q758" s="158" t="s">
        <v>84</v>
      </c>
      <c r="R758" s="158" t="s">
        <v>84</v>
      </c>
      <c r="S758" s="158">
        <v>0.3165</v>
      </c>
      <c r="T758" s="158">
        <v>0.61129999999999995</v>
      </c>
      <c r="U758" s="158" t="s">
        <v>84</v>
      </c>
      <c r="V758" s="158" t="s">
        <v>84</v>
      </c>
      <c r="W758" s="158" t="s">
        <v>84</v>
      </c>
      <c r="X758" s="158" t="s">
        <v>84</v>
      </c>
      <c r="Y758" s="158" t="s">
        <v>84</v>
      </c>
      <c r="Z758" s="158" t="s">
        <v>84</v>
      </c>
      <c r="AA758" s="158" t="s">
        <v>84</v>
      </c>
      <c r="AB758" s="158" t="s">
        <v>84</v>
      </c>
      <c r="AC758" s="158"/>
      <c r="AD758" s="181">
        <v>206</v>
      </c>
      <c r="AE758" s="181" t="s">
        <v>84</v>
      </c>
      <c r="AF758" s="181" t="s">
        <v>84</v>
      </c>
      <c r="AG758" s="181">
        <v>106</v>
      </c>
      <c r="AH758" s="181" t="s">
        <v>84</v>
      </c>
      <c r="AI758" s="181" t="s">
        <v>84</v>
      </c>
      <c r="AJ758" s="181" t="s">
        <v>84</v>
      </c>
      <c r="AK758" s="181" t="s">
        <v>84</v>
      </c>
      <c r="AL758" s="181">
        <v>218</v>
      </c>
    </row>
    <row r="759" spans="1:38" x14ac:dyDescent="0.25">
      <c r="A759" s="159" t="s">
        <v>8251</v>
      </c>
      <c r="B759" s="158">
        <v>0.98399999999999999</v>
      </c>
      <c r="C759" s="158" t="s">
        <v>84</v>
      </c>
      <c r="D759" s="158">
        <v>0.98529999999999995</v>
      </c>
      <c r="E759" s="158">
        <v>0.98650000000000004</v>
      </c>
      <c r="F759" s="158">
        <v>0.99280000000000002</v>
      </c>
      <c r="G759" s="158" t="s">
        <v>84</v>
      </c>
      <c r="H759" s="158" t="s">
        <v>84</v>
      </c>
      <c r="I759" s="158" t="s">
        <v>84</v>
      </c>
      <c r="J759" s="158"/>
      <c r="K759" s="158"/>
      <c r="L759" s="158"/>
      <c r="M759" s="158">
        <v>0.97250000000000003</v>
      </c>
      <c r="N759" s="158">
        <v>0.99070000000000003</v>
      </c>
      <c r="O759" s="158" t="s">
        <v>84</v>
      </c>
      <c r="P759" s="158" t="s">
        <v>84</v>
      </c>
      <c r="Q759" s="158">
        <v>0.93510000000000004</v>
      </c>
      <c r="R759" s="158">
        <v>0.99670000000000003</v>
      </c>
      <c r="S759" s="158">
        <v>0.96989999999999998</v>
      </c>
      <c r="T759" s="158">
        <v>0.99390000000000001</v>
      </c>
      <c r="U759" s="158">
        <v>0.9355</v>
      </c>
      <c r="V759" s="158">
        <v>0.99919999999999998</v>
      </c>
      <c r="W759" s="158" t="s">
        <v>84</v>
      </c>
      <c r="X759" s="158" t="s">
        <v>84</v>
      </c>
      <c r="Y759" s="158" t="s">
        <v>84</v>
      </c>
      <c r="Z759" s="158" t="s">
        <v>84</v>
      </c>
      <c r="AA759" s="158" t="s">
        <v>84</v>
      </c>
      <c r="AB759" s="158" t="s">
        <v>84</v>
      </c>
      <c r="AC759" s="158"/>
      <c r="AD759" s="181">
        <v>871</v>
      </c>
      <c r="AE759" s="181" t="s">
        <v>84</v>
      </c>
      <c r="AF759" s="181">
        <v>125</v>
      </c>
      <c r="AG759" s="181">
        <v>474</v>
      </c>
      <c r="AH759" s="181">
        <v>123</v>
      </c>
      <c r="AI759" s="181" t="s">
        <v>84</v>
      </c>
      <c r="AJ759" s="181" t="s">
        <v>84</v>
      </c>
      <c r="AK759" s="181" t="s">
        <v>84</v>
      </c>
      <c r="AL759" s="181">
        <v>403</v>
      </c>
    </row>
    <row r="760" spans="1:38" x14ac:dyDescent="0.25">
      <c r="A760" s="159" t="s">
        <v>8252</v>
      </c>
      <c r="B760" s="158">
        <v>0.93520000000000003</v>
      </c>
      <c r="C760" s="158" t="s">
        <v>84</v>
      </c>
      <c r="D760" s="158">
        <v>0.92349999999999999</v>
      </c>
      <c r="E760" s="158">
        <v>0.96830000000000005</v>
      </c>
      <c r="F760" s="158">
        <v>0.94410000000000005</v>
      </c>
      <c r="G760" s="158" t="s">
        <v>84</v>
      </c>
      <c r="H760" s="158">
        <v>0.7641</v>
      </c>
      <c r="I760" s="158" t="s">
        <v>84</v>
      </c>
      <c r="J760" s="158"/>
      <c r="K760" s="158"/>
      <c r="L760" s="158"/>
      <c r="M760" s="158">
        <v>0.91639999999999999</v>
      </c>
      <c r="N760" s="158">
        <v>0.94979999999999998</v>
      </c>
      <c r="O760" s="158" t="s">
        <v>84</v>
      </c>
      <c r="P760" s="158" t="s">
        <v>84</v>
      </c>
      <c r="Q760" s="158">
        <v>0.86560000000000004</v>
      </c>
      <c r="R760" s="158">
        <v>0.95709999999999995</v>
      </c>
      <c r="S760" s="158">
        <v>0.94620000000000004</v>
      </c>
      <c r="T760" s="158">
        <v>0.98140000000000005</v>
      </c>
      <c r="U760" s="158">
        <v>0.88009999999999999</v>
      </c>
      <c r="V760" s="158">
        <v>0.97440000000000004</v>
      </c>
      <c r="W760" s="158" t="s">
        <v>84</v>
      </c>
      <c r="X760" s="158" t="s">
        <v>84</v>
      </c>
      <c r="Y760" s="158">
        <v>0.67159999999999997</v>
      </c>
      <c r="Z760" s="158">
        <v>0.83379999999999999</v>
      </c>
      <c r="AA760" s="158" t="s">
        <v>84</v>
      </c>
      <c r="AB760" s="158" t="s">
        <v>84</v>
      </c>
      <c r="AC760" s="158"/>
      <c r="AD760" s="181">
        <v>963</v>
      </c>
      <c r="AE760" s="181" t="s">
        <v>84</v>
      </c>
      <c r="AF760" s="181">
        <v>156</v>
      </c>
      <c r="AG760" s="181">
        <v>526</v>
      </c>
      <c r="AH760" s="181">
        <v>125</v>
      </c>
      <c r="AI760" s="181" t="s">
        <v>84</v>
      </c>
      <c r="AJ760" s="181">
        <v>111</v>
      </c>
      <c r="AK760" s="181" t="s">
        <v>84</v>
      </c>
      <c r="AL760" s="181">
        <v>825</v>
      </c>
    </row>
    <row r="761" spans="1:38" x14ac:dyDescent="0.25">
      <c r="A761" s="159" t="s">
        <v>8253</v>
      </c>
      <c r="B761" s="158">
        <v>0.86560000000000004</v>
      </c>
      <c r="C761" s="158" t="s">
        <v>84</v>
      </c>
      <c r="D761" s="158" t="s">
        <v>84</v>
      </c>
      <c r="E761" s="158">
        <v>0.94710000000000005</v>
      </c>
      <c r="F761" s="158" t="s">
        <v>84</v>
      </c>
      <c r="G761" s="158" t="s">
        <v>84</v>
      </c>
      <c r="H761" s="158" t="s">
        <v>84</v>
      </c>
      <c r="I761" s="158" t="s">
        <v>84</v>
      </c>
      <c r="J761" s="158"/>
      <c r="K761" s="158"/>
      <c r="L761" s="158"/>
      <c r="M761" s="158">
        <v>0.80279999999999996</v>
      </c>
      <c r="N761" s="158">
        <v>0.90959999999999996</v>
      </c>
      <c r="O761" s="158" t="s">
        <v>84</v>
      </c>
      <c r="P761" s="158" t="s">
        <v>84</v>
      </c>
      <c r="Q761" s="158" t="s">
        <v>84</v>
      </c>
      <c r="R761" s="158" t="s">
        <v>84</v>
      </c>
      <c r="S761" s="158">
        <v>0.85360000000000003</v>
      </c>
      <c r="T761" s="158">
        <v>0.98150000000000004</v>
      </c>
      <c r="U761" s="158" t="s">
        <v>84</v>
      </c>
      <c r="V761" s="158" t="s">
        <v>84</v>
      </c>
      <c r="W761" s="158" t="s">
        <v>84</v>
      </c>
      <c r="X761" s="158" t="s">
        <v>84</v>
      </c>
      <c r="Y761" s="158" t="s">
        <v>84</v>
      </c>
      <c r="Z761" s="158" t="s">
        <v>84</v>
      </c>
      <c r="AA761" s="158" t="s">
        <v>84</v>
      </c>
      <c r="AB761" s="158" t="s">
        <v>84</v>
      </c>
      <c r="AC761" s="158"/>
      <c r="AD761" s="181">
        <v>206</v>
      </c>
      <c r="AE761" s="181" t="s">
        <v>84</v>
      </c>
      <c r="AF761" s="181" t="s">
        <v>84</v>
      </c>
      <c r="AG761" s="181">
        <v>106</v>
      </c>
      <c r="AH761" s="181" t="s">
        <v>84</v>
      </c>
      <c r="AI761" s="181" t="s">
        <v>84</v>
      </c>
      <c r="AJ761" s="181" t="s">
        <v>84</v>
      </c>
      <c r="AK761" s="181" t="s">
        <v>84</v>
      </c>
      <c r="AL761" s="181">
        <v>218</v>
      </c>
    </row>
    <row r="762" spans="1:38" x14ac:dyDescent="0.25">
      <c r="A762" s="159" t="s">
        <v>8254</v>
      </c>
      <c r="B762" s="158">
        <v>0.94830000000000003</v>
      </c>
      <c r="C762" s="158" t="s">
        <v>84</v>
      </c>
      <c r="D762" s="158">
        <v>0.95450000000000002</v>
      </c>
      <c r="E762" s="158">
        <v>0.94750000000000001</v>
      </c>
      <c r="F762" s="158">
        <v>0.98560000000000003</v>
      </c>
      <c r="G762" s="158" t="s">
        <v>84</v>
      </c>
      <c r="H762" s="158" t="s">
        <v>84</v>
      </c>
      <c r="I762" s="158" t="s">
        <v>84</v>
      </c>
      <c r="J762" s="158"/>
      <c r="K762" s="158"/>
      <c r="L762" s="158"/>
      <c r="M762" s="158">
        <v>0.93089999999999995</v>
      </c>
      <c r="N762" s="158">
        <v>0.96140000000000003</v>
      </c>
      <c r="O762" s="158" t="s">
        <v>84</v>
      </c>
      <c r="P762" s="158" t="s">
        <v>84</v>
      </c>
      <c r="Q762" s="158">
        <v>0.8972</v>
      </c>
      <c r="R762" s="158">
        <v>0.98019999999999996</v>
      </c>
      <c r="S762" s="158">
        <v>0.92249999999999999</v>
      </c>
      <c r="T762" s="158">
        <v>0.96460000000000001</v>
      </c>
      <c r="U762" s="158">
        <v>0.9325</v>
      </c>
      <c r="V762" s="158">
        <v>0.997</v>
      </c>
      <c r="W762" s="158" t="s">
        <v>84</v>
      </c>
      <c r="X762" s="158" t="s">
        <v>84</v>
      </c>
      <c r="Y762" s="158" t="s">
        <v>84</v>
      </c>
      <c r="Z762" s="158" t="s">
        <v>84</v>
      </c>
      <c r="AA762" s="158" t="s">
        <v>84</v>
      </c>
      <c r="AB762" s="158" t="s">
        <v>84</v>
      </c>
      <c r="AC762" s="158"/>
      <c r="AD762" s="181">
        <v>871</v>
      </c>
      <c r="AE762" s="181" t="s">
        <v>84</v>
      </c>
      <c r="AF762" s="181">
        <v>125</v>
      </c>
      <c r="AG762" s="181">
        <v>474</v>
      </c>
      <c r="AH762" s="181">
        <v>123</v>
      </c>
      <c r="AI762" s="181" t="s">
        <v>84</v>
      </c>
      <c r="AJ762" s="181" t="s">
        <v>84</v>
      </c>
      <c r="AK762" s="181" t="s">
        <v>84</v>
      </c>
      <c r="AL762" s="181">
        <v>403</v>
      </c>
    </row>
    <row r="763" spans="1:38" x14ac:dyDescent="0.25">
      <c r="A763" s="159" t="s">
        <v>8255</v>
      </c>
      <c r="B763" s="158">
        <v>0.8639</v>
      </c>
      <c r="C763" s="158" t="s">
        <v>84</v>
      </c>
      <c r="D763" s="158">
        <v>0.89810000000000001</v>
      </c>
      <c r="E763" s="158">
        <v>0.91279999999999994</v>
      </c>
      <c r="F763" s="158">
        <v>0.83840000000000003</v>
      </c>
      <c r="G763" s="158" t="s">
        <v>84</v>
      </c>
      <c r="H763" s="158">
        <v>0.57889999999999997</v>
      </c>
      <c r="I763" s="158" t="s">
        <v>84</v>
      </c>
      <c r="J763" s="158"/>
      <c r="K763" s="158"/>
      <c r="L763" s="158"/>
      <c r="M763" s="158">
        <v>0.83899999999999997</v>
      </c>
      <c r="N763" s="158">
        <v>0.88519999999999999</v>
      </c>
      <c r="O763" s="158" t="s">
        <v>84</v>
      </c>
      <c r="P763" s="158" t="s">
        <v>84</v>
      </c>
      <c r="Q763" s="158">
        <v>0.83340000000000003</v>
      </c>
      <c r="R763" s="158">
        <v>0.9385</v>
      </c>
      <c r="S763" s="158">
        <v>0.88219999999999998</v>
      </c>
      <c r="T763" s="158">
        <v>0.93579999999999997</v>
      </c>
      <c r="U763" s="158">
        <v>0.75639999999999996</v>
      </c>
      <c r="V763" s="158">
        <v>0.89470000000000005</v>
      </c>
      <c r="W763" s="158" t="s">
        <v>84</v>
      </c>
      <c r="X763" s="158" t="s">
        <v>84</v>
      </c>
      <c r="Y763" s="158">
        <v>0.4793</v>
      </c>
      <c r="Z763" s="158">
        <v>0.66610000000000003</v>
      </c>
      <c r="AA763" s="158" t="s">
        <v>84</v>
      </c>
      <c r="AB763" s="158" t="s">
        <v>84</v>
      </c>
      <c r="AC763" s="158"/>
      <c r="AD763" s="181">
        <v>963</v>
      </c>
      <c r="AE763" s="181" t="s">
        <v>84</v>
      </c>
      <c r="AF763" s="181">
        <v>156</v>
      </c>
      <c r="AG763" s="181">
        <v>526</v>
      </c>
      <c r="AH763" s="181">
        <v>125</v>
      </c>
      <c r="AI763" s="181" t="s">
        <v>84</v>
      </c>
      <c r="AJ763" s="181">
        <v>111</v>
      </c>
      <c r="AK763" s="181" t="s">
        <v>84</v>
      </c>
      <c r="AL763" s="181">
        <v>825</v>
      </c>
    </row>
    <row r="764" spans="1:38" x14ac:dyDescent="0.25">
      <c r="A764" s="159" t="s">
        <v>8256</v>
      </c>
      <c r="B764" s="158">
        <v>0.77170000000000005</v>
      </c>
      <c r="C764" s="158" t="s">
        <v>84</v>
      </c>
      <c r="D764" s="158" t="s">
        <v>84</v>
      </c>
      <c r="E764" s="158">
        <v>0.85870000000000002</v>
      </c>
      <c r="F764" s="158" t="s">
        <v>84</v>
      </c>
      <c r="G764" s="158" t="s">
        <v>84</v>
      </c>
      <c r="H764" s="158" t="s">
        <v>84</v>
      </c>
      <c r="I764" s="158" t="s">
        <v>84</v>
      </c>
      <c r="J764" s="158"/>
      <c r="K764" s="158"/>
      <c r="L764" s="158"/>
      <c r="M764" s="158">
        <v>0.69710000000000005</v>
      </c>
      <c r="N764" s="158">
        <v>0.83020000000000005</v>
      </c>
      <c r="O764" s="158" t="s">
        <v>84</v>
      </c>
      <c r="P764" s="158" t="s">
        <v>84</v>
      </c>
      <c r="Q764" s="158" t="s">
        <v>84</v>
      </c>
      <c r="R764" s="158" t="s">
        <v>84</v>
      </c>
      <c r="S764" s="158">
        <v>0.75239999999999996</v>
      </c>
      <c r="T764" s="158">
        <v>0.92159999999999997</v>
      </c>
      <c r="U764" s="158" t="s">
        <v>84</v>
      </c>
      <c r="V764" s="158" t="s">
        <v>84</v>
      </c>
      <c r="W764" s="158" t="s">
        <v>84</v>
      </c>
      <c r="X764" s="158" t="s">
        <v>84</v>
      </c>
      <c r="Y764" s="158" t="s">
        <v>84</v>
      </c>
      <c r="Z764" s="158" t="s">
        <v>84</v>
      </c>
      <c r="AA764" s="158" t="s">
        <v>84</v>
      </c>
      <c r="AB764" s="158" t="s">
        <v>84</v>
      </c>
      <c r="AC764" s="158"/>
      <c r="AD764" s="181">
        <v>206</v>
      </c>
      <c r="AE764" s="181" t="s">
        <v>84</v>
      </c>
      <c r="AF764" s="181" t="s">
        <v>84</v>
      </c>
      <c r="AG764" s="181">
        <v>106</v>
      </c>
      <c r="AH764" s="181" t="s">
        <v>84</v>
      </c>
      <c r="AI764" s="181" t="s">
        <v>84</v>
      </c>
      <c r="AJ764" s="181" t="s">
        <v>84</v>
      </c>
      <c r="AK764" s="181" t="s">
        <v>84</v>
      </c>
      <c r="AL764" s="181">
        <v>218</v>
      </c>
    </row>
    <row r="765" spans="1:38" x14ac:dyDescent="0.25">
      <c r="A765" s="159" t="s">
        <v>8257</v>
      </c>
      <c r="B765" s="158">
        <v>0.91600000000000004</v>
      </c>
      <c r="C765" s="158" t="s">
        <v>84</v>
      </c>
      <c r="D765" s="158">
        <v>0.89959999999999996</v>
      </c>
      <c r="E765" s="158">
        <v>0.93169999999999997</v>
      </c>
      <c r="F765" s="158">
        <v>0.92949999999999999</v>
      </c>
      <c r="G765" s="158" t="s">
        <v>84</v>
      </c>
      <c r="H765" s="158" t="s">
        <v>84</v>
      </c>
      <c r="I765" s="158" t="s">
        <v>84</v>
      </c>
      <c r="J765" s="158"/>
      <c r="K765" s="158"/>
      <c r="L765" s="158"/>
      <c r="M765" s="158">
        <v>0.89500000000000002</v>
      </c>
      <c r="N765" s="158">
        <v>0.93289999999999995</v>
      </c>
      <c r="O765" s="158" t="s">
        <v>84</v>
      </c>
      <c r="P765" s="158" t="s">
        <v>84</v>
      </c>
      <c r="Q765" s="158">
        <v>0.83020000000000005</v>
      </c>
      <c r="R765" s="158">
        <v>0.94159999999999999</v>
      </c>
      <c r="S765" s="158">
        <v>0.90410000000000001</v>
      </c>
      <c r="T765" s="158">
        <v>0.95150000000000001</v>
      </c>
      <c r="U765" s="158">
        <v>0.86570000000000003</v>
      </c>
      <c r="V765" s="158">
        <v>0.9637</v>
      </c>
      <c r="W765" s="158" t="s">
        <v>84</v>
      </c>
      <c r="X765" s="158" t="s">
        <v>84</v>
      </c>
      <c r="Y765" s="158" t="s">
        <v>84</v>
      </c>
      <c r="Z765" s="158" t="s">
        <v>84</v>
      </c>
      <c r="AA765" s="158" t="s">
        <v>84</v>
      </c>
      <c r="AB765" s="158" t="s">
        <v>84</v>
      </c>
      <c r="AC765" s="158"/>
      <c r="AD765" s="181">
        <v>871</v>
      </c>
      <c r="AE765" s="181" t="s">
        <v>84</v>
      </c>
      <c r="AF765" s="181">
        <v>125</v>
      </c>
      <c r="AG765" s="181">
        <v>474</v>
      </c>
      <c r="AH765" s="181">
        <v>123</v>
      </c>
      <c r="AI765" s="181" t="s">
        <v>84</v>
      </c>
      <c r="AJ765" s="181" t="s">
        <v>84</v>
      </c>
      <c r="AK765" s="181" t="s">
        <v>84</v>
      </c>
      <c r="AL765" s="181">
        <v>403</v>
      </c>
    </row>
    <row r="766" spans="1:38" x14ac:dyDescent="0.25">
      <c r="A766" s="159" t="s">
        <v>8258</v>
      </c>
      <c r="B766" s="158">
        <v>0.80400000000000005</v>
      </c>
      <c r="C766" s="158" t="s">
        <v>84</v>
      </c>
      <c r="D766" s="158">
        <v>0.84599999999999997</v>
      </c>
      <c r="E766" s="158">
        <v>0.8679</v>
      </c>
      <c r="F766" s="158">
        <v>0.755</v>
      </c>
      <c r="G766" s="158" t="s">
        <v>84</v>
      </c>
      <c r="H766" s="158">
        <v>0.4642</v>
      </c>
      <c r="I766" s="158" t="s">
        <v>84</v>
      </c>
      <c r="J766" s="158"/>
      <c r="K766" s="158"/>
      <c r="L766" s="158"/>
      <c r="M766" s="158">
        <v>0.77569999999999995</v>
      </c>
      <c r="N766" s="158">
        <v>0.82920000000000005</v>
      </c>
      <c r="O766" s="158" t="s">
        <v>84</v>
      </c>
      <c r="P766" s="158" t="s">
        <v>84</v>
      </c>
      <c r="Q766" s="158">
        <v>0.77329999999999999</v>
      </c>
      <c r="R766" s="158">
        <v>0.89690000000000003</v>
      </c>
      <c r="S766" s="158">
        <v>0.83240000000000003</v>
      </c>
      <c r="T766" s="158">
        <v>0.89639999999999997</v>
      </c>
      <c r="U766" s="158">
        <v>0.66449999999999998</v>
      </c>
      <c r="V766" s="158">
        <v>0.82430000000000003</v>
      </c>
      <c r="W766" s="158" t="s">
        <v>84</v>
      </c>
      <c r="X766" s="158" t="s">
        <v>84</v>
      </c>
      <c r="Y766" s="158">
        <v>0.36709999999999998</v>
      </c>
      <c r="Z766" s="158">
        <v>0.55559999999999998</v>
      </c>
      <c r="AA766" s="158" t="s">
        <v>84</v>
      </c>
      <c r="AB766" s="158" t="s">
        <v>84</v>
      </c>
      <c r="AC766" s="158"/>
      <c r="AD766" s="181">
        <v>963</v>
      </c>
      <c r="AE766" s="181" t="s">
        <v>84</v>
      </c>
      <c r="AF766" s="181">
        <v>156</v>
      </c>
      <c r="AG766" s="181">
        <v>526</v>
      </c>
      <c r="AH766" s="181">
        <v>125</v>
      </c>
      <c r="AI766" s="181" t="s">
        <v>84</v>
      </c>
      <c r="AJ766" s="181">
        <v>111</v>
      </c>
      <c r="AK766" s="181" t="s">
        <v>84</v>
      </c>
      <c r="AL766" s="181">
        <v>825</v>
      </c>
    </row>
    <row r="767" spans="1:38" x14ac:dyDescent="0.25">
      <c r="A767" s="159" t="s">
        <v>8259</v>
      </c>
      <c r="B767" s="158">
        <v>0.69640000000000002</v>
      </c>
      <c r="C767" s="158" t="s">
        <v>84</v>
      </c>
      <c r="D767" s="158" t="s">
        <v>84</v>
      </c>
      <c r="E767" s="158">
        <v>0.80669999999999997</v>
      </c>
      <c r="F767" s="158" t="s">
        <v>84</v>
      </c>
      <c r="G767" s="158" t="s">
        <v>84</v>
      </c>
      <c r="H767" s="158" t="s">
        <v>84</v>
      </c>
      <c r="I767" s="158" t="s">
        <v>84</v>
      </c>
      <c r="J767" s="158"/>
      <c r="K767" s="158"/>
      <c r="L767" s="158"/>
      <c r="M767" s="158">
        <v>0.61529999999999996</v>
      </c>
      <c r="N767" s="158">
        <v>0.76370000000000005</v>
      </c>
      <c r="O767" s="158" t="s">
        <v>84</v>
      </c>
      <c r="P767" s="158" t="s">
        <v>84</v>
      </c>
      <c r="Q767" s="158" t="s">
        <v>84</v>
      </c>
      <c r="R767" s="158" t="s">
        <v>84</v>
      </c>
      <c r="S767" s="158">
        <v>0.69040000000000001</v>
      </c>
      <c r="T767" s="158">
        <v>0.88290000000000002</v>
      </c>
      <c r="U767" s="158" t="s">
        <v>84</v>
      </c>
      <c r="V767" s="158" t="s">
        <v>84</v>
      </c>
      <c r="W767" s="158" t="s">
        <v>84</v>
      </c>
      <c r="X767" s="158" t="s">
        <v>84</v>
      </c>
      <c r="Y767" s="158" t="s">
        <v>84</v>
      </c>
      <c r="Z767" s="158" t="s">
        <v>84</v>
      </c>
      <c r="AA767" s="158" t="s">
        <v>84</v>
      </c>
      <c r="AB767" s="158" t="s">
        <v>84</v>
      </c>
      <c r="AC767" s="158"/>
      <c r="AD767" s="181">
        <v>206</v>
      </c>
      <c r="AE767" s="181" t="s">
        <v>84</v>
      </c>
      <c r="AF767" s="181" t="s">
        <v>84</v>
      </c>
      <c r="AG767" s="181">
        <v>106</v>
      </c>
      <c r="AH767" s="181" t="s">
        <v>84</v>
      </c>
      <c r="AI767" s="181" t="s">
        <v>84</v>
      </c>
      <c r="AJ767" s="181" t="s">
        <v>84</v>
      </c>
      <c r="AK767" s="181" t="s">
        <v>84</v>
      </c>
      <c r="AL767" s="181">
        <v>218</v>
      </c>
    </row>
    <row r="768" spans="1:38" x14ac:dyDescent="0.25">
      <c r="A768" s="159" t="s">
        <v>8260</v>
      </c>
      <c r="B768" s="158">
        <v>0.87239999999999995</v>
      </c>
      <c r="C768" s="158" t="s">
        <v>84</v>
      </c>
      <c r="D768" s="158">
        <v>0.94159999999999999</v>
      </c>
      <c r="E768" s="158">
        <v>0.93079999999999996</v>
      </c>
      <c r="F768" s="158">
        <v>0.87319999999999998</v>
      </c>
      <c r="G768" s="158">
        <v>0.86909999999999998</v>
      </c>
      <c r="H768" s="158">
        <v>0.70420000000000005</v>
      </c>
      <c r="I768" s="158">
        <v>0.91659999999999997</v>
      </c>
      <c r="J768" s="158"/>
      <c r="K768" s="158"/>
      <c r="L768" s="158"/>
      <c r="M768" s="158">
        <v>0.86850000000000005</v>
      </c>
      <c r="N768" s="158">
        <v>0.87609999999999999</v>
      </c>
      <c r="O768" s="158" t="s">
        <v>84</v>
      </c>
      <c r="P768" s="158" t="s">
        <v>84</v>
      </c>
      <c r="Q768" s="158">
        <v>0.93530000000000002</v>
      </c>
      <c r="R768" s="158">
        <v>0.94730000000000003</v>
      </c>
      <c r="S768" s="158">
        <v>0.92559999999999998</v>
      </c>
      <c r="T768" s="158">
        <v>0.93559999999999999</v>
      </c>
      <c r="U768" s="158">
        <v>0.86229999999999996</v>
      </c>
      <c r="V768" s="158">
        <v>0.88319999999999999</v>
      </c>
      <c r="W768" s="158">
        <v>0.84370000000000001</v>
      </c>
      <c r="X768" s="158">
        <v>0.89059999999999995</v>
      </c>
      <c r="Y768" s="158">
        <v>0.69310000000000005</v>
      </c>
      <c r="Z768" s="158">
        <v>0.71489999999999998</v>
      </c>
      <c r="AA768" s="158">
        <v>0.9032</v>
      </c>
      <c r="AB768" s="158">
        <v>0.92820000000000003</v>
      </c>
      <c r="AC768" s="158"/>
      <c r="AD768" s="181">
        <v>30659</v>
      </c>
      <c r="AE768" s="181" t="s">
        <v>84</v>
      </c>
      <c r="AF768" s="181">
        <v>6457</v>
      </c>
      <c r="AG768" s="181">
        <v>10519</v>
      </c>
      <c r="AH768" s="181">
        <v>4050</v>
      </c>
      <c r="AI768" s="181">
        <v>825</v>
      </c>
      <c r="AJ768" s="181">
        <v>6830</v>
      </c>
      <c r="AK768" s="181">
        <v>1978</v>
      </c>
      <c r="AL768" s="181">
        <v>12406</v>
      </c>
    </row>
    <row r="769" spans="1:38" x14ac:dyDescent="0.25">
      <c r="A769" s="159" t="s">
        <v>8261</v>
      </c>
      <c r="B769" s="158">
        <v>0.72389999999999999</v>
      </c>
      <c r="C769" s="158" t="s">
        <v>84</v>
      </c>
      <c r="D769" s="158">
        <v>0.84150000000000003</v>
      </c>
      <c r="E769" s="158">
        <v>0.83250000000000002</v>
      </c>
      <c r="F769" s="158">
        <v>0.78939999999999999</v>
      </c>
      <c r="G769" s="158">
        <v>0.76980000000000004</v>
      </c>
      <c r="H769" s="158">
        <v>0.44159999999999999</v>
      </c>
      <c r="I769" s="158">
        <v>0.82169999999999999</v>
      </c>
      <c r="J769" s="158"/>
      <c r="K769" s="158"/>
      <c r="L769" s="158"/>
      <c r="M769" s="158">
        <v>0.71930000000000005</v>
      </c>
      <c r="N769" s="158">
        <v>0.72840000000000005</v>
      </c>
      <c r="O769" s="158" t="s">
        <v>84</v>
      </c>
      <c r="P769" s="158" t="s">
        <v>84</v>
      </c>
      <c r="Q769" s="158">
        <v>0.83289999999999997</v>
      </c>
      <c r="R769" s="158">
        <v>0.84960000000000002</v>
      </c>
      <c r="S769" s="158">
        <v>0.8256</v>
      </c>
      <c r="T769" s="158">
        <v>0.83909999999999996</v>
      </c>
      <c r="U769" s="158">
        <v>0.77690000000000003</v>
      </c>
      <c r="V769" s="158">
        <v>0.80120000000000002</v>
      </c>
      <c r="W769" s="158">
        <v>0.73609999999999998</v>
      </c>
      <c r="X769" s="158">
        <v>0.79969999999999997</v>
      </c>
      <c r="Y769" s="158">
        <v>0.43209999999999998</v>
      </c>
      <c r="Z769" s="158">
        <v>0.4511</v>
      </c>
      <c r="AA769" s="158">
        <v>0.79800000000000004</v>
      </c>
      <c r="AB769" s="158">
        <v>0.84289999999999998</v>
      </c>
      <c r="AC769" s="158"/>
      <c r="AD769" s="181">
        <v>41388</v>
      </c>
      <c r="AE769" s="181" t="s">
        <v>84</v>
      </c>
      <c r="AF769" s="181">
        <v>8974</v>
      </c>
      <c r="AG769" s="181">
        <v>14294</v>
      </c>
      <c r="AH769" s="181">
        <v>5047</v>
      </c>
      <c r="AI769" s="181">
        <v>772</v>
      </c>
      <c r="AJ769" s="181">
        <v>10992</v>
      </c>
      <c r="AK769" s="181">
        <v>1309</v>
      </c>
      <c r="AL769" s="181">
        <v>34898</v>
      </c>
    </row>
    <row r="770" spans="1:38" x14ac:dyDescent="0.25">
      <c r="A770" s="159" t="s">
        <v>8262</v>
      </c>
      <c r="B770" s="158">
        <v>0.48259999999999997</v>
      </c>
      <c r="C770" s="158" t="s">
        <v>84</v>
      </c>
      <c r="D770" s="158">
        <v>0.60119999999999996</v>
      </c>
      <c r="E770" s="158">
        <v>0.66759999999999997</v>
      </c>
      <c r="F770" s="158">
        <v>0.61990000000000001</v>
      </c>
      <c r="G770" s="158">
        <v>0.56779999999999997</v>
      </c>
      <c r="H770" s="158">
        <v>0.2291</v>
      </c>
      <c r="I770" s="158">
        <v>0.50139999999999996</v>
      </c>
      <c r="J770" s="158"/>
      <c r="K770" s="158"/>
      <c r="L770" s="158"/>
      <c r="M770" s="158">
        <v>0.46949999999999997</v>
      </c>
      <c r="N770" s="158">
        <v>0.49559999999999998</v>
      </c>
      <c r="O770" s="158" t="s">
        <v>84</v>
      </c>
      <c r="P770" s="158" t="s">
        <v>84</v>
      </c>
      <c r="Q770" s="158">
        <v>0.56969999999999998</v>
      </c>
      <c r="R770" s="158">
        <v>0.63119999999999998</v>
      </c>
      <c r="S770" s="158">
        <v>0.64339999999999997</v>
      </c>
      <c r="T770" s="158">
        <v>0.6905</v>
      </c>
      <c r="U770" s="158">
        <v>0.5756</v>
      </c>
      <c r="V770" s="158">
        <v>0.66100000000000003</v>
      </c>
      <c r="W770" s="158">
        <v>0.44950000000000001</v>
      </c>
      <c r="X770" s="158">
        <v>0.67</v>
      </c>
      <c r="Y770" s="158">
        <v>0.21199999999999999</v>
      </c>
      <c r="Z770" s="158">
        <v>0.2465</v>
      </c>
      <c r="AA770" s="158">
        <v>0.42630000000000001</v>
      </c>
      <c r="AB770" s="158">
        <v>0.57179999999999997</v>
      </c>
      <c r="AC770" s="158"/>
      <c r="AD770" s="181">
        <v>7242</v>
      </c>
      <c r="AE770" s="181" t="s">
        <v>84</v>
      </c>
      <c r="AF770" s="181">
        <v>1328</v>
      </c>
      <c r="AG770" s="181">
        <v>2221</v>
      </c>
      <c r="AH770" s="181">
        <v>692</v>
      </c>
      <c r="AI770" s="181">
        <v>102</v>
      </c>
      <c r="AJ770" s="181">
        <v>2667</v>
      </c>
      <c r="AK770" s="181">
        <v>232</v>
      </c>
      <c r="AL770" s="181">
        <v>10664</v>
      </c>
    </row>
    <row r="771" spans="1:38" x14ac:dyDescent="0.25">
      <c r="A771" s="159" t="s">
        <v>8263</v>
      </c>
      <c r="B771" s="158">
        <v>0.96389999999999998</v>
      </c>
      <c r="C771" s="158" t="s">
        <v>84</v>
      </c>
      <c r="D771" s="158">
        <v>0.99650000000000005</v>
      </c>
      <c r="E771" s="158">
        <v>0.9849</v>
      </c>
      <c r="F771" s="158">
        <v>0.96950000000000003</v>
      </c>
      <c r="G771" s="158">
        <v>0.97609999999999997</v>
      </c>
      <c r="H771" s="158">
        <v>0.89419999999999999</v>
      </c>
      <c r="I771" s="158">
        <v>0.97050000000000003</v>
      </c>
      <c r="J771" s="158"/>
      <c r="K771" s="158"/>
      <c r="L771" s="158"/>
      <c r="M771" s="158">
        <v>0.96179999999999999</v>
      </c>
      <c r="N771" s="158">
        <v>0.96599999999999997</v>
      </c>
      <c r="O771" s="158" t="s">
        <v>84</v>
      </c>
      <c r="P771" s="158" t="s">
        <v>84</v>
      </c>
      <c r="Q771" s="158">
        <v>0.99460000000000004</v>
      </c>
      <c r="R771" s="158">
        <v>0.99780000000000002</v>
      </c>
      <c r="S771" s="158">
        <v>0.98229999999999995</v>
      </c>
      <c r="T771" s="158">
        <v>0.98709999999999998</v>
      </c>
      <c r="U771" s="158">
        <v>0.9637</v>
      </c>
      <c r="V771" s="158">
        <v>0.97440000000000004</v>
      </c>
      <c r="W771" s="158">
        <v>0.96299999999999997</v>
      </c>
      <c r="X771" s="158">
        <v>0.98460000000000003</v>
      </c>
      <c r="Y771" s="158">
        <v>0.88670000000000004</v>
      </c>
      <c r="Z771" s="158">
        <v>0.90129999999999999</v>
      </c>
      <c r="AA771" s="158">
        <v>0.96199999999999997</v>
      </c>
      <c r="AB771" s="158">
        <v>0.97709999999999997</v>
      </c>
      <c r="AC771" s="158"/>
      <c r="AD771" s="181">
        <v>30659</v>
      </c>
      <c r="AE771" s="181" t="s">
        <v>84</v>
      </c>
      <c r="AF771" s="181">
        <v>6457</v>
      </c>
      <c r="AG771" s="181">
        <v>10519</v>
      </c>
      <c r="AH771" s="181">
        <v>4050</v>
      </c>
      <c r="AI771" s="181">
        <v>825</v>
      </c>
      <c r="AJ771" s="181">
        <v>6830</v>
      </c>
      <c r="AK771" s="181">
        <v>1978</v>
      </c>
      <c r="AL771" s="181">
        <v>12406</v>
      </c>
    </row>
    <row r="772" spans="1:38" x14ac:dyDescent="0.25">
      <c r="A772" s="159" t="s">
        <v>8264</v>
      </c>
      <c r="B772" s="158">
        <v>0.90059999999999996</v>
      </c>
      <c r="C772" s="158" t="s">
        <v>84</v>
      </c>
      <c r="D772" s="158">
        <v>0.98560000000000003</v>
      </c>
      <c r="E772" s="158">
        <v>0.95589999999999997</v>
      </c>
      <c r="F772" s="158">
        <v>0.94269999999999998</v>
      </c>
      <c r="G772" s="158">
        <v>0.9325</v>
      </c>
      <c r="H772" s="158">
        <v>0.73580000000000001</v>
      </c>
      <c r="I772" s="158">
        <v>0.91500000000000004</v>
      </c>
      <c r="J772" s="158"/>
      <c r="K772" s="158"/>
      <c r="L772" s="158"/>
      <c r="M772" s="158">
        <v>0.89759999999999995</v>
      </c>
      <c r="N772" s="158">
        <v>0.90339999999999998</v>
      </c>
      <c r="O772" s="158" t="s">
        <v>84</v>
      </c>
      <c r="P772" s="158" t="s">
        <v>84</v>
      </c>
      <c r="Q772" s="158">
        <v>0.98270000000000002</v>
      </c>
      <c r="R772" s="158">
        <v>0.98809999999999998</v>
      </c>
      <c r="S772" s="158">
        <v>0.95230000000000004</v>
      </c>
      <c r="T772" s="158">
        <v>0.95930000000000004</v>
      </c>
      <c r="U772" s="158">
        <v>0.93569999999999998</v>
      </c>
      <c r="V772" s="158">
        <v>0.94889999999999997</v>
      </c>
      <c r="W772" s="158">
        <v>0.91190000000000004</v>
      </c>
      <c r="X772" s="158">
        <v>0.94840000000000002</v>
      </c>
      <c r="Y772" s="158">
        <v>0.72750000000000004</v>
      </c>
      <c r="Z772" s="158">
        <v>0.74390000000000001</v>
      </c>
      <c r="AA772" s="158">
        <v>0.89839999999999998</v>
      </c>
      <c r="AB772" s="158">
        <v>0.92910000000000004</v>
      </c>
      <c r="AC772" s="158"/>
      <c r="AD772" s="181">
        <v>41388</v>
      </c>
      <c r="AE772" s="181" t="s">
        <v>84</v>
      </c>
      <c r="AF772" s="181">
        <v>8974</v>
      </c>
      <c r="AG772" s="181">
        <v>14294</v>
      </c>
      <c r="AH772" s="181">
        <v>5047</v>
      </c>
      <c r="AI772" s="181">
        <v>772</v>
      </c>
      <c r="AJ772" s="181">
        <v>10992</v>
      </c>
      <c r="AK772" s="181">
        <v>1309</v>
      </c>
      <c r="AL772" s="181">
        <v>34898</v>
      </c>
    </row>
    <row r="773" spans="1:38" x14ac:dyDescent="0.25">
      <c r="A773" s="159" t="s">
        <v>8265</v>
      </c>
      <c r="B773" s="158">
        <v>0.79059999999999997</v>
      </c>
      <c r="C773" s="158" t="s">
        <v>84</v>
      </c>
      <c r="D773" s="158">
        <v>0.95599999999999996</v>
      </c>
      <c r="E773" s="158">
        <v>0.90259999999999996</v>
      </c>
      <c r="F773" s="158">
        <v>0.86950000000000005</v>
      </c>
      <c r="G773" s="158">
        <v>0.93159999999999998</v>
      </c>
      <c r="H773" s="158">
        <v>0.59109999999999996</v>
      </c>
      <c r="I773" s="158">
        <v>0.7671</v>
      </c>
      <c r="J773" s="158"/>
      <c r="K773" s="158"/>
      <c r="L773" s="158"/>
      <c r="M773" s="158">
        <v>0.78080000000000005</v>
      </c>
      <c r="N773" s="158">
        <v>0.79990000000000006</v>
      </c>
      <c r="O773" s="158" t="s">
        <v>84</v>
      </c>
      <c r="P773" s="158" t="s">
        <v>84</v>
      </c>
      <c r="Q773" s="158">
        <v>0.94179999999999997</v>
      </c>
      <c r="R773" s="158">
        <v>0.9667</v>
      </c>
      <c r="S773" s="158">
        <v>0.88880000000000003</v>
      </c>
      <c r="T773" s="158">
        <v>0.91479999999999995</v>
      </c>
      <c r="U773" s="158">
        <v>0.84089999999999998</v>
      </c>
      <c r="V773" s="158">
        <v>0.89329999999999998</v>
      </c>
      <c r="W773" s="158">
        <v>0.85429999999999995</v>
      </c>
      <c r="X773" s="158">
        <v>0.96860000000000002</v>
      </c>
      <c r="Y773" s="158">
        <v>0.5726</v>
      </c>
      <c r="Z773" s="158">
        <v>0.60909999999999997</v>
      </c>
      <c r="AA773" s="158">
        <v>0.70630000000000004</v>
      </c>
      <c r="AB773" s="158">
        <v>0.81689999999999996</v>
      </c>
      <c r="AC773" s="158"/>
      <c r="AD773" s="181">
        <v>7242</v>
      </c>
      <c r="AE773" s="181" t="s">
        <v>84</v>
      </c>
      <c r="AF773" s="181">
        <v>1328</v>
      </c>
      <c r="AG773" s="181">
        <v>2221</v>
      </c>
      <c r="AH773" s="181">
        <v>692</v>
      </c>
      <c r="AI773" s="181">
        <v>102</v>
      </c>
      <c r="AJ773" s="181">
        <v>2667</v>
      </c>
      <c r="AK773" s="181">
        <v>232</v>
      </c>
      <c r="AL773" s="181">
        <v>10664</v>
      </c>
    </row>
    <row r="774" spans="1:38" x14ac:dyDescent="0.25">
      <c r="A774" s="159" t="s">
        <v>8266</v>
      </c>
      <c r="B774" s="158">
        <v>0.82499999999999996</v>
      </c>
      <c r="C774" s="158" t="s">
        <v>84</v>
      </c>
      <c r="D774" s="158">
        <v>0.89510000000000001</v>
      </c>
      <c r="E774" s="158">
        <v>0.89270000000000005</v>
      </c>
      <c r="F774" s="158">
        <v>0.82620000000000005</v>
      </c>
      <c r="G774" s="158">
        <v>0.8306</v>
      </c>
      <c r="H774" s="158">
        <v>0.63549999999999995</v>
      </c>
      <c r="I774" s="158">
        <v>0.88390000000000002</v>
      </c>
      <c r="J774" s="158"/>
      <c r="K774" s="158"/>
      <c r="L774" s="158"/>
      <c r="M774" s="158">
        <v>0.82050000000000001</v>
      </c>
      <c r="N774" s="158">
        <v>0.82930000000000004</v>
      </c>
      <c r="O774" s="158" t="s">
        <v>84</v>
      </c>
      <c r="P774" s="158" t="s">
        <v>84</v>
      </c>
      <c r="Q774" s="158">
        <v>0.88680000000000003</v>
      </c>
      <c r="R774" s="158">
        <v>0.90280000000000005</v>
      </c>
      <c r="S774" s="158">
        <v>0.88629999999999998</v>
      </c>
      <c r="T774" s="158">
        <v>0.89880000000000004</v>
      </c>
      <c r="U774" s="158">
        <v>0.81369999999999998</v>
      </c>
      <c r="V774" s="158">
        <v>0.83799999999999997</v>
      </c>
      <c r="W774" s="158">
        <v>0.80220000000000002</v>
      </c>
      <c r="X774" s="158">
        <v>0.85519999999999996</v>
      </c>
      <c r="Y774" s="158">
        <v>0.62380000000000002</v>
      </c>
      <c r="Z774" s="158">
        <v>0.64710000000000001</v>
      </c>
      <c r="AA774" s="158">
        <v>0.86829999999999996</v>
      </c>
      <c r="AB774" s="158">
        <v>0.89780000000000004</v>
      </c>
      <c r="AC774" s="158"/>
      <c r="AD774" s="181">
        <v>30659</v>
      </c>
      <c r="AE774" s="181" t="s">
        <v>84</v>
      </c>
      <c r="AF774" s="181">
        <v>6457</v>
      </c>
      <c r="AG774" s="181">
        <v>10519</v>
      </c>
      <c r="AH774" s="181">
        <v>4050</v>
      </c>
      <c r="AI774" s="181">
        <v>825</v>
      </c>
      <c r="AJ774" s="181">
        <v>6830</v>
      </c>
      <c r="AK774" s="181">
        <v>1978</v>
      </c>
      <c r="AL774" s="181">
        <v>12406</v>
      </c>
    </row>
    <row r="775" spans="1:38" x14ac:dyDescent="0.25">
      <c r="A775" s="159" t="s">
        <v>8267</v>
      </c>
      <c r="B775" s="158">
        <v>0.65939999999999999</v>
      </c>
      <c r="C775" s="158" t="s">
        <v>84</v>
      </c>
      <c r="D775" s="158">
        <v>0.76639999999999997</v>
      </c>
      <c r="E775" s="158">
        <v>0.77500000000000002</v>
      </c>
      <c r="F775" s="158">
        <v>0.71699999999999997</v>
      </c>
      <c r="G775" s="158">
        <v>0.70650000000000002</v>
      </c>
      <c r="H775" s="158">
        <v>0.37690000000000001</v>
      </c>
      <c r="I775" s="158">
        <v>0.78580000000000005</v>
      </c>
      <c r="J775" s="158"/>
      <c r="K775" s="158"/>
      <c r="L775" s="158"/>
      <c r="M775" s="158">
        <v>0.65429999999999999</v>
      </c>
      <c r="N775" s="158">
        <v>0.66449999999999998</v>
      </c>
      <c r="O775" s="158" t="s">
        <v>84</v>
      </c>
      <c r="P775" s="158" t="s">
        <v>84</v>
      </c>
      <c r="Q775" s="158">
        <v>0.75600000000000001</v>
      </c>
      <c r="R775" s="158">
        <v>0.77649999999999997</v>
      </c>
      <c r="S775" s="158">
        <v>0.76680000000000004</v>
      </c>
      <c r="T775" s="158">
        <v>0.78280000000000005</v>
      </c>
      <c r="U775" s="158">
        <v>0.7026</v>
      </c>
      <c r="V775" s="158">
        <v>0.73080000000000001</v>
      </c>
      <c r="W775" s="158">
        <v>0.66859999999999997</v>
      </c>
      <c r="X775" s="158">
        <v>0.74099999999999999</v>
      </c>
      <c r="Y775" s="158">
        <v>0.36720000000000003</v>
      </c>
      <c r="Z775" s="158">
        <v>0.3866</v>
      </c>
      <c r="AA775" s="158">
        <v>0.75900000000000001</v>
      </c>
      <c r="AB775" s="158">
        <v>0.81010000000000004</v>
      </c>
      <c r="AC775" s="158"/>
      <c r="AD775" s="181">
        <v>41388</v>
      </c>
      <c r="AE775" s="181" t="s">
        <v>84</v>
      </c>
      <c r="AF775" s="181">
        <v>8974</v>
      </c>
      <c r="AG775" s="181">
        <v>14294</v>
      </c>
      <c r="AH775" s="181">
        <v>5047</v>
      </c>
      <c r="AI775" s="181">
        <v>772</v>
      </c>
      <c r="AJ775" s="181">
        <v>10992</v>
      </c>
      <c r="AK775" s="181">
        <v>1309</v>
      </c>
      <c r="AL775" s="181">
        <v>34898</v>
      </c>
    </row>
    <row r="776" spans="1:38" x14ac:dyDescent="0.25">
      <c r="A776" s="159" t="s">
        <v>8268</v>
      </c>
      <c r="B776" s="158">
        <v>0.4027</v>
      </c>
      <c r="C776" s="158" t="s">
        <v>84</v>
      </c>
      <c r="D776" s="158">
        <v>0.50170000000000003</v>
      </c>
      <c r="E776" s="158">
        <v>0.57030000000000003</v>
      </c>
      <c r="F776" s="158">
        <v>0.52070000000000005</v>
      </c>
      <c r="G776" s="158">
        <v>0.54190000000000005</v>
      </c>
      <c r="H776" s="158">
        <v>0.1757</v>
      </c>
      <c r="I776" s="158">
        <v>0.43340000000000001</v>
      </c>
      <c r="J776" s="158"/>
      <c r="K776" s="158"/>
      <c r="L776" s="158"/>
      <c r="M776" s="158">
        <v>0.38829999999999998</v>
      </c>
      <c r="N776" s="158">
        <v>0.41710000000000003</v>
      </c>
      <c r="O776" s="158" t="s">
        <v>84</v>
      </c>
      <c r="P776" s="158" t="s">
        <v>84</v>
      </c>
      <c r="Q776" s="158">
        <v>0.46550000000000002</v>
      </c>
      <c r="R776" s="158">
        <v>0.53669999999999995</v>
      </c>
      <c r="S776" s="158">
        <v>0.54169999999999996</v>
      </c>
      <c r="T776" s="158">
        <v>0.59789999999999999</v>
      </c>
      <c r="U776" s="158">
        <v>0.46920000000000001</v>
      </c>
      <c r="V776" s="158">
        <v>0.5696</v>
      </c>
      <c r="W776" s="158">
        <v>0.40570000000000001</v>
      </c>
      <c r="X776" s="158">
        <v>0.65969999999999995</v>
      </c>
      <c r="Y776" s="158">
        <v>0.15870000000000001</v>
      </c>
      <c r="Z776" s="158">
        <v>0.19339999999999999</v>
      </c>
      <c r="AA776" s="158">
        <v>0.34860000000000002</v>
      </c>
      <c r="AB776" s="158">
        <v>0.51519999999999999</v>
      </c>
      <c r="AC776" s="158"/>
      <c r="AD776" s="181">
        <v>7242</v>
      </c>
      <c r="AE776" s="181" t="s">
        <v>84</v>
      </c>
      <c r="AF776" s="181">
        <v>1328</v>
      </c>
      <c r="AG776" s="181">
        <v>2221</v>
      </c>
      <c r="AH776" s="181">
        <v>692</v>
      </c>
      <c r="AI776" s="181">
        <v>102</v>
      </c>
      <c r="AJ776" s="181">
        <v>2667</v>
      </c>
      <c r="AK776" s="181">
        <v>232</v>
      </c>
      <c r="AL776" s="181">
        <v>10664</v>
      </c>
    </row>
    <row r="777" spans="1:38" x14ac:dyDescent="0.25">
      <c r="A777" s="159" t="s">
        <v>8269</v>
      </c>
      <c r="B777" s="158">
        <v>0.80120000000000002</v>
      </c>
      <c r="C777" s="158" t="s">
        <v>84</v>
      </c>
      <c r="D777" s="158">
        <v>0.87270000000000003</v>
      </c>
      <c r="E777" s="158">
        <v>0.86950000000000005</v>
      </c>
      <c r="F777" s="158">
        <v>0.80130000000000001</v>
      </c>
      <c r="G777" s="158">
        <v>0.8125</v>
      </c>
      <c r="H777" s="158">
        <v>0.60650000000000004</v>
      </c>
      <c r="I777" s="158">
        <v>0.87019999999999997</v>
      </c>
      <c r="J777" s="158"/>
      <c r="K777" s="158"/>
      <c r="L777" s="158"/>
      <c r="M777" s="158">
        <v>0.79630000000000001</v>
      </c>
      <c r="N777" s="158">
        <v>0.80589999999999995</v>
      </c>
      <c r="O777" s="158" t="s">
        <v>84</v>
      </c>
      <c r="P777" s="158" t="s">
        <v>84</v>
      </c>
      <c r="Q777" s="158">
        <v>0.86329999999999996</v>
      </c>
      <c r="R777" s="158">
        <v>0.88139999999999996</v>
      </c>
      <c r="S777" s="158">
        <v>0.86219999999999997</v>
      </c>
      <c r="T777" s="158">
        <v>0.87639999999999996</v>
      </c>
      <c r="U777" s="158">
        <v>0.78779999999999994</v>
      </c>
      <c r="V777" s="158">
        <v>0.81399999999999995</v>
      </c>
      <c r="W777" s="158">
        <v>0.78239999999999998</v>
      </c>
      <c r="X777" s="158">
        <v>0.83879999999999999</v>
      </c>
      <c r="Y777" s="158">
        <v>0.59430000000000005</v>
      </c>
      <c r="Z777" s="158">
        <v>0.61850000000000005</v>
      </c>
      <c r="AA777" s="158">
        <v>0.85340000000000005</v>
      </c>
      <c r="AB777" s="158">
        <v>0.8851</v>
      </c>
      <c r="AC777" s="158"/>
      <c r="AD777" s="181">
        <v>30659</v>
      </c>
      <c r="AE777" s="181" t="s">
        <v>84</v>
      </c>
      <c r="AF777" s="181">
        <v>6457</v>
      </c>
      <c r="AG777" s="181">
        <v>10519</v>
      </c>
      <c r="AH777" s="181">
        <v>4050</v>
      </c>
      <c r="AI777" s="181">
        <v>825</v>
      </c>
      <c r="AJ777" s="181">
        <v>6830</v>
      </c>
      <c r="AK777" s="181">
        <v>1978</v>
      </c>
      <c r="AL777" s="181">
        <v>12406</v>
      </c>
    </row>
    <row r="778" spans="1:38" x14ac:dyDescent="0.25">
      <c r="A778" s="159" t="s">
        <v>8270</v>
      </c>
      <c r="B778" s="158">
        <v>0.61970000000000003</v>
      </c>
      <c r="C778" s="158" t="s">
        <v>84</v>
      </c>
      <c r="D778" s="158">
        <v>0.71889999999999998</v>
      </c>
      <c r="E778" s="158">
        <v>0.73319999999999996</v>
      </c>
      <c r="F778" s="158">
        <v>0.67620000000000002</v>
      </c>
      <c r="G778" s="158">
        <v>0.65890000000000004</v>
      </c>
      <c r="H778" s="158">
        <v>0.3448</v>
      </c>
      <c r="I778" s="158">
        <v>0.76370000000000005</v>
      </c>
      <c r="J778" s="158"/>
      <c r="K778" s="158"/>
      <c r="L778" s="158"/>
      <c r="M778" s="158">
        <v>0.61399999999999999</v>
      </c>
      <c r="N778" s="158">
        <v>0.62519999999999998</v>
      </c>
      <c r="O778" s="158" t="s">
        <v>84</v>
      </c>
      <c r="P778" s="158" t="s">
        <v>84</v>
      </c>
      <c r="Q778" s="158">
        <v>0.70689999999999997</v>
      </c>
      <c r="R778" s="158">
        <v>0.73060000000000003</v>
      </c>
      <c r="S778" s="158">
        <v>0.72389999999999999</v>
      </c>
      <c r="T778" s="158">
        <v>0.74219999999999997</v>
      </c>
      <c r="U778" s="158">
        <v>0.66020000000000001</v>
      </c>
      <c r="V778" s="158">
        <v>0.6915</v>
      </c>
      <c r="W778" s="158">
        <v>0.61760000000000004</v>
      </c>
      <c r="X778" s="158">
        <v>0.69689999999999996</v>
      </c>
      <c r="Y778" s="158">
        <v>0.33479999999999999</v>
      </c>
      <c r="Z778" s="158">
        <v>0.35470000000000002</v>
      </c>
      <c r="AA778" s="158">
        <v>0.73380000000000001</v>
      </c>
      <c r="AB778" s="158">
        <v>0.79069999999999996</v>
      </c>
      <c r="AC778" s="158"/>
      <c r="AD778" s="181">
        <v>41388</v>
      </c>
      <c r="AE778" s="181" t="s">
        <v>84</v>
      </c>
      <c r="AF778" s="181">
        <v>8974</v>
      </c>
      <c r="AG778" s="181">
        <v>14294</v>
      </c>
      <c r="AH778" s="181">
        <v>5047</v>
      </c>
      <c r="AI778" s="181">
        <v>772</v>
      </c>
      <c r="AJ778" s="181">
        <v>10992</v>
      </c>
      <c r="AK778" s="181">
        <v>1309</v>
      </c>
      <c r="AL778" s="181">
        <v>34898</v>
      </c>
    </row>
    <row r="779" spans="1:38" x14ac:dyDescent="0.25">
      <c r="A779" s="159" t="s">
        <v>8271</v>
      </c>
      <c r="B779" s="158">
        <v>0.36130000000000001</v>
      </c>
      <c r="C779" s="158" t="s">
        <v>84</v>
      </c>
      <c r="D779" s="158">
        <v>0.46260000000000001</v>
      </c>
      <c r="E779" s="158">
        <v>0.50660000000000005</v>
      </c>
      <c r="F779" s="158">
        <v>0.49399999999999999</v>
      </c>
      <c r="G779" s="158">
        <v>0.5464</v>
      </c>
      <c r="H779" s="158">
        <v>0.14319999999999999</v>
      </c>
      <c r="I779" s="158">
        <v>0.42220000000000002</v>
      </c>
      <c r="J779" s="158"/>
      <c r="K779" s="158"/>
      <c r="L779" s="158"/>
      <c r="M779" s="158">
        <v>0.34510000000000002</v>
      </c>
      <c r="N779" s="158">
        <v>0.37759999999999999</v>
      </c>
      <c r="O779" s="158" t="s">
        <v>84</v>
      </c>
      <c r="P779" s="158" t="s">
        <v>84</v>
      </c>
      <c r="Q779" s="158">
        <v>0.42070000000000002</v>
      </c>
      <c r="R779" s="158">
        <v>0.50349999999999995</v>
      </c>
      <c r="S779" s="158">
        <v>0.4733</v>
      </c>
      <c r="T779" s="158">
        <v>0.53890000000000005</v>
      </c>
      <c r="U779" s="158">
        <v>0.4345</v>
      </c>
      <c r="V779" s="158">
        <v>0.55059999999999998</v>
      </c>
      <c r="W779" s="158">
        <v>0.37969999999999998</v>
      </c>
      <c r="X779" s="158">
        <v>0.68579999999999997</v>
      </c>
      <c r="Y779" s="158">
        <v>0.12540000000000001</v>
      </c>
      <c r="Z779" s="158">
        <v>0.16200000000000001</v>
      </c>
      <c r="AA779" s="158">
        <v>0.32850000000000001</v>
      </c>
      <c r="AB779" s="158">
        <v>0.51280000000000003</v>
      </c>
      <c r="AC779" s="158"/>
      <c r="AD779" s="181">
        <v>7242</v>
      </c>
      <c r="AE779" s="181" t="s">
        <v>84</v>
      </c>
      <c r="AF779" s="181">
        <v>1328</v>
      </c>
      <c r="AG779" s="181">
        <v>2221</v>
      </c>
      <c r="AH779" s="181">
        <v>692</v>
      </c>
      <c r="AI779" s="181">
        <v>102</v>
      </c>
      <c r="AJ779" s="181">
        <v>2667</v>
      </c>
      <c r="AK779" s="181">
        <v>232</v>
      </c>
      <c r="AL779" s="181">
        <v>10664</v>
      </c>
    </row>
    <row r="780" spans="1:38" x14ac:dyDescent="0.25">
      <c r="A780" s="159" t="s">
        <v>8272</v>
      </c>
      <c r="B780" s="158">
        <v>0.94</v>
      </c>
      <c r="C780" s="158" t="s">
        <v>84</v>
      </c>
      <c r="D780" s="158">
        <v>0.98560000000000003</v>
      </c>
      <c r="E780" s="158">
        <v>0.97230000000000005</v>
      </c>
      <c r="F780" s="158">
        <v>0.94399999999999995</v>
      </c>
      <c r="G780" s="158">
        <v>0.95609999999999995</v>
      </c>
      <c r="H780" s="158">
        <v>0.83830000000000005</v>
      </c>
      <c r="I780" s="158">
        <v>0.95540000000000003</v>
      </c>
      <c r="J780" s="158"/>
      <c r="K780" s="158"/>
      <c r="L780" s="158"/>
      <c r="M780" s="158">
        <v>0.93720000000000003</v>
      </c>
      <c r="N780" s="158">
        <v>0.94259999999999999</v>
      </c>
      <c r="O780" s="158" t="s">
        <v>84</v>
      </c>
      <c r="P780" s="158" t="s">
        <v>84</v>
      </c>
      <c r="Q780" s="158">
        <v>0.98219999999999996</v>
      </c>
      <c r="R780" s="158">
        <v>0.98829999999999996</v>
      </c>
      <c r="S780" s="158">
        <v>0.96889999999999998</v>
      </c>
      <c r="T780" s="158">
        <v>0.97540000000000004</v>
      </c>
      <c r="U780" s="158">
        <v>0.93640000000000001</v>
      </c>
      <c r="V780" s="158">
        <v>0.95079999999999998</v>
      </c>
      <c r="W780" s="158">
        <v>0.9395</v>
      </c>
      <c r="X780" s="158">
        <v>0.96830000000000005</v>
      </c>
      <c r="Y780" s="158">
        <v>0.82930000000000004</v>
      </c>
      <c r="Z780" s="158">
        <v>0.8468</v>
      </c>
      <c r="AA780" s="158">
        <v>0.94520000000000004</v>
      </c>
      <c r="AB780" s="158">
        <v>0.9637</v>
      </c>
      <c r="AC780" s="158"/>
      <c r="AD780" s="181">
        <v>30659</v>
      </c>
      <c r="AE780" s="181" t="s">
        <v>84</v>
      </c>
      <c r="AF780" s="181">
        <v>6457</v>
      </c>
      <c r="AG780" s="181">
        <v>10519</v>
      </c>
      <c r="AH780" s="181">
        <v>4050</v>
      </c>
      <c r="AI780" s="181">
        <v>825</v>
      </c>
      <c r="AJ780" s="181">
        <v>6830</v>
      </c>
      <c r="AK780" s="181">
        <v>1978</v>
      </c>
      <c r="AL780" s="181">
        <v>12406</v>
      </c>
    </row>
    <row r="781" spans="1:38" x14ac:dyDescent="0.25">
      <c r="A781" s="159" t="s">
        <v>8273</v>
      </c>
      <c r="B781" s="158">
        <v>0.83489999999999998</v>
      </c>
      <c r="C781" s="158" t="s">
        <v>84</v>
      </c>
      <c r="D781" s="158">
        <v>0.94430000000000003</v>
      </c>
      <c r="E781" s="158">
        <v>0.9204</v>
      </c>
      <c r="F781" s="158">
        <v>0.89700000000000002</v>
      </c>
      <c r="G781" s="158">
        <v>0.87329999999999997</v>
      </c>
      <c r="H781" s="158">
        <v>0.59770000000000001</v>
      </c>
      <c r="I781" s="158">
        <v>0.88009999999999999</v>
      </c>
      <c r="J781" s="158"/>
      <c r="K781" s="158"/>
      <c r="L781" s="158"/>
      <c r="M781" s="158">
        <v>0.83120000000000005</v>
      </c>
      <c r="N781" s="158">
        <v>0.83850000000000002</v>
      </c>
      <c r="O781" s="158" t="s">
        <v>84</v>
      </c>
      <c r="P781" s="158" t="s">
        <v>84</v>
      </c>
      <c r="Q781" s="158">
        <v>0.93899999999999995</v>
      </c>
      <c r="R781" s="158">
        <v>0.94910000000000005</v>
      </c>
      <c r="S781" s="158">
        <v>0.91559999999999997</v>
      </c>
      <c r="T781" s="158">
        <v>0.92500000000000004</v>
      </c>
      <c r="U781" s="158">
        <v>0.88790000000000002</v>
      </c>
      <c r="V781" s="158">
        <v>0.90539999999999998</v>
      </c>
      <c r="W781" s="158">
        <v>0.84689999999999999</v>
      </c>
      <c r="X781" s="158">
        <v>0.89549999999999996</v>
      </c>
      <c r="Y781" s="158">
        <v>0.58850000000000002</v>
      </c>
      <c r="Z781" s="158">
        <v>0.6069</v>
      </c>
      <c r="AA781" s="158">
        <v>0.86060000000000003</v>
      </c>
      <c r="AB781" s="158">
        <v>0.89700000000000002</v>
      </c>
      <c r="AC781" s="158"/>
      <c r="AD781" s="181">
        <v>41388</v>
      </c>
      <c r="AE781" s="181" t="s">
        <v>84</v>
      </c>
      <c r="AF781" s="181">
        <v>8974</v>
      </c>
      <c r="AG781" s="181">
        <v>14294</v>
      </c>
      <c r="AH781" s="181">
        <v>5047</v>
      </c>
      <c r="AI781" s="181">
        <v>772</v>
      </c>
      <c r="AJ781" s="181">
        <v>10992</v>
      </c>
      <c r="AK781" s="181">
        <v>1309</v>
      </c>
      <c r="AL781" s="181">
        <v>34898</v>
      </c>
    </row>
    <row r="782" spans="1:38" x14ac:dyDescent="0.25">
      <c r="A782" s="159" t="s">
        <v>8274</v>
      </c>
      <c r="B782" s="158">
        <v>0.65259999999999996</v>
      </c>
      <c r="C782" s="158" t="s">
        <v>84</v>
      </c>
      <c r="D782" s="158">
        <v>0.83509999999999995</v>
      </c>
      <c r="E782" s="158">
        <v>0.82579999999999998</v>
      </c>
      <c r="F782" s="158">
        <v>0.76219999999999999</v>
      </c>
      <c r="G782" s="158">
        <v>0.75970000000000004</v>
      </c>
      <c r="H782" s="158">
        <v>0.38469999999999999</v>
      </c>
      <c r="I782" s="158">
        <v>0.65480000000000005</v>
      </c>
      <c r="J782" s="158"/>
      <c r="K782" s="158"/>
      <c r="L782" s="158"/>
      <c r="M782" s="158">
        <v>0.64100000000000001</v>
      </c>
      <c r="N782" s="158">
        <v>0.66390000000000005</v>
      </c>
      <c r="O782" s="158" t="s">
        <v>84</v>
      </c>
      <c r="P782" s="158" t="s">
        <v>84</v>
      </c>
      <c r="Q782" s="158">
        <v>0.81200000000000006</v>
      </c>
      <c r="R782" s="158">
        <v>0.85570000000000002</v>
      </c>
      <c r="S782" s="158">
        <v>0.80779999999999996</v>
      </c>
      <c r="T782" s="158">
        <v>0.84230000000000005</v>
      </c>
      <c r="U782" s="158">
        <v>0.72629999999999995</v>
      </c>
      <c r="V782" s="158">
        <v>0.79410000000000003</v>
      </c>
      <c r="W782" s="158">
        <v>0.6573</v>
      </c>
      <c r="X782" s="158">
        <v>0.83530000000000004</v>
      </c>
      <c r="Y782" s="158">
        <v>0.36609999999999998</v>
      </c>
      <c r="Z782" s="158">
        <v>0.40329999999999999</v>
      </c>
      <c r="AA782" s="158">
        <v>0.58689999999999998</v>
      </c>
      <c r="AB782" s="158">
        <v>0.71430000000000005</v>
      </c>
      <c r="AC782" s="158"/>
      <c r="AD782" s="181">
        <v>7242</v>
      </c>
      <c r="AE782" s="181" t="s">
        <v>84</v>
      </c>
      <c r="AF782" s="181">
        <v>1328</v>
      </c>
      <c r="AG782" s="181">
        <v>2221</v>
      </c>
      <c r="AH782" s="181">
        <v>692</v>
      </c>
      <c r="AI782" s="181">
        <v>102</v>
      </c>
      <c r="AJ782" s="181">
        <v>2667</v>
      </c>
      <c r="AK782" s="181">
        <v>232</v>
      </c>
      <c r="AL782" s="181">
        <v>10664</v>
      </c>
    </row>
    <row r="783" spans="1:38" x14ac:dyDescent="0.25">
      <c r="A783" s="159" t="s">
        <v>8275</v>
      </c>
      <c r="B783" s="158">
        <v>0.91479999999999995</v>
      </c>
      <c r="C783" s="158" t="s">
        <v>84</v>
      </c>
      <c r="D783" s="158">
        <v>0.9728</v>
      </c>
      <c r="E783" s="158">
        <v>0.95789999999999997</v>
      </c>
      <c r="F783" s="158">
        <v>0.91320000000000001</v>
      </c>
      <c r="G783" s="158">
        <v>0.93530000000000002</v>
      </c>
      <c r="H783" s="158">
        <v>0.78400000000000003</v>
      </c>
      <c r="I783" s="158">
        <v>0.94320000000000004</v>
      </c>
      <c r="J783" s="158"/>
      <c r="K783" s="158"/>
      <c r="L783" s="158"/>
      <c r="M783" s="158">
        <v>0.91159999999999997</v>
      </c>
      <c r="N783" s="158">
        <v>0.91790000000000005</v>
      </c>
      <c r="O783" s="158" t="s">
        <v>84</v>
      </c>
      <c r="P783" s="158" t="s">
        <v>84</v>
      </c>
      <c r="Q783" s="158">
        <v>0.96830000000000005</v>
      </c>
      <c r="R783" s="158">
        <v>0.97660000000000002</v>
      </c>
      <c r="S783" s="158">
        <v>0.95369999999999999</v>
      </c>
      <c r="T783" s="158">
        <v>0.96160000000000001</v>
      </c>
      <c r="U783" s="158">
        <v>0.90400000000000003</v>
      </c>
      <c r="V783" s="158">
        <v>0.92159999999999997</v>
      </c>
      <c r="W783" s="158">
        <v>0.91590000000000005</v>
      </c>
      <c r="X783" s="158">
        <v>0.95030000000000003</v>
      </c>
      <c r="Y783" s="158">
        <v>0.77400000000000002</v>
      </c>
      <c r="Z783" s="158">
        <v>0.79359999999999997</v>
      </c>
      <c r="AA783" s="158">
        <v>0.93179999999999996</v>
      </c>
      <c r="AB783" s="158">
        <v>0.95269999999999999</v>
      </c>
      <c r="AC783" s="158"/>
      <c r="AD783" s="181">
        <v>30659</v>
      </c>
      <c r="AE783" s="181" t="s">
        <v>84</v>
      </c>
      <c r="AF783" s="181">
        <v>6457</v>
      </c>
      <c r="AG783" s="181">
        <v>10519</v>
      </c>
      <c r="AH783" s="181">
        <v>4050</v>
      </c>
      <c r="AI783" s="181">
        <v>825</v>
      </c>
      <c r="AJ783" s="181">
        <v>6830</v>
      </c>
      <c r="AK783" s="181">
        <v>1978</v>
      </c>
      <c r="AL783" s="181">
        <v>12406</v>
      </c>
    </row>
    <row r="784" spans="1:38" x14ac:dyDescent="0.25">
      <c r="A784" s="159" t="s">
        <v>8276</v>
      </c>
      <c r="B784" s="158">
        <v>0.78600000000000003</v>
      </c>
      <c r="C784" s="158" t="s">
        <v>84</v>
      </c>
      <c r="D784" s="158">
        <v>0.90480000000000005</v>
      </c>
      <c r="E784" s="158">
        <v>0.88400000000000001</v>
      </c>
      <c r="F784" s="158">
        <v>0.85089999999999999</v>
      </c>
      <c r="G784" s="158">
        <v>0.83399999999999996</v>
      </c>
      <c r="H784" s="158">
        <v>0.52039999999999997</v>
      </c>
      <c r="I784" s="158">
        <v>0.85519999999999996</v>
      </c>
      <c r="J784" s="158"/>
      <c r="K784" s="158"/>
      <c r="L784" s="158"/>
      <c r="M784" s="158">
        <v>0.78190000000000004</v>
      </c>
      <c r="N784" s="158">
        <v>0.79010000000000002</v>
      </c>
      <c r="O784" s="158" t="s">
        <v>84</v>
      </c>
      <c r="P784" s="158" t="s">
        <v>84</v>
      </c>
      <c r="Q784" s="158">
        <v>0.89790000000000003</v>
      </c>
      <c r="R784" s="158">
        <v>0.91110000000000002</v>
      </c>
      <c r="S784" s="158">
        <v>0.87829999999999997</v>
      </c>
      <c r="T784" s="158">
        <v>0.88949999999999996</v>
      </c>
      <c r="U784" s="158">
        <v>0.84019999999999995</v>
      </c>
      <c r="V784" s="158">
        <v>0.8609</v>
      </c>
      <c r="W784" s="158">
        <v>0.8044</v>
      </c>
      <c r="X784" s="158">
        <v>0.85960000000000003</v>
      </c>
      <c r="Y784" s="158">
        <v>0.51090000000000002</v>
      </c>
      <c r="Z784" s="158">
        <v>0.52980000000000005</v>
      </c>
      <c r="AA784" s="158">
        <v>0.83389999999999997</v>
      </c>
      <c r="AB784" s="158">
        <v>0.874</v>
      </c>
      <c r="AC784" s="158"/>
      <c r="AD784" s="181">
        <v>41388</v>
      </c>
      <c r="AE784" s="181" t="s">
        <v>84</v>
      </c>
      <c r="AF784" s="181">
        <v>8974</v>
      </c>
      <c r="AG784" s="181">
        <v>14294</v>
      </c>
      <c r="AH784" s="181">
        <v>5047</v>
      </c>
      <c r="AI784" s="181">
        <v>772</v>
      </c>
      <c r="AJ784" s="181">
        <v>10992</v>
      </c>
      <c r="AK784" s="181">
        <v>1309</v>
      </c>
      <c r="AL784" s="181">
        <v>34898</v>
      </c>
    </row>
    <row r="785" spans="1:38" x14ac:dyDescent="0.25">
      <c r="A785" s="159" t="s">
        <v>8277</v>
      </c>
      <c r="B785" s="158">
        <v>0.56259999999999999</v>
      </c>
      <c r="C785" s="158" t="s">
        <v>84</v>
      </c>
      <c r="D785" s="158">
        <v>0.72309999999999997</v>
      </c>
      <c r="E785" s="158">
        <v>0.74239999999999995</v>
      </c>
      <c r="F785" s="158">
        <v>0.68920000000000003</v>
      </c>
      <c r="G785" s="158">
        <v>0.60589999999999999</v>
      </c>
      <c r="H785" s="158">
        <v>0.29699999999999999</v>
      </c>
      <c r="I785" s="158">
        <v>0.58030000000000004</v>
      </c>
      <c r="J785" s="158"/>
      <c r="K785" s="158"/>
      <c r="L785" s="158"/>
      <c r="M785" s="158">
        <v>0.55030000000000001</v>
      </c>
      <c r="N785" s="158">
        <v>0.57479999999999998</v>
      </c>
      <c r="O785" s="158" t="s">
        <v>84</v>
      </c>
      <c r="P785" s="158" t="s">
        <v>84</v>
      </c>
      <c r="Q785" s="158">
        <v>0.69520000000000004</v>
      </c>
      <c r="R785" s="158">
        <v>0.74890000000000001</v>
      </c>
      <c r="S785" s="158">
        <v>0.72130000000000005</v>
      </c>
      <c r="T785" s="158">
        <v>0.76219999999999999</v>
      </c>
      <c r="U785" s="158">
        <v>0.6492</v>
      </c>
      <c r="V785" s="158">
        <v>0.72560000000000002</v>
      </c>
      <c r="W785" s="158">
        <v>0.49519999999999997</v>
      </c>
      <c r="X785" s="158">
        <v>0.69969999999999999</v>
      </c>
      <c r="Y785" s="158">
        <v>0.2792</v>
      </c>
      <c r="Z785" s="158">
        <v>0.31509999999999999</v>
      </c>
      <c r="AA785" s="158">
        <v>0.50880000000000003</v>
      </c>
      <c r="AB785" s="158">
        <v>0.64500000000000002</v>
      </c>
      <c r="AC785" s="158"/>
      <c r="AD785" s="181">
        <v>7242</v>
      </c>
      <c r="AE785" s="181" t="s">
        <v>84</v>
      </c>
      <c r="AF785" s="181">
        <v>1328</v>
      </c>
      <c r="AG785" s="181">
        <v>2221</v>
      </c>
      <c r="AH785" s="181">
        <v>692</v>
      </c>
      <c r="AI785" s="181">
        <v>102</v>
      </c>
      <c r="AJ785" s="181">
        <v>2667</v>
      </c>
      <c r="AK785" s="181">
        <v>232</v>
      </c>
      <c r="AL785" s="181">
        <v>10664</v>
      </c>
    </row>
    <row r="786" spans="1:38" x14ac:dyDescent="0.25">
      <c r="A786" s="159" t="s">
        <v>8278</v>
      </c>
      <c r="B786" s="158">
        <v>0.89219999999999999</v>
      </c>
      <c r="C786" s="158" t="s">
        <v>84</v>
      </c>
      <c r="D786" s="158">
        <v>0.95660000000000001</v>
      </c>
      <c r="E786" s="158">
        <v>0.94299999999999995</v>
      </c>
      <c r="F786" s="158">
        <v>0.89390000000000003</v>
      </c>
      <c r="G786" s="158">
        <v>0.89729999999999999</v>
      </c>
      <c r="H786" s="158">
        <v>0.74039999999999995</v>
      </c>
      <c r="I786" s="158">
        <v>0.92989999999999995</v>
      </c>
      <c r="J786" s="158"/>
      <c r="K786" s="158"/>
      <c r="L786" s="158"/>
      <c r="M786" s="158">
        <v>0.88859999999999995</v>
      </c>
      <c r="N786" s="158">
        <v>0.89559999999999995</v>
      </c>
      <c r="O786" s="158" t="s">
        <v>84</v>
      </c>
      <c r="P786" s="158" t="s">
        <v>84</v>
      </c>
      <c r="Q786" s="158">
        <v>0.95109999999999995</v>
      </c>
      <c r="R786" s="158">
        <v>0.96150000000000002</v>
      </c>
      <c r="S786" s="158">
        <v>0.93820000000000003</v>
      </c>
      <c r="T786" s="158">
        <v>0.94740000000000002</v>
      </c>
      <c r="U786" s="158">
        <v>0.88390000000000002</v>
      </c>
      <c r="V786" s="158">
        <v>0.9032</v>
      </c>
      <c r="W786" s="158">
        <v>0.87409999999999999</v>
      </c>
      <c r="X786" s="158">
        <v>0.91639999999999999</v>
      </c>
      <c r="Y786" s="158">
        <v>0.7298</v>
      </c>
      <c r="Z786" s="158">
        <v>0.75070000000000003</v>
      </c>
      <c r="AA786" s="158">
        <v>0.91749999999999998</v>
      </c>
      <c r="AB786" s="158">
        <v>0.9405</v>
      </c>
      <c r="AC786" s="158"/>
      <c r="AD786" s="181">
        <v>30659</v>
      </c>
      <c r="AE786" s="181" t="s">
        <v>84</v>
      </c>
      <c r="AF786" s="181">
        <v>6457</v>
      </c>
      <c r="AG786" s="181">
        <v>10519</v>
      </c>
      <c r="AH786" s="181">
        <v>4050</v>
      </c>
      <c r="AI786" s="181">
        <v>825</v>
      </c>
      <c r="AJ786" s="181">
        <v>6830</v>
      </c>
      <c r="AK786" s="181">
        <v>1978</v>
      </c>
      <c r="AL786" s="181">
        <v>12406</v>
      </c>
    </row>
    <row r="787" spans="1:38" x14ac:dyDescent="0.25">
      <c r="A787" s="159" t="s">
        <v>8279</v>
      </c>
      <c r="B787" s="158">
        <v>0.752</v>
      </c>
      <c r="C787" s="158" t="s">
        <v>84</v>
      </c>
      <c r="D787" s="158">
        <v>0.87309999999999999</v>
      </c>
      <c r="E787" s="158">
        <v>0.85570000000000002</v>
      </c>
      <c r="F787" s="158">
        <v>0.81769999999999998</v>
      </c>
      <c r="G787" s="158">
        <v>0.79930000000000001</v>
      </c>
      <c r="H787" s="158">
        <v>0.47449999999999998</v>
      </c>
      <c r="I787" s="158">
        <v>0.83860000000000001</v>
      </c>
      <c r="J787" s="158"/>
      <c r="K787" s="158"/>
      <c r="L787" s="158"/>
      <c r="M787" s="158">
        <v>0.74760000000000004</v>
      </c>
      <c r="N787" s="158">
        <v>0.75629999999999997</v>
      </c>
      <c r="O787" s="158" t="s">
        <v>84</v>
      </c>
      <c r="P787" s="158" t="s">
        <v>84</v>
      </c>
      <c r="Q787" s="158">
        <v>0.86539999999999995</v>
      </c>
      <c r="R787" s="158">
        <v>0.88049999999999995</v>
      </c>
      <c r="S787" s="158">
        <v>0.84930000000000005</v>
      </c>
      <c r="T787" s="158">
        <v>0.86180000000000001</v>
      </c>
      <c r="U787" s="158">
        <v>0.80600000000000005</v>
      </c>
      <c r="V787" s="158">
        <v>0.82879999999999998</v>
      </c>
      <c r="W787" s="158">
        <v>0.76739999999999997</v>
      </c>
      <c r="X787" s="158">
        <v>0.82740000000000002</v>
      </c>
      <c r="Y787" s="158">
        <v>0.46489999999999998</v>
      </c>
      <c r="Z787" s="158">
        <v>0.48399999999999999</v>
      </c>
      <c r="AA787" s="158">
        <v>0.81610000000000005</v>
      </c>
      <c r="AB787" s="158">
        <v>0.85860000000000003</v>
      </c>
      <c r="AC787" s="158"/>
      <c r="AD787" s="181">
        <v>41388</v>
      </c>
      <c r="AE787" s="181" t="s">
        <v>84</v>
      </c>
      <c r="AF787" s="181">
        <v>8974</v>
      </c>
      <c r="AG787" s="181">
        <v>14294</v>
      </c>
      <c r="AH787" s="181">
        <v>5047</v>
      </c>
      <c r="AI787" s="181">
        <v>772</v>
      </c>
      <c r="AJ787" s="181">
        <v>10992</v>
      </c>
      <c r="AK787" s="181">
        <v>1309</v>
      </c>
      <c r="AL787" s="181">
        <v>34898</v>
      </c>
    </row>
    <row r="788" spans="1:38" x14ac:dyDescent="0.25">
      <c r="A788" s="159" t="s">
        <v>8280</v>
      </c>
      <c r="B788" s="158">
        <v>0.51570000000000005</v>
      </c>
      <c r="C788" s="158" t="s">
        <v>84</v>
      </c>
      <c r="D788" s="158">
        <v>0.65700000000000003</v>
      </c>
      <c r="E788" s="158">
        <v>0.69840000000000002</v>
      </c>
      <c r="F788" s="158">
        <v>0.64639999999999997</v>
      </c>
      <c r="G788" s="158">
        <v>0.57179999999999997</v>
      </c>
      <c r="H788" s="158">
        <v>0.25609999999999999</v>
      </c>
      <c r="I788" s="158">
        <v>0.5272</v>
      </c>
      <c r="J788" s="158"/>
      <c r="K788" s="158"/>
      <c r="L788" s="158"/>
      <c r="M788" s="158">
        <v>0.50290000000000001</v>
      </c>
      <c r="N788" s="158">
        <v>0.52829999999999999</v>
      </c>
      <c r="O788" s="158" t="s">
        <v>84</v>
      </c>
      <c r="P788" s="158" t="s">
        <v>84</v>
      </c>
      <c r="Q788" s="158">
        <v>0.62690000000000001</v>
      </c>
      <c r="R788" s="158">
        <v>0.68530000000000002</v>
      </c>
      <c r="S788" s="158">
        <v>0.67549999999999999</v>
      </c>
      <c r="T788" s="158">
        <v>0.71989999999999998</v>
      </c>
      <c r="U788" s="158">
        <v>0.60399999999999998</v>
      </c>
      <c r="V788" s="158">
        <v>0.68540000000000001</v>
      </c>
      <c r="W788" s="158">
        <v>0.4577</v>
      </c>
      <c r="X788" s="158">
        <v>0.6704</v>
      </c>
      <c r="Y788" s="158">
        <v>0.23880000000000001</v>
      </c>
      <c r="Z788" s="158">
        <v>0.27379999999999999</v>
      </c>
      <c r="AA788" s="158">
        <v>0.45379999999999998</v>
      </c>
      <c r="AB788" s="158">
        <v>0.59540000000000004</v>
      </c>
      <c r="AC788" s="158"/>
      <c r="AD788" s="181">
        <v>7242</v>
      </c>
      <c r="AE788" s="181" t="s">
        <v>84</v>
      </c>
      <c r="AF788" s="181">
        <v>1328</v>
      </c>
      <c r="AG788" s="181">
        <v>2221</v>
      </c>
      <c r="AH788" s="181">
        <v>692</v>
      </c>
      <c r="AI788" s="181">
        <v>102</v>
      </c>
      <c r="AJ788" s="181">
        <v>2667</v>
      </c>
      <c r="AK788" s="181">
        <v>232</v>
      </c>
      <c r="AL788" s="181">
        <v>10664</v>
      </c>
    </row>
    <row r="789" spans="1:38" x14ac:dyDescent="0.25">
      <c r="A789" s="159" t="s">
        <v>8281</v>
      </c>
      <c r="B789" s="158">
        <v>0.51139999999999997</v>
      </c>
      <c r="C789" s="158" t="s">
        <v>84</v>
      </c>
      <c r="D789" s="158">
        <v>0.5333</v>
      </c>
      <c r="E789" s="158">
        <v>0.56669999999999998</v>
      </c>
      <c r="F789" s="158">
        <v>0.58109999999999995</v>
      </c>
      <c r="G789" s="158">
        <v>0.59970000000000001</v>
      </c>
      <c r="H789" s="158">
        <v>0.24379999999999999</v>
      </c>
      <c r="I789" s="158">
        <v>0.58209999999999995</v>
      </c>
      <c r="J789" s="158"/>
      <c r="K789" s="158"/>
      <c r="L789" s="158"/>
      <c r="M789" s="158">
        <v>0.50360000000000005</v>
      </c>
      <c r="N789" s="158">
        <v>0.51919999999999999</v>
      </c>
      <c r="O789" s="158" t="s">
        <v>84</v>
      </c>
      <c r="P789" s="158" t="s">
        <v>84</v>
      </c>
      <c r="Q789" s="158">
        <v>0.52080000000000004</v>
      </c>
      <c r="R789" s="158">
        <v>0.54569999999999996</v>
      </c>
      <c r="S789" s="158">
        <v>0.54910000000000003</v>
      </c>
      <c r="T789" s="158">
        <v>0.58389999999999997</v>
      </c>
      <c r="U789" s="158">
        <v>0.55349999999999999</v>
      </c>
      <c r="V789" s="158">
        <v>0.60770000000000002</v>
      </c>
      <c r="W789" s="158">
        <v>0.57840000000000003</v>
      </c>
      <c r="X789" s="158">
        <v>0.62039999999999995</v>
      </c>
      <c r="Y789" s="158">
        <v>0.2268</v>
      </c>
      <c r="Z789" s="158">
        <v>0.2611</v>
      </c>
      <c r="AA789" s="158">
        <v>0.54500000000000004</v>
      </c>
      <c r="AB789" s="158">
        <v>0.61719999999999997</v>
      </c>
      <c r="AC789" s="158"/>
      <c r="AD789" s="181">
        <v>15948</v>
      </c>
      <c r="AE789" s="181" t="s">
        <v>84</v>
      </c>
      <c r="AF789" s="181">
        <v>6262</v>
      </c>
      <c r="AG789" s="181">
        <v>3159</v>
      </c>
      <c r="AH789" s="181">
        <v>1291</v>
      </c>
      <c r="AI789" s="181">
        <v>2122</v>
      </c>
      <c r="AJ789" s="181">
        <v>2392</v>
      </c>
      <c r="AK789" s="181">
        <v>722</v>
      </c>
      <c r="AL789" s="181">
        <v>23392</v>
      </c>
    </row>
    <row r="790" spans="1:38" x14ac:dyDescent="0.25">
      <c r="A790" s="159" t="s">
        <v>8282</v>
      </c>
      <c r="B790" s="158">
        <v>0.39960000000000001</v>
      </c>
      <c r="C790" s="158" t="s">
        <v>84</v>
      </c>
      <c r="D790" s="158">
        <v>0.41449999999999998</v>
      </c>
      <c r="E790" s="158">
        <v>0.47770000000000001</v>
      </c>
      <c r="F790" s="158">
        <v>0.49769999999999998</v>
      </c>
      <c r="G790" s="158">
        <v>0.51910000000000001</v>
      </c>
      <c r="H790" s="158">
        <v>0.188</v>
      </c>
      <c r="I790" s="158">
        <v>0.46060000000000001</v>
      </c>
      <c r="J790" s="158"/>
      <c r="K790" s="158"/>
      <c r="L790" s="158"/>
      <c r="M790" s="158">
        <v>0.39400000000000002</v>
      </c>
      <c r="N790" s="158">
        <v>0.40510000000000002</v>
      </c>
      <c r="O790" s="158" t="s">
        <v>84</v>
      </c>
      <c r="P790" s="158" t="s">
        <v>84</v>
      </c>
      <c r="Q790" s="158">
        <v>0.40560000000000002</v>
      </c>
      <c r="R790" s="158">
        <v>0.4234</v>
      </c>
      <c r="S790" s="158">
        <v>0.46500000000000002</v>
      </c>
      <c r="T790" s="158">
        <v>0.49020000000000002</v>
      </c>
      <c r="U790" s="158">
        <v>0.47710000000000002</v>
      </c>
      <c r="V790" s="158">
        <v>0.51790000000000003</v>
      </c>
      <c r="W790" s="158">
        <v>0.50080000000000002</v>
      </c>
      <c r="X790" s="158">
        <v>0.53720000000000001</v>
      </c>
      <c r="Y790" s="158">
        <v>0.1784</v>
      </c>
      <c r="Z790" s="158">
        <v>0.19789999999999999</v>
      </c>
      <c r="AA790" s="158">
        <v>0.4239</v>
      </c>
      <c r="AB790" s="158">
        <v>0.49640000000000001</v>
      </c>
      <c r="AC790" s="158"/>
      <c r="AD790" s="181">
        <v>31453</v>
      </c>
      <c r="AE790" s="181" t="s">
        <v>84</v>
      </c>
      <c r="AF790" s="181">
        <v>12337</v>
      </c>
      <c r="AG790" s="181">
        <v>6441</v>
      </c>
      <c r="AH790" s="181">
        <v>2462</v>
      </c>
      <c r="AI790" s="181">
        <v>3091</v>
      </c>
      <c r="AJ790" s="181">
        <v>6357</v>
      </c>
      <c r="AK790" s="181">
        <v>765</v>
      </c>
      <c r="AL790" s="181">
        <v>52008</v>
      </c>
    </row>
    <row r="791" spans="1:38" x14ac:dyDescent="0.25">
      <c r="A791" s="159" t="s">
        <v>8283</v>
      </c>
      <c r="B791" s="158">
        <v>0.1966</v>
      </c>
      <c r="C791" s="158" t="s">
        <v>84</v>
      </c>
      <c r="D791" s="158">
        <v>0.22900000000000001</v>
      </c>
      <c r="E791" s="158">
        <v>0.28470000000000001</v>
      </c>
      <c r="F791" s="158">
        <v>0.29260000000000003</v>
      </c>
      <c r="G791" s="158">
        <v>0.29299999999999998</v>
      </c>
      <c r="H791" s="158">
        <v>0.1031</v>
      </c>
      <c r="I791" s="158">
        <v>0.1681</v>
      </c>
      <c r="J791" s="158"/>
      <c r="K791" s="158"/>
      <c r="L791" s="158"/>
      <c r="M791" s="158">
        <v>0.18679999999999999</v>
      </c>
      <c r="N791" s="158">
        <v>0.20649999999999999</v>
      </c>
      <c r="O791" s="158" t="s">
        <v>84</v>
      </c>
      <c r="P791" s="158" t="s">
        <v>84</v>
      </c>
      <c r="Q791" s="158">
        <v>0.21079999999999999</v>
      </c>
      <c r="R791" s="158">
        <v>0.24759999999999999</v>
      </c>
      <c r="S791" s="158">
        <v>0.25690000000000002</v>
      </c>
      <c r="T791" s="158">
        <v>0.313</v>
      </c>
      <c r="U791" s="158">
        <v>0.2445</v>
      </c>
      <c r="V791" s="158">
        <v>0.3422</v>
      </c>
      <c r="W791" s="158">
        <v>0.2485</v>
      </c>
      <c r="X791" s="158">
        <v>0.33879999999999999</v>
      </c>
      <c r="Y791" s="158">
        <v>9.1399999999999995E-2</v>
      </c>
      <c r="Z791" s="158">
        <v>0.1157</v>
      </c>
      <c r="AA791" s="158">
        <v>0.1129</v>
      </c>
      <c r="AB791" s="158">
        <v>0.23280000000000001</v>
      </c>
      <c r="AC791" s="158"/>
      <c r="AD791" s="181">
        <v>7280</v>
      </c>
      <c r="AE791" s="181" t="s">
        <v>84</v>
      </c>
      <c r="AF791" s="181">
        <v>2323</v>
      </c>
      <c r="AG791" s="181">
        <v>1179</v>
      </c>
      <c r="AH791" s="181">
        <v>396</v>
      </c>
      <c r="AI791" s="181">
        <v>462</v>
      </c>
      <c r="AJ791" s="181">
        <v>2748</v>
      </c>
      <c r="AK791" s="181">
        <v>172</v>
      </c>
      <c r="AL791" s="181">
        <v>14026</v>
      </c>
    </row>
    <row r="792" spans="1:38" x14ac:dyDescent="0.25">
      <c r="A792" s="159" t="s">
        <v>8284</v>
      </c>
      <c r="B792" s="158">
        <v>0.93930000000000002</v>
      </c>
      <c r="C792" s="158" t="s">
        <v>84</v>
      </c>
      <c r="D792" s="158">
        <v>0.98480000000000001</v>
      </c>
      <c r="E792" s="158">
        <v>0.96030000000000004</v>
      </c>
      <c r="F792" s="158">
        <v>0.95250000000000001</v>
      </c>
      <c r="G792" s="158">
        <v>0.96709999999999996</v>
      </c>
      <c r="H792" s="158">
        <v>0.76170000000000004</v>
      </c>
      <c r="I792" s="158">
        <v>0.93669999999999998</v>
      </c>
      <c r="J792" s="158"/>
      <c r="K792" s="158"/>
      <c r="L792" s="158"/>
      <c r="M792" s="158">
        <v>0.9355</v>
      </c>
      <c r="N792" s="158">
        <v>0.94289999999999996</v>
      </c>
      <c r="O792" s="158" t="s">
        <v>84</v>
      </c>
      <c r="P792" s="158" t="s">
        <v>84</v>
      </c>
      <c r="Q792" s="158">
        <v>0.98129999999999995</v>
      </c>
      <c r="R792" s="158">
        <v>0.98760000000000003</v>
      </c>
      <c r="S792" s="158">
        <v>0.95289999999999997</v>
      </c>
      <c r="T792" s="158">
        <v>0.96660000000000001</v>
      </c>
      <c r="U792" s="158">
        <v>0.93930000000000002</v>
      </c>
      <c r="V792" s="158">
        <v>0.96289999999999998</v>
      </c>
      <c r="W792" s="158">
        <v>0.95850000000000002</v>
      </c>
      <c r="X792" s="158">
        <v>0.97389999999999999</v>
      </c>
      <c r="Y792" s="158">
        <v>0.74429999999999996</v>
      </c>
      <c r="Z792" s="158">
        <v>0.7782</v>
      </c>
      <c r="AA792" s="158">
        <v>0.9163</v>
      </c>
      <c r="AB792" s="158">
        <v>0.95230000000000004</v>
      </c>
      <c r="AC792" s="158"/>
      <c r="AD792" s="181">
        <v>15948</v>
      </c>
      <c r="AE792" s="181" t="s">
        <v>84</v>
      </c>
      <c r="AF792" s="181">
        <v>6262</v>
      </c>
      <c r="AG792" s="181">
        <v>3159</v>
      </c>
      <c r="AH792" s="181">
        <v>1291</v>
      </c>
      <c r="AI792" s="181">
        <v>2122</v>
      </c>
      <c r="AJ792" s="181">
        <v>2392</v>
      </c>
      <c r="AK792" s="181">
        <v>722</v>
      </c>
      <c r="AL792" s="181">
        <v>23392</v>
      </c>
    </row>
    <row r="793" spans="1:38" x14ac:dyDescent="0.25">
      <c r="A793" s="159" t="s">
        <v>8285</v>
      </c>
      <c r="B793" s="158">
        <v>0.90700000000000003</v>
      </c>
      <c r="C793" s="158" t="s">
        <v>84</v>
      </c>
      <c r="D793" s="158">
        <v>0.97660000000000002</v>
      </c>
      <c r="E793" s="158">
        <v>0.94289999999999996</v>
      </c>
      <c r="F793" s="158">
        <v>0.9264</v>
      </c>
      <c r="G793" s="158">
        <v>0.95579999999999998</v>
      </c>
      <c r="H793" s="158">
        <v>0.71050000000000002</v>
      </c>
      <c r="I793" s="158">
        <v>0.85709999999999997</v>
      </c>
      <c r="J793" s="158"/>
      <c r="K793" s="158"/>
      <c r="L793" s="158"/>
      <c r="M793" s="158">
        <v>0.90369999999999995</v>
      </c>
      <c r="N793" s="158">
        <v>0.9103</v>
      </c>
      <c r="O793" s="158" t="s">
        <v>84</v>
      </c>
      <c r="P793" s="158" t="s">
        <v>84</v>
      </c>
      <c r="Q793" s="158">
        <v>0.97360000000000002</v>
      </c>
      <c r="R793" s="158">
        <v>0.97929999999999995</v>
      </c>
      <c r="S793" s="158">
        <v>0.93679999999999997</v>
      </c>
      <c r="T793" s="158">
        <v>0.94850000000000001</v>
      </c>
      <c r="U793" s="158">
        <v>0.91510000000000002</v>
      </c>
      <c r="V793" s="158">
        <v>0.93620000000000003</v>
      </c>
      <c r="W793" s="158">
        <v>0.9476</v>
      </c>
      <c r="X793" s="158">
        <v>0.9627</v>
      </c>
      <c r="Y793" s="158">
        <v>0.69930000000000003</v>
      </c>
      <c r="Z793" s="158">
        <v>0.72140000000000004</v>
      </c>
      <c r="AA793" s="158">
        <v>0.83009999999999995</v>
      </c>
      <c r="AB793" s="158">
        <v>0.88019999999999998</v>
      </c>
      <c r="AC793" s="158"/>
      <c r="AD793" s="181">
        <v>31453</v>
      </c>
      <c r="AE793" s="181" t="s">
        <v>84</v>
      </c>
      <c r="AF793" s="181">
        <v>12337</v>
      </c>
      <c r="AG793" s="181">
        <v>6441</v>
      </c>
      <c r="AH793" s="181">
        <v>2462</v>
      </c>
      <c r="AI793" s="181">
        <v>3091</v>
      </c>
      <c r="AJ793" s="181">
        <v>6357</v>
      </c>
      <c r="AK793" s="181">
        <v>765</v>
      </c>
      <c r="AL793" s="181">
        <v>52008</v>
      </c>
    </row>
    <row r="794" spans="1:38" x14ac:dyDescent="0.25">
      <c r="A794" s="159" t="s">
        <v>8286</v>
      </c>
      <c r="B794" s="158">
        <v>0.7853</v>
      </c>
      <c r="C794" s="158" t="s">
        <v>84</v>
      </c>
      <c r="D794" s="158">
        <v>0.95130000000000003</v>
      </c>
      <c r="E794" s="158">
        <v>0.85850000000000004</v>
      </c>
      <c r="F794" s="158">
        <v>0.83489999999999998</v>
      </c>
      <c r="G794" s="158">
        <v>0.87560000000000004</v>
      </c>
      <c r="H794" s="158">
        <v>0.59770000000000001</v>
      </c>
      <c r="I794" s="158">
        <v>0.6825</v>
      </c>
      <c r="J794" s="158"/>
      <c r="K794" s="158"/>
      <c r="L794" s="158"/>
      <c r="M794" s="158">
        <v>0.77549999999999997</v>
      </c>
      <c r="N794" s="158">
        <v>0.79469999999999996</v>
      </c>
      <c r="O794" s="158" t="s">
        <v>84</v>
      </c>
      <c r="P794" s="158" t="s">
        <v>84</v>
      </c>
      <c r="Q794" s="158">
        <v>0.94059999999999999</v>
      </c>
      <c r="R794" s="158">
        <v>0.96009999999999995</v>
      </c>
      <c r="S794" s="158">
        <v>0.83650000000000002</v>
      </c>
      <c r="T794" s="158">
        <v>0.87780000000000002</v>
      </c>
      <c r="U794" s="158">
        <v>0.79320000000000002</v>
      </c>
      <c r="V794" s="158">
        <v>0.86880000000000002</v>
      </c>
      <c r="W794" s="158">
        <v>0.84030000000000005</v>
      </c>
      <c r="X794" s="158">
        <v>0.90359999999999996</v>
      </c>
      <c r="Y794" s="158">
        <v>0.57950000000000002</v>
      </c>
      <c r="Z794" s="158">
        <v>0.61539999999999995</v>
      </c>
      <c r="AA794" s="158">
        <v>0.60719999999999996</v>
      </c>
      <c r="AB794" s="158">
        <v>0.74639999999999995</v>
      </c>
      <c r="AC794" s="158"/>
      <c r="AD794" s="181">
        <v>7280</v>
      </c>
      <c r="AE794" s="181" t="s">
        <v>84</v>
      </c>
      <c r="AF794" s="181">
        <v>2323</v>
      </c>
      <c r="AG794" s="181">
        <v>1179</v>
      </c>
      <c r="AH794" s="181">
        <v>396</v>
      </c>
      <c r="AI794" s="181">
        <v>462</v>
      </c>
      <c r="AJ794" s="181">
        <v>2748</v>
      </c>
      <c r="AK794" s="181">
        <v>172</v>
      </c>
      <c r="AL794" s="181">
        <v>14026</v>
      </c>
    </row>
    <row r="795" spans="1:38" x14ac:dyDescent="0.25">
      <c r="A795" s="159" t="s">
        <v>8287</v>
      </c>
      <c r="B795" s="158">
        <v>0.31709999999999999</v>
      </c>
      <c r="C795" s="158" t="s">
        <v>84</v>
      </c>
      <c r="D795" s="158">
        <v>0.30959999999999999</v>
      </c>
      <c r="E795" s="158">
        <v>0.37259999999999999</v>
      </c>
      <c r="F795" s="158">
        <v>0.3931</v>
      </c>
      <c r="G795" s="158">
        <v>0.39419999999999999</v>
      </c>
      <c r="H795" s="158">
        <v>0.1376</v>
      </c>
      <c r="I795" s="158">
        <v>0.371</v>
      </c>
      <c r="J795" s="158"/>
      <c r="K795" s="158"/>
      <c r="L795" s="158"/>
      <c r="M795" s="158">
        <v>0.30969999999999998</v>
      </c>
      <c r="N795" s="158">
        <v>0.32450000000000001</v>
      </c>
      <c r="O795" s="158" t="s">
        <v>84</v>
      </c>
      <c r="P795" s="158" t="s">
        <v>84</v>
      </c>
      <c r="Q795" s="158">
        <v>0.29780000000000001</v>
      </c>
      <c r="R795" s="158">
        <v>0.32140000000000002</v>
      </c>
      <c r="S795" s="158">
        <v>0.3553</v>
      </c>
      <c r="T795" s="158">
        <v>0.39</v>
      </c>
      <c r="U795" s="158">
        <v>0.36580000000000001</v>
      </c>
      <c r="V795" s="158">
        <v>0.42030000000000001</v>
      </c>
      <c r="W795" s="158">
        <v>0.37280000000000002</v>
      </c>
      <c r="X795" s="158">
        <v>0.41560000000000002</v>
      </c>
      <c r="Y795" s="158">
        <v>0.1239</v>
      </c>
      <c r="Z795" s="158">
        <v>0.152</v>
      </c>
      <c r="AA795" s="158">
        <v>0.33510000000000001</v>
      </c>
      <c r="AB795" s="158">
        <v>0.40689999999999998</v>
      </c>
      <c r="AC795" s="158"/>
      <c r="AD795" s="181">
        <v>15948</v>
      </c>
      <c r="AE795" s="181" t="s">
        <v>84</v>
      </c>
      <c r="AF795" s="181">
        <v>6262</v>
      </c>
      <c r="AG795" s="181">
        <v>3159</v>
      </c>
      <c r="AH795" s="181">
        <v>1291</v>
      </c>
      <c r="AI795" s="181">
        <v>2122</v>
      </c>
      <c r="AJ795" s="181">
        <v>2392</v>
      </c>
      <c r="AK795" s="181">
        <v>722</v>
      </c>
      <c r="AL795" s="181">
        <v>23392</v>
      </c>
    </row>
    <row r="796" spans="1:38" x14ac:dyDescent="0.25">
      <c r="A796" s="159" t="s">
        <v>8288</v>
      </c>
      <c r="B796" s="158">
        <v>0.2261</v>
      </c>
      <c r="C796" s="158" t="s">
        <v>84</v>
      </c>
      <c r="D796" s="158">
        <v>0.20949999999999999</v>
      </c>
      <c r="E796" s="158">
        <v>0.29339999999999999</v>
      </c>
      <c r="F796" s="158">
        <v>0.33019999999999999</v>
      </c>
      <c r="G796" s="158">
        <v>0.3281</v>
      </c>
      <c r="H796" s="158">
        <v>9.4200000000000006E-2</v>
      </c>
      <c r="I796" s="158">
        <v>0.2717</v>
      </c>
      <c r="J796" s="158"/>
      <c r="K796" s="158"/>
      <c r="L796" s="158"/>
      <c r="M796" s="158">
        <v>0.22109999999999999</v>
      </c>
      <c r="N796" s="158">
        <v>0.23100000000000001</v>
      </c>
      <c r="O796" s="158" t="s">
        <v>84</v>
      </c>
      <c r="P796" s="158" t="s">
        <v>84</v>
      </c>
      <c r="Q796" s="158">
        <v>0.20180000000000001</v>
      </c>
      <c r="R796" s="158">
        <v>0.2172</v>
      </c>
      <c r="S796" s="158">
        <v>0.28139999999999998</v>
      </c>
      <c r="T796" s="158">
        <v>0.3054</v>
      </c>
      <c r="U796" s="158">
        <v>0.31030000000000002</v>
      </c>
      <c r="V796" s="158">
        <v>0.35020000000000001</v>
      </c>
      <c r="W796" s="158">
        <v>0.31040000000000001</v>
      </c>
      <c r="X796" s="158">
        <v>0.3458</v>
      </c>
      <c r="Y796" s="158">
        <v>8.6800000000000002E-2</v>
      </c>
      <c r="Z796" s="158">
        <v>0.1021</v>
      </c>
      <c r="AA796" s="158">
        <v>0.23880000000000001</v>
      </c>
      <c r="AB796" s="158">
        <v>0.30559999999999998</v>
      </c>
      <c r="AC796" s="158"/>
      <c r="AD796" s="181">
        <v>31453</v>
      </c>
      <c r="AE796" s="181" t="s">
        <v>84</v>
      </c>
      <c r="AF796" s="181">
        <v>12337</v>
      </c>
      <c r="AG796" s="181">
        <v>6441</v>
      </c>
      <c r="AH796" s="181">
        <v>2462</v>
      </c>
      <c r="AI796" s="181">
        <v>3091</v>
      </c>
      <c r="AJ796" s="181">
        <v>6357</v>
      </c>
      <c r="AK796" s="181">
        <v>765</v>
      </c>
      <c r="AL796" s="181">
        <v>52008</v>
      </c>
    </row>
    <row r="797" spans="1:38" x14ac:dyDescent="0.25">
      <c r="A797" s="159" t="s">
        <v>8289</v>
      </c>
      <c r="B797" s="158">
        <v>7.1999999999999995E-2</v>
      </c>
      <c r="C797" s="158" t="s">
        <v>84</v>
      </c>
      <c r="D797" s="158">
        <v>7.1800000000000003E-2</v>
      </c>
      <c r="E797" s="158">
        <v>0.1176</v>
      </c>
      <c r="F797" s="158">
        <v>0.1089</v>
      </c>
      <c r="G797" s="158">
        <v>0.13519999999999999</v>
      </c>
      <c r="H797" s="158">
        <v>3.7199999999999997E-2</v>
      </c>
      <c r="I797" s="158">
        <v>6.6000000000000003E-2</v>
      </c>
      <c r="J797" s="158"/>
      <c r="K797" s="158"/>
      <c r="L797" s="158"/>
      <c r="M797" s="158">
        <v>6.5100000000000005E-2</v>
      </c>
      <c r="N797" s="158">
        <v>7.9299999999999995E-2</v>
      </c>
      <c r="O797" s="158" t="s">
        <v>84</v>
      </c>
      <c r="P797" s="158" t="s">
        <v>84</v>
      </c>
      <c r="Q797" s="158">
        <v>0.06</v>
      </c>
      <c r="R797" s="158">
        <v>8.4900000000000003E-2</v>
      </c>
      <c r="S797" s="158">
        <v>9.6299999999999997E-2</v>
      </c>
      <c r="T797" s="158">
        <v>0.14130000000000001</v>
      </c>
      <c r="U797" s="158">
        <v>7.5999999999999998E-2</v>
      </c>
      <c r="V797" s="158">
        <v>0.14849999999999999</v>
      </c>
      <c r="W797" s="158">
        <v>0.1002</v>
      </c>
      <c r="X797" s="158">
        <v>0.1754</v>
      </c>
      <c r="Y797" s="158">
        <v>2.9499999999999998E-2</v>
      </c>
      <c r="Z797" s="158">
        <v>4.6300000000000001E-2</v>
      </c>
      <c r="AA797" s="158">
        <v>3.09E-2</v>
      </c>
      <c r="AB797" s="158">
        <v>0.1195</v>
      </c>
      <c r="AC797" s="158"/>
      <c r="AD797" s="181">
        <v>7280</v>
      </c>
      <c r="AE797" s="181" t="s">
        <v>84</v>
      </c>
      <c r="AF797" s="181">
        <v>2323</v>
      </c>
      <c r="AG797" s="181">
        <v>1179</v>
      </c>
      <c r="AH797" s="181">
        <v>396</v>
      </c>
      <c r="AI797" s="181">
        <v>462</v>
      </c>
      <c r="AJ797" s="181">
        <v>2748</v>
      </c>
      <c r="AK797" s="181">
        <v>172</v>
      </c>
      <c r="AL797" s="181">
        <v>14026</v>
      </c>
    </row>
    <row r="798" spans="1:38" x14ac:dyDescent="0.25">
      <c r="A798" s="159" t="s">
        <v>8290</v>
      </c>
      <c r="B798" s="158">
        <v>0.24779999999999999</v>
      </c>
      <c r="C798" s="158" t="s">
        <v>84</v>
      </c>
      <c r="D798" s="158">
        <v>0.2296</v>
      </c>
      <c r="E798" s="158">
        <v>0.3009</v>
      </c>
      <c r="F798" s="158">
        <v>0.3397</v>
      </c>
      <c r="G798" s="158">
        <v>0.31140000000000001</v>
      </c>
      <c r="H798" s="158">
        <v>0.1067</v>
      </c>
      <c r="I798" s="158">
        <v>0.28499999999999998</v>
      </c>
      <c r="J798" s="158"/>
      <c r="K798" s="158"/>
      <c r="L798" s="158"/>
      <c r="M798" s="158">
        <v>0.2407</v>
      </c>
      <c r="N798" s="158">
        <v>0.255</v>
      </c>
      <c r="O798" s="158" t="s">
        <v>84</v>
      </c>
      <c r="P798" s="158" t="s">
        <v>84</v>
      </c>
      <c r="Q798" s="158">
        <v>0.2185</v>
      </c>
      <c r="R798" s="158">
        <v>0.2409</v>
      </c>
      <c r="S798" s="158">
        <v>0.28399999999999997</v>
      </c>
      <c r="T798" s="158">
        <v>0.318</v>
      </c>
      <c r="U798" s="158">
        <v>0.31269999999999998</v>
      </c>
      <c r="V798" s="158">
        <v>0.36680000000000001</v>
      </c>
      <c r="W798" s="158">
        <v>0.29049999999999998</v>
      </c>
      <c r="X798" s="158">
        <v>0.33250000000000002</v>
      </c>
      <c r="Y798" s="158">
        <v>9.4299999999999995E-2</v>
      </c>
      <c r="Z798" s="158">
        <v>0.12</v>
      </c>
      <c r="AA798" s="158">
        <v>0.25109999999999999</v>
      </c>
      <c r="AB798" s="158">
        <v>0.31990000000000002</v>
      </c>
      <c r="AC798" s="158"/>
      <c r="AD798" s="181">
        <v>15948</v>
      </c>
      <c r="AE798" s="181" t="s">
        <v>84</v>
      </c>
      <c r="AF798" s="181">
        <v>6262</v>
      </c>
      <c r="AG798" s="181">
        <v>3159</v>
      </c>
      <c r="AH798" s="181">
        <v>1291</v>
      </c>
      <c r="AI798" s="181">
        <v>2122</v>
      </c>
      <c r="AJ798" s="181">
        <v>2392</v>
      </c>
      <c r="AK798" s="181">
        <v>722</v>
      </c>
      <c r="AL798" s="181">
        <v>23392</v>
      </c>
    </row>
    <row r="799" spans="1:38" x14ac:dyDescent="0.25">
      <c r="A799" s="159" t="s">
        <v>8291</v>
      </c>
      <c r="B799" s="158">
        <v>0.1653</v>
      </c>
      <c r="C799" s="158" t="s">
        <v>84</v>
      </c>
      <c r="D799" s="158">
        <v>0.1434</v>
      </c>
      <c r="E799" s="158">
        <v>0.22370000000000001</v>
      </c>
      <c r="F799" s="158">
        <v>0.26750000000000002</v>
      </c>
      <c r="G799" s="158">
        <v>0.2487</v>
      </c>
      <c r="H799" s="158">
        <v>6.2199999999999998E-2</v>
      </c>
      <c r="I799" s="158">
        <v>0.2099</v>
      </c>
      <c r="J799" s="158"/>
      <c r="K799" s="158"/>
      <c r="L799" s="158"/>
      <c r="M799" s="158">
        <v>0.16070000000000001</v>
      </c>
      <c r="N799" s="158">
        <v>0.17</v>
      </c>
      <c r="O799" s="158" t="s">
        <v>84</v>
      </c>
      <c r="P799" s="158" t="s">
        <v>84</v>
      </c>
      <c r="Q799" s="158">
        <v>0.13639999999999999</v>
      </c>
      <c r="R799" s="158">
        <v>0.15060000000000001</v>
      </c>
      <c r="S799" s="158">
        <v>0.21210000000000001</v>
      </c>
      <c r="T799" s="158">
        <v>0.2354</v>
      </c>
      <c r="U799" s="158">
        <v>0.24790000000000001</v>
      </c>
      <c r="V799" s="158">
        <v>0.28739999999999999</v>
      </c>
      <c r="W799" s="158">
        <v>0.2316</v>
      </c>
      <c r="X799" s="158">
        <v>0.26619999999999999</v>
      </c>
      <c r="Y799" s="158">
        <v>5.5800000000000002E-2</v>
      </c>
      <c r="Z799" s="158">
        <v>6.9199999999999998E-2</v>
      </c>
      <c r="AA799" s="158">
        <v>0.17899999999999999</v>
      </c>
      <c r="AB799" s="158">
        <v>0.24249999999999999</v>
      </c>
      <c r="AC799" s="158"/>
      <c r="AD799" s="181">
        <v>31453</v>
      </c>
      <c r="AE799" s="181" t="s">
        <v>84</v>
      </c>
      <c r="AF799" s="181">
        <v>12337</v>
      </c>
      <c r="AG799" s="181">
        <v>6441</v>
      </c>
      <c r="AH799" s="181">
        <v>2462</v>
      </c>
      <c r="AI799" s="181">
        <v>3091</v>
      </c>
      <c r="AJ799" s="181">
        <v>6357</v>
      </c>
      <c r="AK799" s="181">
        <v>765</v>
      </c>
      <c r="AL799" s="181">
        <v>52008</v>
      </c>
    </row>
    <row r="800" spans="1:38" x14ac:dyDescent="0.25">
      <c r="A800" s="159" t="s">
        <v>8292</v>
      </c>
      <c r="B800" s="158">
        <v>3.8399999999999997E-2</v>
      </c>
      <c r="C800" s="158" t="s">
        <v>84</v>
      </c>
      <c r="D800" s="158">
        <v>3.0800000000000001E-2</v>
      </c>
      <c r="E800" s="158">
        <v>8.0699999999999994E-2</v>
      </c>
      <c r="F800" s="158">
        <v>5.0700000000000002E-2</v>
      </c>
      <c r="G800" s="158">
        <v>8.72E-2</v>
      </c>
      <c r="H800" s="158">
        <v>1.8200000000000001E-2</v>
      </c>
      <c r="I800" s="158">
        <v>2.7099999999999999E-2</v>
      </c>
      <c r="J800" s="158"/>
      <c r="K800" s="158"/>
      <c r="L800" s="158"/>
      <c r="M800" s="158">
        <v>3.27E-2</v>
      </c>
      <c r="N800" s="158">
        <v>4.48E-2</v>
      </c>
      <c r="O800" s="158" t="s">
        <v>84</v>
      </c>
      <c r="P800" s="158" t="s">
        <v>84</v>
      </c>
      <c r="Q800" s="158">
        <v>2.23E-2</v>
      </c>
      <c r="R800" s="158">
        <v>4.1399999999999999E-2</v>
      </c>
      <c r="S800" s="158">
        <v>6.1499999999999999E-2</v>
      </c>
      <c r="T800" s="158">
        <v>0.1031</v>
      </c>
      <c r="U800" s="158">
        <v>2.76E-2</v>
      </c>
      <c r="V800" s="158">
        <v>8.3900000000000002E-2</v>
      </c>
      <c r="W800" s="158">
        <v>5.57E-2</v>
      </c>
      <c r="X800" s="158">
        <v>0.1273</v>
      </c>
      <c r="Y800" s="158">
        <v>1.2200000000000001E-2</v>
      </c>
      <c r="Z800" s="158">
        <v>2.63E-2</v>
      </c>
      <c r="AA800" s="158">
        <v>6.6E-3</v>
      </c>
      <c r="AB800" s="158">
        <v>7.4499999999999997E-2</v>
      </c>
      <c r="AC800" s="158"/>
      <c r="AD800" s="181">
        <v>7280</v>
      </c>
      <c r="AE800" s="181" t="s">
        <v>84</v>
      </c>
      <c r="AF800" s="181">
        <v>2323</v>
      </c>
      <c r="AG800" s="181">
        <v>1179</v>
      </c>
      <c r="AH800" s="181">
        <v>396</v>
      </c>
      <c r="AI800" s="181">
        <v>462</v>
      </c>
      <c r="AJ800" s="181">
        <v>2748</v>
      </c>
      <c r="AK800" s="181">
        <v>172</v>
      </c>
      <c r="AL800" s="181">
        <v>14026</v>
      </c>
    </row>
    <row r="801" spans="1:38" x14ac:dyDescent="0.25">
      <c r="A801" s="159" t="s">
        <v>8293</v>
      </c>
      <c r="B801" s="158">
        <v>0.83979999999999999</v>
      </c>
      <c r="C801" s="158" t="s">
        <v>84</v>
      </c>
      <c r="D801" s="158">
        <v>0.90110000000000001</v>
      </c>
      <c r="E801" s="158">
        <v>0.87450000000000006</v>
      </c>
      <c r="F801" s="158">
        <v>0.86750000000000005</v>
      </c>
      <c r="G801" s="158">
        <v>0.89780000000000004</v>
      </c>
      <c r="H801" s="158">
        <v>0.55740000000000001</v>
      </c>
      <c r="I801" s="158">
        <v>0.87239999999999995</v>
      </c>
      <c r="J801" s="158"/>
      <c r="K801" s="158"/>
      <c r="L801" s="158"/>
      <c r="M801" s="158">
        <v>0.83399999999999996</v>
      </c>
      <c r="N801" s="158">
        <v>0.84550000000000003</v>
      </c>
      <c r="O801" s="158" t="s">
        <v>84</v>
      </c>
      <c r="P801" s="158" t="s">
        <v>84</v>
      </c>
      <c r="Q801" s="158">
        <v>0.89339999999999997</v>
      </c>
      <c r="R801" s="158">
        <v>0.9083</v>
      </c>
      <c r="S801" s="158">
        <v>0.86240000000000006</v>
      </c>
      <c r="T801" s="158">
        <v>0.88570000000000004</v>
      </c>
      <c r="U801" s="158">
        <v>0.84760000000000002</v>
      </c>
      <c r="V801" s="158">
        <v>0.88500000000000001</v>
      </c>
      <c r="W801" s="158">
        <v>0.88400000000000001</v>
      </c>
      <c r="X801" s="158">
        <v>0.91</v>
      </c>
      <c r="Y801" s="158">
        <v>0.5373</v>
      </c>
      <c r="Z801" s="158">
        <v>0.57699999999999996</v>
      </c>
      <c r="AA801" s="158">
        <v>0.84560000000000002</v>
      </c>
      <c r="AB801" s="158">
        <v>0.89480000000000004</v>
      </c>
      <c r="AC801" s="158"/>
      <c r="AD801" s="181">
        <v>15948</v>
      </c>
      <c r="AE801" s="181" t="s">
        <v>84</v>
      </c>
      <c r="AF801" s="181">
        <v>6262</v>
      </c>
      <c r="AG801" s="181">
        <v>3159</v>
      </c>
      <c r="AH801" s="181">
        <v>1291</v>
      </c>
      <c r="AI801" s="181">
        <v>2122</v>
      </c>
      <c r="AJ801" s="181">
        <v>2392</v>
      </c>
      <c r="AK801" s="181">
        <v>722</v>
      </c>
      <c r="AL801" s="181">
        <v>23392</v>
      </c>
    </row>
    <row r="802" spans="1:38" x14ac:dyDescent="0.25">
      <c r="A802" s="159" t="s">
        <v>8294</v>
      </c>
      <c r="B802" s="158">
        <v>0.76280000000000003</v>
      </c>
      <c r="C802" s="158" t="s">
        <v>84</v>
      </c>
      <c r="D802" s="158">
        <v>0.84240000000000004</v>
      </c>
      <c r="E802" s="158">
        <v>0.82430000000000003</v>
      </c>
      <c r="F802" s="158">
        <v>0.81679999999999997</v>
      </c>
      <c r="G802" s="158">
        <v>0.872</v>
      </c>
      <c r="H802" s="158">
        <v>0.4743</v>
      </c>
      <c r="I802" s="158">
        <v>0.74419999999999997</v>
      </c>
      <c r="J802" s="158"/>
      <c r="K802" s="158"/>
      <c r="L802" s="158"/>
      <c r="M802" s="158">
        <v>0.75800000000000001</v>
      </c>
      <c r="N802" s="158">
        <v>0.76749999999999996</v>
      </c>
      <c r="O802" s="158" t="s">
        <v>84</v>
      </c>
      <c r="P802" s="158" t="s">
        <v>84</v>
      </c>
      <c r="Q802" s="158">
        <v>0.83560000000000001</v>
      </c>
      <c r="R802" s="158">
        <v>0.84889999999999999</v>
      </c>
      <c r="S802" s="158">
        <v>0.8145</v>
      </c>
      <c r="T802" s="158">
        <v>0.83360000000000001</v>
      </c>
      <c r="U802" s="158">
        <v>0.80049999999999999</v>
      </c>
      <c r="V802" s="158">
        <v>0.83179999999999998</v>
      </c>
      <c r="W802" s="158">
        <v>0.85929999999999995</v>
      </c>
      <c r="X802" s="158">
        <v>0.88360000000000005</v>
      </c>
      <c r="Y802" s="158">
        <v>0.46200000000000002</v>
      </c>
      <c r="Z802" s="158">
        <v>0.48659999999999998</v>
      </c>
      <c r="AA802" s="158">
        <v>0.71130000000000004</v>
      </c>
      <c r="AB802" s="158">
        <v>0.77400000000000002</v>
      </c>
      <c r="AC802" s="158"/>
      <c r="AD802" s="181">
        <v>31453</v>
      </c>
      <c r="AE802" s="181" t="s">
        <v>84</v>
      </c>
      <c r="AF802" s="181">
        <v>12337</v>
      </c>
      <c r="AG802" s="181">
        <v>6441</v>
      </c>
      <c r="AH802" s="181">
        <v>2462</v>
      </c>
      <c r="AI802" s="181">
        <v>3091</v>
      </c>
      <c r="AJ802" s="181">
        <v>6357</v>
      </c>
      <c r="AK802" s="181">
        <v>765</v>
      </c>
      <c r="AL802" s="181">
        <v>52008</v>
      </c>
    </row>
    <row r="803" spans="1:38" x14ac:dyDescent="0.25">
      <c r="A803" s="159" t="s">
        <v>8295</v>
      </c>
      <c r="B803" s="158">
        <v>0.57150000000000001</v>
      </c>
      <c r="C803" s="158" t="s">
        <v>84</v>
      </c>
      <c r="D803" s="158">
        <v>0.74270000000000003</v>
      </c>
      <c r="E803" s="158">
        <v>0.67669999999999997</v>
      </c>
      <c r="F803" s="158">
        <v>0.66790000000000005</v>
      </c>
      <c r="G803" s="158">
        <v>0.70069999999999999</v>
      </c>
      <c r="H803" s="158">
        <v>0.34870000000000001</v>
      </c>
      <c r="I803" s="158">
        <v>0.52969999999999995</v>
      </c>
      <c r="J803" s="158"/>
      <c r="K803" s="158"/>
      <c r="L803" s="158"/>
      <c r="M803" s="158">
        <v>0.55969999999999998</v>
      </c>
      <c r="N803" s="158">
        <v>0.58320000000000005</v>
      </c>
      <c r="O803" s="158" t="s">
        <v>84</v>
      </c>
      <c r="P803" s="158" t="s">
        <v>84</v>
      </c>
      <c r="Q803" s="158">
        <v>0.72319999999999995</v>
      </c>
      <c r="R803" s="158">
        <v>0.7611</v>
      </c>
      <c r="S803" s="158">
        <v>0.64780000000000004</v>
      </c>
      <c r="T803" s="158">
        <v>0.70379999999999998</v>
      </c>
      <c r="U803" s="158">
        <v>0.61670000000000003</v>
      </c>
      <c r="V803" s="158">
        <v>0.71379999999999999</v>
      </c>
      <c r="W803" s="158">
        <v>0.65410000000000001</v>
      </c>
      <c r="X803" s="158">
        <v>0.74219999999999997</v>
      </c>
      <c r="Y803" s="158">
        <v>0.33069999999999999</v>
      </c>
      <c r="Z803" s="158">
        <v>0.36670000000000003</v>
      </c>
      <c r="AA803" s="158">
        <v>0.45019999999999999</v>
      </c>
      <c r="AB803" s="158">
        <v>0.60289999999999999</v>
      </c>
      <c r="AC803" s="158"/>
      <c r="AD803" s="181">
        <v>7280</v>
      </c>
      <c r="AE803" s="181" t="s">
        <v>84</v>
      </c>
      <c r="AF803" s="181">
        <v>2323</v>
      </c>
      <c r="AG803" s="181">
        <v>1179</v>
      </c>
      <c r="AH803" s="181">
        <v>396</v>
      </c>
      <c r="AI803" s="181">
        <v>462</v>
      </c>
      <c r="AJ803" s="181">
        <v>2748</v>
      </c>
      <c r="AK803" s="181">
        <v>172</v>
      </c>
      <c r="AL803" s="181">
        <v>14026</v>
      </c>
    </row>
    <row r="804" spans="1:38" x14ac:dyDescent="0.25">
      <c r="A804" s="159" t="s">
        <v>8296</v>
      </c>
      <c r="B804" s="158">
        <v>0.73009999999999997</v>
      </c>
      <c r="C804" s="158" t="s">
        <v>84</v>
      </c>
      <c r="D804" s="158">
        <v>0.79220000000000002</v>
      </c>
      <c r="E804" s="158">
        <v>0.77059999999999995</v>
      </c>
      <c r="F804" s="158">
        <v>0.75170000000000003</v>
      </c>
      <c r="G804" s="158">
        <v>0.80469999999999997</v>
      </c>
      <c r="H804" s="158">
        <v>0.4158</v>
      </c>
      <c r="I804" s="158">
        <v>0.79720000000000002</v>
      </c>
      <c r="J804" s="158"/>
      <c r="K804" s="158"/>
      <c r="L804" s="158"/>
      <c r="M804" s="158">
        <v>0.72309999999999997</v>
      </c>
      <c r="N804" s="158">
        <v>0.7369</v>
      </c>
      <c r="O804" s="158" t="s">
        <v>84</v>
      </c>
      <c r="P804" s="158" t="s">
        <v>84</v>
      </c>
      <c r="Q804" s="158">
        <v>0.78180000000000005</v>
      </c>
      <c r="R804" s="158">
        <v>0.80210000000000004</v>
      </c>
      <c r="S804" s="158">
        <v>0.75539999999999996</v>
      </c>
      <c r="T804" s="158">
        <v>0.78500000000000003</v>
      </c>
      <c r="U804" s="158">
        <v>0.72699999999999998</v>
      </c>
      <c r="V804" s="158">
        <v>0.77449999999999997</v>
      </c>
      <c r="W804" s="158">
        <v>0.78710000000000002</v>
      </c>
      <c r="X804" s="158">
        <v>0.82110000000000005</v>
      </c>
      <c r="Y804" s="158">
        <v>0.39600000000000002</v>
      </c>
      <c r="Z804" s="158">
        <v>0.43540000000000001</v>
      </c>
      <c r="AA804" s="158">
        <v>0.76570000000000005</v>
      </c>
      <c r="AB804" s="158">
        <v>0.82489999999999997</v>
      </c>
      <c r="AC804" s="158"/>
      <c r="AD804" s="181">
        <v>15948</v>
      </c>
      <c r="AE804" s="181" t="s">
        <v>84</v>
      </c>
      <c r="AF804" s="181">
        <v>6262</v>
      </c>
      <c r="AG804" s="181">
        <v>3159</v>
      </c>
      <c r="AH804" s="181">
        <v>1291</v>
      </c>
      <c r="AI804" s="181">
        <v>2122</v>
      </c>
      <c r="AJ804" s="181">
        <v>2392</v>
      </c>
      <c r="AK804" s="181">
        <v>722</v>
      </c>
      <c r="AL804" s="181">
        <v>23392</v>
      </c>
    </row>
    <row r="805" spans="1:38" x14ac:dyDescent="0.25">
      <c r="A805" s="159" t="s">
        <v>8297</v>
      </c>
      <c r="B805" s="158">
        <v>0.60809999999999997</v>
      </c>
      <c r="C805" s="158" t="s">
        <v>84</v>
      </c>
      <c r="D805" s="158">
        <v>0.66990000000000005</v>
      </c>
      <c r="E805" s="158">
        <v>0.67449999999999999</v>
      </c>
      <c r="F805" s="158">
        <v>0.67879999999999996</v>
      </c>
      <c r="G805" s="158">
        <v>0.74319999999999997</v>
      </c>
      <c r="H805" s="158">
        <v>0.3246</v>
      </c>
      <c r="I805" s="158">
        <v>0.63419999999999999</v>
      </c>
      <c r="J805" s="158"/>
      <c r="K805" s="158"/>
      <c r="L805" s="158"/>
      <c r="M805" s="158">
        <v>0.60260000000000002</v>
      </c>
      <c r="N805" s="158">
        <v>0.61360000000000003</v>
      </c>
      <c r="O805" s="158" t="s">
        <v>84</v>
      </c>
      <c r="P805" s="158" t="s">
        <v>84</v>
      </c>
      <c r="Q805" s="158">
        <v>0.6613</v>
      </c>
      <c r="R805" s="158">
        <v>0.6784</v>
      </c>
      <c r="S805" s="158">
        <v>0.66259999999999997</v>
      </c>
      <c r="T805" s="158">
        <v>0.68610000000000004</v>
      </c>
      <c r="U805" s="158">
        <v>0.65949999999999998</v>
      </c>
      <c r="V805" s="158">
        <v>0.69740000000000002</v>
      </c>
      <c r="W805" s="158">
        <v>0.72689999999999999</v>
      </c>
      <c r="X805" s="158">
        <v>0.75870000000000004</v>
      </c>
      <c r="Y805" s="158">
        <v>0.313</v>
      </c>
      <c r="Z805" s="158">
        <v>0.33629999999999999</v>
      </c>
      <c r="AA805" s="158">
        <v>0.59819999999999995</v>
      </c>
      <c r="AB805" s="158">
        <v>0.66779999999999995</v>
      </c>
      <c r="AC805" s="158"/>
      <c r="AD805" s="181">
        <v>31453</v>
      </c>
      <c r="AE805" s="181" t="s">
        <v>84</v>
      </c>
      <c r="AF805" s="181">
        <v>12337</v>
      </c>
      <c r="AG805" s="181">
        <v>6441</v>
      </c>
      <c r="AH805" s="181">
        <v>2462</v>
      </c>
      <c r="AI805" s="181">
        <v>3091</v>
      </c>
      <c r="AJ805" s="181">
        <v>6357</v>
      </c>
      <c r="AK805" s="181">
        <v>765</v>
      </c>
      <c r="AL805" s="181">
        <v>52008</v>
      </c>
    </row>
    <row r="806" spans="1:38" x14ac:dyDescent="0.25">
      <c r="A806" s="159" t="s">
        <v>8298</v>
      </c>
      <c r="B806" s="158">
        <v>0.3826</v>
      </c>
      <c r="C806" s="158" t="s">
        <v>84</v>
      </c>
      <c r="D806" s="158">
        <v>0.49259999999999998</v>
      </c>
      <c r="E806" s="158">
        <v>0.48570000000000002</v>
      </c>
      <c r="F806" s="158">
        <v>0.4919</v>
      </c>
      <c r="G806" s="158">
        <v>0.53290000000000004</v>
      </c>
      <c r="H806" s="158">
        <v>0.20599999999999999</v>
      </c>
      <c r="I806" s="158">
        <v>0.35589999999999999</v>
      </c>
      <c r="J806" s="158"/>
      <c r="K806" s="158"/>
      <c r="L806" s="158"/>
      <c r="M806" s="158">
        <v>0.37080000000000002</v>
      </c>
      <c r="N806" s="158">
        <v>0.39429999999999998</v>
      </c>
      <c r="O806" s="158" t="s">
        <v>84</v>
      </c>
      <c r="P806" s="158" t="s">
        <v>84</v>
      </c>
      <c r="Q806" s="158">
        <v>0.47070000000000001</v>
      </c>
      <c r="R806" s="158">
        <v>0.51400000000000001</v>
      </c>
      <c r="S806" s="158">
        <v>0.45500000000000002</v>
      </c>
      <c r="T806" s="158">
        <v>0.51570000000000005</v>
      </c>
      <c r="U806" s="158">
        <v>0.4385</v>
      </c>
      <c r="V806" s="158">
        <v>0.54290000000000005</v>
      </c>
      <c r="W806" s="158">
        <v>0.48280000000000001</v>
      </c>
      <c r="X806" s="158">
        <v>0.58030000000000004</v>
      </c>
      <c r="Y806" s="158">
        <v>0.19059999999999999</v>
      </c>
      <c r="Z806" s="158">
        <v>0.22189999999999999</v>
      </c>
      <c r="AA806" s="158">
        <v>0.28160000000000002</v>
      </c>
      <c r="AB806" s="158">
        <v>0.43059999999999998</v>
      </c>
      <c r="AC806" s="158"/>
      <c r="AD806" s="181">
        <v>7280</v>
      </c>
      <c r="AE806" s="181" t="s">
        <v>84</v>
      </c>
      <c r="AF806" s="181">
        <v>2323</v>
      </c>
      <c r="AG806" s="181">
        <v>1179</v>
      </c>
      <c r="AH806" s="181">
        <v>396</v>
      </c>
      <c r="AI806" s="181">
        <v>462</v>
      </c>
      <c r="AJ806" s="181">
        <v>2748</v>
      </c>
      <c r="AK806" s="181">
        <v>172</v>
      </c>
      <c r="AL806" s="181">
        <v>14026</v>
      </c>
    </row>
    <row r="807" spans="1:38" x14ac:dyDescent="0.25">
      <c r="A807" s="159" t="s">
        <v>8299</v>
      </c>
      <c r="B807" s="158">
        <v>0.61409999999999998</v>
      </c>
      <c r="C807" s="158" t="s">
        <v>84</v>
      </c>
      <c r="D807" s="158">
        <v>0.65359999999999996</v>
      </c>
      <c r="E807" s="158">
        <v>0.6653</v>
      </c>
      <c r="F807" s="158">
        <v>0.65949999999999998</v>
      </c>
      <c r="G807" s="158">
        <v>0.70860000000000001</v>
      </c>
      <c r="H807" s="158">
        <v>0.31519999999999998</v>
      </c>
      <c r="I807" s="158">
        <v>0.68</v>
      </c>
      <c r="J807" s="158"/>
      <c r="K807" s="158"/>
      <c r="L807" s="158"/>
      <c r="M807" s="158">
        <v>0.60650000000000004</v>
      </c>
      <c r="N807" s="158">
        <v>0.62170000000000003</v>
      </c>
      <c r="O807" s="158" t="s">
        <v>84</v>
      </c>
      <c r="P807" s="158" t="s">
        <v>84</v>
      </c>
      <c r="Q807" s="158">
        <v>0.64159999999999995</v>
      </c>
      <c r="R807" s="158">
        <v>0.6653</v>
      </c>
      <c r="S807" s="158">
        <v>0.64849999999999997</v>
      </c>
      <c r="T807" s="158">
        <v>0.68159999999999998</v>
      </c>
      <c r="U807" s="158">
        <v>0.63280000000000003</v>
      </c>
      <c r="V807" s="158">
        <v>0.68479999999999996</v>
      </c>
      <c r="W807" s="158">
        <v>0.68859999999999999</v>
      </c>
      <c r="X807" s="158">
        <v>0.72750000000000004</v>
      </c>
      <c r="Y807" s="158">
        <v>0.29670000000000002</v>
      </c>
      <c r="Z807" s="158">
        <v>0.33389999999999997</v>
      </c>
      <c r="AA807" s="158">
        <v>0.64449999999999996</v>
      </c>
      <c r="AB807" s="158">
        <v>0.71279999999999999</v>
      </c>
      <c r="AC807" s="158"/>
      <c r="AD807" s="181">
        <v>15948</v>
      </c>
      <c r="AE807" s="181" t="s">
        <v>84</v>
      </c>
      <c r="AF807" s="181">
        <v>6262</v>
      </c>
      <c r="AG807" s="181">
        <v>3159</v>
      </c>
      <c r="AH807" s="181">
        <v>1291</v>
      </c>
      <c r="AI807" s="181">
        <v>2122</v>
      </c>
      <c r="AJ807" s="181">
        <v>2392</v>
      </c>
      <c r="AK807" s="181">
        <v>722</v>
      </c>
      <c r="AL807" s="181">
        <v>23392</v>
      </c>
    </row>
    <row r="808" spans="1:38" x14ac:dyDescent="0.25">
      <c r="A808" s="159" t="s">
        <v>8300</v>
      </c>
      <c r="B808" s="158">
        <v>0.48899999999999999</v>
      </c>
      <c r="C808" s="158" t="s">
        <v>84</v>
      </c>
      <c r="D808" s="158">
        <v>0.52400000000000002</v>
      </c>
      <c r="E808" s="158">
        <v>0.5645</v>
      </c>
      <c r="F808" s="158">
        <v>0.57930000000000004</v>
      </c>
      <c r="G808" s="158">
        <v>0.62390000000000001</v>
      </c>
      <c r="H808" s="158">
        <v>0.2397</v>
      </c>
      <c r="I808" s="158">
        <v>0.5252</v>
      </c>
      <c r="J808" s="158"/>
      <c r="K808" s="158"/>
      <c r="L808" s="158"/>
      <c r="M808" s="158">
        <v>0.48330000000000001</v>
      </c>
      <c r="N808" s="158">
        <v>0.49459999999999998</v>
      </c>
      <c r="O808" s="158" t="s">
        <v>84</v>
      </c>
      <c r="P808" s="158" t="s">
        <v>84</v>
      </c>
      <c r="Q808" s="158">
        <v>0.51490000000000002</v>
      </c>
      <c r="R808" s="158">
        <v>0.53300000000000003</v>
      </c>
      <c r="S808" s="158">
        <v>0.55189999999999995</v>
      </c>
      <c r="T808" s="158">
        <v>0.57689999999999997</v>
      </c>
      <c r="U808" s="158">
        <v>0.55889999999999995</v>
      </c>
      <c r="V808" s="158">
        <v>0.59909999999999997</v>
      </c>
      <c r="W808" s="158">
        <v>0.60599999999999998</v>
      </c>
      <c r="X808" s="158">
        <v>0.64119999999999999</v>
      </c>
      <c r="Y808" s="158">
        <v>0.2291</v>
      </c>
      <c r="Z808" s="158">
        <v>0.25040000000000001</v>
      </c>
      <c r="AA808" s="158">
        <v>0.4884</v>
      </c>
      <c r="AB808" s="158">
        <v>0.56069999999999998</v>
      </c>
      <c r="AC808" s="158"/>
      <c r="AD808" s="181">
        <v>31453</v>
      </c>
      <c r="AE808" s="181" t="s">
        <v>84</v>
      </c>
      <c r="AF808" s="181">
        <v>12337</v>
      </c>
      <c r="AG808" s="181">
        <v>6441</v>
      </c>
      <c r="AH808" s="181">
        <v>2462</v>
      </c>
      <c r="AI808" s="181">
        <v>3091</v>
      </c>
      <c r="AJ808" s="181">
        <v>6357</v>
      </c>
      <c r="AK808" s="181">
        <v>765</v>
      </c>
      <c r="AL808" s="181">
        <v>52008</v>
      </c>
    </row>
    <row r="809" spans="1:38" x14ac:dyDescent="0.25">
      <c r="A809" s="159" t="s">
        <v>8301</v>
      </c>
      <c r="B809" s="158">
        <v>0.26450000000000001</v>
      </c>
      <c r="C809" s="158" t="s">
        <v>84</v>
      </c>
      <c r="D809" s="158">
        <v>0.33079999999999998</v>
      </c>
      <c r="E809" s="158">
        <v>0.36399999999999999</v>
      </c>
      <c r="F809" s="158">
        <v>0.37009999999999998</v>
      </c>
      <c r="G809" s="158">
        <v>0.36409999999999998</v>
      </c>
      <c r="H809" s="158">
        <v>0.13569999999999999</v>
      </c>
      <c r="I809" s="158">
        <v>0.23519999999999999</v>
      </c>
      <c r="J809" s="158"/>
      <c r="K809" s="158"/>
      <c r="L809" s="158"/>
      <c r="M809" s="158">
        <v>0.25380000000000003</v>
      </c>
      <c r="N809" s="158">
        <v>0.27529999999999999</v>
      </c>
      <c r="O809" s="158" t="s">
        <v>84</v>
      </c>
      <c r="P809" s="158" t="s">
        <v>84</v>
      </c>
      <c r="Q809" s="158">
        <v>0.31040000000000001</v>
      </c>
      <c r="R809" s="158">
        <v>0.35120000000000001</v>
      </c>
      <c r="S809" s="158">
        <v>0.33450000000000002</v>
      </c>
      <c r="T809" s="158">
        <v>0.39350000000000002</v>
      </c>
      <c r="U809" s="158">
        <v>0.31919999999999998</v>
      </c>
      <c r="V809" s="158">
        <v>0.42099999999999999</v>
      </c>
      <c r="W809" s="158">
        <v>0.31730000000000003</v>
      </c>
      <c r="X809" s="158">
        <v>0.41110000000000002</v>
      </c>
      <c r="Y809" s="158">
        <v>0.1226</v>
      </c>
      <c r="Z809" s="158">
        <v>0.14940000000000001</v>
      </c>
      <c r="AA809" s="158">
        <v>0.17180000000000001</v>
      </c>
      <c r="AB809" s="158">
        <v>0.3044</v>
      </c>
      <c r="AC809" s="158"/>
      <c r="AD809" s="181">
        <v>7280</v>
      </c>
      <c r="AE809" s="181" t="s">
        <v>84</v>
      </c>
      <c r="AF809" s="181">
        <v>2323</v>
      </c>
      <c r="AG809" s="181">
        <v>1179</v>
      </c>
      <c r="AH809" s="181">
        <v>396</v>
      </c>
      <c r="AI809" s="181">
        <v>462</v>
      </c>
      <c r="AJ809" s="181">
        <v>2748</v>
      </c>
      <c r="AK809" s="181">
        <v>172</v>
      </c>
      <c r="AL809" s="181">
        <v>14026</v>
      </c>
    </row>
    <row r="810" spans="1:38" x14ac:dyDescent="0.25">
      <c r="A810" s="159" t="s">
        <v>8302</v>
      </c>
      <c r="B810" s="158">
        <v>0.80020000000000002</v>
      </c>
      <c r="C810" s="158" t="s">
        <v>84</v>
      </c>
      <c r="D810" s="158">
        <v>0.85140000000000005</v>
      </c>
      <c r="E810" s="158">
        <v>0.85719999999999996</v>
      </c>
      <c r="F810" s="158">
        <v>0.80979999999999996</v>
      </c>
      <c r="G810" s="158" t="s">
        <v>84</v>
      </c>
      <c r="H810" s="158">
        <v>0.54010000000000002</v>
      </c>
      <c r="I810" s="158" t="s">
        <v>84</v>
      </c>
      <c r="J810" s="158"/>
      <c r="K810" s="158"/>
      <c r="L810" s="158"/>
      <c r="M810" s="158">
        <v>0.78149999999999997</v>
      </c>
      <c r="N810" s="158">
        <v>0.8175</v>
      </c>
      <c r="O810" s="158" t="s">
        <v>84</v>
      </c>
      <c r="P810" s="158" t="s">
        <v>84</v>
      </c>
      <c r="Q810" s="158">
        <v>0.81059999999999999</v>
      </c>
      <c r="R810" s="158">
        <v>0.88400000000000001</v>
      </c>
      <c r="S810" s="158">
        <v>0.82869999999999999</v>
      </c>
      <c r="T810" s="158">
        <v>0.88129999999999997</v>
      </c>
      <c r="U810" s="158">
        <v>0.76900000000000002</v>
      </c>
      <c r="V810" s="158">
        <v>0.84399999999999997</v>
      </c>
      <c r="W810" s="158" t="s">
        <v>84</v>
      </c>
      <c r="X810" s="158" t="s">
        <v>84</v>
      </c>
      <c r="Y810" s="158">
        <v>0.47860000000000003</v>
      </c>
      <c r="Z810" s="158">
        <v>0.59750000000000003</v>
      </c>
      <c r="AA810" s="158" t="s">
        <v>84</v>
      </c>
      <c r="AB810" s="158" t="s">
        <v>84</v>
      </c>
      <c r="AC810" s="158"/>
      <c r="AD810" s="181">
        <v>1964</v>
      </c>
      <c r="AE810" s="181" t="s">
        <v>84</v>
      </c>
      <c r="AF810" s="181">
        <v>382</v>
      </c>
      <c r="AG810" s="181">
        <v>720</v>
      </c>
      <c r="AH810" s="181">
        <v>439</v>
      </c>
      <c r="AI810" s="181" t="s">
        <v>84</v>
      </c>
      <c r="AJ810" s="181">
        <v>272</v>
      </c>
      <c r="AK810" s="181" t="s">
        <v>84</v>
      </c>
      <c r="AL810" s="181">
        <v>1469</v>
      </c>
    </row>
    <row r="811" spans="1:38" x14ac:dyDescent="0.25">
      <c r="A811" s="159" t="s">
        <v>8303</v>
      </c>
      <c r="B811" s="158">
        <v>0.70020000000000004</v>
      </c>
      <c r="C811" s="158" t="s">
        <v>84</v>
      </c>
      <c r="D811" s="158">
        <v>0.74409999999999998</v>
      </c>
      <c r="E811" s="158">
        <v>0.76129999999999998</v>
      </c>
      <c r="F811" s="158">
        <v>0.76259999999999994</v>
      </c>
      <c r="G811" s="158">
        <v>0.74480000000000002</v>
      </c>
      <c r="H811" s="158">
        <v>0.40310000000000001</v>
      </c>
      <c r="I811" s="158">
        <v>0.74060000000000004</v>
      </c>
      <c r="J811" s="158"/>
      <c r="K811" s="158"/>
      <c r="L811" s="158"/>
      <c r="M811" s="158">
        <v>0.68779999999999997</v>
      </c>
      <c r="N811" s="158">
        <v>0.71209999999999996</v>
      </c>
      <c r="O811" s="158" t="s">
        <v>84</v>
      </c>
      <c r="P811" s="158" t="s">
        <v>84</v>
      </c>
      <c r="Q811" s="158">
        <v>0.71450000000000002</v>
      </c>
      <c r="R811" s="158">
        <v>0.7712</v>
      </c>
      <c r="S811" s="158">
        <v>0.74219999999999997</v>
      </c>
      <c r="T811" s="158">
        <v>0.77929999999999999</v>
      </c>
      <c r="U811" s="158">
        <v>0.73750000000000004</v>
      </c>
      <c r="V811" s="158">
        <v>0.78559999999999997</v>
      </c>
      <c r="W811" s="158">
        <v>0.67420000000000002</v>
      </c>
      <c r="X811" s="158">
        <v>0.80230000000000001</v>
      </c>
      <c r="Y811" s="158">
        <v>0.3715</v>
      </c>
      <c r="Z811" s="158">
        <v>0.43440000000000001</v>
      </c>
      <c r="AA811" s="158">
        <v>0.65620000000000001</v>
      </c>
      <c r="AB811" s="158">
        <v>0.80730000000000002</v>
      </c>
      <c r="AC811" s="158"/>
      <c r="AD811" s="181">
        <v>6187</v>
      </c>
      <c r="AE811" s="181" t="s">
        <v>84</v>
      </c>
      <c r="AF811" s="181">
        <v>1048</v>
      </c>
      <c r="AG811" s="181">
        <v>2379</v>
      </c>
      <c r="AH811" s="181">
        <v>1413</v>
      </c>
      <c r="AI811" s="181">
        <v>206</v>
      </c>
      <c r="AJ811" s="181">
        <v>993</v>
      </c>
      <c r="AK811" s="181">
        <v>148</v>
      </c>
      <c r="AL811" s="181">
        <v>6566</v>
      </c>
    </row>
    <row r="812" spans="1:38" x14ac:dyDescent="0.25">
      <c r="A812" s="159" t="s">
        <v>8304</v>
      </c>
      <c r="B812" s="158">
        <v>0.55489999999999995</v>
      </c>
      <c r="C812" s="158" t="s">
        <v>84</v>
      </c>
      <c r="D812" s="158">
        <v>0.64749999999999996</v>
      </c>
      <c r="E812" s="158">
        <v>0.67390000000000005</v>
      </c>
      <c r="F812" s="158">
        <v>0.70660000000000001</v>
      </c>
      <c r="G812" s="158" t="s">
        <v>84</v>
      </c>
      <c r="H812" s="158">
        <v>0.2883</v>
      </c>
      <c r="I812" s="158" t="s">
        <v>84</v>
      </c>
      <c r="J812" s="158"/>
      <c r="K812" s="158"/>
      <c r="L812" s="158"/>
      <c r="M812" s="158">
        <v>0.52139999999999997</v>
      </c>
      <c r="N812" s="158">
        <v>0.58699999999999997</v>
      </c>
      <c r="O812" s="158" t="s">
        <v>84</v>
      </c>
      <c r="P812" s="158" t="s">
        <v>84</v>
      </c>
      <c r="Q812" s="158">
        <v>0.55230000000000001</v>
      </c>
      <c r="R812" s="158">
        <v>0.72750000000000004</v>
      </c>
      <c r="S812" s="158">
        <v>0.61309999999999998</v>
      </c>
      <c r="T812" s="158">
        <v>0.72729999999999995</v>
      </c>
      <c r="U812" s="158">
        <v>0.62009999999999998</v>
      </c>
      <c r="V812" s="158">
        <v>0.77700000000000002</v>
      </c>
      <c r="W812" s="158" t="s">
        <v>84</v>
      </c>
      <c r="X812" s="158" t="s">
        <v>84</v>
      </c>
      <c r="Y812" s="158">
        <v>0.2397</v>
      </c>
      <c r="Z812" s="158">
        <v>0.33860000000000001</v>
      </c>
      <c r="AA812" s="158" t="s">
        <v>84</v>
      </c>
      <c r="AB812" s="158" t="s">
        <v>84</v>
      </c>
      <c r="AC812" s="158"/>
      <c r="AD812" s="181">
        <v>1180</v>
      </c>
      <c r="AE812" s="181" t="s">
        <v>84</v>
      </c>
      <c r="AF812" s="181">
        <v>160</v>
      </c>
      <c r="AG812" s="181">
        <v>379</v>
      </c>
      <c r="AH812" s="181">
        <v>197</v>
      </c>
      <c r="AI812" s="181" t="s">
        <v>84</v>
      </c>
      <c r="AJ812" s="181">
        <v>388</v>
      </c>
      <c r="AK812" s="181" t="s">
        <v>84</v>
      </c>
      <c r="AL812" s="181">
        <v>1708</v>
      </c>
    </row>
    <row r="813" spans="1:38" x14ac:dyDescent="0.25">
      <c r="A813" s="159" t="s">
        <v>8305</v>
      </c>
      <c r="B813" s="158">
        <v>0.97760000000000002</v>
      </c>
      <c r="C813" s="158" t="s">
        <v>84</v>
      </c>
      <c r="D813" s="158">
        <v>0.99270000000000003</v>
      </c>
      <c r="E813" s="158">
        <v>0.98799999999999999</v>
      </c>
      <c r="F813" s="158">
        <v>0.98460000000000003</v>
      </c>
      <c r="G813" s="158" t="s">
        <v>84</v>
      </c>
      <c r="H813" s="158">
        <v>0.91590000000000005</v>
      </c>
      <c r="I813" s="158" t="s">
        <v>84</v>
      </c>
      <c r="J813" s="158"/>
      <c r="K813" s="158"/>
      <c r="L813" s="158"/>
      <c r="M813" s="158">
        <v>0.96989999999999998</v>
      </c>
      <c r="N813" s="158">
        <v>0.98340000000000005</v>
      </c>
      <c r="O813" s="158" t="s">
        <v>84</v>
      </c>
      <c r="P813" s="158" t="s">
        <v>84</v>
      </c>
      <c r="Q813" s="158">
        <v>0.97550000000000003</v>
      </c>
      <c r="R813" s="158">
        <v>0.99780000000000002</v>
      </c>
      <c r="S813" s="158">
        <v>0.97650000000000003</v>
      </c>
      <c r="T813" s="158">
        <v>0.99390000000000001</v>
      </c>
      <c r="U813" s="158">
        <v>0.96709999999999996</v>
      </c>
      <c r="V813" s="158">
        <v>0.99280000000000002</v>
      </c>
      <c r="W813" s="158" t="s">
        <v>84</v>
      </c>
      <c r="X813" s="158" t="s">
        <v>84</v>
      </c>
      <c r="Y813" s="158">
        <v>0.876</v>
      </c>
      <c r="Z813" s="158">
        <v>0.94340000000000002</v>
      </c>
      <c r="AA813" s="158" t="s">
        <v>84</v>
      </c>
      <c r="AB813" s="158" t="s">
        <v>84</v>
      </c>
      <c r="AC813" s="158"/>
      <c r="AD813" s="181">
        <v>1964</v>
      </c>
      <c r="AE813" s="181" t="s">
        <v>84</v>
      </c>
      <c r="AF813" s="181">
        <v>382</v>
      </c>
      <c r="AG813" s="181">
        <v>720</v>
      </c>
      <c r="AH813" s="181">
        <v>439</v>
      </c>
      <c r="AI813" s="181" t="s">
        <v>84</v>
      </c>
      <c r="AJ813" s="181">
        <v>272</v>
      </c>
      <c r="AK813" s="181" t="s">
        <v>84</v>
      </c>
      <c r="AL813" s="181">
        <v>1469</v>
      </c>
    </row>
    <row r="814" spans="1:38" x14ac:dyDescent="0.25">
      <c r="A814" s="159" t="s">
        <v>8306</v>
      </c>
      <c r="B814" s="158">
        <v>0.9526</v>
      </c>
      <c r="C814" s="158" t="s">
        <v>84</v>
      </c>
      <c r="D814" s="158">
        <v>0.98870000000000002</v>
      </c>
      <c r="E814" s="158">
        <v>0.97919999999999996</v>
      </c>
      <c r="F814" s="158">
        <v>0.97130000000000005</v>
      </c>
      <c r="G814" s="158">
        <v>0.95909999999999995</v>
      </c>
      <c r="H814" s="158">
        <v>0.8266</v>
      </c>
      <c r="I814" s="158">
        <v>0.92830000000000001</v>
      </c>
      <c r="J814" s="158"/>
      <c r="K814" s="158"/>
      <c r="L814" s="158"/>
      <c r="M814" s="158">
        <v>0.94679999999999997</v>
      </c>
      <c r="N814" s="158">
        <v>0.95779999999999998</v>
      </c>
      <c r="O814" s="158" t="s">
        <v>84</v>
      </c>
      <c r="P814" s="158" t="s">
        <v>84</v>
      </c>
      <c r="Q814" s="158">
        <v>0.97860000000000003</v>
      </c>
      <c r="R814" s="158">
        <v>0.99399999999999999</v>
      </c>
      <c r="S814" s="158">
        <v>0.97199999999999998</v>
      </c>
      <c r="T814" s="158">
        <v>0.98450000000000004</v>
      </c>
      <c r="U814" s="158">
        <v>0.96050000000000002</v>
      </c>
      <c r="V814" s="158">
        <v>0.97909999999999997</v>
      </c>
      <c r="W814" s="158">
        <v>0.9194</v>
      </c>
      <c r="X814" s="158">
        <v>0.97950000000000004</v>
      </c>
      <c r="Y814" s="158">
        <v>0.8014</v>
      </c>
      <c r="Z814" s="158">
        <v>0.8488</v>
      </c>
      <c r="AA814" s="158">
        <v>0.87160000000000004</v>
      </c>
      <c r="AB814" s="158">
        <v>0.96050000000000002</v>
      </c>
      <c r="AC814" s="158"/>
      <c r="AD814" s="181">
        <v>6187</v>
      </c>
      <c r="AE814" s="181" t="s">
        <v>84</v>
      </c>
      <c r="AF814" s="181">
        <v>1048</v>
      </c>
      <c r="AG814" s="181">
        <v>2379</v>
      </c>
      <c r="AH814" s="181">
        <v>1413</v>
      </c>
      <c r="AI814" s="181">
        <v>206</v>
      </c>
      <c r="AJ814" s="181">
        <v>993</v>
      </c>
      <c r="AK814" s="181">
        <v>148</v>
      </c>
      <c r="AL814" s="181">
        <v>6566</v>
      </c>
    </row>
    <row r="815" spans="1:38" x14ac:dyDescent="0.25">
      <c r="A815" s="159" t="s">
        <v>8307</v>
      </c>
      <c r="B815" s="158">
        <v>0.86650000000000005</v>
      </c>
      <c r="C815" s="158" t="s">
        <v>84</v>
      </c>
      <c r="D815" s="158">
        <v>0.95389999999999997</v>
      </c>
      <c r="E815" s="158">
        <v>0.93920000000000003</v>
      </c>
      <c r="F815" s="158">
        <v>0.96</v>
      </c>
      <c r="G815" s="158" t="s">
        <v>84</v>
      </c>
      <c r="H815" s="158">
        <v>0.7016</v>
      </c>
      <c r="I815" s="158" t="s">
        <v>84</v>
      </c>
      <c r="J815" s="158"/>
      <c r="K815" s="158"/>
      <c r="L815" s="158"/>
      <c r="M815" s="158">
        <v>0.84489999999999998</v>
      </c>
      <c r="N815" s="158">
        <v>0.88529999999999998</v>
      </c>
      <c r="O815" s="158" t="s">
        <v>84</v>
      </c>
      <c r="P815" s="158" t="s">
        <v>84</v>
      </c>
      <c r="Q815" s="158">
        <v>0.9002</v>
      </c>
      <c r="R815" s="158">
        <v>0.97899999999999998</v>
      </c>
      <c r="S815" s="158">
        <v>0.90680000000000005</v>
      </c>
      <c r="T815" s="158">
        <v>0.96060000000000001</v>
      </c>
      <c r="U815" s="158">
        <v>0.91400000000000003</v>
      </c>
      <c r="V815" s="158">
        <v>0.98160000000000003</v>
      </c>
      <c r="W815" s="158" t="s">
        <v>84</v>
      </c>
      <c r="X815" s="158" t="s">
        <v>84</v>
      </c>
      <c r="Y815" s="158">
        <v>0.6532</v>
      </c>
      <c r="Z815" s="158">
        <v>0.74460000000000004</v>
      </c>
      <c r="AA815" s="158" t="s">
        <v>84</v>
      </c>
      <c r="AB815" s="158" t="s">
        <v>84</v>
      </c>
      <c r="AC815" s="158"/>
      <c r="AD815" s="181">
        <v>1180</v>
      </c>
      <c r="AE815" s="181" t="s">
        <v>84</v>
      </c>
      <c r="AF815" s="181">
        <v>160</v>
      </c>
      <c r="AG815" s="181">
        <v>379</v>
      </c>
      <c r="AH815" s="181">
        <v>197</v>
      </c>
      <c r="AI815" s="181" t="s">
        <v>84</v>
      </c>
      <c r="AJ815" s="181">
        <v>388</v>
      </c>
      <c r="AK815" s="181" t="s">
        <v>84</v>
      </c>
      <c r="AL815" s="181">
        <v>1708</v>
      </c>
    </row>
    <row r="816" spans="1:38" x14ac:dyDescent="0.25">
      <c r="A816" s="159" t="s">
        <v>8308</v>
      </c>
      <c r="B816" s="158">
        <v>0.66810000000000003</v>
      </c>
      <c r="C816" s="158" t="s">
        <v>84</v>
      </c>
      <c r="D816" s="158">
        <v>0.73370000000000002</v>
      </c>
      <c r="E816" s="158">
        <v>0.71619999999999995</v>
      </c>
      <c r="F816" s="158">
        <v>0.65980000000000005</v>
      </c>
      <c r="G816" s="158" t="s">
        <v>84</v>
      </c>
      <c r="H816" s="158">
        <v>0.45450000000000002</v>
      </c>
      <c r="I816" s="158" t="s">
        <v>84</v>
      </c>
      <c r="J816" s="158"/>
      <c r="K816" s="158"/>
      <c r="L816" s="158"/>
      <c r="M816" s="158">
        <v>0.64600000000000002</v>
      </c>
      <c r="N816" s="158">
        <v>0.68920000000000003</v>
      </c>
      <c r="O816" s="158" t="s">
        <v>84</v>
      </c>
      <c r="P816" s="158" t="s">
        <v>84</v>
      </c>
      <c r="Q816" s="158">
        <v>0.68410000000000004</v>
      </c>
      <c r="R816" s="158">
        <v>0.77680000000000005</v>
      </c>
      <c r="S816" s="158">
        <v>0.68030000000000002</v>
      </c>
      <c r="T816" s="158">
        <v>0.74890000000000001</v>
      </c>
      <c r="U816" s="158">
        <v>0.61129999999999995</v>
      </c>
      <c r="V816" s="158">
        <v>0.70379999999999998</v>
      </c>
      <c r="W816" s="158" t="s">
        <v>84</v>
      </c>
      <c r="X816" s="158" t="s">
        <v>84</v>
      </c>
      <c r="Y816" s="158">
        <v>0.39300000000000002</v>
      </c>
      <c r="Z816" s="158">
        <v>0.51380000000000003</v>
      </c>
      <c r="AA816" s="158" t="s">
        <v>84</v>
      </c>
      <c r="AB816" s="158" t="s">
        <v>84</v>
      </c>
      <c r="AC816" s="158"/>
      <c r="AD816" s="181">
        <v>1964</v>
      </c>
      <c r="AE816" s="181" t="s">
        <v>84</v>
      </c>
      <c r="AF816" s="181">
        <v>382</v>
      </c>
      <c r="AG816" s="181">
        <v>720</v>
      </c>
      <c r="AH816" s="181">
        <v>439</v>
      </c>
      <c r="AI816" s="181" t="s">
        <v>84</v>
      </c>
      <c r="AJ816" s="181">
        <v>272</v>
      </c>
      <c r="AK816" s="181" t="s">
        <v>84</v>
      </c>
      <c r="AL816" s="181">
        <v>1469</v>
      </c>
    </row>
    <row r="817" spans="1:38" x14ac:dyDescent="0.25">
      <c r="A817" s="159" t="s">
        <v>8309</v>
      </c>
      <c r="B817" s="158">
        <v>0.56940000000000002</v>
      </c>
      <c r="C817" s="158" t="s">
        <v>84</v>
      </c>
      <c r="D817" s="158">
        <v>0.60850000000000004</v>
      </c>
      <c r="E817" s="158">
        <v>0.62570000000000003</v>
      </c>
      <c r="F817" s="158">
        <v>0.63400000000000001</v>
      </c>
      <c r="G817" s="158">
        <v>0.62180000000000002</v>
      </c>
      <c r="H817" s="158">
        <v>0.28410000000000002</v>
      </c>
      <c r="I817" s="158">
        <v>0.61580000000000001</v>
      </c>
      <c r="J817" s="158"/>
      <c r="K817" s="158"/>
      <c r="L817" s="158"/>
      <c r="M817" s="158">
        <v>0.5554</v>
      </c>
      <c r="N817" s="158">
        <v>0.58299999999999996</v>
      </c>
      <c r="O817" s="158" t="s">
        <v>84</v>
      </c>
      <c r="P817" s="158" t="s">
        <v>84</v>
      </c>
      <c r="Q817" s="158">
        <v>0.57430000000000003</v>
      </c>
      <c r="R817" s="158">
        <v>0.64090000000000003</v>
      </c>
      <c r="S817" s="158">
        <v>0.60329999999999995</v>
      </c>
      <c r="T817" s="158">
        <v>0.64729999999999999</v>
      </c>
      <c r="U817" s="158">
        <v>0.60470000000000002</v>
      </c>
      <c r="V817" s="158">
        <v>0.66180000000000005</v>
      </c>
      <c r="W817" s="158">
        <v>0.54269999999999996</v>
      </c>
      <c r="X817" s="158">
        <v>0.69110000000000005</v>
      </c>
      <c r="Y817" s="158">
        <v>0.25430000000000003</v>
      </c>
      <c r="Z817" s="158">
        <v>0.3145</v>
      </c>
      <c r="AA817" s="158">
        <v>0.52170000000000005</v>
      </c>
      <c r="AB817" s="158">
        <v>0.69679999999999997</v>
      </c>
      <c r="AC817" s="158"/>
      <c r="AD817" s="181">
        <v>6187</v>
      </c>
      <c r="AE817" s="181" t="s">
        <v>84</v>
      </c>
      <c r="AF817" s="181">
        <v>1048</v>
      </c>
      <c r="AG817" s="181">
        <v>2379</v>
      </c>
      <c r="AH817" s="181">
        <v>1413</v>
      </c>
      <c r="AI817" s="181">
        <v>206</v>
      </c>
      <c r="AJ817" s="181">
        <v>993</v>
      </c>
      <c r="AK817" s="181">
        <v>148</v>
      </c>
      <c r="AL817" s="181">
        <v>6566</v>
      </c>
    </row>
    <row r="818" spans="1:38" x14ac:dyDescent="0.25">
      <c r="A818" s="159" t="s">
        <v>8310</v>
      </c>
      <c r="B818" s="158">
        <v>0.41739999999999999</v>
      </c>
      <c r="C818" s="158" t="s">
        <v>84</v>
      </c>
      <c r="D818" s="158">
        <v>0.50560000000000005</v>
      </c>
      <c r="E818" s="158">
        <v>0.50819999999999999</v>
      </c>
      <c r="F818" s="158">
        <v>0.55820000000000003</v>
      </c>
      <c r="G818" s="158" t="s">
        <v>84</v>
      </c>
      <c r="H818" s="158">
        <v>0.1875</v>
      </c>
      <c r="I818" s="158" t="s">
        <v>84</v>
      </c>
      <c r="J818" s="158"/>
      <c r="K818" s="158"/>
      <c r="L818" s="158"/>
      <c r="M818" s="158">
        <v>0.38100000000000001</v>
      </c>
      <c r="N818" s="158">
        <v>0.45340000000000003</v>
      </c>
      <c r="O818" s="158" t="s">
        <v>84</v>
      </c>
      <c r="P818" s="158" t="s">
        <v>84</v>
      </c>
      <c r="Q818" s="158">
        <v>0.39879999999999999</v>
      </c>
      <c r="R818" s="158">
        <v>0.60299999999999998</v>
      </c>
      <c r="S818" s="158">
        <v>0.43969999999999998</v>
      </c>
      <c r="T818" s="158">
        <v>0.5726</v>
      </c>
      <c r="U818" s="158">
        <v>0.45700000000000002</v>
      </c>
      <c r="V818" s="158">
        <v>0.64790000000000003</v>
      </c>
      <c r="W818" s="158" t="s">
        <v>84</v>
      </c>
      <c r="X818" s="158" t="s">
        <v>84</v>
      </c>
      <c r="Y818" s="158">
        <v>0.1426</v>
      </c>
      <c r="Z818" s="158">
        <v>0.23710000000000001</v>
      </c>
      <c r="AA818" s="158" t="s">
        <v>84</v>
      </c>
      <c r="AB818" s="158" t="s">
        <v>84</v>
      </c>
      <c r="AC818" s="158"/>
      <c r="AD818" s="181">
        <v>1180</v>
      </c>
      <c r="AE818" s="181" t="s">
        <v>84</v>
      </c>
      <c r="AF818" s="181">
        <v>160</v>
      </c>
      <c r="AG818" s="181">
        <v>379</v>
      </c>
      <c r="AH818" s="181">
        <v>197</v>
      </c>
      <c r="AI818" s="181" t="s">
        <v>84</v>
      </c>
      <c r="AJ818" s="181">
        <v>388</v>
      </c>
      <c r="AK818" s="181" t="s">
        <v>84</v>
      </c>
      <c r="AL818" s="181">
        <v>1708</v>
      </c>
    </row>
    <row r="819" spans="1:38" x14ac:dyDescent="0.25">
      <c r="A819" s="159" t="s">
        <v>8311</v>
      </c>
      <c r="B819" s="158">
        <v>0.6038</v>
      </c>
      <c r="C819" s="158" t="s">
        <v>84</v>
      </c>
      <c r="D819" s="158">
        <v>0.65049999999999997</v>
      </c>
      <c r="E819" s="158">
        <v>0.6411</v>
      </c>
      <c r="F819" s="158">
        <v>0.61560000000000004</v>
      </c>
      <c r="G819" s="158" t="s">
        <v>84</v>
      </c>
      <c r="H819" s="158">
        <v>0.40279999999999999</v>
      </c>
      <c r="I819" s="158" t="s">
        <v>84</v>
      </c>
      <c r="J819" s="158"/>
      <c r="K819" s="158"/>
      <c r="L819" s="158"/>
      <c r="M819" s="158">
        <v>0.58020000000000005</v>
      </c>
      <c r="N819" s="158">
        <v>0.62649999999999995</v>
      </c>
      <c r="O819" s="158" t="s">
        <v>84</v>
      </c>
      <c r="P819" s="158" t="s">
        <v>84</v>
      </c>
      <c r="Q819" s="158">
        <v>0.59519999999999995</v>
      </c>
      <c r="R819" s="158">
        <v>0.70020000000000004</v>
      </c>
      <c r="S819" s="158">
        <v>0.60209999999999997</v>
      </c>
      <c r="T819" s="158">
        <v>0.6774</v>
      </c>
      <c r="U819" s="158">
        <v>0.56489999999999996</v>
      </c>
      <c r="V819" s="158">
        <v>0.66220000000000001</v>
      </c>
      <c r="W819" s="158" t="s">
        <v>84</v>
      </c>
      <c r="X819" s="158" t="s">
        <v>84</v>
      </c>
      <c r="Y819" s="158">
        <v>0.34139999999999998</v>
      </c>
      <c r="Z819" s="158">
        <v>0.46329999999999999</v>
      </c>
      <c r="AA819" s="158" t="s">
        <v>84</v>
      </c>
      <c r="AB819" s="158" t="s">
        <v>84</v>
      </c>
      <c r="AC819" s="158"/>
      <c r="AD819" s="181">
        <v>1964</v>
      </c>
      <c r="AE819" s="181" t="s">
        <v>84</v>
      </c>
      <c r="AF819" s="181">
        <v>382</v>
      </c>
      <c r="AG819" s="181">
        <v>720</v>
      </c>
      <c r="AH819" s="181">
        <v>439</v>
      </c>
      <c r="AI819" s="181" t="s">
        <v>84</v>
      </c>
      <c r="AJ819" s="181">
        <v>272</v>
      </c>
      <c r="AK819" s="181" t="s">
        <v>84</v>
      </c>
      <c r="AL819" s="181">
        <v>1469</v>
      </c>
    </row>
    <row r="820" spans="1:38" x14ac:dyDescent="0.25">
      <c r="A820" s="159" t="s">
        <v>8312</v>
      </c>
      <c r="B820" s="158">
        <v>0.49659999999999999</v>
      </c>
      <c r="C820" s="158" t="s">
        <v>84</v>
      </c>
      <c r="D820" s="158">
        <v>0.54790000000000005</v>
      </c>
      <c r="E820" s="158">
        <v>0.54490000000000005</v>
      </c>
      <c r="F820" s="158">
        <v>0.54049999999999998</v>
      </c>
      <c r="G820" s="158">
        <v>0.56159999999999999</v>
      </c>
      <c r="H820" s="158">
        <v>0.2424</v>
      </c>
      <c r="I820" s="158">
        <v>0.56399999999999995</v>
      </c>
      <c r="J820" s="158"/>
      <c r="K820" s="158"/>
      <c r="L820" s="158"/>
      <c r="M820" s="158">
        <v>0.48170000000000002</v>
      </c>
      <c r="N820" s="158">
        <v>0.51129999999999998</v>
      </c>
      <c r="O820" s="158" t="s">
        <v>84</v>
      </c>
      <c r="P820" s="158" t="s">
        <v>84</v>
      </c>
      <c r="Q820" s="158">
        <v>0.51090000000000002</v>
      </c>
      <c r="R820" s="158">
        <v>0.58340000000000003</v>
      </c>
      <c r="S820" s="158">
        <v>0.52039999999999997</v>
      </c>
      <c r="T820" s="158">
        <v>0.56869999999999998</v>
      </c>
      <c r="U820" s="158">
        <v>0.50839999999999996</v>
      </c>
      <c r="V820" s="158">
        <v>0.57150000000000001</v>
      </c>
      <c r="W820" s="158">
        <v>0.47749999999999998</v>
      </c>
      <c r="X820" s="158">
        <v>0.63749999999999996</v>
      </c>
      <c r="Y820" s="158">
        <v>0.2127</v>
      </c>
      <c r="Z820" s="158">
        <v>0.27329999999999999</v>
      </c>
      <c r="AA820" s="158">
        <v>0.46479999999999999</v>
      </c>
      <c r="AB820" s="158">
        <v>0.65180000000000005</v>
      </c>
      <c r="AC820" s="158"/>
      <c r="AD820" s="181">
        <v>6187</v>
      </c>
      <c r="AE820" s="181" t="s">
        <v>84</v>
      </c>
      <c r="AF820" s="181">
        <v>1048</v>
      </c>
      <c r="AG820" s="181">
        <v>2379</v>
      </c>
      <c r="AH820" s="181">
        <v>1413</v>
      </c>
      <c r="AI820" s="181">
        <v>206</v>
      </c>
      <c r="AJ820" s="181">
        <v>993</v>
      </c>
      <c r="AK820" s="181">
        <v>148</v>
      </c>
      <c r="AL820" s="181">
        <v>6566</v>
      </c>
    </row>
    <row r="821" spans="1:38" x14ac:dyDescent="0.25">
      <c r="A821" s="159" t="s">
        <v>8313</v>
      </c>
      <c r="B821" s="158">
        <v>0.35110000000000002</v>
      </c>
      <c r="C821" s="158" t="s">
        <v>84</v>
      </c>
      <c r="D821" s="158">
        <v>0.45519999999999999</v>
      </c>
      <c r="E821" s="158">
        <v>0.3821</v>
      </c>
      <c r="F821" s="158">
        <v>0.5111</v>
      </c>
      <c r="G821" s="158" t="s">
        <v>84</v>
      </c>
      <c r="H821" s="158">
        <v>0.17380000000000001</v>
      </c>
      <c r="I821" s="158" t="s">
        <v>84</v>
      </c>
      <c r="J821" s="158"/>
      <c r="K821" s="158"/>
      <c r="L821" s="158"/>
      <c r="M821" s="158">
        <v>0.31090000000000001</v>
      </c>
      <c r="N821" s="158">
        <v>0.39140000000000003</v>
      </c>
      <c r="O821" s="158" t="s">
        <v>84</v>
      </c>
      <c r="P821" s="158" t="s">
        <v>84</v>
      </c>
      <c r="Q821" s="158">
        <v>0.33539999999999998</v>
      </c>
      <c r="R821" s="158">
        <v>0.56730000000000003</v>
      </c>
      <c r="S821" s="158">
        <v>0.30759999999999998</v>
      </c>
      <c r="T821" s="158">
        <v>0.45600000000000002</v>
      </c>
      <c r="U821" s="158">
        <v>0.39529999999999998</v>
      </c>
      <c r="V821" s="158">
        <v>0.61550000000000005</v>
      </c>
      <c r="W821" s="158" t="s">
        <v>84</v>
      </c>
      <c r="X821" s="158" t="s">
        <v>84</v>
      </c>
      <c r="Y821" s="158">
        <v>0.12479999999999999</v>
      </c>
      <c r="Z821" s="158">
        <v>0.2296</v>
      </c>
      <c r="AA821" s="158" t="s">
        <v>84</v>
      </c>
      <c r="AB821" s="158" t="s">
        <v>84</v>
      </c>
      <c r="AC821" s="158"/>
      <c r="AD821" s="181">
        <v>1180</v>
      </c>
      <c r="AE821" s="181" t="s">
        <v>84</v>
      </c>
      <c r="AF821" s="181">
        <v>160</v>
      </c>
      <c r="AG821" s="181">
        <v>379</v>
      </c>
      <c r="AH821" s="181">
        <v>197</v>
      </c>
      <c r="AI821" s="181" t="s">
        <v>84</v>
      </c>
      <c r="AJ821" s="181">
        <v>388</v>
      </c>
      <c r="AK821" s="181" t="s">
        <v>84</v>
      </c>
      <c r="AL821" s="181">
        <v>1708</v>
      </c>
    </row>
    <row r="822" spans="1:38" x14ac:dyDescent="0.25">
      <c r="A822" s="159" t="s">
        <v>8314</v>
      </c>
      <c r="B822" s="158">
        <v>0.93230000000000002</v>
      </c>
      <c r="C822" s="158" t="s">
        <v>84</v>
      </c>
      <c r="D822" s="158">
        <v>0.97019999999999995</v>
      </c>
      <c r="E822" s="158">
        <v>0.96130000000000004</v>
      </c>
      <c r="F822" s="158">
        <v>0.94699999999999995</v>
      </c>
      <c r="G822" s="158" t="s">
        <v>84</v>
      </c>
      <c r="H822" s="158">
        <v>0.76959999999999995</v>
      </c>
      <c r="I822" s="158" t="s">
        <v>84</v>
      </c>
      <c r="J822" s="158"/>
      <c r="K822" s="158"/>
      <c r="L822" s="158"/>
      <c r="M822" s="158">
        <v>0.92010000000000003</v>
      </c>
      <c r="N822" s="158">
        <v>0.94269999999999998</v>
      </c>
      <c r="O822" s="158" t="s">
        <v>84</v>
      </c>
      <c r="P822" s="158" t="s">
        <v>84</v>
      </c>
      <c r="Q822" s="158">
        <v>0.94650000000000001</v>
      </c>
      <c r="R822" s="158">
        <v>0.98350000000000004</v>
      </c>
      <c r="S822" s="158">
        <v>0.94399999999999995</v>
      </c>
      <c r="T822" s="158">
        <v>0.97340000000000004</v>
      </c>
      <c r="U822" s="158">
        <v>0.92100000000000004</v>
      </c>
      <c r="V822" s="158">
        <v>0.96460000000000001</v>
      </c>
      <c r="W822" s="158" t="s">
        <v>84</v>
      </c>
      <c r="X822" s="158" t="s">
        <v>84</v>
      </c>
      <c r="Y822" s="158">
        <v>0.7147</v>
      </c>
      <c r="Z822" s="158">
        <v>0.81530000000000002</v>
      </c>
      <c r="AA822" s="158" t="s">
        <v>84</v>
      </c>
      <c r="AB822" s="158" t="s">
        <v>84</v>
      </c>
      <c r="AC822" s="158"/>
      <c r="AD822" s="181">
        <v>1964</v>
      </c>
      <c r="AE822" s="181" t="s">
        <v>84</v>
      </c>
      <c r="AF822" s="181">
        <v>382</v>
      </c>
      <c r="AG822" s="181">
        <v>720</v>
      </c>
      <c r="AH822" s="181">
        <v>439</v>
      </c>
      <c r="AI822" s="181" t="s">
        <v>84</v>
      </c>
      <c r="AJ822" s="181">
        <v>272</v>
      </c>
      <c r="AK822" s="181" t="s">
        <v>84</v>
      </c>
      <c r="AL822" s="181">
        <v>1469</v>
      </c>
    </row>
    <row r="823" spans="1:38" x14ac:dyDescent="0.25">
      <c r="A823" s="159" t="s">
        <v>8315</v>
      </c>
      <c r="B823" s="158">
        <v>0.88239999999999996</v>
      </c>
      <c r="C823" s="158" t="s">
        <v>84</v>
      </c>
      <c r="D823" s="158">
        <v>0.92820000000000003</v>
      </c>
      <c r="E823" s="158">
        <v>0.92859999999999998</v>
      </c>
      <c r="F823" s="158">
        <v>0.93830000000000002</v>
      </c>
      <c r="G823" s="158">
        <v>0.90620000000000001</v>
      </c>
      <c r="H823" s="158">
        <v>0.64180000000000004</v>
      </c>
      <c r="I823" s="158">
        <v>0.86519999999999997</v>
      </c>
      <c r="J823" s="158"/>
      <c r="K823" s="158"/>
      <c r="L823" s="158"/>
      <c r="M823" s="158">
        <v>0.87380000000000002</v>
      </c>
      <c r="N823" s="158">
        <v>0.89049999999999996</v>
      </c>
      <c r="O823" s="158" t="s">
        <v>84</v>
      </c>
      <c r="P823" s="158" t="s">
        <v>84</v>
      </c>
      <c r="Q823" s="158">
        <v>0.90959999999999996</v>
      </c>
      <c r="R823" s="158">
        <v>0.94310000000000005</v>
      </c>
      <c r="S823" s="158">
        <v>0.91669999999999996</v>
      </c>
      <c r="T823" s="158">
        <v>0.93879999999999997</v>
      </c>
      <c r="U823" s="158">
        <v>0.92320000000000002</v>
      </c>
      <c r="V823" s="158">
        <v>0.95040000000000002</v>
      </c>
      <c r="W823" s="158">
        <v>0.85460000000000003</v>
      </c>
      <c r="X823" s="158">
        <v>0.94010000000000005</v>
      </c>
      <c r="Y823" s="158">
        <v>0.61080000000000001</v>
      </c>
      <c r="Z823" s="158">
        <v>0.67110000000000003</v>
      </c>
      <c r="AA823" s="158">
        <v>0.79630000000000001</v>
      </c>
      <c r="AB823" s="158">
        <v>0.91200000000000003</v>
      </c>
      <c r="AC823" s="158"/>
      <c r="AD823" s="181">
        <v>6187</v>
      </c>
      <c r="AE823" s="181" t="s">
        <v>84</v>
      </c>
      <c r="AF823" s="181">
        <v>1048</v>
      </c>
      <c r="AG823" s="181">
        <v>2379</v>
      </c>
      <c r="AH823" s="181">
        <v>1413</v>
      </c>
      <c r="AI823" s="181">
        <v>206</v>
      </c>
      <c r="AJ823" s="181">
        <v>993</v>
      </c>
      <c r="AK823" s="181">
        <v>148</v>
      </c>
      <c r="AL823" s="181">
        <v>6566</v>
      </c>
    </row>
    <row r="824" spans="1:38" x14ac:dyDescent="0.25">
      <c r="A824" s="159" t="s">
        <v>8316</v>
      </c>
      <c r="B824" s="158">
        <v>0.76080000000000003</v>
      </c>
      <c r="C824" s="158" t="s">
        <v>84</v>
      </c>
      <c r="D824" s="158">
        <v>0.87760000000000005</v>
      </c>
      <c r="E824" s="158">
        <v>0.86780000000000002</v>
      </c>
      <c r="F824" s="158">
        <v>0.88229999999999997</v>
      </c>
      <c r="G824" s="158" t="s">
        <v>84</v>
      </c>
      <c r="H824" s="158">
        <v>0.52580000000000005</v>
      </c>
      <c r="I824" s="158" t="s">
        <v>84</v>
      </c>
      <c r="J824" s="158"/>
      <c r="K824" s="158"/>
      <c r="L824" s="158"/>
      <c r="M824" s="158">
        <v>0.73360000000000003</v>
      </c>
      <c r="N824" s="158">
        <v>0.78569999999999995</v>
      </c>
      <c r="O824" s="158" t="s">
        <v>84</v>
      </c>
      <c r="P824" s="158" t="s">
        <v>84</v>
      </c>
      <c r="Q824" s="158">
        <v>0.80649999999999999</v>
      </c>
      <c r="R824" s="158">
        <v>0.92379999999999995</v>
      </c>
      <c r="S824" s="158">
        <v>0.82410000000000005</v>
      </c>
      <c r="T824" s="158">
        <v>0.90139999999999998</v>
      </c>
      <c r="U824" s="158">
        <v>0.8196</v>
      </c>
      <c r="V824" s="158">
        <v>0.92420000000000002</v>
      </c>
      <c r="W824" s="158" t="s">
        <v>84</v>
      </c>
      <c r="X824" s="158" t="s">
        <v>84</v>
      </c>
      <c r="Y824" s="158">
        <v>0.47339999999999999</v>
      </c>
      <c r="Z824" s="158">
        <v>0.57550000000000001</v>
      </c>
      <c r="AA824" s="158" t="s">
        <v>84</v>
      </c>
      <c r="AB824" s="158" t="s">
        <v>84</v>
      </c>
      <c r="AC824" s="158"/>
      <c r="AD824" s="181">
        <v>1180</v>
      </c>
      <c r="AE824" s="181" t="s">
        <v>84</v>
      </c>
      <c r="AF824" s="181">
        <v>160</v>
      </c>
      <c r="AG824" s="181">
        <v>379</v>
      </c>
      <c r="AH824" s="181">
        <v>197</v>
      </c>
      <c r="AI824" s="181" t="s">
        <v>84</v>
      </c>
      <c r="AJ824" s="181">
        <v>388</v>
      </c>
      <c r="AK824" s="181" t="s">
        <v>84</v>
      </c>
      <c r="AL824" s="181">
        <v>1708</v>
      </c>
    </row>
    <row r="825" spans="1:38" x14ac:dyDescent="0.25">
      <c r="A825" s="159" t="s">
        <v>8317</v>
      </c>
      <c r="B825" s="158">
        <v>0.88580000000000003</v>
      </c>
      <c r="C825" s="158" t="s">
        <v>84</v>
      </c>
      <c r="D825" s="158">
        <v>0.92200000000000004</v>
      </c>
      <c r="E825" s="158">
        <v>0.91690000000000005</v>
      </c>
      <c r="F825" s="158">
        <v>0.90739999999999998</v>
      </c>
      <c r="G825" s="158" t="s">
        <v>84</v>
      </c>
      <c r="H825" s="158">
        <v>0.69330000000000003</v>
      </c>
      <c r="I825" s="158" t="s">
        <v>84</v>
      </c>
      <c r="J825" s="158"/>
      <c r="K825" s="158"/>
      <c r="L825" s="158"/>
      <c r="M825" s="158">
        <v>0.87070000000000003</v>
      </c>
      <c r="N825" s="158">
        <v>0.89929999999999999</v>
      </c>
      <c r="O825" s="158" t="s">
        <v>84</v>
      </c>
      <c r="P825" s="158" t="s">
        <v>84</v>
      </c>
      <c r="Q825" s="158">
        <v>0.88939999999999997</v>
      </c>
      <c r="R825" s="158">
        <v>0.94530000000000003</v>
      </c>
      <c r="S825" s="158">
        <v>0.89380000000000004</v>
      </c>
      <c r="T825" s="158">
        <v>0.93520000000000003</v>
      </c>
      <c r="U825" s="158">
        <v>0.87560000000000004</v>
      </c>
      <c r="V825" s="158">
        <v>0.93149999999999999</v>
      </c>
      <c r="W825" s="158" t="s">
        <v>84</v>
      </c>
      <c r="X825" s="158" t="s">
        <v>84</v>
      </c>
      <c r="Y825" s="158">
        <v>0.63439999999999996</v>
      </c>
      <c r="Z825" s="158">
        <v>0.74460000000000004</v>
      </c>
      <c r="AA825" s="158" t="s">
        <v>84</v>
      </c>
      <c r="AB825" s="158" t="s">
        <v>84</v>
      </c>
      <c r="AC825" s="158"/>
      <c r="AD825" s="181">
        <v>1964</v>
      </c>
      <c r="AE825" s="181" t="s">
        <v>84</v>
      </c>
      <c r="AF825" s="181">
        <v>382</v>
      </c>
      <c r="AG825" s="181">
        <v>720</v>
      </c>
      <c r="AH825" s="181">
        <v>439</v>
      </c>
      <c r="AI825" s="181" t="s">
        <v>84</v>
      </c>
      <c r="AJ825" s="181">
        <v>272</v>
      </c>
      <c r="AK825" s="181" t="s">
        <v>84</v>
      </c>
      <c r="AL825" s="181">
        <v>1469</v>
      </c>
    </row>
    <row r="826" spans="1:38" x14ac:dyDescent="0.25">
      <c r="A826" s="159" t="s">
        <v>8318</v>
      </c>
      <c r="B826" s="158">
        <v>0.81140000000000001</v>
      </c>
      <c r="C826" s="158" t="s">
        <v>84</v>
      </c>
      <c r="D826" s="158">
        <v>0.85899999999999999</v>
      </c>
      <c r="E826" s="158">
        <v>0.86860000000000004</v>
      </c>
      <c r="F826" s="158">
        <v>0.86819999999999997</v>
      </c>
      <c r="G826" s="158">
        <v>0.83040000000000003</v>
      </c>
      <c r="H826" s="158">
        <v>0.53939999999999999</v>
      </c>
      <c r="I826" s="158">
        <v>0.81069999999999998</v>
      </c>
      <c r="J826" s="158"/>
      <c r="K826" s="158"/>
      <c r="L826" s="158"/>
      <c r="M826" s="158">
        <v>0.80089999999999995</v>
      </c>
      <c r="N826" s="158">
        <v>0.82140000000000002</v>
      </c>
      <c r="O826" s="158" t="s">
        <v>84</v>
      </c>
      <c r="P826" s="158" t="s">
        <v>84</v>
      </c>
      <c r="Q826" s="158">
        <v>0.83489999999999998</v>
      </c>
      <c r="R826" s="158">
        <v>0.87980000000000003</v>
      </c>
      <c r="S826" s="158">
        <v>0.85329999999999995</v>
      </c>
      <c r="T826" s="158">
        <v>0.88249999999999995</v>
      </c>
      <c r="U826" s="158">
        <v>0.84799999999999998</v>
      </c>
      <c r="V826" s="158">
        <v>0.88590000000000002</v>
      </c>
      <c r="W826" s="158">
        <v>0.76829999999999998</v>
      </c>
      <c r="X826" s="158">
        <v>0.87719999999999998</v>
      </c>
      <c r="Y826" s="158">
        <v>0.50719999999999998</v>
      </c>
      <c r="Z826" s="158">
        <v>0.57040000000000002</v>
      </c>
      <c r="AA826" s="158">
        <v>0.73409999999999997</v>
      </c>
      <c r="AB826" s="158">
        <v>0.86719999999999997</v>
      </c>
      <c r="AC826" s="158"/>
      <c r="AD826" s="181">
        <v>6187</v>
      </c>
      <c r="AE826" s="181" t="s">
        <v>84</v>
      </c>
      <c r="AF826" s="181">
        <v>1048</v>
      </c>
      <c r="AG826" s="181">
        <v>2379</v>
      </c>
      <c r="AH826" s="181">
        <v>1413</v>
      </c>
      <c r="AI826" s="181">
        <v>206</v>
      </c>
      <c r="AJ826" s="181">
        <v>993</v>
      </c>
      <c r="AK826" s="181">
        <v>148</v>
      </c>
      <c r="AL826" s="181">
        <v>6566</v>
      </c>
    </row>
    <row r="827" spans="1:38" x14ac:dyDescent="0.25">
      <c r="A827" s="159" t="s">
        <v>8319</v>
      </c>
      <c r="B827" s="158">
        <v>0.67859999999999998</v>
      </c>
      <c r="C827" s="158" t="s">
        <v>84</v>
      </c>
      <c r="D827" s="158">
        <v>0.81389999999999996</v>
      </c>
      <c r="E827" s="158">
        <v>0.79320000000000002</v>
      </c>
      <c r="F827" s="158">
        <v>0.80400000000000005</v>
      </c>
      <c r="G827" s="158" t="s">
        <v>84</v>
      </c>
      <c r="H827" s="158">
        <v>0.41839999999999999</v>
      </c>
      <c r="I827" s="158" t="s">
        <v>84</v>
      </c>
      <c r="J827" s="158"/>
      <c r="K827" s="158"/>
      <c r="L827" s="158"/>
      <c r="M827" s="158">
        <v>0.6482</v>
      </c>
      <c r="N827" s="158">
        <v>0.70699999999999996</v>
      </c>
      <c r="O827" s="158" t="s">
        <v>84</v>
      </c>
      <c r="P827" s="158" t="s">
        <v>84</v>
      </c>
      <c r="Q827" s="158">
        <v>0.73089999999999999</v>
      </c>
      <c r="R827" s="158">
        <v>0.87350000000000005</v>
      </c>
      <c r="S827" s="158">
        <v>0.74109999999999998</v>
      </c>
      <c r="T827" s="158">
        <v>0.83609999999999995</v>
      </c>
      <c r="U827" s="158">
        <v>0.72919999999999996</v>
      </c>
      <c r="V827" s="158">
        <v>0.86009999999999998</v>
      </c>
      <c r="W827" s="158" t="s">
        <v>84</v>
      </c>
      <c r="X827" s="158" t="s">
        <v>84</v>
      </c>
      <c r="Y827" s="158">
        <v>0.36630000000000001</v>
      </c>
      <c r="Z827" s="158">
        <v>0.46960000000000002</v>
      </c>
      <c r="AA827" s="158" t="s">
        <v>84</v>
      </c>
      <c r="AB827" s="158" t="s">
        <v>84</v>
      </c>
      <c r="AC827" s="158"/>
      <c r="AD827" s="181">
        <v>1180</v>
      </c>
      <c r="AE827" s="181" t="s">
        <v>84</v>
      </c>
      <c r="AF827" s="181">
        <v>160</v>
      </c>
      <c r="AG827" s="181">
        <v>379</v>
      </c>
      <c r="AH827" s="181">
        <v>197</v>
      </c>
      <c r="AI827" s="181" t="s">
        <v>84</v>
      </c>
      <c r="AJ827" s="181">
        <v>388</v>
      </c>
      <c r="AK827" s="181" t="s">
        <v>84</v>
      </c>
      <c r="AL827" s="181">
        <v>1708</v>
      </c>
    </row>
    <row r="828" spans="1:38" x14ac:dyDescent="0.25">
      <c r="A828" s="159" t="s">
        <v>8320</v>
      </c>
      <c r="B828" s="158">
        <v>0.84330000000000005</v>
      </c>
      <c r="C828" s="158" t="s">
        <v>84</v>
      </c>
      <c r="D828" s="158">
        <v>0.88139999999999996</v>
      </c>
      <c r="E828" s="158">
        <v>0.89200000000000002</v>
      </c>
      <c r="F828" s="158">
        <v>0.86319999999999997</v>
      </c>
      <c r="G828" s="158" t="s">
        <v>84</v>
      </c>
      <c r="H828" s="158">
        <v>0.60940000000000005</v>
      </c>
      <c r="I828" s="158" t="s">
        <v>84</v>
      </c>
      <c r="J828" s="158"/>
      <c r="K828" s="158"/>
      <c r="L828" s="158"/>
      <c r="M828" s="158">
        <v>0.82620000000000005</v>
      </c>
      <c r="N828" s="158">
        <v>0.8589</v>
      </c>
      <c r="O828" s="158" t="s">
        <v>84</v>
      </c>
      <c r="P828" s="158" t="s">
        <v>84</v>
      </c>
      <c r="Q828" s="158">
        <v>0.84370000000000001</v>
      </c>
      <c r="R828" s="158">
        <v>0.91059999999999997</v>
      </c>
      <c r="S828" s="158">
        <v>0.86629999999999996</v>
      </c>
      <c r="T828" s="158">
        <v>0.91300000000000003</v>
      </c>
      <c r="U828" s="158">
        <v>0.82669999999999999</v>
      </c>
      <c r="V828" s="158">
        <v>0.89259999999999995</v>
      </c>
      <c r="W828" s="158" t="s">
        <v>84</v>
      </c>
      <c r="X828" s="158" t="s">
        <v>84</v>
      </c>
      <c r="Y828" s="158">
        <v>0.5484</v>
      </c>
      <c r="Z828" s="158">
        <v>0.66479999999999995</v>
      </c>
      <c r="AA828" s="158" t="s">
        <v>84</v>
      </c>
      <c r="AB828" s="158" t="s">
        <v>84</v>
      </c>
      <c r="AC828" s="158"/>
      <c r="AD828" s="181">
        <v>1964</v>
      </c>
      <c r="AE828" s="181" t="s">
        <v>84</v>
      </c>
      <c r="AF828" s="181">
        <v>382</v>
      </c>
      <c r="AG828" s="181">
        <v>720</v>
      </c>
      <c r="AH828" s="181">
        <v>439</v>
      </c>
      <c r="AI828" s="181" t="s">
        <v>84</v>
      </c>
      <c r="AJ828" s="181">
        <v>272</v>
      </c>
      <c r="AK828" s="181" t="s">
        <v>84</v>
      </c>
      <c r="AL828" s="181">
        <v>1469</v>
      </c>
    </row>
    <row r="829" spans="1:38" x14ac:dyDescent="0.25">
      <c r="A829" s="159" t="s">
        <v>8321</v>
      </c>
      <c r="B829" s="158">
        <v>0.75229999999999997</v>
      </c>
      <c r="C829" s="158" t="s">
        <v>84</v>
      </c>
      <c r="D829" s="158">
        <v>0.80100000000000005</v>
      </c>
      <c r="E829" s="158">
        <v>0.80530000000000002</v>
      </c>
      <c r="F829" s="158">
        <v>0.81699999999999995</v>
      </c>
      <c r="G829" s="158">
        <v>0.78310000000000002</v>
      </c>
      <c r="H829" s="158">
        <v>0.47099999999999997</v>
      </c>
      <c r="I829" s="158">
        <v>0.78310000000000002</v>
      </c>
      <c r="J829" s="158"/>
      <c r="K829" s="158"/>
      <c r="L829" s="158"/>
      <c r="M829" s="158">
        <v>0.74070000000000003</v>
      </c>
      <c r="N829" s="158">
        <v>0.76349999999999996</v>
      </c>
      <c r="O829" s="158" t="s">
        <v>84</v>
      </c>
      <c r="P829" s="158" t="s">
        <v>84</v>
      </c>
      <c r="Q829" s="158">
        <v>0.77359999999999995</v>
      </c>
      <c r="R829" s="158">
        <v>0.82540000000000002</v>
      </c>
      <c r="S829" s="158">
        <v>0.78749999999999998</v>
      </c>
      <c r="T829" s="158">
        <v>0.82169999999999999</v>
      </c>
      <c r="U829" s="158">
        <v>0.79400000000000004</v>
      </c>
      <c r="V829" s="158">
        <v>0.83760000000000001</v>
      </c>
      <c r="W829" s="158">
        <v>0.71599999999999997</v>
      </c>
      <c r="X829" s="158">
        <v>0.83620000000000005</v>
      </c>
      <c r="Y829" s="158">
        <v>0.43880000000000002</v>
      </c>
      <c r="Z829" s="158">
        <v>0.50249999999999995</v>
      </c>
      <c r="AA829" s="158">
        <v>0.70269999999999999</v>
      </c>
      <c r="AB829" s="158">
        <v>0.84419999999999995</v>
      </c>
      <c r="AC829" s="158"/>
      <c r="AD829" s="181">
        <v>6187</v>
      </c>
      <c r="AE829" s="181" t="s">
        <v>84</v>
      </c>
      <c r="AF829" s="181">
        <v>1048</v>
      </c>
      <c r="AG829" s="181">
        <v>2379</v>
      </c>
      <c r="AH829" s="181">
        <v>1413</v>
      </c>
      <c r="AI829" s="181">
        <v>206</v>
      </c>
      <c r="AJ829" s="181">
        <v>993</v>
      </c>
      <c r="AK829" s="181">
        <v>148</v>
      </c>
      <c r="AL829" s="181">
        <v>6566</v>
      </c>
    </row>
    <row r="830" spans="1:38" x14ac:dyDescent="0.25">
      <c r="A830" s="159" t="s">
        <v>8322</v>
      </c>
      <c r="B830" s="158">
        <v>0.60740000000000005</v>
      </c>
      <c r="C830" s="158" t="s">
        <v>84</v>
      </c>
      <c r="D830" s="158">
        <v>0.73640000000000005</v>
      </c>
      <c r="E830" s="158">
        <v>0.72140000000000004</v>
      </c>
      <c r="F830" s="158">
        <v>0.75470000000000004</v>
      </c>
      <c r="G830" s="158" t="s">
        <v>84</v>
      </c>
      <c r="H830" s="158">
        <v>0.33579999999999999</v>
      </c>
      <c r="I830" s="158" t="s">
        <v>84</v>
      </c>
      <c r="J830" s="158"/>
      <c r="K830" s="158"/>
      <c r="L830" s="158"/>
      <c r="M830" s="158">
        <v>0.57509999999999994</v>
      </c>
      <c r="N830" s="158">
        <v>0.6381</v>
      </c>
      <c r="O830" s="158" t="s">
        <v>84</v>
      </c>
      <c r="P830" s="158" t="s">
        <v>84</v>
      </c>
      <c r="Q830" s="158">
        <v>0.64529999999999998</v>
      </c>
      <c r="R830" s="158">
        <v>0.80759999999999998</v>
      </c>
      <c r="S830" s="158">
        <v>0.66400000000000003</v>
      </c>
      <c r="T830" s="158">
        <v>0.77070000000000005</v>
      </c>
      <c r="U830" s="158">
        <v>0.67330000000000001</v>
      </c>
      <c r="V830" s="158">
        <v>0.81850000000000001</v>
      </c>
      <c r="W830" s="158" t="s">
        <v>84</v>
      </c>
      <c r="X830" s="158" t="s">
        <v>84</v>
      </c>
      <c r="Y830" s="158">
        <v>0.28570000000000001</v>
      </c>
      <c r="Z830" s="158">
        <v>0.38650000000000001</v>
      </c>
      <c r="AA830" s="158" t="s">
        <v>84</v>
      </c>
      <c r="AB830" s="158" t="s">
        <v>84</v>
      </c>
      <c r="AC830" s="158"/>
      <c r="AD830" s="181">
        <v>1180</v>
      </c>
      <c r="AE830" s="181" t="s">
        <v>84</v>
      </c>
      <c r="AF830" s="181">
        <v>160</v>
      </c>
      <c r="AG830" s="181">
        <v>379</v>
      </c>
      <c r="AH830" s="181">
        <v>197</v>
      </c>
      <c r="AI830" s="181" t="s">
        <v>84</v>
      </c>
      <c r="AJ830" s="181">
        <v>388</v>
      </c>
      <c r="AK830" s="181" t="s">
        <v>84</v>
      </c>
      <c r="AL830" s="181">
        <v>1708</v>
      </c>
    </row>
    <row r="831" spans="1:38" x14ac:dyDescent="0.25">
      <c r="A831" s="159" t="s">
        <v>8323</v>
      </c>
      <c r="B831" s="158">
        <v>0.84430000000000005</v>
      </c>
      <c r="C831" s="158" t="s">
        <v>84</v>
      </c>
      <c r="D831" s="158">
        <v>0.92579999999999996</v>
      </c>
      <c r="E831" s="158">
        <v>0.93179999999999996</v>
      </c>
      <c r="F831" s="158">
        <v>0.82350000000000001</v>
      </c>
      <c r="G831" s="158">
        <v>0.84019999999999995</v>
      </c>
      <c r="H831" s="158">
        <v>0.69069999999999998</v>
      </c>
      <c r="I831" s="158">
        <v>0.78990000000000005</v>
      </c>
      <c r="J831" s="158"/>
      <c r="K831" s="158"/>
      <c r="L831" s="158"/>
      <c r="M831" s="158">
        <v>0.83009999999999995</v>
      </c>
      <c r="N831" s="158">
        <v>0.85740000000000005</v>
      </c>
      <c r="O831" s="158" t="s">
        <v>84</v>
      </c>
      <c r="P831" s="158" t="s">
        <v>84</v>
      </c>
      <c r="Q831" s="158">
        <v>0.88619999999999999</v>
      </c>
      <c r="R831" s="158">
        <v>0.95199999999999996</v>
      </c>
      <c r="S831" s="158">
        <v>0.91520000000000001</v>
      </c>
      <c r="T831" s="158">
        <v>0.94530000000000003</v>
      </c>
      <c r="U831" s="158">
        <v>0.78220000000000001</v>
      </c>
      <c r="V831" s="158">
        <v>0.85770000000000002</v>
      </c>
      <c r="W831" s="158">
        <v>0.75590000000000002</v>
      </c>
      <c r="X831" s="158">
        <v>0.89729999999999999</v>
      </c>
      <c r="Y831" s="158">
        <v>0.65510000000000002</v>
      </c>
      <c r="Z831" s="158">
        <v>0.72340000000000004</v>
      </c>
      <c r="AA831" s="158">
        <v>0.71050000000000002</v>
      </c>
      <c r="AB831" s="158">
        <v>0.84970000000000001</v>
      </c>
      <c r="AC831" s="158"/>
      <c r="AD831" s="181">
        <v>2815</v>
      </c>
      <c r="AE831" s="181" t="s">
        <v>84</v>
      </c>
      <c r="AF831" s="181">
        <v>277</v>
      </c>
      <c r="AG831" s="181">
        <v>1176</v>
      </c>
      <c r="AH831" s="181">
        <v>405</v>
      </c>
      <c r="AI831" s="181">
        <v>110</v>
      </c>
      <c r="AJ831" s="181">
        <v>711</v>
      </c>
      <c r="AK831" s="181">
        <v>136</v>
      </c>
      <c r="AL831" s="181">
        <v>1404</v>
      </c>
    </row>
    <row r="832" spans="1:38" x14ac:dyDescent="0.25">
      <c r="A832" s="159" t="s">
        <v>8324</v>
      </c>
      <c r="B832" s="158">
        <v>0.65680000000000005</v>
      </c>
      <c r="C832" s="158" t="s">
        <v>84</v>
      </c>
      <c r="D832" s="158">
        <v>0.80900000000000005</v>
      </c>
      <c r="E832" s="158">
        <v>0.79979999999999996</v>
      </c>
      <c r="F832" s="158">
        <v>0.65859999999999996</v>
      </c>
      <c r="G832" s="158">
        <v>0.73580000000000001</v>
      </c>
      <c r="H832" s="158">
        <v>0.37859999999999999</v>
      </c>
      <c r="I832" s="158">
        <v>0.7359</v>
      </c>
      <c r="J832" s="158"/>
      <c r="K832" s="158"/>
      <c r="L832" s="158"/>
      <c r="M832" s="158">
        <v>0.6431</v>
      </c>
      <c r="N832" s="158">
        <v>0.67020000000000002</v>
      </c>
      <c r="O832" s="158" t="s">
        <v>84</v>
      </c>
      <c r="P832" s="158" t="s">
        <v>84</v>
      </c>
      <c r="Q832" s="158">
        <v>0.76519999999999999</v>
      </c>
      <c r="R832" s="158">
        <v>0.84550000000000003</v>
      </c>
      <c r="S832" s="158">
        <v>0.78139999999999998</v>
      </c>
      <c r="T832" s="158">
        <v>0.81679999999999997</v>
      </c>
      <c r="U832" s="158">
        <v>0.61839999999999995</v>
      </c>
      <c r="V832" s="158">
        <v>0.6956</v>
      </c>
      <c r="W832" s="158">
        <v>0.63029999999999997</v>
      </c>
      <c r="X832" s="158">
        <v>0.8155</v>
      </c>
      <c r="Y832" s="158">
        <v>0.35360000000000003</v>
      </c>
      <c r="Z832" s="158">
        <v>0.40350000000000003</v>
      </c>
      <c r="AA832" s="158">
        <v>0.65629999999999999</v>
      </c>
      <c r="AB832" s="158">
        <v>0.79990000000000006</v>
      </c>
      <c r="AC832" s="158"/>
      <c r="AD832" s="181">
        <v>5240</v>
      </c>
      <c r="AE832" s="181" t="s">
        <v>84</v>
      </c>
      <c r="AF832" s="181">
        <v>448</v>
      </c>
      <c r="AG832" s="181">
        <v>2350</v>
      </c>
      <c r="AH832" s="181">
        <v>644</v>
      </c>
      <c r="AI832" s="181">
        <v>100</v>
      </c>
      <c r="AJ832" s="181">
        <v>1532</v>
      </c>
      <c r="AK832" s="181">
        <v>166</v>
      </c>
      <c r="AL832" s="181">
        <v>5626</v>
      </c>
    </row>
    <row r="833" spans="1:38" x14ac:dyDescent="0.25">
      <c r="A833" s="159" t="s">
        <v>8325</v>
      </c>
      <c r="B833" s="158">
        <v>0.39129999999999998</v>
      </c>
      <c r="C833" s="158" t="s">
        <v>84</v>
      </c>
      <c r="D833" s="158" t="s">
        <v>84</v>
      </c>
      <c r="E833" s="158">
        <v>0.60540000000000005</v>
      </c>
      <c r="F833" s="158">
        <v>0.48749999999999999</v>
      </c>
      <c r="G833" s="158" t="s">
        <v>84</v>
      </c>
      <c r="H833" s="158">
        <v>0.221</v>
      </c>
      <c r="I833" s="158" t="s">
        <v>84</v>
      </c>
      <c r="J833" s="158"/>
      <c r="K833" s="158"/>
      <c r="L833" s="158"/>
      <c r="M833" s="158">
        <v>0.36470000000000002</v>
      </c>
      <c r="N833" s="158">
        <v>0.41760000000000003</v>
      </c>
      <c r="O833" s="158" t="s">
        <v>84</v>
      </c>
      <c r="P833" s="158" t="s">
        <v>84</v>
      </c>
      <c r="Q833" s="158" t="s">
        <v>84</v>
      </c>
      <c r="R833" s="158" t="s">
        <v>84</v>
      </c>
      <c r="S833" s="158">
        <v>0.55259999999999998</v>
      </c>
      <c r="T833" s="158">
        <v>0.65400000000000003</v>
      </c>
      <c r="U833" s="158">
        <v>0.39460000000000001</v>
      </c>
      <c r="V833" s="158">
        <v>0.57410000000000005</v>
      </c>
      <c r="W833" s="158" t="s">
        <v>84</v>
      </c>
      <c r="X833" s="158" t="s">
        <v>84</v>
      </c>
      <c r="Y833" s="158">
        <v>0.19109999999999999</v>
      </c>
      <c r="Z833" s="158">
        <v>0.25230000000000002</v>
      </c>
      <c r="AA833" s="158" t="s">
        <v>84</v>
      </c>
      <c r="AB833" s="158" t="s">
        <v>84</v>
      </c>
      <c r="AC833" s="158"/>
      <c r="AD833" s="181">
        <v>1626</v>
      </c>
      <c r="AE833" s="181" t="s">
        <v>84</v>
      </c>
      <c r="AF833" s="181" t="s">
        <v>84</v>
      </c>
      <c r="AG833" s="181">
        <v>496</v>
      </c>
      <c r="AH833" s="181">
        <v>151</v>
      </c>
      <c r="AI833" s="181" t="s">
        <v>84</v>
      </c>
      <c r="AJ833" s="181">
        <v>826</v>
      </c>
      <c r="AK833" s="181" t="s">
        <v>84</v>
      </c>
      <c r="AL833" s="181">
        <v>2602</v>
      </c>
    </row>
    <row r="834" spans="1:38" x14ac:dyDescent="0.25">
      <c r="A834" s="159" t="s">
        <v>8326</v>
      </c>
      <c r="B834" s="158">
        <v>0.95140000000000002</v>
      </c>
      <c r="C834" s="158" t="s">
        <v>84</v>
      </c>
      <c r="D834" s="158">
        <v>0.99690000000000001</v>
      </c>
      <c r="E834" s="158">
        <v>0.98850000000000005</v>
      </c>
      <c r="F834" s="158">
        <v>0.96330000000000005</v>
      </c>
      <c r="G834" s="158">
        <v>0.96399999999999997</v>
      </c>
      <c r="H834" s="158">
        <v>0.87090000000000001</v>
      </c>
      <c r="I834" s="158">
        <v>0.91200000000000003</v>
      </c>
      <c r="J834" s="158"/>
      <c r="K834" s="158"/>
      <c r="L834" s="158"/>
      <c r="M834" s="158">
        <v>0.94269999999999998</v>
      </c>
      <c r="N834" s="158">
        <v>0.9587</v>
      </c>
      <c r="O834" s="158" t="s">
        <v>84</v>
      </c>
      <c r="P834" s="158" t="s">
        <v>84</v>
      </c>
      <c r="Q834" s="158">
        <v>0.97060000000000002</v>
      </c>
      <c r="R834" s="158">
        <v>0.99970000000000003</v>
      </c>
      <c r="S834" s="158">
        <v>0.98029999999999995</v>
      </c>
      <c r="T834" s="158">
        <v>0.99329999999999996</v>
      </c>
      <c r="U834" s="158">
        <v>0.93959999999999999</v>
      </c>
      <c r="V834" s="158">
        <v>0.9778</v>
      </c>
      <c r="W834" s="158">
        <v>0.90600000000000003</v>
      </c>
      <c r="X834" s="158">
        <v>0.98650000000000004</v>
      </c>
      <c r="Y834" s="158">
        <v>0.84399999999999997</v>
      </c>
      <c r="Z834" s="158">
        <v>0.89349999999999996</v>
      </c>
      <c r="AA834" s="158">
        <v>0.85009999999999997</v>
      </c>
      <c r="AB834" s="158">
        <v>0.94910000000000005</v>
      </c>
      <c r="AC834" s="158"/>
      <c r="AD834" s="181">
        <v>2815</v>
      </c>
      <c r="AE834" s="181" t="s">
        <v>84</v>
      </c>
      <c r="AF834" s="181">
        <v>277</v>
      </c>
      <c r="AG834" s="181">
        <v>1176</v>
      </c>
      <c r="AH834" s="181">
        <v>405</v>
      </c>
      <c r="AI834" s="181">
        <v>110</v>
      </c>
      <c r="AJ834" s="181">
        <v>711</v>
      </c>
      <c r="AK834" s="181">
        <v>136</v>
      </c>
      <c r="AL834" s="181">
        <v>1404</v>
      </c>
    </row>
    <row r="835" spans="1:38" x14ac:dyDescent="0.25">
      <c r="A835" s="159" t="s">
        <v>8327</v>
      </c>
      <c r="B835" s="158">
        <v>0.86</v>
      </c>
      <c r="C835" s="158" t="s">
        <v>84</v>
      </c>
      <c r="D835" s="158">
        <v>0.97850000000000004</v>
      </c>
      <c r="E835" s="158">
        <v>0.95740000000000003</v>
      </c>
      <c r="F835" s="158">
        <v>0.87839999999999996</v>
      </c>
      <c r="G835" s="158">
        <v>0.94289999999999996</v>
      </c>
      <c r="H835" s="158">
        <v>0.66159999999999997</v>
      </c>
      <c r="I835" s="158">
        <v>0.87</v>
      </c>
      <c r="J835" s="158"/>
      <c r="K835" s="158"/>
      <c r="L835" s="158"/>
      <c r="M835" s="158">
        <v>0.85019999999999996</v>
      </c>
      <c r="N835" s="158">
        <v>0.86909999999999998</v>
      </c>
      <c r="O835" s="158" t="s">
        <v>84</v>
      </c>
      <c r="P835" s="158" t="s">
        <v>84</v>
      </c>
      <c r="Q835" s="158">
        <v>0.95820000000000005</v>
      </c>
      <c r="R835" s="158">
        <v>0.98899999999999999</v>
      </c>
      <c r="S835" s="158">
        <v>0.94810000000000005</v>
      </c>
      <c r="T835" s="158">
        <v>0.96509999999999996</v>
      </c>
      <c r="U835" s="158">
        <v>0.85029999999999994</v>
      </c>
      <c r="V835" s="158">
        <v>0.90159999999999996</v>
      </c>
      <c r="W835" s="158">
        <v>0.87239999999999995</v>
      </c>
      <c r="X835" s="158">
        <v>0.97499999999999998</v>
      </c>
      <c r="Y835" s="158">
        <v>0.63770000000000004</v>
      </c>
      <c r="Z835" s="158">
        <v>0.68430000000000002</v>
      </c>
      <c r="AA835" s="158">
        <v>0.80789999999999995</v>
      </c>
      <c r="AB835" s="158">
        <v>0.91300000000000003</v>
      </c>
      <c r="AC835" s="158"/>
      <c r="AD835" s="181">
        <v>5240</v>
      </c>
      <c r="AE835" s="181" t="s">
        <v>84</v>
      </c>
      <c r="AF835" s="181">
        <v>448</v>
      </c>
      <c r="AG835" s="181">
        <v>2350</v>
      </c>
      <c r="AH835" s="181">
        <v>644</v>
      </c>
      <c r="AI835" s="181">
        <v>100</v>
      </c>
      <c r="AJ835" s="181">
        <v>1532</v>
      </c>
      <c r="AK835" s="181">
        <v>166</v>
      </c>
      <c r="AL835" s="181">
        <v>5626</v>
      </c>
    </row>
    <row r="836" spans="1:38" x14ac:dyDescent="0.25">
      <c r="A836" s="159" t="s">
        <v>8328</v>
      </c>
      <c r="B836" s="158">
        <v>0.66210000000000002</v>
      </c>
      <c r="C836" s="158" t="s">
        <v>84</v>
      </c>
      <c r="D836" s="158" t="s">
        <v>84</v>
      </c>
      <c r="E836" s="158">
        <v>0.85240000000000005</v>
      </c>
      <c r="F836" s="158">
        <v>0.72340000000000004</v>
      </c>
      <c r="G836" s="158" t="s">
        <v>84</v>
      </c>
      <c r="H836" s="158">
        <v>0.50990000000000002</v>
      </c>
      <c r="I836" s="158" t="s">
        <v>84</v>
      </c>
      <c r="J836" s="158"/>
      <c r="K836" s="158"/>
      <c r="L836" s="158"/>
      <c r="M836" s="158">
        <v>0.63870000000000005</v>
      </c>
      <c r="N836" s="158">
        <v>0.6845</v>
      </c>
      <c r="O836" s="158" t="s">
        <v>84</v>
      </c>
      <c r="P836" s="158" t="s">
        <v>84</v>
      </c>
      <c r="Q836" s="158" t="s">
        <v>84</v>
      </c>
      <c r="R836" s="158" t="s">
        <v>84</v>
      </c>
      <c r="S836" s="158">
        <v>0.81669999999999998</v>
      </c>
      <c r="T836" s="158">
        <v>0.88170000000000004</v>
      </c>
      <c r="U836" s="158">
        <v>0.64400000000000002</v>
      </c>
      <c r="V836" s="158">
        <v>0.78800000000000003</v>
      </c>
      <c r="W836" s="158" t="s">
        <v>84</v>
      </c>
      <c r="X836" s="158" t="s">
        <v>84</v>
      </c>
      <c r="Y836" s="158">
        <v>0.4768</v>
      </c>
      <c r="Z836" s="158">
        <v>0.54190000000000005</v>
      </c>
      <c r="AA836" s="158" t="s">
        <v>84</v>
      </c>
      <c r="AB836" s="158" t="s">
        <v>84</v>
      </c>
      <c r="AC836" s="158"/>
      <c r="AD836" s="181">
        <v>1626</v>
      </c>
      <c r="AE836" s="181" t="s">
        <v>84</v>
      </c>
      <c r="AF836" s="181" t="s">
        <v>84</v>
      </c>
      <c r="AG836" s="181">
        <v>496</v>
      </c>
      <c r="AH836" s="181">
        <v>151</v>
      </c>
      <c r="AI836" s="181" t="s">
        <v>84</v>
      </c>
      <c r="AJ836" s="181">
        <v>826</v>
      </c>
      <c r="AK836" s="181" t="s">
        <v>84</v>
      </c>
      <c r="AL836" s="181">
        <v>2602</v>
      </c>
    </row>
    <row r="837" spans="1:38" x14ac:dyDescent="0.25">
      <c r="A837" s="159" t="s">
        <v>8329</v>
      </c>
      <c r="B837" s="158">
        <v>0.78380000000000005</v>
      </c>
      <c r="C837" s="158" t="s">
        <v>84</v>
      </c>
      <c r="D837" s="158">
        <v>0.83909999999999996</v>
      </c>
      <c r="E837" s="158">
        <v>0.8911</v>
      </c>
      <c r="F837" s="158">
        <v>0.75529999999999997</v>
      </c>
      <c r="G837" s="158">
        <v>0.78580000000000005</v>
      </c>
      <c r="H837" s="158">
        <v>0.61329999999999996</v>
      </c>
      <c r="I837" s="158">
        <v>0.72270000000000001</v>
      </c>
      <c r="J837" s="158"/>
      <c r="K837" s="158"/>
      <c r="L837" s="158"/>
      <c r="M837" s="158">
        <v>0.76749999999999996</v>
      </c>
      <c r="N837" s="158">
        <v>0.79910000000000003</v>
      </c>
      <c r="O837" s="158" t="s">
        <v>84</v>
      </c>
      <c r="P837" s="158" t="s">
        <v>84</v>
      </c>
      <c r="Q837" s="158">
        <v>0.78659999999999997</v>
      </c>
      <c r="R837" s="158">
        <v>0.87980000000000003</v>
      </c>
      <c r="S837" s="158">
        <v>0.87039999999999995</v>
      </c>
      <c r="T837" s="158">
        <v>0.90869999999999995</v>
      </c>
      <c r="U837" s="158">
        <v>0.70909999999999995</v>
      </c>
      <c r="V837" s="158">
        <v>0.79520000000000002</v>
      </c>
      <c r="W837" s="158">
        <v>0.69359999999999999</v>
      </c>
      <c r="X837" s="158">
        <v>0.85309999999999997</v>
      </c>
      <c r="Y837" s="158">
        <v>0.5756</v>
      </c>
      <c r="Z837" s="158">
        <v>0.64870000000000005</v>
      </c>
      <c r="AA837" s="158">
        <v>0.6371</v>
      </c>
      <c r="AB837" s="158">
        <v>0.79149999999999998</v>
      </c>
      <c r="AC837" s="158"/>
      <c r="AD837" s="181">
        <v>2815</v>
      </c>
      <c r="AE837" s="181" t="s">
        <v>84</v>
      </c>
      <c r="AF837" s="181">
        <v>277</v>
      </c>
      <c r="AG837" s="181">
        <v>1176</v>
      </c>
      <c r="AH837" s="181">
        <v>405</v>
      </c>
      <c r="AI837" s="181">
        <v>110</v>
      </c>
      <c r="AJ837" s="181">
        <v>711</v>
      </c>
      <c r="AK837" s="181">
        <v>136</v>
      </c>
      <c r="AL837" s="181">
        <v>1404</v>
      </c>
    </row>
    <row r="838" spans="1:38" x14ac:dyDescent="0.25">
      <c r="A838" s="159" t="s">
        <v>8330</v>
      </c>
      <c r="B838" s="158">
        <v>0.5595</v>
      </c>
      <c r="C838" s="158" t="s">
        <v>84</v>
      </c>
      <c r="D838" s="158">
        <v>0.71160000000000001</v>
      </c>
      <c r="E838" s="158">
        <v>0.70330000000000004</v>
      </c>
      <c r="F838" s="158">
        <v>0.54890000000000005</v>
      </c>
      <c r="G838" s="158">
        <v>0.60429999999999995</v>
      </c>
      <c r="H838" s="158">
        <v>0.29099999999999998</v>
      </c>
      <c r="I838" s="158">
        <v>0.61460000000000004</v>
      </c>
      <c r="J838" s="158"/>
      <c r="K838" s="158"/>
      <c r="L838" s="158"/>
      <c r="M838" s="158">
        <v>0.54449999999999998</v>
      </c>
      <c r="N838" s="158">
        <v>0.57430000000000003</v>
      </c>
      <c r="O838" s="158" t="s">
        <v>84</v>
      </c>
      <c r="P838" s="158" t="s">
        <v>84</v>
      </c>
      <c r="Q838" s="158">
        <v>0.65949999999999998</v>
      </c>
      <c r="R838" s="158">
        <v>0.75719999999999998</v>
      </c>
      <c r="S838" s="158">
        <v>0.68140000000000001</v>
      </c>
      <c r="T838" s="158">
        <v>0.72399999999999998</v>
      </c>
      <c r="U838" s="158">
        <v>0.50539999999999996</v>
      </c>
      <c r="V838" s="158">
        <v>0.59019999999999995</v>
      </c>
      <c r="W838" s="158">
        <v>0.49099999999999999</v>
      </c>
      <c r="X838" s="158">
        <v>0.7</v>
      </c>
      <c r="Y838" s="158">
        <v>0.26690000000000003</v>
      </c>
      <c r="Z838" s="158">
        <v>0.31540000000000001</v>
      </c>
      <c r="AA838" s="158">
        <v>0.52700000000000002</v>
      </c>
      <c r="AB838" s="158">
        <v>0.69069999999999998</v>
      </c>
      <c r="AC838" s="158"/>
      <c r="AD838" s="181">
        <v>5240</v>
      </c>
      <c r="AE838" s="181" t="s">
        <v>84</v>
      </c>
      <c r="AF838" s="181">
        <v>448</v>
      </c>
      <c r="AG838" s="181">
        <v>2350</v>
      </c>
      <c r="AH838" s="181">
        <v>644</v>
      </c>
      <c r="AI838" s="181">
        <v>100</v>
      </c>
      <c r="AJ838" s="181">
        <v>1532</v>
      </c>
      <c r="AK838" s="181">
        <v>166</v>
      </c>
      <c r="AL838" s="181">
        <v>5626</v>
      </c>
    </row>
    <row r="839" spans="1:38" x14ac:dyDescent="0.25">
      <c r="A839" s="159" t="s">
        <v>8331</v>
      </c>
      <c r="B839" s="158">
        <v>0.29670000000000002</v>
      </c>
      <c r="C839" s="158" t="s">
        <v>84</v>
      </c>
      <c r="D839" s="158" t="s">
        <v>84</v>
      </c>
      <c r="E839" s="158">
        <v>0.49909999999999999</v>
      </c>
      <c r="F839" s="158">
        <v>0.35630000000000001</v>
      </c>
      <c r="G839" s="158" t="s">
        <v>84</v>
      </c>
      <c r="H839" s="158">
        <v>0.14940000000000001</v>
      </c>
      <c r="I839" s="158" t="s">
        <v>84</v>
      </c>
      <c r="J839" s="158"/>
      <c r="K839" s="158"/>
      <c r="L839" s="158"/>
      <c r="M839" s="158">
        <v>0.26929999999999998</v>
      </c>
      <c r="N839" s="158">
        <v>0.3246</v>
      </c>
      <c r="O839" s="158" t="s">
        <v>84</v>
      </c>
      <c r="P839" s="158" t="s">
        <v>84</v>
      </c>
      <c r="Q839" s="158" t="s">
        <v>84</v>
      </c>
      <c r="R839" s="158" t="s">
        <v>84</v>
      </c>
      <c r="S839" s="158">
        <v>0.43869999999999998</v>
      </c>
      <c r="T839" s="158">
        <v>0.55640000000000001</v>
      </c>
      <c r="U839" s="158">
        <v>0.26269999999999999</v>
      </c>
      <c r="V839" s="158">
        <v>0.45079999999999998</v>
      </c>
      <c r="W839" s="158" t="s">
        <v>84</v>
      </c>
      <c r="X839" s="158" t="s">
        <v>84</v>
      </c>
      <c r="Y839" s="158">
        <v>0.1216</v>
      </c>
      <c r="Z839" s="158">
        <v>0.18</v>
      </c>
      <c r="AA839" s="158" t="s">
        <v>84</v>
      </c>
      <c r="AB839" s="158" t="s">
        <v>84</v>
      </c>
      <c r="AC839" s="158"/>
      <c r="AD839" s="181">
        <v>1626</v>
      </c>
      <c r="AE839" s="181" t="s">
        <v>84</v>
      </c>
      <c r="AF839" s="181" t="s">
        <v>84</v>
      </c>
      <c r="AG839" s="181">
        <v>496</v>
      </c>
      <c r="AH839" s="181">
        <v>151</v>
      </c>
      <c r="AI839" s="181" t="s">
        <v>84</v>
      </c>
      <c r="AJ839" s="181">
        <v>826</v>
      </c>
      <c r="AK839" s="181" t="s">
        <v>84</v>
      </c>
      <c r="AL839" s="181">
        <v>2602</v>
      </c>
    </row>
    <row r="840" spans="1:38" x14ac:dyDescent="0.25">
      <c r="A840" s="159" t="s">
        <v>8332</v>
      </c>
      <c r="B840" s="158">
        <v>0.74970000000000003</v>
      </c>
      <c r="C840" s="158" t="s">
        <v>84</v>
      </c>
      <c r="D840" s="158">
        <v>0.80520000000000003</v>
      </c>
      <c r="E840" s="158">
        <v>0.85650000000000004</v>
      </c>
      <c r="F840" s="158">
        <v>0.72650000000000003</v>
      </c>
      <c r="G840" s="158">
        <v>0.72389999999999999</v>
      </c>
      <c r="H840" s="158">
        <v>0.57809999999999995</v>
      </c>
      <c r="I840" s="158">
        <v>0.70760000000000001</v>
      </c>
      <c r="J840" s="158"/>
      <c r="K840" s="158"/>
      <c r="L840" s="158"/>
      <c r="M840" s="158">
        <v>0.73209999999999997</v>
      </c>
      <c r="N840" s="158">
        <v>0.76639999999999997</v>
      </c>
      <c r="O840" s="158" t="s">
        <v>84</v>
      </c>
      <c r="P840" s="158" t="s">
        <v>84</v>
      </c>
      <c r="Q840" s="158">
        <v>0.747</v>
      </c>
      <c r="R840" s="158">
        <v>0.85129999999999995</v>
      </c>
      <c r="S840" s="158">
        <v>0.83240000000000003</v>
      </c>
      <c r="T840" s="158">
        <v>0.87739999999999996</v>
      </c>
      <c r="U840" s="158">
        <v>0.67789999999999995</v>
      </c>
      <c r="V840" s="158">
        <v>0.76890000000000003</v>
      </c>
      <c r="W840" s="158">
        <v>0.624</v>
      </c>
      <c r="X840" s="158">
        <v>0.8014</v>
      </c>
      <c r="Y840" s="158">
        <v>0.5393</v>
      </c>
      <c r="Z840" s="158">
        <v>0.61480000000000001</v>
      </c>
      <c r="AA840" s="158">
        <v>0.61970000000000003</v>
      </c>
      <c r="AB840" s="158">
        <v>0.77890000000000004</v>
      </c>
      <c r="AC840" s="158"/>
      <c r="AD840" s="181">
        <v>2815</v>
      </c>
      <c r="AE840" s="181" t="s">
        <v>84</v>
      </c>
      <c r="AF840" s="181">
        <v>277</v>
      </c>
      <c r="AG840" s="181">
        <v>1176</v>
      </c>
      <c r="AH840" s="181">
        <v>405</v>
      </c>
      <c r="AI840" s="181">
        <v>110</v>
      </c>
      <c r="AJ840" s="181">
        <v>711</v>
      </c>
      <c r="AK840" s="181">
        <v>136</v>
      </c>
      <c r="AL840" s="181">
        <v>1404</v>
      </c>
    </row>
    <row r="841" spans="1:38" x14ac:dyDescent="0.25">
      <c r="A841" s="159" t="s">
        <v>8333</v>
      </c>
      <c r="B841" s="158">
        <v>0.49320000000000003</v>
      </c>
      <c r="C841" s="158" t="s">
        <v>84</v>
      </c>
      <c r="D841" s="158">
        <v>0.62350000000000005</v>
      </c>
      <c r="E841" s="158">
        <v>0.61880000000000002</v>
      </c>
      <c r="F841" s="158">
        <v>0.48780000000000001</v>
      </c>
      <c r="G841" s="158">
        <v>0.55249999999999999</v>
      </c>
      <c r="H841" s="158">
        <v>0.25159999999999999</v>
      </c>
      <c r="I841" s="158">
        <v>0.58189999999999997</v>
      </c>
      <c r="J841" s="158"/>
      <c r="K841" s="158"/>
      <c r="L841" s="158"/>
      <c r="M841" s="158">
        <v>0.47710000000000002</v>
      </c>
      <c r="N841" s="158">
        <v>0.50900000000000001</v>
      </c>
      <c r="O841" s="158" t="s">
        <v>84</v>
      </c>
      <c r="P841" s="158" t="s">
        <v>84</v>
      </c>
      <c r="Q841" s="158">
        <v>0.56459999999999999</v>
      </c>
      <c r="R841" s="158">
        <v>0.67669999999999997</v>
      </c>
      <c r="S841" s="158">
        <v>0.59399999999999997</v>
      </c>
      <c r="T841" s="158">
        <v>0.64259999999999995</v>
      </c>
      <c r="U841" s="158">
        <v>0.44190000000000002</v>
      </c>
      <c r="V841" s="158">
        <v>0.53190000000000004</v>
      </c>
      <c r="W841" s="158">
        <v>0.43259999999999998</v>
      </c>
      <c r="X841" s="158">
        <v>0.65700000000000003</v>
      </c>
      <c r="Y841" s="158">
        <v>0.2276</v>
      </c>
      <c r="Z841" s="158">
        <v>0.27629999999999999</v>
      </c>
      <c r="AA841" s="158">
        <v>0.48899999999999999</v>
      </c>
      <c r="AB841" s="158">
        <v>0.66379999999999995</v>
      </c>
      <c r="AC841" s="158"/>
      <c r="AD841" s="181">
        <v>5240</v>
      </c>
      <c r="AE841" s="181" t="s">
        <v>84</v>
      </c>
      <c r="AF841" s="181">
        <v>448</v>
      </c>
      <c r="AG841" s="181">
        <v>2350</v>
      </c>
      <c r="AH841" s="181">
        <v>644</v>
      </c>
      <c r="AI841" s="181">
        <v>100</v>
      </c>
      <c r="AJ841" s="181">
        <v>1532</v>
      </c>
      <c r="AK841" s="181">
        <v>166</v>
      </c>
      <c r="AL841" s="181">
        <v>5626</v>
      </c>
    </row>
    <row r="842" spans="1:38" x14ac:dyDescent="0.25">
      <c r="A842" s="159" t="s">
        <v>8334</v>
      </c>
      <c r="B842" s="158">
        <v>0.22839999999999999</v>
      </c>
      <c r="C842" s="158" t="s">
        <v>84</v>
      </c>
      <c r="D842" s="158" t="s">
        <v>84</v>
      </c>
      <c r="E842" s="158">
        <v>0.40350000000000003</v>
      </c>
      <c r="F842" s="158">
        <v>0.2102</v>
      </c>
      <c r="G842" s="158" t="s">
        <v>84</v>
      </c>
      <c r="H842" s="158">
        <v>0.1153</v>
      </c>
      <c r="I842" s="158" t="s">
        <v>84</v>
      </c>
      <c r="J842" s="158"/>
      <c r="K842" s="158"/>
      <c r="L842" s="158"/>
      <c r="M842" s="158">
        <v>0.20030000000000001</v>
      </c>
      <c r="N842" s="158">
        <v>0.2576</v>
      </c>
      <c r="O842" s="158" t="s">
        <v>84</v>
      </c>
      <c r="P842" s="158" t="s">
        <v>84</v>
      </c>
      <c r="Q842" s="158" t="s">
        <v>84</v>
      </c>
      <c r="R842" s="158" t="s">
        <v>84</v>
      </c>
      <c r="S842" s="158">
        <v>0.33800000000000002</v>
      </c>
      <c r="T842" s="158">
        <v>0.46789999999999998</v>
      </c>
      <c r="U842" s="158">
        <v>0.13</v>
      </c>
      <c r="V842" s="158">
        <v>0.30359999999999998</v>
      </c>
      <c r="W842" s="158" t="s">
        <v>84</v>
      </c>
      <c r="X842" s="158" t="s">
        <v>84</v>
      </c>
      <c r="Y842" s="158">
        <v>8.77E-2</v>
      </c>
      <c r="Z842" s="158">
        <v>0.1469</v>
      </c>
      <c r="AA842" s="158" t="s">
        <v>84</v>
      </c>
      <c r="AB842" s="158" t="s">
        <v>84</v>
      </c>
      <c r="AC842" s="158"/>
      <c r="AD842" s="181">
        <v>1626</v>
      </c>
      <c r="AE842" s="181" t="s">
        <v>84</v>
      </c>
      <c r="AF842" s="181" t="s">
        <v>84</v>
      </c>
      <c r="AG842" s="181">
        <v>496</v>
      </c>
      <c r="AH842" s="181">
        <v>151</v>
      </c>
      <c r="AI842" s="181" t="s">
        <v>84</v>
      </c>
      <c r="AJ842" s="181">
        <v>826</v>
      </c>
      <c r="AK842" s="181" t="s">
        <v>84</v>
      </c>
      <c r="AL842" s="181">
        <v>2602</v>
      </c>
    </row>
    <row r="843" spans="1:38" x14ac:dyDescent="0.25">
      <c r="A843" s="159" t="s">
        <v>8335</v>
      </c>
      <c r="B843" s="158">
        <v>0.92469999999999997</v>
      </c>
      <c r="C843" s="158" t="s">
        <v>84</v>
      </c>
      <c r="D843" s="158">
        <v>0.97250000000000003</v>
      </c>
      <c r="E843" s="158">
        <v>0.97660000000000002</v>
      </c>
      <c r="F843" s="158">
        <v>0.92700000000000005</v>
      </c>
      <c r="G843" s="158">
        <v>0.94650000000000001</v>
      </c>
      <c r="H843" s="158">
        <v>0.82369999999999999</v>
      </c>
      <c r="I843" s="158">
        <v>0.88319999999999999</v>
      </c>
      <c r="J843" s="158"/>
      <c r="K843" s="158"/>
      <c r="L843" s="158"/>
      <c r="M843" s="158">
        <v>0.9143</v>
      </c>
      <c r="N843" s="158">
        <v>0.93400000000000005</v>
      </c>
      <c r="O843" s="158" t="s">
        <v>84</v>
      </c>
      <c r="P843" s="158" t="s">
        <v>84</v>
      </c>
      <c r="Q843" s="158">
        <v>0.94379999999999997</v>
      </c>
      <c r="R843" s="158">
        <v>0.98660000000000003</v>
      </c>
      <c r="S843" s="158">
        <v>0.96579999999999999</v>
      </c>
      <c r="T843" s="158">
        <v>0.98399999999999999</v>
      </c>
      <c r="U843" s="158">
        <v>0.89670000000000005</v>
      </c>
      <c r="V843" s="158">
        <v>0.9486</v>
      </c>
      <c r="W843" s="158">
        <v>0.88300000000000001</v>
      </c>
      <c r="X843" s="158">
        <v>0.97599999999999998</v>
      </c>
      <c r="Y843" s="158">
        <v>0.79359999999999997</v>
      </c>
      <c r="Z843" s="158">
        <v>0.8498</v>
      </c>
      <c r="AA843" s="158">
        <v>0.81589999999999996</v>
      </c>
      <c r="AB843" s="158">
        <v>0.92700000000000005</v>
      </c>
      <c r="AC843" s="158"/>
      <c r="AD843" s="181">
        <v>2815</v>
      </c>
      <c r="AE843" s="181" t="s">
        <v>84</v>
      </c>
      <c r="AF843" s="181">
        <v>277</v>
      </c>
      <c r="AG843" s="181">
        <v>1176</v>
      </c>
      <c r="AH843" s="181">
        <v>405</v>
      </c>
      <c r="AI843" s="181">
        <v>110</v>
      </c>
      <c r="AJ843" s="181">
        <v>711</v>
      </c>
      <c r="AK843" s="181">
        <v>136</v>
      </c>
      <c r="AL843" s="181">
        <v>1404</v>
      </c>
    </row>
    <row r="844" spans="1:38" x14ac:dyDescent="0.25">
      <c r="A844" s="159" t="s">
        <v>8336</v>
      </c>
      <c r="B844" s="158">
        <v>0.79110000000000003</v>
      </c>
      <c r="C844" s="158" t="s">
        <v>84</v>
      </c>
      <c r="D844" s="158">
        <v>0.94169999999999998</v>
      </c>
      <c r="E844" s="158">
        <v>0.91559999999999997</v>
      </c>
      <c r="F844" s="158">
        <v>0.83199999999999996</v>
      </c>
      <c r="G844" s="158">
        <v>0.84730000000000005</v>
      </c>
      <c r="H844" s="158">
        <v>0.53149999999999997</v>
      </c>
      <c r="I844" s="158">
        <v>0.82650000000000001</v>
      </c>
      <c r="J844" s="158"/>
      <c r="K844" s="158"/>
      <c r="L844" s="158"/>
      <c r="M844" s="158">
        <v>0.77959999999999996</v>
      </c>
      <c r="N844" s="158">
        <v>0.80210000000000004</v>
      </c>
      <c r="O844" s="158" t="s">
        <v>84</v>
      </c>
      <c r="P844" s="158" t="s">
        <v>84</v>
      </c>
      <c r="Q844" s="158">
        <v>0.91320000000000001</v>
      </c>
      <c r="R844" s="158">
        <v>0.96109999999999995</v>
      </c>
      <c r="S844" s="158">
        <v>0.90290000000000004</v>
      </c>
      <c r="T844" s="158">
        <v>0.92669999999999997</v>
      </c>
      <c r="U844" s="158">
        <v>0.8</v>
      </c>
      <c r="V844" s="158">
        <v>0.85940000000000005</v>
      </c>
      <c r="W844" s="158">
        <v>0.75739999999999996</v>
      </c>
      <c r="X844" s="158">
        <v>0.90590000000000004</v>
      </c>
      <c r="Y844" s="158">
        <v>0.50629999999999997</v>
      </c>
      <c r="Z844" s="158">
        <v>0.55610000000000004</v>
      </c>
      <c r="AA844" s="158">
        <v>0.75790000000000002</v>
      </c>
      <c r="AB844" s="158">
        <v>0.87709999999999999</v>
      </c>
      <c r="AC844" s="158"/>
      <c r="AD844" s="181">
        <v>5240</v>
      </c>
      <c r="AE844" s="181" t="s">
        <v>84</v>
      </c>
      <c r="AF844" s="181">
        <v>448</v>
      </c>
      <c r="AG844" s="181">
        <v>2350</v>
      </c>
      <c r="AH844" s="181">
        <v>644</v>
      </c>
      <c r="AI844" s="181">
        <v>100</v>
      </c>
      <c r="AJ844" s="181">
        <v>1532</v>
      </c>
      <c r="AK844" s="181">
        <v>166</v>
      </c>
      <c r="AL844" s="181">
        <v>5626</v>
      </c>
    </row>
    <row r="845" spans="1:38" x14ac:dyDescent="0.25">
      <c r="A845" s="159" t="s">
        <v>8337</v>
      </c>
      <c r="B845" s="158">
        <v>0.55100000000000005</v>
      </c>
      <c r="C845" s="158" t="s">
        <v>84</v>
      </c>
      <c r="D845" s="158" t="s">
        <v>84</v>
      </c>
      <c r="E845" s="158">
        <v>0.78879999999999995</v>
      </c>
      <c r="F845" s="158">
        <v>0.65059999999999996</v>
      </c>
      <c r="G845" s="158" t="s">
        <v>84</v>
      </c>
      <c r="H845" s="158">
        <v>0.3604</v>
      </c>
      <c r="I845" s="158" t="s">
        <v>84</v>
      </c>
      <c r="J845" s="158"/>
      <c r="K845" s="158"/>
      <c r="L845" s="158"/>
      <c r="M845" s="158">
        <v>0.52580000000000005</v>
      </c>
      <c r="N845" s="158">
        <v>0.57540000000000002</v>
      </c>
      <c r="O845" s="158" t="s">
        <v>84</v>
      </c>
      <c r="P845" s="158" t="s">
        <v>84</v>
      </c>
      <c r="Q845" s="158" t="s">
        <v>84</v>
      </c>
      <c r="R845" s="158" t="s">
        <v>84</v>
      </c>
      <c r="S845" s="158">
        <v>0.74690000000000001</v>
      </c>
      <c r="T845" s="158">
        <v>0.82450000000000001</v>
      </c>
      <c r="U845" s="158">
        <v>0.56540000000000001</v>
      </c>
      <c r="V845" s="158">
        <v>0.72319999999999995</v>
      </c>
      <c r="W845" s="158" t="s">
        <v>84</v>
      </c>
      <c r="X845" s="158" t="s">
        <v>84</v>
      </c>
      <c r="Y845" s="158">
        <v>0.32790000000000002</v>
      </c>
      <c r="Z845" s="158">
        <v>0.3931</v>
      </c>
      <c r="AA845" s="158" t="s">
        <v>84</v>
      </c>
      <c r="AB845" s="158" t="s">
        <v>84</v>
      </c>
      <c r="AC845" s="158"/>
      <c r="AD845" s="181">
        <v>1626</v>
      </c>
      <c r="AE845" s="181" t="s">
        <v>84</v>
      </c>
      <c r="AF845" s="181" t="s">
        <v>84</v>
      </c>
      <c r="AG845" s="181">
        <v>496</v>
      </c>
      <c r="AH845" s="181">
        <v>151</v>
      </c>
      <c r="AI845" s="181" t="s">
        <v>84</v>
      </c>
      <c r="AJ845" s="181">
        <v>826</v>
      </c>
      <c r="AK845" s="181" t="s">
        <v>84</v>
      </c>
      <c r="AL845" s="181">
        <v>2602</v>
      </c>
    </row>
    <row r="846" spans="1:38" x14ac:dyDescent="0.25">
      <c r="A846" s="159" t="s">
        <v>8338</v>
      </c>
      <c r="B846" s="158">
        <v>0.89280000000000004</v>
      </c>
      <c r="C846" s="158" t="s">
        <v>84</v>
      </c>
      <c r="D846" s="158">
        <v>0.94850000000000001</v>
      </c>
      <c r="E846" s="158">
        <v>0.96509999999999996</v>
      </c>
      <c r="F846" s="158">
        <v>0.87360000000000004</v>
      </c>
      <c r="G846" s="158">
        <v>0.88370000000000004</v>
      </c>
      <c r="H846" s="158">
        <v>0.7752</v>
      </c>
      <c r="I846" s="158">
        <v>0.83250000000000002</v>
      </c>
      <c r="J846" s="158"/>
      <c r="K846" s="158"/>
      <c r="L846" s="158"/>
      <c r="M846" s="158">
        <v>0.88060000000000005</v>
      </c>
      <c r="N846" s="158">
        <v>0.90369999999999995</v>
      </c>
      <c r="O846" s="158" t="s">
        <v>84</v>
      </c>
      <c r="P846" s="158" t="s">
        <v>84</v>
      </c>
      <c r="Q846" s="158">
        <v>0.91379999999999995</v>
      </c>
      <c r="R846" s="158">
        <v>0.96940000000000004</v>
      </c>
      <c r="S846" s="158">
        <v>0.95240000000000002</v>
      </c>
      <c r="T846" s="158">
        <v>0.97450000000000003</v>
      </c>
      <c r="U846" s="158">
        <v>0.83679999999999999</v>
      </c>
      <c r="V846" s="158">
        <v>0.90259999999999996</v>
      </c>
      <c r="W846" s="158">
        <v>0.80649999999999999</v>
      </c>
      <c r="X846" s="158">
        <v>0.93140000000000001</v>
      </c>
      <c r="Y846" s="158">
        <v>0.74260000000000004</v>
      </c>
      <c r="Z846" s="158">
        <v>0.80430000000000001</v>
      </c>
      <c r="AA846" s="158">
        <v>0.75790000000000002</v>
      </c>
      <c r="AB846" s="158">
        <v>0.88580000000000003</v>
      </c>
      <c r="AC846" s="158"/>
      <c r="AD846" s="181">
        <v>2815</v>
      </c>
      <c r="AE846" s="181" t="s">
        <v>84</v>
      </c>
      <c r="AF846" s="181">
        <v>277</v>
      </c>
      <c r="AG846" s="181">
        <v>1176</v>
      </c>
      <c r="AH846" s="181">
        <v>405</v>
      </c>
      <c r="AI846" s="181">
        <v>110</v>
      </c>
      <c r="AJ846" s="181">
        <v>711</v>
      </c>
      <c r="AK846" s="181">
        <v>136</v>
      </c>
      <c r="AL846" s="181">
        <v>1404</v>
      </c>
    </row>
    <row r="847" spans="1:38" x14ac:dyDescent="0.25">
      <c r="A847" s="159" t="s">
        <v>8339</v>
      </c>
      <c r="B847" s="158">
        <v>0.73519999999999996</v>
      </c>
      <c r="C847" s="158" t="s">
        <v>84</v>
      </c>
      <c r="D847" s="158">
        <v>0.89159999999999995</v>
      </c>
      <c r="E847" s="158">
        <v>0.87039999999999995</v>
      </c>
      <c r="F847" s="158">
        <v>0.76200000000000001</v>
      </c>
      <c r="G847" s="158">
        <v>0.81379999999999997</v>
      </c>
      <c r="H847" s="158">
        <v>0.4617</v>
      </c>
      <c r="I847" s="158">
        <v>0.77239999999999998</v>
      </c>
      <c r="J847" s="158"/>
      <c r="K847" s="158"/>
      <c r="L847" s="158"/>
      <c r="M847" s="158">
        <v>0.72260000000000002</v>
      </c>
      <c r="N847" s="158">
        <v>0.74729999999999996</v>
      </c>
      <c r="O847" s="158" t="s">
        <v>84</v>
      </c>
      <c r="P847" s="158" t="s">
        <v>84</v>
      </c>
      <c r="Q847" s="158">
        <v>0.85570000000000002</v>
      </c>
      <c r="R847" s="158">
        <v>0.91890000000000005</v>
      </c>
      <c r="S847" s="158">
        <v>0.85509999999999997</v>
      </c>
      <c r="T847" s="158">
        <v>0.88419999999999999</v>
      </c>
      <c r="U847" s="158">
        <v>0.7258</v>
      </c>
      <c r="V847" s="158">
        <v>0.79410000000000003</v>
      </c>
      <c r="W847" s="158">
        <v>0.71760000000000002</v>
      </c>
      <c r="X847" s="158">
        <v>0.88</v>
      </c>
      <c r="Y847" s="158">
        <v>0.43630000000000002</v>
      </c>
      <c r="Z847" s="158">
        <v>0.48670000000000002</v>
      </c>
      <c r="AA847" s="158">
        <v>0.69779999999999998</v>
      </c>
      <c r="AB847" s="158">
        <v>0.83089999999999997</v>
      </c>
      <c r="AC847" s="158"/>
      <c r="AD847" s="181">
        <v>5240</v>
      </c>
      <c r="AE847" s="181" t="s">
        <v>84</v>
      </c>
      <c r="AF847" s="181">
        <v>448</v>
      </c>
      <c r="AG847" s="181">
        <v>2350</v>
      </c>
      <c r="AH847" s="181">
        <v>644</v>
      </c>
      <c r="AI847" s="181">
        <v>100</v>
      </c>
      <c r="AJ847" s="181">
        <v>1532</v>
      </c>
      <c r="AK847" s="181">
        <v>166</v>
      </c>
      <c r="AL847" s="181">
        <v>5626</v>
      </c>
    </row>
    <row r="848" spans="1:38" x14ac:dyDescent="0.25">
      <c r="A848" s="159" t="s">
        <v>8340</v>
      </c>
      <c r="B848" s="158">
        <v>0.46800000000000003</v>
      </c>
      <c r="C848" s="158" t="s">
        <v>84</v>
      </c>
      <c r="D848" s="158" t="s">
        <v>84</v>
      </c>
      <c r="E848" s="158">
        <v>0.70479999999999998</v>
      </c>
      <c r="F848" s="158">
        <v>0.58109999999999995</v>
      </c>
      <c r="G848" s="158" t="s">
        <v>84</v>
      </c>
      <c r="H848" s="158">
        <v>0.27339999999999998</v>
      </c>
      <c r="I848" s="158" t="s">
        <v>84</v>
      </c>
      <c r="J848" s="158"/>
      <c r="K848" s="158"/>
      <c r="L848" s="158"/>
      <c r="M848" s="158">
        <v>0.44209999999999999</v>
      </c>
      <c r="N848" s="158">
        <v>0.49340000000000001</v>
      </c>
      <c r="O848" s="158" t="s">
        <v>84</v>
      </c>
      <c r="P848" s="158" t="s">
        <v>84</v>
      </c>
      <c r="Q848" s="158" t="s">
        <v>84</v>
      </c>
      <c r="R848" s="158" t="s">
        <v>84</v>
      </c>
      <c r="S848" s="158">
        <v>0.65739999999999998</v>
      </c>
      <c r="T848" s="158">
        <v>0.74690000000000001</v>
      </c>
      <c r="U848" s="158">
        <v>0.49180000000000001</v>
      </c>
      <c r="V848" s="158">
        <v>0.66020000000000001</v>
      </c>
      <c r="W848" s="158" t="s">
        <v>84</v>
      </c>
      <c r="X848" s="158" t="s">
        <v>84</v>
      </c>
      <c r="Y848" s="158">
        <v>0.24260000000000001</v>
      </c>
      <c r="Z848" s="158">
        <v>0.30520000000000003</v>
      </c>
      <c r="AA848" s="158" t="s">
        <v>84</v>
      </c>
      <c r="AB848" s="158" t="s">
        <v>84</v>
      </c>
      <c r="AC848" s="158"/>
      <c r="AD848" s="181">
        <v>1626</v>
      </c>
      <c r="AE848" s="181" t="s">
        <v>84</v>
      </c>
      <c r="AF848" s="181" t="s">
        <v>84</v>
      </c>
      <c r="AG848" s="181">
        <v>496</v>
      </c>
      <c r="AH848" s="181">
        <v>151</v>
      </c>
      <c r="AI848" s="181" t="s">
        <v>84</v>
      </c>
      <c r="AJ848" s="181">
        <v>826</v>
      </c>
      <c r="AK848" s="181" t="s">
        <v>84</v>
      </c>
      <c r="AL848" s="181">
        <v>2602</v>
      </c>
    </row>
    <row r="849" spans="1:38" x14ac:dyDescent="0.25">
      <c r="A849" s="159" t="s">
        <v>8341</v>
      </c>
      <c r="B849" s="158">
        <v>0.86709999999999998</v>
      </c>
      <c r="C849" s="158" t="s">
        <v>84</v>
      </c>
      <c r="D849" s="158">
        <v>0.93899999999999995</v>
      </c>
      <c r="E849" s="158">
        <v>0.95020000000000004</v>
      </c>
      <c r="F849" s="158">
        <v>0.83740000000000003</v>
      </c>
      <c r="G849" s="158">
        <v>0.87560000000000004</v>
      </c>
      <c r="H849" s="158">
        <v>0.72940000000000005</v>
      </c>
      <c r="I849" s="158">
        <v>0.80379999999999996</v>
      </c>
      <c r="J849" s="158"/>
      <c r="K849" s="158"/>
      <c r="L849" s="158"/>
      <c r="M849" s="158">
        <v>0.8538</v>
      </c>
      <c r="N849" s="158">
        <v>0.87929999999999997</v>
      </c>
      <c r="O849" s="158" t="s">
        <v>84</v>
      </c>
      <c r="P849" s="158" t="s">
        <v>84</v>
      </c>
      <c r="Q849" s="158">
        <v>0.90200000000000002</v>
      </c>
      <c r="R849" s="158">
        <v>0.96230000000000004</v>
      </c>
      <c r="S849" s="158">
        <v>0.9355</v>
      </c>
      <c r="T849" s="158">
        <v>0.96160000000000001</v>
      </c>
      <c r="U849" s="158">
        <v>0.79730000000000001</v>
      </c>
      <c r="V849" s="158">
        <v>0.87029999999999996</v>
      </c>
      <c r="W849" s="158">
        <v>0.79659999999999997</v>
      </c>
      <c r="X849" s="158">
        <v>0.92530000000000001</v>
      </c>
      <c r="Y849" s="158">
        <v>0.69499999999999995</v>
      </c>
      <c r="Z849" s="158">
        <v>0.76070000000000004</v>
      </c>
      <c r="AA849" s="158">
        <v>0.72599999999999998</v>
      </c>
      <c r="AB849" s="158">
        <v>0.86170000000000002</v>
      </c>
      <c r="AC849" s="158"/>
      <c r="AD849" s="181">
        <v>2815</v>
      </c>
      <c r="AE849" s="181" t="s">
        <v>84</v>
      </c>
      <c r="AF849" s="181">
        <v>277</v>
      </c>
      <c r="AG849" s="181">
        <v>1176</v>
      </c>
      <c r="AH849" s="181">
        <v>405</v>
      </c>
      <c r="AI849" s="181">
        <v>110</v>
      </c>
      <c r="AJ849" s="181">
        <v>711</v>
      </c>
      <c r="AK849" s="181">
        <v>136</v>
      </c>
      <c r="AL849" s="181">
        <v>1404</v>
      </c>
    </row>
    <row r="850" spans="1:38" x14ac:dyDescent="0.25">
      <c r="A850" s="159" t="s">
        <v>8342</v>
      </c>
      <c r="B850" s="158">
        <v>0.69020000000000004</v>
      </c>
      <c r="C850" s="158" t="s">
        <v>84</v>
      </c>
      <c r="D850" s="158">
        <v>0.84019999999999995</v>
      </c>
      <c r="E850" s="158">
        <v>0.82669999999999999</v>
      </c>
      <c r="F850" s="158">
        <v>0.7036</v>
      </c>
      <c r="G850" s="158">
        <v>0.78029999999999999</v>
      </c>
      <c r="H850" s="158">
        <v>0.41860000000000003</v>
      </c>
      <c r="I850" s="158">
        <v>0.75409999999999999</v>
      </c>
      <c r="J850" s="158"/>
      <c r="K850" s="158"/>
      <c r="L850" s="158"/>
      <c r="M850" s="158">
        <v>0.67689999999999995</v>
      </c>
      <c r="N850" s="158">
        <v>0.70309999999999995</v>
      </c>
      <c r="O850" s="158" t="s">
        <v>84</v>
      </c>
      <c r="P850" s="158" t="s">
        <v>84</v>
      </c>
      <c r="Q850" s="158">
        <v>0.79920000000000002</v>
      </c>
      <c r="R850" s="158">
        <v>0.87350000000000005</v>
      </c>
      <c r="S850" s="158">
        <v>0.8095</v>
      </c>
      <c r="T850" s="158">
        <v>0.84260000000000002</v>
      </c>
      <c r="U850" s="158">
        <v>0.66490000000000005</v>
      </c>
      <c r="V850" s="158">
        <v>0.73870000000000002</v>
      </c>
      <c r="W850" s="158">
        <v>0.67920000000000003</v>
      </c>
      <c r="X850" s="158">
        <v>0.85289999999999999</v>
      </c>
      <c r="Y850" s="158">
        <v>0.39329999999999998</v>
      </c>
      <c r="Z850" s="158">
        <v>0.44359999999999999</v>
      </c>
      <c r="AA850" s="158">
        <v>0.67679999999999996</v>
      </c>
      <c r="AB850" s="158">
        <v>0.81540000000000001</v>
      </c>
      <c r="AC850" s="158"/>
      <c r="AD850" s="181">
        <v>5240</v>
      </c>
      <c r="AE850" s="181" t="s">
        <v>84</v>
      </c>
      <c r="AF850" s="181">
        <v>448</v>
      </c>
      <c r="AG850" s="181">
        <v>2350</v>
      </c>
      <c r="AH850" s="181">
        <v>644</v>
      </c>
      <c r="AI850" s="181">
        <v>100</v>
      </c>
      <c r="AJ850" s="181">
        <v>1532</v>
      </c>
      <c r="AK850" s="181">
        <v>166</v>
      </c>
      <c r="AL850" s="181">
        <v>5626</v>
      </c>
    </row>
    <row r="851" spans="1:38" x14ac:dyDescent="0.25">
      <c r="A851" s="159" t="s">
        <v>8343</v>
      </c>
      <c r="B851" s="158">
        <v>0.42309999999999998</v>
      </c>
      <c r="C851" s="158" t="s">
        <v>84</v>
      </c>
      <c r="D851" s="158" t="s">
        <v>84</v>
      </c>
      <c r="E851" s="158">
        <v>0.64549999999999996</v>
      </c>
      <c r="F851" s="158">
        <v>0.54430000000000001</v>
      </c>
      <c r="G851" s="158" t="s">
        <v>84</v>
      </c>
      <c r="H851" s="158">
        <v>0.2366</v>
      </c>
      <c r="I851" s="158" t="s">
        <v>84</v>
      </c>
      <c r="J851" s="158"/>
      <c r="K851" s="158"/>
      <c r="L851" s="158"/>
      <c r="M851" s="158">
        <v>0.39689999999999998</v>
      </c>
      <c r="N851" s="158">
        <v>0.44900000000000001</v>
      </c>
      <c r="O851" s="158" t="s">
        <v>84</v>
      </c>
      <c r="P851" s="158" t="s">
        <v>84</v>
      </c>
      <c r="Q851" s="158" t="s">
        <v>84</v>
      </c>
      <c r="R851" s="158" t="s">
        <v>84</v>
      </c>
      <c r="S851" s="158">
        <v>0.59499999999999997</v>
      </c>
      <c r="T851" s="158">
        <v>0.69140000000000001</v>
      </c>
      <c r="U851" s="158">
        <v>0.45250000000000001</v>
      </c>
      <c r="V851" s="158">
        <v>0.62719999999999998</v>
      </c>
      <c r="W851" s="158" t="s">
        <v>84</v>
      </c>
      <c r="X851" s="158" t="s">
        <v>84</v>
      </c>
      <c r="Y851" s="158">
        <v>0.20660000000000001</v>
      </c>
      <c r="Z851" s="158">
        <v>0.26779999999999998</v>
      </c>
      <c r="AA851" s="158" t="s">
        <v>84</v>
      </c>
      <c r="AB851" s="158" t="s">
        <v>84</v>
      </c>
      <c r="AC851" s="158"/>
      <c r="AD851" s="181">
        <v>1626</v>
      </c>
      <c r="AE851" s="181" t="s">
        <v>84</v>
      </c>
      <c r="AF851" s="181" t="s">
        <v>84</v>
      </c>
      <c r="AG851" s="181">
        <v>496</v>
      </c>
      <c r="AH851" s="181">
        <v>151</v>
      </c>
      <c r="AI851" s="181" t="s">
        <v>84</v>
      </c>
      <c r="AJ851" s="181">
        <v>826</v>
      </c>
      <c r="AK851" s="181" t="s">
        <v>84</v>
      </c>
      <c r="AL851" s="181">
        <v>2602</v>
      </c>
    </row>
    <row r="852" spans="1:38" x14ac:dyDescent="0.25">
      <c r="A852" s="159" t="s">
        <v>8344</v>
      </c>
      <c r="B852" s="158">
        <v>0.72489999999999999</v>
      </c>
      <c r="C852" s="158" t="s">
        <v>84</v>
      </c>
      <c r="D852" s="158">
        <v>0.73839999999999995</v>
      </c>
      <c r="E852" s="158">
        <v>0.82920000000000005</v>
      </c>
      <c r="F852" s="158">
        <v>0.84440000000000004</v>
      </c>
      <c r="G852" s="158">
        <v>0.69910000000000005</v>
      </c>
      <c r="H852" s="158">
        <v>0.46200000000000002</v>
      </c>
      <c r="I852" s="158">
        <v>0.83320000000000005</v>
      </c>
      <c r="J852" s="158"/>
      <c r="K852" s="158"/>
      <c r="L852" s="158"/>
      <c r="M852" s="158">
        <v>0.71240000000000003</v>
      </c>
      <c r="N852" s="158">
        <v>0.73699999999999999</v>
      </c>
      <c r="O852" s="158" t="s">
        <v>84</v>
      </c>
      <c r="P852" s="158" t="s">
        <v>84</v>
      </c>
      <c r="Q852" s="158">
        <v>0.69620000000000004</v>
      </c>
      <c r="R852" s="158">
        <v>0.77580000000000005</v>
      </c>
      <c r="S852" s="158">
        <v>0.80969999999999998</v>
      </c>
      <c r="T852" s="158">
        <v>0.84689999999999999</v>
      </c>
      <c r="U852" s="158">
        <v>0.82230000000000003</v>
      </c>
      <c r="V852" s="158">
        <v>0.86409999999999998</v>
      </c>
      <c r="W852" s="158">
        <v>0.63009999999999999</v>
      </c>
      <c r="X852" s="158">
        <v>0.75780000000000003</v>
      </c>
      <c r="Y852" s="158">
        <v>0.43490000000000001</v>
      </c>
      <c r="Z852" s="158">
        <v>0.48859999999999998</v>
      </c>
      <c r="AA852" s="158">
        <v>0.78900000000000003</v>
      </c>
      <c r="AB852" s="158">
        <v>0.86899999999999999</v>
      </c>
      <c r="AC852" s="158"/>
      <c r="AD852" s="181">
        <v>5149</v>
      </c>
      <c r="AE852" s="181" t="s">
        <v>84</v>
      </c>
      <c r="AF852" s="181">
        <v>479</v>
      </c>
      <c r="AG852" s="181">
        <v>1614</v>
      </c>
      <c r="AH852" s="181">
        <v>1186</v>
      </c>
      <c r="AI852" s="181">
        <v>201</v>
      </c>
      <c r="AJ852" s="181">
        <v>1326</v>
      </c>
      <c r="AK852" s="181">
        <v>343</v>
      </c>
      <c r="AL852" s="181">
        <v>4032</v>
      </c>
    </row>
    <row r="853" spans="1:38" x14ac:dyDescent="0.25">
      <c r="A853" s="159" t="s">
        <v>8345</v>
      </c>
      <c r="B853" s="158">
        <v>0.40760000000000002</v>
      </c>
      <c r="C853" s="158" t="s">
        <v>84</v>
      </c>
      <c r="D853" s="158">
        <v>0.4874</v>
      </c>
      <c r="E853" s="158">
        <v>0.59040000000000004</v>
      </c>
      <c r="F853" s="158">
        <v>0.60680000000000001</v>
      </c>
      <c r="G853" s="158">
        <v>0.55400000000000005</v>
      </c>
      <c r="H853" s="158">
        <v>0.20300000000000001</v>
      </c>
      <c r="I853" s="158">
        <v>0.3977</v>
      </c>
      <c r="J853" s="158"/>
      <c r="K853" s="158"/>
      <c r="L853" s="158"/>
      <c r="M853" s="158">
        <v>0.39550000000000002</v>
      </c>
      <c r="N853" s="158">
        <v>0.41970000000000002</v>
      </c>
      <c r="O853" s="158" t="s">
        <v>84</v>
      </c>
      <c r="P853" s="158" t="s">
        <v>84</v>
      </c>
      <c r="Q853" s="158">
        <v>0.44890000000000002</v>
      </c>
      <c r="R853" s="158">
        <v>0.52480000000000004</v>
      </c>
      <c r="S853" s="158">
        <v>0.56689999999999996</v>
      </c>
      <c r="T853" s="158">
        <v>0.61319999999999997</v>
      </c>
      <c r="U853" s="158">
        <v>0.57140000000000002</v>
      </c>
      <c r="V853" s="158">
        <v>0.64029999999999998</v>
      </c>
      <c r="W853" s="158">
        <v>0.47260000000000002</v>
      </c>
      <c r="X853" s="158">
        <v>0.62790000000000001</v>
      </c>
      <c r="Y853" s="158">
        <v>0.1883</v>
      </c>
      <c r="Z853" s="158">
        <v>0.21809999999999999</v>
      </c>
      <c r="AA853" s="158">
        <v>0.33479999999999999</v>
      </c>
      <c r="AB853" s="158">
        <v>0.45979999999999999</v>
      </c>
      <c r="AC853" s="158"/>
      <c r="AD853" s="181">
        <v>6715</v>
      </c>
      <c r="AE853" s="181" t="s">
        <v>84</v>
      </c>
      <c r="AF853" s="181">
        <v>707</v>
      </c>
      <c r="AG853" s="181">
        <v>1881</v>
      </c>
      <c r="AH853" s="181">
        <v>836</v>
      </c>
      <c r="AI853" s="181">
        <v>168</v>
      </c>
      <c r="AJ853" s="181">
        <v>2879</v>
      </c>
      <c r="AK853" s="181">
        <v>244</v>
      </c>
      <c r="AL853" s="181">
        <v>9752</v>
      </c>
    </row>
    <row r="854" spans="1:38" x14ac:dyDescent="0.25">
      <c r="A854" s="159" t="s">
        <v>8346</v>
      </c>
      <c r="B854" s="158">
        <v>0.14460000000000001</v>
      </c>
      <c r="C854" s="158" t="s">
        <v>84</v>
      </c>
      <c r="D854" s="158">
        <v>0.41289999999999999</v>
      </c>
      <c r="E854" s="158">
        <v>0.28720000000000001</v>
      </c>
      <c r="F854" s="158">
        <v>0.1855</v>
      </c>
      <c r="G854" s="158" t="s">
        <v>84</v>
      </c>
      <c r="H854" s="158">
        <v>7.2700000000000001E-2</v>
      </c>
      <c r="I854" s="158">
        <v>9.1999999999999998E-2</v>
      </c>
      <c r="J854" s="158"/>
      <c r="K854" s="158"/>
      <c r="L854" s="158"/>
      <c r="M854" s="158">
        <v>0.13089999999999999</v>
      </c>
      <c r="N854" s="158">
        <v>0.15890000000000001</v>
      </c>
      <c r="O854" s="158" t="s">
        <v>84</v>
      </c>
      <c r="P854" s="158" t="s">
        <v>84</v>
      </c>
      <c r="Q854" s="158">
        <v>0.32369999999999999</v>
      </c>
      <c r="R854" s="158">
        <v>0.49980000000000002</v>
      </c>
      <c r="S854" s="158">
        <v>0.24679999999999999</v>
      </c>
      <c r="T854" s="158">
        <v>0.32869999999999999</v>
      </c>
      <c r="U854" s="158">
        <v>0.13089999999999999</v>
      </c>
      <c r="V854" s="158">
        <v>0.2475</v>
      </c>
      <c r="W854" s="158" t="s">
        <v>84</v>
      </c>
      <c r="X854" s="158" t="s">
        <v>84</v>
      </c>
      <c r="Y854" s="158">
        <v>6.0199999999999997E-2</v>
      </c>
      <c r="Z854" s="158">
        <v>8.6800000000000002E-2</v>
      </c>
      <c r="AA854" s="158">
        <v>5.4100000000000002E-2</v>
      </c>
      <c r="AB854" s="158">
        <v>0.1421</v>
      </c>
      <c r="AC854" s="158"/>
      <c r="AD854" s="181">
        <v>2773</v>
      </c>
      <c r="AE854" s="181" t="s">
        <v>84</v>
      </c>
      <c r="AF854" s="181">
        <v>146</v>
      </c>
      <c r="AG854" s="181">
        <v>562</v>
      </c>
      <c r="AH854" s="181">
        <v>195</v>
      </c>
      <c r="AI854" s="181" t="s">
        <v>84</v>
      </c>
      <c r="AJ854" s="181">
        <v>1634</v>
      </c>
      <c r="AK854" s="181">
        <v>186</v>
      </c>
      <c r="AL854" s="181">
        <v>5191</v>
      </c>
    </row>
    <row r="855" spans="1:38" x14ac:dyDescent="0.25">
      <c r="A855" s="159" t="s">
        <v>8347</v>
      </c>
      <c r="B855" s="158">
        <v>0.90690000000000004</v>
      </c>
      <c r="C855" s="158" t="s">
        <v>84</v>
      </c>
      <c r="D855" s="158">
        <v>0.97119999999999995</v>
      </c>
      <c r="E855" s="158">
        <v>0.95509999999999995</v>
      </c>
      <c r="F855" s="158">
        <v>0.95309999999999995</v>
      </c>
      <c r="G855" s="158">
        <v>0.9456</v>
      </c>
      <c r="H855" s="158">
        <v>0.77029999999999998</v>
      </c>
      <c r="I855" s="158">
        <v>0.93610000000000004</v>
      </c>
      <c r="J855" s="158"/>
      <c r="K855" s="158"/>
      <c r="L855" s="158"/>
      <c r="M855" s="158">
        <v>0.89859999999999995</v>
      </c>
      <c r="N855" s="158">
        <v>0.91449999999999998</v>
      </c>
      <c r="O855" s="158" t="s">
        <v>84</v>
      </c>
      <c r="P855" s="158" t="s">
        <v>84</v>
      </c>
      <c r="Q855" s="158">
        <v>0.95150000000000001</v>
      </c>
      <c r="R855" s="158">
        <v>0.98299999999999998</v>
      </c>
      <c r="S855" s="158">
        <v>0.94379999999999997</v>
      </c>
      <c r="T855" s="158">
        <v>0.96419999999999995</v>
      </c>
      <c r="U855" s="158">
        <v>0.93930000000000002</v>
      </c>
      <c r="V855" s="158">
        <v>0.9637</v>
      </c>
      <c r="W855" s="158">
        <v>0.90359999999999996</v>
      </c>
      <c r="X855" s="158">
        <v>0.96960000000000002</v>
      </c>
      <c r="Y855" s="158">
        <v>0.74690000000000001</v>
      </c>
      <c r="Z855" s="158">
        <v>0.79179999999999995</v>
      </c>
      <c r="AA855" s="158">
        <v>0.90439999999999998</v>
      </c>
      <c r="AB855" s="158">
        <v>0.95750000000000002</v>
      </c>
      <c r="AC855" s="158"/>
      <c r="AD855" s="181">
        <v>5149</v>
      </c>
      <c r="AE855" s="181" t="s">
        <v>84</v>
      </c>
      <c r="AF855" s="181">
        <v>479</v>
      </c>
      <c r="AG855" s="181">
        <v>1614</v>
      </c>
      <c r="AH855" s="181">
        <v>1186</v>
      </c>
      <c r="AI855" s="181">
        <v>201</v>
      </c>
      <c r="AJ855" s="181">
        <v>1326</v>
      </c>
      <c r="AK855" s="181">
        <v>343</v>
      </c>
      <c r="AL855" s="181">
        <v>4032</v>
      </c>
    </row>
    <row r="856" spans="1:38" x14ac:dyDescent="0.25">
      <c r="A856" s="159" t="s">
        <v>8348</v>
      </c>
      <c r="B856" s="158">
        <v>0.71750000000000003</v>
      </c>
      <c r="C856" s="158" t="s">
        <v>84</v>
      </c>
      <c r="D856" s="158">
        <v>0.89219999999999999</v>
      </c>
      <c r="E856" s="158">
        <v>0.84719999999999995</v>
      </c>
      <c r="F856" s="158">
        <v>0.83960000000000001</v>
      </c>
      <c r="G856" s="158">
        <v>0.87139999999999995</v>
      </c>
      <c r="H856" s="158">
        <v>0.54679999999999995</v>
      </c>
      <c r="I856" s="158">
        <v>0.70279999999999998</v>
      </c>
      <c r="J856" s="158"/>
      <c r="K856" s="158"/>
      <c r="L856" s="158"/>
      <c r="M856" s="158">
        <v>0.70669999999999999</v>
      </c>
      <c r="N856" s="158">
        <v>0.72809999999999997</v>
      </c>
      <c r="O856" s="158" t="s">
        <v>84</v>
      </c>
      <c r="P856" s="158" t="s">
        <v>84</v>
      </c>
      <c r="Q856" s="158">
        <v>0.86660000000000004</v>
      </c>
      <c r="R856" s="158">
        <v>0.91310000000000002</v>
      </c>
      <c r="S856" s="158">
        <v>0.83</v>
      </c>
      <c r="T856" s="158">
        <v>0.86270000000000002</v>
      </c>
      <c r="U856" s="158">
        <v>0.81279999999999997</v>
      </c>
      <c r="V856" s="158">
        <v>0.8629</v>
      </c>
      <c r="W856" s="158">
        <v>0.81</v>
      </c>
      <c r="X856" s="158">
        <v>0.91400000000000003</v>
      </c>
      <c r="Y856" s="158">
        <v>0.5292</v>
      </c>
      <c r="Z856" s="158">
        <v>0.56399999999999995</v>
      </c>
      <c r="AA856" s="158">
        <v>0.64190000000000003</v>
      </c>
      <c r="AB856" s="158">
        <v>0.75539999999999996</v>
      </c>
      <c r="AC856" s="158"/>
      <c r="AD856" s="181">
        <v>6715</v>
      </c>
      <c r="AE856" s="181" t="s">
        <v>84</v>
      </c>
      <c r="AF856" s="181">
        <v>707</v>
      </c>
      <c r="AG856" s="181">
        <v>1881</v>
      </c>
      <c r="AH856" s="181">
        <v>836</v>
      </c>
      <c r="AI856" s="181">
        <v>168</v>
      </c>
      <c r="AJ856" s="181">
        <v>2879</v>
      </c>
      <c r="AK856" s="181">
        <v>244</v>
      </c>
      <c r="AL856" s="181">
        <v>9752</v>
      </c>
    </row>
    <row r="857" spans="1:38" x14ac:dyDescent="0.25">
      <c r="A857" s="159" t="s">
        <v>8349</v>
      </c>
      <c r="B857" s="158">
        <v>0.46379999999999999</v>
      </c>
      <c r="C857" s="158" t="s">
        <v>84</v>
      </c>
      <c r="D857" s="158">
        <v>0.91379999999999995</v>
      </c>
      <c r="E857" s="158">
        <v>0.59609999999999996</v>
      </c>
      <c r="F857" s="158">
        <v>0.51349999999999996</v>
      </c>
      <c r="G857" s="158" t="s">
        <v>84</v>
      </c>
      <c r="H857" s="158">
        <v>0.36909999999999998</v>
      </c>
      <c r="I857" s="158">
        <v>0.46810000000000002</v>
      </c>
      <c r="J857" s="158"/>
      <c r="K857" s="158"/>
      <c r="L857" s="158"/>
      <c r="M857" s="158">
        <v>0.44629999999999997</v>
      </c>
      <c r="N857" s="158">
        <v>0.48110000000000003</v>
      </c>
      <c r="O857" s="158" t="s">
        <v>84</v>
      </c>
      <c r="P857" s="158" t="s">
        <v>84</v>
      </c>
      <c r="Q857" s="158">
        <v>0.85050000000000003</v>
      </c>
      <c r="R857" s="158">
        <v>0.95109999999999995</v>
      </c>
      <c r="S857" s="158">
        <v>0.55510000000000004</v>
      </c>
      <c r="T857" s="158">
        <v>0.63460000000000005</v>
      </c>
      <c r="U857" s="158">
        <v>0.44440000000000002</v>
      </c>
      <c r="V857" s="158">
        <v>0.57820000000000005</v>
      </c>
      <c r="W857" s="158" t="s">
        <v>84</v>
      </c>
      <c r="X857" s="158" t="s">
        <v>84</v>
      </c>
      <c r="Y857" s="158">
        <v>0.34820000000000001</v>
      </c>
      <c r="Z857" s="158">
        <v>0.39</v>
      </c>
      <c r="AA857" s="158">
        <v>0.39939999999999998</v>
      </c>
      <c r="AB857" s="158">
        <v>0.53380000000000005</v>
      </c>
      <c r="AC857" s="158"/>
      <c r="AD857" s="181">
        <v>2773</v>
      </c>
      <c r="AE857" s="181" t="s">
        <v>84</v>
      </c>
      <c r="AF857" s="181">
        <v>146</v>
      </c>
      <c r="AG857" s="181">
        <v>562</v>
      </c>
      <c r="AH857" s="181">
        <v>195</v>
      </c>
      <c r="AI857" s="181" t="s">
        <v>84</v>
      </c>
      <c r="AJ857" s="181">
        <v>1634</v>
      </c>
      <c r="AK857" s="181">
        <v>186</v>
      </c>
      <c r="AL857" s="181">
        <v>5191</v>
      </c>
    </row>
    <row r="858" spans="1:38" x14ac:dyDescent="0.25">
      <c r="A858" s="159" t="s">
        <v>8350</v>
      </c>
      <c r="B858" s="158">
        <v>0.64359999999999995</v>
      </c>
      <c r="C858" s="158" t="s">
        <v>84</v>
      </c>
      <c r="D858" s="158">
        <v>0.60240000000000005</v>
      </c>
      <c r="E858" s="158">
        <v>0.75529999999999997</v>
      </c>
      <c r="F858" s="158">
        <v>0.76190000000000002</v>
      </c>
      <c r="G858" s="158">
        <v>0.60299999999999998</v>
      </c>
      <c r="H858" s="158">
        <v>0.38700000000000001</v>
      </c>
      <c r="I858" s="158">
        <v>0.78049999999999997</v>
      </c>
      <c r="J858" s="158"/>
      <c r="K858" s="158"/>
      <c r="L858" s="158"/>
      <c r="M858" s="158">
        <v>0.63009999999999999</v>
      </c>
      <c r="N858" s="158">
        <v>0.65680000000000005</v>
      </c>
      <c r="O858" s="158" t="s">
        <v>84</v>
      </c>
      <c r="P858" s="158" t="s">
        <v>84</v>
      </c>
      <c r="Q858" s="158">
        <v>0.55559999999999998</v>
      </c>
      <c r="R858" s="158">
        <v>0.64580000000000004</v>
      </c>
      <c r="S858" s="158">
        <v>0.7329</v>
      </c>
      <c r="T858" s="158">
        <v>0.77610000000000001</v>
      </c>
      <c r="U858" s="158">
        <v>0.73599999999999999</v>
      </c>
      <c r="V858" s="158">
        <v>0.78569999999999995</v>
      </c>
      <c r="W858" s="158">
        <v>0.53059999999999996</v>
      </c>
      <c r="X858" s="158">
        <v>0.66779999999999995</v>
      </c>
      <c r="Y858" s="158">
        <v>0.3604</v>
      </c>
      <c r="Z858" s="158">
        <v>0.41349999999999998</v>
      </c>
      <c r="AA858" s="158">
        <v>0.73180000000000001</v>
      </c>
      <c r="AB858" s="158">
        <v>0.82140000000000002</v>
      </c>
      <c r="AC858" s="158"/>
      <c r="AD858" s="181">
        <v>5149</v>
      </c>
      <c r="AE858" s="181" t="s">
        <v>84</v>
      </c>
      <c r="AF858" s="181">
        <v>479</v>
      </c>
      <c r="AG858" s="181">
        <v>1614</v>
      </c>
      <c r="AH858" s="181">
        <v>1186</v>
      </c>
      <c r="AI858" s="181">
        <v>201</v>
      </c>
      <c r="AJ858" s="181">
        <v>1326</v>
      </c>
      <c r="AK858" s="181">
        <v>343</v>
      </c>
      <c r="AL858" s="181">
        <v>4032</v>
      </c>
    </row>
    <row r="859" spans="1:38" x14ac:dyDescent="0.25">
      <c r="A859" s="159" t="s">
        <v>8351</v>
      </c>
      <c r="B859" s="158">
        <v>0.32529999999999998</v>
      </c>
      <c r="C859" s="158" t="s">
        <v>84</v>
      </c>
      <c r="D859" s="158">
        <v>0.37480000000000002</v>
      </c>
      <c r="E859" s="158">
        <v>0.51019999999999999</v>
      </c>
      <c r="F859" s="158">
        <v>0.50319999999999998</v>
      </c>
      <c r="G859" s="158">
        <v>0.38469999999999999</v>
      </c>
      <c r="H859" s="158">
        <v>0.1351</v>
      </c>
      <c r="I859" s="158">
        <v>0.3453</v>
      </c>
      <c r="J859" s="158"/>
      <c r="K859" s="158"/>
      <c r="L859" s="158"/>
      <c r="M859" s="158">
        <v>0.31340000000000001</v>
      </c>
      <c r="N859" s="158">
        <v>0.33729999999999999</v>
      </c>
      <c r="O859" s="158" t="s">
        <v>84</v>
      </c>
      <c r="P859" s="158" t="s">
        <v>84</v>
      </c>
      <c r="Q859" s="158">
        <v>0.33650000000000002</v>
      </c>
      <c r="R859" s="158">
        <v>0.41310000000000002</v>
      </c>
      <c r="S859" s="158">
        <v>0.4854</v>
      </c>
      <c r="T859" s="158">
        <v>0.53439999999999999</v>
      </c>
      <c r="U859" s="158">
        <v>0.46589999999999998</v>
      </c>
      <c r="V859" s="158">
        <v>0.53920000000000001</v>
      </c>
      <c r="W859" s="158">
        <v>0.30570000000000003</v>
      </c>
      <c r="X859" s="158">
        <v>0.46289999999999998</v>
      </c>
      <c r="Y859" s="158">
        <v>0.1222</v>
      </c>
      <c r="Z859" s="158">
        <v>0.14860000000000001</v>
      </c>
      <c r="AA859" s="158">
        <v>0.2833</v>
      </c>
      <c r="AB859" s="158">
        <v>0.40799999999999997</v>
      </c>
      <c r="AC859" s="158"/>
      <c r="AD859" s="181">
        <v>6715</v>
      </c>
      <c r="AE859" s="181" t="s">
        <v>84</v>
      </c>
      <c r="AF859" s="181">
        <v>707</v>
      </c>
      <c r="AG859" s="181">
        <v>1881</v>
      </c>
      <c r="AH859" s="181">
        <v>836</v>
      </c>
      <c r="AI859" s="181">
        <v>168</v>
      </c>
      <c r="AJ859" s="181">
        <v>2879</v>
      </c>
      <c r="AK859" s="181">
        <v>244</v>
      </c>
      <c r="AL859" s="181">
        <v>9752</v>
      </c>
    </row>
    <row r="860" spans="1:38" x14ac:dyDescent="0.25">
      <c r="A860" s="159" t="s">
        <v>8352</v>
      </c>
      <c r="B860" s="158">
        <v>9.0499999999999997E-2</v>
      </c>
      <c r="C860" s="158" t="s">
        <v>84</v>
      </c>
      <c r="D860" s="158">
        <v>0.31569999999999998</v>
      </c>
      <c r="E860" s="158">
        <v>0.21560000000000001</v>
      </c>
      <c r="F860" s="158">
        <v>0.13</v>
      </c>
      <c r="G860" s="158" t="s">
        <v>84</v>
      </c>
      <c r="H860" s="158">
        <v>2.5700000000000001E-2</v>
      </c>
      <c r="I860" s="158">
        <v>6.2199999999999998E-2</v>
      </c>
      <c r="J860" s="158"/>
      <c r="K860" s="158"/>
      <c r="L860" s="158"/>
      <c r="M860" s="158">
        <v>7.8299999999999995E-2</v>
      </c>
      <c r="N860" s="158">
        <v>0.1037</v>
      </c>
      <c r="O860" s="158" t="s">
        <v>84</v>
      </c>
      <c r="P860" s="158" t="s">
        <v>84</v>
      </c>
      <c r="Q860" s="158">
        <v>0.22459999999999999</v>
      </c>
      <c r="R860" s="158">
        <v>0.41049999999999998</v>
      </c>
      <c r="S860" s="158">
        <v>0.17560000000000001</v>
      </c>
      <c r="T860" s="158">
        <v>0.25829999999999997</v>
      </c>
      <c r="U860" s="158">
        <v>8.1100000000000005E-2</v>
      </c>
      <c r="V860" s="158">
        <v>0.19059999999999999</v>
      </c>
      <c r="W860" s="158" t="s">
        <v>84</v>
      </c>
      <c r="X860" s="158" t="s">
        <v>84</v>
      </c>
      <c r="Y860" s="158">
        <v>1.7600000000000001E-2</v>
      </c>
      <c r="Z860" s="158">
        <v>3.6200000000000003E-2</v>
      </c>
      <c r="AA860" s="158">
        <v>3.0200000000000001E-2</v>
      </c>
      <c r="AB860" s="158">
        <v>0.11020000000000001</v>
      </c>
      <c r="AC860" s="158"/>
      <c r="AD860" s="181">
        <v>2773</v>
      </c>
      <c r="AE860" s="181" t="s">
        <v>84</v>
      </c>
      <c r="AF860" s="181">
        <v>146</v>
      </c>
      <c r="AG860" s="181">
        <v>562</v>
      </c>
      <c r="AH860" s="181">
        <v>195</v>
      </c>
      <c r="AI860" s="181" t="s">
        <v>84</v>
      </c>
      <c r="AJ860" s="181">
        <v>1634</v>
      </c>
      <c r="AK860" s="181">
        <v>186</v>
      </c>
      <c r="AL860" s="181">
        <v>5191</v>
      </c>
    </row>
    <row r="861" spans="1:38" x14ac:dyDescent="0.25">
      <c r="A861" s="159" t="s">
        <v>8353</v>
      </c>
      <c r="B861" s="158">
        <v>0.60319999999999996</v>
      </c>
      <c r="C861" s="158" t="s">
        <v>84</v>
      </c>
      <c r="D861" s="158">
        <v>0.54379999999999995</v>
      </c>
      <c r="E861" s="158">
        <v>0.7157</v>
      </c>
      <c r="F861" s="158">
        <v>0.7238</v>
      </c>
      <c r="G861" s="158">
        <v>0.55289999999999995</v>
      </c>
      <c r="H861" s="158">
        <v>0.35449999999999998</v>
      </c>
      <c r="I861" s="158">
        <v>0.7278</v>
      </c>
      <c r="J861" s="158"/>
      <c r="K861" s="158"/>
      <c r="L861" s="158"/>
      <c r="M861" s="158">
        <v>0.58909999999999996</v>
      </c>
      <c r="N861" s="158">
        <v>0.61699999999999999</v>
      </c>
      <c r="O861" s="158" t="s">
        <v>84</v>
      </c>
      <c r="P861" s="158" t="s">
        <v>84</v>
      </c>
      <c r="Q861" s="158">
        <v>0.49519999999999997</v>
      </c>
      <c r="R861" s="158">
        <v>0.58979999999999999</v>
      </c>
      <c r="S861" s="158">
        <v>0.69169999999999998</v>
      </c>
      <c r="T861" s="158">
        <v>0.73829999999999996</v>
      </c>
      <c r="U861" s="158">
        <v>0.69610000000000005</v>
      </c>
      <c r="V861" s="158">
        <v>0.74939999999999996</v>
      </c>
      <c r="W861" s="158">
        <v>0.47889999999999999</v>
      </c>
      <c r="X861" s="158">
        <v>0.62060000000000004</v>
      </c>
      <c r="Y861" s="158">
        <v>0.32800000000000001</v>
      </c>
      <c r="Z861" s="158">
        <v>0.38119999999999998</v>
      </c>
      <c r="AA861" s="158">
        <v>0.67500000000000004</v>
      </c>
      <c r="AB861" s="158">
        <v>0.77339999999999998</v>
      </c>
      <c r="AC861" s="158"/>
      <c r="AD861" s="181">
        <v>5149</v>
      </c>
      <c r="AE861" s="181" t="s">
        <v>84</v>
      </c>
      <c r="AF861" s="181">
        <v>479</v>
      </c>
      <c r="AG861" s="181">
        <v>1614</v>
      </c>
      <c r="AH861" s="181">
        <v>1186</v>
      </c>
      <c r="AI861" s="181">
        <v>201</v>
      </c>
      <c r="AJ861" s="181">
        <v>1326</v>
      </c>
      <c r="AK861" s="181">
        <v>343</v>
      </c>
      <c r="AL861" s="181">
        <v>4032</v>
      </c>
    </row>
    <row r="862" spans="1:38" x14ac:dyDescent="0.25">
      <c r="A862" s="159" t="s">
        <v>8354</v>
      </c>
      <c r="B862" s="158">
        <v>0.28920000000000001</v>
      </c>
      <c r="C862" s="158" t="s">
        <v>84</v>
      </c>
      <c r="D862" s="158">
        <v>0.3145</v>
      </c>
      <c r="E862" s="158">
        <v>0.46910000000000002</v>
      </c>
      <c r="F862" s="158">
        <v>0.45390000000000003</v>
      </c>
      <c r="G862" s="158">
        <v>0.35270000000000001</v>
      </c>
      <c r="H862" s="158">
        <v>0.10970000000000001</v>
      </c>
      <c r="I862" s="158">
        <v>0.3226</v>
      </c>
      <c r="J862" s="158"/>
      <c r="K862" s="158"/>
      <c r="L862" s="158"/>
      <c r="M862" s="158">
        <v>0.2772</v>
      </c>
      <c r="N862" s="158">
        <v>0.30130000000000001</v>
      </c>
      <c r="O862" s="158" t="s">
        <v>84</v>
      </c>
      <c r="P862" s="158" t="s">
        <v>84</v>
      </c>
      <c r="Q862" s="158">
        <v>0.2757</v>
      </c>
      <c r="R862" s="158">
        <v>0.35399999999999998</v>
      </c>
      <c r="S862" s="158">
        <v>0.44319999999999998</v>
      </c>
      <c r="T862" s="158">
        <v>0.49459999999999998</v>
      </c>
      <c r="U862" s="158">
        <v>0.4153</v>
      </c>
      <c r="V862" s="158">
        <v>0.49170000000000003</v>
      </c>
      <c r="W862" s="158">
        <v>0.27289999999999998</v>
      </c>
      <c r="X862" s="158">
        <v>0.43330000000000002</v>
      </c>
      <c r="Y862" s="158">
        <v>9.74E-2</v>
      </c>
      <c r="Z862" s="158">
        <v>0.1227</v>
      </c>
      <c r="AA862" s="158">
        <v>0.25979999999999998</v>
      </c>
      <c r="AB862" s="158">
        <v>0.38690000000000002</v>
      </c>
      <c r="AC862" s="158"/>
      <c r="AD862" s="181">
        <v>6715</v>
      </c>
      <c r="AE862" s="181" t="s">
        <v>84</v>
      </c>
      <c r="AF862" s="181">
        <v>707</v>
      </c>
      <c r="AG862" s="181">
        <v>1881</v>
      </c>
      <c r="AH862" s="181">
        <v>836</v>
      </c>
      <c r="AI862" s="181">
        <v>168</v>
      </c>
      <c r="AJ862" s="181">
        <v>2879</v>
      </c>
      <c r="AK862" s="181">
        <v>244</v>
      </c>
      <c r="AL862" s="181">
        <v>9752</v>
      </c>
    </row>
    <row r="863" spans="1:38" x14ac:dyDescent="0.25">
      <c r="A863" s="159" t="s">
        <v>8355</v>
      </c>
      <c r="B863" s="158">
        <v>7.8399999999999997E-2</v>
      </c>
      <c r="C863" s="158" t="s">
        <v>84</v>
      </c>
      <c r="D863" s="158">
        <v>0.25040000000000001</v>
      </c>
      <c r="E863" s="158">
        <v>0.20419999999999999</v>
      </c>
      <c r="F863" s="158">
        <v>0.10539999999999999</v>
      </c>
      <c r="G863" s="158" t="s">
        <v>84</v>
      </c>
      <c r="H863" s="158">
        <v>1.6299999999999999E-2</v>
      </c>
      <c r="I863" s="158">
        <v>6.54E-2</v>
      </c>
      <c r="J863" s="158"/>
      <c r="K863" s="158"/>
      <c r="L863" s="158"/>
      <c r="M863" s="158">
        <v>6.5799999999999997E-2</v>
      </c>
      <c r="N863" s="158">
        <v>9.2399999999999996E-2</v>
      </c>
      <c r="O863" s="158" t="s">
        <v>84</v>
      </c>
      <c r="P863" s="158" t="s">
        <v>84</v>
      </c>
      <c r="Q863" s="158">
        <v>0.15740000000000001</v>
      </c>
      <c r="R863" s="158">
        <v>0.35449999999999998</v>
      </c>
      <c r="S863" s="158">
        <v>0.16070000000000001</v>
      </c>
      <c r="T863" s="158">
        <v>0.25140000000000001</v>
      </c>
      <c r="U863" s="158">
        <v>5.7200000000000001E-2</v>
      </c>
      <c r="V863" s="158">
        <v>0.1704</v>
      </c>
      <c r="W863" s="158" t="s">
        <v>84</v>
      </c>
      <c r="X863" s="158" t="s">
        <v>84</v>
      </c>
      <c r="Y863" s="158">
        <v>9.4999999999999998E-3</v>
      </c>
      <c r="Z863" s="158">
        <v>2.6499999999999999E-2</v>
      </c>
      <c r="AA863" s="158">
        <v>3.0200000000000001E-2</v>
      </c>
      <c r="AB863" s="158">
        <v>0.1195</v>
      </c>
      <c r="AC863" s="158"/>
      <c r="AD863" s="181">
        <v>2773</v>
      </c>
      <c r="AE863" s="181" t="s">
        <v>84</v>
      </c>
      <c r="AF863" s="181">
        <v>146</v>
      </c>
      <c r="AG863" s="181">
        <v>562</v>
      </c>
      <c r="AH863" s="181">
        <v>195</v>
      </c>
      <c r="AI863" s="181" t="s">
        <v>84</v>
      </c>
      <c r="AJ863" s="181">
        <v>1634</v>
      </c>
      <c r="AK863" s="181">
        <v>186</v>
      </c>
      <c r="AL863" s="181">
        <v>5191</v>
      </c>
    </row>
    <row r="864" spans="1:38" x14ac:dyDescent="0.25">
      <c r="A864" s="159" t="s">
        <v>8356</v>
      </c>
      <c r="B864" s="158">
        <v>0.84079999999999999</v>
      </c>
      <c r="C864" s="158" t="s">
        <v>84</v>
      </c>
      <c r="D864" s="158">
        <v>0.88839999999999997</v>
      </c>
      <c r="E864" s="158">
        <v>0.91539999999999999</v>
      </c>
      <c r="F864" s="158">
        <v>0.92410000000000003</v>
      </c>
      <c r="G864" s="158">
        <v>0.83160000000000001</v>
      </c>
      <c r="H864" s="158">
        <v>0.64019999999999999</v>
      </c>
      <c r="I864" s="158">
        <v>0.91610000000000003</v>
      </c>
      <c r="J864" s="158"/>
      <c r="K864" s="158"/>
      <c r="L864" s="158"/>
      <c r="M864" s="158">
        <v>0.83050000000000002</v>
      </c>
      <c r="N864" s="158">
        <v>0.85050000000000003</v>
      </c>
      <c r="O864" s="158" t="s">
        <v>84</v>
      </c>
      <c r="P864" s="158" t="s">
        <v>84</v>
      </c>
      <c r="Q864" s="158">
        <v>0.85640000000000005</v>
      </c>
      <c r="R864" s="158">
        <v>0.91359999999999997</v>
      </c>
      <c r="S864" s="158">
        <v>0.90069999999999995</v>
      </c>
      <c r="T864" s="158">
        <v>0.92810000000000004</v>
      </c>
      <c r="U864" s="158">
        <v>0.90739999999999998</v>
      </c>
      <c r="V864" s="158">
        <v>0.93789999999999996</v>
      </c>
      <c r="W864" s="158">
        <v>0.7722</v>
      </c>
      <c r="X864" s="158">
        <v>0.87680000000000002</v>
      </c>
      <c r="Y864" s="158">
        <v>0.61380000000000001</v>
      </c>
      <c r="Z864" s="158">
        <v>0.6653</v>
      </c>
      <c r="AA864" s="158">
        <v>0.88119999999999998</v>
      </c>
      <c r="AB864" s="158">
        <v>0.94110000000000005</v>
      </c>
      <c r="AC864" s="158"/>
      <c r="AD864" s="181">
        <v>5149</v>
      </c>
      <c r="AE864" s="181" t="s">
        <v>84</v>
      </c>
      <c r="AF864" s="181">
        <v>479</v>
      </c>
      <c r="AG864" s="181">
        <v>1614</v>
      </c>
      <c r="AH864" s="181">
        <v>1186</v>
      </c>
      <c r="AI864" s="181">
        <v>201</v>
      </c>
      <c r="AJ864" s="181">
        <v>1326</v>
      </c>
      <c r="AK864" s="181">
        <v>343</v>
      </c>
      <c r="AL864" s="181">
        <v>4032</v>
      </c>
    </row>
    <row r="865" spans="1:38" x14ac:dyDescent="0.25">
      <c r="A865" s="159" t="s">
        <v>8357</v>
      </c>
      <c r="B865" s="158">
        <v>0.57909999999999995</v>
      </c>
      <c r="C865" s="158" t="s">
        <v>84</v>
      </c>
      <c r="D865" s="158">
        <v>0.72160000000000002</v>
      </c>
      <c r="E865" s="158">
        <v>0.74839999999999995</v>
      </c>
      <c r="F865" s="158">
        <v>0.77170000000000005</v>
      </c>
      <c r="G865" s="158">
        <v>0.77429999999999999</v>
      </c>
      <c r="H865" s="158">
        <v>0.36759999999999998</v>
      </c>
      <c r="I865" s="158">
        <v>0.56189999999999996</v>
      </c>
      <c r="J865" s="158"/>
      <c r="K865" s="158"/>
      <c r="L865" s="158"/>
      <c r="M865" s="158">
        <v>0.56710000000000005</v>
      </c>
      <c r="N865" s="158">
        <v>0.59079999999999999</v>
      </c>
      <c r="O865" s="158" t="s">
        <v>84</v>
      </c>
      <c r="P865" s="158" t="s">
        <v>84</v>
      </c>
      <c r="Q865" s="158">
        <v>0.6865</v>
      </c>
      <c r="R865" s="158">
        <v>0.75349999999999995</v>
      </c>
      <c r="S865" s="158">
        <v>0.7278</v>
      </c>
      <c r="T865" s="158">
        <v>0.76770000000000005</v>
      </c>
      <c r="U865" s="158">
        <v>0.74129999999999996</v>
      </c>
      <c r="V865" s="158">
        <v>0.79910000000000003</v>
      </c>
      <c r="W865" s="158">
        <v>0.70189999999999997</v>
      </c>
      <c r="X865" s="158">
        <v>0.83109999999999995</v>
      </c>
      <c r="Y865" s="158">
        <v>0.35020000000000001</v>
      </c>
      <c r="Z865" s="158">
        <v>0.38490000000000002</v>
      </c>
      <c r="AA865" s="158">
        <v>0.49730000000000002</v>
      </c>
      <c r="AB865" s="158">
        <v>0.62150000000000005</v>
      </c>
      <c r="AC865" s="158"/>
      <c r="AD865" s="181">
        <v>6715</v>
      </c>
      <c r="AE865" s="181" t="s">
        <v>84</v>
      </c>
      <c r="AF865" s="181">
        <v>707</v>
      </c>
      <c r="AG865" s="181">
        <v>1881</v>
      </c>
      <c r="AH865" s="181">
        <v>836</v>
      </c>
      <c r="AI865" s="181">
        <v>168</v>
      </c>
      <c r="AJ865" s="181">
        <v>2879</v>
      </c>
      <c r="AK865" s="181">
        <v>244</v>
      </c>
      <c r="AL865" s="181">
        <v>9752</v>
      </c>
    </row>
    <row r="866" spans="1:38" x14ac:dyDescent="0.25">
      <c r="A866" s="159" t="s">
        <v>8358</v>
      </c>
      <c r="B866" s="158">
        <v>0.30640000000000001</v>
      </c>
      <c r="C866" s="158" t="s">
        <v>84</v>
      </c>
      <c r="D866" s="158">
        <v>0.70799999999999996</v>
      </c>
      <c r="E866" s="158">
        <v>0.47049999999999997</v>
      </c>
      <c r="F866" s="158">
        <v>0.33929999999999999</v>
      </c>
      <c r="G866" s="158" t="s">
        <v>84</v>
      </c>
      <c r="H866" s="158">
        <v>0.20730000000000001</v>
      </c>
      <c r="I866" s="158">
        <v>0.2898</v>
      </c>
      <c r="J866" s="158"/>
      <c r="K866" s="158"/>
      <c r="L866" s="158"/>
      <c r="M866" s="158">
        <v>0.28949999999999998</v>
      </c>
      <c r="N866" s="158">
        <v>0.32340000000000002</v>
      </c>
      <c r="O866" s="158" t="s">
        <v>84</v>
      </c>
      <c r="P866" s="158" t="s">
        <v>84</v>
      </c>
      <c r="Q866" s="158">
        <v>0.62239999999999995</v>
      </c>
      <c r="R866" s="158">
        <v>0.77780000000000005</v>
      </c>
      <c r="S866" s="158">
        <v>0.42809999999999998</v>
      </c>
      <c r="T866" s="158">
        <v>0.51160000000000005</v>
      </c>
      <c r="U866" s="158">
        <v>0.27400000000000002</v>
      </c>
      <c r="V866" s="158">
        <v>0.40560000000000002</v>
      </c>
      <c r="W866" s="158" t="s">
        <v>84</v>
      </c>
      <c r="X866" s="158" t="s">
        <v>84</v>
      </c>
      <c r="Y866" s="158">
        <v>0.18870000000000001</v>
      </c>
      <c r="Z866" s="158">
        <v>0.2266</v>
      </c>
      <c r="AA866" s="158">
        <v>0.2271</v>
      </c>
      <c r="AB866" s="158">
        <v>0.35520000000000002</v>
      </c>
      <c r="AC866" s="158"/>
      <c r="AD866" s="181">
        <v>2773</v>
      </c>
      <c r="AE866" s="181" t="s">
        <v>84</v>
      </c>
      <c r="AF866" s="181">
        <v>146</v>
      </c>
      <c r="AG866" s="181">
        <v>562</v>
      </c>
      <c r="AH866" s="181">
        <v>195</v>
      </c>
      <c r="AI866" s="181" t="s">
        <v>84</v>
      </c>
      <c r="AJ866" s="181">
        <v>1634</v>
      </c>
      <c r="AK866" s="181">
        <v>186</v>
      </c>
      <c r="AL866" s="181">
        <v>5191</v>
      </c>
    </row>
    <row r="867" spans="1:38" x14ac:dyDescent="0.25">
      <c r="A867" s="159" t="s">
        <v>8359</v>
      </c>
      <c r="B867" s="158">
        <v>0.78959999999999997</v>
      </c>
      <c r="C867" s="158" t="s">
        <v>84</v>
      </c>
      <c r="D867" s="158">
        <v>0.81200000000000006</v>
      </c>
      <c r="E867" s="158">
        <v>0.87970000000000004</v>
      </c>
      <c r="F867" s="158">
        <v>0.89449999999999996</v>
      </c>
      <c r="G867" s="158">
        <v>0.78259999999999996</v>
      </c>
      <c r="H867" s="158">
        <v>0.55769999999999997</v>
      </c>
      <c r="I867" s="158">
        <v>0.87290000000000001</v>
      </c>
      <c r="J867" s="158"/>
      <c r="K867" s="158"/>
      <c r="L867" s="158"/>
      <c r="M867" s="158">
        <v>0.7782</v>
      </c>
      <c r="N867" s="158">
        <v>0.80059999999999998</v>
      </c>
      <c r="O867" s="158" t="s">
        <v>84</v>
      </c>
      <c r="P867" s="158" t="s">
        <v>84</v>
      </c>
      <c r="Q867" s="158">
        <v>0.77380000000000004</v>
      </c>
      <c r="R867" s="158">
        <v>0.84440000000000004</v>
      </c>
      <c r="S867" s="158">
        <v>0.86270000000000002</v>
      </c>
      <c r="T867" s="158">
        <v>0.89470000000000005</v>
      </c>
      <c r="U867" s="158">
        <v>0.87539999999999996</v>
      </c>
      <c r="V867" s="158">
        <v>0.91080000000000005</v>
      </c>
      <c r="W867" s="158">
        <v>0.71860000000000002</v>
      </c>
      <c r="X867" s="158">
        <v>0.8337</v>
      </c>
      <c r="Y867" s="158">
        <v>0.53059999999999996</v>
      </c>
      <c r="Z867" s="158">
        <v>0.58399999999999996</v>
      </c>
      <c r="AA867" s="158">
        <v>0.83260000000000001</v>
      </c>
      <c r="AB867" s="158">
        <v>0.90410000000000001</v>
      </c>
      <c r="AC867" s="158"/>
      <c r="AD867" s="181">
        <v>5149</v>
      </c>
      <c r="AE867" s="181" t="s">
        <v>84</v>
      </c>
      <c r="AF867" s="181">
        <v>479</v>
      </c>
      <c r="AG867" s="181">
        <v>1614</v>
      </c>
      <c r="AH867" s="181">
        <v>1186</v>
      </c>
      <c r="AI867" s="181">
        <v>201</v>
      </c>
      <c r="AJ867" s="181">
        <v>1326</v>
      </c>
      <c r="AK867" s="181">
        <v>343</v>
      </c>
      <c r="AL867" s="181">
        <v>4032</v>
      </c>
    </row>
    <row r="868" spans="1:38" x14ac:dyDescent="0.25">
      <c r="A868" s="159" t="s">
        <v>8360</v>
      </c>
      <c r="B868" s="158">
        <v>0.49320000000000003</v>
      </c>
      <c r="C868" s="158" t="s">
        <v>84</v>
      </c>
      <c r="D868" s="158">
        <v>0.59350000000000003</v>
      </c>
      <c r="E868" s="158">
        <v>0.66979999999999995</v>
      </c>
      <c r="F868" s="158">
        <v>0.69550000000000001</v>
      </c>
      <c r="G868" s="158">
        <v>0.68389999999999995</v>
      </c>
      <c r="H868" s="158">
        <v>0.28699999999999998</v>
      </c>
      <c r="I868" s="158">
        <v>0.44950000000000001</v>
      </c>
      <c r="J868" s="158"/>
      <c r="K868" s="158"/>
      <c r="L868" s="158"/>
      <c r="M868" s="158">
        <v>0.48099999999999998</v>
      </c>
      <c r="N868" s="158">
        <v>0.50519999999999998</v>
      </c>
      <c r="O868" s="158" t="s">
        <v>84</v>
      </c>
      <c r="P868" s="158" t="s">
        <v>84</v>
      </c>
      <c r="Q868" s="158">
        <v>0.55559999999999998</v>
      </c>
      <c r="R868" s="158">
        <v>0.62939999999999996</v>
      </c>
      <c r="S868" s="158">
        <v>0.64749999999999996</v>
      </c>
      <c r="T868" s="158">
        <v>0.69099999999999995</v>
      </c>
      <c r="U868" s="158">
        <v>0.66220000000000001</v>
      </c>
      <c r="V868" s="158">
        <v>0.72619999999999996</v>
      </c>
      <c r="W868" s="158">
        <v>0.60570000000000002</v>
      </c>
      <c r="X868" s="158">
        <v>0.74980000000000002</v>
      </c>
      <c r="Y868" s="158">
        <v>0.2707</v>
      </c>
      <c r="Z868" s="158">
        <v>0.30359999999999998</v>
      </c>
      <c r="AA868" s="158">
        <v>0.38569999999999999</v>
      </c>
      <c r="AB868" s="158">
        <v>0.51119999999999999</v>
      </c>
      <c r="AC868" s="158"/>
      <c r="AD868" s="181">
        <v>6715</v>
      </c>
      <c r="AE868" s="181" t="s">
        <v>84</v>
      </c>
      <c r="AF868" s="181">
        <v>707</v>
      </c>
      <c r="AG868" s="181">
        <v>1881</v>
      </c>
      <c r="AH868" s="181">
        <v>836</v>
      </c>
      <c r="AI868" s="181">
        <v>168</v>
      </c>
      <c r="AJ868" s="181">
        <v>2879</v>
      </c>
      <c r="AK868" s="181">
        <v>244</v>
      </c>
      <c r="AL868" s="181">
        <v>9752</v>
      </c>
    </row>
    <row r="869" spans="1:38" x14ac:dyDescent="0.25">
      <c r="A869" s="159" t="s">
        <v>8361</v>
      </c>
      <c r="B869" s="158">
        <v>0.215</v>
      </c>
      <c r="C869" s="158" t="s">
        <v>84</v>
      </c>
      <c r="D869" s="158">
        <v>0.5716</v>
      </c>
      <c r="E869" s="158">
        <v>0.36870000000000003</v>
      </c>
      <c r="F869" s="158">
        <v>0.2681</v>
      </c>
      <c r="G869" s="158" t="s">
        <v>84</v>
      </c>
      <c r="H869" s="158">
        <v>0.1273</v>
      </c>
      <c r="I869" s="158">
        <v>0.1729</v>
      </c>
      <c r="J869" s="158"/>
      <c r="K869" s="158"/>
      <c r="L869" s="158"/>
      <c r="M869" s="158">
        <v>0.1996</v>
      </c>
      <c r="N869" s="158">
        <v>0.23080000000000001</v>
      </c>
      <c r="O869" s="158" t="s">
        <v>84</v>
      </c>
      <c r="P869" s="158" t="s">
        <v>84</v>
      </c>
      <c r="Q869" s="158">
        <v>0.48060000000000003</v>
      </c>
      <c r="R869" s="158">
        <v>0.65259999999999996</v>
      </c>
      <c r="S869" s="158">
        <v>0.3271</v>
      </c>
      <c r="T869" s="158">
        <v>0.41039999999999999</v>
      </c>
      <c r="U869" s="158">
        <v>0.20649999999999999</v>
      </c>
      <c r="V869" s="158">
        <v>0.33329999999999999</v>
      </c>
      <c r="W869" s="158" t="s">
        <v>84</v>
      </c>
      <c r="X869" s="158" t="s">
        <v>84</v>
      </c>
      <c r="Y869" s="158">
        <v>0.1115</v>
      </c>
      <c r="Z869" s="158">
        <v>0.14410000000000001</v>
      </c>
      <c r="AA869" s="158">
        <v>0.1215</v>
      </c>
      <c r="AB869" s="158">
        <v>0.23200000000000001</v>
      </c>
      <c r="AC869" s="158"/>
      <c r="AD869" s="181">
        <v>2773</v>
      </c>
      <c r="AE869" s="181" t="s">
        <v>84</v>
      </c>
      <c r="AF869" s="181">
        <v>146</v>
      </c>
      <c r="AG869" s="181">
        <v>562</v>
      </c>
      <c r="AH869" s="181">
        <v>195</v>
      </c>
      <c r="AI869" s="181" t="s">
        <v>84</v>
      </c>
      <c r="AJ869" s="181">
        <v>1634</v>
      </c>
      <c r="AK869" s="181">
        <v>186</v>
      </c>
      <c r="AL869" s="181">
        <v>5191</v>
      </c>
    </row>
    <row r="870" spans="1:38" x14ac:dyDescent="0.25">
      <c r="A870" s="159" t="s">
        <v>8362</v>
      </c>
      <c r="B870" s="158">
        <v>0.75260000000000005</v>
      </c>
      <c r="C870" s="158" t="s">
        <v>84</v>
      </c>
      <c r="D870" s="158">
        <v>0.76480000000000004</v>
      </c>
      <c r="E870" s="158">
        <v>0.85260000000000002</v>
      </c>
      <c r="F870" s="158">
        <v>0.86480000000000001</v>
      </c>
      <c r="G870" s="158">
        <v>0.73839999999999995</v>
      </c>
      <c r="H870" s="158">
        <v>0.50309999999999999</v>
      </c>
      <c r="I870" s="158">
        <v>0.85019999999999996</v>
      </c>
      <c r="J870" s="158"/>
      <c r="K870" s="158"/>
      <c r="L870" s="158"/>
      <c r="M870" s="158">
        <v>0.74050000000000005</v>
      </c>
      <c r="N870" s="158">
        <v>0.76419999999999999</v>
      </c>
      <c r="O870" s="158" t="s">
        <v>84</v>
      </c>
      <c r="P870" s="158" t="s">
        <v>84</v>
      </c>
      <c r="Q870" s="158">
        <v>0.72389999999999999</v>
      </c>
      <c r="R870" s="158">
        <v>0.80059999999999998</v>
      </c>
      <c r="S870" s="158">
        <v>0.83420000000000005</v>
      </c>
      <c r="T870" s="158">
        <v>0.86919999999999997</v>
      </c>
      <c r="U870" s="158">
        <v>0.84379999999999999</v>
      </c>
      <c r="V870" s="158">
        <v>0.88319999999999999</v>
      </c>
      <c r="W870" s="158">
        <v>0.67149999999999999</v>
      </c>
      <c r="X870" s="158">
        <v>0.79390000000000005</v>
      </c>
      <c r="Y870" s="158">
        <v>0.47589999999999999</v>
      </c>
      <c r="Z870" s="158">
        <v>0.52969999999999995</v>
      </c>
      <c r="AA870" s="158">
        <v>0.8075</v>
      </c>
      <c r="AB870" s="158">
        <v>0.8841</v>
      </c>
      <c r="AC870" s="158"/>
      <c r="AD870" s="181">
        <v>5149</v>
      </c>
      <c r="AE870" s="181" t="s">
        <v>84</v>
      </c>
      <c r="AF870" s="181">
        <v>479</v>
      </c>
      <c r="AG870" s="181">
        <v>1614</v>
      </c>
      <c r="AH870" s="181">
        <v>1186</v>
      </c>
      <c r="AI870" s="181">
        <v>201</v>
      </c>
      <c r="AJ870" s="181">
        <v>1326</v>
      </c>
      <c r="AK870" s="181">
        <v>343</v>
      </c>
      <c r="AL870" s="181">
        <v>4032</v>
      </c>
    </row>
    <row r="871" spans="1:38" x14ac:dyDescent="0.25">
      <c r="A871" s="159" t="s">
        <v>8363</v>
      </c>
      <c r="B871" s="158">
        <v>0.44280000000000003</v>
      </c>
      <c r="C871" s="158" t="s">
        <v>84</v>
      </c>
      <c r="D871" s="158">
        <v>0.53010000000000002</v>
      </c>
      <c r="E871" s="158">
        <v>0.62309999999999999</v>
      </c>
      <c r="F871" s="158">
        <v>0.64090000000000003</v>
      </c>
      <c r="G871" s="158">
        <v>0.63480000000000003</v>
      </c>
      <c r="H871" s="158">
        <v>0.23710000000000001</v>
      </c>
      <c r="I871" s="158">
        <v>0.41549999999999998</v>
      </c>
      <c r="J871" s="158"/>
      <c r="K871" s="158"/>
      <c r="L871" s="158"/>
      <c r="M871" s="158">
        <v>0.43059999999999998</v>
      </c>
      <c r="N871" s="158">
        <v>0.45479999999999998</v>
      </c>
      <c r="O871" s="158" t="s">
        <v>84</v>
      </c>
      <c r="P871" s="158" t="s">
        <v>84</v>
      </c>
      <c r="Q871" s="158">
        <v>0.49159999999999998</v>
      </c>
      <c r="R871" s="158">
        <v>0.56699999999999995</v>
      </c>
      <c r="S871" s="158">
        <v>0.6</v>
      </c>
      <c r="T871" s="158">
        <v>0.6452</v>
      </c>
      <c r="U871" s="158">
        <v>0.60619999999999996</v>
      </c>
      <c r="V871" s="158">
        <v>0.6734</v>
      </c>
      <c r="W871" s="158">
        <v>0.5544</v>
      </c>
      <c r="X871" s="158">
        <v>0.7046</v>
      </c>
      <c r="Y871" s="158">
        <v>0.22159999999999999</v>
      </c>
      <c r="Z871" s="158">
        <v>0.25290000000000001</v>
      </c>
      <c r="AA871" s="158">
        <v>0.3523</v>
      </c>
      <c r="AB871" s="158">
        <v>0.47739999999999999</v>
      </c>
      <c r="AC871" s="158"/>
      <c r="AD871" s="181">
        <v>6715</v>
      </c>
      <c r="AE871" s="181" t="s">
        <v>84</v>
      </c>
      <c r="AF871" s="181">
        <v>707</v>
      </c>
      <c r="AG871" s="181">
        <v>1881</v>
      </c>
      <c r="AH871" s="181">
        <v>836</v>
      </c>
      <c r="AI871" s="181">
        <v>168</v>
      </c>
      <c r="AJ871" s="181">
        <v>2879</v>
      </c>
      <c r="AK871" s="181">
        <v>244</v>
      </c>
      <c r="AL871" s="181">
        <v>9752</v>
      </c>
    </row>
    <row r="872" spans="1:38" x14ac:dyDescent="0.25">
      <c r="A872" s="159" t="s">
        <v>8364</v>
      </c>
      <c r="B872" s="158">
        <v>0.17469999999999999</v>
      </c>
      <c r="C872" s="158" t="s">
        <v>84</v>
      </c>
      <c r="D872" s="158">
        <v>0.49330000000000002</v>
      </c>
      <c r="E872" s="158">
        <v>0.32479999999999998</v>
      </c>
      <c r="F872" s="158">
        <v>0.22070000000000001</v>
      </c>
      <c r="G872" s="158" t="s">
        <v>84</v>
      </c>
      <c r="H872" s="158">
        <v>9.5299999999999996E-2</v>
      </c>
      <c r="I872" s="158">
        <v>0.11310000000000001</v>
      </c>
      <c r="J872" s="158"/>
      <c r="K872" s="158"/>
      <c r="L872" s="158"/>
      <c r="M872" s="158">
        <v>0.16020000000000001</v>
      </c>
      <c r="N872" s="158">
        <v>0.1898</v>
      </c>
      <c r="O872" s="158" t="s">
        <v>84</v>
      </c>
      <c r="P872" s="158" t="s">
        <v>84</v>
      </c>
      <c r="Q872" s="158">
        <v>0.40150000000000002</v>
      </c>
      <c r="R872" s="158">
        <v>0.5786</v>
      </c>
      <c r="S872" s="158">
        <v>0.28360000000000002</v>
      </c>
      <c r="T872" s="158">
        <v>0.36649999999999999</v>
      </c>
      <c r="U872" s="158">
        <v>0.16300000000000001</v>
      </c>
      <c r="V872" s="158">
        <v>0.28420000000000001</v>
      </c>
      <c r="W872" s="158" t="s">
        <v>84</v>
      </c>
      <c r="X872" s="158" t="s">
        <v>84</v>
      </c>
      <c r="Y872" s="158">
        <v>8.1199999999999994E-2</v>
      </c>
      <c r="Z872" s="158">
        <v>0.1106</v>
      </c>
      <c r="AA872" s="158">
        <v>7.1300000000000002E-2</v>
      </c>
      <c r="AB872" s="158">
        <v>0.16550000000000001</v>
      </c>
      <c r="AC872" s="158"/>
      <c r="AD872" s="181">
        <v>2773</v>
      </c>
      <c r="AE872" s="181" t="s">
        <v>84</v>
      </c>
      <c r="AF872" s="181">
        <v>146</v>
      </c>
      <c r="AG872" s="181">
        <v>562</v>
      </c>
      <c r="AH872" s="181">
        <v>195</v>
      </c>
      <c r="AI872" s="181" t="s">
        <v>84</v>
      </c>
      <c r="AJ872" s="181">
        <v>1634</v>
      </c>
      <c r="AK872" s="181">
        <v>186</v>
      </c>
      <c r="AL872" s="181">
        <v>5191</v>
      </c>
    </row>
    <row r="873" spans="1:38" x14ac:dyDescent="0.25">
      <c r="A873" s="159" t="s">
        <v>8365</v>
      </c>
      <c r="B873" s="158">
        <v>0.86980000000000002</v>
      </c>
      <c r="C873" s="158" t="s">
        <v>84</v>
      </c>
      <c r="D873" s="158">
        <v>0.91379999999999995</v>
      </c>
      <c r="E873" s="158">
        <v>0.92269999999999996</v>
      </c>
      <c r="F873" s="158">
        <v>0.89959999999999996</v>
      </c>
      <c r="G873" s="158">
        <v>0.91120000000000001</v>
      </c>
      <c r="H873" s="158">
        <v>0.7167</v>
      </c>
      <c r="I873" s="158">
        <v>0.87490000000000001</v>
      </c>
      <c r="J873" s="158"/>
      <c r="K873" s="158"/>
      <c r="L873" s="158"/>
      <c r="M873" s="158">
        <v>0.86529999999999996</v>
      </c>
      <c r="N873" s="158">
        <v>0.87409999999999999</v>
      </c>
      <c r="O873" s="158" t="s">
        <v>84</v>
      </c>
      <c r="P873" s="158" t="s">
        <v>84</v>
      </c>
      <c r="Q873" s="158">
        <v>0.90639999999999998</v>
      </c>
      <c r="R873" s="158">
        <v>0.92069999999999996</v>
      </c>
      <c r="S873" s="158">
        <v>0.91590000000000005</v>
      </c>
      <c r="T873" s="158">
        <v>0.92889999999999995</v>
      </c>
      <c r="U873" s="158">
        <v>0.88859999999999995</v>
      </c>
      <c r="V873" s="158">
        <v>0.90959999999999996</v>
      </c>
      <c r="W873" s="158">
        <v>0.88280000000000003</v>
      </c>
      <c r="X873" s="158">
        <v>0.93310000000000004</v>
      </c>
      <c r="Y873" s="158">
        <v>0.70379999999999998</v>
      </c>
      <c r="Z873" s="158">
        <v>0.72909999999999997</v>
      </c>
      <c r="AA873" s="158">
        <v>0.8528</v>
      </c>
      <c r="AB873" s="158">
        <v>0.89390000000000003</v>
      </c>
      <c r="AC873" s="158"/>
      <c r="AD873" s="181">
        <v>22667</v>
      </c>
      <c r="AE873" s="181" t="s">
        <v>84</v>
      </c>
      <c r="AF873" s="181">
        <v>6222</v>
      </c>
      <c r="AG873" s="181">
        <v>6731</v>
      </c>
      <c r="AH873" s="181">
        <v>3245</v>
      </c>
      <c r="AI873" s="181">
        <v>516</v>
      </c>
      <c r="AJ873" s="181">
        <v>4926</v>
      </c>
      <c r="AK873" s="181">
        <v>1027</v>
      </c>
      <c r="AL873" s="181">
        <v>12842</v>
      </c>
    </row>
    <row r="874" spans="1:38" x14ac:dyDescent="0.25">
      <c r="A874" s="159" t="s">
        <v>8366</v>
      </c>
      <c r="B874" s="158">
        <v>0.62290000000000001</v>
      </c>
      <c r="C874" s="158" t="s">
        <v>84</v>
      </c>
      <c r="D874" s="158">
        <v>0.78800000000000003</v>
      </c>
      <c r="E874" s="158">
        <v>0.71950000000000003</v>
      </c>
      <c r="F874" s="158">
        <v>0.74439999999999995</v>
      </c>
      <c r="G874" s="158">
        <v>0.63200000000000001</v>
      </c>
      <c r="H874" s="158">
        <v>0.3674</v>
      </c>
      <c r="I874" s="158">
        <v>0.61539999999999995</v>
      </c>
      <c r="J874" s="158"/>
      <c r="K874" s="158"/>
      <c r="L874" s="158"/>
      <c r="M874" s="158">
        <v>0.61609999999999998</v>
      </c>
      <c r="N874" s="158">
        <v>0.62960000000000005</v>
      </c>
      <c r="O874" s="158" t="s">
        <v>84</v>
      </c>
      <c r="P874" s="158" t="s">
        <v>84</v>
      </c>
      <c r="Q874" s="158">
        <v>0.77690000000000003</v>
      </c>
      <c r="R874" s="158">
        <v>0.79869999999999997</v>
      </c>
      <c r="S874" s="158">
        <v>0.70609999999999995</v>
      </c>
      <c r="T874" s="158">
        <v>0.73250000000000004</v>
      </c>
      <c r="U874" s="158">
        <v>0.72499999999999998</v>
      </c>
      <c r="V874" s="158">
        <v>0.76270000000000004</v>
      </c>
      <c r="W874" s="158">
        <v>0.57079999999999997</v>
      </c>
      <c r="X874" s="158">
        <v>0.68700000000000006</v>
      </c>
      <c r="Y874" s="158">
        <v>0.35580000000000001</v>
      </c>
      <c r="Z874" s="158">
        <v>0.37909999999999999</v>
      </c>
      <c r="AA874" s="158">
        <v>0.57740000000000002</v>
      </c>
      <c r="AB874" s="158">
        <v>0.65110000000000001</v>
      </c>
      <c r="AC874" s="158"/>
      <c r="AD874" s="181">
        <v>20875</v>
      </c>
      <c r="AE874" s="181" t="s">
        <v>84</v>
      </c>
      <c r="AF874" s="181">
        <v>5995</v>
      </c>
      <c r="AG874" s="181">
        <v>4856</v>
      </c>
      <c r="AH874" s="181">
        <v>2261</v>
      </c>
      <c r="AI874" s="181">
        <v>282</v>
      </c>
      <c r="AJ874" s="181">
        <v>6777</v>
      </c>
      <c r="AK874" s="181">
        <v>704</v>
      </c>
      <c r="AL874" s="181">
        <v>25050</v>
      </c>
    </row>
    <row r="875" spans="1:38" x14ac:dyDescent="0.25">
      <c r="A875" s="159" t="s">
        <v>8367</v>
      </c>
      <c r="B875" s="158">
        <v>0.23710000000000001</v>
      </c>
      <c r="C875" s="158" t="s">
        <v>84</v>
      </c>
      <c r="D875" s="158">
        <v>0.4924</v>
      </c>
      <c r="E875" s="158">
        <v>0.37340000000000001</v>
      </c>
      <c r="F875" s="158">
        <v>0.4234</v>
      </c>
      <c r="G875" s="158" t="s">
        <v>84</v>
      </c>
      <c r="H875" s="158">
        <v>0.1048</v>
      </c>
      <c r="I875" s="158">
        <v>0.1825</v>
      </c>
      <c r="J875" s="158"/>
      <c r="K875" s="158"/>
      <c r="L875" s="158"/>
      <c r="M875" s="158">
        <v>0.22309999999999999</v>
      </c>
      <c r="N875" s="158">
        <v>0.25130000000000002</v>
      </c>
      <c r="O875" s="158" t="s">
        <v>84</v>
      </c>
      <c r="P875" s="158" t="s">
        <v>84</v>
      </c>
      <c r="Q875" s="158">
        <v>0.44519999999999998</v>
      </c>
      <c r="R875" s="158">
        <v>0.53790000000000004</v>
      </c>
      <c r="S875" s="158">
        <v>0.3352</v>
      </c>
      <c r="T875" s="158">
        <v>0.41149999999999998</v>
      </c>
      <c r="U875" s="158">
        <v>0.36299999999999999</v>
      </c>
      <c r="V875" s="158">
        <v>0.4824</v>
      </c>
      <c r="W875" s="158" t="s">
        <v>84</v>
      </c>
      <c r="X875" s="158" t="s">
        <v>84</v>
      </c>
      <c r="Y875" s="158">
        <v>9.1899999999999996E-2</v>
      </c>
      <c r="Z875" s="158">
        <v>0.1186</v>
      </c>
      <c r="AA875" s="158">
        <v>0.1231</v>
      </c>
      <c r="AB875" s="158">
        <v>0.25130000000000002</v>
      </c>
      <c r="AC875" s="158"/>
      <c r="AD875" s="181">
        <v>3990</v>
      </c>
      <c r="AE875" s="181" t="s">
        <v>84</v>
      </c>
      <c r="AF875" s="181">
        <v>543</v>
      </c>
      <c r="AG875" s="181">
        <v>725</v>
      </c>
      <c r="AH875" s="181">
        <v>307</v>
      </c>
      <c r="AI875" s="181" t="s">
        <v>84</v>
      </c>
      <c r="AJ875" s="181">
        <v>2227</v>
      </c>
      <c r="AK875" s="181">
        <v>153</v>
      </c>
      <c r="AL875" s="181">
        <v>7116</v>
      </c>
    </row>
    <row r="876" spans="1:38" x14ac:dyDescent="0.25">
      <c r="A876" s="159" t="s">
        <v>8368</v>
      </c>
      <c r="B876" s="158">
        <v>0.97040000000000004</v>
      </c>
      <c r="C876" s="158" t="s">
        <v>84</v>
      </c>
      <c r="D876" s="158">
        <v>0.99580000000000002</v>
      </c>
      <c r="E876" s="158">
        <v>0.9839</v>
      </c>
      <c r="F876" s="158">
        <v>0.98519999999999996</v>
      </c>
      <c r="G876" s="158">
        <v>0.98860000000000003</v>
      </c>
      <c r="H876" s="158">
        <v>0.91220000000000001</v>
      </c>
      <c r="I876" s="158">
        <v>0.95250000000000001</v>
      </c>
      <c r="J876" s="158"/>
      <c r="K876" s="158"/>
      <c r="L876" s="158"/>
      <c r="M876" s="158">
        <v>0.96809999999999996</v>
      </c>
      <c r="N876" s="158">
        <v>0.97260000000000002</v>
      </c>
      <c r="O876" s="158" t="s">
        <v>84</v>
      </c>
      <c r="P876" s="158" t="s">
        <v>84</v>
      </c>
      <c r="Q876" s="158">
        <v>0.99380000000000002</v>
      </c>
      <c r="R876" s="158">
        <v>0.99719999999999998</v>
      </c>
      <c r="S876" s="158">
        <v>0.98060000000000003</v>
      </c>
      <c r="T876" s="158">
        <v>0.98670000000000002</v>
      </c>
      <c r="U876" s="158">
        <v>0.98029999999999995</v>
      </c>
      <c r="V876" s="158">
        <v>0.98880000000000001</v>
      </c>
      <c r="W876" s="158">
        <v>0.97440000000000004</v>
      </c>
      <c r="X876" s="158">
        <v>0.99490000000000001</v>
      </c>
      <c r="Y876" s="158">
        <v>0.90390000000000004</v>
      </c>
      <c r="Z876" s="158">
        <v>0.91969999999999996</v>
      </c>
      <c r="AA876" s="158">
        <v>0.93759999999999999</v>
      </c>
      <c r="AB876" s="158">
        <v>0.96389999999999998</v>
      </c>
      <c r="AC876" s="158"/>
      <c r="AD876" s="181">
        <v>22667</v>
      </c>
      <c r="AE876" s="181" t="s">
        <v>84</v>
      </c>
      <c r="AF876" s="181">
        <v>6222</v>
      </c>
      <c r="AG876" s="181">
        <v>6731</v>
      </c>
      <c r="AH876" s="181">
        <v>3245</v>
      </c>
      <c r="AI876" s="181">
        <v>516</v>
      </c>
      <c r="AJ876" s="181">
        <v>4926</v>
      </c>
      <c r="AK876" s="181">
        <v>1027</v>
      </c>
      <c r="AL876" s="181">
        <v>12842</v>
      </c>
    </row>
    <row r="877" spans="1:38" x14ac:dyDescent="0.25">
      <c r="A877" s="159" t="s">
        <v>8369</v>
      </c>
      <c r="B877" s="158">
        <v>0.87170000000000003</v>
      </c>
      <c r="C877" s="158" t="s">
        <v>84</v>
      </c>
      <c r="D877" s="158">
        <v>0.97740000000000005</v>
      </c>
      <c r="E877" s="158">
        <v>0.91579999999999995</v>
      </c>
      <c r="F877" s="158">
        <v>0.92530000000000001</v>
      </c>
      <c r="G877" s="158">
        <v>0.91320000000000001</v>
      </c>
      <c r="H877" s="158">
        <v>0.73209999999999997</v>
      </c>
      <c r="I877" s="158">
        <v>0.82099999999999995</v>
      </c>
      <c r="J877" s="158"/>
      <c r="K877" s="158"/>
      <c r="L877" s="158"/>
      <c r="M877" s="158">
        <v>0.86699999999999999</v>
      </c>
      <c r="N877" s="158">
        <v>0.87619999999999998</v>
      </c>
      <c r="O877" s="158" t="s">
        <v>84</v>
      </c>
      <c r="P877" s="158" t="s">
        <v>84</v>
      </c>
      <c r="Q877" s="158">
        <v>0.97309999999999997</v>
      </c>
      <c r="R877" s="158">
        <v>0.98099999999999998</v>
      </c>
      <c r="S877" s="158">
        <v>0.90759999999999996</v>
      </c>
      <c r="T877" s="158">
        <v>0.9234</v>
      </c>
      <c r="U877" s="158">
        <v>0.91349999999999998</v>
      </c>
      <c r="V877" s="158">
        <v>0.9355</v>
      </c>
      <c r="W877" s="158">
        <v>0.87329999999999997</v>
      </c>
      <c r="X877" s="158">
        <v>0.94099999999999995</v>
      </c>
      <c r="Y877" s="158">
        <v>0.72150000000000003</v>
      </c>
      <c r="Z877" s="158">
        <v>0.74239999999999995</v>
      </c>
      <c r="AA877" s="158">
        <v>0.79069999999999996</v>
      </c>
      <c r="AB877" s="158">
        <v>0.84750000000000003</v>
      </c>
      <c r="AC877" s="158"/>
      <c r="AD877" s="181">
        <v>20875</v>
      </c>
      <c r="AE877" s="181" t="s">
        <v>84</v>
      </c>
      <c r="AF877" s="181">
        <v>5995</v>
      </c>
      <c r="AG877" s="181">
        <v>4856</v>
      </c>
      <c r="AH877" s="181">
        <v>2261</v>
      </c>
      <c r="AI877" s="181">
        <v>282</v>
      </c>
      <c r="AJ877" s="181">
        <v>6777</v>
      </c>
      <c r="AK877" s="181">
        <v>704</v>
      </c>
      <c r="AL877" s="181">
        <v>25050</v>
      </c>
    </row>
    <row r="878" spans="1:38" x14ac:dyDescent="0.25">
      <c r="A878" s="159" t="s">
        <v>8370</v>
      </c>
      <c r="B878" s="158">
        <v>0.62090000000000001</v>
      </c>
      <c r="C878" s="158" t="s">
        <v>84</v>
      </c>
      <c r="D878" s="158">
        <v>0.90480000000000005</v>
      </c>
      <c r="E878" s="158">
        <v>0.73770000000000002</v>
      </c>
      <c r="F878" s="158">
        <v>0.67679999999999996</v>
      </c>
      <c r="G878" s="158" t="s">
        <v>84</v>
      </c>
      <c r="H878" s="158">
        <v>0.51200000000000001</v>
      </c>
      <c r="I878" s="158">
        <v>0.48849999999999999</v>
      </c>
      <c r="J878" s="158"/>
      <c r="K878" s="158"/>
      <c r="L878" s="158"/>
      <c r="M878" s="158">
        <v>0.60589999999999999</v>
      </c>
      <c r="N878" s="158">
        <v>0.63549999999999995</v>
      </c>
      <c r="O878" s="158" t="s">
        <v>84</v>
      </c>
      <c r="P878" s="158" t="s">
        <v>84</v>
      </c>
      <c r="Q878" s="158">
        <v>0.87539999999999996</v>
      </c>
      <c r="R878" s="158">
        <v>0.92749999999999999</v>
      </c>
      <c r="S878" s="158">
        <v>0.70389999999999997</v>
      </c>
      <c r="T878" s="158">
        <v>0.76829999999999998</v>
      </c>
      <c r="U878" s="158">
        <v>0.62170000000000003</v>
      </c>
      <c r="V878" s="158">
        <v>0.72570000000000001</v>
      </c>
      <c r="W878" s="158" t="s">
        <v>84</v>
      </c>
      <c r="X878" s="158" t="s">
        <v>84</v>
      </c>
      <c r="Y878" s="158">
        <v>0.49199999999999999</v>
      </c>
      <c r="Z878" s="158">
        <v>0.53169999999999995</v>
      </c>
      <c r="AA878" s="158">
        <v>0.41160000000000002</v>
      </c>
      <c r="AB878" s="158">
        <v>0.56089999999999995</v>
      </c>
      <c r="AC878" s="158"/>
      <c r="AD878" s="181">
        <v>3990</v>
      </c>
      <c r="AE878" s="181" t="s">
        <v>84</v>
      </c>
      <c r="AF878" s="181">
        <v>543</v>
      </c>
      <c r="AG878" s="181">
        <v>725</v>
      </c>
      <c r="AH878" s="181">
        <v>307</v>
      </c>
      <c r="AI878" s="181" t="s">
        <v>84</v>
      </c>
      <c r="AJ878" s="181">
        <v>2227</v>
      </c>
      <c r="AK878" s="181">
        <v>153</v>
      </c>
      <c r="AL878" s="181">
        <v>7116</v>
      </c>
    </row>
    <row r="879" spans="1:38" x14ac:dyDescent="0.25">
      <c r="A879" s="159" t="s">
        <v>8371</v>
      </c>
      <c r="B879" s="158">
        <v>0.77500000000000002</v>
      </c>
      <c r="C879" s="158" t="s">
        <v>84</v>
      </c>
      <c r="D879" s="158">
        <v>0.81459999999999999</v>
      </c>
      <c r="E879" s="158">
        <v>0.86150000000000004</v>
      </c>
      <c r="F879" s="158">
        <v>0.81920000000000004</v>
      </c>
      <c r="G879" s="158">
        <v>0.82199999999999995</v>
      </c>
      <c r="H879" s="158">
        <v>0.57120000000000004</v>
      </c>
      <c r="I879" s="158">
        <v>0.78300000000000003</v>
      </c>
      <c r="J879" s="158"/>
      <c r="K879" s="158"/>
      <c r="L879" s="158"/>
      <c r="M879" s="158">
        <v>0.76929999999999998</v>
      </c>
      <c r="N879" s="158">
        <v>0.78059999999999996</v>
      </c>
      <c r="O879" s="158" t="s">
        <v>84</v>
      </c>
      <c r="P879" s="158" t="s">
        <v>84</v>
      </c>
      <c r="Q879" s="158">
        <v>0.80430000000000001</v>
      </c>
      <c r="R879" s="158">
        <v>0.82450000000000001</v>
      </c>
      <c r="S879" s="158">
        <v>0.85260000000000002</v>
      </c>
      <c r="T879" s="158">
        <v>0.86980000000000002</v>
      </c>
      <c r="U879" s="158">
        <v>0.80500000000000005</v>
      </c>
      <c r="V879" s="158">
        <v>0.83240000000000003</v>
      </c>
      <c r="W879" s="158">
        <v>0.78510000000000002</v>
      </c>
      <c r="X879" s="158">
        <v>0.85319999999999996</v>
      </c>
      <c r="Y879" s="158">
        <v>0.55689999999999995</v>
      </c>
      <c r="Z879" s="158">
        <v>0.58530000000000004</v>
      </c>
      <c r="AA879" s="158">
        <v>0.75570000000000004</v>
      </c>
      <c r="AB879" s="158">
        <v>0.8075</v>
      </c>
      <c r="AC879" s="158"/>
      <c r="AD879" s="181">
        <v>22667</v>
      </c>
      <c r="AE879" s="181" t="s">
        <v>84</v>
      </c>
      <c r="AF879" s="181">
        <v>6222</v>
      </c>
      <c r="AG879" s="181">
        <v>6731</v>
      </c>
      <c r="AH879" s="181">
        <v>3245</v>
      </c>
      <c r="AI879" s="181">
        <v>516</v>
      </c>
      <c r="AJ879" s="181">
        <v>4926</v>
      </c>
      <c r="AK879" s="181">
        <v>1027</v>
      </c>
      <c r="AL879" s="181">
        <v>12842</v>
      </c>
    </row>
    <row r="880" spans="1:38" x14ac:dyDescent="0.25">
      <c r="A880" s="159" t="s">
        <v>8372</v>
      </c>
      <c r="B880" s="158">
        <v>0.48659999999999998</v>
      </c>
      <c r="C880" s="158" t="s">
        <v>84</v>
      </c>
      <c r="D880" s="158">
        <v>0.63780000000000003</v>
      </c>
      <c r="E880" s="158">
        <v>0.59609999999999996</v>
      </c>
      <c r="F880" s="158">
        <v>0.60399999999999998</v>
      </c>
      <c r="G880" s="158">
        <v>0.47489999999999999</v>
      </c>
      <c r="H880" s="158">
        <v>0.2364</v>
      </c>
      <c r="I880" s="158">
        <v>0.48780000000000001</v>
      </c>
      <c r="J880" s="158"/>
      <c r="K880" s="158"/>
      <c r="L880" s="158"/>
      <c r="M880" s="158">
        <v>0.4793</v>
      </c>
      <c r="N880" s="158">
        <v>0.49380000000000002</v>
      </c>
      <c r="O880" s="158" t="s">
        <v>84</v>
      </c>
      <c r="P880" s="158" t="s">
        <v>84</v>
      </c>
      <c r="Q880" s="158">
        <v>0.62429999999999997</v>
      </c>
      <c r="R880" s="158">
        <v>0.65100000000000002</v>
      </c>
      <c r="S880" s="158">
        <v>0.58099999999999996</v>
      </c>
      <c r="T880" s="158">
        <v>0.6109</v>
      </c>
      <c r="U880" s="158">
        <v>0.58189999999999997</v>
      </c>
      <c r="V880" s="158">
        <v>0.62539999999999996</v>
      </c>
      <c r="W880" s="158">
        <v>0.41199999999999998</v>
      </c>
      <c r="X880" s="158">
        <v>0.53520000000000001</v>
      </c>
      <c r="Y880" s="158">
        <v>0.2258</v>
      </c>
      <c r="Z880" s="158">
        <v>0.247</v>
      </c>
      <c r="AA880" s="158">
        <v>0.44850000000000001</v>
      </c>
      <c r="AB880" s="158">
        <v>0.52590000000000003</v>
      </c>
      <c r="AC880" s="158"/>
      <c r="AD880" s="181">
        <v>20875</v>
      </c>
      <c r="AE880" s="181" t="s">
        <v>84</v>
      </c>
      <c r="AF880" s="181">
        <v>5995</v>
      </c>
      <c r="AG880" s="181">
        <v>4856</v>
      </c>
      <c r="AH880" s="181">
        <v>2261</v>
      </c>
      <c r="AI880" s="181">
        <v>282</v>
      </c>
      <c r="AJ880" s="181">
        <v>6777</v>
      </c>
      <c r="AK880" s="181">
        <v>704</v>
      </c>
      <c r="AL880" s="181">
        <v>25050</v>
      </c>
    </row>
    <row r="881" spans="1:38" x14ac:dyDescent="0.25">
      <c r="A881" s="159" t="s">
        <v>8373</v>
      </c>
      <c r="B881" s="158">
        <v>0.1646</v>
      </c>
      <c r="C881" s="158" t="s">
        <v>84</v>
      </c>
      <c r="D881" s="158">
        <v>0.35749999999999998</v>
      </c>
      <c r="E881" s="158">
        <v>0.28079999999999999</v>
      </c>
      <c r="F881" s="158">
        <v>0.32069999999999999</v>
      </c>
      <c r="G881" s="158" t="s">
        <v>84</v>
      </c>
      <c r="H881" s="158">
        <v>5.9700000000000003E-2</v>
      </c>
      <c r="I881" s="158">
        <v>0.10340000000000001</v>
      </c>
      <c r="J881" s="158"/>
      <c r="K881" s="158"/>
      <c r="L881" s="158"/>
      <c r="M881" s="158">
        <v>0.1515</v>
      </c>
      <c r="N881" s="158">
        <v>0.17810000000000001</v>
      </c>
      <c r="O881" s="158" t="s">
        <v>84</v>
      </c>
      <c r="P881" s="158" t="s">
        <v>84</v>
      </c>
      <c r="Q881" s="158">
        <v>0.3095</v>
      </c>
      <c r="R881" s="158">
        <v>0.40579999999999999</v>
      </c>
      <c r="S881" s="158">
        <v>0.24249999999999999</v>
      </c>
      <c r="T881" s="158">
        <v>0.32019999999999998</v>
      </c>
      <c r="U881" s="158">
        <v>0.2606</v>
      </c>
      <c r="V881" s="158">
        <v>0.38219999999999998</v>
      </c>
      <c r="W881" s="158" t="s">
        <v>84</v>
      </c>
      <c r="X881" s="158" t="s">
        <v>84</v>
      </c>
      <c r="Y881" s="158">
        <v>4.9099999999999998E-2</v>
      </c>
      <c r="Z881" s="158">
        <v>7.1800000000000003E-2</v>
      </c>
      <c r="AA881" s="158">
        <v>5.6899999999999999E-2</v>
      </c>
      <c r="AB881" s="158">
        <v>0.16589999999999999</v>
      </c>
      <c r="AC881" s="158"/>
      <c r="AD881" s="181">
        <v>3990</v>
      </c>
      <c r="AE881" s="181" t="s">
        <v>84</v>
      </c>
      <c r="AF881" s="181">
        <v>543</v>
      </c>
      <c r="AG881" s="181">
        <v>725</v>
      </c>
      <c r="AH881" s="181">
        <v>307</v>
      </c>
      <c r="AI881" s="181" t="s">
        <v>84</v>
      </c>
      <c r="AJ881" s="181">
        <v>2227</v>
      </c>
      <c r="AK881" s="181">
        <v>153</v>
      </c>
      <c r="AL881" s="181">
        <v>7116</v>
      </c>
    </row>
    <row r="882" spans="1:38" x14ac:dyDescent="0.25">
      <c r="A882" s="159" t="s">
        <v>8374</v>
      </c>
      <c r="B882" s="158">
        <v>0.70279999999999998</v>
      </c>
      <c r="C882" s="158" t="s">
        <v>84</v>
      </c>
      <c r="D882" s="158">
        <v>0.73929999999999996</v>
      </c>
      <c r="E882" s="158">
        <v>0.81120000000000003</v>
      </c>
      <c r="F882" s="158">
        <v>0.74950000000000006</v>
      </c>
      <c r="G882" s="158">
        <v>0.74850000000000005</v>
      </c>
      <c r="H882" s="158">
        <v>0.47520000000000001</v>
      </c>
      <c r="I882" s="158">
        <v>0.69430000000000003</v>
      </c>
      <c r="J882" s="158"/>
      <c r="K882" s="158"/>
      <c r="L882" s="158"/>
      <c r="M882" s="158">
        <v>0.69630000000000003</v>
      </c>
      <c r="N882" s="158">
        <v>0.70909999999999995</v>
      </c>
      <c r="O882" s="158" t="s">
        <v>84</v>
      </c>
      <c r="P882" s="158" t="s">
        <v>84</v>
      </c>
      <c r="Q882" s="158">
        <v>0.72709999999999997</v>
      </c>
      <c r="R882" s="158">
        <v>0.75090000000000001</v>
      </c>
      <c r="S882" s="158">
        <v>0.80089999999999995</v>
      </c>
      <c r="T882" s="158">
        <v>0.82110000000000005</v>
      </c>
      <c r="U882" s="158">
        <v>0.73309999999999997</v>
      </c>
      <c r="V882" s="158">
        <v>0.76500000000000001</v>
      </c>
      <c r="W882" s="158">
        <v>0.70640000000000003</v>
      </c>
      <c r="X882" s="158">
        <v>0.78549999999999998</v>
      </c>
      <c r="Y882" s="158">
        <v>0.46029999999999999</v>
      </c>
      <c r="Z882" s="158">
        <v>0.4899</v>
      </c>
      <c r="AA882" s="158">
        <v>0.66349999999999998</v>
      </c>
      <c r="AB882" s="158">
        <v>0.7228</v>
      </c>
      <c r="AC882" s="158"/>
      <c r="AD882" s="181">
        <v>22667</v>
      </c>
      <c r="AE882" s="181" t="s">
        <v>84</v>
      </c>
      <c r="AF882" s="181">
        <v>6222</v>
      </c>
      <c r="AG882" s="181">
        <v>6731</v>
      </c>
      <c r="AH882" s="181">
        <v>3245</v>
      </c>
      <c r="AI882" s="181">
        <v>516</v>
      </c>
      <c r="AJ882" s="181">
        <v>4926</v>
      </c>
      <c r="AK882" s="181">
        <v>1027</v>
      </c>
      <c r="AL882" s="181">
        <v>12842</v>
      </c>
    </row>
    <row r="883" spans="1:38" x14ac:dyDescent="0.25">
      <c r="A883" s="159" t="s">
        <v>8375</v>
      </c>
      <c r="B883" s="158">
        <v>0.40079999999999999</v>
      </c>
      <c r="C883" s="158" t="s">
        <v>84</v>
      </c>
      <c r="D883" s="158">
        <v>0.53459999999999996</v>
      </c>
      <c r="E883" s="158">
        <v>0.51290000000000002</v>
      </c>
      <c r="F883" s="158">
        <v>0.51759999999999995</v>
      </c>
      <c r="G883" s="158">
        <v>0.42659999999999998</v>
      </c>
      <c r="H883" s="158">
        <v>0.16389999999999999</v>
      </c>
      <c r="I883" s="158">
        <v>0.40160000000000001</v>
      </c>
      <c r="J883" s="158"/>
      <c r="K883" s="158"/>
      <c r="L883" s="158"/>
      <c r="M883" s="158">
        <v>0.39329999999999998</v>
      </c>
      <c r="N883" s="158">
        <v>0.40820000000000001</v>
      </c>
      <c r="O883" s="158" t="s">
        <v>84</v>
      </c>
      <c r="P883" s="158" t="s">
        <v>84</v>
      </c>
      <c r="Q883" s="158">
        <v>0.51980000000000004</v>
      </c>
      <c r="R883" s="158">
        <v>0.54920000000000002</v>
      </c>
      <c r="S883" s="158">
        <v>0.49669999999999997</v>
      </c>
      <c r="T883" s="158">
        <v>0.52880000000000005</v>
      </c>
      <c r="U883" s="158">
        <v>0.49419999999999997</v>
      </c>
      <c r="V883" s="158">
        <v>0.54049999999999998</v>
      </c>
      <c r="W883" s="158">
        <v>0.36259999999999998</v>
      </c>
      <c r="X883" s="158">
        <v>0.48909999999999998</v>
      </c>
      <c r="Y883" s="158">
        <v>0.15429999999999999</v>
      </c>
      <c r="Z883" s="158">
        <v>0.17369999999999999</v>
      </c>
      <c r="AA883" s="158">
        <v>0.36209999999999998</v>
      </c>
      <c r="AB883" s="158">
        <v>0.44080000000000003</v>
      </c>
      <c r="AC883" s="158"/>
      <c r="AD883" s="181">
        <v>20875</v>
      </c>
      <c r="AE883" s="181" t="s">
        <v>84</v>
      </c>
      <c r="AF883" s="181">
        <v>5995</v>
      </c>
      <c r="AG883" s="181">
        <v>4856</v>
      </c>
      <c r="AH883" s="181">
        <v>2261</v>
      </c>
      <c r="AI883" s="181">
        <v>282</v>
      </c>
      <c r="AJ883" s="181">
        <v>6777</v>
      </c>
      <c r="AK883" s="181">
        <v>704</v>
      </c>
      <c r="AL883" s="181">
        <v>25050</v>
      </c>
    </row>
    <row r="884" spans="1:38" x14ac:dyDescent="0.25">
      <c r="A884" s="159" t="s">
        <v>8376</v>
      </c>
      <c r="B884" s="158">
        <v>0.13270000000000001</v>
      </c>
      <c r="C884" s="158" t="s">
        <v>84</v>
      </c>
      <c r="D884" s="158">
        <v>0.29330000000000001</v>
      </c>
      <c r="E884" s="158">
        <v>0.2286</v>
      </c>
      <c r="F884" s="158">
        <v>0.27689999999999998</v>
      </c>
      <c r="G884" s="158" t="s">
        <v>84</v>
      </c>
      <c r="H884" s="158">
        <v>4.3799999999999999E-2</v>
      </c>
      <c r="I884" s="158">
        <v>9.5699999999999993E-2</v>
      </c>
      <c r="J884" s="158"/>
      <c r="K884" s="158"/>
      <c r="L884" s="158"/>
      <c r="M884" s="158">
        <v>0.1195</v>
      </c>
      <c r="N884" s="158">
        <v>0.14660000000000001</v>
      </c>
      <c r="O884" s="158" t="s">
        <v>84</v>
      </c>
      <c r="P884" s="158" t="s">
        <v>84</v>
      </c>
      <c r="Q884" s="158">
        <v>0.24340000000000001</v>
      </c>
      <c r="R884" s="158">
        <v>0.3448</v>
      </c>
      <c r="S884" s="158">
        <v>0.1893</v>
      </c>
      <c r="T884" s="158">
        <v>0.27010000000000001</v>
      </c>
      <c r="U884" s="158">
        <v>0.2155</v>
      </c>
      <c r="V884" s="158">
        <v>0.34160000000000001</v>
      </c>
      <c r="W884" s="158" t="s">
        <v>84</v>
      </c>
      <c r="X884" s="158" t="s">
        <v>84</v>
      </c>
      <c r="Y884" s="158">
        <v>3.3500000000000002E-2</v>
      </c>
      <c r="Z884" s="158">
        <v>5.6000000000000001E-2</v>
      </c>
      <c r="AA884" s="158">
        <v>4.8000000000000001E-2</v>
      </c>
      <c r="AB884" s="158">
        <v>0.16320000000000001</v>
      </c>
      <c r="AC884" s="158"/>
      <c r="AD884" s="181">
        <v>3990</v>
      </c>
      <c r="AE884" s="181" t="s">
        <v>84</v>
      </c>
      <c r="AF884" s="181">
        <v>543</v>
      </c>
      <c r="AG884" s="181">
        <v>725</v>
      </c>
      <c r="AH884" s="181">
        <v>307</v>
      </c>
      <c r="AI884" s="181" t="s">
        <v>84</v>
      </c>
      <c r="AJ884" s="181">
        <v>2227</v>
      </c>
      <c r="AK884" s="181">
        <v>153</v>
      </c>
      <c r="AL884" s="181">
        <v>7116</v>
      </c>
    </row>
    <row r="885" spans="1:38" x14ac:dyDescent="0.25">
      <c r="A885" s="159" t="s">
        <v>8377</v>
      </c>
      <c r="B885" s="158">
        <v>0.94140000000000001</v>
      </c>
      <c r="C885" s="158" t="s">
        <v>84</v>
      </c>
      <c r="D885" s="158">
        <v>0.97840000000000005</v>
      </c>
      <c r="E885" s="158">
        <v>0.96830000000000005</v>
      </c>
      <c r="F885" s="158">
        <v>0.96409999999999996</v>
      </c>
      <c r="G885" s="158">
        <v>0.95989999999999998</v>
      </c>
      <c r="H885" s="158">
        <v>0.84219999999999995</v>
      </c>
      <c r="I885" s="158">
        <v>0.93540000000000001</v>
      </c>
      <c r="J885" s="158"/>
      <c r="K885" s="158"/>
      <c r="L885" s="158"/>
      <c r="M885" s="158">
        <v>0.93820000000000003</v>
      </c>
      <c r="N885" s="158">
        <v>0.94440000000000002</v>
      </c>
      <c r="O885" s="158" t="s">
        <v>84</v>
      </c>
      <c r="P885" s="158" t="s">
        <v>84</v>
      </c>
      <c r="Q885" s="158">
        <v>0.97440000000000004</v>
      </c>
      <c r="R885" s="158">
        <v>0.98180000000000001</v>
      </c>
      <c r="S885" s="158">
        <v>0.96379999999999999</v>
      </c>
      <c r="T885" s="158">
        <v>0.97230000000000005</v>
      </c>
      <c r="U885" s="158">
        <v>0.95699999999999996</v>
      </c>
      <c r="V885" s="158">
        <v>0.97</v>
      </c>
      <c r="W885" s="158">
        <v>0.93879999999999997</v>
      </c>
      <c r="X885" s="158">
        <v>0.9738</v>
      </c>
      <c r="Y885" s="158">
        <v>0.83169999999999999</v>
      </c>
      <c r="Z885" s="158">
        <v>0.85209999999999997</v>
      </c>
      <c r="AA885" s="158">
        <v>0.91849999999999998</v>
      </c>
      <c r="AB885" s="158">
        <v>0.94889999999999997</v>
      </c>
      <c r="AC885" s="158"/>
      <c r="AD885" s="181">
        <v>22667</v>
      </c>
      <c r="AE885" s="181" t="s">
        <v>84</v>
      </c>
      <c r="AF885" s="181">
        <v>6222</v>
      </c>
      <c r="AG885" s="181">
        <v>6731</v>
      </c>
      <c r="AH885" s="181">
        <v>3245</v>
      </c>
      <c r="AI885" s="181">
        <v>516</v>
      </c>
      <c r="AJ885" s="181">
        <v>4926</v>
      </c>
      <c r="AK885" s="181">
        <v>1027</v>
      </c>
      <c r="AL885" s="181">
        <v>12842</v>
      </c>
    </row>
    <row r="886" spans="1:38" x14ac:dyDescent="0.25">
      <c r="A886" s="159" t="s">
        <v>8378</v>
      </c>
      <c r="B886" s="158">
        <v>0.77110000000000001</v>
      </c>
      <c r="C886" s="158" t="s">
        <v>84</v>
      </c>
      <c r="D886" s="158">
        <v>0.91410000000000002</v>
      </c>
      <c r="E886" s="158">
        <v>0.84540000000000004</v>
      </c>
      <c r="F886" s="158">
        <v>0.86699999999999999</v>
      </c>
      <c r="G886" s="158">
        <v>0.80279999999999996</v>
      </c>
      <c r="H886" s="158">
        <v>0.5605</v>
      </c>
      <c r="I886" s="158">
        <v>0.74660000000000004</v>
      </c>
      <c r="J886" s="158"/>
      <c r="K886" s="158"/>
      <c r="L886" s="158"/>
      <c r="M886" s="158">
        <v>0.76519999999999999</v>
      </c>
      <c r="N886" s="158">
        <v>0.77680000000000005</v>
      </c>
      <c r="O886" s="158" t="s">
        <v>84</v>
      </c>
      <c r="P886" s="158" t="s">
        <v>84</v>
      </c>
      <c r="Q886" s="158">
        <v>0.90639999999999998</v>
      </c>
      <c r="R886" s="158">
        <v>0.92110000000000003</v>
      </c>
      <c r="S886" s="158">
        <v>0.8347</v>
      </c>
      <c r="T886" s="158">
        <v>0.85540000000000005</v>
      </c>
      <c r="U886" s="158">
        <v>0.85199999999999998</v>
      </c>
      <c r="V886" s="158">
        <v>0.88070000000000004</v>
      </c>
      <c r="W886" s="158">
        <v>0.75049999999999994</v>
      </c>
      <c r="X886" s="158">
        <v>0.84530000000000005</v>
      </c>
      <c r="Y886" s="158">
        <v>0.54859999999999998</v>
      </c>
      <c r="Z886" s="158">
        <v>0.57230000000000003</v>
      </c>
      <c r="AA886" s="158">
        <v>0.71250000000000002</v>
      </c>
      <c r="AB886" s="158">
        <v>0.77729999999999999</v>
      </c>
      <c r="AC886" s="158"/>
      <c r="AD886" s="181">
        <v>20875</v>
      </c>
      <c r="AE886" s="181" t="s">
        <v>84</v>
      </c>
      <c r="AF886" s="181">
        <v>5995</v>
      </c>
      <c r="AG886" s="181">
        <v>4856</v>
      </c>
      <c r="AH886" s="181">
        <v>2261</v>
      </c>
      <c r="AI886" s="181">
        <v>282</v>
      </c>
      <c r="AJ886" s="181">
        <v>6777</v>
      </c>
      <c r="AK886" s="181">
        <v>704</v>
      </c>
      <c r="AL886" s="181">
        <v>25050</v>
      </c>
    </row>
    <row r="887" spans="1:38" x14ac:dyDescent="0.25">
      <c r="A887" s="159" t="s">
        <v>8379</v>
      </c>
      <c r="B887" s="158">
        <v>0.41360000000000002</v>
      </c>
      <c r="C887" s="158" t="s">
        <v>84</v>
      </c>
      <c r="D887" s="158">
        <v>0.73509999999999998</v>
      </c>
      <c r="E887" s="158">
        <v>0.56950000000000001</v>
      </c>
      <c r="F887" s="158">
        <v>0.57140000000000002</v>
      </c>
      <c r="G887" s="158" t="s">
        <v>84</v>
      </c>
      <c r="H887" s="158">
        <v>0.26429999999999998</v>
      </c>
      <c r="I887" s="158">
        <v>0.35620000000000002</v>
      </c>
      <c r="J887" s="158"/>
      <c r="K887" s="158"/>
      <c r="L887" s="158"/>
      <c r="M887" s="158">
        <v>0.39810000000000001</v>
      </c>
      <c r="N887" s="158">
        <v>0.4289</v>
      </c>
      <c r="O887" s="158" t="s">
        <v>84</v>
      </c>
      <c r="P887" s="158" t="s">
        <v>84</v>
      </c>
      <c r="Q887" s="158">
        <v>0.69389999999999996</v>
      </c>
      <c r="R887" s="158">
        <v>0.77170000000000005</v>
      </c>
      <c r="S887" s="158">
        <v>0.53159999999999996</v>
      </c>
      <c r="T887" s="158">
        <v>0.60550000000000004</v>
      </c>
      <c r="U887" s="158">
        <v>0.51300000000000001</v>
      </c>
      <c r="V887" s="158">
        <v>0.62539999999999996</v>
      </c>
      <c r="W887" s="158" t="s">
        <v>84</v>
      </c>
      <c r="X887" s="158" t="s">
        <v>84</v>
      </c>
      <c r="Y887" s="158">
        <v>0.24629999999999999</v>
      </c>
      <c r="Z887" s="158">
        <v>0.28260000000000002</v>
      </c>
      <c r="AA887" s="158">
        <v>0.28210000000000002</v>
      </c>
      <c r="AB887" s="158">
        <v>0.43090000000000001</v>
      </c>
      <c r="AC887" s="158"/>
      <c r="AD887" s="181">
        <v>3990</v>
      </c>
      <c r="AE887" s="181" t="s">
        <v>84</v>
      </c>
      <c r="AF887" s="181">
        <v>543</v>
      </c>
      <c r="AG887" s="181">
        <v>725</v>
      </c>
      <c r="AH887" s="181">
        <v>307</v>
      </c>
      <c r="AI887" s="181" t="s">
        <v>84</v>
      </c>
      <c r="AJ887" s="181">
        <v>2227</v>
      </c>
      <c r="AK887" s="181">
        <v>153</v>
      </c>
      <c r="AL887" s="181">
        <v>7116</v>
      </c>
    </row>
    <row r="888" spans="1:38" x14ac:dyDescent="0.25">
      <c r="A888" s="159" t="s">
        <v>8380</v>
      </c>
      <c r="B888" s="158">
        <v>0.91900000000000004</v>
      </c>
      <c r="C888" s="158" t="s">
        <v>84</v>
      </c>
      <c r="D888" s="158">
        <v>0.95779999999999998</v>
      </c>
      <c r="E888" s="158">
        <v>0.95489999999999997</v>
      </c>
      <c r="F888" s="158">
        <v>0.94330000000000003</v>
      </c>
      <c r="G888" s="158">
        <v>0.94689999999999996</v>
      </c>
      <c r="H888" s="158">
        <v>0.8014</v>
      </c>
      <c r="I888" s="158">
        <v>0.9214</v>
      </c>
      <c r="J888" s="158"/>
      <c r="K888" s="158"/>
      <c r="L888" s="158"/>
      <c r="M888" s="158">
        <v>0.9153</v>
      </c>
      <c r="N888" s="158">
        <v>0.92249999999999999</v>
      </c>
      <c r="O888" s="158" t="s">
        <v>84</v>
      </c>
      <c r="P888" s="158" t="s">
        <v>84</v>
      </c>
      <c r="Q888" s="158">
        <v>0.95240000000000002</v>
      </c>
      <c r="R888" s="158">
        <v>0.96260000000000001</v>
      </c>
      <c r="S888" s="158">
        <v>0.9496</v>
      </c>
      <c r="T888" s="158">
        <v>0.9597</v>
      </c>
      <c r="U888" s="158">
        <v>0.93459999999999999</v>
      </c>
      <c r="V888" s="158">
        <v>0.95079999999999998</v>
      </c>
      <c r="W888" s="158">
        <v>0.9234</v>
      </c>
      <c r="X888" s="158">
        <v>0.96340000000000003</v>
      </c>
      <c r="Y888" s="158">
        <v>0.78990000000000005</v>
      </c>
      <c r="Z888" s="158">
        <v>0.81230000000000002</v>
      </c>
      <c r="AA888" s="158">
        <v>0.90310000000000001</v>
      </c>
      <c r="AB888" s="158">
        <v>0.9365</v>
      </c>
      <c r="AC888" s="158"/>
      <c r="AD888" s="181">
        <v>22667</v>
      </c>
      <c r="AE888" s="181" t="s">
        <v>84</v>
      </c>
      <c r="AF888" s="181">
        <v>6222</v>
      </c>
      <c r="AG888" s="181">
        <v>6731</v>
      </c>
      <c r="AH888" s="181">
        <v>3245</v>
      </c>
      <c r="AI888" s="181">
        <v>516</v>
      </c>
      <c r="AJ888" s="181">
        <v>4926</v>
      </c>
      <c r="AK888" s="181">
        <v>1027</v>
      </c>
      <c r="AL888" s="181">
        <v>12842</v>
      </c>
    </row>
    <row r="889" spans="1:38" x14ac:dyDescent="0.25">
      <c r="A889" s="159" t="s">
        <v>8381</v>
      </c>
      <c r="B889" s="158">
        <v>0.71679999999999999</v>
      </c>
      <c r="C889" s="158" t="s">
        <v>84</v>
      </c>
      <c r="D889" s="158">
        <v>0.87450000000000006</v>
      </c>
      <c r="E889" s="158">
        <v>0.80189999999999995</v>
      </c>
      <c r="F889" s="158">
        <v>0.83240000000000003</v>
      </c>
      <c r="G889" s="158">
        <v>0.71050000000000002</v>
      </c>
      <c r="H889" s="158">
        <v>0.4793</v>
      </c>
      <c r="I889" s="158">
        <v>0.70289999999999997</v>
      </c>
      <c r="J889" s="158"/>
      <c r="K889" s="158"/>
      <c r="L889" s="158"/>
      <c r="M889" s="158">
        <v>0.71050000000000002</v>
      </c>
      <c r="N889" s="158">
        <v>0.72299999999999998</v>
      </c>
      <c r="O889" s="158" t="s">
        <v>84</v>
      </c>
      <c r="P889" s="158" t="s">
        <v>84</v>
      </c>
      <c r="Q889" s="158">
        <v>0.86550000000000005</v>
      </c>
      <c r="R889" s="158">
        <v>0.88300000000000001</v>
      </c>
      <c r="S889" s="158">
        <v>0.79010000000000002</v>
      </c>
      <c r="T889" s="158">
        <v>0.81320000000000003</v>
      </c>
      <c r="U889" s="158">
        <v>0.81569999999999998</v>
      </c>
      <c r="V889" s="158">
        <v>0.84760000000000002</v>
      </c>
      <c r="W889" s="158">
        <v>0.65249999999999997</v>
      </c>
      <c r="X889" s="158">
        <v>0.76070000000000004</v>
      </c>
      <c r="Y889" s="158">
        <v>0.46729999999999999</v>
      </c>
      <c r="Z889" s="158">
        <v>0.49130000000000001</v>
      </c>
      <c r="AA889" s="158">
        <v>0.66710000000000003</v>
      </c>
      <c r="AB889" s="158">
        <v>0.73570000000000002</v>
      </c>
      <c r="AC889" s="158"/>
      <c r="AD889" s="181">
        <v>20875</v>
      </c>
      <c r="AE889" s="181" t="s">
        <v>84</v>
      </c>
      <c r="AF889" s="181">
        <v>5995</v>
      </c>
      <c r="AG889" s="181">
        <v>4856</v>
      </c>
      <c r="AH889" s="181">
        <v>2261</v>
      </c>
      <c r="AI889" s="181">
        <v>282</v>
      </c>
      <c r="AJ889" s="181">
        <v>6777</v>
      </c>
      <c r="AK889" s="181">
        <v>704</v>
      </c>
      <c r="AL889" s="181">
        <v>25050</v>
      </c>
    </row>
    <row r="890" spans="1:38" x14ac:dyDescent="0.25">
      <c r="A890" s="159" t="s">
        <v>8382</v>
      </c>
      <c r="B890" s="158">
        <v>0.32590000000000002</v>
      </c>
      <c r="C890" s="158" t="s">
        <v>84</v>
      </c>
      <c r="D890" s="158">
        <v>0.62609999999999999</v>
      </c>
      <c r="E890" s="158">
        <v>0.47889999999999999</v>
      </c>
      <c r="F890" s="158">
        <v>0.49330000000000002</v>
      </c>
      <c r="G890" s="158" t="s">
        <v>84</v>
      </c>
      <c r="H890" s="158">
        <v>0.18210000000000001</v>
      </c>
      <c r="I890" s="158">
        <v>0.24879999999999999</v>
      </c>
      <c r="J890" s="158"/>
      <c r="K890" s="158"/>
      <c r="L890" s="158"/>
      <c r="M890" s="158">
        <v>0.31090000000000001</v>
      </c>
      <c r="N890" s="158">
        <v>0.34089999999999998</v>
      </c>
      <c r="O890" s="158" t="s">
        <v>84</v>
      </c>
      <c r="P890" s="158" t="s">
        <v>84</v>
      </c>
      <c r="Q890" s="158">
        <v>0.58089999999999997</v>
      </c>
      <c r="R890" s="158">
        <v>0.66790000000000005</v>
      </c>
      <c r="S890" s="158">
        <v>0.44030000000000002</v>
      </c>
      <c r="T890" s="158">
        <v>0.51639999999999997</v>
      </c>
      <c r="U890" s="158">
        <v>0.43380000000000002</v>
      </c>
      <c r="V890" s="158">
        <v>0.55000000000000004</v>
      </c>
      <c r="W890" s="158" t="s">
        <v>84</v>
      </c>
      <c r="X890" s="158" t="s">
        <v>84</v>
      </c>
      <c r="Y890" s="158">
        <v>0.16600000000000001</v>
      </c>
      <c r="Z890" s="158">
        <v>0.19869999999999999</v>
      </c>
      <c r="AA890" s="158">
        <v>0.1825</v>
      </c>
      <c r="AB890" s="158">
        <v>0.3206</v>
      </c>
      <c r="AC890" s="158"/>
      <c r="AD890" s="181">
        <v>3990</v>
      </c>
      <c r="AE890" s="181" t="s">
        <v>84</v>
      </c>
      <c r="AF890" s="181">
        <v>543</v>
      </c>
      <c r="AG890" s="181">
        <v>725</v>
      </c>
      <c r="AH890" s="181">
        <v>307</v>
      </c>
      <c r="AI890" s="181" t="s">
        <v>84</v>
      </c>
      <c r="AJ890" s="181">
        <v>2227</v>
      </c>
      <c r="AK890" s="181">
        <v>153</v>
      </c>
      <c r="AL890" s="181">
        <v>7116</v>
      </c>
    </row>
    <row r="891" spans="1:38" x14ac:dyDescent="0.25">
      <c r="A891" s="159" t="s">
        <v>8383</v>
      </c>
      <c r="B891" s="158">
        <v>0.89559999999999995</v>
      </c>
      <c r="C891" s="158" t="s">
        <v>84</v>
      </c>
      <c r="D891" s="158">
        <v>0.93810000000000004</v>
      </c>
      <c r="E891" s="158">
        <v>0.93899999999999995</v>
      </c>
      <c r="F891" s="158">
        <v>0.91990000000000005</v>
      </c>
      <c r="G891" s="158">
        <v>0.92420000000000002</v>
      </c>
      <c r="H891" s="158">
        <v>0.76219999999999999</v>
      </c>
      <c r="I891" s="158">
        <v>0.90359999999999996</v>
      </c>
      <c r="J891" s="158"/>
      <c r="K891" s="158"/>
      <c r="L891" s="158"/>
      <c r="M891" s="158">
        <v>0.89149999999999996</v>
      </c>
      <c r="N891" s="158">
        <v>0.89959999999999996</v>
      </c>
      <c r="O891" s="158" t="s">
        <v>84</v>
      </c>
      <c r="P891" s="158" t="s">
        <v>84</v>
      </c>
      <c r="Q891" s="158">
        <v>0.93159999999999998</v>
      </c>
      <c r="R891" s="158">
        <v>0.94389999999999996</v>
      </c>
      <c r="S891" s="158">
        <v>0.93289999999999995</v>
      </c>
      <c r="T891" s="158">
        <v>0.94450000000000001</v>
      </c>
      <c r="U891" s="158">
        <v>0.90990000000000004</v>
      </c>
      <c r="V891" s="158">
        <v>0.92889999999999995</v>
      </c>
      <c r="W891" s="158">
        <v>0.89739999999999998</v>
      </c>
      <c r="X891" s="158">
        <v>0.94430000000000003</v>
      </c>
      <c r="Y891" s="158">
        <v>0.75</v>
      </c>
      <c r="Z891" s="158">
        <v>0.77390000000000003</v>
      </c>
      <c r="AA891" s="158">
        <v>0.88360000000000005</v>
      </c>
      <c r="AB891" s="158">
        <v>0.92030000000000001</v>
      </c>
      <c r="AC891" s="158"/>
      <c r="AD891" s="181">
        <v>22667</v>
      </c>
      <c r="AE891" s="181" t="s">
        <v>84</v>
      </c>
      <c r="AF891" s="181">
        <v>6222</v>
      </c>
      <c r="AG891" s="181">
        <v>6731</v>
      </c>
      <c r="AH891" s="181">
        <v>3245</v>
      </c>
      <c r="AI891" s="181">
        <v>516</v>
      </c>
      <c r="AJ891" s="181">
        <v>4926</v>
      </c>
      <c r="AK891" s="181">
        <v>1027</v>
      </c>
      <c r="AL891" s="181">
        <v>12842</v>
      </c>
    </row>
    <row r="892" spans="1:38" x14ac:dyDescent="0.25">
      <c r="A892" s="159" t="s">
        <v>8384</v>
      </c>
      <c r="B892" s="158">
        <v>0.67</v>
      </c>
      <c r="C892" s="158" t="s">
        <v>84</v>
      </c>
      <c r="D892" s="158">
        <v>0.83279999999999998</v>
      </c>
      <c r="E892" s="158">
        <v>0.76029999999999998</v>
      </c>
      <c r="F892" s="158">
        <v>0.7954</v>
      </c>
      <c r="G892" s="158">
        <v>0.66400000000000003</v>
      </c>
      <c r="H892" s="158">
        <v>0.4209</v>
      </c>
      <c r="I892" s="158">
        <v>0.65869999999999995</v>
      </c>
      <c r="J892" s="158"/>
      <c r="K892" s="158"/>
      <c r="L892" s="158"/>
      <c r="M892" s="158">
        <v>0.66339999999999999</v>
      </c>
      <c r="N892" s="158">
        <v>0.67649999999999999</v>
      </c>
      <c r="O892" s="158" t="s">
        <v>84</v>
      </c>
      <c r="P892" s="158" t="s">
        <v>84</v>
      </c>
      <c r="Q892" s="158">
        <v>0.82250000000000001</v>
      </c>
      <c r="R892" s="158">
        <v>0.84250000000000003</v>
      </c>
      <c r="S892" s="158">
        <v>0.74750000000000005</v>
      </c>
      <c r="T892" s="158">
        <v>0.77249999999999996</v>
      </c>
      <c r="U892" s="158">
        <v>0.77739999999999998</v>
      </c>
      <c r="V892" s="158">
        <v>0.81210000000000004</v>
      </c>
      <c r="W892" s="158">
        <v>0.60389999999999999</v>
      </c>
      <c r="X892" s="158">
        <v>0.71719999999999995</v>
      </c>
      <c r="Y892" s="158">
        <v>0.40899999999999997</v>
      </c>
      <c r="Z892" s="158">
        <v>0.43280000000000002</v>
      </c>
      <c r="AA892" s="158">
        <v>0.62160000000000004</v>
      </c>
      <c r="AB892" s="158">
        <v>0.69310000000000005</v>
      </c>
      <c r="AC892" s="158"/>
      <c r="AD892" s="181">
        <v>20875</v>
      </c>
      <c r="AE892" s="181" t="s">
        <v>84</v>
      </c>
      <c r="AF892" s="181">
        <v>5995</v>
      </c>
      <c r="AG892" s="181">
        <v>4856</v>
      </c>
      <c r="AH892" s="181">
        <v>2261</v>
      </c>
      <c r="AI892" s="181">
        <v>282</v>
      </c>
      <c r="AJ892" s="181">
        <v>6777</v>
      </c>
      <c r="AK892" s="181">
        <v>704</v>
      </c>
      <c r="AL892" s="181">
        <v>25050</v>
      </c>
    </row>
    <row r="893" spans="1:38" x14ac:dyDescent="0.25">
      <c r="A893" s="159" t="s">
        <v>8385</v>
      </c>
      <c r="B893" s="158">
        <v>0.28179999999999999</v>
      </c>
      <c r="C893" s="158" t="s">
        <v>84</v>
      </c>
      <c r="D893" s="158">
        <v>0.57879999999999998</v>
      </c>
      <c r="E893" s="158">
        <v>0.42809999999999998</v>
      </c>
      <c r="F893" s="158">
        <v>0.45729999999999998</v>
      </c>
      <c r="G893" s="158" t="s">
        <v>84</v>
      </c>
      <c r="H893" s="158">
        <v>0.13789999999999999</v>
      </c>
      <c r="I893" s="158">
        <v>0.22020000000000001</v>
      </c>
      <c r="J893" s="158"/>
      <c r="K893" s="158"/>
      <c r="L893" s="158"/>
      <c r="M893" s="158">
        <v>0.26729999999999998</v>
      </c>
      <c r="N893" s="158">
        <v>0.29659999999999997</v>
      </c>
      <c r="O893" s="158" t="s">
        <v>84</v>
      </c>
      <c r="P893" s="158" t="s">
        <v>84</v>
      </c>
      <c r="Q893" s="158">
        <v>0.53200000000000003</v>
      </c>
      <c r="R893" s="158">
        <v>0.62270000000000003</v>
      </c>
      <c r="S893" s="158">
        <v>0.38940000000000002</v>
      </c>
      <c r="T893" s="158">
        <v>0.4662</v>
      </c>
      <c r="U893" s="158">
        <v>0.3972</v>
      </c>
      <c r="V893" s="158">
        <v>0.51539999999999997</v>
      </c>
      <c r="W893" s="158" t="s">
        <v>84</v>
      </c>
      <c r="X893" s="158" t="s">
        <v>84</v>
      </c>
      <c r="Y893" s="158">
        <v>0.1235</v>
      </c>
      <c r="Z893" s="158">
        <v>0.15310000000000001</v>
      </c>
      <c r="AA893" s="158">
        <v>0.15620000000000001</v>
      </c>
      <c r="AB893" s="158">
        <v>0.2913</v>
      </c>
      <c r="AC893" s="158"/>
      <c r="AD893" s="181">
        <v>3990</v>
      </c>
      <c r="AE893" s="181" t="s">
        <v>84</v>
      </c>
      <c r="AF893" s="181">
        <v>543</v>
      </c>
      <c r="AG893" s="181">
        <v>725</v>
      </c>
      <c r="AH893" s="181">
        <v>307</v>
      </c>
      <c r="AI893" s="181" t="s">
        <v>84</v>
      </c>
      <c r="AJ893" s="181">
        <v>2227</v>
      </c>
      <c r="AK893" s="181">
        <v>153</v>
      </c>
      <c r="AL893" s="181">
        <v>7116</v>
      </c>
    </row>
    <row r="894" spans="1:38" x14ac:dyDescent="0.25">
      <c r="A894" s="159" t="s">
        <v>8386</v>
      </c>
      <c r="B894" s="158">
        <v>0.30330000000000001</v>
      </c>
      <c r="C894" s="158" t="s">
        <v>84</v>
      </c>
      <c r="D894" s="158">
        <v>0.29270000000000002</v>
      </c>
      <c r="E894" s="158">
        <v>0.38950000000000001</v>
      </c>
      <c r="F894" s="158">
        <v>0.45069999999999999</v>
      </c>
      <c r="G894" s="158">
        <v>0.38300000000000001</v>
      </c>
      <c r="H894" s="158">
        <v>0.18870000000000001</v>
      </c>
      <c r="I894" s="158">
        <v>0.31490000000000001</v>
      </c>
      <c r="J894" s="158"/>
      <c r="K894" s="158"/>
      <c r="L894" s="158"/>
      <c r="M894" s="158">
        <v>0.29580000000000001</v>
      </c>
      <c r="N894" s="158">
        <v>0.31090000000000001</v>
      </c>
      <c r="O894" s="158" t="s">
        <v>84</v>
      </c>
      <c r="P894" s="158" t="s">
        <v>84</v>
      </c>
      <c r="Q894" s="158">
        <v>0.27279999999999999</v>
      </c>
      <c r="R894" s="158">
        <v>0.31280000000000002</v>
      </c>
      <c r="S894" s="158">
        <v>0.37269999999999998</v>
      </c>
      <c r="T894" s="158">
        <v>0.40620000000000001</v>
      </c>
      <c r="U894" s="158">
        <v>0.42959999999999998</v>
      </c>
      <c r="V894" s="158">
        <v>0.47160000000000002</v>
      </c>
      <c r="W894" s="158">
        <v>0.3458</v>
      </c>
      <c r="X894" s="158">
        <v>0.42</v>
      </c>
      <c r="Y894" s="158">
        <v>0.17860000000000001</v>
      </c>
      <c r="Z894" s="158">
        <v>0.19900000000000001</v>
      </c>
      <c r="AA894" s="158">
        <v>0.27750000000000002</v>
      </c>
      <c r="AB894" s="158">
        <v>0.35289999999999999</v>
      </c>
      <c r="AC894" s="158"/>
      <c r="AD894" s="181">
        <v>14218</v>
      </c>
      <c r="AE894" s="181" t="s">
        <v>84</v>
      </c>
      <c r="AF894" s="181">
        <v>1973</v>
      </c>
      <c r="AG894" s="181">
        <v>3276</v>
      </c>
      <c r="AH894" s="181">
        <v>2159</v>
      </c>
      <c r="AI894" s="181">
        <v>659</v>
      </c>
      <c r="AJ894" s="181">
        <v>5570</v>
      </c>
      <c r="AK894" s="181">
        <v>581</v>
      </c>
      <c r="AL894" s="181">
        <v>24588</v>
      </c>
    </row>
    <row r="895" spans="1:38" x14ac:dyDescent="0.25">
      <c r="A895" s="159" t="s">
        <v>8387</v>
      </c>
      <c r="B895" s="158">
        <v>0.1618</v>
      </c>
      <c r="C895" s="158" t="s">
        <v>84</v>
      </c>
      <c r="D895" s="158">
        <v>0.18970000000000001</v>
      </c>
      <c r="E895" s="158">
        <v>0.23089999999999999</v>
      </c>
      <c r="F895" s="158">
        <v>0.29749999999999999</v>
      </c>
      <c r="G895" s="158">
        <v>0.2409</v>
      </c>
      <c r="H895" s="158">
        <v>8.6300000000000002E-2</v>
      </c>
      <c r="I895" s="158">
        <v>0.17180000000000001</v>
      </c>
      <c r="J895" s="158"/>
      <c r="K895" s="158"/>
      <c r="L895" s="158"/>
      <c r="M895" s="158">
        <v>0.15790000000000001</v>
      </c>
      <c r="N895" s="158">
        <v>0.1658</v>
      </c>
      <c r="O895" s="158" t="s">
        <v>84</v>
      </c>
      <c r="P895" s="158" t="s">
        <v>84</v>
      </c>
      <c r="Q895" s="158">
        <v>0.17899999999999999</v>
      </c>
      <c r="R895" s="158">
        <v>0.20069999999999999</v>
      </c>
      <c r="S895" s="158">
        <v>0.22120000000000001</v>
      </c>
      <c r="T895" s="158">
        <v>0.2407</v>
      </c>
      <c r="U895" s="158">
        <v>0.28210000000000002</v>
      </c>
      <c r="V895" s="158">
        <v>0.313</v>
      </c>
      <c r="W895" s="158">
        <v>0.21429999999999999</v>
      </c>
      <c r="X895" s="158">
        <v>0.26840000000000003</v>
      </c>
      <c r="Y895" s="158">
        <v>8.2000000000000003E-2</v>
      </c>
      <c r="Z895" s="158">
        <v>9.0700000000000003E-2</v>
      </c>
      <c r="AA895" s="158">
        <v>0.1502</v>
      </c>
      <c r="AB895" s="158">
        <v>0.19470000000000001</v>
      </c>
      <c r="AC895" s="158"/>
      <c r="AD895" s="181">
        <v>34028</v>
      </c>
      <c r="AE895" s="181" t="s">
        <v>84</v>
      </c>
      <c r="AF895" s="181">
        <v>5122</v>
      </c>
      <c r="AG895" s="181">
        <v>7341</v>
      </c>
      <c r="AH895" s="181">
        <v>3463</v>
      </c>
      <c r="AI895" s="181">
        <v>982</v>
      </c>
      <c r="AJ895" s="181">
        <v>15997</v>
      </c>
      <c r="AK895" s="181">
        <v>1123</v>
      </c>
      <c r="AL895" s="181">
        <v>64420</v>
      </c>
    </row>
    <row r="896" spans="1:38" x14ac:dyDescent="0.25">
      <c r="A896" s="159" t="s">
        <v>8388</v>
      </c>
      <c r="B896" s="158">
        <v>6.3299999999999995E-2</v>
      </c>
      <c r="C896" s="158" t="s">
        <v>84</v>
      </c>
      <c r="D896" s="158">
        <v>9.74E-2</v>
      </c>
      <c r="E896" s="158">
        <v>9.5799999999999996E-2</v>
      </c>
      <c r="F896" s="158">
        <v>9.5899999999999999E-2</v>
      </c>
      <c r="G896" s="158">
        <v>6.7100000000000007E-2</v>
      </c>
      <c r="H896" s="158">
        <v>4.8399999999999999E-2</v>
      </c>
      <c r="I896" s="158">
        <v>6.1499999999999999E-2</v>
      </c>
      <c r="J896" s="158"/>
      <c r="K896" s="158"/>
      <c r="L896" s="158"/>
      <c r="M896" s="158">
        <v>5.8099999999999999E-2</v>
      </c>
      <c r="N896" s="158">
        <v>6.88E-2</v>
      </c>
      <c r="O896" s="158" t="s">
        <v>84</v>
      </c>
      <c r="P896" s="158" t="s">
        <v>84</v>
      </c>
      <c r="Q896" s="158">
        <v>7.8200000000000006E-2</v>
      </c>
      <c r="R896" s="158">
        <v>0.1191</v>
      </c>
      <c r="S896" s="158">
        <v>7.9600000000000004E-2</v>
      </c>
      <c r="T896" s="158">
        <v>0.1137</v>
      </c>
      <c r="U896" s="158">
        <v>6.8699999999999997E-2</v>
      </c>
      <c r="V896" s="158">
        <v>0.1283</v>
      </c>
      <c r="W896" s="158">
        <v>3.3799999999999997E-2</v>
      </c>
      <c r="X896" s="158">
        <v>0.11600000000000001</v>
      </c>
      <c r="Y896" s="158">
        <v>4.2799999999999998E-2</v>
      </c>
      <c r="Z896" s="158">
        <v>5.4399999999999997E-2</v>
      </c>
      <c r="AA896" s="158">
        <v>3.9E-2</v>
      </c>
      <c r="AB896" s="158">
        <v>9.0999999999999998E-2</v>
      </c>
      <c r="AC896" s="158"/>
      <c r="AD896" s="181">
        <v>8783</v>
      </c>
      <c r="AE896" s="181" t="s">
        <v>84</v>
      </c>
      <c r="AF896" s="181">
        <v>887</v>
      </c>
      <c r="AG896" s="181">
        <v>1267</v>
      </c>
      <c r="AH896" s="181">
        <v>415</v>
      </c>
      <c r="AI896" s="181">
        <v>154</v>
      </c>
      <c r="AJ896" s="181">
        <v>5697</v>
      </c>
      <c r="AK896" s="181">
        <v>363</v>
      </c>
      <c r="AL896" s="181">
        <v>17282</v>
      </c>
    </row>
    <row r="897" spans="1:38" x14ac:dyDescent="0.25">
      <c r="A897" s="159" t="s">
        <v>8389</v>
      </c>
      <c r="B897" s="158">
        <v>0.82930000000000004</v>
      </c>
      <c r="C897" s="158" t="s">
        <v>84</v>
      </c>
      <c r="D897" s="158">
        <v>0.90969999999999995</v>
      </c>
      <c r="E897" s="158">
        <v>0.88719999999999999</v>
      </c>
      <c r="F897" s="158">
        <v>0.90549999999999997</v>
      </c>
      <c r="G897" s="158">
        <v>0.90180000000000005</v>
      </c>
      <c r="H897" s="158">
        <v>0.73050000000000004</v>
      </c>
      <c r="I897" s="158">
        <v>0.81100000000000005</v>
      </c>
      <c r="J897" s="158"/>
      <c r="K897" s="158"/>
      <c r="L897" s="158"/>
      <c r="M897" s="158">
        <v>0.82299999999999995</v>
      </c>
      <c r="N897" s="158">
        <v>0.83540000000000003</v>
      </c>
      <c r="O897" s="158" t="s">
        <v>84</v>
      </c>
      <c r="P897" s="158" t="s">
        <v>84</v>
      </c>
      <c r="Q897" s="158">
        <v>0.8962</v>
      </c>
      <c r="R897" s="158">
        <v>0.92159999999999997</v>
      </c>
      <c r="S897" s="158">
        <v>0.87580000000000002</v>
      </c>
      <c r="T897" s="158">
        <v>0.89749999999999996</v>
      </c>
      <c r="U897" s="158">
        <v>0.89229999999999998</v>
      </c>
      <c r="V897" s="158">
        <v>0.91710000000000003</v>
      </c>
      <c r="W897" s="158">
        <v>0.87639999999999996</v>
      </c>
      <c r="X897" s="158">
        <v>0.92220000000000002</v>
      </c>
      <c r="Y897" s="158">
        <v>0.71879999999999999</v>
      </c>
      <c r="Z897" s="158">
        <v>0.7419</v>
      </c>
      <c r="AA897" s="158">
        <v>0.77690000000000003</v>
      </c>
      <c r="AB897" s="158">
        <v>0.84050000000000002</v>
      </c>
      <c r="AC897" s="158"/>
      <c r="AD897" s="181">
        <v>14218</v>
      </c>
      <c r="AE897" s="181" t="s">
        <v>84</v>
      </c>
      <c r="AF897" s="181">
        <v>1973</v>
      </c>
      <c r="AG897" s="181">
        <v>3276</v>
      </c>
      <c r="AH897" s="181">
        <v>2159</v>
      </c>
      <c r="AI897" s="181">
        <v>659</v>
      </c>
      <c r="AJ897" s="181">
        <v>5570</v>
      </c>
      <c r="AK897" s="181">
        <v>581</v>
      </c>
      <c r="AL897" s="181">
        <v>24588</v>
      </c>
    </row>
    <row r="898" spans="1:38" x14ac:dyDescent="0.25">
      <c r="A898" s="159" t="s">
        <v>8390</v>
      </c>
      <c r="B898" s="158">
        <v>0.70620000000000005</v>
      </c>
      <c r="C898" s="158" t="s">
        <v>84</v>
      </c>
      <c r="D898" s="158">
        <v>0.86809999999999998</v>
      </c>
      <c r="E898" s="158">
        <v>0.79210000000000003</v>
      </c>
      <c r="F898" s="158">
        <v>0.80100000000000005</v>
      </c>
      <c r="G898" s="158">
        <v>0.83809999999999996</v>
      </c>
      <c r="H898" s="158">
        <v>0.58819999999999995</v>
      </c>
      <c r="I898" s="158">
        <v>0.6804</v>
      </c>
      <c r="J898" s="158"/>
      <c r="K898" s="158"/>
      <c r="L898" s="158"/>
      <c r="M898" s="158">
        <v>0.70140000000000002</v>
      </c>
      <c r="N898" s="158">
        <v>0.71099999999999997</v>
      </c>
      <c r="O898" s="158" t="s">
        <v>84</v>
      </c>
      <c r="P898" s="158" t="s">
        <v>84</v>
      </c>
      <c r="Q898" s="158">
        <v>0.85840000000000005</v>
      </c>
      <c r="R898" s="158">
        <v>0.87709999999999999</v>
      </c>
      <c r="S898" s="158">
        <v>0.78259999999999996</v>
      </c>
      <c r="T898" s="158">
        <v>0.80120000000000002</v>
      </c>
      <c r="U898" s="158">
        <v>0.7873</v>
      </c>
      <c r="V898" s="158">
        <v>0.81389999999999996</v>
      </c>
      <c r="W898" s="158">
        <v>0.81340000000000001</v>
      </c>
      <c r="X898" s="158">
        <v>0.85980000000000001</v>
      </c>
      <c r="Y898" s="158">
        <v>0.58079999999999998</v>
      </c>
      <c r="Z898" s="158">
        <v>0.59560000000000002</v>
      </c>
      <c r="AA898" s="158">
        <v>0.65269999999999995</v>
      </c>
      <c r="AB898" s="158">
        <v>0.70640000000000003</v>
      </c>
      <c r="AC898" s="158"/>
      <c r="AD898" s="181">
        <v>34028</v>
      </c>
      <c r="AE898" s="181" t="s">
        <v>84</v>
      </c>
      <c r="AF898" s="181">
        <v>5122</v>
      </c>
      <c r="AG898" s="181">
        <v>7341</v>
      </c>
      <c r="AH898" s="181">
        <v>3463</v>
      </c>
      <c r="AI898" s="181">
        <v>982</v>
      </c>
      <c r="AJ898" s="181">
        <v>15997</v>
      </c>
      <c r="AK898" s="181">
        <v>1123</v>
      </c>
      <c r="AL898" s="181">
        <v>64420</v>
      </c>
    </row>
    <row r="899" spans="1:38" x14ac:dyDescent="0.25">
      <c r="A899" s="159" t="s">
        <v>8391</v>
      </c>
      <c r="B899" s="158">
        <v>0.52639999999999998</v>
      </c>
      <c r="C899" s="158" t="s">
        <v>84</v>
      </c>
      <c r="D899" s="158">
        <v>0.81030000000000002</v>
      </c>
      <c r="E899" s="158">
        <v>0.59430000000000005</v>
      </c>
      <c r="F899" s="158">
        <v>0.52849999999999997</v>
      </c>
      <c r="G899" s="158">
        <v>0.64970000000000006</v>
      </c>
      <c r="H899" s="158">
        <v>0.4657</v>
      </c>
      <c r="I899" s="158">
        <v>0.49320000000000003</v>
      </c>
      <c r="J899" s="158"/>
      <c r="K899" s="158"/>
      <c r="L899" s="158"/>
      <c r="M899" s="158">
        <v>0.51629999999999998</v>
      </c>
      <c r="N899" s="158">
        <v>0.53639999999999999</v>
      </c>
      <c r="O899" s="158" t="s">
        <v>84</v>
      </c>
      <c r="P899" s="158" t="s">
        <v>84</v>
      </c>
      <c r="Q899" s="158">
        <v>0.7823</v>
      </c>
      <c r="R899" s="158">
        <v>0.83509999999999995</v>
      </c>
      <c r="S899" s="158">
        <v>0.56730000000000003</v>
      </c>
      <c r="T899" s="158">
        <v>0.62019999999999997</v>
      </c>
      <c r="U899" s="158">
        <v>0.48130000000000001</v>
      </c>
      <c r="V899" s="158">
        <v>0.57340000000000002</v>
      </c>
      <c r="W899" s="158">
        <v>0.56950000000000001</v>
      </c>
      <c r="X899" s="158">
        <v>0.71870000000000001</v>
      </c>
      <c r="Y899" s="158">
        <v>0.45350000000000001</v>
      </c>
      <c r="Z899" s="158">
        <v>0.47789999999999999</v>
      </c>
      <c r="AA899" s="158">
        <v>0.44340000000000002</v>
      </c>
      <c r="AB899" s="158">
        <v>0.54090000000000005</v>
      </c>
      <c r="AC899" s="158"/>
      <c r="AD899" s="181">
        <v>8783</v>
      </c>
      <c r="AE899" s="181" t="s">
        <v>84</v>
      </c>
      <c r="AF899" s="181">
        <v>887</v>
      </c>
      <c r="AG899" s="181">
        <v>1267</v>
      </c>
      <c r="AH899" s="181">
        <v>415</v>
      </c>
      <c r="AI899" s="181">
        <v>154</v>
      </c>
      <c r="AJ899" s="181">
        <v>5697</v>
      </c>
      <c r="AK899" s="181">
        <v>363</v>
      </c>
      <c r="AL899" s="181">
        <v>17282</v>
      </c>
    </row>
    <row r="900" spans="1:38" x14ac:dyDescent="0.25">
      <c r="A900" s="159" t="s">
        <v>8392</v>
      </c>
      <c r="B900" s="158">
        <v>0.16059999999999999</v>
      </c>
      <c r="C900" s="158" t="s">
        <v>84</v>
      </c>
      <c r="D900" s="158">
        <v>0.1351</v>
      </c>
      <c r="E900" s="158">
        <v>0.21679999999999999</v>
      </c>
      <c r="F900" s="158">
        <v>0.28449999999999998</v>
      </c>
      <c r="G900" s="158">
        <v>0.18049999999999999</v>
      </c>
      <c r="H900" s="158">
        <v>8.48E-2</v>
      </c>
      <c r="I900" s="158">
        <v>0.17299999999999999</v>
      </c>
      <c r="J900" s="158"/>
      <c r="K900" s="158"/>
      <c r="L900" s="158"/>
      <c r="M900" s="158">
        <v>0.1545</v>
      </c>
      <c r="N900" s="158">
        <v>0.1668</v>
      </c>
      <c r="O900" s="158" t="s">
        <v>84</v>
      </c>
      <c r="P900" s="158" t="s">
        <v>84</v>
      </c>
      <c r="Q900" s="158">
        <v>0.11990000000000001</v>
      </c>
      <c r="R900" s="158">
        <v>0.1512</v>
      </c>
      <c r="S900" s="158">
        <v>0.2024</v>
      </c>
      <c r="T900" s="158">
        <v>0.23150000000000001</v>
      </c>
      <c r="U900" s="158">
        <v>0.2651</v>
      </c>
      <c r="V900" s="158">
        <v>0.30409999999999998</v>
      </c>
      <c r="W900" s="158">
        <v>0.15160000000000001</v>
      </c>
      <c r="X900" s="158">
        <v>0.2114</v>
      </c>
      <c r="Y900" s="158">
        <v>7.7499999999999999E-2</v>
      </c>
      <c r="Z900" s="158">
        <v>9.2499999999999999E-2</v>
      </c>
      <c r="AA900" s="158">
        <v>0.14299999999999999</v>
      </c>
      <c r="AB900" s="158">
        <v>0.20549999999999999</v>
      </c>
      <c r="AC900" s="158"/>
      <c r="AD900" s="181">
        <v>14218</v>
      </c>
      <c r="AE900" s="181" t="s">
        <v>84</v>
      </c>
      <c r="AF900" s="181">
        <v>1973</v>
      </c>
      <c r="AG900" s="181">
        <v>3276</v>
      </c>
      <c r="AH900" s="181">
        <v>2159</v>
      </c>
      <c r="AI900" s="181">
        <v>659</v>
      </c>
      <c r="AJ900" s="181">
        <v>5570</v>
      </c>
      <c r="AK900" s="181">
        <v>581</v>
      </c>
      <c r="AL900" s="181">
        <v>24588</v>
      </c>
    </row>
    <row r="901" spans="1:38" x14ac:dyDescent="0.25">
      <c r="A901" s="159" t="s">
        <v>8393</v>
      </c>
      <c r="B901" s="158">
        <v>7.1199999999999999E-2</v>
      </c>
      <c r="C901" s="158" t="s">
        <v>84</v>
      </c>
      <c r="D901" s="158">
        <v>7.1099999999999997E-2</v>
      </c>
      <c r="E901" s="158">
        <v>0.11169999999999999</v>
      </c>
      <c r="F901" s="158">
        <v>0.1502</v>
      </c>
      <c r="G901" s="158">
        <v>0.1053</v>
      </c>
      <c r="H901" s="158">
        <v>3.3700000000000001E-2</v>
      </c>
      <c r="I901" s="158">
        <v>6.4799999999999996E-2</v>
      </c>
      <c r="J901" s="158"/>
      <c r="K901" s="158"/>
      <c r="L901" s="158"/>
      <c r="M901" s="158">
        <v>6.83E-2</v>
      </c>
      <c r="N901" s="158">
        <v>7.4099999999999999E-2</v>
      </c>
      <c r="O901" s="158" t="s">
        <v>84</v>
      </c>
      <c r="P901" s="158" t="s">
        <v>84</v>
      </c>
      <c r="Q901" s="158">
        <v>6.3799999999999996E-2</v>
      </c>
      <c r="R901" s="158">
        <v>7.8899999999999998E-2</v>
      </c>
      <c r="S901" s="158">
        <v>0.1042</v>
      </c>
      <c r="T901" s="158">
        <v>0.11940000000000001</v>
      </c>
      <c r="U901" s="158">
        <v>0.13789999999999999</v>
      </c>
      <c r="V901" s="158">
        <v>0.16300000000000001</v>
      </c>
      <c r="W901" s="158">
        <v>8.6300000000000002E-2</v>
      </c>
      <c r="X901" s="158">
        <v>0.12640000000000001</v>
      </c>
      <c r="Y901" s="158">
        <v>3.09E-2</v>
      </c>
      <c r="Z901" s="158">
        <v>3.6799999999999999E-2</v>
      </c>
      <c r="AA901" s="158">
        <v>5.0799999999999998E-2</v>
      </c>
      <c r="AB901" s="158">
        <v>8.1000000000000003E-2</v>
      </c>
      <c r="AC901" s="158"/>
      <c r="AD901" s="181">
        <v>34028</v>
      </c>
      <c r="AE901" s="181" t="s">
        <v>84</v>
      </c>
      <c r="AF901" s="181">
        <v>5122</v>
      </c>
      <c r="AG901" s="181">
        <v>7341</v>
      </c>
      <c r="AH901" s="181">
        <v>3463</v>
      </c>
      <c r="AI901" s="181">
        <v>982</v>
      </c>
      <c r="AJ901" s="181">
        <v>15997</v>
      </c>
      <c r="AK901" s="181">
        <v>1123</v>
      </c>
      <c r="AL901" s="181">
        <v>64420</v>
      </c>
    </row>
    <row r="902" spans="1:38" x14ac:dyDescent="0.25">
      <c r="A902" s="159" t="s">
        <v>8394</v>
      </c>
      <c r="B902" s="158">
        <v>2.64E-2</v>
      </c>
      <c r="C902" s="158" t="s">
        <v>84</v>
      </c>
      <c r="D902" s="158">
        <v>3.9399999999999998E-2</v>
      </c>
      <c r="E902" s="158">
        <v>3.5799999999999998E-2</v>
      </c>
      <c r="F902" s="158">
        <v>4.5900000000000003E-2</v>
      </c>
      <c r="G902" s="158">
        <v>3.49E-2</v>
      </c>
      <c r="H902" s="158">
        <v>2.0799999999999999E-2</v>
      </c>
      <c r="I902" s="158">
        <v>2.3E-2</v>
      </c>
      <c r="J902" s="158"/>
      <c r="K902" s="158"/>
      <c r="L902" s="158"/>
      <c r="M902" s="158">
        <v>2.2599999999999999E-2</v>
      </c>
      <c r="N902" s="158">
        <v>3.0599999999999999E-2</v>
      </c>
      <c r="O902" s="158" t="s">
        <v>84</v>
      </c>
      <c r="P902" s="158" t="s">
        <v>84</v>
      </c>
      <c r="Q902" s="158">
        <v>2.5899999999999999E-2</v>
      </c>
      <c r="R902" s="158">
        <v>5.7299999999999997E-2</v>
      </c>
      <c r="S902" s="158">
        <v>2.5100000000000001E-2</v>
      </c>
      <c r="T902" s="158">
        <v>4.9299999999999997E-2</v>
      </c>
      <c r="U902" s="158">
        <v>2.6599999999999999E-2</v>
      </c>
      <c r="V902" s="158">
        <v>7.2999999999999995E-2</v>
      </c>
      <c r="W902" s="158">
        <v>1.18E-2</v>
      </c>
      <c r="X902" s="158">
        <v>7.8899999999999998E-2</v>
      </c>
      <c r="Y902" s="158">
        <v>1.67E-2</v>
      </c>
      <c r="Z902" s="158">
        <v>2.5499999999999998E-2</v>
      </c>
      <c r="AA902" s="158">
        <v>0.01</v>
      </c>
      <c r="AB902" s="158">
        <v>4.5600000000000002E-2</v>
      </c>
      <c r="AC902" s="158"/>
      <c r="AD902" s="181">
        <v>8783</v>
      </c>
      <c r="AE902" s="181" t="s">
        <v>84</v>
      </c>
      <c r="AF902" s="181">
        <v>887</v>
      </c>
      <c r="AG902" s="181">
        <v>1267</v>
      </c>
      <c r="AH902" s="181">
        <v>415</v>
      </c>
      <c r="AI902" s="181">
        <v>154</v>
      </c>
      <c r="AJ902" s="181">
        <v>5697</v>
      </c>
      <c r="AK902" s="181">
        <v>363</v>
      </c>
      <c r="AL902" s="181">
        <v>17282</v>
      </c>
    </row>
    <row r="903" spans="1:38" x14ac:dyDescent="0.25">
      <c r="A903" s="159" t="s">
        <v>8395</v>
      </c>
      <c r="B903" s="158">
        <v>0.11899999999999999</v>
      </c>
      <c r="C903" s="158" t="s">
        <v>84</v>
      </c>
      <c r="D903" s="158">
        <v>8.4500000000000006E-2</v>
      </c>
      <c r="E903" s="158">
        <v>0.1643</v>
      </c>
      <c r="F903" s="158">
        <v>0.2306</v>
      </c>
      <c r="G903" s="158">
        <v>0.129</v>
      </c>
      <c r="H903" s="158">
        <v>5.7799999999999997E-2</v>
      </c>
      <c r="I903" s="158">
        <v>0.13539999999999999</v>
      </c>
      <c r="J903" s="158"/>
      <c r="K903" s="158"/>
      <c r="L903" s="158"/>
      <c r="M903" s="158">
        <v>0.1133</v>
      </c>
      <c r="N903" s="158">
        <v>0.12470000000000001</v>
      </c>
      <c r="O903" s="158" t="s">
        <v>84</v>
      </c>
      <c r="P903" s="158" t="s">
        <v>84</v>
      </c>
      <c r="Q903" s="158">
        <v>7.1499999999999994E-2</v>
      </c>
      <c r="R903" s="158">
        <v>9.8900000000000002E-2</v>
      </c>
      <c r="S903" s="158">
        <v>0.151</v>
      </c>
      <c r="T903" s="158">
        <v>0.1782</v>
      </c>
      <c r="U903" s="158">
        <v>0.21210000000000001</v>
      </c>
      <c r="V903" s="158">
        <v>0.24959999999999999</v>
      </c>
      <c r="W903" s="158">
        <v>0.1038</v>
      </c>
      <c r="X903" s="158">
        <v>0.157</v>
      </c>
      <c r="Y903" s="158">
        <v>5.1400000000000001E-2</v>
      </c>
      <c r="Z903" s="158">
        <v>6.4600000000000005E-2</v>
      </c>
      <c r="AA903" s="158">
        <v>0.10780000000000001</v>
      </c>
      <c r="AB903" s="158">
        <v>0.16600000000000001</v>
      </c>
      <c r="AC903" s="158"/>
      <c r="AD903" s="181">
        <v>14218</v>
      </c>
      <c r="AE903" s="181" t="s">
        <v>84</v>
      </c>
      <c r="AF903" s="181">
        <v>1973</v>
      </c>
      <c r="AG903" s="181">
        <v>3276</v>
      </c>
      <c r="AH903" s="181">
        <v>2159</v>
      </c>
      <c r="AI903" s="181">
        <v>659</v>
      </c>
      <c r="AJ903" s="181">
        <v>5570</v>
      </c>
      <c r="AK903" s="181">
        <v>581</v>
      </c>
      <c r="AL903" s="181">
        <v>24588</v>
      </c>
    </row>
    <row r="904" spans="1:38" x14ac:dyDescent="0.25">
      <c r="A904" s="159" t="s">
        <v>8396</v>
      </c>
      <c r="B904" s="158">
        <v>4.6899999999999997E-2</v>
      </c>
      <c r="C904" s="158" t="s">
        <v>84</v>
      </c>
      <c r="D904" s="158">
        <v>4.0599999999999997E-2</v>
      </c>
      <c r="E904" s="158">
        <v>7.8200000000000006E-2</v>
      </c>
      <c r="F904" s="158">
        <v>0.10059999999999999</v>
      </c>
      <c r="G904" s="158">
        <v>6.93E-2</v>
      </c>
      <c r="H904" s="158">
        <v>2.18E-2</v>
      </c>
      <c r="I904" s="158">
        <v>4.0399999999999998E-2</v>
      </c>
      <c r="J904" s="158"/>
      <c r="K904" s="158"/>
      <c r="L904" s="158"/>
      <c r="M904" s="158">
        <v>4.4400000000000002E-2</v>
      </c>
      <c r="N904" s="158">
        <v>4.9399999999999999E-2</v>
      </c>
      <c r="O904" s="158" t="s">
        <v>84</v>
      </c>
      <c r="P904" s="158" t="s">
        <v>84</v>
      </c>
      <c r="Q904" s="158">
        <v>3.4700000000000002E-2</v>
      </c>
      <c r="R904" s="158">
        <v>4.7100000000000003E-2</v>
      </c>
      <c r="S904" s="158">
        <v>7.1499999999999994E-2</v>
      </c>
      <c r="T904" s="158">
        <v>8.5300000000000001E-2</v>
      </c>
      <c r="U904" s="158">
        <v>8.9899999999999994E-2</v>
      </c>
      <c r="V904" s="158">
        <v>0.112</v>
      </c>
      <c r="W904" s="158">
        <v>5.3400000000000003E-2</v>
      </c>
      <c r="X904" s="158">
        <v>8.7900000000000006E-2</v>
      </c>
      <c r="Y904" s="158">
        <v>1.9400000000000001E-2</v>
      </c>
      <c r="Z904" s="158">
        <v>2.4500000000000001E-2</v>
      </c>
      <c r="AA904" s="158">
        <v>2.8899999999999999E-2</v>
      </c>
      <c r="AB904" s="158">
        <v>5.4800000000000001E-2</v>
      </c>
      <c r="AC904" s="158"/>
      <c r="AD904" s="181">
        <v>34028</v>
      </c>
      <c r="AE904" s="181" t="s">
        <v>84</v>
      </c>
      <c r="AF904" s="181">
        <v>5122</v>
      </c>
      <c r="AG904" s="181">
        <v>7341</v>
      </c>
      <c r="AH904" s="181">
        <v>3463</v>
      </c>
      <c r="AI904" s="181">
        <v>982</v>
      </c>
      <c r="AJ904" s="181">
        <v>15997</v>
      </c>
      <c r="AK904" s="181">
        <v>1123</v>
      </c>
      <c r="AL904" s="181">
        <v>64420</v>
      </c>
    </row>
    <row r="905" spans="1:38" x14ac:dyDescent="0.25">
      <c r="A905" s="159" t="s">
        <v>8397</v>
      </c>
      <c r="B905" s="158">
        <v>1.8100000000000002E-2</v>
      </c>
      <c r="C905" s="158" t="s">
        <v>84</v>
      </c>
      <c r="D905" s="158">
        <v>3.4299999999999997E-2</v>
      </c>
      <c r="E905" s="158">
        <v>2.3599999999999999E-2</v>
      </c>
      <c r="F905" s="158">
        <v>2.12E-2</v>
      </c>
      <c r="G905" s="158">
        <v>1.23E-2</v>
      </c>
      <c r="H905" s="158">
        <v>1.4800000000000001E-2</v>
      </c>
      <c r="I905" s="158">
        <v>1.3100000000000001E-2</v>
      </c>
      <c r="J905" s="158"/>
      <c r="K905" s="158"/>
      <c r="L905" s="158"/>
      <c r="M905" s="158">
        <v>1.46E-2</v>
      </c>
      <c r="N905" s="158">
        <v>2.2200000000000001E-2</v>
      </c>
      <c r="O905" s="158" t="s">
        <v>84</v>
      </c>
      <c r="P905" s="158" t="s">
        <v>84</v>
      </c>
      <c r="Q905" s="158">
        <v>2.06E-2</v>
      </c>
      <c r="R905" s="158">
        <v>5.3400000000000003E-2</v>
      </c>
      <c r="S905" s="158">
        <v>1.41E-2</v>
      </c>
      <c r="T905" s="158">
        <v>3.6900000000000002E-2</v>
      </c>
      <c r="U905" s="158">
        <v>8.0000000000000002E-3</v>
      </c>
      <c r="V905" s="158">
        <v>4.5900000000000003E-2</v>
      </c>
      <c r="W905" s="158">
        <v>1.2999999999999999E-3</v>
      </c>
      <c r="X905" s="158">
        <v>5.5E-2</v>
      </c>
      <c r="Y905" s="158">
        <v>1.0999999999999999E-2</v>
      </c>
      <c r="Z905" s="158">
        <v>1.9400000000000001E-2</v>
      </c>
      <c r="AA905" s="158">
        <v>3.8999999999999998E-3</v>
      </c>
      <c r="AB905" s="158">
        <v>3.3700000000000001E-2</v>
      </c>
      <c r="AC905" s="158"/>
      <c r="AD905" s="181">
        <v>8783</v>
      </c>
      <c r="AE905" s="181" t="s">
        <v>84</v>
      </c>
      <c r="AF905" s="181">
        <v>887</v>
      </c>
      <c r="AG905" s="181">
        <v>1267</v>
      </c>
      <c r="AH905" s="181">
        <v>415</v>
      </c>
      <c r="AI905" s="181">
        <v>154</v>
      </c>
      <c r="AJ905" s="181">
        <v>5697</v>
      </c>
      <c r="AK905" s="181">
        <v>363</v>
      </c>
      <c r="AL905" s="181">
        <v>17282</v>
      </c>
    </row>
    <row r="906" spans="1:38" x14ac:dyDescent="0.25">
      <c r="A906" s="159" t="s">
        <v>8398</v>
      </c>
      <c r="B906" s="158">
        <v>0.62190000000000001</v>
      </c>
      <c r="C906" s="158" t="s">
        <v>84</v>
      </c>
      <c r="D906" s="158">
        <v>0.68989999999999996</v>
      </c>
      <c r="E906" s="158">
        <v>0.71409999999999996</v>
      </c>
      <c r="F906" s="158">
        <v>0.75929999999999997</v>
      </c>
      <c r="G906" s="158">
        <v>0.7339</v>
      </c>
      <c r="H906" s="158">
        <v>0.47520000000000001</v>
      </c>
      <c r="I906" s="158">
        <v>0.6411</v>
      </c>
      <c r="J906" s="158"/>
      <c r="K906" s="158"/>
      <c r="L906" s="158"/>
      <c r="M906" s="158">
        <v>0.6139</v>
      </c>
      <c r="N906" s="158">
        <v>0.62980000000000003</v>
      </c>
      <c r="O906" s="158" t="s">
        <v>84</v>
      </c>
      <c r="P906" s="158" t="s">
        <v>84</v>
      </c>
      <c r="Q906" s="158">
        <v>0.66890000000000005</v>
      </c>
      <c r="R906" s="158">
        <v>0.70979999999999999</v>
      </c>
      <c r="S906" s="158">
        <v>0.69820000000000004</v>
      </c>
      <c r="T906" s="158">
        <v>0.72919999999999996</v>
      </c>
      <c r="U906" s="158">
        <v>0.74060000000000004</v>
      </c>
      <c r="V906" s="158">
        <v>0.77680000000000005</v>
      </c>
      <c r="W906" s="158">
        <v>0.69840000000000002</v>
      </c>
      <c r="X906" s="158">
        <v>0.76600000000000001</v>
      </c>
      <c r="Y906" s="158">
        <v>0.46210000000000001</v>
      </c>
      <c r="Z906" s="158">
        <v>0.48820000000000002</v>
      </c>
      <c r="AA906" s="158">
        <v>0.60070000000000001</v>
      </c>
      <c r="AB906" s="158">
        <v>0.67859999999999998</v>
      </c>
      <c r="AC906" s="158"/>
      <c r="AD906" s="181">
        <v>14218</v>
      </c>
      <c r="AE906" s="181" t="s">
        <v>84</v>
      </c>
      <c r="AF906" s="181">
        <v>1973</v>
      </c>
      <c r="AG906" s="181">
        <v>3276</v>
      </c>
      <c r="AH906" s="181">
        <v>2159</v>
      </c>
      <c r="AI906" s="181">
        <v>659</v>
      </c>
      <c r="AJ906" s="181">
        <v>5570</v>
      </c>
      <c r="AK906" s="181">
        <v>581</v>
      </c>
      <c r="AL906" s="181">
        <v>24588</v>
      </c>
    </row>
    <row r="907" spans="1:38" x14ac:dyDescent="0.25">
      <c r="A907" s="159" t="s">
        <v>8399</v>
      </c>
      <c r="B907" s="158">
        <v>0.4551</v>
      </c>
      <c r="C907" s="158" t="s">
        <v>84</v>
      </c>
      <c r="D907" s="158">
        <v>0.57809999999999995</v>
      </c>
      <c r="E907" s="158">
        <v>0.56310000000000004</v>
      </c>
      <c r="F907" s="158">
        <v>0.61460000000000004</v>
      </c>
      <c r="G907" s="158">
        <v>0.60089999999999999</v>
      </c>
      <c r="H907" s="158">
        <v>0.3221</v>
      </c>
      <c r="I907" s="158">
        <v>0.46129999999999999</v>
      </c>
      <c r="J907" s="158"/>
      <c r="K907" s="158"/>
      <c r="L907" s="158"/>
      <c r="M907" s="158">
        <v>0.44979999999999998</v>
      </c>
      <c r="N907" s="158">
        <v>0.46029999999999999</v>
      </c>
      <c r="O907" s="158" t="s">
        <v>84</v>
      </c>
      <c r="P907" s="158" t="s">
        <v>84</v>
      </c>
      <c r="Q907" s="158">
        <v>0.56430000000000002</v>
      </c>
      <c r="R907" s="158">
        <v>0.59150000000000003</v>
      </c>
      <c r="S907" s="158">
        <v>0.55169999999999997</v>
      </c>
      <c r="T907" s="158">
        <v>0.57450000000000001</v>
      </c>
      <c r="U907" s="158">
        <v>0.59809999999999997</v>
      </c>
      <c r="V907" s="158">
        <v>0.63070000000000004</v>
      </c>
      <c r="W907" s="158">
        <v>0.56940000000000002</v>
      </c>
      <c r="X907" s="158">
        <v>0.63100000000000001</v>
      </c>
      <c r="Y907" s="158">
        <v>0.315</v>
      </c>
      <c r="Z907" s="158">
        <v>0.32929999999999998</v>
      </c>
      <c r="AA907" s="158">
        <v>0.432</v>
      </c>
      <c r="AB907" s="158">
        <v>0.49009999999999998</v>
      </c>
      <c r="AC907" s="158"/>
      <c r="AD907" s="181">
        <v>34028</v>
      </c>
      <c r="AE907" s="181" t="s">
        <v>84</v>
      </c>
      <c r="AF907" s="181">
        <v>5122</v>
      </c>
      <c r="AG907" s="181">
        <v>7341</v>
      </c>
      <c r="AH907" s="181">
        <v>3463</v>
      </c>
      <c r="AI907" s="181">
        <v>982</v>
      </c>
      <c r="AJ907" s="181">
        <v>15997</v>
      </c>
      <c r="AK907" s="181">
        <v>1123</v>
      </c>
      <c r="AL907" s="181">
        <v>64420</v>
      </c>
    </row>
    <row r="908" spans="1:38" x14ac:dyDescent="0.25">
      <c r="A908" s="159" t="s">
        <v>8400</v>
      </c>
      <c r="B908" s="158">
        <v>0.27010000000000001</v>
      </c>
      <c r="C908" s="158" t="s">
        <v>84</v>
      </c>
      <c r="D908" s="158">
        <v>0.45050000000000001</v>
      </c>
      <c r="E908" s="158">
        <v>0.37480000000000002</v>
      </c>
      <c r="F908" s="158">
        <v>0.33069999999999999</v>
      </c>
      <c r="G908" s="158">
        <v>0.34989999999999999</v>
      </c>
      <c r="H908" s="158">
        <v>0.21379999999999999</v>
      </c>
      <c r="I908" s="158">
        <v>0.2447</v>
      </c>
      <c r="J908" s="158"/>
      <c r="K908" s="158"/>
      <c r="L908" s="158"/>
      <c r="M908" s="158">
        <v>0.26090000000000002</v>
      </c>
      <c r="N908" s="158">
        <v>0.27939999999999998</v>
      </c>
      <c r="O908" s="158" t="s">
        <v>84</v>
      </c>
      <c r="P908" s="158" t="s">
        <v>84</v>
      </c>
      <c r="Q908" s="158">
        <v>0.4168</v>
      </c>
      <c r="R908" s="158">
        <v>0.48349999999999999</v>
      </c>
      <c r="S908" s="158">
        <v>0.34799999999999998</v>
      </c>
      <c r="T908" s="158">
        <v>0.40160000000000001</v>
      </c>
      <c r="U908" s="158">
        <v>0.28599999999999998</v>
      </c>
      <c r="V908" s="158">
        <v>0.37609999999999999</v>
      </c>
      <c r="W908" s="158">
        <v>0.27489999999999998</v>
      </c>
      <c r="X908" s="158">
        <v>0.42570000000000002</v>
      </c>
      <c r="Y908" s="158">
        <v>0.2034</v>
      </c>
      <c r="Z908" s="158">
        <v>0.2243</v>
      </c>
      <c r="AA908" s="158">
        <v>0.20230000000000001</v>
      </c>
      <c r="AB908" s="158">
        <v>0.2893</v>
      </c>
      <c r="AC908" s="158"/>
      <c r="AD908" s="181">
        <v>8783</v>
      </c>
      <c r="AE908" s="181" t="s">
        <v>84</v>
      </c>
      <c r="AF908" s="181">
        <v>887</v>
      </c>
      <c r="AG908" s="181">
        <v>1267</v>
      </c>
      <c r="AH908" s="181">
        <v>415</v>
      </c>
      <c r="AI908" s="181">
        <v>154</v>
      </c>
      <c r="AJ908" s="181">
        <v>5697</v>
      </c>
      <c r="AK908" s="181">
        <v>363</v>
      </c>
      <c r="AL908" s="181">
        <v>17282</v>
      </c>
    </row>
    <row r="909" spans="1:38" x14ac:dyDescent="0.25">
      <c r="A909" s="159" t="s">
        <v>8401</v>
      </c>
      <c r="B909" s="158">
        <v>0.47549999999999998</v>
      </c>
      <c r="C909" s="158" t="s">
        <v>84</v>
      </c>
      <c r="D909" s="158">
        <v>0.51090000000000002</v>
      </c>
      <c r="E909" s="158">
        <v>0.57089999999999996</v>
      </c>
      <c r="F909" s="158">
        <v>0.62880000000000003</v>
      </c>
      <c r="G909" s="158">
        <v>0.5796</v>
      </c>
      <c r="H909" s="158">
        <v>0.33360000000000001</v>
      </c>
      <c r="I909" s="158">
        <v>0.4884</v>
      </c>
      <c r="J909" s="158"/>
      <c r="K909" s="158"/>
      <c r="L909" s="158"/>
      <c r="M909" s="158">
        <v>0.4672</v>
      </c>
      <c r="N909" s="158">
        <v>0.48359999999999997</v>
      </c>
      <c r="O909" s="158" t="s">
        <v>84</v>
      </c>
      <c r="P909" s="158" t="s">
        <v>84</v>
      </c>
      <c r="Q909" s="158">
        <v>0.48859999999999998</v>
      </c>
      <c r="R909" s="158">
        <v>0.53280000000000005</v>
      </c>
      <c r="S909" s="158">
        <v>0.55369999999999997</v>
      </c>
      <c r="T909" s="158">
        <v>0.5877</v>
      </c>
      <c r="U909" s="158">
        <v>0.60799999999999998</v>
      </c>
      <c r="V909" s="158">
        <v>0.64890000000000003</v>
      </c>
      <c r="W909" s="158">
        <v>0.54090000000000005</v>
      </c>
      <c r="X909" s="158">
        <v>0.61639999999999995</v>
      </c>
      <c r="Y909" s="158">
        <v>0.32129999999999997</v>
      </c>
      <c r="Z909" s="158">
        <v>0.34599999999999997</v>
      </c>
      <c r="AA909" s="158">
        <v>0.4471</v>
      </c>
      <c r="AB909" s="158">
        <v>0.52829999999999999</v>
      </c>
      <c r="AC909" s="158"/>
      <c r="AD909" s="181">
        <v>14218</v>
      </c>
      <c r="AE909" s="181" t="s">
        <v>84</v>
      </c>
      <c r="AF909" s="181">
        <v>1973</v>
      </c>
      <c r="AG909" s="181">
        <v>3276</v>
      </c>
      <c r="AH909" s="181">
        <v>2159</v>
      </c>
      <c r="AI909" s="181">
        <v>659</v>
      </c>
      <c r="AJ909" s="181">
        <v>5570</v>
      </c>
      <c r="AK909" s="181">
        <v>581</v>
      </c>
      <c r="AL909" s="181">
        <v>24588</v>
      </c>
    </row>
    <row r="910" spans="1:38" x14ac:dyDescent="0.25">
      <c r="A910" s="159" t="s">
        <v>8402</v>
      </c>
      <c r="B910" s="158">
        <v>0.3</v>
      </c>
      <c r="C910" s="158" t="s">
        <v>84</v>
      </c>
      <c r="D910" s="158">
        <v>0.37240000000000001</v>
      </c>
      <c r="E910" s="158">
        <v>0.40010000000000001</v>
      </c>
      <c r="F910" s="158">
        <v>0.46279999999999999</v>
      </c>
      <c r="G910" s="158">
        <v>0.40889999999999999</v>
      </c>
      <c r="H910" s="158">
        <v>0.18809999999999999</v>
      </c>
      <c r="I910" s="158">
        <v>0.31280000000000002</v>
      </c>
      <c r="J910" s="158"/>
      <c r="K910" s="158"/>
      <c r="L910" s="158"/>
      <c r="M910" s="158">
        <v>0.29509999999999997</v>
      </c>
      <c r="N910" s="158">
        <v>0.3049</v>
      </c>
      <c r="O910" s="158" t="s">
        <v>84</v>
      </c>
      <c r="P910" s="158" t="s">
        <v>84</v>
      </c>
      <c r="Q910" s="158">
        <v>0.35909999999999997</v>
      </c>
      <c r="R910" s="158">
        <v>0.38579999999999998</v>
      </c>
      <c r="S910" s="158">
        <v>0.38869999999999999</v>
      </c>
      <c r="T910" s="158">
        <v>0.41139999999999999</v>
      </c>
      <c r="U910" s="158">
        <v>0.44590000000000002</v>
      </c>
      <c r="V910" s="158">
        <v>0.47949999999999998</v>
      </c>
      <c r="W910" s="158">
        <v>0.37769999999999998</v>
      </c>
      <c r="X910" s="158">
        <v>0.43969999999999998</v>
      </c>
      <c r="Y910" s="158">
        <v>0.18210000000000001</v>
      </c>
      <c r="Z910" s="158">
        <v>0.19420000000000001</v>
      </c>
      <c r="AA910" s="158">
        <v>0.2858</v>
      </c>
      <c r="AB910" s="158">
        <v>0.34029999999999999</v>
      </c>
      <c r="AC910" s="158"/>
      <c r="AD910" s="181">
        <v>34028</v>
      </c>
      <c r="AE910" s="181" t="s">
        <v>84</v>
      </c>
      <c r="AF910" s="181">
        <v>5122</v>
      </c>
      <c r="AG910" s="181">
        <v>7341</v>
      </c>
      <c r="AH910" s="181">
        <v>3463</v>
      </c>
      <c r="AI910" s="181">
        <v>982</v>
      </c>
      <c r="AJ910" s="181">
        <v>15997</v>
      </c>
      <c r="AK910" s="181">
        <v>1123</v>
      </c>
      <c r="AL910" s="181">
        <v>64420</v>
      </c>
    </row>
    <row r="911" spans="1:38" x14ac:dyDescent="0.25">
      <c r="A911" s="159" t="s">
        <v>8403</v>
      </c>
      <c r="B911" s="158">
        <v>0.14910000000000001</v>
      </c>
      <c r="C911" s="158" t="s">
        <v>84</v>
      </c>
      <c r="D911" s="158">
        <v>0.25979999999999998</v>
      </c>
      <c r="E911" s="158">
        <v>0.21099999999999999</v>
      </c>
      <c r="F911" s="158">
        <v>0.19220000000000001</v>
      </c>
      <c r="G911" s="158">
        <v>0.2092</v>
      </c>
      <c r="H911" s="158">
        <v>0.1152</v>
      </c>
      <c r="I911" s="158">
        <v>0.1196</v>
      </c>
      <c r="J911" s="158"/>
      <c r="K911" s="158"/>
      <c r="L911" s="158"/>
      <c r="M911" s="158">
        <v>0.1416</v>
      </c>
      <c r="N911" s="158">
        <v>0.15679999999999999</v>
      </c>
      <c r="O911" s="158" t="s">
        <v>84</v>
      </c>
      <c r="P911" s="158" t="s">
        <v>84</v>
      </c>
      <c r="Q911" s="158">
        <v>0.2303</v>
      </c>
      <c r="R911" s="158">
        <v>0.29010000000000002</v>
      </c>
      <c r="S911" s="158">
        <v>0.1883</v>
      </c>
      <c r="T911" s="158">
        <v>0.2346</v>
      </c>
      <c r="U911" s="158">
        <v>0.155</v>
      </c>
      <c r="V911" s="158">
        <v>0.23250000000000001</v>
      </c>
      <c r="W911" s="158">
        <v>0.14710000000000001</v>
      </c>
      <c r="X911" s="158">
        <v>0.2787</v>
      </c>
      <c r="Y911" s="158">
        <v>0.107</v>
      </c>
      <c r="Z911" s="158">
        <v>0.1239</v>
      </c>
      <c r="AA911" s="158">
        <v>8.8200000000000001E-2</v>
      </c>
      <c r="AB911" s="158">
        <v>0.15620000000000001</v>
      </c>
      <c r="AC911" s="158"/>
      <c r="AD911" s="181">
        <v>8783</v>
      </c>
      <c r="AE911" s="181" t="s">
        <v>84</v>
      </c>
      <c r="AF911" s="181">
        <v>887</v>
      </c>
      <c r="AG911" s="181">
        <v>1267</v>
      </c>
      <c r="AH911" s="181">
        <v>415</v>
      </c>
      <c r="AI911" s="181">
        <v>154</v>
      </c>
      <c r="AJ911" s="181">
        <v>5697</v>
      </c>
      <c r="AK911" s="181">
        <v>363</v>
      </c>
      <c r="AL911" s="181">
        <v>17282</v>
      </c>
    </row>
    <row r="912" spans="1:38" x14ac:dyDescent="0.25">
      <c r="A912" s="159" t="s">
        <v>8404</v>
      </c>
      <c r="B912" s="158">
        <v>0.37659999999999999</v>
      </c>
      <c r="C912" s="158" t="s">
        <v>84</v>
      </c>
      <c r="D912" s="158">
        <v>0.37980000000000003</v>
      </c>
      <c r="E912" s="158">
        <v>0.46989999999999998</v>
      </c>
      <c r="F912" s="158">
        <v>0.5343</v>
      </c>
      <c r="G912" s="158">
        <v>0.4723</v>
      </c>
      <c r="H912" s="158">
        <v>0.2465</v>
      </c>
      <c r="I912" s="158">
        <v>0.39219999999999999</v>
      </c>
      <c r="J912" s="158"/>
      <c r="K912" s="158"/>
      <c r="L912" s="158"/>
      <c r="M912" s="158">
        <v>0.36859999999999998</v>
      </c>
      <c r="N912" s="158">
        <v>0.38450000000000001</v>
      </c>
      <c r="O912" s="158" t="s">
        <v>84</v>
      </c>
      <c r="P912" s="158" t="s">
        <v>84</v>
      </c>
      <c r="Q912" s="158">
        <v>0.3584</v>
      </c>
      <c r="R912" s="158">
        <v>0.4012</v>
      </c>
      <c r="S912" s="158">
        <v>0.45269999999999999</v>
      </c>
      <c r="T912" s="158">
        <v>0.4869</v>
      </c>
      <c r="U912" s="158">
        <v>0.51300000000000001</v>
      </c>
      <c r="V912" s="158">
        <v>0.55520000000000003</v>
      </c>
      <c r="W912" s="158">
        <v>0.43359999999999999</v>
      </c>
      <c r="X912" s="158">
        <v>0.50990000000000002</v>
      </c>
      <c r="Y912" s="158">
        <v>0.23530000000000001</v>
      </c>
      <c r="Z912" s="158">
        <v>0.25779999999999997</v>
      </c>
      <c r="AA912" s="158">
        <v>0.35249999999999998</v>
      </c>
      <c r="AB912" s="158">
        <v>0.43169999999999997</v>
      </c>
      <c r="AC912" s="158"/>
      <c r="AD912" s="181">
        <v>14218</v>
      </c>
      <c r="AE912" s="181" t="s">
        <v>84</v>
      </c>
      <c r="AF912" s="181">
        <v>1973</v>
      </c>
      <c r="AG912" s="181">
        <v>3276</v>
      </c>
      <c r="AH912" s="181">
        <v>2159</v>
      </c>
      <c r="AI912" s="181">
        <v>659</v>
      </c>
      <c r="AJ912" s="181">
        <v>5570</v>
      </c>
      <c r="AK912" s="181">
        <v>581</v>
      </c>
      <c r="AL912" s="181">
        <v>24588</v>
      </c>
    </row>
    <row r="913" spans="1:38" x14ac:dyDescent="0.25">
      <c r="A913" s="159" t="s">
        <v>8405</v>
      </c>
      <c r="B913" s="158">
        <v>0.21510000000000001</v>
      </c>
      <c r="C913" s="158" t="s">
        <v>84</v>
      </c>
      <c r="D913" s="158">
        <v>0.25729999999999997</v>
      </c>
      <c r="E913" s="158">
        <v>0.29930000000000001</v>
      </c>
      <c r="F913" s="158">
        <v>0.3624</v>
      </c>
      <c r="G913" s="158">
        <v>0.309</v>
      </c>
      <c r="H913" s="158">
        <v>0.1241</v>
      </c>
      <c r="I913" s="158">
        <v>0.23319999999999999</v>
      </c>
      <c r="J913" s="158"/>
      <c r="K913" s="158"/>
      <c r="L913" s="158"/>
      <c r="M913" s="158">
        <v>0.21079999999999999</v>
      </c>
      <c r="N913" s="158">
        <v>0.21959999999999999</v>
      </c>
      <c r="O913" s="158" t="s">
        <v>84</v>
      </c>
      <c r="P913" s="158" t="s">
        <v>84</v>
      </c>
      <c r="Q913" s="158">
        <v>0.24540000000000001</v>
      </c>
      <c r="R913" s="158">
        <v>0.26950000000000002</v>
      </c>
      <c r="S913" s="158">
        <v>0.2888</v>
      </c>
      <c r="T913" s="158">
        <v>0.30990000000000001</v>
      </c>
      <c r="U913" s="158">
        <v>0.34620000000000001</v>
      </c>
      <c r="V913" s="158">
        <v>0.37869999999999998</v>
      </c>
      <c r="W913" s="158">
        <v>0.28000000000000003</v>
      </c>
      <c r="X913" s="158">
        <v>0.33829999999999999</v>
      </c>
      <c r="Y913" s="158">
        <v>0.11899999999999999</v>
      </c>
      <c r="Z913" s="158">
        <v>0.1293</v>
      </c>
      <c r="AA913" s="158">
        <v>0.2087</v>
      </c>
      <c r="AB913" s="158">
        <v>0.25850000000000001</v>
      </c>
      <c r="AC913" s="158"/>
      <c r="AD913" s="181">
        <v>34028</v>
      </c>
      <c r="AE913" s="181" t="s">
        <v>84</v>
      </c>
      <c r="AF913" s="181">
        <v>5122</v>
      </c>
      <c r="AG913" s="181">
        <v>7341</v>
      </c>
      <c r="AH913" s="181">
        <v>3463</v>
      </c>
      <c r="AI913" s="181">
        <v>982</v>
      </c>
      <c r="AJ913" s="181">
        <v>15997</v>
      </c>
      <c r="AK913" s="181">
        <v>1123</v>
      </c>
      <c r="AL913" s="181">
        <v>64420</v>
      </c>
    </row>
    <row r="914" spans="1:38" x14ac:dyDescent="0.25">
      <c r="A914" s="159" t="s">
        <v>8406</v>
      </c>
      <c r="B914" s="158">
        <v>9.2700000000000005E-2</v>
      </c>
      <c r="C914" s="158" t="s">
        <v>84</v>
      </c>
      <c r="D914" s="158">
        <v>0.15609999999999999</v>
      </c>
      <c r="E914" s="158">
        <v>0.13600000000000001</v>
      </c>
      <c r="F914" s="158">
        <v>0.1167</v>
      </c>
      <c r="G914" s="158">
        <v>0.1298</v>
      </c>
      <c r="H914" s="158">
        <v>7.0800000000000002E-2</v>
      </c>
      <c r="I914" s="158">
        <v>8.6800000000000002E-2</v>
      </c>
      <c r="J914" s="158"/>
      <c r="K914" s="158"/>
      <c r="L914" s="158"/>
      <c r="M914" s="158">
        <v>8.6499999999999994E-2</v>
      </c>
      <c r="N914" s="158">
        <v>9.9099999999999994E-2</v>
      </c>
      <c r="O914" s="158" t="s">
        <v>84</v>
      </c>
      <c r="P914" s="158" t="s">
        <v>84</v>
      </c>
      <c r="Q914" s="158">
        <v>0.1323</v>
      </c>
      <c r="R914" s="158">
        <v>0.18179999999999999</v>
      </c>
      <c r="S914" s="158">
        <v>0.1171</v>
      </c>
      <c r="T914" s="158">
        <v>0.15629999999999999</v>
      </c>
      <c r="U914" s="158">
        <v>8.72E-2</v>
      </c>
      <c r="V914" s="158">
        <v>0.1507</v>
      </c>
      <c r="W914" s="158">
        <v>8.0699999999999994E-2</v>
      </c>
      <c r="X914" s="158">
        <v>0.19070000000000001</v>
      </c>
      <c r="Y914" s="158">
        <v>6.4199999999999993E-2</v>
      </c>
      <c r="Z914" s="158">
        <v>7.7899999999999997E-2</v>
      </c>
      <c r="AA914" s="158">
        <v>5.9900000000000002E-2</v>
      </c>
      <c r="AB914" s="158">
        <v>0.1198</v>
      </c>
      <c r="AC914" s="158"/>
      <c r="AD914" s="181">
        <v>8783</v>
      </c>
      <c r="AE914" s="181" t="s">
        <v>84</v>
      </c>
      <c r="AF914" s="181">
        <v>887</v>
      </c>
      <c r="AG914" s="181">
        <v>1267</v>
      </c>
      <c r="AH914" s="181">
        <v>415</v>
      </c>
      <c r="AI914" s="181">
        <v>154</v>
      </c>
      <c r="AJ914" s="181">
        <v>5697</v>
      </c>
      <c r="AK914" s="181">
        <v>363</v>
      </c>
      <c r="AL914" s="181">
        <v>17282</v>
      </c>
    </row>
    <row r="915" spans="1:38" x14ac:dyDescent="0.25">
      <c r="A915" s="159" t="s">
        <v>8407</v>
      </c>
      <c r="B915" s="158">
        <v>0.92510000000000003</v>
      </c>
      <c r="C915" s="158" t="s">
        <v>84</v>
      </c>
      <c r="D915" s="158">
        <v>0.9204</v>
      </c>
      <c r="E915" s="158">
        <v>0.95350000000000001</v>
      </c>
      <c r="F915" s="158">
        <v>0.93920000000000003</v>
      </c>
      <c r="G915" s="158" t="s">
        <v>84</v>
      </c>
      <c r="H915" s="158">
        <v>0.76970000000000005</v>
      </c>
      <c r="I915" s="158" t="s">
        <v>84</v>
      </c>
      <c r="J915" s="158"/>
      <c r="K915" s="158"/>
      <c r="L915" s="158"/>
      <c r="M915" s="158">
        <v>0.91</v>
      </c>
      <c r="N915" s="158">
        <v>0.93779999999999997</v>
      </c>
      <c r="O915" s="158" t="s">
        <v>84</v>
      </c>
      <c r="P915" s="158" t="s">
        <v>84</v>
      </c>
      <c r="Q915" s="158">
        <v>0.8831</v>
      </c>
      <c r="R915" s="158">
        <v>0.94610000000000005</v>
      </c>
      <c r="S915" s="158">
        <v>0.93140000000000001</v>
      </c>
      <c r="T915" s="158">
        <v>0.96860000000000002</v>
      </c>
      <c r="U915" s="158">
        <v>0.90590000000000004</v>
      </c>
      <c r="V915" s="158">
        <v>0.96089999999999998</v>
      </c>
      <c r="W915" s="158" t="s">
        <v>84</v>
      </c>
      <c r="X915" s="158" t="s">
        <v>84</v>
      </c>
      <c r="Y915" s="158">
        <v>0.68820000000000003</v>
      </c>
      <c r="Z915" s="158">
        <v>0.83250000000000002</v>
      </c>
      <c r="AA915" s="158" t="s">
        <v>84</v>
      </c>
      <c r="AB915" s="158" t="s">
        <v>84</v>
      </c>
      <c r="AC915" s="158"/>
      <c r="AD915" s="181">
        <v>1511</v>
      </c>
      <c r="AE915" s="181" t="s">
        <v>84</v>
      </c>
      <c r="AF915" s="181">
        <v>324</v>
      </c>
      <c r="AG915" s="181">
        <v>589</v>
      </c>
      <c r="AH915" s="181">
        <v>334</v>
      </c>
      <c r="AI915" s="181" t="s">
        <v>84</v>
      </c>
      <c r="AJ915" s="181">
        <v>136</v>
      </c>
      <c r="AK915" s="181" t="s">
        <v>84</v>
      </c>
      <c r="AL915" s="181">
        <v>508</v>
      </c>
    </row>
    <row r="916" spans="1:38" x14ac:dyDescent="0.25">
      <c r="A916" s="159" t="s">
        <v>8408</v>
      </c>
      <c r="B916" s="158">
        <v>0.85189999999999999</v>
      </c>
      <c r="C916" s="158" t="s">
        <v>84</v>
      </c>
      <c r="D916" s="158">
        <v>0.91439999999999999</v>
      </c>
      <c r="E916" s="158">
        <v>0.88360000000000005</v>
      </c>
      <c r="F916" s="158">
        <v>0.89070000000000005</v>
      </c>
      <c r="G916" s="158" t="s">
        <v>84</v>
      </c>
      <c r="H916" s="158">
        <v>0.51839999999999997</v>
      </c>
      <c r="I916" s="158" t="s">
        <v>84</v>
      </c>
      <c r="J916" s="158"/>
      <c r="K916" s="158"/>
      <c r="L916" s="158"/>
      <c r="M916" s="158">
        <v>0.83150000000000002</v>
      </c>
      <c r="N916" s="158">
        <v>0.87</v>
      </c>
      <c r="O916" s="158" t="s">
        <v>84</v>
      </c>
      <c r="P916" s="158" t="s">
        <v>84</v>
      </c>
      <c r="Q916" s="158">
        <v>0.87829999999999997</v>
      </c>
      <c r="R916" s="158">
        <v>0.94010000000000005</v>
      </c>
      <c r="S916" s="158">
        <v>0.85119999999999996</v>
      </c>
      <c r="T916" s="158">
        <v>0.9093</v>
      </c>
      <c r="U916" s="158">
        <v>0.84040000000000004</v>
      </c>
      <c r="V916" s="158">
        <v>0.92589999999999995</v>
      </c>
      <c r="W916" s="158" t="s">
        <v>84</v>
      </c>
      <c r="X916" s="158" t="s">
        <v>84</v>
      </c>
      <c r="Y916" s="158">
        <v>0.43959999999999999</v>
      </c>
      <c r="Z916" s="158">
        <v>0.59150000000000003</v>
      </c>
      <c r="AA916" s="158" t="s">
        <v>84</v>
      </c>
      <c r="AB916" s="158" t="s">
        <v>84</v>
      </c>
      <c r="AC916" s="158"/>
      <c r="AD916" s="181">
        <v>1701</v>
      </c>
      <c r="AE916" s="181" t="s">
        <v>84</v>
      </c>
      <c r="AF916" s="181">
        <v>488</v>
      </c>
      <c r="AG916" s="181">
        <v>656</v>
      </c>
      <c r="AH916" s="181">
        <v>288</v>
      </c>
      <c r="AI916" s="181" t="s">
        <v>84</v>
      </c>
      <c r="AJ916" s="181">
        <v>183</v>
      </c>
      <c r="AK916" s="181" t="s">
        <v>84</v>
      </c>
      <c r="AL916" s="181">
        <v>1119</v>
      </c>
    </row>
    <row r="917" spans="1:38" x14ac:dyDescent="0.25">
      <c r="A917" s="159" t="s">
        <v>8409</v>
      </c>
      <c r="B917" s="158">
        <v>0.72670000000000001</v>
      </c>
      <c r="C917" s="158" t="s">
        <v>84</v>
      </c>
      <c r="D917" s="158" t="s">
        <v>84</v>
      </c>
      <c r="E917" s="158" t="s">
        <v>84</v>
      </c>
      <c r="F917" s="158" t="s">
        <v>84</v>
      </c>
      <c r="G917" s="158" t="s">
        <v>84</v>
      </c>
      <c r="H917" s="158" t="s">
        <v>84</v>
      </c>
      <c r="I917" s="158" t="s">
        <v>84</v>
      </c>
      <c r="J917" s="158"/>
      <c r="K917" s="158"/>
      <c r="L917" s="158"/>
      <c r="M917" s="158">
        <v>0.65110000000000001</v>
      </c>
      <c r="N917" s="158">
        <v>0.78859999999999997</v>
      </c>
      <c r="O917" s="158" t="s">
        <v>84</v>
      </c>
      <c r="P917" s="158" t="s">
        <v>84</v>
      </c>
      <c r="Q917" s="158" t="s">
        <v>84</v>
      </c>
      <c r="R917" s="158" t="s">
        <v>84</v>
      </c>
      <c r="S917" s="158" t="s">
        <v>84</v>
      </c>
      <c r="T917" s="158" t="s">
        <v>84</v>
      </c>
      <c r="U917" s="158" t="s">
        <v>84</v>
      </c>
      <c r="V917" s="158" t="s">
        <v>84</v>
      </c>
      <c r="W917" s="158" t="s">
        <v>84</v>
      </c>
      <c r="X917" s="158" t="s">
        <v>84</v>
      </c>
      <c r="Y917" s="158" t="s">
        <v>84</v>
      </c>
      <c r="Z917" s="158" t="s">
        <v>84</v>
      </c>
      <c r="AA917" s="158" t="s">
        <v>84</v>
      </c>
      <c r="AB917" s="158" t="s">
        <v>84</v>
      </c>
      <c r="AC917" s="158"/>
      <c r="AD917" s="181">
        <v>274</v>
      </c>
      <c r="AE917" s="181" t="s">
        <v>84</v>
      </c>
      <c r="AF917" s="181" t="s">
        <v>84</v>
      </c>
      <c r="AG917" s="181" t="s">
        <v>84</v>
      </c>
      <c r="AH917" s="181" t="s">
        <v>84</v>
      </c>
      <c r="AI917" s="181" t="s">
        <v>84</v>
      </c>
      <c r="AJ917" s="181" t="s">
        <v>84</v>
      </c>
      <c r="AK917" s="181" t="s">
        <v>84</v>
      </c>
      <c r="AL917" s="181">
        <v>156</v>
      </c>
    </row>
    <row r="918" spans="1:38" x14ac:dyDescent="0.25">
      <c r="A918" s="159" t="s">
        <v>8410</v>
      </c>
      <c r="B918" s="158">
        <v>0.99590000000000001</v>
      </c>
      <c r="C918" s="158" t="s">
        <v>84</v>
      </c>
      <c r="D918" s="158">
        <v>1.0005999999999999</v>
      </c>
      <c r="E918" s="158">
        <v>0.99880000000000002</v>
      </c>
      <c r="F918" s="158">
        <v>1.0004</v>
      </c>
      <c r="G918" s="158" t="s">
        <v>84</v>
      </c>
      <c r="H918" s="158">
        <v>0.95640000000000003</v>
      </c>
      <c r="I918" s="158" t="s">
        <v>84</v>
      </c>
      <c r="J918" s="158"/>
      <c r="K918" s="158"/>
      <c r="L918" s="158"/>
      <c r="M918" s="158">
        <v>0.99050000000000005</v>
      </c>
      <c r="N918" s="158">
        <v>0.99819999999999998</v>
      </c>
      <c r="O918" s="158" t="s">
        <v>84</v>
      </c>
      <c r="P918" s="158" t="s">
        <v>84</v>
      </c>
      <c r="Q918" s="158">
        <v>1.0005999999999999</v>
      </c>
      <c r="R918" s="158">
        <v>1.0005999999999999</v>
      </c>
      <c r="S918" s="158">
        <v>0.98029999999999995</v>
      </c>
      <c r="T918" s="158">
        <v>0.99990000000000001</v>
      </c>
      <c r="U918" s="158">
        <v>1.0004</v>
      </c>
      <c r="V918" s="158">
        <v>1.0004</v>
      </c>
      <c r="W918" s="158" t="s">
        <v>84</v>
      </c>
      <c r="X918" s="158" t="s">
        <v>84</v>
      </c>
      <c r="Y918" s="158">
        <v>0.90469999999999995</v>
      </c>
      <c r="Z918" s="158">
        <v>0.98029999999999995</v>
      </c>
      <c r="AA918" s="158" t="s">
        <v>84</v>
      </c>
      <c r="AB918" s="158" t="s">
        <v>84</v>
      </c>
      <c r="AC918" s="158"/>
      <c r="AD918" s="181">
        <v>1511</v>
      </c>
      <c r="AE918" s="181" t="s">
        <v>84</v>
      </c>
      <c r="AF918" s="181">
        <v>324</v>
      </c>
      <c r="AG918" s="181">
        <v>589</v>
      </c>
      <c r="AH918" s="181">
        <v>334</v>
      </c>
      <c r="AI918" s="181" t="s">
        <v>84</v>
      </c>
      <c r="AJ918" s="181">
        <v>136</v>
      </c>
      <c r="AK918" s="181" t="s">
        <v>84</v>
      </c>
      <c r="AL918" s="181">
        <v>508</v>
      </c>
    </row>
    <row r="919" spans="1:38" x14ac:dyDescent="0.25">
      <c r="A919" s="159" t="s">
        <v>8411</v>
      </c>
      <c r="B919" s="158">
        <v>0.97919999999999996</v>
      </c>
      <c r="C919" s="158" t="s">
        <v>84</v>
      </c>
      <c r="D919" s="158">
        <v>1.0033000000000001</v>
      </c>
      <c r="E919" s="158">
        <v>0.99119999999999997</v>
      </c>
      <c r="F919" s="158">
        <v>0.99260000000000004</v>
      </c>
      <c r="G919" s="158" t="s">
        <v>84</v>
      </c>
      <c r="H919" s="158">
        <v>0.85609999999999997</v>
      </c>
      <c r="I919" s="158" t="s">
        <v>84</v>
      </c>
      <c r="J919" s="158"/>
      <c r="K919" s="158"/>
      <c r="L919" s="158"/>
      <c r="M919" s="158">
        <v>0.97040000000000004</v>
      </c>
      <c r="N919" s="158">
        <v>0.98540000000000005</v>
      </c>
      <c r="O919" s="158" t="s">
        <v>84</v>
      </c>
      <c r="P919" s="158" t="s">
        <v>84</v>
      </c>
      <c r="Q919" s="158">
        <v>1.0033000000000001</v>
      </c>
      <c r="R919" s="158">
        <v>1.0033000000000001</v>
      </c>
      <c r="S919" s="158">
        <v>0.97709999999999997</v>
      </c>
      <c r="T919" s="158">
        <v>0.99660000000000004</v>
      </c>
      <c r="U919" s="158">
        <v>0.96399999999999997</v>
      </c>
      <c r="V919" s="158">
        <v>0.99850000000000005</v>
      </c>
      <c r="W919" s="158" t="s">
        <v>84</v>
      </c>
      <c r="X919" s="158" t="s">
        <v>84</v>
      </c>
      <c r="Y919" s="158">
        <v>0.79549999999999998</v>
      </c>
      <c r="Z919" s="158">
        <v>0.89980000000000004</v>
      </c>
      <c r="AA919" s="158" t="s">
        <v>84</v>
      </c>
      <c r="AB919" s="158" t="s">
        <v>84</v>
      </c>
      <c r="AC919" s="158"/>
      <c r="AD919" s="181">
        <v>1701</v>
      </c>
      <c r="AE919" s="181" t="s">
        <v>84</v>
      </c>
      <c r="AF919" s="181">
        <v>488</v>
      </c>
      <c r="AG919" s="181">
        <v>656</v>
      </c>
      <c r="AH919" s="181">
        <v>288</v>
      </c>
      <c r="AI919" s="181" t="s">
        <v>84</v>
      </c>
      <c r="AJ919" s="181">
        <v>183</v>
      </c>
      <c r="AK919" s="181" t="s">
        <v>84</v>
      </c>
      <c r="AL919" s="181">
        <v>1119</v>
      </c>
    </row>
    <row r="920" spans="1:38" x14ac:dyDescent="0.25">
      <c r="A920" s="159" t="s">
        <v>8412</v>
      </c>
      <c r="B920" s="158">
        <v>0.93600000000000005</v>
      </c>
      <c r="C920" s="158" t="s">
        <v>84</v>
      </c>
      <c r="D920" s="158" t="s">
        <v>84</v>
      </c>
      <c r="E920" s="158" t="s">
        <v>84</v>
      </c>
      <c r="F920" s="158" t="s">
        <v>84</v>
      </c>
      <c r="G920" s="158" t="s">
        <v>84</v>
      </c>
      <c r="H920" s="158" t="s">
        <v>84</v>
      </c>
      <c r="I920" s="158" t="s">
        <v>84</v>
      </c>
      <c r="J920" s="158"/>
      <c r="K920" s="158"/>
      <c r="L920" s="158"/>
      <c r="M920" s="158">
        <v>0.89510000000000001</v>
      </c>
      <c r="N920" s="158">
        <v>0.96130000000000004</v>
      </c>
      <c r="O920" s="158" t="s">
        <v>84</v>
      </c>
      <c r="P920" s="158" t="s">
        <v>84</v>
      </c>
      <c r="Q920" s="158" t="s">
        <v>84</v>
      </c>
      <c r="R920" s="158" t="s">
        <v>84</v>
      </c>
      <c r="S920" s="158" t="s">
        <v>84</v>
      </c>
      <c r="T920" s="158" t="s">
        <v>84</v>
      </c>
      <c r="U920" s="158" t="s">
        <v>84</v>
      </c>
      <c r="V920" s="158" t="s">
        <v>84</v>
      </c>
      <c r="W920" s="158" t="s">
        <v>84</v>
      </c>
      <c r="X920" s="158" t="s">
        <v>84</v>
      </c>
      <c r="Y920" s="158" t="s">
        <v>84</v>
      </c>
      <c r="Z920" s="158" t="s">
        <v>84</v>
      </c>
      <c r="AA920" s="158" t="s">
        <v>84</v>
      </c>
      <c r="AB920" s="158" t="s">
        <v>84</v>
      </c>
      <c r="AC920" s="158"/>
      <c r="AD920" s="181">
        <v>274</v>
      </c>
      <c r="AE920" s="181" t="s">
        <v>84</v>
      </c>
      <c r="AF920" s="181" t="s">
        <v>84</v>
      </c>
      <c r="AG920" s="181" t="s">
        <v>84</v>
      </c>
      <c r="AH920" s="181" t="s">
        <v>84</v>
      </c>
      <c r="AI920" s="181" t="s">
        <v>84</v>
      </c>
      <c r="AJ920" s="181" t="s">
        <v>84</v>
      </c>
      <c r="AK920" s="181" t="s">
        <v>84</v>
      </c>
      <c r="AL920" s="181">
        <v>156</v>
      </c>
    </row>
    <row r="921" spans="1:38" x14ac:dyDescent="0.25">
      <c r="A921" s="159" t="s">
        <v>8413</v>
      </c>
      <c r="B921" s="158">
        <v>0.86170000000000002</v>
      </c>
      <c r="C921" s="158" t="s">
        <v>84</v>
      </c>
      <c r="D921" s="158">
        <v>0.85940000000000005</v>
      </c>
      <c r="E921" s="158">
        <v>0.90500000000000003</v>
      </c>
      <c r="F921" s="158">
        <v>0.86460000000000004</v>
      </c>
      <c r="G921" s="158" t="s">
        <v>84</v>
      </c>
      <c r="H921" s="158">
        <v>0.66979999999999995</v>
      </c>
      <c r="I921" s="158" t="s">
        <v>84</v>
      </c>
      <c r="J921" s="158"/>
      <c r="K921" s="158"/>
      <c r="L921" s="158"/>
      <c r="M921" s="158">
        <v>0.84199999999999997</v>
      </c>
      <c r="N921" s="158">
        <v>0.87909999999999999</v>
      </c>
      <c r="O921" s="158" t="s">
        <v>84</v>
      </c>
      <c r="P921" s="158" t="s">
        <v>84</v>
      </c>
      <c r="Q921" s="158">
        <v>0.81340000000000001</v>
      </c>
      <c r="R921" s="158">
        <v>0.89470000000000005</v>
      </c>
      <c r="S921" s="158">
        <v>0.87570000000000003</v>
      </c>
      <c r="T921" s="158">
        <v>0.92769999999999997</v>
      </c>
      <c r="U921" s="158">
        <v>0.82030000000000003</v>
      </c>
      <c r="V921" s="158">
        <v>0.89870000000000005</v>
      </c>
      <c r="W921" s="158" t="s">
        <v>84</v>
      </c>
      <c r="X921" s="158" t="s">
        <v>84</v>
      </c>
      <c r="Y921" s="158">
        <v>0.58020000000000005</v>
      </c>
      <c r="Z921" s="158">
        <v>0.74439999999999995</v>
      </c>
      <c r="AA921" s="158" t="s">
        <v>84</v>
      </c>
      <c r="AB921" s="158" t="s">
        <v>84</v>
      </c>
      <c r="AC921" s="158"/>
      <c r="AD921" s="181">
        <v>1511</v>
      </c>
      <c r="AE921" s="181" t="s">
        <v>84</v>
      </c>
      <c r="AF921" s="181">
        <v>324</v>
      </c>
      <c r="AG921" s="181">
        <v>589</v>
      </c>
      <c r="AH921" s="181">
        <v>334</v>
      </c>
      <c r="AI921" s="181" t="s">
        <v>84</v>
      </c>
      <c r="AJ921" s="181">
        <v>136</v>
      </c>
      <c r="AK921" s="181" t="s">
        <v>84</v>
      </c>
      <c r="AL921" s="181">
        <v>508</v>
      </c>
    </row>
    <row r="922" spans="1:38" x14ac:dyDescent="0.25">
      <c r="A922" s="159" t="s">
        <v>8414</v>
      </c>
      <c r="B922" s="158">
        <v>0.77329999999999999</v>
      </c>
      <c r="C922" s="158" t="s">
        <v>84</v>
      </c>
      <c r="D922" s="158">
        <v>0.80789999999999995</v>
      </c>
      <c r="E922" s="158">
        <v>0.84319999999999995</v>
      </c>
      <c r="F922" s="158">
        <v>0.79659999999999997</v>
      </c>
      <c r="G922" s="158" t="s">
        <v>84</v>
      </c>
      <c r="H922" s="158">
        <v>0.41860000000000003</v>
      </c>
      <c r="I922" s="158" t="s">
        <v>84</v>
      </c>
      <c r="J922" s="158"/>
      <c r="K922" s="158"/>
      <c r="L922" s="158"/>
      <c r="M922" s="158">
        <v>0.74809999999999999</v>
      </c>
      <c r="N922" s="158">
        <v>0.79630000000000001</v>
      </c>
      <c r="O922" s="158" t="s">
        <v>84</v>
      </c>
      <c r="P922" s="158" t="s">
        <v>84</v>
      </c>
      <c r="Q922" s="158">
        <v>0.75929999999999997</v>
      </c>
      <c r="R922" s="158">
        <v>0.84760000000000002</v>
      </c>
      <c r="S922" s="158">
        <v>0.80369999999999997</v>
      </c>
      <c r="T922" s="158">
        <v>0.87529999999999997</v>
      </c>
      <c r="U922" s="158">
        <v>0.73280000000000001</v>
      </c>
      <c r="V922" s="158">
        <v>0.8468</v>
      </c>
      <c r="W922" s="158" t="s">
        <v>84</v>
      </c>
      <c r="X922" s="158" t="s">
        <v>84</v>
      </c>
      <c r="Y922" s="158">
        <v>0.33900000000000002</v>
      </c>
      <c r="Z922" s="158">
        <v>0.49619999999999997</v>
      </c>
      <c r="AA922" s="158" t="s">
        <v>84</v>
      </c>
      <c r="AB922" s="158" t="s">
        <v>84</v>
      </c>
      <c r="AC922" s="158"/>
      <c r="AD922" s="181">
        <v>1701</v>
      </c>
      <c r="AE922" s="181" t="s">
        <v>84</v>
      </c>
      <c r="AF922" s="181">
        <v>488</v>
      </c>
      <c r="AG922" s="181">
        <v>656</v>
      </c>
      <c r="AH922" s="181">
        <v>288</v>
      </c>
      <c r="AI922" s="181" t="s">
        <v>84</v>
      </c>
      <c r="AJ922" s="181">
        <v>183</v>
      </c>
      <c r="AK922" s="181" t="s">
        <v>84</v>
      </c>
      <c r="AL922" s="181">
        <v>1119</v>
      </c>
    </row>
    <row r="923" spans="1:38" x14ac:dyDescent="0.25">
      <c r="A923" s="159" t="s">
        <v>8415</v>
      </c>
      <c r="B923" s="158">
        <v>0.66790000000000005</v>
      </c>
      <c r="C923" s="158" t="s">
        <v>84</v>
      </c>
      <c r="D923" s="158" t="s">
        <v>84</v>
      </c>
      <c r="E923" s="158" t="s">
        <v>84</v>
      </c>
      <c r="F923" s="158" t="s">
        <v>84</v>
      </c>
      <c r="G923" s="158" t="s">
        <v>84</v>
      </c>
      <c r="H923" s="158" t="s">
        <v>84</v>
      </c>
      <c r="I923" s="158" t="s">
        <v>84</v>
      </c>
      <c r="J923" s="158"/>
      <c r="K923" s="158"/>
      <c r="L923" s="158"/>
      <c r="M923" s="158">
        <v>0.57389999999999997</v>
      </c>
      <c r="N923" s="158">
        <v>0.74570000000000003</v>
      </c>
      <c r="O923" s="158" t="s">
        <v>84</v>
      </c>
      <c r="P923" s="158" t="s">
        <v>84</v>
      </c>
      <c r="Q923" s="158" t="s">
        <v>84</v>
      </c>
      <c r="R923" s="158" t="s">
        <v>84</v>
      </c>
      <c r="S923" s="158" t="s">
        <v>84</v>
      </c>
      <c r="T923" s="158" t="s">
        <v>84</v>
      </c>
      <c r="U923" s="158" t="s">
        <v>84</v>
      </c>
      <c r="V923" s="158" t="s">
        <v>84</v>
      </c>
      <c r="W923" s="158" t="s">
        <v>84</v>
      </c>
      <c r="X923" s="158" t="s">
        <v>84</v>
      </c>
      <c r="Y923" s="158" t="s">
        <v>84</v>
      </c>
      <c r="Z923" s="158" t="s">
        <v>84</v>
      </c>
      <c r="AA923" s="158" t="s">
        <v>84</v>
      </c>
      <c r="AB923" s="158" t="s">
        <v>84</v>
      </c>
      <c r="AC923" s="158"/>
      <c r="AD923" s="181">
        <v>274</v>
      </c>
      <c r="AE923" s="181" t="s">
        <v>84</v>
      </c>
      <c r="AF923" s="181" t="s">
        <v>84</v>
      </c>
      <c r="AG923" s="181" t="s">
        <v>84</v>
      </c>
      <c r="AH923" s="181" t="s">
        <v>84</v>
      </c>
      <c r="AI923" s="181" t="s">
        <v>84</v>
      </c>
      <c r="AJ923" s="181" t="s">
        <v>84</v>
      </c>
      <c r="AK923" s="181" t="s">
        <v>84</v>
      </c>
      <c r="AL923" s="181">
        <v>156</v>
      </c>
    </row>
    <row r="924" spans="1:38" x14ac:dyDescent="0.25">
      <c r="A924" s="159" t="s">
        <v>8416</v>
      </c>
      <c r="B924" s="158">
        <v>0.83099999999999996</v>
      </c>
      <c r="C924" s="158" t="s">
        <v>84</v>
      </c>
      <c r="D924" s="158">
        <v>0.82820000000000005</v>
      </c>
      <c r="E924" s="158">
        <v>0.87109999999999999</v>
      </c>
      <c r="F924" s="158">
        <v>0.83330000000000004</v>
      </c>
      <c r="G924" s="158" t="s">
        <v>84</v>
      </c>
      <c r="H924" s="158">
        <v>0.63780000000000003</v>
      </c>
      <c r="I924" s="158" t="s">
        <v>84</v>
      </c>
      <c r="J924" s="158"/>
      <c r="K924" s="158"/>
      <c r="L924" s="158"/>
      <c r="M924" s="158">
        <v>0.80900000000000005</v>
      </c>
      <c r="N924" s="158">
        <v>0.85070000000000001</v>
      </c>
      <c r="O924" s="158" t="s">
        <v>84</v>
      </c>
      <c r="P924" s="158" t="s">
        <v>84</v>
      </c>
      <c r="Q924" s="158">
        <v>0.77639999999999998</v>
      </c>
      <c r="R924" s="158">
        <v>0.86909999999999998</v>
      </c>
      <c r="S924" s="158">
        <v>0.83699999999999997</v>
      </c>
      <c r="T924" s="158">
        <v>0.89849999999999997</v>
      </c>
      <c r="U924" s="158">
        <v>0.78420000000000001</v>
      </c>
      <c r="V924" s="158">
        <v>0.87209999999999999</v>
      </c>
      <c r="W924" s="158" t="s">
        <v>84</v>
      </c>
      <c r="X924" s="158" t="s">
        <v>84</v>
      </c>
      <c r="Y924" s="158">
        <v>0.54530000000000001</v>
      </c>
      <c r="Z924" s="158">
        <v>0.71640000000000004</v>
      </c>
      <c r="AA924" s="158" t="s">
        <v>84</v>
      </c>
      <c r="AB924" s="158" t="s">
        <v>84</v>
      </c>
      <c r="AC924" s="158"/>
      <c r="AD924" s="181">
        <v>1511</v>
      </c>
      <c r="AE924" s="181" t="s">
        <v>84</v>
      </c>
      <c r="AF924" s="181">
        <v>324</v>
      </c>
      <c r="AG924" s="181">
        <v>589</v>
      </c>
      <c r="AH924" s="181">
        <v>334</v>
      </c>
      <c r="AI924" s="181" t="s">
        <v>84</v>
      </c>
      <c r="AJ924" s="181">
        <v>136</v>
      </c>
      <c r="AK924" s="181" t="s">
        <v>84</v>
      </c>
      <c r="AL924" s="181">
        <v>508</v>
      </c>
    </row>
    <row r="925" spans="1:38" x14ac:dyDescent="0.25">
      <c r="A925" s="159" t="s">
        <v>8417</v>
      </c>
      <c r="B925" s="158">
        <v>0.72619999999999996</v>
      </c>
      <c r="C925" s="158" t="s">
        <v>84</v>
      </c>
      <c r="D925" s="158">
        <v>0.76749999999999996</v>
      </c>
      <c r="E925" s="158">
        <v>0.80820000000000003</v>
      </c>
      <c r="F925" s="158">
        <v>0.73419999999999996</v>
      </c>
      <c r="G925" s="158" t="s">
        <v>84</v>
      </c>
      <c r="H925" s="158">
        <v>0.33050000000000002</v>
      </c>
      <c r="I925" s="158" t="s">
        <v>84</v>
      </c>
      <c r="J925" s="158"/>
      <c r="K925" s="158"/>
      <c r="L925" s="158"/>
      <c r="M925" s="158">
        <v>0.69730000000000003</v>
      </c>
      <c r="N925" s="158">
        <v>0.75280000000000002</v>
      </c>
      <c r="O925" s="158" t="s">
        <v>84</v>
      </c>
      <c r="P925" s="158" t="s">
        <v>84</v>
      </c>
      <c r="Q925" s="158">
        <v>0.71130000000000004</v>
      </c>
      <c r="R925" s="158">
        <v>0.81420000000000003</v>
      </c>
      <c r="S925" s="158">
        <v>0.76200000000000001</v>
      </c>
      <c r="T925" s="158">
        <v>0.84630000000000005</v>
      </c>
      <c r="U925" s="158">
        <v>0.66069999999999995</v>
      </c>
      <c r="V925" s="158">
        <v>0.79420000000000002</v>
      </c>
      <c r="W925" s="158" t="s">
        <v>84</v>
      </c>
      <c r="X925" s="158" t="s">
        <v>84</v>
      </c>
      <c r="Y925" s="158">
        <v>0.252</v>
      </c>
      <c r="Z925" s="158">
        <v>0.41089999999999999</v>
      </c>
      <c r="AA925" s="158" t="s">
        <v>84</v>
      </c>
      <c r="AB925" s="158" t="s">
        <v>84</v>
      </c>
      <c r="AC925" s="158"/>
      <c r="AD925" s="181">
        <v>1701</v>
      </c>
      <c r="AE925" s="181" t="s">
        <v>84</v>
      </c>
      <c r="AF925" s="181">
        <v>488</v>
      </c>
      <c r="AG925" s="181">
        <v>656</v>
      </c>
      <c r="AH925" s="181">
        <v>288</v>
      </c>
      <c r="AI925" s="181" t="s">
        <v>84</v>
      </c>
      <c r="AJ925" s="181">
        <v>183</v>
      </c>
      <c r="AK925" s="181" t="s">
        <v>84</v>
      </c>
      <c r="AL925" s="181">
        <v>1119</v>
      </c>
    </row>
    <row r="926" spans="1:38" x14ac:dyDescent="0.25">
      <c r="A926" s="159" t="s">
        <v>8418</v>
      </c>
      <c r="B926" s="158">
        <v>0.69240000000000002</v>
      </c>
      <c r="C926" s="158" t="s">
        <v>84</v>
      </c>
      <c r="D926" s="158" t="s">
        <v>84</v>
      </c>
      <c r="E926" s="158" t="s">
        <v>84</v>
      </c>
      <c r="F926" s="158" t="s">
        <v>84</v>
      </c>
      <c r="G926" s="158" t="s">
        <v>84</v>
      </c>
      <c r="H926" s="158" t="s">
        <v>84</v>
      </c>
      <c r="I926" s="158" t="s">
        <v>84</v>
      </c>
      <c r="J926" s="158"/>
      <c r="K926" s="158"/>
      <c r="L926" s="158"/>
      <c r="M926" s="158">
        <v>0.57199999999999995</v>
      </c>
      <c r="N926" s="158">
        <v>0.78510000000000002</v>
      </c>
      <c r="O926" s="158" t="s">
        <v>84</v>
      </c>
      <c r="P926" s="158" t="s">
        <v>84</v>
      </c>
      <c r="Q926" s="158" t="s">
        <v>84</v>
      </c>
      <c r="R926" s="158" t="s">
        <v>84</v>
      </c>
      <c r="S926" s="158" t="s">
        <v>84</v>
      </c>
      <c r="T926" s="158" t="s">
        <v>84</v>
      </c>
      <c r="U926" s="158" t="s">
        <v>84</v>
      </c>
      <c r="V926" s="158" t="s">
        <v>84</v>
      </c>
      <c r="W926" s="158" t="s">
        <v>84</v>
      </c>
      <c r="X926" s="158" t="s">
        <v>84</v>
      </c>
      <c r="Y926" s="158" t="s">
        <v>84</v>
      </c>
      <c r="Z926" s="158" t="s">
        <v>84</v>
      </c>
      <c r="AA926" s="158" t="s">
        <v>84</v>
      </c>
      <c r="AB926" s="158" t="s">
        <v>84</v>
      </c>
      <c r="AC926" s="158"/>
      <c r="AD926" s="181">
        <v>274</v>
      </c>
      <c r="AE926" s="181" t="s">
        <v>84</v>
      </c>
      <c r="AF926" s="181" t="s">
        <v>84</v>
      </c>
      <c r="AG926" s="181" t="s">
        <v>84</v>
      </c>
      <c r="AH926" s="181" t="s">
        <v>84</v>
      </c>
      <c r="AI926" s="181" t="s">
        <v>84</v>
      </c>
      <c r="AJ926" s="181" t="s">
        <v>84</v>
      </c>
      <c r="AK926" s="181" t="s">
        <v>84</v>
      </c>
      <c r="AL926" s="181">
        <v>156</v>
      </c>
    </row>
    <row r="927" spans="1:38" x14ac:dyDescent="0.25">
      <c r="A927" s="159" t="s">
        <v>8419</v>
      </c>
      <c r="B927" s="158">
        <v>0.98499999999999999</v>
      </c>
      <c r="C927" s="158" t="s">
        <v>84</v>
      </c>
      <c r="D927" s="158">
        <v>0.99560000000000004</v>
      </c>
      <c r="E927" s="158">
        <v>0.99309999999999998</v>
      </c>
      <c r="F927" s="158">
        <v>1.0013000000000001</v>
      </c>
      <c r="G927" s="158" t="s">
        <v>84</v>
      </c>
      <c r="H927" s="158">
        <v>0.8911</v>
      </c>
      <c r="I927" s="158" t="s">
        <v>84</v>
      </c>
      <c r="J927" s="158"/>
      <c r="K927" s="158"/>
      <c r="L927" s="158"/>
      <c r="M927" s="158">
        <v>0.97699999999999998</v>
      </c>
      <c r="N927" s="158">
        <v>0.99019999999999997</v>
      </c>
      <c r="O927" s="158" t="s">
        <v>84</v>
      </c>
      <c r="P927" s="158" t="s">
        <v>84</v>
      </c>
      <c r="Q927" s="158">
        <v>0.96930000000000005</v>
      </c>
      <c r="R927" s="158">
        <v>0.99939999999999996</v>
      </c>
      <c r="S927" s="158">
        <v>0.9798</v>
      </c>
      <c r="T927" s="158">
        <v>0.99760000000000004</v>
      </c>
      <c r="U927" s="158">
        <v>1.0013000000000001</v>
      </c>
      <c r="V927" s="158">
        <v>1.0013000000000001</v>
      </c>
      <c r="W927" s="158" t="s">
        <v>84</v>
      </c>
      <c r="X927" s="158" t="s">
        <v>84</v>
      </c>
      <c r="Y927" s="158">
        <v>0.82479999999999998</v>
      </c>
      <c r="Z927" s="158">
        <v>0.93330000000000002</v>
      </c>
      <c r="AA927" s="158" t="s">
        <v>84</v>
      </c>
      <c r="AB927" s="158" t="s">
        <v>84</v>
      </c>
      <c r="AC927" s="158"/>
      <c r="AD927" s="181">
        <v>1511</v>
      </c>
      <c r="AE927" s="181" t="s">
        <v>84</v>
      </c>
      <c r="AF927" s="181">
        <v>324</v>
      </c>
      <c r="AG927" s="181">
        <v>589</v>
      </c>
      <c r="AH927" s="181">
        <v>334</v>
      </c>
      <c r="AI927" s="181" t="s">
        <v>84</v>
      </c>
      <c r="AJ927" s="181">
        <v>136</v>
      </c>
      <c r="AK927" s="181" t="s">
        <v>84</v>
      </c>
      <c r="AL927" s="181">
        <v>508</v>
      </c>
    </row>
    <row r="928" spans="1:38" x14ac:dyDescent="0.25">
      <c r="A928" s="159" t="s">
        <v>8420</v>
      </c>
      <c r="B928" s="158">
        <v>0.95850000000000002</v>
      </c>
      <c r="C928" s="158" t="s">
        <v>84</v>
      </c>
      <c r="D928" s="158">
        <v>0.99960000000000004</v>
      </c>
      <c r="E928" s="158">
        <v>0.98419999999999996</v>
      </c>
      <c r="F928" s="158">
        <v>0.97770000000000001</v>
      </c>
      <c r="G928" s="158" t="s">
        <v>84</v>
      </c>
      <c r="H928" s="158">
        <v>0.747</v>
      </c>
      <c r="I928" s="158" t="s">
        <v>84</v>
      </c>
      <c r="J928" s="158"/>
      <c r="K928" s="158"/>
      <c r="L928" s="158"/>
      <c r="M928" s="158">
        <v>0.94650000000000001</v>
      </c>
      <c r="N928" s="158">
        <v>0.96789999999999998</v>
      </c>
      <c r="O928" s="158" t="s">
        <v>84</v>
      </c>
      <c r="P928" s="158" t="s">
        <v>84</v>
      </c>
      <c r="Q928" s="158">
        <v>0</v>
      </c>
      <c r="R928" s="158">
        <v>1</v>
      </c>
      <c r="S928" s="158">
        <v>0.9657</v>
      </c>
      <c r="T928" s="158">
        <v>0.99270000000000003</v>
      </c>
      <c r="U928" s="158">
        <v>0.94479999999999997</v>
      </c>
      <c r="V928" s="158">
        <v>0.99099999999999999</v>
      </c>
      <c r="W928" s="158" t="s">
        <v>84</v>
      </c>
      <c r="X928" s="158" t="s">
        <v>84</v>
      </c>
      <c r="Y928" s="158">
        <v>0.67559999999999998</v>
      </c>
      <c r="Z928" s="158">
        <v>0.80489999999999995</v>
      </c>
      <c r="AA928" s="158" t="s">
        <v>84</v>
      </c>
      <c r="AB928" s="158" t="s">
        <v>84</v>
      </c>
      <c r="AC928" s="158"/>
      <c r="AD928" s="181">
        <v>1701</v>
      </c>
      <c r="AE928" s="181" t="s">
        <v>84</v>
      </c>
      <c r="AF928" s="181">
        <v>488</v>
      </c>
      <c r="AG928" s="181">
        <v>656</v>
      </c>
      <c r="AH928" s="181">
        <v>288</v>
      </c>
      <c r="AI928" s="181" t="s">
        <v>84</v>
      </c>
      <c r="AJ928" s="181">
        <v>183</v>
      </c>
      <c r="AK928" s="181" t="s">
        <v>84</v>
      </c>
      <c r="AL928" s="181">
        <v>1119</v>
      </c>
    </row>
    <row r="929" spans="1:38" x14ac:dyDescent="0.25">
      <c r="A929" s="159" t="s">
        <v>8421</v>
      </c>
      <c r="B929" s="158">
        <v>0.874</v>
      </c>
      <c r="C929" s="158" t="s">
        <v>84</v>
      </c>
      <c r="D929" s="158" t="s">
        <v>84</v>
      </c>
      <c r="E929" s="158" t="s">
        <v>84</v>
      </c>
      <c r="F929" s="158" t="s">
        <v>84</v>
      </c>
      <c r="G929" s="158" t="s">
        <v>84</v>
      </c>
      <c r="H929" s="158" t="s">
        <v>84</v>
      </c>
      <c r="I929" s="158" t="s">
        <v>84</v>
      </c>
      <c r="J929" s="158"/>
      <c r="K929" s="158"/>
      <c r="L929" s="158"/>
      <c r="M929" s="158">
        <v>0.82030000000000003</v>
      </c>
      <c r="N929" s="158">
        <v>0.91249999999999998</v>
      </c>
      <c r="O929" s="158" t="s">
        <v>84</v>
      </c>
      <c r="P929" s="158" t="s">
        <v>84</v>
      </c>
      <c r="Q929" s="158" t="s">
        <v>84</v>
      </c>
      <c r="R929" s="158" t="s">
        <v>84</v>
      </c>
      <c r="S929" s="158" t="s">
        <v>84</v>
      </c>
      <c r="T929" s="158" t="s">
        <v>84</v>
      </c>
      <c r="U929" s="158" t="s">
        <v>84</v>
      </c>
      <c r="V929" s="158" t="s">
        <v>84</v>
      </c>
      <c r="W929" s="158" t="s">
        <v>84</v>
      </c>
      <c r="X929" s="158" t="s">
        <v>84</v>
      </c>
      <c r="Y929" s="158" t="s">
        <v>84</v>
      </c>
      <c r="Z929" s="158" t="s">
        <v>84</v>
      </c>
      <c r="AA929" s="158" t="s">
        <v>84</v>
      </c>
      <c r="AB929" s="158" t="s">
        <v>84</v>
      </c>
      <c r="AC929" s="158"/>
      <c r="AD929" s="181">
        <v>274</v>
      </c>
      <c r="AE929" s="181" t="s">
        <v>84</v>
      </c>
      <c r="AF929" s="181" t="s">
        <v>84</v>
      </c>
      <c r="AG929" s="181" t="s">
        <v>84</v>
      </c>
      <c r="AH929" s="181" t="s">
        <v>84</v>
      </c>
      <c r="AI929" s="181" t="s">
        <v>84</v>
      </c>
      <c r="AJ929" s="181" t="s">
        <v>84</v>
      </c>
      <c r="AK929" s="181" t="s">
        <v>84</v>
      </c>
      <c r="AL929" s="181">
        <v>156</v>
      </c>
    </row>
    <row r="930" spans="1:38" x14ac:dyDescent="0.25">
      <c r="A930" s="159" t="s">
        <v>8422</v>
      </c>
      <c r="B930" s="158">
        <v>0.96989999999999998</v>
      </c>
      <c r="C930" s="158" t="s">
        <v>84</v>
      </c>
      <c r="D930" s="158">
        <v>0.98819999999999997</v>
      </c>
      <c r="E930" s="158">
        <v>0.97760000000000002</v>
      </c>
      <c r="F930" s="158">
        <v>0.98770000000000002</v>
      </c>
      <c r="G930" s="158" t="s">
        <v>84</v>
      </c>
      <c r="H930" s="158">
        <v>0.84830000000000005</v>
      </c>
      <c r="I930" s="158" t="s">
        <v>84</v>
      </c>
      <c r="J930" s="158"/>
      <c r="K930" s="158"/>
      <c r="L930" s="158"/>
      <c r="M930" s="158">
        <v>0.95940000000000003</v>
      </c>
      <c r="N930" s="158">
        <v>0.9778</v>
      </c>
      <c r="O930" s="158" t="s">
        <v>84</v>
      </c>
      <c r="P930" s="158" t="s">
        <v>84</v>
      </c>
      <c r="Q930" s="158">
        <v>0.96330000000000005</v>
      </c>
      <c r="R930" s="158">
        <v>0.99629999999999996</v>
      </c>
      <c r="S930" s="158">
        <v>0.96050000000000002</v>
      </c>
      <c r="T930" s="158">
        <v>0.98740000000000006</v>
      </c>
      <c r="U930" s="158">
        <v>0.96460000000000001</v>
      </c>
      <c r="V930" s="158">
        <v>0.99570000000000003</v>
      </c>
      <c r="W930" s="158" t="s">
        <v>84</v>
      </c>
      <c r="X930" s="158" t="s">
        <v>84</v>
      </c>
      <c r="Y930" s="158">
        <v>0.77529999999999999</v>
      </c>
      <c r="Z930" s="158">
        <v>0.89910000000000001</v>
      </c>
      <c r="AA930" s="158" t="s">
        <v>84</v>
      </c>
      <c r="AB930" s="158" t="s">
        <v>84</v>
      </c>
      <c r="AC930" s="158"/>
      <c r="AD930" s="181">
        <v>1511</v>
      </c>
      <c r="AE930" s="181" t="s">
        <v>84</v>
      </c>
      <c r="AF930" s="181">
        <v>324</v>
      </c>
      <c r="AG930" s="181">
        <v>589</v>
      </c>
      <c r="AH930" s="181">
        <v>334</v>
      </c>
      <c r="AI930" s="181" t="s">
        <v>84</v>
      </c>
      <c r="AJ930" s="181">
        <v>136</v>
      </c>
      <c r="AK930" s="181" t="s">
        <v>84</v>
      </c>
      <c r="AL930" s="181">
        <v>508</v>
      </c>
    </row>
    <row r="931" spans="1:38" x14ac:dyDescent="0.25">
      <c r="A931" s="159" t="s">
        <v>8423</v>
      </c>
      <c r="B931" s="158">
        <v>0.92159999999999997</v>
      </c>
      <c r="C931" s="158" t="s">
        <v>84</v>
      </c>
      <c r="D931" s="158">
        <v>0.97409999999999997</v>
      </c>
      <c r="E931" s="158">
        <v>0.95089999999999997</v>
      </c>
      <c r="F931" s="158">
        <v>0.95140000000000002</v>
      </c>
      <c r="G931" s="158" t="s">
        <v>84</v>
      </c>
      <c r="H931" s="158">
        <v>0.64500000000000002</v>
      </c>
      <c r="I931" s="158" t="s">
        <v>84</v>
      </c>
      <c r="J931" s="158"/>
      <c r="K931" s="158"/>
      <c r="L931" s="158"/>
      <c r="M931" s="158">
        <v>0.90590000000000004</v>
      </c>
      <c r="N931" s="158">
        <v>0.93479999999999996</v>
      </c>
      <c r="O931" s="158" t="s">
        <v>84</v>
      </c>
      <c r="P931" s="158" t="s">
        <v>84</v>
      </c>
      <c r="Q931" s="158">
        <v>0.9466</v>
      </c>
      <c r="R931" s="158">
        <v>0.98750000000000004</v>
      </c>
      <c r="S931" s="158">
        <v>0.92669999999999997</v>
      </c>
      <c r="T931" s="158">
        <v>0.96719999999999995</v>
      </c>
      <c r="U931" s="158">
        <v>0.91169999999999995</v>
      </c>
      <c r="V931" s="158">
        <v>0.97350000000000003</v>
      </c>
      <c r="W931" s="158" t="s">
        <v>84</v>
      </c>
      <c r="X931" s="158" t="s">
        <v>84</v>
      </c>
      <c r="Y931" s="158">
        <v>0.56830000000000003</v>
      </c>
      <c r="Z931" s="158">
        <v>0.71150000000000002</v>
      </c>
      <c r="AA931" s="158" t="s">
        <v>84</v>
      </c>
      <c r="AB931" s="158" t="s">
        <v>84</v>
      </c>
      <c r="AC931" s="158"/>
      <c r="AD931" s="181">
        <v>1701</v>
      </c>
      <c r="AE931" s="181" t="s">
        <v>84</v>
      </c>
      <c r="AF931" s="181">
        <v>488</v>
      </c>
      <c r="AG931" s="181">
        <v>656</v>
      </c>
      <c r="AH931" s="181">
        <v>288</v>
      </c>
      <c r="AI931" s="181" t="s">
        <v>84</v>
      </c>
      <c r="AJ931" s="181">
        <v>183</v>
      </c>
      <c r="AK931" s="181" t="s">
        <v>84</v>
      </c>
      <c r="AL931" s="181">
        <v>1119</v>
      </c>
    </row>
    <row r="932" spans="1:38" x14ac:dyDescent="0.25">
      <c r="A932" s="159" t="s">
        <v>8424</v>
      </c>
      <c r="B932" s="158">
        <v>0.81969999999999998</v>
      </c>
      <c r="C932" s="158" t="s">
        <v>84</v>
      </c>
      <c r="D932" s="158" t="s">
        <v>84</v>
      </c>
      <c r="E932" s="158" t="s">
        <v>84</v>
      </c>
      <c r="F932" s="158" t="s">
        <v>84</v>
      </c>
      <c r="G932" s="158" t="s">
        <v>84</v>
      </c>
      <c r="H932" s="158" t="s">
        <v>84</v>
      </c>
      <c r="I932" s="158" t="s">
        <v>84</v>
      </c>
      <c r="J932" s="158"/>
      <c r="K932" s="158"/>
      <c r="L932" s="158"/>
      <c r="M932" s="158">
        <v>0.75639999999999996</v>
      </c>
      <c r="N932" s="158">
        <v>0.86799999999999999</v>
      </c>
      <c r="O932" s="158" t="s">
        <v>84</v>
      </c>
      <c r="P932" s="158" t="s">
        <v>84</v>
      </c>
      <c r="Q932" s="158" t="s">
        <v>84</v>
      </c>
      <c r="R932" s="158" t="s">
        <v>84</v>
      </c>
      <c r="S932" s="158" t="s">
        <v>84</v>
      </c>
      <c r="T932" s="158" t="s">
        <v>84</v>
      </c>
      <c r="U932" s="158" t="s">
        <v>84</v>
      </c>
      <c r="V932" s="158" t="s">
        <v>84</v>
      </c>
      <c r="W932" s="158" t="s">
        <v>84</v>
      </c>
      <c r="X932" s="158" t="s">
        <v>84</v>
      </c>
      <c r="Y932" s="158" t="s">
        <v>84</v>
      </c>
      <c r="Z932" s="158" t="s">
        <v>84</v>
      </c>
      <c r="AA932" s="158" t="s">
        <v>84</v>
      </c>
      <c r="AB932" s="158" t="s">
        <v>84</v>
      </c>
      <c r="AC932" s="158"/>
      <c r="AD932" s="181">
        <v>274</v>
      </c>
      <c r="AE932" s="181" t="s">
        <v>84</v>
      </c>
      <c r="AF932" s="181" t="s">
        <v>84</v>
      </c>
      <c r="AG932" s="181" t="s">
        <v>84</v>
      </c>
      <c r="AH932" s="181" t="s">
        <v>84</v>
      </c>
      <c r="AI932" s="181" t="s">
        <v>84</v>
      </c>
      <c r="AJ932" s="181" t="s">
        <v>84</v>
      </c>
      <c r="AK932" s="181" t="s">
        <v>84</v>
      </c>
      <c r="AL932" s="181">
        <v>156</v>
      </c>
    </row>
    <row r="933" spans="1:38" x14ac:dyDescent="0.25">
      <c r="A933" s="159" t="s">
        <v>8425</v>
      </c>
      <c r="B933" s="158">
        <v>0.94620000000000004</v>
      </c>
      <c r="C933" s="158" t="s">
        <v>84</v>
      </c>
      <c r="D933" s="158">
        <v>0.95909999999999995</v>
      </c>
      <c r="E933" s="158">
        <v>0.96050000000000002</v>
      </c>
      <c r="F933" s="158">
        <v>0.96489999999999998</v>
      </c>
      <c r="G933" s="158" t="s">
        <v>84</v>
      </c>
      <c r="H933" s="158">
        <v>0.80530000000000002</v>
      </c>
      <c r="I933" s="158" t="s">
        <v>84</v>
      </c>
      <c r="J933" s="158"/>
      <c r="K933" s="158"/>
      <c r="L933" s="158"/>
      <c r="M933" s="158">
        <v>0.93300000000000005</v>
      </c>
      <c r="N933" s="158">
        <v>0.95689999999999997</v>
      </c>
      <c r="O933" s="158" t="s">
        <v>84</v>
      </c>
      <c r="P933" s="158" t="s">
        <v>84</v>
      </c>
      <c r="Q933" s="158">
        <v>0.92859999999999998</v>
      </c>
      <c r="R933" s="158">
        <v>0.9768</v>
      </c>
      <c r="S933" s="158">
        <v>0.93979999999999997</v>
      </c>
      <c r="T933" s="158">
        <v>0.97409999999999997</v>
      </c>
      <c r="U933" s="158">
        <v>0.93669999999999998</v>
      </c>
      <c r="V933" s="158">
        <v>0.98070000000000002</v>
      </c>
      <c r="W933" s="158" t="s">
        <v>84</v>
      </c>
      <c r="X933" s="158" t="s">
        <v>84</v>
      </c>
      <c r="Y933" s="158">
        <v>0.72709999999999997</v>
      </c>
      <c r="Z933" s="158">
        <v>0.86309999999999998</v>
      </c>
      <c r="AA933" s="158" t="s">
        <v>84</v>
      </c>
      <c r="AB933" s="158" t="s">
        <v>84</v>
      </c>
      <c r="AC933" s="158"/>
      <c r="AD933" s="181">
        <v>1511</v>
      </c>
      <c r="AE933" s="181" t="s">
        <v>84</v>
      </c>
      <c r="AF933" s="181">
        <v>324</v>
      </c>
      <c r="AG933" s="181">
        <v>589</v>
      </c>
      <c r="AH933" s="181">
        <v>334</v>
      </c>
      <c r="AI933" s="181" t="s">
        <v>84</v>
      </c>
      <c r="AJ933" s="181">
        <v>136</v>
      </c>
      <c r="AK933" s="181" t="s">
        <v>84</v>
      </c>
      <c r="AL933" s="181">
        <v>508</v>
      </c>
    </row>
    <row r="934" spans="1:38" x14ac:dyDescent="0.25">
      <c r="A934" s="159" t="s">
        <v>8426</v>
      </c>
      <c r="B934" s="158">
        <v>0.8881</v>
      </c>
      <c r="C934" s="158" t="s">
        <v>84</v>
      </c>
      <c r="D934" s="158">
        <v>0.94350000000000001</v>
      </c>
      <c r="E934" s="158">
        <v>0.92310000000000003</v>
      </c>
      <c r="F934" s="158">
        <v>0.90710000000000002</v>
      </c>
      <c r="G934" s="158" t="s">
        <v>84</v>
      </c>
      <c r="H934" s="158">
        <v>0.59079999999999999</v>
      </c>
      <c r="I934" s="158" t="s">
        <v>84</v>
      </c>
      <c r="J934" s="158"/>
      <c r="K934" s="158"/>
      <c r="L934" s="158"/>
      <c r="M934" s="158">
        <v>0.86980000000000002</v>
      </c>
      <c r="N934" s="158">
        <v>0.90390000000000004</v>
      </c>
      <c r="O934" s="158" t="s">
        <v>84</v>
      </c>
      <c r="P934" s="158" t="s">
        <v>84</v>
      </c>
      <c r="Q934" s="158">
        <v>0.91149999999999998</v>
      </c>
      <c r="R934" s="158">
        <v>0.96419999999999995</v>
      </c>
      <c r="S934" s="158">
        <v>0.89470000000000005</v>
      </c>
      <c r="T934" s="158">
        <v>0.94399999999999995</v>
      </c>
      <c r="U934" s="158">
        <v>0.86029999999999995</v>
      </c>
      <c r="V934" s="158">
        <v>0.93879999999999997</v>
      </c>
      <c r="W934" s="158" t="s">
        <v>84</v>
      </c>
      <c r="X934" s="158" t="s">
        <v>84</v>
      </c>
      <c r="Y934" s="158">
        <v>0.51229999999999998</v>
      </c>
      <c r="Z934" s="158">
        <v>0.66100000000000003</v>
      </c>
      <c r="AA934" s="158" t="s">
        <v>84</v>
      </c>
      <c r="AB934" s="158" t="s">
        <v>84</v>
      </c>
      <c r="AC934" s="158"/>
      <c r="AD934" s="181">
        <v>1701</v>
      </c>
      <c r="AE934" s="181" t="s">
        <v>84</v>
      </c>
      <c r="AF934" s="181">
        <v>488</v>
      </c>
      <c r="AG934" s="181">
        <v>656</v>
      </c>
      <c r="AH934" s="181">
        <v>288</v>
      </c>
      <c r="AI934" s="181" t="s">
        <v>84</v>
      </c>
      <c r="AJ934" s="181">
        <v>183</v>
      </c>
      <c r="AK934" s="181" t="s">
        <v>84</v>
      </c>
      <c r="AL934" s="181">
        <v>1119</v>
      </c>
    </row>
    <row r="935" spans="1:38" x14ac:dyDescent="0.25">
      <c r="A935" s="159" t="s">
        <v>8427</v>
      </c>
      <c r="B935" s="158">
        <v>0.77690000000000003</v>
      </c>
      <c r="C935" s="158" t="s">
        <v>84</v>
      </c>
      <c r="D935" s="158" t="s">
        <v>84</v>
      </c>
      <c r="E935" s="158" t="s">
        <v>84</v>
      </c>
      <c r="F935" s="158" t="s">
        <v>84</v>
      </c>
      <c r="G935" s="158" t="s">
        <v>84</v>
      </c>
      <c r="H935" s="158" t="s">
        <v>84</v>
      </c>
      <c r="I935" s="158" t="s">
        <v>84</v>
      </c>
      <c r="J935" s="158"/>
      <c r="K935" s="158"/>
      <c r="L935" s="158"/>
      <c r="M935" s="158">
        <v>0.70699999999999996</v>
      </c>
      <c r="N935" s="158">
        <v>0.83220000000000005</v>
      </c>
      <c r="O935" s="158" t="s">
        <v>84</v>
      </c>
      <c r="P935" s="158" t="s">
        <v>84</v>
      </c>
      <c r="Q935" s="158" t="s">
        <v>84</v>
      </c>
      <c r="R935" s="158" t="s">
        <v>84</v>
      </c>
      <c r="S935" s="158" t="s">
        <v>84</v>
      </c>
      <c r="T935" s="158" t="s">
        <v>84</v>
      </c>
      <c r="U935" s="158" t="s">
        <v>84</v>
      </c>
      <c r="V935" s="158" t="s">
        <v>84</v>
      </c>
      <c r="W935" s="158" t="s">
        <v>84</v>
      </c>
      <c r="X935" s="158" t="s">
        <v>84</v>
      </c>
      <c r="Y935" s="158" t="s">
        <v>84</v>
      </c>
      <c r="Z935" s="158" t="s">
        <v>84</v>
      </c>
      <c r="AA935" s="158" t="s">
        <v>84</v>
      </c>
      <c r="AB935" s="158" t="s">
        <v>84</v>
      </c>
      <c r="AC935" s="158"/>
      <c r="AD935" s="181">
        <v>274</v>
      </c>
      <c r="AE935" s="181" t="s">
        <v>84</v>
      </c>
      <c r="AF935" s="181" t="s">
        <v>84</v>
      </c>
      <c r="AG935" s="181" t="s">
        <v>84</v>
      </c>
      <c r="AH935" s="181" t="s">
        <v>84</v>
      </c>
      <c r="AI935" s="181" t="s">
        <v>84</v>
      </c>
      <c r="AJ935" s="181" t="s">
        <v>84</v>
      </c>
      <c r="AK935" s="181" t="s">
        <v>84</v>
      </c>
      <c r="AL935" s="181">
        <v>156</v>
      </c>
    </row>
    <row r="936" spans="1:38" x14ac:dyDescent="0.25">
      <c r="A936" s="159" t="s">
        <v>8428</v>
      </c>
      <c r="B936" s="158">
        <v>0.98360000000000003</v>
      </c>
      <c r="C936" s="158" t="s">
        <v>84</v>
      </c>
      <c r="D936" s="158">
        <v>0.98440000000000005</v>
      </c>
      <c r="E936" s="158">
        <v>0.99470000000000003</v>
      </c>
      <c r="F936" s="158">
        <v>0.98009999999999997</v>
      </c>
      <c r="G936" s="158">
        <v>0.98629999999999995</v>
      </c>
      <c r="H936" s="158">
        <v>0.83640000000000003</v>
      </c>
      <c r="I936" s="158">
        <v>0.99239999999999995</v>
      </c>
      <c r="J936" s="158"/>
      <c r="K936" s="158"/>
      <c r="L936" s="158"/>
      <c r="M936" s="158">
        <v>0.98240000000000005</v>
      </c>
      <c r="N936" s="158">
        <v>0.98480000000000001</v>
      </c>
      <c r="O936" s="158" t="s">
        <v>84</v>
      </c>
      <c r="P936" s="158" t="s">
        <v>84</v>
      </c>
      <c r="Q936" s="158">
        <v>0.98209999999999997</v>
      </c>
      <c r="R936" s="158">
        <v>0.98640000000000005</v>
      </c>
      <c r="S936" s="158">
        <v>0.99329999999999996</v>
      </c>
      <c r="T936" s="158">
        <v>0.99580000000000002</v>
      </c>
      <c r="U936" s="158">
        <v>0.97589999999999999</v>
      </c>
      <c r="V936" s="158">
        <v>0.98360000000000003</v>
      </c>
      <c r="W936" s="158">
        <v>0.97829999999999995</v>
      </c>
      <c r="X936" s="158">
        <v>0.99139999999999995</v>
      </c>
      <c r="Y936" s="158">
        <v>0.82140000000000002</v>
      </c>
      <c r="Z936" s="158">
        <v>0.85029999999999994</v>
      </c>
      <c r="AA936" s="158">
        <v>0.98819999999999997</v>
      </c>
      <c r="AB936" s="158">
        <v>0.99509999999999998</v>
      </c>
      <c r="AC936" s="158"/>
      <c r="AD936" s="181">
        <v>69268</v>
      </c>
      <c r="AE936" s="181" t="s">
        <v>84</v>
      </c>
      <c r="AF936" s="181">
        <v>20499</v>
      </c>
      <c r="AG936" s="181">
        <v>31910</v>
      </c>
      <c r="AH936" s="181">
        <v>7168</v>
      </c>
      <c r="AI936" s="181">
        <v>2046</v>
      </c>
      <c r="AJ936" s="181">
        <v>2662</v>
      </c>
      <c r="AK936" s="181">
        <v>4983</v>
      </c>
      <c r="AL936" s="181">
        <v>10070</v>
      </c>
    </row>
    <row r="937" spans="1:38" x14ac:dyDescent="0.25">
      <c r="A937" s="159" t="s">
        <v>8429</v>
      </c>
      <c r="B937" s="158">
        <v>0.95209999999999995</v>
      </c>
      <c r="C937" s="158" t="s">
        <v>84</v>
      </c>
      <c r="D937" s="158">
        <v>0.98019999999999996</v>
      </c>
      <c r="E937" s="158">
        <v>0.98560000000000003</v>
      </c>
      <c r="F937" s="158">
        <v>0.94810000000000005</v>
      </c>
      <c r="G937" s="158">
        <v>0.97260000000000002</v>
      </c>
      <c r="H937" s="158">
        <v>0.63759999999999994</v>
      </c>
      <c r="I937" s="158">
        <v>0.96350000000000002</v>
      </c>
      <c r="J937" s="158"/>
      <c r="K937" s="158"/>
      <c r="L937" s="158"/>
      <c r="M937" s="158">
        <v>0.95079999999999998</v>
      </c>
      <c r="N937" s="158">
        <v>0.95340000000000003</v>
      </c>
      <c r="O937" s="158" t="s">
        <v>84</v>
      </c>
      <c r="P937" s="158" t="s">
        <v>84</v>
      </c>
      <c r="Q937" s="158">
        <v>0.97829999999999995</v>
      </c>
      <c r="R937" s="158">
        <v>0.98199999999999998</v>
      </c>
      <c r="S937" s="158">
        <v>0.98399999999999999</v>
      </c>
      <c r="T937" s="158">
        <v>0.98709999999999998</v>
      </c>
      <c r="U937" s="158">
        <v>0.94389999999999996</v>
      </c>
      <c r="V937" s="158">
        <v>0.95209999999999995</v>
      </c>
      <c r="W937" s="158">
        <v>0.96330000000000005</v>
      </c>
      <c r="X937" s="158">
        <v>0.97960000000000003</v>
      </c>
      <c r="Y937" s="158">
        <v>0.62909999999999999</v>
      </c>
      <c r="Z937" s="158">
        <v>0.64600000000000002</v>
      </c>
      <c r="AA937" s="158">
        <v>0.95669999999999999</v>
      </c>
      <c r="AB937" s="158">
        <v>0.96930000000000005</v>
      </c>
      <c r="AC937" s="158"/>
      <c r="AD937" s="181">
        <v>186703</v>
      </c>
      <c r="AE937" s="181" t="s">
        <v>84</v>
      </c>
      <c r="AF937" s="181">
        <v>65575</v>
      </c>
      <c r="AG937" s="181">
        <v>76637</v>
      </c>
      <c r="AH937" s="181">
        <v>20025</v>
      </c>
      <c r="AI937" s="181">
        <v>3780</v>
      </c>
      <c r="AJ937" s="181">
        <v>14246</v>
      </c>
      <c r="AK937" s="181">
        <v>6440</v>
      </c>
      <c r="AL937" s="181">
        <v>71252</v>
      </c>
    </row>
    <row r="938" spans="1:38" x14ac:dyDescent="0.25">
      <c r="A938" s="159" t="s">
        <v>8430</v>
      </c>
      <c r="B938" s="158">
        <v>0.69869999999999999</v>
      </c>
      <c r="C938" s="158" t="s">
        <v>84</v>
      </c>
      <c r="D938" s="158">
        <v>0.93569999999999998</v>
      </c>
      <c r="E938" s="158">
        <v>0.84560000000000002</v>
      </c>
      <c r="F938" s="158">
        <v>0.76029999999999998</v>
      </c>
      <c r="G938" s="158">
        <v>0.8417</v>
      </c>
      <c r="H938" s="158">
        <v>0.3594</v>
      </c>
      <c r="I938" s="158">
        <v>0.67900000000000005</v>
      </c>
      <c r="J938" s="158"/>
      <c r="K938" s="158"/>
      <c r="L938" s="158"/>
      <c r="M938" s="158">
        <v>0.69120000000000004</v>
      </c>
      <c r="N938" s="158">
        <v>0.70599999999999996</v>
      </c>
      <c r="O938" s="158" t="s">
        <v>84</v>
      </c>
      <c r="P938" s="158" t="s">
        <v>84</v>
      </c>
      <c r="Q938" s="158">
        <v>0.92310000000000003</v>
      </c>
      <c r="R938" s="158">
        <v>0.94620000000000004</v>
      </c>
      <c r="S938" s="158">
        <v>0.83189999999999997</v>
      </c>
      <c r="T938" s="158">
        <v>0.85829999999999995</v>
      </c>
      <c r="U938" s="158">
        <v>0.73729999999999996</v>
      </c>
      <c r="V938" s="158">
        <v>0.78149999999999997</v>
      </c>
      <c r="W938" s="158">
        <v>0.77710000000000001</v>
      </c>
      <c r="X938" s="158">
        <v>0.88900000000000001</v>
      </c>
      <c r="Y938" s="158">
        <v>0.34720000000000001</v>
      </c>
      <c r="Z938" s="158">
        <v>0.37159999999999999</v>
      </c>
      <c r="AA938" s="158">
        <v>0.63460000000000005</v>
      </c>
      <c r="AB938" s="158">
        <v>0.71930000000000005</v>
      </c>
      <c r="AC938" s="158"/>
      <c r="AD938" s="181">
        <v>23586</v>
      </c>
      <c r="AE938" s="181" t="s">
        <v>84</v>
      </c>
      <c r="AF938" s="181">
        <v>6376</v>
      </c>
      <c r="AG938" s="181">
        <v>6057</v>
      </c>
      <c r="AH938" s="181">
        <v>2434</v>
      </c>
      <c r="AI938" s="181">
        <v>359</v>
      </c>
      <c r="AJ938" s="181">
        <v>7628</v>
      </c>
      <c r="AK938" s="181">
        <v>732</v>
      </c>
      <c r="AL938" s="181">
        <v>29898</v>
      </c>
    </row>
    <row r="939" spans="1:38" x14ac:dyDescent="0.25">
      <c r="A939" s="159" t="s">
        <v>8431</v>
      </c>
      <c r="B939" s="158">
        <v>0.99770000000000003</v>
      </c>
      <c r="C939" s="158" t="s">
        <v>84</v>
      </c>
      <c r="D939" s="158">
        <v>1.0003</v>
      </c>
      <c r="E939" s="158">
        <v>0.999</v>
      </c>
      <c r="F939" s="158">
        <v>0.99750000000000005</v>
      </c>
      <c r="G939" s="158">
        <v>1.0001</v>
      </c>
      <c r="H939" s="158">
        <v>0.96240000000000003</v>
      </c>
      <c r="I939" s="158">
        <v>0.99709999999999999</v>
      </c>
      <c r="J939" s="158"/>
      <c r="K939" s="158"/>
      <c r="L939" s="158"/>
      <c r="M939" s="158">
        <v>0.99729999999999996</v>
      </c>
      <c r="N939" s="158">
        <v>0.99809999999999999</v>
      </c>
      <c r="O939" s="158" t="s">
        <v>84</v>
      </c>
      <c r="P939" s="158" t="s">
        <v>84</v>
      </c>
      <c r="Q939" s="158">
        <v>1.0003</v>
      </c>
      <c r="R939" s="158">
        <v>1.0003</v>
      </c>
      <c r="S939" s="158">
        <v>0.99850000000000005</v>
      </c>
      <c r="T939" s="158">
        <v>0.99939999999999996</v>
      </c>
      <c r="U939" s="158">
        <v>0.99570000000000003</v>
      </c>
      <c r="V939" s="158">
        <v>0.99850000000000005</v>
      </c>
      <c r="W939" s="158">
        <v>1.0001</v>
      </c>
      <c r="X939" s="158">
        <v>1.0001</v>
      </c>
      <c r="Y939" s="158">
        <v>0.95430000000000004</v>
      </c>
      <c r="Z939" s="158">
        <v>0.96899999999999997</v>
      </c>
      <c r="AA939" s="158">
        <v>0.99490000000000001</v>
      </c>
      <c r="AB939" s="158">
        <v>0.99839999999999995</v>
      </c>
      <c r="AC939" s="158"/>
      <c r="AD939" s="181">
        <v>69268</v>
      </c>
      <c r="AE939" s="181" t="s">
        <v>84</v>
      </c>
      <c r="AF939" s="181">
        <v>20499</v>
      </c>
      <c r="AG939" s="181">
        <v>31910</v>
      </c>
      <c r="AH939" s="181">
        <v>7168</v>
      </c>
      <c r="AI939" s="181">
        <v>2046</v>
      </c>
      <c r="AJ939" s="181">
        <v>2662</v>
      </c>
      <c r="AK939" s="181">
        <v>4983</v>
      </c>
      <c r="AL939" s="181">
        <v>10070</v>
      </c>
    </row>
    <row r="940" spans="1:38" x14ac:dyDescent="0.25">
      <c r="A940" s="159" t="s">
        <v>8432</v>
      </c>
      <c r="B940" s="158">
        <v>0.98480000000000001</v>
      </c>
      <c r="C940" s="158" t="s">
        <v>84</v>
      </c>
      <c r="D940" s="158">
        <v>1.0006999999999999</v>
      </c>
      <c r="E940" s="158">
        <v>0.99480000000000002</v>
      </c>
      <c r="F940" s="158">
        <v>0.9839</v>
      </c>
      <c r="G940" s="158">
        <v>0.99419999999999997</v>
      </c>
      <c r="H940" s="158">
        <v>0.85860000000000003</v>
      </c>
      <c r="I940" s="158">
        <v>0.98280000000000001</v>
      </c>
      <c r="J940" s="158"/>
      <c r="K940" s="158"/>
      <c r="L940" s="158"/>
      <c r="M940" s="158">
        <v>0.98419999999999996</v>
      </c>
      <c r="N940" s="158">
        <v>0.98540000000000005</v>
      </c>
      <c r="O940" s="158" t="s">
        <v>84</v>
      </c>
      <c r="P940" s="158" t="s">
        <v>84</v>
      </c>
      <c r="Q940" s="158">
        <v>1.0006999999999999</v>
      </c>
      <c r="R940" s="158">
        <v>1.0006999999999999</v>
      </c>
      <c r="S940" s="158">
        <v>0.99409999999999998</v>
      </c>
      <c r="T940" s="158">
        <v>0.99529999999999996</v>
      </c>
      <c r="U940" s="158">
        <v>0.9819</v>
      </c>
      <c r="V940" s="158">
        <v>0.98570000000000002</v>
      </c>
      <c r="W940" s="158">
        <v>0.99029999999999996</v>
      </c>
      <c r="X940" s="158">
        <v>0.99650000000000005</v>
      </c>
      <c r="Y940" s="158">
        <v>0.85270000000000001</v>
      </c>
      <c r="Z940" s="158">
        <v>0.86429999999999996</v>
      </c>
      <c r="AA940" s="158">
        <v>0.97899999999999998</v>
      </c>
      <c r="AB940" s="158">
        <v>0.9859</v>
      </c>
      <c r="AC940" s="158"/>
      <c r="AD940" s="181">
        <v>186703</v>
      </c>
      <c r="AE940" s="181" t="s">
        <v>84</v>
      </c>
      <c r="AF940" s="181">
        <v>65575</v>
      </c>
      <c r="AG940" s="181">
        <v>76637</v>
      </c>
      <c r="AH940" s="181">
        <v>20025</v>
      </c>
      <c r="AI940" s="181">
        <v>3780</v>
      </c>
      <c r="AJ940" s="181">
        <v>14246</v>
      </c>
      <c r="AK940" s="181">
        <v>6440</v>
      </c>
      <c r="AL940" s="181">
        <v>71252</v>
      </c>
    </row>
    <row r="941" spans="1:38" x14ac:dyDescent="0.25">
      <c r="A941" s="159" t="s">
        <v>8433</v>
      </c>
      <c r="B941" s="158">
        <v>0.85260000000000002</v>
      </c>
      <c r="C941" s="158" t="s">
        <v>84</v>
      </c>
      <c r="D941" s="158">
        <v>0.99770000000000003</v>
      </c>
      <c r="E941" s="158">
        <v>0.92789999999999995</v>
      </c>
      <c r="F941" s="158">
        <v>0.86060000000000003</v>
      </c>
      <c r="G941" s="158">
        <v>0.91169999999999995</v>
      </c>
      <c r="H941" s="158">
        <v>0.66890000000000005</v>
      </c>
      <c r="I941" s="158">
        <v>0.82389999999999997</v>
      </c>
      <c r="J941" s="158"/>
      <c r="K941" s="158"/>
      <c r="L941" s="158"/>
      <c r="M941" s="158">
        <v>0.8478</v>
      </c>
      <c r="N941" s="158">
        <v>0.85719999999999996</v>
      </c>
      <c r="O941" s="158" t="s">
        <v>84</v>
      </c>
      <c r="P941" s="158" t="s">
        <v>84</v>
      </c>
      <c r="Q941" s="158">
        <v>0.99160000000000004</v>
      </c>
      <c r="R941" s="158">
        <v>0.99939999999999996</v>
      </c>
      <c r="S941" s="158">
        <v>0.92049999999999998</v>
      </c>
      <c r="T941" s="158">
        <v>0.93469999999999998</v>
      </c>
      <c r="U941" s="158">
        <v>0.84560000000000002</v>
      </c>
      <c r="V941" s="158">
        <v>0.87429999999999997</v>
      </c>
      <c r="W941" s="158">
        <v>0.87429999999999997</v>
      </c>
      <c r="X941" s="158">
        <v>0.93830000000000002</v>
      </c>
      <c r="Y941" s="158">
        <v>0.65820000000000001</v>
      </c>
      <c r="Z941" s="158">
        <v>0.6794</v>
      </c>
      <c r="AA941" s="158">
        <v>0.79330000000000001</v>
      </c>
      <c r="AB941" s="158">
        <v>0.85050000000000003</v>
      </c>
      <c r="AC941" s="158"/>
      <c r="AD941" s="181">
        <v>23586</v>
      </c>
      <c r="AE941" s="181" t="s">
        <v>84</v>
      </c>
      <c r="AF941" s="181">
        <v>6376</v>
      </c>
      <c r="AG941" s="181">
        <v>6057</v>
      </c>
      <c r="AH941" s="181">
        <v>2434</v>
      </c>
      <c r="AI941" s="181">
        <v>359</v>
      </c>
      <c r="AJ941" s="181">
        <v>7628</v>
      </c>
      <c r="AK941" s="181">
        <v>732</v>
      </c>
      <c r="AL941" s="181">
        <v>29898</v>
      </c>
    </row>
    <row r="942" spans="1:38" x14ac:dyDescent="0.25">
      <c r="A942" s="159" t="s">
        <v>8434</v>
      </c>
      <c r="B942" s="158">
        <v>0.96260000000000001</v>
      </c>
      <c r="C942" s="158" t="s">
        <v>84</v>
      </c>
      <c r="D942" s="158">
        <v>0.95220000000000005</v>
      </c>
      <c r="E942" s="158">
        <v>0.98709999999999998</v>
      </c>
      <c r="F942" s="158">
        <v>0.96199999999999997</v>
      </c>
      <c r="G942" s="158">
        <v>0.96699999999999997</v>
      </c>
      <c r="H942" s="158">
        <v>0.71040000000000003</v>
      </c>
      <c r="I942" s="158">
        <v>0.98060000000000003</v>
      </c>
      <c r="J942" s="158"/>
      <c r="K942" s="158"/>
      <c r="L942" s="158"/>
      <c r="M942" s="158">
        <v>0.96079999999999999</v>
      </c>
      <c r="N942" s="158">
        <v>0.96430000000000005</v>
      </c>
      <c r="O942" s="158" t="s">
        <v>84</v>
      </c>
      <c r="P942" s="158" t="s">
        <v>84</v>
      </c>
      <c r="Q942" s="158">
        <v>0.94850000000000001</v>
      </c>
      <c r="R942" s="158">
        <v>0.9556</v>
      </c>
      <c r="S942" s="158">
        <v>0.98499999999999999</v>
      </c>
      <c r="T942" s="158">
        <v>0.9889</v>
      </c>
      <c r="U942" s="158">
        <v>0.95620000000000005</v>
      </c>
      <c r="V942" s="158">
        <v>0.96709999999999996</v>
      </c>
      <c r="W942" s="158">
        <v>0.95589999999999997</v>
      </c>
      <c r="X942" s="158">
        <v>0.97540000000000004</v>
      </c>
      <c r="Y942" s="158">
        <v>0.69189999999999996</v>
      </c>
      <c r="Z942" s="158">
        <v>0.72799999999999998</v>
      </c>
      <c r="AA942" s="158">
        <v>0.97470000000000001</v>
      </c>
      <c r="AB942" s="158">
        <v>0.98499999999999999</v>
      </c>
      <c r="AC942" s="158"/>
      <c r="AD942" s="181">
        <v>69268</v>
      </c>
      <c r="AE942" s="181" t="s">
        <v>84</v>
      </c>
      <c r="AF942" s="181">
        <v>20499</v>
      </c>
      <c r="AG942" s="181">
        <v>31910</v>
      </c>
      <c r="AH942" s="181">
        <v>7168</v>
      </c>
      <c r="AI942" s="181">
        <v>2046</v>
      </c>
      <c r="AJ942" s="181">
        <v>2662</v>
      </c>
      <c r="AK942" s="181">
        <v>4983</v>
      </c>
      <c r="AL942" s="181">
        <v>10070</v>
      </c>
    </row>
    <row r="943" spans="1:38" x14ac:dyDescent="0.25">
      <c r="A943" s="159" t="s">
        <v>8435</v>
      </c>
      <c r="B943" s="158">
        <v>0.91690000000000005</v>
      </c>
      <c r="C943" s="158" t="s">
        <v>84</v>
      </c>
      <c r="D943" s="158">
        <v>0.94069999999999998</v>
      </c>
      <c r="E943" s="158">
        <v>0.96909999999999996</v>
      </c>
      <c r="F943" s="158">
        <v>0.91190000000000004</v>
      </c>
      <c r="G943" s="158">
        <v>0.94359999999999999</v>
      </c>
      <c r="H943" s="158">
        <v>0.51539999999999997</v>
      </c>
      <c r="I943" s="158">
        <v>0.9405</v>
      </c>
      <c r="J943" s="158"/>
      <c r="K943" s="158"/>
      <c r="L943" s="158"/>
      <c r="M943" s="158">
        <v>0.91500000000000004</v>
      </c>
      <c r="N943" s="158">
        <v>0.91869999999999996</v>
      </c>
      <c r="O943" s="158" t="s">
        <v>84</v>
      </c>
      <c r="P943" s="158" t="s">
        <v>84</v>
      </c>
      <c r="Q943" s="158">
        <v>0.93769999999999998</v>
      </c>
      <c r="R943" s="158">
        <v>0.94350000000000001</v>
      </c>
      <c r="S943" s="158">
        <v>0.96660000000000001</v>
      </c>
      <c r="T943" s="158">
        <v>0.97140000000000004</v>
      </c>
      <c r="U943" s="158">
        <v>0.90610000000000002</v>
      </c>
      <c r="V943" s="158">
        <v>0.9173</v>
      </c>
      <c r="W943" s="158">
        <v>0.93079999999999996</v>
      </c>
      <c r="X943" s="158">
        <v>0.95420000000000005</v>
      </c>
      <c r="Y943" s="158">
        <v>0.50609999999999999</v>
      </c>
      <c r="Z943" s="158">
        <v>0.52449999999999997</v>
      </c>
      <c r="AA943" s="158">
        <v>0.93120000000000003</v>
      </c>
      <c r="AB943" s="158">
        <v>0.94850000000000001</v>
      </c>
      <c r="AC943" s="158"/>
      <c r="AD943" s="181">
        <v>186703</v>
      </c>
      <c r="AE943" s="181" t="s">
        <v>84</v>
      </c>
      <c r="AF943" s="181">
        <v>65575</v>
      </c>
      <c r="AG943" s="181">
        <v>76637</v>
      </c>
      <c r="AH943" s="181">
        <v>20025</v>
      </c>
      <c r="AI943" s="181">
        <v>3780</v>
      </c>
      <c r="AJ943" s="181">
        <v>14246</v>
      </c>
      <c r="AK943" s="181">
        <v>6440</v>
      </c>
      <c r="AL943" s="181">
        <v>71252</v>
      </c>
    </row>
    <row r="944" spans="1:38" x14ac:dyDescent="0.25">
      <c r="A944" s="159" t="s">
        <v>8436</v>
      </c>
      <c r="B944" s="158">
        <v>0.60740000000000005</v>
      </c>
      <c r="C944" s="158" t="s">
        <v>84</v>
      </c>
      <c r="D944" s="158">
        <v>0.83979999999999999</v>
      </c>
      <c r="E944" s="158">
        <v>0.77229999999999999</v>
      </c>
      <c r="F944" s="158">
        <v>0.68469999999999998</v>
      </c>
      <c r="G944" s="158">
        <v>0.74980000000000002</v>
      </c>
      <c r="H944" s="158">
        <v>0.25180000000000002</v>
      </c>
      <c r="I944" s="158">
        <v>0.60199999999999998</v>
      </c>
      <c r="J944" s="158"/>
      <c r="K944" s="158"/>
      <c r="L944" s="158"/>
      <c r="M944" s="158">
        <v>0.59830000000000005</v>
      </c>
      <c r="N944" s="158">
        <v>0.61639999999999995</v>
      </c>
      <c r="O944" s="158" t="s">
        <v>84</v>
      </c>
      <c r="P944" s="158" t="s">
        <v>84</v>
      </c>
      <c r="Q944" s="158">
        <v>0.8216</v>
      </c>
      <c r="R944" s="158">
        <v>0.85629999999999995</v>
      </c>
      <c r="S944" s="158">
        <v>0.75390000000000001</v>
      </c>
      <c r="T944" s="158">
        <v>0.78949999999999998</v>
      </c>
      <c r="U944" s="158">
        <v>0.65600000000000003</v>
      </c>
      <c r="V944" s="158">
        <v>0.71160000000000001</v>
      </c>
      <c r="W944" s="158">
        <v>0.66639999999999999</v>
      </c>
      <c r="X944" s="158">
        <v>0.81530000000000002</v>
      </c>
      <c r="Y944" s="158">
        <v>0.2394</v>
      </c>
      <c r="Z944" s="158">
        <v>0.26440000000000002</v>
      </c>
      <c r="AA944" s="158">
        <v>0.54800000000000004</v>
      </c>
      <c r="AB944" s="158">
        <v>0.65159999999999996</v>
      </c>
      <c r="AC944" s="158"/>
      <c r="AD944" s="181">
        <v>23586</v>
      </c>
      <c r="AE944" s="181" t="s">
        <v>84</v>
      </c>
      <c r="AF944" s="181">
        <v>6376</v>
      </c>
      <c r="AG944" s="181">
        <v>6057</v>
      </c>
      <c r="AH944" s="181">
        <v>2434</v>
      </c>
      <c r="AI944" s="181">
        <v>359</v>
      </c>
      <c r="AJ944" s="181">
        <v>7628</v>
      </c>
      <c r="AK944" s="181">
        <v>732</v>
      </c>
      <c r="AL944" s="181">
        <v>29898</v>
      </c>
    </row>
    <row r="945" spans="1:38" x14ac:dyDescent="0.25">
      <c r="A945" s="159" t="s">
        <v>8437</v>
      </c>
      <c r="B945" s="158">
        <v>0.94450000000000001</v>
      </c>
      <c r="C945" s="158" t="s">
        <v>84</v>
      </c>
      <c r="D945" s="158">
        <v>0.91759999999999997</v>
      </c>
      <c r="E945" s="158">
        <v>0.98040000000000005</v>
      </c>
      <c r="F945" s="158">
        <v>0.94579999999999997</v>
      </c>
      <c r="G945" s="158">
        <v>0.95509999999999995</v>
      </c>
      <c r="H945" s="158">
        <v>0.64290000000000003</v>
      </c>
      <c r="I945" s="158">
        <v>0.97089999999999999</v>
      </c>
      <c r="J945" s="158"/>
      <c r="K945" s="158"/>
      <c r="L945" s="158"/>
      <c r="M945" s="158">
        <v>0.94220000000000004</v>
      </c>
      <c r="N945" s="158">
        <v>0.9466</v>
      </c>
      <c r="O945" s="158" t="s">
        <v>84</v>
      </c>
      <c r="P945" s="158" t="s">
        <v>84</v>
      </c>
      <c r="Q945" s="158">
        <v>0.91269999999999996</v>
      </c>
      <c r="R945" s="158">
        <v>0.92220000000000002</v>
      </c>
      <c r="S945" s="158">
        <v>0.97770000000000001</v>
      </c>
      <c r="T945" s="158">
        <v>0.98270000000000002</v>
      </c>
      <c r="U945" s="158">
        <v>0.93869999999999998</v>
      </c>
      <c r="V945" s="158">
        <v>0.95209999999999995</v>
      </c>
      <c r="W945" s="158">
        <v>0.94189999999999996</v>
      </c>
      <c r="X945" s="158">
        <v>0.96530000000000005</v>
      </c>
      <c r="Y945" s="158">
        <v>0.62280000000000002</v>
      </c>
      <c r="Z945" s="158">
        <v>0.66220000000000001</v>
      </c>
      <c r="AA945" s="158">
        <v>0.9637</v>
      </c>
      <c r="AB945" s="158">
        <v>0.97660000000000002</v>
      </c>
      <c r="AC945" s="158"/>
      <c r="AD945" s="181">
        <v>69268</v>
      </c>
      <c r="AE945" s="181" t="s">
        <v>84</v>
      </c>
      <c r="AF945" s="181">
        <v>20499</v>
      </c>
      <c r="AG945" s="181">
        <v>31910</v>
      </c>
      <c r="AH945" s="181">
        <v>7168</v>
      </c>
      <c r="AI945" s="181">
        <v>2046</v>
      </c>
      <c r="AJ945" s="181">
        <v>2662</v>
      </c>
      <c r="AK945" s="181">
        <v>4983</v>
      </c>
      <c r="AL945" s="181">
        <v>10070</v>
      </c>
    </row>
    <row r="946" spans="1:38" x14ac:dyDescent="0.25">
      <c r="A946" s="159" t="s">
        <v>8438</v>
      </c>
      <c r="B946" s="158">
        <v>0.88949999999999996</v>
      </c>
      <c r="C946" s="158" t="s">
        <v>84</v>
      </c>
      <c r="D946" s="158">
        <v>0.90290000000000004</v>
      </c>
      <c r="E946" s="158">
        <v>0.95609999999999995</v>
      </c>
      <c r="F946" s="158">
        <v>0.88470000000000004</v>
      </c>
      <c r="G946" s="158">
        <v>0.91800000000000004</v>
      </c>
      <c r="H946" s="158">
        <v>0.44919999999999999</v>
      </c>
      <c r="I946" s="158">
        <v>0.92449999999999999</v>
      </c>
      <c r="J946" s="158"/>
      <c r="K946" s="158"/>
      <c r="L946" s="158"/>
      <c r="M946" s="158">
        <v>0.88729999999999998</v>
      </c>
      <c r="N946" s="158">
        <v>0.89180000000000004</v>
      </c>
      <c r="O946" s="158" t="s">
        <v>84</v>
      </c>
      <c r="P946" s="158" t="s">
        <v>84</v>
      </c>
      <c r="Q946" s="158">
        <v>0.89900000000000002</v>
      </c>
      <c r="R946" s="158">
        <v>0.90669999999999995</v>
      </c>
      <c r="S946" s="158">
        <v>0.95289999999999997</v>
      </c>
      <c r="T946" s="158">
        <v>0.95899999999999996</v>
      </c>
      <c r="U946" s="158">
        <v>0.87770000000000004</v>
      </c>
      <c r="V946" s="158">
        <v>0.89139999999999997</v>
      </c>
      <c r="W946" s="158">
        <v>0.90210000000000001</v>
      </c>
      <c r="X946" s="158">
        <v>0.93149999999999999</v>
      </c>
      <c r="Y946" s="158">
        <v>0.4395</v>
      </c>
      <c r="Z946" s="158">
        <v>0.45900000000000002</v>
      </c>
      <c r="AA946" s="158">
        <v>0.9133</v>
      </c>
      <c r="AB946" s="158">
        <v>0.93440000000000001</v>
      </c>
      <c r="AC946" s="158"/>
      <c r="AD946" s="181">
        <v>186703</v>
      </c>
      <c r="AE946" s="181" t="s">
        <v>84</v>
      </c>
      <c r="AF946" s="181">
        <v>65575</v>
      </c>
      <c r="AG946" s="181">
        <v>76637</v>
      </c>
      <c r="AH946" s="181">
        <v>20025</v>
      </c>
      <c r="AI946" s="181">
        <v>3780</v>
      </c>
      <c r="AJ946" s="181">
        <v>14246</v>
      </c>
      <c r="AK946" s="181">
        <v>6440</v>
      </c>
      <c r="AL946" s="181">
        <v>71252</v>
      </c>
    </row>
    <row r="947" spans="1:38" x14ac:dyDescent="0.25">
      <c r="A947" s="159" t="s">
        <v>8439</v>
      </c>
      <c r="B947" s="158">
        <v>0.54690000000000005</v>
      </c>
      <c r="C947" s="158" t="s">
        <v>84</v>
      </c>
      <c r="D947" s="158">
        <v>0.76780000000000004</v>
      </c>
      <c r="E947" s="158">
        <v>0.71640000000000004</v>
      </c>
      <c r="F947" s="158">
        <v>0.64419999999999999</v>
      </c>
      <c r="G947" s="158">
        <v>0.74760000000000004</v>
      </c>
      <c r="H947" s="158">
        <v>0.19070000000000001</v>
      </c>
      <c r="I947" s="158">
        <v>0.51339999999999997</v>
      </c>
      <c r="J947" s="158"/>
      <c r="K947" s="158"/>
      <c r="L947" s="158"/>
      <c r="M947" s="158">
        <v>0.53600000000000003</v>
      </c>
      <c r="N947" s="158">
        <v>0.55759999999999998</v>
      </c>
      <c r="O947" s="158" t="s">
        <v>84</v>
      </c>
      <c r="P947" s="158" t="s">
        <v>84</v>
      </c>
      <c r="Q947" s="158">
        <v>0.74399999999999999</v>
      </c>
      <c r="R947" s="158">
        <v>0.78969999999999996</v>
      </c>
      <c r="S947" s="158">
        <v>0.69350000000000001</v>
      </c>
      <c r="T947" s="158">
        <v>0.73799999999999999</v>
      </c>
      <c r="U947" s="158">
        <v>0.6099</v>
      </c>
      <c r="V947" s="158">
        <v>0.6764</v>
      </c>
      <c r="W947" s="158">
        <v>0.64219999999999999</v>
      </c>
      <c r="X947" s="158">
        <v>0.82620000000000005</v>
      </c>
      <c r="Y947" s="158">
        <v>0.1779</v>
      </c>
      <c r="Z947" s="158">
        <v>0.20399999999999999</v>
      </c>
      <c r="AA947" s="158">
        <v>0.45050000000000001</v>
      </c>
      <c r="AB947" s="158">
        <v>0.57269999999999999</v>
      </c>
      <c r="AC947" s="158"/>
      <c r="AD947" s="181">
        <v>23586</v>
      </c>
      <c r="AE947" s="181" t="s">
        <v>84</v>
      </c>
      <c r="AF947" s="181">
        <v>6376</v>
      </c>
      <c r="AG947" s="181">
        <v>6057</v>
      </c>
      <c r="AH947" s="181">
        <v>2434</v>
      </c>
      <c r="AI947" s="181">
        <v>359</v>
      </c>
      <c r="AJ947" s="181">
        <v>7628</v>
      </c>
      <c r="AK947" s="181">
        <v>732</v>
      </c>
      <c r="AL947" s="181">
        <v>29898</v>
      </c>
    </row>
    <row r="948" spans="1:38" x14ac:dyDescent="0.25">
      <c r="A948" s="159" t="s">
        <v>8440</v>
      </c>
      <c r="B948" s="158">
        <v>0.996</v>
      </c>
      <c r="C948" s="158" t="s">
        <v>84</v>
      </c>
      <c r="D948" s="158">
        <v>0.999</v>
      </c>
      <c r="E948" s="158">
        <v>0.99880000000000002</v>
      </c>
      <c r="F948" s="158">
        <v>0.99529999999999996</v>
      </c>
      <c r="G948" s="158">
        <v>1.0008999999999999</v>
      </c>
      <c r="H948" s="158">
        <v>0.9355</v>
      </c>
      <c r="I948" s="158">
        <v>0.99660000000000004</v>
      </c>
      <c r="J948" s="158"/>
      <c r="K948" s="158"/>
      <c r="L948" s="158"/>
      <c r="M948" s="158">
        <v>0.99539999999999995</v>
      </c>
      <c r="N948" s="158">
        <v>0.99650000000000005</v>
      </c>
      <c r="O948" s="158" t="s">
        <v>84</v>
      </c>
      <c r="P948" s="158" t="s">
        <v>84</v>
      </c>
      <c r="Q948" s="158">
        <v>0.99790000000000001</v>
      </c>
      <c r="R948" s="158">
        <v>0.99960000000000004</v>
      </c>
      <c r="S948" s="158">
        <v>0.998</v>
      </c>
      <c r="T948" s="158">
        <v>0.99929999999999997</v>
      </c>
      <c r="U948" s="158">
        <v>0.99299999999999999</v>
      </c>
      <c r="V948" s="158">
        <v>0.99690000000000001</v>
      </c>
      <c r="W948" s="158">
        <v>1.0008999999999999</v>
      </c>
      <c r="X948" s="158">
        <v>1.0008999999999999</v>
      </c>
      <c r="Y948" s="158">
        <v>0.92530000000000001</v>
      </c>
      <c r="Z948" s="158">
        <v>0.94430000000000003</v>
      </c>
      <c r="AA948" s="158">
        <v>0.99390000000000001</v>
      </c>
      <c r="AB948" s="158">
        <v>0.99809999999999999</v>
      </c>
      <c r="AC948" s="158"/>
      <c r="AD948" s="181">
        <v>69268</v>
      </c>
      <c r="AE948" s="181" t="s">
        <v>84</v>
      </c>
      <c r="AF948" s="181">
        <v>20499</v>
      </c>
      <c r="AG948" s="181">
        <v>31910</v>
      </c>
      <c r="AH948" s="181">
        <v>7168</v>
      </c>
      <c r="AI948" s="181">
        <v>2046</v>
      </c>
      <c r="AJ948" s="181">
        <v>2662</v>
      </c>
      <c r="AK948" s="181">
        <v>4983</v>
      </c>
      <c r="AL948" s="181">
        <v>10070</v>
      </c>
    </row>
    <row r="949" spans="1:38" x14ac:dyDescent="0.25">
      <c r="A949" s="159" t="s">
        <v>8441</v>
      </c>
      <c r="B949" s="158">
        <v>0.97619999999999996</v>
      </c>
      <c r="C949" s="158" t="s">
        <v>84</v>
      </c>
      <c r="D949" s="158">
        <v>0.99809999999999999</v>
      </c>
      <c r="E949" s="158">
        <v>0.99260000000000004</v>
      </c>
      <c r="F949" s="158">
        <v>0.97789999999999999</v>
      </c>
      <c r="G949" s="158">
        <v>0.98619999999999997</v>
      </c>
      <c r="H949" s="158">
        <v>0.78069999999999995</v>
      </c>
      <c r="I949" s="158">
        <v>0.97929999999999995</v>
      </c>
      <c r="J949" s="158"/>
      <c r="K949" s="158"/>
      <c r="L949" s="158"/>
      <c r="M949" s="158">
        <v>0.97540000000000004</v>
      </c>
      <c r="N949" s="158">
        <v>0.97699999999999998</v>
      </c>
      <c r="O949" s="158" t="s">
        <v>84</v>
      </c>
      <c r="P949" s="158" t="s">
        <v>84</v>
      </c>
      <c r="Q949" s="158">
        <v>0.99709999999999999</v>
      </c>
      <c r="R949" s="158">
        <v>0.99880000000000002</v>
      </c>
      <c r="S949" s="158">
        <v>0.99170000000000003</v>
      </c>
      <c r="T949" s="158">
        <v>0.99339999999999995</v>
      </c>
      <c r="U949" s="158">
        <v>0.97529999999999994</v>
      </c>
      <c r="V949" s="158">
        <v>0.98019999999999996</v>
      </c>
      <c r="W949" s="158">
        <v>0.98050000000000004</v>
      </c>
      <c r="X949" s="158">
        <v>0.99029999999999996</v>
      </c>
      <c r="Y949" s="158">
        <v>0.77359999999999995</v>
      </c>
      <c r="Z949" s="158">
        <v>0.78749999999999998</v>
      </c>
      <c r="AA949" s="158">
        <v>0.9748</v>
      </c>
      <c r="AB949" s="158">
        <v>0.98299999999999998</v>
      </c>
      <c r="AC949" s="158"/>
      <c r="AD949" s="181">
        <v>186703</v>
      </c>
      <c r="AE949" s="181" t="s">
        <v>84</v>
      </c>
      <c r="AF949" s="181">
        <v>65575</v>
      </c>
      <c r="AG949" s="181">
        <v>76637</v>
      </c>
      <c r="AH949" s="181">
        <v>20025</v>
      </c>
      <c r="AI949" s="181">
        <v>3780</v>
      </c>
      <c r="AJ949" s="181">
        <v>14246</v>
      </c>
      <c r="AK949" s="181">
        <v>6440</v>
      </c>
      <c r="AL949" s="181">
        <v>71252</v>
      </c>
    </row>
    <row r="950" spans="1:38" x14ac:dyDescent="0.25">
      <c r="A950" s="159" t="s">
        <v>8442</v>
      </c>
      <c r="B950" s="158">
        <v>0.79039999999999999</v>
      </c>
      <c r="C950" s="158" t="s">
        <v>84</v>
      </c>
      <c r="D950" s="158">
        <v>0.97540000000000004</v>
      </c>
      <c r="E950" s="158">
        <v>0.90300000000000002</v>
      </c>
      <c r="F950" s="158">
        <v>0.83530000000000004</v>
      </c>
      <c r="G950" s="158">
        <v>0.88959999999999995</v>
      </c>
      <c r="H950" s="158">
        <v>0.53049999999999997</v>
      </c>
      <c r="I950" s="158">
        <v>0.75790000000000002</v>
      </c>
      <c r="J950" s="158"/>
      <c r="K950" s="158"/>
      <c r="L950" s="158"/>
      <c r="M950" s="158">
        <v>0.78469999999999995</v>
      </c>
      <c r="N950" s="158">
        <v>0.79600000000000004</v>
      </c>
      <c r="O950" s="158" t="s">
        <v>84</v>
      </c>
      <c r="P950" s="158" t="s">
        <v>84</v>
      </c>
      <c r="Q950" s="158">
        <v>0.96850000000000003</v>
      </c>
      <c r="R950" s="158">
        <v>0.98080000000000001</v>
      </c>
      <c r="S950" s="158">
        <v>0.89380000000000004</v>
      </c>
      <c r="T950" s="158">
        <v>0.91149999999999998</v>
      </c>
      <c r="U950" s="158">
        <v>0.81820000000000004</v>
      </c>
      <c r="V950" s="158">
        <v>0.85089999999999999</v>
      </c>
      <c r="W950" s="158">
        <v>0.84499999999999997</v>
      </c>
      <c r="X950" s="158">
        <v>0.92200000000000004</v>
      </c>
      <c r="Y950" s="158">
        <v>0.51880000000000004</v>
      </c>
      <c r="Z950" s="158">
        <v>0.54200000000000004</v>
      </c>
      <c r="AA950" s="158">
        <v>0.72240000000000004</v>
      </c>
      <c r="AB950" s="158">
        <v>0.78949999999999998</v>
      </c>
      <c r="AC950" s="158"/>
      <c r="AD950" s="181">
        <v>23586</v>
      </c>
      <c r="AE950" s="181" t="s">
        <v>84</v>
      </c>
      <c r="AF950" s="181">
        <v>6376</v>
      </c>
      <c r="AG950" s="181">
        <v>6057</v>
      </c>
      <c r="AH950" s="181">
        <v>2434</v>
      </c>
      <c r="AI950" s="181">
        <v>359</v>
      </c>
      <c r="AJ950" s="181">
        <v>7628</v>
      </c>
      <c r="AK950" s="181">
        <v>732</v>
      </c>
      <c r="AL950" s="181">
        <v>29898</v>
      </c>
    </row>
    <row r="951" spans="1:38" x14ac:dyDescent="0.25">
      <c r="A951" s="159" t="s">
        <v>8443</v>
      </c>
      <c r="B951" s="158">
        <v>0.99299999999999999</v>
      </c>
      <c r="C951" s="158" t="s">
        <v>84</v>
      </c>
      <c r="D951" s="158">
        <v>0.99680000000000002</v>
      </c>
      <c r="E951" s="158">
        <v>0.99750000000000005</v>
      </c>
      <c r="F951" s="158">
        <v>0.99039999999999995</v>
      </c>
      <c r="G951" s="158">
        <v>0.99850000000000005</v>
      </c>
      <c r="H951" s="158">
        <v>0.90780000000000005</v>
      </c>
      <c r="I951" s="158">
        <v>0.99519999999999997</v>
      </c>
      <c r="J951" s="158"/>
      <c r="K951" s="158"/>
      <c r="L951" s="158"/>
      <c r="M951" s="158">
        <v>0.99219999999999997</v>
      </c>
      <c r="N951" s="158">
        <v>0.99370000000000003</v>
      </c>
      <c r="O951" s="158" t="s">
        <v>84</v>
      </c>
      <c r="P951" s="158" t="s">
        <v>84</v>
      </c>
      <c r="Q951" s="158">
        <v>0.99539999999999995</v>
      </c>
      <c r="R951" s="158">
        <v>0.99780000000000002</v>
      </c>
      <c r="S951" s="158">
        <v>0.99650000000000005</v>
      </c>
      <c r="T951" s="158">
        <v>0.99829999999999997</v>
      </c>
      <c r="U951" s="158">
        <v>0.98729999999999996</v>
      </c>
      <c r="V951" s="158">
        <v>0.99270000000000003</v>
      </c>
      <c r="W951" s="158">
        <v>0.98740000000000006</v>
      </c>
      <c r="X951" s="158">
        <v>0.99980000000000002</v>
      </c>
      <c r="Y951" s="158">
        <v>0.89580000000000004</v>
      </c>
      <c r="Z951" s="158">
        <v>0.91839999999999999</v>
      </c>
      <c r="AA951" s="158">
        <v>0.99199999999999999</v>
      </c>
      <c r="AB951" s="158">
        <v>0.99719999999999998</v>
      </c>
      <c r="AC951" s="158"/>
      <c r="AD951" s="181">
        <v>69268</v>
      </c>
      <c r="AE951" s="181" t="s">
        <v>84</v>
      </c>
      <c r="AF951" s="181">
        <v>20499</v>
      </c>
      <c r="AG951" s="181">
        <v>31910</v>
      </c>
      <c r="AH951" s="181">
        <v>7168</v>
      </c>
      <c r="AI951" s="181">
        <v>2046</v>
      </c>
      <c r="AJ951" s="181">
        <v>2662</v>
      </c>
      <c r="AK951" s="181">
        <v>4983</v>
      </c>
      <c r="AL951" s="181">
        <v>10070</v>
      </c>
    </row>
    <row r="952" spans="1:38" x14ac:dyDescent="0.25">
      <c r="A952" s="159" t="s">
        <v>8444</v>
      </c>
      <c r="B952" s="158">
        <v>0.96870000000000001</v>
      </c>
      <c r="C952" s="158" t="s">
        <v>84</v>
      </c>
      <c r="D952" s="158">
        <v>0.99480000000000002</v>
      </c>
      <c r="E952" s="158">
        <v>0.99060000000000004</v>
      </c>
      <c r="F952" s="158">
        <v>0.9667</v>
      </c>
      <c r="G952" s="158">
        <v>0.98280000000000001</v>
      </c>
      <c r="H952" s="158">
        <v>0.72850000000000004</v>
      </c>
      <c r="I952" s="158">
        <v>0.97350000000000003</v>
      </c>
      <c r="J952" s="158"/>
      <c r="K952" s="158"/>
      <c r="L952" s="158"/>
      <c r="M952" s="158">
        <v>0.9677</v>
      </c>
      <c r="N952" s="158">
        <v>0.96970000000000001</v>
      </c>
      <c r="O952" s="158" t="s">
        <v>84</v>
      </c>
      <c r="P952" s="158" t="s">
        <v>84</v>
      </c>
      <c r="Q952" s="158">
        <v>0.99339999999999995</v>
      </c>
      <c r="R952" s="158">
        <v>0.99580000000000002</v>
      </c>
      <c r="S952" s="158">
        <v>0.98929999999999996</v>
      </c>
      <c r="T952" s="158">
        <v>0.99170000000000003</v>
      </c>
      <c r="U952" s="158">
        <v>0.96340000000000003</v>
      </c>
      <c r="V952" s="158">
        <v>0.96970000000000001</v>
      </c>
      <c r="W952" s="158">
        <v>0.97570000000000001</v>
      </c>
      <c r="X952" s="158">
        <v>0.98780000000000001</v>
      </c>
      <c r="Y952" s="158">
        <v>0.7208</v>
      </c>
      <c r="Z952" s="158">
        <v>0.73599999999999999</v>
      </c>
      <c r="AA952" s="158">
        <v>0.96799999999999997</v>
      </c>
      <c r="AB952" s="158">
        <v>0.97799999999999998</v>
      </c>
      <c r="AC952" s="158"/>
      <c r="AD952" s="181">
        <v>186703</v>
      </c>
      <c r="AE952" s="181" t="s">
        <v>84</v>
      </c>
      <c r="AF952" s="181">
        <v>65575</v>
      </c>
      <c r="AG952" s="181">
        <v>76637</v>
      </c>
      <c r="AH952" s="181">
        <v>20025</v>
      </c>
      <c r="AI952" s="181">
        <v>3780</v>
      </c>
      <c r="AJ952" s="181">
        <v>14246</v>
      </c>
      <c r="AK952" s="181">
        <v>6440</v>
      </c>
      <c r="AL952" s="181">
        <v>71252</v>
      </c>
    </row>
    <row r="953" spans="1:38" x14ac:dyDescent="0.25">
      <c r="A953" s="159" t="s">
        <v>8445</v>
      </c>
      <c r="B953" s="158">
        <v>0.75170000000000003</v>
      </c>
      <c r="C953" s="158" t="s">
        <v>84</v>
      </c>
      <c r="D953" s="158">
        <v>0.96619999999999995</v>
      </c>
      <c r="E953" s="158">
        <v>0.87990000000000002</v>
      </c>
      <c r="F953" s="158">
        <v>0.80649999999999999</v>
      </c>
      <c r="G953" s="158">
        <v>0.86570000000000003</v>
      </c>
      <c r="H953" s="158">
        <v>0.45069999999999999</v>
      </c>
      <c r="I953" s="158">
        <v>0.72099999999999997</v>
      </c>
      <c r="J953" s="158"/>
      <c r="K953" s="158"/>
      <c r="L953" s="158"/>
      <c r="M953" s="158">
        <v>0.74529999999999996</v>
      </c>
      <c r="N953" s="158">
        <v>0.75800000000000001</v>
      </c>
      <c r="O953" s="158" t="s">
        <v>84</v>
      </c>
      <c r="P953" s="158" t="s">
        <v>84</v>
      </c>
      <c r="Q953" s="158">
        <v>0.95709999999999995</v>
      </c>
      <c r="R953" s="158">
        <v>0.97350000000000003</v>
      </c>
      <c r="S953" s="158">
        <v>0.86890000000000001</v>
      </c>
      <c r="T953" s="158">
        <v>0.8901</v>
      </c>
      <c r="U953" s="158">
        <v>0.78710000000000002</v>
      </c>
      <c r="V953" s="158">
        <v>0.82430000000000003</v>
      </c>
      <c r="W953" s="158">
        <v>0.81310000000000004</v>
      </c>
      <c r="X953" s="158">
        <v>0.90429999999999999</v>
      </c>
      <c r="Y953" s="158">
        <v>0.43869999999999998</v>
      </c>
      <c r="Z953" s="158">
        <v>0.46260000000000001</v>
      </c>
      <c r="AA953" s="158">
        <v>0.68189999999999995</v>
      </c>
      <c r="AB953" s="158">
        <v>0.75609999999999999</v>
      </c>
      <c r="AC953" s="158"/>
      <c r="AD953" s="181">
        <v>23586</v>
      </c>
      <c r="AE953" s="181" t="s">
        <v>84</v>
      </c>
      <c r="AF953" s="181">
        <v>6376</v>
      </c>
      <c r="AG953" s="181">
        <v>6057</v>
      </c>
      <c r="AH953" s="181">
        <v>2434</v>
      </c>
      <c r="AI953" s="181">
        <v>359</v>
      </c>
      <c r="AJ953" s="181">
        <v>7628</v>
      </c>
      <c r="AK953" s="181">
        <v>732</v>
      </c>
      <c r="AL953" s="181">
        <v>29898</v>
      </c>
    </row>
    <row r="954" spans="1:38" x14ac:dyDescent="0.25">
      <c r="A954" s="159" t="s">
        <v>8446</v>
      </c>
      <c r="B954" s="158">
        <v>0.9889</v>
      </c>
      <c r="C954" s="158" t="s">
        <v>84</v>
      </c>
      <c r="D954" s="158">
        <v>0.99199999999999999</v>
      </c>
      <c r="E954" s="158">
        <v>0.99639999999999995</v>
      </c>
      <c r="F954" s="158">
        <v>0.98480000000000001</v>
      </c>
      <c r="G954" s="158">
        <v>0.99460000000000004</v>
      </c>
      <c r="H954" s="158">
        <v>0.87460000000000004</v>
      </c>
      <c r="I954" s="158">
        <v>0.99309999999999998</v>
      </c>
      <c r="J954" s="158"/>
      <c r="K954" s="158"/>
      <c r="L954" s="158"/>
      <c r="M954" s="158">
        <v>0.9879</v>
      </c>
      <c r="N954" s="158">
        <v>0.98980000000000001</v>
      </c>
      <c r="O954" s="158" t="s">
        <v>84</v>
      </c>
      <c r="P954" s="158" t="s">
        <v>84</v>
      </c>
      <c r="Q954" s="158">
        <v>0.99019999999999997</v>
      </c>
      <c r="R954" s="158">
        <v>0.99350000000000005</v>
      </c>
      <c r="S954" s="158">
        <v>0.99509999999999998</v>
      </c>
      <c r="T954" s="158">
        <v>0.99729999999999996</v>
      </c>
      <c r="U954" s="158">
        <v>0.98099999999999998</v>
      </c>
      <c r="V954" s="158">
        <v>0.98780000000000001</v>
      </c>
      <c r="W954" s="158">
        <v>0.98740000000000006</v>
      </c>
      <c r="X954" s="158">
        <v>0.99770000000000003</v>
      </c>
      <c r="Y954" s="158">
        <v>0.86109999999999998</v>
      </c>
      <c r="Z954" s="158">
        <v>0.88690000000000002</v>
      </c>
      <c r="AA954" s="158">
        <v>0.98929999999999996</v>
      </c>
      <c r="AB954" s="158">
        <v>0.99550000000000005</v>
      </c>
      <c r="AC954" s="158"/>
      <c r="AD954" s="181">
        <v>69268</v>
      </c>
      <c r="AE954" s="181" t="s">
        <v>84</v>
      </c>
      <c r="AF954" s="181">
        <v>20499</v>
      </c>
      <c r="AG954" s="181">
        <v>31910</v>
      </c>
      <c r="AH954" s="181">
        <v>7168</v>
      </c>
      <c r="AI954" s="181">
        <v>2046</v>
      </c>
      <c r="AJ954" s="181">
        <v>2662</v>
      </c>
      <c r="AK954" s="181">
        <v>4983</v>
      </c>
      <c r="AL954" s="181">
        <v>10070</v>
      </c>
    </row>
    <row r="955" spans="1:38" x14ac:dyDescent="0.25">
      <c r="A955" s="159" t="s">
        <v>8447</v>
      </c>
      <c r="B955" s="158">
        <v>0.96120000000000005</v>
      </c>
      <c r="C955" s="158" t="s">
        <v>84</v>
      </c>
      <c r="D955" s="158">
        <v>0.98909999999999998</v>
      </c>
      <c r="E955" s="158">
        <v>0.98870000000000002</v>
      </c>
      <c r="F955" s="158">
        <v>0.95669999999999999</v>
      </c>
      <c r="G955" s="158">
        <v>0.97829999999999995</v>
      </c>
      <c r="H955" s="158">
        <v>0.6835</v>
      </c>
      <c r="I955" s="158">
        <v>0.96989999999999998</v>
      </c>
      <c r="J955" s="158"/>
      <c r="K955" s="158"/>
      <c r="L955" s="158"/>
      <c r="M955" s="158">
        <v>0.96009999999999995</v>
      </c>
      <c r="N955" s="158">
        <v>0.96240000000000003</v>
      </c>
      <c r="O955" s="158" t="s">
        <v>84</v>
      </c>
      <c r="P955" s="158" t="s">
        <v>84</v>
      </c>
      <c r="Q955" s="158">
        <v>0.98750000000000004</v>
      </c>
      <c r="R955" s="158">
        <v>0.99050000000000005</v>
      </c>
      <c r="S955" s="158">
        <v>0.98719999999999997</v>
      </c>
      <c r="T955" s="158">
        <v>0.99</v>
      </c>
      <c r="U955" s="158">
        <v>0.95289999999999997</v>
      </c>
      <c r="V955" s="158">
        <v>0.96020000000000005</v>
      </c>
      <c r="W955" s="158">
        <v>0.97</v>
      </c>
      <c r="X955" s="158">
        <v>0.98429999999999995</v>
      </c>
      <c r="Y955" s="158">
        <v>0.67530000000000001</v>
      </c>
      <c r="Z955" s="158">
        <v>0.6915</v>
      </c>
      <c r="AA955" s="158">
        <v>0.96379999999999999</v>
      </c>
      <c r="AB955" s="158">
        <v>0.97499999999999998</v>
      </c>
      <c r="AC955" s="158"/>
      <c r="AD955" s="181">
        <v>186703</v>
      </c>
      <c r="AE955" s="181" t="s">
        <v>84</v>
      </c>
      <c r="AF955" s="181">
        <v>65575</v>
      </c>
      <c r="AG955" s="181">
        <v>76637</v>
      </c>
      <c r="AH955" s="181">
        <v>20025</v>
      </c>
      <c r="AI955" s="181">
        <v>3780</v>
      </c>
      <c r="AJ955" s="181">
        <v>14246</v>
      </c>
      <c r="AK955" s="181">
        <v>6440</v>
      </c>
      <c r="AL955" s="181">
        <v>71252</v>
      </c>
    </row>
    <row r="956" spans="1:38" x14ac:dyDescent="0.25">
      <c r="A956" s="159" t="s">
        <v>8448</v>
      </c>
      <c r="B956" s="158">
        <v>0.72619999999999996</v>
      </c>
      <c r="C956" s="158" t="s">
        <v>84</v>
      </c>
      <c r="D956" s="158">
        <v>0.95140000000000002</v>
      </c>
      <c r="E956" s="158">
        <v>0.86699999999999999</v>
      </c>
      <c r="F956" s="158">
        <v>0.7843</v>
      </c>
      <c r="G956" s="158">
        <v>0.87360000000000004</v>
      </c>
      <c r="H956" s="158">
        <v>0.4032</v>
      </c>
      <c r="I956" s="158">
        <v>0.70009999999999994</v>
      </c>
      <c r="J956" s="158"/>
      <c r="K956" s="158"/>
      <c r="L956" s="158"/>
      <c r="M956" s="158">
        <v>0.71930000000000005</v>
      </c>
      <c r="N956" s="158">
        <v>0.73299999999999998</v>
      </c>
      <c r="O956" s="158" t="s">
        <v>84</v>
      </c>
      <c r="P956" s="158" t="s">
        <v>84</v>
      </c>
      <c r="Q956" s="158">
        <v>0.9405</v>
      </c>
      <c r="R956" s="158">
        <v>0.96040000000000003</v>
      </c>
      <c r="S956" s="158">
        <v>0.85470000000000002</v>
      </c>
      <c r="T956" s="158">
        <v>0.87839999999999996</v>
      </c>
      <c r="U956" s="158">
        <v>0.7631</v>
      </c>
      <c r="V956" s="158">
        <v>0.80400000000000005</v>
      </c>
      <c r="W956" s="158">
        <v>0.81489999999999996</v>
      </c>
      <c r="X956" s="158">
        <v>0.91469999999999996</v>
      </c>
      <c r="Y956" s="158">
        <v>0.39100000000000001</v>
      </c>
      <c r="Z956" s="158">
        <v>0.4153</v>
      </c>
      <c r="AA956" s="158">
        <v>0.65820000000000001</v>
      </c>
      <c r="AB956" s="158">
        <v>0.7379</v>
      </c>
      <c r="AC956" s="158"/>
      <c r="AD956" s="181">
        <v>23586</v>
      </c>
      <c r="AE956" s="181" t="s">
        <v>84</v>
      </c>
      <c r="AF956" s="181">
        <v>6376</v>
      </c>
      <c r="AG956" s="181">
        <v>6057</v>
      </c>
      <c r="AH956" s="181">
        <v>2434</v>
      </c>
      <c r="AI956" s="181">
        <v>359</v>
      </c>
      <c r="AJ956" s="181">
        <v>7628</v>
      </c>
      <c r="AK956" s="181">
        <v>732</v>
      </c>
      <c r="AL956" s="181">
        <v>29898</v>
      </c>
    </row>
    <row r="957" spans="1:38" x14ac:dyDescent="0.25">
      <c r="A957" s="159" t="s">
        <v>8449</v>
      </c>
      <c r="B957" s="158">
        <v>0.88839999999999997</v>
      </c>
      <c r="C957" s="158" t="s">
        <v>84</v>
      </c>
      <c r="D957" s="158">
        <v>0.9093</v>
      </c>
      <c r="E957" s="158">
        <v>0.91180000000000005</v>
      </c>
      <c r="F957" s="158">
        <v>0.91569999999999996</v>
      </c>
      <c r="G957" s="158">
        <v>0.91410000000000002</v>
      </c>
      <c r="H957" s="158">
        <v>0.76770000000000005</v>
      </c>
      <c r="I957" s="158">
        <v>0.93720000000000003</v>
      </c>
      <c r="J957" s="158"/>
      <c r="K957" s="158"/>
      <c r="L957" s="158"/>
      <c r="M957" s="158">
        <v>0.87439999999999996</v>
      </c>
      <c r="N957" s="158">
        <v>0.90080000000000005</v>
      </c>
      <c r="O957" s="158" t="s">
        <v>84</v>
      </c>
      <c r="P957" s="158" t="s">
        <v>84</v>
      </c>
      <c r="Q957" s="158">
        <v>0.86639999999999995</v>
      </c>
      <c r="R957" s="158">
        <v>0.93889999999999996</v>
      </c>
      <c r="S957" s="158">
        <v>0.88859999999999995</v>
      </c>
      <c r="T957" s="158">
        <v>0.9304</v>
      </c>
      <c r="U957" s="158">
        <v>0.8901</v>
      </c>
      <c r="V957" s="158">
        <v>0.93559999999999999</v>
      </c>
      <c r="W957" s="158">
        <v>0.84889999999999999</v>
      </c>
      <c r="X957" s="158">
        <v>0.95189999999999997</v>
      </c>
      <c r="Y957" s="158">
        <v>0.72309999999999997</v>
      </c>
      <c r="Z957" s="158">
        <v>0.80620000000000003</v>
      </c>
      <c r="AA957" s="158">
        <v>0.87549999999999994</v>
      </c>
      <c r="AB957" s="158">
        <v>0.96889999999999998</v>
      </c>
      <c r="AC957" s="158"/>
      <c r="AD957" s="181">
        <v>2250</v>
      </c>
      <c r="AE957" s="181" t="s">
        <v>84</v>
      </c>
      <c r="AF957" s="181">
        <v>258</v>
      </c>
      <c r="AG957" s="181">
        <v>740</v>
      </c>
      <c r="AH957" s="181">
        <v>601</v>
      </c>
      <c r="AI957" s="181">
        <v>126</v>
      </c>
      <c r="AJ957" s="181">
        <v>402</v>
      </c>
      <c r="AK957" s="181">
        <v>123</v>
      </c>
      <c r="AL957" s="181">
        <v>1066</v>
      </c>
    </row>
    <row r="958" spans="1:38" x14ac:dyDescent="0.25">
      <c r="A958" s="159" t="s">
        <v>8450</v>
      </c>
      <c r="B958" s="158">
        <v>0.65349999999999997</v>
      </c>
      <c r="C958" s="158" t="s">
        <v>84</v>
      </c>
      <c r="D958" s="158" t="s">
        <v>84</v>
      </c>
      <c r="E958" s="158">
        <v>0.72340000000000004</v>
      </c>
      <c r="F958" s="158">
        <v>0.73170000000000002</v>
      </c>
      <c r="G958" s="158" t="s">
        <v>84</v>
      </c>
      <c r="H958" s="158">
        <v>0.42609999999999998</v>
      </c>
      <c r="I958" s="158" t="s">
        <v>84</v>
      </c>
      <c r="J958" s="158"/>
      <c r="K958" s="158"/>
      <c r="L958" s="158"/>
      <c r="M958" s="158">
        <v>0.61970000000000003</v>
      </c>
      <c r="N958" s="158">
        <v>0.68510000000000004</v>
      </c>
      <c r="O958" s="158" t="s">
        <v>84</v>
      </c>
      <c r="P958" s="158" t="s">
        <v>84</v>
      </c>
      <c r="Q958" s="158" t="s">
        <v>84</v>
      </c>
      <c r="R958" s="158" t="s">
        <v>84</v>
      </c>
      <c r="S958" s="158">
        <v>0.66720000000000002</v>
      </c>
      <c r="T958" s="158">
        <v>0.77170000000000005</v>
      </c>
      <c r="U958" s="158">
        <v>0.66159999999999997</v>
      </c>
      <c r="V958" s="158">
        <v>0.78949999999999998</v>
      </c>
      <c r="W958" s="158" t="s">
        <v>84</v>
      </c>
      <c r="X958" s="158" t="s">
        <v>84</v>
      </c>
      <c r="Y958" s="158">
        <v>0.35880000000000001</v>
      </c>
      <c r="Z958" s="158">
        <v>0.49170000000000003</v>
      </c>
      <c r="AA958" s="158" t="s">
        <v>84</v>
      </c>
      <c r="AB958" s="158" t="s">
        <v>84</v>
      </c>
      <c r="AC958" s="158"/>
      <c r="AD958" s="181">
        <v>894</v>
      </c>
      <c r="AE958" s="181" t="s">
        <v>84</v>
      </c>
      <c r="AF958" s="181" t="s">
        <v>84</v>
      </c>
      <c r="AG958" s="181">
        <v>317</v>
      </c>
      <c r="AH958" s="181">
        <v>207</v>
      </c>
      <c r="AI958" s="181" t="s">
        <v>84</v>
      </c>
      <c r="AJ958" s="181">
        <v>223</v>
      </c>
      <c r="AK958" s="181" t="s">
        <v>84</v>
      </c>
      <c r="AL958" s="181">
        <v>893</v>
      </c>
    </row>
    <row r="959" spans="1:38" x14ac:dyDescent="0.25">
      <c r="A959" s="159" t="s">
        <v>8451</v>
      </c>
      <c r="B959" s="158">
        <v>0.45150000000000001</v>
      </c>
      <c r="C959" s="158" t="s">
        <v>84</v>
      </c>
      <c r="D959" s="158" t="s">
        <v>84</v>
      </c>
      <c r="E959" s="158" t="s">
        <v>84</v>
      </c>
      <c r="F959" s="158" t="s">
        <v>84</v>
      </c>
      <c r="G959" s="158" t="s">
        <v>84</v>
      </c>
      <c r="H959" s="158" t="s">
        <v>84</v>
      </c>
      <c r="I959" s="158" t="s">
        <v>84</v>
      </c>
      <c r="J959" s="158"/>
      <c r="K959" s="158"/>
      <c r="L959" s="158"/>
      <c r="M959" s="158">
        <v>0.36530000000000001</v>
      </c>
      <c r="N959" s="158">
        <v>0.53369999999999995</v>
      </c>
      <c r="O959" s="158" t="s">
        <v>84</v>
      </c>
      <c r="P959" s="158" t="s">
        <v>84</v>
      </c>
      <c r="Q959" s="158" t="s">
        <v>84</v>
      </c>
      <c r="R959" s="158" t="s">
        <v>84</v>
      </c>
      <c r="S959" s="158" t="s">
        <v>84</v>
      </c>
      <c r="T959" s="158" t="s">
        <v>84</v>
      </c>
      <c r="U959" s="158" t="s">
        <v>84</v>
      </c>
      <c r="V959" s="158" t="s">
        <v>84</v>
      </c>
      <c r="W959" s="158" t="s">
        <v>84</v>
      </c>
      <c r="X959" s="158" t="s">
        <v>84</v>
      </c>
      <c r="Y959" s="158" t="s">
        <v>84</v>
      </c>
      <c r="Z959" s="158" t="s">
        <v>84</v>
      </c>
      <c r="AA959" s="158" t="s">
        <v>84</v>
      </c>
      <c r="AB959" s="158" t="s">
        <v>84</v>
      </c>
      <c r="AC959" s="158"/>
      <c r="AD959" s="181">
        <v>167</v>
      </c>
      <c r="AE959" s="181" t="s">
        <v>84</v>
      </c>
      <c r="AF959" s="181" t="s">
        <v>84</v>
      </c>
      <c r="AG959" s="181" t="s">
        <v>84</v>
      </c>
      <c r="AH959" s="181" t="s">
        <v>84</v>
      </c>
      <c r="AI959" s="181" t="s">
        <v>84</v>
      </c>
      <c r="AJ959" s="181" t="s">
        <v>84</v>
      </c>
      <c r="AK959" s="181" t="s">
        <v>84</v>
      </c>
      <c r="AL959" s="181">
        <v>126</v>
      </c>
    </row>
    <row r="960" spans="1:38" x14ac:dyDescent="0.25">
      <c r="A960" s="159" t="s">
        <v>8452</v>
      </c>
      <c r="B960" s="158">
        <v>0.98419999999999996</v>
      </c>
      <c r="C960" s="158" t="s">
        <v>84</v>
      </c>
      <c r="D960" s="158">
        <v>1.0002</v>
      </c>
      <c r="E960" s="158">
        <v>0.99080000000000001</v>
      </c>
      <c r="F960" s="158">
        <v>0.99350000000000005</v>
      </c>
      <c r="G960" s="158">
        <v>0.99219999999999997</v>
      </c>
      <c r="H960" s="158">
        <v>0.94299999999999995</v>
      </c>
      <c r="I960" s="158">
        <v>0.99209999999999998</v>
      </c>
      <c r="J960" s="158"/>
      <c r="K960" s="158"/>
      <c r="L960" s="158"/>
      <c r="M960" s="158">
        <v>0.97809999999999997</v>
      </c>
      <c r="N960" s="158">
        <v>0.98860000000000003</v>
      </c>
      <c r="O960" s="158" t="s">
        <v>84</v>
      </c>
      <c r="P960" s="158" t="s">
        <v>84</v>
      </c>
      <c r="Q960" s="158">
        <v>1.0002</v>
      </c>
      <c r="R960" s="158">
        <v>1.0002</v>
      </c>
      <c r="S960" s="158">
        <v>0.98040000000000005</v>
      </c>
      <c r="T960" s="158">
        <v>0.99570000000000003</v>
      </c>
      <c r="U960" s="158">
        <v>0.98240000000000005</v>
      </c>
      <c r="V960" s="158">
        <v>0.99760000000000004</v>
      </c>
      <c r="W960" s="158">
        <v>0.94420000000000004</v>
      </c>
      <c r="X960" s="158">
        <v>0.99890000000000001</v>
      </c>
      <c r="Y960" s="158">
        <v>0.9153</v>
      </c>
      <c r="Z960" s="158">
        <v>0.96179999999999999</v>
      </c>
      <c r="AA960" s="158">
        <v>0.94240000000000002</v>
      </c>
      <c r="AB960" s="158">
        <v>0.99890000000000001</v>
      </c>
      <c r="AC960" s="158"/>
      <c r="AD960" s="181">
        <v>2250</v>
      </c>
      <c r="AE960" s="181" t="s">
        <v>84</v>
      </c>
      <c r="AF960" s="181">
        <v>258</v>
      </c>
      <c r="AG960" s="181">
        <v>740</v>
      </c>
      <c r="AH960" s="181">
        <v>601</v>
      </c>
      <c r="AI960" s="181">
        <v>126</v>
      </c>
      <c r="AJ960" s="181">
        <v>402</v>
      </c>
      <c r="AK960" s="181">
        <v>123</v>
      </c>
      <c r="AL960" s="181">
        <v>1066</v>
      </c>
    </row>
    <row r="961" spans="1:38" x14ac:dyDescent="0.25">
      <c r="A961" s="159" t="s">
        <v>8453</v>
      </c>
      <c r="B961" s="158">
        <v>0.92749999999999999</v>
      </c>
      <c r="C961" s="158" t="s">
        <v>84</v>
      </c>
      <c r="D961" s="158" t="s">
        <v>84</v>
      </c>
      <c r="E961" s="158">
        <v>0.95830000000000004</v>
      </c>
      <c r="F961" s="158">
        <v>0.97340000000000004</v>
      </c>
      <c r="G961" s="158" t="s">
        <v>84</v>
      </c>
      <c r="H961" s="158">
        <v>0.81410000000000005</v>
      </c>
      <c r="I961" s="158" t="s">
        <v>84</v>
      </c>
      <c r="J961" s="158"/>
      <c r="K961" s="158"/>
      <c r="L961" s="158"/>
      <c r="M961" s="158">
        <v>0.90810000000000002</v>
      </c>
      <c r="N961" s="158">
        <v>0.94299999999999995</v>
      </c>
      <c r="O961" s="158" t="s">
        <v>84</v>
      </c>
      <c r="P961" s="158" t="s">
        <v>84</v>
      </c>
      <c r="Q961" s="158" t="s">
        <v>84</v>
      </c>
      <c r="R961" s="158" t="s">
        <v>84</v>
      </c>
      <c r="S961" s="158">
        <v>0.92849999999999999</v>
      </c>
      <c r="T961" s="158">
        <v>0.97589999999999999</v>
      </c>
      <c r="U961" s="158">
        <v>0.9375</v>
      </c>
      <c r="V961" s="158">
        <v>0.98880000000000001</v>
      </c>
      <c r="W961" s="158" t="s">
        <v>84</v>
      </c>
      <c r="X961" s="158" t="s">
        <v>84</v>
      </c>
      <c r="Y961" s="158">
        <v>0.75629999999999997</v>
      </c>
      <c r="Z961" s="158">
        <v>0.85940000000000005</v>
      </c>
      <c r="AA961" s="158" t="s">
        <v>84</v>
      </c>
      <c r="AB961" s="158" t="s">
        <v>84</v>
      </c>
      <c r="AC961" s="158"/>
      <c r="AD961" s="181">
        <v>894</v>
      </c>
      <c r="AE961" s="181" t="s">
        <v>84</v>
      </c>
      <c r="AF961" s="181" t="s">
        <v>84</v>
      </c>
      <c r="AG961" s="181">
        <v>317</v>
      </c>
      <c r="AH961" s="181">
        <v>207</v>
      </c>
      <c r="AI961" s="181" t="s">
        <v>84</v>
      </c>
      <c r="AJ961" s="181">
        <v>223</v>
      </c>
      <c r="AK961" s="181" t="s">
        <v>84</v>
      </c>
      <c r="AL961" s="181">
        <v>893</v>
      </c>
    </row>
    <row r="962" spans="1:38" x14ac:dyDescent="0.25">
      <c r="A962" s="159" t="s">
        <v>8454</v>
      </c>
      <c r="B962" s="158">
        <v>0.76290000000000002</v>
      </c>
      <c r="C962" s="158" t="s">
        <v>84</v>
      </c>
      <c r="D962" s="158" t="s">
        <v>84</v>
      </c>
      <c r="E962" s="158" t="s">
        <v>84</v>
      </c>
      <c r="F962" s="158" t="s">
        <v>84</v>
      </c>
      <c r="G962" s="158" t="s">
        <v>84</v>
      </c>
      <c r="H962" s="158" t="s">
        <v>84</v>
      </c>
      <c r="I962" s="158" t="s">
        <v>84</v>
      </c>
      <c r="J962" s="158"/>
      <c r="K962" s="158"/>
      <c r="L962" s="158"/>
      <c r="M962" s="158">
        <v>0.68979999999999997</v>
      </c>
      <c r="N962" s="158">
        <v>0.82110000000000005</v>
      </c>
      <c r="O962" s="158" t="s">
        <v>84</v>
      </c>
      <c r="P962" s="158" t="s">
        <v>84</v>
      </c>
      <c r="Q962" s="158" t="s">
        <v>84</v>
      </c>
      <c r="R962" s="158" t="s">
        <v>84</v>
      </c>
      <c r="S962" s="158" t="s">
        <v>84</v>
      </c>
      <c r="T962" s="158" t="s">
        <v>84</v>
      </c>
      <c r="U962" s="158" t="s">
        <v>84</v>
      </c>
      <c r="V962" s="158" t="s">
        <v>84</v>
      </c>
      <c r="W962" s="158" t="s">
        <v>84</v>
      </c>
      <c r="X962" s="158" t="s">
        <v>84</v>
      </c>
      <c r="Y962" s="158" t="s">
        <v>84</v>
      </c>
      <c r="Z962" s="158" t="s">
        <v>84</v>
      </c>
      <c r="AA962" s="158" t="s">
        <v>84</v>
      </c>
      <c r="AB962" s="158" t="s">
        <v>84</v>
      </c>
      <c r="AC962" s="158"/>
      <c r="AD962" s="181">
        <v>167</v>
      </c>
      <c r="AE962" s="181" t="s">
        <v>84</v>
      </c>
      <c r="AF962" s="181" t="s">
        <v>84</v>
      </c>
      <c r="AG962" s="181" t="s">
        <v>84</v>
      </c>
      <c r="AH962" s="181" t="s">
        <v>84</v>
      </c>
      <c r="AI962" s="181" t="s">
        <v>84</v>
      </c>
      <c r="AJ962" s="181" t="s">
        <v>84</v>
      </c>
      <c r="AK962" s="181" t="s">
        <v>84</v>
      </c>
      <c r="AL962" s="181">
        <v>126</v>
      </c>
    </row>
    <row r="963" spans="1:38" x14ac:dyDescent="0.25">
      <c r="A963" s="159" t="s">
        <v>8455</v>
      </c>
      <c r="B963" s="158">
        <v>0.80149999999999999</v>
      </c>
      <c r="C963" s="158" t="s">
        <v>84</v>
      </c>
      <c r="D963" s="158">
        <v>0.81910000000000005</v>
      </c>
      <c r="E963" s="158">
        <v>0.83850000000000002</v>
      </c>
      <c r="F963" s="158">
        <v>0.83589999999999998</v>
      </c>
      <c r="G963" s="158">
        <v>0.76580000000000004</v>
      </c>
      <c r="H963" s="158">
        <v>0.6583</v>
      </c>
      <c r="I963" s="158">
        <v>0.87929999999999997</v>
      </c>
      <c r="J963" s="158"/>
      <c r="K963" s="158"/>
      <c r="L963" s="158"/>
      <c r="M963" s="158">
        <v>0.78380000000000005</v>
      </c>
      <c r="N963" s="158">
        <v>0.81779999999999997</v>
      </c>
      <c r="O963" s="158" t="s">
        <v>84</v>
      </c>
      <c r="P963" s="158" t="s">
        <v>84</v>
      </c>
      <c r="Q963" s="158">
        <v>0.76419999999999999</v>
      </c>
      <c r="R963" s="158">
        <v>0.86240000000000006</v>
      </c>
      <c r="S963" s="158">
        <v>0.80879999999999996</v>
      </c>
      <c r="T963" s="158">
        <v>0.86399999999999999</v>
      </c>
      <c r="U963" s="158">
        <v>0.80259999999999998</v>
      </c>
      <c r="V963" s="158">
        <v>0.86409999999999998</v>
      </c>
      <c r="W963" s="158">
        <v>0.67949999999999999</v>
      </c>
      <c r="X963" s="158">
        <v>0.83169999999999999</v>
      </c>
      <c r="Y963" s="158">
        <v>0.60870000000000002</v>
      </c>
      <c r="Z963" s="158">
        <v>0.70320000000000005</v>
      </c>
      <c r="AA963" s="158">
        <v>0.80420000000000003</v>
      </c>
      <c r="AB963" s="158">
        <v>0.92679999999999996</v>
      </c>
      <c r="AC963" s="158"/>
      <c r="AD963" s="181">
        <v>2250</v>
      </c>
      <c r="AE963" s="181" t="s">
        <v>84</v>
      </c>
      <c r="AF963" s="181">
        <v>258</v>
      </c>
      <c r="AG963" s="181">
        <v>740</v>
      </c>
      <c r="AH963" s="181">
        <v>601</v>
      </c>
      <c r="AI963" s="181">
        <v>126</v>
      </c>
      <c r="AJ963" s="181">
        <v>402</v>
      </c>
      <c r="AK963" s="181">
        <v>123</v>
      </c>
      <c r="AL963" s="181">
        <v>1066</v>
      </c>
    </row>
    <row r="964" spans="1:38" x14ac:dyDescent="0.25">
      <c r="A964" s="159" t="s">
        <v>8456</v>
      </c>
      <c r="B964" s="158">
        <v>0.55869999999999997</v>
      </c>
      <c r="C964" s="158" t="s">
        <v>84</v>
      </c>
      <c r="D964" s="158" t="s">
        <v>84</v>
      </c>
      <c r="E964" s="158">
        <v>0.63319999999999999</v>
      </c>
      <c r="F964" s="158">
        <v>0.62770000000000004</v>
      </c>
      <c r="G964" s="158" t="s">
        <v>84</v>
      </c>
      <c r="H964" s="158">
        <v>0.33110000000000001</v>
      </c>
      <c r="I964" s="158" t="s">
        <v>84</v>
      </c>
      <c r="J964" s="158"/>
      <c r="K964" s="158"/>
      <c r="L964" s="158"/>
      <c r="M964" s="158">
        <v>0.52239999999999998</v>
      </c>
      <c r="N964" s="158">
        <v>0.59330000000000005</v>
      </c>
      <c r="O964" s="158" t="s">
        <v>84</v>
      </c>
      <c r="P964" s="158" t="s">
        <v>84</v>
      </c>
      <c r="Q964" s="158" t="s">
        <v>84</v>
      </c>
      <c r="R964" s="158" t="s">
        <v>84</v>
      </c>
      <c r="S964" s="158">
        <v>0.57130000000000003</v>
      </c>
      <c r="T964" s="158">
        <v>0.68869999999999998</v>
      </c>
      <c r="U964" s="158">
        <v>0.55030000000000001</v>
      </c>
      <c r="V964" s="158">
        <v>0.69540000000000002</v>
      </c>
      <c r="W964" s="158" t="s">
        <v>84</v>
      </c>
      <c r="X964" s="158" t="s">
        <v>84</v>
      </c>
      <c r="Y964" s="158">
        <v>0.26679999999999998</v>
      </c>
      <c r="Z964" s="158">
        <v>0.3967</v>
      </c>
      <c r="AA964" s="158" t="s">
        <v>84</v>
      </c>
      <c r="AB964" s="158" t="s">
        <v>84</v>
      </c>
      <c r="AC964" s="158"/>
      <c r="AD964" s="181">
        <v>894</v>
      </c>
      <c r="AE964" s="181" t="s">
        <v>84</v>
      </c>
      <c r="AF964" s="181" t="s">
        <v>84</v>
      </c>
      <c r="AG964" s="181">
        <v>317</v>
      </c>
      <c r="AH964" s="181">
        <v>207</v>
      </c>
      <c r="AI964" s="181" t="s">
        <v>84</v>
      </c>
      <c r="AJ964" s="181">
        <v>223</v>
      </c>
      <c r="AK964" s="181" t="s">
        <v>84</v>
      </c>
      <c r="AL964" s="181">
        <v>893</v>
      </c>
    </row>
    <row r="965" spans="1:38" x14ac:dyDescent="0.25">
      <c r="A965" s="159" t="s">
        <v>8457</v>
      </c>
      <c r="B965" s="158">
        <v>0.3881</v>
      </c>
      <c r="C965" s="158" t="s">
        <v>84</v>
      </c>
      <c r="D965" s="158" t="s">
        <v>84</v>
      </c>
      <c r="E965" s="158" t="s">
        <v>84</v>
      </c>
      <c r="F965" s="158" t="s">
        <v>84</v>
      </c>
      <c r="G965" s="158" t="s">
        <v>84</v>
      </c>
      <c r="H965" s="158" t="s">
        <v>84</v>
      </c>
      <c r="I965" s="158" t="s">
        <v>84</v>
      </c>
      <c r="J965" s="158"/>
      <c r="K965" s="158"/>
      <c r="L965" s="158"/>
      <c r="M965" s="158">
        <v>0.29580000000000001</v>
      </c>
      <c r="N965" s="158">
        <v>0.47920000000000001</v>
      </c>
      <c r="O965" s="158" t="s">
        <v>84</v>
      </c>
      <c r="P965" s="158" t="s">
        <v>84</v>
      </c>
      <c r="Q965" s="158" t="s">
        <v>84</v>
      </c>
      <c r="R965" s="158" t="s">
        <v>84</v>
      </c>
      <c r="S965" s="158" t="s">
        <v>84</v>
      </c>
      <c r="T965" s="158" t="s">
        <v>84</v>
      </c>
      <c r="U965" s="158" t="s">
        <v>84</v>
      </c>
      <c r="V965" s="158" t="s">
        <v>84</v>
      </c>
      <c r="W965" s="158" t="s">
        <v>84</v>
      </c>
      <c r="X965" s="158" t="s">
        <v>84</v>
      </c>
      <c r="Y965" s="158" t="s">
        <v>84</v>
      </c>
      <c r="Z965" s="158" t="s">
        <v>84</v>
      </c>
      <c r="AA965" s="158" t="s">
        <v>84</v>
      </c>
      <c r="AB965" s="158" t="s">
        <v>84</v>
      </c>
      <c r="AC965" s="158"/>
      <c r="AD965" s="181">
        <v>167</v>
      </c>
      <c r="AE965" s="181" t="s">
        <v>84</v>
      </c>
      <c r="AF965" s="181" t="s">
        <v>84</v>
      </c>
      <c r="AG965" s="181" t="s">
        <v>84</v>
      </c>
      <c r="AH965" s="181" t="s">
        <v>84</v>
      </c>
      <c r="AI965" s="181" t="s">
        <v>84</v>
      </c>
      <c r="AJ965" s="181" t="s">
        <v>84</v>
      </c>
      <c r="AK965" s="181" t="s">
        <v>84</v>
      </c>
      <c r="AL965" s="181">
        <v>126</v>
      </c>
    </row>
    <row r="966" spans="1:38" x14ac:dyDescent="0.25">
      <c r="A966" s="159" t="s">
        <v>8458</v>
      </c>
      <c r="B966" s="158">
        <v>0.75319999999999998</v>
      </c>
      <c r="C966" s="158" t="s">
        <v>84</v>
      </c>
      <c r="D966" s="158">
        <v>0.76870000000000005</v>
      </c>
      <c r="E966" s="158">
        <v>0.80569999999999997</v>
      </c>
      <c r="F966" s="158">
        <v>0.78849999999999998</v>
      </c>
      <c r="G966" s="158">
        <v>0.69359999999999999</v>
      </c>
      <c r="H966" s="158">
        <v>0.58799999999999997</v>
      </c>
      <c r="I966" s="158">
        <v>0.84340000000000004</v>
      </c>
      <c r="J966" s="158"/>
      <c r="K966" s="158"/>
      <c r="L966" s="158"/>
      <c r="M966" s="158">
        <v>0.73370000000000002</v>
      </c>
      <c r="N966" s="158">
        <v>0.77149999999999996</v>
      </c>
      <c r="O966" s="158" t="s">
        <v>84</v>
      </c>
      <c r="P966" s="158" t="s">
        <v>84</v>
      </c>
      <c r="Q966" s="158">
        <v>0.70720000000000005</v>
      </c>
      <c r="R966" s="158">
        <v>0.81899999999999995</v>
      </c>
      <c r="S966" s="158">
        <v>0.77300000000000002</v>
      </c>
      <c r="T966" s="158">
        <v>0.83409999999999995</v>
      </c>
      <c r="U966" s="158">
        <v>0.75119999999999998</v>
      </c>
      <c r="V966" s="158">
        <v>0.82089999999999996</v>
      </c>
      <c r="W966" s="158">
        <v>0.60089999999999999</v>
      </c>
      <c r="X966" s="158">
        <v>0.76890000000000003</v>
      </c>
      <c r="Y966" s="158">
        <v>0.53580000000000005</v>
      </c>
      <c r="Z966" s="158">
        <v>0.63629999999999998</v>
      </c>
      <c r="AA966" s="158">
        <v>0.76090000000000002</v>
      </c>
      <c r="AB966" s="158">
        <v>0.89929999999999999</v>
      </c>
      <c r="AC966" s="158"/>
      <c r="AD966" s="181">
        <v>2250</v>
      </c>
      <c r="AE966" s="181" t="s">
        <v>84</v>
      </c>
      <c r="AF966" s="181">
        <v>258</v>
      </c>
      <c r="AG966" s="181">
        <v>740</v>
      </c>
      <c r="AH966" s="181">
        <v>601</v>
      </c>
      <c r="AI966" s="181">
        <v>126</v>
      </c>
      <c r="AJ966" s="181">
        <v>402</v>
      </c>
      <c r="AK966" s="181">
        <v>123</v>
      </c>
      <c r="AL966" s="181">
        <v>1066</v>
      </c>
    </row>
    <row r="967" spans="1:38" x14ac:dyDescent="0.25">
      <c r="A967" s="159" t="s">
        <v>8459</v>
      </c>
      <c r="B967" s="158">
        <v>0.48659999999999998</v>
      </c>
      <c r="C967" s="158" t="s">
        <v>84</v>
      </c>
      <c r="D967" s="158" t="s">
        <v>84</v>
      </c>
      <c r="E967" s="158">
        <v>0.56850000000000001</v>
      </c>
      <c r="F967" s="158">
        <v>0.55610000000000004</v>
      </c>
      <c r="G967" s="158" t="s">
        <v>84</v>
      </c>
      <c r="H967" s="158">
        <v>0.24909999999999999</v>
      </c>
      <c r="I967" s="158" t="s">
        <v>84</v>
      </c>
      <c r="J967" s="158"/>
      <c r="K967" s="158"/>
      <c r="L967" s="158"/>
      <c r="M967" s="158">
        <v>0.44850000000000001</v>
      </c>
      <c r="N967" s="158">
        <v>0.52370000000000005</v>
      </c>
      <c r="O967" s="158" t="s">
        <v>84</v>
      </c>
      <c r="P967" s="158" t="s">
        <v>84</v>
      </c>
      <c r="Q967" s="158" t="s">
        <v>84</v>
      </c>
      <c r="R967" s="158" t="s">
        <v>84</v>
      </c>
      <c r="S967" s="158">
        <v>0.50219999999999998</v>
      </c>
      <c r="T967" s="158">
        <v>0.62939999999999996</v>
      </c>
      <c r="U967" s="158">
        <v>0.47370000000000001</v>
      </c>
      <c r="V967" s="158">
        <v>0.63070000000000004</v>
      </c>
      <c r="W967" s="158" t="s">
        <v>84</v>
      </c>
      <c r="X967" s="158" t="s">
        <v>84</v>
      </c>
      <c r="Y967" s="158">
        <v>0.18870000000000001</v>
      </c>
      <c r="Z967" s="158">
        <v>0.31390000000000001</v>
      </c>
      <c r="AA967" s="158" t="s">
        <v>84</v>
      </c>
      <c r="AB967" s="158" t="s">
        <v>84</v>
      </c>
      <c r="AC967" s="158"/>
      <c r="AD967" s="181">
        <v>894</v>
      </c>
      <c r="AE967" s="181" t="s">
        <v>84</v>
      </c>
      <c r="AF967" s="181" t="s">
        <v>84</v>
      </c>
      <c r="AG967" s="181">
        <v>317</v>
      </c>
      <c r="AH967" s="181">
        <v>207</v>
      </c>
      <c r="AI967" s="181" t="s">
        <v>84</v>
      </c>
      <c r="AJ967" s="181">
        <v>223</v>
      </c>
      <c r="AK967" s="181" t="s">
        <v>84</v>
      </c>
      <c r="AL967" s="181">
        <v>893</v>
      </c>
    </row>
    <row r="968" spans="1:38" x14ac:dyDescent="0.25">
      <c r="A968" s="159" t="s">
        <v>8460</v>
      </c>
      <c r="B968" s="158">
        <v>0.35110000000000002</v>
      </c>
      <c r="C968" s="158" t="s">
        <v>84</v>
      </c>
      <c r="D968" s="158" t="s">
        <v>84</v>
      </c>
      <c r="E968" s="158" t="s">
        <v>84</v>
      </c>
      <c r="F968" s="158" t="s">
        <v>84</v>
      </c>
      <c r="G968" s="158" t="s">
        <v>84</v>
      </c>
      <c r="H968" s="158" t="s">
        <v>84</v>
      </c>
      <c r="I968" s="158" t="s">
        <v>84</v>
      </c>
      <c r="J968" s="158"/>
      <c r="K968" s="158"/>
      <c r="L968" s="158"/>
      <c r="M968" s="158">
        <v>0.25</v>
      </c>
      <c r="N968" s="158">
        <v>0.45369999999999999</v>
      </c>
      <c r="O968" s="158" t="s">
        <v>84</v>
      </c>
      <c r="P968" s="158" t="s">
        <v>84</v>
      </c>
      <c r="Q968" s="158" t="s">
        <v>84</v>
      </c>
      <c r="R968" s="158" t="s">
        <v>84</v>
      </c>
      <c r="S968" s="158" t="s">
        <v>84</v>
      </c>
      <c r="T968" s="158" t="s">
        <v>84</v>
      </c>
      <c r="U968" s="158" t="s">
        <v>84</v>
      </c>
      <c r="V968" s="158" t="s">
        <v>84</v>
      </c>
      <c r="W968" s="158" t="s">
        <v>84</v>
      </c>
      <c r="X968" s="158" t="s">
        <v>84</v>
      </c>
      <c r="Y968" s="158" t="s">
        <v>84</v>
      </c>
      <c r="Z968" s="158" t="s">
        <v>84</v>
      </c>
      <c r="AA968" s="158" t="s">
        <v>84</v>
      </c>
      <c r="AB968" s="158" t="s">
        <v>84</v>
      </c>
      <c r="AC968" s="158"/>
      <c r="AD968" s="181">
        <v>167</v>
      </c>
      <c r="AE968" s="181" t="s">
        <v>84</v>
      </c>
      <c r="AF968" s="181" t="s">
        <v>84</v>
      </c>
      <c r="AG968" s="181" t="s">
        <v>84</v>
      </c>
      <c r="AH968" s="181" t="s">
        <v>84</v>
      </c>
      <c r="AI968" s="181" t="s">
        <v>84</v>
      </c>
      <c r="AJ968" s="181" t="s">
        <v>84</v>
      </c>
      <c r="AK968" s="181" t="s">
        <v>84</v>
      </c>
      <c r="AL968" s="181">
        <v>126</v>
      </c>
    </row>
    <row r="969" spans="1:38" x14ac:dyDescent="0.25">
      <c r="A969" s="159" t="s">
        <v>8461</v>
      </c>
      <c r="B969" s="158">
        <v>0.96460000000000001</v>
      </c>
      <c r="C969" s="158" t="s">
        <v>84</v>
      </c>
      <c r="D969" s="158">
        <v>0.98899999999999999</v>
      </c>
      <c r="E969" s="158">
        <v>0.96960000000000002</v>
      </c>
      <c r="F969" s="158">
        <v>0.98229999999999995</v>
      </c>
      <c r="G969" s="158">
        <v>0.98450000000000004</v>
      </c>
      <c r="H969" s="158">
        <v>0.90100000000000002</v>
      </c>
      <c r="I969" s="158">
        <v>0.98429999999999995</v>
      </c>
      <c r="J969" s="158"/>
      <c r="K969" s="158"/>
      <c r="L969" s="158"/>
      <c r="M969" s="158">
        <v>0.95599999999999996</v>
      </c>
      <c r="N969" s="158">
        <v>0.97150000000000003</v>
      </c>
      <c r="O969" s="158" t="s">
        <v>84</v>
      </c>
      <c r="P969" s="158" t="s">
        <v>84</v>
      </c>
      <c r="Q969" s="158">
        <v>0.96399999999999997</v>
      </c>
      <c r="R969" s="158">
        <v>0.99670000000000003</v>
      </c>
      <c r="S969" s="158">
        <v>0.95409999999999995</v>
      </c>
      <c r="T969" s="158">
        <v>0.9798</v>
      </c>
      <c r="U969" s="158">
        <v>0.96760000000000002</v>
      </c>
      <c r="V969" s="158">
        <v>0.99039999999999995</v>
      </c>
      <c r="W969" s="158">
        <v>0.93740000000000001</v>
      </c>
      <c r="X969" s="158">
        <v>0.99619999999999997</v>
      </c>
      <c r="Y969" s="158">
        <v>0.86729999999999996</v>
      </c>
      <c r="Z969" s="158">
        <v>0.92649999999999999</v>
      </c>
      <c r="AA969" s="158">
        <v>0.93559999999999999</v>
      </c>
      <c r="AB969" s="158">
        <v>0.99619999999999997</v>
      </c>
      <c r="AC969" s="158"/>
      <c r="AD969" s="181">
        <v>2250</v>
      </c>
      <c r="AE969" s="181" t="s">
        <v>84</v>
      </c>
      <c r="AF969" s="181">
        <v>258</v>
      </c>
      <c r="AG969" s="181">
        <v>740</v>
      </c>
      <c r="AH969" s="181">
        <v>601</v>
      </c>
      <c r="AI969" s="181">
        <v>126</v>
      </c>
      <c r="AJ969" s="181">
        <v>402</v>
      </c>
      <c r="AK969" s="181">
        <v>123</v>
      </c>
      <c r="AL969" s="181">
        <v>1066</v>
      </c>
    </row>
    <row r="970" spans="1:38" x14ac:dyDescent="0.25">
      <c r="A970" s="159" t="s">
        <v>8462</v>
      </c>
      <c r="B970" s="158">
        <v>0.83650000000000002</v>
      </c>
      <c r="C970" s="158" t="s">
        <v>84</v>
      </c>
      <c r="D970" s="158" t="s">
        <v>84</v>
      </c>
      <c r="E970" s="158">
        <v>0.89029999999999998</v>
      </c>
      <c r="F970" s="158">
        <v>0.91479999999999995</v>
      </c>
      <c r="G970" s="158" t="s">
        <v>84</v>
      </c>
      <c r="H970" s="158">
        <v>0.6421</v>
      </c>
      <c r="I970" s="158" t="s">
        <v>84</v>
      </c>
      <c r="J970" s="158"/>
      <c r="K970" s="158"/>
      <c r="L970" s="158"/>
      <c r="M970" s="158">
        <v>0.80989999999999995</v>
      </c>
      <c r="N970" s="158">
        <v>0.85970000000000002</v>
      </c>
      <c r="O970" s="158" t="s">
        <v>84</v>
      </c>
      <c r="P970" s="158" t="s">
        <v>84</v>
      </c>
      <c r="Q970" s="158" t="s">
        <v>84</v>
      </c>
      <c r="R970" s="158" t="s">
        <v>84</v>
      </c>
      <c r="S970" s="158">
        <v>0.8488</v>
      </c>
      <c r="T970" s="158">
        <v>0.92100000000000004</v>
      </c>
      <c r="U970" s="158">
        <v>0.86499999999999999</v>
      </c>
      <c r="V970" s="158">
        <v>0.94669999999999999</v>
      </c>
      <c r="W970" s="158" t="s">
        <v>84</v>
      </c>
      <c r="X970" s="158" t="s">
        <v>84</v>
      </c>
      <c r="Y970" s="158">
        <v>0.57479999999999998</v>
      </c>
      <c r="Z970" s="158">
        <v>0.7016</v>
      </c>
      <c r="AA970" s="158" t="s">
        <v>84</v>
      </c>
      <c r="AB970" s="158" t="s">
        <v>84</v>
      </c>
      <c r="AC970" s="158"/>
      <c r="AD970" s="181">
        <v>894</v>
      </c>
      <c r="AE970" s="181" t="s">
        <v>84</v>
      </c>
      <c r="AF970" s="181" t="s">
        <v>84</v>
      </c>
      <c r="AG970" s="181">
        <v>317</v>
      </c>
      <c r="AH970" s="181">
        <v>207</v>
      </c>
      <c r="AI970" s="181" t="s">
        <v>84</v>
      </c>
      <c r="AJ970" s="181">
        <v>223</v>
      </c>
      <c r="AK970" s="181" t="s">
        <v>84</v>
      </c>
      <c r="AL970" s="181">
        <v>893</v>
      </c>
    </row>
    <row r="971" spans="1:38" x14ac:dyDescent="0.25">
      <c r="A971" s="159" t="s">
        <v>8463</v>
      </c>
      <c r="B971" s="158">
        <v>0.60650000000000004</v>
      </c>
      <c r="C971" s="158" t="s">
        <v>84</v>
      </c>
      <c r="D971" s="158" t="s">
        <v>84</v>
      </c>
      <c r="E971" s="158" t="s">
        <v>84</v>
      </c>
      <c r="F971" s="158" t="s">
        <v>84</v>
      </c>
      <c r="G971" s="158" t="s">
        <v>84</v>
      </c>
      <c r="H971" s="158" t="s">
        <v>84</v>
      </c>
      <c r="I971" s="158" t="s">
        <v>84</v>
      </c>
      <c r="J971" s="158"/>
      <c r="K971" s="158"/>
      <c r="L971" s="158"/>
      <c r="M971" s="158">
        <v>0.52510000000000001</v>
      </c>
      <c r="N971" s="158">
        <v>0.6784</v>
      </c>
      <c r="O971" s="158" t="s">
        <v>84</v>
      </c>
      <c r="P971" s="158" t="s">
        <v>84</v>
      </c>
      <c r="Q971" s="158" t="s">
        <v>84</v>
      </c>
      <c r="R971" s="158" t="s">
        <v>84</v>
      </c>
      <c r="S971" s="158" t="s">
        <v>84</v>
      </c>
      <c r="T971" s="158" t="s">
        <v>84</v>
      </c>
      <c r="U971" s="158" t="s">
        <v>84</v>
      </c>
      <c r="V971" s="158" t="s">
        <v>84</v>
      </c>
      <c r="W971" s="158" t="s">
        <v>84</v>
      </c>
      <c r="X971" s="158" t="s">
        <v>84</v>
      </c>
      <c r="Y971" s="158" t="s">
        <v>84</v>
      </c>
      <c r="Z971" s="158" t="s">
        <v>84</v>
      </c>
      <c r="AA971" s="158" t="s">
        <v>84</v>
      </c>
      <c r="AB971" s="158" t="s">
        <v>84</v>
      </c>
      <c r="AC971" s="158"/>
      <c r="AD971" s="181">
        <v>167</v>
      </c>
      <c r="AE971" s="181" t="s">
        <v>84</v>
      </c>
      <c r="AF971" s="181" t="s">
        <v>84</v>
      </c>
      <c r="AG971" s="181" t="s">
        <v>84</v>
      </c>
      <c r="AH971" s="181" t="s">
        <v>84</v>
      </c>
      <c r="AI971" s="181" t="s">
        <v>84</v>
      </c>
      <c r="AJ971" s="181" t="s">
        <v>84</v>
      </c>
      <c r="AK971" s="181" t="s">
        <v>84</v>
      </c>
      <c r="AL971" s="181">
        <v>126</v>
      </c>
    </row>
    <row r="972" spans="1:38" x14ac:dyDescent="0.25">
      <c r="A972" s="159" t="s">
        <v>8464</v>
      </c>
      <c r="B972" s="158">
        <v>0.94020000000000004</v>
      </c>
      <c r="C972" s="158" t="s">
        <v>84</v>
      </c>
      <c r="D972" s="158">
        <v>0.96630000000000005</v>
      </c>
      <c r="E972" s="158">
        <v>0.94989999999999997</v>
      </c>
      <c r="F972" s="158">
        <v>0.96460000000000001</v>
      </c>
      <c r="G972" s="158">
        <v>0.96099999999999997</v>
      </c>
      <c r="H972" s="158">
        <v>0.85419999999999996</v>
      </c>
      <c r="I972" s="158">
        <v>0.96860000000000002</v>
      </c>
      <c r="J972" s="158"/>
      <c r="K972" s="158"/>
      <c r="L972" s="158"/>
      <c r="M972" s="158">
        <v>0.92949999999999999</v>
      </c>
      <c r="N972" s="158">
        <v>0.94940000000000002</v>
      </c>
      <c r="O972" s="158" t="s">
        <v>84</v>
      </c>
      <c r="P972" s="158" t="s">
        <v>84</v>
      </c>
      <c r="Q972" s="158">
        <v>0.93479999999999996</v>
      </c>
      <c r="R972" s="158">
        <v>0.98280000000000001</v>
      </c>
      <c r="S972" s="158">
        <v>0.93120000000000003</v>
      </c>
      <c r="T972" s="158">
        <v>0.96360000000000001</v>
      </c>
      <c r="U972" s="158">
        <v>0.94599999999999995</v>
      </c>
      <c r="V972" s="158">
        <v>0.97689999999999999</v>
      </c>
      <c r="W972" s="158">
        <v>0.90739999999999998</v>
      </c>
      <c r="X972" s="158">
        <v>0.9839</v>
      </c>
      <c r="Y972" s="158">
        <v>0.81559999999999999</v>
      </c>
      <c r="Z972" s="158">
        <v>0.88529999999999998</v>
      </c>
      <c r="AA972" s="158">
        <v>0.91569999999999996</v>
      </c>
      <c r="AB972" s="158">
        <v>0.98850000000000005</v>
      </c>
      <c r="AC972" s="158"/>
      <c r="AD972" s="181">
        <v>2250</v>
      </c>
      <c r="AE972" s="181" t="s">
        <v>84</v>
      </c>
      <c r="AF972" s="181">
        <v>258</v>
      </c>
      <c r="AG972" s="181">
        <v>740</v>
      </c>
      <c r="AH972" s="181">
        <v>601</v>
      </c>
      <c r="AI972" s="181">
        <v>126</v>
      </c>
      <c r="AJ972" s="181">
        <v>402</v>
      </c>
      <c r="AK972" s="181">
        <v>123</v>
      </c>
      <c r="AL972" s="181">
        <v>1066</v>
      </c>
    </row>
    <row r="973" spans="1:38" x14ac:dyDescent="0.25">
      <c r="A973" s="159" t="s">
        <v>8465</v>
      </c>
      <c r="B973" s="158">
        <v>0.75249999999999995</v>
      </c>
      <c r="C973" s="158" t="s">
        <v>84</v>
      </c>
      <c r="D973" s="158" t="s">
        <v>84</v>
      </c>
      <c r="E973" s="158">
        <v>0.84330000000000005</v>
      </c>
      <c r="F973" s="158">
        <v>0.80920000000000003</v>
      </c>
      <c r="G973" s="158" t="s">
        <v>84</v>
      </c>
      <c r="H973" s="158">
        <v>0.52439999999999998</v>
      </c>
      <c r="I973" s="158" t="s">
        <v>84</v>
      </c>
      <c r="J973" s="158"/>
      <c r="K973" s="158"/>
      <c r="L973" s="158"/>
      <c r="M973" s="158">
        <v>0.7218</v>
      </c>
      <c r="N973" s="158">
        <v>0.78029999999999999</v>
      </c>
      <c r="O973" s="158" t="s">
        <v>84</v>
      </c>
      <c r="P973" s="158" t="s">
        <v>84</v>
      </c>
      <c r="Q973" s="158" t="s">
        <v>84</v>
      </c>
      <c r="R973" s="158" t="s">
        <v>84</v>
      </c>
      <c r="S973" s="158">
        <v>0.79579999999999995</v>
      </c>
      <c r="T973" s="158">
        <v>0.88049999999999995</v>
      </c>
      <c r="U973" s="158">
        <v>0.74609999999999999</v>
      </c>
      <c r="V973" s="158">
        <v>0.85799999999999998</v>
      </c>
      <c r="W973" s="158" t="s">
        <v>84</v>
      </c>
      <c r="X973" s="158" t="s">
        <v>84</v>
      </c>
      <c r="Y973" s="158">
        <v>0.45579999999999998</v>
      </c>
      <c r="Z973" s="158">
        <v>0.58850000000000002</v>
      </c>
      <c r="AA973" s="158" t="s">
        <v>84</v>
      </c>
      <c r="AB973" s="158" t="s">
        <v>84</v>
      </c>
      <c r="AC973" s="158"/>
      <c r="AD973" s="181">
        <v>894</v>
      </c>
      <c r="AE973" s="181" t="s">
        <v>84</v>
      </c>
      <c r="AF973" s="181" t="s">
        <v>84</v>
      </c>
      <c r="AG973" s="181">
        <v>317</v>
      </c>
      <c r="AH973" s="181">
        <v>207</v>
      </c>
      <c r="AI973" s="181" t="s">
        <v>84</v>
      </c>
      <c r="AJ973" s="181">
        <v>223</v>
      </c>
      <c r="AK973" s="181" t="s">
        <v>84</v>
      </c>
      <c r="AL973" s="181">
        <v>893</v>
      </c>
    </row>
    <row r="974" spans="1:38" x14ac:dyDescent="0.25">
      <c r="A974" s="159" t="s">
        <v>8466</v>
      </c>
      <c r="B974" s="158">
        <v>0.52470000000000006</v>
      </c>
      <c r="C974" s="158" t="s">
        <v>84</v>
      </c>
      <c r="D974" s="158" t="s">
        <v>84</v>
      </c>
      <c r="E974" s="158" t="s">
        <v>84</v>
      </c>
      <c r="F974" s="158" t="s">
        <v>84</v>
      </c>
      <c r="G974" s="158" t="s">
        <v>84</v>
      </c>
      <c r="H974" s="158" t="s">
        <v>84</v>
      </c>
      <c r="I974" s="158" t="s">
        <v>84</v>
      </c>
      <c r="J974" s="158"/>
      <c r="K974" s="158"/>
      <c r="L974" s="158"/>
      <c r="M974" s="158">
        <v>0.44090000000000001</v>
      </c>
      <c r="N974" s="158">
        <v>0.6018</v>
      </c>
      <c r="O974" s="158" t="s">
        <v>84</v>
      </c>
      <c r="P974" s="158" t="s">
        <v>84</v>
      </c>
      <c r="Q974" s="158" t="s">
        <v>84</v>
      </c>
      <c r="R974" s="158" t="s">
        <v>84</v>
      </c>
      <c r="S974" s="158" t="s">
        <v>84</v>
      </c>
      <c r="T974" s="158" t="s">
        <v>84</v>
      </c>
      <c r="U974" s="158" t="s">
        <v>84</v>
      </c>
      <c r="V974" s="158" t="s">
        <v>84</v>
      </c>
      <c r="W974" s="158" t="s">
        <v>84</v>
      </c>
      <c r="X974" s="158" t="s">
        <v>84</v>
      </c>
      <c r="Y974" s="158" t="s">
        <v>84</v>
      </c>
      <c r="Z974" s="158" t="s">
        <v>84</v>
      </c>
      <c r="AA974" s="158" t="s">
        <v>84</v>
      </c>
      <c r="AB974" s="158" t="s">
        <v>84</v>
      </c>
      <c r="AC974" s="158"/>
      <c r="AD974" s="181">
        <v>167</v>
      </c>
      <c r="AE974" s="181" t="s">
        <v>84</v>
      </c>
      <c r="AF974" s="181" t="s">
        <v>84</v>
      </c>
      <c r="AG974" s="181" t="s">
        <v>84</v>
      </c>
      <c r="AH974" s="181" t="s">
        <v>84</v>
      </c>
      <c r="AI974" s="181" t="s">
        <v>84</v>
      </c>
      <c r="AJ974" s="181" t="s">
        <v>84</v>
      </c>
      <c r="AK974" s="181" t="s">
        <v>84</v>
      </c>
      <c r="AL974" s="181">
        <v>126</v>
      </c>
    </row>
    <row r="975" spans="1:38" x14ac:dyDescent="0.25">
      <c r="A975" s="159" t="s">
        <v>8467</v>
      </c>
      <c r="B975" s="158">
        <v>0.91539999999999999</v>
      </c>
      <c r="C975" s="158" t="s">
        <v>84</v>
      </c>
      <c r="D975" s="158">
        <v>0.94369999999999998</v>
      </c>
      <c r="E975" s="158">
        <v>0.93149999999999999</v>
      </c>
      <c r="F975" s="158">
        <v>0.9335</v>
      </c>
      <c r="G975" s="158">
        <v>0.95340000000000003</v>
      </c>
      <c r="H975" s="158">
        <v>0.81469999999999998</v>
      </c>
      <c r="I975" s="158">
        <v>0.96099999999999997</v>
      </c>
      <c r="J975" s="158"/>
      <c r="K975" s="158"/>
      <c r="L975" s="158"/>
      <c r="M975" s="158">
        <v>0.90300000000000002</v>
      </c>
      <c r="N975" s="158">
        <v>0.92630000000000001</v>
      </c>
      <c r="O975" s="158" t="s">
        <v>84</v>
      </c>
      <c r="P975" s="158" t="s">
        <v>84</v>
      </c>
      <c r="Q975" s="158">
        <v>0.90680000000000005</v>
      </c>
      <c r="R975" s="158">
        <v>0.96619999999999995</v>
      </c>
      <c r="S975" s="158">
        <v>0.91049999999999998</v>
      </c>
      <c r="T975" s="158">
        <v>0.94779999999999998</v>
      </c>
      <c r="U975" s="158">
        <v>0.91010000000000002</v>
      </c>
      <c r="V975" s="158">
        <v>0.95099999999999996</v>
      </c>
      <c r="W975" s="158">
        <v>0.89739999999999998</v>
      </c>
      <c r="X975" s="158">
        <v>0.97919999999999996</v>
      </c>
      <c r="Y975" s="158">
        <v>0.77300000000000002</v>
      </c>
      <c r="Z975" s="158">
        <v>0.84960000000000002</v>
      </c>
      <c r="AA975" s="158">
        <v>0.90549999999999997</v>
      </c>
      <c r="AB975" s="158">
        <v>0.98419999999999996</v>
      </c>
      <c r="AC975" s="158"/>
      <c r="AD975" s="181">
        <v>2250</v>
      </c>
      <c r="AE975" s="181" t="s">
        <v>84</v>
      </c>
      <c r="AF975" s="181">
        <v>258</v>
      </c>
      <c r="AG975" s="181">
        <v>740</v>
      </c>
      <c r="AH975" s="181">
        <v>601</v>
      </c>
      <c r="AI975" s="181">
        <v>126</v>
      </c>
      <c r="AJ975" s="181">
        <v>402</v>
      </c>
      <c r="AK975" s="181">
        <v>123</v>
      </c>
      <c r="AL975" s="181">
        <v>1066</v>
      </c>
    </row>
    <row r="976" spans="1:38" x14ac:dyDescent="0.25">
      <c r="A976" s="159" t="s">
        <v>8468</v>
      </c>
      <c r="B976" s="158">
        <v>0.7046</v>
      </c>
      <c r="C976" s="158" t="s">
        <v>84</v>
      </c>
      <c r="D976" s="158" t="s">
        <v>84</v>
      </c>
      <c r="E976" s="158">
        <v>0.77249999999999996</v>
      </c>
      <c r="F976" s="158">
        <v>0.78100000000000003</v>
      </c>
      <c r="G976" s="158" t="s">
        <v>84</v>
      </c>
      <c r="H976" s="158">
        <v>0.47310000000000002</v>
      </c>
      <c r="I976" s="158" t="s">
        <v>84</v>
      </c>
      <c r="J976" s="158"/>
      <c r="K976" s="158"/>
      <c r="L976" s="158"/>
      <c r="M976" s="158">
        <v>0.67220000000000002</v>
      </c>
      <c r="N976" s="158">
        <v>0.73450000000000004</v>
      </c>
      <c r="O976" s="158" t="s">
        <v>84</v>
      </c>
      <c r="P976" s="158" t="s">
        <v>84</v>
      </c>
      <c r="Q976" s="158" t="s">
        <v>84</v>
      </c>
      <c r="R976" s="158" t="s">
        <v>84</v>
      </c>
      <c r="S976" s="158">
        <v>0.71940000000000004</v>
      </c>
      <c r="T976" s="158">
        <v>0.81689999999999996</v>
      </c>
      <c r="U976" s="158">
        <v>0.7147</v>
      </c>
      <c r="V976" s="158">
        <v>0.8337</v>
      </c>
      <c r="W976" s="158" t="s">
        <v>84</v>
      </c>
      <c r="X976" s="158" t="s">
        <v>84</v>
      </c>
      <c r="Y976" s="158">
        <v>0.40479999999999999</v>
      </c>
      <c r="Z976" s="158">
        <v>0.5383</v>
      </c>
      <c r="AA976" s="158" t="s">
        <v>84</v>
      </c>
      <c r="AB976" s="158" t="s">
        <v>84</v>
      </c>
      <c r="AC976" s="158"/>
      <c r="AD976" s="181">
        <v>894</v>
      </c>
      <c r="AE976" s="181" t="s">
        <v>84</v>
      </c>
      <c r="AF976" s="181" t="s">
        <v>84</v>
      </c>
      <c r="AG976" s="181">
        <v>317</v>
      </c>
      <c r="AH976" s="181">
        <v>207</v>
      </c>
      <c r="AI976" s="181" t="s">
        <v>84</v>
      </c>
      <c r="AJ976" s="181">
        <v>223</v>
      </c>
      <c r="AK976" s="181" t="s">
        <v>84</v>
      </c>
      <c r="AL976" s="181">
        <v>893</v>
      </c>
    </row>
    <row r="977" spans="1:38" x14ac:dyDescent="0.25">
      <c r="A977" s="159" t="s">
        <v>8469</v>
      </c>
      <c r="B977" s="158">
        <v>0.48230000000000001</v>
      </c>
      <c r="C977" s="158" t="s">
        <v>84</v>
      </c>
      <c r="D977" s="158" t="s">
        <v>84</v>
      </c>
      <c r="E977" s="158" t="s">
        <v>84</v>
      </c>
      <c r="F977" s="158" t="s">
        <v>84</v>
      </c>
      <c r="G977" s="158" t="s">
        <v>84</v>
      </c>
      <c r="H977" s="158" t="s">
        <v>84</v>
      </c>
      <c r="I977" s="158" t="s">
        <v>84</v>
      </c>
      <c r="J977" s="158"/>
      <c r="K977" s="158"/>
      <c r="L977" s="158"/>
      <c r="M977" s="158">
        <v>0.39710000000000001</v>
      </c>
      <c r="N977" s="158">
        <v>0.56230000000000002</v>
      </c>
      <c r="O977" s="158" t="s">
        <v>84</v>
      </c>
      <c r="P977" s="158" t="s">
        <v>84</v>
      </c>
      <c r="Q977" s="158" t="s">
        <v>84</v>
      </c>
      <c r="R977" s="158" t="s">
        <v>84</v>
      </c>
      <c r="S977" s="158" t="s">
        <v>84</v>
      </c>
      <c r="T977" s="158" t="s">
        <v>84</v>
      </c>
      <c r="U977" s="158" t="s">
        <v>84</v>
      </c>
      <c r="V977" s="158" t="s">
        <v>84</v>
      </c>
      <c r="W977" s="158" t="s">
        <v>84</v>
      </c>
      <c r="X977" s="158" t="s">
        <v>84</v>
      </c>
      <c r="Y977" s="158" t="s">
        <v>84</v>
      </c>
      <c r="Z977" s="158" t="s">
        <v>84</v>
      </c>
      <c r="AA977" s="158" t="s">
        <v>84</v>
      </c>
      <c r="AB977" s="158" t="s">
        <v>84</v>
      </c>
      <c r="AC977" s="158"/>
      <c r="AD977" s="181">
        <v>167</v>
      </c>
      <c r="AE977" s="181" t="s">
        <v>84</v>
      </c>
      <c r="AF977" s="181" t="s">
        <v>84</v>
      </c>
      <c r="AG977" s="181" t="s">
        <v>84</v>
      </c>
      <c r="AH977" s="181" t="s">
        <v>84</v>
      </c>
      <c r="AI977" s="181" t="s">
        <v>84</v>
      </c>
      <c r="AJ977" s="181" t="s">
        <v>84</v>
      </c>
      <c r="AK977" s="181" t="s">
        <v>84</v>
      </c>
      <c r="AL977" s="181">
        <v>126</v>
      </c>
    </row>
    <row r="978" spans="1:38" x14ac:dyDescent="0.25">
      <c r="A978" s="159" t="s">
        <v>8470</v>
      </c>
      <c r="B978" s="158">
        <v>0.84060000000000001</v>
      </c>
      <c r="C978" s="158" t="s">
        <v>84</v>
      </c>
      <c r="D978" s="158">
        <v>0.87660000000000005</v>
      </c>
      <c r="E978" s="158">
        <v>0.90359999999999996</v>
      </c>
      <c r="F978" s="158">
        <v>0.85450000000000004</v>
      </c>
      <c r="G978" s="158">
        <v>0.87549999999999994</v>
      </c>
      <c r="H978" s="158">
        <v>0.60129999999999995</v>
      </c>
      <c r="I978" s="158">
        <v>0.93359999999999999</v>
      </c>
      <c r="J978" s="158"/>
      <c r="K978" s="158"/>
      <c r="L978" s="158"/>
      <c r="M978" s="158">
        <v>0.83160000000000001</v>
      </c>
      <c r="N978" s="158">
        <v>0.84919999999999995</v>
      </c>
      <c r="O978" s="158" t="s">
        <v>84</v>
      </c>
      <c r="P978" s="158" t="s">
        <v>84</v>
      </c>
      <c r="Q978" s="158">
        <v>0.85589999999999999</v>
      </c>
      <c r="R978" s="158">
        <v>0.89449999999999996</v>
      </c>
      <c r="S978" s="158">
        <v>0.89139999999999997</v>
      </c>
      <c r="T978" s="158">
        <v>0.91439999999999999</v>
      </c>
      <c r="U978" s="158">
        <v>0.83179999999999998</v>
      </c>
      <c r="V978" s="158">
        <v>0.87439999999999996</v>
      </c>
      <c r="W978" s="158">
        <v>0.81179999999999997</v>
      </c>
      <c r="X978" s="158">
        <v>0.91869999999999996</v>
      </c>
      <c r="Y978" s="158">
        <v>0.57269999999999999</v>
      </c>
      <c r="Z978" s="158">
        <v>0.62860000000000005</v>
      </c>
      <c r="AA978" s="158">
        <v>0.90969999999999995</v>
      </c>
      <c r="AB978" s="158">
        <v>0.95130000000000003</v>
      </c>
      <c r="AC978" s="158"/>
      <c r="AD978" s="181">
        <v>6834</v>
      </c>
      <c r="AE978" s="181" t="s">
        <v>84</v>
      </c>
      <c r="AF978" s="181">
        <v>1164</v>
      </c>
      <c r="AG978" s="181">
        <v>2650</v>
      </c>
      <c r="AH978" s="181">
        <v>1084</v>
      </c>
      <c r="AI978" s="181">
        <v>157</v>
      </c>
      <c r="AJ978" s="181">
        <v>1187</v>
      </c>
      <c r="AK978" s="181">
        <v>592</v>
      </c>
      <c r="AL978" s="181">
        <v>4200</v>
      </c>
    </row>
    <row r="979" spans="1:38" x14ac:dyDescent="0.25">
      <c r="A979" s="159" t="s">
        <v>8471</v>
      </c>
      <c r="B979" s="158">
        <v>0.69140000000000001</v>
      </c>
      <c r="C979" s="158" t="s">
        <v>84</v>
      </c>
      <c r="D979" s="158">
        <v>0.77890000000000004</v>
      </c>
      <c r="E979" s="158">
        <v>0.79769999999999996</v>
      </c>
      <c r="F979" s="158">
        <v>0.70420000000000005</v>
      </c>
      <c r="G979" s="158" t="s">
        <v>84</v>
      </c>
      <c r="H979" s="158">
        <v>0.40679999999999999</v>
      </c>
      <c r="I979" s="158">
        <v>0.78129999999999999</v>
      </c>
      <c r="J979" s="158"/>
      <c r="K979" s="158"/>
      <c r="L979" s="158"/>
      <c r="M979" s="158">
        <v>0.67959999999999998</v>
      </c>
      <c r="N979" s="158">
        <v>0.70279999999999998</v>
      </c>
      <c r="O979" s="158" t="s">
        <v>84</v>
      </c>
      <c r="P979" s="158" t="s">
        <v>84</v>
      </c>
      <c r="Q979" s="158">
        <v>0.754</v>
      </c>
      <c r="R979" s="158">
        <v>0.80169999999999997</v>
      </c>
      <c r="S979" s="158">
        <v>0.7802</v>
      </c>
      <c r="T979" s="158">
        <v>0.81399999999999995</v>
      </c>
      <c r="U979" s="158">
        <v>0.67249999999999999</v>
      </c>
      <c r="V979" s="158">
        <v>0.73340000000000005</v>
      </c>
      <c r="W979" s="158" t="s">
        <v>84</v>
      </c>
      <c r="X979" s="158" t="s">
        <v>84</v>
      </c>
      <c r="Y979" s="158">
        <v>0.38140000000000002</v>
      </c>
      <c r="Z979" s="158">
        <v>0.43190000000000001</v>
      </c>
      <c r="AA979" s="158">
        <v>0.7268</v>
      </c>
      <c r="AB979" s="158">
        <v>0.82630000000000003</v>
      </c>
      <c r="AC979" s="158"/>
      <c r="AD979" s="181">
        <v>6747</v>
      </c>
      <c r="AE979" s="181" t="s">
        <v>84</v>
      </c>
      <c r="AF979" s="181">
        <v>1331</v>
      </c>
      <c r="AG979" s="181">
        <v>2550</v>
      </c>
      <c r="AH979" s="181">
        <v>960</v>
      </c>
      <c r="AI979" s="181" t="s">
        <v>84</v>
      </c>
      <c r="AJ979" s="181">
        <v>1518</v>
      </c>
      <c r="AK979" s="181">
        <v>303</v>
      </c>
      <c r="AL979" s="181">
        <v>7104</v>
      </c>
    </row>
    <row r="980" spans="1:38" x14ac:dyDescent="0.25">
      <c r="A980" s="159" t="s">
        <v>8472</v>
      </c>
      <c r="B980" s="158">
        <v>0.53239999999999998</v>
      </c>
      <c r="C980" s="158" t="s">
        <v>84</v>
      </c>
      <c r="D980" s="158">
        <v>0.69299999999999995</v>
      </c>
      <c r="E980" s="158">
        <v>0.67469999999999997</v>
      </c>
      <c r="F980" s="158">
        <v>0.65610000000000002</v>
      </c>
      <c r="G980" s="158" t="s">
        <v>84</v>
      </c>
      <c r="H980" s="158">
        <v>0.1981</v>
      </c>
      <c r="I980" s="158" t="s">
        <v>84</v>
      </c>
      <c r="J980" s="158"/>
      <c r="K980" s="158"/>
      <c r="L980" s="158"/>
      <c r="M980" s="158">
        <v>0.50009999999999999</v>
      </c>
      <c r="N980" s="158">
        <v>0.56369999999999998</v>
      </c>
      <c r="O980" s="158" t="s">
        <v>84</v>
      </c>
      <c r="P980" s="158" t="s">
        <v>84</v>
      </c>
      <c r="Q980" s="158">
        <v>0.61029999999999995</v>
      </c>
      <c r="R980" s="158">
        <v>0.76160000000000005</v>
      </c>
      <c r="S980" s="158">
        <v>0.62060000000000004</v>
      </c>
      <c r="T980" s="158">
        <v>0.72289999999999999</v>
      </c>
      <c r="U980" s="158">
        <v>0.55330000000000001</v>
      </c>
      <c r="V980" s="158">
        <v>0.74070000000000003</v>
      </c>
      <c r="W980" s="158" t="s">
        <v>84</v>
      </c>
      <c r="X980" s="158" t="s">
        <v>84</v>
      </c>
      <c r="Y980" s="158">
        <v>0.15590000000000001</v>
      </c>
      <c r="Z980" s="158">
        <v>0.24399999999999999</v>
      </c>
      <c r="AA980" s="158" t="s">
        <v>84</v>
      </c>
      <c r="AB980" s="158" t="s">
        <v>84</v>
      </c>
      <c r="AC980" s="158"/>
      <c r="AD980" s="181">
        <v>1259</v>
      </c>
      <c r="AE980" s="181" t="s">
        <v>84</v>
      </c>
      <c r="AF980" s="181">
        <v>216</v>
      </c>
      <c r="AG980" s="181">
        <v>480</v>
      </c>
      <c r="AH980" s="181">
        <v>147</v>
      </c>
      <c r="AI980" s="181" t="s">
        <v>84</v>
      </c>
      <c r="AJ980" s="181">
        <v>363</v>
      </c>
      <c r="AK980" s="181" t="s">
        <v>84</v>
      </c>
      <c r="AL980" s="181">
        <v>1787</v>
      </c>
    </row>
    <row r="981" spans="1:38" x14ac:dyDescent="0.25">
      <c r="A981" s="159" t="s">
        <v>8473</v>
      </c>
      <c r="B981" s="158">
        <v>0.97150000000000003</v>
      </c>
      <c r="C981" s="158" t="s">
        <v>84</v>
      </c>
      <c r="D981" s="158">
        <v>0.99180000000000001</v>
      </c>
      <c r="E981" s="158">
        <v>0.98860000000000003</v>
      </c>
      <c r="F981" s="158">
        <v>0.97450000000000003</v>
      </c>
      <c r="G981" s="158">
        <v>0.98750000000000004</v>
      </c>
      <c r="H981" s="158">
        <v>0.90259999999999996</v>
      </c>
      <c r="I981" s="158">
        <v>0.98340000000000005</v>
      </c>
      <c r="J981" s="158"/>
      <c r="K981" s="158"/>
      <c r="L981" s="158"/>
      <c r="M981" s="158">
        <v>0.96719999999999995</v>
      </c>
      <c r="N981" s="158">
        <v>0.97519999999999996</v>
      </c>
      <c r="O981" s="158" t="s">
        <v>84</v>
      </c>
      <c r="P981" s="158" t="s">
        <v>84</v>
      </c>
      <c r="Q981" s="158">
        <v>0.98429999999999995</v>
      </c>
      <c r="R981" s="158">
        <v>0.99570000000000003</v>
      </c>
      <c r="S981" s="158">
        <v>0.98370000000000002</v>
      </c>
      <c r="T981" s="158">
        <v>0.99209999999999998</v>
      </c>
      <c r="U981" s="158">
        <v>0.96309999999999996</v>
      </c>
      <c r="V981" s="158">
        <v>0.98240000000000005</v>
      </c>
      <c r="W981" s="158">
        <v>0.9496</v>
      </c>
      <c r="X981" s="158">
        <v>0.997</v>
      </c>
      <c r="Y981" s="158">
        <v>0.88419999999999999</v>
      </c>
      <c r="Z981" s="158">
        <v>0.91810000000000003</v>
      </c>
      <c r="AA981" s="158">
        <v>0.96899999999999997</v>
      </c>
      <c r="AB981" s="158">
        <v>0.99109999999999998</v>
      </c>
      <c r="AC981" s="158"/>
      <c r="AD981" s="181">
        <v>6834</v>
      </c>
      <c r="AE981" s="181" t="s">
        <v>84</v>
      </c>
      <c r="AF981" s="181">
        <v>1164</v>
      </c>
      <c r="AG981" s="181">
        <v>2650</v>
      </c>
      <c r="AH981" s="181">
        <v>1084</v>
      </c>
      <c r="AI981" s="181">
        <v>157</v>
      </c>
      <c r="AJ981" s="181">
        <v>1187</v>
      </c>
      <c r="AK981" s="181">
        <v>592</v>
      </c>
      <c r="AL981" s="181">
        <v>4200</v>
      </c>
    </row>
    <row r="982" spans="1:38" x14ac:dyDescent="0.25">
      <c r="A982" s="159" t="s">
        <v>8474</v>
      </c>
      <c r="B982" s="158">
        <v>0.92090000000000005</v>
      </c>
      <c r="C982" s="158" t="s">
        <v>84</v>
      </c>
      <c r="D982" s="158">
        <v>0.98680000000000001</v>
      </c>
      <c r="E982" s="158">
        <v>0.96809999999999996</v>
      </c>
      <c r="F982" s="158">
        <v>0.94720000000000004</v>
      </c>
      <c r="G982" s="158" t="s">
        <v>84</v>
      </c>
      <c r="H982" s="158">
        <v>0.75760000000000005</v>
      </c>
      <c r="I982" s="158">
        <v>0.95269999999999999</v>
      </c>
      <c r="J982" s="158"/>
      <c r="K982" s="158"/>
      <c r="L982" s="158"/>
      <c r="M982" s="158">
        <v>0.91410000000000002</v>
      </c>
      <c r="N982" s="158">
        <v>0.92720000000000002</v>
      </c>
      <c r="O982" s="158" t="s">
        <v>84</v>
      </c>
      <c r="P982" s="158" t="s">
        <v>84</v>
      </c>
      <c r="Q982" s="158">
        <v>0.97799999999999998</v>
      </c>
      <c r="R982" s="158">
        <v>0.99199999999999999</v>
      </c>
      <c r="S982" s="158">
        <v>0.96020000000000005</v>
      </c>
      <c r="T982" s="158">
        <v>0.97450000000000003</v>
      </c>
      <c r="U982" s="158">
        <v>0.93069999999999997</v>
      </c>
      <c r="V982" s="158">
        <v>0.95989999999999998</v>
      </c>
      <c r="W982" s="158" t="s">
        <v>84</v>
      </c>
      <c r="X982" s="158" t="s">
        <v>84</v>
      </c>
      <c r="Y982" s="158">
        <v>0.73540000000000005</v>
      </c>
      <c r="Z982" s="158">
        <v>0.77829999999999999</v>
      </c>
      <c r="AA982" s="158">
        <v>0.92100000000000004</v>
      </c>
      <c r="AB982" s="158">
        <v>0.97189999999999999</v>
      </c>
      <c r="AC982" s="158"/>
      <c r="AD982" s="181">
        <v>6747</v>
      </c>
      <c r="AE982" s="181" t="s">
        <v>84</v>
      </c>
      <c r="AF982" s="181">
        <v>1331</v>
      </c>
      <c r="AG982" s="181">
        <v>2550</v>
      </c>
      <c r="AH982" s="181">
        <v>960</v>
      </c>
      <c r="AI982" s="181" t="s">
        <v>84</v>
      </c>
      <c r="AJ982" s="181">
        <v>1518</v>
      </c>
      <c r="AK982" s="181">
        <v>303</v>
      </c>
      <c r="AL982" s="181">
        <v>7104</v>
      </c>
    </row>
    <row r="983" spans="1:38" x14ac:dyDescent="0.25">
      <c r="A983" s="159" t="s">
        <v>8475</v>
      </c>
      <c r="B983" s="158">
        <v>0.83879999999999999</v>
      </c>
      <c r="C983" s="158" t="s">
        <v>84</v>
      </c>
      <c r="D983" s="158">
        <v>0.98350000000000004</v>
      </c>
      <c r="E983" s="158">
        <v>0.91879999999999995</v>
      </c>
      <c r="F983" s="158">
        <v>0.94340000000000002</v>
      </c>
      <c r="G983" s="158" t="s">
        <v>84</v>
      </c>
      <c r="H983" s="158">
        <v>0.61570000000000003</v>
      </c>
      <c r="I983" s="158" t="s">
        <v>84</v>
      </c>
      <c r="J983" s="158"/>
      <c r="K983" s="158"/>
      <c r="L983" s="158"/>
      <c r="M983" s="158">
        <v>0.81659999999999999</v>
      </c>
      <c r="N983" s="158">
        <v>0.85850000000000004</v>
      </c>
      <c r="O983" s="158" t="s">
        <v>84</v>
      </c>
      <c r="P983" s="158" t="s">
        <v>84</v>
      </c>
      <c r="Q983" s="158">
        <v>0.93769999999999998</v>
      </c>
      <c r="R983" s="158">
        <v>0.99570000000000003</v>
      </c>
      <c r="S983" s="158">
        <v>0.88839999999999997</v>
      </c>
      <c r="T983" s="158">
        <v>0.94120000000000004</v>
      </c>
      <c r="U983" s="158">
        <v>0.88419999999999999</v>
      </c>
      <c r="V983" s="158">
        <v>0.9728</v>
      </c>
      <c r="W983" s="158" t="s">
        <v>84</v>
      </c>
      <c r="X983" s="158" t="s">
        <v>84</v>
      </c>
      <c r="Y983" s="158">
        <v>0.56440000000000001</v>
      </c>
      <c r="Z983" s="158">
        <v>0.66279999999999994</v>
      </c>
      <c r="AA983" s="158" t="s">
        <v>84</v>
      </c>
      <c r="AB983" s="158" t="s">
        <v>84</v>
      </c>
      <c r="AC983" s="158"/>
      <c r="AD983" s="181">
        <v>1259</v>
      </c>
      <c r="AE983" s="181" t="s">
        <v>84</v>
      </c>
      <c r="AF983" s="181">
        <v>216</v>
      </c>
      <c r="AG983" s="181">
        <v>480</v>
      </c>
      <c r="AH983" s="181">
        <v>147</v>
      </c>
      <c r="AI983" s="181" t="s">
        <v>84</v>
      </c>
      <c r="AJ983" s="181">
        <v>363</v>
      </c>
      <c r="AK983" s="181" t="s">
        <v>84</v>
      </c>
      <c r="AL983" s="181">
        <v>1787</v>
      </c>
    </row>
    <row r="984" spans="1:38" x14ac:dyDescent="0.25">
      <c r="A984" s="159" t="s">
        <v>8476</v>
      </c>
      <c r="B984" s="158">
        <v>0.74339999999999995</v>
      </c>
      <c r="C984" s="158" t="s">
        <v>84</v>
      </c>
      <c r="D984" s="158">
        <v>0.76580000000000004</v>
      </c>
      <c r="E984" s="158">
        <v>0.83240000000000003</v>
      </c>
      <c r="F984" s="158">
        <v>0.74680000000000002</v>
      </c>
      <c r="G984" s="158">
        <v>0.76719999999999999</v>
      </c>
      <c r="H984" s="158">
        <v>0.44950000000000001</v>
      </c>
      <c r="I984" s="158">
        <v>0.87729999999999997</v>
      </c>
      <c r="J984" s="158"/>
      <c r="K984" s="158"/>
      <c r="L984" s="158"/>
      <c r="M984" s="158">
        <v>0.73250000000000004</v>
      </c>
      <c r="N984" s="158">
        <v>0.75390000000000001</v>
      </c>
      <c r="O984" s="158" t="s">
        <v>84</v>
      </c>
      <c r="P984" s="158" t="s">
        <v>84</v>
      </c>
      <c r="Q984" s="158">
        <v>0.73899999999999999</v>
      </c>
      <c r="R984" s="158">
        <v>0.79039999999999999</v>
      </c>
      <c r="S984" s="158">
        <v>0.81689999999999996</v>
      </c>
      <c r="T984" s="158">
        <v>0.84660000000000002</v>
      </c>
      <c r="U984" s="158">
        <v>0.71889999999999998</v>
      </c>
      <c r="V984" s="158">
        <v>0.77239999999999998</v>
      </c>
      <c r="W984" s="158">
        <v>0.69120000000000004</v>
      </c>
      <c r="X984" s="158">
        <v>0.82689999999999997</v>
      </c>
      <c r="Y984" s="158">
        <v>0.4204</v>
      </c>
      <c r="Z984" s="158">
        <v>0.47820000000000001</v>
      </c>
      <c r="AA984" s="158">
        <v>0.84670000000000001</v>
      </c>
      <c r="AB984" s="158">
        <v>0.90210000000000001</v>
      </c>
      <c r="AC984" s="158"/>
      <c r="AD984" s="181">
        <v>6834</v>
      </c>
      <c r="AE984" s="181" t="s">
        <v>84</v>
      </c>
      <c r="AF984" s="181">
        <v>1164</v>
      </c>
      <c r="AG984" s="181">
        <v>2650</v>
      </c>
      <c r="AH984" s="181">
        <v>1084</v>
      </c>
      <c r="AI984" s="181">
        <v>157</v>
      </c>
      <c r="AJ984" s="181">
        <v>1187</v>
      </c>
      <c r="AK984" s="181">
        <v>592</v>
      </c>
      <c r="AL984" s="181">
        <v>4200</v>
      </c>
    </row>
    <row r="985" spans="1:38" x14ac:dyDescent="0.25">
      <c r="A985" s="159" t="s">
        <v>8477</v>
      </c>
      <c r="B985" s="158">
        <v>0.56220000000000003</v>
      </c>
      <c r="C985" s="158" t="s">
        <v>84</v>
      </c>
      <c r="D985" s="158">
        <v>0.62139999999999995</v>
      </c>
      <c r="E985" s="158">
        <v>0.67190000000000005</v>
      </c>
      <c r="F985" s="158">
        <v>0.60829999999999995</v>
      </c>
      <c r="G985" s="158" t="s">
        <v>84</v>
      </c>
      <c r="H985" s="158">
        <v>0.26910000000000001</v>
      </c>
      <c r="I985" s="158">
        <v>0.69030000000000002</v>
      </c>
      <c r="J985" s="158"/>
      <c r="K985" s="158"/>
      <c r="L985" s="158"/>
      <c r="M985" s="158">
        <v>0.54900000000000004</v>
      </c>
      <c r="N985" s="158">
        <v>0.57509999999999994</v>
      </c>
      <c r="O985" s="158" t="s">
        <v>84</v>
      </c>
      <c r="P985" s="158" t="s">
        <v>84</v>
      </c>
      <c r="Q985" s="158">
        <v>0.59140000000000004</v>
      </c>
      <c r="R985" s="158">
        <v>0.64990000000000003</v>
      </c>
      <c r="S985" s="158">
        <v>0.65080000000000005</v>
      </c>
      <c r="T985" s="158">
        <v>0.69210000000000005</v>
      </c>
      <c r="U985" s="158">
        <v>0.57330000000000003</v>
      </c>
      <c r="V985" s="158">
        <v>0.64129999999999998</v>
      </c>
      <c r="W985" s="158" t="s">
        <v>84</v>
      </c>
      <c r="X985" s="158" t="s">
        <v>84</v>
      </c>
      <c r="Y985" s="158">
        <v>0.2457</v>
      </c>
      <c r="Z985" s="158">
        <v>0.29310000000000003</v>
      </c>
      <c r="AA985" s="158">
        <v>0.62819999999999998</v>
      </c>
      <c r="AB985" s="158">
        <v>0.74419999999999997</v>
      </c>
      <c r="AC985" s="158"/>
      <c r="AD985" s="181">
        <v>6747</v>
      </c>
      <c r="AE985" s="181" t="s">
        <v>84</v>
      </c>
      <c r="AF985" s="181">
        <v>1331</v>
      </c>
      <c r="AG985" s="181">
        <v>2550</v>
      </c>
      <c r="AH985" s="181">
        <v>960</v>
      </c>
      <c r="AI985" s="181" t="s">
        <v>84</v>
      </c>
      <c r="AJ985" s="181">
        <v>1518</v>
      </c>
      <c r="AK985" s="181">
        <v>303</v>
      </c>
      <c r="AL985" s="181">
        <v>7104</v>
      </c>
    </row>
    <row r="986" spans="1:38" x14ac:dyDescent="0.25">
      <c r="A986" s="159" t="s">
        <v>8478</v>
      </c>
      <c r="B986" s="158">
        <v>0.45540000000000003</v>
      </c>
      <c r="C986" s="158" t="s">
        <v>84</v>
      </c>
      <c r="D986" s="158">
        <v>0.58760000000000001</v>
      </c>
      <c r="E986" s="158">
        <v>0.59219999999999995</v>
      </c>
      <c r="F986" s="158">
        <v>0.59030000000000005</v>
      </c>
      <c r="G986" s="158" t="s">
        <v>84</v>
      </c>
      <c r="H986" s="158">
        <v>0.13650000000000001</v>
      </c>
      <c r="I986" s="158" t="s">
        <v>84</v>
      </c>
      <c r="J986" s="158"/>
      <c r="K986" s="158"/>
      <c r="L986" s="158"/>
      <c r="M986" s="158">
        <v>0.41899999999999998</v>
      </c>
      <c r="N986" s="158">
        <v>0.49109999999999998</v>
      </c>
      <c r="O986" s="158" t="s">
        <v>84</v>
      </c>
      <c r="P986" s="158" t="s">
        <v>84</v>
      </c>
      <c r="Q986" s="158">
        <v>0.4904</v>
      </c>
      <c r="R986" s="158">
        <v>0.6724</v>
      </c>
      <c r="S986" s="158">
        <v>0.52780000000000005</v>
      </c>
      <c r="T986" s="158">
        <v>0.65069999999999995</v>
      </c>
      <c r="U986" s="158">
        <v>0.46710000000000002</v>
      </c>
      <c r="V986" s="158">
        <v>0.69420000000000004</v>
      </c>
      <c r="W986" s="158" t="s">
        <v>84</v>
      </c>
      <c r="X986" s="158" t="s">
        <v>84</v>
      </c>
      <c r="Y986" s="158">
        <v>9.7699999999999995E-2</v>
      </c>
      <c r="Z986" s="158">
        <v>0.1817</v>
      </c>
      <c r="AA986" s="158" t="s">
        <v>84</v>
      </c>
      <c r="AB986" s="158" t="s">
        <v>84</v>
      </c>
      <c r="AC986" s="158"/>
      <c r="AD986" s="181">
        <v>1259</v>
      </c>
      <c r="AE986" s="181" t="s">
        <v>84</v>
      </c>
      <c r="AF986" s="181">
        <v>216</v>
      </c>
      <c r="AG986" s="181">
        <v>480</v>
      </c>
      <c r="AH986" s="181">
        <v>147</v>
      </c>
      <c r="AI986" s="181" t="s">
        <v>84</v>
      </c>
      <c r="AJ986" s="181">
        <v>363</v>
      </c>
      <c r="AK986" s="181" t="s">
        <v>84</v>
      </c>
      <c r="AL986" s="181">
        <v>1787</v>
      </c>
    </row>
    <row r="987" spans="1:38" x14ac:dyDescent="0.25">
      <c r="A987" s="159" t="s">
        <v>8479</v>
      </c>
      <c r="B987" s="158">
        <v>0.67959999999999998</v>
      </c>
      <c r="C987" s="158" t="s">
        <v>84</v>
      </c>
      <c r="D987" s="158">
        <v>0.68569999999999998</v>
      </c>
      <c r="E987" s="158">
        <v>0.77759999999999996</v>
      </c>
      <c r="F987" s="158">
        <v>0.69950000000000001</v>
      </c>
      <c r="G987" s="158">
        <v>0.69159999999999999</v>
      </c>
      <c r="H987" s="158">
        <v>0.36049999999999999</v>
      </c>
      <c r="I987" s="158">
        <v>0.82979999999999998</v>
      </c>
      <c r="J987" s="158"/>
      <c r="K987" s="158"/>
      <c r="L987" s="158"/>
      <c r="M987" s="158">
        <v>0.66759999999999997</v>
      </c>
      <c r="N987" s="158">
        <v>0.69130000000000003</v>
      </c>
      <c r="O987" s="158" t="s">
        <v>84</v>
      </c>
      <c r="P987" s="158" t="s">
        <v>84</v>
      </c>
      <c r="Q987" s="158">
        <v>0.65490000000000004</v>
      </c>
      <c r="R987" s="158">
        <v>0.71440000000000003</v>
      </c>
      <c r="S987" s="158">
        <v>0.75990000000000002</v>
      </c>
      <c r="T987" s="158">
        <v>0.79420000000000002</v>
      </c>
      <c r="U987" s="158">
        <v>0.66949999999999998</v>
      </c>
      <c r="V987" s="158">
        <v>0.72740000000000005</v>
      </c>
      <c r="W987" s="158">
        <v>0.60950000000000004</v>
      </c>
      <c r="X987" s="158">
        <v>0.75980000000000003</v>
      </c>
      <c r="Y987" s="158">
        <v>0.33179999999999998</v>
      </c>
      <c r="Z987" s="158">
        <v>0.38929999999999998</v>
      </c>
      <c r="AA987" s="158">
        <v>0.79430000000000001</v>
      </c>
      <c r="AB987" s="158">
        <v>0.85970000000000002</v>
      </c>
      <c r="AC987" s="158"/>
      <c r="AD987" s="181">
        <v>6834</v>
      </c>
      <c r="AE987" s="181" t="s">
        <v>84</v>
      </c>
      <c r="AF987" s="181">
        <v>1164</v>
      </c>
      <c r="AG987" s="181">
        <v>2650</v>
      </c>
      <c r="AH987" s="181">
        <v>1084</v>
      </c>
      <c r="AI987" s="181">
        <v>157</v>
      </c>
      <c r="AJ987" s="181">
        <v>1187</v>
      </c>
      <c r="AK987" s="181">
        <v>592</v>
      </c>
      <c r="AL987" s="181">
        <v>4200</v>
      </c>
    </row>
    <row r="988" spans="1:38" x14ac:dyDescent="0.25">
      <c r="A988" s="159" t="s">
        <v>8480</v>
      </c>
      <c r="B988" s="158">
        <v>0.48820000000000002</v>
      </c>
      <c r="C988" s="158" t="s">
        <v>84</v>
      </c>
      <c r="D988" s="158">
        <v>0.52329999999999999</v>
      </c>
      <c r="E988" s="158">
        <v>0.59919999999999995</v>
      </c>
      <c r="F988" s="158">
        <v>0.53259999999999996</v>
      </c>
      <c r="G988" s="158" t="s">
        <v>84</v>
      </c>
      <c r="H988" s="158">
        <v>0.20619999999999999</v>
      </c>
      <c r="I988" s="158">
        <v>0.63639999999999997</v>
      </c>
      <c r="J988" s="158"/>
      <c r="K988" s="158"/>
      <c r="L988" s="158"/>
      <c r="M988" s="158">
        <v>0.47420000000000001</v>
      </c>
      <c r="N988" s="158">
        <v>0.50209999999999999</v>
      </c>
      <c r="O988" s="158" t="s">
        <v>84</v>
      </c>
      <c r="P988" s="158" t="s">
        <v>84</v>
      </c>
      <c r="Q988" s="158">
        <v>0.4899</v>
      </c>
      <c r="R988" s="158">
        <v>0.55559999999999998</v>
      </c>
      <c r="S988" s="158">
        <v>0.57579999999999998</v>
      </c>
      <c r="T988" s="158">
        <v>0.62170000000000003</v>
      </c>
      <c r="U988" s="158">
        <v>0.495</v>
      </c>
      <c r="V988" s="158">
        <v>0.56869999999999998</v>
      </c>
      <c r="W988" s="158" t="s">
        <v>84</v>
      </c>
      <c r="X988" s="158" t="s">
        <v>84</v>
      </c>
      <c r="Y988" s="158">
        <v>0.18390000000000001</v>
      </c>
      <c r="Z988" s="158">
        <v>0.22939999999999999</v>
      </c>
      <c r="AA988" s="158">
        <v>0.56879999999999997</v>
      </c>
      <c r="AB988" s="158">
        <v>0.69630000000000003</v>
      </c>
      <c r="AC988" s="158"/>
      <c r="AD988" s="181">
        <v>6747</v>
      </c>
      <c r="AE988" s="181" t="s">
        <v>84</v>
      </c>
      <c r="AF988" s="181">
        <v>1331</v>
      </c>
      <c r="AG988" s="181">
        <v>2550</v>
      </c>
      <c r="AH988" s="181">
        <v>960</v>
      </c>
      <c r="AI988" s="181" t="s">
        <v>84</v>
      </c>
      <c r="AJ988" s="181">
        <v>1518</v>
      </c>
      <c r="AK988" s="181">
        <v>303</v>
      </c>
      <c r="AL988" s="181">
        <v>7104</v>
      </c>
    </row>
    <row r="989" spans="1:38" x14ac:dyDescent="0.25">
      <c r="A989" s="159" t="s">
        <v>8481</v>
      </c>
      <c r="B989" s="158">
        <v>0.3831</v>
      </c>
      <c r="C989" s="158" t="s">
        <v>84</v>
      </c>
      <c r="D989" s="158">
        <v>0.52800000000000002</v>
      </c>
      <c r="E989" s="158">
        <v>0.49730000000000002</v>
      </c>
      <c r="F989" s="158">
        <v>0.41610000000000003</v>
      </c>
      <c r="G989" s="158" t="s">
        <v>84</v>
      </c>
      <c r="H989" s="158">
        <v>0.13350000000000001</v>
      </c>
      <c r="I989" s="158" t="s">
        <v>84</v>
      </c>
      <c r="J989" s="158"/>
      <c r="K989" s="158"/>
      <c r="L989" s="158"/>
      <c r="M989" s="158">
        <v>0.34139999999999998</v>
      </c>
      <c r="N989" s="158">
        <v>0.42459999999999998</v>
      </c>
      <c r="O989" s="158" t="s">
        <v>84</v>
      </c>
      <c r="P989" s="158" t="s">
        <v>84</v>
      </c>
      <c r="Q989" s="158">
        <v>0.40699999999999997</v>
      </c>
      <c r="R989" s="158">
        <v>0.6351</v>
      </c>
      <c r="S989" s="158">
        <v>0.4234</v>
      </c>
      <c r="T989" s="158">
        <v>0.56679999999999997</v>
      </c>
      <c r="U989" s="158">
        <v>0.2797</v>
      </c>
      <c r="V989" s="158">
        <v>0.54690000000000005</v>
      </c>
      <c r="W989" s="158" t="s">
        <v>84</v>
      </c>
      <c r="X989" s="158" t="s">
        <v>84</v>
      </c>
      <c r="Y989" s="158">
        <v>9.0999999999999998E-2</v>
      </c>
      <c r="Z989" s="158">
        <v>0.1842</v>
      </c>
      <c r="AA989" s="158" t="s">
        <v>84</v>
      </c>
      <c r="AB989" s="158" t="s">
        <v>84</v>
      </c>
      <c r="AC989" s="158"/>
      <c r="AD989" s="181">
        <v>1259</v>
      </c>
      <c r="AE989" s="181" t="s">
        <v>84</v>
      </c>
      <c r="AF989" s="181">
        <v>216</v>
      </c>
      <c r="AG989" s="181">
        <v>480</v>
      </c>
      <c r="AH989" s="181">
        <v>147</v>
      </c>
      <c r="AI989" s="181" t="s">
        <v>84</v>
      </c>
      <c r="AJ989" s="181">
        <v>363</v>
      </c>
      <c r="AK989" s="181" t="s">
        <v>84</v>
      </c>
      <c r="AL989" s="181">
        <v>1787</v>
      </c>
    </row>
    <row r="990" spans="1:38" x14ac:dyDescent="0.25">
      <c r="A990" s="159" t="s">
        <v>8482</v>
      </c>
      <c r="B990" s="158">
        <v>0.93430000000000002</v>
      </c>
      <c r="C990" s="158" t="s">
        <v>84</v>
      </c>
      <c r="D990" s="158">
        <v>0.96840000000000004</v>
      </c>
      <c r="E990" s="158">
        <v>0.96579999999999999</v>
      </c>
      <c r="F990" s="158">
        <v>0.94550000000000001</v>
      </c>
      <c r="G990" s="158">
        <v>0.97529999999999994</v>
      </c>
      <c r="H990" s="158">
        <v>0.79349999999999998</v>
      </c>
      <c r="I990" s="158">
        <v>0.97709999999999997</v>
      </c>
      <c r="J990" s="158"/>
      <c r="K990" s="158"/>
      <c r="L990" s="158"/>
      <c r="M990" s="158">
        <v>0.92810000000000004</v>
      </c>
      <c r="N990" s="158">
        <v>0.94</v>
      </c>
      <c r="O990" s="158" t="s">
        <v>84</v>
      </c>
      <c r="P990" s="158" t="s">
        <v>84</v>
      </c>
      <c r="Q990" s="158">
        <v>0.95630000000000004</v>
      </c>
      <c r="R990" s="158">
        <v>0.97709999999999997</v>
      </c>
      <c r="S990" s="158">
        <v>0.95809999999999995</v>
      </c>
      <c r="T990" s="158">
        <v>0.97219999999999995</v>
      </c>
      <c r="U990" s="158">
        <v>0.93010000000000004</v>
      </c>
      <c r="V990" s="158">
        <v>0.95760000000000001</v>
      </c>
      <c r="W990" s="158">
        <v>0.9335</v>
      </c>
      <c r="X990" s="158">
        <v>0.99099999999999999</v>
      </c>
      <c r="Y990" s="158">
        <v>0.76929999999999998</v>
      </c>
      <c r="Z990" s="158">
        <v>0.8155</v>
      </c>
      <c r="AA990" s="158">
        <v>0.96099999999999997</v>
      </c>
      <c r="AB990" s="158">
        <v>0.98660000000000003</v>
      </c>
      <c r="AC990" s="158"/>
      <c r="AD990" s="181">
        <v>6834</v>
      </c>
      <c r="AE990" s="181" t="s">
        <v>84</v>
      </c>
      <c r="AF990" s="181">
        <v>1164</v>
      </c>
      <c r="AG990" s="181">
        <v>2650</v>
      </c>
      <c r="AH990" s="181">
        <v>1084</v>
      </c>
      <c r="AI990" s="181">
        <v>157</v>
      </c>
      <c r="AJ990" s="181">
        <v>1187</v>
      </c>
      <c r="AK990" s="181">
        <v>592</v>
      </c>
      <c r="AL990" s="181">
        <v>4200</v>
      </c>
    </row>
    <row r="991" spans="1:38" x14ac:dyDescent="0.25">
      <c r="A991" s="159" t="s">
        <v>8483</v>
      </c>
      <c r="B991" s="158">
        <v>0.84370000000000001</v>
      </c>
      <c r="C991" s="158" t="s">
        <v>84</v>
      </c>
      <c r="D991" s="158">
        <v>0.92969999999999997</v>
      </c>
      <c r="E991" s="158">
        <v>0.92290000000000005</v>
      </c>
      <c r="F991" s="158">
        <v>0.87019999999999997</v>
      </c>
      <c r="G991" s="158" t="s">
        <v>84</v>
      </c>
      <c r="H991" s="158">
        <v>0.60209999999999997</v>
      </c>
      <c r="I991" s="158">
        <v>0.89729999999999999</v>
      </c>
      <c r="J991" s="158"/>
      <c r="K991" s="158"/>
      <c r="L991" s="158"/>
      <c r="M991" s="158">
        <v>0.83460000000000001</v>
      </c>
      <c r="N991" s="158">
        <v>0.85240000000000005</v>
      </c>
      <c r="O991" s="158" t="s">
        <v>84</v>
      </c>
      <c r="P991" s="158" t="s">
        <v>84</v>
      </c>
      <c r="Q991" s="158">
        <v>0.91369999999999996</v>
      </c>
      <c r="R991" s="158">
        <v>0.94279999999999997</v>
      </c>
      <c r="S991" s="158">
        <v>0.91120000000000001</v>
      </c>
      <c r="T991" s="158">
        <v>0.93310000000000004</v>
      </c>
      <c r="U991" s="158">
        <v>0.84650000000000003</v>
      </c>
      <c r="V991" s="158">
        <v>0.89049999999999996</v>
      </c>
      <c r="W991" s="158" t="s">
        <v>84</v>
      </c>
      <c r="X991" s="158" t="s">
        <v>84</v>
      </c>
      <c r="Y991" s="158">
        <v>0.57689999999999997</v>
      </c>
      <c r="Z991" s="158">
        <v>0.62629999999999997</v>
      </c>
      <c r="AA991" s="158">
        <v>0.85570000000000002</v>
      </c>
      <c r="AB991" s="158">
        <v>0.9274</v>
      </c>
      <c r="AC991" s="158"/>
      <c r="AD991" s="181">
        <v>6747</v>
      </c>
      <c r="AE991" s="181" t="s">
        <v>84</v>
      </c>
      <c r="AF991" s="181">
        <v>1331</v>
      </c>
      <c r="AG991" s="181">
        <v>2550</v>
      </c>
      <c r="AH991" s="181">
        <v>960</v>
      </c>
      <c r="AI991" s="181" t="s">
        <v>84</v>
      </c>
      <c r="AJ991" s="181">
        <v>1518</v>
      </c>
      <c r="AK991" s="181">
        <v>303</v>
      </c>
      <c r="AL991" s="181">
        <v>7104</v>
      </c>
    </row>
    <row r="992" spans="1:38" x14ac:dyDescent="0.25">
      <c r="A992" s="159" t="s">
        <v>8484</v>
      </c>
      <c r="B992" s="158">
        <v>0.71140000000000003</v>
      </c>
      <c r="C992" s="158" t="s">
        <v>84</v>
      </c>
      <c r="D992" s="158">
        <v>0.90600000000000003</v>
      </c>
      <c r="E992" s="158">
        <v>0.85</v>
      </c>
      <c r="F992" s="158">
        <v>0.84709999999999996</v>
      </c>
      <c r="G992" s="158" t="s">
        <v>84</v>
      </c>
      <c r="H992" s="158">
        <v>0.35899999999999999</v>
      </c>
      <c r="I992" s="158" t="s">
        <v>84</v>
      </c>
      <c r="J992" s="158"/>
      <c r="K992" s="158"/>
      <c r="L992" s="158"/>
      <c r="M992" s="158">
        <v>0.68400000000000005</v>
      </c>
      <c r="N992" s="158">
        <v>0.7369</v>
      </c>
      <c r="O992" s="158" t="s">
        <v>84</v>
      </c>
      <c r="P992" s="158" t="s">
        <v>84</v>
      </c>
      <c r="Q992" s="158">
        <v>0.84830000000000005</v>
      </c>
      <c r="R992" s="158">
        <v>0.9425</v>
      </c>
      <c r="S992" s="158">
        <v>0.8105</v>
      </c>
      <c r="T992" s="158">
        <v>0.88190000000000002</v>
      </c>
      <c r="U992" s="158">
        <v>0.76849999999999996</v>
      </c>
      <c r="V992" s="158">
        <v>0.90080000000000005</v>
      </c>
      <c r="W992" s="158" t="s">
        <v>84</v>
      </c>
      <c r="X992" s="158" t="s">
        <v>84</v>
      </c>
      <c r="Y992" s="158">
        <v>0.30940000000000001</v>
      </c>
      <c r="Z992" s="158">
        <v>0.40870000000000001</v>
      </c>
      <c r="AA992" s="158" t="s">
        <v>84</v>
      </c>
      <c r="AB992" s="158" t="s">
        <v>84</v>
      </c>
      <c r="AC992" s="158"/>
      <c r="AD992" s="181">
        <v>1259</v>
      </c>
      <c r="AE992" s="181" t="s">
        <v>84</v>
      </c>
      <c r="AF992" s="181">
        <v>216</v>
      </c>
      <c r="AG992" s="181">
        <v>480</v>
      </c>
      <c r="AH992" s="181">
        <v>147</v>
      </c>
      <c r="AI992" s="181" t="s">
        <v>84</v>
      </c>
      <c r="AJ992" s="181">
        <v>363</v>
      </c>
      <c r="AK992" s="181" t="s">
        <v>84</v>
      </c>
      <c r="AL992" s="181">
        <v>1787</v>
      </c>
    </row>
    <row r="993" spans="1:38" x14ac:dyDescent="0.25">
      <c r="A993" s="159" t="s">
        <v>8485</v>
      </c>
      <c r="B993" s="158">
        <v>0.90459999999999996</v>
      </c>
      <c r="C993" s="158" t="s">
        <v>84</v>
      </c>
      <c r="D993" s="158">
        <v>0.93930000000000002</v>
      </c>
      <c r="E993" s="158">
        <v>0.95169999999999999</v>
      </c>
      <c r="F993" s="158">
        <v>0.9214</v>
      </c>
      <c r="G993" s="158">
        <v>0.93149999999999999</v>
      </c>
      <c r="H993" s="158">
        <v>0.71830000000000005</v>
      </c>
      <c r="I993" s="158">
        <v>0.96089999999999998</v>
      </c>
      <c r="J993" s="158"/>
      <c r="K993" s="158"/>
      <c r="L993" s="158"/>
      <c r="M993" s="158">
        <v>0.89729999999999999</v>
      </c>
      <c r="N993" s="158">
        <v>0.9113</v>
      </c>
      <c r="O993" s="158" t="s">
        <v>84</v>
      </c>
      <c r="P993" s="158" t="s">
        <v>84</v>
      </c>
      <c r="Q993" s="158">
        <v>0.92359999999999998</v>
      </c>
      <c r="R993" s="158">
        <v>0.95179999999999998</v>
      </c>
      <c r="S993" s="158">
        <v>0.94259999999999999</v>
      </c>
      <c r="T993" s="158">
        <v>0.95930000000000004</v>
      </c>
      <c r="U993" s="158">
        <v>0.90349999999999997</v>
      </c>
      <c r="V993" s="158">
        <v>0.93610000000000004</v>
      </c>
      <c r="W993" s="158">
        <v>0.87809999999999999</v>
      </c>
      <c r="X993" s="158">
        <v>0.96199999999999997</v>
      </c>
      <c r="Y993" s="158">
        <v>0.69169999999999998</v>
      </c>
      <c r="Z993" s="158">
        <v>0.74299999999999999</v>
      </c>
      <c r="AA993" s="158">
        <v>0.94140000000000001</v>
      </c>
      <c r="AB993" s="158">
        <v>0.97399999999999998</v>
      </c>
      <c r="AC993" s="158"/>
      <c r="AD993" s="181">
        <v>6834</v>
      </c>
      <c r="AE993" s="181" t="s">
        <v>84</v>
      </c>
      <c r="AF993" s="181">
        <v>1164</v>
      </c>
      <c r="AG993" s="181">
        <v>2650</v>
      </c>
      <c r="AH993" s="181">
        <v>1084</v>
      </c>
      <c r="AI993" s="181">
        <v>157</v>
      </c>
      <c r="AJ993" s="181">
        <v>1187</v>
      </c>
      <c r="AK993" s="181">
        <v>592</v>
      </c>
      <c r="AL993" s="181">
        <v>4200</v>
      </c>
    </row>
    <row r="994" spans="1:38" x14ac:dyDescent="0.25">
      <c r="A994" s="159" t="s">
        <v>8486</v>
      </c>
      <c r="B994" s="158">
        <v>0.78339999999999999</v>
      </c>
      <c r="C994" s="158" t="s">
        <v>84</v>
      </c>
      <c r="D994" s="158">
        <v>0.87880000000000003</v>
      </c>
      <c r="E994" s="158">
        <v>0.86909999999999998</v>
      </c>
      <c r="F994" s="158">
        <v>0.80310000000000004</v>
      </c>
      <c r="G994" s="158" t="s">
        <v>84</v>
      </c>
      <c r="H994" s="158">
        <v>0.52159999999999995</v>
      </c>
      <c r="I994" s="158">
        <v>0.86339999999999995</v>
      </c>
      <c r="J994" s="158"/>
      <c r="K994" s="158"/>
      <c r="L994" s="158"/>
      <c r="M994" s="158">
        <v>0.77300000000000002</v>
      </c>
      <c r="N994" s="158">
        <v>0.79339999999999999</v>
      </c>
      <c r="O994" s="158" t="s">
        <v>84</v>
      </c>
      <c r="P994" s="158" t="s">
        <v>84</v>
      </c>
      <c r="Q994" s="158">
        <v>0.85880000000000001</v>
      </c>
      <c r="R994" s="158">
        <v>0.8962</v>
      </c>
      <c r="S994" s="158">
        <v>0.85450000000000004</v>
      </c>
      <c r="T994" s="158">
        <v>0.88239999999999996</v>
      </c>
      <c r="U994" s="158">
        <v>0.77539999999999998</v>
      </c>
      <c r="V994" s="158">
        <v>0.82769999999999999</v>
      </c>
      <c r="W994" s="158" t="s">
        <v>84</v>
      </c>
      <c r="X994" s="158" t="s">
        <v>84</v>
      </c>
      <c r="Y994" s="158">
        <v>0.49580000000000002</v>
      </c>
      <c r="Z994" s="158">
        <v>0.54669999999999996</v>
      </c>
      <c r="AA994" s="158">
        <v>0.81679999999999997</v>
      </c>
      <c r="AB994" s="158">
        <v>0.89890000000000003</v>
      </c>
      <c r="AC994" s="158"/>
      <c r="AD994" s="181">
        <v>6747</v>
      </c>
      <c r="AE994" s="181" t="s">
        <v>84</v>
      </c>
      <c r="AF994" s="181">
        <v>1331</v>
      </c>
      <c r="AG994" s="181">
        <v>2550</v>
      </c>
      <c r="AH994" s="181">
        <v>960</v>
      </c>
      <c r="AI994" s="181" t="s">
        <v>84</v>
      </c>
      <c r="AJ994" s="181">
        <v>1518</v>
      </c>
      <c r="AK994" s="181">
        <v>303</v>
      </c>
      <c r="AL994" s="181">
        <v>7104</v>
      </c>
    </row>
    <row r="995" spans="1:38" x14ac:dyDescent="0.25">
      <c r="A995" s="159" t="s">
        <v>8487</v>
      </c>
      <c r="B995" s="158">
        <v>0.63570000000000004</v>
      </c>
      <c r="C995" s="158" t="s">
        <v>84</v>
      </c>
      <c r="D995" s="158">
        <v>0.80959999999999999</v>
      </c>
      <c r="E995" s="158">
        <v>0.7782</v>
      </c>
      <c r="F995" s="158">
        <v>0.79190000000000005</v>
      </c>
      <c r="G995" s="158" t="s">
        <v>84</v>
      </c>
      <c r="H995" s="158">
        <v>0.27939999999999998</v>
      </c>
      <c r="I995" s="158" t="s">
        <v>84</v>
      </c>
      <c r="J995" s="158"/>
      <c r="K995" s="158"/>
      <c r="L995" s="158"/>
      <c r="M995" s="158">
        <v>0.60580000000000001</v>
      </c>
      <c r="N995" s="158">
        <v>0.66400000000000003</v>
      </c>
      <c r="O995" s="158" t="s">
        <v>84</v>
      </c>
      <c r="P995" s="158" t="s">
        <v>84</v>
      </c>
      <c r="Q995" s="158">
        <v>0.73850000000000005</v>
      </c>
      <c r="R995" s="158">
        <v>0.86309999999999998</v>
      </c>
      <c r="S995" s="158">
        <v>0.73180000000000001</v>
      </c>
      <c r="T995" s="158">
        <v>0.81769999999999998</v>
      </c>
      <c r="U995" s="158">
        <v>0.70199999999999996</v>
      </c>
      <c r="V995" s="158">
        <v>0.85740000000000005</v>
      </c>
      <c r="W995" s="158" t="s">
        <v>84</v>
      </c>
      <c r="X995" s="158" t="s">
        <v>84</v>
      </c>
      <c r="Y995" s="158">
        <v>0.23269999999999999</v>
      </c>
      <c r="Z995" s="158">
        <v>0.32800000000000001</v>
      </c>
      <c r="AA995" s="158" t="s">
        <v>84</v>
      </c>
      <c r="AB995" s="158" t="s">
        <v>84</v>
      </c>
      <c r="AC995" s="158"/>
      <c r="AD995" s="181">
        <v>1259</v>
      </c>
      <c r="AE995" s="181" t="s">
        <v>84</v>
      </c>
      <c r="AF995" s="181">
        <v>216</v>
      </c>
      <c r="AG995" s="181">
        <v>480</v>
      </c>
      <c r="AH995" s="181">
        <v>147</v>
      </c>
      <c r="AI995" s="181" t="s">
        <v>84</v>
      </c>
      <c r="AJ995" s="181">
        <v>363</v>
      </c>
      <c r="AK995" s="181" t="s">
        <v>84</v>
      </c>
      <c r="AL995" s="181">
        <v>1787</v>
      </c>
    </row>
    <row r="996" spans="1:38" x14ac:dyDescent="0.25">
      <c r="A996" s="159" t="s">
        <v>8488</v>
      </c>
      <c r="B996" s="158">
        <v>0.87470000000000003</v>
      </c>
      <c r="C996" s="158" t="s">
        <v>84</v>
      </c>
      <c r="D996" s="158">
        <v>0.91180000000000005</v>
      </c>
      <c r="E996" s="158">
        <v>0.93030000000000002</v>
      </c>
      <c r="F996" s="158">
        <v>0.89080000000000004</v>
      </c>
      <c r="G996" s="158">
        <v>0.90029999999999999</v>
      </c>
      <c r="H996" s="158">
        <v>0.65900000000000003</v>
      </c>
      <c r="I996" s="158">
        <v>0.94979999999999998</v>
      </c>
      <c r="J996" s="158"/>
      <c r="K996" s="158"/>
      <c r="L996" s="158"/>
      <c r="M996" s="158">
        <v>0.86660000000000004</v>
      </c>
      <c r="N996" s="158">
        <v>0.88249999999999995</v>
      </c>
      <c r="O996" s="158" t="s">
        <v>84</v>
      </c>
      <c r="P996" s="158" t="s">
        <v>84</v>
      </c>
      <c r="Q996" s="158">
        <v>0.89370000000000005</v>
      </c>
      <c r="R996" s="158">
        <v>0.92700000000000005</v>
      </c>
      <c r="S996" s="158">
        <v>0.91969999999999996</v>
      </c>
      <c r="T996" s="158">
        <v>0.9395</v>
      </c>
      <c r="U996" s="158">
        <v>0.87039999999999995</v>
      </c>
      <c r="V996" s="158">
        <v>0.90810000000000002</v>
      </c>
      <c r="W996" s="158">
        <v>0.8407</v>
      </c>
      <c r="X996" s="158">
        <v>0.93840000000000001</v>
      </c>
      <c r="Y996" s="158">
        <v>0.63119999999999998</v>
      </c>
      <c r="Z996" s="158">
        <v>0.68530000000000002</v>
      </c>
      <c r="AA996" s="158">
        <v>0.92830000000000001</v>
      </c>
      <c r="AB996" s="158">
        <v>0.96499999999999997</v>
      </c>
      <c r="AC996" s="158"/>
      <c r="AD996" s="181">
        <v>6834</v>
      </c>
      <c r="AE996" s="181" t="s">
        <v>84</v>
      </c>
      <c r="AF996" s="181">
        <v>1164</v>
      </c>
      <c r="AG996" s="181">
        <v>2650</v>
      </c>
      <c r="AH996" s="181">
        <v>1084</v>
      </c>
      <c r="AI996" s="181">
        <v>157</v>
      </c>
      <c r="AJ996" s="181">
        <v>1187</v>
      </c>
      <c r="AK996" s="181">
        <v>592</v>
      </c>
      <c r="AL996" s="181">
        <v>4200</v>
      </c>
    </row>
    <row r="997" spans="1:38" x14ac:dyDescent="0.25">
      <c r="A997" s="159" t="s">
        <v>8489</v>
      </c>
      <c r="B997" s="158">
        <v>0.73709999999999998</v>
      </c>
      <c r="C997" s="158" t="s">
        <v>84</v>
      </c>
      <c r="D997" s="158">
        <v>0.82709999999999995</v>
      </c>
      <c r="E997" s="158">
        <v>0.8327</v>
      </c>
      <c r="F997" s="158">
        <v>0.75609999999999999</v>
      </c>
      <c r="G997" s="158" t="s">
        <v>84</v>
      </c>
      <c r="H997" s="158">
        <v>0.46429999999999999</v>
      </c>
      <c r="I997" s="158">
        <v>0.81930000000000003</v>
      </c>
      <c r="J997" s="158"/>
      <c r="K997" s="158"/>
      <c r="L997" s="158"/>
      <c r="M997" s="158">
        <v>0.72599999999999998</v>
      </c>
      <c r="N997" s="158">
        <v>0.74790000000000001</v>
      </c>
      <c r="O997" s="158" t="s">
        <v>84</v>
      </c>
      <c r="P997" s="158" t="s">
        <v>84</v>
      </c>
      <c r="Q997" s="158">
        <v>0.80420000000000003</v>
      </c>
      <c r="R997" s="158">
        <v>0.84760000000000002</v>
      </c>
      <c r="S997" s="158">
        <v>0.81640000000000001</v>
      </c>
      <c r="T997" s="158">
        <v>0.84760000000000002</v>
      </c>
      <c r="U997" s="158">
        <v>0.72619999999999996</v>
      </c>
      <c r="V997" s="158">
        <v>0.78320000000000001</v>
      </c>
      <c r="W997" s="158" t="s">
        <v>84</v>
      </c>
      <c r="X997" s="158" t="s">
        <v>84</v>
      </c>
      <c r="Y997" s="158">
        <v>0.4385</v>
      </c>
      <c r="Z997" s="158">
        <v>0.48959999999999998</v>
      </c>
      <c r="AA997" s="158">
        <v>0.76800000000000002</v>
      </c>
      <c r="AB997" s="158">
        <v>0.86019999999999996</v>
      </c>
      <c r="AC997" s="158"/>
      <c r="AD997" s="181">
        <v>6747</v>
      </c>
      <c r="AE997" s="181" t="s">
        <v>84</v>
      </c>
      <c r="AF997" s="181">
        <v>1331</v>
      </c>
      <c r="AG997" s="181">
        <v>2550</v>
      </c>
      <c r="AH997" s="181">
        <v>960</v>
      </c>
      <c r="AI997" s="181" t="s">
        <v>84</v>
      </c>
      <c r="AJ997" s="181">
        <v>1518</v>
      </c>
      <c r="AK997" s="181">
        <v>303</v>
      </c>
      <c r="AL997" s="181">
        <v>7104</v>
      </c>
    </row>
    <row r="998" spans="1:38" x14ac:dyDescent="0.25">
      <c r="A998" s="159" t="s">
        <v>8490</v>
      </c>
      <c r="B998" s="158">
        <v>0.57840000000000003</v>
      </c>
      <c r="C998" s="158" t="s">
        <v>84</v>
      </c>
      <c r="D998" s="158">
        <v>0.75519999999999998</v>
      </c>
      <c r="E998" s="158">
        <v>0.72589999999999999</v>
      </c>
      <c r="F998" s="158">
        <v>0.7087</v>
      </c>
      <c r="G998" s="158" t="s">
        <v>84</v>
      </c>
      <c r="H998" s="158">
        <v>0.2278</v>
      </c>
      <c r="I998" s="158" t="s">
        <v>84</v>
      </c>
      <c r="J998" s="158"/>
      <c r="K998" s="158"/>
      <c r="L998" s="158"/>
      <c r="M998" s="158">
        <v>0.54700000000000004</v>
      </c>
      <c r="N998" s="158">
        <v>0.60840000000000005</v>
      </c>
      <c r="O998" s="158" t="s">
        <v>84</v>
      </c>
      <c r="P998" s="158" t="s">
        <v>84</v>
      </c>
      <c r="Q998" s="158">
        <v>0.67700000000000005</v>
      </c>
      <c r="R998" s="158">
        <v>0.81699999999999995</v>
      </c>
      <c r="S998" s="158">
        <v>0.67520000000000002</v>
      </c>
      <c r="T998" s="158">
        <v>0.77010000000000001</v>
      </c>
      <c r="U998" s="158">
        <v>0.61109999999999998</v>
      </c>
      <c r="V998" s="158">
        <v>0.78600000000000003</v>
      </c>
      <c r="W998" s="158" t="s">
        <v>84</v>
      </c>
      <c r="X998" s="158" t="s">
        <v>84</v>
      </c>
      <c r="Y998" s="158">
        <v>0.18379999999999999</v>
      </c>
      <c r="Z998" s="158">
        <v>0.2747</v>
      </c>
      <c r="AA998" s="158" t="s">
        <v>84</v>
      </c>
      <c r="AB998" s="158" t="s">
        <v>84</v>
      </c>
      <c r="AC998" s="158"/>
      <c r="AD998" s="181">
        <v>1259</v>
      </c>
      <c r="AE998" s="181" t="s">
        <v>84</v>
      </c>
      <c r="AF998" s="181">
        <v>216</v>
      </c>
      <c r="AG998" s="181">
        <v>480</v>
      </c>
      <c r="AH998" s="181">
        <v>147</v>
      </c>
      <c r="AI998" s="181" t="s">
        <v>84</v>
      </c>
      <c r="AJ998" s="181">
        <v>363</v>
      </c>
      <c r="AK998" s="181" t="s">
        <v>84</v>
      </c>
      <c r="AL998" s="181">
        <v>1787</v>
      </c>
    </row>
    <row r="999" spans="1:38" x14ac:dyDescent="0.25">
      <c r="A999" s="159" t="s">
        <v>8491</v>
      </c>
      <c r="B999" s="158">
        <v>0.75600000000000001</v>
      </c>
      <c r="C999" s="158" t="s">
        <v>84</v>
      </c>
      <c r="D999" s="158">
        <v>0.76590000000000003</v>
      </c>
      <c r="E999" s="158">
        <v>0.83809999999999996</v>
      </c>
      <c r="F999" s="158">
        <v>0.83350000000000002</v>
      </c>
      <c r="G999" s="158">
        <v>0.73850000000000005</v>
      </c>
      <c r="H999" s="158">
        <v>0.66439999999999999</v>
      </c>
      <c r="I999" s="158" t="s">
        <v>84</v>
      </c>
      <c r="J999" s="158"/>
      <c r="K999" s="158"/>
      <c r="L999" s="158"/>
      <c r="M999" s="158">
        <v>0.73950000000000005</v>
      </c>
      <c r="N999" s="158">
        <v>0.77149999999999996</v>
      </c>
      <c r="O999" s="158" t="s">
        <v>84</v>
      </c>
      <c r="P999" s="158" t="s">
        <v>84</v>
      </c>
      <c r="Q999" s="158">
        <v>0.70250000000000001</v>
      </c>
      <c r="R999" s="158">
        <v>0.81759999999999999</v>
      </c>
      <c r="S999" s="158">
        <v>0.80900000000000005</v>
      </c>
      <c r="T999" s="158">
        <v>0.86309999999999998</v>
      </c>
      <c r="U999" s="158">
        <v>0.79559999999999997</v>
      </c>
      <c r="V999" s="158">
        <v>0.8649</v>
      </c>
      <c r="W999" s="158">
        <v>0.65849999999999997</v>
      </c>
      <c r="X999" s="158">
        <v>0.80249999999999999</v>
      </c>
      <c r="Y999" s="158">
        <v>0.63639999999999997</v>
      </c>
      <c r="Z999" s="158">
        <v>0.69069999999999998</v>
      </c>
      <c r="AA999" s="158" t="s">
        <v>84</v>
      </c>
      <c r="AB999" s="158" t="s">
        <v>84</v>
      </c>
      <c r="AC999" s="158"/>
      <c r="AD999" s="181">
        <v>2838</v>
      </c>
      <c r="AE999" s="181" t="s">
        <v>84</v>
      </c>
      <c r="AF999" s="181">
        <v>214</v>
      </c>
      <c r="AG999" s="181">
        <v>740</v>
      </c>
      <c r="AH999" s="181">
        <v>462</v>
      </c>
      <c r="AI999" s="181">
        <v>147</v>
      </c>
      <c r="AJ999" s="181">
        <v>1176</v>
      </c>
      <c r="AK999" s="181" t="s">
        <v>84</v>
      </c>
      <c r="AL999" s="181">
        <v>2116</v>
      </c>
    </row>
    <row r="1000" spans="1:38" x14ac:dyDescent="0.25">
      <c r="A1000" s="159" t="s">
        <v>8492</v>
      </c>
      <c r="B1000" s="158">
        <v>0.58599999999999997</v>
      </c>
      <c r="C1000" s="158" t="s">
        <v>84</v>
      </c>
      <c r="D1000" s="158">
        <v>0.61939999999999995</v>
      </c>
      <c r="E1000" s="158">
        <v>0.72829999999999995</v>
      </c>
      <c r="F1000" s="158">
        <v>0.72570000000000001</v>
      </c>
      <c r="G1000" s="158">
        <v>0.59950000000000003</v>
      </c>
      <c r="H1000" s="158">
        <v>0.46160000000000001</v>
      </c>
      <c r="I1000" s="158">
        <v>0.66890000000000005</v>
      </c>
      <c r="J1000" s="158"/>
      <c r="K1000" s="158"/>
      <c r="L1000" s="158"/>
      <c r="M1000" s="158">
        <v>0.57030000000000003</v>
      </c>
      <c r="N1000" s="158">
        <v>0.60129999999999995</v>
      </c>
      <c r="O1000" s="158" t="s">
        <v>84</v>
      </c>
      <c r="P1000" s="158" t="s">
        <v>84</v>
      </c>
      <c r="Q1000" s="158">
        <v>0.57010000000000005</v>
      </c>
      <c r="R1000" s="158">
        <v>0.66479999999999995</v>
      </c>
      <c r="S1000" s="158">
        <v>0.69799999999999995</v>
      </c>
      <c r="T1000" s="158">
        <v>0.75619999999999998</v>
      </c>
      <c r="U1000" s="158">
        <v>0.68300000000000005</v>
      </c>
      <c r="V1000" s="158">
        <v>0.76359999999999995</v>
      </c>
      <c r="W1000" s="158">
        <v>0.51400000000000001</v>
      </c>
      <c r="X1000" s="158">
        <v>0.67479999999999996</v>
      </c>
      <c r="Y1000" s="158">
        <v>0.43859999999999999</v>
      </c>
      <c r="Z1000" s="158">
        <v>0.48430000000000001</v>
      </c>
      <c r="AA1000" s="158">
        <v>0.56779999999999997</v>
      </c>
      <c r="AB1000" s="158">
        <v>0.75139999999999996</v>
      </c>
      <c r="AC1000" s="158"/>
      <c r="AD1000" s="181">
        <v>4170</v>
      </c>
      <c r="AE1000" s="181" t="s">
        <v>84</v>
      </c>
      <c r="AF1000" s="181">
        <v>441</v>
      </c>
      <c r="AG1000" s="181">
        <v>1001</v>
      </c>
      <c r="AH1000" s="181">
        <v>524</v>
      </c>
      <c r="AI1000" s="181">
        <v>153</v>
      </c>
      <c r="AJ1000" s="181">
        <v>1942</v>
      </c>
      <c r="AK1000" s="181">
        <v>109</v>
      </c>
      <c r="AL1000" s="181">
        <v>4860</v>
      </c>
    </row>
    <row r="1001" spans="1:38" x14ac:dyDescent="0.25">
      <c r="A1001" s="159" t="s">
        <v>8493</v>
      </c>
      <c r="B1001" s="158">
        <v>0.3029</v>
      </c>
      <c r="C1001" s="158" t="s">
        <v>84</v>
      </c>
      <c r="D1001" s="158" t="s">
        <v>84</v>
      </c>
      <c r="E1001" s="158">
        <v>0.48959999999999998</v>
      </c>
      <c r="F1001" s="158" t="s">
        <v>84</v>
      </c>
      <c r="G1001" s="158" t="s">
        <v>84</v>
      </c>
      <c r="H1001" s="158">
        <v>0.21099999999999999</v>
      </c>
      <c r="I1001" s="158" t="s">
        <v>84</v>
      </c>
      <c r="J1001" s="158"/>
      <c r="K1001" s="158"/>
      <c r="L1001" s="158"/>
      <c r="M1001" s="158">
        <v>0.26700000000000002</v>
      </c>
      <c r="N1001" s="158">
        <v>0.33950000000000002</v>
      </c>
      <c r="O1001" s="158" t="s">
        <v>84</v>
      </c>
      <c r="P1001" s="158" t="s">
        <v>84</v>
      </c>
      <c r="Q1001" s="158" t="s">
        <v>84</v>
      </c>
      <c r="R1001" s="158" t="s">
        <v>84</v>
      </c>
      <c r="S1001" s="158">
        <v>0.38629999999999998</v>
      </c>
      <c r="T1001" s="158">
        <v>0.58489999999999998</v>
      </c>
      <c r="U1001" s="158" t="s">
        <v>84</v>
      </c>
      <c r="V1001" s="158" t="s">
        <v>84</v>
      </c>
      <c r="W1001" s="158" t="s">
        <v>84</v>
      </c>
      <c r="X1001" s="158" t="s">
        <v>84</v>
      </c>
      <c r="Y1001" s="158">
        <v>0.17150000000000001</v>
      </c>
      <c r="Z1001" s="158">
        <v>0.25340000000000001</v>
      </c>
      <c r="AA1001" s="158" t="s">
        <v>84</v>
      </c>
      <c r="AB1001" s="158" t="s">
        <v>84</v>
      </c>
      <c r="AC1001" s="158"/>
      <c r="AD1001" s="181">
        <v>730</v>
      </c>
      <c r="AE1001" s="181" t="s">
        <v>84</v>
      </c>
      <c r="AF1001" s="181" t="s">
        <v>84</v>
      </c>
      <c r="AG1001" s="181">
        <v>121</v>
      </c>
      <c r="AH1001" s="181" t="s">
        <v>84</v>
      </c>
      <c r="AI1001" s="181" t="s">
        <v>84</v>
      </c>
      <c r="AJ1001" s="181">
        <v>443</v>
      </c>
      <c r="AK1001" s="181" t="s">
        <v>84</v>
      </c>
      <c r="AL1001" s="181">
        <v>1101</v>
      </c>
    </row>
    <row r="1002" spans="1:38" x14ac:dyDescent="0.25">
      <c r="A1002" s="159" t="s">
        <v>8494</v>
      </c>
      <c r="B1002" s="158">
        <v>0.94579999999999997</v>
      </c>
      <c r="C1002" s="158" t="s">
        <v>84</v>
      </c>
      <c r="D1002" s="158">
        <v>0.97709999999999997</v>
      </c>
      <c r="E1002" s="158">
        <v>0.97199999999999998</v>
      </c>
      <c r="F1002" s="158">
        <v>0.96360000000000001</v>
      </c>
      <c r="G1002" s="158">
        <v>0.95960000000000001</v>
      </c>
      <c r="H1002" s="158">
        <v>0.91279999999999994</v>
      </c>
      <c r="I1002" s="158" t="s">
        <v>84</v>
      </c>
      <c r="J1002" s="158"/>
      <c r="K1002" s="158"/>
      <c r="L1002" s="158"/>
      <c r="M1002" s="158">
        <v>0.93679999999999997</v>
      </c>
      <c r="N1002" s="158">
        <v>0.9536</v>
      </c>
      <c r="O1002" s="158" t="s">
        <v>84</v>
      </c>
      <c r="P1002" s="158" t="s">
        <v>84</v>
      </c>
      <c r="Q1002" s="158">
        <v>0.94489999999999996</v>
      </c>
      <c r="R1002" s="158">
        <v>0.99060000000000004</v>
      </c>
      <c r="S1002" s="158">
        <v>0.95720000000000005</v>
      </c>
      <c r="T1002" s="158">
        <v>0.98180000000000001</v>
      </c>
      <c r="U1002" s="158">
        <v>0.94179999999999997</v>
      </c>
      <c r="V1002" s="158">
        <v>0.97729999999999995</v>
      </c>
      <c r="W1002" s="158">
        <v>0.91159999999999997</v>
      </c>
      <c r="X1002" s="158">
        <v>0.98180000000000001</v>
      </c>
      <c r="Y1002" s="158">
        <v>0.8952</v>
      </c>
      <c r="Z1002" s="158">
        <v>0.92759999999999998</v>
      </c>
      <c r="AA1002" s="158" t="s">
        <v>84</v>
      </c>
      <c r="AB1002" s="158" t="s">
        <v>84</v>
      </c>
      <c r="AC1002" s="158"/>
      <c r="AD1002" s="181">
        <v>2838</v>
      </c>
      <c r="AE1002" s="181" t="s">
        <v>84</v>
      </c>
      <c r="AF1002" s="181">
        <v>214</v>
      </c>
      <c r="AG1002" s="181">
        <v>740</v>
      </c>
      <c r="AH1002" s="181">
        <v>462</v>
      </c>
      <c r="AI1002" s="181">
        <v>147</v>
      </c>
      <c r="AJ1002" s="181">
        <v>1176</v>
      </c>
      <c r="AK1002" s="181" t="s">
        <v>84</v>
      </c>
      <c r="AL1002" s="181">
        <v>2116</v>
      </c>
    </row>
    <row r="1003" spans="1:38" x14ac:dyDescent="0.25">
      <c r="A1003" s="159" t="s">
        <v>8495</v>
      </c>
      <c r="B1003" s="158">
        <v>0.86539999999999995</v>
      </c>
      <c r="C1003" s="158" t="s">
        <v>84</v>
      </c>
      <c r="D1003" s="158">
        <v>0.94830000000000003</v>
      </c>
      <c r="E1003" s="158">
        <v>0.94240000000000002</v>
      </c>
      <c r="F1003" s="158">
        <v>0.92210000000000003</v>
      </c>
      <c r="G1003" s="158">
        <v>0.92400000000000004</v>
      </c>
      <c r="H1003" s="158">
        <v>0.78710000000000002</v>
      </c>
      <c r="I1003" s="158">
        <v>0.86439999999999995</v>
      </c>
      <c r="J1003" s="158"/>
      <c r="K1003" s="158"/>
      <c r="L1003" s="158"/>
      <c r="M1003" s="158">
        <v>0.85460000000000003</v>
      </c>
      <c r="N1003" s="158">
        <v>0.87549999999999994</v>
      </c>
      <c r="O1003" s="158" t="s">
        <v>84</v>
      </c>
      <c r="P1003" s="158" t="s">
        <v>84</v>
      </c>
      <c r="Q1003" s="158">
        <v>0.92230000000000001</v>
      </c>
      <c r="R1003" s="158">
        <v>0.96579999999999999</v>
      </c>
      <c r="S1003" s="158">
        <v>0.92569999999999997</v>
      </c>
      <c r="T1003" s="158">
        <v>0.95550000000000002</v>
      </c>
      <c r="U1003" s="158">
        <v>0.8952</v>
      </c>
      <c r="V1003" s="158">
        <v>0.94240000000000002</v>
      </c>
      <c r="W1003" s="158">
        <v>0.86780000000000002</v>
      </c>
      <c r="X1003" s="158">
        <v>0.95689999999999997</v>
      </c>
      <c r="Y1003" s="158">
        <v>0.76819999999999999</v>
      </c>
      <c r="Z1003" s="158">
        <v>0.80459999999999998</v>
      </c>
      <c r="AA1003" s="158">
        <v>0.78390000000000004</v>
      </c>
      <c r="AB1003" s="158">
        <v>0.91649999999999998</v>
      </c>
      <c r="AC1003" s="158"/>
      <c r="AD1003" s="181">
        <v>4170</v>
      </c>
      <c r="AE1003" s="181" t="s">
        <v>84</v>
      </c>
      <c r="AF1003" s="181">
        <v>441</v>
      </c>
      <c r="AG1003" s="181">
        <v>1001</v>
      </c>
      <c r="AH1003" s="181">
        <v>524</v>
      </c>
      <c r="AI1003" s="181">
        <v>153</v>
      </c>
      <c r="AJ1003" s="181">
        <v>1942</v>
      </c>
      <c r="AK1003" s="181">
        <v>109</v>
      </c>
      <c r="AL1003" s="181">
        <v>4860</v>
      </c>
    </row>
    <row r="1004" spans="1:38" x14ac:dyDescent="0.25">
      <c r="A1004" s="159" t="s">
        <v>8496</v>
      </c>
      <c r="B1004" s="158">
        <v>0.67300000000000004</v>
      </c>
      <c r="C1004" s="158" t="s">
        <v>84</v>
      </c>
      <c r="D1004" s="158" t="s">
        <v>84</v>
      </c>
      <c r="E1004" s="158">
        <v>0.77680000000000005</v>
      </c>
      <c r="F1004" s="158" t="s">
        <v>84</v>
      </c>
      <c r="G1004" s="158" t="s">
        <v>84</v>
      </c>
      <c r="H1004" s="158">
        <v>0.59119999999999995</v>
      </c>
      <c r="I1004" s="158" t="s">
        <v>84</v>
      </c>
      <c r="J1004" s="158"/>
      <c r="K1004" s="158"/>
      <c r="L1004" s="158"/>
      <c r="M1004" s="158">
        <v>0.63780000000000003</v>
      </c>
      <c r="N1004" s="158">
        <v>0.7056</v>
      </c>
      <c r="O1004" s="158" t="s">
        <v>84</v>
      </c>
      <c r="P1004" s="158" t="s">
        <v>84</v>
      </c>
      <c r="Q1004" s="158" t="s">
        <v>84</v>
      </c>
      <c r="R1004" s="158" t="s">
        <v>84</v>
      </c>
      <c r="S1004" s="158">
        <v>0.69020000000000004</v>
      </c>
      <c r="T1004" s="158">
        <v>0.84199999999999997</v>
      </c>
      <c r="U1004" s="158" t="s">
        <v>84</v>
      </c>
      <c r="V1004" s="158" t="s">
        <v>84</v>
      </c>
      <c r="W1004" s="158" t="s">
        <v>84</v>
      </c>
      <c r="X1004" s="158" t="s">
        <v>84</v>
      </c>
      <c r="Y1004" s="158">
        <v>0.54500000000000004</v>
      </c>
      <c r="Z1004" s="158">
        <v>0.63439999999999996</v>
      </c>
      <c r="AA1004" s="158" t="s">
        <v>84</v>
      </c>
      <c r="AB1004" s="158" t="s">
        <v>84</v>
      </c>
      <c r="AC1004" s="158"/>
      <c r="AD1004" s="181">
        <v>730</v>
      </c>
      <c r="AE1004" s="181" t="s">
        <v>84</v>
      </c>
      <c r="AF1004" s="181" t="s">
        <v>84</v>
      </c>
      <c r="AG1004" s="181">
        <v>121</v>
      </c>
      <c r="AH1004" s="181" t="s">
        <v>84</v>
      </c>
      <c r="AI1004" s="181" t="s">
        <v>84</v>
      </c>
      <c r="AJ1004" s="181">
        <v>443</v>
      </c>
      <c r="AK1004" s="181" t="s">
        <v>84</v>
      </c>
      <c r="AL1004" s="181">
        <v>1101</v>
      </c>
    </row>
    <row r="1005" spans="1:38" x14ac:dyDescent="0.25">
      <c r="A1005" s="159" t="s">
        <v>8497</v>
      </c>
      <c r="B1005" s="158">
        <v>0.66600000000000004</v>
      </c>
      <c r="C1005" s="158" t="s">
        <v>84</v>
      </c>
      <c r="D1005" s="158">
        <v>0.68500000000000005</v>
      </c>
      <c r="E1005" s="158">
        <v>0.77290000000000003</v>
      </c>
      <c r="F1005" s="158">
        <v>0.75090000000000001</v>
      </c>
      <c r="G1005" s="158">
        <v>0.62209999999999999</v>
      </c>
      <c r="H1005" s="158">
        <v>0.55689999999999995</v>
      </c>
      <c r="I1005" s="158" t="s">
        <v>84</v>
      </c>
      <c r="J1005" s="158"/>
      <c r="K1005" s="158"/>
      <c r="L1005" s="158"/>
      <c r="M1005" s="158">
        <v>0.64770000000000005</v>
      </c>
      <c r="N1005" s="158">
        <v>0.6835</v>
      </c>
      <c r="O1005" s="158" t="s">
        <v>84</v>
      </c>
      <c r="P1005" s="158" t="s">
        <v>84</v>
      </c>
      <c r="Q1005" s="158">
        <v>0.61599999999999999</v>
      </c>
      <c r="R1005" s="158">
        <v>0.74429999999999996</v>
      </c>
      <c r="S1005" s="158">
        <v>0.73980000000000001</v>
      </c>
      <c r="T1005" s="158">
        <v>0.8024</v>
      </c>
      <c r="U1005" s="158">
        <v>0.70709999999999995</v>
      </c>
      <c r="V1005" s="158">
        <v>0.78920000000000001</v>
      </c>
      <c r="W1005" s="158">
        <v>0.53520000000000001</v>
      </c>
      <c r="X1005" s="158">
        <v>0.69730000000000003</v>
      </c>
      <c r="Y1005" s="158">
        <v>0.5272</v>
      </c>
      <c r="Z1005" s="158">
        <v>0.58550000000000002</v>
      </c>
      <c r="AA1005" s="158" t="s">
        <v>84</v>
      </c>
      <c r="AB1005" s="158" t="s">
        <v>84</v>
      </c>
      <c r="AC1005" s="158"/>
      <c r="AD1005" s="181">
        <v>2838</v>
      </c>
      <c r="AE1005" s="181" t="s">
        <v>84</v>
      </c>
      <c r="AF1005" s="181">
        <v>214</v>
      </c>
      <c r="AG1005" s="181">
        <v>740</v>
      </c>
      <c r="AH1005" s="181">
        <v>462</v>
      </c>
      <c r="AI1005" s="181">
        <v>147</v>
      </c>
      <c r="AJ1005" s="181">
        <v>1176</v>
      </c>
      <c r="AK1005" s="181" t="s">
        <v>84</v>
      </c>
      <c r="AL1005" s="181">
        <v>2116</v>
      </c>
    </row>
    <row r="1006" spans="1:38" x14ac:dyDescent="0.25">
      <c r="A1006" s="159" t="s">
        <v>8498</v>
      </c>
      <c r="B1006" s="158">
        <v>0.49199999999999999</v>
      </c>
      <c r="C1006" s="158" t="s">
        <v>84</v>
      </c>
      <c r="D1006" s="158">
        <v>0.5121</v>
      </c>
      <c r="E1006" s="158">
        <v>0.63280000000000003</v>
      </c>
      <c r="F1006" s="158">
        <v>0.60509999999999997</v>
      </c>
      <c r="G1006" s="158">
        <v>0.50370000000000004</v>
      </c>
      <c r="H1006" s="158">
        <v>0.37969999999999998</v>
      </c>
      <c r="I1006" s="158">
        <v>0.55459999999999998</v>
      </c>
      <c r="J1006" s="158"/>
      <c r="K1006" s="158"/>
      <c r="L1006" s="158"/>
      <c r="M1006" s="158">
        <v>0.47539999999999999</v>
      </c>
      <c r="N1006" s="158">
        <v>0.50829999999999997</v>
      </c>
      <c r="O1006" s="158" t="s">
        <v>84</v>
      </c>
      <c r="P1006" s="158" t="s">
        <v>84</v>
      </c>
      <c r="Q1006" s="158">
        <v>0.46010000000000001</v>
      </c>
      <c r="R1006" s="158">
        <v>0.56169999999999998</v>
      </c>
      <c r="S1006" s="158">
        <v>0.59870000000000001</v>
      </c>
      <c r="T1006" s="158">
        <v>0.66469999999999996</v>
      </c>
      <c r="U1006" s="158">
        <v>0.55720000000000003</v>
      </c>
      <c r="V1006" s="158">
        <v>0.64959999999999996</v>
      </c>
      <c r="W1006" s="158">
        <v>0.4158</v>
      </c>
      <c r="X1006" s="158">
        <v>0.58499999999999996</v>
      </c>
      <c r="Y1006" s="158">
        <v>0.35639999999999999</v>
      </c>
      <c r="Z1006" s="158">
        <v>0.40289999999999998</v>
      </c>
      <c r="AA1006" s="158">
        <v>0.44869999999999999</v>
      </c>
      <c r="AB1006" s="158">
        <v>0.6482</v>
      </c>
      <c r="AC1006" s="158"/>
      <c r="AD1006" s="181">
        <v>4170</v>
      </c>
      <c r="AE1006" s="181" t="s">
        <v>84</v>
      </c>
      <c r="AF1006" s="181">
        <v>441</v>
      </c>
      <c r="AG1006" s="181">
        <v>1001</v>
      </c>
      <c r="AH1006" s="181">
        <v>524</v>
      </c>
      <c r="AI1006" s="181">
        <v>153</v>
      </c>
      <c r="AJ1006" s="181">
        <v>1942</v>
      </c>
      <c r="AK1006" s="181">
        <v>109</v>
      </c>
      <c r="AL1006" s="181">
        <v>4860</v>
      </c>
    </row>
    <row r="1007" spans="1:38" x14ac:dyDescent="0.25">
      <c r="A1007" s="159" t="s">
        <v>8499</v>
      </c>
      <c r="B1007" s="158">
        <v>0.2311</v>
      </c>
      <c r="C1007" s="158" t="s">
        <v>84</v>
      </c>
      <c r="D1007" s="158" t="s">
        <v>84</v>
      </c>
      <c r="E1007" s="158">
        <v>0.35499999999999998</v>
      </c>
      <c r="F1007" s="158" t="s">
        <v>84</v>
      </c>
      <c r="G1007" s="158" t="s">
        <v>84</v>
      </c>
      <c r="H1007" s="158">
        <v>0.1628</v>
      </c>
      <c r="I1007" s="158" t="s">
        <v>84</v>
      </c>
      <c r="J1007" s="158"/>
      <c r="K1007" s="158"/>
      <c r="L1007" s="158"/>
      <c r="M1007" s="158">
        <v>0.1951</v>
      </c>
      <c r="N1007" s="158">
        <v>0.26900000000000002</v>
      </c>
      <c r="O1007" s="158" t="s">
        <v>84</v>
      </c>
      <c r="P1007" s="158" t="s">
        <v>84</v>
      </c>
      <c r="Q1007" s="158" t="s">
        <v>84</v>
      </c>
      <c r="R1007" s="158" t="s">
        <v>84</v>
      </c>
      <c r="S1007" s="158">
        <v>0.24859999999999999</v>
      </c>
      <c r="T1007" s="158">
        <v>0.4627</v>
      </c>
      <c r="U1007" s="158" t="s">
        <v>84</v>
      </c>
      <c r="V1007" s="158" t="s">
        <v>84</v>
      </c>
      <c r="W1007" s="158" t="s">
        <v>84</v>
      </c>
      <c r="X1007" s="158" t="s">
        <v>84</v>
      </c>
      <c r="Y1007" s="158">
        <v>0.1241</v>
      </c>
      <c r="Z1007" s="158">
        <v>0.20610000000000001</v>
      </c>
      <c r="AA1007" s="158" t="s">
        <v>84</v>
      </c>
      <c r="AB1007" s="158" t="s">
        <v>84</v>
      </c>
      <c r="AC1007" s="158"/>
      <c r="AD1007" s="181">
        <v>730</v>
      </c>
      <c r="AE1007" s="181" t="s">
        <v>84</v>
      </c>
      <c r="AF1007" s="181" t="s">
        <v>84</v>
      </c>
      <c r="AG1007" s="181">
        <v>121</v>
      </c>
      <c r="AH1007" s="181" t="s">
        <v>84</v>
      </c>
      <c r="AI1007" s="181" t="s">
        <v>84</v>
      </c>
      <c r="AJ1007" s="181">
        <v>443</v>
      </c>
      <c r="AK1007" s="181" t="s">
        <v>84</v>
      </c>
      <c r="AL1007" s="181">
        <v>1101</v>
      </c>
    </row>
    <row r="1008" spans="1:38" x14ac:dyDescent="0.25">
      <c r="A1008" s="159" t="s">
        <v>8500</v>
      </c>
      <c r="B1008" s="158">
        <v>0.61429999999999996</v>
      </c>
      <c r="C1008" s="158" t="s">
        <v>84</v>
      </c>
      <c r="D1008" s="158">
        <v>0.61880000000000002</v>
      </c>
      <c r="E1008" s="158">
        <v>0.74539999999999995</v>
      </c>
      <c r="F1008" s="158">
        <v>0.68530000000000002</v>
      </c>
      <c r="G1008" s="158">
        <v>0.55610000000000004</v>
      </c>
      <c r="H1008" s="158">
        <v>0.5</v>
      </c>
      <c r="I1008" s="158" t="s">
        <v>84</v>
      </c>
      <c r="J1008" s="158"/>
      <c r="K1008" s="158"/>
      <c r="L1008" s="158"/>
      <c r="M1008" s="158">
        <v>0.59489999999999998</v>
      </c>
      <c r="N1008" s="158">
        <v>0.63300000000000001</v>
      </c>
      <c r="O1008" s="158" t="s">
        <v>84</v>
      </c>
      <c r="P1008" s="158" t="s">
        <v>84</v>
      </c>
      <c r="Q1008" s="158">
        <v>0.54449999999999998</v>
      </c>
      <c r="R1008" s="158">
        <v>0.68459999999999999</v>
      </c>
      <c r="S1008" s="158">
        <v>0.71009999999999995</v>
      </c>
      <c r="T1008" s="158">
        <v>0.7772</v>
      </c>
      <c r="U1008" s="158">
        <v>0.6371</v>
      </c>
      <c r="V1008" s="158">
        <v>0.72850000000000004</v>
      </c>
      <c r="W1008" s="158">
        <v>0.46610000000000001</v>
      </c>
      <c r="X1008" s="158">
        <v>0.63680000000000003</v>
      </c>
      <c r="Y1008" s="158">
        <v>0.46929999999999999</v>
      </c>
      <c r="Z1008" s="158">
        <v>0.52990000000000004</v>
      </c>
      <c r="AA1008" s="158" t="s">
        <v>84</v>
      </c>
      <c r="AB1008" s="158" t="s">
        <v>84</v>
      </c>
      <c r="AC1008" s="158"/>
      <c r="AD1008" s="181">
        <v>2838</v>
      </c>
      <c r="AE1008" s="181" t="s">
        <v>84</v>
      </c>
      <c r="AF1008" s="181">
        <v>214</v>
      </c>
      <c r="AG1008" s="181">
        <v>740</v>
      </c>
      <c r="AH1008" s="181">
        <v>462</v>
      </c>
      <c r="AI1008" s="181">
        <v>147</v>
      </c>
      <c r="AJ1008" s="181">
        <v>1176</v>
      </c>
      <c r="AK1008" s="181" t="s">
        <v>84</v>
      </c>
      <c r="AL1008" s="181">
        <v>2116</v>
      </c>
    </row>
    <row r="1009" spans="1:38" x14ac:dyDescent="0.25">
      <c r="A1009" s="159" t="s">
        <v>8501</v>
      </c>
      <c r="B1009" s="158">
        <v>0.43130000000000002</v>
      </c>
      <c r="C1009" s="158" t="s">
        <v>84</v>
      </c>
      <c r="D1009" s="158">
        <v>0.47889999999999999</v>
      </c>
      <c r="E1009" s="158">
        <v>0.56540000000000001</v>
      </c>
      <c r="F1009" s="158">
        <v>0.52610000000000001</v>
      </c>
      <c r="G1009" s="158">
        <v>0.4365</v>
      </c>
      <c r="H1009" s="158">
        <v>0.32</v>
      </c>
      <c r="I1009" s="158">
        <v>0.51849999999999996</v>
      </c>
      <c r="J1009" s="158"/>
      <c r="K1009" s="158"/>
      <c r="L1009" s="158"/>
      <c r="M1009" s="158">
        <v>0.4138</v>
      </c>
      <c r="N1009" s="158">
        <v>0.4486</v>
      </c>
      <c r="O1009" s="158" t="s">
        <v>84</v>
      </c>
      <c r="P1009" s="158" t="s">
        <v>84</v>
      </c>
      <c r="Q1009" s="158">
        <v>0.4239</v>
      </c>
      <c r="R1009" s="158">
        <v>0.53180000000000005</v>
      </c>
      <c r="S1009" s="158">
        <v>0.5282</v>
      </c>
      <c r="T1009" s="158">
        <v>0.6008</v>
      </c>
      <c r="U1009" s="158">
        <v>0.47439999999999999</v>
      </c>
      <c r="V1009" s="158">
        <v>0.57509999999999994</v>
      </c>
      <c r="W1009" s="158">
        <v>0.34539999999999998</v>
      </c>
      <c r="X1009" s="158">
        <v>0.52390000000000003</v>
      </c>
      <c r="Y1009" s="158">
        <v>0.29620000000000002</v>
      </c>
      <c r="Z1009" s="158">
        <v>0.34389999999999998</v>
      </c>
      <c r="AA1009" s="158">
        <v>0.4078</v>
      </c>
      <c r="AB1009" s="158">
        <v>0.61819999999999997</v>
      </c>
      <c r="AC1009" s="158"/>
      <c r="AD1009" s="181">
        <v>4170</v>
      </c>
      <c r="AE1009" s="181" t="s">
        <v>84</v>
      </c>
      <c r="AF1009" s="181">
        <v>441</v>
      </c>
      <c r="AG1009" s="181">
        <v>1001</v>
      </c>
      <c r="AH1009" s="181">
        <v>524</v>
      </c>
      <c r="AI1009" s="181">
        <v>153</v>
      </c>
      <c r="AJ1009" s="181">
        <v>1942</v>
      </c>
      <c r="AK1009" s="181">
        <v>109</v>
      </c>
      <c r="AL1009" s="181">
        <v>4860</v>
      </c>
    </row>
    <row r="1010" spans="1:38" x14ac:dyDescent="0.25">
      <c r="A1010" s="159" t="s">
        <v>8502</v>
      </c>
      <c r="B1010" s="158">
        <v>0.20780000000000001</v>
      </c>
      <c r="C1010" s="158" t="s">
        <v>84</v>
      </c>
      <c r="D1010" s="158" t="s">
        <v>84</v>
      </c>
      <c r="E1010" s="158">
        <v>0.30070000000000002</v>
      </c>
      <c r="F1010" s="158" t="s">
        <v>84</v>
      </c>
      <c r="G1010" s="158" t="s">
        <v>84</v>
      </c>
      <c r="H1010" s="158">
        <v>0.15970000000000001</v>
      </c>
      <c r="I1010" s="158" t="s">
        <v>84</v>
      </c>
      <c r="J1010" s="158"/>
      <c r="K1010" s="158"/>
      <c r="L1010" s="158"/>
      <c r="M1010" s="158">
        <v>0.16880000000000001</v>
      </c>
      <c r="N1010" s="158">
        <v>0.24970000000000001</v>
      </c>
      <c r="O1010" s="158" t="s">
        <v>84</v>
      </c>
      <c r="P1010" s="158" t="s">
        <v>84</v>
      </c>
      <c r="Q1010" s="158" t="s">
        <v>84</v>
      </c>
      <c r="R1010" s="158" t="s">
        <v>84</v>
      </c>
      <c r="S1010" s="158">
        <v>0.18659999999999999</v>
      </c>
      <c r="T1010" s="158">
        <v>0.42309999999999998</v>
      </c>
      <c r="U1010" s="158" t="s">
        <v>84</v>
      </c>
      <c r="V1010" s="158" t="s">
        <v>84</v>
      </c>
      <c r="W1010" s="158" t="s">
        <v>84</v>
      </c>
      <c r="X1010" s="158" t="s">
        <v>84</v>
      </c>
      <c r="Y1010" s="158">
        <v>0.1169</v>
      </c>
      <c r="Z1010" s="158">
        <v>0.20849999999999999</v>
      </c>
      <c r="AA1010" s="158" t="s">
        <v>84</v>
      </c>
      <c r="AB1010" s="158" t="s">
        <v>84</v>
      </c>
      <c r="AC1010" s="158"/>
      <c r="AD1010" s="181">
        <v>730</v>
      </c>
      <c r="AE1010" s="181" t="s">
        <v>84</v>
      </c>
      <c r="AF1010" s="181" t="s">
        <v>84</v>
      </c>
      <c r="AG1010" s="181">
        <v>121</v>
      </c>
      <c r="AH1010" s="181" t="s">
        <v>84</v>
      </c>
      <c r="AI1010" s="181" t="s">
        <v>84</v>
      </c>
      <c r="AJ1010" s="181">
        <v>443</v>
      </c>
      <c r="AK1010" s="181" t="s">
        <v>84</v>
      </c>
      <c r="AL1010" s="181">
        <v>1101</v>
      </c>
    </row>
    <row r="1011" spans="1:38" x14ac:dyDescent="0.25">
      <c r="A1011" s="159" t="s">
        <v>8503</v>
      </c>
      <c r="B1011" s="158">
        <v>0.88239999999999996</v>
      </c>
      <c r="C1011" s="158" t="s">
        <v>84</v>
      </c>
      <c r="D1011" s="158">
        <v>0.89370000000000005</v>
      </c>
      <c r="E1011" s="158">
        <v>0.93089999999999995</v>
      </c>
      <c r="F1011" s="158">
        <v>0.93840000000000001</v>
      </c>
      <c r="G1011" s="158">
        <v>0.93320000000000003</v>
      </c>
      <c r="H1011" s="158">
        <v>0.81399999999999995</v>
      </c>
      <c r="I1011" s="158" t="s">
        <v>84</v>
      </c>
      <c r="J1011" s="158"/>
      <c r="K1011" s="158"/>
      <c r="L1011" s="158"/>
      <c r="M1011" s="158">
        <v>0.86990000000000001</v>
      </c>
      <c r="N1011" s="158">
        <v>0.89380000000000004</v>
      </c>
      <c r="O1011" s="158" t="s">
        <v>84</v>
      </c>
      <c r="P1011" s="158" t="s">
        <v>84</v>
      </c>
      <c r="Q1011" s="158">
        <v>0.84370000000000001</v>
      </c>
      <c r="R1011" s="158">
        <v>0.9284</v>
      </c>
      <c r="S1011" s="158">
        <v>0.90990000000000004</v>
      </c>
      <c r="T1011" s="158">
        <v>0.94720000000000004</v>
      </c>
      <c r="U1011" s="158">
        <v>0.91200000000000003</v>
      </c>
      <c r="V1011" s="158">
        <v>0.95709999999999995</v>
      </c>
      <c r="W1011" s="158">
        <v>0.87809999999999999</v>
      </c>
      <c r="X1011" s="158">
        <v>0.96389999999999998</v>
      </c>
      <c r="Y1011" s="158">
        <v>0.79049999999999998</v>
      </c>
      <c r="Z1011" s="158">
        <v>0.83520000000000005</v>
      </c>
      <c r="AA1011" s="158" t="s">
        <v>84</v>
      </c>
      <c r="AB1011" s="158" t="s">
        <v>84</v>
      </c>
      <c r="AC1011" s="158"/>
      <c r="AD1011" s="181">
        <v>2838</v>
      </c>
      <c r="AE1011" s="181" t="s">
        <v>84</v>
      </c>
      <c r="AF1011" s="181">
        <v>214</v>
      </c>
      <c r="AG1011" s="181">
        <v>740</v>
      </c>
      <c r="AH1011" s="181">
        <v>462</v>
      </c>
      <c r="AI1011" s="181">
        <v>147</v>
      </c>
      <c r="AJ1011" s="181">
        <v>1176</v>
      </c>
      <c r="AK1011" s="181" t="s">
        <v>84</v>
      </c>
      <c r="AL1011" s="181">
        <v>2116</v>
      </c>
    </row>
    <row r="1012" spans="1:38" x14ac:dyDescent="0.25">
      <c r="A1012" s="159" t="s">
        <v>8504</v>
      </c>
      <c r="B1012" s="158">
        <v>0.75249999999999995</v>
      </c>
      <c r="C1012" s="158" t="s">
        <v>84</v>
      </c>
      <c r="D1012" s="158">
        <v>0.80959999999999999</v>
      </c>
      <c r="E1012" s="158">
        <v>0.87250000000000005</v>
      </c>
      <c r="F1012" s="158">
        <v>0.85740000000000005</v>
      </c>
      <c r="G1012" s="158">
        <v>0.84319999999999995</v>
      </c>
      <c r="H1012" s="158">
        <v>0.63980000000000004</v>
      </c>
      <c r="I1012" s="158">
        <v>0.79430000000000001</v>
      </c>
      <c r="J1012" s="158"/>
      <c r="K1012" s="158"/>
      <c r="L1012" s="158"/>
      <c r="M1012" s="158">
        <v>0.7389</v>
      </c>
      <c r="N1012" s="158">
        <v>0.76549999999999996</v>
      </c>
      <c r="O1012" s="158" t="s">
        <v>84</v>
      </c>
      <c r="P1012" s="158" t="s">
        <v>84</v>
      </c>
      <c r="Q1012" s="158">
        <v>0.76880000000000004</v>
      </c>
      <c r="R1012" s="158">
        <v>0.84389999999999998</v>
      </c>
      <c r="S1012" s="158">
        <v>0.84950000000000003</v>
      </c>
      <c r="T1012" s="158">
        <v>0.89219999999999999</v>
      </c>
      <c r="U1012" s="158">
        <v>0.8236</v>
      </c>
      <c r="V1012" s="158">
        <v>0.88529999999999998</v>
      </c>
      <c r="W1012" s="158">
        <v>0.7732</v>
      </c>
      <c r="X1012" s="158">
        <v>0.89300000000000002</v>
      </c>
      <c r="Y1012" s="158">
        <v>0.6179</v>
      </c>
      <c r="Z1012" s="158">
        <v>0.66090000000000004</v>
      </c>
      <c r="AA1012" s="158">
        <v>0.70409999999999995</v>
      </c>
      <c r="AB1012" s="158">
        <v>0.85980000000000001</v>
      </c>
      <c r="AC1012" s="158"/>
      <c r="AD1012" s="181">
        <v>4170</v>
      </c>
      <c r="AE1012" s="181" t="s">
        <v>84</v>
      </c>
      <c r="AF1012" s="181">
        <v>441</v>
      </c>
      <c r="AG1012" s="181">
        <v>1001</v>
      </c>
      <c r="AH1012" s="181">
        <v>524</v>
      </c>
      <c r="AI1012" s="181">
        <v>153</v>
      </c>
      <c r="AJ1012" s="181">
        <v>1942</v>
      </c>
      <c r="AK1012" s="181">
        <v>109</v>
      </c>
      <c r="AL1012" s="181">
        <v>4860</v>
      </c>
    </row>
    <row r="1013" spans="1:38" x14ac:dyDescent="0.25">
      <c r="A1013" s="159" t="s">
        <v>8505</v>
      </c>
      <c r="B1013" s="158">
        <v>0.495</v>
      </c>
      <c r="C1013" s="158" t="s">
        <v>84</v>
      </c>
      <c r="D1013" s="158" t="s">
        <v>84</v>
      </c>
      <c r="E1013" s="158">
        <v>0.65690000000000004</v>
      </c>
      <c r="F1013" s="158" t="s">
        <v>84</v>
      </c>
      <c r="G1013" s="158" t="s">
        <v>84</v>
      </c>
      <c r="H1013" s="158">
        <v>0.39460000000000001</v>
      </c>
      <c r="I1013" s="158" t="s">
        <v>84</v>
      </c>
      <c r="J1013" s="158"/>
      <c r="K1013" s="158"/>
      <c r="L1013" s="158"/>
      <c r="M1013" s="158">
        <v>0.45739999999999997</v>
      </c>
      <c r="N1013" s="158">
        <v>0.53139999999999998</v>
      </c>
      <c r="O1013" s="158" t="s">
        <v>84</v>
      </c>
      <c r="P1013" s="158" t="s">
        <v>84</v>
      </c>
      <c r="Q1013" s="158" t="s">
        <v>84</v>
      </c>
      <c r="R1013" s="158" t="s">
        <v>84</v>
      </c>
      <c r="S1013" s="158">
        <v>0.56089999999999995</v>
      </c>
      <c r="T1013" s="158">
        <v>0.73680000000000001</v>
      </c>
      <c r="U1013" s="158" t="s">
        <v>84</v>
      </c>
      <c r="V1013" s="158" t="s">
        <v>84</v>
      </c>
      <c r="W1013" s="158" t="s">
        <v>84</v>
      </c>
      <c r="X1013" s="158" t="s">
        <v>84</v>
      </c>
      <c r="Y1013" s="158">
        <v>0.34849999999999998</v>
      </c>
      <c r="Z1013" s="158">
        <v>0.44019999999999998</v>
      </c>
      <c r="AA1013" s="158" t="s">
        <v>84</v>
      </c>
      <c r="AB1013" s="158" t="s">
        <v>84</v>
      </c>
      <c r="AC1013" s="158"/>
      <c r="AD1013" s="181">
        <v>730</v>
      </c>
      <c r="AE1013" s="181" t="s">
        <v>84</v>
      </c>
      <c r="AF1013" s="181" t="s">
        <v>84</v>
      </c>
      <c r="AG1013" s="181">
        <v>121</v>
      </c>
      <c r="AH1013" s="181" t="s">
        <v>84</v>
      </c>
      <c r="AI1013" s="181" t="s">
        <v>84</v>
      </c>
      <c r="AJ1013" s="181">
        <v>443</v>
      </c>
      <c r="AK1013" s="181" t="s">
        <v>84</v>
      </c>
      <c r="AL1013" s="181">
        <v>1101</v>
      </c>
    </row>
    <row r="1014" spans="1:38" x14ac:dyDescent="0.25">
      <c r="A1014" s="159" t="s">
        <v>8506</v>
      </c>
      <c r="B1014" s="158">
        <v>0.82599999999999996</v>
      </c>
      <c r="C1014" s="158" t="s">
        <v>84</v>
      </c>
      <c r="D1014" s="158">
        <v>0.84809999999999997</v>
      </c>
      <c r="E1014" s="158">
        <v>0.90100000000000002</v>
      </c>
      <c r="F1014" s="158">
        <v>0.89839999999999998</v>
      </c>
      <c r="G1014" s="158">
        <v>0.83209999999999995</v>
      </c>
      <c r="H1014" s="158">
        <v>0.73750000000000004</v>
      </c>
      <c r="I1014" s="158" t="s">
        <v>84</v>
      </c>
      <c r="J1014" s="158"/>
      <c r="K1014" s="158"/>
      <c r="L1014" s="158"/>
      <c r="M1014" s="158">
        <v>0.81140000000000001</v>
      </c>
      <c r="N1014" s="158">
        <v>0.83950000000000002</v>
      </c>
      <c r="O1014" s="158" t="s">
        <v>84</v>
      </c>
      <c r="P1014" s="158" t="s">
        <v>84</v>
      </c>
      <c r="Q1014" s="158">
        <v>0.79200000000000004</v>
      </c>
      <c r="R1014" s="158">
        <v>0.8901</v>
      </c>
      <c r="S1014" s="158">
        <v>0.87680000000000002</v>
      </c>
      <c r="T1014" s="158">
        <v>0.92059999999999997</v>
      </c>
      <c r="U1014" s="158">
        <v>0.86670000000000003</v>
      </c>
      <c r="V1014" s="158">
        <v>0.92300000000000004</v>
      </c>
      <c r="W1014" s="158">
        <v>0.76049999999999995</v>
      </c>
      <c r="X1014" s="158">
        <v>0.88390000000000002</v>
      </c>
      <c r="Y1014" s="158">
        <v>0.71130000000000004</v>
      </c>
      <c r="Z1014" s="158">
        <v>0.76180000000000003</v>
      </c>
      <c r="AA1014" s="158" t="s">
        <v>84</v>
      </c>
      <c r="AB1014" s="158" t="s">
        <v>84</v>
      </c>
      <c r="AC1014" s="158"/>
      <c r="AD1014" s="181">
        <v>2838</v>
      </c>
      <c r="AE1014" s="181" t="s">
        <v>84</v>
      </c>
      <c r="AF1014" s="181">
        <v>214</v>
      </c>
      <c r="AG1014" s="181">
        <v>740</v>
      </c>
      <c r="AH1014" s="181">
        <v>462</v>
      </c>
      <c r="AI1014" s="181">
        <v>147</v>
      </c>
      <c r="AJ1014" s="181">
        <v>1176</v>
      </c>
      <c r="AK1014" s="181" t="s">
        <v>84</v>
      </c>
      <c r="AL1014" s="181">
        <v>2116</v>
      </c>
    </row>
    <row r="1015" spans="1:38" x14ac:dyDescent="0.25">
      <c r="A1015" s="159" t="s">
        <v>8507</v>
      </c>
      <c r="B1015" s="158">
        <v>0.67110000000000003</v>
      </c>
      <c r="C1015" s="158" t="s">
        <v>84</v>
      </c>
      <c r="D1015" s="158">
        <v>0.71950000000000003</v>
      </c>
      <c r="E1015" s="158">
        <v>0.81399999999999995</v>
      </c>
      <c r="F1015" s="158">
        <v>0.78820000000000001</v>
      </c>
      <c r="G1015" s="158">
        <v>0.72309999999999997</v>
      </c>
      <c r="H1015" s="158">
        <v>0.54669999999999996</v>
      </c>
      <c r="I1015" s="158">
        <v>0.74350000000000005</v>
      </c>
      <c r="J1015" s="158"/>
      <c r="K1015" s="158"/>
      <c r="L1015" s="158"/>
      <c r="M1015" s="158">
        <v>0.65620000000000001</v>
      </c>
      <c r="N1015" s="158">
        <v>0.6855</v>
      </c>
      <c r="O1015" s="158" t="s">
        <v>84</v>
      </c>
      <c r="P1015" s="158" t="s">
        <v>84</v>
      </c>
      <c r="Q1015" s="158">
        <v>0.67369999999999997</v>
      </c>
      <c r="R1015" s="158">
        <v>0.76019999999999999</v>
      </c>
      <c r="S1015" s="158">
        <v>0.78739999999999999</v>
      </c>
      <c r="T1015" s="158">
        <v>0.83760000000000001</v>
      </c>
      <c r="U1015" s="158">
        <v>0.74929999999999997</v>
      </c>
      <c r="V1015" s="158">
        <v>0.82189999999999996</v>
      </c>
      <c r="W1015" s="158">
        <v>0.64229999999999998</v>
      </c>
      <c r="X1015" s="158">
        <v>0.78859999999999997</v>
      </c>
      <c r="Y1015" s="158">
        <v>0.52390000000000003</v>
      </c>
      <c r="Z1015" s="158">
        <v>0.56889999999999996</v>
      </c>
      <c r="AA1015" s="158">
        <v>0.64780000000000004</v>
      </c>
      <c r="AB1015" s="158">
        <v>0.81689999999999996</v>
      </c>
      <c r="AC1015" s="158"/>
      <c r="AD1015" s="181">
        <v>4170</v>
      </c>
      <c r="AE1015" s="181" t="s">
        <v>84</v>
      </c>
      <c r="AF1015" s="181">
        <v>441</v>
      </c>
      <c r="AG1015" s="181">
        <v>1001</v>
      </c>
      <c r="AH1015" s="181">
        <v>524</v>
      </c>
      <c r="AI1015" s="181">
        <v>153</v>
      </c>
      <c r="AJ1015" s="181">
        <v>1942</v>
      </c>
      <c r="AK1015" s="181">
        <v>109</v>
      </c>
      <c r="AL1015" s="181">
        <v>4860</v>
      </c>
    </row>
    <row r="1016" spans="1:38" x14ac:dyDescent="0.25">
      <c r="A1016" s="159" t="s">
        <v>8508</v>
      </c>
      <c r="B1016" s="158">
        <v>0.40089999999999998</v>
      </c>
      <c r="C1016" s="158" t="s">
        <v>84</v>
      </c>
      <c r="D1016" s="158" t="s">
        <v>84</v>
      </c>
      <c r="E1016" s="158">
        <v>0.58120000000000005</v>
      </c>
      <c r="F1016" s="158" t="s">
        <v>84</v>
      </c>
      <c r="G1016" s="158" t="s">
        <v>84</v>
      </c>
      <c r="H1016" s="158">
        <v>0.29420000000000002</v>
      </c>
      <c r="I1016" s="158" t="s">
        <v>84</v>
      </c>
      <c r="J1016" s="158"/>
      <c r="K1016" s="158"/>
      <c r="L1016" s="158"/>
      <c r="M1016" s="158">
        <v>0.36359999999999998</v>
      </c>
      <c r="N1016" s="158">
        <v>0.438</v>
      </c>
      <c r="O1016" s="158" t="s">
        <v>84</v>
      </c>
      <c r="P1016" s="158" t="s">
        <v>84</v>
      </c>
      <c r="Q1016" s="158" t="s">
        <v>84</v>
      </c>
      <c r="R1016" s="158" t="s">
        <v>84</v>
      </c>
      <c r="S1016" s="158">
        <v>0.48099999999999998</v>
      </c>
      <c r="T1016" s="158">
        <v>0.66879999999999995</v>
      </c>
      <c r="U1016" s="158" t="s">
        <v>84</v>
      </c>
      <c r="V1016" s="158" t="s">
        <v>84</v>
      </c>
      <c r="W1016" s="158" t="s">
        <v>84</v>
      </c>
      <c r="X1016" s="158" t="s">
        <v>84</v>
      </c>
      <c r="Y1016" s="158">
        <v>0.251</v>
      </c>
      <c r="Z1016" s="158">
        <v>0.3387</v>
      </c>
      <c r="AA1016" s="158" t="s">
        <v>84</v>
      </c>
      <c r="AB1016" s="158" t="s">
        <v>84</v>
      </c>
      <c r="AC1016" s="158"/>
      <c r="AD1016" s="181">
        <v>730</v>
      </c>
      <c r="AE1016" s="181" t="s">
        <v>84</v>
      </c>
      <c r="AF1016" s="181" t="s">
        <v>84</v>
      </c>
      <c r="AG1016" s="181">
        <v>121</v>
      </c>
      <c r="AH1016" s="181" t="s">
        <v>84</v>
      </c>
      <c r="AI1016" s="181" t="s">
        <v>84</v>
      </c>
      <c r="AJ1016" s="181">
        <v>443</v>
      </c>
      <c r="AK1016" s="181" t="s">
        <v>84</v>
      </c>
      <c r="AL1016" s="181">
        <v>1101</v>
      </c>
    </row>
    <row r="1017" spans="1:38" x14ac:dyDescent="0.25">
      <c r="A1017" s="159" t="s">
        <v>8509</v>
      </c>
      <c r="B1017" s="158">
        <v>0.7903</v>
      </c>
      <c r="C1017" s="158" t="s">
        <v>84</v>
      </c>
      <c r="D1017" s="158">
        <v>0.80230000000000001</v>
      </c>
      <c r="E1017" s="158">
        <v>0.86140000000000005</v>
      </c>
      <c r="F1017" s="158">
        <v>0.87570000000000003</v>
      </c>
      <c r="G1017" s="158">
        <v>0.7853</v>
      </c>
      <c r="H1017" s="158">
        <v>0.70009999999999994</v>
      </c>
      <c r="I1017" s="158" t="s">
        <v>84</v>
      </c>
      <c r="J1017" s="158"/>
      <c r="K1017" s="158"/>
      <c r="L1017" s="158"/>
      <c r="M1017" s="158">
        <v>0.77470000000000006</v>
      </c>
      <c r="N1017" s="158">
        <v>0.80489999999999995</v>
      </c>
      <c r="O1017" s="158" t="s">
        <v>84</v>
      </c>
      <c r="P1017" s="158" t="s">
        <v>84</v>
      </c>
      <c r="Q1017" s="158">
        <v>0.74170000000000003</v>
      </c>
      <c r="R1017" s="158">
        <v>0.85009999999999997</v>
      </c>
      <c r="S1017" s="158">
        <v>0.83399999999999996</v>
      </c>
      <c r="T1017" s="158">
        <v>0.88470000000000004</v>
      </c>
      <c r="U1017" s="158">
        <v>0.84150000000000003</v>
      </c>
      <c r="V1017" s="158">
        <v>0.90300000000000002</v>
      </c>
      <c r="W1017" s="158">
        <v>0.70889999999999997</v>
      </c>
      <c r="X1017" s="158">
        <v>0.84379999999999999</v>
      </c>
      <c r="Y1017" s="158">
        <v>0.67290000000000005</v>
      </c>
      <c r="Z1017" s="158">
        <v>0.72560000000000002</v>
      </c>
      <c r="AA1017" s="158" t="s">
        <v>84</v>
      </c>
      <c r="AB1017" s="158" t="s">
        <v>84</v>
      </c>
      <c r="AC1017" s="158"/>
      <c r="AD1017" s="181">
        <v>2838</v>
      </c>
      <c r="AE1017" s="181" t="s">
        <v>84</v>
      </c>
      <c r="AF1017" s="181">
        <v>214</v>
      </c>
      <c r="AG1017" s="181">
        <v>740</v>
      </c>
      <c r="AH1017" s="181">
        <v>462</v>
      </c>
      <c r="AI1017" s="181">
        <v>147</v>
      </c>
      <c r="AJ1017" s="181">
        <v>1176</v>
      </c>
      <c r="AK1017" s="181" t="s">
        <v>84</v>
      </c>
      <c r="AL1017" s="181">
        <v>2116</v>
      </c>
    </row>
    <row r="1018" spans="1:38" x14ac:dyDescent="0.25">
      <c r="A1018" s="159" t="s">
        <v>8510</v>
      </c>
      <c r="B1018" s="158">
        <v>0.61890000000000001</v>
      </c>
      <c r="C1018" s="158" t="s">
        <v>84</v>
      </c>
      <c r="D1018" s="158">
        <v>0.65580000000000005</v>
      </c>
      <c r="E1018" s="158">
        <v>0.75860000000000005</v>
      </c>
      <c r="F1018" s="158">
        <v>0.74729999999999996</v>
      </c>
      <c r="G1018" s="158">
        <v>0.66169999999999995</v>
      </c>
      <c r="H1018" s="158">
        <v>0.49690000000000001</v>
      </c>
      <c r="I1018" s="158">
        <v>0.68289999999999995</v>
      </c>
      <c r="J1018" s="158"/>
      <c r="K1018" s="158"/>
      <c r="L1018" s="158"/>
      <c r="M1018" s="158">
        <v>0.60350000000000004</v>
      </c>
      <c r="N1018" s="158">
        <v>0.63390000000000002</v>
      </c>
      <c r="O1018" s="158" t="s">
        <v>84</v>
      </c>
      <c r="P1018" s="158" t="s">
        <v>84</v>
      </c>
      <c r="Q1018" s="158">
        <v>0.60760000000000003</v>
      </c>
      <c r="R1018" s="158">
        <v>0.6996</v>
      </c>
      <c r="S1018" s="158">
        <v>0.72950000000000004</v>
      </c>
      <c r="T1018" s="158">
        <v>0.78510000000000002</v>
      </c>
      <c r="U1018" s="158">
        <v>0.70599999999999996</v>
      </c>
      <c r="V1018" s="158">
        <v>0.78380000000000005</v>
      </c>
      <c r="W1018" s="158">
        <v>0.57779999999999998</v>
      </c>
      <c r="X1018" s="158">
        <v>0.73280000000000001</v>
      </c>
      <c r="Y1018" s="158">
        <v>0.47389999999999999</v>
      </c>
      <c r="Z1018" s="158">
        <v>0.51939999999999997</v>
      </c>
      <c r="AA1018" s="158">
        <v>0.58320000000000005</v>
      </c>
      <c r="AB1018" s="158">
        <v>0.76349999999999996</v>
      </c>
      <c r="AC1018" s="158"/>
      <c r="AD1018" s="181">
        <v>4170</v>
      </c>
      <c r="AE1018" s="181" t="s">
        <v>84</v>
      </c>
      <c r="AF1018" s="181">
        <v>441</v>
      </c>
      <c r="AG1018" s="181">
        <v>1001</v>
      </c>
      <c r="AH1018" s="181">
        <v>524</v>
      </c>
      <c r="AI1018" s="181">
        <v>153</v>
      </c>
      <c r="AJ1018" s="181">
        <v>1942</v>
      </c>
      <c r="AK1018" s="181">
        <v>109</v>
      </c>
      <c r="AL1018" s="181">
        <v>4860</v>
      </c>
    </row>
    <row r="1019" spans="1:38" x14ac:dyDescent="0.25">
      <c r="A1019" s="159" t="s">
        <v>8511</v>
      </c>
      <c r="B1019" s="158">
        <v>0.33250000000000002</v>
      </c>
      <c r="C1019" s="158" t="s">
        <v>84</v>
      </c>
      <c r="D1019" s="158" t="s">
        <v>84</v>
      </c>
      <c r="E1019" s="158">
        <v>0.5171</v>
      </c>
      <c r="F1019" s="158" t="s">
        <v>84</v>
      </c>
      <c r="G1019" s="158" t="s">
        <v>84</v>
      </c>
      <c r="H1019" s="158">
        <v>0.2369</v>
      </c>
      <c r="I1019" s="158" t="s">
        <v>84</v>
      </c>
      <c r="J1019" s="158"/>
      <c r="K1019" s="158"/>
      <c r="L1019" s="158"/>
      <c r="M1019" s="158">
        <v>0.29620000000000002</v>
      </c>
      <c r="N1019" s="158">
        <v>0.36909999999999998</v>
      </c>
      <c r="O1019" s="158" t="s">
        <v>84</v>
      </c>
      <c r="P1019" s="158" t="s">
        <v>84</v>
      </c>
      <c r="Q1019" s="158" t="s">
        <v>84</v>
      </c>
      <c r="R1019" s="158" t="s">
        <v>84</v>
      </c>
      <c r="S1019" s="158">
        <v>0.4153</v>
      </c>
      <c r="T1019" s="158">
        <v>0.60970000000000002</v>
      </c>
      <c r="U1019" s="158" t="s">
        <v>84</v>
      </c>
      <c r="V1019" s="158" t="s">
        <v>84</v>
      </c>
      <c r="W1019" s="158" t="s">
        <v>84</v>
      </c>
      <c r="X1019" s="158" t="s">
        <v>84</v>
      </c>
      <c r="Y1019" s="158">
        <v>0.19620000000000001</v>
      </c>
      <c r="Z1019" s="158">
        <v>0.2797</v>
      </c>
      <c r="AA1019" s="158" t="s">
        <v>84</v>
      </c>
      <c r="AB1019" s="158" t="s">
        <v>84</v>
      </c>
      <c r="AC1019" s="158"/>
      <c r="AD1019" s="181">
        <v>730</v>
      </c>
      <c r="AE1019" s="181" t="s">
        <v>84</v>
      </c>
      <c r="AF1019" s="181" t="s">
        <v>84</v>
      </c>
      <c r="AG1019" s="181">
        <v>121</v>
      </c>
      <c r="AH1019" s="181" t="s">
        <v>84</v>
      </c>
      <c r="AI1019" s="181" t="s">
        <v>84</v>
      </c>
      <c r="AJ1019" s="181">
        <v>443</v>
      </c>
      <c r="AK1019" s="181" t="s">
        <v>84</v>
      </c>
      <c r="AL1019" s="181">
        <v>1101</v>
      </c>
    </row>
    <row r="1020" spans="1:38" x14ac:dyDescent="0.25">
      <c r="A1020" s="159" t="s">
        <v>8512</v>
      </c>
      <c r="B1020" s="158">
        <v>0.97440000000000004</v>
      </c>
      <c r="C1020" s="158" t="s">
        <v>84</v>
      </c>
      <c r="D1020" s="158" t="s">
        <v>84</v>
      </c>
      <c r="E1020" s="158">
        <v>0.98440000000000005</v>
      </c>
      <c r="F1020" s="158">
        <v>0.9859</v>
      </c>
      <c r="G1020" s="158">
        <v>0.96489999999999998</v>
      </c>
      <c r="H1020" s="158">
        <v>0.9002</v>
      </c>
      <c r="I1020" s="158" t="s">
        <v>84</v>
      </c>
      <c r="J1020" s="158"/>
      <c r="K1020" s="158"/>
      <c r="L1020" s="158"/>
      <c r="M1020" s="158">
        <v>0.96799999999999997</v>
      </c>
      <c r="N1020" s="158">
        <v>0.97950000000000004</v>
      </c>
      <c r="O1020" s="158" t="s">
        <v>84</v>
      </c>
      <c r="P1020" s="158" t="s">
        <v>84</v>
      </c>
      <c r="Q1020" s="158" t="s">
        <v>84</v>
      </c>
      <c r="R1020" s="158" t="s">
        <v>84</v>
      </c>
      <c r="S1020" s="158">
        <v>0.97640000000000005</v>
      </c>
      <c r="T1020" s="158">
        <v>0.98980000000000001</v>
      </c>
      <c r="U1020" s="158">
        <v>0.97450000000000003</v>
      </c>
      <c r="V1020" s="158">
        <v>0.99219999999999997</v>
      </c>
      <c r="W1020" s="158">
        <v>0.9194</v>
      </c>
      <c r="X1020" s="158">
        <v>0.9849</v>
      </c>
      <c r="Y1020" s="158">
        <v>0.86539999999999995</v>
      </c>
      <c r="Z1020" s="158">
        <v>0.9264</v>
      </c>
      <c r="AA1020" s="158" t="s">
        <v>84</v>
      </c>
      <c r="AB1020" s="158" t="s">
        <v>84</v>
      </c>
      <c r="AC1020" s="158"/>
      <c r="AD1020" s="181">
        <v>3326</v>
      </c>
      <c r="AE1020" s="181" t="s">
        <v>84</v>
      </c>
      <c r="AF1020" s="181" t="s">
        <v>84</v>
      </c>
      <c r="AG1020" s="181">
        <v>1664</v>
      </c>
      <c r="AH1020" s="181">
        <v>933</v>
      </c>
      <c r="AI1020" s="181">
        <v>160</v>
      </c>
      <c r="AJ1020" s="181">
        <v>391</v>
      </c>
      <c r="AK1020" s="181" t="s">
        <v>84</v>
      </c>
      <c r="AL1020" s="181">
        <v>312</v>
      </c>
    </row>
    <row r="1021" spans="1:38" x14ac:dyDescent="0.25">
      <c r="A1021" s="159" t="s">
        <v>8513</v>
      </c>
      <c r="B1021" s="158">
        <v>0.86960000000000004</v>
      </c>
      <c r="C1021" s="158" t="s">
        <v>84</v>
      </c>
      <c r="D1021" s="158" t="s">
        <v>84</v>
      </c>
      <c r="E1021" s="158">
        <v>0.94750000000000001</v>
      </c>
      <c r="F1021" s="158">
        <v>0.91510000000000002</v>
      </c>
      <c r="G1021" s="158" t="s">
        <v>84</v>
      </c>
      <c r="H1021" s="158">
        <v>0.6492</v>
      </c>
      <c r="I1021" s="158" t="s">
        <v>84</v>
      </c>
      <c r="J1021" s="158"/>
      <c r="K1021" s="158"/>
      <c r="L1021" s="158"/>
      <c r="M1021" s="158">
        <v>0.84460000000000002</v>
      </c>
      <c r="N1021" s="158">
        <v>0.89090000000000003</v>
      </c>
      <c r="O1021" s="158" t="s">
        <v>84</v>
      </c>
      <c r="P1021" s="158" t="s">
        <v>84</v>
      </c>
      <c r="Q1021" s="158" t="s">
        <v>84</v>
      </c>
      <c r="R1021" s="158" t="s">
        <v>84</v>
      </c>
      <c r="S1021" s="158">
        <v>0.91479999999999995</v>
      </c>
      <c r="T1021" s="158">
        <v>0.96789999999999998</v>
      </c>
      <c r="U1021" s="158">
        <v>0.86860000000000004</v>
      </c>
      <c r="V1021" s="158">
        <v>0.94569999999999999</v>
      </c>
      <c r="W1021" s="158" t="s">
        <v>84</v>
      </c>
      <c r="X1021" s="158" t="s">
        <v>84</v>
      </c>
      <c r="Y1021" s="158">
        <v>0.5796</v>
      </c>
      <c r="Z1021" s="158">
        <v>0.71030000000000004</v>
      </c>
      <c r="AA1021" s="158" t="s">
        <v>84</v>
      </c>
      <c r="AB1021" s="158" t="s">
        <v>84</v>
      </c>
      <c r="AC1021" s="158"/>
      <c r="AD1021" s="181">
        <v>991</v>
      </c>
      <c r="AE1021" s="181" t="s">
        <v>84</v>
      </c>
      <c r="AF1021" s="181" t="s">
        <v>84</v>
      </c>
      <c r="AG1021" s="181">
        <v>435</v>
      </c>
      <c r="AH1021" s="181">
        <v>274</v>
      </c>
      <c r="AI1021" s="181" t="s">
        <v>84</v>
      </c>
      <c r="AJ1021" s="181">
        <v>224</v>
      </c>
      <c r="AK1021" s="181" t="s">
        <v>84</v>
      </c>
      <c r="AL1021" s="181">
        <v>420</v>
      </c>
    </row>
    <row r="1022" spans="1:38" x14ac:dyDescent="0.25">
      <c r="A1022" s="159" t="s">
        <v>8514</v>
      </c>
      <c r="B1022" s="158">
        <v>0.99390000000000001</v>
      </c>
      <c r="C1022" s="158" t="s">
        <v>84</v>
      </c>
      <c r="D1022" s="158" t="s">
        <v>84</v>
      </c>
      <c r="E1022" s="158">
        <v>0.99719999999999998</v>
      </c>
      <c r="F1022" s="158">
        <v>0.99490000000000001</v>
      </c>
      <c r="G1022" s="158">
        <v>0.99399999999999999</v>
      </c>
      <c r="H1022" s="158">
        <v>0.97719999999999996</v>
      </c>
      <c r="I1022" s="158" t="s">
        <v>84</v>
      </c>
      <c r="J1022" s="158"/>
      <c r="K1022" s="158"/>
      <c r="L1022" s="158"/>
      <c r="M1022" s="158">
        <v>0.99050000000000005</v>
      </c>
      <c r="N1022" s="158">
        <v>0.99609999999999999</v>
      </c>
      <c r="O1022" s="158" t="s">
        <v>84</v>
      </c>
      <c r="P1022" s="158" t="s">
        <v>84</v>
      </c>
      <c r="Q1022" s="158" t="s">
        <v>84</v>
      </c>
      <c r="R1022" s="158" t="s">
        <v>84</v>
      </c>
      <c r="S1022" s="158">
        <v>0.99280000000000002</v>
      </c>
      <c r="T1022" s="158">
        <v>0.99890000000000001</v>
      </c>
      <c r="U1022" s="158">
        <v>0.98719999999999997</v>
      </c>
      <c r="V1022" s="158">
        <v>0.998</v>
      </c>
      <c r="W1022" s="158">
        <v>0.95509999999999995</v>
      </c>
      <c r="X1022" s="158">
        <v>0.99919999999999998</v>
      </c>
      <c r="Y1022" s="158">
        <v>0.95640000000000003</v>
      </c>
      <c r="Z1022" s="158">
        <v>0.98819999999999997</v>
      </c>
      <c r="AA1022" s="158" t="s">
        <v>84</v>
      </c>
      <c r="AB1022" s="158" t="s">
        <v>84</v>
      </c>
      <c r="AC1022" s="158"/>
      <c r="AD1022" s="181">
        <v>3326</v>
      </c>
      <c r="AE1022" s="181" t="s">
        <v>84</v>
      </c>
      <c r="AF1022" s="181" t="s">
        <v>84</v>
      </c>
      <c r="AG1022" s="181">
        <v>1664</v>
      </c>
      <c r="AH1022" s="181">
        <v>933</v>
      </c>
      <c r="AI1022" s="181">
        <v>160</v>
      </c>
      <c r="AJ1022" s="181">
        <v>391</v>
      </c>
      <c r="AK1022" s="181" t="s">
        <v>84</v>
      </c>
      <c r="AL1022" s="181">
        <v>312</v>
      </c>
    </row>
    <row r="1023" spans="1:38" x14ac:dyDescent="0.25">
      <c r="A1023" s="159" t="s">
        <v>8515</v>
      </c>
      <c r="B1023" s="158">
        <v>0.9405</v>
      </c>
      <c r="C1023" s="158" t="s">
        <v>84</v>
      </c>
      <c r="D1023" s="158" t="s">
        <v>84</v>
      </c>
      <c r="E1023" s="158">
        <v>0.98360000000000003</v>
      </c>
      <c r="F1023" s="158">
        <v>0.94340000000000002</v>
      </c>
      <c r="G1023" s="158" t="s">
        <v>84</v>
      </c>
      <c r="H1023" s="158">
        <v>0.85050000000000003</v>
      </c>
      <c r="I1023" s="158" t="s">
        <v>84</v>
      </c>
      <c r="J1023" s="158"/>
      <c r="K1023" s="158"/>
      <c r="L1023" s="158"/>
      <c r="M1023" s="158">
        <v>0.92349999999999999</v>
      </c>
      <c r="N1023" s="158">
        <v>0.95379999999999998</v>
      </c>
      <c r="O1023" s="158" t="s">
        <v>84</v>
      </c>
      <c r="P1023" s="158" t="s">
        <v>84</v>
      </c>
      <c r="Q1023" s="158" t="s">
        <v>84</v>
      </c>
      <c r="R1023" s="158" t="s">
        <v>84</v>
      </c>
      <c r="S1023" s="158">
        <v>0.96460000000000001</v>
      </c>
      <c r="T1023" s="158">
        <v>0.99239999999999995</v>
      </c>
      <c r="U1023" s="158">
        <v>0.90790000000000004</v>
      </c>
      <c r="V1023" s="158">
        <v>0.96550000000000002</v>
      </c>
      <c r="W1023" s="158" t="s">
        <v>84</v>
      </c>
      <c r="X1023" s="158" t="s">
        <v>84</v>
      </c>
      <c r="Y1023" s="158">
        <v>0.7964</v>
      </c>
      <c r="Z1023" s="158">
        <v>0.89129999999999998</v>
      </c>
      <c r="AA1023" s="158" t="s">
        <v>84</v>
      </c>
      <c r="AB1023" s="158" t="s">
        <v>84</v>
      </c>
      <c r="AC1023" s="158"/>
      <c r="AD1023" s="181">
        <v>991</v>
      </c>
      <c r="AE1023" s="181" t="s">
        <v>84</v>
      </c>
      <c r="AF1023" s="181" t="s">
        <v>84</v>
      </c>
      <c r="AG1023" s="181">
        <v>435</v>
      </c>
      <c r="AH1023" s="181">
        <v>274</v>
      </c>
      <c r="AI1023" s="181" t="s">
        <v>84</v>
      </c>
      <c r="AJ1023" s="181">
        <v>224</v>
      </c>
      <c r="AK1023" s="181" t="s">
        <v>84</v>
      </c>
      <c r="AL1023" s="181">
        <v>420</v>
      </c>
    </row>
    <row r="1024" spans="1:38" x14ac:dyDescent="0.25">
      <c r="A1024" s="159" t="s">
        <v>8516</v>
      </c>
      <c r="B1024" s="158">
        <v>0.96360000000000001</v>
      </c>
      <c r="C1024" s="158" t="s">
        <v>84</v>
      </c>
      <c r="D1024" s="158" t="s">
        <v>84</v>
      </c>
      <c r="E1024" s="158">
        <v>0.97940000000000005</v>
      </c>
      <c r="F1024" s="158">
        <v>0.98029999999999995</v>
      </c>
      <c r="G1024" s="158">
        <v>0.93420000000000003</v>
      </c>
      <c r="H1024" s="158">
        <v>0.85719999999999996</v>
      </c>
      <c r="I1024" s="158" t="s">
        <v>84</v>
      </c>
      <c r="J1024" s="158"/>
      <c r="K1024" s="158"/>
      <c r="L1024" s="158"/>
      <c r="M1024" s="158">
        <v>0.95589999999999997</v>
      </c>
      <c r="N1024" s="158">
        <v>0.96989999999999998</v>
      </c>
      <c r="O1024" s="158" t="s">
        <v>84</v>
      </c>
      <c r="P1024" s="158" t="s">
        <v>84</v>
      </c>
      <c r="Q1024" s="158" t="s">
        <v>84</v>
      </c>
      <c r="R1024" s="158" t="s">
        <v>84</v>
      </c>
      <c r="S1024" s="158">
        <v>0.9698</v>
      </c>
      <c r="T1024" s="158">
        <v>0.98599999999999999</v>
      </c>
      <c r="U1024" s="158">
        <v>0.9667</v>
      </c>
      <c r="V1024" s="158">
        <v>0.98839999999999995</v>
      </c>
      <c r="W1024" s="158">
        <v>0.87909999999999999</v>
      </c>
      <c r="X1024" s="158">
        <v>0.96460000000000001</v>
      </c>
      <c r="Y1024" s="158">
        <v>0.81720000000000004</v>
      </c>
      <c r="Z1024" s="158">
        <v>0.88900000000000001</v>
      </c>
      <c r="AA1024" s="158" t="s">
        <v>84</v>
      </c>
      <c r="AB1024" s="158" t="s">
        <v>84</v>
      </c>
      <c r="AC1024" s="158"/>
      <c r="AD1024" s="181">
        <v>3326</v>
      </c>
      <c r="AE1024" s="181" t="s">
        <v>84</v>
      </c>
      <c r="AF1024" s="181" t="s">
        <v>84</v>
      </c>
      <c r="AG1024" s="181">
        <v>1664</v>
      </c>
      <c r="AH1024" s="181">
        <v>933</v>
      </c>
      <c r="AI1024" s="181">
        <v>160</v>
      </c>
      <c r="AJ1024" s="181">
        <v>391</v>
      </c>
      <c r="AK1024" s="181" t="s">
        <v>84</v>
      </c>
      <c r="AL1024" s="181">
        <v>312</v>
      </c>
    </row>
    <row r="1025" spans="1:38" x14ac:dyDescent="0.25">
      <c r="A1025" s="159" t="s">
        <v>8517</v>
      </c>
      <c r="B1025" s="158">
        <v>0.85099999999999998</v>
      </c>
      <c r="C1025" s="158" t="s">
        <v>84</v>
      </c>
      <c r="D1025" s="158" t="s">
        <v>84</v>
      </c>
      <c r="E1025" s="158">
        <v>0.93620000000000003</v>
      </c>
      <c r="F1025" s="158">
        <v>0.89690000000000003</v>
      </c>
      <c r="G1025" s="158" t="s">
        <v>84</v>
      </c>
      <c r="H1025" s="158">
        <v>0.62009999999999998</v>
      </c>
      <c r="I1025" s="158" t="s">
        <v>84</v>
      </c>
      <c r="J1025" s="158"/>
      <c r="K1025" s="158"/>
      <c r="L1025" s="158"/>
      <c r="M1025" s="158">
        <v>0.82250000000000001</v>
      </c>
      <c r="N1025" s="158">
        <v>0.87529999999999997</v>
      </c>
      <c r="O1025" s="158" t="s">
        <v>84</v>
      </c>
      <c r="P1025" s="158" t="s">
        <v>84</v>
      </c>
      <c r="Q1025" s="158" t="s">
        <v>84</v>
      </c>
      <c r="R1025" s="158" t="s">
        <v>84</v>
      </c>
      <c r="S1025" s="158">
        <v>0.89539999999999997</v>
      </c>
      <c r="T1025" s="158">
        <v>0.96140000000000003</v>
      </c>
      <c r="U1025" s="158">
        <v>0.84209999999999996</v>
      </c>
      <c r="V1025" s="158">
        <v>0.9335</v>
      </c>
      <c r="W1025" s="158" t="s">
        <v>84</v>
      </c>
      <c r="X1025" s="158" t="s">
        <v>84</v>
      </c>
      <c r="Y1025" s="158">
        <v>0.54649999999999999</v>
      </c>
      <c r="Z1025" s="158">
        <v>0.68530000000000002</v>
      </c>
      <c r="AA1025" s="158" t="s">
        <v>84</v>
      </c>
      <c r="AB1025" s="158" t="s">
        <v>84</v>
      </c>
      <c r="AC1025" s="158"/>
      <c r="AD1025" s="181">
        <v>991</v>
      </c>
      <c r="AE1025" s="181" t="s">
        <v>84</v>
      </c>
      <c r="AF1025" s="181" t="s">
        <v>84</v>
      </c>
      <c r="AG1025" s="181">
        <v>435</v>
      </c>
      <c r="AH1025" s="181">
        <v>274</v>
      </c>
      <c r="AI1025" s="181" t="s">
        <v>84</v>
      </c>
      <c r="AJ1025" s="181">
        <v>224</v>
      </c>
      <c r="AK1025" s="181" t="s">
        <v>84</v>
      </c>
      <c r="AL1025" s="181">
        <v>420</v>
      </c>
    </row>
    <row r="1026" spans="1:38" x14ac:dyDescent="0.25">
      <c r="A1026" s="159" t="s">
        <v>8518</v>
      </c>
      <c r="B1026" s="158">
        <v>0.95979999999999999</v>
      </c>
      <c r="C1026" s="158" t="s">
        <v>84</v>
      </c>
      <c r="D1026" s="158" t="s">
        <v>84</v>
      </c>
      <c r="E1026" s="158">
        <v>0.98140000000000005</v>
      </c>
      <c r="F1026" s="158">
        <v>0.97319999999999995</v>
      </c>
      <c r="G1026" s="158">
        <v>0.92900000000000005</v>
      </c>
      <c r="H1026" s="158">
        <v>0.83799999999999997</v>
      </c>
      <c r="I1026" s="158" t="s">
        <v>84</v>
      </c>
      <c r="J1026" s="158"/>
      <c r="K1026" s="158"/>
      <c r="L1026" s="158"/>
      <c r="M1026" s="158">
        <v>0.95140000000000002</v>
      </c>
      <c r="N1026" s="158">
        <v>0.96679999999999999</v>
      </c>
      <c r="O1026" s="158" t="s">
        <v>84</v>
      </c>
      <c r="P1026" s="158" t="s">
        <v>84</v>
      </c>
      <c r="Q1026" s="158" t="s">
        <v>84</v>
      </c>
      <c r="R1026" s="158" t="s">
        <v>84</v>
      </c>
      <c r="S1026" s="158">
        <v>0.97119999999999995</v>
      </c>
      <c r="T1026" s="158">
        <v>0.98809999999999998</v>
      </c>
      <c r="U1026" s="158">
        <v>0.95709999999999995</v>
      </c>
      <c r="V1026" s="158">
        <v>0.98329999999999995</v>
      </c>
      <c r="W1026" s="158">
        <v>0.87080000000000002</v>
      </c>
      <c r="X1026" s="158">
        <v>0.96150000000000002</v>
      </c>
      <c r="Y1026" s="158">
        <v>0.79530000000000001</v>
      </c>
      <c r="Z1026" s="158">
        <v>0.87250000000000005</v>
      </c>
      <c r="AA1026" s="158" t="s">
        <v>84</v>
      </c>
      <c r="AB1026" s="158" t="s">
        <v>84</v>
      </c>
      <c r="AC1026" s="158"/>
      <c r="AD1026" s="181">
        <v>3326</v>
      </c>
      <c r="AE1026" s="181" t="s">
        <v>84</v>
      </c>
      <c r="AF1026" s="181" t="s">
        <v>84</v>
      </c>
      <c r="AG1026" s="181">
        <v>1664</v>
      </c>
      <c r="AH1026" s="181">
        <v>933</v>
      </c>
      <c r="AI1026" s="181">
        <v>160</v>
      </c>
      <c r="AJ1026" s="181">
        <v>391</v>
      </c>
      <c r="AK1026" s="181" t="s">
        <v>84</v>
      </c>
      <c r="AL1026" s="181">
        <v>312</v>
      </c>
    </row>
    <row r="1027" spans="1:38" x14ac:dyDescent="0.25">
      <c r="A1027" s="159" t="s">
        <v>8519</v>
      </c>
      <c r="B1027" s="158">
        <v>0.83830000000000005</v>
      </c>
      <c r="C1027" s="158" t="s">
        <v>84</v>
      </c>
      <c r="D1027" s="158" t="s">
        <v>84</v>
      </c>
      <c r="E1027" s="158">
        <v>0.94489999999999996</v>
      </c>
      <c r="F1027" s="158">
        <v>0.90200000000000002</v>
      </c>
      <c r="G1027" s="158" t="s">
        <v>84</v>
      </c>
      <c r="H1027" s="158">
        <v>0.54149999999999998</v>
      </c>
      <c r="I1027" s="158" t="s">
        <v>84</v>
      </c>
      <c r="J1027" s="158"/>
      <c r="K1027" s="158"/>
      <c r="L1027" s="158"/>
      <c r="M1027" s="158">
        <v>0.80620000000000003</v>
      </c>
      <c r="N1027" s="158">
        <v>0.86550000000000005</v>
      </c>
      <c r="O1027" s="158" t="s">
        <v>84</v>
      </c>
      <c r="P1027" s="158" t="s">
        <v>84</v>
      </c>
      <c r="Q1027" s="158" t="s">
        <v>84</v>
      </c>
      <c r="R1027" s="158" t="s">
        <v>84</v>
      </c>
      <c r="S1027" s="158">
        <v>0.89549999999999996</v>
      </c>
      <c r="T1027" s="158">
        <v>0.97130000000000005</v>
      </c>
      <c r="U1027" s="158">
        <v>0.84</v>
      </c>
      <c r="V1027" s="158">
        <v>0.94079999999999997</v>
      </c>
      <c r="W1027" s="158" t="s">
        <v>84</v>
      </c>
      <c r="X1027" s="158" t="s">
        <v>84</v>
      </c>
      <c r="Y1027" s="158">
        <v>0.46300000000000002</v>
      </c>
      <c r="Z1027" s="158">
        <v>0.61350000000000005</v>
      </c>
      <c r="AA1027" s="158" t="s">
        <v>84</v>
      </c>
      <c r="AB1027" s="158" t="s">
        <v>84</v>
      </c>
      <c r="AC1027" s="158"/>
      <c r="AD1027" s="181">
        <v>991</v>
      </c>
      <c r="AE1027" s="181" t="s">
        <v>84</v>
      </c>
      <c r="AF1027" s="181" t="s">
        <v>84</v>
      </c>
      <c r="AG1027" s="181">
        <v>435</v>
      </c>
      <c r="AH1027" s="181">
        <v>274</v>
      </c>
      <c r="AI1027" s="181" t="s">
        <v>84</v>
      </c>
      <c r="AJ1027" s="181">
        <v>224</v>
      </c>
      <c r="AK1027" s="181" t="s">
        <v>84</v>
      </c>
      <c r="AL1027" s="181">
        <v>420</v>
      </c>
    </row>
    <row r="1028" spans="1:38" x14ac:dyDescent="0.25">
      <c r="A1028" s="159" t="s">
        <v>8520</v>
      </c>
      <c r="B1028" s="158">
        <v>0.98929999999999996</v>
      </c>
      <c r="C1028" s="158" t="s">
        <v>84</v>
      </c>
      <c r="D1028" s="158" t="s">
        <v>84</v>
      </c>
      <c r="E1028" s="158">
        <v>0.99590000000000001</v>
      </c>
      <c r="F1028" s="158">
        <v>0.99109999999999998</v>
      </c>
      <c r="G1028" s="158">
        <v>0.99439999999999995</v>
      </c>
      <c r="H1028" s="158">
        <v>0.9546</v>
      </c>
      <c r="I1028" s="158" t="s">
        <v>84</v>
      </c>
      <c r="J1028" s="158"/>
      <c r="K1028" s="158"/>
      <c r="L1028" s="158"/>
      <c r="M1028" s="158">
        <v>0.98499999999999999</v>
      </c>
      <c r="N1028" s="158">
        <v>0.99239999999999995</v>
      </c>
      <c r="O1028" s="158" t="s">
        <v>84</v>
      </c>
      <c r="P1028" s="158" t="s">
        <v>84</v>
      </c>
      <c r="Q1028" s="158" t="s">
        <v>84</v>
      </c>
      <c r="R1028" s="158" t="s">
        <v>84</v>
      </c>
      <c r="S1028" s="158">
        <v>0.99080000000000001</v>
      </c>
      <c r="T1028" s="158">
        <v>0.99819999999999998</v>
      </c>
      <c r="U1028" s="158">
        <v>0.98199999999999998</v>
      </c>
      <c r="V1028" s="158">
        <v>0.99560000000000004</v>
      </c>
      <c r="W1028" s="158">
        <v>0.9516</v>
      </c>
      <c r="X1028" s="158">
        <v>0.99939999999999996</v>
      </c>
      <c r="Y1028" s="158">
        <v>0.92849999999999999</v>
      </c>
      <c r="Z1028" s="158">
        <v>0.97140000000000004</v>
      </c>
      <c r="AA1028" s="158" t="s">
        <v>84</v>
      </c>
      <c r="AB1028" s="158" t="s">
        <v>84</v>
      </c>
      <c r="AC1028" s="158"/>
      <c r="AD1028" s="181">
        <v>3326</v>
      </c>
      <c r="AE1028" s="181" t="s">
        <v>84</v>
      </c>
      <c r="AF1028" s="181" t="s">
        <v>84</v>
      </c>
      <c r="AG1028" s="181">
        <v>1664</v>
      </c>
      <c r="AH1028" s="181">
        <v>933</v>
      </c>
      <c r="AI1028" s="181">
        <v>160</v>
      </c>
      <c r="AJ1028" s="181">
        <v>391</v>
      </c>
      <c r="AK1028" s="181" t="s">
        <v>84</v>
      </c>
      <c r="AL1028" s="181">
        <v>312</v>
      </c>
    </row>
    <row r="1029" spans="1:38" x14ac:dyDescent="0.25">
      <c r="A1029" s="159" t="s">
        <v>8521</v>
      </c>
      <c r="B1029" s="158">
        <v>0.91400000000000003</v>
      </c>
      <c r="C1029" s="158" t="s">
        <v>84</v>
      </c>
      <c r="D1029" s="158" t="s">
        <v>84</v>
      </c>
      <c r="E1029" s="158">
        <v>0.97140000000000004</v>
      </c>
      <c r="F1029" s="158">
        <v>0.93240000000000001</v>
      </c>
      <c r="G1029" s="158" t="s">
        <v>84</v>
      </c>
      <c r="H1029" s="158">
        <v>0.77849999999999997</v>
      </c>
      <c r="I1029" s="158" t="s">
        <v>84</v>
      </c>
      <c r="J1029" s="158"/>
      <c r="K1029" s="158"/>
      <c r="L1029" s="158"/>
      <c r="M1029" s="158">
        <v>0.89400000000000002</v>
      </c>
      <c r="N1029" s="158">
        <v>0.9304</v>
      </c>
      <c r="O1029" s="158" t="s">
        <v>84</v>
      </c>
      <c r="P1029" s="158" t="s">
        <v>84</v>
      </c>
      <c r="Q1029" s="158" t="s">
        <v>84</v>
      </c>
      <c r="R1029" s="158" t="s">
        <v>84</v>
      </c>
      <c r="S1029" s="158">
        <v>0.94789999999999996</v>
      </c>
      <c r="T1029" s="158">
        <v>0.98440000000000005</v>
      </c>
      <c r="U1029" s="158">
        <v>0.89359999999999995</v>
      </c>
      <c r="V1029" s="158">
        <v>0.95740000000000003</v>
      </c>
      <c r="W1029" s="158" t="s">
        <v>84</v>
      </c>
      <c r="X1029" s="158" t="s">
        <v>84</v>
      </c>
      <c r="Y1029" s="158">
        <v>0.71709999999999996</v>
      </c>
      <c r="Z1029" s="158">
        <v>0.82809999999999995</v>
      </c>
      <c r="AA1029" s="158" t="s">
        <v>84</v>
      </c>
      <c r="AB1029" s="158" t="s">
        <v>84</v>
      </c>
      <c r="AC1029" s="158"/>
      <c r="AD1029" s="181">
        <v>991</v>
      </c>
      <c r="AE1029" s="181" t="s">
        <v>84</v>
      </c>
      <c r="AF1029" s="181" t="s">
        <v>84</v>
      </c>
      <c r="AG1029" s="181">
        <v>435</v>
      </c>
      <c r="AH1029" s="181">
        <v>274</v>
      </c>
      <c r="AI1029" s="181" t="s">
        <v>84</v>
      </c>
      <c r="AJ1029" s="181">
        <v>224</v>
      </c>
      <c r="AK1029" s="181" t="s">
        <v>84</v>
      </c>
      <c r="AL1029" s="181">
        <v>420</v>
      </c>
    </row>
    <row r="1030" spans="1:38" x14ac:dyDescent="0.25">
      <c r="A1030" s="159" t="s">
        <v>8522</v>
      </c>
      <c r="B1030" s="158">
        <v>0.98099999999999998</v>
      </c>
      <c r="C1030" s="158" t="s">
        <v>84</v>
      </c>
      <c r="D1030" s="158" t="s">
        <v>84</v>
      </c>
      <c r="E1030" s="158">
        <v>0.99070000000000003</v>
      </c>
      <c r="F1030" s="158">
        <v>0.98650000000000004</v>
      </c>
      <c r="G1030" s="158">
        <v>0.97619999999999996</v>
      </c>
      <c r="H1030" s="158">
        <v>0.92449999999999999</v>
      </c>
      <c r="I1030" s="158" t="s">
        <v>84</v>
      </c>
      <c r="J1030" s="158"/>
      <c r="K1030" s="158"/>
      <c r="L1030" s="158"/>
      <c r="M1030" s="158">
        <v>0.97550000000000003</v>
      </c>
      <c r="N1030" s="158">
        <v>0.98529999999999995</v>
      </c>
      <c r="O1030" s="158" t="s">
        <v>84</v>
      </c>
      <c r="P1030" s="158" t="s">
        <v>84</v>
      </c>
      <c r="Q1030" s="158" t="s">
        <v>84</v>
      </c>
      <c r="R1030" s="158" t="s">
        <v>84</v>
      </c>
      <c r="S1030" s="158">
        <v>0.98409999999999997</v>
      </c>
      <c r="T1030" s="158">
        <v>0.99460000000000004</v>
      </c>
      <c r="U1030" s="158">
        <v>0.97589999999999999</v>
      </c>
      <c r="V1030" s="158">
        <v>0.99239999999999995</v>
      </c>
      <c r="W1030" s="158">
        <v>0.93469999999999998</v>
      </c>
      <c r="X1030" s="158">
        <v>0.99139999999999995</v>
      </c>
      <c r="Y1030" s="158">
        <v>0.89319999999999999</v>
      </c>
      <c r="Z1030" s="158">
        <v>0.94699999999999995</v>
      </c>
      <c r="AA1030" s="158" t="s">
        <v>84</v>
      </c>
      <c r="AB1030" s="158" t="s">
        <v>84</v>
      </c>
      <c r="AC1030" s="158"/>
      <c r="AD1030" s="181">
        <v>3326</v>
      </c>
      <c r="AE1030" s="181" t="s">
        <v>84</v>
      </c>
      <c r="AF1030" s="181" t="s">
        <v>84</v>
      </c>
      <c r="AG1030" s="181">
        <v>1664</v>
      </c>
      <c r="AH1030" s="181">
        <v>933</v>
      </c>
      <c r="AI1030" s="181">
        <v>160</v>
      </c>
      <c r="AJ1030" s="181">
        <v>391</v>
      </c>
      <c r="AK1030" s="181" t="s">
        <v>84</v>
      </c>
      <c r="AL1030" s="181">
        <v>312</v>
      </c>
    </row>
    <row r="1031" spans="1:38" x14ac:dyDescent="0.25">
      <c r="A1031" s="159" t="s">
        <v>8523</v>
      </c>
      <c r="B1031" s="158">
        <v>0.89839999999999998</v>
      </c>
      <c r="C1031" s="158" t="s">
        <v>84</v>
      </c>
      <c r="D1031" s="158" t="s">
        <v>84</v>
      </c>
      <c r="E1031" s="158">
        <v>0.96350000000000002</v>
      </c>
      <c r="F1031" s="158">
        <v>0.92320000000000002</v>
      </c>
      <c r="G1031" s="158" t="s">
        <v>84</v>
      </c>
      <c r="H1031" s="158">
        <v>0.73470000000000002</v>
      </c>
      <c r="I1031" s="158" t="s">
        <v>84</v>
      </c>
      <c r="J1031" s="158"/>
      <c r="K1031" s="158"/>
      <c r="L1031" s="158"/>
      <c r="M1031" s="158">
        <v>0.87649999999999995</v>
      </c>
      <c r="N1031" s="158">
        <v>0.91669999999999996</v>
      </c>
      <c r="O1031" s="158" t="s">
        <v>84</v>
      </c>
      <c r="P1031" s="158" t="s">
        <v>84</v>
      </c>
      <c r="Q1031" s="158" t="s">
        <v>84</v>
      </c>
      <c r="R1031" s="158" t="s">
        <v>84</v>
      </c>
      <c r="S1031" s="158">
        <v>0.93630000000000002</v>
      </c>
      <c r="T1031" s="158">
        <v>0.97919999999999996</v>
      </c>
      <c r="U1031" s="158">
        <v>0.88119999999999998</v>
      </c>
      <c r="V1031" s="158">
        <v>0.95079999999999998</v>
      </c>
      <c r="W1031" s="158" t="s">
        <v>84</v>
      </c>
      <c r="X1031" s="158" t="s">
        <v>84</v>
      </c>
      <c r="Y1031" s="158">
        <v>0.66959999999999997</v>
      </c>
      <c r="Z1031" s="158">
        <v>0.78890000000000005</v>
      </c>
      <c r="AA1031" s="158" t="s">
        <v>84</v>
      </c>
      <c r="AB1031" s="158" t="s">
        <v>84</v>
      </c>
      <c r="AC1031" s="158"/>
      <c r="AD1031" s="181">
        <v>991</v>
      </c>
      <c r="AE1031" s="181" t="s">
        <v>84</v>
      </c>
      <c r="AF1031" s="181" t="s">
        <v>84</v>
      </c>
      <c r="AG1031" s="181">
        <v>435</v>
      </c>
      <c r="AH1031" s="181">
        <v>274</v>
      </c>
      <c r="AI1031" s="181" t="s">
        <v>84</v>
      </c>
      <c r="AJ1031" s="181">
        <v>224</v>
      </c>
      <c r="AK1031" s="181" t="s">
        <v>84</v>
      </c>
      <c r="AL1031" s="181">
        <v>420</v>
      </c>
    </row>
    <row r="1032" spans="1:38" x14ac:dyDescent="0.25">
      <c r="A1032" s="159" t="s">
        <v>8524</v>
      </c>
      <c r="B1032" s="158">
        <v>0.97970000000000002</v>
      </c>
      <c r="C1032" s="158" t="s">
        <v>84</v>
      </c>
      <c r="D1032" s="158" t="s">
        <v>84</v>
      </c>
      <c r="E1032" s="158">
        <v>0.98909999999999998</v>
      </c>
      <c r="F1032" s="158">
        <v>0.98729999999999996</v>
      </c>
      <c r="G1032" s="158">
        <v>0.97050000000000003</v>
      </c>
      <c r="H1032" s="158">
        <v>0.92010000000000003</v>
      </c>
      <c r="I1032" s="158" t="s">
        <v>84</v>
      </c>
      <c r="J1032" s="158"/>
      <c r="K1032" s="158"/>
      <c r="L1032" s="158"/>
      <c r="M1032" s="158">
        <v>0.97389999999999999</v>
      </c>
      <c r="N1032" s="158">
        <v>0.98409999999999997</v>
      </c>
      <c r="O1032" s="158" t="s">
        <v>84</v>
      </c>
      <c r="P1032" s="158" t="s">
        <v>84</v>
      </c>
      <c r="Q1032" s="158" t="s">
        <v>84</v>
      </c>
      <c r="R1032" s="158" t="s">
        <v>84</v>
      </c>
      <c r="S1032" s="158">
        <v>0.9819</v>
      </c>
      <c r="T1032" s="158">
        <v>0.99339999999999995</v>
      </c>
      <c r="U1032" s="158">
        <v>0.97650000000000003</v>
      </c>
      <c r="V1032" s="158">
        <v>0.99309999999999998</v>
      </c>
      <c r="W1032" s="158">
        <v>0.92700000000000005</v>
      </c>
      <c r="X1032" s="158">
        <v>0.98829999999999996</v>
      </c>
      <c r="Y1032" s="158">
        <v>0.88790000000000002</v>
      </c>
      <c r="Z1032" s="158">
        <v>0.94330000000000003</v>
      </c>
      <c r="AA1032" s="158" t="s">
        <v>84</v>
      </c>
      <c r="AB1032" s="158" t="s">
        <v>84</v>
      </c>
      <c r="AC1032" s="158"/>
      <c r="AD1032" s="181">
        <v>3326</v>
      </c>
      <c r="AE1032" s="181" t="s">
        <v>84</v>
      </c>
      <c r="AF1032" s="181" t="s">
        <v>84</v>
      </c>
      <c r="AG1032" s="181">
        <v>1664</v>
      </c>
      <c r="AH1032" s="181">
        <v>933</v>
      </c>
      <c r="AI1032" s="181">
        <v>160</v>
      </c>
      <c r="AJ1032" s="181">
        <v>391</v>
      </c>
      <c r="AK1032" s="181" t="s">
        <v>84</v>
      </c>
      <c r="AL1032" s="181">
        <v>312</v>
      </c>
    </row>
    <row r="1033" spans="1:38" x14ac:dyDescent="0.25">
      <c r="A1033" s="159" t="s">
        <v>8525</v>
      </c>
      <c r="B1033" s="158">
        <v>0.88680000000000003</v>
      </c>
      <c r="C1033" s="158" t="s">
        <v>84</v>
      </c>
      <c r="D1033" s="158" t="s">
        <v>84</v>
      </c>
      <c r="E1033" s="158">
        <v>0.95779999999999998</v>
      </c>
      <c r="F1033" s="158">
        <v>0.92490000000000006</v>
      </c>
      <c r="G1033" s="158" t="s">
        <v>84</v>
      </c>
      <c r="H1033" s="158">
        <v>0.69030000000000002</v>
      </c>
      <c r="I1033" s="158" t="s">
        <v>84</v>
      </c>
      <c r="J1033" s="158"/>
      <c r="K1033" s="158"/>
      <c r="L1033" s="158"/>
      <c r="M1033" s="158">
        <v>0.86329999999999996</v>
      </c>
      <c r="N1033" s="158">
        <v>0.90639999999999998</v>
      </c>
      <c r="O1033" s="158" t="s">
        <v>84</v>
      </c>
      <c r="P1033" s="158" t="s">
        <v>84</v>
      </c>
      <c r="Q1033" s="158" t="s">
        <v>84</v>
      </c>
      <c r="R1033" s="158" t="s">
        <v>84</v>
      </c>
      <c r="S1033" s="158">
        <v>0.92789999999999995</v>
      </c>
      <c r="T1033" s="158">
        <v>0.97550000000000003</v>
      </c>
      <c r="U1033" s="158">
        <v>0.88129999999999997</v>
      </c>
      <c r="V1033" s="158">
        <v>0.95289999999999997</v>
      </c>
      <c r="W1033" s="158" t="s">
        <v>84</v>
      </c>
      <c r="X1033" s="158" t="s">
        <v>84</v>
      </c>
      <c r="Y1033" s="158">
        <v>0.62250000000000005</v>
      </c>
      <c r="Z1033" s="158">
        <v>0.74829999999999997</v>
      </c>
      <c r="AA1033" s="158" t="s">
        <v>84</v>
      </c>
      <c r="AB1033" s="158" t="s">
        <v>84</v>
      </c>
      <c r="AC1033" s="158"/>
      <c r="AD1033" s="181">
        <v>991</v>
      </c>
      <c r="AE1033" s="181" t="s">
        <v>84</v>
      </c>
      <c r="AF1033" s="181" t="s">
        <v>84</v>
      </c>
      <c r="AG1033" s="181">
        <v>435</v>
      </c>
      <c r="AH1033" s="181">
        <v>274</v>
      </c>
      <c r="AI1033" s="181" t="s">
        <v>84</v>
      </c>
      <c r="AJ1033" s="181">
        <v>224</v>
      </c>
      <c r="AK1033" s="181" t="s">
        <v>84</v>
      </c>
      <c r="AL1033" s="181">
        <v>420</v>
      </c>
    </row>
    <row r="1034" spans="1:38" x14ac:dyDescent="0.25">
      <c r="A1034" s="159" t="s">
        <v>8526</v>
      </c>
      <c r="B1034" s="158">
        <v>0.53010000000000002</v>
      </c>
      <c r="C1034" s="158" t="s">
        <v>84</v>
      </c>
      <c r="D1034" s="158">
        <v>0.5413</v>
      </c>
      <c r="E1034" s="158">
        <v>0.60929999999999995</v>
      </c>
      <c r="F1034" s="158">
        <v>0.62870000000000004</v>
      </c>
      <c r="G1034" s="158">
        <v>0.64629999999999999</v>
      </c>
      <c r="H1034" s="158">
        <v>0.32850000000000001</v>
      </c>
      <c r="I1034" s="158">
        <v>0.60289999999999999</v>
      </c>
      <c r="J1034" s="158"/>
      <c r="K1034" s="158"/>
      <c r="L1034" s="158"/>
      <c r="M1034" s="158">
        <v>0.52059999999999995</v>
      </c>
      <c r="N1034" s="158">
        <v>0.53959999999999997</v>
      </c>
      <c r="O1034" s="158" t="s">
        <v>84</v>
      </c>
      <c r="P1034" s="158" t="s">
        <v>84</v>
      </c>
      <c r="Q1034" s="158">
        <v>0.52259999999999995</v>
      </c>
      <c r="R1034" s="158">
        <v>0.55959999999999999</v>
      </c>
      <c r="S1034" s="158">
        <v>0.58899999999999997</v>
      </c>
      <c r="T1034" s="158">
        <v>0.62890000000000001</v>
      </c>
      <c r="U1034" s="158">
        <v>0.59799999999999998</v>
      </c>
      <c r="V1034" s="158">
        <v>0.65769999999999995</v>
      </c>
      <c r="W1034" s="158">
        <v>0.62050000000000005</v>
      </c>
      <c r="X1034" s="158">
        <v>0.67069999999999996</v>
      </c>
      <c r="Y1034" s="158">
        <v>0.31040000000000001</v>
      </c>
      <c r="Z1034" s="158">
        <v>0.34670000000000001</v>
      </c>
      <c r="AA1034" s="158">
        <v>0.56030000000000002</v>
      </c>
      <c r="AB1034" s="158">
        <v>0.64280000000000004</v>
      </c>
      <c r="AC1034" s="158"/>
      <c r="AD1034" s="181">
        <v>10688</v>
      </c>
      <c r="AE1034" s="181" t="s">
        <v>84</v>
      </c>
      <c r="AF1034" s="181">
        <v>2805</v>
      </c>
      <c r="AG1034" s="181">
        <v>2327</v>
      </c>
      <c r="AH1034" s="181">
        <v>1021</v>
      </c>
      <c r="AI1034" s="181">
        <v>1412</v>
      </c>
      <c r="AJ1034" s="181">
        <v>2578</v>
      </c>
      <c r="AK1034" s="181">
        <v>545</v>
      </c>
      <c r="AL1034" s="181">
        <v>14776</v>
      </c>
    </row>
    <row r="1035" spans="1:38" x14ac:dyDescent="0.25">
      <c r="A1035" s="159" t="s">
        <v>8527</v>
      </c>
      <c r="B1035" s="158">
        <v>0.4093</v>
      </c>
      <c r="C1035" s="158" t="s">
        <v>84</v>
      </c>
      <c r="D1035" s="158">
        <v>0.43269999999999997</v>
      </c>
      <c r="E1035" s="158">
        <v>0.52090000000000003</v>
      </c>
      <c r="F1035" s="158">
        <v>0.54810000000000003</v>
      </c>
      <c r="G1035" s="158">
        <v>0.53</v>
      </c>
      <c r="H1035" s="158">
        <v>0.2303</v>
      </c>
      <c r="I1035" s="158">
        <v>0.41449999999999998</v>
      </c>
      <c r="J1035" s="158"/>
      <c r="K1035" s="158"/>
      <c r="L1035" s="158"/>
      <c r="M1035" s="158">
        <v>0.40360000000000001</v>
      </c>
      <c r="N1035" s="158">
        <v>0.41510000000000002</v>
      </c>
      <c r="O1035" s="158" t="s">
        <v>84</v>
      </c>
      <c r="P1035" s="158" t="s">
        <v>84</v>
      </c>
      <c r="Q1035" s="158">
        <v>0.4214</v>
      </c>
      <c r="R1035" s="158">
        <v>0.44379999999999997</v>
      </c>
      <c r="S1035" s="158">
        <v>0.50849999999999995</v>
      </c>
      <c r="T1035" s="158">
        <v>0.53310000000000002</v>
      </c>
      <c r="U1035" s="158">
        <v>0.52739999999999998</v>
      </c>
      <c r="V1035" s="158">
        <v>0.56820000000000004</v>
      </c>
      <c r="W1035" s="158">
        <v>0.50960000000000005</v>
      </c>
      <c r="X1035" s="158">
        <v>0.55000000000000004</v>
      </c>
      <c r="Y1035" s="158">
        <v>0.22140000000000001</v>
      </c>
      <c r="Z1035" s="158">
        <v>0.23930000000000001</v>
      </c>
      <c r="AA1035" s="158">
        <v>0.37730000000000002</v>
      </c>
      <c r="AB1035" s="158">
        <v>0.45129999999999998</v>
      </c>
      <c r="AC1035" s="158"/>
      <c r="AD1035" s="181">
        <v>29643</v>
      </c>
      <c r="AE1035" s="181" t="s">
        <v>84</v>
      </c>
      <c r="AF1035" s="181">
        <v>8027</v>
      </c>
      <c r="AG1035" s="181">
        <v>6901</v>
      </c>
      <c r="AH1035" s="181">
        <v>2492</v>
      </c>
      <c r="AI1035" s="181">
        <v>2517</v>
      </c>
      <c r="AJ1035" s="181">
        <v>8993</v>
      </c>
      <c r="AK1035" s="181">
        <v>713</v>
      </c>
      <c r="AL1035" s="181">
        <v>47214</v>
      </c>
    </row>
    <row r="1036" spans="1:38" x14ac:dyDescent="0.25">
      <c r="A1036" s="159" t="s">
        <v>8528</v>
      </c>
      <c r="B1036" s="158">
        <v>0.22009999999999999</v>
      </c>
      <c r="C1036" s="158" t="s">
        <v>84</v>
      </c>
      <c r="D1036" s="158">
        <v>0.24149999999999999</v>
      </c>
      <c r="E1036" s="158">
        <v>0.33760000000000001</v>
      </c>
      <c r="F1036" s="158">
        <v>0.37090000000000001</v>
      </c>
      <c r="G1036" s="158">
        <v>0.3372</v>
      </c>
      <c r="H1036" s="158">
        <v>0.1515</v>
      </c>
      <c r="I1036" s="158">
        <v>0.127</v>
      </c>
      <c r="J1036" s="158"/>
      <c r="K1036" s="158"/>
      <c r="L1036" s="158"/>
      <c r="M1036" s="158">
        <v>0.21010000000000001</v>
      </c>
      <c r="N1036" s="158">
        <v>0.2303</v>
      </c>
      <c r="O1036" s="158" t="s">
        <v>84</v>
      </c>
      <c r="P1036" s="158" t="s">
        <v>84</v>
      </c>
      <c r="Q1036" s="158">
        <v>0.2165</v>
      </c>
      <c r="R1036" s="158">
        <v>0.26719999999999999</v>
      </c>
      <c r="S1036" s="158">
        <v>0.30959999999999999</v>
      </c>
      <c r="T1036" s="158">
        <v>0.36580000000000001</v>
      </c>
      <c r="U1036" s="158">
        <v>0.3216</v>
      </c>
      <c r="V1036" s="158">
        <v>0.42030000000000001</v>
      </c>
      <c r="W1036" s="158">
        <v>0.28460000000000002</v>
      </c>
      <c r="X1036" s="158">
        <v>0.39050000000000001</v>
      </c>
      <c r="Y1036" s="158">
        <v>0.13969999999999999</v>
      </c>
      <c r="Z1036" s="158">
        <v>0.1638</v>
      </c>
      <c r="AA1036" s="158">
        <v>8.48E-2</v>
      </c>
      <c r="AB1036" s="158">
        <v>0.1779</v>
      </c>
      <c r="AC1036" s="158"/>
      <c r="AD1036" s="181">
        <v>7588</v>
      </c>
      <c r="AE1036" s="181" t="s">
        <v>84</v>
      </c>
      <c r="AF1036" s="181">
        <v>1275</v>
      </c>
      <c r="AG1036" s="181">
        <v>1314</v>
      </c>
      <c r="AH1036" s="181">
        <v>447</v>
      </c>
      <c r="AI1036" s="181">
        <v>369</v>
      </c>
      <c r="AJ1036" s="181">
        <v>3965</v>
      </c>
      <c r="AK1036" s="181">
        <v>218</v>
      </c>
      <c r="AL1036" s="181">
        <v>14270</v>
      </c>
    </row>
    <row r="1037" spans="1:38" x14ac:dyDescent="0.25">
      <c r="A1037" s="159" t="s">
        <v>8529</v>
      </c>
      <c r="B1037" s="158">
        <v>0.92120000000000002</v>
      </c>
      <c r="C1037" s="158" t="s">
        <v>84</v>
      </c>
      <c r="D1037" s="158">
        <v>0.97489999999999999</v>
      </c>
      <c r="E1037" s="158">
        <v>0.95920000000000005</v>
      </c>
      <c r="F1037" s="158">
        <v>0.94269999999999998</v>
      </c>
      <c r="G1037" s="158">
        <v>0.97360000000000002</v>
      </c>
      <c r="H1037" s="158">
        <v>0.79320000000000002</v>
      </c>
      <c r="I1037" s="158">
        <v>0.9123</v>
      </c>
      <c r="J1037" s="158"/>
      <c r="K1037" s="158"/>
      <c r="L1037" s="158"/>
      <c r="M1037" s="158">
        <v>0.91590000000000005</v>
      </c>
      <c r="N1037" s="158">
        <v>0.92620000000000002</v>
      </c>
      <c r="O1037" s="158" t="s">
        <v>84</v>
      </c>
      <c r="P1037" s="158" t="s">
        <v>84</v>
      </c>
      <c r="Q1037" s="158">
        <v>0.96830000000000005</v>
      </c>
      <c r="R1037" s="158">
        <v>0.98009999999999997</v>
      </c>
      <c r="S1037" s="158">
        <v>0.95030000000000003</v>
      </c>
      <c r="T1037" s="158">
        <v>0.96660000000000001</v>
      </c>
      <c r="U1037" s="158">
        <v>0.92649999999999999</v>
      </c>
      <c r="V1037" s="158">
        <v>0.95540000000000003</v>
      </c>
      <c r="W1037" s="158">
        <v>0.96360000000000001</v>
      </c>
      <c r="X1037" s="158">
        <v>0.98080000000000001</v>
      </c>
      <c r="Y1037" s="158">
        <v>0.7772</v>
      </c>
      <c r="Z1037" s="158">
        <v>0.80830000000000002</v>
      </c>
      <c r="AA1037" s="158">
        <v>0.88519999999999999</v>
      </c>
      <c r="AB1037" s="158">
        <v>0.93320000000000003</v>
      </c>
      <c r="AC1037" s="158"/>
      <c r="AD1037" s="181">
        <v>10688</v>
      </c>
      <c r="AE1037" s="181" t="s">
        <v>84</v>
      </c>
      <c r="AF1037" s="181">
        <v>2805</v>
      </c>
      <c r="AG1037" s="181">
        <v>2327</v>
      </c>
      <c r="AH1037" s="181">
        <v>1021</v>
      </c>
      <c r="AI1037" s="181">
        <v>1412</v>
      </c>
      <c r="AJ1037" s="181">
        <v>2578</v>
      </c>
      <c r="AK1037" s="181">
        <v>545</v>
      </c>
      <c r="AL1037" s="181">
        <v>14776</v>
      </c>
    </row>
    <row r="1038" spans="1:38" x14ac:dyDescent="0.25">
      <c r="A1038" s="159" t="s">
        <v>8530</v>
      </c>
      <c r="B1038" s="158">
        <v>0.86060000000000003</v>
      </c>
      <c r="C1038" s="158" t="s">
        <v>84</v>
      </c>
      <c r="D1038" s="158">
        <v>0.95960000000000001</v>
      </c>
      <c r="E1038" s="158">
        <v>0.91920000000000002</v>
      </c>
      <c r="F1038" s="158">
        <v>0.9123</v>
      </c>
      <c r="G1038" s="158">
        <v>0.95489999999999997</v>
      </c>
      <c r="H1038" s="158">
        <v>0.69540000000000002</v>
      </c>
      <c r="I1038" s="158">
        <v>0.74970000000000003</v>
      </c>
      <c r="J1038" s="158"/>
      <c r="K1038" s="158"/>
      <c r="L1038" s="158"/>
      <c r="M1038" s="158">
        <v>0.85660000000000003</v>
      </c>
      <c r="N1038" s="158">
        <v>0.86450000000000005</v>
      </c>
      <c r="O1038" s="158" t="s">
        <v>84</v>
      </c>
      <c r="P1038" s="158" t="s">
        <v>84</v>
      </c>
      <c r="Q1038" s="158">
        <v>0.95479999999999998</v>
      </c>
      <c r="R1038" s="158">
        <v>0.96379999999999999</v>
      </c>
      <c r="S1038" s="158">
        <v>0.91239999999999999</v>
      </c>
      <c r="T1038" s="158">
        <v>0.92549999999999999</v>
      </c>
      <c r="U1038" s="158">
        <v>0.90029999999999999</v>
      </c>
      <c r="V1038" s="158">
        <v>0.92300000000000004</v>
      </c>
      <c r="W1038" s="158">
        <v>0.94569999999999999</v>
      </c>
      <c r="X1038" s="158">
        <v>0.96250000000000002</v>
      </c>
      <c r="Y1038" s="158">
        <v>0.68589999999999995</v>
      </c>
      <c r="Z1038" s="158">
        <v>0.70469999999999999</v>
      </c>
      <c r="AA1038" s="158">
        <v>0.71640000000000004</v>
      </c>
      <c r="AB1038" s="158">
        <v>0.77969999999999995</v>
      </c>
      <c r="AC1038" s="158"/>
      <c r="AD1038" s="181">
        <v>29643</v>
      </c>
      <c r="AE1038" s="181" t="s">
        <v>84</v>
      </c>
      <c r="AF1038" s="181">
        <v>8027</v>
      </c>
      <c r="AG1038" s="181">
        <v>6901</v>
      </c>
      <c r="AH1038" s="181">
        <v>2492</v>
      </c>
      <c r="AI1038" s="181">
        <v>2517</v>
      </c>
      <c r="AJ1038" s="181">
        <v>8993</v>
      </c>
      <c r="AK1038" s="181">
        <v>713</v>
      </c>
      <c r="AL1038" s="181">
        <v>47214</v>
      </c>
    </row>
    <row r="1039" spans="1:38" x14ac:dyDescent="0.25">
      <c r="A1039" s="159" t="s">
        <v>8531</v>
      </c>
      <c r="B1039" s="158">
        <v>0.72360000000000002</v>
      </c>
      <c r="C1039" s="158" t="s">
        <v>84</v>
      </c>
      <c r="D1039" s="158">
        <v>0.94059999999999999</v>
      </c>
      <c r="E1039" s="158">
        <v>0.82640000000000002</v>
      </c>
      <c r="F1039" s="158">
        <v>0.79620000000000002</v>
      </c>
      <c r="G1039" s="158">
        <v>0.90480000000000005</v>
      </c>
      <c r="H1039" s="158">
        <v>0.60860000000000003</v>
      </c>
      <c r="I1039" s="158">
        <v>0.46860000000000002</v>
      </c>
      <c r="J1039" s="158"/>
      <c r="K1039" s="158"/>
      <c r="L1039" s="158"/>
      <c r="M1039" s="158">
        <v>0.71330000000000005</v>
      </c>
      <c r="N1039" s="158">
        <v>0.73350000000000004</v>
      </c>
      <c r="O1039" s="158" t="s">
        <v>84</v>
      </c>
      <c r="P1039" s="158" t="s">
        <v>84</v>
      </c>
      <c r="Q1039" s="158">
        <v>0.92469999999999997</v>
      </c>
      <c r="R1039" s="158">
        <v>0.95320000000000005</v>
      </c>
      <c r="S1039" s="158">
        <v>0.80420000000000003</v>
      </c>
      <c r="T1039" s="158">
        <v>0.84630000000000005</v>
      </c>
      <c r="U1039" s="158">
        <v>0.75490000000000002</v>
      </c>
      <c r="V1039" s="158">
        <v>0.83130000000000004</v>
      </c>
      <c r="W1039" s="158">
        <v>0.86760000000000004</v>
      </c>
      <c r="X1039" s="158">
        <v>0.93200000000000005</v>
      </c>
      <c r="Y1039" s="158">
        <v>0.59350000000000003</v>
      </c>
      <c r="Z1039" s="158">
        <v>0.62339999999999995</v>
      </c>
      <c r="AA1039" s="158">
        <v>0.4052</v>
      </c>
      <c r="AB1039" s="158">
        <v>0.52939999999999998</v>
      </c>
      <c r="AC1039" s="158"/>
      <c r="AD1039" s="181">
        <v>7588</v>
      </c>
      <c r="AE1039" s="181" t="s">
        <v>84</v>
      </c>
      <c r="AF1039" s="181">
        <v>1275</v>
      </c>
      <c r="AG1039" s="181">
        <v>1314</v>
      </c>
      <c r="AH1039" s="181">
        <v>447</v>
      </c>
      <c r="AI1039" s="181">
        <v>369</v>
      </c>
      <c r="AJ1039" s="181">
        <v>3965</v>
      </c>
      <c r="AK1039" s="181">
        <v>218</v>
      </c>
      <c r="AL1039" s="181">
        <v>14270</v>
      </c>
    </row>
    <row r="1040" spans="1:38" x14ac:dyDescent="0.25">
      <c r="A1040" s="159" t="s">
        <v>8532</v>
      </c>
      <c r="B1040" s="158">
        <v>0.35899999999999999</v>
      </c>
      <c r="C1040" s="158" t="s">
        <v>84</v>
      </c>
      <c r="D1040" s="158">
        <v>0.32979999999999998</v>
      </c>
      <c r="E1040" s="158">
        <v>0.43319999999999997</v>
      </c>
      <c r="F1040" s="158">
        <v>0.49399999999999999</v>
      </c>
      <c r="G1040" s="158">
        <v>0.4531</v>
      </c>
      <c r="H1040" s="158">
        <v>0.20899999999999999</v>
      </c>
      <c r="I1040" s="158">
        <v>0.40250000000000002</v>
      </c>
      <c r="J1040" s="158"/>
      <c r="K1040" s="158"/>
      <c r="L1040" s="158"/>
      <c r="M1040" s="158">
        <v>0.34970000000000001</v>
      </c>
      <c r="N1040" s="158">
        <v>0.36830000000000002</v>
      </c>
      <c r="O1040" s="158" t="s">
        <v>84</v>
      </c>
      <c r="P1040" s="158" t="s">
        <v>84</v>
      </c>
      <c r="Q1040" s="158">
        <v>0.312</v>
      </c>
      <c r="R1040" s="158">
        <v>0.3478</v>
      </c>
      <c r="S1040" s="158">
        <v>0.41249999999999998</v>
      </c>
      <c r="T1040" s="158">
        <v>0.45379999999999998</v>
      </c>
      <c r="U1040" s="158">
        <v>0.4622</v>
      </c>
      <c r="V1040" s="158">
        <v>0.52490000000000003</v>
      </c>
      <c r="W1040" s="158">
        <v>0.42620000000000002</v>
      </c>
      <c r="X1040" s="158">
        <v>0.47949999999999998</v>
      </c>
      <c r="Y1040" s="158">
        <v>0.19320000000000001</v>
      </c>
      <c r="Z1040" s="158">
        <v>0.22520000000000001</v>
      </c>
      <c r="AA1040" s="158">
        <v>0.36059999999999998</v>
      </c>
      <c r="AB1040" s="158">
        <v>0.44400000000000001</v>
      </c>
      <c r="AC1040" s="158"/>
      <c r="AD1040" s="181">
        <v>10688</v>
      </c>
      <c r="AE1040" s="181" t="s">
        <v>84</v>
      </c>
      <c r="AF1040" s="181">
        <v>2805</v>
      </c>
      <c r="AG1040" s="181">
        <v>2327</v>
      </c>
      <c r="AH1040" s="181">
        <v>1021</v>
      </c>
      <c r="AI1040" s="181">
        <v>1412</v>
      </c>
      <c r="AJ1040" s="181">
        <v>2578</v>
      </c>
      <c r="AK1040" s="181">
        <v>545</v>
      </c>
      <c r="AL1040" s="181">
        <v>14776</v>
      </c>
    </row>
    <row r="1041" spans="1:38" x14ac:dyDescent="0.25">
      <c r="A1041" s="159" t="s">
        <v>8533</v>
      </c>
      <c r="B1041" s="158">
        <v>0.26419999999999999</v>
      </c>
      <c r="C1041" s="158" t="s">
        <v>84</v>
      </c>
      <c r="D1041" s="158">
        <v>0.25559999999999999</v>
      </c>
      <c r="E1041" s="158">
        <v>0.35780000000000001</v>
      </c>
      <c r="F1041" s="158">
        <v>0.3921</v>
      </c>
      <c r="G1041" s="158">
        <v>0.35520000000000002</v>
      </c>
      <c r="H1041" s="158">
        <v>0.13739999999999999</v>
      </c>
      <c r="I1041" s="158">
        <v>0.2848</v>
      </c>
      <c r="J1041" s="158"/>
      <c r="K1041" s="158"/>
      <c r="L1041" s="158"/>
      <c r="M1041" s="158">
        <v>0.25890000000000002</v>
      </c>
      <c r="N1041" s="158">
        <v>0.26960000000000001</v>
      </c>
      <c r="O1041" s="158" t="s">
        <v>84</v>
      </c>
      <c r="P1041" s="158" t="s">
        <v>84</v>
      </c>
      <c r="Q1041" s="158">
        <v>0.24540000000000001</v>
      </c>
      <c r="R1041" s="158">
        <v>0.26590000000000003</v>
      </c>
      <c r="S1041" s="158">
        <v>0.34549999999999997</v>
      </c>
      <c r="T1041" s="158">
        <v>0.37</v>
      </c>
      <c r="U1041" s="158">
        <v>0.37130000000000002</v>
      </c>
      <c r="V1041" s="158">
        <v>0.4128</v>
      </c>
      <c r="W1041" s="158">
        <v>0.33510000000000001</v>
      </c>
      <c r="X1041" s="158">
        <v>0.37530000000000002</v>
      </c>
      <c r="Y1041" s="158">
        <v>0.12989999999999999</v>
      </c>
      <c r="Z1041" s="158">
        <v>0.14510000000000001</v>
      </c>
      <c r="AA1041" s="158">
        <v>0.25040000000000001</v>
      </c>
      <c r="AB1041" s="158">
        <v>0.32019999999999998</v>
      </c>
      <c r="AC1041" s="158"/>
      <c r="AD1041" s="181">
        <v>29643</v>
      </c>
      <c r="AE1041" s="181" t="s">
        <v>84</v>
      </c>
      <c r="AF1041" s="181">
        <v>8027</v>
      </c>
      <c r="AG1041" s="181">
        <v>6901</v>
      </c>
      <c r="AH1041" s="181">
        <v>2492</v>
      </c>
      <c r="AI1041" s="181">
        <v>2517</v>
      </c>
      <c r="AJ1041" s="181">
        <v>8993</v>
      </c>
      <c r="AK1041" s="181">
        <v>713</v>
      </c>
      <c r="AL1041" s="181">
        <v>47214</v>
      </c>
    </row>
    <row r="1042" spans="1:38" x14ac:dyDescent="0.25">
      <c r="A1042" s="159" t="s">
        <v>8534</v>
      </c>
      <c r="B1042" s="158">
        <v>0.1115</v>
      </c>
      <c r="C1042" s="158" t="s">
        <v>84</v>
      </c>
      <c r="D1042" s="158">
        <v>0.1239</v>
      </c>
      <c r="E1042" s="158">
        <v>0.1827</v>
      </c>
      <c r="F1042" s="158">
        <v>0.20699999999999999</v>
      </c>
      <c r="G1042" s="158">
        <v>0.19139999999999999</v>
      </c>
      <c r="H1042" s="158">
        <v>6.93E-2</v>
      </c>
      <c r="I1042" s="158">
        <v>4.5900000000000003E-2</v>
      </c>
      <c r="J1042" s="158"/>
      <c r="K1042" s="158"/>
      <c r="L1042" s="158"/>
      <c r="M1042" s="158">
        <v>0.1031</v>
      </c>
      <c r="N1042" s="158">
        <v>0.1203</v>
      </c>
      <c r="O1042" s="158" t="s">
        <v>84</v>
      </c>
      <c r="P1042" s="158" t="s">
        <v>84</v>
      </c>
      <c r="Q1042" s="158">
        <v>0.10299999999999999</v>
      </c>
      <c r="R1042" s="158">
        <v>0.14680000000000001</v>
      </c>
      <c r="S1042" s="158">
        <v>0.1583</v>
      </c>
      <c r="T1042" s="158">
        <v>0.20860000000000001</v>
      </c>
      <c r="U1042" s="158">
        <v>0.16339999999999999</v>
      </c>
      <c r="V1042" s="158">
        <v>0.25440000000000002</v>
      </c>
      <c r="W1042" s="158">
        <v>0.1452</v>
      </c>
      <c r="X1042" s="158">
        <v>0.24249999999999999</v>
      </c>
      <c r="Y1042" s="158">
        <v>6.0100000000000001E-2</v>
      </c>
      <c r="Z1042" s="158">
        <v>7.9399999999999998E-2</v>
      </c>
      <c r="AA1042" s="158">
        <v>2.0799999999999999E-2</v>
      </c>
      <c r="AB1042" s="158">
        <v>8.6099999999999996E-2</v>
      </c>
      <c r="AC1042" s="158"/>
      <c r="AD1042" s="181">
        <v>7588</v>
      </c>
      <c r="AE1042" s="181" t="s">
        <v>84</v>
      </c>
      <c r="AF1042" s="181">
        <v>1275</v>
      </c>
      <c r="AG1042" s="181">
        <v>1314</v>
      </c>
      <c r="AH1042" s="181">
        <v>447</v>
      </c>
      <c r="AI1042" s="181">
        <v>369</v>
      </c>
      <c r="AJ1042" s="181">
        <v>3965</v>
      </c>
      <c r="AK1042" s="181">
        <v>218</v>
      </c>
      <c r="AL1042" s="181">
        <v>14270</v>
      </c>
    </row>
    <row r="1043" spans="1:38" x14ac:dyDescent="0.25">
      <c r="A1043" s="159" t="s">
        <v>8535</v>
      </c>
      <c r="B1043" s="158">
        <v>0.29530000000000001</v>
      </c>
      <c r="C1043" s="158" t="s">
        <v>84</v>
      </c>
      <c r="D1043" s="158">
        <v>0.25280000000000002</v>
      </c>
      <c r="E1043" s="158">
        <v>0.3624</v>
      </c>
      <c r="F1043" s="158">
        <v>0.43530000000000002</v>
      </c>
      <c r="G1043" s="158">
        <v>0.37269999999999998</v>
      </c>
      <c r="H1043" s="158">
        <v>0.17649999999999999</v>
      </c>
      <c r="I1043" s="158">
        <v>0.32250000000000001</v>
      </c>
      <c r="J1043" s="158"/>
      <c r="K1043" s="158"/>
      <c r="L1043" s="158"/>
      <c r="M1043" s="158">
        <v>0.28620000000000001</v>
      </c>
      <c r="N1043" s="158">
        <v>0.3044</v>
      </c>
      <c r="O1043" s="158" t="s">
        <v>84</v>
      </c>
      <c r="P1043" s="158" t="s">
        <v>84</v>
      </c>
      <c r="Q1043" s="158">
        <v>0.23580000000000001</v>
      </c>
      <c r="R1043" s="158">
        <v>0.27</v>
      </c>
      <c r="S1043" s="158">
        <v>0.34179999999999999</v>
      </c>
      <c r="T1043" s="158">
        <v>0.38300000000000001</v>
      </c>
      <c r="U1043" s="158">
        <v>0.40329999999999999</v>
      </c>
      <c r="V1043" s="158">
        <v>0.46679999999999999</v>
      </c>
      <c r="W1043" s="158">
        <v>0.34620000000000001</v>
      </c>
      <c r="X1043" s="158">
        <v>0.39929999999999999</v>
      </c>
      <c r="Y1043" s="158">
        <v>0.16139999999999999</v>
      </c>
      <c r="Z1043" s="158">
        <v>0.19209999999999999</v>
      </c>
      <c r="AA1043" s="158">
        <v>0.28239999999999998</v>
      </c>
      <c r="AB1043" s="158">
        <v>0.36320000000000002</v>
      </c>
      <c r="AC1043" s="158"/>
      <c r="AD1043" s="181">
        <v>10688</v>
      </c>
      <c r="AE1043" s="181" t="s">
        <v>84</v>
      </c>
      <c r="AF1043" s="181">
        <v>2805</v>
      </c>
      <c r="AG1043" s="181">
        <v>2327</v>
      </c>
      <c r="AH1043" s="181">
        <v>1021</v>
      </c>
      <c r="AI1043" s="181">
        <v>1412</v>
      </c>
      <c r="AJ1043" s="181">
        <v>2578</v>
      </c>
      <c r="AK1043" s="181">
        <v>545</v>
      </c>
      <c r="AL1043" s="181">
        <v>14776</v>
      </c>
    </row>
    <row r="1044" spans="1:38" x14ac:dyDescent="0.25">
      <c r="A1044" s="159" t="s">
        <v>8536</v>
      </c>
      <c r="B1044" s="158">
        <v>0.2092</v>
      </c>
      <c r="C1044" s="158" t="s">
        <v>84</v>
      </c>
      <c r="D1044" s="158">
        <v>0.1946</v>
      </c>
      <c r="E1044" s="158">
        <v>0.28999999999999998</v>
      </c>
      <c r="F1044" s="158">
        <v>0.3201</v>
      </c>
      <c r="G1044" s="158">
        <v>0.28689999999999999</v>
      </c>
      <c r="H1044" s="158">
        <v>0.10440000000000001</v>
      </c>
      <c r="I1044" s="158">
        <v>0.24709999999999999</v>
      </c>
      <c r="J1044" s="158"/>
      <c r="K1044" s="158"/>
      <c r="L1044" s="158"/>
      <c r="M1044" s="158">
        <v>0.20399999999999999</v>
      </c>
      <c r="N1044" s="158">
        <v>0.2145</v>
      </c>
      <c r="O1044" s="158" t="s">
        <v>84</v>
      </c>
      <c r="P1044" s="158" t="s">
        <v>84</v>
      </c>
      <c r="Q1044" s="158">
        <v>0.18490000000000001</v>
      </c>
      <c r="R1044" s="158">
        <v>0.2046</v>
      </c>
      <c r="S1044" s="158">
        <v>0.27779999999999999</v>
      </c>
      <c r="T1044" s="158">
        <v>0.3024</v>
      </c>
      <c r="U1044" s="158">
        <v>0.2994</v>
      </c>
      <c r="V1044" s="158">
        <v>0.34089999999999998</v>
      </c>
      <c r="W1044" s="158">
        <v>0.26719999999999999</v>
      </c>
      <c r="X1044" s="158">
        <v>0.307</v>
      </c>
      <c r="Y1044" s="158">
        <v>9.74E-2</v>
      </c>
      <c r="Z1044" s="158">
        <v>0.1116</v>
      </c>
      <c r="AA1044" s="158">
        <v>0.21329999999999999</v>
      </c>
      <c r="AB1044" s="158">
        <v>0.28239999999999998</v>
      </c>
      <c r="AC1044" s="158"/>
      <c r="AD1044" s="181">
        <v>29643</v>
      </c>
      <c r="AE1044" s="181" t="s">
        <v>84</v>
      </c>
      <c r="AF1044" s="181">
        <v>8027</v>
      </c>
      <c r="AG1044" s="181">
        <v>6901</v>
      </c>
      <c r="AH1044" s="181">
        <v>2492</v>
      </c>
      <c r="AI1044" s="181">
        <v>2517</v>
      </c>
      <c r="AJ1044" s="181">
        <v>8993</v>
      </c>
      <c r="AK1044" s="181">
        <v>713</v>
      </c>
      <c r="AL1044" s="181">
        <v>47214</v>
      </c>
    </row>
    <row r="1045" spans="1:38" x14ac:dyDescent="0.25">
      <c r="A1045" s="159" t="s">
        <v>8537</v>
      </c>
      <c r="B1045" s="158">
        <v>7.0599999999999996E-2</v>
      </c>
      <c r="C1045" s="158" t="s">
        <v>84</v>
      </c>
      <c r="D1045" s="158">
        <v>8.3500000000000005E-2</v>
      </c>
      <c r="E1045" s="158">
        <v>0.124</v>
      </c>
      <c r="F1045" s="158">
        <v>0.15110000000000001</v>
      </c>
      <c r="G1045" s="158">
        <v>0.1226</v>
      </c>
      <c r="H1045" s="158">
        <v>3.6999999999999998E-2</v>
      </c>
      <c r="I1045" s="158">
        <v>3.5900000000000001E-2</v>
      </c>
      <c r="J1045" s="158"/>
      <c r="K1045" s="158"/>
      <c r="L1045" s="158"/>
      <c r="M1045" s="158">
        <v>6.2899999999999998E-2</v>
      </c>
      <c r="N1045" s="158">
        <v>7.8899999999999998E-2</v>
      </c>
      <c r="O1045" s="158" t="s">
        <v>84</v>
      </c>
      <c r="P1045" s="158" t="s">
        <v>84</v>
      </c>
      <c r="Q1045" s="158">
        <v>6.3899999999999998E-2</v>
      </c>
      <c r="R1045" s="158">
        <v>0.1062</v>
      </c>
      <c r="S1045" s="158">
        <v>0.1011</v>
      </c>
      <c r="T1045" s="158">
        <v>0.14949999999999999</v>
      </c>
      <c r="U1045" s="158">
        <v>0.1096</v>
      </c>
      <c r="V1045" s="158">
        <v>0.19869999999999999</v>
      </c>
      <c r="W1045" s="158">
        <v>7.9200000000000007E-2</v>
      </c>
      <c r="X1045" s="158">
        <v>0.17610000000000001</v>
      </c>
      <c r="Y1045" s="158">
        <v>2.9399999999999999E-2</v>
      </c>
      <c r="Z1045" s="158">
        <v>4.5999999999999999E-2</v>
      </c>
      <c r="AA1045" s="158">
        <v>1.32E-2</v>
      </c>
      <c r="AB1045" s="158">
        <v>7.7399999999999997E-2</v>
      </c>
      <c r="AC1045" s="158"/>
      <c r="AD1045" s="181">
        <v>7588</v>
      </c>
      <c r="AE1045" s="181" t="s">
        <v>84</v>
      </c>
      <c r="AF1045" s="181">
        <v>1275</v>
      </c>
      <c r="AG1045" s="181">
        <v>1314</v>
      </c>
      <c r="AH1045" s="181">
        <v>447</v>
      </c>
      <c r="AI1045" s="181">
        <v>369</v>
      </c>
      <c r="AJ1045" s="181">
        <v>3965</v>
      </c>
      <c r="AK1045" s="181">
        <v>218</v>
      </c>
      <c r="AL1045" s="181">
        <v>14270</v>
      </c>
    </row>
    <row r="1046" spans="1:38" x14ac:dyDescent="0.25">
      <c r="A1046" s="159" t="s">
        <v>8538</v>
      </c>
      <c r="B1046" s="158">
        <v>0.81059999999999999</v>
      </c>
      <c r="C1046" s="158" t="s">
        <v>84</v>
      </c>
      <c r="D1046" s="158">
        <v>0.877</v>
      </c>
      <c r="E1046" s="158">
        <v>0.86380000000000001</v>
      </c>
      <c r="F1046" s="158">
        <v>0.87109999999999999</v>
      </c>
      <c r="G1046" s="158">
        <v>0.91920000000000002</v>
      </c>
      <c r="H1046" s="158">
        <v>0.59630000000000005</v>
      </c>
      <c r="I1046" s="158">
        <v>0.86160000000000003</v>
      </c>
      <c r="J1046" s="158"/>
      <c r="K1046" s="158"/>
      <c r="L1046" s="158"/>
      <c r="M1046" s="158">
        <v>0.80310000000000004</v>
      </c>
      <c r="N1046" s="158">
        <v>0.81799999999999995</v>
      </c>
      <c r="O1046" s="158" t="s">
        <v>84</v>
      </c>
      <c r="P1046" s="158" t="s">
        <v>84</v>
      </c>
      <c r="Q1046" s="158">
        <v>0.86419999999999997</v>
      </c>
      <c r="R1046" s="158">
        <v>0.88870000000000005</v>
      </c>
      <c r="S1046" s="158">
        <v>0.84909999999999997</v>
      </c>
      <c r="T1046" s="158">
        <v>0.87709999999999999</v>
      </c>
      <c r="U1046" s="158">
        <v>0.8488</v>
      </c>
      <c r="V1046" s="158">
        <v>0.89029999999999998</v>
      </c>
      <c r="W1046" s="158">
        <v>0.90359999999999996</v>
      </c>
      <c r="X1046" s="158">
        <v>0.93240000000000001</v>
      </c>
      <c r="Y1046" s="158">
        <v>0.57709999999999995</v>
      </c>
      <c r="Z1046" s="158">
        <v>0.6149</v>
      </c>
      <c r="AA1046" s="158">
        <v>0.82950000000000002</v>
      </c>
      <c r="AB1046" s="158">
        <v>0.88800000000000001</v>
      </c>
      <c r="AC1046" s="158"/>
      <c r="AD1046" s="181">
        <v>10688</v>
      </c>
      <c r="AE1046" s="181" t="s">
        <v>84</v>
      </c>
      <c r="AF1046" s="181">
        <v>2805</v>
      </c>
      <c r="AG1046" s="181">
        <v>2327</v>
      </c>
      <c r="AH1046" s="181">
        <v>1021</v>
      </c>
      <c r="AI1046" s="181">
        <v>1412</v>
      </c>
      <c r="AJ1046" s="181">
        <v>2578</v>
      </c>
      <c r="AK1046" s="181">
        <v>545</v>
      </c>
      <c r="AL1046" s="181">
        <v>14776</v>
      </c>
    </row>
    <row r="1047" spans="1:38" x14ac:dyDescent="0.25">
      <c r="A1047" s="159" t="s">
        <v>8539</v>
      </c>
      <c r="B1047" s="158">
        <v>0.70179999999999998</v>
      </c>
      <c r="C1047" s="158" t="s">
        <v>84</v>
      </c>
      <c r="D1047" s="158">
        <v>0.79369999999999996</v>
      </c>
      <c r="E1047" s="158">
        <v>0.80559999999999998</v>
      </c>
      <c r="F1047" s="158">
        <v>0.79310000000000003</v>
      </c>
      <c r="G1047" s="158">
        <v>0.84719999999999995</v>
      </c>
      <c r="H1047" s="158">
        <v>0.47849999999999998</v>
      </c>
      <c r="I1047" s="158">
        <v>0.64780000000000004</v>
      </c>
      <c r="J1047" s="158"/>
      <c r="K1047" s="158"/>
      <c r="L1047" s="158"/>
      <c r="M1047" s="158">
        <v>0.69650000000000001</v>
      </c>
      <c r="N1047" s="158">
        <v>0.70709999999999995</v>
      </c>
      <c r="O1047" s="158" t="s">
        <v>84</v>
      </c>
      <c r="P1047" s="158" t="s">
        <v>84</v>
      </c>
      <c r="Q1047" s="158">
        <v>0.78449999999999998</v>
      </c>
      <c r="R1047" s="158">
        <v>0.80259999999999998</v>
      </c>
      <c r="S1047" s="158">
        <v>0.79579999999999995</v>
      </c>
      <c r="T1047" s="158">
        <v>0.81499999999999995</v>
      </c>
      <c r="U1047" s="158">
        <v>0.7762</v>
      </c>
      <c r="V1047" s="158">
        <v>0.80879999999999996</v>
      </c>
      <c r="W1047" s="158">
        <v>0.83209999999999995</v>
      </c>
      <c r="X1047" s="158">
        <v>0.86109999999999998</v>
      </c>
      <c r="Y1047" s="158">
        <v>0.46810000000000002</v>
      </c>
      <c r="Z1047" s="158">
        <v>0.48880000000000001</v>
      </c>
      <c r="AA1047" s="158">
        <v>0.61129999999999995</v>
      </c>
      <c r="AB1047" s="158">
        <v>0.68179999999999996</v>
      </c>
      <c r="AC1047" s="158"/>
      <c r="AD1047" s="181">
        <v>29643</v>
      </c>
      <c r="AE1047" s="181" t="s">
        <v>84</v>
      </c>
      <c r="AF1047" s="181">
        <v>8027</v>
      </c>
      <c r="AG1047" s="181">
        <v>6901</v>
      </c>
      <c r="AH1047" s="181">
        <v>2492</v>
      </c>
      <c r="AI1047" s="181">
        <v>2517</v>
      </c>
      <c r="AJ1047" s="181">
        <v>8993</v>
      </c>
      <c r="AK1047" s="181">
        <v>713</v>
      </c>
      <c r="AL1047" s="181">
        <v>47214</v>
      </c>
    </row>
    <row r="1048" spans="1:38" x14ac:dyDescent="0.25">
      <c r="A1048" s="159" t="s">
        <v>8540</v>
      </c>
      <c r="B1048" s="158">
        <v>0.51570000000000005</v>
      </c>
      <c r="C1048" s="158" t="s">
        <v>84</v>
      </c>
      <c r="D1048" s="158">
        <v>0.68020000000000003</v>
      </c>
      <c r="E1048" s="158">
        <v>0.67030000000000001</v>
      </c>
      <c r="F1048" s="158">
        <v>0.65890000000000004</v>
      </c>
      <c r="G1048" s="158">
        <v>0.74039999999999995</v>
      </c>
      <c r="H1048" s="158">
        <v>0.3861</v>
      </c>
      <c r="I1048" s="158">
        <v>0.30349999999999999</v>
      </c>
      <c r="J1048" s="158"/>
      <c r="K1048" s="158"/>
      <c r="L1048" s="158"/>
      <c r="M1048" s="158">
        <v>0.504</v>
      </c>
      <c r="N1048" s="158">
        <v>0.5272</v>
      </c>
      <c r="O1048" s="158" t="s">
        <v>84</v>
      </c>
      <c r="P1048" s="158" t="s">
        <v>84</v>
      </c>
      <c r="Q1048" s="158">
        <v>0.65249999999999997</v>
      </c>
      <c r="R1048" s="158">
        <v>0.70620000000000005</v>
      </c>
      <c r="S1048" s="158">
        <v>0.64290000000000003</v>
      </c>
      <c r="T1048" s="158">
        <v>0.69610000000000005</v>
      </c>
      <c r="U1048" s="158">
        <v>0.61080000000000001</v>
      </c>
      <c r="V1048" s="158">
        <v>0.7026</v>
      </c>
      <c r="W1048" s="158">
        <v>0.68899999999999995</v>
      </c>
      <c r="X1048" s="158">
        <v>0.78449999999999998</v>
      </c>
      <c r="Y1048" s="158">
        <v>0.37080000000000002</v>
      </c>
      <c r="Z1048" s="158">
        <v>0.40139999999999998</v>
      </c>
      <c r="AA1048" s="158">
        <v>0.24460000000000001</v>
      </c>
      <c r="AB1048" s="158">
        <v>0.3644</v>
      </c>
      <c r="AC1048" s="158"/>
      <c r="AD1048" s="181">
        <v>7588</v>
      </c>
      <c r="AE1048" s="181" t="s">
        <v>84</v>
      </c>
      <c r="AF1048" s="181">
        <v>1275</v>
      </c>
      <c r="AG1048" s="181">
        <v>1314</v>
      </c>
      <c r="AH1048" s="181">
        <v>447</v>
      </c>
      <c r="AI1048" s="181">
        <v>369</v>
      </c>
      <c r="AJ1048" s="181">
        <v>3965</v>
      </c>
      <c r="AK1048" s="181">
        <v>218</v>
      </c>
      <c r="AL1048" s="181">
        <v>14270</v>
      </c>
    </row>
    <row r="1049" spans="1:38" x14ac:dyDescent="0.25">
      <c r="A1049" s="159" t="s">
        <v>8541</v>
      </c>
      <c r="B1049" s="158">
        <v>0.71060000000000001</v>
      </c>
      <c r="C1049" s="158" t="s">
        <v>84</v>
      </c>
      <c r="D1049" s="158">
        <v>0.76839999999999997</v>
      </c>
      <c r="E1049" s="158">
        <v>0.78710000000000002</v>
      </c>
      <c r="F1049" s="158">
        <v>0.78500000000000003</v>
      </c>
      <c r="G1049" s="158">
        <v>0.83320000000000005</v>
      </c>
      <c r="H1049" s="158">
        <v>0.46839999999999998</v>
      </c>
      <c r="I1049" s="158">
        <v>0.7762</v>
      </c>
      <c r="J1049" s="158"/>
      <c r="K1049" s="158"/>
      <c r="L1049" s="158"/>
      <c r="M1049" s="158">
        <v>0.70189999999999997</v>
      </c>
      <c r="N1049" s="158">
        <v>0.71919999999999995</v>
      </c>
      <c r="O1049" s="158" t="s">
        <v>84</v>
      </c>
      <c r="P1049" s="158" t="s">
        <v>84</v>
      </c>
      <c r="Q1049" s="158">
        <v>0.75219999999999998</v>
      </c>
      <c r="R1049" s="158">
        <v>0.78359999999999996</v>
      </c>
      <c r="S1049" s="158">
        <v>0.76980000000000004</v>
      </c>
      <c r="T1049" s="158">
        <v>0.80330000000000001</v>
      </c>
      <c r="U1049" s="158">
        <v>0.75829999999999997</v>
      </c>
      <c r="V1049" s="158">
        <v>0.80910000000000004</v>
      </c>
      <c r="W1049" s="158">
        <v>0.8125</v>
      </c>
      <c r="X1049" s="158">
        <v>0.8518</v>
      </c>
      <c r="Y1049" s="158">
        <v>0.44900000000000001</v>
      </c>
      <c r="Z1049" s="158">
        <v>0.48749999999999999</v>
      </c>
      <c r="AA1049" s="158">
        <v>0.73860000000000003</v>
      </c>
      <c r="AB1049" s="158">
        <v>0.80900000000000005</v>
      </c>
      <c r="AC1049" s="158"/>
      <c r="AD1049" s="181">
        <v>10688</v>
      </c>
      <c r="AE1049" s="181" t="s">
        <v>84</v>
      </c>
      <c r="AF1049" s="181">
        <v>2805</v>
      </c>
      <c r="AG1049" s="181">
        <v>2327</v>
      </c>
      <c r="AH1049" s="181">
        <v>1021</v>
      </c>
      <c r="AI1049" s="181">
        <v>1412</v>
      </c>
      <c r="AJ1049" s="181">
        <v>2578</v>
      </c>
      <c r="AK1049" s="181">
        <v>545</v>
      </c>
      <c r="AL1049" s="181">
        <v>14776</v>
      </c>
    </row>
    <row r="1050" spans="1:38" x14ac:dyDescent="0.25">
      <c r="A1050" s="159" t="s">
        <v>8542</v>
      </c>
      <c r="B1050" s="158">
        <v>0.57050000000000001</v>
      </c>
      <c r="C1050" s="158" t="s">
        <v>84</v>
      </c>
      <c r="D1050" s="158">
        <v>0.63829999999999998</v>
      </c>
      <c r="E1050" s="158">
        <v>0.67889999999999995</v>
      </c>
      <c r="F1050" s="158">
        <v>0.68989999999999996</v>
      </c>
      <c r="G1050" s="158">
        <v>0.72270000000000001</v>
      </c>
      <c r="H1050" s="158">
        <v>0.35270000000000001</v>
      </c>
      <c r="I1050" s="158">
        <v>0.55000000000000004</v>
      </c>
      <c r="J1050" s="158"/>
      <c r="K1050" s="158"/>
      <c r="L1050" s="158"/>
      <c r="M1050" s="158">
        <v>0.56469999999999998</v>
      </c>
      <c r="N1050" s="158">
        <v>0.57620000000000005</v>
      </c>
      <c r="O1050" s="158" t="s">
        <v>84</v>
      </c>
      <c r="P1050" s="158" t="s">
        <v>84</v>
      </c>
      <c r="Q1050" s="158">
        <v>0.62739999999999996</v>
      </c>
      <c r="R1050" s="158">
        <v>0.64900000000000002</v>
      </c>
      <c r="S1050" s="158">
        <v>0.66739999999999999</v>
      </c>
      <c r="T1050" s="158">
        <v>0.69010000000000005</v>
      </c>
      <c r="U1050" s="158">
        <v>0.67069999999999996</v>
      </c>
      <c r="V1050" s="158">
        <v>0.70820000000000005</v>
      </c>
      <c r="W1050" s="158">
        <v>0.70409999999999995</v>
      </c>
      <c r="X1050" s="158">
        <v>0.74029999999999996</v>
      </c>
      <c r="Y1050" s="158">
        <v>0.3427</v>
      </c>
      <c r="Z1050" s="158">
        <v>0.36270000000000002</v>
      </c>
      <c r="AA1050" s="158">
        <v>0.5121</v>
      </c>
      <c r="AB1050" s="158">
        <v>0.58620000000000005</v>
      </c>
      <c r="AC1050" s="158"/>
      <c r="AD1050" s="181">
        <v>29643</v>
      </c>
      <c r="AE1050" s="181" t="s">
        <v>84</v>
      </c>
      <c r="AF1050" s="181">
        <v>8027</v>
      </c>
      <c r="AG1050" s="181">
        <v>6901</v>
      </c>
      <c r="AH1050" s="181">
        <v>2492</v>
      </c>
      <c r="AI1050" s="181">
        <v>2517</v>
      </c>
      <c r="AJ1050" s="181">
        <v>8993</v>
      </c>
      <c r="AK1050" s="181">
        <v>713</v>
      </c>
      <c r="AL1050" s="181">
        <v>47214</v>
      </c>
    </row>
    <row r="1051" spans="1:38" x14ac:dyDescent="0.25">
      <c r="A1051" s="159" t="s">
        <v>8543</v>
      </c>
      <c r="B1051" s="158">
        <v>0.37140000000000001</v>
      </c>
      <c r="C1051" s="158" t="s">
        <v>84</v>
      </c>
      <c r="D1051" s="158">
        <v>0.4728</v>
      </c>
      <c r="E1051" s="158">
        <v>0.51880000000000004</v>
      </c>
      <c r="F1051" s="158">
        <v>0.5161</v>
      </c>
      <c r="G1051" s="158">
        <v>0.56630000000000003</v>
      </c>
      <c r="H1051" s="158">
        <v>0.26479999999999998</v>
      </c>
      <c r="I1051" s="158">
        <v>0.20069999999999999</v>
      </c>
      <c r="J1051" s="158"/>
      <c r="K1051" s="158"/>
      <c r="L1051" s="158"/>
      <c r="M1051" s="158">
        <v>0.36</v>
      </c>
      <c r="N1051" s="158">
        <v>0.38279999999999997</v>
      </c>
      <c r="O1051" s="158" t="s">
        <v>84</v>
      </c>
      <c r="P1051" s="158" t="s">
        <v>84</v>
      </c>
      <c r="Q1051" s="158">
        <v>0.44340000000000002</v>
      </c>
      <c r="R1051" s="158">
        <v>0.50149999999999995</v>
      </c>
      <c r="S1051" s="158">
        <v>0.48959999999999998</v>
      </c>
      <c r="T1051" s="158">
        <v>0.54730000000000001</v>
      </c>
      <c r="U1051" s="158">
        <v>0.46560000000000001</v>
      </c>
      <c r="V1051" s="158">
        <v>0.56430000000000002</v>
      </c>
      <c r="W1051" s="158">
        <v>0.50980000000000003</v>
      </c>
      <c r="X1051" s="158">
        <v>0.61890000000000001</v>
      </c>
      <c r="Y1051" s="158">
        <v>0.25069999999999998</v>
      </c>
      <c r="Z1051" s="158">
        <v>0.2792</v>
      </c>
      <c r="AA1051" s="158">
        <v>0.14960000000000001</v>
      </c>
      <c r="AB1051" s="158">
        <v>0.25740000000000002</v>
      </c>
      <c r="AC1051" s="158"/>
      <c r="AD1051" s="181">
        <v>7588</v>
      </c>
      <c r="AE1051" s="181" t="s">
        <v>84</v>
      </c>
      <c r="AF1051" s="181">
        <v>1275</v>
      </c>
      <c r="AG1051" s="181">
        <v>1314</v>
      </c>
      <c r="AH1051" s="181">
        <v>447</v>
      </c>
      <c r="AI1051" s="181">
        <v>369</v>
      </c>
      <c r="AJ1051" s="181">
        <v>3965</v>
      </c>
      <c r="AK1051" s="181">
        <v>218</v>
      </c>
      <c r="AL1051" s="181">
        <v>14270</v>
      </c>
    </row>
    <row r="1052" spans="1:38" x14ac:dyDescent="0.25">
      <c r="A1052" s="159" t="s">
        <v>8544</v>
      </c>
      <c r="B1052" s="158">
        <v>0.6129</v>
      </c>
      <c r="C1052" s="158" t="s">
        <v>84</v>
      </c>
      <c r="D1052" s="158">
        <v>0.64390000000000003</v>
      </c>
      <c r="E1052" s="158">
        <v>0.68940000000000001</v>
      </c>
      <c r="F1052" s="158">
        <v>0.70250000000000001</v>
      </c>
      <c r="G1052" s="158">
        <v>0.74629999999999996</v>
      </c>
      <c r="H1052" s="158">
        <v>0.38769999999999999</v>
      </c>
      <c r="I1052" s="158">
        <v>0.67949999999999999</v>
      </c>
      <c r="J1052" s="158"/>
      <c r="K1052" s="158"/>
      <c r="L1052" s="158"/>
      <c r="M1052" s="158">
        <v>0.60360000000000003</v>
      </c>
      <c r="N1052" s="158">
        <v>0.62219999999999998</v>
      </c>
      <c r="O1052" s="158" t="s">
        <v>84</v>
      </c>
      <c r="P1052" s="158" t="s">
        <v>84</v>
      </c>
      <c r="Q1052" s="158">
        <v>0.62580000000000002</v>
      </c>
      <c r="R1052" s="158">
        <v>0.66139999999999999</v>
      </c>
      <c r="S1052" s="158">
        <v>0.67010000000000003</v>
      </c>
      <c r="T1052" s="158">
        <v>0.70789999999999997</v>
      </c>
      <c r="U1052" s="158">
        <v>0.67320000000000002</v>
      </c>
      <c r="V1052" s="158">
        <v>0.72970000000000002</v>
      </c>
      <c r="W1052" s="158">
        <v>0.72250000000000003</v>
      </c>
      <c r="X1052" s="158">
        <v>0.76829999999999998</v>
      </c>
      <c r="Y1052" s="158">
        <v>0.36880000000000002</v>
      </c>
      <c r="Z1052" s="158">
        <v>0.40639999999999998</v>
      </c>
      <c r="AA1052" s="158">
        <v>0.63829999999999998</v>
      </c>
      <c r="AB1052" s="158">
        <v>0.71699999999999997</v>
      </c>
      <c r="AC1052" s="158"/>
      <c r="AD1052" s="181">
        <v>10688</v>
      </c>
      <c r="AE1052" s="181" t="s">
        <v>84</v>
      </c>
      <c r="AF1052" s="181">
        <v>2805</v>
      </c>
      <c r="AG1052" s="181">
        <v>2327</v>
      </c>
      <c r="AH1052" s="181">
        <v>1021</v>
      </c>
      <c r="AI1052" s="181">
        <v>1412</v>
      </c>
      <c r="AJ1052" s="181">
        <v>2578</v>
      </c>
      <c r="AK1052" s="181">
        <v>545</v>
      </c>
      <c r="AL1052" s="181">
        <v>14776</v>
      </c>
    </row>
    <row r="1053" spans="1:38" x14ac:dyDescent="0.25">
      <c r="A1053" s="159" t="s">
        <v>8545</v>
      </c>
      <c r="B1053" s="158">
        <v>0.48020000000000002</v>
      </c>
      <c r="C1053" s="158" t="s">
        <v>84</v>
      </c>
      <c r="D1053" s="158">
        <v>0.52470000000000006</v>
      </c>
      <c r="E1053" s="158">
        <v>0.59050000000000002</v>
      </c>
      <c r="F1053" s="158">
        <v>0.61470000000000002</v>
      </c>
      <c r="G1053" s="158">
        <v>0.61099999999999999</v>
      </c>
      <c r="H1053" s="158">
        <v>0.2823</v>
      </c>
      <c r="I1053" s="158">
        <v>0.4783</v>
      </c>
      <c r="J1053" s="158"/>
      <c r="K1053" s="158"/>
      <c r="L1053" s="158"/>
      <c r="M1053" s="158">
        <v>0.47439999999999999</v>
      </c>
      <c r="N1053" s="158">
        <v>0.48609999999999998</v>
      </c>
      <c r="O1053" s="158" t="s">
        <v>84</v>
      </c>
      <c r="P1053" s="158" t="s">
        <v>84</v>
      </c>
      <c r="Q1053" s="158">
        <v>0.51339999999999997</v>
      </c>
      <c r="R1053" s="158">
        <v>0.53580000000000005</v>
      </c>
      <c r="S1053" s="158">
        <v>0.57840000000000003</v>
      </c>
      <c r="T1053" s="158">
        <v>0.60240000000000005</v>
      </c>
      <c r="U1053" s="158">
        <v>0.59450000000000003</v>
      </c>
      <c r="V1053" s="158">
        <v>0.63419999999999999</v>
      </c>
      <c r="W1053" s="158">
        <v>0.59099999999999997</v>
      </c>
      <c r="X1053" s="158">
        <v>0.63039999999999996</v>
      </c>
      <c r="Y1053" s="158">
        <v>0.27279999999999999</v>
      </c>
      <c r="Z1053" s="158">
        <v>0.2918</v>
      </c>
      <c r="AA1053" s="158">
        <v>0.4405</v>
      </c>
      <c r="AB1053" s="158">
        <v>0.51519999999999999</v>
      </c>
      <c r="AC1053" s="158"/>
      <c r="AD1053" s="181">
        <v>29643</v>
      </c>
      <c r="AE1053" s="181" t="s">
        <v>84</v>
      </c>
      <c r="AF1053" s="181">
        <v>8027</v>
      </c>
      <c r="AG1053" s="181">
        <v>6901</v>
      </c>
      <c r="AH1053" s="181">
        <v>2492</v>
      </c>
      <c r="AI1053" s="181">
        <v>2517</v>
      </c>
      <c r="AJ1053" s="181">
        <v>8993</v>
      </c>
      <c r="AK1053" s="181">
        <v>713</v>
      </c>
      <c r="AL1053" s="181">
        <v>47214</v>
      </c>
    </row>
    <row r="1054" spans="1:38" x14ac:dyDescent="0.25">
      <c r="A1054" s="159" t="s">
        <v>8546</v>
      </c>
      <c r="B1054" s="158">
        <v>0.2797</v>
      </c>
      <c r="C1054" s="158" t="s">
        <v>84</v>
      </c>
      <c r="D1054" s="158">
        <v>0.33439999999999998</v>
      </c>
      <c r="E1054" s="158">
        <v>0.41370000000000001</v>
      </c>
      <c r="F1054" s="158">
        <v>0.42720000000000002</v>
      </c>
      <c r="G1054" s="158">
        <v>0.4446</v>
      </c>
      <c r="H1054" s="158">
        <v>0.19350000000000001</v>
      </c>
      <c r="I1054" s="158">
        <v>0.13700000000000001</v>
      </c>
      <c r="J1054" s="158"/>
      <c r="K1054" s="158"/>
      <c r="L1054" s="158"/>
      <c r="M1054" s="158">
        <v>0.26889999999999997</v>
      </c>
      <c r="N1054" s="158">
        <v>0.29049999999999998</v>
      </c>
      <c r="O1054" s="158" t="s">
        <v>84</v>
      </c>
      <c r="P1054" s="158" t="s">
        <v>84</v>
      </c>
      <c r="Q1054" s="158">
        <v>0.30690000000000001</v>
      </c>
      <c r="R1054" s="158">
        <v>0.36209999999999998</v>
      </c>
      <c r="S1054" s="158">
        <v>0.38469999999999999</v>
      </c>
      <c r="T1054" s="158">
        <v>0.44240000000000002</v>
      </c>
      <c r="U1054" s="158">
        <v>0.37709999999999999</v>
      </c>
      <c r="V1054" s="158">
        <v>0.47639999999999999</v>
      </c>
      <c r="W1054" s="158">
        <v>0.3886</v>
      </c>
      <c r="X1054" s="158">
        <v>0.49909999999999999</v>
      </c>
      <c r="Y1054" s="158">
        <v>0.18060000000000001</v>
      </c>
      <c r="Z1054" s="158">
        <v>0.20669999999999999</v>
      </c>
      <c r="AA1054" s="158">
        <v>9.3899999999999997E-2</v>
      </c>
      <c r="AB1054" s="158">
        <v>0.18809999999999999</v>
      </c>
      <c r="AC1054" s="158"/>
      <c r="AD1054" s="181">
        <v>7588</v>
      </c>
      <c r="AE1054" s="181" t="s">
        <v>84</v>
      </c>
      <c r="AF1054" s="181">
        <v>1275</v>
      </c>
      <c r="AG1054" s="181">
        <v>1314</v>
      </c>
      <c r="AH1054" s="181">
        <v>447</v>
      </c>
      <c r="AI1054" s="181">
        <v>369</v>
      </c>
      <c r="AJ1054" s="181">
        <v>3965</v>
      </c>
      <c r="AK1054" s="181">
        <v>218</v>
      </c>
      <c r="AL1054" s="181">
        <v>14270</v>
      </c>
    </row>
    <row r="1055" spans="1:38" x14ac:dyDescent="0.25">
      <c r="A1055" s="159" t="s">
        <v>8547</v>
      </c>
      <c r="B1055" s="158">
        <v>0.98580000000000001</v>
      </c>
      <c r="C1055" s="158" t="s">
        <v>84</v>
      </c>
      <c r="D1055" s="158">
        <v>0.99639999999999995</v>
      </c>
      <c r="E1055" s="158">
        <v>0.98770000000000002</v>
      </c>
      <c r="F1055" s="158">
        <v>0.97909999999999997</v>
      </c>
      <c r="G1055" s="158">
        <v>0.99709999999999999</v>
      </c>
      <c r="H1055" s="158">
        <v>0.93</v>
      </c>
      <c r="I1055" s="158">
        <v>0.98280000000000001</v>
      </c>
      <c r="J1055" s="158"/>
      <c r="K1055" s="158"/>
      <c r="L1055" s="158"/>
      <c r="M1055" s="158">
        <v>0.98360000000000003</v>
      </c>
      <c r="N1055" s="158">
        <v>0.98780000000000001</v>
      </c>
      <c r="O1055" s="158" t="s">
        <v>84</v>
      </c>
      <c r="P1055" s="158" t="s">
        <v>84</v>
      </c>
      <c r="Q1055" s="158">
        <v>0.99419999999999997</v>
      </c>
      <c r="R1055" s="158">
        <v>0.99770000000000003</v>
      </c>
      <c r="S1055" s="158">
        <v>0.98219999999999996</v>
      </c>
      <c r="T1055" s="158">
        <v>0.99150000000000005</v>
      </c>
      <c r="U1055" s="158">
        <v>0.96940000000000004</v>
      </c>
      <c r="V1055" s="158">
        <v>0.98570000000000002</v>
      </c>
      <c r="W1055" s="158">
        <v>0.97670000000000001</v>
      </c>
      <c r="X1055" s="158">
        <v>0.99960000000000004</v>
      </c>
      <c r="Y1055" s="158">
        <v>0.91479999999999995</v>
      </c>
      <c r="Z1055" s="158">
        <v>0.9425</v>
      </c>
      <c r="AA1055" s="158">
        <v>0.97140000000000004</v>
      </c>
      <c r="AB1055" s="158">
        <v>0.98970000000000002</v>
      </c>
      <c r="AC1055" s="158"/>
      <c r="AD1055" s="181">
        <v>13983</v>
      </c>
      <c r="AE1055" s="181" t="s">
        <v>84</v>
      </c>
      <c r="AF1055" s="181">
        <v>7331</v>
      </c>
      <c r="AG1055" s="181">
        <v>2602</v>
      </c>
      <c r="AH1055" s="181">
        <v>1337</v>
      </c>
      <c r="AI1055" s="181">
        <v>456</v>
      </c>
      <c r="AJ1055" s="181">
        <v>1344</v>
      </c>
      <c r="AK1055" s="181">
        <v>913</v>
      </c>
      <c r="AL1055" s="181">
        <v>794</v>
      </c>
    </row>
    <row r="1056" spans="1:38" x14ac:dyDescent="0.25">
      <c r="A1056" s="159" t="s">
        <v>8548</v>
      </c>
      <c r="B1056" s="158">
        <v>0.88170000000000004</v>
      </c>
      <c r="C1056" s="158" t="s">
        <v>84</v>
      </c>
      <c r="D1056" s="158">
        <v>0.93740000000000001</v>
      </c>
      <c r="E1056" s="158">
        <v>0.93100000000000005</v>
      </c>
      <c r="F1056" s="158" t="s">
        <v>84</v>
      </c>
      <c r="G1056" s="158" t="s">
        <v>84</v>
      </c>
      <c r="H1056" s="158" t="s">
        <v>84</v>
      </c>
      <c r="I1056" s="158" t="s">
        <v>84</v>
      </c>
      <c r="J1056" s="158"/>
      <c r="K1056" s="158"/>
      <c r="L1056" s="158"/>
      <c r="M1056" s="158">
        <v>0.84440000000000004</v>
      </c>
      <c r="N1056" s="158">
        <v>0.91049999999999998</v>
      </c>
      <c r="O1056" s="158" t="s">
        <v>84</v>
      </c>
      <c r="P1056" s="158" t="s">
        <v>84</v>
      </c>
      <c r="Q1056" s="158">
        <v>0.87849999999999995</v>
      </c>
      <c r="R1056" s="158">
        <v>0.96830000000000005</v>
      </c>
      <c r="S1056" s="158">
        <v>0.86380000000000001</v>
      </c>
      <c r="T1056" s="158">
        <v>0.9657</v>
      </c>
      <c r="U1056" s="158" t="s">
        <v>84</v>
      </c>
      <c r="V1056" s="158" t="s">
        <v>84</v>
      </c>
      <c r="W1056" s="158" t="s">
        <v>84</v>
      </c>
      <c r="X1056" s="158" t="s">
        <v>84</v>
      </c>
      <c r="Y1056" s="158" t="s">
        <v>84</v>
      </c>
      <c r="Z1056" s="158" t="s">
        <v>84</v>
      </c>
      <c r="AA1056" s="158" t="s">
        <v>84</v>
      </c>
      <c r="AB1056" s="158" t="s">
        <v>84</v>
      </c>
      <c r="AC1056" s="158"/>
      <c r="AD1056" s="181">
        <v>475</v>
      </c>
      <c r="AE1056" s="181" t="s">
        <v>84</v>
      </c>
      <c r="AF1056" s="181">
        <v>189</v>
      </c>
      <c r="AG1056" s="181">
        <v>162</v>
      </c>
      <c r="AH1056" s="181" t="s">
        <v>84</v>
      </c>
      <c r="AI1056" s="181" t="s">
        <v>84</v>
      </c>
      <c r="AJ1056" s="181" t="s">
        <v>84</v>
      </c>
      <c r="AK1056" s="181" t="s">
        <v>84</v>
      </c>
      <c r="AL1056" s="181">
        <v>186</v>
      </c>
    </row>
    <row r="1057" spans="1:38" x14ac:dyDescent="0.25">
      <c r="A1057" s="159" t="s">
        <v>8549</v>
      </c>
      <c r="B1057" s="158">
        <v>0.99639999999999995</v>
      </c>
      <c r="C1057" s="158" t="s">
        <v>84</v>
      </c>
      <c r="D1057" s="158">
        <v>0.99990000000000001</v>
      </c>
      <c r="E1057" s="158">
        <v>0.99709999999999999</v>
      </c>
      <c r="F1057" s="158">
        <v>0.99639999999999995</v>
      </c>
      <c r="G1057" s="158">
        <v>1.0001</v>
      </c>
      <c r="H1057" s="158">
        <v>0.97929999999999995</v>
      </c>
      <c r="I1057" s="158">
        <v>0.99029999999999996</v>
      </c>
      <c r="J1057" s="158"/>
      <c r="K1057" s="158"/>
      <c r="L1057" s="158"/>
      <c r="M1057" s="158">
        <v>0.99529999999999996</v>
      </c>
      <c r="N1057" s="158">
        <v>0.99729999999999996</v>
      </c>
      <c r="O1057" s="158" t="s">
        <v>84</v>
      </c>
      <c r="P1057" s="158" t="s">
        <v>84</v>
      </c>
      <c r="Q1057" s="158">
        <v>0.99780000000000002</v>
      </c>
      <c r="R1057" s="158">
        <v>1</v>
      </c>
      <c r="S1057" s="158">
        <v>0.99399999999999999</v>
      </c>
      <c r="T1057" s="158">
        <v>0.99860000000000004</v>
      </c>
      <c r="U1057" s="158">
        <v>0.99109999999999998</v>
      </c>
      <c r="V1057" s="158">
        <v>0.99850000000000005</v>
      </c>
      <c r="W1057" s="158">
        <v>1.0001</v>
      </c>
      <c r="X1057" s="158">
        <v>1.0001</v>
      </c>
      <c r="Y1057" s="158">
        <v>0.97009999999999996</v>
      </c>
      <c r="Z1057" s="158">
        <v>0.98570000000000002</v>
      </c>
      <c r="AA1057" s="158">
        <v>0.98119999999999996</v>
      </c>
      <c r="AB1057" s="158">
        <v>0.995</v>
      </c>
      <c r="AC1057" s="158"/>
      <c r="AD1057" s="181">
        <v>13983</v>
      </c>
      <c r="AE1057" s="181" t="s">
        <v>84</v>
      </c>
      <c r="AF1057" s="181">
        <v>7331</v>
      </c>
      <c r="AG1057" s="181">
        <v>2602</v>
      </c>
      <c r="AH1057" s="181">
        <v>1337</v>
      </c>
      <c r="AI1057" s="181">
        <v>456</v>
      </c>
      <c r="AJ1057" s="181">
        <v>1344</v>
      </c>
      <c r="AK1057" s="181">
        <v>913</v>
      </c>
      <c r="AL1057" s="181">
        <v>794</v>
      </c>
    </row>
    <row r="1058" spans="1:38" x14ac:dyDescent="0.25">
      <c r="A1058" s="159" t="s">
        <v>8550</v>
      </c>
      <c r="B1058" s="158">
        <v>0.96879999999999999</v>
      </c>
      <c r="C1058" s="158" t="s">
        <v>84</v>
      </c>
      <c r="D1058" s="158">
        <v>0.99709999999999999</v>
      </c>
      <c r="E1058" s="158">
        <v>0.99029999999999996</v>
      </c>
      <c r="F1058" s="158" t="s">
        <v>84</v>
      </c>
      <c r="G1058" s="158" t="s">
        <v>84</v>
      </c>
      <c r="H1058" s="158" t="s">
        <v>84</v>
      </c>
      <c r="I1058" s="158" t="s">
        <v>84</v>
      </c>
      <c r="J1058" s="158"/>
      <c r="K1058" s="158"/>
      <c r="L1058" s="158"/>
      <c r="M1058" s="158">
        <v>0.94750000000000001</v>
      </c>
      <c r="N1058" s="158">
        <v>0.98150000000000004</v>
      </c>
      <c r="O1058" s="158" t="s">
        <v>84</v>
      </c>
      <c r="P1058" s="158" t="s">
        <v>84</v>
      </c>
      <c r="Q1058" s="158">
        <v>0.90329999999999999</v>
      </c>
      <c r="R1058" s="158">
        <v>0.99990000000000001</v>
      </c>
      <c r="S1058" s="158">
        <v>0.94469999999999998</v>
      </c>
      <c r="T1058" s="158">
        <v>0.99829999999999997</v>
      </c>
      <c r="U1058" s="158" t="s">
        <v>84</v>
      </c>
      <c r="V1058" s="158" t="s">
        <v>84</v>
      </c>
      <c r="W1058" s="158" t="s">
        <v>84</v>
      </c>
      <c r="X1058" s="158" t="s">
        <v>84</v>
      </c>
      <c r="Y1058" s="158" t="s">
        <v>84</v>
      </c>
      <c r="Z1058" s="158" t="s">
        <v>84</v>
      </c>
      <c r="AA1058" s="158" t="s">
        <v>84</v>
      </c>
      <c r="AB1058" s="158" t="s">
        <v>84</v>
      </c>
      <c r="AC1058" s="158"/>
      <c r="AD1058" s="181">
        <v>475</v>
      </c>
      <c r="AE1058" s="181" t="s">
        <v>84</v>
      </c>
      <c r="AF1058" s="181">
        <v>189</v>
      </c>
      <c r="AG1058" s="181">
        <v>162</v>
      </c>
      <c r="AH1058" s="181" t="s">
        <v>84</v>
      </c>
      <c r="AI1058" s="181" t="s">
        <v>84</v>
      </c>
      <c r="AJ1058" s="181" t="s">
        <v>84</v>
      </c>
      <c r="AK1058" s="181" t="s">
        <v>84</v>
      </c>
      <c r="AL1058" s="181">
        <v>186</v>
      </c>
    </row>
    <row r="1059" spans="1:38" x14ac:dyDescent="0.25">
      <c r="A1059" s="159" t="s">
        <v>8551</v>
      </c>
      <c r="B1059" s="158">
        <v>0.97889999999999999</v>
      </c>
      <c r="C1059" s="158" t="s">
        <v>84</v>
      </c>
      <c r="D1059" s="158">
        <v>0.99229999999999996</v>
      </c>
      <c r="E1059" s="158">
        <v>0.9819</v>
      </c>
      <c r="F1059" s="158">
        <v>0.97189999999999999</v>
      </c>
      <c r="G1059" s="158">
        <v>0.98429999999999995</v>
      </c>
      <c r="H1059" s="158">
        <v>0.90849999999999997</v>
      </c>
      <c r="I1059" s="158">
        <v>0.97399999999999998</v>
      </c>
      <c r="J1059" s="158"/>
      <c r="K1059" s="158"/>
      <c r="L1059" s="158"/>
      <c r="M1059" s="158">
        <v>0.97609999999999997</v>
      </c>
      <c r="N1059" s="158">
        <v>0.98129999999999995</v>
      </c>
      <c r="O1059" s="158" t="s">
        <v>84</v>
      </c>
      <c r="P1059" s="158" t="s">
        <v>84</v>
      </c>
      <c r="Q1059" s="158">
        <v>0.98939999999999995</v>
      </c>
      <c r="R1059" s="158">
        <v>0.99439999999999995</v>
      </c>
      <c r="S1059" s="158">
        <v>0.97519999999999996</v>
      </c>
      <c r="T1059" s="158">
        <v>0.98680000000000001</v>
      </c>
      <c r="U1059" s="158">
        <v>0.9607</v>
      </c>
      <c r="V1059" s="158">
        <v>0.97989999999999999</v>
      </c>
      <c r="W1059" s="158">
        <v>0.96450000000000002</v>
      </c>
      <c r="X1059" s="158">
        <v>0.99309999999999998</v>
      </c>
      <c r="Y1059" s="158">
        <v>0.89129999999999998</v>
      </c>
      <c r="Z1059" s="158">
        <v>0.92310000000000003</v>
      </c>
      <c r="AA1059" s="158">
        <v>0.96050000000000002</v>
      </c>
      <c r="AB1059" s="158">
        <v>0.98299999999999998</v>
      </c>
      <c r="AC1059" s="158"/>
      <c r="AD1059" s="181">
        <v>13983</v>
      </c>
      <c r="AE1059" s="181" t="s">
        <v>84</v>
      </c>
      <c r="AF1059" s="181">
        <v>7331</v>
      </c>
      <c r="AG1059" s="181">
        <v>2602</v>
      </c>
      <c r="AH1059" s="181">
        <v>1337</v>
      </c>
      <c r="AI1059" s="181">
        <v>456</v>
      </c>
      <c r="AJ1059" s="181">
        <v>1344</v>
      </c>
      <c r="AK1059" s="181">
        <v>913</v>
      </c>
      <c r="AL1059" s="181">
        <v>794</v>
      </c>
    </row>
    <row r="1060" spans="1:38" x14ac:dyDescent="0.25">
      <c r="A1060" s="159" t="s">
        <v>8552</v>
      </c>
      <c r="B1060" s="158">
        <v>0.84230000000000005</v>
      </c>
      <c r="C1060" s="158" t="s">
        <v>84</v>
      </c>
      <c r="D1060" s="158">
        <v>0.91169999999999995</v>
      </c>
      <c r="E1060" s="158">
        <v>0.88139999999999996</v>
      </c>
      <c r="F1060" s="158" t="s">
        <v>84</v>
      </c>
      <c r="G1060" s="158" t="s">
        <v>84</v>
      </c>
      <c r="H1060" s="158" t="s">
        <v>84</v>
      </c>
      <c r="I1060" s="158" t="s">
        <v>84</v>
      </c>
      <c r="J1060" s="158"/>
      <c r="K1060" s="158"/>
      <c r="L1060" s="158"/>
      <c r="M1060" s="158">
        <v>0.79769999999999996</v>
      </c>
      <c r="N1060" s="158">
        <v>0.87780000000000002</v>
      </c>
      <c r="O1060" s="158" t="s">
        <v>84</v>
      </c>
      <c r="P1060" s="158" t="s">
        <v>84</v>
      </c>
      <c r="Q1060" s="158">
        <v>0.83830000000000005</v>
      </c>
      <c r="R1060" s="158">
        <v>0.95269999999999999</v>
      </c>
      <c r="S1060" s="158">
        <v>0.79920000000000002</v>
      </c>
      <c r="T1060" s="158">
        <v>0.93140000000000001</v>
      </c>
      <c r="U1060" s="158" t="s">
        <v>84</v>
      </c>
      <c r="V1060" s="158" t="s">
        <v>84</v>
      </c>
      <c r="W1060" s="158" t="s">
        <v>84</v>
      </c>
      <c r="X1060" s="158" t="s">
        <v>84</v>
      </c>
      <c r="Y1060" s="158" t="s">
        <v>84</v>
      </c>
      <c r="Z1060" s="158" t="s">
        <v>84</v>
      </c>
      <c r="AA1060" s="158" t="s">
        <v>84</v>
      </c>
      <c r="AB1060" s="158" t="s">
        <v>84</v>
      </c>
      <c r="AC1060" s="158"/>
      <c r="AD1060" s="181">
        <v>475</v>
      </c>
      <c r="AE1060" s="181" t="s">
        <v>84</v>
      </c>
      <c r="AF1060" s="181">
        <v>189</v>
      </c>
      <c r="AG1060" s="181">
        <v>162</v>
      </c>
      <c r="AH1060" s="181" t="s">
        <v>84</v>
      </c>
      <c r="AI1060" s="181" t="s">
        <v>84</v>
      </c>
      <c r="AJ1060" s="181" t="s">
        <v>84</v>
      </c>
      <c r="AK1060" s="181" t="s">
        <v>84</v>
      </c>
      <c r="AL1060" s="181">
        <v>186</v>
      </c>
    </row>
    <row r="1061" spans="1:38" x14ac:dyDescent="0.25">
      <c r="A1061" s="159" t="s">
        <v>8553</v>
      </c>
      <c r="B1061" s="158">
        <v>0.97519999999999996</v>
      </c>
      <c r="C1061" s="158" t="s">
        <v>84</v>
      </c>
      <c r="D1061" s="158">
        <v>0.99</v>
      </c>
      <c r="E1061" s="158">
        <v>0.97929999999999995</v>
      </c>
      <c r="F1061" s="158">
        <v>0.96679999999999999</v>
      </c>
      <c r="G1061" s="158">
        <v>0.98040000000000005</v>
      </c>
      <c r="H1061" s="158">
        <v>0.8992</v>
      </c>
      <c r="I1061" s="158">
        <v>0.96660000000000001</v>
      </c>
      <c r="J1061" s="158"/>
      <c r="K1061" s="158"/>
      <c r="L1061" s="158"/>
      <c r="M1061" s="158">
        <v>0.97199999999999998</v>
      </c>
      <c r="N1061" s="158">
        <v>0.97789999999999999</v>
      </c>
      <c r="O1061" s="158" t="s">
        <v>84</v>
      </c>
      <c r="P1061" s="158" t="s">
        <v>84</v>
      </c>
      <c r="Q1061" s="158">
        <v>0.98650000000000004</v>
      </c>
      <c r="R1061" s="158">
        <v>0.99260000000000004</v>
      </c>
      <c r="S1061" s="158">
        <v>0.9718</v>
      </c>
      <c r="T1061" s="158">
        <v>0.98480000000000001</v>
      </c>
      <c r="U1061" s="158">
        <v>0.95440000000000003</v>
      </c>
      <c r="V1061" s="158">
        <v>0.97589999999999999</v>
      </c>
      <c r="W1061" s="158">
        <v>0.95840000000000003</v>
      </c>
      <c r="X1061" s="158">
        <v>0.99080000000000001</v>
      </c>
      <c r="Y1061" s="158">
        <v>0.88109999999999999</v>
      </c>
      <c r="Z1061" s="158">
        <v>0.91479999999999995</v>
      </c>
      <c r="AA1061" s="158">
        <v>0.95109999999999995</v>
      </c>
      <c r="AB1061" s="158">
        <v>0.97719999999999996</v>
      </c>
      <c r="AC1061" s="158"/>
      <c r="AD1061" s="181">
        <v>13983</v>
      </c>
      <c r="AE1061" s="181" t="s">
        <v>84</v>
      </c>
      <c r="AF1061" s="181">
        <v>7331</v>
      </c>
      <c r="AG1061" s="181">
        <v>2602</v>
      </c>
      <c r="AH1061" s="181">
        <v>1337</v>
      </c>
      <c r="AI1061" s="181">
        <v>456</v>
      </c>
      <c r="AJ1061" s="181">
        <v>1344</v>
      </c>
      <c r="AK1061" s="181">
        <v>913</v>
      </c>
      <c r="AL1061" s="181">
        <v>794</v>
      </c>
    </row>
    <row r="1062" spans="1:38" x14ac:dyDescent="0.25">
      <c r="A1062" s="159" t="s">
        <v>8554</v>
      </c>
      <c r="B1062" s="158">
        <v>0.81279999999999997</v>
      </c>
      <c r="C1062" s="158" t="s">
        <v>84</v>
      </c>
      <c r="D1062" s="158">
        <v>0.91239999999999999</v>
      </c>
      <c r="E1062" s="158">
        <v>0.82879999999999998</v>
      </c>
      <c r="F1062" s="158" t="s">
        <v>84</v>
      </c>
      <c r="G1062" s="158" t="s">
        <v>84</v>
      </c>
      <c r="H1062" s="158" t="s">
        <v>84</v>
      </c>
      <c r="I1062" s="158" t="s">
        <v>84</v>
      </c>
      <c r="J1062" s="158"/>
      <c r="K1062" s="158"/>
      <c r="L1062" s="158"/>
      <c r="M1062" s="158">
        <v>0.76129999999999998</v>
      </c>
      <c r="N1062" s="158">
        <v>0.85429999999999995</v>
      </c>
      <c r="O1062" s="158" t="s">
        <v>84</v>
      </c>
      <c r="P1062" s="158" t="s">
        <v>84</v>
      </c>
      <c r="Q1062" s="158">
        <v>0.82399999999999995</v>
      </c>
      <c r="R1062" s="158">
        <v>0.95750000000000002</v>
      </c>
      <c r="S1062" s="158">
        <v>0.73119999999999996</v>
      </c>
      <c r="T1062" s="158">
        <v>0.89349999999999996</v>
      </c>
      <c r="U1062" s="158" t="s">
        <v>84</v>
      </c>
      <c r="V1062" s="158" t="s">
        <v>84</v>
      </c>
      <c r="W1062" s="158" t="s">
        <v>84</v>
      </c>
      <c r="X1062" s="158" t="s">
        <v>84</v>
      </c>
      <c r="Y1062" s="158" t="s">
        <v>84</v>
      </c>
      <c r="Z1062" s="158" t="s">
        <v>84</v>
      </c>
      <c r="AA1062" s="158" t="s">
        <v>84</v>
      </c>
      <c r="AB1062" s="158" t="s">
        <v>84</v>
      </c>
      <c r="AC1062" s="158"/>
      <c r="AD1062" s="181">
        <v>475</v>
      </c>
      <c r="AE1062" s="181" t="s">
        <v>84</v>
      </c>
      <c r="AF1062" s="181">
        <v>189</v>
      </c>
      <c r="AG1062" s="181">
        <v>162</v>
      </c>
      <c r="AH1062" s="181" t="s">
        <v>84</v>
      </c>
      <c r="AI1062" s="181" t="s">
        <v>84</v>
      </c>
      <c r="AJ1062" s="181" t="s">
        <v>84</v>
      </c>
      <c r="AK1062" s="181" t="s">
        <v>84</v>
      </c>
      <c r="AL1062" s="181">
        <v>186</v>
      </c>
    </row>
    <row r="1063" spans="1:38" x14ac:dyDescent="0.25">
      <c r="A1063" s="159" t="s">
        <v>8555</v>
      </c>
      <c r="B1063" s="158">
        <v>0.99409999999999998</v>
      </c>
      <c r="C1063" s="158" t="s">
        <v>84</v>
      </c>
      <c r="D1063" s="158">
        <v>0.999</v>
      </c>
      <c r="E1063" s="158">
        <v>0.99470000000000003</v>
      </c>
      <c r="F1063" s="158">
        <v>0.9929</v>
      </c>
      <c r="G1063" s="158">
        <v>0.99819999999999998</v>
      </c>
      <c r="H1063" s="158">
        <v>0.96909999999999996</v>
      </c>
      <c r="I1063" s="158">
        <v>0.98939999999999995</v>
      </c>
      <c r="J1063" s="158"/>
      <c r="K1063" s="158"/>
      <c r="L1063" s="158"/>
      <c r="M1063" s="158">
        <v>0.99260000000000004</v>
      </c>
      <c r="N1063" s="158">
        <v>0.99529999999999996</v>
      </c>
      <c r="O1063" s="158" t="s">
        <v>84</v>
      </c>
      <c r="P1063" s="158" t="s">
        <v>84</v>
      </c>
      <c r="Q1063" s="158">
        <v>0.99770000000000003</v>
      </c>
      <c r="R1063" s="158">
        <v>0.99960000000000004</v>
      </c>
      <c r="S1063" s="158">
        <v>0.99080000000000001</v>
      </c>
      <c r="T1063" s="158">
        <v>0.99690000000000001</v>
      </c>
      <c r="U1063" s="158">
        <v>0.98640000000000005</v>
      </c>
      <c r="V1063" s="158">
        <v>0.99629999999999996</v>
      </c>
      <c r="W1063" s="158">
        <v>0.98099999999999998</v>
      </c>
      <c r="X1063" s="158">
        <v>0.99980000000000002</v>
      </c>
      <c r="Y1063" s="158">
        <v>0.95830000000000004</v>
      </c>
      <c r="Z1063" s="158">
        <v>0.97719999999999996</v>
      </c>
      <c r="AA1063" s="158">
        <v>0.98</v>
      </c>
      <c r="AB1063" s="158">
        <v>0.99439999999999995</v>
      </c>
      <c r="AC1063" s="158"/>
      <c r="AD1063" s="181">
        <v>13983</v>
      </c>
      <c r="AE1063" s="181" t="s">
        <v>84</v>
      </c>
      <c r="AF1063" s="181">
        <v>7331</v>
      </c>
      <c r="AG1063" s="181">
        <v>2602</v>
      </c>
      <c r="AH1063" s="181">
        <v>1337</v>
      </c>
      <c r="AI1063" s="181">
        <v>456</v>
      </c>
      <c r="AJ1063" s="181">
        <v>1344</v>
      </c>
      <c r="AK1063" s="181">
        <v>913</v>
      </c>
      <c r="AL1063" s="181">
        <v>794</v>
      </c>
    </row>
    <row r="1064" spans="1:38" x14ac:dyDescent="0.25">
      <c r="A1064" s="159" t="s">
        <v>8556</v>
      </c>
      <c r="B1064" s="158">
        <v>0.94189999999999996</v>
      </c>
      <c r="C1064" s="158" t="s">
        <v>84</v>
      </c>
      <c r="D1064" s="158">
        <v>0.9859</v>
      </c>
      <c r="E1064" s="158">
        <v>0.97060000000000002</v>
      </c>
      <c r="F1064" s="158" t="s">
        <v>84</v>
      </c>
      <c r="G1064" s="158" t="s">
        <v>84</v>
      </c>
      <c r="H1064" s="158" t="s">
        <v>84</v>
      </c>
      <c r="I1064" s="158" t="s">
        <v>84</v>
      </c>
      <c r="J1064" s="158"/>
      <c r="K1064" s="158"/>
      <c r="L1064" s="158"/>
      <c r="M1064" s="158">
        <v>0.91479999999999995</v>
      </c>
      <c r="N1064" s="158">
        <v>0.96050000000000002</v>
      </c>
      <c r="O1064" s="158" t="s">
        <v>84</v>
      </c>
      <c r="P1064" s="158" t="s">
        <v>84</v>
      </c>
      <c r="Q1064" s="158">
        <v>0.93979999999999997</v>
      </c>
      <c r="R1064" s="158">
        <v>0.99680000000000002</v>
      </c>
      <c r="S1064" s="158">
        <v>0.92110000000000003</v>
      </c>
      <c r="T1064" s="158">
        <v>0.98919999999999997</v>
      </c>
      <c r="U1064" s="158" t="s">
        <v>84</v>
      </c>
      <c r="V1064" s="158" t="s">
        <v>84</v>
      </c>
      <c r="W1064" s="158" t="s">
        <v>84</v>
      </c>
      <c r="X1064" s="158" t="s">
        <v>84</v>
      </c>
      <c r="Y1064" s="158" t="s">
        <v>84</v>
      </c>
      <c r="Z1064" s="158" t="s">
        <v>84</v>
      </c>
      <c r="AA1064" s="158" t="s">
        <v>84</v>
      </c>
      <c r="AB1064" s="158" t="s">
        <v>84</v>
      </c>
      <c r="AC1064" s="158"/>
      <c r="AD1064" s="181">
        <v>475</v>
      </c>
      <c r="AE1064" s="181" t="s">
        <v>84</v>
      </c>
      <c r="AF1064" s="181">
        <v>189</v>
      </c>
      <c r="AG1064" s="181">
        <v>162</v>
      </c>
      <c r="AH1064" s="181" t="s">
        <v>84</v>
      </c>
      <c r="AI1064" s="181" t="s">
        <v>84</v>
      </c>
      <c r="AJ1064" s="181" t="s">
        <v>84</v>
      </c>
      <c r="AK1064" s="181" t="s">
        <v>84</v>
      </c>
      <c r="AL1064" s="181">
        <v>186</v>
      </c>
    </row>
    <row r="1065" spans="1:38" x14ac:dyDescent="0.25">
      <c r="A1065" s="159" t="s">
        <v>8557</v>
      </c>
      <c r="B1065" s="158">
        <v>0.99109999999999998</v>
      </c>
      <c r="C1065" s="158" t="s">
        <v>84</v>
      </c>
      <c r="D1065" s="158">
        <v>0.99850000000000005</v>
      </c>
      <c r="E1065" s="158">
        <v>0.9909</v>
      </c>
      <c r="F1065" s="158">
        <v>0.98580000000000001</v>
      </c>
      <c r="G1065" s="158">
        <v>0.99850000000000005</v>
      </c>
      <c r="H1065" s="158">
        <v>0.95679999999999998</v>
      </c>
      <c r="I1065" s="158">
        <v>0.98640000000000005</v>
      </c>
      <c r="J1065" s="158"/>
      <c r="K1065" s="158"/>
      <c r="L1065" s="158"/>
      <c r="M1065" s="158">
        <v>0.98929999999999996</v>
      </c>
      <c r="N1065" s="158">
        <v>0.99260000000000004</v>
      </c>
      <c r="O1065" s="158" t="s">
        <v>84</v>
      </c>
      <c r="P1065" s="158" t="s">
        <v>84</v>
      </c>
      <c r="Q1065" s="158">
        <v>0.99690000000000001</v>
      </c>
      <c r="R1065" s="158">
        <v>0.99929999999999997</v>
      </c>
      <c r="S1065" s="158">
        <v>0.98619999999999997</v>
      </c>
      <c r="T1065" s="158">
        <v>0.99409999999999998</v>
      </c>
      <c r="U1065" s="158">
        <v>0.97750000000000004</v>
      </c>
      <c r="V1065" s="158">
        <v>0.99099999999999999</v>
      </c>
      <c r="W1065" s="158">
        <v>0.9728</v>
      </c>
      <c r="X1065" s="158">
        <v>0.99990000000000001</v>
      </c>
      <c r="Y1065" s="158">
        <v>0.94440000000000002</v>
      </c>
      <c r="Z1065" s="158">
        <v>0.96650000000000003</v>
      </c>
      <c r="AA1065" s="158">
        <v>0.97609999999999997</v>
      </c>
      <c r="AB1065" s="158">
        <v>0.99229999999999996</v>
      </c>
      <c r="AC1065" s="158"/>
      <c r="AD1065" s="181">
        <v>13983</v>
      </c>
      <c r="AE1065" s="181" t="s">
        <v>84</v>
      </c>
      <c r="AF1065" s="181">
        <v>7331</v>
      </c>
      <c r="AG1065" s="181">
        <v>2602</v>
      </c>
      <c r="AH1065" s="181">
        <v>1337</v>
      </c>
      <c r="AI1065" s="181">
        <v>456</v>
      </c>
      <c r="AJ1065" s="181">
        <v>1344</v>
      </c>
      <c r="AK1065" s="181">
        <v>913</v>
      </c>
      <c r="AL1065" s="181">
        <v>794</v>
      </c>
    </row>
    <row r="1066" spans="1:38" x14ac:dyDescent="0.25">
      <c r="A1066" s="159" t="s">
        <v>8558</v>
      </c>
      <c r="B1066" s="158">
        <v>0.92569999999999997</v>
      </c>
      <c r="C1066" s="158" t="s">
        <v>84</v>
      </c>
      <c r="D1066" s="158">
        <v>0.9718</v>
      </c>
      <c r="E1066" s="158">
        <v>0.95340000000000003</v>
      </c>
      <c r="F1066" s="158" t="s">
        <v>84</v>
      </c>
      <c r="G1066" s="158" t="s">
        <v>84</v>
      </c>
      <c r="H1066" s="158" t="s">
        <v>84</v>
      </c>
      <c r="I1066" s="158" t="s">
        <v>84</v>
      </c>
      <c r="J1066" s="158"/>
      <c r="K1066" s="158"/>
      <c r="L1066" s="158"/>
      <c r="M1066" s="158">
        <v>0.89500000000000002</v>
      </c>
      <c r="N1066" s="158">
        <v>0.94779999999999998</v>
      </c>
      <c r="O1066" s="158" t="s">
        <v>84</v>
      </c>
      <c r="P1066" s="158" t="s">
        <v>84</v>
      </c>
      <c r="Q1066" s="158">
        <v>0.92179999999999995</v>
      </c>
      <c r="R1066" s="158">
        <v>0.99</v>
      </c>
      <c r="S1066" s="158">
        <v>0.89639999999999997</v>
      </c>
      <c r="T1066" s="158">
        <v>0.97940000000000005</v>
      </c>
      <c r="U1066" s="158" t="s">
        <v>84</v>
      </c>
      <c r="V1066" s="158" t="s">
        <v>84</v>
      </c>
      <c r="W1066" s="158" t="s">
        <v>84</v>
      </c>
      <c r="X1066" s="158" t="s">
        <v>84</v>
      </c>
      <c r="Y1066" s="158" t="s">
        <v>84</v>
      </c>
      <c r="Z1066" s="158" t="s">
        <v>84</v>
      </c>
      <c r="AA1066" s="158" t="s">
        <v>84</v>
      </c>
      <c r="AB1066" s="158" t="s">
        <v>84</v>
      </c>
      <c r="AC1066" s="158"/>
      <c r="AD1066" s="181">
        <v>475</v>
      </c>
      <c r="AE1066" s="181" t="s">
        <v>84</v>
      </c>
      <c r="AF1066" s="181">
        <v>189</v>
      </c>
      <c r="AG1066" s="181">
        <v>162</v>
      </c>
      <c r="AH1066" s="181" t="s">
        <v>84</v>
      </c>
      <c r="AI1066" s="181" t="s">
        <v>84</v>
      </c>
      <c r="AJ1066" s="181" t="s">
        <v>84</v>
      </c>
      <c r="AK1066" s="181" t="s">
        <v>84</v>
      </c>
      <c r="AL1066" s="181">
        <v>186</v>
      </c>
    </row>
    <row r="1067" spans="1:38" x14ac:dyDescent="0.25">
      <c r="A1067" s="159" t="s">
        <v>8559</v>
      </c>
      <c r="B1067" s="158">
        <v>0.98860000000000003</v>
      </c>
      <c r="C1067" s="158" t="s">
        <v>84</v>
      </c>
      <c r="D1067" s="158">
        <v>0.99739999999999995</v>
      </c>
      <c r="E1067" s="158">
        <v>0.98950000000000005</v>
      </c>
      <c r="F1067" s="158">
        <v>0.98319999999999996</v>
      </c>
      <c r="G1067" s="158">
        <v>0.99890000000000001</v>
      </c>
      <c r="H1067" s="158">
        <v>0.94450000000000001</v>
      </c>
      <c r="I1067" s="158">
        <v>0.98350000000000004</v>
      </c>
      <c r="J1067" s="158"/>
      <c r="K1067" s="158"/>
      <c r="L1067" s="158"/>
      <c r="M1067" s="158">
        <v>0.98660000000000003</v>
      </c>
      <c r="N1067" s="158">
        <v>0.99039999999999995</v>
      </c>
      <c r="O1067" s="158" t="s">
        <v>84</v>
      </c>
      <c r="P1067" s="158" t="s">
        <v>84</v>
      </c>
      <c r="Q1067" s="158">
        <v>0.99560000000000004</v>
      </c>
      <c r="R1067" s="158">
        <v>0.99850000000000005</v>
      </c>
      <c r="S1067" s="158">
        <v>0.98440000000000005</v>
      </c>
      <c r="T1067" s="158">
        <v>0.99299999999999999</v>
      </c>
      <c r="U1067" s="158">
        <v>0.97430000000000005</v>
      </c>
      <c r="V1067" s="158">
        <v>0.98899999999999999</v>
      </c>
      <c r="W1067" s="158">
        <v>0.9456</v>
      </c>
      <c r="X1067" s="158">
        <v>1</v>
      </c>
      <c r="Y1067" s="158">
        <v>0.93069999999999997</v>
      </c>
      <c r="Z1067" s="158">
        <v>0.9556</v>
      </c>
      <c r="AA1067" s="158">
        <v>0.97240000000000004</v>
      </c>
      <c r="AB1067" s="158">
        <v>0.99019999999999997</v>
      </c>
      <c r="AC1067" s="158"/>
      <c r="AD1067" s="181">
        <v>13983</v>
      </c>
      <c r="AE1067" s="181" t="s">
        <v>84</v>
      </c>
      <c r="AF1067" s="181">
        <v>7331</v>
      </c>
      <c r="AG1067" s="181">
        <v>2602</v>
      </c>
      <c r="AH1067" s="181">
        <v>1337</v>
      </c>
      <c r="AI1067" s="181">
        <v>456</v>
      </c>
      <c r="AJ1067" s="181">
        <v>1344</v>
      </c>
      <c r="AK1067" s="181">
        <v>913</v>
      </c>
      <c r="AL1067" s="181">
        <v>794</v>
      </c>
    </row>
    <row r="1068" spans="1:38" x14ac:dyDescent="0.25">
      <c r="A1068" s="159" t="s">
        <v>8560</v>
      </c>
      <c r="B1068" s="158">
        <v>0.91559999999999997</v>
      </c>
      <c r="C1068" s="158" t="s">
        <v>84</v>
      </c>
      <c r="D1068" s="158">
        <v>0.96260000000000001</v>
      </c>
      <c r="E1068" s="158">
        <v>0.95499999999999996</v>
      </c>
      <c r="F1068" s="158" t="s">
        <v>84</v>
      </c>
      <c r="G1068" s="158" t="s">
        <v>84</v>
      </c>
      <c r="H1068" s="158" t="s">
        <v>84</v>
      </c>
      <c r="I1068" s="158" t="s">
        <v>84</v>
      </c>
      <c r="J1068" s="158"/>
      <c r="K1068" s="158"/>
      <c r="L1068" s="158"/>
      <c r="M1068" s="158">
        <v>0.88229999999999997</v>
      </c>
      <c r="N1068" s="158">
        <v>0.93979999999999997</v>
      </c>
      <c r="O1068" s="158" t="s">
        <v>84</v>
      </c>
      <c r="P1068" s="158" t="s">
        <v>84</v>
      </c>
      <c r="Q1068" s="158">
        <v>0.90759999999999996</v>
      </c>
      <c r="R1068" s="158">
        <v>0.98519999999999996</v>
      </c>
      <c r="S1068" s="158">
        <v>0.89239999999999997</v>
      </c>
      <c r="T1068" s="158">
        <v>0.98150000000000004</v>
      </c>
      <c r="U1068" s="158" t="s">
        <v>84</v>
      </c>
      <c r="V1068" s="158" t="s">
        <v>84</v>
      </c>
      <c r="W1068" s="158" t="s">
        <v>84</v>
      </c>
      <c r="X1068" s="158" t="s">
        <v>84</v>
      </c>
      <c r="Y1068" s="158" t="s">
        <v>84</v>
      </c>
      <c r="Z1068" s="158" t="s">
        <v>84</v>
      </c>
      <c r="AA1068" s="158" t="s">
        <v>84</v>
      </c>
      <c r="AB1068" s="158" t="s">
        <v>84</v>
      </c>
      <c r="AC1068" s="158"/>
      <c r="AD1068" s="181">
        <v>475</v>
      </c>
      <c r="AE1068" s="181" t="s">
        <v>84</v>
      </c>
      <c r="AF1068" s="181">
        <v>189</v>
      </c>
      <c r="AG1068" s="181">
        <v>162</v>
      </c>
      <c r="AH1068" s="181" t="s">
        <v>84</v>
      </c>
      <c r="AI1068" s="181" t="s">
        <v>84</v>
      </c>
      <c r="AJ1068" s="181" t="s">
        <v>84</v>
      </c>
      <c r="AK1068" s="181" t="s">
        <v>84</v>
      </c>
      <c r="AL1068" s="181">
        <v>186</v>
      </c>
    </row>
    <row r="1069" spans="1:38" x14ac:dyDescent="0.25">
      <c r="A1069" s="159" t="s">
        <v>8561</v>
      </c>
      <c r="B1069" s="158">
        <v>0.9446</v>
      </c>
      <c r="C1069" s="158" t="s">
        <v>84</v>
      </c>
      <c r="D1069" s="158">
        <v>0.96530000000000005</v>
      </c>
      <c r="E1069" s="158">
        <v>0.96060000000000001</v>
      </c>
      <c r="F1069" s="158">
        <v>0.9294</v>
      </c>
      <c r="G1069" s="158">
        <v>0.94010000000000005</v>
      </c>
      <c r="H1069" s="158">
        <v>0.70009999999999994</v>
      </c>
      <c r="I1069" s="158">
        <v>0.94140000000000001</v>
      </c>
      <c r="J1069" s="158"/>
      <c r="K1069" s="158"/>
      <c r="L1069" s="158"/>
      <c r="M1069" s="158">
        <v>0.9415</v>
      </c>
      <c r="N1069" s="158">
        <v>0.9476</v>
      </c>
      <c r="O1069" s="158" t="s">
        <v>84</v>
      </c>
      <c r="P1069" s="158" t="s">
        <v>84</v>
      </c>
      <c r="Q1069" s="158">
        <v>0.96109999999999995</v>
      </c>
      <c r="R1069" s="158">
        <v>0.96909999999999996</v>
      </c>
      <c r="S1069" s="158">
        <v>0.95630000000000004</v>
      </c>
      <c r="T1069" s="158">
        <v>0.96450000000000002</v>
      </c>
      <c r="U1069" s="158">
        <v>0.9173</v>
      </c>
      <c r="V1069" s="158">
        <v>0.93969999999999998</v>
      </c>
      <c r="W1069" s="158">
        <v>0.90820000000000001</v>
      </c>
      <c r="X1069" s="158">
        <v>0.96109999999999995</v>
      </c>
      <c r="Y1069" s="158">
        <v>0.67379999999999995</v>
      </c>
      <c r="Z1069" s="158">
        <v>0.72470000000000001</v>
      </c>
      <c r="AA1069" s="158">
        <v>0.92569999999999997</v>
      </c>
      <c r="AB1069" s="158">
        <v>0.95389999999999997</v>
      </c>
      <c r="AC1069" s="158"/>
      <c r="AD1069" s="181">
        <v>23738</v>
      </c>
      <c r="AE1069" s="181" t="s">
        <v>84</v>
      </c>
      <c r="AF1069" s="181">
        <v>9315</v>
      </c>
      <c r="AG1069" s="181">
        <v>9520</v>
      </c>
      <c r="AH1069" s="181">
        <v>2138</v>
      </c>
      <c r="AI1069" s="181">
        <v>347</v>
      </c>
      <c r="AJ1069" s="181">
        <v>1259</v>
      </c>
      <c r="AK1069" s="181">
        <v>1159</v>
      </c>
      <c r="AL1069" s="181">
        <v>5836</v>
      </c>
    </row>
    <row r="1070" spans="1:38" x14ac:dyDescent="0.25">
      <c r="A1070" s="159" t="s">
        <v>8562</v>
      </c>
      <c r="B1070" s="158">
        <v>0.87529999999999997</v>
      </c>
      <c r="C1070" s="158" t="s">
        <v>84</v>
      </c>
      <c r="D1070" s="158">
        <v>0.92949999999999999</v>
      </c>
      <c r="E1070" s="158">
        <v>0.89190000000000003</v>
      </c>
      <c r="F1070" s="158">
        <v>0.82820000000000005</v>
      </c>
      <c r="G1070" s="158">
        <v>0.82199999999999995</v>
      </c>
      <c r="H1070" s="158">
        <v>0.53820000000000001</v>
      </c>
      <c r="I1070" s="158">
        <v>0.83550000000000002</v>
      </c>
      <c r="J1070" s="158"/>
      <c r="K1070" s="158"/>
      <c r="L1070" s="158"/>
      <c r="M1070" s="158">
        <v>0.87090000000000001</v>
      </c>
      <c r="N1070" s="158">
        <v>0.87960000000000005</v>
      </c>
      <c r="O1070" s="158" t="s">
        <v>84</v>
      </c>
      <c r="P1070" s="158" t="s">
        <v>84</v>
      </c>
      <c r="Q1070" s="158">
        <v>0.92430000000000001</v>
      </c>
      <c r="R1070" s="158">
        <v>0.93430000000000002</v>
      </c>
      <c r="S1070" s="158">
        <v>0.88400000000000001</v>
      </c>
      <c r="T1070" s="158">
        <v>0.8992</v>
      </c>
      <c r="U1070" s="158">
        <v>0.80910000000000004</v>
      </c>
      <c r="V1070" s="158">
        <v>0.84550000000000003</v>
      </c>
      <c r="W1070" s="158">
        <v>0.76390000000000002</v>
      </c>
      <c r="X1070" s="158">
        <v>0.86709999999999998</v>
      </c>
      <c r="Y1070" s="158">
        <v>0.51629999999999998</v>
      </c>
      <c r="Z1070" s="158">
        <v>0.5595</v>
      </c>
      <c r="AA1070" s="158">
        <v>0.80559999999999998</v>
      </c>
      <c r="AB1070" s="158">
        <v>0.86129999999999995</v>
      </c>
      <c r="AC1070" s="158"/>
      <c r="AD1070" s="181">
        <v>26612</v>
      </c>
      <c r="AE1070" s="181" t="s">
        <v>84</v>
      </c>
      <c r="AF1070" s="181">
        <v>13644</v>
      </c>
      <c r="AG1070" s="181">
        <v>7860</v>
      </c>
      <c r="AH1070" s="181">
        <v>1910</v>
      </c>
      <c r="AI1070" s="181">
        <v>247</v>
      </c>
      <c r="AJ1070" s="181">
        <v>2180</v>
      </c>
      <c r="AK1070" s="181">
        <v>771</v>
      </c>
      <c r="AL1070" s="181">
        <v>14942</v>
      </c>
    </row>
    <row r="1071" spans="1:38" x14ac:dyDescent="0.25">
      <c r="A1071" s="159" t="s">
        <v>8563</v>
      </c>
      <c r="B1071" s="158">
        <v>0.61180000000000001</v>
      </c>
      <c r="C1071" s="158" t="s">
        <v>84</v>
      </c>
      <c r="D1071" s="158">
        <v>0.81589999999999996</v>
      </c>
      <c r="E1071" s="158">
        <v>0.66010000000000002</v>
      </c>
      <c r="F1071" s="158">
        <v>0.57210000000000005</v>
      </c>
      <c r="G1071" s="158" t="s">
        <v>84</v>
      </c>
      <c r="H1071" s="158">
        <v>0.31690000000000002</v>
      </c>
      <c r="I1071" s="158">
        <v>0.41389999999999999</v>
      </c>
      <c r="J1071" s="158"/>
      <c r="K1071" s="158"/>
      <c r="L1071" s="158"/>
      <c r="M1071" s="158">
        <v>0.5927</v>
      </c>
      <c r="N1071" s="158">
        <v>0.63029999999999997</v>
      </c>
      <c r="O1071" s="158" t="s">
        <v>84</v>
      </c>
      <c r="P1071" s="158" t="s">
        <v>84</v>
      </c>
      <c r="Q1071" s="158">
        <v>0.78569999999999995</v>
      </c>
      <c r="R1071" s="158">
        <v>0.84230000000000005</v>
      </c>
      <c r="S1071" s="158">
        <v>0.62309999999999999</v>
      </c>
      <c r="T1071" s="158">
        <v>0.69450000000000001</v>
      </c>
      <c r="U1071" s="158">
        <v>0.502</v>
      </c>
      <c r="V1071" s="158">
        <v>0.63600000000000001</v>
      </c>
      <c r="W1071" s="158" t="s">
        <v>84</v>
      </c>
      <c r="X1071" s="158" t="s">
        <v>84</v>
      </c>
      <c r="Y1071" s="158">
        <v>0.28360000000000002</v>
      </c>
      <c r="Z1071" s="158">
        <v>0.35060000000000002</v>
      </c>
      <c r="AA1071" s="158">
        <v>0.30830000000000002</v>
      </c>
      <c r="AB1071" s="158">
        <v>0.51629999999999998</v>
      </c>
      <c r="AC1071" s="158"/>
      <c r="AD1071" s="181">
        <v>3405</v>
      </c>
      <c r="AE1071" s="181" t="s">
        <v>84</v>
      </c>
      <c r="AF1071" s="181">
        <v>1193</v>
      </c>
      <c r="AG1071" s="181">
        <v>932</v>
      </c>
      <c r="AH1071" s="181">
        <v>269</v>
      </c>
      <c r="AI1071" s="181" t="s">
        <v>84</v>
      </c>
      <c r="AJ1071" s="181">
        <v>873</v>
      </c>
      <c r="AK1071" s="181">
        <v>103</v>
      </c>
      <c r="AL1071" s="181">
        <v>4396</v>
      </c>
    </row>
    <row r="1072" spans="1:38" x14ac:dyDescent="0.25">
      <c r="A1072" s="159" t="s">
        <v>8564</v>
      </c>
      <c r="B1072" s="158">
        <v>0.99160000000000004</v>
      </c>
      <c r="C1072" s="158" t="s">
        <v>84</v>
      </c>
      <c r="D1072" s="158">
        <v>0.99880000000000002</v>
      </c>
      <c r="E1072" s="158">
        <v>0.99709999999999999</v>
      </c>
      <c r="F1072" s="158">
        <v>0.9919</v>
      </c>
      <c r="G1072" s="158">
        <v>1.0003</v>
      </c>
      <c r="H1072" s="158">
        <v>0.90580000000000005</v>
      </c>
      <c r="I1072" s="158">
        <v>0.97960000000000003</v>
      </c>
      <c r="J1072" s="158"/>
      <c r="K1072" s="158"/>
      <c r="L1072" s="158"/>
      <c r="M1072" s="158">
        <v>0.99039999999999995</v>
      </c>
      <c r="N1072" s="158">
        <v>0.99270000000000003</v>
      </c>
      <c r="O1072" s="158" t="s">
        <v>84</v>
      </c>
      <c r="P1072" s="158" t="s">
        <v>84</v>
      </c>
      <c r="Q1072" s="158">
        <v>0.99760000000000004</v>
      </c>
      <c r="R1072" s="158">
        <v>0.99939999999999996</v>
      </c>
      <c r="S1072" s="158">
        <v>0.99570000000000003</v>
      </c>
      <c r="T1072" s="158">
        <v>0.998</v>
      </c>
      <c r="U1072" s="158">
        <v>0.9869</v>
      </c>
      <c r="V1072" s="158">
        <v>0.995</v>
      </c>
      <c r="W1072" s="158">
        <v>1.0003</v>
      </c>
      <c r="X1072" s="158">
        <v>1.0003</v>
      </c>
      <c r="Y1072" s="158">
        <v>0.88819999999999999</v>
      </c>
      <c r="Z1072" s="158">
        <v>0.92069999999999996</v>
      </c>
      <c r="AA1072" s="158">
        <v>0.96950000000000003</v>
      </c>
      <c r="AB1072" s="158">
        <v>0.98640000000000005</v>
      </c>
      <c r="AC1072" s="158"/>
      <c r="AD1072" s="181">
        <v>23738</v>
      </c>
      <c r="AE1072" s="181" t="s">
        <v>84</v>
      </c>
      <c r="AF1072" s="181">
        <v>9315</v>
      </c>
      <c r="AG1072" s="181">
        <v>9520</v>
      </c>
      <c r="AH1072" s="181">
        <v>2138</v>
      </c>
      <c r="AI1072" s="181">
        <v>347</v>
      </c>
      <c r="AJ1072" s="181">
        <v>1259</v>
      </c>
      <c r="AK1072" s="181">
        <v>1159</v>
      </c>
      <c r="AL1072" s="181">
        <v>5836</v>
      </c>
    </row>
    <row r="1073" spans="1:38" x14ac:dyDescent="0.25">
      <c r="A1073" s="159" t="s">
        <v>8565</v>
      </c>
      <c r="B1073" s="158">
        <v>0.97529999999999994</v>
      </c>
      <c r="C1073" s="158" t="s">
        <v>84</v>
      </c>
      <c r="D1073" s="158">
        <v>0.99819999999999998</v>
      </c>
      <c r="E1073" s="158">
        <v>0.98419999999999996</v>
      </c>
      <c r="F1073" s="158">
        <v>0.97009999999999996</v>
      </c>
      <c r="G1073" s="158">
        <v>0.96970000000000001</v>
      </c>
      <c r="H1073" s="158">
        <v>0.82779999999999998</v>
      </c>
      <c r="I1073" s="158">
        <v>0.91200000000000003</v>
      </c>
      <c r="J1073" s="158"/>
      <c r="K1073" s="158"/>
      <c r="L1073" s="158"/>
      <c r="M1073" s="158">
        <v>0.97330000000000005</v>
      </c>
      <c r="N1073" s="158">
        <v>0.97719999999999996</v>
      </c>
      <c r="O1073" s="158" t="s">
        <v>84</v>
      </c>
      <c r="P1073" s="158" t="s">
        <v>84</v>
      </c>
      <c r="Q1073" s="158">
        <v>0.99680000000000002</v>
      </c>
      <c r="R1073" s="158">
        <v>0.999</v>
      </c>
      <c r="S1073" s="158">
        <v>0.98089999999999999</v>
      </c>
      <c r="T1073" s="158">
        <v>0.98680000000000001</v>
      </c>
      <c r="U1073" s="158">
        <v>0.96109999999999995</v>
      </c>
      <c r="V1073" s="158">
        <v>0.97709999999999997</v>
      </c>
      <c r="W1073" s="158">
        <v>0.93740000000000001</v>
      </c>
      <c r="X1073" s="158">
        <v>0.98540000000000005</v>
      </c>
      <c r="Y1073" s="158">
        <v>0.81120000000000003</v>
      </c>
      <c r="Z1073" s="158">
        <v>0.84299999999999997</v>
      </c>
      <c r="AA1073" s="158">
        <v>0.88949999999999996</v>
      </c>
      <c r="AB1073" s="158">
        <v>0.93010000000000004</v>
      </c>
      <c r="AC1073" s="158"/>
      <c r="AD1073" s="181">
        <v>26612</v>
      </c>
      <c r="AE1073" s="181" t="s">
        <v>84</v>
      </c>
      <c r="AF1073" s="181">
        <v>13644</v>
      </c>
      <c r="AG1073" s="181">
        <v>7860</v>
      </c>
      <c r="AH1073" s="181">
        <v>1910</v>
      </c>
      <c r="AI1073" s="181">
        <v>247</v>
      </c>
      <c r="AJ1073" s="181">
        <v>2180</v>
      </c>
      <c r="AK1073" s="181">
        <v>771</v>
      </c>
      <c r="AL1073" s="181">
        <v>14942</v>
      </c>
    </row>
    <row r="1074" spans="1:38" x14ac:dyDescent="0.25">
      <c r="A1074" s="159" t="s">
        <v>8566</v>
      </c>
      <c r="B1074" s="158">
        <v>0.86129999999999995</v>
      </c>
      <c r="C1074" s="158" t="s">
        <v>84</v>
      </c>
      <c r="D1074" s="158">
        <v>0.99380000000000002</v>
      </c>
      <c r="E1074" s="158">
        <v>0.90790000000000004</v>
      </c>
      <c r="F1074" s="158">
        <v>0.84060000000000001</v>
      </c>
      <c r="G1074" s="158" t="s">
        <v>84</v>
      </c>
      <c r="H1074" s="158">
        <v>0.65849999999999997</v>
      </c>
      <c r="I1074" s="158">
        <v>0.6673</v>
      </c>
      <c r="J1074" s="158"/>
      <c r="K1074" s="158"/>
      <c r="L1074" s="158"/>
      <c r="M1074" s="158">
        <v>0.84889999999999999</v>
      </c>
      <c r="N1074" s="158">
        <v>0.87280000000000002</v>
      </c>
      <c r="O1074" s="158" t="s">
        <v>84</v>
      </c>
      <c r="P1074" s="158" t="s">
        <v>84</v>
      </c>
      <c r="Q1074" s="158">
        <v>0.98089999999999999</v>
      </c>
      <c r="R1074" s="158">
        <v>0.998</v>
      </c>
      <c r="S1074" s="158">
        <v>0.88629999999999998</v>
      </c>
      <c r="T1074" s="158">
        <v>0.92549999999999999</v>
      </c>
      <c r="U1074" s="158">
        <v>0.78969999999999996</v>
      </c>
      <c r="V1074" s="158">
        <v>0.88009999999999999</v>
      </c>
      <c r="W1074" s="158" t="s">
        <v>84</v>
      </c>
      <c r="X1074" s="158" t="s">
        <v>84</v>
      </c>
      <c r="Y1074" s="158">
        <v>0.62629999999999997</v>
      </c>
      <c r="Z1074" s="158">
        <v>0.68869999999999998</v>
      </c>
      <c r="AA1074" s="158">
        <v>0.56789999999999996</v>
      </c>
      <c r="AB1074" s="158">
        <v>0.74880000000000002</v>
      </c>
      <c r="AC1074" s="158"/>
      <c r="AD1074" s="181">
        <v>3405</v>
      </c>
      <c r="AE1074" s="181" t="s">
        <v>84</v>
      </c>
      <c r="AF1074" s="181">
        <v>1193</v>
      </c>
      <c r="AG1074" s="181">
        <v>932</v>
      </c>
      <c r="AH1074" s="181">
        <v>269</v>
      </c>
      <c r="AI1074" s="181" t="s">
        <v>84</v>
      </c>
      <c r="AJ1074" s="181">
        <v>873</v>
      </c>
      <c r="AK1074" s="181">
        <v>103</v>
      </c>
      <c r="AL1074" s="181">
        <v>4396</v>
      </c>
    </row>
    <row r="1075" spans="1:38" x14ac:dyDescent="0.25">
      <c r="A1075" s="159" t="s">
        <v>8567</v>
      </c>
      <c r="B1075" s="158">
        <v>0.90810000000000002</v>
      </c>
      <c r="C1075" s="158" t="s">
        <v>84</v>
      </c>
      <c r="D1075" s="158">
        <v>0.93300000000000005</v>
      </c>
      <c r="E1075" s="158">
        <v>0.92969999999999997</v>
      </c>
      <c r="F1075" s="158">
        <v>0.88439999999999996</v>
      </c>
      <c r="G1075" s="158">
        <v>0.88390000000000002</v>
      </c>
      <c r="H1075" s="158">
        <v>0.6169</v>
      </c>
      <c r="I1075" s="158">
        <v>0.89870000000000005</v>
      </c>
      <c r="J1075" s="158"/>
      <c r="K1075" s="158"/>
      <c r="L1075" s="158"/>
      <c r="M1075" s="158">
        <v>0.90410000000000001</v>
      </c>
      <c r="N1075" s="158">
        <v>0.91190000000000004</v>
      </c>
      <c r="O1075" s="158" t="s">
        <v>84</v>
      </c>
      <c r="P1075" s="158" t="s">
        <v>84</v>
      </c>
      <c r="Q1075" s="158">
        <v>0.92720000000000002</v>
      </c>
      <c r="R1075" s="158">
        <v>0.93840000000000001</v>
      </c>
      <c r="S1075" s="158">
        <v>0.92400000000000004</v>
      </c>
      <c r="T1075" s="158">
        <v>0.93500000000000005</v>
      </c>
      <c r="U1075" s="158">
        <v>0.86929999999999996</v>
      </c>
      <c r="V1075" s="158">
        <v>0.89780000000000004</v>
      </c>
      <c r="W1075" s="158">
        <v>0.84340000000000004</v>
      </c>
      <c r="X1075" s="158">
        <v>0.91439999999999999</v>
      </c>
      <c r="Y1075" s="158">
        <v>0.58889999999999998</v>
      </c>
      <c r="Z1075" s="158">
        <v>0.64370000000000005</v>
      </c>
      <c r="AA1075" s="158">
        <v>0.87890000000000001</v>
      </c>
      <c r="AB1075" s="158">
        <v>0.91549999999999998</v>
      </c>
      <c r="AC1075" s="158"/>
      <c r="AD1075" s="181">
        <v>23738</v>
      </c>
      <c r="AE1075" s="181" t="s">
        <v>84</v>
      </c>
      <c r="AF1075" s="181">
        <v>9315</v>
      </c>
      <c r="AG1075" s="181">
        <v>9520</v>
      </c>
      <c r="AH1075" s="181">
        <v>2138</v>
      </c>
      <c r="AI1075" s="181">
        <v>347</v>
      </c>
      <c r="AJ1075" s="181">
        <v>1259</v>
      </c>
      <c r="AK1075" s="181">
        <v>1159</v>
      </c>
      <c r="AL1075" s="181">
        <v>5836</v>
      </c>
    </row>
    <row r="1076" spans="1:38" x14ac:dyDescent="0.25">
      <c r="A1076" s="159" t="s">
        <v>8568</v>
      </c>
      <c r="B1076" s="158">
        <v>0.80049999999999999</v>
      </c>
      <c r="C1076" s="158" t="s">
        <v>84</v>
      </c>
      <c r="D1076" s="158">
        <v>0.85950000000000004</v>
      </c>
      <c r="E1076" s="158">
        <v>0.81820000000000004</v>
      </c>
      <c r="F1076" s="158">
        <v>0.75109999999999999</v>
      </c>
      <c r="G1076" s="158">
        <v>0.71699999999999997</v>
      </c>
      <c r="H1076" s="158">
        <v>0.4325</v>
      </c>
      <c r="I1076" s="158">
        <v>0.76900000000000002</v>
      </c>
      <c r="J1076" s="158"/>
      <c r="K1076" s="158"/>
      <c r="L1076" s="158"/>
      <c r="M1076" s="158">
        <v>0.79490000000000005</v>
      </c>
      <c r="N1076" s="158">
        <v>0.80589999999999995</v>
      </c>
      <c r="O1076" s="158" t="s">
        <v>84</v>
      </c>
      <c r="P1076" s="158" t="s">
        <v>84</v>
      </c>
      <c r="Q1076" s="158">
        <v>0.85229999999999995</v>
      </c>
      <c r="R1076" s="158">
        <v>0.86639999999999995</v>
      </c>
      <c r="S1076" s="158">
        <v>0.80810000000000004</v>
      </c>
      <c r="T1076" s="158">
        <v>0.82779999999999998</v>
      </c>
      <c r="U1076" s="158">
        <v>0.72860000000000003</v>
      </c>
      <c r="V1076" s="158">
        <v>0.77210000000000001</v>
      </c>
      <c r="W1076" s="158">
        <v>0.64929999999999999</v>
      </c>
      <c r="X1076" s="158">
        <v>0.77400000000000002</v>
      </c>
      <c r="Y1076" s="158">
        <v>0.41020000000000001</v>
      </c>
      <c r="Z1076" s="158">
        <v>0.4546</v>
      </c>
      <c r="AA1076" s="158">
        <v>0.73419999999999996</v>
      </c>
      <c r="AB1076" s="158">
        <v>0.79979999999999996</v>
      </c>
      <c r="AC1076" s="158"/>
      <c r="AD1076" s="181">
        <v>26612</v>
      </c>
      <c r="AE1076" s="181" t="s">
        <v>84</v>
      </c>
      <c r="AF1076" s="181">
        <v>13644</v>
      </c>
      <c r="AG1076" s="181">
        <v>7860</v>
      </c>
      <c r="AH1076" s="181">
        <v>1910</v>
      </c>
      <c r="AI1076" s="181">
        <v>247</v>
      </c>
      <c r="AJ1076" s="181">
        <v>2180</v>
      </c>
      <c r="AK1076" s="181">
        <v>771</v>
      </c>
      <c r="AL1076" s="181">
        <v>14942</v>
      </c>
    </row>
    <row r="1077" spans="1:38" x14ac:dyDescent="0.25">
      <c r="A1077" s="159" t="s">
        <v>8569</v>
      </c>
      <c r="B1077" s="158">
        <v>0.51070000000000004</v>
      </c>
      <c r="C1077" s="158" t="s">
        <v>84</v>
      </c>
      <c r="D1077" s="158">
        <v>0.70779999999999998</v>
      </c>
      <c r="E1077" s="158">
        <v>0.56010000000000004</v>
      </c>
      <c r="F1077" s="158">
        <v>0.46970000000000001</v>
      </c>
      <c r="G1077" s="158" t="s">
        <v>84</v>
      </c>
      <c r="H1077" s="158">
        <v>0.22559999999999999</v>
      </c>
      <c r="I1077" s="158">
        <v>0.29249999999999998</v>
      </c>
      <c r="J1077" s="158"/>
      <c r="K1077" s="158"/>
      <c r="L1077" s="158"/>
      <c r="M1077" s="158">
        <v>0.48899999999999999</v>
      </c>
      <c r="N1077" s="158">
        <v>0.53200000000000003</v>
      </c>
      <c r="O1077" s="158" t="s">
        <v>84</v>
      </c>
      <c r="P1077" s="158" t="s">
        <v>84</v>
      </c>
      <c r="Q1077" s="158">
        <v>0.66920000000000002</v>
      </c>
      <c r="R1077" s="158">
        <v>0.74280000000000002</v>
      </c>
      <c r="S1077" s="158">
        <v>0.5171</v>
      </c>
      <c r="T1077" s="158">
        <v>0.60089999999999999</v>
      </c>
      <c r="U1077" s="158">
        <v>0.39269999999999999</v>
      </c>
      <c r="V1077" s="158">
        <v>0.54279999999999995</v>
      </c>
      <c r="W1077" s="158" t="s">
        <v>84</v>
      </c>
      <c r="X1077" s="158" t="s">
        <v>84</v>
      </c>
      <c r="Y1077" s="158">
        <v>0.1933</v>
      </c>
      <c r="Z1077" s="158">
        <v>0.2596</v>
      </c>
      <c r="AA1077" s="158">
        <v>0.1918</v>
      </c>
      <c r="AB1077" s="158">
        <v>0.40050000000000002</v>
      </c>
      <c r="AC1077" s="158"/>
      <c r="AD1077" s="181">
        <v>3405</v>
      </c>
      <c r="AE1077" s="181" t="s">
        <v>84</v>
      </c>
      <c r="AF1077" s="181">
        <v>1193</v>
      </c>
      <c r="AG1077" s="181">
        <v>932</v>
      </c>
      <c r="AH1077" s="181">
        <v>269</v>
      </c>
      <c r="AI1077" s="181" t="s">
        <v>84</v>
      </c>
      <c r="AJ1077" s="181">
        <v>873</v>
      </c>
      <c r="AK1077" s="181">
        <v>103</v>
      </c>
      <c r="AL1077" s="181">
        <v>4396</v>
      </c>
    </row>
    <row r="1078" spans="1:38" x14ac:dyDescent="0.25">
      <c r="A1078" s="159" t="s">
        <v>8570</v>
      </c>
      <c r="B1078" s="158">
        <v>0.88129999999999997</v>
      </c>
      <c r="C1078" s="158" t="s">
        <v>84</v>
      </c>
      <c r="D1078" s="158">
        <v>0.90559999999999996</v>
      </c>
      <c r="E1078" s="158">
        <v>0.90639999999999998</v>
      </c>
      <c r="F1078" s="158">
        <v>0.85599999999999998</v>
      </c>
      <c r="G1078" s="158">
        <v>0.85519999999999996</v>
      </c>
      <c r="H1078" s="158">
        <v>0.57140000000000002</v>
      </c>
      <c r="I1078" s="158">
        <v>0.87160000000000004</v>
      </c>
      <c r="J1078" s="158"/>
      <c r="K1078" s="158"/>
      <c r="L1078" s="158"/>
      <c r="M1078" s="158">
        <v>0.87670000000000003</v>
      </c>
      <c r="N1078" s="158">
        <v>0.88580000000000003</v>
      </c>
      <c r="O1078" s="158" t="s">
        <v>84</v>
      </c>
      <c r="P1078" s="158" t="s">
        <v>84</v>
      </c>
      <c r="Q1078" s="158">
        <v>0.89849999999999997</v>
      </c>
      <c r="R1078" s="158">
        <v>0.91220000000000001</v>
      </c>
      <c r="S1078" s="158">
        <v>0.89970000000000006</v>
      </c>
      <c r="T1078" s="158">
        <v>0.91269999999999996</v>
      </c>
      <c r="U1078" s="158">
        <v>0.83909999999999996</v>
      </c>
      <c r="V1078" s="158">
        <v>0.87119999999999997</v>
      </c>
      <c r="W1078" s="158">
        <v>0.81079999999999997</v>
      </c>
      <c r="X1078" s="158">
        <v>0.88990000000000002</v>
      </c>
      <c r="Y1078" s="158">
        <v>0.54239999999999999</v>
      </c>
      <c r="Z1078" s="158">
        <v>0.59940000000000004</v>
      </c>
      <c r="AA1078" s="158">
        <v>0.84919999999999995</v>
      </c>
      <c r="AB1078" s="158">
        <v>0.89090000000000003</v>
      </c>
      <c r="AC1078" s="158"/>
      <c r="AD1078" s="181">
        <v>23738</v>
      </c>
      <c r="AE1078" s="181" t="s">
        <v>84</v>
      </c>
      <c r="AF1078" s="181">
        <v>9315</v>
      </c>
      <c r="AG1078" s="181">
        <v>9520</v>
      </c>
      <c r="AH1078" s="181">
        <v>2138</v>
      </c>
      <c r="AI1078" s="181">
        <v>347</v>
      </c>
      <c r="AJ1078" s="181">
        <v>1259</v>
      </c>
      <c r="AK1078" s="181">
        <v>1159</v>
      </c>
      <c r="AL1078" s="181">
        <v>5836</v>
      </c>
    </row>
    <row r="1079" spans="1:38" x14ac:dyDescent="0.25">
      <c r="A1079" s="159" t="s">
        <v>8571</v>
      </c>
      <c r="B1079" s="158">
        <v>0.75509999999999999</v>
      </c>
      <c r="C1079" s="158" t="s">
        <v>84</v>
      </c>
      <c r="D1079" s="158">
        <v>0.81200000000000006</v>
      </c>
      <c r="E1079" s="158">
        <v>0.77890000000000004</v>
      </c>
      <c r="F1079" s="158">
        <v>0.70779999999999998</v>
      </c>
      <c r="G1079" s="158">
        <v>0.69199999999999995</v>
      </c>
      <c r="H1079" s="158">
        <v>0.37540000000000001</v>
      </c>
      <c r="I1079" s="158">
        <v>0.72489999999999999</v>
      </c>
      <c r="J1079" s="158"/>
      <c r="K1079" s="158"/>
      <c r="L1079" s="158"/>
      <c r="M1079" s="158">
        <v>0.74870000000000003</v>
      </c>
      <c r="N1079" s="158">
        <v>0.76129999999999998</v>
      </c>
      <c r="O1079" s="158" t="s">
        <v>84</v>
      </c>
      <c r="P1079" s="158" t="s">
        <v>84</v>
      </c>
      <c r="Q1079" s="158">
        <v>0.80330000000000001</v>
      </c>
      <c r="R1079" s="158">
        <v>0.82030000000000003</v>
      </c>
      <c r="S1079" s="158">
        <v>0.76739999999999997</v>
      </c>
      <c r="T1079" s="158">
        <v>0.78990000000000005</v>
      </c>
      <c r="U1079" s="158">
        <v>0.68289999999999995</v>
      </c>
      <c r="V1079" s="158">
        <v>0.73109999999999997</v>
      </c>
      <c r="W1079" s="158">
        <v>0.62</v>
      </c>
      <c r="X1079" s="158">
        <v>0.75309999999999999</v>
      </c>
      <c r="Y1079" s="158">
        <v>0.35270000000000001</v>
      </c>
      <c r="Z1079" s="158">
        <v>0.39810000000000001</v>
      </c>
      <c r="AA1079" s="158">
        <v>0.68679999999999997</v>
      </c>
      <c r="AB1079" s="158">
        <v>0.75929999999999997</v>
      </c>
      <c r="AC1079" s="158"/>
      <c r="AD1079" s="181">
        <v>26612</v>
      </c>
      <c r="AE1079" s="181" t="s">
        <v>84</v>
      </c>
      <c r="AF1079" s="181">
        <v>13644</v>
      </c>
      <c r="AG1079" s="181">
        <v>7860</v>
      </c>
      <c r="AH1079" s="181">
        <v>1910</v>
      </c>
      <c r="AI1079" s="181">
        <v>247</v>
      </c>
      <c r="AJ1079" s="181">
        <v>2180</v>
      </c>
      <c r="AK1079" s="181">
        <v>771</v>
      </c>
      <c r="AL1079" s="181">
        <v>14942</v>
      </c>
    </row>
    <row r="1080" spans="1:38" x14ac:dyDescent="0.25">
      <c r="A1080" s="159" t="s">
        <v>8572</v>
      </c>
      <c r="B1080" s="158">
        <v>0.46460000000000001</v>
      </c>
      <c r="C1080" s="158" t="s">
        <v>84</v>
      </c>
      <c r="D1080" s="158">
        <v>0.65620000000000001</v>
      </c>
      <c r="E1080" s="158">
        <v>0.51849999999999996</v>
      </c>
      <c r="F1080" s="158">
        <v>0.42880000000000001</v>
      </c>
      <c r="G1080" s="158" t="s">
        <v>84</v>
      </c>
      <c r="H1080" s="158">
        <v>0.18049999999999999</v>
      </c>
      <c r="I1080" s="158">
        <v>0.27610000000000001</v>
      </c>
      <c r="J1080" s="158"/>
      <c r="K1080" s="158"/>
      <c r="L1080" s="158"/>
      <c r="M1080" s="158">
        <v>0.44009999999999999</v>
      </c>
      <c r="N1080" s="158">
        <v>0.48870000000000002</v>
      </c>
      <c r="O1080" s="158" t="s">
        <v>84</v>
      </c>
      <c r="P1080" s="158" t="s">
        <v>84</v>
      </c>
      <c r="Q1080" s="158">
        <v>0.61009999999999998</v>
      </c>
      <c r="R1080" s="158">
        <v>0.69820000000000004</v>
      </c>
      <c r="S1080" s="158">
        <v>0.46949999999999997</v>
      </c>
      <c r="T1080" s="158">
        <v>0.56530000000000002</v>
      </c>
      <c r="U1080" s="158">
        <v>0.3448</v>
      </c>
      <c r="V1080" s="158">
        <v>0.51</v>
      </c>
      <c r="W1080" s="158" t="s">
        <v>84</v>
      </c>
      <c r="X1080" s="158" t="s">
        <v>84</v>
      </c>
      <c r="Y1080" s="158">
        <v>0.1479</v>
      </c>
      <c r="Z1080" s="158">
        <v>0.21590000000000001</v>
      </c>
      <c r="AA1080" s="158">
        <v>0.16769999999999999</v>
      </c>
      <c r="AB1080" s="158">
        <v>0.39550000000000002</v>
      </c>
      <c r="AC1080" s="158"/>
      <c r="AD1080" s="181">
        <v>3405</v>
      </c>
      <c r="AE1080" s="181" t="s">
        <v>84</v>
      </c>
      <c r="AF1080" s="181">
        <v>1193</v>
      </c>
      <c r="AG1080" s="181">
        <v>932</v>
      </c>
      <c r="AH1080" s="181">
        <v>269</v>
      </c>
      <c r="AI1080" s="181" t="s">
        <v>84</v>
      </c>
      <c r="AJ1080" s="181">
        <v>873</v>
      </c>
      <c r="AK1080" s="181">
        <v>103</v>
      </c>
      <c r="AL1080" s="181">
        <v>4396</v>
      </c>
    </row>
    <row r="1081" spans="1:38" x14ac:dyDescent="0.25">
      <c r="A1081" s="159" t="s">
        <v>8573</v>
      </c>
      <c r="B1081" s="158">
        <v>0.98</v>
      </c>
      <c r="C1081" s="158" t="s">
        <v>84</v>
      </c>
      <c r="D1081" s="158">
        <v>0.99299999999999999</v>
      </c>
      <c r="E1081" s="158">
        <v>0.99019999999999997</v>
      </c>
      <c r="F1081" s="158">
        <v>0.97619999999999996</v>
      </c>
      <c r="G1081" s="158">
        <v>0.98650000000000004</v>
      </c>
      <c r="H1081" s="158">
        <v>0.81889999999999996</v>
      </c>
      <c r="I1081" s="158">
        <v>0.97240000000000004</v>
      </c>
      <c r="J1081" s="158"/>
      <c r="K1081" s="158"/>
      <c r="L1081" s="158"/>
      <c r="M1081" s="158">
        <v>0.97809999999999997</v>
      </c>
      <c r="N1081" s="158">
        <v>0.98170000000000002</v>
      </c>
      <c r="O1081" s="158" t="s">
        <v>84</v>
      </c>
      <c r="P1081" s="158" t="s">
        <v>84</v>
      </c>
      <c r="Q1081" s="158">
        <v>0.9909</v>
      </c>
      <c r="R1081" s="158">
        <v>0.99460000000000004</v>
      </c>
      <c r="S1081" s="158">
        <v>0.98780000000000001</v>
      </c>
      <c r="T1081" s="158">
        <v>0.99199999999999999</v>
      </c>
      <c r="U1081" s="158">
        <v>0.96860000000000002</v>
      </c>
      <c r="V1081" s="158">
        <v>0.9819</v>
      </c>
      <c r="W1081" s="158">
        <v>0.96589999999999998</v>
      </c>
      <c r="X1081" s="158">
        <v>0.99470000000000003</v>
      </c>
      <c r="Y1081" s="158">
        <v>0.7964</v>
      </c>
      <c r="Z1081" s="158">
        <v>0.83909999999999996</v>
      </c>
      <c r="AA1081" s="158">
        <v>0.96099999999999997</v>
      </c>
      <c r="AB1081" s="158">
        <v>0.98050000000000004</v>
      </c>
      <c r="AC1081" s="158"/>
      <c r="AD1081" s="181">
        <v>23738</v>
      </c>
      <c r="AE1081" s="181" t="s">
        <v>84</v>
      </c>
      <c r="AF1081" s="181">
        <v>9315</v>
      </c>
      <c r="AG1081" s="181">
        <v>9520</v>
      </c>
      <c r="AH1081" s="181">
        <v>2138</v>
      </c>
      <c r="AI1081" s="181">
        <v>347</v>
      </c>
      <c r="AJ1081" s="181">
        <v>1259</v>
      </c>
      <c r="AK1081" s="181">
        <v>1159</v>
      </c>
      <c r="AL1081" s="181">
        <v>5836</v>
      </c>
    </row>
    <row r="1082" spans="1:38" x14ac:dyDescent="0.25">
      <c r="A1082" s="159" t="s">
        <v>8574</v>
      </c>
      <c r="B1082" s="158">
        <v>0.9496</v>
      </c>
      <c r="C1082" s="158" t="s">
        <v>84</v>
      </c>
      <c r="D1082" s="158">
        <v>0.98619999999999997</v>
      </c>
      <c r="E1082" s="158">
        <v>0.96099999999999997</v>
      </c>
      <c r="F1082" s="158">
        <v>0.93410000000000004</v>
      </c>
      <c r="G1082" s="158">
        <v>0.91259999999999997</v>
      </c>
      <c r="H1082" s="158">
        <v>0.71960000000000002</v>
      </c>
      <c r="I1082" s="158">
        <v>0.88629999999999998</v>
      </c>
      <c r="J1082" s="158"/>
      <c r="K1082" s="158"/>
      <c r="L1082" s="158"/>
      <c r="M1082" s="158">
        <v>0.94669999999999999</v>
      </c>
      <c r="N1082" s="158">
        <v>0.95230000000000004</v>
      </c>
      <c r="O1082" s="158" t="s">
        <v>84</v>
      </c>
      <c r="P1082" s="158" t="s">
        <v>84</v>
      </c>
      <c r="Q1082" s="158">
        <v>0.98370000000000002</v>
      </c>
      <c r="R1082" s="158">
        <v>0.98839999999999995</v>
      </c>
      <c r="S1082" s="158">
        <v>0.95609999999999995</v>
      </c>
      <c r="T1082" s="158">
        <v>0.96530000000000005</v>
      </c>
      <c r="U1082" s="158">
        <v>0.9214</v>
      </c>
      <c r="V1082" s="158">
        <v>0.94479999999999997</v>
      </c>
      <c r="W1082" s="158">
        <v>0.8679</v>
      </c>
      <c r="X1082" s="158">
        <v>0.94259999999999999</v>
      </c>
      <c r="Y1082" s="158">
        <v>0.7</v>
      </c>
      <c r="Z1082" s="158">
        <v>0.73809999999999998</v>
      </c>
      <c r="AA1082" s="158">
        <v>0.86109999999999998</v>
      </c>
      <c r="AB1082" s="158">
        <v>0.90710000000000002</v>
      </c>
      <c r="AC1082" s="158"/>
      <c r="AD1082" s="181">
        <v>26612</v>
      </c>
      <c r="AE1082" s="181" t="s">
        <v>84</v>
      </c>
      <c r="AF1082" s="181">
        <v>13644</v>
      </c>
      <c r="AG1082" s="181">
        <v>7860</v>
      </c>
      <c r="AH1082" s="181">
        <v>1910</v>
      </c>
      <c r="AI1082" s="181">
        <v>247</v>
      </c>
      <c r="AJ1082" s="181">
        <v>2180</v>
      </c>
      <c r="AK1082" s="181">
        <v>771</v>
      </c>
      <c r="AL1082" s="181">
        <v>14942</v>
      </c>
    </row>
    <row r="1083" spans="1:38" x14ac:dyDescent="0.25">
      <c r="A1083" s="159" t="s">
        <v>8575</v>
      </c>
      <c r="B1083" s="158">
        <v>0.78239999999999998</v>
      </c>
      <c r="C1083" s="158" t="s">
        <v>84</v>
      </c>
      <c r="D1083" s="158">
        <v>0.95420000000000005</v>
      </c>
      <c r="E1083" s="158">
        <v>0.83830000000000005</v>
      </c>
      <c r="F1083" s="158">
        <v>0.76480000000000004</v>
      </c>
      <c r="G1083" s="158" t="s">
        <v>84</v>
      </c>
      <c r="H1083" s="158">
        <v>0.51529999999999998</v>
      </c>
      <c r="I1083" s="158">
        <v>0.60140000000000005</v>
      </c>
      <c r="J1083" s="158"/>
      <c r="K1083" s="158"/>
      <c r="L1083" s="158"/>
      <c r="M1083" s="158">
        <v>0.76719999999999999</v>
      </c>
      <c r="N1083" s="158">
        <v>0.79669999999999996</v>
      </c>
      <c r="O1083" s="158" t="s">
        <v>84</v>
      </c>
      <c r="P1083" s="158" t="s">
        <v>84</v>
      </c>
      <c r="Q1083" s="158">
        <v>0.9365</v>
      </c>
      <c r="R1083" s="158">
        <v>0.96709999999999996</v>
      </c>
      <c r="S1083" s="158">
        <v>0.81069999999999998</v>
      </c>
      <c r="T1083" s="158">
        <v>0.86219999999999997</v>
      </c>
      <c r="U1083" s="158">
        <v>0.70589999999999997</v>
      </c>
      <c r="V1083" s="158">
        <v>0.81340000000000001</v>
      </c>
      <c r="W1083" s="158" t="s">
        <v>84</v>
      </c>
      <c r="X1083" s="158" t="s">
        <v>84</v>
      </c>
      <c r="Y1083" s="158">
        <v>0.48099999999999998</v>
      </c>
      <c r="Z1083" s="158">
        <v>0.54849999999999999</v>
      </c>
      <c r="AA1083" s="158">
        <v>0.4975</v>
      </c>
      <c r="AB1083" s="158">
        <v>0.69040000000000001</v>
      </c>
      <c r="AC1083" s="158"/>
      <c r="AD1083" s="181">
        <v>3405</v>
      </c>
      <c r="AE1083" s="181" t="s">
        <v>84</v>
      </c>
      <c r="AF1083" s="181">
        <v>1193</v>
      </c>
      <c r="AG1083" s="181">
        <v>932</v>
      </c>
      <c r="AH1083" s="181">
        <v>269</v>
      </c>
      <c r="AI1083" s="181" t="s">
        <v>84</v>
      </c>
      <c r="AJ1083" s="181">
        <v>873</v>
      </c>
      <c r="AK1083" s="181">
        <v>103</v>
      </c>
      <c r="AL1083" s="181">
        <v>4396</v>
      </c>
    </row>
    <row r="1084" spans="1:38" x14ac:dyDescent="0.25">
      <c r="A1084" s="159" t="s">
        <v>8576</v>
      </c>
      <c r="B1084" s="158">
        <v>0.96809999999999996</v>
      </c>
      <c r="C1084" s="158" t="s">
        <v>84</v>
      </c>
      <c r="D1084" s="158">
        <v>0.98350000000000004</v>
      </c>
      <c r="E1084" s="158">
        <v>0.98089999999999999</v>
      </c>
      <c r="F1084" s="158">
        <v>0.95930000000000004</v>
      </c>
      <c r="G1084" s="158">
        <v>0.9758</v>
      </c>
      <c r="H1084" s="158">
        <v>0.77349999999999997</v>
      </c>
      <c r="I1084" s="158">
        <v>0.96550000000000002</v>
      </c>
      <c r="J1084" s="158"/>
      <c r="K1084" s="158"/>
      <c r="L1084" s="158"/>
      <c r="M1084" s="158">
        <v>0.9657</v>
      </c>
      <c r="N1084" s="158">
        <v>0.97040000000000004</v>
      </c>
      <c r="O1084" s="158" t="s">
        <v>84</v>
      </c>
      <c r="P1084" s="158" t="s">
        <v>84</v>
      </c>
      <c r="Q1084" s="158">
        <v>0.98050000000000004</v>
      </c>
      <c r="R1084" s="158">
        <v>0.98599999999999999</v>
      </c>
      <c r="S1084" s="158">
        <v>0.97770000000000001</v>
      </c>
      <c r="T1084" s="158">
        <v>0.98350000000000004</v>
      </c>
      <c r="U1084" s="158">
        <v>0.94979999999999998</v>
      </c>
      <c r="V1084" s="158">
        <v>0.96709999999999996</v>
      </c>
      <c r="W1084" s="158">
        <v>0.95179999999999998</v>
      </c>
      <c r="X1084" s="158">
        <v>0.98799999999999999</v>
      </c>
      <c r="Y1084" s="158">
        <v>0.74929999999999997</v>
      </c>
      <c r="Z1084" s="158">
        <v>0.79569999999999996</v>
      </c>
      <c r="AA1084" s="158">
        <v>0.95289999999999997</v>
      </c>
      <c r="AB1084" s="158">
        <v>0.9748</v>
      </c>
      <c r="AC1084" s="158"/>
      <c r="AD1084" s="181">
        <v>23738</v>
      </c>
      <c r="AE1084" s="181" t="s">
        <v>84</v>
      </c>
      <c r="AF1084" s="181">
        <v>9315</v>
      </c>
      <c r="AG1084" s="181">
        <v>9520</v>
      </c>
      <c r="AH1084" s="181">
        <v>2138</v>
      </c>
      <c r="AI1084" s="181">
        <v>347</v>
      </c>
      <c r="AJ1084" s="181">
        <v>1259</v>
      </c>
      <c r="AK1084" s="181">
        <v>1159</v>
      </c>
      <c r="AL1084" s="181">
        <v>5836</v>
      </c>
    </row>
    <row r="1085" spans="1:38" x14ac:dyDescent="0.25">
      <c r="A1085" s="159" t="s">
        <v>8577</v>
      </c>
      <c r="B1085" s="158">
        <v>0.9234</v>
      </c>
      <c r="C1085" s="158" t="s">
        <v>84</v>
      </c>
      <c r="D1085" s="158">
        <v>0.96860000000000002</v>
      </c>
      <c r="E1085" s="158">
        <v>0.9365</v>
      </c>
      <c r="F1085" s="158">
        <v>0.8982</v>
      </c>
      <c r="G1085" s="158">
        <v>0.88160000000000005</v>
      </c>
      <c r="H1085" s="158">
        <v>0.63790000000000002</v>
      </c>
      <c r="I1085" s="158">
        <v>0.87219999999999998</v>
      </c>
      <c r="J1085" s="158"/>
      <c r="K1085" s="158"/>
      <c r="L1085" s="158"/>
      <c r="M1085" s="158">
        <v>0.91979999999999995</v>
      </c>
      <c r="N1085" s="158">
        <v>0.92669999999999997</v>
      </c>
      <c r="O1085" s="158" t="s">
        <v>84</v>
      </c>
      <c r="P1085" s="158" t="s">
        <v>84</v>
      </c>
      <c r="Q1085" s="158">
        <v>0.96489999999999998</v>
      </c>
      <c r="R1085" s="158">
        <v>0.9718</v>
      </c>
      <c r="S1085" s="158">
        <v>0.93030000000000002</v>
      </c>
      <c r="T1085" s="158">
        <v>0.94210000000000005</v>
      </c>
      <c r="U1085" s="158">
        <v>0.88280000000000003</v>
      </c>
      <c r="V1085" s="158">
        <v>0.91169999999999995</v>
      </c>
      <c r="W1085" s="158">
        <v>0.83130000000000004</v>
      </c>
      <c r="X1085" s="158">
        <v>0.91759999999999997</v>
      </c>
      <c r="Y1085" s="158">
        <v>0.61699999999999999</v>
      </c>
      <c r="Z1085" s="158">
        <v>0.65810000000000002</v>
      </c>
      <c r="AA1085" s="158">
        <v>0.84550000000000003</v>
      </c>
      <c r="AB1085" s="158">
        <v>0.89459999999999995</v>
      </c>
      <c r="AC1085" s="158"/>
      <c r="AD1085" s="181">
        <v>26612</v>
      </c>
      <c r="AE1085" s="181" t="s">
        <v>84</v>
      </c>
      <c r="AF1085" s="181">
        <v>13644</v>
      </c>
      <c r="AG1085" s="181">
        <v>7860</v>
      </c>
      <c r="AH1085" s="181">
        <v>1910</v>
      </c>
      <c r="AI1085" s="181">
        <v>247</v>
      </c>
      <c r="AJ1085" s="181">
        <v>2180</v>
      </c>
      <c r="AK1085" s="181">
        <v>771</v>
      </c>
      <c r="AL1085" s="181">
        <v>14942</v>
      </c>
    </row>
    <row r="1086" spans="1:38" x14ac:dyDescent="0.25">
      <c r="A1086" s="159" t="s">
        <v>8578</v>
      </c>
      <c r="B1086" s="158">
        <v>0.70340000000000003</v>
      </c>
      <c r="C1086" s="158" t="s">
        <v>84</v>
      </c>
      <c r="D1086" s="158">
        <v>0.89649999999999996</v>
      </c>
      <c r="E1086" s="158">
        <v>0.7571</v>
      </c>
      <c r="F1086" s="158">
        <v>0.68110000000000004</v>
      </c>
      <c r="G1086" s="158" t="s">
        <v>84</v>
      </c>
      <c r="H1086" s="158">
        <v>0.41410000000000002</v>
      </c>
      <c r="I1086" s="158">
        <v>0.51580000000000004</v>
      </c>
      <c r="J1086" s="158"/>
      <c r="K1086" s="158"/>
      <c r="L1086" s="158"/>
      <c r="M1086" s="158">
        <v>0.68620000000000003</v>
      </c>
      <c r="N1086" s="158">
        <v>0.71989999999999998</v>
      </c>
      <c r="O1086" s="158" t="s">
        <v>84</v>
      </c>
      <c r="P1086" s="158" t="s">
        <v>84</v>
      </c>
      <c r="Q1086" s="158">
        <v>0.87270000000000003</v>
      </c>
      <c r="R1086" s="158">
        <v>0.91600000000000004</v>
      </c>
      <c r="S1086" s="158">
        <v>0.72470000000000001</v>
      </c>
      <c r="T1086" s="158">
        <v>0.7863</v>
      </c>
      <c r="U1086" s="158">
        <v>0.61629999999999996</v>
      </c>
      <c r="V1086" s="158">
        <v>0.73729999999999996</v>
      </c>
      <c r="W1086" s="158" t="s">
        <v>84</v>
      </c>
      <c r="X1086" s="158" t="s">
        <v>84</v>
      </c>
      <c r="Y1086" s="158">
        <v>0.37969999999999998</v>
      </c>
      <c r="Z1086" s="158">
        <v>0.44800000000000001</v>
      </c>
      <c r="AA1086" s="158">
        <v>0.40960000000000002</v>
      </c>
      <c r="AB1086" s="158">
        <v>0.61199999999999999</v>
      </c>
      <c r="AC1086" s="158"/>
      <c r="AD1086" s="181">
        <v>3405</v>
      </c>
      <c r="AE1086" s="181" t="s">
        <v>84</v>
      </c>
      <c r="AF1086" s="181">
        <v>1193</v>
      </c>
      <c r="AG1086" s="181">
        <v>932</v>
      </c>
      <c r="AH1086" s="181">
        <v>269</v>
      </c>
      <c r="AI1086" s="181" t="s">
        <v>84</v>
      </c>
      <c r="AJ1086" s="181">
        <v>873</v>
      </c>
      <c r="AK1086" s="181">
        <v>103</v>
      </c>
      <c r="AL1086" s="181">
        <v>4396</v>
      </c>
    </row>
    <row r="1087" spans="1:38" x14ac:dyDescent="0.25">
      <c r="A1087" s="159" t="s">
        <v>8579</v>
      </c>
      <c r="B1087" s="158">
        <v>0.95660000000000001</v>
      </c>
      <c r="C1087" s="158" t="s">
        <v>84</v>
      </c>
      <c r="D1087" s="158">
        <v>0.97460000000000002</v>
      </c>
      <c r="E1087" s="158">
        <v>0.97060000000000002</v>
      </c>
      <c r="F1087" s="158">
        <v>0.94669999999999999</v>
      </c>
      <c r="G1087" s="158">
        <v>0.95940000000000003</v>
      </c>
      <c r="H1087" s="158">
        <v>0.73440000000000005</v>
      </c>
      <c r="I1087" s="158">
        <v>0.95520000000000005</v>
      </c>
      <c r="J1087" s="158"/>
      <c r="K1087" s="158"/>
      <c r="L1087" s="158"/>
      <c r="M1087" s="158">
        <v>0.95379999999999998</v>
      </c>
      <c r="N1087" s="158">
        <v>0.95920000000000005</v>
      </c>
      <c r="O1087" s="158" t="s">
        <v>84</v>
      </c>
      <c r="P1087" s="158" t="s">
        <v>84</v>
      </c>
      <c r="Q1087" s="158">
        <v>0.97099999999999997</v>
      </c>
      <c r="R1087" s="158">
        <v>0.9778</v>
      </c>
      <c r="S1087" s="158">
        <v>0.96679999999999999</v>
      </c>
      <c r="T1087" s="158">
        <v>0.97399999999999998</v>
      </c>
      <c r="U1087" s="158">
        <v>0.93600000000000005</v>
      </c>
      <c r="V1087" s="158">
        <v>0.95569999999999999</v>
      </c>
      <c r="W1087" s="158">
        <v>0.93140000000000001</v>
      </c>
      <c r="X1087" s="158">
        <v>0.97609999999999997</v>
      </c>
      <c r="Y1087" s="158">
        <v>0.70899999999999996</v>
      </c>
      <c r="Z1087" s="158">
        <v>0.75800000000000001</v>
      </c>
      <c r="AA1087" s="158">
        <v>0.94120000000000004</v>
      </c>
      <c r="AB1087" s="158">
        <v>0.96599999999999997</v>
      </c>
      <c r="AC1087" s="158"/>
      <c r="AD1087" s="181">
        <v>23738</v>
      </c>
      <c r="AE1087" s="181" t="s">
        <v>84</v>
      </c>
      <c r="AF1087" s="181">
        <v>9315</v>
      </c>
      <c r="AG1087" s="181">
        <v>9520</v>
      </c>
      <c r="AH1087" s="181">
        <v>2138</v>
      </c>
      <c r="AI1087" s="181">
        <v>347</v>
      </c>
      <c r="AJ1087" s="181">
        <v>1259</v>
      </c>
      <c r="AK1087" s="181">
        <v>1159</v>
      </c>
      <c r="AL1087" s="181">
        <v>5836</v>
      </c>
    </row>
    <row r="1088" spans="1:38" x14ac:dyDescent="0.25">
      <c r="A1088" s="159" t="s">
        <v>8580</v>
      </c>
      <c r="B1088" s="158">
        <v>0.89949999999999997</v>
      </c>
      <c r="C1088" s="158" t="s">
        <v>84</v>
      </c>
      <c r="D1088" s="158">
        <v>0.95050000000000001</v>
      </c>
      <c r="E1088" s="158">
        <v>0.91259999999999997</v>
      </c>
      <c r="F1088" s="158">
        <v>0.86329999999999996</v>
      </c>
      <c r="G1088" s="158">
        <v>0.84150000000000003</v>
      </c>
      <c r="H1088" s="158">
        <v>0.5897</v>
      </c>
      <c r="I1088" s="158">
        <v>0.84730000000000005</v>
      </c>
      <c r="J1088" s="158"/>
      <c r="K1088" s="158"/>
      <c r="L1088" s="158"/>
      <c r="M1088" s="158">
        <v>0.89549999999999996</v>
      </c>
      <c r="N1088" s="158">
        <v>0.90339999999999998</v>
      </c>
      <c r="O1088" s="158" t="s">
        <v>84</v>
      </c>
      <c r="P1088" s="158" t="s">
        <v>84</v>
      </c>
      <c r="Q1088" s="158">
        <v>0.94599999999999995</v>
      </c>
      <c r="R1088" s="158">
        <v>0.9546</v>
      </c>
      <c r="S1088" s="158">
        <v>0.90549999999999997</v>
      </c>
      <c r="T1088" s="158">
        <v>0.91920000000000002</v>
      </c>
      <c r="U1088" s="158">
        <v>0.84589999999999999</v>
      </c>
      <c r="V1088" s="158">
        <v>0.87890000000000001</v>
      </c>
      <c r="W1088" s="158">
        <v>0.78610000000000002</v>
      </c>
      <c r="X1088" s="158">
        <v>0.88360000000000005</v>
      </c>
      <c r="Y1088" s="158">
        <v>0.56810000000000005</v>
      </c>
      <c r="Z1088" s="158">
        <v>0.61050000000000004</v>
      </c>
      <c r="AA1088" s="158">
        <v>0.81840000000000002</v>
      </c>
      <c r="AB1088" s="158">
        <v>0.87190000000000001</v>
      </c>
      <c r="AC1088" s="158"/>
      <c r="AD1088" s="181">
        <v>26612</v>
      </c>
      <c r="AE1088" s="181" t="s">
        <v>84</v>
      </c>
      <c r="AF1088" s="181">
        <v>13644</v>
      </c>
      <c r="AG1088" s="181">
        <v>7860</v>
      </c>
      <c r="AH1088" s="181">
        <v>1910</v>
      </c>
      <c r="AI1088" s="181">
        <v>247</v>
      </c>
      <c r="AJ1088" s="181">
        <v>2180</v>
      </c>
      <c r="AK1088" s="181">
        <v>771</v>
      </c>
      <c r="AL1088" s="181">
        <v>14942</v>
      </c>
    </row>
    <row r="1089" spans="1:38" x14ac:dyDescent="0.25">
      <c r="A1089" s="159" t="s">
        <v>8581</v>
      </c>
      <c r="B1089" s="158">
        <v>0.65180000000000005</v>
      </c>
      <c r="C1089" s="158" t="s">
        <v>84</v>
      </c>
      <c r="D1089" s="158">
        <v>0.85619999999999996</v>
      </c>
      <c r="E1089" s="158">
        <v>0.70179999999999998</v>
      </c>
      <c r="F1089" s="158">
        <v>0.63239999999999996</v>
      </c>
      <c r="G1089" s="158" t="s">
        <v>84</v>
      </c>
      <c r="H1089" s="158">
        <v>0.35060000000000002</v>
      </c>
      <c r="I1089" s="158">
        <v>0.43459999999999999</v>
      </c>
      <c r="J1089" s="158"/>
      <c r="K1089" s="158"/>
      <c r="L1089" s="158"/>
      <c r="M1089" s="158">
        <v>0.63349999999999995</v>
      </c>
      <c r="N1089" s="158">
        <v>0.66949999999999998</v>
      </c>
      <c r="O1089" s="158" t="s">
        <v>84</v>
      </c>
      <c r="P1089" s="158" t="s">
        <v>84</v>
      </c>
      <c r="Q1089" s="158">
        <v>0.82889999999999997</v>
      </c>
      <c r="R1089" s="158">
        <v>0.87949999999999995</v>
      </c>
      <c r="S1089" s="158">
        <v>0.66669999999999996</v>
      </c>
      <c r="T1089" s="158">
        <v>0.73399999999999999</v>
      </c>
      <c r="U1089" s="158">
        <v>0.56440000000000001</v>
      </c>
      <c r="V1089" s="158">
        <v>0.69269999999999998</v>
      </c>
      <c r="W1089" s="158" t="s">
        <v>84</v>
      </c>
      <c r="X1089" s="158" t="s">
        <v>84</v>
      </c>
      <c r="Y1089" s="158">
        <v>0.31690000000000002</v>
      </c>
      <c r="Z1089" s="158">
        <v>0.38429999999999997</v>
      </c>
      <c r="AA1089" s="158">
        <v>0.3301</v>
      </c>
      <c r="AB1089" s="158">
        <v>0.53449999999999998</v>
      </c>
      <c r="AC1089" s="158"/>
      <c r="AD1089" s="181">
        <v>3405</v>
      </c>
      <c r="AE1089" s="181" t="s">
        <v>84</v>
      </c>
      <c r="AF1089" s="181">
        <v>1193</v>
      </c>
      <c r="AG1089" s="181">
        <v>932</v>
      </c>
      <c r="AH1089" s="181">
        <v>269</v>
      </c>
      <c r="AI1089" s="181" t="s">
        <v>84</v>
      </c>
      <c r="AJ1089" s="181">
        <v>873</v>
      </c>
      <c r="AK1089" s="181">
        <v>103</v>
      </c>
      <c r="AL1089" s="181">
        <v>4396</v>
      </c>
    </row>
    <row r="1090" spans="1:38" x14ac:dyDescent="0.25">
      <c r="A1090" s="159" t="s">
        <v>8582</v>
      </c>
      <c r="B1090" s="158">
        <v>0.79730000000000001</v>
      </c>
      <c r="C1090" s="158" t="s">
        <v>84</v>
      </c>
      <c r="D1090" s="158">
        <v>0.83909999999999996</v>
      </c>
      <c r="E1090" s="158">
        <v>0.81720000000000004</v>
      </c>
      <c r="F1090" s="158">
        <v>0.83460000000000001</v>
      </c>
      <c r="G1090" s="158" t="s">
        <v>84</v>
      </c>
      <c r="H1090" s="158" t="s">
        <v>84</v>
      </c>
      <c r="I1090" s="158" t="s">
        <v>84</v>
      </c>
      <c r="J1090" s="158"/>
      <c r="K1090" s="158"/>
      <c r="L1090" s="158"/>
      <c r="M1090" s="158">
        <v>0.76429999999999998</v>
      </c>
      <c r="N1090" s="158">
        <v>0.82630000000000003</v>
      </c>
      <c r="O1090" s="158" t="s">
        <v>84</v>
      </c>
      <c r="P1090" s="158" t="s">
        <v>84</v>
      </c>
      <c r="Q1090" s="158">
        <v>0.76780000000000004</v>
      </c>
      <c r="R1090" s="158">
        <v>0.8901</v>
      </c>
      <c r="S1090" s="158">
        <v>0.76549999999999996</v>
      </c>
      <c r="T1090" s="158">
        <v>0.85860000000000003</v>
      </c>
      <c r="U1090" s="158">
        <v>0.75609999999999999</v>
      </c>
      <c r="V1090" s="158">
        <v>0.88959999999999995</v>
      </c>
      <c r="W1090" s="158" t="s">
        <v>84</v>
      </c>
      <c r="X1090" s="158" t="s">
        <v>84</v>
      </c>
      <c r="Y1090" s="158" t="s">
        <v>84</v>
      </c>
      <c r="Z1090" s="158" t="s">
        <v>84</v>
      </c>
      <c r="AA1090" s="158" t="s">
        <v>84</v>
      </c>
      <c r="AB1090" s="158" t="s">
        <v>84</v>
      </c>
      <c r="AC1090" s="158"/>
      <c r="AD1090" s="181">
        <v>661</v>
      </c>
      <c r="AE1090" s="181" t="s">
        <v>84</v>
      </c>
      <c r="AF1090" s="181">
        <v>146</v>
      </c>
      <c r="AG1090" s="181">
        <v>274</v>
      </c>
      <c r="AH1090" s="181">
        <v>125</v>
      </c>
      <c r="AI1090" s="181" t="s">
        <v>84</v>
      </c>
      <c r="AJ1090" s="181" t="s">
        <v>84</v>
      </c>
      <c r="AK1090" s="181" t="s">
        <v>84</v>
      </c>
      <c r="AL1090" s="181">
        <v>502</v>
      </c>
    </row>
    <row r="1091" spans="1:38" x14ac:dyDescent="0.25">
      <c r="A1091" s="159" t="s">
        <v>8583</v>
      </c>
      <c r="B1091" s="158">
        <v>0.65639999999999998</v>
      </c>
      <c r="C1091" s="158" t="s">
        <v>84</v>
      </c>
      <c r="D1091" s="158">
        <v>0.73809999999999998</v>
      </c>
      <c r="E1091" s="158">
        <v>0.74429999999999996</v>
      </c>
      <c r="F1091" s="158" t="s">
        <v>84</v>
      </c>
      <c r="G1091" s="158" t="s">
        <v>84</v>
      </c>
      <c r="H1091" s="158">
        <v>0.28649999999999998</v>
      </c>
      <c r="I1091" s="158" t="s">
        <v>84</v>
      </c>
      <c r="J1091" s="158"/>
      <c r="K1091" s="158"/>
      <c r="L1091" s="158"/>
      <c r="M1091" s="158">
        <v>0.61919999999999997</v>
      </c>
      <c r="N1091" s="158">
        <v>0.69089999999999996</v>
      </c>
      <c r="O1091" s="158" t="s">
        <v>84</v>
      </c>
      <c r="P1091" s="158" t="s">
        <v>84</v>
      </c>
      <c r="Q1091" s="158">
        <v>0.67469999999999997</v>
      </c>
      <c r="R1091" s="158">
        <v>0.79100000000000004</v>
      </c>
      <c r="S1091" s="158">
        <v>0.68469999999999998</v>
      </c>
      <c r="T1091" s="158">
        <v>0.79430000000000001</v>
      </c>
      <c r="U1091" s="158" t="s">
        <v>84</v>
      </c>
      <c r="V1091" s="158" t="s">
        <v>84</v>
      </c>
      <c r="W1091" s="158" t="s">
        <v>84</v>
      </c>
      <c r="X1091" s="158" t="s">
        <v>84</v>
      </c>
      <c r="Y1091" s="158">
        <v>0.20469999999999999</v>
      </c>
      <c r="Z1091" s="158">
        <v>0.37330000000000002</v>
      </c>
      <c r="AA1091" s="158" t="s">
        <v>84</v>
      </c>
      <c r="AB1091" s="158" t="s">
        <v>84</v>
      </c>
      <c r="AC1091" s="158"/>
      <c r="AD1091" s="181">
        <v>730</v>
      </c>
      <c r="AE1091" s="181" t="s">
        <v>84</v>
      </c>
      <c r="AF1091" s="181">
        <v>245</v>
      </c>
      <c r="AG1091" s="181">
        <v>272</v>
      </c>
      <c r="AH1091" s="181" t="s">
        <v>84</v>
      </c>
      <c r="AI1091" s="181" t="s">
        <v>84</v>
      </c>
      <c r="AJ1091" s="181">
        <v>112</v>
      </c>
      <c r="AK1091" s="181" t="s">
        <v>84</v>
      </c>
      <c r="AL1091" s="181">
        <v>828</v>
      </c>
    </row>
    <row r="1092" spans="1:38" x14ac:dyDescent="0.25">
      <c r="A1092" s="159" t="s">
        <v>8584</v>
      </c>
      <c r="B1092" s="158">
        <v>0.39639999999999997</v>
      </c>
      <c r="C1092" s="158" t="s">
        <v>84</v>
      </c>
      <c r="D1092" s="158" t="s">
        <v>84</v>
      </c>
      <c r="E1092" s="158" t="s">
        <v>84</v>
      </c>
      <c r="F1092" s="158" t="s">
        <v>84</v>
      </c>
      <c r="G1092" s="158" t="s">
        <v>84</v>
      </c>
      <c r="H1092" s="158" t="s">
        <v>84</v>
      </c>
      <c r="I1092" s="158" t="s">
        <v>84</v>
      </c>
      <c r="J1092" s="158"/>
      <c r="K1092" s="158"/>
      <c r="L1092" s="158"/>
      <c r="M1092" s="158">
        <v>0.33069999999999999</v>
      </c>
      <c r="N1092" s="158">
        <v>0.46129999999999999</v>
      </c>
      <c r="O1092" s="158" t="s">
        <v>84</v>
      </c>
      <c r="P1092" s="158" t="s">
        <v>84</v>
      </c>
      <c r="Q1092" s="158" t="s">
        <v>84</v>
      </c>
      <c r="R1092" s="158" t="s">
        <v>84</v>
      </c>
      <c r="S1092" s="158" t="s">
        <v>84</v>
      </c>
      <c r="T1092" s="158" t="s">
        <v>84</v>
      </c>
      <c r="U1092" s="158" t="s">
        <v>84</v>
      </c>
      <c r="V1092" s="158" t="s">
        <v>84</v>
      </c>
      <c r="W1092" s="158" t="s">
        <v>84</v>
      </c>
      <c r="X1092" s="158" t="s">
        <v>84</v>
      </c>
      <c r="Y1092" s="158" t="s">
        <v>84</v>
      </c>
      <c r="Z1092" s="158" t="s">
        <v>84</v>
      </c>
      <c r="AA1092" s="158" t="s">
        <v>84</v>
      </c>
      <c r="AB1092" s="158" t="s">
        <v>84</v>
      </c>
      <c r="AC1092" s="158"/>
      <c r="AD1092" s="181">
        <v>259</v>
      </c>
      <c r="AE1092" s="181" t="s">
        <v>84</v>
      </c>
      <c r="AF1092" s="181" t="s">
        <v>84</v>
      </c>
      <c r="AG1092" s="181" t="s">
        <v>84</v>
      </c>
      <c r="AH1092" s="181" t="s">
        <v>84</v>
      </c>
      <c r="AI1092" s="181" t="s">
        <v>84</v>
      </c>
      <c r="AJ1092" s="181" t="s">
        <v>84</v>
      </c>
      <c r="AK1092" s="181" t="s">
        <v>84</v>
      </c>
      <c r="AL1092" s="181">
        <v>221</v>
      </c>
    </row>
    <row r="1093" spans="1:38" x14ac:dyDescent="0.25">
      <c r="A1093" s="159" t="s">
        <v>8585</v>
      </c>
      <c r="B1093" s="158">
        <v>0.97460000000000002</v>
      </c>
      <c r="C1093" s="158" t="s">
        <v>84</v>
      </c>
      <c r="D1093" s="158">
        <v>1.0003</v>
      </c>
      <c r="E1093" s="158">
        <v>0.98570000000000002</v>
      </c>
      <c r="F1093" s="158">
        <v>0.99229999999999996</v>
      </c>
      <c r="G1093" s="158" t="s">
        <v>84</v>
      </c>
      <c r="H1093" s="158" t="s">
        <v>84</v>
      </c>
      <c r="I1093" s="158" t="s">
        <v>84</v>
      </c>
      <c r="J1093" s="158"/>
      <c r="K1093" s="158"/>
      <c r="L1093" s="158"/>
      <c r="M1093" s="158">
        <v>0.95920000000000005</v>
      </c>
      <c r="N1093" s="158">
        <v>0.98419999999999996</v>
      </c>
      <c r="O1093" s="158" t="s">
        <v>84</v>
      </c>
      <c r="P1093" s="158" t="s">
        <v>84</v>
      </c>
      <c r="Q1093" s="158">
        <v>1.0003</v>
      </c>
      <c r="R1093" s="158">
        <v>1.0003</v>
      </c>
      <c r="S1093" s="158">
        <v>0.96160000000000001</v>
      </c>
      <c r="T1093" s="158">
        <v>0.99470000000000003</v>
      </c>
      <c r="U1093" s="158">
        <v>0.94279999999999997</v>
      </c>
      <c r="V1093" s="158">
        <v>0.999</v>
      </c>
      <c r="W1093" s="158" t="s">
        <v>84</v>
      </c>
      <c r="X1093" s="158" t="s">
        <v>84</v>
      </c>
      <c r="Y1093" s="158" t="s">
        <v>84</v>
      </c>
      <c r="Z1093" s="158" t="s">
        <v>84</v>
      </c>
      <c r="AA1093" s="158" t="s">
        <v>84</v>
      </c>
      <c r="AB1093" s="158" t="s">
        <v>84</v>
      </c>
      <c r="AC1093" s="158"/>
      <c r="AD1093" s="181">
        <v>661</v>
      </c>
      <c r="AE1093" s="181" t="s">
        <v>84</v>
      </c>
      <c r="AF1093" s="181">
        <v>146</v>
      </c>
      <c r="AG1093" s="181">
        <v>274</v>
      </c>
      <c r="AH1093" s="181">
        <v>125</v>
      </c>
      <c r="AI1093" s="181" t="s">
        <v>84</v>
      </c>
      <c r="AJ1093" s="181" t="s">
        <v>84</v>
      </c>
      <c r="AK1093" s="181" t="s">
        <v>84</v>
      </c>
      <c r="AL1093" s="181">
        <v>502</v>
      </c>
    </row>
    <row r="1094" spans="1:38" x14ac:dyDescent="0.25">
      <c r="A1094" s="159" t="s">
        <v>8586</v>
      </c>
      <c r="B1094" s="158">
        <v>0.95840000000000003</v>
      </c>
      <c r="C1094" s="158" t="s">
        <v>84</v>
      </c>
      <c r="D1094" s="158">
        <v>0.99409999999999998</v>
      </c>
      <c r="E1094" s="158">
        <v>0.97650000000000003</v>
      </c>
      <c r="F1094" s="158" t="s">
        <v>84</v>
      </c>
      <c r="G1094" s="158" t="s">
        <v>84</v>
      </c>
      <c r="H1094" s="158">
        <v>0.81469999999999998</v>
      </c>
      <c r="I1094" s="158" t="s">
        <v>84</v>
      </c>
      <c r="J1094" s="158"/>
      <c r="K1094" s="158"/>
      <c r="L1094" s="158"/>
      <c r="M1094" s="158">
        <v>0.94059999999999999</v>
      </c>
      <c r="N1094" s="158">
        <v>0.97099999999999997</v>
      </c>
      <c r="O1094" s="158" t="s">
        <v>84</v>
      </c>
      <c r="P1094" s="158" t="s">
        <v>84</v>
      </c>
      <c r="Q1094" s="158">
        <v>0.96020000000000005</v>
      </c>
      <c r="R1094" s="158">
        <v>0.99919999999999998</v>
      </c>
      <c r="S1094" s="158">
        <v>0.94779999999999998</v>
      </c>
      <c r="T1094" s="158">
        <v>0.98950000000000005</v>
      </c>
      <c r="U1094" s="158" t="s">
        <v>84</v>
      </c>
      <c r="V1094" s="158" t="s">
        <v>84</v>
      </c>
      <c r="W1094" s="158" t="s">
        <v>84</v>
      </c>
      <c r="X1094" s="158" t="s">
        <v>84</v>
      </c>
      <c r="Y1094" s="158">
        <v>0.72940000000000005</v>
      </c>
      <c r="Z1094" s="158">
        <v>0.87539999999999996</v>
      </c>
      <c r="AA1094" s="158" t="s">
        <v>84</v>
      </c>
      <c r="AB1094" s="158" t="s">
        <v>84</v>
      </c>
      <c r="AC1094" s="158"/>
      <c r="AD1094" s="181">
        <v>730</v>
      </c>
      <c r="AE1094" s="181" t="s">
        <v>84</v>
      </c>
      <c r="AF1094" s="181">
        <v>245</v>
      </c>
      <c r="AG1094" s="181">
        <v>272</v>
      </c>
      <c r="AH1094" s="181" t="s">
        <v>84</v>
      </c>
      <c r="AI1094" s="181" t="s">
        <v>84</v>
      </c>
      <c r="AJ1094" s="181">
        <v>112</v>
      </c>
      <c r="AK1094" s="181" t="s">
        <v>84</v>
      </c>
      <c r="AL1094" s="181">
        <v>828</v>
      </c>
    </row>
    <row r="1095" spans="1:38" x14ac:dyDescent="0.25">
      <c r="A1095" s="159" t="s">
        <v>8587</v>
      </c>
      <c r="B1095" s="158">
        <v>0.92400000000000004</v>
      </c>
      <c r="C1095" s="158" t="s">
        <v>84</v>
      </c>
      <c r="D1095" s="158" t="s">
        <v>84</v>
      </c>
      <c r="E1095" s="158" t="s">
        <v>84</v>
      </c>
      <c r="F1095" s="158" t="s">
        <v>84</v>
      </c>
      <c r="G1095" s="158" t="s">
        <v>84</v>
      </c>
      <c r="H1095" s="158" t="s">
        <v>84</v>
      </c>
      <c r="I1095" s="158" t="s">
        <v>84</v>
      </c>
      <c r="J1095" s="158"/>
      <c r="K1095" s="158"/>
      <c r="L1095" s="158"/>
      <c r="M1095" s="158">
        <v>0.88129999999999997</v>
      </c>
      <c r="N1095" s="158">
        <v>0.95169999999999999</v>
      </c>
      <c r="O1095" s="158" t="s">
        <v>84</v>
      </c>
      <c r="P1095" s="158" t="s">
        <v>84</v>
      </c>
      <c r="Q1095" s="158" t="s">
        <v>84</v>
      </c>
      <c r="R1095" s="158" t="s">
        <v>84</v>
      </c>
      <c r="S1095" s="158" t="s">
        <v>84</v>
      </c>
      <c r="T1095" s="158" t="s">
        <v>84</v>
      </c>
      <c r="U1095" s="158" t="s">
        <v>84</v>
      </c>
      <c r="V1095" s="158" t="s">
        <v>84</v>
      </c>
      <c r="W1095" s="158" t="s">
        <v>84</v>
      </c>
      <c r="X1095" s="158" t="s">
        <v>84</v>
      </c>
      <c r="Y1095" s="158" t="s">
        <v>84</v>
      </c>
      <c r="Z1095" s="158" t="s">
        <v>84</v>
      </c>
      <c r="AA1095" s="158" t="s">
        <v>84</v>
      </c>
      <c r="AB1095" s="158" t="s">
        <v>84</v>
      </c>
      <c r="AC1095" s="158"/>
      <c r="AD1095" s="181">
        <v>259</v>
      </c>
      <c r="AE1095" s="181" t="s">
        <v>84</v>
      </c>
      <c r="AF1095" s="181" t="s">
        <v>84</v>
      </c>
      <c r="AG1095" s="181" t="s">
        <v>84</v>
      </c>
      <c r="AH1095" s="181" t="s">
        <v>84</v>
      </c>
      <c r="AI1095" s="181" t="s">
        <v>84</v>
      </c>
      <c r="AJ1095" s="181" t="s">
        <v>84</v>
      </c>
      <c r="AK1095" s="181" t="s">
        <v>84</v>
      </c>
      <c r="AL1095" s="181">
        <v>221</v>
      </c>
    </row>
    <row r="1096" spans="1:38" x14ac:dyDescent="0.25">
      <c r="A1096" s="159" t="s">
        <v>8588</v>
      </c>
      <c r="B1096" s="158">
        <v>0.64990000000000003</v>
      </c>
      <c r="C1096" s="158" t="s">
        <v>84</v>
      </c>
      <c r="D1096" s="158">
        <v>0.70299999999999996</v>
      </c>
      <c r="E1096" s="158">
        <v>0.66049999999999998</v>
      </c>
      <c r="F1096" s="158">
        <v>0.70320000000000005</v>
      </c>
      <c r="G1096" s="158" t="s">
        <v>84</v>
      </c>
      <c r="H1096" s="158" t="s">
        <v>84</v>
      </c>
      <c r="I1096" s="158" t="s">
        <v>84</v>
      </c>
      <c r="J1096" s="158"/>
      <c r="K1096" s="158"/>
      <c r="L1096" s="158"/>
      <c r="M1096" s="158">
        <v>0.61140000000000005</v>
      </c>
      <c r="N1096" s="158">
        <v>0.68569999999999998</v>
      </c>
      <c r="O1096" s="158" t="s">
        <v>84</v>
      </c>
      <c r="P1096" s="158" t="s">
        <v>84</v>
      </c>
      <c r="Q1096" s="158">
        <v>0.61870000000000003</v>
      </c>
      <c r="R1096" s="158">
        <v>0.77200000000000002</v>
      </c>
      <c r="S1096" s="158">
        <v>0.59960000000000002</v>
      </c>
      <c r="T1096" s="158">
        <v>0.71430000000000005</v>
      </c>
      <c r="U1096" s="158">
        <v>0.61260000000000003</v>
      </c>
      <c r="V1096" s="158">
        <v>0.77649999999999997</v>
      </c>
      <c r="W1096" s="158" t="s">
        <v>84</v>
      </c>
      <c r="X1096" s="158" t="s">
        <v>84</v>
      </c>
      <c r="Y1096" s="158" t="s">
        <v>84</v>
      </c>
      <c r="Z1096" s="158" t="s">
        <v>84</v>
      </c>
      <c r="AA1096" s="158" t="s">
        <v>84</v>
      </c>
      <c r="AB1096" s="158" t="s">
        <v>84</v>
      </c>
      <c r="AC1096" s="158"/>
      <c r="AD1096" s="181">
        <v>661</v>
      </c>
      <c r="AE1096" s="181" t="s">
        <v>84</v>
      </c>
      <c r="AF1096" s="181">
        <v>146</v>
      </c>
      <c r="AG1096" s="181">
        <v>274</v>
      </c>
      <c r="AH1096" s="181">
        <v>125</v>
      </c>
      <c r="AI1096" s="181" t="s">
        <v>84</v>
      </c>
      <c r="AJ1096" s="181" t="s">
        <v>84</v>
      </c>
      <c r="AK1096" s="181" t="s">
        <v>84</v>
      </c>
      <c r="AL1096" s="181">
        <v>502</v>
      </c>
    </row>
    <row r="1097" spans="1:38" x14ac:dyDescent="0.25">
      <c r="A1097" s="159" t="s">
        <v>8589</v>
      </c>
      <c r="B1097" s="158">
        <v>0.48770000000000002</v>
      </c>
      <c r="C1097" s="158" t="s">
        <v>84</v>
      </c>
      <c r="D1097" s="158">
        <v>0.5675</v>
      </c>
      <c r="E1097" s="158">
        <v>0.54090000000000005</v>
      </c>
      <c r="F1097" s="158" t="s">
        <v>84</v>
      </c>
      <c r="G1097" s="158" t="s">
        <v>84</v>
      </c>
      <c r="H1097" s="158">
        <v>0.1956</v>
      </c>
      <c r="I1097" s="158" t="s">
        <v>84</v>
      </c>
      <c r="J1097" s="158"/>
      <c r="K1097" s="158"/>
      <c r="L1097" s="158"/>
      <c r="M1097" s="158">
        <v>0.44800000000000001</v>
      </c>
      <c r="N1097" s="158">
        <v>0.52629999999999999</v>
      </c>
      <c r="O1097" s="158" t="s">
        <v>84</v>
      </c>
      <c r="P1097" s="158" t="s">
        <v>84</v>
      </c>
      <c r="Q1097" s="158">
        <v>0.49690000000000001</v>
      </c>
      <c r="R1097" s="158">
        <v>0.63200000000000001</v>
      </c>
      <c r="S1097" s="158">
        <v>0.4743</v>
      </c>
      <c r="T1097" s="158">
        <v>0.6028</v>
      </c>
      <c r="U1097" s="158" t="s">
        <v>84</v>
      </c>
      <c r="V1097" s="158" t="s">
        <v>84</v>
      </c>
      <c r="W1097" s="158" t="s">
        <v>84</v>
      </c>
      <c r="X1097" s="158" t="s">
        <v>84</v>
      </c>
      <c r="Y1097" s="158">
        <v>0.1249</v>
      </c>
      <c r="Z1097" s="158">
        <v>0.27800000000000002</v>
      </c>
      <c r="AA1097" s="158" t="s">
        <v>84</v>
      </c>
      <c r="AB1097" s="158" t="s">
        <v>84</v>
      </c>
      <c r="AC1097" s="158"/>
      <c r="AD1097" s="181">
        <v>730</v>
      </c>
      <c r="AE1097" s="181" t="s">
        <v>84</v>
      </c>
      <c r="AF1097" s="181">
        <v>245</v>
      </c>
      <c r="AG1097" s="181">
        <v>272</v>
      </c>
      <c r="AH1097" s="181" t="s">
        <v>84</v>
      </c>
      <c r="AI1097" s="181" t="s">
        <v>84</v>
      </c>
      <c r="AJ1097" s="181">
        <v>112</v>
      </c>
      <c r="AK1097" s="181" t="s">
        <v>84</v>
      </c>
      <c r="AL1097" s="181">
        <v>828</v>
      </c>
    </row>
    <row r="1098" spans="1:38" x14ac:dyDescent="0.25">
      <c r="A1098" s="159" t="s">
        <v>8590</v>
      </c>
      <c r="B1098" s="158">
        <v>0.2364</v>
      </c>
      <c r="C1098" s="158" t="s">
        <v>84</v>
      </c>
      <c r="D1098" s="158" t="s">
        <v>84</v>
      </c>
      <c r="E1098" s="158" t="s">
        <v>84</v>
      </c>
      <c r="F1098" s="158" t="s">
        <v>84</v>
      </c>
      <c r="G1098" s="158" t="s">
        <v>84</v>
      </c>
      <c r="H1098" s="158" t="s">
        <v>84</v>
      </c>
      <c r="I1098" s="158" t="s">
        <v>84</v>
      </c>
      <c r="J1098" s="158"/>
      <c r="K1098" s="158"/>
      <c r="L1098" s="158"/>
      <c r="M1098" s="158">
        <v>0.17799999999999999</v>
      </c>
      <c r="N1098" s="158">
        <v>0.29959999999999998</v>
      </c>
      <c r="O1098" s="158" t="s">
        <v>84</v>
      </c>
      <c r="P1098" s="158" t="s">
        <v>84</v>
      </c>
      <c r="Q1098" s="158" t="s">
        <v>84</v>
      </c>
      <c r="R1098" s="158" t="s">
        <v>84</v>
      </c>
      <c r="S1098" s="158" t="s">
        <v>84</v>
      </c>
      <c r="T1098" s="158" t="s">
        <v>84</v>
      </c>
      <c r="U1098" s="158" t="s">
        <v>84</v>
      </c>
      <c r="V1098" s="158" t="s">
        <v>84</v>
      </c>
      <c r="W1098" s="158" t="s">
        <v>84</v>
      </c>
      <c r="X1098" s="158" t="s">
        <v>84</v>
      </c>
      <c r="Y1098" s="158" t="s">
        <v>84</v>
      </c>
      <c r="Z1098" s="158" t="s">
        <v>84</v>
      </c>
      <c r="AA1098" s="158" t="s">
        <v>84</v>
      </c>
      <c r="AB1098" s="158" t="s">
        <v>84</v>
      </c>
      <c r="AC1098" s="158"/>
      <c r="AD1098" s="181">
        <v>259</v>
      </c>
      <c r="AE1098" s="181" t="s">
        <v>84</v>
      </c>
      <c r="AF1098" s="181" t="s">
        <v>84</v>
      </c>
      <c r="AG1098" s="181" t="s">
        <v>84</v>
      </c>
      <c r="AH1098" s="181" t="s">
        <v>84</v>
      </c>
      <c r="AI1098" s="181" t="s">
        <v>84</v>
      </c>
      <c r="AJ1098" s="181" t="s">
        <v>84</v>
      </c>
      <c r="AK1098" s="181" t="s">
        <v>84</v>
      </c>
      <c r="AL1098" s="181">
        <v>221</v>
      </c>
    </row>
    <row r="1099" spans="1:38" x14ac:dyDescent="0.25">
      <c r="A1099" s="159" t="s">
        <v>8591</v>
      </c>
      <c r="B1099" s="158">
        <v>0.56000000000000005</v>
      </c>
      <c r="C1099" s="158" t="s">
        <v>84</v>
      </c>
      <c r="D1099" s="158">
        <v>0.54859999999999998</v>
      </c>
      <c r="E1099" s="158">
        <v>0.57430000000000003</v>
      </c>
      <c r="F1099" s="158">
        <v>0.64029999999999998</v>
      </c>
      <c r="G1099" s="158" t="s">
        <v>84</v>
      </c>
      <c r="H1099" s="158" t="s">
        <v>84</v>
      </c>
      <c r="I1099" s="158" t="s">
        <v>84</v>
      </c>
      <c r="J1099" s="158"/>
      <c r="K1099" s="158"/>
      <c r="L1099" s="158"/>
      <c r="M1099" s="158">
        <v>0.51939999999999997</v>
      </c>
      <c r="N1099" s="158">
        <v>0.59860000000000002</v>
      </c>
      <c r="O1099" s="158" t="s">
        <v>84</v>
      </c>
      <c r="P1099" s="158" t="s">
        <v>84</v>
      </c>
      <c r="Q1099" s="158">
        <v>0.45660000000000001</v>
      </c>
      <c r="R1099" s="158">
        <v>0.63139999999999996</v>
      </c>
      <c r="S1099" s="158">
        <v>0.51060000000000005</v>
      </c>
      <c r="T1099" s="158">
        <v>0.63280000000000003</v>
      </c>
      <c r="U1099" s="158">
        <v>0.54559999999999997</v>
      </c>
      <c r="V1099" s="158">
        <v>0.72040000000000004</v>
      </c>
      <c r="W1099" s="158" t="s">
        <v>84</v>
      </c>
      <c r="X1099" s="158" t="s">
        <v>84</v>
      </c>
      <c r="Y1099" s="158" t="s">
        <v>84</v>
      </c>
      <c r="Z1099" s="158" t="s">
        <v>84</v>
      </c>
      <c r="AA1099" s="158" t="s">
        <v>84</v>
      </c>
      <c r="AB1099" s="158" t="s">
        <v>84</v>
      </c>
      <c r="AC1099" s="158"/>
      <c r="AD1099" s="181">
        <v>661</v>
      </c>
      <c r="AE1099" s="181" t="s">
        <v>84</v>
      </c>
      <c r="AF1099" s="181">
        <v>146</v>
      </c>
      <c r="AG1099" s="181">
        <v>274</v>
      </c>
      <c r="AH1099" s="181">
        <v>125</v>
      </c>
      <c r="AI1099" s="181" t="s">
        <v>84</v>
      </c>
      <c r="AJ1099" s="181" t="s">
        <v>84</v>
      </c>
      <c r="AK1099" s="181" t="s">
        <v>84</v>
      </c>
      <c r="AL1099" s="181">
        <v>502</v>
      </c>
    </row>
    <row r="1100" spans="1:38" x14ac:dyDescent="0.25">
      <c r="A1100" s="159" t="s">
        <v>8592</v>
      </c>
      <c r="B1100" s="158">
        <v>0.3896</v>
      </c>
      <c r="C1100" s="158" t="s">
        <v>84</v>
      </c>
      <c r="D1100" s="158">
        <v>0.46110000000000001</v>
      </c>
      <c r="E1100" s="158">
        <v>0.42230000000000001</v>
      </c>
      <c r="F1100" s="158" t="s">
        <v>84</v>
      </c>
      <c r="G1100" s="158" t="s">
        <v>84</v>
      </c>
      <c r="H1100" s="158">
        <v>0.17019999999999999</v>
      </c>
      <c r="I1100" s="158" t="s">
        <v>84</v>
      </c>
      <c r="J1100" s="158"/>
      <c r="K1100" s="158"/>
      <c r="L1100" s="158"/>
      <c r="M1100" s="158">
        <v>0.3493</v>
      </c>
      <c r="N1100" s="158">
        <v>0.42959999999999998</v>
      </c>
      <c r="O1100" s="158" t="s">
        <v>84</v>
      </c>
      <c r="P1100" s="158" t="s">
        <v>84</v>
      </c>
      <c r="Q1100" s="158">
        <v>0.38769999999999999</v>
      </c>
      <c r="R1100" s="158">
        <v>0.53120000000000001</v>
      </c>
      <c r="S1100" s="158">
        <v>0.35520000000000002</v>
      </c>
      <c r="T1100" s="158">
        <v>0.48780000000000001</v>
      </c>
      <c r="U1100" s="158" t="s">
        <v>84</v>
      </c>
      <c r="V1100" s="158" t="s">
        <v>84</v>
      </c>
      <c r="W1100" s="158" t="s">
        <v>84</v>
      </c>
      <c r="X1100" s="158" t="s">
        <v>84</v>
      </c>
      <c r="Y1100" s="158">
        <v>0.1026</v>
      </c>
      <c r="Z1100" s="158">
        <v>0.25219999999999998</v>
      </c>
      <c r="AA1100" s="158" t="s">
        <v>84</v>
      </c>
      <c r="AB1100" s="158" t="s">
        <v>84</v>
      </c>
      <c r="AC1100" s="158"/>
      <c r="AD1100" s="181">
        <v>730</v>
      </c>
      <c r="AE1100" s="181" t="s">
        <v>84</v>
      </c>
      <c r="AF1100" s="181">
        <v>245</v>
      </c>
      <c r="AG1100" s="181">
        <v>272</v>
      </c>
      <c r="AH1100" s="181" t="s">
        <v>84</v>
      </c>
      <c r="AI1100" s="181" t="s">
        <v>84</v>
      </c>
      <c r="AJ1100" s="181">
        <v>112</v>
      </c>
      <c r="AK1100" s="181" t="s">
        <v>84</v>
      </c>
      <c r="AL1100" s="181">
        <v>828</v>
      </c>
    </row>
    <row r="1101" spans="1:38" x14ac:dyDescent="0.25">
      <c r="A1101" s="159" t="s">
        <v>8593</v>
      </c>
      <c r="B1101" s="158">
        <v>0.2036</v>
      </c>
      <c r="C1101" s="158" t="s">
        <v>84</v>
      </c>
      <c r="D1101" s="158" t="s">
        <v>84</v>
      </c>
      <c r="E1101" s="158" t="s">
        <v>84</v>
      </c>
      <c r="F1101" s="158" t="s">
        <v>84</v>
      </c>
      <c r="G1101" s="158" t="s">
        <v>84</v>
      </c>
      <c r="H1101" s="158" t="s">
        <v>84</v>
      </c>
      <c r="I1101" s="158" t="s">
        <v>84</v>
      </c>
      <c r="J1101" s="158"/>
      <c r="K1101" s="158"/>
      <c r="L1101" s="158"/>
      <c r="M1101" s="158">
        <v>0.14380000000000001</v>
      </c>
      <c r="N1101" s="158">
        <v>0.27079999999999999</v>
      </c>
      <c r="O1101" s="158" t="s">
        <v>84</v>
      </c>
      <c r="P1101" s="158" t="s">
        <v>84</v>
      </c>
      <c r="Q1101" s="158" t="s">
        <v>84</v>
      </c>
      <c r="R1101" s="158" t="s">
        <v>84</v>
      </c>
      <c r="S1101" s="158" t="s">
        <v>84</v>
      </c>
      <c r="T1101" s="158" t="s">
        <v>84</v>
      </c>
      <c r="U1101" s="158" t="s">
        <v>84</v>
      </c>
      <c r="V1101" s="158" t="s">
        <v>84</v>
      </c>
      <c r="W1101" s="158" t="s">
        <v>84</v>
      </c>
      <c r="X1101" s="158" t="s">
        <v>84</v>
      </c>
      <c r="Y1101" s="158" t="s">
        <v>84</v>
      </c>
      <c r="Z1101" s="158" t="s">
        <v>84</v>
      </c>
      <c r="AA1101" s="158" t="s">
        <v>84</v>
      </c>
      <c r="AB1101" s="158" t="s">
        <v>84</v>
      </c>
      <c r="AC1101" s="158"/>
      <c r="AD1101" s="181">
        <v>259</v>
      </c>
      <c r="AE1101" s="181" t="s">
        <v>84</v>
      </c>
      <c r="AF1101" s="181" t="s">
        <v>84</v>
      </c>
      <c r="AG1101" s="181" t="s">
        <v>84</v>
      </c>
      <c r="AH1101" s="181" t="s">
        <v>84</v>
      </c>
      <c r="AI1101" s="181" t="s">
        <v>84</v>
      </c>
      <c r="AJ1101" s="181" t="s">
        <v>84</v>
      </c>
      <c r="AK1101" s="181" t="s">
        <v>84</v>
      </c>
      <c r="AL1101" s="181">
        <v>221</v>
      </c>
    </row>
    <row r="1102" spans="1:38" x14ac:dyDescent="0.25">
      <c r="A1102" s="159" t="s">
        <v>8594</v>
      </c>
      <c r="B1102" s="158">
        <v>0.94189999999999996</v>
      </c>
      <c r="C1102" s="158" t="s">
        <v>84</v>
      </c>
      <c r="D1102" s="158">
        <v>0.98050000000000004</v>
      </c>
      <c r="E1102" s="158">
        <v>0.96450000000000002</v>
      </c>
      <c r="F1102" s="158">
        <v>0.96879999999999999</v>
      </c>
      <c r="G1102" s="158" t="s">
        <v>84</v>
      </c>
      <c r="H1102" s="158" t="s">
        <v>84</v>
      </c>
      <c r="I1102" s="158" t="s">
        <v>84</v>
      </c>
      <c r="J1102" s="158"/>
      <c r="K1102" s="158"/>
      <c r="L1102" s="158"/>
      <c r="M1102" s="158">
        <v>0.92100000000000004</v>
      </c>
      <c r="N1102" s="158">
        <v>0.95740000000000003</v>
      </c>
      <c r="O1102" s="158" t="s">
        <v>84</v>
      </c>
      <c r="P1102" s="158" t="s">
        <v>84</v>
      </c>
      <c r="Q1102" s="158">
        <v>0.93720000000000003</v>
      </c>
      <c r="R1102" s="158">
        <v>0.99399999999999999</v>
      </c>
      <c r="S1102" s="158">
        <v>0.93389999999999995</v>
      </c>
      <c r="T1102" s="158">
        <v>0.98109999999999997</v>
      </c>
      <c r="U1102" s="158">
        <v>0.91700000000000004</v>
      </c>
      <c r="V1102" s="158">
        <v>0.98839999999999995</v>
      </c>
      <c r="W1102" s="158" t="s">
        <v>84</v>
      </c>
      <c r="X1102" s="158" t="s">
        <v>84</v>
      </c>
      <c r="Y1102" s="158" t="s">
        <v>84</v>
      </c>
      <c r="Z1102" s="158" t="s">
        <v>84</v>
      </c>
      <c r="AA1102" s="158" t="s">
        <v>84</v>
      </c>
      <c r="AB1102" s="158" t="s">
        <v>84</v>
      </c>
      <c r="AC1102" s="158"/>
      <c r="AD1102" s="181">
        <v>661</v>
      </c>
      <c r="AE1102" s="181" t="s">
        <v>84</v>
      </c>
      <c r="AF1102" s="181">
        <v>146</v>
      </c>
      <c r="AG1102" s="181">
        <v>274</v>
      </c>
      <c r="AH1102" s="181">
        <v>125</v>
      </c>
      <c r="AI1102" s="181" t="s">
        <v>84</v>
      </c>
      <c r="AJ1102" s="181" t="s">
        <v>84</v>
      </c>
      <c r="AK1102" s="181" t="s">
        <v>84</v>
      </c>
      <c r="AL1102" s="181">
        <v>502</v>
      </c>
    </row>
    <row r="1103" spans="1:38" x14ac:dyDescent="0.25">
      <c r="A1103" s="159" t="s">
        <v>8595</v>
      </c>
      <c r="B1103" s="158">
        <v>0.86219999999999997</v>
      </c>
      <c r="C1103" s="158" t="s">
        <v>84</v>
      </c>
      <c r="D1103" s="158">
        <v>0.93289999999999995</v>
      </c>
      <c r="E1103" s="158">
        <v>0.92169999999999996</v>
      </c>
      <c r="F1103" s="158" t="s">
        <v>84</v>
      </c>
      <c r="G1103" s="158" t="s">
        <v>84</v>
      </c>
      <c r="H1103" s="158">
        <v>0.53090000000000004</v>
      </c>
      <c r="I1103" s="158" t="s">
        <v>84</v>
      </c>
      <c r="J1103" s="158"/>
      <c r="K1103" s="158"/>
      <c r="L1103" s="158"/>
      <c r="M1103" s="158">
        <v>0.83420000000000005</v>
      </c>
      <c r="N1103" s="158">
        <v>0.88570000000000004</v>
      </c>
      <c r="O1103" s="158" t="s">
        <v>84</v>
      </c>
      <c r="P1103" s="158" t="s">
        <v>84</v>
      </c>
      <c r="Q1103" s="158">
        <v>0.89090000000000003</v>
      </c>
      <c r="R1103" s="158">
        <v>0.95909999999999995</v>
      </c>
      <c r="S1103" s="158">
        <v>0.88070000000000004</v>
      </c>
      <c r="T1103" s="158">
        <v>0.94910000000000005</v>
      </c>
      <c r="U1103" s="158" t="s">
        <v>84</v>
      </c>
      <c r="V1103" s="158" t="s">
        <v>84</v>
      </c>
      <c r="W1103" s="158" t="s">
        <v>84</v>
      </c>
      <c r="X1103" s="158" t="s">
        <v>84</v>
      </c>
      <c r="Y1103" s="158">
        <v>0.43419999999999997</v>
      </c>
      <c r="Z1103" s="158">
        <v>0.61839999999999995</v>
      </c>
      <c r="AA1103" s="158" t="s">
        <v>84</v>
      </c>
      <c r="AB1103" s="158" t="s">
        <v>84</v>
      </c>
      <c r="AC1103" s="158"/>
      <c r="AD1103" s="181">
        <v>730</v>
      </c>
      <c r="AE1103" s="181" t="s">
        <v>84</v>
      </c>
      <c r="AF1103" s="181">
        <v>245</v>
      </c>
      <c r="AG1103" s="181">
        <v>272</v>
      </c>
      <c r="AH1103" s="181" t="s">
        <v>84</v>
      </c>
      <c r="AI1103" s="181" t="s">
        <v>84</v>
      </c>
      <c r="AJ1103" s="181">
        <v>112</v>
      </c>
      <c r="AK1103" s="181" t="s">
        <v>84</v>
      </c>
      <c r="AL1103" s="181">
        <v>828</v>
      </c>
    </row>
    <row r="1104" spans="1:38" x14ac:dyDescent="0.25">
      <c r="A1104" s="159" t="s">
        <v>8596</v>
      </c>
      <c r="B1104" s="158">
        <v>0.74370000000000003</v>
      </c>
      <c r="C1104" s="158" t="s">
        <v>84</v>
      </c>
      <c r="D1104" s="158" t="s">
        <v>84</v>
      </c>
      <c r="E1104" s="158" t="s">
        <v>84</v>
      </c>
      <c r="F1104" s="158" t="s">
        <v>84</v>
      </c>
      <c r="G1104" s="158" t="s">
        <v>84</v>
      </c>
      <c r="H1104" s="158" t="s">
        <v>84</v>
      </c>
      <c r="I1104" s="158" t="s">
        <v>84</v>
      </c>
      <c r="J1104" s="158"/>
      <c r="K1104" s="158"/>
      <c r="L1104" s="158"/>
      <c r="M1104" s="158">
        <v>0.6825</v>
      </c>
      <c r="N1104" s="158">
        <v>0.79490000000000005</v>
      </c>
      <c r="O1104" s="158" t="s">
        <v>84</v>
      </c>
      <c r="P1104" s="158" t="s">
        <v>84</v>
      </c>
      <c r="Q1104" s="158" t="s">
        <v>84</v>
      </c>
      <c r="R1104" s="158" t="s">
        <v>84</v>
      </c>
      <c r="S1104" s="158" t="s">
        <v>84</v>
      </c>
      <c r="T1104" s="158" t="s">
        <v>84</v>
      </c>
      <c r="U1104" s="158" t="s">
        <v>84</v>
      </c>
      <c r="V1104" s="158" t="s">
        <v>84</v>
      </c>
      <c r="W1104" s="158" t="s">
        <v>84</v>
      </c>
      <c r="X1104" s="158" t="s">
        <v>84</v>
      </c>
      <c r="Y1104" s="158" t="s">
        <v>84</v>
      </c>
      <c r="Z1104" s="158" t="s">
        <v>84</v>
      </c>
      <c r="AA1104" s="158" t="s">
        <v>84</v>
      </c>
      <c r="AB1104" s="158" t="s">
        <v>84</v>
      </c>
      <c r="AC1104" s="158"/>
      <c r="AD1104" s="181">
        <v>259</v>
      </c>
      <c r="AE1104" s="181" t="s">
        <v>84</v>
      </c>
      <c r="AF1104" s="181" t="s">
        <v>84</v>
      </c>
      <c r="AG1104" s="181" t="s">
        <v>84</v>
      </c>
      <c r="AH1104" s="181" t="s">
        <v>84</v>
      </c>
      <c r="AI1104" s="181" t="s">
        <v>84</v>
      </c>
      <c r="AJ1104" s="181" t="s">
        <v>84</v>
      </c>
      <c r="AK1104" s="181" t="s">
        <v>84</v>
      </c>
      <c r="AL1104" s="181">
        <v>221</v>
      </c>
    </row>
    <row r="1105" spans="1:38" x14ac:dyDescent="0.25">
      <c r="A1105" s="159" t="s">
        <v>8597</v>
      </c>
      <c r="B1105" s="158">
        <v>0.88519999999999999</v>
      </c>
      <c r="C1105" s="158" t="s">
        <v>84</v>
      </c>
      <c r="D1105" s="158">
        <v>0.89910000000000001</v>
      </c>
      <c r="E1105" s="158">
        <v>0.92889999999999995</v>
      </c>
      <c r="F1105" s="158">
        <v>0.91339999999999999</v>
      </c>
      <c r="G1105" s="158" t="s">
        <v>84</v>
      </c>
      <c r="H1105" s="158" t="s">
        <v>84</v>
      </c>
      <c r="I1105" s="158" t="s">
        <v>84</v>
      </c>
      <c r="J1105" s="158"/>
      <c r="K1105" s="158"/>
      <c r="L1105" s="158"/>
      <c r="M1105" s="158">
        <v>0.85809999999999997</v>
      </c>
      <c r="N1105" s="158">
        <v>0.90739999999999998</v>
      </c>
      <c r="O1105" s="158" t="s">
        <v>84</v>
      </c>
      <c r="P1105" s="158" t="s">
        <v>84</v>
      </c>
      <c r="Q1105" s="158">
        <v>0.83679999999999999</v>
      </c>
      <c r="R1105" s="158">
        <v>0.9385</v>
      </c>
      <c r="S1105" s="158">
        <v>0.89070000000000005</v>
      </c>
      <c r="T1105" s="158">
        <v>0.95409999999999995</v>
      </c>
      <c r="U1105" s="158">
        <v>0.84770000000000001</v>
      </c>
      <c r="V1105" s="158">
        <v>0.9516</v>
      </c>
      <c r="W1105" s="158" t="s">
        <v>84</v>
      </c>
      <c r="X1105" s="158" t="s">
        <v>84</v>
      </c>
      <c r="Y1105" s="158" t="s">
        <v>84</v>
      </c>
      <c r="Z1105" s="158" t="s">
        <v>84</v>
      </c>
      <c r="AA1105" s="158" t="s">
        <v>84</v>
      </c>
      <c r="AB1105" s="158" t="s">
        <v>84</v>
      </c>
      <c r="AC1105" s="158"/>
      <c r="AD1105" s="181">
        <v>661</v>
      </c>
      <c r="AE1105" s="181" t="s">
        <v>84</v>
      </c>
      <c r="AF1105" s="181">
        <v>146</v>
      </c>
      <c r="AG1105" s="181">
        <v>274</v>
      </c>
      <c r="AH1105" s="181">
        <v>125</v>
      </c>
      <c r="AI1105" s="181" t="s">
        <v>84</v>
      </c>
      <c r="AJ1105" s="181" t="s">
        <v>84</v>
      </c>
      <c r="AK1105" s="181" t="s">
        <v>84</v>
      </c>
      <c r="AL1105" s="181">
        <v>502</v>
      </c>
    </row>
    <row r="1106" spans="1:38" x14ac:dyDescent="0.25">
      <c r="A1106" s="159" t="s">
        <v>8598</v>
      </c>
      <c r="B1106" s="158">
        <v>0.7863</v>
      </c>
      <c r="C1106" s="158" t="s">
        <v>84</v>
      </c>
      <c r="D1106" s="158">
        <v>0.87319999999999998</v>
      </c>
      <c r="E1106" s="158">
        <v>0.86080000000000001</v>
      </c>
      <c r="F1106" s="158" t="s">
        <v>84</v>
      </c>
      <c r="G1106" s="158" t="s">
        <v>84</v>
      </c>
      <c r="H1106" s="158">
        <v>0.40839999999999999</v>
      </c>
      <c r="I1106" s="158" t="s">
        <v>84</v>
      </c>
      <c r="J1106" s="158"/>
      <c r="K1106" s="158"/>
      <c r="L1106" s="158"/>
      <c r="M1106" s="158">
        <v>0.75360000000000005</v>
      </c>
      <c r="N1106" s="158">
        <v>0.81520000000000004</v>
      </c>
      <c r="O1106" s="158" t="s">
        <v>84</v>
      </c>
      <c r="P1106" s="158" t="s">
        <v>84</v>
      </c>
      <c r="Q1106" s="158">
        <v>0.8216</v>
      </c>
      <c r="R1106" s="158">
        <v>0.91059999999999997</v>
      </c>
      <c r="S1106" s="158">
        <v>0.81100000000000005</v>
      </c>
      <c r="T1106" s="158">
        <v>0.89829999999999999</v>
      </c>
      <c r="U1106" s="158" t="s">
        <v>84</v>
      </c>
      <c r="V1106" s="158" t="s">
        <v>84</v>
      </c>
      <c r="W1106" s="158" t="s">
        <v>84</v>
      </c>
      <c r="X1106" s="158" t="s">
        <v>84</v>
      </c>
      <c r="Y1106" s="158">
        <v>0.31630000000000003</v>
      </c>
      <c r="Z1106" s="158">
        <v>0.49830000000000002</v>
      </c>
      <c r="AA1106" s="158" t="s">
        <v>84</v>
      </c>
      <c r="AB1106" s="158" t="s">
        <v>84</v>
      </c>
      <c r="AC1106" s="158"/>
      <c r="AD1106" s="181">
        <v>730</v>
      </c>
      <c r="AE1106" s="181" t="s">
        <v>84</v>
      </c>
      <c r="AF1106" s="181">
        <v>245</v>
      </c>
      <c r="AG1106" s="181">
        <v>272</v>
      </c>
      <c r="AH1106" s="181" t="s">
        <v>84</v>
      </c>
      <c r="AI1106" s="181" t="s">
        <v>84</v>
      </c>
      <c r="AJ1106" s="181">
        <v>112</v>
      </c>
      <c r="AK1106" s="181" t="s">
        <v>84</v>
      </c>
      <c r="AL1106" s="181">
        <v>828</v>
      </c>
    </row>
    <row r="1107" spans="1:38" x14ac:dyDescent="0.25">
      <c r="A1107" s="159" t="s">
        <v>8599</v>
      </c>
      <c r="B1107" s="158">
        <v>0.56589999999999996</v>
      </c>
      <c r="C1107" s="158" t="s">
        <v>84</v>
      </c>
      <c r="D1107" s="158" t="s">
        <v>84</v>
      </c>
      <c r="E1107" s="158" t="s">
        <v>84</v>
      </c>
      <c r="F1107" s="158" t="s">
        <v>84</v>
      </c>
      <c r="G1107" s="158" t="s">
        <v>84</v>
      </c>
      <c r="H1107" s="158" t="s">
        <v>84</v>
      </c>
      <c r="I1107" s="158" t="s">
        <v>84</v>
      </c>
      <c r="J1107" s="158"/>
      <c r="K1107" s="158"/>
      <c r="L1107" s="158"/>
      <c r="M1107" s="158">
        <v>0.499</v>
      </c>
      <c r="N1107" s="158">
        <v>0.62739999999999996</v>
      </c>
      <c r="O1107" s="158" t="s">
        <v>84</v>
      </c>
      <c r="P1107" s="158" t="s">
        <v>84</v>
      </c>
      <c r="Q1107" s="158" t="s">
        <v>84</v>
      </c>
      <c r="R1107" s="158" t="s">
        <v>84</v>
      </c>
      <c r="S1107" s="158" t="s">
        <v>84</v>
      </c>
      <c r="T1107" s="158" t="s">
        <v>84</v>
      </c>
      <c r="U1107" s="158" t="s">
        <v>84</v>
      </c>
      <c r="V1107" s="158" t="s">
        <v>84</v>
      </c>
      <c r="W1107" s="158" t="s">
        <v>84</v>
      </c>
      <c r="X1107" s="158" t="s">
        <v>84</v>
      </c>
      <c r="Y1107" s="158" t="s">
        <v>84</v>
      </c>
      <c r="Z1107" s="158" t="s">
        <v>84</v>
      </c>
      <c r="AA1107" s="158" t="s">
        <v>84</v>
      </c>
      <c r="AB1107" s="158" t="s">
        <v>84</v>
      </c>
      <c r="AC1107" s="158"/>
      <c r="AD1107" s="181">
        <v>259</v>
      </c>
      <c r="AE1107" s="181" t="s">
        <v>84</v>
      </c>
      <c r="AF1107" s="181" t="s">
        <v>84</v>
      </c>
      <c r="AG1107" s="181" t="s">
        <v>84</v>
      </c>
      <c r="AH1107" s="181" t="s">
        <v>84</v>
      </c>
      <c r="AI1107" s="181" t="s">
        <v>84</v>
      </c>
      <c r="AJ1107" s="181" t="s">
        <v>84</v>
      </c>
      <c r="AK1107" s="181" t="s">
        <v>84</v>
      </c>
      <c r="AL1107" s="181">
        <v>221</v>
      </c>
    </row>
    <row r="1108" spans="1:38" x14ac:dyDescent="0.25">
      <c r="A1108" s="159" t="s">
        <v>8600</v>
      </c>
      <c r="B1108" s="158">
        <v>0.84199999999999997</v>
      </c>
      <c r="C1108" s="158" t="s">
        <v>84</v>
      </c>
      <c r="D1108" s="158">
        <v>0.85199999999999998</v>
      </c>
      <c r="E1108" s="158">
        <v>0.88219999999999998</v>
      </c>
      <c r="F1108" s="158">
        <v>0.8821</v>
      </c>
      <c r="G1108" s="158" t="s">
        <v>84</v>
      </c>
      <c r="H1108" s="158" t="s">
        <v>84</v>
      </c>
      <c r="I1108" s="158" t="s">
        <v>84</v>
      </c>
      <c r="J1108" s="158"/>
      <c r="K1108" s="158"/>
      <c r="L1108" s="158"/>
      <c r="M1108" s="158">
        <v>0.81159999999999999</v>
      </c>
      <c r="N1108" s="158">
        <v>0.8679</v>
      </c>
      <c r="O1108" s="158" t="s">
        <v>84</v>
      </c>
      <c r="P1108" s="158" t="s">
        <v>84</v>
      </c>
      <c r="Q1108" s="158">
        <v>0.78239999999999998</v>
      </c>
      <c r="R1108" s="158">
        <v>0.90069999999999995</v>
      </c>
      <c r="S1108" s="158">
        <v>0.83720000000000006</v>
      </c>
      <c r="T1108" s="158">
        <v>0.91549999999999998</v>
      </c>
      <c r="U1108" s="158">
        <v>0.81040000000000001</v>
      </c>
      <c r="V1108" s="158">
        <v>0.92779999999999996</v>
      </c>
      <c r="W1108" s="158" t="s">
        <v>84</v>
      </c>
      <c r="X1108" s="158" t="s">
        <v>84</v>
      </c>
      <c r="Y1108" s="158" t="s">
        <v>84</v>
      </c>
      <c r="Z1108" s="158" t="s">
        <v>84</v>
      </c>
      <c r="AA1108" s="158" t="s">
        <v>84</v>
      </c>
      <c r="AB1108" s="158" t="s">
        <v>84</v>
      </c>
      <c r="AC1108" s="158"/>
      <c r="AD1108" s="181">
        <v>661</v>
      </c>
      <c r="AE1108" s="181" t="s">
        <v>84</v>
      </c>
      <c r="AF1108" s="181">
        <v>146</v>
      </c>
      <c r="AG1108" s="181">
        <v>274</v>
      </c>
      <c r="AH1108" s="181">
        <v>125</v>
      </c>
      <c r="AI1108" s="181" t="s">
        <v>84</v>
      </c>
      <c r="AJ1108" s="181" t="s">
        <v>84</v>
      </c>
      <c r="AK1108" s="181" t="s">
        <v>84</v>
      </c>
      <c r="AL1108" s="181">
        <v>502</v>
      </c>
    </row>
    <row r="1109" spans="1:38" x14ac:dyDescent="0.25">
      <c r="A1109" s="159" t="s">
        <v>8601</v>
      </c>
      <c r="B1109" s="158">
        <v>0.72030000000000005</v>
      </c>
      <c r="C1109" s="158" t="s">
        <v>84</v>
      </c>
      <c r="D1109" s="158">
        <v>0.81659999999999999</v>
      </c>
      <c r="E1109" s="158">
        <v>0.79530000000000001</v>
      </c>
      <c r="F1109" s="158" t="s">
        <v>84</v>
      </c>
      <c r="G1109" s="158" t="s">
        <v>84</v>
      </c>
      <c r="H1109" s="158">
        <v>0.32940000000000003</v>
      </c>
      <c r="I1109" s="158" t="s">
        <v>84</v>
      </c>
      <c r="J1109" s="158"/>
      <c r="K1109" s="158"/>
      <c r="L1109" s="158"/>
      <c r="M1109" s="158">
        <v>0.68489999999999995</v>
      </c>
      <c r="N1109" s="158">
        <v>0.75249999999999995</v>
      </c>
      <c r="O1109" s="158" t="s">
        <v>84</v>
      </c>
      <c r="P1109" s="158" t="s">
        <v>84</v>
      </c>
      <c r="Q1109" s="158">
        <v>0.75870000000000004</v>
      </c>
      <c r="R1109" s="158">
        <v>0.86180000000000001</v>
      </c>
      <c r="S1109" s="158">
        <v>0.73929999999999996</v>
      </c>
      <c r="T1109" s="158">
        <v>0.84050000000000002</v>
      </c>
      <c r="U1109" s="158" t="s">
        <v>84</v>
      </c>
      <c r="V1109" s="158" t="s">
        <v>84</v>
      </c>
      <c r="W1109" s="158" t="s">
        <v>84</v>
      </c>
      <c r="X1109" s="158" t="s">
        <v>84</v>
      </c>
      <c r="Y1109" s="158">
        <v>0.24329999999999999</v>
      </c>
      <c r="Z1109" s="158">
        <v>0.41789999999999999</v>
      </c>
      <c r="AA1109" s="158" t="s">
        <v>84</v>
      </c>
      <c r="AB1109" s="158" t="s">
        <v>84</v>
      </c>
      <c r="AC1109" s="158"/>
      <c r="AD1109" s="181">
        <v>730</v>
      </c>
      <c r="AE1109" s="181" t="s">
        <v>84</v>
      </c>
      <c r="AF1109" s="181">
        <v>245</v>
      </c>
      <c r="AG1109" s="181">
        <v>272</v>
      </c>
      <c r="AH1109" s="181" t="s">
        <v>84</v>
      </c>
      <c r="AI1109" s="181" t="s">
        <v>84</v>
      </c>
      <c r="AJ1109" s="181">
        <v>112</v>
      </c>
      <c r="AK1109" s="181" t="s">
        <v>84</v>
      </c>
      <c r="AL1109" s="181">
        <v>828</v>
      </c>
    </row>
    <row r="1110" spans="1:38" x14ac:dyDescent="0.25">
      <c r="A1110" s="159" t="s">
        <v>8602</v>
      </c>
      <c r="B1110" s="158">
        <v>0.47349999999999998</v>
      </c>
      <c r="C1110" s="158" t="s">
        <v>84</v>
      </c>
      <c r="D1110" s="158" t="s">
        <v>84</v>
      </c>
      <c r="E1110" s="158" t="s">
        <v>84</v>
      </c>
      <c r="F1110" s="158" t="s">
        <v>84</v>
      </c>
      <c r="G1110" s="158" t="s">
        <v>84</v>
      </c>
      <c r="H1110" s="158" t="s">
        <v>84</v>
      </c>
      <c r="I1110" s="158" t="s">
        <v>84</v>
      </c>
      <c r="J1110" s="158"/>
      <c r="K1110" s="158"/>
      <c r="L1110" s="158"/>
      <c r="M1110" s="158">
        <v>0.40629999999999999</v>
      </c>
      <c r="N1110" s="158">
        <v>0.53769999999999996</v>
      </c>
      <c r="O1110" s="158" t="s">
        <v>84</v>
      </c>
      <c r="P1110" s="158" t="s">
        <v>84</v>
      </c>
      <c r="Q1110" s="158" t="s">
        <v>84</v>
      </c>
      <c r="R1110" s="158" t="s">
        <v>84</v>
      </c>
      <c r="S1110" s="158" t="s">
        <v>84</v>
      </c>
      <c r="T1110" s="158" t="s">
        <v>84</v>
      </c>
      <c r="U1110" s="158" t="s">
        <v>84</v>
      </c>
      <c r="V1110" s="158" t="s">
        <v>84</v>
      </c>
      <c r="W1110" s="158" t="s">
        <v>84</v>
      </c>
      <c r="X1110" s="158" t="s">
        <v>84</v>
      </c>
      <c r="Y1110" s="158" t="s">
        <v>84</v>
      </c>
      <c r="Z1110" s="158" t="s">
        <v>84</v>
      </c>
      <c r="AA1110" s="158" t="s">
        <v>84</v>
      </c>
      <c r="AB1110" s="158" t="s">
        <v>84</v>
      </c>
      <c r="AC1110" s="158"/>
      <c r="AD1110" s="181">
        <v>259</v>
      </c>
      <c r="AE1110" s="181" t="s">
        <v>84</v>
      </c>
      <c r="AF1110" s="181" t="s">
        <v>84</v>
      </c>
      <c r="AG1110" s="181" t="s">
        <v>84</v>
      </c>
      <c r="AH1110" s="181" t="s">
        <v>84</v>
      </c>
      <c r="AI1110" s="181" t="s">
        <v>84</v>
      </c>
      <c r="AJ1110" s="181" t="s">
        <v>84</v>
      </c>
      <c r="AK1110" s="181" t="s">
        <v>84</v>
      </c>
      <c r="AL1110" s="181">
        <v>221</v>
      </c>
    </row>
    <row r="1111" spans="1:38" x14ac:dyDescent="0.25">
      <c r="A1111" s="159" t="s">
        <v>8603</v>
      </c>
      <c r="B1111" s="158">
        <v>0.94199999999999995</v>
      </c>
      <c r="C1111" s="158" t="s">
        <v>84</v>
      </c>
      <c r="D1111" s="158">
        <v>0.93020000000000003</v>
      </c>
      <c r="E1111" s="158">
        <v>0.97030000000000005</v>
      </c>
      <c r="F1111" s="158">
        <v>0.95440000000000003</v>
      </c>
      <c r="G1111" s="158" t="s">
        <v>84</v>
      </c>
      <c r="H1111" s="158">
        <v>0.69540000000000002</v>
      </c>
      <c r="I1111" s="158">
        <v>0.96709999999999996</v>
      </c>
      <c r="J1111" s="158"/>
      <c r="K1111" s="158"/>
      <c r="L1111" s="158"/>
      <c r="M1111" s="158">
        <v>0.93220000000000003</v>
      </c>
      <c r="N1111" s="158">
        <v>0.95040000000000002</v>
      </c>
      <c r="O1111" s="158" t="s">
        <v>84</v>
      </c>
      <c r="P1111" s="158" t="s">
        <v>84</v>
      </c>
      <c r="Q1111" s="158">
        <v>0.90890000000000004</v>
      </c>
      <c r="R1111" s="158">
        <v>0.9466</v>
      </c>
      <c r="S1111" s="158">
        <v>0.95830000000000004</v>
      </c>
      <c r="T1111" s="158">
        <v>0.97889999999999999</v>
      </c>
      <c r="U1111" s="158">
        <v>0.92910000000000004</v>
      </c>
      <c r="V1111" s="158">
        <v>0.9708</v>
      </c>
      <c r="W1111" s="158" t="s">
        <v>84</v>
      </c>
      <c r="X1111" s="158" t="s">
        <v>84</v>
      </c>
      <c r="Y1111" s="158">
        <v>0.60680000000000001</v>
      </c>
      <c r="Z1111" s="158">
        <v>0.76790000000000003</v>
      </c>
      <c r="AA1111" s="158">
        <v>0.91690000000000005</v>
      </c>
      <c r="AB1111" s="158">
        <v>0.98719999999999997</v>
      </c>
      <c r="AC1111" s="158"/>
      <c r="AD1111" s="181">
        <v>2704</v>
      </c>
      <c r="AE1111" s="181" t="s">
        <v>84</v>
      </c>
      <c r="AF1111" s="181">
        <v>759</v>
      </c>
      <c r="AG1111" s="181">
        <v>1209</v>
      </c>
      <c r="AH1111" s="181">
        <v>434</v>
      </c>
      <c r="AI1111" s="181" t="s">
        <v>84</v>
      </c>
      <c r="AJ1111" s="181">
        <v>127</v>
      </c>
      <c r="AK1111" s="181">
        <v>140</v>
      </c>
      <c r="AL1111" s="181">
        <v>743</v>
      </c>
    </row>
    <row r="1112" spans="1:38" x14ac:dyDescent="0.25">
      <c r="A1112" s="159" t="s">
        <v>8604</v>
      </c>
      <c r="B1112" s="158">
        <v>0.81289999999999996</v>
      </c>
      <c r="C1112" s="158" t="s">
        <v>84</v>
      </c>
      <c r="D1112" s="158">
        <v>0.80720000000000003</v>
      </c>
      <c r="E1112" s="158">
        <v>0.87990000000000002</v>
      </c>
      <c r="F1112" s="158">
        <v>0.8448</v>
      </c>
      <c r="G1112" s="158" t="s">
        <v>84</v>
      </c>
      <c r="H1112" s="158">
        <v>0.36930000000000002</v>
      </c>
      <c r="I1112" s="158" t="s">
        <v>84</v>
      </c>
      <c r="J1112" s="158"/>
      <c r="K1112" s="158"/>
      <c r="L1112" s="158"/>
      <c r="M1112" s="158">
        <v>0.79869999999999997</v>
      </c>
      <c r="N1112" s="158">
        <v>0.82609999999999995</v>
      </c>
      <c r="O1112" s="158" t="s">
        <v>84</v>
      </c>
      <c r="P1112" s="158" t="s">
        <v>84</v>
      </c>
      <c r="Q1112" s="158">
        <v>0.7843</v>
      </c>
      <c r="R1112" s="158">
        <v>0.82799999999999996</v>
      </c>
      <c r="S1112" s="158">
        <v>0.85960000000000003</v>
      </c>
      <c r="T1112" s="158">
        <v>0.89739999999999998</v>
      </c>
      <c r="U1112" s="158">
        <v>0.79920000000000002</v>
      </c>
      <c r="V1112" s="158">
        <v>0.88080000000000003</v>
      </c>
      <c r="W1112" s="158" t="s">
        <v>84</v>
      </c>
      <c r="X1112" s="158" t="s">
        <v>84</v>
      </c>
      <c r="Y1112" s="158">
        <v>0.30709999999999998</v>
      </c>
      <c r="Z1112" s="158">
        <v>0.43149999999999999</v>
      </c>
      <c r="AA1112" s="158" t="s">
        <v>84</v>
      </c>
      <c r="AB1112" s="158" t="s">
        <v>84</v>
      </c>
      <c r="AC1112" s="158"/>
      <c r="AD1112" s="181">
        <v>3686</v>
      </c>
      <c r="AE1112" s="181" t="s">
        <v>84</v>
      </c>
      <c r="AF1112" s="181">
        <v>1483</v>
      </c>
      <c r="AG1112" s="181">
        <v>1472</v>
      </c>
      <c r="AH1112" s="181">
        <v>371</v>
      </c>
      <c r="AI1112" s="181" t="s">
        <v>84</v>
      </c>
      <c r="AJ1112" s="181">
        <v>241</v>
      </c>
      <c r="AK1112" s="181" t="s">
        <v>84</v>
      </c>
      <c r="AL1112" s="181">
        <v>2679</v>
      </c>
    </row>
    <row r="1113" spans="1:38" x14ac:dyDescent="0.25">
      <c r="A1113" s="159" t="s">
        <v>8605</v>
      </c>
      <c r="B1113" s="158">
        <v>0.65280000000000005</v>
      </c>
      <c r="C1113" s="158" t="s">
        <v>84</v>
      </c>
      <c r="D1113" s="158">
        <v>0.70099999999999996</v>
      </c>
      <c r="E1113" s="158">
        <v>0.76239999999999997</v>
      </c>
      <c r="F1113" s="158">
        <v>0.69640000000000002</v>
      </c>
      <c r="G1113" s="158" t="s">
        <v>84</v>
      </c>
      <c r="H1113" s="158">
        <v>0.2772</v>
      </c>
      <c r="I1113" s="158" t="s">
        <v>84</v>
      </c>
      <c r="J1113" s="158"/>
      <c r="K1113" s="158"/>
      <c r="L1113" s="158"/>
      <c r="M1113" s="158">
        <v>0.62250000000000005</v>
      </c>
      <c r="N1113" s="158">
        <v>0.68140000000000001</v>
      </c>
      <c r="O1113" s="158" t="s">
        <v>84</v>
      </c>
      <c r="P1113" s="158" t="s">
        <v>84</v>
      </c>
      <c r="Q1113" s="158">
        <v>0.65229999999999999</v>
      </c>
      <c r="R1113" s="158">
        <v>0.74419999999999997</v>
      </c>
      <c r="S1113" s="158">
        <v>0.71</v>
      </c>
      <c r="T1113" s="158">
        <v>0.80659999999999998</v>
      </c>
      <c r="U1113" s="158">
        <v>0.58360000000000001</v>
      </c>
      <c r="V1113" s="158">
        <v>0.78420000000000001</v>
      </c>
      <c r="W1113" s="158" t="s">
        <v>84</v>
      </c>
      <c r="X1113" s="158" t="s">
        <v>84</v>
      </c>
      <c r="Y1113" s="158">
        <v>0.21179999999999999</v>
      </c>
      <c r="Z1113" s="158">
        <v>0.3463</v>
      </c>
      <c r="AA1113" s="158" t="s">
        <v>84</v>
      </c>
      <c r="AB1113" s="158" t="s">
        <v>84</v>
      </c>
      <c r="AC1113" s="158"/>
      <c r="AD1113" s="181">
        <v>1424</v>
      </c>
      <c r="AE1113" s="181" t="s">
        <v>84</v>
      </c>
      <c r="AF1113" s="181">
        <v>567</v>
      </c>
      <c r="AG1113" s="181">
        <v>481</v>
      </c>
      <c r="AH1113" s="181">
        <v>120</v>
      </c>
      <c r="AI1113" s="181" t="s">
        <v>84</v>
      </c>
      <c r="AJ1113" s="181">
        <v>200</v>
      </c>
      <c r="AK1113" s="181" t="s">
        <v>84</v>
      </c>
      <c r="AL1113" s="181">
        <v>1787</v>
      </c>
    </row>
    <row r="1114" spans="1:38" x14ac:dyDescent="0.25">
      <c r="A1114" s="159" t="s">
        <v>8606</v>
      </c>
      <c r="B1114" s="158">
        <v>0.99509999999999998</v>
      </c>
      <c r="C1114" s="158" t="s">
        <v>84</v>
      </c>
      <c r="D1114" s="158">
        <v>1.0003</v>
      </c>
      <c r="E1114" s="158">
        <v>0.99950000000000006</v>
      </c>
      <c r="F1114" s="158">
        <v>0.99099999999999999</v>
      </c>
      <c r="G1114" s="158" t="s">
        <v>84</v>
      </c>
      <c r="H1114" s="158">
        <v>0.93730000000000002</v>
      </c>
      <c r="I1114" s="158">
        <v>0.99309999999999998</v>
      </c>
      <c r="J1114" s="158"/>
      <c r="K1114" s="158"/>
      <c r="L1114" s="158"/>
      <c r="M1114" s="158">
        <v>0.99150000000000005</v>
      </c>
      <c r="N1114" s="158">
        <v>0.99719999999999998</v>
      </c>
      <c r="O1114" s="158" t="s">
        <v>84</v>
      </c>
      <c r="P1114" s="158" t="s">
        <v>84</v>
      </c>
      <c r="Q1114" s="158">
        <v>1.0003</v>
      </c>
      <c r="R1114" s="158">
        <v>1.0003</v>
      </c>
      <c r="S1114" s="158">
        <v>0.98950000000000005</v>
      </c>
      <c r="T1114" s="158">
        <v>1</v>
      </c>
      <c r="U1114" s="158">
        <v>0.97560000000000002</v>
      </c>
      <c r="V1114" s="158">
        <v>0.99670000000000003</v>
      </c>
      <c r="W1114" s="158" t="s">
        <v>84</v>
      </c>
      <c r="X1114" s="158" t="s">
        <v>84</v>
      </c>
      <c r="Y1114" s="158">
        <v>0.87819999999999998</v>
      </c>
      <c r="Z1114" s="158">
        <v>0.96819999999999995</v>
      </c>
      <c r="AA1114" s="158">
        <v>0.94879999999999998</v>
      </c>
      <c r="AB1114" s="158">
        <v>0.99909999999999999</v>
      </c>
      <c r="AC1114" s="158"/>
      <c r="AD1114" s="181">
        <v>2704</v>
      </c>
      <c r="AE1114" s="181" t="s">
        <v>84</v>
      </c>
      <c r="AF1114" s="181">
        <v>759</v>
      </c>
      <c r="AG1114" s="181">
        <v>1209</v>
      </c>
      <c r="AH1114" s="181">
        <v>434</v>
      </c>
      <c r="AI1114" s="181" t="s">
        <v>84</v>
      </c>
      <c r="AJ1114" s="181">
        <v>127</v>
      </c>
      <c r="AK1114" s="181">
        <v>140</v>
      </c>
      <c r="AL1114" s="181">
        <v>743</v>
      </c>
    </row>
    <row r="1115" spans="1:38" x14ac:dyDescent="0.25">
      <c r="A1115" s="159" t="s">
        <v>8607</v>
      </c>
      <c r="B1115" s="158">
        <v>0.9798</v>
      </c>
      <c r="C1115" s="158" t="s">
        <v>84</v>
      </c>
      <c r="D1115" s="158">
        <v>0.99729999999999996</v>
      </c>
      <c r="E1115" s="158">
        <v>0.98829999999999996</v>
      </c>
      <c r="F1115" s="158">
        <v>0.98360000000000003</v>
      </c>
      <c r="G1115" s="158" t="s">
        <v>84</v>
      </c>
      <c r="H1115" s="158">
        <v>0.81569999999999998</v>
      </c>
      <c r="I1115" s="158" t="s">
        <v>84</v>
      </c>
      <c r="J1115" s="158"/>
      <c r="K1115" s="158"/>
      <c r="L1115" s="158"/>
      <c r="M1115" s="158">
        <v>0.97440000000000004</v>
      </c>
      <c r="N1115" s="158">
        <v>0.98409999999999997</v>
      </c>
      <c r="O1115" s="158" t="s">
        <v>84</v>
      </c>
      <c r="P1115" s="158" t="s">
        <v>84</v>
      </c>
      <c r="Q1115" s="158">
        <v>0.98919999999999997</v>
      </c>
      <c r="R1115" s="158">
        <v>0.99929999999999997</v>
      </c>
      <c r="S1115" s="158">
        <v>0.98040000000000005</v>
      </c>
      <c r="T1115" s="158">
        <v>0.99309999999999998</v>
      </c>
      <c r="U1115" s="158">
        <v>0.96189999999999998</v>
      </c>
      <c r="V1115" s="158">
        <v>0.99299999999999999</v>
      </c>
      <c r="W1115" s="158" t="s">
        <v>84</v>
      </c>
      <c r="X1115" s="158" t="s">
        <v>84</v>
      </c>
      <c r="Y1115" s="158">
        <v>0.76060000000000005</v>
      </c>
      <c r="Z1115" s="158">
        <v>0.85940000000000005</v>
      </c>
      <c r="AA1115" s="158" t="s">
        <v>84</v>
      </c>
      <c r="AB1115" s="158" t="s">
        <v>84</v>
      </c>
      <c r="AC1115" s="158"/>
      <c r="AD1115" s="181">
        <v>3686</v>
      </c>
      <c r="AE1115" s="181" t="s">
        <v>84</v>
      </c>
      <c r="AF1115" s="181">
        <v>1483</v>
      </c>
      <c r="AG1115" s="181">
        <v>1472</v>
      </c>
      <c r="AH1115" s="181">
        <v>371</v>
      </c>
      <c r="AI1115" s="181" t="s">
        <v>84</v>
      </c>
      <c r="AJ1115" s="181">
        <v>241</v>
      </c>
      <c r="AK1115" s="181" t="s">
        <v>84</v>
      </c>
      <c r="AL1115" s="181">
        <v>2679</v>
      </c>
    </row>
    <row r="1116" spans="1:38" x14ac:dyDescent="0.25">
      <c r="A1116" s="159" t="s">
        <v>8608</v>
      </c>
      <c r="B1116" s="158">
        <v>0.93210000000000004</v>
      </c>
      <c r="C1116" s="158" t="s">
        <v>84</v>
      </c>
      <c r="D1116" s="158">
        <v>0.99280000000000002</v>
      </c>
      <c r="E1116" s="158">
        <v>0.96040000000000003</v>
      </c>
      <c r="F1116" s="158">
        <v>0.91869999999999996</v>
      </c>
      <c r="G1116" s="158" t="s">
        <v>84</v>
      </c>
      <c r="H1116" s="158">
        <v>0.73340000000000005</v>
      </c>
      <c r="I1116" s="158" t="s">
        <v>84</v>
      </c>
      <c r="J1116" s="158"/>
      <c r="K1116" s="158"/>
      <c r="L1116" s="158"/>
      <c r="M1116" s="158">
        <v>0.91659999999999997</v>
      </c>
      <c r="N1116" s="158">
        <v>0.94489999999999996</v>
      </c>
      <c r="O1116" s="158" t="s">
        <v>84</v>
      </c>
      <c r="P1116" s="158" t="s">
        <v>84</v>
      </c>
      <c r="Q1116" s="158">
        <v>0.96719999999999995</v>
      </c>
      <c r="R1116" s="158">
        <v>0.99850000000000005</v>
      </c>
      <c r="S1116" s="158">
        <v>0.93510000000000004</v>
      </c>
      <c r="T1116" s="158">
        <v>0.97599999999999998</v>
      </c>
      <c r="U1116" s="158">
        <v>0.84740000000000004</v>
      </c>
      <c r="V1116" s="158">
        <v>0.95750000000000002</v>
      </c>
      <c r="W1116" s="158" t="s">
        <v>84</v>
      </c>
      <c r="X1116" s="158" t="s">
        <v>84</v>
      </c>
      <c r="Y1116" s="158">
        <v>0.66569999999999996</v>
      </c>
      <c r="Z1116" s="158">
        <v>0.78959999999999997</v>
      </c>
      <c r="AA1116" s="158" t="s">
        <v>84</v>
      </c>
      <c r="AB1116" s="158" t="s">
        <v>84</v>
      </c>
      <c r="AC1116" s="158"/>
      <c r="AD1116" s="181">
        <v>1424</v>
      </c>
      <c r="AE1116" s="181" t="s">
        <v>84</v>
      </c>
      <c r="AF1116" s="181">
        <v>567</v>
      </c>
      <c r="AG1116" s="181">
        <v>481</v>
      </c>
      <c r="AH1116" s="181">
        <v>120</v>
      </c>
      <c r="AI1116" s="181" t="s">
        <v>84</v>
      </c>
      <c r="AJ1116" s="181">
        <v>200</v>
      </c>
      <c r="AK1116" s="181" t="s">
        <v>84</v>
      </c>
      <c r="AL1116" s="181">
        <v>1787</v>
      </c>
    </row>
    <row r="1117" spans="1:38" x14ac:dyDescent="0.25">
      <c r="A1117" s="159" t="s">
        <v>8609</v>
      </c>
      <c r="B1117" s="158">
        <v>0.89249999999999996</v>
      </c>
      <c r="C1117" s="158" t="s">
        <v>84</v>
      </c>
      <c r="D1117" s="158">
        <v>0.86739999999999995</v>
      </c>
      <c r="E1117" s="158">
        <v>0.93340000000000001</v>
      </c>
      <c r="F1117" s="158">
        <v>0.90759999999999996</v>
      </c>
      <c r="G1117" s="158" t="s">
        <v>84</v>
      </c>
      <c r="H1117" s="158">
        <v>0.56830000000000003</v>
      </c>
      <c r="I1117" s="158">
        <v>0.9405</v>
      </c>
      <c r="J1117" s="158"/>
      <c r="K1117" s="158"/>
      <c r="L1117" s="158"/>
      <c r="M1117" s="158">
        <v>0.87960000000000005</v>
      </c>
      <c r="N1117" s="158">
        <v>0.9042</v>
      </c>
      <c r="O1117" s="158" t="s">
        <v>84</v>
      </c>
      <c r="P1117" s="158" t="s">
        <v>84</v>
      </c>
      <c r="Q1117" s="158">
        <v>0.8397</v>
      </c>
      <c r="R1117" s="158">
        <v>0.89070000000000005</v>
      </c>
      <c r="S1117" s="158">
        <v>0.91649999999999998</v>
      </c>
      <c r="T1117" s="158">
        <v>0.94699999999999995</v>
      </c>
      <c r="U1117" s="158">
        <v>0.87419999999999998</v>
      </c>
      <c r="V1117" s="158">
        <v>0.93240000000000001</v>
      </c>
      <c r="W1117" s="158" t="s">
        <v>84</v>
      </c>
      <c r="X1117" s="158" t="s">
        <v>84</v>
      </c>
      <c r="Y1117" s="158">
        <v>0.4763</v>
      </c>
      <c r="Z1117" s="158">
        <v>0.65010000000000001</v>
      </c>
      <c r="AA1117" s="158">
        <v>0.88180000000000003</v>
      </c>
      <c r="AB1117" s="158">
        <v>0.97050000000000003</v>
      </c>
      <c r="AC1117" s="158"/>
      <c r="AD1117" s="181">
        <v>2704</v>
      </c>
      <c r="AE1117" s="181" t="s">
        <v>84</v>
      </c>
      <c r="AF1117" s="181">
        <v>759</v>
      </c>
      <c r="AG1117" s="181">
        <v>1209</v>
      </c>
      <c r="AH1117" s="181">
        <v>434</v>
      </c>
      <c r="AI1117" s="181" t="s">
        <v>84</v>
      </c>
      <c r="AJ1117" s="181">
        <v>127</v>
      </c>
      <c r="AK1117" s="181">
        <v>140</v>
      </c>
      <c r="AL1117" s="181">
        <v>743</v>
      </c>
    </row>
    <row r="1118" spans="1:38" x14ac:dyDescent="0.25">
      <c r="A1118" s="159" t="s">
        <v>8610</v>
      </c>
      <c r="B1118" s="158">
        <v>0.71709999999999996</v>
      </c>
      <c r="C1118" s="158" t="s">
        <v>84</v>
      </c>
      <c r="D1118" s="158">
        <v>0.68489999999999995</v>
      </c>
      <c r="E1118" s="158">
        <v>0.81140000000000001</v>
      </c>
      <c r="F1118" s="158">
        <v>0.74350000000000005</v>
      </c>
      <c r="G1118" s="158" t="s">
        <v>84</v>
      </c>
      <c r="H1118" s="158">
        <v>0.30459999999999998</v>
      </c>
      <c r="I1118" s="158" t="s">
        <v>84</v>
      </c>
      <c r="J1118" s="158"/>
      <c r="K1118" s="158"/>
      <c r="L1118" s="158"/>
      <c r="M1118" s="158">
        <v>0.70020000000000004</v>
      </c>
      <c r="N1118" s="158">
        <v>0.73329999999999995</v>
      </c>
      <c r="O1118" s="158" t="s">
        <v>84</v>
      </c>
      <c r="P1118" s="158" t="s">
        <v>84</v>
      </c>
      <c r="Q1118" s="158">
        <v>0.65720000000000001</v>
      </c>
      <c r="R1118" s="158">
        <v>0.71079999999999999</v>
      </c>
      <c r="S1118" s="158">
        <v>0.78620000000000001</v>
      </c>
      <c r="T1118" s="158">
        <v>0.83399999999999996</v>
      </c>
      <c r="U1118" s="158">
        <v>0.68830000000000002</v>
      </c>
      <c r="V1118" s="158">
        <v>0.79039999999999999</v>
      </c>
      <c r="W1118" s="158" t="s">
        <v>84</v>
      </c>
      <c r="X1118" s="158" t="s">
        <v>84</v>
      </c>
      <c r="Y1118" s="158">
        <v>0.24440000000000001</v>
      </c>
      <c r="Z1118" s="158">
        <v>0.36680000000000001</v>
      </c>
      <c r="AA1118" s="158" t="s">
        <v>84</v>
      </c>
      <c r="AB1118" s="158" t="s">
        <v>84</v>
      </c>
      <c r="AC1118" s="158"/>
      <c r="AD1118" s="181">
        <v>3686</v>
      </c>
      <c r="AE1118" s="181" t="s">
        <v>84</v>
      </c>
      <c r="AF1118" s="181">
        <v>1483</v>
      </c>
      <c r="AG1118" s="181">
        <v>1472</v>
      </c>
      <c r="AH1118" s="181">
        <v>371</v>
      </c>
      <c r="AI1118" s="181" t="s">
        <v>84</v>
      </c>
      <c r="AJ1118" s="181">
        <v>241</v>
      </c>
      <c r="AK1118" s="181" t="s">
        <v>84</v>
      </c>
      <c r="AL1118" s="181">
        <v>2679</v>
      </c>
    </row>
    <row r="1119" spans="1:38" x14ac:dyDescent="0.25">
      <c r="A1119" s="159" t="s">
        <v>8611</v>
      </c>
      <c r="B1119" s="158">
        <v>0.54459999999999997</v>
      </c>
      <c r="C1119" s="158" t="s">
        <v>84</v>
      </c>
      <c r="D1119" s="158">
        <v>0.58509999999999995</v>
      </c>
      <c r="E1119" s="158">
        <v>0.68110000000000004</v>
      </c>
      <c r="F1119" s="158">
        <v>0.53080000000000005</v>
      </c>
      <c r="G1119" s="158" t="s">
        <v>84</v>
      </c>
      <c r="H1119" s="158">
        <v>0.16789999999999999</v>
      </c>
      <c r="I1119" s="158" t="s">
        <v>84</v>
      </c>
      <c r="J1119" s="158"/>
      <c r="K1119" s="158"/>
      <c r="L1119" s="158"/>
      <c r="M1119" s="158">
        <v>0.50949999999999995</v>
      </c>
      <c r="N1119" s="158">
        <v>0.57830000000000004</v>
      </c>
      <c r="O1119" s="158" t="s">
        <v>84</v>
      </c>
      <c r="P1119" s="158" t="s">
        <v>84</v>
      </c>
      <c r="Q1119" s="158">
        <v>0.52810000000000001</v>
      </c>
      <c r="R1119" s="158">
        <v>0.63759999999999994</v>
      </c>
      <c r="S1119" s="158">
        <v>0.6169</v>
      </c>
      <c r="T1119" s="158">
        <v>0.73680000000000001</v>
      </c>
      <c r="U1119" s="158">
        <v>0.40739999999999998</v>
      </c>
      <c r="V1119" s="158">
        <v>0.63970000000000005</v>
      </c>
      <c r="W1119" s="158" t="s">
        <v>84</v>
      </c>
      <c r="X1119" s="158" t="s">
        <v>84</v>
      </c>
      <c r="Y1119" s="158">
        <v>0.1105</v>
      </c>
      <c r="Z1119" s="158">
        <v>0.23580000000000001</v>
      </c>
      <c r="AA1119" s="158" t="s">
        <v>84</v>
      </c>
      <c r="AB1119" s="158" t="s">
        <v>84</v>
      </c>
      <c r="AC1119" s="158"/>
      <c r="AD1119" s="181">
        <v>1424</v>
      </c>
      <c r="AE1119" s="181" t="s">
        <v>84</v>
      </c>
      <c r="AF1119" s="181">
        <v>567</v>
      </c>
      <c r="AG1119" s="181">
        <v>481</v>
      </c>
      <c r="AH1119" s="181">
        <v>120</v>
      </c>
      <c r="AI1119" s="181" t="s">
        <v>84</v>
      </c>
      <c r="AJ1119" s="181">
        <v>200</v>
      </c>
      <c r="AK1119" s="181" t="s">
        <v>84</v>
      </c>
      <c r="AL1119" s="181">
        <v>1787</v>
      </c>
    </row>
    <row r="1120" spans="1:38" x14ac:dyDescent="0.25">
      <c r="A1120" s="159" t="s">
        <v>8612</v>
      </c>
      <c r="B1120" s="158">
        <v>0.86009999999999998</v>
      </c>
      <c r="C1120" s="158" t="s">
        <v>84</v>
      </c>
      <c r="D1120" s="158">
        <v>0.82210000000000005</v>
      </c>
      <c r="E1120" s="158">
        <v>0.90749999999999997</v>
      </c>
      <c r="F1120" s="158">
        <v>0.88429999999999997</v>
      </c>
      <c r="G1120" s="158" t="s">
        <v>84</v>
      </c>
      <c r="H1120" s="158">
        <v>0.54300000000000004</v>
      </c>
      <c r="I1120" s="158">
        <v>0.88519999999999999</v>
      </c>
      <c r="J1120" s="158"/>
      <c r="K1120" s="158"/>
      <c r="L1120" s="158"/>
      <c r="M1120" s="158">
        <v>0.84509999999999996</v>
      </c>
      <c r="N1120" s="158">
        <v>0.87370000000000003</v>
      </c>
      <c r="O1120" s="158" t="s">
        <v>84</v>
      </c>
      <c r="P1120" s="158" t="s">
        <v>84</v>
      </c>
      <c r="Q1120" s="158">
        <v>0.78979999999999995</v>
      </c>
      <c r="R1120" s="158">
        <v>0.84989999999999999</v>
      </c>
      <c r="S1120" s="158">
        <v>0.88739999999999997</v>
      </c>
      <c r="T1120" s="158">
        <v>0.92410000000000003</v>
      </c>
      <c r="U1120" s="158">
        <v>0.84689999999999999</v>
      </c>
      <c r="V1120" s="158">
        <v>0.91300000000000003</v>
      </c>
      <c r="W1120" s="158" t="s">
        <v>84</v>
      </c>
      <c r="X1120" s="158" t="s">
        <v>84</v>
      </c>
      <c r="Y1120" s="158">
        <v>0.45</v>
      </c>
      <c r="Z1120" s="158">
        <v>0.62690000000000001</v>
      </c>
      <c r="AA1120" s="158">
        <v>0.81279999999999997</v>
      </c>
      <c r="AB1120" s="158">
        <v>0.93079999999999996</v>
      </c>
      <c r="AC1120" s="158"/>
      <c r="AD1120" s="181">
        <v>2704</v>
      </c>
      <c r="AE1120" s="181" t="s">
        <v>84</v>
      </c>
      <c r="AF1120" s="181">
        <v>759</v>
      </c>
      <c r="AG1120" s="181">
        <v>1209</v>
      </c>
      <c r="AH1120" s="181">
        <v>434</v>
      </c>
      <c r="AI1120" s="181" t="s">
        <v>84</v>
      </c>
      <c r="AJ1120" s="181">
        <v>127</v>
      </c>
      <c r="AK1120" s="181">
        <v>140</v>
      </c>
      <c r="AL1120" s="181">
        <v>743</v>
      </c>
    </row>
    <row r="1121" spans="1:38" x14ac:dyDescent="0.25">
      <c r="A1121" s="159" t="s">
        <v>8613</v>
      </c>
      <c r="B1121" s="158">
        <v>0.6784</v>
      </c>
      <c r="C1121" s="158" t="s">
        <v>84</v>
      </c>
      <c r="D1121" s="158">
        <v>0.6341</v>
      </c>
      <c r="E1121" s="158">
        <v>0.77690000000000003</v>
      </c>
      <c r="F1121" s="158">
        <v>0.72489999999999999</v>
      </c>
      <c r="G1121" s="158" t="s">
        <v>84</v>
      </c>
      <c r="H1121" s="158">
        <v>0.27289999999999998</v>
      </c>
      <c r="I1121" s="158" t="s">
        <v>84</v>
      </c>
      <c r="J1121" s="158"/>
      <c r="K1121" s="158"/>
      <c r="L1121" s="158"/>
      <c r="M1121" s="158">
        <v>0.65969999999999995</v>
      </c>
      <c r="N1121" s="158">
        <v>0.69640000000000002</v>
      </c>
      <c r="O1121" s="158" t="s">
        <v>84</v>
      </c>
      <c r="P1121" s="158" t="s">
        <v>84</v>
      </c>
      <c r="Q1121" s="158">
        <v>0.60370000000000001</v>
      </c>
      <c r="R1121" s="158">
        <v>0.66290000000000004</v>
      </c>
      <c r="S1121" s="158">
        <v>0.74809999999999999</v>
      </c>
      <c r="T1121" s="158">
        <v>0.80279999999999996</v>
      </c>
      <c r="U1121" s="158">
        <v>0.66459999999999997</v>
      </c>
      <c r="V1121" s="158">
        <v>0.77629999999999999</v>
      </c>
      <c r="W1121" s="158" t="s">
        <v>84</v>
      </c>
      <c r="X1121" s="158" t="s">
        <v>84</v>
      </c>
      <c r="Y1121" s="158">
        <v>0.21249999999999999</v>
      </c>
      <c r="Z1121" s="158">
        <v>0.33650000000000002</v>
      </c>
      <c r="AA1121" s="158" t="s">
        <v>84</v>
      </c>
      <c r="AB1121" s="158" t="s">
        <v>84</v>
      </c>
      <c r="AC1121" s="158"/>
      <c r="AD1121" s="181">
        <v>3686</v>
      </c>
      <c r="AE1121" s="181" t="s">
        <v>84</v>
      </c>
      <c r="AF1121" s="181">
        <v>1483</v>
      </c>
      <c r="AG1121" s="181">
        <v>1472</v>
      </c>
      <c r="AH1121" s="181">
        <v>371</v>
      </c>
      <c r="AI1121" s="181" t="s">
        <v>84</v>
      </c>
      <c r="AJ1121" s="181">
        <v>241</v>
      </c>
      <c r="AK1121" s="181" t="s">
        <v>84</v>
      </c>
      <c r="AL1121" s="181">
        <v>2679</v>
      </c>
    </row>
    <row r="1122" spans="1:38" x14ac:dyDescent="0.25">
      <c r="A1122" s="159" t="s">
        <v>8614</v>
      </c>
      <c r="B1122" s="158">
        <v>0.51129999999999998</v>
      </c>
      <c r="C1122" s="158" t="s">
        <v>84</v>
      </c>
      <c r="D1122" s="158">
        <v>0.55459999999999998</v>
      </c>
      <c r="E1122" s="158">
        <v>0.6512</v>
      </c>
      <c r="F1122" s="158">
        <v>0.39660000000000001</v>
      </c>
      <c r="G1122" s="158" t="s">
        <v>84</v>
      </c>
      <c r="H1122" s="158">
        <v>0.17050000000000001</v>
      </c>
      <c r="I1122" s="158" t="s">
        <v>84</v>
      </c>
      <c r="J1122" s="158"/>
      <c r="K1122" s="158"/>
      <c r="L1122" s="158"/>
      <c r="M1122" s="158">
        <v>0.47099999999999997</v>
      </c>
      <c r="N1122" s="158">
        <v>0.55010000000000003</v>
      </c>
      <c r="O1122" s="158" t="s">
        <v>84</v>
      </c>
      <c r="P1122" s="158" t="s">
        <v>84</v>
      </c>
      <c r="Q1122" s="158">
        <v>0.48830000000000001</v>
      </c>
      <c r="R1122" s="158">
        <v>0.6159</v>
      </c>
      <c r="S1122" s="158">
        <v>0.5746</v>
      </c>
      <c r="T1122" s="158">
        <v>0.71750000000000003</v>
      </c>
      <c r="U1122" s="158">
        <v>0.27160000000000001</v>
      </c>
      <c r="V1122" s="158">
        <v>0.51880000000000004</v>
      </c>
      <c r="W1122" s="158" t="s">
        <v>84</v>
      </c>
      <c r="X1122" s="158" t="s">
        <v>84</v>
      </c>
      <c r="Y1122" s="158">
        <v>0.1069</v>
      </c>
      <c r="Z1122" s="158">
        <v>0.24660000000000001</v>
      </c>
      <c r="AA1122" s="158" t="s">
        <v>84</v>
      </c>
      <c r="AB1122" s="158" t="s">
        <v>84</v>
      </c>
      <c r="AC1122" s="158"/>
      <c r="AD1122" s="181">
        <v>1424</v>
      </c>
      <c r="AE1122" s="181" t="s">
        <v>84</v>
      </c>
      <c r="AF1122" s="181">
        <v>567</v>
      </c>
      <c r="AG1122" s="181">
        <v>481</v>
      </c>
      <c r="AH1122" s="181">
        <v>120</v>
      </c>
      <c r="AI1122" s="181" t="s">
        <v>84</v>
      </c>
      <c r="AJ1122" s="181">
        <v>200</v>
      </c>
      <c r="AK1122" s="181" t="s">
        <v>84</v>
      </c>
      <c r="AL1122" s="181">
        <v>1787</v>
      </c>
    </row>
    <row r="1123" spans="1:38" x14ac:dyDescent="0.25">
      <c r="A1123" s="159" t="s">
        <v>8615</v>
      </c>
      <c r="B1123" s="158">
        <v>0.98640000000000005</v>
      </c>
      <c r="C1123" s="158" t="s">
        <v>84</v>
      </c>
      <c r="D1123" s="158">
        <v>0.99180000000000001</v>
      </c>
      <c r="E1123" s="158">
        <v>0.995</v>
      </c>
      <c r="F1123" s="158">
        <v>0.98460000000000003</v>
      </c>
      <c r="G1123" s="158" t="s">
        <v>84</v>
      </c>
      <c r="H1123" s="158">
        <v>0.86699999999999999</v>
      </c>
      <c r="I1123" s="158">
        <v>0.99350000000000005</v>
      </c>
      <c r="J1123" s="158"/>
      <c r="K1123" s="158"/>
      <c r="L1123" s="158"/>
      <c r="M1123" s="158">
        <v>0.98109999999999997</v>
      </c>
      <c r="N1123" s="158">
        <v>0.99029999999999996</v>
      </c>
      <c r="O1123" s="158" t="s">
        <v>84</v>
      </c>
      <c r="P1123" s="158" t="s">
        <v>84</v>
      </c>
      <c r="Q1123" s="158">
        <v>0.98119999999999996</v>
      </c>
      <c r="R1123" s="158">
        <v>0.99639999999999995</v>
      </c>
      <c r="S1123" s="158">
        <v>0.98829999999999996</v>
      </c>
      <c r="T1123" s="158">
        <v>0.99790000000000001</v>
      </c>
      <c r="U1123" s="158">
        <v>0.96679999999999999</v>
      </c>
      <c r="V1123" s="158">
        <v>0.9929</v>
      </c>
      <c r="W1123" s="158" t="s">
        <v>84</v>
      </c>
      <c r="X1123" s="158" t="s">
        <v>84</v>
      </c>
      <c r="Y1123" s="158">
        <v>0.79420000000000002</v>
      </c>
      <c r="Z1123" s="158">
        <v>0.9153</v>
      </c>
      <c r="AA1123" s="158">
        <v>0.94489999999999996</v>
      </c>
      <c r="AB1123" s="158">
        <v>0.99929999999999997</v>
      </c>
      <c r="AC1123" s="158"/>
      <c r="AD1123" s="181">
        <v>2704</v>
      </c>
      <c r="AE1123" s="181" t="s">
        <v>84</v>
      </c>
      <c r="AF1123" s="181">
        <v>759</v>
      </c>
      <c r="AG1123" s="181">
        <v>1209</v>
      </c>
      <c r="AH1123" s="181">
        <v>434</v>
      </c>
      <c r="AI1123" s="181" t="s">
        <v>84</v>
      </c>
      <c r="AJ1123" s="181">
        <v>127</v>
      </c>
      <c r="AK1123" s="181">
        <v>140</v>
      </c>
      <c r="AL1123" s="181">
        <v>743</v>
      </c>
    </row>
    <row r="1124" spans="1:38" x14ac:dyDescent="0.25">
      <c r="A1124" s="159" t="s">
        <v>8616</v>
      </c>
      <c r="B1124" s="158">
        <v>0.94950000000000001</v>
      </c>
      <c r="C1124" s="158" t="s">
        <v>84</v>
      </c>
      <c r="D1124" s="158">
        <v>0.97689999999999999</v>
      </c>
      <c r="E1124" s="158">
        <v>0.96830000000000005</v>
      </c>
      <c r="F1124" s="158">
        <v>0.96140000000000003</v>
      </c>
      <c r="G1124" s="158" t="s">
        <v>84</v>
      </c>
      <c r="H1124" s="158">
        <v>0.63619999999999999</v>
      </c>
      <c r="I1124" s="158" t="s">
        <v>84</v>
      </c>
      <c r="J1124" s="158"/>
      <c r="K1124" s="158"/>
      <c r="L1124" s="158"/>
      <c r="M1124" s="158">
        <v>0.94130000000000003</v>
      </c>
      <c r="N1124" s="158">
        <v>0.95660000000000001</v>
      </c>
      <c r="O1124" s="158" t="s">
        <v>84</v>
      </c>
      <c r="P1124" s="158" t="s">
        <v>84</v>
      </c>
      <c r="Q1124" s="158">
        <v>0.96609999999999996</v>
      </c>
      <c r="R1124" s="158">
        <v>0.98429999999999995</v>
      </c>
      <c r="S1124" s="158">
        <v>0.95650000000000002</v>
      </c>
      <c r="T1124" s="158">
        <v>0.97689999999999999</v>
      </c>
      <c r="U1124" s="158">
        <v>0.93289999999999995</v>
      </c>
      <c r="V1124" s="158">
        <v>0.97789999999999999</v>
      </c>
      <c r="W1124" s="158" t="s">
        <v>84</v>
      </c>
      <c r="X1124" s="158" t="s">
        <v>84</v>
      </c>
      <c r="Y1124" s="158">
        <v>0.57140000000000002</v>
      </c>
      <c r="Z1124" s="158">
        <v>0.69379999999999997</v>
      </c>
      <c r="AA1124" s="158" t="s">
        <v>84</v>
      </c>
      <c r="AB1124" s="158" t="s">
        <v>84</v>
      </c>
      <c r="AC1124" s="158"/>
      <c r="AD1124" s="181">
        <v>3686</v>
      </c>
      <c r="AE1124" s="181" t="s">
        <v>84</v>
      </c>
      <c r="AF1124" s="181">
        <v>1483</v>
      </c>
      <c r="AG1124" s="181">
        <v>1472</v>
      </c>
      <c r="AH1124" s="181">
        <v>371</v>
      </c>
      <c r="AI1124" s="181" t="s">
        <v>84</v>
      </c>
      <c r="AJ1124" s="181">
        <v>241</v>
      </c>
      <c r="AK1124" s="181" t="s">
        <v>84</v>
      </c>
      <c r="AL1124" s="181">
        <v>2679</v>
      </c>
    </row>
    <row r="1125" spans="1:38" x14ac:dyDescent="0.25">
      <c r="A1125" s="159" t="s">
        <v>8617</v>
      </c>
      <c r="B1125" s="158">
        <v>0.85229999999999995</v>
      </c>
      <c r="C1125" s="158" t="s">
        <v>84</v>
      </c>
      <c r="D1125" s="158">
        <v>0.92849999999999999</v>
      </c>
      <c r="E1125" s="158">
        <v>0.91020000000000001</v>
      </c>
      <c r="F1125" s="158">
        <v>0.82640000000000002</v>
      </c>
      <c r="G1125" s="158" t="s">
        <v>84</v>
      </c>
      <c r="H1125" s="158">
        <v>0.54379999999999995</v>
      </c>
      <c r="I1125" s="158" t="s">
        <v>84</v>
      </c>
      <c r="J1125" s="158"/>
      <c r="K1125" s="158"/>
      <c r="L1125" s="158"/>
      <c r="M1125" s="158">
        <v>0.83050000000000002</v>
      </c>
      <c r="N1125" s="158">
        <v>0.87150000000000005</v>
      </c>
      <c r="O1125" s="158" t="s">
        <v>84</v>
      </c>
      <c r="P1125" s="158" t="s">
        <v>84</v>
      </c>
      <c r="Q1125" s="158">
        <v>0.89800000000000002</v>
      </c>
      <c r="R1125" s="158">
        <v>0.95009999999999994</v>
      </c>
      <c r="S1125" s="158">
        <v>0.87509999999999999</v>
      </c>
      <c r="T1125" s="158">
        <v>0.93579999999999997</v>
      </c>
      <c r="U1125" s="158">
        <v>0.7369</v>
      </c>
      <c r="V1125" s="158">
        <v>0.88770000000000004</v>
      </c>
      <c r="W1125" s="158" t="s">
        <v>84</v>
      </c>
      <c r="X1125" s="158" t="s">
        <v>84</v>
      </c>
      <c r="Y1125" s="158">
        <v>0.47</v>
      </c>
      <c r="Z1125" s="158">
        <v>0.61180000000000001</v>
      </c>
      <c r="AA1125" s="158" t="s">
        <v>84</v>
      </c>
      <c r="AB1125" s="158" t="s">
        <v>84</v>
      </c>
      <c r="AC1125" s="158"/>
      <c r="AD1125" s="181">
        <v>1424</v>
      </c>
      <c r="AE1125" s="181" t="s">
        <v>84</v>
      </c>
      <c r="AF1125" s="181">
        <v>567</v>
      </c>
      <c r="AG1125" s="181">
        <v>481</v>
      </c>
      <c r="AH1125" s="181">
        <v>120</v>
      </c>
      <c r="AI1125" s="181" t="s">
        <v>84</v>
      </c>
      <c r="AJ1125" s="181">
        <v>200</v>
      </c>
      <c r="AK1125" s="181" t="s">
        <v>84</v>
      </c>
      <c r="AL1125" s="181">
        <v>1787</v>
      </c>
    </row>
    <row r="1126" spans="1:38" x14ac:dyDescent="0.25">
      <c r="A1126" s="159" t="s">
        <v>8618</v>
      </c>
      <c r="B1126" s="158">
        <v>0.97809999999999997</v>
      </c>
      <c r="C1126" s="158" t="s">
        <v>84</v>
      </c>
      <c r="D1126" s="158">
        <v>0.98499999999999999</v>
      </c>
      <c r="E1126" s="158">
        <v>0.98929999999999996</v>
      </c>
      <c r="F1126" s="158">
        <v>0.97840000000000005</v>
      </c>
      <c r="G1126" s="158" t="s">
        <v>84</v>
      </c>
      <c r="H1126" s="158">
        <v>0.82040000000000002</v>
      </c>
      <c r="I1126" s="158">
        <v>0.98709999999999998</v>
      </c>
      <c r="J1126" s="158"/>
      <c r="K1126" s="158"/>
      <c r="L1126" s="158"/>
      <c r="M1126" s="158">
        <v>0.97150000000000003</v>
      </c>
      <c r="N1126" s="158">
        <v>0.98309999999999997</v>
      </c>
      <c r="O1126" s="158" t="s">
        <v>84</v>
      </c>
      <c r="P1126" s="158" t="s">
        <v>84</v>
      </c>
      <c r="Q1126" s="158">
        <v>0.97219999999999995</v>
      </c>
      <c r="R1126" s="158">
        <v>0.9919</v>
      </c>
      <c r="S1126" s="158">
        <v>0.98080000000000001</v>
      </c>
      <c r="T1126" s="158">
        <v>0.99399999999999999</v>
      </c>
      <c r="U1126" s="158">
        <v>0.95850000000000002</v>
      </c>
      <c r="V1126" s="158">
        <v>0.98880000000000001</v>
      </c>
      <c r="W1126" s="158" t="s">
        <v>84</v>
      </c>
      <c r="X1126" s="158" t="s">
        <v>84</v>
      </c>
      <c r="Y1126" s="158">
        <v>0.74139999999999995</v>
      </c>
      <c r="Z1126" s="158">
        <v>0.87719999999999998</v>
      </c>
      <c r="AA1126" s="158">
        <v>0.9415</v>
      </c>
      <c r="AB1126" s="158">
        <v>0.99719999999999998</v>
      </c>
      <c r="AC1126" s="158"/>
      <c r="AD1126" s="181">
        <v>2704</v>
      </c>
      <c r="AE1126" s="181" t="s">
        <v>84</v>
      </c>
      <c r="AF1126" s="181">
        <v>759</v>
      </c>
      <c r="AG1126" s="181">
        <v>1209</v>
      </c>
      <c r="AH1126" s="181">
        <v>434</v>
      </c>
      <c r="AI1126" s="181" t="s">
        <v>84</v>
      </c>
      <c r="AJ1126" s="181">
        <v>127</v>
      </c>
      <c r="AK1126" s="181">
        <v>140</v>
      </c>
      <c r="AL1126" s="181">
        <v>743</v>
      </c>
    </row>
    <row r="1127" spans="1:38" x14ac:dyDescent="0.25">
      <c r="A1127" s="159" t="s">
        <v>8619</v>
      </c>
      <c r="B1127" s="158">
        <v>0.90369999999999995</v>
      </c>
      <c r="C1127" s="158" t="s">
        <v>84</v>
      </c>
      <c r="D1127" s="158">
        <v>0.92200000000000004</v>
      </c>
      <c r="E1127" s="158">
        <v>0.94430000000000003</v>
      </c>
      <c r="F1127" s="158">
        <v>0.92779999999999996</v>
      </c>
      <c r="G1127" s="158" t="s">
        <v>84</v>
      </c>
      <c r="H1127" s="158">
        <v>0.48970000000000002</v>
      </c>
      <c r="I1127" s="158" t="s">
        <v>84</v>
      </c>
      <c r="J1127" s="158"/>
      <c r="K1127" s="158"/>
      <c r="L1127" s="158"/>
      <c r="M1127" s="158">
        <v>0.89290000000000003</v>
      </c>
      <c r="N1127" s="158">
        <v>0.91349999999999998</v>
      </c>
      <c r="O1127" s="158" t="s">
        <v>84</v>
      </c>
      <c r="P1127" s="158" t="s">
        <v>84</v>
      </c>
      <c r="Q1127" s="158">
        <v>0.90549999999999997</v>
      </c>
      <c r="R1127" s="158">
        <v>0.93569999999999998</v>
      </c>
      <c r="S1127" s="158">
        <v>0.92930000000000001</v>
      </c>
      <c r="T1127" s="158">
        <v>0.95620000000000005</v>
      </c>
      <c r="U1127" s="158">
        <v>0.89239999999999997</v>
      </c>
      <c r="V1127" s="158">
        <v>0.95179999999999998</v>
      </c>
      <c r="W1127" s="158" t="s">
        <v>84</v>
      </c>
      <c r="X1127" s="158" t="s">
        <v>84</v>
      </c>
      <c r="Y1127" s="158">
        <v>0.42420000000000002</v>
      </c>
      <c r="Z1127" s="158">
        <v>0.55189999999999995</v>
      </c>
      <c r="AA1127" s="158" t="s">
        <v>84</v>
      </c>
      <c r="AB1127" s="158" t="s">
        <v>84</v>
      </c>
      <c r="AC1127" s="158"/>
      <c r="AD1127" s="181">
        <v>3686</v>
      </c>
      <c r="AE1127" s="181" t="s">
        <v>84</v>
      </c>
      <c r="AF1127" s="181">
        <v>1483</v>
      </c>
      <c r="AG1127" s="181">
        <v>1472</v>
      </c>
      <c r="AH1127" s="181">
        <v>371</v>
      </c>
      <c r="AI1127" s="181" t="s">
        <v>84</v>
      </c>
      <c r="AJ1127" s="181">
        <v>241</v>
      </c>
      <c r="AK1127" s="181" t="s">
        <v>84</v>
      </c>
      <c r="AL1127" s="181">
        <v>2679</v>
      </c>
    </row>
    <row r="1128" spans="1:38" x14ac:dyDescent="0.25">
      <c r="A1128" s="159" t="s">
        <v>8620</v>
      </c>
      <c r="B1128" s="158">
        <v>0.75660000000000005</v>
      </c>
      <c r="C1128" s="158" t="s">
        <v>84</v>
      </c>
      <c r="D1128" s="158">
        <v>0.82750000000000001</v>
      </c>
      <c r="E1128" s="158">
        <v>0.82150000000000001</v>
      </c>
      <c r="F1128" s="158">
        <v>0.80969999999999998</v>
      </c>
      <c r="G1128" s="158" t="s">
        <v>84</v>
      </c>
      <c r="H1128" s="158">
        <v>0.39650000000000002</v>
      </c>
      <c r="I1128" s="158" t="s">
        <v>84</v>
      </c>
      <c r="J1128" s="158"/>
      <c r="K1128" s="158"/>
      <c r="L1128" s="158"/>
      <c r="M1128" s="158">
        <v>0.73029999999999995</v>
      </c>
      <c r="N1128" s="158">
        <v>0.78080000000000005</v>
      </c>
      <c r="O1128" s="158" t="s">
        <v>84</v>
      </c>
      <c r="P1128" s="158" t="s">
        <v>84</v>
      </c>
      <c r="Q1128" s="158">
        <v>0.78720000000000001</v>
      </c>
      <c r="R1128" s="158">
        <v>0.8609</v>
      </c>
      <c r="S1128" s="158">
        <v>0.77700000000000002</v>
      </c>
      <c r="T1128" s="158">
        <v>0.8579</v>
      </c>
      <c r="U1128" s="158">
        <v>0.71089999999999998</v>
      </c>
      <c r="V1128" s="158">
        <v>0.87760000000000005</v>
      </c>
      <c r="W1128" s="158" t="s">
        <v>84</v>
      </c>
      <c r="X1128" s="158" t="s">
        <v>84</v>
      </c>
      <c r="Y1128" s="158">
        <v>0.32490000000000002</v>
      </c>
      <c r="Z1128" s="158">
        <v>0.46710000000000002</v>
      </c>
      <c r="AA1128" s="158" t="s">
        <v>84</v>
      </c>
      <c r="AB1128" s="158" t="s">
        <v>84</v>
      </c>
      <c r="AC1128" s="158"/>
      <c r="AD1128" s="181">
        <v>1424</v>
      </c>
      <c r="AE1128" s="181" t="s">
        <v>84</v>
      </c>
      <c r="AF1128" s="181">
        <v>567</v>
      </c>
      <c r="AG1128" s="181">
        <v>481</v>
      </c>
      <c r="AH1128" s="181">
        <v>120</v>
      </c>
      <c r="AI1128" s="181" t="s">
        <v>84</v>
      </c>
      <c r="AJ1128" s="181">
        <v>200</v>
      </c>
      <c r="AK1128" s="181" t="s">
        <v>84</v>
      </c>
      <c r="AL1128" s="181">
        <v>1787</v>
      </c>
    </row>
    <row r="1129" spans="1:38" x14ac:dyDescent="0.25">
      <c r="A1129" s="159" t="s">
        <v>8621</v>
      </c>
      <c r="B1129" s="158">
        <v>0.9597</v>
      </c>
      <c r="C1129" s="158" t="s">
        <v>84</v>
      </c>
      <c r="D1129" s="158">
        <v>0.96089999999999998</v>
      </c>
      <c r="E1129" s="158">
        <v>0.97850000000000004</v>
      </c>
      <c r="F1129" s="158">
        <v>0.96760000000000002</v>
      </c>
      <c r="G1129" s="158" t="s">
        <v>84</v>
      </c>
      <c r="H1129" s="158">
        <v>0.73419999999999996</v>
      </c>
      <c r="I1129" s="158">
        <v>0.98070000000000002</v>
      </c>
      <c r="J1129" s="158"/>
      <c r="K1129" s="158"/>
      <c r="L1129" s="158"/>
      <c r="M1129" s="158">
        <v>0.95120000000000005</v>
      </c>
      <c r="N1129" s="158">
        <v>0.96660000000000001</v>
      </c>
      <c r="O1129" s="158" t="s">
        <v>84</v>
      </c>
      <c r="P1129" s="158" t="s">
        <v>84</v>
      </c>
      <c r="Q1129" s="158">
        <v>0.94369999999999998</v>
      </c>
      <c r="R1129" s="158">
        <v>0.97289999999999999</v>
      </c>
      <c r="S1129" s="158">
        <v>0.96789999999999998</v>
      </c>
      <c r="T1129" s="158">
        <v>0.98570000000000002</v>
      </c>
      <c r="U1129" s="158">
        <v>0.94499999999999995</v>
      </c>
      <c r="V1129" s="158">
        <v>0.98099999999999998</v>
      </c>
      <c r="W1129" s="158" t="s">
        <v>84</v>
      </c>
      <c r="X1129" s="158" t="s">
        <v>84</v>
      </c>
      <c r="Y1129" s="158">
        <v>0.64780000000000004</v>
      </c>
      <c r="Z1129" s="158">
        <v>0.80269999999999997</v>
      </c>
      <c r="AA1129" s="158">
        <v>0.93379999999999996</v>
      </c>
      <c r="AB1129" s="158">
        <v>0.99439999999999995</v>
      </c>
      <c r="AC1129" s="158"/>
      <c r="AD1129" s="181">
        <v>2704</v>
      </c>
      <c r="AE1129" s="181" t="s">
        <v>84</v>
      </c>
      <c r="AF1129" s="181">
        <v>759</v>
      </c>
      <c r="AG1129" s="181">
        <v>1209</v>
      </c>
      <c r="AH1129" s="181">
        <v>434</v>
      </c>
      <c r="AI1129" s="181" t="s">
        <v>84</v>
      </c>
      <c r="AJ1129" s="181">
        <v>127</v>
      </c>
      <c r="AK1129" s="181">
        <v>140</v>
      </c>
      <c r="AL1129" s="181">
        <v>743</v>
      </c>
    </row>
    <row r="1130" spans="1:38" x14ac:dyDescent="0.25">
      <c r="A1130" s="159" t="s">
        <v>8622</v>
      </c>
      <c r="B1130" s="158">
        <v>0.85770000000000002</v>
      </c>
      <c r="C1130" s="158" t="s">
        <v>84</v>
      </c>
      <c r="D1130" s="158">
        <v>0.86619999999999997</v>
      </c>
      <c r="E1130" s="158">
        <v>0.91379999999999995</v>
      </c>
      <c r="F1130" s="158">
        <v>0.87690000000000001</v>
      </c>
      <c r="G1130" s="158" t="s">
        <v>84</v>
      </c>
      <c r="H1130" s="158">
        <v>0.41270000000000001</v>
      </c>
      <c r="I1130" s="158" t="s">
        <v>84</v>
      </c>
      <c r="J1130" s="158"/>
      <c r="K1130" s="158"/>
      <c r="L1130" s="158"/>
      <c r="M1130" s="158">
        <v>0.84499999999999997</v>
      </c>
      <c r="N1130" s="158">
        <v>0.86950000000000005</v>
      </c>
      <c r="O1130" s="158" t="s">
        <v>84</v>
      </c>
      <c r="P1130" s="158" t="s">
        <v>84</v>
      </c>
      <c r="Q1130" s="158">
        <v>0.84599999999999997</v>
      </c>
      <c r="R1130" s="158">
        <v>0.88390000000000002</v>
      </c>
      <c r="S1130" s="158">
        <v>0.89590000000000003</v>
      </c>
      <c r="T1130" s="158">
        <v>0.92869999999999997</v>
      </c>
      <c r="U1130" s="158">
        <v>0.83499999999999996</v>
      </c>
      <c r="V1130" s="158">
        <v>0.90880000000000005</v>
      </c>
      <c r="W1130" s="158" t="s">
        <v>84</v>
      </c>
      <c r="X1130" s="158" t="s">
        <v>84</v>
      </c>
      <c r="Y1130" s="158">
        <v>0.34899999999999998</v>
      </c>
      <c r="Z1130" s="158">
        <v>0.47520000000000001</v>
      </c>
      <c r="AA1130" s="158" t="s">
        <v>84</v>
      </c>
      <c r="AB1130" s="158" t="s">
        <v>84</v>
      </c>
      <c r="AC1130" s="158"/>
      <c r="AD1130" s="181">
        <v>3686</v>
      </c>
      <c r="AE1130" s="181" t="s">
        <v>84</v>
      </c>
      <c r="AF1130" s="181">
        <v>1483</v>
      </c>
      <c r="AG1130" s="181">
        <v>1472</v>
      </c>
      <c r="AH1130" s="181">
        <v>371</v>
      </c>
      <c r="AI1130" s="181" t="s">
        <v>84</v>
      </c>
      <c r="AJ1130" s="181">
        <v>241</v>
      </c>
      <c r="AK1130" s="181" t="s">
        <v>84</v>
      </c>
      <c r="AL1130" s="181">
        <v>2679</v>
      </c>
    </row>
    <row r="1131" spans="1:38" x14ac:dyDescent="0.25">
      <c r="A1131" s="159" t="s">
        <v>8623</v>
      </c>
      <c r="B1131" s="158">
        <v>0.69430000000000003</v>
      </c>
      <c r="C1131" s="158" t="s">
        <v>84</v>
      </c>
      <c r="D1131" s="158">
        <v>0.74590000000000001</v>
      </c>
      <c r="E1131" s="158">
        <v>0.79359999999999997</v>
      </c>
      <c r="F1131" s="158">
        <v>0.79249999999999998</v>
      </c>
      <c r="G1131" s="158" t="s">
        <v>84</v>
      </c>
      <c r="H1131" s="158">
        <v>0.28339999999999999</v>
      </c>
      <c r="I1131" s="158" t="s">
        <v>84</v>
      </c>
      <c r="J1131" s="158"/>
      <c r="K1131" s="158"/>
      <c r="L1131" s="158"/>
      <c r="M1131" s="158">
        <v>0.66559999999999997</v>
      </c>
      <c r="N1131" s="158">
        <v>0.72109999999999996</v>
      </c>
      <c r="O1131" s="158" t="s">
        <v>84</v>
      </c>
      <c r="P1131" s="158" t="s">
        <v>84</v>
      </c>
      <c r="Q1131" s="158">
        <v>0.70040000000000002</v>
      </c>
      <c r="R1131" s="158">
        <v>0.78559999999999997</v>
      </c>
      <c r="S1131" s="158">
        <v>0.745</v>
      </c>
      <c r="T1131" s="158">
        <v>0.83409999999999995</v>
      </c>
      <c r="U1131" s="158">
        <v>0.68559999999999999</v>
      </c>
      <c r="V1131" s="158">
        <v>0.86639999999999995</v>
      </c>
      <c r="W1131" s="158" t="s">
        <v>84</v>
      </c>
      <c r="X1131" s="158" t="s">
        <v>84</v>
      </c>
      <c r="Y1131" s="158">
        <v>0.219</v>
      </c>
      <c r="Z1131" s="158">
        <v>0.35120000000000001</v>
      </c>
      <c r="AA1131" s="158" t="s">
        <v>84</v>
      </c>
      <c r="AB1131" s="158" t="s">
        <v>84</v>
      </c>
      <c r="AC1131" s="158"/>
      <c r="AD1131" s="181">
        <v>1424</v>
      </c>
      <c r="AE1131" s="181" t="s">
        <v>84</v>
      </c>
      <c r="AF1131" s="181">
        <v>567</v>
      </c>
      <c r="AG1131" s="181">
        <v>481</v>
      </c>
      <c r="AH1131" s="181">
        <v>120</v>
      </c>
      <c r="AI1131" s="181" t="s">
        <v>84</v>
      </c>
      <c r="AJ1131" s="181">
        <v>200</v>
      </c>
      <c r="AK1131" s="181" t="s">
        <v>84</v>
      </c>
      <c r="AL1131" s="181">
        <v>1787</v>
      </c>
    </row>
    <row r="1132" spans="1:38" x14ac:dyDescent="0.25">
      <c r="A1132" s="159" t="s">
        <v>8624</v>
      </c>
      <c r="B1132" s="158">
        <v>0.99309999999999998</v>
      </c>
      <c r="C1132" s="158" t="s">
        <v>84</v>
      </c>
      <c r="D1132" s="158">
        <v>0.99460000000000004</v>
      </c>
      <c r="E1132" s="158">
        <v>0.99690000000000001</v>
      </c>
      <c r="F1132" s="158">
        <v>0.98429999999999995</v>
      </c>
      <c r="G1132" s="158" t="s">
        <v>84</v>
      </c>
      <c r="H1132" s="158">
        <v>0.97230000000000005</v>
      </c>
      <c r="I1132" s="158" t="s">
        <v>84</v>
      </c>
      <c r="J1132" s="158"/>
      <c r="K1132" s="158"/>
      <c r="L1132" s="158"/>
      <c r="M1132" s="158">
        <v>0.98950000000000005</v>
      </c>
      <c r="N1132" s="158">
        <v>0.99550000000000005</v>
      </c>
      <c r="O1132" s="158" t="s">
        <v>84</v>
      </c>
      <c r="P1132" s="158" t="s">
        <v>84</v>
      </c>
      <c r="Q1132" s="158">
        <v>0.98460000000000003</v>
      </c>
      <c r="R1132" s="158">
        <v>0.99809999999999999</v>
      </c>
      <c r="S1132" s="158">
        <v>0.99</v>
      </c>
      <c r="T1132" s="158">
        <v>0.999</v>
      </c>
      <c r="U1132" s="158">
        <v>0.97099999999999997</v>
      </c>
      <c r="V1132" s="158">
        <v>0.99150000000000005</v>
      </c>
      <c r="W1132" s="158" t="s">
        <v>84</v>
      </c>
      <c r="X1132" s="158" t="s">
        <v>84</v>
      </c>
      <c r="Y1132" s="158">
        <v>0.94450000000000001</v>
      </c>
      <c r="Z1132" s="158">
        <v>0.98629999999999995</v>
      </c>
      <c r="AA1132" s="158" t="s">
        <v>84</v>
      </c>
      <c r="AB1132" s="158" t="s">
        <v>84</v>
      </c>
      <c r="AC1132" s="158"/>
      <c r="AD1132" s="181">
        <v>6183</v>
      </c>
      <c r="AE1132" s="181" t="s">
        <v>84</v>
      </c>
      <c r="AF1132" s="181">
        <v>1466</v>
      </c>
      <c r="AG1132" s="181">
        <v>2877</v>
      </c>
      <c r="AH1132" s="181">
        <v>931</v>
      </c>
      <c r="AI1132" s="181" t="s">
        <v>84</v>
      </c>
      <c r="AJ1132" s="181">
        <v>346</v>
      </c>
      <c r="AK1132" s="181" t="s">
        <v>84</v>
      </c>
      <c r="AL1132" s="181">
        <v>475</v>
      </c>
    </row>
    <row r="1133" spans="1:38" x14ac:dyDescent="0.25">
      <c r="A1133" s="159" t="s">
        <v>8625</v>
      </c>
      <c r="B1133" s="158">
        <v>0.98729999999999996</v>
      </c>
      <c r="C1133" s="158" t="s">
        <v>84</v>
      </c>
      <c r="D1133" s="158">
        <v>0.99199999999999999</v>
      </c>
      <c r="E1133" s="158">
        <v>0.99390000000000001</v>
      </c>
      <c r="F1133" s="158">
        <v>0.98780000000000001</v>
      </c>
      <c r="G1133" s="158">
        <v>1.0012000000000001</v>
      </c>
      <c r="H1133" s="158">
        <v>0.90239999999999998</v>
      </c>
      <c r="I1133" s="158">
        <v>1.0058</v>
      </c>
      <c r="J1133" s="158"/>
      <c r="K1133" s="158"/>
      <c r="L1133" s="158"/>
      <c r="M1133" s="158">
        <v>0.98319999999999996</v>
      </c>
      <c r="N1133" s="158">
        <v>0.99039999999999995</v>
      </c>
      <c r="O1133" s="158" t="s">
        <v>84</v>
      </c>
      <c r="P1133" s="158" t="s">
        <v>84</v>
      </c>
      <c r="Q1133" s="158">
        <v>0.98089999999999999</v>
      </c>
      <c r="R1133" s="158">
        <v>0.99670000000000003</v>
      </c>
      <c r="S1133" s="158">
        <v>0.98660000000000003</v>
      </c>
      <c r="T1133" s="158">
        <v>0.99719999999999998</v>
      </c>
      <c r="U1133" s="158">
        <v>0.97519999999999996</v>
      </c>
      <c r="V1133" s="158">
        <v>0.99399999999999999</v>
      </c>
      <c r="W1133" s="158">
        <v>1.0012000000000001</v>
      </c>
      <c r="X1133" s="158">
        <v>1.0012000000000001</v>
      </c>
      <c r="Y1133" s="158">
        <v>0.87819999999999998</v>
      </c>
      <c r="Z1133" s="158">
        <v>0.92200000000000004</v>
      </c>
      <c r="AA1133" s="158">
        <v>1.0058</v>
      </c>
      <c r="AB1133" s="158">
        <v>1.0058</v>
      </c>
      <c r="AC1133" s="158"/>
      <c r="AD1133" s="181">
        <v>16511</v>
      </c>
      <c r="AE1133" s="181" t="s">
        <v>84</v>
      </c>
      <c r="AF1133" s="181">
        <v>3788</v>
      </c>
      <c r="AG1133" s="181">
        <v>7772</v>
      </c>
      <c r="AH1133" s="181">
        <v>2751</v>
      </c>
      <c r="AI1133" s="181">
        <v>713</v>
      </c>
      <c r="AJ1133" s="181">
        <v>1044</v>
      </c>
      <c r="AK1133" s="181">
        <v>443</v>
      </c>
      <c r="AL1133" s="181">
        <v>4666</v>
      </c>
    </row>
    <row r="1134" spans="1:38" x14ac:dyDescent="0.25">
      <c r="A1134" s="159" t="s">
        <v>8626</v>
      </c>
      <c r="B1134" s="158">
        <v>0.97009999999999996</v>
      </c>
      <c r="C1134" s="158" t="s">
        <v>84</v>
      </c>
      <c r="D1134" s="158">
        <v>1.0108999999999999</v>
      </c>
      <c r="E1134" s="158">
        <v>1.0093000000000001</v>
      </c>
      <c r="F1134" s="158">
        <v>0.95620000000000005</v>
      </c>
      <c r="G1134" s="158">
        <v>0.98080000000000001</v>
      </c>
      <c r="H1134" s="158">
        <v>0.74</v>
      </c>
      <c r="I1134" s="158" t="s">
        <v>84</v>
      </c>
      <c r="J1134" s="158"/>
      <c r="K1134" s="158"/>
      <c r="L1134" s="158"/>
      <c r="M1134" s="158">
        <v>0.94969999999999999</v>
      </c>
      <c r="N1134" s="158">
        <v>0.98229999999999995</v>
      </c>
      <c r="O1134" s="158" t="s">
        <v>84</v>
      </c>
      <c r="P1134" s="158" t="s">
        <v>84</v>
      </c>
      <c r="Q1134" s="158">
        <v>1.0108999999999999</v>
      </c>
      <c r="R1134" s="158">
        <v>1.0108999999999999</v>
      </c>
      <c r="S1134" s="158">
        <v>1.0093000000000001</v>
      </c>
      <c r="T1134" s="158">
        <v>1.0093000000000001</v>
      </c>
      <c r="U1134" s="158">
        <v>0.89470000000000005</v>
      </c>
      <c r="V1134" s="158">
        <v>0.98209999999999997</v>
      </c>
      <c r="W1134" s="158">
        <v>0.33839999999999998</v>
      </c>
      <c r="X1134" s="158">
        <v>0.99970000000000003</v>
      </c>
      <c r="Y1134" s="158">
        <v>0.67259999999999998</v>
      </c>
      <c r="Z1134" s="158">
        <v>0.79559999999999997</v>
      </c>
      <c r="AA1134" s="158" t="s">
        <v>84</v>
      </c>
      <c r="AB1134" s="158" t="s">
        <v>84</v>
      </c>
      <c r="AC1134" s="158"/>
      <c r="AD1134" s="181">
        <v>2861</v>
      </c>
      <c r="AE1134" s="181" t="s">
        <v>84</v>
      </c>
      <c r="AF1134" s="181">
        <v>595</v>
      </c>
      <c r="AG1134" s="181">
        <v>1272</v>
      </c>
      <c r="AH1134" s="181">
        <v>489</v>
      </c>
      <c r="AI1134" s="181">
        <v>112</v>
      </c>
      <c r="AJ1134" s="181">
        <v>322</v>
      </c>
      <c r="AK1134" s="181" t="s">
        <v>84</v>
      </c>
      <c r="AL1134" s="181">
        <v>2032</v>
      </c>
    </row>
    <row r="1135" spans="1:38" x14ac:dyDescent="0.25">
      <c r="A1135" s="159" t="s">
        <v>8627</v>
      </c>
      <c r="B1135" s="158">
        <v>0.99960000000000004</v>
      </c>
      <c r="C1135" s="158" t="s">
        <v>84</v>
      </c>
      <c r="D1135" s="158">
        <v>0.99990000000000001</v>
      </c>
      <c r="E1135" s="158">
        <v>1.0004999999999999</v>
      </c>
      <c r="F1135" s="158">
        <v>0.99729999999999996</v>
      </c>
      <c r="G1135" s="158" t="s">
        <v>84</v>
      </c>
      <c r="H1135" s="158">
        <v>0.99480000000000002</v>
      </c>
      <c r="I1135" s="158" t="s">
        <v>84</v>
      </c>
      <c r="J1135" s="158"/>
      <c r="K1135" s="158"/>
      <c r="L1135" s="158"/>
      <c r="M1135" s="158">
        <v>0.99739999999999995</v>
      </c>
      <c r="N1135" s="158">
        <v>0.99990000000000001</v>
      </c>
      <c r="O1135" s="158" t="s">
        <v>84</v>
      </c>
      <c r="P1135" s="158" t="s">
        <v>84</v>
      </c>
      <c r="Q1135" s="158">
        <v>1.78E-2</v>
      </c>
      <c r="R1135" s="158">
        <v>1</v>
      </c>
      <c r="S1135" s="158">
        <v>1.0004999999999999</v>
      </c>
      <c r="T1135" s="158">
        <v>1.0004999999999999</v>
      </c>
      <c r="U1135" s="158">
        <v>0.98960000000000004</v>
      </c>
      <c r="V1135" s="158">
        <v>0.99929999999999997</v>
      </c>
      <c r="W1135" s="158" t="s">
        <v>84</v>
      </c>
      <c r="X1135" s="158" t="s">
        <v>84</v>
      </c>
      <c r="Y1135" s="158">
        <v>0.97599999999999998</v>
      </c>
      <c r="Z1135" s="158">
        <v>0.99890000000000001</v>
      </c>
      <c r="AA1135" s="158" t="s">
        <v>84</v>
      </c>
      <c r="AB1135" s="158" t="s">
        <v>84</v>
      </c>
      <c r="AC1135" s="158"/>
      <c r="AD1135" s="181">
        <v>6183</v>
      </c>
      <c r="AE1135" s="181" t="s">
        <v>84</v>
      </c>
      <c r="AF1135" s="181">
        <v>1466</v>
      </c>
      <c r="AG1135" s="181">
        <v>2877</v>
      </c>
      <c r="AH1135" s="181">
        <v>931</v>
      </c>
      <c r="AI1135" s="181" t="s">
        <v>84</v>
      </c>
      <c r="AJ1135" s="181">
        <v>346</v>
      </c>
      <c r="AK1135" s="181" t="s">
        <v>84</v>
      </c>
      <c r="AL1135" s="181">
        <v>475</v>
      </c>
    </row>
    <row r="1136" spans="1:38" x14ac:dyDescent="0.25">
      <c r="A1136" s="159" t="s">
        <v>8628</v>
      </c>
      <c r="B1136" s="158">
        <v>0.99939999999999996</v>
      </c>
      <c r="C1136" s="158" t="s">
        <v>84</v>
      </c>
      <c r="D1136" s="158">
        <v>1.0018</v>
      </c>
      <c r="E1136" s="158">
        <v>1.0004999999999999</v>
      </c>
      <c r="F1136" s="158">
        <v>1</v>
      </c>
      <c r="G1136" s="158">
        <v>1.0018</v>
      </c>
      <c r="H1136" s="158">
        <v>0.97860000000000003</v>
      </c>
      <c r="I1136" s="158">
        <v>1.0005999999999999</v>
      </c>
      <c r="J1136" s="158"/>
      <c r="K1136" s="158"/>
      <c r="L1136" s="158"/>
      <c r="M1136" s="158">
        <v>0.99719999999999998</v>
      </c>
      <c r="N1136" s="158">
        <v>0.99990000000000001</v>
      </c>
      <c r="O1136" s="158" t="s">
        <v>84</v>
      </c>
      <c r="P1136" s="158" t="s">
        <v>84</v>
      </c>
      <c r="Q1136" s="158">
        <v>1.0018</v>
      </c>
      <c r="R1136" s="158">
        <v>1.0018</v>
      </c>
      <c r="S1136" s="158">
        <v>1.0004999999999999</v>
      </c>
      <c r="T1136" s="158">
        <v>1.0004999999999999</v>
      </c>
      <c r="U1136" s="158">
        <v>1</v>
      </c>
      <c r="V1136" s="158">
        <v>1</v>
      </c>
      <c r="W1136" s="158">
        <v>1.0018</v>
      </c>
      <c r="X1136" s="158">
        <v>1.0018</v>
      </c>
      <c r="Y1136" s="158">
        <v>0.9667</v>
      </c>
      <c r="Z1136" s="158">
        <v>0.98619999999999997</v>
      </c>
      <c r="AA1136" s="158">
        <v>1.0005999999999999</v>
      </c>
      <c r="AB1136" s="158">
        <v>1.0005999999999999</v>
      </c>
      <c r="AC1136" s="158"/>
      <c r="AD1136" s="181">
        <v>16511</v>
      </c>
      <c r="AE1136" s="181" t="s">
        <v>84</v>
      </c>
      <c r="AF1136" s="181">
        <v>3788</v>
      </c>
      <c r="AG1136" s="181">
        <v>7772</v>
      </c>
      <c r="AH1136" s="181">
        <v>2751</v>
      </c>
      <c r="AI1136" s="181">
        <v>713</v>
      </c>
      <c r="AJ1136" s="181">
        <v>1044</v>
      </c>
      <c r="AK1136" s="181">
        <v>443</v>
      </c>
      <c r="AL1136" s="181">
        <v>4666</v>
      </c>
    </row>
    <row r="1137" spans="1:38" x14ac:dyDescent="0.25">
      <c r="A1137" s="159" t="s">
        <v>8629</v>
      </c>
      <c r="B1137" s="158">
        <v>0.99360000000000004</v>
      </c>
      <c r="C1137" s="158" t="s">
        <v>84</v>
      </c>
      <c r="D1137" s="158">
        <v>0.99629999999999996</v>
      </c>
      <c r="E1137" s="158">
        <v>1.0059</v>
      </c>
      <c r="F1137" s="158">
        <v>0.9909</v>
      </c>
      <c r="G1137" s="158">
        <v>1.0115000000000001</v>
      </c>
      <c r="H1137" s="158">
        <v>0.93689999999999996</v>
      </c>
      <c r="I1137" s="158" t="s">
        <v>84</v>
      </c>
      <c r="J1137" s="158"/>
      <c r="K1137" s="158"/>
      <c r="L1137" s="158"/>
      <c r="M1137" s="158">
        <v>0.98619999999999997</v>
      </c>
      <c r="N1137" s="158">
        <v>0.997</v>
      </c>
      <c r="O1137" s="158" t="s">
        <v>84</v>
      </c>
      <c r="P1137" s="158" t="s">
        <v>84</v>
      </c>
      <c r="Q1137" s="158">
        <v>0.94699999999999995</v>
      </c>
      <c r="R1137" s="158">
        <v>0.99970000000000003</v>
      </c>
      <c r="S1137" s="158">
        <v>1.0059</v>
      </c>
      <c r="T1137" s="158">
        <v>1.0059</v>
      </c>
      <c r="U1137" s="158">
        <v>0.96350000000000002</v>
      </c>
      <c r="V1137" s="158">
        <v>0.99780000000000002</v>
      </c>
      <c r="W1137" s="158">
        <v>1.0115000000000001</v>
      </c>
      <c r="X1137" s="158">
        <v>1.0115000000000001</v>
      </c>
      <c r="Y1137" s="158">
        <v>0.90049999999999997</v>
      </c>
      <c r="Z1137" s="158">
        <v>0.96030000000000004</v>
      </c>
      <c r="AA1137" s="158" t="s">
        <v>84</v>
      </c>
      <c r="AB1137" s="158" t="s">
        <v>84</v>
      </c>
      <c r="AC1137" s="158"/>
      <c r="AD1137" s="181">
        <v>2861</v>
      </c>
      <c r="AE1137" s="181" t="s">
        <v>84</v>
      </c>
      <c r="AF1137" s="181">
        <v>595</v>
      </c>
      <c r="AG1137" s="181">
        <v>1272</v>
      </c>
      <c r="AH1137" s="181">
        <v>489</v>
      </c>
      <c r="AI1137" s="181">
        <v>112</v>
      </c>
      <c r="AJ1137" s="181">
        <v>322</v>
      </c>
      <c r="AK1137" s="181" t="s">
        <v>84</v>
      </c>
      <c r="AL1137" s="181">
        <v>2032</v>
      </c>
    </row>
    <row r="1138" spans="1:38" x14ac:dyDescent="0.25">
      <c r="A1138" s="159" t="s">
        <v>8630</v>
      </c>
      <c r="B1138" s="158">
        <v>0.98299999999999998</v>
      </c>
      <c r="C1138" s="158" t="s">
        <v>84</v>
      </c>
      <c r="D1138" s="158">
        <v>0.98909999999999998</v>
      </c>
      <c r="E1138" s="158">
        <v>0.98650000000000004</v>
      </c>
      <c r="F1138" s="158">
        <v>0.97260000000000002</v>
      </c>
      <c r="G1138" s="158" t="s">
        <v>84</v>
      </c>
      <c r="H1138" s="158">
        <v>0.93420000000000003</v>
      </c>
      <c r="I1138" s="158" t="s">
        <v>84</v>
      </c>
      <c r="J1138" s="158"/>
      <c r="K1138" s="158"/>
      <c r="L1138" s="158"/>
      <c r="M1138" s="158">
        <v>0.97770000000000001</v>
      </c>
      <c r="N1138" s="158">
        <v>0.98699999999999999</v>
      </c>
      <c r="O1138" s="158" t="s">
        <v>84</v>
      </c>
      <c r="P1138" s="158" t="s">
        <v>84</v>
      </c>
      <c r="Q1138" s="158">
        <v>0.97619999999999996</v>
      </c>
      <c r="R1138" s="158">
        <v>0.995</v>
      </c>
      <c r="S1138" s="158">
        <v>0.97829999999999995</v>
      </c>
      <c r="T1138" s="158">
        <v>0.99160000000000004</v>
      </c>
      <c r="U1138" s="158">
        <v>0.95509999999999995</v>
      </c>
      <c r="V1138" s="158">
        <v>0.98329999999999995</v>
      </c>
      <c r="W1138" s="158" t="s">
        <v>84</v>
      </c>
      <c r="X1138" s="158" t="s">
        <v>84</v>
      </c>
      <c r="Y1138" s="158">
        <v>0.89659999999999995</v>
      </c>
      <c r="Z1138" s="158">
        <v>0.95840000000000003</v>
      </c>
      <c r="AA1138" s="158" t="s">
        <v>84</v>
      </c>
      <c r="AB1138" s="158" t="s">
        <v>84</v>
      </c>
      <c r="AC1138" s="158"/>
      <c r="AD1138" s="181">
        <v>6183</v>
      </c>
      <c r="AE1138" s="181" t="s">
        <v>84</v>
      </c>
      <c r="AF1138" s="181">
        <v>1466</v>
      </c>
      <c r="AG1138" s="181">
        <v>2877</v>
      </c>
      <c r="AH1138" s="181">
        <v>931</v>
      </c>
      <c r="AI1138" s="181" t="s">
        <v>84</v>
      </c>
      <c r="AJ1138" s="181">
        <v>346</v>
      </c>
      <c r="AK1138" s="181" t="s">
        <v>84</v>
      </c>
      <c r="AL1138" s="181">
        <v>475</v>
      </c>
    </row>
    <row r="1139" spans="1:38" x14ac:dyDescent="0.25">
      <c r="A1139" s="159" t="s">
        <v>8631</v>
      </c>
      <c r="B1139" s="158">
        <v>0.96909999999999996</v>
      </c>
      <c r="C1139" s="158" t="s">
        <v>84</v>
      </c>
      <c r="D1139" s="158">
        <v>0.97989999999999999</v>
      </c>
      <c r="E1139" s="158">
        <v>0.98009999999999997</v>
      </c>
      <c r="F1139" s="158">
        <v>0.9587</v>
      </c>
      <c r="G1139" s="158">
        <v>0.98839999999999995</v>
      </c>
      <c r="H1139" s="158">
        <v>0.84640000000000004</v>
      </c>
      <c r="I1139" s="158">
        <v>1.0066999999999999</v>
      </c>
      <c r="J1139" s="158"/>
      <c r="K1139" s="158"/>
      <c r="L1139" s="158"/>
      <c r="M1139" s="158">
        <v>0.96309999999999996</v>
      </c>
      <c r="N1139" s="158">
        <v>0.97409999999999997</v>
      </c>
      <c r="O1139" s="158" t="s">
        <v>84</v>
      </c>
      <c r="P1139" s="158" t="s">
        <v>84</v>
      </c>
      <c r="Q1139" s="158">
        <v>0.9657</v>
      </c>
      <c r="R1139" s="158">
        <v>0.98829999999999996</v>
      </c>
      <c r="S1139" s="158">
        <v>0.9708</v>
      </c>
      <c r="T1139" s="158">
        <v>0.98650000000000004</v>
      </c>
      <c r="U1139" s="158">
        <v>0.94179999999999997</v>
      </c>
      <c r="V1139" s="158">
        <v>0.97070000000000001</v>
      </c>
      <c r="W1139" s="158">
        <v>0.91180000000000005</v>
      </c>
      <c r="X1139" s="158">
        <v>0.99850000000000005</v>
      </c>
      <c r="Y1139" s="158">
        <v>0.81479999999999997</v>
      </c>
      <c r="Z1139" s="158">
        <v>0.873</v>
      </c>
      <c r="AA1139" s="158">
        <v>1.0066999999999999</v>
      </c>
      <c r="AB1139" s="158">
        <v>1.0066999999999999</v>
      </c>
      <c r="AC1139" s="158"/>
      <c r="AD1139" s="181">
        <v>16511</v>
      </c>
      <c r="AE1139" s="181" t="s">
        <v>84</v>
      </c>
      <c r="AF1139" s="181">
        <v>3788</v>
      </c>
      <c r="AG1139" s="181">
        <v>7772</v>
      </c>
      <c r="AH1139" s="181">
        <v>2751</v>
      </c>
      <c r="AI1139" s="181">
        <v>713</v>
      </c>
      <c r="AJ1139" s="181">
        <v>1044</v>
      </c>
      <c r="AK1139" s="181">
        <v>443</v>
      </c>
      <c r="AL1139" s="181">
        <v>4666</v>
      </c>
    </row>
    <row r="1140" spans="1:38" x14ac:dyDescent="0.25">
      <c r="A1140" s="159" t="s">
        <v>8632</v>
      </c>
      <c r="B1140" s="158">
        <v>0.95550000000000002</v>
      </c>
      <c r="C1140" s="158" t="s">
        <v>84</v>
      </c>
      <c r="D1140" s="158">
        <v>1.0161</v>
      </c>
      <c r="E1140" s="158">
        <v>0.98680000000000001</v>
      </c>
      <c r="F1140" s="158">
        <v>0.94740000000000002</v>
      </c>
      <c r="G1140" s="158">
        <v>0.96209999999999996</v>
      </c>
      <c r="H1140" s="158">
        <v>0.7127</v>
      </c>
      <c r="I1140" s="158" t="s">
        <v>84</v>
      </c>
      <c r="J1140" s="158"/>
      <c r="K1140" s="158"/>
      <c r="L1140" s="158"/>
      <c r="M1140" s="158">
        <v>0.92400000000000004</v>
      </c>
      <c r="N1140" s="158">
        <v>0.97409999999999997</v>
      </c>
      <c r="O1140" s="158" t="s">
        <v>84</v>
      </c>
      <c r="P1140" s="158" t="s">
        <v>84</v>
      </c>
      <c r="Q1140" s="158">
        <v>1.0161</v>
      </c>
      <c r="R1140" s="158">
        <v>1.0161</v>
      </c>
      <c r="S1140" s="158">
        <v>0.8216</v>
      </c>
      <c r="T1140" s="158">
        <v>0.99909999999999999</v>
      </c>
      <c r="U1140" s="158">
        <v>0.84440000000000004</v>
      </c>
      <c r="V1140" s="158">
        <v>0.9829</v>
      </c>
      <c r="W1140" s="158">
        <v>0.38490000000000002</v>
      </c>
      <c r="X1140" s="158">
        <v>0.99839999999999995</v>
      </c>
      <c r="Y1140" s="158">
        <v>0.62690000000000001</v>
      </c>
      <c r="Z1140" s="158">
        <v>0.78220000000000001</v>
      </c>
      <c r="AA1140" s="158" t="s">
        <v>84</v>
      </c>
      <c r="AB1140" s="158" t="s">
        <v>84</v>
      </c>
      <c r="AC1140" s="158"/>
      <c r="AD1140" s="181">
        <v>2861</v>
      </c>
      <c r="AE1140" s="181" t="s">
        <v>84</v>
      </c>
      <c r="AF1140" s="181">
        <v>595</v>
      </c>
      <c r="AG1140" s="181">
        <v>1272</v>
      </c>
      <c r="AH1140" s="181">
        <v>489</v>
      </c>
      <c r="AI1140" s="181">
        <v>112</v>
      </c>
      <c r="AJ1140" s="181">
        <v>322</v>
      </c>
      <c r="AK1140" s="181" t="s">
        <v>84</v>
      </c>
      <c r="AL1140" s="181">
        <v>2032</v>
      </c>
    </row>
    <row r="1141" spans="1:38" x14ac:dyDescent="0.25">
      <c r="A1141" s="159" t="s">
        <v>8633</v>
      </c>
      <c r="B1141" s="158">
        <v>0.97419999999999995</v>
      </c>
      <c r="C1141" s="158" t="s">
        <v>84</v>
      </c>
      <c r="D1141" s="158">
        <v>0.98</v>
      </c>
      <c r="E1141" s="158">
        <v>0.98070000000000002</v>
      </c>
      <c r="F1141" s="158">
        <v>0.95309999999999995</v>
      </c>
      <c r="G1141" s="158" t="s">
        <v>84</v>
      </c>
      <c r="H1141" s="158">
        <v>0.91639999999999999</v>
      </c>
      <c r="I1141" s="158" t="s">
        <v>84</v>
      </c>
      <c r="J1141" s="158"/>
      <c r="K1141" s="158"/>
      <c r="L1141" s="158"/>
      <c r="M1141" s="158">
        <v>0.96740000000000004</v>
      </c>
      <c r="N1141" s="158">
        <v>0.97950000000000004</v>
      </c>
      <c r="O1141" s="158" t="s">
        <v>84</v>
      </c>
      <c r="P1141" s="158" t="s">
        <v>84</v>
      </c>
      <c r="Q1141" s="158">
        <v>0.96430000000000005</v>
      </c>
      <c r="R1141" s="158">
        <v>0.9889</v>
      </c>
      <c r="S1141" s="158">
        <v>0.97030000000000005</v>
      </c>
      <c r="T1141" s="158">
        <v>0.98740000000000006</v>
      </c>
      <c r="U1141" s="158">
        <v>0.93059999999999998</v>
      </c>
      <c r="V1141" s="158">
        <v>0.96840000000000004</v>
      </c>
      <c r="W1141" s="158" t="s">
        <v>84</v>
      </c>
      <c r="X1141" s="158" t="s">
        <v>84</v>
      </c>
      <c r="Y1141" s="158">
        <v>0.87219999999999998</v>
      </c>
      <c r="Z1141" s="158">
        <v>0.94579999999999997</v>
      </c>
      <c r="AA1141" s="158" t="s">
        <v>84</v>
      </c>
      <c r="AB1141" s="158" t="s">
        <v>84</v>
      </c>
      <c r="AC1141" s="158"/>
      <c r="AD1141" s="181">
        <v>6183</v>
      </c>
      <c r="AE1141" s="181" t="s">
        <v>84</v>
      </c>
      <c r="AF1141" s="181">
        <v>1466</v>
      </c>
      <c r="AG1141" s="181">
        <v>2877</v>
      </c>
      <c r="AH1141" s="181">
        <v>931</v>
      </c>
      <c r="AI1141" s="181" t="s">
        <v>84</v>
      </c>
      <c r="AJ1141" s="181">
        <v>346</v>
      </c>
      <c r="AK1141" s="181" t="s">
        <v>84</v>
      </c>
      <c r="AL1141" s="181">
        <v>475</v>
      </c>
    </row>
    <row r="1142" spans="1:38" x14ac:dyDescent="0.25">
      <c r="A1142" s="159" t="s">
        <v>8634</v>
      </c>
      <c r="B1142" s="158">
        <v>0.94340000000000002</v>
      </c>
      <c r="C1142" s="158" t="s">
        <v>84</v>
      </c>
      <c r="D1142" s="158">
        <v>0.96609999999999996</v>
      </c>
      <c r="E1142" s="158">
        <v>0.95620000000000005</v>
      </c>
      <c r="F1142" s="158">
        <v>0.91549999999999998</v>
      </c>
      <c r="G1142" s="158">
        <v>0.97419999999999995</v>
      </c>
      <c r="H1142" s="158">
        <v>0.79530000000000001</v>
      </c>
      <c r="I1142" s="158">
        <v>0.99590000000000001</v>
      </c>
      <c r="J1142" s="158"/>
      <c r="K1142" s="158"/>
      <c r="L1142" s="158"/>
      <c r="M1142" s="158">
        <v>0.93540000000000001</v>
      </c>
      <c r="N1142" s="158">
        <v>0.95040000000000002</v>
      </c>
      <c r="O1142" s="158" t="s">
        <v>84</v>
      </c>
      <c r="P1142" s="158" t="s">
        <v>84</v>
      </c>
      <c r="Q1142" s="158">
        <v>0.94799999999999995</v>
      </c>
      <c r="R1142" s="158">
        <v>0.97799999999999998</v>
      </c>
      <c r="S1142" s="158">
        <v>0.94389999999999996</v>
      </c>
      <c r="T1142" s="158">
        <v>0.96579999999999999</v>
      </c>
      <c r="U1142" s="158">
        <v>0.89329999999999998</v>
      </c>
      <c r="V1142" s="158">
        <v>0.93330000000000002</v>
      </c>
      <c r="W1142" s="158">
        <v>0.91310000000000002</v>
      </c>
      <c r="X1142" s="158">
        <v>0.99250000000000005</v>
      </c>
      <c r="Y1142" s="158">
        <v>0.75719999999999998</v>
      </c>
      <c r="Z1142" s="158">
        <v>0.82820000000000005</v>
      </c>
      <c r="AA1142" s="158">
        <v>0</v>
      </c>
      <c r="AB1142" s="158">
        <v>1</v>
      </c>
      <c r="AC1142" s="158"/>
      <c r="AD1142" s="181">
        <v>16511</v>
      </c>
      <c r="AE1142" s="181" t="s">
        <v>84</v>
      </c>
      <c r="AF1142" s="181">
        <v>3788</v>
      </c>
      <c r="AG1142" s="181">
        <v>7772</v>
      </c>
      <c r="AH1142" s="181">
        <v>2751</v>
      </c>
      <c r="AI1142" s="181">
        <v>713</v>
      </c>
      <c r="AJ1142" s="181">
        <v>1044</v>
      </c>
      <c r="AK1142" s="181">
        <v>443</v>
      </c>
      <c r="AL1142" s="181">
        <v>4666</v>
      </c>
    </row>
    <row r="1143" spans="1:38" x14ac:dyDescent="0.25">
      <c r="A1143" s="159" t="s">
        <v>8635</v>
      </c>
      <c r="B1143" s="158">
        <v>0.91800000000000004</v>
      </c>
      <c r="C1143" s="158" t="s">
        <v>84</v>
      </c>
      <c r="D1143" s="158">
        <v>1.0283</v>
      </c>
      <c r="E1143" s="158">
        <v>0.93640000000000001</v>
      </c>
      <c r="F1143" s="158">
        <v>0.872</v>
      </c>
      <c r="G1143" s="158">
        <v>0.94059999999999999</v>
      </c>
      <c r="H1143" s="158">
        <v>0.64729999999999999</v>
      </c>
      <c r="I1143" s="158" t="s">
        <v>84</v>
      </c>
      <c r="J1143" s="158"/>
      <c r="K1143" s="158"/>
      <c r="L1143" s="158"/>
      <c r="M1143" s="158">
        <v>0.87649999999999995</v>
      </c>
      <c r="N1143" s="158">
        <v>0.94599999999999995</v>
      </c>
      <c r="O1143" s="158" t="s">
        <v>84</v>
      </c>
      <c r="P1143" s="158" t="s">
        <v>84</v>
      </c>
      <c r="Q1143" s="158">
        <v>1.0283</v>
      </c>
      <c r="R1143" s="158">
        <v>1.0283</v>
      </c>
      <c r="S1143" s="158">
        <v>0.85850000000000004</v>
      </c>
      <c r="T1143" s="158">
        <v>0.97209999999999996</v>
      </c>
      <c r="U1143" s="158">
        <v>0.75409999999999999</v>
      </c>
      <c r="V1143" s="158">
        <v>0.93569999999999998</v>
      </c>
      <c r="W1143" s="158">
        <v>0.3533</v>
      </c>
      <c r="X1143" s="158">
        <v>0.99639999999999995</v>
      </c>
      <c r="Y1143" s="158">
        <v>0.54049999999999998</v>
      </c>
      <c r="Z1143" s="158">
        <v>0.73529999999999995</v>
      </c>
      <c r="AA1143" s="158" t="s">
        <v>84</v>
      </c>
      <c r="AB1143" s="158" t="s">
        <v>84</v>
      </c>
      <c r="AC1143" s="158"/>
      <c r="AD1143" s="181">
        <v>2861</v>
      </c>
      <c r="AE1143" s="181" t="s">
        <v>84</v>
      </c>
      <c r="AF1143" s="181">
        <v>595</v>
      </c>
      <c r="AG1143" s="181">
        <v>1272</v>
      </c>
      <c r="AH1143" s="181">
        <v>489</v>
      </c>
      <c r="AI1143" s="181">
        <v>112</v>
      </c>
      <c r="AJ1143" s="181">
        <v>322</v>
      </c>
      <c r="AK1143" s="181" t="s">
        <v>84</v>
      </c>
      <c r="AL1143" s="181">
        <v>2032</v>
      </c>
    </row>
    <row r="1144" spans="1:38" x14ac:dyDescent="0.25">
      <c r="A1144" s="159" t="s">
        <v>8636</v>
      </c>
      <c r="B1144" s="158">
        <v>0.99809999999999999</v>
      </c>
      <c r="C1144" s="158" t="s">
        <v>84</v>
      </c>
      <c r="D1144" s="158">
        <v>0.99829999999999997</v>
      </c>
      <c r="E1144" s="158">
        <v>0.99950000000000006</v>
      </c>
      <c r="F1144" s="158">
        <v>0.99739999999999995</v>
      </c>
      <c r="G1144" s="158" t="s">
        <v>84</v>
      </c>
      <c r="H1144" s="158">
        <v>0.98729999999999996</v>
      </c>
      <c r="I1144" s="158" t="s">
        <v>84</v>
      </c>
      <c r="J1144" s="158"/>
      <c r="K1144" s="158"/>
      <c r="L1144" s="158"/>
      <c r="M1144" s="158">
        <v>0.99580000000000002</v>
      </c>
      <c r="N1144" s="158">
        <v>0.99909999999999999</v>
      </c>
      <c r="O1144" s="158" t="s">
        <v>84</v>
      </c>
      <c r="P1144" s="158" t="s">
        <v>84</v>
      </c>
      <c r="Q1144" s="158">
        <v>0.99029999999999996</v>
      </c>
      <c r="R1144" s="158">
        <v>0.99970000000000003</v>
      </c>
      <c r="S1144" s="158">
        <v>0.98309999999999997</v>
      </c>
      <c r="T1144" s="158">
        <v>1</v>
      </c>
      <c r="U1144" s="158">
        <v>0.98699999999999999</v>
      </c>
      <c r="V1144" s="158">
        <v>0.99950000000000006</v>
      </c>
      <c r="W1144" s="158" t="s">
        <v>84</v>
      </c>
      <c r="X1144" s="158" t="s">
        <v>84</v>
      </c>
      <c r="Y1144" s="158">
        <v>0.96589999999999998</v>
      </c>
      <c r="Z1144" s="158">
        <v>0.99529999999999996</v>
      </c>
      <c r="AA1144" s="158" t="s">
        <v>84</v>
      </c>
      <c r="AB1144" s="158" t="s">
        <v>84</v>
      </c>
      <c r="AC1144" s="158"/>
      <c r="AD1144" s="181">
        <v>6183</v>
      </c>
      <c r="AE1144" s="181" t="s">
        <v>84</v>
      </c>
      <c r="AF1144" s="181">
        <v>1466</v>
      </c>
      <c r="AG1144" s="181">
        <v>2877</v>
      </c>
      <c r="AH1144" s="181">
        <v>931</v>
      </c>
      <c r="AI1144" s="181" t="s">
        <v>84</v>
      </c>
      <c r="AJ1144" s="181">
        <v>346</v>
      </c>
      <c r="AK1144" s="181" t="s">
        <v>84</v>
      </c>
      <c r="AL1144" s="181">
        <v>475</v>
      </c>
    </row>
    <row r="1145" spans="1:38" x14ac:dyDescent="0.25">
      <c r="A1145" s="159" t="s">
        <v>8637</v>
      </c>
      <c r="B1145" s="158">
        <v>0.99660000000000004</v>
      </c>
      <c r="C1145" s="158" t="s">
        <v>84</v>
      </c>
      <c r="D1145" s="158">
        <v>0.99960000000000004</v>
      </c>
      <c r="E1145" s="158">
        <v>1.0002</v>
      </c>
      <c r="F1145" s="158">
        <v>0.99929999999999997</v>
      </c>
      <c r="G1145" s="158">
        <v>1.0012000000000001</v>
      </c>
      <c r="H1145" s="158">
        <v>0.94669999999999999</v>
      </c>
      <c r="I1145" s="158">
        <v>1.0018</v>
      </c>
      <c r="J1145" s="158"/>
      <c r="K1145" s="158"/>
      <c r="L1145" s="158"/>
      <c r="M1145" s="158">
        <v>0.99439999999999995</v>
      </c>
      <c r="N1145" s="158">
        <v>0.998</v>
      </c>
      <c r="O1145" s="158" t="s">
        <v>84</v>
      </c>
      <c r="P1145" s="158" t="s">
        <v>84</v>
      </c>
      <c r="Q1145" s="158">
        <v>0.13669999999999999</v>
      </c>
      <c r="R1145" s="158">
        <v>1</v>
      </c>
      <c r="S1145" s="158">
        <v>1.0002</v>
      </c>
      <c r="T1145" s="158">
        <v>1.0002</v>
      </c>
      <c r="U1145" s="158">
        <v>0.83930000000000005</v>
      </c>
      <c r="V1145" s="158">
        <v>1</v>
      </c>
      <c r="W1145" s="158">
        <v>1.0012000000000001</v>
      </c>
      <c r="X1145" s="158">
        <v>1.0012000000000001</v>
      </c>
      <c r="Y1145" s="158">
        <v>0.92959999999999998</v>
      </c>
      <c r="Z1145" s="158">
        <v>0.95979999999999999</v>
      </c>
      <c r="AA1145" s="158">
        <v>1.0018</v>
      </c>
      <c r="AB1145" s="158">
        <v>1.0018</v>
      </c>
      <c r="AC1145" s="158"/>
      <c r="AD1145" s="181">
        <v>16511</v>
      </c>
      <c r="AE1145" s="181" t="s">
        <v>84</v>
      </c>
      <c r="AF1145" s="181">
        <v>3788</v>
      </c>
      <c r="AG1145" s="181">
        <v>7772</v>
      </c>
      <c r="AH1145" s="181">
        <v>2751</v>
      </c>
      <c r="AI1145" s="181">
        <v>713</v>
      </c>
      <c r="AJ1145" s="181">
        <v>1044</v>
      </c>
      <c r="AK1145" s="181">
        <v>443</v>
      </c>
      <c r="AL1145" s="181">
        <v>4666</v>
      </c>
    </row>
    <row r="1146" spans="1:38" x14ac:dyDescent="0.25">
      <c r="A1146" s="159" t="s">
        <v>8638</v>
      </c>
      <c r="B1146" s="158">
        <v>0.98040000000000005</v>
      </c>
      <c r="C1146" s="158" t="s">
        <v>84</v>
      </c>
      <c r="D1146" s="158">
        <v>1.0005999999999999</v>
      </c>
      <c r="E1146" s="158">
        <v>1.0001</v>
      </c>
      <c r="F1146" s="158">
        <v>0.98029999999999995</v>
      </c>
      <c r="G1146" s="158">
        <v>0.99839999999999995</v>
      </c>
      <c r="H1146" s="158">
        <v>0.85350000000000004</v>
      </c>
      <c r="I1146" s="158" t="s">
        <v>84</v>
      </c>
      <c r="J1146" s="158"/>
      <c r="K1146" s="158"/>
      <c r="L1146" s="158"/>
      <c r="M1146" s="158">
        <v>0.96970000000000001</v>
      </c>
      <c r="N1146" s="158">
        <v>0.98729999999999996</v>
      </c>
      <c r="O1146" s="158" t="s">
        <v>84</v>
      </c>
      <c r="P1146" s="158" t="s">
        <v>84</v>
      </c>
      <c r="Q1146" s="158">
        <v>1.0005999999999999</v>
      </c>
      <c r="R1146" s="158">
        <v>1.0005999999999999</v>
      </c>
      <c r="S1146" s="158">
        <v>1.0001</v>
      </c>
      <c r="T1146" s="158">
        <v>1.0001</v>
      </c>
      <c r="U1146" s="158">
        <v>0.94420000000000004</v>
      </c>
      <c r="V1146" s="158">
        <v>0.99309999999999998</v>
      </c>
      <c r="W1146" s="158">
        <v>0</v>
      </c>
      <c r="X1146" s="158">
        <v>1</v>
      </c>
      <c r="Y1146" s="158">
        <v>0.80389999999999995</v>
      </c>
      <c r="Z1146" s="158">
        <v>0.89139999999999997</v>
      </c>
      <c r="AA1146" s="158" t="s">
        <v>84</v>
      </c>
      <c r="AB1146" s="158" t="s">
        <v>84</v>
      </c>
      <c r="AC1146" s="158"/>
      <c r="AD1146" s="181">
        <v>2861</v>
      </c>
      <c r="AE1146" s="181" t="s">
        <v>84</v>
      </c>
      <c r="AF1146" s="181">
        <v>595</v>
      </c>
      <c r="AG1146" s="181">
        <v>1272</v>
      </c>
      <c r="AH1146" s="181">
        <v>489</v>
      </c>
      <c r="AI1146" s="181">
        <v>112</v>
      </c>
      <c r="AJ1146" s="181">
        <v>322</v>
      </c>
      <c r="AK1146" s="181" t="s">
        <v>84</v>
      </c>
      <c r="AL1146" s="181">
        <v>2032</v>
      </c>
    </row>
    <row r="1147" spans="1:38" x14ac:dyDescent="0.25">
      <c r="A1147" s="159" t="s">
        <v>8639</v>
      </c>
      <c r="B1147" s="158">
        <v>0.99670000000000003</v>
      </c>
      <c r="C1147" s="158" t="s">
        <v>84</v>
      </c>
      <c r="D1147" s="158">
        <v>0.99650000000000005</v>
      </c>
      <c r="E1147" s="158">
        <v>0.99980000000000002</v>
      </c>
      <c r="F1147" s="158">
        <v>0.99260000000000004</v>
      </c>
      <c r="G1147" s="158" t="s">
        <v>84</v>
      </c>
      <c r="H1147" s="158">
        <v>0.98029999999999995</v>
      </c>
      <c r="I1147" s="158" t="s">
        <v>84</v>
      </c>
      <c r="J1147" s="158"/>
      <c r="K1147" s="158"/>
      <c r="L1147" s="158"/>
      <c r="M1147" s="158">
        <v>0.99390000000000001</v>
      </c>
      <c r="N1147" s="158">
        <v>0.99819999999999998</v>
      </c>
      <c r="O1147" s="158" t="s">
        <v>84</v>
      </c>
      <c r="P1147" s="158" t="s">
        <v>84</v>
      </c>
      <c r="Q1147" s="158">
        <v>0.98829999999999996</v>
      </c>
      <c r="R1147" s="158">
        <v>0.999</v>
      </c>
      <c r="S1147" s="158">
        <v>0</v>
      </c>
      <c r="T1147" s="158">
        <v>1</v>
      </c>
      <c r="U1147" s="158">
        <v>0.9819</v>
      </c>
      <c r="V1147" s="158">
        <v>0.997</v>
      </c>
      <c r="W1147" s="158" t="s">
        <v>84</v>
      </c>
      <c r="X1147" s="158" t="s">
        <v>84</v>
      </c>
      <c r="Y1147" s="158">
        <v>0.95609999999999995</v>
      </c>
      <c r="Z1147" s="158">
        <v>0.99129999999999996</v>
      </c>
      <c r="AA1147" s="158" t="s">
        <v>84</v>
      </c>
      <c r="AB1147" s="158" t="s">
        <v>84</v>
      </c>
      <c r="AC1147" s="158"/>
      <c r="AD1147" s="181">
        <v>6183</v>
      </c>
      <c r="AE1147" s="181" t="s">
        <v>84</v>
      </c>
      <c r="AF1147" s="181">
        <v>1466</v>
      </c>
      <c r="AG1147" s="181">
        <v>2877</v>
      </c>
      <c r="AH1147" s="181">
        <v>931</v>
      </c>
      <c r="AI1147" s="181" t="s">
        <v>84</v>
      </c>
      <c r="AJ1147" s="181">
        <v>346</v>
      </c>
      <c r="AK1147" s="181" t="s">
        <v>84</v>
      </c>
      <c r="AL1147" s="181">
        <v>475</v>
      </c>
    </row>
    <row r="1148" spans="1:38" x14ac:dyDescent="0.25">
      <c r="A1148" s="159" t="s">
        <v>8640</v>
      </c>
      <c r="B1148" s="158">
        <v>0.99409999999999998</v>
      </c>
      <c r="C1148" s="158" t="s">
        <v>84</v>
      </c>
      <c r="D1148" s="158">
        <v>0.99890000000000001</v>
      </c>
      <c r="E1148" s="158">
        <v>0.99829999999999997</v>
      </c>
      <c r="F1148" s="158">
        <v>0.99870000000000003</v>
      </c>
      <c r="G1148" s="158">
        <v>1.0011000000000001</v>
      </c>
      <c r="H1148" s="158">
        <v>0.92759999999999998</v>
      </c>
      <c r="I1148" s="158">
        <v>0.99690000000000001</v>
      </c>
      <c r="J1148" s="158"/>
      <c r="K1148" s="158"/>
      <c r="L1148" s="158"/>
      <c r="M1148" s="158">
        <v>0.99109999999999998</v>
      </c>
      <c r="N1148" s="158">
        <v>0.99609999999999999</v>
      </c>
      <c r="O1148" s="158" t="s">
        <v>84</v>
      </c>
      <c r="P1148" s="158" t="s">
        <v>84</v>
      </c>
      <c r="Q1148" s="158">
        <v>0.94</v>
      </c>
      <c r="R1148" s="158">
        <v>1</v>
      </c>
      <c r="S1148" s="158">
        <v>0.98880000000000001</v>
      </c>
      <c r="T1148" s="158">
        <v>0.99970000000000003</v>
      </c>
      <c r="U1148" s="158">
        <v>0.90769999999999995</v>
      </c>
      <c r="V1148" s="158">
        <v>1</v>
      </c>
      <c r="W1148" s="158">
        <v>1.0011000000000001</v>
      </c>
      <c r="X1148" s="158">
        <v>1.0011000000000001</v>
      </c>
      <c r="Y1148" s="158">
        <v>0.9073</v>
      </c>
      <c r="Z1148" s="158">
        <v>0.94350000000000001</v>
      </c>
      <c r="AA1148" s="158">
        <v>0.79049999999999998</v>
      </c>
      <c r="AB1148" s="158">
        <v>1</v>
      </c>
      <c r="AC1148" s="158"/>
      <c r="AD1148" s="181">
        <v>16511</v>
      </c>
      <c r="AE1148" s="181" t="s">
        <v>84</v>
      </c>
      <c r="AF1148" s="181">
        <v>3788</v>
      </c>
      <c r="AG1148" s="181">
        <v>7772</v>
      </c>
      <c r="AH1148" s="181">
        <v>2751</v>
      </c>
      <c r="AI1148" s="181">
        <v>713</v>
      </c>
      <c r="AJ1148" s="181">
        <v>1044</v>
      </c>
      <c r="AK1148" s="181">
        <v>443</v>
      </c>
      <c r="AL1148" s="181">
        <v>4666</v>
      </c>
    </row>
    <row r="1149" spans="1:38" x14ac:dyDescent="0.25">
      <c r="A1149" s="159" t="s">
        <v>8641</v>
      </c>
      <c r="B1149" s="158">
        <v>0.98180000000000001</v>
      </c>
      <c r="C1149" s="158" t="s">
        <v>84</v>
      </c>
      <c r="D1149" s="158">
        <v>1.0119</v>
      </c>
      <c r="E1149" s="158">
        <v>1.0125999999999999</v>
      </c>
      <c r="F1149" s="158">
        <v>0.96750000000000003</v>
      </c>
      <c r="G1149" s="158">
        <v>0.98640000000000005</v>
      </c>
      <c r="H1149" s="158">
        <v>0.81540000000000001</v>
      </c>
      <c r="I1149" s="158" t="s">
        <v>84</v>
      </c>
      <c r="J1149" s="158"/>
      <c r="K1149" s="158"/>
      <c r="L1149" s="158"/>
      <c r="M1149" s="158">
        <v>0.96679999999999999</v>
      </c>
      <c r="N1149" s="158">
        <v>0.99009999999999998</v>
      </c>
      <c r="O1149" s="158" t="s">
        <v>84</v>
      </c>
      <c r="P1149" s="158" t="s">
        <v>84</v>
      </c>
      <c r="Q1149" s="158">
        <v>1.0119</v>
      </c>
      <c r="R1149" s="158">
        <v>1.0119</v>
      </c>
      <c r="S1149" s="158">
        <v>1.0125999999999999</v>
      </c>
      <c r="T1149" s="158">
        <v>1.0125999999999999</v>
      </c>
      <c r="U1149" s="158">
        <v>0.92269999999999996</v>
      </c>
      <c r="V1149" s="158">
        <v>0.98650000000000004</v>
      </c>
      <c r="W1149" s="158">
        <v>0.46949999999999997</v>
      </c>
      <c r="X1149" s="158">
        <v>0.99980000000000002</v>
      </c>
      <c r="Y1149" s="158">
        <v>0.75849999999999995</v>
      </c>
      <c r="Z1149" s="158">
        <v>0.86019999999999996</v>
      </c>
      <c r="AA1149" s="158" t="s">
        <v>84</v>
      </c>
      <c r="AB1149" s="158" t="s">
        <v>84</v>
      </c>
      <c r="AC1149" s="158"/>
      <c r="AD1149" s="181">
        <v>2861</v>
      </c>
      <c r="AE1149" s="181" t="s">
        <v>84</v>
      </c>
      <c r="AF1149" s="181">
        <v>595</v>
      </c>
      <c r="AG1149" s="181">
        <v>1272</v>
      </c>
      <c r="AH1149" s="181">
        <v>489</v>
      </c>
      <c r="AI1149" s="181">
        <v>112</v>
      </c>
      <c r="AJ1149" s="181">
        <v>322</v>
      </c>
      <c r="AK1149" s="181" t="s">
        <v>84</v>
      </c>
      <c r="AL1149" s="181">
        <v>2032</v>
      </c>
    </row>
    <row r="1150" spans="1:38" x14ac:dyDescent="0.25">
      <c r="A1150" s="159" t="s">
        <v>8642</v>
      </c>
      <c r="B1150" s="158">
        <v>0.99580000000000002</v>
      </c>
      <c r="C1150" s="158" t="s">
        <v>84</v>
      </c>
      <c r="D1150" s="158">
        <v>0.99760000000000004</v>
      </c>
      <c r="E1150" s="158">
        <v>0.99939999999999996</v>
      </c>
      <c r="F1150" s="158">
        <v>0.9879</v>
      </c>
      <c r="G1150" s="158" t="s">
        <v>84</v>
      </c>
      <c r="H1150" s="158">
        <v>0.97629999999999995</v>
      </c>
      <c r="I1150" s="158" t="s">
        <v>84</v>
      </c>
      <c r="J1150" s="158"/>
      <c r="K1150" s="158"/>
      <c r="L1150" s="158"/>
      <c r="M1150" s="158">
        <v>0.99250000000000005</v>
      </c>
      <c r="N1150" s="158">
        <v>0.99760000000000004</v>
      </c>
      <c r="O1150" s="158" t="s">
        <v>84</v>
      </c>
      <c r="P1150" s="158" t="s">
        <v>84</v>
      </c>
      <c r="Q1150" s="158">
        <v>0.98480000000000001</v>
      </c>
      <c r="R1150" s="158">
        <v>0.99960000000000004</v>
      </c>
      <c r="S1150" s="158">
        <v>0.94420000000000004</v>
      </c>
      <c r="T1150" s="158">
        <v>1</v>
      </c>
      <c r="U1150" s="158">
        <v>0.9758</v>
      </c>
      <c r="V1150" s="158">
        <v>0.99399999999999999</v>
      </c>
      <c r="W1150" s="158" t="s">
        <v>84</v>
      </c>
      <c r="X1150" s="158" t="s">
        <v>84</v>
      </c>
      <c r="Y1150" s="158">
        <v>0.95009999999999994</v>
      </c>
      <c r="Z1150" s="158">
        <v>0.98880000000000001</v>
      </c>
      <c r="AA1150" s="158" t="s">
        <v>84</v>
      </c>
      <c r="AB1150" s="158" t="s">
        <v>84</v>
      </c>
      <c r="AC1150" s="158"/>
      <c r="AD1150" s="181">
        <v>6183</v>
      </c>
      <c r="AE1150" s="181" t="s">
        <v>84</v>
      </c>
      <c r="AF1150" s="181">
        <v>1466</v>
      </c>
      <c r="AG1150" s="181">
        <v>2877</v>
      </c>
      <c r="AH1150" s="181">
        <v>931</v>
      </c>
      <c r="AI1150" s="181" t="s">
        <v>84</v>
      </c>
      <c r="AJ1150" s="181">
        <v>346</v>
      </c>
      <c r="AK1150" s="181" t="s">
        <v>84</v>
      </c>
      <c r="AL1150" s="181">
        <v>475</v>
      </c>
    </row>
    <row r="1151" spans="1:38" x14ac:dyDescent="0.25">
      <c r="A1151" s="159" t="s">
        <v>8643</v>
      </c>
      <c r="B1151" s="158">
        <v>0.99170000000000003</v>
      </c>
      <c r="C1151" s="158" t="s">
        <v>84</v>
      </c>
      <c r="D1151" s="158">
        <v>0.99760000000000004</v>
      </c>
      <c r="E1151" s="158">
        <v>0.99560000000000004</v>
      </c>
      <c r="F1151" s="158">
        <v>0.99519999999999997</v>
      </c>
      <c r="G1151" s="158">
        <v>1.0055000000000001</v>
      </c>
      <c r="H1151" s="158">
        <v>0.91700000000000004</v>
      </c>
      <c r="I1151" s="158">
        <v>1.0035000000000001</v>
      </c>
      <c r="J1151" s="158"/>
      <c r="K1151" s="158"/>
      <c r="L1151" s="158"/>
      <c r="M1151" s="158">
        <v>0.98809999999999998</v>
      </c>
      <c r="N1151" s="158">
        <v>0.99419999999999997</v>
      </c>
      <c r="O1151" s="158" t="s">
        <v>84</v>
      </c>
      <c r="P1151" s="158" t="s">
        <v>84</v>
      </c>
      <c r="Q1151" s="158">
        <v>0.97399999999999998</v>
      </c>
      <c r="R1151" s="158">
        <v>0.99980000000000002</v>
      </c>
      <c r="S1151" s="158">
        <v>0.98880000000000001</v>
      </c>
      <c r="T1151" s="158">
        <v>0.99829999999999997</v>
      </c>
      <c r="U1151" s="158">
        <v>0.97919999999999996</v>
      </c>
      <c r="V1151" s="158">
        <v>0.99890000000000001</v>
      </c>
      <c r="W1151" s="158">
        <v>1.0055000000000001</v>
      </c>
      <c r="X1151" s="158">
        <v>1.0055000000000001</v>
      </c>
      <c r="Y1151" s="158">
        <v>0.89480000000000004</v>
      </c>
      <c r="Z1151" s="158">
        <v>0.93469999999999998</v>
      </c>
      <c r="AA1151" s="158">
        <v>1.0035000000000001</v>
      </c>
      <c r="AB1151" s="158">
        <v>1.0035000000000001</v>
      </c>
      <c r="AC1151" s="158"/>
      <c r="AD1151" s="181">
        <v>16511</v>
      </c>
      <c r="AE1151" s="181" t="s">
        <v>84</v>
      </c>
      <c r="AF1151" s="181">
        <v>3788</v>
      </c>
      <c r="AG1151" s="181">
        <v>7772</v>
      </c>
      <c r="AH1151" s="181">
        <v>2751</v>
      </c>
      <c r="AI1151" s="181">
        <v>713</v>
      </c>
      <c r="AJ1151" s="181">
        <v>1044</v>
      </c>
      <c r="AK1151" s="181">
        <v>443</v>
      </c>
      <c r="AL1151" s="181">
        <v>4666</v>
      </c>
    </row>
    <row r="1152" spans="1:38" x14ac:dyDescent="0.25">
      <c r="A1152" s="159" t="s">
        <v>8644</v>
      </c>
      <c r="B1152" s="158">
        <v>0.98260000000000003</v>
      </c>
      <c r="C1152" s="158" t="s">
        <v>84</v>
      </c>
      <c r="D1152" s="158">
        <v>1.0106999999999999</v>
      </c>
      <c r="E1152" s="158">
        <v>1.0228999999999999</v>
      </c>
      <c r="F1152" s="158">
        <v>0.96350000000000002</v>
      </c>
      <c r="G1152" s="158">
        <v>1.0036</v>
      </c>
      <c r="H1152" s="158">
        <v>0.77949999999999997</v>
      </c>
      <c r="I1152" s="158" t="s">
        <v>84</v>
      </c>
      <c r="J1152" s="158"/>
      <c r="K1152" s="158"/>
      <c r="L1152" s="158"/>
      <c r="M1152" s="158">
        <v>0.96309999999999996</v>
      </c>
      <c r="N1152" s="158">
        <v>0.99180000000000001</v>
      </c>
      <c r="O1152" s="158" t="s">
        <v>84</v>
      </c>
      <c r="P1152" s="158" t="s">
        <v>84</v>
      </c>
      <c r="Q1152" s="158">
        <v>1.0106999999999999</v>
      </c>
      <c r="R1152" s="158">
        <v>1.0106999999999999</v>
      </c>
      <c r="S1152" s="158">
        <v>1.0228999999999999</v>
      </c>
      <c r="T1152" s="158">
        <v>1.0228999999999999</v>
      </c>
      <c r="U1152" s="158">
        <v>0.90880000000000005</v>
      </c>
      <c r="V1152" s="158">
        <v>0.98560000000000003</v>
      </c>
      <c r="W1152" s="158">
        <v>1.0036</v>
      </c>
      <c r="X1152" s="158">
        <v>1.0036</v>
      </c>
      <c r="Y1152" s="158">
        <v>0.71689999999999998</v>
      </c>
      <c r="Z1152" s="158">
        <v>0.83</v>
      </c>
      <c r="AA1152" s="158" t="s">
        <v>84</v>
      </c>
      <c r="AB1152" s="158" t="s">
        <v>84</v>
      </c>
      <c r="AC1152" s="158"/>
      <c r="AD1152" s="181">
        <v>2861</v>
      </c>
      <c r="AE1152" s="181" t="s">
        <v>84</v>
      </c>
      <c r="AF1152" s="181">
        <v>595</v>
      </c>
      <c r="AG1152" s="181">
        <v>1272</v>
      </c>
      <c r="AH1152" s="181">
        <v>489</v>
      </c>
      <c r="AI1152" s="181">
        <v>112</v>
      </c>
      <c r="AJ1152" s="181">
        <v>322</v>
      </c>
      <c r="AK1152" s="181" t="s">
        <v>84</v>
      </c>
      <c r="AL1152" s="181">
        <v>2032</v>
      </c>
    </row>
    <row r="1153" spans="1:38" x14ac:dyDescent="0.25">
      <c r="A1153" s="159"/>
      <c r="B1153" s="158"/>
      <c r="C1153" s="158"/>
      <c r="D1153" s="158"/>
      <c r="E1153" s="158"/>
      <c r="F1153" s="158"/>
      <c r="G1153" s="158"/>
      <c r="H1153" s="158"/>
      <c r="I1153" s="158"/>
      <c r="J1153" s="158"/>
      <c r="K1153" s="158"/>
      <c r="L1153" s="158"/>
      <c r="M1153" s="158"/>
      <c r="N1153" s="158"/>
      <c r="O1153" s="158"/>
      <c r="P1153" s="158"/>
      <c r="Q1153" s="158"/>
      <c r="R1153" s="158"/>
      <c r="S1153" s="158"/>
      <c r="T1153" s="158"/>
      <c r="U1153" s="158"/>
      <c r="V1153" s="158"/>
      <c r="W1153" s="158"/>
      <c r="X1153" s="158"/>
      <c r="Y1153" s="158"/>
      <c r="Z1153" s="158"/>
      <c r="AA1153" s="158"/>
      <c r="AB1153" s="158"/>
      <c r="AC1153" s="158"/>
      <c r="AD1153" s="176"/>
      <c r="AE1153" s="176"/>
      <c r="AF1153" s="176"/>
      <c r="AG1153" s="176"/>
      <c r="AH1153" s="176"/>
      <c r="AI1153" s="176"/>
      <c r="AJ1153" s="176"/>
      <c r="AK1153" s="176"/>
      <c r="AL1153" s="176"/>
    </row>
    <row r="1154" spans="1:38" x14ac:dyDescent="0.25">
      <c r="A1154" s="159"/>
      <c r="B1154" s="158"/>
      <c r="C1154" s="158"/>
      <c r="D1154" s="158"/>
      <c r="E1154" s="158"/>
      <c r="F1154" s="158"/>
      <c r="G1154" s="158"/>
      <c r="H1154" s="158"/>
      <c r="I1154" s="158"/>
      <c r="J1154" s="158"/>
      <c r="K1154" s="158"/>
      <c r="L1154" s="158"/>
      <c r="M1154" s="158"/>
      <c r="N1154" s="158"/>
      <c r="O1154" s="158"/>
      <c r="P1154" s="158"/>
      <c r="Q1154" s="158"/>
      <c r="R1154" s="158"/>
      <c r="S1154" s="158"/>
      <c r="T1154" s="158"/>
      <c r="U1154" s="158"/>
      <c r="V1154" s="158"/>
      <c r="W1154" s="158"/>
      <c r="X1154" s="158"/>
      <c r="Y1154" s="158"/>
      <c r="Z1154" s="158"/>
      <c r="AA1154" s="158"/>
      <c r="AB1154" s="158"/>
      <c r="AC1154" s="158"/>
      <c r="AD1154" s="176"/>
      <c r="AE1154" s="176"/>
      <c r="AF1154" s="176"/>
      <c r="AG1154" s="176"/>
      <c r="AH1154" s="176"/>
      <c r="AI1154" s="176"/>
      <c r="AJ1154" s="176"/>
      <c r="AK1154" s="176"/>
      <c r="AL1154" s="176"/>
    </row>
    <row r="1155" spans="1:38" x14ac:dyDescent="0.25">
      <c r="A1155" s="159"/>
      <c r="B1155" s="158"/>
      <c r="C1155" s="158"/>
      <c r="D1155" s="158"/>
      <c r="E1155" s="158"/>
      <c r="F1155" s="158"/>
      <c r="G1155" s="158"/>
      <c r="H1155" s="158"/>
      <c r="I1155" s="158"/>
      <c r="J1155" s="158"/>
      <c r="K1155" s="158"/>
      <c r="L1155" s="158"/>
      <c r="M1155" s="158"/>
      <c r="N1155" s="158"/>
      <c r="O1155" s="158"/>
      <c r="P1155" s="158"/>
      <c r="Q1155" s="158"/>
      <c r="R1155" s="158"/>
      <c r="S1155" s="158"/>
      <c r="T1155" s="158"/>
      <c r="U1155" s="158"/>
      <c r="V1155" s="158"/>
      <c r="W1155" s="158"/>
      <c r="X1155" s="158"/>
      <c r="Y1155" s="158"/>
      <c r="Z1155" s="158"/>
      <c r="AA1155" s="158"/>
      <c r="AB1155" s="158"/>
      <c r="AC1155" s="158"/>
      <c r="AD1155" s="176"/>
      <c r="AE1155" s="176"/>
      <c r="AF1155" s="176"/>
      <c r="AG1155" s="176"/>
      <c r="AH1155" s="176"/>
      <c r="AI1155" s="176"/>
      <c r="AJ1155" s="176"/>
      <c r="AK1155" s="176"/>
      <c r="AL1155" s="176"/>
    </row>
    <row r="1156" spans="1:38" x14ac:dyDescent="0.25">
      <c r="A1156" s="159"/>
      <c r="B1156" s="158"/>
      <c r="C1156" s="158"/>
      <c r="D1156" s="158"/>
      <c r="E1156" s="158"/>
      <c r="F1156" s="158"/>
      <c r="G1156" s="158"/>
      <c r="H1156" s="158"/>
      <c r="I1156" s="158"/>
      <c r="J1156" s="158"/>
      <c r="K1156" s="158"/>
      <c r="L1156" s="158"/>
      <c r="M1156" s="158"/>
      <c r="N1156" s="158"/>
      <c r="O1156" s="158"/>
      <c r="P1156" s="158"/>
      <c r="Q1156" s="158"/>
      <c r="R1156" s="158"/>
      <c r="S1156" s="158"/>
      <c r="T1156" s="158"/>
      <c r="U1156" s="158"/>
      <c r="V1156" s="158"/>
      <c r="W1156" s="158"/>
      <c r="X1156" s="158"/>
      <c r="Y1156" s="158"/>
      <c r="Z1156" s="158"/>
      <c r="AA1156" s="158"/>
      <c r="AB1156" s="158"/>
      <c r="AC1156" s="158"/>
      <c r="AD1156" s="176"/>
      <c r="AE1156" s="176"/>
      <c r="AF1156" s="176"/>
      <c r="AG1156" s="176"/>
      <c r="AH1156" s="176"/>
      <c r="AI1156" s="176"/>
      <c r="AJ1156" s="176"/>
      <c r="AK1156" s="176"/>
      <c r="AL1156" s="176"/>
    </row>
    <row r="1157" spans="1:38" x14ac:dyDescent="0.25">
      <c r="A1157" s="159"/>
      <c r="B1157" s="158"/>
      <c r="C1157" s="158"/>
      <c r="D1157" s="158"/>
      <c r="E1157" s="158"/>
      <c r="F1157" s="158"/>
      <c r="G1157" s="158"/>
      <c r="H1157" s="158"/>
      <c r="I1157" s="158"/>
      <c r="J1157" s="158"/>
      <c r="K1157" s="158"/>
      <c r="L1157" s="158"/>
      <c r="M1157" s="158"/>
      <c r="N1157" s="158"/>
      <c r="O1157" s="158"/>
      <c r="P1157" s="158"/>
      <c r="Q1157" s="158"/>
      <c r="R1157" s="158"/>
      <c r="S1157" s="158"/>
      <c r="T1157" s="158"/>
      <c r="U1157" s="158"/>
      <c r="V1157" s="158"/>
      <c r="W1157" s="158"/>
      <c r="X1157" s="158"/>
      <c r="Y1157" s="158"/>
      <c r="Z1157" s="158"/>
      <c r="AA1157" s="158"/>
      <c r="AB1157" s="158"/>
      <c r="AC1157" s="158"/>
      <c r="AD1157" s="176"/>
      <c r="AE1157" s="176"/>
      <c r="AF1157" s="176"/>
      <c r="AG1157" s="176"/>
      <c r="AH1157" s="176"/>
      <c r="AI1157" s="176"/>
      <c r="AJ1157" s="176"/>
      <c r="AK1157" s="176"/>
      <c r="AL1157" s="176"/>
    </row>
    <row r="1158" spans="1:38" x14ac:dyDescent="0.25">
      <c r="A1158" s="159"/>
      <c r="B1158" s="158"/>
      <c r="C1158" s="158"/>
      <c r="D1158" s="158"/>
      <c r="E1158" s="158"/>
      <c r="F1158" s="158"/>
      <c r="G1158" s="158"/>
      <c r="H1158" s="158"/>
      <c r="I1158" s="158"/>
      <c r="J1158" s="158"/>
      <c r="K1158" s="158"/>
      <c r="L1158" s="158"/>
      <c r="M1158" s="158"/>
      <c r="N1158" s="158"/>
      <c r="O1158" s="158"/>
      <c r="P1158" s="158"/>
      <c r="Q1158" s="158"/>
      <c r="R1158" s="158"/>
      <c r="S1158" s="158"/>
      <c r="T1158" s="158"/>
      <c r="U1158" s="158"/>
      <c r="V1158" s="158"/>
      <c r="W1158" s="158"/>
      <c r="X1158" s="158"/>
      <c r="Y1158" s="158"/>
      <c r="Z1158" s="158"/>
      <c r="AA1158" s="158"/>
      <c r="AB1158" s="158"/>
      <c r="AC1158" s="158"/>
      <c r="AD1158" s="176"/>
      <c r="AE1158" s="176"/>
      <c r="AF1158" s="176"/>
      <c r="AG1158" s="176"/>
      <c r="AH1158" s="176"/>
      <c r="AI1158" s="176"/>
      <c r="AJ1158" s="176"/>
      <c r="AK1158" s="176"/>
      <c r="AL1158" s="176"/>
    </row>
    <row r="1159" spans="1:38" x14ac:dyDescent="0.25">
      <c r="A1159" s="159"/>
      <c r="B1159" s="158"/>
      <c r="C1159" s="158"/>
      <c r="D1159" s="158"/>
      <c r="E1159" s="158"/>
      <c r="F1159" s="158"/>
      <c r="G1159" s="158"/>
      <c r="H1159" s="158"/>
      <c r="I1159" s="158"/>
      <c r="J1159" s="158"/>
      <c r="K1159" s="158"/>
      <c r="L1159" s="158"/>
      <c r="M1159" s="158"/>
      <c r="N1159" s="158"/>
      <c r="O1159" s="158"/>
      <c r="P1159" s="158"/>
      <c r="Q1159" s="158"/>
      <c r="R1159" s="158"/>
      <c r="S1159" s="158"/>
      <c r="T1159" s="158"/>
      <c r="U1159" s="158"/>
      <c r="V1159" s="158"/>
      <c r="W1159" s="158"/>
      <c r="X1159" s="158"/>
      <c r="Y1159" s="158"/>
      <c r="Z1159" s="158"/>
      <c r="AA1159" s="158"/>
      <c r="AB1159" s="158"/>
      <c r="AC1159" s="158"/>
      <c r="AD1159" s="176"/>
      <c r="AE1159" s="176"/>
      <c r="AF1159" s="176"/>
      <c r="AG1159" s="176"/>
      <c r="AH1159" s="176"/>
      <c r="AI1159" s="176"/>
      <c r="AJ1159" s="176"/>
      <c r="AK1159" s="176"/>
      <c r="AL1159" s="176"/>
    </row>
    <row r="1160" spans="1:38" x14ac:dyDescent="0.25">
      <c r="A1160" s="159"/>
      <c r="B1160" s="158"/>
      <c r="C1160" s="158"/>
      <c r="D1160" s="158"/>
      <c r="E1160" s="158"/>
      <c r="F1160" s="158"/>
      <c r="G1160" s="158"/>
      <c r="H1160" s="158"/>
      <c r="I1160" s="158"/>
      <c r="J1160" s="158"/>
      <c r="K1160" s="158"/>
      <c r="L1160" s="158"/>
      <c r="M1160" s="158"/>
      <c r="N1160" s="158"/>
      <c r="O1160" s="158"/>
      <c r="P1160" s="158"/>
      <c r="Q1160" s="158"/>
      <c r="R1160" s="158"/>
      <c r="S1160" s="158"/>
      <c r="T1160" s="158"/>
      <c r="U1160" s="158"/>
      <c r="V1160" s="158"/>
      <c r="W1160" s="158"/>
      <c r="X1160" s="158"/>
      <c r="Y1160" s="158"/>
      <c r="Z1160" s="158"/>
      <c r="AA1160" s="158"/>
      <c r="AB1160" s="158"/>
      <c r="AC1160" s="158"/>
      <c r="AD1160" s="176"/>
      <c r="AE1160" s="176"/>
      <c r="AF1160" s="176"/>
      <c r="AG1160" s="176"/>
      <c r="AH1160" s="176"/>
      <c r="AI1160" s="176"/>
      <c r="AJ1160" s="176"/>
      <c r="AK1160" s="176"/>
      <c r="AL1160" s="176"/>
    </row>
    <row r="1161" spans="1:38" x14ac:dyDescent="0.25">
      <c r="A1161" s="159"/>
      <c r="B1161" s="158"/>
      <c r="C1161" s="158"/>
      <c r="D1161" s="158"/>
      <c r="E1161" s="158"/>
      <c r="F1161" s="158"/>
      <c r="G1161" s="158"/>
      <c r="H1161" s="158"/>
      <c r="I1161" s="158"/>
      <c r="J1161" s="158"/>
      <c r="K1161" s="158"/>
      <c r="L1161" s="158"/>
      <c r="M1161" s="158"/>
      <c r="N1161" s="158"/>
      <c r="O1161" s="158"/>
      <c r="P1161" s="158"/>
      <c r="Q1161" s="158"/>
      <c r="R1161" s="158"/>
      <c r="S1161" s="158"/>
      <c r="T1161" s="158"/>
      <c r="U1161" s="158"/>
      <c r="V1161" s="158"/>
      <c r="W1161" s="158"/>
      <c r="X1161" s="158"/>
      <c r="Y1161" s="158"/>
      <c r="Z1161" s="158"/>
      <c r="AA1161" s="158"/>
      <c r="AB1161" s="158"/>
      <c r="AC1161" s="158"/>
      <c r="AD1161" s="176"/>
      <c r="AE1161" s="176"/>
      <c r="AF1161" s="176"/>
      <c r="AG1161" s="176"/>
      <c r="AH1161" s="176"/>
      <c r="AI1161" s="176"/>
      <c r="AJ1161" s="176"/>
      <c r="AK1161" s="176"/>
      <c r="AL1161" s="176"/>
    </row>
    <row r="1162" spans="1:38" x14ac:dyDescent="0.25">
      <c r="A1162" s="159"/>
      <c r="B1162" s="158"/>
      <c r="C1162" s="158"/>
      <c r="D1162" s="158"/>
      <c r="E1162" s="158"/>
      <c r="F1162" s="158"/>
      <c r="G1162" s="158"/>
      <c r="H1162" s="158"/>
      <c r="I1162" s="158"/>
      <c r="J1162" s="158"/>
      <c r="K1162" s="158"/>
      <c r="L1162" s="158"/>
      <c r="M1162" s="158"/>
      <c r="N1162" s="158"/>
      <c r="O1162" s="158"/>
      <c r="P1162" s="158"/>
      <c r="Q1162" s="158"/>
      <c r="R1162" s="158"/>
      <c r="S1162" s="158"/>
      <c r="T1162" s="158"/>
      <c r="U1162" s="158"/>
      <c r="V1162" s="158"/>
      <c r="W1162" s="158"/>
      <c r="X1162" s="158"/>
      <c r="Y1162" s="158"/>
      <c r="Z1162" s="158"/>
      <c r="AA1162" s="158"/>
      <c r="AB1162" s="158"/>
      <c r="AC1162" s="158"/>
      <c r="AD1162" s="176"/>
      <c r="AE1162" s="176"/>
      <c r="AF1162" s="176"/>
      <c r="AG1162" s="176"/>
      <c r="AH1162" s="176"/>
      <c r="AI1162" s="176"/>
      <c r="AJ1162" s="176"/>
      <c r="AK1162" s="176"/>
      <c r="AL1162" s="176"/>
    </row>
    <row r="1163" spans="1:38" x14ac:dyDescent="0.25">
      <c r="A1163" s="159"/>
      <c r="B1163" s="158"/>
      <c r="C1163" s="158"/>
      <c r="D1163" s="158"/>
      <c r="E1163" s="158"/>
      <c r="F1163" s="158"/>
      <c r="G1163" s="158"/>
      <c r="H1163" s="158"/>
      <c r="I1163" s="158"/>
      <c r="J1163" s="158"/>
      <c r="K1163" s="158"/>
      <c r="L1163" s="158"/>
      <c r="M1163" s="158"/>
      <c r="N1163" s="158"/>
      <c r="O1163" s="158"/>
      <c r="P1163" s="158"/>
      <c r="Q1163" s="158"/>
      <c r="R1163" s="158"/>
      <c r="S1163" s="158"/>
      <c r="T1163" s="158"/>
      <c r="U1163" s="158"/>
      <c r="V1163" s="158"/>
      <c r="W1163" s="158"/>
      <c r="X1163" s="158"/>
      <c r="Y1163" s="158"/>
      <c r="Z1163" s="158"/>
      <c r="AA1163" s="158"/>
      <c r="AB1163" s="158"/>
      <c r="AC1163" s="158"/>
      <c r="AD1163" s="176"/>
      <c r="AE1163" s="176"/>
      <c r="AF1163" s="176"/>
      <c r="AG1163" s="176"/>
      <c r="AH1163" s="176"/>
      <c r="AI1163" s="176"/>
      <c r="AJ1163" s="176"/>
      <c r="AK1163" s="176"/>
      <c r="AL1163" s="176"/>
    </row>
    <row r="1164" spans="1:38" x14ac:dyDescent="0.25">
      <c r="A1164" s="159"/>
      <c r="B1164" s="158"/>
      <c r="C1164" s="158"/>
      <c r="D1164" s="158"/>
      <c r="E1164" s="158"/>
      <c r="F1164" s="158"/>
      <c r="G1164" s="158"/>
      <c r="H1164" s="158"/>
      <c r="I1164" s="158"/>
      <c r="J1164" s="158"/>
      <c r="K1164" s="158"/>
      <c r="L1164" s="158"/>
      <c r="M1164" s="158"/>
      <c r="N1164" s="158"/>
      <c r="O1164" s="158"/>
      <c r="P1164" s="158"/>
      <c r="Q1164" s="158"/>
      <c r="R1164" s="158"/>
      <c r="S1164" s="158"/>
      <c r="T1164" s="158"/>
      <c r="U1164" s="158"/>
      <c r="V1164" s="158"/>
      <c r="W1164" s="158"/>
      <c r="X1164" s="158"/>
      <c r="Y1164" s="158"/>
      <c r="Z1164" s="158"/>
      <c r="AA1164" s="158"/>
      <c r="AB1164" s="158"/>
      <c r="AC1164" s="158"/>
      <c r="AD1164" s="176"/>
      <c r="AE1164" s="176"/>
      <c r="AF1164" s="176"/>
      <c r="AG1164" s="176"/>
      <c r="AH1164" s="176"/>
      <c r="AI1164" s="176"/>
      <c r="AJ1164" s="176"/>
      <c r="AK1164" s="176"/>
      <c r="AL1164" s="176"/>
    </row>
    <row r="1165" spans="1:38" x14ac:dyDescent="0.25">
      <c r="A1165" s="159"/>
      <c r="B1165" s="158"/>
      <c r="C1165" s="158"/>
      <c r="D1165" s="158"/>
      <c r="E1165" s="158"/>
      <c r="F1165" s="158"/>
      <c r="G1165" s="158"/>
      <c r="H1165" s="158"/>
      <c r="I1165" s="158"/>
      <c r="J1165" s="158"/>
      <c r="K1165" s="158"/>
      <c r="L1165" s="158"/>
      <c r="M1165" s="158"/>
      <c r="N1165" s="158"/>
      <c r="O1165" s="158"/>
      <c r="P1165" s="158"/>
      <c r="Q1165" s="158"/>
      <c r="R1165" s="158"/>
      <c r="S1165" s="158"/>
      <c r="T1165" s="158"/>
      <c r="U1165" s="158"/>
      <c r="V1165" s="158"/>
      <c r="W1165" s="158"/>
      <c r="X1165" s="158"/>
      <c r="Y1165" s="158"/>
      <c r="Z1165" s="158"/>
      <c r="AA1165" s="158"/>
      <c r="AB1165" s="158"/>
      <c r="AC1165" s="158"/>
      <c r="AD1165" s="176"/>
      <c r="AE1165" s="176"/>
      <c r="AF1165" s="176"/>
      <c r="AG1165" s="176"/>
      <c r="AH1165" s="176"/>
      <c r="AI1165" s="176"/>
      <c r="AJ1165" s="176"/>
      <c r="AK1165" s="176"/>
      <c r="AL1165" s="176"/>
    </row>
    <row r="1166" spans="1:38" x14ac:dyDescent="0.25">
      <c r="A1166" s="159"/>
      <c r="B1166" s="158"/>
      <c r="C1166" s="158"/>
      <c r="D1166" s="158"/>
      <c r="E1166" s="158"/>
      <c r="F1166" s="158"/>
      <c r="G1166" s="158"/>
      <c r="H1166" s="158"/>
      <c r="I1166" s="158"/>
      <c r="J1166" s="158"/>
      <c r="K1166" s="158"/>
      <c r="L1166" s="158"/>
      <c r="M1166" s="158"/>
      <c r="N1166" s="158"/>
      <c r="O1166" s="158"/>
      <c r="P1166" s="158"/>
      <c r="Q1166" s="158"/>
      <c r="R1166" s="158"/>
      <c r="S1166" s="158"/>
      <c r="T1166" s="158"/>
      <c r="U1166" s="158"/>
      <c r="V1166" s="158"/>
      <c r="W1166" s="158"/>
      <c r="X1166" s="158"/>
      <c r="Y1166" s="158"/>
      <c r="Z1166" s="158"/>
      <c r="AA1166" s="158"/>
      <c r="AB1166" s="158"/>
      <c r="AC1166" s="158"/>
      <c r="AD1166" s="176"/>
      <c r="AE1166" s="176"/>
      <c r="AF1166" s="176"/>
      <c r="AG1166" s="176"/>
      <c r="AH1166" s="176"/>
      <c r="AI1166" s="176"/>
      <c r="AJ1166" s="176"/>
      <c r="AK1166" s="176"/>
      <c r="AL1166" s="176"/>
    </row>
    <row r="1167" spans="1:38" x14ac:dyDescent="0.25">
      <c r="A1167" s="159"/>
      <c r="B1167" s="158"/>
      <c r="C1167" s="158"/>
      <c r="D1167" s="158"/>
      <c r="E1167" s="158"/>
      <c r="F1167" s="158"/>
      <c r="G1167" s="158"/>
      <c r="H1167" s="158"/>
      <c r="I1167" s="158"/>
      <c r="J1167" s="158"/>
      <c r="K1167" s="158"/>
      <c r="L1167" s="158"/>
      <c r="M1167" s="158"/>
      <c r="N1167" s="158"/>
      <c r="O1167" s="158"/>
      <c r="P1167" s="158"/>
      <c r="Q1167" s="158"/>
      <c r="R1167" s="158"/>
      <c r="S1167" s="158"/>
      <c r="T1167" s="158"/>
      <c r="U1167" s="158"/>
      <c r="V1167" s="158"/>
      <c r="W1167" s="158"/>
      <c r="X1167" s="158"/>
      <c r="Y1167" s="158"/>
      <c r="Z1167" s="158"/>
      <c r="AA1167" s="158"/>
      <c r="AB1167" s="158"/>
      <c r="AC1167" s="158"/>
      <c r="AD1167" s="176"/>
      <c r="AE1167" s="176"/>
      <c r="AF1167" s="176"/>
      <c r="AG1167" s="176"/>
      <c r="AH1167" s="176"/>
      <c r="AI1167" s="176"/>
      <c r="AJ1167" s="176"/>
      <c r="AK1167" s="176"/>
      <c r="AL1167" s="176"/>
    </row>
    <row r="1168" spans="1:38" x14ac:dyDescent="0.25">
      <c r="A1168" s="159"/>
      <c r="B1168" s="158"/>
      <c r="C1168" s="158"/>
      <c r="D1168" s="158"/>
      <c r="E1168" s="158"/>
      <c r="F1168" s="158"/>
      <c r="G1168" s="158"/>
      <c r="H1168" s="158"/>
      <c r="I1168" s="158"/>
      <c r="J1168" s="158"/>
      <c r="K1168" s="158"/>
      <c r="L1168" s="158"/>
      <c r="M1168" s="158"/>
      <c r="N1168" s="158"/>
      <c r="O1168" s="158"/>
      <c r="P1168" s="158"/>
      <c r="Q1168" s="158"/>
      <c r="R1168" s="158"/>
      <c r="S1168" s="158"/>
      <c r="T1168" s="158"/>
      <c r="U1168" s="158"/>
      <c r="V1168" s="158"/>
      <c r="W1168" s="158"/>
      <c r="X1168" s="158"/>
      <c r="Y1168" s="158"/>
      <c r="Z1168" s="158"/>
      <c r="AA1168" s="158"/>
      <c r="AB1168" s="158"/>
      <c r="AC1168" s="158"/>
      <c r="AD1168" s="176"/>
      <c r="AE1168" s="176"/>
      <c r="AF1168" s="176"/>
      <c r="AG1168" s="176"/>
      <c r="AH1168" s="176"/>
      <c r="AI1168" s="176"/>
      <c r="AJ1168" s="176"/>
      <c r="AK1168" s="176"/>
      <c r="AL1168" s="176"/>
    </row>
    <row r="1169" spans="1:38" x14ac:dyDescent="0.25">
      <c r="A1169" s="159"/>
      <c r="B1169" s="158"/>
      <c r="C1169" s="158"/>
      <c r="D1169" s="158"/>
      <c r="E1169" s="158"/>
      <c r="F1169" s="158"/>
      <c r="G1169" s="158"/>
      <c r="H1169" s="158"/>
      <c r="I1169" s="158"/>
      <c r="J1169" s="158"/>
      <c r="K1169" s="158"/>
      <c r="L1169" s="158"/>
      <c r="M1169" s="158"/>
      <c r="N1169" s="158"/>
      <c r="O1169" s="158"/>
      <c r="P1169" s="158"/>
      <c r="Q1169" s="158"/>
      <c r="R1169" s="158"/>
      <c r="S1169" s="158"/>
      <c r="T1169" s="158"/>
      <c r="U1169" s="158"/>
      <c r="V1169" s="158"/>
      <c r="W1169" s="158"/>
      <c r="X1169" s="158"/>
      <c r="Y1169" s="158"/>
      <c r="Z1169" s="158"/>
      <c r="AA1169" s="158"/>
      <c r="AB1169" s="158"/>
      <c r="AC1169" s="158"/>
      <c r="AD1169" s="176"/>
      <c r="AE1169" s="176"/>
      <c r="AF1169" s="176"/>
      <c r="AG1169" s="176"/>
      <c r="AH1169" s="176"/>
      <c r="AI1169" s="176"/>
      <c r="AJ1169" s="176"/>
      <c r="AK1169" s="176"/>
      <c r="AL1169" s="176"/>
    </row>
    <row r="1170" spans="1:38" x14ac:dyDescent="0.25">
      <c r="A1170" s="159"/>
      <c r="B1170" s="158"/>
      <c r="C1170" s="158"/>
      <c r="D1170" s="158"/>
      <c r="E1170" s="158"/>
      <c r="F1170" s="158"/>
      <c r="G1170" s="158"/>
      <c r="H1170" s="158"/>
      <c r="I1170" s="158"/>
      <c r="J1170" s="158"/>
      <c r="K1170" s="158"/>
      <c r="L1170" s="158"/>
      <c r="M1170" s="158"/>
      <c r="N1170" s="158"/>
      <c r="O1170" s="158"/>
      <c r="P1170" s="158"/>
      <c r="Q1170" s="158"/>
      <c r="R1170" s="158"/>
      <c r="S1170" s="158"/>
      <c r="T1170" s="158"/>
      <c r="U1170" s="158"/>
      <c r="V1170" s="158"/>
      <c r="W1170" s="158"/>
      <c r="X1170" s="158"/>
      <c r="Y1170" s="158"/>
      <c r="Z1170" s="158"/>
      <c r="AA1170" s="158"/>
      <c r="AB1170" s="158"/>
      <c r="AC1170" s="158"/>
      <c r="AD1170" s="176"/>
      <c r="AE1170" s="176"/>
      <c r="AF1170" s="176"/>
      <c r="AG1170" s="176"/>
      <c r="AH1170" s="176"/>
      <c r="AI1170" s="176"/>
      <c r="AJ1170" s="176"/>
      <c r="AK1170" s="176"/>
      <c r="AL1170" s="176"/>
    </row>
    <row r="1171" spans="1:38" x14ac:dyDescent="0.25">
      <c r="A1171" s="159"/>
      <c r="B1171" s="158"/>
      <c r="C1171" s="158"/>
      <c r="D1171" s="158"/>
      <c r="E1171" s="158"/>
      <c r="F1171" s="158"/>
      <c r="G1171" s="158"/>
      <c r="H1171" s="158"/>
      <c r="I1171" s="158"/>
      <c r="J1171" s="158"/>
      <c r="K1171" s="158"/>
      <c r="L1171" s="158"/>
      <c r="M1171" s="158"/>
      <c r="N1171" s="158"/>
      <c r="O1171" s="158"/>
      <c r="P1171" s="158"/>
      <c r="Q1171" s="158"/>
      <c r="R1171" s="158"/>
      <c r="S1171" s="158"/>
      <c r="T1171" s="158"/>
      <c r="U1171" s="158"/>
      <c r="V1171" s="158"/>
      <c r="W1171" s="158"/>
      <c r="X1171" s="158"/>
      <c r="Y1171" s="158"/>
      <c r="Z1171" s="158"/>
      <c r="AA1171" s="158"/>
      <c r="AB1171" s="158"/>
      <c r="AC1171" s="158"/>
      <c r="AD1171" s="176"/>
      <c r="AE1171" s="176"/>
      <c r="AF1171" s="176"/>
      <c r="AG1171" s="176"/>
      <c r="AH1171" s="176"/>
      <c r="AI1171" s="176"/>
      <c r="AJ1171" s="176"/>
      <c r="AK1171" s="176"/>
      <c r="AL1171" s="176"/>
    </row>
    <row r="1172" spans="1:38" x14ac:dyDescent="0.25">
      <c r="A1172" s="159"/>
      <c r="B1172" s="158"/>
      <c r="C1172" s="158"/>
      <c r="D1172" s="158"/>
      <c r="E1172" s="158"/>
      <c r="F1172" s="158"/>
      <c r="G1172" s="158"/>
      <c r="H1172" s="158"/>
      <c r="I1172" s="158"/>
      <c r="J1172" s="158"/>
      <c r="K1172" s="158"/>
      <c r="L1172" s="158"/>
      <c r="M1172" s="158"/>
      <c r="N1172" s="158"/>
      <c r="O1172" s="158"/>
      <c r="P1172" s="158"/>
      <c r="Q1172" s="158"/>
      <c r="R1172" s="158"/>
      <c r="S1172" s="158"/>
      <c r="T1172" s="158"/>
      <c r="U1172" s="158"/>
      <c r="V1172" s="158"/>
      <c r="W1172" s="158"/>
      <c r="X1172" s="158"/>
      <c r="Y1172" s="158"/>
      <c r="Z1172" s="158"/>
      <c r="AA1172" s="158"/>
      <c r="AB1172" s="158"/>
      <c r="AC1172" s="158"/>
      <c r="AD1172" s="176"/>
      <c r="AE1172" s="176"/>
      <c r="AF1172" s="176"/>
      <c r="AG1172" s="176"/>
      <c r="AH1172" s="176"/>
      <c r="AI1172" s="176"/>
      <c r="AJ1172" s="176"/>
      <c r="AK1172" s="176"/>
      <c r="AL1172" s="176"/>
    </row>
    <row r="1173" spans="1:38" x14ac:dyDescent="0.25">
      <c r="A1173" s="159"/>
      <c r="B1173" s="158"/>
      <c r="C1173" s="158"/>
      <c r="D1173" s="158"/>
      <c r="E1173" s="158"/>
      <c r="F1173" s="158"/>
      <c r="G1173" s="158"/>
      <c r="H1173" s="158"/>
      <c r="I1173" s="158"/>
      <c r="J1173" s="158"/>
      <c r="K1173" s="158"/>
      <c r="L1173" s="158"/>
      <c r="M1173" s="158"/>
      <c r="N1173" s="158"/>
      <c r="O1173" s="158"/>
      <c r="P1173" s="158"/>
      <c r="Q1173" s="158"/>
      <c r="R1173" s="158"/>
      <c r="S1173" s="158"/>
      <c r="T1173" s="158"/>
      <c r="U1173" s="158"/>
      <c r="V1173" s="158"/>
      <c r="W1173" s="158"/>
      <c r="X1173" s="158"/>
      <c r="Y1173" s="158"/>
      <c r="Z1173" s="158"/>
      <c r="AA1173" s="158"/>
      <c r="AB1173" s="158"/>
      <c r="AC1173" s="158"/>
      <c r="AD1173" s="176"/>
      <c r="AE1173" s="176"/>
      <c r="AF1173" s="176"/>
      <c r="AG1173" s="176"/>
      <c r="AH1173" s="176"/>
      <c r="AI1173" s="176"/>
      <c r="AJ1173" s="176"/>
      <c r="AK1173" s="176"/>
      <c r="AL1173" s="176"/>
    </row>
    <row r="1174" spans="1:38" x14ac:dyDescent="0.25">
      <c r="A1174" s="159"/>
      <c r="B1174" s="158"/>
      <c r="C1174" s="158"/>
      <c r="D1174" s="158"/>
      <c r="E1174" s="158"/>
      <c r="F1174" s="158"/>
      <c r="G1174" s="158"/>
      <c r="H1174" s="158"/>
      <c r="I1174" s="158"/>
      <c r="J1174" s="158"/>
      <c r="K1174" s="158"/>
      <c r="L1174" s="158"/>
      <c r="M1174" s="158"/>
      <c r="N1174" s="158"/>
      <c r="O1174" s="158"/>
      <c r="P1174" s="158"/>
      <c r="Q1174" s="158"/>
      <c r="R1174" s="158"/>
      <c r="S1174" s="158"/>
      <c r="T1174" s="158"/>
      <c r="U1174" s="158"/>
      <c r="V1174" s="158"/>
      <c r="W1174" s="158"/>
      <c r="X1174" s="158"/>
      <c r="Y1174" s="158"/>
      <c r="Z1174" s="158"/>
      <c r="AA1174" s="158"/>
      <c r="AB1174" s="158"/>
      <c r="AC1174" s="158"/>
      <c r="AD1174" s="176"/>
      <c r="AE1174" s="176"/>
      <c r="AF1174" s="176"/>
      <c r="AG1174" s="176"/>
      <c r="AH1174" s="176"/>
      <c r="AI1174" s="176"/>
      <c r="AJ1174" s="176"/>
      <c r="AK1174" s="176"/>
      <c r="AL1174" s="176"/>
    </row>
    <row r="1175" spans="1:38" x14ac:dyDescent="0.25">
      <c r="A1175" s="159"/>
      <c r="B1175" s="158"/>
      <c r="C1175" s="158"/>
      <c r="D1175" s="158"/>
      <c r="E1175" s="158"/>
      <c r="F1175" s="158"/>
      <c r="G1175" s="158"/>
      <c r="H1175" s="158"/>
      <c r="I1175" s="158"/>
      <c r="J1175" s="158"/>
      <c r="K1175" s="158"/>
      <c r="L1175" s="158"/>
      <c r="M1175" s="158"/>
      <c r="N1175" s="158"/>
      <c r="O1175" s="158"/>
      <c r="P1175" s="158"/>
      <c r="Q1175" s="158"/>
      <c r="R1175" s="158"/>
      <c r="S1175" s="158"/>
      <c r="T1175" s="158"/>
      <c r="U1175" s="158"/>
      <c r="V1175" s="158"/>
      <c r="W1175" s="158"/>
      <c r="X1175" s="158"/>
      <c r="Y1175" s="158"/>
      <c r="Z1175" s="158"/>
      <c r="AA1175" s="158"/>
      <c r="AB1175" s="158"/>
      <c r="AC1175" s="158"/>
      <c r="AD1175" s="176"/>
      <c r="AE1175" s="176"/>
      <c r="AF1175" s="176"/>
      <c r="AG1175" s="176"/>
      <c r="AH1175" s="176"/>
      <c r="AI1175" s="176"/>
      <c r="AJ1175" s="176"/>
      <c r="AK1175" s="176"/>
      <c r="AL1175" s="176"/>
    </row>
    <row r="1176" spans="1:38" x14ac:dyDescent="0.25">
      <c r="A1176" s="159"/>
      <c r="B1176" s="158"/>
      <c r="C1176" s="158"/>
      <c r="D1176" s="158"/>
      <c r="E1176" s="158"/>
      <c r="F1176" s="158"/>
      <c r="G1176" s="158"/>
      <c r="H1176" s="158"/>
      <c r="I1176" s="158"/>
      <c r="J1176" s="158"/>
      <c r="K1176" s="158"/>
      <c r="L1176" s="158"/>
      <c r="M1176" s="158"/>
      <c r="N1176" s="158"/>
      <c r="O1176" s="158"/>
      <c r="P1176" s="158"/>
      <c r="Q1176" s="158"/>
      <c r="R1176" s="158"/>
      <c r="S1176" s="158"/>
      <c r="T1176" s="158"/>
      <c r="U1176" s="158"/>
      <c r="V1176" s="158"/>
      <c r="W1176" s="158"/>
      <c r="X1176" s="158"/>
      <c r="Y1176" s="158"/>
      <c r="Z1176" s="158"/>
      <c r="AA1176" s="158"/>
      <c r="AB1176" s="158"/>
      <c r="AC1176" s="158"/>
      <c r="AD1176" s="176"/>
      <c r="AE1176" s="176"/>
      <c r="AF1176" s="176"/>
      <c r="AG1176" s="176"/>
      <c r="AH1176" s="176"/>
      <c r="AI1176" s="176"/>
      <c r="AJ1176" s="176"/>
      <c r="AK1176" s="176"/>
      <c r="AL1176" s="176"/>
    </row>
    <row r="1177" spans="1:38" x14ac:dyDescent="0.25">
      <c r="A1177" s="159"/>
      <c r="B1177" s="158"/>
      <c r="C1177" s="158"/>
      <c r="D1177" s="158"/>
      <c r="E1177" s="158"/>
      <c r="F1177" s="158"/>
      <c r="G1177" s="158"/>
      <c r="H1177" s="158"/>
      <c r="I1177" s="158"/>
      <c r="J1177" s="158"/>
      <c r="K1177" s="158"/>
      <c r="L1177" s="158"/>
      <c r="M1177" s="158"/>
      <c r="N1177" s="158"/>
      <c r="O1177" s="158"/>
      <c r="P1177" s="158"/>
      <c r="Q1177" s="158"/>
      <c r="R1177" s="158"/>
      <c r="S1177" s="158"/>
      <c r="T1177" s="158"/>
      <c r="U1177" s="158"/>
      <c r="V1177" s="158"/>
      <c r="W1177" s="158"/>
      <c r="X1177" s="158"/>
      <c r="Y1177" s="158"/>
      <c r="Z1177" s="158"/>
      <c r="AA1177" s="158"/>
      <c r="AB1177" s="158"/>
      <c r="AC1177" s="158"/>
      <c r="AD1177" s="176"/>
      <c r="AE1177" s="176"/>
      <c r="AF1177" s="176"/>
      <c r="AG1177" s="176"/>
      <c r="AH1177" s="176"/>
      <c r="AI1177" s="176"/>
      <c r="AJ1177" s="176"/>
      <c r="AK1177" s="176"/>
      <c r="AL1177" s="176"/>
    </row>
    <row r="1178" spans="1:38" x14ac:dyDescent="0.25">
      <c r="A1178" s="159"/>
      <c r="B1178" s="158"/>
      <c r="C1178" s="158"/>
      <c r="D1178" s="158"/>
      <c r="E1178" s="158"/>
      <c r="F1178" s="158"/>
      <c r="G1178" s="158"/>
      <c r="H1178" s="158"/>
      <c r="I1178" s="158"/>
      <c r="J1178" s="158"/>
      <c r="K1178" s="158"/>
      <c r="L1178" s="158"/>
      <c r="M1178" s="158"/>
      <c r="N1178" s="158"/>
      <c r="O1178" s="158"/>
      <c r="P1178" s="158"/>
      <c r="Q1178" s="158"/>
      <c r="R1178" s="158"/>
      <c r="S1178" s="158"/>
      <c r="T1178" s="158"/>
      <c r="U1178" s="158"/>
      <c r="V1178" s="158"/>
      <c r="W1178" s="158"/>
      <c r="X1178" s="158"/>
      <c r="Y1178" s="158"/>
      <c r="Z1178" s="158"/>
      <c r="AA1178" s="158"/>
      <c r="AB1178" s="158"/>
      <c r="AC1178" s="158"/>
      <c r="AD1178" s="176"/>
      <c r="AE1178" s="176"/>
      <c r="AF1178" s="176"/>
      <c r="AG1178" s="176"/>
      <c r="AH1178" s="176"/>
      <c r="AI1178" s="176"/>
      <c r="AJ1178" s="176"/>
      <c r="AK1178" s="176"/>
      <c r="AL1178" s="176"/>
    </row>
    <row r="1179" spans="1:38" x14ac:dyDescent="0.25">
      <c r="A1179" s="159"/>
      <c r="B1179" s="158"/>
      <c r="C1179" s="158"/>
      <c r="D1179" s="158"/>
      <c r="E1179" s="158"/>
      <c r="F1179" s="158"/>
      <c r="G1179" s="158"/>
      <c r="H1179" s="158"/>
      <c r="I1179" s="158"/>
      <c r="J1179" s="158"/>
      <c r="K1179" s="158"/>
      <c r="L1179" s="158"/>
      <c r="M1179" s="158"/>
      <c r="N1179" s="158"/>
      <c r="O1179" s="158"/>
      <c r="P1179" s="158"/>
      <c r="Q1179" s="158"/>
      <c r="R1179" s="158"/>
      <c r="S1179" s="158"/>
      <c r="T1179" s="158"/>
      <c r="U1179" s="158"/>
      <c r="V1179" s="158"/>
      <c r="W1179" s="158"/>
      <c r="X1179" s="158"/>
      <c r="Y1179" s="158"/>
      <c r="Z1179" s="158"/>
      <c r="AA1179" s="158"/>
      <c r="AB1179" s="158"/>
      <c r="AC1179" s="158"/>
      <c r="AD1179" s="176"/>
      <c r="AE1179" s="176"/>
      <c r="AF1179" s="176"/>
      <c r="AG1179" s="176"/>
      <c r="AH1179" s="176"/>
      <c r="AI1179" s="176"/>
      <c r="AJ1179" s="176"/>
      <c r="AK1179" s="176"/>
      <c r="AL1179" s="176"/>
    </row>
    <row r="1180" spans="1:38" x14ac:dyDescent="0.25">
      <c r="A1180" s="159"/>
      <c r="B1180" s="158"/>
      <c r="C1180" s="158"/>
      <c r="D1180" s="158"/>
      <c r="E1180" s="158"/>
      <c r="F1180" s="158"/>
      <c r="G1180" s="158"/>
      <c r="H1180" s="158"/>
      <c r="I1180" s="158"/>
      <c r="J1180" s="158"/>
      <c r="K1180" s="158"/>
      <c r="L1180" s="158"/>
      <c r="M1180" s="158"/>
      <c r="N1180" s="158"/>
      <c r="O1180" s="158"/>
      <c r="P1180" s="158"/>
      <c r="Q1180" s="158"/>
      <c r="R1180" s="158"/>
      <c r="S1180" s="158"/>
      <c r="T1180" s="158"/>
      <c r="U1180" s="158"/>
      <c r="V1180" s="158"/>
      <c r="W1180" s="158"/>
      <c r="X1180" s="158"/>
      <c r="Y1180" s="158"/>
      <c r="Z1180" s="158"/>
      <c r="AA1180" s="158"/>
      <c r="AB1180" s="158"/>
      <c r="AC1180" s="158"/>
      <c r="AD1180" s="176"/>
      <c r="AE1180" s="176"/>
      <c r="AF1180" s="176"/>
      <c r="AG1180" s="176"/>
      <c r="AH1180" s="176"/>
      <c r="AI1180" s="176"/>
      <c r="AJ1180" s="176"/>
      <c r="AK1180" s="176"/>
      <c r="AL1180" s="176"/>
    </row>
    <row r="1181" spans="1:38" x14ac:dyDescent="0.25">
      <c r="A1181" s="159"/>
      <c r="B1181" s="158"/>
      <c r="C1181" s="158"/>
      <c r="D1181" s="158"/>
      <c r="E1181" s="158"/>
      <c r="F1181" s="158"/>
      <c r="G1181" s="158"/>
      <c r="H1181" s="158"/>
      <c r="I1181" s="158"/>
      <c r="J1181" s="158"/>
      <c r="K1181" s="158"/>
      <c r="L1181" s="158"/>
      <c r="M1181" s="158"/>
      <c r="N1181" s="158"/>
      <c r="O1181" s="158"/>
      <c r="P1181" s="158"/>
      <c r="Q1181" s="158"/>
      <c r="R1181" s="158"/>
      <c r="S1181" s="158"/>
      <c r="T1181" s="158"/>
      <c r="U1181" s="158"/>
      <c r="V1181" s="158"/>
      <c r="W1181" s="158"/>
      <c r="X1181" s="158"/>
      <c r="Y1181" s="158"/>
      <c r="Z1181" s="158"/>
      <c r="AA1181" s="158"/>
      <c r="AB1181" s="158"/>
      <c r="AC1181" s="158"/>
      <c r="AD1181" s="176"/>
      <c r="AE1181" s="176"/>
      <c r="AF1181" s="176"/>
      <c r="AG1181" s="176"/>
      <c r="AH1181" s="176"/>
      <c r="AI1181" s="176"/>
      <c r="AJ1181" s="176"/>
      <c r="AK1181" s="176"/>
      <c r="AL1181" s="176"/>
    </row>
    <row r="1182" spans="1:38" x14ac:dyDescent="0.25">
      <c r="A1182" s="159"/>
      <c r="B1182" s="158"/>
      <c r="C1182" s="158"/>
      <c r="D1182" s="158"/>
      <c r="E1182" s="158"/>
      <c r="F1182" s="158"/>
      <c r="G1182" s="158"/>
      <c r="H1182" s="158"/>
      <c r="I1182" s="158"/>
      <c r="J1182" s="158"/>
      <c r="K1182" s="158"/>
      <c r="L1182" s="158"/>
      <c r="M1182" s="158"/>
      <c r="N1182" s="158"/>
      <c r="O1182" s="158"/>
      <c r="P1182" s="158"/>
      <c r="Q1182" s="158"/>
      <c r="R1182" s="158"/>
      <c r="S1182" s="158"/>
      <c r="T1182" s="158"/>
      <c r="U1182" s="158"/>
      <c r="V1182" s="158"/>
      <c r="W1182" s="158"/>
      <c r="X1182" s="158"/>
      <c r="Y1182" s="158"/>
      <c r="Z1182" s="158"/>
      <c r="AA1182" s="158"/>
      <c r="AB1182" s="158"/>
      <c r="AC1182" s="158"/>
      <c r="AD1182" s="176"/>
      <c r="AE1182" s="176"/>
      <c r="AF1182" s="176"/>
      <c r="AG1182" s="176"/>
      <c r="AH1182" s="176"/>
      <c r="AI1182" s="176"/>
      <c r="AJ1182" s="176"/>
      <c r="AK1182" s="176"/>
      <c r="AL1182" s="176"/>
    </row>
    <row r="1183" spans="1:38" x14ac:dyDescent="0.25">
      <c r="A1183" s="159"/>
      <c r="B1183" s="158"/>
      <c r="C1183" s="158"/>
      <c r="D1183" s="158"/>
      <c r="E1183" s="158"/>
      <c r="F1183" s="158"/>
      <c r="G1183" s="158"/>
      <c r="H1183" s="158"/>
      <c r="I1183" s="158"/>
      <c r="J1183" s="158"/>
      <c r="K1183" s="158"/>
      <c r="L1183" s="158"/>
      <c r="M1183" s="158"/>
      <c r="N1183" s="158"/>
      <c r="O1183" s="158"/>
      <c r="P1183" s="158"/>
      <c r="Q1183" s="158"/>
      <c r="R1183" s="158"/>
      <c r="S1183" s="158"/>
      <c r="T1183" s="158"/>
      <c r="U1183" s="158"/>
      <c r="V1183" s="158"/>
      <c r="W1183" s="158"/>
      <c r="X1183" s="158"/>
      <c r="Y1183" s="158"/>
      <c r="Z1183" s="158"/>
      <c r="AA1183" s="158"/>
      <c r="AB1183" s="158"/>
      <c r="AC1183" s="158"/>
      <c r="AD1183" s="176"/>
      <c r="AE1183" s="176"/>
      <c r="AF1183" s="176"/>
      <c r="AG1183" s="176"/>
      <c r="AH1183" s="176"/>
      <c r="AI1183" s="176"/>
      <c r="AJ1183" s="176"/>
      <c r="AK1183" s="176"/>
      <c r="AL1183" s="176"/>
    </row>
    <row r="1184" spans="1:38" x14ac:dyDescent="0.25">
      <c r="A1184" s="159"/>
      <c r="B1184" s="158"/>
      <c r="C1184" s="158"/>
      <c r="D1184" s="158"/>
      <c r="E1184" s="158"/>
      <c r="F1184" s="158"/>
      <c r="G1184" s="158"/>
      <c r="H1184" s="158"/>
      <c r="I1184" s="158"/>
      <c r="J1184" s="158"/>
      <c r="K1184" s="158"/>
      <c r="L1184" s="158"/>
      <c r="M1184" s="158"/>
      <c r="N1184" s="158"/>
      <c r="O1184" s="158"/>
      <c r="P1184" s="158"/>
      <c r="Q1184" s="158"/>
      <c r="R1184" s="158"/>
      <c r="S1184" s="158"/>
      <c r="T1184" s="158"/>
      <c r="U1184" s="158"/>
      <c r="V1184" s="158"/>
      <c r="W1184" s="158"/>
      <c r="X1184" s="158"/>
      <c r="Y1184" s="158"/>
      <c r="Z1184" s="158"/>
      <c r="AA1184" s="158"/>
      <c r="AB1184" s="158"/>
      <c r="AC1184" s="158"/>
      <c r="AD1184" s="176"/>
      <c r="AE1184" s="176"/>
      <c r="AF1184" s="176"/>
      <c r="AG1184" s="176"/>
      <c r="AH1184" s="176"/>
      <c r="AI1184" s="176"/>
      <c r="AJ1184" s="176"/>
      <c r="AK1184" s="176"/>
      <c r="AL1184" s="176"/>
    </row>
    <row r="1185" spans="1:38" x14ac:dyDescent="0.25">
      <c r="A1185" s="159"/>
      <c r="B1185" s="158"/>
      <c r="C1185" s="158"/>
      <c r="D1185" s="158"/>
      <c r="E1185" s="158"/>
      <c r="F1185" s="158"/>
      <c r="G1185" s="158"/>
      <c r="H1185" s="158"/>
      <c r="I1185" s="158"/>
      <c r="J1185" s="158"/>
      <c r="K1185" s="158"/>
      <c r="L1185" s="158"/>
      <c r="M1185" s="158"/>
      <c r="N1185" s="158"/>
      <c r="O1185" s="158"/>
      <c r="P1185" s="158"/>
      <c r="Q1185" s="158"/>
      <c r="R1185" s="158"/>
      <c r="S1185" s="158"/>
      <c r="T1185" s="158"/>
      <c r="U1185" s="158"/>
      <c r="V1185" s="158"/>
      <c r="W1185" s="158"/>
      <c r="X1185" s="158"/>
      <c r="Y1185" s="158"/>
      <c r="Z1185" s="158"/>
      <c r="AA1185" s="158"/>
      <c r="AB1185" s="158"/>
      <c r="AC1185" s="158"/>
      <c r="AD1185" s="176"/>
      <c r="AE1185" s="176"/>
      <c r="AF1185" s="176"/>
      <c r="AG1185" s="176"/>
      <c r="AH1185" s="176"/>
      <c r="AI1185" s="176"/>
      <c r="AJ1185" s="176"/>
      <c r="AK1185" s="176"/>
      <c r="AL1185" s="176"/>
    </row>
    <row r="1186" spans="1:38" x14ac:dyDescent="0.25">
      <c r="A1186" s="159"/>
      <c r="B1186" s="158"/>
      <c r="C1186" s="158"/>
      <c r="D1186" s="158"/>
      <c r="E1186" s="158"/>
      <c r="F1186" s="158"/>
      <c r="G1186" s="158"/>
      <c r="H1186" s="158"/>
      <c r="I1186" s="158"/>
      <c r="J1186" s="158"/>
      <c r="K1186" s="158"/>
      <c r="L1186" s="158"/>
      <c r="M1186" s="158"/>
      <c r="N1186" s="158"/>
      <c r="O1186" s="158"/>
      <c r="P1186" s="158"/>
      <c r="Q1186" s="158"/>
      <c r="R1186" s="158"/>
      <c r="S1186" s="158"/>
      <c r="T1186" s="158"/>
      <c r="U1186" s="158"/>
      <c r="V1186" s="158"/>
      <c r="W1186" s="158"/>
      <c r="X1186" s="158"/>
      <c r="Y1186" s="158"/>
      <c r="Z1186" s="158"/>
      <c r="AA1186" s="158"/>
      <c r="AB1186" s="158"/>
      <c r="AC1186" s="158"/>
      <c r="AD1186" s="176"/>
      <c r="AE1186" s="176"/>
      <c r="AF1186" s="176"/>
      <c r="AG1186" s="176"/>
      <c r="AH1186" s="176"/>
      <c r="AI1186" s="176"/>
      <c r="AJ1186" s="176"/>
      <c r="AK1186" s="176"/>
      <c r="AL1186" s="176"/>
    </row>
    <row r="1187" spans="1:38" x14ac:dyDescent="0.25">
      <c r="A1187" s="159"/>
      <c r="B1187" s="158"/>
      <c r="C1187" s="158"/>
      <c r="D1187" s="158"/>
      <c r="E1187" s="158"/>
      <c r="F1187" s="158"/>
      <c r="G1187" s="158"/>
      <c r="H1187" s="158"/>
      <c r="I1187" s="158"/>
      <c r="J1187" s="158"/>
      <c r="K1187" s="158"/>
      <c r="L1187" s="158"/>
      <c r="M1187" s="158"/>
      <c r="N1187" s="158"/>
      <c r="O1187" s="158"/>
      <c r="P1187" s="158"/>
      <c r="Q1187" s="158"/>
      <c r="R1187" s="158"/>
      <c r="S1187" s="158"/>
      <c r="T1187" s="158"/>
      <c r="U1187" s="158"/>
      <c r="V1187" s="158"/>
      <c r="W1187" s="158"/>
      <c r="X1187" s="158"/>
      <c r="Y1187" s="158"/>
      <c r="Z1187" s="158"/>
      <c r="AA1187" s="158"/>
      <c r="AB1187" s="158"/>
      <c r="AC1187" s="158"/>
      <c r="AD1187" s="176"/>
      <c r="AE1187" s="176"/>
      <c r="AF1187" s="176"/>
      <c r="AG1187" s="176"/>
      <c r="AH1187" s="176"/>
      <c r="AI1187" s="176"/>
      <c r="AJ1187" s="176"/>
      <c r="AK1187" s="176"/>
      <c r="AL1187" s="176"/>
    </row>
    <row r="1188" spans="1:38" x14ac:dyDescent="0.25">
      <c r="A1188" s="159"/>
      <c r="B1188" s="158"/>
      <c r="C1188" s="158"/>
      <c r="D1188" s="158"/>
      <c r="E1188" s="158"/>
      <c r="F1188" s="158"/>
      <c r="G1188" s="158"/>
      <c r="H1188" s="158"/>
      <c r="I1188" s="158"/>
      <c r="J1188" s="158"/>
      <c r="K1188" s="158"/>
      <c r="L1188" s="158"/>
      <c r="M1188" s="158"/>
      <c r="N1188" s="158"/>
      <c r="O1188" s="158"/>
      <c r="P1188" s="158"/>
      <c r="Q1188" s="158"/>
      <c r="R1188" s="158"/>
      <c r="S1188" s="158"/>
      <c r="T1188" s="158"/>
      <c r="U1188" s="158"/>
      <c r="V1188" s="158"/>
      <c r="W1188" s="158"/>
      <c r="X1188" s="158"/>
      <c r="Y1188" s="158"/>
      <c r="Z1188" s="158"/>
      <c r="AA1188" s="158"/>
      <c r="AB1188" s="158"/>
      <c r="AC1188" s="158"/>
      <c r="AD1188" s="176"/>
      <c r="AE1188" s="176"/>
      <c r="AF1188" s="176"/>
      <c r="AG1188" s="176"/>
      <c r="AH1188" s="176"/>
      <c r="AI1188" s="176"/>
      <c r="AJ1188" s="176"/>
      <c r="AK1188" s="176"/>
      <c r="AL1188" s="176"/>
    </row>
    <row r="1189" spans="1:38" x14ac:dyDescent="0.25">
      <c r="A1189" s="159"/>
      <c r="B1189" s="158"/>
      <c r="C1189" s="158"/>
      <c r="D1189" s="158"/>
      <c r="E1189" s="158"/>
      <c r="F1189" s="158"/>
      <c r="G1189" s="158"/>
      <c r="H1189" s="158"/>
      <c r="I1189" s="158"/>
      <c r="J1189" s="158"/>
      <c r="K1189" s="158"/>
      <c r="L1189" s="158"/>
      <c r="M1189" s="158"/>
      <c r="N1189" s="158"/>
      <c r="O1189" s="158"/>
      <c r="P1189" s="158"/>
      <c r="Q1189" s="158"/>
      <c r="R1189" s="158"/>
      <c r="S1189" s="158"/>
      <c r="T1189" s="158"/>
      <c r="U1189" s="158"/>
      <c r="V1189" s="158"/>
      <c r="W1189" s="158"/>
      <c r="X1189" s="158"/>
      <c r="Y1189" s="158"/>
      <c r="Z1189" s="158"/>
      <c r="AA1189" s="158"/>
      <c r="AB1189" s="158"/>
      <c r="AC1189" s="158"/>
      <c r="AD1189" s="176"/>
      <c r="AE1189" s="176"/>
      <c r="AF1189" s="176"/>
      <c r="AG1189" s="176"/>
      <c r="AH1189" s="176"/>
      <c r="AI1189" s="176"/>
      <c r="AJ1189" s="176"/>
      <c r="AK1189" s="176"/>
      <c r="AL1189" s="176"/>
    </row>
    <row r="1190" spans="1:38" x14ac:dyDescent="0.25">
      <c r="A1190" s="159"/>
      <c r="B1190" s="158"/>
      <c r="C1190" s="158"/>
      <c r="D1190" s="158"/>
      <c r="E1190" s="158"/>
      <c r="F1190" s="158"/>
      <c r="G1190" s="158"/>
      <c r="H1190" s="158"/>
      <c r="I1190" s="158"/>
      <c r="J1190" s="158"/>
      <c r="K1190" s="158"/>
      <c r="L1190" s="158"/>
      <c r="M1190" s="158"/>
      <c r="N1190" s="158"/>
      <c r="O1190" s="158"/>
      <c r="P1190" s="158"/>
      <c r="Q1190" s="158"/>
      <c r="R1190" s="158"/>
      <c r="S1190" s="158"/>
      <c r="T1190" s="158"/>
      <c r="U1190" s="158"/>
      <c r="V1190" s="158"/>
      <c r="W1190" s="158"/>
      <c r="X1190" s="158"/>
      <c r="Y1190" s="158"/>
      <c r="Z1190" s="158"/>
      <c r="AA1190" s="158"/>
      <c r="AB1190" s="158"/>
      <c r="AC1190" s="158"/>
      <c r="AD1190" s="176"/>
      <c r="AE1190" s="176"/>
      <c r="AF1190" s="176"/>
      <c r="AG1190" s="176"/>
      <c r="AH1190" s="176"/>
      <c r="AI1190" s="176"/>
      <c r="AJ1190" s="176"/>
      <c r="AK1190" s="176"/>
      <c r="AL1190" s="176"/>
    </row>
    <row r="1191" spans="1:38" x14ac:dyDescent="0.25">
      <c r="A1191" s="159"/>
      <c r="B1191" s="158"/>
      <c r="C1191" s="158"/>
      <c r="D1191" s="158"/>
      <c r="E1191" s="158"/>
      <c r="F1191" s="158"/>
      <c r="G1191" s="158"/>
      <c r="H1191" s="158"/>
      <c r="I1191" s="158"/>
      <c r="J1191" s="158"/>
      <c r="K1191" s="158"/>
      <c r="L1191" s="158"/>
      <c r="M1191" s="158"/>
      <c r="N1191" s="158"/>
      <c r="O1191" s="158"/>
      <c r="P1191" s="158"/>
      <c r="Q1191" s="158"/>
      <c r="R1191" s="158"/>
      <c r="S1191" s="158"/>
      <c r="T1191" s="158"/>
      <c r="U1191" s="158"/>
      <c r="V1191" s="158"/>
      <c r="W1191" s="158"/>
      <c r="X1191" s="158"/>
      <c r="Y1191" s="158"/>
      <c r="Z1191" s="158"/>
      <c r="AA1191" s="158"/>
      <c r="AB1191" s="158"/>
      <c r="AC1191" s="158"/>
      <c r="AD1191" s="176"/>
      <c r="AE1191" s="176"/>
      <c r="AF1191" s="176"/>
      <c r="AG1191" s="176"/>
      <c r="AH1191" s="176"/>
      <c r="AI1191" s="176"/>
      <c r="AJ1191" s="176"/>
      <c r="AK1191" s="176"/>
      <c r="AL1191" s="176"/>
    </row>
    <row r="1192" spans="1:38" x14ac:dyDescent="0.25">
      <c r="A1192" s="159"/>
      <c r="B1192" s="158"/>
      <c r="C1192" s="158"/>
      <c r="D1192" s="158"/>
      <c r="E1192" s="158"/>
      <c r="F1192" s="158"/>
      <c r="G1192" s="158"/>
      <c r="H1192" s="158"/>
      <c r="I1192" s="158"/>
      <c r="J1192" s="158"/>
      <c r="K1192" s="158"/>
      <c r="L1192" s="158"/>
      <c r="M1192" s="158"/>
      <c r="N1192" s="158"/>
      <c r="O1192" s="158"/>
      <c r="P1192" s="158"/>
      <c r="Q1192" s="158"/>
      <c r="R1192" s="158"/>
      <c r="S1192" s="158"/>
      <c r="T1192" s="158"/>
      <c r="U1192" s="158"/>
      <c r="V1192" s="158"/>
      <c r="W1192" s="158"/>
      <c r="X1192" s="158"/>
      <c r="Y1192" s="158"/>
      <c r="Z1192" s="158"/>
      <c r="AA1192" s="158"/>
      <c r="AB1192" s="158"/>
      <c r="AC1192" s="158"/>
      <c r="AD1192" s="176"/>
      <c r="AE1192" s="176"/>
      <c r="AF1192" s="176"/>
      <c r="AG1192" s="176"/>
      <c r="AH1192" s="176"/>
      <c r="AI1192" s="176"/>
      <c r="AJ1192" s="176"/>
      <c r="AK1192" s="176"/>
      <c r="AL1192" s="176"/>
    </row>
    <row r="1193" spans="1:38" x14ac:dyDescent="0.25">
      <c r="A1193" s="159"/>
      <c r="B1193" s="158"/>
      <c r="C1193" s="158"/>
      <c r="D1193" s="158"/>
      <c r="E1193" s="158"/>
      <c r="F1193" s="158"/>
      <c r="G1193" s="158"/>
      <c r="H1193" s="158"/>
      <c r="I1193" s="158"/>
      <c r="J1193" s="158"/>
      <c r="K1193" s="158"/>
      <c r="L1193" s="158"/>
      <c r="M1193" s="158"/>
      <c r="N1193" s="158"/>
      <c r="O1193" s="158"/>
      <c r="P1193" s="158"/>
      <c r="Q1193" s="158"/>
      <c r="R1193" s="158"/>
      <c r="S1193" s="158"/>
      <c r="T1193" s="158"/>
      <c r="U1193" s="158"/>
      <c r="V1193" s="158"/>
      <c r="W1193" s="158"/>
      <c r="X1193" s="158"/>
      <c r="Y1193" s="158"/>
      <c r="Z1193" s="158"/>
      <c r="AA1193" s="158"/>
      <c r="AB1193" s="158"/>
      <c r="AC1193" s="158"/>
      <c r="AD1193" s="176"/>
      <c r="AE1193" s="176"/>
      <c r="AF1193" s="176"/>
      <c r="AG1193" s="176"/>
      <c r="AH1193" s="176"/>
      <c r="AI1193" s="176"/>
      <c r="AJ1193" s="176"/>
      <c r="AK1193" s="176"/>
      <c r="AL1193" s="176"/>
    </row>
    <row r="1194" spans="1:38" x14ac:dyDescent="0.25">
      <c r="A1194" s="159"/>
      <c r="B1194" s="158"/>
      <c r="C1194" s="158"/>
      <c r="D1194" s="158"/>
      <c r="E1194" s="158"/>
      <c r="F1194" s="158"/>
      <c r="G1194" s="158"/>
      <c r="H1194" s="158"/>
      <c r="I1194" s="158"/>
      <c r="J1194" s="158"/>
      <c r="K1194" s="158"/>
      <c r="L1194" s="158"/>
      <c r="M1194" s="158"/>
      <c r="N1194" s="158"/>
      <c r="O1194" s="158"/>
      <c r="P1194" s="158"/>
      <c r="Q1194" s="158"/>
      <c r="R1194" s="158"/>
      <c r="S1194" s="158"/>
      <c r="T1194" s="158"/>
      <c r="U1194" s="158"/>
      <c r="V1194" s="158"/>
      <c r="W1194" s="158"/>
      <c r="X1194" s="158"/>
      <c r="Y1194" s="158"/>
      <c r="Z1194" s="158"/>
      <c r="AA1194" s="158"/>
      <c r="AB1194" s="158"/>
      <c r="AC1194" s="158"/>
      <c r="AD1194" s="176"/>
      <c r="AE1194" s="176"/>
      <c r="AF1194" s="176"/>
      <c r="AG1194" s="176"/>
      <c r="AH1194" s="176"/>
      <c r="AI1194" s="176"/>
      <c r="AJ1194" s="176"/>
      <c r="AK1194" s="176"/>
      <c r="AL1194" s="176"/>
    </row>
    <row r="1195" spans="1:38" x14ac:dyDescent="0.25">
      <c r="A1195" s="159"/>
      <c r="B1195" s="158"/>
      <c r="C1195" s="158"/>
      <c r="D1195" s="158"/>
      <c r="E1195" s="158"/>
      <c r="F1195" s="158"/>
      <c r="G1195" s="158"/>
      <c r="H1195" s="158"/>
      <c r="I1195" s="158"/>
      <c r="J1195" s="158"/>
      <c r="K1195" s="158"/>
      <c r="L1195" s="158"/>
      <c r="M1195" s="158"/>
      <c r="N1195" s="158"/>
      <c r="O1195" s="158"/>
      <c r="P1195" s="158"/>
      <c r="Q1195" s="158"/>
      <c r="R1195" s="158"/>
      <c r="S1195" s="158"/>
      <c r="T1195" s="158"/>
      <c r="U1195" s="158"/>
      <c r="V1195" s="158"/>
      <c r="W1195" s="158"/>
      <c r="X1195" s="158"/>
      <c r="Y1195" s="158"/>
      <c r="Z1195" s="158"/>
      <c r="AA1195" s="158"/>
      <c r="AB1195" s="158"/>
      <c r="AC1195" s="158"/>
      <c r="AD1195" s="176"/>
      <c r="AE1195" s="176"/>
      <c r="AF1195" s="176"/>
      <c r="AG1195" s="176"/>
      <c r="AH1195" s="176"/>
      <c r="AI1195" s="176"/>
      <c r="AJ1195" s="176"/>
      <c r="AK1195" s="176"/>
      <c r="AL1195" s="176"/>
    </row>
    <row r="1196" spans="1:38" x14ac:dyDescent="0.25">
      <c r="A1196" s="159"/>
      <c r="B1196" s="158"/>
      <c r="C1196" s="158"/>
      <c r="D1196" s="158"/>
      <c r="E1196" s="158"/>
      <c r="F1196" s="158"/>
      <c r="G1196" s="158"/>
      <c r="H1196" s="158"/>
      <c r="I1196" s="158"/>
      <c r="J1196" s="158"/>
      <c r="K1196" s="158"/>
      <c r="L1196" s="158"/>
      <c r="M1196" s="158"/>
      <c r="N1196" s="158"/>
      <c r="O1196" s="158"/>
      <c r="P1196" s="158"/>
      <c r="Q1196" s="158"/>
      <c r="R1196" s="158"/>
      <c r="S1196" s="158"/>
      <c r="T1196" s="158"/>
      <c r="U1196" s="158"/>
      <c r="V1196" s="158"/>
      <c r="W1196" s="158"/>
      <c r="X1196" s="158"/>
      <c r="Y1196" s="158"/>
      <c r="Z1196" s="158"/>
      <c r="AA1196" s="158"/>
      <c r="AB1196" s="158"/>
      <c r="AC1196" s="158"/>
      <c r="AD1196" s="176"/>
      <c r="AE1196" s="176"/>
      <c r="AF1196" s="176"/>
      <c r="AG1196" s="176"/>
      <c r="AH1196" s="176"/>
      <c r="AI1196" s="176"/>
      <c r="AJ1196" s="176"/>
      <c r="AK1196" s="176"/>
      <c r="AL1196" s="176"/>
    </row>
    <row r="1197" spans="1:38" x14ac:dyDescent="0.25">
      <c r="A1197" s="159"/>
      <c r="B1197" s="158"/>
      <c r="C1197" s="158"/>
      <c r="D1197" s="158"/>
      <c r="E1197" s="158"/>
      <c r="F1197" s="158"/>
      <c r="G1197" s="158"/>
      <c r="H1197" s="158"/>
      <c r="I1197" s="158"/>
      <c r="J1197" s="158"/>
      <c r="K1197" s="158"/>
      <c r="L1197" s="158"/>
      <c r="M1197" s="158"/>
      <c r="N1197" s="158"/>
      <c r="O1197" s="158"/>
      <c r="P1197" s="158"/>
      <c r="Q1197" s="158"/>
      <c r="R1197" s="158"/>
      <c r="S1197" s="158"/>
      <c r="T1197" s="158"/>
      <c r="U1197" s="158"/>
      <c r="V1197" s="158"/>
      <c r="W1197" s="158"/>
      <c r="X1197" s="158"/>
      <c r="Y1197" s="158"/>
      <c r="Z1197" s="158"/>
      <c r="AA1197" s="158"/>
      <c r="AB1197" s="158"/>
      <c r="AC1197" s="158"/>
      <c r="AD1197" s="176"/>
      <c r="AE1197" s="176"/>
      <c r="AF1197" s="176"/>
      <c r="AG1197" s="176"/>
      <c r="AH1197" s="176"/>
      <c r="AI1197" s="176"/>
      <c r="AJ1197" s="176"/>
      <c r="AK1197" s="176"/>
      <c r="AL1197" s="176"/>
    </row>
    <row r="1198" spans="1:38" x14ac:dyDescent="0.25">
      <c r="A1198" s="159"/>
      <c r="B1198" s="158"/>
      <c r="C1198" s="158"/>
      <c r="D1198" s="158"/>
      <c r="E1198" s="158"/>
      <c r="F1198" s="158"/>
      <c r="G1198" s="158"/>
      <c r="H1198" s="158"/>
      <c r="I1198" s="158"/>
      <c r="J1198" s="158"/>
      <c r="K1198" s="158"/>
      <c r="L1198" s="158"/>
      <c r="M1198" s="158"/>
      <c r="N1198" s="158"/>
      <c r="O1198" s="158"/>
      <c r="P1198" s="158"/>
      <c r="Q1198" s="158"/>
      <c r="R1198" s="158"/>
      <c r="S1198" s="158"/>
      <c r="T1198" s="158"/>
      <c r="U1198" s="158"/>
      <c r="V1198" s="158"/>
      <c r="W1198" s="158"/>
      <c r="X1198" s="158"/>
      <c r="Y1198" s="158"/>
      <c r="Z1198" s="158"/>
      <c r="AA1198" s="158"/>
      <c r="AB1198" s="158"/>
      <c r="AC1198" s="158"/>
      <c r="AD1198" s="176"/>
      <c r="AE1198" s="176"/>
      <c r="AF1198" s="176"/>
      <c r="AG1198" s="176"/>
      <c r="AH1198" s="176"/>
      <c r="AI1198" s="176"/>
      <c r="AJ1198" s="176"/>
      <c r="AK1198" s="176"/>
      <c r="AL1198" s="176"/>
    </row>
    <row r="1199" spans="1:38" x14ac:dyDescent="0.25">
      <c r="A1199" s="159"/>
      <c r="B1199" s="158"/>
      <c r="C1199" s="158"/>
      <c r="D1199" s="158"/>
      <c r="E1199" s="158"/>
      <c r="F1199" s="158"/>
      <c r="G1199" s="158"/>
      <c r="H1199" s="158"/>
      <c r="I1199" s="158"/>
      <c r="J1199" s="158"/>
      <c r="K1199" s="158"/>
      <c r="L1199" s="158"/>
      <c r="M1199" s="158"/>
      <c r="N1199" s="158"/>
      <c r="O1199" s="158"/>
      <c r="P1199" s="158"/>
      <c r="Q1199" s="158"/>
      <c r="R1199" s="158"/>
      <c r="S1199" s="158"/>
      <c r="T1199" s="158"/>
      <c r="U1199" s="158"/>
      <c r="V1199" s="158"/>
      <c r="W1199" s="158"/>
      <c r="X1199" s="158"/>
      <c r="Y1199" s="158"/>
      <c r="Z1199" s="158"/>
      <c r="AA1199" s="158"/>
      <c r="AB1199" s="158"/>
      <c r="AC1199" s="158"/>
      <c r="AD1199" s="176"/>
      <c r="AE1199" s="176"/>
      <c r="AF1199" s="176"/>
      <c r="AG1199" s="176"/>
      <c r="AH1199" s="176"/>
      <c r="AI1199" s="176"/>
      <c r="AJ1199" s="176"/>
      <c r="AK1199" s="176"/>
      <c r="AL1199" s="176"/>
    </row>
    <row r="1200" spans="1:38" x14ac:dyDescent="0.25">
      <c r="A1200" s="159"/>
      <c r="B1200" s="158"/>
      <c r="C1200" s="158"/>
      <c r="D1200" s="158"/>
      <c r="E1200" s="158"/>
      <c r="F1200" s="158"/>
      <c r="G1200" s="158"/>
      <c r="H1200" s="158"/>
      <c r="I1200" s="158"/>
      <c r="J1200" s="158"/>
      <c r="K1200" s="158"/>
      <c r="L1200" s="158"/>
      <c r="M1200" s="158"/>
      <c r="N1200" s="158"/>
      <c r="O1200" s="158"/>
      <c r="P1200" s="158"/>
      <c r="Q1200" s="158"/>
      <c r="R1200" s="158"/>
      <c r="S1200" s="158"/>
      <c r="T1200" s="158"/>
      <c r="U1200" s="158"/>
      <c r="V1200" s="158"/>
      <c r="W1200" s="158"/>
      <c r="X1200" s="158"/>
      <c r="Y1200" s="158"/>
      <c r="Z1200" s="158"/>
      <c r="AA1200" s="158"/>
      <c r="AB1200" s="158"/>
      <c r="AC1200" s="158"/>
      <c r="AD1200" s="176"/>
      <c r="AE1200" s="176"/>
      <c r="AF1200" s="176"/>
      <c r="AG1200" s="176"/>
      <c r="AH1200" s="176"/>
      <c r="AI1200" s="176"/>
      <c r="AJ1200" s="176"/>
      <c r="AK1200" s="176"/>
      <c r="AL1200" s="176"/>
    </row>
    <row r="1201" spans="1:38" x14ac:dyDescent="0.25">
      <c r="A1201" s="159"/>
      <c r="B1201" s="158"/>
      <c r="C1201" s="158"/>
      <c r="D1201" s="158"/>
      <c r="E1201" s="158"/>
      <c r="F1201" s="158"/>
      <c r="G1201" s="158"/>
      <c r="H1201" s="158"/>
      <c r="I1201" s="158"/>
      <c r="J1201" s="158"/>
      <c r="K1201" s="158"/>
      <c r="L1201" s="158"/>
      <c r="M1201" s="158"/>
      <c r="N1201" s="158"/>
      <c r="O1201" s="158"/>
      <c r="P1201" s="158"/>
      <c r="Q1201" s="158"/>
      <c r="R1201" s="158"/>
      <c r="S1201" s="158"/>
      <c r="T1201" s="158"/>
      <c r="U1201" s="158"/>
      <c r="V1201" s="158"/>
      <c r="W1201" s="158"/>
      <c r="X1201" s="158"/>
      <c r="Y1201" s="158"/>
      <c r="Z1201" s="158"/>
      <c r="AA1201" s="158"/>
      <c r="AB1201" s="158"/>
      <c r="AC1201" s="158"/>
      <c r="AD1201" s="176"/>
      <c r="AE1201" s="176"/>
      <c r="AF1201" s="176"/>
      <c r="AG1201" s="176"/>
      <c r="AH1201" s="176"/>
      <c r="AI1201" s="176"/>
      <c r="AJ1201" s="176"/>
      <c r="AK1201" s="176"/>
      <c r="AL1201" s="176"/>
    </row>
    <row r="1202" spans="1:38" x14ac:dyDescent="0.25">
      <c r="A1202" s="159"/>
      <c r="B1202" s="158"/>
      <c r="C1202" s="158"/>
      <c r="D1202" s="158"/>
      <c r="E1202" s="158"/>
      <c r="F1202" s="158"/>
      <c r="G1202" s="158"/>
      <c r="H1202" s="158"/>
      <c r="I1202" s="158"/>
      <c r="J1202" s="158"/>
      <c r="K1202" s="158"/>
      <c r="L1202" s="158"/>
      <c r="M1202" s="158"/>
      <c r="N1202" s="158"/>
      <c r="O1202" s="158"/>
      <c r="P1202" s="158"/>
      <c r="Q1202" s="158"/>
      <c r="R1202" s="158"/>
      <c r="S1202" s="158"/>
      <c r="T1202" s="158"/>
      <c r="U1202" s="158"/>
      <c r="V1202" s="158"/>
      <c r="W1202" s="158"/>
      <c r="X1202" s="158"/>
      <c r="Y1202" s="158"/>
      <c r="Z1202" s="158"/>
      <c r="AA1202" s="158"/>
      <c r="AB1202" s="158"/>
      <c r="AC1202" s="158"/>
      <c r="AD1202" s="176"/>
      <c r="AE1202" s="176"/>
      <c r="AF1202" s="176"/>
      <c r="AG1202" s="176"/>
      <c r="AH1202" s="176"/>
      <c r="AI1202" s="176"/>
      <c r="AJ1202" s="176"/>
      <c r="AK1202" s="176"/>
      <c r="AL1202" s="176"/>
    </row>
    <row r="1203" spans="1:38" x14ac:dyDescent="0.25">
      <c r="A1203" s="159"/>
      <c r="B1203" s="158"/>
      <c r="C1203" s="158"/>
      <c r="D1203" s="158"/>
      <c r="E1203" s="158"/>
      <c r="F1203" s="158"/>
      <c r="G1203" s="158"/>
      <c r="H1203" s="158"/>
      <c r="I1203" s="158"/>
      <c r="J1203" s="158"/>
      <c r="K1203" s="158"/>
      <c r="L1203" s="158"/>
      <c r="M1203" s="158"/>
      <c r="N1203" s="158"/>
      <c r="O1203" s="158"/>
      <c r="P1203" s="158"/>
      <c r="Q1203" s="158"/>
      <c r="R1203" s="158"/>
      <c r="S1203" s="158"/>
      <c r="T1203" s="158"/>
      <c r="U1203" s="158"/>
      <c r="V1203" s="158"/>
      <c r="W1203" s="158"/>
      <c r="X1203" s="158"/>
      <c r="Y1203" s="158"/>
      <c r="Z1203" s="158"/>
      <c r="AA1203" s="158"/>
      <c r="AB1203" s="158"/>
      <c r="AC1203" s="158"/>
      <c r="AD1203" s="176"/>
      <c r="AE1203" s="176"/>
      <c r="AF1203" s="176"/>
      <c r="AG1203" s="176"/>
      <c r="AH1203" s="176"/>
      <c r="AI1203" s="176"/>
      <c r="AJ1203" s="176"/>
      <c r="AK1203" s="176"/>
      <c r="AL1203" s="176"/>
    </row>
    <row r="1204" spans="1:38" x14ac:dyDescent="0.25">
      <c r="A1204" s="159"/>
      <c r="B1204" s="158"/>
      <c r="C1204" s="158"/>
      <c r="D1204" s="158"/>
      <c r="E1204" s="158"/>
      <c r="F1204" s="158"/>
      <c r="G1204" s="158"/>
      <c r="H1204" s="158"/>
      <c r="I1204" s="158"/>
      <c r="J1204" s="158"/>
      <c r="K1204" s="158"/>
      <c r="L1204" s="158"/>
      <c r="M1204" s="158"/>
      <c r="N1204" s="158"/>
      <c r="O1204" s="158"/>
      <c r="P1204" s="158"/>
      <c r="Q1204" s="158"/>
      <c r="R1204" s="158"/>
      <c r="S1204" s="158"/>
      <c r="T1204" s="158"/>
      <c r="U1204" s="158"/>
      <c r="V1204" s="158"/>
      <c r="W1204" s="158"/>
      <c r="X1204" s="158"/>
      <c r="Y1204" s="158"/>
      <c r="Z1204" s="158"/>
      <c r="AA1204" s="158"/>
      <c r="AB1204" s="158"/>
      <c r="AC1204" s="158"/>
      <c r="AD1204" s="176"/>
      <c r="AE1204" s="176"/>
      <c r="AF1204" s="176"/>
      <c r="AG1204" s="176"/>
      <c r="AH1204" s="176"/>
      <c r="AI1204" s="176"/>
      <c r="AJ1204" s="176"/>
      <c r="AK1204" s="176"/>
      <c r="AL1204" s="176"/>
    </row>
    <row r="1205" spans="1:38" x14ac:dyDescent="0.25">
      <c r="A1205" s="159"/>
      <c r="B1205" s="158"/>
      <c r="C1205" s="158"/>
      <c r="D1205" s="158"/>
      <c r="E1205" s="158"/>
      <c r="F1205" s="158"/>
      <c r="G1205" s="158"/>
      <c r="H1205" s="158"/>
      <c r="I1205" s="158"/>
      <c r="J1205" s="158"/>
      <c r="K1205" s="158"/>
      <c r="L1205" s="158"/>
      <c r="M1205" s="158"/>
      <c r="N1205" s="158"/>
      <c r="O1205" s="158"/>
      <c r="P1205" s="158"/>
      <c r="Q1205" s="158"/>
      <c r="R1205" s="158"/>
      <c r="S1205" s="158"/>
      <c r="T1205" s="158"/>
      <c r="U1205" s="158"/>
      <c r="V1205" s="158"/>
      <c r="W1205" s="158"/>
      <c r="X1205" s="158"/>
      <c r="Y1205" s="158"/>
      <c r="Z1205" s="158"/>
      <c r="AA1205" s="158"/>
      <c r="AB1205" s="158"/>
      <c r="AC1205" s="158"/>
      <c r="AD1205" s="176"/>
      <c r="AE1205" s="176"/>
      <c r="AF1205" s="176"/>
      <c r="AG1205" s="176"/>
      <c r="AH1205" s="176"/>
      <c r="AI1205" s="176"/>
      <c r="AJ1205" s="176"/>
      <c r="AK1205" s="176"/>
      <c r="AL1205" s="176"/>
    </row>
    <row r="1206" spans="1:38" x14ac:dyDescent="0.25">
      <c r="A1206" s="159"/>
      <c r="B1206" s="158"/>
      <c r="C1206" s="158"/>
      <c r="D1206" s="158"/>
      <c r="E1206" s="158"/>
      <c r="F1206" s="158"/>
      <c r="G1206" s="158"/>
      <c r="H1206" s="158"/>
      <c r="I1206" s="158"/>
      <c r="J1206" s="158"/>
      <c r="K1206" s="158"/>
      <c r="L1206" s="158"/>
      <c r="M1206" s="158"/>
      <c r="N1206" s="158"/>
      <c r="O1206" s="158"/>
      <c r="P1206" s="158"/>
      <c r="Q1206" s="158"/>
      <c r="R1206" s="158"/>
      <c r="S1206" s="158"/>
      <c r="T1206" s="158"/>
      <c r="U1206" s="158"/>
      <c r="V1206" s="158"/>
      <c r="W1206" s="158"/>
      <c r="X1206" s="158"/>
      <c r="Y1206" s="158"/>
      <c r="Z1206" s="158"/>
      <c r="AA1206" s="158"/>
      <c r="AB1206" s="158"/>
      <c r="AC1206" s="158"/>
      <c r="AD1206" s="176"/>
      <c r="AE1206" s="176"/>
      <c r="AF1206" s="176"/>
      <c r="AG1206" s="176"/>
      <c r="AH1206" s="176"/>
      <c r="AI1206" s="176"/>
      <c r="AJ1206" s="176"/>
      <c r="AK1206" s="176"/>
      <c r="AL1206" s="176"/>
    </row>
    <row r="1207" spans="1:38" x14ac:dyDescent="0.25">
      <c r="A1207" s="159"/>
      <c r="B1207" s="158"/>
      <c r="C1207" s="158"/>
      <c r="D1207" s="158"/>
      <c r="E1207" s="158"/>
      <c r="F1207" s="158"/>
      <c r="G1207" s="158"/>
      <c r="H1207" s="158"/>
      <c r="I1207" s="158"/>
      <c r="J1207" s="158"/>
      <c r="K1207" s="158"/>
      <c r="L1207" s="158"/>
      <c r="M1207" s="158"/>
      <c r="N1207" s="158"/>
      <c r="O1207" s="158"/>
      <c r="P1207" s="158"/>
      <c r="Q1207" s="158"/>
      <c r="R1207" s="158"/>
      <c r="S1207" s="158"/>
      <c r="T1207" s="158"/>
      <c r="U1207" s="158"/>
      <c r="V1207" s="158"/>
      <c r="W1207" s="158"/>
      <c r="X1207" s="158"/>
      <c r="Y1207" s="158"/>
      <c r="Z1207" s="158"/>
      <c r="AA1207" s="158"/>
      <c r="AB1207" s="158"/>
      <c r="AC1207" s="158"/>
      <c r="AD1207" s="176"/>
      <c r="AE1207" s="176"/>
      <c r="AF1207" s="176"/>
      <c r="AG1207" s="176"/>
      <c r="AH1207" s="176"/>
      <c r="AI1207" s="176"/>
      <c r="AJ1207" s="176"/>
      <c r="AK1207" s="176"/>
      <c r="AL1207" s="176"/>
    </row>
    <row r="1208" spans="1:38" x14ac:dyDescent="0.25">
      <c r="A1208" s="159"/>
      <c r="B1208" s="158"/>
      <c r="C1208" s="158"/>
      <c r="D1208" s="158"/>
      <c r="E1208" s="158"/>
      <c r="F1208" s="158"/>
      <c r="G1208" s="158"/>
      <c r="H1208" s="158"/>
      <c r="I1208" s="158"/>
      <c r="J1208" s="158"/>
      <c r="K1208" s="158"/>
      <c r="L1208" s="158"/>
      <c r="M1208" s="158"/>
      <c r="N1208" s="158"/>
      <c r="O1208" s="158"/>
      <c r="P1208" s="158"/>
      <c r="Q1208" s="158"/>
      <c r="R1208" s="158"/>
      <c r="S1208" s="158"/>
      <c r="T1208" s="158"/>
      <c r="U1208" s="158"/>
      <c r="V1208" s="158"/>
      <c r="W1208" s="158"/>
      <c r="X1208" s="158"/>
      <c r="Y1208" s="158"/>
      <c r="Z1208" s="158"/>
      <c r="AA1208" s="158"/>
      <c r="AB1208" s="158"/>
      <c r="AC1208" s="158"/>
      <c r="AD1208" s="176"/>
      <c r="AE1208" s="176"/>
      <c r="AF1208" s="176"/>
      <c r="AG1208" s="176"/>
      <c r="AH1208" s="176"/>
      <c r="AI1208" s="176"/>
      <c r="AJ1208" s="176"/>
      <c r="AK1208" s="176"/>
      <c r="AL1208" s="176"/>
    </row>
    <row r="1209" spans="1:38" x14ac:dyDescent="0.25">
      <c r="A1209" s="159"/>
      <c r="B1209" s="158"/>
      <c r="C1209" s="158"/>
      <c r="D1209" s="158"/>
      <c r="E1209" s="158"/>
      <c r="F1209" s="158"/>
      <c r="G1209" s="158"/>
      <c r="H1209" s="158"/>
      <c r="I1209" s="158"/>
      <c r="J1209" s="158"/>
      <c r="K1209" s="158"/>
      <c r="L1209" s="158"/>
      <c r="M1209" s="158"/>
      <c r="N1209" s="158"/>
      <c r="O1209" s="158"/>
      <c r="P1209" s="158"/>
      <c r="Q1209" s="158"/>
      <c r="R1209" s="158"/>
      <c r="S1209" s="158"/>
      <c r="T1209" s="158"/>
      <c r="U1209" s="158"/>
      <c r="V1209" s="158"/>
      <c r="W1209" s="158"/>
      <c r="X1209" s="158"/>
      <c r="Y1209" s="158"/>
      <c r="Z1209" s="158"/>
      <c r="AA1209" s="158"/>
      <c r="AB1209" s="158"/>
      <c r="AC1209" s="158"/>
      <c r="AD1209" s="176"/>
      <c r="AE1209" s="176"/>
      <c r="AF1209" s="176"/>
      <c r="AG1209" s="176"/>
      <c r="AH1209" s="176"/>
      <c r="AI1209" s="176"/>
      <c r="AJ1209" s="176"/>
      <c r="AK1209" s="176"/>
      <c r="AL1209" s="176"/>
    </row>
    <row r="1210" spans="1:38" x14ac:dyDescent="0.25">
      <c r="A1210" s="159"/>
      <c r="B1210" s="158"/>
      <c r="C1210" s="158"/>
      <c r="D1210" s="158"/>
      <c r="E1210" s="158"/>
      <c r="F1210" s="158"/>
      <c r="G1210" s="158"/>
      <c r="H1210" s="158"/>
      <c r="I1210" s="158"/>
      <c r="J1210" s="158"/>
      <c r="K1210" s="158"/>
      <c r="L1210" s="158"/>
      <c r="M1210" s="158"/>
      <c r="N1210" s="158"/>
      <c r="O1210" s="158"/>
      <c r="P1210" s="158"/>
      <c r="Q1210" s="158"/>
      <c r="R1210" s="158"/>
      <c r="S1210" s="158"/>
      <c r="T1210" s="158"/>
      <c r="U1210" s="158"/>
      <c r="V1210" s="158"/>
      <c r="W1210" s="158"/>
      <c r="X1210" s="158"/>
      <c r="Y1210" s="158"/>
      <c r="Z1210" s="158"/>
      <c r="AA1210" s="158"/>
      <c r="AB1210" s="158"/>
      <c r="AC1210" s="158"/>
      <c r="AD1210" s="176"/>
      <c r="AE1210" s="176"/>
      <c r="AF1210" s="176"/>
      <c r="AG1210" s="176"/>
      <c r="AH1210" s="176"/>
      <c r="AI1210" s="176"/>
      <c r="AJ1210" s="176"/>
      <c r="AK1210" s="176"/>
      <c r="AL1210" s="176"/>
    </row>
    <row r="1211" spans="1:38" x14ac:dyDescent="0.25">
      <c r="A1211" s="159"/>
      <c r="B1211" s="158"/>
      <c r="C1211" s="158"/>
      <c r="D1211" s="158"/>
      <c r="E1211" s="158"/>
      <c r="F1211" s="158"/>
      <c r="G1211" s="158"/>
      <c r="H1211" s="158"/>
      <c r="I1211" s="158"/>
      <c r="J1211" s="158"/>
      <c r="K1211" s="158"/>
      <c r="L1211" s="158"/>
      <c r="M1211" s="158"/>
      <c r="N1211" s="158"/>
      <c r="O1211" s="158"/>
      <c r="P1211" s="158"/>
      <c r="Q1211" s="158"/>
      <c r="R1211" s="158"/>
      <c r="S1211" s="158"/>
      <c r="T1211" s="158"/>
      <c r="U1211" s="158"/>
      <c r="V1211" s="158"/>
      <c r="W1211" s="158"/>
      <c r="X1211" s="158"/>
      <c r="Y1211" s="158"/>
      <c r="Z1211" s="158"/>
      <c r="AA1211" s="158"/>
      <c r="AB1211" s="158"/>
      <c r="AC1211" s="158"/>
      <c r="AD1211" s="176"/>
      <c r="AE1211" s="176"/>
      <c r="AF1211" s="176"/>
      <c r="AG1211" s="176"/>
      <c r="AH1211" s="176"/>
      <c r="AI1211" s="176"/>
      <c r="AJ1211" s="176"/>
      <c r="AK1211" s="176"/>
      <c r="AL1211" s="176"/>
    </row>
    <row r="1212" spans="1:38" x14ac:dyDescent="0.25">
      <c r="A1212" s="159"/>
      <c r="B1212" s="158"/>
      <c r="C1212" s="158"/>
      <c r="D1212" s="158"/>
      <c r="E1212" s="158"/>
      <c r="F1212" s="158"/>
      <c r="G1212" s="158"/>
      <c r="H1212" s="158"/>
      <c r="I1212" s="158"/>
      <c r="J1212" s="158"/>
      <c r="K1212" s="158"/>
      <c r="L1212" s="158"/>
      <c r="M1212" s="158"/>
      <c r="N1212" s="158"/>
      <c r="O1212" s="158"/>
      <c r="P1212" s="158"/>
      <c r="Q1212" s="158"/>
      <c r="R1212" s="158"/>
      <c r="S1212" s="158"/>
      <c r="T1212" s="158"/>
      <c r="U1212" s="158"/>
      <c r="V1212" s="158"/>
      <c r="W1212" s="158"/>
      <c r="X1212" s="158"/>
      <c r="Y1212" s="158"/>
      <c r="Z1212" s="158"/>
      <c r="AA1212" s="158"/>
      <c r="AB1212" s="158"/>
      <c r="AC1212" s="158"/>
      <c r="AD1212" s="176"/>
      <c r="AE1212" s="176"/>
      <c r="AF1212" s="176"/>
      <c r="AG1212" s="176"/>
      <c r="AH1212" s="176"/>
      <c r="AI1212" s="176"/>
      <c r="AJ1212" s="176"/>
      <c r="AK1212" s="176"/>
      <c r="AL1212" s="176"/>
    </row>
    <row r="1213" spans="1:38" x14ac:dyDescent="0.25">
      <c r="A1213" s="159"/>
      <c r="B1213" s="158"/>
      <c r="C1213" s="158"/>
      <c r="D1213" s="158"/>
      <c r="E1213" s="158"/>
      <c r="F1213" s="158"/>
      <c r="G1213" s="158"/>
      <c r="H1213" s="158"/>
      <c r="I1213" s="158"/>
      <c r="J1213" s="158"/>
      <c r="K1213" s="158"/>
      <c r="L1213" s="158"/>
      <c r="M1213" s="158"/>
      <c r="N1213" s="158"/>
      <c r="O1213" s="158"/>
      <c r="P1213" s="158"/>
      <c r="Q1213" s="158"/>
      <c r="R1213" s="158"/>
      <c r="S1213" s="158"/>
      <c r="T1213" s="158"/>
      <c r="U1213" s="158"/>
      <c r="V1213" s="158"/>
      <c r="W1213" s="158"/>
      <c r="X1213" s="158"/>
      <c r="Y1213" s="158"/>
      <c r="Z1213" s="158"/>
      <c r="AA1213" s="158"/>
      <c r="AB1213" s="158"/>
      <c r="AC1213" s="158"/>
      <c r="AD1213" s="176"/>
      <c r="AE1213" s="176"/>
      <c r="AF1213" s="176"/>
      <c r="AG1213" s="176"/>
      <c r="AH1213" s="176"/>
      <c r="AI1213" s="176"/>
      <c r="AJ1213" s="176"/>
      <c r="AK1213" s="176"/>
      <c r="AL1213" s="176"/>
    </row>
    <row r="1214" spans="1:38" x14ac:dyDescent="0.25">
      <c r="A1214" s="159"/>
      <c r="B1214" s="158"/>
      <c r="C1214" s="158"/>
      <c r="D1214" s="158"/>
      <c r="E1214" s="158"/>
      <c r="F1214" s="158"/>
      <c r="G1214" s="158"/>
      <c r="H1214" s="158"/>
      <c r="I1214" s="158"/>
      <c r="J1214" s="158"/>
      <c r="K1214" s="158"/>
      <c r="L1214" s="158"/>
      <c r="M1214" s="158"/>
      <c r="N1214" s="158"/>
      <c r="O1214" s="158"/>
      <c r="P1214" s="158"/>
      <c r="Q1214" s="158"/>
      <c r="R1214" s="158"/>
      <c r="S1214" s="158"/>
      <c r="T1214" s="158"/>
      <c r="U1214" s="158"/>
      <c r="V1214" s="158"/>
      <c r="W1214" s="158"/>
      <c r="X1214" s="158"/>
      <c r="Y1214" s="158"/>
      <c r="Z1214" s="158"/>
      <c r="AA1214" s="158"/>
      <c r="AB1214" s="158"/>
      <c r="AC1214" s="158"/>
      <c r="AD1214" s="176"/>
      <c r="AE1214" s="176"/>
      <c r="AF1214" s="176"/>
      <c r="AG1214" s="176"/>
      <c r="AH1214" s="176"/>
      <c r="AI1214" s="176"/>
      <c r="AJ1214" s="176"/>
      <c r="AK1214" s="176"/>
      <c r="AL1214" s="176"/>
    </row>
    <row r="1215" spans="1:38" x14ac:dyDescent="0.25">
      <c r="A1215" s="159"/>
      <c r="B1215" s="158"/>
      <c r="C1215" s="158"/>
      <c r="D1215" s="158"/>
      <c r="E1215" s="158"/>
      <c r="F1215" s="158"/>
      <c r="G1215" s="158"/>
      <c r="H1215" s="158"/>
      <c r="I1215" s="158"/>
      <c r="J1215" s="158"/>
      <c r="K1215" s="158"/>
      <c r="L1215" s="158"/>
      <c r="M1215" s="158"/>
      <c r="N1215" s="158"/>
      <c r="O1215" s="158"/>
      <c r="P1215" s="158"/>
      <c r="Q1215" s="158"/>
      <c r="R1215" s="158"/>
      <c r="S1215" s="158"/>
      <c r="T1215" s="158"/>
      <c r="U1215" s="158"/>
      <c r="V1215" s="158"/>
      <c r="W1215" s="158"/>
      <c r="X1215" s="158"/>
      <c r="Y1215" s="158"/>
      <c r="Z1215" s="158"/>
      <c r="AA1215" s="158"/>
      <c r="AB1215" s="158"/>
      <c r="AC1215" s="158"/>
      <c r="AD1215" s="176"/>
      <c r="AE1215" s="176"/>
      <c r="AF1215" s="176"/>
      <c r="AG1215" s="176"/>
      <c r="AH1215" s="176"/>
      <c r="AI1215" s="176"/>
      <c r="AJ1215" s="176"/>
      <c r="AK1215" s="176"/>
      <c r="AL1215" s="176"/>
    </row>
    <row r="1216" spans="1:38" x14ac:dyDescent="0.25">
      <c r="A1216" s="159"/>
      <c r="B1216" s="158"/>
      <c r="C1216" s="158"/>
      <c r="D1216" s="158"/>
      <c r="E1216" s="158"/>
      <c r="F1216" s="158"/>
      <c r="G1216" s="158"/>
      <c r="H1216" s="158"/>
      <c r="I1216" s="158"/>
      <c r="J1216" s="158"/>
      <c r="K1216" s="158"/>
      <c r="L1216" s="158"/>
      <c r="M1216" s="158"/>
      <c r="N1216" s="158"/>
      <c r="O1216" s="158"/>
      <c r="P1216" s="158"/>
      <c r="Q1216" s="158"/>
      <c r="R1216" s="158"/>
      <c r="S1216" s="158"/>
      <c r="T1216" s="158"/>
      <c r="U1216" s="158"/>
      <c r="V1216" s="158"/>
      <c r="W1216" s="158"/>
      <c r="X1216" s="158"/>
      <c r="Y1216" s="158"/>
      <c r="Z1216" s="158"/>
      <c r="AA1216" s="158"/>
      <c r="AB1216" s="158"/>
      <c r="AC1216" s="158"/>
      <c r="AD1216" s="176"/>
      <c r="AE1216" s="176"/>
      <c r="AF1216" s="176"/>
      <c r="AG1216" s="176"/>
      <c r="AH1216" s="176"/>
      <c r="AI1216" s="176"/>
      <c r="AJ1216" s="176"/>
      <c r="AK1216" s="176"/>
      <c r="AL1216" s="176"/>
    </row>
    <row r="1217" spans="1:38" x14ac:dyDescent="0.25">
      <c r="A1217" s="159"/>
      <c r="B1217" s="158"/>
      <c r="C1217" s="158"/>
      <c r="D1217" s="158"/>
      <c r="E1217" s="158"/>
      <c r="F1217" s="158"/>
      <c r="G1217" s="158"/>
      <c r="H1217" s="158"/>
      <c r="I1217" s="158"/>
      <c r="J1217" s="158"/>
      <c r="K1217" s="158"/>
      <c r="L1217" s="158"/>
      <c r="M1217" s="158"/>
      <c r="N1217" s="158"/>
      <c r="O1217" s="158"/>
      <c r="P1217" s="158"/>
      <c r="Q1217" s="158"/>
      <c r="R1217" s="158"/>
      <c r="S1217" s="158"/>
      <c r="T1217" s="158"/>
      <c r="U1217" s="158"/>
      <c r="V1217" s="158"/>
      <c r="W1217" s="158"/>
      <c r="X1217" s="158"/>
      <c r="Y1217" s="158"/>
      <c r="Z1217" s="158"/>
      <c r="AA1217" s="158"/>
      <c r="AB1217" s="158"/>
      <c r="AC1217" s="158"/>
      <c r="AD1217" s="176"/>
      <c r="AE1217" s="176"/>
      <c r="AF1217" s="176"/>
      <c r="AG1217" s="176"/>
      <c r="AH1217" s="176"/>
      <c r="AI1217" s="176"/>
      <c r="AJ1217" s="176"/>
      <c r="AK1217" s="176"/>
      <c r="AL1217" s="176"/>
    </row>
    <row r="1218" spans="1:38" x14ac:dyDescent="0.25">
      <c r="A1218" s="159"/>
      <c r="B1218" s="158"/>
      <c r="C1218" s="158"/>
      <c r="D1218" s="158"/>
      <c r="E1218" s="158"/>
      <c r="F1218" s="158"/>
      <c r="G1218" s="158"/>
      <c r="H1218" s="158"/>
      <c r="I1218" s="158"/>
      <c r="J1218" s="158"/>
      <c r="K1218" s="158"/>
      <c r="L1218" s="158"/>
      <c r="M1218" s="158"/>
      <c r="N1218" s="158"/>
      <c r="O1218" s="158"/>
      <c r="P1218" s="158"/>
      <c r="Q1218" s="158"/>
      <c r="R1218" s="158"/>
      <c r="S1218" s="158"/>
      <c r="T1218" s="158"/>
      <c r="U1218" s="158"/>
      <c r="V1218" s="158"/>
      <c r="W1218" s="158"/>
      <c r="X1218" s="158"/>
      <c r="Y1218" s="158"/>
      <c r="Z1218" s="158"/>
      <c r="AA1218" s="158"/>
      <c r="AB1218" s="158"/>
      <c r="AC1218" s="158"/>
      <c r="AD1218" s="176"/>
      <c r="AE1218" s="176"/>
      <c r="AF1218" s="176"/>
      <c r="AG1218" s="176"/>
      <c r="AH1218" s="176"/>
      <c r="AI1218" s="176"/>
      <c r="AJ1218" s="176"/>
      <c r="AK1218" s="176"/>
      <c r="AL1218" s="176"/>
    </row>
    <row r="1219" spans="1:38" x14ac:dyDescent="0.25">
      <c r="A1219" s="159"/>
      <c r="B1219" s="158"/>
      <c r="C1219" s="158"/>
      <c r="D1219" s="158"/>
      <c r="E1219" s="158"/>
      <c r="F1219" s="158"/>
      <c r="G1219" s="158"/>
      <c r="H1219" s="158"/>
      <c r="I1219" s="158"/>
      <c r="J1219" s="158"/>
      <c r="K1219" s="158"/>
      <c r="L1219" s="158"/>
      <c r="M1219" s="158"/>
      <c r="N1219" s="158"/>
      <c r="O1219" s="158"/>
      <c r="P1219" s="158"/>
      <c r="Q1219" s="158"/>
      <c r="R1219" s="158"/>
      <c r="S1219" s="158"/>
      <c r="T1219" s="158"/>
      <c r="U1219" s="158"/>
      <c r="V1219" s="158"/>
      <c r="W1219" s="158"/>
      <c r="X1219" s="158"/>
      <c r="Y1219" s="158"/>
      <c r="Z1219" s="158"/>
      <c r="AA1219" s="158"/>
      <c r="AB1219" s="158"/>
      <c r="AC1219" s="158"/>
      <c r="AD1219" s="176"/>
      <c r="AE1219" s="176"/>
      <c r="AF1219" s="176"/>
      <c r="AG1219" s="176"/>
      <c r="AH1219" s="176"/>
      <c r="AI1219" s="176"/>
      <c r="AJ1219" s="176"/>
      <c r="AK1219" s="176"/>
      <c r="AL1219" s="176"/>
    </row>
    <row r="1220" spans="1:38" x14ac:dyDescent="0.25">
      <c r="A1220" s="159"/>
      <c r="B1220" s="158"/>
      <c r="C1220" s="158"/>
      <c r="D1220" s="158"/>
      <c r="E1220" s="158"/>
      <c r="F1220" s="158"/>
      <c r="G1220" s="158"/>
      <c r="H1220" s="158"/>
      <c r="I1220" s="158"/>
      <c r="J1220" s="158"/>
      <c r="K1220" s="158"/>
      <c r="L1220" s="158"/>
      <c r="M1220" s="158"/>
      <c r="N1220" s="158"/>
      <c r="O1220" s="158"/>
      <c r="P1220" s="158"/>
      <c r="Q1220" s="158"/>
      <c r="R1220" s="158"/>
      <c r="S1220" s="158"/>
      <c r="T1220" s="158"/>
      <c r="U1220" s="158"/>
      <c r="V1220" s="158"/>
      <c r="W1220" s="158"/>
      <c r="X1220" s="158"/>
      <c r="Y1220" s="158"/>
      <c r="Z1220" s="158"/>
      <c r="AA1220" s="158"/>
      <c r="AB1220" s="158"/>
      <c r="AC1220" s="158"/>
      <c r="AD1220" s="176"/>
      <c r="AE1220" s="176"/>
      <c r="AF1220" s="176"/>
      <c r="AG1220" s="176"/>
      <c r="AH1220" s="176"/>
      <c r="AI1220" s="176"/>
      <c r="AJ1220" s="176"/>
      <c r="AK1220" s="176"/>
      <c r="AL1220" s="176"/>
    </row>
    <row r="1221" spans="1:38" x14ac:dyDescent="0.25">
      <c r="A1221" s="159"/>
      <c r="B1221" s="158"/>
      <c r="C1221" s="158"/>
      <c r="D1221" s="158"/>
      <c r="E1221" s="158"/>
      <c r="F1221" s="158"/>
      <c r="G1221" s="158"/>
      <c r="H1221" s="158"/>
      <c r="I1221" s="158"/>
      <c r="J1221" s="158"/>
      <c r="K1221" s="158"/>
      <c r="L1221" s="158"/>
      <c r="M1221" s="158"/>
      <c r="N1221" s="158"/>
      <c r="O1221" s="158"/>
      <c r="P1221" s="158"/>
      <c r="Q1221" s="158"/>
      <c r="R1221" s="158"/>
      <c r="S1221" s="158"/>
      <c r="T1221" s="158"/>
      <c r="U1221" s="158"/>
      <c r="V1221" s="158"/>
      <c r="W1221" s="158"/>
      <c r="X1221" s="158"/>
      <c r="Y1221" s="158"/>
      <c r="Z1221" s="158"/>
      <c r="AA1221" s="158"/>
      <c r="AB1221" s="158"/>
      <c r="AC1221" s="158"/>
      <c r="AD1221" s="176"/>
      <c r="AE1221" s="176"/>
      <c r="AF1221" s="176"/>
      <c r="AG1221" s="176"/>
      <c r="AH1221" s="176"/>
      <c r="AI1221" s="176"/>
      <c r="AJ1221" s="176"/>
      <c r="AK1221" s="176"/>
      <c r="AL1221" s="176"/>
    </row>
    <row r="1222" spans="1:38" x14ac:dyDescent="0.25">
      <c r="A1222" s="159"/>
      <c r="B1222" s="158"/>
      <c r="C1222" s="158"/>
      <c r="D1222" s="158"/>
      <c r="E1222" s="158"/>
      <c r="F1222" s="158"/>
      <c r="G1222" s="158"/>
      <c r="H1222" s="158"/>
      <c r="I1222" s="158"/>
      <c r="J1222" s="158"/>
      <c r="K1222" s="158"/>
      <c r="L1222" s="158"/>
      <c r="M1222" s="158"/>
      <c r="N1222" s="158"/>
      <c r="O1222" s="158"/>
      <c r="P1222" s="158"/>
      <c r="Q1222" s="158"/>
      <c r="R1222" s="158"/>
      <c r="S1222" s="158"/>
      <c r="T1222" s="158"/>
      <c r="U1222" s="158"/>
      <c r="V1222" s="158"/>
      <c r="W1222" s="158"/>
      <c r="X1222" s="158"/>
      <c r="Y1222" s="158"/>
      <c r="Z1222" s="158"/>
      <c r="AA1222" s="158"/>
      <c r="AB1222" s="158"/>
      <c r="AC1222" s="158"/>
      <c r="AD1222" s="176"/>
      <c r="AE1222" s="176"/>
      <c r="AF1222" s="176"/>
      <c r="AG1222" s="176"/>
      <c r="AH1222" s="176"/>
      <c r="AI1222" s="176"/>
      <c r="AJ1222" s="176"/>
      <c r="AK1222" s="176"/>
      <c r="AL1222" s="176"/>
    </row>
    <row r="1223" spans="1:38" x14ac:dyDescent="0.25">
      <c r="A1223" s="159"/>
    </row>
    <row r="1224" spans="1:38" x14ac:dyDescent="0.25">
      <c r="A1224" s="159"/>
    </row>
    <row r="1225" spans="1:38" x14ac:dyDescent="0.25">
      <c r="A1225" s="159"/>
    </row>
    <row r="1226" spans="1:38" x14ac:dyDescent="0.25">
      <c r="A1226" s="159"/>
    </row>
    <row r="1227" spans="1:38" x14ac:dyDescent="0.25">
      <c r="A1227" s="159"/>
    </row>
    <row r="1228" spans="1:38" x14ac:dyDescent="0.25">
      <c r="A1228" s="159"/>
    </row>
    <row r="1229" spans="1:38" x14ac:dyDescent="0.25">
      <c r="A1229" s="159"/>
    </row>
    <row r="1230" spans="1:38" x14ac:dyDescent="0.25">
      <c r="A1230" s="159"/>
    </row>
    <row r="1231" spans="1:38" x14ac:dyDescent="0.25">
      <c r="A1231" s="159"/>
    </row>
    <row r="1232" spans="1:38" x14ac:dyDescent="0.25">
      <c r="A1232" s="159"/>
    </row>
    <row r="1233" spans="1:1" x14ac:dyDescent="0.25">
      <c r="A1233" s="159"/>
    </row>
    <row r="1234" spans="1:1" x14ac:dyDescent="0.25">
      <c r="A1234" s="159"/>
    </row>
    <row r="1235" spans="1:1" x14ac:dyDescent="0.25">
      <c r="A1235" s="159"/>
    </row>
    <row r="1236" spans="1:1" x14ac:dyDescent="0.25">
      <c r="A1236" s="159"/>
    </row>
    <row r="1237" spans="1:1" x14ac:dyDescent="0.25">
      <c r="A1237" s="159"/>
    </row>
    <row r="1238" spans="1:1" x14ac:dyDescent="0.25">
      <c r="A1238" s="159"/>
    </row>
    <row r="1239" spans="1:1" x14ac:dyDescent="0.25">
      <c r="A1239" s="159"/>
    </row>
    <row r="1240" spans="1:1" x14ac:dyDescent="0.25">
      <c r="A1240" s="159"/>
    </row>
    <row r="1241" spans="1:1" x14ac:dyDescent="0.25">
      <c r="A1241" s="159"/>
    </row>
    <row r="1242" spans="1:1" x14ac:dyDescent="0.25">
      <c r="A1242" s="159"/>
    </row>
    <row r="1243" spans="1:1" x14ac:dyDescent="0.25">
      <c r="A1243" s="159"/>
    </row>
    <row r="1244" spans="1:1" x14ac:dyDescent="0.25">
      <c r="A1244" s="159"/>
    </row>
    <row r="1245" spans="1:1" x14ac:dyDescent="0.25">
      <c r="A1245" s="159"/>
    </row>
    <row r="1246" spans="1:1" x14ac:dyDescent="0.25">
      <c r="A1246" s="159"/>
    </row>
    <row r="1247" spans="1:1" x14ac:dyDescent="0.25">
      <c r="A1247" s="159"/>
    </row>
    <row r="1248" spans="1:1" x14ac:dyDescent="0.25">
      <c r="A1248" s="159"/>
    </row>
    <row r="1249" spans="1:1" x14ac:dyDescent="0.25">
      <c r="A1249" s="159"/>
    </row>
    <row r="1250" spans="1:1" x14ac:dyDescent="0.25">
      <c r="A1250" s="159"/>
    </row>
    <row r="1251" spans="1:1" x14ac:dyDescent="0.25">
      <c r="A1251" s="159"/>
    </row>
    <row r="1252" spans="1:1" x14ac:dyDescent="0.25">
      <c r="A1252" s="159"/>
    </row>
    <row r="1253" spans="1:1" x14ac:dyDescent="0.25">
      <c r="A1253" s="159"/>
    </row>
    <row r="1254" spans="1:1" x14ac:dyDescent="0.25">
      <c r="A1254" s="159"/>
    </row>
    <row r="1255" spans="1:1" x14ac:dyDescent="0.25">
      <c r="A1255" s="159"/>
    </row>
    <row r="1256" spans="1:1" x14ac:dyDescent="0.25">
      <c r="A1256" s="159"/>
    </row>
    <row r="1257" spans="1:1" x14ac:dyDescent="0.25">
      <c r="A1257" s="159"/>
    </row>
    <row r="1258" spans="1:1" x14ac:dyDescent="0.25">
      <c r="A1258" s="159"/>
    </row>
    <row r="1259" spans="1:1" x14ac:dyDescent="0.25">
      <c r="A1259" s="159"/>
    </row>
    <row r="1260" spans="1:1" x14ac:dyDescent="0.25">
      <c r="A1260" s="159"/>
    </row>
    <row r="1261" spans="1:1" x14ac:dyDescent="0.25">
      <c r="A1261" s="159"/>
    </row>
    <row r="1262" spans="1:1" x14ac:dyDescent="0.25">
      <c r="A1262" s="159"/>
    </row>
    <row r="1263" spans="1:1" x14ac:dyDescent="0.25">
      <c r="A1263" s="159"/>
    </row>
    <row r="1264" spans="1:1" x14ac:dyDescent="0.25">
      <c r="A1264" s="159"/>
    </row>
    <row r="1265" spans="1:1" x14ac:dyDescent="0.25">
      <c r="A1265" s="159"/>
    </row>
    <row r="1266" spans="1:1" x14ac:dyDescent="0.25">
      <c r="A1266" s="159"/>
    </row>
    <row r="1267" spans="1:1" x14ac:dyDescent="0.25">
      <c r="A1267" s="159"/>
    </row>
    <row r="1268" spans="1:1" x14ac:dyDescent="0.25">
      <c r="A1268" s="159"/>
    </row>
    <row r="1269" spans="1:1" x14ac:dyDescent="0.25">
      <c r="A1269" s="159"/>
    </row>
    <row r="1270" spans="1:1" x14ac:dyDescent="0.25">
      <c r="A1270" s="159"/>
    </row>
    <row r="1271" spans="1:1" x14ac:dyDescent="0.25">
      <c r="A1271" s="159"/>
    </row>
    <row r="1272" spans="1:1" x14ac:dyDescent="0.25">
      <c r="A1272" s="159"/>
    </row>
    <row r="1273" spans="1:1" x14ac:dyDescent="0.25">
      <c r="A1273" s="159"/>
    </row>
    <row r="1274" spans="1:1" x14ac:dyDescent="0.25">
      <c r="A1274" s="159"/>
    </row>
    <row r="1275" spans="1:1" x14ac:dyDescent="0.25">
      <c r="A1275" s="159"/>
    </row>
    <row r="1276" spans="1:1" x14ac:dyDescent="0.25">
      <c r="A1276" s="159"/>
    </row>
    <row r="1277" spans="1:1" x14ac:dyDescent="0.25">
      <c r="A1277" s="159"/>
    </row>
    <row r="1278" spans="1:1" x14ac:dyDescent="0.25">
      <c r="A1278" s="159"/>
    </row>
    <row r="1279" spans="1:1" x14ac:dyDescent="0.25">
      <c r="A1279" s="159"/>
    </row>
    <row r="1280" spans="1:1" x14ac:dyDescent="0.25">
      <c r="A1280" s="159"/>
    </row>
    <row r="1281" spans="1:1" x14ac:dyDescent="0.25">
      <c r="A1281" s="159"/>
    </row>
    <row r="1282" spans="1:1" x14ac:dyDescent="0.25">
      <c r="A1282" s="159"/>
    </row>
    <row r="1283" spans="1:1" x14ac:dyDescent="0.25">
      <c r="A1283" s="159"/>
    </row>
    <row r="1284" spans="1:1" x14ac:dyDescent="0.25">
      <c r="A1284" s="159"/>
    </row>
    <row r="1285" spans="1:1" x14ac:dyDescent="0.25">
      <c r="A1285" s="159"/>
    </row>
    <row r="1286" spans="1:1" x14ac:dyDescent="0.25">
      <c r="A1286" s="159"/>
    </row>
    <row r="1287" spans="1:1" x14ac:dyDescent="0.25">
      <c r="A1287" s="159"/>
    </row>
    <row r="1288" spans="1:1" x14ac:dyDescent="0.25">
      <c r="A1288" s="159"/>
    </row>
    <row r="1289" spans="1:1" x14ac:dyDescent="0.25">
      <c r="A1289" s="159"/>
    </row>
    <row r="1290" spans="1:1" x14ac:dyDescent="0.25">
      <c r="A1290" s="159"/>
    </row>
    <row r="1291" spans="1:1" x14ac:dyDescent="0.25">
      <c r="A1291" s="159"/>
    </row>
    <row r="1292" spans="1:1" x14ac:dyDescent="0.25">
      <c r="A1292" s="159"/>
    </row>
    <row r="1293" spans="1:1" x14ac:dyDescent="0.25">
      <c r="A1293" s="159"/>
    </row>
    <row r="1294" spans="1:1" x14ac:dyDescent="0.25">
      <c r="A1294" s="159"/>
    </row>
    <row r="1295" spans="1:1" x14ac:dyDescent="0.25">
      <c r="A1295" s="159"/>
    </row>
    <row r="1296" spans="1:1" x14ac:dyDescent="0.25">
      <c r="A1296" s="159"/>
    </row>
    <row r="1297" spans="1:1" x14ac:dyDescent="0.25">
      <c r="A1297" s="159"/>
    </row>
    <row r="1298" spans="1:1" x14ac:dyDescent="0.25">
      <c r="A1298" s="159"/>
    </row>
    <row r="1299" spans="1:1" x14ac:dyDescent="0.25">
      <c r="A1299" s="159"/>
    </row>
    <row r="1300" spans="1:1" x14ac:dyDescent="0.25">
      <c r="A1300" s="159"/>
    </row>
    <row r="1301" spans="1:1" x14ac:dyDescent="0.25">
      <c r="A1301" s="159"/>
    </row>
    <row r="1302" spans="1:1" x14ac:dyDescent="0.25">
      <c r="A1302" s="159"/>
    </row>
    <row r="1303" spans="1:1" x14ac:dyDescent="0.25">
      <c r="A1303" s="159"/>
    </row>
    <row r="1304" spans="1:1" x14ac:dyDescent="0.25">
      <c r="A1304" s="159"/>
    </row>
    <row r="1305" spans="1:1" x14ac:dyDescent="0.25">
      <c r="A1305" s="159"/>
    </row>
    <row r="1306" spans="1:1" x14ac:dyDescent="0.25">
      <c r="A1306" s="159"/>
    </row>
    <row r="1307" spans="1:1" x14ac:dyDescent="0.25">
      <c r="A1307" s="159"/>
    </row>
    <row r="1308" spans="1:1" x14ac:dyDescent="0.25">
      <c r="A1308" s="159"/>
    </row>
    <row r="1309" spans="1:1" x14ac:dyDescent="0.25">
      <c r="A1309" s="159"/>
    </row>
    <row r="1310" spans="1:1" x14ac:dyDescent="0.25">
      <c r="A1310" s="159"/>
    </row>
    <row r="1311" spans="1:1" x14ac:dyDescent="0.25">
      <c r="A1311" s="159"/>
    </row>
    <row r="1312" spans="1:1" x14ac:dyDescent="0.25">
      <c r="A1312" s="159"/>
    </row>
    <row r="1313" spans="1:1" x14ac:dyDescent="0.25">
      <c r="A1313" s="159"/>
    </row>
    <row r="1314" spans="1:1" x14ac:dyDescent="0.25">
      <c r="A1314" s="159"/>
    </row>
    <row r="1315" spans="1:1" x14ac:dyDescent="0.25">
      <c r="A1315" s="159"/>
    </row>
    <row r="1316" spans="1:1" x14ac:dyDescent="0.25">
      <c r="A1316" s="159"/>
    </row>
    <row r="1317" spans="1:1" x14ac:dyDescent="0.25">
      <c r="A1317" s="159"/>
    </row>
    <row r="1318" spans="1:1" x14ac:dyDescent="0.25">
      <c r="A1318" s="159"/>
    </row>
    <row r="1319" spans="1:1" x14ac:dyDescent="0.25">
      <c r="A1319" s="159"/>
    </row>
    <row r="1320" spans="1:1" x14ac:dyDescent="0.25">
      <c r="A1320" s="159"/>
    </row>
    <row r="1321" spans="1:1" x14ac:dyDescent="0.25">
      <c r="A1321" s="159"/>
    </row>
    <row r="1322" spans="1:1" x14ac:dyDescent="0.25">
      <c r="A1322" s="159"/>
    </row>
    <row r="1323" spans="1:1" x14ac:dyDescent="0.25">
      <c r="A1323" s="159"/>
    </row>
    <row r="1324" spans="1:1" x14ac:dyDescent="0.25">
      <c r="A1324" s="159"/>
    </row>
    <row r="1325" spans="1:1" x14ac:dyDescent="0.25">
      <c r="A1325" s="159"/>
    </row>
    <row r="1326" spans="1:1" x14ac:dyDescent="0.25">
      <c r="A1326" s="159"/>
    </row>
    <row r="1327" spans="1:1" x14ac:dyDescent="0.25">
      <c r="A1327" s="159"/>
    </row>
    <row r="1328" spans="1:1" x14ac:dyDescent="0.25">
      <c r="A1328" s="159"/>
    </row>
    <row r="1329" spans="1:1" x14ac:dyDescent="0.25">
      <c r="A1329" s="159"/>
    </row>
    <row r="1330" spans="1:1" x14ac:dyDescent="0.25">
      <c r="A1330" s="159"/>
    </row>
    <row r="1331" spans="1:1" x14ac:dyDescent="0.25">
      <c r="A1331" s="159"/>
    </row>
    <row r="1332" spans="1:1" x14ac:dyDescent="0.25">
      <c r="A1332" s="159"/>
    </row>
    <row r="1333" spans="1:1" x14ac:dyDescent="0.25">
      <c r="A1333" s="159"/>
    </row>
    <row r="1334" spans="1:1" x14ac:dyDescent="0.25">
      <c r="A1334" s="159"/>
    </row>
    <row r="1335" spans="1:1" x14ac:dyDescent="0.25">
      <c r="A1335" s="159"/>
    </row>
    <row r="1336" spans="1:1" x14ac:dyDescent="0.25">
      <c r="A1336" s="159"/>
    </row>
    <row r="1337" spans="1:1" x14ac:dyDescent="0.25">
      <c r="A1337" s="159"/>
    </row>
    <row r="1338" spans="1:1" x14ac:dyDescent="0.25">
      <c r="A1338" s="159"/>
    </row>
    <row r="1339" spans="1:1" x14ac:dyDescent="0.25">
      <c r="A1339" s="159"/>
    </row>
    <row r="1340" spans="1:1" x14ac:dyDescent="0.25">
      <c r="A1340" s="159"/>
    </row>
    <row r="1341" spans="1:1" x14ac:dyDescent="0.25">
      <c r="A1341" s="159"/>
    </row>
    <row r="1342" spans="1:1" x14ac:dyDescent="0.25">
      <c r="A1342" s="159"/>
    </row>
    <row r="1343" spans="1:1" x14ac:dyDescent="0.25">
      <c r="A1343" s="159"/>
    </row>
    <row r="1344" spans="1:1" x14ac:dyDescent="0.25">
      <c r="A1344" s="159"/>
    </row>
    <row r="1345" spans="1:1" x14ac:dyDescent="0.25">
      <c r="A1345" s="159"/>
    </row>
    <row r="1346" spans="1:1" x14ac:dyDescent="0.25">
      <c r="A1346" s="159"/>
    </row>
    <row r="1347" spans="1:1" x14ac:dyDescent="0.25">
      <c r="A1347" s="159"/>
    </row>
    <row r="1348" spans="1:1" x14ac:dyDescent="0.25">
      <c r="A1348" s="159"/>
    </row>
    <row r="1349" spans="1:1" x14ac:dyDescent="0.25">
      <c r="A1349" s="159"/>
    </row>
    <row r="1350" spans="1:1" x14ac:dyDescent="0.25">
      <c r="A1350" s="159"/>
    </row>
    <row r="1351" spans="1:1" x14ac:dyDescent="0.25">
      <c r="A1351" s="159"/>
    </row>
    <row r="1352" spans="1:1" x14ac:dyDescent="0.25">
      <c r="A1352" s="159"/>
    </row>
    <row r="1353" spans="1:1" x14ac:dyDescent="0.25">
      <c r="A1353" s="159"/>
    </row>
    <row r="1354" spans="1:1" x14ac:dyDescent="0.25">
      <c r="A1354" s="159"/>
    </row>
    <row r="1355" spans="1:1" x14ac:dyDescent="0.25">
      <c r="A1355" s="159"/>
    </row>
    <row r="1356" spans="1:1" x14ac:dyDescent="0.25">
      <c r="A1356" s="159"/>
    </row>
    <row r="1357" spans="1:1" x14ac:dyDescent="0.25">
      <c r="A1357" s="159"/>
    </row>
    <row r="1358" spans="1:1" x14ac:dyDescent="0.25">
      <c r="A1358" s="159"/>
    </row>
    <row r="1359" spans="1:1" x14ac:dyDescent="0.25">
      <c r="A1359" s="159"/>
    </row>
    <row r="1360" spans="1:1" x14ac:dyDescent="0.25">
      <c r="A1360" s="159"/>
    </row>
    <row r="1361" spans="1:1" x14ac:dyDescent="0.25">
      <c r="A1361" s="159"/>
    </row>
    <row r="1362" spans="1:1" x14ac:dyDescent="0.25">
      <c r="A1362" s="159"/>
    </row>
    <row r="1363" spans="1:1" x14ac:dyDescent="0.25">
      <c r="A1363" s="159"/>
    </row>
    <row r="1364" spans="1:1" x14ac:dyDescent="0.25">
      <c r="A1364" s="159"/>
    </row>
    <row r="1365" spans="1:1" x14ac:dyDescent="0.25">
      <c r="A1365" s="159"/>
    </row>
    <row r="1366" spans="1:1" x14ac:dyDescent="0.25">
      <c r="A1366" s="159"/>
    </row>
    <row r="1367" spans="1:1" x14ac:dyDescent="0.25">
      <c r="A1367" s="159"/>
    </row>
    <row r="1368" spans="1:1" x14ac:dyDescent="0.25">
      <c r="A1368" s="159"/>
    </row>
    <row r="1369" spans="1:1" x14ac:dyDescent="0.25">
      <c r="A1369" s="159"/>
    </row>
    <row r="1370" spans="1:1" x14ac:dyDescent="0.25">
      <c r="A1370" s="159"/>
    </row>
    <row r="1371" spans="1:1" x14ac:dyDescent="0.25">
      <c r="A1371" s="159"/>
    </row>
    <row r="1372" spans="1:1" x14ac:dyDescent="0.25">
      <c r="A1372" s="159"/>
    </row>
    <row r="1373" spans="1:1" x14ac:dyDescent="0.25">
      <c r="A1373" s="159"/>
    </row>
    <row r="1374" spans="1:1" x14ac:dyDescent="0.25">
      <c r="A1374" s="159"/>
    </row>
    <row r="1375" spans="1:1" x14ac:dyDescent="0.25">
      <c r="A1375" s="159"/>
    </row>
    <row r="1376" spans="1:1" x14ac:dyDescent="0.25">
      <c r="A1376" s="159"/>
    </row>
    <row r="1377" spans="1:1" x14ac:dyDescent="0.25">
      <c r="A1377" s="159"/>
    </row>
    <row r="1378" spans="1:1" x14ac:dyDescent="0.25">
      <c r="A1378" s="159"/>
    </row>
    <row r="1379" spans="1:1" x14ac:dyDescent="0.25">
      <c r="A1379" s="159"/>
    </row>
    <row r="1380" spans="1:1" x14ac:dyDescent="0.25">
      <c r="A1380" s="159"/>
    </row>
    <row r="1381" spans="1:1" x14ac:dyDescent="0.25">
      <c r="A1381" s="159"/>
    </row>
    <row r="1382" spans="1:1" x14ac:dyDescent="0.25">
      <c r="A1382" s="159"/>
    </row>
    <row r="1383" spans="1:1" x14ac:dyDescent="0.25">
      <c r="A1383" s="159"/>
    </row>
    <row r="1384" spans="1:1" x14ac:dyDescent="0.25">
      <c r="A1384" s="159"/>
    </row>
    <row r="1385" spans="1:1" x14ac:dyDescent="0.25">
      <c r="A1385" s="159"/>
    </row>
    <row r="1386" spans="1:1" x14ac:dyDescent="0.25">
      <c r="A1386" s="159"/>
    </row>
    <row r="1387" spans="1:1" x14ac:dyDescent="0.25">
      <c r="A1387" s="159"/>
    </row>
    <row r="1388" spans="1:1" x14ac:dyDescent="0.25">
      <c r="A1388" s="159"/>
    </row>
    <row r="1389" spans="1:1" x14ac:dyDescent="0.25">
      <c r="A1389" s="159"/>
    </row>
    <row r="1390" spans="1:1" x14ac:dyDescent="0.25">
      <c r="A1390" s="159"/>
    </row>
    <row r="1391" spans="1:1" x14ac:dyDescent="0.25">
      <c r="A1391" s="159"/>
    </row>
    <row r="1392" spans="1:1" x14ac:dyDescent="0.25">
      <c r="A1392" s="159"/>
    </row>
    <row r="1393" spans="1:1" x14ac:dyDescent="0.25">
      <c r="A1393" s="159"/>
    </row>
    <row r="1394" spans="1:1" x14ac:dyDescent="0.25">
      <c r="A1394" s="159"/>
    </row>
    <row r="1395" spans="1:1" x14ac:dyDescent="0.25">
      <c r="A1395" s="159"/>
    </row>
    <row r="1396" spans="1:1" x14ac:dyDescent="0.25">
      <c r="A1396" s="159"/>
    </row>
    <row r="1397" spans="1:1" x14ac:dyDescent="0.25">
      <c r="A1397" s="159"/>
    </row>
    <row r="1398" spans="1:1" x14ac:dyDescent="0.25">
      <c r="A1398" s="159"/>
    </row>
    <row r="1399" spans="1:1" x14ac:dyDescent="0.25">
      <c r="A1399" s="159"/>
    </row>
    <row r="1400" spans="1:1" x14ac:dyDescent="0.25">
      <c r="A1400" s="159"/>
    </row>
    <row r="1401" spans="1:1" x14ac:dyDescent="0.25">
      <c r="A1401" s="159"/>
    </row>
    <row r="1402" spans="1:1" x14ac:dyDescent="0.25">
      <c r="A1402" s="159"/>
    </row>
    <row r="1403" spans="1:1" x14ac:dyDescent="0.25">
      <c r="A1403" s="159"/>
    </row>
    <row r="1404" spans="1:1" x14ac:dyDescent="0.25">
      <c r="A1404" s="159"/>
    </row>
    <row r="1405" spans="1:1" x14ac:dyDescent="0.25">
      <c r="A1405" s="159"/>
    </row>
    <row r="1406" spans="1:1" x14ac:dyDescent="0.25">
      <c r="A1406" s="159"/>
    </row>
    <row r="1407" spans="1:1" x14ac:dyDescent="0.25">
      <c r="A1407" s="159"/>
    </row>
    <row r="1408" spans="1:1" x14ac:dyDescent="0.25">
      <c r="A1408" s="159"/>
    </row>
    <row r="1409" spans="1:1" x14ac:dyDescent="0.25">
      <c r="A1409" s="159"/>
    </row>
    <row r="1410" spans="1:1" x14ac:dyDescent="0.25">
      <c r="A1410" s="159"/>
    </row>
    <row r="1411" spans="1:1" x14ac:dyDescent="0.25">
      <c r="A1411" s="159"/>
    </row>
    <row r="1412" spans="1:1" x14ac:dyDescent="0.25">
      <c r="A1412" s="159"/>
    </row>
    <row r="1413" spans="1:1" x14ac:dyDescent="0.25">
      <c r="A1413" s="159"/>
    </row>
    <row r="1414" spans="1:1" x14ac:dyDescent="0.25">
      <c r="A1414" s="159"/>
    </row>
    <row r="1415" spans="1:1" x14ac:dyDescent="0.25">
      <c r="A1415" s="159"/>
    </row>
    <row r="1416" spans="1:1" x14ac:dyDescent="0.25">
      <c r="A1416" s="159"/>
    </row>
    <row r="1417" spans="1:1" x14ac:dyDescent="0.25">
      <c r="A1417" s="159"/>
    </row>
    <row r="1418" spans="1:1" x14ac:dyDescent="0.25">
      <c r="A1418" s="159"/>
    </row>
    <row r="1419" spans="1:1" x14ac:dyDescent="0.25">
      <c r="A1419" s="159"/>
    </row>
    <row r="1420" spans="1:1" x14ac:dyDescent="0.25">
      <c r="A1420" s="159"/>
    </row>
    <row r="1421" spans="1:1" x14ac:dyDescent="0.25">
      <c r="A1421" s="159"/>
    </row>
    <row r="1422" spans="1:1" x14ac:dyDescent="0.25">
      <c r="A1422" s="159"/>
    </row>
    <row r="1423" spans="1:1" x14ac:dyDescent="0.25">
      <c r="A1423" s="159"/>
    </row>
    <row r="1424" spans="1:1" x14ac:dyDescent="0.25">
      <c r="A1424" s="159"/>
    </row>
    <row r="1425" spans="1:1" x14ac:dyDescent="0.25">
      <c r="A1425" s="159"/>
    </row>
    <row r="1426" spans="1:1" x14ac:dyDescent="0.25">
      <c r="A1426" s="159"/>
    </row>
    <row r="1427" spans="1:1" x14ac:dyDescent="0.25">
      <c r="A1427" s="159"/>
    </row>
    <row r="1428" spans="1:1" x14ac:dyDescent="0.25">
      <c r="A1428" s="159"/>
    </row>
    <row r="1429" spans="1:1" x14ac:dyDescent="0.25">
      <c r="A1429" s="159"/>
    </row>
    <row r="1430" spans="1:1" x14ac:dyDescent="0.25">
      <c r="A1430" s="159"/>
    </row>
    <row r="1431" spans="1:1" x14ac:dyDescent="0.25">
      <c r="A1431" s="159"/>
    </row>
    <row r="1432" spans="1:1" x14ac:dyDescent="0.25">
      <c r="A1432" s="159"/>
    </row>
    <row r="1433" spans="1:1" x14ac:dyDescent="0.25">
      <c r="A1433" s="159"/>
    </row>
    <row r="1434" spans="1:1" x14ac:dyDescent="0.25">
      <c r="A1434" s="159"/>
    </row>
    <row r="1435" spans="1:1" x14ac:dyDescent="0.25">
      <c r="A1435" s="159"/>
    </row>
    <row r="1436" spans="1:1" x14ac:dyDescent="0.25">
      <c r="A1436" s="159"/>
    </row>
    <row r="1437" spans="1:1" x14ac:dyDescent="0.25">
      <c r="A1437" s="159"/>
    </row>
    <row r="1438" spans="1:1" x14ac:dyDescent="0.25">
      <c r="A1438" s="159"/>
    </row>
    <row r="1439" spans="1:1" x14ac:dyDescent="0.25">
      <c r="A1439" s="159"/>
    </row>
    <row r="1440" spans="1:1" x14ac:dyDescent="0.25">
      <c r="A1440" s="159"/>
    </row>
    <row r="1441" spans="1:1" x14ac:dyDescent="0.25">
      <c r="A1441" s="159"/>
    </row>
    <row r="1442" spans="1:1" x14ac:dyDescent="0.25">
      <c r="A1442" s="159"/>
    </row>
    <row r="1443" spans="1:1" x14ac:dyDescent="0.25">
      <c r="A1443" s="159"/>
    </row>
    <row r="1444" spans="1:1" x14ac:dyDescent="0.25">
      <c r="A1444" s="159"/>
    </row>
    <row r="1445" spans="1:1" x14ac:dyDescent="0.25">
      <c r="A1445" s="159"/>
    </row>
    <row r="1446" spans="1:1" x14ac:dyDescent="0.25">
      <c r="A1446" s="159"/>
    </row>
    <row r="1447" spans="1:1" x14ac:dyDescent="0.25">
      <c r="A1447" s="159"/>
    </row>
    <row r="1448" spans="1:1" x14ac:dyDescent="0.25">
      <c r="A1448" s="159"/>
    </row>
    <row r="1449" spans="1:1" x14ac:dyDescent="0.25">
      <c r="A1449" s="159"/>
    </row>
    <row r="1450" spans="1:1" x14ac:dyDescent="0.25">
      <c r="A1450" s="159"/>
    </row>
    <row r="1451" spans="1:1" x14ac:dyDescent="0.25">
      <c r="A1451" s="159"/>
    </row>
    <row r="1452" spans="1:1" x14ac:dyDescent="0.25">
      <c r="A1452" s="159"/>
    </row>
    <row r="1453" spans="1:1" x14ac:dyDescent="0.25">
      <c r="A1453" s="159"/>
    </row>
    <row r="1454" spans="1:1" x14ac:dyDescent="0.25">
      <c r="A1454" s="159"/>
    </row>
    <row r="1455" spans="1:1" x14ac:dyDescent="0.25">
      <c r="A1455" s="159"/>
    </row>
    <row r="1456" spans="1:1" x14ac:dyDescent="0.25">
      <c r="A1456" s="159"/>
    </row>
    <row r="1457" spans="1:1" x14ac:dyDescent="0.25">
      <c r="A1457" s="159"/>
    </row>
    <row r="1458" spans="1:1" x14ac:dyDescent="0.25">
      <c r="A1458" s="159"/>
    </row>
    <row r="1459" spans="1:1" x14ac:dyDescent="0.25">
      <c r="A1459" s="159"/>
    </row>
    <row r="1460" spans="1:1" x14ac:dyDescent="0.25">
      <c r="A1460" s="159"/>
    </row>
    <row r="1461" spans="1:1" x14ac:dyDescent="0.25">
      <c r="A1461" s="159"/>
    </row>
    <row r="1462" spans="1:1" x14ac:dyDescent="0.25">
      <c r="A1462" s="159"/>
    </row>
    <row r="1463" spans="1:1" x14ac:dyDescent="0.25">
      <c r="A1463" s="159"/>
    </row>
    <row r="1464" spans="1:1" x14ac:dyDescent="0.25">
      <c r="A1464" s="159"/>
    </row>
    <row r="1465" spans="1:1" x14ac:dyDescent="0.25">
      <c r="A1465" s="159"/>
    </row>
    <row r="1466" spans="1:1" x14ac:dyDescent="0.25">
      <c r="A1466" s="159"/>
    </row>
    <row r="1467" spans="1:1" x14ac:dyDescent="0.25">
      <c r="A1467" s="159"/>
    </row>
    <row r="1468" spans="1:1" x14ac:dyDescent="0.25">
      <c r="A1468" s="159"/>
    </row>
    <row r="1469" spans="1:1" x14ac:dyDescent="0.25">
      <c r="A1469" s="159"/>
    </row>
    <row r="1470" spans="1:1" x14ac:dyDescent="0.25">
      <c r="A1470" s="159"/>
    </row>
    <row r="1471" spans="1:1" x14ac:dyDescent="0.25">
      <c r="A1471" s="159"/>
    </row>
    <row r="1472" spans="1:1" x14ac:dyDescent="0.25">
      <c r="A1472" s="159"/>
    </row>
    <row r="1473" spans="1:1" x14ac:dyDescent="0.25">
      <c r="A1473" s="159"/>
    </row>
    <row r="1474" spans="1:1" x14ac:dyDescent="0.25">
      <c r="A1474" s="159"/>
    </row>
    <row r="1475" spans="1:1" x14ac:dyDescent="0.25">
      <c r="A1475" s="159"/>
    </row>
    <row r="1476" spans="1:1" x14ac:dyDescent="0.25">
      <c r="A1476" s="159"/>
    </row>
    <row r="1477" spans="1:1" x14ac:dyDescent="0.25">
      <c r="A1477" s="159"/>
    </row>
    <row r="1478" spans="1:1" x14ac:dyDescent="0.25">
      <c r="A1478" s="159"/>
    </row>
    <row r="1479" spans="1:1" x14ac:dyDescent="0.25">
      <c r="A1479" s="159"/>
    </row>
    <row r="1480" spans="1:1" x14ac:dyDescent="0.25">
      <c r="A1480" s="159"/>
    </row>
    <row r="1481" spans="1:1" x14ac:dyDescent="0.25">
      <c r="A1481" s="159"/>
    </row>
    <row r="1482" spans="1:1" x14ac:dyDescent="0.25">
      <c r="A1482" s="159"/>
    </row>
    <row r="1483" spans="1:1" x14ac:dyDescent="0.25">
      <c r="A1483" s="159"/>
    </row>
    <row r="1484" spans="1:1" x14ac:dyDescent="0.25">
      <c r="A1484" s="159"/>
    </row>
    <row r="1485" spans="1:1" x14ac:dyDescent="0.25">
      <c r="A1485" s="159"/>
    </row>
    <row r="1486" spans="1:1" x14ac:dyDescent="0.25">
      <c r="A1486" s="159"/>
    </row>
    <row r="1487" spans="1:1" x14ac:dyDescent="0.25">
      <c r="A1487" s="159"/>
    </row>
    <row r="1488" spans="1:1" x14ac:dyDescent="0.25">
      <c r="A1488" s="159"/>
    </row>
    <row r="1489" spans="1:1" x14ac:dyDescent="0.25">
      <c r="A1489" s="159"/>
    </row>
    <row r="1490" spans="1:1" x14ac:dyDescent="0.25">
      <c r="A1490" s="159"/>
    </row>
    <row r="1491" spans="1:1" x14ac:dyDescent="0.25">
      <c r="A1491" s="159"/>
    </row>
    <row r="1492" spans="1:1" x14ac:dyDescent="0.25">
      <c r="A1492" s="159"/>
    </row>
    <row r="1493" spans="1:1" x14ac:dyDescent="0.25">
      <c r="A1493" s="159"/>
    </row>
    <row r="1494" spans="1:1" x14ac:dyDescent="0.25">
      <c r="A1494" s="159"/>
    </row>
    <row r="1495" spans="1:1" x14ac:dyDescent="0.25">
      <c r="A1495" s="159"/>
    </row>
    <row r="1496" spans="1:1" x14ac:dyDescent="0.25">
      <c r="A1496" s="159"/>
    </row>
    <row r="1497" spans="1:1" x14ac:dyDescent="0.25">
      <c r="A1497" s="159"/>
    </row>
    <row r="1498" spans="1:1" x14ac:dyDescent="0.25">
      <c r="A1498" s="159"/>
    </row>
    <row r="1499" spans="1:1" x14ac:dyDescent="0.25">
      <c r="A1499" s="159"/>
    </row>
    <row r="1500" spans="1:1" x14ac:dyDescent="0.25">
      <c r="A1500" s="159"/>
    </row>
    <row r="1501" spans="1:1" x14ac:dyDescent="0.25">
      <c r="A1501" s="159"/>
    </row>
    <row r="1502" spans="1:1" x14ac:dyDescent="0.25">
      <c r="A1502" s="159"/>
    </row>
    <row r="1503" spans="1:1" x14ac:dyDescent="0.25">
      <c r="A1503" s="159"/>
    </row>
    <row r="1504" spans="1:1" x14ac:dyDescent="0.25">
      <c r="A1504" s="159"/>
    </row>
    <row r="1505" spans="1:1" x14ac:dyDescent="0.25">
      <c r="A1505" s="159"/>
    </row>
    <row r="1506" spans="1:1" x14ac:dyDescent="0.25">
      <c r="A1506" s="159"/>
    </row>
    <row r="1507" spans="1:1" x14ac:dyDescent="0.25">
      <c r="A1507" s="159"/>
    </row>
    <row r="1508" spans="1:1" x14ac:dyDescent="0.25">
      <c r="A1508" s="159"/>
    </row>
    <row r="1509" spans="1:1" x14ac:dyDescent="0.25">
      <c r="A1509" s="159"/>
    </row>
    <row r="1510" spans="1:1" x14ac:dyDescent="0.25">
      <c r="A1510" s="159"/>
    </row>
    <row r="1511" spans="1:1" x14ac:dyDescent="0.25">
      <c r="A1511" s="159"/>
    </row>
    <row r="1512" spans="1:1" x14ac:dyDescent="0.25">
      <c r="A1512" s="159"/>
    </row>
    <row r="1513" spans="1:1" x14ac:dyDescent="0.25">
      <c r="A1513" s="159"/>
    </row>
    <row r="1514" spans="1:1" x14ac:dyDescent="0.25">
      <c r="A1514" s="159"/>
    </row>
    <row r="1515" spans="1:1" x14ac:dyDescent="0.25">
      <c r="A1515" s="159"/>
    </row>
    <row r="1516" spans="1:1" x14ac:dyDescent="0.25">
      <c r="A1516" s="159"/>
    </row>
    <row r="1517" spans="1:1" x14ac:dyDescent="0.25">
      <c r="A1517" s="159"/>
    </row>
    <row r="1518" spans="1:1" x14ac:dyDescent="0.25">
      <c r="A1518" s="159"/>
    </row>
    <row r="1519" spans="1:1" x14ac:dyDescent="0.25">
      <c r="A1519" s="159"/>
    </row>
    <row r="1520" spans="1:1" x14ac:dyDescent="0.25">
      <c r="A1520" s="159"/>
    </row>
    <row r="1521" spans="1:1" x14ac:dyDescent="0.25">
      <c r="A1521" s="159"/>
    </row>
    <row r="1522" spans="1:1" x14ac:dyDescent="0.25">
      <c r="A1522" s="159"/>
    </row>
    <row r="1523" spans="1:1" x14ac:dyDescent="0.25">
      <c r="A1523" s="159"/>
    </row>
    <row r="1524" spans="1:1" x14ac:dyDescent="0.25">
      <c r="A1524" s="159"/>
    </row>
    <row r="1525" spans="1:1" x14ac:dyDescent="0.25">
      <c r="A1525" s="159"/>
    </row>
    <row r="1526" spans="1:1" x14ac:dyDescent="0.25">
      <c r="A1526" s="159"/>
    </row>
    <row r="1527" spans="1:1" x14ac:dyDescent="0.25">
      <c r="A1527" s="159"/>
    </row>
    <row r="1528" spans="1:1" x14ac:dyDescent="0.25">
      <c r="A1528" s="159"/>
    </row>
    <row r="1529" spans="1:1" x14ac:dyDescent="0.25">
      <c r="A1529" s="159"/>
    </row>
    <row r="1530" spans="1:1" x14ac:dyDescent="0.25">
      <c r="A1530" s="159"/>
    </row>
    <row r="1531" spans="1:1" x14ac:dyDescent="0.25">
      <c r="A1531" s="159"/>
    </row>
    <row r="1532" spans="1:1" x14ac:dyDescent="0.25">
      <c r="A1532" s="159"/>
    </row>
    <row r="1533" spans="1:1" x14ac:dyDescent="0.25">
      <c r="A1533" s="159"/>
    </row>
    <row r="1534" spans="1:1" x14ac:dyDescent="0.25">
      <c r="A1534" s="159"/>
    </row>
    <row r="1535" spans="1:1" x14ac:dyDescent="0.25">
      <c r="A1535" s="159"/>
    </row>
    <row r="1536" spans="1:1" x14ac:dyDescent="0.25">
      <c r="A1536" s="159"/>
    </row>
    <row r="1537" spans="1:1" x14ac:dyDescent="0.25">
      <c r="A1537" s="159"/>
    </row>
    <row r="1538" spans="1:1" x14ac:dyDescent="0.25">
      <c r="A1538" s="159"/>
    </row>
    <row r="1539" spans="1:1" x14ac:dyDescent="0.25">
      <c r="A1539" s="159"/>
    </row>
    <row r="1540" spans="1:1" x14ac:dyDescent="0.25">
      <c r="A1540" s="159"/>
    </row>
    <row r="1541" spans="1:1" x14ac:dyDescent="0.25">
      <c r="A1541" s="159"/>
    </row>
    <row r="1542" spans="1:1" x14ac:dyDescent="0.25">
      <c r="A1542" s="159"/>
    </row>
    <row r="1543" spans="1:1" x14ac:dyDescent="0.25">
      <c r="A1543" s="159"/>
    </row>
    <row r="1544" spans="1:1" x14ac:dyDescent="0.25">
      <c r="A1544" s="159"/>
    </row>
    <row r="1545" spans="1:1" x14ac:dyDescent="0.25">
      <c r="A1545" s="159"/>
    </row>
    <row r="1546" spans="1:1" x14ac:dyDescent="0.25">
      <c r="A1546" s="159"/>
    </row>
    <row r="1547" spans="1:1" x14ac:dyDescent="0.25">
      <c r="A1547" s="159"/>
    </row>
    <row r="1548" spans="1:1" x14ac:dyDescent="0.25">
      <c r="A1548" s="159"/>
    </row>
    <row r="1549" spans="1:1" x14ac:dyDescent="0.25">
      <c r="A1549" s="159"/>
    </row>
    <row r="1550" spans="1:1" x14ac:dyDescent="0.25">
      <c r="A1550" s="159"/>
    </row>
    <row r="1551" spans="1:1" x14ac:dyDescent="0.25">
      <c r="A1551" s="159"/>
    </row>
    <row r="1552" spans="1:1" x14ac:dyDescent="0.25">
      <c r="A1552" s="159"/>
    </row>
    <row r="1553" spans="1:1" x14ac:dyDescent="0.25">
      <c r="A1553" s="159"/>
    </row>
    <row r="1554" spans="1:1" x14ac:dyDescent="0.25">
      <c r="A1554" s="159"/>
    </row>
    <row r="1555" spans="1:1" x14ac:dyDescent="0.25">
      <c r="A1555" s="159"/>
    </row>
    <row r="1556" spans="1:1" x14ac:dyDescent="0.25">
      <c r="A1556" s="159"/>
    </row>
    <row r="1557" spans="1:1" x14ac:dyDescent="0.25">
      <c r="A1557" s="159"/>
    </row>
    <row r="1558" spans="1:1" x14ac:dyDescent="0.25">
      <c r="A1558" s="159"/>
    </row>
    <row r="1559" spans="1:1" x14ac:dyDescent="0.25">
      <c r="A1559" s="159"/>
    </row>
    <row r="1560" spans="1:1" x14ac:dyDescent="0.25">
      <c r="A1560" s="159"/>
    </row>
    <row r="1561" spans="1:1" x14ac:dyDescent="0.25">
      <c r="A1561" s="159"/>
    </row>
    <row r="1562" spans="1:1" x14ac:dyDescent="0.25">
      <c r="A1562" s="159"/>
    </row>
    <row r="1563" spans="1:1" x14ac:dyDescent="0.25">
      <c r="A1563" s="159"/>
    </row>
    <row r="1564" spans="1:1" x14ac:dyDescent="0.25">
      <c r="A1564" s="159"/>
    </row>
    <row r="1565" spans="1:1" x14ac:dyDescent="0.25">
      <c r="A1565" s="159"/>
    </row>
    <row r="1566" spans="1:1" x14ac:dyDescent="0.25">
      <c r="A1566" s="159"/>
    </row>
    <row r="1567" spans="1:1" x14ac:dyDescent="0.25">
      <c r="A1567" s="159"/>
    </row>
    <row r="1568" spans="1:1" x14ac:dyDescent="0.25">
      <c r="A1568" s="159"/>
    </row>
    <row r="1569" spans="1:1" x14ac:dyDescent="0.25">
      <c r="A1569" s="159"/>
    </row>
    <row r="1570" spans="1:1" x14ac:dyDescent="0.25">
      <c r="A1570" s="159"/>
    </row>
    <row r="1571" spans="1:1" x14ac:dyDescent="0.25">
      <c r="A1571" s="159"/>
    </row>
    <row r="1572" spans="1:1" x14ac:dyDescent="0.25">
      <c r="A1572" s="159"/>
    </row>
    <row r="1573" spans="1:1" x14ac:dyDescent="0.25">
      <c r="A1573" s="159"/>
    </row>
    <row r="1574" spans="1:1" x14ac:dyDescent="0.25">
      <c r="A1574" s="159"/>
    </row>
    <row r="1575" spans="1:1" x14ac:dyDescent="0.25">
      <c r="A1575" s="159"/>
    </row>
    <row r="1576" spans="1:1" x14ac:dyDescent="0.25">
      <c r="A1576" s="159"/>
    </row>
    <row r="1577" spans="1:1" x14ac:dyDescent="0.25">
      <c r="A1577" s="159"/>
    </row>
    <row r="1578" spans="1:1" x14ac:dyDescent="0.25">
      <c r="A1578" s="159"/>
    </row>
    <row r="1579" spans="1:1" x14ac:dyDescent="0.25">
      <c r="A1579" s="159"/>
    </row>
    <row r="1580" spans="1:1" x14ac:dyDescent="0.25">
      <c r="A1580" s="159"/>
    </row>
    <row r="1581" spans="1:1" x14ac:dyDescent="0.25">
      <c r="A1581" s="159"/>
    </row>
    <row r="1582" spans="1:1" x14ac:dyDescent="0.25">
      <c r="A1582" s="159"/>
    </row>
    <row r="1583" spans="1:1" x14ac:dyDescent="0.25">
      <c r="A1583" s="159"/>
    </row>
    <row r="1584" spans="1:1" x14ac:dyDescent="0.25">
      <c r="A1584" s="159"/>
    </row>
    <row r="1585" spans="1:1" x14ac:dyDescent="0.25">
      <c r="A1585" s="159"/>
    </row>
    <row r="1586" spans="1:1" x14ac:dyDescent="0.25">
      <c r="A1586" s="159"/>
    </row>
    <row r="1587" spans="1:1" x14ac:dyDescent="0.25">
      <c r="A1587" s="159"/>
    </row>
    <row r="1588" spans="1:1" x14ac:dyDescent="0.25">
      <c r="A1588" s="159"/>
    </row>
    <row r="1589" spans="1:1" x14ac:dyDescent="0.25">
      <c r="A1589" s="159"/>
    </row>
    <row r="1590" spans="1:1" x14ac:dyDescent="0.25">
      <c r="A1590" s="159"/>
    </row>
    <row r="1591" spans="1:1" x14ac:dyDescent="0.25">
      <c r="A1591" s="159"/>
    </row>
    <row r="1592" spans="1:1" x14ac:dyDescent="0.25">
      <c r="A1592" s="159"/>
    </row>
    <row r="1593" spans="1:1" x14ac:dyDescent="0.25">
      <c r="A1593" s="159"/>
    </row>
    <row r="1594" spans="1:1" x14ac:dyDescent="0.25">
      <c r="A1594" s="159"/>
    </row>
    <row r="1595" spans="1:1" x14ac:dyDescent="0.25">
      <c r="A1595" s="159"/>
    </row>
    <row r="1596" spans="1:1" x14ac:dyDescent="0.25">
      <c r="A1596" s="159"/>
    </row>
    <row r="1597" spans="1:1" x14ac:dyDescent="0.25">
      <c r="A1597" s="159"/>
    </row>
    <row r="1598" spans="1:1" x14ac:dyDescent="0.25">
      <c r="A1598" s="159"/>
    </row>
    <row r="1599" spans="1:1" x14ac:dyDescent="0.25">
      <c r="A1599" s="159"/>
    </row>
    <row r="1600" spans="1:1" x14ac:dyDescent="0.25">
      <c r="A1600" s="159"/>
    </row>
    <row r="1601" spans="1:1" x14ac:dyDescent="0.25">
      <c r="A1601" s="159"/>
    </row>
    <row r="1602" spans="1:1" x14ac:dyDescent="0.25">
      <c r="A1602" s="159"/>
    </row>
    <row r="1603" spans="1:1" x14ac:dyDescent="0.25">
      <c r="A1603" s="159"/>
    </row>
    <row r="1604" spans="1:1" x14ac:dyDescent="0.25">
      <c r="A1604" s="159"/>
    </row>
    <row r="1605" spans="1:1" x14ac:dyDescent="0.25">
      <c r="A1605" s="159"/>
    </row>
    <row r="1606" spans="1:1" x14ac:dyDescent="0.25">
      <c r="A1606" s="159"/>
    </row>
    <row r="1607" spans="1:1" x14ac:dyDescent="0.25">
      <c r="A1607" s="159"/>
    </row>
    <row r="1608" spans="1:1" x14ac:dyDescent="0.25">
      <c r="A1608" s="159"/>
    </row>
    <row r="1609" spans="1:1" x14ac:dyDescent="0.25">
      <c r="A1609" s="159"/>
    </row>
    <row r="1610" spans="1:1" x14ac:dyDescent="0.25">
      <c r="A1610" s="159"/>
    </row>
    <row r="1611" spans="1:1" x14ac:dyDescent="0.25">
      <c r="A1611" s="159"/>
    </row>
    <row r="1612" spans="1:1" x14ac:dyDescent="0.25">
      <c r="A1612" s="159"/>
    </row>
    <row r="1613" spans="1:1" x14ac:dyDescent="0.25">
      <c r="A1613" s="159"/>
    </row>
    <row r="1614" spans="1:1" x14ac:dyDescent="0.25">
      <c r="A1614" s="159"/>
    </row>
    <row r="1615" spans="1:1" x14ac:dyDescent="0.25">
      <c r="A1615" s="159"/>
    </row>
    <row r="1616" spans="1:1" x14ac:dyDescent="0.25">
      <c r="A1616" s="159"/>
    </row>
    <row r="1617" spans="1:1" x14ac:dyDescent="0.25">
      <c r="A1617" s="159"/>
    </row>
    <row r="1618" spans="1:1" x14ac:dyDescent="0.25">
      <c r="A1618" s="159"/>
    </row>
    <row r="1619" spans="1:1" x14ac:dyDescent="0.25">
      <c r="A1619" s="159"/>
    </row>
    <row r="1620" spans="1:1" x14ac:dyDescent="0.25">
      <c r="A1620" s="159"/>
    </row>
    <row r="1621" spans="1:1" x14ac:dyDescent="0.25">
      <c r="A1621" s="159"/>
    </row>
    <row r="1622" spans="1:1" x14ac:dyDescent="0.25">
      <c r="A1622" s="159"/>
    </row>
    <row r="1623" spans="1:1" x14ac:dyDescent="0.25">
      <c r="A1623" s="159"/>
    </row>
    <row r="1624" spans="1:1" x14ac:dyDescent="0.25">
      <c r="A1624" s="159"/>
    </row>
    <row r="1625" spans="1:1" x14ac:dyDescent="0.25">
      <c r="A1625" s="159"/>
    </row>
    <row r="1626" spans="1:1" x14ac:dyDescent="0.25">
      <c r="A1626" s="159"/>
    </row>
    <row r="1627" spans="1:1" x14ac:dyDescent="0.25">
      <c r="A1627" s="159"/>
    </row>
    <row r="1628" spans="1:1" x14ac:dyDescent="0.25">
      <c r="A1628" s="159"/>
    </row>
    <row r="1629" spans="1:1" x14ac:dyDescent="0.25">
      <c r="A1629" s="159"/>
    </row>
    <row r="1630" spans="1:1" x14ac:dyDescent="0.25">
      <c r="A1630" s="159"/>
    </row>
    <row r="1631" spans="1:1" x14ac:dyDescent="0.25">
      <c r="A1631" s="159"/>
    </row>
    <row r="1632" spans="1:1" x14ac:dyDescent="0.25">
      <c r="A1632" s="159"/>
    </row>
    <row r="1633" spans="1:1" x14ac:dyDescent="0.25">
      <c r="A1633" s="159"/>
    </row>
    <row r="1634" spans="1:1" x14ac:dyDescent="0.25">
      <c r="A1634" s="159"/>
    </row>
    <row r="1635" spans="1:1" x14ac:dyDescent="0.25">
      <c r="A1635" s="159"/>
    </row>
    <row r="1636" spans="1:1" x14ac:dyDescent="0.25">
      <c r="A1636" s="159"/>
    </row>
    <row r="1637" spans="1:1" x14ac:dyDescent="0.25">
      <c r="A1637" s="159"/>
    </row>
    <row r="1638" spans="1:1" x14ac:dyDescent="0.25">
      <c r="A1638" s="159"/>
    </row>
    <row r="1639" spans="1:1" x14ac:dyDescent="0.25">
      <c r="A1639" s="159"/>
    </row>
    <row r="1640" spans="1:1" x14ac:dyDescent="0.25">
      <c r="A1640" s="159"/>
    </row>
    <row r="1641" spans="1:1" x14ac:dyDescent="0.25">
      <c r="A1641" s="159"/>
    </row>
    <row r="1642" spans="1:1" x14ac:dyDescent="0.25">
      <c r="A1642" s="159"/>
    </row>
    <row r="1643" spans="1:1" x14ac:dyDescent="0.25">
      <c r="A1643" s="159"/>
    </row>
    <row r="1644" spans="1:1" x14ac:dyDescent="0.25">
      <c r="A1644" s="159"/>
    </row>
    <row r="1645" spans="1:1" x14ac:dyDescent="0.25">
      <c r="A1645" s="159"/>
    </row>
    <row r="1646" spans="1:1" x14ac:dyDescent="0.25">
      <c r="A1646" s="159"/>
    </row>
    <row r="1647" spans="1:1" x14ac:dyDescent="0.25">
      <c r="A1647" s="159"/>
    </row>
    <row r="1648" spans="1:1" x14ac:dyDescent="0.25">
      <c r="A1648" s="159"/>
    </row>
    <row r="1649" spans="1:1" x14ac:dyDescent="0.25">
      <c r="A1649" s="159"/>
    </row>
    <row r="1650" spans="1:1" x14ac:dyDescent="0.25">
      <c r="A1650" s="159"/>
    </row>
    <row r="1651" spans="1:1" x14ac:dyDescent="0.25">
      <c r="A1651" s="159"/>
    </row>
    <row r="1652" spans="1:1" x14ac:dyDescent="0.25">
      <c r="A1652" s="159"/>
    </row>
    <row r="1653" spans="1:1" x14ac:dyDescent="0.25">
      <c r="A1653" s="159"/>
    </row>
    <row r="1654" spans="1:1" x14ac:dyDescent="0.25">
      <c r="A1654" s="159"/>
    </row>
    <row r="1655" spans="1:1" x14ac:dyDescent="0.25">
      <c r="A1655" s="159"/>
    </row>
    <row r="1656" spans="1:1" x14ac:dyDescent="0.25">
      <c r="A1656" s="159"/>
    </row>
    <row r="1657" spans="1:1" x14ac:dyDescent="0.25">
      <c r="A1657" s="159"/>
    </row>
    <row r="1658" spans="1:1" x14ac:dyDescent="0.25">
      <c r="A1658" s="159"/>
    </row>
    <row r="1659" spans="1:1" x14ac:dyDescent="0.25">
      <c r="A1659" s="159"/>
    </row>
    <row r="1660" spans="1:1" x14ac:dyDescent="0.25">
      <c r="A1660" s="159"/>
    </row>
    <row r="1661" spans="1:1" x14ac:dyDescent="0.25">
      <c r="A1661" s="159"/>
    </row>
    <row r="1662" spans="1:1" x14ac:dyDescent="0.25">
      <c r="A1662" s="159"/>
    </row>
    <row r="1663" spans="1:1" x14ac:dyDescent="0.25">
      <c r="A1663" s="159"/>
    </row>
    <row r="1664" spans="1:1" x14ac:dyDescent="0.25">
      <c r="A1664" s="159"/>
    </row>
    <row r="1665" spans="1:1" x14ac:dyDescent="0.25">
      <c r="A1665" s="159"/>
    </row>
    <row r="1666" spans="1:1" x14ac:dyDescent="0.25">
      <c r="A1666" s="159"/>
    </row>
    <row r="1667" spans="1:1" x14ac:dyDescent="0.25">
      <c r="A1667" s="159"/>
    </row>
    <row r="1668" spans="1:1" x14ac:dyDescent="0.25">
      <c r="A1668" s="159"/>
    </row>
    <row r="1669" spans="1:1" x14ac:dyDescent="0.25">
      <c r="A1669" s="159"/>
    </row>
    <row r="1670" spans="1:1" x14ac:dyDescent="0.25">
      <c r="A1670" s="159"/>
    </row>
    <row r="1671" spans="1:1" x14ac:dyDescent="0.25">
      <c r="A1671" s="15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intro"/>
  <dimension ref="B2:D6"/>
  <sheetViews>
    <sheetView showGridLines="0" workbookViewId="0"/>
  </sheetViews>
  <sheetFormatPr defaultRowHeight="15" x14ac:dyDescent="0.25"/>
  <cols>
    <col min="2" max="2" width="9.140625" customWidth="1"/>
  </cols>
  <sheetData>
    <row r="2" spans="2:4" ht="18.75" x14ac:dyDescent="0.3">
      <c r="B2" s="59"/>
    </row>
    <row r="4" spans="2:4" x14ac:dyDescent="0.25">
      <c r="B4" s="76"/>
    </row>
    <row r="6" spans="2:4" ht="15.75" x14ac:dyDescent="0.25">
      <c r="D6" s="60"/>
    </row>
  </sheetData>
  <sheetProtection sheet="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urvivaldeprivation">
    <tabColor rgb="FFC00000"/>
  </sheetPr>
  <dimension ref="A2:AL2515"/>
  <sheetViews>
    <sheetView workbookViewId="0">
      <pane xSplit="1" ySplit="4" topLeftCell="R5" activePane="bottomRight" state="frozen"/>
      <selection pane="topRight"/>
      <selection pane="bottomLeft"/>
      <selection pane="bottomRight" activeCell="A5" sqref="A5"/>
    </sheetView>
  </sheetViews>
  <sheetFormatPr defaultRowHeight="15" x14ac:dyDescent="0.25"/>
  <cols>
    <col min="1" max="1" width="62.28515625" bestFit="1" customWidth="1"/>
    <col min="7" max="7" width="9.140625" style="32"/>
    <col min="38" max="38" width="15.5703125" bestFit="1" customWidth="1"/>
  </cols>
  <sheetData>
    <row r="2" spans="1:38" x14ac:dyDescent="0.25">
      <c r="AL2" s="159" t="s">
        <v>289</v>
      </c>
    </row>
    <row r="3" spans="1:38" x14ac:dyDescent="0.25">
      <c r="A3">
        <v>1</v>
      </c>
      <c r="B3">
        <v>2</v>
      </c>
      <c r="C3">
        <v>3</v>
      </c>
      <c r="D3">
        <v>4</v>
      </c>
      <c r="E3">
        <v>5</v>
      </c>
      <c r="F3">
        <v>6</v>
      </c>
      <c r="G3" s="32">
        <v>7</v>
      </c>
      <c r="H3">
        <v>8</v>
      </c>
      <c r="I3">
        <v>9</v>
      </c>
      <c r="J3">
        <v>10</v>
      </c>
      <c r="K3">
        <v>11</v>
      </c>
      <c r="L3">
        <v>12</v>
      </c>
      <c r="M3">
        <v>13</v>
      </c>
      <c r="N3">
        <v>14</v>
      </c>
      <c r="O3">
        <v>15</v>
      </c>
      <c r="P3">
        <v>16</v>
      </c>
      <c r="Q3">
        <v>17</v>
      </c>
      <c r="R3">
        <v>18</v>
      </c>
      <c r="S3">
        <v>19</v>
      </c>
      <c r="T3">
        <v>20</v>
      </c>
      <c r="U3">
        <v>21</v>
      </c>
      <c r="V3">
        <v>22</v>
      </c>
      <c r="W3">
        <v>23</v>
      </c>
      <c r="X3">
        <v>24</v>
      </c>
      <c r="Y3">
        <v>25</v>
      </c>
      <c r="Z3">
        <v>26</v>
      </c>
      <c r="AA3">
        <v>27</v>
      </c>
      <c r="AB3">
        <v>28</v>
      </c>
      <c r="AC3">
        <v>29</v>
      </c>
      <c r="AD3">
        <v>30</v>
      </c>
      <c r="AE3">
        <v>31</v>
      </c>
      <c r="AF3">
        <v>32</v>
      </c>
      <c r="AG3">
        <v>33</v>
      </c>
      <c r="AH3">
        <v>34</v>
      </c>
      <c r="AI3">
        <v>35</v>
      </c>
      <c r="AJ3">
        <v>36</v>
      </c>
      <c r="AK3">
        <v>37</v>
      </c>
      <c r="AL3" s="159">
        <v>38</v>
      </c>
    </row>
    <row r="4" spans="1:38" x14ac:dyDescent="0.25">
      <c r="B4">
        <v>99</v>
      </c>
      <c r="C4" t="s">
        <v>21</v>
      </c>
      <c r="D4" t="s">
        <v>11</v>
      </c>
      <c r="E4" t="s">
        <v>5</v>
      </c>
      <c r="F4" t="s">
        <v>8</v>
      </c>
      <c r="G4" s="32" t="s">
        <v>3</v>
      </c>
      <c r="H4" t="s">
        <v>13</v>
      </c>
      <c r="I4" t="s">
        <v>0</v>
      </c>
      <c r="M4">
        <v>99</v>
      </c>
      <c r="N4">
        <v>99</v>
      </c>
      <c r="O4" t="s">
        <v>21</v>
      </c>
      <c r="P4" t="s">
        <v>21</v>
      </c>
      <c r="Q4" t="s">
        <v>11</v>
      </c>
      <c r="R4" t="s">
        <v>11</v>
      </c>
      <c r="S4" t="s">
        <v>5</v>
      </c>
      <c r="T4" t="s">
        <v>5</v>
      </c>
      <c r="U4" t="s">
        <v>8</v>
      </c>
      <c r="V4" t="s">
        <v>8</v>
      </c>
      <c r="W4" t="s">
        <v>3</v>
      </c>
      <c r="X4" t="s">
        <v>3</v>
      </c>
      <c r="Y4" t="s">
        <v>13</v>
      </c>
      <c r="Z4" t="s">
        <v>13</v>
      </c>
      <c r="AA4" t="s">
        <v>0</v>
      </c>
      <c r="AB4" t="s">
        <v>0</v>
      </c>
      <c r="AD4">
        <v>99</v>
      </c>
      <c r="AE4" t="s">
        <v>21</v>
      </c>
      <c r="AF4" t="s">
        <v>11</v>
      </c>
      <c r="AG4" t="s">
        <v>5</v>
      </c>
      <c r="AH4" t="s">
        <v>8</v>
      </c>
      <c r="AI4" t="s">
        <v>3</v>
      </c>
      <c r="AJ4" t="s">
        <v>13</v>
      </c>
      <c r="AK4" t="s">
        <v>0</v>
      </c>
      <c r="AL4" s="159" t="s">
        <v>288</v>
      </c>
    </row>
    <row r="5" spans="1:38" x14ac:dyDescent="0.25">
      <c r="A5" t="s">
        <v>8645</v>
      </c>
      <c r="B5" s="158">
        <v>0.8498</v>
      </c>
      <c r="C5" s="158" t="s">
        <v>84</v>
      </c>
      <c r="D5" s="158">
        <v>0.88039999999999996</v>
      </c>
      <c r="E5" s="158">
        <v>0.88339999999999996</v>
      </c>
      <c r="F5" s="158">
        <v>0.86380000000000001</v>
      </c>
      <c r="G5" s="158" t="s">
        <v>84</v>
      </c>
      <c r="H5" s="158">
        <v>0.55520000000000003</v>
      </c>
      <c r="I5" s="158" t="s">
        <v>84</v>
      </c>
      <c r="J5" s="158"/>
      <c r="K5" s="158"/>
      <c r="L5" s="158"/>
      <c r="M5" s="158">
        <v>0.82799999999999996</v>
      </c>
      <c r="N5" s="158">
        <v>0.86899999999999999</v>
      </c>
      <c r="O5" s="158" t="s">
        <v>84</v>
      </c>
      <c r="P5" s="158" t="s">
        <v>84</v>
      </c>
      <c r="Q5" s="158">
        <v>0.8417</v>
      </c>
      <c r="R5" s="158">
        <v>0.91010000000000002</v>
      </c>
      <c r="S5" s="158">
        <v>0.84960000000000002</v>
      </c>
      <c r="T5" s="158">
        <v>0.90990000000000004</v>
      </c>
      <c r="U5" s="158">
        <v>0.79359999999999997</v>
      </c>
      <c r="V5" s="158">
        <v>0.91139999999999999</v>
      </c>
      <c r="W5" s="158" t="s">
        <v>84</v>
      </c>
      <c r="X5" s="158" t="s">
        <v>84</v>
      </c>
      <c r="Y5" s="158">
        <v>0.46539999999999998</v>
      </c>
      <c r="Z5" s="158">
        <v>0.63600000000000001</v>
      </c>
      <c r="AA5" s="158" t="s">
        <v>84</v>
      </c>
      <c r="AB5" s="158" t="s">
        <v>84</v>
      </c>
      <c r="AC5" s="158"/>
      <c r="AD5" s="181">
        <v>1394</v>
      </c>
      <c r="AE5" s="181" t="s">
        <v>84</v>
      </c>
      <c r="AF5" s="181">
        <v>431</v>
      </c>
      <c r="AG5" s="181">
        <v>552</v>
      </c>
      <c r="AH5" s="181">
        <v>158</v>
      </c>
      <c r="AI5" s="181" t="s">
        <v>84</v>
      </c>
      <c r="AJ5" s="181">
        <v>144</v>
      </c>
      <c r="AK5" s="181" t="s">
        <v>84</v>
      </c>
      <c r="AL5" s="181">
        <v>828</v>
      </c>
    </row>
    <row r="6" spans="1:38" x14ac:dyDescent="0.25">
      <c r="A6" s="159" t="s">
        <v>8646</v>
      </c>
      <c r="B6" s="158">
        <v>0.84140000000000004</v>
      </c>
      <c r="C6" s="158" t="s">
        <v>84</v>
      </c>
      <c r="D6" s="158">
        <v>0.83860000000000001</v>
      </c>
      <c r="E6" s="158">
        <v>0.89039999999999997</v>
      </c>
      <c r="F6" s="158">
        <v>0.86519999999999997</v>
      </c>
      <c r="G6" s="158" t="s">
        <v>84</v>
      </c>
      <c r="H6" s="158">
        <v>0.58320000000000005</v>
      </c>
      <c r="I6" s="158" t="s">
        <v>84</v>
      </c>
      <c r="J6" s="158"/>
      <c r="K6" s="158"/>
      <c r="L6" s="158"/>
      <c r="M6" s="158">
        <v>0.8206</v>
      </c>
      <c r="N6" s="158">
        <v>0.86009999999999998</v>
      </c>
      <c r="O6" s="158" t="s">
        <v>84</v>
      </c>
      <c r="P6" s="158" t="s">
        <v>84</v>
      </c>
      <c r="Q6" s="158">
        <v>0.79979999999999996</v>
      </c>
      <c r="R6" s="158">
        <v>0.87060000000000004</v>
      </c>
      <c r="S6" s="158">
        <v>0.86029999999999995</v>
      </c>
      <c r="T6" s="158">
        <v>0.91439999999999999</v>
      </c>
      <c r="U6" s="158">
        <v>0.79510000000000003</v>
      </c>
      <c r="V6" s="158">
        <v>0.91249999999999998</v>
      </c>
      <c r="W6" s="158" t="s">
        <v>84</v>
      </c>
      <c r="X6" s="158" t="s">
        <v>84</v>
      </c>
      <c r="Y6" s="158">
        <v>0.50019999999999998</v>
      </c>
      <c r="Z6" s="158">
        <v>0.6573</v>
      </c>
      <c r="AA6" s="158" t="s">
        <v>84</v>
      </c>
      <c r="AB6" s="158" t="s">
        <v>84</v>
      </c>
      <c r="AC6" s="158"/>
      <c r="AD6" s="181">
        <v>1556</v>
      </c>
      <c r="AE6" s="181" t="s">
        <v>84</v>
      </c>
      <c r="AF6" s="181">
        <v>500</v>
      </c>
      <c r="AG6" s="181">
        <v>641</v>
      </c>
      <c r="AH6" s="181">
        <v>154</v>
      </c>
      <c r="AI6" s="181" t="s">
        <v>84</v>
      </c>
      <c r="AJ6" s="181">
        <v>167</v>
      </c>
      <c r="AK6" s="181" t="s">
        <v>84</v>
      </c>
      <c r="AL6" s="181">
        <v>1028</v>
      </c>
    </row>
    <row r="7" spans="1:38" x14ac:dyDescent="0.25">
      <c r="A7" s="159" t="s">
        <v>8647</v>
      </c>
      <c r="B7" s="158">
        <v>0.80589999999999995</v>
      </c>
      <c r="C7" s="158" t="s">
        <v>84</v>
      </c>
      <c r="D7" s="158">
        <v>0.84909999999999997</v>
      </c>
      <c r="E7" s="158">
        <v>0.85589999999999999</v>
      </c>
      <c r="F7" s="158">
        <v>0.86429999999999996</v>
      </c>
      <c r="G7" s="158" t="s">
        <v>84</v>
      </c>
      <c r="H7" s="158">
        <v>0.53849999999999998</v>
      </c>
      <c r="I7" s="158" t="s">
        <v>84</v>
      </c>
      <c r="J7" s="158"/>
      <c r="K7" s="158"/>
      <c r="L7" s="158"/>
      <c r="M7" s="158">
        <v>0.78380000000000005</v>
      </c>
      <c r="N7" s="158">
        <v>0.82609999999999995</v>
      </c>
      <c r="O7" s="158" t="s">
        <v>84</v>
      </c>
      <c r="P7" s="158" t="s">
        <v>84</v>
      </c>
      <c r="Q7" s="158">
        <v>0.81120000000000003</v>
      </c>
      <c r="R7" s="158">
        <v>0.88</v>
      </c>
      <c r="S7" s="158">
        <v>0.82089999999999996</v>
      </c>
      <c r="T7" s="158">
        <v>0.88449999999999995</v>
      </c>
      <c r="U7" s="158">
        <v>0.79690000000000005</v>
      </c>
      <c r="V7" s="158">
        <v>0.91059999999999997</v>
      </c>
      <c r="W7" s="158" t="s">
        <v>84</v>
      </c>
      <c r="X7" s="158" t="s">
        <v>84</v>
      </c>
      <c r="Y7" s="158">
        <v>0.4718</v>
      </c>
      <c r="Z7" s="158">
        <v>0.60060000000000002</v>
      </c>
      <c r="AA7" s="158" t="s">
        <v>84</v>
      </c>
      <c r="AB7" s="158" t="s">
        <v>84</v>
      </c>
      <c r="AC7" s="158"/>
      <c r="AD7" s="181">
        <v>1554</v>
      </c>
      <c r="AE7" s="181" t="s">
        <v>84</v>
      </c>
      <c r="AF7" s="181">
        <v>512</v>
      </c>
      <c r="AG7" s="181">
        <v>558</v>
      </c>
      <c r="AH7" s="181">
        <v>172</v>
      </c>
      <c r="AI7" s="181" t="s">
        <v>84</v>
      </c>
      <c r="AJ7" s="181">
        <v>246</v>
      </c>
      <c r="AK7" s="181" t="s">
        <v>84</v>
      </c>
      <c r="AL7" s="181">
        <v>1174</v>
      </c>
    </row>
    <row r="8" spans="1:38" x14ac:dyDescent="0.25">
      <c r="A8" s="159" t="s">
        <v>8648</v>
      </c>
      <c r="B8" s="158">
        <v>0.84350000000000003</v>
      </c>
      <c r="C8" s="158" t="s">
        <v>84</v>
      </c>
      <c r="D8" s="158">
        <v>0.87490000000000001</v>
      </c>
      <c r="E8" s="158">
        <v>0.87429999999999997</v>
      </c>
      <c r="F8" s="158">
        <v>0.90190000000000003</v>
      </c>
      <c r="G8" s="158" t="s">
        <v>84</v>
      </c>
      <c r="H8" s="158">
        <v>0.54649999999999999</v>
      </c>
      <c r="I8" s="158">
        <v>0.8629</v>
      </c>
      <c r="J8" s="158"/>
      <c r="K8" s="158"/>
      <c r="L8" s="158"/>
      <c r="M8" s="158">
        <v>0.82040000000000002</v>
      </c>
      <c r="N8" s="158">
        <v>0.8639</v>
      </c>
      <c r="O8" s="158" t="s">
        <v>84</v>
      </c>
      <c r="P8" s="158" t="s">
        <v>84</v>
      </c>
      <c r="Q8" s="158">
        <v>0.82989999999999997</v>
      </c>
      <c r="R8" s="158">
        <v>0.90859999999999996</v>
      </c>
      <c r="S8" s="158">
        <v>0.83799999999999997</v>
      </c>
      <c r="T8" s="158">
        <v>0.90290000000000004</v>
      </c>
      <c r="U8" s="158">
        <v>0.83479999999999999</v>
      </c>
      <c r="V8" s="158">
        <v>0.94269999999999998</v>
      </c>
      <c r="W8" s="158" t="s">
        <v>84</v>
      </c>
      <c r="X8" s="158" t="s">
        <v>84</v>
      </c>
      <c r="Y8" s="158">
        <v>0.44919999999999999</v>
      </c>
      <c r="Z8" s="158">
        <v>0.63370000000000004</v>
      </c>
      <c r="AA8" s="158">
        <v>0.78049999999999997</v>
      </c>
      <c r="AB8" s="158">
        <v>0.91600000000000004</v>
      </c>
      <c r="AC8" s="158"/>
      <c r="AD8" s="181">
        <v>1236</v>
      </c>
      <c r="AE8" s="181" t="s">
        <v>84</v>
      </c>
      <c r="AF8" s="181">
        <v>344</v>
      </c>
      <c r="AG8" s="181">
        <v>483</v>
      </c>
      <c r="AH8" s="181">
        <v>145</v>
      </c>
      <c r="AI8" s="181" t="s">
        <v>84</v>
      </c>
      <c r="AJ8" s="181">
        <v>118</v>
      </c>
      <c r="AK8" s="181">
        <v>111</v>
      </c>
      <c r="AL8" s="181">
        <v>793</v>
      </c>
    </row>
    <row r="9" spans="1:38" x14ac:dyDescent="0.25">
      <c r="A9" s="159" t="s">
        <v>8649</v>
      </c>
      <c r="B9" s="158">
        <v>0.82820000000000005</v>
      </c>
      <c r="C9" s="158" t="s">
        <v>84</v>
      </c>
      <c r="D9" s="158">
        <v>0.84499999999999997</v>
      </c>
      <c r="E9" s="158">
        <v>0.89019999999999999</v>
      </c>
      <c r="F9" s="158">
        <v>0.88109999999999999</v>
      </c>
      <c r="G9" s="158" t="s">
        <v>84</v>
      </c>
      <c r="H9" s="158">
        <v>0.6139</v>
      </c>
      <c r="I9" s="158" t="s">
        <v>84</v>
      </c>
      <c r="J9" s="158"/>
      <c r="K9" s="158"/>
      <c r="L9" s="158"/>
      <c r="M9" s="158">
        <v>0.80689999999999995</v>
      </c>
      <c r="N9" s="158">
        <v>0.84730000000000005</v>
      </c>
      <c r="O9" s="158" t="s">
        <v>84</v>
      </c>
      <c r="P9" s="158" t="s">
        <v>84</v>
      </c>
      <c r="Q9" s="158">
        <v>0.80479999999999996</v>
      </c>
      <c r="R9" s="158">
        <v>0.87760000000000005</v>
      </c>
      <c r="S9" s="158">
        <v>0.85919999999999996</v>
      </c>
      <c r="T9" s="158">
        <v>0.91469999999999996</v>
      </c>
      <c r="U9" s="158">
        <v>0.81369999999999998</v>
      </c>
      <c r="V9" s="158">
        <v>0.92520000000000002</v>
      </c>
      <c r="W9" s="158" t="s">
        <v>84</v>
      </c>
      <c r="X9" s="158" t="s">
        <v>84</v>
      </c>
      <c r="Y9" s="158">
        <v>0.54869999999999997</v>
      </c>
      <c r="Z9" s="158">
        <v>0.67259999999999998</v>
      </c>
      <c r="AA9" s="158" t="s">
        <v>84</v>
      </c>
      <c r="AB9" s="158" t="s">
        <v>84</v>
      </c>
      <c r="AC9" s="158"/>
      <c r="AD9" s="181">
        <v>1561</v>
      </c>
      <c r="AE9" s="181" t="s">
        <v>84</v>
      </c>
      <c r="AF9" s="181">
        <v>461</v>
      </c>
      <c r="AG9" s="181">
        <v>611</v>
      </c>
      <c r="AH9" s="181">
        <v>158</v>
      </c>
      <c r="AI9" s="181" t="s">
        <v>84</v>
      </c>
      <c r="AJ9" s="181">
        <v>257</v>
      </c>
      <c r="AK9" s="181" t="s">
        <v>84</v>
      </c>
      <c r="AL9" s="181">
        <v>1087</v>
      </c>
    </row>
    <row r="10" spans="1:38" x14ac:dyDescent="0.25">
      <c r="A10" s="159" t="s">
        <v>8650</v>
      </c>
      <c r="B10" s="158">
        <v>0.98199999999999998</v>
      </c>
      <c r="C10" s="158" t="s">
        <v>84</v>
      </c>
      <c r="D10" s="158">
        <v>0.99739999999999995</v>
      </c>
      <c r="E10" s="158">
        <v>0.99490000000000001</v>
      </c>
      <c r="F10" s="158">
        <v>0.97640000000000005</v>
      </c>
      <c r="G10" s="158" t="s">
        <v>84</v>
      </c>
      <c r="H10" s="158">
        <v>0.88519999999999999</v>
      </c>
      <c r="I10" s="158" t="s">
        <v>84</v>
      </c>
      <c r="J10" s="158"/>
      <c r="K10" s="158"/>
      <c r="L10" s="158"/>
      <c r="M10" s="158">
        <v>0.97289999999999999</v>
      </c>
      <c r="N10" s="158">
        <v>0.98809999999999998</v>
      </c>
      <c r="O10" s="158" t="s">
        <v>84</v>
      </c>
      <c r="P10" s="158" t="s">
        <v>84</v>
      </c>
      <c r="Q10" s="158">
        <v>0.96940000000000004</v>
      </c>
      <c r="R10" s="158">
        <v>0.99980000000000002</v>
      </c>
      <c r="S10" s="158">
        <v>0.97940000000000005</v>
      </c>
      <c r="T10" s="158">
        <v>0.99880000000000002</v>
      </c>
      <c r="U10" s="158">
        <v>0.93379999999999996</v>
      </c>
      <c r="V10" s="158">
        <v>0.99170000000000003</v>
      </c>
      <c r="W10" s="158" t="s">
        <v>84</v>
      </c>
      <c r="X10" s="158" t="s">
        <v>84</v>
      </c>
      <c r="Y10" s="158">
        <v>0.81950000000000001</v>
      </c>
      <c r="Z10" s="158">
        <v>0.92810000000000004</v>
      </c>
      <c r="AA10" s="158" t="s">
        <v>84</v>
      </c>
      <c r="AB10" s="158" t="s">
        <v>84</v>
      </c>
      <c r="AC10" s="158"/>
      <c r="AD10" s="181">
        <v>1394</v>
      </c>
      <c r="AE10" s="181" t="s">
        <v>84</v>
      </c>
      <c r="AF10" s="181">
        <v>431</v>
      </c>
      <c r="AG10" s="181">
        <v>552</v>
      </c>
      <c r="AH10" s="181">
        <v>158</v>
      </c>
      <c r="AI10" s="181" t="s">
        <v>84</v>
      </c>
      <c r="AJ10" s="181">
        <v>144</v>
      </c>
      <c r="AK10" s="181" t="s">
        <v>84</v>
      </c>
      <c r="AL10" s="181">
        <v>828</v>
      </c>
    </row>
    <row r="11" spans="1:38" x14ac:dyDescent="0.25">
      <c r="A11" s="159" t="s">
        <v>8651</v>
      </c>
      <c r="B11" s="158">
        <v>0.97970000000000002</v>
      </c>
      <c r="C11" s="158" t="s">
        <v>84</v>
      </c>
      <c r="D11" s="158">
        <v>1.0003</v>
      </c>
      <c r="E11" s="158">
        <v>0.99260000000000004</v>
      </c>
      <c r="F11" s="158">
        <v>0.98209999999999997</v>
      </c>
      <c r="G11" s="158" t="s">
        <v>84</v>
      </c>
      <c r="H11" s="158">
        <v>0.85970000000000002</v>
      </c>
      <c r="I11" s="158" t="s">
        <v>84</v>
      </c>
      <c r="J11" s="158"/>
      <c r="K11" s="158"/>
      <c r="L11" s="158"/>
      <c r="M11" s="158">
        <v>0.9708</v>
      </c>
      <c r="N11" s="158">
        <v>0.9859</v>
      </c>
      <c r="O11" s="158" t="s">
        <v>84</v>
      </c>
      <c r="P11" s="158" t="s">
        <v>84</v>
      </c>
      <c r="Q11" s="158">
        <v>1.0003</v>
      </c>
      <c r="R11" s="158">
        <v>1.0003</v>
      </c>
      <c r="S11" s="158">
        <v>0.97970000000000002</v>
      </c>
      <c r="T11" s="158">
        <v>0.99729999999999996</v>
      </c>
      <c r="U11" s="158">
        <v>0.93989999999999996</v>
      </c>
      <c r="V11" s="158">
        <v>0.99470000000000003</v>
      </c>
      <c r="W11" s="158" t="s">
        <v>84</v>
      </c>
      <c r="X11" s="158" t="s">
        <v>84</v>
      </c>
      <c r="Y11" s="158">
        <v>0.79620000000000002</v>
      </c>
      <c r="Z11" s="158">
        <v>0.90449999999999997</v>
      </c>
      <c r="AA11" s="158" t="s">
        <v>84</v>
      </c>
      <c r="AB11" s="158" t="s">
        <v>84</v>
      </c>
      <c r="AC11" s="158"/>
      <c r="AD11" s="181">
        <v>1556</v>
      </c>
      <c r="AE11" s="181" t="s">
        <v>84</v>
      </c>
      <c r="AF11" s="181">
        <v>500</v>
      </c>
      <c r="AG11" s="181">
        <v>641</v>
      </c>
      <c r="AH11" s="181">
        <v>154</v>
      </c>
      <c r="AI11" s="181" t="s">
        <v>84</v>
      </c>
      <c r="AJ11" s="181">
        <v>167</v>
      </c>
      <c r="AK11" s="181" t="s">
        <v>84</v>
      </c>
      <c r="AL11" s="181">
        <v>1028</v>
      </c>
    </row>
    <row r="12" spans="1:38" x14ac:dyDescent="0.25">
      <c r="A12" s="159" t="s">
        <v>8652</v>
      </c>
      <c r="B12" s="158">
        <v>0.97719999999999996</v>
      </c>
      <c r="C12" s="158" t="s">
        <v>84</v>
      </c>
      <c r="D12" s="158">
        <v>0.99670000000000003</v>
      </c>
      <c r="E12" s="158">
        <v>0.99309999999999998</v>
      </c>
      <c r="F12" s="158">
        <v>1.0021</v>
      </c>
      <c r="G12" s="158" t="s">
        <v>84</v>
      </c>
      <c r="H12" s="158">
        <v>0.88490000000000002</v>
      </c>
      <c r="I12" s="158" t="s">
        <v>84</v>
      </c>
      <c r="J12" s="158"/>
      <c r="K12" s="158"/>
      <c r="L12" s="158"/>
      <c r="M12" s="158">
        <v>0.96799999999999997</v>
      </c>
      <c r="N12" s="158">
        <v>0.98380000000000001</v>
      </c>
      <c r="O12" s="158" t="s">
        <v>84</v>
      </c>
      <c r="P12" s="158" t="s">
        <v>84</v>
      </c>
      <c r="Q12" s="158">
        <v>0.97550000000000003</v>
      </c>
      <c r="R12" s="158">
        <v>0.99960000000000004</v>
      </c>
      <c r="S12" s="158">
        <v>0.97850000000000004</v>
      </c>
      <c r="T12" s="158">
        <v>0.99780000000000002</v>
      </c>
      <c r="U12" s="158">
        <v>1.0021</v>
      </c>
      <c r="V12" s="158">
        <v>1.0021</v>
      </c>
      <c r="W12" s="158" t="s">
        <v>84</v>
      </c>
      <c r="X12" s="158" t="s">
        <v>84</v>
      </c>
      <c r="Y12" s="158">
        <v>0.83730000000000004</v>
      </c>
      <c r="Z12" s="158">
        <v>0.91920000000000002</v>
      </c>
      <c r="AA12" s="158" t="s">
        <v>84</v>
      </c>
      <c r="AB12" s="158" t="s">
        <v>84</v>
      </c>
      <c r="AC12" s="158"/>
      <c r="AD12" s="181">
        <v>1554</v>
      </c>
      <c r="AE12" s="181" t="s">
        <v>84</v>
      </c>
      <c r="AF12" s="181">
        <v>512</v>
      </c>
      <c r="AG12" s="181">
        <v>558</v>
      </c>
      <c r="AH12" s="181">
        <v>172</v>
      </c>
      <c r="AI12" s="181" t="s">
        <v>84</v>
      </c>
      <c r="AJ12" s="181">
        <v>246</v>
      </c>
      <c r="AK12" s="181" t="s">
        <v>84</v>
      </c>
      <c r="AL12" s="181">
        <v>1174</v>
      </c>
    </row>
    <row r="13" spans="1:38" x14ac:dyDescent="0.25">
      <c r="A13" s="159" t="s">
        <v>8653</v>
      </c>
      <c r="B13" s="158">
        <v>0.97919999999999996</v>
      </c>
      <c r="C13" s="158" t="s">
        <v>84</v>
      </c>
      <c r="D13" s="158">
        <v>0.99350000000000005</v>
      </c>
      <c r="E13" s="158">
        <v>0.98529999999999995</v>
      </c>
      <c r="F13" s="158">
        <v>0.98740000000000006</v>
      </c>
      <c r="G13" s="158" t="s">
        <v>84</v>
      </c>
      <c r="H13" s="158">
        <v>0.90939999999999999</v>
      </c>
      <c r="I13" s="158">
        <v>0.97370000000000001</v>
      </c>
      <c r="J13" s="158"/>
      <c r="K13" s="158"/>
      <c r="L13" s="158"/>
      <c r="M13" s="158">
        <v>0.96899999999999997</v>
      </c>
      <c r="N13" s="158">
        <v>0.98599999999999999</v>
      </c>
      <c r="O13" s="158" t="s">
        <v>84</v>
      </c>
      <c r="P13" s="158" t="s">
        <v>84</v>
      </c>
      <c r="Q13" s="158">
        <v>0.97050000000000003</v>
      </c>
      <c r="R13" s="158">
        <v>0.99860000000000004</v>
      </c>
      <c r="S13" s="158">
        <v>0.96809999999999996</v>
      </c>
      <c r="T13" s="158">
        <v>0.99329999999999996</v>
      </c>
      <c r="U13" s="158">
        <v>0.94369999999999998</v>
      </c>
      <c r="V13" s="158">
        <v>0.99719999999999998</v>
      </c>
      <c r="W13" s="158" t="s">
        <v>84</v>
      </c>
      <c r="X13" s="158" t="s">
        <v>84</v>
      </c>
      <c r="Y13" s="158">
        <v>0.8397</v>
      </c>
      <c r="Z13" s="158">
        <v>0.94969999999999999</v>
      </c>
      <c r="AA13" s="158">
        <v>0.91800000000000004</v>
      </c>
      <c r="AB13" s="158">
        <v>0.99180000000000001</v>
      </c>
      <c r="AC13" s="158"/>
      <c r="AD13" s="181">
        <v>1236</v>
      </c>
      <c r="AE13" s="181" t="s">
        <v>84</v>
      </c>
      <c r="AF13" s="181">
        <v>344</v>
      </c>
      <c r="AG13" s="181">
        <v>483</v>
      </c>
      <c r="AH13" s="181">
        <v>145</v>
      </c>
      <c r="AI13" s="181" t="s">
        <v>84</v>
      </c>
      <c r="AJ13" s="181">
        <v>118</v>
      </c>
      <c r="AK13" s="181">
        <v>111</v>
      </c>
      <c r="AL13" s="181">
        <v>793</v>
      </c>
    </row>
    <row r="14" spans="1:38" x14ac:dyDescent="0.25">
      <c r="A14" s="159" t="s">
        <v>8654</v>
      </c>
      <c r="B14" s="158">
        <v>0.98040000000000005</v>
      </c>
      <c r="C14" s="158" t="s">
        <v>84</v>
      </c>
      <c r="D14" s="158">
        <v>0.99590000000000001</v>
      </c>
      <c r="E14" s="158">
        <v>0.99880000000000002</v>
      </c>
      <c r="F14" s="158">
        <v>0.98250000000000004</v>
      </c>
      <c r="G14" s="158" t="s">
        <v>84</v>
      </c>
      <c r="H14" s="158">
        <v>0.91690000000000005</v>
      </c>
      <c r="I14" s="158" t="s">
        <v>84</v>
      </c>
      <c r="J14" s="158"/>
      <c r="K14" s="158"/>
      <c r="L14" s="158"/>
      <c r="M14" s="158">
        <v>0.97160000000000002</v>
      </c>
      <c r="N14" s="158">
        <v>0.98650000000000004</v>
      </c>
      <c r="O14" s="158" t="s">
        <v>84</v>
      </c>
      <c r="P14" s="158" t="s">
        <v>84</v>
      </c>
      <c r="Q14" s="158">
        <v>0.97529999999999994</v>
      </c>
      <c r="R14" s="158">
        <v>0.99929999999999997</v>
      </c>
      <c r="S14" s="158">
        <v>0.95240000000000002</v>
      </c>
      <c r="T14" s="158">
        <v>1</v>
      </c>
      <c r="U14" s="158">
        <v>0.94130000000000003</v>
      </c>
      <c r="V14" s="158">
        <v>0.99490000000000001</v>
      </c>
      <c r="W14" s="158" t="s">
        <v>84</v>
      </c>
      <c r="X14" s="158" t="s">
        <v>84</v>
      </c>
      <c r="Y14" s="158">
        <v>0.875</v>
      </c>
      <c r="Z14" s="158">
        <v>0.94530000000000003</v>
      </c>
      <c r="AA14" s="158" t="s">
        <v>84</v>
      </c>
      <c r="AB14" s="158" t="s">
        <v>84</v>
      </c>
      <c r="AC14" s="158"/>
      <c r="AD14" s="181">
        <v>1561</v>
      </c>
      <c r="AE14" s="181" t="s">
        <v>84</v>
      </c>
      <c r="AF14" s="181">
        <v>461</v>
      </c>
      <c r="AG14" s="181">
        <v>611</v>
      </c>
      <c r="AH14" s="181">
        <v>158</v>
      </c>
      <c r="AI14" s="181" t="s">
        <v>84</v>
      </c>
      <c r="AJ14" s="181">
        <v>257</v>
      </c>
      <c r="AK14" s="181" t="s">
        <v>84</v>
      </c>
      <c r="AL14" s="181">
        <v>1087</v>
      </c>
    </row>
    <row r="15" spans="1:38" x14ac:dyDescent="0.25">
      <c r="A15" s="159" t="s">
        <v>8655</v>
      </c>
      <c r="B15" s="158">
        <v>0.76939999999999997</v>
      </c>
      <c r="C15" s="158" t="s">
        <v>84</v>
      </c>
      <c r="D15" s="158">
        <v>0.80020000000000002</v>
      </c>
      <c r="E15" s="158">
        <v>0.81169999999999998</v>
      </c>
      <c r="F15" s="158">
        <v>0.75209999999999999</v>
      </c>
      <c r="G15" s="158" t="s">
        <v>84</v>
      </c>
      <c r="H15" s="158">
        <v>0.44750000000000001</v>
      </c>
      <c r="I15" s="158" t="s">
        <v>84</v>
      </c>
      <c r="J15" s="158"/>
      <c r="K15" s="158"/>
      <c r="L15" s="158"/>
      <c r="M15" s="158">
        <v>0.74309999999999998</v>
      </c>
      <c r="N15" s="158">
        <v>0.79339999999999999</v>
      </c>
      <c r="O15" s="158" t="s">
        <v>84</v>
      </c>
      <c r="P15" s="158" t="s">
        <v>84</v>
      </c>
      <c r="Q15" s="158">
        <v>0.75280000000000002</v>
      </c>
      <c r="R15" s="158">
        <v>0.83950000000000002</v>
      </c>
      <c r="S15" s="158">
        <v>0.77029999999999998</v>
      </c>
      <c r="T15" s="158">
        <v>0.84630000000000005</v>
      </c>
      <c r="U15" s="158">
        <v>0.6673</v>
      </c>
      <c r="V15" s="158">
        <v>0.81820000000000004</v>
      </c>
      <c r="W15" s="158" t="s">
        <v>84</v>
      </c>
      <c r="X15" s="158" t="s">
        <v>84</v>
      </c>
      <c r="Y15" s="158">
        <v>0.35510000000000003</v>
      </c>
      <c r="Z15" s="158">
        <v>0.53559999999999997</v>
      </c>
      <c r="AA15" s="158" t="s">
        <v>84</v>
      </c>
      <c r="AB15" s="158" t="s">
        <v>84</v>
      </c>
      <c r="AC15" s="158"/>
      <c r="AD15" s="181">
        <v>1394</v>
      </c>
      <c r="AE15" s="181" t="s">
        <v>84</v>
      </c>
      <c r="AF15" s="181">
        <v>431</v>
      </c>
      <c r="AG15" s="181">
        <v>552</v>
      </c>
      <c r="AH15" s="181">
        <v>158</v>
      </c>
      <c r="AI15" s="181" t="s">
        <v>84</v>
      </c>
      <c r="AJ15" s="181">
        <v>144</v>
      </c>
      <c r="AK15" s="181" t="s">
        <v>84</v>
      </c>
      <c r="AL15" s="181">
        <v>828</v>
      </c>
    </row>
    <row r="16" spans="1:38" x14ac:dyDescent="0.25">
      <c r="A16" s="159" t="s">
        <v>8656</v>
      </c>
      <c r="B16" s="158">
        <v>0.73609999999999998</v>
      </c>
      <c r="C16" s="158" t="s">
        <v>84</v>
      </c>
      <c r="D16" s="158">
        <v>0.72389999999999999</v>
      </c>
      <c r="E16" s="158">
        <v>0.80820000000000003</v>
      </c>
      <c r="F16" s="158">
        <v>0.7702</v>
      </c>
      <c r="G16" s="158" t="s">
        <v>84</v>
      </c>
      <c r="H16" s="158">
        <v>0.4088</v>
      </c>
      <c r="I16" s="158" t="s">
        <v>84</v>
      </c>
      <c r="J16" s="158"/>
      <c r="K16" s="158"/>
      <c r="L16" s="158"/>
      <c r="M16" s="158">
        <v>0.71060000000000001</v>
      </c>
      <c r="N16" s="158">
        <v>0.75970000000000004</v>
      </c>
      <c r="O16" s="158" t="s">
        <v>84</v>
      </c>
      <c r="P16" s="158" t="s">
        <v>84</v>
      </c>
      <c r="Q16" s="158">
        <v>0.6774</v>
      </c>
      <c r="R16" s="158">
        <v>0.76490000000000002</v>
      </c>
      <c r="S16" s="158">
        <v>0.76990000000000003</v>
      </c>
      <c r="T16" s="158">
        <v>0.84079999999999999</v>
      </c>
      <c r="U16" s="158">
        <v>0.6875</v>
      </c>
      <c r="V16" s="158">
        <v>0.8337</v>
      </c>
      <c r="W16" s="158" t="s">
        <v>84</v>
      </c>
      <c r="X16" s="158" t="s">
        <v>84</v>
      </c>
      <c r="Y16" s="158">
        <v>0.3276</v>
      </c>
      <c r="Z16" s="158">
        <v>0.48809999999999998</v>
      </c>
      <c r="AA16" s="158" t="s">
        <v>84</v>
      </c>
      <c r="AB16" s="158" t="s">
        <v>84</v>
      </c>
      <c r="AC16" s="158"/>
      <c r="AD16" s="181">
        <v>1556</v>
      </c>
      <c r="AE16" s="181" t="s">
        <v>84</v>
      </c>
      <c r="AF16" s="181">
        <v>500</v>
      </c>
      <c r="AG16" s="181">
        <v>641</v>
      </c>
      <c r="AH16" s="181">
        <v>154</v>
      </c>
      <c r="AI16" s="181" t="s">
        <v>84</v>
      </c>
      <c r="AJ16" s="181">
        <v>167</v>
      </c>
      <c r="AK16" s="181" t="s">
        <v>84</v>
      </c>
      <c r="AL16" s="181">
        <v>1028</v>
      </c>
    </row>
    <row r="17" spans="1:38" x14ac:dyDescent="0.25">
      <c r="A17" s="159" t="s">
        <v>8657</v>
      </c>
      <c r="B17" s="158">
        <v>0.69359999999999999</v>
      </c>
      <c r="C17" s="158" t="s">
        <v>84</v>
      </c>
      <c r="D17" s="158">
        <v>0.74460000000000004</v>
      </c>
      <c r="E17" s="158">
        <v>0.74609999999999999</v>
      </c>
      <c r="F17" s="158">
        <v>0.75</v>
      </c>
      <c r="G17" s="158" t="s">
        <v>84</v>
      </c>
      <c r="H17" s="158">
        <v>0.41420000000000001</v>
      </c>
      <c r="I17" s="158" t="s">
        <v>84</v>
      </c>
      <c r="J17" s="158"/>
      <c r="K17" s="158"/>
      <c r="L17" s="158"/>
      <c r="M17" s="158">
        <v>0.66720000000000002</v>
      </c>
      <c r="N17" s="158">
        <v>0.71840000000000004</v>
      </c>
      <c r="O17" s="158" t="s">
        <v>84</v>
      </c>
      <c r="P17" s="158" t="s">
        <v>84</v>
      </c>
      <c r="Q17" s="158">
        <v>0.69789999999999996</v>
      </c>
      <c r="R17" s="158">
        <v>0.78520000000000001</v>
      </c>
      <c r="S17" s="158">
        <v>0.70240000000000002</v>
      </c>
      <c r="T17" s="158">
        <v>0.78439999999999999</v>
      </c>
      <c r="U17" s="158">
        <v>0.67059999999999997</v>
      </c>
      <c r="V17" s="158">
        <v>0.81299999999999994</v>
      </c>
      <c r="W17" s="158" t="s">
        <v>84</v>
      </c>
      <c r="X17" s="158" t="s">
        <v>84</v>
      </c>
      <c r="Y17" s="158">
        <v>0.34749999999999998</v>
      </c>
      <c r="Z17" s="158">
        <v>0.47949999999999998</v>
      </c>
      <c r="AA17" s="158" t="s">
        <v>84</v>
      </c>
      <c r="AB17" s="158" t="s">
        <v>84</v>
      </c>
      <c r="AC17" s="158"/>
      <c r="AD17" s="181">
        <v>1554</v>
      </c>
      <c r="AE17" s="181" t="s">
        <v>84</v>
      </c>
      <c r="AF17" s="181">
        <v>512</v>
      </c>
      <c r="AG17" s="181">
        <v>558</v>
      </c>
      <c r="AH17" s="181">
        <v>172</v>
      </c>
      <c r="AI17" s="181" t="s">
        <v>84</v>
      </c>
      <c r="AJ17" s="181">
        <v>246</v>
      </c>
      <c r="AK17" s="181" t="s">
        <v>84</v>
      </c>
      <c r="AL17" s="181">
        <v>1174</v>
      </c>
    </row>
    <row r="18" spans="1:38" x14ac:dyDescent="0.25">
      <c r="A18" s="159" t="s">
        <v>8658</v>
      </c>
      <c r="B18" s="158">
        <v>0.73329999999999995</v>
      </c>
      <c r="C18" s="158" t="s">
        <v>84</v>
      </c>
      <c r="D18" s="158">
        <v>0.74529999999999996</v>
      </c>
      <c r="E18" s="158">
        <v>0.76429999999999998</v>
      </c>
      <c r="F18" s="158">
        <v>0.78800000000000003</v>
      </c>
      <c r="G18" s="158" t="s">
        <v>84</v>
      </c>
      <c r="H18" s="158">
        <v>0.4229</v>
      </c>
      <c r="I18" s="158">
        <v>0.82150000000000001</v>
      </c>
      <c r="J18" s="158"/>
      <c r="K18" s="158"/>
      <c r="L18" s="158"/>
      <c r="M18" s="158">
        <v>0.70489999999999997</v>
      </c>
      <c r="N18" s="158">
        <v>0.75949999999999995</v>
      </c>
      <c r="O18" s="158" t="s">
        <v>84</v>
      </c>
      <c r="P18" s="158" t="s">
        <v>84</v>
      </c>
      <c r="Q18" s="158">
        <v>0.68889999999999996</v>
      </c>
      <c r="R18" s="158">
        <v>0.79310000000000003</v>
      </c>
      <c r="S18" s="158">
        <v>0.71860000000000002</v>
      </c>
      <c r="T18" s="158">
        <v>0.80359999999999998</v>
      </c>
      <c r="U18" s="158">
        <v>0.70269999999999999</v>
      </c>
      <c r="V18" s="158">
        <v>0.85129999999999995</v>
      </c>
      <c r="W18" s="158" t="s">
        <v>84</v>
      </c>
      <c r="X18" s="158" t="s">
        <v>84</v>
      </c>
      <c r="Y18" s="158">
        <v>0.32690000000000002</v>
      </c>
      <c r="Z18" s="158">
        <v>0.51559999999999995</v>
      </c>
      <c r="AA18" s="158">
        <v>0.73050000000000004</v>
      </c>
      <c r="AB18" s="158">
        <v>0.8841</v>
      </c>
      <c r="AC18" s="158"/>
      <c r="AD18" s="181">
        <v>1236</v>
      </c>
      <c r="AE18" s="181" t="s">
        <v>84</v>
      </c>
      <c r="AF18" s="181">
        <v>344</v>
      </c>
      <c r="AG18" s="181">
        <v>483</v>
      </c>
      <c r="AH18" s="181">
        <v>145</v>
      </c>
      <c r="AI18" s="181" t="s">
        <v>84</v>
      </c>
      <c r="AJ18" s="181">
        <v>118</v>
      </c>
      <c r="AK18" s="181">
        <v>111</v>
      </c>
      <c r="AL18" s="181">
        <v>793</v>
      </c>
    </row>
    <row r="19" spans="1:38" x14ac:dyDescent="0.25">
      <c r="A19" s="159" t="s">
        <v>8659</v>
      </c>
      <c r="B19" s="158">
        <v>0.72409999999999997</v>
      </c>
      <c r="C19" s="158" t="s">
        <v>84</v>
      </c>
      <c r="D19" s="158">
        <v>0.72340000000000004</v>
      </c>
      <c r="E19" s="158">
        <v>0.79900000000000004</v>
      </c>
      <c r="F19" s="158">
        <v>0.82440000000000002</v>
      </c>
      <c r="G19" s="158" t="s">
        <v>84</v>
      </c>
      <c r="H19" s="158">
        <v>0.45240000000000002</v>
      </c>
      <c r="I19" s="158" t="s">
        <v>84</v>
      </c>
      <c r="J19" s="158"/>
      <c r="K19" s="158"/>
      <c r="L19" s="158"/>
      <c r="M19" s="158">
        <v>0.69840000000000002</v>
      </c>
      <c r="N19" s="158">
        <v>0.74809999999999999</v>
      </c>
      <c r="O19" s="158" t="s">
        <v>84</v>
      </c>
      <c r="P19" s="158" t="s">
        <v>84</v>
      </c>
      <c r="Q19" s="158">
        <v>0.67369999999999997</v>
      </c>
      <c r="R19" s="158">
        <v>0.76690000000000003</v>
      </c>
      <c r="S19" s="158">
        <v>0.75960000000000005</v>
      </c>
      <c r="T19" s="158">
        <v>0.83260000000000001</v>
      </c>
      <c r="U19" s="158">
        <v>0.74609999999999999</v>
      </c>
      <c r="V19" s="158">
        <v>0.88049999999999995</v>
      </c>
      <c r="W19" s="158" t="s">
        <v>84</v>
      </c>
      <c r="X19" s="158" t="s">
        <v>84</v>
      </c>
      <c r="Y19" s="158">
        <v>0.38540000000000002</v>
      </c>
      <c r="Z19" s="158">
        <v>0.51690000000000003</v>
      </c>
      <c r="AA19" s="158" t="s">
        <v>84</v>
      </c>
      <c r="AB19" s="158" t="s">
        <v>84</v>
      </c>
      <c r="AC19" s="158"/>
      <c r="AD19" s="181">
        <v>1561</v>
      </c>
      <c r="AE19" s="181" t="s">
        <v>84</v>
      </c>
      <c r="AF19" s="181">
        <v>461</v>
      </c>
      <c r="AG19" s="181">
        <v>611</v>
      </c>
      <c r="AH19" s="181">
        <v>158</v>
      </c>
      <c r="AI19" s="181" t="s">
        <v>84</v>
      </c>
      <c r="AJ19" s="181">
        <v>257</v>
      </c>
      <c r="AK19" s="181" t="s">
        <v>84</v>
      </c>
      <c r="AL19" s="181">
        <v>1087</v>
      </c>
    </row>
    <row r="20" spans="1:38" x14ac:dyDescent="0.25">
      <c r="A20" s="159" t="s">
        <v>8660</v>
      </c>
      <c r="B20" s="158">
        <v>0.71830000000000005</v>
      </c>
      <c r="C20" s="158" t="s">
        <v>84</v>
      </c>
      <c r="D20" s="158">
        <v>0.75329999999999997</v>
      </c>
      <c r="E20" s="158">
        <v>0.75939999999999996</v>
      </c>
      <c r="F20" s="158">
        <v>0.70409999999999995</v>
      </c>
      <c r="G20" s="158" t="s">
        <v>84</v>
      </c>
      <c r="H20" s="158">
        <v>0.37140000000000001</v>
      </c>
      <c r="I20" s="158" t="s">
        <v>84</v>
      </c>
      <c r="J20" s="158"/>
      <c r="K20" s="158"/>
      <c r="L20" s="158"/>
      <c r="M20" s="158">
        <v>0.68859999999999999</v>
      </c>
      <c r="N20" s="158">
        <v>0.74570000000000003</v>
      </c>
      <c r="O20" s="158" t="s">
        <v>84</v>
      </c>
      <c r="P20" s="158" t="s">
        <v>84</v>
      </c>
      <c r="Q20" s="158">
        <v>0.6996</v>
      </c>
      <c r="R20" s="158">
        <v>0.79890000000000005</v>
      </c>
      <c r="S20" s="158">
        <v>0.7117</v>
      </c>
      <c r="T20" s="158">
        <v>0.80030000000000001</v>
      </c>
      <c r="U20" s="158">
        <v>0.61109999999999998</v>
      </c>
      <c r="V20" s="158">
        <v>0.77890000000000004</v>
      </c>
      <c r="W20" s="158" t="s">
        <v>84</v>
      </c>
      <c r="X20" s="158" t="s">
        <v>84</v>
      </c>
      <c r="Y20" s="158">
        <v>0.27760000000000001</v>
      </c>
      <c r="Z20" s="158">
        <v>0.46510000000000001</v>
      </c>
      <c r="AA20" s="158" t="s">
        <v>84</v>
      </c>
      <c r="AB20" s="158" t="s">
        <v>84</v>
      </c>
      <c r="AC20" s="158"/>
      <c r="AD20" s="181">
        <v>1394</v>
      </c>
      <c r="AE20" s="181" t="s">
        <v>84</v>
      </c>
      <c r="AF20" s="181">
        <v>431</v>
      </c>
      <c r="AG20" s="181">
        <v>552</v>
      </c>
      <c r="AH20" s="181">
        <v>158</v>
      </c>
      <c r="AI20" s="181" t="s">
        <v>84</v>
      </c>
      <c r="AJ20" s="181">
        <v>144</v>
      </c>
      <c r="AK20" s="181" t="s">
        <v>84</v>
      </c>
      <c r="AL20" s="181">
        <v>828</v>
      </c>
    </row>
    <row r="21" spans="1:38" x14ac:dyDescent="0.25">
      <c r="A21" s="159" t="s">
        <v>8661</v>
      </c>
      <c r="B21" s="158">
        <v>0.68140000000000001</v>
      </c>
      <c r="C21" s="158" t="s">
        <v>84</v>
      </c>
      <c r="D21" s="158">
        <v>0.66510000000000002</v>
      </c>
      <c r="E21" s="158">
        <v>0.75670000000000004</v>
      </c>
      <c r="F21" s="158">
        <v>0.69740000000000002</v>
      </c>
      <c r="G21" s="158" t="s">
        <v>84</v>
      </c>
      <c r="H21" s="158">
        <v>0.35110000000000002</v>
      </c>
      <c r="I21" s="158" t="s">
        <v>84</v>
      </c>
      <c r="J21" s="158"/>
      <c r="K21" s="158"/>
      <c r="L21" s="158"/>
      <c r="M21" s="158">
        <v>0.65339999999999998</v>
      </c>
      <c r="N21" s="158">
        <v>0.7077</v>
      </c>
      <c r="O21" s="158" t="s">
        <v>84</v>
      </c>
      <c r="P21" s="158" t="s">
        <v>84</v>
      </c>
      <c r="Q21" s="158">
        <v>0.61399999999999999</v>
      </c>
      <c r="R21" s="158">
        <v>0.71109999999999995</v>
      </c>
      <c r="S21" s="158">
        <v>0.71350000000000002</v>
      </c>
      <c r="T21" s="158">
        <v>0.79430000000000001</v>
      </c>
      <c r="U21" s="158">
        <v>0.60640000000000005</v>
      </c>
      <c r="V21" s="158">
        <v>0.77129999999999999</v>
      </c>
      <c r="W21" s="158" t="s">
        <v>84</v>
      </c>
      <c r="X21" s="158" t="s">
        <v>84</v>
      </c>
      <c r="Y21" s="158">
        <v>0.27100000000000002</v>
      </c>
      <c r="Z21" s="158">
        <v>0.432</v>
      </c>
      <c r="AA21" s="158" t="s">
        <v>84</v>
      </c>
      <c r="AB21" s="158" t="s">
        <v>84</v>
      </c>
      <c r="AC21" s="158"/>
      <c r="AD21" s="181">
        <v>1556</v>
      </c>
      <c r="AE21" s="181" t="s">
        <v>84</v>
      </c>
      <c r="AF21" s="181">
        <v>500</v>
      </c>
      <c r="AG21" s="181">
        <v>641</v>
      </c>
      <c r="AH21" s="181">
        <v>154</v>
      </c>
      <c r="AI21" s="181" t="s">
        <v>84</v>
      </c>
      <c r="AJ21" s="181">
        <v>167</v>
      </c>
      <c r="AK21" s="181" t="s">
        <v>84</v>
      </c>
      <c r="AL21" s="181">
        <v>1028</v>
      </c>
    </row>
    <row r="22" spans="1:38" x14ac:dyDescent="0.25">
      <c r="A22" s="159" t="s">
        <v>8662</v>
      </c>
      <c r="B22" s="158">
        <v>0.63170000000000004</v>
      </c>
      <c r="C22" s="158" t="s">
        <v>84</v>
      </c>
      <c r="D22" s="158">
        <v>0.66359999999999997</v>
      </c>
      <c r="E22" s="158">
        <v>0.70169999999999999</v>
      </c>
      <c r="F22" s="158">
        <v>0.70399999999999996</v>
      </c>
      <c r="G22" s="158" t="s">
        <v>84</v>
      </c>
      <c r="H22" s="158">
        <v>0.33610000000000001</v>
      </c>
      <c r="I22" s="158" t="s">
        <v>84</v>
      </c>
      <c r="J22" s="158"/>
      <c r="K22" s="158"/>
      <c r="L22" s="158"/>
      <c r="M22" s="158">
        <v>0.60240000000000005</v>
      </c>
      <c r="N22" s="158">
        <v>0.65939999999999999</v>
      </c>
      <c r="O22" s="158" t="s">
        <v>84</v>
      </c>
      <c r="P22" s="158" t="s">
        <v>84</v>
      </c>
      <c r="Q22" s="158">
        <v>0.61029999999999995</v>
      </c>
      <c r="R22" s="158">
        <v>0.71140000000000003</v>
      </c>
      <c r="S22" s="158">
        <v>0.65300000000000002</v>
      </c>
      <c r="T22" s="158">
        <v>0.745</v>
      </c>
      <c r="U22" s="158">
        <v>0.61780000000000002</v>
      </c>
      <c r="V22" s="158">
        <v>0.77429999999999999</v>
      </c>
      <c r="W22" s="158" t="s">
        <v>84</v>
      </c>
      <c r="X22" s="158" t="s">
        <v>84</v>
      </c>
      <c r="Y22" s="158">
        <v>0.26910000000000001</v>
      </c>
      <c r="Z22" s="158">
        <v>0.4042</v>
      </c>
      <c r="AA22" s="158" t="s">
        <v>84</v>
      </c>
      <c r="AB22" s="158" t="s">
        <v>84</v>
      </c>
      <c r="AC22" s="158"/>
      <c r="AD22" s="181">
        <v>1554</v>
      </c>
      <c r="AE22" s="181" t="s">
        <v>84</v>
      </c>
      <c r="AF22" s="181">
        <v>512</v>
      </c>
      <c r="AG22" s="181">
        <v>558</v>
      </c>
      <c r="AH22" s="181">
        <v>172</v>
      </c>
      <c r="AI22" s="181" t="s">
        <v>84</v>
      </c>
      <c r="AJ22" s="181">
        <v>246</v>
      </c>
      <c r="AK22" s="181" t="s">
        <v>84</v>
      </c>
      <c r="AL22" s="181">
        <v>1174</v>
      </c>
    </row>
    <row r="23" spans="1:38" x14ac:dyDescent="0.25">
      <c r="A23" s="159" t="s">
        <v>8663</v>
      </c>
      <c r="B23" s="158">
        <v>0.69279999999999997</v>
      </c>
      <c r="C23" s="158" t="s">
        <v>84</v>
      </c>
      <c r="D23" s="158">
        <v>0.71379999999999999</v>
      </c>
      <c r="E23" s="158">
        <v>0.7208</v>
      </c>
      <c r="F23" s="158">
        <v>0.75409999999999999</v>
      </c>
      <c r="G23" s="158" t="s">
        <v>84</v>
      </c>
      <c r="H23" s="158">
        <v>0.38990000000000002</v>
      </c>
      <c r="I23" s="158">
        <v>0.76900000000000002</v>
      </c>
      <c r="J23" s="158"/>
      <c r="K23" s="158"/>
      <c r="L23" s="158"/>
      <c r="M23" s="158">
        <v>0.66190000000000004</v>
      </c>
      <c r="N23" s="158">
        <v>0.72140000000000004</v>
      </c>
      <c r="O23" s="158" t="s">
        <v>84</v>
      </c>
      <c r="P23" s="158" t="s">
        <v>84</v>
      </c>
      <c r="Q23" s="158">
        <v>0.65139999999999998</v>
      </c>
      <c r="R23" s="158">
        <v>0.7671</v>
      </c>
      <c r="S23" s="158">
        <v>0.67120000000000002</v>
      </c>
      <c r="T23" s="158">
        <v>0.76439999999999997</v>
      </c>
      <c r="U23" s="158">
        <v>0.66269999999999996</v>
      </c>
      <c r="V23" s="158">
        <v>0.82399999999999995</v>
      </c>
      <c r="W23" s="158" t="s">
        <v>84</v>
      </c>
      <c r="X23" s="158" t="s">
        <v>84</v>
      </c>
      <c r="Y23" s="158">
        <v>0.29349999999999998</v>
      </c>
      <c r="Z23" s="158">
        <v>0.48499999999999999</v>
      </c>
      <c r="AA23" s="158">
        <v>0.66749999999999998</v>
      </c>
      <c r="AB23" s="158">
        <v>0.84309999999999996</v>
      </c>
      <c r="AC23" s="158"/>
      <c r="AD23" s="181">
        <v>1236</v>
      </c>
      <c r="AE23" s="181" t="s">
        <v>84</v>
      </c>
      <c r="AF23" s="181">
        <v>344</v>
      </c>
      <c r="AG23" s="181">
        <v>483</v>
      </c>
      <c r="AH23" s="181">
        <v>145</v>
      </c>
      <c r="AI23" s="181" t="s">
        <v>84</v>
      </c>
      <c r="AJ23" s="181">
        <v>118</v>
      </c>
      <c r="AK23" s="181">
        <v>111</v>
      </c>
      <c r="AL23" s="181">
        <v>793</v>
      </c>
    </row>
    <row r="24" spans="1:38" x14ac:dyDescent="0.25">
      <c r="A24" s="159" t="s">
        <v>8664</v>
      </c>
      <c r="B24" s="158">
        <v>0.6633</v>
      </c>
      <c r="C24" s="158" t="s">
        <v>84</v>
      </c>
      <c r="D24" s="158">
        <v>0.65749999999999997</v>
      </c>
      <c r="E24" s="158">
        <v>0.7419</v>
      </c>
      <c r="F24" s="158">
        <v>0.77759999999999996</v>
      </c>
      <c r="G24" s="158" t="s">
        <v>84</v>
      </c>
      <c r="H24" s="158">
        <v>0.37080000000000002</v>
      </c>
      <c r="I24" s="158" t="s">
        <v>84</v>
      </c>
      <c r="J24" s="158"/>
      <c r="K24" s="158"/>
      <c r="L24" s="158"/>
      <c r="M24" s="158">
        <v>0.63470000000000004</v>
      </c>
      <c r="N24" s="158">
        <v>0.69020000000000004</v>
      </c>
      <c r="O24" s="158" t="s">
        <v>84</v>
      </c>
      <c r="P24" s="158" t="s">
        <v>84</v>
      </c>
      <c r="Q24" s="158">
        <v>0.60219999999999996</v>
      </c>
      <c r="R24" s="158">
        <v>0.70699999999999996</v>
      </c>
      <c r="S24" s="158">
        <v>0.69689999999999996</v>
      </c>
      <c r="T24" s="158">
        <v>0.78129999999999999</v>
      </c>
      <c r="U24" s="158">
        <v>0.68969999999999998</v>
      </c>
      <c r="V24" s="158">
        <v>0.84340000000000004</v>
      </c>
      <c r="W24" s="158" t="s">
        <v>84</v>
      </c>
      <c r="X24" s="158" t="s">
        <v>84</v>
      </c>
      <c r="Y24" s="158">
        <v>0.30380000000000001</v>
      </c>
      <c r="Z24" s="158">
        <v>0.43759999999999999</v>
      </c>
      <c r="AA24" s="158" t="s">
        <v>84</v>
      </c>
      <c r="AB24" s="158" t="s">
        <v>84</v>
      </c>
      <c r="AC24" s="158"/>
      <c r="AD24" s="181">
        <v>1561</v>
      </c>
      <c r="AE24" s="181" t="s">
        <v>84</v>
      </c>
      <c r="AF24" s="181">
        <v>461</v>
      </c>
      <c r="AG24" s="181">
        <v>611</v>
      </c>
      <c r="AH24" s="181">
        <v>158</v>
      </c>
      <c r="AI24" s="181" t="s">
        <v>84</v>
      </c>
      <c r="AJ24" s="181">
        <v>257</v>
      </c>
      <c r="AK24" s="181" t="s">
        <v>84</v>
      </c>
      <c r="AL24" s="181">
        <v>1087</v>
      </c>
    </row>
    <row r="25" spans="1:38" x14ac:dyDescent="0.25">
      <c r="A25" s="159" t="s">
        <v>8665</v>
      </c>
      <c r="B25" s="158">
        <v>0.95130000000000003</v>
      </c>
      <c r="C25" s="158" t="s">
        <v>84</v>
      </c>
      <c r="D25" s="158">
        <v>0.98260000000000003</v>
      </c>
      <c r="E25" s="158">
        <v>0.97360000000000002</v>
      </c>
      <c r="F25" s="158">
        <v>0.96060000000000001</v>
      </c>
      <c r="G25" s="158" t="s">
        <v>84</v>
      </c>
      <c r="H25" s="158">
        <v>0.74409999999999998</v>
      </c>
      <c r="I25" s="158" t="s">
        <v>84</v>
      </c>
      <c r="J25" s="158"/>
      <c r="K25" s="158"/>
      <c r="L25" s="158"/>
      <c r="M25" s="158">
        <v>0.93769999999999998</v>
      </c>
      <c r="N25" s="158">
        <v>0.96209999999999996</v>
      </c>
      <c r="O25" s="158" t="s">
        <v>84</v>
      </c>
      <c r="P25" s="158" t="s">
        <v>84</v>
      </c>
      <c r="Q25" s="158">
        <v>0.96020000000000005</v>
      </c>
      <c r="R25" s="158">
        <v>0.99239999999999995</v>
      </c>
      <c r="S25" s="158">
        <v>0.95350000000000001</v>
      </c>
      <c r="T25" s="158">
        <v>0.98509999999999998</v>
      </c>
      <c r="U25" s="158">
        <v>0.9113</v>
      </c>
      <c r="V25" s="158">
        <v>0.98280000000000001</v>
      </c>
      <c r="W25" s="158" t="s">
        <v>84</v>
      </c>
      <c r="X25" s="158" t="s">
        <v>84</v>
      </c>
      <c r="Y25" s="158">
        <v>0.66269999999999996</v>
      </c>
      <c r="Z25" s="158">
        <v>0.80869999999999997</v>
      </c>
      <c r="AA25" s="158" t="s">
        <v>84</v>
      </c>
      <c r="AB25" s="158" t="s">
        <v>84</v>
      </c>
      <c r="AC25" s="158"/>
      <c r="AD25" s="181">
        <v>1394</v>
      </c>
      <c r="AE25" s="181" t="s">
        <v>84</v>
      </c>
      <c r="AF25" s="181">
        <v>431</v>
      </c>
      <c r="AG25" s="181">
        <v>552</v>
      </c>
      <c r="AH25" s="181">
        <v>158</v>
      </c>
      <c r="AI25" s="181" t="s">
        <v>84</v>
      </c>
      <c r="AJ25" s="181">
        <v>144</v>
      </c>
      <c r="AK25" s="181" t="s">
        <v>84</v>
      </c>
      <c r="AL25" s="181">
        <v>828</v>
      </c>
    </row>
    <row r="26" spans="1:38" x14ac:dyDescent="0.25">
      <c r="A26" s="159" t="s">
        <v>8666</v>
      </c>
      <c r="B26" s="158">
        <v>0.95530000000000004</v>
      </c>
      <c r="C26" s="158" t="s">
        <v>84</v>
      </c>
      <c r="D26" s="158">
        <v>0.98070000000000002</v>
      </c>
      <c r="E26" s="158">
        <v>0.97750000000000004</v>
      </c>
      <c r="F26" s="158">
        <v>0.96540000000000004</v>
      </c>
      <c r="G26" s="158" t="s">
        <v>84</v>
      </c>
      <c r="H26" s="158">
        <v>0.76849999999999996</v>
      </c>
      <c r="I26" s="158" t="s">
        <v>84</v>
      </c>
      <c r="J26" s="158"/>
      <c r="K26" s="158"/>
      <c r="L26" s="158"/>
      <c r="M26" s="158">
        <v>0.94279999999999997</v>
      </c>
      <c r="N26" s="158">
        <v>0.96509999999999996</v>
      </c>
      <c r="O26" s="158" t="s">
        <v>84</v>
      </c>
      <c r="P26" s="158" t="s">
        <v>84</v>
      </c>
      <c r="Q26" s="158">
        <v>0.96</v>
      </c>
      <c r="R26" s="158">
        <v>0.99070000000000003</v>
      </c>
      <c r="S26" s="158">
        <v>0.96020000000000005</v>
      </c>
      <c r="T26" s="158">
        <v>0.98740000000000006</v>
      </c>
      <c r="U26" s="158">
        <v>0.91639999999999999</v>
      </c>
      <c r="V26" s="158">
        <v>0.9859</v>
      </c>
      <c r="W26" s="158" t="s">
        <v>84</v>
      </c>
      <c r="X26" s="158" t="s">
        <v>84</v>
      </c>
      <c r="Y26" s="158">
        <v>0.69489999999999996</v>
      </c>
      <c r="Z26" s="158">
        <v>0.8266</v>
      </c>
      <c r="AA26" s="158" t="s">
        <v>84</v>
      </c>
      <c r="AB26" s="158" t="s">
        <v>84</v>
      </c>
      <c r="AC26" s="158"/>
      <c r="AD26" s="181">
        <v>1556</v>
      </c>
      <c r="AE26" s="181" t="s">
        <v>84</v>
      </c>
      <c r="AF26" s="181">
        <v>500</v>
      </c>
      <c r="AG26" s="181">
        <v>641</v>
      </c>
      <c r="AH26" s="181">
        <v>154</v>
      </c>
      <c r="AI26" s="181" t="s">
        <v>84</v>
      </c>
      <c r="AJ26" s="181">
        <v>167</v>
      </c>
      <c r="AK26" s="181" t="s">
        <v>84</v>
      </c>
      <c r="AL26" s="181">
        <v>1028</v>
      </c>
    </row>
    <row r="27" spans="1:38" x14ac:dyDescent="0.25">
      <c r="A27" s="159" t="s">
        <v>8667</v>
      </c>
      <c r="B27" s="158">
        <v>0.93030000000000002</v>
      </c>
      <c r="C27" s="158" t="s">
        <v>84</v>
      </c>
      <c r="D27" s="158">
        <v>0.95850000000000002</v>
      </c>
      <c r="E27" s="158">
        <v>0.95730000000000004</v>
      </c>
      <c r="F27" s="158">
        <v>0.9708</v>
      </c>
      <c r="G27" s="158" t="s">
        <v>84</v>
      </c>
      <c r="H27" s="158">
        <v>0.77449999999999997</v>
      </c>
      <c r="I27" s="158" t="s">
        <v>84</v>
      </c>
      <c r="J27" s="158"/>
      <c r="K27" s="158"/>
      <c r="L27" s="158"/>
      <c r="M27" s="158">
        <v>0.91569999999999996</v>
      </c>
      <c r="N27" s="158">
        <v>0.9425</v>
      </c>
      <c r="O27" s="158" t="s">
        <v>84</v>
      </c>
      <c r="P27" s="158" t="s">
        <v>84</v>
      </c>
      <c r="Q27" s="158">
        <v>0.93489999999999995</v>
      </c>
      <c r="R27" s="158">
        <v>0.97370000000000001</v>
      </c>
      <c r="S27" s="158">
        <v>0.93510000000000004</v>
      </c>
      <c r="T27" s="158">
        <v>0.97209999999999996</v>
      </c>
      <c r="U27" s="158">
        <v>0.92490000000000006</v>
      </c>
      <c r="V27" s="158">
        <v>0.98880000000000001</v>
      </c>
      <c r="W27" s="158" t="s">
        <v>84</v>
      </c>
      <c r="X27" s="158" t="s">
        <v>84</v>
      </c>
      <c r="Y27" s="158">
        <v>0.71560000000000001</v>
      </c>
      <c r="Z27" s="158">
        <v>0.8226</v>
      </c>
      <c r="AA27" s="158" t="s">
        <v>84</v>
      </c>
      <c r="AB27" s="158" t="s">
        <v>84</v>
      </c>
      <c r="AC27" s="158"/>
      <c r="AD27" s="181">
        <v>1554</v>
      </c>
      <c r="AE27" s="181" t="s">
        <v>84</v>
      </c>
      <c r="AF27" s="181">
        <v>512</v>
      </c>
      <c r="AG27" s="181">
        <v>558</v>
      </c>
      <c r="AH27" s="181">
        <v>172</v>
      </c>
      <c r="AI27" s="181" t="s">
        <v>84</v>
      </c>
      <c r="AJ27" s="181">
        <v>246</v>
      </c>
      <c r="AK27" s="181" t="s">
        <v>84</v>
      </c>
      <c r="AL27" s="181">
        <v>1174</v>
      </c>
    </row>
    <row r="28" spans="1:38" x14ac:dyDescent="0.25">
      <c r="A28" s="159" t="s">
        <v>8668</v>
      </c>
      <c r="B28" s="158">
        <v>0.94099999999999995</v>
      </c>
      <c r="C28" s="158" t="s">
        <v>84</v>
      </c>
      <c r="D28" s="158">
        <v>0.98329999999999995</v>
      </c>
      <c r="E28" s="158">
        <v>0.95740000000000003</v>
      </c>
      <c r="F28" s="158">
        <v>0.96189999999999998</v>
      </c>
      <c r="G28" s="158" t="s">
        <v>84</v>
      </c>
      <c r="H28" s="158">
        <v>0.70830000000000004</v>
      </c>
      <c r="I28" s="158">
        <v>0.96599999999999997</v>
      </c>
      <c r="J28" s="158"/>
      <c r="K28" s="158"/>
      <c r="L28" s="158"/>
      <c r="M28" s="158">
        <v>0.92549999999999999</v>
      </c>
      <c r="N28" s="158">
        <v>0.95330000000000004</v>
      </c>
      <c r="O28" s="158" t="s">
        <v>84</v>
      </c>
      <c r="P28" s="158" t="s">
        <v>84</v>
      </c>
      <c r="Q28" s="158">
        <v>0.95660000000000001</v>
      </c>
      <c r="R28" s="158">
        <v>0.99370000000000003</v>
      </c>
      <c r="S28" s="158">
        <v>0.93330000000000002</v>
      </c>
      <c r="T28" s="158">
        <v>0.97289999999999999</v>
      </c>
      <c r="U28" s="158">
        <v>0.91120000000000001</v>
      </c>
      <c r="V28" s="158">
        <v>0.9839</v>
      </c>
      <c r="W28" s="158" t="s">
        <v>84</v>
      </c>
      <c r="X28" s="158" t="s">
        <v>84</v>
      </c>
      <c r="Y28" s="158">
        <v>0.6159</v>
      </c>
      <c r="Z28" s="158">
        <v>0.7823</v>
      </c>
      <c r="AA28" s="158">
        <v>0.90629999999999999</v>
      </c>
      <c r="AB28" s="158">
        <v>0.9879</v>
      </c>
      <c r="AC28" s="158"/>
      <c r="AD28" s="181">
        <v>1236</v>
      </c>
      <c r="AE28" s="181" t="s">
        <v>84</v>
      </c>
      <c r="AF28" s="181">
        <v>344</v>
      </c>
      <c r="AG28" s="181">
        <v>483</v>
      </c>
      <c r="AH28" s="181">
        <v>145</v>
      </c>
      <c r="AI28" s="181" t="s">
        <v>84</v>
      </c>
      <c r="AJ28" s="181">
        <v>118</v>
      </c>
      <c r="AK28" s="181">
        <v>111</v>
      </c>
      <c r="AL28" s="181">
        <v>793</v>
      </c>
    </row>
    <row r="29" spans="1:38" x14ac:dyDescent="0.25">
      <c r="A29" s="159" t="s">
        <v>8669</v>
      </c>
      <c r="B29" s="158">
        <v>0.94520000000000004</v>
      </c>
      <c r="C29" s="158" t="s">
        <v>84</v>
      </c>
      <c r="D29" s="158">
        <v>0.9768</v>
      </c>
      <c r="E29" s="158">
        <v>0.97289999999999999</v>
      </c>
      <c r="F29" s="158">
        <v>0.9536</v>
      </c>
      <c r="G29" s="158" t="s">
        <v>84</v>
      </c>
      <c r="H29" s="158">
        <v>0.82340000000000002</v>
      </c>
      <c r="I29" s="158" t="s">
        <v>84</v>
      </c>
      <c r="J29" s="158"/>
      <c r="K29" s="158"/>
      <c r="L29" s="158"/>
      <c r="M29" s="158">
        <v>0.93179999999999996</v>
      </c>
      <c r="N29" s="158">
        <v>0.95599999999999996</v>
      </c>
      <c r="O29" s="158" t="s">
        <v>84</v>
      </c>
      <c r="P29" s="158" t="s">
        <v>84</v>
      </c>
      <c r="Q29" s="158">
        <v>0.95430000000000004</v>
      </c>
      <c r="R29" s="158">
        <v>0.98829999999999996</v>
      </c>
      <c r="S29" s="158">
        <v>0.95420000000000005</v>
      </c>
      <c r="T29" s="158">
        <v>0.98409999999999997</v>
      </c>
      <c r="U29" s="158">
        <v>0.90329999999999999</v>
      </c>
      <c r="V29" s="158">
        <v>0.97799999999999998</v>
      </c>
      <c r="W29" s="158" t="s">
        <v>84</v>
      </c>
      <c r="X29" s="158" t="s">
        <v>84</v>
      </c>
      <c r="Y29" s="158">
        <v>0.76959999999999995</v>
      </c>
      <c r="Z29" s="158">
        <v>0.86580000000000001</v>
      </c>
      <c r="AA29" s="158" t="s">
        <v>84</v>
      </c>
      <c r="AB29" s="158" t="s">
        <v>84</v>
      </c>
      <c r="AC29" s="158"/>
      <c r="AD29" s="181">
        <v>1561</v>
      </c>
      <c r="AE29" s="181" t="s">
        <v>84</v>
      </c>
      <c r="AF29" s="181">
        <v>461</v>
      </c>
      <c r="AG29" s="181">
        <v>611</v>
      </c>
      <c r="AH29" s="181">
        <v>158</v>
      </c>
      <c r="AI29" s="181" t="s">
        <v>84</v>
      </c>
      <c r="AJ29" s="181">
        <v>257</v>
      </c>
      <c r="AK29" s="181" t="s">
        <v>84</v>
      </c>
      <c r="AL29" s="181">
        <v>1087</v>
      </c>
    </row>
    <row r="30" spans="1:38" x14ac:dyDescent="0.25">
      <c r="A30" s="159" t="s">
        <v>8670</v>
      </c>
      <c r="B30" s="158">
        <v>0.91090000000000004</v>
      </c>
      <c r="C30" s="158" t="s">
        <v>84</v>
      </c>
      <c r="D30" s="158">
        <v>0.95550000000000002</v>
      </c>
      <c r="E30" s="158">
        <v>0.93330000000000002</v>
      </c>
      <c r="F30" s="158">
        <v>0.92</v>
      </c>
      <c r="G30" s="158" t="s">
        <v>84</v>
      </c>
      <c r="H30" s="158">
        <v>0.65949999999999998</v>
      </c>
      <c r="I30" s="158" t="s">
        <v>84</v>
      </c>
      <c r="J30" s="158"/>
      <c r="K30" s="158"/>
      <c r="L30" s="158"/>
      <c r="M30" s="158">
        <v>0.89339999999999997</v>
      </c>
      <c r="N30" s="158">
        <v>0.92569999999999997</v>
      </c>
      <c r="O30" s="158" t="s">
        <v>84</v>
      </c>
      <c r="P30" s="158" t="s">
        <v>84</v>
      </c>
      <c r="Q30" s="158">
        <v>0.92700000000000005</v>
      </c>
      <c r="R30" s="158">
        <v>0.97299999999999998</v>
      </c>
      <c r="S30" s="158">
        <v>0.90620000000000001</v>
      </c>
      <c r="T30" s="158">
        <v>0.95279999999999998</v>
      </c>
      <c r="U30" s="158">
        <v>0.86029999999999995</v>
      </c>
      <c r="V30" s="158">
        <v>0.95479999999999998</v>
      </c>
      <c r="W30" s="158" t="s">
        <v>84</v>
      </c>
      <c r="X30" s="158" t="s">
        <v>84</v>
      </c>
      <c r="Y30" s="158">
        <v>0.57299999999999995</v>
      </c>
      <c r="Z30" s="158">
        <v>0.73260000000000003</v>
      </c>
      <c r="AA30" s="158" t="s">
        <v>84</v>
      </c>
      <c r="AB30" s="158" t="s">
        <v>84</v>
      </c>
      <c r="AC30" s="158"/>
      <c r="AD30" s="181">
        <v>1394</v>
      </c>
      <c r="AE30" s="181" t="s">
        <v>84</v>
      </c>
      <c r="AF30" s="181">
        <v>431</v>
      </c>
      <c r="AG30" s="181">
        <v>552</v>
      </c>
      <c r="AH30" s="181">
        <v>158</v>
      </c>
      <c r="AI30" s="181" t="s">
        <v>84</v>
      </c>
      <c r="AJ30" s="181">
        <v>144</v>
      </c>
      <c r="AK30" s="181" t="s">
        <v>84</v>
      </c>
      <c r="AL30" s="181">
        <v>828</v>
      </c>
    </row>
    <row r="31" spans="1:38" x14ac:dyDescent="0.25">
      <c r="A31" s="159" t="s">
        <v>8671</v>
      </c>
      <c r="B31" s="158">
        <v>0.91349999999999998</v>
      </c>
      <c r="C31" s="158" t="s">
        <v>84</v>
      </c>
      <c r="D31" s="158">
        <v>0.94610000000000005</v>
      </c>
      <c r="E31" s="158">
        <v>0.94159999999999999</v>
      </c>
      <c r="F31" s="158">
        <v>0.93610000000000004</v>
      </c>
      <c r="G31" s="158" t="s">
        <v>84</v>
      </c>
      <c r="H31" s="158">
        <v>0.66990000000000005</v>
      </c>
      <c r="I31" s="158" t="s">
        <v>84</v>
      </c>
      <c r="J31" s="158"/>
      <c r="K31" s="158"/>
      <c r="L31" s="158"/>
      <c r="M31" s="158">
        <v>0.89710000000000001</v>
      </c>
      <c r="N31" s="158">
        <v>0.9274</v>
      </c>
      <c r="O31" s="158" t="s">
        <v>84</v>
      </c>
      <c r="P31" s="158" t="s">
        <v>84</v>
      </c>
      <c r="Q31" s="158">
        <v>0.91859999999999997</v>
      </c>
      <c r="R31" s="158">
        <v>0.96440000000000003</v>
      </c>
      <c r="S31" s="158">
        <v>0.91790000000000005</v>
      </c>
      <c r="T31" s="158">
        <v>0.95860000000000001</v>
      </c>
      <c r="U31" s="158">
        <v>0.87870000000000004</v>
      </c>
      <c r="V31" s="158">
        <v>0.96679999999999999</v>
      </c>
      <c r="W31" s="158" t="s">
        <v>84</v>
      </c>
      <c r="X31" s="158" t="s">
        <v>84</v>
      </c>
      <c r="Y31" s="158">
        <v>0.58989999999999998</v>
      </c>
      <c r="Z31" s="158">
        <v>0.73770000000000002</v>
      </c>
      <c r="AA31" s="158" t="s">
        <v>84</v>
      </c>
      <c r="AB31" s="158" t="s">
        <v>84</v>
      </c>
      <c r="AC31" s="158"/>
      <c r="AD31" s="181">
        <v>1556</v>
      </c>
      <c r="AE31" s="181" t="s">
        <v>84</v>
      </c>
      <c r="AF31" s="181">
        <v>500</v>
      </c>
      <c r="AG31" s="181">
        <v>641</v>
      </c>
      <c r="AH31" s="181">
        <v>154</v>
      </c>
      <c r="AI31" s="181" t="s">
        <v>84</v>
      </c>
      <c r="AJ31" s="181">
        <v>167</v>
      </c>
      <c r="AK31" s="181" t="s">
        <v>84</v>
      </c>
      <c r="AL31" s="181">
        <v>1028</v>
      </c>
    </row>
    <row r="32" spans="1:38" x14ac:dyDescent="0.25">
      <c r="A32" s="159" t="s">
        <v>8672</v>
      </c>
      <c r="B32" s="158">
        <v>0.88239999999999996</v>
      </c>
      <c r="C32" s="158" t="s">
        <v>84</v>
      </c>
      <c r="D32" s="158">
        <v>0.91600000000000004</v>
      </c>
      <c r="E32" s="158">
        <v>0.91539999999999999</v>
      </c>
      <c r="F32" s="158">
        <v>0.92210000000000003</v>
      </c>
      <c r="G32" s="158" t="s">
        <v>84</v>
      </c>
      <c r="H32" s="158">
        <v>0.6885</v>
      </c>
      <c r="I32" s="158" t="s">
        <v>84</v>
      </c>
      <c r="J32" s="158"/>
      <c r="K32" s="158"/>
      <c r="L32" s="158"/>
      <c r="M32" s="158">
        <v>0.86419999999999997</v>
      </c>
      <c r="N32" s="158">
        <v>0.89829999999999999</v>
      </c>
      <c r="O32" s="158" t="s">
        <v>84</v>
      </c>
      <c r="P32" s="158" t="s">
        <v>84</v>
      </c>
      <c r="Q32" s="158">
        <v>0.88539999999999996</v>
      </c>
      <c r="R32" s="158">
        <v>0.93869999999999998</v>
      </c>
      <c r="S32" s="158">
        <v>0.88680000000000003</v>
      </c>
      <c r="T32" s="158">
        <v>0.93700000000000006</v>
      </c>
      <c r="U32" s="158">
        <v>0.86499999999999999</v>
      </c>
      <c r="V32" s="158">
        <v>0.9556</v>
      </c>
      <c r="W32" s="158" t="s">
        <v>84</v>
      </c>
      <c r="X32" s="158" t="s">
        <v>84</v>
      </c>
      <c r="Y32" s="158">
        <v>0.62460000000000004</v>
      </c>
      <c r="Z32" s="158">
        <v>0.74370000000000003</v>
      </c>
      <c r="AA32" s="158" t="s">
        <v>84</v>
      </c>
      <c r="AB32" s="158" t="s">
        <v>84</v>
      </c>
      <c r="AC32" s="158"/>
      <c r="AD32" s="181">
        <v>1554</v>
      </c>
      <c r="AE32" s="181" t="s">
        <v>84</v>
      </c>
      <c r="AF32" s="181">
        <v>512</v>
      </c>
      <c r="AG32" s="181">
        <v>558</v>
      </c>
      <c r="AH32" s="181">
        <v>172</v>
      </c>
      <c r="AI32" s="181" t="s">
        <v>84</v>
      </c>
      <c r="AJ32" s="181">
        <v>246</v>
      </c>
      <c r="AK32" s="181" t="s">
        <v>84</v>
      </c>
      <c r="AL32" s="181">
        <v>1174</v>
      </c>
    </row>
    <row r="33" spans="1:38" x14ac:dyDescent="0.25">
      <c r="A33" s="159" t="s">
        <v>8673</v>
      </c>
      <c r="B33" s="158">
        <v>0.90149999999999997</v>
      </c>
      <c r="C33" s="158" t="s">
        <v>84</v>
      </c>
      <c r="D33" s="158">
        <v>0.95130000000000003</v>
      </c>
      <c r="E33" s="158">
        <v>0.92259999999999998</v>
      </c>
      <c r="F33" s="158">
        <v>0.9446</v>
      </c>
      <c r="G33" s="158" t="s">
        <v>84</v>
      </c>
      <c r="H33" s="158">
        <v>0.60929999999999995</v>
      </c>
      <c r="I33" s="158">
        <v>0.92290000000000005</v>
      </c>
      <c r="J33" s="158"/>
      <c r="K33" s="158"/>
      <c r="L33" s="158"/>
      <c r="M33" s="158">
        <v>0.88239999999999996</v>
      </c>
      <c r="N33" s="158">
        <v>0.91769999999999996</v>
      </c>
      <c r="O33" s="158" t="s">
        <v>84</v>
      </c>
      <c r="P33" s="158" t="s">
        <v>84</v>
      </c>
      <c r="Q33" s="158">
        <v>0.91759999999999997</v>
      </c>
      <c r="R33" s="158">
        <v>0.97140000000000004</v>
      </c>
      <c r="S33" s="158">
        <v>0.89259999999999995</v>
      </c>
      <c r="T33" s="158">
        <v>0.94450000000000001</v>
      </c>
      <c r="U33" s="158">
        <v>0.88800000000000001</v>
      </c>
      <c r="V33" s="158">
        <v>0.97299999999999998</v>
      </c>
      <c r="W33" s="158" t="s">
        <v>84</v>
      </c>
      <c r="X33" s="158" t="s">
        <v>84</v>
      </c>
      <c r="Y33" s="158">
        <v>0.51329999999999998</v>
      </c>
      <c r="Z33" s="158">
        <v>0.69210000000000005</v>
      </c>
      <c r="AA33" s="158">
        <v>0.85209999999999997</v>
      </c>
      <c r="AB33" s="158">
        <v>0.96050000000000002</v>
      </c>
      <c r="AC33" s="158"/>
      <c r="AD33" s="181">
        <v>1236</v>
      </c>
      <c r="AE33" s="181" t="s">
        <v>84</v>
      </c>
      <c r="AF33" s="181">
        <v>344</v>
      </c>
      <c r="AG33" s="181">
        <v>483</v>
      </c>
      <c r="AH33" s="181">
        <v>145</v>
      </c>
      <c r="AI33" s="181" t="s">
        <v>84</v>
      </c>
      <c r="AJ33" s="181">
        <v>118</v>
      </c>
      <c r="AK33" s="181">
        <v>111</v>
      </c>
      <c r="AL33" s="181">
        <v>793</v>
      </c>
    </row>
    <row r="34" spans="1:38" x14ac:dyDescent="0.25">
      <c r="A34" s="159" t="s">
        <v>8674</v>
      </c>
      <c r="B34" s="158">
        <v>0.89549999999999996</v>
      </c>
      <c r="C34" s="158" t="s">
        <v>84</v>
      </c>
      <c r="D34" s="158">
        <v>0.92169999999999996</v>
      </c>
      <c r="E34" s="158">
        <v>0.94369999999999998</v>
      </c>
      <c r="F34" s="158">
        <v>0.93169999999999997</v>
      </c>
      <c r="G34" s="158" t="s">
        <v>84</v>
      </c>
      <c r="H34" s="158">
        <v>0.71809999999999996</v>
      </c>
      <c r="I34" s="158" t="s">
        <v>84</v>
      </c>
      <c r="J34" s="158"/>
      <c r="K34" s="158"/>
      <c r="L34" s="158"/>
      <c r="M34" s="158">
        <v>0.87809999999999999</v>
      </c>
      <c r="N34" s="158">
        <v>0.91059999999999997</v>
      </c>
      <c r="O34" s="158" t="s">
        <v>84</v>
      </c>
      <c r="P34" s="158" t="s">
        <v>84</v>
      </c>
      <c r="Q34" s="158">
        <v>0.89</v>
      </c>
      <c r="R34" s="158">
        <v>0.9446</v>
      </c>
      <c r="S34" s="158">
        <v>0.91949999999999998</v>
      </c>
      <c r="T34" s="158">
        <v>0.9607</v>
      </c>
      <c r="U34" s="158">
        <v>0.87460000000000004</v>
      </c>
      <c r="V34" s="158">
        <v>0.96340000000000003</v>
      </c>
      <c r="W34" s="158" t="s">
        <v>84</v>
      </c>
      <c r="X34" s="158" t="s">
        <v>84</v>
      </c>
      <c r="Y34" s="158">
        <v>0.65690000000000004</v>
      </c>
      <c r="Z34" s="158">
        <v>0.77029999999999998</v>
      </c>
      <c r="AA34" s="158" t="s">
        <v>84</v>
      </c>
      <c r="AB34" s="158" t="s">
        <v>84</v>
      </c>
      <c r="AC34" s="158"/>
      <c r="AD34" s="181">
        <v>1561</v>
      </c>
      <c r="AE34" s="181" t="s">
        <v>84</v>
      </c>
      <c r="AF34" s="181">
        <v>461</v>
      </c>
      <c r="AG34" s="181">
        <v>611</v>
      </c>
      <c r="AH34" s="181">
        <v>158</v>
      </c>
      <c r="AI34" s="181" t="s">
        <v>84</v>
      </c>
      <c r="AJ34" s="181">
        <v>257</v>
      </c>
      <c r="AK34" s="181" t="s">
        <v>84</v>
      </c>
      <c r="AL34" s="181">
        <v>1087</v>
      </c>
    </row>
    <row r="35" spans="1:38" x14ac:dyDescent="0.25">
      <c r="A35" s="159" t="s">
        <v>8675</v>
      </c>
      <c r="B35" s="158">
        <v>0.88390000000000002</v>
      </c>
      <c r="C35" s="158" t="s">
        <v>84</v>
      </c>
      <c r="D35" s="158">
        <v>0.92530000000000001</v>
      </c>
      <c r="E35" s="158">
        <v>0.91080000000000005</v>
      </c>
      <c r="F35" s="158">
        <v>0.88590000000000002</v>
      </c>
      <c r="G35" s="158" t="s">
        <v>84</v>
      </c>
      <c r="H35" s="158">
        <v>0.62350000000000005</v>
      </c>
      <c r="I35" s="158" t="s">
        <v>84</v>
      </c>
      <c r="J35" s="158"/>
      <c r="K35" s="158"/>
      <c r="L35" s="158"/>
      <c r="M35" s="158">
        <v>0.86419999999999997</v>
      </c>
      <c r="N35" s="158">
        <v>0.90080000000000005</v>
      </c>
      <c r="O35" s="158" t="s">
        <v>84</v>
      </c>
      <c r="P35" s="158" t="s">
        <v>84</v>
      </c>
      <c r="Q35" s="158">
        <v>0.89180000000000004</v>
      </c>
      <c r="R35" s="158">
        <v>0.94869999999999999</v>
      </c>
      <c r="S35" s="158">
        <v>0.88029999999999997</v>
      </c>
      <c r="T35" s="158">
        <v>0.93379999999999996</v>
      </c>
      <c r="U35" s="158">
        <v>0.81979999999999997</v>
      </c>
      <c r="V35" s="158">
        <v>0.92869999999999997</v>
      </c>
      <c r="W35" s="158" t="s">
        <v>84</v>
      </c>
      <c r="X35" s="158" t="s">
        <v>84</v>
      </c>
      <c r="Y35" s="158">
        <v>0.53490000000000004</v>
      </c>
      <c r="Z35" s="158">
        <v>0.69989999999999997</v>
      </c>
      <c r="AA35" s="158" t="s">
        <v>84</v>
      </c>
      <c r="AB35" s="158" t="s">
        <v>84</v>
      </c>
      <c r="AC35" s="158"/>
      <c r="AD35" s="181">
        <v>1394</v>
      </c>
      <c r="AE35" s="181" t="s">
        <v>84</v>
      </c>
      <c r="AF35" s="181">
        <v>431</v>
      </c>
      <c r="AG35" s="181">
        <v>552</v>
      </c>
      <c r="AH35" s="181">
        <v>158</v>
      </c>
      <c r="AI35" s="181" t="s">
        <v>84</v>
      </c>
      <c r="AJ35" s="181">
        <v>144</v>
      </c>
      <c r="AK35" s="181" t="s">
        <v>84</v>
      </c>
      <c r="AL35" s="181">
        <v>828</v>
      </c>
    </row>
    <row r="36" spans="1:38" x14ac:dyDescent="0.25">
      <c r="A36" s="159" t="s">
        <v>8676</v>
      </c>
      <c r="B36" s="158">
        <v>0.88029999999999997</v>
      </c>
      <c r="C36" s="158" t="s">
        <v>84</v>
      </c>
      <c r="D36" s="158">
        <v>0.90269999999999995</v>
      </c>
      <c r="E36" s="158">
        <v>0.91610000000000003</v>
      </c>
      <c r="F36" s="158">
        <v>0.88770000000000004</v>
      </c>
      <c r="G36" s="158" t="s">
        <v>84</v>
      </c>
      <c r="H36" s="158">
        <v>0.63029999999999997</v>
      </c>
      <c r="I36" s="158" t="s">
        <v>84</v>
      </c>
      <c r="J36" s="158"/>
      <c r="K36" s="158"/>
      <c r="L36" s="158"/>
      <c r="M36" s="158">
        <v>0.86160000000000003</v>
      </c>
      <c r="N36" s="158">
        <v>0.89670000000000005</v>
      </c>
      <c r="O36" s="158" t="s">
        <v>84</v>
      </c>
      <c r="P36" s="158" t="s">
        <v>84</v>
      </c>
      <c r="Q36" s="158">
        <v>0.86960000000000004</v>
      </c>
      <c r="R36" s="158">
        <v>0.92779999999999996</v>
      </c>
      <c r="S36" s="158">
        <v>0.88890000000000002</v>
      </c>
      <c r="T36" s="158">
        <v>0.93689999999999996</v>
      </c>
      <c r="U36" s="158">
        <v>0.82169999999999999</v>
      </c>
      <c r="V36" s="158">
        <v>0.93030000000000002</v>
      </c>
      <c r="W36" s="158" t="s">
        <v>84</v>
      </c>
      <c r="X36" s="158" t="s">
        <v>84</v>
      </c>
      <c r="Y36" s="158">
        <v>0.54830000000000001</v>
      </c>
      <c r="Z36" s="158">
        <v>0.70140000000000002</v>
      </c>
      <c r="AA36" s="158" t="s">
        <v>84</v>
      </c>
      <c r="AB36" s="158" t="s">
        <v>84</v>
      </c>
      <c r="AC36" s="158"/>
      <c r="AD36" s="181">
        <v>1556</v>
      </c>
      <c r="AE36" s="181" t="s">
        <v>84</v>
      </c>
      <c r="AF36" s="181">
        <v>500</v>
      </c>
      <c r="AG36" s="181">
        <v>641</v>
      </c>
      <c r="AH36" s="181">
        <v>154</v>
      </c>
      <c r="AI36" s="181" t="s">
        <v>84</v>
      </c>
      <c r="AJ36" s="181">
        <v>167</v>
      </c>
      <c r="AK36" s="181" t="s">
        <v>84</v>
      </c>
      <c r="AL36" s="181">
        <v>1028</v>
      </c>
    </row>
    <row r="37" spans="1:38" x14ac:dyDescent="0.25">
      <c r="A37" s="159" t="s">
        <v>8677</v>
      </c>
      <c r="B37" s="158">
        <v>0.84130000000000005</v>
      </c>
      <c r="C37" s="158" t="s">
        <v>84</v>
      </c>
      <c r="D37" s="158">
        <v>0.87680000000000002</v>
      </c>
      <c r="E37" s="158">
        <v>0.88229999999999997</v>
      </c>
      <c r="F37" s="158">
        <v>0.90820000000000001</v>
      </c>
      <c r="G37" s="158" t="s">
        <v>84</v>
      </c>
      <c r="H37" s="158">
        <v>0.60219999999999996</v>
      </c>
      <c r="I37" s="158" t="s">
        <v>84</v>
      </c>
      <c r="J37" s="158"/>
      <c r="K37" s="158"/>
      <c r="L37" s="158"/>
      <c r="M37" s="158">
        <v>0.82089999999999996</v>
      </c>
      <c r="N37" s="158">
        <v>0.85970000000000002</v>
      </c>
      <c r="O37" s="158" t="s">
        <v>84</v>
      </c>
      <c r="P37" s="158" t="s">
        <v>84</v>
      </c>
      <c r="Q37" s="158">
        <v>0.8417</v>
      </c>
      <c r="R37" s="158">
        <v>0.90449999999999997</v>
      </c>
      <c r="S37" s="158">
        <v>0.85</v>
      </c>
      <c r="T37" s="158">
        <v>0.90810000000000002</v>
      </c>
      <c r="U37" s="158">
        <v>0.84719999999999995</v>
      </c>
      <c r="V37" s="158">
        <v>0.9456</v>
      </c>
      <c r="W37" s="158" t="s">
        <v>84</v>
      </c>
      <c r="X37" s="158" t="s">
        <v>84</v>
      </c>
      <c r="Y37" s="158">
        <v>0.53610000000000002</v>
      </c>
      <c r="Z37" s="158">
        <v>0.66200000000000003</v>
      </c>
      <c r="AA37" s="158" t="s">
        <v>84</v>
      </c>
      <c r="AB37" s="158" t="s">
        <v>84</v>
      </c>
      <c r="AC37" s="158"/>
      <c r="AD37" s="181">
        <v>1554</v>
      </c>
      <c r="AE37" s="181" t="s">
        <v>84</v>
      </c>
      <c r="AF37" s="181">
        <v>512</v>
      </c>
      <c r="AG37" s="181">
        <v>558</v>
      </c>
      <c r="AH37" s="181">
        <v>172</v>
      </c>
      <c r="AI37" s="181" t="s">
        <v>84</v>
      </c>
      <c r="AJ37" s="181">
        <v>246</v>
      </c>
      <c r="AK37" s="181" t="s">
        <v>84</v>
      </c>
      <c r="AL37" s="181">
        <v>1174</v>
      </c>
    </row>
    <row r="38" spans="1:38" x14ac:dyDescent="0.25">
      <c r="A38" s="159" t="s">
        <v>8678</v>
      </c>
      <c r="B38" s="158">
        <v>0.86850000000000005</v>
      </c>
      <c r="C38" s="158" t="s">
        <v>84</v>
      </c>
      <c r="D38" s="158">
        <v>0.91210000000000002</v>
      </c>
      <c r="E38" s="158">
        <v>0.88859999999999995</v>
      </c>
      <c r="F38" s="158">
        <v>0.93389999999999995</v>
      </c>
      <c r="G38" s="158" t="s">
        <v>84</v>
      </c>
      <c r="H38" s="158">
        <v>0.57830000000000004</v>
      </c>
      <c r="I38" s="158">
        <v>0.87919999999999998</v>
      </c>
      <c r="J38" s="158"/>
      <c r="K38" s="158"/>
      <c r="L38" s="158"/>
      <c r="M38" s="158">
        <v>0.84699999999999998</v>
      </c>
      <c r="N38" s="158">
        <v>0.88719999999999999</v>
      </c>
      <c r="O38" s="158" t="s">
        <v>84</v>
      </c>
      <c r="P38" s="158" t="s">
        <v>84</v>
      </c>
      <c r="Q38" s="158">
        <v>0.87190000000000001</v>
      </c>
      <c r="R38" s="158">
        <v>0.94010000000000005</v>
      </c>
      <c r="S38" s="158">
        <v>0.85429999999999995</v>
      </c>
      <c r="T38" s="158">
        <v>0.9153</v>
      </c>
      <c r="U38" s="158">
        <v>0.87329999999999997</v>
      </c>
      <c r="V38" s="158">
        <v>0.96609999999999996</v>
      </c>
      <c r="W38" s="158" t="s">
        <v>84</v>
      </c>
      <c r="X38" s="158" t="s">
        <v>84</v>
      </c>
      <c r="Y38" s="158">
        <v>0.48139999999999999</v>
      </c>
      <c r="Z38" s="158">
        <v>0.66349999999999998</v>
      </c>
      <c r="AA38" s="158">
        <v>0.79969999999999997</v>
      </c>
      <c r="AB38" s="158">
        <v>0.92849999999999999</v>
      </c>
      <c r="AC38" s="158"/>
      <c r="AD38" s="181">
        <v>1236</v>
      </c>
      <c r="AE38" s="181" t="s">
        <v>84</v>
      </c>
      <c r="AF38" s="181">
        <v>344</v>
      </c>
      <c r="AG38" s="181">
        <v>483</v>
      </c>
      <c r="AH38" s="181">
        <v>145</v>
      </c>
      <c r="AI38" s="181" t="s">
        <v>84</v>
      </c>
      <c r="AJ38" s="181">
        <v>118</v>
      </c>
      <c r="AK38" s="181">
        <v>111</v>
      </c>
      <c r="AL38" s="181">
        <v>793</v>
      </c>
    </row>
    <row r="39" spans="1:38" x14ac:dyDescent="0.25">
      <c r="A39" s="159" t="s">
        <v>8679</v>
      </c>
      <c r="B39" s="158">
        <v>0.86160000000000003</v>
      </c>
      <c r="C39" s="158" t="s">
        <v>84</v>
      </c>
      <c r="D39" s="158">
        <v>0.88370000000000004</v>
      </c>
      <c r="E39" s="158">
        <v>0.91900000000000004</v>
      </c>
      <c r="F39" s="158">
        <v>0.91620000000000001</v>
      </c>
      <c r="G39" s="158" t="s">
        <v>84</v>
      </c>
      <c r="H39" s="158">
        <v>0.65880000000000005</v>
      </c>
      <c r="I39" s="158" t="s">
        <v>84</v>
      </c>
      <c r="J39" s="158"/>
      <c r="K39" s="158"/>
      <c r="L39" s="158"/>
      <c r="M39" s="158">
        <v>0.84199999999999997</v>
      </c>
      <c r="N39" s="158">
        <v>0.87880000000000003</v>
      </c>
      <c r="O39" s="158" t="s">
        <v>84</v>
      </c>
      <c r="P39" s="158" t="s">
        <v>84</v>
      </c>
      <c r="Q39" s="158">
        <v>0.84719999999999995</v>
      </c>
      <c r="R39" s="158">
        <v>0.91190000000000004</v>
      </c>
      <c r="S39" s="158">
        <v>0.89119999999999999</v>
      </c>
      <c r="T39" s="158">
        <v>0.93989999999999996</v>
      </c>
      <c r="U39" s="158">
        <v>0.8548</v>
      </c>
      <c r="V39" s="158">
        <v>0.95230000000000004</v>
      </c>
      <c r="W39" s="158" t="s">
        <v>84</v>
      </c>
      <c r="X39" s="158" t="s">
        <v>84</v>
      </c>
      <c r="Y39" s="158">
        <v>0.59499999999999997</v>
      </c>
      <c r="Z39" s="158">
        <v>0.71499999999999997</v>
      </c>
      <c r="AA39" s="158" t="s">
        <v>84</v>
      </c>
      <c r="AB39" s="158" t="s">
        <v>84</v>
      </c>
      <c r="AC39" s="158"/>
      <c r="AD39" s="181">
        <v>1561</v>
      </c>
      <c r="AE39" s="181" t="s">
        <v>84</v>
      </c>
      <c r="AF39" s="181">
        <v>461</v>
      </c>
      <c r="AG39" s="181">
        <v>611</v>
      </c>
      <c r="AH39" s="181">
        <v>158</v>
      </c>
      <c r="AI39" s="181" t="s">
        <v>84</v>
      </c>
      <c r="AJ39" s="181">
        <v>257</v>
      </c>
      <c r="AK39" s="181" t="s">
        <v>84</v>
      </c>
      <c r="AL39" s="181">
        <v>1087</v>
      </c>
    </row>
    <row r="40" spans="1:38" x14ac:dyDescent="0.25">
      <c r="A40" s="159" t="s">
        <v>8680</v>
      </c>
      <c r="B40" s="158">
        <v>0.25290000000000001</v>
      </c>
      <c r="C40" s="158" t="s">
        <v>84</v>
      </c>
      <c r="D40" s="158">
        <v>0.28000000000000003</v>
      </c>
      <c r="E40" s="158">
        <v>0.33889999999999998</v>
      </c>
      <c r="F40" s="158">
        <v>0.42049999999999998</v>
      </c>
      <c r="G40" s="158">
        <v>0.27389999999999998</v>
      </c>
      <c r="H40" s="158">
        <v>0.1613</v>
      </c>
      <c r="I40" s="158" t="s">
        <v>84</v>
      </c>
      <c r="J40" s="158"/>
      <c r="K40" s="158"/>
      <c r="L40" s="158"/>
      <c r="M40" s="158">
        <v>0.23710000000000001</v>
      </c>
      <c r="N40" s="158">
        <v>0.26900000000000002</v>
      </c>
      <c r="O40" s="158" t="s">
        <v>84</v>
      </c>
      <c r="P40" s="158" t="s">
        <v>84</v>
      </c>
      <c r="Q40" s="158">
        <v>0.2351</v>
      </c>
      <c r="R40" s="158">
        <v>0.3266</v>
      </c>
      <c r="S40" s="158">
        <v>0.30099999999999999</v>
      </c>
      <c r="T40" s="158">
        <v>0.37709999999999999</v>
      </c>
      <c r="U40" s="158">
        <v>0.36730000000000002</v>
      </c>
      <c r="V40" s="158">
        <v>0.4728</v>
      </c>
      <c r="W40" s="158">
        <v>0.1905</v>
      </c>
      <c r="X40" s="158">
        <v>0.36370000000000002</v>
      </c>
      <c r="Y40" s="158">
        <v>0.14249999999999999</v>
      </c>
      <c r="Z40" s="158">
        <v>0.1812</v>
      </c>
      <c r="AA40" s="158" t="s">
        <v>84</v>
      </c>
      <c r="AB40" s="158" t="s">
        <v>84</v>
      </c>
      <c r="AC40" s="158"/>
      <c r="AD40" s="181">
        <v>2949</v>
      </c>
      <c r="AE40" s="181" t="s">
        <v>84</v>
      </c>
      <c r="AF40" s="181">
        <v>380</v>
      </c>
      <c r="AG40" s="181">
        <v>617</v>
      </c>
      <c r="AH40" s="181">
        <v>347</v>
      </c>
      <c r="AI40" s="181">
        <v>101</v>
      </c>
      <c r="AJ40" s="181">
        <v>1425</v>
      </c>
      <c r="AK40" s="181" t="s">
        <v>84</v>
      </c>
      <c r="AL40" s="181">
        <v>5260</v>
      </c>
    </row>
    <row r="41" spans="1:38" x14ac:dyDescent="0.25">
      <c r="A41" s="159" t="s">
        <v>8681</v>
      </c>
      <c r="B41" s="158">
        <v>0.254</v>
      </c>
      <c r="C41" s="158" t="s">
        <v>84</v>
      </c>
      <c r="D41" s="158">
        <v>0.33939999999999998</v>
      </c>
      <c r="E41" s="158">
        <v>0.34510000000000002</v>
      </c>
      <c r="F41" s="158">
        <v>0.3846</v>
      </c>
      <c r="G41" s="158">
        <v>0.3931</v>
      </c>
      <c r="H41" s="158">
        <v>0.15359999999999999</v>
      </c>
      <c r="I41" s="158" t="s">
        <v>84</v>
      </c>
      <c r="J41" s="158"/>
      <c r="K41" s="158"/>
      <c r="L41" s="158"/>
      <c r="M41" s="158">
        <v>0.23810000000000001</v>
      </c>
      <c r="N41" s="158">
        <v>0.2702</v>
      </c>
      <c r="O41" s="158" t="s">
        <v>84</v>
      </c>
      <c r="P41" s="158" t="s">
        <v>84</v>
      </c>
      <c r="Q41" s="158">
        <v>0.29010000000000002</v>
      </c>
      <c r="R41" s="158">
        <v>0.38919999999999999</v>
      </c>
      <c r="S41" s="158">
        <v>0.30649999999999999</v>
      </c>
      <c r="T41" s="158">
        <v>0.38390000000000002</v>
      </c>
      <c r="U41" s="158">
        <v>0.3322</v>
      </c>
      <c r="V41" s="158">
        <v>0.43659999999999999</v>
      </c>
      <c r="W41" s="158">
        <v>0.29520000000000002</v>
      </c>
      <c r="X41" s="158">
        <v>0.4894</v>
      </c>
      <c r="Y41" s="158">
        <v>0.13550000000000001</v>
      </c>
      <c r="Z41" s="158">
        <v>0.1729</v>
      </c>
      <c r="AA41" s="158" t="s">
        <v>84</v>
      </c>
      <c r="AB41" s="158" t="s">
        <v>84</v>
      </c>
      <c r="AC41" s="158"/>
      <c r="AD41" s="181">
        <v>2946</v>
      </c>
      <c r="AE41" s="181" t="s">
        <v>84</v>
      </c>
      <c r="AF41" s="181">
        <v>365</v>
      </c>
      <c r="AG41" s="181">
        <v>609</v>
      </c>
      <c r="AH41" s="181">
        <v>342</v>
      </c>
      <c r="AI41" s="181">
        <v>100</v>
      </c>
      <c r="AJ41" s="181">
        <v>1469</v>
      </c>
      <c r="AK41" s="181" t="s">
        <v>84</v>
      </c>
      <c r="AL41" s="181">
        <v>5352</v>
      </c>
    </row>
    <row r="42" spans="1:38" x14ac:dyDescent="0.25">
      <c r="A42" s="159" t="s">
        <v>8682</v>
      </c>
      <c r="B42" s="158">
        <v>0.22570000000000001</v>
      </c>
      <c r="C42" s="158" t="s">
        <v>84</v>
      </c>
      <c r="D42" s="158">
        <v>0.30249999999999999</v>
      </c>
      <c r="E42" s="158">
        <v>0.28299999999999997</v>
      </c>
      <c r="F42" s="158">
        <v>0.39190000000000003</v>
      </c>
      <c r="G42" s="158" t="s">
        <v>84</v>
      </c>
      <c r="H42" s="158">
        <v>0.14660000000000001</v>
      </c>
      <c r="I42" s="158" t="s">
        <v>84</v>
      </c>
      <c r="J42" s="158"/>
      <c r="K42" s="158"/>
      <c r="L42" s="158"/>
      <c r="M42" s="158">
        <v>0.2102</v>
      </c>
      <c r="N42" s="158">
        <v>0.24149999999999999</v>
      </c>
      <c r="O42" s="158" t="s">
        <v>84</v>
      </c>
      <c r="P42" s="158" t="s">
        <v>84</v>
      </c>
      <c r="Q42" s="158">
        <v>0.25340000000000001</v>
      </c>
      <c r="R42" s="158">
        <v>0.35299999999999998</v>
      </c>
      <c r="S42" s="158">
        <v>0.24490000000000001</v>
      </c>
      <c r="T42" s="158">
        <v>0.32219999999999999</v>
      </c>
      <c r="U42" s="158">
        <v>0.3357</v>
      </c>
      <c r="V42" s="158">
        <v>0.44750000000000001</v>
      </c>
      <c r="W42" s="158" t="s">
        <v>84</v>
      </c>
      <c r="X42" s="158" t="s">
        <v>84</v>
      </c>
      <c r="Y42" s="158">
        <v>0.12909999999999999</v>
      </c>
      <c r="Z42" s="158">
        <v>0.1653</v>
      </c>
      <c r="AA42" s="158" t="s">
        <v>84</v>
      </c>
      <c r="AB42" s="158" t="s">
        <v>84</v>
      </c>
      <c r="AC42" s="158"/>
      <c r="AD42" s="181">
        <v>2835</v>
      </c>
      <c r="AE42" s="181" t="s">
        <v>84</v>
      </c>
      <c r="AF42" s="181">
        <v>337</v>
      </c>
      <c r="AG42" s="181">
        <v>540</v>
      </c>
      <c r="AH42" s="181">
        <v>305</v>
      </c>
      <c r="AI42" s="181" t="s">
        <v>84</v>
      </c>
      <c r="AJ42" s="181">
        <v>1517</v>
      </c>
      <c r="AK42" s="181" t="s">
        <v>84</v>
      </c>
      <c r="AL42" s="181">
        <v>5075</v>
      </c>
    </row>
    <row r="43" spans="1:38" x14ac:dyDescent="0.25">
      <c r="A43" s="159" t="s">
        <v>8683</v>
      </c>
      <c r="B43" s="158">
        <v>0.28939999999999999</v>
      </c>
      <c r="C43" s="158" t="s">
        <v>84</v>
      </c>
      <c r="D43" s="158">
        <v>0.34389999999999998</v>
      </c>
      <c r="E43" s="158">
        <v>0.39329999999999998</v>
      </c>
      <c r="F43" s="158">
        <v>0.43</v>
      </c>
      <c r="G43" s="158" t="s">
        <v>84</v>
      </c>
      <c r="H43" s="158">
        <v>0.1633</v>
      </c>
      <c r="I43" s="158" t="s">
        <v>84</v>
      </c>
      <c r="J43" s="158"/>
      <c r="K43" s="158"/>
      <c r="L43" s="158"/>
      <c r="M43" s="158">
        <v>0.27160000000000001</v>
      </c>
      <c r="N43" s="158">
        <v>0.30730000000000002</v>
      </c>
      <c r="O43" s="158" t="s">
        <v>84</v>
      </c>
      <c r="P43" s="158" t="s">
        <v>84</v>
      </c>
      <c r="Q43" s="158">
        <v>0.29210000000000003</v>
      </c>
      <c r="R43" s="158">
        <v>0.39610000000000001</v>
      </c>
      <c r="S43" s="158">
        <v>0.3518</v>
      </c>
      <c r="T43" s="158">
        <v>0.4345</v>
      </c>
      <c r="U43" s="158">
        <v>0.37459999999999999</v>
      </c>
      <c r="V43" s="158">
        <v>0.48420000000000002</v>
      </c>
      <c r="W43" s="158" t="s">
        <v>84</v>
      </c>
      <c r="X43" s="158" t="s">
        <v>84</v>
      </c>
      <c r="Y43" s="158">
        <v>0.14249999999999999</v>
      </c>
      <c r="Z43" s="158">
        <v>0.18529999999999999</v>
      </c>
      <c r="AA43" s="158" t="s">
        <v>84</v>
      </c>
      <c r="AB43" s="158" t="s">
        <v>84</v>
      </c>
      <c r="AC43" s="158"/>
      <c r="AD43" s="181">
        <v>2573</v>
      </c>
      <c r="AE43" s="181" t="s">
        <v>84</v>
      </c>
      <c r="AF43" s="181">
        <v>334</v>
      </c>
      <c r="AG43" s="181">
        <v>556</v>
      </c>
      <c r="AH43" s="181">
        <v>324</v>
      </c>
      <c r="AI43" s="181" t="s">
        <v>84</v>
      </c>
      <c r="AJ43" s="181">
        <v>1171</v>
      </c>
      <c r="AK43" s="181" t="s">
        <v>84</v>
      </c>
      <c r="AL43" s="181">
        <v>4428</v>
      </c>
    </row>
    <row r="44" spans="1:38" x14ac:dyDescent="0.25">
      <c r="A44" s="159" t="s">
        <v>8684</v>
      </c>
      <c r="B44" s="158">
        <v>0.2167</v>
      </c>
      <c r="C44" s="158" t="s">
        <v>84</v>
      </c>
      <c r="D44" s="158">
        <v>0.313</v>
      </c>
      <c r="E44" s="158">
        <v>0.33389999999999997</v>
      </c>
      <c r="F44" s="158">
        <v>0.33950000000000002</v>
      </c>
      <c r="G44" s="158" t="s">
        <v>84</v>
      </c>
      <c r="H44" s="158">
        <v>0.1341</v>
      </c>
      <c r="I44" s="158" t="s">
        <v>84</v>
      </c>
      <c r="J44" s="158"/>
      <c r="K44" s="158"/>
      <c r="L44" s="158"/>
      <c r="M44" s="158">
        <v>0.20130000000000001</v>
      </c>
      <c r="N44" s="158">
        <v>0.23250000000000001</v>
      </c>
      <c r="O44" s="158" t="s">
        <v>84</v>
      </c>
      <c r="P44" s="158" t="s">
        <v>84</v>
      </c>
      <c r="Q44" s="158">
        <v>0.25969999999999999</v>
      </c>
      <c r="R44" s="158">
        <v>0.36770000000000003</v>
      </c>
      <c r="S44" s="158">
        <v>0.29199999999999998</v>
      </c>
      <c r="T44" s="158">
        <v>0.37630000000000002</v>
      </c>
      <c r="U44" s="158">
        <v>0.28399999999999997</v>
      </c>
      <c r="V44" s="158">
        <v>0.3957</v>
      </c>
      <c r="W44" s="158" t="s">
        <v>84</v>
      </c>
      <c r="X44" s="158" t="s">
        <v>84</v>
      </c>
      <c r="Y44" s="158">
        <v>0.11749999999999999</v>
      </c>
      <c r="Z44" s="158">
        <v>0.1517</v>
      </c>
      <c r="AA44" s="158" t="s">
        <v>84</v>
      </c>
      <c r="AB44" s="158" t="s">
        <v>84</v>
      </c>
      <c r="AC44" s="158"/>
      <c r="AD44" s="181">
        <v>2783</v>
      </c>
      <c r="AE44" s="181" t="s">
        <v>84</v>
      </c>
      <c r="AF44" s="181">
        <v>294</v>
      </c>
      <c r="AG44" s="181">
        <v>504</v>
      </c>
      <c r="AH44" s="181">
        <v>288</v>
      </c>
      <c r="AI44" s="181" t="s">
        <v>84</v>
      </c>
      <c r="AJ44" s="181">
        <v>1580</v>
      </c>
      <c r="AK44" s="181" t="s">
        <v>84</v>
      </c>
      <c r="AL44" s="181">
        <v>5000</v>
      </c>
    </row>
    <row r="45" spans="1:38" x14ac:dyDescent="0.25">
      <c r="A45" s="159" t="s">
        <v>8685</v>
      </c>
      <c r="B45" s="158">
        <v>0.75760000000000005</v>
      </c>
      <c r="C45" s="158" t="s">
        <v>84</v>
      </c>
      <c r="D45" s="158">
        <v>0.88700000000000001</v>
      </c>
      <c r="E45" s="158">
        <v>0.7964</v>
      </c>
      <c r="F45" s="158">
        <v>0.86350000000000005</v>
      </c>
      <c r="G45" s="158">
        <v>0.87360000000000004</v>
      </c>
      <c r="H45" s="158">
        <v>0.67059999999999997</v>
      </c>
      <c r="I45" s="158" t="s">
        <v>84</v>
      </c>
      <c r="J45" s="158"/>
      <c r="K45" s="158"/>
      <c r="L45" s="158"/>
      <c r="M45" s="158">
        <v>0.74180000000000001</v>
      </c>
      <c r="N45" s="158">
        <v>0.77259999999999995</v>
      </c>
      <c r="O45" s="158" t="s">
        <v>84</v>
      </c>
      <c r="P45" s="158" t="s">
        <v>84</v>
      </c>
      <c r="Q45" s="158">
        <v>0.85019999999999996</v>
      </c>
      <c r="R45" s="158">
        <v>0.9153</v>
      </c>
      <c r="S45" s="158">
        <v>0.76239999999999997</v>
      </c>
      <c r="T45" s="158">
        <v>0.82609999999999995</v>
      </c>
      <c r="U45" s="158">
        <v>0.82240000000000002</v>
      </c>
      <c r="V45" s="158">
        <v>0.89570000000000005</v>
      </c>
      <c r="W45" s="158">
        <v>0.79039999999999999</v>
      </c>
      <c r="X45" s="158">
        <v>0.92530000000000001</v>
      </c>
      <c r="Y45" s="158">
        <v>0.64590000000000003</v>
      </c>
      <c r="Z45" s="158">
        <v>0.69399999999999995</v>
      </c>
      <c r="AA45" s="158" t="s">
        <v>84</v>
      </c>
      <c r="AB45" s="158" t="s">
        <v>84</v>
      </c>
      <c r="AC45" s="158"/>
      <c r="AD45" s="181">
        <v>2949</v>
      </c>
      <c r="AE45" s="181" t="s">
        <v>84</v>
      </c>
      <c r="AF45" s="181">
        <v>380</v>
      </c>
      <c r="AG45" s="181">
        <v>617</v>
      </c>
      <c r="AH45" s="181">
        <v>347</v>
      </c>
      <c r="AI45" s="181">
        <v>101</v>
      </c>
      <c r="AJ45" s="181">
        <v>1425</v>
      </c>
      <c r="AK45" s="181" t="s">
        <v>84</v>
      </c>
      <c r="AL45" s="181">
        <v>5260</v>
      </c>
    </row>
    <row r="46" spans="1:38" x14ac:dyDescent="0.25">
      <c r="A46" s="159" t="s">
        <v>8686</v>
      </c>
      <c r="B46" s="158">
        <v>0.74839999999999995</v>
      </c>
      <c r="C46" s="158" t="s">
        <v>84</v>
      </c>
      <c r="D46" s="158">
        <v>0.86860000000000004</v>
      </c>
      <c r="E46" s="158">
        <v>0.80710000000000004</v>
      </c>
      <c r="F46" s="158">
        <v>0.8498</v>
      </c>
      <c r="G46" s="158">
        <v>0.87270000000000003</v>
      </c>
      <c r="H46" s="158">
        <v>0.6603</v>
      </c>
      <c r="I46" s="158" t="s">
        <v>84</v>
      </c>
      <c r="J46" s="158"/>
      <c r="K46" s="158"/>
      <c r="L46" s="158"/>
      <c r="M46" s="158">
        <v>0.73229999999999995</v>
      </c>
      <c r="N46" s="158">
        <v>0.76359999999999995</v>
      </c>
      <c r="O46" s="158" t="s">
        <v>84</v>
      </c>
      <c r="P46" s="158" t="s">
        <v>84</v>
      </c>
      <c r="Q46" s="158">
        <v>0.82899999999999996</v>
      </c>
      <c r="R46" s="158">
        <v>0.89959999999999996</v>
      </c>
      <c r="S46" s="158">
        <v>0.77329999999999999</v>
      </c>
      <c r="T46" s="158">
        <v>0.83630000000000004</v>
      </c>
      <c r="U46" s="158">
        <v>0.80720000000000003</v>
      </c>
      <c r="V46" s="158">
        <v>0.88380000000000003</v>
      </c>
      <c r="W46" s="158">
        <v>0.78859999999999997</v>
      </c>
      <c r="X46" s="158">
        <v>0.92490000000000006</v>
      </c>
      <c r="Y46" s="158">
        <v>0.63590000000000002</v>
      </c>
      <c r="Z46" s="158">
        <v>0.68359999999999999</v>
      </c>
      <c r="AA46" s="158" t="s">
        <v>84</v>
      </c>
      <c r="AB46" s="158" t="s">
        <v>84</v>
      </c>
      <c r="AC46" s="158"/>
      <c r="AD46" s="181">
        <v>2946</v>
      </c>
      <c r="AE46" s="181" t="s">
        <v>84</v>
      </c>
      <c r="AF46" s="181">
        <v>365</v>
      </c>
      <c r="AG46" s="181">
        <v>609</v>
      </c>
      <c r="AH46" s="181">
        <v>342</v>
      </c>
      <c r="AI46" s="181">
        <v>100</v>
      </c>
      <c r="AJ46" s="181">
        <v>1469</v>
      </c>
      <c r="AK46" s="181" t="s">
        <v>84</v>
      </c>
      <c r="AL46" s="181">
        <v>5352</v>
      </c>
    </row>
    <row r="47" spans="1:38" x14ac:dyDescent="0.25">
      <c r="A47" s="159" t="s">
        <v>8687</v>
      </c>
      <c r="B47" s="158">
        <v>0.72799999999999998</v>
      </c>
      <c r="C47" s="158" t="s">
        <v>84</v>
      </c>
      <c r="D47" s="158">
        <v>0.90800000000000003</v>
      </c>
      <c r="E47" s="158">
        <v>0.78790000000000004</v>
      </c>
      <c r="F47" s="158">
        <v>0.83489999999999998</v>
      </c>
      <c r="G47" s="158" t="s">
        <v>84</v>
      </c>
      <c r="H47" s="158">
        <v>0.64029999999999998</v>
      </c>
      <c r="I47" s="158" t="s">
        <v>84</v>
      </c>
      <c r="J47" s="158"/>
      <c r="K47" s="158"/>
      <c r="L47" s="158"/>
      <c r="M47" s="158">
        <v>0.71130000000000004</v>
      </c>
      <c r="N47" s="158">
        <v>0.74390000000000001</v>
      </c>
      <c r="O47" s="158" t="s">
        <v>84</v>
      </c>
      <c r="P47" s="158" t="s">
        <v>84</v>
      </c>
      <c r="Q47" s="158">
        <v>0.871</v>
      </c>
      <c r="R47" s="158">
        <v>0.93479999999999996</v>
      </c>
      <c r="S47" s="158">
        <v>0.75080000000000002</v>
      </c>
      <c r="T47" s="158">
        <v>0.82010000000000005</v>
      </c>
      <c r="U47" s="158">
        <v>0.78810000000000002</v>
      </c>
      <c r="V47" s="158">
        <v>0.87229999999999996</v>
      </c>
      <c r="W47" s="158" t="s">
        <v>84</v>
      </c>
      <c r="X47" s="158" t="s">
        <v>84</v>
      </c>
      <c r="Y47" s="158">
        <v>0.61599999999999999</v>
      </c>
      <c r="Z47" s="158">
        <v>0.66339999999999999</v>
      </c>
      <c r="AA47" s="158" t="s">
        <v>84</v>
      </c>
      <c r="AB47" s="158" t="s">
        <v>84</v>
      </c>
      <c r="AC47" s="158"/>
      <c r="AD47" s="181">
        <v>2835</v>
      </c>
      <c r="AE47" s="181" t="s">
        <v>84</v>
      </c>
      <c r="AF47" s="181">
        <v>337</v>
      </c>
      <c r="AG47" s="181">
        <v>540</v>
      </c>
      <c r="AH47" s="181">
        <v>305</v>
      </c>
      <c r="AI47" s="181" t="s">
        <v>84</v>
      </c>
      <c r="AJ47" s="181">
        <v>1517</v>
      </c>
      <c r="AK47" s="181" t="s">
        <v>84</v>
      </c>
      <c r="AL47" s="181">
        <v>5075</v>
      </c>
    </row>
    <row r="48" spans="1:38" x14ac:dyDescent="0.25">
      <c r="A48" s="159" t="s">
        <v>8688</v>
      </c>
      <c r="B48" s="158">
        <v>0.77490000000000003</v>
      </c>
      <c r="C48" s="158" t="s">
        <v>84</v>
      </c>
      <c r="D48" s="158">
        <v>0.89510000000000001</v>
      </c>
      <c r="E48" s="158">
        <v>0.86180000000000001</v>
      </c>
      <c r="F48" s="158">
        <v>0.84109999999999996</v>
      </c>
      <c r="G48" s="158" t="s">
        <v>84</v>
      </c>
      <c r="H48" s="158">
        <v>0.66759999999999997</v>
      </c>
      <c r="I48" s="158" t="s">
        <v>84</v>
      </c>
      <c r="J48" s="158"/>
      <c r="K48" s="158"/>
      <c r="L48" s="158"/>
      <c r="M48" s="158">
        <v>0.75829999999999997</v>
      </c>
      <c r="N48" s="158">
        <v>0.79049999999999998</v>
      </c>
      <c r="O48" s="158" t="s">
        <v>84</v>
      </c>
      <c r="P48" s="158" t="s">
        <v>84</v>
      </c>
      <c r="Q48" s="158">
        <v>0.85640000000000005</v>
      </c>
      <c r="R48" s="158">
        <v>0.92390000000000005</v>
      </c>
      <c r="S48" s="158">
        <v>0.83</v>
      </c>
      <c r="T48" s="158">
        <v>0.8881</v>
      </c>
      <c r="U48" s="158">
        <v>0.7964</v>
      </c>
      <c r="V48" s="158">
        <v>0.87670000000000003</v>
      </c>
      <c r="W48" s="158" t="s">
        <v>84</v>
      </c>
      <c r="X48" s="158" t="s">
        <v>84</v>
      </c>
      <c r="Y48" s="158">
        <v>0.64019999999999999</v>
      </c>
      <c r="Z48" s="158">
        <v>0.69340000000000002</v>
      </c>
      <c r="AA48" s="158" t="s">
        <v>84</v>
      </c>
      <c r="AB48" s="158" t="s">
        <v>84</v>
      </c>
      <c r="AC48" s="158"/>
      <c r="AD48" s="181">
        <v>2573</v>
      </c>
      <c r="AE48" s="181" t="s">
        <v>84</v>
      </c>
      <c r="AF48" s="181">
        <v>334</v>
      </c>
      <c r="AG48" s="181">
        <v>556</v>
      </c>
      <c r="AH48" s="181">
        <v>324</v>
      </c>
      <c r="AI48" s="181" t="s">
        <v>84</v>
      </c>
      <c r="AJ48" s="181">
        <v>1171</v>
      </c>
      <c r="AK48" s="181" t="s">
        <v>84</v>
      </c>
      <c r="AL48" s="181">
        <v>4428</v>
      </c>
    </row>
    <row r="49" spans="1:38" x14ac:dyDescent="0.25">
      <c r="A49" s="159" t="s">
        <v>8689</v>
      </c>
      <c r="B49" s="158">
        <v>0.72250000000000003</v>
      </c>
      <c r="C49" s="158" t="s">
        <v>84</v>
      </c>
      <c r="D49" s="158">
        <v>0.87039999999999995</v>
      </c>
      <c r="E49" s="158">
        <v>0.80430000000000001</v>
      </c>
      <c r="F49" s="158">
        <v>0.78710000000000002</v>
      </c>
      <c r="G49" s="158" t="s">
        <v>84</v>
      </c>
      <c r="H49" s="158">
        <v>0.65280000000000005</v>
      </c>
      <c r="I49" s="158" t="s">
        <v>84</v>
      </c>
      <c r="J49" s="158"/>
      <c r="K49" s="158"/>
      <c r="L49" s="158"/>
      <c r="M49" s="158">
        <v>0.70550000000000002</v>
      </c>
      <c r="N49" s="158">
        <v>0.73860000000000003</v>
      </c>
      <c r="O49" s="158" t="s">
        <v>84</v>
      </c>
      <c r="P49" s="158" t="s">
        <v>84</v>
      </c>
      <c r="Q49" s="158">
        <v>0.82569999999999999</v>
      </c>
      <c r="R49" s="158">
        <v>0.90429999999999999</v>
      </c>
      <c r="S49" s="158">
        <v>0.76680000000000004</v>
      </c>
      <c r="T49" s="158">
        <v>0.83650000000000002</v>
      </c>
      <c r="U49" s="158">
        <v>0.73519999999999996</v>
      </c>
      <c r="V49" s="158">
        <v>0.83009999999999995</v>
      </c>
      <c r="W49" s="158" t="s">
        <v>84</v>
      </c>
      <c r="X49" s="158" t="s">
        <v>84</v>
      </c>
      <c r="Y49" s="158">
        <v>0.62909999999999999</v>
      </c>
      <c r="Z49" s="158">
        <v>0.67530000000000001</v>
      </c>
      <c r="AA49" s="158" t="s">
        <v>84</v>
      </c>
      <c r="AB49" s="158" t="s">
        <v>84</v>
      </c>
      <c r="AC49" s="158"/>
      <c r="AD49" s="181">
        <v>2783</v>
      </c>
      <c r="AE49" s="181" t="s">
        <v>84</v>
      </c>
      <c r="AF49" s="181">
        <v>294</v>
      </c>
      <c r="AG49" s="181">
        <v>504</v>
      </c>
      <c r="AH49" s="181">
        <v>288</v>
      </c>
      <c r="AI49" s="181" t="s">
        <v>84</v>
      </c>
      <c r="AJ49" s="181">
        <v>1580</v>
      </c>
      <c r="AK49" s="181" t="s">
        <v>84</v>
      </c>
      <c r="AL49" s="181">
        <v>5000</v>
      </c>
    </row>
    <row r="50" spans="1:38" x14ac:dyDescent="0.25">
      <c r="A50" s="159" t="s">
        <v>8690</v>
      </c>
      <c r="B50" s="158">
        <v>0.1249</v>
      </c>
      <c r="C50" s="158" t="s">
        <v>84</v>
      </c>
      <c r="D50" s="158">
        <v>0.113</v>
      </c>
      <c r="E50" s="158">
        <v>0.19950000000000001</v>
      </c>
      <c r="F50" s="158">
        <v>0.23139999999999999</v>
      </c>
      <c r="G50" s="158">
        <v>0.14430000000000001</v>
      </c>
      <c r="H50" s="158">
        <v>6.5600000000000006E-2</v>
      </c>
      <c r="I50" s="158" t="s">
        <v>84</v>
      </c>
      <c r="J50" s="158"/>
      <c r="K50" s="158"/>
      <c r="L50" s="158"/>
      <c r="M50" s="158">
        <v>0.11260000000000001</v>
      </c>
      <c r="N50" s="158">
        <v>0.13789999999999999</v>
      </c>
      <c r="O50" s="158" t="s">
        <v>84</v>
      </c>
      <c r="P50" s="158" t="s">
        <v>84</v>
      </c>
      <c r="Q50" s="158">
        <v>8.1100000000000005E-2</v>
      </c>
      <c r="R50" s="158">
        <v>0.1507</v>
      </c>
      <c r="S50" s="158">
        <v>0.16719999999999999</v>
      </c>
      <c r="T50" s="158">
        <v>0.23400000000000001</v>
      </c>
      <c r="U50" s="158">
        <v>0.18629999999999999</v>
      </c>
      <c r="V50" s="158">
        <v>0.27939999999999998</v>
      </c>
      <c r="W50" s="158">
        <v>8.1500000000000003E-2</v>
      </c>
      <c r="X50" s="158">
        <v>0.2243</v>
      </c>
      <c r="Y50" s="158">
        <v>5.28E-2</v>
      </c>
      <c r="Z50" s="158">
        <v>8.0100000000000005E-2</v>
      </c>
      <c r="AA50" s="158" t="s">
        <v>84</v>
      </c>
      <c r="AB50" s="158" t="s">
        <v>84</v>
      </c>
      <c r="AC50" s="158"/>
      <c r="AD50" s="181">
        <v>2949</v>
      </c>
      <c r="AE50" s="181" t="s">
        <v>84</v>
      </c>
      <c r="AF50" s="181">
        <v>380</v>
      </c>
      <c r="AG50" s="181">
        <v>617</v>
      </c>
      <c r="AH50" s="181">
        <v>347</v>
      </c>
      <c r="AI50" s="181">
        <v>101</v>
      </c>
      <c r="AJ50" s="181">
        <v>1425</v>
      </c>
      <c r="AK50" s="181" t="s">
        <v>84</v>
      </c>
      <c r="AL50" s="181">
        <v>5260</v>
      </c>
    </row>
    <row r="51" spans="1:38" x14ac:dyDescent="0.25">
      <c r="A51" s="159" t="s">
        <v>8691</v>
      </c>
      <c r="B51" s="158">
        <v>0.1236</v>
      </c>
      <c r="C51" s="158" t="s">
        <v>84</v>
      </c>
      <c r="D51" s="158">
        <v>0.16139999999999999</v>
      </c>
      <c r="E51" s="158">
        <v>0.18129999999999999</v>
      </c>
      <c r="F51" s="158">
        <v>0.22470000000000001</v>
      </c>
      <c r="G51" s="158">
        <v>0.14330000000000001</v>
      </c>
      <c r="H51" s="158">
        <v>6.5600000000000006E-2</v>
      </c>
      <c r="I51" s="158" t="s">
        <v>84</v>
      </c>
      <c r="J51" s="158"/>
      <c r="K51" s="158"/>
      <c r="L51" s="158"/>
      <c r="M51" s="158">
        <v>0.1113</v>
      </c>
      <c r="N51" s="158">
        <v>0.13639999999999999</v>
      </c>
      <c r="O51" s="158" t="s">
        <v>84</v>
      </c>
      <c r="P51" s="158" t="s">
        <v>84</v>
      </c>
      <c r="Q51" s="158">
        <v>0.1237</v>
      </c>
      <c r="R51" s="158">
        <v>0.20349999999999999</v>
      </c>
      <c r="S51" s="158">
        <v>0.15</v>
      </c>
      <c r="T51" s="158">
        <v>0.21490000000000001</v>
      </c>
      <c r="U51" s="158">
        <v>0.18060000000000001</v>
      </c>
      <c r="V51" s="158">
        <v>0.27200000000000002</v>
      </c>
      <c r="W51" s="158">
        <v>7.8899999999999998E-2</v>
      </c>
      <c r="X51" s="158">
        <v>0.22620000000000001</v>
      </c>
      <c r="Y51" s="158">
        <v>5.2999999999999999E-2</v>
      </c>
      <c r="Z51" s="158">
        <v>7.9799999999999996E-2</v>
      </c>
      <c r="AA51" s="158" t="s">
        <v>84</v>
      </c>
      <c r="AB51" s="158" t="s">
        <v>84</v>
      </c>
      <c r="AC51" s="158"/>
      <c r="AD51" s="181">
        <v>2946</v>
      </c>
      <c r="AE51" s="181" t="s">
        <v>84</v>
      </c>
      <c r="AF51" s="181">
        <v>365</v>
      </c>
      <c r="AG51" s="181">
        <v>609</v>
      </c>
      <c r="AH51" s="181">
        <v>342</v>
      </c>
      <c r="AI51" s="181">
        <v>100</v>
      </c>
      <c r="AJ51" s="181">
        <v>1469</v>
      </c>
      <c r="AK51" s="181" t="s">
        <v>84</v>
      </c>
      <c r="AL51" s="181">
        <v>5352</v>
      </c>
    </row>
    <row r="52" spans="1:38" x14ac:dyDescent="0.25">
      <c r="A52" s="159" t="s">
        <v>8692</v>
      </c>
      <c r="B52" s="158">
        <v>0.11360000000000001</v>
      </c>
      <c r="C52" s="158" t="s">
        <v>84</v>
      </c>
      <c r="D52" s="158">
        <v>0.1429</v>
      </c>
      <c r="E52" s="158">
        <v>0.15579999999999999</v>
      </c>
      <c r="F52" s="158">
        <v>0.24679999999999999</v>
      </c>
      <c r="G52" s="158" t="s">
        <v>84</v>
      </c>
      <c r="H52" s="158">
        <v>6.1400000000000003E-2</v>
      </c>
      <c r="I52" s="158" t="s">
        <v>84</v>
      </c>
      <c r="J52" s="158"/>
      <c r="K52" s="158"/>
      <c r="L52" s="158"/>
      <c r="M52" s="158">
        <v>0.1016</v>
      </c>
      <c r="N52" s="158">
        <v>0.12640000000000001</v>
      </c>
      <c r="O52" s="158" t="s">
        <v>84</v>
      </c>
      <c r="P52" s="158" t="s">
        <v>84</v>
      </c>
      <c r="Q52" s="158">
        <v>0.10589999999999999</v>
      </c>
      <c r="R52" s="158">
        <v>0.18509999999999999</v>
      </c>
      <c r="S52" s="158">
        <v>0.1249</v>
      </c>
      <c r="T52" s="158">
        <v>0.19</v>
      </c>
      <c r="U52" s="158">
        <v>0.19689999999999999</v>
      </c>
      <c r="V52" s="158">
        <v>0.29970000000000002</v>
      </c>
      <c r="W52" s="158" t="s">
        <v>84</v>
      </c>
      <c r="X52" s="158" t="s">
        <v>84</v>
      </c>
      <c r="Y52" s="158">
        <v>4.9399999999999999E-2</v>
      </c>
      <c r="Z52" s="158">
        <v>7.51E-2</v>
      </c>
      <c r="AA52" s="158" t="s">
        <v>84</v>
      </c>
      <c r="AB52" s="158" t="s">
        <v>84</v>
      </c>
      <c r="AC52" s="158"/>
      <c r="AD52" s="181">
        <v>2835</v>
      </c>
      <c r="AE52" s="181" t="s">
        <v>84</v>
      </c>
      <c r="AF52" s="181">
        <v>337</v>
      </c>
      <c r="AG52" s="181">
        <v>540</v>
      </c>
      <c r="AH52" s="181">
        <v>305</v>
      </c>
      <c r="AI52" s="181" t="s">
        <v>84</v>
      </c>
      <c r="AJ52" s="181">
        <v>1517</v>
      </c>
      <c r="AK52" s="181" t="s">
        <v>84</v>
      </c>
      <c r="AL52" s="181">
        <v>5075</v>
      </c>
    </row>
    <row r="53" spans="1:38" x14ac:dyDescent="0.25">
      <c r="A53" s="159" t="s">
        <v>8693</v>
      </c>
      <c r="B53" s="158">
        <v>0.15210000000000001</v>
      </c>
      <c r="C53" s="158" t="s">
        <v>84</v>
      </c>
      <c r="D53" s="158">
        <v>0.1865</v>
      </c>
      <c r="E53" s="158">
        <v>0.19950000000000001</v>
      </c>
      <c r="F53" s="158">
        <v>0.24729999999999999</v>
      </c>
      <c r="G53" s="158" t="s">
        <v>84</v>
      </c>
      <c r="H53" s="158">
        <v>8.0199999999999994E-2</v>
      </c>
      <c r="I53" s="158" t="s">
        <v>84</v>
      </c>
      <c r="J53" s="158"/>
      <c r="K53" s="158"/>
      <c r="L53" s="158"/>
      <c r="M53" s="158">
        <v>0.13780000000000001</v>
      </c>
      <c r="N53" s="158">
        <v>0.16700000000000001</v>
      </c>
      <c r="O53" s="158" t="s">
        <v>84</v>
      </c>
      <c r="P53" s="158" t="s">
        <v>84</v>
      </c>
      <c r="Q53" s="158">
        <v>0.1439</v>
      </c>
      <c r="R53" s="158">
        <v>0.2334</v>
      </c>
      <c r="S53" s="158">
        <v>0.1656</v>
      </c>
      <c r="T53" s="158">
        <v>0.23580000000000001</v>
      </c>
      <c r="U53" s="158">
        <v>0.20039999999999999</v>
      </c>
      <c r="V53" s="158">
        <v>0.29699999999999999</v>
      </c>
      <c r="W53" s="158" t="s">
        <v>84</v>
      </c>
      <c r="X53" s="158" t="s">
        <v>84</v>
      </c>
      <c r="Y53" s="158">
        <v>6.4899999999999999E-2</v>
      </c>
      <c r="Z53" s="158">
        <v>9.7500000000000003E-2</v>
      </c>
      <c r="AA53" s="158" t="s">
        <v>84</v>
      </c>
      <c r="AB53" s="158" t="s">
        <v>84</v>
      </c>
      <c r="AC53" s="158"/>
      <c r="AD53" s="181">
        <v>2573</v>
      </c>
      <c r="AE53" s="181" t="s">
        <v>84</v>
      </c>
      <c r="AF53" s="181">
        <v>334</v>
      </c>
      <c r="AG53" s="181">
        <v>556</v>
      </c>
      <c r="AH53" s="181">
        <v>324</v>
      </c>
      <c r="AI53" s="181" t="s">
        <v>84</v>
      </c>
      <c r="AJ53" s="181">
        <v>1171</v>
      </c>
      <c r="AK53" s="181" t="s">
        <v>84</v>
      </c>
      <c r="AL53" s="181">
        <v>4428</v>
      </c>
    </row>
    <row r="54" spans="1:38" x14ac:dyDescent="0.25">
      <c r="A54" s="159" t="s">
        <v>8694</v>
      </c>
      <c r="B54" s="158">
        <v>0.1047</v>
      </c>
      <c r="C54" s="158" t="s">
        <v>84</v>
      </c>
      <c r="D54" s="158">
        <v>0.155</v>
      </c>
      <c r="E54" s="158">
        <v>0.17810000000000001</v>
      </c>
      <c r="F54" s="158">
        <v>0.19869999999999999</v>
      </c>
      <c r="G54" s="158" t="s">
        <v>84</v>
      </c>
      <c r="H54" s="158">
        <v>5.3699999999999998E-2</v>
      </c>
      <c r="I54" s="158" t="s">
        <v>84</v>
      </c>
      <c r="J54" s="158"/>
      <c r="K54" s="158"/>
      <c r="L54" s="158"/>
      <c r="M54" s="158">
        <v>9.2899999999999996E-2</v>
      </c>
      <c r="N54" s="158">
        <v>0.1173</v>
      </c>
      <c r="O54" s="158" t="s">
        <v>84</v>
      </c>
      <c r="P54" s="158" t="s">
        <v>84</v>
      </c>
      <c r="Q54" s="158">
        <v>0.11360000000000001</v>
      </c>
      <c r="R54" s="158">
        <v>0.20219999999999999</v>
      </c>
      <c r="S54" s="158">
        <v>0.14369999999999999</v>
      </c>
      <c r="T54" s="158">
        <v>0.21560000000000001</v>
      </c>
      <c r="U54" s="158">
        <v>0.15190000000000001</v>
      </c>
      <c r="V54" s="158">
        <v>0.25009999999999999</v>
      </c>
      <c r="W54" s="158" t="s">
        <v>84</v>
      </c>
      <c r="X54" s="158" t="s">
        <v>84</v>
      </c>
      <c r="Y54" s="158">
        <v>4.2599999999999999E-2</v>
      </c>
      <c r="Z54" s="158">
        <v>6.6400000000000001E-2</v>
      </c>
      <c r="AA54" s="158" t="s">
        <v>84</v>
      </c>
      <c r="AB54" s="158" t="s">
        <v>84</v>
      </c>
      <c r="AC54" s="158"/>
      <c r="AD54" s="181">
        <v>2783</v>
      </c>
      <c r="AE54" s="181" t="s">
        <v>84</v>
      </c>
      <c r="AF54" s="181">
        <v>294</v>
      </c>
      <c r="AG54" s="181">
        <v>504</v>
      </c>
      <c r="AH54" s="181">
        <v>288</v>
      </c>
      <c r="AI54" s="181" t="s">
        <v>84</v>
      </c>
      <c r="AJ54" s="181">
        <v>1580</v>
      </c>
      <c r="AK54" s="181" t="s">
        <v>84</v>
      </c>
      <c r="AL54" s="181">
        <v>5000</v>
      </c>
    </row>
    <row r="55" spans="1:38" x14ac:dyDescent="0.25">
      <c r="A55" s="159" t="s">
        <v>8695</v>
      </c>
      <c r="B55" s="158">
        <v>8.5099999999999995E-2</v>
      </c>
      <c r="C55" s="158" t="s">
        <v>84</v>
      </c>
      <c r="D55" s="158">
        <v>8.1799999999999998E-2</v>
      </c>
      <c r="E55" s="158">
        <v>0.14000000000000001</v>
      </c>
      <c r="F55" s="158">
        <v>0.1739</v>
      </c>
      <c r="G55" s="158">
        <v>9.7699999999999995E-2</v>
      </c>
      <c r="H55" s="158">
        <v>3.9300000000000002E-2</v>
      </c>
      <c r="I55" s="158" t="s">
        <v>84</v>
      </c>
      <c r="J55" s="158"/>
      <c r="K55" s="158"/>
      <c r="L55" s="158"/>
      <c r="M55" s="158">
        <v>7.4300000000000005E-2</v>
      </c>
      <c r="N55" s="158">
        <v>9.6799999999999997E-2</v>
      </c>
      <c r="O55" s="158" t="s">
        <v>84</v>
      </c>
      <c r="P55" s="158" t="s">
        <v>84</v>
      </c>
      <c r="Q55" s="158">
        <v>5.3499999999999999E-2</v>
      </c>
      <c r="R55" s="158">
        <v>0.11749999999999999</v>
      </c>
      <c r="S55" s="158">
        <v>0.1106</v>
      </c>
      <c r="T55" s="158">
        <v>0.17269999999999999</v>
      </c>
      <c r="U55" s="158">
        <v>0.13300000000000001</v>
      </c>
      <c r="V55" s="158">
        <v>0.2195</v>
      </c>
      <c r="W55" s="158">
        <v>4.6800000000000001E-2</v>
      </c>
      <c r="X55" s="158">
        <v>0.17080000000000001</v>
      </c>
      <c r="Y55" s="158">
        <v>2.93E-2</v>
      </c>
      <c r="Z55" s="158">
        <v>5.1400000000000001E-2</v>
      </c>
      <c r="AA55" s="158" t="s">
        <v>84</v>
      </c>
      <c r="AB55" s="158" t="s">
        <v>84</v>
      </c>
      <c r="AC55" s="158"/>
      <c r="AD55" s="181">
        <v>2949</v>
      </c>
      <c r="AE55" s="181" t="s">
        <v>84</v>
      </c>
      <c r="AF55" s="181">
        <v>380</v>
      </c>
      <c r="AG55" s="181">
        <v>617</v>
      </c>
      <c r="AH55" s="181">
        <v>347</v>
      </c>
      <c r="AI55" s="181">
        <v>101</v>
      </c>
      <c r="AJ55" s="181">
        <v>1425</v>
      </c>
      <c r="AK55" s="181" t="s">
        <v>84</v>
      </c>
      <c r="AL55" s="181">
        <v>5260</v>
      </c>
    </row>
    <row r="56" spans="1:38" x14ac:dyDescent="0.25">
      <c r="A56" s="159" t="s">
        <v>8696</v>
      </c>
      <c r="B56" s="158">
        <v>7.4499999999999997E-2</v>
      </c>
      <c r="C56" s="158" t="s">
        <v>84</v>
      </c>
      <c r="D56" s="158">
        <v>8.8700000000000001E-2</v>
      </c>
      <c r="E56" s="158">
        <v>0.1111</v>
      </c>
      <c r="F56" s="158">
        <v>0.1426</v>
      </c>
      <c r="G56" s="158">
        <v>8.48E-2</v>
      </c>
      <c r="H56" s="158">
        <v>0.04</v>
      </c>
      <c r="I56" s="158" t="s">
        <v>84</v>
      </c>
      <c r="J56" s="158"/>
      <c r="K56" s="158"/>
      <c r="L56" s="158"/>
      <c r="M56" s="158">
        <v>6.4399999999999999E-2</v>
      </c>
      <c r="N56" s="158">
        <v>8.5500000000000007E-2</v>
      </c>
      <c r="O56" s="158" t="s">
        <v>84</v>
      </c>
      <c r="P56" s="158" t="s">
        <v>84</v>
      </c>
      <c r="Q56" s="158">
        <v>5.9499999999999997E-2</v>
      </c>
      <c r="R56" s="158">
        <v>0.1249</v>
      </c>
      <c r="S56" s="158">
        <v>8.5099999999999995E-2</v>
      </c>
      <c r="T56" s="158">
        <v>0.1411</v>
      </c>
      <c r="U56" s="158">
        <v>0.106</v>
      </c>
      <c r="V56" s="158">
        <v>0.1845</v>
      </c>
      <c r="W56" s="158">
        <v>3.49E-2</v>
      </c>
      <c r="X56" s="158">
        <v>0.16289999999999999</v>
      </c>
      <c r="Y56" s="158">
        <v>2.98E-2</v>
      </c>
      <c r="Z56" s="158">
        <v>5.2299999999999999E-2</v>
      </c>
      <c r="AA56" s="158" t="s">
        <v>84</v>
      </c>
      <c r="AB56" s="158" t="s">
        <v>84</v>
      </c>
      <c r="AC56" s="158"/>
      <c r="AD56" s="181">
        <v>2946</v>
      </c>
      <c r="AE56" s="181" t="s">
        <v>84</v>
      </c>
      <c r="AF56" s="181">
        <v>365</v>
      </c>
      <c r="AG56" s="181">
        <v>609</v>
      </c>
      <c r="AH56" s="181">
        <v>342</v>
      </c>
      <c r="AI56" s="181">
        <v>100</v>
      </c>
      <c r="AJ56" s="181">
        <v>1469</v>
      </c>
      <c r="AK56" s="181" t="s">
        <v>84</v>
      </c>
      <c r="AL56" s="181">
        <v>5352</v>
      </c>
    </row>
    <row r="57" spans="1:38" x14ac:dyDescent="0.25">
      <c r="A57" s="159" t="s">
        <v>8697</v>
      </c>
      <c r="B57" s="158">
        <v>7.7299999999999994E-2</v>
      </c>
      <c r="C57" s="158" t="s">
        <v>84</v>
      </c>
      <c r="D57" s="158">
        <v>9.6100000000000005E-2</v>
      </c>
      <c r="E57" s="158">
        <v>0.1114</v>
      </c>
      <c r="F57" s="158">
        <v>0.19059999999999999</v>
      </c>
      <c r="G57" s="158" t="s">
        <v>84</v>
      </c>
      <c r="H57" s="158">
        <v>3.3599999999999998E-2</v>
      </c>
      <c r="I57" s="158" t="s">
        <v>84</v>
      </c>
      <c r="J57" s="158"/>
      <c r="K57" s="158"/>
      <c r="L57" s="158"/>
      <c r="M57" s="158">
        <v>6.6799999999999998E-2</v>
      </c>
      <c r="N57" s="158">
        <v>8.8800000000000004E-2</v>
      </c>
      <c r="O57" s="158" t="s">
        <v>84</v>
      </c>
      <c r="P57" s="158" t="s">
        <v>84</v>
      </c>
      <c r="Q57" s="158">
        <v>6.4500000000000002E-2</v>
      </c>
      <c r="R57" s="158">
        <v>0.1353</v>
      </c>
      <c r="S57" s="158">
        <v>8.4000000000000005E-2</v>
      </c>
      <c r="T57" s="158">
        <v>0.14299999999999999</v>
      </c>
      <c r="U57" s="158">
        <v>0.1444</v>
      </c>
      <c r="V57" s="158">
        <v>0.24179999999999999</v>
      </c>
      <c r="W57" s="158" t="s">
        <v>84</v>
      </c>
      <c r="X57" s="158" t="s">
        <v>84</v>
      </c>
      <c r="Y57" s="158">
        <v>2.4400000000000002E-2</v>
      </c>
      <c r="Z57" s="158">
        <v>4.4999999999999998E-2</v>
      </c>
      <c r="AA57" s="158" t="s">
        <v>84</v>
      </c>
      <c r="AB57" s="158" t="s">
        <v>84</v>
      </c>
      <c r="AC57" s="158"/>
      <c r="AD57" s="181">
        <v>2835</v>
      </c>
      <c r="AE57" s="181" t="s">
        <v>84</v>
      </c>
      <c r="AF57" s="181">
        <v>337</v>
      </c>
      <c r="AG57" s="181">
        <v>540</v>
      </c>
      <c r="AH57" s="181">
        <v>305</v>
      </c>
      <c r="AI57" s="181" t="s">
        <v>84</v>
      </c>
      <c r="AJ57" s="181">
        <v>1517</v>
      </c>
      <c r="AK57" s="181" t="s">
        <v>84</v>
      </c>
      <c r="AL57" s="181">
        <v>5075</v>
      </c>
    </row>
    <row r="58" spans="1:38" x14ac:dyDescent="0.25">
      <c r="A58" s="159" t="s">
        <v>8698</v>
      </c>
      <c r="B58" s="158">
        <v>0.1</v>
      </c>
      <c r="C58" s="158" t="s">
        <v>84</v>
      </c>
      <c r="D58" s="158">
        <v>0.1123</v>
      </c>
      <c r="E58" s="158">
        <v>0.1202</v>
      </c>
      <c r="F58" s="158">
        <v>0.17080000000000001</v>
      </c>
      <c r="G58" s="158" t="s">
        <v>84</v>
      </c>
      <c r="H58" s="158">
        <v>4.8300000000000003E-2</v>
      </c>
      <c r="I58" s="158" t="s">
        <v>84</v>
      </c>
      <c r="J58" s="158"/>
      <c r="K58" s="158"/>
      <c r="L58" s="158"/>
      <c r="M58" s="158">
        <v>8.7300000000000003E-2</v>
      </c>
      <c r="N58" s="158">
        <v>0.1137</v>
      </c>
      <c r="O58" s="158" t="s">
        <v>84</v>
      </c>
      <c r="P58" s="158" t="s">
        <v>84</v>
      </c>
      <c r="Q58" s="158">
        <v>7.0699999999999999E-2</v>
      </c>
      <c r="R58" s="158">
        <v>0.1646</v>
      </c>
      <c r="S58" s="158">
        <v>9.1700000000000004E-2</v>
      </c>
      <c r="T58" s="158">
        <v>0.15279999999999999</v>
      </c>
      <c r="U58" s="158">
        <v>0.12939999999999999</v>
      </c>
      <c r="V58" s="158">
        <v>0.21709999999999999</v>
      </c>
      <c r="W58" s="158" t="s">
        <v>84</v>
      </c>
      <c r="X58" s="158" t="s">
        <v>84</v>
      </c>
      <c r="Y58" s="158">
        <v>3.61E-2</v>
      </c>
      <c r="Z58" s="158">
        <v>6.3100000000000003E-2</v>
      </c>
      <c r="AA58" s="158" t="s">
        <v>84</v>
      </c>
      <c r="AB58" s="158" t="s">
        <v>84</v>
      </c>
      <c r="AC58" s="158"/>
      <c r="AD58" s="181">
        <v>2573</v>
      </c>
      <c r="AE58" s="181" t="s">
        <v>84</v>
      </c>
      <c r="AF58" s="181">
        <v>334</v>
      </c>
      <c r="AG58" s="181">
        <v>556</v>
      </c>
      <c r="AH58" s="181">
        <v>324</v>
      </c>
      <c r="AI58" s="181" t="s">
        <v>84</v>
      </c>
      <c r="AJ58" s="181">
        <v>1171</v>
      </c>
      <c r="AK58" s="181" t="s">
        <v>84</v>
      </c>
      <c r="AL58" s="181">
        <v>4428</v>
      </c>
    </row>
    <row r="59" spans="1:38" x14ac:dyDescent="0.25">
      <c r="A59" s="159" t="s">
        <v>8699</v>
      </c>
      <c r="B59" s="158">
        <v>7.3200000000000001E-2</v>
      </c>
      <c r="C59" s="158" t="s">
        <v>84</v>
      </c>
      <c r="D59" s="158">
        <v>0.1187</v>
      </c>
      <c r="E59" s="158">
        <v>0.12429999999999999</v>
      </c>
      <c r="F59" s="158">
        <v>0.14779999999999999</v>
      </c>
      <c r="G59" s="158" t="s">
        <v>84</v>
      </c>
      <c r="H59" s="158">
        <v>3.5400000000000001E-2</v>
      </c>
      <c r="I59" s="158" t="s">
        <v>84</v>
      </c>
      <c r="J59" s="158"/>
      <c r="K59" s="158"/>
      <c r="L59" s="158"/>
      <c r="M59" s="158">
        <v>6.2799999999999995E-2</v>
      </c>
      <c r="N59" s="158">
        <v>8.4699999999999998E-2</v>
      </c>
      <c r="O59" s="158" t="s">
        <v>84</v>
      </c>
      <c r="P59" s="158" t="s">
        <v>84</v>
      </c>
      <c r="Q59" s="158">
        <v>8.0100000000000005E-2</v>
      </c>
      <c r="R59" s="158">
        <v>0.1653</v>
      </c>
      <c r="S59" s="158">
        <v>9.35E-2</v>
      </c>
      <c r="T59" s="158">
        <v>0.15959999999999999</v>
      </c>
      <c r="U59" s="158">
        <v>0.10539999999999999</v>
      </c>
      <c r="V59" s="158">
        <v>0.19700000000000001</v>
      </c>
      <c r="W59" s="158" t="s">
        <v>84</v>
      </c>
      <c r="X59" s="158" t="s">
        <v>84</v>
      </c>
      <c r="Y59" s="158">
        <v>2.6200000000000001E-2</v>
      </c>
      <c r="Z59" s="158">
        <v>4.6600000000000003E-2</v>
      </c>
      <c r="AA59" s="158" t="s">
        <v>84</v>
      </c>
      <c r="AB59" s="158" t="s">
        <v>84</v>
      </c>
      <c r="AC59" s="158"/>
      <c r="AD59" s="181">
        <v>2783</v>
      </c>
      <c r="AE59" s="181" t="s">
        <v>84</v>
      </c>
      <c r="AF59" s="181">
        <v>294</v>
      </c>
      <c r="AG59" s="181">
        <v>504</v>
      </c>
      <c r="AH59" s="181">
        <v>288</v>
      </c>
      <c r="AI59" s="181" t="s">
        <v>84</v>
      </c>
      <c r="AJ59" s="181">
        <v>1580</v>
      </c>
      <c r="AK59" s="181" t="s">
        <v>84</v>
      </c>
      <c r="AL59" s="181">
        <v>5000</v>
      </c>
    </row>
    <row r="60" spans="1:38" x14ac:dyDescent="0.25">
      <c r="A60" s="159" t="s">
        <v>8700</v>
      </c>
      <c r="B60" s="158">
        <v>0.54569999999999996</v>
      </c>
      <c r="C60" s="158" t="s">
        <v>84</v>
      </c>
      <c r="D60" s="158">
        <v>0.6452</v>
      </c>
      <c r="E60" s="158">
        <v>0.61890000000000001</v>
      </c>
      <c r="F60" s="158">
        <v>0.71299999999999997</v>
      </c>
      <c r="G60" s="158">
        <v>0.6573</v>
      </c>
      <c r="H60" s="158">
        <v>0.43369999999999997</v>
      </c>
      <c r="I60" s="158" t="s">
        <v>84</v>
      </c>
      <c r="J60" s="158"/>
      <c r="K60" s="158"/>
      <c r="L60" s="158"/>
      <c r="M60" s="158">
        <v>0.52749999999999997</v>
      </c>
      <c r="N60" s="158">
        <v>0.56359999999999999</v>
      </c>
      <c r="O60" s="158" t="s">
        <v>84</v>
      </c>
      <c r="P60" s="158" t="s">
        <v>84</v>
      </c>
      <c r="Q60" s="158">
        <v>0.59419999999999995</v>
      </c>
      <c r="R60" s="158">
        <v>0.69140000000000001</v>
      </c>
      <c r="S60" s="158">
        <v>0.57899999999999996</v>
      </c>
      <c r="T60" s="158">
        <v>0.65620000000000001</v>
      </c>
      <c r="U60" s="158">
        <v>0.66169999999999995</v>
      </c>
      <c r="V60" s="158">
        <v>0.75790000000000002</v>
      </c>
      <c r="W60" s="158">
        <v>0.55500000000000005</v>
      </c>
      <c r="X60" s="158">
        <v>0.74150000000000005</v>
      </c>
      <c r="Y60" s="158">
        <v>0.40789999999999998</v>
      </c>
      <c r="Z60" s="158">
        <v>0.4592</v>
      </c>
      <c r="AA60" s="158" t="s">
        <v>84</v>
      </c>
      <c r="AB60" s="158" t="s">
        <v>84</v>
      </c>
      <c r="AC60" s="158"/>
      <c r="AD60" s="181">
        <v>2949</v>
      </c>
      <c r="AE60" s="181" t="s">
        <v>84</v>
      </c>
      <c r="AF60" s="181">
        <v>380</v>
      </c>
      <c r="AG60" s="181">
        <v>617</v>
      </c>
      <c r="AH60" s="181">
        <v>347</v>
      </c>
      <c r="AI60" s="181">
        <v>101</v>
      </c>
      <c r="AJ60" s="181">
        <v>1425</v>
      </c>
      <c r="AK60" s="181" t="s">
        <v>84</v>
      </c>
      <c r="AL60" s="181">
        <v>5260</v>
      </c>
    </row>
    <row r="61" spans="1:38" x14ac:dyDescent="0.25">
      <c r="A61" s="159" t="s">
        <v>8701</v>
      </c>
      <c r="B61" s="158">
        <v>0.53380000000000005</v>
      </c>
      <c r="C61" s="158" t="s">
        <v>84</v>
      </c>
      <c r="D61" s="158">
        <v>0.64690000000000003</v>
      </c>
      <c r="E61" s="158">
        <v>0.6381</v>
      </c>
      <c r="F61" s="158">
        <v>0.67320000000000002</v>
      </c>
      <c r="G61" s="158">
        <v>0.69599999999999995</v>
      </c>
      <c r="H61" s="158">
        <v>0.41499999999999998</v>
      </c>
      <c r="I61" s="158" t="s">
        <v>84</v>
      </c>
      <c r="J61" s="158"/>
      <c r="K61" s="158"/>
      <c r="L61" s="158"/>
      <c r="M61" s="158">
        <v>0.51549999999999996</v>
      </c>
      <c r="N61" s="158">
        <v>0.55169999999999997</v>
      </c>
      <c r="O61" s="158" t="s">
        <v>84</v>
      </c>
      <c r="P61" s="158" t="s">
        <v>84</v>
      </c>
      <c r="Q61" s="158">
        <v>0.59489999999999998</v>
      </c>
      <c r="R61" s="158">
        <v>0.69399999999999995</v>
      </c>
      <c r="S61" s="158">
        <v>0.59809999999999997</v>
      </c>
      <c r="T61" s="158">
        <v>0.67520000000000002</v>
      </c>
      <c r="U61" s="158">
        <v>0.62029999999999996</v>
      </c>
      <c r="V61" s="158">
        <v>0.72050000000000003</v>
      </c>
      <c r="W61" s="158">
        <v>0.59409999999999996</v>
      </c>
      <c r="X61" s="158">
        <v>0.77700000000000002</v>
      </c>
      <c r="Y61" s="158">
        <v>0.38969999999999999</v>
      </c>
      <c r="Z61" s="158">
        <v>0.44</v>
      </c>
      <c r="AA61" s="158" t="s">
        <v>84</v>
      </c>
      <c r="AB61" s="158" t="s">
        <v>84</v>
      </c>
      <c r="AC61" s="158"/>
      <c r="AD61" s="181">
        <v>2946</v>
      </c>
      <c r="AE61" s="181" t="s">
        <v>84</v>
      </c>
      <c r="AF61" s="181">
        <v>365</v>
      </c>
      <c r="AG61" s="181">
        <v>609</v>
      </c>
      <c r="AH61" s="181">
        <v>342</v>
      </c>
      <c r="AI61" s="181">
        <v>100</v>
      </c>
      <c r="AJ61" s="181">
        <v>1469</v>
      </c>
      <c r="AK61" s="181" t="s">
        <v>84</v>
      </c>
      <c r="AL61" s="181">
        <v>5352</v>
      </c>
    </row>
    <row r="62" spans="1:38" x14ac:dyDescent="0.25">
      <c r="A62" s="159" t="s">
        <v>8702</v>
      </c>
      <c r="B62" s="158">
        <v>0.52459999999999996</v>
      </c>
      <c r="C62" s="158" t="s">
        <v>84</v>
      </c>
      <c r="D62" s="158">
        <v>0.69489999999999996</v>
      </c>
      <c r="E62" s="158">
        <v>0.61509999999999998</v>
      </c>
      <c r="F62" s="158">
        <v>0.72030000000000005</v>
      </c>
      <c r="G62" s="158" t="s">
        <v>84</v>
      </c>
      <c r="H62" s="158">
        <v>0.40899999999999997</v>
      </c>
      <c r="I62" s="158" t="s">
        <v>84</v>
      </c>
      <c r="J62" s="158"/>
      <c r="K62" s="158"/>
      <c r="L62" s="158"/>
      <c r="M62" s="158">
        <v>0.50590000000000002</v>
      </c>
      <c r="N62" s="158">
        <v>0.54290000000000005</v>
      </c>
      <c r="O62" s="158" t="s">
        <v>84</v>
      </c>
      <c r="P62" s="158" t="s">
        <v>84</v>
      </c>
      <c r="Q62" s="158">
        <v>0.64190000000000003</v>
      </c>
      <c r="R62" s="158">
        <v>0.74160000000000004</v>
      </c>
      <c r="S62" s="158">
        <v>0.57220000000000004</v>
      </c>
      <c r="T62" s="158">
        <v>0.65500000000000003</v>
      </c>
      <c r="U62" s="158">
        <v>0.66559999999999997</v>
      </c>
      <c r="V62" s="158">
        <v>0.76770000000000005</v>
      </c>
      <c r="W62" s="158" t="s">
        <v>84</v>
      </c>
      <c r="X62" s="158" t="s">
        <v>84</v>
      </c>
      <c r="Y62" s="158">
        <v>0.38419999999999999</v>
      </c>
      <c r="Z62" s="158">
        <v>0.43359999999999999</v>
      </c>
      <c r="AA62" s="158" t="s">
        <v>84</v>
      </c>
      <c r="AB62" s="158" t="s">
        <v>84</v>
      </c>
      <c r="AC62" s="158"/>
      <c r="AD62" s="181">
        <v>2835</v>
      </c>
      <c r="AE62" s="181" t="s">
        <v>84</v>
      </c>
      <c r="AF62" s="181">
        <v>337</v>
      </c>
      <c r="AG62" s="181">
        <v>540</v>
      </c>
      <c r="AH62" s="181">
        <v>305</v>
      </c>
      <c r="AI62" s="181" t="s">
        <v>84</v>
      </c>
      <c r="AJ62" s="181">
        <v>1517</v>
      </c>
      <c r="AK62" s="181" t="s">
        <v>84</v>
      </c>
      <c r="AL62" s="181">
        <v>5075</v>
      </c>
    </row>
    <row r="63" spans="1:38" x14ac:dyDescent="0.25">
      <c r="A63" s="159" t="s">
        <v>8703</v>
      </c>
      <c r="B63" s="158">
        <v>0.58379999999999999</v>
      </c>
      <c r="C63" s="158" t="s">
        <v>84</v>
      </c>
      <c r="D63" s="158">
        <v>0.68889999999999996</v>
      </c>
      <c r="E63" s="158">
        <v>0.6754</v>
      </c>
      <c r="F63" s="158">
        <v>0.70430000000000004</v>
      </c>
      <c r="G63" s="158" t="s">
        <v>84</v>
      </c>
      <c r="H63" s="158">
        <v>0.45219999999999999</v>
      </c>
      <c r="I63" s="158" t="s">
        <v>84</v>
      </c>
      <c r="J63" s="158"/>
      <c r="K63" s="158"/>
      <c r="L63" s="158"/>
      <c r="M63" s="158">
        <v>0.56440000000000001</v>
      </c>
      <c r="N63" s="158">
        <v>0.60270000000000001</v>
      </c>
      <c r="O63" s="158" t="s">
        <v>84</v>
      </c>
      <c r="P63" s="158" t="s">
        <v>84</v>
      </c>
      <c r="Q63" s="158">
        <v>0.63549999999999995</v>
      </c>
      <c r="R63" s="158">
        <v>0.73619999999999997</v>
      </c>
      <c r="S63" s="158">
        <v>0.63439999999999996</v>
      </c>
      <c r="T63" s="158">
        <v>0.71299999999999997</v>
      </c>
      <c r="U63" s="158">
        <v>0.65090000000000003</v>
      </c>
      <c r="V63" s="158">
        <v>0.75109999999999999</v>
      </c>
      <c r="W63" s="158" t="s">
        <v>84</v>
      </c>
      <c r="X63" s="158" t="s">
        <v>84</v>
      </c>
      <c r="Y63" s="158">
        <v>0.42349999999999999</v>
      </c>
      <c r="Z63" s="158">
        <v>0.48039999999999999</v>
      </c>
      <c r="AA63" s="158" t="s">
        <v>84</v>
      </c>
      <c r="AB63" s="158" t="s">
        <v>84</v>
      </c>
      <c r="AC63" s="158"/>
      <c r="AD63" s="181">
        <v>2573</v>
      </c>
      <c r="AE63" s="181" t="s">
        <v>84</v>
      </c>
      <c r="AF63" s="181">
        <v>334</v>
      </c>
      <c r="AG63" s="181">
        <v>556</v>
      </c>
      <c r="AH63" s="181">
        <v>324</v>
      </c>
      <c r="AI63" s="181" t="s">
        <v>84</v>
      </c>
      <c r="AJ63" s="181">
        <v>1171</v>
      </c>
      <c r="AK63" s="181" t="s">
        <v>84</v>
      </c>
      <c r="AL63" s="181">
        <v>4428</v>
      </c>
    </row>
    <row r="64" spans="1:38" x14ac:dyDescent="0.25">
      <c r="A64" s="159" t="s">
        <v>8704</v>
      </c>
      <c r="B64" s="158">
        <v>0.51380000000000003</v>
      </c>
      <c r="C64" s="158" t="s">
        <v>84</v>
      </c>
      <c r="D64" s="158">
        <v>0.69399999999999995</v>
      </c>
      <c r="E64" s="158">
        <v>0.64090000000000003</v>
      </c>
      <c r="F64" s="158">
        <v>0.67659999999999998</v>
      </c>
      <c r="G64" s="158" t="s">
        <v>84</v>
      </c>
      <c r="H64" s="158">
        <v>0.40210000000000001</v>
      </c>
      <c r="I64" s="158" t="s">
        <v>84</v>
      </c>
      <c r="J64" s="158"/>
      <c r="K64" s="158"/>
      <c r="L64" s="158"/>
      <c r="M64" s="158">
        <v>0.495</v>
      </c>
      <c r="N64" s="158">
        <v>0.5323</v>
      </c>
      <c r="O64" s="158" t="s">
        <v>84</v>
      </c>
      <c r="P64" s="158" t="s">
        <v>84</v>
      </c>
      <c r="Q64" s="158">
        <v>0.63700000000000001</v>
      </c>
      <c r="R64" s="158">
        <v>0.74399999999999999</v>
      </c>
      <c r="S64" s="158">
        <v>0.5968</v>
      </c>
      <c r="T64" s="158">
        <v>0.68149999999999999</v>
      </c>
      <c r="U64" s="158">
        <v>0.61860000000000004</v>
      </c>
      <c r="V64" s="158">
        <v>0.7278</v>
      </c>
      <c r="W64" s="158" t="s">
        <v>84</v>
      </c>
      <c r="X64" s="158" t="s">
        <v>84</v>
      </c>
      <c r="Y64" s="158">
        <v>0.37790000000000001</v>
      </c>
      <c r="Z64" s="158">
        <v>0.42620000000000002</v>
      </c>
      <c r="AA64" s="158" t="s">
        <v>84</v>
      </c>
      <c r="AB64" s="158" t="s">
        <v>84</v>
      </c>
      <c r="AC64" s="158"/>
      <c r="AD64" s="181">
        <v>2783</v>
      </c>
      <c r="AE64" s="181" t="s">
        <v>84</v>
      </c>
      <c r="AF64" s="181">
        <v>294</v>
      </c>
      <c r="AG64" s="181">
        <v>504</v>
      </c>
      <c r="AH64" s="181">
        <v>288</v>
      </c>
      <c r="AI64" s="181" t="s">
        <v>84</v>
      </c>
      <c r="AJ64" s="181">
        <v>1580</v>
      </c>
      <c r="AK64" s="181" t="s">
        <v>84</v>
      </c>
      <c r="AL64" s="181">
        <v>5000</v>
      </c>
    </row>
    <row r="65" spans="1:38" x14ac:dyDescent="0.25">
      <c r="A65" s="159" t="s">
        <v>8705</v>
      </c>
      <c r="B65" s="158">
        <v>0.39910000000000001</v>
      </c>
      <c r="C65" s="158" t="s">
        <v>84</v>
      </c>
      <c r="D65" s="158">
        <v>0.47860000000000003</v>
      </c>
      <c r="E65" s="158">
        <v>0.4849</v>
      </c>
      <c r="F65" s="158">
        <v>0.56479999999999997</v>
      </c>
      <c r="G65" s="158">
        <v>0.51090000000000002</v>
      </c>
      <c r="H65" s="158">
        <v>0.28470000000000001</v>
      </c>
      <c r="I65" s="158" t="s">
        <v>84</v>
      </c>
      <c r="J65" s="158"/>
      <c r="K65" s="158"/>
      <c r="L65" s="158"/>
      <c r="M65" s="158">
        <v>0.38119999999999998</v>
      </c>
      <c r="N65" s="158">
        <v>0.41689999999999999</v>
      </c>
      <c r="O65" s="158" t="s">
        <v>84</v>
      </c>
      <c r="P65" s="158" t="s">
        <v>84</v>
      </c>
      <c r="Q65" s="158">
        <v>0.42670000000000002</v>
      </c>
      <c r="R65" s="158">
        <v>0.52849999999999997</v>
      </c>
      <c r="S65" s="158">
        <v>0.44429999999999997</v>
      </c>
      <c r="T65" s="158">
        <v>0.5242</v>
      </c>
      <c r="U65" s="158">
        <v>0.5101</v>
      </c>
      <c r="V65" s="158">
        <v>0.61570000000000003</v>
      </c>
      <c r="W65" s="158">
        <v>0.40839999999999999</v>
      </c>
      <c r="X65" s="158">
        <v>0.60429999999999995</v>
      </c>
      <c r="Y65" s="158">
        <v>0.26129999999999998</v>
      </c>
      <c r="Z65" s="158">
        <v>0.3085</v>
      </c>
      <c r="AA65" s="158" t="s">
        <v>84</v>
      </c>
      <c r="AB65" s="158" t="s">
        <v>84</v>
      </c>
      <c r="AC65" s="158"/>
      <c r="AD65" s="181">
        <v>2949</v>
      </c>
      <c r="AE65" s="181" t="s">
        <v>84</v>
      </c>
      <c r="AF65" s="181">
        <v>380</v>
      </c>
      <c r="AG65" s="181">
        <v>617</v>
      </c>
      <c r="AH65" s="181">
        <v>347</v>
      </c>
      <c r="AI65" s="181">
        <v>101</v>
      </c>
      <c r="AJ65" s="181">
        <v>1425</v>
      </c>
      <c r="AK65" s="181" t="s">
        <v>84</v>
      </c>
      <c r="AL65" s="181">
        <v>5260</v>
      </c>
    </row>
    <row r="66" spans="1:38" x14ac:dyDescent="0.25">
      <c r="A66" s="159" t="s">
        <v>8706</v>
      </c>
      <c r="B66" s="158">
        <v>0.39019999999999999</v>
      </c>
      <c r="C66" s="158" t="s">
        <v>84</v>
      </c>
      <c r="D66" s="158">
        <v>0.49790000000000001</v>
      </c>
      <c r="E66" s="158">
        <v>0.49299999999999999</v>
      </c>
      <c r="F66" s="158">
        <v>0.53159999999999996</v>
      </c>
      <c r="G66" s="158">
        <v>0.59960000000000002</v>
      </c>
      <c r="H66" s="158">
        <v>0.26840000000000003</v>
      </c>
      <c r="I66" s="158" t="s">
        <v>84</v>
      </c>
      <c r="J66" s="158"/>
      <c r="K66" s="158"/>
      <c r="L66" s="158"/>
      <c r="M66" s="158">
        <v>0.37240000000000001</v>
      </c>
      <c r="N66" s="158">
        <v>0.40799999999999997</v>
      </c>
      <c r="O66" s="158" t="s">
        <v>84</v>
      </c>
      <c r="P66" s="158" t="s">
        <v>84</v>
      </c>
      <c r="Q66" s="158">
        <v>0.4446</v>
      </c>
      <c r="R66" s="158">
        <v>0.54890000000000005</v>
      </c>
      <c r="S66" s="158">
        <v>0.45190000000000002</v>
      </c>
      <c r="T66" s="158">
        <v>0.53269999999999995</v>
      </c>
      <c r="U66" s="158">
        <v>0.47660000000000002</v>
      </c>
      <c r="V66" s="158">
        <v>0.58340000000000003</v>
      </c>
      <c r="W66" s="158">
        <v>0.49430000000000002</v>
      </c>
      <c r="X66" s="158">
        <v>0.68979999999999997</v>
      </c>
      <c r="Y66" s="158">
        <v>0.24579999999999999</v>
      </c>
      <c r="Z66" s="158">
        <v>0.29149999999999998</v>
      </c>
      <c r="AA66" s="158" t="s">
        <v>84</v>
      </c>
      <c r="AB66" s="158" t="s">
        <v>84</v>
      </c>
      <c r="AC66" s="158"/>
      <c r="AD66" s="181">
        <v>2946</v>
      </c>
      <c r="AE66" s="181" t="s">
        <v>84</v>
      </c>
      <c r="AF66" s="181">
        <v>365</v>
      </c>
      <c r="AG66" s="181">
        <v>609</v>
      </c>
      <c r="AH66" s="181">
        <v>342</v>
      </c>
      <c r="AI66" s="181">
        <v>100</v>
      </c>
      <c r="AJ66" s="181">
        <v>1469</v>
      </c>
      <c r="AK66" s="181" t="s">
        <v>84</v>
      </c>
      <c r="AL66" s="181">
        <v>5352</v>
      </c>
    </row>
    <row r="67" spans="1:38" x14ac:dyDescent="0.25">
      <c r="A67" s="159" t="s">
        <v>8707</v>
      </c>
      <c r="B67" s="158">
        <v>0.37880000000000003</v>
      </c>
      <c r="C67" s="158" t="s">
        <v>84</v>
      </c>
      <c r="D67" s="158">
        <v>0.52459999999999996</v>
      </c>
      <c r="E67" s="158">
        <v>0.47089999999999999</v>
      </c>
      <c r="F67" s="158">
        <v>0.54279999999999995</v>
      </c>
      <c r="G67" s="158" t="s">
        <v>84</v>
      </c>
      <c r="H67" s="158">
        <v>0.27160000000000001</v>
      </c>
      <c r="I67" s="158" t="s">
        <v>84</v>
      </c>
      <c r="J67" s="158"/>
      <c r="K67" s="158"/>
      <c r="L67" s="158"/>
      <c r="M67" s="158">
        <v>0.36070000000000002</v>
      </c>
      <c r="N67" s="158">
        <v>0.39689999999999998</v>
      </c>
      <c r="O67" s="158" t="s">
        <v>84</v>
      </c>
      <c r="P67" s="158" t="s">
        <v>84</v>
      </c>
      <c r="Q67" s="158">
        <v>0.46889999999999998</v>
      </c>
      <c r="R67" s="158">
        <v>0.57730000000000004</v>
      </c>
      <c r="S67" s="158">
        <v>0.42749999999999999</v>
      </c>
      <c r="T67" s="158">
        <v>0.51300000000000001</v>
      </c>
      <c r="U67" s="158">
        <v>0.48420000000000002</v>
      </c>
      <c r="V67" s="158">
        <v>0.59750000000000003</v>
      </c>
      <c r="W67" s="158" t="s">
        <v>84</v>
      </c>
      <c r="X67" s="158" t="s">
        <v>84</v>
      </c>
      <c r="Y67" s="158">
        <v>0.2492</v>
      </c>
      <c r="Z67" s="158">
        <v>0.2944</v>
      </c>
      <c r="AA67" s="158" t="s">
        <v>84</v>
      </c>
      <c r="AB67" s="158" t="s">
        <v>84</v>
      </c>
      <c r="AC67" s="158"/>
      <c r="AD67" s="181">
        <v>2835</v>
      </c>
      <c r="AE67" s="181" t="s">
        <v>84</v>
      </c>
      <c r="AF67" s="181">
        <v>337</v>
      </c>
      <c r="AG67" s="181">
        <v>540</v>
      </c>
      <c r="AH67" s="181">
        <v>305</v>
      </c>
      <c r="AI67" s="181" t="s">
        <v>84</v>
      </c>
      <c r="AJ67" s="181">
        <v>1517</v>
      </c>
      <c r="AK67" s="181" t="s">
        <v>84</v>
      </c>
      <c r="AL67" s="181">
        <v>5075</v>
      </c>
    </row>
    <row r="68" spans="1:38" x14ac:dyDescent="0.25">
      <c r="A68" s="159" t="s">
        <v>8708</v>
      </c>
      <c r="B68" s="158">
        <v>0.44440000000000002</v>
      </c>
      <c r="C68" s="158" t="s">
        <v>84</v>
      </c>
      <c r="D68" s="158">
        <v>0.50519999999999998</v>
      </c>
      <c r="E68" s="158">
        <v>0.55030000000000001</v>
      </c>
      <c r="F68" s="158">
        <v>0.59570000000000001</v>
      </c>
      <c r="G68" s="158" t="s">
        <v>84</v>
      </c>
      <c r="H68" s="158">
        <v>0.31140000000000001</v>
      </c>
      <c r="I68" s="158" t="s">
        <v>84</v>
      </c>
      <c r="J68" s="158"/>
      <c r="K68" s="158"/>
      <c r="L68" s="158"/>
      <c r="M68" s="158">
        <v>0.4249</v>
      </c>
      <c r="N68" s="158">
        <v>0.4637</v>
      </c>
      <c r="O68" s="158" t="s">
        <v>84</v>
      </c>
      <c r="P68" s="158" t="s">
        <v>84</v>
      </c>
      <c r="Q68" s="158">
        <v>0.44940000000000002</v>
      </c>
      <c r="R68" s="158">
        <v>0.55820000000000003</v>
      </c>
      <c r="S68" s="158">
        <v>0.50729999999999997</v>
      </c>
      <c r="T68" s="158">
        <v>0.59109999999999996</v>
      </c>
      <c r="U68" s="158">
        <v>0.53939999999999999</v>
      </c>
      <c r="V68" s="158">
        <v>0.64739999999999998</v>
      </c>
      <c r="W68" s="158" t="s">
        <v>84</v>
      </c>
      <c r="X68" s="158" t="s">
        <v>84</v>
      </c>
      <c r="Y68" s="158">
        <v>0.2848</v>
      </c>
      <c r="Z68" s="158">
        <v>0.3382</v>
      </c>
      <c r="AA68" s="158" t="s">
        <v>84</v>
      </c>
      <c r="AB68" s="158" t="s">
        <v>84</v>
      </c>
      <c r="AC68" s="158"/>
      <c r="AD68" s="181">
        <v>2573</v>
      </c>
      <c r="AE68" s="181" t="s">
        <v>84</v>
      </c>
      <c r="AF68" s="181">
        <v>334</v>
      </c>
      <c r="AG68" s="181">
        <v>556</v>
      </c>
      <c r="AH68" s="181">
        <v>324</v>
      </c>
      <c r="AI68" s="181" t="s">
        <v>84</v>
      </c>
      <c r="AJ68" s="181">
        <v>1171</v>
      </c>
      <c r="AK68" s="181" t="s">
        <v>84</v>
      </c>
      <c r="AL68" s="181">
        <v>4428</v>
      </c>
    </row>
    <row r="69" spans="1:38" x14ac:dyDescent="0.25">
      <c r="A69" s="159" t="s">
        <v>8709</v>
      </c>
      <c r="B69" s="158">
        <v>0.36230000000000001</v>
      </c>
      <c r="C69" s="158" t="s">
        <v>84</v>
      </c>
      <c r="D69" s="158">
        <v>0.53049999999999997</v>
      </c>
      <c r="E69" s="158">
        <v>0.49890000000000001</v>
      </c>
      <c r="F69" s="158">
        <v>0.50919999999999999</v>
      </c>
      <c r="G69" s="158" t="s">
        <v>84</v>
      </c>
      <c r="H69" s="158">
        <v>0.25280000000000002</v>
      </c>
      <c r="I69" s="158" t="s">
        <v>84</v>
      </c>
      <c r="J69" s="158"/>
      <c r="K69" s="158"/>
      <c r="L69" s="158"/>
      <c r="M69" s="158">
        <v>0.34429999999999999</v>
      </c>
      <c r="N69" s="158">
        <v>0.38040000000000002</v>
      </c>
      <c r="O69" s="158" t="s">
        <v>84</v>
      </c>
      <c r="P69" s="158" t="s">
        <v>84</v>
      </c>
      <c r="Q69" s="158">
        <v>0.47049999999999997</v>
      </c>
      <c r="R69" s="158">
        <v>0.5867</v>
      </c>
      <c r="S69" s="158">
        <v>0.45369999999999999</v>
      </c>
      <c r="T69" s="158">
        <v>0.54239999999999999</v>
      </c>
      <c r="U69" s="158">
        <v>0.44900000000000001</v>
      </c>
      <c r="V69" s="158">
        <v>0.56610000000000005</v>
      </c>
      <c r="W69" s="158" t="s">
        <v>84</v>
      </c>
      <c r="X69" s="158" t="s">
        <v>84</v>
      </c>
      <c r="Y69" s="158">
        <v>0.23150000000000001</v>
      </c>
      <c r="Z69" s="158">
        <v>0.2747</v>
      </c>
      <c r="AA69" s="158" t="s">
        <v>84</v>
      </c>
      <c r="AB69" s="158" t="s">
        <v>84</v>
      </c>
      <c r="AC69" s="158"/>
      <c r="AD69" s="181">
        <v>2783</v>
      </c>
      <c r="AE69" s="181" t="s">
        <v>84</v>
      </c>
      <c r="AF69" s="181">
        <v>294</v>
      </c>
      <c r="AG69" s="181">
        <v>504</v>
      </c>
      <c r="AH69" s="181">
        <v>288</v>
      </c>
      <c r="AI69" s="181" t="s">
        <v>84</v>
      </c>
      <c r="AJ69" s="181">
        <v>1580</v>
      </c>
      <c r="AK69" s="181" t="s">
        <v>84</v>
      </c>
      <c r="AL69" s="181">
        <v>5000</v>
      </c>
    </row>
    <row r="70" spans="1:38" x14ac:dyDescent="0.25">
      <c r="A70" s="159" t="s">
        <v>8710</v>
      </c>
      <c r="B70" s="158">
        <v>0.31719999999999998</v>
      </c>
      <c r="C70" s="158" t="s">
        <v>84</v>
      </c>
      <c r="D70" s="158">
        <v>0.3639</v>
      </c>
      <c r="E70" s="158">
        <v>0.40350000000000003</v>
      </c>
      <c r="F70" s="158">
        <v>0.49149999999999999</v>
      </c>
      <c r="G70" s="158">
        <v>0.3931</v>
      </c>
      <c r="H70" s="158">
        <v>0.2135</v>
      </c>
      <c r="I70" s="158" t="s">
        <v>84</v>
      </c>
      <c r="J70" s="158"/>
      <c r="K70" s="158"/>
      <c r="L70" s="158"/>
      <c r="M70" s="158">
        <v>0.30020000000000002</v>
      </c>
      <c r="N70" s="158">
        <v>0.33429999999999999</v>
      </c>
      <c r="O70" s="158" t="s">
        <v>84</v>
      </c>
      <c r="P70" s="158" t="s">
        <v>84</v>
      </c>
      <c r="Q70" s="158">
        <v>0.31490000000000001</v>
      </c>
      <c r="R70" s="158">
        <v>0.41289999999999999</v>
      </c>
      <c r="S70" s="158">
        <v>0.36399999999999999</v>
      </c>
      <c r="T70" s="158">
        <v>0.44269999999999998</v>
      </c>
      <c r="U70" s="158">
        <v>0.437</v>
      </c>
      <c r="V70" s="158">
        <v>0.54369999999999996</v>
      </c>
      <c r="W70" s="158">
        <v>0.29699999999999999</v>
      </c>
      <c r="X70" s="158">
        <v>0.48770000000000002</v>
      </c>
      <c r="Y70" s="158">
        <v>0.19239999999999999</v>
      </c>
      <c r="Z70" s="158">
        <v>0.2354</v>
      </c>
      <c r="AA70" s="158" t="s">
        <v>84</v>
      </c>
      <c r="AB70" s="158" t="s">
        <v>84</v>
      </c>
      <c r="AC70" s="158"/>
      <c r="AD70" s="181">
        <v>2949</v>
      </c>
      <c r="AE70" s="181" t="s">
        <v>84</v>
      </c>
      <c r="AF70" s="181">
        <v>380</v>
      </c>
      <c r="AG70" s="181">
        <v>617</v>
      </c>
      <c r="AH70" s="181">
        <v>347</v>
      </c>
      <c r="AI70" s="181">
        <v>101</v>
      </c>
      <c r="AJ70" s="181">
        <v>1425</v>
      </c>
      <c r="AK70" s="181" t="s">
        <v>84</v>
      </c>
      <c r="AL70" s="181">
        <v>5260</v>
      </c>
    </row>
    <row r="71" spans="1:38" x14ac:dyDescent="0.25">
      <c r="A71" s="159" t="s">
        <v>8711</v>
      </c>
      <c r="B71" s="158">
        <v>0.31080000000000002</v>
      </c>
      <c r="C71" s="158" t="s">
        <v>84</v>
      </c>
      <c r="D71" s="158">
        <v>0.42349999999999999</v>
      </c>
      <c r="E71" s="158">
        <v>0.39779999999999999</v>
      </c>
      <c r="F71" s="158">
        <v>0.46879999999999999</v>
      </c>
      <c r="G71" s="158">
        <v>0.46179999999999999</v>
      </c>
      <c r="H71" s="158">
        <v>0.1971</v>
      </c>
      <c r="I71" s="158" t="s">
        <v>84</v>
      </c>
      <c r="J71" s="158"/>
      <c r="K71" s="158"/>
      <c r="L71" s="158"/>
      <c r="M71" s="158">
        <v>0.29389999999999999</v>
      </c>
      <c r="N71" s="158">
        <v>0.32779999999999998</v>
      </c>
      <c r="O71" s="158" t="s">
        <v>84</v>
      </c>
      <c r="P71" s="158" t="s">
        <v>84</v>
      </c>
      <c r="Q71" s="158">
        <v>0.37140000000000001</v>
      </c>
      <c r="R71" s="158">
        <v>0.47460000000000002</v>
      </c>
      <c r="S71" s="158">
        <v>0.35799999999999998</v>
      </c>
      <c r="T71" s="158">
        <v>0.43719999999999998</v>
      </c>
      <c r="U71" s="158">
        <v>0.41439999999999999</v>
      </c>
      <c r="V71" s="158">
        <v>0.52139999999999997</v>
      </c>
      <c r="W71" s="158">
        <v>0.36</v>
      </c>
      <c r="X71" s="158">
        <v>0.55740000000000001</v>
      </c>
      <c r="Y71" s="158">
        <v>0.1769</v>
      </c>
      <c r="Z71" s="158">
        <v>0.21809999999999999</v>
      </c>
      <c r="AA71" s="158" t="s">
        <v>84</v>
      </c>
      <c r="AB71" s="158" t="s">
        <v>84</v>
      </c>
      <c r="AC71" s="158"/>
      <c r="AD71" s="181">
        <v>2946</v>
      </c>
      <c r="AE71" s="181" t="s">
        <v>84</v>
      </c>
      <c r="AF71" s="181">
        <v>365</v>
      </c>
      <c r="AG71" s="181">
        <v>609</v>
      </c>
      <c r="AH71" s="181">
        <v>342</v>
      </c>
      <c r="AI71" s="181">
        <v>100</v>
      </c>
      <c r="AJ71" s="181">
        <v>1469</v>
      </c>
      <c r="AK71" s="181" t="s">
        <v>84</v>
      </c>
      <c r="AL71" s="181">
        <v>5352</v>
      </c>
    </row>
    <row r="72" spans="1:38" x14ac:dyDescent="0.25">
      <c r="A72" s="159" t="s">
        <v>8712</v>
      </c>
      <c r="B72" s="158">
        <v>0.29320000000000002</v>
      </c>
      <c r="C72" s="158" t="s">
        <v>84</v>
      </c>
      <c r="D72" s="158">
        <v>0.39179999999999998</v>
      </c>
      <c r="E72" s="158">
        <v>0.36180000000000001</v>
      </c>
      <c r="F72" s="158">
        <v>0.4662</v>
      </c>
      <c r="G72" s="158" t="s">
        <v>84</v>
      </c>
      <c r="H72" s="158">
        <v>0.2026</v>
      </c>
      <c r="I72" s="158" t="s">
        <v>84</v>
      </c>
      <c r="J72" s="158"/>
      <c r="K72" s="158"/>
      <c r="L72" s="158"/>
      <c r="M72" s="158">
        <v>0.2762</v>
      </c>
      <c r="N72" s="158">
        <v>0.31030000000000002</v>
      </c>
      <c r="O72" s="158" t="s">
        <v>84</v>
      </c>
      <c r="P72" s="158" t="s">
        <v>84</v>
      </c>
      <c r="Q72" s="158">
        <v>0.3387</v>
      </c>
      <c r="R72" s="158">
        <v>0.44440000000000002</v>
      </c>
      <c r="S72" s="158">
        <v>0.32069999999999999</v>
      </c>
      <c r="T72" s="158">
        <v>0.40310000000000001</v>
      </c>
      <c r="U72" s="158">
        <v>0.40820000000000001</v>
      </c>
      <c r="V72" s="158">
        <v>0.52210000000000001</v>
      </c>
      <c r="W72" s="158" t="s">
        <v>84</v>
      </c>
      <c r="X72" s="158" t="s">
        <v>84</v>
      </c>
      <c r="Y72" s="158">
        <v>0.1825</v>
      </c>
      <c r="Z72" s="158">
        <v>0.2235</v>
      </c>
      <c r="AA72" s="158" t="s">
        <v>84</v>
      </c>
      <c r="AB72" s="158" t="s">
        <v>84</v>
      </c>
      <c r="AC72" s="158"/>
      <c r="AD72" s="181">
        <v>2835</v>
      </c>
      <c r="AE72" s="181" t="s">
        <v>84</v>
      </c>
      <c r="AF72" s="181">
        <v>337</v>
      </c>
      <c r="AG72" s="181">
        <v>540</v>
      </c>
      <c r="AH72" s="181">
        <v>305</v>
      </c>
      <c r="AI72" s="181" t="s">
        <v>84</v>
      </c>
      <c r="AJ72" s="181">
        <v>1517</v>
      </c>
      <c r="AK72" s="181" t="s">
        <v>84</v>
      </c>
      <c r="AL72" s="181">
        <v>5075</v>
      </c>
    </row>
    <row r="73" spans="1:38" x14ac:dyDescent="0.25">
      <c r="A73" s="159" t="s">
        <v>8713</v>
      </c>
      <c r="B73" s="158">
        <v>0.36020000000000002</v>
      </c>
      <c r="C73" s="158" t="s">
        <v>84</v>
      </c>
      <c r="D73" s="158">
        <v>0.43290000000000001</v>
      </c>
      <c r="E73" s="158">
        <v>0.45829999999999999</v>
      </c>
      <c r="F73" s="158">
        <v>0.51419999999999999</v>
      </c>
      <c r="G73" s="158" t="s">
        <v>84</v>
      </c>
      <c r="H73" s="158">
        <v>0.22850000000000001</v>
      </c>
      <c r="I73" s="158" t="s">
        <v>84</v>
      </c>
      <c r="J73" s="158"/>
      <c r="K73" s="158"/>
      <c r="L73" s="158"/>
      <c r="M73" s="158">
        <v>0.34139999999999998</v>
      </c>
      <c r="N73" s="158">
        <v>0.37909999999999999</v>
      </c>
      <c r="O73" s="158" t="s">
        <v>84</v>
      </c>
      <c r="P73" s="158" t="s">
        <v>84</v>
      </c>
      <c r="Q73" s="158">
        <v>0.37809999999999999</v>
      </c>
      <c r="R73" s="158">
        <v>0.4864</v>
      </c>
      <c r="S73" s="158">
        <v>0.41560000000000002</v>
      </c>
      <c r="T73" s="158">
        <v>0.49980000000000002</v>
      </c>
      <c r="U73" s="158">
        <v>0.45760000000000001</v>
      </c>
      <c r="V73" s="158">
        <v>0.56779999999999997</v>
      </c>
      <c r="W73" s="158" t="s">
        <v>84</v>
      </c>
      <c r="X73" s="158" t="s">
        <v>84</v>
      </c>
      <c r="Y73" s="158">
        <v>0.2046</v>
      </c>
      <c r="Z73" s="158">
        <v>0.25319999999999998</v>
      </c>
      <c r="AA73" s="158" t="s">
        <v>84</v>
      </c>
      <c r="AB73" s="158" t="s">
        <v>84</v>
      </c>
      <c r="AC73" s="158"/>
      <c r="AD73" s="181">
        <v>2573</v>
      </c>
      <c r="AE73" s="181" t="s">
        <v>84</v>
      </c>
      <c r="AF73" s="181">
        <v>334</v>
      </c>
      <c r="AG73" s="181">
        <v>556</v>
      </c>
      <c r="AH73" s="181">
        <v>324</v>
      </c>
      <c r="AI73" s="181" t="s">
        <v>84</v>
      </c>
      <c r="AJ73" s="181">
        <v>1171</v>
      </c>
      <c r="AK73" s="181" t="s">
        <v>84</v>
      </c>
      <c r="AL73" s="181">
        <v>4428</v>
      </c>
    </row>
    <row r="74" spans="1:38" x14ac:dyDescent="0.25">
      <c r="A74" s="159" t="s">
        <v>8714</v>
      </c>
      <c r="B74" s="158">
        <v>0.27410000000000001</v>
      </c>
      <c r="C74" s="158" t="s">
        <v>84</v>
      </c>
      <c r="D74" s="158">
        <v>0.42949999999999999</v>
      </c>
      <c r="E74" s="158">
        <v>0.40110000000000001</v>
      </c>
      <c r="F74" s="158">
        <v>0.40849999999999997</v>
      </c>
      <c r="G74" s="158" t="s">
        <v>84</v>
      </c>
      <c r="H74" s="158">
        <v>0.1757</v>
      </c>
      <c r="I74" s="158" t="s">
        <v>84</v>
      </c>
      <c r="J74" s="158"/>
      <c r="K74" s="158"/>
      <c r="L74" s="158"/>
      <c r="M74" s="158">
        <v>0.25729999999999997</v>
      </c>
      <c r="N74" s="158">
        <v>0.29099999999999998</v>
      </c>
      <c r="O74" s="158" t="s">
        <v>84</v>
      </c>
      <c r="P74" s="158" t="s">
        <v>84</v>
      </c>
      <c r="Q74" s="158">
        <v>0.371</v>
      </c>
      <c r="R74" s="158">
        <v>0.48659999999999998</v>
      </c>
      <c r="S74" s="158">
        <v>0.35730000000000001</v>
      </c>
      <c r="T74" s="158">
        <v>0.44450000000000001</v>
      </c>
      <c r="U74" s="158">
        <v>0.35020000000000001</v>
      </c>
      <c r="V74" s="158">
        <v>0.46589999999999998</v>
      </c>
      <c r="W74" s="158" t="s">
        <v>84</v>
      </c>
      <c r="X74" s="158" t="s">
        <v>84</v>
      </c>
      <c r="Y74" s="158">
        <v>0.15720000000000001</v>
      </c>
      <c r="Z74" s="158">
        <v>0.1951</v>
      </c>
      <c r="AA74" s="158" t="s">
        <v>84</v>
      </c>
      <c r="AB74" s="158" t="s">
        <v>84</v>
      </c>
      <c r="AC74" s="158"/>
      <c r="AD74" s="181">
        <v>2783</v>
      </c>
      <c r="AE74" s="181" t="s">
        <v>84</v>
      </c>
      <c r="AF74" s="181">
        <v>294</v>
      </c>
      <c r="AG74" s="181">
        <v>504</v>
      </c>
      <c r="AH74" s="181">
        <v>288</v>
      </c>
      <c r="AI74" s="181" t="s">
        <v>84</v>
      </c>
      <c r="AJ74" s="181">
        <v>1580</v>
      </c>
      <c r="AK74" s="181" t="s">
        <v>84</v>
      </c>
      <c r="AL74" s="181">
        <v>5000</v>
      </c>
    </row>
    <row r="75" spans="1:38" x14ac:dyDescent="0.25">
      <c r="A75" s="159" t="s">
        <v>8715</v>
      </c>
      <c r="B75" s="158">
        <v>0.72399999999999998</v>
      </c>
      <c r="C75" s="158" t="s">
        <v>84</v>
      </c>
      <c r="D75" s="158">
        <v>0.83489999999999998</v>
      </c>
      <c r="E75" s="158">
        <v>0.78149999999999997</v>
      </c>
      <c r="F75" s="158">
        <v>0.755</v>
      </c>
      <c r="G75" s="158">
        <v>0.80649999999999999</v>
      </c>
      <c r="H75" s="158">
        <v>0.3301</v>
      </c>
      <c r="I75" s="158">
        <v>0.74809999999999999</v>
      </c>
      <c r="J75" s="158"/>
      <c r="K75" s="158"/>
      <c r="L75" s="158"/>
      <c r="M75" s="158">
        <v>0.71609999999999996</v>
      </c>
      <c r="N75" s="158">
        <v>0.73170000000000002</v>
      </c>
      <c r="O75" s="158" t="s">
        <v>84</v>
      </c>
      <c r="P75" s="158" t="s">
        <v>84</v>
      </c>
      <c r="Q75" s="158">
        <v>0.82330000000000003</v>
      </c>
      <c r="R75" s="158">
        <v>0.84570000000000001</v>
      </c>
      <c r="S75" s="158">
        <v>0.76739999999999997</v>
      </c>
      <c r="T75" s="158">
        <v>0.79490000000000005</v>
      </c>
      <c r="U75" s="158">
        <v>0.7329</v>
      </c>
      <c r="V75" s="158">
        <v>0.77549999999999997</v>
      </c>
      <c r="W75" s="158">
        <v>0.7641</v>
      </c>
      <c r="X75" s="158">
        <v>0.84209999999999996</v>
      </c>
      <c r="Y75" s="158">
        <v>0.31069999999999998</v>
      </c>
      <c r="Z75" s="158">
        <v>0.34970000000000001</v>
      </c>
      <c r="AA75" s="158">
        <v>0.70489999999999997</v>
      </c>
      <c r="AB75" s="158">
        <v>0.78600000000000003</v>
      </c>
      <c r="AC75" s="158"/>
      <c r="AD75" s="181">
        <v>15155</v>
      </c>
      <c r="AE75" s="181" t="s">
        <v>84</v>
      </c>
      <c r="AF75" s="181">
        <v>5456</v>
      </c>
      <c r="AG75" s="181">
        <v>4292</v>
      </c>
      <c r="AH75" s="181">
        <v>1912</v>
      </c>
      <c r="AI75" s="181">
        <v>510</v>
      </c>
      <c r="AJ75" s="181">
        <v>2453</v>
      </c>
      <c r="AK75" s="181">
        <v>532</v>
      </c>
      <c r="AL75" s="181">
        <v>14566</v>
      </c>
    </row>
    <row r="76" spans="1:38" x14ac:dyDescent="0.25">
      <c r="A76" s="159" t="s">
        <v>8716</v>
      </c>
      <c r="B76" s="158">
        <v>0.70520000000000005</v>
      </c>
      <c r="C76" s="158" t="s">
        <v>84</v>
      </c>
      <c r="D76" s="158">
        <v>0.81820000000000004</v>
      </c>
      <c r="E76" s="158">
        <v>0.77410000000000001</v>
      </c>
      <c r="F76" s="158">
        <v>0.7581</v>
      </c>
      <c r="G76" s="158">
        <v>0.80130000000000001</v>
      </c>
      <c r="H76" s="158">
        <v>0.32329999999999998</v>
      </c>
      <c r="I76" s="158">
        <v>0.69130000000000003</v>
      </c>
      <c r="J76" s="158"/>
      <c r="K76" s="158"/>
      <c r="L76" s="158"/>
      <c r="M76" s="158">
        <v>0.69710000000000005</v>
      </c>
      <c r="N76" s="158">
        <v>0.71309999999999996</v>
      </c>
      <c r="O76" s="158" t="s">
        <v>84</v>
      </c>
      <c r="P76" s="158" t="s">
        <v>84</v>
      </c>
      <c r="Q76" s="158">
        <v>0.80620000000000003</v>
      </c>
      <c r="R76" s="158">
        <v>0.82950000000000002</v>
      </c>
      <c r="S76" s="158">
        <v>0.75949999999999995</v>
      </c>
      <c r="T76" s="158">
        <v>0.78800000000000003</v>
      </c>
      <c r="U76" s="158">
        <v>0.73550000000000004</v>
      </c>
      <c r="V76" s="158">
        <v>0.77910000000000001</v>
      </c>
      <c r="W76" s="158">
        <v>0.75900000000000001</v>
      </c>
      <c r="X76" s="158">
        <v>0.83699999999999997</v>
      </c>
      <c r="Y76" s="158">
        <v>0.3049</v>
      </c>
      <c r="Z76" s="158">
        <v>0.34179999999999999</v>
      </c>
      <c r="AA76" s="158">
        <v>0.63549999999999995</v>
      </c>
      <c r="AB76" s="158">
        <v>0.74039999999999995</v>
      </c>
      <c r="AC76" s="158"/>
      <c r="AD76" s="181">
        <v>14867</v>
      </c>
      <c r="AE76" s="181" t="s">
        <v>84</v>
      </c>
      <c r="AF76" s="181">
        <v>5383</v>
      </c>
      <c r="AG76" s="181">
        <v>4093</v>
      </c>
      <c r="AH76" s="181">
        <v>1827</v>
      </c>
      <c r="AI76" s="181">
        <v>513</v>
      </c>
      <c r="AJ76" s="181">
        <v>2701</v>
      </c>
      <c r="AK76" s="181">
        <v>350</v>
      </c>
      <c r="AL76" s="181">
        <v>14982</v>
      </c>
    </row>
    <row r="77" spans="1:38" x14ac:dyDescent="0.25">
      <c r="A77" s="159" t="s">
        <v>8717</v>
      </c>
      <c r="B77" s="158">
        <v>0.68169999999999997</v>
      </c>
      <c r="C77" s="158" t="s">
        <v>84</v>
      </c>
      <c r="D77" s="158">
        <v>0.80889999999999995</v>
      </c>
      <c r="E77" s="158">
        <v>0.7631</v>
      </c>
      <c r="F77" s="158">
        <v>0.72970000000000002</v>
      </c>
      <c r="G77" s="158">
        <v>0.76029999999999998</v>
      </c>
      <c r="H77" s="158">
        <v>0.31109999999999999</v>
      </c>
      <c r="I77" s="158">
        <v>0.63629999999999998</v>
      </c>
      <c r="J77" s="158"/>
      <c r="K77" s="158"/>
      <c r="L77" s="158"/>
      <c r="M77" s="158">
        <v>0.67330000000000001</v>
      </c>
      <c r="N77" s="158">
        <v>0.69</v>
      </c>
      <c r="O77" s="158" t="s">
        <v>84</v>
      </c>
      <c r="P77" s="158" t="s">
        <v>84</v>
      </c>
      <c r="Q77" s="158">
        <v>0.79579999999999995</v>
      </c>
      <c r="R77" s="158">
        <v>0.82130000000000003</v>
      </c>
      <c r="S77" s="158">
        <v>0.74809999999999999</v>
      </c>
      <c r="T77" s="158">
        <v>0.77739999999999998</v>
      </c>
      <c r="U77" s="158">
        <v>0.70699999999999996</v>
      </c>
      <c r="V77" s="158">
        <v>0.75090000000000001</v>
      </c>
      <c r="W77" s="158">
        <v>0.71540000000000004</v>
      </c>
      <c r="X77" s="158">
        <v>0.79910000000000003</v>
      </c>
      <c r="Y77" s="158">
        <v>0.29320000000000002</v>
      </c>
      <c r="Z77" s="158">
        <v>0.32919999999999999</v>
      </c>
      <c r="AA77" s="158">
        <v>0.57299999999999995</v>
      </c>
      <c r="AB77" s="158">
        <v>0.69289999999999996</v>
      </c>
      <c r="AC77" s="158"/>
      <c r="AD77" s="181">
        <v>14201</v>
      </c>
      <c r="AE77" s="181" t="s">
        <v>84</v>
      </c>
      <c r="AF77" s="181">
        <v>4678</v>
      </c>
      <c r="AG77" s="181">
        <v>3997</v>
      </c>
      <c r="AH77" s="181">
        <v>1940</v>
      </c>
      <c r="AI77" s="181">
        <v>499</v>
      </c>
      <c r="AJ77" s="181">
        <v>2805</v>
      </c>
      <c r="AK77" s="181">
        <v>282</v>
      </c>
      <c r="AL77" s="181">
        <v>14964</v>
      </c>
    </row>
    <row r="78" spans="1:38" x14ac:dyDescent="0.25">
      <c r="A78" s="159" t="s">
        <v>8718</v>
      </c>
      <c r="B78" s="158">
        <v>0.73729999999999996</v>
      </c>
      <c r="C78" s="158" t="s">
        <v>84</v>
      </c>
      <c r="D78" s="158">
        <v>0.83889999999999998</v>
      </c>
      <c r="E78" s="158">
        <v>0.78769999999999996</v>
      </c>
      <c r="F78" s="158">
        <v>0.75890000000000002</v>
      </c>
      <c r="G78" s="158">
        <v>0.81299999999999994</v>
      </c>
      <c r="H78" s="158">
        <v>0.34139999999999998</v>
      </c>
      <c r="I78" s="158">
        <v>0.81969999999999998</v>
      </c>
      <c r="J78" s="158"/>
      <c r="K78" s="158"/>
      <c r="L78" s="158"/>
      <c r="M78" s="158">
        <v>0.72909999999999997</v>
      </c>
      <c r="N78" s="158">
        <v>0.74529999999999996</v>
      </c>
      <c r="O78" s="158" t="s">
        <v>84</v>
      </c>
      <c r="P78" s="158" t="s">
        <v>84</v>
      </c>
      <c r="Q78" s="158">
        <v>0.8266</v>
      </c>
      <c r="R78" s="158">
        <v>0.85040000000000004</v>
      </c>
      <c r="S78" s="158">
        <v>0.77270000000000005</v>
      </c>
      <c r="T78" s="158">
        <v>0.80169999999999997</v>
      </c>
      <c r="U78" s="158">
        <v>0.73609999999999998</v>
      </c>
      <c r="V78" s="158">
        <v>0.78</v>
      </c>
      <c r="W78" s="158">
        <v>0.77239999999999998</v>
      </c>
      <c r="X78" s="158">
        <v>0.84699999999999998</v>
      </c>
      <c r="Y78" s="158">
        <v>0.31969999999999998</v>
      </c>
      <c r="Z78" s="158">
        <v>0.36320000000000002</v>
      </c>
      <c r="AA78" s="158">
        <v>0.78400000000000003</v>
      </c>
      <c r="AB78" s="158">
        <v>0.85009999999999997</v>
      </c>
      <c r="AC78" s="158"/>
      <c r="AD78" s="181">
        <v>13259</v>
      </c>
      <c r="AE78" s="181" t="s">
        <v>84</v>
      </c>
      <c r="AF78" s="181">
        <v>4638</v>
      </c>
      <c r="AG78" s="181">
        <v>3706</v>
      </c>
      <c r="AH78" s="181">
        <v>1767</v>
      </c>
      <c r="AI78" s="181">
        <v>518</v>
      </c>
      <c r="AJ78" s="181">
        <v>1990</v>
      </c>
      <c r="AK78" s="181">
        <v>640</v>
      </c>
      <c r="AL78" s="181">
        <v>12104</v>
      </c>
    </row>
    <row r="79" spans="1:38" x14ac:dyDescent="0.25">
      <c r="A79" s="159" t="s">
        <v>8719</v>
      </c>
      <c r="B79" s="158">
        <v>0.66759999999999997</v>
      </c>
      <c r="C79" s="158" t="s">
        <v>84</v>
      </c>
      <c r="D79" s="158">
        <v>0.8095</v>
      </c>
      <c r="E79" s="158">
        <v>0.75570000000000004</v>
      </c>
      <c r="F79" s="158">
        <v>0.71879999999999999</v>
      </c>
      <c r="G79" s="158">
        <v>0.73099999999999998</v>
      </c>
      <c r="H79" s="158">
        <v>0.33150000000000002</v>
      </c>
      <c r="I79" s="158">
        <v>0.57609999999999995</v>
      </c>
      <c r="J79" s="158"/>
      <c r="K79" s="158"/>
      <c r="L79" s="158"/>
      <c r="M79" s="158">
        <v>0.65839999999999999</v>
      </c>
      <c r="N79" s="158">
        <v>0.67659999999999998</v>
      </c>
      <c r="O79" s="158" t="s">
        <v>84</v>
      </c>
      <c r="P79" s="158" t="s">
        <v>84</v>
      </c>
      <c r="Q79" s="158">
        <v>0.79479999999999995</v>
      </c>
      <c r="R79" s="158">
        <v>0.82340000000000002</v>
      </c>
      <c r="S79" s="158">
        <v>0.73950000000000005</v>
      </c>
      <c r="T79" s="158">
        <v>0.77110000000000001</v>
      </c>
      <c r="U79" s="158">
        <v>0.69379999999999997</v>
      </c>
      <c r="V79" s="158">
        <v>0.74209999999999998</v>
      </c>
      <c r="W79" s="158">
        <v>0.6744</v>
      </c>
      <c r="X79" s="158">
        <v>0.77929999999999999</v>
      </c>
      <c r="Y79" s="158">
        <v>0.31309999999999999</v>
      </c>
      <c r="Z79" s="158">
        <v>0.35</v>
      </c>
      <c r="AA79" s="158">
        <v>0.49919999999999998</v>
      </c>
      <c r="AB79" s="158">
        <v>0.64559999999999995</v>
      </c>
      <c r="AC79" s="158"/>
      <c r="AD79" s="181">
        <v>12169</v>
      </c>
      <c r="AE79" s="181" t="s">
        <v>84</v>
      </c>
      <c r="AF79" s="181">
        <v>3748</v>
      </c>
      <c r="AG79" s="181">
        <v>3503</v>
      </c>
      <c r="AH79" s="181">
        <v>1628</v>
      </c>
      <c r="AI79" s="181">
        <v>338</v>
      </c>
      <c r="AJ79" s="181">
        <v>2760</v>
      </c>
      <c r="AK79" s="181">
        <v>192</v>
      </c>
      <c r="AL79" s="181">
        <v>13158</v>
      </c>
    </row>
    <row r="80" spans="1:38" x14ac:dyDescent="0.25">
      <c r="A80" s="159" t="s">
        <v>8720</v>
      </c>
      <c r="B80" s="158">
        <v>0.94120000000000004</v>
      </c>
      <c r="C80" s="158" t="s">
        <v>84</v>
      </c>
      <c r="D80" s="158">
        <v>0.99460000000000004</v>
      </c>
      <c r="E80" s="158">
        <v>0.96789999999999998</v>
      </c>
      <c r="F80" s="158">
        <v>0.96530000000000005</v>
      </c>
      <c r="G80" s="158">
        <v>0.96279999999999999</v>
      </c>
      <c r="H80" s="158">
        <v>0.75670000000000004</v>
      </c>
      <c r="I80" s="158">
        <v>0.92090000000000005</v>
      </c>
      <c r="J80" s="158"/>
      <c r="K80" s="158"/>
      <c r="L80" s="158"/>
      <c r="M80" s="158">
        <v>0.93720000000000003</v>
      </c>
      <c r="N80" s="158">
        <v>0.94489999999999996</v>
      </c>
      <c r="O80" s="158" t="s">
        <v>84</v>
      </c>
      <c r="P80" s="158" t="s">
        <v>84</v>
      </c>
      <c r="Q80" s="158">
        <v>0.99139999999999995</v>
      </c>
      <c r="R80" s="158">
        <v>0.99670000000000003</v>
      </c>
      <c r="S80" s="158">
        <v>0.96179999999999999</v>
      </c>
      <c r="T80" s="158">
        <v>0.97299999999999998</v>
      </c>
      <c r="U80" s="158">
        <v>0.95540000000000003</v>
      </c>
      <c r="V80" s="158">
        <v>0.97299999999999998</v>
      </c>
      <c r="W80" s="158">
        <v>0.94079999999999997</v>
      </c>
      <c r="X80" s="158">
        <v>0.9768</v>
      </c>
      <c r="Y80" s="158">
        <v>0.73919999999999997</v>
      </c>
      <c r="Z80" s="158">
        <v>0.7732</v>
      </c>
      <c r="AA80" s="158">
        <v>0.89370000000000005</v>
      </c>
      <c r="AB80" s="158">
        <v>0.94130000000000003</v>
      </c>
      <c r="AC80" s="158"/>
      <c r="AD80" s="181">
        <v>15155</v>
      </c>
      <c r="AE80" s="181" t="s">
        <v>84</v>
      </c>
      <c r="AF80" s="181">
        <v>5456</v>
      </c>
      <c r="AG80" s="181">
        <v>4292</v>
      </c>
      <c r="AH80" s="181">
        <v>1912</v>
      </c>
      <c r="AI80" s="181">
        <v>510</v>
      </c>
      <c r="AJ80" s="181">
        <v>2453</v>
      </c>
      <c r="AK80" s="181">
        <v>532</v>
      </c>
      <c r="AL80" s="181">
        <v>14566</v>
      </c>
    </row>
    <row r="81" spans="1:38" x14ac:dyDescent="0.25">
      <c r="A81" s="159" t="s">
        <v>8721</v>
      </c>
      <c r="B81" s="158">
        <v>0.94140000000000001</v>
      </c>
      <c r="C81" s="158" t="s">
        <v>84</v>
      </c>
      <c r="D81" s="158">
        <v>0.99399999999999999</v>
      </c>
      <c r="E81" s="158">
        <v>0.97309999999999997</v>
      </c>
      <c r="F81" s="158">
        <v>0.97289999999999999</v>
      </c>
      <c r="G81" s="158">
        <v>0.98050000000000004</v>
      </c>
      <c r="H81" s="158">
        <v>0.76829999999999998</v>
      </c>
      <c r="I81" s="158">
        <v>0.87780000000000002</v>
      </c>
      <c r="J81" s="158"/>
      <c r="K81" s="158"/>
      <c r="L81" s="158"/>
      <c r="M81" s="158">
        <v>0.93740000000000001</v>
      </c>
      <c r="N81" s="158">
        <v>0.94520000000000004</v>
      </c>
      <c r="O81" s="158" t="s">
        <v>84</v>
      </c>
      <c r="P81" s="158" t="s">
        <v>84</v>
      </c>
      <c r="Q81" s="158">
        <v>0.99070000000000003</v>
      </c>
      <c r="R81" s="158">
        <v>0.99609999999999999</v>
      </c>
      <c r="S81" s="158">
        <v>0.96719999999999995</v>
      </c>
      <c r="T81" s="158">
        <v>0.97789999999999999</v>
      </c>
      <c r="U81" s="158">
        <v>0.96360000000000001</v>
      </c>
      <c r="V81" s="158">
        <v>0.97989999999999999</v>
      </c>
      <c r="W81" s="158">
        <v>0.96179999999999999</v>
      </c>
      <c r="X81" s="158">
        <v>0.99009999999999998</v>
      </c>
      <c r="Y81" s="158">
        <v>0.75190000000000001</v>
      </c>
      <c r="Z81" s="158">
        <v>0.78380000000000005</v>
      </c>
      <c r="AA81" s="158">
        <v>0.83799999999999997</v>
      </c>
      <c r="AB81" s="158">
        <v>0.9083</v>
      </c>
      <c r="AC81" s="158"/>
      <c r="AD81" s="181">
        <v>14867</v>
      </c>
      <c r="AE81" s="181" t="s">
        <v>84</v>
      </c>
      <c r="AF81" s="181">
        <v>5383</v>
      </c>
      <c r="AG81" s="181">
        <v>4093</v>
      </c>
      <c r="AH81" s="181">
        <v>1827</v>
      </c>
      <c r="AI81" s="181">
        <v>513</v>
      </c>
      <c r="AJ81" s="181">
        <v>2701</v>
      </c>
      <c r="AK81" s="181">
        <v>350</v>
      </c>
      <c r="AL81" s="181">
        <v>14982</v>
      </c>
    </row>
    <row r="82" spans="1:38" x14ac:dyDescent="0.25">
      <c r="A82" s="159" t="s">
        <v>8722</v>
      </c>
      <c r="B82" s="158">
        <v>0.93169999999999997</v>
      </c>
      <c r="C82" s="158" t="s">
        <v>84</v>
      </c>
      <c r="D82" s="158">
        <v>0.99039999999999995</v>
      </c>
      <c r="E82" s="158">
        <v>0.96840000000000004</v>
      </c>
      <c r="F82" s="158">
        <v>0.96430000000000005</v>
      </c>
      <c r="G82" s="158">
        <v>0.97619999999999996</v>
      </c>
      <c r="H82" s="158">
        <v>0.76329999999999998</v>
      </c>
      <c r="I82" s="158">
        <v>0.81200000000000006</v>
      </c>
      <c r="J82" s="158"/>
      <c r="K82" s="158"/>
      <c r="L82" s="158"/>
      <c r="M82" s="158">
        <v>0.92730000000000001</v>
      </c>
      <c r="N82" s="158">
        <v>0.93589999999999995</v>
      </c>
      <c r="O82" s="158" t="s">
        <v>84</v>
      </c>
      <c r="P82" s="158" t="s">
        <v>84</v>
      </c>
      <c r="Q82" s="158">
        <v>0.98640000000000005</v>
      </c>
      <c r="R82" s="158">
        <v>0.99319999999999997</v>
      </c>
      <c r="S82" s="158">
        <v>0.96209999999999996</v>
      </c>
      <c r="T82" s="158">
        <v>0.97370000000000001</v>
      </c>
      <c r="U82" s="158">
        <v>0.95440000000000003</v>
      </c>
      <c r="V82" s="158">
        <v>0.97209999999999996</v>
      </c>
      <c r="W82" s="158">
        <v>0.95620000000000005</v>
      </c>
      <c r="X82" s="158">
        <v>0.98709999999999998</v>
      </c>
      <c r="Y82" s="158">
        <v>0.74709999999999999</v>
      </c>
      <c r="Z82" s="158">
        <v>0.77869999999999995</v>
      </c>
      <c r="AA82" s="158">
        <v>0.76090000000000002</v>
      </c>
      <c r="AB82" s="158">
        <v>0.85309999999999997</v>
      </c>
      <c r="AC82" s="158"/>
      <c r="AD82" s="181">
        <v>14201</v>
      </c>
      <c r="AE82" s="181" t="s">
        <v>84</v>
      </c>
      <c r="AF82" s="181">
        <v>4678</v>
      </c>
      <c r="AG82" s="181">
        <v>3997</v>
      </c>
      <c r="AH82" s="181">
        <v>1940</v>
      </c>
      <c r="AI82" s="181">
        <v>499</v>
      </c>
      <c r="AJ82" s="181">
        <v>2805</v>
      </c>
      <c r="AK82" s="181">
        <v>282</v>
      </c>
      <c r="AL82" s="181">
        <v>14964</v>
      </c>
    </row>
    <row r="83" spans="1:38" x14ac:dyDescent="0.25">
      <c r="A83" s="159" t="s">
        <v>8723</v>
      </c>
      <c r="B83" s="158">
        <v>0.94950000000000001</v>
      </c>
      <c r="C83" s="158" t="s">
        <v>84</v>
      </c>
      <c r="D83" s="158">
        <v>0.99439999999999995</v>
      </c>
      <c r="E83" s="158">
        <v>0.97499999999999998</v>
      </c>
      <c r="F83" s="158">
        <v>0.96289999999999998</v>
      </c>
      <c r="G83" s="158">
        <v>0.98199999999999998</v>
      </c>
      <c r="H83" s="158">
        <v>0.76839999999999997</v>
      </c>
      <c r="I83" s="158">
        <v>0.97640000000000005</v>
      </c>
      <c r="J83" s="158"/>
      <c r="K83" s="158"/>
      <c r="L83" s="158"/>
      <c r="M83" s="158">
        <v>0.94550000000000001</v>
      </c>
      <c r="N83" s="158">
        <v>0.95330000000000004</v>
      </c>
      <c r="O83" s="158" t="s">
        <v>84</v>
      </c>
      <c r="P83" s="158" t="s">
        <v>84</v>
      </c>
      <c r="Q83" s="158">
        <v>0.9909</v>
      </c>
      <c r="R83" s="158">
        <v>0.99660000000000004</v>
      </c>
      <c r="S83" s="158">
        <v>0.96909999999999996</v>
      </c>
      <c r="T83" s="158">
        <v>0.97989999999999999</v>
      </c>
      <c r="U83" s="158">
        <v>0.95250000000000001</v>
      </c>
      <c r="V83" s="158">
        <v>0.97119999999999995</v>
      </c>
      <c r="W83" s="158">
        <v>0.96399999999999997</v>
      </c>
      <c r="X83" s="158">
        <v>0.99099999999999999</v>
      </c>
      <c r="Y83" s="158">
        <v>0.74919999999999998</v>
      </c>
      <c r="Z83" s="158">
        <v>0.78639999999999999</v>
      </c>
      <c r="AA83" s="158">
        <v>0.96</v>
      </c>
      <c r="AB83" s="158">
        <v>0.98609999999999998</v>
      </c>
      <c r="AC83" s="158"/>
      <c r="AD83" s="181">
        <v>13259</v>
      </c>
      <c r="AE83" s="181" t="s">
        <v>84</v>
      </c>
      <c r="AF83" s="181">
        <v>4638</v>
      </c>
      <c r="AG83" s="181">
        <v>3706</v>
      </c>
      <c r="AH83" s="181">
        <v>1767</v>
      </c>
      <c r="AI83" s="181">
        <v>518</v>
      </c>
      <c r="AJ83" s="181">
        <v>1990</v>
      </c>
      <c r="AK83" s="181">
        <v>640</v>
      </c>
      <c r="AL83" s="181">
        <v>12104</v>
      </c>
    </row>
    <row r="84" spans="1:38" x14ac:dyDescent="0.25">
      <c r="A84" s="159" t="s">
        <v>8724</v>
      </c>
      <c r="B84" s="158">
        <v>0.93100000000000005</v>
      </c>
      <c r="C84" s="158" t="s">
        <v>84</v>
      </c>
      <c r="D84" s="158">
        <v>0.99680000000000002</v>
      </c>
      <c r="E84" s="158">
        <v>0.97009999999999996</v>
      </c>
      <c r="F84" s="158">
        <v>0.95730000000000004</v>
      </c>
      <c r="G84" s="158">
        <v>0.96599999999999997</v>
      </c>
      <c r="H84" s="158">
        <v>0.78500000000000003</v>
      </c>
      <c r="I84" s="158">
        <v>0.74770000000000003</v>
      </c>
      <c r="J84" s="158"/>
      <c r="K84" s="158"/>
      <c r="L84" s="158"/>
      <c r="M84" s="158">
        <v>0.92620000000000002</v>
      </c>
      <c r="N84" s="158">
        <v>0.9355</v>
      </c>
      <c r="O84" s="158" t="s">
        <v>84</v>
      </c>
      <c r="P84" s="158" t="s">
        <v>84</v>
      </c>
      <c r="Q84" s="158">
        <v>0.99239999999999995</v>
      </c>
      <c r="R84" s="158">
        <v>0.99860000000000004</v>
      </c>
      <c r="S84" s="158">
        <v>0.96340000000000003</v>
      </c>
      <c r="T84" s="158">
        <v>0.97560000000000002</v>
      </c>
      <c r="U84" s="158">
        <v>0.9456</v>
      </c>
      <c r="V84" s="158">
        <v>0.96650000000000003</v>
      </c>
      <c r="W84" s="158">
        <v>0.93799999999999994</v>
      </c>
      <c r="X84" s="158">
        <v>0.98150000000000004</v>
      </c>
      <c r="Y84" s="158">
        <v>0.76910000000000001</v>
      </c>
      <c r="Z84" s="158">
        <v>0.8</v>
      </c>
      <c r="AA84" s="158">
        <v>0.68010000000000004</v>
      </c>
      <c r="AB84" s="158">
        <v>0.80310000000000004</v>
      </c>
      <c r="AC84" s="158"/>
      <c r="AD84" s="181">
        <v>12169</v>
      </c>
      <c r="AE84" s="181" t="s">
        <v>84</v>
      </c>
      <c r="AF84" s="181">
        <v>3748</v>
      </c>
      <c r="AG84" s="181">
        <v>3503</v>
      </c>
      <c r="AH84" s="181">
        <v>1628</v>
      </c>
      <c r="AI84" s="181">
        <v>338</v>
      </c>
      <c r="AJ84" s="181">
        <v>2760</v>
      </c>
      <c r="AK84" s="181">
        <v>192</v>
      </c>
      <c r="AL84" s="181">
        <v>13158</v>
      </c>
    </row>
    <row r="85" spans="1:38" x14ac:dyDescent="0.25">
      <c r="A85" s="159" t="s">
        <v>8725</v>
      </c>
      <c r="B85" s="158">
        <v>0.61960000000000004</v>
      </c>
      <c r="C85" s="158" t="s">
        <v>84</v>
      </c>
      <c r="D85" s="158">
        <v>0.74319999999999997</v>
      </c>
      <c r="E85" s="158">
        <v>0.66169999999999995</v>
      </c>
      <c r="F85" s="158">
        <v>0.62229999999999996</v>
      </c>
      <c r="G85" s="158">
        <v>0.69679999999999997</v>
      </c>
      <c r="H85" s="158">
        <v>0.24160000000000001</v>
      </c>
      <c r="I85" s="158">
        <v>0.67679999999999996</v>
      </c>
      <c r="J85" s="158"/>
      <c r="K85" s="158"/>
      <c r="L85" s="158"/>
      <c r="M85" s="158">
        <v>0.61060000000000003</v>
      </c>
      <c r="N85" s="158">
        <v>0.62849999999999995</v>
      </c>
      <c r="O85" s="158" t="s">
        <v>84</v>
      </c>
      <c r="P85" s="158" t="s">
        <v>84</v>
      </c>
      <c r="Q85" s="158">
        <v>0.7288</v>
      </c>
      <c r="R85" s="158">
        <v>0.75690000000000002</v>
      </c>
      <c r="S85" s="158">
        <v>0.64480000000000004</v>
      </c>
      <c r="T85" s="158">
        <v>0.67789999999999995</v>
      </c>
      <c r="U85" s="158">
        <v>0.59640000000000004</v>
      </c>
      <c r="V85" s="158">
        <v>0.64700000000000002</v>
      </c>
      <c r="W85" s="158">
        <v>0.64590000000000003</v>
      </c>
      <c r="X85" s="158">
        <v>0.74199999999999999</v>
      </c>
      <c r="Y85" s="158">
        <v>0.22289999999999999</v>
      </c>
      <c r="Z85" s="158">
        <v>0.26069999999999999</v>
      </c>
      <c r="AA85" s="158">
        <v>0.62809999999999999</v>
      </c>
      <c r="AB85" s="158">
        <v>0.72050000000000003</v>
      </c>
      <c r="AC85" s="158"/>
      <c r="AD85" s="181">
        <v>15155</v>
      </c>
      <c r="AE85" s="181" t="s">
        <v>84</v>
      </c>
      <c r="AF85" s="181">
        <v>5456</v>
      </c>
      <c r="AG85" s="181">
        <v>4292</v>
      </c>
      <c r="AH85" s="181">
        <v>1912</v>
      </c>
      <c r="AI85" s="181">
        <v>510</v>
      </c>
      <c r="AJ85" s="181">
        <v>2453</v>
      </c>
      <c r="AK85" s="181">
        <v>532</v>
      </c>
      <c r="AL85" s="181">
        <v>14566</v>
      </c>
    </row>
    <row r="86" spans="1:38" x14ac:dyDescent="0.25">
      <c r="A86" s="159" t="s">
        <v>8726</v>
      </c>
      <c r="B86" s="158">
        <v>0.59889999999999999</v>
      </c>
      <c r="C86" s="158" t="s">
        <v>84</v>
      </c>
      <c r="D86" s="158">
        <v>0.71289999999999998</v>
      </c>
      <c r="E86" s="158">
        <v>0.66259999999999997</v>
      </c>
      <c r="F86" s="158">
        <v>0.64859999999999995</v>
      </c>
      <c r="G86" s="158">
        <v>0.66279999999999994</v>
      </c>
      <c r="H86" s="158">
        <v>0.22919999999999999</v>
      </c>
      <c r="I86" s="158">
        <v>0.60529999999999995</v>
      </c>
      <c r="J86" s="158"/>
      <c r="K86" s="158"/>
      <c r="L86" s="158"/>
      <c r="M86" s="158">
        <v>0.5897</v>
      </c>
      <c r="N86" s="158">
        <v>0.6079</v>
      </c>
      <c r="O86" s="158" t="s">
        <v>84</v>
      </c>
      <c r="P86" s="158" t="s">
        <v>84</v>
      </c>
      <c r="Q86" s="158">
        <v>0.69810000000000005</v>
      </c>
      <c r="R86" s="158">
        <v>0.72709999999999997</v>
      </c>
      <c r="S86" s="158">
        <v>0.6452</v>
      </c>
      <c r="T86" s="158">
        <v>0.67930000000000001</v>
      </c>
      <c r="U86" s="158">
        <v>0.62219999999999998</v>
      </c>
      <c r="V86" s="158">
        <v>0.67359999999999998</v>
      </c>
      <c r="W86" s="158">
        <v>0.61309999999999998</v>
      </c>
      <c r="X86" s="158">
        <v>0.70779999999999998</v>
      </c>
      <c r="Y86" s="158">
        <v>0.21179999999999999</v>
      </c>
      <c r="Z86" s="158">
        <v>0.247</v>
      </c>
      <c r="AA86" s="158">
        <v>0.54479999999999995</v>
      </c>
      <c r="AB86" s="158">
        <v>0.6603</v>
      </c>
      <c r="AC86" s="158"/>
      <c r="AD86" s="181">
        <v>14867</v>
      </c>
      <c r="AE86" s="181" t="s">
        <v>84</v>
      </c>
      <c r="AF86" s="181">
        <v>5383</v>
      </c>
      <c r="AG86" s="181">
        <v>4093</v>
      </c>
      <c r="AH86" s="181">
        <v>1827</v>
      </c>
      <c r="AI86" s="181">
        <v>513</v>
      </c>
      <c r="AJ86" s="181">
        <v>2701</v>
      </c>
      <c r="AK86" s="181">
        <v>350</v>
      </c>
      <c r="AL86" s="181">
        <v>14982</v>
      </c>
    </row>
    <row r="87" spans="1:38" x14ac:dyDescent="0.25">
      <c r="A87" s="159" t="s">
        <v>8727</v>
      </c>
      <c r="B87" s="158">
        <v>0.57709999999999995</v>
      </c>
      <c r="C87" s="158" t="s">
        <v>84</v>
      </c>
      <c r="D87" s="158">
        <v>0.70640000000000003</v>
      </c>
      <c r="E87" s="158">
        <v>0.64549999999999996</v>
      </c>
      <c r="F87" s="158">
        <v>0.622</v>
      </c>
      <c r="G87" s="158">
        <v>0.6532</v>
      </c>
      <c r="H87" s="158">
        <v>0.22120000000000001</v>
      </c>
      <c r="I87" s="158">
        <v>0.56610000000000005</v>
      </c>
      <c r="J87" s="158"/>
      <c r="K87" s="158"/>
      <c r="L87" s="158"/>
      <c r="M87" s="158">
        <v>0.56769999999999998</v>
      </c>
      <c r="N87" s="158">
        <v>0.58640000000000003</v>
      </c>
      <c r="O87" s="158" t="s">
        <v>84</v>
      </c>
      <c r="P87" s="158" t="s">
        <v>84</v>
      </c>
      <c r="Q87" s="158">
        <v>0.69040000000000001</v>
      </c>
      <c r="R87" s="158">
        <v>0.72170000000000001</v>
      </c>
      <c r="S87" s="158">
        <v>0.62770000000000004</v>
      </c>
      <c r="T87" s="158">
        <v>0.66259999999999997</v>
      </c>
      <c r="U87" s="158">
        <v>0.59599999999999997</v>
      </c>
      <c r="V87" s="158">
        <v>0.64690000000000003</v>
      </c>
      <c r="W87" s="158">
        <v>0.60189999999999999</v>
      </c>
      <c r="X87" s="158">
        <v>0.6996</v>
      </c>
      <c r="Y87" s="158">
        <v>0.2044</v>
      </c>
      <c r="Z87" s="158">
        <v>0.23849999999999999</v>
      </c>
      <c r="AA87" s="158">
        <v>0.498</v>
      </c>
      <c r="AB87" s="158">
        <v>0.62849999999999995</v>
      </c>
      <c r="AC87" s="158"/>
      <c r="AD87" s="181">
        <v>14201</v>
      </c>
      <c r="AE87" s="181" t="s">
        <v>84</v>
      </c>
      <c r="AF87" s="181">
        <v>4678</v>
      </c>
      <c r="AG87" s="181">
        <v>3997</v>
      </c>
      <c r="AH87" s="181">
        <v>1940</v>
      </c>
      <c r="AI87" s="181">
        <v>499</v>
      </c>
      <c r="AJ87" s="181">
        <v>2805</v>
      </c>
      <c r="AK87" s="181">
        <v>282</v>
      </c>
      <c r="AL87" s="181">
        <v>14964</v>
      </c>
    </row>
    <row r="88" spans="1:38" x14ac:dyDescent="0.25">
      <c r="A88" s="159" t="s">
        <v>8728</v>
      </c>
      <c r="B88" s="158">
        <v>0.6371</v>
      </c>
      <c r="C88" s="158" t="s">
        <v>84</v>
      </c>
      <c r="D88" s="158">
        <v>0.74060000000000004</v>
      </c>
      <c r="E88" s="158">
        <v>0.68189999999999995</v>
      </c>
      <c r="F88" s="158">
        <v>0.64439999999999997</v>
      </c>
      <c r="G88" s="158">
        <v>0.73180000000000001</v>
      </c>
      <c r="H88" s="158">
        <v>0.25690000000000002</v>
      </c>
      <c r="I88" s="158">
        <v>0.71360000000000001</v>
      </c>
      <c r="J88" s="158"/>
      <c r="K88" s="158"/>
      <c r="L88" s="158"/>
      <c r="M88" s="158">
        <v>0.62760000000000005</v>
      </c>
      <c r="N88" s="158">
        <v>0.64639999999999997</v>
      </c>
      <c r="O88" s="158" t="s">
        <v>84</v>
      </c>
      <c r="P88" s="158" t="s">
        <v>84</v>
      </c>
      <c r="Q88" s="158">
        <v>0.72519999999999996</v>
      </c>
      <c r="R88" s="158">
        <v>0.75529999999999997</v>
      </c>
      <c r="S88" s="158">
        <v>0.66410000000000002</v>
      </c>
      <c r="T88" s="158">
        <v>0.69899999999999995</v>
      </c>
      <c r="U88" s="158">
        <v>0.61799999999999999</v>
      </c>
      <c r="V88" s="158">
        <v>0.66949999999999998</v>
      </c>
      <c r="W88" s="158">
        <v>0.68489999999999995</v>
      </c>
      <c r="X88" s="158">
        <v>0.77290000000000003</v>
      </c>
      <c r="Y88" s="158">
        <v>0.2361</v>
      </c>
      <c r="Z88" s="158">
        <v>0.2782</v>
      </c>
      <c r="AA88" s="158">
        <v>0.67100000000000004</v>
      </c>
      <c r="AB88" s="158">
        <v>0.75180000000000002</v>
      </c>
      <c r="AC88" s="158"/>
      <c r="AD88" s="181">
        <v>13259</v>
      </c>
      <c r="AE88" s="181" t="s">
        <v>84</v>
      </c>
      <c r="AF88" s="181">
        <v>4638</v>
      </c>
      <c r="AG88" s="181">
        <v>3706</v>
      </c>
      <c r="AH88" s="181">
        <v>1767</v>
      </c>
      <c r="AI88" s="181">
        <v>518</v>
      </c>
      <c r="AJ88" s="181">
        <v>1990</v>
      </c>
      <c r="AK88" s="181">
        <v>640</v>
      </c>
      <c r="AL88" s="181">
        <v>12104</v>
      </c>
    </row>
    <row r="89" spans="1:38" x14ac:dyDescent="0.25">
      <c r="A89" s="159" t="s">
        <v>8729</v>
      </c>
      <c r="B89" s="158">
        <v>0.56210000000000004</v>
      </c>
      <c r="C89" s="158" t="s">
        <v>84</v>
      </c>
      <c r="D89" s="158">
        <v>0.69889999999999997</v>
      </c>
      <c r="E89" s="158">
        <v>0.64319999999999999</v>
      </c>
      <c r="F89" s="158">
        <v>0.60719999999999996</v>
      </c>
      <c r="G89" s="158">
        <v>0.63419999999999999</v>
      </c>
      <c r="H89" s="158">
        <v>0.24160000000000001</v>
      </c>
      <c r="I89" s="158">
        <v>0.51910000000000001</v>
      </c>
      <c r="J89" s="158"/>
      <c r="K89" s="158"/>
      <c r="L89" s="158"/>
      <c r="M89" s="158">
        <v>0.55189999999999995</v>
      </c>
      <c r="N89" s="158">
        <v>0.57220000000000004</v>
      </c>
      <c r="O89" s="158" t="s">
        <v>84</v>
      </c>
      <c r="P89" s="158" t="s">
        <v>84</v>
      </c>
      <c r="Q89" s="158">
        <v>0.68089999999999995</v>
      </c>
      <c r="R89" s="158">
        <v>0.71609999999999996</v>
      </c>
      <c r="S89" s="158">
        <v>0.62419999999999998</v>
      </c>
      <c r="T89" s="158">
        <v>0.66149999999999998</v>
      </c>
      <c r="U89" s="158">
        <v>0.5786</v>
      </c>
      <c r="V89" s="158">
        <v>0.63449999999999995</v>
      </c>
      <c r="W89" s="158">
        <v>0.57069999999999999</v>
      </c>
      <c r="X89" s="158">
        <v>0.69099999999999995</v>
      </c>
      <c r="Y89" s="158">
        <v>0.22409999999999999</v>
      </c>
      <c r="Z89" s="158">
        <v>0.25940000000000002</v>
      </c>
      <c r="AA89" s="158">
        <v>0.43830000000000002</v>
      </c>
      <c r="AB89" s="158">
        <v>0.59389999999999998</v>
      </c>
      <c r="AC89" s="158"/>
      <c r="AD89" s="181">
        <v>12169</v>
      </c>
      <c r="AE89" s="181" t="s">
        <v>84</v>
      </c>
      <c r="AF89" s="181">
        <v>3748</v>
      </c>
      <c r="AG89" s="181">
        <v>3503</v>
      </c>
      <c r="AH89" s="181">
        <v>1628</v>
      </c>
      <c r="AI89" s="181">
        <v>338</v>
      </c>
      <c r="AJ89" s="181">
        <v>2760</v>
      </c>
      <c r="AK89" s="181">
        <v>192</v>
      </c>
      <c r="AL89" s="181">
        <v>13158</v>
      </c>
    </row>
    <row r="90" spans="1:38" x14ac:dyDescent="0.25">
      <c r="A90" s="159" t="s">
        <v>8730</v>
      </c>
      <c r="B90" s="158">
        <v>0.57020000000000004</v>
      </c>
      <c r="C90" s="158" t="s">
        <v>84</v>
      </c>
      <c r="D90" s="158">
        <v>0.68469999999999998</v>
      </c>
      <c r="E90" s="158">
        <v>0.6119</v>
      </c>
      <c r="F90" s="158">
        <v>0.55630000000000002</v>
      </c>
      <c r="G90" s="158">
        <v>0.68659999999999999</v>
      </c>
      <c r="H90" s="158">
        <v>0.2137</v>
      </c>
      <c r="I90" s="158">
        <v>0.63759999999999994</v>
      </c>
      <c r="J90" s="158"/>
      <c r="K90" s="158"/>
      <c r="L90" s="158"/>
      <c r="M90" s="158">
        <v>0.56030000000000002</v>
      </c>
      <c r="N90" s="158">
        <v>0.57989999999999997</v>
      </c>
      <c r="O90" s="158" t="s">
        <v>84</v>
      </c>
      <c r="P90" s="158" t="s">
        <v>84</v>
      </c>
      <c r="Q90" s="158">
        <v>0.66820000000000002</v>
      </c>
      <c r="R90" s="158">
        <v>0.7006</v>
      </c>
      <c r="S90" s="158">
        <v>0.59340000000000004</v>
      </c>
      <c r="T90" s="158">
        <v>0.62990000000000002</v>
      </c>
      <c r="U90" s="158">
        <v>0.52790000000000004</v>
      </c>
      <c r="V90" s="158">
        <v>0.58379999999999999</v>
      </c>
      <c r="W90" s="158">
        <v>0.63080000000000003</v>
      </c>
      <c r="X90" s="158">
        <v>0.73570000000000002</v>
      </c>
      <c r="Y90" s="158">
        <v>0.1948</v>
      </c>
      <c r="Z90" s="158">
        <v>0.23319999999999999</v>
      </c>
      <c r="AA90" s="158">
        <v>0.58379999999999999</v>
      </c>
      <c r="AB90" s="158">
        <v>0.68640000000000001</v>
      </c>
      <c r="AC90" s="158"/>
      <c r="AD90" s="181">
        <v>15155</v>
      </c>
      <c r="AE90" s="181" t="s">
        <v>84</v>
      </c>
      <c r="AF90" s="181">
        <v>5456</v>
      </c>
      <c r="AG90" s="181">
        <v>4292</v>
      </c>
      <c r="AH90" s="181">
        <v>1912</v>
      </c>
      <c r="AI90" s="181">
        <v>510</v>
      </c>
      <c r="AJ90" s="181">
        <v>2453</v>
      </c>
      <c r="AK90" s="181">
        <v>532</v>
      </c>
      <c r="AL90" s="181">
        <v>14566</v>
      </c>
    </row>
    <row r="91" spans="1:38" x14ac:dyDescent="0.25">
      <c r="A91" s="159" t="s">
        <v>8731</v>
      </c>
      <c r="B91" s="158">
        <v>0.54569999999999996</v>
      </c>
      <c r="C91" s="158" t="s">
        <v>84</v>
      </c>
      <c r="D91" s="158">
        <v>0.66159999999999997</v>
      </c>
      <c r="E91" s="158">
        <v>0.6069</v>
      </c>
      <c r="F91" s="158">
        <v>0.57079999999999997</v>
      </c>
      <c r="G91" s="158">
        <v>0.64239999999999997</v>
      </c>
      <c r="H91" s="158">
        <v>0.18970000000000001</v>
      </c>
      <c r="I91" s="158">
        <v>0.5333</v>
      </c>
      <c r="J91" s="158"/>
      <c r="K91" s="158"/>
      <c r="L91" s="158"/>
      <c r="M91" s="158">
        <v>0.53569999999999995</v>
      </c>
      <c r="N91" s="158">
        <v>0.55559999999999998</v>
      </c>
      <c r="O91" s="158" t="s">
        <v>84</v>
      </c>
      <c r="P91" s="158" t="s">
        <v>84</v>
      </c>
      <c r="Q91" s="158">
        <v>0.64490000000000003</v>
      </c>
      <c r="R91" s="158">
        <v>0.67769999999999997</v>
      </c>
      <c r="S91" s="158">
        <v>0.58750000000000002</v>
      </c>
      <c r="T91" s="158">
        <v>0.62570000000000003</v>
      </c>
      <c r="U91" s="158">
        <v>0.54159999999999997</v>
      </c>
      <c r="V91" s="158">
        <v>0.59889999999999999</v>
      </c>
      <c r="W91" s="158">
        <v>0.58909999999999996</v>
      </c>
      <c r="X91" s="158">
        <v>0.69069999999999998</v>
      </c>
      <c r="Y91" s="158">
        <v>0.17230000000000001</v>
      </c>
      <c r="Z91" s="158">
        <v>0.2077</v>
      </c>
      <c r="AA91" s="158">
        <v>0.46970000000000001</v>
      </c>
      <c r="AB91" s="158">
        <v>0.59279999999999999</v>
      </c>
      <c r="AC91" s="158"/>
      <c r="AD91" s="181">
        <v>14867</v>
      </c>
      <c r="AE91" s="181" t="s">
        <v>84</v>
      </c>
      <c r="AF91" s="181">
        <v>5383</v>
      </c>
      <c r="AG91" s="181">
        <v>4093</v>
      </c>
      <c r="AH91" s="181">
        <v>1827</v>
      </c>
      <c r="AI91" s="181">
        <v>513</v>
      </c>
      <c r="AJ91" s="181">
        <v>2701</v>
      </c>
      <c r="AK91" s="181">
        <v>350</v>
      </c>
      <c r="AL91" s="181">
        <v>14982</v>
      </c>
    </row>
    <row r="92" spans="1:38" x14ac:dyDescent="0.25">
      <c r="A92" s="159" t="s">
        <v>8732</v>
      </c>
      <c r="B92" s="158">
        <v>0.52500000000000002</v>
      </c>
      <c r="C92" s="158" t="s">
        <v>84</v>
      </c>
      <c r="D92" s="158">
        <v>0.65559999999999996</v>
      </c>
      <c r="E92" s="158">
        <v>0.58560000000000001</v>
      </c>
      <c r="F92" s="158">
        <v>0.55620000000000003</v>
      </c>
      <c r="G92" s="158">
        <v>0.6139</v>
      </c>
      <c r="H92" s="158">
        <v>0.18659999999999999</v>
      </c>
      <c r="I92" s="158">
        <v>0.51239999999999997</v>
      </c>
      <c r="J92" s="158"/>
      <c r="K92" s="158"/>
      <c r="L92" s="158"/>
      <c r="M92" s="158">
        <v>0.51480000000000004</v>
      </c>
      <c r="N92" s="158">
        <v>0.53520000000000001</v>
      </c>
      <c r="O92" s="158" t="s">
        <v>84</v>
      </c>
      <c r="P92" s="158" t="s">
        <v>84</v>
      </c>
      <c r="Q92" s="158">
        <v>0.63749999999999996</v>
      </c>
      <c r="R92" s="158">
        <v>0.67310000000000003</v>
      </c>
      <c r="S92" s="158">
        <v>0.56599999999999995</v>
      </c>
      <c r="T92" s="158">
        <v>0.60460000000000003</v>
      </c>
      <c r="U92" s="158">
        <v>0.52759999999999996</v>
      </c>
      <c r="V92" s="158">
        <v>0.58379999999999999</v>
      </c>
      <c r="W92" s="158">
        <v>0.55840000000000001</v>
      </c>
      <c r="X92" s="158">
        <v>0.66449999999999998</v>
      </c>
      <c r="Y92" s="158">
        <v>0.1699</v>
      </c>
      <c r="Z92" s="158">
        <v>0.2039</v>
      </c>
      <c r="AA92" s="158">
        <v>0.43940000000000001</v>
      </c>
      <c r="AB92" s="158">
        <v>0.58069999999999999</v>
      </c>
      <c r="AC92" s="158"/>
      <c r="AD92" s="181">
        <v>14201</v>
      </c>
      <c r="AE92" s="181" t="s">
        <v>84</v>
      </c>
      <c r="AF92" s="181">
        <v>4678</v>
      </c>
      <c r="AG92" s="181">
        <v>3997</v>
      </c>
      <c r="AH92" s="181">
        <v>1940</v>
      </c>
      <c r="AI92" s="181">
        <v>499</v>
      </c>
      <c r="AJ92" s="181">
        <v>2805</v>
      </c>
      <c r="AK92" s="181">
        <v>282</v>
      </c>
      <c r="AL92" s="181">
        <v>14964</v>
      </c>
    </row>
    <row r="93" spans="1:38" x14ac:dyDescent="0.25">
      <c r="A93" s="159" t="s">
        <v>8733</v>
      </c>
      <c r="B93" s="158">
        <v>0.58850000000000002</v>
      </c>
      <c r="C93" s="158" t="s">
        <v>84</v>
      </c>
      <c r="D93" s="158">
        <v>0.6875</v>
      </c>
      <c r="E93" s="158">
        <v>0.62829999999999997</v>
      </c>
      <c r="F93" s="158">
        <v>0.58819999999999995</v>
      </c>
      <c r="G93" s="158">
        <v>0.71099999999999997</v>
      </c>
      <c r="H93" s="158">
        <v>0.23100000000000001</v>
      </c>
      <c r="I93" s="158">
        <v>0.6542</v>
      </c>
      <c r="J93" s="158"/>
      <c r="K93" s="158"/>
      <c r="L93" s="158"/>
      <c r="M93" s="158">
        <v>0.57809999999999995</v>
      </c>
      <c r="N93" s="158">
        <v>0.5988</v>
      </c>
      <c r="O93" s="158" t="s">
        <v>84</v>
      </c>
      <c r="P93" s="158" t="s">
        <v>84</v>
      </c>
      <c r="Q93" s="158">
        <v>0.67</v>
      </c>
      <c r="R93" s="158">
        <v>0.70430000000000004</v>
      </c>
      <c r="S93" s="158">
        <v>0.60850000000000004</v>
      </c>
      <c r="T93" s="158">
        <v>0.64739999999999998</v>
      </c>
      <c r="U93" s="158">
        <v>0.55900000000000005</v>
      </c>
      <c r="V93" s="158">
        <v>0.61609999999999998</v>
      </c>
      <c r="W93" s="158">
        <v>0.6583</v>
      </c>
      <c r="X93" s="158">
        <v>0.75719999999999998</v>
      </c>
      <c r="Y93" s="158">
        <v>0.2099</v>
      </c>
      <c r="Z93" s="158">
        <v>0.25280000000000002</v>
      </c>
      <c r="AA93" s="158">
        <v>0.60729999999999995</v>
      </c>
      <c r="AB93" s="158">
        <v>0.69689999999999996</v>
      </c>
      <c r="AC93" s="158"/>
      <c r="AD93" s="181">
        <v>13259</v>
      </c>
      <c r="AE93" s="181" t="s">
        <v>84</v>
      </c>
      <c r="AF93" s="181">
        <v>4638</v>
      </c>
      <c r="AG93" s="181">
        <v>3706</v>
      </c>
      <c r="AH93" s="181">
        <v>1767</v>
      </c>
      <c r="AI93" s="181">
        <v>518</v>
      </c>
      <c r="AJ93" s="181">
        <v>1990</v>
      </c>
      <c r="AK93" s="181">
        <v>640</v>
      </c>
      <c r="AL93" s="181">
        <v>12104</v>
      </c>
    </row>
    <row r="94" spans="1:38" x14ac:dyDescent="0.25">
      <c r="A94" s="159" t="s">
        <v>8734</v>
      </c>
      <c r="B94" s="158">
        <v>0.51400000000000001</v>
      </c>
      <c r="C94" s="158" t="s">
        <v>84</v>
      </c>
      <c r="D94" s="158">
        <v>0.64939999999999998</v>
      </c>
      <c r="E94" s="158">
        <v>0.59179999999999999</v>
      </c>
      <c r="F94" s="158">
        <v>0.53300000000000003</v>
      </c>
      <c r="G94" s="158">
        <v>0.58040000000000003</v>
      </c>
      <c r="H94" s="158">
        <v>0.21290000000000001</v>
      </c>
      <c r="I94" s="158">
        <v>0.51690000000000003</v>
      </c>
      <c r="J94" s="158"/>
      <c r="K94" s="158"/>
      <c r="L94" s="158"/>
      <c r="M94" s="158">
        <v>0.503</v>
      </c>
      <c r="N94" s="158">
        <v>0.52490000000000003</v>
      </c>
      <c r="O94" s="158" t="s">
        <v>84</v>
      </c>
      <c r="P94" s="158" t="s">
        <v>84</v>
      </c>
      <c r="Q94" s="158">
        <v>0.62919999999999998</v>
      </c>
      <c r="R94" s="158">
        <v>0.66879999999999995</v>
      </c>
      <c r="S94" s="158">
        <v>0.57079999999999997</v>
      </c>
      <c r="T94" s="158">
        <v>0.61209999999999998</v>
      </c>
      <c r="U94" s="158">
        <v>0.50170000000000003</v>
      </c>
      <c r="V94" s="158">
        <v>0.56320000000000003</v>
      </c>
      <c r="W94" s="158">
        <v>0.51249999999999996</v>
      </c>
      <c r="X94" s="158">
        <v>0.64229999999999998</v>
      </c>
      <c r="Y94" s="158">
        <v>0.1953</v>
      </c>
      <c r="Z94" s="158">
        <v>0.2311</v>
      </c>
      <c r="AA94" s="158">
        <v>0.43149999999999999</v>
      </c>
      <c r="AB94" s="158">
        <v>0.59550000000000003</v>
      </c>
      <c r="AC94" s="158"/>
      <c r="AD94" s="181">
        <v>12169</v>
      </c>
      <c r="AE94" s="181" t="s">
        <v>84</v>
      </c>
      <c r="AF94" s="181">
        <v>3748</v>
      </c>
      <c r="AG94" s="181">
        <v>3503</v>
      </c>
      <c r="AH94" s="181">
        <v>1628</v>
      </c>
      <c r="AI94" s="181">
        <v>338</v>
      </c>
      <c r="AJ94" s="181">
        <v>2760</v>
      </c>
      <c r="AK94" s="181">
        <v>192</v>
      </c>
      <c r="AL94" s="181">
        <v>13158</v>
      </c>
    </row>
    <row r="95" spans="1:38" x14ac:dyDescent="0.25">
      <c r="A95" s="159" t="s">
        <v>8735</v>
      </c>
      <c r="B95" s="158">
        <v>0.87980000000000003</v>
      </c>
      <c r="C95" s="158" t="s">
        <v>84</v>
      </c>
      <c r="D95" s="158">
        <v>0.96140000000000003</v>
      </c>
      <c r="E95" s="158">
        <v>0.92220000000000002</v>
      </c>
      <c r="F95" s="158">
        <v>0.9214</v>
      </c>
      <c r="G95" s="158">
        <v>0.93489999999999995</v>
      </c>
      <c r="H95" s="158">
        <v>0.57899999999999996</v>
      </c>
      <c r="I95" s="158">
        <v>0.88580000000000003</v>
      </c>
      <c r="J95" s="158"/>
      <c r="K95" s="158"/>
      <c r="L95" s="158"/>
      <c r="M95" s="158">
        <v>0.87429999999999997</v>
      </c>
      <c r="N95" s="158">
        <v>0.88519999999999999</v>
      </c>
      <c r="O95" s="158" t="s">
        <v>84</v>
      </c>
      <c r="P95" s="158" t="s">
        <v>84</v>
      </c>
      <c r="Q95" s="158">
        <v>0.95520000000000005</v>
      </c>
      <c r="R95" s="158">
        <v>0.96679999999999999</v>
      </c>
      <c r="S95" s="158">
        <v>0.91310000000000002</v>
      </c>
      <c r="T95" s="158">
        <v>0.9304</v>
      </c>
      <c r="U95" s="158">
        <v>0.9073</v>
      </c>
      <c r="V95" s="158">
        <v>0.93340000000000001</v>
      </c>
      <c r="W95" s="158">
        <v>0.90690000000000004</v>
      </c>
      <c r="X95" s="158">
        <v>0.95469999999999999</v>
      </c>
      <c r="Y95" s="158">
        <v>0.55889999999999995</v>
      </c>
      <c r="Z95" s="158">
        <v>0.59860000000000002</v>
      </c>
      <c r="AA95" s="158">
        <v>0.8538</v>
      </c>
      <c r="AB95" s="158">
        <v>0.91110000000000002</v>
      </c>
      <c r="AC95" s="158"/>
      <c r="AD95" s="181">
        <v>15155</v>
      </c>
      <c r="AE95" s="181" t="s">
        <v>84</v>
      </c>
      <c r="AF95" s="181">
        <v>5456</v>
      </c>
      <c r="AG95" s="181">
        <v>4292</v>
      </c>
      <c r="AH95" s="181">
        <v>1912</v>
      </c>
      <c r="AI95" s="181">
        <v>510</v>
      </c>
      <c r="AJ95" s="181">
        <v>2453</v>
      </c>
      <c r="AK95" s="181">
        <v>532</v>
      </c>
      <c r="AL95" s="181">
        <v>14566</v>
      </c>
    </row>
    <row r="96" spans="1:38" x14ac:dyDescent="0.25">
      <c r="A96" s="159" t="s">
        <v>8736</v>
      </c>
      <c r="B96" s="158">
        <v>0.86960000000000004</v>
      </c>
      <c r="C96" s="158" t="s">
        <v>84</v>
      </c>
      <c r="D96" s="158">
        <v>0.95879999999999999</v>
      </c>
      <c r="E96" s="158">
        <v>0.92290000000000005</v>
      </c>
      <c r="F96" s="158">
        <v>0.92020000000000002</v>
      </c>
      <c r="G96" s="158">
        <v>0.93689999999999996</v>
      </c>
      <c r="H96" s="158">
        <v>0.57040000000000002</v>
      </c>
      <c r="I96" s="158">
        <v>0.8206</v>
      </c>
      <c r="J96" s="158"/>
      <c r="K96" s="158"/>
      <c r="L96" s="158"/>
      <c r="M96" s="158">
        <v>0.86380000000000001</v>
      </c>
      <c r="N96" s="158">
        <v>0.87519999999999998</v>
      </c>
      <c r="O96" s="158" t="s">
        <v>84</v>
      </c>
      <c r="P96" s="158" t="s">
        <v>84</v>
      </c>
      <c r="Q96" s="158">
        <v>0.95240000000000002</v>
      </c>
      <c r="R96" s="158">
        <v>0.96450000000000002</v>
      </c>
      <c r="S96" s="158">
        <v>0.91359999999999997</v>
      </c>
      <c r="T96" s="158">
        <v>0.93130000000000002</v>
      </c>
      <c r="U96" s="158">
        <v>0.90559999999999996</v>
      </c>
      <c r="V96" s="158">
        <v>0.93259999999999998</v>
      </c>
      <c r="W96" s="158">
        <v>0.90939999999999999</v>
      </c>
      <c r="X96" s="158">
        <v>0.95630000000000004</v>
      </c>
      <c r="Y96" s="158">
        <v>0.55120000000000002</v>
      </c>
      <c r="Z96" s="158">
        <v>0.58909999999999996</v>
      </c>
      <c r="AA96" s="158">
        <v>0.77459999999999996</v>
      </c>
      <c r="AB96" s="158">
        <v>0.85809999999999997</v>
      </c>
      <c r="AC96" s="158"/>
      <c r="AD96" s="181">
        <v>14867</v>
      </c>
      <c r="AE96" s="181" t="s">
        <v>84</v>
      </c>
      <c r="AF96" s="181">
        <v>5383</v>
      </c>
      <c r="AG96" s="181">
        <v>4093</v>
      </c>
      <c r="AH96" s="181">
        <v>1827</v>
      </c>
      <c r="AI96" s="181">
        <v>513</v>
      </c>
      <c r="AJ96" s="181">
        <v>2701</v>
      </c>
      <c r="AK96" s="181">
        <v>350</v>
      </c>
      <c r="AL96" s="181">
        <v>14982</v>
      </c>
    </row>
    <row r="97" spans="1:38" x14ac:dyDescent="0.25">
      <c r="A97" s="159" t="s">
        <v>8737</v>
      </c>
      <c r="B97" s="158">
        <v>0.8579</v>
      </c>
      <c r="C97" s="158" t="s">
        <v>84</v>
      </c>
      <c r="D97" s="158">
        <v>0.95030000000000003</v>
      </c>
      <c r="E97" s="158">
        <v>0.9204</v>
      </c>
      <c r="F97" s="158">
        <v>0.91420000000000001</v>
      </c>
      <c r="G97" s="158">
        <v>0.93189999999999995</v>
      </c>
      <c r="H97" s="158">
        <v>0.57250000000000001</v>
      </c>
      <c r="I97" s="158">
        <v>0.75739999999999996</v>
      </c>
      <c r="J97" s="158"/>
      <c r="K97" s="158"/>
      <c r="L97" s="158"/>
      <c r="M97" s="158">
        <v>0.85170000000000001</v>
      </c>
      <c r="N97" s="158">
        <v>0.86380000000000001</v>
      </c>
      <c r="O97" s="158" t="s">
        <v>84</v>
      </c>
      <c r="P97" s="158" t="s">
        <v>84</v>
      </c>
      <c r="Q97" s="158">
        <v>0.94279999999999997</v>
      </c>
      <c r="R97" s="158">
        <v>0.95679999999999998</v>
      </c>
      <c r="S97" s="158">
        <v>0.91090000000000004</v>
      </c>
      <c r="T97" s="158">
        <v>0.92900000000000005</v>
      </c>
      <c r="U97" s="158">
        <v>0.89970000000000006</v>
      </c>
      <c r="V97" s="158">
        <v>0.92669999999999997</v>
      </c>
      <c r="W97" s="158">
        <v>0.90310000000000001</v>
      </c>
      <c r="X97" s="158">
        <v>0.95240000000000002</v>
      </c>
      <c r="Y97" s="158">
        <v>0.55369999999999997</v>
      </c>
      <c r="Z97" s="158">
        <v>0.59089999999999998</v>
      </c>
      <c r="AA97" s="158">
        <v>0.7016</v>
      </c>
      <c r="AB97" s="158">
        <v>0.80430000000000001</v>
      </c>
      <c r="AC97" s="158"/>
      <c r="AD97" s="181">
        <v>14201</v>
      </c>
      <c r="AE97" s="181" t="s">
        <v>84</v>
      </c>
      <c r="AF97" s="181">
        <v>4678</v>
      </c>
      <c r="AG97" s="181">
        <v>3997</v>
      </c>
      <c r="AH97" s="181">
        <v>1940</v>
      </c>
      <c r="AI97" s="181">
        <v>499</v>
      </c>
      <c r="AJ97" s="181">
        <v>2805</v>
      </c>
      <c r="AK97" s="181">
        <v>282</v>
      </c>
      <c r="AL97" s="181">
        <v>14964</v>
      </c>
    </row>
    <row r="98" spans="1:38" x14ac:dyDescent="0.25">
      <c r="A98" s="159" t="s">
        <v>8738</v>
      </c>
      <c r="B98" s="158">
        <v>0.89490000000000003</v>
      </c>
      <c r="C98" s="158" t="s">
        <v>84</v>
      </c>
      <c r="D98" s="158">
        <v>0.96560000000000001</v>
      </c>
      <c r="E98" s="158">
        <v>0.93530000000000002</v>
      </c>
      <c r="F98" s="158">
        <v>0.91920000000000002</v>
      </c>
      <c r="G98" s="158">
        <v>0.94340000000000002</v>
      </c>
      <c r="H98" s="158">
        <v>0.60819999999999996</v>
      </c>
      <c r="I98" s="158">
        <v>0.93300000000000005</v>
      </c>
      <c r="J98" s="158"/>
      <c r="K98" s="158"/>
      <c r="L98" s="158"/>
      <c r="M98" s="158">
        <v>0.88919999999999999</v>
      </c>
      <c r="N98" s="158">
        <v>0.9002</v>
      </c>
      <c r="O98" s="158" t="s">
        <v>84</v>
      </c>
      <c r="P98" s="158" t="s">
        <v>84</v>
      </c>
      <c r="Q98" s="158">
        <v>0.95909999999999995</v>
      </c>
      <c r="R98" s="158">
        <v>0.97109999999999996</v>
      </c>
      <c r="S98" s="158">
        <v>0.92620000000000002</v>
      </c>
      <c r="T98" s="158">
        <v>0.94330000000000003</v>
      </c>
      <c r="U98" s="158">
        <v>0.90449999999999997</v>
      </c>
      <c r="V98" s="158">
        <v>0.93179999999999996</v>
      </c>
      <c r="W98" s="158">
        <v>0.91720000000000002</v>
      </c>
      <c r="X98" s="158">
        <v>0.96140000000000003</v>
      </c>
      <c r="Y98" s="158">
        <v>0.58599999999999997</v>
      </c>
      <c r="Z98" s="158">
        <v>0.62960000000000005</v>
      </c>
      <c r="AA98" s="158">
        <v>0.90900000000000003</v>
      </c>
      <c r="AB98" s="158">
        <v>0.95089999999999997</v>
      </c>
      <c r="AC98" s="158"/>
      <c r="AD98" s="181">
        <v>13259</v>
      </c>
      <c r="AE98" s="181" t="s">
        <v>84</v>
      </c>
      <c r="AF98" s="181">
        <v>4638</v>
      </c>
      <c r="AG98" s="181">
        <v>3706</v>
      </c>
      <c r="AH98" s="181">
        <v>1767</v>
      </c>
      <c r="AI98" s="181">
        <v>518</v>
      </c>
      <c r="AJ98" s="181">
        <v>1990</v>
      </c>
      <c r="AK98" s="181">
        <v>640</v>
      </c>
      <c r="AL98" s="181">
        <v>12104</v>
      </c>
    </row>
    <row r="99" spans="1:38" x14ac:dyDescent="0.25">
      <c r="A99" s="159" t="s">
        <v>8739</v>
      </c>
      <c r="B99" s="158">
        <v>0.85170000000000001</v>
      </c>
      <c r="C99" s="158" t="s">
        <v>84</v>
      </c>
      <c r="D99" s="158">
        <v>0.96140000000000003</v>
      </c>
      <c r="E99" s="158">
        <v>0.91779999999999995</v>
      </c>
      <c r="F99" s="158">
        <v>0.9022</v>
      </c>
      <c r="G99" s="158">
        <v>0.90869999999999995</v>
      </c>
      <c r="H99" s="158">
        <v>0.59450000000000003</v>
      </c>
      <c r="I99" s="158">
        <v>0.67390000000000005</v>
      </c>
      <c r="J99" s="158"/>
      <c r="K99" s="158"/>
      <c r="L99" s="158"/>
      <c r="M99" s="158">
        <v>0.84499999999999997</v>
      </c>
      <c r="N99" s="158">
        <v>0.85819999999999996</v>
      </c>
      <c r="O99" s="158" t="s">
        <v>84</v>
      </c>
      <c r="P99" s="158" t="s">
        <v>84</v>
      </c>
      <c r="Q99" s="158">
        <v>0.9536</v>
      </c>
      <c r="R99" s="158">
        <v>0.96789999999999998</v>
      </c>
      <c r="S99" s="158">
        <v>0.90739999999999998</v>
      </c>
      <c r="T99" s="158">
        <v>0.92710000000000004</v>
      </c>
      <c r="U99" s="158">
        <v>0.88560000000000005</v>
      </c>
      <c r="V99" s="158">
        <v>0.91659999999999997</v>
      </c>
      <c r="W99" s="158">
        <v>0.86939999999999995</v>
      </c>
      <c r="X99" s="158">
        <v>0.93669999999999998</v>
      </c>
      <c r="Y99" s="158">
        <v>0.5756</v>
      </c>
      <c r="Z99" s="158">
        <v>0.6129</v>
      </c>
      <c r="AA99" s="158">
        <v>0.6018</v>
      </c>
      <c r="AB99" s="158">
        <v>0.7359</v>
      </c>
      <c r="AC99" s="158"/>
      <c r="AD99" s="181">
        <v>12169</v>
      </c>
      <c r="AE99" s="181" t="s">
        <v>84</v>
      </c>
      <c r="AF99" s="181">
        <v>3748</v>
      </c>
      <c r="AG99" s="181">
        <v>3503</v>
      </c>
      <c r="AH99" s="181">
        <v>1628</v>
      </c>
      <c r="AI99" s="181">
        <v>338</v>
      </c>
      <c r="AJ99" s="181">
        <v>2760</v>
      </c>
      <c r="AK99" s="181">
        <v>192</v>
      </c>
      <c r="AL99" s="181">
        <v>13158</v>
      </c>
    </row>
    <row r="100" spans="1:38" x14ac:dyDescent="0.25">
      <c r="A100" s="159" t="s">
        <v>8740</v>
      </c>
      <c r="B100" s="158">
        <v>0.81479999999999997</v>
      </c>
      <c r="C100" s="158" t="s">
        <v>84</v>
      </c>
      <c r="D100" s="158">
        <v>0.91200000000000003</v>
      </c>
      <c r="E100" s="158">
        <v>0.86909999999999998</v>
      </c>
      <c r="F100" s="158">
        <v>0.85309999999999997</v>
      </c>
      <c r="G100" s="158">
        <v>0.88560000000000005</v>
      </c>
      <c r="H100" s="158">
        <v>0.4526</v>
      </c>
      <c r="I100" s="158">
        <v>0.84340000000000004</v>
      </c>
      <c r="J100" s="158"/>
      <c r="K100" s="158"/>
      <c r="L100" s="158"/>
      <c r="M100" s="158">
        <v>0.80810000000000004</v>
      </c>
      <c r="N100" s="158">
        <v>0.82130000000000003</v>
      </c>
      <c r="O100" s="158" t="s">
        <v>84</v>
      </c>
      <c r="P100" s="158" t="s">
        <v>84</v>
      </c>
      <c r="Q100" s="158">
        <v>0.9032</v>
      </c>
      <c r="R100" s="158">
        <v>0.92010000000000003</v>
      </c>
      <c r="S100" s="158">
        <v>0.85770000000000002</v>
      </c>
      <c r="T100" s="158">
        <v>0.87970000000000004</v>
      </c>
      <c r="U100" s="158">
        <v>0.83489999999999998</v>
      </c>
      <c r="V100" s="158">
        <v>0.86950000000000005</v>
      </c>
      <c r="W100" s="158">
        <v>0.85070000000000001</v>
      </c>
      <c r="X100" s="158">
        <v>0.91269999999999996</v>
      </c>
      <c r="Y100" s="158">
        <v>0.43219999999999997</v>
      </c>
      <c r="Z100" s="158">
        <v>0.4728</v>
      </c>
      <c r="AA100" s="158">
        <v>0.80679999999999996</v>
      </c>
      <c r="AB100" s="158">
        <v>0.87360000000000004</v>
      </c>
      <c r="AC100" s="158"/>
      <c r="AD100" s="181">
        <v>15155</v>
      </c>
      <c r="AE100" s="181" t="s">
        <v>84</v>
      </c>
      <c r="AF100" s="181">
        <v>5456</v>
      </c>
      <c r="AG100" s="181">
        <v>4292</v>
      </c>
      <c r="AH100" s="181">
        <v>1912</v>
      </c>
      <c r="AI100" s="181">
        <v>510</v>
      </c>
      <c r="AJ100" s="181">
        <v>2453</v>
      </c>
      <c r="AK100" s="181">
        <v>532</v>
      </c>
      <c r="AL100" s="181">
        <v>14566</v>
      </c>
    </row>
    <row r="101" spans="1:38" x14ac:dyDescent="0.25">
      <c r="A101" s="159" t="s">
        <v>8741</v>
      </c>
      <c r="B101" s="158">
        <v>0.80189999999999995</v>
      </c>
      <c r="C101" s="158" t="s">
        <v>84</v>
      </c>
      <c r="D101" s="158">
        <v>0.90769999999999995</v>
      </c>
      <c r="E101" s="158">
        <v>0.86780000000000002</v>
      </c>
      <c r="F101" s="158">
        <v>0.85129999999999995</v>
      </c>
      <c r="G101" s="158">
        <v>0.89359999999999995</v>
      </c>
      <c r="H101" s="158">
        <v>0.44209999999999999</v>
      </c>
      <c r="I101" s="158">
        <v>0.78779999999999994</v>
      </c>
      <c r="J101" s="158"/>
      <c r="K101" s="158"/>
      <c r="L101" s="158"/>
      <c r="M101" s="158">
        <v>0.79490000000000005</v>
      </c>
      <c r="N101" s="158">
        <v>0.80859999999999999</v>
      </c>
      <c r="O101" s="158" t="s">
        <v>84</v>
      </c>
      <c r="P101" s="158" t="s">
        <v>84</v>
      </c>
      <c r="Q101" s="158">
        <v>0.89859999999999995</v>
      </c>
      <c r="R101" s="158">
        <v>0.91600000000000004</v>
      </c>
      <c r="S101" s="158">
        <v>0.85589999999999999</v>
      </c>
      <c r="T101" s="158">
        <v>0.87870000000000004</v>
      </c>
      <c r="U101" s="158">
        <v>0.83260000000000001</v>
      </c>
      <c r="V101" s="158">
        <v>0.86809999999999998</v>
      </c>
      <c r="W101" s="158">
        <v>0.85960000000000003</v>
      </c>
      <c r="X101" s="158">
        <v>0.91969999999999996</v>
      </c>
      <c r="Y101" s="158">
        <v>0.42270000000000002</v>
      </c>
      <c r="Z101" s="158">
        <v>0.4612</v>
      </c>
      <c r="AA101" s="158">
        <v>0.73819999999999997</v>
      </c>
      <c r="AB101" s="158">
        <v>0.82909999999999995</v>
      </c>
      <c r="AC101" s="158"/>
      <c r="AD101" s="181">
        <v>14867</v>
      </c>
      <c r="AE101" s="181" t="s">
        <v>84</v>
      </c>
      <c r="AF101" s="181">
        <v>5383</v>
      </c>
      <c r="AG101" s="181">
        <v>4093</v>
      </c>
      <c r="AH101" s="181">
        <v>1827</v>
      </c>
      <c r="AI101" s="181">
        <v>513</v>
      </c>
      <c r="AJ101" s="181">
        <v>2701</v>
      </c>
      <c r="AK101" s="181">
        <v>350</v>
      </c>
      <c r="AL101" s="181">
        <v>14982</v>
      </c>
    </row>
    <row r="102" spans="1:38" x14ac:dyDescent="0.25">
      <c r="A102" s="159" t="s">
        <v>8742</v>
      </c>
      <c r="B102" s="158">
        <v>0.78459999999999996</v>
      </c>
      <c r="C102" s="158" t="s">
        <v>84</v>
      </c>
      <c r="D102" s="158">
        <v>0.89880000000000004</v>
      </c>
      <c r="E102" s="158">
        <v>0.86129999999999995</v>
      </c>
      <c r="F102" s="158">
        <v>0.83450000000000002</v>
      </c>
      <c r="G102" s="158">
        <v>0.86399999999999999</v>
      </c>
      <c r="H102" s="158">
        <v>0.44419999999999998</v>
      </c>
      <c r="I102" s="158">
        <v>0.7046</v>
      </c>
      <c r="J102" s="158"/>
      <c r="K102" s="158"/>
      <c r="L102" s="158"/>
      <c r="M102" s="158">
        <v>0.77729999999999999</v>
      </c>
      <c r="N102" s="158">
        <v>0.79169999999999996</v>
      </c>
      <c r="O102" s="158" t="s">
        <v>84</v>
      </c>
      <c r="P102" s="158" t="s">
        <v>84</v>
      </c>
      <c r="Q102" s="158">
        <v>0.88870000000000005</v>
      </c>
      <c r="R102" s="158">
        <v>0.90810000000000002</v>
      </c>
      <c r="S102" s="158">
        <v>0.84909999999999997</v>
      </c>
      <c r="T102" s="158">
        <v>0.87250000000000005</v>
      </c>
      <c r="U102" s="158">
        <v>0.81559999999999999</v>
      </c>
      <c r="V102" s="158">
        <v>0.85160000000000002</v>
      </c>
      <c r="W102" s="158">
        <v>0.82720000000000005</v>
      </c>
      <c r="X102" s="158">
        <v>0.89349999999999996</v>
      </c>
      <c r="Y102" s="158">
        <v>0.42509999999999998</v>
      </c>
      <c r="Z102" s="158">
        <v>0.46300000000000002</v>
      </c>
      <c r="AA102" s="158">
        <v>0.64510000000000001</v>
      </c>
      <c r="AB102" s="158">
        <v>0.75600000000000001</v>
      </c>
      <c r="AC102" s="158"/>
      <c r="AD102" s="181">
        <v>14201</v>
      </c>
      <c r="AE102" s="181" t="s">
        <v>84</v>
      </c>
      <c r="AF102" s="181">
        <v>4678</v>
      </c>
      <c r="AG102" s="181">
        <v>3997</v>
      </c>
      <c r="AH102" s="181">
        <v>1940</v>
      </c>
      <c r="AI102" s="181">
        <v>499</v>
      </c>
      <c r="AJ102" s="181">
        <v>2805</v>
      </c>
      <c r="AK102" s="181">
        <v>282</v>
      </c>
      <c r="AL102" s="181">
        <v>14964</v>
      </c>
    </row>
    <row r="103" spans="1:38" x14ac:dyDescent="0.25">
      <c r="A103" s="159" t="s">
        <v>8743</v>
      </c>
      <c r="B103" s="158">
        <v>0.83030000000000004</v>
      </c>
      <c r="C103" s="158" t="s">
        <v>84</v>
      </c>
      <c r="D103" s="158">
        <v>0.92130000000000001</v>
      </c>
      <c r="E103" s="158">
        <v>0.87939999999999996</v>
      </c>
      <c r="F103" s="158">
        <v>0.85089999999999999</v>
      </c>
      <c r="G103" s="158">
        <v>0.90210000000000001</v>
      </c>
      <c r="H103" s="158">
        <v>0.46870000000000001</v>
      </c>
      <c r="I103" s="158">
        <v>0.89490000000000003</v>
      </c>
      <c r="J103" s="158"/>
      <c r="K103" s="158"/>
      <c r="L103" s="158"/>
      <c r="M103" s="158">
        <v>0.82330000000000003</v>
      </c>
      <c r="N103" s="158">
        <v>0.83699999999999997</v>
      </c>
      <c r="O103" s="158" t="s">
        <v>84</v>
      </c>
      <c r="P103" s="158" t="s">
        <v>84</v>
      </c>
      <c r="Q103" s="158">
        <v>0.91210000000000002</v>
      </c>
      <c r="R103" s="158">
        <v>0.92959999999999998</v>
      </c>
      <c r="S103" s="158">
        <v>0.86750000000000005</v>
      </c>
      <c r="T103" s="158">
        <v>0.89029999999999998</v>
      </c>
      <c r="U103" s="158">
        <v>0.83199999999999996</v>
      </c>
      <c r="V103" s="158">
        <v>0.8679</v>
      </c>
      <c r="W103" s="158">
        <v>0.86970000000000003</v>
      </c>
      <c r="X103" s="158">
        <v>0.92679999999999996</v>
      </c>
      <c r="Y103" s="158">
        <v>0.44600000000000001</v>
      </c>
      <c r="Z103" s="158">
        <v>0.49109999999999998</v>
      </c>
      <c r="AA103" s="158">
        <v>0.8659</v>
      </c>
      <c r="AB103" s="158">
        <v>0.91790000000000005</v>
      </c>
      <c r="AC103" s="158"/>
      <c r="AD103" s="181">
        <v>13259</v>
      </c>
      <c r="AE103" s="181" t="s">
        <v>84</v>
      </c>
      <c r="AF103" s="181">
        <v>4638</v>
      </c>
      <c r="AG103" s="181">
        <v>3706</v>
      </c>
      <c r="AH103" s="181">
        <v>1767</v>
      </c>
      <c r="AI103" s="181">
        <v>518</v>
      </c>
      <c r="AJ103" s="181">
        <v>1990</v>
      </c>
      <c r="AK103" s="181">
        <v>640</v>
      </c>
      <c r="AL103" s="181">
        <v>12104</v>
      </c>
    </row>
    <row r="104" spans="1:38" x14ac:dyDescent="0.25">
      <c r="A104" s="159" t="s">
        <v>8744</v>
      </c>
      <c r="B104" s="158">
        <v>0.7722</v>
      </c>
      <c r="C104" s="158" t="s">
        <v>84</v>
      </c>
      <c r="D104" s="158">
        <v>0.90069999999999995</v>
      </c>
      <c r="E104" s="158">
        <v>0.85129999999999995</v>
      </c>
      <c r="F104" s="158">
        <v>0.83389999999999997</v>
      </c>
      <c r="G104" s="158">
        <v>0.83360000000000001</v>
      </c>
      <c r="H104" s="158">
        <v>0.46250000000000002</v>
      </c>
      <c r="I104" s="158">
        <v>0.64390000000000003</v>
      </c>
      <c r="J104" s="158"/>
      <c r="K104" s="158"/>
      <c r="L104" s="158"/>
      <c r="M104" s="158">
        <v>0.76419999999999999</v>
      </c>
      <c r="N104" s="158">
        <v>0.78</v>
      </c>
      <c r="O104" s="158" t="s">
        <v>84</v>
      </c>
      <c r="P104" s="158" t="s">
        <v>84</v>
      </c>
      <c r="Q104" s="158">
        <v>0.88929999999999998</v>
      </c>
      <c r="R104" s="158">
        <v>0.91090000000000004</v>
      </c>
      <c r="S104" s="158">
        <v>0.83789999999999998</v>
      </c>
      <c r="T104" s="158">
        <v>0.86360000000000003</v>
      </c>
      <c r="U104" s="158">
        <v>0.81320000000000003</v>
      </c>
      <c r="V104" s="158">
        <v>0.85250000000000004</v>
      </c>
      <c r="W104" s="158">
        <v>0.78539999999999999</v>
      </c>
      <c r="X104" s="158">
        <v>0.87190000000000001</v>
      </c>
      <c r="Y104" s="158">
        <v>0.44319999999999998</v>
      </c>
      <c r="Z104" s="158">
        <v>0.48149999999999998</v>
      </c>
      <c r="AA104" s="158">
        <v>0.56969999999999998</v>
      </c>
      <c r="AB104" s="158">
        <v>0.70860000000000001</v>
      </c>
      <c r="AC104" s="158"/>
      <c r="AD104" s="181">
        <v>12169</v>
      </c>
      <c r="AE104" s="181" t="s">
        <v>84</v>
      </c>
      <c r="AF104" s="181">
        <v>3748</v>
      </c>
      <c r="AG104" s="181">
        <v>3503</v>
      </c>
      <c r="AH104" s="181">
        <v>1628</v>
      </c>
      <c r="AI104" s="181">
        <v>338</v>
      </c>
      <c r="AJ104" s="181">
        <v>2760</v>
      </c>
      <c r="AK104" s="181">
        <v>192</v>
      </c>
      <c r="AL104" s="181">
        <v>13158</v>
      </c>
    </row>
    <row r="105" spans="1:38" x14ac:dyDescent="0.25">
      <c r="A105" s="159" t="s">
        <v>8745</v>
      </c>
      <c r="B105" s="158">
        <v>0.7661</v>
      </c>
      <c r="C105" s="158" t="s">
        <v>84</v>
      </c>
      <c r="D105" s="158">
        <v>0.87429999999999997</v>
      </c>
      <c r="E105" s="158">
        <v>0.81850000000000001</v>
      </c>
      <c r="F105" s="158">
        <v>0.80420000000000003</v>
      </c>
      <c r="G105" s="158">
        <v>0.85199999999999998</v>
      </c>
      <c r="H105" s="158">
        <v>0.38100000000000001</v>
      </c>
      <c r="I105" s="158">
        <v>0.78979999999999995</v>
      </c>
      <c r="J105" s="158"/>
      <c r="K105" s="158"/>
      <c r="L105" s="158"/>
      <c r="M105" s="158">
        <v>0.75870000000000004</v>
      </c>
      <c r="N105" s="158">
        <v>0.77329999999999999</v>
      </c>
      <c r="O105" s="158" t="s">
        <v>84</v>
      </c>
      <c r="P105" s="158" t="s">
        <v>84</v>
      </c>
      <c r="Q105" s="158">
        <v>0.86399999999999999</v>
      </c>
      <c r="R105" s="158">
        <v>0.88390000000000002</v>
      </c>
      <c r="S105" s="158">
        <v>0.80549999999999999</v>
      </c>
      <c r="T105" s="158">
        <v>0.83079999999999998</v>
      </c>
      <c r="U105" s="158">
        <v>0.78380000000000005</v>
      </c>
      <c r="V105" s="158">
        <v>0.82289999999999996</v>
      </c>
      <c r="W105" s="158">
        <v>0.81330000000000002</v>
      </c>
      <c r="X105" s="158">
        <v>0.88319999999999999</v>
      </c>
      <c r="Y105" s="158">
        <v>0.36099999999999999</v>
      </c>
      <c r="Z105" s="158">
        <v>0.40089999999999998</v>
      </c>
      <c r="AA105" s="158">
        <v>0.74919999999999998</v>
      </c>
      <c r="AB105" s="158">
        <v>0.8246</v>
      </c>
      <c r="AC105" s="158"/>
      <c r="AD105" s="181">
        <v>15155</v>
      </c>
      <c r="AE105" s="181" t="s">
        <v>84</v>
      </c>
      <c r="AF105" s="181">
        <v>5456</v>
      </c>
      <c r="AG105" s="181">
        <v>4292</v>
      </c>
      <c r="AH105" s="181">
        <v>1912</v>
      </c>
      <c r="AI105" s="181">
        <v>510</v>
      </c>
      <c r="AJ105" s="181">
        <v>2453</v>
      </c>
      <c r="AK105" s="181">
        <v>532</v>
      </c>
      <c r="AL105" s="181">
        <v>14566</v>
      </c>
    </row>
    <row r="106" spans="1:38" x14ac:dyDescent="0.25">
      <c r="A106" s="159" t="s">
        <v>8746</v>
      </c>
      <c r="B106" s="158">
        <v>0.74790000000000001</v>
      </c>
      <c r="C106" s="158" t="s">
        <v>84</v>
      </c>
      <c r="D106" s="158">
        <v>0.86109999999999998</v>
      </c>
      <c r="E106" s="158">
        <v>0.81440000000000001</v>
      </c>
      <c r="F106" s="158">
        <v>0.79330000000000001</v>
      </c>
      <c r="G106" s="158">
        <v>0.84599999999999997</v>
      </c>
      <c r="H106" s="158">
        <v>0.374</v>
      </c>
      <c r="I106" s="158">
        <v>0.73450000000000004</v>
      </c>
      <c r="J106" s="158"/>
      <c r="K106" s="158"/>
      <c r="L106" s="158"/>
      <c r="M106" s="158">
        <v>0.74029999999999996</v>
      </c>
      <c r="N106" s="158">
        <v>0.75529999999999997</v>
      </c>
      <c r="O106" s="158" t="s">
        <v>84</v>
      </c>
      <c r="P106" s="158" t="s">
        <v>84</v>
      </c>
      <c r="Q106" s="158">
        <v>0.85029999999999994</v>
      </c>
      <c r="R106" s="158">
        <v>0.87109999999999999</v>
      </c>
      <c r="S106" s="158">
        <v>0.80089999999999995</v>
      </c>
      <c r="T106" s="158">
        <v>0.82720000000000005</v>
      </c>
      <c r="U106" s="158">
        <v>0.77210000000000001</v>
      </c>
      <c r="V106" s="158">
        <v>0.81269999999999998</v>
      </c>
      <c r="W106" s="158">
        <v>0.80720000000000003</v>
      </c>
      <c r="X106" s="158">
        <v>0.87760000000000005</v>
      </c>
      <c r="Y106" s="158">
        <v>0.35499999999999998</v>
      </c>
      <c r="Z106" s="158">
        <v>0.39290000000000003</v>
      </c>
      <c r="AA106" s="158">
        <v>0.68140000000000001</v>
      </c>
      <c r="AB106" s="158">
        <v>0.7802</v>
      </c>
      <c r="AC106" s="158"/>
      <c r="AD106" s="181">
        <v>14867</v>
      </c>
      <c r="AE106" s="181" t="s">
        <v>84</v>
      </c>
      <c r="AF106" s="181">
        <v>5383</v>
      </c>
      <c r="AG106" s="181">
        <v>4093</v>
      </c>
      <c r="AH106" s="181">
        <v>1827</v>
      </c>
      <c r="AI106" s="181">
        <v>513</v>
      </c>
      <c r="AJ106" s="181">
        <v>2701</v>
      </c>
      <c r="AK106" s="181">
        <v>350</v>
      </c>
      <c r="AL106" s="181">
        <v>14982</v>
      </c>
    </row>
    <row r="107" spans="1:38" x14ac:dyDescent="0.25">
      <c r="A107" s="159" t="s">
        <v>8747</v>
      </c>
      <c r="B107" s="158">
        <v>0.72960000000000003</v>
      </c>
      <c r="C107" s="158" t="s">
        <v>84</v>
      </c>
      <c r="D107" s="158">
        <v>0.84750000000000003</v>
      </c>
      <c r="E107" s="158">
        <v>0.81189999999999996</v>
      </c>
      <c r="F107" s="158">
        <v>0.78259999999999996</v>
      </c>
      <c r="G107" s="158">
        <v>0.81379999999999997</v>
      </c>
      <c r="H107" s="158">
        <v>0.37</v>
      </c>
      <c r="I107" s="158">
        <v>0.66879999999999995</v>
      </c>
      <c r="J107" s="158"/>
      <c r="K107" s="158"/>
      <c r="L107" s="158"/>
      <c r="M107" s="158">
        <v>0.72160000000000002</v>
      </c>
      <c r="N107" s="158">
        <v>0.73729999999999996</v>
      </c>
      <c r="O107" s="158" t="s">
        <v>84</v>
      </c>
      <c r="P107" s="158" t="s">
        <v>84</v>
      </c>
      <c r="Q107" s="158">
        <v>0.83550000000000002</v>
      </c>
      <c r="R107" s="158">
        <v>0.85870000000000002</v>
      </c>
      <c r="S107" s="158">
        <v>0.79810000000000003</v>
      </c>
      <c r="T107" s="158">
        <v>0.82489999999999997</v>
      </c>
      <c r="U107" s="158">
        <v>0.76160000000000005</v>
      </c>
      <c r="V107" s="158">
        <v>0.80200000000000005</v>
      </c>
      <c r="W107" s="158">
        <v>0.77239999999999998</v>
      </c>
      <c r="X107" s="158">
        <v>0.84840000000000004</v>
      </c>
      <c r="Y107" s="158">
        <v>0.35139999999999999</v>
      </c>
      <c r="Z107" s="158">
        <v>0.3886</v>
      </c>
      <c r="AA107" s="158">
        <v>0.60709999999999997</v>
      </c>
      <c r="AB107" s="158">
        <v>0.72309999999999997</v>
      </c>
      <c r="AC107" s="158"/>
      <c r="AD107" s="181">
        <v>14201</v>
      </c>
      <c r="AE107" s="181" t="s">
        <v>84</v>
      </c>
      <c r="AF107" s="181">
        <v>4678</v>
      </c>
      <c r="AG107" s="181">
        <v>3997</v>
      </c>
      <c r="AH107" s="181">
        <v>1940</v>
      </c>
      <c r="AI107" s="181">
        <v>499</v>
      </c>
      <c r="AJ107" s="181">
        <v>2805</v>
      </c>
      <c r="AK107" s="181">
        <v>282</v>
      </c>
      <c r="AL107" s="181">
        <v>14964</v>
      </c>
    </row>
    <row r="108" spans="1:38" x14ac:dyDescent="0.25">
      <c r="A108" s="159" t="s">
        <v>8748</v>
      </c>
      <c r="B108" s="158">
        <v>0.78210000000000002</v>
      </c>
      <c r="C108" s="158" t="s">
        <v>84</v>
      </c>
      <c r="D108" s="158">
        <v>0.88370000000000004</v>
      </c>
      <c r="E108" s="158">
        <v>0.8327</v>
      </c>
      <c r="F108" s="158">
        <v>0.80030000000000001</v>
      </c>
      <c r="G108" s="158">
        <v>0.86180000000000001</v>
      </c>
      <c r="H108" s="158">
        <v>0.39090000000000003</v>
      </c>
      <c r="I108" s="158">
        <v>0.85570000000000002</v>
      </c>
      <c r="J108" s="158"/>
      <c r="K108" s="158"/>
      <c r="L108" s="158"/>
      <c r="M108" s="158">
        <v>0.77449999999999997</v>
      </c>
      <c r="N108" s="158">
        <v>0.78959999999999997</v>
      </c>
      <c r="O108" s="158" t="s">
        <v>84</v>
      </c>
      <c r="P108" s="158" t="s">
        <v>84</v>
      </c>
      <c r="Q108" s="158">
        <v>0.87280000000000002</v>
      </c>
      <c r="R108" s="158">
        <v>0.89370000000000005</v>
      </c>
      <c r="S108" s="158">
        <v>0.81899999999999995</v>
      </c>
      <c r="T108" s="158">
        <v>0.84540000000000004</v>
      </c>
      <c r="U108" s="158">
        <v>0.77910000000000001</v>
      </c>
      <c r="V108" s="158">
        <v>0.81969999999999998</v>
      </c>
      <c r="W108" s="158">
        <v>0.82499999999999996</v>
      </c>
      <c r="X108" s="158">
        <v>0.89129999999999998</v>
      </c>
      <c r="Y108" s="158">
        <v>0.36859999999999998</v>
      </c>
      <c r="Z108" s="158">
        <v>0.41299999999999998</v>
      </c>
      <c r="AA108" s="158">
        <v>0.82299999999999995</v>
      </c>
      <c r="AB108" s="158">
        <v>0.88280000000000003</v>
      </c>
      <c r="AC108" s="158"/>
      <c r="AD108" s="181">
        <v>13259</v>
      </c>
      <c r="AE108" s="181" t="s">
        <v>84</v>
      </c>
      <c r="AF108" s="181">
        <v>4638</v>
      </c>
      <c r="AG108" s="181">
        <v>3706</v>
      </c>
      <c r="AH108" s="181">
        <v>1767</v>
      </c>
      <c r="AI108" s="181">
        <v>518</v>
      </c>
      <c r="AJ108" s="181">
        <v>1990</v>
      </c>
      <c r="AK108" s="181">
        <v>640</v>
      </c>
      <c r="AL108" s="181">
        <v>12104</v>
      </c>
    </row>
    <row r="109" spans="1:38" x14ac:dyDescent="0.25">
      <c r="A109" s="159" t="s">
        <v>8749</v>
      </c>
      <c r="B109" s="158">
        <v>0.71340000000000003</v>
      </c>
      <c r="C109" s="158" t="s">
        <v>84</v>
      </c>
      <c r="D109" s="158">
        <v>0.85460000000000003</v>
      </c>
      <c r="E109" s="158">
        <v>0.79790000000000005</v>
      </c>
      <c r="F109" s="158">
        <v>0.76790000000000003</v>
      </c>
      <c r="G109" s="158">
        <v>0.77410000000000001</v>
      </c>
      <c r="H109" s="158">
        <v>0.38269999999999998</v>
      </c>
      <c r="I109" s="158">
        <v>0.60250000000000004</v>
      </c>
      <c r="J109" s="158"/>
      <c r="K109" s="158"/>
      <c r="L109" s="158"/>
      <c r="M109" s="158">
        <v>0.70469999999999999</v>
      </c>
      <c r="N109" s="158">
        <v>0.72199999999999998</v>
      </c>
      <c r="O109" s="158" t="s">
        <v>84</v>
      </c>
      <c r="P109" s="158" t="s">
        <v>84</v>
      </c>
      <c r="Q109" s="158">
        <v>0.84130000000000005</v>
      </c>
      <c r="R109" s="158">
        <v>0.8669</v>
      </c>
      <c r="S109" s="158">
        <v>0.78280000000000005</v>
      </c>
      <c r="T109" s="158">
        <v>0.81200000000000006</v>
      </c>
      <c r="U109" s="158">
        <v>0.74460000000000004</v>
      </c>
      <c r="V109" s="158">
        <v>0.78949999999999998</v>
      </c>
      <c r="W109" s="158">
        <v>0.7208</v>
      </c>
      <c r="X109" s="158">
        <v>0.81859999999999999</v>
      </c>
      <c r="Y109" s="158">
        <v>0.3639</v>
      </c>
      <c r="Z109" s="158">
        <v>0.40150000000000002</v>
      </c>
      <c r="AA109" s="158">
        <v>0.52669999999999995</v>
      </c>
      <c r="AB109" s="158">
        <v>0.67010000000000003</v>
      </c>
      <c r="AC109" s="158"/>
      <c r="AD109" s="181">
        <v>12169</v>
      </c>
      <c r="AE109" s="181" t="s">
        <v>84</v>
      </c>
      <c r="AF109" s="181">
        <v>3748</v>
      </c>
      <c r="AG109" s="181">
        <v>3503</v>
      </c>
      <c r="AH109" s="181">
        <v>1628</v>
      </c>
      <c r="AI109" s="181">
        <v>338</v>
      </c>
      <c r="AJ109" s="181">
        <v>2760</v>
      </c>
      <c r="AK109" s="181">
        <v>192</v>
      </c>
      <c r="AL109" s="181">
        <v>13158</v>
      </c>
    </row>
    <row r="110" spans="1:38" x14ac:dyDescent="0.25">
      <c r="A110" s="159" t="s">
        <v>8750</v>
      </c>
      <c r="B110" s="158">
        <v>0.36020000000000002</v>
      </c>
      <c r="C110" s="158" t="s">
        <v>84</v>
      </c>
      <c r="D110" s="158">
        <v>0.35360000000000003</v>
      </c>
      <c r="E110" s="158">
        <v>0.45829999999999999</v>
      </c>
      <c r="F110" s="158">
        <v>0.53069999999999995</v>
      </c>
      <c r="G110" s="158">
        <v>0.55120000000000002</v>
      </c>
      <c r="H110" s="158">
        <v>0.2757</v>
      </c>
      <c r="I110" s="158">
        <v>0.42609999999999998</v>
      </c>
      <c r="J110" s="158"/>
      <c r="K110" s="158"/>
      <c r="L110" s="158"/>
      <c r="M110" s="158">
        <v>0.34939999999999999</v>
      </c>
      <c r="N110" s="158">
        <v>0.371</v>
      </c>
      <c r="O110" s="158" t="s">
        <v>84</v>
      </c>
      <c r="P110" s="158" t="s">
        <v>84</v>
      </c>
      <c r="Q110" s="158">
        <v>0.26079999999999998</v>
      </c>
      <c r="R110" s="158">
        <v>0.44740000000000002</v>
      </c>
      <c r="S110" s="158">
        <v>0.43130000000000002</v>
      </c>
      <c r="T110" s="158">
        <v>0.4849</v>
      </c>
      <c r="U110" s="158">
        <v>0.5</v>
      </c>
      <c r="V110" s="158">
        <v>0.5605</v>
      </c>
      <c r="W110" s="158">
        <v>0.49530000000000002</v>
      </c>
      <c r="X110" s="158">
        <v>0.60360000000000003</v>
      </c>
      <c r="Y110" s="158">
        <v>0.26279999999999998</v>
      </c>
      <c r="Z110" s="158">
        <v>0.28870000000000001</v>
      </c>
      <c r="AA110" s="158">
        <v>0.36030000000000001</v>
      </c>
      <c r="AB110" s="158">
        <v>0.49020000000000002</v>
      </c>
      <c r="AC110" s="158"/>
      <c r="AD110" s="181">
        <v>7702</v>
      </c>
      <c r="AE110" s="181" t="s">
        <v>84</v>
      </c>
      <c r="AF110" s="181">
        <v>100</v>
      </c>
      <c r="AG110" s="181">
        <v>1358</v>
      </c>
      <c r="AH110" s="181">
        <v>1063</v>
      </c>
      <c r="AI110" s="181">
        <v>328</v>
      </c>
      <c r="AJ110" s="181">
        <v>4628</v>
      </c>
      <c r="AK110" s="181">
        <v>225</v>
      </c>
      <c r="AL110" s="181">
        <v>12162</v>
      </c>
    </row>
    <row r="111" spans="1:38" x14ac:dyDescent="0.25">
      <c r="A111" s="159" t="s">
        <v>8751</v>
      </c>
      <c r="B111" s="158">
        <v>0.36370000000000002</v>
      </c>
      <c r="C111" s="158" t="s">
        <v>84</v>
      </c>
      <c r="D111" s="158" t="s">
        <v>84</v>
      </c>
      <c r="E111" s="158">
        <v>0.48070000000000002</v>
      </c>
      <c r="F111" s="158">
        <v>0.55220000000000002</v>
      </c>
      <c r="G111" s="158">
        <v>0.51070000000000004</v>
      </c>
      <c r="H111" s="158">
        <v>0.27339999999999998</v>
      </c>
      <c r="I111" s="158">
        <v>0.42259999999999998</v>
      </c>
      <c r="J111" s="158"/>
      <c r="K111" s="158"/>
      <c r="L111" s="158"/>
      <c r="M111" s="158">
        <v>0.35249999999999998</v>
      </c>
      <c r="N111" s="158">
        <v>0.37490000000000001</v>
      </c>
      <c r="O111" s="158" t="s">
        <v>84</v>
      </c>
      <c r="P111" s="158" t="s">
        <v>84</v>
      </c>
      <c r="Q111" s="158" t="s">
        <v>84</v>
      </c>
      <c r="R111" s="158" t="s">
        <v>84</v>
      </c>
      <c r="S111" s="158">
        <v>0.45269999999999999</v>
      </c>
      <c r="T111" s="158">
        <v>0.50819999999999999</v>
      </c>
      <c r="U111" s="158">
        <v>0.52129999999999999</v>
      </c>
      <c r="V111" s="158">
        <v>0.58199999999999996</v>
      </c>
      <c r="W111" s="158">
        <v>0.44690000000000002</v>
      </c>
      <c r="X111" s="158">
        <v>0.57089999999999996</v>
      </c>
      <c r="Y111" s="158">
        <v>0.26019999999999999</v>
      </c>
      <c r="Z111" s="158">
        <v>0.28670000000000001</v>
      </c>
      <c r="AA111" s="158">
        <v>0.35170000000000001</v>
      </c>
      <c r="AB111" s="158">
        <v>0.49159999999999998</v>
      </c>
      <c r="AC111" s="158"/>
      <c r="AD111" s="181">
        <v>7251</v>
      </c>
      <c r="AE111" s="181" t="s">
        <v>84</v>
      </c>
      <c r="AF111" s="181" t="s">
        <v>84</v>
      </c>
      <c r="AG111" s="181">
        <v>1277</v>
      </c>
      <c r="AH111" s="181">
        <v>1051</v>
      </c>
      <c r="AI111" s="181">
        <v>252</v>
      </c>
      <c r="AJ111" s="181">
        <v>4406</v>
      </c>
      <c r="AK111" s="181">
        <v>193</v>
      </c>
      <c r="AL111" s="181">
        <v>11199</v>
      </c>
    </row>
    <row r="112" spans="1:38" x14ac:dyDescent="0.25">
      <c r="A112" s="159" t="s">
        <v>8752</v>
      </c>
      <c r="B112" s="158">
        <v>0.36080000000000001</v>
      </c>
      <c r="C112" s="158" t="s">
        <v>84</v>
      </c>
      <c r="D112" s="158" t="s">
        <v>84</v>
      </c>
      <c r="E112" s="158">
        <v>0.49419999999999997</v>
      </c>
      <c r="F112" s="158">
        <v>0.54120000000000001</v>
      </c>
      <c r="G112" s="158">
        <v>0.48920000000000002</v>
      </c>
      <c r="H112" s="158">
        <v>0.27539999999999998</v>
      </c>
      <c r="I112" s="158">
        <v>0.43290000000000001</v>
      </c>
      <c r="J112" s="158"/>
      <c r="K112" s="158"/>
      <c r="L112" s="158"/>
      <c r="M112" s="158">
        <v>0.34889999999999999</v>
      </c>
      <c r="N112" s="158">
        <v>0.37259999999999999</v>
      </c>
      <c r="O112" s="158" t="s">
        <v>84</v>
      </c>
      <c r="P112" s="158" t="s">
        <v>84</v>
      </c>
      <c r="Q112" s="158" t="s">
        <v>84</v>
      </c>
      <c r="R112" s="158" t="s">
        <v>84</v>
      </c>
      <c r="S112" s="158">
        <v>0.46339999999999998</v>
      </c>
      <c r="T112" s="158">
        <v>0.5242</v>
      </c>
      <c r="U112" s="158">
        <v>0.50719999999999998</v>
      </c>
      <c r="V112" s="158">
        <v>0.57389999999999997</v>
      </c>
      <c r="W112" s="158">
        <v>0.42030000000000001</v>
      </c>
      <c r="X112" s="158">
        <v>0.55449999999999999</v>
      </c>
      <c r="Y112" s="158">
        <v>0.26150000000000001</v>
      </c>
      <c r="Z112" s="158">
        <v>0.2893</v>
      </c>
      <c r="AA112" s="158">
        <v>0.35630000000000001</v>
      </c>
      <c r="AB112" s="158">
        <v>0.50700000000000001</v>
      </c>
      <c r="AC112" s="158"/>
      <c r="AD112" s="181">
        <v>6419</v>
      </c>
      <c r="AE112" s="181" t="s">
        <v>84</v>
      </c>
      <c r="AF112" s="181" t="s">
        <v>84</v>
      </c>
      <c r="AG112" s="181">
        <v>1066</v>
      </c>
      <c r="AH112" s="181">
        <v>872</v>
      </c>
      <c r="AI112" s="181">
        <v>216</v>
      </c>
      <c r="AJ112" s="181">
        <v>4040</v>
      </c>
      <c r="AK112" s="181">
        <v>168</v>
      </c>
      <c r="AL112" s="181">
        <v>9894</v>
      </c>
    </row>
    <row r="113" spans="1:38" x14ac:dyDescent="0.25">
      <c r="A113" s="159" t="s">
        <v>8753</v>
      </c>
      <c r="B113" s="158">
        <v>0.37319999999999998</v>
      </c>
      <c r="C113" s="158" t="s">
        <v>84</v>
      </c>
      <c r="D113" s="158" t="s">
        <v>84</v>
      </c>
      <c r="E113" s="158">
        <v>0.48099999999999998</v>
      </c>
      <c r="F113" s="158">
        <v>0.53010000000000002</v>
      </c>
      <c r="G113" s="158">
        <v>0.50349999999999995</v>
      </c>
      <c r="H113" s="158">
        <v>0.28489999999999999</v>
      </c>
      <c r="I113" s="158">
        <v>0.47920000000000001</v>
      </c>
      <c r="J113" s="158"/>
      <c r="K113" s="158"/>
      <c r="L113" s="158"/>
      <c r="M113" s="158">
        <v>0.36209999999999998</v>
      </c>
      <c r="N113" s="158">
        <v>0.38429999999999997</v>
      </c>
      <c r="O113" s="158" t="s">
        <v>84</v>
      </c>
      <c r="P113" s="158" t="s">
        <v>84</v>
      </c>
      <c r="Q113" s="158" t="s">
        <v>84</v>
      </c>
      <c r="R113" s="158" t="s">
        <v>84</v>
      </c>
      <c r="S113" s="158">
        <v>0.4526</v>
      </c>
      <c r="T113" s="158">
        <v>0.50890000000000002</v>
      </c>
      <c r="U113" s="158">
        <v>0.50009999999999999</v>
      </c>
      <c r="V113" s="158">
        <v>0.55910000000000004</v>
      </c>
      <c r="W113" s="158">
        <v>0.45219999999999999</v>
      </c>
      <c r="X113" s="158">
        <v>0.55259999999999998</v>
      </c>
      <c r="Y113" s="158">
        <v>0.27139999999999997</v>
      </c>
      <c r="Z113" s="158">
        <v>0.29849999999999999</v>
      </c>
      <c r="AA113" s="158">
        <v>0.41499999999999998</v>
      </c>
      <c r="AB113" s="158">
        <v>0.54049999999999998</v>
      </c>
      <c r="AC113" s="158"/>
      <c r="AD113" s="181">
        <v>7375</v>
      </c>
      <c r="AE113" s="181" t="s">
        <v>84</v>
      </c>
      <c r="AF113" s="181" t="s">
        <v>84</v>
      </c>
      <c r="AG113" s="181">
        <v>1231</v>
      </c>
      <c r="AH113" s="181">
        <v>1114</v>
      </c>
      <c r="AI113" s="181">
        <v>383</v>
      </c>
      <c r="AJ113" s="181">
        <v>4302</v>
      </c>
      <c r="AK113" s="181">
        <v>246</v>
      </c>
      <c r="AL113" s="181">
        <v>11544</v>
      </c>
    </row>
    <row r="114" spans="1:38" x14ac:dyDescent="0.25">
      <c r="A114" s="159" t="s">
        <v>8754</v>
      </c>
      <c r="B114" s="158">
        <v>0.38529999999999998</v>
      </c>
      <c r="C114" s="158" t="s">
        <v>84</v>
      </c>
      <c r="D114" s="158" t="s">
        <v>84</v>
      </c>
      <c r="E114" s="158">
        <v>0.5494</v>
      </c>
      <c r="F114" s="158">
        <v>0.60750000000000004</v>
      </c>
      <c r="G114" s="158">
        <v>0.57040000000000002</v>
      </c>
      <c r="H114" s="158">
        <v>0.2863</v>
      </c>
      <c r="I114" s="158">
        <v>0.45650000000000002</v>
      </c>
      <c r="J114" s="158"/>
      <c r="K114" s="158"/>
      <c r="L114" s="158"/>
      <c r="M114" s="158">
        <v>0.372</v>
      </c>
      <c r="N114" s="158">
        <v>0.39860000000000001</v>
      </c>
      <c r="O114" s="158" t="s">
        <v>84</v>
      </c>
      <c r="P114" s="158" t="s">
        <v>84</v>
      </c>
      <c r="Q114" s="158" t="s">
        <v>84</v>
      </c>
      <c r="R114" s="158" t="s">
        <v>84</v>
      </c>
      <c r="S114" s="158">
        <v>0.51490000000000002</v>
      </c>
      <c r="T114" s="158">
        <v>0.58260000000000001</v>
      </c>
      <c r="U114" s="158">
        <v>0.56969999999999998</v>
      </c>
      <c r="V114" s="158">
        <v>0.6431</v>
      </c>
      <c r="W114" s="158">
        <v>0.49009999999999998</v>
      </c>
      <c r="X114" s="158">
        <v>0.64280000000000004</v>
      </c>
      <c r="Y114" s="158">
        <v>0.27100000000000002</v>
      </c>
      <c r="Z114" s="158">
        <v>0.30170000000000002</v>
      </c>
      <c r="AA114" s="158">
        <v>0.3589</v>
      </c>
      <c r="AB114" s="158">
        <v>0.54879999999999995</v>
      </c>
      <c r="AC114" s="158"/>
      <c r="AD114" s="181">
        <v>5260</v>
      </c>
      <c r="AE114" s="181" t="s">
        <v>84</v>
      </c>
      <c r="AF114" s="181" t="s">
        <v>84</v>
      </c>
      <c r="AG114" s="181">
        <v>856</v>
      </c>
      <c r="AH114" s="181">
        <v>698</v>
      </c>
      <c r="AI114" s="181">
        <v>164</v>
      </c>
      <c r="AJ114" s="181">
        <v>3396</v>
      </c>
      <c r="AK114" s="181">
        <v>106</v>
      </c>
      <c r="AL114" s="181">
        <v>7736</v>
      </c>
    </row>
    <row r="115" spans="1:38" x14ac:dyDescent="0.25">
      <c r="A115" s="159" t="s">
        <v>8755</v>
      </c>
      <c r="B115" s="158">
        <v>0.86670000000000003</v>
      </c>
      <c r="C115" s="158" t="s">
        <v>84</v>
      </c>
      <c r="D115" s="158">
        <v>0.95169999999999999</v>
      </c>
      <c r="E115" s="158">
        <v>0.90259999999999996</v>
      </c>
      <c r="F115" s="158">
        <v>0.8992</v>
      </c>
      <c r="G115" s="158">
        <v>0.94279999999999997</v>
      </c>
      <c r="H115" s="158">
        <v>0.83979999999999999</v>
      </c>
      <c r="I115" s="158">
        <v>0.89929999999999999</v>
      </c>
      <c r="J115" s="158"/>
      <c r="K115" s="158"/>
      <c r="L115" s="158"/>
      <c r="M115" s="158">
        <v>0.85880000000000001</v>
      </c>
      <c r="N115" s="158">
        <v>0.87409999999999999</v>
      </c>
      <c r="O115" s="158" t="s">
        <v>84</v>
      </c>
      <c r="P115" s="158" t="s">
        <v>84</v>
      </c>
      <c r="Q115" s="158">
        <v>0.88449999999999995</v>
      </c>
      <c r="R115" s="158">
        <v>0.98019999999999996</v>
      </c>
      <c r="S115" s="158">
        <v>0.88539999999999996</v>
      </c>
      <c r="T115" s="158">
        <v>0.9173</v>
      </c>
      <c r="U115" s="158">
        <v>0.87939999999999996</v>
      </c>
      <c r="V115" s="158">
        <v>0.91590000000000005</v>
      </c>
      <c r="W115" s="158">
        <v>0.9113</v>
      </c>
      <c r="X115" s="158">
        <v>0.96340000000000003</v>
      </c>
      <c r="Y115" s="158">
        <v>0.82889999999999997</v>
      </c>
      <c r="Z115" s="158">
        <v>0.85009999999999997</v>
      </c>
      <c r="AA115" s="158">
        <v>0.85150000000000003</v>
      </c>
      <c r="AB115" s="158">
        <v>0.93230000000000002</v>
      </c>
      <c r="AC115" s="158"/>
      <c r="AD115" s="181">
        <v>7702</v>
      </c>
      <c r="AE115" s="181" t="s">
        <v>84</v>
      </c>
      <c r="AF115" s="181">
        <v>100</v>
      </c>
      <c r="AG115" s="181">
        <v>1358</v>
      </c>
      <c r="AH115" s="181">
        <v>1063</v>
      </c>
      <c r="AI115" s="181">
        <v>328</v>
      </c>
      <c r="AJ115" s="181">
        <v>4628</v>
      </c>
      <c r="AK115" s="181">
        <v>225</v>
      </c>
      <c r="AL115" s="181">
        <v>12162</v>
      </c>
    </row>
    <row r="116" spans="1:38" x14ac:dyDescent="0.25">
      <c r="A116" s="159" t="s">
        <v>8756</v>
      </c>
      <c r="B116" s="158">
        <v>0.86380000000000001</v>
      </c>
      <c r="C116" s="158" t="s">
        <v>84</v>
      </c>
      <c r="D116" s="158" t="s">
        <v>84</v>
      </c>
      <c r="E116" s="158">
        <v>0.9012</v>
      </c>
      <c r="F116" s="158">
        <v>0.9</v>
      </c>
      <c r="G116" s="158">
        <v>0.94130000000000003</v>
      </c>
      <c r="H116" s="158">
        <v>0.83930000000000005</v>
      </c>
      <c r="I116" s="158">
        <v>0.83030000000000004</v>
      </c>
      <c r="J116" s="158"/>
      <c r="K116" s="158"/>
      <c r="L116" s="158"/>
      <c r="M116" s="158">
        <v>0.85560000000000003</v>
      </c>
      <c r="N116" s="158">
        <v>0.87150000000000005</v>
      </c>
      <c r="O116" s="158" t="s">
        <v>84</v>
      </c>
      <c r="P116" s="158" t="s">
        <v>84</v>
      </c>
      <c r="Q116" s="158" t="s">
        <v>84</v>
      </c>
      <c r="R116" s="158" t="s">
        <v>84</v>
      </c>
      <c r="S116" s="158">
        <v>0.88329999999999997</v>
      </c>
      <c r="T116" s="158">
        <v>0.91639999999999999</v>
      </c>
      <c r="U116" s="158">
        <v>0.88009999999999999</v>
      </c>
      <c r="V116" s="158">
        <v>0.91669999999999996</v>
      </c>
      <c r="W116" s="158">
        <v>0.90380000000000005</v>
      </c>
      <c r="X116" s="158">
        <v>0.96440000000000003</v>
      </c>
      <c r="Y116" s="158">
        <v>0.82809999999999995</v>
      </c>
      <c r="Z116" s="158">
        <v>0.84989999999999999</v>
      </c>
      <c r="AA116" s="158">
        <v>0.76939999999999997</v>
      </c>
      <c r="AB116" s="158">
        <v>0.87639999999999996</v>
      </c>
      <c r="AC116" s="158"/>
      <c r="AD116" s="181">
        <v>7251</v>
      </c>
      <c r="AE116" s="181" t="s">
        <v>84</v>
      </c>
      <c r="AF116" s="181" t="s">
        <v>84</v>
      </c>
      <c r="AG116" s="181">
        <v>1277</v>
      </c>
      <c r="AH116" s="181">
        <v>1051</v>
      </c>
      <c r="AI116" s="181">
        <v>252</v>
      </c>
      <c r="AJ116" s="181">
        <v>4406</v>
      </c>
      <c r="AK116" s="181">
        <v>193</v>
      </c>
      <c r="AL116" s="181">
        <v>11199</v>
      </c>
    </row>
    <row r="117" spans="1:38" x14ac:dyDescent="0.25">
      <c r="A117" s="159" t="s">
        <v>8757</v>
      </c>
      <c r="B117" s="158">
        <v>0.85029999999999994</v>
      </c>
      <c r="C117" s="158" t="s">
        <v>84</v>
      </c>
      <c r="D117" s="158" t="s">
        <v>84</v>
      </c>
      <c r="E117" s="158">
        <v>0.8992</v>
      </c>
      <c r="F117" s="158">
        <v>0.88180000000000003</v>
      </c>
      <c r="G117" s="158">
        <v>0.94550000000000001</v>
      </c>
      <c r="H117" s="158">
        <v>0.82620000000000005</v>
      </c>
      <c r="I117" s="158">
        <v>0.79900000000000004</v>
      </c>
      <c r="J117" s="158"/>
      <c r="K117" s="158"/>
      <c r="L117" s="158"/>
      <c r="M117" s="158">
        <v>0.84130000000000005</v>
      </c>
      <c r="N117" s="158">
        <v>0.85880000000000001</v>
      </c>
      <c r="O117" s="158" t="s">
        <v>84</v>
      </c>
      <c r="P117" s="158" t="s">
        <v>84</v>
      </c>
      <c r="Q117" s="158" t="s">
        <v>84</v>
      </c>
      <c r="R117" s="158" t="s">
        <v>84</v>
      </c>
      <c r="S117" s="158">
        <v>0.87929999999999997</v>
      </c>
      <c r="T117" s="158">
        <v>0.91590000000000005</v>
      </c>
      <c r="U117" s="158">
        <v>0.85829999999999995</v>
      </c>
      <c r="V117" s="158">
        <v>0.90149999999999997</v>
      </c>
      <c r="W117" s="158">
        <v>0.90500000000000003</v>
      </c>
      <c r="X117" s="158">
        <v>0.96899999999999997</v>
      </c>
      <c r="Y117" s="158">
        <v>0.81410000000000005</v>
      </c>
      <c r="Z117" s="158">
        <v>0.83760000000000001</v>
      </c>
      <c r="AA117" s="158">
        <v>0.73019999999999996</v>
      </c>
      <c r="AB117" s="158">
        <v>0.85199999999999998</v>
      </c>
      <c r="AC117" s="158"/>
      <c r="AD117" s="181">
        <v>6419</v>
      </c>
      <c r="AE117" s="181" t="s">
        <v>84</v>
      </c>
      <c r="AF117" s="181" t="s">
        <v>84</v>
      </c>
      <c r="AG117" s="181">
        <v>1066</v>
      </c>
      <c r="AH117" s="181">
        <v>872</v>
      </c>
      <c r="AI117" s="181">
        <v>216</v>
      </c>
      <c r="AJ117" s="181">
        <v>4040</v>
      </c>
      <c r="AK117" s="181">
        <v>168</v>
      </c>
      <c r="AL117" s="181">
        <v>9894</v>
      </c>
    </row>
    <row r="118" spans="1:38" x14ac:dyDescent="0.25">
      <c r="A118" s="159" t="s">
        <v>8758</v>
      </c>
      <c r="B118" s="158">
        <v>0.87890000000000001</v>
      </c>
      <c r="C118" s="158" t="s">
        <v>84</v>
      </c>
      <c r="D118" s="158" t="s">
        <v>84</v>
      </c>
      <c r="E118" s="158">
        <v>0.91100000000000003</v>
      </c>
      <c r="F118" s="158">
        <v>0.91459999999999997</v>
      </c>
      <c r="G118" s="158">
        <v>0.96150000000000002</v>
      </c>
      <c r="H118" s="158">
        <v>0.84989999999999999</v>
      </c>
      <c r="I118" s="158">
        <v>0.89939999999999998</v>
      </c>
      <c r="J118" s="158"/>
      <c r="K118" s="158"/>
      <c r="L118" s="158"/>
      <c r="M118" s="158">
        <v>0.87119999999999997</v>
      </c>
      <c r="N118" s="158">
        <v>0.88619999999999999</v>
      </c>
      <c r="O118" s="158" t="s">
        <v>84</v>
      </c>
      <c r="P118" s="158" t="s">
        <v>84</v>
      </c>
      <c r="Q118" s="158" t="s">
        <v>84</v>
      </c>
      <c r="R118" s="158" t="s">
        <v>84</v>
      </c>
      <c r="S118" s="158">
        <v>0.89349999999999996</v>
      </c>
      <c r="T118" s="158">
        <v>0.92569999999999997</v>
      </c>
      <c r="U118" s="158">
        <v>0.89649999999999996</v>
      </c>
      <c r="V118" s="158">
        <v>0.92959999999999998</v>
      </c>
      <c r="W118" s="158">
        <v>0.93640000000000001</v>
      </c>
      <c r="X118" s="158">
        <v>0.97689999999999999</v>
      </c>
      <c r="Y118" s="158">
        <v>0.83879999999999999</v>
      </c>
      <c r="Z118" s="158">
        <v>0.86029999999999995</v>
      </c>
      <c r="AA118" s="158">
        <v>0.85419999999999996</v>
      </c>
      <c r="AB118" s="158">
        <v>0.93120000000000003</v>
      </c>
      <c r="AC118" s="158"/>
      <c r="AD118" s="181">
        <v>7375</v>
      </c>
      <c r="AE118" s="181" t="s">
        <v>84</v>
      </c>
      <c r="AF118" s="181" t="s">
        <v>84</v>
      </c>
      <c r="AG118" s="181">
        <v>1231</v>
      </c>
      <c r="AH118" s="181">
        <v>1114</v>
      </c>
      <c r="AI118" s="181">
        <v>383</v>
      </c>
      <c r="AJ118" s="181">
        <v>4302</v>
      </c>
      <c r="AK118" s="181">
        <v>246</v>
      </c>
      <c r="AL118" s="181">
        <v>11544</v>
      </c>
    </row>
    <row r="119" spans="1:38" x14ac:dyDescent="0.25">
      <c r="A119" s="159" t="s">
        <v>8759</v>
      </c>
      <c r="B119" s="158">
        <v>0.8427</v>
      </c>
      <c r="C119" s="158" t="s">
        <v>84</v>
      </c>
      <c r="D119" s="158" t="s">
        <v>84</v>
      </c>
      <c r="E119" s="158">
        <v>0.89849999999999997</v>
      </c>
      <c r="F119" s="158">
        <v>0.91210000000000002</v>
      </c>
      <c r="G119" s="158">
        <v>0.95840000000000003</v>
      </c>
      <c r="H119" s="158">
        <v>0.80689999999999995</v>
      </c>
      <c r="I119" s="158">
        <v>0.85040000000000004</v>
      </c>
      <c r="J119" s="158"/>
      <c r="K119" s="158"/>
      <c r="L119" s="158"/>
      <c r="M119" s="158">
        <v>0.83250000000000002</v>
      </c>
      <c r="N119" s="158">
        <v>0.85229999999999995</v>
      </c>
      <c r="O119" s="158" t="s">
        <v>84</v>
      </c>
      <c r="P119" s="158" t="s">
        <v>84</v>
      </c>
      <c r="Q119" s="158" t="s">
        <v>84</v>
      </c>
      <c r="R119" s="158" t="s">
        <v>84</v>
      </c>
      <c r="S119" s="158">
        <v>0.87609999999999999</v>
      </c>
      <c r="T119" s="158">
        <v>0.91710000000000003</v>
      </c>
      <c r="U119" s="158">
        <v>0.88839999999999997</v>
      </c>
      <c r="V119" s="158">
        <v>0.93100000000000005</v>
      </c>
      <c r="W119" s="158">
        <v>0.91300000000000003</v>
      </c>
      <c r="X119" s="158">
        <v>0.98029999999999995</v>
      </c>
      <c r="Y119" s="158">
        <v>0.79320000000000002</v>
      </c>
      <c r="Z119" s="158">
        <v>0.81979999999999997</v>
      </c>
      <c r="AA119" s="158">
        <v>0.76670000000000005</v>
      </c>
      <c r="AB119" s="158">
        <v>0.90590000000000004</v>
      </c>
      <c r="AC119" s="158"/>
      <c r="AD119" s="181">
        <v>5260</v>
      </c>
      <c r="AE119" s="181" t="s">
        <v>84</v>
      </c>
      <c r="AF119" s="181" t="s">
        <v>84</v>
      </c>
      <c r="AG119" s="181">
        <v>856</v>
      </c>
      <c r="AH119" s="181">
        <v>698</v>
      </c>
      <c r="AI119" s="181">
        <v>164</v>
      </c>
      <c r="AJ119" s="181">
        <v>3396</v>
      </c>
      <c r="AK119" s="181">
        <v>106</v>
      </c>
      <c r="AL119" s="181">
        <v>7736</v>
      </c>
    </row>
    <row r="120" spans="1:38" x14ac:dyDescent="0.25">
      <c r="A120" s="159" t="s">
        <v>8760</v>
      </c>
      <c r="B120" s="158">
        <v>0.2392</v>
      </c>
      <c r="C120" s="158" t="s">
        <v>84</v>
      </c>
      <c r="D120" s="158">
        <v>0.1867</v>
      </c>
      <c r="E120" s="158">
        <v>0.34539999999999998</v>
      </c>
      <c r="F120" s="158">
        <v>0.38119999999999998</v>
      </c>
      <c r="G120" s="158">
        <v>0.42059999999999997</v>
      </c>
      <c r="H120" s="158">
        <v>0.16259999999999999</v>
      </c>
      <c r="I120" s="158">
        <v>0.27750000000000002</v>
      </c>
      <c r="J120" s="158"/>
      <c r="K120" s="158"/>
      <c r="L120" s="158"/>
      <c r="M120" s="158">
        <v>0.22950000000000001</v>
      </c>
      <c r="N120" s="158">
        <v>0.24909999999999999</v>
      </c>
      <c r="O120" s="158" t="s">
        <v>84</v>
      </c>
      <c r="P120" s="158" t="s">
        <v>84</v>
      </c>
      <c r="Q120" s="158">
        <v>0.1157</v>
      </c>
      <c r="R120" s="158">
        <v>0.27089999999999997</v>
      </c>
      <c r="S120" s="158">
        <v>0.31919999999999998</v>
      </c>
      <c r="T120" s="158">
        <v>0.37159999999999999</v>
      </c>
      <c r="U120" s="158">
        <v>0.35110000000000002</v>
      </c>
      <c r="V120" s="158">
        <v>0.4113</v>
      </c>
      <c r="W120" s="158">
        <v>0.36559999999999998</v>
      </c>
      <c r="X120" s="158">
        <v>0.47449999999999998</v>
      </c>
      <c r="Y120" s="158">
        <v>0.15190000000000001</v>
      </c>
      <c r="Z120" s="158">
        <v>0.17369999999999999</v>
      </c>
      <c r="AA120" s="158">
        <v>0.21940000000000001</v>
      </c>
      <c r="AB120" s="158">
        <v>0.33850000000000002</v>
      </c>
      <c r="AC120" s="158"/>
      <c r="AD120" s="181">
        <v>7702</v>
      </c>
      <c r="AE120" s="181" t="s">
        <v>84</v>
      </c>
      <c r="AF120" s="181">
        <v>100</v>
      </c>
      <c r="AG120" s="181">
        <v>1358</v>
      </c>
      <c r="AH120" s="181">
        <v>1063</v>
      </c>
      <c r="AI120" s="181">
        <v>328</v>
      </c>
      <c r="AJ120" s="181">
        <v>4628</v>
      </c>
      <c r="AK120" s="181">
        <v>225</v>
      </c>
      <c r="AL120" s="181">
        <v>12162</v>
      </c>
    </row>
    <row r="121" spans="1:38" x14ac:dyDescent="0.25">
      <c r="A121" s="159" t="s">
        <v>8761</v>
      </c>
      <c r="B121" s="158">
        <v>0.24790000000000001</v>
      </c>
      <c r="C121" s="158" t="s">
        <v>84</v>
      </c>
      <c r="D121" s="158" t="s">
        <v>84</v>
      </c>
      <c r="E121" s="158">
        <v>0.373</v>
      </c>
      <c r="F121" s="158">
        <v>0.40010000000000001</v>
      </c>
      <c r="G121" s="158">
        <v>0.33879999999999999</v>
      </c>
      <c r="H121" s="158">
        <v>0.16919999999999999</v>
      </c>
      <c r="I121" s="158">
        <v>0.30199999999999999</v>
      </c>
      <c r="J121" s="158"/>
      <c r="K121" s="158"/>
      <c r="L121" s="158"/>
      <c r="M121" s="158">
        <v>0.23780000000000001</v>
      </c>
      <c r="N121" s="158">
        <v>0.25819999999999999</v>
      </c>
      <c r="O121" s="158" t="s">
        <v>84</v>
      </c>
      <c r="P121" s="158" t="s">
        <v>84</v>
      </c>
      <c r="Q121" s="158" t="s">
        <v>84</v>
      </c>
      <c r="R121" s="158" t="s">
        <v>84</v>
      </c>
      <c r="S121" s="158">
        <v>0.34560000000000002</v>
      </c>
      <c r="T121" s="158">
        <v>0.40039999999999998</v>
      </c>
      <c r="U121" s="158">
        <v>0.3695</v>
      </c>
      <c r="V121" s="158">
        <v>0.43049999999999999</v>
      </c>
      <c r="W121" s="158">
        <v>0.27950000000000003</v>
      </c>
      <c r="X121" s="158">
        <v>0.39900000000000002</v>
      </c>
      <c r="Y121" s="158">
        <v>0.158</v>
      </c>
      <c r="Z121" s="158">
        <v>0.18060000000000001</v>
      </c>
      <c r="AA121" s="158">
        <v>0.23719999999999999</v>
      </c>
      <c r="AB121" s="158">
        <v>0.36930000000000002</v>
      </c>
      <c r="AC121" s="158"/>
      <c r="AD121" s="181">
        <v>7251</v>
      </c>
      <c r="AE121" s="181" t="s">
        <v>84</v>
      </c>
      <c r="AF121" s="181" t="s">
        <v>84</v>
      </c>
      <c r="AG121" s="181">
        <v>1277</v>
      </c>
      <c r="AH121" s="181">
        <v>1051</v>
      </c>
      <c r="AI121" s="181">
        <v>252</v>
      </c>
      <c r="AJ121" s="181">
        <v>4406</v>
      </c>
      <c r="AK121" s="181">
        <v>193</v>
      </c>
      <c r="AL121" s="181">
        <v>11199</v>
      </c>
    </row>
    <row r="122" spans="1:38" x14ac:dyDescent="0.25">
      <c r="A122" s="159" t="s">
        <v>8762</v>
      </c>
      <c r="B122" s="158">
        <v>0.25590000000000002</v>
      </c>
      <c r="C122" s="158" t="s">
        <v>84</v>
      </c>
      <c r="D122" s="158" t="s">
        <v>84</v>
      </c>
      <c r="E122" s="158">
        <v>0.4052</v>
      </c>
      <c r="F122" s="158">
        <v>0.42359999999999998</v>
      </c>
      <c r="G122" s="158">
        <v>0.33050000000000002</v>
      </c>
      <c r="H122" s="158">
        <v>0.17469999999999999</v>
      </c>
      <c r="I122" s="158">
        <v>0.2969</v>
      </c>
      <c r="J122" s="158"/>
      <c r="K122" s="158"/>
      <c r="L122" s="158"/>
      <c r="M122" s="158">
        <v>0.245</v>
      </c>
      <c r="N122" s="158">
        <v>0.26690000000000003</v>
      </c>
      <c r="O122" s="158" t="s">
        <v>84</v>
      </c>
      <c r="P122" s="158" t="s">
        <v>84</v>
      </c>
      <c r="Q122" s="158" t="s">
        <v>84</v>
      </c>
      <c r="R122" s="158" t="s">
        <v>84</v>
      </c>
      <c r="S122" s="158">
        <v>0.37469999999999998</v>
      </c>
      <c r="T122" s="158">
        <v>0.4355</v>
      </c>
      <c r="U122" s="158">
        <v>0.3896</v>
      </c>
      <c r="V122" s="158">
        <v>0.45710000000000001</v>
      </c>
      <c r="W122" s="158">
        <v>0.26719999999999999</v>
      </c>
      <c r="X122" s="158">
        <v>0.39489999999999997</v>
      </c>
      <c r="Y122" s="158">
        <v>0.16289999999999999</v>
      </c>
      <c r="Z122" s="158">
        <v>0.18690000000000001</v>
      </c>
      <c r="AA122" s="158">
        <v>0.2281</v>
      </c>
      <c r="AB122" s="158">
        <v>0.36880000000000002</v>
      </c>
      <c r="AC122" s="158"/>
      <c r="AD122" s="181">
        <v>6419</v>
      </c>
      <c r="AE122" s="181" t="s">
        <v>84</v>
      </c>
      <c r="AF122" s="181" t="s">
        <v>84</v>
      </c>
      <c r="AG122" s="181">
        <v>1066</v>
      </c>
      <c r="AH122" s="181">
        <v>872</v>
      </c>
      <c r="AI122" s="181">
        <v>216</v>
      </c>
      <c r="AJ122" s="181">
        <v>4040</v>
      </c>
      <c r="AK122" s="181">
        <v>168</v>
      </c>
      <c r="AL122" s="181">
        <v>9894</v>
      </c>
    </row>
    <row r="123" spans="1:38" x14ac:dyDescent="0.25">
      <c r="A123" s="159" t="s">
        <v>8763</v>
      </c>
      <c r="B123" s="158">
        <v>0.2445</v>
      </c>
      <c r="C123" s="158" t="s">
        <v>84</v>
      </c>
      <c r="D123" s="158" t="s">
        <v>84</v>
      </c>
      <c r="E123" s="158">
        <v>0.36480000000000001</v>
      </c>
      <c r="F123" s="158">
        <v>0.38279999999999997</v>
      </c>
      <c r="G123" s="158">
        <v>0.33860000000000001</v>
      </c>
      <c r="H123" s="158">
        <v>0.16420000000000001</v>
      </c>
      <c r="I123" s="158">
        <v>0.32119999999999999</v>
      </c>
      <c r="J123" s="158"/>
      <c r="K123" s="158"/>
      <c r="L123" s="158"/>
      <c r="M123" s="158">
        <v>0.23449999999999999</v>
      </c>
      <c r="N123" s="158">
        <v>0.25459999999999999</v>
      </c>
      <c r="O123" s="158" t="s">
        <v>84</v>
      </c>
      <c r="P123" s="158" t="s">
        <v>84</v>
      </c>
      <c r="Q123" s="158" t="s">
        <v>84</v>
      </c>
      <c r="R123" s="158" t="s">
        <v>84</v>
      </c>
      <c r="S123" s="158">
        <v>0.3372</v>
      </c>
      <c r="T123" s="158">
        <v>0.39240000000000003</v>
      </c>
      <c r="U123" s="158">
        <v>0.35339999999999999</v>
      </c>
      <c r="V123" s="158">
        <v>0.41220000000000001</v>
      </c>
      <c r="W123" s="158">
        <v>0.2908</v>
      </c>
      <c r="X123" s="158">
        <v>0.38700000000000001</v>
      </c>
      <c r="Y123" s="158">
        <v>0.15310000000000001</v>
      </c>
      <c r="Z123" s="158">
        <v>0.1757</v>
      </c>
      <c r="AA123" s="158">
        <v>0.26290000000000002</v>
      </c>
      <c r="AB123" s="158">
        <v>0.38090000000000002</v>
      </c>
      <c r="AC123" s="158"/>
      <c r="AD123" s="181">
        <v>7375</v>
      </c>
      <c r="AE123" s="181" t="s">
        <v>84</v>
      </c>
      <c r="AF123" s="181" t="s">
        <v>84</v>
      </c>
      <c r="AG123" s="181">
        <v>1231</v>
      </c>
      <c r="AH123" s="181">
        <v>1114</v>
      </c>
      <c r="AI123" s="181">
        <v>383</v>
      </c>
      <c r="AJ123" s="181">
        <v>4302</v>
      </c>
      <c r="AK123" s="181">
        <v>246</v>
      </c>
      <c r="AL123" s="181">
        <v>11544</v>
      </c>
    </row>
    <row r="124" spans="1:38" x14ac:dyDescent="0.25">
      <c r="A124" s="159" t="s">
        <v>8764</v>
      </c>
      <c r="B124" s="158">
        <v>0.2873</v>
      </c>
      <c r="C124" s="158" t="s">
        <v>84</v>
      </c>
      <c r="D124" s="158" t="s">
        <v>84</v>
      </c>
      <c r="E124" s="158">
        <v>0.47170000000000001</v>
      </c>
      <c r="F124" s="158">
        <v>0.48509999999999998</v>
      </c>
      <c r="G124" s="158">
        <v>0.45050000000000001</v>
      </c>
      <c r="H124" s="158">
        <v>0.1925</v>
      </c>
      <c r="I124" s="158">
        <v>0.35039999999999999</v>
      </c>
      <c r="J124" s="158"/>
      <c r="K124" s="158"/>
      <c r="L124" s="158"/>
      <c r="M124" s="158">
        <v>0.27479999999999999</v>
      </c>
      <c r="N124" s="158">
        <v>0.2999</v>
      </c>
      <c r="O124" s="158" t="s">
        <v>84</v>
      </c>
      <c r="P124" s="158" t="s">
        <v>84</v>
      </c>
      <c r="Q124" s="158" t="s">
        <v>84</v>
      </c>
      <c r="R124" s="158" t="s">
        <v>84</v>
      </c>
      <c r="S124" s="158">
        <v>0.43680000000000002</v>
      </c>
      <c r="T124" s="158">
        <v>0.50570000000000004</v>
      </c>
      <c r="U124" s="158">
        <v>0.44619999999999999</v>
      </c>
      <c r="V124" s="158">
        <v>0.52290000000000003</v>
      </c>
      <c r="W124" s="158">
        <v>0.37140000000000001</v>
      </c>
      <c r="X124" s="158">
        <v>0.52639999999999998</v>
      </c>
      <c r="Y124" s="158">
        <v>0.17910000000000001</v>
      </c>
      <c r="Z124" s="158">
        <v>0.20630000000000001</v>
      </c>
      <c r="AA124" s="158">
        <v>0.25900000000000001</v>
      </c>
      <c r="AB124" s="158">
        <v>0.443</v>
      </c>
      <c r="AC124" s="158"/>
      <c r="AD124" s="181">
        <v>5260</v>
      </c>
      <c r="AE124" s="181" t="s">
        <v>84</v>
      </c>
      <c r="AF124" s="181" t="s">
        <v>84</v>
      </c>
      <c r="AG124" s="181">
        <v>856</v>
      </c>
      <c r="AH124" s="181">
        <v>698</v>
      </c>
      <c r="AI124" s="181">
        <v>164</v>
      </c>
      <c r="AJ124" s="181">
        <v>3396</v>
      </c>
      <c r="AK124" s="181">
        <v>106</v>
      </c>
      <c r="AL124" s="181">
        <v>7736</v>
      </c>
    </row>
    <row r="125" spans="1:38" x14ac:dyDescent="0.25">
      <c r="A125" s="159" t="s">
        <v>8765</v>
      </c>
      <c r="B125" s="158">
        <v>0.1963</v>
      </c>
      <c r="C125" s="158" t="s">
        <v>84</v>
      </c>
      <c r="D125" s="158">
        <v>0.13980000000000001</v>
      </c>
      <c r="E125" s="158">
        <v>0.30659999999999998</v>
      </c>
      <c r="F125" s="158">
        <v>0.32669999999999999</v>
      </c>
      <c r="G125" s="158">
        <v>0.33700000000000002</v>
      </c>
      <c r="H125" s="158">
        <v>0.1246</v>
      </c>
      <c r="I125" s="158">
        <v>0.2394</v>
      </c>
      <c r="J125" s="158"/>
      <c r="K125" s="158"/>
      <c r="L125" s="158"/>
      <c r="M125" s="158">
        <v>0.187</v>
      </c>
      <c r="N125" s="158">
        <v>0.20580000000000001</v>
      </c>
      <c r="O125" s="158" t="s">
        <v>84</v>
      </c>
      <c r="P125" s="158" t="s">
        <v>84</v>
      </c>
      <c r="Q125" s="158">
        <v>7.7100000000000002E-2</v>
      </c>
      <c r="R125" s="158">
        <v>0.22070000000000001</v>
      </c>
      <c r="S125" s="158">
        <v>0.28060000000000002</v>
      </c>
      <c r="T125" s="158">
        <v>0.33300000000000002</v>
      </c>
      <c r="U125" s="158">
        <v>0.29680000000000001</v>
      </c>
      <c r="V125" s="158">
        <v>0.35680000000000001</v>
      </c>
      <c r="W125" s="158">
        <v>0.28410000000000002</v>
      </c>
      <c r="X125" s="158">
        <v>0.39050000000000001</v>
      </c>
      <c r="Y125" s="158">
        <v>0.1148</v>
      </c>
      <c r="Z125" s="158">
        <v>0.13489999999999999</v>
      </c>
      <c r="AA125" s="158">
        <v>0.18360000000000001</v>
      </c>
      <c r="AB125" s="158">
        <v>0.29949999999999999</v>
      </c>
      <c r="AC125" s="158"/>
      <c r="AD125" s="181">
        <v>7702</v>
      </c>
      <c r="AE125" s="181" t="s">
        <v>84</v>
      </c>
      <c r="AF125" s="181">
        <v>100</v>
      </c>
      <c r="AG125" s="181">
        <v>1358</v>
      </c>
      <c r="AH125" s="181">
        <v>1063</v>
      </c>
      <c r="AI125" s="181">
        <v>328</v>
      </c>
      <c r="AJ125" s="181">
        <v>4628</v>
      </c>
      <c r="AK125" s="181">
        <v>225</v>
      </c>
      <c r="AL125" s="181">
        <v>12162</v>
      </c>
    </row>
    <row r="126" spans="1:38" x14ac:dyDescent="0.25">
      <c r="A126" s="159" t="s">
        <v>8766</v>
      </c>
      <c r="B126" s="158">
        <v>0.21360000000000001</v>
      </c>
      <c r="C126" s="158" t="s">
        <v>84</v>
      </c>
      <c r="D126" s="158" t="s">
        <v>84</v>
      </c>
      <c r="E126" s="158">
        <v>0.33910000000000001</v>
      </c>
      <c r="F126" s="158">
        <v>0.34789999999999999</v>
      </c>
      <c r="G126" s="158">
        <v>0.29970000000000002</v>
      </c>
      <c r="H126" s="158">
        <v>0.1391</v>
      </c>
      <c r="I126" s="158">
        <v>0.27739999999999998</v>
      </c>
      <c r="J126" s="158"/>
      <c r="K126" s="158"/>
      <c r="L126" s="158"/>
      <c r="M126" s="158">
        <v>0.20369999999999999</v>
      </c>
      <c r="N126" s="158">
        <v>0.22359999999999999</v>
      </c>
      <c r="O126" s="158" t="s">
        <v>84</v>
      </c>
      <c r="P126" s="158" t="s">
        <v>84</v>
      </c>
      <c r="Q126" s="158" t="s">
        <v>84</v>
      </c>
      <c r="R126" s="158" t="s">
        <v>84</v>
      </c>
      <c r="S126" s="158">
        <v>0.31159999999999999</v>
      </c>
      <c r="T126" s="158">
        <v>0.36680000000000001</v>
      </c>
      <c r="U126" s="158">
        <v>0.31759999999999999</v>
      </c>
      <c r="V126" s="158">
        <v>0.37840000000000001</v>
      </c>
      <c r="W126" s="158">
        <v>0.24149999999999999</v>
      </c>
      <c r="X126" s="158">
        <v>0.3599</v>
      </c>
      <c r="Y126" s="158">
        <v>0.12859999999999999</v>
      </c>
      <c r="Z126" s="158">
        <v>0.15010000000000001</v>
      </c>
      <c r="AA126" s="158">
        <v>0.21379999999999999</v>
      </c>
      <c r="AB126" s="158">
        <v>0.34439999999999998</v>
      </c>
      <c r="AC126" s="158"/>
      <c r="AD126" s="181">
        <v>7251</v>
      </c>
      <c r="AE126" s="181" t="s">
        <v>84</v>
      </c>
      <c r="AF126" s="181" t="s">
        <v>84</v>
      </c>
      <c r="AG126" s="181">
        <v>1277</v>
      </c>
      <c r="AH126" s="181">
        <v>1051</v>
      </c>
      <c r="AI126" s="181">
        <v>252</v>
      </c>
      <c r="AJ126" s="181">
        <v>4406</v>
      </c>
      <c r="AK126" s="181">
        <v>193</v>
      </c>
      <c r="AL126" s="181">
        <v>11199</v>
      </c>
    </row>
    <row r="127" spans="1:38" x14ac:dyDescent="0.25">
      <c r="A127" s="159" t="s">
        <v>8767</v>
      </c>
      <c r="B127" s="158">
        <v>0.2152</v>
      </c>
      <c r="C127" s="158" t="s">
        <v>84</v>
      </c>
      <c r="D127" s="158" t="s">
        <v>84</v>
      </c>
      <c r="E127" s="158">
        <v>0.35499999999999998</v>
      </c>
      <c r="F127" s="158">
        <v>0.37819999999999998</v>
      </c>
      <c r="G127" s="158">
        <v>0.27429999999999999</v>
      </c>
      <c r="H127" s="158">
        <v>0.13819999999999999</v>
      </c>
      <c r="I127" s="158">
        <v>0.26529999999999998</v>
      </c>
      <c r="J127" s="158"/>
      <c r="K127" s="158"/>
      <c r="L127" s="158"/>
      <c r="M127" s="158">
        <v>0.20469999999999999</v>
      </c>
      <c r="N127" s="158">
        <v>0.22589999999999999</v>
      </c>
      <c r="O127" s="158" t="s">
        <v>84</v>
      </c>
      <c r="P127" s="158" t="s">
        <v>84</v>
      </c>
      <c r="Q127" s="158" t="s">
        <v>84</v>
      </c>
      <c r="R127" s="158" t="s">
        <v>84</v>
      </c>
      <c r="S127" s="158">
        <v>0.32450000000000001</v>
      </c>
      <c r="T127" s="158">
        <v>0.3856</v>
      </c>
      <c r="U127" s="158">
        <v>0.34399999999999997</v>
      </c>
      <c r="V127" s="158">
        <v>0.41220000000000001</v>
      </c>
      <c r="W127" s="158">
        <v>0.214</v>
      </c>
      <c r="X127" s="158">
        <v>0.33789999999999998</v>
      </c>
      <c r="Y127" s="158">
        <v>0.12720000000000001</v>
      </c>
      <c r="Z127" s="158">
        <v>0.1497</v>
      </c>
      <c r="AA127" s="158">
        <v>0.1988</v>
      </c>
      <c r="AB127" s="158">
        <v>0.33629999999999999</v>
      </c>
      <c r="AC127" s="158"/>
      <c r="AD127" s="181">
        <v>6419</v>
      </c>
      <c r="AE127" s="181" t="s">
        <v>84</v>
      </c>
      <c r="AF127" s="181" t="s">
        <v>84</v>
      </c>
      <c r="AG127" s="181">
        <v>1066</v>
      </c>
      <c r="AH127" s="181">
        <v>872</v>
      </c>
      <c r="AI127" s="181">
        <v>216</v>
      </c>
      <c r="AJ127" s="181">
        <v>4040</v>
      </c>
      <c r="AK127" s="181">
        <v>168</v>
      </c>
      <c r="AL127" s="181">
        <v>9894</v>
      </c>
    </row>
    <row r="128" spans="1:38" x14ac:dyDescent="0.25">
      <c r="A128" s="159" t="s">
        <v>8768</v>
      </c>
      <c r="B128" s="158">
        <v>0.19719999999999999</v>
      </c>
      <c r="C128" s="158" t="s">
        <v>84</v>
      </c>
      <c r="D128" s="158" t="s">
        <v>84</v>
      </c>
      <c r="E128" s="158">
        <v>0.3175</v>
      </c>
      <c r="F128" s="158">
        <v>0.3201</v>
      </c>
      <c r="G128" s="158">
        <v>0.26800000000000002</v>
      </c>
      <c r="H128" s="158">
        <v>0.1227</v>
      </c>
      <c r="I128" s="158">
        <v>0.29010000000000002</v>
      </c>
      <c r="J128" s="158"/>
      <c r="K128" s="158"/>
      <c r="L128" s="158"/>
      <c r="M128" s="158">
        <v>0.18779999999999999</v>
      </c>
      <c r="N128" s="158">
        <v>0.2069</v>
      </c>
      <c r="O128" s="158" t="s">
        <v>84</v>
      </c>
      <c r="P128" s="158" t="s">
        <v>84</v>
      </c>
      <c r="Q128" s="158" t="s">
        <v>84</v>
      </c>
      <c r="R128" s="158" t="s">
        <v>84</v>
      </c>
      <c r="S128" s="158">
        <v>0.29010000000000002</v>
      </c>
      <c r="T128" s="158">
        <v>0.34510000000000002</v>
      </c>
      <c r="U128" s="158">
        <v>0.29099999999999998</v>
      </c>
      <c r="V128" s="158">
        <v>0.34960000000000002</v>
      </c>
      <c r="W128" s="158">
        <v>0.2228</v>
      </c>
      <c r="X128" s="158">
        <v>0.31509999999999999</v>
      </c>
      <c r="Y128" s="158">
        <v>0.11269999999999999</v>
      </c>
      <c r="Z128" s="158">
        <v>0.13320000000000001</v>
      </c>
      <c r="AA128" s="158">
        <v>0.23330000000000001</v>
      </c>
      <c r="AB128" s="158">
        <v>0.34910000000000002</v>
      </c>
      <c r="AC128" s="158"/>
      <c r="AD128" s="181">
        <v>7375</v>
      </c>
      <c r="AE128" s="181" t="s">
        <v>84</v>
      </c>
      <c r="AF128" s="181" t="s">
        <v>84</v>
      </c>
      <c r="AG128" s="181">
        <v>1231</v>
      </c>
      <c r="AH128" s="181">
        <v>1114</v>
      </c>
      <c r="AI128" s="181">
        <v>383</v>
      </c>
      <c r="AJ128" s="181">
        <v>4302</v>
      </c>
      <c r="AK128" s="181">
        <v>246</v>
      </c>
      <c r="AL128" s="181">
        <v>11544</v>
      </c>
    </row>
    <row r="129" spans="1:38" x14ac:dyDescent="0.25">
      <c r="A129" s="159" t="s">
        <v>8769</v>
      </c>
      <c r="B129" s="158">
        <v>0.25180000000000002</v>
      </c>
      <c r="C129" s="158" t="s">
        <v>84</v>
      </c>
      <c r="D129" s="158" t="s">
        <v>84</v>
      </c>
      <c r="E129" s="158">
        <v>0.43259999999999998</v>
      </c>
      <c r="F129" s="158">
        <v>0.44669999999999999</v>
      </c>
      <c r="G129" s="158">
        <v>0.38629999999999998</v>
      </c>
      <c r="H129" s="158">
        <v>0.15959999999999999</v>
      </c>
      <c r="I129" s="158">
        <v>0.31969999999999998</v>
      </c>
      <c r="J129" s="158"/>
      <c r="K129" s="158"/>
      <c r="L129" s="158"/>
      <c r="M129" s="158">
        <v>0.23949999999999999</v>
      </c>
      <c r="N129" s="158">
        <v>0.26419999999999999</v>
      </c>
      <c r="O129" s="158" t="s">
        <v>84</v>
      </c>
      <c r="P129" s="158" t="s">
        <v>84</v>
      </c>
      <c r="Q129" s="158" t="s">
        <v>84</v>
      </c>
      <c r="R129" s="158" t="s">
        <v>84</v>
      </c>
      <c r="S129" s="158">
        <v>0.39729999999999999</v>
      </c>
      <c r="T129" s="158">
        <v>0.46729999999999999</v>
      </c>
      <c r="U129" s="158">
        <v>0.40710000000000002</v>
      </c>
      <c r="V129" s="158">
        <v>0.4854</v>
      </c>
      <c r="W129" s="158">
        <v>0.30859999999999999</v>
      </c>
      <c r="X129" s="158">
        <v>0.4632</v>
      </c>
      <c r="Y129" s="158">
        <v>0.1469</v>
      </c>
      <c r="Z129" s="158">
        <v>0.17280000000000001</v>
      </c>
      <c r="AA129" s="158">
        <v>0.2298</v>
      </c>
      <c r="AB129" s="158">
        <v>0.41299999999999998</v>
      </c>
      <c r="AC129" s="158"/>
      <c r="AD129" s="181">
        <v>5260</v>
      </c>
      <c r="AE129" s="181" t="s">
        <v>84</v>
      </c>
      <c r="AF129" s="181" t="s">
        <v>84</v>
      </c>
      <c r="AG129" s="181">
        <v>856</v>
      </c>
      <c r="AH129" s="181">
        <v>698</v>
      </c>
      <c r="AI129" s="181">
        <v>164</v>
      </c>
      <c r="AJ129" s="181">
        <v>3396</v>
      </c>
      <c r="AK129" s="181">
        <v>106</v>
      </c>
      <c r="AL129" s="181">
        <v>7736</v>
      </c>
    </row>
    <row r="130" spans="1:38" x14ac:dyDescent="0.25">
      <c r="A130" s="159" t="s">
        <v>8770</v>
      </c>
      <c r="B130" s="158">
        <v>0.67179999999999995</v>
      </c>
      <c r="C130" s="158" t="s">
        <v>84</v>
      </c>
      <c r="D130" s="158">
        <v>0.74299999999999999</v>
      </c>
      <c r="E130" s="158">
        <v>0.76249999999999996</v>
      </c>
      <c r="F130" s="158">
        <v>0.80420000000000003</v>
      </c>
      <c r="G130" s="158">
        <v>0.85229999999999995</v>
      </c>
      <c r="H130" s="158">
        <v>0.59730000000000005</v>
      </c>
      <c r="I130" s="158">
        <v>0.73599999999999999</v>
      </c>
      <c r="J130" s="158"/>
      <c r="K130" s="158"/>
      <c r="L130" s="158"/>
      <c r="M130" s="158">
        <v>0.66110000000000002</v>
      </c>
      <c r="N130" s="158">
        <v>0.68220000000000003</v>
      </c>
      <c r="O130" s="158" t="s">
        <v>84</v>
      </c>
      <c r="P130" s="158" t="s">
        <v>84</v>
      </c>
      <c r="Q130" s="158">
        <v>0.64449999999999996</v>
      </c>
      <c r="R130" s="158">
        <v>0.81810000000000005</v>
      </c>
      <c r="S130" s="158">
        <v>0.73870000000000002</v>
      </c>
      <c r="T130" s="158">
        <v>0.78439999999999999</v>
      </c>
      <c r="U130" s="158">
        <v>0.77890000000000004</v>
      </c>
      <c r="V130" s="158">
        <v>0.82699999999999996</v>
      </c>
      <c r="W130" s="158">
        <v>0.80879999999999996</v>
      </c>
      <c r="X130" s="158">
        <v>0.88670000000000004</v>
      </c>
      <c r="Y130" s="158">
        <v>0.58299999999999996</v>
      </c>
      <c r="Z130" s="158">
        <v>0.61129999999999995</v>
      </c>
      <c r="AA130" s="158">
        <v>0.67269999999999996</v>
      </c>
      <c r="AB130" s="158">
        <v>0.78910000000000002</v>
      </c>
      <c r="AC130" s="158"/>
      <c r="AD130" s="181">
        <v>7702</v>
      </c>
      <c r="AE130" s="181" t="s">
        <v>84</v>
      </c>
      <c r="AF130" s="181">
        <v>100</v>
      </c>
      <c r="AG130" s="181">
        <v>1358</v>
      </c>
      <c r="AH130" s="181">
        <v>1063</v>
      </c>
      <c r="AI130" s="181">
        <v>328</v>
      </c>
      <c r="AJ130" s="181">
        <v>4628</v>
      </c>
      <c r="AK130" s="181">
        <v>225</v>
      </c>
      <c r="AL130" s="181">
        <v>12162</v>
      </c>
    </row>
    <row r="131" spans="1:38" x14ac:dyDescent="0.25">
      <c r="A131" s="159" t="s">
        <v>8771</v>
      </c>
      <c r="B131" s="158">
        <v>0.66110000000000002</v>
      </c>
      <c r="C131" s="158" t="s">
        <v>84</v>
      </c>
      <c r="D131" s="158" t="s">
        <v>84</v>
      </c>
      <c r="E131" s="158">
        <v>0.76400000000000001</v>
      </c>
      <c r="F131" s="158">
        <v>0.79820000000000002</v>
      </c>
      <c r="G131" s="158">
        <v>0.82720000000000005</v>
      </c>
      <c r="H131" s="158">
        <v>0.58620000000000005</v>
      </c>
      <c r="I131" s="158">
        <v>0.69669999999999999</v>
      </c>
      <c r="J131" s="158"/>
      <c r="K131" s="158"/>
      <c r="L131" s="158"/>
      <c r="M131" s="158">
        <v>0.65</v>
      </c>
      <c r="N131" s="158">
        <v>0.67190000000000005</v>
      </c>
      <c r="O131" s="158" t="s">
        <v>84</v>
      </c>
      <c r="P131" s="158" t="s">
        <v>84</v>
      </c>
      <c r="Q131" s="158" t="s">
        <v>84</v>
      </c>
      <c r="R131" s="158" t="s">
        <v>84</v>
      </c>
      <c r="S131" s="158">
        <v>0.73939999999999995</v>
      </c>
      <c r="T131" s="158">
        <v>0.78649999999999998</v>
      </c>
      <c r="U131" s="158">
        <v>0.77249999999999996</v>
      </c>
      <c r="V131" s="158">
        <v>0.82140000000000002</v>
      </c>
      <c r="W131" s="158">
        <v>0.7742</v>
      </c>
      <c r="X131" s="158">
        <v>0.86890000000000001</v>
      </c>
      <c r="Y131" s="158">
        <v>0.57140000000000002</v>
      </c>
      <c r="Z131" s="158">
        <v>0.60060000000000002</v>
      </c>
      <c r="AA131" s="158">
        <v>0.62609999999999999</v>
      </c>
      <c r="AB131" s="158">
        <v>0.75660000000000005</v>
      </c>
      <c r="AC131" s="158"/>
      <c r="AD131" s="181">
        <v>7251</v>
      </c>
      <c r="AE131" s="181" t="s">
        <v>84</v>
      </c>
      <c r="AF131" s="181" t="s">
        <v>84</v>
      </c>
      <c r="AG131" s="181">
        <v>1277</v>
      </c>
      <c r="AH131" s="181">
        <v>1051</v>
      </c>
      <c r="AI131" s="181">
        <v>252</v>
      </c>
      <c r="AJ131" s="181">
        <v>4406</v>
      </c>
      <c r="AK131" s="181">
        <v>193</v>
      </c>
      <c r="AL131" s="181">
        <v>11199</v>
      </c>
    </row>
    <row r="132" spans="1:38" x14ac:dyDescent="0.25">
      <c r="A132" s="159" t="s">
        <v>8772</v>
      </c>
      <c r="B132" s="158">
        <v>0.64470000000000005</v>
      </c>
      <c r="C132" s="158" t="s">
        <v>84</v>
      </c>
      <c r="D132" s="158" t="s">
        <v>84</v>
      </c>
      <c r="E132" s="158">
        <v>0.75509999999999999</v>
      </c>
      <c r="F132" s="158">
        <v>0.77480000000000004</v>
      </c>
      <c r="G132" s="158">
        <v>0.79869999999999997</v>
      </c>
      <c r="H132" s="158">
        <v>0.57640000000000002</v>
      </c>
      <c r="I132" s="158">
        <v>0.67500000000000004</v>
      </c>
      <c r="J132" s="158"/>
      <c r="K132" s="158"/>
      <c r="L132" s="158"/>
      <c r="M132" s="158">
        <v>0.63280000000000003</v>
      </c>
      <c r="N132" s="158">
        <v>0.65639999999999998</v>
      </c>
      <c r="O132" s="158" t="s">
        <v>84</v>
      </c>
      <c r="P132" s="158" t="s">
        <v>84</v>
      </c>
      <c r="Q132" s="158" t="s">
        <v>84</v>
      </c>
      <c r="R132" s="158" t="s">
        <v>84</v>
      </c>
      <c r="S132" s="158">
        <v>0.72789999999999999</v>
      </c>
      <c r="T132" s="158">
        <v>0.78</v>
      </c>
      <c r="U132" s="158">
        <v>0.74539999999999995</v>
      </c>
      <c r="V132" s="158">
        <v>0.80130000000000001</v>
      </c>
      <c r="W132" s="158">
        <v>0.73829999999999996</v>
      </c>
      <c r="X132" s="158">
        <v>0.84670000000000001</v>
      </c>
      <c r="Y132" s="158">
        <v>0.56089999999999995</v>
      </c>
      <c r="Z132" s="158">
        <v>0.59160000000000001</v>
      </c>
      <c r="AA132" s="158">
        <v>0.59809999999999997</v>
      </c>
      <c r="AB132" s="158">
        <v>0.74039999999999995</v>
      </c>
      <c r="AC132" s="158"/>
      <c r="AD132" s="181">
        <v>6419</v>
      </c>
      <c r="AE132" s="181" t="s">
        <v>84</v>
      </c>
      <c r="AF132" s="181" t="s">
        <v>84</v>
      </c>
      <c r="AG132" s="181">
        <v>1066</v>
      </c>
      <c r="AH132" s="181">
        <v>872</v>
      </c>
      <c r="AI132" s="181">
        <v>216</v>
      </c>
      <c r="AJ132" s="181">
        <v>4040</v>
      </c>
      <c r="AK132" s="181">
        <v>168</v>
      </c>
      <c r="AL132" s="181">
        <v>9894</v>
      </c>
    </row>
    <row r="133" spans="1:38" x14ac:dyDescent="0.25">
      <c r="A133" s="159" t="s">
        <v>8773</v>
      </c>
      <c r="B133" s="158">
        <v>0.69130000000000003</v>
      </c>
      <c r="C133" s="158" t="s">
        <v>84</v>
      </c>
      <c r="D133" s="158" t="s">
        <v>84</v>
      </c>
      <c r="E133" s="158">
        <v>0.76500000000000001</v>
      </c>
      <c r="F133" s="158">
        <v>0.80589999999999995</v>
      </c>
      <c r="G133" s="158">
        <v>0.83960000000000001</v>
      </c>
      <c r="H133" s="158">
        <v>0.62070000000000003</v>
      </c>
      <c r="I133" s="158">
        <v>0.77480000000000004</v>
      </c>
      <c r="J133" s="158"/>
      <c r="K133" s="158"/>
      <c r="L133" s="158"/>
      <c r="M133" s="158">
        <v>0.68049999999999999</v>
      </c>
      <c r="N133" s="158">
        <v>0.70169999999999999</v>
      </c>
      <c r="O133" s="158" t="s">
        <v>84</v>
      </c>
      <c r="P133" s="158" t="s">
        <v>84</v>
      </c>
      <c r="Q133" s="158" t="s">
        <v>84</v>
      </c>
      <c r="R133" s="158" t="s">
        <v>84</v>
      </c>
      <c r="S133" s="158">
        <v>0.74009999999999998</v>
      </c>
      <c r="T133" s="158">
        <v>0.78790000000000004</v>
      </c>
      <c r="U133" s="158">
        <v>0.78120000000000001</v>
      </c>
      <c r="V133" s="158">
        <v>0.82799999999999996</v>
      </c>
      <c r="W133" s="158">
        <v>0.79859999999999998</v>
      </c>
      <c r="X133" s="158">
        <v>0.873</v>
      </c>
      <c r="Y133" s="158">
        <v>0.60599999999999998</v>
      </c>
      <c r="Z133" s="158">
        <v>0.6351</v>
      </c>
      <c r="AA133" s="158">
        <v>0.71679999999999999</v>
      </c>
      <c r="AB133" s="158">
        <v>0.82240000000000002</v>
      </c>
      <c r="AC133" s="158"/>
      <c r="AD133" s="181">
        <v>7375</v>
      </c>
      <c r="AE133" s="181" t="s">
        <v>84</v>
      </c>
      <c r="AF133" s="181" t="s">
        <v>84</v>
      </c>
      <c r="AG133" s="181">
        <v>1231</v>
      </c>
      <c r="AH133" s="181">
        <v>1114</v>
      </c>
      <c r="AI133" s="181">
        <v>383</v>
      </c>
      <c r="AJ133" s="181">
        <v>4302</v>
      </c>
      <c r="AK133" s="181">
        <v>246</v>
      </c>
      <c r="AL133" s="181">
        <v>11544</v>
      </c>
    </row>
    <row r="134" spans="1:38" x14ac:dyDescent="0.25">
      <c r="A134" s="159" t="s">
        <v>8774</v>
      </c>
      <c r="B134" s="158">
        <v>0.64990000000000003</v>
      </c>
      <c r="C134" s="158" t="s">
        <v>84</v>
      </c>
      <c r="D134" s="158" t="s">
        <v>84</v>
      </c>
      <c r="E134" s="158">
        <v>0.77359999999999995</v>
      </c>
      <c r="F134" s="158">
        <v>0.82450000000000001</v>
      </c>
      <c r="G134" s="158">
        <v>0.84389999999999998</v>
      </c>
      <c r="H134" s="158">
        <v>0.5706</v>
      </c>
      <c r="I134" s="158">
        <v>0.6623</v>
      </c>
      <c r="J134" s="158"/>
      <c r="K134" s="158"/>
      <c r="L134" s="158"/>
      <c r="M134" s="158">
        <v>0.63670000000000004</v>
      </c>
      <c r="N134" s="158">
        <v>0.66269999999999996</v>
      </c>
      <c r="O134" s="158" t="s">
        <v>84</v>
      </c>
      <c r="P134" s="158" t="s">
        <v>84</v>
      </c>
      <c r="Q134" s="158" t="s">
        <v>84</v>
      </c>
      <c r="R134" s="158" t="s">
        <v>84</v>
      </c>
      <c r="S134" s="158">
        <v>0.74380000000000002</v>
      </c>
      <c r="T134" s="158">
        <v>0.8004</v>
      </c>
      <c r="U134" s="158">
        <v>0.79390000000000005</v>
      </c>
      <c r="V134" s="158">
        <v>0.85099999999999998</v>
      </c>
      <c r="W134" s="158">
        <v>0.77800000000000002</v>
      </c>
      <c r="X134" s="158">
        <v>0.89170000000000005</v>
      </c>
      <c r="Y134" s="158">
        <v>0.55369999999999997</v>
      </c>
      <c r="Z134" s="158">
        <v>0.58709999999999996</v>
      </c>
      <c r="AA134" s="158">
        <v>0.56320000000000003</v>
      </c>
      <c r="AB134" s="158">
        <v>0.74399999999999999</v>
      </c>
      <c r="AC134" s="158"/>
      <c r="AD134" s="181">
        <v>5260</v>
      </c>
      <c r="AE134" s="181" t="s">
        <v>84</v>
      </c>
      <c r="AF134" s="181" t="s">
        <v>84</v>
      </c>
      <c r="AG134" s="181">
        <v>856</v>
      </c>
      <c r="AH134" s="181">
        <v>698</v>
      </c>
      <c r="AI134" s="181">
        <v>164</v>
      </c>
      <c r="AJ134" s="181">
        <v>3396</v>
      </c>
      <c r="AK134" s="181">
        <v>106</v>
      </c>
      <c r="AL134" s="181">
        <v>7736</v>
      </c>
    </row>
    <row r="135" spans="1:38" x14ac:dyDescent="0.25">
      <c r="A135" s="159" t="s">
        <v>8775</v>
      </c>
      <c r="B135" s="158">
        <v>0.51659999999999995</v>
      </c>
      <c r="C135" s="158" t="s">
        <v>84</v>
      </c>
      <c r="D135" s="158">
        <v>0.56359999999999999</v>
      </c>
      <c r="E135" s="158">
        <v>0.6149</v>
      </c>
      <c r="F135" s="158">
        <v>0.69110000000000005</v>
      </c>
      <c r="G135" s="158">
        <v>0.7218</v>
      </c>
      <c r="H135" s="158">
        <v>0.42709999999999998</v>
      </c>
      <c r="I135" s="158">
        <v>0.62160000000000004</v>
      </c>
      <c r="J135" s="158"/>
      <c r="K135" s="158"/>
      <c r="L135" s="158"/>
      <c r="M135" s="158">
        <v>0.50529999999999997</v>
      </c>
      <c r="N135" s="158">
        <v>0.52780000000000005</v>
      </c>
      <c r="O135" s="158" t="s">
        <v>84</v>
      </c>
      <c r="P135" s="158" t="s">
        <v>84</v>
      </c>
      <c r="Q135" s="158">
        <v>0.45989999999999998</v>
      </c>
      <c r="R135" s="158">
        <v>0.65490000000000004</v>
      </c>
      <c r="S135" s="158">
        <v>0.58819999999999995</v>
      </c>
      <c r="T135" s="158">
        <v>0.64039999999999997</v>
      </c>
      <c r="U135" s="158">
        <v>0.66220000000000001</v>
      </c>
      <c r="V135" s="158">
        <v>0.71819999999999995</v>
      </c>
      <c r="W135" s="158">
        <v>0.66949999999999998</v>
      </c>
      <c r="X135" s="158">
        <v>0.76729999999999998</v>
      </c>
      <c r="Y135" s="158">
        <v>0.41270000000000001</v>
      </c>
      <c r="Z135" s="158">
        <v>0.44130000000000003</v>
      </c>
      <c r="AA135" s="158">
        <v>0.55400000000000005</v>
      </c>
      <c r="AB135" s="158">
        <v>0.68189999999999995</v>
      </c>
      <c r="AC135" s="158"/>
      <c r="AD135" s="181">
        <v>7702</v>
      </c>
      <c r="AE135" s="181" t="s">
        <v>84</v>
      </c>
      <c r="AF135" s="181">
        <v>100</v>
      </c>
      <c r="AG135" s="181">
        <v>1358</v>
      </c>
      <c r="AH135" s="181">
        <v>1063</v>
      </c>
      <c r="AI135" s="181">
        <v>328</v>
      </c>
      <c r="AJ135" s="181">
        <v>4628</v>
      </c>
      <c r="AK135" s="181">
        <v>225</v>
      </c>
      <c r="AL135" s="181">
        <v>12162</v>
      </c>
    </row>
    <row r="136" spans="1:38" x14ac:dyDescent="0.25">
      <c r="A136" s="159" t="s">
        <v>8776</v>
      </c>
      <c r="B136" s="158">
        <v>0.50570000000000004</v>
      </c>
      <c r="C136" s="158" t="s">
        <v>84</v>
      </c>
      <c r="D136" s="158" t="s">
        <v>84</v>
      </c>
      <c r="E136" s="158">
        <v>0.63160000000000005</v>
      </c>
      <c r="F136" s="158">
        <v>0.68659999999999999</v>
      </c>
      <c r="G136" s="158">
        <v>0.67290000000000005</v>
      </c>
      <c r="H136" s="158">
        <v>0.4138</v>
      </c>
      <c r="I136" s="158">
        <v>0.53590000000000004</v>
      </c>
      <c r="J136" s="158"/>
      <c r="K136" s="158"/>
      <c r="L136" s="158"/>
      <c r="M136" s="158">
        <v>0.49399999999999999</v>
      </c>
      <c r="N136" s="158">
        <v>0.51719999999999999</v>
      </c>
      <c r="O136" s="158" t="s">
        <v>84</v>
      </c>
      <c r="P136" s="158" t="s">
        <v>84</v>
      </c>
      <c r="Q136" s="158" t="s">
        <v>84</v>
      </c>
      <c r="R136" s="158" t="s">
        <v>84</v>
      </c>
      <c r="S136" s="158">
        <v>0.60419999999999996</v>
      </c>
      <c r="T136" s="158">
        <v>0.65769999999999995</v>
      </c>
      <c r="U136" s="158">
        <v>0.6573</v>
      </c>
      <c r="V136" s="158">
        <v>0.71389999999999998</v>
      </c>
      <c r="W136" s="158">
        <v>0.61070000000000002</v>
      </c>
      <c r="X136" s="158">
        <v>0.72740000000000005</v>
      </c>
      <c r="Y136" s="158">
        <v>0.3992</v>
      </c>
      <c r="Z136" s="158">
        <v>0.4284</v>
      </c>
      <c r="AA136" s="158">
        <v>0.46250000000000002</v>
      </c>
      <c r="AB136" s="158">
        <v>0.6038</v>
      </c>
      <c r="AC136" s="158"/>
      <c r="AD136" s="181">
        <v>7251</v>
      </c>
      <c r="AE136" s="181" t="s">
        <v>84</v>
      </c>
      <c r="AF136" s="181" t="s">
        <v>84</v>
      </c>
      <c r="AG136" s="181">
        <v>1277</v>
      </c>
      <c r="AH136" s="181">
        <v>1051</v>
      </c>
      <c r="AI136" s="181">
        <v>252</v>
      </c>
      <c r="AJ136" s="181">
        <v>4406</v>
      </c>
      <c r="AK136" s="181">
        <v>193</v>
      </c>
      <c r="AL136" s="181">
        <v>11199</v>
      </c>
    </row>
    <row r="137" spans="1:38" x14ac:dyDescent="0.25">
      <c r="A137" s="159" t="s">
        <v>8777</v>
      </c>
      <c r="B137" s="158">
        <v>0.495</v>
      </c>
      <c r="C137" s="158" t="s">
        <v>84</v>
      </c>
      <c r="D137" s="158" t="s">
        <v>84</v>
      </c>
      <c r="E137" s="158">
        <v>0.61480000000000001</v>
      </c>
      <c r="F137" s="158">
        <v>0.67349999999999999</v>
      </c>
      <c r="G137" s="158">
        <v>0.66049999999999998</v>
      </c>
      <c r="H137" s="158">
        <v>0.4118</v>
      </c>
      <c r="I137" s="158">
        <v>0.54500000000000004</v>
      </c>
      <c r="J137" s="158"/>
      <c r="K137" s="158"/>
      <c r="L137" s="158"/>
      <c r="M137" s="158">
        <v>0.48259999999999997</v>
      </c>
      <c r="N137" s="158">
        <v>0.50729999999999997</v>
      </c>
      <c r="O137" s="158" t="s">
        <v>84</v>
      </c>
      <c r="P137" s="158" t="s">
        <v>84</v>
      </c>
      <c r="Q137" s="158" t="s">
        <v>84</v>
      </c>
      <c r="R137" s="158" t="s">
        <v>84</v>
      </c>
      <c r="S137" s="158">
        <v>0.58450000000000002</v>
      </c>
      <c r="T137" s="158">
        <v>0.64359999999999995</v>
      </c>
      <c r="U137" s="158">
        <v>0.64100000000000001</v>
      </c>
      <c r="V137" s="158">
        <v>0.70379999999999998</v>
      </c>
      <c r="W137" s="158">
        <v>0.59240000000000004</v>
      </c>
      <c r="X137" s="158">
        <v>0.71989999999999998</v>
      </c>
      <c r="Y137" s="158">
        <v>0.39650000000000002</v>
      </c>
      <c r="Z137" s="158">
        <v>0.42699999999999999</v>
      </c>
      <c r="AA137" s="158">
        <v>0.46600000000000003</v>
      </c>
      <c r="AB137" s="158">
        <v>0.61719999999999997</v>
      </c>
      <c r="AC137" s="158"/>
      <c r="AD137" s="181">
        <v>6419</v>
      </c>
      <c r="AE137" s="181" t="s">
        <v>84</v>
      </c>
      <c r="AF137" s="181" t="s">
        <v>84</v>
      </c>
      <c r="AG137" s="181">
        <v>1066</v>
      </c>
      <c r="AH137" s="181">
        <v>872</v>
      </c>
      <c r="AI137" s="181">
        <v>216</v>
      </c>
      <c r="AJ137" s="181">
        <v>4040</v>
      </c>
      <c r="AK137" s="181">
        <v>168</v>
      </c>
      <c r="AL137" s="181">
        <v>9894</v>
      </c>
    </row>
    <row r="138" spans="1:38" x14ac:dyDescent="0.25">
      <c r="A138" s="159" t="s">
        <v>8778</v>
      </c>
      <c r="B138" s="158">
        <v>0.53069999999999995</v>
      </c>
      <c r="C138" s="158" t="s">
        <v>84</v>
      </c>
      <c r="D138" s="158" t="s">
        <v>84</v>
      </c>
      <c r="E138" s="158">
        <v>0.62060000000000004</v>
      </c>
      <c r="F138" s="158">
        <v>0.68510000000000004</v>
      </c>
      <c r="G138" s="158">
        <v>0.71230000000000004</v>
      </c>
      <c r="H138" s="158">
        <v>0.44219999999999998</v>
      </c>
      <c r="I138" s="158">
        <v>0.65329999999999999</v>
      </c>
      <c r="J138" s="158"/>
      <c r="K138" s="158"/>
      <c r="L138" s="158"/>
      <c r="M138" s="158">
        <v>0.51919999999999999</v>
      </c>
      <c r="N138" s="158">
        <v>0.54210000000000003</v>
      </c>
      <c r="O138" s="158" t="s">
        <v>84</v>
      </c>
      <c r="P138" s="158" t="s">
        <v>84</v>
      </c>
      <c r="Q138" s="158" t="s">
        <v>84</v>
      </c>
      <c r="R138" s="158" t="s">
        <v>84</v>
      </c>
      <c r="S138" s="158">
        <v>0.59260000000000002</v>
      </c>
      <c r="T138" s="158">
        <v>0.64729999999999999</v>
      </c>
      <c r="U138" s="158">
        <v>0.65680000000000005</v>
      </c>
      <c r="V138" s="158">
        <v>0.7117</v>
      </c>
      <c r="W138" s="158">
        <v>0.66379999999999995</v>
      </c>
      <c r="X138" s="158">
        <v>0.75509999999999999</v>
      </c>
      <c r="Y138" s="158">
        <v>0.42720000000000002</v>
      </c>
      <c r="Z138" s="158">
        <v>0.45710000000000001</v>
      </c>
      <c r="AA138" s="158">
        <v>0.58950000000000002</v>
      </c>
      <c r="AB138" s="158">
        <v>0.7097</v>
      </c>
      <c r="AC138" s="158"/>
      <c r="AD138" s="181">
        <v>7375</v>
      </c>
      <c r="AE138" s="181" t="s">
        <v>84</v>
      </c>
      <c r="AF138" s="181" t="s">
        <v>84</v>
      </c>
      <c r="AG138" s="181">
        <v>1231</v>
      </c>
      <c r="AH138" s="181">
        <v>1114</v>
      </c>
      <c r="AI138" s="181">
        <v>383</v>
      </c>
      <c r="AJ138" s="181">
        <v>4302</v>
      </c>
      <c r="AK138" s="181">
        <v>246</v>
      </c>
      <c r="AL138" s="181">
        <v>11544</v>
      </c>
    </row>
    <row r="139" spans="1:38" x14ac:dyDescent="0.25">
      <c r="A139" s="159" t="s">
        <v>8779</v>
      </c>
      <c r="B139" s="158">
        <v>0.51500000000000001</v>
      </c>
      <c r="C139" s="158" t="s">
        <v>84</v>
      </c>
      <c r="D139" s="158" t="s">
        <v>84</v>
      </c>
      <c r="E139" s="158">
        <v>0.66220000000000001</v>
      </c>
      <c r="F139" s="158">
        <v>0.73399999999999999</v>
      </c>
      <c r="G139" s="158">
        <v>0.71589999999999998</v>
      </c>
      <c r="H139" s="158">
        <v>0.4204</v>
      </c>
      <c r="I139" s="158">
        <v>0.50239999999999996</v>
      </c>
      <c r="J139" s="158"/>
      <c r="K139" s="158"/>
      <c r="L139" s="158"/>
      <c r="M139" s="158">
        <v>0.50129999999999997</v>
      </c>
      <c r="N139" s="158">
        <v>0.52849999999999997</v>
      </c>
      <c r="O139" s="158" t="s">
        <v>84</v>
      </c>
      <c r="P139" s="158" t="s">
        <v>84</v>
      </c>
      <c r="Q139" s="158" t="s">
        <v>84</v>
      </c>
      <c r="R139" s="158" t="s">
        <v>84</v>
      </c>
      <c r="S139" s="158">
        <v>0.629</v>
      </c>
      <c r="T139" s="158">
        <v>0.69320000000000004</v>
      </c>
      <c r="U139" s="158">
        <v>0.69920000000000004</v>
      </c>
      <c r="V139" s="158">
        <v>0.76549999999999996</v>
      </c>
      <c r="W139" s="158">
        <v>0.6391</v>
      </c>
      <c r="X139" s="158">
        <v>0.77910000000000001</v>
      </c>
      <c r="Y139" s="158">
        <v>0.40360000000000001</v>
      </c>
      <c r="Z139" s="158">
        <v>0.43709999999999999</v>
      </c>
      <c r="AA139" s="158">
        <v>0.40339999999999998</v>
      </c>
      <c r="AB139" s="158">
        <v>0.59340000000000004</v>
      </c>
      <c r="AC139" s="158"/>
      <c r="AD139" s="181">
        <v>5260</v>
      </c>
      <c r="AE139" s="181" t="s">
        <v>84</v>
      </c>
      <c r="AF139" s="181" t="s">
        <v>84</v>
      </c>
      <c r="AG139" s="181">
        <v>856</v>
      </c>
      <c r="AH139" s="181">
        <v>698</v>
      </c>
      <c r="AI139" s="181">
        <v>164</v>
      </c>
      <c r="AJ139" s="181">
        <v>3396</v>
      </c>
      <c r="AK139" s="181">
        <v>106</v>
      </c>
      <c r="AL139" s="181">
        <v>7736</v>
      </c>
    </row>
    <row r="140" spans="1:38" x14ac:dyDescent="0.25">
      <c r="A140" s="159" t="s">
        <v>8780</v>
      </c>
      <c r="B140" s="158">
        <v>0.42909999999999998</v>
      </c>
      <c r="C140" s="158" t="s">
        <v>84</v>
      </c>
      <c r="D140" s="158">
        <v>0.45379999999999998</v>
      </c>
      <c r="E140" s="158">
        <v>0.52539999999999998</v>
      </c>
      <c r="F140" s="158">
        <v>0.60880000000000001</v>
      </c>
      <c r="G140" s="158">
        <v>0.64280000000000004</v>
      </c>
      <c r="H140" s="158">
        <v>0.34129999999999999</v>
      </c>
      <c r="I140" s="158">
        <v>0.48370000000000002</v>
      </c>
      <c r="J140" s="158"/>
      <c r="K140" s="158"/>
      <c r="L140" s="158"/>
      <c r="M140" s="158">
        <v>0.41799999999999998</v>
      </c>
      <c r="N140" s="158">
        <v>0.44030000000000002</v>
      </c>
      <c r="O140" s="158" t="s">
        <v>84</v>
      </c>
      <c r="P140" s="158" t="s">
        <v>84</v>
      </c>
      <c r="Q140" s="158">
        <v>0.35360000000000003</v>
      </c>
      <c r="R140" s="158">
        <v>0.54849999999999999</v>
      </c>
      <c r="S140" s="158">
        <v>0.49819999999999998</v>
      </c>
      <c r="T140" s="158">
        <v>0.55179999999999996</v>
      </c>
      <c r="U140" s="158">
        <v>0.57850000000000001</v>
      </c>
      <c r="V140" s="158">
        <v>0.63770000000000004</v>
      </c>
      <c r="W140" s="158">
        <v>0.58789999999999998</v>
      </c>
      <c r="X140" s="158">
        <v>0.69240000000000002</v>
      </c>
      <c r="Y140" s="158">
        <v>0.3276</v>
      </c>
      <c r="Z140" s="158">
        <v>0.35510000000000003</v>
      </c>
      <c r="AA140" s="158">
        <v>0.41649999999999998</v>
      </c>
      <c r="AB140" s="158">
        <v>0.54759999999999998</v>
      </c>
      <c r="AC140" s="158"/>
      <c r="AD140" s="181">
        <v>7702</v>
      </c>
      <c r="AE140" s="181" t="s">
        <v>84</v>
      </c>
      <c r="AF140" s="181">
        <v>100</v>
      </c>
      <c r="AG140" s="181">
        <v>1358</v>
      </c>
      <c r="AH140" s="181">
        <v>1063</v>
      </c>
      <c r="AI140" s="181">
        <v>328</v>
      </c>
      <c r="AJ140" s="181">
        <v>4628</v>
      </c>
      <c r="AK140" s="181">
        <v>225</v>
      </c>
      <c r="AL140" s="181">
        <v>12162</v>
      </c>
    </row>
    <row r="141" spans="1:38" x14ac:dyDescent="0.25">
      <c r="A141" s="159" t="s">
        <v>8781</v>
      </c>
      <c r="B141" s="158">
        <v>0.42259999999999998</v>
      </c>
      <c r="C141" s="158" t="s">
        <v>84</v>
      </c>
      <c r="D141" s="158" t="s">
        <v>84</v>
      </c>
      <c r="E141" s="158">
        <v>0.53610000000000002</v>
      </c>
      <c r="F141" s="158">
        <v>0.61660000000000004</v>
      </c>
      <c r="G141" s="158">
        <v>0.58620000000000005</v>
      </c>
      <c r="H141" s="158">
        <v>0.33119999999999999</v>
      </c>
      <c r="I141" s="158">
        <v>0.47389999999999999</v>
      </c>
      <c r="J141" s="158"/>
      <c r="K141" s="158"/>
      <c r="L141" s="158"/>
      <c r="M141" s="158">
        <v>0.41110000000000002</v>
      </c>
      <c r="N141" s="158">
        <v>0.43409999999999999</v>
      </c>
      <c r="O141" s="158" t="s">
        <v>84</v>
      </c>
      <c r="P141" s="158" t="s">
        <v>84</v>
      </c>
      <c r="Q141" s="158" t="s">
        <v>84</v>
      </c>
      <c r="R141" s="158" t="s">
        <v>84</v>
      </c>
      <c r="S141" s="158">
        <v>0.50800000000000001</v>
      </c>
      <c r="T141" s="158">
        <v>0.56340000000000001</v>
      </c>
      <c r="U141" s="158">
        <v>0.58620000000000005</v>
      </c>
      <c r="V141" s="158">
        <v>0.64549999999999996</v>
      </c>
      <c r="W141" s="158">
        <v>0.52229999999999999</v>
      </c>
      <c r="X141" s="158">
        <v>0.64449999999999996</v>
      </c>
      <c r="Y141" s="158">
        <v>0.31719999999999998</v>
      </c>
      <c r="Z141" s="158">
        <v>0.34520000000000001</v>
      </c>
      <c r="AA141" s="158">
        <v>0.40139999999999998</v>
      </c>
      <c r="AB141" s="158">
        <v>0.54290000000000005</v>
      </c>
      <c r="AC141" s="158"/>
      <c r="AD141" s="181">
        <v>7251</v>
      </c>
      <c r="AE141" s="181" t="s">
        <v>84</v>
      </c>
      <c r="AF141" s="181" t="s">
        <v>84</v>
      </c>
      <c r="AG141" s="181">
        <v>1277</v>
      </c>
      <c r="AH141" s="181">
        <v>1051</v>
      </c>
      <c r="AI141" s="181">
        <v>252</v>
      </c>
      <c r="AJ141" s="181">
        <v>4406</v>
      </c>
      <c r="AK141" s="181">
        <v>193</v>
      </c>
      <c r="AL141" s="181">
        <v>11199</v>
      </c>
    </row>
    <row r="142" spans="1:38" x14ac:dyDescent="0.25">
      <c r="A142" s="159" t="s">
        <v>8782</v>
      </c>
      <c r="B142" s="158">
        <v>0.42199999999999999</v>
      </c>
      <c r="C142" s="158" t="s">
        <v>84</v>
      </c>
      <c r="D142" s="158" t="s">
        <v>84</v>
      </c>
      <c r="E142" s="158">
        <v>0.55330000000000001</v>
      </c>
      <c r="F142" s="158">
        <v>0.59819999999999995</v>
      </c>
      <c r="G142" s="158">
        <v>0.59160000000000001</v>
      </c>
      <c r="H142" s="158">
        <v>0.33589999999999998</v>
      </c>
      <c r="I142" s="158">
        <v>0.47410000000000002</v>
      </c>
      <c r="J142" s="158"/>
      <c r="K142" s="158"/>
      <c r="L142" s="158"/>
      <c r="M142" s="158">
        <v>0.4098</v>
      </c>
      <c r="N142" s="158">
        <v>0.43419999999999997</v>
      </c>
      <c r="O142" s="158" t="s">
        <v>84</v>
      </c>
      <c r="P142" s="158" t="s">
        <v>84</v>
      </c>
      <c r="Q142" s="158" t="s">
        <v>84</v>
      </c>
      <c r="R142" s="158" t="s">
        <v>84</v>
      </c>
      <c r="S142" s="158">
        <v>0.52249999999999996</v>
      </c>
      <c r="T142" s="158">
        <v>0.58289999999999997</v>
      </c>
      <c r="U142" s="158">
        <v>0.5645</v>
      </c>
      <c r="V142" s="158">
        <v>0.63019999999999998</v>
      </c>
      <c r="W142" s="158">
        <v>0.5222</v>
      </c>
      <c r="X142" s="158">
        <v>0.65449999999999997</v>
      </c>
      <c r="Y142" s="158">
        <v>0.32119999999999999</v>
      </c>
      <c r="Z142" s="158">
        <v>0.35060000000000002</v>
      </c>
      <c r="AA142" s="158">
        <v>0.3962</v>
      </c>
      <c r="AB142" s="158">
        <v>0.54790000000000005</v>
      </c>
      <c r="AC142" s="158"/>
      <c r="AD142" s="181">
        <v>6419</v>
      </c>
      <c r="AE142" s="181" t="s">
        <v>84</v>
      </c>
      <c r="AF142" s="181" t="s">
        <v>84</v>
      </c>
      <c r="AG142" s="181">
        <v>1066</v>
      </c>
      <c r="AH142" s="181">
        <v>872</v>
      </c>
      <c r="AI142" s="181">
        <v>216</v>
      </c>
      <c r="AJ142" s="181">
        <v>4040</v>
      </c>
      <c r="AK142" s="181">
        <v>168</v>
      </c>
      <c r="AL142" s="181">
        <v>9894</v>
      </c>
    </row>
    <row r="143" spans="1:38" x14ac:dyDescent="0.25">
      <c r="A143" s="159" t="s">
        <v>8783</v>
      </c>
      <c r="B143" s="158">
        <v>0.43940000000000001</v>
      </c>
      <c r="C143" s="158" t="s">
        <v>84</v>
      </c>
      <c r="D143" s="158" t="s">
        <v>84</v>
      </c>
      <c r="E143" s="158">
        <v>0.54190000000000005</v>
      </c>
      <c r="F143" s="158">
        <v>0.59730000000000005</v>
      </c>
      <c r="G143" s="158">
        <v>0.60289999999999999</v>
      </c>
      <c r="H143" s="158">
        <v>0.34920000000000001</v>
      </c>
      <c r="I143" s="158">
        <v>0.52749999999999997</v>
      </c>
      <c r="J143" s="158"/>
      <c r="K143" s="158"/>
      <c r="L143" s="158"/>
      <c r="M143" s="158">
        <v>0.42799999999999999</v>
      </c>
      <c r="N143" s="158">
        <v>0.45079999999999998</v>
      </c>
      <c r="O143" s="158" t="s">
        <v>84</v>
      </c>
      <c r="P143" s="158" t="s">
        <v>84</v>
      </c>
      <c r="Q143" s="158" t="s">
        <v>84</v>
      </c>
      <c r="R143" s="158" t="s">
        <v>84</v>
      </c>
      <c r="S143" s="158">
        <v>0.51339999999999997</v>
      </c>
      <c r="T143" s="158">
        <v>0.5696</v>
      </c>
      <c r="U143" s="158">
        <v>0.56759999999999999</v>
      </c>
      <c r="V143" s="158">
        <v>0.62560000000000004</v>
      </c>
      <c r="W143" s="158">
        <v>0.55169999999999997</v>
      </c>
      <c r="X143" s="158">
        <v>0.65010000000000001</v>
      </c>
      <c r="Y143" s="158">
        <v>0.33489999999999998</v>
      </c>
      <c r="Z143" s="158">
        <v>0.36349999999999999</v>
      </c>
      <c r="AA143" s="158">
        <v>0.46279999999999999</v>
      </c>
      <c r="AB143" s="158">
        <v>0.58809999999999996</v>
      </c>
      <c r="AC143" s="158"/>
      <c r="AD143" s="181">
        <v>7375</v>
      </c>
      <c r="AE143" s="181" t="s">
        <v>84</v>
      </c>
      <c r="AF143" s="181" t="s">
        <v>84</v>
      </c>
      <c r="AG143" s="181">
        <v>1231</v>
      </c>
      <c r="AH143" s="181">
        <v>1114</v>
      </c>
      <c r="AI143" s="181">
        <v>383</v>
      </c>
      <c r="AJ143" s="181">
        <v>4302</v>
      </c>
      <c r="AK143" s="181">
        <v>246</v>
      </c>
      <c r="AL143" s="181">
        <v>11544</v>
      </c>
    </row>
    <row r="144" spans="1:38" x14ac:dyDescent="0.25">
      <c r="A144" s="159" t="s">
        <v>8784</v>
      </c>
      <c r="B144" s="158">
        <v>0.43809999999999999</v>
      </c>
      <c r="C144" s="158" t="s">
        <v>84</v>
      </c>
      <c r="D144" s="158" t="s">
        <v>84</v>
      </c>
      <c r="E144" s="158">
        <v>0.59609999999999996</v>
      </c>
      <c r="F144" s="158">
        <v>0.66439999999999999</v>
      </c>
      <c r="G144" s="158">
        <v>0.63100000000000001</v>
      </c>
      <c r="H144" s="158">
        <v>0.3397</v>
      </c>
      <c r="I144" s="158">
        <v>0.46510000000000001</v>
      </c>
      <c r="J144" s="158"/>
      <c r="K144" s="158"/>
      <c r="L144" s="158"/>
      <c r="M144" s="158">
        <v>0.42449999999999999</v>
      </c>
      <c r="N144" s="158">
        <v>0.4516</v>
      </c>
      <c r="O144" s="158" t="s">
        <v>84</v>
      </c>
      <c r="P144" s="158" t="s">
        <v>84</v>
      </c>
      <c r="Q144" s="158" t="s">
        <v>84</v>
      </c>
      <c r="R144" s="158" t="s">
        <v>84</v>
      </c>
      <c r="S144" s="158">
        <v>0.56189999999999996</v>
      </c>
      <c r="T144" s="158">
        <v>0.62849999999999995</v>
      </c>
      <c r="U144" s="158">
        <v>0.62749999999999995</v>
      </c>
      <c r="V144" s="158">
        <v>0.69850000000000001</v>
      </c>
      <c r="W144" s="158">
        <v>0.55130000000000001</v>
      </c>
      <c r="X144" s="158">
        <v>0.70040000000000002</v>
      </c>
      <c r="Y144" s="158">
        <v>0.32369999999999999</v>
      </c>
      <c r="Z144" s="158">
        <v>0.35570000000000002</v>
      </c>
      <c r="AA144" s="158">
        <v>0.36720000000000003</v>
      </c>
      <c r="AB144" s="158">
        <v>0.55710000000000004</v>
      </c>
      <c r="AC144" s="158"/>
      <c r="AD144" s="181">
        <v>5260</v>
      </c>
      <c r="AE144" s="181" t="s">
        <v>84</v>
      </c>
      <c r="AF144" s="181" t="s">
        <v>84</v>
      </c>
      <c r="AG144" s="181">
        <v>856</v>
      </c>
      <c r="AH144" s="181">
        <v>698</v>
      </c>
      <c r="AI144" s="181">
        <v>164</v>
      </c>
      <c r="AJ144" s="181">
        <v>3396</v>
      </c>
      <c r="AK144" s="181">
        <v>106</v>
      </c>
      <c r="AL144" s="181">
        <v>7736</v>
      </c>
    </row>
    <row r="145" spans="1:38" x14ac:dyDescent="0.25">
      <c r="A145" s="159" t="s">
        <v>8785</v>
      </c>
      <c r="B145" s="158">
        <v>0.17660000000000001</v>
      </c>
      <c r="C145" s="158" t="s">
        <v>84</v>
      </c>
      <c r="D145" s="158">
        <v>0.38319999999999999</v>
      </c>
      <c r="E145" s="158">
        <v>0.31209999999999999</v>
      </c>
      <c r="F145" s="158">
        <v>0.31369999999999998</v>
      </c>
      <c r="G145" s="158">
        <v>0.26400000000000001</v>
      </c>
      <c r="H145" s="158">
        <v>5.8599999999999999E-2</v>
      </c>
      <c r="I145" s="158">
        <v>0.26040000000000002</v>
      </c>
      <c r="J145" s="158"/>
      <c r="K145" s="158"/>
      <c r="L145" s="158"/>
      <c r="M145" s="158">
        <v>0.17</v>
      </c>
      <c r="N145" s="158">
        <v>0.18329999999999999</v>
      </c>
      <c r="O145" s="158" t="s">
        <v>84</v>
      </c>
      <c r="P145" s="158" t="s">
        <v>84</v>
      </c>
      <c r="Q145" s="158">
        <v>0.35670000000000002</v>
      </c>
      <c r="R145" s="158">
        <v>0.40949999999999998</v>
      </c>
      <c r="S145" s="158">
        <v>0.29430000000000001</v>
      </c>
      <c r="T145" s="158">
        <v>0.33</v>
      </c>
      <c r="U145" s="158">
        <v>0.28449999999999998</v>
      </c>
      <c r="V145" s="158">
        <v>0.34329999999999999</v>
      </c>
      <c r="W145" s="158">
        <v>0.20649999999999999</v>
      </c>
      <c r="X145" s="158">
        <v>0.32479999999999998</v>
      </c>
      <c r="Y145" s="158">
        <v>5.33E-2</v>
      </c>
      <c r="Z145" s="158">
        <v>6.4199999999999993E-2</v>
      </c>
      <c r="AA145" s="158">
        <v>0.22509999999999999</v>
      </c>
      <c r="AB145" s="158">
        <v>0.29699999999999999</v>
      </c>
      <c r="AC145" s="158"/>
      <c r="AD145" s="181">
        <v>13067</v>
      </c>
      <c r="AE145" s="181" t="s">
        <v>84</v>
      </c>
      <c r="AF145" s="181">
        <v>1362</v>
      </c>
      <c r="AG145" s="181">
        <v>2703</v>
      </c>
      <c r="AH145" s="181">
        <v>991</v>
      </c>
      <c r="AI145" s="181">
        <v>213</v>
      </c>
      <c r="AJ145" s="181">
        <v>7212</v>
      </c>
      <c r="AK145" s="181">
        <v>586</v>
      </c>
      <c r="AL145" s="181">
        <v>23428</v>
      </c>
    </row>
    <row r="146" spans="1:38" x14ac:dyDescent="0.25">
      <c r="A146" s="159" t="s">
        <v>8786</v>
      </c>
      <c r="B146" s="158">
        <v>0.16170000000000001</v>
      </c>
      <c r="C146" s="158" t="s">
        <v>84</v>
      </c>
      <c r="D146" s="158">
        <v>0.35420000000000001</v>
      </c>
      <c r="E146" s="158">
        <v>0.31069999999999998</v>
      </c>
      <c r="F146" s="158">
        <v>0.29699999999999999</v>
      </c>
      <c r="G146" s="158">
        <v>0.18459999999999999</v>
      </c>
      <c r="H146" s="158">
        <v>5.5199999999999999E-2</v>
      </c>
      <c r="I146" s="158">
        <v>0.22750000000000001</v>
      </c>
      <c r="J146" s="158"/>
      <c r="K146" s="158"/>
      <c r="L146" s="158"/>
      <c r="M146" s="158">
        <v>0.1555</v>
      </c>
      <c r="N146" s="158">
        <v>0.16800000000000001</v>
      </c>
      <c r="O146" s="158" t="s">
        <v>84</v>
      </c>
      <c r="P146" s="158" t="s">
        <v>84</v>
      </c>
      <c r="Q146" s="158">
        <v>0.3276</v>
      </c>
      <c r="R146" s="158">
        <v>0.38090000000000002</v>
      </c>
      <c r="S146" s="158">
        <v>0.29270000000000002</v>
      </c>
      <c r="T146" s="158">
        <v>0.32879999999999998</v>
      </c>
      <c r="U146" s="158">
        <v>0.26910000000000001</v>
      </c>
      <c r="V146" s="158">
        <v>0.32540000000000002</v>
      </c>
      <c r="W146" s="158">
        <v>0.13389999999999999</v>
      </c>
      <c r="X146" s="158">
        <v>0.2417</v>
      </c>
      <c r="Y146" s="158">
        <v>5.0299999999999997E-2</v>
      </c>
      <c r="Z146" s="158">
        <v>6.0499999999999998E-2</v>
      </c>
      <c r="AA146" s="158">
        <v>0.1933</v>
      </c>
      <c r="AB146" s="158">
        <v>0.26350000000000001</v>
      </c>
      <c r="AC146" s="158"/>
      <c r="AD146" s="181">
        <v>13553</v>
      </c>
      <c r="AE146" s="181" t="s">
        <v>84</v>
      </c>
      <c r="AF146" s="181">
        <v>1305</v>
      </c>
      <c r="AG146" s="181">
        <v>2652</v>
      </c>
      <c r="AH146" s="181">
        <v>1043</v>
      </c>
      <c r="AI146" s="181">
        <v>200</v>
      </c>
      <c r="AJ146" s="181">
        <v>7789</v>
      </c>
      <c r="AK146" s="181">
        <v>564</v>
      </c>
      <c r="AL146" s="181">
        <v>24564</v>
      </c>
    </row>
    <row r="147" spans="1:38" x14ac:dyDescent="0.25">
      <c r="A147" s="159" t="s">
        <v>8787</v>
      </c>
      <c r="B147" s="158">
        <v>0.14879999999999999</v>
      </c>
      <c r="C147" s="158" t="s">
        <v>84</v>
      </c>
      <c r="D147" s="158">
        <v>0.34970000000000001</v>
      </c>
      <c r="E147" s="158">
        <v>0.29620000000000002</v>
      </c>
      <c r="F147" s="158">
        <v>0.2858</v>
      </c>
      <c r="G147" s="158">
        <v>0.19389999999999999</v>
      </c>
      <c r="H147" s="158">
        <v>5.5300000000000002E-2</v>
      </c>
      <c r="I147" s="158">
        <v>0.18340000000000001</v>
      </c>
      <c r="J147" s="158"/>
      <c r="K147" s="158"/>
      <c r="L147" s="158"/>
      <c r="M147" s="158">
        <v>0.1429</v>
      </c>
      <c r="N147" s="158">
        <v>0.15490000000000001</v>
      </c>
      <c r="O147" s="158" t="s">
        <v>84</v>
      </c>
      <c r="P147" s="158" t="s">
        <v>84</v>
      </c>
      <c r="Q147" s="158">
        <v>0.3221</v>
      </c>
      <c r="R147" s="158">
        <v>0.37730000000000002</v>
      </c>
      <c r="S147" s="158">
        <v>0.27810000000000001</v>
      </c>
      <c r="T147" s="158">
        <v>0.3145</v>
      </c>
      <c r="U147" s="158">
        <v>0.25700000000000001</v>
      </c>
      <c r="V147" s="158">
        <v>0.31530000000000002</v>
      </c>
      <c r="W147" s="158">
        <v>0.13780000000000001</v>
      </c>
      <c r="X147" s="158">
        <v>0.25729999999999997</v>
      </c>
      <c r="Y147" s="158">
        <v>5.04E-2</v>
      </c>
      <c r="Z147" s="158">
        <v>6.0400000000000002E-2</v>
      </c>
      <c r="AA147" s="158">
        <v>0.151</v>
      </c>
      <c r="AB147" s="158">
        <v>0.21829999999999999</v>
      </c>
      <c r="AC147" s="158"/>
      <c r="AD147" s="181">
        <v>13635</v>
      </c>
      <c r="AE147" s="181" t="s">
        <v>84</v>
      </c>
      <c r="AF147" s="181">
        <v>1199</v>
      </c>
      <c r="AG147" s="181">
        <v>2539</v>
      </c>
      <c r="AH147" s="181">
        <v>958</v>
      </c>
      <c r="AI147" s="181">
        <v>169</v>
      </c>
      <c r="AJ147" s="181">
        <v>8249</v>
      </c>
      <c r="AK147" s="181">
        <v>521</v>
      </c>
      <c r="AL147" s="181">
        <v>24992</v>
      </c>
    </row>
    <row r="148" spans="1:38" x14ac:dyDescent="0.25">
      <c r="A148" s="159" t="s">
        <v>8788</v>
      </c>
      <c r="B148" s="158">
        <v>0.20630000000000001</v>
      </c>
      <c r="C148" s="158" t="s">
        <v>84</v>
      </c>
      <c r="D148" s="158">
        <v>0.38729999999999998</v>
      </c>
      <c r="E148" s="158">
        <v>0.33889999999999998</v>
      </c>
      <c r="F148" s="158">
        <v>0.35589999999999999</v>
      </c>
      <c r="G148" s="158">
        <v>0.31369999999999998</v>
      </c>
      <c r="H148" s="158">
        <v>7.1900000000000006E-2</v>
      </c>
      <c r="I148" s="158">
        <v>0.3422</v>
      </c>
      <c r="J148" s="158"/>
      <c r="K148" s="158"/>
      <c r="L148" s="158"/>
      <c r="M148" s="158">
        <v>0.19869999999999999</v>
      </c>
      <c r="N148" s="158">
        <v>0.21410000000000001</v>
      </c>
      <c r="O148" s="158" t="s">
        <v>84</v>
      </c>
      <c r="P148" s="158" t="s">
        <v>84</v>
      </c>
      <c r="Q148" s="158">
        <v>0.35759999999999997</v>
      </c>
      <c r="R148" s="158">
        <v>0.4168</v>
      </c>
      <c r="S148" s="158">
        <v>0.31969999999999998</v>
      </c>
      <c r="T148" s="158">
        <v>0.35820000000000002</v>
      </c>
      <c r="U148" s="158">
        <v>0.32390000000000002</v>
      </c>
      <c r="V148" s="158">
        <v>0.38800000000000001</v>
      </c>
      <c r="W148" s="158">
        <v>0.25119999999999998</v>
      </c>
      <c r="X148" s="158">
        <v>0.378</v>
      </c>
      <c r="Y148" s="158">
        <v>6.5299999999999997E-2</v>
      </c>
      <c r="Z148" s="158">
        <v>7.8799999999999995E-2</v>
      </c>
      <c r="AA148" s="158">
        <v>0.3054</v>
      </c>
      <c r="AB148" s="158">
        <v>0.37930000000000003</v>
      </c>
      <c r="AC148" s="158"/>
      <c r="AD148" s="181">
        <v>10857</v>
      </c>
      <c r="AE148" s="181" t="s">
        <v>84</v>
      </c>
      <c r="AF148" s="181">
        <v>1077</v>
      </c>
      <c r="AG148" s="181">
        <v>2410</v>
      </c>
      <c r="AH148" s="181">
        <v>880</v>
      </c>
      <c r="AI148" s="181">
        <v>208</v>
      </c>
      <c r="AJ148" s="181">
        <v>5630</v>
      </c>
      <c r="AK148" s="181">
        <v>652</v>
      </c>
      <c r="AL148" s="181">
        <v>19026</v>
      </c>
    </row>
    <row r="149" spans="1:38" x14ac:dyDescent="0.25">
      <c r="A149" s="159" t="s">
        <v>8789</v>
      </c>
      <c r="B149" s="158">
        <v>0.1363</v>
      </c>
      <c r="C149" s="158" t="s">
        <v>84</v>
      </c>
      <c r="D149" s="158">
        <v>0.34179999999999999</v>
      </c>
      <c r="E149" s="158">
        <v>0.28389999999999999</v>
      </c>
      <c r="F149" s="158">
        <v>0.26319999999999999</v>
      </c>
      <c r="G149" s="158">
        <v>0.16980000000000001</v>
      </c>
      <c r="H149" s="158">
        <v>4.82E-2</v>
      </c>
      <c r="I149" s="158">
        <v>0.17349999999999999</v>
      </c>
      <c r="J149" s="158"/>
      <c r="K149" s="158"/>
      <c r="L149" s="158"/>
      <c r="M149" s="158">
        <v>0.13039999999999999</v>
      </c>
      <c r="N149" s="158">
        <v>0.14230000000000001</v>
      </c>
      <c r="O149" s="158" t="s">
        <v>84</v>
      </c>
      <c r="P149" s="158" t="s">
        <v>84</v>
      </c>
      <c r="Q149" s="158">
        <v>0.31340000000000001</v>
      </c>
      <c r="R149" s="158">
        <v>0.37030000000000002</v>
      </c>
      <c r="S149" s="158">
        <v>0.26529999999999998</v>
      </c>
      <c r="T149" s="158">
        <v>0.30270000000000002</v>
      </c>
      <c r="U149" s="158">
        <v>0.23380000000000001</v>
      </c>
      <c r="V149" s="158">
        <v>0.29339999999999999</v>
      </c>
      <c r="W149" s="158">
        <v>0.1114</v>
      </c>
      <c r="X149" s="158">
        <v>0.23860000000000001</v>
      </c>
      <c r="Y149" s="158">
        <v>4.3700000000000003E-2</v>
      </c>
      <c r="Z149" s="158">
        <v>5.3100000000000001E-2</v>
      </c>
      <c r="AA149" s="158">
        <v>0.1406</v>
      </c>
      <c r="AB149" s="158">
        <v>0.20930000000000001</v>
      </c>
      <c r="AC149" s="158"/>
      <c r="AD149" s="181">
        <v>12956</v>
      </c>
      <c r="AE149" s="181" t="s">
        <v>84</v>
      </c>
      <c r="AF149" s="181">
        <v>1118</v>
      </c>
      <c r="AG149" s="181">
        <v>2337</v>
      </c>
      <c r="AH149" s="181">
        <v>869</v>
      </c>
      <c r="AI149" s="181">
        <v>133</v>
      </c>
      <c r="AJ149" s="181">
        <v>8024</v>
      </c>
      <c r="AK149" s="181">
        <v>475</v>
      </c>
      <c r="AL149" s="181">
        <v>23836</v>
      </c>
    </row>
    <row r="150" spans="1:38" x14ac:dyDescent="0.25">
      <c r="A150" s="159" t="s">
        <v>8790</v>
      </c>
      <c r="B150" s="158">
        <v>0.53900000000000003</v>
      </c>
      <c r="C150" s="158" t="s">
        <v>84</v>
      </c>
      <c r="D150" s="158">
        <v>0.87170000000000003</v>
      </c>
      <c r="E150" s="158">
        <v>0.69069999999999998</v>
      </c>
      <c r="F150" s="158">
        <v>0.69310000000000005</v>
      </c>
      <c r="G150" s="158">
        <v>0.62590000000000001</v>
      </c>
      <c r="H150" s="158">
        <v>0.39079999999999998</v>
      </c>
      <c r="I150" s="158">
        <v>0.5978</v>
      </c>
      <c r="J150" s="158"/>
      <c r="K150" s="158"/>
      <c r="L150" s="158"/>
      <c r="M150" s="158">
        <v>0.53080000000000005</v>
      </c>
      <c r="N150" s="158">
        <v>0.54720000000000002</v>
      </c>
      <c r="O150" s="158" t="s">
        <v>84</v>
      </c>
      <c r="P150" s="158" t="s">
        <v>84</v>
      </c>
      <c r="Q150" s="158">
        <v>0.85260000000000002</v>
      </c>
      <c r="R150" s="158">
        <v>0.88849999999999996</v>
      </c>
      <c r="S150" s="158">
        <v>0.67310000000000003</v>
      </c>
      <c r="T150" s="158">
        <v>0.70760000000000001</v>
      </c>
      <c r="U150" s="158">
        <v>0.66369999999999996</v>
      </c>
      <c r="V150" s="158">
        <v>0.72050000000000003</v>
      </c>
      <c r="W150" s="158">
        <v>0.55879999999999996</v>
      </c>
      <c r="X150" s="158">
        <v>0.68559999999999999</v>
      </c>
      <c r="Y150" s="158">
        <v>0.38069999999999998</v>
      </c>
      <c r="Z150" s="158">
        <v>0.40100000000000002</v>
      </c>
      <c r="AA150" s="158">
        <v>0.55800000000000005</v>
      </c>
      <c r="AB150" s="158">
        <v>0.63519999999999999</v>
      </c>
      <c r="AC150" s="158"/>
      <c r="AD150" s="181">
        <v>13067</v>
      </c>
      <c r="AE150" s="181" t="s">
        <v>84</v>
      </c>
      <c r="AF150" s="181">
        <v>1362</v>
      </c>
      <c r="AG150" s="181">
        <v>2703</v>
      </c>
      <c r="AH150" s="181">
        <v>991</v>
      </c>
      <c r="AI150" s="181">
        <v>213</v>
      </c>
      <c r="AJ150" s="181">
        <v>7212</v>
      </c>
      <c r="AK150" s="181">
        <v>586</v>
      </c>
      <c r="AL150" s="181">
        <v>23428</v>
      </c>
    </row>
    <row r="151" spans="1:38" x14ac:dyDescent="0.25">
      <c r="A151" s="159" t="s">
        <v>8791</v>
      </c>
      <c r="B151" s="158">
        <v>0.52549999999999997</v>
      </c>
      <c r="C151" s="158" t="s">
        <v>84</v>
      </c>
      <c r="D151" s="158">
        <v>0.86860000000000004</v>
      </c>
      <c r="E151" s="158">
        <v>0.70899999999999996</v>
      </c>
      <c r="F151" s="158">
        <v>0.67779999999999996</v>
      </c>
      <c r="G151" s="158">
        <v>0.62170000000000003</v>
      </c>
      <c r="H151" s="158">
        <v>0.37769999999999998</v>
      </c>
      <c r="I151" s="158">
        <v>0.5948</v>
      </c>
      <c r="J151" s="158"/>
      <c r="K151" s="158"/>
      <c r="L151" s="158"/>
      <c r="M151" s="158">
        <v>0.51749999999999996</v>
      </c>
      <c r="N151" s="158">
        <v>0.53349999999999997</v>
      </c>
      <c r="O151" s="158" t="s">
        <v>84</v>
      </c>
      <c r="P151" s="158" t="s">
        <v>84</v>
      </c>
      <c r="Q151" s="158">
        <v>0.84889999999999999</v>
      </c>
      <c r="R151" s="158">
        <v>0.88600000000000001</v>
      </c>
      <c r="S151" s="158">
        <v>0.6915</v>
      </c>
      <c r="T151" s="158">
        <v>0.7258</v>
      </c>
      <c r="U151" s="158">
        <v>0.64890000000000003</v>
      </c>
      <c r="V151" s="158">
        <v>0.70489999999999997</v>
      </c>
      <c r="W151" s="158">
        <v>0.5524</v>
      </c>
      <c r="X151" s="158">
        <v>0.68340000000000001</v>
      </c>
      <c r="Y151" s="158">
        <v>0.36799999999999999</v>
      </c>
      <c r="Z151" s="158">
        <v>0.38729999999999998</v>
      </c>
      <c r="AA151" s="158">
        <v>0.55420000000000003</v>
      </c>
      <c r="AB151" s="158">
        <v>0.63300000000000001</v>
      </c>
      <c r="AC151" s="158"/>
      <c r="AD151" s="181">
        <v>13553</v>
      </c>
      <c r="AE151" s="181" t="s">
        <v>84</v>
      </c>
      <c r="AF151" s="181">
        <v>1305</v>
      </c>
      <c r="AG151" s="181">
        <v>2652</v>
      </c>
      <c r="AH151" s="181">
        <v>1043</v>
      </c>
      <c r="AI151" s="181">
        <v>200</v>
      </c>
      <c r="AJ151" s="181">
        <v>7789</v>
      </c>
      <c r="AK151" s="181">
        <v>564</v>
      </c>
      <c r="AL151" s="181">
        <v>24564</v>
      </c>
    </row>
    <row r="152" spans="1:38" x14ac:dyDescent="0.25">
      <c r="A152" s="159" t="s">
        <v>8792</v>
      </c>
      <c r="B152" s="158">
        <v>0.50119999999999998</v>
      </c>
      <c r="C152" s="158" t="s">
        <v>84</v>
      </c>
      <c r="D152" s="158">
        <v>0.87909999999999999</v>
      </c>
      <c r="E152" s="158">
        <v>0.68300000000000005</v>
      </c>
      <c r="F152" s="158">
        <v>0.67649999999999999</v>
      </c>
      <c r="G152" s="158">
        <v>0.6532</v>
      </c>
      <c r="H152" s="158">
        <v>0.36720000000000003</v>
      </c>
      <c r="I152" s="158">
        <v>0.49370000000000003</v>
      </c>
      <c r="J152" s="158"/>
      <c r="K152" s="158"/>
      <c r="L152" s="158"/>
      <c r="M152" s="158">
        <v>0.49320000000000003</v>
      </c>
      <c r="N152" s="158">
        <v>0.5091</v>
      </c>
      <c r="O152" s="158" t="s">
        <v>84</v>
      </c>
      <c r="P152" s="158" t="s">
        <v>84</v>
      </c>
      <c r="Q152" s="158">
        <v>0.85909999999999997</v>
      </c>
      <c r="R152" s="158">
        <v>0.89639999999999997</v>
      </c>
      <c r="S152" s="158">
        <v>0.66469999999999996</v>
      </c>
      <c r="T152" s="158">
        <v>0.70050000000000001</v>
      </c>
      <c r="U152" s="158">
        <v>0.64629999999999999</v>
      </c>
      <c r="V152" s="158">
        <v>0.70479999999999998</v>
      </c>
      <c r="W152" s="158">
        <v>0.57769999999999999</v>
      </c>
      <c r="X152" s="158">
        <v>0.71850000000000003</v>
      </c>
      <c r="Y152" s="158">
        <v>0.35799999999999998</v>
      </c>
      <c r="Z152" s="158">
        <v>0.3765</v>
      </c>
      <c r="AA152" s="158">
        <v>0.45250000000000001</v>
      </c>
      <c r="AB152" s="158">
        <v>0.53349999999999997</v>
      </c>
      <c r="AC152" s="158"/>
      <c r="AD152" s="181">
        <v>13635</v>
      </c>
      <c r="AE152" s="181" t="s">
        <v>84</v>
      </c>
      <c r="AF152" s="181">
        <v>1199</v>
      </c>
      <c r="AG152" s="181">
        <v>2539</v>
      </c>
      <c r="AH152" s="181">
        <v>958</v>
      </c>
      <c r="AI152" s="181">
        <v>169</v>
      </c>
      <c r="AJ152" s="181">
        <v>8249</v>
      </c>
      <c r="AK152" s="181">
        <v>521</v>
      </c>
      <c r="AL152" s="181">
        <v>24992</v>
      </c>
    </row>
    <row r="153" spans="1:38" x14ac:dyDescent="0.25">
      <c r="A153" s="159" t="s">
        <v>8793</v>
      </c>
      <c r="B153" s="158">
        <v>0.5746</v>
      </c>
      <c r="C153" s="158" t="s">
        <v>84</v>
      </c>
      <c r="D153" s="158">
        <v>0.88119999999999998</v>
      </c>
      <c r="E153" s="158">
        <v>0.7248</v>
      </c>
      <c r="F153" s="158">
        <v>0.71179999999999999</v>
      </c>
      <c r="G153" s="158">
        <v>0.76100000000000001</v>
      </c>
      <c r="H153" s="158">
        <v>0.41070000000000001</v>
      </c>
      <c r="I153" s="158">
        <v>0.68310000000000004</v>
      </c>
      <c r="J153" s="158"/>
      <c r="K153" s="158"/>
      <c r="L153" s="158"/>
      <c r="M153" s="158">
        <v>0.56559999999999999</v>
      </c>
      <c r="N153" s="158">
        <v>0.58350000000000002</v>
      </c>
      <c r="O153" s="158" t="s">
        <v>84</v>
      </c>
      <c r="P153" s="158" t="s">
        <v>84</v>
      </c>
      <c r="Q153" s="158">
        <v>0.86019999999999996</v>
      </c>
      <c r="R153" s="158">
        <v>0.89929999999999999</v>
      </c>
      <c r="S153" s="158">
        <v>0.70669999999999999</v>
      </c>
      <c r="T153" s="158">
        <v>0.74209999999999998</v>
      </c>
      <c r="U153" s="158">
        <v>0.68089999999999995</v>
      </c>
      <c r="V153" s="158">
        <v>0.74019999999999997</v>
      </c>
      <c r="W153" s="158">
        <v>0.69730000000000003</v>
      </c>
      <c r="X153" s="158">
        <v>0.81310000000000004</v>
      </c>
      <c r="Y153" s="158">
        <v>0.39900000000000002</v>
      </c>
      <c r="Z153" s="158">
        <v>0.4224</v>
      </c>
      <c r="AA153" s="158">
        <v>0.64639999999999997</v>
      </c>
      <c r="AB153" s="158">
        <v>0.71689999999999998</v>
      </c>
      <c r="AC153" s="158"/>
      <c r="AD153" s="181">
        <v>10857</v>
      </c>
      <c r="AE153" s="181" t="s">
        <v>84</v>
      </c>
      <c r="AF153" s="181">
        <v>1077</v>
      </c>
      <c r="AG153" s="181">
        <v>2410</v>
      </c>
      <c r="AH153" s="181">
        <v>880</v>
      </c>
      <c r="AI153" s="181">
        <v>208</v>
      </c>
      <c r="AJ153" s="181">
        <v>5630</v>
      </c>
      <c r="AK153" s="181">
        <v>652</v>
      </c>
      <c r="AL153" s="181">
        <v>19026</v>
      </c>
    </row>
    <row r="154" spans="1:38" x14ac:dyDescent="0.25">
      <c r="A154" s="159" t="s">
        <v>8794</v>
      </c>
      <c r="B154" s="158">
        <v>0.48930000000000001</v>
      </c>
      <c r="C154" s="158" t="s">
        <v>84</v>
      </c>
      <c r="D154" s="158">
        <v>0.87390000000000001</v>
      </c>
      <c r="E154" s="158">
        <v>0.67720000000000002</v>
      </c>
      <c r="F154" s="158">
        <v>0.6593</v>
      </c>
      <c r="G154" s="158">
        <v>0.63339999999999996</v>
      </c>
      <c r="H154" s="158">
        <v>0.3604</v>
      </c>
      <c r="I154" s="158">
        <v>0.4864</v>
      </c>
      <c r="J154" s="158"/>
      <c r="K154" s="158"/>
      <c r="L154" s="158"/>
      <c r="M154" s="158">
        <v>0.48120000000000002</v>
      </c>
      <c r="N154" s="158">
        <v>0.49740000000000001</v>
      </c>
      <c r="O154" s="158" t="s">
        <v>84</v>
      </c>
      <c r="P154" s="158" t="s">
        <v>84</v>
      </c>
      <c r="Q154" s="158">
        <v>0.8528</v>
      </c>
      <c r="R154" s="158">
        <v>0.89219999999999999</v>
      </c>
      <c r="S154" s="158">
        <v>0.65810000000000002</v>
      </c>
      <c r="T154" s="158">
        <v>0.69550000000000001</v>
      </c>
      <c r="U154" s="158">
        <v>0.62729999999999997</v>
      </c>
      <c r="V154" s="158">
        <v>0.68930000000000002</v>
      </c>
      <c r="W154" s="158">
        <v>0.54749999999999999</v>
      </c>
      <c r="X154" s="158">
        <v>0.70750000000000002</v>
      </c>
      <c r="Y154" s="158">
        <v>0.35110000000000002</v>
      </c>
      <c r="Z154" s="158">
        <v>0.36969999999999997</v>
      </c>
      <c r="AA154" s="158">
        <v>0.44340000000000002</v>
      </c>
      <c r="AB154" s="158">
        <v>0.52800000000000002</v>
      </c>
      <c r="AC154" s="158"/>
      <c r="AD154" s="181">
        <v>12956</v>
      </c>
      <c r="AE154" s="181" t="s">
        <v>84</v>
      </c>
      <c r="AF154" s="181">
        <v>1118</v>
      </c>
      <c r="AG154" s="181">
        <v>2337</v>
      </c>
      <c r="AH154" s="181">
        <v>869</v>
      </c>
      <c r="AI154" s="181">
        <v>133</v>
      </c>
      <c r="AJ154" s="181">
        <v>8024</v>
      </c>
      <c r="AK154" s="181">
        <v>475</v>
      </c>
      <c r="AL154" s="181">
        <v>23836</v>
      </c>
    </row>
    <row r="155" spans="1:38" x14ac:dyDescent="0.25">
      <c r="A155" s="159" t="s">
        <v>8795</v>
      </c>
      <c r="B155" s="158">
        <v>0.1229</v>
      </c>
      <c r="C155" s="158" t="s">
        <v>84</v>
      </c>
      <c r="D155" s="158">
        <v>0.28110000000000002</v>
      </c>
      <c r="E155" s="158">
        <v>0.2283</v>
      </c>
      <c r="F155" s="158">
        <v>0.22409999999999999</v>
      </c>
      <c r="G155" s="158">
        <v>0.15049999999999999</v>
      </c>
      <c r="H155" s="158">
        <v>3.3700000000000001E-2</v>
      </c>
      <c r="I155" s="158">
        <v>0.189</v>
      </c>
      <c r="J155" s="158"/>
      <c r="K155" s="158"/>
      <c r="L155" s="158"/>
      <c r="M155" s="158">
        <v>0.1171</v>
      </c>
      <c r="N155" s="158">
        <v>0.1288</v>
      </c>
      <c r="O155" s="158" t="s">
        <v>84</v>
      </c>
      <c r="P155" s="158" t="s">
        <v>84</v>
      </c>
      <c r="Q155" s="158">
        <v>0.25600000000000001</v>
      </c>
      <c r="R155" s="158">
        <v>0.30669999999999997</v>
      </c>
      <c r="S155" s="158">
        <v>0.21179999999999999</v>
      </c>
      <c r="T155" s="158">
        <v>0.24529999999999999</v>
      </c>
      <c r="U155" s="158">
        <v>0.19750000000000001</v>
      </c>
      <c r="V155" s="158">
        <v>0.25190000000000001</v>
      </c>
      <c r="W155" s="158">
        <v>0.105</v>
      </c>
      <c r="X155" s="158">
        <v>0.20380000000000001</v>
      </c>
      <c r="Y155" s="158">
        <v>2.9499999999999998E-2</v>
      </c>
      <c r="Z155" s="158">
        <v>3.8199999999999998E-2</v>
      </c>
      <c r="AA155" s="158">
        <v>0.15709999999999999</v>
      </c>
      <c r="AB155" s="158">
        <v>0.22309999999999999</v>
      </c>
      <c r="AC155" s="158"/>
      <c r="AD155" s="181">
        <v>13067</v>
      </c>
      <c r="AE155" s="181" t="s">
        <v>84</v>
      </c>
      <c r="AF155" s="181">
        <v>1362</v>
      </c>
      <c r="AG155" s="181">
        <v>2703</v>
      </c>
      <c r="AH155" s="181">
        <v>991</v>
      </c>
      <c r="AI155" s="181">
        <v>213</v>
      </c>
      <c r="AJ155" s="181">
        <v>7212</v>
      </c>
      <c r="AK155" s="181">
        <v>586</v>
      </c>
      <c r="AL155" s="181">
        <v>23428</v>
      </c>
    </row>
    <row r="156" spans="1:38" x14ac:dyDescent="0.25">
      <c r="A156" s="159" t="s">
        <v>8796</v>
      </c>
      <c r="B156" s="158">
        <v>0.1134</v>
      </c>
      <c r="C156" s="158" t="s">
        <v>84</v>
      </c>
      <c r="D156" s="158">
        <v>0.24479999999999999</v>
      </c>
      <c r="E156" s="158">
        <v>0.2344</v>
      </c>
      <c r="F156" s="158">
        <v>0.20749999999999999</v>
      </c>
      <c r="G156" s="158">
        <v>0.10630000000000001</v>
      </c>
      <c r="H156" s="158">
        <v>3.4599999999999999E-2</v>
      </c>
      <c r="I156" s="158">
        <v>0.1583</v>
      </c>
      <c r="J156" s="158"/>
      <c r="K156" s="158"/>
      <c r="L156" s="158"/>
      <c r="M156" s="158">
        <v>0.1079</v>
      </c>
      <c r="N156" s="158">
        <v>0.1191</v>
      </c>
      <c r="O156" s="158" t="s">
        <v>84</v>
      </c>
      <c r="P156" s="158" t="s">
        <v>84</v>
      </c>
      <c r="Q156" s="158">
        <v>0.22</v>
      </c>
      <c r="R156" s="158">
        <v>0.27029999999999998</v>
      </c>
      <c r="S156" s="158">
        <v>0.2175</v>
      </c>
      <c r="T156" s="158">
        <v>0.25159999999999999</v>
      </c>
      <c r="U156" s="158">
        <v>0.18240000000000001</v>
      </c>
      <c r="V156" s="158">
        <v>0.23369999999999999</v>
      </c>
      <c r="W156" s="158">
        <v>6.7400000000000002E-2</v>
      </c>
      <c r="X156" s="158">
        <v>0.15529999999999999</v>
      </c>
      <c r="Y156" s="158">
        <v>3.0599999999999999E-2</v>
      </c>
      <c r="Z156" s="158">
        <v>3.9E-2</v>
      </c>
      <c r="AA156" s="158">
        <v>0.1285</v>
      </c>
      <c r="AB156" s="158">
        <v>0.19089999999999999</v>
      </c>
      <c r="AC156" s="158"/>
      <c r="AD156" s="181">
        <v>13553</v>
      </c>
      <c r="AE156" s="181" t="s">
        <v>84</v>
      </c>
      <c r="AF156" s="181">
        <v>1305</v>
      </c>
      <c r="AG156" s="181">
        <v>2652</v>
      </c>
      <c r="AH156" s="181">
        <v>1043</v>
      </c>
      <c r="AI156" s="181">
        <v>200</v>
      </c>
      <c r="AJ156" s="181">
        <v>7789</v>
      </c>
      <c r="AK156" s="181">
        <v>564</v>
      </c>
      <c r="AL156" s="181">
        <v>24564</v>
      </c>
    </row>
    <row r="157" spans="1:38" x14ac:dyDescent="0.25">
      <c r="A157" s="159" t="s">
        <v>8797</v>
      </c>
      <c r="B157" s="158">
        <v>0.1013</v>
      </c>
      <c r="C157" s="158" t="s">
        <v>84</v>
      </c>
      <c r="D157" s="158">
        <v>0.23899999999999999</v>
      </c>
      <c r="E157" s="158">
        <v>0.22109999999999999</v>
      </c>
      <c r="F157" s="158">
        <v>0.19719999999999999</v>
      </c>
      <c r="G157" s="158">
        <v>0.1366</v>
      </c>
      <c r="H157" s="158">
        <v>3.1300000000000001E-2</v>
      </c>
      <c r="I157" s="158">
        <v>0.125</v>
      </c>
      <c r="J157" s="158"/>
      <c r="K157" s="158"/>
      <c r="L157" s="158"/>
      <c r="M157" s="158">
        <v>9.6100000000000005E-2</v>
      </c>
      <c r="N157" s="158">
        <v>0.1067</v>
      </c>
      <c r="O157" s="158" t="s">
        <v>84</v>
      </c>
      <c r="P157" s="158" t="s">
        <v>84</v>
      </c>
      <c r="Q157" s="158">
        <v>0.21390000000000001</v>
      </c>
      <c r="R157" s="158">
        <v>0.26490000000000002</v>
      </c>
      <c r="S157" s="158">
        <v>0.20419999999999999</v>
      </c>
      <c r="T157" s="158">
        <v>0.2384</v>
      </c>
      <c r="U157" s="158">
        <v>0.17130000000000001</v>
      </c>
      <c r="V157" s="158">
        <v>0.22439999999999999</v>
      </c>
      <c r="W157" s="158">
        <v>8.8900000000000007E-2</v>
      </c>
      <c r="X157" s="158">
        <v>0.19450000000000001</v>
      </c>
      <c r="Y157" s="158">
        <v>2.75E-2</v>
      </c>
      <c r="Z157" s="158">
        <v>3.5400000000000001E-2</v>
      </c>
      <c r="AA157" s="158">
        <v>9.7299999999999998E-2</v>
      </c>
      <c r="AB157" s="158">
        <v>0.15620000000000001</v>
      </c>
      <c r="AC157" s="158"/>
      <c r="AD157" s="181">
        <v>13635</v>
      </c>
      <c r="AE157" s="181" t="s">
        <v>84</v>
      </c>
      <c r="AF157" s="181">
        <v>1199</v>
      </c>
      <c r="AG157" s="181">
        <v>2539</v>
      </c>
      <c r="AH157" s="181">
        <v>958</v>
      </c>
      <c r="AI157" s="181">
        <v>169</v>
      </c>
      <c r="AJ157" s="181">
        <v>8249</v>
      </c>
      <c r="AK157" s="181">
        <v>521</v>
      </c>
      <c r="AL157" s="181">
        <v>24992</v>
      </c>
    </row>
    <row r="158" spans="1:38" x14ac:dyDescent="0.25">
      <c r="A158" s="159" t="s">
        <v>8798</v>
      </c>
      <c r="B158" s="158">
        <v>0.1469</v>
      </c>
      <c r="C158" s="158" t="s">
        <v>84</v>
      </c>
      <c r="D158" s="158">
        <v>0.28299999999999997</v>
      </c>
      <c r="E158" s="158">
        <v>0.25090000000000001</v>
      </c>
      <c r="F158" s="158">
        <v>0.27979999999999999</v>
      </c>
      <c r="G158" s="158">
        <v>0.23039999999999999</v>
      </c>
      <c r="H158" s="158">
        <v>3.9199999999999999E-2</v>
      </c>
      <c r="I158" s="158">
        <v>0.26269999999999999</v>
      </c>
      <c r="J158" s="158"/>
      <c r="K158" s="158"/>
      <c r="L158" s="158"/>
      <c r="M158" s="158">
        <v>0.1401</v>
      </c>
      <c r="N158" s="158">
        <v>0.15390000000000001</v>
      </c>
      <c r="O158" s="158" t="s">
        <v>84</v>
      </c>
      <c r="P158" s="158" t="s">
        <v>84</v>
      </c>
      <c r="Q158" s="158">
        <v>0.25509999999999999</v>
      </c>
      <c r="R158" s="158">
        <v>0.31130000000000002</v>
      </c>
      <c r="S158" s="158">
        <v>0.2329</v>
      </c>
      <c r="T158" s="158">
        <v>0.26919999999999999</v>
      </c>
      <c r="U158" s="158">
        <v>0.24940000000000001</v>
      </c>
      <c r="V158" s="158">
        <v>0.31090000000000001</v>
      </c>
      <c r="W158" s="158">
        <v>0.17430000000000001</v>
      </c>
      <c r="X158" s="158">
        <v>0.2913</v>
      </c>
      <c r="Y158" s="158">
        <v>3.4200000000000001E-2</v>
      </c>
      <c r="Z158" s="158">
        <v>4.48E-2</v>
      </c>
      <c r="AA158" s="158">
        <v>0.22800000000000001</v>
      </c>
      <c r="AB158" s="158">
        <v>0.29859999999999998</v>
      </c>
      <c r="AC158" s="158"/>
      <c r="AD158" s="181">
        <v>10857</v>
      </c>
      <c r="AE158" s="181" t="s">
        <v>84</v>
      </c>
      <c r="AF158" s="181">
        <v>1077</v>
      </c>
      <c r="AG158" s="181">
        <v>2410</v>
      </c>
      <c r="AH158" s="181">
        <v>880</v>
      </c>
      <c r="AI158" s="181">
        <v>208</v>
      </c>
      <c r="AJ158" s="181">
        <v>5630</v>
      </c>
      <c r="AK158" s="181">
        <v>652</v>
      </c>
      <c r="AL158" s="181">
        <v>19026</v>
      </c>
    </row>
    <row r="159" spans="1:38" x14ac:dyDescent="0.25">
      <c r="A159" s="159" t="s">
        <v>8799</v>
      </c>
      <c r="B159" s="158">
        <v>9.5899999999999999E-2</v>
      </c>
      <c r="C159" s="158" t="s">
        <v>84</v>
      </c>
      <c r="D159" s="158">
        <v>0.2437</v>
      </c>
      <c r="E159" s="158">
        <v>0.2135</v>
      </c>
      <c r="F159" s="158">
        <v>0.18679999999999999</v>
      </c>
      <c r="G159" s="158">
        <v>0.14000000000000001</v>
      </c>
      <c r="H159" s="158">
        <v>2.8400000000000002E-2</v>
      </c>
      <c r="I159" s="158">
        <v>0.13270000000000001</v>
      </c>
      <c r="J159" s="158"/>
      <c r="K159" s="158"/>
      <c r="L159" s="158"/>
      <c r="M159" s="158">
        <v>9.0700000000000003E-2</v>
      </c>
      <c r="N159" s="158">
        <v>0.1013</v>
      </c>
      <c r="O159" s="158" t="s">
        <v>84</v>
      </c>
      <c r="P159" s="158" t="s">
        <v>84</v>
      </c>
      <c r="Q159" s="158">
        <v>0.21740000000000001</v>
      </c>
      <c r="R159" s="158">
        <v>0.27079999999999999</v>
      </c>
      <c r="S159" s="158">
        <v>0.1963</v>
      </c>
      <c r="T159" s="158">
        <v>0.23130000000000001</v>
      </c>
      <c r="U159" s="158">
        <v>0.1603</v>
      </c>
      <c r="V159" s="158">
        <v>0.215</v>
      </c>
      <c r="W159" s="158">
        <v>8.5599999999999996E-2</v>
      </c>
      <c r="X159" s="158">
        <v>0.20730000000000001</v>
      </c>
      <c r="Y159" s="158">
        <v>2.4799999999999999E-2</v>
      </c>
      <c r="Z159" s="158">
        <v>3.2399999999999998E-2</v>
      </c>
      <c r="AA159" s="158">
        <v>0.1028</v>
      </c>
      <c r="AB159" s="158">
        <v>0.16639999999999999</v>
      </c>
      <c r="AC159" s="158"/>
      <c r="AD159" s="181">
        <v>12956</v>
      </c>
      <c r="AE159" s="181" t="s">
        <v>84</v>
      </c>
      <c r="AF159" s="181">
        <v>1118</v>
      </c>
      <c r="AG159" s="181">
        <v>2337</v>
      </c>
      <c r="AH159" s="181">
        <v>869</v>
      </c>
      <c r="AI159" s="181">
        <v>133</v>
      </c>
      <c r="AJ159" s="181">
        <v>8024</v>
      </c>
      <c r="AK159" s="181">
        <v>475</v>
      </c>
      <c r="AL159" s="181">
        <v>23836</v>
      </c>
    </row>
    <row r="160" spans="1:38" x14ac:dyDescent="0.25">
      <c r="A160" s="159" t="s">
        <v>8800</v>
      </c>
      <c r="B160" s="158">
        <v>0.10349999999999999</v>
      </c>
      <c r="C160" s="158" t="s">
        <v>84</v>
      </c>
      <c r="D160" s="158">
        <v>0.25490000000000002</v>
      </c>
      <c r="E160" s="158">
        <v>0.1893</v>
      </c>
      <c r="F160" s="158">
        <v>0.20050000000000001</v>
      </c>
      <c r="G160" s="158">
        <v>0.1348</v>
      </c>
      <c r="H160" s="158">
        <v>2.4199999999999999E-2</v>
      </c>
      <c r="I160" s="158">
        <v>0.16259999999999999</v>
      </c>
      <c r="J160" s="158"/>
      <c r="K160" s="158"/>
      <c r="L160" s="158"/>
      <c r="M160" s="158">
        <v>9.7900000000000001E-2</v>
      </c>
      <c r="N160" s="158">
        <v>0.10929999999999999</v>
      </c>
      <c r="O160" s="158" t="s">
        <v>84</v>
      </c>
      <c r="P160" s="158" t="s">
        <v>84</v>
      </c>
      <c r="Q160" s="158">
        <v>0.22950000000000001</v>
      </c>
      <c r="R160" s="158">
        <v>0.28089999999999998</v>
      </c>
      <c r="S160" s="158">
        <v>0.17330000000000001</v>
      </c>
      <c r="T160" s="158">
        <v>0.2059</v>
      </c>
      <c r="U160" s="158">
        <v>0.17430000000000001</v>
      </c>
      <c r="V160" s="158">
        <v>0.2281</v>
      </c>
      <c r="W160" s="158">
        <v>9.11E-2</v>
      </c>
      <c r="X160" s="158">
        <v>0.18709999999999999</v>
      </c>
      <c r="Y160" s="158">
        <v>2.0500000000000001E-2</v>
      </c>
      <c r="Z160" s="158">
        <v>2.8400000000000002E-2</v>
      </c>
      <c r="AA160" s="158">
        <v>0.13109999999999999</v>
      </c>
      <c r="AB160" s="158">
        <v>0.19700000000000001</v>
      </c>
      <c r="AC160" s="158"/>
      <c r="AD160" s="181">
        <v>13067</v>
      </c>
      <c r="AE160" s="181" t="s">
        <v>84</v>
      </c>
      <c r="AF160" s="181">
        <v>1362</v>
      </c>
      <c r="AG160" s="181">
        <v>2703</v>
      </c>
      <c r="AH160" s="181">
        <v>991</v>
      </c>
      <c r="AI160" s="181">
        <v>213</v>
      </c>
      <c r="AJ160" s="181">
        <v>7212</v>
      </c>
      <c r="AK160" s="181">
        <v>586</v>
      </c>
      <c r="AL160" s="181">
        <v>23428</v>
      </c>
    </row>
    <row r="161" spans="1:38" x14ac:dyDescent="0.25">
      <c r="A161" s="159" t="s">
        <v>8801</v>
      </c>
      <c r="B161" s="158">
        <v>9.3700000000000006E-2</v>
      </c>
      <c r="C161" s="158" t="s">
        <v>84</v>
      </c>
      <c r="D161" s="158">
        <v>0.2165</v>
      </c>
      <c r="E161" s="158">
        <v>0.19550000000000001</v>
      </c>
      <c r="F161" s="158">
        <v>0.1714</v>
      </c>
      <c r="G161" s="158">
        <v>0.1087</v>
      </c>
      <c r="H161" s="158">
        <v>2.52E-2</v>
      </c>
      <c r="I161" s="158">
        <v>0.1298</v>
      </c>
      <c r="J161" s="158"/>
      <c r="K161" s="158"/>
      <c r="L161" s="158"/>
      <c r="M161" s="158">
        <v>8.8400000000000006E-2</v>
      </c>
      <c r="N161" s="158">
        <v>9.9199999999999997E-2</v>
      </c>
      <c r="O161" s="158" t="s">
        <v>84</v>
      </c>
      <c r="P161" s="158" t="s">
        <v>84</v>
      </c>
      <c r="Q161" s="158">
        <v>0.19170000000000001</v>
      </c>
      <c r="R161" s="158">
        <v>0.24229999999999999</v>
      </c>
      <c r="S161" s="158">
        <v>0.1789</v>
      </c>
      <c r="T161" s="158">
        <v>0.21249999999999999</v>
      </c>
      <c r="U161" s="158">
        <v>0.1474</v>
      </c>
      <c r="V161" s="158">
        <v>0.19689999999999999</v>
      </c>
      <c r="W161" s="158">
        <v>6.8900000000000003E-2</v>
      </c>
      <c r="X161" s="158">
        <v>0.15859999999999999</v>
      </c>
      <c r="Y161" s="158">
        <v>2.1600000000000001E-2</v>
      </c>
      <c r="Z161" s="158">
        <v>2.9399999999999999E-2</v>
      </c>
      <c r="AA161" s="158">
        <v>0.1019</v>
      </c>
      <c r="AB161" s="158">
        <v>0.1613</v>
      </c>
      <c r="AC161" s="158"/>
      <c r="AD161" s="181">
        <v>13553</v>
      </c>
      <c r="AE161" s="181" t="s">
        <v>84</v>
      </c>
      <c r="AF161" s="181">
        <v>1305</v>
      </c>
      <c r="AG161" s="181">
        <v>2652</v>
      </c>
      <c r="AH161" s="181">
        <v>1043</v>
      </c>
      <c r="AI161" s="181">
        <v>200</v>
      </c>
      <c r="AJ161" s="181">
        <v>7789</v>
      </c>
      <c r="AK161" s="181">
        <v>564</v>
      </c>
      <c r="AL161" s="181">
        <v>24564</v>
      </c>
    </row>
    <row r="162" spans="1:38" x14ac:dyDescent="0.25">
      <c r="A162" s="159" t="s">
        <v>8802</v>
      </c>
      <c r="B162" s="158">
        <v>8.4099999999999994E-2</v>
      </c>
      <c r="C162" s="158" t="s">
        <v>84</v>
      </c>
      <c r="D162" s="158">
        <v>0.20930000000000001</v>
      </c>
      <c r="E162" s="158">
        <v>0.18920000000000001</v>
      </c>
      <c r="F162" s="158">
        <v>0.15570000000000001</v>
      </c>
      <c r="G162" s="158">
        <v>0.11840000000000001</v>
      </c>
      <c r="H162" s="158">
        <v>2.35E-2</v>
      </c>
      <c r="I162" s="158">
        <v>0.1072</v>
      </c>
      <c r="J162" s="158"/>
      <c r="K162" s="158"/>
      <c r="L162" s="158"/>
      <c r="M162" s="158">
        <v>7.9100000000000004E-2</v>
      </c>
      <c r="N162" s="158">
        <v>8.9399999999999993E-2</v>
      </c>
      <c r="O162" s="158" t="s">
        <v>84</v>
      </c>
      <c r="P162" s="158" t="s">
        <v>84</v>
      </c>
      <c r="Q162" s="158">
        <v>0.1845</v>
      </c>
      <c r="R162" s="158">
        <v>0.2351</v>
      </c>
      <c r="S162" s="158">
        <v>0.17249999999999999</v>
      </c>
      <c r="T162" s="158">
        <v>0.20660000000000001</v>
      </c>
      <c r="U162" s="158">
        <v>0.1313</v>
      </c>
      <c r="V162" s="158">
        <v>0.18210000000000001</v>
      </c>
      <c r="W162" s="158">
        <v>7.3300000000000004E-2</v>
      </c>
      <c r="X162" s="158">
        <v>0.17510000000000001</v>
      </c>
      <c r="Y162" s="158">
        <v>2.0199999999999999E-2</v>
      </c>
      <c r="Z162" s="158">
        <v>2.7300000000000001E-2</v>
      </c>
      <c r="AA162" s="158">
        <v>8.0699999999999994E-2</v>
      </c>
      <c r="AB162" s="158">
        <v>0.13800000000000001</v>
      </c>
      <c r="AC162" s="158"/>
      <c r="AD162" s="181">
        <v>13635</v>
      </c>
      <c r="AE162" s="181" t="s">
        <v>84</v>
      </c>
      <c r="AF162" s="181">
        <v>1199</v>
      </c>
      <c r="AG162" s="181">
        <v>2539</v>
      </c>
      <c r="AH162" s="181">
        <v>958</v>
      </c>
      <c r="AI162" s="181">
        <v>169</v>
      </c>
      <c r="AJ162" s="181">
        <v>8249</v>
      </c>
      <c r="AK162" s="181">
        <v>521</v>
      </c>
      <c r="AL162" s="181">
        <v>24992</v>
      </c>
    </row>
    <row r="163" spans="1:38" x14ac:dyDescent="0.25">
      <c r="A163" s="159" t="s">
        <v>8803</v>
      </c>
      <c r="B163" s="158">
        <v>0.1234</v>
      </c>
      <c r="C163" s="158" t="s">
        <v>84</v>
      </c>
      <c r="D163" s="158">
        <v>0.2296</v>
      </c>
      <c r="E163" s="158">
        <v>0.21690000000000001</v>
      </c>
      <c r="F163" s="158">
        <v>0.25040000000000001</v>
      </c>
      <c r="G163" s="158">
        <v>0.18090000000000001</v>
      </c>
      <c r="H163" s="158">
        <v>2.9000000000000001E-2</v>
      </c>
      <c r="I163" s="158">
        <v>0.22750000000000001</v>
      </c>
      <c r="J163" s="158"/>
      <c r="K163" s="158"/>
      <c r="L163" s="158"/>
      <c r="M163" s="158">
        <v>0.1168</v>
      </c>
      <c r="N163" s="158">
        <v>0.13020000000000001</v>
      </c>
      <c r="O163" s="158" t="s">
        <v>84</v>
      </c>
      <c r="P163" s="158" t="s">
        <v>84</v>
      </c>
      <c r="Q163" s="158">
        <v>0.20269999999999999</v>
      </c>
      <c r="R163" s="158">
        <v>0.2576</v>
      </c>
      <c r="S163" s="158">
        <v>0.1993</v>
      </c>
      <c r="T163" s="158">
        <v>0.2351</v>
      </c>
      <c r="U163" s="158">
        <v>0.22009999999999999</v>
      </c>
      <c r="V163" s="158">
        <v>0.28179999999999999</v>
      </c>
      <c r="W163" s="158">
        <v>0.12939999999999999</v>
      </c>
      <c r="X163" s="158">
        <v>0.2394</v>
      </c>
      <c r="Y163" s="158">
        <v>2.4400000000000002E-2</v>
      </c>
      <c r="Z163" s="158">
        <v>3.4099999999999998E-2</v>
      </c>
      <c r="AA163" s="158">
        <v>0.19389999999999999</v>
      </c>
      <c r="AB163" s="158">
        <v>0.26290000000000002</v>
      </c>
      <c r="AC163" s="158"/>
      <c r="AD163" s="181">
        <v>10857</v>
      </c>
      <c r="AE163" s="181" t="s">
        <v>84</v>
      </c>
      <c r="AF163" s="181">
        <v>1077</v>
      </c>
      <c r="AG163" s="181">
        <v>2410</v>
      </c>
      <c r="AH163" s="181">
        <v>880</v>
      </c>
      <c r="AI163" s="181">
        <v>208</v>
      </c>
      <c r="AJ163" s="181">
        <v>5630</v>
      </c>
      <c r="AK163" s="181">
        <v>652</v>
      </c>
      <c r="AL163" s="181">
        <v>19026</v>
      </c>
    </row>
    <row r="164" spans="1:38" x14ac:dyDescent="0.25">
      <c r="A164" s="159" t="s">
        <v>8804</v>
      </c>
      <c r="B164" s="158">
        <v>8.1100000000000005E-2</v>
      </c>
      <c r="C164" s="158" t="s">
        <v>84</v>
      </c>
      <c r="D164" s="158">
        <v>0.19589999999999999</v>
      </c>
      <c r="E164" s="158">
        <v>0.18720000000000001</v>
      </c>
      <c r="F164" s="158">
        <v>0.15609999999999999</v>
      </c>
      <c r="G164" s="158">
        <v>9.5399999999999999E-2</v>
      </c>
      <c r="H164" s="158">
        <v>2.3199999999999998E-2</v>
      </c>
      <c r="I164" s="158">
        <v>0.12429999999999999</v>
      </c>
      <c r="J164" s="158"/>
      <c r="K164" s="158"/>
      <c r="L164" s="158"/>
      <c r="M164" s="158">
        <v>7.6100000000000001E-2</v>
      </c>
      <c r="N164" s="158">
        <v>8.6300000000000002E-2</v>
      </c>
      <c r="O164" s="158" t="s">
        <v>84</v>
      </c>
      <c r="P164" s="158" t="s">
        <v>84</v>
      </c>
      <c r="Q164" s="158">
        <v>0.1706</v>
      </c>
      <c r="R164" s="158">
        <v>0.22259999999999999</v>
      </c>
      <c r="S164" s="158">
        <v>0.17030000000000001</v>
      </c>
      <c r="T164" s="158">
        <v>0.20480000000000001</v>
      </c>
      <c r="U164" s="158">
        <v>0.1305</v>
      </c>
      <c r="V164" s="158">
        <v>0.18379999999999999</v>
      </c>
      <c r="W164" s="158">
        <v>4.99E-2</v>
      </c>
      <c r="X164" s="158">
        <v>0.15859999999999999</v>
      </c>
      <c r="Y164" s="158">
        <v>1.9800000000000002E-2</v>
      </c>
      <c r="Z164" s="158">
        <v>2.7E-2</v>
      </c>
      <c r="AA164" s="158">
        <v>9.4600000000000004E-2</v>
      </c>
      <c r="AB164" s="158">
        <v>0.1583</v>
      </c>
      <c r="AC164" s="158"/>
      <c r="AD164" s="181">
        <v>12956</v>
      </c>
      <c r="AE164" s="181" t="s">
        <v>84</v>
      </c>
      <c r="AF164" s="181">
        <v>1118</v>
      </c>
      <c r="AG164" s="181">
        <v>2337</v>
      </c>
      <c r="AH164" s="181">
        <v>869</v>
      </c>
      <c r="AI164" s="181">
        <v>133</v>
      </c>
      <c r="AJ164" s="181">
        <v>8024</v>
      </c>
      <c r="AK164" s="181">
        <v>475</v>
      </c>
      <c r="AL164" s="181">
        <v>23836</v>
      </c>
    </row>
    <row r="165" spans="1:38" x14ac:dyDescent="0.25">
      <c r="A165" s="159" t="s">
        <v>8805</v>
      </c>
      <c r="B165" s="158">
        <v>0.32869999999999999</v>
      </c>
      <c r="C165" s="158" t="s">
        <v>84</v>
      </c>
      <c r="D165" s="158">
        <v>0.63600000000000001</v>
      </c>
      <c r="E165" s="158">
        <v>0.50060000000000004</v>
      </c>
      <c r="F165" s="158">
        <v>0.53180000000000005</v>
      </c>
      <c r="G165" s="158">
        <v>0.44850000000000001</v>
      </c>
      <c r="H165" s="158">
        <v>0.1676</v>
      </c>
      <c r="I165" s="158">
        <v>0.41830000000000001</v>
      </c>
      <c r="J165" s="158"/>
      <c r="K165" s="158"/>
      <c r="L165" s="158"/>
      <c r="M165" s="158">
        <v>0.32079999999999997</v>
      </c>
      <c r="N165" s="158">
        <v>0.3367</v>
      </c>
      <c r="O165" s="158" t="s">
        <v>84</v>
      </c>
      <c r="P165" s="158" t="s">
        <v>84</v>
      </c>
      <c r="Q165" s="158">
        <v>0.60960000000000003</v>
      </c>
      <c r="R165" s="158">
        <v>0.66120000000000001</v>
      </c>
      <c r="S165" s="158">
        <v>0.48159999999999997</v>
      </c>
      <c r="T165" s="158">
        <v>0.51929999999999998</v>
      </c>
      <c r="U165" s="158">
        <v>0.50019999999999998</v>
      </c>
      <c r="V165" s="158">
        <v>0.56230000000000002</v>
      </c>
      <c r="W165" s="158">
        <v>0.38150000000000001</v>
      </c>
      <c r="X165" s="158">
        <v>0.51319999999999999</v>
      </c>
      <c r="Y165" s="158">
        <v>0.15939999999999999</v>
      </c>
      <c r="Z165" s="158">
        <v>0.1759</v>
      </c>
      <c r="AA165" s="158">
        <v>0.3785</v>
      </c>
      <c r="AB165" s="158">
        <v>0.45760000000000001</v>
      </c>
      <c r="AC165" s="158"/>
      <c r="AD165" s="181">
        <v>13067</v>
      </c>
      <c r="AE165" s="181" t="s">
        <v>84</v>
      </c>
      <c r="AF165" s="181">
        <v>1362</v>
      </c>
      <c r="AG165" s="181">
        <v>2703</v>
      </c>
      <c r="AH165" s="181">
        <v>991</v>
      </c>
      <c r="AI165" s="181">
        <v>213</v>
      </c>
      <c r="AJ165" s="181">
        <v>7212</v>
      </c>
      <c r="AK165" s="181">
        <v>586</v>
      </c>
      <c r="AL165" s="181">
        <v>23428</v>
      </c>
    </row>
    <row r="166" spans="1:38" x14ac:dyDescent="0.25">
      <c r="A166" s="159" t="s">
        <v>8806</v>
      </c>
      <c r="B166" s="158">
        <v>0.31769999999999998</v>
      </c>
      <c r="C166" s="158" t="s">
        <v>84</v>
      </c>
      <c r="D166" s="158">
        <v>0.62849999999999995</v>
      </c>
      <c r="E166" s="158">
        <v>0.51590000000000003</v>
      </c>
      <c r="F166" s="158">
        <v>0.50329999999999997</v>
      </c>
      <c r="G166" s="158">
        <v>0.42820000000000003</v>
      </c>
      <c r="H166" s="158">
        <v>0.16470000000000001</v>
      </c>
      <c r="I166" s="158">
        <v>0.39729999999999999</v>
      </c>
      <c r="J166" s="158"/>
      <c r="K166" s="158"/>
      <c r="L166" s="158"/>
      <c r="M166" s="158">
        <v>0.31009999999999999</v>
      </c>
      <c r="N166" s="158">
        <v>0.32550000000000001</v>
      </c>
      <c r="O166" s="158" t="s">
        <v>84</v>
      </c>
      <c r="P166" s="158" t="s">
        <v>84</v>
      </c>
      <c r="Q166" s="158">
        <v>0.60140000000000005</v>
      </c>
      <c r="R166" s="158">
        <v>0.65429999999999999</v>
      </c>
      <c r="S166" s="158">
        <v>0.49669999999999997</v>
      </c>
      <c r="T166" s="158">
        <v>0.53480000000000005</v>
      </c>
      <c r="U166" s="158">
        <v>0.47260000000000002</v>
      </c>
      <c r="V166" s="158">
        <v>0.53310000000000002</v>
      </c>
      <c r="W166" s="158">
        <v>0.35949999999999999</v>
      </c>
      <c r="X166" s="158">
        <v>0.495</v>
      </c>
      <c r="Y166" s="158">
        <v>0.15690000000000001</v>
      </c>
      <c r="Z166" s="158">
        <v>0.17269999999999999</v>
      </c>
      <c r="AA166" s="158">
        <v>0.35709999999999997</v>
      </c>
      <c r="AB166" s="158">
        <v>0.43719999999999998</v>
      </c>
      <c r="AC166" s="158"/>
      <c r="AD166" s="181">
        <v>13553</v>
      </c>
      <c r="AE166" s="181" t="s">
        <v>84</v>
      </c>
      <c r="AF166" s="181">
        <v>1305</v>
      </c>
      <c r="AG166" s="181">
        <v>2652</v>
      </c>
      <c r="AH166" s="181">
        <v>1043</v>
      </c>
      <c r="AI166" s="181">
        <v>200</v>
      </c>
      <c r="AJ166" s="181">
        <v>7789</v>
      </c>
      <c r="AK166" s="181">
        <v>564</v>
      </c>
      <c r="AL166" s="181">
        <v>24564</v>
      </c>
    </row>
    <row r="167" spans="1:38" x14ac:dyDescent="0.25">
      <c r="A167" s="159" t="s">
        <v>8807</v>
      </c>
      <c r="B167" s="158">
        <v>0.29820000000000002</v>
      </c>
      <c r="C167" s="158" t="s">
        <v>84</v>
      </c>
      <c r="D167" s="158">
        <v>0.62809999999999999</v>
      </c>
      <c r="E167" s="158">
        <v>0.50260000000000005</v>
      </c>
      <c r="F167" s="158">
        <v>0.497</v>
      </c>
      <c r="G167" s="158">
        <v>0.38129999999999997</v>
      </c>
      <c r="H167" s="158">
        <v>0.1608</v>
      </c>
      <c r="I167" s="158">
        <v>0.32429999999999998</v>
      </c>
      <c r="J167" s="158"/>
      <c r="K167" s="158"/>
      <c r="L167" s="158"/>
      <c r="M167" s="158">
        <v>0.29060000000000002</v>
      </c>
      <c r="N167" s="158">
        <v>0.30570000000000003</v>
      </c>
      <c r="O167" s="158" t="s">
        <v>84</v>
      </c>
      <c r="P167" s="158" t="s">
        <v>84</v>
      </c>
      <c r="Q167" s="158">
        <v>0.5998</v>
      </c>
      <c r="R167" s="158">
        <v>0.65500000000000003</v>
      </c>
      <c r="S167" s="158">
        <v>0.4829</v>
      </c>
      <c r="T167" s="158">
        <v>0.52180000000000004</v>
      </c>
      <c r="U167" s="158">
        <v>0.46500000000000002</v>
      </c>
      <c r="V167" s="158">
        <v>0.5282</v>
      </c>
      <c r="W167" s="158">
        <v>0.30869999999999997</v>
      </c>
      <c r="X167" s="158">
        <v>0.45340000000000003</v>
      </c>
      <c r="Y167" s="158">
        <v>0.15329999999999999</v>
      </c>
      <c r="Z167" s="158">
        <v>0.16839999999999999</v>
      </c>
      <c r="AA167" s="158">
        <v>0.2853</v>
      </c>
      <c r="AB167" s="158">
        <v>0.3639</v>
      </c>
      <c r="AC167" s="158"/>
      <c r="AD167" s="181">
        <v>13635</v>
      </c>
      <c r="AE167" s="181" t="s">
        <v>84</v>
      </c>
      <c r="AF167" s="181">
        <v>1199</v>
      </c>
      <c r="AG167" s="181">
        <v>2539</v>
      </c>
      <c r="AH167" s="181">
        <v>958</v>
      </c>
      <c r="AI167" s="181">
        <v>169</v>
      </c>
      <c r="AJ167" s="181">
        <v>8249</v>
      </c>
      <c r="AK167" s="181">
        <v>521</v>
      </c>
      <c r="AL167" s="181">
        <v>24992</v>
      </c>
    </row>
    <row r="168" spans="1:38" x14ac:dyDescent="0.25">
      <c r="A168" s="159" t="s">
        <v>8808</v>
      </c>
      <c r="B168" s="158">
        <v>0.37190000000000001</v>
      </c>
      <c r="C168" s="158" t="s">
        <v>84</v>
      </c>
      <c r="D168" s="158">
        <v>0.65949999999999998</v>
      </c>
      <c r="E168" s="158">
        <v>0.54290000000000005</v>
      </c>
      <c r="F168" s="158">
        <v>0.54849999999999999</v>
      </c>
      <c r="G168" s="158">
        <v>0.57979999999999998</v>
      </c>
      <c r="H168" s="158">
        <v>0.19089999999999999</v>
      </c>
      <c r="I168" s="158">
        <v>0.5222</v>
      </c>
      <c r="J168" s="158"/>
      <c r="K168" s="158"/>
      <c r="L168" s="158"/>
      <c r="M168" s="158">
        <v>0.3629</v>
      </c>
      <c r="N168" s="158">
        <v>0.38090000000000002</v>
      </c>
      <c r="O168" s="158" t="s">
        <v>84</v>
      </c>
      <c r="P168" s="158" t="s">
        <v>84</v>
      </c>
      <c r="Q168" s="158">
        <v>0.63009999999999999</v>
      </c>
      <c r="R168" s="158">
        <v>0.68720000000000003</v>
      </c>
      <c r="S168" s="158">
        <v>0.52270000000000005</v>
      </c>
      <c r="T168" s="158">
        <v>0.56259999999999999</v>
      </c>
      <c r="U168" s="158">
        <v>0.51500000000000001</v>
      </c>
      <c r="V168" s="158">
        <v>0.58069999999999999</v>
      </c>
      <c r="W168" s="158">
        <v>0.50949999999999995</v>
      </c>
      <c r="X168" s="158">
        <v>0.64359999999999995</v>
      </c>
      <c r="Y168" s="158">
        <v>0.1812</v>
      </c>
      <c r="Z168" s="158">
        <v>0.2009</v>
      </c>
      <c r="AA168" s="158">
        <v>0.48309999999999997</v>
      </c>
      <c r="AB168" s="158">
        <v>0.55969999999999998</v>
      </c>
      <c r="AC168" s="158"/>
      <c r="AD168" s="181">
        <v>10857</v>
      </c>
      <c r="AE168" s="181" t="s">
        <v>84</v>
      </c>
      <c r="AF168" s="181">
        <v>1077</v>
      </c>
      <c r="AG168" s="181">
        <v>2410</v>
      </c>
      <c r="AH168" s="181">
        <v>880</v>
      </c>
      <c r="AI168" s="181">
        <v>208</v>
      </c>
      <c r="AJ168" s="181">
        <v>5630</v>
      </c>
      <c r="AK168" s="181">
        <v>652</v>
      </c>
      <c r="AL168" s="181">
        <v>19026</v>
      </c>
    </row>
    <row r="169" spans="1:38" x14ac:dyDescent="0.25">
      <c r="A169" s="159" t="s">
        <v>8809</v>
      </c>
      <c r="B169" s="158">
        <v>0.28299999999999997</v>
      </c>
      <c r="C169" s="158" t="s">
        <v>84</v>
      </c>
      <c r="D169" s="158">
        <v>0.61219999999999997</v>
      </c>
      <c r="E169" s="158">
        <v>0.4824</v>
      </c>
      <c r="F169" s="158">
        <v>0.46429999999999999</v>
      </c>
      <c r="G169" s="158">
        <v>0.40910000000000002</v>
      </c>
      <c r="H169" s="158">
        <v>0.15629999999999999</v>
      </c>
      <c r="I169" s="158">
        <v>0.30030000000000001</v>
      </c>
      <c r="J169" s="158"/>
      <c r="K169" s="158"/>
      <c r="L169" s="158"/>
      <c r="M169" s="158">
        <v>0.27539999999999998</v>
      </c>
      <c r="N169" s="158">
        <v>0.29060000000000002</v>
      </c>
      <c r="O169" s="158" t="s">
        <v>84</v>
      </c>
      <c r="P169" s="158" t="s">
        <v>84</v>
      </c>
      <c r="Q169" s="158">
        <v>0.5827</v>
      </c>
      <c r="R169" s="158">
        <v>0.64029999999999998</v>
      </c>
      <c r="S169" s="158">
        <v>0.46200000000000002</v>
      </c>
      <c r="T169" s="158">
        <v>0.50249999999999995</v>
      </c>
      <c r="U169" s="158">
        <v>0.43090000000000001</v>
      </c>
      <c r="V169" s="158">
        <v>0.49709999999999999</v>
      </c>
      <c r="W169" s="158">
        <v>0.32569999999999999</v>
      </c>
      <c r="X169" s="158">
        <v>0.49059999999999998</v>
      </c>
      <c r="Y169" s="158">
        <v>0.14879999999999999</v>
      </c>
      <c r="Z169" s="158">
        <v>0.16389999999999999</v>
      </c>
      <c r="AA169" s="158">
        <v>0.26050000000000001</v>
      </c>
      <c r="AB169" s="158">
        <v>0.34089999999999998</v>
      </c>
      <c r="AC169" s="158"/>
      <c r="AD169" s="181">
        <v>12956</v>
      </c>
      <c r="AE169" s="181" t="s">
        <v>84</v>
      </c>
      <c r="AF169" s="181">
        <v>1118</v>
      </c>
      <c r="AG169" s="181">
        <v>2337</v>
      </c>
      <c r="AH169" s="181">
        <v>869</v>
      </c>
      <c r="AI169" s="181">
        <v>133</v>
      </c>
      <c r="AJ169" s="181">
        <v>8024</v>
      </c>
      <c r="AK169" s="181">
        <v>475</v>
      </c>
      <c r="AL169" s="181">
        <v>23836</v>
      </c>
    </row>
    <row r="170" spans="1:38" x14ac:dyDescent="0.25">
      <c r="A170" s="159" t="s">
        <v>8810</v>
      </c>
      <c r="B170" s="158">
        <v>0.24429999999999999</v>
      </c>
      <c r="C170" s="158" t="s">
        <v>84</v>
      </c>
      <c r="D170" s="158">
        <v>0.50280000000000002</v>
      </c>
      <c r="E170" s="158">
        <v>0.40450000000000003</v>
      </c>
      <c r="F170" s="158">
        <v>0.433</v>
      </c>
      <c r="G170" s="158">
        <v>0.35549999999999998</v>
      </c>
      <c r="H170" s="158">
        <v>9.8599999999999993E-2</v>
      </c>
      <c r="I170" s="158">
        <v>0.33739999999999998</v>
      </c>
      <c r="J170" s="158"/>
      <c r="K170" s="158"/>
      <c r="L170" s="158"/>
      <c r="M170" s="158">
        <v>0.23699999999999999</v>
      </c>
      <c r="N170" s="158">
        <v>0.25169999999999998</v>
      </c>
      <c r="O170" s="158" t="s">
        <v>84</v>
      </c>
      <c r="P170" s="158" t="s">
        <v>84</v>
      </c>
      <c r="Q170" s="158">
        <v>0.47549999999999998</v>
      </c>
      <c r="R170" s="158">
        <v>0.52939999999999998</v>
      </c>
      <c r="S170" s="158">
        <v>0.38579999999999998</v>
      </c>
      <c r="T170" s="158">
        <v>0.42309999999999998</v>
      </c>
      <c r="U170" s="158">
        <v>0.4017</v>
      </c>
      <c r="V170" s="158">
        <v>0.46379999999999999</v>
      </c>
      <c r="W170" s="158">
        <v>0.2918</v>
      </c>
      <c r="X170" s="158">
        <v>0.41949999999999998</v>
      </c>
      <c r="Y170" s="158">
        <v>9.1999999999999998E-2</v>
      </c>
      <c r="Z170" s="158">
        <v>0.1056</v>
      </c>
      <c r="AA170" s="158">
        <v>0.29920000000000002</v>
      </c>
      <c r="AB170" s="158">
        <v>0.37590000000000001</v>
      </c>
      <c r="AC170" s="158"/>
      <c r="AD170" s="181">
        <v>13067</v>
      </c>
      <c r="AE170" s="181" t="s">
        <v>84</v>
      </c>
      <c r="AF170" s="181">
        <v>1362</v>
      </c>
      <c r="AG170" s="181">
        <v>2703</v>
      </c>
      <c r="AH170" s="181">
        <v>991</v>
      </c>
      <c r="AI170" s="181">
        <v>213</v>
      </c>
      <c r="AJ170" s="181">
        <v>7212</v>
      </c>
      <c r="AK170" s="181">
        <v>586</v>
      </c>
      <c r="AL170" s="181">
        <v>23428</v>
      </c>
    </row>
    <row r="171" spans="1:38" x14ac:dyDescent="0.25">
      <c r="A171" s="159" t="s">
        <v>8811</v>
      </c>
      <c r="B171" s="158">
        <v>0.2301</v>
      </c>
      <c r="C171" s="158" t="s">
        <v>84</v>
      </c>
      <c r="D171" s="158">
        <v>0.49230000000000002</v>
      </c>
      <c r="E171" s="158">
        <v>0.41339999999999999</v>
      </c>
      <c r="F171" s="158">
        <v>0.4093</v>
      </c>
      <c r="G171" s="158">
        <v>0.27839999999999998</v>
      </c>
      <c r="H171" s="158">
        <v>9.35E-2</v>
      </c>
      <c r="I171" s="158">
        <v>0.29870000000000002</v>
      </c>
      <c r="J171" s="158"/>
      <c r="K171" s="158"/>
      <c r="L171" s="158"/>
      <c r="M171" s="158">
        <v>0.22309999999999999</v>
      </c>
      <c r="N171" s="158">
        <v>0.23719999999999999</v>
      </c>
      <c r="O171" s="158" t="s">
        <v>84</v>
      </c>
      <c r="P171" s="158" t="s">
        <v>84</v>
      </c>
      <c r="Q171" s="158">
        <v>0.46439999999999998</v>
      </c>
      <c r="R171" s="158">
        <v>0.51959999999999995</v>
      </c>
      <c r="S171" s="158">
        <v>0.39439999999999997</v>
      </c>
      <c r="T171" s="158">
        <v>0.43230000000000002</v>
      </c>
      <c r="U171" s="158">
        <v>0.37919999999999998</v>
      </c>
      <c r="V171" s="158">
        <v>0.43919999999999998</v>
      </c>
      <c r="W171" s="158">
        <v>0.21809999999999999</v>
      </c>
      <c r="X171" s="158">
        <v>0.3417</v>
      </c>
      <c r="Y171" s="158">
        <v>8.7300000000000003E-2</v>
      </c>
      <c r="Z171" s="158">
        <v>0.10009999999999999</v>
      </c>
      <c r="AA171" s="158">
        <v>0.26129999999999998</v>
      </c>
      <c r="AB171" s="158">
        <v>0.33700000000000002</v>
      </c>
      <c r="AC171" s="158"/>
      <c r="AD171" s="181">
        <v>13553</v>
      </c>
      <c r="AE171" s="181" t="s">
        <v>84</v>
      </c>
      <c r="AF171" s="181">
        <v>1305</v>
      </c>
      <c r="AG171" s="181">
        <v>2652</v>
      </c>
      <c r="AH171" s="181">
        <v>1043</v>
      </c>
      <c r="AI171" s="181">
        <v>200</v>
      </c>
      <c r="AJ171" s="181">
        <v>7789</v>
      </c>
      <c r="AK171" s="181">
        <v>564</v>
      </c>
      <c r="AL171" s="181">
        <v>24564</v>
      </c>
    </row>
    <row r="172" spans="1:38" x14ac:dyDescent="0.25">
      <c r="A172" s="159" t="s">
        <v>8812</v>
      </c>
      <c r="B172" s="158">
        <v>0.21279999999999999</v>
      </c>
      <c r="C172" s="158" t="s">
        <v>84</v>
      </c>
      <c r="D172" s="158">
        <v>0.47989999999999999</v>
      </c>
      <c r="E172" s="158">
        <v>0.39689999999999998</v>
      </c>
      <c r="F172" s="158">
        <v>0.37540000000000001</v>
      </c>
      <c r="G172" s="158">
        <v>0.26319999999999999</v>
      </c>
      <c r="H172" s="158">
        <v>9.5200000000000007E-2</v>
      </c>
      <c r="I172" s="158">
        <v>0.24629999999999999</v>
      </c>
      <c r="J172" s="158"/>
      <c r="K172" s="158"/>
      <c r="L172" s="158"/>
      <c r="M172" s="158">
        <v>0.20599999999999999</v>
      </c>
      <c r="N172" s="158">
        <v>0.21959999999999999</v>
      </c>
      <c r="O172" s="158" t="s">
        <v>84</v>
      </c>
      <c r="P172" s="158" t="s">
        <v>84</v>
      </c>
      <c r="Q172" s="158">
        <v>0.45100000000000001</v>
      </c>
      <c r="R172" s="158">
        <v>0.50829999999999997</v>
      </c>
      <c r="S172" s="158">
        <v>0.37759999999999999</v>
      </c>
      <c r="T172" s="158">
        <v>0.41610000000000003</v>
      </c>
      <c r="U172" s="158">
        <v>0.34449999999999997</v>
      </c>
      <c r="V172" s="158">
        <v>0.40629999999999999</v>
      </c>
      <c r="W172" s="158">
        <v>0.19919999999999999</v>
      </c>
      <c r="X172" s="158">
        <v>0.33129999999999998</v>
      </c>
      <c r="Y172" s="158">
        <v>8.9099999999999999E-2</v>
      </c>
      <c r="Z172" s="158">
        <v>0.1016</v>
      </c>
      <c r="AA172" s="158">
        <v>0.21029999999999999</v>
      </c>
      <c r="AB172" s="158">
        <v>0.28389999999999999</v>
      </c>
      <c r="AC172" s="158"/>
      <c r="AD172" s="181">
        <v>13635</v>
      </c>
      <c r="AE172" s="181" t="s">
        <v>84</v>
      </c>
      <c r="AF172" s="181">
        <v>1199</v>
      </c>
      <c r="AG172" s="181">
        <v>2539</v>
      </c>
      <c r="AH172" s="181">
        <v>958</v>
      </c>
      <c r="AI172" s="181">
        <v>169</v>
      </c>
      <c r="AJ172" s="181">
        <v>8249</v>
      </c>
      <c r="AK172" s="181">
        <v>521</v>
      </c>
      <c r="AL172" s="181">
        <v>24992</v>
      </c>
    </row>
    <row r="173" spans="1:38" x14ac:dyDescent="0.25">
      <c r="A173" s="159" t="s">
        <v>8813</v>
      </c>
      <c r="B173" s="158">
        <v>0.28270000000000001</v>
      </c>
      <c r="C173" s="158" t="s">
        <v>84</v>
      </c>
      <c r="D173" s="158">
        <v>0.54100000000000004</v>
      </c>
      <c r="E173" s="158">
        <v>0.43680000000000002</v>
      </c>
      <c r="F173" s="158">
        <v>0.4617</v>
      </c>
      <c r="G173" s="158">
        <v>0.43669999999999998</v>
      </c>
      <c r="H173" s="158">
        <v>0.1164</v>
      </c>
      <c r="I173" s="158">
        <v>0.43099999999999999</v>
      </c>
      <c r="J173" s="158"/>
      <c r="K173" s="158"/>
      <c r="L173" s="158"/>
      <c r="M173" s="158">
        <v>0.2742</v>
      </c>
      <c r="N173" s="158">
        <v>0.29120000000000001</v>
      </c>
      <c r="O173" s="158" t="s">
        <v>84</v>
      </c>
      <c r="P173" s="158" t="s">
        <v>84</v>
      </c>
      <c r="Q173" s="158">
        <v>0.51039999999999996</v>
      </c>
      <c r="R173" s="158">
        <v>0.5706</v>
      </c>
      <c r="S173" s="158">
        <v>0.41670000000000001</v>
      </c>
      <c r="T173" s="158">
        <v>0.45669999999999999</v>
      </c>
      <c r="U173" s="158">
        <v>0.42830000000000001</v>
      </c>
      <c r="V173" s="158">
        <v>0.4945</v>
      </c>
      <c r="W173" s="158">
        <v>0.36809999999999998</v>
      </c>
      <c r="X173" s="158">
        <v>0.50309999999999999</v>
      </c>
      <c r="Y173" s="158">
        <v>0.10829999999999999</v>
      </c>
      <c r="Z173" s="158">
        <v>0.12479999999999999</v>
      </c>
      <c r="AA173" s="158">
        <v>0.39240000000000003</v>
      </c>
      <c r="AB173" s="158">
        <v>0.46899999999999997</v>
      </c>
      <c r="AC173" s="158"/>
      <c r="AD173" s="181">
        <v>10857</v>
      </c>
      <c r="AE173" s="181" t="s">
        <v>84</v>
      </c>
      <c r="AF173" s="181">
        <v>1077</v>
      </c>
      <c r="AG173" s="181">
        <v>2410</v>
      </c>
      <c r="AH173" s="181">
        <v>880</v>
      </c>
      <c r="AI173" s="181">
        <v>208</v>
      </c>
      <c r="AJ173" s="181">
        <v>5630</v>
      </c>
      <c r="AK173" s="181">
        <v>652</v>
      </c>
      <c r="AL173" s="181">
        <v>19026</v>
      </c>
    </row>
    <row r="174" spans="1:38" x14ac:dyDescent="0.25">
      <c r="A174" s="159" t="s">
        <v>8814</v>
      </c>
      <c r="B174" s="158">
        <v>0.1978</v>
      </c>
      <c r="C174" s="158" t="s">
        <v>84</v>
      </c>
      <c r="D174" s="158">
        <v>0.47739999999999999</v>
      </c>
      <c r="E174" s="158">
        <v>0.36880000000000002</v>
      </c>
      <c r="F174" s="158">
        <v>0.3533</v>
      </c>
      <c r="G174" s="158">
        <v>0.28960000000000002</v>
      </c>
      <c r="H174" s="158">
        <v>8.8599999999999998E-2</v>
      </c>
      <c r="I174" s="158">
        <v>0.23369999999999999</v>
      </c>
      <c r="J174" s="158"/>
      <c r="K174" s="158"/>
      <c r="L174" s="158"/>
      <c r="M174" s="158">
        <v>0.19109999999999999</v>
      </c>
      <c r="N174" s="158">
        <v>0.20469999999999999</v>
      </c>
      <c r="O174" s="158" t="s">
        <v>84</v>
      </c>
      <c r="P174" s="158" t="s">
        <v>84</v>
      </c>
      <c r="Q174" s="158">
        <v>0.44740000000000002</v>
      </c>
      <c r="R174" s="158">
        <v>0.50680000000000003</v>
      </c>
      <c r="S174" s="158">
        <v>0.34910000000000002</v>
      </c>
      <c r="T174" s="158">
        <v>0.3886</v>
      </c>
      <c r="U174" s="158">
        <v>0.32140000000000002</v>
      </c>
      <c r="V174" s="158">
        <v>0.38540000000000002</v>
      </c>
      <c r="W174" s="158">
        <v>0.215</v>
      </c>
      <c r="X174" s="158">
        <v>0.36809999999999998</v>
      </c>
      <c r="Y174" s="158">
        <v>8.2600000000000007E-2</v>
      </c>
      <c r="Z174" s="158">
        <v>9.4799999999999995E-2</v>
      </c>
      <c r="AA174" s="158">
        <v>0.19700000000000001</v>
      </c>
      <c r="AB174" s="158">
        <v>0.27239999999999998</v>
      </c>
      <c r="AC174" s="158"/>
      <c r="AD174" s="181">
        <v>12956</v>
      </c>
      <c r="AE174" s="181" t="s">
        <v>84</v>
      </c>
      <c r="AF174" s="181">
        <v>1118</v>
      </c>
      <c r="AG174" s="181">
        <v>2337</v>
      </c>
      <c r="AH174" s="181">
        <v>869</v>
      </c>
      <c r="AI174" s="181">
        <v>133</v>
      </c>
      <c r="AJ174" s="181">
        <v>8024</v>
      </c>
      <c r="AK174" s="181">
        <v>475</v>
      </c>
      <c r="AL174" s="181">
        <v>23836</v>
      </c>
    </row>
    <row r="175" spans="1:38" x14ac:dyDescent="0.25">
      <c r="A175" s="159" t="s">
        <v>8815</v>
      </c>
      <c r="B175" s="158">
        <v>0.20180000000000001</v>
      </c>
      <c r="C175" s="158" t="s">
        <v>84</v>
      </c>
      <c r="D175" s="158">
        <v>0.43120000000000003</v>
      </c>
      <c r="E175" s="158">
        <v>0.35</v>
      </c>
      <c r="F175" s="158">
        <v>0.3624</v>
      </c>
      <c r="G175" s="158">
        <v>0.28599999999999998</v>
      </c>
      <c r="H175" s="158">
        <v>7.1900000000000006E-2</v>
      </c>
      <c r="I175" s="158">
        <v>0.27979999999999999</v>
      </c>
      <c r="J175" s="158"/>
      <c r="K175" s="158"/>
      <c r="L175" s="158"/>
      <c r="M175" s="158">
        <v>0.19489999999999999</v>
      </c>
      <c r="N175" s="158">
        <v>0.2087</v>
      </c>
      <c r="O175" s="158" t="s">
        <v>84</v>
      </c>
      <c r="P175" s="158" t="s">
        <v>84</v>
      </c>
      <c r="Q175" s="158">
        <v>0.4042</v>
      </c>
      <c r="R175" s="158">
        <v>0.45779999999999998</v>
      </c>
      <c r="S175" s="158">
        <v>0.33179999999999998</v>
      </c>
      <c r="T175" s="158">
        <v>0.36830000000000002</v>
      </c>
      <c r="U175" s="158">
        <v>0.3322</v>
      </c>
      <c r="V175" s="158">
        <v>0.39279999999999998</v>
      </c>
      <c r="W175" s="158">
        <v>0.22689999999999999</v>
      </c>
      <c r="X175" s="158">
        <v>0.3478</v>
      </c>
      <c r="Y175" s="158">
        <v>6.6199999999999995E-2</v>
      </c>
      <c r="Z175" s="158">
        <v>7.8E-2</v>
      </c>
      <c r="AA175" s="158">
        <v>0.2437</v>
      </c>
      <c r="AB175" s="158">
        <v>0.31690000000000002</v>
      </c>
      <c r="AC175" s="158"/>
      <c r="AD175" s="181">
        <v>13067</v>
      </c>
      <c r="AE175" s="181" t="s">
        <v>84</v>
      </c>
      <c r="AF175" s="181">
        <v>1362</v>
      </c>
      <c r="AG175" s="181">
        <v>2703</v>
      </c>
      <c r="AH175" s="181">
        <v>991</v>
      </c>
      <c r="AI175" s="181">
        <v>213</v>
      </c>
      <c r="AJ175" s="181">
        <v>7212</v>
      </c>
      <c r="AK175" s="181">
        <v>586</v>
      </c>
      <c r="AL175" s="181">
        <v>23428</v>
      </c>
    </row>
    <row r="176" spans="1:38" x14ac:dyDescent="0.25">
      <c r="A176" s="159" t="s">
        <v>8816</v>
      </c>
      <c r="B176" s="158">
        <v>0.1888</v>
      </c>
      <c r="C176" s="158" t="s">
        <v>84</v>
      </c>
      <c r="D176" s="158">
        <v>0.40760000000000002</v>
      </c>
      <c r="E176" s="158">
        <v>0.35089999999999999</v>
      </c>
      <c r="F176" s="158">
        <v>0.35170000000000001</v>
      </c>
      <c r="G176" s="158">
        <v>0.224</v>
      </c>
      <c r="H176" s="158">
        <v>6.9599999999999995E-2</v>
      </c>
      <c r="I176" s="158">
        <v>0.25159999999999999</v>
      </c>
      <c r="J176" s="158"/>
      <c r="K176" s="158"/>
      <c r="L176" s="158"/>
      <c r="M176" s="158">
        <v>0.1822</v>
      </c>
      <c r="N176" s="158">
        <v>0.19539999999999999</v>
      </c>
      <c r="O176" s="158" t="s">
        <v>84</v>
      </c>
      <c r="P176" s="158" t="s">
        <v>84</v>
      </c>
      <c r="Q176" s="158">
        <v>0.38030000000000003</v>
      </c>
      <c r="R176" s="158">
        <v>0.43469999999999998</v>
      </c>
      <c r="S176" s="158">
        <v>0.33239999999999997</v>
      </c>
      <c r="T176" s="158">
        <v>0.36940000000000001</v>
      </c>
      <c r="U176" s="158">
        <v>0.32250000000000001</v>
      </c>
      <c r="V176" s="158">
        <v>0.38109999999999999</v>
      </c>
      <c r="W176" s="158">
        <v>0.16880000000000001</v>
      </c>
      <c r="X176" s="158">
        <v>0.28420000000000001</v>
      </c>
      <c r="Y176" s="158">
        <v>6.4100000000000004E-2</v>
      </c>
      <c r="Z176" s="158">
        <v>7.5399999999999995E-2</v>
      </c>
      <c r="AA176" s="158">
        <v>0.21629999999999999</v>
      </c>
      <c r="AB176" s="158">
        <v>0.28849999999999998</v>
      </c>
      <c r="AC176" s="158"/>
      <c r="AD176" s="181">
        <v>13553</v>
      </c>
      <c r="AE176" s="181" t="s">
        <v>84</v>
      </c>
      <c r="AF176" s="181">
        <v>1305</v>
      </c>
      <c r="AG176" s="181">
        <v>2652</v>
      </c>
      <c r="AH176" s="181">
        <v>1043</v>
      </c>
      <c r="AI176" s="181">
        <v>200</v>
      </c>
      <c r="AJ176" s="181">
        <v>7789</v>
      </c>
      <c r="AK176" s="181">
        <v>564</v>
      </c>
      <c r="AL176" s="181">
        <v>24564</v>
      </c>
    </row>
    <row r="177" spans="1:38" x14ac:dyDescent="0.25">
      <c r="A177" s="159" t="s">
        <v>8817</v>
      </c>
      <c r="B177" s="158">
        <v>0.1757</v>
      </c>
      <c r="C177" s="158" t="s">
        <v>84</v>
      </c>
      <c r="D177" s="158">
        <v>0.41410000000000002</v>
      </c>
      <c r="E177" s="158">
        <v>0.33700000000000002</v>
      </c>
      <c r="F177" s="158">
        <v>0.32340000000000002</v>
      </c>
      <c r="G177" s="158">
        <v>0.22289999999999999</v>
      </c>
      <c r="H177" s="158">
        <v>7.1800000000000003E-2</v>
      </c>
      <c r="I177" s="158">
        <v>0.19850000000000001</v>
      </c>
      <c r="J177" s="158"/>
      <c r="K177" s="158"/>
      <c r="L177" s="158"/>
      <c r="M177" s="158">
        <v>0.16930000000000001</v>
      </c>
      <c r="N177" s="158">
        <v>0.18210000000000001</v>
      </c>
      <c r="O177" s="158" t="s">
        <v>84</v>
      </c>
      <c r="P177" s="158" t="s">
        <v>84</v>
      </c>
      <c r="Q177" s="158">
        <v>0.3856</v>
      </c>
      <c r="R177" s="158">
        <v>0.44240000000000002</v>
      </c>
      <c r="S177" s="158">
        <v>0.31840000000000002</v>
      </c>
      <c r="T177" s="158">
        <v>0.35570000000000002</v>
      </c>
      <c r="U177" s="158">
        <v>0.29360000000000003</v>
      </c>
      <c r="V177" s="158">
        <v>0.35360000000000003</v>
      </c>
      <c r="W177" s="158">
        <v>0.16320000000000001</v>
      </c>
      <c r="X177" s="158">
        <v>0.28839999999999999</v>
      </c>
      <c r="Y177" s="158">
        <v>6.6299999999999998E-2</v>
      </c>
      <c r="Z177" s="158">
        <v>7.7399999999999997E-2</v>
      </c>
      <c r="AA177" s="158">
        <v>0.16520000000000001</v>
      </c>
      <c r="AB177" s="158">
        <v>0.23400000000000001</v>
      </c>
      <c r="AC177" s="158"/>
      <c r="AD177" s="181">
        <v>13635</v>
      </c>
      <c r="AE177" s="181" t="s">
        <v>84</v>
      </c>
      <c r="AF177" s="181">
        <v>1199</v>
      </c>
      <c r="AG177" s="181">
        <v>2539</v>
      </c>
      <c r="AH177" s="181">
        <v>958</v>
      </c>
      <c r="AI177" s="181">
        <v>169</v>
      </c>
      <c r="AJ177" s="181">
        <v>8249</v>
      </c>
      <c r="AK177" s="181">
        <v>521</v>
      </c>
      <c r="AL177" s="181">
        <v>24992</v>
      </c>
    </row>
    <row r="178" spans="1:38" x14ac:dyDescent="0.25">
      <c r="A178" s="159" t="s">
        <v>8818</v>
      </c>
      <c r="B178" s="158">
        <v>0.23669999999999999</v>
      </c>
      <c r="C178" s="158" t="s">
        <v>84</v>
      </c>
      <c r="D178" s="158">
        <v>0.45540000000000003</v>
      </c>
      <c r="E178" s="158">
        <v>0.37959999999999999</v>
      </c>
      <c r="F178" s="158">
        <v>0.39910000000000001</v>
      </c>
      <c r="G178" s="158">
        <v>0.3755</v>
      </c>
      <c r="H178" s="158">
        <v>8.7800000000000003E-2</v>
      </c>
      <c r="I178" s="158">
        <v>0.36899999999999999</v>
      </c>
      <c r="J178" s="158"/>
      <c r="K178" s="158"/>
      <c r="L178" s="158"/>
      <c r="M178" s="158">
        <v>0.22869999999999999</v>
      </c>
      <c r="N178" s="158">
        <v>0.24479999999999999</v>
      </c>
      <c r="O178" s="158" t="s">
        <v>84</v>
      </c>
      <c r="P178" s="158" t="s">
        <v>84</v>
      </c>
      <c r="Q178" s="158">
        <v>0.4249</v>
      </c>
      <c r="R178" s="158">
        <v>0.48530000000000001</v>
      </c>
      <c r="S178" s="158">
        <v>0.3599</v>
      </c>
      <c r="T178" s="158">
        <v>0.3992</v>
      </c>
      <c r="U178" s="158">
        <v>0.36630000000000001</v>
      </c>
      <c r="V178" s="158">
        <v>0.43159999999999998</v>
      </c>
      <c r="W178" s="158">
        <v>0.30930000000000002</v>
      </c>
      <c r="X178" s="158">
        <v>0.44140000000000001</v>
      </c>
      <c r="Y178" s="158">
        <v>8.0600000000000005E-2</v>
      </c>
      <c r="Z178" s="158">
        <v>9.5299999999999996E-2</v>
      </c>
      <c r="AA178" s="158">
        <v>0.33150000000000002</v>
      </c>
      <c r="AB178" s="158">
        <v>0.40639999999999998</v>
      </c>
      <c r="AC178" s="158"/>
      <c r="AD178" s="181">
        <v>10857</v>
      </c>
      <c r="AE178" s="181" t="s">
        <v>84</v>
      </c>
      <c r="AF178" s="181">
        <v>1077</v>
      </c>
      <c r="AG178" s="181">
        <v>2410</v>
      </c>
      <c r="AH178" s="181">
        <v>880</v>
      </c>
      <c r="AI178" s="181">
        <v>208</v>
      </c>
      <c r="AJ178" s="181">
        <v>5630</v>
      </c>
      <c r="AK178" s="181">
        <v>652</v>
      </c>
      <c r="AL178" s="181">
        <v>19026</v>
      </c>
    </row>
    <row r="179" spans="1:38" x14ac:dyDescent="0.25">
      <c r="A179" s="159" t="s">
        <v>8819</v>
      </c>
      <c r="B179" s="158">
        <v>0.16039999999999999</v>
      </c>
      <c r="C179" s="158" t="s">
        <v>84</v>
      </c>
      <c r="D179" s="158">
        <v>0.3876</v>
      </c>
      <c r="E179" s="158">
        <v>0.32100000000000001</v>
      </c>
      <c r="F179" s="158">
        <v>0.3049</v>
      </c>
      <c r="G179" s="158">
        <v>0.1991</v>
      </c>
      <c r="H179" s="158">
        <v>6.3200000000000006E-2</v>
      </c>
      <c r="I179" s="158">
        <v>0.20050000000000001</v>
      </c>
      <c r="J179" s="158"/>
      <c r="K179" s="158"/>
      <c r="L179" s="158"/>
      <c r="M179" s="158">
        <v>0.15409999999999999</v>
      </c>
      <c r="N179" s="158">
        <v>0.1668</v>
      </c>
      <c r="O179" s="158" t="s">
        <v>84</v>
      </c>
      <c r="P179" s="158" t="s">
        <v>84</v>
      </c>
      <c r="Q179" s="158">
        <v>0.35849999999999999</v>
      </c>
      <c r="R179" s="158">
        <v>0.41649999999999998</v>
      </c>
      <c r="S179" s="158">
        <v>0.30180000000000001</v>
      </c>
      <c r="T179" s="158">
        <v>0.3402</v>
      </c>
      <c r="U179" s="158">
        <v>0.2742</v>
      </c>
      <c r="V179" s="158">
        <v>0.3362</v>
      </c>
      <c r="W179" s="158">
        <v>0.1361</v>
      </c>
      <c r="X179" s="158">
        <v>0.27089999999999997</v>
      </c>
      <c r="Y179" s="158">
        <v>5.8099999999999999E-2</v>
      </c>
      <c r="Z179" s="158">
        <v>6.8699999999999997E-2</v>
      </c>
      <c r="AA179" s="158">
        <v>0.16569999999999999</v>
      </c>
      <c r="AB179" s="158">
        <v>0.23780000000000001</v>
      </c>
      <c r="AC179" s="158"/>
      <c r="AD179" s="181">
        <v>12956</v>
      </c>
      <c r="AE179" s="181" t="s">
        <v>84</v>
      </c>
      <c r="AF179" s="181">
        <v>1118</v>
      </c>
      <c r="AG179" s="181">
        <v>2337</v>
      </c>
      <c r="AH179" s="181">
        <v>869</v>
      </c>
      <c r="AI179" s="181">
        <v>133</v>
      </c>
      <c r="AJ179" s="181">
        <v>8024</v>
      </c>
      <c r="AK179" s="181">
        <v>475</v>
      </c>
      <c r="AL179" s="181">
        <v>23836</v>
      </c>
    </row>
    <row r="180" spans="1:38" x14ac:dyDescent="0.25">
      <c r="A180" s="159" t="s">
        <v>8820</v>
      </c>
      <c r="B180" s="158">
        <v>0.86909999999999998</v>
      </c>
      <c r="C180" s="158">
        <v>0.98719999999999997</v>
      </c>
      <c r="D180" s="158">
        <v>0.84019999999999995</v>
      </c>
      <c r="E180" s="158">
        <v>0.90880000000000005</v>
      </c>
      <c r="F180" s="158">
        <v>0.88600000000000001</v>
      </c>
      <c r="G180" s="158" t="s">
        <v>84</v>
      </c>
      <c r="H180" s="158">
        <v>0.42799999999999999</v>
      </c>
      <c r="I180" s="158">
        <v>0.91610000000000003</v>
      </c>
      <c r="J180" s="158"/>
      <c r="K180" s="158"/>
      <c r="L180" s="158"/>
      <c r="M180" s="158">
        <v>0.85699999999999998</v>
      </c>
      <c r="N180" s="158">
        <v>0.88029999999999997</v>
      </c>
      <c r="O180" s="158">
        <v>0.97640000000000005</v>
      </c>
      <c r="P180" s="158">
        <v>0.99309999999999998</v>
      </c>
      <c r="Q180" s="158">
        <v>0.8075</v>
      </c>
      <c r="R180" s="158">
        <v>0.86770000000000003</v>
      </c>
      <c r="S180" s="158">
        <v>0.88880000000000003</v>
      </c>
      <c r="T180" s="158">
        <v>0.9254</v>
      </c>
      <c r="U180" s="158">
        <v>0.84599999999999997</v>
      </c>
      <c r="V180" s="158">
        <v>0.91610000000000003</v>
      </c>
      <c r="W180" s="158" t="s">
        <v>84</v>
      </c>
      <c r="X180" s="158" t="s">
        <v>84</v>
      </c>
      <c r="Y180" s="158">
        <v>0.37290000000000001</v>
      </c>
      <c r="Z180" s="158">
        <v>0.4819</v>
      </c>
      <c r="AA180" s="158">
        <v>0.85840000000000005</v>
      </c>
      <c r="AB180" s="158">
        <v>0.95089999999999997</v>
      </c>
      <c r="AC180" s="158"/>
      <c r="AD180" s="181">
        <v>3457</v>
      </c>
      <c r="AE180" s="181">
        <v>862</v>
      </c>
      <c r="AF180" s="181">
        <v>638</v>
      </c>
      <c r="AG180" s="181">
        <v>1061</v>
      </c>
      <c r="AH180" s="181">
        <v>340</v>
      </c>
      <c r="AI180" s="181" t="s">
        <v>84</v>
      </c>
      <c r="AJ180" s="181">
        <v>328</v>
      </c>
      <c r="AK180" s="181">
        <v>160</v>
      </c>
      <c r="AL180" s="181">
        <v>1574</v>
      </c>
    </row>
    <row r="181" spans="1:38" x14ac:dyDescent="0.25">
      <c r="A181" s="159" t="s">
        <v>8821</v>
      </c>
      <c r="B181" s="158">
        <v>0.86319999999999997</v>
      </c>
      <c r="C181" s="158">
        <v>0.99580000000000002</v>
      </c>
      <c r="D181" s="158">
        <v>0.84140000000000004</v>
      </c>
      <c r="E181" s="158">
        <v>0.9</v>
      </c>
      <c r="F181" s="158">
        <v>0.88380000000000003</v>
      </c>
      <c r="G181" s="158" t="s">
        <v>84</v>
      </c>
      <c r="H181" s="158">
        <v>0.49490000000000001</v>
      </c>
      <c r="I181" s="158">
        <v>0.84399999999999997</v>
      </c>
      <c r="J181" s="158"/>
      <c r="K181" s="158"/>
      <c r="L181" s="158"/>
      <c r="M181" s="158">
        <v>0.85140000000000005</v>
      </c>
      <c r="N181" s="158">
        <v>0.87409999999999999</v>
      </c>
      <c r="O181" s="158">
        <v>0.98629999999999995</v>
      </c>
      <c r="P181" s="158">
        <v>0.99870000000000003</v>
      </c>
      <c r="Q181" s="158">
        <v>0.80979999999999996</v>
      </c>
      <c r="R181" s="158">
        <v>0.86829999999999996</v>
      </c>
      <c r="S181" s="158">
        <v>0.88109999999999999</v>
      </c>
      <c r="T181" s="158">
        <v>0.91610000000000003</v>
      </c>
      <c r="U181" s="158">
        <v>0.84570000000000001</v>
      </c>
      <c r="V181" s="158">
        <v>0.91290000000000004</v>
      </c>
      <c r="W181" s="158" t="s">
        <v>84</v>
      </c>
      <c r="X181" s="158" t="s">
        <v>84</v>
      </c>
      <c r="Y181" s="158">
        <v>0.4451</v>
      </c>
      <c r="Z181" s="158">
        <v>0.54259999999999997</v>
      </c>
      <c r="AA181" s="158">
        <v>0.76580000000000004</v>
      </c>
      <c r="AB181" s="158">
        <v>0.89780000000000004</v>
      </c>
      <c r="AC181" s="158"/>
      <c r="AD181" s="181">
        <v>3784</v>
      </c>
      <c r="AE181" s="181">
        <v>881</v>
      </c>
      <c r="AF181" s="181">
        <v>677</v>
      </c>
      <c r="AG181" s="181">
        <v>1234</v>
      </c>
      <c r="AH181" s="181">
        <v>376</v>
      </c>
      <c r="AI181" s="181" t="s">
        <v>84</v>
      </c>
      <c r="AJ181" s="181">
        <v>421</v>
      </c>
      <c r="AK181" s="181">
        <v>129</v>
      </c>
      <c r="AL181" s="181">
        <v>1883</v>
      </c>
    </row>
    <row r="182" spans="1:38" x14ac:dyDescent="0.25">
      <c r="A182" s="159" t="s">
        <v>8822</v>
      </c>
      <c r="B182" s="158">
        <v>0.85040000000000004</v>
      </c>
      <c r="C182" s="158">
        <v>0.98199999999999998</v>
      </c>
      <c r="D182" s="158">
        <v>0.8347</v>
      </c>
      <c r="E182" s="158">
        <v>0.9093</v>
      </c>
      <c r="F182" s="158">
        <v>0.89970000000000006</v>
      </c>
      <c r="G182" s="158" t="s">
        <v>84</v>
      </c>
      <c r="H182" s="158">
        <v>0.39100000000000001</v>
      </c>
      <c r="I182" s="158">
        <v>0.89680000000000004</v>
      </c>
      <c r="J182" s="158"/>
      <c r="K182" s="158"/>
      <c r="L182" s="158"/>
      <c r="M182" s="158">
        <v>0.83919999999999995</v>
      </c>
      <c r="N182" s="158">
        <v>0.8609</v>
      </c>
      <c r="O182" s="158">
        <v>0.97060000000000002</v>
      </c>
      <c r="P182" s="158">
        <v>0.98899999999999999</v>
      </c>
      <c r="Q182" s="158">
        <v>0.80679999999999996</v>
      </c>
      <c r="R182" s="158">
        <v>0.85899999999999999</v>
      </c>
      <c r="S182" s="158">
        <v>0.89219999999999999</v>
      </c>
      <c r="T182" s="158">
        <v>0.92379999999999995</v>
      </c>
      <c r="U182" s="158">
        <v>0.86719999999999997</v>
      </c>
      <c r="V182" s="158">
        <v>0.92459999999999998</v>
      </c>
      <c r="W182" s="158" t="s">
        <v>84</v>
      </c>
      <c r="X182" s="158" t="s">
        <v>84</v>
      </c>
      <c r="Y182" s="158">
        <v>0.3478</v>
      </c>
      <c r="Z182" s="158">
        <v>0.43390000000000001</v>
      </c>
      <c r="AA182" s="158">
        <v>0.83120000000000005</v>
      </c>
      <c r="AB182" s="158">
        <v>0.93789999999999996</v>
      </c>
      <c r="AC182" s="158"/>
      <c r="AD182" s="181">
        <v>4453</v>
      </c>
      <c r="AE182" s="181">
        <v>969</v>
      </c>
      <c r="AF182" s="181">
        <v>879</v>
      </c>
      <c r="AG182" s="181">
        <v>1411</v>
      </c>
      <c r="AH182" s="181">
        <v>459</v>
      </c>
      <c r="AI182" s="181" t="s">
        <v>84</v>
      </c>
      <c r="AJ182" s="181">
        <v>506</v>
      </c>
      <c r="AK182" s="181">
        <v>141</v>
      </c>
      <c r="AL182" s="181">
        <v>2307</v>
      </c>
    </row>
    <row r="183" spans="1:38" x14ac:dyDescent="0.25">
      <c r="A183" s="159" t="s">
        <v>8823</v>
      </c>
      <c r="B183" s="158">
        <v>0.88180000000000003</v>
      </c>
      <c r="C183" s="158">
        <v>0.98409999999999997</v>
      </c>
      <c r="D183" s="158">
        <v>0.81040000000000001</v>
      </c>
      <c r="E183" s="158">
        <v>0.92090000000000005</v>
      </c>
      <c r="F183" s="158">
        <v>0.90639999999999998</v>
      </c>
      <c r="G183" s="158" t="s">
        <v>84</v>
      </c>
      <c r="H183" s="158">
        <v>0.51390000000000002</v>
      </c>
      <c r="I183" s="158">
        <v>0.87570000000000003</v>
      </c>
      <c r="J183" s="158"/>
      <c r="K183" s="158"/>
      <c r="L183" s="158"/>
      <c r="M183" s="158">
        <v>0.86909999999999998</v>
      </c>
      <c r="N183" s="158">
        <v>0.89339999999999997</v>
      </c>
      <c r="O183" s="158">
        <v>0.97199999999999998</v>
      </c>
      <c r="P183" s="158">
        <v>0.99099999999999999</v>
      </c>
      <c r="Q183" s="158">
        <v>0.7712</v>
      </c>
      <c r="R183" s="158">
        <v>0.84350000000000003</v>
      </c>
      <c r="S183" s="158">
        <v>0.90059999999999996</v>
      </c>
      <c r="T183" s="158">
        <v>0.93720000000000003</v>
      </c>
      <c r="U183" s="158">
        <v>0.86460000000000004</v>
      </c>
      <c r="V183" s="158">
        <v>0.93579999999999997</v>
      </c>
      <c r="W183" s="158" t="s">
        <v>84</v>
      </c>
      <c r="X183" s="158" t="s">
        <v>84</v>
      </c>
      <c r="Y183" s="158">
        <v>0.44590000000000002</v>
      </c>
      <c r="Z183" s="158">
        <v>0.5776</v>
      </c>
      <c r="AA183" s="158">
        <v>0.81299999999999994</v>
      </c>
      <c r="AB183" s="158">
        <v>0.91839999999999999</v>
      </c>
      <c r="AC183" s="158"/>
      <c r="AD183" s="181">
        <v>2933</v>
      </c>
      <c r="AE183" s="181">
        <v>777</v>
      </c>
      <c r="AF183" s="181">
        <v>502</v>
      </c>
      <c r="AG183" s="181">
        <v>926</v>
      </c>
      <c r="AH183" s="181">
        <v>280</v>
      </c>
      <c r="AI183" s="181" t="s">
        <v>84</v>
      </c>
      <c r="AJ183" s="181">
        <v>229</v>
      </c>
      <c r="AK183" s="181">
        <v>165</v>
      </c>
      <c r="AL183" s="181">
        <v>1305</v>
      </c>
    </row>
    <row r="184" spans="1:38" x14ac:dyDescent="0.25">
      <c r="A184" s="159" t="s">
        <v>8824</v>
      </c>
      <c r="B184" s="158">
        <v>0.84860000000000002</v>
      </c>
      <c r="C184" s="158">
        <v>0.98140000000000005</v>
      </c>
      <c r="D184" s="158">
        <v>0.83</v>
      </c>
      <c r="E184" s="158">
        <v>0.90169999999999995</v>
      </c>
      <c r="F184" s="158">
        <v>0.88290000000000002</v>
      </c>
      <c r="G184" s="158">
        <v>0.87</v>
      </c>
      <c r="H184" s="158">
        <v>0.4708</v>
      </c>
      <c r="I184" s="158">
        <v>0.84699999999999998</v>
      </c>
      <c r="J184" s="158"/>
      <c r="K184" s="158"/>
      <c r="L184" s="158"/>
      <c r="M184" s="158">
        <v>0.83830000000000005</v>
      </c>
      <c r="N184" s="158">
        <v>0.85840000000000005</v>
      </c>
      <c r="O184" s="158">
        <v>0.97109999999999996</v>
      </c>
      <c r="P184" s="158">
        <v>0.98799999999999999</v>
      </c>
      <c r="Q184" s="158">
        <v>0.80310000000000004</v>
      </c>
      <c r="R184" s="158">
        <v>0.85360000000000003</v>
      </c>
      <c r="S184" s="158">
        <v>0.88570000000000004</v>
      </c>
      <c r="T184" s="158">
        <v>0.91549999999999998</v>
      </c>
      <c r="U184" s="158">
        <v>0.85140000000000005</v>
      </c>
      <c r="V184" s="158">
        <v>0.90800000000000003</v>
      </c>
      <c r="W184" s="158">
        <v>0.78539999999999999</v>
      </c>
      <c r="X184" s="158">
        <v>0.92290000000000005</v>
      </c>
      <c r="Y184" s="158">
        <v>0.43109999999999998</v>
      </c>
      <c r="Z184" s="158">
        <v>0.50939999999999996</v>
      </c>
      <c r="AA184" s="158">
        <v>0.77969999999999995</v>
      </c>
      <c r="AB184" s="158">
        <v>0.89510000000000001</v>
      </c>
      <c r="AC184" s="158"/>
      <c r="AD184" s="181">
        <v>5239</v>
      </c>
      <c r="AE184" s="181">
        <v>1161</v>
      </c>
      <c r="AF184" s="181">
        <v>954</v>
      </c>
      <c r="AG184" s="181">
        <v>1677</v>
      </c>
      <c r="AH184" s="181">
        <v>533</v>
      </c>
      <c r="AI184" s="181">
        <v>104</v>
      </c>
      <c r="AJ184" s="181">
        <v>650</v>
      </c>
      <c r="AK184" s="181">
        <v>160</v>
      </c>
      <c r="AL184" s="181">
        <v>2822</v>
      </c>
    </row>
    <row r="185" spans="1:38" x14ac:dyDescent="0.25">
      <c r="A185" s="159" t="s">
        <v>8825</v>
      </c>
      <c r="B185" s="158">
        <v>0.97360000000000002</v>
      </c>
      <c r="C185" s="158">
        <v>0.99890000000000001</v>
      </c>
      <c r="D185" s="158">
        <v>0.99519999999999997</v>
      </c>
      <c r="E185" s="158">
        <v>0.9819</v>
      </c>
      <c r="F185" s="158">
        <v>0.97989999999999999</v>
      </c>
      <c r="G185" s="158" t="s">
        <v>84</v>
      </c>
      <c r="H185" s="158">
        <v>0.82499999999999996</v>
      </c>
      <c r="I185" s="158">
        <v>0.98170000000000002</v>
      </c>
      <c r="J185" s="158"/>
      <c r="K185" s="158"/>
      <c r="L185" s="158"/>
      <c r="M185" s="158">
        <v>0.96760000000000002</v>
      </c>
      <c r="N185" s="158">
        <v>0.97850000000000004</v>
      </c>
      <c r="O185" s="158">
        <v>0.99109999999999998</v>
      </c>
      <c r="P185" s="158">
        <v>0.99990000000000001</v>
      </c>
      <c r="Q185" s="158">
        <v>0.98280000000000001</v>
      </c>
      <c r="R185" s="158">
        <v>0.99860000000000004</v>
      </c>
      <c r="S185" s="158">
        <v>0.97160000000000002</v>
      </c>
      <c r="T185" s="158">
        <v>0.98850000000000005</v>
      </c>
      <c r="U185" s="158">
        <v>0.95750000000000002</v>
      </c>
      <c r="V185" s="158">
        <v>0.99050000000000005</v>
      </c>
      <c r="W185" s="158" t="s">
        <v>84</v>
      </c>
      <c r="X185" s="158" t="s">
        <v>84</v>
      </c>
      <c r="Y185" s="158">
        <v>0.77929999999999999</v>
      </c>
      <c r="Z185" s="158">
        <v>0.86209999999999998</v>
      </c>
      <c r="AA185" s="158">
        <v>0.94279999999999997</v>
      </c>
      <c r="AB185" s="158">
        <v>0.99419999999999997</v>
      </c>
      <c r="AC185" s="158"/>
      <c r="AD185" s="181">
        <v>3457</v>
      </c>
      <c r="AE185" s="181">
        <v>862</v>
      </c>
      <c r="AF185" s="181">
        <v>638</v>
      </c>
      <c r="AG185" s="181">
        <v>1061</v>
      </c>
      <c r="AH185" s="181">
        <v>340</v>
      </c>
      <c r="AI185" s="181" t="s">
        <v>84</v>
      </c>
      <c r="AJ185" s="181">
        <v>328</v>
      </c>
      <c r="AK185" s="181">
        <v>160</v>
      </c>
      <c r="AL185" s="181">
        <v>1574</v>
      </c>
    </row>
    <row r="186" spans="1:38" x14ac:dyDescent="0.25">
      <c r="A186" s="159" t="s">
        <v>8826</v>
      </c>
      <c r="B186" s="158">
        <v>0.97470000000000001</v>
      </c>
      <c r="C186" s="158">
        <v>0.999</v>
      </c>
      <c r="D186" s="158">
        <v>0.99709999999999999</v>
      </c>
      <c r="E186" s="158">
        <v>0.9869</v>
      </c>
      <c r="F186" s="158">
        <v>0.97660000000000002</v>
      </c>
      <c r="G186" s="158" t="s">
        <v>84</v>
      </c>
      <c r="H186" s="158">
        <v>0.85219999999999996</v>
      </c>
      <c r="I186" s="158">
        <v>0.95440000000000003</v>
      </c>
      <c r="J186" s="158"/>
      <c r="K186" s="158"/>
      <c r="L186" s="158"/>
      <c r="M186" s="158">
        <v>0.96899999999999997</v>
      </c>
      <c r="N186" s="158">
        <v>0.97929999999999995</v>
      </c>
      <c r="O186" s="158">
        <v>0.9909</v>
      </c>
      <c r="P186" s="158">
        <v>0.99990000000000001</v>
      </c>
      <c r="Q186" s="158">
        <v>0.98380000000000001</v>
      </c>
      <c r="R186" s="158">
        <v>0.99950000000000006</v>
      </c>
      <c r="S186" s="158">
        <v>0.97850000000000004</v>
      </c>
      <c r="T186" s="158">
        <v>0.99199999999999999</v>
      </c>
      <c r="U186" s="158">
        <v>0.95479999999999998</v>
      </c>
      <c r="V186" s="158">
        <v>0.98799999999999999</v>
      </c>
      <c r="W186" s="158" t="s">
        <v>84</v>
      </c>
      <c r="X186" s="158" t="s">
        <v>84</v>
      </c>
      <c r="Y186" s="158">
        <v>0.81440000000000001</v>
      </c>
      <c r="Z186" s="158">
        <v>0.88290000000000002</v>
      </c>
      <c r="AA186" s="158">
        <v>0.89959999999999996</v>
      </c>
      <c r="AB186" s="158">
        <v>0.97960000000000003</v>
      </c>
      <c r="AC186" s="158"/>
      <c r="AD186" s="181">
        <v>3784</v>
      </c>
      <c r="AE186" s="181">
        <v>881</v>
      </c>
      <c r="AF186" s="181">
        <v>677</v>
      </c>
      <c r="AG186" s="181">
        <v>1234</v>
      </c>
      <c r="AH186" s="181">
        <v>376</v>
      </c>
      <c r="AI186" s="181" t="s">
        <v>84</v>
      </c>
      <c r="AJ186" s="181">
        <v>421</v>
      </c>
      <c r="AK186" s="181">
        <v>129</v>
      </c>
      <c r="AL186" s="181">
        <v>1883</v>
      </c>
    </row>
    <row r="187" spans="1:38" x14ac:dyDescent="0.25">
      <c r="A187" s="159" t="s">
        <v>8827</v>
      </c>
      <c r="B187" s="158">
        <v>0.97260000000000002</v>
      </c>
      <c r="C187" s="158">
        <v>0.99909999999999999</v>
      </c>
      <c r="D187" s="158">
        <v>0.99139999999999995</v>
      </c>
      <c r="E187" s="158">
        <v>0.98509999999999998</v>
      </c>
      <c r="F187" s="158">
        <v>0.98740000000000006</v>
      </c>
      <c r="G187" s="158" t="s">
        <v>84</v>
      </c>
      <c r="H187" s="158">
        <v>0.84179999999999999</v>
      </c>
      <c r="I187" s="158">
        <v>0.95789999999999997</v>
      </c>
      <c r="J187" s="158"/>
      <c r="K187" s="158"/>
      <c r="L187" s="158"/>
      <c r="M187" s="158">
        <v>0.96719999999999995</v>
      </c>
      <c r="N187" s="158">
        <v>0.97699999999999998</v>
      </c>
      <c r="O187" s="158">
        <v>0.99119999999999997</v>
      </c>
      <c r="P187" s="158">
        <v>0.99990000000000001</v>
      </c>
      <c r="Q187" s="158">
        <v>0.98129999999999995</v>
      </c>
      <c r="R187" s="158">
        <v>0.996</v>
      </c>
      <c r="S187" s="158">
        <v>0.97699999999999998</v>
      </c>
      <c r="T187" s="158">
        <v>0.99029999999999996</v>
      </c>
      <c r="U187" s="158">
        <v>0.97130000000000005</v>
      </c>
      <c r="V187" s="158">
        <v>0.99450000000000005</v>
      </c>
      <c r="W187" s="158" t="s">
        <v>84</v>
      </c>
      <c r="X187" s="158" t="s">
        <v>84</v>
      </c>
      <c r="Y187" s="158">
        <v>0.80679999999999996</v>
      </c>
      <c r="Z187" s="158">
        <v>0.87090000000000001</v>
      </c>
      <c r="AA187" s="158">
        <v>0.90769999999999995</v>
      </c>
      <c r="AB187" s="158">
        <v>0.98109999999999997</v>
      </c>
      <c r="AC187" s="158"/>
      <c r="AD187" s="181">
        <v>4453</v>
      </c>
      <c r="AE187" s="181">
        <v>969</v>
      </c>
      <c r="AF187" s="181">
        <v>879</v>
      </c>
      <c r="AG187" s="181">
        <v>1411</v>
      </c>
      <c r="AH187" s="181">
        <v>459</v>
      </c>
      <c r="AI187" s="181" t="s">
        <v>84</v>
      </c>
      <c r="AJ187" s="181">
        <v>506</v>
      </c>
      <c r="AK187" s="181">
        <v>141</v>
      </c>
      <c r="AL187" s="181">
        <v>2307</v>
      </c>
    </row>
    <row r="188" spans="1:38" x14ac:dyDescent="0.25">
      <c r="A188" s="159" t="s">
        <v>8828</v>
      </c>
      <c r="B188" s="158">
        <v>0.97509999999999997</v>
      </c>
      <c r="C188" s="158">
        <v>0.99880000000000002</v>
      </c>
      <c r="D188" s="158">
        <v>0.99160000000000004</v>
      </c>
      <c r="E188" s="158">
        <v>0.99080000000000001</v>
      </c>
      <c r="F188" s="158">
        <v>0.9718</v>
      </c>
      <c r="G188" s="158" t="s">
        <v>84</v>
      </c>
      <c r="H188" s="158">
        <v>0.79190000000000005</v>
      </c>
      <c r="I188" s="158">
        <v>0.98240000000000005</v>
      </c>
      <c r="J188" s="158"/>
      <c r="K188" s="158"/>
      <c r="L188" s="158"/>
      <c r="M188" s="158">
        <v>0.96860000000000002</v>
      </c>
      <c r="N188" s="158">
        <v>0.98019999999999996</v>
      </c>
      <c r="O188" s="158">
        <v>0.99039999999999995</v>
      </c>
      <c r="P188" s="158">
        <v>0.99980000000000002</v>
      </c>
      <c r="Q188" s="158">
        <v>0.97640000000000005</v>
      </c>
      <c r="R188" s="158">
        <v>0.997</v>
      </c>
      <c r="S188" s="158">
        <v>0.98170000000000002</v>
      </c>
      <c r="T188" s="158">
        <v>0.99539999999999995</v>
      </c>
      <c r="U188" s="158">
        <v>0.94389999999999996</v>
      </c>
      <c r="V188" s="158">
        <v>0.9859</v>
      </c>
      <c r="W188" s="158" t="s">
        <v>84</v>
      </c>
      <c r="X188" s="158" t="s">
        <v>84</v>
      </c>
      <c r="Y188" s="158">
        <v>0.73340000000000005</v>
      </c>
      <c r="Z188" s="158">
        <v>0.83889999999999998</v>
      </c>
      <c r="AA188" s="158">
        <v>0.94440000000000002</v>
      </c>
      <c r="AB188" s="158">
        <v>0.99450000000000005</v>
      </c>
      <c r="AC188" s="158"/>
      <c r="AD188" s="181">
        <v>2933</v>
      </c>
      <c r="AE188" s="181">
        <v>777</v>
      </c>
      <c r="AF188" s="181">
        <v>502</v>
      </c>
      <c r="AG188" s="181">
        <v>926</v>
      </c>
      <c r="AH188" s="181">
        <v>280</v>
      </c>
      <c r="AI188" s="181" t="s">
        <v>84</v>
      </c>
      <c r="AJ188" s="181">
        <v>229</v>
      </c>
      <c r="AK188" s="181">
        <v>165</v>
      </c>
      <c r="AL188" s="181">
        <v>1305</v>
      </c>
    </row>
    <row r="189" spans="1:38" x14ac:dyDescent="0.25">
      <c r="A189" s="159" t="s">
        <v>8829</v>
      </c>
      <c r="B189" s="158">
        <v>0.97470000000000001</v>
      </c>
      <c r="C189" s="158">
        <v>0.99839999999999995</v>
      </c>
      <c r="D189" s="158">
        <v>0.99429999999999996</v>
      </c>
      <c r="E189" s="158">
        <v>0.98880000000000001</v>
      </c>
      <c r="F189" s="158">
        <v>0.98740000000000006</v>
      </c>
      <c r="G189" s="158">
        <v>0.99119999999999997</v>
      </c>
      <c r="H189" s="158">
        <v>0.86629999999999996</v>
      </c>
      <c r="I189" s="158">
        <v>0.92559999999999998</v>
      </c>
      <c r="J189" s="158"/>
      <c r="K189" s="158"/>
      <c r="L189" s="158"/>
      <c r="M189" s="158">
        <v>0.97</v>
      </c>
      <c r="N189" s="158">
        <v>0.97870000000000001</v>
      </c>
      <c r="O189" s="158">
        <v>0.99280000000000002</v>
      </c>
      <c r="P189" s="158">
        <v>0.99970000000000003</v>
      </c>
      <c r="Q189" s="158">
        <v>0.98529999999999995</v>
      </c>
      <c r="R189" s="158">
        <v>0.99780000000000002</v>
      </c>
      <c r="S189" s="158">
        <v>0.98219999999999996</v>
      </c>
      <c r="T189" s="158">
        <v>0.9929</v>
      </c>
      <c r="U189" s="158">
        <v>0.97289999999999999</v>
      </c>
      <c r="V189" s="158">
        <v>0.99419999999999997</v>
      </c>
      <c r="W189" s="158">
        <v>0.92759999999999998</v>
      </c>
      <c r="X189" s="158">
        <v>0.999</v>
      </c>
      <c r="Y189" s="158">
        <v>0.83750000000000002</v>
      </c>
      <c r="Z189" s="158">
        <v>0.89039999999999997</v>
      </c>
      <c r="AA189" s="158">
        <v>0.87209999999999999</v>
      </c>
      <c r="AB189" s="158">
        <v>0.95720000000000005</v>
      </c>
      <c r="AC189" s="158"/>
      <c r="AD189" s="181">
        <v>5239</v>
      </c>
      <c r="AE189" s="181">
        <v>1161</v>
      </c>
      <c r="AF189" s="181">
        <v>954</v>
      </c>
      <c r="AG189" s="181">
        <v>1677</v>
      </c>
      <c r="AH189" s="181">
        <v>533</v>
      </c>
      <c r="AI189" s="181">
        <v>104</v>
      </c>
      <c r="AJ189" s="181">
        <v>650</v>
      </c>
      <c r="AK189" s="181">
        <v>160</v>
      </c>
      <c r="AL189" s="181">
        <v>2822</v>
      </c>
    </row>
    <row r="190" spans="1:38" x14ac:dyDescent="0.25">
      <c r="A190" s="159" t="s">
        <v>8830</v>
      </c>
      <c r="B190" s="158">
        <v>0.80459999999999998</v>
      </c>
      <c r="C190" s="158">
        <v>0.97360000000000002</v>
      </c>
      <c r="D190" s="158">
        <v>0.72170000000000001</v>
      </c>
      <c r="E190" s="158">
        <v>0.8498</v>
      </c>
      <c r="F190" s="158">
        <v>0.83130000000000004</v>
      </c>
      <c r="G190" s="158" t="s">
        <v>84</v>
      </c>
      <c r="H190" s="158">
        <v>0.32429999999999998</v>
      </c>
      <c r="I190" s="158">
        <v>0.8306</v>
      </c>
      <c r="J190" s="158"/>
      <c r="K190" s="158"/>
      <c r="L190" s="158"/>
      <c r="M190" s="158">
        <v>0.79010000000000002</v>
      </c>
      <c r="N190" s="158">
        <v>0.81820000000000004</v>
      </c>
      <c r="O190" s="158">
        <v>0.95950000000000002</v>
      </c>
      <c r="P190" s="158">
        <v>0.9829</v>
      </c>
      <c r="Q190" s="158">
        <v>0.68169999999999997</v>
      </c>
      <c r="R190" s="158">
        <v>0.75760000000000005</v>
      </c>
      <c r="S190" s="158">
        <v>0.82479999999999998</v>
      </c>
      <c r="T190" s="158">
        <v>0.87150000000000005</v>
      </c>
      <c r="U190" s="158">
        <v>0.78480000000000005</v>
      </c>
      <c r="V190" s="158">
        <v>0.86860000000000004</v>
      </c>
      <c r="W190" s="158" t="s">
        <v>84</v>
      </c>
      <c r="X190" s="158" t="s">
        <v>84</v>
      </c>
      <c r="Y190" s="158">
        <v>0.27189999999999998</v>
      </c>
      <c r="Z190" s="158">
        <v>0.37769999999999998</v>
      </c>
      <c r="AA190" s="158">
        <v>0.75870000000000004</v>
      </c>
      <c r="AB190" s="158">
        <v>0.88280000000000003</v>
      </c>
      <c r="AC190" s="158"/>
      <c r="AD190" s="181">
        <v>3457</v>
      </c>
      <c r="AE190" s="181">
        <v>862</v>
      </c>
      <c r="AF190" s="181">
        <v>638</v>
      </c>
      <c r="AG190" s="181">
        <v>1061</v>
      </c>
      <c r="AH190" s="181">
        <v>340</v>
      </c>
      <c r="AI190" s="181" t="s">
        <v>84</v>
      </c>
      <c r="AJ190" s="181">
        <v>328</v>
      </c>
      <c r="AK190" s="181">
        <v>160</v>
      </c>
      <c r="AL190" s="181">
        <v>1574</v>
      </c>
    </row>
    <row r="191" spans="1:38" x14ac:dyDescent="0.25">
      <c r="A191" s="159" t="s">
        <v>8831</v>
      </c>
      <c r="B191" s="158">
        <v>0.78310000000000002</v>
      </c>
      <c r="C191" s="158">
        <v>0.97289999999999999</v>
      </c>
      <c r="D191" s="158">
        <v>0.71260000000000001</v>
      </c>
      <c r="E191" s="158">
        <v>0.81930000000000003</v>
      </c>
      <c r="F191" s="158">
        <v>0.80789999999999995</v>
      </c>
      <c r="G191" s="158" t="s">
        <v>84</v>
      </c>
      <c r="H191" s="158">
        <v>0.37359999999999999</v>
      </c>
      <c r="I191" s="158">
        <v>0.74160000000000004</v>
      </c>
      <c r="J191" s="158"/>
      <c r="K191" s="158"/>
      <c r="L191" s="158"/>
      <c r="M191" s="158">
        <v>0.76870000000000005</v>
      </c>
      <c r="N191" s="158">
        <v>0.79669999999999996</v>
      </c>
      <c r="O191" s="158">
        <v>0.95840000000000003</v>
      </c>
      <c r="P191" s="158">
        <v>0.98240000000000005</v>
      </c>
      <c r="Q191" s="158">
        <v>0.67349999999999999</v>
      </c>
      <c r="R191" s="158">
        <v>0.748</v>
      </c>
      <c r="S191" s="158">
        <v>0.79500000000000004</v>
      </c>
      <c r="T191" s="158">
        <v>0.84089999999999998</v>
      </c>
      <c r="U191" s="158">
        <v>0.76200000000000001</v>
      </c>
      <c r="V191" s="158">
        <v>0.8458</v>
      </c>
      <c r="W191" s="158" t="s">
        <v>84</v>
      </c>
      <c r="X191" s="158" t="s">
        <v>84</v>
      </c>
      <c r="Y191" s="158">
        <v>0.32469999999999999</v>
      </c>
      <c r="Z191" s="158">
        <v>0.42249999999999999</v>
      </c>
      <c r="AA191" s="158">
        <v>0.65</v>
      </c>
      <c r="AB191" s="158">
        <v>0.81259999999999999</v>
      </c>
      <c r="AC191" s="158"/>
      <c r="AD191" s="181">
        <v>3784</v>
      </c>
      <c r="AE191" s="181">
        <v>881</v>
      </c>
      <c r="AF191" s="181">
        <v>677</v>
      </c>
      <c r="AG191" s="181">
        <v>1234</v>
      </c>
      <c r="AH191" s="181">
        <v>376</v>
      </c>
      <c r="AI191" s="181" t="s">
        <v>84</v>
      </c>
      <c r="AJ191" s="181">
        <v>421</v>
      </c>
      <c r="AK191" s="181">
        <v>129</v>
      </c>
      <c r="AL191" s="181">
        <v>1883</v>
      </c>
    </row>
    <row r="192" spans="1:38" x14ac:dyDescent="0.25">
      <c r="A192" s="159" t="s">
        <v>8832</v>
      </c>
      <c r="B192" s="158">
        <v>0.77310000000000001</v>
      </c>
      <c r="C192" s="158">
        <v>0.96630000000000005</v>
      </c>
      <c r="D192" s="158">
        <v>0.68779999999999997</v>
      </c>
      <c r="E192" s="158">
        <v>0.83919999999999995</v>
      </c>
      <c r="F192" s="158">
        <v>0.83489999999999998</v>
      </c>
      <c r="G192" s="158" t="s">
        <v>84</v>
      </c>
      <c r="H192" s="158">
        <v>0.27779999999999999</v>
      </c>
      <c r="I192" s="158">
        <v>0.82579999999999998</v>
      </c>
      <c r="J192" s="158"/>
      <c r="K192" s="158"/>
      <c r="L192" s="158"/>
      <c r="M192" s="158">
        <v>0.75970000000000004</v>
      </c>
      <c r="N192" s="158">
        <v>0.78580000000000005</v>
      </c>
      <c r="O192" s="158">
        <v>0.95179999999999998</v>
      </c>
      <c r="P192" s="158">
        <v>0.97650000000000003</v>
      </c>
      <c r="Q192" s="158">
        <v>0.65290000000000004</v>
      </c>
      <c r="R192" s="158">
        <v>0.72</v>
      </c>
      <c r="S192" s="158">
        <v>0.81740000000000002</v>
      </c>
      <c r="T192" s="158">
        <v>0.85870000000000002</v>
      </c>
      <c r="U192" s="158">
        <v>0.7954</v>
      </c>
      <c r="V192" s="158">
        <v>0.86739999999999995</v>
      </c>
      <c r="W192" s="158" t="s">
        <v>84</v>
      </c>
      <c r="X192" s="158" t="s">
        <v>84</v>
      </c>
      <c r="Y192" s="158">
        <v>0.23830000000000001</v>
      </c>
      <c r="Z192" s="158">
        <v>0.31859999999999999</v>
      </c>
      <c r="AA192" s="158">
        <v>0.74919999999999998</v>
      </c>
      <c r="AB192" s="158">
        <v>0.88080000000000003</v>
      </c>
      <c r="AC192" s="158"/>
      <c r="AD192" s="181">
        <v>4453</v>
      </c>
      <c r="AE192" s="181">
        <v>969</v>
      </c>
      <c r="AF192" s="181">
        <v>879</v>
      </c>
      <c r="AG192" s="181">
        <v>1411</v>
      </c>
      <c r="AH192" s="181">
        <v>459</v>
      </c>
      <c r="AI192" s="181" t="s">
        <v>84</v>
      </c>
      <c r="AJ192" s="181">
        <v>506</v>
      </c>
      <c r="AK192" s="181">
        <v>141</v>
      </c>
      <c r="AL192" s="181">
        <v>2307</v>
      </c>
    </row>
    <row r="193" spans="1:38" x14ac:dyDescent="0.25">
      <c r="A193" s="159" t="s">
        <v>8833</v>
      </c>
      <c r="B193" s="158">
        <v>0.81140000000000001</v>
      </c>
      <c r="C193" s="158">
        <v>0.96460000000000001</v>
      </c>
      <c r="D193" s="158">
        <v>0.66510000000000002</v>
      </c>
      <c r="E193" s="158">
        <v>0.86219999999999997</v>
      </c>
      <c r="F193" s="158">
        <v>0.85070000000000001</v>
      </c>
      <c r="G193" s="158" t="s">
        <v>84</v>
      </c>
      <c r="H193" s="158">
        <v>0.37930000000000003</v>
      </c>
      <c r="I193" s="158">
        <v>0.79020000000000001</v>
      </c>
      <c r="J193" s="158"/>
      <c r="K193" s="158"/>
      <c r="L193" s="158"/>
      <c r="M193" s="158">
        <v>0.79590000000000005</v>
      </c>
      <c r="N193" s="158">
        <v>0.82579999999999998</v>
      </c>
      <c r="O193" s="158">
        <v>0.94820000000000004</v>
      </c>
      <c r="P193" s="158">
        <v>0.9758</v>
      </c>
      <c r="Q193" s="158">
        <v>0.6179</v>
      </c>
      <c r="R193" s="158">
        <v>0.70799999999999996</v>
      </c>
      <c r="S193" s="158">
        <v>0.83650000000000002</v>
      </c>
      <c r="T193" s="158">
        <v>0.88419999999999999</v>
      </c>
      <c r="U193" s="158">
        <v>0.80089999999999995</v>
      </c>
      <c r="V193" s="158">
        <v>0.88890000000000002</v>
      </c>
      <c r="W193" s="158" t="s">
        <v>84</v>
      </c>
      <c r="X193" s="158" t="s">
        <v>84</v>
      </c>
      <c r="Y193" s="158">
        <v>0.314</v>
      </c>
      <c r="Z193" s="158">
        <v>0.44429999999999997</v>
      </c>
      <c r="AA193" s="158">
        <v>0.71719999999999995</v>
      </c>
      <c r="AB193" s="158">
        <v>0.84640000000000004</v>
      </c>
      <c r="AC193" s="158"/>
      <c r="AD193" s="181">
        <v>2933</v>
      </c>
      <c r="AE193" s="181">
        <v>777</v>
      </c>
      <c r="AF193" s="181">
        <v>502</v>
      </c>
      <c r="AG193" s="181">
        <v>926</v>
      </c>
      <c r="AH193" s="181">
        <v>280</v>
      </c>
      <c r="AI193" s="181" t="s">
        <v>84</v>
      </c>
      <c r="AJ193" s="181">
        <v>229</v>
      </c>
      <c r="AK193" s="181">
        <v>165</v>
      </c>
      <c r="AL193" s="181">
        <v>1305</v>
      </c>
    </row>
    <row r="194" spans="1:38" x14ac:dyDescent="0.25">
      <c r="A194" s="159" t="s">
        <v>8834</v>
      </c>
      <c r="B194" s="158">
        <v>0.77290000000000003</v>
      </c>
      <c r="C194" s="158">
        <v>0.95150000000000001</v>
      </c>
      <c r="D194" s="158">
        <v>0.70960000000000001</v>
      </c>
      <c r="E194" s="158">
        <v>0.8347</v>
      </c>
      <c r="F194" s="158">
        <v>0.82620000000000005</v>
      </c>
      <c r="G194" s="158">
        <v>0.8337</v>
      </c>
      <c r="H194" s="158">
        <v>0.33279999999999998</v>
      </c>
      <c r="I194" s="158">
        <v>0.77039999999999997</v>
      </c>
      <c r="J194" s="158"/>
      <c r="K194" s="158"/>
      <c r="L194" s="158"/>
      <c r="M194" s="158">
        <v>0.76070000000000004</v>
      </c>
      <c r="N194" s="158">
        <v>0.78469999999999995</v>
      </c>
      <c r="O194" s="158">
        <v>0.93640000000000001</v>
      </c>
      <c r="P194" s="158">
        <v>0.96299999999999997</v>
      </c>
      <c r="Q194" s="158">
        <v>0.67700000000000005</v>
      </c>
      <c r="R194" s="158">
        <v>0.73960000000000004</v>
      </c>
      <c r="S194" s="158">
        <v>0.81469999999999998</v>
      </c>
      <c r="T194" s="158">
        <v>0.85270000000000001</v>
      </c>
      <c r="U194" s="158">
        <v>0.7893</v>
      </c>
      <c r="V194" s="158">
        <v>0.85729999999999995</v>
      </c>
      <c r="W194" s="158">
        <v>0.74209999999999998</v>
      </c>
      <c r="X194" s="158">
        <v>0.89500000000000002</v>
      </c>
      <c r="Y194" s="158">
        <v>0.29520000000000002</v>
      </c>
      <c r="Z194" s="158">
        <v>0.37080000000000002</v>
      </c>
      <c r="AA194" s="158">
        <v>0.69450000000000001</v>
      </c>
      <c r="AB194" s="158">
        <v>0.82969999999999999</v>
      </c>
      <c r="AC194" s="158"/>
      <c r="AD194" s="181">
        <v>5239</v>
      </c>
      <c r="AE194" s="181">
        <v>1161</v>
      </c>
      <c r="AF194" s="181">
        <v>954</v>
      </c>
      <c r="AG194" s="181">
        <v>1677</v>
      </c>
      <c r="AH194" s="181">
        <v>533</v>
      </c>
      <c r="AI194" s="181">
        <v>104</v>
      </c>
      <c r="AJ194" s="181">
        <v>650</v>
      </c>
      <c r="AK194" s="181">
        <v>160</v>
      </c>
      <c r="AL194" s="181">
        <v>2822</v>
      </c>
    </row>
    <row r="195" spans="1:38" x14ac:dyDescent="0.25">
      <c r="A195" s="159" t="s">
        <v>8835</v>
      </c>
      <c r="B195" s="158">
        <v>0.77290000000000003</v>
      </c>
      <c r="C195" s="158">
        <v>0.95909999999999995</v>
      </c>
      <c r="D195" s="158">
        <v>0.66320000000000001</v>
      </c>
      <c r="E195" s="158">
        <v>0.81820000000000004</v>
      </c>
      <c r="F195" s="158">
        <v>0.80110000000000003</v>
      </c>
      <c r="G195" s="158" t="s">
        <v>84</v>
      </c>
      <c r="H195" s="158">
        <v>0.29039999999999999</v>
      </c>
      <c r="I195" s="158">
        <v>0.80459999999999998</v>
      </c>
      <c r="J195" s="158"/>
      <c r="K195" s="158"/>
      <c r="L195" s="158"/>
      <c r="M195" s="158">
        <v>0.7571</v>
      </c>
      <c r="N195" s="158">
        <v>0.78779999999999994</v>
      </c>
      <c r="O195" s="158">
        <v>0.94179999999999997</v>
      </c>
      <c r="P195" s="158">
        <v>0.97130000000000005</v>
      </c>
      <c r="Q195" s="158">
        <v>0.61939999999999995</v>
      </c>
      <c r="R195" s="158">
        <v>0.70309999999999995</v>
      </c>
      <c r="S195" s="158">
        <v>0.7903</v>
      </c>
      <c r="T195" s="158">
        <v>0.8427</v>
      </c>
      <c r="U195" s="158">
        <v>0.75090000000000001</v>
      </c>
      <c r="V195" s="158">
        <v>0.84230000000000005</v>
      </c>
      <c r="W195" s="158" t="s">
        <v>84</v>
      </c>
      <c r="X195" s="158" t="s">
        <v>84</v>
      </c>
      <c r="Y195" s="158">
        <v>0.23849999999999999</v>
      </c>
      <c r="Z195" s="158">
        <v>0.34420000000000001</v>
      </c>
      <c r="AA195" s="158">
        <v>0.72860000000000003</v>
      </c>
      <c r="AB195" s="158">
        <v>0.86129999999999995</v>
      </c>
      <c r="AC195" s="158"/>
      <c r="AD195" s="181">
        <v>3457</v>
      </c>
      <c r="AE195" s="181">
        <v>862</v>
      </c>
      <c r="AF195" s="181">
        <v>638</v>
      </c>
      <c r="AG195" s="181">
        <v>1061</v>
      </c>
      <c r="AH195" s="181">
        <v>340</v>
      </c>
      <c r="AI195" s="181" t="s">
        <v>84</v>
      </c>
      <c r="AJ195" s="181">
        <v>328</v>
      </c>
      <c r="AK195" s="181">
        <v>160</v>
      </c>
      <c r="AL195" s="181">
        <v>1574</v>
      </c>
    </row>
    <row r="196" spans="1:38" x14ac:dyDescent="0.25">
      <c r="A196" s="159" t="s">
        <v>8836</v>
      </c>
      <c r="B196" s="158">
        <v>0.74809999999999999</v>
      </c>
      <c r="C196" s="158">
        <v>0.96740000000000004</v>
      </c>
      <c r="D196" s="158">
        <v>0.63619999999999999</v>
      </c>
      <c r="E196" s="158">
        <v>0.7954</v>
      </c>
      <c r="F196" s="158">
        <v>0.77449999999999997</v>
      </c>
      <c r="G196" s="158" t="s">
        <v>84</v>
      </c>
      <c r="H196" s="158">
        <v>0.30459999999999998</v>
      </c>
      <c r="I196" s="158">
        <v>0.69499999999999995</v>
      </c>
      <c r="J196" s="158"/>
      <c r="K196" s="158"/>
      <c r="L196" s="158"/>
      <c r="M196" s="158">
        <v>0.73260000000000003</v>
      </c>
      <c r="N196" s="158">
        <v>0.76290000000000002</v>
      </c>
      <c r="O196" s="158">
        <v>0.95130000000000003</v>
      </c>
      <c r="P196" s="158">
        <v>0.97819999999999996</v>
      </c>
      <c r="Q196" s="158">
        <v>0.59289999999999998</v>
      </c>
      <c r="R196" s="158">
        <v>0.67620000000000002</v>
      </c>
      <c r="S196" s="158">
        <v>0.76949999999999996</v>
      </c>
      <c r="T196" s="158">
        <v>0.81869999999999998</v>
      </c>
      <c r="U196" s="158">
        <v>0.72550000000000003</v>
      </c>
      <c r="V196" s="158">
        <v>0.81589999999999996</v>
      </c>
      <c r="W196" s="158" t="s">
        <v>84</v>
      </c>
      <c r="X196" s="158" t="s">
        <v>84</v>
      </c>
      <c r="Y196" s="158">
        <v>0.25609999999999999</v>
      </c>
      <c r="Z196" s="158">
        <v>0.35439999999999999</v>
      </c>
      <c r="AA196" s="158">
        <v>0.59899999999999998</v>
      </c>
      <c r="AB196" s="158">
        <v>0.77229999999999999</v>
      </c>
      <c r="AC196" s="158"/>
      <c r="AD196" s="181">
        <v>3784</v>
      </c>
      <c r="AE196" s="181">
        <v>881</v>
      </c>
      <c r="AF196" s="181">
        <v>677</v>
      </c>
      <c r="AG196" s="181">
        <v>1234</v>
      </c>
      <c r="AH196" s="181">
        <v>376</v>
      </c>
      <c r="AI196" s="181" t="s">
        <v>84</v>
      </c>
      <c r="AJ196" s="181">
        <v>421</v>
      </c>
      <c r="AK196" s="181">
        <v>129</v>
      </c>
      <c r="AL196" s="181">
        <v>1883</v>
      </c>
    </row>
    <row r="197" spans="1:38" x14ac:dyDescent="0.25">
      <c r="A197" s="159" t="s">
        <v>8837</v>
      </c>
      <c r="B197" s="158">
        <v>0.7399</v>
      </c>
      <c r="C197" s="158">
        <v>0.95409999999999995</v>
      </c>
      <c r="D197" s="158">
        <v>0.64539999999999997</v>
      </c>
      <c r="E197" s="158">
        <v>0.80089999999999995</v>
      </c>
      <c r="F197" s="158">
        <v>0.80959999999999999</v>
      </c>
      <c r="G197" s="158" t="s">
        <v>84</v>
      </c>
      <c r="H197" s="158">
        <v>0.22700000000000001</v>
      </c>
      <c r="I197" s="158">
        <v>0.80400000000000005</v>
      </c>
      <c r="J197" s="158"/>
      <c r="K197" s="158"/>
      <c r="L197" s="158"/>
      <c r="M197" s="158">
        <v>0.72550000000000003</v>
      </c>
      <c r="N197" s="158">
        <v>0.75370000000000004</v>
      </c>
      <c r="O197" s="158">
        <v>0.93710000000000004</v>
      </c>
      <c r="P197" s="158">
        <v>0.96660000000000001</v>
      </c>
      <c r="Q197" s="158">
        <v>0.60780000000000001</v>
      </c>
      <c r="R197" s="158">
        <v>0.6804</v>
      </c>
      <c r="S197" s="158">
        <v>0.77649999999999997</v>
      </c>
      <c r="T197" s="158">
        <v>0.82289999999999996</v>
      </c>
      <c r="U197" s="158">
        <v>0.76680000000000004</v>
      </c>
      <c r="V197" s="158">
        <v>0.84540000000000004</v>
      </c>
      <c r="W197" s="158" t="s">
        <v>84</v>
      </c>
      <c r="X197" s="158" t="s">
        <v>84</v>
      </c>
      <c r="Y197" s="158">
        <v>0.1895</v>
      </c>
      <c r="Z197" s="158">
        <v>0.2666</v>
      </c>
      <c r="AA197" s="158">
        <v>0.72370000000000001</v>
      </c>
      <c r="AB197" s="158">
        <v>0.86319999999999997</v>
      </c>
      <c r="AC197" s="158"/>
      <c r="AD197" s="181">
        <v>4453</v>
      </c>
      <c r="AE197" s="181">
        <v>969</v>
      </c>
      <c r="AF197" s="181">
        <v>879</v>
      </c>
      <c r="AG197" s="181">
        <v>1411</v>
      </c>
      <c r="AH197" s="181">
        <v>459</v>
      </c>
      <c r="AI197" s="181" t="s">
        <v>84</v>
      </c>
      <c r="AJ197" s="181">
        <v>506</v>
      </c>
      <c r="AK197" s="181">
        <v>141</v>
      </c>
      <c r="AL197" s="181">
        <v>2307</v>
      </c>
    </row>
    <row r="198" spans="1:38" x14ac:dyDescent="0.25">
      <c r="A198" s="159" t="s">
        <v>8838</v>
      </c>
      <c r="B198" s="158">
        <v>0.77149999999999996</v>
      </c>
      <c r="C198" s="158">
        <v>0.95169999999999999</v>
      </c>
      <c r="D198" s="158">
        <v>0.59670000000000001</v>
      </c>
      <c r="E198" s="158">
        <v>0.8155</v>
      </c>
      <c r="F198" s="158">
        <v>0.81659999999999999</v>
      </c>
      <c r="G198" s="158" t="s">
        <v>84</v>
      </c>
      <c r="H198" s="158">
        <v>0.31480000000000002</v>
      </c>
      <c r="I198" s="158">
        <v>0.75790000000000002</v>
      </c>
      <c r="J198" s="158"/>
      <c r="K198" s="158"/>
      <c r="L198" s="158"/>
      <c r="M198" s="158">
        <v>0.75439999999999996</v>
      </c>
      <c r="N198" s="158">
        <v>0.78759999999999997</v>
      </c>
      <c r="O198" s="158">
        <v>0.93269999999999997</v>
      </c>
      <c r="P198" s="158">
        <v>0.96540000000000004</v>
      </c>
      <c r="Q198" s="158">
        <v>0.54510000000000003</v>
      </c>
      <c r="R198" s="158">
        <v>0.64439999999999997</v>
      </c>
      <c r="S198" s="158">
        <v>0.78580000000000005</v>
      </c>
      <c r="T198" s="158">
        <v>0.84160000000000001</v>
      </c>
      <c r="U198" s="158">
        <v>0.7621</v>
      </c>
      <c r="V198" s="158">
        <v>0.85980000000000001</v>
      </c>
      <c r="W198" s="158" t="s">
        <v>84</v>
      </c>
      <c r="X198" s="158" t="s">
        <v>84</v>
      </c>
      <c r="Y198" s="158">
        <v>0.25090000000000001</v>
      </c>
      <c r="Z198" s="158">
        <v>0.3805</v>
      </c>
      <c r="AA198" s="158">
        <v>0.68079999999999996</v>
      </c>
      <c r="AB198" s="158">
        <v>0.81889999999999996</v>
      </c>
      <c r="AC198" s="158"/>
      <c r="AD198" s="181">
        <v>2933</v>
      </c>
      <c r="AE198" s="181">
        <v>777</v>
      </c>
      <c r="AF198" s="181">
        <v>502</v>
      </c>
      <c r="AG198" s="181">
        <v>926</v>
      </c>
      <c r="AH198" s="181">
        <v>280</v>
      </c>
      <c r="AI198" s="181" t="s">
        <v>84</v>
      </c>
      <c r="AJ198" s="181">
        <v>229</v>
      </c>
      <c r="AK198" s="181">
        <v>165</v>
      </c>
      <c r="AL198" s="181">
        <v>1305</v>
      </c>
    </row>
    <row r="199" spans="1:38" x14ac:dyDescent="0.25">
      <c r="A199" s="159" t="s">
        <v>8839</v>
      </c>
      <c r="B199" s="158">
        <v>0.7319</v>
      </c>
      <c r="C199" s="158">
        <v>0.93559999999999999</v>
      </c>
      <c r="D199" s="158">
        <v>0.63460000000000005</v>
      </c>
      <c r="E199" s="158">
        <v>0.7954</v>
      </c>
      <c r="F199" s="158">
        <v>0.78080000000000005</v>
      </c>
      <c r="G199" s="158">
        <v>0.8125</v>
      </c>
      <c r="H199" s="158">
        <v>0.29559999999999997</v>
      </c>
      <c r="I199" s="158">
        <v>0.70940000000000003</v>
      </c>
      <c r="J199" s="158"/>
      <c r="K199" s="158"/>
      <c r="L199" s="158"/>
      <c r="M199" s="158">
        <v>0.71860000000000002</v>
      </c>
      <c r="N199" s="158">
        <v>0.74470000000000003</v>
      </c>
      <c r="O199" s="158">
        <v>0.91820000000000002</v>
      </c>
      <c r="P199" s="158">
        <v>0.94940000000000002</v>
      </c>
      <c r="Q199" s="158">
        <v>0.59850000000000003</v>
      </c>
      <c r="R199" s="158">
        <v>0.66830000000000001</v>
      </c>
      <c r="S199" s="158">
        <v>0.77310000000000001</v>
      </c>
      <c r="T199" s="158">
        <v>0.81579999999999997</v>
      </c>
      <c r="U199" s="158">
        <v>0.73960000000000004</v>
      </c>
      <c r="V199" s="158">
        <v>0.81630000000000003</v>
      </c>
      <c r="W199" s="158">
        <v>0.71609999999999996</v>
      </c>
      <c r="X199" s="158">
        <v>0.87890000000000001</v>
      </c>
      <c r="Y199" s="158">
        <v>0.25850000000000001</v>
      </c>
      <c r="Z199" s="158">
        <v>0.33350000000000002</v>
      </c>
      <c r="AA199" s="158">
        <v>0.62829999999999997</v>
      </c>
      <c r="AB199" s="158">
        <v>0.77600000000000002</v>
      </c>
      <c r="AC199" s="158"/>
      <c r="AD199" s="181">
        <v>5239</v>
      </c>
      <c r="AE199" s="181">
        <v>1161</v>
      </c>
      <c r="AF199" s="181">
        <v>954</v>
      </c>
      <c r="AG199" s="181">
        <v>1677</v>
      </c>
      <c r="AH199" s="181">
        <v>533</v>
      </c>
      <c r="AI199" s="181">
        <v>104</v>
      </c>
      <c r="AJ199" s="181">
        <v>650</v>
      </c>
      <c r="AK199" s="181">
        <v>160</v>
      </c>
      <c r="AL199" s="181">
        <v>2822</v>
      </c>
    </row>
    <row r="200" spans="1:38" x14ac:dyDescent="0.25">
      <c r="A200" s="159" t="s">
        <v>8840</v>
      </c>
      <c r="B200" s="158">
        <v>0.94679999999999997</v>
      </c>
      <c r="C200" s="158">
        <v>0.998</v>
      </c>
      <c r="D200" s="158">
        <v>0.9617</v>
      </c>
      <c r="E200" s="158">
        <v>0.96719999999999995</v>
      </c>
      <c r="F200" s="158">
        <v>0.96009999999999995</v>
      </c>
      <c r="G200" s="158" t="s">
        <v>84</v>
      </c>
      <c r="H200" s="158">
        <v>0.68710000000000004</v>
      </c>
      <c r="I200" s="158">
        <v>0.97</v>
      </c>
      <c r="J200" s="158"/>
      <c r="K200" s="158"/>
      <c r="L200" s="158"/>
      <c r="M200" s="158">
        <v>0.93859999999999999</v>
      </c>
      <c r="N200" s="158">
        <v>0.95389999999999997</v>
      </c>
      <c r="O200" s="158">
        <v>0.99019999999999997</v>
      </c>
      <c r="P200" s="158">
        <v>0.99960000000000004</v>
      </c>
      <c r="Q200" s="158">
        <v>0.94230000000000003</v>
      </c>
      <c r="R200" s="158">
        <v>0.97460000000000002</v>
      </c>
      <c r="S200" s="158">
        <v>0.95399999999999996</v>
      </c>
      <c r="T200" s="158">
        <v>0.97660000000000002</v>
      </c>
      <c r="U200" s="158">
        <v>0.93240000000000001</v>
      </c>
      <c r="V200" s="158">
        <v>0.97660000000000002</v>
      </c>
      <c r="W200" s="158" t="s">
        <v>84</v>
      </c>
      <c r="X200" s="158" t="s">
        <v>84</v>
      </c>
      <c r="Y200" s="158">
        <v>0.63339999999999996</v>
      </c>
      <c r="Z200" s="158">
        <v>0.73460000000000003</v>
      </c>
      <c r="AA200" s="158">
        <v>0.92689999999999995</v>
      </c>
      <c r="AB200" s="158">
        <v>0.98780000000000001</v>
      </c>
      <c r="AC200" s="158"/>
      <c r="AD200" s="181">
        <v>3457</v>
      </c>
      <c r="AE200" s="181">
        <v>862</v>
      </c>
      <c r="AF200" s="181">
        <v>638</v>
      </c>
      <c r="AG200" s="181">
        <v>1061</v>
      </c>
      <c r="AH200" s="181">
        <v>340</v>
      </c>
      <c r="AI200" s="181" t="s">
        <v>84</v>
      </c>
      <c r="AJ200" s="181">
        <v>328</v>
      </c>
      <c r="AK200" s="181">
        <v>160</v>
      </c>
      <c r="AL200" s="181">
        <v>1574</v>
      </c>
    </row>
    <row r="201" spans="1:38" x14ac:dyDescent="0.25">
      <c r="A201" s="159" t="s">
        <v>8841</v>
      </c>
      <c r="B201" s="158">
        <v>0.94</v>
      </c>
      <c r="C201" s="158">
        <v>0.99919999999999998</v>
      </c>
      <c r="D201" s="158">
        <v>0.95679999999999998</v>
      </c>
      <c r="E201" s="158">
        <v>0.96289999999999998</v>
      </c>
      <c r="F201" s="158">
        <v>0.94820000000000004</v>
      </c>
      <c r="G201" s="158" t="s">
        <v>84</v>
      </c>
      <c r="H201" s="158">
        <v>0.71419999999999995</v>
      </c>
      <c r="I201" s="158">
        <v>0.93269999999999997</v>
      </c>
      <c r="J201" s="158"/>
      <c r="K201" s="158"/>
      <c r="L201" s="158"/>
      <c r="M201" s="158">
        <v>0.93169999999999997</v>
      </c>
      <c r="N201" s="158">
        <v>0.94730000000000003</v>
      </c>
      <c r="O201" s="158">
        <v>0.98640000000000005</v>
      </c>
      <c r="P201" s="158">
        <v>1</v>
      </c>
      <c r="Q201" s="158">
        <v>0.93730000000000002</v>
      </c>
      <c r="R201" s="158">
        <v>0.97030000000000005</v>
      </c>
      <c r="S201" s="158">
        <v>0.95030000000000003</v>
      </c>
      <c r="T201" s="158">
        <v>0.97230000000000005</v>
      </c>
      <c r="U201" s="158">
        <v>0.91979999999999995</v>
      </c>
      <c r="V201" s="158">
        <v>0.9667</v>
      </c>
      <c r="W201" s="158" t="s">
        <v>84</v>
      </c>
      <c r="X201" s="158" t="s">
        <v>84</v>
      </c>
      <c r="Y201" s="158">
        <v>0.66800000000000004</v>
      </c>
      <c r="Z201" s="158">
        <v>0.75519999999999998</v>
      </c>
      <c r="AA201" s="158">
        <v>0.87150000000000005</v>
      </c>
      <c r="AB201" s="158">
        <v>0.96530000000000005</v>
      </c>
      <c r="AC201" s="158"/>
      <c r="AD201" s="181">
        <v>3784</v>
      </c>
      <c r="AE201" s="181">
        <v>881</v>
      </c>
      <c r="AF201" s="181">
        <v>677</v>
      </c>
      <c r="AG201" s="181">
        <v>1234</v>
      </c>
      <c r="AH201" s="181">
        <v>376</v>
      </c>
      <c r="AI201" s="181" t="s">
        <v>84</v>
      </c>
      <c r="AJ201" s="181">
        <v>421</v>
      </c>
      <c r="AK201" s="181">
        <v>129</v>
      </c>
      <c r="AL201" s="181">
        <v>1883</v>
      </c>
    </row>
    <row r="202" spans="1:38" x14ac:dyDescent="0.25">
      <c r="A202" s="159" t="s">
        <v>8842</v>
      </c>
      <c r="B202" s="158">
        <v>0.94089999999999996</v>
      </c>
      <c r="C202" s="158">
        <v>0.99729999999999996</v>
      </c>
      <c r="D202" s="158">
        <v>0.96830000000000005</v>
      </c>
      <c r="E202" s="158">
        <v>0.97</v>
      </c>
      <c r="F202" s="158">
        <v>0.96870000000000001</v>
      </c>
      <c r="G202" s="158" t="s">
        <v>84</v>
      </c>
      <c r="H202" s="158">
        <v>0.67359999999999998</v>
      </c>
      <c r="I202" s="158">
        <v>0.94430000000000003</v>
      </c>
      <c r="J202" s="158"/>
      <c r="K202" s="158"/>
      <c r="L202" s="158"/>
      <c r="M202" s="158">
        <v>0.93340000000000001</v>
      </c>
      <c r="N202" s="158">
        <v>0.9476</v>
      </c>
      <c r="O202" s="158">
        <v>0.99</v>
      </c>
      <c r="P202" s="158">
        <v>0.99929999999999997</v>
      </c>
      <c r="Q202" s="158">
        <v>0.95299999999999996</v>
      </c>
      <c r="R202" s="158">
        <v>0.97860000000000003</v>
      </c>
      <c r="S202" s="158">
        <v>0.95930000000000004</v>
      </c>
      <c r="T202" s="158">
        <v>0.97799999999999998</v>
      </c>
      <c r="U202" s="158">
        <v>0.94730000000000003</v>
      </c>
      <c r="V202" s="158">
        <v>0.98150000000000004</v>
      </c>
      <c r="W202" s="158" t="s">
        <v>84</v>
      </c>
      <c r="X202" s="158" t="s">
        <v>84</v>
      </c>
      <c r="Y202" s="158">
        <v>0.63049999999999995</v>
      </c>
      <c r="Z202" s="158">
        <v>0.71279999999999999</v>
      </c>
      <c r="AA202" s="158">
        <v>0.89</v>
      </c>
      <c r="AB202" s="158">
        <v>0.97219999999999995</v>
      </c>
      <c r="AC202" s="158"/>
      <c r="AD202" s="181">
        <v>4453</v>
      </c>
      <c r="AE202" s="181">
        <v>969</v>
      </c>
      <c r="AF202" s="181">
        <v>879</v>
      </c>
      <c r="AG202" s="181">
        <v>1411</v>
      </c>
      <c r="AH202" s="181">
        <v>459</v>
      </c>
      <c r="AI202" s="181" t="s">
        <v>84</v>
      </c>
      <c r="AJ202" s="181">
        <v>506</v>
      </c>
      <c r="AK202" s="181">
        <v>141</v>
      </c>
      <c r="AL202" s="181">
        <v>2307</v>
      </c>
    </row>
    <row r="203" spans="1:38" x14ac:dyDescent="0.25">
      <c r="A203" s="159" t="s">
        <v>8843</v>
      </c>
      <c r="B203" s="158">
        <v>0.95089999999999997</v>
      </c>
      <c r="C203" s="158">
        <v>0.99760000000000004</v>
      </c>
      <c r="D203" s="158">
        <v>0.95040000000000002</v>
      </c>
      <c r="E203" s="158">
        <v>0.9768</v>
      </c>
      <c r="F203" s="158">
        <v>0.95089999999999997</v>
      </c>
      <c r="G203" s="158" t="s">
        <v>84</v>
      </c>
      <c r="H203" s="158">
        <v>0.68020000000000003</v>
      </c>
      <c r="I203" s="158">
        <v>0.9587</v>
      </c>
      <c r="J203" s="158"/>
      <c r="K203" s="158"/>
      <c r="L203" s="158"/>
      <c r="M203" s="158">
        <v>0.94230000000000003</v>
      </c>
      <c r="N203" s="158">
        <v>0.95830000000000004</v>
      </c>
      <c r="O203" s="158">
        <v>0.98939999999999995</v>
      </c>
      <c r="P203" s="158">
        <v>0.99950000000000006</v>
      </c>
      <c r="Q203" s="158">
        <v>0.92610000000000003</v>
      </c>
      <c r="R203" s="158">
        <v>0.96689999999999998</v>
      </c>
      <c r="S203" s="158">
        <v>0.96419999999999995</v>
      </c>
      <c r="T203" s="158">
        <v>0.9849</v>
      </c>
      <c r="U203" s="158">
        <v>0.91759999999999997</v>
      </c>
      <c r="V203" s="158">
        <v>0.97089999999999999</v>
      </c>
      <c r="W203" s="158" t="s">
        <v>84</v>
      </c>
      <c r="X203" s="158" t="s">
        <v>84</v>
      </c>
      <c r="Y203" s="158">
        <v>0.61509999999999998</v>
      </c>
      <c r="Z203" s="158">
        <v>0.73660000000000003</v>
      </c>
      <c r="AA203" s="158">
        <v>0.91310000000000002</v>
      </c>
      <c r="AB203" s="158">
        <v>0.98060000000000003</v>
      </c>
      <c r="AC203" s="158"/>
      <c r="AD203" s="181">
        <v>2933</v>
      </c>
      <c r="AE203" s="181">
        <v>777</v>
      </c>
      <c r="AF203" s="181">
        <v>502</v>
      </c>
      <c r="AG203" s="181">
        <v>926</v>
      </c>
      <c r="AH203" s="181">
        <v>280</v>
      </c>
      <c r="AI203" s="181" t="s">
        <v>84</v>
      </c>
      <c r="AJ203" s="181">
        <v>229</v>
      </c>
      <c r="AK203" s="181">
        <v>165</v>
      </c>
      <c r="AL203" s="181">
        <v>1305</v>
      </c>
    </row>
    <row r="204" spans="1:38" x14ac:dyDescent="0.25">
      <c r="A204" s="159" t="s">
        <v>8844</v>
      </c>
      <c r="B204" s="158">
        <v>0.94289999999999996</v>
      </c>
      <c r="C204" s="158">
        <v>0.99619999999999997</v>
      </c>
      <c r="D204" s="158">
        <v>0.96350000000000002</v>
      </c>
      <c r="E204" s="158">
        <v>0.9728</v>
      </c>
      <c r="F204" s="158">
        <v>0.96960000000000002</v>
      </c>
      <c r="G204" s="158">
        <v>0.97340000000000004</v>
      </c>
      <c r="H204" s="158">
        <v>0.72260000000000002</v>
      </c>
      <c r="I204" s="158">
        <v>0.90739999999999998</v>
      </c>
      <c r="J204" s="158"/>
      <c r="K204" s="158"/>
      <c r="L204" s="158"/>
      <c r="M204" s="158">
        <v>0.93610000000000004</v>
      </c>
      <c r="N204" s="158">
        <v>0.94899999999999995</v>
      </c>
      <c r="O204" s="158">
        <v>0.98980000000000001</v>
      </c>
      <c r="P204" s="158">
        <v>0.99860000000000004</v>
      </c>
      <c r="Q204" s="158">
        <v>0.94840000000000002</v>
      </c>
      <c r="R204" s="158">
        <v>0.97430000000000005</v>
      </c>
      <c r="S204" s="158">
        <v>0.96340000000000003</v>
      </c>
      <c r="T204" s="158">
        <v>0.9798</v>
      </c>
      <c r="U204" s="158">
        <v>0.95040000000000002</v>
      </c>
      <c r="V204" s="158">
        <v>0.98150000000000004</v>
      </c>
      <c r="W204" s="158">
        <v>0.91169999999999995</v>
      </c>
      <c r="X204" s="158">
        <v>0.99219999999999997</v>
      </c>
      <c r="Y204" s="158">
        <v>0.68610000000000004</v>
      </c>
      <c r="Z204" s="158">
        <v>0.75560000000000005</v>
      </c>
      <c r="AA204" s="158">
        <v>0.84989999999999999</v>
      </c>
      <c r="AB204" s="158">
        <v>0.94359999999999999</v>
      </c>
      <c r="AC204" s="158"/>
      <c r="AD204" s="181">
        <v>5239</v>
      </c>
      <c r="AE204" s="181">
        <v>1161</v>
      </c>
      <c r="AF204" s="181">
        <v>954</v>
      </c>
      <c r="AG204" s="181">
        <v>1677</v>
      </c>
      <c r="AH204" s="181">
        <v>533</v>
      </c>
      <c r="AI204" s="181">
        <v>104</v>
      </c>
      <c r="AJ204" s="181">
        <v>650</v>
      </c>
      <c r="AK204" s="181">
        <v>160</v>
      </c>
      <c r="AL204" s="181">
        <v>2822</v>
      </c>
    </row>
    <row r="205" spans="1:38" x14ac:dyDescent="0.25">
      <c r="A205" s="159" t="s">
        <v>8845</v>
      </c>
      <c r="B205" s="158">
        <v>0.91569999999999996</v>
      </c>
      <c r="C205" s="158">
        <v>0.99480000000000002</v>
      </c>
      <c r="D205" s="158">
        <v>0.91959999999999997</v>
      </c>
      <c r="E205" s="158">
        <v>0.94440000000000002</v>
      </c>
      <c r="F205" s="158">
        <v>0.93469999999999998</v>
      </c>
      <c r="G205" s="158" t="s">
        <v>84</v>
      </c>
      <c r="H205" s="158">
        <v>0.56110000000000004</v>
      </c>
      <c r="I205" s="158">
        <v>0.95240000000000002</v>
      </c>
      <c r="J205" s="158"/>
      <c r="K205" s="158"/>
      <c r="L205" s="158"/>
      <c r="M205" s="158">
        <v>0.90559999999999996</v>
      </c>
      <c r="N205" s="158">
        <v>0.92469999999999997</v>
      </c>
      <c r="O205" s="158">
        <v>0.98619999999999997</v>
      </c>
      <c r="P205" s="158">
        <v>0.998</v>
      </c>
      <c r="Q205" s="158">
        <v>0.89410000000000001</v>
      </c>
      <c r="R205" s="158">
        <v>0.93910000000000005</v>
      </c>
      <c r="S205" s="158">
        <v>0.92800000000000005</v>
      </c>
      <c r="T205" s="158">
        <v>0.95709999999999995</v>
      </c>
      <c r="U205" s="158">
        <v>0.90180000000000005</v>
      </c>
      <c r="V205" s="158">
        <v>0.95679999999999998</v>
      </c>
      <c r="W205" s="158" t="s">
        <v>84</v>
      </c>
      <c r="X205" s="158" t="s">
        <v>84</v>
      </c>
      <c r="Y205" s="158">
        <v>0.50480000000000003</v>
      </c>
      <c r="Z205" s="158">
        <v>0.61350000000000005</v>
      </c>
      <c r="AA205" s="158">
        <v>0.90380000000000005</v>
      </c>
      <c r="AB205" s="158">
        <v>0.97670000000000001</v>
      </c>
      <c r="AC205" s="158"/>
      <c r="AD205" s="181">
        <v>3457</v>
      </c>
      <c r="AE205" s="181">
        <v>862</v>
      </c>
      <c r="AF205" s="181">
        <v>638</v>
      </c>
      <c r="AG205" s="181">
        <v>1061</v>
      </c>
      <c r="AH205" s="181">
        <v>340</v>
      </c>
      <c r="AI205" s="181" t="s">
        <v>84</v>
      </c>
      <c r="AJ205" s="181">
        <v>328</v>
      </c>
      <c r="AK205" s="181">
        <v>160</v>
      </c>
      <c r="AL205" s="181">
        <v>1574</v>
      </c>
    </row>
    <row r="206" spans="1:38" x14ac:dyDescent="0.25">
      <c r="A206" s="159" t="s">
        <v>8846</v>
      </c>
      <c r="B206" s="158">
        <v>0.91059999999999997</v>
      </c>
      <c r="C206" s="158">
        <v>0.99960000000000004</v>
      </c>
      <c r="D206" s="158">
        <v>0.92030000000000001</v>
      </c>
      <c r="E206" s="158">
        <v>0.93759999999999999</v>
      </c>
      <c r="F206" s="158">
        <v>0.9304</v>
      </c>
      <c r="G206" s="158" t="s">
        <v>84</v>
      </c>
      <c r="H206" s="158">
        <v>0.61670000000000003</v>
      </c>
      <c r="I206" s="158">
        <v>0.87960000000000005</v>
      </c>
      <c r="J206" s="158"/>
      <c r="K206" s="158"/>
      <c r="L206" s="158"/>
      <c r="M206" s="158">
        <v>0.90080000000000005</v>
      </c>
      <c r="N206" s="158">
        <v>0.91949999999999998</v>
      </c>
      <c r="O206" s="158">
        <v>0.91559999999999997</v>
      </c>
      <c r="P206" s="158">
        <v>1</v>
      </c>
      <c r="Q206" s="158">
        <v>0.89580000000000004</v>
      </c>
      <c r="R206" s="158">
        <v>0.93930000000000002</v>
      </c>
      <c r="S206" s="158">
        <v>0.92200000000000004</v>
      </c>
      <c r="T206" s="158">
        <v>0.95009999999999994</v>
      </c>
      <c r="U206" s="158">
        <v>0.89870000000000005</v>
      </c>
      <c r="V206" s="158">
        <v>0.95250000000000001</v>
      </c>
      <c r="W206" s="158" t="s">
        <v>84</v>
      </c>
      <c r="X206" s="158" t="s">
        <v>84</v>
      </c>
      <c r="Y206" s="158">
        <v>0.56759999999999999</v>
      </c>
      <c r="Z206" s="158">
        <v>0.66190000000000004</v>
      </c>
      <c r="AA206" s="158">
        <v>0.8075</v>
      </c>
      <c r="AB206" s="158">
        <v>0.92589999999999995</v>
      </c>
      <c r="AC206" s="158"/>
      <c r="AD206" s="181">
        <v>3784</v>
      </c>
      <c r="AE206" s="181">
        <v>881</v>
      </c>
      <c r="AF206" s="181">
        <v>677</v>
      </c>
      <c r="AG206" s="181">
        <v>1234</v>
      </c>
      <c r="AH206" s="181">
        <v>376</v>
      </c>
      <c r="AI206" s="181" t="s">
        <v>84</v>
      </c>
      <c r="AJ206" s="181">
        <v>421</v>
      </c>
      <c r="AK206" s="181">
        <v>129</v>
      </c>
      <c r="AL206" s="181">
        <v>1883</v>
      </c>
    </row>
    <row r="207" spans="1:38" x14ac:dyDescent="0.25">
      <c r="A207" s="159" t="s">
        <v>8847</v>
      </c>
      <c r="B207" s="158">
        <v>0.91349999999999998</v>
      </c>
      <c r="C207" s="158">
        <v>0.99570000000000003</v>
      </c>
      <c r="D207" s="158">
        <v>0.93340000000000001</v>
      </c>
      <c r="E207" s="158">
        <v>0.95399999999999996</v>
      </c>
      <c r="F207" s="158">
        <v>0.95689999999999997</v>
      </c>
      <c r="G207" s="158" t="s">
        <v>84</v>
      </c>
      <c r="H207" s="158">
        <v>0.55449999999999999</v>
      </c>
      <c r="I207" s="158">
        <v>0.93830000000000002</v>
      </c>
      <c r="J207" s="158"/>
      <c r="K207" s="158"/>
      <c r="L207" s="158"/>
      <c r="M207" s="158">
        <v>0.90459999999999996</v>
      </c>
      <c r="N207" s="158">
        <v>0.92159999999999997</v>
      </c>
      <c r="O207" s="158">
        <v>0.98770000000000002</v>
      </c>
      <c r="P207" s="158">
        <v>0.99850000000000005</v>
      </c>
      <c r="Q207" s="158">
        <v>0.9133</v>
      </c>
      <c r="R207" s="158">
        <v>0.94910000000000005</v>
      </c>
      <c r="S207" s="158">
        <v>0.94110000000000005</v>
      </c>
      <c r="T207" s="158">
        <v>0.96419999999999995</v>
      </c>
      <c r="U207" s="158">
        <v>0.93279999999999996</v>
      </c>
      <c r="V207" s="158">
        <v>0.97250000000000003</v>
      </c>
      <c r="W207" s="158" t="s">
        <v>84</v>
      </c>
      <c r="X207" s="158" t="s">
        <v>84</v>
      </c>
      <c r="Y207" s="158">
        <v>0.50960000000000005</v>
      </c>
      <c r="Z207" s="158">
        <v>0.59709999999999996</v>
      </c>
      <c r="AA207" s="158">
        <v>0.88200000000000001</v>
      </c>
      <c r="AB207" s="158">
        <v>0.96830000000000005</v>
      </c>
      <c r="AC207" s="158"/>
      <c r="AD207" s="181">
        <v>4453</v>
      </c>
      <c r="AE207" s="181">
        <v>969</v>
      </c>
      <c r="AF207" s="181">
        <v>879</v>
      </c>
      <c r="AG207" s="181">
        <v>1411</v>
      </c>
      <c r="AH207" s="181">
        <v>459</v>
      </c>
      <c r="AI207" s="181" t="s">
        <v>84</v>
      </c>
      <c r="AJ207" s="181">
        <v>506</v>
      </c>
      <c r="AK207" s="181">
        <v>141</v>
      </c>
      <c r="AL207" s="181">
        <v>2307</v>
      </c>
    </row>
    <row r="208" spans="1:38" x14ac:dyDescent="0.25">
      <c r="A208" s="159" t="s">
        <v>8848</v>
      </c>
      <c r="B208" s="158">
        <v>0.92559999999999998</v>
      </c>
      <c r="C208" s="158">
        <v>0.99529999999999996</v>
      </c>
      <c r="D208" s="158">
        <v>0.89749999999999996</v>
      </c>
      <c r="E208" s="158">
        <v>0.95540000000000003</v>
      </c>
      <c r="F208" s="158">
        <v>0.93389999999999995</v>
      </c>
      <c r="G208" s="158" t="s">
        <v>84</v>
      </c>
      <c r="H208" s="158">
        <v>0.60819999999999996</v>
      </c>
      <c r="I208" s="158">
        <v>0.92930000000000001</v>
      </c>
      <c r="J208" s="158"/>
      <c r="K208" s="158"/>
      <c r="L208" s="158"/>
      <c r="M208" s="158">
        <v>0.91520000000000001</v>
      </c>
      <c r="N208" s="158">
        <v>0.93479999999999996</v>
      </c>
      <c r="O208" s="158">
        <v>0.98629999999999995</v>
      </c>
      <c r="P208" s="158">
        <v>0.99839999999999995</v>
      </c>
      <c r="Q208" s="158">
        <v>0.8659</v>
      </c>
      <c r="R208" s="158">
        <v>0.92210000000000003</v>
      </c>
      <c r="S208" s="158">
        <v>0.93930000000000002</v>
      </c>
      <c r="T208" s="158">
        <v>0.96730000000000005</v>
      </c>
      <c r="U208" s="158">
        <v>0.89700000000000002</v>
      </c>
      <c r="V208" s="158">
        <v>0.95789999999999997</v>
      </c>
      <c r="W208" s="158" t="s">
        <v>84</v>
      </c>
      <c r="X208" s="158" t="s">
        <v>84</v>
      </c>
      <c r="Y208" s="158">
        <v>0.54100000000000004</v>
      </c>
      <c r="Z208" s="158">
        <v>0.66859999999999997</v>
      </c>
      <c r="AA208" s="158">
        <v>0.87629999999999997</v>
      </c>
      <c r="AB208" s="158">
        <v>0.96009999999999995</v>
      </c>
      <c r="AC208" s="158"/>
      <c r="AD208" s="181">
        <v>2933</v>
      </c>
      <c r="AE208" s="181">
        <v>777</v>
      </c>
      <c r="AF208" s="181">
        <v>502</v>
      </c>
      <c r="AG208" s="181">
        <v>926</v>
      </c>
      <c r="AH208" s="181">
        <v>280</v>
      </c>
      <c r="AI208" s="181" t="s">
        <v>84</v>
      </c>
      <c r="AJ208" s="181">
        <v>229</v>
      </c>
      <c r="AK208" s="181">
        <v>165</v>
      </c>
      <c r="AL208" s="181">
        <v>1305</v>
      </c>
    </row>
    <row r="209" spans="1:38" x14ac:dyDescent="0.25">
      <c r="A209" s="159" t="s">
        <v>8849</v>
      </c>
      <c r="B209" s="158">
        <v>0.91120000000000001</v>
      </c>
      <c r="C209" s="158">
        <v>0.99329999999999996</v>
      </c>
      <c r="D209" s="158">
        <v>0.92959999999999998</v>
      </c>
      <c r="E209" s="158">
        <v>0.95040000000000002</v>
      </c>
      <c r="F209" s="158">
        <v>0.93520000000000003</v>
      </c>
      <c r="G209" s="158">
        <v>0.92559999999999998</v>
      </c>
      <c r="H209" s="158">
        <v>0.62170000000000003</v>
      </c>
      <c r="I209" s="158">
        <v>0.88300000000000001</v>
      </c>
      <c r="J209" s="158"/>
      <c r="K209" s="158"/>
      <c r="L209" s="158"/>
      <c r="M209" s="158">
        <v>0.90300000000000002</v>
      </c>
      <c r="N209" s="158">
        <v>0.91890000000000005</v>
      </c>
      <c r="O209" s="158">
        <v>0.98580000000000001</v>
      </c>
      <c r="P209" s="158">
        <v>0.99680000000000002</v>
      </c>
      <c r="Q209" s="158">
        <v>0.91</v>
      </c>
      <c r="R209" s="158">
        <v>0.94499999999999995</v>
      </c>
      <c r="S209" s="158">
        <v>0.93840000000000001</v>
      </c>
      <c r="T209" s="158">
        <v>0.96020000000000005</v>
      </c>
      <c r="U209" s="158">
        <v>0.91</v>
      </c>
      <c r="V209" s="158">
        <v>0.95350000000000001</v>
      </c>
      <c r="W209" s="158">
        <v>0.85140000000000005</v>
      </c>
      <c r="X209" s="158">
        <v>0.96350000000000002</v>
      </c>
      <c r="Y209" s="158">
        <v>0.58260000000000001</v>
      </c>
      <c r="Z209" s="158">
        <v>0.6583</v>
      </c>
      <c r="AA209" s="158">
        <v>0.82110000000000005</v>
      </c>
      <c r="AB209" s="158">
        <v>0.92449999999999999</v>
      </c>
      <c r="AC209" s="158"/>
      <c r="AD209" s="181">
        <v>5239</v>
      </c>
      <c r="AE209" s="181">
        <v>1161</v>
      </c>
      <c r="AF209" s="181">
        <v>954</v>
      </c>
      <c r="AG209" s="181">
        <v>1677</v>
      </c>
      <c r="AH209" s="181">
        <v>533</v>
      </c>
      <c r="AI209" s="181">
        <v>104</v>
      </c>
      <c r="AJ209" s="181">
        <v>650</v>
      </c>
      <c r="AK209" s="181">
        <v>160</v>
      </c>
      <c r="AL209" s="181">
        <v>2822</v>
      </c>
    </row>
    <row r="210" spans="1:38" x14ac:dyDescent="0.25">
      <c r="A210" s="159" t="s">
        <v>8850</v>
      </c>
      <c r="B210" s="158">
        <v>0.89349999999999996</v>
      </c>
      <c r="C210" s="158">
        <v>0.99390000000000001</v>
      </c>
      <c r="D210" s="158">
        <v>0.88780000000000003</v>
      </c>
      <c r="E210" s="158">
        <v>0.9244</v>
      </c>
      <c r="F210" s="158">
        <v>0.90280000000000005</v>
      </c>
      <c r="G210" s="158" t="s">
        <v>84</v>
      </c>
      <c r="H210" s="158">
        <v>0.48809999999999998</v>
      </c>
      <c r="I210" s="158">
        <v>0.9536</v>
      </c>
      <c r="J210" s="158"/>
      <c r="K210" s="158"/>
      <c r="L210" s="158"/>
      <c r="M210" s="158">
        <v>0.88229999999999997</v>
      </c>
      <c r="N210" s="158">
        <v>0.90359999999999996</v>
      </c>
      <c r="O210" s="158">
        <v>0.98480000000000001</v>
      </c>
      <c r="P210" s="158">
        <v>0.99750000000000005</v>
      </c>
      <c r="Q210" s="158">
        <v>0.8589</v>
      </c>
      <c r="R210" s="158">
        <v>0.91110000000000002</v>
      </c>
      <c r="S210" s="158">
        <v>0.90590000000000004</v>
      </c>
      <c r="T210" s="158">
        <v>0.93930000000000002</v>
      </c>
      <c r="U210" s="158">
        <v>0.86499999999999999</v>
      </c>
      <c r="V210" s="158">
        <v>0.93049999999999999</v>
      </c>
      <c r="W210" s="158" t="s">
        <v>84</v>
      </c>
      <c r="X210" s="158" t="s">
        <v>84</v>
      </c>
      <c r="Y210" s="158">
        <v>0.43190000000000001</v>
      </c>
      <c r="Z210" s="158">
        <v>0.54190000000000005</v>
      </c>
      <c r="AA210" s="158">
        <v>0.90439999999999998</v>
      </c>
      <c r="AB210" s="158">
        <v>0.9778</v>
      </c>
      <c r="AC210" s="158"/>
      <c r="AD210" s="181">
        <v>3457</v>
      </c>
      <c r="AE210" s="181">
        <v>862</v>
      </c>
      <c r="AF210" s="181">
        <v>638</v>
      </c>
      <c r="AG210" s="181">
        <v>1061</v>
      </c>
      <c r="AH210" s="181">
        <v>340</v>
      </c>
      <c r="AI210" s="181" t="s">
        <v>84</v>
      </c>
      <c r="AJ210" s="181">
        <v>328</v>
      </c>
      <c r="AK210" s="181">
        <v>160</v>
      </c>
      <c r="AL210" s="181">
        <v>1574</v>
      </c>
    </row>
    <row r="211" spans="1:38" x14ac:dyDescent="0.25">
      <c r="A211" s="159" t="s">
        <v>8851</v>
      </c>
      <c r="B211" s="158">
        <v>0.88939999999999997</v>
      </c>
      <c r="C211" s="158">
        <v>0.99880000000000002</v>
      </c>
      <c r="D211" s="158">
        <v>0.89429999999999998</v>
      </c>
      <c r="E211" s="158">
        <v>0.92249999999999999</v>
      </c>
      <c r="F211" s="158">
        <v>0.90710000000000002</v>
      </c>
      <c r="G211" s="158" t="s">
        <v>84</v>
      </c>
      <c r="H211" s="158">
        <v>0.54290000000000005</v>
      </c>
      <c r="I211" s="158">
        <v>0.85799999999999998</v>
      </c>
      <c r="J211" s="158"/>
      <c r="K211" s="158"/>
      <c r="L211" s="158"/>
      <c r="M211" s="158">
        <v>0.87860000000000005</v>
      </c>
      <c r="N211" s="158">
        <v>0.8992</v>
      </c>
      <c r="O211" s="158">
        <v>0.98309999999999997</v>
      </c>
      <c r="P211" s="158">
        <v>0.99990000000000001</v>
      </c>
      <c r="Q211" s="158">
        <v>0.86680000000000001</v>
      </c>
      <c r="R211" s="158">
        <v>0.9163</v>
      </c>
      <c r="S211" s="158">
        <v>0.90539999999999998</v>
      </c>
      <c r="T211" s="158">
        <v>0.93669999999999998</v>
      </c>
      <c r="U211" s="158">
        <v>0.87190000000000001</v>
      </c>
      <c r="V211" s="158">
        <v>0.93300000000000005</v>
      </c>
      <c r="W211" s="158" t="s">
        <v>84</v>
      </c>
      <c r="X211" s="158" t="s">
        <v>84</v>
      </c>
      <c r="Y211" s="158">
        <v>0.49320000000000003</v>
      </c>
      <c r="Z211" s="158">
        <v>0.58989999999999998</v>
      </c>
      <c r="AA211" s="158">
        <v>0.78220000000000001</v>
      </c>
      <c r="AB211" s="158">
        <v>0.90890000000000004</v>
      </c>
      <c r="AC211" s="158"/>
      <c r="AD211" s="181">
        <v>3784</v>
      </c>
      <c r="AE211" s="181">
        <v>881</v>
      </c>
      <c r="AF211" s="181">
        <v>677</v>
      </c>
      <c r="AG211" s="181">
        <v>1234</v>
      </c>
      <c r="AH211" s="181">
        <v>376</v>
      </c>
      <c r="AI211" s="181" t="s">
        <v>84</v>
      </c>
      <c r="AJ211" s="181">
        <v>421</v>
      </c>
      <c r="AK211" s="181">
        <v>129</v>
      </c>
      <c r="AL211" s="181">
        <v>1883</v>
      </c>
    </row>
    <row r="212" spans="1:38" x14ac:dyDescent="0.25">
      <c r="A212" s="159" t="s">
        <v>8852</v>
      </c>
      <c r="B212" s="158">
        <v>0.88009999999999999</v>
      </c>
      <c r="C212" s="158">
        <v>0.99099999999999999</v>
      </c>
      <c r="D212" s="158">
        <v>0.8831</v>
      </c>
      <c r="E212" s="158">
        <v>0.93120000000000003</v>
      </c>
      <c r="F212" s="158">
        <v>0.92300000000000004</v>
      </c>
      <c r="G212" s="158" t="s">
        <v>84</v>
      </c>
      <c r="H212" s="158">
        <v>0.45550000000000002</v>
      </c>
      <c r="I212" s="158">
        <v>0.9395</v>
      </c>
      <c r="J212" s="158"/>
      <c r="K212" s="158"/>
      <c r="L212" s="158"/>
      <c r="M212" s="158">
        <v>0.86990000000000001</v>
      </c>
      <c r="N212" s="158">
        <v>0.88959999999999995</v>
      </c>
      <c r="O212" s="158">
        <v>0.98170000000000002</v>
      </c>
      <c r="P212" s="158">
        <v>0.99560000000000004</v>
      </c>
      <c r="Q212" s="158">
        <v>0.85829999999999995</v>
      </c>
      <c r="R212" s="158">
        <v>0.90369999999999995</v>
      </c>
      <c r="S212" s="158">
        <v>0.91590000000000005</v>
      </c>
      <c r="T212" s="158">
        <v>0.94379999999999997</v>
      </c>
      <c r="U212" s="158">
        <v>0.89349999999999996</v>
      </c>
      <c r="V212" s="158">
        <v>0.94450000000000001</v>
      </c>
      <c r="W212" s="158" t="s">
        <v>84</v>
      </c>
      <c r="X212" s="158" t="s">
        <v>84</v>
      </c>
      <c r="Y212" s="158">
        <v>0.41099999999999998</v>
      </c>
      <c r="Z212" s="158">
        <v>0.49890000000000001</v>
      </c>
      <c r="AA212" s="158">
        <v>0.88260000000000005</v>
      </c>
      <c r="AB212" s="158">
        <v>0.96930000000000005</v>
      </c>
      <c r="AC212" s="158"/>
      <c r="AD212" s="181">
        <v>4453</v>
      </c>
      <c r="AE212" s="181">
        <v>969</v>
      </c>
      <c r="AF212" s="181">
        <v>879</v>
      </c>
      <c r="AG212" s="181">
        <v>1411</v>
      </c>
      <c r="AH212" s="181">
        <v>459</v>
      </c>
      <c r="AI212" s="181" t="s">
        <v>84</v>
      </c>
      <c r="AJ212" s="181">
        <v>506</v>
      </c>
      <c r="AK212" s="181">
        <v>141</v>
      </c>
      <c r="AL212" s="181">
        <v>2307</v>
      </c>
    </row>
    <row r="213" spans="1:38" x14ac:dyDescent="0.25">
      <c r="A213" s="159" t="s">
        <v>8853</v>
      </c>
      <c r="B213" s="158">
        <v>0.90490000000000004</v>
      </c>
      <c r="C213" s="158">
        <v>0.99160000000000004</v>
      </c>
      <c r="D213" s="158">
        <v>0.85029999999999994</v>
      </c>
      <c r="E213" s="158">
        <v>0.93930000000000002</v>
      </c>
      <c r="F213" s="158">
        <v>0.92390000000000005</v>
      </c>
      <c r="G213" s="158" t="s">
        <v>84</v>
      </c>
      <c r="H213" s="158">
        <v>0.55259999999999998</v>
      </c>
      <c r="I213" s="158">
        <v>0.91810000000000003</v>
      </c>
      <c r="J213" s="158"/>
      <c r="K213" s="158"/>
      <c r="L213" s="158"/>
      <c r="M213" s="158">
        <v>0.89339999999999997</v>
      </c>
      <c r="N213" s="158">
        <v>0.9153</v>
      </c>
      <c r="O213" s="158">
        <v>0.98150000000000004</v>
      </c>
      <c r="P213" s="158">
        <v>0.99619999999999997</v>
      </c>
      <c r="Q213" s="158">
        <v>0.81410000000000005</v>
      </c>
      <c r="R213" s="158">
        <v>0.87990000000000002</v>
      </c>
      <c r="S213" s="158">
        <v>0.92100000000000004</v>
      </c>
      <c r="T213" s="158">
        <v>0.95350000000000001</v>
      </c>
      <c r="U213" s="158">
        <v>0.8851</v>
      </c>
      <c r="V213" s="158">
        <v>0.95</v>
      </c>
      <c r="W213" s="158" t="s">
        <v>84</v>
      </c>
      <c r="X213" s="158" t="s">
        <v>84</v>
      </c>
      <c r="Y213" s="158">
        <v>0.48470000000000002</v>
      </c>
      <c r="Z213" s="158">
        <v>0.61519999999999997</v>
      </c>
      <c r="AA213" s="158">
        <v>0.86260000000000003</v>
      </c>
      <c r="AB213" s="158">
        <v>0.95179999999999998</v>
      </c>
      <c r="AC213" s="158"/>
      <c r="AD213" s="181">
        <v>2933</v>
      </c>
      <c r="AE213" s="181">
        <v>777</v>
      </c>
      <c r="AF213" s="181">
        <v>502</v>
      </c>
      <c r="AG213" s="181">
        <v>926</v>
      </c>
      <c r="AH213" s="181">
        <v>280</v>
      </c>
      <c r="AI213" s="181" t="s">
        <v>84</v>
      </c>
      <c r="AJ213" s="181">
        <v>229</v>
      </c>
      <c r="AK213" s="181">
        <v>165</v>
      </c>
      <c r="AL213" s="181">
        <v>1305</v>
      </c>
    </row>
    <row r="214" spans="1:38" x14ac:dyDescent="0.25">
      <c r="A214" s="159" t="s">
        <v>8854</v>
      </c>
      <c r="B214" s="158">
        <v>0.87770000000000004</v>
      </c>
      <c r="C214" s="158">
        <v>0.98860000000000003</v>
      </c>
      <c r="D214" s="158">
        <v>0.87370000000000003</v>
      </c>
      <c r="E214" s="158">
        <v>0.92669999999999997</v>
      </c>
      <c r="F214" s="158">
        <v>0.90610000000000002</v>
      </c>
      <c r="G214" s="158">
        <v>0.8881</v>
      </c>
      <c r="H214" s="158">
        <v>0.53839999999999999</v>
      </c>
      <c r="I214" s="158">
        <v>0.8589</v>
      </c>
      <c r="J214" s="158"/>
      <c r="K214" s="158"/>
      <c r="L214" s="158"/>
      <c r="M214" s="158">
        <v>0.86819999999999997</v>
      </c>
      <c r="N214" s="158">
        <v>0.88649999999999995</v>
      </c>
      <c r="O214" s="158">
        <v>0.9798</v>
      </c>
      <c r="P214" s="158">
        <v>0.99360000000000004</v>
      </c>
      <c r="Q214" s="158">
        <v>0.84940000000000004</v>
      </c>
      <c r="R214" s="158">
        <v>0.89419999999999999</v>
      </c>
      <c r="S214" s="158">
        <v>0.91249999999999998</v>
      </c>
      <c r="T214" s="158">
        <v>0.93869999999999998</v>
      </c>
      <c r="U214" s="158">
        <v>0.87719999999999998</v>
      </c>
      <c r="V214" s="158">
        <v>0.92859999999999998</v>
      </c>
      <c r="W214" s="158">
        <v>0.80659999999999998</v>
      </c>
      <c r="X214" s="158">
        <v>0.93659999999999999</v>
      </c>
      <c r="Y214" s="158">
        <v>0.4985</v>
      </c>
      <c r="Z214" s="158">
        <v>0.57650000000000001</v>
      </c>
      <c r="AA214" s="158">
        <v>0.79349999999999998</v>
      </c>
      <c r="AB214" s="158">
        <v>0.90490000000000004</v>
      </c>
      <c r="AC214" s="158"/>
      <c r="AD214" s="181">
        <v>5239</v>
      </c>
      <c r="AE214" s="181">
        <v>1161</v>
      </c>
      <c r="AF214" s="181">
        <v>954</v>
      </c>
      <c r="AG214" s="181">
        <v>1677</v>
      </c>
      <c r="AH214" s="181">
        <v>533</v>
      </c>
      <c r="AI214" s="181">
        <v>104</v>
      </c>
      <c r="AJ214" s="181">
        <v>650</v>
      </c>
      <c r="AK214" s="181">
        <v>160</v>
      </c>
      <c r="AL214" s="181">
        <v>2822</v>
      </c>
    </row>
    <row r="215" spans="1:38" x14ac:dyDescent="0.25">
      <c r="A215" s="159" t="s">
        <v>8855</v>
      </c>
      <c r="B215" s="158">
        <v>0.99990000000000001</v>
      </c>
      <c r="C215" s="158">
        <v>0.99960000000000004</v>
      </c>
      <c r="D215" s="158" t="s">
        <v>84</v>
      </c>
      <c r="E215" s="158">
        <v>1.0001</v>
      </c>
      <c r="F215" s="158">
        <v>0.99970000000000003</v>
      </c>
      <c r="G215" s="158" t="s">
        <v>84</v>
      </c>
      <c r="H215" s="158" t="s">
        <v>84</v>
      </c>
      <c r="I215" s="158" t="s">
        <v>84</v>
      </c>
      <c r="J215" s="158"/>
      <c r="K215" s="158"/>
      <c r="L215" s="158"/>
      <c r="M215" s="158">
        <v>0.99550000000000005</v>
      </c>
      <c r="N215" s="158">
        <v>1</v>
      </c>
      <c r="O215" s="158">
        <v>0.997</v>
      </c>
      <c r="P215" s="158">
        <v>0.99990000000000001</v>
      </c>
      <c r="Q215" s="158" t="s">
        <v>84</v>
      </c>
      <c r="R215" s="158" t="s">
        <v>84</v>
      </c>
      <c r="S215" s="158">
        <v>1.0001</v>
      </c>
      <c r="T215" s="158">
        <v>1.0001</v>
      </c>
      <c r="U215" s="158">
        <v>0.99580000000000002</v>
      </c>
      <c r="V215" s="158">
        <v>1</v>
      </c>
      <c r="W215" s="158" t="s">
        <v>84</v>
      </c>
      <c r="X215" s="158" t="s">
        <v>84</v>
      </c>
      <c r="Y215" s="158" t="s">
        <v>84</v>
      </c>
      <c r="Z215" s="158" t="s">
        <v>84</v>
      </c>
      <c r="AA215" s="158" t="s">
        <v>84</v>
      </c>
      <c r="AB215" s="158" t="s">
        <v>84</v>
      </c>
      <c r="AC215" s="158"/>
      <c r="AD215" s="181">
        <v>33848</v>
      </c>
      <c r="AE215" s="181">
        <v>5440</v>
      </c>
      <c r="AF215" s="181" t="s">
        <v>84</v>
      </c>
      <c r="AG215" s="181">
        <v>18624</v>
      </c>
      <c r="AH215" s="181">
        <v>6543</v>
      </c>
      <c r="AI215" s="181" t="s">
        <v>84</v>
      </c>
      <c r="AJ215" s="181" t="s">
        <v>84</v>
      </c>
      <c r="AK215" s="181" t="s">
        <v>84</v>
      </c>
      <c r="AL215" s="181">
        <v>162</v>
      </c>
    </row>
    <row r="216" spans="1:38" x14ac:dyDescent="0.25">
      <c r="A216" s="159" t="s">
        <v>8856</v>
      </c>
      <c r="B216" s="158">
        <v>0.99970000000000003</v>
      </c>
      <c r="C216" s="158" t="s">
        <v>84</v>
      </c>
      <c r="D216" s="158" t="s">
        <v>84</v>
      </c>
      <c r="E216" s="158">
        <v>1</v>
      </c>
      <c r="F216" s="158">
        <v>0.99939999999999996</v>
      </c>
      <c r="G216" s="158" t="s">
        <v>84</v>
      </c>
      <c r="H216" s="158">
        <v>0.98809999999999998</v>
      </c>
      <c r="I216" s="158" t="s">
        <v>84</v>
      </c>
      <c r="J216" s="158"/>
      <c r="K216" s="158"/>
      <c r="L216" s="158"/>
      <c r="M216" s="158">
        <v>0.99909999999999999</v>
      </c>
      <c r="N216" s="158">
        <v>0.99990000000000001</v>
      </c>
      <c r="O216" s="158" t="s">
        <v>84</v>
      </c>
      <c r="P216" s="158" t="s">
        <v>84</v>
      </c>
      <c r="Q216" s="158" t="s">
        <v>84</v>
      </c>
      <c r="R216" s="158" t="s">
        <v>84</v>
      </c>
      <c r="S216" s="158">
        <v>1</v>
      </c>
      <c r="T216" s="158">
        <v>1</v>
      </c>
      <c r="U216" s="158">
        <v>0.99770000000000003</v>
      </c>
      <c r="V216" s="158">
        <v>0.99980000000000002</v>
      </c>
      <c r="W216" s="158" t="s">
        <v>84</v>
      </c>
      <c r="X216" s="158" t="s">
        <v>84</v>
      </c>
      <c r="Y216" s="158">
        <v>0.96479999999999999</v>
      </c>
      <c r="Z216" s="158">
        <v>0.996</v>
      </c>
      <c r="AA216" s="158" t="s">
        <v>84</v>
      </c>
      <c r="AB216" s="158" t="s">
        <v>84</v>
      </c>
      <c r="AC216" s="158"/>
      <c r="AD216" s="181">
        <v>38692</v>
      </c>
      <c r="AE216" s="181" t="s">
        <v>84</v>
      </c>
      <c r="AF216" s="181" t="s">
        <v>84</v>
      </c>
      <c r="AG216" s="181">
        <v>21758</v>
      </c>
      <c r="AH216" s="181">
        <v>7721</v>
      </c>
      <c r="AI216" s="181" t="s">
        <v>84</v>
      </c>
      <c r="AJ216" s="181">
        <v>307</v>
      </c>
      <c r="AK216" s="181" t="s">
        <v>84</v>
      </c>
      <c r="AL216" s="181">
        <v>191</v>
      </c>
    </row>
    <row r="217" spans="1:38" x14ac:dyDescent="0.25">
      <c r="A217" s="159" t="s">
        <v>8857</v>
      </c>
      <c r="B217" s="158">
        <v>0.99980000000000002</v>
      </c>
      <c r="C217" s="158">
        <v>1.0002</v>
      </c>
      <c r="D217" s="158" t="s">
        <v>84</v>
      </c>
      <c r="E217" s="158">
        <v>1</v>
      </c>
      <c r="F217" s="158">
        <v>1.0001</v>
      </c>
      <c r="G217" s="158" t="s">
        <v>84</v>
      </c>
      <c r="H217" s="158">
        <v>0.98209999999999997</v>
      </c>
      <c r="I217" s="158" t="s">
        <v>84</v>
      </c>
      <c r="J217" s="158"/>
      <c r="K217" s="158"/>
      <c r="L217" s="158"/>
      <c r="M217" s="158">
        <v>0.99909999999999999</v>
      </c>
      <c r="N217" s="158">
        <v>1</v>
      </c>
      <c r="O217" s="158">
        <v>1.0002</v>
      </c>
      <c r="P217" s="158">
        <v>1.0002</v>
      </c>
      <c r="Q217" s="158" t="s">
        <v>84</v>
      </c>
      <c r="R217" s="158" t="s">
        <v>84</v>
      </c>
      <c r="S217" s="158">
        <v>0</v>
      </c>
      <c r="T217" s="158">
        <v>1</v>
      </c>
      <c r="U217" s="158">
        <v>1.0001</v>
      </c>
      <c r="V217" s="158">
        <v>1.0001</v>
      </c>
      <c r="W217" s="158" t="s">
        <v>84</v>
      </c>
      <c r="X217" s="158" t="s">
        <v>84</v>
      </c>
      <c r="Y217" s="158">
        <v>0.96230000000000004</v>
      </c>
      <c r="Z217" s="158">
        <v>0.99160000000000004</v>
      </c>
      <c r="AA217" s="158" t="s">
        <v>84</v>
      </c>
      <c r="AB217" s="158" t="s">
        <v>84</v>
      </c>
      <c r="AC217" s="158"/>
      <c r="AD217" s="181">
        <v>43691</v>
      </c>
      <c r="AE217" s="181">
        <v>6787</v>
      </c>
      <c r="AF217" s="181" t="s">
        <v>84</v>
      </c>
      <c r="AG217" s="181">
        <v>24283</v>
      </c>
      <c r="AH217" s="181">
        <v>8774</v>
      </c>
      <c r="AI217" s="181" t="s">
        <v>84</v>
      </c>
      <c r="AJ217" s="181">
        <v>418</v>
      </c>
      <c r="AK217" s="181" t="s">
        <v>84</v>
      </c>
      <c r="AL217" s="181">
        <v>228</v>
      </c>
    </row>
    <row r="218" spans="1:38" x14ac:dyDescent="0.25">
      <c r="A218" s="159" t="s">
        <v>8858</v>
      </c>
      <c r="B218" s="158">
        <v>0.99990000000000001</v>
      </c>
      <c r="C218" s="158" t="s">
        <v>84</v>
      </c>
      <c r="D218" s="158" t="s">
        <v>84</v>
      </c>
      <c r="E218" s="158">
        <v>0.99990000000000001</v>
      </c>
      <c r="F218" s="158" t="s">
        <v>84</v>
      </c>
      <c r="G218" s="158" t="s">
        <v>84</v>
      </c>
      <c r="H218" s="158" t="s">
        <v>84</v>
      </c>
      <c r="I218" s="158" t="s">
        <v>84</v>
      </c>
      <c r="J218" s="158"/>
      <c r="K218" s="158"/>
      <c r="L218" s="158"/>
      <c r="M218" s="158">
        <v>0.996</v>
      </c>
      <c r="N218" s="158">
        <v>1</v>
      </c>
      <c r="O218" s="158" t="s">
        <v>84</v>
      </c>
      <c r="P218" s="158" t="s">
        <v>84</v>
      </c>
      <c r="Q218" s="158" t="s">
        <v>84</v>
      </c>
      <c r="R218" s="158" t="s">
        <v>84</v>
      </c>
      <c r="S218" s="158">
        <v>0.91669999999999996</v>
      </c>
      <c r="T218" s="158">
        <v>1</v>
      </c>
      <c r="U218" s="158" t="s">
        <v>84</v>
      </c>
      <c r="V218" s="158" t="s">
        <v>84</v>
      </c>
      <c r="W218" s="158" t="s">
        <v>84</v>
      </c>
      <c r="X218" s="158" t="s">
        <v>84</v>
      </c>
      <c r="Y218" s="158" t="s">
        <v>84</v>
      </c>
      <c r="Z218" s="158" t="s">
        <v>84</v>
      </c>
      <c r="AA218" s="158" t="s">
        <v>84</v>
      </c>
      <c r="AB218" s="158" t="s">
        <v>84</v>
      </c>
      <c r="AC218" s="158"/>
      <c r="AD218" s="181">
        <v>28784</v>
      </c>
      <c r="AE218" s="181" t="s">
        <v>84</v>
      </c>
      <c r="AF218" s="181" t="s">
        <v>84</v>
      </c>
      <c r="AG218" s="181">
        <v>16327</v>
      </c>
      <c r="AH218" s="181" t="s">
        <v>84</v>
      </c>
      <c r="AI218" s="181" t="s">
        <v>84</v>
      </c>
      <c r="AJ218" s="181" t="s">
        <v>84</v>
      </c>
      <c r="AK218" s="181" t="s">
        <v>84</v>
      </c>
      <c r="AL218" s="181">
        <v>89</v>
      </c>
    </row>
    <row r="219" spans="1:38" x14ac:dyDescent="0.25">
      <c r="A219" s="159" t="s">
        <v>8859</v>
      </c>
      <c r="B219" s="158">
        <v>0.99970000000000003</v>
      </c>
      <c r="C219" s="158">
        <v>1.0005999999999999</v>
      </c>
      <c r="D219" s="158" t="s">
        <v>84</v>
      </c>
      <c r="E219" s="158">
        <v>0.99980000000000002</v>
      </c>
      <c r="F219" s="158">
        <v>0.99919999999999998</v>
      </c>
      <c r="G219" s="158" t="s">
        <v>84</v>
      </c>
      <c r="H219" s="158">
        <v>0.98399999999999999</v>
      </c>
      <c r="I219" s="158" t="s">
        <v>84</v>
      </c>
      <c r="J219" s="158"/>
      <c r="K219" s="158"/>
      <c r="L219" s="158"/>
      <c r="M219" s="158">
        <v>0.99909999999999999</v>
      </c>
      <c r="N219" s="158">
        <v>0.99990000000000001</v>
      </c>
      <c r="O219" s="158">
        <v>1.0005999999999999</v>
      </c>
      <c r="P219" s="158">
        <v>1.0005999999999999</v>
      </c>
      <c r="Q219" s="158" t="s">
        <v>84</v>
      </c>
      <c r="R219" s="158" t="s">
        <v>84</v>
      </c>
      <c r="S219" s="158">
        <v>0.99770000000000003</v>
      </c>
      <c r="T219" s="158">
        <v>1</v>
      </c>
      <c r="U219" s="158">
        <v>0.99750000000000005</v>
      </c>
      <c r="V219" s="158">
        <v>0.99980000000000002</v>
      </c>
      <c r="W219" s="158" t="s">
        <v>84</v>
      </c>
      <c r="X219" s="158" t="s">
        <v>84</v>
      </c>
      <c r="Y219" s="158">
        <v>0.9677</v>
      </c>
      <c r="Z219" s="158">
        <v>0.99209999999999998</v>
      </c>
      <c r="AA219" s="158" t="s">
        <v>84</v>
      </c>
      <c r="AB219" s="158" t="s">
        <v>84</v>
      </c>
      <c r="AC219" s="158"/>
      <c r="AD219" s="181">
        <v>45938</v>
      </c>
      <c r="AE219" s="181">
        <v>7250</v>
      </c>
      <c r="AF219" s="181" t="s">
        <v>84</v>
      </c>
      <c r="AG219" s="181">
        <v>26775</v>
      </c>
      <c r="AH219" s="181">
        <v>8105</v>
      </c>
      <c r="AI219" s="181" t="s">
        <v>84</v>
      </c>
      <c r="AJ219" s="181">
        <v>519</v>
      </c>
      <c r="AK219" s="181" t="s">
        <v>84</v>
      </c>
      <c r="AL219" s="181">
        <v>331</v>
      </c>
    </row>
    <row r="220" spans="1:38" x14ac:dyDescent="0.25">
      <c r="A220" s="159" t="s">
        <v>8860</v>
      </c>
      <c r="B220" s="158">
        <v>1</v>
      </c>
      <c r="C220" s="158">
        <v>1</v>
      </c>
      <c r="D220" s="158" t="s">
        <v>84</v>
      </c>
      <c r="E220" s="158">
        <v>1.0001</v>
      </c>
      <c r="F220" s="158">
        <v>0.99990000000000001</v>
      </c>
      <c r="G220" s="158" t="s">
        <v>84</v>
      </c>
      <c r="H220" s="158" t="s">
        <v>84</v>
      </c>
      <c r="I220" s="158" t="s">
        <v>84</v>
      </c>
      <c r="J220" s="158"/>
      <c r="K220" s="158"/>
      <c r="L220" s="158"/>
      <c r="M220" s="158">
        <v>1</v>
      </c>
      <c r="N220" s="158">
        <v>1</v>
      </c>
      <c r="O220" s="158">
        <v>1</v>
      </c>
      <c r="P220" s="158">
        <v>1</v>
      </c>
      <c r="Q220" s="158" t="s">
        <v>84</v>
      </c>
      <c r="R220" s="158" t="s">
        <v>84</v>
      </c>
      <c r="S220" s="158">
        <v>1.0001</v>
      </c>
      <c r="T220" s="158">
        <v>1.0001</v>
      </c>
      <c r="U220" s="158">
        <v>0.998</v>
      </c>
      <c r="V220" s="158">
        <v>1</v>
      </c>
      <c r="W220" s="158" t="s">
        <v>84</v>
      </c>
      <c r="X220" s="158" t="s">
        <v>84</v>
      </c>
      <c r="Y220" s="158" t="s">
        <v>84</v>
      </c>
      <c r="Z220" s="158" t="s">
        <v>84</v>
      </c>
      <c r="AA220" s="158" t="s">
        <v>84</v>
      </c>
      <c r="AB220" s="158" t="s">
        <v>84</v>
      </c>
      <c r="AC220" s="158"/>
      <c r="AD220" s="181">
        <v>33848</v>
      </c>
      <c r="AE220" s="181">
        <v>5440</v>
      </c>
      <c r="AF220" s="181" t="s">
        <v>84</v>
      </c>
      <c r="AG220" s="181">
        <v>18624</v>
      </c>
      <c r="AH220" s="181">
        <v>6543</v>
      </c>
      <c r="AI220" s="181" t="s">
        <v>84</v>
      </c>
      <c r="AJ220" s="181" t="s">
        <v>84</v>
      </c>
      <c r="AK220" s="181" t="s">
        <v>84</v>
      </c>
      <c r="AL220" s="181">
        <v>162</v>
      </c>
    </row>
    <row r="221" spans="1:38" x14ac:dyDescent="0.25">
      <c r="A221" s="159" t="s">
        <v>8861</v>
      </c>
      <c r="B221" s="158">
        <v>1</v>
      </c>
      <c r="C221" s="158" t="s">
        <v>84</v>
      </c>
      <c r="D221" s="158" t="s">
        <v>84</v>
      </c>
      <c r="E221" s="158">
        <v>1.0001</v>
      </c>
      <c r="F221" s="158">
        <v>0.99980000000000002</v>
      </c>
      <c r="G221" s="158" t="s">
        <v>84</v>
      </c>
      <c r="H221" s="158">
        <v>1.0001</v>
      </c>
      <c r="I221" s="158" t="s">
        <v>84</v>
      </c>
      <c r="J221" s="158"/>
      <c r="K221" s="158"/>
      <c r="L221" s="158"/>
      <c r="M221" s="158">
        <v>1</v>
      </c>
      <c r="N221" s="158">
        <v>1</v>
      </c>
      <c r="O221" s="158" t="s">
        <v>84</v>
      </c>
      <c r="P221" s="158" t="s">
        <v>84</v>
      </c>
      <c r="Q221" s="158" t="s">
        <v>84</v>
      </c>
      <c r="R221" s="158" t="s">
        <v>84</v>
      </c>
      <c r="S221" s="158">
        <v>1.0001</v>
      </c>
      <c r="T221" s="158">
        <v>1.0001</v>
      </c>
      <c r="U221" s="158">
        <v>0.99880000000000002</v>
      </c>
      <c r="V221" s="158">
        <v>1</v>
      </c>
      <c r="W221" s="158" t="s">
        <v>84</v>
      </c>
      <c r="X221" s="158" t="s">
        <v>84</v>
      </c>
      <c r="Y221" s="158">
        <v>1.0001</v>
      </c>
      <c r="Z221" s="158">
        <v>1.0001</v>
      </c>
      <c r="AA221" s="158" t="s">
        <v>84</v>
      </c>
      <c r="AB221" s="158" t="s">
        <v>84</v>
      </c>
      <c r="AC221" s="158"/>
      <c r="AD221" s="181">
        <v>38692</v>
      </c>
      <c r="AE221" s="181" t="s">
        <v>84</v>
      </c>
      <c r="AF221" s="181" t="s">
        <v>84</v>
      </c>
      <c r="AG221" s="181">
        <v>21758</v>
      </c>
      <c r="AH221" s="181">
        <v>7721</v>
      </c>
      <c r="AI221" s="181" t="s">
        <v>84</v>
      </c>
      <c r="AJ221" s="181">
        <v>307</v>
      </c>
      <c r="AK221" s="181" t="s">
        <v>84</v>
      </c>
      <c r="AL221" s="181">
        <v>191</v>
      </c>
    </row>
    <row r="222" spans="1:38" x14ac:dyDescent="0.25">
      <c r="A222" s="159" t="s">
        <v>8862</v>
      </c>
      <c r="B222" s="158">
        <v>1</v>
      </c>
      <c r="C222" s="158">
        <v>1.0001</v>
      </c>
      <c r="D222" s="158" t="s">
        <v>84</v>
      </c>
      <c r="E222" s="158">
        <v>1</v>
      </c>
      <c r="F222" s="158">
        <v>1.0001</v>
      </c>
      <c r="G222" s="158" t="s">
        <v>84</v>
      </c>
      <c r="H222" s="158">
        <v>0.99780000000000002</v>
      </c>
      <c r="I222" s="158" t="s">
        <v>84</v>
      </c>
      <c r="J222" s="158"/>
      <c r="K222" s="158"/>
      <c r="L222" s="158"/>
      <c r="M222" s="158">
        <v>0</v>
      </c>
      <c r="N222" s="158">
        <v>1</v>
      </c>
      <c r="O222" s="158">
        <v>1.0001</v>
      </c>
      <c r="P222" s="158">
        <v>1.0001</v>
      </c>
      <c r="Q222" s="158" t="s">
        <v>84</v>
      </c>
      <c r="R222" s="158" t="s">
        <v>84</v>
      </c>
      <c r="S222" s="158">
        <v>0.97750000000000004</v>
      </c>
      <c r="T222" s="158">
        <v>1</v>
      </c>
      <c r="U222" s="158">
        <v>1.0001</v>
      </c>
      <c r="V222" s="158">
        <v>1.0001</v>
      </c>
      <c r="W222" s="158" t="s">
        <v>84</v>
      </c>
      <c r="X222" s="158" t="s">
        <v>84</v>
      </c>
      <c r="Y222" s="158">
        <v>0.98160000000000003</v>
      </c>
      <c r="Z222" s="158">
        <v>0.99970000000000003</v>
      </c>
      <c r="AA222" s="158" t="s">
        <v>84</v>
      </c>
      <c r="AB222" s="158" t="s">
        <v>84</v>
      </c>
      <c r="AC222" s="158"/>
      <c r="AD222" s="181">
        <v>43691</v>
      </c>
      <c r="AE222" s="181">
        <v>6787</v>
      </c>
      <c r="AF222" s="181" t="s">
        <v>84</v>
      </c>
      <c r="AG222" s="181">
        <v>24283</v>
      </c>
      <c r="AH222" s="181">
        <v>8774</v>
      </c>
      <c r="AI222" s="181" t="s">
        <v>84</v>
      </c>
      <c r="AJ222" s="181">
        <v>418</v>
      </c>
      <c r="AK222" s="181" t="s">
        <v>84</v>
      </c>
      <c r="AL222" s="181">
        <v>228</v>
      </c>
    </row>
    <row r="223" spans="1:38" x14ac:dyDescent="0.25">
      <c r="A223" s="159" t="s">
        <v>8863</v>
      </c>
      <c r="B223" s="158">
        <v>1</v>
      </c>
      <c r="C223" s="158" t="s">
        <v>84</v>
      </c>
      <c r="D223" s="158" t="s">
        <v>84</v>
      </c>
      <c r="E223" s="158">
        <v>1</v>
      </c>
      <c r="F223" s="158" t="s">
        <v>84</v>
      </c>
      <c r="G223" s="158" t="s">
        <v>84</v>
      </c>
      <c r="H223" s="158" t="s">
        <v>84</v>
      </c>
      <c r="I223" s="158" t="s">
        <v>84</v>
      </c>
      <c r="J223" s="158"/>
      <c r="K223" s="158"/>
      <c r="L223" s="158"/>
      <c r="M223" s="158">
        <v>0.99860000000000004</v>
      </c>
      <c r="N223" s="158">
        <v>1</v>
      </c>
      <c r="O223" s="158" t="s">
        <v>84</v>
      </c>
      <c r="P223" s="158" t="s">
        <v>84</v>
      </c>
      <c r="Q223" s="158" t="s">
        <v>84</v>
      </c>
      <c r="R223" s="158" t="s">
        <v>84</v>
      </c>
      <c r="S223" s="158">
        <v>0.96460000000000001</v>
      </c>
      <c r="T223" s="158">
        <v>1</v>
      </c>
      <c r="U223" s="158" t="s">
        <v>84</v>
      </c>
      <c r="V223" s="158" t="s">
        <v>84</v>
      </c>
      <c r="W223" s="158" t="s">
        <v>84</v>
      </c>
      <c r="X223" s="158" t="s">
        <v>84</v>
      </c>
      <c r="Y223" s="158" t="s">
        <v>84</v>
      </c>
      <c r="Z223" s="158" t="s">
        <v>84</v>
      </c>
      <c r="AA223" s="158" t="s">
        <v>84</v>
      </c>
      <c r="AB223" s="158" t="s">
        <v>84</v>
      </c>
      <c r="AC223" s="158"/>
      <c r="AD223" s="181">
        <v>28784</v>
      </c>
      <c r="AE223" s="181" t="s">
        <v>84</v>
      </c>
      <c r="AF223" s="181" t="s">
        <v>84</v>
      </c>
      <c r="AG223" s="181">
        <v>16327</v>
      </c>
      <c r="AH223" s="181" t="s">
        <v>84</v>
      </c>
      <c r="AI223" s="181" t="s">
        <v>84</v>
      </c>
      <c r="AJ223" s="181" t="s">
        <v>84</v>
      </c>
      <c r="AK223" s="181" t="s">
        <v>84</v>
      </c>
      <c r="AL223" s="181">
        <v>89</v>
      </c>
    </row>
    <row r="224" spans="1:38" x14ac:dyDescent="0.25">
      <c r="A224" s="159" t="s">
        <v>8864</v>
      </c>
      <c r="B224" s="158">
        <v>1</v>
      </c>
      <c r="C224" s="158">
        <v>0.99990000000000001</v>
      </c>
      <c r="D224" s="158" t="s">
        <v>84</v>
      </c>
      <c r="E224" s="158">
        <v>1</v>
      </c>
      <c r="F224" s="158">
        <v>1.0001</v>
      </c>
      <c r="G224" s="158" t="s">
        <v>84</v>
      </c>
      <c r="H224" s="158">
        <v>0.99629999999999996</v>
      </c>
      <c r="I224" s="158" t="s">
        <v>84</v>
      </c>
      <c r="J224" s="158"/>
      <c r="K224" s="158"/>
      <c r="L224" s="158"/>
      <c r="M224" s="158">
        <v>0.99960000000000004</v>
      </c>
      <c r="N224" s="158">
        <v>1</v>
      </c>
      <c r="O224" s="158">
        <v>0.99629999999999996</v>
      </c>
      <c r="P224" s="158">
        <v>1</v>
      </c>
      <c r="Q224" s="158" t="s">
        <v>84</v>
      </c>
      <c r="R224" s="158" t="s">
        <v>84</v>
      </c>
      <c r="S224" s="158">
        <v>0.99760000000000004</v>
      </c>
      <c r="T224" s="158">
        <v>1</v>
      </c>
      <c r="U224" s="158">
        <v>1.0001</v>
      </c>
      <c r="V224" s="158">
        <v>1.0001</v>
      </c>
      <c r="W224" s="158" t="s">
        <v>84</v>
      </c>
      <c r="X224" s="158" t="s">
        <v>84</v>
      </c>
      <c r="Y224" s="158">
        <v>0.98450000000000004</v>
      </c>
      <c r="Z224" s="158">
        <v>0.99909999999999999</v>
      </c>
      <c r="AA224" s="158" t="s">
        <v>84</v>
      </c>
      <c r="AB224" s="158" t="s">
        <v>84</v>
      </c>
      <c r="AC224" s="158"/>
      <c r="AD224" s="181">
        <v>45938</v>
      </c>
      <c r="AE224" s="181">
        <v>7250</v>
      </c>
      <c r="AF224" s="181" t="s">
        <v>84</v>
      </c>
      <c r="AG224" s="181">
        <v>26775</v>
      </c>
      <c r="AH224" s="181">
        <v>8105</v>
      </c>
      <c r="AI224" s="181" t="s">
        <v>84</v>
      </c>
      <c r="AJ224" s="181">
        <v>519</v>
      </c>
      <c r="AK224" s="181" t="s">
        <v>84</v>
      </c>
      <c r="AL224" s="181">
        <v>331</v>
      </c>
    </row>
    <row r="225" spans="1:38" x14ac:dyDescent="0.25">
      <c r="A225" s="159" t="s">
        <v>8865</v>
      </c>
      <c r="B225" s="158">
        <v>0.99960000000000004</v>
      </c>
      <c r="C225" s="158">
        <v>0.99929999999999997</v>
      </c>
      <c r="D225" s="158" t="s">
        <v>84</v>
      </c>
      <c r="E225" s="158">
        <v>0.99970000000000003</v>
      </c>
      <c r="F225" s="158">
        <v>0.99960000000000004</v>
      </c>
      <c r="G225" s="158" t="s">
        <v>84</v>
      </c>
      <c r="H225" s="158" t="s">
        <v>84</v>
      </c>
      <c r="I225" s="158" t="s">
        <v>84</v>
      </c>
      <c r="J225" s="158"/>
      <c r="K225" s="158"/>
      <c r="L225" s="158"/>
      <c r="M225" s="158">
        <v>0.99880000000000002</v>
      </c>
      <c r="N225" s="158">
        <v>0.99990000000000001</v>
      </c>
      <c r="O225" s="158">
        <v>0.99629999999999996</v>
      </c>
      <c r="P225" s="158">
        <v>0.99990000000000001</v>
      </c>
      <c r="Q225" s="158" t="s">
        <v>84</v>
      </c>
      <c r="R225" s="158" t="s">
        <v>84</v>
      </c>
      <c r="S225" s="158">
        <v>0.99790000000000001</v>
      </c>
      <c r="T225" s="158">
        <v>1</v>
      </c>
      <c r="U225" s="158">
        <v>0.99439999999999995</v>
      </c>
      <c r="V225" s="158">
        <v>1</v>
      </c>
      <c r="W225" s="158" t="s">
        <v>84</v>
      </c>
      <c r="X225" s="158" t="s">
        <v>84</v>
      </c>
      <c r="Y225" s="158" t="s">
        <v>84</v>
      </c>
      <c r="Z225" s="158" t="s">
        <v>84</v>
      </c>
      <c r="AA225" s="158" t="s">
        <v>84</v>
      </c>
      <c r="AB225" s="158" t="s">
        <v>84</v>
      </c>
      <c r="AC225" s="158"/>
      <c r="AD225" s="181">
        <v>33848</v>
      </c>
      <c r="AE225" s="181">
        <v>5440</v>
      </c>
      <c r="AF225" s="181" t="s">
        <v>84</v>
      </c>
      <c r="AG225" s="181">
        <v>18624</v>
      </c>
      <c r="AH225" s="181">
        <v>6543</v>
      </c>
      <c r="AI225" s="181" t="s">
        <v>84</v>
      </c>
      <c r="AJ225" s="181" t="s">
        <v>84</v>
      </c>
      <c r="AK225" s="181" t="s">
        <v>84</v>
      </c>
      <c r="AL225" s="181">
        <v>162</v>
      </c>
    </row>
    <row r="226" spans="1:38" x14ac:dyDescent="0.25">
      <c r="A226" s="159" t="s">
        <v>8866</v>
      </c>
      <c r="B226" s="158">
        <v>0.99980000000000002</v>
      </c>
      <c r="C226" s="158" t="s">
        <v>84</v>
      </c>
      <c r="D226" s="158" t="s">
        <v>84</v>
      </c>
      <c r="E226" s="158">
        <v>1.0002</v>
      </c>
      <c r="F226" s="158">
        <v>0.99960000000000004</v>
      </c>
      <c r="G226" s="158" t="s">
        <v>84</v>
      </c>
      <c r="H226" s="158">
        <v>0.97499999999999998</v>
      </c>
      <c r="I226" s="158" t="s">
        <v>84</v>
      </c>
      <c r="J226" s="158"/>
      <c r="K226" s="158"/>
      <c r="L226" s="158"/>
      <c r="M226" s="158">
        <v>0.99860000000000004</v>
      </c>
      <c r="N226" s="158">
        <v>1</v>
      </c>
      <c r="O226" s="158" t="s">
        <v>84</v>
      </c>
      <c r="P226" s="158" t="s">
        <v>84</v>
      </c>
      <c r="Q226" s="158" t="s">
        <v>84</v>
      </c>
      <c r="R226" s="158" t="s">
        <v>84</v>
      </c>
      <c r="S226" s="158">
        <v>1.0002</v>
      </c>
      <c r="T226" s="158">
        <v>1.0002</v>
      </c>
      <c r="U226" s="158">
        <v>0.99560000000000004</v>
      </c>
      <c r="V226" s="158">
        <v>1</v>
      </c>
      <c r="W226" s="158" t="s">
        <v>84</v>
      </c>
      <c r="X226" s="158" t="s">
        <v>84</v>
      </c>
      <c r="Y226" s="158">
        <v>0.94720000000000004</v>
      </c>
      <c r="Z226" s="158">
        <v>0.98819999999999997</v>
      </c>
      <c r="AA226" s="158" t="s">
        <v>84</v>
      </c>
      <c r="AB226" s="158" t="s">
        <v>84</v>
      </c>
      <c r="AC226" s="158"/>
      <c r="AD226" s="181">
        <v>38692</v>
      </c>
      <c r="AE226" s="181" t="s">
        <v>84</v>
      </c>
      <c r="AF226" s="181" t="s">
        <v>84</v>
      </c>
      <c r="AG226" s="181">
        <v>21758</v>
      </c>
      <c r="AH226" s="181">
        <v>7721</v>
      </c>
      <c r="AI226" s="181" t="s">
        <v>84</v>
      </c>
      <c r="AJ226" s="181">
        <v>307</v>
      </c>
      <c r="AK226" s="181" t="s">
        <v>84</v>
      </c>
      <c r="AL226" s="181">
        <v>191</v>
      </c>
    </row>
    <row r="227" spans="1:38" x14ac:dyDescent="0.25">
      <c r="A227" s="159" t="s">
        <v>8867</v>
      </c>
      <c r="B227" s="158">
        <v>0.99939999999999996</v>
      </c>
      <c r="C227" s="158">
        <v>1.0001</v>
      </c>
      <c r="D227" s="158" t="s">
        <v>84</v>
      </c>
      <c r="E227" s="158">
        <v>0.99980000000000002</v>
      </c>
      <c r="F227" s="158">
        <v>0.99939999999999996</v>
      </c>
      <c r="G227" s="158" t="s">
        <v>84</v>
      </c>
      <c r="H227" s="158">
        <v>0.97809999999999997</v>
      </c>
      <c r="I227" s="158" t="s">
        <v>84</v>
      </c>
      <c r="J227" s="158"/>
      <c r="K227" s="158"/>
      <c r="L227" s="158"/>
      <c r="M227" s="158">
        <v>0.99870000000000003</v>
      </c>
      <c r="N227" s="158">
        <v>0.99970000000000003</v>
      </c>
      <c r="O227" s="158">
        <v>1.0001</v>
      </c>
      <c r="P227" s="158">
        <v>1.0001</v>
      </c>
      <c r="Q227" s="158" t="s">
        <v>84</v>
      </c>
      <c r="R227" s="158" t="s">
        <v>84</v>
      </c>
      <c r="S227" s="158">
        <v>0.99670000000000003</v>
      </c>
      <c r="T227" s="158">
        <v>1</v>
      </c>
      <c r="U227" s="158">
        <v>0.99650000000000005</v>
      </c>
      <c r="V227" s="158">
        <v>0.99990000000000001</v>
      </c>
      <c r="W227" s="158" t="s">
        <v>84</v>
      </c>
      <c r="X227" s="158" t="s">
        <v>84</v>
      </c>
      <c r="Y227" s="158">
        <v>0.95640000000000003</v>
      </c>
      <c r="Z227" s="158">
        <v>0.98899999999999999</v>
      </c>
      <c r="AA227" s="158" t="s">
        <v>84</v>
      </c>
      <c r="AB227" s="158" t="s">
        <v>84</v>
      </c>
      <c r="AC227" s="158"/>
      <c r="AD227" s="181">
        <v>43691</v>
      </c>
      <c r="AE227" s="181">
        <v>6787</v>
      </c>
      <c r="AF227" s="181" t="s">
        <v>84</v>
      </c>
      <c r="AG227" s="181">
        <v>24283</v>
      </c>
      <c r="AH227" s="181">
        <v>8774</v>
      </c>
      <c r="AI227" s="181" t="s">
        <v>84</v>
      </c>
      <c r="AJ227" s="181">
        <v>418</v>
      </c>
      <c r="AK227" s="181" t="s">
        <v>84</v>
      </c>
      <c r="AL227" s="181">
        <v>228</v>
      </c>
    </row>
    <row r="228" spans="1:38" x14ac:dyDescent="0.25">
      <c r="A228" s="159" t="s">
        <v>8868</v>
      </c>
      <c r="B228" s="158">
        <v>0.99960000000000004</v>
      </c>
      <c r="C228" s="158" t="s">
        <v>84</v>
      </c>
      <c r="D228" s="158" t="s">
        <v>84</v>
      </c>
      <c r="E228" s="158">
        <v>0.99950000000000006</v>
      </c>
      <c r="F228" s="158" t="s">
        <v>84</v>
      </c>
      <c r="G228" s="158" t="s">
        <v>84</v>
      </c>
      <c r="H228" s="158" t="s">
        <v>84</v>
      </c>
      <c r="I228" s="158" t="s">
        <v>84</v>
      </c>
      <c r="J228" s="158"/>
      <c r="K228" s="158"/>
      <c r="L228" s="158"/>
      <c r="M228" s="158">
        <v>0.99870000000000003</v>
      </c>
      <c r="N228" s="158">
        <v>0.99990000000000001</v>
      </c>
      <c r="O228" s="158" t="s">
        <v>84</v>
      </c>
      <c r="P228" s="158" t="s">
        <v>84</v>
      </c>
      <c r="Q228" s="158" t="s">
        <v>84</v>
      </c>
      <c r="R228" s="158" t="s">
        <v>84</v>
      </c>
      <c r="S228" s="158">
        <v>0.99819999999999998</v>
      </c>
      <c r="T228" s="158">
        <v>0.99990000000000001</v>
      </c>
      <c r="U228" s="158" t="s">
        <v>84</v>
      </c>
      <c r="V228" s="158" t="s">
        <v>84</v>
      </c>
      <c r="W228" s="158" t="s">
        <v>84</v>
      </c>
      <c r="X228" s="158" t="s">
        <v>84</v>
      </c>
      <c r="Y228" s="158" t="s">
        <v>84</v>
      </c>
      <c r="Z228" s="158" t="s">
        <v>84</v>
      </c>
      <c r="AA228" s="158" t="s">
        <v>84</v>
      </c>
      <c r="AB228" s="158" t="s">
        <v>84</v>
      </c>
      <c r="AC228" s="158"/>
      <c r="AD228" s="181">
        <v>28784</v>
      </c>
      <c r="AE228" s="181" t="s">
        <v>84</v>
      </c>
      <c r="AF228" s="181" t="s">
        <v>84</v>
      </c>
      <c r="AG228" s="181">
        <v>16327</v>
      </c>
      <c r="AH228" s="181" t="s">
        <v>84</v>
      </c>
      <c r="AI228" s="181" t="s">
        <v>84</v>
      </c>
      <c r="AJ228" s="181" t="s">
        <v>84</v>
      </c>
      <c r="AK228" s="181" t="s">
        <v>84</v>
      </c>
      <c r="AL228" s="181">
        <v>89</v>
      </c>
    </row>
    <row r="229" spans="1:38" x14ac:dyDescent="0.25">
      <c r="A229" s="159" t="s">
        <v>8869</v>
      </c>
      <c r="B229" s="158">
        <v>0.99929999999999997</v>
      </c>
      <c r="C229" s="158">
        <v>1.0002</v>
      </c>
      <c r="D229" s="158" t="s">
        <v>84</v>
      </c>
      <c r="E229" s="158">
        <v>0.99950000000000006</v>
      </c>
      <c r="F229" s="158">
        <v>0.99929999999999997</v>
      </c>
      <c r="G229" s="158" t="s">
        <v>84</v>
      </c>
      <c r="H229" s="158">
        <v>0.97289999999999999</v>
      </c>
      <c r="I229" s="158" t="s">
        <v>84</v>
      </c>
      <c r="J229" s="158"/>
      <c r="K229" s="158"/>
      <c r="L229" s="158"/>
      <c r="M229" s="158">
        <v>0.99860000000000004</v>
      </c>
      <c r="N229" s="158">
        <v>0.99970000000000003</v>
      </c>
      <c r="O229" s="158">
        <v>1.0002</v>
      </c>
      <c r="P229" s="158">
        <v>1.0002</v>
      </c>
      <c r="Q229" s="158" t="s">
        <v>84</v>
      </c>
      <c r="R229" s="158" t="s">
        <v>84</v>
      </c>
      <c r="S229" s="158">
        <v>0.99819999999999998</v>
      </c>
      <c r="T229" s="158">
        <v>0.99980000000000002</v>
      </c>
      <c r="U229" s="158">
        <v>0.99639999999999995</v>
      </c>
      <c r="V229" s="158">
        <v>0.99980000000000002</v>
      </c>
      <c r="W229" s="158" t="s">
        <v>84</v>
      </c>
      <c r="X229" s="158" t="s">
        <v>84</v>
      </c>
      <c r="Y229" s="158">
        <v>0.95299999999999996</v>
      </c>
      <c r="Z229" s="158">
        <v>0.98440000000000005</v>
      </c>
      <c r="AA229" s="158" t="s">
        <v>84</v>
      </c>
      <c r="AB229" s="158" t="s">
        <v>84</v>
      </c>
      <c r="AC229" s="158"/>
      <c r="AD229" s="181">
        <v>45938</v>
      </c>
      <c r="AE229" s="181">
        <v>7250</v>
      </c>
      <c r="AF229" s="181" t="s">
        <v>84</v>
      </c>
      <c r="AG229" s="181">
        <v>26775</v>
      </c>
      <c r="AH229" s="181">
        <v>8105</v>
      </c>
      <c r="AI229" s="181" t="s">
        <v>84</v>
      </c>
      <c r="AJ229" s="181">
        <v>519</v>
      </c>
      <c r="AK229" s="181" t="s">
        <v>84</v>
      </c>
      <c r="AL229" s="181">
        <v>331</v>
      </c>
    </row>
    <row r="230" spans="1:38" x14ac:dyDescent="0.25">
      <c r="A230" s="159" t="s">
        <v>8870</v>
      </c>
      <c r="B230" s="158">
        <v>0.99919999999999998</v>
      </c>
      <c r="C230" s="158">
        <v>0.99929999999999997</v>
      </c>
      <c r="D230" s="158" t="s">
        <v>84</v>
      </c>
      <c r="E230" s="158">
        <v>0.99919999999999998</v>
      </c>
      <c r="F230" s="158">
        <v>0.99950000000000006</v>
      </c>
      <c r="G230" s="158" t="s">
        <v>84</v>
      </c>
      <c r="H230" s="158" t="s">
        <v>84</v>
      </c>
      <c r="I230" s="158" t="s">
        <v>84</v>
      </c>
      <c r="J230" s="158"/>
      <c r="K230" s="158"/>
      <c r="L230" s="158"/>
      <c r="M230" s="158">
        <v>0.99829999999999997</v>
      </c>
      <c r="N230" s="158">
        <v>0.99960000000000004</v>
      </c>
      <c r="O230" s="158">
        <v>0.99450000000000005</v>
      </c>
      <c r="P230" s="158">
        <v>0.99990000000000001</v>
      </c>
      <c r="Q230" s="158" t="s">
        <v>84</v>
      </c>
      <c r="R230" s="158" t="s">
        <v>84</v>
      </c>
      <c r="S230" s="158">
        <v>0.99780000000000002</v>
      </c>
      <c r="T230" s="158">
        <v>0.99970000000000003</v>
      </c>
      <c r="U230" s="158">
        <v>0.99399999999999999</v>
      </c>
      <c r="V230" s="158">
        <v>1</v>
      </c>
      <c r="W230" s="158" t="s">
        <v>84</v>
      </c>
      <c r="X230" s="158" t="s">
        <v>84</v>
      </c>
      <c r="Y230" s="158" t="s">
        <v>84</v>
      </c>
      <c r="Z230" s="158" t="s">
        <v>84</v>
      </c>
      <c r="AA230" s="158" t="s">
        <v>84</v>
      </c>
      <c r="AB230" s="158" t="s">
        <v>84</v>
      </c>
      <c r="AC230" s="158"/>
      <c r="AD230" s="181">
        <v>33848</v>
      </c>
      <c r="AE230" s="181">
        <v>5440</v>
      </c>
      <c r="AF230" s="181" t="s">
        <v>84</v>
      </c>
      <c r="AG230" s="181">
        <v>18624</v>
      </c>
      <c r="AH230" s="181">
        <v>6543</v>
      </c>
      <c r="AI230" s="181" t="s">
        <v>84</v>
      </c>
      <c r="AJ230" s="181" t="s">
        <v>84</v>
      </c>
      <c r="AK230" s="181" t="s">
        <v>84</v>
      </c>
      <c r="AL230" s="181">
        <v>162</v>
      </c>
    </row>
    <row r="231" spans="1:38" x14ac:dyDescent="0.25">
      <c r="A231" s="159" t="s">
        <v>8871</v>
      </c>
      <c r="B231" s="158">
        <v>0.99919999999999998</v>
      </c>
      <c r="C231" s="158" t="s">
        <v>84</v>
      </c>
      <c r="D231" s="158" t="s">
        <v>84</v>
      </c>
      <c r="E231" s="158">
        <v>0.99950000000000006</v>
      </c>
      <c r="F231" s="158">
        <v>0.99929999999999997</v>
      </c>
      <c r="G231" s="158" t="s">
        <v>84</v>
      </c>
      <c r="H231" s="158">
        <v>0.96789999999999998</v>
      </c>
      <c r="I231" s="158" t="s">
        <v>84</v>
      </c>
      <c r="J231" s="158"/>
      <c r="K231" s="158"/>
      <c r="L231" s="158"/>
      <c r="M231" s="158">
        <v>0.99829999999999997</v>
      </c>
      <c r="N231" s="158">
        <v>0.99960000000000004</v>
      </c>
      <c r="O231" s="158" t="s">
        <v>84</v>
      </c>
      <c r="P231" s="158" t="s">
        <v>84</v>
      </c>
      <c r="Q231" s="158" t="s">
        <v>84</v>
      </c>
      <c r="R231" s="158" t="s">
        <v>84</v>
      </c>
      <c r="S231" s="158">
        <v>0.99770000000000003</v>
      </c>
      <c r="T231" s="158">
        <v>0.99990000000000001</v>
      </c>
      <c r="U231" s="158">
        <v>0.99570000000000003</v>
      </c>
      <c r="V231" s="158">
        <v>0.99990000000000001</v>
      </c>
      <c r="W231" s="158" t="s">
        <v>84</v>
      </c>
      <c r="X231" s="158" t="s">
        <v>84</v>
      </c>
      <c r="Y231" s="158">
        <v>0.93710000000000004</v>
      </c>
      <c r="Z231" s="158">
        <v>0.98380000000000001</v>
      </c>
      <c r="AA231" s="158" t="s">
        <v>84</v>
      </c>
      <c r="AB231" s="158" t="s">
        <v>84</v>
      </c>
      <c r="AC231" s="158"/>
      <c r="AD231" s="181">
        <v>38692</v>
      </c>
      <c r="AE231" s="181" t="s">
        <v>84</v>
      </c>
      <c r="AF231" s="181" t="s">
        <v>84</v>
      </c>
      <c r="AG231" s="181">
        <v>21758</v>
      </c>
      <c r="AH231" s="181">
        <v>7721</v>
      </c>
      <c r="AI231" s="181" t="s">
        <v>84</v>
      </c>
      <c r="AJ231" s="181">
        <v>307</v>
      </c>
      <c r="AK231" s="181" t="s">
        <v>84</v>
      </c>
      <c r="AL231" s="181">
        <v>191</v>
      </c>
    </row>
    <row r="232" spans="1:38" x14ac:dyDescent="0.25">
      <c r="A232" s="159" t="s">
        <v>8872</v>
      </c>
      <c r="B232" s="158">
        <v>0.99960000000000004</v>
      </c>
      <c r="C232" s="158">
        <v>1.0004</v>
      </c>
      <c r="D232" s="158" t="s">
        <v>84</v>
      </c>
      <c r="E232" s="158">
        <v>0.99970000000000003</v>
      </c>
      <c r="F232" s="158">
        <v>1.0001</v>
      </c>
      <c r="G232" s="158" t="s">
        <v>84</v>
      </c>
      <c r="H232" s="158">
        <v>0.97609999999999997</v>
      </c>
      <c r="I232" s="158" t="s">
        <v>84</v>
      </c>
      <c r="J232" s="158"/>
      <c r="K232" s="158"/>
      <c r="L232" s="158"/>
      <c r="M232" s="158">
        <v>0.99850000000000005</v>
      </c>
      <c r="N232" s="158">
        <v>0.99990000000000001</v>
      </c>
      <c r="O232" s="158">
        <v>1.0004</v>
      </c>
      <c r="P232" s="158">
        <v>1.0004</v>
      </c>
      <c r="Q232" s="158" t="s">
        <v>84</v>
      </c>
      <c r="R232" s="158" t="s">
        <v>84</v>
      </c>
      <c r="S232" s="158">
        <v>0.99670000000000003</v>
      </c>
      <c r="T232" s="158">
        <v>1</v>
      </c>
      <c r="U232" s="158">
        <v>1.0001</v>
      </c>
      <c r="V232" s="158">
        <v>1.0001</v>
      </c>
      <c r="W232" s="158" t="s">
        <v>84</v>
      </c>
      <c r="X232" s="158" t="s">
        <v>84</v>
      </c>
      <c r="Y232" s="158">
        <v>0.95289999999999997</v>
      </c>
      <c r="Z232" s="158">
        <v>0.98799999999999999</v>
      </c>
      <c r="AA232" s="158" t="s">
        <v>84</v>
      </c>
      <c r="AB232" s="158" t="s">
        <v>84</v>
      </c>
      <c r="AC232" s="158"/>
      <c r="AD232" s="181">
        <v>43691</v>
      </c>
      <c r="AE232" s="181">
        <v>6787</v>
      </c>
      <c r="AF232" s="181" t="s">
        <v>84</v>
      </c>
      <c r="AG232" s="181">
        <v>24283</v>
      </c>
      <c r="AH232" s="181">
        <v>8774</v>
      </c>
      <c r="AI232" s="181" t="s">
        <v>84</v>
      </c>
      <c r="AJ232" s="181">
        <v>418</v>
      </c>
      <c r="AK232" s="181" t="s">
        <v>84</v>
      </c>
      <c r="AL232" s="181">
        <v>228</v>
      </c>
    </row>
    <row r="233" spans="1:38" x14ac:dyDescent="0.25">
      <c r="A233" s="159" t="s">
        <v>8873</v>
      </c>
      <c r="B233" s="158">
        <v>0.99960000000000004</v>
      </c>
      <c r="C233" s="158" t="s">
        <v>84</v>
      </c>
      <c r="D233" s="158" t="s">
        <v>84</v>
      </c>
      <c r="E233" s="158">
        <v>0.99950000000000006</v>
      </c>
      <c r="F233" s="158" t="s">
        <v>84</v>
      </c>
      <c r="G233" s="158" t="s">
        <v>84</v>
      </c>
      <c r="H233" s="158" t="s">
        <v>84</v>
      </c>
      <c r="I233" s="158" t="s">
        <v>84</v>
      </c>
      <c r="J233" s="158"/>
      <c r="K233" s="158"/>
      <c r="L233" s="158"/>
      <c r="M233" s="158">
        <v>0.99829999999999997</v>
      </c>
      <c r="N233" s="158">
        <v>0.99990000000000001</v>
      </c>
      <c r="O233" s="158" t="s">
        <v>84</v>
      </c>
      <c r="P233" s="158" t="s">
        <v>84</v>
      </c>
      <c r="Q233" s="158" t="s">
        <v>84</v>
      </c>
      <c r="R233" s="158" t="s">
        <v>84</v>
      </c>
      <c r="S233" s="158">
        <v>0.99760000000000004</v>
      </c>
      <c r="T233" s="158">
        <v>0.99990000000000001</v>
      </c>
      <c r="U233" s="158" t="s">
        <v>84</v>
      </c>
      <c r="V233" s="158" t="s">
        <v>84</v>
      </c>
      <c r="W233" s="158" t="s">
        <v>84</v>
      </c>
      <c r="X233" s="158" t="s">
        <v>84</v>
      </c>
      <c r="Y233" s="158" t="s">
        <v>84</v>
      </c>
      <c r="Z233" s="158" t="s">
        <v>84</v>
      </c>
      <c r="AA233" s="158" t="s">
        <v>84</v>
      </c>
      <c r="AB233" s="158" t="s">
        <v>84</v>
      </c>
      <c r="AC233" s="158"/>
      <c r="AD233" s="181">
        <v>28784</v>
      </c>
      <c r="AE233" s="181" t="s">
        <v>84</v>
      </c>
      <c r="AF233" s="181" t="s">
        <v>84</v>
      </c>
      <c r="AG233" s="181">
        <v>16327</v>
      </c>
      <c r="AH233" s="181" t="s">
        <v>84</v>
      </c>
      <c r="AI233" s="181" t="s">
        <v>84</v>
      </c>
      <c r="AJ233" s="181" t="s">
        <v>84</v>
      </c>
      <c r="AK233" s="181" t="s">
        <v>84</v>
      </c>
      <c r="AL233" s="181">
        <v>89</v>
      </c>
    </row>
    <row r="234" spans="1:38" x14ac:dyDescent="0.25">
      <c r="A234" s="159" t="s">
        <v>8874</v>
      </c>
      <c r="B234" s="158">
        <v>0.99919999999999998</v>
      </c>
      <c r="C234" s="158">
        <v>0.99980000000000002</v>
      </c>
      <c r="D234" s="158" t="s">
        <v>84</v>
      </c>
      <c r="E234" s="158">
        <v>0.99950000000000006</v>
      </c>
      <c r="F234" s="158">
        <v>0.99909999999999999</v>
      </c>
      <c r="G234" s="158" t="s">
        <v>84</v>
      </c>
      <c r="H234" s="158">
        <v>0.96709999999999996</v>
      </c>
      <c r="I234" s="158" t="s">
        <v>84</v>
      </c>
      <c r="J234" s="158"/>
      <c r="K234" s="158"/>
      <c r="L234" s="158"/>
      <c r="M234" s="158">
        <v>0.99829999999999997</v>
      </c>
      <c r="N234" s="158">
        <v>0.99960000000000004</v>
      </c>
      <c r="O234" s="158">
        <v>0.25359999999999999</v>
      </c>
      <c r="P234" s="158">
        <v>1</v>
      </c>
      <c r="Q234" s="158" t="s">
        <v>84</v>
      </c>
      <c r="R234" s="158" t="s">
        <v>84</v>
      </c>
      <c r="S234" s="158">
        <v>0.99750000000000005</v>
      </c>
      <c r="T234" s="158">
        <v>0.99990000000000001</v>
      </c>
      <c r="U234" s="158">
        <v>0.99560000000000004</v>
      </c>
      <c r="V234" s="158">
        <v>0.99980000000000002</v>
      </c>
      <c r="W234" s="158" t="s">
        <v>84</v>
      </c>
      <c r="X234" s="158" t="s">
        <v>84</v>
      </c>
      <c r="Y234" s="158">
        <v>0.94489999999999996</v>
      </c>
      <c r="Z234" s="158">
        <v>0.98040000000000005</v>
      </c>
      <c r="AA234" s="158" t="s">
        <v>84</v>
      </c>
      <c r="AB234" s="158" t="s">
        <v>84</v>
      </c>
      <c r="AC234" s="158"/>
      <c r="AD234" s="181">
        <v>45938</v>
      </c>
      <c r="AE234" s="181">
        <v>7250</v>
      </c>
      <c r="AF234" s="181" t="s">
        <v>84</v>
      </c>
      <c r="AG234" s="181">
        <v>26775</v>
      </c>
      <c r="AH234" s="181">
        <v>8105</v>
      </c>
      <c r="AI234" s="181" t="s">
        <v>84</v>
      </c>
      <c r="AJ234" s="181">
        <v>519</v>
      </c>
      <c r="AK234" s="181" t="s">
        <v>84</v>
      </c>
      <c r="AL234" s="181">
        <v>331</v>
      </c>
    </row>
    <row r="235" spans="1:38" x14ac:dyDescent="0.25">
      <c r="A235" s="159" t="s">
        <v>8875</v>
      </c>
      <c r="B235" s="158">
        <v>1</v>
      </c>
      <c r="C235" s="158">
        <v>0.99980000000000002</v>
      </c>
      <c r="D235" s="158" t="s">
        <v>84</v>
      </c>
      <c r="E235" s="158">
        <v>1.0002</v>
      </c>
      <c r="F235" s="158">
        <v>0.99990000000000001</v>
      </c>
      <c r="G235" s="158" t="s">
        <v>84</v>
      </c>
      <c r="H235" s="158" t="s">
        <v>84</v>
      </c>
      <c r="I235" s="158" t="s">
        <v>84</v>
      </c>
      <c r="J235" s="158"/>
      <c r="K235" s="158"/>
      <c r="L235" s="158"/>
      <c r="M235" s="158">
        <v>1</v>
      </c>
      <c r="N235" s="158">
        <v>1</v>
      </c>
      <c r="O235" s="158">
        <v>0.998</v>
      </c>
      <c r="P235" s="158">
        <v>1</v>
      </c>
      <c r="Q235" s="158" t="s">
        <v>84</v>
      </c>
      <c r="R235" s="158" t="s">
        <v>84</v>
      </c>
      <c r="S235" s="158">
        <v>1.0002</v>
      </c>
      <c r="T235" s="158">
        <v>1.0002</v>
      </c>
      <c r="U235" s="158">
        <v>0.99739999999999995</v>
      </c>
      <c r="V235" s="158">
        <v>1</v>
      </c>
      <c r="W235" s="158" t="s">
        <v>84</v>
      </c>
      <c r="X235" s="158" t="s">
        <v>84</v>
      </c>
      <c r="Y235" s="158" t="s">
        <v>84</v>
      </c>
      <c r="Z235" s="158" t="s">
        <v>84</v>
      </c>
      <c r="AA235" s="158" t="s">
        <v>84</v>
      </c>
      <c r="AB235" s="158" t="s">
        <v>84</v>
      </c>
      <c r="AC235" s="158"/>
      <c r="AD235" s="181">
        <v>33848</v>
      </c>
      <c r="AE235" s="181">
        <v>5440</v>
      </c>
      <c r="AF235" s="181" t="s">
        <v>84</v>
      </c>
      <c r="AG235" s="181">
        <v>18624</v>
      </c>
      <c r="AH235" s="181">
        <v>6543</v>
      </c>
      <c r="AI235" s="181" t="s">
        <v>84</v>
      </c>
      <c r="AJ235" s="181" t="s">
        <v>84</v>
      </c>
      <c r="AK235" s="181" t="s">
        <v>84</v>
      </c>
      <c r="AL235" s="181">
        <v>162</v>
      </c>
    </row>
    <row r="236" spans="1:38" x14ac:dyDescent="0.25">
      <c r="A236" s="159" t="s">
        <v>8876</v>
      </c>
      <c r="B236" s="158">
        <v>0.99990000000000001</v>
      </c>
      <c r="C236" s="158" t="s">
        <v>84</v>
      </c>
      <c r="D236" s="158" t="s">
        <v>84</v>
      </c>
      <c r="E236" s="158">
        <v>1</v>
      </c>
      <c r="F236" s="158">
        <v>0.99950000000000006</v>
      </c>
      <c r="G236" s="158" t="s">
        <v>84</v>
      </c>
      <c r="H236" s="158">
        <v>0.99709999999999999</v>
      </c>
      <c r="I236" s="158" t="s">
        <v>84</v>
      </c>
      <c r="J236" s="158"/>
      <c r="K236" s="158"/>
      <c r="L236" s="158"/>
      <c r="M236" s="158">
        <v>0.99919999999999998</v>
      </c>
      <c r="N236" s="158">
        <v>1</v>
      </c>
      <c r="O236" s="158" t="s">
        <v>84</v>
      </c>
      <c r="P236" s="158" t="s">
        <v>84</v>
      </c>
      <c r="Q236" s="158" t="s">
        <v>84</v>
      </c>
      <c r="R236" s="158" t="s">
        <v>84</v>
      </c>
      <c r="S236" s="158">
        <v>1</v>
      </c>
      <c r="T236" s="158">
        <v>1</v>
      </c>
      <c r="U236" s="158">
        <v>0.99839999999999995</v>
      </c>
      <c r="V236" s="158">
        <v>0.99990000000000001</v>
      </c>
      <c r="W236" s="158" t="s">
        <v>84</v>
      </c>
      <c r="X236" s="158" t="s">
        <v>84</v>
      </c>
      <c r="Y236" s="158">
        <v>0.97389999999999999</v>
      </c>
      <c r="Z236" s="158">
        <v>0.99970000000000003</v>
      </c>
      <c r="AA236" s="158" t="s">
        <v>84</v>
      </c>
      <c r="AB236" s="158" t="s">
        <v>84</v>
      </c>
      <c r="AC236" s="158"/>
      <c r="AD236" s="181">
        <v>38692</v>
      </c>
      <c r="AE236" s="181" t="s">
        <v>84</v>
      </c>
      <c r="AF236" s="181" t="s">
        <v>84</v>
      </c>
      <c r="AG236" s="181">
        <v>21758</v>
      </c>
      <c r="AH236" s="181">
        <v>7721</v>
      </c>
      <c r="AI236" s="181" t="s">
        <v>84</v>
      </c>
      <c r="AJ236" s="181">
        <v>307</v>
      </c>
      <c r="AK236" s="181" t="s">
        <v>84</v>
      </c>
      <c r="AL236" s="181">
        <v>191</v>
      </c>
    </row>
    <row r="237" spans="1:38" x14ac:dyDescent="0.25">
      <c r="A237" s="159" t="s">
        <v>8877</v>
      </c>
      <c r="B237" s="158">
        <v>1</v>
      </c>
      <c r="C237" s="158">
        <v>1.0002</v>
      </c>
      <c r="D237" s="158" t="s">
        <v>84</v>
      </c>
      <c r="E237" s="158">
        <v>1</v>
      </c>
      <c r="F237" s="158">
        <v>1.0002</v>
      </c>
      <c r="G237" s="158" t="s">
        <v>84</v>
      </c>
      <c r="H237" s="158">
        <v>0.99319999999999997</v>
      </c>
      <c r="I237" s="158" t="s">
        <v>84</v>
      </c>
      <c r="J237" s="158"/>
      <c r="K237" s="158"/>
      <c r="L237" s="158"/>
      <c r="M237" s="158">
        <v>1</v>
      </c>
      <c r="N237" s="158">
        <v>1</v>
      </c>
      <c r="O237" s="158">
        <v>1.0002</v>
      </c>
      <c r="P237" s="158">
        <v>1.0002</v>
      </c>
      <c r="Q237" s="158" t="s">
        <v>84</v>
      </c>
      <c r="R237" s="158" t="s">
        <v>84</v>
      </c>
      <c r="S237" s="158">
        <v>1</v>
      </c>
      <c r="T237" s="158">
        <v>1</v>
      </c>
      <c r="U237" s="158">
        <v>1.0002</v>
      </c>
      <c r="V237" s="158">
        <v>1.0002</v>
      </c>
      <c r="W237" s="158" t="s">
        <v>84</v>
      </c>
      <c r="X237" s="158" t="s">
        <v>84</v>
      </c>
      <c r="Y237" s="158">
        <v>0.97740000000000005</v>
      </c>
      <c r="Z237" s="158">
        <v>0.998</v>
      </c>
      <c r="AA237" s="158" t="s">
        <v>84</v>
      </c>
      <c r="AB237" s="158" t="s">
        <v>84</v>
      </c>
      <c r="AC237" s="158"/>
      <c r="AD237" s="181">
        <v>43691</v>
      </c>
      <c r="AE237" s="181">
        <v>6787</v>
      </c>
      <c r="AF237" s="181" t="s">
        <v>84</v>
      </c>
      <c r="AG237" s="181">
        <v>24283</v>
      </c>
      <c r="AH237" s="181">
        <v>8774</v>
      </c>
      <c r="AI237" s="181" t="s">
        <v>84</v>
      </c>
      <c r="AJ237" s="181">
        <v>418</v>
      </c>
      <c r="AK237" s="181" t="s">
        <v>84</v>
      </c>
      <c r="AL237" s="181">
        <v>228</v>
      </c>
    </row>
    <row r="238" spans="1:38" x14ac:dyDescent="0.25">
      <c r="A238" s="159" t="s">
        <v>8878</v>
      </c>
      <c r="B238" s="158">
        <v>1</v>
      </c>
      <c r="C238" s="158" t="s">
        <v>84</v>
      </c>
      <c r="D238" s="158" t="s">
        <v>84</v>
      </c>
      <c r="E238" s="158">
        <v>1.0001</v>
      </c>
      <c r="F238" s="158" t="s">
        <v>84</v>
      </c>
      <c r="G238" s="158" t="s">
        <v>84</v>
      </c>
      <c r="H238" s="158" t="s">
        <v>84</v>
      </c>
      <c r="I238" s="158" t="s">
        <v>84</v>
      </c>
      <c r="J238" s="158"/>
      <c r="K238" s="158"/>
      <c r="L238" s="158"/>
      <c r="M238" s="158">
        <v>1</v>
      </c>
      <c r="N238" s="158">
        <v>1</v>
      </c>
      <c r="O238" s="158" t="s">
        <v>84</v>
      </c>
      <c r="P238" s="158" t="s">
        <v>84</v>
      </c>
      <c r="Q238" s="158" t="s">
        <v>84</v>
      </c>
      <c r="R238" s="158" t="s">
        <v>84</v>
      </c>
      <c r="S238" s="158">
        <v>1.0001</v>
      </c>
      <c r="T238" s="158">
        <v>1.0001</v>
      </c>
      <c r="U238" s="158" t="s">
        <v>84</v>
      </c>
      <c r="V238" s="158" t="s">
        <v>84</v>
      </c>
      <c r="W238" s="158" t="s">
        <v>84</v>
      </c>
      <c r="X238" s="158" t="s">
        <v>84</v>
      </c>
      <c r="Y238" s="158" t="s">
        <v>84</v>
      </c>
      <c r="Z238" s="158" t="s">
        <v>84</v>
      </c>
      <c r="AA238" s="158" t="s">
        <v>84</v>
      </c>
      <c r="AB238" s="158" t="s">
        <v>84</v>
      </c>
      <c r="AC238" s="158"/>
      <c r="AD238" s="181">
        <v>28784</v>
      </c>
      <c r="AE238" s="181" t="s">
        <v>84</v>
      </c>
      <c r="AF238" s="181" t="s">
        <v>84</v>
      </c>
      <c r="AG238" s="181">
        <v>16327</v>
      </c>
      <c r="AH238" s="181" t="s">
        <v>84</v>
      </c>
      <c r="AI238" s="181" t="s">
        <v>84</v>
      </c>
      <c r="AJ238" s="181" t="s">
        <v>84</v>
      </c>
      <c r="AK238" s="181" t="s">
        <v>84</v>
      </c>
      <c r="AL238" s="181">
        <v>89</v>
      </c>
    </row>
    <row r="239" spans="1:38" x14ac:dyDescent="0.25">
      <c r="A239" s="159" t="s">
        <v>8879</v>
      </c>
      <c r="B239" s="158">
        <v>0.99990000000000001</v>
      </c>
      <c r="C239" s="158">
        <v>1.0001</v>
      </c>
      <c r="D239" s="158" t="s">
        <v>84</v>
      </c>
      <c r="E239" s="158">
        <v>1.0001</v>
      </c>
      <c r="F239" s="158">
        <v>0.99970000000000003</v>
      </c>
      <c r="G239" s="158" t="s">
        <v>84</v>
      </c>
      <c r="H239" s="158">
        <v>0.99260000000000004</v>
      </c>
      <c r="I239" s="158" t="s">
        <v>84</v>
      </c>
      <c r="J239" s="158"/>
      <c r="K239" s="158"/>
      <c r="L239" s="158"/>
      <c r="M239" s="158">
        <v>0.99939999999999996</v>
      </c>
      <c r="N239" s="158">
        <v>1</v>
      </c>
      <c r="O239" s="158">
        <v>1.0001</v>
      </c>
      <c r="P239" s="158">
        <v>1.0001</v>
      </c>
      <c r="Q239" s="158" t="s">
        <v>84</v>
      </c>
      <c r="R239" s="158" t="s">
        <v>84</v>
      </c>
      <c r="S239" s="158">
        <v>1.0001</v>
      </c>
      <c r="T239" s="158">
        <v>1.0001</v>
      </c>
      <c r="U239" s="158">
        <v>0.99829999999999997</v>
      </c>
      <c r="V239" s="158">
        <v>1</v>
      </c>
      <c r="W239" s="158" t="s">
        <v>84</v>
      </c>
      <c r="X239" s="158" t="s">
        <v>84</v>
      </c>
      <c r="Y239" s="158">
        <v>0.97950000000000004</v>
      </c>
      <c r="Z239" s="158">
        <v>0.99739999999999995</v>
      </c>
      <c r="AA239" s="158" t="s">
        <v>84</v>
      </c>
      <c r="AB239" s="158" t="s">
        <v>84</v>
      </c>
      <c r="AC239" s="158"/>
      <c r="AD239" s="181">
        <v>45938</v>
      </c>
      <c r="AE239" s="181">
        <v>7250</v>
      </c>
      <c r="AF239" s="181" t="s">
        <v>84</v>
      </c>
      <c r="AG239" s="181">
        <v>26775</v>
      </c>
      <c r="AH239" s="181">
        <v>8105</v>
      </c>
      <c r="AI239" s="181" t="s">
        <v>84</v>
      </c>
      <c r="AJ239" s="181">
        <v>519</v>
      </c>
      <c r="AK239" s="181" t="s">
        <v>84</v>
      </c>
      <c r="AL239" s="181">
        <v>331</v>
      </c>
    </row>
    <row r="240" spans="1:38" x14ac:dyDescent="0.25">
      <c r="A240" s="159" t="s">
        <v>8880</v>
      </c>
      <c r="B240" s="158">
        <v>1.0001</v>
      </c>
      <c r="C240" s="158">
        <v>0.99970000000000003</v>
      </c>
      <c r="D240" s="158" t="s">
        <v>84</v>
      </c>
      <c r="E240" s="158">
        <v>1.0002</v>
      </c>
      <c r="F240" s="158">
        <v>1</v>
      </c>
      <c r="G240" s="158" t="s">
        <v>84</v>
      </c>
      <c r="H240" s="158" t="s">
        <v>84</v>
      </c>
      <c r="I240" s="158" t="s">
        <v>84</v>
      </c>
      <c r="J240" s="158"/>
      <c r="K240" s="158"/>
      <c r="L240" s="158"/>
      <c r="M240" s="158">
        <v>1.0001</v>
      </c>
      <c r="N240" s="158">
        <v>1.0001</v>
      </c>
      <c r="O240" s="158">
        <v>0.99760000000000004</v>
      </c>
      <c r="P240" s="158">
        <v>1</v>
      </c>
      <c r="Q240" s="158" t="s">
        <v>84</v>
      </c>
      <c r="R240" s="158" t="s">
        <v>84</v>
      </c>
      <c r="S240" s="158">
        <v>1.0002</v>
      </c>
      <c r="T240" s="158">
        <v>1.0002</v>
      </c>
      <c r="U240" s="158">
        <v>1</v>
      </c>
      <c r="V240" s="158">
        <v>1</v>
      </c>
      <c r="W240" s="158" t="s">
        <v>84</v>
      </c>
      <c r="X240" s="158" t="s">
        <v>84</v>
      </c>
      <c r="Y240" s="158" t="s">
        <v>84</v>
      </c>
      <c r="Z240" s="158" t="s">
        <v>84</v>
      </c>
      <c r="AA240" s="158" t="s">
        <v>84</v>
      </c>
      <c r="AB240" s="158" t="s">
        <v>84</v>
      </c>
      <c r="AC240" s="158"/>
      <c r="AD240" s="181">
        <v>33848</v>
      </c>
      <c r="AE240" s="181">
        <v>5440</v>
      </c>
      <c r="AF240" s="181" t="s">
        <v>84</v>
      </c>
      <c r="AG240" s="181">
        <v>18624</v>
      </c>
      <c r="AH240" s="181">
        <v>6543</v>
      </c>
      <c r="AI240" s="181" t="s">
        <v>84</v>
      </c>
      <c r="AJ240" s="181" t="s">
        <v>84</v>
      </c>
      <c r="AK240" s="181" t="s">
        <v>84</v>
      </c>
      <c r="AL240" s="181">
        <v>162</v>
      </c>
    </row>
    <row r="241" spans="1:38" x14ac:dyDescent="0.25">
      <c r="A241" s="159" t="s">
        <v>8881</v>
      </c>
      <c r="B241" s="158">
        <v>0.99990000000000001</v>
      </c>
      <c r="C241" s="158" t="s">
        <v>84</v>
      </c>
      <c r="D241" s="158" t="s">
        <v>84</v>
      </c>
      <c r="E241" s="158">
        <v>1</v>
      </c>
      <c r="F241" s="158">
        <v>0.99939999999999996</v>
      </c>
      <c r="G241" s="158" t="s">
        <v>84</v>
      </c>
      <c r="H241" s="158">
        <v>0.99750000000000005</v>
      </c>
      <c r="I241" s="158" t="s">
        <v>84</v>
      </c>
      <c r="J241" s="158"/>
      <c r="K241" s="158"/>
      <c r="L241" s="158"/>
      <c r="M241" s="158">
        <v>0.99929999999999997</v>
      </c>
      <c r="N241" s="158">
        <v>1</v>
      </c>
      <c r="O241" s="158" t="s">
        <v>84</v>
      </c>
      <c r="P241" s="158" t="s">
        <v>84</v>
      </c>
      <c r="Q241" s="158" t="s">
        <v>84</v>
      </c>
      <c r="R241" s="158" t="s">
        <v>84</v>
      </c>
      <c r="S241" s="158">
        <v>0</v>
      </c>
      <c r="T241" s="158">
        <v>1</v>
      </c>
      <c r="U241" s="158">
        <v>0.99809999999999999</v>
      </c>
      <c r="V241" s="158">
        <v>0.99980000000000002</v>
      </c>
      <c r="W241" s="158" t="s">
        <v>84</v>
      </c>
      <c r="X241" s="158" t="s">
        <v>84</v>
      </c>
      <c r="Y241" s="158">
        <v>0.96879999999999999</v>
      </c>
      <c r="Z241" s="158">
        <v>0.99980000000000002</v>
      </c>
      <c r="AA241" s="158" t="s">
        <v>84</v>
      </c>
      <c r="AB241" s="158" t="s">
        <v>84</v>
      </c>
      <c r="AC241" s="158"/>
      <c r="AD241" s="181">
        <v>38692</v>
      </c>
      <c r="AE241" s="181" t="s">
        <v>84</v>
      </c>
      <c r="AF241" s="181" t="s">
        <v>84</v>
      </c>
      <c r="AG241" s="181">
        <v>21758</v>
      </c>
      <c r="AH241" s="181">
        <v>7721</v>
      </c>
      <c r="AI241" s="181" t="s">
        <v>84</v>
      </c>
      <c r="AJ241" s="181">
        <v>307</v>
      </c>
      <c r="AK241" s="181" t="s">
        <v>84</v>
      </c>
      <c r="AL241" s="181">
        <v>191</v>
      </c>
    </row>
    <row r="242" spans="1:38" x14ac:dyDescent="0.25">
      <c r="A242" s="159" t="s">
        <v>8882</v>
      </c>
      <c r="B242" s="158">
        <v>0.99990000000000001</v>
      </c>
      <c r="C242" s="158">
        <v>1.0003</v>
      </c>
      <c r="D242" s="158" t="s">
        <v>84</v>
      </c>
      <c r="E242" s="158">
        <v>1</v>
      </c>
      <c r="F242" s="158">
        <v>0.99990000000000001</v>
      </c>
      <c r="G242" s="158" t="s">
        <v>84</v>
      </c>
      <c r="H242" s="158">
        <v>0.98640000000000005</v>
      </c>
      <c r="I242" s="158" t="s">
        <v>84</v>
      </c>
      <c r="J242" s="158"/>
      <c r="K242" s="158"/>
      <c r="L242" s="158"/>
      <c r="M242" s="158">
        <v>0.99919999999999998</v>
      </c>
      <c r="N242" s="158">
        <v>1</v>
      </c>
      <c r="O242" s="158">
        <v>1.0003</v>
      </c>
      <c r="P242" s="158">
        <v>1.0003</v>
      </c>
      <c r="Q242" s="158" t="s">
        <v>84</v>
      </c>
      <c r="R242" s="158" t="s">
        <v>84</v>
      </c>
      <c r="S242" s="158">
        <v>1</v>
      </c>
      <c r="T242" s="158">
        <v>1</v>
      </c>
      <c r="U242" s="158">
        <v>0.68730000000000002</v>
      </c>
      <c r="V242" s="158">
        <v>1</v>
      </c>
      <c r="W242" s="158" t="s">
        <v>84</v>
      </c>
      <c r="X242" s="158" t="s">
        <v>84</v>
      </c>
      <c r="Y242" s="158">
        <v>0.96850000000000003</v>
      </c>
      <c r="Z242" s="158">
        <v>0.99419999999999997</v>
      </c>
      <c r="AA242" s="158" t="s">
        <v>84</v>
      </c>
      <c r="AB242" s="158" t="s">
        <v>84</v>
      </c>
      <c r="AC242" s="158"/>
      <c r="AD242" s="181">
        <v>43691</v>
      </c>
      <c r="AE242" s="181">
        <v>6787</v>
      </c>
      <c r="AF242" s="181" t="s">
        <v>84</v>
      </c>
      <c r="AG242" s="181">
        <v>24283</v>
      </c>
      <c r="AH242" s="181">
        <v>8774</v>
      </c>
      <c r="AI242" s="181" t="s">
        <v>84</v>
      </c>
      <c r="AJ242" s="181">
        <v>418</v>
      </c>
      <c r="AK242" s="181" t="s">
        <v>84</v>
      </c>
      <c r="AL242" s="181">
        <v>228</v>
      </c>
    </row>
    <row r="243" spans="1:38" x14ac:dyDescent="0.25">
      <c r="A243" s="159" t="s">
        <v>8883</v>
      </c>
      <c r="B243" s="158">
        <v>1</v>
      </c>
      <c r="C243" s="158" t="s">
        <v>84</v>
      </c>
      <c r="D243" s="158" t="s">
        <v>84</v>
      </c>
      <c r="E243" s="158">
        <v>1</v>
      </c>
      <c r="F243" s="158" t="s">
        <v>84</v>
      </c>
      <c r="G243" s="158" t="s">
        <v>84</v>
      </c>
      <c r="H243" s="158" t="s">
        <v>84</v>
      </c>
      <c r="I243" s="158" t="s">
        <v>84</v>
      </c>
      <c r="J243" s="158"/>
      <c r="K243" s="158"/>
      <c r="L243" s="158"/>
      <c r="M243" s="158">
        <v>0</v>
      </c>
      <c r="N243" s="158">
        <v>1</v>
      </c>
      <c r="O243" s="158" t="s">
        <v>84</v>
      </c>
      <c r="P243" s="158" t="s">
        <v>84</v>
      </c>
      <c r="Q243" s="158" t="s">
        <v>84</v>
      </c>
      <c r="R243" s="158" t="s">
        <v>84</v>
      </c>
      <c r="S243" s="158">
        <v>1</v>
      </c>
      <c r="T243" s="158">
        <v>1</v>
      </c>
      <c r="U243" s="158" t="s">
        <v>84</v>
      </c>
      <c r="V243" s="158" t="s">
        <v>84</v>
      </c>
      <c r="W243" s="158" t="s">
        <v>84</v>
      </c>
      <c r="X243" s="158" t="s">
        <v>84</v>
      </c>
      <c r="Y243" s="158" t="s">
        <v>84</v>
      </c>
      <c r="Z243" s="158" t="s">
        <v>84</v>
      </c>
      <c r="AA243" s="158" t="s">
        <v>84</v>
      </c>
      <c r="AB243" s="158" t="s">
        <v>84</v>
      </c>
      <c r="AC243" s="158"/>
      <c r="AD243" s="181">
        <v>28784</v>
      </c>
      <c r="AE243" s="181" t="s">
        <v>84</v>
      </c>
      <c r="AF243" s="181" t="s">
        <v>84</v>
      </c>
      <c r="AG243" s="181">
        <v>16327</v>
      </c>
      <c r="AH243" s="181" t="s">
        <v>84</v>
      </c>
      <c r="AI243" s="181" t="s">
        <v>84</v>
      </c>
      <c r="AJ243" s="181" t="s">
        <v>84</v>
      </c>
      <c r="AK243" s="181" t="s">
        <v>84</v>
      </c>
      <c r="AL243" s="181">
        <v>89</v>
      </c>
    </row>
    <row r="244" spans="1:38" x14ac:dyDescent="0.25">
      <c r="A244" s="159" t="s">
        <v>8884</v>
      </c>
      <c r="B244" s="158">
        <v>0.99990000000000001</v>
      </c>
      <c r="C244" s="158">
        <v>1.0003</v>
      </c>
      <c r="D244" s="158" t="s">
        <v>84</v>
      </c>
      <c r="E244" s="158">
        <v>1.0001</v>
      </c>
      <c r="F244" s="158">
        <v>0.99970000000000003</v>
      </c>
      <c r="G244" s="158" t="s">
        <v>84</v>
      </c>
      <c r="H244" s="158">
        <v>0.98519999999999996</v>
      </c>
      <c r="I244" s="158" t="s">
        <v>84</v>
      </c>
      <c r="J244" s="158"/>
      <c r="K244" s="158"/>
      <c r="L244" s="158"/>
      <c r="M244" s="158">
        <v>0.999</v>
      </c>
      <c r="N244" s="158">
        <v>1</v>
      </c>
      <c r="O244" s="158">
        <v>1.0003</v>
      </c>
      <c r="P244" s="158">
        <v>1.0003</v>
      </c>
      <c r="Q244" s="158" t="s">
        <v>84</v>
      </c>
      <c r="R244" s="158" t="s">
        <v>84</v>
      </c>
      <c r="S244" s="158">
        <v>1.0001</v>
      </c>
      <c r="T244" s="158">
        <v>1.0001</v>
      </c>
      <c r="U244" s="158">
        <v>0.99750000000000005</v>
      </c>
      <c r="V244" s="158">
        <v>1</v>
      </c>
      <c r="W244" s="158" t="s">
        <v>84</v>
      </c>
      <c r="X244" s="158" t="s">
        <v>84</v>
      </c>
      <c r="Y244" s="158">
        <v>0.96970000000000001</v>
      </c>
      <c r="Z244" s="158">
        <v>0.99280000000000002</v>
      </c>
      <c r="AA244" s="158" t="s">
        <v>84</v>
      </c>
      <c r="AB244" s="158" t="s">
        <v>84</v>
      </c>
      <c r="AC244" s="158"/>
      <c r="AD244" s="181">
        <v>45938</v>
      </c>
      <c r="AE244" s="181">
        <v>7250</v>
      </c>
      <c r="AF244" s="181" t="s">
        <v>84</v>
      </c>
      <c r="AG244" s="181">
        <v>26775</v>
      </c>
      <c r="AH244" s="181">
        <v>8105</v>
      </c>
      <c r="AI244" s="181" t="s">
        <v>84</v>
      </c>
      <c r="AJ244" s="181">
        <v>519</v>
      </c>
      <c r="AK244" s="181" t="s">
        <v>84</v>
      </c>
      <c r="AL244" s="181">
        <v>331</v>
      </c>
    </row>
    <row r="245" spans="1:38" x14ac:dyDescent="0.25">
      <c r="A245" s="159" t="s">
        <v>8885</v>
      </c>
      <c r="B245" s="158">
        <v>1.0001</v>
      </c>
      <c r="C245" s="158">
        <v>0.99980000000000002</v>
      </c>
      <c r="D245" s="158" t="s">
        <v>84</v>
      </c>
      <c r="E245" s="158">
        <v>1.0002</v>
      </c>
      <c r="F245" s="158">
        <v>0.99970000000000003</v>
      </c>
      <c r="G245" s="158" t="s">
        <v>84</v>
      </c>
      <c r="H245" s="158" t="s">
        <v>84</v>
      </c>
      <c r="I245" s="158" t="s">
        <v>84</v>
      </c>
      <c r="J245" s="158"/>
      <c r="K245" s="158"/>
      <c r="L245" s="158"/>
      <c r="M245" s="158">
        <v>1.0001</v>
      </c>
      <c r="N245" s="158">
        <v>1.0001</v>
      </c>
      <c r="O245" s="158">
        <v>0.99309999999999998</v>
      </c>
      <c r="P245" s="158">
        <v>1</v>
      </c>
      <c r="Q245" s="158" t="s">
        <v>84</v>
      </c>
      <c r="R245" s="158" t="s">
        <v>84</v>
      </c>
      <c r="S245" s="158">
        <v>1.0002</v>
      </c>
      <c r="T245" s="158">
        <v>1.0002</v>
      </c>
      <c r="U245" s="158">
        <v>0.997</v>
      </c>
      <c r="V245" s="158">
        <v>1</v>
      </c>
      <c r="W245" s="158" t="s">
        <v>84</v>
      </c>
      <c r="X245" s="158" t="s">
        <v>84</v>
      </c>
      <c r="Y245" s="158" t="s">
        <v>84</v>
      </c>
      <c r="Z245" s="158" t="s">
        <v>84</v>
      </c>
      <c r="AA245" s="158" t="s">
        <v>84</v>
      </c>
      <c r="AB245" s="158" t="s">
        <v>84</v>
      </c>
      <c r="AC245" s="158"/>
      <c r="AD245" s="181">
        <v>33848</v>
      </c>
      <c r="AE245" s="181">
        <v>5440</v>
      </c>
      <c r="AF245" s="181" t="s">
        <v>84</v>
      </c>
      <c r="AG245" s="181">
        <v>18624</v>
      </c>
      <c r="AH245" s="181">
        <v>6543</v>
      </c>
      <c r="AI245" s="181" t="s">
        <v>84</v>
      </c>
      <c r="AJ245" s="181" t="s">
        <v>84</v>
      </c>
      <c r="AK245" s="181" t="s">
        <v>84</v>
      </c>
      <c r="AL245" s="181">
        <v>162</v>
      </c>
    </row>
    <row r="246" spans="1:38" x14ac:dyDescent="0.25">
      <c r="A246" s="159" t="s">
        <v>8886</v>
      </c>
      <c r="B246" s="158">
        <v>0.99970000000000003</v>
      </c>
      <c r="C246" s="158" t="s">
        <v>84</v>
      </c>
      <c r="D246" s="158" t="s">
        <v>84</v>
      </c>
      <c r="E246" s="158">
        <v>0.99990000000000001</v>
      </c>
      <c r="F246" s="158">
        <v>0.99929999999999997</v>
      </c>
      <c r="G246" s="158" t="s">
        <v>84</v>
      </c>
      <c r="H246" s="158">
        <v>0.99109999999999998</v>
      </c>
      <c r="I246" s="158" t="s">
        <v>84</v>
      </c>
      <c r="J246" s="158"/>
      <c r="K246" s="158"/>
      <c r="L246" s="158"/>
      <c r="M246" s="158">
        <v>0.99919999999999998</v>
      </c>
      <c r="N246" s="158">
        <v>0.99990000000000001</v>
      </c>
      <c r="O246" s="158" t="s">
        <v>84</v>
      </c>
      <c r="P246" s="158" t="s">
        <v>84</v>
      </c>
      <c r="Q246" s="158" t="s">
        <v>84</v>
      </c>
      <c r="R246" s="158" t="s">
        <v>84</v>
      </c>
      <c r="S246" s="158">
        <v>0.99739999999999995</v>
      </c>
      <c r="T246" s="158">
        <v>1</v>
      </c>
      <c r="U246" s="158">
        <v>0.99790000000000001</v>
      </c>
      <c r="V246" s="158">
        <v>0.99980000000000002</v>
      </c>
      <c r="W246" s="158" t="s">
        <v>84</v>
      </c>
      <c r="X246" s="158" t="s">
        <v>84</v>
      </c>
      <c r="Y246" s="158">
        <v>0.96879999999999999</v>
      </c>
      <c r="Z246" s="158">
        <v>0.99750000000000005</v>
      </c>
      <c r="AA246" s="158" t="s">
        <v>84</v>
      </c>
      <c r="AB246" s="158" t="s">
        <v>84</v>
      </c>
      <c r="AC246" s="158"/>
      <c r="AD246" s="181">
        <v>38692</v>
      </c>
      <c r="AE246" s="181" t="s">
        <v>84</v>
      </c>
      <c r="AF246" s="181" t="s">
        <v>84</v>
      </c>
      <c r="AG246" s="181">
        <v>21758</v>
      </c>
      <c r="AH246" s="181">
        <v>7721</v>
      </c>
      <c r="AI246" s="181" t="s">
        <v>84</v>
      </c>
      <c r="AJ246" s="181">
        <v>307</v>
      </c>
      <c r="AK246" s="181" t="s">
        <v>84</v>
      </c>
      <c r="AL246" s="181">
        <v>191</v>
      </c>
    </row>
    <row r="247" spans="1:38" x14ac:dyDescent="0.25">
      <c r="A247" s="159" t="s">
        <v>8887</v>
      </c>
      <c r="B247" s="158">
        <v>0.99980000000000002</v>
      </c>
      <c r="C247" s="158">
        <v>1.0002</v>
      </c>
      <c r="D247" s="158" t="s">
        <v>84</v>
      </c>
      <c r="E247" s="158">
        <v>1</v>
      </c>
      <c r="F247" s="158">
        <v>1</v>
      </c>
      <c r="G247" s="158" t="s">
        <v>84</v>
      </c>
      <c r="H247" s="158">
        <v>0.98429999999999995</v>
      </c>
      <c r="I247" s="158" t="s">
        <v>84</v>
      </c>
      <c r="J247" s="158"/>
      <c r="K247" s="158"/>
      <c r="L247" s="158"/>
      <c r="M247" s="158">
        <v>0.99919999999999998</v>
      </c>
      <c r="N247" s="158">
        <v>0.99990000000000001</v>
      </c>
      <c r="O247" s="158">
        <v>1.0002</v>
      </c>
      <c r="P247" s="158">
        <v>1.0002</v>
      </c>
      <c r="Q247" s="158" t="s">
        <v>84</v>
      </c>
      <c r="R247" s="158" t="s">
        <v>84</v>
      </c>
      <c r="S247" s="158">
        <v>0</v>
      </c>
      <c r="T247" s="158">
        <v>1</v>
      </c>
      <c r="U247" s="158">
        <v>1</v>
      </c>
      <c r="V247" s="158">
        <v>1</v>
      </c>
      <c r="W247" s="158" t="s">
        <v>84</v>
      </c>
      <c r="X247" s="158" t="s">
        <v>84</v>
      </c>
      <c r="Y247" s="158">
        <v>0.96530000000000005</v>
      </c>
      <c r="Z247" s="158">
        <v>0.9929</v>
      </c>
      <c r="AA247" s="158" t="s">
        <v>84</v>
      </c>
      <c r="AB247" s="158" t="s">
        <v>84</v>
      </c>
      <c r="AC247" s="158"/>
      <c r="AD247" s="181">
        <v>43691</v>
      </c>
      <c r="AE247" s="181">
        <v>6787</v>
      </c>
      <c r="AF247" s="181" t="s">
        <v>84</v>
      </c>
      <c r="AG247" s="181">
        <v>24283</v>
      </c>
      <c r="AH247" s="181">
        <v>8774</v>
      </c>
      <c r="AI247" s="181" t="s">
        <v>84</v>
      </c>
      <c r="AJ247" s="181">
        <v>418</v>
      </c>
      <c r="AK247" s="181" t="s">
        <v>84</v>
      </c>
      <c r="AL247" s="181">
        <v>228</v>
      </c>
    </row>
    <row r="248" spans="1:38" x14ac:dyDescent="0.25">
      <c r="A248" s="159" t="s">
        <v>8888</v>
      </c>
      <c r="B248" s="158">
        <v>1</v>
      </c>
      <c r="C248" s="158" t="s">
        <v>84</v>
      </c>
      <c r="D248" s="158" t="s">
        <v>84</v>
      </c>
      <c r="E248" s="158">
        <v>1</v>
      </c>
      <c r="F248" s="158" t="s">
        <v>84</v>
      </c>
      <c r="G248" s="158" t="s">
        <v>84</v>
      </c>
      <c r="H248" s="158" t="s">
        <v>84</v>
      </c>
      <c r="I248" s="158" t="s">
        <v>84</v>
      </c>
      <c r="J248" s="158"/>
      <c r="K248" s="158"/>
      <c r="L248" s="158"/>
      <c r="M248" s="158">
        <v>0.98409999999999997</v>
      </c>
      <c r="N248" s="158">
        <v>1</v>
      </c>
      <c r="O248" s="158" t="s">
        <v>84</v>
      </c>
      <c r="P248" s="158" t="s">
        <v>84</v>
      </c>
      <c r="Q248" s="158" t="s">
        <v>84</v>
      </c>
      <c r="R248" s="158" t="s">
        <v>84</v>
      </c>
      <c r="S248" s="158">
        <v>1</v>
      </c>
      <c r="T248" s="158">
        <v>1</v>
      </c>
      <c r="U248" s="158" t="s">
        <v>84</v>
      </c>
      <c r="V248" s="158" t="s">
        <v>84</v>
      </c>
      <c r="W248" s="158" t="s">
        <v>84</v>
      </c>
      <c r="X248" s="158" t="s">
        <v>84</v>
      </c>
      <c r="Y248" s="158" t="s">
        <v>84</v>
      </c>
      <c r="Z248" s="158" t="s">
        <v>84</v>
      </c>
      <c r="AA248" s="158" t="s">
        <v>84</v>
      </c>
      <c r="AB248" s="158" t="s">
        <v>84</v>
      </c>
      <c r="AC248" s="158"/>
      <c r="AD248" s="181">
        <v>28784</v>
      </c>
      <c r="AE248" s="181" t="s">
        <v>84</v>
      </c>
      <c r="AF248" s="181" t="s">
        <v>84</v>
      </c>
      <c r="AG248" s="181">
        <v>16327</v>
      </c>
      <c r="AH248" s="181" t="s">
        <v>84</v>
      </c>
      <c r="AI248" s="181" t="s">
        <v>84</v>
      </c>
      <c r="AJ248" s="181" t="s">
        <v>84</v>
      </c>
      <c r="AK248" s="181" t="s">
        <v>84</v>
      </c>
      <c r="AL248" s="181">
        <v>89</v>
      </c>
    </row>
    <row r="249" spans="1:38" x14ac:dyDescent="0.25">
      <c r="A249" s="159" t="s">
        <v>8889</v>
      </c>
      <c r="B249" s="158">
        <v>0.99990000000000001</v>
      </c>
      <c r="C249" s="158">
        <v>1.0004</v>
      </c>
      <c r="D249" s="158" t="s">
        <v>84</v>
      </c>
      <c r="E249" s="158">
        <v>1.0001</v>
      </c>
      <c r="F249" s="158">
        <v>0.99939999999999996</v>
      </c>
      <c r="G249" s="158" t="s">
        <v>84</v>
      </c>
      <c r="H249" s="158">
        <v>0.98560000000000003</v>
      </c>
      <c r="I249" s="158" t="s">
        <v>84</v>
      </c>
      <c r="J249" s="158"/>
      <c r="K249" s="158"/>
      <c r="L249" s="158"/>
      <c r="M249" s="158">
        <v>0.99890000000000001</v>
      </c>
      <c r="N249" s="158">
        <v>1</v>
      </c>
      <c r="O249" s="158">
        <v>1.0004</v>
      </c>
      <c r="P249" s="158">
        <v>1.0004</v>
      </c>
      <c r="Q249" s="158" t="s">
        <v>84</v>
      </c>
      <c r="R249" s="158" t="s">
        <v>84</v>
      </c>
      <c r="S249" s="158">
        <v>1.0001</v>
      </c>
      <c r="T249" s="158">
        <v>1.0001</v>
      </c>
      <c r="U249" s="158">
        <v>0.99770000000000003</v>
      </c>
      <c r="V249" s="158">
        <v>0.99980000000000002</v>
      </c>
      <c r="W249" s="158" t="s">
        <v>84</v>
      </c>
      <c r="X249" s="158" t="s">
        <v>84</v>
      </c>
      <c r="Y249" s="158">
        <v>0.96989999999999998</v>
      </c>
      <c r="Z249" s="158">
        <v>0.99309999999999998</v>
      </c>
      <c r="AA249" s="158" t="s">
        <v>84</v>
      </c>
      <c r="AB249" s="158" t="s">
        <v>84</v>
      </c>
      <c r="AC249" s="158"/>
      <c r="AD249" s="181">
        <v>45938</v>
      </c>
      <c r="AE249" s="181">
        <v>7250</v>
      </c>
      <c r="AF249" s="181" t="s">
        <v>84</v>
      </c>
      <c r="AG249" s="181">
        <v>26775</v>
      </c>
      <c r="AH249" s="181">
        <v>8105</v>
      </c>
      <c r="AI249" s="181" t="s">
        <v>84</v>
      </c>
      <c r="AJ249" s="181">
        <v>519</v>
      </c>
      <c r="AK249" s="181" t="s">
        <v>84</v>
      </c>
      <c r="AL249" s="181">
        <v>331</v>
      </c>
    </row>
    <row r="250" spans="1:38" x14ac:dyDescent="0.25">
      <c r="A250" s="159" t="s">
        <v>8890</v>
      </c>
      <c r="B250" s="158">
        <v>0.75660000000000005</v>
      </c>
      <c r="C250" s="158">
        <v>0.97409999999999997</v>
      </c>
      <c r="D250" s="158">
        <v>0.82969999999999999</v>
      </c>
      <c r="E250" s="158">
        <v>0.80969999999999998</v>
      </c>
      <c r="F250" s="158">
        <v>0.78639999999999999</v>
      </c>
      <c r="G250" s="158">
        <v>0.84819999999999995</v>
      </c>
      <c r="H250" s="158">
        <v>0.50609999999999999</v>
      </c>
      <c r="I250" s="158">
        <v>0.74639999999999995</v>
      </c>
      <c r="J250" s="158"/>
      <c r="K250" s="158"/>
      <c r="L250" s="158"/>
      <c r="M250" s="158">
        <v>0.75280000000000002</v>
      </c>
      <c r="N250" s="158">
        <v>0.76029999999999998</v>
      </c>
      <c r="O250" s="158">
        <v>0.96760000000000002</v>
      </c>
      <c r="P250" s="158">
        <v>0.97929999999999995</v>
      </c>
      <c r="Q250" s="158">
        <v>0.82330000000000003</v>
      </c>
      <c r="R250" s="158">
        <v>0.83589999999999998</v>
      </c>
      <c r="S250" s="158">
        <v>0.80249999999999999</v>
      </c>
      <c r="T250" s="158">
        <v>0.81659999999999999</v>
      </c>
      <c r="U250" s="158">
        <v>0.77349999999999997</v>
      </c>
      <c r="V250" s="158">
        <v>0.79869999999999997</v>
      </c>
      <c r="W250" s="158">
        <v>0.83250000000000002</v>
      </c>
      <c r="X250" s="158">
        <v>0.86250000000000004</v>
      </c>
      <c r="Y250" s="158">
        <v>0.49719999999999998</v>
      </c>
      <c r="Z250" s="158">
        <v>0.51500000000000001</v>
      </c>
      <c r="AA250" s="158">
        <v>0.72629999999999995</v>
      </c>
      <c r="AB250" s="158">
        <v>0.76529999999999998</v>
      </c>
      <c r="AC250" s="158"/>
      <c r="AD250" s="181">
        <v>58443</v>
      </c>
      <c r="AE250" s="181">
        <v>4322</v>
      </c>
      <c r="AF250" s="181">
        <v>16893</v>
      </c>
      <c r="AG250" s="181">
        <v>14399</v>
      </c>
      <c r="AH250" s="181">
        <v>4823</v>
      </c>
      <c r="AI250" s="181">
        <v>2666</v>
      </c>
      <c r="AJ250" s="181">
        <v>13208</v>
      </c>
      <c r="AK250" s="181">
        <v>2132</v>
      </c>
      <c r="AL250" s="181">
        <v>48526</v>
      </c>
    </row>
    <row r="251" spans="1:38" x14ac:dyDescent="0.25">
      <c r="A251" s="159" t="s">
        <v>8891</v>
      </c>
      <c r="B251" s="158">
        <v>0.74280000000000002</v>
      </c>
      <c r="C251" s="158">
        <v>0.97130000000000005</v>
      </c>
      <c r="D251" s="158">
        <v>0.82550000000000001</v>
      </c>
      <c r="E251" s="158">
        <v>0.80330000000000001</v>
      </c>
      <c r="F251" s="158">
        <v>0.78120000000000001</v>
      </c>
      <c r="G251" s="158">
        <v>0.8498</v>
      </c>
      <c r="H251" s="158">
        <v>0.48930000000000001</v>
      </c>
      <c r="I251" s="158">
        <v>0.72470000000000001</v>
      </c>
      <c r="J251" s="158"/>
      <c r="K251" s="158"/>
      <c r="L251" s="158"/>
      <c r="M251" s="158">
        <v>0.7389</v>
      </c>
      <c r="N251" s="158">
        <v>0.74670000000000003</v>
      </c>
      <c r="O251" s="158">
        <v>0.96399999999999997</v>
      </c>
      <c r="P251" s="158">
        <v>0.97709999999999997</v>
      </c>
      <c r="Q251" s="158">
        <v>0.81889999999999996</v>
      </c>
      <c r="R251" s="158">
        <v>0.83189999999999997</v>
      </c>
      <c r="S251" s="158">
        <v>0.79590000000000005</v>
      </c>
      <c r="T251" s="158">
        <v>0.81040000000000001</v>
      </c>
      <c r="U251" s="158">
        <v>0.76780000000000004</v>
      </c>
      <c r="V251" s="158">
        <v>0.79400000000000004</v>
      </c>
      <c r="W251" s="158">
        <v>0.83279999999999998</v>
      </c>
      <c r="X251" s="158">
        <v>0.86519999999999997</v>
      </c>
      <c r="Y251" s="158">
        <v>0.48049999999999998</v>
      </c>
      <c r="Z251" s="158">
        <v>0.49809999999999999</v>
      </c>
      <c r="AA251" s="158">
        <v>0.70030000000000003</v>
      </c>
      <c r="AB251" s="158">
        <v>0.74739999999999995</v>
      </c>
      <c r="AC251" s="158"/>
      <c r="AD251" s="181">
        <v>56229</v>
      </c>
      <c r="AE251" s="181">
        <v>3906</v>
      </c>
      <c r="AF251" s="181">
        <v>16191</v>
      </c>
      <c r="AG251" s="181">
        <v>14018</v>
      </c>
      <c r="AH251" s="181">
        <v>4558</v>
      </c>
      <c r="AI251" s="181">
        <v>2313</v>
      </c>
      <c r="AJ251" s="181">
        <v>13709</v>
      </c>
      <c r="AK251" s="181">
        <v>1534</v>
      </c>
      <c r="AL251" s="181">
        <v>49236</v>
      </c>
    </row>
    <row r="252" spans="1:38" x14ac:dyDescent="0.25">
      <c r="A252" s="159" t="s">
        <v>8892</v>
      </c>
      <c r="B252" s="158">
        <v>0.72</v>
      </c>
      <c r="C252" s="158">
        <v>0.97689999999999999</v>
      </c>
      <c r="D252" s="158">
        <v>0.80900000000000005</v>
      </c>
      <c r="E252" s="158">
        <v>0.79549999999999998</v>
      </c>
      <c r="F252" s="158">
        <v>0.75749999999999995</v>
      </c>
      <c r="G252" s="158">
        <v>0.82950000000000002</v>
      </c>
      <c r="H252" s="158">
        <v>0.47520000000000001</v>
      </c>
      <c r="I252" s="158">
        <v>0.64039999999999997</v>
      </c>
      <c r="J252" s="158"/>
      <c r="K252" s="158"/>
      <c r="L252" s="158"/>
      <c r="M252" s="158">
        <v>0.71579999999999999</v>
      </c>
      <c r="N252" s="158">
        <v>0.72419999999999995</v>
      </c>
      <c r="O252" s="158">
        <v>0.96860000000000002</v>
      </c>
      <c r="P252" s="158">
        <v>0.98309999999999997</v>
      </c>
      <c r="Q252" s="158">
        <v>0.80169999999999997</v>
      </c>
      <c r="R252" s="158">
        <v>0.81599999999999995</v>
      </c>
      <c r="S252" s="158">
        <v>0.78759999999999997</v>
      </c>
      <c r="T252" s="158">
        <v>0.80320000000000003</v>
      </c>
      <c r="U252" s="158">
        <v>0.74309999999999998</v>
      </c>
      <c r="V252" s="158">
        <v>0.77129999999999999</v>
      </c>
      <c r="W252" s="158">
        <v>0.81059999999999999</v>
      </c>
      <c r="X252" s="158">
        <v>0.84670000000000001</v>
      </c>
      <c r="Y252" s="158">
        <v>0.46629999999999999</v>
      </c>
      <c r="Z252" s="158">
        <v>0.48399999999999999</v>
      </c>
      <c r="AA252" s="158">
        <v>0.61019999999999996</v>
      </c>
      <c r="AB252" s="158">
        <v>0.66890000000000005</v>
      </c>
      <c r="AC252" s="158"/>
      <c r="AD252" s="181">
        <v>50684</v>
      </c>
      <c r="AE252" s="181">
        <v>3106</v>
      </c>
      <c r="AF252" s="181">
        <v>14254</v>
      </c>
      <c r="AG252" s="181">
        <v>12455</v>
      </c>
      <c r="AH252" s="181">
        <v>4221</v>
      </c>
      <c r="AI252" s="181">
        <v>2053</v>
      </c>
      <c r="AJ252" s="181">
        <v>13477</v>
      </c>
      <c r="AK252" s="181">
        <v>1118</v>
      </c>
      <c r="AL252" s="181">
        <v>46948</v>
      </c>
    </row>
    <row r="253" spans="1:38" x14ac:dyDescent="0.25">
      <c r="A253" s="159" t="s">
        <v>8893</v>
      </c>
      <c r="B253" s="158">
        <v>0.77649999999999997</v>
      </c>
      <c r="C253" s="158">
        <v>0.9778</v>
      </c>
      <c r="D253" s="158">
        <v>0.84409999999999996</v>
      </c>
      <c r="E253" s="158">
        <v>0.81440000000000001</v>
      </c>
      <c r="F253" s="158">
        <v>0.80179999999999996</v>
      </c>
      <c r="G253" s="158">
        <v>0.86399999999999999</v>
      </c>
      <c r="H253" s="158">
        <v>0.52480000000000004</v>
      </c>
      <c r="I253" s="158">
        <v>0.81659999999999999</v>
      </c>
      <c r="J253" s="158"/>
      <c r="K253" s="158"/>
      <c r="L253" s="158"/>
      <c r="M253" s="158">
        <v>0.77270000000000005</v>
      </c>
      <c r="N253" s="158">
        <v>0.7802</v>
      </c>
      <c r="O253" s="158">
        <v>0.97160000000000002</v>
      </c>
      <c r="P253" s="158">
        <v>0.98260000000000003</v>
      </c>
      <c r="Q253" s="158">
        <v>0.83760000000000001</v>
      </c>
      <c r="R253" s="158">
        <v>0.85029999999999994</v>
      </c>
      <c r="S253" s="158">
        <v>0.80720000000000003</v>
      </c>
      <c r="T253" s="158">
        <v>0.82140000000000002</v>
      </c>
      <c r="U253" s="158">
        <v>0.78900000000000003</v>
      </c>
      <c r="V253" s="158">
        <v>0.81389999999999996</v>
      </c>
      <c r="W253" s="158">
        <v>0.84960000000000002</v>
      </c>
      <c r="X253" s="158">
        <v>0.87719999999999998</v>
      </c>
      <c r="Y253" s="158">
        <v>0.51519999999999999</v>
      </c>
      <c r="Z253" s="158">
        <v>0.5343</v>
      </c>
      <c r="AA253" s="158">
        <v>0.80100000000000005</v>
      </c>
      <c r="AB253" s="158">
        <v>0.83109999999999995</v>
      </c>
      <c r="AC253" s="158"/>
      <c r="AD253" s="181">
        <v>54657</v>
      </c>
      <c r="AE253" s="181">
        <v>4276</v>
      </c>
      <c r="AF253" s="181">
        <v>15147</v>
      </c>
      <c r="AG253" s="181">
        <v>13514</v>
      </c>
      <c r="AH253" s="181">
        <v>4599</v>
      </c>
      <c r="AI253" s="181">
        <v>2844</v>
      </c>
      <c r="AJ253" s="181">
        <v>11427</v>
      </c>
      <c r="AK253" s="181">
        <v>2850</v>
      </c>
      <c r="AL253" s="181">
        <v>42606</v>
      </c>
    </row>
    <row r="254" spans="1:38" x14ac:dyDescent="0.25">
      <c r="A254" s="159" t="s">
        <v>8894</v>
      </c>
      <c r="B254" s="158">
        <v>0.69850000000000001</v>
      </c>
      <c r="C254" s="158">
        <v>0.96489999999999998</v>
      </c>
      <c r="D254" s="158">
        <v>0.80259999999999998</v>
      </c>
      <c r="E254" s="158">
        <v>0.78139999999999998</v>
      </c>
      <c r="F254" s="158">
        <v>0.76349999999999996</v>
      </c>
      <c r="G254" s="158">
        <v>0.81330000000000002</v>
      </c>
      <c r="H254" s="158">
        <v>0.46839999999999998</v>
      </c>
      <c r="I254" s="158">
        <v>0.5454</v>
      </c>
      <c r="J254" s="158"/>
      <c r="K254" s="158"/>
      <c r="L254" s="158"/>
      <c r="M254" s="158">
        <v>0.69379999999999997</v>
      </c>
      <c r="N254" s="158">
        <v>0.70309999999999995</v>
      </c>
      <c r="O254" s="158">
        <v>0.9536</v>
      </c>
      <c r="P254" s="158">
        <v>0.97360000000000002</v>
      </c>
      <c r="Q254" s="158">
        <v>0.79420000000000002</v>
      </c>
      <c r="R254" s="158">
        <v>0.81059999999999999</v>
      </c>
      <c r="S254" s="158">
        <v>0.77259999999999995</v>
      </c>
      <c r="T254" s="158">
        <v>0.78990000000000005</v>
      </c>
      <c r="U254" s="158">
        <v>0.74780000000000002</v>
      </c>
      <c r="V254" s="158">
        <v>0.77829999999999999</v>
      </c>
      <c r="W254" s="158">
        <v>0.78979999999999995</v>
      </c>
      <c r="X254" s="158">
        <v>0.83440000000000003</v>
      </c>
      <c r="Y254" s="158">
        <v>0.45929999999999999</v>
      </c>
      <c r="Z254" s="158">
        <v>0.47749999999999998</v>
      </c>
      <c r="AA254" s="158">
        <v>0.50800000000000001</v>
      </c>
      <c r="AB254" s="158">
        <v>0.58130000000000004</v>
      </c>
      <c r="AC254" s="158"/>
      <c r="AD254" s="181">
        <v>42487</v>
      </c>
      <c r="AE254" s="181">
        <v>2243</v>
      </c>
      <c r="AF254" s="181">
        <v>11212</v>
      </c>
      <c r="AG254" s="181">
        <v>10536</v>
      </c>
      <c r="AH254" s="181">
        <v>3594</v>
      </c>
      <c r="AI254" s="181">
        <v>1444</v>
      </c>
      <c r="AJ254" s="181">
        <v>12707</v>
      </c>
      <c r="AK254" s="181">
        <v>751</v>
      </c>
      <c r="AL254" s="181">
        <v>41732</v>
      </c>
    </row>
    <row r="255" spans="1:38" x14ac:dyDescent="0.25">
      <c r="A255" s="159" t="s">
        <v>8895</v>
      </c>
      <c r="B255" s="158">
        <v>0.92749999999999999</v>
      </c>
      <c r="C255" s="158">
        <v>0.99880000000000002</v>
      </c>
      <c r="D255" s="158">
        <v>0.98580000000000001</v>
      </c>
      <c r="E255" s="158">
        <v>0.95860000000000001</v>
      </c>
      <c r="F255" s="158">
        <v>0.94740000000000002</v>
      </c>
      <c r="G255" s="158">
        <v>0.97650000000000003</v>
      </c>
      <c r="H255" s="158">
        <v>0.7853</v>
      </c>
      <c r="I255" s="158">
        <v>0.88670000000000004</v>
      </c>
      <c r="J255" s="158"/>
      <c r="K255" s="158"/>
      <c r="L255" s="158"/>
      <c r="M255" s="158">
        <v>0.9254</v>
      </c>
      <c r="N255" s="158">
        <v>0.92969999999999997</v>
      </c>
      <c r="O255" s="158">
        <v>0.99609999999999999</v>
      </c>
      <c r="P255" s="158">
        <v>0.99960000000000004</v>
      </c>
      <c r="Q255" s="158">
        <v>0.98370000000000002</v>
      </c>
      <c r="R255" s="158">
        <v>0.98770000000000002</v>
      </c>
      <c r="S255" s="158">
        <v>0.95509999999999995</v>
      </c>
      <c r="T255" s="158">
        <v>0.96189999999999998</v>
      </c>
      <c r="U255" s="158">
        <v>0.9405</v>
      </c>
      <c r="V255" s="158">
        <v>0.95350000000000001</v>
      </c>
      <c r="W255" s="158">
        <v>0.96960000000000002</v>
      </c>
      <c r="X255" s="158">
        <v>0.9819</v>
      </c>
      <c r="Y255" s="158">
        <v>0.77810000000000001</v>
      </c>
      <c r="Z255" s="158">
        <v>0.79220000000000002</v>
      </c>
      <c r="AA255" s="158">
        <v>0.87229999999999996</v>
      </c>
      <c r="AB255" s="158">
        <v>0.89949999999999997</v>
      </c>
      <c r="AC255" s="158"/>
      <c r="AD255" s="181">
        <v>58443</v>
      </c>
      <c r="AE255" s="181">
        <v>4322</v>
      </c>
      <c r="AF255" s="181">
        <v>16893</v>
      </c>
      <c r="AG255" s="181">
        <v>14399</v>
      </c>
      <c r="AH255" s="181">
        <v>4823</v>
      </c>
      <c r="AI255" s="181">
        <v>2666</v>
      </c>
      <c r="AJ255" s="181">
        <v>13208</v>
      </c>
      <c r="AK255" s="181">
        <v>2132</v>
      </c>
      <c r="AL255" s="181">
        <v>48526</v>
      </c>
    </row>
    <row r="256" spans="1:38" x14ac:dyDescent="0.25">
      <c r="A256" s="159" t="s">
        <v>8896</v>
      </c>
      <c r="B256" s="158">
        <v>0.92130000000000001</v>
      </c>
      <c r="C256" s="158">
        <v>0.99970000000000003</v>
      </c>
      <c r="D256" s="158">
        <v>0.98529999999999995</v>
      </c>
      <c r="E256" s="158">
        <v>0.95899999999999996</v>
      </c>
      <c r="F256" s="158">
        <v>0.94379999999999997</v>
      </c>
      <c r="G256" s="158">
        <v>0.9698</v>
      </c>
      <c r="H256" s="158">
        <v>0.77669999999999995</v>
      </c>
      <c r="I256" s="158">
        <v>0.85360000000000003</v>
      </c>
      <c r="J256" s="158"/>
      <c r="K256" s="158"/>
      <c r="L256" s="158"/>
      <c r="M256" s="158">
        <v>0.91900000000000004</v>
      </c>
      <c r="N256" s="158">
        <v>0.92349999999999999</v>
      </c>
      <c r="O256" s="158">
        <v>0.97960000000000003</v>
      </c>
      <c r="P256" s="158">
        <v>1</v>
      </c>
      <c r="Q256" s="158">
        <v>0.98309999999999997</v>
      </c>
      <c r="R256" s="158">
        <v>0.98719999999999997</v>
      </c>
      <c r="S256" s="158">
        <v>0.95540000000000003</v>
      </c>
      <c r="T256" s="158">
        <v>0.96230000000000004</v>
      </c>
      <c r="U256" s="158">
        <v>0.9365</v>
      </c>
      <c r="V256" s="158">
        <v>0.95030000000000003</v>
      </c>
      <c r="W256" s="158">
        <v>0.96160000000000001</v>
      </c>
      <c r="X256" s="158">
        <v>0.97629999999999995</v>
      </c>
      <c r="Y256" s="158">
        <v>0.76959999999999995</v>
      </c>
      <c r="Z256" s="158">
        <v>0.78359999999999996</v>
      </c>
      <c r="AA256" s="158">
        <v>0.83479999999999999</v>
      </c>
      <c r="AB256" s="158">
        <v>0.87050000000000005</v>
      </c>
      <c r="AC256" s="158"/>
      <c r="AD256" s="181">
        <v>56229</v>
      </c>
      <c r="AE256" s="181">
        <v>3906</v>
      </c>
      <c r="AF256" s="181">
        <v>16191</v>
      </c>
      <c r="AG256" s="181">
        <v>14018</v>
      </c>
      <c r="AH256" s="181">
        <v>4558</v>
      </c>
      <c r="AI256" s="181">
        <v>2313</v>
      </c>
      <c r="AJ256" s="181">
        <v>13709</v>
      </c>
      <c r="AK256" s="181">
        <v>1534</v>
      </c>
      <c r="AL256" s="181">
        <v>49236</v>
      </c>
    </row>
    <row r="257" spans="1:38" x14ac:dyDescent="0.25">
      <c r="A257" s="159" t="s">
        <v>8897</v>
      </c>
      <c r="B257" s="158">
        <v>0.91180000000000005</v>
      </c>
      <c r="C257" s="158">
        <v>0.99770000000000003</v>
      </c>
      <c r="D257" s="158">
        <v>0.98419999999999996</v>
      </c>
      <c r="E257" s="158">
        <v>0.95679999999999998</v>
      </c>
      <c r="F257" s="158">
        <v>0.93910000000000005</v>
      </c>
      <c r="G257" s="158">
        <v>0.97219999999999995</v>
      </c>
      <c r="H257" s="158">
        <v>0.7651</v>
      </c>
      <c r="I257" s="158">
        <v>0.80379999999999996</v>
      </c>
      <c r="J257" s="158"/>
      <c r="K257" s="158"/>
      <c r="L257" s="158"/>
      <c r="M257" s="158">
        <v>0.9093</v>
      </c>
      <c r="N257" s="158">
        <v>0.9143</v>
      </c>
      <c r="O257" s="158">
        <v>0.99399999999999999</v>
      </c>
      <c r="P257" s="158">
        <v>0.99909999999999999</v>
      </c>
      <c r="Q257" s="158">
        <v>0.98180000000000001</v>
      </c>
      <c r="R257" s="158">
        <v>0.98629999999999995</v>
      </c>
      <c r="S257" s="158">
        <v>0.95289999999999997</v>
      </c>
      <c r="T257" s="158">
        <v>0.96040000000000003</v>
      </c>
      <c r="U257" s="158">
        <v>0.93120000000000003</v>
      </c>
      <c r="V257" s="158">
        <v>0.94610000000000005</v>
      </c>
      <c r="W257" s="158">
        <v>0.96360000000000001</v>
      </c>
      <c r="X257" s="158">
        <v>0.9788</v>
      </c>
      <c r="Y257" s="158">
        <v>0.75780000000000003</v>
      </c>
      <c r="Z257" s="158">
        <v>0.7722</v>
      </c>
      <c r="AA257" s="158">
        <v>0.7792</v>
      </c>
      <c r="AB257" s="158">
        <v>0.82589999999999997</v>
      </c>
      <c r="AC257" s="158"/>
      <c r="AD257" s="181">
        <v>50684</v>
      </c>
      <c r="AE257" s="181">
        <v>3106</v>
      </c>
      <c r="AF257" s="181">
        <v>14254</v>
      </c>
      <c r="AG257" s="181">
        <v>12455</v>
      </c>
      <c r="AH257" s="181">
        <v>4221</v>
      </c>
      <c r="AI257" s="181">
        <v>2053</v>
      </c>
      <c r="AJ257" s="181">
        <v>13477</v>
      </c>
      <c r="AK257" s="181">
        <v>1118</v>
      </c>
      <c r="AL257" s="181">
        <v>46948</v>
      </c>
    </row>
    <row r="258" spans="1:38" x14ac:dyDescent="0.25">
      <c r="A258" s="159" t="s">
        <v>8898</v>
      </c>
      <c r="B258" s="158">
        <v>0.9395</v>
      </c>
      <c r="C258" s="158">
        <v>0.99860000000000004</v>
      </c>
      <c r="D258" s="158">
        <v>0.98899999999999999</v>
      </c>
      <c r="E258" s="158">
        <v>0.96479999999999999</v>
      </c>
      <c r="F258" s="158">
        <v>0.95389999999999997</v>
      </c>
      <c r="G258" s="158">
        <v>0.97529999999999994</v>
      </c>
      <c r="H258" s="158">
        <v>0.80700000000000005</v>
      </c>
      <c r="I258" s="158">
        <v>0.94030000000000002</v>
      </c>
      <c r="J258" s="158"/>
      <c r="K258" s="158"/>
      <c r="L258" s="158"/>
      <c r="M258" s="158">
        <v>0.93740000000000001</v>
      </c>
      <c r="N258" s="158">
        <v>0.9415</v>
      </c>
      <c r="O258" s="158">
        <v>0.99609999999999999</v>
      </c>
      <c r="P258" s="158">
        <v>0.99950000000000006</v>
      </c>
      <c r="Q258" s="158">
        <v>0.98699999999999999</v>
      </c>
      <c r="R258" s="158">
        <v>0.99070000000000003</v>
      </c>
      <c r="S258" s="158">
        <v>0.96140000000000003</v>
      </c>
      <c r="T258" s="158">
        <v>0.96789999999999998</v>
      </c>
      <c r="U258" s="158">
        <v>0.94730000000000003</v>
      </c>
      <c r="V258" s="158">
        <v>0.95979999999999999</v>
      </c>
      <c r="W258" s="158">
        <v>0.96860000000000002</v>
      </c>
      <c r="X258" s="158">
        <v>0.98060000000000003</v>
      </c>
      <c r="Y258" s="158">
        <v>0.79959999999999998</v>
      </c>
      <c r="Z258" s="158">
        <v>0.81420000000000003</v>
      </c>
      <c r="AA258" s="158">
        <v>0.93069999999999997</v>
      </c>
      <c r="AB258" s="158">
        <v>0.94850000000000001</v>
      </c>
      <c r="AC258" s="158"/>
      <c r="AD258" s="181">
        <v>54657</v>
      </c>
      <c r="AE258" s="181">
        <v>4276</v>
      </c>
      <c r="AF258" s="181">
        <v>15147</v>
      </c>
      <c r="AG258" s="181">
        <v>13514</v>
      </c>
      <c r="AH258" s="181">
        <v>4599</v>
      </c>
      <c r="AI258" s="181">
        <v>2844</v>
      </c>
      <c r="AJ258" s="181">
        <v>11427</v>
      </c>
      <c r="AK258" s="181">
        <v>2850</v>
      </c>
      <c r="AL258" s="181">
        <v>42606</v>
      </c>
    </row>
    <row r="259" spans="1:38" x14ac:dyDescent="0.25">
      <c r="A259" s="159" t="s">
        <v>8899</v>
      </c>
      <c r="B259" s="158">
        <v>0.90239999999999998</v>
      </c>
      <c r="C259" s="158">
        <v>0.99750000000000005</v>
      </c>
      <c r="D259" s="158">
        <v>0.98309999999999997</v>
      </c>
      <c r="E259" s="158">
        <v>0.95350000000000001</v>
      </c>
      <c r="F259" s="158">
        <v>0.93700000000000006</v>
      </c>
      <c r="G259" s="158">
        <v>0.9728</v>
      </c>
      <c r="H259" s="158">
        <v>0.76580000000000004</v>
      </c>
      <c r="I259" s="158">
        <v>0.70640000000000003</v>
      </c>
      <c r="J259" s="158"/>
      <c r="K259" s="158"/>
      <c r="L259" s="158"/>
      <c r="M259" s="158">
        <v>0.89939999999999998</v>
      </c>
      <c r="N259" s="158">
        <v>0.9052</v>
      </c>
      <c r="O259" s="158">
        <v>0.99250000000000005</v>
      </c>
      <c r="P259" s="158">
        <v>0.99909999999999999</v>
      </c>
      <c r="Q259" s="158">
        <v>0.98019999999999996</v>
      </c>
      <c r="R259" s="158">
        <v>0.98550000000000004</v>
      </c>
      <c r="S259" s="158">
        <v>0.94910000000000005</v>
      </c>
      <c r="T259" s="158">
        <v>0.95750000000000002</v>
      </c>
      <c r="U259" s="158">
        <v>0.92830000000000001</v>
      </c>
      <c r="V259" s="158">
        <v>0.94469999999999998</v>
      </c>
      <c r="W259" s="158">
        <v>0.96230000000000004</v>
      </c>
      <c r="X259" s="158">
        <v>0.98040000000000005</v>
      </c>
      <c r="Y259" s="158">
        <v>0.75829999999999997</v>
      </c>
      <c r="Z259" s="158">
        <v>0.77300000000000002</v>
      </c>
      <c r="AA259" s="158">
        <v>0.67279999999999995</v>
      </c>
      <c r="AB259" s="158">
        <v>0.73729999999999996</v>
      </c>
      <c r="AC259" s="158"/>
      <c r="AD259" s="181">
        <v>42487</v>
      </c>
      <c r="AE259" s="181">
        <v>2243</v>
      </c>
      <c r="AF259" s="181">
        <v>11212</v>
      </c>
      <c r="AG259" s="181">
        <v>10536</v>
      </c>
      <c r="AH259" s="181">
        <v>3594</v>
      </c>
      <c r="AI259" s="181">
        <v>1444</v>
      </c>
      <c r="AJ259" s="181">
        <v>12707</v>
      </c>
      <c r="AK259" s="181">
        <v>751</v>
      </c>
      <c r="AL259" s="181">
        <v>41732</v>
      </c>
    </row>
    <row r="260" spans="1:38" x14ac:dyDescent="0.25">
      <c r="A260" s="159" t="s">
        <v>8900</v>
      </c>
      <c r="B260" s="158">
        <v>0.67249999999999999</v>
      </c>
      <c r="C260" s="158">
        <v>0.94650000000000001</v>
      </c>
      <c r="D260" s="158">
        <v>0.74390000000000001</v>
      </c>
      <c r="E260" s="158">
        <v>0.72399999999999998</v>
      </c>
      <c r="F260" s="158">
        <v>0.69640000000000002</v>
      </c>
      <c r="G260" s="158">
        <v>0.76149999999999995</v>
      </c>
      <c r="H260" s="158">
        <v>0.40939999999999999</v>
      </c>
      <c r="I260" s="158">
        <v>0.67130000000000001</v>
      </c>
      <c r="J260" s="158"/>
      <c r="K260" s="158"/>
      <c r="L260" s="158"/>
      <c r="M260" s="158">
        <v>0.66820000000000002</v>
      </c>
      <c r="N260" s="158">
        <v>0.67679999999999996</v>
      </c>
      <c r="O260" s="158">
        <v>0.93730000000000002</v>
      </c>
      <c r="P260" s="158">
        <v>0.95440000000000003</v>
      </c>
      <c r="Q260" s="158">
        <v>0.73609999999999998</v>
      </c>
      <c r="R260" s="158">
        <v>0.75149999999999995</v>
      </c>
      <c r="S260" s="158">
        <v>0.71550000000000002</v>
      </c>
      <c r="T260" s="158">
        <v>0.73240000000000005</v>
      </c>
      <c r="U260" s="158">
        <v>0.68130000000000002</v>
      </c>
      <c r="V260" s="158">
        <v>0.71089999999999998</v>
      </c>
      <c r="W260" s="158">
        <v>0.74239999999999995</v>
      </c>
      <c r="X260" s="158">
        <v>0.77949999999999997</v>
      </c>
      <c r="Y260" s="158">
        <v>0.40029999999999999</v>
      </c>
      <c r="Z260" s="158">
        <v>0.41860000000000003</v>
      </c>
      <c r="AA260" s="158">
        <v>0.64880000000000004</v>
      </c>
      <c r="AB260" s="158">
        <v>0.69259999999999999</v>
      </c>
      <c r="AC260" s="158"/>
      <c r="AD260" s="181">
        <v>58443</v>
      </c>
      <c r="AE260" s="181">
        <v>4322</v>
      </c>
      <c r="AF260" s="181">
        <v>16893</v>
      </c>
      <c r="AG260" s="181">
        <v>14399</v>
      </c>
      <c r="AH260" s="181">
        <v>4823</v>
      </c>
      <c r="AI260" s="181">
        <v>2666</v>
      </c>
      <c r="AJ260" s="181">
        <v>13208</v>
      </c>
      <c r="AK260" s="181">
        <v>2132</v>
      </c>
      <c r="AL260" s="181">
        <v>48526</v>
      </c>
    </row>
    <row r="261" spans="1:38" x14ac:dyDescent="0.25">
      <c r="A261" s="159" t="s">
        <v>8901</v>
      </c>
      <c r="B261" s="158">
        <v>0.65539999999999998</v>
      </c>
      <c r="C261" s="158">
        <v>0.94469999999999998</v>
      </c>
      <c r="D261" s="158">
        <v>0.73399999999999999</v>
      </c>
      <c r="E261" s="158">
        <v>0.7167</v>
      </c>
      <c r="F261" s="158">
        <v>0.69099999999999995</v>
      </c>
      <c r="G261" s="158">
        <v>0.76670000000000005</v>
      </c>
      <c r="H261" s="158">
        <v>0.39050000000000001</v>
      </c>
      <c r="I261" s="158">
        <v>0.62860000000000005</v>
      </c>
      <c r="J261" s="158"/>
      <c r="K261" s="158"/>
      <c r="L261" s="158"/>
      <c r="M261" s="158">
        <v>0.65090000000000003</v>
      </c>
      <c r="N261" s="158">
        <v>0.65980000000000005</v>
      </c>
      <c r="O261" s="158">
        <v>0.93459999999999999</v>
      </c>
      <c r="P261" s="158">
        <v>0.95330000000000004</v>
      </c>
      <c r="Q261" s="158">
        <v>0.72599999999999998</v>
      </c>
      <c r="R261" s="158">
        <v>0.7419</v>
      </c>
      <c r="S261" s="158">
        <v>0.70789999999999997</v>
      </c>
      <c r="T261" s="158">
        <v>0.72529999999999994</v>
      </c>
      <c r="U261" s="158">
        <v>0.67520000000000002</v>
      </c>
      <c r="V261" s="158">
        <v>0.70609999999999995</v>
      </c>
      <c r="W261" s="158">
        <v>0.74590000000000001</v>
      </c>
      <c r="X261" s="158">
        <v>0.78610000000000002</v>
      </c>
      <c r="Y261" s="158">
        <v>0.38150000000000001</v>
      </c>
      <c r="Z261" s="158">
        <v>0.39939999999999998</v>
      </c>
      <c r="AA261" s="158">
        <v>0.60150000000000003</v>
      </c>
      <c r="AB261" s="158">
        <v>0.65429999999999999</v>
      </c>
      <c r="AC261" s="158"/>
      <c r="AD261" s="181">
        <v>56229</v>
      </c>
      <c r="AE261" s="181">
        <v>3906</v>
      </c>
      <c r="AF261" s="181">
        <v>16191</v>
      </c>
      <c r="AG261" s="181">
        <v>14018</v>
      </c>
      <c r="AH261" s="181">
        <v>4558</v>
      </c>
      <c r="AI261" s="181">
        <v>2313</v>
      </c>
      <c r="AJ261" s="181">
        <v>13709</v>
      </c>
      <c r="AK261" s="181">
        <v>1534</v>
      </c>
      <c r="AL261" s="181">
        <v>49236</v>
      </c>
    </row>
    <row r="262" spans="1:38" x14ac:dyDescent="0.25">
      <c r="A262" s="159" t="s">
        <v>8902</v>
      </c>
      <c r="B262" s="158">
        <v>0.63160000000000005</v>
      </c>
      <c r="C262" s="158">
        <v>0.94769999999999999</v>
      </c>
      <c r="D262" s="158">
        <v>0.71489999999999998</v>
      </c>
      <c r="E262" s="158">
        <v>0.70660000000000001</v>
      </c>
      <c r="F262" s="158">
        <v>0.66259999999999997</v>
      </c>
      <c r="G262" s="158">
        <v>0.75690000000000002</v>
      </c>
      <c r="H262" s="158">
        <v>0.37909999999999999</v>
      </c>
      <c r="I262" s="158">
        <v>0.55889999999999995</v>
      </c>
      <c r="J262" s="158"/>
      <c r="K262" s="158"/>
      <c r="L262" s="158"/>
      <c r="M262" s="158">
        <v>0.62680000000000002</v>
      </c>
      <c r="N262" s="158">
        <v>0.63639999999999997</v>
      </c>
      <c r="O262" s="158">
        <v>0.93589999999999995</v>
      </c>
      <c r="P262" s="158">
        <v>0.95740000000000003</v>
      </c>
      <c r="Q262" s="158">
        <v>0.70609999999999995</v>
      </c>
      <c r="R262" s="158">
        <v>0.72350000000000003</v>
      </c>
      <c r="S262" s="158">
        <v>0.69720000000000004</v>
      </c>
      <c r="T262" s="158">
        <v>0.71589999999999998</v>
      </c>
      <c r="U262" s="158">
        <v>0.64580000000000004</v>
      </c>
      <c r="V262" s="158">
        <v>0.67869999999999997</v>
      </c>
      <c r="W262" s="158">
        <v>0.73440000000000005</v>
      </c>
      <c r="X262" s="158">
        <v>0.77780000000000005</v>
      </c>
      <c r="Y262" s="158">
        <v>0.37009999999999998</v>
      </c>
      <c r="Z262" s="158">
        <v>0.3881</v>
      </c>
      <c r="AA262" s="158">
        <v>0.52690000000000003</v>
      </c>
      <c r="AB262" s="158">
        <v>0.5897</v>
      </c>
      <c r="AC262" s="158"/>
      <c r="AD262" s="181">
        <v>50684</v>
      </c>
      <c r="AE262" s="181">
        <v>3106</v>
      </c>
      <c r="AF262" s="181">
        <v>14254</v>
      </c>
      <c r="AG262" s="181">
        <v>12455</v>
      </c>
      <c r="AH262" s="181">
        <v>4221</v>
      </c>
      <c r="AI262" s="181">
        <v>2053</v>
      </c>
      <c r="AJ262" s="181">
        <v>13477</v>
      </c>
      <c r="AK262" s="181">
        <v>1118</v>
      </c>
      <c r="AL262" s="181">
        <v>46948</v>
      </c>
    </row>
    <row r="263" spans="1:38" x14ac:dyDescent="0.25">
      <c r="A263" s="159" t="s">
        <v>8903</v>
      </c>
      <c r="B263" s="158">
        <v>0.69369999999999998</v>
      </c>
      <c r="C263" s="158">
        <v>0.9536</v>
      </c>
      <c r="D263" s="158">
        <v>0.75590000000000002</v>
      </c>
      <c r="E263" s="158">
        <v>0.72770000000000001</v>
      </c>
      <c r="F263" s="158">
        <v>0.71150000000000002</v>
      </c>
      <c r="G263" s="158">
        <v>0.80259999999999998</v>
      </c>
      <c r="H263" s="158">
        <v>0.4284</v>
      </c>
      <c r="I263" s="158">
        <v>0.74</v>
      </c>
      <c r="J263" s="158"/>
      <c r="K263" s="158"/>
      <c r="L263" s="158"/>
      <c r="M263" s="158">
        <v>0.68930000000000002</v>
      </c>
      <c r="N263" s="158">
        <v>0.69799999999999995</v>
      </c>
      <c r="O263" s="158">
        <v>0.94489999999999996</v>
      </c>
      <c r="P263" s="158">
        <v>0.96099999999999997</v>
      </c>
      <c r="Q263" s="158">
        <v>0.74790000000000001</v>
      </c>
      <c r="R263" s="158">
        <v>0.76370000000000005</v>
      </c>
      <c r="S263" s="158">
        <v>0.71909999999999996</v>
      </c>
      <c r="T263" s="158">
        <v>0.73619999999999997</v>
      </c>
      <c r="U263" s="158">
        <v>0.69650000000000001</v>
      </c>
      <c r="V263" s="158">
        <v>0.72599999999999998</v>
      </c>
      <c r="W263" s="158">
        <v>0.78510000000000002</v>
      </c>
      <c r="X263" s="158">
        <v>0.81879999999999997</v>
      </c>
      <c r="Y263" s="158">
        <v>0.41849999999999998</v>
      </c>
      <c r="Z263" s="158">
        <v>0.43819999999999998</v>
      </c>
      <c r="AA263" s="158">
        <v>0.7218</v>
      </c>
      <c r="AB263" s="158">
        <v>0.75719999999999998</v>
      </c>
      <c r="AC263" s="158"/>
      <c r="AD263" s="181">
        <v>54657</v>
      </c>
      <c r="AE263" s="181">
        <v>4276</v>
      </c>
      <c r="AF263" s="181">
        <v>15147</v>
      </c>
      <c r="AG263" s="181">
        <v>13514</v>
      </c>
      <c r="AH263" s="181">
        <v>4599</v>
      </c>
      <c r="AI263" s="181">
        <v>2844</v>
      </c>
      <c r="AJ263" s="181">
        <v>11427</v>
      </c>
      <c r="AK263" s="181">
        <v>2850</v>
      </c>
      <c r="AL263" s="181">
        <v>42606</v>
      </c>
    </row>
    <row r="264" spans="1:38" x14ac:dyDescent="0.25">
      <c r="A264" s="159" t="s">
        <v>8904</v>
      </c>
      <c r="B264" s="158">
        <v>0.60629999999999995</v>
      </c>
      <c r="C264" s="158">
        <v>0.93320000000000003</v>
      </c>
      <c r="D264" s="158">
        <v>0.70469999999999999</v>
      </c>
      <c r="E264" s="158">
        <v>0.68720000000000003</v>
      </c>
      <c r="F264" s="158">
        <v>0.67310000000000003</v>
      </c>
      <c r="G264" s="158">
        <v>0.71909999999999996</v>
      </c>
      <c r="H264" s="158">
        <v>0.37180000000000002</v>
      </c>
      <c r="I264" s="158">
        <v>0.46160000000000001</v>
      </c>
      <c r="J264" s="158"/>
      <c r="K264" s="158"/>
      <c r="L264" s="158"/>
      <c r="M264" s="158">
        <v>0.60099999999999998</v>
      </c>
      <c r="N264" s="158">
        <v>0.61150000000000004</v>
      </c>
      <c r="O264" s="158">
        <v>0.91769999999999996</v>
      </c>
      <c r="P264" s="158">
        <v>0.94589999999999996</v>
      </c>
      <c r="Q264" s="158">
        <v>0.6946</v>
      </c>
      <c r="R264" s="158">
        <v>0.71450000000000002</v>
      </c>
      <c r="S264" s="158">
        <v>0.67679999999999996</v>
      </c>
      <c r="T264" s="158">
        <v>0.69740000000000002</v>
      </c>
      <c r="U264" s="158">
        <v>0.65490000000000004</v>
      </c>
      <c r="V264" s="158">
        <v>0.6905</v>
      </c>
      <c r="W264" s="158">
        <v>0.69099999999999995</v>
      </c>
      <c r="X264" s="158">
        <v>0.745</v>
      </c>
      <c r="Y264" s="158">
        <v>0.36259999999999998</v>
      </c>
      <c r="Z264" s="158">
        <v>0.38109999999999999</v>
      </c>
      <c r="AA264" s="158">
        <v>0.42330000000000001</v>
      </c>
      <c r="AB264" s="158">
        <v>0.49909999999999999</v>
      </c>
      <c r="AC264" s="158"/>
      <c r="AD264" s="181">
        <v>42487</v>
      </c>
      <c r="AE264" s="181">
        <v>2243</v>
      </c>
      <c r="AF264" s="181">
        <v>11212</v>
      </c>
      <c r="AG264" s="181">
        <v>10536</v>
      </c>
      <c r="AH264" s="181">
        <v>3594</v>
      </c>
      <c r="AI264" s="181">
        <v>1444</v>
      </c>
      <c r="AJ264" s="181">
        <v>12707</v>
      </c>
      <c r="AK264" s="181">
        <v>751</v>
      </c>
      <c r="AL264" s="181">
        <v>41732</v>
      </c>
    </row>
    <row r="265" spans="1:38" x14ac:dyDescent="0.25">
      <c r="A265" s="159" t="s">
        <v>8905</v>
      </c>
      <c r="B265" s="158">
        <v>0.62319999999999998</v>
      </c>
      <c r="C265" s="158">
        <v>0.92349999999999999</v>
      </c>
      <c r="D265" s="158">
        <v>0.69440000000000002</v>
      </c>
      <c r="E265" s="158">
        <v>0.67789999999999995</v>
      </c>
      <c r="F265" s="158">
        <v>0.6401</v>
      </c>
      <c r="G265" s="158">
        <v>0.71460000000000001</v>
      </c>
      <c r="H265" s="158">
        <v>0.35199999999999998</v>
      </c>
      <c r="I265" s="158">
        <v>0.62260000000000004</v>
      </c>
      <c r="J265" s="158"/>
      <c r="K265" s="158"/>
      <c r="L265" s="158"/>
      <c r="M265" s="158">
        <v>0.61850000000000005</v>
      </c>
      <c r="N265" s="158">
        <v>0.628</v>
      </c>
      <c r="O265" s="158">
        <v>0.91200000000000003</v>
      </c>
      <c r="P265" s="158">
        <v>0.9335</v>
      </c>
      <c r="Q265" s="158">
        <v>0.68559999999999999</v>
      </c>
      <c r="R265" s="158">
        <v>0.70299999999999996</v>
      </c>
      <c r="S265" s="158">
        <v>0.66830000000000001</v>
      </c>
      <c r="T265" s="158">
        <v>0.68720000000000003</v>
      </c>
      <c r="U265" s="158">
        <v>0.62339999999999995</v>
      </c>
      <c r="V265" s="158">
        <v>0.65629999999999999</v>
      </c>
      <c r="W265" s="158">
        <v>0.69310000000000005</v>
      </c>
      <c r="X265" s="158">
        <v>0.7349</v>
      </c>
      <c r="Y265" s="158">
        <v>0.34250000000000003</v>
      </c>
      <c r="Z265" s="158">
        <v>0.36149999999999999</v>
      </c>
      <c r="AA265" s="158">
        <v>0.59840000000000004</v>
      </c>
      <c r="AB265" s="158">
        <v>0.64570000000000005</v>
      </c>
      <c r="AC265" s="158"/>
      <c r="AD265" s="181">
        <v>58443</v>
      </c>
      <c r="AE265" s="181">
        <v>4322</v>
      </c>
      <c r="AF265" s="181">
        <v>16893</v>
      </c>
      <c r="AG265" s="181">
        <v>14399</v>
      </c>
      <c r="AH265" s="181">
        <v>4823</v>
      </c>
      <c r="AI265" s="181">
        <v>2666</v>
      </c>
      <c r="AJ265" s="181">
        <v>13208</v>
      </c>
      <c r="AK265" s="181">
        <v>2132</v>
      </c>
      <c r="AL265" s="181">
        <v>48526</v>
      </c>
    </row>
    <row r="266" spans="1:38" x14ac:dyDescent="0.25">
      <c r="A266" s="159" t="s">
        <v>8906</v>
      </c>
      <c r="B266" s="158">
        <v>0.60260000000000002</v>
      </c>
      <c r="C266" s="158">
        <v>0.92479999999999996</v>
      </c>
      <c r="D266" s="158">
        <v>0.67849999999999999</v>
      </c>
      <c r="E266" s="158">
        <v>0.65949999999999998</v>
      </c>
      <c r="F266" s="158">
        <v>0.62739999999999996</v>
      </c>
      <c r="G266" s="158">
        <v>0.72389999999999999</v>
      </c>
      <c r="H266" s="158">
        <v>0.34079999999999999</v>
      </c>
      <c r="I266" s="158">
        <v>0.56469999999999998</v>
      </c>
      <c r="J266" s="158"/>
      <c r="K266" s="158"/>
      <c r="L266" s="158"/>
      <c r="M266" s="158">
        <v>0.59770000000000001</v>
      </c>
      <c r="N266" s="158">
        <v>0.60750000000000004</v>
      </c>
      <c r="O266" s="158">
        <v>0.91239999999999999</v>
      </c>
      <c r="P266" s="158">
        <v>0.93559999999999999</v>
      </c>
      <c r="Q266" s="158">
        <v>0.6694</v>
      </c>
      <c r="R266" s="158">
        <v>0.6875</v>
      </c>
      <c r="S266" s="158">
        <v>0.64959999999999996</v>
      </c>
      <c r="T266" s="158">
        <v>0.66920000000000002</v>
      </c>
      <c r="U266" s="158">
        <v>0.6099</v>
      </c>
      <c r="V266" s="158">
        <v>0.64439999999999997</v>
      </c>
      <c r="W266" s="158">
        <v>0.70050000000000001</v>
      </c>
      <c r="X266" s="158">
        <v>0.74590000000000001</v>
      </c>
      <c r="Y266" s="158">
        <v>0.33150000000000002</v>
      </c>
      <c r="Z266" s="158">
        <v>0.35010000000000002</v>
      </c>
      <c r="AA266" s="158">
        <v>0.53600000000000003</v>
      </c>
      <c r="AB266" s="158">
        <v>0.59240000000000004</v>
      </c>
      <c r="AC266" s="158"/>
      <c r="AD266" s="181">
        <v>56229</v>
      </c>
      <c r="AE266" s="181">
        <v>3906</v>
      </c>
      <c r="AF266" s="181">
        <v>16191</v>
      </c>
      <c r="AG266" s="181">
        <v>14018</v>
      </c>
      <c r="AH266" s="181">
        <v>4558</v>
      </c>
      <c r="AI266" s="181">
        <v>2313</v>
      </c>
      <c r="AJ266" s="181">
        <v>13709</v>
      </c>
      <c r="AK266" s="181">
        <v>1534</v>
      </c>
      <c r="AL266" s="181">
        <v>49236</v>
      </c>
    </row>
    <row r="267" spans="1:38" x14ac:dyDescent="0.25">
      <c r="A267" s="159" t="s">
        <v>8907</v>
      </c>
      <c r="B267" s="158">
        <v>0.58040000000000003</v>
      </c>
      <c r="C267" s="158">
        <v>0.92230000000000001</v>
      </c>
      <c r="D267" s="158">
        <v>0.66200000000000003</v>
      </c>
      <c r="E267" s="158">
        <v>0.65300000000000002</v>
      </c>
      <c r="F267" s="158">
        <v>0.61670000000000003</v>
      </c>
      <c r="G267" s="158">
        <v>0.71289999999999998</v>
      </c>
      <c r="H267" s="158">
        <v>0.32250000000000001</v>
      </c>
      <c r="I267" s="158">
        <v>0.52170000000000005</v>
      </c>
      <c r="J267" s="158"/>
      <c r="K267" s="158"/>
      <c r="L267" s="158"/>
      <c r="M267" s="158">
        <v>0.57509999999999994</v>
      </c>
      <c r="N267" s="158">
        <v>0.58560000000000001</v>
      </c>
      <c r="O267" s="158">
        <v>0.90739999999999998</v>
      </c>
      <c r="P267" s="158">
        <v>0.93479999999999996</v>
      </c>
      <c r="Q267" s="158">
        <v>0.65200000000000002</v>
      </c>
      <c r="R267" s="158">
        <v>0.67169999999999996</v>
      </c>
      <c r="S267" s="158">
        <v>0.64239999999999997</v>
      </c>
      <c r="T267" s="158">
        <v>0.6633</v>
      </c>
      <c r="U267" s="158">
        <v>0.59840000000000004</v>
      </c>
      <c r="V267" s="158">
        <v>0.63439999999999996</v>
      </c>
      <c r="W267" s="158">
        <v>0.68769999999999998</v>
      </c>
      <c r="X267" s="158">
        <v>0.73650000000000004</v>
      </c>
      <c r="Y267" s="158">
        <v>0.31330000000000002</v>
      </c>
      <c r="Z267" s="158">
        <v>0.33179999999999998</v>
      </c>
      <c r="AA267" s="158">
        <v>0.4884</v>
      </c>
      <c r="AB267" s="158">
        <v>0.55389999999999995</v>
      </c>
      <c r="AC267" s="158"/>
      <c r="AD267" s="181">
        <v>50684</v>
      </c>
      <c r="AE267" s="181">
        <v>3106</v>
      </c>
      <c r="AF267" s="181">
        <v>14254</v>
      </c>
      <c r="AG267" s="181">
        <v>12455</v>
      </c>
      <c r="AH267" s="181">
        <v>4221</v>
      </c>
      <c r="AI267" s="181">
        <v>2053</v>
      </c>
      <c r="AJ267" s="181">
        <v>13477</v>
      </c>
      <c r="AK267" s="181">
        <v>1118</v>
      </c>
      <c r="AL267" s="181">
        <v>46948</v>
      </c>
    </row>
    <row r="268" spans="1:38" x14ac:dyDescent="0.25">
      <c r="A268" s="159" t="s">
        <v>8908</v>
      </c>
      <c r="B268" s="158">
        <v>0.64190000000000003</v>
      </c>
      <c r="C268" s="158">
        <v>0.9284</v>
      </c>
      <c r="D268" s="158">
        <v>0.70399999999999996</v>
      </c>
      <c r="E268" s="158">
        <v>0.67300000000000004</v>
      </c>
      <c r="F268" s="158">
        <v>0.65629999999999999</v>
      </c>
      <c r="G268" s="158">
        <v>0.76</v>
      </c>
      <c r="H268" s="158">
        <v>0.37080000000000002</v>
      </c>
      <c r="I268" s="158">
        <v>0.68959999999999999</v>
      </c>
      <c r="J268" s="158"/>
      <c r="K268" s="158"/>
      <c r="L268" s="158"/>
      <c r="M268" s="158">
        <v>0.6371</v>
      </c>
      <c r="N268" s="158">
        <v>0.64670000000000005</v>
      </c>
      <c r="O268" s="158">
        <v>0.9173</v>
      </c>
      <c r="P268" s="158">
        <v>0.93820000000000003</v>
      </c>
      <c r="Q268" s="158">
        <v>0.69489999999999996</v>
      </c>
      <c r="R268" s="158">
        <v>0.71289999999999998</v>
      </c>
      <c r="S268" s="158">
        <v>0.6633</v>
      </c>
      <c r="T268" s="158">
        <v>0.6825</v>
      </c>
      <c r="U268" s="158">
        <v>0.63970000000000005</v>
      </c>
      <c r="V268" s="158">
        <v>0.6724</v>
      </c>
      <c r="W268" s="158">
        <v>0.74029999999999996</v>
      </c>
      <c r="X268" s="158">
        <v>0.77829999999999999</v>
      </c>
      <c r="Y268" s="158">
        <v>0.36059999999999998</v>
      </c>
      <c r="Z268" s="158">
        <v>0.38090000000000002</v>
      </c>
      <c r="AA268" s="158">
        <v>0.66969999999999996</v>
      </c>
      <c r="AB268" s="158">
        <v>0.70860000000000001</v>
      </c>
      <c r="AC268" s="158"/>
      <c r="AD268" s="181">
        <v>54657</v>
      </c>
      <c r="AE268" s="181">
        <v>4276</v>
      </c>
      <c r="AF268" s="181">
        <v>15147</v>
      </c>
      <c r="AG268" s="181">
        <v>13514</v>
      </c>
      <c r="AH268" s="181">
        <v>4599</v>
      </c>
      <c r="AI268" s="181">
        <v>2844</v>
      </c>
      <c r="AJ268" s="181">
        <v>11427</v>
      </c>
      <c r="AK268" s="181">
        <v>2850</v>
      </c>
      <c r="AL268" s="181">
        <v>42606</v>
      </c>
    </row>
    <row r="269" spans="1:38" x14ac:dyDescent="0.25">
      <c r="A269" s="159" t="s">
        <v>8909</v>
      </c>
      <c r="B269" s="158">
        <v>0.55269999999999997</v>
      </c>
      <c r="C269" s="158">
        <v>0.90920000000000001</v>
      </c>
      <c r="D269" s="158">
        <v>0.64670000000000005</v>
      </c>
      <c r="E269" s="158">
        <v>0.6351</v>
      </c>
      <c r="F269" s="158">
        <v>0.60950000000000004</v>
      </c>
      <c r="G269" s="158">
        <v>0.65480000000000005</v>
      </c>
      <c r="H269" s="158">
        <v>0.32079999999999997</v>
      </c>
      <c r="I269" s="158">
        <v>0.40239999999999998</v>
      </c>
      <c r="J269" s="158"/>
      <c r="K269" s="158"/>
      <c r="L269" s="158"/>
      <c r="M269" s="158">
        <v>0.54700000000000004</v>
      </c>
      <c r="N269" s="158">
        <v>0.55840000000000001</v>
      </c>
      <c r="O269" s="158">
        <v>0.88990000000000002</v>
      </c>
      <c r="P269" s="158">
        <v>0.9254</v>
      </c>
      <c r="Q269" s="158">
        <v>0.63529999999999998</v>
      </c>
      <c r="R269" s="158">
        <v>0.65780000000000005</v>
      </c>
      <c r="S269" s="158">
        <v>0.62350000000000005</v>
      </c>
      <c r="T269" s="158">
        <v>0.64639999999999997</v>
      </c>
      <c r="U269" s="158">
        <v>0.58940000000000003</v>
      </c>
      <c r="V269" s="158">
        <v>0.629</v>
      </c>
      <c r="W269" s="158">
        <v>0.62360000000000004</v>
      </c>
      <c r="X269" s="158">
        <v>0.68410000000000004</v>
      </c>
      <c r="Y269" s="158">
        <v>0.31130000000000002</v>
      </c>
      <c r="Z269" s="158">
        <v>0.33029999999999998</v>
      </c>
      <c r="AA269" s="158">
        <v>0.36380000000000001</v>
      </c>
      <c r="AB269" s="158">
        <v>0.44069999999999998</v>
      </c>
      <c r="AC269" s="158"/>
      <c r="AD269" s="181">
        <v>42487</v>
      </c>
      <c r="AE269" s="181">
        <v>2243</v>
      </c>
      <c r="AF269" s="181">
        <v>11212</v>
      </c>
      <c r="AG269" s="181">
        <v>10536</v>
      </c>
      <c r="AH269" s="181">
        <v>3594</v>
      </c>
      <c r="AI269" s="181">
        <v>1444</v>
      </c>
      <c r="AJ269" s="181">
        <v>12707</v>
      </c>
      <c r="AK269" s="181">
        <v>751</v>
      </c>
      <c r="AL269" s="181">
        <v>41732</v>
      </c>
    </row>
    <row r="270" spans="1:38" x14ac:dyDescent="0.25">
      <c r="A270" s="159" t="s">
        <v>8910</v>
      </c>
      <c r="B270" s="158">
        <v>0.86560000000000004</v>
      </c>
      <c r="C270" s="158">
        <v>0.99160000000000004</v>
      </c>
      <c r="D270" s="158">
        <v>0.93279999999999996</v>
      </c>
      <c r="E270" s="158">
        <v>0.91139999999999999</v>
      </c>
      <c r="F270" s="158">
        <v>0.90190000000000003</v>
      </c>
      <c r="G270" s="158">
        <v>0.9385</v>
      </c>
      <c r="H270" s="158">
        <v>0.66549999999999998</v>
      </c>
      <c r="I270" s="158">
        <v>0.83560000000000001</v>
      </c>
      <c r="J270" s="158"/>
      <c r="K270" s="158"/>
      <c r="L270" s="158"/>
      <c r="M270" s="158">
        <v>0.86270000000000002</v>
      </c>
      <c r="N270" s="158">
        <v>0.86850000000000005</v>
      </c>
      <c r="O270" s="158">
        <v>0.98770000000000002</v>
      </c>
      <c r="P270" s="158">
        <v>0.99429999999999996</v>
      </c>
      <c r="Q270" s="158">
        <v>0.92869999999999997</v>
      </c>
      <c r="R270" s="158">
        <v>0.93669999999999998</v>
      </c>
      <c r="S270" s="158">
        <v>0.90639999999999998</v>
      </c>
      <c r="T270" s="158">
        <v>0.91620000000000001</v>
      </c>
      <c r="U270" s="158">
        <v>0.89280000000000004</v>
      </c>
      <c r="V270" s="158">
        <v>0.9103</v>
      </c>
      <c r="W270" s="158">
        <v>0.92810000000000004</v>
      </c>
      <c r="X270" s="158">
        <v>0.94750000000000001</v>
      </c>
      <c r="Y270" s="158">
        <v>0.65720000000000001</v>
      </c>
      <c r="Z270" s="158">
        <v>0.67359999999999998</v>
      </c>
      <c r="AA270" s="158">
        <v>0.81879999999999997</v>
      </c>
      <c r="AB270" s="158">
        <v>0.85089999999999999</v>
      </c>
      <c r="AC270" s="158"/>
      <c r="AD270" s="181">
        <v>58443</v>
      </c>
      <c r="AE270" s="181">
        <v>4322</v>
      </c>
      <c r="AF270" s="181">
        <v>16893</v>
      </c>
      <c r="AG270" s="181">
        <v>14399</v>
      </c>
      <c r="AH270" s="181">
        <v>4823</v>
      </c>
      <c r="AI270" s="181">
        <v>2666</v>
      </c>
      <c r="AJ270" s="181">
        <v>13208</v>
      </c>
      <c r="AK270" s="181">
        <v>2132</v>
      </c>
      <c r="AL270" s="181">
        <v>48526</v>
      </c>
    </row>
    <row r="271" spans="1:38" x14ac:dyDescent="0.25">
      <c r="A271" s="159" t="s">
        <v>8911</v>
      </c>
      <c r="B271" s="158">
        <v>0.85570000000000002</v>
      </c>
      <c r="C271" s="158">
        <v>0.99070000000000003</v>
      </c>
      <c r="D271" s="158">
        <v>0.93269999999999997</v>
      </c>
      <c r="E271" s="158">
        <v>0.90810000000000002</v>
      </c>
      <c r="F271" s="158">
        <v>0.89859999999999995</v>
      </c>
      <c r="G271" s="158">
        <v>0.93010000000000004</v>
      </c>
      <c r="H271" s="158">
        <v>0.65210000000000001</v>
      </c>
      <c r="I271" s="158">
        <v>0.8024</v>
      </c>
      <c r="J271" s="158"/>
      <c r="K271" s="158"/>
      <c r="L271" s="158"/>
      <c r="M271" s="158">
        <v>0.85270000000000001</v>
      </c>
      <c r="N271" s="158">
        <v>0.85870000000000002</v>
      </c>
      <c r="O271" s="158">
        <v>0.98629999999999995</v>
      </c>
      <c r="P271" s="158">
        <v>0.99360000000000004</v>
      </c>
      <c r="Q271" s="158">
        <v>0.9284</v>
      </c>
      <c r="R271" s="158">
        <v>0.93669999999999998</v>
      </c>
      <c r="S271" s="158">
        <v>0.90290000000000004</v>
      </c>
      <c r="T271" s="158">
        <v>0.91300000000000003</v>
      </c>
      <c r="U271" s="158">
        <v>0.88900000000000001</v>
      </c>
      <c r="V271" s="158">
        <v>0.90739999999999998</v>
      </c>
      <c r="W271" s="158">
        <v>0.91820000000000002</v>
      </c>
      <c r="X271" s="158">
        <v>0.94030000000000002</v>
      </c>
      <c r="Y271" s="158">
        <v>0.64390000000000003</v>
      </c>
      <c r="Z271" s="158">
        <v>0.66010000000000002</v>
      </c>
      <c r="AA271" s="158">
        <v>0.78110000000000002</v>
      </c>
      <c r="AB271" s="158">
        <v>0.82179999999999997</v>
      </c>
      <c r="AC271" s="158"/>
      <c r="AD271" s="181">
        <v>56229</v>
      </c>
      <c r="AE271" s="181">
        <v>3906</v>
      </c>
      <c r="AF271" s="181">
        <v>16191</v>
      </c>
      <c r="AG271" s="181">
        <v>14018</v>
      </c>
      <c r="AH271" s="181">
        <v>4558</v>
      </c>
      <c r="AI271" s="181">
        <v>2313</v>
      </c>
      <c r="AJ271" s="181">
        <v>13709</v>
      </c>
      <c r="AK271" s="181">
        <v>1534</v>
      </c>
      <c r="AL271" s="181">
        <v>49236</v>
      </c>
    </row>
    <row r="272" spans="1:38" x14ac:dyDescent="0.25">
      <c r="A272" s="159" t="s">
        <v>8912</v>
      </c>
      <c r="B272" s="158">
        <v>0.83930000000000005</v>
      </c>
      <c r="C272" s="158">
        <v>0.98939999999999995</v>
      </c>
      <c r="D272" s="158">
        <v>0.92430000000000001</v>
      </c>
      <c r="E272" s="158">
        <v>0.90500000000000003</v>
      </c>
      <c r="F272" s="158">
        <v>0.879</v>
      </c>
      <c r="G272" s="158">
        <v>0.92879999999999996</v>
      </c>
      <c r="H272" s="158">
        <v>0.63580000000000003</v>
      </c>
      <c r="I272" s="158">
        <v>0.74809999999999999</v>
      </c>
      <c r="J272" s="158"/>
      <c r="K272" s="158"/>
      <c r="L272" s="158"/>
      <c r="M272" s="158">
        <v>0.83599999999999997</v>
      </c>
      <c r="N272" s="158">
        <v>0.84260000000000002</v>
      </c>
      <c r="O272" s="158">
        <v>0.98409999999999997</v>
      </c>
      <c r="P272" s="158">
        <v>0.9929</v>
      </c>
      <c r="Q272" s="158">
        <v>0.91949999999999998</v>
      </c>
      <c r="R272" s="158">
        <v>0.92879999999999996</v>
      </c>
      <c r="S272" s="158">
        <v>0.89939999999999998</v>
      </c>
      <c r="T272" s="158">
        <v>0.91020000000000001</v>
      </c>
      <c r="U272" s="158">
        <v>0.86829999999999996</v>
      </c>
      <c r="V272" s="158">
        <v>0.88880000000000003</v>
      </c>
      <c r="W272" s="158">
        <v>0.91590000000000005</v>
      </c>
      <c r="X272" s="158">
        <v>0.93969999999999998</v>
      </c>
      <c r="Y272" s="158">
        <v>0.62749999999999995</v>
      </c>
      <c r="Z272" s="158">
        <v>0.64400000000000002</v>
      </c>
      <c r="AA272" s="158">
        <v>0.72119999999999995</v>
      </c>
      <c r="AB272" s="158">
        <v>0.77290000000000003</v>
      </c>
      <c r="AC272" s="158"/>
      <c r="AD272" s="181">
        <v>50684</v>
      </c>
      <c r="AE272" s="181">
        <v>3106</v>
      </c>
      <c r="AF272" s="181">
        <v>14254</v>
      </c>
      <c r="AG272" s="181">
        <v>12455</v>
      </c>
      <c r="AH272" s="181">
        <v>4221</v>
      </c>
      <c r="AI272" s="181">
        <v>2053</v>
      </c>
      <c r="AJ272" s="181">
        <v>13477</v>
      </c>
      <c r="AK272" s="181">
        <v>1118</v>
      </c>
      <c r="AL272" s="181">
        <v>46948</v>
      </c>
    </row>
    <row r="273" spans="1:38" x14ac:dyDescent="0.25">
      <c r="A273" s="159" t="s">
        <v>8913</v>
      </c>
      <c r="B273" s="158">
        <v>0.88200000000000001</v>
      </c>
      <c r="C273" s="158">
        <v>0.99270000000000003</v>
      </c>
      <c r="D273" s="158">
        <v>0.94399999999999995</v>
      </c>
      <c r="E273" s="158">
        <v>0.91539999999999999</v>
      </c>
      <c r="F273" s="158">
        <v>0.90759999999999996</v>
      </c>
      <c r="G273" s="158">
        <v>0.94420000000000004</v>
      </c>
      <c r="H273" s="158">
        <v>0.68769999999999998</v>
      </c>
      <c r="I273" s="158">
        <v>0.90369999999999995</v>
      </c>
      <c r="J273" s="158"/>
      <c r="K273" s="158"/>
      <c r="L273" s="158"/>
      <c r="M273" s="158">
        <v>0.87919999999999998</v>
      </c>
      <c r="N273" s="158">
        <v>0.88480000000000003</v>
      </c>
      <c r="O273" s="158">
        <v>0.98899999999999999</v>
      </c>
      <c r="P273" s="158">
        <v>0.99509999999999998</v>
      </c>
      <c r="Q273" s="158">
        <v>0.93989999999999996</v>
      </c>
      <c r="R273" s="158">
        <v>0.94769999999999999</v>
      </c>
      <c r="S273" s="158">
        <v>0.91039999999999999</v>
      </c>
      <c r="T273" s="158">
        <v>0.92020000000000002</v>
      </c>
      <c r="U273" s="158">
        <v>0.89839999999999998</v>
      </c>
      <c r="V273" s="158">
        <v>0.91590000000000005</v>
      </c>
      <c r="W273" s="158">
        <v>0.93459999999999999</v>
      </c>
      <c r="X273" s="158">
        <v>0.95250000000000001</v>
      </c>
      <c r="Y273" s="158">
        <v>0.67900000000000005</v>
      </c>
      <c r="Z273" s="158">
        <v>0.69620000000000004</v>
      </c>
      <c r="AA273" s="158">
        <v>0.89200000000000002</v>
      </c>
      <c r="AB273" s="158">
        <v>0.9143</v>
      </c>
      <c r="AC273" s="158"/>
      <c r="AD273" s="181">
        <v>54657</v>
      </c>
      <c r="AE273" s="181">
        <v>4276</v>
      </c>
      <c r="AF273" s="181">
        <v>15147</v>
      </c>
      <c r="AG273" s="181">
        <v>13514</v>
      </c>
      <c r="AH273" s="181">
        <v>4599</v>
      </c>
      <c r="AI273" s="181">
        <v>2844</v>
      </c>
      <c r="AJ273" s="181">
        <v>11427</v>
      </c>
      <c r="AK273" s="181">
        <v>2850</v>
      </c>
      <c r="AL273" s="181">
        <v>42606</v>
      </c>
    </row>
    <row r="274" spans="1:38" x14ac:dyDescent="0.25">
      <c r="A274" s="159" t="s">
        <v>8914</v>
      </c>
      <c r="B274" s="158">
        <v>0.82509999999999994</v>
      </c>
      <c r="C274" s="158">
        <v>0.98650000000000004</v>
      </c>
      <c r="D274" s="158">
        <v>0.92290000000000005</v>
      </c>
      <c r="E274" s="158">
        <v>0.89749999999999996</v>
      </c>
      <c r="F274" s="158">
        <v>0.88400000000000001</v>
      </c>
      <c r="G274" s="158">
        <v>0.92249999999999999</v>
      </c>
      <c r="H274" s="158">
        <v>0.63280000000000003</v>
      </c>
      <c r="I274" s="158">
        <v>0.65239999999999998</v>
      </c>
      <c r="J274" s="158"/>
      <c r="K274" s="158"/>
      <c r="L274" s="158"/>
      <c r="M274" s="158">
        <v>0.82140000000000002</v>
      </c>
      <c r="N274" s="158">
        <v>0.82879999999999998</v>
      </c>
      <c r="O274" s="158">
        <v>0.97940000000000005</v>
      </c>
      <c r="P274" s="158">
        <v>0.99119999999999997</v>
      </c>
      <c r="Q274" s="158">
        <v>0.91739999999999999</v>
      </c>
      <c r="R274" s="158">
        <v>0.92800000000000005</v>
      </c>
      <c r="S274" s="158">
        <v>0.89119999999999999</v>
      </c>
      <c r="T274" s="158">
        <v>0.90339999999999998</v>
      </c>
      <c r="U274" s="158">
        <v>0.87250000000000005</v>
      </c>
      <c r="V274" s="158">
        <v>0.89449999999999996</v>
      </c>
      <c r="W274" s="158">
        <v>0.90639999999999998</v>
      </c>
      <c r="X274" s="158">
        <v>0.93589999999999995</v>
      </c>
      <c r="Y274" s="158">
        <v>0.62429999999999997</v>
      </c>
      <c r="Z274" s="158">
        <v>0.64129999999999998</v>
      </c>
      <c r="AA274" s="158">
        <v>0.61709999999999998</v>
      </c>
      <c r="AB274" s="158">
        <v>0.68530000000000002</v>
      </c>
      <c r="AC274" s="158"/>
      <c r="AD274" s="181">
        <v>42487</v>
      </c>
      <c r="AE274" s="181">
        <v>2243</v>
      </c>
      <c r="AF274" s="181">
        <v>11212</v>
      </c>
      <c r="AG274" s="181">
        <v>10536</v>
      </c>
      <c r="AH274" s="181">
        <v>3594</v>
      </c>
      <c r="AI274" s="181">
        <v>1444</v>
      </c>
      <c r="AJ274" s="181">
        <v>12707</v>
      </c>
      <c r="AK274" s="181">
        <v>751</v>
      </c>
      <c r="AL274" s="181">
        <v>41732</v>
      </c>
    </row>
    <row r="275" spans="1:38" x14ac:dyDescent="0.25">
      <c r="A275" s="159" t="s">
        <v>8915</v>
      </c>
      <c r="B275" s="158">
        <v>0.81769999999999998</v>
      </c>
      <c r="C275" s="158">
        <v>0.98460000000000003</v>
      </c>
      <c r="D275" s="158">
        <v>0.88780000000000003</v>
      </c>
      <c r="E275" s="158">
        <v>0.86670000000000003</v>
      </c>
      <c r="F275" s="158">
        <v>0.85319999999999996</v>
      </c>
      <c r="G275" s="158">
        <v>0.90180000000000005</v>
      </c>
      <c r="H275" s="158">
        <v>0.59240000000000004</v>
      </c>
      <c r="I275" s="158">
        <v>0.8034</v>
      </c>
      <c r="J275" s="158"/>
      <c r="K275" s="158"/>
      <c r="L275" s="158"/>
      <c r="M275" s="158">
        <v>0.81440000000000001</v>
      </c>
      <c r="N275" s="158">
        <v>0.82099999999999995</v>
      </c>
      <c r="O275" s="158">
        <v>0.97950000000000004</v>
      </c>
      <c r="P275" s="158">
        <v>0.98839999999999995</v>
      </c>
      <c r="Q275" s="158">
        <v>0.88260000000000005</v>
      </c>
      <c r="R275" s="158">
        <v>0.89290000000000003</v>
      </c>
      <c r="S275" s="158">
        <v>0.86060000000000003</v>
      </c>
      <c r="T275" s="158">
        <v>0.87250000000000005</v>
      </c>
      <c r="U275" s="158">
        <v>0.84219999999999995</v>
      </c>
      <c r="V275" s="158">
        <v>0.86339999999999995</v>
      </c>
      <c r="W275" s="158">
        <v>0.88890000000000002</v>
      </c>
      <c r="X275" s="158">
        <v>0.9133</v>
      </c>
      <c r="Y275" s="158">
        <v>0.5837</v>
      </c>
      <c r="Z275" s="158">
        <v>0.60089999999999999</v>
      </c>
      <c r="AA275" s="158">
        <v>0.7853</v>
      </c>
      <c r="AB275" s="158">
        <v>0.82020000000000004</v>
      </c>
      <c r="AC275" s="158"/>
      <c r="AD275" s="181">
        <v>58443</v>
      </c>
      <c r="AE275" s="181">
        <v>4322</v>
      </c>
      <c r="AF275" s="181">
        <v>16893</v>
      </c>
      <c r="AG275" s="181">
        <v>14399</v>
      </c>
      <c r="AH275" s="181">
        <v>4823</v>
      </c>
      <c r="AI275" s="181">
        <v>2666</v>
      </c>
      <c r="AJ275" s="181">
        <v>13208</v>
      </c>
      <c r="AK275" s="181">
        <v>2132</v>
      </c>
      <c r="AL275" s="181">
        <v>48526</v>
      </c>
    </row>
    <row r="276" spans="1:38" x14ac:dyDescent="0.25">
      <c r="A276" s="159" t="s">
        <v>8916</v>
      </c>
      <c r="B276" s="158">
        <v>0.80620000000000003</v>
      </c>
      <c r="C276" s="158">
        <v>0.98460000000000003</v>
      </c>
      <c r="D276" s="158">
        <v>0.88900000000000001</v>
      </c>
      <c r="E276" s="158">
        <v>0.86240000000000006</v>
      </c>
      <c r="F276" s="158">
        <v>0.84789999999999999</v>
      </c>
      <c r="G276" s="158">
        <v>0.89149999999999996</v>
      </c>
      <c r="H276" s="158">
        <v>0.57689999999999997</v>
      </c>
      <c r="I276" s="158">
        <v>0.76339999999999997</v>
      </c>
      <c r="J276" s="158"/>
      <c r="K276" s="158"/>
      <c r="L276" s="158"/>
      <c r="M276" s="158">
        <v>0.80279999999999996</v>
      </c>
      <c r="N276" s="158">
        <v>0.80959999999999999</v>
      </c>
      <c r="O276" s="158">
        <v>0.97909999999999997</v>
      </c>
      <c r="P276" s="158">
        <v>0.98870000000000002</v>
      </c>
      <c r="Q276" s="158">
        <v>0.88360000000000005</v>
      </c>
      <c r="R276" s="158">
        <v>0.89410000000000001</v>
      </c>
      <c r="S276" s="158">
        <v>0.85609999999999997</v>
      </c>
      <c r="T276" s="158">
        <v>0.86839999999999995</v>
      </c>
      <c r="U276" s="158">
        <v>0.83650000000000002</v>
      </c>
      <c r="V276" s="158">
        <v>0.85870000000000002</v>
      </c>
      <c r="W276" s="158">
        <v>0.877</v>
      </c>
      <c r="X276" s="158">
        <v>0.90429999999999999</v>
      </c>
      <c r="Y276" s="158">
        <v>0.56830000000000003</v>
      </c>
      <c r="Z276" s="158">
        <v>0.58530000000000004</v>
      </c>
      <c r="AA276" s="158">
        <v>0.74050000000000005</v>
      </c>
      <c r="AB276" s="158">
        <v>0.78449999999999998</v>
      </c>
      <c r="AC276" s="158"/>
      <c r="AD276" s="181">
        <v>56229</v>
      </c>
      <c r="AE276" s="181">
        <v>3906</v>
      </c>
      <c r="AF276" s="181">
        <v>16191</v>
      </c>
      <c r="AG276" s="181">
        <v>14018</v>
      </c>
      <c r="AH276" s="181">
        <v>4558</v>
      </c>
      <c r="AI276" s="181">
        <v>2313</v>
      </c>
      <c r="AJ276" s="181">
        <v>13709</v>
      </c>
      <c r="AK276" s="181">
        <v>1534</v>
      </c>
      <c r="AL276" s="181">
        <v>49236</v>
      </c>
    </row>
    <row r="277" spans="1:38" x14ac:dyDescent="0.25">
      <c r="A277" s="159" t="s">
        <v>8917</v>
      </c>
      <c r="B277" s="158">
        <v>0.78559999999999997</v>
      </c>
      <c r="C277" s="158">
        <v>0.98060000000000003</v>
      </c>
      <c r="D277" s="158">
        <v>0.87419999999999998</v>
      </c>
      <c r="E277" s="158">
        <v>0.85650000000000004</v>
      </c>
      <c r="F277" s="158">
        <v>0.82820000000000005</v>
      </c>
      <c r="G277" s="158">
        <v>0.89070000000000005</v>
      </c>
      <c r="H277" s="158">
        <v>0.55889999999999995</v>
      </c>
      <c r="I277" s="158">
        <v>0.70320000000000005</v>
      </c>
      <c r="J277" s="158"/>
      <c r="K277" s="158"/>
      <c r="L277" s="158"/>
      <c r="M277" s="158">
        <v>0.78180000000000005</v>
      </c>
      <c r="N277" s="158">
        <v>0.7893</v>
      </c>
      <c r="O277" s="158">
        <v>0.9738</v>
      </c>
      <c r="P277" s="158">
        <v>0.98570000000000002</v>
      </c>
      <c r="Q277" s="158">
        <v>0.86819999999999997</v>
      </c>
      <c r="R277" s="158">
        <v>0.88</v>
      </c>
      <c r="S277" s="158">
        <v>0.8498</v>
      </c>
      <c r="T277" s="158">
        <v>0.86299999999999999</v>
      </c>
      <c r="U277" s="158">
        <v>0.81579999999999997</v>
      </c>
      <c r="V277" s="158">
        <v>0.84</v>
      </c>
      <c r="W277" s="158">
        <v>0.87509999999999999</v>
      </c>
      <c r="X277" s="158">
        <v>0.90439999999999998</v>
      </c>
      <c r="Y277" s="158">
        <v>0.55020000000000002</v>
      </c>
      <c r="Z277" s="158">
        <v>0.56740000000000002</v>
      </c>
      <c r="AA277" s="158">
        <v>0.67469999999999997</v>
      </c>
      <c r="AB277" s="158">
        <v>0.72970000000000002</v>
      </c>
      <c r="AC277" s="158"/>
      <c r="AD277" s="181">
        <v>50684</v>
      </c>
      <c r="AE277" s="181">
        <v>3106</v>
      </c>
      <c r="AF277" s="181">
        <v>14254</v>
      </c>
      <c r="AG277" s="181">
        <v>12455</v>
      </c>
      <c r="AH277" s="181">
        <v>4221</v>
      </c>
      <c r="AI277" s="181">
        <v>2053</v>
      </c>
      <c r="AJ277" s="181">
        <v>13477</v>
      </c>
      <c r="AK277" s="181">
        <v>1118</v>
      </c>
      <c r="AL277" s="181">
        <v>46948</v>
      </c>
    </row>
    <row r="278" spans="1:38" x14ac:dyDescent="0.25">
      <c r="A278" s="159" t="s">
        <v>8918</v>
      </c>
      <c r="B278" s="158">
        <v>0.83709999999999996</v>
      </c>
      <c r="C278" s="158">
        <v>0.98740000000000006</v>
      </c>
      <c r="D278" s="158">
        <v>0.90029999999999999</v>
      </c>
      <c r="E278" s="158">
        <v>0.87439999999999996</v>
      </c>
      <c r="F278" s="158">
        <v>0.8669</v>
      </c>
      <c r="G278" s="158">
        <v>0.91080000000000005</v>
      </c>
      <c r="H278" s="158">
        <v>0.61529999999999996</v>
      </c>
      <c r="I278" s="158">
        <v>0.8659</v>
      </c>
      <c r="J278" s="158"/>
      <c r="K278" s="158"/>
      <c r="L278" s="158"/>
      <c r="M278" s="158">
        <v>0.83379999999999999</v>
      </c>
      <c r="N278" s="158">
        <v>0.84030000000000005</v>
      </c>
      <c r="O278" s="158">
        <v>0.98270000000000002</v>
      </c>
      <c r="P278" s="158">
        <v>0.9909</v>
      </c>
      <c r="Q278" s="158">
        <v>0.89500000000000002</v>
      </c>
      <c r="R278" s="158">
        <v>0.90529999999999999</v>
      </c>
      <c r="S278" s="158">
        <v>0.86829999999999996</v>
      </c>
      <c r="T278" s="158">
        <v>0.88019999999999998</v>
      </c>
      <c r="U278" s="158">
        <v>0.85619999999999996</v>
      </c>
      <c r="V278" s="158">
        <v>0.87690000000000001</v>
      </c>
      <c r="W278" s="158">
        <v>0.89890000000000003</v>
      </c>
      <c r="X278" s="158">
        <v>0.9214</v>
      </c>
      <c r="Y278" s="158">
        <v>0.60609999999999997</v>
      </c>
      <c r="Z278" s="158">
        <v>0.62429999999999997</v>
      </c>
      <c r="AA278" s="158">
        <v>0.85229999999999995</v>
      </c>
      <c r="AB278" s="158">
        <v>0.87829999999999997</v>
      </c>
      <c r="AC278" s="158"/>
      <c r="AD278" s="181">
        <v>54657</v>
      </c>
      <c r="AE278" s="181">
        <v>4276</v>
      </c>
      <c r="AF278" s="181">
        <v>15147</v>
      </c>
      <c r="AG278" s="181">
        <v>13514</v>
      </c>
      <c r="AH278" s="181">
        <v>4599</v>
      </c>
      <c r="AI278" s="181">
        <v>2844</v>
      </c>
      <c r="AJ278" s="181">
        <v>11427</v>
      </c>
      <c r="AK278" s="181">
        <v>2850</v>
      </c>
      <c r="AL278" s="181">
        <v>42606</v>
      </c>
    </row>
    <row r="279" spans="1:38" x14ac:dyDescent="0.25">
      <c r="A279" s="159" t="s">
        <v>8919</v>
      </c>
      <c r="B279" s="158">
        <v>0.76790000000000003</v>
      </c>
      <c r="C279" s="158">
        <v>0.97599999999999998</v>
      </c>
      <c r="D279" s="158">
        <v>0.86739999999999995</v>
      </c>
      <c r="E279" s="158">
        <v>0.84799999999999998</v>
      </c>
      <c r="F279" s="158">
        <v>0.83850000000000002</v>
      </c>
      <c r="G279" s="158">
        <v>0.86680000000000001</v>
      </c>
      <c r="H279" s="158">
        <v>0.5554</v>
      </c>
      <c r="I279" s="158">
        <v>0.6079</v>
      </c>
      <c r="J279" s="158"/>
      <c r="K279" s="158"/>
      <c r="L279" s="158"/>
      <c r="M279" s="158">
        <v>0.76370000000000005</v>
      </c>
      <c r="N279" s="158">
        <v>0.77210000000000001</v>
      </c>
      <c r="O279" s="158">
        <v>0.96689999999999998</v>
      </c>
      <c r="P279" s="158">
        <v>0.98260000000000003</v>
      </c>
      <c r="Q279" s="158">
        <v>0.86050000000000004</v>
      </c>
      <c r="R279" s="158">
        <v>0.87409999999999999</v>
      </c>
      <c r="S279" s="158">
        <v>0.84050000000000002</v>
      </c>
      <c r="T279" s="158">
        <v>0.85519999999999996</v>
      </c>
      <c r="U279" s="158">
        <v>0.82509999999999994</v>
      </c>
      <c r="V279" s="158">
        <v>0.85089999999999999</v>
      </c>
      <c r="W279" s="158">
        <v>0.84670000000000001</v>
      </c>
      <c r="X279" s="158">
        <v>0.88449999999999995</v>
      </c>
      <c r="Y279" s="158">
        <v>0.5464</v>
      </c>
      <c r="Z279" s="158">
        <v>0.56420000000000003</v>
      </c>
      <c r="AA279" s="158">
        <v>0.57140000000000002</v>
      </c>
      <c r="AB279" s="158">
        <v>0.64219999999999999</v>
      </c>
      <c r="AC279" s="158"/>
      <c r="AD279" s="181">
        <v>42487</v>
      </c>
      <c r="AE279" s="181">
        <v>2243</v>
      </c>
      <c r="AF279" s="181">
        <v>11212</v>
      </c>
      <c r="AG279" s="181">
        <v>10536</v>
      </c>
      <c r="AH279" s="181">
        <v>3594</v>
      </c>
      <c r="AI279" s="181">
        <v>1444</v>
      </c>
      <c r="AJ279" s="181">
        <v>12707</v>
      </c>
      <c r="AK279" s="181">
        <v>751</v>
      </c>
      <c r="AL279" s="181">
        <v>41732</v>
      </c>
    </row>
    <row r="280" spans="1:38" x14ac:dyDescent="0.25">
      <c r="A280" s="159" t="s">
        <v>8920</v>
      </c>
      <c r="B280" s="158">
        <v>0.78549999999999998</v>
      </c>
      <c r="C280" s="158">
        <v>0.98009999999999997</v>
      </c>
      <c r="D280" s="158">
        <v>0.85880000000000001</v>
      </c>
      <c r="E280" s="158">
        <v>0.83620000000000005</v>
      </c>
      <c r="F280" s="158">
        <v>0.81630000000000003</v>
      </c>
      <c r="G280" s="158">
        <v>0.87919999999999998</v>
      </c>
      <c r="H280" s="158">
        <v>0.54400000000000004</v>
      </c>
      <c r="I280" s="158">
        <v>0.77810000000000001</v>
      </c>
      <c r="J280" s="158"/>
      <c r="K280" s="158"/>
      <c r="L280" s="158"/>
      <c r="M280" s="158">
        <v>0.78200000000000003</v>
      </c>
      <c r="N280" s="158">
        <v>0.78900000000000003</v>
      </c>
      <c r="O280" s="158">
        <v>0.97430000000000005</v>
      </c>
      <c r="P280" s="158">
        <v>0.98460000000000003</v>
      </c>
      <c r="Q280" s="158">
        <v>0.85289999999999999</v>
      </c>
      <c r="R280" s="158">
        <v>0.86439999999999995</v>
      </c>
      <c r="S280" s="158">
        <v>0.8296</v>
      </c>
      <c r="T280" s="158">
        <v>0.8427</v>
      </c>
      <c r="U280" s="158">
        <v>0.80420000000000003</v>
      </c>
      <c r="V280" s="158">
        <v>0.82769999999999999</v>
      </c>
      <c r="W280" s="158">
        <v>0.8649</v>
      </c>
      <c r="X280" s="158">
        <v>0.89200000000000002</v>
      </c>
      <c r="Y280" s="158">
        <v>0.53520000000000001</v>
      </c>
      <c r="Z280" s="158">
        <v>0.55279999999999996</v>
      </c>
      <c r="AA280" s="158">
        <v>0.75900000000000001</v>
      </c>
      <c r="AB280" s="158">
        <v>0.79600000000000004</v>
      </c>
      <c r="AC280" s="158"/>
      <c r="AD280" s="181">
        <v>58443</v>
      </c>
      <c r="AE280" s="181">
        <v>4322</v>
      </c>
      <c r="AF280" s="181">
        <v>16893</v>
      </c>
      <c r="AG280" s="181">
        <v>14399</v>
      </c>
      <c r="AH280" s="181">
        <v>4823</v>
      </c>
      <c r="AI280" s="181">
        <v>2666</v>
      </c>
      <c r="AJ280" s="181">
        <v>13208</v>
      </c>
      <c r="AK280" s="181">
        <v>2132</v>
      </c>
      <c r="AL280" s="181">
        <v>48526</v>
      </c>
    </row>
    <row r="281" spans="1:38" x14ac:dyDescent="0.25">
      <c r="A281" s="159" t="s">
        <v>8921</v>
      </c>
      <c r="B281" s="158">
        <v>0.77149999999999996</v>
      </c>
      <c r="C281" s="158">
        <v>0.97909999999999997</v>
      </c>
      <c r="D281" s="158">
        <v>0.85440000000000005</v>
      </c>
      <c r="E281" s="158">
        <v>0.83140000000000003</v>
      </c>
      <c r="F281" s="158">
        <v>0.81089999999999995</v>
      </c>
      <c r="G281" s="158">
        <v>0.87129999999999996</v>
      </c>
      <c r="H281" s="158">
        <v>0.52729999999999999</v>
      </c>
      <c r="I281" s="158">
        <v>0.73799999999999999</v>
      </c>
      <c r="J281" s="158"/>
      <c r="K281" s="158"/>
      <c r="L281" s="158"/>
      <c r="M281" s="158">
        <v>0.76780000000000004</v>
      </c>
      <c r="N281" s="158">
        <v>0.7752</v>
      </c>
      <c r="O281" s="158">
        <v>0.97270000000000001</v>
      </c>
      <c r="P281" s="158">
        <v>0.98399999999999999</v>
      </c>
      <c r="Q281" s="158">
        <v>0.84830000000000005</v>
      </c>
      <c r="R281" s="158">
        <v>0.86019999999999996</v>
      </c>
      <c r="S281" s="158">
        <v>0.82450000000000001</v>
      </c>
      <c r="T281" s="158">
        <v>0.83799999999999997</v>
      </c>
      <c r="U281" s="158">
        <v>0.79830000000000001</v>
      </c>
      <c r="V281" s="158">
        <v>0.82279999999999998</v>
      </c>
      <c r="W281" s="158">
        <v>0.85550000000000004</v>
      </c>
      <c r="X281" s="158">
        <v>0.88549999999999995</v>
      </c>
      <c r="Y281" s="158">
        <v>0.51859999999999995</v>
      </c>
      <c r="Z281" s="158">
        <v>0.53590000000000004</v>
      </c>
      <c r="AA281" s="158">
        <v>0.71419999999999995</v>
      </c>
      <c r="AB281" s="158">
        <v>0.76019999999999999</v>
      </c>
      <c r="AC281" s="158"/>
      <c r="AD281" s="181">
        <v>56229</v>
      </c>
      <c r="AE281" s="181">
        <v>3906</v>
      </c>
      <c r="AF281" s="181">
        <v>16191</v>
      </c>
      <c r="AG281" s="181">
        <v>14018</v>
      </c>
      <c r="AH281" s="181">
        <v>4558</v>
      </c>
      <c r="AI281" s="181">
        <v>2313</v>
      </c>
      <c r="AJ281" s="181">
        <v>13709</v>
      </c>
      <c r="AK281" s="181">
        <v>1534</v>
      </c>
      <c r="AL281" s="181">
        <v>49236</v>
      </c>
    </row>
    <row r="282" spans="1:38" x14ac:dyDescent="0.25">
      <c r="A282" s="159" t="s">
        <v>8922</v>
      </c>
      <c r="B282" s="158">
        <v>0.75090000000000001</v>
      </c>
      <c r="C282" s="158">
        <v>0.97870000000000001</v>
      </c>
      <c r="D282" s="158">
        <v>0.83889999999999998</v>
      </c>
      <c r="E282" s="158">
        <v>0.82489999999999997</v>
      </c>
      <c r="F282" s="158">
        <v>0.79459999999999997</v>
      </c>
      <c r="G282" s="158">
        <v>0.85509999999999997</v>
      </c>
      <c r="H282" s="158">
        <v>0.51380000000000003</v>
      </c>
      <c r="I282" s="158">
        <v>0.67379999999999995</v>
      </c>
      <c r="J282" s="158"/>
      <c r="K282" s="158"/>
      <c r="L282" s="158"/>
      <c r="M282" s="158">
        <v>0.74690000000000001</v>
      </c>
      <c r="N282" s="158">
        <v>0.75490000000000002</v>
      </c>
      <c r="O282" s="158">
        <v>0.97109999999999996</v>
      </c>
      <c r="P282" s="158">
        <v>0.98429999999999995</v>
      </c>
      <c r="Q282" s="158">
        <v>0.83209999999999995</v>
      </c>
      <c r="R282" s="158">
        <v>0.84540000000000004</v>
      </c>
      <c r="S282" s="158">
        <v>0.8175</v>
      </c>
      <c r="T282" s="158">
        <v>0.83209999999999995</v>
      </c>
      <c r="U282" s="158">
        <v>0.78110000000000002</v>
      </c>
      <c r="V282" s="158">
        <v>0.80740000000000001</v>
      </c>
      <c r="W282" s="158">
        <v>0.83750000000000002</v>
      </c>
      <c r="X282" s="158">
        <v>0.87090000000000001</v>
      </c>
      <c r="Y282" s="158">
        <v>0.505</v>
      </c>
      <c r="Z282" s="158">
        <v>0.52249999999999996</v>
      </c>
      <c r="AA282" s="158">
        <v>0.64439999999999997</v>
      </c>
      <c r="AB282" s="158">
        <v>0.70140000000000002</v>
      </c>
      <c r="AC282" s="158"/>
      <c r="AD282" s="181">
        <v>50684</v>
      </c>
      <c r="AE282" s="181">
        <v>3106</v>
      </c>
      <c r="AF282" s="181">
        <v>14254</v>
      </c>
      <c r="AG282" s="181">
        <v>12455</v>
      </c>
      <c r="AH282" s="181">
        <v>4221</v>
      </c>
      <c r="AI282" s="181">
        <v>2053</v>
      </c>
      <c r="AJ282" s="181">
        <v>13477</v>
      </c>
      <c r="AK282" s="181">
        <v>1118</v>
      </c>
      <c r="AL282" s="181">
        <v>46948</v>
      </c>
    </row>
    <row r="283" spans="1:38" x14ac:dyDescent="0.25">
      <c r="A283" s="159" t="s">
        <v>8923</v>
      </c>
      <c r="B283" s="158">
        <v>0.80459999999999998</v>
      </c>
      <c r="C283" s="158">
        <v>0.98150000000000004</v>
      </c>
      <c r="D283" s="158">
        <v>0.86980000000000002</v>
      </c>
      <c r="E283" s="158">
        <v>0.84219999999999995</v>
      </c>
      <c r="F283" s="158">
        <v>0.83409999999999995</v>
      </c>
      <c r="G283" s="158">
        <v>0.88500000000000001</v>
      </c>
      <c r="H283" s="158">
        <v>0.56740000000000002</v>
      </c>
      <c r="I283" s="158">
        <v>0.83779999999999999</v>
      </c>
      <c r="J283" s="158"/>
      <c r="K283" s="158"/>
      <c r="L283" s="158"/>
      <c r="M283" s="158">
        <v>0.80110000000000003</v>
      </c>
      <c r="N283" s="158">
        <v>0.80810000000000004</v>
      </c>
      <c r="O283" s="158">
        <v>0.97589999999999999</v>
      </c>
      <c r="P283" s="158">
        <v>0.98580000000000001</v>
      </c>
      <c r="Q283" s="158">
        <v>0.8639</v>
      </c>
      <c r="R283" s="158">
        <v>0.87560000000000004</v>
      </c>
      <c r="S283" s="158">
        <v>0.83540000000000003</v>
      </c>
      <c r="T283" s="158">
        <v>0.84870000000000001</v>
      </c>
      <c r="U283" s="158">
        <v>0.82220000000000004</v>
      </c>
      <c r="V283" s="158">
        <v>0.84519999999999995</v>
      </c>
      <c r="W283" s="158">
        <v>0.87160000000000004</v>
      </c>
      <c r="X283" s="158">
        <v>0.89710000000000001</v>
      </c>
      <c r="Y283" s="158">
        <v>0.55800000000000005</v>
      </c>
      <c r="Z283" s="158">
        <v>0.57679999999999998</v>
      </c>
      <c r="AA283" s="158">
        <v>0.82299999999999995</v>
      </c>
      <c r="AB283" s="158">
        <v>0.85140000000000005</v>
      </c>
      <c r="AC283" s="158"/>
      <c r="AD283" s="181">
        <v>54657</v>
      </c>
      <c r="AE283" s="181">
        <v>4276</v>
      </c>
      <c r="AF283" s="181">
        <v>15147</v>
      </c>
      <c r="AG283" s="181">
        <v>13514</v>
      </c>
      <c r="AH283" s="181">
        <v>4599</v>
      </c>
      <c r="AI283" s="181">
        <v>2844</v>
      </c>
      <c r="AJ283" s="181">
        <v>11427</v>
      </c>
      <c r="AK283" s="181">
        <v>2850</v>
      </c>
      <c r="AL283" s="181">
        <v>42606</v>
      </c>
    </row>
    <row r="284" spans="1:38" x14ac:dyDescent="0.25">
      <c r="A284" s="159" t="s">
        <v>8924</v>
      </c>
      <c r="B284" s="158">
        <v>0.73060000000000003</v>
      </c>
      <c r="C284" s="158">
        <v>0.97140000000000004</v>
      </c>
      <c r="D284" s="158">
        <v>0.83140000000000003</v>
      </c>
      <c r="E284" s="158">
        <v>0.81330000000000002</v>
      </c>
      <c r="F284" s="158">
        <v>0.8</v>
      </c>
      <c r="G284" s="158">
        <v>0.84319999999999995</v>
      </c>
      <c r="H284" s="158">
        <v>0.50700000000000001</v>
      </c>
      <c r="I284" s="158">
        <v>0.57769999999999999</v>
      </c>
      <c r="J284" s="158"/>
      <c r="K284" s="158"/>
      <c r="L284" s="158"/>
      <c r="M284" s="158">
        <v>0.72609999999999997</v>
      </c>
      <c r="N284" s="158">
        <v>0.73499999999999999</v>
      </c>
      <c r="O284" s="158">
        <v>0.96109999999999995</v>
      </c>
      <c r="P284" s="158">
        <v>0.97889999999999999</v>
      </c>
      <c r="Q284" s="158">
        <v>0.82369999999999999</v>
      </c>
      <c r="R284" s="158">
        <v>0.83889999999999998</v>
      </c>
      <c r="S284" s="158">
        <v>0.80510000000000004</v>
      </c>
      <c r="T284" s="158">
        <v>0.82130000000000003</v>
      </c>
      <c r="U284" s="158">
        <v>0.78539999999999999</v>
      </c>
      <c r="V284" s="158">
        <v>0.81379999999999997</v>
      </c>
      <c r="W284" s="158">
        <v>0.82140000000000002</v>
      </c>
      <c r="X284" s="158">
        <v>0.86250000000000004</v>
      </c>
      <c r="Y284" s="158">
        <v>0.498</v>
      </c>
      <c r="Z284" s="158">
        <v>0.51600000000000001</v>
      </c>
      <c r="AA284" s="158">
        <v>0.54059999999999997</v>
      </c>
      <c r="AB284" s="158">
        <v>0.6129</v>
      </c>
      <c r="AC284" s="158"/>
      <c r="AD284" s="181">
        <v>42487</v>
      </c>
      <c r="AE284" s="181">
        <v>2243</v>
      </c>
      <c r="AF284" s="181">
        <v>11212</v>
      </c>
      <c r="AG284" s="181">
        <v>10536</v>
      </c>
      <c r="AH284" s="181">
        <v>3594</v>
      </c>
      <c r="AI284" s="181">
        <v>1444</v>
      </c>
      <c r="AJ284" s="181">
        <v>12707</v>
      </c>
      <c r="AK284" s="181">
        <v>751</v>
      </c>
      <c r="AL284" s="181">
        <v>41732</v>
      </c>
    </row>
    <row r="285" spans="1:38" x14ac:dyDescent="0.25">
      <c r="A285" s="159" t="s">
        <v>8925</v>
      </c>
      <c r="B285" s="158">
        <v>1.0012000000000001</v>
      </c>
      <c r="C285" s="158">
        <v>1.0038</v>
      </c>
      <c r="D285" s="158">
        <v>1.0024999999999999</v>
      </c>
      <c r="E285" s="158">
        <v>0.99809999999999999</v>
      </c>
      <c r="F285" s="158">
        <v>0.99309999999999998</v>
      </c>
      <c r="G285" s="158" t="s">
        <v>84</v>
      </c>
      <c r="H285" s="158" t="s">
        <v>84</v>
      </c>
      <c r="I285" s="158" t="s">
        <v>84</v>
      </c>
      <c r="J285" s="158"/>
      <c r="K285" s="158"/>
      <c r="L285" s="158"/>
      <c r="M285" s="158">
        <v>1.0012000000000001</v>
      </c>
      <c r="N285" s="158">
        <v>1.0012000000000001</v>
      </c>
      <c r="O285" s="158">
        <v>1.0038</v>
      </c>
      <c r="P285" s="158">
        <v>1.0038</v>
      </c>
      <c r="Q285" s="158">
        <v>1.0024999999999999</v>
      </c>
      <c r="R285" s="158">
        <v>1.0024999999999999</v>
      </c>
      <c r="S285" s="158">
        <v>0.91759999999999997</v>
      </c>
      <c r="T285" s="158">
        <v>1</v>
      </c>
      <c r="U285" s="158">
        <v>0.96630000000000005</v>
      </c>
      <c r="V285" s="158">
        <v>0.99860000000000004</v>
      </c>
      <c r="W285" s="158" t="s">
        <v>84</v>
      </c>
      <c r="X285" s="158" t="s">
        <v>84</v>
      </c>
      <c r="Y285" s="158" t="s">
        <v>84</v>
      </c>
      <c r="Z285" s="158" t="s">
        <v>84</v>
      </c>
      <c r="AA285" s="158" t="s">
        <v>84</v>
      </c>
      <c r="AB285" s="158" t="s">
        <v>84</v>
      </c>
      <c r="AC285" s="158"/>
      <c r="AD285" s="181">
        <v>9447</v>
      </c>
      <c r="AE285" s="181">
        <v>5726</v>
      </c>
      <c r="AF285" s="181">
        <v>1564</v>
      </c>
      <c r="AG285" s="181">
        <v>1150</v>
      </c>
      <c r="AH285" s="181">
        <v>491</v>
      </c>
      <c r="AI285" s="181" t="s">
        <v>84</v>
      </c>
      <c r="AJ285" s="181" t="s">
        <v>84</v>
      </c>
      <c r="AK285" s="181" t="s">
        <v>84</v>
      </c>
      <c r="AL285" s="181">
        <v>426</v>
      </c>
    </row>
    <row r="286" spans="1:38" x14ac:dyDescent="0.25">
      <c r="A286" s="159" t="s">
        <v>8926</v>
      </c>
      <c r="B286" s="158">
        <v>1.0015000000000001</v>
      </c>
      <c r="C286" s="158">
        <v>1.0053000000000001</v>
      </c>
      <c r="D286" s="158">
        <v>0.99829999999999997</v>
      </c>
      <c r="E286" s="158">
        <v>0.99219999999999997</v>
      </c>
      <c r="F286" s="158">
        <v>0.99609999999999999</v>
      </c>
      <c r="G286" s="158" t="s">
        <v>84</v>
      </c>
      <c r="H286" s="158" t="s">
        <v>84</v>
      </c>
      <c r="I286" s="158" t="s">
        <v>84</v>
      </c>
      <c r="J286" s="158"/>
      <c r="K286" s="158"/>
      <c r="L286" s="158"/>
      <c r="M286" s="158">
        <v>1.0015000000000001</v>
      </c>
      <c r="N286" s="158">
        <v>1.0015000000000001</v>
      </c>
      <c r="O286" s="158">
        <v>1.0053000000000001</v>
      </c>
      <c r="P286" s="158">
        <v>1.0053000000000001</v>
      </c>
      <c r="Q286" s="158">
        <v>0.8196</v>
      </c>
      <c r="R286" s="158">
        <v>1</v>
      </c>
      <c r="S286" s="158">
        <v>0.97650000000000003</v>
      </c>
      <c r="T286" s="158">
        <v>0.99739999999999995</v>
      </c>
      <c r="U286" s="158">
        <v>0.90900000000000003</v>
      </c>
      <c r="V286" s="158">
        <v>0.99980000000000002</v>
      </c>
      <c r="W286" s="158" t="s">
        <v>84</v>
      </c>
      <c r="X286" s="158" t="s">
        <v>84</v>
      </c>
      <c r="Y286" s="158" t="s">
        <v>84</v>
      </c>
      <c r="Z286" s="158" t="s">
        <v>84</v>
      </c>
      <c r="AA286" s="158" t="s">
        <v>84</v>
      </c>
      <c r="AB286" s="158" t="s">
        <v>84</v>
      </c>
      <c r="AC286" s="158"/>
      <c r="AD286" s="181">
        <v>8535</v>
      </c>
      <c r="AE286" s="181">
        <v>5175</v>
      </c>
      <c r="AF286" s="181">
        <v>1446</v>
      </c>
      <c r="AG286" s="181">
        <v>1085</v>
      </c>
      <c r="AH286" s="181">
        <v>397</v>
      </c>
      <c r="AI286" s="181" t="s">
        <v>84</v>
      </c>
      <c r="AJ286" s="181" t="s">
        <v>84</v>
      </c>
      <c r="AK286" s="181" t="s">
        <v>84</v>
      </c>
      <c r="AL286" s="181">
        <v>522</v>
      </c>
    </row>
    <row r="287" spans="1:38" x14ac:dyDescent="0.25">
      <c r="A287" s="159" t="s">
        <v>8927</v>
      </c>
      <c r="B287" s="158">
        <v>1.0006999999999999</v>
      </c>
      <c r="C287" s="158">
        <v>1.004</v>
      </c>
      <c r="D287" s="158">
        <v>1.0029999999999999</v>
      </c>
      <c r="E287" s="158">
        <v>1.0017</v>
      </c>
      <c r="F287" s="158">
        <v>0.98340000000000005</v>
      </c>
      <c r="G287" s="158" t="s">
        <v>84</v>
      </c>
      <c r="H287" s="158" t="s">
        <v>84</v>
      </c>
      <c r="I287" s="158" t="s">
        <v>84</v>
      </c>
      <c r="J287" s="158"/>
      <c r="K287" s="158"/>
      <c r="L287" s="158"/>
      <c r="M287" s="158">
        <v>1.0006999999999999</v>
      </c>
      <c r="N287" s="158">
        <v>1.0006999999999999</v>
      </c>
      <c r="O287" s="158">
        <v>1.004</v>
      </c>
      <c r="P287" s="158">
        <v>1.004</v>
      </c>
      <c r="Q287" s="158">
        <v>1.0029999999999999</v>
      </c>
      <c r="R287" s="158">
        <v>1.0029999999999999</v>
      </c>
      <c r="S287" s="158">
        <v>1.0017</v>
      </c>
      <c r="T287" s="158">
        <v>1.0017</v>
      </c>
      <c r="U287" s="158">
        <v>0.95240000000000002</v>
      </c>
      <c r="V287" s="158">
        <v>0.99429999999999996</v>
      </c>
      <c r="W287" s="158" t="s">
        <v>84</v>
      </c>
      <c r="X287" s="158" t="s">
        <v>84</v>
      </c>
      <c r="Y287" s="158" t="s">
        <v>84</v>
      </c>
      <c r="Z287" s="158" t="s">
        <v>84</v>
      </c>
      <c r="AA287" s="158" t="s">
        <v>84</v>
      </c>
      <c r="AB287" s="158" t="s">
        <v>84</v>
      </c>
      <c r="AC287" s="158"/>
      <c r="AD287" s="181">
        <v>7035</v>
      </c>
      <c r="AE287" s="181">
        <v>4171</v>
      </c>
      <c r="AF287" s="181">
        <v>1249</v>
      </c>
      <c r="AG287" s="181">
        <v>932</v>
      </c>
      <c r="AH287" s="181">
        <v>359</v>
      </c>
      <c r="AI287" s="181" t="s">
        <v>84</v>
      </c>
      <c r="AJ287" s="181" t="s">
        <v>84</v>
      </c>
      <c r="AK287" s="181" t="s">
        <v>84</v>
      </c>
      <c r="AL287" s="181">
        <v>489</v>
      </c>
    </row>
    <row r="288" spans="1:38" x14ac:dyDescent="0.25">
      <c r="A288" s="159" t="s">
        <v>8928</v>
      </c>
      <c r="B288" s="158">
        <v>1.0001</v>
      </c>
      <c r="C288" s="158">
        <v>1.0021</v>
      </c>
      <c r="D288" s="158">
        <v>0.99729999999999996</v>
      </c>
      <c r="E288" s="158">
        <v>1.0006999999999999</v>
      </c>
      <c r="F288" s="158">
        <v>0.995</v>
      </c>
      <c r="G288" s="158" t="s">
        <v>84</v>
      </c>
      <c r="H288" s="158" t="s">
        <v>84</v>
      </c>
      <c r="I288" s="158" t="s">
        <v>84</v>
      </c>
      <c r="J288" s="158"/>
      <c r="K288" s="158"/>
      <c r="L288" s="158"/>
      <c r="M288" s="158">
        <v>1.0001</v>
      </c>
      <c r="N288" s="158">
        <v>1.0001</v>
      </c>
      <c r="O288" s="158">
        <v>1.0021</v>
      </c>
      <c r="P288" s="158">
        <v>1.0021</v>
      </c>
      <c r="Q288" s="158">
        <v>0.9647</v>
      </c>
      <c r="R288" s="158">
        <v>0.99980000000000002</v>
      </c>
      <c r="S288" s="158">
        <v>1.0006999999999999</v>
      </c>
      <c r="T288" s="158">
        <v>1.0006999999999999</v>
      </c>
      <c r="U288" s="158">
        <v>0.96519999999999995</v>
      </c>
      <c r="V288" s="158">
        <v>0.99929999999999997</v>
      </c>
      <c r="W288" s="158" t="s">
        <v>84</v>
      </c>
      <c r="X288" s="158" t="s">
        <v>84</v>
      </c>
      <c r="Y288" s="158" t="s">
        <v>84</v>
      </c>
      <c r="Z288" s="158" t="s">
        <v>84</v>
      </c>
      <c r="AA288" s="158" t="s">
        <v>84</v>
      </c>
      <c r="AB288" s="158" t="s">
        <v>84</v>
      </c>
      <c r="AC288" s="158"/>
      <c r="AD288" s="181">
        <v>9814</v>
      </c>
      <c r="AE288" s="181">
        <v>5960</v>
      </c>
      <c r="AF288" s="181">
        <v>1451</v>
      </c>
      <c r="AG288" s="181">
        <v>1185</v>
      </c>
      <c r="AH288" s="181">
        <v>494</v>
      </c>
      <c r="AI288" s="181" t="s">
        <v>84</v>
      </c>
      <c r="AJ288" s="181" t="s">
        <v>84</v>
      </c>
      <c r="AK288" s="181" t="s">
        <v>84</v>
      </c>
      <c r="AL288" s="181">
        <v>416</v>
      </c>
    </row>
    <row r="289" spans="1:38" x14ac:dyDescent="0.25">
      <c r="A289" s="159" t="s">
        <v>8929</v>
      </c>
      <c r="B289" s="158">
        <v>0.99770000000000003</v>
      </c>
      <c r="C289" s="158">
        <v>1.0046999999999999</v>
      </c>
      <c r="D289" s="158">
        <v>0.98880000000000001</v>
      </c>
      <c r="E289" s="158">
        <v>0.99450000000000005</v>
      </c>
      <c r="F289" s="158">
        <v>0.99770000000000003</v>
      </c>
      <c r="G289" s="158" t="s">
        <v>84</v>
      </c>
      <c r="H289" s="158" t="s">
        <v>84</v>
      </c>
      <c r="I289" s="158" t="s">
        <v>84</v>
      </c>
      <c r="J289" s="158"/>
      <c r="K289" s="158"/>
      <c r="L289" s="158"/>
      <c r="M289" s="158">
        <v>0.98919999999999997</v>
      </c>
      <c r="N289" s="158">
        <v>0.99950000000000006</v>
      </c>
      <c r="O289" s="158">
        <v>1.0046999999999999</v>
      </c>
      <c r="P289" s="158">
        <v>1.0046999999999999</v>
      </c>
      <c r="Q289" s="158">
        <v>0.96879999999999999</v>
      </c>
      <c r="R289" s="158">
        <v>0.996</v>
      </c>
      <c r="S289" s="158">
        <v>0.96220000000000006</v>
      </c>
      <c r="T289" s="158">
        <v>0.99919999999999998</v>
      </c>
      <c r="U289" s="158">
        <v>3.56E-2</v>
      </c>
      <c r="V289" s="158">
        <v>1</v>
      </c>
      <c r="W289" s="158" t="s">
        <v>84</v>
      </c>
      <c r="X289" s="158" t="s">
        <v>84</v>
      </c>
      <c r="Y289" s="158" t="s">
        <v>84</v>
      </c>
      <c r="Z289" s="158" t="s">
        <v>84</v>
      </c>
      <c r="AA289" s="158" t="s">
        <v>84</v>
      </c>
      <c r="AB289" s="158" t="s">
        <v>84</v>
      </c>
      <c r="AC289" s="158"/>
      <c r="AD289" s="181">
        <v>5199</v>
      </c>
      <c r="AE289" s="181">
        <v>2965</v>
      </c>
      <c r="AF289" s="181">
        <v>1054</v>
      </c>
      <c r="AG289" s="181">
        <v>739</v>
      </c>
      <c r="AH289" s="181">
        <v>235</v>
      </c>
      <c r="AI289" s="181" t="s">
        <v>84</v>
      </c>
      <c r="AJ289" s="181" t="s">
        <v>84</v>
      </c>
      <c r="AK289" s="181" t="s">
        <v>84</v>
      </c>
      <c r="AL289" s="181">
        <v>388</v>
      </c>
    </row>
    <row r="290" spans="1:38" x14ac:dyDescent="0.25">
      <c r="A290" s="159" t="s">
        <v>8930</v>
      </c>
      <c r="B290" s="158">
        <v>0.99990000000000001</v>
      </c>
      <c r="C290" s="158">
        <v>1.0004999999999999</v>
      </c>
      <c r="D290" s="158">
        <v>1.0008999999999999</v>
      </c>
      <c r="E290" s="158">
        <v>0.99929999999999997</v>
      </c>
      <c r="F290" s="158">
        <v>1.0006999999999999</v>
      </c>
      <c r="G290" s="158" t="s">
        <v>84</v>
      </c>
      <c r="H290" s="158" t="s">
        <v>84</v>
      </c>
      <c r="I290" s="158" t="s">
        <v>84</v>
      </c>
      <c r="J290" s="158"/>
      <c r="K290" s="158"/>
      <c r="L290" s="158"/>
      <c r="M290" s="158">
        <v>0.95979999999999999</v>
      </c>
      <c r="N290" s="158">
        <v>1</v>
      </c>
      <c r="O290" s="158">
        <v>1.0004999999999999</v>
      </c>
      <c r="P290" s="158">
        <v>1.0004999999999999</v>
      </c>
      <c r="Q290" s="158">
        <v>1.0008999999999999</v>
      </c>
      <c r="R290" s="158">
        <v>1.0008999999999999</v>
      </c>
      <c r="S290" s="158">
        <v>0.97919999999999996</v>
      </c>
      <c r="T290" s="158">
        <v>1</v>
      </c>
      <c r="U290" s="158">
        <v>1.0006999999999999</v>
      </c>
      <c r="V290" s="158">
        <v>1.0006999999999999</v>
      </c>
      <c r="W290" s="158" t="s">
        <v>84</v>
      </c>
      <c r="X290" s="158" t="s">
        <v>84</v>
      </c>
      <c r="Y290" s="158" t="s">
        <v>84</v>
      </c>
      <c r="Z290" s="158" t="s">
        <v>84</v>
      </c>
      <c r="AA290" s="158" t="s">
        <v>84</v>
      </c>
      <c r="AB290" s="158" t="s">
        <v>84</v>
      </c>
      <c r="AC290" s="158"/>
      <c r="AD290" s="181">
        <v>9447</v>
      </c>
      <c r="AE290" s="181">
        <v>5726</v>
      </c>
      <c r="AF290" s="181">
        <v>1564</v>
      </c>
      <c r="AG290" s="181">
        <v>1150</v>
      </c>
      <c r="AH290" s="181">
        <v>491</v>
      </c>
      <c r="AI290" s="181" t="s">
        <v>84</v>
      </c>
      <c r="AJ290" s="181" t="s">
        <v>84</v>
      </c>
      <c r="AK290" s="181" t="s">
        <v>84</v>
      </c>
      <c r="AL290" s="181">
        <v>426</v>
      </c>
    </row>
    <row r="291" spans="1:38" x14ac:dyDescent="0.25">
      <c r="A291" s="159" t="s">
        <v>8931</v>
      </c>
      <c r="B291" s="158">
        <v>1.0002</v>
      </c>
      <c r="C291" s="158">
        <v>1.0005999999999999</v>
      </c>
      <c r="D291" s="158">
        <v>1.0009999999999999</v>
      </c>
      <c r="E291" s="158">
        <v>0.99829999999999997</v>
      </c>
      <c r="F291" s="158">
        <v>0.99839999999999995</v>
      </c>
      <c r="G291" s="158" t="s">
        <v>84</v>
      </c>
      <c r="H291" s="158" t="s">
        <v>84</v>
      </c>
      <c r="I291" s="158" t="s">
        <v>84</v>
      </c>
      <c r="J291" s="158"/>
      <c r="K291" s="158"/>
      <c r="L291" s="158"/>
      <c r="M291" s="158">
        <v>1.0002</v>
      </c>
      <c r="N291" s="158">
        <v>1.0002</v>
      </c>
      <c r="O291" s="158">
        <v>1.0005999999999999</v>
      </c>
      <c r="P291" s="158">
        <v>1.0005999999999999</v>
      </c>
      <c r="Q291" s="158">
        <v>1.0009999999999999</v>
      </c>
      <c r="R291" s="158">
        <v>1.0009999999999999</v>
      </c>
      <c r="S291" s="158">
        <v>0.98939999999999995</v>
      </c>
      <c r="T291" s="158">
        <v>0.99970000000000003</v>
      </c>
      <c r="U291" s="158">
        <v>0.96550000000000002</v>
      </c>
      <c r="V291" s="158">
        <v>0.99990000000000001</v>
      </c>
      <c r="W291" s="158" t="s">
        <v>84</v>
      </c>
      <c r="X291" s="158" t="s">
        <v>84</v>
      </c>
      <c r="Y291" s="158" t="s">
        <v>84</v>
      </c>
      <c r="Z291" s="158" t="s">
        <v>84</v>
      </c>
      <c r="AA291" s="158" t="s">
        <v>84</v>
      </c>
      <c r="AB291" s="158" t="s">
        <v>84</v>
      </c>
      <c r="AC291" s="158"/>
      <c r="AD291" s="181">
        <v>8535</v>
      </c>
      <c r="AE291" s="181">
        <v>5175</v>
      </c>
      <c r="AF291" s="181">
        <v>1446</v>
      </c>
      <c r="AG291" s="181">
        <v>1085</v>
      </c>
      <c r="AH291" s="181">
        <v>397</v>
      </c>
      <c r="AI291" s="181" t="s">
        <v>84</v>
      </c>
      <c r="AJ291" s="181" t="s">
        <v>84</v>
      </c>
      <c r="AK291" s="181" t="s">
        <v>84</v>
      </c>
      <c r="AL291" s="181">
        <v>522</v>
      </c>
    </row>
    <row r="292" spans="1:38" x14ac:dyDescent="0.25">
      <c r="A292" s="159" t="s">
        <v>8932</v>
      </c>
      <c r="B292" s="158">
        <v>1.0002</v>
      </c>
      <c r="C292" s="158">
        <v>1.0002</v>
      </c>
      <c r="D292" s="158">
        <v>1.002</v>
      </c>
      <c r="E292" s="158">
        <v>1.0003</v>
      </c>
      <c r="F292" s="158">
        <v>1.0009999999999999</v>
      </c>
      <c r="G292" s="158" t="s">
        <v>84</v>
      </c>
      <c r="H292" s="158" t="s">
        <v>84</v>
      </c>
      <c r="I292" s="158" t="s">
        <v>84</v>
      </c>
      <c r="J292" s="158"/>
      <c r="K292" s="158"/>
      <c r="L292" s="158"/>
      <c r="M292" s="158">
        <v>1.0002</v>
      </c>
      <c r="N292" s="158">
        <v>1.0002</v>
      </c>
      <c r="O292" s="158">
        <v>1.0002</v>
      </c>
      <c r="P292" s="158">
        <v>1.0002</v>
      </c>
      <c r="Q292" s="158">
        <v>1.002</v>
      </c>
      <c r="R292" s="158">
        <v>1.002</v>
      </c>
      <c r="S292" s="158">
        <v>1.0003</v>
      </c>
      <c r="T292" s="158">
        <v>1.0003</v>
      </c>
      <c r="U292" s="158">
        <v>1.0009999999999999</v>
      </c>
      <c r="V292" s="158">
        <v>1.0009999999999999</v>
      </c>
      <c r="W292" s="158" t="s">
        <v>84</v>
      </c>
      <c r="X292" s="158" t="s">
        <v>84</v>
      </c>
      <c r="Y292" s="158" t="s">
        <v>84</v>
      </c>
      <c r="Z292" s="158" t="s">
        <v>84</v>
      </c>
      <c r="AA292" s="158" t="s">
        <v>84</v>
      </c>
      <c r="AB292" s="158" t="s">
        <v>84</v>
      </c>
      <c r="AC292" s="158"/>
      <c r="AD292" s="181">
        <v>7035</v>
      </c>
      <c r="AE292" s="181">
        <v>4171</v>
      </c>
      <c r="AF292" s="181">
        <v>1249</v>
      </c>
      <c r="AG292" s="181">
        <v>932</v>
      </c>
      <c r="AH292" s="181">
        <v>359</v>
      </c>
      <c r="AI292" s="181" t="s">
        <v>84</v>
      </c>
      <c r="AJ292" s="181" t="s">
        <v>84</v>
      </c>
      <c r="AK292" s="181" t="s">
        <v>84</v>
      </c>
      <c r="AL292" s="181">
        <v>489</v>
      </c>
    </row>
    <row r="293" spans="1:38" x14ac:dyDescent="0.25">
      <c r="A293" s="159" t="s">
        <v>8933</v>
      </c>
      <c r="B293" s="158">
        <v>0.99990000000000001</v>
      </c>
      <c r="C293" s="158">
        <v>1.0002</v>
      </c>
      <c r="D293" s="158">
        <v>1.0004999999999999</v>
      </c>
      <c r="E293" s="158">
        <v>0.99919999999999998</v>
      </c>
      <c r="F293" s="158">
        <v>1.0005999999999999</v>
      </c>
      <c r="G293" s="158" t="s">
        <v>84</v>
      </c>
      <c r="H293" s="158" t="s">
        <v>84</v>
      </c>
      <c r="I293" s="158" t="s">
        <v>84</v>
      </c>
      <c r="J293" s="158"/>
      <c r="K293" s="158"/>
      <c r="L293" s="158"/>
      <c r="M293" s="158">
        <v>0.98929999999999996</v>
      </c>
      <c r="N293" s="158">
        <v>1</v>
      </c>
      <c r="O293" s="158">
        <v>1.0002</v>
      </c>
      <c r="P293" s="158">
        <v>1.0002</v>
      </c>
      <c r="Q293" s="158">
        <v>1.0004999999999999</v>
      </c>
      <c r="R293" s="158">
        <v>1.0004999999999999</v>
      </c>
      <c r="S293" s="158">
        <v>0.98619999999999997</v>
      </c>
      <c r="T293" s="158">
        <v>0.99990000000000001</v>
      </c>
      <c r="U293" s="158">
        <v>1.0005999999999999</v>
      </c>
      <c r="V293" s="158">
        <v>1.0005999999999999</v>
      </c>
      <c r="W293" s="158" t="s">
        <v>84</v>
      </c>
      <c r="X293" s="158" t="s">
        <v>84</v>
      </c>
      <c r="Y293" s="158" t="s">
        <v>84</v>
      </c>
      <c r="Z293" s="158" t="s">
        <v>84</v>
      </c>
      <c r="AA293" s="158" t="s">
        <v>84</v>
      </c>
      <c r="AB293" s="158" t="s">
        <v>84</v>
      </c>
      <c r="AC293" s="158"/>
      <c r="AD293" s="181">
        <v>9814</v>
      </c>
      <c r="AE293" s="181">
        <v>5960</v>
      </c>
      <c r="AF293" s="181">
        <v>1451</v>
      </c>
      <c r="AG293" s="181">
        <v>1185</v>
      </c>
      <c r="AH293" s="181">
        <v>494</v>
      </c>
      <c r="AI293" s="181" t="s">
        <v>84</v>
      </c>
      <c r="AJ293" s="181" t="s">
        <v>84</v>
      </c>
      <c r="AK293" s="181" t="s">
        <v>84</v>
      </c>
      <c r="AL293" s="181">
        <v>416</v>
      </c>
    </row>
    <row r="294" spans="1:38" x14ac:dyDescent="0.25">
      <c r="A294" s="159" t="s">
        <v>8934</v>
      </c>
      <c r="B294" s="158">
        <v>1.0002</v>
      </c>
      <c r="C294" s="158">
        <v>1.0007999999999999</v>
      </c>
      <c r="D294" s="158">
        <v>1.0019</v>
      </c>
      <c r="E294" s="158">
        <v>0.99850000000000005</v>
      </c>
      <c r="F294" s="158">
        <v>0.99260000000000004</v>
      </c>
      <c r="G294" s="158" t="s">
        <v>84</v>
      </c>
      <c r="H294" s="158" t="s">
        <v>84</v>
      </c>
      <c r="I294" s="158" t="s">
        <v>84</v>
      </c>
      <c r="J294" s="158"/>
      <c r="K294" s="158"/>
      <c r="L294" s="158"/>
      <c r="M294" s="158">
        <v>1.0002</v>
      </c>
      <c r="N294" s="158">
        <v>1.0002</v>
      </c>
      <c r="O294" s="158">
        <v>1.0007999999999999</v>
      </c>
      <c r="P294" s="158">
        <v>1.0007999999999999</v>
      </c>
      <c r="Q294" s="158">
        <v>1.0019</v>
      </c>
      <c r="R294" s="158">
        <v>1.0019</v>
      </c>
      <c r="S294" s="158">
        <v>0.98099999999999998</v>
      </c>
      <c r="T294" s="158">
        <v>0.99990000000000001</v>
      </c>
      <c r="U294" s="158">
        <v>0.96379999999999999</v>
      </c>
      <c r="V294" s="158">
        <v>0.99850000000000005</v>
      </c>
      <c r="W294" s="158" t="s">
        <v>84</v>
      </c>
      <c r="X294" s="158" t="s">
        <v>84</v>
      </c>
      <c r="Y294" s="158" t="s">
        <v>84</v>
      </c>
      <c r="Z294" s="158" t="s">
        <v>84</v>
      </c>
      <c r="AA294" s="158" t="s">
        <v>84</v>
      </c>
      <c r="AB294" s="158" t="s">
        <v>84</v>
      </c>
      <c r="AC294" s="158"/>
      <c r="AD294" s="181">
        <v>5199</v>
      </c>
      <c r="AE294" s="181">
        <v>2965</v>
      </c>
      <c r="AF294" s="181">
        <v>1054</v>
      </c>
      <c r="AG294" s="181">
        <v>739</v>
      </c>
      <c r="AH294" s="181">
        <v>235</v>
      </c>
      <c r="AI294" s="181" t="s">
        <v>84</v>
      </c>
      <c r="AJ294" s="181" t="s">
        <v>84</v>
      </c>
      <c r="AK294" s="181" t="s">
        <v>84</v>
      </c>
      <c r="AL294" s="181">
        <v>388</v>
      </c>
    </row>
    <row r="295" spans="1:38" x14ac:dyDescent="0.25">
      <c r="A295" s="159" t="s">
        <v>8935</v>
      </c>
      <c r="B295" s="158">
        <v>1.0014000000000001</v>
      </c>
      <c r="C295" s="158">
        <v>1.0059</v>
      </c>
      <c r="D295" s="158">
        <v>1.0004999999999999</v>
      </c>
      <c r="E295" s="158">
        <v>0.99480000000000002</v>
      </c>
      <c r="F295" s="158">
        <v>0.9919</v>
      </c>
      <c r="G295" s="158" t="s">
        <v>84</v>
      </c>
      <c r="H295" s="158" t="s">
        <v>84</v>
      </c>
      <c r="I295" s="158" t="s">
        <v>84</v>
      </c>
      <c r="J295" s="158"/>
      <c r="K295" s="158"/>
      <c r="L295" s="158"/>
      <c r="M295" s="158">
        <v>1.0014000000000001</v>
      </c>
      <c r="N295" s="158">
        <v>1.0014000000000001</v>
      </c>
      <c r="O295" s="158">
        <v>1.0059</v>
      </c>
      <c r="P295" s="158">
        <v>1.0059</v>
      </c>
      <c r="Q295" s="158">
        <v>1.0004999999999999</v>
      </c>
      <c r="R295" s="158">
        <v>1.0004999999999999</v>
      </c>
      <c r="S295" s="158">
        <v>0.95879999999999999</v>
      </c>
      <c r="T295" s="158">
        <v>0.99939999999999996</v>
      </c>
      <c r="U295" s="158">
        <v>0.95430000000000004</v>
      </c>
      <c r="V295" s="158">
        <v>0.99860000000000004</v>
      </c>
      <c r="W295" s="158" t="s">
        <v>84</v>
      </c>
      <c r="X295" s="158" t="s">
        <v>84</v>
      </c>
      <c r="Y295" s="158" t="s">
        <v>84</v>
      </c>
      <c r="Z295" s="158" t="s">
        <v>84</v>
      </c>
      <c r="AA295" s="158" t="s">
        <v>84</v>
      </c>
      <c r="AB295" s="158" t="s">
        <v>84</v>
      </c>
      <c r="AC295" s="158"/>
      <c r="AD295" s="181">
        <v>9447</v>
      </c>
      <c r="AE295" s="181">
        <v>5726</v>
      </c>
      <c r="AF295" s="181">
        <v>1564</v>
      </c>
      <c r="AG295" s="181">
        <v>1150</v>
      </c>
      <c r="AH295" s="181">
        <v>491</v>
      </c>
      <c r="AI295" s="181" t="s">
        <v>84</v>
      </c>
      <c r="AJ295" s="181" t="s">
        <v>84</v>
      </c>
      <c r="AK295" s="181" t="s">
        <v>84</v>
      </c>
      <c r="AL295" s="181">
        <v>426</v>
      </c>
    </row>
    <row r="296" spans="1:38" x14ac:dyDescent="0.25">
      <c r="A296" s="159" t="s">
        <v>8936</v>
      </c>
      <c r="B296" s="158">
        <v>0.99980000000000002</v>
      </c>
      <c r="C296" s="158">
        <v>1.0063</v>
      </c>
      <c r="D296" s="158">
        <v>0.99690000000000001</v>
      </c>
      <c r="E296" s="158">
        <v>0.98899999999999999</v>
      </c>
      <c r="F296" s="158">
        <v>0.97540000000000004</v>
      </c>
      <c r="G296" s="158" t="s">
        <v>84</v>
      </c>
      <c r="H296" s="158" t="s">
        <v>84</v>
      </c>
      <c r="I296" s="158" t="s">
        <v>84</v>
      </c>
      <c r="J296" s="158"/>
      <c r="K296" s="158"/>
      <c r="L296" s="158"/>
      <c r="M296" s="158">
        <v>0</v>
      </c>
      <c r="N296" s="158">
        <v>1</v>
      </c>
      <c r="O296" s="158">
        <v>1.0063</v>
      </c>
      <c r="P296" s="158">
        <v>1.0063</v>
      </c>
      <c r="Q296" s="158">
        <v>0.85289999999999999</v>
      </c>
      <c r="R296" s="158">
        <v>0.99990000000000001</v>
      </c>
      <c r="S296" s="158">
        <v>0.96730000000000005</v>
      </c>
      <c r="T296" s="158">
        <v>0.99629999999999996</v>
      </c>
      <c r="U296" s="158">
        <v>0.93910000000000005</v>
      </c>
      <c r="V296" s="158">
        <v>0.99009999999999998</v>
      </c>
      <c r="W296" s="158" t="s">
        <v>84</v>
      </c>
      <c r="X296" s="158" t="s">
        <v>84</v>
      </c>
      <c r="Y296" s="158" t="s">
        <v>84</v>
      </c>
      <c r="Z296" s="158" t="s">
        <v>84</v>
      </c>
      <c r="AA296" s="158" t="s">
        <v>84</v>
      </c>
      <c r="AB296" s="158" t="s">
        <v>84</v>
      </c>
      <c r="AC296" s="158"/>
      <c r="AD296" s="181">
        <v>8535</v>
      </c>
      <c r="AE296" s="181">
        <v>5175</v>
      </c>
      <c r="AF296" s="181">
        <v>1446</v>
      </c>
      <c r="AG296" s="181">
        <v>1085</v>
      </c>
      <c r="AH296" s="181">
        <v>397</v>
      </c>
      <c r="AI296" s="181" t="s">
        <v>84</v>
      </c>
      <c r="AJ296" s="181" t="s">
        <v>84</v>
      </c>
      <c r="AK296" s="181" t="s">
        <v>84</v>
      </c>
      <c r="AL296" s="181">
        <v>522</v>
      </c>
    </row>
    <row r="297" spans="1:38" x14ac:dyDescent="0.25">
      <c r="A297" s="159" t="s">
        <v>8937</v>
      </c>
      <c r="B297" s="158">
        <v>0.99760000000000004</v>
      </c>
      <c r="C297" s="158">
        <v>1.0077</v>
      </c>
      <c r="D297" s="158">
        <v>0.98740000000000006</v>
      </c>
      <c r="E297" s="158">
        <v>0.99339999999999995</v>
      </c>
      <c r="F297" s="158">
        <v>0.9667</v>
      </c>
      <c r="G297" s="158" t="s">
        <v>84</v>
      </c>
      <c r="H297" s="158" t="s">
        <v>84</v>
      </c>
      <c r="I297" s="158" t="s">
        <v>84</v>
      </c>
      <c r="J297" s="158"/>
      <c r="K297" s="158"/>
      <c r="L297" s="158"/>
      <c r="M297" s="158">
        <v>0.9859</v>
      </c>
      <c r="N297" s="158">
        <v>0.99960000000000004</v>
      </c>
      <c r="O297" s="158">
        <v>1.0077</v>
      </c>
      <c r="P297" s="158">
        <v>1.0077</v>
      </c>
      <c r="Q297" s="158">
        <v>0.95820000000000005</v>
      </c>
      <c r="R297" s="158">
        <v>0.99629999999999996</v>
      </c>
      <c r="S297" s="158">
        <v>0.9446</v>
      </c>
      <c r="T297" s="158">
        <v>0.99919999999999998</v>
      </c>
      <c r="U297" s="158">
        <v>0.92910000000000004</v>
      </c>
      <c r="V297" s="158">
        <v>0.98450000000000004</v>
      </c>
      <c r="W297" s="158" t="s">
        <v>84</v>
      </c>
      <c r="X297" s="158" t="s">
        <v>84</v>
      </c>
      <c r="Y297" s="158" t="s">
        <v>84</v>
      </c>
      <c r="Z297" s="158" t="s">
        <v>84</v>
      </c>
      <c r="AA297" s="158" t="s">
        <v>84</v>
      </c>
      <c r="AB297" s="158" t="s">
        <v>84</v>
      </c>
      <c r="AC297" s="158"/>
      <c r="AD297" s="181">
        <v>7035</v>
      </c>
      <c r="AE297" s="181">
        <v>4171</v>
      </c>
      <c r="AF297" s="181">
        <v>1249</v>
      </c>
      <c r="AG297" s="181">
        <v>932</v>
      </c>
      <c r="AH297" s="181">
        <v>359</v>
      </c>
      <c r="AI297" s="181" t="s">
        <v>84</v>
      </c>
      <c r="AJ297" s="181" t="s">
        <v>84</v>
      </c>
      <c r="AK297" s="181" t="s">
        <v>84</v>
      </c>
      <c r="AL297" s="181">
        <v>489</v>
      </c>
    </row>
    <row r="298" spans="1:38" x14ac:dyDescent="0.25">
      <c r="A298" s="159" t="s">
        <v>8938</v>
      </c>
      <c r="B298" s="158">
        <v>1.0002</v>
      </c>
      <c r="C298" s="158">
        <v>1.0045999999999999</v>
      </c>
      <c r="D298" s="158">
        <v>0.99429999999999996</v>
      </c>
      <c r="E298" s="158">
        <v>1.0009999999999999</v>
      </c>
      <c r="F298" s="158">
        <v>0.98219999999999996</v>
      </c>
      <c r="G298" s="158" t="s">
        <v>84</v>
      </c>
      <c r="H298" s="158" t="s">
        <v>84</v>
      </c>
      <c r="I298" s="158" t="s">
        <v>84</v>
      </c>
      <c r="J298" s="158"/>
      <c r="K298" s="158"/>
      <c r="L298" s="158"/>
      <c r="M298" s="158">
        <v>1.0002</v>
      </c>
      <c r="N298" s="158">
        <v>1.0002</v>
      </c>
      <c r="O298" s="158">
        <v>1.0045999999999999</v>
      </c>
      <c r="P298" s="158">
        <v>1.0045999999999999</v>
      </c>
      <c r="Q298" s="158">
        <v>0.96519999999999995</v>
      </c>
      <c r="R298" s="158">
        <v>0.99909999999999999</v>
      </c>
      <c r="S298" s="158">
        <v>1.0009999999999999</v>
      </c>
      <c r="T298" s="158">
        <v>1.0009999999999999</v>
      </c>
      <c r="U298" s="158">
        <v>0.9556</v>
      </c>
      <c r="V298" s="158">
        <v>0.9929</v>
      </c>
      <c r="W298" s="158" t="s">
        <v>84</v>
      </c>
      <c r="X298" s="158" t="s">
        <v>84</v>
      </c>
      <c r="Y298" s="158" t="s">
        <v>84</v>
      </c>
      <c r="Z298" s="158" t="s">
        <v>84</v>
      </c>
      <c r="AA298" s="158" t="s">
        <v>84</v>
      </c>
      <c r="AB298" s="158" t="s">
        <v>84</v>
      </c>
      <c r="AC298" s="158"/>
      <c r="AD298" s="181">
        <v>9814</v>
      </c>
      <c r="AE298" s="181">
        <v>5960</v>
      </c>
      <c r="AF298" s="181">
        <v>1451</v>
      </c>
      <c r="AG298" s="181">
        <v>1185</v>
      </c>
      <c r="AH298" s="181">
        <v>494</v>
      </c>
      <c r="AI298" s="181" t="s">
        <v>84</v>
      </c>
      <c r="AJ298" s="181" t="s">
        <v>84</v>
      </c>
      <c r="AK298" s="181" t="s">
        <v>84</v>
      </c>
      <c r="AL298" s="181">
        <v>416</v>
      </c>
    </row>
    <row r="299" spans="1:38" x14ac:dyDescent="0.25">
      <c r="A299" s="159" t="s">
        <v>8939</v>
      </c>
      <c r="B299" s="158">
        <v>0.99809999999999999</v>
      </c>
      <c r="C299" s="158">
        <v>1.0087999999999999</v>
      </c>
      <c r="D299" s="158">
        <v>0.98299999999999998</v>
      </c>
      <c r="E299" s="158">
        <v>0.99909999999999999</v>
      </c>
      <c r="F299" s="158">
        <v>0.96099999999999997</v>
      </c>
      <c r="G299" s="158" t="s">
        <v>84</v>
      </c>
      <c r="H299" s="158" t="s">
        <v>84</v>
      </c>
      <c r="I299" s="158" t="s">
        <v>84</v>
      </c>
      <c r="J299" s="158"/>
      <c r="K299" s="158"/>
      <c r="L299" s="158"/>
      <c r="M299" s="158">
        <v>0.97289999999999999</v>
      </c>
      <c r="N299" s="158">
        <v>0.99990000000000001</v>
      </c>
      <c r="O299" s="158">
        <v>1.0087999999999999</v>
      </c>
      <c r="P299" s="158">
        <v>1.0087999999999999</v>
      </c>
      <c r="Q299" s="158">
        <v>0.95589999999999997</v>
      </c>
      <c r="R299" s="158">
        <v>0.99350000000000005</v>
      </c>
      <c r="S299" s="158">
        <v>0</v>
      </c>
      <c r="T299" s="158">
        <v>1</v>
      </c>
      <c r="U299" s="158">
        <v>0.90559999999999996</v>
      </c>
      <c r="V299" s="158">
        <v>0.98409999999999997</v>
      </c>
      <c r="W299" s="158" t="s">
        <v>84</v>
      </c>
      <c r="X299" s="158" t="s">
        <v>84</v>
      </c>
      <c r="Y299" s="158" t="s">
        <v>84</v>
      </c>
      <c r="Z299" s="158" t="s">
        <v>84</v>
      </c>
      <c r="AA299" s="158" t="s">
        <v>84</v>
      </c>
      <c r="AB299" s="158" t="s">
        <v>84</v>
      </c>
      <c r="AC299" s="158"/>
      <c r="AD299" s="181">
        <v>5199</v>
      </c>
      <c r="AE299" s="181">
        <v>2965</v>
      </c>
      <c r="AF299" s="181">
        <v>1054</v>
      </c>
      <c r="AG299" s="181">
        <v>739</v>
      </c>
      <c r="AH299" s="181">
        <v>235</v>
      </c>
      <c r="AI299" s="181" t="s">
        <v>84</v>
      </c>
      <c r="AJ299" s="181" t="s">
        <v>84</v>
      </c>
      <c r="AK299" s="181" t="s">
        <v>84</v>
      </c>
      <c r="AL299" s="181">
        <v>388</v>
      </c>
    </row>
    <row r="300" spans="1:38" x14ac:dyDescent="0.25">
      <c r="A300" s="159" t="s">
        <v>8940</v>
      </c>
      <c r="B300" s="158">
        <v>1.0005999999999999</v>
      </c>
      <c r="C300" s="158">
        <v>1.0092000000000001</v>
      </c>
      <c r="D300" s="158">
        <v>0.99209999999999998</v>
      </c>
      <c r="E300" s="158">
        <v>0.99070000000000003</v>
      </c>
      <c r="F300" s="158">
        <v>0.98</v>
      </c>
      <c r="G300" s="158" t="s">
        <v>84</v>
      </c>
      <c r="H300" s="158" t="s">
        <v>84</v>
      </c>
      <c r="I300" s="158" t="s">
        <v>84</v>
      </c>
      <c r="J300" s="158"/>
      <c r="K300" s="158"/>
      <c r="L300" s="158"/>
      <c r="M300" s="158">
        <v>1.0005999999999999</v>
      </c>
      <c r="N300" s="158">
        <v>1.0005999999999999</v>
      </c>
      <c r="O300" s="158">
        <v>1.0092000000000001</v>
      </c>
      <c r="P300" s="158">
        <v>1.0092000000000001</v>
      </c>
      <c r="Q300" s="158">
        <v>0.94310000000000005</v>
      </c>
      <c r="R300" s="158">
        <v>0.99890000000000001</v>
      </c>
      <c r="S300" s="158">
        <v>0.95240000000000002</v>
      </c>
      <c r="T300" s="158">
        <v>0.99819999999999998</v>
      </c>
      <c r="U300" s="158">
        <v>0.9466</v>
      </c>
      <c r="V300" s="158">
        <v>0.99260000000000004</v>
      </c>
      <c r="W300" s="158" t="s">
        <v>84</v>
      </c>
      <c r="X300" s="158" t="s">
        <v>84</v>
      </c>
      <c r="Y300" s="158" t="s">
        <v>84</v>
      </c>
      <c r="Z300" s="158" t="s">
        <v>84</v>
      </c>
      <c r="AA300" s="158" t="s">
        <v>84</v>
      </c>
      <c r="AB300" s="158" t="s">
        <v>84</v>
      </c>
      <c r="AC300" s="158"/>
      <c r="AD300" s="181">
        <v>9447</v>
      </c>
      <c r="AE300" s="181">
        <v>5726</v>
      </c>
      <c r="AF300" s="181">
        <v>1564</v>
      </c>
      <c r="AG300" s="181">
        <v>1150</v>
      </c>
      <c r="AH300" s="181">
        <v>491</v>
      </c>
      <c r="AI300" s="181" t="s">
        <v>84</v>
      </c>
      <c r="AJ300" s="181" t="s">
        <v>84</v>
      </c>
      <c r="AK300" s="181" t="s">
        <v>84</v>
      </c>
      <c r="AL300" s="181">
        <v>426</v>
      </c>
    </row>
    <row r="301" spans="1:38" x14ac:dyDescent="0.25">
      <c r="A301" s="159" t="s">
        <v>8941</v>
      </c>
      <c r="B301" s="158">
        <v>0.99660000000000004</v>
      </c>
      <c r="C301" s="158">
        <v>1.0072000000000001</v>
      </c>
      <c r="D301" s="158">
        <v>0.9869</v>
      </c>
      <c r="E301" s="158">
        <v>0.98680000000000001</v>
      </c>
      <c r="F301" s="158">
        <v>0.94410000000000005</v>
      </c>
      <c r="G301" s="158" t="s">
        <v>84</v>
      </c>
      <c r="H301" s="158" t="s">
        <v>84</v>
      </c>
      <c r="I301" s="158" t="s">
        <v>84</v>
      </c>
      <c r="J301" s="158"/>
      <c r="K301" s="158"/>
      <c r="L301" s="158"/>
      <c r="M301" s="158">
        <v>0.98640000000000005</v>
      </c>
      <c r="N301" s="158">
        <v>0.99919999999999998</v>
      </c>
      <c r="O301" s="158">
        <v>1.0072000000000001</v>
      </c>
      <c r="P301" s="158">
        <v>1.0072000000000001</v>
      </c>
      <c r="Q301" s="158">
        <v>0.95230000000000004</v>
      </c>
      <c r="R301" s="158">
        <v>0.99639999999999995</v>
      </c>
      <c r="S301" s="158">
        <v>0.95789999999999997</v>
      </c>
      <c r="T301" s="158">
        <v>0.99590000000000001</v>
      </c>
      <c r="U301" s="158">
        <v>0.89939999999999998</v>
      </c>
      <c r="V301" s="158">
        <v>0.96919999999999995</v>
      </c>
      <c r="W301" s="158" t="s">
        <v>84</v>
      </c>
      <c r="X301" s="158" t="s">
        <v>84</v>
      </c>
      <c r="Y301" s="158" t="s">
        <v>84</v>
      </c>
      <c r="Z301" s="158" t="s">
        <v>84</v>
      </c>
      <c r="AA301" s="158" t="s">
        <v>84</v>
      </c>
      <c r="AB301" s="158" t="s">
        <v>84</v>
      </c>
      <c r="AC301" s="158"/>
      <c r="AD301" s="181">
        <v>8535</v>
      </c>
      <c r="AE301" s="181">
        <v>5175</v>
      </c>
      <c r="AF301" s="181">
        <v>1446</v>
      </c>
      <c r="AG301" s="181">
        <v>1085</v>
      </c>
      <c r="AH301" s="181">
        <v>397</v>
      </c>
      <c r="AI301" s="181" t="s">
        <v>84</v>
      </c>
      <c r="AJ301" s="181" t="s">
        <v>84</v>
      </c>
      <c r="AK301" s="181" t="s">
        <v>84</v>
      </c>
      <c r="AL301" s="181">
        <v>522</v>
      </c>
    </row>
    <row r="302" spans="1:38" x14ac:dyDescent="0.25">
      <c r="A302" s="159" t="s">
        <v>8942</v>
      </c>
      <c r="B302" s="158">
        <v>0.99739999999999995</v>
      </c>
      <c r="C302" s="158">
        <v>1.012</v>
      </c>
      <c r="D302" s="158">
        <v>0.98029999999999995</v>
      </c>
      <c r="E302" s="158">
        <v>0.98540000000000005</v>
      </c>
      <c r="F302" s="158">
        <v>0.96909999999999996</v>
      </c>
      <c r="G302" s="158" t="s">
        <v>84</v>
      </c>
      <c r="H302" s="158" t="s">
        <v>84</v>
      </c>
      <c r="I302" s="158" t="s">
        <v>84</v>
      </c>
      <c r="J302" s="158"/>
      <c r="K302" s="158"/>
      <c r="L302" s="158"/>
      <c r="M302" s="158">
        <v>0.97770000000000001</v>
      </c>
      <c r="N302" s="158">
        <v>0.99970000000000003</v>
      </c>
      <c r="O302" s="158">
        <v>1.012</v>
      </c>
      <c r="P302" s="158">
        <v>1.012</v>
      </c>
      <c r="Q302" s="158">
        <v>0.94599999999999995</v>
      </c>
      <c r="R302" s="158">
        <v>0.9929</v>
      </c>
      <c r="S302" s="158">
        <v>0.94599999999999995</v>
      </c>
      <c r="T302" s="158">
        <v>0.99609999999999999</v>
      </c>
      <c r="U302" s="158">
        <v>0.92269999999999996</v>
      </c>
      <c r="V302" s="158">
        <v>0.98780000000000001</v>
      </c>
      <c r="W302" s="158" t="s">
        <v>84</v>
      </c>
      <c r="X302" s="158" t="s">
        <v>84</v>
      </c>
      <c r="Y302" s="158" t="s">
        <v>84</v>
      </c>
      <c r="Z302" s="158" t="s">
        <v>84</v>
      </c>
      <c r="AA302" s="158" t="s">
        <v>84</v>
      </c>
      <c r="AB302" s="158" t="s">
        <v>84</v>
      </c>
      <c r="AC302" s="158"/>
      <c r="AD302" s="181">
        <v>7035</v>
      </c>
      <c r="AE302" s="181">
        <v>4171</v>
      </c>
      <c r="AF302" s="181">
        <v>1249</v>
      </c>
      <c r="AG302" s="181">
        <v>932</v>
      </c>
      <c r="AH302" s="181">
        <v>359</v>
      </c>
      <c r="AI302" s="181" t="s">
        <v>84</v>
      </c>
      <c r="AJ302" s="181" t="s">
        <v>84</v>
      </c>
      <c r="AK302" s="181" t="s">
        <v>84</v>
      </c>
      <c r="AL302" s="181">
        <v>489</v>
      </c>
    </row>
    <row r="303" spans="1:38" x14ac:dyDescent="0.25">
      <c r="A303" s="159" t="s">
        <v>8943</v>
      </c>
      <c r="B303" s="158">
        <v>0.99729999999999996</v>
      </c>
      <c r="C303" s="158">
        <v>1.0044</v>
      </c>
      <c r="D303" s="158">
        <v>0.99080000000000001</v>
      </c>
      <c r="E303" s="158">
        <v>0.98780000000000001</v>
      </c>
      <c r="F303" s="158">
        <v>0.97450000000000003</v>
      </c>
      <c r="G303" s="158" t="s">
        <v>84</v>
      </c>
      <c r="H303" s="158" t="s">
        <v>84</v>
      </c>
      <c r="I303" s="158" t="s">
        <v>84</v>
      </c>
      <c r="J303" s="158"/>
      <c r="K303" s="158"/>
      <c r="L303" s="158"/>
      <c r="M303" s="158">
        <v>0.98929999999999996</v>
      </c>
      <c r="N303" s="158">
        <v>0.99929999999999997</v>
      </c>
      <c r="O303" s="158">
        <v>1.0044</v>
      </c>
      <c r="P303" s="158">
        <v>1.0044</v>
      </c>
      <c r="Q303" s="158">
        <v>0.95850000000000002</v>
      </c>
      <c r="R303" s="158">
        <v>0.998</v>
      </c>
      <c r="S303" s="158">
        <v>0.96050000000000002</v>
      </c>
      <c r="T303" s="158">
        <v>0.99629999999999996</v>
      </c>
      <c r="U303" s="158">
        <v>0.94389999999999996</v>
      </c>
      <c r="V303" s="158">
        <v>0.98860000000000003</v>
      </c>
      <c r="W303" s="158" t="s">
        <v>84</v>
      </c>
      <c r="X303" s="158" t="s">
        <v>84</v>
      </c>
      <c r="Y303" s="158" t="s">
        <v>84</v>
      </c>
      <c r="Z303" s="158" t="s">
        <v>84</v>
      </c>
      <c r="AA303" s="158" t="s">
        <v>84</v>
      </c>
      <c r="AB303" s="158" t="s">
        <v>84</v>
      </c>
      <c r="AC303" s="158"/>
      <c r="AD303" s="181">
        <v>9814</v>
      </c>
      <c r="AE303" s="181">
        <v>5960</v>
      </c>
      <c r="AF303" s="181">
        <v>1451</v>
      </c>
      <c r="AG303" s="181">
        <v>1185</v>
      </c>
      <c r="AH303" s="181">
        <v>494</v>
      </c>
      <c r="AI303" s="181" t="s">
        <v>84</v>
      </c>
      <c r="AJ303" s="181" t="s">
        <v>84</v>
      </c>
      <c r="AK303" s="181" t="s">
        <v>84</v>
      </c>
      <c r="AL303" s="181">
        <v>416</v>
      </c>
    </row>
    <row r="304" spans="1:38" x14ac:dyDescent="0.25">
      <c r="A304" s="159" t="s">
        <v>8944</v>
      </c>
      <c r="B304" s="158">
        <v>0.99919999999999998</v>
      </c>
      <c r="C304" s="158">
        <v>1.016</v>
      </c>
      <c r="D304" s="158">
        <v>0.97499999999999998</v>
      </c>
      <c r="E304" s="158">
        <v>0.99070000000000003</v>
      </c>
      <c r="F304" s="158">
        <v>0.96660000000000001</v>
      </c>
      <c r="G304" s="158" t="s">
        <v>84</v>
      </c>
      <c r="H304" s="158" t="s">
        <v>84</v>
      </c>
      <c r="I304" s="158" t="s">
        <v>84</v>
      </c>
      <c r="J304" s="158"/>
      <c r="K304" s="158"/>
      <c r="L304" s="158"/>
      <c r="M304" s="158">
        <v>0.13519999999999999</v>
      </c>
      <c r="N304" s="158">
        <v>1</v>
      </c>
      <c r="O304" s="158">
        <v>1.016</v>
      </c>
      <c r="P304" s="158">
        <v>1.016</v>
      </c>
      <c r="Q304" s="158">
        <v>0.94059999999999999</v>
      </c>
      <c r="R304" s="158">
        <v>0.98960000000000004</v>
      </c>
      <c r="S304" s="158">
        <v>0.92400000000000004</v>
      </c>
      <c r="T304" s="158">
        <v>0.99890000000000001</v>
      </c>
      <c r="U304" s="158">
        <v>0.89370000000000005</v>
      </c>
      <c r="V304" s="158">
        <v>0.98980000000000001</v>
      </c>
      <c r="W304" s="158" t="s">
        <v>84</v>
      </c>
      <c r="X304" s="158" t="s">
        <v>84</v>
      </c>
      <c r="Y304" s="158" t="s">
        <v>84</v>
      </c>
      <c r="Z304" s="158" t="s">
        <v>84</v>
      </c>
      <c r="AA304" s="158" t="s">
        <v>84</v>
      </c>
      <c r="AB304" s="158" t="s">
        <v>84</v>
      </c>
      <c r="AC304" s="158"/>
      <c r="AD304" s="181">
        <v>5199</v>
      </c>
      <c r="AE304" s="181">
        <v>2965</v>
      </c>
      <c r="AF304" s="181">
        <v>1054</v>
      </c>
      <c r="AG304" s="181">
        <v>739</v>
      </c>
      <c r="AH304" s="181">
        <v>235</v>
      </c>
      <c r="AI304" s="181" t="s">
        <v>84</v>
      </c>
      <c r="AJ304" s="181" t="s">
        <v>84</v>
      </c>
      <c r="AK304" s="181" t="s">
        <v>84</v>
      </c>
      <c r="AL304" s="181">
        <v>388</v>
      </c>
    </row>
    <row r="305" spans="1:38" x14ac:dyDescent="0.25">
      <c r="A305" s="159" t="s">
        <v>8945</v>
      </c>
      <c r="B305" s="158">
        <v>1.0004999999999999</v>
      </c>
      <c r="C305" s="158">
        <v>1.0015000000000001</v>
      </c>
      <c r="D305" s="158">
        <v>1.0014000000000001</v>
      </c>
      <c r="E305" s="158">
        <v>0.99960000000000004</v>
      </c>
      <c r="F305" s="158">
        <v>1</v>
      </c>
      <c r="G305" s="158" t="s">
        <v>84</v>
      </c>
      <c r="H305" s="158" t="s">
        <v>84</v>
      </c>
      <c r="I305" s="158" t="s">
        <v>84</v>
      </c>
      <c r="J305" s="158"/>
      <c r="K305" s="158"/>
      <c r="L305" s="158"/>
      <c r="M305" s="158">
        <v>1.0004999999999999</v>
      </c>
      <c r="N305" s="158">
        <v>1.0004999999999999</v>
      </c>
      <c r="O305" s="158">
        <v>1.0015000000000001</v>
      </c>
      <c r="P305" s="158">
        <v>1.0015000000000001</v>
      </c>
      <c r="Q305" s="158">
        <v>1.0014000000000001</v>
      </c>
      <c r="R305" s="158">
        <v>1.0014000000000001</v>
      </c>
      <c r="S305" s="158">
        <v>6.0699999999999997E-2</v>
      </c>
      <c r="T305" s="158">
        <v>1</v>
      </c>
      <c r="U305" s="158">
        <v>0</v>
      </c>
      <c r="V305" s="158">
        <v>1</v>
      </c>
      <c r="W305" s="158" t="s">
        <v>84</v>
      </c>
      <c r="X305" s="158" t="s">
        <v>84</v>
      </c>
      <c r="Y305" s="158" t="s">
        <v>84</v>
      </c>
      <c r="Z305" s="158" t="s">
        <v>84</v>
      </c>
      <c r="AA305" s="158" t="s">
        <v>84</v>
      </c>
      <c r="AB305" s="158" t="s">
        <v>84</v>
      </c>
      <c r="AC305" s="158"/>
      <c r="AD305" s="181">
        <v>9447</v>
      </c>
      <c r="AE305" s="181">
        <v>5726</v>
      </c>
      <c r="AF305" s="181">
        <v>1564</v>
      </c>
      <c r="AG305" s="181">
        <v>1150</v>
      </c>
      <c r="AH305" s="181">
        <v>491</v>
      </c>
      <c r="AI305" s="181" t="s">
        <v>84</v>
      </c>
      <c r="AJ305" s="181" t="s">
        <v>84</v>
      </c>
      <c r="AK305" s="181" t="s">
        <v>84</v>
      </c>
      <c r="AL305" s="181">
        <v>426</v>
      </c>
    </row>
    <row r="306" spans="1:38" x14ac:dyDescent="0.25">
      <c r="A306" s="159" t="s">
        <v>8946</v>
      </c>
      <c r="B306" s="158">
        <v>1.0007999999999999</v>
      </c>
      <c r="C306" s="158">
        <v>1.0017</v>
      </c>
      <c r="D306" s="158">
        <v>1.0009999999999999</v>
      </c>
      <c r="E306" s="158">
        <v>0.99750000000000005</v>
      </c>
      <c r="F306" s="158">
        <v>1.0003</v>
      </c>
      <c r="G306" s="158" t="s">
        <v>84</v>
      </c>
      <c r="H306" s="158" t="s">
        <v>84</v>
      </c>
      <c r="I306" s="158" t="s">
        <v>84</v>
      </c>
      <c r="J306" s="158"/>
      <c r="K306" s="158"/>
      <c r="L306" s="158"/>
      <c r="M306" s="158">
        <v>1.0007999999999999</v>
      </c>
      <c r="N306" s="158">
        <v>1.0007999999999999</v>
      </c>
      <c r="O306" s="158">
        <v>1.0017</v>
      </c>
      <c r="P306" s="158">
        <v>1.0017</v>
      </c>
      <c r="Q306" s="158">
        <v>1.0009999999999999</v>
      </c>
      <c r="R306" s="158">
        <v>1.0009999999999999</v>
      </c>
      <c r="S306" s="158">
        <v>0.98499999999999999</v>
      </c>
      <c r="T306" s="158">
        <v>0.99960000000000004</v>
      </c>
      <c r="U306" s="158">
        <v>1.0003</v>
      </c>
      <c r="V306" s="158">
        <v>1.0003</v>
      </c>
      <c r="W306" s="158" t="s">
        <v>84</v>
      </c>
      <c r="X306" s="158" t="s">
        <v>84</v>
      </c>
      <c r="Y306" s="158" t="s">
        <v>84</v>
      </c>
      <c r="Z306" s="158" t="s">
        <v>84</v>
      </c>
      <c r="AA306" s="158" t="s">
        <v>84</v>
      </c>
      <c r="AB306" s="158" t="s">
        <v>84</v>
      </c>
      <c r="AC306" s="158"/>
      <c r="AD306" s="181">
        <v>8535</v>
      </c>
      <c r="AE306" s="181">
        <v>5175</v>
      </c>
      <c r="AF306" s="181">
        <v>1446</v>
      </c>
      <c r="AG306" s="181">
        <v>1085</v>
      </c>
      <c r="AH306" s="181">
        <v>397</v>
      </c>
      <c r="AI306" s="181" t="s">
        <v>84</v>
      </c>
      <c r="AJ306" s="181" t="s">
        <v>84</v>
      </c>
      <c r="AK306" s="181" t="s">
        <v>84</v>
      </c>
      <c r="AL306" s="181">
        <v>522</v>
      </c>
    </row>
    <row r="307" spans="1:38" x14ac:dyDescent="0.25">
      <c r="A307" s="159" t="s">
        <v>8947</v>
      </c>
      <c r="B307" s="158">
        <v>1.0006999999999999</v>
      </c>
      <c r="C307" s="158">
        <v>1.0013000000000001</v>
      </c>
      <c r="D307" s="158">
        <v>1.0026999999999999</v>
      </c>
      <c r="E307" s="158">
        <v>1.0009999999999999</v>
      </c>
      <c r="F307" s="158">
        <v>0.99729999999999996</v>
      </c>
      <c r="G307" s="158" t="s">
        <v>84</v>
      </c>
      <c r="H307" s="158" t="s">
        <v>84</v>
      </c>
      <c r="I307" s="158" t="s">
        <v>84</v>
      </c>
      <c r="J307" s="158"/>
      <c r="K307" s="158"/>
      <c r="L307" s="158"/>
      <c r="M307" s="158">
        <v>1.0006999999999999</v>
      </c>
      <c r="N307" s="158">
        <v>1.0006999999999999</v>
      </c>
      <c r="O307" s="158">
        <v>1.0013000000000001</v>
      </c>
      <c r="P307" s="158">
        <v>1.0013000000000001</v>
      </c>
      <c r="Q307" s="158">
        <v>1.0026999999999999</v>
      </c>
      <c r="R307" s="158">
        <v>1.0026999999999999</v>
      </c>
      <c r="S307" s="158">
        <v>1.0009999999999999</v>
      </c>
      <c r="T307" s="158">
        <v>1.0009999999999999</v>
      </c>
      <c r="U307" s="158">
        <v>0.95169999999999999</v>
      </c>
      <c r="V307" s="158">
        <v>0.99990000000000001</v>
      </c>
      <c r="W307" s="158" t="s">
        <v>84</v>
      </c>
      <c r="X307" s="158" t="s">
        <v>84</v>
      </c>
      <c r="Y307" s="158" t="s">
        <v>84</v>
      </c>
      <c r="Z307" s="158" t="s">
        <v>84</v>
      </c>
      <c r="AA307" s="158" t="s">
        <v>84</v>
      </c>
      <c r="AB307" s="158" t="s">
        <v>84</v>
      </c>
      <c r="AC307" s="158"/>
      <c r="AD307" s="181">
        <v>7035</v>
      </c>
      <c r="AE307" s="181">
        <v>4171</v>
      </c>
      <c r="AF307" s="181">
        <v>1249</v>
      </c>
      <c r="AG307" s="181">
        <v>932</v>
      </c>
      <c r="AH307" s="181">
        <v>359</v>
      </c>
      <c r="AI307" s="181" t="s">
        <v>84</v>
      </c>
      <c r="AJ307" s="181" t="s">
        <v>84</v>
      </c>
      <c r="AK307" s="181" t="s">
        <v>84</v>
      </c>
      <c r="AL307" s="181">
        <v>489</v>
      </c>
    </row>
    <row r="308" spans="1:38" x14ac:dyDescent="0.25">
      <c r="A308" s="159" t="s">
        <v>8948</v>
      </c>
      <c r="B308" s="158">
        <v>1.0004999999999999</v>
      </c>
      <c r="C308" s="158">
        <v>1.0006999999999999</v>
      </c>
      <c r="D308" s="158">
        <v>1.0022</v>
      </c>
      <c r="E308" s="158">
        <v>1.0008999999999999</v>
      </c>
      <c r="F308" s="158">
        <v>0.99970000000000003</v>
      </c>
      <c r="G308" s="158" t="s">
        <v>84</v>
      </c>
      <c r="H308" s="158" t="s">
        <v>84</v>
      </c>
      <c r="I308" s="158" t="s">
        <v>84</v>
      </c>
      <c r="J308" s="158"/>
      <c r="K308" s="158"/>
      <c r="L308" s="158"/>
      <c r="M308" s="158">
        <v>1.0004999999999999</v>
      </c>
      <c r="N308" s="158">
        <v>1.0004999999999999</v>
      </c>
      <c r="O308" s="158">
        <v>1.0006999999999999</v>
      </c>
      <c r="P308" s="158">
        <v>1.0006999999999999</v>
      </c>
      <c r="Q308" s="158">
        <v>1.0022</v>
      </c>
      <c r="R308" s="158">
        <v>1.0022</v>
      </c>
      <c r="S308" s="158">
        <v>1.0008999999999999</v>
      </c>
      <c r="T308" s="158">
        <v>1.0008999999999999</v>
      </c>
      <c r="U308" s="158">
        <v>0</v>
      </c>
      <c r="V308" s="158">
        <v>1</v>
      </c>
      <c r="W308" s="158" t="s">
        <v>84</v>
      </c>
      <c r="X308" s="158" t="s">
        <v>84</v>
      </c>
      <c r="Y308" s="158" t="s">
        <v>84</v>
      </c>
      <c r="Z308" s="158" t="s">
        <v>84</v>
      </c>
      <c r="AA308" s="158" t="s">
        <v>84</v>
      </c>
      <c r="AB308" s="158" t="s">
        <v>84</v>
      </c>
      <c r="AC308" s="158"/>
      <c r="AD308" s="181">
        <v>9814</v>
      </c>
      <c r="AE308" s="181">
        <v>5960</v>
      </c>
      <c r="AF308" s="181">
        <v>1451</v>
      </c>
      <c r="AG308" s="181">
        <v>1185</v>
      </c>
      <c r="AH308" s="181">
        <v>494</v>
      </c>
      <c r="AI308" s="181" t="s">
        <v>84</v>
      </c>
      <c r="AJ308" s="181" t="s">
        <v>84</v>
      </c>
      <c r="AK308" s="181" t="s">
        <v>84</v>
      </c>
      <c r="AL308" s="181">
        <v>416</v>
      </c>
    </row>
    <row r="309" spans="1:38" x14ac:dyDescent="0.25">
      <c r="A309" s="159" t="s">
        <v>8949</v>
      </c>
      <c r="B309" s="158">
        <v>1.0015000000000001</v>
      </c>
      <c r="C309" s="158">
        <v>1.0021</v>
      </c>
      <c r="D309" s="158">
        <v>1.0047999999999999</v>
      </c>
      <c r="E309" s="158">
        <v>0.99970000000000003</v>
      </c>
      <c r="F309" s="158">
        <v>0.995</v>
      </c>
      <c r="G309" s="158" t="s">
        <v>84</v>
      </c>
      <c r="H309" s="158" t="s">
        <v>84</v>
      </c>
      <c r="I309" s="158" t="s">
        <v>84</v>
      </c>
      <c r="J309" s="158"/>
      <c r="K309" s="158"/>
      <c r="L309" s="158"/>
      <c r="M309" s="158">
        <v>1.0015000000000001</v>
      </c>
      <c r="N309" s="158">
        <v>1.0015000000000001</v>
      </c>
      <c r="O309" s="158">
        <v>1.0021</v>
      </c>
      <c r="P309" s="158">
        <v>1.0021</v>
      </c>
      <c r="Q309" s="158">
        <v>1.0047999999999999</v>
      </c>
      <c r="R309" s="158">
        <v>1.0047999999999999</v>
      </c>
      <c r="S309" s="158">
        <v>0</v>
      </c>
      <c r="T309" s="158">
        <v>1</v>
      </c>
      <c r="U309" s="158">
        <v>0.94779999999999998</v>
      </c>
      <c r="V309" s="158">
        <v>0.99950000000000006</v>
      </c>
      <c r="W309" s="158" t="s">
        <v>84</v>
      </c>
      <c r="X309" s="158" t="s">
        <v>84</v>
      </c>
      <c r="Y309" s="158" t="s">
        <v>84</v>
      </c>
      <c r="Z309" s="158" t="s">
        <v>84</v>
      </c>
      <c r="AA309" s="158" t="s">
        <v>84</v>
      </c>
      <c r="AB309" s="158" t="s">
        <v>84</v>
      </c>
      <c r="AC309" s="158"/>
      <c r="AD309" s="181">
        <v>5199</v>
      </c>
      <c r="AE309" s="181">
        <v>2965</v>
      </c>
      <c r="AF309" s="181">
        <v>1054</v>
      </c>
      <c r="AG309" s="181">
        <v>739</v>
      </c>
      <c r="AH309" s="181">
        <v>235</v>
      </c>
      <c r="AI309" s="181" t="s">
        <v>84</v>
      </c>
      <c r="AJ309" s="181" t="s">
        <v>84</v>
      </c>
      <c r="AK309" s="181" t="s">
        <v>84</v>
      </c>
      <c r="AL309" s="181">
        <v>388</v>
      </c>
    </row>
    <row r="310" spans="1:38" x14ac:dyDescent="0.25">
      <c r="A310" s="159" t="s">
        <v>8950</v>
      </c>
      <c r="B310" s="158">
        <v>1.0011000000000001</v>
      </c>
      <c r="C310" s="158">
        <v>1.0024</v>
      </c>
      <c r="D310" s="158">
        <v>1.0015000000000001</v>
      </c>
      <c r="E310" s="158">
        <v>1.0002</v>
      </c>
      <c r="F310" s="158">
        <v>0.99990000000000001</v>
      </c>
      <c r="G310" s="158" t="s">
        <v>84</v>
      </c>
      <c r="H310" s="158" t="s">
        <v>84</v>
      </c>
      <c r="I310" s="158" t="s">
        <v>84</v>
      </c>
      <c r="J310" s="158"/>
      <c r="K310" s="158"/>
      <c r="L310" s="158"/>
      <c r="M310" s="158">
        <v>1.0011000000000001</v>
      </c>
      <c r="N310" s="158">
        <v>1.0011000000000001</v>
      </c>
      <c r="O310" s="158">
        <v>1.0024</v>
      </c>
      <c r="P310" s="158">
        <v>1.0024</v>
      </c>
      <c r="Q310" s="158">
        <v>1.0015000000000001</v>
      </c>
      <c r="R310" s="158">
        <v>1.0015000000000001</v>
      </c>
      <c r="S310" s="158">
        <v>1.0002</v>
      </c>
      <c r="T310" s="158">
        <v>1.0002</v>
      </c>
      <c r="U310" s="158">
        <v>0</v>
      </c>
      <c r="V310" s="158">
        <v>1</v>
      </c>
      <c r="W310" s="158" t="s">
        <v>84</v>
      </c>
      <c r="X310" s="158" t="s">
        <v>84</v>
      </c>
      <c r="Y310" s="158" t="s">
        <v>84</v>
      </c>
      <c r="Z310" s="158" t="s">
        <v>84</v>
      </c>
      <c r="AA310" s="158" t="s">
        <v>84</v>
      </c>
      <c r="AB310" s="158" t="s">
        <v>84</v>
      </c>
      <c r="AC310" s="158"/>
      <c r="AD310" s="181">
        <v>9447</v>
      </c>
      <c r="AE310" s="181">
        <v>5726</v>
      </c>
      <c r="AF310" s="181">
        <v>1564</v>
      </c>
      <c r="AG310" s="181">
        <v>1150</v>
      </c>
      <c r="AH310" s="181">
        <v>491</v>
      </c>
      <c r="AI310" s="181" t="s">
        <v>84</v>
      </c>
      <c r="AJ310" s="181" t="s">
        <v>84</v>
      </c>
      <c r="AK310" s="181" t="s">
        <v>84</v>
      </c>
      <c r="AL310" s="181">
        <v>426</v>
      </c>
    </row>
    <row r="311" spans="1:38" x14ac:dyDescent="0.25">
      <c r="A311" s="159" t="s">
        <v>8951</v>
      </c>
      <c r="B311" s="158">
        <v>1.0019</v>
      </c>
      <c r="C311" s="158">
        <v>1.0027999999999999</v>
      </c>
      <c r="D311" s="158">
        <v>1.0035000000000001</v>
      </c>
      <c r="E311" s="158">
        <v>0.997</v>
      </c>
      <c r="F311" s="158">
        <v>1.0005999999999999</v>
      </c>
      <c r="G311" s="158" t="s">
        <v>84</v>
      </c>
      <c r="H311" s="158" t="s">
        <v>84</v>
      </c>
      <c r="I311" s="158" t="s">
        <v>84</v>
      </c>
      <c r="J311" s="158"/>
      <c r="K311" s="158"/>
      <c r="L311" s="158"/>
      <c r="M311" s="158">
        <v>1.0019</v>
      </c>
      <c r="N311" s="158">
        <v>1.0019</v>
      </c>
      <c r="O311" s="158">
        <v>1.0027999999999999</v>
      </c>
      <c r="P311" s="158">
        <v>1.0027999999999999</v>
      </c>
      <c r="Q311" s="158">
        <v>1.0035000000000001</v>
      </c>
      <c r="R311" s="158">
        <v>1.0035000000000001</v>
      </c>
      <c r="S311" s="158">
        <v>0.97950000000000004</v>
      </c>
      <c r="T311" s="158">
        <v>0.99960000000000004</v>
      </c>
      <c r="U311" s="158">
        <v>1.0005999999999999</v>
      </c>
      <c r="V311" s="158">
        <v>1.0005999999999999</v>
      </c>
      <c r="W311" s="158" t="s">
        <v>84</v>
      </c>
      <c r="X311" s="158" t="s">
        <v>84</v>
      </c>
      <c r="Y311" s="158" t="s">
        <v>84</v>
      </c>
      <c r="Z311" s="158" t="s">
        <v>84</v>
      </c>
      <c r="AA311" s="158" t="s">
        <v>84</v>
      </c>
      <c r="AB311" s="158" t="s">
        <v>84</v>
      </c>
      <c r="AC311" s="158"/>
      <c r="AD311" s="181">
        <v>8535</v>
      </c>
      <c r="AE311" s="181">
        <v>5175</v>
      </c>
      <c r="AF311" s="181">
        <v>1446</v>
      </c>
      <c r="AG311" s="181">
        <v>1085</v>
      </c>
      <c r="AH311" s="181">
        <v>397</v>
      </c>
      <c r="AI311" s="181" t="s">
        <v>84</v>
      </c>
      <c r="AJ311" s="181" t="s">
        <v>84</v>
      </c>
      <c r="AK311" s="181" t="s">
        <v>84</v>
      </c>
      <c r="AL311" s="181">
        <v>522</v>
      </c>
    </row>
    <row r="312" spans="1:38" x14ac:dyDescent="0.25">
      <c r="A312" s="159" t="s">
        <v>8952</v>
      </c>
      <c r="B312" s="158">
        <v>1.0002</v>
      </c>
      <c r="C312" s="158">
        <v>1.0023</v>
      </c>
      <c r="D312" s="158">
        <v>1.0007999999999999</v>
      </c>
      <c r="E312" s="158">
        <v>1.0007999999999999</v>
      </c>
      <c r="F312" s="158">
        <v>0.99180000000000001</v>
      </c>
      <c r="G312" s="158" t="s">
        <v>84</v>
      </c>
      <c r="H312" s="158" t="s">
        <v>84</v>
      </c>
      <c r="I312" s="158" t="s">
        <v>84</v>
      </c>
      <c r="J312" s="158"/>
      <c r="K312" s="158"/>
      <c r="L312" s="158"/>
      <c r="M312" s="158">
        <v>1.0002</v>
      </c>
      <c r="N312" s="158">
        <v>1.0002</v>
      </c>
      <c r="O312" s="158">
        <v>1.0023</v>
      </c>
      <c r="P312" s="158">
        <v>1.0023</v>
      </c>
      <c r="Q312" s="158">
        <v>1.0007999999999999</v>
      </c>
      <c r="R312" s="158">
        <v>1.0007999999999999</v>
      </c>
      <c r="S312" s="158">
        <v>1.0007999999999999</v>
      </c>
      <c r="T312" s="158">
        <v>1.0007999999999999</v>
      </c>
      <c r="U312" s="158">
        <v>0.96340000000000003</v>
      </c>
      <c r="V312" s="158">
        <v>0.99819999999999998</v>
      </c>
      <c r="W312" s="158" t="s">
        <v>84</v>
      </c>
      <c r="X312" s="158" t="s">
        <v>84</v>
      </c>
      <c r="Y312" s="158" t="s">
        <v>84</v>
      </c>
      <c r="Z312" s="158" t="s">
        <v>84</v>
      </c>
      <c r="AA312" s="158" t="s">
        <v>84</v>
      </c>
      <c r="AB312" s="158" t="s">
        <v>84</v>
      </c>
      <c r="AC312" s="158"/>
      <c r="AD312" s="181">
        <v>7035</v>
      </c>
      <c r="AE312" s="181">
        <v>4171</v>
      </c>
      <c r="AF312" s="181">
        <v>1249</v>
      </c>
      <c r="AG312" s="181">
        <v>932</v>
      </c>
      <c r="AH312" s="181">
        <v>359</v>
      </c>
      <c r="AI312" s="181" t="s">
        <v>84</v>
      </c>
      <c r="AJ312" s="181" t="s">
        <v>84</v>
      </c>
      <c r="AK312" s="181" t="s">
        <v>84</v>
      </c>
      <c r="AL312" s="181">
        <v>489</v>
      </c>
    </row>
    <row r="313" spans="1:38" x14ac:dyDescent="0.25">
      <c r="A313" s="159" t="s">
        <v>8953</v>
      </c>
      <c r="B313" s="158">
        <v>1.0013000000000001</v>
      </c>
      <c r="C313" s="158">
        <v>1.0015000000000001</v>
      </c>
      <c r="D313" s="158">
        <v>1.0036</v>
      </c>
      <c r="E313" s="158">
        <v>1.0027999999999999</v>
      </c>
      <c r="F313" s="158">
        <v>0.99739999999999995</v>
      </c>
      <c r="G313" s="158" t="s">
        <v>84</v>
      </c>
      <c r="H313" s="158" t="s">
        <v>84</v>
      </c>
      <c r="I313" s="158" t="s">
        <v>84</v>
      </c>
      <c r="J313" s="158"/>
      <c r="K313" s="158"/>
      <c r="L313" s="158"/>
      <c r="M313" s="158">
        <v>1.0013000000000001</v>
      </c>
      <c r="N313" s="158">
        <v>1.0013000000000001</v>
      </c>
      <c r="O313" s="158">
        <v>1.0015000000000001</v>
      </c>
      <c r="P313" s="158">
        <v>1.0015000000000001</v>
      </c>
      <c r="Q313" s="158">
        <v>1.0036</v>
      </c>
      <c r="R313" s="158">
        <v>1.0036</v>
      </c>
      <c r="S313" s="158">
        <v>1.0027999999999999</v>
      </c>
      <c r="T313" s="158">
        <v>1.0027999999999999</v>
      </c>
      <c r="U313" s="158">
        <v>0.96340000000000003</v>
      </c>
      <c r="V313" s="158">
        <v>0.99980000000000002</v>
      </c>
      <c r="W313" s="158" t="s">
        <v>84</v>
      </c>
      <c r="X313" s="158" t="s">
        <v>84</v>
      </c>
      <c r="Y313" s="158" t="s">
        <v>84</v>
      </c>
      <c r="Z313" s="158" t="s">
        <v>84</v>
      </c>
      <c r="AA313" s="158" t="s">
        <v>84</v>
      </c>
      <c r="AB313" s="158" t="s">
        <v>84</v>
      </c>
      <c r="AC313" s="158"/>
      <c r="AD313" s="181">
        <v>9814</v>
      </c>
      <c r="AE313" s="181">
        <v>5960</v>
      </c>
      <c r="AF313" s="181">
        <v>1451</v>
      </c>
      <c r="AG313" s="181">
        <v>1185</v>
      </c>
      <c r="AH313" s="181">
        <v>494</v>
      </c>
      <c r="AI313" s="181" t="s">
        <v>84</v>
      </c>
      <c r="AJ313" s="181" t="s">
        <v>84</v>
      </c>
      <c r="AK313" s="181" t="s">
        <v>84</v>
      </c>
      <c r="AL313" s="181">
        <v>416</v>
      </c>
    </row>
    <row r="314" spans="1:38" x14ac:dyDescent="0.25">
      <c r="A314" s="159" t="s">
        <v>8954</v>
      </c>
      <c r="B314" s="158">
        <v>1</v>
      </c>
      <c r="C314" s="158">
        <v>1.0023</v>
      </c>
      <c r="D314" s="158">
        <v>1.002</v>
      </c>
      <c r="E314" s="158">
        <v>0.99529999999999996</v>
      </c>
      <c r="F314" s="158">
        <v>0.99870000000000003</v>
      </c>
      <c r="G314" s="158" t="s">
        <v>84</v>
      </c>
      <c r="H314" s="158" t="s">
        <v>84</v>
      </c>
      <c r="I314" s="158" t="s">
        <v>84</v>
      </c>
      <c r="J314" s="158"/>
      <c r="K314" s="158"/>
      <c r="L314" s="158"/>
      <c r="M314" s="158">
        <v>1</v>
      </c>
      <c r="N314" s="158">
        <v>1</v>
      </c>
      <c r="O314" s="158">
        <v>1.0023</v>
      </c>
      <c r="P314" s="158">
        <v>1.0023</v>
      </c>
      <c r="Q314" s="158">
        <v>1.002</v>
      </c>
      <c r="R314" s="158">
        <v>1.002</v>
      </c>
      <c r="S314" s="158">
        <v>0.97409999999999997</v>
      </c>
      <c r="T314" s="158">
        <v>0.99919999999999998</v>
      </c>
      <c r="U314" s="158">
        <v>0</v>
      </c>
      <c r="V314" s="158">
        <v>1</v>
      </c>
      <c r="W314" s="158" t="s">
        <v>84</v>
      </c>
      <c r="X314" s="158" t="s">
        <v>84</v>
      </c>
      <c r="Y314" s="158" t="s">
        <v>84</v>
      </c>
      <c r="Z314" s="158" t="s">
        <v>84</v>
      </c>
      <c r="AA314" s="158" t="s">
        <v>84</v>
      </c>
      <c r="AB314" s="158" t="s">
        <v>84</v>
      </c>
      <c r="AC314" s="158"/>
      <c r="AD314" s="181">
        <v>5199</v>
      </c>
      <c r="AE314" s="181">
        <v>2965</v>
      </c>
      <c r="AF314" s="181">
        <v>1054</v>
      </c>
      <c r="AG314" s="181">
        <v>739</v>
      </c>
      <c r="AH314" s="181">
        <v>235</v>
      </c>
      <c r="AI314" s="181" t="s">
        <v>84</v>
      </c>
      <c r="AJ314" s="181" t="s">
        <v>84</v>
      </c>
      <c r="AK314" s="181" t="s">
        <v>84</v>
      </c>
      <c r="AL314" s="181">
        <v>388</v>
      </c>
    </row>
    <row r="315" spans="1:38" x14ac:dyDescent="0.25">
      <c r="A315" s="159" t="s">
        <v>8955</v>
      </c>
      <c r="B315" s="158">
        <v>1.0008999999999999</v>
      </c>
      <c r="C315" s="158">
        <v>1.0028999999999999</v>
      </c>
      <c r="D315" s="158">
        <v>1.0016</v>
      </c>
      <c r="E315" s="158">
        <v>0.99780000000000002</v>
      </c>
      <c r="F315" s="158">
        <v>0.99950000000000006</v>
      </c>
      <c r="G315" s="158" t="s">
        <v>84</v>
      </c>
      <c r="H315" s="158" t="s">
        <v>84</v>
      </c>
      <c r="I315" s="158" t="s">
        <v>84</v>
      </c>
      <c r="J315" s="158"/>
      <c r="K315" s="158"/>
      <c r="L315" s="158"/>
      <c r="M315" s="158">
        <v>1.0008999999999999</v>
      </c>
      <c r="N315" s="158">
        <v>1.0008999999999999</v>
      </c>
      <c r="O315" s="158">
        <v>1.0028999999999999</v>
      </c>
      <c r="P315" s="158">
        <v>1.0028999999999999</v>
      </c>
      <c r="Q315" s="158">
        <v>1.0016</v>
      </c>
      <c r="R315" s="158">
        <v>1.0016</v>
      </c>
      <c r="S315" s="158">
        <v>0.95879999999999999</v>
      </c>
      <c r="T315" s="158">
        <v>0.99990000000000001</v>
      </c>
      <c r="U315" s="158">
        <v>0</v>
      </c>
      <c r="V315" s="158">
        <v>1</v>
      </c>
      <c r="W315" s="158" t="s">
        <v>84</v>
      </c>
      <c r="X315" s="158" t="s">
        <v>84</v>
      </c>
      <c r="Y315" s="158" t="s">
        <v>84</v>
      </c>
      <c r="Z315" s="158" t="s">
        <v>84</v>
      </c>
      <c r="AA315" s="158" t="s">
        <v>84</v>
      </c>
      <c r="AB315" s="158" t="s">
        <v>84</v>
      </c>
      <c r="AC315" s="158"/>
      <c r="AD315" s="181">
        <v>9447</v>
      </c>
      <c r="AE315" s="181">
        <v>5726</v>
      </c>
      <c r="AF315" s="181">
        <v>1564</v>
      </c>
      <c r="AG315" s="181">
        <v>1150</v>
      </c>
      <c r="AH315" s="181">
        <v>491</v>
      </c>
      <c r="AI315" s="181" t="s">
        <v>84</v>
      </c>
      <c r="AJ315" s="181" t="s">
        <v>84</v>
      </c>
      <c r="AK315" s="181" t="s">
        <v>84</v>
      </c>
      <c r="AL315" s="181">
        <v>426</v>
      </c>
    </row>
    <row r="316" spans="1:38" x14ac:dyDescent="0.25">
      <c r="A316" s="159" t="s">
        <v>8956</v>
      </c>
      <c r="B316" s="158">
        <v>1.002</v>
      </c>
      <c r="C316" s="158">
        <v>1.0036</v>
      </c>
      <c r="D316" s="158">
        <v>1.0024999999999999</v>
      </c>
      <c r="E316" s="158">
        <v>0.99460000000000004</v>
      </c>
      <c r="F316" s="158">
        <v>1.0008999999999999</v>
      </c>
      <c r="G316" s="158" t="s">
        <v>84</v>
      </c>
      <c r="H316" s="158" t="s">
        <v>84</v>
      </c>
      <c r="I316" s="158" t="s">
        <v>84</v>
      </c>
      <c r="J316" s="158"/>
      <c r="K316" s="158"/>
      <c r="L316" s="158"/>
      <c r="M316" s="158">
        <v>1.002</v>
      </c>
      <c r="N316" s="158">
        <v>1.002</v>
      </c>
      <c r="O316" s="158">
        <v>1.0036</v>
      </c>
      <c r="P316" s="158">
        <v>1.0036</v>
      </c>
      <c r="Q316" s="158">
        <v>1.0024999999999999</v>
      </c>
      <c r="R316" s="158">
        <v>1.0024999999999999</v>
      </c>
      <c r="S316" s="158">
        <v>0.97909999999999997</v>
      </c>
      <c r="T316" s="158">
        <v>0.99860000000000004</v>
      </c>
      <c r="U316" s="158">
        <v>1.0008999999999999</v>
      </c>
      <c r="V316" s="158">
        <v>1.0008999999999999</v>
      </c>
      <c r="W316" s="158" t="s">
        <v>84</v>
      </c>
      <c r="X316" s="158" t="s">
        <v>84</v>
      </c>
      <c r="Y316" s="158" t="s">
        <v>84</v>
      </c>
      <c r="Z316" s="158" t="s">
        <v>84</v>
      </c>
      <c r="AA316" s="158" t="s">
        <v>84</v>
      </c>
      <c r="AB316" s="158" t="s">
        <v>84</v>
      </c>
      <c r="AC316" s="158"/>
      <c r="AD316" s="181">
        <v>8535</v>
      </c>
      <c r="AE316" s="181">
        <v>5175</v>
      </c>
      <c r="AF316" s="181">
        <v>1446</v>
      </c>
      <c r="AG316" s="181">
        <v>1085</v>
      </c>
      <c r="AH316" s="181">
        <v>397</v>
      </c>
      <c r="AI316" s="181" t="s">
        <v>84</v>
      </c>
      <c r="AJ316" s="181" t="s">
        <v>84</v>
      </c>
      <c r="AK316" s="181" t="s">
        <v>84</v>
      </c>
      <c r="AL316" s="181">
        <v>522</v>
      </c>
    </row>
    <row r="317" spans="1:38" x14ac:dyDescent="0.25">
      <c r="A317" s="159" t="s">
        <v>8957</v>
      </c>
      <c r="B317" s="158">
        <v>1.0002</v>
      </c>
      <c r="C317" s="158">
        <v>1.0026999999999999</v>
      </c>
      <c r="D317" s="158">
        <v>1.0036</v>
      </c>
      <c r="E317" s="158">
        <v>1.0006999999999999</v>
      </c>
      <c r="F317" s="158">
        <v>0.98629999999999995</v>
      </c>
      <c r="G317" s="158" t="s">
        <v>84</v>
      </c>
      <c r="H317" s="158" t="s">
        <v>84</v>
      </c>
      <c r="I317" s="158" t="s">
        <v>84</v>
      </c>
      <c r="J317" s="158"/>
      <c r="K317" s="158"/>
      <c r="L317" s="158"/>
      <c r="M317" s="158">
        <v>1.0002</v>
      </c>
      <c r="N317" s="158">
        <v>1.0002</v>
      </c>
      <c r="O317" s="158">
        <v>1.0026999999999999</v>
      </c>
      <c r="P317" s="158">
        <v>1.0026999999999999</v>
      </c>
      <c r="Q317" s="158">
        <v>1.0036</v>
      </c>
      <c r="R317" s="158">
        <v>1.0036</v>
      </c>
      <c r="S317" s="158">
        <v>1.0006999999999999</v>
      </c>
      <c r="T317" s="158">
        <v>1.0006999999999999</v>
      </c>
      <c r="U317" s="158">
        <v>0.95760000000000001</v>
      </c>
      <c r="V317" s="158">
        <v>0.99560000000000004</v>
      </c>
      <c r="W317" s="158" t="s">
        <v>84</v>
      </c>
      <c r="X317" s="158" t="s">
        <v>84</v>
      </c>
      <c r="Y317" s="158" t="s">
        <v>84</v>
      </c>
      <c r="Z317" s="158" t="s">
        <v>84</v>
      </c>
      <c r="AA317" s="158" t="s">
        <v>84</v>
      </c>
      <c r="AB317" s="158" t="s">
        <v>84</v>
      </c>
      <c r="AC317" s="158"/>
      <c r="AD317" s="181">
        <v>7035</v>
      </c>
      <c r="AE317" s="181">
        <v>4171</v>
      </c>
      <c r="AF317" s="181">
        <v>1249</v>
      </c>
      <c r="AG317" s="181">
        <v>932</v>
      </c>
      <c r="AH317" s="181">
        <v>359</v>
      </c>
      <c r="AI317" s="181" t="s">
        <v>84</v>
      </c>
      <c r="AJ317" s="181" t="s">
        <v>84</v>
      </c>
      <c r="AK317" s="181" t="s">
        <v>84</v>
      </c>
      <c r="AL317" s="181">
        <v>489</v>
      </c>
    </row>
    <row r="318" spans="1:38" x14ac:dyDescent="0.25">
      <c r="A318" s="159" t="s">
        <v>8958</v>
      </c>
      <c r="B318" s="158">
        <v>1.0009999999999999</v>
      </c>
      <c r="C318" s="158">
        <v>1.0023</v>
      </c>
      <c r="D318" s="158">
        <v>1.0001</v>
      </c>
      <c r="E318" s="158">
        <v>1.0031000000000001</v>
      </c>
      <c r="F318" s="158">
        <v>0.99509999999999998</v>
      </c>
      <c r="G318" s="158" t="s">
        <v>84</v>
      </c>
      <c r="H318" s="158" t="s">
        <v>84</v>
      </c>
      <c r="I318" s="158" t="s">
        <v>84</v>
      </c>
      <c r="J318" s="158"/>
      <c r="K318" s="158"/>
      <c r="L318" s="158"/>
      <c r="M318" s="158">
        <v>1.0009999999999999</v>
      </c>
      <c r="N318" s="158">
        <v>1.0009999999999999</v>
      </c>
      <c r="O318" s="158">
        <v>1.0023</v>
      </c>
      <c r="P318" s="158">
        <v>1.0023</v>
      </c>
      <c r="Q318" s="158">
        <v>1.0001</v>
      </c>
      <c r="R318" s="158">
        <v>1.0001</v>
      </c>
      <c r="S318" s="158">
        <v>1.0031000000000001</v>
      </c>
      <c r="T318" s="158">
        <v>1.0031000000000001</v>
      </c>
      <c r="U318" s="158">
        <v>0.96989999999999998</v>
      </c>
      <c r="V318" s="158">
        <v>0.99919999999999998</v>
      </c>
      <c r="W318" s="158" t="s">
        <v>84</v>
      </c>
      <c r="X318" s="158" t="s">
        <v>84</v>
      </c>
      <c r="Y318" s="158" t="s">
        <v>84</v>
      </c>
      <c r="Z318" s="158" t="s">
        <v>84</v>
      </c>
      <c r="AA318" s="158" t="s">
        <v>84</v>
      </c>
      <c r="AB318" s="158" t="s">
        <v>84</v>
      </c>
      <c r="AC318" s="158"/>
      <c r="AD318" s="181">
        <v>9814</v>
      </c>
      <c r="AE318" s="181">
        <v>5960</v>
      </c>
      <c r="AF318" s="181">
        <v>1451</v>
      </c>
      <c r="AG318" s="181">
        <v>1185</v>
      </c>
      <c r="AH318" s="181">
        <v>494</v>
      </c>
      <c r="AI318" s="181" t="s">
        <v>84</v>
      </c>
      <c r="AJ318" s="181" t="s">
        <v>84</v>
      </c>
      <c r="AK318" s="181" t="s">
        <v>84</v>
      </c>
      <c r="AL318" s="181">
        <v>416</v>
      </c>
    </row>
    <row r="319" spans="1:38" x14ac:dyDescent="0.25">
      <c r="A319" s="159" t="s">
        <v>8959</v>
      </c>
      <c r="B319" s="158">
        <v>1.0002</v>
      </c>
      <c r="C319" s="158">
        <v>1.0041</v>
      </c>
      <c r="D319" s="158">
        <v>1.0001</v>
      </c>
      <c r="E319" s="158">
        <v>0.99360000000000004</v>
      </c>
      <c r="F319" s="158">
        <v>1.0024999999999999</v>
      </c>
      <c r="G319" s="158" t="s">
        <v>84</v>
      </c>
      <c r="H319" s="158" t="s">
        <v>84</v>
      </c>
      <c r="I319" s="158" t="s">
        <v>84</v>
      </c>
      <c r="J319" s="158"/>
      <c r="K319" s="158"/>
      <c r="L319" s="158"/>
      <c r="M319" s="158">
        <v>1.0002</v>
      </c>
      <c r="N319" s="158">
        <v>1.0002</v>
      </c>
      <c r="O319" s="158">
        <v>1.0041</v>
      </c>
      <c r="P319" s="158">
        <v>1.0041</v>
      </c>
      <c r="Q319" s="158">
        <v>1.0001</v>
      </c>
      <c r="R319" s="158">
        <v>1.0001</v>
      </c>
      <c r="S319" s="158">
        <v>0.9708</v>
      </c>
      <c r="T319" s="158">
        <v>0.99860000000000004</v>
      </c>
      <c r="U319" s="158">
        <v>1.0024999999999999</v>
      </c>
      <c r="V319" s="158">
        <v>1.0024999999999999</v>
      </c>
      <c r="W319" s="158" t="s">
        <v>84</v>
      </c>
      <c r="X319" s="158" t="s">
        <v>84</v>
      </c>
      <c r="Y319" s="158" t="s">
        <v>84</v>
      </c>
      <c r="Z319" s="158" t="s">
        <v>84</v>
      </c>
      <c r="AA319" s="158" t="s">
        <v>84</v>
      </c>
      <c r="AB319" s="158" t="s">
        <v>84</v>
      </c>
      <c r="AC319" s="158"/>
      <c r="AD319" s="181">
        <v>5199</v>
      </c>
      <c r="AE319" s="181">
        <v>2965</v>
      </c>
      <c r="AF319" s="181">
        <v>1054</v>
      </c>
      <c r="AG319" s="181">
        <v>739</v>
      </c>
      <c r="AH319" s="181">
        <v>235</v>
      </c>
      <c r="AI319" s="181" t="s">
        <v>84</v>
      </c>
      <c r="AJ319" s="181" t="s">
        <v>84</v>
      </c>
      <c r="AK319" s="181" t="s">
        <v>84</v>
      </c>
      <c r="AL319" s="181">
        <v>388</v>
      </c>
    </row>
    <row r="320" spans="1:38" x14ac:dyDescent="0.25">
      <c r="A320" s="159" t="s">
        <v>8960</v>
      </c>
      <c r="B320" s="158">
        <v>0.95709999999999995</v>
      </c>
      <c r="C320" s="158">
        <v>1.002</v>
      </c>
      <c r="D320" s="158">
        <v>0.9738</v>
      </c>
      <c r="E320" s="158">
        <v>0.93530000000000002</v>
      </c>
      <c r="F320" s="158">
        <v>0.89790000000000003</v>
      </c>
      <c r="G320" s="158">
        <v>0.81720000000000004</v>
      </c>
      <c r="H320" s="158">
        <v>0.53779999999999994</v>
      </c>
      <c r="I320" s="158">
        <v>0.94030000000000002</v>
      </c>
      <c r="J320" s="158"/>
      <c r="K320" s="158"/>
      <c r="L320" s="158"/>
      <c r="M320" s="158">
        <v>0.95530000000000004</v>
      </c>
      <c r="N320" s="158">
        <v>0.95889999999999997</v>
      </c>
      <c r="O320" s="158">
        <v>1.002</v>
      </c>
      <c r="P320" s="158">
        <v>1.002</v>
      </c>
      <c r="Q320" s="158">
        <v>0.97119999999999995</v>
      </c>
      <c r="R320" s="158">
        <v>0.97609999999999997</v>
      </c>
      <c r="S320" s="158">
        <v>0.92900000000000005</v>
      </c>
      <c r="T320" s="158">
        <v>0.94110000000000005</v>
      </c>
      <c r="U320" s="158">
        <v>0.88370000000000004</v>
      </c>
      <c r="V320" s="158">
        <v>0.91049999999999998</v>
      </c>
      <c r="W320" s="158">
        <v>0.73270000000000002</v>
      </c>
      <c r="X320" s="158">
        <v>0.87719999999999998</v>
      </c>
      <c r="Y320" s="158">
        <v>0.51790000000000003</v>
      </c>
      <c r="Z320" s="158">
        <v>0.55720000000000003</v>
      </c>
      <c r="AA320" s="158">
        <v>0.9304</v>
      </c>
      <c r="AB320" s="158">
        <v>0.94879999999999998</v>
      </c>
      <c r="AC320" s="158"/>
      <c r="AD320" s="181">
        <v>74352</v>
      </c>
      <c r="AE320" s="181">
        <v>22295</v>
      </c>
      <c r="AF320" s="181">
        <v>34775</v>
      </c>
      <c r="AG320" s="181">
        <v>8723</v>
      </c>
      <c r="AH320" s="181">
        <v>2385</v>
      </c>
      <c r="AI320" s="181">
        <v>130</v>
      </c>
      <c r="AJ320" s="181">
        <v>2801</v>
      </c>
      <c r="AK320" s="181">
        <v>3243</v>
      </c>
      <c r="AL320" s="181">
        <v>20372</v>
      </c>
    </row>
    <row r="321" spans="1:38" x14ac:dyDescent="0.25">
      <c r="A321" s="159" t="s">
        <v>8961</v>
      </c>
      <c r="B321" s="158">
        <v>0.95330000000000004</v>
      </c>
      <c r="C321" s="158">
        <v>1.0018</v>
      </c>
      <c r="D321" s="158">
        <v>0.97340000000000004</v>
      </c>
      <c r="E321" s="158">
        <v>0.93210000000000004</v>
      </c>
      <c r="F321" s="158">
        <v>0.89800000000000002</v>
      </c>
      <c r="G321" s="158">
        <v>0.81969999999999998</v>
      </c>
      <c r="H321" s="158">
        <v>0.51880000000000004</v>
      </c>
      <c r="I321" s="158">
        <v>0.92310000000000003</v>
      </c>
      <c r="J321" s="158"/>
      <c r="K321" s="158"/>
      <c r="L321" s="158"/>
      <c r="M321" s="158">
        <v>0.95130000000000003</v>
      </c>
      <c r="N321" s="158">
        <v>0.95520000000000005</v>
      </c>
      <c r="O321" s="158">
        <v>1.0018</v>
      </c>
      <c r="P321" s="158">
        <v>1.0018</v>
      </c>
      <c r="Q321" s="158">
        <v>0.97070000000000001</v>
      </c>
      <c r="R321" s="158">
        <v>0.9758</v>
      </c>
      <c r="S321" s="158">
        <v>0.92530000000000001</v>
      </c>
      <c r="T321" s="158">
        <v>0.93840000000000001</v>
      </c>
      <c r="U321" s="158">
        <v>0.88249999999999995</v>
      </c>
      <c r="V321" s="158">
        <v>0.91149999999999998</v>
      </c>
      <c r="W321" s="158">
        <v>0.73040000000000005</v>
      </c>
      <c r="X321" s="158">
        <v>0.88180000000000003</v>
      </c>
      <c r="Y321" s="158">
        <v>0.49959999999999999</v>
      </c>
      <c r="Z321" s="158">
        <v>0.53769999999999996</v>
      </c>
      <c r="AA321" s="158">
        <v>0.91010000000000002</v>
      </c>
      <c r="AB321" s="158">
        <v>0.93430000000000002</v>
      </c>
      <c r="AC321" s="158"/>
      <c r="AD321" s="181">
        <v>69372</v>
      </c>
      <c r="AE321" s="181">
        <v>20306</v>
      </c>
      <c r="AF321" s="181">
        <v>33720</v>
      </c>
      <c r="AG321" s="181">
        <v>7874</v>
      </c>
      <c r="AH321" s="181">
        <v>2096</v>
      </c>
      <c r="AI321" s="181">
        <v>113</v>
      </c>
      <c r="AJ321" s="181">
        <v>2981</v>
      </c>
      <c r="AK321" s="181">
        <v>2282</v>
      </c>
      <c r="AL321" s="181">
        <v>20670</v>
      </c>
    </row>
    <row r="322" spans="1:38" x14ac:dyDescent="0.25">
      <c r="A322" s="159" t="s">
        <v>8962</v>
      </c>
      <c r="B322" s="158">
        <v>0.94279999999999997</v>
      </c>
      <c r="C322" s="158">
        <v>1.0014000000000001</v>
      </c>
      <c r="D322" s="158">
        <v>0.96730000000000005</v>
      </c>
      <c r="E322" s="158">
        <v>0.92100000000000004</v>
      </c>
      <c r="F322" s="158">
        <v>0.87119999999999997</v>
      </c>
      <c r="G322" s="158" t="s">
        <v>84</v>
      </c>
      <c r="H322" s="158">
        <v>0.51800000000000002</v>
      </c>
      <c r="I322" s="158">
        <v>0.88490000000000002</v>
      </c>
      <c r="J322" s="158"/>
      <c r="K322" s="158"/>
      <c r="L322" s="158"/>
      <c r="M322" s="158">
        <v>0.9405</v>
      </c>
      <c r="N322" s="158">
        <v>0.94499999999999995</v>
      </c>
      <c r="O322" s="158">
        <v>1.0014000000000001</v>
      </c>
      <c r="P322" s="158">
        <v>1.0014000000000001</v>
      </c>
      <c r="Q322" s="158">
        <v>0.96440000000000003</v>
      </c>
      <c r="R322" s="158">
        <v>0.97</v>
      </c>
      <c r="S322" s="158">
        <v>0.91339999999999999</v>
      </c>
      <c r="T322" s="158">
        <v>0.92800000000000005</v>
      </c>
      <c r="U322" s="158">
        <v>0.85289999999999999</v>
      </c>
      <c r="V322" s="158">
        <v>0.88729999999999998</v>
      </c>
      <c r="W322" s="158" t="s">
        <v>84</v>
      </c>
      <c r="X322" s="158" t="s">
        <v>84</v>
      </c>
      <c r="Y322" s="158">
        <v>0.49940000000000001</v>
      </c>
      <c r="Z322" s="158">
        <v>0.5363</v>
      </c>
      <c r="AA322" s="158">
        <v>0.86609999999999998</v>
      </c>
      <c r="AB322" s="158">
        <v>0.9012</v>
      </c>
      <c r="AC322" s="158"/>
      <c r="AD322" s="181">
        <v>60822</v>
      </c>
      <c r="AE322" s="181">
        <v>16810</v>
      </c>
      <c r="AF322" s="181">
        <v>30353</v>
      </c>
      <c r="AG322" s="181">
        <v>7125</v>
      </c>
      <c r="AH322" s="181">
        <v>1771</v>
      </c>
      <c r="AI322" s="181" t="s">
        <v>84</v>
      </c>
      <c r="AJ322" s="181">
        <v>3173</v>
      </c>
      <c r="AK322" s="181">
        <v>1495</v>
      </c>
      <c r="AL322" s="181">
        <v>20518</v>
      </c>
    </row>
    <row r="323" spans="1:38" x14ac:dyDescent="0.25">
      <c r="A323" s="159" t="s">
        <v>8963</v>
      </c>
      <c r="B323" s="158">
        <v>0.96599999999999997</v>
      </c>
      <c r="C323" s="158">
        <v>1.0002</v>
      </c>
      <c r="D323" s="158">
        <v>0.97950000000000004</v>
      </c>
      <c r="E323" s="158">
        <v>0.9526</v>
      </c>
      <c r="F323" s="158">
        <v>0.90510000000000002</v>
      </c>
      <c r="G323" s="158">
        <v>0.88580000000000003</v>
      </c>
      <c r="H323" s="158">
        <v>0.57110000000000005</v>
      </c>
      <c r="I323" s="158">
        <v>0.96589999999999998</v>
      </c>
      <c r="J323" s="158"/>
      <c r="K323" s="158"/>
      <c r="L323" s="158"/>
      <c r="M323" s="158">
        <v>0.96440000000000003</v>
      </c>
      <c r="N323" s="158">
        <v>0.96760000000000002</v>
      </c>
      <c r="O323" s="158">
        <v>1.0002</v>
      </c>
      <c r="P323" s="158">
        <v>1.0002</v>
      </c>
      <c r="Q323" s="158">
        <v>0.97709999999999997</v>
      </c>
      <c r="R323" s="158">
        <v>0.98160000000000003</v>
      </c>
      <c r="S323" s="158">
        <v>0.94730000000000003</v>
      </c>
      <c r="T323" s="158">
        <v>0.95750000000000002</v>
      </c>
      <c r="U323" s="158">
        <v>0.89119999999999999</v>
      </c>
      <c r="V323" s="158">
        <v>0.9173</v>
      </c>
      <c r="W323" s="158">
        <v>0.8266</v>
      </c>
      <c r="X323" s="158">
        <v>0.92559999999999998</v>
      </c>
      <c r="Y323" s="158">
        <v>0.54959999999999998</v>
      </c>
      <c r="Z323" s="158">
        <v>0.59199999999999997</v>
      </c>
      <c r="AA323" s="158">
        <v>0.95940000000000003</v>
      </c>
      <c r="AB323" s="158">
        <v>0.97140000000000004</v>
      </c>
      <c r="AC323" s="158"/>
      <c r="AD323" s="181">
        <v>73020</v>
      </c>
      <c r="AE323" s="181">
        <v>22793</v>
      </c>
      <c r="AF323" s="181">
        <v>31515</v>
      </c>
      <c r="AG323" s="181">
        <v>9216</v>
      </c>
      <c r="AH323" s="181">
        <v>2316</v>
      </c>
      <c r="AI323" s="181">
        <v>184</v>
      </c>
      <c r="AJ323" s="181">
        <v>2330</v>
      </c>
      <c r="AK323" s="181">
        <v>4666</v>
      </c>
      <c r="AL323" s="181">
        <v>16864</v>
      </c>
    </row>
    <row r="324" spans="1:38" x14ac:dyDescent="0.25">
      <c r="A324" s="159" t="s">
        <v>8964</v>
      </c>
      <c r="B324" s="158">
        <v>0.9375</v>
      </c>
      <c r="C324" s="158">
        <v>1.0018</v>
      </c>
      <c r="D324" s="158">
        <v>0.96360000000000001</v>
      </c>
      <c r="E324" s="158">
        <v>0.92300000000000004</v>
      </c>
      <c r="F324" s="158">
        <v>0.8619</v>
      </c>
      <c r="G324" s="158" t="s">
        <v>84</v>
      </c>
      <c r="H324" s="158">
        <v>0.52590000000000003</v>
      </c>
      <c r="I324" s="158">
        <v>0.86499999999999999</v>
      </c>
      <c r="J324" s="158"/>
      <c r="K324" s="158"/>
      <c r="L324" s="158"/>
      <c r="M324" s="158">
        <v>0.93489999999999995</v>
      </c>
      <c r="N324" s="158">
        <v>0.94</v>
      </c>
      <c r="O324" s="158">
        <v>1.0018</v>
      </c>
      <c r="P324" s="158">
        <v>1.0018</v>
      </c>
      <c r="Q324" s="158">
        <v>0.96030000000000004</v>
      </c>
      <c r="R324" s="158">
        <v>0.96660000000000001</v>
      </c>
      <c r="S324" s="158">
        <v>0.91459999999999997</v>
      </c>
      <c r="T324" s="158">
        <v>0.93069999999999997</v>
      </c>
      <c r="U324" s="158">
        <v>0.84130000000000005</v>
      </c>
      <c r="V324" s="158">
        <v>0.88</v>
      </c>
      <c r="W324" s="158" t="s">
        <v>84</v>
      </c>
      <c r="X324" s="158" t="s">
        <v>84</v>
      </c>
      <c r="Y324" s="158">
        <v>0.50639999999999996</v>
      </c>
      <c r="Z324" s="158">
        <v>0.54500000000000004</v>
      </c>
      <c r="AA324" s="158">
        <v>0.83940000000000003</v>
      </c>
      <c r="AB324" s="158">
        <v>0.88680000000000003</v>
      </c>
      <c r="AC324" s="158"/>
      <c r="AD324" s="181">
        <v>48920</v>
      </c>
      <c r="AE324" s="181">
        <v>12516</v>
      </c>
      <c r="AF324" s="181">
        <v>25309</v>
      </c>
      <c r="AG324" s="181">
        <v>5751</v>
      </c>
      <c r="AH324" s="181">
        <v>1475</v>
      </c>
      <c r="AI324" s="181" t="s">
        <v>84</v>
      </c>
      <c r="AJ324" s="181">
        <v>2877</v>
      </c>
      <c r="AK324" s="181">
        <v>913</v>
      </c>
      <c r="AL324" s="181">
        <v>18004</v>
      </c>
    </row>
    <row r="325" spans="1:38" x14ac:dyDescent="0.25">
      <c r="A325" s="159" t="s">
        <v>8965</v>
      </c>
      <c r="B325" s="158">
        <v>0.98719999999999997</v>
      </c>
      <c r="C325" s="158">
        <v>1.0003</v>
      </c>
      <c r="D325" s="158">
        <v>0.99980000000000002</v>
      </c>
      <c r="E325" s="158">
        <v>0.98429999999999995</v>
      </c>
      <c r="F325" s="158">
        <v>0.97430000000000005</v>
      </c>
      <c r="G325" s="158">
        <v>0.9173</v>
      </c>
      <c r="H325" s="158">
        <v>0.76839999999999997</v>
      </c>
      <c r="I325" s="158">
        <v>0.97089999999999999</v>
      </c>
      <c r="J325" s="158"/>
      <c r="K325" s="158"/>
      <c r="L325" s="158"/>
      <c r="M325" s="158">
        <v>0.98629999999999995</v>
      </c>
      <c r="N325" s="158">
        <v>0.98799999999999999</v>
      </c>
      <c r="O325" s="158">
        <v>1.0003</v>
      </c>
      <c r="P325" s="158">
        <v>1.0003</v>
      </c>
      <c r="Q325" s="158">
        <v>0.99760000000000004</v>
      </c>
      <c r="R325" s="158">
        <v>1</v>
      </c>
      <c r="S325" s="158">
        <v>0.98129999999999995</v>
      </c>
      <c r="T325" s="158">
        <v>0.98680000000000001</v>
      </c>
      <c r="U325" s="158">
        <v>0.96679999999999999</v>
      </c>
      <c r="V325" s="158">
        <v>0.98009999999999997</v>
      </c>
      <c r="W325" s="158">
        <v>0.8538</v>
      </c>
      <c r="X325" s="158">
        <v>0.95399999999999996</v>
      </c>
      <c r="Y325" s="158">
        <v>0.75229999999999997</v>
      </c>
      <c r="Z325" s="158">
        <v>0.78359999999999996</v>
      </c>
      <c r="AA325" s="158">
        <v>0.96440000000000003</v>
      </c>
      <c r="AB325" s="158">
        <v>0.97629999999999995</v>
      </c>
      <c r="AC325" s="158"/>
      <c r="AD325" s="181">
        <v>74352</v>
      </c>
      <c r="AE325" s="181">
        <v>22295</v>
      </c>
      <c r="AF325" s="181">
        <v>34775</v>
      </c>
      <c r="AG325" s="181">
        <v>8723</v>
      </c>
      <c r="AH325" s="181">
        <v>2385</v>
      </c>
      <c r="AI325" s="181">
        <v>130</v>
      </c>
      <c r="AJ325" s="181">
        <v>2801</v>
      </c>
      <c r="AK325" s="181">
        <v>3243</v>
      </c>
      <c r="AL325" s="181">
        <v>20372</v>
      </c>
    </row>
    <row r="326" spans="1:38" x14ac:dyDescent="0.25">
      <c r="A326" s="159" t="s">
        <v>8966</v>
      </c>
      <c r="B326" s="158">
        <v>0.98609999999999998</v>
      </c>
      <c r="C326" s="158">
        <v>1.0003</v>
      </c>
      <c r="D326" s="158">
        <v>1</v>
      </c>
      <c r="E326" s="158">
        <v>0.98360000000000003</v>
      </c>
      <c r="F326" s="158">
        <v>0.96889999999999998</v>
      </c>
      <c r="G326" s="158">
        <v>0.93959999999999999</v>
      </c>
      <c r="H326" s="158">
        <v>0.77200000000000002</v>
      </c>
      <c r="I326" s="158">
        <v>0.96140000000000003</v>
      </c>
      <c r="J326" s="158"/>
      <c r="K326" s="158"/>
      <c r="L326" s="158"/>
      <c r="M326" s="158">
        <v>0.98519999999999996</v>
      </c>
      <c r="N326" s="158">
        <v>0.98699999999999999</v>
      </c>
      <c r="O326" s="158">
        <v>1.0003</v>
      </c>
      <c r="P326" s="158">
        <v>1.0003</v>
      </c>
      <c r="Q326" s="158">
        <v>1</v>
      </c>
      <c r="R326" s="158">
        <v>1</v>
      </c>
      <c r="S326" s="158">
        <v>0.98040000000000005</v>
      </c>
      <c r="T326" s="158">
        <v>0.98640000000000005</v>
      </c>
      <c r="U326" s="158">
        <v>0.96020000000000005</v>
      </c>
      <c r="V326" s="158">
        <v>0.97570000000000001</v>
      </c>
      <c r="W326" s="158">
        <v>0.87509999999999999</v>
      </c>
      <c r="X326" s="158">
        <v>0.97130000000000005</v>
      </c>
      <c r="Y326" s="158">
        <v>0.75649999999999995</v>
      </c>
      <c r="Z326" s="158">
        <v>0.78669999999999995</v>
      </c>
      <c r="AA326" s="158">
        <v>0.95240000000000002</v>
      </c>
      <c r="AB326" s="158">
        <v>0.96870000000000001</v>
      </c>
      <c r="AC326" s="158"/>
      <c r="AD326" s="181">
        <v>69372</v>
      </c>
      <c r="AE326" s="181">
        <v>20306</v>
      </c>
      <c r="AF326" s="181">
        <v>33720</v>
      </c>
      <c r="AG326" s="181">
        <v>7874</v>
      </c>
      <c r="AH326" s="181">
        <v>2096</v>
      </c>
      <c r="AI326" s="181">
        <v>113</v>
      </c>
      <c r="AJ326" s="181">
        <v>2981</v>
      </c>
      <c r="AK326" s="181">
        <v>2282</v>
      </c>
      <c r="AL326" s="181">
        <v>20670</v>
      </c>
    </row>
    <row r="327" spans="1:38" x14ac:dyDescent="0.25">
      <c r="A327" s="159" t="s">
        <v>8967</v>
      </c>
      <c r="B327" s="158">
        <v>0.98260000000000003</v>
      </c>
      <c r="C327" s="158">
        <v>1.0005999999999999</v>
      </c>
      <c r="D327" s="158">
        <v>1.0001</v>
      </c>
      <c r="E327" s="158">
        <v>0.97770000000000001</v>
      </c>
      <c r="F327" s="158">
        <v>0.96130000000000004</v>
      </c>
      <c r="G327" s="158" t="s">
        <v>84</v>
      </c>
      <c r="H327" s="158">
        <v>0.76449999999999996</v>
      </c>
      <c r="I327" s="158">
        <v>0.93930000000000002</v>
      </c>
      <c r="J327" s="158"/>
      <c r="K327" s="158"/>
      <c r="L327" s="158"/>
      <c r="M327" s="158">
        <v>0.98150000000000004</v>
      </c>
      <c r="N327" s="158">
        <v>0.98370000000000002</v>
      </c>
      <c r="O327" s="158">
        <v>1.0005999999999999</v>
      </c>
      <c r="P327" s="158">
        <v>1.0005999999999999</v>
      </c>
      <c r="Q327" s="158">
        <v>1.0001</v>
      </c>
      <c r="R327" s="158">
        <v>1.0001</v>
      </c>
      <c r="S327" s="158">
        <v>0.9738</v>
      </c>
      <c r="T327" s="158">
        <v>0.98099999999999998</v>
      </c>
      <c r="U327" s="158">
        <v>0.95089999999999997</v>
      </c>
      <c r="V327" s="158">
        <v>0.96960000000000002</v>
      </c>
      <c r="W327" s="158" t="s">
        <v>84</v>
      </c>
      <c r="X327" s="158" t="s">
        <v>84</v>
      </c>
      <c r="Y327" s="158">
        <v>0.74929999999999997</v>
      </c>
      <c r="Z327" s="158">
        <v>0.77890000000000004</v>
      </c>
      <c r="AA327" s="158">
        <v>0.92569999999999997</v>
      </c>
      <c r="AB327" s="158">
        <v>0.95040000000000002</v>
      </c>
      <c r="AC327" s="158"/>
      <c r="AD327" s="181">
        <v>60822</v>
      </c>
      <c r="AE327" s="181">
        <v>16810</v>
      </c>
      <c r="AF327" s="181">
        <v>30353</v>
      </c>
      <c r="AG327" s="181">
        <v>7125</v>
      </c>
      <c r="AH327" s="181">
        <v>1771</v>
      </c>
      <c r="AI327" s="181" t="s">
        <v>84</v>
      </c>
      <c r="AJ327" s="181">
        <v>3173</v>
      </c>
      <c r="AK327" s="181">
        <v>1495</v>
      </c>
      <c r="AL327" s="181">
        <v>20518</v>
      </c>
    </row>
    <row r="328" spans="1:38" x14ac:dyDescent="0.25">
      <c r="A328" s="159" t="s">
        <v>8968</v>
      </c>
      <c r="B328" s="158">
        <v>0.99029999999999996</v>
      </c>
      <c r="C328" s="158">
        <v>1.0004</v>
      </c>
      <c r="D328" s="158">
        <v>1</v>
      </c>
      <c r="E328" s="158">
        <v>0.98829999999999996</v>
      </c>
      <c r="F328" s="158">
        <v>0.97409999999999997</v>
      </c>
      <c r="G328" s="158">
        <v>0.95199999999999996</v>
      </c>
      <c r="H328" s="158">
        <v>0.79630000000000001</v>
      </c>
      <c r="I328" s="158">
        <v>0.9869</v>
      </c>
      <c r="J328" s="158"/>
      <c r="K328" s="158"/>
      <c r="L328" s="158"/>
      <c r="M328" s="158">
        <v>0.98960000000000004</v>
      </c>
      <c r="N328" s="158">
        <v>0.99109999999999998</v>
      </c>
      <c r="O328" s="158">
        <v>1.0004</v>
      </c>
      <c r="P328" s="158">
        <v>1.0004</v>
      </c>
      <c r="Q328" s="158">
        <v>0</v>
      </c>
      <c r="R328" s="158">
        <v>1</v>
      </c>
      <c r="S328" s="158">
        <v>0.98580000000000001</v>
      </c>
      <c r="T328" s="158">
        <v>0.99039999999999995</v>
      </c>
      <c r="U328" s="158">
        <v>0.96650000000000003</v>
      </c>
      <c r="V328" s="158">
        <v>0.98</v>
      </c>
      <c r="W328" s="158">
        <v>0.90859999999999996</v>
      </c>
      <c r="X328" s="158">
        <v>0.97509999999999997</v>
      </c>
      <c r="Y328" s="158">
        <v>0.77929999999999999</v>
      </c>
      <c r="Z328" s="158">
        <v>0.81210000000000004</v>
      </c>
      <c r="AA328" s="158">
        <v>0.98299999999999998</v>
      </c>
      <c r="AB328" s="158">
        <v>0.9899</v>
      </c>
      <c r="AC328" s="158"/>
      <c r="AD328" s="181">
        <v>73020</v>
      </c>
      <c r="AE328" s="181">
        <v>22793</v>
      </c>
      <c r="AF328" s="181">
        <v>31515</v>
      </c>
      <c r="AG328" s="181">
        <v>9216</v>
      </c>
      <c r="AH328" s="181">
        <v>2316</v>
      </c>
      <c r="AI328" s="181">
        <v>184</v>
      </c>
      <c r="AJ328" s="181">
        <v>2330</v>
      </c>
      <c r="AK328" s="181">
        <v>4666</v>
      </c>
      <c r="AL328" s="181">
        <v>16864</v>
      </c>
    </row>
    <row r="329" spans="1:38" x14ac:dyDescent="0.25">
      <c r="A329" s="159" t="s">
        <v>8969</v>
      </c>
      <c r="B329" s="158">
        <v>0.98070000000000002</v>
      </c>
      <c r="C329" s="158">
        <v>1.0004999999999999</v>
      </c>
      <c r="D329" s="158">
        <v>0.99950000000000006</v>
      </c>
      <c r="E329" s="158">
        <v>0.9819</v>
      </c>
      <c r="F329" s="158">
        <v>0.96009999999999995</v>
      </c>
      <c r="G329" s="158" t="s">
        <v>84</v>
      </c>
      <c r="H329" s="158">
        <v>0.76080000000000003</v>
      </c>
      <c r="I329" s="158">
        <v>0.91700000000000004</v>
      </c>
      <c r="J329" s="158"/>
      <c r="K329" s="158"/>
      <c r="L329" s="158"/>
      <c r="M329" s="158">
        <v>0.97929999999999995</v>
      </c>
      <c r="N329" s="158">
        <v>0.9819</v>
      </c>
      <c r="O329" s="158">
        <v>1.0004999999999999</v>
      </c>
      <c r="P329" s="158">
        <v>1.0004999999999999</v>
      </c>
      <c r="Q329" s="158">
        <v>0.99809999999999999</v>
      </c>
      <c r="R329" s="158">
        <v>0.99990000000000001</v>
      </c>
      <c r="S329" s="158">
        <v>0.97789999999999999</v>
      </c>
      <c r="T329" s="158">
        <v>0.98519999999999996</v>
      </c>
      <c r="U329" s="158">
        <v>0.94840000000000002</v>
      </c>
      <c r="V329" s="158">
        <v>0.96919999999999995</v>
      </c>
      <c r="W329" s="158" t="s">
        <v>84</v>
      </c>
      <c r="X329" s="158" t="s">
        <v>84</v>
      </c>
      <c r="Y329" s="158">
        <v>0.74480000000000002</v>
      </c>
      <c r="Z329" s="158">
        <v>0.77600000000000002</v>
      </c>
      <c r="AA329" s="158">
        <v>0.89690000000000003</v>
      </c>
      <c r="AB329" s="158">
        <v>0.93330000000000002</v>
      </c>
      <c r="AC329" s="158"/>
      <c r="AD329" s="181">
        <v>48920</v>
      </c>
      <c r="AE329" s="181">
        <v>12516</v>
      </c>
      <c r="AF329" s="181">
        <v>25309</v>
      </c>
      <c r="AG329" s="181">
        <v>5751</v>
      </c>
      <c r="AH329" s="181">
        <v>1475</v>
      </c>
      <c r="AI329" s="181" t="s">
        <v>84</v>
      </c>
      <c r="AJ329" s="181">
        <v>2877</v>
      </c>
      <c r="AK329" s="181">
        <v>913</v>
      </c>
      <c r="AL329" s="181">
        <v>18004</v>
      </c>
    </row>
    <row r="330" spans="1:38" x14ac:dyDescent="0.25">
      <c r="A330" s="159" t="s">
        <v>8970</v>
      </c>
      <c r="B330" s="158">
        <v>0.92700000000000005</v>
      </c>
      <c r="C330" s="158">
        <v>1</v>
      </c>
      <c r="D330" s="158">
        <v>0.93710000000000004</v>
      </c>
      <c r="E330" s="158">
        <v>0.89080000000000004</v>
      </c>
      <c r="F330" s="158">
        <v>0.83689999999999998</v>
      </c>
      <c r="G330" s="158">
        <v>0.76819999999999999</v>
      </c>
      <c r="H330" s="158">
        <v>0.43409999999999999</v>
      </c>
      <c r="I330" s="158">
        <v>0.91469999999999996</v>
      </c>
      <c r="J330" s="158"/>
      <c r="K330" s="158"/>
      <c r="L330" s="158"/>
      <c r="M330" s="158">
        <v>0.92449999999999999</v>
      </c>
      <c r="N330" s="158">
        <v>0.9294</v>
      </c>
      <c r="O330" s="158">
        <v>1</v>
      </c>
      <c r="P330" s="158">
        <v>1</v>
      </c>
      <c r="Q330" s="158">
        <v>0.93330000000000002</v>
      </c>
      <c r="R330" s="158">
        <v>0.94069999999999998</v>
      </c>
      <c r="S330" s="158">
        <v>0.88249999999999995</v>
      </c>
      <c r="T330" s="158">
        <v>0.89849999999999997</v>
      </c>
      <c r="U330" s="158">
        <v>0.81920000000000004</v>
      </c>
      <c r="V330" s="158">
        <v>0.85299999999999998</v>
      </c>
      <c r="W330" s="158">
        <v>0.67149999999999999</v>
      </c>
      <c r="X330" s="158">
        <v>0.8397</v>
      </c>
      <c r="Y330" s="158">
        <v>0.41320000000000001</v>
      </c>
      <c r="Z330" s="158">
        <v>0.45469999999999999</v>
      </c>
      <c r="AA330" s="158">
        <v>0.90249999999999997</v>
      </c>
      <c r="AB330" s="158">
        <v>0.9254</v>
      </c>
      <c r="AC330" s="158"/>
      <c r="AD330" s="181">
        <v>74352</v>
      </c>
      <c r="AE330" s="181">
        <v>22295</v>
      </c>
      <c r="AF330" s="181">
        <v>34775</v>
      </c>
      <c r="AG330" s="181">
        <v>8723</v>
      </c>
      <c r="AH330" s="181">
        <v>2385</v>
      </c>
      <c r="AI330" s="181">
        <v>130</v>
      </c>
      <c r="AJ330" s="181">
        <v>2801</v>
      </c>
      <c r="AK330" s="181">
        <v>3243</v>
      </c>
      <c r="AL330" s="181">
        <v>20372</v>
      </c>
    </row>
    <row r="331" spans="1:38" x14ac:dyDescent="0.25">
      <c r="A331" s="159" t="s">
        <v>8971</v>
      </c>
      <c r="B331" s="158">
        <v>0.92120000000000002</v>
      </c>
      <c r="C331" s="158">
        <v>1.0016</v>
      </c>
      <c r="D331" s="158">
        <v>0.93540000000000001</v>
      </c>
      <c r="E331" s="158">
        <v>0.87739999999999996</v>
      </c>
      <c r="F331" s="158">
        <v>0.82950000000000002</v>
      </c>
      <c r="G331" s="158">
        <v>0.72150000000000003</v>
      </c>
      <c r="H331" s="158">
        <v>0.4224</v>
      </c>
      <c r="I331" s="158">
        <v>0.89659999999999995</v>
      </c>
      <c r="J331" s="158"/>
      <c r="K331" s="158"/>
      <c r="L331" s="158"/>
      <c r="M331" s="158">
        <v>0.91849999999999998</v>
      </c>
      <c r="N331" s="158">
        <v>0.92379999999999995</v>
      </c>
      <c r="O331" s="158">
        <v>1.0016</v>
      </c>
      <c r="P331" s="158">
        <v>1.0016</v>
      </c>
      <c r="Q331" s="158">
        <v>0.93140000000000001</v>
      </c>
      <c r="R331" s="158">
        <v>0.93910000000000005</v>
      </c>
      <c r="S331" s="158">
        <v>0.86819999999999997</v>
      </c>
      <c r="T331" s="158">
        <v>0.88600000000000001</v>
      </c>
      <c r="U331" s="158">
        <v>0.80979999999999996</v>
      </c>
      <c r="V331" s="158">
        <v>0.84730000000000005</v>
      </c>
      <c r="W331" s="158">
        <v>0.62129999999999996</v>
      </c>
      <c r="X331" s="158">
        <v>0.79949999999999999</v>
      </c>
      <c r="Y331" s="158">
        <v>0.40239999999999998</v>
      </c>
      <c r="Z331" s="158">
        <v>0.44240000000000002</v>
      </c>
      <c r="AA331" s="158">
        <v>0.88100000000000001</v>
      </c>
      <c r="AB331" s="158">
        <v>0.9103</v>
      </c>
      <c r="AC331" s="158"/>
      <c r="AD331" s="181">
        <v>69372</v>
      </c>
      <c r="AE331" s="181">
        <v>20306</v>
      </c>
      <c r="AF331" s="181">
        <v>33720</v>
      </c>
      <c r="AG331" s="181">
        <v>7874</v>
      </c>
      <c r="AH331" s="181">
        <v>2096</v>
      </c>
      <c r="AI331" s="181">
        <v>113</v>
      </c>
      <c r="AJ331" s="181">
        <v>2981</v>
      </c>
      <c r="AK331" s="181">
        <v>2282</v>
      </c>
      <c r="AL331" s="181">
        <v>20670</v>
      </c>
    </row>
    <row r="332" spans="1:38" x14ac:dyDescent="0.25">
      <c r="A332" s="159" t="s">
        <v>8972</v>
      </c>
      <c r="B332" s="158">
        <v>0.90780000000000005</v>
      </c>
      <c r="C332" s="158">
        <v>1.0004999999999999</v>
      </c>
      <c r="D332" s="158">
        <v>0.92620000000000002</v>
      </c>
      <c r="E332" s="158">
        <v>0.87419999999999998</v>
      </c>
      <c r="F332" s="158">
        <v>0.79730000000000001</v>
      </c>
      <c r="G332" s="158" t="s">
        <v>84</v>
      </c>
      <c r="H332" s="158">
        <v>0.41539999999999999</v>
      </c>
      <c r="I332" s="158">
        <v>0.84309999999999996</v>
      </c>
      <c r="J332" s="158"/>
      <c r="K332" s="158"/>
      <c r="L332" s="158"/>
      <c r="M332" s="158">
        <v>0.90469999999999995</v>
      </c>
      <c r="N332" s="158">
        <v>0.91069999999999995</v>
      </c>
      <c r="O332" s="158">
        <v>1.0004999999999999</v>
      </c>
      <c r="P332" s="158">
        <v>1.0004999999999999</v>
      </c>
      <c r="Q332" s="158">
        <v>0.92190000000000005</v>
      </c>
      <c r="R332" s="158">
        <v>0.93030000000000002</v>
      </c>
      <c r="S332" s="158">
        <v>0.86439999999999995</v>
      </c>
      <c r="T332" s="158">
        <v>0.88329999999999997</v>
      </c>
      <c r="U332" s="158">
        <v>0.77470000000000006</v>
      </c>
      <c r="V332" s="158">
        <v>0.81779999999999997</v>
      </c>
      <c r="W332" s="158" t="s">
        <v>84</v>
      </c>
      <c r="X332" s="158" t="s">
        <v>84</v>
      </c>
      <c r="Y332" s="158">
        <v>0.39589999999999997</v>
      </c>
      <c r="Z332" s="158">
        <v>0.43469999999999998</v>
      </c>
      <c r="AA332" s="158">
        <v>0.82089999999999996</v>
      </c>
      <c r="AB332" s="158">
        <v>0.86270000000000002</v>
      </c>
      <c r="AC332" s="158"/>
      <c r="AD332" s="181">
        <v>60822</v>
      </c>
      <c r="AE332" s="181">
        <v>16810</v>
      </c>
      <c r="AF332" s="181">
        <v>30353</v>
      </c>
      <c r="AG332" s="181">
        <v>7125</v>
      </c>
      <c r="AH332" s="181">
        <v>1771</v>
      </c>
      <c r="AI332" s="181" t="s">
        <v>84</v>
      </c>
      <c r="AJ332" s="181">
        <v>3173</v>
      </c>
      <c r="AK332" s="181">
        <v>1495</v>
      </c>
      <c r="AL332" s="181">
        <v>20518</v>
      </c>
    </row>
    <row r="333" spans="1:38" x14ac:dyDescent="0.25">
      <c r="A333" s="159" t="s">
        <v>8973</v>
      </c>
      <c r="B333" s="158">
        <v>0.93879999999999997</v>
      </c>
      <c r="C333" s="158">
        <v>0.99890000000000001</v>
      </c>
      <c r="D333" s="158">
        <v>0.94640000000000002</v>
      </c>
      <c r="E333" s="158">
        <v>0.91020000000000001</v>
      </c>
      <c r="F333" s="158">
        <v>0.84830000000000005</v>
      </c>
      <c r="G333" s="158">
        <v>0.85509999999999997</v>
      </c>
      <c r="H333" s="158">
        <v>0.46200000000000002</v>
      </c>
      <c r="I333" s="158">
        <v>0.93830000000000002</v>
      </c>
      <c r="J333" s="158"/>
      <c r="K333" s="158"/>
      <c r="L333" s="158"/>
      <c r="M333" s="158">
        <v>0.9365</v>
      </c>
      <c r="N333" s="158">
        <v>0.94099999999999995</v>
      </c>
      <c r="O333" s="158">
        <v>0.99539999999999995</v>
      </c>
      <c r="P333" s="158">
        <v>0.99970000000000003</v>
      </c>
      <c r="Q333" s="158">
        <v>0.94269999999999998</v>
      </c>
      <c r="R333" s="158">
        <v>0.94979999999999998</v>
      </c>
      <c r="S333" s="158">
        <v>0.90280000000000005</v>
      </c>
      <c r="T333" s="158">
        <v>0.91710000000000003</v>
      </c>
      <c r="U333" s="158">
        <v>0.83089999999999997</v>
      </c>
      <c r="V333" s="158">
        <v>0.86399999999999999</v>
      </c>
      <c r="W333" s="158">
        <v>0.78790000000000004</v>
      </c>
      <c r="X333" s="158">
        <v>0.90229999999999999</v>
      </c>
      <c r="Y333" s="158">
        <v>0.43919999999999998</v>
      </c>
      <c r="Z333" s="158">
        <v>0.4844</v>
      </c>
      <c r="AA333" s="158">
        <v>0.92959999999999998</v>
      </c>
      <c r="AB333" s="158">
        <v>0.94599999999999995</v>
      </c>
      <c r="AC333" s="158"/>
      <c r="AD333" s="181">
        <v>73020</v>
      </c>
      <c r="AE333" s="181">
        <v>22793</v>
      </c>
      <c r="AF333" s="181">
        <v>31515</v>
      </c>
      <c r="AG333" s="181">
        <v>9216</v>
      </c>
      <c r="AH333" s="181">
        <v>2316</v>
      </c>
      <c r="AI333" s="181">
        <v>184</v>
      </c>
      <c r="AJ333" s="181">
        <v>2330</v>
      </c>
      <c r="AK333" s="181">
        <v>4666</v>
      </c>
      <c r="AL333" s="181">
        <v>16864</v>
      </c>
    </row>
    <row r="334" spans="1:38" x14ac:dyDescent="0.25">
      <c r="A334" s="159" t="s">
        <v>8974</v>
      </c>
      <c r="B334" s="158">
        <v>0.89580000000000004</v>
      </c>
      <c r="C334" s="158">
        <v>0.99680000000000002</v>
      </c>
      <c r="D334" s="158">
        <v>0.91579999999999995</v>
      </c>
      <c r="E334" s="158">
        <v>0.87060000000000004</v>
      </c>
      <c r="F334" s="158">
        <v>0.79049999999999998</v>
      </c>
      <c r="G334" s="158" t="s">
        <v>84</v>
      </c>
      <c r="H334" s="158">
        <v>0.41370000000000001</v>
      </c>
      <c r="I334" s="158">
        <v>0.83899999999999997</v>
      </c>
      <c r="J334" s="158"/>
      <c r="K334" s="158"/>
      <c r="L334" s="158"/>
      <c r="M334" s="158">
        <v>0.89229999999999998</v>
      </c>
      <c r="N334" s="158">
        <v>0.8992</v>
      </c>
      <c r="O334" s="158">
        <v>0.99199999999999999</v>
      </c>
      <c r="P334" s="158">
        <v>0.99870000000000003</v>
      </c>
      <c r="Q334" s="158">
        <v>0.91090000000000004</v>
      </c>
      <c r="R334" s="158">
        <v>0.9204</v>
      </c>
      <c r="S334" s="158">
        <v>0.85960000000000003</v>
      </c>
      <c r="T334" s="158">
        <v>0.88090000000000002</v>
      </c>
      <c r="U334" s="158">
        <v>0.76549999999999996</v>
      </c>
      <c r="V334" s="158">
        <v>0.81320000000000003</v>
      </c>
      <c r="W334" s="158" t="s">
        <v>84</v>
      </c>
      <c r="X334" s="158" t="s">
        <v>84</v>
      </c>
      <c r="Y334" s="158">
        <v>0.39350000000000002</v>
      </c>
      <c r="Z334" s="158">
        <v>0.43380000000000002</v>
      </c>
      <c r="AA334" s="158">
        <v>0.81030000000000002</v>
      </c>
      <c r="AB334" s="158">
        <v>0.86370000000000002</v>
      </c>
      <c r="AC334" s="158"/>
      <c r="AD334" s="181">
        <v>48920</v>
      </c>
      <c r="AE334" s="181">
        <v>12516</v>
      </c>
      <c r="AF334" s="181">
        <v>25309</v>
      </c>
      <c r="AG334" s="181">
        <v>5751</v>
      </c>
      <c r="AH334" s="181">
        <v>1475</v>
      </c>
      <c r="AI334" s="181" t="s">
        <v>84</v>
      </c>
      <c r="AJ334" s="181">
        <v>2877</v>
      </c>
      <c r="AK334" s="181">
        <v>913</v>
      </c>
      <c r="AL334" s="181">
        <v>18004</v>
      </c>
    </row>
    <row r="335" spans="1:38" x14ac:dyDescent="0.25">
      <c r="A335" s="159" t="s">
        <v>8975</v>
      </c>
      <c r="B335" s="158">
        <v>0.89859999999999995</v>
      </c>
      <c r="C335" s="158">
        <v>0.99639999999999995</v>
      </c>
      <c r="D335" s="158">
        <v>0.90039999999999998</v>
      </c>
      <c r="E335" s="158">
        <v>0.84970000000000001</v>
      </c>
      <c r="F335" s="158">
        <v>0.78849999999999998</v>
      </c>
      <c r="G335" s="158">
        <v>0.69620000000000004</v>
      </c>
      <c r="H335" s="158">
        <v>0.36849999999999999</v>
      </c>
      <c r="I335" s="158">
        <v>0.89190000000000003</v>
      </c>
      <c r="J335" s="158"/>
      <c r="K335" s="158"/>
      <c r="L335" s="158"/>
      <c r="M335" s="158">
        <v>0.89549999999999996</v>
      </c>
      <c r="N335" s="158">
        <v>0.90159999999999996</v>
      </c>
      <c r="O335" s="158">
        <v>0.99309999999999998</v>
      </c>
      <c r="P335" s="158">
        <v>0.99809999999999999</v>
      </c>
      <c r="Q335" s="158">
        <v>0.89549999999999996</v>
      </c>
      <c r="R335" s="158">
        <v>0.90510000000000002</v>
      </c>
      <c r="S335" s="158">
        <v>0.8397</v>
      </c>
      <c r="T335" s="158">
        <v>0.85909999999999997</v>
      </c>
      <c r="U335" s="158">
        <v>0.76819999999999999</v>
      </c>
      <c r="V335" s="158">
        <v>0.80730000000000002</v>
      </c>
      <c r="W335" s="158">
        <v>0.59289999999999998</v>
      </c>
      <c r="X335" s="158">
        <v>0.77810000000000001</v>
      </c>
      <c r="Y335" s="158">
        <v>0.34649999999999997</v>
      </c>
      <c r="Z335" s="158">
        <v>0.39050000000000001</v>
      </c>
      <c r="AA335" s="158">
        <v>0.87780000000000002</v>
      </c>
      <c r="AB335" s="158">
        <v>0.90449999999999997</v>
      </c>
      <c r="AC335" s="158"/>
      <c r="AD335" s="181">
        <v>74352</v>
      </c>
      <c r="AE335" s="181">
        <v>22295</v>
      </c>
      <c r="AF335" s="181">
        <v>34775</v>
      </c>
      <c r="AG335" s="181">
        <v>8723</v>
      </c>
      <c r="AH335" s="181">
        <v>2385</v>
      </c>
      <c r="AI335" s="181">
        <v>130</v>
      </c>
      <c r="AJ335" s="181">
        <v>2801</v>
      </c>
      <c r="AK335" s="181">
        <v>3243</v>
      </c>
      <c r="AL335" s="181">
        <v>20372</v>
      </c>
    </row>
    <row r="336" spans="1:38" x14ac:dyDescent="0.25">
      <c r="A336" s="159" t="s">
        <v>8976</v>
      </c>
      <c r="B336" s="158">
        <v>0.89080000000000004</v>
      </c>
      <c r="C336" s="158">
        <v>0.99670000000000003</v>
      </c>
      <c r="D336" s="158">
        <v>0.89749999999999996</v>
      </c>
      <c r="E336" s="158">
        <v>0.83309999999999995</v>
      </c>
      <c r="F336" s="158">
        <v>0.77769999999999995</v>
      </c>
      <c r="G336" s="158">
        <v>0.71409999999999996</v>
      </c>
      <c r="H336" s="158">
        <v>0.35580000000000001</v>
      </c>
      <c r="I336" s="158">
        <v>0.87150000000000005</v>
      </c>
      <c r="J336" s="158"/>
      <c r="K336" s="158"/>
      <c r="L336" s="158"/>
      <c r="M336" s="158">
        <v>0.88749999999999996</v>
      </c>
      <c r="N336" s="158">
        <v>0.89400000000000002</v>
      </c>
      <c r="O336" s="158">
        <v>0.99280000000000002</v>
      </c>
      <c r="P336" s="158">
        <v>0.99850000000000005</v>
      </c>
      <c r="Q336" s="158">
        <v>0.89229999999999998</v>
      </c>
      <c r="R336" s="158">
        <v>0.90239999999999998</v>
      </c>
      <c r="S336" s="158">
        <v>0.82210000000000005</v>
      </c>
      <c r="T336" s="158">
        <v>0.84350000000000003</v>
      </c>
      <c r="U336" s="158">
        <v>0.75490000000000002</v>
      </c>
      <c r="V336" s="158">
        <v>0.79859999999999998</v>
      </c>
      <c r="W336" s="158">
        <v>0.60809999999999997</v>
      </c>
      <c r="X336" s="158">
        <v>0.79610000000000003</v>
      </c>
      <c r="Y336" s="158">
        <v>0.33460000000000001</v>
      </c>
      <c r="Z336" s="158">
        <v>0.377</v>
      </c>
      <c r="AA336" s="158">
        <v>0.85350000000000004</v>
      </c>
      <c r="AB336" s="158">
        <v>0.88749999999999996</v>
      </c>
      <c r="AC336" s="158"/>
      <c r="AD336" s="181">
        <v>69372</v>
      </c>
      <c r="AE336" s="181">
        <v>20306</v>
      </c>
      <c r="AF336" s="181">
        <v>33720</v>
      </c>
      <c r="AG336" s="181">
        <v>7874</v>
      </c>
      <c r="AH336" s="181">
        <v>2096</v>
      </c>
      <c r="AI336" s="181">
        <v>113</v>
      </c>
      <c r="AJ336" s="181">
        <v>2981</v>
      </c>
      <c r="AK336" s="181">
        <v>2282</v>
      </c>
      <c r="AL336" s="181">
        <v>20670</v>
      </c>
    </row>
    <row r="337" spans="1:38" x14ac:dyDescent="0.25">
      <c r="A337" s="159" t="s">
        <v>8977</v>
      </c>
      <c r="B337" s="158">
        <v>0.87319999999999998</v>
      </c>
      <c r="C337" s="158">
        <v>0.99770000000000003</v>
      </c>
      <c r="D337" s="158">
        <v>0.88070000000000004</v>
      </c>
      <c r="E337" s="158">
        <v>0.83409999999999995</v>
      </c>
      <c r="F337" s="158">
        <v>0.7419</v>
      </c>
      <c r="G337" s="158" t="s">
        <v>84</v>
      </c>
      <c r="H337" s="158">
        <v>0.34610000000000002</v>
      </c>
      <c r="I337" s="158">
        <v>0.80289999999999995</v>
      </c>
      <c r="J337" s="158"/>
      <c r="K337" s="158"/>
      <c r="L337" s="158"/>
      <c r="M337" s="158">
        <v>0.86939999999999995</v>
      </c>
      <c r="N337" s="158">
        <v>0.87680000000000002</v>
      </c>
      <c r="O337" s="158">
        <v>0.99150000000000005</v>
      </c>
      <c r="P337" s="158">
        <v>0.99939999999999996</v>
      </c>
      <c r="Q337" s="158">
        <v>0.87509999999999999</v>
      </c>
      <c r="R337" s="158">
        <v>0.8861</v>
      </c>
      <c r="S337" s="158">
        <v>0.82250000000000001</v>
      </c>
      <c r="T337" s="158">
        <v>0.84509999999999996</v>
      </c>
      <c r="U337" s="158">
        <v>0.71640000000000004</v>
      </c>
      <c r="V337" s="158">
        <v>0.76549999999999996</v>
      </c>
      <c r="W337" s="158" t="s">
        <v>84</v>
      </c>
      <c r="X337" s="158" t="s">
        <v>84</v>
      </c>
      <c r="Y337" s="158">
        <v>0.32579999999999998</v>
      </c>
      <c r="Z337" s="158">
        <v>0.36649999999999999</v>
      </c>
      <c r="AA337" s="158">
        <v>0.77800000000000002</v>
      </c>
      <c r="AB337" s="158">
        <v>0.82540000000000002</v>
      </c>
      <c r="AC337" s="158"/>
      <c r="AD337" s="181">
        <v>60822</v>
      </c>
      <c r="AE337" s="181">
        <v>16810</v>
      </c>
      <c r="AF337" s="181">
        <v>30353</v>
      </c>
      <c r="AG337" s="181">
        <v>7125</v>
      </c>
      <c r="AH337" s="181">
        <v>1771</v>
      </c>
      <c r="AI337" s="181" t="s">
        <v>84</v>
      </c>
      <c r="AJ337" s="181">
        <v>3173</v>
      </c>
      <c r="AK337" s="181">
        <v>1495</v>
      </c>
      <c r="AL337" s="181">
        <v>20518</v>
      </c>
    </row>
    <row r="338" spans="1:38" x14ac:dyDescent="0.25">
      <c r="A338" s="159" t="s">
        <v>8978</v>
      </c>
      <c r="B338" s="158">
        <v>0.91200000000000003</v>
      </c>
      <c r="C338" s="158">
        <v>0.995</v>
      </c>
      <c r="D338" s="158">
        <v>0.91100000000000003</v>
      </c>
      <c r="E338" s="158">
        <v>0.87770000000000004</v>
      </c>
      <c r="F338" s="158">
        <v>0.81189999999999996</v>
      </c>
      <c r="G338" s="158">
        <v>0.74360000000000004</v>
      </c>
      <c r="H338" s="158">
        <v>0.38650000000000001</v>
      </c>
      <c r="I338" s="158">
        <v>0.9042</v>
      </c>
      <c r="J338" s="158"/>
      <c r="K338" s="158"/>
      <c r="L338" s="158"/>
      <c r="M338" s="158">
        <v>0.90910000000000002</v>
      </c>
      <c r="N338" s="158">
        <v>0.91479999999999995</v>
      </c>
      <c r="O338" s="158">
        <v>0.99219999999999997</v>
      </c>
      <c r="P338" s="158">
        <v>0.99670000000000003</v>
      </c>
      <c r="Q338" s="158">
        <v>0.90620000000000001</v>
      </c>
      <c r="R338" s="158">
        <v>0.91559999999999997</v>
      </c>
      <c r="S338" s="158">
        <v>0.86880000000000002</v>
      </c>
      <c r="T338" s="158">
        <v>0.88600000000000001</v>
      </c>
      <c r="U338" s="158">
        <v>0.79210000000000003</v>
      </c>
      <c r="V338" s="158">
        <v>0.83</v>
      </c>
      <c r="W338" s="158">
        <v>0.66449999999999998</v>
      </c>
      <c r="X338" s="158">
        <v>0.80669999999999997</v>
      </c>
      <c r="Y338" s="158">
        <v>0.3624</v>
      </c>
      <c r="Z338" s="158">
        <v>0.41049999999999998</v>
      </c>
      <c r="AA338" s="158">
        <v>0.89319999999999999</v>
      </c>
      <c r="AB338" s="158">
        <v>0.91410000000000002</v>
      </c>
      <c r="AC338" s="158"/>
      <c r="AD338" s="181">
        <v>73020</v>
      </c>
      <c r="AE338" s="181">
        <v>22793</v>
      </c>
      <c r="AF338" s="181">
        <v>31515</v>
      </c>
      <c r="AG338" s="181">
        <v>9216</v>
      </c>
      <c r="AH338" s="181">
        <v>2316</v>
      </c>
      <c r="AI338" s="181">
        <v>184</v>
      </c>
      <c r="AJ338" s="181">
        <v>2330</v>
      </c>
      <c r="AK338" s="181">
        <v>4666</v>
      </c>
      <c r="AL338" s="181">
        <v>16864</v>
      </c>
    </row>
    <row r="339" spans="1:38" x14ac:dyDescent="0.25">
      <c r="A339" s="159" t="s">
        <v>8979</v>
      </c>
      <c r="B339" s="158">
        <v>0.85709999999999997</v>
      </c>
      <c r="C339" s="158">
        <v>0.99029999999999996</v>
      </c>
      <c r="D339" s="158">
        <v>0.86880000000000002</v>
      </c>
      <c r="E339" s="158">
        <v>0.81950000000000001</v>
      </c>
      <c r="F339" s="158">
        <v>0.73570000000000002</v>
      </c>
      <c r="G339" s="158" t="s">
        <v>84</v>
      </c>
      <c r="H339" s="158">
        <v>0.34489999999999998</v>
      </c>
      <c r="I339" s="158">
        <v>0.80420000000000003</v>
      </c>
      <c r="J339" s="158"/>
      <c r="K339" s="158"/>
      <c r="L339" s="158"/>
      <c r="M339" s="158">
        <v>0.85289999999999999</v>
      </c>
      <c r="N339" s="158">
        <v>0.86129999999999995</v>
      </c>
      <c r="O339" s="158">
        <v>0.98529999999999995</v>
      </c>
      <c r="P339" s="158">
        <v>0.99360000000000004</v>
      </c>
      <c r="Q339" s="158">
        <v>0.86260000000000003</v>
      </c>
      <c r="R339" s="158">
        <v>0.87480000000000002</v>
      </c>
      <c r="S339" s="158">
        <v>0.80640000000000001</v>
      </c>
      <c r="T339" s="158">
        <v>0.83179999999999998</v>
      </c>
      <c r="U339" s="158">
        <v>0.70730000000000004</v>
      </c>
      <c r="V339" s="158">
        <v>0.76190000000000002</v>
      </c>
      <c r="W339" s="158" t="s">
        <v>84</v>
      </c>
      <c r="X339" s="158" t="s">
        <v>84</v>
      </c>
      <c r="Y339" s="158">
        <v>0.32400000000000001</v>
      </c>
      <c r="Z339" s="158">
        <v>0.36599999999999999</v>
      </c>
      <c r="AA339" s="158">
        <v>0.77229999999999999</v>
      </c>
      <c r="AB339" s="158">
        <v>0.83209999999999995</v>
      </c>
      <c r="AC339" s="158"/>
      <c r="AD339" s="181">
        <v>48920</v>
      </c>
      <c r="AE339" s="181">
        <v>12516</v>
      </c>
      <c r="AF339" s="181">
        <v>25309</v>
      </c>
      <c r="AG339" s="181">
        <v>5751</v>
      </c>
      <c r="AH339" s="181">
        <v>1475</v>
      </c>
      <c r="AI339" s="181" t="s">
        <v>84</v>
      </c>
      <c r="AJ339" s="181">
        <v>2877</v>
      </c>
      <c r="AK339" s="181">
        <v>913</v>
      </c>
      <c r="AL339" s="181">
        <v>18004</v>
      </c>
    </row>
    <row r="340" spans="1:38" x14ac:dyDescent="0.25">
      <c r="A340" s="159" t="s">
        <v>8980</v>
      </c>
      <c r="B340" s="158">
        <v>0.97850000000000004</v>
      </c>
      <c r="C340" s="158">
        <v>1.0006999999999999</v>
      </c>
      <c r="D340" s="158">
        <v>0.99490000000000001</v>
      </c>
      <c r="E340" s="158">
        <v>0.97240000000000004</v>
      </c>
      <c r="F340" s="158">
        <v>0.95840000000000003</v>
      </c>
      <c r="G340" s="158">
        <v>0.87439999999999996</v>
      </c>
      <c r="H340" s="158">
        <v>0.65780000000000005</v>
      </c>
      <c r="I340" s="158">
        <v>0.96289999999999998</v>
      </c>
      <c r="J340" s="158"/>
      <c r="K340" s="158"/>
      <c r="L340" s="158"/>
      <c r="M340" s="158">
        <v>0.97729999999999995</v>
      </c>
      <c r="N340" s="158">
        <v>0.97970000000000002</v>
      </c>
      <c r="O340" s="158">
        <v>1.0006999999999999</v>
      </c>
      <c r="P340" s="158">
        <v>1.0006999999999999</v>
      </c>
      <c r="Q340" s="158">
        <v>0.99360000000000004</v>
      </c>
      <c r="R340" s="158">
        <v>0.99590000000000001</v>
      </c>
      <c r="S340" s="158">
        <v>0.96840000000000004</v>
      </c>
      <c r="T340" s="158">
        <v>0.97589999999999999</v>
      </c>
      <c r="U340" s="158">
        <v>0.94910000000000005</v>
      </c>
      <c r="V340" s="158">
        <v>0.96609999999999996</v>
      </c>
      <c r="W340" s="158">
        <v>0.80179999999999996</v>
      </c>
      <c r="X340" s="158">
        <v>0.92159999999999997</v>
      </c>
      <c r="Y340" s="158">
        <v>0.63959999999999995</v>
      </c>
      <c r="Z340" s="158">
        <v>0.67530000000000001</v>
      </c>
      <c r="AA340" s="158">
        <v>0.95540000000000003</v>
      </c>
      <c r="AB340" s="158">
        <v>0.96909999999999996</v>
      </c>
      <c r="AC340" s="158"/>
      <c r="AD340" s="181">
        <v>74352</v>
      </c>
      <c r="AE340" s="181">
        <v>22295</v>
      </c>
      <c r="AF340" s="181">
        <v>34775</v>
      </c>
      <c r="AG340" s="181">
        <v>8723</v>
      </c>
      <c r="AH340" s="181">
        <v>2385</v>
      </c>
      <c r="AI340" s="181">
        <v>130</v>
      </c>
      <c r="AJ340" s="181">
        <v>2801</v>
      </c>
      <c r="AK340" s="181">
        <v>3243</v>
      </c>
      <c r="AL340" s="181">
        <v>20372</v>
      </c>
    </row>
    <row r="341" spans="1:38" x14ac:dyDescent="0.25">
      <c r="A341" s="159" t="s">
        <v>8981</v>
      </c>
      <c r="B341" s="158">
        <v>0.9768</v>
      </c>
      <c r="C341" s="158">
        <v>1.0009999999999999</v>
      </c>
      <c r="D341" s="158">
        <v>0.99590000000000001</v>
      </c>
      <c r="E341" s="158">
        <v>0.96940000000000004</v>
      </c>
      <c r="F341" s="158">
        <v>0.95050000000000001</v>
      </c>
      <c r="G341" s="158">
        <v>0.89770000000000005</v>
      </c>
      <c r="H341" s="158">
        <v>0.66169999999999995</v>
      </c>
      <c r="I341" s="158">
        <v>0.94689999999999996</v>
      </c>
      <c r="J341" s="158"/>
      <c r="K341" s="158"/>
      <c r="L341" s="158"/>
      <c r="M341" s="158">
        <v>0.97560000000000002</v>
      </c>
      <c r="N341" s="158">
        <v>0.97809999999999997</v>
      </c>
      <c r="O341" s="158">
        <v>1.0009999999999999</v>
      </c>
      <c r="P341" s="158">
        <v>1.0009999999999999</v>
      </c>
      <c r="Q341" s="158">
        <v>0.99460000000000004</v>
      </c>
      <c r="R341" s="158">
        <v>0.99680000000000002</v>
      </c>
      <c r="S341" s="158">
        <v>0.96489999999999998</v>
      </c>
      <c r="T341" s="158">
        <v>0.97330000000000005</v>
      </c>
      <c r="U341" s="158">
        <v>0.93959999999999999</v>
      </c>
      <c r="V341" s="158">
        <v>0.95940000000000003</v>
      </c>
      <c r="W341" s="158">
        <v>0.82299999999999995</v>
      </c>
      <c r="X341" s="158">
        <v>0.94199999999999995</v>
      </c>
      <c r="Y341" s="158">
        <v>0.64410000000000001</v>
      </c>
      <c r="Z341" s="158">
        <v>0.67869999999999997</v>
      </c>
      <c r="AA341" s="158">
        <v>0.9365</v>
      </c>
      <c r="AB341" s="158">
        <v>0.95569999999999999</v>
      </c>
      <c r="AC341" s="158"/>
      <c r="AD341" s="181">
        <v>69372</v>
      </c>
      <c r="AE341" s="181">
        <v>20306</v>
      </c>
      <c r="AF341" s="181">
        <v>33720</v>
      </c>
      <c r="AG341" s="181">
        <v>7874</v>
      </c>
      <c r="AH341" s="181">
        <v>2096</v>
      </c>
      <c r="AI341" s="181">
        <v>113</v>
      </c>
      <c r="AJ341" s="181">
        <v>2981</v>
      </c>
      <c r="AK341" s="181">
        <v>2282</v>
      </c>
      <c r="AL341" s="181">
        <v>20670</v>
      </c>
    </row>
    <row r="342" spans="1:38" x14ac:dyDescent="0.25">
      <c r="A342" s="159" t="s">
        <v>8982</v>
      </c>
      <c r="B342" s="158">
        <v>0.97109999999999996</v>
      </c>
      <c r="C342" s="158">
        <v>1.0013000000000001</v>
      </c>
      <c r="D342" s="158">
        <v>0.99419999999999997</v>
      </c>
      <c r="E342" s="158">
        <v>0.96479999999999999</v>
      </c>
      <c r="F342" s="158">
        <v>0.93789999999999996</v>
      </c>
      <c r="G342" s="158" t="s">
        <v>84</v>
      </c>
      <c r="H342" s="158">
        <v>0.64770000000000005</v>
      </c>
      <c r="I342" s="158">
        <v>0.92090000000000005</v>
      </c>
      <c r="J342" s="158"/>
      <c r="K342" s="158"/>
      <c r="L342" s="158"/>
      <c r="M342" s="158">
        <v>0.96960000000000002</v>
      </c>
      <c r="N342" s="158">
        <v>0.97250000000000003</v>
      </c>
      <c r="O342" s="158">
        <v>1.0013000000000001</v>
      </c>
      <c r="P342" s="158">
        <v>1.0013000000000001</v>
      </c>
      <c r="Q342" s="158">
        <v>0.99270000000000003</v>
      </c>
      <c r="R342" s="158">
        <v>0.99529999999999996</v>
      </c>
      <c r="S342" s="158">
        <v>0.95979999999999999</v>
      </c>
      <c r="T342" s="158">
        <v>0.96919999999999995</v>
      </c>
      <c r="U342" s="158">
        <v>0.92500000000000004</v>
      </c>
      <c r="V342" s="158">
        <v>0.94869999999999999</v>
      </c>
      <c r="W342" s="158" t="s">
        <v>84</v>
      </c>
      <c r="X342" s="158" t="s">
        <v>84</v>
      </c>
      <c r="Y342" s="158">
        <v>0.63049999999999995</v>
      </c>
      <c r="Z342" s="158">
        <v>0.6643</v>
      </c>
      <c r="AA342" s="158">
        <v>0.90559999999999996</v>
      </c>
      <c r="AB342" s="158">
        <v>0.93389999999999995</v>
      </c>
      <c r="AC342" s="158"/>
      <c r="AD342" s="181">
        <v>60822</v>
      </c>
      <c r="AE342" s="181">
        <v>16810</v>
      </c>
      <c r="AF342" s="181">
        <v>30353</v>
      </c>
      <c r="AG342" s="181">
        <v>7125</v>
      </c>
      <c r="AH342" s="181">
        <v>1771</v>
      </c>
      <c r="AI342" s="181" t="s">
        <v>84</v>
      </c>
      <c r="AJ342" s="181">
        <v>3173</v>
      </c>
      <c r="AK342" s="181">
        <v>1495</v>
      </c>
      <c r="AL342" s="181">
        <v>20518</v>
      </c>
    </row>
    <row r="343" spans="1:38" x14ac:dyDescent="0.25">
      <c r="A343" s="159" t="s">
        <v>8983</v>
      </c>
      <c r="B343" s="158">
        <v>0.9839</v>
      </c>
      <c r="C343" s="158">
        <v>1.0006999999999999</v>
      </c>
      <c r="D343" s="158">
        <v>0.99770000000000003</v>
      </c>
      <c r="E343" s="158">
        <v>0.97889999999999999</v>
      </c>
      <c r="F343" s="158">
        <v>0.95979999999999999</v>
      </c>
      <c r="G343" s="158">
        <v>0.94299999999999995</v>
      </c>
      <c r="H343" s="158">
        <v>0.68859999999999999</v>
      </c>
      <c r="I343" s="158">
        <v>0.97960000000000003</v>
      </c>
      <c r="J343" s="158"/>
      <c r="K343" s="158"/>
      <c r="L343" s="158"/>
      <c r="M343" s="158">
        <v>0.9829</v>
      </c>
      <c r="N343" s="158">
        <v>0.9849</v>
      </c>
      <c r="O343" s="158">
        <v>1.0006999999999999</v>
      </c>
      <c r="P343" s="158">
        <v>1.0006999999999999</v>
      </c>
      <c r="Q343" s="158">
        <v>0.99650000000000005</v>
      </c>
      <c r="R343" s="158">
        <v>0.99850000000000005</v>
      </c>
      <c r="S343" s="158">
        <v>0.97540000000000004</v>
      </c>
      <c r="T343" s="158">
        <v>0.9819</v>
      </c>
      <c r="U343" s="158">
        <v>0.95040000000000002</v>
      </c>
      <c r="V343" s="158">
        <v>0.96740000000000004</v>
      </c>
      <c r="W343" s="158">
        <v>0.89649999999999996</v>
      </c>
      <c r="X343" s="158">
        <v>0.96899999999999997</v>
      </c>
      <c r="Y343" s="158">
        <v>0.66900000000000004</v>
      </c>
      <c r="Z343" s="158">
        <v>0.70720000000000005</v>
      </c>
      <c r="AA343" s="158">
        <v>0.9748</v>
      </c>
      <c r="AB343" s="158">
        <v>0.98350000000000004</v>
      </c>
      <c r="AC343" s="158"/>
      <c r="AD343" s="181">
        <v>73020</v>
      </c>
      <c r="AE343" s="181">
        <v>22793</v>
      </c>
      <c r="AF343" s="181">
        <v>31515</v>
      </c>
      <c r="AG343" s="181">
        <v>9216</v>
      </c>
      <c r="AH343" s="181">
        <v>2316</v>
      </c>
      <c r="AI343" s="181">
        <v>184</v>
      </c>
      <c r="AJ343" s="181">
        <v>2330</v>
      </c>
      <c r="AK343" s="181">
        <v>4666</v>
      </c>
      <c r="AL343" s="181">
        <v>16864</v>
      </c>
    </row>
    <row r="344" spans="1:38" x14ac:dyDescent="0.25">
      <c r="A344" s="159" t="s">
        <v>8984</v>
      </c>
      <c r="B344" s="158">
        <v>0.96750000000000003</v>
      </c>
      <c r="C344" s="158">
        <v>1.0015000000000001</v>
      </c>
      <c r="D344" s="158">
        <v>0.99239999999999995</v>
      </c>
      <c r="E344" s="158">
        <v>0.96750000000000003</v>
      </c>
      <c r="F344" s="158">
        <v>0.9294</v>
      </c>
      <c r="G344" s="158" t="s">
        <v>84</v>
      </c>
      <c r="H344" s="158">
        <v>0.64639999999999997</v>
      </c>
      <c r="I344" s="158">
        <v>0.89949999999999997</v>
      </c>
      <c r="J344" s="158"/>
      <c r="K344" s="158"/>
      <c r="L344" s="158"/>
      <c r="M344" s="158">
        <v>0.9657</v>
      </c>
      <c r="N344" s="158">
        <v>0.96909999999999996</v>
      </c>
      <c r="O344" s="158">
        <v>1.0015000000000001</v>
      </c>
      <c r="P344" s="158">
        <v>1.0015000000000001</v>
      </c>
      <c r="Q344" s="158">
        <v>0.99070000000000003</v>
      </c>
      <c r="R344" s="158">
        <v>0.99370000000000003</v>
      </c>
      <c r="S344" s="158">
        <v>0.96209999999999996</v>
      </c>
      <c r="T344" s="158">
        <v>0.97219999999999995</v>
      </c>
      <c r="U344" s="158">
        <v>0.9143</v>
      </c>
      <c r="V344" s="158">
        <v>0.94179999999999997</v>
      </c>
      <c r="W344" s="158" t="s">
        <v>84</v>
      </c>
      <c r="X344" s="158" t="s">
        <v>84</v>
      </c>
      <c r="Y344" s="158">
        <v>0.62839999999999996</v>
      </c>
      <c r="Z344" s="158">
        <v>0.66379999999999995</v>
      </c>
      <c r="AA344" s="158">
        <v>0.87760000000000005</v>
      </c>
      <c r="AB344" s="158">
        <v>0.91769999999999996</v>
      </c>
      <c r="AC344" s="158"/>
      <c r="AD344" s="181">
        <v>48920</v>
      </c>
      <c r="AE344" s="181">
        <v>12516</v>
      </c>
      <c r="AF344" s="181">
        <v>25309</v>
      </c>
      <c r="AG344" s="181">
        <v>5751</v>
      </c>
      <c r="AH344" s="181">
        <v>1475</v>
      </c>
      <c r="AI344" s="181" t="s">
        <v>84</v>
      </c>
      <c r="AJ344" s="181">
        <v>2877</v>
      </c>
      <c r="AK344" s="181">
        <v>913</v>
      </c>
      <c r="AL344" s="181">
        <v>18004</v>
      </c>
    </row>
    <row r="345" spans="1:38" x14ac:dyDescent="0.25">
      <c r="A345" s="159" t="s">
        <v>8985</v>
      </c>
      <c r="B345" s="158">
        <v>0.97119999999999995</v>
      </c>
      <c r="C345" s="158">
        <v>1.0016</v>
      </c>
      <c r="D345" s="158">
        <v>0.9889</v>
      </c>
      <c r="E345" s="158">
        <v>0.95779999999999998</v>
      </c>
      <c r="F345" s="158">
        <v>0.93840000000000001</v>
      </c>
      <c r="G345" s="158">
        <v>0.85580000000000001</v>
      </c>
      <c r="H345" s="158">
        <v>0.60170000000000001</v>
      </c>
      <c r="I345" s="158">
        <v>0.95640000000000003</v>
      </c>
      <c r="J345" s="158"/>
      <c r="K345" s="158"/>
      <c r="L345" s="158"/>
      <c r="M345" s="158">
        <v>0.9698</v>
      </c>
      <c r="N345" s="158">
        <v>0.97260000000000002</v>
      </c>
      <c r="O345" s="158">
        <v>1.0016</v>
      </c>
      <c r="P345" s="158">
        <v>1.0016</v>
      </c>
      <c r="Q345" s="158">
        <v>0.98709999999999998</v>
      </c>
      <c r="R345" s="158">
        <v>0.99039999999999995</v>
      </c>
      <c r="S345" s="158">
        <v>0.95279999999999998</v>
      </c>
      <c r="T345" s="158">
        <v>0.96230000000000004</v>
      </c>
      <c r="U345" s="158">
        <v>0.92700000000000005</v>
      </c>
      <c r="V345" s="158">
        <v>0.94799999999999995</v>
      </c>
      <c r="W345" s="158">
        <v>0.77890000000000004</v>
      </c>
      <c r="X345" s="158">
        <v>0.90749999999999997</v>
      </c>
      <c r="Y345" s="158">
        <v>0.5827</v>
      </c>
      <c r="Z345" s="158">
        <v>0.62019999999999997</v>
      </c>
      <c r="AA345" s="158">
        <v>0.94810000000000005</v>
      </c>
      <c r="AB345" s="158">
        <v>0.96340000000000003</v>
      </c>
      <c r="AC345" s="158"/>
      <c r="AD345" s="181">
        <v>74352</v>
      </c>
      <c r="AE345" s="181">
        <v>22295</v>
      </c>
      <c r="AF345" s="181">
        <v>34775</v>
      </c>
      <c r="AG345" s="181">
        <v>8723</v>
      </c>
      <c r="AH345" s="181">
        <v>2385</v>
      </c>
      <c r="AI345" s="181">
        <v>130</v>
      </c>
      <c r="AJ345" s="181">
        <v>2801</v>
      </c>
      <c r="AK345" s="181">
        <v>3243</v>
      </c>
      <c r="AL345" s="181">
        <v>20372</v>
      </c>
    </row>
    <row r="346" spans="1:38" x14ac:dyDescent="0.25">
      <c r="A346" s="159" t="s">
        <v>8986</v>
      </c>
      <c r="B346" s="158">
        <v>0.96879999999999999</v>
      </c>
      <c r="C346" s="158">
        <v>1.0016</v>
      </c>
      <c r="D346" s="158">
        <v>0.98950000000000005</v>
      </c>
      <c r="E346" s="158">
        <v>0.95630000000000004</v>
      </c>
      <c r="F346" s="158">
        <v>0.93269999999999997</v>
      </c>
      <c r="G346" s="158">
        <v>0.8569</v>
      </c>
      <c r="H346" s="158">
        <v>0.59799999999999998</v>
      </c>
      <c r="I346" s="158">
        <v>0.93910000000000005</v>
      </c>
      <c r="J346" s="158"/>
      <c r="K346" s="158"/>
      <c r="L346" s="158"/>
      <c r="M346" s="158">
        <v>0.96730000000000005</v>
      </c>
      <c r="N346" s="158">
        <v>0.97030000000000005</v>
      </c>
      <c r="O346" s="158">
        <v>1.0016</v>
      </c>
      <c r="P346" s="158">
        <v>1.0016</v>
      </c>
      <c r="Q346" s="158">
        <v>0.98760000000000003</v>
      </c>
      <c r="R346" s="158">
        <v>0.99099999999999999</v>
      </c>
      <c r="S346" s="158">
        <v>0.95089999999999997</v>
      </c>
      <c r="T346" s="158">
        <v>0.96120000000000005</v>
      </c>
      <c r="U346" s="158">
        <v>0.92</v>
      </c>
      <c r="V346" s="158">
        <v>0.94340000000000002</v>
      </c>
      <c r="W346" s="158">
        <v>0.77439999999999998</v>
      </c>
      <c r="X346" s="158">
        <v>0.91090000000000004</v>
      </c>
      <c r="Y346" s="158">
        <v>0.57950000000000002</v>
      </c>
      <c r="Z346" s="158">
        <v>0.6159</v>
      </c>
      <c r="AA346" s="158">
        <v>0.92769999999999997</v>
      </c>
      <c r="AB346" s="158">
        <v>0.94869999999999999</v>
      </c>
      <c r="AC346" s="158"/>
      <c r="AD346" s="181">
        <v>69372</v>
      </c>
      <c r="AE346" s="181">
        <v>20306</v>
      </c>
      <c r="AF346" s="181">
        <v>33720</v>
      </c>
      <c r="AG346" s="181">
        <v>7874</v>
      </c>
      <c r="AH346" s="181">
        <v>2096</v>
      </c>
      <c r="AI346" s="181">
        <v>113</v>
      </c>
      <c r="AJ346" s="181">
        <v>2981</v>
      </c>
      <c r="AK346" s="181">
        <v>2282</v>
      </c>
      <c r="AL346" s="181">
        <v>20670</v>
      </c>
    </row>
    <row r="347" spans="1:38" x14ac:dyDescent="0.25">
      <c r="A347" s="159" t="s">
        <v>8987</v>
      </c>
      <c r="B347" s="158">
        <v>0.96060000000000001</v>
      </c>
      <c r="C347" s="158">
        <v>1.0013000000000001</v>
      </c>
      <c r="D347" s="158">
        <v>0.98540000000000005</v>
      </c>
      <c r="E347" s="158">
        <v>0.95020000000000004</v>
      </c>
      <c r="F347" s="158">
        <v>0.90920000000000001</v>
      </c>
      <c r="G347" s="158" t="s">
        <v>84</v>
      </c>
      <c r="H347" s="158">
        <v>0.58750000000000002</v>
      </c>
      <c r="I347" s="158">
        <v>0.90959999999999996</v>
      </c>
      <c r="J347" s="158"/>
      <c r="K347" s="158"/>
      <c r="L347" s="158"/>
      <c r="M347" s="158">
        <v>0.95879999999999999</v>
      </c>
      <c r="N347" s="158">
        <v>0.96230000000000004</v>
      </c>
      <c r="O347" s="158">
        <v>1.0013000000000001</v>
      </c>
      <c r="P347" s="158">
        <v>1.0013000000000001</v>
      </c>
      <c r="Q347" s="158">
        <v>0.98329999999999995</v>
      </c>
      <c r="R347" s="158">
        <v>0.98719999999999997</v>
      </c>
      <c r="S347" s="158">
        <v>0.94410000000000005</v>
      </c>
      <c r="T347" s="158">
        <v>0.9556</v>
      </c>
      <c r="U347" s="158">
        <v>0.89370000000000005</v>
      </c>
      <c r="V347" s="158">
        <v>0.92249999999999999</v>
      </c>
      <c r="W347" s="158" t="s">
        <v>84</v>
      </c>
      <c r="X347" s="158" t="s">
        <v>84</v>
      </c>
      <c r="Y347" s="158">
        <v>0.5696</v>
      </c>
      <c r="Z347" s="158">
        <v>0.60489999999999999</v>
      </c>
      <c r="AA347" s="158">
        <v>0.89300000000000002</v>
      </c>
      <c r="AB347" s="158">
        <v>0.92379999999999995</v>
      </c>
      <c r="AC347" s="158"/>
      <c r="AD347" s="181">
        <v>60822</v>
      </c>
      <c r="AE347" s="181">
        <v>16810</v>
      </c>
      <c r="AF347" s="181">
        <v>30353</v>
      </c>
      <c r="AG347" s="181">
        <v>7125</v>
      </c>
      <c r="AH347" s="181">
        <v>1771</v>
      </c>
      <c r="AI347" s="181" t="s">
        <v>84</v>
      </c>
      <c r="AJ347" s="181">
        <v>3173</v>
      </c>
      <c r="AK347" s="181">
        <v>1495</v>
      </c>
      <c r="AL347" s="181">
        <v>20518</v>
      </c>
    </row>
    <row r="348" spans="1:38" x14ac:dyDescent="0.25">
      <c r="A348" s="159" t="s">
        <v>8988</v>
      </c>
      <c r="B348" s="158">
        <v>0.97770000000000001</v>
      </c>
      <c r="C348" s="158">
        <v>1.0006999999999999</v>
      </c>
      <c r="D348" s="158">
        <v>0.99239999999999995</v>
      </c>
      <c r="E348" s="158">
        <v>0.96909999999999996</v>
      </c>
      <c r="F348" s="158">
        <v>0.93820000000000003</v>
      </c>
      <c r="G348" s="158">
        <v>0.92390000000000005</v>
      </c>
      <c r="H348" s="158">
        <v>0.63590000000000002</v>
      </c>
      <c r="I348" s="158">
        <v>0.97599999999999998</v>
      </c>
      <c r="J348" s="158"/>
      <c r="K348" s="158"/>
      <c r="L348" s="158"/>
      <c r="M348" s="158">
        <v>0.97650000000000003</v>
      </c>
      <c r="N348" s="158">
        <v>0.97899999999999998</v>
      </c>
      <c r="O348" s="158">
        <v>1.0006999999999999</v>
      </c>
      <c r="P348" s="158">
        <v>1.0006999999999999</v>
      </c>
      <c r="Q348" s="158">
        <v>0.99080000000000001</v>
      </c>
      <c r="R348" s="158">
        <v>0.99380000000000002</v>
      </c>
      <c r="S348" s="158">
        <v>0.96479999999999999</v>
      </c>
      <c r="T348" s="158">
        <v>0.9728</v>
      </c>
      <c r="U348" s="158">
        <v>0.92679999999999996</v>
      </c>
      <c r="V348" s="158">
        <v>0.94779999999999998</v>
      </c>
      <c r="W348" s="158">
        <v>0.87239999999999995</v>
      </c>
      <c r="X348" s="158">
        <v>0.95520000000000005</v>
      </c>
      <c r="Y348" s="158">
        <v>0.61539999999999995</v>
      </c>
      <c r="Z348" s="158">
        <v>0.65569999999999995</v>
      </c>
      <c r="AA348" s="158">
        <v>0.97070000000000001</v>
      </c>
      <c r="AB348" s="158">
        <v>0.98040000000000005</v>
      </c>
      <c r="AC348" s="158"/>
      <c r="AD348" s="181">
        <v>73020</v>
      </c>
      <c r="AE348" s="181">
        <v>22793</v>
      </c>
      <c r="AF348" s="181">
        <v>31515</v>
      </c>
      <c r="AG348" s="181">
        <v>9216</v>
      </c>
      <c r="AH348" s="181">
        <v>2316</v>
      </c>
      <c r="AI348" s="181">
        <v>184</v>
      </c>
      <c r="AJ348" s="181">
        <v>2330</v>
      </c>
      <c r="AK348" s="181">
        <v>4666</v>
      </c>
      <c r="AL348" s="181">
        <v>16864</v>
      </c>
    </row>
    <row r="349" spans="1:38" x14ac:dyDescent="0.25">
      <c r="A349" s="159" t="s">
        <v>8989</v>
      </c>
      <c r="B349" s="158">
        <v>0.95579999999999998</v>
      </c>
      <c r="C349" s="158">
        <v>1.002</v>
      </c>
      <c r="D349" s="158">
        <v>0.98209999999999997</v>
      </c>
      <c r="E349" s="158">
        <v>0.9516</v>
      </c>
      <c r="F349" s="158">
        <v>0.9002</v>
      </c>
      <c r="G349" s="158" t="s">
        <v>84</v>
      </c>
      <c r="H349" s="158">
        <v>0.58720000000000006</v>
      </c>
      <c r="I349" s="158">
        <v>0.8861</v>
      </c>
      <c r="J349" s="158"/>
      <c r="K349" s="158"/>
      <c r="L349" s="158"/>
      <c r="M349" s="158">
        <v>0.9536</v>
      </c>
      <c r="N349" s="158">
        <v>0.95779999999999998</v>
      </c>
      <c r="O349" s="158">
        <v>1.002</v>
      </c>
      <c r="P349" s="158">
        <v>1.002</v>
      </c>
      <c r="Q349" s="158">
        <v>0.97970000000000002</v>
      </c>
      <c r="R349" s="158">
        <v>0.98409999999999997</v>
      </c>
      <c r="S349" s="158">
        <v>0.94489999999999996</v>
      </c>
      <c r="T349" s="158">
        <v>0.95750000000000002</v>
      </c>
      <c r="U349" s="158">
        <v>0.88260000000000005</v>
      </c>
      <c r="V349" s="158">
        <v>0.9153</v>
      </c>
      <c r="W349" s="158" t="s">
        <v>84</v>
      </c>
      <c r="X349" s="158" t="s">
        <v>84</v>
      </c>
      <c r="Y349" s="158">
        <v>0.56840000000000002</v>
      </c>
      <c r="Z349" s="158">
        <v>0.60540000000000005</v>
      </c>
      <c r="AA349" s="158">
        <v>0.86270000000000002</v>
      </c>
      <c r="AB349" s="158">
        <v>0.90569999999999995</v>
      </c>
      <c r="AC349" s="158"/>
      <c r="AD349" s="181">
        <v>48920</v>
      </c>
      <c r="AE349" s="181">
        <v>12516</v>
      </c>
      <c r="AF349" s="181">
        <v>25309</v>
      </c>
      <c r="AG349" s="181">
        <v>5751</v>
      </c>
      <c r="AH349" s="181">
        <v>1475</v>
      </c>
      <c r="AI349" s="181" t="s">
        <v>84</v>
      </c>
      <c r="AJ349" s="181">
        <v>2877</v>
      </c>
      <c r="AK349" s="181">
        <v>913</v>
      </c>
      <c r="AL349" s="181">
        <v>18004</v>
      </c>
    </row>
    <row r="350" spans="1:38" x14ac:dyDescent="0.25">
      <c r="A350" s="159" t="s">
        <v>8990</v>
      </c>
      <c r="B350" s="158">
        <v>0.9647</v>
      </c>
      <c r="C350" s="158">
        <v>1.0021</v>
      </c>
      <c r="D350" s="158">
        <v>0.98209999999999997</v>
      </c>
      <c r="E350" s="158">
        <v>0.94750000000000001</v>
      </c>
      <c r="F350" s="158">
        <v>0.91520000000000001</v>
      </c>
      <c r="G350" s="158">
        <v>0.83750000000000002</v>
      </c>
      <c r="H350" s="158">
        <v>0.57010000000000005</v>
      </c>
      <c r="I350" s="158">
        <v>0.94940000000000002</v>
      </c>
      <c r="J350" s="158"/>
      <c r="K350" s="158"/>
      <c r="L350" s="158"/>
      <c r="M350" s="158">
        <v>0.96309999999999996</v>
      </c>
      <c r="N350" s="158">
        <v>0.96630000000000005</v>
      </c>
      <c r="O350" s="158">
        <v>1.0021</v>
      </c>
      <c r="P350" s="158">
        <v>1.0021</v>
      </c>
      <c r="Q350" s="158">
        <v>0.98</v>
      </c>
      <c r="R350" s="158">
        <v>0.98409999999999997</v>
      </c>
      <c r="S350" s="158">
        <v>0.94179999999999997</v>
      </c>
      <c r="T350" s="158">
        <v>0.9526</v>
      </c>
      <c r="U350" s="158">
        <v>0.9022</v>
      </c>
      <c r="V350" s="158">
        <v>0.92659999999999998</v>
      </c>
      <c r="W350" s="158">
        <v>0.75690000000000002</v>
      </c>
      <c r="X350" s="158">
        <v>0.89319999999999999</v>
      </c>
      <c r="Y350" s="158">
        <v>0.55059999999999998</v>
      </c>
      <c r="Z350" s="158">
        <v>0.58909999999999996</v>
      </c>
      <c r="AA350" s="158">
        <v>0.94030000000000002</v>
      </c>
      <c r="AB350" s="158">
        <v>0.95709999999999995</v>
      </c>
      <c r="AC350" s="158"/>
      <c r="AD350" s="181">
        <v>74352</v>
      </c>
      <c r="AE350" s="181">
        <v>22295</v>
      </c>
      <c r="AF350" s="181">
        <v>34775</v>
      </c>
      <c r="AG350" s="181">
        <v>8723</v>
      </c>
      <c r="AH350" s="181">
        <v>2385</v>
      </c>
      <c r="AI350" s="181">
        <v>130</v>
      </c>
      <c r="AJ350" s="181">
        <v>2801</v>
      </c>
      <c r="AK350" s="181">
        <v>3243</v>
      </c>
      <c r="AL350" s="181">
        <v>20372</v>
      </c>
    </row>
    <row r="351" spans="1:38" x14ac:dyDescent="0.25">
      <c r="A351" s="159" t="s">
        <v>8991</v>
      </c>
      <c r="B351" s="158">
        <v>0.96120000000000005</v>
      </c>
      <c r="C351" s="158">
        <v>1.0014000000000001</v>
      </c>
      <c r="D351" s="158">
        <v>0.98270000000000002</v>
      </c>
      <c r="E351" s="158">
        <v>0.94469999999999998</v>
      </c>
      <c r="F351" s="158">
        <v>0.91120000000000001</v>
      </c>
      <c r="G351" s="158">
        <v>0.84299999999999997</v>
      </c>
      <c r="H351" s="158">
        <v>0.55120000000000002</v>
      </c>
      <c r="I351" s="158">
        <v>0.93059999999999998</v>
      </c>
      <c r="J351" s="158"/>
      <c r="K351" s="158"/>
      <c r="L351" s="158"/>
      <c r="M351" s="158">
        <v>0.95940000000000003</v>
      </c>
      <c r="N351" s="158">
        <v>0.96289999999999998</v>
      </c>
      <c r="O351" s="158">
        <v>1.0014000000000001</v>
      </c>
      <c r="P351" s="158">
        <v>1.0014000000000001</v>
      </c>
      <c r="Q351" s="158">
        <v>0.98040000000000005</v>
      </c>
      <c r="R351" s="158">
        <v>0.98460000000000003</v>
      </c>
      <c r="S351" s="158">
        <v>0.9385</v>
      </c>
      <c r="T351" s="158">
        <v>0.95020000000000004</v>
      </c>
      <c r="U351" s="158">
        <v>0.89680000000000004</v>
      </c>
      <c r="V351" s="158">
        <v>0.92369999999999997</v>
      </c>
      <c r="W351" s="158">
        <v>0.75749999999999995</v>
      </c>
      <c r="X351" s="158">
        <v>0.90029999999999999</v>
      </c>
      <c r="Y351" s="158">
        <v>0.5323</v>
      </c>
      <c r="Z351" s="158">
        <v>0.56969999999999998</v>
      </c>
      <c r="AA351" s="158">
        <v>0.91839999999999999</v>
      </c>
      <c r="AB351" s="158">
        <v>0.94110000000000005</v>
      </c>
      <c r="AC351" s="158"/>
      <c r="AD351" s="181">
        <v>69372</v>
      </c>
      <c r="AE351" s="181">
        <v>20306</v>
      </c>
      <c r="AF351" s="181">
        <v>33720</v>
      </c>
      <c r="AG351" s="181">
        <v>7874</v>
      </c>
      <c r="AH351" s="181">
        <v>2096</v>
      </c>
      <c r="AI351" s="181">
        <v>113</v>
      </c>
      <c r="AJ351" s="181">
        <v>2981</v>
      </c>
      <c r="AK351" s="181">
        <v>2282</v>
      </c>
      <c r="AL351" s="181">
        <v>20670</v>
      </c>
    </row>
    <row r="352" spans="1:38" x14ac:dyDescent="0.25">
      <c r="A352" s="159" t="s">
        <v>8992</v>
      </c>
      <c r="B352" s="158">
        <v>0.95140000000000002</v>
      </c>
      <c r="C352" s="158">
        <v>1.0013000000000001</v>
      </c>
      <c r="D352" s="158">
        <v>0.97650000000000003</v>
      </c>
      <c r="E352" s="158">
        <v>0.93440000000000001</v>
      </c>
      <c r="F352" s="158">
        <v>0.88729999999999998</v>
      </c>
      <c r="G352" s="158" t="s">
        <v>84</v>
      </c>
      <c r="H352" s="158">
        <v>0.5494</v>
      </c>
      <c r="I352" s="158">
        <v>0.89890000000000003</v>
      </c>
      <c r="J352" s="158"/>
      <c r="K352" s="158"/>
      <c r="L352" s="158"/>
      <c r="M352" s="158">
        <v>0.94930000000000003</v>
      </c>
      <c r="N352" s="158">
        <v>0.95340000000000003</v>
      </c>
      <c r="O352" s="158">
        <v>1.0013000000000001</v>
      </c>
      <c r="P352" s="158">
        <v>1.0013000000000001</v>
      </c>
      <c r="Q352" s="158">
        <v>0.97399999999999998</v>
      </c>
      <c r="R352" s="158">
        <v>0.9788</v>
      </c>
      <c r="S352" s="158">
        <v>0.92749999999999999</v>
      </c>
      <c r="T352" s="158">
        <v>0.94069999999999998</v>
      </c>
      <c r="U352" s="158">
        <v>0.87019999999999997</v>
      </c>
      <c r="V352" s="158">
        <v>0.9022</v>
      </c>
      <c r="W352" s="158" t="s">
        <v>84</v>
      </c>
      <c r="X352" s="158" t="s">
        <v>84</v>
      </c>
      <c r="Y352" s="158">
        <v>0.53110000000000002</v>
      </c>
      <c r="Z352" s="158">
        <v>0.56730000000000003</v>
      </c>
      <c r="AA352" s="158">
        <v>0.88129999999999997</v>
      </c>
      <c r="AB352" s="158">
        <v>0.91410000000000002</v>
      </c>
      <c r="AC352" s="158"/>
      <c r="AD352" s="181">
        <v>60822</v>
      </c>
      <c r="AE352" s="181">
        <v>16810</v>
      </c>
      <c r="AF352" s="181">
        <v>30353</v>
      </c>
      <c r="AG352" s="181">
        <v>7125</v>
      </c>
      <c r="AH352" s="181">
        <v>1771</v>
      </c>
      <c r="AI352" s="181" t="s">
        <v>84</v>
      </c>
      <c r="AJ352" s="181">
        <v>3173</v>
      </c>
      <c r="AK352" s="181">
        <v>1495</v>
      </c>
      <c r="AL352" s="181">
        <v>20518</v>
      </c>
    </row>
    <row r="353" spans="1:38" x14ac:dyDescent="0.25">
      <c r="A353" s="159" t="s">
        <v>8993</v>
      </c>
      <c r="B353" s="158">
        <v>0.97270000000000001</v>
      </c>
      <c r="C353" s="158">
        <v>1.0004</v>
      </c>
      <c r="D353" s="158">
        <v>0.98750000000000004</v>
      </c>
      <c r="E353" s="158">
        <v>0.96279999999999999</v>
      </c>
      <c r="F353" s="158">
        <v>0.9173</v>
      </c>
      <c r="G353" s="158">
        <v>0.8992</v>
      </c>
      <c r="H353" s="158">
        <v>0.6048</v>
      </c>
      <c r="I353" s="158">
        <v>0.97109999999999996</v>
      </c>
      <c r="J353" s="158"/>
      <c r="K353" s="158"/>
      <c r="L353" s="158"/>
      <c r="M353" s="158">
        <v>0.97119999999999995</v>
      </c>
      <c r="N353" s="158">
        <v>0.97409999999999997</v>
      </c>
      <c r="O353" s="158">
        <v>1.0004</v>
      </c>
      <c r="P353" s="158">
        <v>1.0004</v>
      </c>
      <c r="Q353" s="158">
        <v>0.98550000000000004</v>
      </c>
      <c r="R353" s="158">
        <v>0.98919999999999997</v>
      </c>
      <c r="S353" s="158">
        <v>0.95799999999999996</v>
      </c>
      <c r="T353" s="158">
        <v>0.96699999999999997</v>
      </c>
      <c r="U353" s="158">
        <v>0.90429999999999999</v>
      </c>
      <c r="V353" s="158">
        <v>0.92859999999999998</v>
      </c>
      <c r="W353" s="158">
        <v>0.84279999999999999</v>
      </c>
      <c r="X353" s="158">
        <v>0.93620000000000003</v>
      </c>
      <c r="Y353" s="158">
        <v>0.5837</v>
      </c>
      <c r="Z353" s="158">
        <v>0.62519999999999998</v>
      </c>
      <c r="AA353" s="158">
        <v>0.96519999999999995</v>
      </c>
      <c r="AB353" s="158">
        <v>0.97609999999999997</v>
      </c>
      <c r="AC353" s="158"/>
      <c r="AD353" s="181">
        <v>73020</v>
      </c>
      <c r="AE353" s="181">
        <v>22793</v>
      </c>
      <c r="AF353" s="181">
        <v>31515</v>
      </c>
      <c r="AG353" s="181">
        <v>9216</v>
      </c>
      <c r="AH353" s="181">
        <v>2316</v>
      </c>
      <c r="AI353" s="181">
        <v>184</v>
      </c>
      <c r="AJ353" s="181">
        <v>2330</v>
      </c>
      <c r="AK353" s="181">
        <v>4666</v>
      </c>
      <c r="AL353" s="181">
        <v>16864</v>
      </c>
    </row>
    <row r="354" spans="1:38" x14ac:dyDescent="0.25">
      <c r="A354" s="159" t="s">
        <v>8994</v>
      </c>
      <c r="B354" s="158">
        <v>0.94720000000000004</v>
      </c>
      <c r="C354" s="158">
        <v>1.0025999999999999</v>
      </c>
      <c r="D354" s="158">
        <v>0.97350000000000003</v>
      </c>
      <c r="E354" s="158">
        <v>0.93799999999999994</v>
      </c>
      <c r="F354" s="158">
        <v>0.87790000000000001</v>
      </c>
      <c r="G354" s="158" t="s">
        <v>84</v>
      </c>
      <c r="H354" s="158">
        <v>0.55689999999999995</v>
      </c>
      <c r="I354" s="158">
        <v>0.87580000000000002</v>
      </c>
      <c r="J354" s="158"/>
      <c r="K354" s="158"/>
      <c r="L354" s="158"/>
      <c r="M354" s="158">
        <v>0.94489999999999996</v>
      </c>
      <c r="N354" s="158">
        <v>0.94950000000000001</v>
      </c>
      <c r="O354" s="158">
        <v>1.0025999999999999</v>
      </c>
      <c r="P354" s="158">
        <v>1.0025999999999999</v>
      </c>
      <c r="Q354" s="158">
        <v>0.97070000000000001</v>
      </c>
      <c r="R354" s="158">
        <v>0.97609999999999997</v>
      </c>
      <c r="S354" s="158">
        <v>0.9304</v>
      </c>
      <c r="T354" s="158">
        <v>0.94479999999999997</v>
      </c>
      <c r="U354" s="158">
        <v>0.85850000000000004</v>
      </c>
      <c r="V354" s="158">
        <v>0.89480000000000004</v>
      </c>
      <c r="W354" s="158" t="s">
        <v>84</v>
      </c>
      <c r="X354" s="158" t="s">
        <v>84</v>
      </c>
      <c r="Y354" s="158">
        <v>0.53769999999999996</v>
      </c>
      <c r="Z354" s="158">
        <v>0.5756</v>
      </c>
      <c r="AA354" s="158">
        <v>0.85129999999999995</v>
      </c>
      <c r="AB354" s="158">
        <v>0.89649999999999996</v>
      </c>
      <c r="AC354" s="158"/>
      <c r="AD354" s="181">
        <v>48920</v>
      </c>
      <c r="AE354" s="181">
        <v>12516</v>
      </c>
      <c r="AF354" s="181">
        <v>25309</v>
      </c>
      <c r="AG354" s="181">
        <v>5751</v>
      </c>
      <c r="AH354" s="181">
        <v>1475</v>
      </c>
      <c r="AI354" s="181" t="s">
        <v>84</v>
      </c>
      <c r="AJ354" s="181">
        <v>2877</v>
      </c>
      <c r="AK354" s="181">
        <v>913</v>
      </c>
      <c r="AL354" s="181">
        <v>18004</v>
      </c>
    </row>
    <row r="355" spans="1:38" x14ac:dyDescent="0.25">
      <c r="A355" s="159" t="s">
        <v>8995</v>
      </c>
      <c r="B355" s="158">
        <v>0.27710000000000001</v>
      </c>
      <c r="C355" s="158" t="s">
        <v>84</v>
      </c>
      <c r="D355" s="158">
        <v>0.25069999999999998</v>
      </c>
      <c r="E355" s="158">
        <v>0.41899999999999998</v>
      </c>
      <c r="F355" s="158">
        <v>0.42459999999999998</v>
      </c>
      <c r="G355" s="158" t="s">
        <v>84</v>
      </c>
      <c r="H355" s="158">
        <v>0.16739999999999999</v>
      </c>
      <c r="I355" s="158" t="s">
        <v>84</v>
      </c>
      <c r="J355" s="158"/>
      <c r="K355" s="158"/>
      <c r="L355" s="158"/>
      <c r="M355" s="158">
        <v>0.24879999999999999</v>
      </c>
      <c r="N355" s="158">
        <v>0.30609999999999998</v>
      </c>
      <c r="O355" s="158" t="s">
        <v>84</v>
      </c>
      <c r="P355" s="158" t="s">
        <v>84</v>
      </c>
      <c r="Q355" s="158">
        <v>0.17019999999999999</v>
      </c>
      <c r="R355" s="158">
        <v>0.3392</v>
      </c>
      <c r="S355" s="158">
        <v>0.35260000000000002</v>
      </c>
      <c r="T355" s="158">
        <v>0.4839</v>
      </c>
      <c r="U355" s="158">
        <v>0.33929999999999999</v>
      </c>
      <c r="V355" s="158">
        <v>0.50719999999999998</v>
      </c>
      <c r="W355" s="158" t="s">
        <v>84</v>
      </c>
      <c r="X355" s="158" t="s">
        <v>84</v>
      </c>
      <c r="Y355" s="158">
        <v>0.13370000000000001</v>
      </c>
      <c r="Z355" s="158">
        <v>0.2044</v>
      </c>
      <c r="AA355" s="158" t="s">
        <v>84</v>
      </c>
      <c r="AB355" s="158" t="s">
        <v>84</v>
      </c>
      <c r="AC355" s="158"/>
      <c r="AD355" s="181">
        <v>965</v>
      </c>
      <c r="AE355" s="181" t="s">
        <v>84</v>
      </c>
      <c r="AF355" s="181">
        <v>102</v>
      </c>
      <c r="AG355" s="181">
        <v>224</v>
      </c>
      <c r="AH355" s="181">
        <v>135</v>
      </c>
      <c r="AI355" s="181" t="s">
        <v>84</v>
      </c>
      <c r="AJ355" s="181">
        <v>439</v>
      </c>
      <c r="AK355" s="181" t="s">
        <v>84</v>
      </c>
      <c r="AL355" s="181">
        <v>1613</v>
      </c>
    </row>
    <row r="356" spans="1:38" x14ac:dyDescent="0.25">
      <c r="A356" s="159" t="s">
        <v>8996</v>
      </c>
      <c r="B356" s="158">
        <v>0.29139999999999999</v>
      </c>
      <c r="C356" s="158" t="s">
        <v>84</v>
      </c>
      <c r="D356" s="158">
        <v>0.2757</v>
      </c>
      <c r="E356" s="158">
        <v>0.43780000000000002</v>
      </c>
      <c r="F356" s="158">
        <v>0.50239999999999996</v>
      </c>
      <c r="G356" s="158" t="s">
        <v>84</v>
      </c>
      <c r="H356" s="158">
        <v>0.12989999999999999</v>
      </c>
      <c r="I356" s="158" t="s">
        <v>84</v>
      </c>
      <c r="J356" s="158"/>
      <c r="K356" s="158"/>
      <c r="L356" s="158"/>
      <c r="M356" s="158">
        <v>0.26319999999999999</v>
      </c>
      <c r="N356" s="158">
        <v>0.3201</v>
      </c>
      <c r="O356" s="158" t="s">
        <v>84</v>
      </c>
      <c r="P356" s="158" t="s">
        <v>84</v>
      </c>
      <c r="Q356" s="158">
        <v>0.19109999999999999</v>
      </c>
      <c r="R356" s="158">
        <v>0.36680000000000001</v>
      </c>
      <c r="S356" s="158">
        <v>0.37880000000000003</v>
      </c>
      <c r="T356" s="158">
        <v>0.49509999999999998</v>
      </c>
      <c r="U356" s="158">
        <v>0.41349999999999998</v>
      </c>
      <c r="V356" s="158">
        <v>0.5847</v>
      </c>
      <c r="W356" s="158" t="s">
        <v>84</v>
      </c>
      <c r="X356" s="158" t="s">
        <v>84</v>
      </c>
      <c r="Y356" s="158">
        <v>9.98E-2</v>
      </c>
      <c r="Z356" s="158">
        <v>0.16400000000000001</v>
      </c>
      <c r="AA356" s="158" t="s">
        <v>84</v>
      </c>
      <c r="AB356" s="158" t="s">
        <v>84</v>
      </c>
      <c r="AC356" s="158"/>
      <c r="AD356" s="181">
        <v>1017</v>
      </c>
      <c r="AE356" s="181" t="s">
        <v>84</v>
      </c>
      <c r="AF356" s="181">
        <v>101</v>
      </c>
      <c r="AG356" s="181">
        <v>290</v>
      </c>
      <c r="AH356" s="181">
        <v>136</v>
      </c>
      <c r="AI356" s="181" t="s">
        <v>84</v>
      </c>
      <c r="AJ356" s="181">
        <v>431</v>
      </c>
      <c r="AK356" s="181" t="s">
        <v>84</v>
      </c>
      <c r="AL356" s="181">
        <v>1674</v>
      </c>
    </row>
    <row r="357" spans="1:38" x14ac:dyDescent="0.25">
      <c r="A357" s="159" t="s">
        <v>8997</v>
      </c>
      <c r="B357" s="158">
        <v>0.29139999999999999</v>
      </c>
      <c r="C357" s="158" t="s">
        <v>84</v>
      </c>
      <c r="D357" s="158">
        <v>0.1492</v>
      </c>
      <c r="E357" s="158">
        <v>0.41</v>
      </c>
      <c r="F357" s="158">
        <v>0.55349999999999999</v>
      </c>
      <c r="G357" s="158" t="s">
        <v>84</v>
      </c>
      <c r="H357" s="158">
        <v>0.18479999999999999</v>
      </c>
      <c r="I357" s="158" t="s">
        <v>84</v>
      </c>
      <c r="J357" s="158"/>
      <c r="K357" s="158"/>
      <c r="L357" s="158"/>
      <c r="M357" s="158">
        <v>0.26340000000000002</v>
      </c>
      <c r="N357" s="158">
        <v>0.32</v>
      </c>
      <c r="O357" s="158" t="s">
        <v>84</v>
      </c>
      <c r="P357" s="158" t="s">
        <v>84</v>
      </c>
      <c r="Q357" s="158">
        <v>9.2200000000000004E-2</v>
      </c>
      <c r="R357" s="158">
        <v>0.219</v>
      </c>
      <c r="S357" s="158">
        <v>0.34799999999999998</v>
      </c>
      <c r="T357" s="158">
        <v>0.47089999999999999</v>
      </c>
      <c r="U357" s="158">
        <v>0.4662</v>
      </c>
      <c r="V357" s="158">
        <v>0.63229999999999997</v>
      </c>
      <c r="W357" s="158" t="s">
        <v>84</v>
      </c>
      <c r="X357" s="158" t="s">
        <v>84</v>
      </c>
      <c r="Y357" s="158">
        <v>0.15029999999999999</v>
      </c>
      <c r="Z357" s="158">
        <v>0.22209999999999999</v>
      </c>
      <c r="AA357" s="158" t="s">
        <v>84</v>
      </c>
      <c r="AB357" s="158" t="s">
        <v>84</v>
      </c>
      <c r="AC357" s="158"/>
      <c r="AD357" s="181">
        <v>1028</v>
      </c>
      <c r="AE357" s="181" t="s">
        <v>84</v>
      </c>
      <c r="AF357" s="181">
        <v>118</v>
      </c>
      <c r="AG357" s="181">
        <v>255</v>
      </c>
      <c r="AH357" s="181">
        <v>144</v>
      </c>
      <c r="AI357" s="181" t="s">
        <v>84</v>
      </c>
      <c r="AJ357" s="181">
        <v>462</v>
      </c>
      <c r="AK357" s="181" t="s">
        <v>84</v>
      </c>
      <c r="AL357" s="181">
        <v>1709</v>
      </c>
    </row>
    <row r="358" spans="1:38" x14ac:dyDescent="0.25">
      <c r="A358" s="159" t="s">
        <v>8998</v>
      </c>
      <c r="B358" s="158">
        <v>0.316</v>
      </c>
      <c r="C358" s="158" t="s">
        <v>84</v>
      </c>
      <c r="D358" s="158" t="s">
        <v>84</v>
      </c>
      <c r="E358" s="158">
        <v>0.4264</v>
      </c>
      <c r="F358" s="158">
        <v>0.4209</v>
      </c>
      <c r="G358" s="158" t="s">
        <v>84</v>
      </c>
      <c r="H358" s="158">
        <v>0.20100000000000001</v>
      </c>
      <c r="I358" s="158" t="s">
        <v>84</v>
      </c>
      <c r="J358" s="158"/>
      <c r="K358" s="158"/>
      <c r="L358" s="158"/>
      <c r="M358" s="158">
        <v>0.2843</v>
      </c>
      <c r="N358" s="158">
        <v>0.34810000000000002</v>
      </c>
      <c r="O358" s="158" t="s">
        <v>84</v>
      </c>
      <c r="P358" s="158" t="s">
        <v>84</v>
      </c>
      <c r="Q358" s="158" t="s">
        <v>84</v>
      </c>
      <c r="R358" s="158" t="s">
        <v>84</v>
      </c>
      <c r="S358" s="158">
        <v>0.36080000000000001</v>
      </c>
      <c r="T358" s="158">
        <v>0.4904</v>
      </c>
      <c r="U358" s="158">
        <v>0.33500000000000002</v>
      </c>
      <c r="V358" s="158">
        <v>0.50419999999999998</v>
      </c>
      <c r="W358" s="158" t="s">
        <v>84</v>
      </c>
      <c r="X358" s="158" t="s">
        <v>84</v>
      </c>
      <c r="Y358" s="158">
        <v>0.16009999999999999</v>
      </c>
      <c r="Z358" s="158">
        <v>0.2452</v>
      </c>
      <c r="AA358" s="158" t="s">
        <v>84</v>
      </c>
      <c r="AB358" s="158" t="s">
        <v>84</v>
      </c>
      <c r="AC358" s="158"/>
      <c r="AD358" s="181">
        <v>842</v>
      </c>
      <c r="AE358" s="181" t="s">
        <v>84</v>
      </c>
      <c r="AF358" s="181" t="s">
        <v>84</v>
      </c>
      <c r="AG358" s="181">
        <v>230</v>
      </c>
      <c r="AH358" s="181">
        <v>133</v>
      </c>
      <c r="AI358" s="181" t="s">
        <v>84</v>
      </c>
      <c r="AJ358" s="181">
        <v>349</v>
      </c>
      <c r="AK358" s="181" t="s">
        <v>84</v>
      </c>
      <c r="AL358" s="181">
        <v>1296</v>
      </c>
    </row>
    <row r="359" spans="1:38" x14ac:dyDescent="0.25">
      <c r="A359" s="159" t="s">
        <v>8999</v>
      </c>
      <c r="B359" s="158">
        <v>0.25629999999999997</v>
      </c>
      <c r="C359" s="158" t="s">
        <v>84</v>
      </c>
      <c r="D359" s="158" t="s">
        <v>84</v>
      </c>
      <c r="E359" s="158">
        <v>0.43859999999999999</v>
      </c>
      <c r="F359" s="158">
        <v>0.44800000000000001</v>
      </c>
      <c r="G359" s="158" t="s">
        <v>84</v>
      </c>
      <c r="H359" s="158">
        <v>0.1298</v>
      </c>
      <c r="I359" s="158" t="s">
        <v>84</v>
      </c>
      <c r="J359" s="158"/>
      <c r="K359" s="158"/>
      <c r="L359" s="158"/>
      <c r="M359" s="158">
        <v>0.22989999999999999</v>
      </c>
      <c r="N359" s="158">
        <v>0.28349999999999997</v>
      </c>
      <c r="O359" s="158" t="s">
        <v>84</v>
      </c>
      <c r="P359" s="158" t="s">
        <v>84</v>
      </c>
      <c r="Q359" s="158" t="s">
        <v>84</v>
      </c>
      <c r="R359" s="158" t="s">
        <v>84</v>
      </c>
      <c r="S359" s="158">
        <v>0.373</v>
      </c>
      <c r="T359" s="158">
        <v>0.50209999999999999</v>
      </c>
      <c r="U359" s="158">
        <v>0.35859999999999997</v>
      </c>
      <c r="V359" s="158">
        <v>0.5333</v>
      </c>
      <c r="W359" s="158" t="s">
        <v>84</v>
      </c>
      <c r="X359" s="158" t="s">
        <v>84</v>
      </c>
      <c r="Y359" s="158">
        <v>0.1028</v>
      </c>
      <c r="Z359" s="158">
        <v>0.16009999999999999</v>
      </c>
      <c r="AA359" s="158" t="s">
        <v>84</v>
      </c>
      <c r="AB359" s="158" t="s">
        <v>84</v>
      </c>
      <c r="AC359" s="158"/>
      <c r="AD359" s="181">
        <v>1057</v>
      </c>
      <c r="AE359" s="181" t="s">
        <v>84</v>
      </c>
      <c r="AF359" s="181" t="s">
        <v>84</v>
      </c>
      <c r="AG359" s="181">
        <v>236</v>
      </c>
      <c r="AH359" s="181">
        <v>128</v>
      </c>
      <c r="AI359" s="181" t="s">
        <v>84</v>
      </c>
      <c r="AJ359" s="181">
        <v>545</v>
      </c>
      <c r="AK359" s="181" t="s">
        <v>84</v>
      </c>
      <c r="AL359" s="181">
        <v>1688</v>
      </c>
    </row>
    <row r="360" spans="1:38" x14ac:dyDescent="0.25">
      <c r="A360" s="159" t="s">
        <v>9000</v>
      </c>
      <c r="B360" s="158">
        <v>0.76700000000000002</v>
      </c>
      <c r="C360" s="158" t="s">
        <v>84</v>
      </c>
      <c r="D360" s="158">
        <v>0.90500000000000003</v>
      </c>
      <c r="E360" s="158">
        <v>0.84119999999999995</v>
      </c>
      <c r="F360" s="158">
        <v>0.85360000000000003</v>
      </c>
      <c r="G360" s="158" t="s">
        <v>84</v>
      </c>
      <c r="H360" s="158">
        <v>0.67210000000000003</v>
      </c>
      <c r="I360" s="158" t="s">
        <v>84</v>
      </c>
      <c r="J360" s="158"/>
      <c r="K360" s="158"/>
      <c r="L360" s="158"/>
      <c r="M360" s="158">
        <v>0.73899999999999999</v>
      </c>
      <c r="N360" s="158">
        <v>0.7923</v>
      </c>
      <c r="O360" s="158" t="s">
        <v>84</v>
      </c>
      <c r="P360" s="158" t="s">
        <v>84</v>
      </c>
      <c r="Q360" s="158">
        <v>0.82740000000000002</v>
      </c>
      <c r="R360" s="158">
        <v>0.94879999999999998</v>
      </c>
      <c r="S360" s="158">
        <v>0.78610000000000002</v>
      </c>
      <c r="T360" s="158">
        <v>0.88319999999999999</v>
      </c>
      <c r="U360" s="158">
        <v>0.78149999999999997</v>
      </c>
      <c r="V360" s="158">
        <v>0.90339999999999998</v>
      </c>
      <c r="W360" s="158" t="s">
        <v>84</v>
      </c>
      <c r="X360" s="158" t="s">
        <v>84</v>
      </c>
      <c r="Y360" s="158">
        <v>0.62670000000000003</v>
      </c>
      <c r="Z360" s="158">
        <v>0.71330000000000005</v>
      </c>
      <c r="AA360" s="158" t="s">
        <v>84</v>
      </c>
      <c r="AB360" s="158" t="s">
        <v>84</v>
      </c>
      <c r="AC360" s="158"/>
      <c r="AD360" s="181">
        <v>965</v>
      </c>
      <c r="AE360" s="181" t="s">
        <v>84</v>
      </c>
      <c r="AF360" s="181">
        <v>102</v>
      </c>
      <c r="AG360" s="181">
        <v>224</v>
      </c>
      <c r="AH360" s="181">
        <v>135</v>
      </c>
      <c r="AI360" s="181" t="s">
        <v>84</v>
      </c>
      <c r="AJ360" s="181">
        <v>439</v>
      </c>
      <c r="AK360" s="181" t="s">
        <v>84</v>
      </c>
      <c r="AL360" s="181">
        <v>1613</v>
      </c>
    </row>
    <row r="361" spans="1:38" x14ac:dyDescent="0.25">
      <c r="A361" s="159" t="s">
        <v>9001</v>
      </c>
      <c r="B361" s="158">
        <v>0.7702</v>
      </c>
      <c r="C361" s="158" t="s">
        <v>84</v>
      </c>
      <c r="D361" s="158">
        <v>0.95330000000000004</v>
      </c>
      <c r="E361" s="158">
        <v>0.91610000000000003</v>
      </c>
      <c r="F361" s="158">
        <v>0.89890000000000003</v>
      </c>
      <c r="G361" s="158" t="s">
        <v>84</v>
      </c>
      <c r="H361" s="158">
        <v>0.5917</v>
      </c>
      <c r="I361" s="158" t="s">
        <v>84</v>
      </c>
      <c r="J361" s="158"/>
      <c r="K361" s="158"/>
      <c r="L361" s="158"/>
      <c r="M361" s="158">
        <v>0.74319999999999997</v>
      </c>
      <c r="N361" s="158">
        <v>0.79490000000000005</v>
      </c>
      <c r="O361" s="158" t="s">
        <v>84</v>
      </c>
      <c r="P361" s="158" t="s">
        <v>84</v>
      </c>
      <c r="Q361" s="158">
        <v>0.88590000000000002</v>
      </c>
      <c r="R361" s="158">
        <v>0.98129999999999995</v>
      </c>
      <c r="S361" s="158">
        <v>0.877</v>
      </c>
      <c r="T361" s="158">
        <v>0.94310000000000005</v>
      </c>
      <c r="U361" s="158">
        <v>0.8337</v>
      </c>
      <c r="V361" s="158">
        <v>0.9395</v>
      </c>
      <c r="W361" s="158" t="s">
        <v>84</v>
      </c>
      <c r="X361" s="158" t="s">
        <v>84</v>
      </c>
      <c r="Y361" s="158">
        <v>0.54510000000000003</v>
      </c>
      <c r="Z361" s="158">
        <v>0.63519999999999999</v>
      </c>
      <c r="AA361" s="158" t="s">
        <v>84</v>
      </c>
      <c r="AB361" s="158" t="s">
        <v>84</v>
      </c>
      <c r="AC361" s="158"/>
      <c r="AD361" s="181">
        <v>1017</v>
      </c>
      <c r="AE361" s="181" t="s">
        <v>84</v>
      </c>
      <c r="AF361" s="181">
        <v>101</v>
      </c>
      <c r="AG361" s="181">
        <v>290</v>
      </c>
      <c r="AH361" s="181">
        <v>136</v>
      </c>
      <c r="AI361" s="181" t="s">
        <v>84</v>
      </c>
      <c r="AJ361" s="181">
        <v>431</v>
      </c>
      <c r="AK361" s="181" t="s">
        <v>84</v>
      </c>
      <c r="AL361" s="181">
        <v>1674</v>
      </c>
    </row>
    <row r="362" spans="1:38" x14ac:dyDescent="0.25">
      <c r="A362" s="159" t="s">
        <v>9002</v>
      </c>
      <c r="B362" s="158">
        <v>0.77</v>
      </c>
      <c r="C362" s="158" t="s">
        <v>84</v>
      </c>
      <c r="D362" s="158">
        <v>0.8417</v>
      </c>
      <c r="E362" s="158">
        <v>0.86909999999999998</v>
      </c>
      <c r="F362" s="158">
        <v>0.93269999999999997</v>
      </c>
      <c r="G362" s="158" t="s">
        <v>84</v>
      </c>
      <c r="H362" s="158">
        <v>0.64119999999999999</v>
      </c>
      <c r="I362" s="158" t="s">
        <v>84</v>
      </c>
      <c r="J362" s="158"/>
      <c r="K362" s="158"/>
      <c r="L362" s="158"/>
      <c r="M362" s="158">
        <v>0.74309999999999998</v>
      </c>
      <c r="N362" s="158">
        <v>0.79449999999999998</v>
      </c>
      <c r="O362" s="158" t="s">
        <v>84</v>
      </c>
      <c r="P362" s="158" t="s">
        <v>84</v>
      </c>
      <c r="Q362" s="158">
        <v>0.76160000000000005</v>
      </c>
      <c r="R362" s="158">
        <v>0.89659999999999995</v>
      </c>
      <c r="S362" s="158">
        <v>0.82069999999999999</v>
      </c>
      <c r="T362" s="158">
        <v>0.9052</v>
      </c>
      <c r="U362" s="158">
        <v>0.87609999999999999</v>
      </c>
      <c r="V362" s="158">
        <v>0.96389999999999998</v>
      </c>
      <c r="W362" s="158" t="s">
        <v>84</v>
      </c>
      <c r="X362" s="158" t="s">
        <v>84</v>
      </c>
      <c r="Y362" s="158">
        <v>0.59650000000000003</v>
      </c>
      <c r="Z362" s="158">
        <v>0.68230000000000002</v>
      </c>
      <c r="AA362" s="158" t="s">
        <v>84</v>
      </c>
      <c r="AB362" s="158" t="s">
        <v>84</v>
      </c>
      <c r="AC362" s="158"/>
      <c r="AD362" s="181">
        <v>1028</v>
      </c>
      <c r="AE362" s="181" t="s">
        <v>84</v>
      </c>
      <c r="AF362" s="181">
        <v>118</v>
      </c>
      <c r="AG362" s="181">
        <v>255</v>
      </c>
      <c r="AH362" s="181">
        <v>144</v>
      </c>
      <c r="AI362" s="181" t="s">
        <v>84</v>
      </c>
      <c r="AJ362" s="181">
        <v>462</v>
      </c>
      <c r="AK362" s="181" t="s">
        <v>84</v>
      </c>
      <c r="AL362" s="181">
        <v>1709</v>
      </c>
    </row>
    <row r="363" spans="1:38" x14ac:dyDescent="0.25">
      <c r="A363" s="159" t="s">
        <v>9003</v>
      </c>
      <c r="B363" s="158">
        <v>0.77990000000000004</v>
      </c>
      <c r="C363" s="158" t="s">
        <v>84</v>
      </c>
      <c r="D363" s="158" t="s">
        <v>84</v>
      </c>
      <c r="E363" s="158">
        <v>0.87139999999999995</v>
      </c>
      <c r="F363" s="158">
        <v>0.86619999999999997</v>
      </c>
      <c r="G363" s="158" t="s">
        <v>84</v>
      </c>
      <c r="H363" s="158">
        <v>0.64700000000000002</v>
      </c>
      <c r="I363" s="158" t="s">
        <v>84</v>
      </c>
      <c r="J363" s="158"/>
      <c r="K363" s="158"/>
      <c r="L363" s="158"/>
      <c r="M363" s="158">
        <v>0.75039999999999996</v>
      </c>
      <c r="N363" s="158">
        <v>0.80640000000000001</v>
      </c>
      <c r="O363" s="158" t="s">
        <v>84</v>
      </c>
      <c r="P363" s="158" t="s">
        <v>84</v>
      </c>
      <c r="Q363" s="158" t="s">
        <v>84</v>
      </c>
      <c r="R363" s="158" t="s">
        <v>84</v>
      </c>
      <c r="S363" s="158">
        <v>0.82040000000000002</v>
      </c>
      <c r="T363" s="158">
        <v>0.90869999999999995</v>
      </c>
      <c r="U363" s="158">
        <v>0.79500000000000004</v>
      </c>
      <c r="V363" s="158">
        <v>0.91390000000000005</v>
      </c>
      <c r="W363" s="158" t="s">
        <v>84</v>
      </c>
      <c r="X363" s="158" t="s">
        <v>84</v>
      </c>
      <c r="Y363" s="158">
        <v>0.59540000000000004</v>
      </c>
      <c r="Z363" s="158">
        <v>0.69379999999999997</v>
      </c>
      <c r="AA363" s="158" t="s">
        <v>84</v>
      </c>
      <c r="AB363" s="158" t="s">
        <v>84</v>
      </c>
      <c r="AC363" s="158"/>
      <c r="AD363" s="181">
        <v>842</v>
      </c>
      <c r="AE363" s="181" t="s">
        <v>84</v>
      </c>
      <c r="AF363" s="181" t="s">
        <v>84</v>
      </c>
      <c r="AG363" s="181">
        <v>230</v>
      </c>
      <c r="AH363" s="181">
        <v>133</v>
      </c>
      <c r="AI363" s="181" t="s">
        <v>84</v>
      </c>
      <c r="AJ363" s="181">
        <v>349</v>
      </c>
      <c r="AK363" s="181" t="s">
        <v>84</v>
      </c>
      <c r="AL363" s="181">
        <v>1296</v>
      </c>
    </row>
    <row r="364" spans="1:38" x14ac:dyDescent="0.25">
      <c r="A364" s="159" t="s">
        <v>9004</v>
      </c>
      <c r="B364" s="158">
        <v>0.75009999999999999</v>
      </c>
      <c r="C364" s="158" t="s">
        <v>84</v>
      </c>
      <c r="D364" s="158" t="s">
        <v>84</v>
      </c>
      <c r="E364" s="158">
        <v>0.88800000000000001</v>
      </c>
      <c r="F364" s="158">
        <v>0.89290000000000003</v>
      </c>
      <c r="G364" s="158" t="s">
        <v>84</v>
      </c>
      <c r="H364" s="158">
        <v>0.63580000000000003</v>
      </c>
      <c r="I364" s="158" t="s">
        <v>84</v>
      </c>
      <c r="J364" s="158"/>
      <c r="K364" s="158"/>
      <c r="L364" s="158"/>
      <c r="M364" s="158">
        <v>0.72289999999999999</v>
      </c>
      <c r="N364" s="158">
        <v>0.77500000000000002</v>
      </c>
      <c r="O364" s="158" t="s">
        <v>84</v>
      </c>
      <c r="P364" s="158" t="s">
        <v>84</v>
      </c>
      <c r="Q364" s="158" t="s">
        <v>84</v>
      </c>
      <c r="R364" s="158" t="s">
        <v>84</v>
      </c>
      <c r="S364" s="158">
        <v>0.8397</v>
      </c>
      <c r="T364" s="158">
        <v>0.9224</v>
      </c>
      <c r="U364" s="158">
        <v>0.82410000000000005</v>
      </c>
      <c r="V364" s="158">
        <v>0.93579999999999997</v>
      </c>
      <c r="W364" s="158" t="s">
        <v>84</v>
      </c>
      <c r="X364" s="158" t="s">
        <v>84</v>
      </c>
      <c r="Y364" s="158">
        <v>0.59470000000000001</v>
      </c>
      <c r="Z364" s="158">
        <v>0.67400000000000004</v>
      </c>
      <c r="AA364" s="158" t="s">
        <v>84</v>
      </c>
      <c r="AB364" s="158" t="s">
        <v>84</v>
      </c>
      <c r="AC364" s="158"/>
      <c r="AD364" s="181">
        <v>1057</v>
      </c>
      <c r="AE364" s="181" t="s">
        <v>84</v>
      </c>
      <c r="AF364" s="181" t="s">
        <v>84</v>
      </c>
      <c r="AG364" s="181">
        <v>236</v>
      </c>
      <c r="AH364" s="181">
        <v>128</v>
      </c>
      <c r="AI364" s="181" t="s">
        <v>84</v>
      </c>
      <c r="AJ364" s="181">
        <v>545</v>
      </c>
      <c r="AK364" s="181" t="s">
        <v>84</v>
      </c>
      <c r="AL364" s="181">
        <v>1688</v>
      </c>
    </row>
    <row r="365" spans="1:38" x14ac:dyDescent="0.25">
      <c r="A365" s="159" t="s">
        <v>9005</v>
      </c>
      <c r="B365" s="158">
        <v>0.16139999999999999</v>
      </c>
      <c r="C365" s="158" t="s">
        <v>84</v>
      </c>
      <c r="D365" s="158">
        <v>0.16689999999999999</v>
      </c>
      <c r="E365" s="158">
        <v>0.2382</v>
      </c>
      <c r="F365" s="158">
        <v>0.24440000000000001</v>
      </c>
      <c r="G365" s="158" t="s">
        <v>84</v>
      </c>
      <c r="H365" s="158">
        <v>9.4299999999999995E-2</v>
      </c>
      <c r="I365" s="158" t="s">
        <v>84</v>
      </c>
      <c r="J365" s="158"/>
      <c r="K365" s="158"/>
      <c r="L365" s="158"/>
      <c r="M365" s="158">
        <v>0.13789999999999999</v>
      </c>
      <c r="N365" s="158">
        <v>0.18659999999999999</v>
      </c>
      <c r="O365" s="158" t="s">
        <v>84</v>
      </c>
      <c r="P365" s="158" t="s">
        <v>84</v>
      </c>
      <c r="Q365" s="158">
        <v>9.9400000000000002E-2</v>
      </c>
      <c r="R365" s="158">
        <v>0.24940000000000001</v>
      </c>
      <c r="S365" s="158">
        <v>0.1817</v>
      </c>
      <c r="T365" s="158">
        <v>0.29920000000000002</v>
      </c>
      <c r="U365" s="158">
        <v>0.17249999999999999</v>
      </c>
      <c r="V365" s="158">
        <v>0.32319999999999999</v>
      </c>
      <c r="W365" s="158" t="s">
        <v>84</v>
      </c>
      <c r="X365" s="158" t="s">
        <v>84</v>
      </c>
      <c r="Y365" s="158">
        <v>6.8099999999999994E-2</v>
      </c>
      <c r="Z365" s="158">
        <v>0.1255</v>
      </c>
      <c r="AA365" s="158" t="s">
        <v>84</v>
      </c>
      <c r="AB365" s="158" t="s">
        <v>84</v>
      </c>
      <c r="AC365" s="158"/>
      <c r="AD365" s="181">
        <v>965</v>
      </c>
      <c r="AE365" s="181" t="s">
        <v>84</v>
      </c>
      <c r="AF365" s="181">
        <v>102</v>
      </c>
      <c r="AG365" s="181">
        <v>224</v>
      </c>
      <c r="AH365" s="181">
        <v>135</v>
      </c>
      <c r="AI365" s="181" t="s">
        <v>84</v>
      </c>
      <c r="AJ365" s="181">
        <v>439</v>
      </c>
      <c r="AK365" s="181" t="s">
        <v>84</v>
      </c>
      <c r="AL365" s="181">
        <v>1613</v>
      </c>
    </row>
    <row r="366" spans="1:38" x14ac:dyDescent="0.25">
      <c r="A366" s="159" t="s">
        <v>9006</v>
      </c>
      <c r="B366" s="158">
        <v>0.17760000000000001</v>
      </c>
      <c r="C366" s="158" t="s">
        <v>84</v>
      </c>
      <c r="D366" s="158">
        <v>0.15359999999999999</v>
      </c>
      <c r="E366" s="158">
        <v>0.30280000000000001</v>
      </c>
      <c r="F366" s="158">
        <v>0.28610000000000002</v>
      </c>
      <c r="G366" s="158" t="s">
        <v>84</v>
      </c>
      <c r="H366" s="158">
        <v>6.9400000000000003E-2</v>
      </c>
      <c r="I366" s="158" t="s">
        <v>84</v>
      </c>
      <c r="J366" s="158"/>
      <c r="K366" s="158"/>
      <c r="L366" s="158"/>
      <c r="M366" s="158">
        <v>0.1535</v>
      </c>
      <c r="N366" s="158">
        <v>0.2031</v>
      </c>
      <c r="O366" s="158" t="s">
        <v>84</v>
      </c>
      <c r="P366" s="158" t="s">
        <v>84</v>
      </c>
      <c r="Q366" s="158">
        <v>8.7800000000000003E-2</v>
      </c>
      <c r="R366" s="158">
        <v>0.2364</v>
      </c>
      <c r="S366" s="158">
        <v>0.24809999999999999</v>
      </c>
      <c r="T366" s="158">
        <v>0.35920000000000002</v>
      </c>
      <c r="U366" s="158">
        <v>0.2082</v>
      </c>
      <c r="V366" s="158">
        <v>0.36859999999999998</v>
      </c>
      <c r="W366" s="158" t="s">
        <v>84</v>
      </c>
      <c r="X366" s="158" t="s">
        <v>84</v>
      </c>
      <c r="Y366" s="158">
        <v>4.6899999999999997E-2</v>
      </c>
      <c r="Z366" s="158">
        <v>9.7500000000000003E-2</v>
      </c>
      <c r="AA366" s="158" t="s">
        <v>84</v>
      </c>
      <c r="AB366" s="158" t="s">
        <v>84</v>
      </c>
      <c r="AC366" s="158"/>
      <c r="AD366" s="181">
        <v>1017</v>
      </c>
      <c r="AE366" s="181" t="s">
        <v>84</v>
      </c>
      <c r="AF366" s="181">
        <v>101</v>
      </c>
      <c r="AG366" s="181">
        <v>290</v>
      </c>
      <c r="AH366" s="181">
        <v>136</v>
      </c>
      <c r="AI366" s="181" t="s">
        <v>84</v>
      </c>
      <c r="AJ366" s="181">
        <v>431</v>
      </c>
      <c r="AK366" s="181" t="s">
        <v>84</v>
      </c>
      <c r="AL366" s="181">
        <v>1674</v>
      </c>
    </row>
    <row r="367" spans="1:38" x14ac:dyDescent="0.25">
      <c r="A367" s="159" t="s">
        <v>9007</v>
      </c>
      <c r="B367" s="158">
        <v>0.18079999999999999</v>
      </c>
      <c r="C367" s="158" t="s">
        <v>84</v>
      </c>
      <c r="D367" s="158">
        <v>8.2699999999999996E-2</v>
      </c>
      <c r="E367" s="158">
        <v>0.26550000000000001</v>
      </c>
      <c r="F367" s="158">
        <v>0.34599999999999997</v>
      </c>
      <c r="G367" s="158" t="s">
        <v>84</v>
      </c>
      <c r="H367" s="158">
        <v>0.1101</v>
      </c>
      <c r="I367" s="158" t="s">
        <v>84</v>
      </c>
      <c r="J367" s="158"/>
      <c r="K367" s="158"/>
      <c r="L367" s="158"/>
      <c r="M367" s="158">
        <v>0.1565</v>
      </c>
      <c r="N367" s="158">
        <v>0.20649999999999999</v>
      </c>
      <c r="O367" s="158" t="s">
        <v>84</v>
      </c>
      <c r="P367" s="158" t="s">
        <v>84</v>
      </c>
      <c r="Q367" s="158">
        <v>4.1099999999999998E-2</v>
      </c>
      <c r="R367" s="158">
        <v>0.1429</v>
      </c>
      <c r="S367" s="158">
        <v>0.2097</v>
      </c>
      <c r="T367" s="158">
        <v>0.32440000000000002</v>
      </c>
      <c r="U367" s="158">
        <v>0.2646</v>
      </c>
      <c r="V367" s="158">
        <v>0.42870000000000003</v>
      </c>
      <c r="W367" s="158" t="s">
        <v>84</v>
      </c>
      <c r="X367" s="158" t="s">
        <v>84</v>
      </c>
      <c r="Y367" s="158">
        <v>8.1900000000000001E-2</v>
      </c>
      <c r="Z367" s="158">
        <v>0.14299999999999999</v>
      </c>
      <c r="AA367" s="158" t="s">
        <v>84</v>
      </c>
      <c r="AB367" s="158" t="s">
        <v>84</v>
      </c>
      <c r="AC367" s="158"/>
      <c r="AD367" s="181">
        <v>1028</v>
      </c>
      <c r="AE367" s="181" t="s">
        <v>84</v>
      </c>
      <c r="AF367" s="181">
        <v>118</v>
      </c>
      <c r="AG367" s="181">
        <v>255</v>
      </c>
      <c r="AH367" s="181">
        <v>144</v>
      </c>
      <c r="AI367" s="181" t="s">
        <v>84</v>
      </c>
      <c r="AJ367" s="181">
        <v>462</v>
      </c>
      <c r="AK367" s="181" t="s">
        <v>84</v>
      </c>
      <c r="AL367" s="181">
        <v>1709</v>
      </c>
    </row>
    <row r="368" spans="1:38" x14ac:dyDescent="0.25">
      <c r="A368" s="159" t="s">
        <v>9008</v>
      </c>
      <c r="B368" s="158">
        <v>0.1948</v>
      </c>
      <c r="C368" s="158" t="s">
        <v>84</v>
      </c>
      <c r="D368" s="158" t="s">
        <v>84</v>
      </c>
      <c r="E368" s="158">
        <v>0.25850000000000001</v>
      </c>
      <c r="F368" s="158">
        <v>0.27239999999999998</v>
      </c>
      <c r="G368" s="158" t="s">
        <v>84</v>
      </c>
      <c r="H368" s="158">
        <v>0.13139999999999999</v>
      </c>
      <c r="I368" s="158" t="s">
        <v>84</v>
      </c>
      <c r="J368" s="158"/>
      <c r="K368" s="158"/>
      <c r="L368" s="158"/>
      <c r="M368" s="158">
        <v>0.16750000000000001</v>
      </c>
      <c r="N368" s="158">
        <v>0.22359999999999999</v>
      </c>
      <c r="O368" s="158" t="s">
        <v>84</v>
      </c>
      <c r="P368" s="158" t="s">
        <v>84</v>
      </c>
      <c r="Q368" s="158" t="s">
        <v>84</v>
      </c>
      <c r="R368" s="158" t="s">
        <v>84</v>
      </c>
      <c r="S368" s="158">
        <v>0.20130000000000001</v>
      </c>
      <c r="T368" s="158">
        <v>0.31919999999999998</v>
      </c>
      <c r="U368" s="158">
        <v>0.1968</v>
      </c>
      <c r="V368" s="158">
        <v>0.35320000000000001</v>
      </c>
      <c r="W368" s="158" t="s">
        <v>84</v>
      </c>
      <c r="X368" s="158" t="s">
        <v>84</v>
      </c>
      <c r="Y368" s="158">
        <v>9.69E-2</v>
      </c>
      <c r="Z368" s="158">
        <v>0.17119999999999999</v>
      </c>
      <c r="AA368" s="158" t="s">
        <v>84</v>
      </c>
      <c r="AB368" s="158" t="s">
        <v>84</v>
      </c>
      <c r="AC368" s="158"/>
      <c r="AD368" s="181">
        <v>842</v>
      </c>
      <c r="AE368" s="181" t="s">
        <v>84</v>
      </c>
      <c r="AF368" s="181" t="s">
        <v>84</v>
      </c>
      <c r="AG368" s="181">
        <v>230</v>
      </c>
      <c r="AH368" s="181">
        <v>133</v>
      </c>
      <c r="AI368" s="181" t="s">
        <v>84</v>
      </c>
      <c r="AJ368" s="181">
        <v>349</v>
      </c>
      <c r="AK368" s="181" t="s">
        <v>84</v>
      </c>
      <c r="AL368" s="181">
        <v>1296</v>
      </c>
    </row>
    <row r="369" spans="1:38" x14ac:dyDescent="0.25">
      <c r="A369" s="159" t="s">
        <v>9009</v>
      </c>
      <c r="B369" s="158">
        <v>0.1792</v>
      </c>
      <c r="C369" s="158" t="s">
        <v>84</v>
      </c>
      <c r="D369" s="158" t="s">
        <v>84</v>
      </c>
      <c r="E369" s="158">
        <v>0.3448</v>
      </c>
      <c r="F369" s="158">
        <v>0.33</v>
      </c>
      <c r="G369" s="158" t="s">
        <v>84</v>
      </c>
      <c r="H369" s="158">
        <v>7.2999999999999995E-2</v>
      </c>
      <c r="I369" s="158" t="s">
        <v>84</v>
      </c>
      <c r="J369" s="158"/>
      <c r="K369" s="158"/>
      <c r="L369" s="158"/>
      <c r="M369" s="158">
        <v>0.15540000000000001</v>
      </c>
      <c r="N369" s="158">
        <v>0.2044</v>
      </c>
      <c r="O369" s="158" t="s">
        <v>84</v>
      </c>
      <c r="P369" s="158" t="s">
        <v>84</v>
      </c>
      <c r="Q369" s="158" t="s">
        <v>84</v>
      </c>
      <c r="R369" s="158" t="s">
        <v>84</v>
      </c>
      <c r="S369" s="158">
        <v>0.28139999999999998</v>
      </c>
      <c r="T369" s="158">
        <v>0.40889999999999999</v>
      </c>
      <c r="U369" s="158">
        <v>0.24610000000000001</v>
      </c>
      <c r="V369" s="158">
        <v>0.41610000000000003</v>
      </c>
      <c r="W369" s="158" t="s">
        <v>84</v>
      </c>
      <c r="X369" s="158" t="s">
        <v>84</v>
      </c>
      <c r="Y369" s="158">
        <v>5.1700000000000003E-2</v>
      </c>
      <c r="Z369" s="158">
        <v>9.9099999999999994E-2</v>
      </c>
      <c r="AA369" s="158" t="s">
        <v>84</v>
      </c>
      <c r="AB369" s="158" t="s">
        <v>84</v>
      </c>
      <c r="AC369" s="158"/>
      <c r="AD369" s="181">
        <v>1057</v>
      </c>
      <c r="AE369" s="181" t="s">
        <v>84</v>
      </c>
      <c r="AF369" s="181" t="s">
        <v>84</v>
      </c>
      <c r="AG369" s="181">
        <v>236</v>
      </c>
      <c r="AH369" s="181">
        <v>128</v>
      </c>
      <c r="AI369" s="181" t="s">
        <v>84</v>
      </c>
      <c r="AJ369" s="181">
        <v>545</v>
      </c>
      <c r="AK369" s="181" t="s">
        <v>84</v>
      </c>
      <c r="AL369" s="181">
        <v>1688</v>
      </c>
    </row>
    <row r="370" spans="1:38" x14ac:dyDescent="0.25">
      <c r="A370" s="159" t="s">
        <v>9010</v>
      </c>
      <c r="B370" s="158">
        <v>0.1308</v>
      </c>
      <c r="C370" s="158" t="s">
        <v>84</v>
      </c>
      <c r="D370" s="158">
        <v>0.1173</v>
      </c>
      <c r="E370" s="158">
        <v>0.19989999999999999</v>
      </c>
      <c r="F370" s="158">
        <v>0.20330000000000001</v>
      </c>
      <c r="G370" s="158" t="s">
        <v>84</v>
      </c>
      <c r="H370" s="158">
        <v>7.1199999999999999E-2</v>
      </c>
      <c r="I370" s="158" t="s">
        <v>84</v>
      </c>
      <c r="J370" s="158"/>
      <c r="K370" s="158"/>
      <c r="L370" s="158"/>
      <c r="M370" s="158">
        <v>0.1087</v>
      </c>
      <c r="N370" s="158">
        <v>0.155</v>
      </c>
      <c r="O370" s="158" t="s">
        <v>84</v>
      </c>
      <c r="P370" s="158" t="s">
        <v>84</v>
      </c>
      <c r="Q370" s="158">
        <v>5.6800000000000003E-2</v>
      </c>
      <c r="R370" s="158">
        <v>0.2016</v>
      </c>
      <c r="S370" s="158">
        <v>0.14630000000000001</v>
      </c>
      <c r="T370" s="158">
        <v>0.25969999999999999</v>
      </c>
      <c r="U370" s="158">
        <v>0.13569999999999999</v>
      </c>
      <c r="V370" s="158">
        <v>0.28060000000000002</v>
      </c>
      <c r="W370" s="158" t="s">
        <v>84</v>
      </c>
      <c r="X370" s="158" t="s">
        <v>84</v>
      </c>
      <c r="Y370" s="158">
        <v>4.7600000000000003E-2</v>
      </c>
      <c r="Z370" s="158">
        <v>0.10100000000000001</v>
      </c>
      <c r="AA370" s="158" t="s">
        <v>84</v>
      </c>
      <c r="AB370" s="158" t="s">
        <v>84</v>
      </c>
      <c r="AC370" s="158"/>
      <c r="AD370" s="181">
        <v>965</v>
      </c>
      <c r="AE370" s="181" t="s">
        <v>84</v>
      </c>
      <c r="AF370" s="181">
        <v>102</v>
      </c>
      <c r="AG370" s="181">
        <v>224</v>
      </c>
      <c r="AH370" s="181">
        <v>135</v>
      </c>
      <c r="AI370" s="181" t="s">
        <v>84</v>
      </c>
      <c r="AJ370" s="181">
        <v>439</v>
      </c>
      <c r="AK370" s="181" t="s">
        <v>84</v>
      </c>
      <c r="AL370" s="181">
        <v>1613</v>
      </c>
    </row>
    <row r="371" spans="1:38" x14ac:dyDescent="0.25">
      <c r="A371" s="159" t="s">
        <v>9011</v>
      </c>
      <c r="B371" s="158">
        <v>0.1467</v>
      </c>
      <c r="C371" s="158" t="s">
        <v>84</v>
      </c>
      <c r="D371" s="158">
        <v>9.9000000000000005E-2</v>
      </c>
      <c r="E371" s="158">
        <v>0.25600000000000001</v>
      </c>
      <c r="F371" s="158">
        <v>0.24629999999999999</v>
      </c>
      <c r="G371" s="158" t="s">
        <v>84</v>
      </c>
      <c r="H371" s="158">
        <v>5.3400000000000003E-2</v>
      </c>
      <c r="I371" s="158" t="s">
        <v>84</v>
      </c>
      <c r="J371" s="158"/>
      <c r="K371" s="158"/>
      <c r="L371" s="158"/>
      <c r="M371" s="158">
        <v>0.1234</v>
      </c>
      <c r="N371" s="158">
        <v>0.17199999999999999</v>
      </c>
      <c r="O371" s="158" t="s">
        <v>84</v>
      </c>
      <c r="P371" s="158" t="s">
        <v>84</v>
      </c>
      <c r="Q371" s="158">
        <v>4.5199999999999997E-2</v>
      </c>
      <c r="R371" s="158">
        <v>0.1779</v>
      </c>
      <c r="S371" s="158">
        <v>0.2011</v>
      </c>
      <c r="T371" s="158">
        <v>0.31430000000000002</v>
      </c>
      <c r="U371" s="158">
        <v>0.1714</v>
      </c>
      <c r="V371" s="158">
        <v>0.3286</v>
      </c>
      <c r="W371" s="158" t="s">
        <v>84</v>
      </c>
      <c r="X371" s="158" t="s">
        <v>84</v>
      </c>
      <c r="Y371" s="158">
        <v>3.2800000000000003E-2</v>
      </c>
      <c r="Z371" s="158">
        <v>8.1100000000000005E-2</v>
      </c>
      <c r="AA371" s="158" t="s">
        <v>84</v>
      </c>
      <c r="AB371" s="158" t="s">
        <v>84</v>
      </c>
      <c r="AC371" s="158"/>
      <c r="AD371" s="181">
        <v>1017</v>
      </c>
      <c r="AE371" s="181" t="s">
        <v>84</v>
      </c>
      <c r="AF371" s="181">
        <v>101</v>
      </c>
      <c r="AG371" s="181">
        <v>290</v>
      </c>
      <c r="AH371" s="181">
        <v>136</v>
      </c>
      <c r="AI371" s="181" t="s">
        <v>84</v>
      </c>
      <c r="AJ371" s="181">
        <v>431</v>
      </c>
      <c r="AK371" s="181" t="s">
        <v>84</v>
      </c>
      <c r="AL371" s="181">
        <v>1674</v>
      </c>
    </row>
    <row r="372" spans="1:38" x14ac:dyDescent="0.25">
      <c r="A372" s="159" t="s">
        <v>9012</v>
      </c>
      <c r="B372" s="158">
        <v>0.14050000000000001</v>
      </c>
      <c r="C372" s="158" t="s">
        <v>84</v>
      </c>
      <c r="D372" s="158">
        <v>6.4000000000000001E-2</v>
      </c>
      <c r="E372" s="158">
        <v>0.21870000000000001</v>
      </c>
      <c r="F372" s="158">
        <v>0.27110000000000001</v>
      </c>
      <c r="G372" s="158" t="s">
        <v>84</v>
      </c>
      <c r="H372" s="158">
        <v>8.09E-2</v>
      </c>
      <c r="I372" s="158" t="s">
        <v>84</v>
      </c>
      <c r="J372" s="158"/>
      <c r="K372" s="158"/>
      <c r="L372" s="158"/>
      <c r="M372" s="158">
        <v>0.11749999999999999</v>
      </c>
      <c r="N372" s="158">
        <v>0.1656</v>
      </c>
      <c r="O372" s="158" t="s">
        <v>84</v>
      </c>
      <c r="P372" s="158" t="s">
        <v>84</v>
      </c>
      <c r="Q372" s="158">
        <v>2.7400000000000001E-2</v>
      </c>
      <c r="R372" s="158">
        <v>0.12239999999999999</v>
      </c>
      <c r="S372" s="158">
        <v>0.1641</v>
      </c>
      <c r="T372" s="158">
        <v>0.27850000000000003</v>
      </c>
      <c r="U372" s="158">
        <v>0.1925</v>
      </c>
      <c r="V372" s="158">
        <v>0.35549999999999998</v>
      </c>
      <c r="W372" s="158" t="s">
        <v>84</v>
      </c>
      <c r="X372" s="158" t="s">
        <v>84</v>
      </c>
      <c r="Y372" s="158">
        <v>5.5199999999999999E-2</v>
      </c>
      <c r="Z372" s="158">
        <v>0.11269999999999999</v>
      </c>
      <c r="AA372" s="158" t="s">
        <v>84</v>
      </c>
      <c r="AB372" s="158" t="s">
        <v>84</v>
      </c>
      <c r="AC372" s="158"/>
      <c r="AD372" s="181">
        <v>1028</v>
      </c>
      <c r="AE372" s="181" t="s">
        <v>84</v>
      </c>
      <c r="AF372" s="181">
        <v>118</v>
      </c>
      <c r="AG372" s="181">
        <v>255</v>
      </c>
      <c r="AH372" s="181">
        <v>144</v>
      </c>
      <c r="AI372" s="181" t="s">
        <v>84</v>
      </c>
      <c r="AJ372" s="181">
        <v>462</v>
      </c>
      <c r="AK372" s="181" t="s">
        <v>84</v>
      </c>
      <c r="AL372" s="181">
        <v>1709</v>
      </c>
    </row>
    <row r="373" spans="1:38" x14ac:dyDescent="0.25">
      <c r="A373" s="159" t="s">
        <v>9013</v>
      </c>
      <c r="B373" s="158">
        <v>0.16089999999999999</v>
      </c>
      <c r="C373" s="158" t="s">
        <v>84</v>
      </c>
      <c r="D373" s="158" t="s">
        <v>84</v>
      </c>
      <c r="E373" s="158">
        <v>0.24299999999999999</v>
      </c>
      <c r="F373" s="158">
        <v>0.20380000000000001</v>
      </c>
      <c r="G373" s="158" t="s">
        <v>84</v>
      </c>
      <c r="H373" s="158">
        <v>0.10349999999999999</v>
      </c>
      <c r="I373" s="158" t="s">
        <v>84</v>
      </c>
      <c r="J373" s="158"/>
      <c r="K373" s="158"/>
      <c r="L373" s="158"/>
      <c r="M373" s="158">
        <v>0.1348</v>
      </c>
      <c r="N373" s="158">
        <v>0.18909999999999999</v>
      </c>
      <c r="O373" s="158" t="s">
        <v>84</v>
      </c>
      <c r="P373" s="158" t="s">
        <v>84</v>
      </c>
      <c r="Q373" s="158" t="s">
        <v>84</v>
      </c>
      <c r="R373" s="158" t="s">
        <v>84</v>
      </c>
      <c r="S373" s="158">
        <v>0.18579999999999999</v>
      </c>
      <c r="T373" s="158">
        <v>0.3044</v>
      </c>
      <c r="U373" s="158">
        <v>0.1338</v>
      </c>
      <c r="V373" s="158">
        <v>0.2843</v>
      </c>
      <c r="W373" s="158" t="s">
        <v>84</v>
      </c>
      <c r="X373" s="158" t="s">
        <v>84</v>
      </c>
      <c r="Y373" s="158">
        <v>7.1499999999999994E-2</v>
      </c>
      <c r="Z373" s="158">
        <v>0.1424</v>
      </c>
      <c r="AA373" s="158" t="s">
        <v>84</v>
      </c>
      <c r="AB373" s="158" t="s">
        <v>84</v>
      </c>
      <c r="AC373" s="158"/>
      <c r="AD373" s="181">
        <v>842</v>
      </c>
      <c r="AE373" s="181" t="s">
        <v>84</v>
      </c>
      <c r="AF373" s="181" t="s">
        <v>84</v>
      </c>
      <c r="AG373" s="181">
        <v>230</v>
      </c>
      <c r="AH373" s="181">
        <v>133</v>
      </c>
      <c r="AI373" s="181" t="s">
        <v>84</v>
      </c>
      <c r="AJ373" s="181">
        <v>349</v>
      </c>
      <c r="AK373" s="181" t="s">
        <v>84</v>
      </c>
      <c r="AL373" s="181">
        <v>1296</v>
      </c>
    </row>
    <row r="374" spans="1:38" x14ac:dyDescent="0.25">
      <c r="A374" s="159" t="s">
        <v>9014</v>
      </c>
      <c r="B374" s="158">
        <v>0.13669999999999999</v>
      </c>
      <c r="C374" s="158" t="s">
        <v>84</v>
      </c>
      <c r="D374" s="158" t="s">
        <v>84</v>
      </c>
      <c r="E374" s="158">
        <v>0.29609999999999997</v>
      </c>
      <c r="F374" s="158">
        <v>0.25409999999999999</v>
      </c>
      <c r="G374" s="158" t="s">
        <v>84</v>
      </c>
      <c r="H374" s="158">
        <v>4.5999999999999999E-2</v>
      </c>
      <c r="I374" s="158" t="s">
        <v>84</v>
      </c>
      <c r="J374" s="158"/>
      <c r="K374" s="158"/>
      <c r="L374" s="158"/>
      <c r="M374" s="158">
        <v>0.1145</v>
      </c>
      <c r="N374" s="158">
        <v>0.1608</v>
      </c>
      <c r="O374" s="158" t="s">
        <v>84</v>
      </c>
      <c r="P374" s="158" t="s">
        <v>84</v>
      </c>
      <c r="Q374" s="158" t="s">
        <v>84</v>
      </c>
      <c r="R374" s="158" t="s">
        <v>84</v>
      </c>
      <c r="S374" s="158">
        <v>0.2336</v>
      </c>
      <c r="T374" s="158">
        <v>0.36109999999999998</v>
      </c>
      <c r="U374" s="158">
        <v>0.17299999999999999</v>
      </c>
      <c r="V374" s="158">
        <v>0.34310000000000002</v>
      </c>
      <c r="W374" s="158" t="s">
        <v>84</v>
      </c>
      <c r="X374" s="158" t="s">
        <v>84</v>
      </c>
      <c r="Y374" s="158">
        <v>2.87E-2</v>
      </c>
      <c r="Z374" s="158">
        <v>6.9099999999999995E-2</v>
      </c>
      <c r="AA374" s="158" t="s">
        <v>84</v>
      </c>
      <c r="AB374" s="158" t="s">
        <v>84</v>
      </c>
      <c r="AC374" s="158"/>
      <c r="AD374" s="181">
        <v>1057</v>
      </c>
      <c r="AE374" s="181" t="s">
        <v>84</v>
      </c>
      <c r="AF374" s="181" t="s">
        <v>84</v>
      </c>
      <c r="AG374" s="181">
        <v>236</v>
      </c>
      <c r="AH374" s="181">
        <v>128</v>
      </c>
      <c r="AI374" s="181" t="s">
        <v>84</v>
      </c>
      <c r="AJ374" s="181">
        <v>545</v>
      </c>
      <c r="AK374" s="181" t="s">
        <v>84</v>
      </c>
      <c r="AL374" s="181">
        <v>1688</v>
      </c>
    </row>
    <row r="375" spans="1:38" x14ac:dyDescent="0.25">
      <c r="A375" s="159" t="s">
        <v>9015</v>
      </c>
      <c r="B375" s="158">
        <v>0.55630000000000002</v>
      </c>
      <c r="C375" s="158" t="s">
        <v>84</v>
      </c>
      <c r="D375" s="158">
        <v>0.5837</v>
      </c>
      <c r="E375" s="158">
        <v>0.7056</v>
      </c>
      <c r="F375" s="158">
        <v>0.73740000000000006</v>
      </c>
      <c r="G375" s="158" t="s">
        <v>84</v>
      </c>
      <c r="H375" s="158">
        <v>0.40889999999999999</v>
      </c>
      <c r="I375" s="158" t="s">
        <v>84</v>
      </c>
      <c r="J375" s="158"/>
      <c r="K375" s="158"/>
      <c r="L375" s="158"/>
      <c r="M375" s="158">
        <v>0.5242</v>
      </c>
      <c r="N375" s="158">
        <v>0.58709999999999996</v>
      </c>
      <c r="O375" s="158" t="s">
        <v>84</v>
      </c>
      <c r="P375" s="158" t="s">
        <v>84</v>
      </c>
      <c r="Q375" s="158">
        <v>0.48130000000000001</v>
      </c>
      <c r="R375" s="158">
        <v>0.67279999999999995</v>
      </c>
      <c r="S375" s="158">
        <v>0.64039999999999997</v>
      </c>
      <c r="T375" s="158">
        <v>0.7611</v>
      </c>
      <c r="U375" s="158">
        <v>0.65339999999999998</v>
      </c>
      <c r="V375" s="158">
        <v>0.80400000000000005</v>
      </c>
      <c r="W375" s="158" t="s">
        <v>84</v>
      </c>
      <c r="X375" s="158" t="s">
        <v>84</v>
      </c>
      <c r="Y375" s="158">
        <v>0.36280000000000001</v>
      </c>
      <c r="Z375" s="158">
        <v>0.45429999999999998</v>
      </c>
      <c r="AA375" s="158" t="s">
        <v>84</v>
      </c>
      <c r="AB375" s="158" t="s">
        <v>84</v>
      </c>
      <c r="AC375" s="158"/>
      <c r="AD375" s="181">
        <v>965</v>
      </c>
      <c r="AE375" s="181" t="s">
        <v>84</v>
      </c>
      <c r="AF375" s="181">
        <v>102</v>
      </c>
      <c r="AG375" s="181">
        <v>224</v>
      </c>
      <c r="AH375" s="181">
        <v>135</v>
      </c>
      <c r="AI375" s="181" t="s">
        <v>84</v>
      </c>
      <c r="AJ375" s="181">
        <v>439</v>
      </c>
      <c r="AK375" s="181" t="s">
        <v>84</v>
      </c>
      <c r="AL375" s="181">
        <v>1613</v>
      </c>
    </row>
    <row r="376" spans="1:38" x14ac:dyDescent="0.25">
      <c r="A376" s="159" t="s">
        <v>9016</v>
      </c>
      <c r="B376" s="158">
        <v>0.58169999999999999</v>
      </c>
      <c r="C376" s="158" t="s">
        <v>84</v>
      </c>
      <c r="D376" s="158">
        <v>0.67879999999999996</v>
      </c>
      <c r="E376" s="158">
        <v>0.78490000000000004</v>
      </c>
      <c r="F376" s="158">
        <v>0.77680000000000005</v>
      </c>
      <c r="G376" s="158" t="s">
        <v>84</v>
      </c>
      <c r="H376" s="158">
        <v>0.35639999999999999</v>
      </c>
      <c r="I376" s="158" t="s">
        <v>84</v>
      </c>
      <c r="J376" s="158"/>
      <c r="K376" s="158"/>
      <c r="L376" s="158"/>
      <c r="M376" s="158">
        <v>0.55059999999999998</v>
      </c>
      <c r="N376" s="158">
        <v>0.61160000000000003</v>
      </c>
      <c r="O376" s="158" t="s">
        <v>84</v>
      </c>
      <c r="P376" s="158" t="s">
        <v>84</v>
      </c>
      <c r="Q376" s="158">
        <v>0.57699999999999996</v>
      </c>
      <c r="R376" s="158">
        <v>0.7611</v>
      </c>
      <c r="S376" s="158">
        <v>0.73199999999999998</v>
      </c>
      <c r="T376" s="158">
        <v>0.82850000000000001</v>
      </c>
      <c r="U376" s="158">
        <v>0.69579999999999997</v>
      </c>
      <c r="V376" s="158">
        <v>0.8387</v>
      </c>
      <c r="W376" s="158" t="s">
        <v>84</v>
      </c>
      <c r="X376" s="158" t="s">
        <v>84</v>
      </c>
      <c r="Y376" s="158">
        <v>0.31180000000000002</v>
      </c>
      <c r="Z376" s="158">
        <v>0.4012</v>
      </c>
      <c r="AA376" s="158" t="s">
        <v>84</v>
      </c>
      <c r="AB376" s="158" t="s">
        <v>84</v>
      </c>
      <c r="AC376" s="158"/>
      <c r="AD376" s="181">
        <v>1017</v>
      </c>
      <c r="AE376" s="181" t="s">
        <v>84</v>
      </c>
      <c r="AF376" s="181">
        <v>101</v>
      </c>
      <c r="AG376" s="181">
        <v>290</v>
      </c>
      <c r="AH376" s="181">
        <v>136</v>
      </c>
      <c r="AI376" s="181" t="s">
        <v>84</v>
      </c>
      <c r="AJ376" s="181">
        <v>431</v>
      </c>
      <c r="AK376" s="181" t="s">
        <v>84</v>
      </c>
      <c r="AL376" s="181">
        <v>1674</v>
      </c>
    </row>
    <row r="377" spans="1:38" x14ac:dyDescent="0.25">
      <c r="A377" s="159" t="s">
        <v>9017</v>
      </c>
      <c r="B377" s="158">
        <v>0.54920000000000002</v>
      </c>
      <c r="C377" s="158" t="s">
        <v>84</v>
      </c>
      <c r="D377" s="158">
        <v>0.58089999999999997</v>
      </c>
      <c r="E377" s="158">
        <v>0.69910000000000005</v>
      </c>
      <c r="F377" s="158">
        <v>0.78979999999999995</v>
      </c>
      <c r="G377" s="158" t="s">
        <v>84</v>
      </c>
      <c r="H377" s="158">
        <v>0.38490000000000002</v>
      </c>
      <c r="I377" s="158" t="s">
        <v>84</v>
      </c>
      <c r="J377" s="158"/>
      <c r="K377" s="158"/>
      <c r="L377" s="158"/>
      <c r="M377" s="158">
        <v>0.51800000000000002</v>
      </c>
      <c r="N377" s="158">
        <v>0.57920000000000005</v>
      </c>
      <c r="O377" s="158" t="s">
        <v>84</v>
      </c>
      <c r="P377" s="158" t="s">
        <v>84</v>
      </c>
      <c r="Q377" s="158">
        <v>0.48580000000000001</v>
      </c>
      <c r="R377" s="158">
        <v>0.66439999999999999</v>
      </c>
      <c r="S377" s="158">
        <v>0.63790000000000002</v>
      </c>
      <c r="T377" s="158">
        <v>0.75190000000000001</v>
      </c>
      <c r="U377" s="158">
        <v>0.71240000000000003</v>
      </c>
      <c r="V377" s="158">
        <v>0.84860000000000002</v>
      </c>
      <c r="W377" s="158" t="s">
        <v>84</v>
      </c>
      <c r="X377" s="158" t="s">
        <v>84</v>
      </c>
      <c r="Y377" s="158">
        <v>0.3407</v>
      </c>
      <c r="Z377" s="158">
        <v>0.4289</v>
      </c>
      <c r="AA377" s="158" t="s">
        <v>84</v>
      </c>
      <c r="AB377" s="158" t="s">
        <v>84</v>
      </c>
      <c r="AC377" s="158"/>
      <c r="AD377" s="181">
        <v>1028</v>
      </c>
      <c r="AE377" s="181" t="s">
        <v>84</v>
      </c>
      <c r="AF377" s="181">
        <v>118</v>
      </c>
      <c r="AG377" s="181">
        <v>255</v>
      </c>
      <c r="AH377" s="181">
        <v>144</v>
      </c>
      <c r="AI377" s="181" t="s">
        <v>84</v>
      </c>
      <c r="AJ377" s="181">
        <v>462</v>
      </c>
      <c r="AK377" s="181" t="s">
        <v>84</v>
      </c>
      <c r="AL377" s="181">
        <v>1709</v>
      </c>
    </row>
    <row r="378" spans="1:38" x14ac:dyDescent="0.25">
      <c r="A378" s="159" t="s">
        <v>9018</v>
      </c>
      <c r="B378" s="158">
        <v>0.5796</v>
      </c>
      <c r="C378" s="158" t="s">
        <v>84</v>
      </c>
      <c r="D378" s="158" t="s">
        <v>84</v>
      </c>
      <c r="E378" s="158">
        <v>0.70399999999999996</v>
      </c>
      <c r="F378" s="158">
        <v>0.73260000000000003</v>
      </c>
      <c r="G378" s="158" t="s">
        <v>84</v>
      </c>
      <c r="H378" s="158">
        <v>0.4017</v>
      </c>
      <c r="I378" s="158" t="s">
        <v>84</v>
      </c>
      <c r="J378" s="158"/>
      <c r="K378" s="158"/>
      <c r="L378" s="158"/>
      <c r="M378" s="158">
        <v>0.54530000000000001</v>
      </c>
      <c r="N378" s="158">
        <v>0.61229999999999996</v>
      </c>
      <c r="O378" s="158" t="s">
        <v>84</v>
      </c>
      <c r="P378" s="158" t="s">
        <v>84</v>
      </c>
      <c r="Q378" s="158" t="s">
        <v>84</v>
      </c>
      <c r="R378" s="158" t="s">
        <v>84</v>
      </c>
      <c r="S378" s="158">
        <v>0.63970000000000005</v>
      </c>
      <c r="T378" s="158">
        <v>0.75890000000000002</v>
      </c>
      <c r="U378" s="158">
        <v>0.64780000000000004</v>
      </c>
      <c r="V378" s="158">
        <v>0.80010000000000003</v>
      </c>
      <c r="W378" s="158" t="s">
        <v>84</v>
      </c>
      <c r="X378" s="158" t="s">
        <v>84</v>
      </c>
      <c r="Y378" s="158">
        <v>0.3503</v>
      </c>
      <c r="Z378" s="158">
        <v>0.45250000000000001</v>
      </c>
      <c r="AA378" s="158" t="s">
        <v>84</v>
      </c>
      <c r="AB378" s="158" t="s">
        <v>84</v>
      </c>
      <c r="AC378" s="158"/>
      <c r="AD378" s="181">
        <v>842</v>
      </c>
      <c r="AE378" s="181" t="s">
        <v>84</v>
      </c>
      <c r="AF378" s="181" t="s">
        <v>84</v>
      </c>
      <c r="AG378" s="181">
        <v>230</v>
      </c>
      <c r="AH378" s="181">
        <v>133</v>
      </c>
      <c r="AI378" s="181" t="s">
        <v>84</v>
      </c>
      <c r="AJ378" s="181">
        <v>349</v>
      </c>
      <c r="AK378" s="181" t="s">
        <v>84</v>
      </c>
      <c r="AL378" s="181">
        <v>1296</v>
      </c>
    </row>
    <row r="379" spans="1:38" x14ac:dyDescent="0.25">
      <c r="A379" s="159" t="s">
        <v>9019</v>
      </c>
      <c r="B379" s="158">
        <v>0.4965</v>
      </c>
      <c r="C379" s="158" t="s">
        <v>84</v>
      </c>
      <c r="D379" s="158" t="s">
        <v>84</v>
      </c>
      <c r="E379" s="158">
        <v>0.72570000000000001</v>
      </c>
      <c r="F379" s="158">
        <v>0.72360000000000002</v>
      </c>
      <c r="G379" s="158" t="s">
        <v>84</v>
      </c>
      <c r="H379" s="158">
        <v>0.3342</v>
      </c>
      <c r="I379" s="158" t="s">
        <v>84</v>
      </c>
      <c r="J379" s="158"/>
      <c r="K379" s="158"/>
      <c r="L379" s="158"/>
      <c r="M379" s="158">
        <v>0.46589999999999998</v>
      </c>
      <c r="N379" s="158">
        <v>0.52629999999999999</v>
      </c>
      <c r="O379" s="158" t="s">
        <v>84</v>
      </c>
      <c r="P379" s="158" t="s">
        <v>84</v>
      </c>
      <c r="Q379" s="158" t="s">
        <v>84</v>
      </c>
      <c r="R379" s="158" t="s">
        <v>84</v>
      </c>
      <c r="S379" s="158">
        <v>0.66310000000000002</v>
      </c>
      <c r="T379" s="158">
        <v>0.77869999999999995</v>
      </c>
      <c r="U379" s="158">
        <v>0.63619999999999999</v>
      </c>
      <c r="V379" s="158">
        <v>0.79339999999999999</v>
      </c>
      <c r="W379" s="158" t="s">
        <v>84</v>
      </c>
      <c r="X379" s="158" t="s">
        <v>84</v>
      </c>
      <c r="Y379" s="158">
        <v>0.29509999999999997</v>
      </c>
      <c r="Z379" s="158">
        <v>0.37359999999999999</v>
      </c>
      <c r="AA379" s="158" t="s">
        <v>84</v>
      </c>
      <c r="AB379" s="158" t="s">
        <v>84</v>
      </c>
      <c r="AC379" s="158"/>
      <c r="AD379" s="181">
        <v>1057</v>
      </c>
      <c r="AE379" s="181" t="s">
        <v>84</v>
      </c>
      <c r="AF379" s="181" t="s">
        <v>84</v>
      </c>
      <c r="AG379" s="181">
        <v>236</v>
      </c>
      <c r="AH379" s="181">
        <v>128</v>
      </c>
      <c r="AI379" s="181" t="s">
        <v>84</v>
      </c>
      <c r="AJ379" s="181">
        <v>545</v>
      </c>
      <c r="AK379" s="181" t="s">
        <v>84</v>
      </c>
      <c r="AL379" s="181">
        <v>1688</v>
      </c>
    </row>
    <row r="380" spans="1:38" x14ac:dyDescent="0.25">
      <c r="A380" s="159" t="s">
        <v>9020</v>
      </c>
      <c r="B380" s="158">
        <v>0.40620000000000001</v>
      </c>
      <c r="C380" s="158" t="s">
        <v>84</v>
      </c>
      <c r="D380" s="158">
        <v>0.34860000000000002</v>
      </c>
      <c r="E380" s="158">
        <v>0.56920000000000004</v>
      </c>
      <c r="F380" s="158">
        <v>0.59870000000000001</v>
      </c>
      <c r="G380" s="158" t="s">
        <v>84</v>
      </c>
      <c r="H380" s="158">
        <v>0.26629999999999998</v>
      </c>
      <c r="I380" s="158" t="s">
        <v>84</v>
      </c>
      <c r="J380" s="158"/>
      <c r="K380" s="158"/>
      <c r="L380" s="158"/>
      <c r="M380" s="158">
        <v>0.37480000000000002</v>
      </c>
      <c r="N380" s="158">
        <v>0.43730000000000002</v>
      </c>
      <c r="O380" s="158" t="s">
        <v>84</v>
      </c>
      <c r="P380" s="158" t="s">
        <v>84</v>
      </c>
      <c r="Q380" s="158">
        <v>0.25700000000000001</v>
      </c>
      <c r="R380" s="158">
        <v>0.4415</v>
      </c>
      <c r="S380" s="158">
        <v>0.50060000000000004</v>
      </c>
      <c r="T380" s="158">
        <v>0.63190000000000002</v>
      </c>
      <c r="U380" s="158">
        <v>0.50970000000000004</v>
      </c>
      <c r="V380" s="158">
        <v>0.67669999999999997</v>
      </c>
      <c r="W380" s="158" t="s">
        <v>84</v>
      </c>
      <c r="X380" s="158" t="s">
        <v>84</v>
      </c>
      <c r="Y380" s="158">
        <v>0.22559999999999999</v>
      </c>
      <c r="Z380" s="158">
        <v>0.3085</v>
      </c>
      <c r="AA380" s="158" t="s">
        <v>84</v>
      </c>
      <c r="AB380" s="158" t="s">
        <v>84</v>
      </c>
      <c r="AC380" s="158"/>
      <c r="AD380" s="181">
        <v>965</v>
      </c>
      <c r="AE380" s="181" t="s">
        <v>84</v>
      </c>
      <c r="AF380" s="181">
        <v>102</v>
      </c>
      <c r="AG380" s="181">
        <v>224</v>
      </c>
      <c r="AH380" s="181">
        <v>135</v>
      </c>
      <c r="AI380" s="181" t="s">
        <v>84</v>
      </c>
      <c r="AJ380" s="181">
        <v>439</v>
      </c>
      <c r="AK380" s="181" t="s">
        <v>84</v>
      </c>
      <c r="AL380" s="181">
        <v>1613</v>
      </c>
    </row>
    <row r="381" spans="1:38" x14ac:dyDescent="0.25">
      <c r="A381" s="159" t="s">
        <v>9021</v>
      </c>
      <c r="B381" s="158">
        <v>0.43190000000000001</v>
      </c>
      <c r="C381" s="158" t="s">
        <v>84</v>
      </c>
      <c r="D381" s="158">
        <v>0.44230000000000003</v>
      </c>
      <c r="E381" s="158">
        <v>0.63939999999999997</v>
      </c>
      <c r="F381" s="158">
        <v>0.62419999999999998</v>
      </c>
      <c r="G381" s="158" t="s">
        <v>84</v>
      </c>
      <c r="H381" s="158">
        <v>0.2273</v>
      </c>
      <c r="I381" s="158" t="s">
        <v>84</v>
      </c>
      <c r="J381" s="158"/>
      <c r="K381" s="158"/>
      <c r="L381" s="158"/>
      <c r="M381" s="158">
        <v>0.40089999999999998</v>
      </c>
      <c r="N381" s="158">
        <v>0.46250000000000002</v>
      </c>
      <c r="O381" s="158" t="s">
        <v>84</v>
      </c>
      <c r="P381" s="158" t="s">
        <v>84</v>
      </c>
      <c r="Q381" s="158">
        <v>0.34279999999999999</v>
      </c>
      <c r="R381" s="158">
        <v>0.53700000000000003</v>
      </c>
      <c r="S381" s="158">
        <v>0.57999999999999996</v>
      </c>
      <c r="T381" s="158">
        <v>0.69269999999999998</v>
      </c>
      <c r="U381" s="158">
        <v>0.53549999999999998</v>
      </c>
      <c r="V381" s="158">
        <v>0.70069999999999999</v>
      </c>
      <c r="W381" s="158" t="s">
        <v>84</v>
      </c>
      <c r="X381" s="158" t="s">
        <v>84</v>
      </c>
      <c r="Y381" s="158">
        <v>0.1888</v>
      </c>
      <c r="Z381" s="158">
        <v>0.26800000000000002</v>
      </c>
      <c r="AA381" s="158" t="s">
        <v>84</v>
      </c>
      <c r="AB381" s="158" t="s">
        <v>84</v>
      </c>
      <c r="AC381" s="158"/>
      <c r="AD381" s="181">
        <v>1017</v>
      </c>
      <c r="AE381" s="181" t="s">
        <v>84</v>
      </c>
      <c r="AF381" s="181">
        <v>101</v>
      </c>
      <c r="AG381" s="181">
        <v>290</v>
      </c>
      <c r="AH381" s="181">
        <v>136</v>
      </c>
      <c r="AI381" s="181" t="s">
        <v>84</v>
      </c>
      <c r="AJ381" s="181">
        <v>431</v>
      </c>
      <c r="AK381" s="181" t="s">
        <v>84</v>
      </c>
      <c r="AL381" s="181">
        <v>1674</v>
      </c>
    </row>
    <row r="382" spans="1:38" x14ac:dyDescent="0.25">
      <c r="A382" s="159" t="s">
        <v>9022</v>
      </c>
      <c r="B382" s="158">
        <v>0.42149999999999999</v>
      </c>
      <c r="C382" s="158" t="s">
        <v>84</v>
      </c>
      <c r="D382" s="158">
        <v>0.36909999999999998</v>
      </c>
      <c r="E382" s="158">
        <v>0.56000000000000005</v>
      </c>
      <c r="F382" s="158">
        <v>0.68820000000000003</v>
      </c>
      <c r="G382" s="158" t="s">
        <v>84</v>
      </c>
      <c r="H382" s="158">
        <v>0.28060000000000002</v>
      </c>
      <c r="I382" s="158" t="s">
        <v>84</v>
      </c>
      <c r="J382" s="158"/>
      <c r="K382" s="158"/>
      <c r="L382" s="158"/>
      <c r="M382" s="158">
        <v>0.39079999999999998</v>
      </c>
      <c r="N382" s="158">
        <v>0.45190000000000002</v>
      </c>
      <c r="O382" s="158" t="s">
        <v>84</v>
      </c>
      <c r="P382" s="158" t="s">
        <v>84</v>
      </c>
      <c r="Q382" s="158">
        <v>0.28189999999999998</v>
      </c>
      <c r="R382" s="158">
        <v>0.45629999999999998</v>
      </c>
      <c r="S382" s="158">
        <v>0.49569999999999997</v>
      </c>
      <c r="T382" s="158">
        <v>0.61929999999999996</v>
      </c>
      <c r="U382" s="158">
        <v>0.60360000000000003</v>
      </c>
      <c r="V382" s="158">
        <v>0.75839999999999996</v>
      </c>
      <c r="W382" s="158" t="s">
        <v>84</v>
      </c>
      <c r="X382" s="158" t="s">
        <v>84</v>
      </c>
      <c r="Y382" s="158">
        <v>0.24010000000000001</v>
      </c>
      <c r="Z382" s="158">
        <v>0.32229999999999998</v>
      </c>
      <c r="AA382" s="158" t="s">
        <v>84</v>
      </c>
      <c r="AB382" s="158" t="s">
        <v>84</v>
      </c>
      <c r="AC382" s="158"/>
      <c r="AD382" s="181">
        <v>1028</v>
      </c>
      <c r="AE382" s="181" t="s">
        <v>84</v>
      </c>
      <c r="AF382" s="181">
        <v>118</v>
      </c>
      <c r="AG382" s="181">
        <v>255</v>
      </c>
      <c r="AH382" s="181">
        <v>144</v>
      </c>
      <c r="AI382" s="181" t="s">
        <v>84</v>
      </c>
      <c r="AJ382" s="181">
        <v>462</v>
      </c>
      <c r="AK382" s="181" t="s">
        <v>84</v>
      </c>
      <c r="AL382" s="181">
        <v>1709</v>
      </c>
    </row>
    <row r="383" spans="1:38" x14ac:dyDescent="0.25">
      <c r="A383" s="159" t="s">
        <v>9023</v>
      </c>
      <c r="B383" s="158">
        <v>0.43259999999999998</v>
      </c>
      <c r="C383" s="158" t="s">
        <v>84</v>
      </c>
      <c r="D383" s="158" t="s">
        <v>84</v>
      </c>
      <c r="E383" s="158">
        <v>0.56240000000000001</v>
      </c>
      <c r="F383" s="158">
        <v>0.60729999999999995</v>
      </c>
      <c r="G383" s="158" t="s">
        <v>84</v>
      </c>
      <c r="H383" s="158">
        <v>0.26479999999999998</v>
      </c>
      <c r="I383" s="158" t="s">
        <v>84</v>
      </c>
      <c r="J383" s="158"/>
      <c r="K383" s="158"/>
      <c r="L383" s="158"/>
      <c r="M383" s="158">
        <v>0.39860000000000001</v>
      </c>
      <c r="N383" s="158">
        <v>0.46610000000000001</v>
      </c>
      <c r="O383" s="158" t="s">
        <v>84</v>
      </c>
      <c r="P383" s="158" t="s">
        <v>84</v>
      </c>
      <c r="Q383" s="158" t="s">
        <v>84</v>
      </c>
      <c r="R383" s="158" t="s">
        <v>84</v>
      </c>
      <c r="S383" s="158">
        <v>0.49490000000000001</v>
      </c>
      <c r="T383" s="158">
        <v>0.62450000000000006</v>
      </c>
      <c r="U383" s="158">
        <v>0.51780000000000004</v>
      </c>
      <c r="V383" s="158">
        <v>0.68520000000000003</v>
      </c>
      <c r="W383" s="158" t="s">
        <v>84</v>
      </c>
      <c r="X383" s="158" t="s">
        <v>84</v>
      </c>
      <c r="Y383" s="158">
        <v>0.2195</v>
      </c>
      <c r="Z383" s="158">
        <v>0.31219999999999998</v>
      </c>
      <c r="AA383" s="158" t="s">
        <v>84</v>
      </c>
      <c r="AB383" s="158" t="s">
        <v>84</v>
      </c>
      <c r="AC383" s="158"/>
      <c r="AD383" s="181">
        <v>842</v>
      </c>
      <c r="AE383" s="181" t="s">
        <v>84</v>
      </c>
      <c r="AF383" s="181" t="s">
        <v>84</v>
      </c>
      <c r="AG383" s="181">
        <v>230</v>
      </c>
      <c r="AH383" s="181">
        <v>133</v>
      </c>
      <c r="AI383" s="181" t="s">
        <v>84</v>
      </c>
      <c r="AJ383" s="181">
        <v>349</v>
      </c>
      <c r="AK383" s="181" t="s">
        <v>84</v>
      </c>
      <c r="AL383" s="181">
        <v>1296</v>
      </c>
    </row>
    <row r="384" spans="1:38" x14ac:dyDescent="0.25">
      <c r="A384" s="159" t="s">
        <v>9024</v>
      </c>
      <c r="B384" s="158">
        <v>0.38100000000000001</v>
      </c>
      <c r="C384" s="158" t="s">
        <v>84</v>
      </c>
      <c r="D384" s="158" t="s">
        <v>84</v>
      </c>
      <c r="E384" s="158">
        <v>0.58819999999999995</v>
      </c>
      <c r="F384" s="158">
        <v>0.61750000000000005</v>
      </c>
      <c r="G384" s="158" t="s">
        <v>84</v>
      </c>
      <c r="H384" s="158">
        <v>0.23089999999999999</v>
      </c>
      <c r="I384" s="158" t="s">
        <v>84</v>
      </c>
      <c r="J384" s="158"/>
      <c r="K384" s="158"/>
      <c r="L384" s="158"/>
      <c r="M384" s="158">
        <v>0.35139999999999999</v>
      </c>
      <c r="N384" s="158">
        <v>0.41060000000000002</v>
      </c>
      <c r="O384" s="158" t="s">
        <v>84</v>
      </c>
      <c r="P384" s="158" t="s">
        <v>84</v>
      </c>
      <c r="Q384" s="158" t="s">
        <v>84</v>
      </c>
      <c r="R384" s="158" t="s">
        <v>84</v>
      </c>
      <c r="S384" s="158">
        <v>0.52129999999999999</v>
      </c>
      <c r="T384" s="158">
        <v>0.64900000000000002</v>
      </c>
      <c r="U384" s="158">
        <v>0.52580000000000005</v>
      </c>
      <c r="V384" s="158">
        <v>0.69669999999999999</v>
      </c>
      <c r="W384" s="158" t="s">
        <v>84</v>
      </c>
      <c r="X384" s="158" t="s">
        <v>84</v>
      </c>
      <c r="Y384" s="158">
        <v>0.1963</v>
      </c>
      <c r="Z384" s="158">
        <v>0.26729999999999998</v>
      </c>
      <c r="AA384" s="158" t="s">
        <v>84</v>
      </c>
      <c r="AB384" s="158" t="s">
        <v>84</v>
      </c>
      <c r="AC384" s="158"/>
      <c r="AD384" s="181">
        <v>1057</v>
      </c>
      <c r="AE384" s="181" t="s">
        <v>84</v>
      </c>
      <c r="AF384" s="181" t="s">
        <v>84</v>
      </c>
      <c r="AG384" s="181">
        <v>236</v>
      </c>
      <c r="AH384" s="181">
        <v>128</v>
      </c>
      <c r="AI384" s="181" t="s">
        <v>84</v>
      </c>
      <c r="AJ384" s="181">
        <v>545</v>
      </c>
      <c r="AK384" s="181" t="s">
        <v>84</v>
      </c>
      <c r="AL384" s="181">
        <v>1688</v>
      </c>
    </row>
    <row r="385" spans="1:38" x14ac:dyDescent="0.25">
      <c r="A385" s="159" t="s">
        <v>9025</v>
      </c>
      <c r="B385" s="158">
        <v>0.34399999999999997</v>
      </c>
      <c r="C385" s="158" t="s">
        <v>84</v>
      </c>
      <c r="D385" s="158">
        <v>0.27879999999999999</v>
      </c>
      <c r="E385" s="158">
        <v>0.48499999999999999</v>
      </c>
      <c r="F385" s="158">
        <v>0.54949999999999999</v>
      </c>
      <c r="G385" s="158" t="s">
        <v>84</v>
      </c>
      <c r="H385" s="158">
        <v>0.21510000000000001</v>
      </c>
      <c r="I385" s="158" t="s">
        <v>84</v>
      </c>
      <c r="J385" s="158"/>
      <c r="K385" s="158"/>
      <c r="L385" s="158"/>
      <c r="M385" s="158">
        <v>0.31369999999999998</v>
      </c>
      <c r="N385" s="158">
        <v>0.37440000000000001</v>
      </c>
      <c r="O385" s="158" t="s">
        <v>84</v>
      </c>
      <c r="P385" s="158" t="s">
        <v>84</v>
      </c>
      <c r="Q385" s="158">
        <v>0.1946</v>
      </c>
      <c r="R385" s="158">
        <v>0.36919999999999997</v>
      </c>
      <c r="S385" s="158">
        <v>0.4168</v>
      </c>
      <c r="T385" s="158">
        <v>0.54979999999999996</v>
      </c>
      <c r="U385" s="158">
        <v>0.4602</v>
      </c>
      <c r="V385" s="158">
        <v>0.63009999999999999</v>
      </c>
      <c r="W385" s="158" t="s">
        <v>84</v>
      </c>
      <c r="X385" s="158" t="s">
        <v>84</v>
      </c>
      <c r="Y385" s="158">
        <v>0.17760000000000001</v>
      </c>
      <c r="Z385" s="158">
        <v>0.25509999999999999</v>
      </c>
      <c r="AA385" s="158" t="s">
        <v>84</v>
      </c>
      <c r="AB385" s="158" t="s">
        <v>84</v>
      </c>
      <c r="AC385" s="158"/>
      <c r="AD385" s="181">
        <v>965</v>
      </c>
      <c r="AE385" s="181" t="s">
        <v>84</v>
      </c>
      <c r="AF385" s="181">
        <v>102</v>
      </c>
      <c r="AG385" s="181">
        <v>224</v>
      </c>
      <c r="AH385" s="181">
        <v>135</v>
      </c>
      <c r="AI385" s="181" t="s">
        <v>84</v>
      </c>
      <c r="AJ385" s="181">
        <v>439</v>
      </c>
      <c r="AK385" s="181" t="s">
        <v>84</v>
      </c>
      <c r="AL385" s="181">
        <v>1613</v>
      </c>
    </row>
    <row r="386" spans="1:38" x14ac:dyDescent="0.25">
      <c r="A386" s="159" t="s">
        <v>9026</v>
      </c>
      <c r="B386" s="158">
        <v>0.35489999999999999</v>
      </c>
      <c r="C386" s="158" t="s">
        <v>84</v>
      </c>
      <c r="D386" s="158">
        <v>0.35570000000000002</v>
      </c>
      <c r="E386" s="158">
        <v>0.5403</v>
      </c>
      <c r="F386" s="158">
        <v>0.5454</v>
      </c>
      <c r="G386" s="158" t="s">
        <v>84</v>
      </c>
      <c r="H386" s="158">
        <v>0.1643</v>
      </c>
      <c r="I386" s="158" t="s">
        <v>84</v>
      </c>
      <c r="J386" s="158"/>
      <c r="K386" s="158"/>
      <c r="L386" s="158"/>
      <c r="M386" s="158">
        <v>0.3251</v>
      </c>
      <c r="N386" s="158">
        <v>0.38479999999999998</v>
      </c>
      <c r="O386" s="158" t="s">
        <v>84</v>
      </c>
      <c r="P386" s="158" t="s">
        <v>84</v>
      </c>
      <c r="Q386" s="158">
        <v>0.26250000000000001</v>
      </c>
      <c r="R386" s="158">
        <v>0.44969999999999999</v>
      </c>
      <c r="S386" s="158">
        <v>0.47970000000000002</v>
      </c>
      <c r="T386" s="158">
        <v>0.59689999999999999</v>
      </c>
      <c r="U386" s="158">
        <v>0.45629999999999998</v>
      </c>
      <c r="V386" s="158">
        <v>0.626</v>
      </c>
      <c r="W386" s="158" t="s">
        <v>84</v>
      </c>
      <c r="X386" s="158" t="s">
        <v>84</v>
      </c>
      <c r="Y386" s="158">
        <v>0.1308</v>
      </c>
      <c r="Z386" s="158">
        <v>0.20119999999999999</v>
      </c>
      <c r="AA386" s="158" t="s">
        <v>84</v>
      </c>
      <c r="AB386" s="158" t="s">
        <v>84</v>
      </c>
      <c r="AC386" s="158"/>
      <c r="AD386" s="181">
        <v>1017</v>
      </c>
      <c r="AE386" s="181" t="s">
        <v>84</v>
      </c>
      <c r="AF386" s="181">
        <v>101</v>
      </c>
      <c r="AG386" s="181">
        <v>290</v>
      </c>
      <c r="AH386" s="181">
        <v>136</v>
      </c>
      <c r="AI386" s="181" t="s">
        <v>84</v>
      </c>
      <c r="AJ386" s="181">
        <v>431</v>
      </c>
      <c r="AK386" s="181" t="s">
        <v>84</v>
      </c>
      <c r="AL386" s="181">
        <v>1674</v>
      </c>
    </row>
    <row r="387" spans="1:38" x14ac:dyDescent="0.25">
      <c r="A387" s="159" t="s">
        <v>9027</v>
      </c>
      <c r="B387" s="158">
        <v>0.33100000000000002</v>
      </c>
      <c r="C387" s="158" t="s">
        <v>84</v>
      </c>
      <c r="D387" s="158">
        <v>0.2162</v>
      </c>
      <c r="E387" s="158">
        <v>0.46339999999999998</v>
      </c>
      <c r="F387" s="158">
        <v>0.59299999999999997</v>
      </c>
      <c r="G387" s="158" t="s">
        <v>84</v>
      </c>
      <c r="H387" s="158">
        <v>0.20730000000000001</v>
      </c>
      <c r="I387" s="158" t="s">
        <v>84</v>
      </c>
      <c r="J387" s="158"/>
      <c r="K387" s="158"/>
      <c r="L387" s="158"/>
      <c r="M387" s="158">
        <v>0.3019</v>
      </c>
      <c r="N387" s="158">
        <v>0.36020000000000002</v>
      </c>
      <c r="O387" s="158" t="s">
        <v>84</v>
      </c>
      <c r="P387" s="158" t="s">
        <v>84</v>
      </c>
      <c r="Q387" s="158">
        <v>0.14749999999999999</v>
      </c>
      <c r="R387" s="158">
        <v>0.29360000000000003</v>
      </c>
      <c r="S387" s="158">
        <v>0.40010000000000001</v>
      </c>
      <c r="T387" s="158">
        <v>0.52429999999999999</v>
      </c>
      <c r="U387" s="158">
        <v>0.50609999999999999</v>
      </c>
      <c r="V387" s="158">
        <v>0.66969999999999996</v>
      </c>
      <c r="W387" s="158" t="s">
        <v>84</v>
      </c>
      <c r="X387" s="158" t="s">
        <v>84</v>
      </c>
      <c r="Y387" s="158">
        <v>0.17130000000000001</v>
      </c>
      <c r="Z387" s="158">
        <v>0.24579999999999999</v>
      </c>
      <c r="AA387" s="158" t="s">
        <v>84</v>
      </c>
      <c r="AB387" s="158" t="s">
        <v>84</v>
      </c>
      <c r="AC387" s="158"/>
      <c r="AD387" s="181">
        <v>1028</v>
      </c>
      <c r="AE387" s="181" t="s">
        <v>84</v>
      </c>
      <c r="AF387" s="181">
        <v>118</v>
      </c>
      <c r="AG387" s="181">
        <v>255</v>
      </c>
      <c r="AH387" s="181">
        <v>144</v>
      </c>
      <c r="AI387" s="181" t="s">
        <v>84</v>
      </c>
      <c r="AJ387" s="181">
        <v>462</v>
      </c>
      <c r="AK387" s="181" t="s">
        <v>84</v>
      </c>
      <c r="AL387" s="181">
        <v>1709</v>
      </c>
    </row>
    <row r="388" spans="1:38" x14ac:dyDescent="0.25">
      <c r="A388" s="159" t="s">
        <v>9028</v>
      </c>
      <c r="B388" s="158">
        <v>0.37359999999999999</v>
      </c>
      <c r="C388" s="158" t="s">
        <v>84</v>
      </c>
      <c r="D388" s="158" t="s">
        <v>84</v>
      </c>
      <c r="E388" s="158">
        <v>0.50370000000000004</v>
      </c>
      <c r="F388" s="158">
        <v>0.48859999999999998</v>
      </c>
      <c r="G388" s="158" t="s">
        <v>84</v>
      </c>
      <c r="H388" s="158">
        <v>0.2374</v>
      </c>
      <c r="I388" s="158" t="s">
        <v>84</v>
      </c>
      <c r="J388" s="158"/>
      <c r="K388" s="158"/>
      <c r="L388" s="158"/>
      <c r="M388" s="158">
        <v>0.34060000000000001</v>
      </c>
      <c r="N388" s="158">
        <v>0.40670000000000001</v>
      </c>
      <c r="O388" s="158" t="s">
        <v>84</v>
      </c>
      <c r="P388" s="158" t="s">
        <v>84</v>
      </c>
      <c r="Q388" s="158" t="s">
        <v>84</v>
      </c>
      <c r="R388" s="158" t="s">
        <v>84</v>
      </c>
      <c r="S388" s="158">
        <v>0.43630000000000002</v>
      </c>
      <c r="T388" s="158">
        <v>0.56720000000000004</v>
      </c>
      <c r="U388" s="158">
        <v>0.40029999999999999</v>
      </c>
      <c r="V388" s="158">
        <v>0.57099999999999995</v>
      </c>
      <c r="W388" s="158" t="s">
        <v>84</v>
      </c>
      <c r="X388" s="158" t="s">
        <v>84</v>
      </c>
      <c r="Y388" s="158">
        <v>0.19370000000000001</v>
      </c>
      <c r="Z388" s="158">
        <v>0.28360000000000002</v>
      </c>
      <c r="AA388" s="158" t="s">
        <v>84</v>
      </c>
      <c r="AB388" s="158" t="s">
        <v>84</v>
      </c>
      <c r="AC388" s="158"/>
      <c r="AD388" s="181">
        <v>842</v>
      </c>
      <c r="AE388" s="181" t="s">
        <v>84</v>
      </c>
      <c r="AF388" s="181" t="s">
        <v>84</v>
      </c>
      <c r="AG388" s="181">
        <v>230</v>
      </c>
      <c r="AH388" s="181">
        <v>133</v>
      </c>
      <c r="AI388" s="181" t="s">
        <v>84</v>
      </c>
      <c r="AJ388" s="181">
        <v>349</v>
      </c>
      <c r="AK388" s="181" t="s">
        <v>84</v>
      </c>
      <c r="AL388" s="181">
        <v>1296</v>
      </c>
    </row>
    <row r="389" spans="1:38" x14ac:dyDescent="0.25">
      <c r="A389" s="159" t="s">
        <v>9029</v>
      </c>
      <c r="B389" s="158">
        <v>0.30130000000000001</v>
      </c>
      <c r="C389" s="158" t="s">
        <v>84</v>
      </c>
      <c r="D389" s="158" t="s">
        <v>84</v>
      </c>
      <c r="E389" s="158">
        <v>0.4834</v>
      </c>
      <c r="F389" s="158">
        <v>0.47699999999999998</v>
      </c>
      <c r="G389" s="158" t="s">
        <v>84</v>
      </c>
      <c r="H389" s="158">
        <v>0.18010000000000001</v>
      </c>
      <c r="I389" s="158" t="s">
        <v>84</v>
      </c>
      <c r="J389" s="158"/>
      <c r="K389" s="158"/>
      <c r="L389" s="158"/>
      <c r="M389" s="158">
        <v>0.27350000000000002</v>
      </c>
      <c r="N389" s="158">
        <v>0.3296</v>
      </c>
      <c r="O389" s="158" t="s">
        <v>84</v>
      </c>
      <c r="P389" s="158" t="s">
        <v>84</v>
      </c>
      <c r="Q389" s="158" t="s">
        <v>84</v>
      </c>
      <c r="R389" s="158" t="s">
        <v>84</v>
      </c>
      <c r="S389" s="158">
        <v>0.41699999999999998</v>
      </c>
      <c r="T389" s="158">
        <v>0.54659999999999997</v>
      </c>
      <c r="U389" s="158">
        <v>0.38679999999999998</v>
      </c>
      <c r="V389" s="158">
        <v>0.56159999999999999</v>
      </c>
      <c r="W389" s="158" t="s">
        <v>84</v>
      </c>
      <c r="X389" s="158" t="s">
        <v>84</v>
      </c>
      <c r="Y389" s="158">
        <v>0.14879999999999999</v>
      </c>
      <c r="Z389" s="158">
        <v>0.214</v>
      </c>
      <c r="AA389" s="158" t="s">
        <v>84</v>
      </c>
      <c r="AB389" s="158" t="s">
        <v>84</v>
      </c>
      <c r="AC389" s="158"/>
      <c r="AD389" s="181">
        <v>1057</v>
      </c>
      <c r="AE389" s="181" t="s">
        <v>84</v>
      </c>
      <c r="AF389" s="181" t="s">
        <v>84</v>
      </c>
      <c r="AG389" s="181">
        <v>236</v>
      </c>
      <c r="AH389" s="181">
        <v>128</v>
      </c>
      <c r="AI389" s="181" t="s">
        <v>84</v>
      </c>
      <c r="AJ389" s="181">
        <v>545</v>
      </c>
      <c r="AK389" s="181" t="s">
        <v>84</v>
      </c>
      <c r="AL389" s="181">
        <v>1688</v>
      </c>
    </row>
    <row r="390" spans="1:38" x14ac:dyDescent="0.25">
      <c r="A390" s="159" t="s">
        <v>9030</v>
      </c>
      <c r="B390" s="158">
        <v>0.9133</v>
      </c>
      <c r="C390" s="158" t="s">
        <v>84</v>
      </c>
      <c r="D390" s="158" t="s">
        <v>84</v>
      </c>
      <c r="E390" s="158">
        <v>0.91600000000000004</v>
      </c>
      <c r="F390" s="158">
        <v>0.94769999999999999</v>
      </c>
      <c r="G390" s="158" t="s">
        <v>84</v>
      </c>
      <c r="H390" s="158" t="s">
        <v>84</v>
      </c>
      <c r="I390" s="158" t="s">
        <v>84</v>
      </c>
      <c r="J390" s="158"/>
      <c r="K390" s="158"/>
      <c r="L390" s="158"/>
      <c r="M390" s="158">
        <v>0.88660000000000005</v>
      </c>
      <c r="N390" s="158">
        <v>0.93400000000000005</v>
      </c>
      <c r="O390" s="158" t="s">
        <v>84</v>
      </c>
      <c r="P390" s="158" t="s">
        <v>84</v>
      </c>
      <c r="Q390" s="158" t="s">
        <v>84</v>
      </c>
      <c r="R390" s="158" t="s">
        <v>84</v>
      </c>
      <c r="S390" s="158">
        <v>0.86099999999999999</v>
      </c>
      <c r="T390" s="158">
        <v>0.94989999999999997</v>
      </c>
      <c r="U390" s="158">
        <v>0.91310000000000002</v>
      </c>
      <c r="V390" s="158">
        <v>0.96879999999999999</v>
      </c>
      <c r="W390" s="158" t="s">
        <v>84</v>
      </c>
      <c r="X390" s="158" t="s">
        <v>84</v>
      </c>
      <c r="Y390" s="158" t="s">
        <v>84</v>
      </c>
      <c r="Z390" s="158" t="s">
        <v>84</v>
      </c>
      <c r="AA390" s="158" t="s">
        <v>84</v>
      </c>
      <c r="AB390" s="158" t="s">
        <v>84</v>
      </c>
      <c r="AC390" s="158"/>
      <c r="AD390" s="181">
        <v>715</v>
      </c>
      <c r="AE390" s="181" t="s">
        <v>84</v>
      </c>
      <c r="AF390" s="181" t="s">
        <v>84</v>
      </c>
      <c r="AG390" s="181">
        <v>217</v>
      </c>
      <c r="AH390" s="181">
        <v>371</v>
      </c>
      <c r="AI390" s="181" t="s">
        <v>84</v>
      </c>
      <c r="AJ390" s="181" t="s">
        <v>84</v>
      </c>
      <c r="AK390" s="181" t="s">
        <v>84</v>
      </c>
      <c r="AL390" s="181">
        <v>303</v>
      </c>
    </row>
    <row r="391" spans="1:38" x14ac:dyDescent="0.25">
      <c r="A391" s="159" t="s">
        <v>9031</v>
      </c>
      <c r="B391" s="158">
        <v>0.93700000000000006</v>
      </c>
      <c r="C391" s="158" t="s">
        <v>84</v>
      </c>
      <c r="D391" s="158" t="s">
        <v>84</v>
      </c>
      <c r="E391" s="158">
        <v>0.94489999999999996</v>
      </c>
      <c r="F391" s="158">
        <v>0.96140000000000003</v>
      </c>
      <c r="G391" s="158" t="s">
        <v>84</v>
      </c>
      <c r="H391" s="158" t="s">
        <v>84</v>
      </c>
      <c r="I391" s="158" t="s">
        <v>84</v>
      </c>
      <c r="J391" s="158"/>
      <c r="K391" s="158"/>
      <c r="L391" s="158"/>
      <c r="M391" s="158">
        <v>0.90990000000000004</v>
      </c>
      <c r="N391" s="158">
        <v>0.95609999999999995</v>
      </c>
      <c r="O391" s="158" t="s">
        <v>84</v>
      </c>
      <c r="P391" s="158" t="s">
        <v>84</v>
      </c>
      <c r="Q391" s="158" t="s">
        <v>84</v>
      </c>
      <c r="R391" s="158" t="s">
        <v>84</v>
      </c>
      <c r="S391" s="158">
        <v>0.88429999999999997</v>
      </c>
      <c r="T391" s="158">
        <v>0.97430000000000005</v>
      </c>
      <c r="U391" s="158">
        <v>0.92320000000000002</v>
      </c>
      <c r="V391" s="158">
        <v>0.98070000000000002</v>
      </c>
      <c r="W391" s="158" t="s">
        <v>84</v>
      </c>
      <c r="X391" s="158" t="s">
        <v>84</v>
      </c>
      <c r="Y391" s="158" t="s">
        <v>84</v>
      </c>
      <c r="Z391" s="158" t="s">
        <v>84</v>
      </c>
      <c r="AA391" s="158" t="s">
        <v>84</v>
      </c>
      <c r="AB391" s="158" t="s">
        <v>84</v>
      </c>
      <c r="AC391" s="158"/>
      <c r="AD391" s="181">
        <v>636</v>
      </c>
      <c r="AE391" s="181" t="s">
        <v>84</v>
      </c>
      <c r="AF391" s="181" t="s">
        <v>84</v>
      </c>
      <c r="AG391" s="181">
        <v>182</v>
      </c>
      <c r="AH391" s="181">
        <v>338</v>
      </c>
      <c r="AI391" s="181" t="s">
        <v>84</v>
      </c>
      <c r="AJ391" s="181" t="s">
        <v>84</v>
      </c>
      <c r="AK391" s="181" t="s">
        <v>84</v>
      </c>
      <c r="AL391" s="181">
        <v>237</v>
      </c>
    </row>
    <row r="392" spans="1:38" x14ac:dyDescent="0.25">
      <c r="A392" s="159" t="s">
        <v>9032</v>
      </c>
      <c r="B392" s="158">
        <v>0.94040000000000001</v>
      </c>
      <c r="C392" s="158" t="s">
        <v>84</v>
      </c>
      <c r="D392" s="158" t="s">
        <v>84</v>
      </c>
      <c r="E392" s="158">
        <v>0.95320000000000005</v>
      </c>
      <c r="F392" s="158">
        <v>0.96040000000000003</v>
      </c>
      <c r="G392" s="158" t="s">
        <v>84</v>
      </c>
      <c r="H392" s="158" t="s">
        <v>84</v>
      </c>
      <c r="I392" s="158" t="s">
        <v>84</v>
      </c>
      <c r="J392" s="158"/>
      <c r="K392" s="158"/>
      <c r="L392" s="158"/>
      <c r="M392" s="158">
        <v>0.91159999999999997</v>
      </c>
      <c r="N392" s="158">
        <v>0.96</v>
      </c>
      <c r="O392" s="158" t="s">
        <v>84</v>
      </c>
      <c r="P392" s="158" t="s">
        <v>84</v>
      </c>
      <c r="Q392" s="158" t="s">
        <v>84</v>
      </c>
      <c r="R392" s="158" t="s">
        <v>84</v>
      </c>
      <c r="S392" s="158">
        <v>0.88470000000000004</v>
      </c>
      <c r="T392" s="158">
        <v>0.98140000000000005</v>
      </c>
      <c r="U392" s="158">
        <v>0.92069999999999996</v>
      </c>
      <c r="V392" s="158">
        <v>0.98040000000000005</v>
      </c>
      <c r="W392" s="158" t="s">
        <v>84</v>
      </c>
      <c r="X392" s="158" t="s">
        <v>84</v>
      </c>
      <c r="Y392" s="158" t="s">
        <v>84</v>
      </c>
      <c r="Z392" s="158" t="s">
        <v>84</v>
      </c>
      <c r="AA392" s="158" t="s">
        <v>84</v>
      </c>
      <c r="AB392" s="158" t="s">
        <v>84</v>
      </c>
      <c r="AC392" s="158"/>
      <c r="AD392" s="181">
        <v>596</v>
      </c>
      <c r="AE392" s="181" t="s">
        <v>84</v>
      </c>
      <c r="AF392" s="181" t="s">
        <v>84</v>
      </c>
      <c r="AG392" s="181">
        <v>165</v>
      </c>
      <c r="AH392" s="181">
        <v>344</v>
      </c>
      <c r="AI392" s="181" t="s">
        <v>84</v>
      </c>
      <c r="AJ392" s="181" t="s">
        <v>84</v>
      </c>
      <c r="AK392" s="181" t="s">
        <v>84</v>
      </c>
      <c r="AL392" s="181">
        <v>237</v>
      </c>
    </row>
    <row r="393" spans="1:38" x14ac:dyDescent="0.25">
      <c r="A393" s="159" t="s">
        <v>9033</v>
      </c>
      <c r="B393" s="158">
        <v>0.92610000000000003</v>
      </c>
      <c r="C393" s="158" t="s">
        <v>84</v>
      </c>
      <c r="D393" s="158" t="s">
        <v>84</v>
      </c>
      <c r="E393" s="158">
        <v>0.91590000000000005</v>
      </c>
      <c r="F393" s="158">
        <v>0.94379999999999997</v>
      </c>
      <c r="G393" s="158" t="s">
        <v>84</v>
      </c>
      <c r="H393" s="158" t="s">
        <v>84</v>
      </c>
      <c r="I393" s="158" t="s">
        <v>84</v>
      </c>
      <c r="J393" s="158"/>
      <c r="K393" s="158"/>
      <c r="L393" s="158"/>
      <c r="M393" s="158">
        <v>0.90080000000000005</v>
      </c>
      <c r="N393" s="158">
        <v>0.94520000000000004</v>
      </c>
      <c r="O393" s="158" t="s">
        <v>84</v>
      </c>
      <c r="P393" s="158" t="s">
        <v>84</v>
      </c>
      <c r="Q393" s="158" t="s">
        <v>84</v>
      </c>
      <c r="R393" s="158" t="s">
        <v>84</v>
      </c>
      <c r="S393" s="158">
        <v>0.85670000000000002</v>
      </c>
      <c r="T393" s="158">
        <v>0.95130000000000003</v>
      </c>
      <c r="U393" s="158">
        <v>0.91139999999999999</v>
      </c>
      <c r="V393" s="158">
        <v>0.96460000000000001</v>
      </c>
      <c r="W393" s="158" t="s">
        <v>84</v>
      </c>
      <c r="X393" s="158" t="s">
        <v>84</v>
      </c>
      <c r="Y393" s="158" t="s">
        <v>84</v>
      </c>
      <c r="Z393" s="158" t="s">
        <v>84</v>
      </c>
      <c r="AA393" s="158" t="s">
        <v>84</v>
      </c>
      <c r="AB393" s="158" t="s">
        <v>84</v>
      </c>
      <c r="AC393" s="158"/>
      <c r="AD393" s="181">
        <v>714</v>
      </c>
      <c r="AE393" s="181" t="s">
        <v>84</v>
      </c>
      <c r="AF393" s="181" t="s">
        <v>84</v>
      </c>
      <c r="AG393" s="181">
        <v>191</v>
      </c>
      <c r="AH393" s="181">
        <v>417</v>
      </c>
      <c r="AI393" s="181" t="s">
        <v>84</v>
      </c>
      <c r="AJ393" s="181" t="s">
        <v>84</v>
      </c>
      <c r="AK393" s="181" t="s">
        <v>84</v>
      </c>
      <c r="AL393" s="181">
        <v>315</v>
      </c>
    </row>
    <row r="394" spans="1:38" x14ac:dyDescent="0.25">
      <c r="A394" s="159" t="s">
        <v>9034</v>
      </c>
      <c r="B394" s="158">
        <v>0.94950000000000001</v>
      </c>
      <c r="C394" s="158" t="s">
        <v>84</v>
      </c>
      <c r="D394" s="158" t="s">
        <v>84</v>
      </c>
      <c r="E394" s="158">
        <v>0.94220000000000004</v>
      </c>
      <c r="F394" s="158">
        <v>0.98480000000000001</v>
      </c>
      <c r="G394" s="158" t="s">
        <v>84</v>
      </c>
      <c r="H394" s="158" t="s">
        <v>84</v>
      </c>
      <c r="I394" s="158" t="s">
        <v>84</v>
      </c>
      <c r="J394" s="158"/>
      <c r="K394" s="158"/>
      <c r="L394" s="158"/>
      <c r="M394" s="158">
        <v>0.91800000000000004</v>
      </c>
      <c r="N394" s="158">
        <v>0.96899999999999997</v>
      </c>
      <c r="O394" s="158" t="s">
        <v>84</v>
      </c>
      <c r="P394" s="158" t="s">
        <v>84</v>
      </c>
      <c r="Q394" s="158" t="s">
        <v>84</v>
      </c>
      <c r="R394" s="158" t="s">
        <v>84</v>
      </c>
      <c r="S394" s="158">
        <v>0.86639999999999995</v>
      </c>
      <c r="T394" s="158">
        <v>0.97560000000000002</v>
      </c>
      <c r="U394" s="158">
        <v>0.91890000000000005</v>
      </c>
      <c r="V394" s="158">
        <v>0.99719999999999998</v>
      </c>
      <c r="W394" s="158" t="s">
        <v>84</v>
      </c>
      <c r="X394" s="158" t="s">
        <v>84</v>
      </c>
      <c r="Y394" s="158" t="s">
        <v>84</v>
      </c>
      <c r="Z394" s="158" t="s">
        <v>84</v>
      </c>
      <c r="AA394" s="158" t="s">
        <v>84</v>
      </c>
      <c r="AB394" s="158" t="s">
        <v>84</v>
      </c>
      <c r="AC394" s="158"/>
      <c r="AD394" s="181">
        <v>478</v>
      </c>
      <c r="AE394" s="181" t="s">
        <v>84</v>
      </c>
      <c r="AF394" s="181" t="s">
        <v>84</v>
      </c>
      <c r="AG394" s="181">
        <v>132</v>
      </c>
      <c r="AH394" s="181">
        <v>249</v>
      </c>
      <c r="AI394" s="181" t="s">
        <v>84</v>
      </c>
      <c r="AJ394" s="181" t="s">
        <v>84</v>
      </c>
      <c r="AK394" s="181" t="s">
        <v>84</v>
      </c>
      <c r="AL394" s="181">
        <v>209</v>
      </c>
    </row>
    <row r="395" spans="1:38" x14ac:dyDescent="0.25">
      <c r="A395" s="159" t="s">
        <v>9035</v>
      </c>
      <c r="B395" s="158">
        <v>0.97670000000000001</v>
      </c>
      <c r="C395" s="158" t="s">
        <v>84</v>
      </c>
      <c r="D395" s="158" t="s">
        <v>84</v>
      </c>
      <c r="E395" s="158">
        <v>0.99299999999999999</v>
      </c>
      <c r="F395" s="158">
        <v>0.98809999999999998</v>
      </c>
      <c r="G395" s="158" t="s">
        <v>84</v>
      </c>
      <c r="H395" s="158" t="s">
        <v>84</v>
      </c>
      <c r="I395" s="158" t="s">
        <v>84</v>
      </c>
      <c r="J395" s="158"/>
      <c r="K395" s="158"/>
      <c r="L395" s="158"/>
      <c r="M395" s="158">
        <v>0.96189999999999998</v>
      </c>
      <c r="N395" s="158">
        <v>0.98580000000000001</v>
      </c>
      <c r="O395" s="158" t="s">
        <v>84</v>
      </c>
      <c r="P395" s="158" t="s">
        <v>84</v>
      </c>
      <c r="Q395" s="158" t="s">
        <v>84</v>
      </c>
      <c r="R395" s="158" t="s">
        <v>84</v>
      </c>
      <c r="S395" s="158">
        <v>0.95730000000000004</v>
      </c>
      <c r="T395" s="158">
        <v>0.99890000000000001</v>
      </c>
      <c r="U395" s="158">
        <v>0.96799999999999997</v>
      </c>
      <c r="V395" s="158">
        <v>0.99560000000000004</v>
      </c>
      <c r="W395" s="158" t="s">
        <v>84</v>
      </c>
      <c r="X395" s="158" t="s">
        <v>84</v>
      </c>
      <c r="Y395" s="158" t="s">
        <v>84</v>
      </c>
      <c r="Z395" s="158" t="s">
        <v>84</v>
      </c>
      <c r="AA395" s="158" t="s">
        <v>84</v>
      </c>
      <c r="AB395" s="158" t="s">
        <v>84</v>
      </c>
      <c r="AC395" s="158"/>
      <c r="AD395" s="181">
        <v>715</v>
      </c>
      <c r="AE395" s="181" t="s">
        <v>84</v>
      </c>
      <c r="AF395" s="181" t="s">
        <v>84</v>
      </c>
      <c r="AG395" s="181">
        <v>217</v>
      </c>
      <c r="AH395" s="181">
        <v>371</v>
      </c>
      <c r="AI395" s="181" t="s">
        <v>84</v>
      </c>
      <c r="AJ395" s="181" t="s">
        <v>84</v>
      </c>
      <c r="AK395" s="181" t="s">
        <v>84</v>
      </c>
      <c r="AL395" s="181">
        <v>303</v>
      </c>
    </row>
    <row r="396" spans="1:38" x14ac:dyDescent="0.25">
      <c r="A396" s="159" t="s">
        <v>9036</v>
      </c>
      <c r="B396" s="158">
        <v>0.98960000000000004</v>
      </c>
      <c r="C396" s="158" t="s">
        <v>84</v>
      </c>
      <c r="D396" s="158" t="s">
        <v>84</v>
      </c>
      <c r="E396" s="158">
        <v>0.99690000000000001</v>
      </c>
      <c r="F396" s="158">
        <v>0.99609999999999999</v>
      </c>
      <c r="G396" s="158" t="s">
        <v>84</v>
      </c>
      <c r="H396" s="158" t="s">
        <v>84</v>
      </c>
      <c r="I396" s="158" t="s">
        <v>84</v>
      </c>
      <c r="J396" s="158"/>
      <c r="K396" s="158"/>
      <c r="L396" s="158"/>
      <c r="M396" s="158">
        <v>0.97609999999999997</v>
      </c>
      <c r="N396" s="158">
        <v>0.99550000000000005</v>
      </c>
      <c r="O396" s="158" t="s">
        <v>84</v>
      </c>
      <c r="P396" s="158" t="s">
        <v>84</v>
      </c>
      <c r="Q396" s="158" t="s">
        <v>84</v>
      </c>
      <c r="R396" s="158" t="s">
        <v>84</v>
      </c>
      <c r="S396" s="158">
        <v>0.90200000000000002</v>
      </c>
      <c r="T396" s="158">
        <v>0.99990000000000001</v>
      </c>
      <c r="U396" s="158">
        <v>0.96850000000000003</v>
      </c>
      <c r="V396" s="158">
        <v>0.99950000000000006</v>
      </c>
      <c r="W396" s="158" t="s">
        <v>84</v>
      </c>
      <c r="X396" s="158" t="s">
        <v>84</v>
      </c>
      <c r="Y396" s="158" t="s">
        <v>84</v>
      </c>
      <c r="Z396" s="158" t="s">
        <v>84</v>
      </c>
      <c r="AA396" s="158" t="s">
        <v>84</v>
      </c>
      <c r="AB396" s="158" t="s">
        <v>84</v>
      </c>
      <c r="AC396" s="158"/>
      <c r="AD396" s="181">
        <v>636</v>
      </c>
      <c r="AE396" s="181" t="s">
        <v>84</v>
      </c>
      <c r="AF396" s="181" t="s">
        <v>84</v>
      </c>
      <c r="AG396" s="181">
        <v>182</v>
      </c>
      <c r="AH396" s="181">
        <v>338</v>
      </c>
      <c r="AI396" s="181" t="s">
        <v>84</v>
      </c>
      <c r="AJ396" s="181" t="s">
        <v>84</v>
      </c>
      <c r="AK396" s="181" t="s">
        <v>84</v>
      </c>
      <c r="AL396" s="181">
        <v>237</v>
      </c>
    </row>
    <row r="397" spans="1:38" x14ac:dyDescent="0.25">
      <c r="A397" s="159" t="s">
        <v>9037</v>
      </c>
      <c r="B397" s="158">
        <v>0.98060000000000003</v>
      </c>
      <c r="C397" s="158" t="s">
        <v>84</v>
      </c>
      <c r="D397" s="158" t="s">
        <v>84</v>
      </c>
      <c r="E397" s="158">
        <v>0.98450000000000004</v>
      </c>
      <c r="F397" s="158">
        <v>0.99950000000000006</v>
      </c>
      <c r="G397" s="158" t="s">
        <v>84</v>
      </c>
      <c r="H397" s="158" t="s">
        <v>84</v>
      </c>
      <c r="I397" s="158" t="s">
        <v>84</v>
      </c>
      <c r="J397" s="158"/>
      <c r="K397" s="158"/>
      <c r="L397" s="158"/>
      <c r="M397" s="158">
        <v>0.96440000000000003</v>
      </c>
      <c r="N397" s="158">
        <v>0.98939999999999995</v>
      </c>
      <c r="O397" s="158" t="s">
        <v>84</v>
      </c>
      <c r="P397" s="158" t="s">
        <v>84</v>
      </c>
      <c r="Q397" s="158" t="s">
        <v>84</v>
      </c>
      <c r="R397" s="158" t="s">
        <v>84</v>
      </c>
      <c r="S397" s="158">
        <v>0.9425</v>
      </c>
      <c r="T397" s="158">
        <v>0.99590000000000001</v>
      </c>
      <c r="U397" s="158">
        <v>0</v>
      </c>
      <c r="V397" s="158">
        <v>1</v>
      </c>
      <c r="W397" s="158" t="s">
        <v>84</v>
      </c>
      <c r="X397" s="158" t="s">
        <v>84</v>
      </c>
      <c r="Y397" s="158" t="s">
        <v>84</v>
      </c>
      <c r="Z397" s="158" t="s">
        <v>84</v>
      </c>
      <c r="AA397" s="158" t="s">
        <v>84</v>
      </c>
      <c r="AB397" s="158" t="s">
        <v>84</v>
      </c>
      <c r="AC397" s="158"/>
      <c r="AD397" s="181">
        <v>596</v>
      </c>
      <c r="AE397" s="181" t="s">
        <v>84</v>
      </c>
      <c r="AF397" s="181" t="s">
        <v>84</v>
      </c>
      <c r="AG397" s="181">
        <v>165</v>
      </c>
      <c r="AH397" s="181">
        <v>344</v>
      </c>
      <c r="AI397" s="181" t="s">
        <v>84</v>
      </c>
      <c r="AJ397" s="181" t="s">
        <v>84</v>
      </c>
      <c r="AK397" s="181" t="s">
        <v>84</v>
      </c>
      <c r="AL397" s="181">
        <v>237</v>
      </c>
    </row>
    <row r="398" spans="1:38" x14ac:dyDescent="0.25">
      <c r="A398" s="159" t="s">
        <v>9038</v>
      </c>
      <c r="B398" s="158">
        <v>0.98629999999999995</v>
      </c>
      <c r="C398" s="158" t="s">
        <v>84</v>
      </c>
      <c r="D398" s="158" t="s">
        <v>84</v>
      </c>
      <c r="E398" s="158">
        <v>0.98119999999999996</v>
      </c>
      <c r="F398" s="158">
        <v>0.99199999999999999</v>
      </c>
      <c r="G398" s="158" t="s">
        <v>84</v>
      </c>
      <c r="H398" s="158" t="s">
        <v>84</v>
      </c>
      <c r="I398" s="158" t="s">
        <v>84</v>
      </c>
      <c r="J398" s="158"/>
      <c r="K398" s="158"/>
      <c r="L398" s="158"/>
      <c r="M398" s="158">
        <v>0.97350000000000003</v>
      </c>
      <c r="N398" s="158">
        <v>0.9929</v>
      </c>
      <c r="O398" s="158" t="s">
        <v>84</v>
      </c>
      <c r="P398" s="158" t="s">
        <v>84</v>
      </c>
      <c r="Q398" s="158" t="s">
        <v>84</v>
      </c>
      <c r="R398" s="158" t="s">
        <v>84</v>
      </c>
      <c r="S398" s="158">
        <v>0.94489999999999996</v>
      </c>
      <c r="T398" s="158">
        <v>0.99370000000000003</v>
      </c>
      <c r="U398" s="158">
        <v>0.97430000000000005</v>
      </c>
      <c r="V398" s="158">
        <v>0.99750000000000005</v>
      </c>
      <c r="W398" s="158" t="s">
        <v>84</v>
      </c>
      <c r="X398" s="158" t="s">
        <v>84</v>
      </c>
      <c r="Y398" s="158" t="s">
        <v>84</v>
      </c>
      <c r="Z398" s="158" t="s">
        <v>84</v>
      </c>
      <c r="AA398" s="158" t="s">
        <v>84</v>
      </c>
      <c r="AB398" s="158" t="s">
        <v>84</v>
      </c>
      <c r="AC398" s="158"/>
      <c r="AD398" s="181">
        <v>714</v>
      </c>
      <c r="AE398" s="181" t="s">
        <v>84</v>
      </c>
      <c r="AF398" s="181" t="s">
        <v>84</v>
      </c>
      <c r="AG398" s="181">
        <v>191</v>
      </c>
      <c r="AH398" s="181">
        <v>417</v>
      </c>
      <c r="AI398" s="181" t="s">
        <v>84</v>
      </c>
      <c r="AJ398" s="181" t="s">
        <v>84</v>
      </c>
      <c r="AK398" s="181" t="s">
        <v>84</v>
      </c>
      <c r="AL398" s="181">
        <v>315</v>
      </c>
    </row>
    <row r="399" spans="1:38" x14ac:dyDescent="0.25">
      <c r="A399" s="159" t="s">
        <v>9039</v>
      </c>
      <c r="B399" s="158">
        <v>0.99390000000000001</v>
      </c>
      <c r="C399" s="158" t="s">
        <v>84</v>
      </c>
      <c r="D399" s="158" t="s">
        <v>84</v>
      </c>
      <c r="E399" s="158">
        <v>1.0023</v>
      </c>
      <c r="F399" s="158">
        <v>0.99819999999999998</v>
      </c>
      <c r="G399" s="158" t="s">
        <v>84</v>
      </c>
      <c r="H399" s="158" t="s">
        <v>84</v>
      </c>
      <c r="I399" s="158" t="s">
        <v>84</v>
      </c>
      <c r="J399" s="158"/>
      <c r="K399" s="158"/>
      <c r="L399" s="158"/>
      <c r="M399" s="158">
        <v>0.97670000000000001</v>
      </c>
      <c r="N399" s="158">
        <v>0.99839999999999995</v>
      </c>
      <c r="O399" s="158" t="s">
        <v>84</v>
      </c>
      <c r="P399" s="158" t="s">
        <v>84</v>
      </c>
      <c r="Q399" s="158" t="s">
        <v>84</v>
      </c>
      <c r="R399" s="158" t="s">
        <v>84</v>
      </c>
      <c r="S399" s="158">
        <v>1.0023</v>
      </c>
      <c r="T399" s="158">
        <v>1.0023</v>
      </c>
      <c r="U399" s="158">
        <v>0.8629</v>
      </c>
      <c r="V399" s="158">
        <v>1</v>
      </c>
      <c r="W399" s="158" t="s">
        <v>84</v>
      </c>
      <c r="X399" s="158" t="s">
        <v>84</v>
      </c>
      <c r="Y399" s="158" t="s">
        <v>84</v>
      </c>
      <c r="Z399" s="158" t="s">
        <v>84</v>
      </c>
      <c r="AA399" s="158" t="s">
        <v>84</v>
      </c>
      <c r="AB399" s="158" t="s">
        <v>84</v>
      </c>
      <c r="AC399" s="158"/>
      <c r="AD399" s="181">
        <v>478</v>
      </c>
      <c r="AE399" s="181" t="s">
        <v>84</v>
      </c>
      <c r="AF399" s="181" t="s">
        <v>84</v>
      </c>
      <c r="AG399" s="181">
        <v>132</v>
      </c>
      <c r="AH399" s="181">
        <v>249</v>
      </c>
      <c r="AI399" s="181" t="s">
        <v>84</v>
      </c>
      <c r="AJ399" s="181" t="s">
        <v>84</v>
      </c>
      <c r="AK399" s="181" t="s">
        <v>84</v>
      </c>
      <c r="AL399" s="181">
        <v>209</v>
      </c>
    </row>
    <row r="400" spans="1:38" x14ac:dyDescent="0.25">
      <c r="A400" s="159" t="s">
        <v>9040</v>
      </c>
      <c r="B400" s="158">
        <v>0.84940000000000004</v>
      </c>
      <c r="C400" s="158" t="s">
        <v>84</v>
      </c>
      <c r="D400" s="158" t="s">
        <v>84</v>
      </c>
      <c r="E400" s="158">
        <v>0.8538</v>
      </c>
      <c r="F400" s="158">
        <v>0.86739999999999995</v>
      </c>
      <c r="G400" s="158" t="s">
        <v>84</v>
      </c>
      <c r="H400" s="158" t="s">
        <v>84</v>
      </c>
      <c r="I400" s="158" t="s">
        <v>84</v>
      </c>
      <c r="J400" s="158"/>
      <c r="K400" s="158"/>
      <c r="L400" s="158"/>
      <c r="M400" s="158">
        <v>0.81520000000000004</v>
      </c>
      <c r="N400" s="158">
        <v>0.87780000000000002</v>
      </c>
      <c r="O400" s="158" t="s">
        <v>84</v>
      </c>
      <c r="P400" s="158" t="s">
        <v>84</v>
      </c>
      <c r="Q400" s="158" t="s">
        <v>84</v>
      </c>
      <c r="R400" s="158" t="s">
        <v>84</v>
      </c>
      <c r="S400" s="158">
        <v>0.7863</v>
      </c>
      <c r="T400" s="158">
        <v>0.90129999999999999</v>
      </c>
      <c r="U400" s="158">
        <v>0.81940000000000002</v>
      </c>
      <c r="V400" s="158">
        <v>0.90349999999999997</v>
      </c>
      <c r="W400" s="158" t="s">
        <v>84</v>
      </c>
      <c r="X400" s="158" t="s">
        <v>84</v>
      </c>
      <c r="Y400" s="158" t="s">
        <v>84</v>
      </c>
      <c r="Z400" s="158" t="s">
        <v>84</v>
      </c>
      <c r="AA400" s="158" t="s">
        <v>84</v>
      </c>
      <c r="AB400" s="158" t="s">
        <v>84</v>
      </c>
      <c r="AC400" s="158"/>
      <c r="AD400" s="181">
        <v>715</v>
      </c>
      <c r="AE400" s="181" t="s">
        <v>84</v>
      </c>
      <c r="AF400" s="181" t="s">
        <v>84</v>
      </c>
      <c r="AG400" s="181">
        <v>217</v>
      </c>
      <c r="AH400" s="181">
        <v>371</v>
      </c>
      <c r="AI400" s="181" t="s">
        <v>84</v>
      </c>
      <c r="AJ400" s="181" t="s">
        <v>84</v>
      </c>
      <c r="AK400" s="181" t="s">
        <v>84</v>
      </c>
      <c r="AL400" s="181">
        <v>303</v>
      </c>
    </row>
    <row r="401" spans="1:38" x14ac:dyDescent="0.25">
      <c r="A401" s="159" t="s">
        <v>9041</v>
      </c>
      <c r="B401" s="158">
        <v>0.89600000000000002</v>
      </c>
      <c r="C401" s="158" t="s">
        <v>84</v>
      </c>
      <c r="D401" s="158" t="s">
        <v>84</v>
      </c>
      <c r="E401" s="158">
        <v>0.9143</v>
      </c>
      <c r="F401" s="158">
        <v>0.90780000000000005</v>
      </c>
      <c r="G401" s="158" t="s">
        <v>84</v>
      </c>
      <c r="H401" s="158" t="s">
        <v>84</v>
      </c>
      <c r="I401" s="158" t="s">
        <v>84</v>
      </c>
      <c r="J401" s="158"/>
      <c r="K401" s="158"/>
      <c r="L401" s="158"/>
      <c r="M401" s="158">
        <v>0.8609</v>
      </c>
      <c r="N401" s="158">
        <v>0.92249999999999999</v>
      </c>
      <c r="O401" s="158" t="s">
        <v>84</v>
      </c>
      <c r="P401" s="158" t="s">
        <v>84</v>
      </c>
      <c r="Q401" s="158" t="s">
        <v>84</v>
      </c>
      <c r="R401" s="158" t="s">
        <v>84</v>
      </c>
      <c r="S401" s="158">
        <v>0.83799999999999997</v>
      </c>
      <c r="T401" s="158">
        <v>0.9556</v>
      </c>
      <c r="U401" s="158">
        <v>0.85699999999999998</v>
      </c>
      <c r="V401" s="158">
        <v>0.94120000000000004</v>
      </c>
      <c r="W401" s="158" t="s">
        <v>84</v>
      </c>
      <c r="X401" s="158" t="s">
        <v>84</v>
      </c>
      <c r="Y401" s="158" t="s">
        <v>84</v>
      </c>
      <c r="Z401" s="158" t="s">
        <v>84</v>
      </c>
      <c r="AA401" s="158" t="s">
        <v>84</v>
      </c>
      <c r="AB401" s="158" t="s">
        <v>84</v>
      </c>
      <c r="AC401" s="158"/>
      <c r="AD401" s="181">
        <v>636</v>
      </c>
      <c r="AE401" s="181" t="s">
        <v>84</v>
      </c>
      <c r="AF401" s="181" t="s">
        <v>84</v>
      </c>
      <c r="AG401" s="181">
        <v>182</v>
      </c>
      <c r="AH401" s="181">
        <v>338</v>
      </c>
      <c r="AI401" s="181" t="s">
        <v>84</v>
      </c>
      <c r="AJ401" s="181" t="s">
        <v>84</v>
      </c>
      <c r="AK401" s="181" t="s">
        <v>84</v>
      </c>
      <c r="AL401" s="181">
        <v>237</v>
      </c>
    </row>
    <row r="402" spans="1:38" x14ac:dyDescent="0.25">
      <c r="A402" s="159" t="s">
        <v>9042</v>
      </c>
      <c r="B402" s="158">
        <v>0.87209999999999999</v>
      </c>
      <c r="C402" s="158" t="s">
        <v>84</v>
      </c>
      <c r="D402" s="158" t="s">
        <v>84</v>
      </c>
      <c r="E402" s="158">
        <v>0.83550000000000002</v>
      </c>
      <c r="F402" s="158">
        <v>0.92949999999999999</v>
      </c>
      <c r="G402" s="158" t="s">
        <v>84</v>
      </c>
      <c r="H402" s="158" t="s">
        <v>84</v>
      </c>
      <c r="I402" s="158" t="s">
        <v>84</v>
      </c>
      <c r="J402" s="158"/>
      <c r="K402" s="158"/>
      <c r="L402" s="158"/>
      <c r="M402" s="158">
        <v>0.83279999999999998</v>
      </c>
      <c r="N402" s="158">
        <v>0.90259999999999996</v>
      </c>
      <c r="O402" s="158" t="s">
        <v>84</v>
      </c>
      <c r="P402" s="158" t="s">
        <v>84</v>
      </c>
      <c r="Q402" s="158" t="s">
        <v>84</v>
      </c>
      <c r="R402" s="158" t="s">
        <v>84</v>
      </c>
      <c r="S402" s="158">
        <v>0.74970000000000003</v>
      </c>
      <c r="T402" s="158">
        <v>0.89390000000000003</v>
      </c>
      <c r="U402" s="158">
        <v>0.87739999999999996</v>
      </c>
      <c r="V402" s="158">
        <v>0.95989999999999998</v>
      </c>
      <c r="W402" s="158" t="s">
        <v>84</v>
      </c>
      <c r="X402" s="158" t="s">
        <v>84</v>
      </c>
      <c r="Y402" s="158" t="s">
        <v>84</v>
      </c>
      <c r="Z402" s="158" t="s">
        <v>84</v>
      </c>
      <c r="AA402" s="158" t="s">
        <v>84</v>
      </c>
      <c r="AB402" s="158" t="s">
        <v>84</v>
      </c>
      <c r="AC402" s="158"/>
      <c r="AD402" s="181">
        <v>596</v>
      </c>
      <c r="AE402" s="181" t="s">
        <v>84</v>
      </c>
      <c r="AF402" s="181" t="s">
        <v>84</v>
      </c>
      <c r="AG402" s="181">
        <v>165</v>
      </c>
      <c r="AH402" s="181">
        <v>344</v>
      </c>
      <c r="AI402" s="181" t="s">
        <v>84</v>
      </c>
      <c r="AJ402" s="181" t="s">
        <v>84</v>
      </c>
      <c r="AK402" s="181" t="s">
        <v>84</v>
      </c>
      <c r="AL402" s="181">
        <v>237</v>
      </c>
    </row>
    <row r="403" spans="1:38" x14ac:dyDescent="0.25">
      <c r="A403" s="159" t="s">
        <v>9043</v>
      </c>
      <c r="B403" s="158">
        <v>0.84830000000000005</v>
      </c>
      <c r="C403" s="158" t="s">
        <v>84</v>
      </c>
      <c r="D403" s="158" t="s">
        <v>84</v>
      </c>
      <c r="E403" s="158">
        <v>0.82140000000000002</v>
      </c>
      <c r="F403" s="158">
        <v>0.87880000000000003</v>
      </c>
      <c r="G403" s="158" t="s">
        <v>84</v>
      </c>
      <c r="H403" s="158" t="s">
        <v>84</v>
      </c>
      <c r="I403" s="158" t="s">
        <v>84</v>
      </c>
      <c r="J403" s="158"/>
      <c r="K403" s="158"/>
      <c r="L403" s="158"/>
      <c r="M403" s="158">
        <v>0.81420000000000003</v>
      </c>
      <c r="N403" s="158">
        <v>0.87660000000000005</v>
      </c>
      <c r="O403" s="158" t="s">
        <v>84</v>
      </c>
      <c r="P403" s="158" t="s">
        <v>84</v>
      </c>
      <c r="Q403" s="158" t="s">
        <v>84</v>
      </c>
      <c r="R403" s="158" t="s">
        <v>84</v>
      </c>
      <c r="S403" s="158">
        <v>0.74690000000000001</v>
      </c>
      <c r="T403" s="158">
        <v>0.87570000000000003</v>
      </c>
      <c r="U403" s="158">
        <v>0.83579999999999999</v>
      </c>
      <c r="V403" s="158">
        <v>0.91120000000000001</v>
      </c>
      <c r="W403" s="158" t="s">
        <v>84</v>
      </c>
      <c r="X403" s="158" t="s">
        <v>84</v>
      </c>
      <c r="Y403" s="158" t="s">
        <v>84</v>
      </c>
      <c r="Z403" s="158" t="s">
        <v>84</v>
      </c>
      <c r="AA403" s="158" t="s">
        <v>84</v>
      </c>
      <c r="AB403" s="158" t="s">
        <v>84</v>
      </c>
      <c r="AC403" s="158"/>
      <c r="AD403" s="181">
        <v>714</v>
      </c>
      <c r="AE403" s="181" t="s">
        <v>84</v>
      </c>
      <c r="AF403" s="181" t="s">
        <v>84</v>
      </c>
      <c r="AG403" s="181">
        <v>191</v>
      </c>
      <c r="AH403" s="181">
        <v>417</v>
      </c>
      <c r="AI403" s="181" t="s">
        <v>84</v>
      </c>
      <c r="AJ403" s="181" t="s">
        <v>84</v>
      </c>
      <c r="AK403" s="181" t="s">
        <v>84</v>
      </c>
      <c r="AL403" s="181">
        <v>315</v>
      </c>
    </row>
    <row r="404" spans="1:38" x14ac:dyDescent="0.25">
      <c r="A404" s="159" t="s">
        <v>9044</v>
      </c>
      <c r="B404" s="158">
        <v>0.88019999999999998</v>
      </c>
      <c r="C404" s="158" t="s">
        <v>84</v>
      </c>
      <c r="D404" s="158" t="s">
        <v>84</v>
      </c>
      <c r="E404" s="158">
        <v>0.83179999999999998</v>
      </c>
      <c r="F404" s="158">
        <v>0.93030000000000002</v>
      </c>
      <c r="G404" s="158" t="s">
        <v>84</v>
      </c>
      <c r="H404" s="158" t="s">
        <v>84</v>
      </c>
      <c r="I404" s="158" t="s">
        <v>84</v>
      </c>
      <c r="J404" s="158"/>
      <c r="K404" s="158"/>
      <c r="L404" s="158"/>
      <c r="M404" s="158">
        <v>0.83779999999999999</v>
      </c>
      <c r="N404" s="158">
        <v>0.91210000000000002</v>
      </c>
      <c r="O404" s="158" t="s">
        <v>84</v>
      </c>
      <c r="P404" s="158" t="s">
        <v>84</v>
      </c>
      <c r="Q404" s="158" t="s">
        <v>84</v>
      </c>
      <c r="R404" s="158" t="s">
        <v>84</v>
      </c>
      <c r="S404" s="158">
        <v>0.73770000000000002</v>
      </c>
      <c r="T404" s="158">
        <v>0.89449999999999996</v>
      </c>
      <c r="U404" s="158">
        <v>0.86780000000000002</v>
      </c>
      <c r="V404" s="158">
        <v>0.96389999999999998</v>
      </c>
      <c r="W404" s="158" t="s">
        <v>84</v>
      </c>
      <c r="X404" s="158" t="s">
        <v>84</v>
      </c>
      <c r="Y404" s="158" t="s">
        <v>84</v>
      </c>
      <c r="Z404" s="158" t="s">
        <v>84</v>
      </c>
      <c r="AA404" s="158" t="s">
        <v>84</v>
      </c>
      <c r="AB404" s="158" t="s">
        <v>84</v>
      </c>
      <c r="AC404" s="158"/>
      <c r="AD404" s="181">
        <v>478</v>
      </c>
      <c r="AE404" s="181" t="s">
        <v>84</v>
      </c>
      <c r="AF404" s="181" t="s">
        <v>84</v>
      </c>
      <c r="AG404" s="181">
        <v>132</v>
      </c>
      <c r="AH404" s="181">
        <v>249</v>
      </c>
      <c r="AI404" s="181" t="s">
        <v>84</v>
      </c>
      <c r="AJ404" s="181" t="s">
        <v>84</v>
      </c>
      <c r="AK404" s="181" t="s">
        <v>84</v>
      </c>
      <c r="AL404" s="181">
        <v>209</v>
      </c>
    </row>
    <row r="405" spans="1:38" x14ac:dyDescent="0.25">
      <c r="A405" s="159" t="s">
        <v>9045</v>
      </c>
      <c r="B405" s="158">
        <v>0.77880000000000005</v>
      </c>
      <c r="C405" s="158" t="s">
        <v>84</v>
      </c>
      <c r="D405" s="158" t="s">
        <v>84</v>
      </c>
      <c r="E405" s="158">
        <v>0.77649999999999997</v>
      </c>
      <c r="F405" s="158">
        <v>0.79310000000000003</v>
      </c>
      <c r="G405" s="158" t="s">
        <v>84</v>
      </c>
      <c r="H405" s="158" t="s">
        <v>84</v>
      </c>
      <c r="I405" s="158" t="s">
        <v>84</v>
      </c>
      <c r="J405" s="158"/>
      <c r="K405" s="158"/>
      <c r="L405" s="158"/>
      <c r="M405" s="158">
        <v>0.73709999999999998</v>
      </c>
      <c r="N405" s="158">
        <v>0.81469999999999998</v>
      </c>
      <c r="O405" s="158" t="s">
        <v>84</v>
      </c>
      <c r="P405" s="158" t="s">
        <v>84</v>
      </c>
      <c r="Q405" s="158" t="s">
        <v>84</v>
      </c>
      <c r="R405" s="158" t="s">
        <v>84</v>
      </c>
      <c r="S405" s="158">
        <v>0.69510000000000005</v>
      </c>
      <c r="T405" s="158">
        <v>0.83860000000000001</v>
      </c>
      <c r="U405" s="158">
        <v>0.73380000000000001</v>
      </c>
      <c r="V405" s="158">
        <v>0.84060000000000001</v>
      </c>
      <c r="W405" s="158" t="s">
        <v>84</v>
      </c>
      <c r="X405" s="158" t="s">
        <v>84</v>
      </c>
      <c r="Y405" s="158" t="s">
        <v>84</v>
      </c>
      <c r="Z405" s="158" t="s">
        <v>84</v>
      </c>
      <c r="AA405" s="158" t="s">
        <v>84</v>
      </c>
      <c r="AB405" s="158" t="s">
        <v>84</v>
      </c>
      <c r="AC405" s="158"/>
      <c r="AD405" s="181">
        <v>715</v>
      </c>
      <c r="AE405" s="181" t="s">
        <v>84</v>
      </c>
      <c r="AF405" s="181" t="s">
        <v>84</v>
      </c>
      <c r="AG405" s="181">
        <v>217</v>
      </c>
      <c r="AH405" s="181">
        <v>371</v>
      </c>
      <c r="AI405" s="181" t="s">
        <v>84</v>
      </c>
      <c r="AJ405" s="181" t="s">
        <v>84</v>
      </c>
      <c r="AK405" s="181" t="s">
        <v>84</v>
      </c>
      <c r="AL405" s="181">
        <v>303</v>
      </c>
    </row>
    <row r="406" spans="1:38" x14ac:dyDescent="0.25">
      <c r="A406" s="159" t="s">
        <v>9046</v>
      </c>
      <c r="B406" s="158">
        <v>0.82530000000000003</v>
      </c>
      <c r="C406" s="158" t="s">
        <v>84</v>
      </c>
      <c r="D406" s="158" t="s">
        <v>84</v>
      </c>
      <c r="E406" s="158">
        <v>0.83679999999999999</v>
      </c>
      <c r="F406" s="158">
        <v>0.85350000000000004</v>
      </c>
      <c r="G406" s="158" t="s">
        <v>84</v>
      </c>
      <c r="H406" s="158" t="s">
        <v>84</v>
      </c>
      <c r="I406" s="158" t="s">
        <v>84</v>
      </c>
      <c r="J406" s="158"/>
      <c r="K406" s="158"/>
      <c r="L406" s="158"/>
      <c r="M406" s="158">
        <v>0.78129999999999999</v>
      </c>
      <c r="N406" s="158">
        <v>0.86119999999999997</v>
      </c>
      <c r="O406" s="158" t="s">
        <v>84</v>
      </c>
      <c r="P406" s="158" t="s">
        <v>84</v>
      </c>
      <c r="Q406" s="158" t="s">
        <v>84</v>
      </c>
      <c r="R406" s="158" t="s">
        <v>84</v>
      </c>
      <c r="S406" s="158">
        <v>0.74439999999999995</v>
      </c>
      <c r="T406" s="158">
        <v>0.89810000000000001</v>
      </c>
      <c r="U406" s="158">
        <v>0.79149999999999998</v>
      </c>
      <c r="V406" s="158">
        <v>0.89829999999999999</v>
      </c>
      <c r="W406" s="158" t="s">
        <v>84</v>
      </c>
      <c r="X406" s="158" t="s">
        <v>84</v>
      </c>
      <c r="Y406" s="158" t="s">
        <v>84</v>
      </c>
      <c r="Z406" s="158" t="s">
        <v>84</v>
      </c>
      <c r="AA406" s="158" t="s">
        <v>84</v>
      </c>
      <c r="AB406" s="158" t="s">
        <v>84</v>
      </c>
      <c r="AC406" s="158"/>
      <c r="AD406" s="181">
        <v>636</v>
      </c>
      <c r="AE406" s="181" t="s">
        <v>84</v>
      </c>
      <c r="AF406" s="181" t="s">
        <v>84</v>
      </c>
      <c r="AG406" s="181">
        <v>182</v>
      </c>
      <c r="AH406" s="181">
        <v>338</v>
      </c>
      <c r="AI406" s="181" t="s">
        <v>84</v>
      </c>
      <c r="AJ406" s="181" t="s">
        <v>84</v>
      </c>
      <c r="AK406" s="181" t="s">
        <v>84</v>
      </c>
      <c r="AL406" s="181">
        <v>237</v>
      </c>
    </row>
    <row r="407" spans="1:38" x14ac:dyDescent="0.25">
      <c r="A407" s="159" t="s">
        <v>9047</v>
      </c>
      <c r="B407" s="158">
        <v>0.8165</v>
      </c>
      <c r="C407" s="158" t="s">
        <v>84</v>
      </c>
      <c r="D407" s="158" t="s">
        <v>84</v>
      </c>
      <c r="E407" s="158">
        <v>0.78620000000000001</v>
      </c>
      <c r="F407" s="158">
        <v>0.87219999999999998</v>
      </c>
      <c r="G407" s="158" t="s">
        <v>84</v>
      </c>
      <c r="H407" s="158" t="s">
        <v>84</v>
      </c>
      <c r="I407" s="158" t="s">
        <v>84</v>
      </c>
      <c r="J407" s="158"/>
      <c r="K407" s="158"/>
      <c r="L407" s="158"/>
      <c r="M407" s="158">
        <v>0.76919999999999999</v>
      </c>
      <c r="N407" s="158">
        <v>0.85489999999999999</v>
      </c>
      <c r="O407" s="158" t="s">
        <v>84</v>
      </c>
      <c r="P407" s="158" t="s">
        <v>84</v>
      </c>
      <c r="Q407" s="158" t="s">
        <v>84</v>
      </c>
      <c r="R407" s="158" t="s">
        <v>84</v>
      </c>
      <c r="S407" s="158">
        <v>0.68779999999999997</v>
      </c>
      <c r="T407" s="158">
        <v>0.85680000000000001</v>
      </c>
      <c r="U407" s="158">
        <v>0.80759999999999998</v>
      </c>
      <c r="V407" s="158">
        <v>0.91620000000000001</v>
      </c>
      <c r="W407" s="158" t="s">
        <v>84</v>
      </c>
      <c r="X407" s="158" t="s">
        <v>84</v>
      </c>
      <c r="Y407" s="158" t="s">
        <v>84</v>
      </c>
      <c r="Z407" s="158" t="s">
        <v>84</v>
      </c>
      <c r="AA407" s="158" t="s">
        <v>84</v>
      </c>
      <c r="AB407" s="158" t="s">
        <v>84</v>
      </c>
      <c r="AC407" s="158"/>
      <c r="AD407" s="181">
        <v>596</v>
      </c>
      <c r="AE407" s="181" t="s">
        <v>84</v>
      </c>
      <c r="AF407" s="181" t="s">
        <v>84</v>
      </c>
      <c r="AG407" s="181">
        <v>165</v>
      </c>
      <c r="AH407" s="181">
        <v>344</v>
      </c>
      <c r="AI407" s="181" t="s">
        <v>84</v>
      </c>
      <c r="AJ407" s="181" t="s">
        <v>84</v>
      </c>
      <c r="AK407" s="181" t="s">
        <v>84</v>
      </c>
      <c r="AL407" s="181">
        <v>237</v>
      </c>
    </row>
    <row r="408" spans="1:38" x14ac:dyDescent="0.25">
      <c r="A408" s="159" t="s">
        <v>9048</v>
      </c>
      <c r="B408" s="158">
        <v>0.76500000000000001</v>
      </c>
      <c r="C408" s="158" t="s">
        <v>84</v>
      </c>
      <c r="D408" s="158" t="s">
        <v>84</v>
      </c>
      <c r="E408" s="158">
        <v>0.75680000000000003</v>
      </c>
      <c r="F408" s="158">
        <v>0.78759999999999997</v>
      </c>
      <c r="G408" s="158" t="s">
        <v>84</v>
      </c>
      <c r="H408" s="158" t="s">
        <v>84</v>
      </c>
      <c r="I408" s="158" t="s">
        <v>84</v>
      </c>
      <c r="J408" s="158"/>
      <c r="K408" s="158"/>
      <c r="L408" s="158"/>
      <c r="M408" s="158">
        <v>0.72419999999999995</v>
      </c>
      <c r="N408" s="158">
        <v>0.80059999999999998</v>
      </c>
      <c r="O408" s="158" t="s">
        <v>84</v>
      </c>
      <c r="P408" s="158" t="s">
        <v>84</v>
      </c>
      <c r="Q408" s="158" t="s">
        <v>84</v>
      </c>
      <c r="R408" s="158" t="s">
        <v>84</v>
      </c>
      <c r="S408" s="158">
        <v>0.67269999999999996</v>
      </c>
      <c r="T408" s="158">
        <v>0.82210000000000005</v>
      </c>
      <c r="U408" s="158">
        <v>0.73350000000000004</v>
      </c>
      <c r="V408" s="158">
        <v>0.83209999999999995</v>
      </c>
      <c r="W408" s="158" t="s">
        <v>84</v>
      </c>
      <c r="X408" s="158" t="s">
        <v>84</v>
      </c>
      <c r="Y408" s="158" t="s">
        <v>84</v>
      </c>
      <c r="Z408" s="158" t="s">
        <v>84</v>
      </c>
      <c r="AA408" s="158" t="s">
        <v>84</v>
      </c>
      <c r="AB408" s="158" t="s">
        <v>84</v>
      </c>
      <c r="AC408" s="158"/>
      <c r="AD408" s="181">
        <v>714</v>
      </c>
      <c r="AE408" s="181" t="s">
        <v>84</v>
      </c>
      <c r="AF408" s="181" t="s">
        <v>84</v>
      </c>
      <c r="AG408" s="181">
        <v>191</v>
      </c>
      <c r="AH408" s="181">
        <v>417</v>
      </c>
      <c r="AI408" s="181" t="s">
        <v>84</v>
      </c>
      <c r="AJ408" s="181" t="s">
        <v>84</v>
      </c>
      <c r="AK408" s="181" t="s">
        <v>84</v>
      </c>
      <c r="AL408" s="181">
        <v>315</v>
      </c>
    </row>
    <row r="409" spans="1:38" x14ac:dyDescent="0.25">
      <c r="A409" s="159" t="s">
        <v>9049</v>
      </c>
      <c r="B409" s="158">
        <v>0.76800000000000002</v>
      </c>
      <c r="C409" s="158" t="s">
        <v>84</v>
      </c>
      <c r="D409" s="158" t="s">
        <v>84</v>
      </c>
      <c r="E409" s="158">
        <v>0.71030000000000004</v>
      </c>
      <c r="F409" s="158">
        <v>0.82450000000000001</v>
      </c>
      <c r="G409" s="158" t="s">
        <v>84</v>
      </c>
      <c r="H409" s="158" t="s">
        <v>84</v>
      </c>
      <c r="I409" s="158" t="s">
        <v>84</v>
      </c>
      <c r="J409" s="158"/>
      <c r="K409" s="158"/>
      <c r="L409" s="158"/>
      <c r="M409" s="158">
        <v>0.7137</v>
      </c>
      <c r="N409" s="158">
        <v>0.81340000000000001</v>
      </c>
      <c r="O409" s="158" t="s">
        <v>84</v>
      </c>
      <c r="P409" s="158" t="s">
        <v>84</v>
      </c>
      <c r="Q409" s="158" t="s">
        <v>84</v>
      </c>
      <c r="R409" s="158" t="s">
        <v>84</v>
      </c>
      <c r="S409" s="158">
        <v>0.59970000000000001</v>
      </c>
      <c r="T409" s="158">
        <v>0.7954</v>
      </c>
      <c r="U409" s="158">
        <v>0.74450000000000005</v>
      </c>
      <c r="V409" s="158">
        <v>0.88139999999999996</v>
      </c>
      <c r="W409" s="158" t="s">
        <v>84</v>
      </c>
      <c r="X409" s="158" t="s">
        <v>84</v>
      </c>
      <c r="Y409" s="158" t="s">
        <v>84</v>
      </c>
      <c r="Z409" s="158" t="s">
        <v>84</v>
      </c>
      <c r="AA409" s="158" t="s">
        <v>84</v>
      </c>
      <c r="AB409" s="158" t="s">
        <v>84</v>
      </c>
      <c r="AC409" s="158"/>
      <c r="AD409" s="181">
        <v>478</v>
      </c>
      <c r="AE409" s="181" t="s">
        <v>84</v>
      </c>
      <c r="AF409" s="181" t="s">
        <v>84</v>
      </c>
      <c r="AG409" s="181">
        <v>132</v>
      </c>
      <c r="AH409" s="181">
        <v>249</v>
      </c>
      <c r="AI409" s="181" t="s">
        <v>84</v>
      </c>
      <c r="AJ409" s="181" t="s">
        <v>84</v>
      </c>
      <c r="AK409" s="181" t="s">
        <v>84</v>
      </c>
      <c r="AL409" s="181">
        <v>209</v>
      </c>
    </row>
    <row r="410" spans="1:38" x14ac:dyDescent="0.25">
      <c r="A410" s="159" t="s">
        <v>9050</v>
      </c>
      <c r="B410" s="158">
        <v>0.96489999999999998</v>
      </c>
      <c r="C410" s="158" t="s">
        <v>84</v>
      </c>
      <c r="D410" s="158" t="s">
        <v>84</v>
      </c>
      <c r="E410" s="158">
        <v>0.99239999999999995</v>
      </c>
      <c r="F410" s="158">
        <v>0.98319999999999996</v>
      </c>
      <c r="G410" s="158" t="s">
        <v>84</v>
      </c>
      <c r="H410" s="158" t="s">
        <v>84</v>
      </c>
      <c r="I410" s="158" t="s">
        <v>84</v>
      </c>
      <c r="J410" s="158"/>
      <c r="K410" s="158"/>
      <c r="L410" s="158"/>
      <c r="M410" s="158">
        <v>0.94679999999999997</v>
      </c>
      <c r="N410" s="158">
        <v>0.97689999999999999</v>
      </c>
      <c r="O410" s="158" t="s">
        <v>84</v>
      </c>
      <c r="P410" s="158" t="s">
        <v>84</v>
      </c>
      <c r="Q410" s="158" t="s">
        <v>84</v>
      </c>
      <c r="R410" s="158" t="s">
        <v>84</v>
      </c>
      <c r="S410" s="158">
        <v>0.9385</v>
      </c>
      <c r="T410" s="158">
        <v>0.99909999999999999</v>
      </c>
      <c r="U410" s="158">
        <v>0.95940000000000003</v>
      </c>
      <c r="V410" s="158">
        <v>0.99309999999999998</v>
      </c>
      <c r="W410" s="158" t="s">
        <v>84</v>
      </c>
      <c r="X410" s="158" t="s">
        <v>84</v>
      </c>
      <c r="Y410" s="158" t="s">
        <v>84</v>
      </c>
      <c r="Z410" s="158" t="s">
        <v>84</v>
      </c>
      <c r="AA410" s="158" t="s">
        <v>84</v>
      </c>
      <c r="AB410" s="158" t="s">
        <v>84</v>
      </c>
      <c r="AC410" s="158"/>
      <c r="AD410" s="181">
        <v>715</v>
      </c>
      <c r="AE410" s="181" t="s">
        <v>84</v>
      </c>
      <c r="AF410" s="181" t="s">
        <v>84</v>
      </c>
      <c r="AG410" s="181">
        <v>217</v>
      </c>
      <c r="AH410" s="181">
        <v>371</v>
      </c>
      <c r="AI410" s="181" t="s">
        <v>84</v>
      </c>
      <c r="AJ410" s="181" t="s">
        <v>84</v>
      </c>
      <c r="AK410" s="181" t="s">
        <v>84</v>
      </c>
      <c r="AL410" s="181">
        <v>303</v>
      </c>
    </row>
    <row r="411" spans="1:38" x14ac:dyDescent="0.25">
      <c r="A411" s="159" t="s">
        <v>9051</v>
      </c>
      <c r="B411" s="158">
        <v>0.98429999999999995</v>
      </c>
      <c r="C411" s="158" t="s">
        <v>84</v>
      </c>
      <c r="D411" s="158" t="s">
        <v>84</v>
      </c>
      <c r="E411" s="158">
        <v>1.0019</v>
      </c>
      <c r="F411" s="158">
        <v>1.0002</v>
      </c>
      <c r="G411" s="158" t="s">
        <v>84</v>
      </c>
      <c r="H411" s="158" t="s">
        <v>84</v>
      </c>
      <c r="I411" s="158" t="s">
        <v>84</v>
      </c>
      <c r="J411" s="158"/>
      <c r="K411" s="158"/>
      <c r="L411" s="158"/>
      <c r="M411" s="158">
        <v>0.96730000000000005</v>
      </c>
      <c r="N411" s="158">
        <v>0.99250000000000005</v>
      </c>
      <c r="O411" s="158" t="s">
        <v>84</v>
      </c>
      <c r="P411" s="158" t="s">
        <v>84</v>
      </c>
      <c r="Q411" s="158" t="s">
        <v>84</v>
      </c>
      <c r="R411" s="158" t="s">
        <v>84</v>
      </c>
      <c r="S411" s="158">
        <v>1.0019</v>
      </c>
      <c r="T411" s="158">
        <v>1.0019</v>
      </c>
      <c r="U411" s="158">
        <v>1.0002</v>
      </c>
      <c r="V411" s="158">
        <v>1.0002</v>
      </c>
      <c r="W411" s="158" t="s">
        <v>84</v>
      </c>
      <c r="X411" s="158" t="s">
        <v>84</v>
      </c>
      <c r="Y411" s="158" t="s">
        <v>84</v>
      </c>
      <c r="Z411" s="158" t="s">
        <v>84</v>
      </c>
      <c r="AA411" s="158" t="s">
        <v>84</v>
      </c>
      <c r="AB411" s="158" t="s">
        <v>84</v>
      </c>
      <c r="AC411" s="158"/>
      <c r="AD411" s="181">
        <v>636</v>
      </c>
      <c r="AE411" s="181" t="s">
        <v>84</v>
      </c>
      <c r="AF411" s="181" t="s">
        <v>84</v>
      </c>
      <c r="AG411" s="181">
        <v>182</v>
      </c>
      <c r="AH411" s="181">
        <v>338</v>
      </c>
      <c r="AI411" s="181" t="s">
        <v>84</v>
      </c>
      <c r="AJ411" s="181" t="s">
        <v>84</v>
      </c>
      <c r="AK411" s="181" t="s">
        <v>84</v>
      </c>
      <c r="AL411" s="181">
        <v>237</v>
      </c>
    </row>
    <row r="412" spans="1:38" x14ac:dyDescent="0.25">
      <c r="A412" s="159" t="s">
        <v>9052</v>
      </c>
      <c r="B412" s="158">
        <v>0.97870000000000001</v>
      </c>
      <c r="C412" s="158" t="s">
        <v>84</v>
      </c>
      <c r="D412" s="158" t="s">
        <v>84</v>
      </c>
      <c r="E412" s="158">
        <v>0.98399999999999999</v>
      </c>
      <c r="F412" s="158">
        <v>1.0044</v>
      </c>
      <c r="G412" s="158" t="s">
        <v>84</v>
      </c>
      <c r="H412" s="158" t="s">
        <v>84</v>
      </c>
      <c r="I412" s="158" t="s">
        <v>84</v>
      </c>
      <c r="J412" s="158"/>
      <c r="K412" s="158"/>
      <c r="L412" s="158"/>
      <c r="M412" s="158">
        <v>0.96</v>
      </c>
      <c r="N412" s="158">
        <v>0.98870000000000002</v>
      </c>
      <c r="O412" s="158" t="s">
        <v>84</v>
      </c>
      <c r="P412" s="158" t="s">
        <v>84</v>
      </c>
      <c r="Q412" s="158" t="s">
        <v>84</v>
      </c>
      <c r="R412" s="158" t="s">
        <v>84</v>
      </c>
      <c r="S412" s="158">
        <v>0.93079999999999996</v>
      </c>
      <c r="T412" s="158">
        <v>0.99639999999999995</v>
      </c>
      <c r="U412" s="158">
        <v>1.0044</v>
      </c>
      <c r="V412" s="158">
        <v>1.0044</v>
      </c>
      <c r="W412" s="158" t="s">
        <v>84</v>
      </c>
      <c r="X412" s="158" t="s">
        <v>84</v>
      </c>
      <c r="Y412" s="158" t="s">
        <v>84</v>
      </c>
      <c r="Z412" s="158" t="s">
        <v>84</v>
      </c>
      <c r="AA412" s="158" t="s">
        <v>84</v>
      </c>
      <c r="AB412" s="158" t="s">
        <v>84</v>
      </c>
      <c r="AC412" s="158"/>
      <c r="AD412" s="181">
        <v>596</v>
      </c>
      <c r="AE412" s="181" t="s">
        <v>84</v>
      </c>
      <c r="AF412" s="181" t="s">
        <v>84</v>
      </c>
      <c r="AG412" s="181">
        <v>165</v>
      </c>
      <c r="AH412" s="181">
        <v>344</v>
      </c>
      <c r="AI412" s="181" t="s">
        <v>84</v>
      </c>
      <c r="AJ412" s="181" t="s">
        <v>84</v>
      </c>
      <c r="AK412" s="181" t="s">
        <v>84</v>
      </c>
      <c r="AL412" s="181">
        <v>237</v>
      </c>
    </row>
    <row r="413" spans="1:38" x14ac:dyDescent="0.25">
      <c r="A413" s="159" t="s">
        <v>9053</v>
      </c>
      <c r="B413" s="158">
        <v>0.97260000000000002</v>
      </c>
      <c r="C413" s="158" t="s">
        <v>84</v>
      </c>
      <c r="D413" s="158" t="s">
        <v>84</v>
      </c>
      <c r="E413" s="158">
        <v>0.96399999999999997</v>
      </c>
      <c r="F413" s="158">
        <v>0.98770000000000002</v>
      </c>
      <c r="G413" s="158" t="s">
        <v>84</v>
      </c>
      <c r="H413" s="158" t="s">
        <v>84</v>
      </c>
      <c r="I413" s="158" t="s">
        <v>84</v>
      </c>
      <c r="J413" s="158"/>
      <c r="K413" s="158"/>
      <c r="L413" s="158"/>
      <c r="M413" s="158">
        <v>0.95589999999999997</v>
      </c>
      <c r="N413" s="158">
        <v>0.98299999999999998</v>
      </c>
      <c r="O413" s="158" t="s">
        <v>84</v>
      </c>
      <c r="P413" s="158" t="s">
        <v>84</v>
      </c>
      <c r="Q413" s="158" t="s">
        <v>84</v>
      </c>
      <c r="R413" s="158" t="s">
        <v>84</v>
      </c>
      <c r="S413" s="158">
        <v>0.92049999999999998</v>
      </c>
      <c r="T413" s="158">
        <v>0.9839</v>
      </c>
      <c r="U413" s="158">
        <v>0.96619999999999995</v>
      </c>
      <c r="V413" s="158">
        <v>0.99560000000000004</v>
      </c>
      <c r="W413" s="158" t="s">
        <v>84</v>
      </c>
      <c r="X413" s="158" t="s">
        <v>84</v>
      </c>
      <c r="Y413" s="158" t="s">
        <v>84</v>
      </c>
      <c r="Z413" s="158" t="s">
        <v>84</v>
      </c>
      <c r="AA413" s="158" t="s">
        <v>84</v>
      </c>
      <c r="AB413" s="158" t="s">
        <v>84</v>
      </c>
      <c r="AC413" s="158"/>
      <c r="AD413" s="181">
        <v>714</v>
      </c>
      <c r="AE413" s="181" t="s">
        <v>84</v>
      </c>
      <c r="AF413" s="181" t="s">
        <v>84</v>
      </c>
      <c r="AG413" s="181">
        <v>191</v>
      </c>
      <c r="AH413" s="181">
        <v>417</v>
      </c>
      <c r="AI413" s="181" t="s">
        <v>84</v>
      </c>
      <c r="AJ413" s="181" t="s">
        <v>84</v>
      </c>
      <c r="AK413" s="181" t="s">
        <v>84</v>
      </c>
      <c r="AL413" s="181">
        <v>315</v>
      </c>
    </row>
    <row r="414" spans="1:38" x14ac:dyDescent="0.25">
      <c r="A414" s="159" t="s">
        <v>9054</v>
      </c>
      <c r="B414" s="158">
        <v>0.9879</v>
      </c>
      <c r="C414" s="158" t="s">
        <v>84</v>
      </c>
      <c r="D414" s="158" t="s">
        <v>84</v>
      </c>
      <c r="E414" s="158">
        <v>0.99180000000000001</v>
      </c>
      <c r="F414" s="158">
        <v>1.0027999999999999</v>
      </c>
      <c r="G414" s="158" t="s">
        <v>84</v>
      </c>
      <c r="H414" s="158" t="s">
        <v>84</v>
      </c>
      <c r="I414" s="158" t="s">
        <v>84</v>
      </c>
      <c r="J414" s="158"/>
      <c r="K414" s="158"/>
      <c r="L414" s="158"/>
      <c r="M414" s="158">
        <v>0.96679999999999999</v>
      </c>
      <c r="N414" s="158">
        <v>0.99560000000000004</v>
      </c>
      <c r="O414" s="158" t="s">
        <v>84</v>
      </c>
      <c r="P414" s="158" t="s">
        <v>84</v>
      </c>
      <c r="Q414" s="158" t="s">
        <v>84</v>
      </c>
      <c r="R414" s="158" t="s">
        <v>84</v>
      </c>
      <c r="S414" s="158">
        <v>0.89810000000000001</v>
      </c>
      <c r="T414" s="158">
        <v>0.99939999999999996</v>
      </c>
      <c r="U414" s="158">
        <v>1.0027999999999999</v>
      </c>
      <c r="V414" s="158">
        <v>1.0027999999999999</v>
      </c>
      <c r="W414" s="158" t="s">
        <v>84</v>
      </c>
      <c r="X414" s="158" t="s">
        <v>84</v>
      </c>
      <c r="Y414" s="158" t="s">
        <v>84</v>
      </c>
      <c r="Z414" s="158" t="s">
        <v>84</v>
      </c>
      <c r="AA414" s="158" t="s">
        <v>84</v>
      </c>
      <c r="AB414" s="158" t="s">
        <v>84</v>
      </c>
      <c r="AC414" s="158"/>
      <c r="AD414" s="181">
        <v>478</v>
      </c>
      <c r="AE414" s="181" t="s">
        <v>84</v>
      </c>
      <c r="AF414" s="181" t="s">
        <v>84</v>
      </c>
      <c r="AG414" s="181">
        <v>132</v>
      </c>
      <c r="AH414" s="181">
        <v>249</v>
      </c>
      <c r="AI414" s="181" t="s">
        <v>84</v>
      </c>
      <c r="AJ414" s="181" t="s">
        <v>84</v>
      </c>
      <c r="AK414" s="181" t="s">
        <v>84</v>
      </c>
      <c r="AL414" s="181">
        <v>209</v>
      </c>
    </row>
    <row r="415" spans="1:38" x14ac:dyDescent="0.25">
      <c r="A415" s="159" t="s">
        <v>9055</v>
      </c>
      <c r="B415" s="158">
        <v>0.94210000000000005</v>
      </c>
      <c r="C415" s="158" t="s">
        <v>84</v>
      </c>
      <c r="D415" s="158" t="s">
        <v>84</v>
      </c>
      <c r="E415" s="158">
        <v>0.9617</v>
      </c>
      <c r="F415" s="158">
        <v>0.96599999999999997</v>
      </c>
      <c r="G415" s="158" t="s">
        <v>84</v>
      </c>
      <c r="H415" s="158" t="s">
        <v>84</v>
      </c>
      <c r="I415" s="158" t="s">
        <v>84</v>
      </c>
      <c r="J415" s="158"/>
      <c r="K415" s="158"/>
      <c r="L415" s="158"/>
      <c r="M415" s="158">
        <v>0.92</v>
      </c>
      <c r="N415" s="158">
        <v>0.95820000000000005</v>
      </c>
      <c r="O415" s="158" t="s">
        <v>84</v>
      </c>
      <c r="P415" s="158" t="s">
        <v>84</v>
      </c>
      <c r="Q415" s="158" t="s">
        <v>84</v>
      </c>
      <c r="R415" s="158" t="s">
        <v>84</v>
      </c>
      <c r="S415" s="158">
        <v>0.9173</v>
      </c>
      <c r="T415" s="158">
        <v>0.98240000000000005</v>
      </c>
      <c r="U415" s="158">
        <v>0.93720000000000003</v>
      </c>
      <c r="V415" s="158">
        <v>0.98180000000000001</v>
      </c>
      <c r="W415" s="158" t="s">
        <v>84</v>
      </c>
      <c r="X415" s="158" t="s">
        <v>84</v>
      </c>
      <c r="Y415" s="158" t="s">
        <v>84</v>
      </c>
      <c r="Z415" s="158" t="s">
        <v>84</v>
      </c>
      <c r="AA415" s="158" t="s">
        <v>84</v>
      </c>
      <c r="AB415" s="158" t="s">
        <v>84</v>
      </c>
      <c r="AC415" s="158"/>
      <c r="AD415" s="181">
        <v>715</v>
      </c>
      <c r="AE415" s="181" t="s">
        <v>84</v>
      </c>
      <c r="AF415" s="181" t="s">
        <v>84</v>
      </c>
      <c r="AG415" s="181">
        <v>217</v>
      </c>
      <c r="AH415" s="181">
        <v>371</v>
      </c>
      <c r="AI415" s="181" t="s">
        <v>84</v>
      </c>
      <c r="AJ415" s="181" t="s">
        <v>84</v>
      </c>
      <c r="AK415" s="181" t="s">
        <v>84</v>
      </c>
      <c r="AL415" s="181">
        <v>303</v>
      </c>
    </row>
    <row r="416" spans="1:38" x14ac:dyDescent="0.25">
      <c r="A416" s="159" t="s">
        <v>9056</v>
      </c>
      <c r="B416" s="158">
        <v>0.96020000000000005</v>
      </c>
      <c r="C416" s="158" t="s">
        <v>84</v>
      </c>
      <c r="D416" s="158" t="s">
        <v>84</v>
      </c>
      <c r="E416" s="158">
        <v>0.96399999999999997</v>
      </c>
      <c r="F416" s="158">
        <v>0.98260000000000003</v>
      </c>
      <c r="G416" s="158" t="s">
        <v>84</v>
      </c>
      <c r="H416" s="158" t="s">
        <v>84</v>
      </c>
      <c r="I416" s="158" t="s">
        <v>84</v>
      </c>
      <c r="J416" s="158"/>
      <c r="K416" s="158"/>
      <c r="L416" s="158"/>
      <c r="M416" s="158">
        <v>0.93830000000000002</v>
      </c>
      <c r="N416" s="158">
        <v>0.97450000000000003</v>
      </c>
      <c r="O416" s="158" t="s">
        <v>84</v>
      </c>
      <c r="P416" s="158" t="s">
        <v>84</v>
      </c>
      <c r="Q416" s="158" t="s">
        <v>84</v>
      </c>
      <c r="R416" s="158" t="s">
        <v>84</v>
      </c>
      <c r="S416" s="158">
        <v>0.9123</v>
      </c>
      <c r="T416" s="158">
        <v>0.98550000000000004</v>
      </c>
      <c r="U416" s="158">
        <v>0.95050000000000001</v>
      </c>
      <c r="V416" s="158">
        <v>0.99399999999999999</v>
      </c>
      <c r="W416" s="158" t="s">
        <v>84</v>
      </c>
      <c r="X416" s="158" t="s">
        <v>84</v>
      </c>
      <c r="Y416" s="158" t="s">
        <v>84</v>
      </c>
      <c r="Z416" s="158" t="s">
        <v>84</v>
      </c>
      <c r="AA416" s="158" t="s">
        <v>84</v>
      </c>
      <c r="AB416" s="158" t="s">
        <v>84</v>
      </c>
      <c r="AC416" s="158"/>
      <c r="AD416" s="181">
        <v>636</v>
      </c>
      <c r="AE416" s="181" t="s">
        <v>84</v>
      </c>
      <c r="AF416" s="181" t="s">
        <v>84</v>
      </c>
      <c r="AG416" s="181">
        <v>182</v>
      </c>
      <c r="AH416" s="181">
        <v>338</v>
      </c>
      <c r="AI416" s="181" t="s">
        <v>84</v>
      </c>
      <c r="AJ416" s="181" t="s">
        <v>84</v>
      </c>
      <c r="AK416" s="181" t="s">
        <v>84</v>
      </c>
      <c r="AL416" s="181">
        <v>237</v>
      </c>
    </row>
    <row r="417" spans="1:38" x14ac:dyDescent="0.25">
      <c r="A417" s="159" t="s">
        <v>9057</v>
      </c>
      <c r="B417" s="158">
        <v>0.97240000000000004</v>
      </c>
      <c r="C417" s="158" t="s">
        <v>84</v>
      </c>
      <c r="D417" s="158" t="s">
        <v>84</v>
      </c>
      <c r="E417" s="158">
        <v>0.9677</v>
      </c>
      <c r="F417" s="158">
        <v>1.0058</v>
      </c>
      <c r="G417" s="158" t="s">
        <v>84</v>
      </c>
      <c r="H417" s="158" t="s">
        <v>84</v>
      </c>
      <c r="I417" s="158" t="s">
        <v>84</v>
      </c>
      <c r="J417" s="158"/>
      <c r="K417" s="158"/>
      <c r="L417" s="158"/>
      <c r="M417" s="158">
        <v>0.95009999999999994</v>
      </c>
      <c r="N417" s="158">
        <v>0.98480000000000001</v>
      </c>
      <c r="O417" s="158" t="s">
        <v>84</v>
      </c>
      <c r="P417" s="158" t="s">
        <v>84</v>
      </c>
      <c r="Q417" s="158" t="s">
        <v>84</v>
      </c>
      <c r="R417" s="158" t="s">
        <v>84</v>
      </c>
      <c r="S417" s="158">
        <v>0.91020000000000001</v>
      </c>
      <c r="T417" s="158">
        <v>0.98860000000000003</v>
      </c>
      <c r="U417" s="158">
        <v>1.0058</v>
      </c>
      <c r="V417" s="158">
        <v>1.0058</v>
      </c>
      <c r="W417" s="158" t="s">
        <v>84</v>
      </c>
      <c r="X417" s="158" t="s">
        <v>84</v>
      </c>
      <c r="Y417" s="158" t="s">
        <v>84</v>
      </c>
      <c r="Z417" s="158" t="s">
        <v>84</v>
      </c>
      <c r="AA417" s="158" t="s">
        <v>84</v>
      </c>
      <c r="AB417" s="158" t="s">
        <v>84</v>
      </c>
      <c r="AC417" s="158"/>
      <c r="AD417" s="181">
        <v>596</v>
      </c>
      <c r="AE417" s="181" t="s">
        <v>84</v>
      </c>
      <c r="AF417" s="181" t="s">
        <v>84</v>
      </c>
      <c r="AG417" s="181">
        <v>165</v>
      </c>
      <c r="AH417" s="181">
        <v>344</v>
      </c>
      <c r="AI417" s="181" t="s">
        <v>84</v>
      </c>
      <c r="AJ417" s="181" t="s">
        <v>84</v>
      </c>
      <c r="AK417" s="181" t="s">
        <v>84</v>
      </c>
      <c r="AL417" s="181">
        <v>237</v>
      </c>
    </row>
    <row r="418" spans="1:38" x14ac:dyDescent="0.25">
      <c r="A418" s="159" t="s">
        <v>9058</v>
      </c>
      <c r="B418" s="158">
        <v>0.96179999999999999</v>
      </c>
      <c r="C418" s="158" t="s">
        <v>84</v>
      </c>
      <c r="D418" s="158" t="s">
        <v>84</v>
      </c>
      <c r="E418" s="158">
        <v>0.95430000000000004</v>
      </c>
      <c r="F418" s="158">
        <v>0.97260000000000002</v>
      </c>
      <c r="G418" s="158" t="s">
        <v>84</v>
      </c>
      <c r="H418" s="158" t="s">
        <v>84</v>
      </c>
      <c r="I418" s="158" t="s">
        <v>84</v>
      </c>
      <c r="J418" s="158"/>
      <c r="K418" s="158"/>
      <c r="L418" s="158"/>
      <c r="M418" s="158">
        <v>0.94220000000000004</v>
      </c>
      <c r="N418" s="158">
        <v>0.97489999999999999</v>
      </c>
      <c r="O418" s="158" t="s">
        <v>84</v>
      </c>
      <c r="P418" s="158" t="s">
        <v>84</v>
      </c>
      <c r="Q418" s="158" t="s">
        <v>84</v>
      </c>
      <c r="R418" s="158" t="s">
        <v>84</v>
      </c>
      <c r="S418" s="158">
        <v>0.90549999999999997</v>
      </c>
      <c r="T418" s="158">
        <v>0.97819999999999996</v>
      </c>
      <c r="U418" s="158">
        <v>0.94679999999999997</v>
      </c>
      <c r="V418" s="158">
        <v>0.98599999999999999</v>
      </c>
      <c r="W418" s="158" t="s">
        <v>84</v>
      </c>
      <c r="X418" s="158" t="s">
        <v>84</v>
      </c>
      <c r="Y418" s="158" t="s">
        <v>84</v>
      </c>
      <c r="Z418" s="158" t="s">
        <v>84</v>
      </c>
      <c r="AA418" s="158" t="s">
        <v>84</v>
      </c>
      <c r="AB418" s="158" t="s">
        <v>84</v>
      </c>
      <c r="AC418" s="158"/>
      <c r="AD418" s="181">
        <v>714</v>
      </c>
      <c r="AE418" s="181" t="s">
        <v>84</v>
      </c>
      <c r="AF418" s="181" t="s">
        <v>84</v>
      </c>
      <c r="AG418" s="181">
        <v>191</v>
      </c>
      <c r="AH418" s="181">
        <v>417</v>
      </c>
      <c r="AI418" s="181" t="s">
        <v>84</v>
      </c>
      <c r="AJ418" s="181" t="s">
        <v>84</v>
      </c>
      <c r="AK418" s="181" t="s">
        <v>84</v>
      </c>
      <c r="AL418" s="181">
        <v>315</v>
      </c>
    </row>
    <row r="419" spans="1:38" x14ac:dyDescent="0.25">
      <c r="A419" s="159" t="s">
        <v>9059</v>
      </c>
      <c r="B419" s="158">
        <v>0.97289999999999999</v>
      </c>
      <c r="C419" s="158" t="s">
        <v>84</v>
      </c>
      <c r="D419" s="158" t="s">
        <v>84</v>
      </c>
      <c r="E419" s="158">
        <v>0.98360000000000003</v>
      </c>
      <c r="F419" s="158">
        <v>0.98829999999999996</v>
      </c>
      <c r="G419" s="158" t="s">
        <v>84</v>
      </c>
      <c r="H419" s="158" t="s">
        <v>84</v>
      </c>
      <c r="I419" s="158" t="s">
        <v>84</v>
      </c>
      <c r="J419" s="158"/>
      <c r="K419" s="158"/>
      <c r="L419" s="158"/>
      <c r="M419" s="158">
        <v>0.94750000000000001</v>
      </c>
      <c r="N419" s="158">
        <v>0.98609999999999998</v>
      </c>
      <c r="O419" s="158" t="s">
        <v>84</v>
      </c>
      <c r="P419" s="158" t="s">
        <v>84</v>
      </c>
      <c r="Q419" s="158" t="s">
        <v>84</v>
      </c>
      <c r="R419" s="158" t="s">
        <v>84</v>
      </c>
      <c r="S419" s="158">
        <v>0.90200000000000002</v>
      </c>
      <c r="T419" s="158">
        <v>0.99739999999999995</v>
      </c>
      <c r="U419" s="158">
        <v>0.93600000000000005</v>
      </c>
      <c r="V419" s="158">
        <v>0.99790000000000001</v>
      </c>
      <c r="W419" s="158" t="s">
        <v>84</v>
      </c>
      <c r="X419" s="158" t="s">
        <v>84</v>
      </c>
      <c r="Y419" s="158" t="s">
        <v>84</v>
      </c>
      <c r="Z419" s="158" t="s">
        <v>84</v>
      </c>
      <c r="AA419" s="158" t="s">
        <v>84</v>
      </c>
      <c r="AB419" s="158" t="s">
        <v>84</v>
      </c>
      <c r="AC419" s="158"/>
      <c r="AD419" s="181">
        <v>478</v>
      </c>
      <c r="AE419" s="181" t="s">
        <v>84</v>
      </c>
      <c r="AF419" s="181" t="s">
        <v>84</v>
      </c>
      <c r="AG419" s="181">
        <v>132</v>
      </c>
      <c r="AH419" s="181">
        <v>249</v>
      </c>
      <c r="AI419" s="181" t="s">
        <v>84</v>
      </c>
      <c r="AJ419" s="181" t="s">
        <v>84</v>
      </c>
      <c r="AK419" s="181" t="s">
        <v>84</v>
      </c>
      <c r="AL419" s="181">
        <v>209</v>
      </c>
    </row>
    <row r="420" spans="1:38" x14ac:dyDescent="0.25">
      <c r="A420" s="159" t="s">
        <v>9060</v>
      </c>
      <c r="B420" s="158">
        <v>0.91979999999999995</v>
      </c>
      <c r="C420" s="158" t="s">
        <v>84</v>
      </c>
      <c r="D420" s="158" t="s">
        <v>84</v>
      </c>
      <c r="E420" s="158">
        <v>0.93</v>
      </c>
      <c r="F420" s="158">
        <v>0.95130000000000003</v>
      </c>
      <c r="G420" s="158" t="s">
        <v>84</v>
      </c>
      <c r="H420" s="158" t="s">
        <v>84</v>
      </c>
      <c r="I420" s="158" t="s">
        <v>84</v>
      </c>
      <c r="J420" s="158"/>
      <c r="K420" s="158"/>
      <c r="L420" s="158"/>
      <c r="M420" s="158">
        <v>0.89449999999999996</v>
      </c>
      <c r="N420" s="158">
        <v>0.93930000000000002</v>
      </c>
      <c r="O420" s="158" t="s">
        <v>84</v>
      </c>
      <c r="P420" s="158" t="s">
        <v>84</v>
      </c>
      <c r="Q420" s="158" t="s">
        <v>84</v>
      </c>
      <c r="R420" s="158" t="s">
        <v>84</v>
      </c>
      <c r="S420" s="158">
        <v>0.879</v>
      </c>
      <c r="T420" s="158">
        <v>0.95989999999999998</v>
      </c>
      <c r="U420" s="158">
        <v>0.91869999999999996</v>
      </c>
      <c r="V420" s="158">
        <v>0.97099999999999997</v>
      </c>
      <c r="W420" s="158" t="s">
        <v>84</v>
      </c>
      <c r="X420" s="158" t="s">
        <v>84</v>
      </c>
      <c r="Y420" s="158" t="s">
        <v>84</v>
      </c>
      <c r="Z420" s="158" t="s">
        <v>84</v>
      </c>
      <c r="AA420" s="158" t="s">
        <v>84</v>
      </c>
      <c r="AB420" s="158" t="s">
        <v>84</v>
      </c>
      <c r="AC420" s="158"/>
      <c r="AD420" s="181">
        <v>715</v>
      </c>
      <c r="AE420" s="181" t="s">
        <v>84</v>
      </c>
      <c r="AF420" s="181" t="s">
        <v>84</v>
      </c>
      <c r="AG420" s="181">
        <v>217</v>
      </c>
      <c r="AH420" s="181">
        <v>371</v>
      </c>
      <c r="AI420" s="181" t="s">
        <v>84</v>
      </c>
      <c r="AJ420" s="181" t="s">
        <v>84</v>
      </c>
      <c r="AK420" s="181" t="s">
        <v>84</v>
      </c>
      <c r="AL420" s="181">
        <v>303</v>
      </c>
    </row>
    <row r="421" spans="1:38" x14ac:dyDescent="0.25">
      <c r="A421" s="159" t="s">
        <v>9061</v>
      </c>
      <c r="B421" s="158">
        <v>0.94850000000000001</v>
      </c>
      <c r="C421" s="158" t="s">
        <v>84</v>
      </c>
      <c r="D421" s="158" t="s">
        <v>84</v>
      </c>
      <c r="E421" s="158">
        <v>0.94310000000000005</v>
      </c>
      <c r="F421" s="158">
        <v>0.97340000000000004</v>
      </c>
      <c r="G421" s="158" t="s">
        <v>84</v>
      </c>
      <c r="H421" s="158" t="s">
        <v>84</v>
      </c>
      <c r="I421" s="158" t="s">
        <v>84</v>
      </c>
      <c r="J421" s="158"/>
      <c r="K421" s="158"/>
      <c r="L421" s="158"/>
      <c r="M421" s="158">
        <v>0.92369999999999997</v>
      </c>
      <c r="N421" s="158">
        <v>0.96540000000000004</v>
      </c>
      <c r="O421" s="158" t="s">
        <v>84</v>
      </c>
      <c r="P421" s="158" t="s">
        <v>84</v>
      </c>
      <c r="Q421" s="158" t="s">
        <v>84</v>
      </c>
      <c r="R421" s="158" t="s">
        <v>84</v>
      </c>
      <c r="S421" s="158">
        <v>0.88629999999999998</v>
      </c>
      <c r="T421" s="158">
        <v>0.97199999999999998</v>
      </c>
      <c r="U421" s="158">
        <v>0.93810000000000004</v>
      </c>
      <c r="V421" s="158">
        <v>0.98870000000000002</v>
      </c>
      <c r="W421" s="158" t="s">
        <v>84</v>
      </c>
      <c r="X421" s="158" t="s">
        <v>84</v>
      </c>
      <c r="Y421" s="158" t="s">
        <v>84</v>
      </c>
      <c r="Z421" s="158" t="s">
        <v>84</v>
      </c>
      <c r="AA421" s="158" t="s">
        <v>84</v>
      </c>
      <c r="AB421" s="158" t="s">
        <v>84</v>
      </c>
      <c r="AC421" s="158"/>
      <c r="AD421" s="181">
        <v>636</v>
      </c>
      <c r="AE421" s="181" t="s">
        <v>84</v>
      </c>
      <c r="AF421" s="181" t="s">
        <v>84</v>
      </c>
      <c r="AG421" s="181">
        <v>182</v>
      </c>
      <c r="AH421" s="181">
        <v>338</v>
      </c>
      <c r="AI421" s="181" t="s">
        <v>84</v>
      </c>
      <c r="AJ421" s="181" t="s">
        <v>84</v>
      </c>
      <c r="AK421" s="181" t="s">
        <v>84</v>
      </c>
      <c r="AL421" s="181">
        <v>237</v>
      </c>
    </row>
    <row r="422" spans="1:38" x14ac:dyDescent="0.25">
      <c r="A422" s="159" t="s">
        <v>9062</v>
      </c>
      <c r="B422" s="158">
        <v>0.96260000000000001</v>
      </c>
      <c r="C422" s="158" t="s">
        <v>84</v>
      </c>
      <c r="D422" s="158" t="s">
        <v>84</v>
      </c>
      <c r="E422" s="158">
        <v>0.95699999999999996</v>
      </c>
      <c r="F422" s="158">
        <v>0.99550000000000005</v>
      </c>
      <c r="G422" s="158" t="s">
        <v>84</v>
      </c>
      <c r="H422" s="158" t="s">
        <v>84</v>
      </c>
      <c r="I422" s="158" t="s">
        <v>84</v>
      </c>
      <c r="J422" s="158"/>
      <c r="K422" s="158"/>
      <c r="L422" s="158"/>
      <c r="M422" s="158">
        <v>0.93730000000000002</v>
      </c>
      <c r="N422" s="158">
        <v>0.9778</v>
      </c>
      <c r="O422" s="158" t="s">
        <v>84</v>
      </c>
      <c r="P422" s="158" t="s">
        <v>84</v>
      </c>
      <c r="Q422" s="158" t="s">
        <v>84</v>
      </c>
      <c r="R422" s="158" t="s">
        <v>84</v>
      </c>
      <c r="S422" s="158">
        <v>0.89370000000000005</v>
      </c>
      <c r="T422" s="158">
        <v>0.9829</v>
      </c>
      <c r="U422" s="158">
        <v>0.80110000000000003</v>
      </c>
      <c r="V422" s="158">
        <v>0.99990000000000001</v>
      </c>
      <c r="W422" s="158" t="s">
        <v>84</v>
      </c>
      <c r="X422" s="158" t="s">
        <v>84</v>
      </c>
      <c r="Y422" s="158" t="s">
        <v>84</v>
      </c>
      <c r="Z422" s="158" t="s">
        <v>84</v>
      </c>
      <c r="AA422" s="158" t="s">
        <v>84</v>
      </c>
      <c r="AB422" s="158" t="s">
        <v>84</v>
      </c>
      <c r="AC422" s="158"/>
      <c r="AD422" s="181">
        <v>596</v>
      </c>
      <c r="AE422" s="181" t="s">
        <v>84</v>
      </c>
      <c r="AF422" s="181" t="s">
        <v>84</v>
      </c>
      <c r="AG422" s="181">
        <v>165</v>
      </c>
      <c r="AH422" s="181">
        <v>344</v>
      </c>
      <c r="AI422" s="181" t="s">
        <v>84</v>
      </c>
      <c r="AJ422" s="181" t="s">
        <v>84</v>
      </c>
      <c r="AK422" s="181" t="s">
        <v>84</v>
      </c>
      <c r="AL422" s="181">
        <v>237</v>
      </c>
    </row>
    <row r="423" spans="1:38" x14ac:dyDescent="0.25">
      <c r="A423" s="159" t="s">
        <v>9063</v>
      </c>
      <c r="B423" s="158">
        <v>0.94330000000000003</v>
      </c>
      <c r="C423" s="158" t="s">
        <v>84</v>
      </c>
      <c r="D423" s="158" t="s">
        <v>84</v>
      </c>
      <c r="E423" s="158">
        <v>0.93240000000000001</v>
      </c>
      <c r="F423" s="158">
        <v>0.9597</v>
      </c>
      <c r="G423" s="158" t="s">
        <v>84</v>
      </c>
      <c r="H423" s="158" t="s">
        <v>84</v>
      </c>
      <c r="I423" s="158" t="s">
        <v>84</v>
      </c>
      <c r="J423" s="158"/>
      <c r="K423" s="158"/>
      <c r="L423" s="158"/>
      <c r="M423" s="158">
        <v>0.92049999999999998</v>
      </c>
      <c r="N423" s="158">
        <v>0.95979999999999999</v>
      </c>
      <c r="O423" s="158" t="s">
        <v>84</v>
      </c>
      <c r="P423" s="158" t="s">
        <v>84</v>
      </c>
      <c r="Q423" s="158" t="s">
        <v>84</v>
      </c>
      <c r="R423" s="158" t="s">
        <v>84</v>
      </c>
      <c r="S423" s="158">
        <v>0.87749999999999995</v>
      </c>
      <c r="T423" s="158">
        <v>0.96319999999999995</v>
      </c>
      <c r="U423" s="158">
        <v>0.93049999999999999</v>
      </c>
      <c r="V423" s="158">
        <v>0.9768</v>
      </c>
      <c r="W423" s="158" t="s">
        <v>84</v>
      </c>
      <c r="X423" s="158" t="s">
        <v>84</v>
      </c>
      <c r="Y423" s="158" t="s">
        <v>84</v>
      </c>
      <c r="Z423" s="158" t="s">
        <v>84</v>
      </c>
      <c r="AA423" s="158" t="s">
        <v>84</v>
      </c>
      <c r="AB423" s="158" t="s">
        <v>84</v>
      </c>
      <c r="AC423" s="158"/>
      <c r="AD423" s="181">
        <v>714</v>
      </c>
      <c r="AE423" s="181" t="s">
        <v>84</v>
      </c>
      <c r="AF423" s="181" t="s">
        <v>84</v>
      </c>
      <c r="AG423" s="181">
        <v>191</v>
      </c>
      <c r="AH423" s="181">
        <v>417</v>
      </c>
      <c r="AI423" s="181" t="s">
        <v>84</v>
      </c>
      <c r="AJ423" s="181" t="s">
        <v>84</v>
      </c>
      <c r="AK423" s="181" t="s">
        <v>84</v>
      </c>
      <c r="AL423" s="181">
        <v>315</v>
      </c>
    </row>
    <row r="424" spans="1:38" x14ac:dyDescent="0.25">
      <c r="A424" s="159" t="s">
        <v>9064</v>
      </c>
      <c r="B424" s="158">
        <v>0.96230000000000004</v>
      </c>
      <c r="C424" s="158" t="s">
        <v>84</v>
      </c>
      <c r="D424" s="158" t="s">
        <v>84</v>
      </c>
      <c r="E424" s="158">
        <v>0.96699999999999997</v>
      </c>
      <c r="F424" s="158">
        <v>0.98240000000000005</v>
      </c>
      <c r="G424" s="158" t="s">
        <v>84</v>
      </c>
      <c r="H424" s="158" t="s">
        <v>84</v>
      </c>
      <c r="I424" s="158" t="s">
        <v>84</v>
      </c>
      <c r="J424" s="158"/>
      <c r="K424" s="158"/>
      <c r="L424" s="158"/>
      <c r="M424" s="158">
        <v>0.93369999999999997</v>
      </c>
      <c r="N424" s="158">
        <v>0.97870000000000001</v>
      </c>
      <c r="O424" s="158" t="s">
        <v>84</v>
      </c>
      <c r="P424" s="158" t="s">
        <v>84</v>
      </c>
      <c r="Q424" s="158" t="s">
        <v>84</v>
      </c>
      <c r="R424" s="158" t="s">
        <v>84</v>
      </c>
      <c r="S424" s="158">
        <v>0.89259999999999995</v>
      </c>
      <c r="T424" s="158">
        <v>0.99009999999999998</v>
      </c>
      <c r="U424" s="158">
        <v>0.93079999999999996</v>
      </c>
      <c r="V424" s="158">
        <v>0.99560000000000004</v>
      </c>
      <c r="W424" s="158" t="s">
        <v>84</v>
      </c>
      <c r="X424" s="158" t="s">
        <v>84</v>
      </c>
      <c r="Y424" s="158" t="s">
        <v>84</v>
      </c>
      <c r="Z424" s="158" t="s">
        <v>84</v>
      </c>
      <c r="AA424" s="158" t="s">
        <v>84</v>
      </c>
      <c r="AB424" s="158" t="s">
        <v>84</v>
      </c>
      <c r="AC424" s="158"/>
      <c r="AD424" s="181">
        <v>478</v>
      </c>
      <c r="AE424" s="181" t="s">
        <v>84</v>
      </c>
      <c r="AF424" s="181" t="s">
        <v>84</v>
      </c>
      <c r="AG424" s="181">
        <v>132</v>
      </c>
      <c r="AH424" s="181">
        <v>249</v>
      </c>
      <c r="AI424" s="181" t="s">
        <v>84</v>
      </c>
      <c r="AJ424" s="181" t="s">
        <v>84</v>
      </c>
      <c r="AK424" s="181" t="s">
        <v>84</v>
      </c>
      <c r="AL424" s="181">
        <v>209</v>
      </c>
    </row>
    <row r="425" spans="1:38" x14ac:dyDescent="0.25">
      <c r="A425" s="159" t="s">
        <v>9065</v>
      </c>
      <c r="B425" s="158">
        <v>0.61699999999999999</v>
      </c>
      <c r="C425" s="158" t="s">
        <v>84</v>
      </c>
      <c r="D425" s="158">
        <v>0.69289999999999996</v>
      </c>
      <c r="E425" s="158">
        <v>0.61299999999999999</v>
      </c>
      <c r="F425" s="158" t="s">
        <v>84</v>
      </c>
      <c r="G425" s="158" t="s">
        <v>84</v>
      </c>
      <c r="H425" s="158" t="s">
        <v>84</v>
      </c>
      <c r="I425" s="158" t="s">
        <v>84</v>
      </c>
      <c r="J425" s="158"/>
      <c r="K425" s="158"/>
      <c r="L425" s="158"/>
      <c r="M425" s="158">
        <v>0.5736</v>
      </c>
      <c r="N425" s="158">
        <v>0.65739999999999998</v>
      </c>
      <c r="O425" s="158" t="s">
        <v>84</v>
      </c>
      <c r="P425" s="158" t="s">
        <v>84</v>
      </c>
      <c r="Q425" s="158">
        <v>0.62409999999999999</v>
      </c>
      <c r="R425" s="158">
        <v>0.75160000000000005</v>
      </c>
      <c r="S425" s="158">
        <v>0.53359999999999996</v>
      </c>
      <c r="T425" s="158">
        <v>0.68300000000000005</v>
      </c>
      <c r="U425" s="158" t="s">
        <v>84</v>
      </c>
      <c r="V425" s="158" t="s">
        <v>84</v>
      </c>
      <c r="W425" s="158" t="s">
        <v>84</v>
      </c>
      <c r="X425" s="158" t="s">
        <v>84</v>
      </c>
      <c r="Y425" s="158" t="s">
        <v>84</v>
      </c>
      <c r="Z425" s="158" t="s">
        <v>84</v>
      </c>
      <c r="AA425" s="158" t="s">
        <v>84</v>
      </c>
      <c r="AB425" s="158" t="s">
        <v>84</v>
      </c>
      <c r="AC425" s="158"/>
      <c r="AD425" s="181">
        <v>545</v>
      </c>
      <c r="AE425" s="181" t="s">
        <v>84</v>
      </c>
      <c r="AF425" s="181">
        <v>214</v>
      </c>
      <c r="AG425" s="181">
        <v>172</v>
      </c>
      <c r="AH425" s="181" t="s">
        <v>84</v>
      </c>
      <c r="AI425" s="181" t="s">
        <v>84</v>
      </c>
      <c r="AJ425" s="181" t="s">
        <v>84</v>
      </c>
      <c r="AK425" s="181" t="s">
        <v>84</v>
      </c>
      <c r="AL425" s="181">
        <v>571</v>
      </c>
    </row>
    <row r="426" spans="1:38" x14ac:dyDescent="0.25">
      <c r="A426" s="159" t="s">
        <v>9066</v>
      </c>
      <c r="B426" s="158">
        <v>0.61140000000000005</v>
      </c>
      <c r="C426" s="158" t="s">
        <v>84</v>
      </c>
      <c r="D426" s="158">
        <v>0.67049999999999998</v>
      </c>
      <c r="E426" s="158">
        <v>0.65659999999999996</v>
      </c>
      <c r="F426" s="158" t="s">
        <v>84</v>
      </c>
      <c r="G426" s="158" t="s">
        <v>84</v>
      </c>
      <c r="H426" s="158" t="s">
        <v>84</v>
      </c>
      <c r="I426" s="158" t="s">
        <v>84</v>
      </c>
      <c r="J426" s="158"/>
      <c r="K426" s="158"/>
      <c r="L426" s="158"/>
      <c r="M426" s="158">
        <v>0.57079999999999997</v>
      </c>
      <c r="N426" s="158">
        <v>0.64949999999999997</v>
      </c>
      <c r="O426" s="158" t="s">
        <v>84</v>
      </c>
      <c r="P426" s="158" t="s">
        <v>84</v>
      </c>
      <c r="Q426" s="158">
        <v>0.60680000000000001</v>
      </c>
      <c r="R426" s="158">
        <v>0.72619999999999996</v>
      </c>
      <c r="S426" s="158">
        <v>0.58289999999999997</v>
      </c>
      <c r="T426" s="158">
        <v>0.72050000000000003</v>
      </c>
      <c r="U426" s="158" t="s">
        <v>84</v>
      </c>
      <c r="V426" s="158" t="s">
        <v>84</v>
      </c>
      <c r="W426" s="158" t="s">
        <v>84</v>
      </c>
      <c r="X426" s="158" t="s">
        <v>84</v>
      </c>
      <c r="Y426" s="158" t="s">
        <v>84</v>
      </c>
      <c r="Z426" s="158" t="s">
        <v>84</v>
      </c>
      <c r="AA426" s="158" t="s">
        <v>84</v>
      </c>
      <c r="AB426" s="158" t="s">
        <v>84</v>
      </c>
      <c r="AC426" s="158"/>
      <c r="AD426" s="181">
        <v>626</v>
      </c>
      <c r="AE426" s="181" t="s">
        <v>84</v>
      </c>
      <c r="AF426" s="181">
        <v>254</v>
      </c>
      <c r="AG426" s="181">
        <v>198</v>
      </c>
      <c r="AH426" s="181" t="s">
        <v>84</v>
      </c>
      <c r="AI426" s="181" t="s">
        <v>84</v>
      </c>
      <c r="AJ426" s="181" t="s">
        <v>84</v>
      </c>
      <c r="AK426" s="181" t="s">
        <v>84</v>
      </c>
      <c r="AL426" s="181">
        <v>682</v>
      </c>
    </row>
    <row r="427" spans="1:38" x14ac:dyDescent="0.25">
      <c r="A427" s="159" t="s">
        <v>9067</v>
      </c>
      <c r="B427" s="158">
        <v>0.56879999999999997</v>
      </c>
      <c r="C427" s="158" t="s">
        <v>84</v>
      </c>
      <c r="D427" s="158">
        <v>0.61350000000000005</v>
      </c>
      <c r="E427" s="158">
        <v>0.59079999999999999</v>
      </c>
      <c r="F427" s="158" t="s">
        <v>84</v>
      </c>
      <c r="G427" s="158" t="s">
        <v>84</v>
      </c>
      <c r="H427" s="158">
        <v>0.27239999999999998</v>
      </c>
      <c r="I427" s="158" t="s">
        <v>84</v>
      </c>
      <c r="J427" s="158"/>
      <c r="K427" s="158"/>
      <c r="L427" s="158"/>
      <c r="M427" s="158">
        <v>0.5323</v>
      </c>
      <c r="N427" s="158">
        <v>0.60350000000000004</v>
      </c>
      <c r="O427" s="158" t="s">
        <v>84</v>
      </c>
      <c r="P427" s="158" t="s">
        <v>84</v>
      </c>
      <c r="Q427" s="158">
        <v>0.55789999999999995</v>
      </c>
      <c r="R427" s="158">
        <v>0.66420000000000001</v>
      </c>
      <c r="S427" s="158">
        <v>0.52229999999999999</v>
      </c>
      <c r="T427" s="158">
        <v>0.65269999999999995</v>
      </c>
      <c r="U427" s="158" t="s">
        <v>84</v>
      </c>
      <c r="V427" s="158" t="s">
        <v>84</v>
      </c>
      <c r="W427" s="158" t="s">
        <v>84</v>
      </c>
      <c r="X427" s="158" t="s">
        <v>84</v>
      </c>
      <c r="Y427" s="158">
        <v>0.19070000000000001</v>
      </c>
      <c r="Z427" s="158">
        <v>0.36049999999999999</v>
      </c>
      <c r="AA427" s="158" t="s">
        <v>84</v>
      </c>
      <c r="AB427" s="158" t="s">
        <v>84</v>
      </c>
      <c r="AC427" s="158"/>
      <c r="AD427" s="181">
        <v>783</v>
      </c>
      <c r="AE427" s="181" t="s">
        <v>84</v>
      </c>
      <c r="AF427" s="181">
        <v>343</v>
      </c>
      <c r="AG427" s="181">
        <v>232</v>
      </c>
      <c r="AH427" s="181" t="s">
        <v>84</v>
      </c>
      <c r="AI427" s="181" t="s">
        <v>84</v>
      </c>
      <c r="AJ427" s="181">
        <v>105</v>
      </c>
      <c r="AK427" s="181" t="s">
        <v>84</v>
      </c>
      <c r="AL427" s="181">
        <v>986</v>
      </c>
    </row>
    <row r="428" spans="1:38" x14ac:dyDescent="0.25">
      <c r="A428" s="159" t="s">
        <v>9068</v>
      </c>
      <c r="B428" s="158">
        <v>0.62339999999999995</v>
      </c>
      <c r="C428" s="158" t="s">
        <v>84</v>
      </c>
      <c r="D428" s="158">
        <v>0.66930000000000001</v>
      </c>
      <c r="E428" s="158">
        <v>0.68569999999999998</v>
      </c>
      <c r="F428" s="158" t="s">
        <v>84</v>
      </c>
      <c r="G428" s="158" t="s">
        <v>84</v>
      </c>
      <c r="H428" s="158" t="s">
        <v>84</v>
      </c>
      <c r="I428" s="158" t="s">
        <v>84</v>
      </c>
      <c r="J428" s="158"/>
      <c r="K428" s="158"/>
      <c r="L428" s="158"/>
      <c r="M428" s="158">
        <v>0.56940000000000002</v>
      </c>
      <c r="N428" s="158">
        <v>0.67269999999999996</v>
      </c>
      <c r="O428" s="158" t="s">
        <v>84</v>
      </c>
      <c r="P428" s="158" t="s">
        <v>84</v>
      </c>
      <c r="Q428" s="158">
        <v>0.57950000000000002</v>
      </c>
      <c r="R428" s="158">
        <v>0.74409999999999998</v>
      </c>
      <c r="S428" s="158">
        <v>0.58220000000000005</v>
      </c>
      <c r="T428" s="158">
        <v>0.76849999999999996</v>
      </c>
      <c r="U428" s="158" t="s">
        <v>84</v>
      </c>
      <c r="V428" s="158" t="s">
        <v>84</v>
      </c>
      <c r="W428" s="158" t="s">
        <v>84</v>
      </c>
      <c r="X428" s="158" t="s">
        <v>84</v>
      </c>
      <c r="Y428" s="158" t="s">
        <v>84</v>
      </c>
      <c r="Z428" s="158" t="s">
        <v>84</v>
      </c>
      <c r="AA428" s="158" t="s">
        <v>84</v>
      </c>
      <c r="AB428" s="158" t="s">
        <v>84</v>
      </c>
      <c r="AC428" s="158"/>
      <c r="AD428" s="181">
        <v>356</v>
      </c>
      <c r="AE428" s="181" t="s">
        <v>84</v>
      </c>
      <c r="AF428" s="181">
        <v>132</v>
      </c>
      <c r="AG428" s="181">
        <v>103</v>
      </c>
      <c r="AH428" s="181" t="s">
        <v>84</v>
      </c>
      <c r="AI428" s="181" t="s">
        <v>84</v>
      </c>
      <c r="AJ428" s="181" t="s">
        <v>84</v>
      </c>
      <c r="AK428" s="181" t="s">
        <v>84</v>
      </c>
      <c r="AL428" s="181">
        <v>362</v>
      </c>
    </row>
    <row r="429" spans="1:38" x14ac:dyDescent="0.25">
      <c r="A429" s="159" t="s">
        <v>9069</v>
      </c>
      <c r="B429" s="158">
        <v>0.56589999999999996</v>
      </c>
      <c r="C429" s="158" t="s">
        <v>84</v>
      </c>
      <c r="D429" s="158">
        <v>0.65249999999999997</v>
      </c>
      <c r="E429" s="158">
        <v>0.58399999999999996</v>
      </c>
      <c r="F429" s="158">
        <v>0.59099999999999997</v>
      </c>
      <c r="G429" s="158" t="s">
        <v>84</v>
      </c>
      <c r="H429" s="158">
        <v>0.29530000000000001</v>
      </c>
      <c r="I429" s="158" t="s">
        <v>84</v>
      </c>
      <c r="J429" s="158"/>
      <c r="K429" s="158"/>
      <c r="L429" s="158"/>
      <c r="M429" s="158">
        <v>0.53420000000000001</v>
      </c>
      <c r="N429" s="158">
        <v>0.59640000000000004</v>
      </c>
      <c r="O429" s="158" t="s">
        <v>84</v>
      </c>
      <c r="P429" s="158" t="s">
        <v>84</v>
      </c>
      <c r="Q429" s="158">
        <v>0.60229999999999995</v>
      </c>
      <c r="R429" s="158">
        <v>0.69799999999999995</v>
      </c>
      <c r="S429" s="158">
        <v>0.52680000000000005</v>
      </c>
      <c r="T429" s="158">
        <v>0.63680000000000003</v>
      </c>
      <c r="U429" s="158">
        <v>0.49059999999999998</v>
      </c>
      <c r="V429" s="158">
        <v>0.67820000000000003</v>
      </c>
      <c r="W429" s="158" t="s">
        <v>84</v>
      </c>
      <c r="X429" s="158" t="s">
        <v>84</v>
      </c>
      <c r="Y429" s="158">
        <v>0.22789999999999999</v>
      </c>
      <c r="Z429" s="158">
        <v>0.36559999999999998</v>
      </c>
      <c r="AA429" s="158" t="s">
        <v>84</v>
      </c>
      <c r="AB429" s="158" t="s">
        <v>84</v>
      </c>
      <c r="AC429" s="158"/>
      <c r="AD429" s="181">
        <v>1030</v>
      </c>
      <c r="AE429" s="181" t="s">
        <v>84</v>
      </c>
      <c r="AF429" s="181">
        <v>409</v>
      </c>
      <c r="AG429" s="181">
        <v>324</v>
      </c>
      <c r="AH429" s="181">
        <v>111</v>
      </c>
      <c r="AI429" s="181" t="s">
        <v>84</v>
      </c>
      <c r="AJ429" s="181">
        <v>169</v>
      </c>
      <c r="AK429" s="181" t="s">
        <v>84</v>
      </c>
      <c r="AL429" s="181">
        <v>1345</v>
      </c>
    </row>
    <row r="430" spans="1:38" x14ac:dyDescent="0.25">
      <c r="A430" s="159" t="s">
        <v>9070</v>
      </c>
      <c r="B430" s="158">
        <v>0.96509999999999996</v>
      </c>
      <c r="C430" s="158" t="s">
        <v>84</v>
      </c>
      <c r="D430" s="158">
        <v>1.0017</v>
      </c>
      <c r="E430" s="158">
        <v>0.96120000000000005</v>
      </c>
      <c r="F430" s="158" t="s">
        <v>84</v>
      </c>
      <c r="G430" s="158" t="s">
        <v>84</v>
      </c>
      <c r="H430" s="158" t="s">
        <v>84</v>
      </c>
      <c r="I430" s="158" t="s">
        <v>84</v>
      </c>
      <c r="J430" s="158"/>
      <c r="K430" s="158"/>
      <c r="L430" s="158"/>
      <c r="M430" s="158">
        <v>0.94520000000000004</v>
      </c>
      <c r="N430" s="158">
        <v>0.97789999999999999</v>
      </c>
      <c r="O430" s="158" t="s">
        <v>84</v>
      </c>
      <c r="P430" s="158" t="s">
        <v>84</v>
      </c>
      <c r="Q430" s="158">
        <v>1.0017</v>
      </c>
      <c r="R430" s="158">
        <v>1.0017</v>
      </c>
      <c r="S430" s="158">
        <v>0.91739999999999999</v>
      </c>
      <c r="T430" s="158">
        <v>0.98199999999999998</v>
      </c>
      <c r="U430" s="158" t="s">
        <v>84</v>
      </c>
      <c r="V430" s="158" t="s">
        <v>84</v>
      </c>
      <c r="W430" s="158" t="s">
        <v>84</v>
      </c>
      <c r="X430" s="158" t="s">
        <v>84</v>
      </c>
      <c r="Y430" s="158" t="s">
        <v>84</v>
      </c>
      <c r="Z430" s="158" t="s">
        <v>84</v>
      </c>
      <c r="AA430" s="158" t="s">
        <v>84</v>
      </c>
      <c r="AB430" s="158" t="s">
        <v>84</v>
      </c>
      <c r="AC430" s="158"/>
      <c r="AD430" s="181">
        <v>545</v>
      </c>
      <c r="AE430" s="181" t="s">
        <v>84</v>
      </c>
      <c r="AF430" s="181">
        <v>214</v>
      </c>
      <c r="AG430" s="181">
        <v>172</v>
      </c>
      <c r="AH430" s="181" t="s">
        <v>84</v>
      </c>
      <c r="AI430" s="181" t="s">
        <v>84</v>
      </c>
      <c r="AJ430" s="181" t="s">
        <v>84</v>
      </c>
      <c r="AK430" s="181" t="s">
        <v>84</v>
      </c>
      <c r="AL430" s="181">
        <v>571</v>
      </c>
    </row>
    <row r="431" spans="1:38" x14ac:dyDescent="0.25">
      <c r="A431" s="159" t="s">
        <v>9071</v>
      </c>
      <c r="B431" s="158">
        <v>0.9556</v>
      </c>
      <c r="C431" s="158" t="s">
        <v>84</v>
      </c>
      <c r="D431" s="158">
        <v>0.97819999999999996</v>
      </c>
      <c r="E431" s="158">
        <v>0.9516</v>
      </c>
      <c r="F431" s="158" t="s">
        <v>84</v>
      </c>
      <c r="G431" s="158" t="s">
        <v>84</v>
      </c>
      <c r="H431" s="158" t="s">
        <v>84</v>
      </c>
      <c r="I431" s="158" t="s">
        <v>84</v>
      </c>
      <c r="J431" s="158"/>
      <c r="K431" s="158"/>
      <c r="L431" s="158"/>
      <c r="M431" s="158">
        <v>0.93569999999999998</v>
      </c>
      <c r="N431" s="158">
        <v>0.96940000000000004</v>
      </c>
      <c r="O431" s="158" t="s">
        <v>84</v>
      </c>
      <c r="P431" s="158" t="s">
        <v>84</v>
      </c>
      <c r="Q431" s="158">
        <v>0.94879999999999998</v>
      </c>
      <c r="R431" s="158">
        <v>0.99080000000000001</v>
      </c>
      <c r="S431" s="158">
        <v>0.90949999999999998</v>
      </c>
      <c r="T431" s="158">
        <v>0.97440000000000004</v>
      </c>
      <c r="U431" s="158" t="s">
        <v>84</v>
      </c>
      <c r="V431" s="158" t="s">
        <v>84</v>
      </c>
      <c r="W431" s="158" t="s">
        <v>84</v>
      </c>
      <c r="X431" s="158" t="s">
        <v>84</v>
      </c>
      <c r="Y431" s="158" t="s">
        <v>84</v>
      </c>
      <c r="Z431" s="158" t="s">
        <v>84</v>
      </c>
      <c r="AA431" s="158" t="s">
        <v>84</v>
      </c>
      <c r="AB431" s="158" t="s">
        <v>84</v>
      </c>
      <c r="AC431" s="158"/>
      <c r="AD431" s="181">
        <v>626</v>
      </c>
      <c r="AE431" s="181" t="s">
        <v>84</v>
      </c>
      <c r="AF431" s="181">
        <v>254</v>
      </c>
      <c r="AG431" s="181">
        <v>198</v>
      </c>
      <c r="AH431" s="181" t="s">
        <v>84</v>
      </c>
      <c r="AI431" s="181" t="s">
        <v>84</v>
      </c>
      <c r="AJ431" s="181" t="s">
        <v>84</v>
      </c>
      <c r="AK431" s="181" t="s">
        <v>84</v>
      </c>
      <c r="AL431" s="181">
        <v>682</v>
      </c>
    </row>
    <row r="432" spans="1:38" x14ac:dyDescent="0.25">
      <c r="A432" s="159" t="s">
        <v>9072</v>
      </c>
      <c r="B432" s="158">
        <v>0.94840000000000002</v>
      </c>
      <c r="C432" s="158" t="s">
        <v>84</v>
      </c>
      <c r="D432" s="158">
        <v>0.99039999999999995</v>
      </c>
      <c r="E432" s="158">
        <v>0.95050000000000001</v>
      </c>
      <c r="F432" s="158" t="s">
        <v>84</v>
      </c>
      <c r="G432" s="158" t="s">
        <v>84</v>
      </c>
      <c r="H432" s="158">
        <v>0.78290000000000004</v>
      </c>
      <c r="I432" s="158" t="s">
        <v>84</v>
      </c>
      <c r="J432" s="158"/>
      <c r="K432" s="158"/>
      <c r="L432" s="158"/>
      <c r="M432" s="158">
        <v>0.93</v>
      </c>
      <c r="N432" s="158">
        <v>0.96209999999999996</v>
      </c>
      <c r="O432" s="158" t="s">
        <v>84</v>
      </c>
      <c r="P432" s="158" t="s">
        <v>84</v>
      </c>
      <c r="Q432" s="158">
        <v>0.96870000000000001</v>
      </c>
      <c r="R432" s="158">
        <v>0.99709999999999999</v>
      </c>
      <c r="S432" s="158">
        <v>0.91239999999999999</v>
      </c>
      <c r="T432" s="158">
        <v>0.97230000000000005</v>
      </c>
      <c r="U432" s="158" t="s">
        <v>84</v>
      </c>
      <c r="V432" s="158" t="s">
        <v>84</v>
      </c>
      <c r="W432" s="158" t="s">
        <v>84</v>
      </c>
      <c r="X432" s="158" t="s">
        <v>84</v>
      </c>
      <c r="Y432" s="158">
        <v>0.69120000000000004</v>
      </c>
      <c r="Z432" s="158">
        <v>0.85019999999999996</v>
      </c>
      <c r="AA432" s="158" t="s">
        <v>84</v>
      </c>
      <c r="AB432" s="158" t="s">
        <v>84</v>
      </c>
      <c r="AC432" s="158"/>
      <c r="AD432" s="181">
        <v>783</v>
      </c>
      <c r="AE432" s="181" t="s">
        <v>84</v>
      </c>
      <c r="AF432" s="181">
        <v>343</v>
      </c>
      <c r="AG432" s="181">
        <v>232</v>
      </c>
      <c r="AH432" s="181" t="s">
        <v>84</v>
      </c>
      <c r="AI432" s="181" t="s">
        <v>84</v>
      </c>
      <c r="AJ432" s="181">
        <v>105</v>
      </c>
      <c r="AK432" s="181" t="s">
        <v>84</v>
      </c>
      <c r="AL432" s="181">
        <v>986</v>
      </c>
    </row>
    <row r="433" spans="1:38" x14ac:dyDescent="0.25">
      <c r="A433" s="159" t="s">
        <v>9073</v>
      </c>
      <c r="B433" s="158">
        <v>0.93710000000000004</v>
      </c>
      <c r="C433" s="158" t="s">
        <v>84</v>
      </c>
      <c r="D433" s="158">
        <v>0.98660000000000003</v>
      </c>
      <c r="E433" s="158">
        <v>0.99219999999999997</v>
      </c>
      <c r="F433" s="158" t="s">
        <v>84</v>
      </c>
      <c r="G433" s="158" t="s">
        <v>84</v>
      </c>
      <c r="H433" s="158" t="s">
        <v>84</v>
      </c>
      <c r="I433" s="158" t="s">
        <v>84</v>
      </c>
      <c r="J433" s="158"/>
      <c r="K433" s="158"/>
      <c r="L433" s="158"/>
      <c r="M433" s="158">
        <v>0.90580000000000005</v>
      </c>
      <c r="N433" s="158">
        <v>0.95830000000000004</v>
      </c>
      <c r="O433" s="158" t="s">
        <v>84</v>
      </c>
      <c r="P433" s="158" t="s">
        <v>84</v>
      </c>
      <c r="Q433" s="158">
        <v>0.93730000000000002</v>
      </c>
      <c r="R433" s="158">
        <v>0.99719999999999998</v>
      </c>
      <c r="S433" s="158">
        <v>0.91359999999999997</v>
      </c>
      <c r="T433" s="158">
        <v>0.99929999999999997</v>
      </c>
      <c r="U433" s="158" t="s">
        <v>84</v>
      </c>
      <c r="V433" s="158" t="s">
        <v>84</v>
      </c>
      <c r="W433" s="158" t="s">
        <v>84</v>
      </c>
      <c r="X433" s="158" t="s">
        <v>84</v>
      </c>
      <c r="Y433" s="158" t="s">
        <v>84</v>
      </c>
      <c r="Z433" s="158" t="s">
        <v>84</v>
      </c>
      <c r="AA433" s="158" t="s">
        <v>84</v>
      </c>
      <c r="AB433" s="158" t="s">
        <v>84</v>
      </c>
      <c r="AC433" s="158"/>
      <c r="AD433" s="181">
        <v>356</v>
      </c>
      <c r="AE433" s="181" t="s">
        <v>84</v>
      </c>
      <c r="AF433" s="181">
        <v>132</v>
      </c>
      <c r="AG433" s="181">
        <v>103</v>
      </c>
      <c r="AH433" s="181" t="s">
        <v>84</v>
      </c>
      <c r="AI433" s="181" t="s">
        <v>84</v>
      </c>
      <c r="AJ433" s="181" t="s">
        <v>84</v>
      </c>
      <c r="AK433" s="181" t="s">
        <v>84</v>
      </c>
      <c r="AL433" s="181">
        <v>362</v>
      </c>
    </row>
    <row r="434" spans="1:38" x14ac:dyDescent="0.25">
      <c r="A434" s="159" t="s">
        <v>9074</v>
      </c>
      <c r="B434" s="158">
        <v>0.9506</v>
      </c>
      <c r="C434" s="158" t="s">
        <v>84</v>
      </c>
      <c r="D434" s="158">
        <v>0.98760000000000003</v>
      </c>
      <c r="E434" s="158">
        <v>0.96799999999999997</v>
      </c>
      <c r="F434" s="158">
        <v>0.95720000000000005</v>
      </c>
      <c r="G434" s="158" t="s">
        <v>84</v>
      </c>
      <c r="H434" s="158">
        <v>0.82440000000000002</v>
      </c>
      <c r="I434" s="158" t="s">
        <v>84</v>
      </c>
      <c r="J434" s="158"/>
      <c r="K434" s="158"/>
      <c r="L434" s="158"/>
      <c r="M434" s="158">
        <v>0.93510000000000004</v>
      </c>
      <c r="N434" s="158">
        <v>0.96250000000000002</v>
      </c>
      <c r="O434" s="158" t="s">
        <v>84</v>
      </c>
      <c r="P434" s="158" t="s">
        <v>84</v>
      </c>
      <c r="Q434" s="158">
        <v>0.96830000000000005</v>
      </c>
      <c r="R434" s="158">
        <v>0.99519999999999997</v>
      </c>
      <c r="S434" s="158">
        <v>0.94089999999999996</v>
      </c>
      <c r="T434" s="158">
        <v>0.98280000000000001</v>
      </c>
      <c r="U434" s="158">
        <v>0.89559999999999995</v>
      </c>
      <c r="V434" s="158">
        <v>0.98280000000000001</v>
      </c>
      <c r="W434" s="158" t="s">
        <v>84</v>
      </c>
      <c r="X434" s="158" t="s">
        <v>84</v>
      </c>
      <c r="Y434" s="158">
        <v>0.75800000000000001</v>
      </c>
      <c r="Z434" s="158">
        <v>0.87409999999999999</v>
      </c>
      <c r="AA434" s="158" t="s">
        <v>84</v>
      </c>
      <c r="AB434" s="158" t="s">
        <v>84</v>
      </c>
      <c r="AC434" s="158"/>
      <c r="AD434" s="181">
        <v>1030</v>
      </c>
      <c r="AE434" s="181" t="s">
        <v>84</v>
      </c>
      <c r="AF434" s="181">
        <v>409</v>
      </c>
      <c r="AG434" s="181">
        <v>324</v>
      </c>
      <c r="AH434" s="181">
        <v>111</v>
      </c>
      <c r="AI434" s="181" t="s">
        <v>84</v>
      </c>
      <c r="AJ434" s="181">
        <v>169</v>
      </c>
      <c r="AK434" s="181" t="s">
        <v>84</v>
      </c>
      <c r="AL434" s="181">
        <v>1345</v>
      </c>
    </row>
    <row r="435" spans="1:38" x14ac:dyDescent="0.25">
      <c r="A435" s="159" t="s">
        <v>9075</v>
      </c>
      <c r="B435" s="158">
        <v>0.44819999999999999</v>
      </c>
      <c r="C435" s="158" t="s">
        <v>84</v>
      </c>
      <c r="D435" s="158">
        <v>0.47060000000000002</v>
      </c>
      <c r="E435" s="158">
        <v>0.50560000000000005</v>
      </c>
      <c r="F435" s="158" t="s">
        <v>84</v>
      </c>
      <c r="G435" s="158" t="s">
        <v>84</v>
      </c>
      <c r="H435" s="158" t="s">
        <v>84</v>
      </c>
      <c r="I435" s="158" t="s">
        <v>84</v>
      </c>
      <c r="J435" s="158"/>
      <c r="K435" s="158"/>
      <c r="L435" s="158"/>
      <c r="M435" s="158">
        <v>0.40360000000000001</v>
      </c>
      <c r="N435" s="158">
        <v>0.49170000000000003</v>
      </c>
      <c r="O435" s="158" t="s">
        <v>84</v>
      </c>
      <c r="P435" s="158" t="s">
        <v>84</v>
      </c>
      <c r="Q435" s="158">
        <v>0.39839999999999998</v>
      </c>
      <c r="R435" s="158">
        <v>0.53939999999999999</v>
      </c>
      <c r="S435" s="158">
        <v>0.4239</v>
      </c>
      <c r="T435" s="158">
        <v>0.58160000000000001</v>
      </c>
      <c r="U435" s="158" t="s">
        <v>84</v>
      </c>
      <c r="V435" s="158" t="s">
        <v>84</v>
      </c>
      <c r="W435" s="158" t="s">
        <v>84</v>
      </c>
      <c r="X435" s="158" t="s">
        <v>84</v>
      </c>
      <c r="Y435" s="158" t="s">
        <v>84</v>
      </c>
      <c r="Z435" s="158" t="s">
        <v>84</v>
      </c>
      <c r="AA435" s="158" t="s">
        <v>84</v>
      </c>
      <c r="AB435" s="158" t="s">
        <v>84</v>
      </c>
      <c r="AC435" s="158"/>
      <c r="AD435" s="181">
        <v>545</v>
      </c>
      <c r="AE435" s="181" t="s">
        <v>84</v>
      </c>
      <c r="AF435" s="181">
        <v>214</v>
      </c>
      <c r="AG435" s="181">
        <v>172</v>
      </c>
      <c r="AH435" s="181" t="s">
        <v>84</v>
      </c>
      <c r="AI435" s="181" t="s">
        <v>84</v>
      </c>
      <c r="AJ435" s="181" t="s">
        <v>84</v>
      </c>
      <c r="AK435" s="181" t="s">
        <v>84</v>
      </c>
      <c r="AL435" s="181">
        <v>571</v>
      </c>
    </row>
    <row r="436" spans="1:38" x14ac:dyDescent="0.25">
      <c r="A436" s="159" t="s">
        <v>9076</v>
      </c>
      <c r="B436" s="158">
        <v>0.40529999999999999</v>
      </c>
      <c r="C436" s="158" t="s">
        <v>84</v>
      </c>
      <c r="D436" s="158">
        <v>0.46450000000000002</v>
      </c>
      <c r="E436" s="158">
        <v>0.47320000000000001</v>
      </c>
      <c r="F436" s="158" t="s">
        <v>84</v>
      </c>
      <c r="G436" s="158" t="s">
        <v>84</v>
      </c>
      <c r="H436" s="158" t="s">
        <v>84</v>
      </c>
      <c r="I436" s="158" t="s">
        <v>84</v>
      </c>
      <c r="J436" s="158"/>
      <c r="K436" s="158"/>
      <c r="L436" s="158"/>
      <c r="M436" s="158">
        <v>0.36430000000000001</v>
      </c>
      <c r="N436" s="158">
        <v>0.44600000000000001</v>
      </c>
      <c r="O436" s="158" t="s">
        <v>84</v>
      </c>
      <c r="P436" s="158" t="s">
        <v>84</v>
      </c>
      <c r="Q436" s="158">
        <v>0.39810000000000001</v>
      </c>
      <c r="R436" s="158">
        <v>0.52829999999999999</v>
      </c>
      <c r="S436" s="158">
        <v>0.39639999999999997</v>
      </c>
      <c r="T436" s="158">
        <v>0.54590000000000005</v>
      </c>
      <c r="U436" s="158" t="s">
        <v>84</v>
      </c>
      <c r="V436" s="158" t="s">
        <v>84</v>
      </c>
      <c r="W436" s="158" t="s">
        <v>84</v>
      </c>
      <c r="X436" s="158" t="s">
        <v>84</v>
      </c>
      <c r="Y436" s="158" t="s">
        <v>84</v>
      </c>
      <c r="Z436" s="158" t="s">
        <v>84</v>
      </c>
      <c r="AA436" s="158" t="s">
        <v>84</v>
      </c>
      <c r="AB436" s="158" t="s">
        <v>84</v>
      </c>
      <c r="AC436" s="158"/>
      <c r="AD436" s="181">
        <v>626</v>
      </c>
      <c r="AE436" s="181" t="s">
        <v>84</v>
      </c>
      <c r="AF436" s="181">
        <v>254</v>
      </c>
      <c r="AG436" s="181">
        <v>198</v>
      </c>
      <c r="AH436" s="181" t="s">
        <v>84</v>
      </c>
      <c r="AI436" s="181" t="s">
        <v>84</v>
      </c>
      <c r="AJ436" s="181" t="s">
        <v>84</v>
      </c>
      <c r="AK436" s="181" t="s">
        <v>84</v>
      </c>
      <c r="AL436" s="181">
        <v>682</v>
      </c>
    </row>
    <row r="437" spans="1:38" x14ac:dyDescent="0.25">
      <c r="A437" s="159" t="s">
        <v>9077</v>
      </c>
      <c r="B437" s="158">
        <v>0.39340000000000003</v>
      </c>
      <c r="C437" s="158" t="s">
        <v>84</v>
      </c>
      <c r="D437" s="158">
        <v>0.40160000000000001</v>
      </c>
      <c r="E437" s="158">
        <v>0.43090000000000001</v>
      </c>
      <c r="F437" s="158" t="s">
        <v>84</v>
      </c>
      <c r="G437" s="158" t="s">
        <v>84</v>
      </c>
      <c r="H437" s="158">
        <v>0.2019</v>
      </c>
      <c r="I437" s="158" t="s">
        <v>84</v>
      </c>
      <c r="J437" s="158"/>
      <c r="K437" s="158"/>
      <c r="L437" s="158"/>
      <c r="M437" s="158">
        <v>0.35720000000000002</v>
      </c>
      <c r="N437" s="158">
        <v>0.4294</v>
      </c>
      <c r="O437" s="158" t="s">
        <v>84</v>
      </c>
      <c r="P437" s="158" t="s">
        <v>84</v>
      </c>
      <c r="Q437" s="158">
        <v>0.34620000000000001</v>
      </c>
      <c r="R437" s="158">
        <v>0.45619999999999999</v>
      </c>
      <c r="S437" s="158">
        <v>0.36280000000000001</v>
      </c>
      <c r="T437" s="158">
        <v>0.497</v>
      </c>
      <c r="U437" s="158" t="s">
        <v>84</v>
      </c>
      <c r="V437" s="158" t="s">
        <v>84</v>
      </c>
      <c r="W437" s="158" t="s">
        <v>84</v>
      </c>
      <c r="X437" s="158" t="s">
        <v>84</v>
      </c>
      <c r="Y437" s="158">
        <v>0.1288</v>
      </c>
      <c r="Z437" s="158">
        <v>0.28660000000000002</v>
      </c>
      <c r="AA437" s="158" t="s">
        <v>84</v>
      </c>
      <c r="AB437" s="158" t="s">
        <v>84</v>
      </c>
      <c r="AC437" s="158"/>
      <c r="AD437" s="181">
        <v>783</v>
      </c>
      <c r="AE437" s="181" t="s">
        <v>84</v>
      </c>
      <c r="AF437" s="181">
        <v>343</v>
      </c>
      <c r="AG437" s="181">
        <v>232</v>
      </c>
      <c r="AH437" s="181" t="s">
        <v>84</v>
      </c>
      <c r="AI437" s="181" t="s">
        <v>84</v>
      </c>
      <c r="AJ437" s="181">
        <v>105</v>
      </c>
      <c r="AK437" s="181" t="s">
        <v>84</v>
      </c>
      <c r="AL437" s="181">
        <v>986</v>
      </c>
    </row>
    <row r="438" spans="1:38" x14ac:dyDescent="0.25">
      <c r="A438" s="159" t="s">
        <v>9078</v>
      </c>
      <c r="B438" s="158">
        <v>0.43359999999999999</v>
      </c>
      <c r="C438" s="158" t="s">
        <v>84</v>
      </c>
      <c r="D438" s="158">
        <v>0.45950000000000002</v>
      </c>
      <c r="E438" s="158">
        <v>0.48060000000000003</v>
      </c>
      <c r="F438" s="158" t="s">
        <v>84</v>
      </c>
      <c r="G438" s="158" t="s">
        <v>84</v>
      </c>
      <c r="H438" s="158" t="s">
        <v>84</v>
      </c>
      <c r="I438" s="158" t="s">
        <v>84</v>
      </c>
      <c r="J438" s="158"/>
      <c r="K438" s="158"/>
      <c r="L438" s="158"/>
      <c r="M438" s="158">
        <v>0.37869999999999998</v>
      </c>
      <c r="N438" s="158">
        <v>0.48720000000000002</v>
      </c>
      <c r="O438" s="158" t="s">
        <v>84</v>
      </c>
      <c r="P438" s="158" t="s">
        <v>84</v>
      </c>
      <c r="Q438" s="158">
        <v>0.36870000000000003</v>
      </c>
      <c r="R438" s="158">
        <v>0.54549999999999998</v>
      </c>
      <c r="S438" s="158">
        <v>0.373</v>
      </c>
      <c r="T438" s="158">
        <v>0.58020000000000005</v>
      </c>
      <c r="U438" s="158" t="s">
        <v>84</v>
      </c>
      <c r="V438" s="158" t="s">
        <v>84</v>
      </c>
      <c r="W438" s="158" t="s">
        <v>84</v>
      </c>
      <c r="X438" s="158" t="s">
        <v>84</v>
      </c>
      <c r="Y438" s="158" t="s">
        <v>84</v>
      </c>
      <c r="Z438" s="158" t="s">
        <v>84</v>
      </c>
      <c r="AA438" s="158" t="s">
        <v>84</v>
      </c>
      <c r="AB438" s="158" t="s">
        <v>84</v>
      </c>
      <c r="AC438" s="158"/>
      <c r="AD438" s="181">
        <v>356</v>
      </c>
      <c r="AE438" s="181" t="s">
        <v>84</v>
      </c>
      <c r="AF438" s="181">
        <v>132</v>
      </c>
      <c r="AG438" s="181">
        <v>103</v>
      </c>
      <c r="AH438" s="181" t="s">
        <v>84</v>
      </c>
      <c r="AI438" s="181" t="s">
        <v>84</v>
      </c>
      <c r="AJ438" s="181" t="s">
        <v>84</v>
      </c>
      <c r="AK438" s="181" t="s">
        <v>84</v>
      </c>
      <c r="AL438" s="181">
        <v>362</v>
      </c>
    </row>
    <row r="439" spans="1:38" x14ac:dyDescent="0.25">
      <c r="A439" s="159" t="s">
        <v>9079</v>
      </c>
      <c r="B439" s="158">
        <v>0.41070000000000001</v>
      </c>
      <c r="C439" s="158" t="s">
        <v>84</v>
      </c>
      <c r="D439" s="158">
        <v>0.45729999999999998</v>
      </c>
      <c r="E439" s="158">
        <v>0.45710000000000001</v>
      </c>
      <c r="F439" s="158">
        <v>0.4471</v>
      </c>
      <c r="G439" s="158" t="s">
        <v>84</v>
      </c>
      <c r="H439" s="158">
        <v>0.18809999999999999</v>
      </c>
      <c r="I439" s="158" t="s">
        <v>84</v>
      </c>
      <c r="J439" s="158"/>
      <c r="K439" s="158"/>
      <c r="L439" s="158"/>
      <c r="M439" s="158">
        <v>0.37869999999999998</v>
      </c>
      <c r="N439" s="158">
        <v>0.44230000000000003</v>
      </c>
      <c r="O439" s="158" t="s">
        <v>84</v>
      </c>
      <c r="P439" s="158" t="s">
        <v>84</v>
      </c>
      <c r="Q439" s="158">
        <v>0.40489999999999998</v>
      </c>
      <c r="R439" s="158">
        <v>0.5081</v>
      </c>
      <c r="S439" s="158">
        <v>0.39879999999999999</v>
      </c>
      <c r="T439" s="158">
        <v>0.51349999999999996</v>
      </c>
      <c r="U439" s="158">
        <v>0.34799999999999998</v>
      </c>
      <c r="V439" s="158">
        <v>0.54120000000000001</v>
      </c>
      <c r="W439" s="158" t="s">
        <v>84</v>
      </c>
      <c r="X439" s="158" t="s">
        <v>84</v>
      </c>
      <c r="Y439" s="158">
        <v>0.13100000000000001</v>
      </c>
      <c r="Z439" s="158">
        <v>0.25319999999999998</v>
      </c>
      <c r="AA439" s="158" t="s">
        <v>84</v>
      </c>
      <c r="AB439" s="158" t="s">
        <v>84</v>
      </c>
      <c r="AC439" s="158"/>
      <c r="AD439" s="181">
        <v>1030</v>
      </c>
      <c r="AE439" s="181" t="s">
        <v>84</v>
      </c>
      <c r="AF439" s="181">
        <v>409</v>
      </c>
      <c r="AG439" s="181">
        <v>324</v>
      </c>
      <c r="AH439" s="181">
        <v>111</v>
      </c>
      <c r="AI439" s="181" t="s">
        <v>84</v>
      </c>
      <c r="AJ439" s="181">
        <v>169</v>
      </c>
      <c r="AK439" s="181" t="s">
        <v>84</v>
      </c>
      <c r="AL439" s="181">
        <v>1345</v>
      </c>
    </row>
    <row r="440" spans="1:38" x14ac:dyDescent="0.25">
      <c r="A440" s="159" t="s">
        <v>9080</v>
      </c>
      <c r="B440" s="158">
        <v>0.3654</v>
      </c>
      <c r="C440" s="158" t="s">
        <v>84</v>
      </c>
      <c r="D440" s="158">
        <v>0.39810000000000001</v>
      </c>
      <c r="E440" s="158">
        <v>0.39219999999999999</v>
      </c>
      <c r="F440" s="158" t="s">
        <v>84</v>
      </c>
      <c r="G440" s="158" t="s">
        <v>84</v>
      </c>
      <c r="H440" s="158" t="s">
        <v>84</v>
      </c>
      <c r="I440" s="158" t="s">
        <v>84</v>
      </c>
      <c r="J440" s="158"/>
      <c r="K440" s="158"/>
      <c r="L440" s="158"/>
      <c r="M440" s="158">
        <v>0.32069999999999999</v>
      </c>
      <c r="N440" s="158">
        <v>0.41010000000000002</v>
      </c>
      <c r="O440" s="158" t="s">
        <v>84</v>
      </c>
      <c r="P440" s="158" t="s">
        <v>84</v>
      </c>
      <c r="Q440" s="158">
        <v>0.32619999999999999</v>
      </c>
      <c r="R440" s="158">
        <v>0.46910000000000002</v>
      </c>
      <c r="S440" s="158">
        <v>0.31069999999999998</v>
      </c>
      <c r="T440" s="158">
        <v>0.47270000000000001</v>
      </c>
      <c r="U440" s="158" t="s">
        <v>84</v>
      </c>
      <c r="V440" s="158" t="s">
        <v>84</v>
      </c>
      <c r="W440" s="158" t="s">
        <v>84</v>
      </c>
      <c r="X440" s="158" t="s">
        <v>84</v>
      </c>
      <c r="Y440" s="158" t="s">
        <v>84</v>
      </c>
      <c r="Z440" s="158" t="s">
        <v>84</v>
      </c>
      <c r="AA440" s="158" t="s">
        <v>84</v>
      </c>
      <c r="AB440" s="158" t="s">
        <v>84</v>
      </c>
      <c r="AC440" s="158"/>
      <c r="AD440" s="181">
        <v>545</v>
      </c>
      <c r="AE440" s="181" t="s">
        <v>84</v>
      </c>
      <c r="AF440" s="181">
        <v>214</v>
      </c>
      <c r="AG440" s="181">
        <v>172</v>
      </c>
      <c r="AH440" s="181" t="s">
        <v>84</v>
      </c>
      <c r="AI440" s="181" t="s">
        <v>84</v>
      </c>
      <c r="AJ440" s="181" t="s">
        <v>84</v>
      </c>
      <c r="AK440" s="181" t="s">
        <v>84</v>
      </c>
      <c r="AL440" s="181">
        <v>571</v>
      </c>
    </row>
    <row r="441" spans="1:38" x14ac:dyDescent="0.25">
      <c r="A441" s="159" t="s">
        <v>9081</v>
      </c>
      <c r="B441" s="158">
        <v>0.33389999999999997</v>
      </c>
      <c r="C441" s="158" t="s">
        <v>84</v>
      </c>
      <c r="D441" s="158">
        <v>0.36859999999999998</v>
      </c>
      <c r="E441" s="158">
        <v>0.40429999999999999</v>
      </c>
      <c r="F441" s="158" t="s">
        <v>84</v>
      </c>
      <c r="G441" s="158" t="s">
        <v>84</v>
      </c>
      <c r="H441" s="158" t="s">
        <v>84</v>
      </c>
      <c r="I441" s="158" t="s">
        <v>84</v>
      </c>
      <c r="J441" s="158"/>
      <c r="K441" s="158"/>
      <c r="L441" s="158"/>
      <c r="M441" s="158">
        <v>0.29299999999999998</v>
      </c>
      <c r="N441" s="158">
        <v>0.37530000000000002</v>
      </c>
      <c r="O441" s="158" t="s">
        <v>84</v>
      </c>
      <c r="P441" s="158" t="s">
        <v>84</v>
      </c>
      <c r="Q441" s="158">
        <v>0.30299999999999999</v>
      </c>
      <c r="R441" s="158">
        <v>0.43419999999999997</v>
      </c>
      <c r="S441" s="158">
        <v>0.32579999999999998</v>
      </c>
      <c r="T441" s="158">
        <v>0.48130000000000001</v>
      </c>
      <c r="U441" s="158" t="s">
        <v>84</v>
      </c>
      <c r="V441" s="158" t="s">
        <v>84</v>
      </c>
      <c r="W441" s="158" t="s">
        <v>84</v>
      </c>
      <c r="X441" s="158" t="s">
        <v>84</v>
      </c>
      <c r="Y441" s="158" t="s">
        <v>84</v>
      </c>
      <c r="Z441" s="158" t="s">
        <v>84</v>
      </c>
      <c r="AA441" s="158" t="s">
        <v>84</v>
      </c>
      <c r="AB441" s="158" t="s">
        <v>84</v>
      </c>
      <c r="AC441" s="158"/>
      <c r="AD441" s="181">
        <v>626</v>
      </c>
      <c r="AE441" s="181" t="s">
        <v>84</v>
      </c>
      <c r="AF441" s="181">
        <v>254</v>
      </c>
      <c r="AG441" s="181">
        <v>198</v>
      </c>
      <c r="AH441" s="181" t="s">
        <v>84</v>
      </c>
      <c r="AI441" s="181" t="s">
        <v>84</v>
      </c>
      <c r="AJ441" s="181" t="s">
        <v>84</v>
      </c>
      <c r="AK441" s="181" t="s">
        <v>84</v>
      </c>
      <c r="AL441" s="181">
        <v>682</v>
      </c>
    </row>
    <row r="442" spans="1:38" x14ac:dyDescent="0.25">
      <c r="A442" s="159" t="s">
        <v>9082</v>
      </c>
      <c r="B442" s="158">
        <v>0.32640000000000002</v>
      </c>
      <c r="C442" s="158" t="s">
        <v>84</v>
      </c>
      <c r="D442" s="158">
        <v>0.33560000000000001</v>
      </c>
      <c r="E442" s="158">
        <v>0.3669</v>
      </c>
      <c r="F442" s="158" t="s">
        <v>84</v>
      </c>
      <c r="G442" s="158" t="s">
        <v>84</v>
      </c>
      <c r="H442" s="158">
        <v>0.13769999999999999</v>
      </c>
      <c r="I442" s="158" t="s">
        <v>84</v>
      </c>
      <c r="J442" s="158"/>
      <c r="K442" s="158"/>
      <c r="L442" s="158"/>
      <c r="M442" s="158">
        <v>0.29049999999999998</v>
      </c>
      <c r="N442" s="158">
        <v>0.36270000000000002</v>
      </c>
      <c r="O442" s="158" t="s">
        <v>84</v>
      </c>
      <c r="P442" s="158" t="s">
        <v>84</v>
      </c>
      <c r="Q442" s="158">
        <v>0.28089999999999998</v>
      </c>
      <c r="R442" s="158">
        <v>0.39100000000000001</v>
      </c>
      <c r="S442" s="158">
        <v>0.29880000000000001</v>
      </c>
      <c r="T442" s="158">
        <v>0.43509999999999999</v>
      </c>
      <c r="U442" s="158" t="s">
        <v>84</v>
      </c>
      <c r="V442" s="158" t="s">
        <v>84</v>
      </c>
      <c r="W442" s="158" t="s">
        <v>84</v>
      </c>
      <c r="X442" s="158" t="s">
        <v>84</v>
      </c>
      <c r="Y442" s="158">
        <v>7.5399999999999995E-2</v>
      </c>
      <c r="Z442" s="158">
        <v>0.2185</v>
      </c>
      <c r="AA442" s="158" t="s">
        <v>84</v>
      </c>
      <c r="AB442" s="158" t="s">
        <v>84</v>
      </c>
      <c r="AC442" s="158"/>
      <c r="AD442" s="181">
        <v>783</v>
      </c>
      <c r="AE442" s="181" t="s">
        <v>84</v>
      </c>
      <c r="AF442" s="181">
        <v>343</v>
      </c>
      <c r="AG442" s="181">
        <v>232</v>
      </c>
      <c r="AH442" s="181" t="s">
        <v>84</v>
      </c>
      <c r="AI442" s="181" t="s">
        <v>84</v>
      </c>
      <c r="AJ442" s="181">
        <v>105</v>
      </c>
      <c r="AK442" s="181" t="s">
        <v>84</v>
      </c>
      <c r="AL442" s="181">
        <v>986</v>
      </c>
    </row>
    <row r="443" spans="1:38" x14ac:dyDescent="0.25">
      <c r="A443" s="159" t="s">
        <v>9083</v>
      </c>
      <c r="B443" s="158">
        <v>0.36890000000000001</v>
      </c>
      <c r="C443" s="158" t="s">
        <v>84</v>
      </c>
      <c r="D443" s="158">
        <v>0.39219999999999999</v>
      </c>
      <c r="E443" s="158">
        <v>0.36430000000000001</v>
      </c>
      <c r="F443" s="158" t="s">
        <v>84</v>
      </c>
      <c r="G443" s="158" t="s">
        <v>84</v>
      </c>
      <c r="H443" s="158" t="s">
        <v>84</v>
      </c>
      <c r="I443" s="158" t="s">
        <v>84</v>
      </c>
      <c r="J443" s="158"/>
      <c r="K443" s="158"/>
      <c r="L443" s="158"/>
      <c r="M443" s="158">
        <v>0.31169999999999998</v>
      </c>
      <c r="N443" s="158">
        <v>0.42609999999999998</v>
      </c>
      <c r="O443" s="158" t="s">
        <v>84</v>
      </c>
      <c r="P443" s="158" t="s">
        <v>84</v>
      </c>
      <c r="Q443" s="158">
        <v>0.30249999999999999</v>
      </c>
      <c r="R443" s="158">
        <v>0.48060000000000003</v>
      </c>
      <c r="S443" s="158">
        <v>0.2407</v>
      </c>
      <c r="T443" s="158">
        <v>0.48880000000000001</v>
      </c>
      <c r="U443" s="158" t="s">
        <v>84</v>
      </c>
      <c r="V443" s="158" t="s">
        <v>84</v>
      </c>
      <c r="W443" s="158" t="s">
        <v>84</v>
      </c>
      <c r="X443" s="158" t="s">
        <v>84</v>
      </c>
      <c r="Y443" s="158" t="s">
        <v>84</v>
      </c>
      <c r="Z443" s="158" t="s">
        <v>84</v>
      </c>
      <c r="AA443" s="158" t="s">
        <v>84</v>
      </c>
      <c r="AB443" s="158" t="s">
        <v>84</v>
      </c>
      <c r="AC443" s="158"/>
      <c r="AD443" s="181">
        <v>356</v>
      </c>
      <c r="AE443" s="181" t="s">
        <v>84</v>
      </c>
      <c r="AF443" s="181">
        <v>132</v>
      </c>
      <c r="AG443" s="181">
        <v>103</v>
      </c>
      <c r="AH443" s="181" t="s">
        <v>84</v>
      </c>
      <c r="AI443" s="181" t="s">
        <v>84</v>
      </c>
      <c r="AJ443" s="181" t="s">
        <v>84</v>
      </c>
      <c r="AK443" s="181" t="s">
        <v>84</v>
      </c>
      <c r="AL443" s="181">
        <v>362</v>
      </c>
    </row>
    <row r="444" spans="1:38" x14ac:dyDescent="0.25">
      <c r="A444" s="159" t="s">
        <v>9084</v>
      </c>
      <c r="B444" s="158">
        <v>0.34649999999999997</v>
      </c>
      <c r="C444" s="158" t="s">
        <v>84</v>
      </c>
      <c r="D444" s="158">
        <v>0.39129999999999998</v>
      </c>
      <c r="E444" s="158">
        <v>0.39379999999999998</v>
      </c>
      <c r="F444" s="158">
        <v>0.40649999999999997</v>
      </c>
      <c r="G444" s="158" t="s">
        <v>84</v>
      </c>
      <c r="H444" s="158">
        <v>0.1305</v>
      </c>
      <c r="I444" s="158" t="s">
        <v>84</v>
      </c>
      <c r="J444" s="158"/>
      <c r="K444" s="158"/>
      <c r="L444" s="158"/>
      <c r="M444" s="158">
        <v>0.3145</v>
      </c>
      <c r="N444" s="158">
        <v>0.37859999999999999</v>
      </c>
      <c r="O444" s="158" t="s">
        <v>84</v>
      </c>
      <c r="P444" s="158" t="s">
        <v>84</v>
      </c>
      <c r="Q444" s="158">
        <v>0.3382</v>
      </c>
      <c r="R444" s="158">
        <v>0.44390000000000002</v>
      </c>
      <c r="S444" s="158">
        <v>0.3352</v>
      </c>
      <c r="T444" s="158">
        <v>0.45169999999999999</v>
      </c>
      <c r="U444" s="158">
        <v>0.3075</v>
      </c>
      <c r="V444" s="158">
        <v>0.503</v>
      </c>
      <c r="W444" s="158" t="s">
        <v>84</v>
      </c>
      <c r="X444" s="158" t="s">
        <v>84</v>
      </c>
      <c r="Y444" s="158">
        <v>8.0500000000000002E-2</v>
      </c>
      <c r="Z444" s="158">
        <v>0.19289999999999999</v>
      </c>
      <c r="AA444" s="158" t="s">
        <v>84</v>
      </c>
      <c r="AB444" s="158" t="s">
        <v>84</v>
      </c>
      <c r="AC444" s="158"/>
      <c r="AD444" s="181">
        <v>1030</v>
      </c>
      <c r="AE444" s="181" t="s">
        <v>84</v>
      </c>
      <c r="AF444" s="181">
        <v>409</v>
      </c>
      <c r="AG444" s="181">
        <v>324</v>
      </c>
      <c r="AH444" s="181">
        <v>111</v>
      </c>
      <c r="AI444" s="181" t="s">
        <v>84</v>
      </c>
      <c r="AJ444" s="181">
        <v>169</v>
      </c>
      <c r="AK444" s="181" t="s">
        <v>84</v>
      </c>
      <c r="AL444" s="181">
        <v>1345</v>
      </c>
    </row>
    <row r="445" spans="1:38" x14ac:dyDescent="0.25">
      <c r="A445" s="159" t="s">
        <v>9085</v>
      </c>
      <c r="B445" s="158">
        <v>0.87450000000000006</v>
      </c>
      <c r="C445" s="158" t="s">
        <v>84</v>
      </c>
      <c r="D445" s="158">
        <v>0.93440000000000001</v>
      </c>
      <c r="E445" s="158">
        <v>0.84189999999999998</v>
      </c>
      <c r="F445" s="158" t="s">
        <v>84</v>
      </c>
      <c r="G445" s="158" t="s">
        <v>84</v>
      </c>
      <c r="H445" s="158" t="s">
        <v>84</v>
      </c>
      <c r="I445" s="158" t="s">
        <v>84</v>
      </c>
      <c r="J445" s="158"/>
      <c r="K445" s="158"/>
      <c r="L445" s="158"/>
      <c r="M445" s="158">
        <v>0.84289999999999998</v>
      </c>
      <c r="N445" s="158">
        <v>0.90010000000000001</v>
      </c>
      <c r="O445" s="158" t="s">
        <v>84</v>
      </c>
      <c r="P445" s="158" t="s">
        <v>84</v>
      </c>
      <c r="Q445" s="158">
        <v>0.88970000000000005</v>
      </c>
      <c r="R445" s="158">
        <v>0.96130000000000004</v>
      </c>
      <c r="S445" s="158">
        <v>0.77680000000000005</v>
      </c>
      <c r="T445" s="158">
        <v>0.88929999999999998</v>
      </c>
      <c r="U445" s="158" t="s">
        <v>84</v>
      </c>
      <c r="V445" s="158" t="s">
        <v>84</v>
      </c>
      <c r="W445" s="158" t="s">
        <v>84</v>
      </c>
      <c r="X445" s="158" t="s">
        <v>84</v>
      </c>
      <c r="Y445" s="158" t="s">
        <v>84</v>
      </c>
      <c r="Z445" s="158" t="s">
        <v>84</v>
      </c>
      <c r="AA445" s="158" t="s">
        <v>84</v>
      </c>
      <c r="AB445" s="158" t="s">
        <v>84</v>
      </c>
      <c r="AC445" s="158"/>
      <c r="AD445" s="181">
        <v>545</v>
      </c>
      <c r="AE445" s="181" t="s">
        <v>84</v>
      </c>
      <c r="AF445" s="181">
        <v>214</v>
      </c>
      <c r="AG445" s="181">
        <v>172</v>
      </c>
      <c r="AH445" s="181" t="s">
        <v>84</v>
      </c>
      <c r="AI445" s="181" t="s">
        <v>84</v>
      </c>
      <c r="AJ445" s="181" t="s">
        <v>84</v>
      </c>
      <c r="AK445" s="181" t="s">
        <v>84</v>
      </c>
      <c r="AL445" s="181">
        <v>571</v>
      </c>
    </row>
    <row r="446" spans="1:38" x14ac:dyDescent="0.25">
      <c r="A446" s="159" t="s">
        <v>9086</v>
      </c>
      <c r="B446" s="158">
        <v>0.87080000000000002</v>
      </c>
      <c r="C446" s="158" t="s">
        <v>84</v>
      </c>
      <c r="D446" s="158">
        <v>0.90629999999999999</v>
      </c>
      <c r="E446" s="158">
        <v>0.89480000000000004</v>
      </c>
      <c r="F446" s="158" t="s">
        <v>84</v>
      </c>
      <c r="G446" s="158" t="s">
        <v>84</v>
      </c>
      <c r="H446" s="158" t="s">
        <v>84</v>
      </c>
      <c r="I446" s="158" t="s">
        <v>84</v>
      </c>
      <c r="J446" s="158"/>
      <c r="K446" s="158"/>
      <c r="L446" s="158"/>
      <c r="M446" s="158">
        <v>0.84119999999999995</v>
      </c>
      <c r="N446" s="158">
        <v>0.89529999999999998</v>
      </c>
      <c r="O446" s="158" t="s">
        <v>84</v>
      </c>
      <c r="P446" s="158" t="s">
        <v>84</v>
      </c>
      <c r="Q446" s="158">
        <v>0.86170000000000002</v>
      </c>
      <c r="R446" s="158">
        <v>0.93710000000000004</v>
      </c>
      <c r="S446" s="158">
        <v>0.84099999999999997</v>
      </c>
      <c r="T446" s="158">
        <v>0.93120000000000003</v>
      </c>
      <c r="U446" s="158" t="s">
        <v>84</v>
      </c>
      <c r="V446" s="158" t="s">
        <v>84</v>
      </c>
      <c r="W446" s="158" t="s">
        <v>84</v>
      </c>
      <c r="X446" s="158" t="s">
        <v>84</v>
      </c>
      <c r="Y446" s="158" t="s">
        <v>84</v>
      </c>
      <c r="Z446" s="158" t="s">
        <v>84</v>
      </c>
      <c r="AA446" s="158" t="s">
        <v>84</v>
      </c>
      <c r="AB446" s="158" t="s">
        <v>84</v>
      </c>
      <c r="AC446" s="158"/>
      <c r="AD446" s="181">
        <v>626</v>
      </c>
      <c r="AE446" s="181" t="s">
        <v>84</v>
      </c>
      <c r="AF446" s="181">
        <v>254</v>
      </c>
      <c r="AG446" s="181">
        <v>198</v>
      </c>
      <c r="AH446" s="181" t="s">
        <v>84</v>
      </c>
      <c r="AI446" s="181" t="s">
        <v>84</v>
      </c>
      <c r="AJ446" s="181" t="s">
        <v>84</v>
      </c>
      <c r="AK446" s="181" t="s">
        <v>84</v>
      </c>
      <c r="AL446" s="181">
        <v>682</v>
      </c>
    </row>
    <row r="447" spans="1:38" x14ac:dyDescent="0.25">
      <c r="A447" s="159" t="s">
        <v>9087</v>
      </c>
      <c r="B447" s="158">
        <v>0.84030000000000005</v>
      </c>
      <c r="C447" s="158" t="s">
        <v>84</v>
      </c>
      <c r="D447" s="158">
        <v>0.89459999999999995</v>
      </c>
      <c r="E447" s="158">
        <v>0.85919999999999996</v>
      </c>
      <c r="F447" s="158" t="s">
        <v>84</v>
      </c>
      <c r="G447" s="158" t="s">
        <v>84</v>
      </c>
      <c r="H447" s="158">
        <v>0.56479999999999997</v>
      </c>
      <c r="I447" s="158" t="s">
        <v>84</v>
      </c>
      <c r="J447" s="158"/>
      <c r="K447" s="158"/>
      <c r="L447" s="158"/>
      <c r="M447" s="158">
        <v>0.81210000000000004</v>
      </c>
      <c r="N447" s="158">
        <v>0.86460000000000004</v>
      </c>
      <c r="O447" s="158" t="s">
        <v>84</v>
      </c>
      <c r="P447" s="158" t="s">
        <v>84</v>
      </c>
      <c r="Q447" s="158">
        <v>0.85570000000000002</v>
      </c>
      <c r="R447" s="158">
        <v>0.92349999999999999</v>
      </c>
      <c r="S447" s="158">
        <v>0.80589999999999995</v>
      </c>
      <c r="T447" s="158">
        <v>0.89880000000000004</v>
      </c>
      <c r="U447" s="158" t="s">
        <v>84</v>
      </c>
      <c r="V447" s="158" t="s">
        <v>84</v>
      </c>
      <c r="W447" s="158" t="s">
        <v>84</v>
      </c>
      <c r="X447" s="158" t="s">
        <v>84</v>
      </c>
      <c r="Y447" s="158">
        <v>0.4642</v>
      </c>
      <c r="Z447" s="158">
        <v>0.65369999999999995</v>
      </c>
      <c r="AA447" s="158" t="s">
        <v>84</v>
      </c>
      <c r="AB447" s="158" t="s">
        <v>84</v>
      </c>
      <c r="AC447" s="158"/>
      <c r="AD447" s="181">
        <v>783</v>
      </c>
      <c r="AE447" s="181" t="s">
        <v>84</v>
      </c>
      <c r="AF447" s="181">
        <v>343</v>
      </c>
      <c r="AG447" s="181">
        <v>232</v>
      </c>
      <c r="AH447" s="181" t="s">
        <v>84</v>
      </c>
      <c r="AI447" s="181" t="s">
        <v>84</v>
      </c>
      <c r="AJ447" s="181">
        <v>105</v>
      </c>
      <c r="AK447" s="181" t="s">
        <v>84</v>
      </c>
      <c r="AL447" s="181">
        <v>986</v>
      </c>
    </row>
    <row r="448" spans="1:38" x14ac:dyDescent="0.25">
      <c r="A448" s="159" t="s">
        <v>9088</v>
      </c>
      <c r="B448" s="158">
        <v>0.86409999999999998</v>
      </c>
      <c r="C448" s="158" t="s">
        <v>84</v>
      </c>
      <c r="D448" s="158">
        <v>0.95199999999999996</v>
      </c>
      <c r="E448" s="158">
        <v>0.90810000000000002</v>
      </c>
      <c r="F448" s="158" t="s">
        <v>84</v>
      </c>
      <c r="G448" s="158" t="s">
        <v>84</v>
      </c>
      <c r="H448" s="158" t="s">
        <v>84</v>
      </c>
      <c r="I448" s="158" t="s">
        <v>84</v>
      </c>
      <c r="J448" s="158"/>
      <c r="K448" s="158"/>
      <c r="L448" s="158"/>
      <c r="M448" s="158">
        <v>0.82310000000000005</v>
      </c>
      <c r="N448" s="158">
        <v>0.89629999999999999</v>
      </c>
      <c r="O448" s="158" t="s">
        <v>84</v>
      </c>
      <c r="P448" s="158" t="s">
        <v>84</v>
      </c>
      <c r="Q448" s="158">
        <v>0.89410000000000001</v>
      </c>
      <c r="R448" s="158">
        <v>0.97860000000000003</v>
      </c>
      <c r="S448" s="158">
        <v>0.83030000000000004</v>
      </c>
      <c r="T448" s="158">
        <v>0.95130000000000003</v>
      </c>
      <c r="U448" s="158" t="s">
        <v>84</v>
      </c>
      <c r="V448" s="158" t="s">
        <v>84</v>
      </c>
      <c r="W448" s="158" t="s">
        <v>84</v>
      </c>
      <c r="X448" s="158" t="s">
        <v>84</v>
      </c>
      <c r="Y448" s="158" t="s">
        <v>84</v>
      </c>
      <c r="Z448" s="158" t="s">
        <v>84</v>
      </c>
      <c r="AA448" s="158" t="s">
        <v>84</v>
      </c>
      <c r="AB448" s="158" t="s">
        <v>84</v>
      </c>
      <c r="AC448" s="158"/>
      <c r="AD448" s="181">
        <v>356</v>
      </c>
      <c r="AE448" s="181" t="s">
        <v>84</v>
      </c>
      <c r="AF448" s="181">
        <v>132</v>
      </c>
      <c r="AG448" s="181">
        <v>103</v>
      </c>
      <c r="AH448" s="181" t="s">
        <v>84</v>
      </c>
      <c r="AI448" s="181" t="s">
        <v>84</v>
      </c>
      <c r="AJ448" s="181" t="s">
        <v>84</v>
      </c>
      <c r="AK448" s="181" t="s">
        <v>84</v>
      </c>
      <c r="AL448" s="181">
        <v>362</v>
      </c>
    </row>
    <row r="449" spans="1:38" x14ac:dyDescent="0.25">
      <c r="A449" s="159" t="s">
        <v>9089</v>
      </c>
      <c r="B449" s="158">
        <v>0.85189999999999999</v>
      </c>
      <c r="C449" s="158" t="s">
        <v>84</v>
      </c>
      <c r="D449" s="158">
        <v>0.91549999999999998</v>
      </c>
      <c r="E449" s="158">
        <v>0.89410000000000001</v>
      </c>
      <c r="F449" s="158">
        <v>0.81610000000000005</v>
      </c>
      <c r="G449" s="158" t="s">
        <v>84</v>
      </c>
      <c r="H449" s="158">
        <v>0.63680000000000003</v>
      </c>
      <c r="I449" s="158" t="s">
        <v>84</v>
      </c>
      <c r="J449" s="158"/>
      <c r="K449" s="158"/>
      <c r="L449" s="158"/>
      <c r="M449" s="158">
        <v>0.82809999999999995</v>
      </c>
      <c r="N449" s="158">
        <v>0.87260000000000004</v>
      </c>
      <c r="O449" s="158" t="s">
        <v>84</v>
      </c>
      <c r="P449" s="158" t="s">
        <v>84</v>
      </c>
      <c r="Q449" s="158">
        <v>0.88260000000000005</v>
      </c>
      <c r="R449" s="158">
        <v>0.9395</v>
      </c>
      <c r="S449" s="158">
        <v>0.85389999999999999</v>
      </c>
      <c r="T449" s="158">
        <v>0.92379999999999995</v>
      </c>
      <c r="U449" s="158">
        <v>0.7288</v>
      </c>
      <c r="V449" s="158">
        <v>0.87760000000000005</v>
      </c>
      <c r="W449" s="158" t="s">
        <v>84</v>
      </c>
      <c r="X449" s="158" t="s">
        <v>84</v>
      </c>
      <c r="Y449" s="158">
        <v>0.55879999999999996</v>
      </c>
      <c r="Z449" s="158">
        <v>0.7046</v>
      </c>
      <c r="AA449" s="158" t="s">
        <v>84</v>
      </c>
      <c r="AB449" s="158" t="s">
        <v>84</v>
      </c>
      <c r="AC449" s="158"/>
      <c r="AD449" s="181">
        <v>1030</v>
      </c>
      <c r="AE449" s="181" t="s">
        <v>84</v>
      </c>
      <c r="AF449" s="181">
        <v>409</v>
      </c>
      <c r="AG449" s="181">
        <v>324</v>
      </c>
      <c r="AH449" s="181">
        <v>111</v>
      </c>
      <c r="AI449" s="181" t="s">
        <v>84</v>
      </c>
      <c r="AJ449" s="181">
        <v>169</v>
      </c>
      <c r="AK449" s="181" t="s">
        <v>84</v>
      </c>
      <c r="AL449" s="181">
        <v>1345</v>
      </c>
    </row>
    <row r="450" spans="1:38" x14ac:dyDescent="0.25">
      <c r="A450" s="159" t="s">
        <v>9090</v>
      </c>
      <c r="B450" s="158">
        <v>0.7651</v>
      </c>
      <c r="C450" s="158" t="s">
        <v>84</v>
      </c>
      <c r="D450" s="158">
        <v>0.82899999999999996</v>
      </c>
      <c r="E450" s="158">
        <v>0.7641</v>
      </c>
      <c r="F450" s="158" t="s">
        <v>84</v>
      </c>
      <c r="G450" s="158" t="s">
        <v>84</v>
      </c>
      <c r="H450" s="158" t="s">
        <v>84</v>
      </c>
      <c r="I450" s="158" t="s">
        <v>84</v>
      </c>
      <c r="J450" s="158"/>
      <c r="K450" s="158"/>
      <c r="L450" s="158"/>
      <c r="M450" s="158">
        <v>0.72619999999999996</v>
      </c>
      <c r="N450" s="158">
        <v>0.79920000000000002</v>
      </c>
      <c r="O450" s="158" t="s">
        <v>84</v>
      </c>
      <c r="P450" s="158" t="s">
        <v>84</v>
      </c>
      <c r="Q450" s="158">
        <v>0.76939999999999997</v>
      </c>
      <c r="R450" s="158">
        <v>0.87450000000000006</v>
      </c>
      <c r="S450" s="158">
        <v>0.69140000000000001</v>
      </c>
      <c r="T450" s="158">
        <v>0.82199999999999995</v>
      </c>
      <c r="U450" s="158" t="s">
        <v>84</v>
      </c>
      <c r="V450" s="158" t="s">
        <v>84</v>
      </c>
      <c r="W450" s="158" t="s">
        <v>84</v>
      </c>
      <c r="X450" s="158" t="s">
        <v>84</v>
      </c>
      <c r="Y450" s="158" t="s">
        <v>84</v>
      </c>
      <c r="Z450" s="158" t="s">
        <v>84</v>
      </c>
      <c r="AA450" s="158" t="s">
        <v>84</v>
      </c>
      <c r="AB450" s="158" t="s">
        <v>84</v>
      </c>
      <c r="AC450" s="158"/>
      <c r="AD450" s="181">
        <v>545</v>
      </c>
      <c r="AE450" s="181" t="s">
        <v>84</v>
      </c>
      <c r="AF450" s="181">
        <v>214</v>
      </c>
      <c r="AG450" s="181">
        <v>172</v>
      </c>
      <c r="AH450" s="181" t="s">
        <v>84</v>
      </c>
      <c r="AI450" s="181" t="s">
        <v>84</v>
      </c>
      <c r="AJ450" s="181" t="s">
        <v>84</v>
      </c>
      <c r="AK450" s="181" t="s">
        <v>84</v>
      </c>
      <c r="AL450" s="181">
        <v>571</v>
      </c>
    </row>
    <row r="451" spans="1:38" x14ac:dyDescent="0.25">
      <c r="A451" s="159" t="s">
        <v>9091</v>
      </c>
      <c r="B451" s="158">
        <v>0.7752</v>
      </c>
      <c r="C451" s="158" t="s">
        <v>84</v>
      </c>
      <c r="D451" s="158">
        <v>0.83140000000000003</v>
      </c>
      <c r="E451" s="158">
        <v>0.80279999999999996</v>
      </c>
      <c r="F451" s="158" t="s">
        <v>84</v>
      </c>
      <c r="G451" s="158" t="s">
        <v>84</v>
      </c>
      <c r="H451" s="158" t="s">
        <v>84</v>
      </c>
      <c r="I451" s="158" t="s">
        <v>84</v>
      </c>
      <c r="J451" s="158"/>
      <c r="K451" s="158"/>
      <c r="L451" s="158"/>
      <c r="M451" s="158">
        <v>0.73939999999999995</v>
      </c>
      <c r="N451" s="158">
        <v>0.80669999999999997</v>
      </c>
      <c r="O451" s="158" t="s">
        <v>84</v>
      </c>
      <c r="P451" s="158" t="s">
        <v>84</v>
      </c>
      <c r="Q451" s="158">
        <v>0.77749999999999997</v>
      </c>
      <c r="R451" s="158">
        <v>0.87329999999999997</v>
      </c>
      <c r="S451" s="158">
        <v>0.73760000000000003</v>
      </c>
      <c r="T451" s="158">
        <v>0.85340000000000005</v>
      </c>
      <c r="U451" s="158" t="s">
        <v>84</v>
      </c>
      <c r="V451" s="158" t="s">
        <v>84</v>
      </c>
      <c r="W451" s="158" t="s">
        <v>84</v>
      </c>
      <c r="X451" s="158" t="s">
        <v>84</v>
      </c>
      <c r="Y451" s="158" t="s">
        <v>84</v>
      </c>
      <c r="Z451" s="158" t="s">
        <v>84</v>
      </c>
      <c r="AA451" s="158" t="s">
        <v>84</v>
      </c>
      <c r="AB451" s="158" t="s">
        <v>84</v>
      </c>
      <c r="AC451" s="158"/>
      <c r="AD451" s="181">
        <v>626</v>
      </c>
      <c r="AE451" s="181" t="s">
        <v>84</v>
      </c>
      <c r="AF451" s="181">
        <v>254</v>
      </c>
      <c r="AG451" s="181">
        <v>198</v>
      </c>
      <c r="AH451" s="181" t="s">
        <v>84</v>
      </c>
      <c r="AI451" s="181" t="s">
        <v>84</v>
      </c>
      <c r="AJ451" s="181" t="s">
        <v>84</v>
      </c>
      <c r="AK451" s="181" t="s">
        <v>84</v>
      </c>
      <c r="AL451" s="181">
        <v>682</v>
      </c>
    </row>
    <row r="452" spans="1:38" x14ac:dyDescent="0.25">
      <c r="A452" s="159" t="s">
        <v>9092</v>
      </c>
      <c r="B452" s="158">
        <v>0.73880000000000001</v>
      </c>
      <c r="C452" s="158" t="s">
        <v>84</v>
      </c>
      <c r="D452" s="158">
        <v>0.79039999999999999</v>
      </c>
      <c r="E452" s="158">
        <v>0.77680000000000005</v>
      </c>
      <c r="F452" s="158" t="s">
        <v>84</v>
      </c>
      <c r="G452" s="158" t="s">
        <v>84</v>
      </c>
      <c r="H452" s="158">
        <v>0.45269999999999999</v>
      </c>
      <c r="I452" s="158" t="s">
        <v>84</v>
      </c>
      <c r="J452" s="158"/>
      <c r="K452" s="158"/>
      <c r="L452" s="158"/>
      <c r="M452" s="158">
        <v>0.70569999999999999</v>
      </c>
      <c r="N452" s="158">
        <v>0.76890000000000003</v>
      </c>
      <c r="O452" s="158" t="s">
        <v>84</v>
      </c>
      <c r="P452" s="158" t="s">
        <v>84</v>
      </c>
      <c r="Q452" s="158">
        <v>0.74180000000000001</v>
      </c>
      <c r="R452" s="158">
        <v>0.83089999999999997</v>
      </c>
      <c r="S452" s="158">
        <v>0.71540000000000004</v>
      </c>
      <c r="T452" s="158">
        <v>0.82650000000000001</v>
      </c>
      <c r="U452" s="158" t="s">
        <v>84</v>
      </c>
      <c r="V452" s="158" t="s">
        <v>84</v>
      </c>
      <c r="W452" s="158" t="s">
        <v>84</v>
      </c>
      <c r="X452" s="158" t="s">
        <v>84</v>
      </c>
      <c r="Y452" s="158">
        <v>0.35499999999999998</v>
      </c>
      <c r="Z452" s="158">
        <v>0.54520000000000002</v>
      </c>
      <c r="AA452" s="158" t="s">
        <v>84</v>
      </c>
      <c r="AB452" s="158" t="s">
        <v>84</v>
      </c>
      <c r="AC452" s="158"/>
      <c r="AD452" s="181">
        <v>783</v>
      </c>
      <c r="AE452" s="181" t="s">
        <v>84</v>
      </c>
      <c r="AF452" s="181">
        <v>343</v>
      </c>
      <c r="AG452" s="181">
        <v>232</v>
      </c>
      <c r="AH452" s="181" t="s">
        <v>84</v>
      </c>
      <c r="AI452" s="181" t="s">
        <v>84</v>
      </c>
      <c r="AJ452" s="181">
        <v>105</v>
      </c>
      <c r="AK452" s="181" t="s">
        <v>84</v>
      </c>
      <c r="AL452" s="181">
        <v>986</v>
      </c>
    </row>
    <row r="453" spans="1:38" x14ac:dyDescent="0.25">
      <c r="A453" s="159" t="s">
        <v>9093</v>
      </c>
      <c r="B453" s="158">
        <v>0.76229999999999998</v>
      </c>
      <c r="C453" s="158" t="s">
        <v>84</v>
      </c>
      <c r="D453" s="158">
        <v>0.82410000000000005</v>
      </c>
      <c r="E453" s="158">
        <v>0.82479999999999998</v>
      </c>
      <c r="F453" s="158" t="s">
        <v>84</v>
      </c>
      <c r="G453" s="158" t="s">
        <v>84</v>
      </c>
      <c r="H453" s="158" t="s">
        <v>84</v>
      </c>
      <c r="I453" s="158" t="s">
        <v>84</v>
      </c>
      <c r="J453" s="158"/>
      <c r="K453" s="158"/>
      <c r="L453" s="158"/>
      <c r="M453" s="158">
        <v>0.71330000000000005</v>
      </c>
      <c r="N453" s="158">
        <v>0.80410000000000004</v>
      </c>
      <c r="O453" s="158" t="s">
        <v>84</v>
      </c>
      <c r="P453" s="158" t="s">
        <v>84</v>
      </c>
      <c r="Q453" s="158">
        <v>0.74460000000000004</v>
      </c>
      <c r="R453" s="158">
        <v>0.88070000000000004</v>
      </c>
      <c r="S453" s="158">
        <v>0.73309999999999997</v>
      </c>
      <c r="T453" s="158">
        <v>0.88739999999999997</v>
      </c>
      <c r="U453" s="158" t="s">
        <v>84</v>
      </c>
      <c r="V453" s="158" t="s">
        <v>84</v>
      </c>
      <c r="W453" s="158" t="s">
        <v>84</v>
      </c>
      <c r="X453" s="158" t="s">
        <v>84</v>
      </c>
      <c r="Y453" s="158" t="s">
        <v>84</v>
      </c>
      <c r="Z453" s="158" t="s">
        <v>84</v>
      </c>
      <c r="AA453" s="158" t="s">
        <v>84</v>
      </c>
      <c r="AB453" s="158" t="s">
        <v>84</v>
      </c>
      <c r="AC453" s="158"/>
      <c r="AD453" s="181">
        <v>356</v>
      </c>
      <c r="AE453" s="181" t="s">
        <v>84</v>
      </c>
      <c r="AF453" s="181">
        <v>132</v>
      </c>
      <c r="AG453" s="181">
        <v>103</v>
      </c>
      <c r="AH453" s="181" t="s">
        <v>84</v>
      </c>
      <c r="AI453" s="181" t="s">
        <v>84</v>
      </c>
      <c r="AJ453" s="181" t="s">
        <v>84</v>
      </c>
      <c r="AK453" s="181" t="s">
        <v>84</v>
      </c>
      <c r="AL453" s="181">
        <v>362</v>
      </c>
    </row>
    <row r="454" spans="1:38" x14ac:dyDescent="0.25">
      <c r="A454" s="159" t="s">
        <v>9094</v>
      </c>
      <c r="B454" s="158">
        <v>0.74980000000000002</v>
      </c>
      <c r="C454" s="158" t="s">
        <v>84</v>
      </c>
      <c r="D454" s="158">
        <v>0.82740000000000002</v>
      </c>
      <c r="E454" s="158">
        <v>0.77400000000000002</v>
      </c>
      <c r="F454" s="158">
        <v>0.72929999999999995</v>
      </c>
      <c r="G454" s="158" t="s">
        <v>84</v>
      </c>
      <c r="H454" s="158">
        <v>0.52049999999999996</v>
      </c>
      <c r="I454" s="158" t="s">
        <v>84</v>
      </c>
      <c r="J454" s="158"/>
      <c r="K454" s="158"/>
      <c r="L454" s="158"/>
      <c r="M454" s="158">
        <v>0.72140000000000004</v>
      </c>
      <c r="N454" s="158">
        <v>0.77569999999999995</v>
      </c>
      <c r="O454" s="158" t="s">
        <v>84</v>
      </c>
      <c r="P454" s="158" t="s">
        <v>84</v>
      </c>
      <c r="Q454" s="158">
        <v>0.78549999999999998</v>
      </c>
      <c r="R454" s="158">
        <v>0.8619</v>
      </c>
      <c r="S454" s="158">
        <v>0.72299999999999998</v>
      </c>
      <c r="T454" s="158">
        <v>0.81679999999999997</v>
      </c>
      <c r="U454" s="158">
        <v>0.63370000000000004</v>
      </c>
      <c r="V454" s="158">
        <v>0.80379999999999996</v>
      </c>
      <c r="W454" s="158" t="s">
        <v>84</v>
      </c>
      <c r="X454" s="158" t="s">
        <v>84</v>
      </c>
      <c r="Y454" s="158">
        <v>0.44169999999999998</v>
      </c>
      <c r="Z454" s="158">
        <v>0.59340000000000004</v>
      </c>
      <c r="AA454" s="158" t="s">
        <v>84</v>
      </c>
      <c r="AB454" s="158" t="s">
        <v>84</v>
      </c>
      <c r="AC454" s="158"/>
      <c r="AD454" s="181">
        <v>1030</v>
      </c>
      <c r="AE454" s="181" t="s">
        <v>84</v>
      </c>
      <c r="AF454" s="181">
        <v>409</v>
      </c>
      <c r="AG454" s="181">
        <v>324</v>
      </c>
      <c r="AH454" s="181">
        <v>111</v>
      </c>
      <c r="AI454" s="181" t="s">
        <v>84</v>
      </c>
      <c r="AJ454" s="181">
        <v>169</v>
      </c>
      <c r="AK454" s="181" t="s">
        <v>84</v>
      </c>
      <c r="AL454" s="181">
        <v>1345</v>
      </c>
    </row>
    <row r="455" spans="1:38" x14ac:dyDescent="0.25">
      <c r="A455" s="159" t="s">
        <v>9095</v>
      </c>
      <c r="B455" s="158">
        <v>0.68459999999999999</v>
      </c>
      <c r="C455" s="158" t="s">
        <v>84</v>
      </c>
      <c r="D455" s="158">
        <v>0.75649999999999995</v>
      </c>
      <c r="E455" s="158">
        <v>0.69169999999999998</v>
      </c>
      <c r="F455" s="158" t="s">
        <v>84</v>
      </c>
      <c r="G455" s="158" t="s">
        <v>84</v>
      </c>
      <c r="H455" s="158" t="s">
        <v>84</v>
      </c>
      <c r="I455" s="158" t="s">
        <v>84</v>
      </c>
      <c r="J455" s="158"/>
      <c r="K455" s="158"/>
      <c r="L455" s="158"/>
      <c r="M455" s="158">
        <v>0.64270000000000005</v>
      </c>
      <c r="N455" s="158">
        <v>0.7228</v>
      </c>
      <c r="O455" s="158" t="s">
        <v>84</v>
      </c>
      <c r="P455" s="158" t="s">
        <v>84</v>
      </c>
      <c r="Q455" s="158">
        <v>0.69110000000000005</v>
      </c>
      <c r="R455" s="158">
        <v>0.81</v>
      </c>
      <c r="S455" s="158">
        <v>0.61450000000000005</v>
      </c>
      <c r="T455" s="158">
        <v>0.75649999999999995</v>
      </c>
      <c r="U455" s="158" t="s">
        <v>84</v>
      </c>
      <c r="V455" s="158" t="s">
        <v>84</v>
      </c>
      <c r="W455" s="158" t="s">
        <v>84</v>
      </c>
      <c r="X455" s="158" t="s">
        <v>84</v>
      </c>
      <c r="Y455" s="158" t="s">
        <v>84</v>
      </c>
      <c r="Z455" s="158" t="s">
        <v>84</v>
      </c>
      <c r="AA455" s="158" t="s">
        <v>84</v>
      </c>
      <c r="AB455" s="158" t="s">
        <v>84</v>
      </c>
      <c r="AC455" s="158"/>
      <c r="AD455" s="181">
        <v>545</v>
      </c>
      <c r="AE455" s="181" t="s">
        <v>84</v>
      </c>
      <c r="AF455" s="181">
        <v>214</v>
      </c>
      <c r="AG455" s="181">
        <v>172</v>
      </c>
      <c r="AH455" s="181" t="s">
        <v>84</v>
      </c>
      <c r="AI455" s="181" t="s">
        <v>84</v>
      </c>
      <c r="AJ455" s="181" t="s">
        <v>84</v>
      </c>
      <c r="AK455" s="181" t="s">
        <v>84</v>
      </c>
      <c r="AL455" s="181">
        <v>571</v>
      </c>
    </row>
    <row r="456" spans="1:38" x14ac:dyDescent="0.25">
      <c r="A456" s="159" t="s">
        <v>9096</v>
      </c>
      <c r="B456" s="158">
        <v>0.68510000000000004</v>
      </c>
      <c r="C456" s="158" t="s">
        <v>84</v>
      </c>
      <c r="D456" s="158">
        <v>0.74339999999999995</v>
      </c>
      <c r="E456" s="158">
        <v>0.74060000000000004</v>
      </c>
      <c r="F456" s="158" t="s">
        <v>84</v>
      </c>
      <c r="G456" s="158" t="s">
        <v>84</v>
      </c>
      <c r="H456" s="158" t="s">
        <v>84</v>
      </c>
      <c r="I456" s="158" t="s">
        <v>84</v>
      </c>
      <c r="J456" s="158"/>
      <c r="K456" s="158"/>
      <c r="L456" s="158"/>
      <c r="M456" s="158">
        <v>0.64600000000000002</v>
      </c>
      <c r="N456" s="158">
        <v>0.7208</v>
      </c>
      <c r="O456" s="158" t="s">
        <v>84</v>
      </c>
      <c r="P456" s="158" t="s">
        <v>84</v>
      </c>
      <c r="Q456" s="158">
        <v>0.68300000000000005</v>
      </c>
      <c r="R456" s="158">
        <v>0.79410000000000003</v>
      </c>
      <c r="S456" s="158">
        <v>0.67059999999999997</v>
      </c>
      <c r="T456" s="158">
        <v>0.79800000000000004</v>
      </c>
      <c r="U456" s="158" t="s">
        <v>84</v>
      </c>
      <c r="V456" s="158" t="s">
        <v>84</v>
      </c>
      <c r="W456" s="158" t="s">
        <v>84</v>
      </c>
      <c r="X456" s="158" t="s">
        <v>84</v>
      </c>
      <c r="Y456" s="158" t="s">
        <v>84</v>
      </c>
      <c r="Z456" s="158" t="s">
        <v>84</v>
      </c>
      <c r="AA456" s="158" t="s">
        <v>84</v>
      </c>
      <c r="AB456" s="158" t="s">
        <v>84</v>
      </c>
      <c r="AC456" s="158"/>
      <c r="AD456" s="181">
        <v>626</v>
      </c>
      <c r="AE456" s="181" t="s">
        <v>84</v>
      </c>
      <c r="AF456" s="181">
        <v>254</v>
      </c>
      <c r="AG456" s="181">
        <v>198</v>
      </c>
      <c r="AH456" s="181" t="s">
        <v>84</v>
      </c>
      <c r="AI456" s="181" t="s">
        <v>84</v>
      </c>
      <c r="AJ456" s="181" t="s">
        <v>84</v>
      </c>
      <c r="AK456" s="181" t="s">
        <v>84</v>
      </c>
      <c r="AL456" s="181">
        <v>682</v>
      </c>
    </row>
    <row r="457" spans="1:38" x14ac:dyDescent="0.25">
      <c r="A457" s="159" t="s">
        <v>9097</v>
      </c>
      <c r="B457" s="158">
        <v>0.64910000000000001</v>
      </c>
      <c r="C457" s="158" t="s">
        <v>84</v>
      </c>
      <c r="D457" s="158">
        <v>0.69379999999999997</v>
      </c>
      <c r="E457" s="158">
        <v>0.67579999999999996</v>
      </c>
      <c r="F457" s="158" t="s">
        <v>84</v>
      </c>
      <c r="G457" s="158" t="s">
        <v>84</v>
      </c>
      <c r="H457" s="158">
        <v>0.36730000000000002</v>
      </c>
      <c r="I457" s="158" t="s">
        <v>84</v>
      </c>
      <c r="J457" s="158"/>
      <c r="K457" s="158"/>
      <c r="L457" s="158"/>
      <c r="M457" s="158">
        <v>0.61360000000000003</v>
      </c>
      <c r="N457" s="158">
        <v>0.68230000000000002</v>
      </c>
      <c r="O457" s="158" t="s">
        <v>84</v>
      </c>
      <c r="P457" s="158" t="s">
        <v>84</v>
      </c>
      <c r="Q457" s="158">
        <v>0.64029999999999998</v>
      </c>
      <c r="R457" s="158">
        <v>0.7409</v>
      </c>
      <c r="S457" s="158">
        <v>0.60929999999999995</v>
      </c>
      <c r="T457" s="158">
        <v>0.73350000000000004</v>
      </c>
      <c r="U457" s="158" t="s">
        <v>84</v>
      </c>
      <c r="V457" s="158" t="s">
        <v>84</v>
      </c>
      <c r="W457" s="158" t="s">
        <v>84</v>
      </c>
      <c r="X457" s="158" t="s">
        <v>84</v>
      </c>
      <c r="Y457" s="158">
        <v>0.2752</v>
      </c>
      <c r="Z457" s="158">
        <v>0.45960000000000001</v>
      </c>
      <c r="AA457" s="158" t="s">
        <v>84</v>
      </c>
      <c r="AB457" s="158" t="s">
        <v>84</v>
      </c>
      <c r="AC457" s="158"/>
      <c r="AD457" s="181">
        <v>783</v>
      </c>
      <c r="AE457" s="181" t="s">
        <v>84</v>
      </c>
      <c r="AF457" s="181">
        <v>343</v>
      </c>
      <c r="AG457" s="181">
        <v>232</v>
      </c>
      <c r="AH457" s="181" t="s">
        <v>84</v>
      </c>
      <c r="AI457" s="181" t="s">
        <v>84</v>
      </c>
      <c r="AJ457" s="181">
        <v>105</v>
      </c>
      <c r="AK457" s="181" t="s">
        <v>84</v>
      </c>
      <c r="AL457" s="181">
        <v>986</v>
      </c>
    </row>
    <row r="458" spans="1:38" x14ac:dyDescent="0.25">
      <c r="A458" s="159" t="s">
        <v>9098</v>
      </c>
      <c r="B458" s="158">
        <v>0.69740000000000002</v>
      </c>
      <c r="C458" s="158" t="s">
        <v>84</v>
      </c>
      <c r="D458" s="158">
        <v>0.75829999999999997</v>
      </c>
      <c r="E458" s="158">
        <v>0.78090000000000004</v>
      </c>
      <c r="F458" s="158" t="s">
        <v>84</v>
      </c>
      <c r="G458" s="158" t="s">
        <v>84</v>
      </c>
      <c r="H458" s="158" t="s">
        <v>84</v>
      </c>
      <c r="I458" s="158" t="s">
        <v>84</v>
      </c>
      <c r="J458" s="158"/>
      <c r="K458" s="158"/>
      <c r="L458" s="158"/>
      <c r="M458" s="158">
        <v>0.64529999999999998</v>
      </c>
      <c r="N458" s="158">
        <v>0.74329999999999996</v>
      </c>
      <c r="O458" s="158" t="s">
        <v>84</v>
      </c>
      <c r="P458" s="158" t="s">
        <v>84</v>
      </c>
      <c r="Q458" s="158">
        <v>0.67290000000000005</v>
      </c>
      <c r="R458" s="158">
        <v>0.82430000000000003</v>
      </c>
      <c r="S458" s="158">
        <v>0.68369999999999997</v>
      </c>
      <c r="T458" s="158">
        <v>0.85140000000000005</v>
      </c>
      <c r="U458" s="158" t="s">
        <v>84</v>
      </c>
      <c r="V458" s="158" t="s">
        <v>84</v>
      </c>
      <c r="W458" s="158" t="s">
        <v>84</v>
      </c>
      <c r="X458" s="158" t="s">
        <v>84</v>
      </c>
      <c r="Y458" s="158" t="s">
        <v>84</v>
      </c>
      <c r="Z458" s="158" t="s">
        <v>84</v>
      </c>
      <c r="AA458" s="158" t="s">
        <v>84</v>
      </c>
      <c r="AB458" s="158" t="s">
        <v>84</v>
      </c>
      <c r="AC458" s="158"/>
      <c r="AD458" s="181">
        <v>356</v>
      </c>
      <c r="AE458" s="181" t="s">
        <v>84</v>
      </c>
      <c r="AF458" s="181">
        <v>132</v>
      </c>
      <c r="AG458" s="181">
        <v>103</v>
      </c>
      <c r="AH458" s="181" t="s">
        <v>84</v>
      </c>
      <c r="AI458" s="181" t="s">
        <v>84</v>
      </c>
      <c r="AJ458" s="181" t="s">
        <v>84</v>
      </c>
      <c r="AK458" s="181" t="s">
        <v>84</v>
      </c>
      <c r="AL458" s="181">
        <v>362</v>
      </c>
    </row>
    <row r="459" spans="1:38" x14ac:dyDescent="0.25">
      <c r="A459" s="159" t="s">
        <v>9099</v>
      </c>
      <c r="B459" s="158">
        <v>0.65010000000000001</v>
      </c>
      <c r="C459" s="158" t="s">
        <v>84</v>
      </c>
      <c r="D459" s="158">
        <v>0.73740000000000006</v>
      </c>
      <c r="E459" s="158">
        <v>0.67779999999999996</v>
      </c>
      <c r="F459" s="158">
        <v>0.6603</v>
      </c>
      <c r="G459" s="158" t="s">
        <v>84</v>
      </c>
      <c r="H459" s="158">
        <v>0.36599999999999999</v>
      </c>
      <c r="I459" s="158" t="s">
        <v>84</v>
      </c>
      <c r="J459" s="158"/>
      <c r="K459" s="158"/>
      <c r="L459" s="158"/>
      <c r="M459" s="158">
        <v>0.61929999999999996</v>
      </c>
      <c r="N459" s="158">
        <v>0.67910000000000004</v>
      </c>
      <c r="O459" s="158" t="s">
        <v>84</v>
      </c>
      <c r="P459" s="158" t="s">
        <v>84</v>
      </c>
      <c r="Q459" s="158">
        <v>0.69</v>
      </c>
      <c r="R459" s="158">
        <v>0.77869999999999995</v>
      </c>
      <c r="S459" s="158">
        <v>0.62239999999999995</v>
      </c>
      <c r="T459" s="158">
        <v>0.72689999999999999</v>
      </c>
      <c r="U459" s="158">
        <v>0.56120000000000003</v>
      </c>
      <c r="V459" s="158">
        <v>0.74219999999999997</v>
      </c>
      <c r="W459" s="158" t="s">
        <v>84</v>
      </c>
      <c r="X459" s="158" t="s">
        <v>84</v>
      </c>
      <c r="Y459" s="158">
        <v>0.29349999999999998</v>
      </c>
      <c r="Z459" s="158">
        <v>0.43869999999999998</v>
      </c>
      <c r="AA459" s="158" t="s">
        <v>84</v>
      </c>
      <c r="AB459" s="158" t="s">
        <v>84</v>
      </c>
      <c r="AC459" s="158"/>
      <c r="AD459" s="181">
        <v>1030</v>
      </c>
      <c r="AE459" s="181" t="s">
        <v>84</v>
      </c>
      <c r="AF459" s="181">
        <v>409</v>
      </c>
      <c r="AG459" s="181">
        <v>324</v>
      </c>
      <c r="AH459" s="181">
        <v>111</v>
      </c>
      <c r="AI459" s="181" t="s">
        <v>84</v>
      </c>
      <c r="AJ459" s="181">
        <v>169</v>
      </c>
      <c r="AK459" s="181" t="s">
        <v>84</v>
      </c>
      <c r="AL459" s="181">
        <v>1345</v>
      </c>
    </row>
    <row r="460" spans="1:38" x14ac:dyDescent="0.25">
      <c r="A460" s="159" t="s">
        <v>9100</v>
      </c>
      <c r="B460" s="158">
        <v>0.83730000000000004</v>
      </c>
      <c r="C460" s="158" t="s">
        <v>84</v>
      </c>
      <c r="D460" s="158">
        <v>0.8891</v>
      </c>
      <c r="E460" s="158">
        <v>0.8851</v>
      </c>
      <c r="F460" s="158">
        <v>0.82789999999999997</v>
      </c>
      <c r="G460" s="158" t="s">
        <v>84</v>
      </c>
      <c r="H460" s="158">
        <v>0.38140000000000002</v>
      </c>
      <c r="I460" s="158" t="s">
        <v>84</v>
      </c>
      <c r="J460" s="158"/>
      <c r="K460" s="158"/>
      <c r="L460" s="158"/>
      <c r="M460" s="158">
        <v>0.82079999999999997</v>
      </c>
      <c r="N460" s="158">
        <v>0.85250000000000004</v>
      </c>
      <c r="O460" s="158" t="s">
        <v>84</v>
      </c>
      <c r="P460" s="158" t="s">
        <v>84</v>
      </c>
      <c r="Q460" s="158">
        <v>0.86370000000000002</v>
      </c>
      <c r="R460" s="158">
        <v>0.91</v>
      </c>
      <c r="S460" s="158">
        <v>0.86029999999999995</v>
      </c>
      <c r="T460" s="158">
        <v>0.90569999999999995</v>
      </c>
      <c r="U460" s="158">
        <v>0.77390000000000003</v>
      </c>
      <c r="V460" s="158">
        <v>0.87009999999999998</v>
      </c>
      <c r="W460" s="158" t="s">
        <v>84</v>
      </c>
      <c r="X460" s="158" t="s">
        <v>84</v>
      </c>
      <c r="Y460" s="158">
        <v>0.31240000000000001</v>
      </c>
      <c r="Z460" s="158">
        <v>0.45</v>
      </c>
      <c r="AA460" s="158" t="s">
        <v>84</v>
      </c>
      <c r="AB460" s="158" t="s">
        <v>84</v>
      </c>
      <c r="AC460" s="158"/>
      <c r="AD460" s="181">
        <v>2483</v>
      </c>
      <c r="AE460" s="181" t="s">
        <v>84</v>
      </c>
      <c r="AF460" s="181">
        <v>897</v>
      </c>
      <c r="AG460" s="181">
        <v>970</v>
      </c>
      <c r="AH460" s="181">
        <v>286</v>
      </c>
      <c r="AI460" s="181" t="s">
        <v>84</v>
      </c>
      <c r="AJ460" s="181">
        <v>201</v>
      </c>
      <c r="AK460" s="181" t="s">
        <v>84</v>
      </c>
      <c r="AL460" s="181">
        <v>1478</v>
      </c>
    </row>
    <row r="461" spans="1:38" x14ac:dyDescent="0.25">
      <c r="A461" s="159" t="s">
        <v>9101</v>
      </c>
      <c r="B461" s="158">
        <v>0.82679999999999998</v>
      </c>
      <c r="C461" s="158" t="s">
        <v>84</v>
      </c>
      <c r="D461" s="158">
        <v>0.89510000000000001</v>
      </c>
      <c r="E461" s="158">
        <v>0.86809999999999998</v>
      </c>
      <c r="F461" s="158">
        <v>0.81859999999999999</v>
      </c>
      <c r="G461" s="158" t="s">
        <v>84</v>
      </c>
      <c r="H461" s="158">
        <v>0.3856</v>
      </c>
      <c r="I461" s="158" t="s">
        <v>84</v>
      </c>
      <c r="J461" s="158"/>
      <c r="K461" s="158"/>
      <c r="L461" s="158"/>
      <c r="M461" s="158">
        <v>0.81089999999999995</v>
      </c>
      <c r="N461" s="158">
        <v>0.84150000000000003</v>
      </c>
      <c r="O461" s="158" t="s">
        <v>84</v>
      </c>
      <c r="P461" s="158" t="s">
        <v>84</v>
      </c>
      <c r="Q461" s="158">
        <v>0.87209999999999999</v>
      </c>
      <c r="R461" s="158">
        <v>0.91410000000000002</v>
      </c>
      <c r="S461" s="158">
        <v>0.84389999999999998</v>
      </c>
      <c r="T461" s="158">
        <v>0.88870000000000005</v>
      </c>
      <c r="U461" s="158">
        <v>0.76039999999999996</v>
      </c>
      <c r="V461" s="158">
        <v>0.8639</v>
      </c>
      <c r="W461" s="158" t="s">
        <v>84</v>
      </c>
      <c r="X461" s="158" t="s">
        <v>84</v>
      </c>
      <c r="Y461" s="158">
        <v>0.32529999999999998</v>
      </c>
      <c r="Z461" s="158">
        <v>0.4456</v>
      </c>
      <c r="AA461" s="158" t="s">
        <v>84</v>
      </c>
      <c r="AB461" s="158" t="s">
        <v>84</v>
      </c>
      <c r="AC461" s="158"/>
      <c r="AD461" s="181">
        <v>2788</v>
      </c>
      <c r="AE461" s="181" t="s">
        <v>84</v>
      </c>
      <c r="AF461" s="181">
        <v>1058</v>
      </c>
      <c r="AG461" s="181">
        <v>1105</v>
      </c>
      <c r="AH461" s="181">
        <v>261</v>
      </c>
      <c r="AI461" s="181" t="s">
        <v>84</v>
      </c>
      <c r="AJ461" s="181">
        <v>262</v>
      </c>
      <c r="AK461" s="181" t="s">
        <v>84</v>
      </c>
      <c r="AL461" s="181">
        <v>1885</v>
      </c>
    </row>
    <row r="462" spans="1:38" x14ac:dyDescent="0.25">
      <c r="A462" s="159" t="s">
        <v>9102</v>
      </c>
      <c r="B462" s="158">
        <v>0.82</v>
      </c>
      <c r="C462" s="158" t="s">
        <v>84</v>
      </c>
      <c r="D462" s="158">
        <v>0.873</v>
      </c>
      <c r="E462" s="158">
        <v>0.86619999999999997</v>
      </c>
      <c r="F462" s="158">
        <v>0.85819999999999996</v>
      </c>
      <c r="G462" s="158" t="s">
        <v>84</v>
      </c>
      <c r="H462" s="158">
        <v>0.47470000000000001</v>
      </c>
      <c r="I462" s="158" t="s">
        <v>84</v>
      </c>
      <c r="J462" s="158"/>
      <c r="K462" s="158"/>
      <c r="L462" s="158"/>
      <c r="M462" s="158">
        <v>0.80530000000000002</v>
      </c>
      <c r="N462" s="158">
        <v>0.83360000000000001</v>
      </c>
      <c r="O462" s="158" t="s">
        <v>84</v>
      </c>
      <c r="P462" s="158" t="s">
        <v>84</v>
      </c>
      <c r="Q462" s="158">
        <v>0.85009999999999997</v>
      </c>
      <c r="R462" s="158">
        <v>0.89259999999999995</v>
      </c>
      <c r="S462" s="158">
        <v>0.84440000000000004</v>
      </c>
      <c r="T462" s="158">
        <v>0.88529999999999998</v>
      </c>
      <c r="U462" s="158">
        <v>0.81230000000000002</v>
      </c>
      <c r="V462" s="158">
        <v>0.89359999999999995</v>
      </c>
      <c r="W462" s="158" t="s">
        <v>84</v>
      </c>
      <c r="X462" s="158" t="s">
        <v>84</v>
      </c>
      <c r="Y462" s="158">
        <v>0.42249999999999999</v>
      </c>
      <c r="Z462" s="158">
        <v>0.52510000000000001</v>
      </c>
      <c r="AA462" s="158" t="s">
        <v>84</v>
      </c>
      <c r="AB462" s="158" t="s">
        <v>84</v>
      </c>
      <c r="AC462" s="158"/>
      <c r="AD462" s="181">
        <v>3327</v>
      </c>
      <c r="AE462" s="181" t="s">
        <v>84</v>
      </c>
      <c r="AF462" s="181">
        <v>1179</v>
      </c>
      <c r="AG462" s="181">
        <v>1327</v>
      </c>
      <c r="AH462" s="181">
        <v>350</v>
      </c>
      <c r="AI462" s="181" t="s">
        <v>84</v>
      </c>
      <c r="AJ462" s="181">
        <v>384</v>
      </c>
      <c r="AK462" s="181" t="s">
        <v>84</v>
      </c>
      <c r="AL462" s="181">
        <v>2355</v>
      </c>
    </row>
    <row r="463" spans="1:38" x14ac:dyDescent="0.25">
      <c r="A463" s="159" t="s">
        <v>9103</v>
      </c>
      <c r="B463" s="158">
        <v>0.84750000000000003</v>
      </c>
      <c r="C463" s="158" t="s">
        <v>84</v>
      </c>
      <c r="D463" s="158">
        <v>0.90590000000000004</v>
      </c>
      <c r="E463" s="158">
        <v>0.88260000000000005</v>
      </c>
      <c r="F463" s="158">
        <v>0.86819999999999997</v>
      </c>
      <c r="G463" s="158" t="s">
        <v>84</v>
      </c>
      <c r="H463" s="158">
        <v>0.40899999999999997</v>
      </c>
      <c r="I463" s="158" t="s">
        <v>84</v>
      </c>
      <c r="J463" s="158"/>
      <c r="K463" s="158"/>
      <c r="L463" s="158"/>
      <c r="M463" s="158">
        <v>0.82930000000000004</v>
      </c>
      <c r="N463" s="158">
        <v>0.8639</v>
      </c>
      <c r="O463" s="158" t="s">
        <v>84</v>
      </c>
      <c r="P463" s="158" t="s">
        <v>84</v>
      </c>
      <c r="Q463" s="158">
        <v>0.87719999999999998</v>
      </c>
      <c r="R463" s="158">
        <v>0.92810000000000004</v>
      </c>
      <c r="S463" s="158">
        <v>0.8538</v>
      </c>
      <c r="T463" s="158">
        <v>0.90610000000000002</v>
      </c>
      <c r="U463" s="158">
        <v>0.81379999999999997</v>
      </c>
      <c r="V463" s="158">
        <v>0.90759999999999996</v>
      </c>
      <c r="W463" s="158" t="s">
        <v>84</v>
      </c>
      <c r="X463" s="158" t="s">
        <v>84</v>
      </c>
      <c r="Y463" s="158">
        <v>0.3342</v>
      </c>
      <c r="Z463" s="158">
        <v>0.48230000000000001</v>
      </c>
      <c r="AA463" s="158" t="s">
        <v>84</v>
      </c>
      <c r="AB463" s="158" t="s">
        <v>84</v>
      </c>
      <c r="AC463" s="158"/>
      <c r="AD463" s="181">
        <v>1964</v>
      </c>
      <c r="AE463" s="181" t="s">
        <v>84</v>
      </c>
      <c r="AF463" s="181">
        <v>670</v>
      </c>
      <c r="AG463" s="181">
        <v>730</v>
      </c>
      <c r="AH463" s="181">
        <v>251</v>
      </c>
      <c r="AI463" s="181" t="s">
        <v>84</v>
      </c>
      <c r="AJ463" s="181">
        <v>178</v>
      </c>
      <c r="AK463" s="181" t="s">
        <v>84</v>
      </c>
      <c r="AL463" s="181">
        <v>1168</v>
      </c>
    </row>
    <row r="464" spans="1:38" x14ac:dyDescent="0.25">
      <c r="A464" s="159" t="s">
        <v>9104</v>
      </c>
      <c r="B464" s="158">
        <v>0.80740000000000001</v>
      </c>
      <c r="C464" s="158" t="s">
        <v>84</v>
      </c>
      <c r="D464" s="158">
        <v>0.86609999999999998</v>
      </c>
      <c r="E464" s="158">
        <v>0.84650000000000003</v>
      </c>
      <c r="F464" s="158">
        <v>0.82199999999999995</v>
      </c>
      <c r="G464" s="158" t="s">
        <v>84</v>
      </c>
      <c r="H464" s="158">
        <v>0.5121</v>
      </c>
      <c r="I464" s="158" t="s">
        <v>84</v>
      </c>
      <c r="J464" s="158"/>
      <c r="K464" s="158"/>
      <c r="L464" s="158"/>
      <c r="M464" s="158">
        <v>0.79369999999999996</v>
      </c>
      <c r="N464" s="158">
        <v>0.82030000000000003</v>
      </c>
      <c r="O464" s="158" t="s">
        <v>84</v>
      </c>
      <c r="P464" s="158" t="s">
        <v>84</v>
      </c>
      <c r="Q464" s="158">
        <v>0.84599999999999997</v>
      </c>
      <c r="R464" s="158">
        <v>0.88370000000000004</v>
      </c>
      <c r="S464" s="158">
        <v>0.82469999999999999</v>
      </c>
      <c r="T464" s="158">
        <v>0.86580000000000001</v>
      </c>
      <c r="U464" s="158">
        <v>0.77749999999999997</v>
      </c>
      <c r="V464" s="158">
        <v>0.85840000000000005</v>
      </c>
      <c r="W464" s="158" t="s">
        <v>84</v>
      </c>
      <c r="X464" s="158" t="s">
        <v>84</v>
      </c>
      <c r="Y464" s="158">
        <v>0.46550000000000002</v>
      </c>
      <c r="Z464" s="158">
        <v>0.55679999999999996</v>
      </c>
      <c r="AA464" s="158" t="s">
        <v>84</v>
      </c>
      <c r="AB464" s="158" t="s">
        <v>84</v>
      </c>
      <c r="AC464" s="158"/>
      <c r="AD464" s="181">
        <v>3976</v>
      </c>
      <c r="AE464" s="181" t="s">
        <v>84</v>
      </c>
      <c r="AF464" s="181">
        <v>1564</v>
      </c>
      <c r="AG464" s="181">
        <v>1441</v>
      </c>
      <c r="AH464" s="181">
        <v>414</v>
      </c>
      <c r="AI464" s="181" t="s">
        <v>84</v>
      </c>
      <c r="AJ464" s="181">
        <v>487</v>
      </c>
      <c r="AK464" s="181" t="s">
        <v>84</v>
      </c>
      <c r="AL464" s="181">
        <v>3012</v>
      </c>
    </row>
    <row r="465" spans="1:38" x14ac:dyDescent="0.25">
      <c r="A465" s="159" t="s">
        <v>9105</v>
      </c>
      <c r="B465" s="158">
        <v>0.96399999999999997</v>
      </c>
      <c r="C465" s="158" t="s">
        <v>84</v>
      </c>
      <c r="D465" s="158">
        <v>1</v>
      </c>
      <c r="E465" s="158">
        <v>0.98370000000000002</v>
      </c>
      <c r="F465" s="158">
        <v>0.94989999999999997</v>
      </c>
      <c r="G465" s="158" t="s">
        <v>84</v>
      </c>
      <c r="H465" s="158">
        <v>0.75890000000000002</v>
      </c>
      <c r="I465" s="158" t="s">
        <v>84</v>
      </c>
      <c r="J465" s="158"/>
      <c r="K465" s="158"/>
      <c r="L465" s="158"/>
      <c r="M465" s="158">
        <v>0.9556</v>
      </c>
      <c r="N465" s="158">
        <v>0.97089999999999999</v>
      </c>
      <c r="O465" s="158" t="s">
        <v>84</v>
      </c>
      <c r="P465" s="158" t="s">
        <v>84</v>
      </c>
      <c r="Q465" s="158">
        <v>0</v>
      </c>
      <c r="R465" s="158">
        <v>1</v>
      </c>
      <c r="S465" s="158">
        <v>0.97260000000000002</v>
      </c>
      <c r="T465" s="158">
        <v>0.99039999999999995</v>
      </c>
      <c r="U465" s="158">
        <v>0.9163</v>
      </c>
      <c r="V465" s="158">
        <v>0.97019999999999995</v>
      </c>
      <c r="W465" s="158" t="s">
        <v>84</v>
      </c>
      <c r="X465" s="158" t="s">
        <v>84</v>
      </c>
      <c r="Y465" s="158">
        <v>0.69359999999999999</v>
      </c>
      <c r="Z465" s="158">
        <v>0.81220000000000003</v>
      </c>
      <c r="AA465" s="158" t="s">
        <v>84</v>
      </c>
      <c r="AB465" s="158" t="s">
        <v>84</v>
      </c>
      <c r="AC465" s="158"/>
      <c r="AD465" s="181">
        <v>2483</v>
      </c>
      <c r="AE465" s="181" t="s">
        <v>84</v>
      </c>
      <c r="AF465" s="181">
        <v>897</v>
      </c>
      <c r="AG465" s="181">
        <v>970</v>
      </c>
      <c r="AH465" s="181">
        <v>286</v>
      </c>
      <c r="AI465" s="181" t="s">
        <v>84</v>
      </c>
      <c r="AJ465" s="181">
        <v>201</v>
      </c>
      <c r="AK465" s="181" t="s">
        <v>84</v>
      </c>
      <c r="AL465" s="181">
        <v>1478</v>
      </c>
    </row>
    <row r="466" spans="1:38" x14ac:dyDescent="0.25">
      <c r="A466" s="159" t="s">
        <v>9106</v>
      </c>
      <c r="B466" s="158">
        <v>0.95820000000000005</v>
      </c>
      <c r="C466" s="158" t="s">
        <v>84</v>
      </c>
      <c r="D466" s="158">
        <v>0.99570000000000003</v>
      </c>
      <c r="E466" s="158">
        <v>0.97709999999999997</v>
      </c>
      <c r="F466" s="158">
        <v>0.96430000000000005</v>
      </c>
      <c r="G466" s="158" t="s">
        <v>84</v>
      </c>
      <c r="H466" s="158">
        <v>0.75790000000000002</v>
      </c>
      <c r="I466" s="158" t="s">
        <v>84</v>
      </c>
      <c r="J466" s="158"/>
      <c r="K466" s="158"/>
      <c r="L466" s="158"/>
      <c r="M466" s="158">
        <v>0.94989999999999997</v>
      </c>
      <c r="N466" s="158">
        <v>0.96519999999999995</v>
      </c>
      <c r="O466" s="158" t="s">
        <v>84</v>
      </c>
      <c r="P466" s="158" t="s">
        <v>84</v>
      </c>
      <c r="Q466" s="158">
        <v>0.98660000000000003</v>
      </c>
      <c r="R466" s="158">
        <v>0.99860000000000004</v>
      </c>
      <c r="S466" s="158">
        <v>0.9657</v>
      </c>
      <c r="T466" s="158">
        <v>0.98480000000000001</v>
      </c>
      <c r="U466" s="158">
        <v>0.93169999999999997</v>
      </c>
      <c r="V466" s="158">
        <v>0.98160000000000003</v>
      </c>
      <c r="W466" s="158" t="s">
        <v>84</v>
      </c>
      <c r="X466" s="158" t="s">
        <v>84</v>
      </c>
      <c r="Y466" s="158">
        <v>0.70150000000000001</v>
      </c>
      <c r="Z466" s="158">
        <v>0.80520000000000003</v>
      </c>
      <c r="AA466" s="158" t="s">
        <v>84</v>
      </c>
      <c r="AB466" s="158" t="s">
        <v>84</v>
      </c>
      <c r="AC466" s="158"/>
      <c r="AD466" s="181">
        <v>2788</v>
      </c>
      <c r="AE466" s="181" t="s">
        <v>84</v>
      </c>
      <c r="AF466" s="181">
        <v>1058</v>
      </c>
      <c r="AG466" s="181">
        <v>1105</v>
      </c>
      <c r="AH466" s="181">
        <v>261</v>
      </c>
      <c r="AI466" s="181" t="s">
        <v>84</v>
      </c>
      <c r="AJ466" s="181">
        <v>262</v>
      </c>
      <c r="AK466" s="181" t="s">
        <v>84</v>
      </c>
      <c r="AL466" s="181">
        <v>1885</v>
      </c>
    </row>
    <row r="467" spans="1:38" x14ac:dyDescent="0.25">
      <c r="A467" s="159" t="s">
        <v>9107</v>
      </c>
      <c r="B467" s="158">
        <v>0.95669999999999999</v>
      </c>
      <c r="C467" s="158" t="s">
        <v>84</v>
      </c>
      <c r="D467" s="158">
        <v>0.99390000000000001</v>
      </c>
      <c r="E467" s="158">
        <v>0.97309999999999997</v>
      </c>
      <c r="F467" s="158">
        <v>0.96530000000000005</v>
      </c>
      <c r="G467" s="158" t="s">
        <v>84</v>
      </c>
      <c r="H467" s="158">
        <v>0.79669999999999996</v>
      </c>
      <c r="I467" s="158" t="s">
        <v>84</v>
      </c>
      <c r="J467" s="158"/>
      <c r="K467" s="158"/>
      <c r="L467" s="158"/>
      <c r="M467" s="158">
        <v>0.94899999999999995</v>
      </c>
      <c r="N467" s="158">
        <v>0.96330000000000005</v>
      </c>
      <c r="O467" s="158" t="s">
        <v>84</v>
      </c>
      <c r="P467" s="158" t="s">
        <v>84</v>
      </c>
      <c r="Q467" s="158">
        <v>0.98560000000000003</v>
      </c>
      <c r="R467" s="158">
        <v>0.99739999999999995</v>
      </c>
      <c r="S467" s="158">
        <v>0.96230000000000004</v>
      </c>
      <c r="T467" s="158">
        <v>0.98089999999999999</v>
      </c>
      <c r="U467" s="158">
        <v>0.93869999999999998</v>
      </c>
      <c r="V467" s="158">
        <v>0.98050000000000004</v>
      </c>
      <c r="W467" s="158" t="s">
        <v>84</v>
      </c>
      <c r="X467" s="158" t="s">
        <v>84</v>
      </c>
      <c r="Y467" s="158">
        <v>0.75280000000000002</v>
      </c>
      <c r="Z467" s="158">
        <v>0.8337</v>
      </c>
      <c r="AA467" s="158" t="s">
        <v>84</v>
      </c>
      <c r="AB467" s="158" t="s">
        <v>84</v>
      </c>
      <c r="AC467" s="158"/>
      <c r="AD467" s="181">
        <v>3327</v>
      </c>
      <c r="AE467" s="181" t="s">
        <v>84</v>
      </c>
      <c r="AF467" s="181">
        <v>1179</v>
      </c>
      <c r="AG467" s="181">
        <v>1327</v>
      </c>
      <c r="AH467" s="181">
        <v>350</v>
      </c>
      <c r="AI467" s="181" t="s">
        <v>84</v>
      </c>
      <c r="AJ467" s="181">
        <v>384</v>
      </c>
      <c r="AK467" s="181" t="s">
        <v>84</v>
      </c>
      <c r="AL467" s="181">
        <v>2355</v>
      </c>
    </row>
    <row r="468" spans="1:38" x14ac:dyDescent="0.25">
      <c r="A468" s="159" t="s">
        <v>9108</v>
      </c>
      <c r="B468" s="158">
        <v>0.96299999999999997</v>
      </c>
      <c r="C468" s="158" t="s">
        <v>84</v>
      </c>
      <c r="D468" s="158">
        <v>0.99919999999999998</v>
      </c>
      <c r="E468" s="158">
        <v>0.98299999999999998</v>
      </c>
      <c r="F468" s="158">
        <v>0.98240000000000005</v>
      </c>
      <c r="G468" s="158" t="s">
        <v>84</v>
      </c>
      <c r="H468" s="158">
        <v>0.72189999999999999</v>
      </c>
      <c r="I468" s="158" t="s">
        <v>84</v>
      </c>
      <c r="J468" s="158"/>
      <c r="K468" s="158"/>
      <c r="L468" s="158"/>
      <c r="M468" s="158">
        <v>0.95330000000000004</v>
      </c>
      <c r="N468" s="158">
        <v>0.97070000000000001</v>
      </c>
      <c r="O468" s="158" t="s">
        <v>84</v>
      </c>
      <c r="P468" s="158" t="s">
        <v>84</v>
      </c>
      <c r="Q468" s="158">
        <v>0.86799999999999999</v>
      </c>
      <c r="R468" s="158">
        <v>1</v>
      </c>
      <c r="S468" s="158">
        <v>0.96950000000000003</v>
      </c>
      <c r="T468" s="158">
        <v>0.99060000000000004</v>
      </c>
      <c r="U468" s="158">
        <v>0.95320000000000005</v>
      </c>
      <c r="V468" s="158">
        <v>0.99339999999999995</v>
      </c>
      <c r="W468" s="158" t="s">
        <v>84</v>
      </c>
      <c r="X468" s="158" t="s">
        <v>84</v>
      </c>
      <c r="Y468" s="158">
        <v>0.6502</v>
      </c>
      <c r="Z468" s="158">
        <v>0.78139999999999998</v>
      </c>
      <c r="AA468" s="158" t="s">
        <v>84</v>
      </c>
      <c r="AB468" s="158" t="s">
        <v>84</v>
      </c>
      <c r="AC468" s="158"/>
      <c r="AD468" s="181">
        <v>1964</v>
      </c>
      <c r="AE468" s="181" t="s">
        <v>84</v>
      </c>
      <c r="AF468" s="181">
        <v>670</v>
      </c>
      <c r="AG468" s="181">
        <v>730</v>
      </c>
      <c r="AH468" s="181">
        <v>251</v>
      </c>
      <c r="AI468" s="181" t="s">
        <v>84</v>
      </c>
      <c r="AJ468" s="181">
        <v>178</v>
      </c>
      <c r="AK468" s="181" t="s">
        <v>84</v>
      </c>
      <c r="AL468" s="181">
        <v>1168</v>
      </c>
    </row>
    <row r="469" spans="1:38" x14ac:dyDescent="0.25">
      <c r="A469" s="159" t="s">
        <v>9109</v>
      </c>
      <c r="B469" s="158">
        <v>0.96199999999999997</v>
      </c>
      <c r="C469" s="158" t="s">
        <v>84</v>
      </c>
      <c r="D469" s="158">
        <v>0.99680000000000002</v>
      </c>
      <c r="E469" s="158">
        <v>0.97399999999999998</v>
      </c>
      <c r="F469" s="158">
        <v>0.96389999999999998</v>
      </c>
      <c r="G469" s="158" t="s">
        <v>84</v>
      </c>
      <c r="H469" s="158">
        <v>0.83199999999999996</v>
      </c>
      <c r="I469" s="158" t="s">
        <v>84</v>
      </c>
      <c r="J469" s="158"/>
      <c r="K469" s="158"/>
      <c r="L469" s="158"/>
      <c r="M469" s="158">
        <v>0.95530000000000004</v>
      </c>
      <c r="N469" s="158">
        <v>0.9677</v>
      </c>
      <c r="O469" s="158" t="s">
        <v>84</v>
      </c>
      <c r="P469" s="158" t="s">
        <v>84</v>
      </c>
      <c r="Q469" s="158">
        <v>0.98970000000000002</v>
      </c>
      <c r="R469" s="158">
        <v>0.999</v>
      </c>
      <c r="S469" s="158">
        <v>0.96379999999999999</v>
      </c>
      <c r="T469" s="158">
        <v>0.98129999999999995</v>
      </c>
      <c r="U469" s="158">
        <v>0.93969999999999998</v>
      </c>
      <c r="V469" s="158">
        <v>0.97850000000000004</v>
      </c>
      <c r="W469" s="158" t="s">
        <v>84</v>
      </c>
      <c r="X469" s="158" t="s">
        <v>84</v>
      </c>
      <c r="Y469" s="158">
        <v>0.79549999999999998</v>
      </c>
      <c r="Z469" s="158">
        <v>0.86250000000000004</v>
      </c>
      <c r="AA469" s="158" t="s">
        <v>84</v>
      </c>
      <c r="AB469" s="158" t="s">
        <v>84</v>
      </c>
      <c r="AC469" s="158"/>
      <c r="AD469" s="181">
        <v>3976</v>
      </c>
      <c r="AE469" s="181" t="s">
        <v>84</v>
      </c>
      <c r="AF469" s="181">
        <v>1564</v>
      </c>
      <c r="AG469" s="181">
        <v>1441</v>
      </c>
      <c r="AH469" s="181">
        <v>414</v>
      </c>
      <c r="AI469" s="181" t="s">
        <v>84</v>
      </c>
      <c r="AJ469" s="181">
        <v>487</v>
      </c>
      <c r="AK469" s="181" t="s">
        <v>84</v>
      </c>
      <c r="AL469" s="181">
        <v>3012</v>
      </c>
    </row>
    <row r="470" spans="1:38" x14ac:dyDescent="0.25">
      <c r="A470" s="159" t="s">
        <v>9110</v>
      </c>
      <c r="B470" s="158">
        <v>0.77200000000000002</v>
      </c>
      <c r="C470" s="158" t="s">
        <v>84</v>
      </c>
      <c r="D470" s="158">
        <v>0.81589999999999996</v>
      </c>
      <c r="E470" s="158">
        <v>0.83160000000000001</v>
      </c>
      <c r="F470" s="158">
        <v>0.76039999999999996</v>
      </c>
      <c r="G470" s="158" t="s">
        <v>84</v>
      </c>
      <c r="H470" s="158">
        <v>0.29830000000000001</v>
      </c>
      <c r="I470" s="158" t="s">
        <v>84</v>
      </c>
      <c r="J470" s="158"/>
      <c r="K470" s="158"/>
      <c r="L470" s="158"/>
      <c r="M470" s="158">
        <v>0.75249999999999995</v>
      </c>
      <c r="N470" s="158">
        <v>0.79020000000000001</v>
      </c>
      <c r="O470" s="158" t="s">
        <v>84</v>
      </c>
      <c r="P470" s="158" t="s">
        <v>84</v>
      </c>
      <c r="Q470" s="158">
        <v>0.78390000000000004</v>
      </c>
      <c r="R470" s="158">
        <v>0.84360000000000002</v>
      </c>
      <c r="S470" s="158">
        <v>0.80149999999999999</v>
      </c>
      <c r="T470" s="158">
        <v>0.85750000000000004</v>
      </c>
      <c r="U470" s="158">
        <v>0.69789999999999996</v>
      </c>
      <c r="V470" s="158">
        <v>0.81159999999999999</v>
      </c>
      <c r="W470" s="158" t="s">
        <v>84</v>
      </c>
      <c r="X470" s="158" t="s">
        <v>84</v>
      </c>
      <c r="Y470" s="158">
        <v>0.2326</v>
      </c>
      <c r="Z470" s="158">
        <v>0.36670000000000003</v>
      </c>
      <c r="AA470" s="158" t="s">
        <v>84</v>
      </c>
      <c r="AB470" s="158" t="s">
        <v>84</v>
      </c>
      <c r="AC470" s="158"/>
      <c r="AD470" s="181">
        <v>2483</v>
      </c>
      <c r="AE470" s="181" t="s">
        <v>84</v>
      </c>
      <c r="AF470" s="181">
        <v>897</v>
      </c>
      <c r="AG470" s="181">
        <v>970</v>
      </c>
      <c r="AH470" s="181">
        <v>286</v>
      </c>
      <c r="AI470" s="181" t="s">
        <v>84</v>
      </c>
      <c r="AJ470" s="181">
        <v>201</v>
      </c>
      <c r="AK470" s="181" t="s">
        <v>84</v>
      </c>
      <c r="AL470" s="181">
        <v>1478</v>
      </c>
    </row>
    <row r="471" spans="1:38" x14ac:dyDescent="0.25">
      <c r="A471" s="159" t="s">
        <v>9111</v>
      </c>
      <c r="B471" s="158">
        <v>0.74709999999999999</v>
      </c>
      <c r="C471" s="158" t="s">
        <v>84</v>
      </c>
      <c r="D471" s="158">
        <v>0.81169999999999998</v>
      </c>
      <c r="E471" s="158">
        <v>0.78510000000000002</v>
      </c>
      <c r="F471" s="158">
        <v>0.74080000000000001</v>
      </c>
      <c r="G471" s="158" t="s">
        <v>84</v>
      </c>
      <c r="H471" s="158">
        <v>0.30830000000000002</v>
      </c>
      <c r="I471" s="158" t="s">
        <v>84</v>
      </c>
      <c r="J471" s="158"/>
      <c r="K471" s="158"/>
      <c r="L471" s="158"/>
      <c r="M471" s="158">
        <v>0.72809999999999997</v>
      </c>
      <c r="N471" s="158">
        <v>0.7651</v>
      </c>
      <c r="O471" s="158" t="s">
        <v>84</v>
      </c>
      <c r="P471" s="158" t="s">
        <v>84</v>
      </c>
      <c r="Q471" s="158">
        <v>0.78200000000000003</v>
      </c>
      <c r="R471" s="158">
        <v>0.83779999999999999</v>
      </c>
      <c r="S471" s="158">
        <v>0.75509999999999999</v>
      </c>
      <c r="T471" s="158">
        <v>0.81189999999999996</v>
      </c>
      <c r="U471" s="158">
        <v>0.67310000000000003</v>
      </c>
      <c r="V471" s="158">
        <v>0.79669999999999996</v>
      </c>
      <c r="W471" s="158" t="s">
        <v>84</v>
      </c>
      <c r="X471" s="158" t="s">
        <v>84</v>
      </c>
      <c r="Y471" s="158">
        <v>0.25030000000000002</v>
      </c>
      <c r="Z471" s="158">
        <v>0.36809999999999998</v>
      </c>
      <c r="AA471" s="158" t="s">
        <v>84</v>
      </c>
      <c r="AB471" s="158" t="s">
        <v>84</v>
      </c>
      <c r="AC471" s="158"/>
      <c r="AD471" s="181">
        <v>2788</v>
      </c>
      <c r="AE471" s="181" t="s">
        <v>84</v>
      </c>
      <c r="AF471" s="181">
        <v>1058</v>
      </c>
      <c r="AG471" s="181">
        <v>1105</v>
      </c>
      <c r="AH471" s="181">
        <v>261</v>
      </c>
      <c r="AI471" s="181" t="s">
        <v>84</v>
      </c>
      <c r="AJ471" s="181">
        <v>262</v>
      </c>
      <c r="AK471" s="181" t="s">
        <v>84</v>
      </c>
      <c r="AL471" s="181">
        <v>1885</v>
      </c>
    </row>
    <row r="472" spans="1:38" x14ac:dyDescent="0.25">
      <c r="A472" s="159" t="s">
        <v>9112</v>
      </c>
      <c r="B472" s="158">
        <v>0.7329</v>
      </c>
      <c r="C472" s="158" t="s">
        <v>84</v>
      </c>
      <c r="D472" s="158">
        <v>0.77990000000000004</v>
      </c>
      <c r="E472" s="158">
        <v>0.78649999999999998</v>
      </c>
      <c r="F472" s="158">
        <v>0.74550000000000005</v>
      </c>
      <c r="G472" s="158" t="s">
        <v>84</v>
      </c>
      <c r="H472" s="158">
        <v>0.3962</v>
      </c>
      <c r="I472" s="158" t="s">
        <v>84</v>
      </c>
      <c r="J472" s="158"/>
      <c r="K472" s="158"/>
      <c r="L472" s="158"/>
      <c r="M472" s="158">
        <v>0.71540000000000004</v>
      </c>
      <c r="N472" s="158">
        <v>0.74960000000000004</v>
      </c>
      <c r="O472" s="158" t="s">
        <v>84</v>
      </c>
      <c r="P472" s="158" t="s">
        <v>84</v>
      </c>
      <c r="Q472" s="158">
        <v>0.75080000000000002</v>
      </c>
      <c r="R472" s="158">
        <v>0.80610000000000004</v>
      </c>
      <c r="S472" s="158">
        <v>0.75939999999999996</v>
      </c>
      <c r="T472" s="158">
        <v>0.81079999999999997</v>
      </c>
      <c r="U472" s="158">
        <v>0.68920000000000003</v>
      </c>
      <c r="V472" s="158">
        <v>0.79320000000000002</v>
      </c>
      <c r="W472" s="158" t="s">
        <v>84</v>
      </c>
      <c r="X472" s="158" t="s">
        <v>84</v>
      </c>
      <c r="Y472" s="158">
        <v>0.34410000000000002</v>
      </c>
      <c r="Z472" s="158">
        <v>0.44769999999999999</v>
      </c>
      <c r="AA472" s="158" t="s">
        <v>84</v>
      </c>
      <c r="AB472" s="158" t="s">
        <v>84</v>
      </c>
      <c r="AC472" s="158"/>
      <c r="AD472" s="181">
        <v>3327</v>
      </c>
      <c r="AE472" s="181" t="s">
        <v>84</v>
      </c>
      <c r="AF472" s="181">
        <v>1179</v>
      </c>
      <c r="AG472" s="181">
        <v>1327</v>
      </c>
      <c r="AH472" s="181">
        <v>350</v>
      </c>
      <c r="AI472" s="181" t="s">
        <v>84</v>
      </c>
      <c r="AJ472" s="181">
        <v>384</v>
      </c>
      <c r="AK472" s="181" t="s">
        <v>84</v>
      </c>
      <c r="AL472" s="181">
        <v>2355</v>
      </c>
    </row>
    <row r="473" spans="1:38" x14ac:dyDescent="0.25">
      <c r="A473" s="159" t="s">
        <v>9113</v>
      </c>
      <c r="B473" s="158">
        <v>0.78190000000000004</v>
      </c>
      <c r="C473" s="158" t="s">
        <v>84</v>
      </c>
      <c r="D473" s="158">
        <v>0.8347</v>
      </c>
      <c r="E473" s="158">
        <v>0.82340000000000002</v>
      </c>
      <c r="F473" s="158">
        <v>0.80020000000000002</v>
      </c>
      <c r="G473" s="158" t="s">
        <v>84</v>
      </c>
      <c r="H473" s="158">
        <v>0.3266</v>
      </c>
      <c r="I473" s="158" t="s">
        <v>84</v>
      </c>
      <c r="J473" s="158"/>
      <c r="K473" s="158"/>
      <c r="L473" s="158"/>
      <c r="M473" s="158">
        <v>0.7601</v>
      </c>
      <c r="N473" s="158">
        <v>0.80200000000000005</v>
      </c>
      <c r="O473" s="158" t="s">
        <v>84</v>
      </c>
      <c r="P473" s="158" t="s">
        <v>84</v>
      </c>
      <c r="Q473" s="158">
        <v>0.79800000000000004</v>
      </c>
      <c r="R473" s="158">
        <v>0.86529999999999996</v>
      </c>
      <c r="S473" s="158">
        <v>0.7883</v>
      </c>
      <c r="T473" s="158">
        <v>0.85329999999999995</v>
      </c>
      <c r="U473" s="158">
        <v>0.73509999999999998</v>
      </c>
      <c r="V473" s="158">
        <v>0.85089999999999999</v>
      </c>
      <c r="W473" s="158" t="s">
        <v>84</v>
      </c>
      <c r="X473" s="158" t="s">
        <v>84</v>
      </c>
      <c r="Y473" s="158">
        <v>0.25369999999999998</v>
      </c>
      <c r="Z473" s="158">
        <v>0.40129999999999999</v>
      </c>
      <c r="AA473" s="158" t="s">
        <v>84</v>
      </c>
      <c r="AB473" s="158" t="s">
        <v>84</v>
      </c>
      <c r="AC473" s="158"/>
      <c r="AD473" s="181">
        <v>1964</v>
      </c>
      <c r="AE473" s="181" t="s">
        <v>84</v>
      </c>
      <c r="AF473" s="181">
        <v>670</v>
      </c>
      <c r="AG473" s="181">
        <v>730</v>
      </c>
      <c r="AH473" s="181">
        <v>251</v>
      </c>
      <c r="AI473" s="181" t="s">
        <v>84</v>
      </c>
      <c r="AJ473" s="181">
        <v>178</v>
      </c>
      <c r="AK473" s="181" t="s">
        <v>84</v>
      </c>
      <c r="AL473" s="181">
        <v>1168</v>
      </c>
    </row>
    <row r="474" spans="1:38" x14ac:dyDescent="0.25">
      <c r="A474" s="159" t="s">
        <v>9114</v>
      </c>
      <c r="B474" s="158">
        <v>0.71360000000000001</v>
      </c>
      <c r="C474" s="158" t="s">
        <v>84</v>
      </c>
      <c r="D474" s="158">
        <v>0.76229999999999998</v>
      </c>
      <c r="E474" s="158">
        <v>0.76690000000000003</v>
      </c>
      <c r="F474" s="158">
        <v>0.73509999999999998</v>
      </c>
      <c r="G474" s="158" t="s">
        <v>84</v>
      </c>
      <c r="H474" s="158">
        <v>0.40029999999999999</v>
      </c>
      <c r="I474" s="158" t="s">
        <v>84</v>
      </c>
      <c r="J474" s="158"/>
      <c r="K474" s="158"/>
      <c r="L474" s="158"/>
      <c r="M474" s="158">
        <v>0.69740000000000002</v>
      </c>
      <c r="N474" s="158">
        <v>0.72909999999999997</v>
      </c>
      <c r="O474" s="158" t="s">
        <v>84</v>
      </c>
      <c r="P474" s="158" t="s">
        <v>84</v>
      </c>
      <c r="Q474" s="158">
        <v>0.73680000000000001</v>
      </c>
      <c r="R474" s="158">
        <v>0.78580000000000005</v>
      </c>
      <c r="S474" s="158">
        <v>0.74070000000000003</v>
      </c>
      <c r="T474" s="158">
        <v>0.79079999999999995</v>
      </c>
      <c r="U474" s="158">
        <v>0.68310000000000004</v>
      </c>
      <c r="V474" s="158">
        <v>0.78</v>
      </c>
      <c r="W474" s="158" t="s">
        <v>84</v>
      </c>
      <c r="X474" s="158" t="s">
        <v>84</v>
      </c>
      <c r="Y474" s="158">
        <v>0.35389999999999999</v>
      </c>
      <c r="Z474" s="158">
        <v>0.44629999999999997</v>
      </c>
      <c r="AA474" s="158" t="s">
        <v>84</v>
      </c>
      <c r="AB474" s="158" t="s">
        <v>84</v>
      </c>
      <c r="AC474" s="158"/>
      <c r="AD474" s="181">
        <v>3976</v>
      </c>
      <c r="AE474" s="181" t="s">
        <v>84</v>
      </c>
      <c r="AF474" s="181">
        <v>1564</v>
      </c>
      <c r="AG474" s="181">
        <v>1441</v>
      </c>
      <c r="AH474" s="181">
        <v>414</v>
      </c>
      <c r="AI474" s="181" t="s">
        <v>84</v>
      </c>
      <c r="AJ474" s="181">
        <v>487</v>
      </c>
      <c r="AK474" s="181" t="s">
        <v>84</v>
      </c>
      <c r="AL474" s="181">
        <v>3012</v>
      </c>
    </row>
    <row r="475" spans="1:38" x14ac:dyDescent="0.25">
      <c r="A475" s="159" t="s">
        <v>9115</v>
      </c>
      <c r="B475" s="158">
        <v>0.73819999999999997</v>
      </c>
      <c r="C475" s="158" t="s">
        <v>84</v>
      </c>
      <c r="D475" s="158">
        <v>0.77880000000000005</v>
      </c>
      <c r="E475" s="158">
        <v>0.80430000000000001</v>
      </c>
      <c r="F475" s="158">
        <v>0.72189999999999999</v>
      </c>
      <c r="G475" s="158" t="s">
        <v>84</v>
      </c>
      <c r="H475" s="158">
        <v>0.2235</v>
      </c>
      <c r="I475" s="158" t="s">
        <v>84</v>
      </c>
      <c r="J475" s="158"/>
      <c r="K475" s="158"/>
      <c r="L475" s="158"/>
      <c r="M475" s="158">
        <v>0.71630000000000005</v>
      </c>
      <c r="N475" s="158">
        <v>0.75870000000000004</v>
      </c>
      <c r="O475" s="158" t="s">
        <v>84</v>
      </c>
      <c r="P475" s="158" t="s">
        <v>84</v>
      </c>
      <c r="Q475" s="158">
        <v>0.74250000000000005</v>
      </c>
      <c r="R475" s="158">
        <v>0.81059999999999999</v>
      </c>
      <c r="S475" s="158">
        <v>0.76970000000000005</v>
      </c>
      <c r="T475" s="158">
        <v>0.83420000000000005</v>
      </c>
      <c r="U475" s="158">
        <v>0.65249999999999997</v>
      </c>
      <c r="V475" s="158">
        <v>0.77980000000000005</v>
      </c>
      <c r="W475" s="158" t="s">
        <v>84</v>
      </c>
      <c r="X475" s="158" t="s">
        <v>84</v>
      </c>
      <c r="Y475" s="158">
        <v>0.16020000000000001</v>
      </c>
      <c r="Z475" s="158">
        <v>0.29360000000000003</v>
      </c>
      <c r="AA475" s="158" t="s">
        <v>84</v>
      </c>
      <c r="AB475" s="158" t="s">
        <v>84</v>
      </c>
      <c r="AC475" s="158"/>
      <c r="AD475" s="181">
        <v>2483</v>
      </c>
      <c r="AE475" s="181" t="s">
        <v>84</v>
      </c>
      <c r="AF475" s="181">
        <v>897</v>
      </c>
      <c r="AG475" s="181">
        <v>970</v>
      </c>
      <c r="AH475" s="181">
        <v>286</v>
      </c>
      <c r="AI475" s="181" t="s">
        <v>84</v>
      </c>
      <c r="AJ475" s="181">
        <v>201</v>
      </c>
      <c r="AK475" s="181" t="s">
        <v>84</v>
      </c>
      <c r="AL475" s="181">
        <v>1478</v>
      </c>
    </row>
    <row r="476" spans="1:38" x14ac:dyDescent="0.25">
      <c r="A476" s="159" t="s">
        <v>9116</v>
      </c>
      <c r="B476" s="158">
        <v>0.69899999999999995</v>
      </c>
      <c r="C476" s="158" t="s">
        <v>84</v>
      </c>
      <c r="D476" s="158">
        <v>0.74860000000000004</v>
      </c>
      <c r="E476" s="158">
        <v>0.73650000000000004</v>
      </c>
      <c r="F476" s="158">
        <v>0.71689999999999998</v>
      </c>
      <c r="G476" s="158" t="s">
        <v>84</v>
      </c>
      <c r="H476" s="158">
        <v>0.2888</v>
      </c>
      <c r="I476" s="158" t="s">
        <v>84</v>
      </c>
      <c r="J476" s="158"/>
      <c r="K476" s="158"/>
      <c r="L476" s="158"/>
      <c r="M476" s="158">
        <v>0.67759999999999998</v>
      </c>
      <c r="N476" s="158">
        <v>0.71930000000000005</v>
      </c>
      <c r="O476" s="158" t="s">
        <v>84</v>
      </c>
      <c r="P476" s="158" t="s">
        <v>84</v>
      </c>
      <c r="Q476" s="158">
        <v>0.7137</v>
      </c>
      <c r="R476" s="158">
        <v>0.77990000000000004</v>
      </c>
      <c r="S476" s="158">
        <v>0.70220000000000005</v>
      </c>
      <c r="T476" s="158">
        <v>0.76759999999999995</v>
      </c>
      <c r="U476" s="158">
        <v>0.64229999999999998</v>
      </c>
      <c r="V476" s="158">
        <v>0.77859999999999996</v>
      </c>
      <c r="W476" s="158" t="s">
        <v>84</v>
      </c>
      <c r="X476" s="158" t="s">
        <v>84</v>
      </c>
      <c r="Y476" s="158">
        <v>0.2301</v>
      </c>
      <c r="Z476" s="158">
        <v>0.35</v>
      </c>
      <c r="AA476" s="158" t="s">
        <v>84</v>
      </c>
      <c r="AB476" s="158" t="s">
        <v>84</v>
      </c>
      <c r="AC476" s="158"/>
      <c r="AD476" s="181">
        <v>2788</v>
      </c>
      <c r="AE476" s="181" t="s">
        <v>84</v>
      </c>
      <c r="AF476" s="181">
        <v>1058</v>
      </c>
      <c r="AG476" s="181">
        <v>1105</v>
      </c>
      <c r="AH476" s="181">
        <v>261</v>
      </c>
      <c r="AI476" s="181" t="s">
        <v>84</v>
      </c>
      <c r="AJ476" s="181">
        <v>262</v>
      </c>
      <c r="AK476" s="181" t="s">
        <v>84</v>
      </c>
      <c r="AL476" s="181">
        <v>1885</v>
      </c>
    </row>
    <row r="477" spans="1:38" x14ac:dyDescent="0.25">
      <c r="A477" s="159" t="s">
        <v>9117</v>
      </c>
      <c r="B477" s="158">
        <v>0.68020000000000003</v>
      </c>
      <c r="C477" s="158" t="s">
        <v>84</v>
      </c>
      <c r="D477" s="158">
        <v>0.72860000000000003</v>
      </c>
      <c r="E477" s="158">
        <v>0.7359</v>
      </c>
      <c r="F477" s="158">
        <v>0.68400000000000005</v>
      </c>
      <c r="G477" s="158" t="s">
        <v>84</v>
      </c>
      <c r="H477" s="158">
        <v>0.3397</v>
      </c>
      <c r="I477" s="158" t="s">
        <v>84</v>
      </c>
      <c r="J477" s="158"/>
      <c r="K477" s="158"/>
      <c r="L477" s="158"/>
      <c r="M477" s="158">
        <v>0.66049999999999998</v>
      </c>
      <c r="N477" s="158">
        <v>0.69889999999999997</v>
      </c>
      <c r="O477" s="158" t="s">
        <v>84</v>
      </c>
      <c r="P477" s="158" t="s">
        <v>84</v>
      </c>
      <c r="Q477" s="158">
        <v>0.69530000000000003</v>
      </c>
      <c r="R477" s="158">
        <v>0.75900000000000001</v>
      </c>
      <c r="S477" s="158">
        <v>0.70499999999999996</v>
      </c>
      <c r="T477" s="158">
        <v>0.7641</v>
      </c>
      <c r="U477" s="158">
        <v>0.62139999999999995</v>
      </c>
      <c r="V477" s="158">
        <v>0.73850000000000005</v>
      </c>
      <c r="W477" s="158" t="s">
        <v>84</v>
      </c>
      <c r="X477" s="158" t="s">
        <v>84</v>
      </c>
      <c r="Y477" s="158">
        <v>0.28710000000000002</v>
      </c>
      <c r="Z477" s="158">
        <v>0.39279999999999998</v>
      </c>
      <c r="AA477" s="158" t="s">
        <v>84</v>
      </c>
      <c r="AB477" s="158" t="s">
        <v>84</v>
      </c>
      <c r="AC477" s="158"/>
      <c r="AD477" s="181">
        <v>3327</v>
      </c>
      <c r="AE477" s="181" t="s">
        <v>84</v>
      </c>
      <c r="AF477" s="181">
        <v>1179</v>
      </c>
      <c r="AG477" s="181">
        <v>1327</v>
      </c>
      <c r="AH477" s="181">
        <v>350</v>
      </c>
      <c r="AI477" s="181" t="s">
        <v>84</v>
      </c>
      <c r="AJ477" s="181">
        <v>384</v>
      </c>
      <c r="AK477" s="181" t="s">
        <v>84</v>
      </c>
      <c r="AL477" s="181">
        <v>2355</v>
      </c>
    </row>
    <row r="478" spans="1:38" x14ac:dyDescent="0.25">
      <c r="A478" s="159" t="s">
        <v>9118</v>
      </c>
      <c r="B478" s="158">
        <v>0.73270000000000002</v>
      </c>
      <c r="C478" s="158" t="s">
        <v>84</v>
      </c>
      <c r="D478" s="158">
        <v>0.77500000000000002</v>
      </c>
      <c r="E478" s="158">
        <v>0.77500000000000002</v>
      </c>
      <c r="F478" s="158">
        <v>0.75980000000000003</v>
      </c>
      <c r="G478" s="158" t="s">
        <v>84</v>
      </c>
      <c r="H478" s="158">
        <v>0.2722</v>
      </c>
      <c r="I478" s="158" t="s">
        <v>84</v>
      </c>
      <c r="J478" s="158"/>
      <c r="K478" s="158"/>
      <c r="L478" s="158"/>
      <c r="M478" s="158">
        <v>0.7077</v>
      </c>
      <c r="N478" s="158">
        <v>0.75590000000000002</v>
      </c>
      <c r="O478" s="158" t="s">
        <v>84</v>
      </c>
      <c r="P478" s="158" t="s">
        <v>84</v>
      </c>
      <c r="Q478" s="158">
        <v>0.73060000000000003</v>
      </c>
      <c r="R478" s="158">
        <v>0.81310000000000004</v>
      </c>
      <c r="S478" s="158">
        <v>0.73440000000000005</v>
      </c>
      <c r="T478" s="158">
        <v>0.81030000000000002</v>
      </c>
      <c r="U478" s="158">
        <v>0.68579999999999997</v>
      </c>
      <c r="V478" s="158">
        <v>0.81859999999999999</v>
      </c>
      <c r="W478" s="158" t="s">
        <v>84</v>
      </c>
      <c r="X478" s="158" t="s">
        <v>84</v>
      </c>
      <c r="Y478" s="158">
        <v>0.2001</v>
      </c>
      <c r="Z478" s="158">
        <v>0.34910000000000002</v>
      </c>
      <c r="AA478" s="158" t="s">
        <v>84</v>
      </c>
      <c r="AB478" s="158" t="s">
        <v>84</v>
      </c>
      <c r="AC478" s="158"/>
      <c r="AD478" s="181">
        <v>1964</v>
      </c>
      <c r="AE478" s="181" t="s">
        <v>84</v>
      </c>
      <c r="AF478" s="181">
        <v>670</v>
      </c>
      <c r="AG478" s="181">
        <v>730</v>
      </c>
      <c r="AH478" s="181">
        <v>251</v>
      </c>
      <c r="AI478" s="181" t="s">
        <v>84</v>
      </c>
      <c r="AJ478" s="181">
        <v>178</v>
      </c>
      <c r="AK478" s="181" t="s">
        <v>84</v>
      </c>
      <c r="AL478" s="181">
        <v>1168</v>
      </c>
    </row>
    <row r="479" spans="1:38" x14ac:dyDescent="0.25">
      <c r="A479" s="159" t="s">
        <v>9119</v>
      </c>
      <c r="B479" s="158">
        <v>0.65659999999999996</v>
      </c>
      <c r="C479" s="158" t="s">
        <v>84</v>
      </c>
      <c r="D479" s="158">
        <v>0.69089999999999996</v>
      </c>
      <c r="E479" s="158">
        <v>0.72170000000000001</v>
      </c>
      <c r="F479" s="158">
        <v>0.69679999999999997</v>
      </c>
      <c r="G479" s="158" t="s">
        <v>84</v>
      </c>
      <c r="H479" s="158">
        <v>0.3342</v>
      </c>
      <c r="I479" s="158" t="s">
        <v>84</v>
      </c>
      <c r="J479" s="158"/>
      <c r="K479" s="158"/>
      <c r="L479" s="158"/>
      <c r="M479" s="158">
        <v>0.63870000000000005</v>
      </c>
      <c r="N479" s="158">
        <v>0.67390000000000005</v>
      </c>
      <c r="O479" s="158" t="s">
        <v>84</v>
      </c>
      <c r="P479" s="158" t="s">
        <v>84</v>
      </c>
      <c r="Q479" s="158">
        <v>0.66149999999999998</v>
      </c>
      <c r="R479" s="158">
        <v>0.71840000000000004</v>
      </c>
      <c r="S479" s="158">
        <v>0.6925</v>
      </c>
      <c r="T479" s="158">
        <v>0.74860000000000004</v>
      </c>
      <c r="U479" s="158">
        <v>0.64019999999999999</v>
      </c>
      <c r="V479" s="158">
        <v>0.74629999999999996</v>
      </c>
      <c r="W479" s="158" t="s">
        <v>84</v>
      </c>
      <c r="X479" s="158" t="s">
        <v>84</v>
      </c>
      <c r="Y479" s="158">
        <v>0.28799999999999998</v>
      </c>
      <c r="Z479" s="158">
        <v>0.38100000000000001</v>
      </c>
      <c r="AA479" s="158" t="s">
        <v>84</v>
      </c>
      <c r="AB479" s="158" t="s">
        <v>84</v>
      </c>
      <c r="AC479" s="158"/>
      <c r="AD479" s="181">
        <v>3976</v>
      </c>
      <c r="AE479" s="181" t="s">
        <v>84</v>
      </c>
      <c r="AF479" s="181">
        <v>1564</v>
      </c>
      <c r="AG479" s="181">
        <v>1441</v>
      </c>
      <c r="AH479" s="181">
        <v>414</v>
      </c>
      <c r="AI479" s="181" t="s">
        <v>84</v>
      </c>
      <c r="AJ479" s="181">
        <v>487</v>
      </c>
      <c r="AK479" s="181" t="s">
        <v>84</v>
      </c>
      <c r="AL479" s="181">
        <v>3012</v>
      </c>
    </row>
    <row r="480" spans="1:38" x14ac:dyDescent="0.25">
      <c r="A480" s="159" t="s">
        <v>9120</v>
      </c>
      <c r="B480" s="158">
        <v>0.92900000000000005</v>
      </c>
      <c r="C480" s="158" t="s">
        <v>84</v>
      </c>
      <c r="D480" s="158">
        <v>0.97729999999999995</v>
      </c>
      <c r="E480" s="158">
        <v>0.95909999999999995</v>
      </c>
      <c r="F480" s="158">
        <v>0.8982</v>
      </c>
      <c r="G480" s="158" t="s">
        <v>84</v>
      </c>
      <c r="H480" s="158">
        <v>0.63770000000000004</v>
      </c>
      <c r="I480" s="158" t="s">
        <v>84</v>
      </c>
      <c r="J480" s="158"/>
      <c r="K480" s="158"/>
      <c r="L480" s="158"/>
      <c r="M480" s="158">
        <v>0.91759999999999997</v>
      </c>
      <c r="N480" s="158">
        <v>0.93889999999999996</v>
      </c>
      <c r="O480" s="158" t="s">
        <v>84</v>
      </c>
      <c r="P480" s="158" t="s">
        <v>84</v>
      </c>
      <c r="Q480" s="158">
        <v>0.96299999999999997</v>
      </c>
      <c r="R480" s="158">
        <v>0.98609999999999998</v>
      </c>
      <c r="S480" s="158">
        <v>0.94320000000000004</v>
      </c>
      <c r="T480" s="158">
        <v>0.97060000000000002</v>
      </c>
      <c r="U480" s="158">
        <v>0.85519999999999996</v>
      </c>
      <c r="V480" s="158">
        <v>0.92900000000000005</v>
      </c>
      <c r="W480" s="158" t="s">
        <v>84</v>
      </c>
      <c r="X480" s="158" t="s">
        <v>84</v>
      </c>
      <c r="Y480" s="158">
        <v>0.56640000000000001</v>
      </c>
      <c r="Z480" s="158">
        <v>0.70050000000000001</v>
      </c>
      <c r="AA480" s="158" t="s">
        <v>84</v>
      </c>
      <c r="AB480" s="158" t="s">
        <v>84</v>
      </c>
      <c r="AC480" s="158"/>
      <c r="AD480" s="181">
        <v>2483</v>
      </c>
      <c r="AE480" s="181" t="s">
        <v>84</v>
      </c>
      <c r="AF480" s="181">
        <v>897</v>
      </c>
      <c r="AG480" s="181">
        <v>970</v>
      </c>
      <c r="AH480" s="181">
        <v>286</v>
      </c>
      <c r="AI480" s="181" t="s">
        <v>84</v>
      </c>
      <c r="AJ480" s="181">
        <v>201</v>
      </c>
      <c r="AK480" s="181" t="s">
        <v>84</v>
      </c>
      <c r="AL480" s="181">
        <v>1478</v>
      </c>
    </row>
    <row r="481" spans="1:38" x14ac:dyDescent="0.25">
      <c r="A481" s="159" t="s">
        <v>9121</v>
      </c>
      <c r="B481" s="158">
        <v>0.92279999999999995</v>
      </c>
      <c r="C481" s="158" t="s">
        <v>84</v>
      </c>
      <c r="D481" s="158">
        <v>0.97160000000000002</v>
      </c>
      <c r="E481" s="158">
        <v>0.95469999999999999</v>
      </c>
      <c r="F481" s="158">
        <v>0.9194</v>
      </c>
      <c r="G481" s="158" t="s">
        <v>84</v>
      </c>
      <c r="H481" s="158">
        <v>0.61950000000000005</v>
      </c>
      <c r="I481" s="158" t="s">
        <v>84</v>
      </c>
      <c r="J481" s="158"/>
      <c r="K481" s="158"/>
      <c r="L481" s="158"/>
      <c r="M481" s="158">
        <v>0.91169999999999995</v>
      </c>
      <c r="N481" s="158">
        <v>0.9325</v>
      </c>
      <c r="O481" s="158" t="s">
        <v>84</v>
      </c>
      <c r="P481" s="158" t="s">
        <v>84</v>
      </c>
      <c r="Q481" s="158">
        <v>0.95789999999999997</v>
      </c>
      <c r="R481" s="158">
        <v>0.98089999999999999</v>
      </c>
      <c r="S481" s="158">
        <v>0.93930000000000002</v>
      </c>
      <c r="T481" s="158">
        <v>0.96619999999999995</v>
      </c>
      <c r="U481" s="158">
        <v>0.87660000000000005</v>
      </c>
      <c r="V481" s="158">
        <v>0.94779999999999998</v>
      </c>
      <c r="W481" s="158" t="s">
        <v>84</v>
      </c>
      <c r="X481" s="158" t="s">
        <v>84</v>
      </c>
      <c r="Y481" s="158">
        <v>0.55730000000000002</v>
      </c>
      <c r="Z481" s="158">
        <v>0.67549999999999999</v>
      </c>
      <c r="AA481" s="158" t="s">
        <v>84</v>
      </c>
      <c r="AB481" s="158" t="s">
        <v>84</v>
      </c>
      <c r="AC481" s="158"/>
      <c r="AD481" s="181">
        <v>2788</v>
      </c>
      <c r="AE481" s="181" t="s">
        <v>84</v>
      </c>
      <c r="AF481" s="181">
        <v>1058</v>
      </c>
      <c r="AG481" s="181">
        <v>1105</v>
      </c>
      <c r="AH481" s="181">
        <v>261</v>
      </c>
      <c r="AI481" s="181" t="s">
        <v>84</v>
      </c>
      <c r="AJ481" s="181">
        <v>262</v>
      </c>
      <c r="AK481" s="181" t="s">
        <v>84</v>
      </c>
      <c r="AL481" s="181">
        <v>1885</v>
      </c>
    </row>
    <row r="482" spans="1:38" x14ac:dyDescent="0.25">
      <c r="A482" s="159" t="s">
        <v>9122</v>
      </c>
      <c r="B482" s="158">
        <v>0.91710000000000003</v>
      </c>
      <c r="C482" s="158" t="s">
        <v>84</v>
      </c>
      <c r="D482" s="158">
        <v>0.96619999999999995</v>
      </c>
      <c r="E482" s="158">
        <v>0.94299999999999995</v>
      </c>
      <c r="F482" s="158">
        <v>0.9466</v>
      </c>
      <c r="G482" s="158" t="s">
        <v>84</v>
      </c>
      <c r="H482" s="158">
        <v>0.66920000000000002</v>
      </c>
      <c r="I482" s="158" t="s">
        <v>84</v>
      </c>
      <c r="J482" s="158"/>
      <c r="K482" s="158"/>
      <c r="L482" s="158"/>
      <c r="M482" s="158">
        <v>0.90669999999999995</v>
      </c>
      <c r="N482" s="158">
        <v>0.92630000000000001</v>
      </c>
      <c r="O482" s="158" t="s">
        <v>84</v>
      </c>
      <c r="P482" s="158" t="s">
        <v>84</v>
      </c>
      <c r="Q482" s="158">
        <v>0.95269999999999999</v>
      </c>
      <c r="R482" s="158">
        <v>0.9758</v>
      </c>
      <c r="S482" s="158">
        <v>0.92800000000000005</v>
      </c>
      <c r="T482" s="158">
        <v>0.95489999999999997</v>
      </c>
      <c r="U482" s="158">
        <v>0.91469999999999996</v>
      </c>
      <c r="V482" s="158">
        <v>0.96679999999999999</v>
      </c>
      <c r="W482" s="158" t="s">
        <v>84</v>
      </c>
      <c r="X482" s="158" t="s">
        <v>84</v>
      </c>
      <c r="Y482" s="158">
        <v>0.61909999999999998</v>
      </c>
      <c r="Z482" s="158">
        <v>0.71430000000000005</v>
      </c>
      <c r="AA482" s="158" t="s">
        <v>84</v>
      </c>
      <c r="AB482" s="158" t="s">
        <v>84</v>
      </c>
      <c r="AC482" s="158"/>
      <c r="AD482" s="181">
        <v>3327</v>
      </c>
      <c r="AE482" s="181" t="s">
        <v>84</v>
      </c>
      <c r="AF482" s="181">
        <v>1179</v>
      </c>
      <c r="AG482" s="181">
        <v>1327</v>
      </c>
      <c r="AH482" s="181">
        <v>350</v>
      </c>
      <c r="AI482" s="181" t="s">
        <v>84</v>
      </c>
      <c r="AJ482" s="181">
        <v>384</v>
      </c>
      <c r="AK482" s="181" t="s">
        <v>84</v>
      </c>
      <c r="AL482" s="181">
        <v>2355</v>
      </c>
    </row>
    <row r="483" spans="1:38" x14ac:dyDescent="0.25">
      <c r="A483" s="159" t="s">
        <v>9123</v>
      </c>
      <c r="B483" s="158">
        <v>0.93279999999999996</v>
      </c>
      <c r="C483" s="158" t="s">
        <v>84</v>
      </c>
      <c r="D483" s="158">
        <v>0.98260000000000003</v>
      </c>
      <c r="E483" s="158">
        <v>0.95689999999999997</v>
      </c>
      <c r="F483" s="158">
        <v>0.95069999999999999</v>
      </c>
      <c r="G483" s="158" t="s">
        <v>84</v>
      </c>
      <c r="H483" s="158">
        <v>0.60809999999999997</v>
      </c>
      <c r="I483" s="158" t="s">
        <v>84</v>
      </c>
      <c r="J483" s="158"/>
      <c r="K483" s="158"/>
      <c r="L483" s="158"/>
      <c r="M483" s="158">
        <v>0.92020000000000002</v>
      </c>
      <c r="N483" s="158">
        <v>0.94350000000000001</v>
      </c>
      <c r="O483" s="158" t="s">
        <v>84</v>
      </c>
      <c r="P483" s="158" t="s">
        <v>84</v>
      </c>
      <c r="Q483" s="158">
        <v>0.96609999999999996</v>
      </c>
      <c r="R483" s="158">
        <v>0.99109999999999998</v>
      </c>
      <c r="S483" s="158">
        <v>0.93769999999999998</v>
      </c>
      <c r="T483" s="158">
        <v>0.97019999999999995</v>
      </c>
      <c r="U483" s="158">
        <v>0.9123</v>
      </c>
      <c r="V483" s="158">
        <v>0.97260000000000002</v>
      </c>
      <c r="W483" s="158" t="s">
        <v>84</v>
      </c>
      <c r="X483" s="158" t="s">
        <v>84</v>
      </c>
      <c r="Y483" s="158">
        <v>0.53180000000000005</v>
      </c>
      <c r="Z483" s="158">
        <v>0.67589999999999995</v>
      </c>
      <c r="AA483" s="158" t="s">
        <v>84</v>
      </c>
      <c r="AB483" s="158" t="s">
        <v>84</v>
      </c>
      <c r="AC483" s="158"/>
      <c r="AD483" s="181">
        <v>1964</v>
      </c>
      <c r="AE483" s="181" t="s">
        <v>84</v>
      </c>
      <c r="AF483" s="181">
        <v>670</v>
      </c>
      <c r="AG483" s="181">
        <v>730</v>
      </c>
      <c r="AH483" s="181">
        <v>251</v>
      </c>
      <c r="AI483" s="181" t="s">
        <v>84</v>
      </c>
      <c r="AJ483" s="181">
        <v>178</v>
      </c>
      <c r="AK483" s="181" t="s">
        <v>84</v>
      </c>
      <c r="AL483" s="181">
        <v>1168</v>
      </c>
    </row>
    <row r="484" spans="1:38" x14ac:dyDescent="0.25">
      <c r="A484" s="159" t="s">
        <v>9124</v>
      </c>
      <c r="B484" s="158">
        <v>0.9163</v>
      </c>
      <c r="C484" s="158" t="s">
        <v>84</v>
      </c>
      <c r="D484" s="158">
        <v>0.97089999999999999</v>
      </c>
      <c r="E484" s="158">
        <v>0.93889999999999996</v>
      </c>
      <c r="F484" s="158">
        <v>0.92759999999999998</v>
      </c>
      <c r="G484" s="158" t="s">
        <v>84</v>
      </c>
      <c r="H484" s="158">
        <v>0.68489999999999995</v>
      </c>
      <c r="I484" s="158" t="s">
        <v>84</v>
      </c>
      <c r="J484" s="158"/>
      <c r="K484" s="158"/>
      <c r="L484" s="158"/>
      <c r="M484" s="158">
        <v>0.90680000000000005</v>
      </c>
      <c r="N484" s="158">
        <v>0.92490000000000006</v>
      </c>
      <c r="O484" s="158" t="s">
        <v>84</v>
      </c>
      <c r="P484" s="158" t="s">
        <v>84</v>
      </c>
      <c r="Q484" s="158">
        <v>0.95989999999999998</v>
      </c>
      <c r="R484" s="158">
        <v>0.97889999999999999</v>
      </c>
      <c r="S484" s="158">
        <v>0.92430000000000001</v>
      </c>
      <c r="T484" s="158">
        <v>0.95069999999999999</v>
      </c>
      <c r="U484" s="158">
        <v>0.89610000000000001</v>
      </c>
      <c r="V484" s="158">
        <v>0.94979999999999998</v>
      </c>
      <c r="W484" s="158" t="s">
        <v>84</v>
      </c>
      <c r="X484" s="158" t="s">
        <v>84</v>
      </c>
      <c r="Y484" s="158">
        <v>0.64100000000000001</v>
      </c>
      <c r="Z484" s="158">
        <v>0.72450000000000003</v>
      </c>
      <c r="AA484" s="158" t="s">
        <v>84</v>
      </c>
      <c r="AB484" s="158" t="s">
        <v>84</v>
      </c>
      <c r="AC484" s="158"/>
      <c r="AD484" s="181">
        <v>3976</v>
      </c>
      <c r="AE484" s="181" t="s">
        <v>84</v>
      </c>
      <c r="AF484" s="181">
        <v>1564</v>
      </c>
      <c r="AG484" s="181">
        <v>1441</v>
      </c>
      <c r="AH484" s="181">
        <v>414</v>
      </c>
      <c r="AI484" s="181" t="s">
        <v>84</v>
      </c>
      <c r="AJ484" s="181">
        <v>487</v>
      </c>
      <c r="AK484" s="181" t="s">
        <v>84</v>
      </c>
      <c r="AL484" s="181">
        <v>3012</v>
      </c>
    </row>
    <row r="485" spans="1:38" x14ac:dyDescent="0.25">
      <c r="A485" s="159" t="s">
        <v>9125</v>
      </c>
      <c r="B485" s="158">
        <v>0.89149999999999996</v>
      </c>
      <c r="C485" s="158" t="s">
        <v>84</v>
      </c>
      <c r="D485" s="158">
        <v>0.94730000000000003</v>
      </c>
      <c r="E485" s="158">
        <v>0.93100000000000005</v>
      </c>
      <c r="F485" s="158">
        <v>0.8659</v>
      </c>
      <c r="G485" s="158" t="s">
        <v>84</v>
      </c>
      <c r="H485" s="158">
        <v>0.50149999999999995</v>
      </c>
      <c r="I485" s="158" t="s">
        <v>84</v>
      </c>
      <c r="J485" s="158"/>
      <c r="K485" s="158"/>
      <c r="L485" s="158"/>
      <c r="M485" s="158">
        <v>0.87770000000000004</v>
      </c>
      <c r="N485" s="158">
        <v>0.90380000000000005</v>
      </c>
      <c r="O485" s="158" t="s">
        <v>84</v>
      </c>
      <c r="P485" s="158" t="s">
        <v>84</v>
      </c>
      <c r="Q485" s="158">
        <v>0.92810000000000004</v>
      </c>
      <c r="R485" s="158">
        <v>0.96140000000000003</v>
      </c>
      <c r="S485" s="158">
        <v>0.91110000000000002</v>
      </c>
      <c r="T485" s="158">
        <v>0.94650000000000001</v>
      </c>
      <c r="U485" s="158">
        <v>0.81769999999999998</v>
      </c>
      <c r="V485" s="158">
        <v>0.90210000000000001</v>
      </c>
      <c r="W485" s="158" t="s">
        <v>84</v>
      </c>
      <c r="X485" s="158" t="s">
        <v>84</v>
      </c>
      <c r="Y485" s="158">
        <v>0.42930000000000001</v>
      </c>
      <c r="Z485" s="158">
        <v>0.56930000000000003</v>
      </c>
      <c r="AA485" s="158" t="s">
        <v>84</v>
      </c>
      <c r="AB485" s="158" t="s">
        <v>84</v>
      </c>
      <c r="AC485" s="158"/>
      <c r="AD485" s="181">
        <v>2483</v>
      </c>
      <c r="AE485" s="181" t="s">
        <v>84</v>
      </c>
      <c r="AF485" s="181">
        <v>897</v>
      </c>
      <c r="AG485" s="181">
        <v>970</v>
      </c>
      <c r="AH485" s="181">
        <v>286</v>
      </c>
      <c r="AI485" s="181" t="s">
        <v>84</v>
      </c>
      <c r="AJ485" s="181">
        <v>201</v>
      </c>
      <c r="AK485" s="181" t="s">
        <v>84</v>
      </c>
      <c r="AL485" s="181">
        <v>1478</v>
      </c>
    </row>
    <row r="486" spans="1:38" x14ac:dyDescent="0.25">
      <c r="A486" s="159" t="s">
        <v>9126</v>
      </c>
      <c r="B486" s="158">
        <v>0.88690000000000002</v>
      </c>
      <c r="C486" s="158" t="s">
        <v>84</v>
      </c>
      <c r="D486" s="158">
        <v>0.94569999999999999</v>
      </c>
      <c r="E486" s="158">
        <v>0.92500000000000004</v>
      </c>
      <c r="F486" s="158">
        <v>0.89180000000000004</v>
      </c>
      <c r="G486" s="158" t="s">
        <v>84</v>
      </c>
      <c r="H486" s="158">
        <v>0.50009999999999999</v>
      </c>
      <c r="I486" s="158" t="s">
        <v>84</v>
      </c>
      <c r="J486" s="158"/>
      <c r="K486" s="158"/>
      <c r="L486" s="158"/>
      <c r="M486" s="158">
        <v>0.87360000000000004</v>
      </c>
      <c r="N486" s="158">
        <v>0.89880000000000004</v>
      </c>
      <c r="O486" s="158" t="s">
        <v>84</v>
      </c>
      <c r="P486" s="158" t="s">
        <v>84</v>
      </c>
      <c r="Q486" s="158">
        <v>0.92800000000000005</v>
      </c>
      <c r="R486" s="158">
        <v>0.95909999999999995</v>
      </c>
      <c r="S486" s="158">
        <v>0.90590000000000004</v>
      </c>
      <c r="T486" s="158">
        <v>0.94030000000000002</v>
      </c>
      <c r="U486" s="158">
        <v>0.84330000000000005</v>
      </c>
      <c r="V486" s="158">
        <v>0.92589999999999995</v>
      </c>
      <c r="W486" s="158" t="s">
        <v>84</v>
      </c>
      <c r="X486" s="158" t="s">
        <v>84</v>
      </c>
      <c r="Y486" s="158">
        <v>0.43730000000000002</v>
      </c>
      <c r="Z486" s="158">
        <v>0.55969999999999998</v>
      </c>
      <c r="AA486" s="158" t="s">
        <v>84</v>
      </c>
      <c r="AB486" s="158" t="s">
        <v>84</v>
      </c>
      <c r="AC486" s="158"/>
      <c r="AD486" s="181">
        <v>2788</v>
      </c>
      <c r="AE486" s="181" t="s">
        <v>84</v>
      </c>
      <c r="AF486" s="181">
        <v>1058</v>
      </c>
      <c r="AG486" s="181">
        <v>1105</v>
      </c>
      <c r="AH486" s="181">
        <v>261</v>
      </c>
      <c r="AI486" s="181" t="s">
        <v>84</v>
      </c>
      <c r="AJ486" s="181">
        <v>262</v>
      </c>
      <c r="AK486" s="181" t="s">
        <v>84</v>
      </c>
      <c r="AL486" s="181">
        <v>1885</v>
      </c>
    </row>
    <row r="487" spans="1:38" x14ac:dyDescent="0.25">
      <c r="A487" s="159" t="s">
        <v>9127</v>
      </c>
      <c r="B487" s="158">
        <v>0.87809999999999999</v>
      </c>
      <c r="C487" s="158" t="s">
        <v>84</v>
      </c>
      <c r="D487" s="158">
        <v>0.93669999999999998</v>
      </c>
      <c r="E487" s="158">
        <v>0.91390000000000005</v>
      </c>
      <c r="F487" s="158">
        <v>0.93</v>
      </c>
      <c r="G487" s="158" t="s">
        <v>84</v>
      </c>
      <c r="H487" s="158">
        <v>0.54169999999999996</v>
      </c>
      <c r="I487" s="158" t="s">
        <v>84</v>
      </c>
      <c r="J487" s="158"/>
      <c r="K487" s="158"/>
      <c r="L487" s="158"/>
      <c r="M487" s="158">
        <v>0.86570000000000003</v>
      </c>
      <c r="N487" s="158">
        <v>0.88939999999999997</v>
      </c>
      <c r="O487" s="158" t="s">
        <v>84</v>
      </c>
      <c r="P487" s="158" t="s">
        <v>84</v>
      </c>
      <c r="Q487" s="158">
        <v>0.91930000000000001</v>
      </c>
      <c r="R487" s="158">
        <v>0.95050000000000001</v>
      </c>
      <c r="S487" s="158">
        <v>0.89580000000000004</v>
      </c>
      <c r="T487" s="158">
        <v>0.92889999999999995</v>
      </c>
      <c r="U487" s="158">
        <v>0.89370000000000005</v>
      </c>
      <c r="V487" s="158">
        <v>0.95420000000000005</v>
      </c>
      <c r="W487" s="158" t="s">
        <v>84</v>
      </c>
      <c r="X487" s="158" t="s">
        <v>84</v>
      </c>
      <c r="Y487" s="158">
        <v>0.48959999999999998</v>
      </c>
      <c r="Z487" s="158">
        <v>0.59079999999999999</v>
      </c>
      <c r="AA487" s="158" t="s">
        <v>84</v>
      </c>
      <c r="AB487" s="158" t="s">
        <v>84</v>
      </c>
      <c r="AC487" s="158"/>
      <c r="AD487" s="181">
        <v>3327</v>
      </c>
      <c r="AE487" s="181" t="s">
        <v>84</v>
      </c>
      <c r="AF487" s="181">
        <v>1179</v>
      </c>
      <c r="AG487" s="181">
        <v>1327</v>
      </c>
      <c r="AH487" s="181">
        <v>350</v>
      </c>
      <c r="AI487" s="181" t="s">
        <v>84</v>
      </c>
      <c r="AJ487" s="181">
        <v>384</v>
      </c>
      <c r="AK487" s="181" t="s">
        <v>84</v>
      </c>
      <c r="AL487" s="181">
        <v>2355</v>
      </c>
    </row>
    <row r="488" spans="1:38" x14ac:dyDescent="0.25">
      <c r="A488" s="159" t="s">
        <v>9128</v>
      </c>
      <c r="B488" s="158">
        <v>0.90400000000000003</v>
      </c>
      <c r="C488" s="158" t="s">
        <v>84</v>
      </c>
      <c r="D488" s="158">
        <v>0.96309999999999996</v>
      </c>
      <c r="E488" s="158">
        <v>0.92959999999999998</v>
      </c>
      <c r="F488" s="158">
        <v>0.9163</v>
      </c>
      <c r="G488" s="158" t="s">
        <v>84</v>
      </c>
      <c r="H488" s="158">
        <v>0.5323</v>
      </c>
      <c r="I488" s="158" t="s">
        <v>84</v>
      </c>
      <c r="J488" s="158"/>
      <c r="K488" s="158"/>
      <c r="L488" s="158"/>
      <c r="M488" s="158">
        <v>0.88900000000000001</v>
      </c>
      <c r="N488" s="158">
        <v>0.91700000000000004</v>
      </c>
      <c r="O488" s="158" t="s">
        <v>84</v>
      </c>
      <c r="P488" s="158" t="s">
        <v>84</v>
      </c>
      <c r="Q488" s="158">
        <v>0.94210000000000005</v>
      </c>
      <c r="R488" s="158">
        <v>0.97660000000000002</v>
      </c>
      <c r="S488" s="158">
        <v>0.90610000000000002</v>
      </c>
      <c r="T488" s="158">
        <v>0.94730000000000003</v>
      </c>
      <c r="U488" s="158">
        <v>0.87019999999999997</v>
      </c>
      <c r="V488" s="158">
        <v>0.9466</v>
      </c>
      <c r="W488" s="158" t="s">
        <v>84</v>
      </c>
      <c r="X488" s="158" t="s">
        <v>84</v>
      </c>
      <c r="Y488" s="158">
        <v>0.45469999999999999</v>
      </c>
      <c r="Z488" s="158">
        <v>0.60389999999999999</v>
      </c>
      <c r="AA488" s="158" t="s">
        <v>84</v>
      </c>
      <c r="AB488" s="158" t="s">
        <v>84</v>
      </c>
      <c r="AC488" s="158"/>
      <c r="AD488" s="181">
        <v>1964</v>
      </c>
      <c r="AE488" s="181" t="s">
        <v>84</v>
      </c>
      <c r="AF488" s="181">
        <v>670</v>
      </c>
      <c r="AG488" s="181">
        <v>730</v>
      </c>
      <c r="AH488" s="181">
        <v>251</v>
      </c>
      <c r="AI488" s="181" t="s">
        <v>84</v>
      </c>
      <c r="AJ488" s="181">
        <v>178</v>
      </c>
      <c r="AK488" s="181" t="s">
        <v>84</v>
      </c>
      <c r="AL488" s="181">
        <v>1168</v>
      </c>
    </row>
    <row r="489" spans="1:38" x14ac:dyDescent="0.25">
      <c r="A489" s="159" t="s">
        <v>9129</v>
      </c>
      <c r="B489" s="158">
        <v>0.87119999999999997</v>
      </c>
      <c r="C489" s="158" t="s">
        <v>84</v>
      </c>
      <c r="D489" s="158">
        <v>0.92659999999999998</v>
      </c>
      <c r="E489" s="158">
        <v>0.9093</v>
      </c>
      <c r="F489" s="158">
        <v>0.89080000000000004</v>
      </c>
      <c r="G489" s="158" t="s">
        <v>84</v>
      </c>
      <c r="H489" s="158">
        <v>0.5917</v>
      </c>
      <c r="I489" s="158" t="s">
        <v>84</v>
      </c>
      <c r="J489" s="158"/>
      <c r="K489" s="158"/>
      <c r="L489" s="158"/>
      <c r="M489" s="158">
        <v>0.85970000000000002</v>
      </c>
      <c r="N489" s="158">
        <v>0.88180000000000003</v>
      </c>
      <c r="O489" s="158" t="s">
        <v>84</v>
      </c>
      <c r="P489" s="158" t="s">
        <v>84</v>
      </c>
      <c r="Q489" s="158">
        <v>0.91090000000000004</v>
      </c>
      <c r="R489" s="158">
        <v>0.9395</v>
      </c>
      <c r="S489" s="158">
        <v>0.89180000000000004</v>
      </c>
      <c r="T489" s="158">
        <v>0.92410000000000003</v>
      </c>
      <c r="U489" s="158">
        <v>0.8538</v>
      </c>
      <c r="V489" s="158">
        <v>0.91890000000000005</v>
      </c>
      <c r="W489" s="158" t="s">
        <v>84</v>
      </c>
      <c r="X489" s="158" t="s">
        <v>84</v>
      </c>
      <c r="Y489" s="158">
        <v>0.54579999999999995</v>
      </c>
      <c r="Z489" s="158">
        <v>0.63460000000000005</v>
      </c>
      <c r="AA489" s="158" t="s">
        <v>84</v>
      </c>
      <c r="AB489" s="158" t="s">
        <v>84</v>
      </c>
      <c r="AC489" s="158"/>
      <c r="AD489" s="181">
        <v>3976</v>
      </c>
      <c r="AE489" s="181" t="s">
        <v>84</v>
      </c>
      <c r="AF489" s="181">
        <v>1564</v>
      </c>
      <c r="AG489" s="181">
        <v>1441</v>
      </c>
      <c r="AH489" s="181">
        <v>414</v>
      </c>
      <c r="AI489" s="181" t="s">
        <v>84</v>
      </c>
      <c r="AJ489" s="181">
        <v>487</v>
      </c>
      <c r="AK489" s="181" t="s">
        <v>84</v>
      </c>
      <c r="AL489" s="181">
        <v>3012</v>
      </c>
    </row>
    <row r="490" spans="1:38" x14ac:dyDescent="0.25">
      <c r="A490" s="159" t="s">
        <v>9130</v>
      </c>
      <c r="B490" s="158">
        <v>0.85919999999999996</v>
      </c>
      <c r="C490" s="158" t="s">
        <v>84</v>
      </c>
      <c r="D490" s="158">
        <v>0.91210000000000002</v>
      </c>
      <c r="E490" s="158">
        <v>0.90039999999999998</v>
      </c>
      <c r="F490" s="158">
        <v>0.83989999999999998</v>
      </c>
      <c r="G490" s="158" t="s">
        <v>84</v>
      </c>
      <c r="H490" s="158">
        <v>0.44990000000000002</v>
      </c>
      <c r="I490" s="158" t="s">
        <v>84</v>
      </c>
      <c r="J490" s="158"/>
      <c r="K490" s="158"/>
      <c r="L490" s="158"/>
      <c r="M490" s="158">
        <v>0.84370000000000001</v>
      </c>
      <c r="N490" s="158">
        <v>0.87319999999999998</v>
      </c>
      <c r="O490" s="158" t="s">
        <v>84</v>
      </c>
      <c r="P490" s="158" t="s">
        <v>84</v>
      </c>
      <c r="Q490" s="158">
        <v>0.8891</v>
      </c>
      <c r="R490" s="158">
        <v>0.93059999999999998</v>
      </c>
      <c r="S490" s="158">
        <v>0.87739999999999996</v>
      </c>
      <c r="T490" s="158">
        <v>0.91930000000000001</v>
      </c>
      <c r="U490" s="158">
        <v>0.78810000000000002</v>
      </c>
      <c r="V490" s="158">
        <v>0.88009999999999999</v>
      </c>
      <c r="W490" s="158" t="s">
        <v>84</v>
      </c>
      <c r="X490" s="158" t="s">
        <v>84</v>
      </c>
      <c r="Y490" s="158">
        <v>0.3785</v>
      </c>
      <c r="Z490" s="158">
        <v>0.51870000000000005</v>
      </c>
      <c r="AA490" s="158" t="s">
        <v>84</v>
      </c>
      <c r="AB490" s="158" t="s">
        <v>84</v>
      </c>
      <c r="AC490" s="158"/>
      <c r="AD490" s="181">
        <v>2483</v>
      </c>
      <c r="AE490" s="181" t="s">
        <v>84</v>
      </c>
      <c r="AF490" s="181">
        <v>897</v>
      </c>
      <c r="AG490" s="181">
        <v>970</v>
      </c>
      <c r="AH490" s="181">
        <v>286</v>
      </c>
      <c r="AI490" s="181" t="s">
        <v>84</v>
      </c>
      <c r="AJ490" s="181">
        <v>201</v>
      </c>
      <c r="AK490" s="181" t="s">
        <v>84</v>
      </c>
      <c r="AL490" s="181">
        <v>1478</v>
      </c>
    </row>
    <row r="491" spans="1:38" x14ac:dyDescent="0.25">
      <c r="A491" s="159" t="s">
        <v>9131</v>
      </c>
      <c r="B491" s="158">
        <v>0.8609</v>
      </c>
      <c r="C491" s="158" t="s">
        <v>84</v>
      </c>
      <c r="D491" s="158">
        <v>0.9224</v>
      </c>
      <c r="E491" s="158">
        <v>0.90439999999999998</v>
      </c>
      <c r="F491" s="158">
        <v>0.85640000000000005</v>
      </c>
      <c r="G491" s="158" t="s">
        <v>84</v>
      </c>
      <c r="H491" s="158">
        <v>0.44500000000000001</v>
      </c>
      <c r="I491" s="158" t="s">
        <v>84</v>
      </c>
      <c r="J491" s="158"/>
      <c r="K491" s="158"/>
      <c r="L491" s="158"/>
      <c r="M491" s="158">
        <v>0.84640000000000004</v>
      </c>
      <c r="N491" s="158">
        <v>0.87419999999999998</v>
      </c>
      <c r="O491" s="158" t="s">
        <v>84</v>
      </c>
      <c r="P491" s="158" t="s">
        <v>84</v>
      </c>
      <c r="Q491" s="158">
        <v>0.90200000000000002</v>
      </c>
      <c r="R491" s="158">
        <v>0.93869999999999998</v>
      </c>
      <c r="S491" s="158">
        <v>0.8831</v>
      </c>
      <c r="T491" s="158">
        <v>0.92210000000000003</v>
      </c>
      <c r="U491" s="158">
        <v>0.80289999999999995</v>
      </c>
      <c r="V491" s="158">
        <v>0.89639999999999997</v>
      </c>
      <c r="W491" s="158" t="s">
        <v>84</v>
      </c>
      <c r="X491" s="158" t="s">
        <v>84</v>
      </c>
      <c r="Y491" s="158">
        <v>0.38279999999999997</v>
      </c>
      <c r="Z491" s="158">
        <v>0.50519999999999998</v>
      </c>
      <c r="AA491" s="158" t="s">
        <v>84</v>
      </c>
      <c r="AB491" s="158" t="s">
        <v>84</v>
      </c>
      <c r="AC491" s="158"/>
      <c r="AD491" s="181">
        <v>2788</v>
      </c>
      <c r="AE491" s="181" t="s">
        <v>84</v>
      </c>
      <c r="AF491" s="181">
        <v>1058</v>
      </c>
      <c r="AG491" s="181">
        <v>1105</v>
      </c>
      <c r="AH491" s="181">
        <v>261</v>
      </c>
      <c r="AI491" s="181" t="s">
        <v>84</v>
      </c>
      <c r="AJ491" s="181">
        <v>262</v>
      </c>
      <c r="AK491" s="181" t="s">
        <v>84</v>
      </c>
      <c r="AL491" s="181">
        <v>1885</v>
      </c>
    </row>
    <row r="492" spans="1:38" x14ac:dyDescent="0.25">
      <c r="A492" s="159" t="s">
        <v>9132</v>
      </c>
      <c r="B492" s="158">
        <v>0.8478</v>
      </c>
      <c r="C492" s="158" t="s">
        <v>84</v>
      </c>
      <c r="D492" s="158">
        <v>0.90980000000000005</v>
      </c>
      <c r="E492" s="158">
        <v>0.88560000000000005</v>
      </c>
      <c r="F492" s="158">
        <v>0.88139999999999996</v>
      </c>
      <c r="G492" s="158" t="s">
        <v>84</v>
      </c>
      <c r="H492" s="158">
        <v>0.51090000000000002</v>
      </c>
      <c r="I492" s="158" t="s">
        <v>84</v>
      </c>
      <c r="J492" s="158"/>
      <c r="K492" s="158"/>
      <c r="L492" s="158"/>
      <c r="M492" s="158">
        <v>0.83420000000000005</v>
      </c>
      <c r="N492" s="158">
        <v>0.86040000000000005</v>
      </c>
      <c r="O492" s="158" t="s">
        <v>84</v>
      </c>
      <c r="P492" s="158" t="s">
        <v>84</v>
      </c>
      <c r="Q492" s="158">
        <v>0.88959999999999995</v>
      </c>
      <c r="R492" s="158">
        <v>0.9264</v>
      </c>
      <c r="S492" s="158">
        <v>0.86519999999999997</v>
      </c>
      <c r="T492" s="158">
        <v>0.90300000000000002</v>
      </c>
      <c r="U492" s="158">
        <v>0.83860000000000001</v>
      </c>
      <c r="V492" s="158">
        <v>0.91339999999999999</v>
      </c>
      <c r="W492" s="158" t="s">
        <v>84</v>
      </c>
      <c r="X492" s="158" t="s">
        <v>84</v>
      </c>
      <c r="Y492" s="158">
        <v>0.45860000000000001</v>
      </c>
      <c r="Z492" s="158">
        <v>0.56079999999999997</v>
      </c>
      <c r="AA492" s="158" t="s">
        <v>84</v>
      </c>
      <c r="AB492" s="158" t="s">
        <v>84</v>
      </c>
      <c r="AC492" s="158"/>
      <c r="AD492" s="181">
        <v>3327</v>
      </c>
      <c r="AE492" s="181" t="s">
        <v>84</v>
      </c>
      <c r="AF492" s="181">
        <v>1179</v>
      </c>
      <c r="AG492" s="181">
        <v>1327</v>
      </c>
      <c r="AH492" s="181">
        <v>350</v>
      </c>
      <c r="AI492" s="181" t="s">
        <v>84</v>
      </c>
      <c r="AJ492" s="181">
        <v>384</v>
      </c>
      <c r="AK492" s="181" t="s">
        <v>84</v>
      </c>
      <c r="AL492" s="181">
        <v>2355</v>
      </c>
    </row>
    <row r="493" spans="1:38" x14ac:dyDescent="0.25">
      <c r="A493" s="159" t="s">
        <v>9133</v>
      </c>
      <c r="B493" s="158">
        <v>0.87129999999999996</v>
      </c>
      <c r="C493" s="158" t="s">
        <v>84</v>
      </c>
      <c r="D493" s="158">
        <v>0.92679999999999996</v>
      </c>
      <c r="E493" s="158">
        <v>0.89780000000000004</v>
      </c>
      <c r="F493" s="158">
        <v>0.90259999999999996</v>
      </c>
      <c r="G493" s="158" t="s">
        <v>84</v>
      </c>
      <c r="H493" s="158">
        <v>0.46779999999999999</v>
      </c>
      <c r="I493" s="158" t="s">
        <v>84</v>
      </c>
      <c r="J493" s="158"/>
      <c r="K493" s="158"/>
      <c r="L493" s="158"/>
      <c r="M493" s="158">
        <v>0.85440000000000005</v>
      </c>
      <c r="N493" s="158">
        <v>0.88639999999999997</v>
      </c>
      <c r="O493" s="158" t="s">
        <v>84</v>
      </c>
      <c r="P493" s="158" t="s">
        <v>84</v>
      </c>
      <c r="Q493" s="158">
        <v>0.90090000000000003</v>
      </c>
      <c r="R493" s="158">
        <v>0.94620000000000004</v>
      </c>
      <c r="S493" s="158">
        <v>0.87080000000000002</v>
      </c>
      <c r="T493" s="158">
        <v>0.9194</v>
      </c>
      <c r="U493" s="158">
        <v>0.85309999999999997</v>
      </c>
      <c r="V493" s="158">
        <v>0.93600000000000005</v>
      </c>
      <c r="W493" s="158" t="s">
        <v>84</v>
      </c>
      <c r="X493" s="158" t="s">
        <v>84</v>
      </c>
      <c r="Y493" s="158">
        <v>0.39090000000000003</v>
      </c>
      <c r="Z493" s="158">
        <v>0.54090000000000005</v>
      </c>
      <c r="AA493" s="158" t="s">
        <v>84</v>
      </c>
      <c r="AB493" s="158" t="s">
        <v>84</v>
      </c>
      <c r="AC493" s="158"/>
      <c r="AD493" s="181">
        <v>1964</v>
      </c>
      <c r="AE493" s="181" t="s">
        <v>84</v>
      </c>
      <c r="AF493" s="181">
        <v>670</v>
      </c>
      <c r="AG493" s="181">
        <v>730</v>
      </c>
      <c r="AH493" s="181">
        <v>251</v>
      </c>
      <c r="AI493" s="181" t="s">
        <v>84</v>
      </c>
      <c r="AJ493" s="181">
        <v>178</v>
      </c>
      <c r="AK493" s="181" t="s">
        <v>84</v>
      </c>
      <c r="AL493" s="181">
        <v>1168</v>
      </c>
    </row>
    <row r="494" spans="1:38" x14ac:dyDescent="0.25">
      <c r="A494" s="159" t="s">
        <v>9134</v>
      </c>
      <c r="B494" s="158">
        <v>0.84099999999999997</v>
      </c>
      <c r="C494" s="158" t="s">
        <v>84</v>
      </c>
      <c r="D494" s="158">
        <v>0.89910000000000001</v>
      </c>
      <c r="E494" s="158">
        <v>0.87339999999999995</v>
      </c>
      <c r="F494" s="158">
        <v>0.86819999999999997</v>
      </c>
      <c r="G494" s="158" t="s">
        <v>84</v>
      </c>
      <c r="H494" s="158">
        <v>0.5625</v>
      </c>
      <c r="I494" s="158" t="s">
        <v>84</v>
      </c>
      <c r="J494" s="158"/>
      <c r="K494" s="158"/>
      <c r="L494" s="158"/>
      <c r="M494" s="158">
        <v>0.82840000000000003</v>
      </c>
      <c r="N494" s="158">
        <v>0.8528</v>
      </c>
      <c r="O494" s="158" t="s">
        <v>84</v>
      </c>
      <c r="P494" s="158" t="s">
        <v>84</v>
      </c>
      <c r="Q494" s="158">
        <v>0.88109999999999999</v>
      </c>
      <c r="R494" s="158">
        <v>0.91449999999999998</v>
      </c>
      <c r="S494" s="158">
        <v>0.85340000000000005</v>
      </c>
      <c r="T494" s="158">
        <v>0.89090000000000003</v>
      </c>
      <c r="U494" s="158">
        <v>0.82789999999999997</v>
      </c>
      <c r="V494" s="158">
        <v>0.89959999999999996</v>
      </c>
      <c r="W494" s="158" t="s">
        <v>84</v>
      </c>
      <c r="X494" s="158" t="s">
        <v>84</v>
      </c>
      <c r="Y494" s="158">
        <v>0.51600000000000001</v>
      </c>
      <c r="Z494" s="158">
        <v>0.60629999999999995</v>
      </c>
      <c r="AA494" s="158" t="s">
        <v>84</v>
      </c>
      <c r="AB494" s="158" t="s">
        <v>84</v>
      </c>
      <c r="AC494" s="158"/>
      <c r="AD494" s="181">
        <v>3976</v>
      </c>
      <c r="AE494" s="181" t="s">
        <v>84</v>
      </c>
      <c r="AF494" s="181">
        <v>1564</v>
      </c>
      <c r="AG494" s="181">
        <v>1441</v>
      </c>
      <c r="AH494" s="181">
        <v>414</v>
      </c>
      <c r="AI494" s="181" t="s">
        <v>84</v>
      </c>
      <c r="AJ494" s="181">
        <v>487</v>
      </c>
      <c r="AK494" s="181" t="s">
        <v>84</v>
      </c>
      <c r="AL494" s="181">
        <v>3012</v>
      </c>
    </row>
    <row r="495" spans="1:38" x14ac:dyDescent="0.25">
      <c r="A495" s="159" t="s">
        <v>9135</v>
      </c>
      <c r="B495" s="158">
        <v>0.73370000000000002</v>
      </c>
      <c r="C495" s="158" t="s">
        <v>84</v>
      </c>
      <c r="D495" s="158" t="s">
        <v>84</v>
      </c>
      <c r="E495" s="158" t="s">
        <v>84</v>
      </c>
      <c r="F495" s="158" t="s">
        <v>84</v>
      </c>
      <c r="G495" s="158" t="s">
        <v>84</v>
      </c>
      <c r="H495" s="158" t="s">
        <v>84</v>
      </c>
      <c r="I495" s="158" t="s">
        <v>84</v>
      </c>
      <c r="J495" s="158"/>
      <c r="K495" s="158"/>
      <c r="L495" s="158"/>
      <c r="M495" s="158">
        <v>0.67230000000000001</v>
      </c>
      <c r="N495" s="158">
        <v>0.78549999999999998</v>
      </c>
      <c r="O495" s="158" t="s">
        <v>84</v>
      </c>
      <c r="P495" s="158" t="s">
        <v>84</v>
      </c>
      <c r="Q495" s="158" t="s">
        <v>84</v>
      </c>
      <c r="R495" s="158" t="s">
        <v>84</v>
      </c>
      <c r="S495" s="158" t="s">
        <v>84</v>
      </c>
      <c r="T495" s="158" t="s">
        <v>84</v>
      </c>
      <c r="U495" s="158" t="s">
        <v>84</v>
      </c>
      <c r="V495" s="158" t="s">
        <v>84</v>
      </c>
      <c r="W495" s="158" t="s">
        <v>84</v>
      </c>
      <c r="X495" s="158" t="s">
        <v>84</v>
      </c>
      <c r="Y495" s="158" t="s">
        <v>84</v>
      </c>
      <c r="Z495" s="158" t="s">
        <v>84</v>
      </c>
      <c r="AA495" s="158" t="s">
        <v>84</v>
      </c>
      <c r="AB495" s="158" t="s">
        <v>84</v>
      </c>
      <c r="AC495" s="158"/>
      <c r="AD495" s="181">
        <v>248</v>
      </c>
      <c r="AE495" s="181" t="s">
        <v>84</v>
      </c>
      <c r="AF495" s="181" t="s">
        <v>84</v>
      </c>
      <c r="AG495" s="181" t="s">
        <v>84</v>
      </c>
      <c r="AH495" s="181" t="s">
        <v>84</v>
      </c>
      <c r="AI495" s="181" t="s">
        <v>84</v>
      </c>
      <c r="AJ495" s="181" t="s">
        <v>84</v>
      </c>
      <c r="AK495" s="181" t="s">
        <v>84</v>
      </c>
      <c r="AL495" s="181">
        <v>100</v>
      </c>
    </row>
    <row r="496" spans="1:38" x14ac:dyDescent="0.25">
      <c r="A496" s="159" t="s">
        <v>9136</v>
      </c>
      <c r="B496" s="158">
        <v>0.71860000000000002</v>
      </c>
      <c r="C496" s="158" t="s">
        <v>84</v>
      </c>
      <c r="D496" s="158" t="s">
        <v>84</v>
      </c>
      <c r="E496" s="158">
        <v>0.78690000000000004</v>
      </c>
      <c r="F496" s="158" t="s">
        <v>84</v>
      </c>
      <c r="G496" s="158" t="s">
        <v>84</v>
      </c>
      <c r="H496" s="158" t="s">
        <v>84</v>
      </c>
      <c r="I496" s="158" t="s">
        <v>84</v>
      </c>
      <c r="J496" s="158"/>
      <c r="K496" s="158"/>
      <c r="L496" s="158"/>
      <c r="M496" s="158">
        <v>0.66690000000000005</v>
      </c>
      <c r="N496" s="158">
        <v>0.76370000000000005</v>
      </c>
      <c r="O496" s="158" t="s">
        <v>84</v>
      </c>
      <c r="P496" s="158" t="s">
        <v>84</v>
      </c>
      <c r="Q496" s="158" t="s">
        <v>84</v>
      </c>
      <c r="R496" s="158" t="s">
        <v>84</v>
      </c>
      <c r="S496" s="158">
        <v>0.70679999999999998</v>
      </c>
      <c r="T496" s="158">
        <v>0.84740000000000004</v>
      </c>
      <c r="U496" s="158" t="s">
        <v>84</v>
      </c>
      <c r="V496" s="158" t="s">
        <v>84</v>
      </c>
      <c r="W496" s="158" t="s">
        <v>84</v>
      </c>
      <c r="X496" s="158" t="s">
        <v>84</v>
      </c>
      <c r="Y496" s="158" t="s">
        <v>84</v>
      </c>
      <c r="Z496" s="158" t="s">
        <v>84</v>
      </c>
      <c r="AA496" s="158" t="s">
        <v>84</v>
      </c>
      <c r="AB496" s="158" t="s">
        <v>84</v>
      </c>
      <c r="AC496" s="158"/>
      <c r="AD496" s="181">
        <v>350</v>
      </c>
      <c r="AE496" s="181" t="s">
        <v>84</v>
      </c>
      <c r="AF496" s="181" t="s">
        <v>84</v>
      </c>
      <c r="AG496" s="181">
        <v>141</v>
      </c>
      <c r="AH496" s="181" t="s">
        <v>84</v>
      </c>
      <c r="AI496" s="181" t="s">
        <v>84</v>
      </c>
      <c r="AJ496" s="181" t="s">
        <v>84</v>
      </c>
      <c r="AK496" s="181" t="s">
        <v>84</v>
      </c>
      <c r="AL496" s="181">
        <v>194</v>
      </c>
    </row>
    <row r="497" spans="1:38" x14ac:dyDescent="0.25">
      <c r="A497" s="159" t="s">
        <v>9137</v>
      </c>
      <c r="B497" s="158">
        <v>0.77370000000000005</v>
      </c>
      <c r="C497" s="158" t="s">
        <v>84</v>
      </c>
      <c r="D497" s="158" t="s">
        <v>84</v>
      </c>
      <c r="E497" s="158">
        <v>0.90059999999999996</v>
      </c>
      <c r="F497" s="158" t="s">
        <v>84</v>
      </c>
      <c r="G497" s="158" t="s">
        <v>84</v>
      </c>
      <c r="H497" s="158" t="s">
        <v>84</v>
      </c>
      <c r="I497" s="158" t="s">
        <v>84</v>
      </c>
      <c r="J497" s="158"/>
      <c r="K497" s="158"/>
      <c r="L497" s="158"/>
      <c r="M497" s="158">
        <v>0.72470000000000001</v>
      </c>
      <c r="N497" s="158">
        <v>0.81510000000000005</v>
      </c>
      <c r="O497" s="158" t="s">
        <v>84</v>
      </c>
      <c r="P497" s="158" t="s">
        <v>84</v>
      </c>
      <c r="Q497" s="158" t="s">
        <v>84</v>
      </c>
      <c r="R497" s="158" t="s">
        <v>84</v>
      </c>
      <c r="S497" s="158">
        <v>0.83579999999999999</v>
      </c>
      <c r="T497" s="158">
        <v>0.94069999999999998</v>
      </c>
      <c r="U497" s="158" t="s">
        <v>84</v>
      </c>
      <c r="V497" s="158" t="s">
        <v>84</v>
      </c>
      <c r="W497" s="158" t="s">
        <v>84</v>
      </c>
      <c r="X497" s="158" t="s">
        <v>84</v>
      </c>
      <c r="Y497" s="158" t="s">
        <v>84</v>
      </c>
      <c r="Z497" s="158" t="s">
        <v>84</v>
      </c>
      <c r="AA497" s="158" t="s">
        <v>84</v>
      </c>
      <c r="AB497" s="158" t="s">
        <v>84</v>
      </c>
      <c r="AC497" s="158"/>
      <c r="AD497" s="181">
        <v>353</v>
      </c>
      <c r="AE497" s="181" t="s">
        <v>84</v>
      </c>
      <c r="AF497" s="181" t="s">
        <v>84</v>
      </c>
      <c r="AG497" s="181">
        <v>153</v>
      </c>
      <c r="AH497" s="181" t="s">
        <v>84</v>
      </c>
      <c r="AI497" s="181" t="s">
        <v>84</v>
      </c>
      <c r="AJ497" s="181" t="s">
        <v>84</v>
      </c>
      <c r="AK497" s="181" t="s">
        <v>84</v>
      </c>
      <c r="AL497" s="181">
        <v>187</v>
      </c>
    </row>
    <row r="498" spans="1:38" x14ac:dyDescent="0.25">
      <c r="A498" s="159" t="s">
        <v>9138</v>
      </c>
      <c r="B498" s="158">
        <v>0.82340000000000002</v>
      </c>
      <c r="C498" s="158" t="s">
        <v>84</v>
      </c>
      <c r="D498" s="158" t="s">
        <v>84</v>
      </c>
      <c r="E498" s="158" t="s">
        <v>84</v>
      </c>
      <c r="F498" s="158" t="s">
        <v>84</v>
      </c>
      <c r="G498" s="158" t="s">
        <v>84</v>
      </c>
      <c r="H498" s="158" t="s">
        <v>84</v>
      </c>
      <c r="I498" s="158" t="s">
        <v>84</v>
      </c>
      <c r="J498" s="158"/>
      <c r="K498" s="158"/>
      <c r="L498" s="158"/>
      <c r="M498" s="158">
        <v>0.76539999999999997</v>
      </c>
      <c r="N498" s="158">
        <v>0.86839999999999995</v>
      </c>
      <c r="O498" s="158" t="s">
        <v>84</v>
      </c>
      <c r="P498" s="158" t="s">
        <v>84</v>
      </c>
      <c r="Q498" s="158" t="s">
        <v>84</v>
      </c>
      <c r="R498" s="158" t="s">
        <v>84</v>
      </c>
      <c r="S498" s="158" t="s">
        <v>84</v>
      </c>
      <c r="T498" s="158" t="s">
        <v>84</v>
      </c>
      <c r="U498" s="158" t="s">
        <v>84</v>
      </c>
      <c r="V498" s="158" t="s">
        <v>84</v>
      </c>
      <c r="W498" s="158" t="s">
        <v>84</v>
      </c>
      <c r="X498" s="158" t="s">
        <v>84</v>
      </c>
      <c r="Y498" s="158" t="s">
        <v>84</v>
      </c>
      <c r="Z498" s="158" t="s">
        <v>84</v>
      </c>
      <c r="AA498" s="158" t="s">
        <v>84</v>
      </c>
      <c r="AB498" s="158" t="s">
        <v>84</v>
      </c>
      <c r="AC498" s="158"/>
      <c r="AD498" s="181">
        <v>231</v>
      </c>
      <c r="AE498" s="181" t="s">
        <v>84</v>
      </c>
      <c r="AF498" s="181" t="s">
        <v>84</v>
      </c>
      <c r="AG498" s="181" t="s">
        <v>84</v>
      </c>
      <c r="AH498" s="181" t="s">
        <v>84</v>
      </c>
      <c r="AI498" s="181" t="s">
        <v>84</v>
      </c>
      <c r="AJ498" s="181" t="s">
        <v>84</v>
      </c>
      <c r="AK498" s="181" t="s">
        <v>84</v>
      </c>
      <c r="AL498" s="181">
        <v>78</v>
      </c>
    </row>
    <row r="499" spans="1:38" x14ac:dyDescent="0.25">
      <c r="A499" s="159" t="s">
        <v>9139</v>
      </c>
      <c r="B499" s="158">
        <v>0.72940000000000005</v>
      </c>
      <c r="C499" s="158" t="s">
        <v>84</v>
      </c>
      <c r="D499" s="158">
        <v>0.84199999999999997</v>
      </c>
      <c r="E499" s="158">
        <v>0.82820000000000005</v>
      </c>
      <c r="F499" s="158" t="s">
        <v>84</v>
      </c>
      <c r="G499" s="158" t="s">
        <v>84</v>
      </c>
      <c r="H499" s="158" t="s">
        <v>84</v>
      </c>
      <c r="I499" s="158" t="s">
        <v>84</v>
      </c>
      <c r="J499" s="158"/>
      <c r="K499" s="158"/>
      <c r="L499" s="158"/>
      <c r="M499" s="158">
        <v>0.68230000000000002</v>
      </c>
      <c r="N499" s="158">
        <v>0.77070000000000005</v>
      </c>
      <c r="O499" s="158" t="s">
        <v>84</v>
      </c>
      <c r="P499" s="158" t="s">
        <v>84</v>
      </c>
      <c r="Q499" s="158">
        <v>0.75270000000000004</v>
      </c>
      <c r="R499" s="158">
        <v>0.90110000000000001</v>
      </c>
      <c r="S499" s="158">
        <v>0.75729999999999997</v>
      </c>
      <c r="T499" s="158">
        <v>0.88</v>
      </c>
      <c r="U499" s="158" t="s">
        <v>84</v>
      </c>
      <c r="V499" s="158" t="s">
        <v>84</v>
      </c>
      <c r="W499" s="158" t="s">
        <v>84</v>
      </c>
      <c r="X499" s="158" t="s">
        <v>84</v>
      </c>
      <c r="Y499" s="158" t="s">
        <v>84</v>
      </c>
      <c r="Z499" s="158" t="s">
        <v>84</v>
      </c>
      <c r="AA499" s="158" t="s">
        <v>84</v>
      </c>
      <c r="AB499" s="158" t="s">
        <v>84</v>
      </c>
      <c r="AC499" s="158"/>
      <c r="AD499" s="181">
        <v>412</v>
      </c>
      <c r="AE499" s="181" t="s">
        <v>84</v>
      </c>
      <c r="AF499" s="181">
        <v>107</v>
      </c>
      <c r="AG499" s="181">
        <v>160</v>
      </c>
      <c r="AH499" s="181" t="s">
        <v>84</v>
      </c>
      <c r="AI499" s="181" t="s">
        <v>84</v>
      </c>
      <c r="AJ499" s="181" t="s">
        <v>84</v>
      </c>
      <c r="AK499" s="181" t="s">
        <v>84</v>
      </c>
      <c r="AL499" s="181">
        <v>273</v>
      </c>
    </row>
    <row r="500" spans="1:38" x14ac:dyDescent="0.25">
      <c r="A500" s="159" t="s">
        <v>9140</v>
      </c>
      <c r="B500" s="158">
        <v>0.94069999999999998</v>
      </c>
      <c r="C500" s="158" t="s">
        <v>84</v>
      </c>
      <c r="D500" s="158" t="s">
        <v>84</v>
      </c>
      <c r="E500" s="158" t="s">
        <v>84</v>
      </c>
      <c r="F500" s="158" t="s">
        <v>84</v>
      </c>
      <c r="G500" s="158" t="s">
        <v>84</v>
      </c>
      <c r="H500" s="158" t="s">
        <v>84</v>
      </c>
      <c r="I500" s="158" t="s">
        <v>84</v>
      </c>
      <c r="J500" s="158"/>
      <c r="K500" s="158"/>
      <c r="L500" s="158"/>
      <c r="M500" s="158">
        <v>0.90239999999999998</v>
      </c>
      <c r="N500" s="158">
        <v>0.96419999999999995</v>
      </c>
      <c r="O500" s="158" t="s">
        <v>84</v>
      </c>
      <c r="P500" s="158" t="s">
        <v>84</v>
      </c>
      <c r="Q500" s="158" t="s">
        <v>84</v>
      </c>
      <c r="R500" s="158" t="s">
        <v>84</v>
      </c>
      <c r="S500" s="158" t="s">
        <v>84</v>
      </c>
      <c r="T500" s="158" t="s">
        <v>84</v>
      </c>
      <c r="U500" s="158" t="s">
        <v>84</v>
      </c>
      <c r="V500" s="158" t="s">
        <v>84</v>
      </c>
      <c r="W500" s="158" t="s">
        <v>84</v>
      </c>
      <c r="X500" s="158" t="s">
        <v>84</v>
      </c>
      <c r="Y500" s="158" t="s">
        <v>84</v>
      </c>
      <c r="Z500" s="158" t="s">
        <v>84</v>
      </c>
      <c r="AA500" s="158" t="s">
        <v>84</v>
      </c>
      <c r="AB500" s="158" t="s">
        <v>84</v>
      </c>
      <c r="AC500" s="158"/>
      <c r="AD500" s="181">
        <v>248</v>
      </c>
      <c r="AE500" s="181" t="s">
        <v>84</v>
      </c>
      <c r="AF500" s="181" t="s">
        <v>84</v>
      </c>
      <c r="AG500" s="181" t="s">
        <v>84</v>
      </c>
      <c r="AH500" s="181" t="s">
        <v>84</v>
      </c>
      <c r="AI500" s="181" t="s">
        <v>84</v>
      </c>
      <c r="AJ500" s="181" t="s">
        <v>84</v>
      </c>
      <c r="AK500" s="181" t="s">
        <v>84</v>
      </c>
      <c r="AL500" s="181">
        <v>100</v>
      </c>
    </row>
    <row r="501" spans="1:38" x14ac:dyDescent="0.25">
      <c r="A501" s="159" t="s">
        <v>9141</v>
      </c>
      <c r="B501" s="158">
        <v>0.9526</v>
      </c>
      <c r="C501" s="158" t="s">
        <v>84</v>
      </c>
      <c r="D501" s="158" t="s">
        <v>84</v>
      </c>
      <c r="E501" s="158">
        <v>0.9728</v>
      </c>
      <c r="F501" s="158" t="s">
        <v>84</v>
      </c>
      <c r="G501" s="158" t="s">
        <v>84</v>
      </c>
      <c r="H501" s="158" t="s">
        <v>84</v>
      </c>
      <c r="I501" s="158" t="s">
        <v>84</v>
      </c>
      <c r="J501" s="158"/>
      <c r="K501" s="158"/>
      <c r="L501" s="158"/>
      <c r="M501" s="158">
        <v>0.92390000000000005</v>
      </c>
      <c r="N501" s="158">
        <v>0.97070000000000001</v>
      </c>
      <c r="O501" s="158" t="s">
        <v>84</v>
      </c>
      <c r="P501" s="158" t="s">
        <v>84</v>
      </c>
      <c r="Q501" s="158" t="s">
        <v>84</v>
      </c>
      <c r="R501" s="158" t="s">
        <v>84</v>
      </c>
      <c r="S501" s="158">
        <v>0.92610000000000003</v>
      </c>
      <c r="T501" s="158">
        <v>0.99019999999999997</v>
      </c>
      <c r="U501" s="158" t="s">
        <v>84</v>
      </c>
      <c r="V501" s="158" t="s">
        <v>84</v>
      </c>
      <c r="W501" s="158" t="s">
        <v>84</v>
      </c>
      <c r="X501" s="158" t="s">
        <v>84</v>
      </c>
      <c r="Y501" s="158" t="s">
        <v>84</v>
      </c>
      <c r="Z501" s="158" t="s">
        <v>84</v>
      </c>
      <c r="AA501" s="158" t="s">
        <v>84</v>
      </c>
      <c r="AB501" s="158" t="s">
        <v>84</v>
      </c>
      <c r="AC501" s="158"/>
      <c r="AD501" s="181">
        <v>350</v>
      </c>
      <c r="AE501" s="181" t="s">
        <v>84</v>
      </c>
      <c r="AF501" s="181" t="s">
        <v>84</v>
      </c>
      <c r="AG501" s="181">
        <v>141</v>
      </c>
      <c r="AH501" s="181" t="s">
        <v>84</v>
      </c>
      <c r="AI501" s="181" t="s">
        <v>84</v>
      </c>
      <c r="AJ501" s="181" t="s">
        <v>84</v>
      </c>
      <c r="AK501" s="181" t="s">
        <v>84</v>
      </c>
      <c r="AL501" s="181">
        <v>194</v>
      </c>
    </row>
    <row r="502" spans="1:38" x14ac:dyDescent="0.25">
      <c r="A502" s="159" t="s">
        <v>9142</v>
      </c>
      <c r="B502" s="158">
        <v>0.94179999999999997</v>
      </c>
      <c r="C502" s="158" t="s">
        <v>84</v>
      </c>
      <c r="D502" s="158" t="s">
        <v>84</v>
      </c>
      <c r="E502" s="158">
        <v>0.98150000000000004</v>
      </c>
      <c r="F502" s="158" t="s">
        <v>84</v>
      </c>
      <c r="G502" s="158" t="s">
        <v>84</v>
      </c>
      <c r="H502" s="158" t="s">
        <v>84</v>
      </c>
      <c r="I502" s="158" t="s">
        <v>84</v>
      </c>
      <c r="J502" s="158"/>
      <c r="K502" s="158"/>
      <c r="L502" s="158"/>
      <c r="M502" s="158">
        <v>0.91120000000000001</v>
      </c>
      <c r="N502" s="158">
        <v>0.96199999999999997</v>
      </c>
      <c r="O502" s="158" t="s">
        <v>84</v>
      </c>
      <c r="P502" s="158" t="s">
        <v>84</v>
      </c>
      <c r="Q502" s="158" t="s">
        <v>84</v>
      </c>
      <c r="R502" s="158" t="s">
        <v>84</v>
      </c>
      <c r="S502" s="158">
        <v>0.93969999999999998</v>
      </c>
      <c r="T502" s="158">
        <v>0.99439999999999995</v>
      </c>
      <c r="U502" s="158" t="s">
        <v>84</v>
      </c>
      <c r="V502" s="158" t="s">
        <v>84</v>
      </c>
      <c r="W502" s="158" t="s">
        <v>84</v>
      </c>
      <c r="X502" s="158" t="s">
        <v>84</v>
      </c>
      <c r="Y502" s="158" t="s">
        <v>84</v>
      </c>
      <c r="Z502" s="158" t="s">
        <v>84</v>
      </c>
      <c r="AA502" s="158" t="s">
        <v>84</v>
      </c>
      <c r="AB502" s="158" t="s">
        <v>84</v>
      </c>
      <c r="AC502" s="158"/>
      <c r="AD502" s="181">
        <v>353</v>
      </c>
      <c r="AE502" s="181" t="s">
        <v>84</v>
      </c>
      <c r="AF502" s="181" t="s">
        <v>84</v>
      </c>
      <c r="AG502" s="181">
        <v>153</v>
      </c>
      <c r="AH502" s="181" t="s">
        <v>84</v>
      </c>
      <c r="AI502" s="181" t="s">
        <v>84</v>
      </c>
      <c r="AJ502" s="181" t="s">
        <v>84</v>
      </c>
      <c r="AK502" s="181" t="s">
        <v>84</v>
      </c>
      <c r="AL502" s="181">
        <v>187</v>
      </c>
    </row>
    <row r="503" spans="1:38" x14ac:dyDescent="0.25">
      <c r="A503" s="159" t="s">
        <v>9143</v>
      </c>
      <c r="B503" s="158">
        <v>0.96640000000000004</v>
      </c>
      <c r="C503" s="158" t="s">
        <v>84</v>
      </c>
      <c r="D503" s="158" t="s">
        <v>84</v>
      </c>
      <c r="E503" s="158" t="s">
        <v>84</v>
      </c>
      <c r="F503" s="158" t="s">
        <v>84</v>
      </c>
      <c r="G503" s="158" t="s">
        <v>84</v>
      </c>
      <c r="H503" s="158" t="s">
        <v>84</v>
      </c>
      <c r="I503" s="158" t="s">
        <v>84</v>
      </c>
      <c r="J503" s="158"/>
      <c r="K503" s="158"/>
      <c r="L503" s="158"/>
      <c r="M503" s="158">
        <v>0.9325</v>
      </c>
      <c r="N503" s="158">
        <v>0.98350000000000004</v>
      </c>
      <c r="O503" s="158" t="s">
        <v>84</v>
      </c>
      <c r="P503" s="158" t="s">
        <v>84</v>
      </c>
      <c r="Q503" s="158" t="s">
        <v>84</v>
      </c>
      <c r="R503" s="158" t="s">
        <v>84</v>
      </c>
      <c r="S503" s="158" t="s">
        <v>84</v>
      </c>
      <c r="T503" s="158" t="s">
        <v>84</v>
      </c>
      <c r="U503" s="158" t="s">
        <v>84</v>
      </c>
      <c r="V503" s="158" t="s">
        <v>84</v>
      </c>
      <c r="W503" s="158" t="s">
        <v>84</v>
      </c>
      <c r="X503" s="158" t="s">
        <v>84</v>
      </c>
      <c r="Y503" s="158" t="s">
        <v>84</v>
      </c>
      <c r="Z503" s="158" t="s">
        <v>84</v>
      </c>
      <c r="AA503" s="158" t="s">
        <v>84</v>
      </c>
      <c r="AB503" s="158" t="s">
        <v>84</v>
      </c>
      <c r="AC503" s="158"/>
      <c r="AD503" s="181">
        <v>231</v>
      </c>
      <c r="AE503" s="181" t="s">
        <v>84</v>
      </c>
      <c r="AF503" s="181" t="s">
        <v>84</v>
      </c>
      <c r="AG503" s="181" t="s">
        <v>84</v>
      </c>
      <c r="AH503" s="181" t="s">
        <v>84</v>
      </c>
      <c r="AI503" s="181" t="s">
        <v>84</v>
      </c>
      <c r="AJ503" s="181" t="s">
        <v>84</v>
      </c>
      <c r="AK503" s="181" t="s">
        <v>84</v>
      </c>
      <c r="AL503" s="181">
        <v>78</v>
      </c>
    </row>
    <row r="504" spans="1:38" x14ac:dyDescent="0.25">
      <c r="A504" s="159" t="s">
        <v>9144</v>
      </c>
      <c r="B504" s="158">
        <v>0.93340000000000001</v>
      </c>
      <c r="C504" s="158" t="s">
        <v>84</v>
      </c>
      <c r="D504" s="158">
        <v>1.0013000000000001</v>
      </c>
      <c r="E504" s="158">
        <v>0.96360000000000001</v>
      </c>
      <c r="F504" s="158" t="s">
        <v>84</v>
      </c>
      <c r="G504" s="158" t="s">
        <v>84</v>
      </c>
      <c r="H504" s="158" t="s">
        <v>84</v>
      </c>
      <c r="I504" s="158" t="s">
        <v>84</v>
      </c>
      <c r="J504" s="158"/>
      <c r="K504" s="158"/>
      <c r="L504" s="158"/>
      <c r="M504" s="158">
        <v>0.9042</v>
      </c>
      <c r="N504" s="158">
        <v>0.95389999999999997</v>
      </c>
      <c r="O504" s="158" t="s">
        <v>84</v>
      </c>
      <c r="P504" s="158" t="s">
        <v>84</v>
      </c>
      <c r="Q504" s="158">
        <v>1.0013000000000001</v>
      </c>
      <c r="R504" s="158">
        <v>1.0013000000000001</v>
      </c>
      <c r="S504" s="158">
        <v>0.91879999999999995</v>
      </c>
      <c r="T504" s="158">
        <v>0.9839</v>
      </c>
      <c r="U504" s="158" t="s">
        <v>84</v>
      </c>
      <c r="V504" s="158" t="s">
        <v>84</v>
      </c>
      <c r="W504" s="158" t="s">
        <v>84</v>
      </c>
      <c r="X504" s="158" t="s">
        <v>84</v>
      </c>
      <c r="Y504" s="158" t="s">
        <v>84</v>
      </c>
      <c r="Z504" s="158" t="s">
        <v>84</v>
      </c>
      <c r="AA504" s="158" t="s">
        <v>84</v>
      </c>
      <c r="AB504" s="158" t="s">
        <v>84</v>
      </c>
      <c r="AC504" s="158"/>
      <c r="AD504" s="181">
        <v>412</v>
      </c>
      <c r="AE504" s="181" t="s">
        <v>84</v>
      </c>
      <c r="AF504" s="181">
        <v>107</v>
      </c>
      <c r="AG504" s="181">
        <v>160</v>
      </c>
      <c r="AH504" s="181" t="s">
        <v>84</v>
      </c>
      <c r="AI504" s="181" t="s">
        <v>84</v>
      </c>
      <c r="AJ504" s="181" t="s">
        <v>84</v>
      </c>
      <c r="AK504" s="181" t="s">
        <v>84</v>
      </c>
      <c r="AL504" s="181">
        <v>273</v>
      </c>
    </row>
    <row r="505" spans="1:38" x14ac:dyDescent="0.25">
      <c r="A505" s="159" t="s">
        <v>9145</v>
      </c>
      <c r="B505" s="158">
        <v>0.65439999999999998</v>
      </c>
      <c r="C505" s="158" t="s">
        <v>84</v>
      </c>
      <c r="D505" s="158" t="s">
        <v>84</v>
      </c>
      <c r="E505" s="158" t="s">
        <v>84</v>
      </c>
      <c r="F505" s="158" t="s">
        <v>84</v>
      </c>
      <c r="G505" s="158" t="s">
        <v>84</v>
      </c>
      <c r="H505" s="158" t="s">
        <v>84</v>
      </c>
      <c r="I505" s="158" t="s">
        <v>84</v>
      </c>
      <c r="J505" s="158"/>
      <c r="K505" s="158"/>
      <c r="L505" s="158"/>
      <c r="M505" s="158">
        <v>0.58850000000000002</v>
      </c>
      <c r="N505" s="158">
        <v>0.71240000000000003</v>
      </c>
      <c r="O505" s="158" t="s">
        <v>84</v>
      </c>
      <c r="P505" s="158" t="s">
        <v>84</v>
      </c>
      <c r="Q505" s="158" t="s">
        <v>84</v>
      </c>
      <c r="R505" s="158" t="s">
        <v>84</v>
      </c>
      <c r="S505" s="158" t="s">
        <v>84</v>
      </c>
      <c r="T505" s="158" t="s">
        <v>84</v>
      </c>
      <c r="U505" s="158" t="s">
        <v>84</v>
      </c>
      <c r="V505" s="158" t="s">
        <v>84</v>
      </c>
      <c r="W505" s="158" t="s">
        <v>84</v>
      </c>
      <c r="X505" s="158" t="s">
        <v>84</v>
      </c>
      <c r="Y505" s="158" t="s">
        <v>84</v>
      </c>
      <c r="Z505" s="158" t="s">
        <v>84</v>
      </c>
      <c r="AA505" s="158" t="s">
        <v>84</v>
      </c>
      <c r="AB505" s="158" t="s">
        <v>84</v>
      </c>
      <c r="AC505" s="158"/>
      <c r="AD505" s="181">
        <v>248</v>
      </c>
      <c r="AE505" s="181" t="s">
        <v>84</v>
      </c>
      <c r="AF505" s="181" t="s">
        <v>84</v>
      </c>
      <c r="AG505" s="181" t="s">
        <v>84</v>
      </c>
      <c r="AH505" s="181" t="s">
        <v>84</v>
      </c>
      <c r="AI505" s="181" t="s">
        <v>84</v>
      </c>
      <c r="AJ505" s="181" t="s">
        <v>84</v>
      </c>
      <c r="AK505" s="181" t="s">
        <v>84</v>
      </c>
      <c r="AL505" s="181">
        <v>100</v>
      </c>
    </row>
    <row r="506" spans="1:38" x14ac:dyDescent="0.25">
      <c r="A506" s="159" t="s">
        <v>9146</v>
      </c>
      <c r="B506" s="158">
        <v>0.63200000000000001</v>
      </c>
      <c r="C506" s="158" t="s">
        <v>84</v>
      </c>
      <c r="D506" s="158" t="s">
        <v>84</v>
      </c>
      <c r="E506" s="158">
        <v>0.71750000000000003</v>
      </c>
      <c r="F506" s="158" t="s">
        <v>84</v>
      </c>
      <c r="G506" s="158" t="s">
        <v>84</v>
      </c>
      <c r="H506" s="158" t="s">
        <v>84</v>
      </c>
      <c r="I506" s="158" t="s">
        <v>84</v>
      </c>
      <c r="J506" s="158"/>
      <c r="K506" s="158"/>
      <c r="L506" s="158"/>
      <c r="M506" s="158">
        <v>0.57650000000000001</v>
      </c>
      <c r="N506" s="158">
        <v>0.68220000000000003</v>
      </c>
      <c r="O506" s="158" t="s">
        <v>84</v>
      </c>
      <c r="P506" s="158" t="s">
        <v>84</v>
      </c>
      <c r="Q506" s="158" t="s">
        <v>84</v>
      </c>
      <c r="R506" s="158" t="s">
        <v>84</v>
      </c>
      <c r="S506" s="158">
        <v>0.63100000000000001</v>
      </c>
      <c r="T506" s="158">
        <v>0.78710000000000002</v>
      </c>
      <c r="U506" s="158" t="s">
        <v>84</v>
      </c>
      <c r="V506" s="158" t="s">
        <v>84</v>
      </c>
      <c r="W506" s="158" t="s">
        <v>84</v>
      </c>
      <c r="X506" s="158" t="s">
        <v>84</v>
      </c>
      <c r="Y506" s="158" t="s">
        <v>84</v>
      </c>
      <c r="Z506" s="158" t="s">
        <v>84</v>
      </c>
      <c r="AA506" s="158" t="s">
        <v>84</v>
      </c>
      <c r="AB506" s="158" t="s">
        <v>84</v>
      </c>
      <c r="AC506" s="158"/>
      <c r="AD506" s="181">
        <v>350</v>
      </c>
      <c r="AE506" s="181" t="s">
        <v>84</v>
      </c>
      <c r="AF506" s="181" t="s">
        <v>84</v>
      </c>
      <c r="AG506" s="181">
        <v>141</v>
      </c>
      <c r="AH506" s="181" t="s">
        <v>84</v>
      </c>
      <c r="AI506" s="181" t="s">
        <v>84</v>
      </c>
      <c r="AJ506" s="181" t="s">
        <v>84</v>
      </c>
      <c r="AK506" s="181" t="s">
        <v>84</v>
      </c>
      <c r="AL506" s="181">
        <v>194</v>
      </c>
    </row>
    <row r="507" spans="1:38" x14ac:dyDescent="0.25">
      <c r="A507" s="159" t="s">
        <v>9147</v>
      </c>
      <c r="B507" s="158">
        <v>0.65980000000000005</v>
      </c>
      <c r="C507" s="158" t="s">
        <v>84</v>
      </c>
      <c r="D507" s="158" t="s">
        <v>84</v>
      </c>
      <c r="E507" s="158">
        <v>0.78210000000000002</v>
      </c>
      <c r="F507" s="158" t="s">
        <v>84</v>
      </c>
      <c r="G507" s="158" t="s">
        <v>84</v>
      </c>
      <c r="H507" s="158" t="s">
        <v>84</v>
      </c>
      <c r="I507" s="158" t="s">
        <v>84</v>
      </c>
      <c r="J507" s="158"/>
      <c r="K507" s="158"/>
      <c r="L507" s="158"/>
      <c r="M507" s="158">
        <v>0.6048</v>
      </c>
      <c r="N507" s="158">
        <v>0.70909999999999995</v>
      </c>
      <c r="O507" s="158" t="s">
        <v>84</v>
      </c>
      <c r="P507" s="158" t="s">
        <v>84</v>
      </c>
      <c r="Q507" s="158" t="s">
        <v>84</v>
      </c>
      <c r="R507" s="158" t="s">
        <v>84</v>
      </c>
      <c r="S507" s="158">
        <v>0.69940000000000002</v>
      </c>
      <c r="T507" s="158">
        <v>0.84460000000000002</v>
      </c>
      <c r="U507" s="158" t="s">
        <v>84</v>
      </c>
      <c r="V507" s="158" t="s">
        <v>84</v>
      </c>
      <c r="W507" s="158" t="s">
        <v>84</v>
      </c>
      <c r="X507" s="158" t="s">
        <v>84</v>
      </c>
      <c r="Y507" s="158" t="s">
        <v>84</v>
      </c>
      <c r="Z507" s="158" t="s">
        <v>84</v>
      </c>
      <c r="AA507" s="158" t="s">
        <v>84</v>
      </c>
      <c r="AB507" s="158" t="s">
        <v>84</v>
      </c>
      <c r="AC507" s="158"/>
      <c r="AD507" s="181">
        <v>353</v>
      </c>
      <c r="AE507" s="181" t="s">
        <v>84</v>
      </c>
      <c r="AF507" s="181" t="s">
        <v>84</v>
      </c>
      <c r="AG507" s="181">
        <v>153</v>
      </c>
      <c r="AH507" s="181" t="s">
        <v>84</v>
      </c>
      <c r="AI507" s="181" t="s">
        <v>84</v>
      </c>
      <c r="AJ507" s="181" t="s">
        <v>84</v>
      </c>
      <c r="AK507" s="181" t="s">
        <v>84</v>
      </c>
      <c r="AL507" s="181">
        <v>187</v>
      </c>
    </row>
    <row r="508" spans="1:38" x14ac:dyDescent="0.25">
      <c r="A508" s="159" t="s">
        <v>9148</v>
      </c>
      <c r="B508" s="158">
        <v>0.71809999999999996</v>
      </c>
      <c r="C508" s="158" t="s">
        <v>84</v>
      </c>
      <c r="D508" s="158" t="s">
        <v>84</v>
      </c>
      <c r="E508" s="158" t="s">
        <v>84</v>
      </c>
      <c r="F508" s="158" t="s">
        <v>84</v>
      </c>
      <c r="G508" s="158" t="s">
        <v>84</v>
      </c>
      <c r="H508" s="158" t="s">
        <v>84</v>
      </c>
      <c r="I508" s="158" t="s">
        <v>84</v>
      </c>
      <c r="J508" s="158"/>
      <c r="K508" s="158"/>
      <c r="L508" s="158"/>
      <c r="M508" s="158">
        <v>0.65100000000000002</v>
      </c>
      <c r="N508" s="158">
        <v>0.77459999999999996</v>
      </c>
      <c r="O508" s="158" t="s">
        <v>84</v>
      </c>
      <c r="P508" s="158" t="s">
        <v>84</v>
      </c>
      <c r="Q508" s="158" t="s">
        <v>84</v>
      </c>
      <c r="R508" s="158" t="s">
        <v>84</v>
      </c>
      <c r="S508" s="158" t="s">
        <v>84</v>
      </c>
      <c r="T508" s="158" t="s">
        <v>84</v>
      </c>
      <c r="U508" s="158" t="s">
        <v>84</v>
      </c>
      <c r="V508" s="158" t="s">
        <v>84</v>
      </c>
      <c r="W508" s="158" t="s">
        <v>84</v>
      </c>
      <c r="X508" s="158" t="s">
        <v>84</v>
      </c>
      <c r="Y508" s="158" t="s">
        <v>84</v>
      </c>
      <c r="Z508" s="158" t="s">
        <v>84</v>
      </c>
      <c r="AA508" s="158" t="s">
        <v>84</v>
      </c>
      <c r="AB508" s="158" t="s">
        <v>84</v>
      </c>
      <c r="AC508" s="158"/>
      <c r="AD508" s="181">
        <v>231</v>
      </c>
      <c r="AE508" s="181" t="s">
        <v>84</v>
      </c>
      <c r="AF508" s="181" t="s">
        <v>84</v>
      </c>
      <c r="AG508" s="181" t="s">
        <v>84</v>
      </c>
      <c r="AH508" s="181" t="s">
        <v>84</v>
      </c>
      <c r="AI508" s="181" t="s">
        <v>84</v>
      </c>
      <c r="AJ508" s="181" t="s">
        <v>84</v>
      </c>
      <c r="AK508" s="181" t="s">
        <v>84</v>
      </c>
      <c r="AL508" s="181">
        <v>78</v>
      </c>
    </row>
    <row r="509" spans="1:38" x14ac:dyDescent="0.25">
      <c r="A509" s="159" t="s">
        <v>9149</v>
      </c>
      <c r="B509" s="158">
        <v>0.64149999999999996</v>
      </c>
      <c r="C509" s="158" t="s">
        <v>84</v>
      </c>
      <c r="D509" s="158">
        <v>0.72809999999999997</v>
      </c>
      <c r="E509" s="158">
        <v>0.75690000000000002</v>
      </c>
      <c r="F509" s="158" t="s">
        <v>84</v>
      </c>
      <c r="G509" s="158" t="s">
        <v>84</v>
      </c>
      <c r="H509" s="158" t="s">
        <v>84</v>
      </c>
      <c r="I509" s="158" t="s">
        <v>84</v>
      </c>
      <c r="J509" s="158"/>
      <c r="K509" s="158"/>
      <c r="L509" s="158"/>
      <c r="M509" s="158">
        <v>0.59030000000000005</v>
      </c>
      <c r="N509" s="158">
        <v>0.68799999999999994</v>
      </c>
      <c r="O509" s="158" t="s">
        <v>84</v>
      </c>
      <c r="P509" s="158" t="s">
        <v>84</v>
      </c>
      <c r="Q509" s="158">
        <v>0.62480000000000002</v>
      </c>
      <c r="R509" s="158">
        <v>0.80730000000000002</v>
      </c>
      <c r="S509" s="158">
        <v>0.67720000000000002</v>
      </c>
      <c r="T509" s="158">
        <v>0.81950000000000001</v>
      </c>
      <c r="U509" s="158" t="s">
        <v>84</v>
      </c>
      <c r="V509" s="158" t="s">
        <v>84</v>
      </c>
      <c r="W509" s="158" t="s">
        <v>84</v>
      </c>
      <c r="X509" s="158" t="s">
        <v>84</v>
      </c>
      <c r="Y509" s="158" t="s">
        <v>84</v>
      </c>
      <c r="Z509" s="158" t="s">
        <v>84</v>
      </c>
      <c r="AA509" s="158" t="s">
        <v>84</v>
      </c>
      <c r="AB509" s="158" t="s">
        <v>84</v>
      </c>
      <c r="AC509" s="158"/>
      <c r="AD509" s="181">
        <v>412</v>
      </c>
      <c r="AE509" s="181" t="s">
        <v>84</v>
      </c>
      <c r="AF509" s="181">
        <v>107</v>
      </c>
      <c r="AG509" s="181">
        <v>160</v>
      </c>
      <c r="AH509" s="181" t="s">
        <v>84</v>
      </c>
      <c r="AI509" s="181" t="s">
        <v>84</v>
      </c>
      <c r="AJ509" s="181" t="s">
        <v>84</v>
      </c>
      <c r="AK509" s="181" t="s">
        <v>84</v>
      </c>
      <c r="AL509" s="181">
        <v>273</v>
      </c>
    </row>
    <row r="510" spans="1:38" x14ac:dyDescent="0.25">
      <c r="A510" s="159" t="s">
        <v>9150</v>
      </c>
      <c r="B510" s="158">
        <v>0.59819999999999995</v>
      </c>
      <c r="C510" s="158" t="s">
        <v>84</v>
      </c>
      <c r="D510" s="158" t="s">
        <v>84</v>
      </c>
      <c r="E510" s="158" t="s">
        <v>84</v>
      </c>
      <c r="F510" s="158" t="s">
        <v>84</v>
      </c>
      <c r="G510" s="158" t="s">
        <v>84</v>
      </c>
      <c r="H510" s="158" t="s">
        <v>84</v>
      </c>
      <c r="I510" s="158" t="s">
        <v>84</v>
      </c>
      <c r="J510" s="158"/>
      <c r="K510" s="158"/>
      <c r="L510" s="158"/>
      <c r="M510" s="158">
        <v>0.52829999999999999</v>
      </c>
      <c r="N510" s="158">
        <v>0.66110000000000002</v>
      </c>
      <c r="O510" s="158" t="s">
        <v>84</v>
      </c>
      <c r="P510" s="158" t="s">
        <v>84</v>
      </c>
      <c r="Q510" s="158" t="s">
        <v>84</v>
      </c>
      <c r="R510" s="158" t="s">
        <v>84</v>
      </c>
      <c r="S510" s="158" t="s">
        <v>84</v>
      </c>
      <c r="T510" s="158" t="s">
        <v>84</v>
      </c>
      <c r="U510" s="158" t="s">
        <v>84</v>
      </c>
      <c r="V510" s="158" t="s">
        <v>84</v>
      </c>
      <c r="W510" s="158" t="s">
        <v>84</v>
      </c>
      <c r="X510" s="158" t="s">
        <v>84</v>
      </c>
      <c r="Y510" s="158" t="s">
        <v>84</v>
      </c>
      <c r="Z510" s="158" t="s">
        <v>84</v>
      </c>
      <c r="AA510" s="158" t="s">
        <v>84</v>
      </c>
      <c r="AB510" s="158" t="s">
        <v>84</v>
      </c>
      <c r="AC510" s="158"/>
      <c r="AD510" s="181">
        <v>248</v>
      </c>
      <c r="AE510" s="181" t="s">
        <v>84</v>
      </c>
      <c r="AF510" s="181" t="s">
        <v>84</v>
      </c>
      <c r="AG510" s="181" t="s">
        <v>84</v>
      </c>
      <c r="AH510" s="181" t="s">
        <v>84</v>
      </c>
      <c r="AI510" s="181" t="s">
        <v>84</v>
      </c>
      <c r="AJ510" s="181" t="s">
        <v>84</v>
      </c>
      <c r="AK510" s="181" t="s">
        <v>84</v>
      </c>
      <c r="AL510" s="181">
        <v>100</v>
      </c>
    </row>
    <row r="511" spans="1:38" x14ac:dyDescent="0.25">
      <c r="A511" s="159" t="s">
        <v>9151</v>
      </c>
      <c r="B511" s="158">
        <v>0.58650000000000002</v>
      </c>
      <c r="C511" s="158" t="s">
        <v>84</v>
      </c>
      <c r="D511" s="158" t="s">
        <v>84</v>
      </c>
      <c r="E511" s="158">
        <v>0.65329999999999999</v>
      </c>
      <c r="F511" s="158" t="s">
        <v>84</v>
      </c>
      <c r="G511" s="158" t="s">
        <v>84</v>
      </c>
      <c r="H511" s="158" t="s">
        <v>84</v>
      </c>
      <c r="I511" s="158" t="s">
        <v>84</v>
      </c>
      <c r="J511" s="158"/>
      <c r="K511" s="158"/>
      <c r="L511" s="158"/>
      <c r="M511" s="158">
        <v>0.52880000000000005</v>
      </c>
      <c r="N511" s="158">
        <v>0.63970000000000005</v>
      </c>
      <c r="O511" s="158" t="s">
        <v>84</v>
      </c>
      <c r="P511" s="158" t="s">
        <v>84</v>
      </c>
      <c r="Q511" s="158" t="s">
        <v>84</v>
      </c>
      <c r="R511" s="158" t="s">
        <v>84</v>
      </c>
      <c r="S511" s="158">
        <v>0.56120000000000003</v>
      </c>
      <c r="T511" s="158">
        <v>0.73070000000000002</v>
      </c>
      <c r="U511" s="158" t="s">
        <v>84</v>
      </c>
      <c r="V511" s="158" t="s">
        <v>84</v>
      </c>
      <c r="W511" s="158" t="s">
        <v>84</v>
      </c>
      <c r="X511" s="158" t="s">
        <v>84</v>
      </c>
      <c r="Y511" s="158" t="s">
        <v>84</v>
      </c>
      <c r="Z511" s="158" t="s">
        <v>84</v>
      </c>
      <c r="AA511" s="158" t="s">
        <v>84</v>
      </c>
      <c r="AB511" s="158" t="s">
        <v>84</v>
      </c>
      <c r="AC511" s="158"/>
      <c r="AD511" s="181">
        <v>350</v>
      </c>
      <c r="AE511" s="181" t="s">
        <v>84</v>
      </c>
      <c r="AF511" s="181" t="s">
        <v>84</v>
      </c>
      <c r="AG511" s="181">
        <v>141</v>
      </c>
      <c r="AH511" s="181" t="s">
        <v>84</v>
      </c>
      <c r="AI511" s="181" t="s">
        <v>84</v>
      </c>
      <c r="AJ511" s="181" t="s">
        <v>84</v>
      </c>
      <c r="AK511" s="181" t="s">
        <v>84</v>
      </c>
      <c r="AL511" s="181">
        <v>194</v>
      </c>
    </row>
    <row r="512" spans="1:38" x14ac:dyDescent="0.25">
      <c r="A512" s="159" t="s">
        <v>9152</v>
      </c>
      <c r="B512" s="158">
        <v>0.59409999999999996</v>
      </c>
      <c r="C512" s="158" t="s">
        <v>84</v>
      </c>
      <c r="D512" s="158" t="s">
        <v>84</v>
      </c>
      <c r="E512" s="158">
        <v>0.69950000000000001</v>
      </c>
      <c r="F512" s="158" t="s">
        <v>84</v>
      </c>
      <c r="G512" s="158" t="s">
        <v>84</v>
      </c>
      <c r="H512" s="158" t="s">
        <v>84</v>
      </c>
      <c r="I512" s="158" t="s">
        <v>84</v>
      </c>
      <c r="J512" s="158"/>
      <c r="K512" s="158"/>
      <c r="L512" s="158"/>
      <c r="M512" s="158">
        <v>0.53510000000000002</v>
      </c>
      <c r="N512" s="158">
        <v>0.6482</v>
      </c>
      <c r="O512" s="158" t="s">
        <v>84</v>
      </c>
      <c r="P512" s="158" t="s">
        <v>84</v>
      </c>
      <c r="Q512" s="158" t="s">
        <v>84</v>
      </c>
      <c r="R512" s="158" t="s">
        <v>84</v>
      </c>
      <c r="S512" s="158">
        <v>0.60550000000000004</v>
      </c>
      <c r="T512" s="158">
        <v>0.77510000000000001</v>
      </c>
      <c r="U512" s="158" t="s">
        <v>84</v>
      </c>
      <c r="V512" s="158" t="s">
        <v>84</v>
      </c>
      <c r="W512" s="158" t="s">
        <v>84</v>
      </c>
      <c r="X512" s="158" t="s">
        <v>84</v>
      </c>
      <c r="Y512" s="158" t="s">
        <v>84</v>
      </c>
      <c r="Z512" s="158" t="s">
        <v>84</v>
      </c>
      <c r="AA512" s="158" t="s">
        <v>84</v>
      </c>
      <c r="AB512" s="158" t="s">
        <v>84</v>
      </c>
      <c r="AC512" s="158"/>
      <c r="AD512" s="181">
        <v>353</v>
      </c>
      <c r="AE512" s="181" t="s">
        <v>84</v>
      </c>
      <c r="AF512" s="181" t="s">
        <v>84</v>
      </c>
      <c r="AG512" s="181">
        <v>153</v>
      </c>
      <c r="AH512" s="181" t="s">
        <v>84</v>
      </c>
      <c r="AI512" s="181" t="s">
        <v>84</v>
      </c>
      <c r="AJ512" s="181" t="s">
        <v>84</v>
      </c>
      <c r="AK512" s="181" t="s">
        <v>84</v>
      </c>
      <c r="AL512" s="181">
        <v>187</v>
      </c>
    </row>
    <row r="513" spans="1:38" x14ac:dyDescent="0.25">
      <c r="A513" s="159" t="s">
        <v>9153</v>
      </c>
      <c r="B513" s="158">
        <v>0.67310000000000003</v>
      </c>
      <c r="C513" s="158" t="s">
        <v>84</v>
      </c>
      <c r="D513" s="158" t="s">
        <v>84</v>
      </c>
      <c r="E513" s="158" t="s">
        <v>84</v>
      </c>
      <c r="F513" s="158" t="s">
        <v>84</v>
      </c>
      <c r="G513" s="158" t="s">
        <v>84</v>
      </c>
      <c r="H513" s="158" t="s">
        <v>84</v>
      </c>
      <c r="I513" s="158" t="s">
        <v>84</v>
      </c>
      <c r="J513" s="158"/>
      <c r="K513" s="158"/>
      <c r="L513" s="158"/>
      <c r="M513" s="158">
        <v>0.60129999999999995</v>
      </c>
      <c r="N513" s="158">
        <v>0.73480000000000001</v>
      </c>
      <c r="O513" s="158" t="s">
        <v>84</v>
      </c>
      <c r="P513" s="158" t="s">
        <v>84</v>
      </c>
      <c r="Q513" s="158" t="s">
        <v>84</v>
      </c>
      <c r="R513" s="158" t="s">
        <v>84</v>
      </c>
      <c r="S513" s="158" t="s">
        <v>84</v>
      </c>
      <c r="T513" s="158" t="s">
        <v>84</v>
      </c>
      <c r="U513" s="158" t="s">
        <v>84</v>
      </c>
      <c r="V513" s="158" t="s">
        <v>84</v>
      </c>
      <c r="W513" s="158" t="s">
        <v>84</v>
      </c>
      <c r="X513" s="158" t="s">
        <v>84</v>
      </c>
      <c r="Y513" s="158" t="s">
        <v>84</v>
      </c>
      <c r="Z513" s="158" t="s">
        <v>84</v>
      </c>
      <c r="AA513" s="158" t="s">
        <v>84</v>
      </c>
      <c r="AB513" s="158" t="s">
        <v>84</v>
      </c>
      <c r="AC513" s="158"/>
      <c r="AD513" s="181">
        <v>231</v>
      </c>
      <c r="AE513" s="181" t="s">
        <v>84</v>
      </c>
      <c r="AF513" s="181" t="s">
        <v>84</v>
      </c>
      <c r="AG513" s="181" t="s">
        <v>84</v>
      </c>
      <c r="AH513" s="181" t="s">
        <v>84</v>
      </c>
      <c r="AI513" s="181" t="s">
        <v>84</v>
      </c>
      <c r="AJ513" s="181" t="s">
        <v>84</v>
      </c>
      <c r="AK513" s="181" t="s">
        <v>84</v>
      </c>
      <c r="AL513" s="181">
        <v>78</v>
      </c>
    </row>
    <row r="514" spans="1:38" x14ac:dyDescent="0.25">
      <c r="A514" s="159" t="s">
        <v>9154</v>
      </c>
      <c r="B514" s="158">
        <v>0.5625</v>
      </c>
      <c r="C514" s="158" t="s">
        <v>84</v>
      </c>
      <c r="D514" s="158">
        <v>0.62590000000000001</v>
      </c>
      <c r="E514" s="158">
        <v>0.64029999999999998</v>
      </c>
      <c r="F514" s="158" t="s">
        <v>84</v>
      </c>
      <c r="G514" s="158" t="s">
        <v>84</v>
      </c>
      <c r="H514" s="158" t="s">
        <v>84</v>
      </c>
      <c r="I514" s="158" t="s">
        <v>84</v>
      </c>
      <c r="J514" s="158"/>
      <c r="K514" s="158"/>
      <c r="L514" s="158"/>
      <c r="M514" s="158">
        <v>0.5081</v>
      </c>
      <c r="N514" s="158">
        <v>0.61329999999999996</v>
      </c>
      <c r="O514" s="158" t="s">
        <v>84</v>
      </c>
      <c r="P514" s="158" t="s">
        <v>84</v>
      </c>
      <c r="Q514" s="158">
        <v>0.5101</v>
      </c>
      <c r="R514" s="158">
        <v>0.72170000000000001</v>
      </c>
      <c r="S514" s="158">
        <v>0.55149999999999999</v>
      </c>
      <c r="T514" s="158">
        <v>0.71599999999999997</v>
      </c>
      <c r="U514" s="158" t="s">
        <v>84</v>
      </c>
      <c r="V514" s="158" t="s">
        <v>84</v>
      </c>
      <c r="W514" s="158" t="s">
        <v>84</v>
      </c>
      <c r="X514" s="158" t="s">
        <v>84</v>
      </c>
      <c r="Y514" s="158" t="s">
        <v>84</v>
      </c>
      <c r="Z514" s="158" t="s">
        <v>84</v>
      </c>
      <c r="AA514" s="158" t="s">
        <v>84</v>
      </c>
      <c r="AB514" s="158" t="s">
        <v>84</v>
      </c>
      <c r="AC514" s="158"/>
      <c r="AD514" s="181">
        <v>412</v>
      </c>
      <c r="AE514" s="181" t="s">
        <v>84</v>
      </c>
      <c r="AF514" s="181">
        <v>107</v>
      </c>
      <c r="AG514" s="181">
        <v>160</v>
      </c>
      <c r="AH514" s="181" t="s">
        <v>84</v>
      </c>
      <c r="AI514" s="181" t="s">
        <v>84</v>
      </c>
      <c r="AJ514" s="181" t="s">
        <v>84</v>
      </c>
      <c r="AK514" s="181" t="s">
        <v>84</v>
      </c>
      <c r="AL514" s="181">
        <v>273</v>
      </c>
    </row>
    <row r="515" spans="1:38" x14ac:dyDescent="0.25">
      <c r="A515" s="159" t="s">
        <v>9155</v>
      </c>
      <c r="B515" s="158">
        <v>0.88190000000000002</v>
      </c>
      <c r="C515" s="158" t="s">
        <v>84</v>
      </c>
      <c r="D515" s="158" t="s">
        <v>84</v>
      </c>
      <c r="E515" s="158" t="s">
        <v>84</v>
      </c>
      <c r="F515" s="158" t="s">
        <v>84</v>
      </c>
      <c r="G515" s="158" t="s">
        <v>84</v>
      </c>
      <c r="H515" s="158" t="s">
        <v>84</v>
      </c>
      <c r="I515" s="158" t="s">
        <v>84</v>
      </c>
      <c r="J515" s="158"/>
      <c r="K515" s="158"/>
      <c r="L515" s="158"/>
      <c r="M515" s="158">
        <v>0.83389999999999997</v>
      </c>
      <c r="N515" s="158">
        <v>0.91669999999999996</v>
      </c>
      <c r="O515" s="158" t="s">
        <v>84</v>
      </c>
      <c r="P515" s="158" t="s">
        <v>84</v>
      </c>
      <c r="Q515" s="158" t="s">
        <v>84</v>
      </c>
      <c r="R515" s="158" t="s">
        <v>84</v>
      </c>
      <c r="S515" s="158" t="s">
        <v>84</v>
      </c>
      <c r="T515" s="158" t="s">
        <v>84</v>
      </c>
      <c r="U515" s="158" t="s">
        <v>84</v>
      </c>
      <c r="V515" s="158" t="s">
        <v>84</v>
      </c>
      <c r="W515" s="158" t="s">
        <v>84</v>
      </c>
      <c r="X515" s="158" t="s">
        <v>84</v>
      </c>
      <c r="Y515" s="158" t="s">
        <v>84</v>
      </c>
      <c r="Z515" s="158" t="s">
        <v>84</v>
      </c>
      <c r="AA515" s="158" t="s">
        <v>84</v>
      </c>
      <c r="AB515" s="158" t="s">
        <v>84</v>
      </c>
      <c r="AC515" s="158"/>
      <c r="AD515" s="181">
        <v>248</v>
      </c>
      <c r="AE515" s="181" t="s">
        <v>84</v>
      </c>
      <c r="AF515" s="181" t="s">
        <v>84</v>
      </c>
      <c r="AG515" s="181" t="s">
        <v>84</v>
      </c>
      <c r="AH515" s="181" t="s">
        <v>84</v>
      </c>
      <c r="AI515" s="181" t="s">
        <v>84</v>
      </c>
      <c r="AJ515" s="181" t="s">
        <v>84</v>
      </c>
      <c r="AK515" s="181" t="s">
        <v>84</v>
      </c>
      <c r="AL515" s="181">
        <v>100</v>
      </c>
    </row>
    <row r="516" spans="1:38" x14ac:dyDescent="0.25">
      <c r="A516" s="159" t="s">
        <v>9156</v>
      </c>
      <c r="B516" s="158">
        <v>0.88009999999999999</v>
      </c>
      <c r="C516" s="158" t="s">
        <v>84</v>
      </c>
      <c r="D516" s="158" t="s">
        <v>84</v>
      </c>
      <c r="E516" s="158">
        <v>0.91769999999999996</v>
      </c>
      <c r="F516" s="158" t="s">
        <v>84</v>
      </c>
      <c r="G516" s="158" t="s">
        <v>84</v>
      </c>
      <c r="H516" s="158" t="s">
        <v>84</v>
      </c>
      <c r="I516" s="158" t="s">
        <v>84</v>
      </c>
      <c r="J516" s="158"/>
      <c r="K516" s="158"/>
      <c r="L516" s="158"/>
      <c r="M516" s="158">
        <v>0.84050000000000002</v>
      </c>
      <c r="N516" s="158">
        <v>0.91039999999999999</v>
      </c>
      <c r="O516" s="158" t="s">
        <v>84</v>
      </c>
      <c r="P516" s="158" t="s">
        <v>84</v>
      </c>
      <c r="Q516" s="158" t="s">
        <v>84</v>
      </c>
      <c r="R516" s="158" t="s">
        <v>84</v>
      </c>
      <c r="S516" s="158">
        <v>0.85650000000000004</v>
      </c>
      <c r="T516" s="158">
        <v>0.95350000000000001</v>
      </c>
      <c r="U516" s="158" t="s">
        <v>84</v>
      </c>
      <c r="V516" s="158" t="s">
        <v>84</v>
      </c>
      <c r="W516" s="158" t="s">
        <v>84</v>
      </c>
      <c r="X516" s="158" t="s">
        <v>84</v>
      </c>
      <c r="Y516" s="158" t="s">
        <v>84</v>
      </c>
      <c r="Z516" s="158" t="s">
        <v>84</v>
      </c>
      <c r="AA516" s="158" t="s">
        <v>84</v>
      </c>
      <c r="AB516" s="158" t="s">
        <v>84</v>
      </c>
      <c r="AC516" s="158"/>
      <c r="AD516" s="181">
        <v>350</v>
      </c>
      <c r="AE516" s="181" t="s">
        <v>84</v>
      </c>
      <c r="AF516" s="181" t="s">
        <v>84</v>
      </c>
      <c r="AG516" s="181">
        <v>141</v>
      </c>
      <c r="AH516" s="181" t="s">
        <v>84</v>
      </c>
      <c r="AI516" s="181" t="s">
        <v>84</v>
      </c>
      <c r="AJ516" s="181" t="s">
        <v>84</v>
      </c>
      <c r="AK516" s="181" t="s">
        <v>84</v>
      </c>
      <c r="AL516" s="181">
        <v>194</v>
      </c>
    </row>
    <row r="517" spans="1:38" x14ac:dyDescent="0.25">
      <c r="A517" s="159" t="s">
        <v>9157</v>
      </c>
      <c r="B517" s="158">
        <v>0.88119999999999998</v>
      </c>
      <c r="C517" s="158" t="s">
        <v>84</v>
      </c>
      <c r="D517" s="158" t="s">
        <v>84</v>
      </c>
      <c r="E517" s="158">
        <v>0.95089999999999997</v>
      </c>
      <c r="F517" s="158" t="s">
        <v>84</v>
      </c>
      <c r="G517" s="158" t="s">
        <v>84</v>
      </c>
      <c r="H517" s="158" t="s">
        <v>84</v>
      </c>
      <c r="I517" s="158" t="s">
        <v>84</v>
      </c>
      <c r="J517" s="158"/>
      <c r="K517" s="158"/>
      <c r="L517" s="158"/>
      <c r="M517" s="158">
        <v>0.84189999999999998</v>
      </c>
      <c r="N517" s="158">
        <v>0.9113</v>
      </c>
      <c r="O517" s="158" t="s">
        <v>84</v>
      </c>
      <c r="P517" s="158" t="s">
        <v>84</v>
      </c>
      <c r="Q517" s="158" t="s">
        <v>84</v>
      </c>
      <c r="R517" s="158" t="s">
        <v>84</v>
      </c>
      <c r="S517" s="158">
        <v>0.89980000000000004</v>
      </c>
      <c r="T517" s="158">
        <v>0.97629999999999995</v>
      </c>
      <c r="U517" s="158" t="s">
        <v>84</v>
      </c>
      <c r="V517" s="158" t="s">
        <v>84</v>
      </c>
      <c r="W517" s="158" t="s">
        <v>84</v>
      </c>
      <c r="X517" s="158" t="s">
        <v>84</v>
      </c>
      <c r="Y517" s="158" t="s">
        <v>84</v>
      </c>
      <c r="Z517" s="158" t="s">
        <v>84</v>
      </c>
      <c r="AA517" s="158" t="s">
        <v>84</v>
      </c>
      <c r="AB517" s="158" t="s">
        <v>84</v>
      </c>
      <c r="AC517" s="158"/>
      <c r="AD517" s="181">
        <v>353</v>
      </c>
      <c r="AE517" s="181" t="s">
        <v>84</v>
      </c>
      <c r="AF517" s="181" t="s">
        <v>84</v>
      </c>
      <c r="AG517" s="181">
        <v>153</v>
      </c>
      <c r="AH517" s="181" t="s">
        <v>84</v>
      </c>
      <c r="AI517" s="181" t="s">
        <v>84</v>
      </c>
      <c r="AJ517" s="181" t="s">
        <v>84</v>
      </c>
      <c r="AK517" s="181" t="s">
        <v>84</v>
      </c>
      <c r="AL517" s="181">
        <v>187</v>
      </c>
    </row>
    <row r="518" spans="1:38" x14ac:dyDescent="0.25">
      <c r="A518" s="159" t="s">
        <v>9158</v>
      </c>
      <c r="B518" s="158">
        <v>0.94230000000000003</v>
      </c>
      <c r="C518" s="158" t="s">
        <v>84</v>
      </c>
      <c r="D518" s="158" t="s">
        <v>84</v>
      </c>
      <c r="E518" s="158" t="s">
        <v>84</v>
      </c>
      <c r="F518" s="158" t="s">
        <v>84</v>
      </c>
      <c r="G518" s="158" t="s">
        <v>84</v>
      </c>
      <c r="H518" s="158" t="s">
        <v>84</v>
      </c>
      <c r="I518" s="158" t="s">
        <v>84</v>
      </c>
      <c r="J518" s="158"/>
      <c r="K518" s="158"/>
      <c r="L518" s="158"/>
      <c r="M518" s="158">
        <v>0.90190000000000003</v>
      </c>
      <c r="N518" s="158">
        <v>0.96640000000000004</v>
      </c>
      <c r="O518" s="158" t="s">
        <v>84</v>
      </c>
      <c r="P518" s="158" t="s">
        <v>84</v>
      </c>
      <c r="Q518" s="158" t="s">
        <v>84</v>
      </c>
      <c r="R518" s="158" t="s">
        <v>84</v>
      </c>
      <c r="S518" s="158" t="s">
        <v>84</v>
      </c>
      <c r="T518" s="158" t="s">
        <v>84</v>
      </c>
      <c r="U518" s="158" t="s">
        <v>84</v>
      </c>
      <c r="V518" s="158" t="s">
        <v>84</v>
      </c>
      <c r="W518" s="158" t="s">
        <v>84</v>
      </c>
      <c r="X518" s="158" t="s">
        <v>84</v>
      </c>
      <c r="Y518" s="158" t="s">
        <v>84</v>
      </c>
      <c r="Z518" s="158" t="s">
        <v>84</v>
      </c>
      <c r="AA518" s="158" t="s">
        <v>84</v>
      </c>
      <c r="AB518" s="158" t="s">
        <v>84</v>
      </c>
      <c r="AC518" s="158"/>
      <c r="AD518" s="181">
        <v>231</v>
      </c>
      <c r="AE518" s="181" t="s">
        <v>84</v>
      </c>
      <c r="AF518" s="181" t="s">
        <v>84</v>
      </c>
      <c r="AG518" s="181" t="s">
        <v>84</v>
      </c>
      <c r="AH518" s="181" t="s">
        <v>84</v>
      </c>
      <c r="AI518" s="181" t="s">
        <v>84</v>
      </c>
      <c r="AJ518" s="181" t="s">
        <v>84</v>
      </c>
      <c r="AK518" s="181" t="s">
        <v>84</v>
      </c>
      <c r="AL518" s="181">
        <v>78</v>
      </c>
    </row>
    <row r="519" spans="1:38" x14ac:dyDescent="0.25">
      <c r="A519" s="159" t="s">
        <v>9159</v>
      </c>
      <c r="B519" s="158">
        <v>0.89910000000000001</v>
      </c>
      <c r="C519" s="158" t="s">
        <v>84</v>
      </c>
      <c r="D519" s="158">
        <v>1.0041</v>
      </c>
      <c r="E519" s="158">
        <v>0.94679999999999997</v>
      </c>
      <c r="F519" s="158" t="s">
        <v>84</v>
      </c>
      <c r="G519" s="158" t="s">
        <v>84</v>
      </c>
      <c r="H519" s="158" t="s">
        <v>84</v>
      </c>
      <c r="I519" s="158" t="s">
        <v>84</v>
      </c>
      <c r="J519" s="158"/>
      <c r="K519" s="158"/>
      <c r="L519" s="158"/>
      <c r="M519" s="158">
        <v>0.8649</v>
      </c>
      <c r="N519" s="158">
        <v>0.92500000000000004</v>
      </c>
      <c r="O519" s="158" t="s">
        <v>84</v>
      </c>
      <c r="P519" s="158" t="s">
        <v>84</v>
      </c>
      <c r="Q519" s="158">
        <v>1.0041</v>
      </c>
      <c r="R519" s="158">
        <v>1.0041</v>
      </c>
      <c r="S519" s="158">
        <v>0.89629999999999999</v>
      </c>
      <c r="T519" s="158">
        <v>0.97299999999999998</v>
      </c>
      <c r="U519" s="158" t="s">
        <v>84</v>
      </c>
      <c r="V519" s="158" t="s">
        <v>84</v>
      </c>
      <c r="W519" s="158" t="s">
        <v>84</v>
      </c>
      <c r="X519" s="158" t="s">
        <v>84</v>
      </c>
      <c r="Y519" s="158" t="s">
        <v>84</v>
      </c>
      <c r="Z519" s="158" t="s">
        <v>84</v>
      </c>
      <c r="AA519" s="158" t="s">
        <v>84</v>
      </c>
      <c r="AB519" s="158" t="s">
        <v>84</v>
      </c>
      <c r="AC519" s="158"/>
      <c r="AD519" s="181">
        <v>412</v>
      </c>
      <c r="AE519" s="181" t="s">
        <v>84</v>
      </c>
      <c r="AF519" s="181">
        <v>107</v>
      </c>
      <c r="AG519" s="181">
        <v>160</v>
      </c>
      <c r="AH519" s="181" t="s">
        <v>84</v>
      </c>
      <c r="AI519" s="181" t="s">
        <v>84</v>
      </c>
      <c r="AJ519" s="181" t="s">
        <v>84</v>
      </c>
      <c r="AK519" s="181" t="s">
        <v>84</v>
      </c>
      <c r="AL519" s="181">
        <v>273</v>
      </c>
    </row>
    <row r="520" spans="1:38" x14ac:dyDescent="0.25">
      <c r="A520" s="159" t="s">
        <v>9160</v>
      </c>
      <c r="B520" s="158">
        <v>0.81530000000000002</v>
      </c>
      <c r="C520" s="158" t="s">
        <v>84</v>
      </c>
      <c r="D520" s="158" t="s">
        <v>84</v>
      </c>
      <c r="E520" s="158" t="s">
        <v>84</v>
      </c>
      <c r="F520" s="158" t="s">
        <v>84</v>
      </c>
      <c r="G520" s="158" t="s">
        <v>84</v>
      </c>
      <c r="H520" s="158" t="s">
        <v>84</v>
      </c>
      <c r="I520" s="158" t="s">
        <v>84</v>
      </c>
      <c r="J520" s="158"/>
      <c r="K520" s="158"/>
      <c r="L520" s="158"/>
      <c r="M520" s="158">
        <v>0.75990000000000002</v>
      </c>
      <c r="N520" s="158">
        <v>0.85909999999999997</v>
      </c>
      <c r="O520" s="158" t="s">
        <v>84</v>
      </c>
      <c r="P520" s="158" t="s">
        <v>84</v>
      </c>
      <c r="Q520" s="158" t="s">
        <v>84</v>
      </c>
      <c r="R520" s="158" t="s">
        <v>84</v>
      </c>
      <c r="S520" s="158" t="s">
        <v>84</v>
      </c>
      <c r="T520" s="158" t="s">
        <v>84</v>
      </c>
      <c r="U520" s="158" t="s">
        <v>84</v>
      </c>
      <c r="V520" s="158" t="s">
        <v>84</v>
      </c>
      <c r="W520" s="158" t="s">
        <v>84</v>
      </c>
      <c r="X520" s="158" t="s">
        <v>84</v>
      </c>
      <c r="Y520" s="158" t="s">
        <v>84</v>
      </c>
      <c r="Z520" s="158" t="s">
        <v>84</v>
      </c>
      <c r="AA520" s="158" t="s">
        <v>84</v>
      </c>
      <c r="AB520" s="158" t="s">
        <v>84</v>
      </c>
      <c r="AC520" s="158"/>
      <c r="AD520" s="181">
        <v>248</v>
      </c>
      <c r="AE520" s="181" t="s">
        <v>84</v>
      </c>
      <c r="AF520" s="181" t="s">
        <v>84</v>
      </c>
      <c r="AG520" s="181" t="s">
        <v>84</v>
      </c>
      <c r="AH520" s="181" t="s">
        <v>84</v>
      </c>
      <c r="AI520" s="181" t="s">
        <v>84</v>
      </c>
      <c r="AJ520" s="181" t="s">
        <v>84</v>
      </c>
      <c r="AK520" s="181" t="s">
        <v>84</v>
      </c>
      <c r="AL520" s="181">
        <v>100</v>
      </c>
    </row>
    <row r="521" spans="1:38" x14ac:dyDescent="0.25">
      <c r="A521" s="159" t="s">
        <v>9161</v>
      </c>
      <c r="B521" s="158">
        <v>0.81640000000000001</v>
      </c>
      <c r="C521" s="158" t="s">
        <v>84</v>
      </c>
      <c r="D521" s="158" t="s">
        <v>84</v>
      </c>
      <c r="E521" s="158">
        <v>0.85519999999999996</v>
      </c>
      <c r="F521" s="158" t="s">
        <v>84</v>
      </c>
      <c r="G521" s="158" t="s">
        <v>84</v>
      </c>
      <c r="H521" s="158" t="s">
        <v>84</v>
      </c>
      <c r="I521" s="158" t="s">
        <v>84</v>
      </c>
      <c r="J521" s="158"/>
      <c r="K521" s="158"/>
      <c r="L521" s="158"/>
      <c r="M521" s="158">
        <v>0.77070000000000005</v>
      </c>
      <c r="N521" s="158">
        <v>0.85389999999999999</v>
      </c>
      <c r="O521" s="158" t="s">
        <v>84</v>
      </c>
      <c r="P521" s="158" t="s">
        <v>84</v>
      </c>
      <c r="Q521" s="158" t="s">
        <v>84</v>
      </c>
      <c r="R521" s="158" t="s">
        <v>84</v>
      </c>
      <c r="S521" s="158">
        <v>0.78320000000000001</v>
      </c>
      <c r="T521" s="158">
        <v>0.90480000000000005</v>
      </c>
      <c r="U521" s="158" t="s">
        <v>84</v>
      </c>
      <c r="V521" s="158" t="s">
        <v>84</v>
      </c>
      <c r="W521" s="158" t="s">
        <v>84</v>
      </c>
      <c r="X521" s="158" t="s">
        <v>84</v>
      </c>
      <c r="Y521" s="158" t="s">
        <v>84</v>
      </c>
      <c r="Z521" s="158" t="s">
        <v>84</v>
      </c>
      <c r="AA521" s="158" t="s">
        <v>84</v>
      </c>
      <c r="AB521" s="158" t="s">
        <v>84</v>
      </c>
      <c r="AC521" s="158"/>
      <c r="AD521" s="181">
        <v>350</v>
      </c>
      <c r="AE521" s="181" t="s">
        <v>84</v>
      </c>
      <c r="AF521" s="181" t="s">
        <v>84</v>
      </c>
      <c r="AG521" s="181">
        <v>141</v>
      </c>
      <c r="AH521" s="181" t="s">
        <v>84</v>
      </c>
      <c r="AI521" s="181" t="s">
        <v>84</v>
      </c>
      <c r="AJ521" s="181" t="s">
        <v>84</v>
      </c>
      <c r="AK521" s="181" t="s">
        <v>84</v>
      </c>
      <c r="AL521" s="181">
        <v>194</v>
      </c>
    </row>
    <row r="522" spans="1:38" x14ac:dyDescent="0.25">
      <c r="A522" s="159" t="s">
        <v>9162</v>
      </c>
      <c r="B522" s="158">
        <v>0.83230000000000004</v>
      </c>
      <c r="C522" s="158" t="s">
        <v>84</v>
      </c>
      <c r="D522" s="158" t="s">
        <v>84</v>
      </c>
      <c r="E522" s="158">
        <v>0.92120000000000002</v>
      </c>
      <c r="F522" s="158" t="s">
        <v>84</v>
      </c>
      <c r="G522" s="158" t="s">
        <v>84</v>
      </c>
      <c r="H522" s="158" t="s">
        <v>84</v>
      </c>
      <c r="I522" s="158" t="s">
        <v>84</v>
      </c>
      <c r="J522" s="158"/>
      <c r="K522" s="158"/>
      <c r="L522" s="158"/>
      <c r="M522" s="158">
        <v>0.78790000000000004</v>
      </c>
      <c r="N522" s="158">
        <v>0.86819999999999997</v>
      </c>
      <c r="O522" s="158" t="s">
        <v>84</v>
      </c>
      <c r="P522" s="158" t="s">
        <v>84</v>
      </c>
      <c r="Q522" s="158" t="s">
        <v>84</v>
      </c>
      <c r="R522" s="158" t="s">
        <v>84</v>
      </c>
      <c r="S522" s="158">
        <v>0.86250000000000004</v>
      </c>
      <c r="T522" s="158">
        <v>0.95550000000000002</v>
      </c>
      <c r="U522" s="158" t="s">
        <v>84</v>
      </c>
      <c r="V522" s="158" t="s">
        <v>84</v>
      </c>
      <c r="W522" s="158" t="s">
        <v>84</v>
      </c>
      <c r="X522" s="158" t="s">
        <v>84</v>
      </c>
      <c r="Y522" s="158" t="s">
        <v>84</v>
      </c>
      <c r="Z522" s="158" t="s">
        <v>84</v>
      </c>
      <c r="AA522" s="158" t="s">
        <v>84</v>
      </c>
      <c r="AB522" s="158" t="s">
        <v>84</v>
      </c>
      <c r="AC522" s="158"/>
      <c r="AD522" s="181">
        <v>353</v>
      </c>
      <c r="AE522" s="181" t="s">
        <v>84</v>
      </c>
      <c r="AF522" s="181" t="s">
        <v>84</v>
      </c>
      <c r="AG522" s="181">
        <v>153</v>
      </c>
      <c r="AH522" s="181" t="s">
        <v>84</v>
      </c>
      <c r="AI522" s="181" t="s">
        <v>84</v>
      </c>
      <c r="AJ522" s="181" t="s">
        <v>84</v>
      </c>
      <c r="AK522" s="181" t="s">
        <v>84</v>
      </c>
      <c r="AL522" s="181">
        <v>187</v>
      </c>
    </row>
    <row r="523" spans="1:38" x14ac:dyDescent="0.25">
      <c r="A523" s="159" t="s">
        <v>9163</v>
      </c>
      <c r="B523" s="158">
        <v>0.89729999999999999</v>
      </c>
      <c r="C523" s="158" t="s">
        <v>84</v>
      </c>
      <c r="D523" s="158" t="s">
        <v>84</v>
      </c>
      <c r="E523" s="158" t="s">
        <v>84</v>
      </c>
      <c r="F523" s="158" t="s">
        <v>84</v>
      </c>
      <c r="G523" s="158" t="s">
        <v>84</v>
      </c>
      <c r="H523" s="158" t="s">
        <v>84</v>
      </c>
      <c r="I523" s="158" t="s">
        <v>84</v>
      </c>
      <c r="J523" s="158"/>
      <c r="K523" s="158"/>
      <c r="L523" s="158"/>
      <c r="M523" s="158">
        <v>0.84850000000000003</v>
      </c>
      <c r="N523" s="158">
        <v>0.93100000000000005</v>
      </c>
      <c r="O523" s="158" t="s">
        <v>84</v>
      </c>
      <c r="P523" s="158" t="s">
        <v>84</v>
      </c>
      <c r="Q523" s="158" t="s">
        <v>84</v>
      </c>
      <c r="R523" s="158" t="s">
        <v>84</v>
      </c>
      <c r="S523" s="158" t="s">
        <v>84</v>
      </c>
      <c r="T523" s="158" t="s">
        <v>84</v>
      </c>
      <c r="U523" s="158" t="s">
        <v>84</v>
      </c>
      <c r="V523" s="158" t="s">
        <v>84</v>
      </c>
      <c r="W523" s="158" t="s">
        <v>84</v>
      </c>
      <c r="X523" s="158" t="s">
        <v>84</v>
      </c>
      <c r="Y523" s="158" t="s">
        <v>84</v>
      </c>
      <c r="Z523" s="158" t="s">
        <v>84</v>
      </c>
      <c r="AA523" s="158" t="s">
        <v>84</v>
      </c>
      <c r="AB523" s="158" t="s">
        <v>84</v>
      </c>
      <c r="AC523" s="158"/>
      <c r="AD523" s="181">
        <v>231</v>
      </c>
      <c r="AE523" s="181" t="s">
        <v>84</v>
      </c>
      <c r="AF523" s="181" t="s">
        <v>84</v>
      </c>
      <c r="AG523" s="181" t="s">
        <v>84</v>
      </c>
      <c r="AH523" s="181" t="s">
        <v>84</v>
      </c>
      <c r="AI523" s="181" t="s">
        <v>84</v>
      </c>
      <c r="AJ523" s="181" t="s">
        <v>84</v>
      </c>
      <c r="AK523" s="181" t="s">
        <v>84</v>
      </c>
      <c r="AL523" s="181">
        <v>78</v>
      </c>
    </row>
    <row r="524" spans="1:38" x14ac:dyDescent="0.25">
      <c r="A524" s="159" t="s">
        <v>9164</v>
      </c>
      <c r="B524" s="158">
        <v>0.81630000000000003</v>
      </c>
      <c r="C524" s="158" t="s">
        <v>84</v>
      </c>
      <c r="D524" s="158">
        <v>0.91310000000000002</v>
      </c>
      <c r="E524" s="158">
        <v>0.89280000000000004</v>
      </c>
      <c r="F524" s="158" t="s">
        <v>84</v>
      </c>
      <c r="G524" s="158" t="s">
        <v>84</v>
      </c>
      <c r="H524" s="158" t="s">
        <v>84</v>
      </c>
      <c r="I524" s="158" t="s">
        <v>84</v>
      </c>
      <c r="J524" s="158"/>
      <c r="K524" s="158"/>
      <c r="L524" s="158"/>
      <c r="M524" s="158">
        <v>0.77429999999999999</v>
      </c>
      <c r="N524" s="158">
        <v>0.85119999999999996</v>
      </c>
      <c r="O524" s="158" t="s">
        <v>84</v>
      </c>
      <c r="P524" s="158" t="s">
        <v>84</v>
      </c>
      <c r="Q524" s="158">
        <v>0.83650000000000002</v>
      </c>
      <c r="R524" s="158">
        <v>0.95469999999999999</v>
      </c>
      <c r="S524" s="158">
        <v>0.83120000000000005</v>
      </c>
      <c r="T524" s="158">
        <v>0.93279999999999996</v>
      </c>
      <c r="U524" s="158" t="s">
        <v>84</v>
      </c>
      <c r="V524" s="158" t="s">
        <v>84</v>
      </c>
      <c r="W524" s="158" t="s">
        <v>84</v>
      </c>
      <c r="X524" s="158" t="s">
        <v>84</v>
      </c>
      <c r="Y524" s="158" t="s">
        <v>84</v>
      </c>
      <c r="Z524" s="158" t="s">
        <v>84</v>
      </c>
      <c r="AA524" s="158" t="s">
        <v>84</v>
      </c>
      <c r="AB524" s="158" t="s">
        <v>84</v>
      </c>
      <c r="AC524" s="158"/>
      <c r="AD524" s="181">
        <v>412</v>
      </c>
      <c r="AE524" s="181" t="s">
        <v>84</v>
      </c>
      <c r="AF524" s="181">
        <v>107</v>
      </c>
      <c r="AG524" s="181">
        <v>160</v>
      </c>
      <c r="AH524" s="181" t="s">
        <v>84</v>
      </c>
      <c r="AI524" s="181" t="s">
        <v>84</v>
      </c>
      <c r="AJ524" s="181" t="s">
        <v>84</v>
      </c>
      <c r="AK524" s="181" t="s">
        <v>84</v>
      </c>
      <c r="AL524" s="181">
        <v>273</v>
      </c>
    </row>
    <row r="525" spans="1:38" x14ac:dyDescent="0.25">
      <c r="A525" s="159" t="s">
        <v>9165</v>
      </c>
      <c r="B525" s="158">
        <v>0.77290000000000003</v>
      </c>
      <c r="C525" s="158" t="s">
        <v>84</v>
      </c>
      <c r="D525" s="158" t="s">
        <v>84</v>
      </c>
      <c r="E525" s="158" t="s">
        <v>84</v>
      </c>
      <c r="F525" s="158" t="s">
        <v>84</v>
      </c>
      <c r="G525" s="158" t="s">
        <v>84</v>
      </c>
      <c r="H525" s="158" t="s">
        <v>84</v>
      </c>
      <c r="I525" s="158" t="s">
        <v>84</v>
      </c>
      <c r="J525" s="158"/>
      <c r="K525" s="158"/>
      <c r="L525" s="158"/>
      <c r="M525" s="158">
        <v>0.71409999999999996</v>
      </c>
      <c r="N525" s="158">
        <v>0.82110000000000005</v>
      </c>
      <c r="O525" s="158" t="s">
        <v>84</v>
      </c>
      <c r="P525" s="158" t="s">
        <v>84</v>
      </c>
      <c r="Q525" s="158" t="s">
        <v>84</v>
      </c>
      <c r="R525" s="158" t="s">
        <v>84</v>
      </c>
      <c r="S525" s="158" t="s">
        <v>84</v>
      </c>
      <c r="T525" s="158" t="s">
        <v>84</v>
      </c>
      <c r="U525" s="158" t="s">
        <v>84</v>
      </c>
      <c r="V525" s="158" t="s">
        <v>84</v>
      </c>
      <c r="W525" s="158" t="s">
        <v>84</v>
      </c>
      <c r="X525" s="158" t="s">
        <v>84</v>
      </c>
      <c r="Y525" s="158" t="s">
        <v>84</v>
      </c>
      <c r="Z525" s="158" t="s">
        <v>84</v>
      </c>
      <c r="AA525" s="158" t="s">
        <v>84</v>
      </c>
      <c r="AB525" s="158" t="s">
        <v>84</v>
      </c>
      <c r="AC525" s="158"/>
      <c r="AD525" s="181">
        <v>248</v>
      </c>
      <c r="AE525" s="181" t="s">
        <v>84</v>
      </c>
      <c r="AF525" s="181" t="s">
        <v>84</v>
      </c>
      <c r="AG525" s="181" t="s">
        <v>84</v>
      </c>
      <c r="AH525" s="181" t="s">
        <v>84</v>
      </c>
      <c r="AI525" s="181" t="s">
        <v>84</v>
      </c>
      <c r="AJ525" s="181" t="s">
        <v>84</v>
      </c>
      <c r="AK525" s="181" t="s">
        <v>84</v>
      </c>
      <c r="AL525" s="181">
        <v>100</v>
      </c>
    </row>
    <row r="526" spans="1:38" x14ac:dyDescent="0.25">
      <c r="A526" s="159" t="s">
        <v>9166</v>
      </c>
      <c r="B526" s="158">
        <v>0.7661</v>
      </c>
      <c r="C526" s="158" t="s">
        <v>84</v>
      </c>
      <c r="D526" s="158" t="s">
        <v>84</v>
      </c>
      <c r="E526" s="158">
        <v>0.82140000000000002</v>
      </c>
      <c r="F526" s="158" t="s">
        <v>84</v>
      </c>
      <c r="G526" s="158" t="s">
        <v>84</v>
      </c>
      <c r="H526" s="158" t="s">
        <v>84</v>
      </c>
      <c r="I526" s="158" t="s">
        <v>84</v>
      </c>
      <c r="J526" s="158"/>
      <c r="K526" s="158"/>
      <c r="L526" s="158"/>
      <c r="M526" s="158">
        <v>0.71679999999999999</v>
      </c>
      <c r="N526" s="158">
        <v>0.80800000000000005</v>
      </c>
      <c r="O526" s="158" t="s">
        <v>84</v>
      </c>
      <c r="P526" s="158" t="s">
        <v>84</v>
      </c>
      <c r="Q526" s="158" t="s">
        <v>84</v>
      </c>
      <c r="R526" s="158" t="s">
        <v>84</v>
      </c>
      <c r="S526" s="158">
        <v>0.745</v>
      </c>
      <c r="T526" s="158">
        <v>0.87680000000000002</v>
      </c>
      <c r="U526" s="158" t="s">
        <v>84</v>
      </c>
      <c r="V526" s="158" t="s">
        <v>84</v>
      </c>
      <c r="W526" s="158" t="s">
        <v>84</v>
      </c>
      <c r="X526" s="158" t="s">
        <v>84</v>
      </c>
      <c r="Y526" s="158" t="s">
        <v>84</v>
      </c>
      <c r="Z526" s="158" t="s">
        <v>84</v>
      </c>
      <c r="AA526" s="158" t="s">
        <v>84</v>
      </c>
      <c r="AB526" s="158" t="s">
        <v>84</v>
      </c>
      <c r="AC526" s="158"/>
      <c r="AD526" s="181">
        <v>350</v>
      </c>
      <c r="AE526" s="181" t="s">
        <v>84</v>
      </c>
      <c r="AF526" s="181" t="s">
        <v>84</v>
      </c>
      <c r="AG526" s="181">
        <v>141</v>
      </c>
      <c r="AH526" s="181" t="s">
        <v>84</v>
      </c>
      <c r="AI526" s="181" t="s">
        <v>84</v>
      </c>
      <c r="AJ526" s="181" t="s">
        <v>84</v>
      </c>
      <c r="AK526" s="181" t="s">
        <v>84</v>
      </c>
      <c r="AL526" s="181">
        <v>194</v>
      </c>
    </row>
    <row r="527" spans="1:38" x14ac:dyDescent="0.25">
      <c r="A527" s="159" t="s">
        <v>9167</v>
      </c>
      <c r="B527" s="158">
        <v>0.80300000000000005</v>
      </c>
      <c r="C527" s="158" t="s">
        <v>84</v>
      </c>
      <c r="D527" s="158" t="s">
        <v>84</v>
      </c>
      <c r="E527" s="158">
        <v>0.9042</v>
      </c>
      <c r="F527" s="158" t="s">
        <v>84</v>
      </c>
      <c r="G527" s="158" t="s">
        <v>84</v>
      </c>
      <c r="H527" s="158" t="s">
        <v>84</v>
      </c>
      <c r="I527" s="158" t="s">
        <v>84</v>
      </c>
      <c r="J527" s="158"/>
      <c r="K527" s="158"/>
      <c r="L527" s="158"/>
      <c r="M527" s="158">
        <v>0.75609999999999999</v>
      </c>
      <c r="N527" s="158">
        <v>0.84189999999999998</v>
      </c>
      <c r="O527" s="158" t="s">
        <v>84</v>
      </c>
      <c r="P527" s="158" t="s">
        <v>84</v>
      </c>
      <c r="Q527" s="158" t="s">
        <v>84</v>
      </c>
      <c r="R527" s="158" t="s">
        <v>84</v>
      </c>
      <c r="S527" s="158">
        <v>0.84119999999999995</v>
      </c>
      <c r="T527" s="158">
        <v>0.94299999999999995</v>
      </c>
      <c r="U527" s="158" t="s">
        <v>84</v>
      </c>
      <c r="V527" s="158" t="s">
        <v>84</v>
      </c>
      <c r="W527" s="158" t="s">
        <v>84</v>
      </c>
      <c r="X527" s="158" t="s">
        <v>84</v>
      </c>
      <c r="Y527" s="158" t="s">
        <v>84</v>
      </c>
      <c r="Z527" s="158" t="s">
        <v>84</v>
      </c>
      <c r="AA527" s="158" t="s">
        <v>84</v>
      </c>
      <c r="AB527" s="158" t="s">
        <v>84</v>
      </c>
      <c r="AC527" s="158"/>
      <c r="AD527" s="181">
        <v>353</v>
      </c>
      <c r="AE527" s="181" t="s">
        <v>84</v>
      </c>
      <c r="AF527" s="181" t="s">
        <v>84</v>
      </c>
      <c r="AG527" s="181">
        <v>153</v>
      </c>
      <c r="AH527" s="181" t="s">
        <v>84</v>
      </c>
      <c r="AI527" s="181" t="s">
        <v>84</v>
      </c>
      <c r="AJ527" s="181" t="s">
        <v>84</v>
      </c>
      <c r="AK527" s="181" t="s">
        <v>84</v>
      </c>
      <c r="AL527" s="181">
        <v>187</v>
      </c>
    </row>
    <row r="528" spans="1:38" x14ac:dyDescent="0.25">
      <c r="A528" s="159" t="s">
        <v>9168</v>
      </c>
      <c r="B528" s="158">
        <v>0.87360000000000004</v>
      </c>
      <c r="C528" s="158" t="s">
        <v>84</v>
      </c>
      <c r="D528" s="158" t="s">
        <v>84</v>
      </c>
      <c r="E528" s="158" t="s">
        <v>84</v>
      </c>
      <c r="F528" s="158" t="s">
        <v>84</v>
      </c>
      <c r="G528" s="158" t="s">
        <v>84</v>
      </c>
      <c r="H528" s="158" t="s">
        <v>84</v>
      </c>
      <c r="I528" s="158" t="s">
        <v>84</v>
      </c>
      <c r="J528" s="158"/>
      <c r="K528" s="158"/>
      <c r="L528" s="158"/>
      <c r="M528" s="158">
        <v>0.82099999999999995</v>
      </c>
      <c r="N528" s="158">
        <v>0.91149999999999998</v>
      </c>
      <c r="O528" s="158" t="s">
        <v>84</v>
      </c>
      <c r="P528" s="158" t="s">
        <v>84</v>
      </c>
      <c r="Q528" s="158" t="s">
        <v>84</v>
      </c>
      <c r="R528" s="158" t="s">
        <v>84</v>
      </c>
      <c r="S528" s="158" t="s">
        <v>84</v>
      </c>
      <c r="T528" s="158" t="s">
        <v>84</v>
      </c>
      <c r="U528" s="158" t="s">
        <v>84</v>
      </c>
      <c r="V528" s="158" t="s">
        <v>84</v>
      </c>
      <c r="W528" s="158" t="s">
        <v>84</v>
      </c>
      <c r="X528" s="158" t="s">
        <v>84</v>
      </c>
      <c r="Y528" s="158" t="s">
        <v>84</v>
      </c>
      <c r="Z528" s="158" t="s">
        <v>84</v>
      </c>
      <c r="AA528" s="158" t="s">
        <v>84</v>
      </c>
      <c r="AB528" s="158" t="s">
        <v>84</v>
      </c>
      <c r="AC528" s="158"/>
      <c r="AD528" s="181">
        <v>231</v>
      </c>
      <c r="AE528" s="181" t="s">
        <v>84</v>
      </c>
      <c r="AF528" s="181" t="s">
        <v>84</v>
      </c>
      <c r="AG528" s="181" t="s">
        <v>84</v>
      </c>
      <c r="AH528" s="181" t="s">
        <v>84</v>
      </c>
      <c r="AI528" s="181" t="s">
        <v>84</v>
      </c>
      <c r="AJ528" s="181" t="s">
        <v>84</v>
      </c>
      <c r="AK528" s="181" t="s">
        <v>84</v>
      </c>
      <c r="AL528" s="181">
        <v>78</v>
      </c>
    </row>
    <row r="529" spans="1:38" x14ac:dyDescent="0.25">
      <c r="A529" s="159" t="s">
        <v>9169</v>
      </c>
      <c r="B529" s="158">
        <v>0.76890000000000003</v>
      </c>
      <c r="C529" s="158" t="s">
        <v>84</v>
      </c>
      <c r="D529" s="158">
        <v>0.85819999999999996</v>
      </c>
      <c r="E529" s="158">
        <v>0.85729999999999995</v>
      </c>
      <c r="F529" s="158" t="s">
        <v>84</v>
      </c>
      <c r="G529" s="158" t="s">
        <v>84</v>
      </c>
      <c r="H529" s="158" t="s">
        <v>84</v>
      </c>
      <c r="I529" s="158" t="s">
        <v>84</v>
      </c>
      <c r="J529" s="158"/>
      <c r="K529" s="158"/>
      <c r="L529" s="158"/>
      <c r="M529" s="158">
        <v>0.7238</v>
      </c>
      <c r="N529" s="158">
        <v>0.80769999999999997</v>
      </c>
      <c r="O529" s="158" t="s">
        <v>84</v>
      </c>
      <c r="P529" s="158" t="s">
        <v>84</v>
      </c>
      <c r="Q529" s="158">
        <v>0.77180000000000004</v>
      </c>
      <c r="R529" s="158">
        <v>0.91369999999999996</v>
      </c>
      <c r="S529" s="158">
        <v>0.79010000000000002</v>
      </c>
      <c r="T529" s="158">
        <v>0.90429999999999999</v>
      </c>
      <c r="U529" s="158" t="s">
        <v>84</v>
      </c>
      <c r="V529" s="158" t="s">
        <v>84</v>
      </c>
      <c r="W529" s="158" t="s">
        <v>84</v>
      </c>
      <c r="X529" s="158" t="s">
        <v>84</v>
      </c>
      <c r="Y529" s="158" t="s">
        <v>84</v>
      </c>
      <c r="Z529" s="158" t="s">
        <v>84</v>
      </c>
      <c r="AA529" s="158" t="s">
        <v>84</v>
      </c>
      <c r="AB529" s="158" t="s">
        <v>84</v>
      </c>
      <c r="AC529" s="158"/>
      <c r="AD529" s="181">
        <v>412</v>
      </c>
      <c r="AE529" s="181" t="s">
        <v>84</v>
      </c>
      <c r="AF529" s="181">
        <v>107</v>
      </c>
      <c r="AG529" s="181">
        <v>160</v>
      </c>
      <c r="AH529" s="181" t="s">
        <v>84</v>
      </c>
      <c r="AI529" s="181" t="s">
        <v>84</v>
      </c>
      <c r="AJ529" s="181" t="s">
        <v>84</v>
      </c>
      <c r="AK529" s="181" t="s">
        <v>84</v>
      </c>
      <c r="AL529" s="181">
        <v>273</v>
      </c>
    </row>
    <row r="530" spans="1:38" x14ac:dyDescent="0.25">
      <c r="A530" s="159" t="s">
        <v>9170</v>
      </c>
      <c r="B530" s="158">
        <v>0.78900000000000003</v>
      </c>
      <c r="C530" s="158" t="s">
        <v>84</v>
      </c>
      <c r="D530" s="158">
        <v>0.80469999999999997</v>
      </c>
      <c r="E530" s="158">
        <v>0.87439999999999996</v>
      </c>
      <c r="F530" s="158">
        <v>0.82440000000000002</v>
      </c>
      <c r="G530" s="158" t="s">
        <v>84</v>
      </c>
      <c r="H530" s="158" t="s">
        <v>84</v>
      </c>
      <c r="I530" s="158" t="s">
        <v>84</v>
      </c>
      <c r="J530" s="158"/>
      <c r="K530" s="158"/>
      <c r="L530" s="158"/>
      <c r="M530" s="158">
        <v>0.75849999999999995</v>
      </c>
      <c r="N530" s="158">
        <v>0.81610000000000005</v>
      </c>
      <c r="O530" s="158" t="s">
        <v>84</v>
      </c>
      <c r="P530" s="158" t="s">
        <v>84</v>
      </c>
      <c r="Q530" s="158">
        <v>0.74329999999999996</v>
      </c>
      <c r="R530" s="158">
        <v>0.8528</v>
      </c>
      <c r="S530" s="158">
        <v>0.82769999999999999</v>
      </c>
      <c r="T530" s="158">
        <v>0.90910000000000002</v>
      </c>
      <c r="U530" s="158">
        <v>0.75590000000000002</v>
      </c>
      <c r="V530" s="158">
        <v>0.87529999999999997</v>
      </c>
      <c r="W530" s="158" t="s">
        <v>84</v>
      </c>
      <c r="X530" s="158" t="s">
        <v>84</v>
      </c>
      <c r="Y530" s="158" t="s">
        <v>84</v>
      </c>
      <c r="Z530" s="158" t="s">
        <v>84</v>
      </c>
      <c r="AA530" s="158" t="s">
        <v>84</v>
      </c>
      <c r="AB530" s="158" t="s">
        <v>84</v>
      </c>
      <c r="AC530" s="158"/>
      <c r="AD530" s="181">
        <v>916</v>
      </c>
      <c r="AE530" s="181" t="s">
        <v>84</v>
      </c>
      <c r="AF530" s="181">
        <v>248</v>
      </c>
      <c r="AG530" s="181">
        <v>343</v>
      </c>
      <c r="AH530" s="181">
        <v>187</v>
      </c>
      <c r="AI530" s="181" t="s">
        <v>84</v>
      </c>
      <c r="AJ530" s="181" t="s">
        <v>84</v>
      </c>
      <c r="AK530" s="181" t="s">
        <v>84</v>
      </c>
      <c r="AL530" s="181">
        <v>628</v>
      </c>
    </row>
    <row r="531" spans="1:38" x14ac:dyDescent="0.25">
      <c r="A531" s="159" t="s">
        <v>9171</v>
      </c>
      <c r="B531" s="158">
        <v>0.7127</v>
      </c>
      <c r="C531" s="158" t="s">
        <v>84</v>
      </c>
      <c r="D531" s="158">
        <v>0.7732</v>
      </c>
      <c r="E531" s="158">
        <v>0.77539999999999998</v>
      </c>
      <c r="F531" s="158">
        <v>0.75770000000000004</v>
      </c>
      <c r="G531" s="158" t="s">
        <v>84</v>
      </c>
      <c r="H531" s="158">
        <v>0.26669999999999999</v>
      </c>
      <c r="I531" s="158" t="s">
        <v>84</v>
      </c>
      <c r="J531" s="158"/>
      <c r="K531" s="158"/>
      <c r="L531" s="158"/>
      <c r="M531" s="158">
        <v>0.68069999999999997</v>
      </c>
      <c r="N531" s="158">
        <v>0.74209999999999998</v>
      </c>
      <c r="O531" s="158" t="s">
        <v>84</v>
      </c>
      <c r="P531" s="158" t="s">
        <v>84</v>
      </c>
      <c r="Q531" s="158">
        <v>0.71379999999999999</v>
      </c>
      <c r="R531" s="158">
        <v>0.82179999999999997</v>
      </c>
      <c r="S531" s="158">
        <v>0.7238</v>
      </c>
      <c r="T531" s="158">
        <v>0.81859999999999999</v>
      </c>
      <c r="U531" s="158">
        <v>0.68300000000000005</v>
      </c>
      <c r="V531" s="158">
        <v>0.81720000000000004</v>
      </c>
      <c r="W531" s="158" t="s">
        <v>84</v>
      </c>
      <c r="X531" s="158" t="s">
        <v>84</v>
      </c>
      <c r="Y531" s="158">
        <v>0.18490000000000001</v>
      </c>
      <c r="Z531" s="158">
        <v>0.35520000000000002</v>
      </c>
      <c r="AA531" s="158" t="s">
        <v>84</v>
      </c>
      <c r="AB531" s="158" t="s">
        <v>84</v>
      </c>
      <c r="AC531" s="158"/>
      <c r="AD531" s="181">
        <v>951</v>
      </c>
      <c r="AE531" s="181" t="s">
        <v>84</v>
      </c>
      <c r="AF531" s="181">
        <v>275</v>
      </c>
      <c r="AG531" s="181">
        <v>354</v>
      </c>
      <c r="AH531" s="181">
        <v>178</v>
      </c>
      <c r="AI531" s="181" t="s">
        <v>84</v>
      </c>
      <c r="AJ531" s="181">
        <v>108</v>
      </c>
      <c r="AK531" s="181" t="s">
        <v>84</v>
      </c>
      <c r="AL531" s="181">
        <v>867</v>
      </c>
    </row>
    <row r="532" spans="1:38" x14ac:dyDescent="0.25">
      <c r="A532" s="159" t="s">
        <v>9172</v>
      </c>
      <c r="B532" s="158">
        <v>0.69540000000000002</v>
      </c>
      <c r="C532" s="158" t="s">
        <v>84</v>
      </c>
      <c r="D532" s="158">
        <v>0.76739999999999997</v>
      </c>
      <c r="E532" s="158">
        <v>0.79890000000000005</v>
      </c>
      <c r="F532" s="158">
        <v>0.71230000000000004</v>
      </c>
      <c r="G532" s="158" t="s">
        <v>84</v>
      </c>
      <c r="H532" s="158">
        <v>0.2117</v>
      </c>
      <c r="I532" s="158" t="s">
        <v>84</v>
      </c>
      <c r="J532" s="158"/>
      <c r="K532" s="158"/>
      <c r="L532" s="158"/>
      <c r="M532" s="158">
        <v>0.66220000000000001</v>
      </c>
      <c r="N532" s="158">
        <v>0.72609999999999997</v>
      </c>
      <c r="O532" s="158" t="s">
        <v>84</v>
      </c>
      <c r="P532" s="158" t="s">
        <v>84</v>
      </c>
      <c r="Q532" s="158">
        <v>0.70440000000000003</v>
      </c>
      <c r="R532" s="158">
        <v>0.81869999999999998</v>
      </c>
      <c r="S532" s="158">
        <v>0.748</v>
      </c>
      <c r="T532" s="158">
        <v>0.84060000000000001</v>
      </c>
      <c r="U532" s="158">
        <v>0.62970000000000004</v>
      </c>
      <c r="V532" s="158">
        <v>0.77969999999999995</v>
      </c>
      <c r="W532" s="158" t="s">
        <v>84</v>
      </c>
      <c r="X532" s="158" t="s">
        <v>84</v>
      </c>
      <c r="Y532" s="158">
        <v>0.14169999999999999</v>
      </c>
      <c r="Z532" s="158">
        <v>0.29120000000000001</v>
      </c>
      <c r="AA532" s="158" t="s">
        <v>84</v>
      </c>
      <c r="AB532" s="158" t="s">
        <v>84</v>
      </c>
      <c r="AC532" s="158"/>
      <c r="AD532" s="181">
        <v>898</v>
      </c>
      <c r="AE532" s="181" t="s">
        <v>84</v>
      </c>
      <c r="AF532" s="181">
        <v>246</v>
      </c>
      <c r="AG532" s="181">
        <v>346</v>
      </c>
      <c r="AH532" s="181">
        <v>158</v>
      </c>
      <c r="AI532" s="181" t="s">
        <v>84</v>
      </c>
      <c r="AJ532" s="181">
        <v>118</v>
      </c>
      <c r="AK532" s="181" t="s">
        <v>84</v>
      </c>
      <c r="AL532" s="181">
        <v>899</v>
      </c>
    </row>
    <row r="533" spans="1:38" x14ac:dyDescent="0.25">
      <c r="A533" s="159" t="s">
        <v>9173</v>
      </c>
      <c r="B533" s="158">
        <v>0.78700000000000003</v>
      </c>
      <c r="C533" s="158" t="s">
        <v>84</v>
      </c>
      <c r="D533" s="158">
        <v>0.82140000000000002</v>
      </c>
      <c r="E533" s="158">
        <v>0.85099999999999998</v>
      </c>
      <c r="F533" s="158">
        <v>0.80930000000000002</v>
      </c>
      <c r="G533" s="158" t="s">
        <v>84</v>
      </c>
      <c r="H533" s="158" t="s">
        <v>84</v>
      </c>
      <c r="I533" s="158" t="s">
        <v>84</v>
      </c>
      <c r="J533" s="158"/>
      <c r="K533" s="158"/>
      <c r="L533" s="158"/>
      <c r="M533" s="158">
        <v>0.75429999999999997</v>
      </c>
      <c r="N533" s="158">
        <v>0.81579999999999997</v>
      </c>
      <c r="O533" s="158" t="s">
        <v>84</v>
      </c>
      <c r="P533" s="158" t="s">
        <v>84</v>
      </c>
      <c r="Q533" s="158">
        <v>0.75570000000000004</v>
      </c>
      <c r="R533" s="158">
        <v>0.871</v>
      </c>
      <c r="S533" s="158">
        <v>0.8</v>
      </c>
      <c r="T533" s="158">
        <v>0.88980000000000004</v>
      </c>
      <c r="U533" s="158">
        <v>0.7298</v>
      </c>
      <c r="V533" s="158">
        <v>0.86750000000000005</v>
      </c>
      <c r="W533" s="158" t="s">
        <v>84</v>
      </c>
      <c r="X533" s="158" t="s">
        <v>84</v>
      </c>
      <c r="Y533" s="158" t="s">
        <v>84</v>
      </c>
      <c r="Z533" s="158" t="s">
        <v>84</v>
      </c>
      <c r="AA533" s="158" t="s">
        <v>84</v>
      </c>
      <c r="AB533" s="158" t="s">
        <v>84</v>
      </c>
      <c r="AC533" s="158"/>
      <c r="AD533" s="181">
        <v>786</v>
      </c>
      <c r="AE533" s="181" t="s">
        <v>84</v>
      </c>
      <c r="AF533" s="181">
        <v>206</v>
      </c>
      <c r="AG533" s="181">
        <v>305</v>
      </c>
      <c r="AH533" s="181">
        <v>145</v>
      </c>
      <c r="AI533" s="181" t="s">
        <v>84</v>
      </c>
      <c r="AJ533" s="181" t="s">
        <v>84</v>
      </c>
      <c r="AK533" s="181" t="s">
        <v>84</v>
      </c>
      <c r="AL533" s="181">
        <v>512</v>
      </c>
    </row>
    <row r="534" spans="1:38" x14ac:dyDescent="0.25">
      <c r="A534" s="159" t="s">
        <v>9174</v>
      </c>
      <c r="B534" s="158">
        <v>0.66649999999999998</v>
      </c>
      <c r="C534" s="158" t="s">
        <v>84</v>
      </c>
      <c r="D534" s="158">
        <v>0.72699999999999998</v>
      </c>
      <c r="E534" s="158">
        <v>0.76970000000000005</v>
      </c>
      <c r="F534" s="158">
        <v>0.73089999999999999</v>
      </c>
      <c r="G534" s="158" t="s">
        <v>84</v>
      </c>
      <c r="H534" s="158">
        <v>0.30470000000000003</v>
      </c>
      <c r="I534" s="158" t="s">
        <v>84</v>
      </c>
      <c r="J534" s="158"/>
      <c r="K534" s="158"/>
      <c r="L534" s="158"/>
      <c r="M534" s="158">
        <v>0.63390000000000002</v>
      </c>
      <c r="N534" s="158">
        <v>0.69689999999999996</v>
      </c>
      <c r="O534" s="158" t="s">
        <v>84</v>
      </c>
      <c r="P534" s="158" t="s">
        <v>84</v>
      </c>
      <c r="Q534" s="158">
        <v>0.66659999999999997</v>
      </c>
      <c r="R534" s="158">
        <v>0.77839999999999998</v>
      </c>
      <c r="S534" s="158">
        <v>0.71650000000000003</v>
      </c>
      <c r="T534" s="158">
        <v>0.81430000000000002</v>
      </c>
      <c r="U534" s="158">
        <v>0.64649999999999996</v>
      </c>
      <c r="V534" s="158">
        <v>0.7984</v>
      </c>
      <c r="W534" s="158" t="s">
        <v>84</v>
      </c>
      <c r="X534" s="158" t="s">
        <v>84</v>
      </c>
      <c r="Y534" s="158">
        <v>0.2351</v>
      </c>
      <c r="Z534" s="158">
        <v>0.37690000000000001</v>
      </c>
      <c r="AA534" s="158" t="s">
        <v>84</v>
      </c>
      <c r="AB534" s="158" t="s">
        <v>84</v>
      </c>
      <c r="AC534" s="158"/>
      <c r="AD534" s="181">
        <v>946</v>
      </c>
      <c r="AE534" s="181" t="s">
        <v>84</v>
      </c>
      <c r="AF534" s="181">
        <v>276</v>
      </c>
      <c r="AG534" s="181">
        <v>332</v>
      </c>
      <c r="AH534" s="181">
        <v>146</v>
      </c>
      <c r="AI534" s="181" t="s">
        <v>84</v>
      </c>
      <c r="AJ534" s="181">
        <v>165</v>
      </c>
      <c r="AK534" s="181" t="s">
        <v>84</v>
      </c>
      <c r="AL534" s="181">
        <v>953</v>
      </c>
    </row>
    <row r="535" spans="1:38" x14ac:dyDescent="0.25">
      <c r="A535" s="159" t="s">
        <v>9175</v>
      </c>
      <c r="B535" s="158">
        <v>0.97340000000000004</v>
      </c>
      <c r="C535" s="158" t="s">
        <v>84</v>
      </c>
      <c r="D535" s="158">
        <v>0.99919999999999998</v>
      </c>
      <c r="E535" s="158">
        <v>0.98829999999999996</v>
      </c>
      <c r="F535" s="158">
        <v>0.97560000000000002</v>
      </c>
      <c r="G535" s="158" t="s">
        <v>84</v>
      </c>
      <c r="H535" s="158" t="s">
        <v>84</v>
      </c>
      <c r="I535" s="158" t="s">
        <v>84</v>
      </c>
      <c r="J535" s="158"/>
      <c r="K535" s="158"/>
      <c r="L535" s="158"/>
      <c r="M535" s="158">
        <v>0.95979999999999999</v>
      </c>
      <c r="N535" s="158">
        <v>0.98240000000000005</v>
      </c>
      <c r="O535" s="158" t="s">
        <v>84</v>
      </c>
      <c r="P535" s="158" t="s">
        <v>84</v>
      </c>
      <c r="Q535" s="158">
        <v>0</v>
      </c>
      <c r="R535" s="158">
        <v>1</v>
      </c>
      <c r="S535" s="158">
        <v>0.96530000000000005</v>
      </c>
      <c r="T535" s="158">
        <v>0.99609999999999999</v>
      </c>
      <c r="U535" s="158">
        <v>0.93740000000000001</v>
      </c>
      <c r="V535" s="158">
        <v>0.99060000000000004</v>
      </c>
      <c r="W535" s="158" t="s">
        <v>84</v>
      </c>
      <c r="X535" s="158" t="s">
        <v>84</v>
      </c>
      <c r="Y535" s="158" t="s">
        <v>84</v>
      </c>
      <c r="Z535" s="158" t="s">
        <v>84</v>
      </c>
      <c r="AA535" s="158" t="s">
        <v>84</v>
      </c>
      <c r="AB535" s="158" t="s">
        <v>84</v>
      </c>
      <c r="AC535" s="158"/>
      <c r="AD535" s="181">
        <v>916</v>
      </c>
      <c r="AE535" s="181" t="s">
        <v>84</v>
      </c>
      <c r="AF535" s="181">
        <v>248</v>
      </c>
      <c r="AG535" s="181">
        <v>343</v>
      </c>
      <c r="AH535" s="181">
        <v>187</v>
      </c>
      <c r="AI535" s="181" t="s">
        <v>84</v>
      </c>
      <c r="AJ535" s="181" t="s">
        <v>84</v>
      </c>
      <c r="AK535" s="181" t="s">
        <v>84</v>
      </c>
      <c r="AL535" s="181">
        <v>628</v>
      </c>
    </row>
    <row r="536" spans="1:38" x14ac:dyDescent="0.25">
      <c r="A536" s="159" t="s">
        <v>9176</v>
      </c>
      <c r="B536" s="158">
        <v>0.95450000000000002</v>
      </c>
      <c r="C536" s="158" t="s">
        <v>84</v>
      </c>
      <c r="D536" s="158">
        <v>0.99229999999999996</v>
      </c>
      <c r="E536" s="158">
        <v>0.96619999999999995</v>
      </c>
      <c r="F536" s="158">
        <v>0.98009999999999997</v>
      </c>
      <c r="G536" s="158" t="s">
        <v>84</v>
      </c>
      <c r="H536" s="158">
        <v>0.80840000000000001</v>
      </c>
      <c r="I536" s="158" t="s">
        <v>84</v>
      </c>
      <c r="J536" s="158"/>
      <c r="K536" s="158"/>
      <c r="L536" s="158"/>
      <c r="M536" s="158">
        <v>0.93859999999999999</v>
      </c>
      <c r="N536" s="158">
        <v>0.96640000000000004</v>
      </c>
      <c r="O536" s="158" t="s">
        <v>84</v>
      </c>
      <c r="P536" s="158" t="s">
        <v>84</v>
      </c>
      <c r="Q536" s="158">
        <v>0.96230000000000004</v>
      </c>
      <c r="R536" s="158">
        <v>0.99839999999999995</v>
      </c>
      <c r="S536" s="158">
        <v>0.93969999999999998</v>
      </c>
      <c r="T536" s="158">
        <v>0.98119999999999996</v>
      </c>
      <c r="U536" s="158">
        <v>0.94089999999999996</v>
      </c>
      <c r="V536" s="158">
        <v>0.99339999999999995</v>
      </c>
      <c r="W536" s="158" t="s">
        <v>84</v>
      </c>
      <c r="X536" s="158" t="s">
        <v>84</v>
      </c>
      <c r="Y536" s="158">
        <v>0.72040000000000004</v>
      </c>
      <c r="Z536" s="158">
        <v>0.87119999999999997</v>
      </c>
      <c r="AA536" s="158" t="s">
        <v>84</v>
      </c>
      <c r="AB536" s="158" t="s">
        <v>84</v>
      </c>
      <c r="AC536" s="158"/>
      <c r="AD536" s="181">
        <v>951</v>
      </c>
      <c r="AE536" s="181" t="s">
        <v>84</v>
      </c>
      <c r="AF536" s="181">
        <v>275</v>
      </c>
      <c r="AG536" s="181">
        <v>354</v>
      </c>
      <c r="AH536" s="181">
        <v>178</v>
      </c>
      <c r="AI536" s="181" t="s">
        <v>84</v>
      </c>
      <c r="AJ536" s="181">
        <v>108</v>
      </c>
      <c r="AK536" s="181" t="s">
        <v>84</v>
      </c>
      <c r="AL536" s="181">
        <v>867</v>
      </c>
    </row>
    <row r="537" spans="1:38" x14ac:dyDescent="0.25">
      <c r="A537" s="159" t="s">
        <v>9177</v>
      </c>
      <c r="B537" s="158">
        <v>0.91930000000000001</v>
      </c>
      <c r="C537" s="158" t="s">
        <v>84</v>
      </c>
      <c r="D537" s="158">
        <v>0.99080000000000001</v>
      </c>
      <c r="E537" s="158">
        <v>0.95679999999999998</v>
      </c>
      <c r="F537" s="158">
        <v>0.95209999999999995</v>
      </c>
      <c r="G537" s="158" t="s">
        <v>84</v>
      </c>
      <c r="H537" s="158">
        <v>0.62960000000000005</v>
      </c>
      <c r="I537" s="158" t="s">
        <v>84</v>
      </c>
      <c r="J537" s="158"/>
      <c r="K537" s="158"/>
      <c r="L537" s="158"/>
      <c r="M537" s="158">
        <v>0.89910000000000001</v>
      </c>
      <c r="N537" s="158">
        <v>0.93569999999999998</v>
      </c>
      <c r="O537" s="158" t="s">
        <v>84</v>
      </c>
      <c r="P537" s="158" t="s">
        <v>84</v>
      </c>
      <c r="Q537" s="158">
        <v>0.95940000000000003</v>
      </c>
      <c r="R537" s="158">
        <v>0.99790000000000001</v>
      </c>
      <c r="S537" s="158">
        <v>0.92800000000000005</v>
      </c>
      <c r="T537" s="158">
        <v>0.97419999999999995</v>
      </c>
      <c r="U537" s="158">
        <v>0.90269999999999995</v>
      </c>
      <c r="V537" s="158">
        <v>0.97670000000000001</v>
      </c>
      <c r="W537" s="158" t="s">
        <v>84</v>
      </c>
      <c r="X537" s="158" t="s">
        <v>84</v>
      </c>
      <c r="Y537" s="158">
        <v>0.53790000000000004</v>
      </c>
      <c r="Z537" s="158">
        <v>0.70809999999999995</v>
      </c>
      <c r="AA537" s="158" t="s">
        <v>84</v>
      </c>
      <c r="AB537" s="158" t="s">
        <v>84</v>
      </c>
      <c r="AC537" s="158"/>
      <c r="AD537" s="181">
        <v>898</v>
      </c>
      <c r="AE537" s="181" t="s">
        <v>84</v>
      </c>
      <c r="AF537" s="181">
        <v>246</v>
      </c>
      <c r="AG537" s="181">
        <v>346</v>
      </c>
      <c r="AH537" s="181">
        <v>158</v>
      </c>
      <c r="AI537" s="181" t="s">
        <v>84</v>
      </c>
      <c r="AJ537" s="181">
        <v>118</v>
      </c>
      <c r="AK537" s="181" t="s">
        <v>84</v>
      </c>
      <c r="AL537" s="181">
        <v>899</v>
      </c>
    </row>
    <row r="538" spans="1:38" x14ac:dyDescent="0.25">
      <c r="A538" s="159" t="s">
        <v>9178</v>
      </c>
      <c r="B538" s="158">
        <v>0.95779999999999998</v>
      </c>
      <c r="C538" s="158" t="s">
        <v>84</v>
      </c>
      <c r="D538" s="158">
        <v>0.99299999999999999</v>
      </c>
      <c r="E538" s="158">
        <v>0.97629999999999995</v>
      </c>
      <c r="F538" s="158">
        <v>0.98819999999999997</v>
      </c>
      <c r="G538" s="158" t="s">
        <v>84</v>
      </c>
      <c r="H538" s="158" t="s">
        <v>84</v>
      </c>
      <c r="I538" s="158" t="s">
        <v>84</v>
      </c>
      <c r="J538" s="158"/>
      <c r="K538" s="158"/>
      <c r="L538" s="158"/>
      <c r="M538" s="158">
        <v>0.94059999999999999</v>
      </c>
      <c r="N538" s="158">
        <v>0.97009999999999996</v>
      </c>
      <c r="O538" s="158" t="s">
        <v>84</v>
      </c>
      <c r="P538" s="158" t="s">
        <v>84</v>
      </c>
      <c r="Q538" s="158">
        <v>0.95330000000000004</v>
      </c>
      <c r="R538" s="158">
        <v>0.999</v>
      </c>
      <c r="S538" s="158">
        <v>0.9496</v>
      </c>
      <c r="T538" s="158">
        <v>0.9889</v>
      </c>
      <c r="U538" s="158">
        <v>0.9415</v>
      </c>
      <c r="V538" s="158">
        <v>0.99770000000000003</v>
      </c>
      <c r="W538" s="158" t="s">
        <v>84</v>
      </c>
      <c r="X538" s="158" t="s">
        <v>84</v>
      </c>
      <c r="Y538" s="158" t="s">
        <v>84</v>
      </c>
      <c r="Z538" s="158" t="s">
        <v>84</v>
      </c>
      <c r="AA538" s="158" t="s">
        <v>84</v>
      </c>
      <c r="AB538" s="158" t="s">
        <v>84</v>
      </c>
      <c r="AC538" s="158"/>
      <c r="AD538" s="181">
        <v>786</v>
      </c>
      <c r="AE538" s="181" t="s">
        <v>84</v>
      </c>
      <c r="AF538" s="181">
        <v>206</v>
      </c>
      <c r="AG538" s="181">
        <v>305</v>
      </c>
      <c r="AH538" s="181">
        <v>145</v>
      </c>
      <c r="AI538" s="181" t="s">
        <v>84</v>
      </c>
      <c r="AJ538" s="181" t="s">
        <v>84</v>
      </c>
      <c r="AK538" s="181" t="s">
        <v>84</v>
      </c>
      <c r="AL538" s="181">
        <v>512</v>
      </c>
    </row>
    <row r="539" spans="1:38" x14ac:dyDescent="0.25">
      <c r="A539" s="159" t="s">
        <v>9179</v>
      </c>
      <c r="B539" s="158">
        <v>0.93059999999999998</v>
      </c>
      <c r="C539" s="158" t="s">
        <v>84</v>
      </c>
      <c r="D539" s="158">
        <v>0.98099999999999998</v>
      </c>
      <c r="E539" s="158">
        <v>0.9546</v>
      </c>
      <c r="F539" s="158">
        <v>0.9748</v>
      </c>
      <c r="G539" s="158" t="s">
        <v>84</v>
      </c>
      <c r="H539" s="158">
        <v>0.75960000000000005</v>
      </c>
      <c r="I539" s="158" t="s">
        <v>84</v>
      </c>
      <c r="J539" s="158"/>
      <c r="K539" s="158"/>
      <c r="L539" s="158"/>
      <c r="M539" s="158">
        <v>0.91210000000000002</v>
      </c>
      <c r="N539" s="158">
        <v>0.94530000000000003</v>
      </c>
      <c r="O539" s="158" t="s">
        <v>84</v>
      </c>
      <c r="P539" s="158" t="s">
        <v>84</v>
      </c>
      <c r="Q539" s="158">
        <v>0.95309999999999995</v>
      </c>
      <c r="R539" s="158">
        <v>0.99229999999999996</v>
      </c>
      <c r="S539" s="158">
        <v>0.92469999999999997</v>
      </c>
      <c r="T539" s="158">
        <v>0.9728</v>
      </c>
      <c r="U539" s="158">
        <v>0.9284</v>
      </c>
      <c r="V539" s="158">
        <v>0.99119999999999997</v>
      </c>
      <c r="W539" s="158" t="s">
        <v>84</v>
      </c>
      <c r="X539" s="158" t="s">
        <v>84</v>
      </c>
      <c r="Y539" s="158">
        <v>0.68700000000000006</v>
      </c>
      <c r="Z539" s="158">
        <v>0.8175</v>
      </c>
      <c r="AA539" s="158" t="s">
        <v>84</v>
      </c>
      <c r="AB539" s="158" t="s">
        <v>84</v>
      </c>
      <c r="AC539" s="158"/>
      <c r="AD539" s="181">
        <v>946</v>
      </c>
      <c r="AE539" s="181" t="s">
        <v>84</v>
      </c>
      <c r="AF539" s="181">
        <v>276</v>
      </c>
      <c r="AG539" s="181">
        <v>332</v>
      </c>
      <c r="AH539" s="181">
        <v>146</v>
      </c>
      <c r="AI539" s="181" t="s">
        <v>84</v>
      </c>
      <c r="AJ539" s="181">
        <v>165</v>
      </c>
      <c r="AK539" s="181" t="s">
        <v>84</v>
      </c>
      <c r="AL539" s="181">
        <v>953</v>
      </c>
    </row>
    <row r="540" spans="1:38" x14ac:dyDescent="0.25">
      <c r="A540" s="159" t="s">
        <v>9180</v>
      </c>
      <c r="B540" s="158">
        <v>0.6865</v>
      </c>
      <c r="C540" s="158" t="s">
        <v>84</v>
      </c>
      <c r="D540" s="158">
        <v>0.66159999999999997</v>
      </c>
      <c r="E540" s="158">
        <v>0.80530000000000002</v>
      </c>
      <c r="F540" s="158">
        <v>0.71150000000000002</v>
      </c>
      <c r="G540" s="158" t="s">
        <v>84</v>
      </c>
      <c r="H540" s="158" t="s">
        <v>84</v>
      </c>
      <c r="I540" s="158" t="s">
        <v>84</v>
      </c>
      <c r="J540" s="158"/>
      <c r="K540" s="158"/>
      <c r="L540" s="158"/>
      <c r="M540" s="158">
        <v>0.65069999999999995</v>
      </c>
      <c r="N540" s="158">
        <v>0.71940000000000004</v>
      </c>
      <c r="O540" s="158" t="s">
        <v>84</v>
      </c>
      <c r="P540" s="158" t="s">
        <v>84</v>
      </c>
      <c r="Q540" s="158">
        <v>0.58899999999999997</v>
      </c>
      <c r="R540" s="158">
        <v>0.72450000000000003</v>
      </c>
      <c r="S540" s="158">
        <v>0.74739999999999995</v>
      </c>
      <c r="T540" s="158">
        <v>0.85129999999999995</v>
      </c>
      <c r="U540" s="158">
        <v>0.63129999999999997</v>
      </c>
      <c r="V540" s="158">
        <v>0.77739999999999998</v>
      </c>
      <c r="W540" s="158" t="s">
        <v>84</v>
      </c>
      <c r="X540" s="158" t="s">
        <v>84</v>
      </c>
      <c r="Y540" s="158" t="s">
        <v>84</v>
      </c>
      <c r="Z540" s="158" t="s">
        <v>84</v>
      </c>
      <c r="AA540" s="158" t="s">
        <v>84</v>
      </c>
      <c r="AB540" s="158" t="s">
        <v>84</v>
      </c>
      <c r="AC540" s="158"/>
      <c r="AD540" s="181">
        <v>916</v>
      </c>
      <c r="AE540" s="181" t="s">
        <v>84</v>
      </c>
      <c r="AF540" s="181">
        <v>248</v>
      </c>
      <c r="AG540" s="181">
        <v>343</v>
      </c>
      <c r="AH540" s="181">
        <v>187</v>
      </c>
      <c r="AI540" s="181" t="s">
        <v>84</v>
      </c>
      <c r="AJ540" s="181" t="s">
        <v>84</v>
      </c>
      <c r="AK540" s="181" t="s">
        <v>84</v>
      </c>
      <c r="AL540" s="181">
        <v>628</v>
      </c>
    </row>
    <row r="541" spans="1:38" x14ac:dyDescent="0.25">
      <c r="A541" s="159" t="s">
        <v>9181</v>
      </c>
      <c r="B541" s="158">
        <v>0.62290000000000001</v>
      </c>
      <c r="C541" s="158" t="s">
        <v>84</v>
      </c>
      <c r="D541" s="158">
        <v>0.72160000000000002</v>
      </c>
      <c r="E541" s="158">
        <v>0.68320000000000003</v>
      </c>
      <c r="F541" s="158">
        <v>0.62519999999999998</v>
      </c>
      <c r="G541" s="158" t="s">
        <v>84</v>
      </c>
      <c r="H541" s="158">
        <v>0.1971</v>
      </c>
      <c r="I541" s="158" t="s">
        <v>84</v>
      </c>
      <c r="J541" s="158"/>
      <c r="K541" s="158"/>
      <c r="L541" s="158"/>
      <c r="M541" s="158">
        <v>0.58750000000000002</v>
      </c>
      <c r="N541" s="158">
        <v>0.65629999999999999</v>
      </c>
      <c r="O541" s="158" t="s">
        <v>84</v>
      </c>
      <c r="P541" s="158" t="s">
        <v>84</v>
      </c>
      <c r="Q541" s="158">
        <v>0.65400000000000003</v>
      </c>
      <c r="R541" s="158">
        <v>0.7782</v>
      </c>
      <c r="S541" s="158">
        <v>0.62480000000000002</v>
      </c>
      <c r="T541" s="158">
        <v>0.73450000000000004</v>
      </c>
      <c r="U541" s="158">
        <v>0.54139999999999999</v>
      </c>
      <c r="V541" s="158">
        <v>0.69799999999999995</v>
      </c>
      <c r="W541" s="158" t="s">
        <v>84</v>
      </c>
      <c r="X541" s="158" t="s">
        <v>84</v>
      </c>
      <c r="Y541" s="158">
        <v>0.1246</v>
      </c>
      <c r="Z541" s="158">
        <v>0.28199999999999997</v>
      </c>
      <c r="AA541" s="158" t="s">
        <v>84</v>
      </c>
      <c r="AB541" s="158" t="s">
        <v>84</v>
      </c>
      <c r="AC541" s="158"/>
      <c r="AD541" s="181">
        <v>951</v>
      </c>
      <c r="AE541" s="181" t="s">
        <v>84</v>
      </c>
      <c r="AF541" s="181">
        <v>275</v>
      </c>
      <c r="AG541" s="181">
        <v>354</v>
      </c>
      <c r="AH541" s="181">
        <v>178</v>
      </c>
      <c r="AI541" s="181" t="s">
        <v>84</v>
      </c>
      <c r="AJ541" s="181">
        <v>108</v>
      </c>
      <c r="AK541" s="181" t="s">
        <v>84</v>
      </c>
      <c r="AL541" s="181">
        <v>867</v>
      </c>
    </row>
    <row r="542" spans="1:38" x14ac:dyDescent="0.25">
      <c r="A542" s="159" t="s">
        <v>9182</v>
      </c>
      <c r="B542" s="158">
        <v>0.59899999999999998</v>
      </c>
      <c r="C542" s="158" t="s">
        <v>84</v>
      </c>
      <c r="D542" s="158">
        <v>0.64280000000000004</v>
      </c>
      <c r="E542" s="158">
        <v>0.69130000000000003</v>
      </c>
      <c r="F542" s="158">
        <v>0.64</v>
      </c>
      <c r="G542" s="158" t="s">
        <v>84</v>
      </c>
      <c r="H542" s="158">
        <v>0.17180000000000001</v>
      </c>
      <c r="I542" s="158" t="s">
        <v>84</v>
      </c>
      <c r="J542" s="158"/>
      <c r="K542" s="158"/>
      <c r="L542" s="158"/>
      <c r="M542" s="158">
        <v>0.56259999999999999</v>
      </c>
      <c r="N542" s="158">
        <v>0.63339999999999996</v>
      </c>
      <c r="O542" s="158" t="s">
        <v>84</v>
      </c>
      <c r="P542" s="158" t="s">
        <v>84</v>
      </c>
      <c r="Q542" s="158">
        <v>0.57089999999999996</v>
      </c>
      <c r="R542" s="158">
        <v>0.70579999999999998</v>
      </c>
      <c r="S542" s="158">
        <v>0.63270000000000004</v>
      </c>
      <c r="T542" s="158">
        <v>0.74250000000000005</v>
      </c>
      <c r="U542" s="158">
        <v>0.55030000000000001</v>
      </c>
      <c r="V542" s="158">
        <v>0.71640000000000004</v>
      </c>
      <c r="W542" s="158" t="s">
        <v>84</v>
      </c>
      <c r="X542" s="158" t="s">
        <v>84</v>
      </c>
      <c r="Y542" s="158">
        <v>0.1072</v>
      </c>
      <c r="Z542" s="158">
        <v>0.2492</v>
      </c>
      <c r="AA542" s="158" t="s">
        <v>84</v>
      </c>
      <c r="AB542" s="158" t="s">
        <v>84</v>
      </c>
      <c r="AC542" s="158"/>
      <c r="AD542" s="181">
        <v>898</v>
      </c>
      <c r="AE542" s="181" t="s">
        <v>84</v>
      </c>
      <c r="AF542" s="181">
        <v>246</v>
      </c>
      <c r="AG542" s="181">
        <v>346</v>
      </c>
      <c r="AH542" s="181">
        <v>158</v>
      </c>
      <c r="AI542" s="181" t="s">
        <v>84</v>
      </c>
      <c r="AJ542" s="181">
        <v>118</v>
      </c>
      <c r="AK542" s="181" t="s">
        <v>84</v>
      </c>
      <c r="AL542" s="181">
        <v>899</v>
      </c>
    </row>
    <row r="543" spans="1:38" x14ac:dyDescent="0.25">
      <c r="A543" s="159" t="s">
        <v>9183</v>
      </c>
      <c r="B543" s="158">
        <v>0.6956</v>
      </c>
      <c r="C543" s="158" t="s">
        <v>84</v>
      </c>
      <c r="D543" s="158">
        <v>0.73939999999999995</v>
      </c>
      <c r="E543" s="158">
        <v>0.77439999999999998</v>
      </c>
      <c r="F543" s="158">
        <v>0.69640000000000002</v>
      </c>
      <c r="G543" s="158" t="s">
        <v>84</v>
      </c>
      <c r="H543" s="158" t="s">
        <v>84</v>
      </c>
      <c r="I543" s="158" t="s">
        <v>84</v>
      </c>
      <c r="J543" s="158"/>
      <c r="K543" s="158"/>
      <c r="L543" s="158"/>
      <c r="M543" s="158">
        <v>0.65800000000000003</v>
      </c>
      <c r="N543" s="158">
        <v>0.73</v>
      </c>
      <c r="O543" s="158" t="s">
        <v>84</v>
      </c>
      <c r="P543" s="158" t="s">
        <v>84</v>
      </c>
      <c r="Q543" s="158">
        <v>0.66249999999999998</v>
      </c>
      <c r="R543" s="158">
        <v>0.80149999999999999</v>
      </c>
      <c r="S543" s="158">
        <v>0.7147</v>
      </c>
      <c r="T543" s="158">
        <v>0.82320000000000004</v>
      </c>
      <c r="U543" s="158">
        <v>0.60409999999999997</v>
      </c>
      <c r="V543" s="158">
        <v>0.7712</v>
      </c>
      <c r="W543" s="158" t="s">
        <v>84</v>
      </c>
      <c r="X543" s="158" t="s">
        <v>84</v>
      </c>
      <c r="Y543" s="158" t="s">
        <v>84</v>
      </c>
      <c r="Z543" s="158" t="s">
        <v>84</v>
      </c>
      <c r="AA543" s="158" t="s">
        <v>84</v>
      </c>
      <c r="AB543" s="158" t="s">
        <v>84</v>
      </c>
      <c r="AC543" s="158"/>
      <c r="AD543" s="181">
        <v>786</v>
      </c>
      <c r="AE543" s="181" t="s">
        <v>84</v>
      </c>
      <c r="AF543" s="181">
        <v>206</v>
      </c>
      <c r="AG543" s="181">
        <v>305</v>
      </c>
      <c r="AH543" s="181">
        <v>145</v>
      </c>
      <c r="AI543" s="181" t="s">
        <v>84</v>
      </c>
      <c r="AJ543" s="181" t="s">
        <v>84</v>
      </c>
      <c r="AK543" s="181" t="s">
        <v>84</v>
      </c>
      <c r="AL543" s="181">
        <v>512</v>
      </c>
    </row>
    <row r="544" spans="1:38" x14ac:dyDescent="0.25">
      <c r="A544" s="159" t="s">
        <v>9184</v>
      </c>
      <c r="B544" s="158">
        <v>0.56430000000000002</v>
      </c>
      <c r="C544" s="158" t="s">
        <v>84</v>
      </c>
      <c r="D544" s="158">
        <v>0.61839999999999995</v>
      </c>
      <c r="E544" s="158">
        <v>0.66020000000000001</v>
      </c>
      <c r="F544" s="158">
        <v>0.64590000000000003</v>
      </c>
      <c r="G544" s="158" t="s">
        <v>84</v>
      </c>
      <c r="H544" s="158">
        <v>0.21410000000000001</v>
      </c>
      <c r="I544" s="158" t="s">
        <v>84</v>
      </c>
      <c r="J544" s="158"/>
      <c r="K544" s="158"/>
      <c r="L544" s="158"/>
      <c r="M544" s="158">
        <v>0.5292</v>
      </c>
      <c r="N544" s="158">
        <v>0.59789999999999999</v>
      </c>
      <c r="O544" s="158" t="s">
        <v>84</v>
      </c>
      <c r="P544" s="158" t="s">
        <v>84</v>
      </c>
      <c r="Q544" s="158">
        <v>0.55149999999999999</v>
      </c>
      <c r="R544" s="158">
        <v>0.67830000000000001</v>
      </c>
      <c r="S544" s="158">
        <v>0.5998</v>
      </c>
      <c r="T544" s="158">
        <v>0.7137</v>
      </c>
      <c r="U544" s="158">
        <v>0.55469999999999997</v>
      </c>
      <c r="V544" s="158">
        <v>0.72299999999999998</v>
      </c>
      <c r="W544" s="158" t="s">
        <v>84</v>
      </c>
      <c r="X544" s="158" t="s">
        <v>84</v>
      </c>
      <c r="Y544" s="158">
        <v>0.1527</v>
      </c>
      <c r="Z544" s="158">
        <v>0.28239999999999998</v>
      </c>
      <c r="AA544" s="158" t="s">
        <v>84</v>
      </c>
      <c r="AB544" s="158" t="s">
        <v>84</v>
      </c>
      <c r="AC544" s="158"/>
      <c r="AD544" s="181">
        <v>946</v>
      </c>
      <c r="AE544" s="181" t="s">
        <v>84</v>
      </c>
      <c r="AF544" s="181">
        <v>276</v>
      </c>
      <c r="AG544" s="181">
        <v>332</v>
      </c>
      <c r="AH544" s="181">
        <v>146</v>
      </c>
      <c r="AI544" s="181" t="s">
        <v>84</v>
      </c>
      <c r="AJ544" s="181">
        <v>165</v>
      </c>
      <c r="AK544" s="181" t="s">
        <v>84</v>
      </c>
      <c r="AL544" s="181">
        <v>953</v>
      </c>
    </row>
    <row r="545" spans="1:38" x14ac:dyDescent="0.25">
      <c r="A545" s="159" t="s">
        <v>9185</v>
      </c>
      <c r="B545" s="158">
        <v>0.66559999999999997</v>
      </c>
      <c r="C545" s="158" t="s">
        <v>84</v>
      </c>
      <c r="D545" s="158">
        <v>0.67290000000000005</v>
      </c>
      <c r="E545" s="158">
        <v>0.78259999999999996</v>
      </c>
      <c r="F545" s="158">
        <v>0.67369999999999997</v>
      </c>
      <c r="G545" s="158" t="s">
        <v>84</v>
      </c>
      <c r="H545" s="158" t="s">
        <v>84</v>
      </c>
      <c r="I545" s="158" t="s">
        <v>84</v>
      </c>
      <c r="J545" s="158"/>
      <c r="K545" s="158"/>
      <c r="L545" s="158"/>
      <c r="M545" s="158">
        <v>0.627</v>
      </c>
      <c r="N545" s="158">
        <v>0.70120000000000005</v>
      </c>
      <c r="O545" s="158" t="s">
        <v>84</v>
      </c>
      <c r="P545" s="158" t="s">
        <v>84</v>
      </c>
      <c r="Q545" s="158">
        <v>0.59519999999999995</v>
      </c>
      <c r="R545" s="158">
        <v>0.73909999999999998</v>
      </c>
      <c r="S545" s="158">
        <v>0.71730000000000005</v>
      </c>
      <c r="T545" s="158">
        <v>0.83450000000000002</v>
      </c>
      <c r="U545" s="158">
        <v>0.58740000000000003</v>
      </c>
      <c r="V545" s="158">
        <v>0.74580000000000002</v>
      </c>
      <c r="W545" s="158" t="s">
        <v>84</v>
      </c>
      <c r="X545" s="158" t="s">
        <v>84</v>
      </c>
      <c r="Y545" s="158" t="s">
        <v>84</v>
      </c>
      <c r="Z545" s="158" t="s">
        <v>84</v>
      </c>
      <c r="AA545" s="158" t="s">
        <v>84</v>
      </c>
      <c r="AB545" s="158" t="s">
        <v>84</v>
      </c>
      <c r="AC545" s="158"/>
      <c r="AD545" s="181">
        <v>916</v>
      </c>
      <c r="AE545" s="181" t="s">
        <v>84</v>
      </c>
      <c r="AF545" s="181">
        <v>248</v>
      </c>
      <c r="AG545" s="181">
        <v>343</v>
      </c>
      <c r="AH545" s="181">
        <v>187</v>
      </c>
      <c r="AI545" s="181" t="s">
        <v>84</v>
      </c>
      <c r="AJ545" s="181" t="s">
        <v>84</v>
      </c>
      <c r="AK545" s="181" t="s">
        <v>84</v>
      </c>
      <c r="AL545" s="181">
        <v>628</v>
      </c>
    </row>
    <row r="546" spans="1:38" x14ac:dyDescent="0.25">
      <c r="A546" s="159" t="s">
        <v>9186</v>
      </c>
      <c r="B546" s="158">
        <v>0.58450000000000002</v>
      </c>
      <c r="C546" s="158" t="s">
        <v>84</v>
      </c>
      <c r="D546" s="158">
        <v>0.67569999999999997</v>
      </c>
      <c r="E546" s="158">
        <v>0.64690000000000003</v>
      </c>
      <c r="F546" s="158">
        <v>0.5736</v>
      </c>
      <c r="G546" s="158" t="s">
        <v>84</v>
      </c>
      <c r="H546" s="158">
        <v>0.17230000000000001</v>
      </c>
      <c r="I546" s="158" t="s">
        <v>84</v>
      </c>
      <c r="J546" s="158"/>
      <c r="K546" s="158"/>
      <c r="L546" s="158"/>
      <c r="M546" s="158">
        <v>0.54610000000000003</v>
      </c>
      <c r="N546" s="158">
        <v>0.62080000000000002</v>
      </c>
      <c r="O546" s="158" t="s">
        <v>84</v>
      </c>
      <c r="P546" s="158" t="s">
        <v>84</v>
      </c>
      <c r="Q546" s="158">
        <v>0.5998</v>
      </c>
      <c r="R546" s="158">
        <v>0.74029999999999996</v>
      </c>
      <c r="S546" s="158">
        <v>0.58240000000000003</v>
      </c>
      <c r="T546" s="158">
        <v>0.70409999999999995</v>
      </c>
      <c r="U546" s="158">
        <v>0.4849</v>
      </c>
      <c r="V546" s="158">
        <v>0.65259999999999996</v>
      </c>
      <c r="W546" s="158" t="s">
        <v>84</v>
      </c>
      <c r="X546" s="158" t="s">
        <v>84</v>
      </c>
      <c r="Y546" s="158">
        <v>0.1023</v>
      </c>
      <c r="Z546" s="158">
        <v>0.25750000000000001</v>
      </c>
      <c r="AA546" s="158" t="s">
        <v>84</v>
      </c>
      <c r="AB546" s="158" t="s">
        <v>84</v>
      </c>
      <c r="AC546" s="158"/>
      <c r="AD546" s="181">
        <v>951</v>
      </c>
      <c r="AE546" s="181" t="s">
        <v>84</v>
      </c>
      <c r="AF546" s="181">
        <v>275</v>
      </c>
      <c r="AG546" s="181">
        <v>354</v>
      </c>
      <c r="AH546" s="181">
        <v>178</v>
      </c>
      <c r="AI546" s="181" t="s">
        <v>84</v>
      </c>
      <c r="AJ546" s="181">
        <v>108</v>
      </c>
      <c r="AK546" s="181" t="s">
        <v>84</v>
      </c>
      <c r="AL546" s="181">
        <v>867</v>
      </c>
    </row>
    <row r="547" spans="1:38" x14ac:dyDescent="0.25">
      <c r="A547" s="159" t="s">
        <v>9187</v>
      </c>
      <c r="B547" s="158">
        <v>0.53639999999999999</v>
      </c>
      <c r="C547" s="158" t="s">
        <v>84</v>
      </c>
      <c r="D547" s="158">
        <v>0.55200000000000005</v>
      </c>
      <c r="E547" s="158">
        <v>0.64290000000000003</v>
      </c>
      <c r="F547" s="158">
        <v>0.54210000000000003</v>
      </c>
      <c r="G547" s="158" t="s">
        <v>84</v>
      </c>
      <c r="H547" s="158">
        <v>0.15229999999999999</v>
      </c>
      <c r="I547" s="158" t="s">
        <v>84</v>
      </c>
      <c r="J547" s="158"/>
      <c r="K547" s="158"/>
      <c r="L547" s="158"/>
      <c r="M547" s="158">
        <v>0.49709999999999999</v>
      </c>
      <c r="N547" s="158">
        <v>0.57399999999999995</v>
      </c>
      <c r="O547" s="158" t="s">
        <v>84</v>
      </c>
      <c r="P547" s="158" t="s">
        <v>84</v>
      </c>
      <c r="Q547" s="158">
        <v>0.47220000000000001</v>
      </c>
      <c r="R547" s="158">
        <v>0.62470000000000003</v>
      </c>
      <c r="S547" s="158">
        <v>0.57879999999999998</v>
      </c>
      <c r="T547" s="158">
        <v>0.69989999999999997</v>
      </c>
      <c r="U547" s="158">
        <v>0.44579999999999997</v>
      </c>
      <c r="V547" s="158">
        <v>0.62880000000000003</v>
      </c>
      <c r="W547" s="158" t="s">
        <v>84</v>
      </c>
      <c r="X547" s="158" t="s">
        <v>84</v>
      </c>
      <c r="Y547" s="158">
        <v>9.0399999999999994E-2</v>
      </c>
      <c r="Z547" s="158">
        <v>0.22900000000000001</v>
      </c>
      <c r="AA547" s="158" t="s">
        <v>84</v>
      </c>
      <c r="AB547" s="158" t="s">
        <v>84</v>
      </c>
      <c r="AC547" s="158"/>
      <c r="AD547" s="181">
        <v>898</v>
      </c>
      <c r="AE547" s="181" t="s">
        <v>84</v>
      </c>
      <c r="AF547" s="181">
        <v>246</v>
      </c>
      <c r="AG547" s="181">
        <v>346</v>
      </c>
      <c r="AH547" s="181">
        <v>158</v>
      </c>
      <c r="AI547" s="181" t="s">
        <v>84</v>
      </c>
      <c r="AJ547" s="181">
        <v>118</v>
      </c>
      <c r="AK547" s="181" t="s">
        <v>84</v>
      </c>
      <c r="AL547" s="181">
        <v>899</v>
      </c>
    </row>
    <row r="548" spans="1:38" x14ac:dyDescent="0.25">
      <c r="A548" s="159" t="s">
        <v>9188</v>
      </c>
      <c r="B548" s="158">
        <v>0.65980000000000005</v>
      </c>
      <c r="C548" s="158" t="s">
        <v>84</v>
      </c>
      <c r="D548" s="158">
        <v>0.68279999999999996</v>
      </c>
      <c r="E548" s="158">
        <v>0.75280000000000002</v>
      </c>
      <c r="F548" s="158">
        <v>0.66620000000000001</v>
      </c>
      <c r="G548" s="158" t="s">
        <v>84</v>
      </c>
      <c r="H548" s="158" t="s">
        <v>84</v>
      </c>
      <c r="I548" s="158" t="s">
        <v>84</v>
      </c>
      <c r="J548" s="158"/>
      <c r="K548" s="158"/>
      <c r="L548" s="158"/>
      <c r="M548" s="158">
        <v>0.61919999999999997</v>
      </c>
      <c r="N548" s="158">
        <v>0.69720000000000004</v>
      </c>
      <c r="O548" s="158" t="s">
        <v>84</v>
      </c>
      <c r="P548" s="158" t="s">
        <v>84</v>
      </c>
      <c r="Q548" s="158">
        <v>0.59689999999999999</v>
      </c>
      <c r="R548" s="158">
        <v>0.75419999999999998</v>
      </c>
      <c r="S548" s="158">
        <v>0.6875</v>
      </c>
      <c r="T548" s="158">
        <v>0.80649999999999999</v>
      </c>
      <c r="U548" s="158">
        <v>0.56840000000000002</v>
      </c>
      <c r="V548" s="158">
        <v>0.74670000000000003</v>
      </c>
      <c r="W548" s="158" t="s">
        <v>84</v>
      </c>
      <c r="X548" s="158" t="s">
        <v>84</v>
      </c>
      <c r="Y548" s="158" t="s">
        <v>84</v>
      </c>
      <c r="Z548" s="158" t="s">
        <v>84</v>
      </c>
      <c r="AA548" s="158" t="s">
        <v>84</v>
      </c>
      <c r="AB548" s="158" t="s">
        <v>84</v>
      </c>
      <c r="AC548" s="158"/>
      <c r="AD548" s="181">
        <v>786</v>
      </c>
      <c r="AE548" s="181" t="s">
        <v>84</v>
      </c>
      <c r="AF548" s="181">
        <v>206</v>
      </c>
      <c r="AG548" s="181">
        <v>305</v>
      </c>
      <c r="AH548" s="181">
        <v>145</v>
      </c>
      <c r="AI548" s="181" t="s">
        <v>84</v>
      </c>
      <c r="AJ548" s="181" t="s">
        <v>84</v>
      </c>
      <c r="AK548" s="181" t="s">
        <v>84</v>
      </c>
      <c r="AL548" s="181">
        <v>512</v>
      </c>
    </row>
    <row r="549" spans="1:38" x14ac:dyDescent="0.25">
      <c r="A549" s="159" t="s">
        <v>9189</v>
      </c>
      <c r="B549" s="158">
        <v>0.52839999999999998</v>
      </c>
      <c r="C549" s="158" t="s">
        <v>84</v>
      </c>
      <c r="D549" s="158">
        <v>0.57979999999999998</v>
      </c>
      <c r="E549" s="158">
        <v>0.62029999999999996</v>
      </c>
      <c r="F549" s="158">
        <v>0.58840000000000003</v>
      </c>
      <c r="G549" s="158" t="s">
        <v>84</v>
      </c>
      <c r="H549" s="158">
        <v>0.20039999999999999</v>
      </c>
      <c r="I549" s="158" t="s">
        <v>84</v>
      </c>
      <c r="J549" s="158"/>
      <c r="K549" s="158"/>
      <c r="L549" s="158"/>
      <c r="M549" s="158">
        <v>0.49120000000000003</v>
      </c>
      <c r="N549" s="158">
        <v>0.56420000000000003</v>
      </c>
      <c r="O549" s="158" t="s">
        <v>84</v>
      </c>
      <c r="P549" s="158" t="s">
        <v>84</v>
      </c>
      <c r="Q549" s="158">
        <v>0.50719999999999998</v>
      </c>
      <c r="R549" s="158">
        <v>0.64549999999999996</v>
      </c>
      <c r="S549" s="158">
        <v>0.5554</v>
      </c>
      <c r="T549" s="158">
        <v>0.67859999999999998</v>
      </c>
      <c r="U549" s="158">
        <v>0.49109999999999998</v>
      </c>
      <c r="V549" s="158">
        <v>0.67330000000000001</v>
      </c>
      <c r="W549" s="158" t="s">
        <v>84</v>
      </c>
      <c r="X549" s="158" t="s">
        <v>84</v>
      </c>
      <c r="Y549" s="158">
        <v>0.1394</v>
      </c>
      <c r="Z549" s="158">
        <v>0.26950000000000002</v>
      </c>
      <c r="AA549" s="158" t="s">
        <v>84</v>
      </c>
      <c r="AB549" s="158" t="s">
        <v>84</v>
      </c>
      <c r="AC549" s="158"/>
      <c r="AD549" s="181">
        <v>946</v>
      </c>
      <c r="AE549" s="181" t="s">
        <v>84</v>
      </c>
      <c r="AF549" s="181">
        <v>276</v>
      </c>
      <c r="AG549" s="181">
        <v>332</v>
      </c>
      <c r="AH549" s="181">
        <v>146</v>
      </c>
      <c r="AI549" s="181" t="s">
        <v>84</v>
      </c>
      <c r="AJ549" s="181">
        <v>165</v>
      </c>
      <c r="AK549" s="181" t="s">
        <v>84</v>
      </c>
      <c r="AL549" s="181">
        <v>953</v>
      </c>
    </row>
    <row r="550" spans="1:38" x14ac:dyDescent="0.25">
      <c r="A550" s="159" t="s">
        <v>9190</v>
      </c>
      <c r="B550" s="158">
        <v>0.92190000000000005</v>
      </c>
      <c r="C550" s="158" t="s">
        <v>84</v>
      </c>
      <c r="D550" s="158">
        <v>0.9526</v>
      </c>
      <c r="E550" s="158">
        <v>0.9677</v>
      </c>
      <c r="F550" s="158">
        <v>0.93189999999999995</v>
      </c>
      <c r="G550" s="158" t="s">
        <v>84</v>
      </c>
      <c r="H550" s="158" t="s">
        <v>84</v>
      </c>
      <c r="I550" s="158" t="s">
        <v>84</v>
      </c>
      <c r="J550" s="158"/>
      <c r="K550" s="158"/>
      <c r="L550" s="158"/>
      <c r="M550" s="158">
        <v>0.90129999999999999</v>
      </c>
      <c r="N550" s="158">
        <v>0.93830000000000002</v>
      </c>
      <c r="O550" s="158" t="s">
        <v>84</v>
      </c>
      <c r="P550" s="158" t="s">
        <v>84</v>
      </c>
      <c r="Q550" s="158">
        <v>0.91310000000000002</v>
      </c>
      <c r="R550" s="158">
        <v>0.97450000000000003</v>
      </c>
      <c r="S550" s="158">
        <v>0.93799999999999994</v>
      </c>
      <c r="T550" s="158">
        <v>0.98329999999999995</v>
      </c>
      <c r="U550" s="158">
        <v>0.88170000000000004</v>
      </c>
      <c r="V550" s="158">
        <v>0.96120000000000005</v>
      </c>
      <c r="W550" s="158" t="s">
        <v>84</v>
      </c>
      <c r="X550" s="158" t="s">
        <v>84</v>
      </c>
      <c r="Y550" s="158" t="s">
        <v>84</v>
      </c>
      <c r="Z550" s="158" t="s">
        <v>84</v>
      </c>
      <c r="AA550" s="158" t="s">
        <v>84</v>
      </c>
      <c r="AB550" s="158" t="s">
        <v>84</v>
      </c>
      <c r="AC550" s="158"/>
      <c r="AD550" s="181">
        <v>916</v>
      </c>
      <c r="AE550" s="181" t="s">
        <v>84</v>
      </c>
      <c r="AF550" s="181">
        <v>248</v>
      </c>
      <c r="AG550" s="181">
        <v>343</v>
      </c>
      <c r="AH550" s="181">
        <v>187</v>
      </c>
      <c r="AI550" s="181" t="s">
        <v>84</v>
      </c>
      <c r="AJ550" s="181" t="s">
        <v>84</v>
      </c>
      <c r="AK550" s="181" t="s">
        <v>84</v>
      </c>
      <c r="AL550" s="181">
        <v>628</v>
      </c>
    </row>
    <row r="551" spans="1:38" x14ac:dyDescent="0.25">
      <c r="A551" s="159" t="s">
        <v>9191</v>
      </c>
      <c r="B551" s="158">
        <v>0.87729999999999997</v>
      </c>
      <c r="C551" s="158" t="s">
        <v>84</v>
      </c>
      <c r="D551" s="158">
        <v>0.93969999999999998</v>
      </c>
      <c r="E551" s="158">
        <v>0.91220000000000001</v>
      </c>
      <c r="F551" s="158">
        <v>0.89980000000000004</v>
      </c>
      <c r="G551" s="158" t="s">
        <v>84</v>
      </c>
      <c r="H551" s="158">
        <v>0.57969999999999999</v>
      </c>
      <c r="I551" s="158" t="s">
        <v>84</v>
      </c>
      <c r="J551" s="158"/>
      <c r="K551" s="158"/>
      <c r="L551" s="158"/>
      <c r="M551" s="158">
        <v>0.85389999999999999</v>
      </c>
      <c r="N551" s="158">
        <v>0.89729999999999999</v>
      </c>
      <c r="O551" s="158" t="s">
        <v>84</v>
      </c>
      <c r="P551" s="158" t="s">
        <v>84</v>
      </c>
      <c r="Q551" s="158">
        <v>0.90069999999999995</v>
      </c>
      <c r="R551" s="158">
        <v>0.9637</v>
      </c>
      <c r="S551" s="158">
        <v>0.87539999999999996</v>
      </c>
      <c r="T551" s="158">
        <v>0.9385</v>
      </c>
      <c r="U551" s="158">
        <v>0.84279999999999999</v>
      </c>
      <c r="V551" s="158">
        <v>0.93689999999999996</v>
      </c>
      <c r="W551" s="158" t="s">
        <v>84</v>
      </c>
      <c r="X551" s="158" t="s">
        <v>84</v>
      </c>
      <c r="Y551" s="158">
        <v>0.48</v>
      </c>
      <c r="Z551" s="158">
        <v>0.66690000000000005</v>
      </c>
      <c r="AA551" s="158" t="s">
        <v>84</v>
      </c>
      <c r="AB551" s="158" t="s">
        <v>84</v>
      </c>
      <c r="AC551" s="158"/>
      <c r="AD551" s="181">
        <v>951</v>
      </c>
      <c r="AE551" s="181" t="s">
        <v>84</v>
      </c>
      <c r="AF551" s="181">
        <v>275</v>
      </c>
      <c r="AG551" s="181">
        <v>354</v>
      </c>
      <c r="AH551" s="181">
        <v>178</v>
      </c>
      <c r="AI551" s="181" t="s">
        <v>84</v>
      </c>
      <c r="AJ551" s="181">
        <v>108</v>
      </c>
      <c r="AK551" s="181" t="s">
        <v>84</v>
      </c>
      <c r="AL551" s="181">
        <v>867</v>
      </c>
    </row>
    <row r="552" spans="1:38" x14ac:dyDescent="0.25">
      <c r="A552" s="159" t="s">
        <v>9192</v>
      </c>
      <c r="B552" s="158">
        <v>0.84830000000000005</v>
      </c>
      <c r="C552" s="158" t="s">
        <v>84</v>
      </c>
      <c r="D552" s="158">
        <v>0.91449999999999998</v>
      </c>
      <c r="E552" s="158">
        <v>0.90400000000000003</v>
      </c>
      <c r="F552" s="158">
        <v>0.89990000000000003</v>
      </c>
      <c r="G552" s="158" t="s">
        <v>84</v>
      </c>
      <c r="H552" s="158">
        <v>0.4884</v>
      </c>
      <c r="I552" s="158" t="s">
        <v>84</v>
      </c>
      <c r="J552" s="158"/>
      <c r="K552" s="158"/>
      <c r="L552" s="158"/>
      <c r="M552" s="158">
        <v>0.82230000000000003</v>
      </c>
      <c r="N552" s="158">
        <v>0.87080000000000002</v>
      </c>
      <c r="O552" s="158" t="s">
        <v>84</v>
      </c>
      <c r="P552" s="158" t="s">
        <v>84</v>
      </c>
      <c r="Q552" s="158">
        <v>0.86919999999999997</v>
      </c>
      <c r="R552" s="158">
        <v>0.9446</v>
      </c>
      <c r="S552" s="158">
        <v>0.86560000000000004</v>
      </c>
      <c r="T552" s="158">
        <v>0.93179999999999996</v>
      </c>
      <c r="U552" s="158">
        <v>0.83830000000000005</v>
      </c>
      <c r="V552" s="158">
        <v>0.93889999999999996</v>
      </c>
      <c r="W552" s="158" t="s">
        <v>84</v>
      </c>
      <c r="X552" s="158" t="s">
        <v>84</v>
      </c>
      <c r="Y552" s="158">
        <v>0.39600000000000002</v>
      </c>
      <c r="Z552" s="158">
        <v>0.57440000000000002</v>
      </c>
      <c r="AA552" s="158" t="s">
        <v>84</v>
      </c>
      <c r="AB552" s="158" t="s">
        <v>84</v>
      </c>
      <c r="AC552" s="158"/>
      <c r="AD552" s="181">
        <v>898</v>
      </c>
      <c r="AE552" s="181" t="s">
        <v>84</v>
      </c>
      <c r="AF552" s="181">
        <v>246</v>
      </c>
      <c r="AG552" s="181">
        <v>346</v>
      </c>
      <c r="AH552" s="181">
        <v>158</v>
      </c>
      <c r="AI552" s="181" t="s">
        <v>84</v>
      </c>
      <c r="AJ552" s="181">
        <v>118</v>
      </c>
      <c r="AK552" s="181" t="s">
        <v>84</v>
      </c>
      <c r="AL552" s="181">
        <v>899</v>
      </c>
    </row>
    <row r="553" spans="1:38" x14ac:dyDescent="0.25">
      <c r="A553" s="159" t="s">
        <v>9193</v>
      </c>
      <c r="B553" s="158">
        <v>0.92249999999999999</v>
      </c>
      <c r="C553" s="158" t="s">
        <v>84</v>
      </c>
      <c r="D553" s="158">
        <v>0.95399999999999996</v>
      </c>
      <c r="E553" s="158">
        <v>0.95479999999999998</v>
      </c>
      <c r="F553" s="158">
        <v>0.97109999999999996</v>
      </c>
      <c r="G553" s="158" t="s">
        <v>84</v>
      </c>
      <c r="H553" s="158" t="s">
        <v>84</v>
      </c>
      <c r="I553" s="158" t="s">
        <v>84</v>
      </c>
      <c r="J553" s="158"/>
      <c r="K553" s="158"/>
      <c r="L553" s="158"/>
      <c r="M553" s="158">
        <v>0.90039999999999998</v>
      </c>
      <c r="N553" s="158">
        <v>0.93989999999999996</v>
      </c>
      <c r="O553" s="158" t="s">
        <v>84</v>
      </c>
      <c r="P553" s="158" t="s">
        <v>84</v>
      </c>
      <c r="Q553" s="158">
        <v>0.91020000000000001</v>
      </c>
      <c r="R553" s="158">
        <v>0.97670000000000001</v>
      </c>
      <c r="S553" s="158">
        <v>0.92130000000000001</v>
      </c>
      <c r="T553" s="158">
        <v>0.97419999999999995</v>
      </c>
      <c r="U553" s="158">
        <v>0.91910000000000003</v>
      </c>
      <c r="V553" s="158">
        <v>0.9899</v>
      </c>
      <c r="W553" s="158" t="s">
        <v>84</v>
      </c>
      <c r="X553" s="158" t="s">
        <v>84</v>
      </c>
      <c r="Y553" s="158" t="s">
        <v>84</v>
      </c>
      <c r="Z553" s="158" t="s">
        <v>84</v>
      </c>
      <c r="AA553" s="158" t="s">
        <v>84</v>
      </c>
      <c r="AB553" s="158" t="s">
        <v>84</v>
      </c>
      <c r="AC553" s="158"/>
      <c r="AD553" s="181">
        <v>786</v>
      </c>
      <c r="AE553" s="181" t="s">
        <v>84</v>
      </c>
      <c r="AF553" s="181">
        <v>206</v>
      </c>
      <c r="AG553" s="181">
        <v>305</v>
      </c>
      <c r="AH553" s="181">
        <v>145</v>
      </c>
      <c r="AI553" s="181" t="s">
        <v>84</v>
      </c>
      <c r="AJ553" s="181" t="s">
        <v>84</v>
      </c>
      <c r="AK553" s="181" t="s">
        <v>84</v>
      </c>
      <c r="AL553" s="181">
        <v>512</v>
      </c>
    </row>
    <row r="554" spans="1:38" x14ac:dyDescent="0.25">
      <c r="A554" s="159" t="s">
        <v>9194</v>
      </c>
      <c r="B554" s="158">
        <v>0.85350000000000004</v>
      </c>
      <c r="C554" s="158" t="s">
        <v>84</v>
      </c>
      <c r="D554" s="158">
        <v>0.90949999999999998</v>
      </c>
      <c r="E554" s="158">
        <v>0.91169999999999995</v>
      </c>
      <c r="F554" s="158">
        <v>0.90329999999999999</v>
      </c>
      <c r="G554" s="158" t="s">
        <v>84</v>
      </c>
      <c r="H554" s="158">
        <v>0.60440000000000005</v>
      </c>
      <c r="I554" s="158" t="s">
        <v>84</v>
      </c>
      <c r="J554" s="158"/>
      <c r="K554" s="158"/>
      <c r="L554" s="158"/>
      <c r="M554" s="158">
        <v>0.8286</v>
      </c>
      <c r="N554" s="158">
        <v>0.87509999999999999</v>
      </c>
      <c r="O554" s="158" t="s">
        <v>84</v>
      </c>
      <c r="P554" s="158" t="s">
        <v>84</v>
      </c>
      <c r="Q554" s="158">
        <v>0.86680000000000001</v>
      </c>
      <c r="R554" s="158">
        <v>0.93899999999999995</v>
      </c>
      <c r="S554" s="158">
        <v>0.87350000000000005</v>
      </c>
      <c r="T554" s="158">
        <v>0.93869999999999998</v>
      </c>
      <c r="U554" s="158">
        <v>0.83989999999999998</v>
      </c>
      <c r="V554" s="158">
        <v>0.9425</v>
      </c>
      <c r="W554" s="158" t="s">
        <v>84</v>
      </c>
      <c r="X554" s="158" t="s">
        <v>84</v>
      </c>
      <c r="Y554" s="158">
        <v>0.52510000000000001</v>
      </c>
      <c r="Z554" s="158">
        <v>0.67459999999999998</v>
      </c>
      <c r="AA554" s="158" t="s">
        <v>84</v>
      </c>
      <c r="AB554" s="158" t="s">
        <v>84</v>
      </c>
      <c r="AC554" s="158"/>
      <c r="AD554" s="181">
        <v>946</v>
      </c>
      <c r="AE554" s="181" t="s">
        <v>84</v>
      </c>
      <c r="AF554" s="181">
        <v>276</v>
      </c>
      <c r="AG554" s="181">
        <v>332</v>
      </c>
      <c r="AH554" s="181">
        <v>146</v>
      </c>
      <c r="AI554" s="181" t="s">
        <v>84</v>
      </c>
      <c r="AJ554" s="181">
        <v>165</v>
      </c>
      <c r="AK554" s="181" t="s">
        <v>84</v>
      </c>
      <c r="AL554" s="181">
        <v>953</v>
      </c>
    </row>
    <row r="555" spans="1:38" x14ac:dyDescent="0.25">
      <c r="A555" s="159" t="s">
        <v>9195</v>
      </c>
      <c r="B555" s="158">
        <v>0.86780000000000002</v>
      </c>
      <c r="C555" s="158" t="s">
        <v>84</v>
      </c>
      <c r="D555" s="158">
        <v>0.90869999999999995</v>
      </c>
      <c r="E555" s="158">
        <v>0.9204</v>
      </c>
      <c r="F555" s="158">
        <v>0.88349999999999995</v>
      </c>
      <c r="G555" s="158" t="s">
        <v>84</v>
      </c>
      <c r="H555" s="158" t="s">
        <v>84</v>
      </c>
      <c r="I555" s="158" t="s">
        <v>84</v>
      </c>
      <c r="J555" s="158"/>
      <c r="K555" s="158"/>
      <c r="L555" s="158"/>
      <c r="M555" s="158">
        <v>0.84240000000000004</v>
      </c>
      <c r="N555" s="158">
        <v>0.88939999999999997</v>
      </c>
      <c r="O555" s="158" t="s">
        <v>84</v>
      </c>
      <c r="P555" s="158" t="s">
        <v>84</v>
      </c>
      <c r="Q555" s="158">
        <v>0.8599</v>
      </c>
      <c r="R555" s="158">
        <v>0.94110000000000005</v>
      </c>
      <c r="S555" s="158">
        <v>0.88180000000000003</v>
      </c>
      <c r="T555" s="158">
        <v>0.94679999999999997</v>
      </c>
      <c r="U555" s="158">
        <v>0.82369999999999999</v>
      </c>
      <c r="V555" s="158">
        <v>0.92390000000000005</v>
      </c>
      <c r="W555" s="158" t="s">
        <v>84</v>
      </c>
      <c r="X555" s="158" t="s">
        <v>84</v>
      </c>
      <c r="Y555" s="158" t="s">
        <v>84</v>
      </c>
      <c r="Z555" s="158" t="s">
        <v>84</v>
      </c>
      <c r="AA555" s="158" t="s">
        <v>84</v>
      </c>
      <c r="AB555" s="158" t="s">
        <v>84</v>
      </c>
      <c r="AC555" s="158"/>
      <c r="AD555" s="181">
        <v>916</v>
      </c>
      <c r="AE555" s="181" t="s">
        <v>84</v>
      </c>
      <c r="AF555" s="181">
        <v>248</v>
      </c>
      <c r="AG555" s="181">
        <v>343</v>
      </c>
      <c r="AH555" s="181">
        <v>187</v>
      </c>
      <c r="AI555" s="181" t="s">
        <v>84</v>
      </c>
      <c r="AJ555" s="181" t="s">
        <v>84</v>
      </c>
      <c r="AK555" s="181" t="s">
        <v>84</v>
      </c>
      <c r="AL555" s="181">
        <v>628</v>
      </c>
    </row>
    <row r="556" spans="1:38" x14ac:dyDescent="0.25">
      <c r="A556" s="159" t="s">
        <v>9196</v>
      </c>
      <c r="B556" s="158">
        <v>0.80810000000000004</v>
      </c>
      <c r="C556" s="158" t="s">
        <v>84</v>
      </c>
      <c r="D556" s="158">
        <v>0.87509999999999999</v>
      </c>
      <c r="E556" s="158">
        <v>0.85119999999999996</v>
      </c>
      <c r="F556" s="158">
        <v>0.8488</v>
      </c>
      <c r="G556" s="158" t="s">
        <v>84</v>
      </c>
      <c r="H556" s="158">
        <v>0.4158</v>
      </c>
      <c r="I556" s="158" t="s">
        <v>84</v>
      </c>
      <c r="J556" s="158"/>
      <c r="K556" s="158"/>
      <c r="L556" s="158"/>
      <c r="M556" s="158">
        <v>0.7802</v>
      </c>
      <c r="N556" s="158">
        <v>0.83279999999999998</v>
      </c>
      <c r="O556" s="158" t="s">
        <v>84</v>
      </c>
      <c r="P556" s="158" t="s">
        <v>84</v>
      </c>
      <c r="Q556" s="158">
        <v>0.82589999999999997</v>
      </c>
      <c r="R556" s="158">
        <v>0.91110000000000002</v>
      </c>
      <c r="S556" s="158">
        <v>0.80669999999999997</v>
      </c>
      <c r="T556" s="158">
        <v>0.8861</v>
      </c>
      <c r="U556" s="158">
        <v>0.78339999999999999</v>
      </c>
      <c r="V556" s="158">
        <v>0.89570000000000005</v>
      </c>
      <c r="W556" s="158" t="s">
        <v>84</v>
      </c>
      <c r="X556" s="158" t="s">
        <v>84</v>
      </c>
      <c r="Y556" s="158">
        <v>0.32100000000000001</v>
      </c>
      <c r="Z556" s="158">
        <v>0.50780000000000003</v>
      </c>
      <c r="AA556" s="158" t="s">
        <v>84</v>
      </c>
      <c r="AB556" s="158" t="s">
        <v>84</v>
      </c>
      <c r="AC556" s="158"/>
      <c r="AD556" s="181">
        <v>951</v>
      </c>
      <c r="AE556" s="181" t="s">
        <v>84</v>
      </c>
      <c r="AF556" s="181">
        <v>275</v>
      </c>
      <c r="AG556" s="181">
        <v>354</v>
      </c>
      <c r="AH556" s="181">
        <v>178</v>
      </c>
      <c r="AI556" s="181" t="s">
        <v>84</v>
      </c>
      <c r="AJ556" s="181">
        <v>108</v>
      </c>
      <c r="AK556" s="181" t="s">
        <v>84</v>
      </c>
      <c r="AL556" s="181">
        <v>867</v>
      </c>
    </row>
    <row r="557" spans="1:38" x14ac:dyDescent="0.25">
      <c r="A557" s="159" t="s">
        <v>9197</v>
      </c>
      <c r="B557" s="158">
        <v>0.77969999999999995</v>
      </c>
      <c r="C557" s="158" t="s">
        <v>84</v>
      </c>
      <c r="D557" s="158">
        <v>0.8649</v>
      </c>
      <c r="E557" s="158">
        <v>0.85860000000000003</v>
      </c>
      <c r="F557" s="158">
        <v>0.81699999999999995</v>
      </c>
      <c r="G557" s="158" t="s">
        <v>84</v>
      </c>
      <c r="H557" s="158">
        <v>0.31240000000000001</v>
      </c>
      <c r="I557" s="158" t="s">
        <v>84</v>
      </c>
      <c r="J557" s="158"/>
      <c r="K557" s="158"/>
      <c r="L557" s="158"/>
      <c r="M557" s="158">
        <v>0.74990000000000001</v>
      </c>
      <c r="N557" s="158">
        <v>0.80649999999999999</v>
      </c>
      <c r="O557" s="158" t="s">
        <v>84</v>
      </c>
      <c r="P557" s="158" t="s">
        <v>84</v>
      </c>
      <c r="Q557" s="158">
        <v>0.81179999999999997</v>
      </c>
      <c r="R557" s="158">
        <v>0.90400000000000003</v>
      </c>
      <c r="S557" s="158">
        <v>0.81410000000000005</v>
      </c>
      <c r="T557" s="158">
        <v>0.8931</v>
      </c>
      <c r="U557" s="158">
        <v>0.74350000000000005</v>
      </c>
      <c r="V557" s="158">
        <v>0.87119999999999997</v>
      </c>
      <c r="W557" s="158" t="s">
        <v>84</v>
      </c>
      <c r="X557" s="158" t="s">
        <v>84</v>
      </c>
      <c r="Y557" s="158">
        <v>0.2306</v>
      </c>
      <c r="Z557" s="158">
        <v>0.39739999999999998</v>
      </c>
      <c r="AA557" s="158" t="s">
        <v>84</v>
      </c>
      <c r="AB557" s="158" t="s">
        <v>84</v>
      </c>
      <c r="AC557" s="158"/>
      <c r="AD557" s="181">
        <v>898</v>
      </c>
      <c r="AE557" s="181" t="s">
        <v>84</v>
      </c>
      <c r="AF557" s="181">
        <v>246</v>
      </c>
      <c r="AG557" s="181">
        <v>346</v>
      </c>
      <c r="AH557" s="181">
        <v>158</v>
      </c>
      <c r="AI557" s="181" t="s">
        <v>84</v>
      </c>
      <c r="AJ557" s="181">
        <v>118</v>
      </c>
      <c r="AK557" s="181" t="s">
        <v>84</v>
      </c>
      <c r="AL557" s="181">
        <v>899</v>
      </c>
    </row>
    <row r="558" spans="1:38" x14ac:dyDescent="0.25">
      <c r="A558" s="159" t="s">
        <v>9198</v>
      </c>
      <c r="B558" s="158">
        <v>0.87319999999999998</v>
      </c>
      <c r="C558" s="158" t="s">
        <v>84</v>
      </c>
      <c r="D558" s="158">
        <v>0.9173</v>
      </c>
      <c r="E558" s="158">
        <v>0.90480000000000005</v>
      </c>
      <c r="F558" s="158">
        <v>0.93410000000000004</v>
      </c>
      <c r="G558" s="158" t="s">
        <v>84</v>
      </c>
      <c r="H558" s="158" t="s">
        <v>84</v>
      </c>
      <c r="I558" s="158" t="s">
        <v>84</v>
      </c>
      <c r="J558" s="158"/>
      <c r="K558" s="158"/>
      <c r="L558" s="158"/>
      <c r="M558" s="158">
        <v>0.84630000000000005</v>
      </c>
      <c r="N558" s="158">
        <v>0.89570000000000005</v>
      </c>
      <c r="O558" s="158" t="s">
        <v>84</v>
      </c>
      <c r="P558" s="158" t="s">
        <v>84</v>
      </c>
      <c r="Q558" s="158">
        <v>0.8649</v>
      </c>
      <c r="R558" s="158">
        <v>0.95</v>
      </c>
      <c r="S558" s="158">
        <v>0.86209999999999998</v>
      </c>
      <c r="T558" s="158">
        <v>0.93479999999999996</v>
      </c>
      <c r="U558" s="158">
        <v>0.87250000000000005</v>
      </c>
      <c r="V558" s="158">
        <v>0.96650000000000003</v>
      </c>
      <c r="W558" s="158" t="s">
        <v>84</v>
      </c>
      <c r="X558" s="158" t="s">
        <v>84</v>
      </c>
      <c r="Y558" s="158" t="s">
        <v>84</v>
      </c>
      <c r="Z558" s="158" t="s">
        <v>84</v>
      </c>
      <c r="AA558" s="158" t="s">
        <v>84</v>
      </c>
      <c r="AB558" s="158" t="s">
        <v>84</v>
      </c>
      <c r="AC558" s="158"/>
      <c r="AD558" s="181">
        <v>786</v>
      </c>
      <c r="AE558" s="181" t="s">
        <v>84</v>
      </c>
      <c r="AF558" s="181">
        <v>206</v>
      </c>
      <c r="AG558" s="181">
        <v>305</v>
      </c>
      <c r="AH558" s="181">
        <v>145</v>
      </c>
      <c r="AI558" s="181" t="s">
        <v>84</v>
      </c>
      <c r="AJ558" s="181" t="s">
        <v>84</v>
      </c>
      <c r="AK558" s="181" t="s">
        <v>84</v>
      </c>
      <c r="AL558" s="181">
        <v>512</v>
      </c>
    </row>
    <row r="559" spans="1:38" x14ac:dyDescent="0.25">
      <c r="A559" s="159" t="s">
        <v>9199</v>
      </c>
      <c r="B559" s="158">
        <v>0.78380000000000005</v>
      </c>
      <c r="C559" s="158" t="s">
        <v>84</v>
      </c>
      <c r="D559" s="158">
        <v>0.85840000000000005</v>
      </c>
      <c r="E559" s="158">
        <v>0.87590000000000001</v>
      </c>
      <c r="F559" s="158">
        <v>0.82630000000000003</v>
      </c>
      <c r="G559" s="158" t="s">
        <v>84</v>
      </c>
      <c r="H559" s="158">
        <v>0.436</v>
      </c>
      <c r="I559" s="158" t="s">
        <v>84</v>
      </c>
      <c r="J559" s="158"/>
      <c r="K559" s="158"/>
      <c r="L559" s="158"/>
      <c r="M559" s="158">
        <v>0.75509999999999999</v>
      </c>
      <c r="N559" s="158">
        <v>0.80959999999999999</v>
      </c>
      <c r="O559" s="158" t="s">
        <v>84</v>
      </c>
      <c r="P559" s="158" t="s">
        <v>84</v>
      </c>
      <c r="Q559" s="158">
        <v>0.80830000000000002</v>
      </c>
      <c r="R559" s="158">
        <v>0.8962</v>
      </c>
      <c r="S559" s="158">
        <v>0.83189999999999997</v>
      </c>
      <c r="T559" s="158">
        <v>0.90900000000000003</v>
      </c>
      <c r="U559" s="158">
        <v>0.75119999999999998</v>
      </c>
      <c r="V559" s="158">
        <v>0.88049999999999995</v>
      </c>
      <c r="W559" s="158" t="s">
        <v>84</v>
      </c>
      <c r="X559" s="158" t="s">
        <v>84</v>
      </c>
      <c r="Y559" s="158">
        <v>0.35859999999999997</v>
      </c>
      <c r="Z559" s="158">
        <v>0.51070000000000004</v>
      </c>
      <c r="AA559" s="158" t="s">
        <v>84</v>
      </c>
      <c r="AB559" s="158" t="s">
        <v>84</v>
      </c>
      <c r="AC559" s="158"/>
      <c r="AD559" s="181">
        <v>946</v>
      </c>
      <c r="AE559" s="181" t="s">
        <v>84</v>
      </c>
      <c r="AF559" s="181">
        <v>276</v>
      </c>
      <c r="AG559" s="181">
        <v>332</v>
      </c>
      <c r="AH559" s="181">
        <v>146</v>
      </c>
      <c r="AI559" s="181" t="s">
        <v>84</v>
      </c>
      <c r="AJ559" s="181">
        <v>165</v>
      </c>
      <c r="AK559" s="181" t="s">
        <v>84</v>
      </c>
      <c r="AL559" s="181">
        <v>953</v>
      </c>
    </row>
    <row r="560" spans="1:38" x14ac:dyDescent="0.25">
      <c r="A560" s="159" t="s">
        <v>9200</v>
      </c>
      <c r="B560" s="158">
        <v>0.82340000000000002</v>
      </c>
      <c r="C560" s="158" t="s">
        <v>84</v>
      </c>
      <c r="D560" s="158">
        <v>0.85460000000000003</v>
      </c>
      <c r="E560" s="158">
        <v>0.89329999999999998</v>
      </c>
      <c r="F560" s="158">
        <v>0.85650000000000004</v>
      </c>
      <c r="G560" s="158" t="s">
        <v>84</v>
      </c>
      <c r="H560" s="158" t="s">
        <v>84</v>
      </c>
      <c r="I560" s="158" t="s">
        <v>84</v>
      </c>
      <c r="J560" s="158"/>
      <c r="K560" s="158"/>
      <c r="L560" s="158"/>
      <c r="M560" s="158">
        <v>0.79490000000000005</v>
      </c>
      <c r="N560" s="158">
        <v>0.84830000000000005</v>
      </c>
      <c r="O560" s="158" t="s">
        <v>84</v>
      </c>
      <c r="P560" s="158" t="s">
        <v>84</v>
      </c>
      <c r="Q560" s="158">
        <v>0.79820000000000002</v>
      </c>
      <c r="R560" s="158">
        <v>0.8962</v>
      </c>
      <c r="S560" s="158">
        <v>0.85009999999999997</v>
      </c>
      <c r="T560" s="158">
        <v>0.92469999999999997</v>
      </c>
      <c r="U560" s="158">
        <v>0.79200000000000004</v>
      </c>
      <c r="V560" s="158">
        <v>0.9022</v>
      </c>
      <c r="W560" s="158" t="s">
        <v>84</v>
      </c>
      <c r="X560" s="158" t="s">
        <v>84</v>
      </c>
      <c r="Y560" s="158" t="s">
        <v>84</v>
      </c>
      <c r="Z560" s="158" t="s">
        <v>84</v>
      </c>
      <c r="AA560" s="158" t="s">
        <v>84</v>
      </c>
      <c r="AB560" s="158" t="s">
        <v>84</v>
      </c>
      <c r="AC560" s="158"/>
      <c r="AD560" s="181">
        <v>916</v>
      </c>
      <c r="AE560" s="181" t="s">
        <v>84</v>
      </c>
      <c r="AF560" s="181">
        <v>248</v>
      </c>
      <c r="AG560" s="181">
        <v>343</v>
      </c>
      <c r="AH560" s="181">
        <v>187</v>
      </c>
      <c r="AI560" s="181" t="s">
        <v>84</v>
      </c>
      <c r="AJ560" s="181" t="s">
        <v>84</v>
      </c>
      <c r="AK560" s="181" t="s">
        <v>84</v>
      </c>
      <c r="AL560" s="181">
        <v>628</v>
      </c>
    </row>
    <row r="561" spans="1:38" x14ac:dyDescent="0.25">
      <c r="A561" s="159" t="s">
        <v>9201</v>
      </c>
      <c r="B561" s="158">
        <v>0.75729999999999997</v>
      </c>
      <c r="C561" s="158" t="s">
        <v>84</v>
      </c>
      <c r="D561" s="158">
        <v>0.82820000000000005</v>
      </c>
      <c r="E561" s="158">
        <v>0.80120000000000002</v>
      </c>
      <c r="F561" s="158">
        <v>0.79720000000000002</v>
      </c>
      <c r="G561" s="158" t="s">
        <v>84</v>
      </c>
      <c r="H561" s="158">
        <v>0.33429999999999999</v>
      </c>
      <c r="I561" s="158" t="s">
        <v>84</v>
      </c>
      <c r="J561" s="158"/>
      <c r="K561" s="158"/>
      <c r="L561" s="158"/>
      <c r="M561" s="158">
        <v>0.72709999999999997</v>
      </c>
      <c r="N561" s="158">
        <v>0.78469999999999995</v>
      </c>
      <c r="O561" s="158" t="s">
        <v>84</v>
      </c>
      <c r="P561" s="158" t="s">
        <v>84</v>
      </c>
      <c r="Q561" s="158">
        <v>0.77349999999999997</v>
      </c>
      <c r="R561" s="158">
        <v>0.87080000000000002</v>
      </c>
      <c r="S561" s="158">
        <v>0.75209999999999999</v>
      </c>
      <c r="T561" s="158">
        <v>0.84150000000000003</v>
      </c>
      <c r="U561" s="158">
        <v>0.72589999999999999</v>
      </c>
      <c r="V561" s="158">
        <v>0.8518</v>
      </c>
      <c r="W561" s="158" t="s">
        <v>84</v>
      </c>
      <c r="X561" s="158" t="s">
        <v>84</v>
      </c>
      <c r="Y561" s="158">
        <v>0.2457</v>
      </c>
      <c r="Z561" s="158">
        <v>0.42520000000000002</v>
      </c>
      <c r="AA561" s="158" t="s">
        <v>84</v>
      </c>
      <c r="AB561" s="158" t="s">
        <v>84</v>
      </c>
      <c r="AC561" s="158"/>
      <c r="AD561" s="181">
        <v>951</v>
      </c>
      <c r="AE561" s="181" t="s">
        <v>84</v>
      </c>
      <c r="AF561" s="181">
        <v>275</v>
      </c>
      <c r="AG561" s="181">
        <v>354</v>
      </c>
      <c r="AH561" s="181">
        <v>178</v>
      </c>
      <c r="AI561" s="181" t="s">
        <v>84</v>
      </c>
      <c r="AJ561" s="181">
        <v>108</v>
      </c>
      <c r="AK561" s="181" t="s">
        <v>84</v>
      </c>
      <c r="AL561" s="181">
        <v>867</v>
      </c>
    </row>
    <row r="562" spans="1:38" x14ac:dyDescent="0.25">
      <c r="A562" s="159" t="s">
        <v>9202</v>
      </c>
      <c r="B562" s="158">
        <v>0.72689999999999999</v>
      </c>
      <c r="C562" s="158" t="s">
        <v>84</v>
      </c>
      <c r="D562" s="158">
        <v>0.80579999999999996</v>
      </c>
      <c r="E562" s="158">
        <v>0.81850000000000001</v>
      </c>
      <c r="F562" s="158">
        <v>0.73899999999999999</v>
      </c>
      <c r="G562" s="158" t="s">
        <v>84</v>
      </c>
      <c r="H562" s="158">
        <v>0.26269999999999999</v>
      </c>
      <c r="I562" s="158" t="s">
        <v>84</v>
      </c>
      <c r="J562" s="158"/>
      <c r="K562" s="158"/>
      <c r="L562" s="158"/>
      <c r="M562" s="158">
        <v>0.69489999999999996</v>
      </c>
      <c r="N562" s="158">
        <v>0.75619999999999998</v>
      </c>
      <c r="O562" s="158" t="s">
        <v>84</v>
      </c>
      <c r="P562" s="158" t="s">
        <v>84</v>
      </c>
      <c r="Q562" s="158">
        <v>0.74629999999999996</v>
      </c>
      <c r="R562" s="158">
        <v>0.8528</v>
      </c>
      <c r="S562" s="158">
        <v>0.76990000000000003</v>
      </c>
      <c r="T562" s="158">
        <v>0.85780000000000001</v>
      </c>
      <c r="U562" s="158">
        <v>0.65890000000000004</v>
      </c>
      <c r="V562" s="158">
        <v>0.80310000000000004</v>
      </c>
      <c r="W562" s="158" t="s">
        <v>84</v>
      </c>
      <c r="X562" s="158" t="s">
        <v>84</v>
      </c>
      <c r="Y562" s="158">
        <v>0.18590000000000001</v>
      </c>
      <c r="Z562" s="158">
        <v>0.34570000000000001</v>
      </c>
      <c r="AA562" s="158" t="s">
        <v>84</v>
      </c>
      <c r="AB562" s="158" t="s">
        <v>84</v>
      </c>
      <c r="AC562" s="158"/>
      <c r="AD562" s="181">
        <v>898</v>
      </c>
      <c r="AE562" s="181" t="s">
        <v>84</v>
      </c>
      <c r="AF562" s="181">
        <v>246</v>
      </c>
      <c r="AG562" s="181">
        <v>346</v>
      </c>
      <c r="AH562" s="181">
        <v>158</v>
      </c>
      <c r="AI562" s="181" t="s">
        <v>84</v>
      </c>
      <c r="AJ562" s="181">
        <v>118</v>
      </c>
      <c r="AK562" s="181" t="s">
        <v>84</v>
      </c>
      <c r="AL562" s="181">
        <v>899</v>
      </c>
    </row>
    <row r="563" spans="1:38" x14ac:dyDescent="0.25">
      <c r="A563" s="159" t="s">
        <v>9203</v>
      </c>
      <c r="B563" s="158">
        <v>0.83069999999999999</v>
      </c>
      <c r="C563" s="158" t="s">
        <v>84</v>
      </c>
      <c r="D563" s="158">
        <v>0.86470000000000002</v>
      </c>
      <c r="E563" s="158">
        <v>0.87370000000000003</v>
      </c>
      <c r="F563" s="158">
        <v>0.90439999999999998</v>
      </c>
      <c r="G563" s="158" t="s">
        <v>84</v>
      </c>
      <c r="H563" s="158" t="s">
        <v>84</v>
      </c>
      <c r="I563" s="158" t="s">
        <v>84</v>
      </c>
      <c r="J563" s="158"/>
      <c r="K563" s="158"/>
      <c r="L563" s="158"/>
      <c r="M563" s="158">
        <v>0.80059999999999998</v>
      </c>
      <c r="N563" s="158">
        <v>0.85670000000000002</v>
      </c>
      <c r="O563" s="158" t="s">
        <v>84</v>
      </c>
      <c r="P563" s="158" t="s">
        <v>84</v>
      </c>
      <c r="Q563" s="158">
        <v>0.80420000000000003</v>
      </c>
      <c r="R563" s="158">
        <v>0.90759999999999996</v>
      </c>
      <c r="S563" s="158">
        <v>0.82620000000000005</v>
      </c>
      <c r="T563" s="158">
        <v>0.90890000000000004</v>
      </c>
      <c r="U563" s="158">
        <v>0.83640000000000003</v>
      </c>
      <c r="V563" s="158">
        <v>0.94499999999999995</v>
      </c>
      <c r="W563" s="158" t="s">
        <v>84</v>
      </c>
      <c r="X563" s="158" t="s">
        <v>84</v>
      </c>
      <c r="Y563" s="158" t="s">
        <v>84</v>
      </c>
      <c r="Z563" s="158" t="s">
        <v>84</v>
      </c>
      <c r="AA563" s="158" t="s">
        <v>84</v>
      </c>
      <c r="AB563" s="158" t="s">
        <v>84</v>
      </c>
      <c r="AC563" s="158"/>
      <c r="AD563" s="181">
        <v>786</v>
      </c>
      <c r="AE563" s="181" t="s">
        <v>84</v>
      </c>
      <c r="AF563" s="181">
        <v>206</v>
      </c>
      <c r="AG563" s="181">
        <v>305</v>
      </c>
      <c r="AH563" s="181">
        <v>145</v>
      </c>
      <c r="AI563" s="181" t="s">
        <v>84</v>
      </c>
      <c r="AJ563" s="181" t="s">
        <v>84</v>
      </c>
      <c r="AK563" s="181" t="s">
        <v>84</v>
      </c>
      <c r="AL563" s="181">
        <v>512</v>
      </c>
    </row>
    <row r="564" spans="1:38" x14ac:dyDescent="0.25">
      <c r="A564" s="159" t="s">
        <v>9204</v>
      </c>
      <c r="B564" s="158">
        <v>0.71930000000000005</v>
      </c>
      <c r="C564" s="158" t="s">
        <v>84</v>
      </c>
      <c r="D564" s="158">
        <v>0.77280000000000004</v>
      </c>
      <c r="E564" s="158">
        <v>0.83350000000000002</v>
      </c>
      <c r="F564" s="158">
        <v>0.7681</v>
      </c>
      <c r="G564" s="158" t="s">
        <v>84</v>
      </c>
      <c r="H564" s="158">
        <v>0.36380000000000001</v>
      </c>
      <c r="I564" s="158" t="s">
        <v>84</v>
      </c>
      <c r="J564" s="158"/>
      <c r="K564" s="158"/>
      <c r="L564" s="158"/>
      <c r="M564" s="158">
        <v>0.68810000000000004</v>
      </c>
      <c r="N564" s="158">
        <v>0.74790000000000001</v>
      </c>
      <c r="O564" s="158" t="s">
        <v>84</v>
      </c>
      <c r="P564" s="158" t="s">
        <v>84</v>
      </c>
      <c r="Q564" s="158">
        <v>0.71550000000000002</v>
      </c>
      <c r="R564" s="158">
        <v>0.82010000000000005</v>
      </c>
      <c r="S564" s="158">
        <v>0.78480000000000005</v>
      </c>
      <c r="T564" s="158">
        <v>0.87209999999999999</v>
      </c>
      <c r="U564" s="158">
        <v>0.68679999999999997</v>
      </c>
      <c r="V564" s="158">
        <v>0.83089999999999997</v>
      </c>
      <c r="W564" s="158" t="s">
        <v>84</v>
      </c>
      <c r="X564" s="158" t="s">
        <v>84</v>
      </c>
      <c r="Y564" s="158">
        <v>0.28989999999999999</v>
      </c>
      <c r="Z564" s="158">
        <v>0.438</v>
      </c>
      <c r="AA564" s="158" t="s">
        <v>84</v>
      </c>
      <c r="AB564" s="158" t="s">
        <v>84</v>
      </c>
      <c r="AC564" s="158"/>
      <c r="AD564" s="181">
        <v>946</v>
      </c>
      <c r="AE564" s="181" t="s">
        <v>84</v>
      </c>
      <c r="AF564" s="181">
        <v>276</v>
      </c>
      <c r="AG564" s="181">
        <v>332</v>
      </c>
      <c r="AH564" s="181">
        <v>146</v>
      </c>
      <c r="AI564" s="181" t="s">
        <v>84</v>
      </c>
      <c r="AJ564" s="181">
        <v>165</v>
      </c>
      <c r="AK564" s="181" t="s">
        <v>84</v>
      </c>
      <c r="AL564" s="181">
        <v>953</v>
      </c>
    </row>
    <row r="565" spans="1:38" x14ac:dyDescent="0.25">
      <c r="A565" s="159" t="s">
        <v>9205</v>
      </c>
      <c r="B565" s="158">
        <v>0.80659999999999998</v>
      </c>
      <c r="C565" s="158" t="s">
        <v>84</v>
      </c>
      <c r="D565" s="158">
        <v>0.7923</v>
      </c>
      <c r="E565" s="158">
        <v>0.81520000000000004</v>
      </c>
      <c r="F565" s="158">
        <v>0.8468</v>
      </c>
      <c r="G565" s="158" t="s">
        <v>84</v>
      </c>
      <c r="H565" s="158">
        <v>0.45579999999999998</v>
      </c>
      <c r="I565" s="158">
        <v>0.90780000000000005</v>
      </c>
      <c r="J565" s="158"/>
      <c r="K565" s="158"/>
      <c r="L565" s="158"/>
      <c r="M565" s="158">
        <v>0.79220000000000002</v>
      </c>
      <c r="N565" s="158">
        <v>0.82020000000000004</v>
      </c>
      <c r="O565" s="158" t="s">
        <v>84</v>
      </c>
      <c r="P565" s="158" t="s">
        <v>84</v>
      </c>
      <c r="Q565" s="158">
        <v>0.76570000000000005</v>
      </c>
      <c r="R565" s="158">
        <v>0.81630000000000003</v>
      </c>
      <c r="S565" s="158">
        <v>0.78590000000000004</v>
      </c>
      <c r="T565" s="158">
        <v>0.84089999999999998</v>
      </c>
      <c r="U565" s="158">
        <v>0.8226</v>
      </c>
      <c r="V565" s="158">
        <v>0.8679</v>
      </c>
      <c r="W565" s="158" t="s">
        <v>84</v>
      </c>
      <c r="X565" s="158" t="s">
        <v>84</v>
      </c>
      <c r="Y565" s="158">
        <v>0.37640000000000001</v>
      </c>
      <c r="Z565" s="158">
        <v>0.53159999999999996</v>
      </c>
      <c r="AA565" s="158">
        <v>0.83889999999999998</v>
      </c>
      <c r="AB565" s="158">
        <v>0.94810000000000005</v>
      </c>
      <c r="AC565" s="158"/>
      <c r="AD565" s="181">
        <v>3485</v>
      </c>
      <c r="AE565" s="181" t="s">
        <v>84</v>
      </c>
      <c r="AF565" s="181">
        <v>1122</v>
      </c>
      <c r="AG565" s="181">
        <v>878</v>
      </c>
      <c r="AH565" s="181">
        <v>1145</v>
      </c>
      <c r="AI565" s="181" t="s">
        <v>84</v>
      </c>
      <c r="AJ565" s="181">
        <v>164</v>
      </c>
      <c r="AK565" s="181">
        <v>146</v>
      </c>
      <c r="AL565" s="181">
        <v>2562</v>
      </c>
    </row>
    <row r="566" spans="1:38" x14ac:dyDescent="0.25">
      <c r="A566" s="159" t="s">
        <v>9206</v>
      </c>
      <c r="B566" s="158">
        <v>0.7722</v>
      </c>
      <c r="C566" s="158" t="s">
        <v>84</v>
      </c>
      <c r="D566" s="158">
        <v>0.78180000000000005</v>
      </c>
      <c r="E566" s="158">
        <v>0.75990000000000002</v>
      </c>
      <c r="F566" s="158">
        <v>0.81699999999999995</v>
      </c>
      <c r="G566" s="158" t="s">
        <v>84</v>
      </c>
      <c r="H566" s="158">
        <v>0.46079999999999999</v>
      </c>
      <c r="I566" s="158">
        <v>0.85270000000000001</v>
      </c>
      <c r="J566" s="158"/>
      <c r="K566" s="158"/>
      <c r="L566" s="158"/>
      <c r="M566" s="158">
        <v>0.75729999999999997</v>
      </c>
      <c r="N566" s="158">
        <v>0.7863</v>
      </c>
      <c r="O566" s="158" t="s">
        <v>84</v>
      </c>
      <c r="P566" s="158" t="s">
        <v>84</v>
      </c>
      <c r="Q566" s="158">
        <v>0.75619999999999998</v>
      </c>
      <c r="R566" s="158">
        <v>0.80500000000000005</v>
      </c>
      <c r="S566" s="158">
        <v>0.72989999999999999</v>
      </c>
      <c r="T566" s="158">
        <v>0.78700000000000003</v>
      </c>
      <c r="U566" s="158">
        <v>0.79049999999999998</v>
      </c>
      <c r="V566" s="158">
        <v>0.84060000000000001</v>
      </c>
      <c r="W566" s="158" t="s">
        <v>84</v>
      </c>
      <c r="X566" s="158" t="s">
        <v>84</v>
      </c>
      <c r="Y566" s="158">
        <v>0.38640000000000002</v>
      </c>
      <c r="Z566" s="158">
        <v>0.53190000000000004</v>
      </c>
      <c r="AA566" s="158">
        <v>0.76770000000000005</v>
      </c>
      <c r="AB566" s="158">
        <v>0.90839999999999999</v>
      </c>
      <c r="AC566" s="158"/>
      <c r="AD566" s="181">
        <v>3611</v>
      </c>
      <c r="AE566" s="181" t="s">
        <v>84</v>
      </c>
      <c r="AF566" s="181">
        <v>1244</v>
      </c>
      <c r="AG566" s="181">
        <v>967</v>
      </c>
      <c r="AH566" s="181">
        <v>1064</v>
      </c>
      <c r="AI566" s="181" t="s">
        <v>84</v>
      </c>
      <c r="AJ566" s="181">
        <v>186</v>
      </c>
      <c r="AK566" s="181">
        <v>123</v>
      </c>
      <c r="AL566" s="181">
        <v>2834</v>
      </c>
    </row>
    <row r="567" spans="1:38" x14ac:dyDescent="0.25">
      <c r="A567" s="159" t="s">
        <v>9207</v>
      </c>
      <c r="B567" s="158">
        <v>0.74019999999999997</v>
      </c>
      <c r="C567" s="158" t="s">
        <v>84</v>
      </c>
      <c r="D567" s="158">
        <v>0.74980000000000002</v>
      </c>
      <c r="E567" s="158">
        <v>0.76339999999999997</v>
      </c>
      <c r="F567" s="158">
        <v>0.77310000000000001</v>
      </c>
      <c r="G567" s="158" t="s">
        <v>84</v>
      </c>
      <c r="H567" s="158">
        <v>0.39889999999999998</v>
      </c>
      <c r="I567" s="158">
        <v>0.81620000000000004</v>
      </c>
      <c r="J567" s="158"/>
      <c r="K567" s="158"/>
      <c r="L567" s="158"/>
      <c r="M567" s="158">
        <v>0.72519999999999996</v>
      </c>
      <c r="N567" s="158">
        <v>0.75449999999999995</v>
      </c>
      <c r="O567" s="158" t="s">
        <v>84</v>
      </c>
      <c r="P567" s="158" t="s">
        <v>84</v>
      </c>
      <c r="Q567" s="158">
        <v>0.72470000000000001</v>
      </c>
      <c r="R567" s="158">
        <v>0.77290000000000003</v>
      </c>
      <c r="S567" s="158">
        <v>0.73340000000000005</v>
      </c>
      <c r="T567" s="158">
        <v>0.79039999999999999</v>
      </c>
      <c r="U567" s="158">
        <v>0.74560000000000004</v>
      </c>
      <c r="V567" s="158">
        <v>0.79800000000000004</v>
      </c>
      <c r="W567" s="158" t="s">
        <v>84</v>
      </c>
      <c r="X567" s="158" t="s">
        <v>84</v>
      </c>
      <c r="Y567" s="158">
        <v>0.33389999999999997</v>
      </c>
      <c r="Z567" s="158">
        <v>0.46289999999999998</v>
      </c>
      <c r="AA567" s="158">
        <v>0.71960000000000002</v>
      </c>
      <c r="AB567" s="158">
        <v>0.88219999999999998</v>
      </c>
      <c r="AC567" s="158"/>
      <c r="AD567" s="181">
        <v>3806</v>
      </c>
      <c r="AE567" s="181" t="s">
        <v>84</v>
      </c>
      <c r="AF567" s="181">
        <v>1378</v>
      </c>
      <c r="AG567" s="181">
        <v>959</v>
      </c>
      <c r="AH567" s="181">
        <v>1106</v>
      </c>
      <c r="AI567" s="181" t="s">
        <v>84</v>
      </c>
      <c r="AJ567" s="181">
        <v>228</v>
      </c>
      <c r="AK567" s="181">
        <v>100</v>
      </c>
      <c r="AL567" s="181">
        <v>3220</v>
      </c>
    </row>
    <row r="568" spans="1:38" x14ac:dyDescent="0.25">
      <c r="A568" s="159" t="s">
        <v>9208</v>
      </c>
      <c r="B568" s="158">
        <v>0.80830000000000002</v>
      </c>
      <c r="C568" s="158" t="s">
        <v>84</v>
      </c>
      <c r="D568" s="158">
        <v>0.79800000000000004</v>
      </c>
      <c r="E568" s="158">
        <v>0.8105</v>
      </c>
      <c r="F568" s="158">
        <v>0.83509999999999995</v>
      </c>
      <c r="G568" s="158" t="s">
        <v>84</v>
      </c>
      <c r="H568" s="158">
        <v>0.4617</v>
      </c>
      <c r="I568" s="158">
        <v>0.89739999999999998</v>
      </c>
      <c r="J568" s="158"/>
      <c r="K568" s="158"/>
      <c r="L568" s="158"/>
      <c r="M568" s="158">
        <v>0.79320000000000002</v>
      </c>
      <c r="N568" s="158">
        <v>0.82250000000000001</v>
      </c>
      <c r="O568" s="158" t="s">
        <v>84</v>
      </c>
      <c r="P568" s="158" t="s">
        <v>84</v>
      </c>
      <c r="Q568" s="158">
        <v>0.76900000000000002</v>
      </c>
      <c r="R568" s="158">
        <v>0.82369999999999999</v>
      </c>
      <c r="S568" s="158">
        <v>0.77890000000000004</v>
      </c>
      <c r="T568" s="158">
        <v>0.83819999999999995</v>
      </c>
      <c r="U568" s="158">
        <v>0.80989999999999995</v>
      </c>
      <c r="V568" s="158">
        <v>0.85719999999999996</v>
      </c>
      <c r="W568" s="158" t="s">
        <v>84</v>
      </c>
      <c r="X568" s="158" t="s">
        <v>84</v>
      </c>
      <c r="Y568" s="158">
        <v>0.36880000000000002</v>
      </c>
      <c r="Z568" s="158">
        <v>0.54949999999999999</v>
      </c>
      <c r="AA568" s="158">
        <v>0.83699999999999997</v>
      </c>
      <c r="AB568" s="158">
        <v>0.93630000000000002</v>
      </c>
      <c r="AC568" s="158"/>
      <c r="AD568" s="181">
        <v>3150</v>
      </c>
      <c r="AE568" s="181" t="s">
        <v>84</v>
      </c>
      <c r="AF568" s="181">
        <v>931</v>
      </c>
      <c r="AG568" s="181">
        <v>771</v>
      </c>
      <c r="AH568" s="181">
        <v>1102</v>
      </c>
      <c r="AI568" s="181" t="s">
        <v>84</v>
      </c>
      <c r="AJ568" s="181">
        <v>121</v>
      </c>
      <c r="AK568" s="181">
        <v>183</v>
      </c>
      <c r="AL568" s="181">
        <v>2221</v>
      </c>
    </row>
    <row r="569" spans="1:38" x14ac:dyDescent="0.25">
      <c r="A569" s="159" t="s">
        <v>9209</v>
      </c>
      <c r="B569" s="158">
        <v>0.73409999999999997</v>
      </c>
      <c r="C569" s="158" t="s">
        <v>84</v>
      </c>
      <c r="D569" s="158">
        <v>0.75090000000000001</v>
      </c>
      <c r="E569" s="158">
        <v>0.76890000000000003</v>
      </c>
      <c r="F569" s="158">
        <v>0.77959999999999996</v>
      </c>
      <c r="G569" s="158" t="s">
        <v>84</v>
      </c>
      <c r="H569" s="158">
        <v>0.44840000000000002</v>
      </c>
      <c r="I569" s="158" t="s">
        <v>84</v>
      </c>
      <c r="J569" s="158"/>
      <c r="K569" s="158"/>
      <c r="L569" s="158"/>
      <c r="M569" s="158">
        <v>0.71970000000000001</v>
      </c>
      <c r="N569" s="158">
        <v>0.74790000000000001</v>
      </c>
      <c r="O569" s="158" t="s">
        <v>84</v>
      </c>
      <c r="P569" s="158" t="s">
        <v>84</v>
      </c>
      <c r="Q569" s="158">
        <v>0.72760000000000002</v>
      </c>
      <c r="R569" s="158">
        <v>0.77249999999999996</v>
      </c>
      <c r="S569" s="158">
        <v>0.7399</v>
      </c>
      <c r="T569" s="158">
        <v>0.79510000000000003</v>
      </c>
      <c r="U569" s="158">
        <v>0.75239999999999996</v>
      </c>
      <c r="V569" s="158">
        <v>0.80420000000000003</v>
      </c>
      <c r="W569" s="158" t="s">
        <v>84</v>
      </c>
      <c r="X569" s="158" t="s">
        <v>84</v>
      </c>
      <c r="Y569" s="158">
        <v>0.39600000000000002</v>
      </c>
      <c r="Z569" s="158">
        <v>0.49919999999999998</v>
      </c>
      <c r="AA569" s="158" t="s">
        <v>84</v>
      </c>
      <c r="AB569" s="158" t="s">
        <v>84</v>
      </c>
      <c r="AC569" s="158"/>
      <c r="AD569" s="181">
        <v>4163</v>
      </c>
      <c r="AE569" s="181" t="s">
        <v>84</v>
      </c>
      <c r="AF569" s="181">
        <v>1579</v>
      </c>
      <c r="AG569" s="181">
        <v>1002</v>
      </c>
      <c r="AH569" s="181">
        <v>1104</v>
      </c>
      <c r="AI569" s="181" t="s">
        <v>84</v>
      </c>
      <c r="AJ569" s="181">
        <v>370</v>
      </c>
      <c r="AK569" s="181" t="s">
        <v>84</v>
      </c>
      <c r="AL569" s="181">
        <v>3682</v>
      </c>
    </row>
    <row r="570" spans="1:38" x14ac:dyDescent="0.25">
      <c r="A570" s="159" t="s">
        <v>9210</v>
      </c>
      <c r="B570" s="158">
        <v>0.9788</v>
      </c>
      <c r="C570" s="158" t="s">
        <v>84</v>
      </c>
      <c r="D570" s="158">
        <v>0.99419999999999997</v>
      </c>
      <c r="E570" s="158">
        <v>0.97360000000000002</v>
      </c>
      <c r="F570" s="158">
        <v>0.98799999999999999</v>
      </c>
      <c r="G570" s="158" t="s">
        <v>84</v>
      </c>
      <c r="H570" s="158">
        <v>0.82540000000000002</v>
      </c>
      <c r="I570" s="158">
        <v>0.98809999999999998</v>
      </c>
      <c r="J570" s="158"/>
      <c r="K570" s="158"/>
      <c r="L570" s="158"/>
      <c r="M570" s="158">
        <v>0.97319999999999995</v>
      </c>
      <c r="N570" s="158">
        <v>0.98329999999999995</v>
      </c>
      <c r="O570" s="158" t="s">
        <v>84</v>
      </c>
      <c r="P570" s="158" t="s">
        <v>84</v>
      </c>
      <c r="Q570" s="158">
        <v>0.98570000000000002</v>
      </c>
      <c r="R570" s="158">
        <v>0.99760000000000004</v>
      </c>
      <c r="S570" s="158">
        <v>0.95989999999999998</v>
      </c>
      <c r="T570" s="158">
        <v>0.98260000000000003</v>
      </c>
      <c r="U570" s="158">
        <v>0.9788</v>
      </c>
      <c r="V570" s="158">
        <v>0.99319999999999997</v>
      </c>
      <c r="W570" s="158" t="s">
        <v>84</v>
      </c>
      <c r="X570" s="158" t="s">
        <v>84</v>
      </c>
      <c r="Y570" s="158">
        <v>0.75770000000000004</v>
      </c>
      <c r="Z570" s="158">
        <v>0.87570000000000003</v>
      </c>
      <c r="AA570" s="158">
        <v>0.94220000000000004</v>
      </c>
      <c r="AB570" s="158">
        <v>0.99760000000000004</v>
      </c>
      <c r="AC570" s="158"/>
      <c r="AD570" s="181">
        <v>3485</v>
      </c>
      <c r="AE570" s="181" t="s">
        <v>84</v>
      </c>
      <c r="AF570" s="181">
        <v>1122</v>
      </c>
      <c r="AG570" s="181">
        <v>878</v>
      </c>
      <c r="AH570" s="181">
        <v>1145</v>
      </c>
      <c r="AI570" s="181" t="s">
        <v>84</v>
      </c>
      <c r="AJ570" s="181">
        <v>164</v>
      </c>
      <c r="AK570" s="181">
        <v>146</v>
      </c>
      <c r="AL570" s="181">
        <v>2562</v>
      </c>
    </row>
    <row r="571" spans="1:38" x14ac:dyDescent="0.25">
      <c r="A571" s="159" t="s">
        <v>9211</v>
      </c>
      <c r="B571" s="158">
        <v>0.97760000000000002</v>
      </c>
      <c r="C571" s="158" t="s">
        <v>84</v>
      </c>
      <c r="D571" s="158">
        <v>0.99590000000000001</v>
      </c>
      <c r="E571" s="158">
        <v>0.96709999999999996</v>
      </c>
      <c r="F571" s="158">
        <v>0.98899999999999999</v>
      </c>
      <c r="G571" s="158" t="s">
        <v>84</v>
      </c>
      <c r="H571" s="158">
        <v>0.83540000000000003</v>
      </c>
      <c r="I571" s="158">
        <v>0.9859</v>
      </c>
      <c r="J571" s="158"/>
      <c r="K571" s="158"/>
      <c r="L571" s="158"/>
      <c r="M571" s="158">
        <v>0.97189999999999999</v>
      </c>
      <c r="N571" s="158">
        <v>0.98209999999999997</v>
      </c>
      <c r="O571" s="158" t="s">
        <v>84</v>
      </c>
      <c r="P571" s="158" t="s">
        <v>84</v>
      </c>
      <c r="Q571" s="158">
        <v>0.9879</v>
      </c>
      <c r="R571" s="158">
        <v>0.99860000000000004</v>
      </c>
      <c r="S571" s="158">
        <v>0.95320000000000005</v>
      </c>
      <c r="T571" s="158">
        <v>0.97689999999999999</v>
      </c>
      <c r="U571" s="158">
        <v>0.97950000000000004</v>
      </c>
      <c r="V571" s="158">
        <v>0.99419999999999997</v>
      </c>
      <c r="W571" s="158" t="s">
        <v>84</v>
      </c>
      <c r="X571" s="158" t="s">
        <v>84</v>
      </c>
      <c r="Y571" s="158">
        <v>0.77349999999999997</v>
      </c>
      <c r="Z571" s="158">
        <v>0.88160000000000005</v>
      </c>
      <c r="AA571" s="158">
        <v>0.93210000000000004</v>
      </c>
      <c r="AB571" s="158">
        <v>0.99709999999999999</v>
      </c>
      <c r="AC571" s="158"/>
      <c r="AD571" s="181">
        <v>3611</v>
      </c>
      <c r="AE571" s="181" t="s">
        <v>84</v>
      </c>
      <c r="AF571" s="181">
        <v>1244</v>
      </c>
      <c r="AG571" s="181">
        <v>967</v>
      </c>
      <c r="AH571" s="181">
        <v>1064</v>
      </c>
      <c r="AI571" s="181" t="s">
        <v>84</v>
      </c>
      <c r="AJ571" s="181">
        <v>186</v>
      </c>
      <c r="AK571" s="181">
        <v>123</v>
      </c>
      <c r="AL571" s="181">
        <v>2834</v>
      </c>
    </row>
    <row r="572" spans="1:38" x14ac:dyDescent="0.25">
      <c r="A572" s="159" t="s">
        <v>9212</v>
      </c>
      <c r="B572" s="158">
        <v>0.97409999999999997</v>
      </c>
      <c r="C572" s="158" t="s">
        <v>84</v>
      </c>
      <c r="D572" s="158">
        <v>0.99429999999999996</v>
      </c>
      <c r="E572" s="158">
        <v>0.97629999999999995</v>
      </c>
      <c r="F572" s="158">
        <v>0.98499999999999999</v>
      </c>
      <c r="G572" s="158" t="s">
        <v>84</v>
      </c>
      <c r="H572" s="158">
        <v>0.78269999999999995</v>
      </c>
      <c r="I572" s="158">
        <v>0.98160000000000003</v>
      </c>
      <c r="J572" s="158"/>
      <c r="K572" s="158"/>
      <c r="L572" s="158"/>
      <c r="M572" s="158">
        <v>0.96830000000000005</v>
      </c>
      <c r="N572" s="158">
        <v>0.97889999999999999</v>
      </c>
      <c r="O572" s="158" t="s">
        <v>84</v>
      </c>
      <c r="P572" s="158" t="s">
        <v>84</v>
      </c>
      <c r="Q572" s="158">
        <v>0.98699999999999999</v>
      </c>
      <c r="R572" s="158">
        <v>0.99750000000000005</v>
      </c>
      <c r="S572" s="158">
        <v>0.9637</v>
      </c>
      <c r="T572" s="158">
        <v>0.98450000000000004</v>
      </c>
      <c r="U572" s="158">
        <v>0.97499999999999998</v>
      </c>
      <c r="V572" s="158">
        <v>0.99099999999999999</v>
      </c>
      <c r="W572" s="158" t="s">
        <v>84</v>
      </c>
      <c r="X572" s="158" t="s">
        <v>84</v>
      </c>
      <c r="Y572" s="158">
        <v>0.72340000000000004</v>
      </c>
      <c r="Z572" s="158">
        <v>0.83079999999999998</v>
      </c>
      <c r="AA572" s="158">
        <v>0.91949999999999998</v>
      </c>
      <c r="AB572" s="158">
        <v>0.99590000000000001</v>
      </c>
      <c r="AC572" s="158"/>
      <c r="AD572" s="181">
        <v>3806</v>
      </c>
      <c r="AE572" s="181" t="s">
        <v>84</v>
      </c>
      <c r="AF572" s="181">
        <v>1378</v>
      </c>
      <c r="AG572" s="181">
        <v>959</v>
      </c>
      <c r="AH572" s="181">
        <v>1106</v>
      </c>
      <c r="AI572" s="181" t="s">
        <v>84</v>
      </c>
      <c r="AJ572" s="181">
        <v>228</v>
      </c>
      <c r="AK572" s="181">
        <v>100</v>
      </c>
      <c r="AL572" s="181">
        <v>3220</v>
      </c>
    </row>
    <row r="573" spans="1:38" x14ac:dyDescent="0.25">
      <c r="A573" s="159" t="s">
        <v>9213</v>
      </c>
      <c r="B573" s="158">
        <v>0.98299999999999998</v>
      </c>
      <c r="C573" s="158" t="s">
        <v>84</v>
      </c>
      <c r="D573" s="158">
        <v>0.99880000000000002</v>
      </c>
      <c r="E573" s="158">
        <v>0.98</v>
      </c>
      <c r="F573" s="158">
        <v>0.98660000000000003</v>
      </c>
      <c r="G573" s="158" t="s">
        <v>84</v>
      </c>
      <c r="H573" s="158">
        <v>0.82830000000000004</v>
      </c>
      <c r="I573" s="158">
        <v>0.99070000000000003</v>
      </c>
      <c r="J573" s="158"/>
      <c r="K573" s="158"/>
      <c r="L573" s="158"/>
      <c r="M573" s="158">
        <v>0.97740000000000005</v>
      </c>
      <c r="N573" s="158">
        <v>0.98709999999999998</v>
      </c>
      <c r="O573" s="158" t="s">
        <v>84</v>
      </c>
      <c r="P573" s="158" t="s">
        <v>84</v>
      </c>
      <c r="Q573" s="158">
        <v>0.97629999999999995</v>
      </c>
      <c r="R573" s="158">
        <v>0.99990000000000001</v>
      </c>
      <c r="S573" s="158">
        <v>0.96640000000000004</v>
      </c>
      <c r="T573" s="158">
        <v>0.98819999999999997</v>
      </c>
      <c r="U573" s="158">
        <v>0.97689999999999999</v>
      </c>
      <c r="V573" s="158">
        <v>0.99219999999999997</v>
      </c>
      <c r="W573" s="158" t="s">
        <v>84</v>
      </c>
      <c r="X573" s="158" t="s">
        <v>84</v>
      </c>
      <c r="Y573" s="158">
        <v>0.74809999999999999</v>
      </c>
      <c r="Z573" s="158">
        <v>0.88500000000000001</v>
      </c>
      <c r="AA573" s="158">
        <v>0.95330000000000004</v>
      </c>
      <c r="AB573" s="158">
        <v>0.99819999999999998</v>
      </c>
      <c r="AC573" s="158"/>
      <c r="AD573" s="181">
        <v>3150</v>
      </c>
      <c r="AE573" s="181" t="s">
        <v>84</v>
      </c>
      <c r="AF573" s="181">
        <v>931</v>
      </c>
      <c r="AG573" s="181">
        <v>771</v>
      </c>
      <c r="AH573" s="181">
        <v>1102</v>
      </c>
      <c r="AI573" s="181" t="s">
        <v>84</v>
      </c>
      <c r="AJ573" s="181">
        <v>121</v>
      </c>
      <c r="AK573" s="181">
        <v>183</v>
      </c>
      <c r="AL573" s="181">
        <v>2221</v>
      </c>
    </row>
    <row r="574" spans="1:38" x14ac:dyDescent="0.25">
      <c r="A574" s="159" t="s">
        <v>9214</v>
      </c>
      <c r="B574" s="158">
        <v>0.97209999999999996</v>
      </c>
      <c r="C574" s="158" t="s">
        <v>84</v>
      </c>
      <c r="D574" s="158">
        <v>0.99839999999999995</v>
      </c>
      <c r="E574" s="158">
        <v>0.97309999999999997</v>
      </c>
      <c r="F574" s="158">
        <v>0.9758</v>
      </c>
      <c r="G574" s="158" t="s">
        <v>84</v>
      </c>
      <c r="H574" s="158">
        <v>0.86140000000000005</v>
      </c>
      <c r="I574" s="158" t="s">
        <v>84</v>
      </c>
      <c r="J574" s="158"/>
      <c r="K574" s="158"/>
      <c r="L574" s="158"/>
      <c r="M574" s="158">
        <v>0.96640000000000004</v>
      </c>
      <c r="N574" s="158">
        <v>0.9768</v>
      </c>
      <c r="O574" s="158" t="s">
        <v>84</v>
      </c>
      <c r="P574" s="158" t="s">
        <v>84</v>
      </c>
      <c r="Q574" s="158">
        <v>0.98919999999999997</v>
      </c>
      <c r="R574" s="158">
        <v>0.99980000000000002</v>
      </c>
      <c r="S574" s="158">
        <v>0.96040000000000003</v>
      </c>
      <c r="T574" s="158">
        <v>0.98170000000000002</v>
      </c>
      <c r="U574" s="158">
        <v>0.96430000000000005</v>
      </c>
      <c r="V574" s="158">
        <v>0.98370000000000002</v>
      </c>
      <c r="W574" s="158" t="s">
        <v>84</v>
      </c>
      <c r="X574" s="158" t="s">
        <v>84</v>
      </c>
      <c r="Y574" s="158">
        <v>0.82150000000000001</v>
      </c>
      <c r="Z574" s="158">
        <v>0.89290000000000003</v>
      </c>
      <c r="AA574" s="158" t="s">
        <v>84</v>
      </c>
      <c r="AB574" s="158" t="s">
        <v>84</v>
      </c>
      <c r="AC574" s="158"/>
      <c r="AD574" s="181">
        <v>4163</v>
      </c>
      <c r="AE574" s="181" t="s">
        <v>84</v>
      </c>
      <c r="AF574" s="181">
        <v>1579</v>
      </c>
      <c r="AG574" s="181">
        <v>1002</v>
      </c>
      <c r="AH574" s="181">
        <v>1104</v>
      </c>
      <c r="AI574" s="181" t="s">
        <v>84</v>
      </c>
      <c r="AJ574" s="181">
        <v>370</v>
      </c>
      <c r="AK574" s="181" t="s">
        <v>84</v>
      </c>
      <c r="AL574" s="181">
        <v>3682</v>
      </c>
    </row>
    <row r="575" spans="1:38" x14ac:dyDescent="0.25">
      <c r="A575" s="159" t="s">
        <v>9215</v>
      </c>
      <c r="B575" s="158">
        <v>0.69820000000000004</v>
      </c>
      <c r="C575" s="158" t="s">
        <v>84</v>
      </c>
      <c r="D575" s="158">
        <v>0.68730000000000002</v>
      </c>
      <c r="E575" s="158">
        <v>0.71789999999999998</v>
      </c>
      <c r="F575" s="158">
        <v>0.72699999999999998</v>
      </c>
      <c r="G575" s="158" t="s">
        <v>84</v>
      </c>
      <c r="H575" s="158">
        <v>0.34139999999999998</v>
      </c>
      <c r="I575" s="158">
        <v>0.81769999999999998</v>
      </c>
      <c r="J575" s="158"/>
      <c r="K575" s="158"/>
      <c r="L575" s="158"/>
      <c r="M575" s="158">
        <v>0.68110000000000004</v>
      </c>
      <c r="N575" s="158">
        <v>0.7147</v>
      </c>
      <c r="O575" s="158" t="s">
        <v>84</v>
      </c>
      <c r="P575" s="158" t="s">
        <v>84</v>
      </c>
      <c r="Q575" s="158">
        <v>0.65629999999999999</v>
      </c>
      <c r="R575" s="158">
        <v>0.71619999999999995</v>
      </c>
      <c r="S575" s="158">
        <v>0.68340000000000001</v>
      </c>
      <c r="T575" s="158">
        <v>0.74929999999999997</v>
      </c>
      <c r="U575" s="158">
        <v>0.69710000000000005</v>
      </c>
      <c r="V575" s="158">
        <v>0.75449999999999995</v>
      </c>
      <c r="W575" s="158" t="s">
        <v>84</v>
      </c>
      <c r="X575" s="158" t="s">
        <v>84</v>
      </c>
      <c r="Y575" s="158">
        <v>0.2656</v>
      </c>
      <c r="Z575" s="158">
        <v>0.41849999999999998</v>
      </c>
      <c r="AA575" s="158">
        <v>0.73280000000000001</v>
      </c>
      <c r="AB575" s="158">
        <v>0.87780000000000002</v>
      </c>
      <c r="AC575" s="158"/>
      <c r="AD575" s="181">
        <v>3485</v>
      </c>
      <c r="AE575" s="181" t="s">
        <v>84</v>
      </c>
      <c r="AF575" s="181">
        <v>1122</v>
      </c>
      <c r="AG575" s="181">
        <v>878</v>
      </c>
      <c r="AH575" s="181">
        <v>1145</v>
      </c>
      <c r="AI575" s="181" t="s">
        <v>84</v>
      </c>
      <c r="AJ575" s="181">
        <v>164</v>
      </c>
      <c r="AK575" s="181">
        <v>146</v>
      </c>
      <c r="AL575" s="181">
        <v>2562</v>
      </c>
    </row>
    <row r="576" spans="1:38" x14ac:dyDescent="0.25">
      <c r="A576" s="159" t="s">
        <v>9216</v>
      </c>
      <c r="B576" s="158">
        <v>0.67490000000000006</v>
      </c>
      <c r="C576" s="158" t="s">
        <v>84</v>
      </c>
      <c r="D576" s="158">
        <v>0.67269999999999996</v>
      </c>
      <c r="E576" s="158">
        <v>0.67589999999999995</v>
      </c>
      <c r="F576" s="158">
        <v>0.73099999999999998</v>
      </c>
      <c r="G576" s="158" t="s">
        <v>84</v>
      </c>
      <c r="H576" s="158">
        <v>0.31440000000000001</v>
      </c>
      <c r="I576" s="158">
        <v>0.73089999999999999</v>
      </c>
      <c r="J576" s="158"/>
      <c r="K576" s="158"/>
      <c r="L576" s="158"/>
      <c r="M576" s="158">
        <v>0.65780000000000005</v>
      </c>
      <c r="N576" s="158">
        <v>0.69130000000000003</v>
      </c>
      <c r="O576" s="158" t="s">
        <v>84</v>
      </c>
      <c r="P576" s="158" t="s">
        <v>84</v>
      </c>
      <c r="Q576" s="158">
        <v>0.6431</v>
      </c>
      <c r="R576" s="158">
        <v>0.70050000000000001</v>
      </c>
      <c r="S576" s="158">
        <v>0.64229999999999998</v>
      </c>
      <c r="T576" s="158">
        <v>0.70709999999999995</v>
      </c>
      <c r="U576" s="158">
        <v>0.69979999999999998</v>
      </c>
      <c r="V576" s="158">
        <v>0.75949999999999995</v>
      </c>
      <c r="W576" s="158" t="s">
        <v>84</v>
      </c>
      <c r="X576" s="158" t="s">
        <v>84</v>
      </c>
      <c r="Y576" s="158">
        <v>0.24640000000000001</v>
      </c>
      <c r="Z576" s="158">
        <v>0.3846</v>
      </c>
      <c r="AA576" s="158">
        <v>0.63380000000000003</v>
      </c>
      <c r="AB576" s="158">
        <v>0.80620000000000003</v>
      </c>
      <c r="AC576" s="158"/>
      <c r="AD576" s="181">
        <v>3611</v>
      </c>
      <c r="AE576" s="181" t="s">
        <v>84</v>
      </c>
      <c r="AF576" s="181">
        <v>1244</v>
      </c>
      <c r="AG576" s="181">
        <v>967</v>
      </c>
      <c r="AH576" s="181">
        <v>1064</v>
      </c>
      <c r="AI576" s="181" t="s">
        <v>84</v>
      </c>
      <c r="AJ576" s="181">
        <v>186</v>
      </c>
      <c r="AK576" s="181">
        <v>123</v>
      </c>
      <c r="AL576" s="181">
        <v>2834</v>
      </c>
    </row>
    <row r="577" spans="1:38" x14ac:dyDescent="0.25">
      <c r="A577" s="159" t="s">
        <v>9217</v>
      </c>
      <c r="B577" s="158">
        <v>0.64580000000000004</v>
      </c>
      <c r="C577" s="158" t="s">
        <v>84</v>
      </c>
      <c r="D577" s="158">
        <v>0.64200000000000002</v>
      </c>
      <c r="E577" s="158">
        <v>0.68049999999999999</v>
      </c>
      <c r="F577" s="158">
        <v>0.69369999999999998</v>
      </c>
      <c r="G577" s="158" t="s">
        <v>84</v>
      </c>
      <c r="H577" s="158">
        <v>0.27139999999999997</v>
      </c>
      <c r="I577" s="158">
        <v>0.72070000000000001</v>
      </c>
      <c r="J577" s="158"/>
      <c r="K577" s="158"/>
      <c r="L577" s="158"/>
      <c r="M577" s="158">
        <v>0.629</v>
      </c>
      <c r="N577" s="158">
        <v>0.66210000000000002</v>
      </c>
      <c r="O577" s="158" t="s">
        <v>84</v>
      </c>
      <c r="P577" s="158" t="s">
        <v>84</v>
      </c>
      <c r="Q577" s="158">
        <v>0.61350000000000005</v>
      </c>
      <c r="R577" s="158">
        <v>0.66900000000000004</v>
      </c>
      <c r="S577" s="158">
        <v>0.64690000000000003</v>
      </c>
      <c r="T577" s="158">
        <v>0.71160000000000001</v>
      </c>
      <c r="U577" s="158">
        <v>0.66259999999999997</v>
      </c>
      <c r="V577" s="158">
        <v>0.72250000000000003</v>
      </c>
      <c r="W577" s="158" t="s">
        <v>84</v>
      </c>
      <c r="X577" s="158" t="s">
        <v>84</v>
      </c>
      <c r="Y577" s="158">
        <v>0.2135</v>
      </c>
      <c r="Z577" s="158">
        <v>0.33229999999999998</v>
      </c>
      <c r="AA577" s="158">
        <v>0.61080000000000001</v>
      </c>
      <c r="AB577" s="158">
        <v>0.8044</v>
      </c>
      <c r="AC577" s="158"/>
      <c r="AD577" s="181">
        <v>3806</v>
      </c>
      <c r="AE577" s="181" t="s">
        <v>84</v>
      </c>
      <c r="AF577" s="181">
        <v>1378</v>
      </c>
      <c r="AG577" s="181">
        <v>959</v>
      </c>
      <c r="AH577" s="181">
        <v>1106</v>
      </c>
      <c r="AI577" s="181" t="s">
        <v>84</v>
      </c>
      <c r="AJ577" s="181">
        <v>228</v>
      </c>
      <c r="AK577" s="181">
        <v>100</v>
      </c>
      <c r="AL577" s="181">
        <v>3220</v>
      </c>
    </row>
    <row r="578" spans="1:38" x14ac:dyDescent="0.25">
      <c r="A578" s="159" t="s">
        <v>9218</v>
      </c>
      <c r="B578" s="158">
        <v>0.71719999999999995</v>
      </c>
      <c r="C578" s="158" t="s">
        <v>84</v>
      </c>
      <c r="D578" s="158">
        <v>0.6845</v>
      </c>
      <c r="E578" s="158">
        <v>0.71730000000000005</v>
      </c>
      <c r="F578" s="158">
        <v>0.74829999999999997</v>
      </c>
      <c r="G578" s="158" t="s">
        <v>84</v>
      </c>
      <c r="H578" s="158">
        <v>0.37890000000000001</v>
      </c>
      <c r="I578" s="158">
        <v>0.88959999999999995</v>
      </c>
      <c r="J578" s="158"/>
      <c r="K578" s="158"/>
      <c r="L578" s="158"/>
      <c r="M578" s="158">
        <v>0.69940000000000002</v>
      </c>
      <c r="N578" s="158">
        <v>0.73409999999999997</v>
      </c>
      <c r="O578" s="158" t="s">
        <v>84</v>
      </c>
      <c r="P578" s="158" t="s">
        <v>84</v>
      </c>
      <c r="Q578" s="158">
        <v>0.65039999999999998</v>
      </c>
      <c r="R578" s="158">
        <v>0.71599999999999997</v>
      </c>
      <c r="S578" s="158">
        <v>0.68049999999999999</v>
      </c>
      <c r="T578" s="158">
        <v>0.75060000000000004</v>
      </c>
      <c r="U578" s="158">
        <v>0.71819999999999995</v>
      </c>
      <c r="V578" s="158">
        <v>0.77569999999999995</v>
      </c>
      <c r="W578" s="158" t="s">
        <v>84</v>
      </c>
      <c r="X578" s="158" t="s">
        <v>84</v>
      </c>
      <c r="Y578" s="158">
        <v>0.28910000000000002</v>
      </c>
      <c r="Z578" s="158">
        <v>0.46820000000000001</v>
      </c>
      <c r="AA578" s="158">
        <v>0.82099999999999995</v>
      </c>
      <c r="AB578" s="158">
        <v>0.93300000000000005</v>
      </c>
      <c r="AC578" s="158"/>
      <c r="AD578" s="181">
        <v>3150</v>
      </c>
      <c r="AE578" s="181" t="s">
        <v>84</v>
      </c>
      <c r="AF578" s="181">
        <v>931</v>
      </c>
      <c r="AG578" s="181">
        <v>771</v>
      </c>
      <c r="AH578" s="181">
        <v>1102</v>
      </c>
      <c r="AI578" s="181" t="s">
        <v>84</v>
      </c>
      <c r="AJ578" s="181">
        <v>121</v>
      </c>
      <c r="AK578" s="181">
        <v>183</v>
      </c>
      <c r="AL578" s="181">
        <v>2221</v>
      </c>
    </row>
    <row r="579" spans="1:38" x14ac:dyDescent="0.25">
      <c r="A579" s="159" t="s">
        <v>9219</v>
      </c>
      <c r="B579" s="158">
        <v>0.61199999999999999</v>
      </c>
      <c r="C579" s="158" t="s">
        <v>84</v>
      </c>
      <c r="D579" s="158">
        <v>0.61429999999999996</v>
      </c>
      <c r="E579" s="158">
        <v>0.65480000000000005</v>
      </c>
      <c r="F579" s="158">
        <v>0.66969999999999996</v>
      </c>
      <c r="G579" s="158" t="s">
        <v>84</v>
      </c>
      <c r="H579" s="158">
        <v>0.33250000000000002</v>
      </c>
      <c r="I579" s="158" t="s">
        <v>84</v>
      </c>
      <c r="J579" s="158"/>
      <c r="K579" s="158"/>
      <c r="L579" s="158"/>
      <c r="M579" s="158">
        <v>0.59570000000000001</v>
      </c>
      <c r="N579" s="158">
        <v>0.62780000000000002</v>
      </c>
      <c r="O579" s="158" t="s">
        <v>84</v>
      </c>
      <c r="P579" s="158" t="s">
        <v>84</v>
      </c>
      <c r="Q579" s="158">
        <v>0.58750000000000002</v>
      </c>
      <c r="R579" s="158">
        <v>0.63990000000000002</v>
      </c>
      <c r="S579" s="158">
        <v>0.62160000000000004</v>
      </c>
      <c r="T579" s="158">
        <v>0.68579999999999997</v>
      </c>
      <c r="U579" s="158">
        <v>0.63829999999999998</v>
      </c>
      <c r="V579" s="158">
        <v>0.69899999999999995</v>
      </c>
      <c r="W579" s="158" t="s">
        <v>84</v>
      </c>
      <c r="X579" s="158" t="s">
        <v>84</v>
      </c>
      <c r="Y579" s="158">
        <v>0.28239999999999998</v>
      </c>
      <c r="Z579" s="158">
        <v>0.38319999999999999</v>
      </c>
      <c r="AA579" s="158" t="s">
        <v>84</v>
      </c>
      <c r="AB579" s="158" t="s">
        <v>84</v>
      </c>
      <c r="AC579" s="158"/>
      <c r="AD579" s="181">
        <v>4163</v>
      </c>
      <c r="AE579" s="181" t="s">
        <v>84</v>
      </c>
      <c r="AF579" s="181">
        <v>1579</v>
      </c>
      <c r="AG579" s="181">
        <v>1002</v>
      </c>
      <c r="AH579" s="181">
        <v>1104</v>
      </c>
      <c r="AI579" s="181" t="s">
        <v>84</v>
      </c>
      <c r="AJ579" s="181">
        <v>370</v>
      </c>
      <c r="AK579" s="181" t="s">
        <v>84</v>
      </c>
      <c r="AL579" s="181">
        <v>3682</v>
      </c>
    </row>
    <row r="580" spans="1:38" x14ac:dyDescent="0.25">
      <c r="A580" s="159" t="s">
        <v>9220</v>
      </c>
      <c r="B580" s="158">
        <v>0.65049999999999997</v>
      </c>
      <c r="C580" s="158" t="s">
        <v>84</v>
      </c>
      <c r="D580" s="158">
        <v>0.64219999999999999</v>
      </c>
      <c r="E580" s="158">
        <v>0.66569999999999996</v>
      </c>
      <c r="F580" s="158">
        <v>0.67300000000000004</v>
      </c>
      <c r="G580" s="158" t="s">
        <v>84</v>
      </c>
      <c r="H580" s="158">
        <v>0.31769999999999998</v>
      </c>
      <c r="I580" s="158">
        <v>0.78400000000000003</v>
      </c>
      <c r="J580" s="158"/>
      <c r="K580" s="158"/>
      <c r="L580" s="158"/>
      <c r="M580" s="158">
        <v>0.63170000000000004</v>
      </c>
      <c r="N580" s="158">
        <v>0.66859999999999997</v>
      </c>
      <c r="O580" s="158" t="s">
        <v>84</v>
      </c>
      <c r="P580" s="158" t="s">
        <v>84</v>
      </c>
      <c r="Q580" s="158">
        <v>0.60809999999999997</v>
      </c>
      <c r="R580" s="158">
        <v>0.67410000000000003</v>
      </c>
      <c r="S580" s="158">
        <v>0.62770000000000004</v>
      </c>
      <c r="T580" s="158">
        <v>0.70079999999999998</v>
      </c>
      <c r="U580" s="158">
        <v>0.6401</v>
      </c>
      <c r="V580" s="158">
        <v>0.7036</v>
      </c>
      <c r="W580" s="158" t="s">
        <v>84</v>
      </c>
      <c r="X580" s="158" t="s">
        <v>84</v>
      </c>
      <c r="Y580" s="158">
        <v>0.24199999999999999</v>
      </c>
      <c r="Z580" s="158">
        <v>0.39589999999999997</v>
      </c>
      <c r="AA580" s="158">
        <v>0.6905</v>
      </c>
      <c r="AB580" s="158">
        <v>0.85219999999999996</v>
      </c>
      <c r="AC580" s="158"/>
      <c r="AD580" s="181">
        <v>3485</v>
      </c>
      <c r="AE580" s="181" t="s">
        <v>84</v>
      </c>
      <c r="AF580" s="181">
        <v>1122</v>
      </c>
      <c r="AG580" s="181">
        <v>878</v>
      </c>
      <c r="AH580" s="181">
        <v>1145</v>
      </c>
      <c r="AI580" s="181" t="s">
        <v>84</v>
      </c>
      <c r="AJ580" s="181">
        <v>164</v>
      </c>
      <c r="AK580" s="181">
        <v>146</v>
      </c>
      <c r="AL580" s="181">
        <v>2562</v>
      </c>
    </row>
    <row r="581" spans="1:38" x14ac:dyDescent="0.25">
      <c r="A581" s="159" t="s">
        <v>9221</v>
      </c>
      <c r="B581" s="158">
        <v>0.62919999999999998</v>
      </c>
      <c r="C581" s="158" t="s">
        <v>84</v>
      </c>
      <c r="D581" s="158">
        <v>0.62090000000000001</v>
      </c>
      <c r="E581" s="158">
        <v>0.628</v>
      </c>
      <c r="F581" s="158">
        <v>0.68630000000000002</v>
      </c>
      <c r="G581" s="158" t="s">
        <v>84</v>
      </c>
      <c r="H581" s="158">
        <v>0.2823</v>
      </c>
      <c r="I581" s="158">
        <v>0.7248</v>
      </c>
      <c r="J581" s="158"/>
      <c r="K581" s="158"/>
      <c r="L581" s="158"/>
      <c r="M581" s="158">
        <v>0.61070000000000002</v>
      </c>
      <c r="N581" s="158">
        <v>0.64710000000000001</v>
      </c>
      <c r="O581" s="158" t="s">
        <v>84</v>
      </c>
      <c r="P581" s="158" t="s">
        <v>84</v>
      </c>
      <c r="Q581" s="158">
        <v>0.58860000000000001</v>
      </c>
      <c r="R581" s="158">
        <v>0.65139999999999998</v>
      </c>
      <c r="S581" s="158">
        <v>0.5917</v>
      </c>
      <c r="T581" s="158">
        <v>0.66200000000000003</v>
      </c>
      <c r="U581" s="158">
        <v>0.65200000000000002</v>
      </c>
      <c r="V581" s="158">
        <v>0.71789999999999998</v>
      </c>
      <c r="W581" s="158" t="s">
        <v>84</v>
      </c>
      <c r="X581" s="158" t="s">
        <v>84</v>
      </c>
      <c r="Y581" s="158">
        <v>0.21410000000000001</v>
      </c>
      <c r="Z581" s="158">
        <v>0.3543</v>
      </c>
      <c r="AA581" s="158">
        <v>0.62239999999999995</v>
      </c>
      <c r="AB581" s="158">
        <v>0.80379999999999996</v>
      </c>
      <c r="AC581" s="158"/>
      <c r="AD581" s="181">
        <v>3611</v>
      </c>
      <c r="AE581" s="181" t="s">
        <v>84</v>
      </c>
      <c r="AF581" s="181">
        <v>1244</v>
      </c>
      <c r="AG581" s="181">
        <v>967</v>
      </c>
      <c r="AH581" s="181">
        <v>1064</v>
      </c>
      <c r="AI581" s="181" t="s">
        <v>84</v>
      </c>
      <c r="AJ581" s="181">
        <v>186</v>
      </c>
      <c r="AK581" s="181">
        <v>123</v>
      </c>
      <c r="AL581" s="181">
        <v>2834</v>
      </c>
    </row>
    <row r="582" spans="1:38" x14ac:dyDescent="0.25">
      <c r="A582" s="159" t="s">
        <v>9222</v>
      </c>
      <c r="B582" s="158">
        <v>0.5958</v>
      </c>
      <c r="C582" s="158" t="s">
        <v>84</v>
      </c>
      <c r="D582" s="158">
        <v>0.60070000000000001</v>
      </c>
      <c r="E582" s="158">
        <v>0.61250000000000004</v>
      </c>
      <c r="F582" s="158">
        <v>0.64829999999999999</v>
      </c>
      <c r="G582" s="158" t="s">
        <v>84</v>
      </c>
      <c r="H582" s="158">
        <v>0.24160000000000001</v>
      </c>
      <c r="I582" s="158">
        <v>0.64839999999999998</v>
      </c>
      <c r="J582" s="158"/>
      <c r="K582" s="158"/>
      <c r="L582" s="158"/>
      <c r="M582" s="158">
        <v>0.5776</v>
      </c>
      <c r="N582" s="158">
        <v>0.61339999999999995</v>
      </c>
      <c r="O582" s="158" t="s">
        <v>84</v>
      </c>
      <c r="P582" s="158" t="s">
        <v>84</v>
      </c>
      <c r="Q582" s="158">
        <v>0.57010000000000005</v>
      </c>
      <c r="R582" s="158">
        <v>0.62990000000000002</v>
      </c>
      <c r="S582" s="158">
        <v>0.57589999999999997</v>
      </c>
      <c r="T582" s="158">
        <v>0.64700000000000002</v>
      </c>
      <c r="U582" s="158">
        <v>0.61439999999999995</v>
      </c>
      <c r="V582" s="158">
        <v>0.68</v>
      </c>
      <c r="W582" s="158" t="s">
        <v>84</v>
      </c>
      <c r="X582" s="158" t="s">
        <v>84</v>
      </c>
      <c r="Y582" s="158">
        <v>0.18529999999999999</v>
      </c>
      <c r="Z582" s="158">
        <v>0.30209999999999998</v>
      </c>
      <c r="AA582" s="158">
        <v>0.53210000000000002</v>
      </c>
      <c r="AB582" s="158">
        <v>0.74270000000000003</v>
      </c>
      <c r="AC582" s="158"/>
      <c r="AD582" s="181">
        <v>3806</v>
      </c>
      <c r="AE582" s="181" t="s">
        <v>84</v>
      </c>
      <c r="AF582" s="181">
        <v>1378</v>
      </c>
      <c r="AG582" s="181">
        <v>959</v>
      </c>
      <c r="AH582" s="181">
        <v>1106</v>
      </c>
      <c r="AI582" s="181" t="s">
        <v>84</v>
      </c>
      <c r="AJ582" s="181">
        <v>228</v>
      </c>
      <c r="AK582" s="181">
        <v>100</v>
      </c>
      <c r="AL582" s="181">
        <v>3220</v>
      </c>
    </row>
    <row r="583" spans="1:38" x14ac:dyDescent="0.25">
      <c r="A583" s="159" t="s">
        <v>9223</v>
      </c>
      <c r="B583" s="158">
        <v>0.66359999999999997</v>
      </c>
      <c r="C583" s="158" t="s">
        <v>84</v>
      </c>
      <c r="D583" s="158">
        <v>0.5988</v>
      </c>
      <c r="E583" s="158">
        <v>0.67430000000000001</v>
      </c>
      <c r="F583" s="158">
        <v>0.70679999999999998</v>
      </c>
      <c r="G583" s="158" t="s">
        <v>84</v>
      </c>
      <c r="H583" s="158">
        <v>0.33079999999999998</v>
      </c>
      <c r="I583" s="158">
        <v>0.84960000000000002</v>
      </c>
      <c r="J583" s="158"/>
      <c r="K583" s="158"/>
      <c r="L583" s="158"/>
      <c r="M583" s="158">
        <v>0.64370000000000005</v>
      </c>
      <c r="N583" s="158">
        <v>0.68269999999999997</v>
      </c>
      <c r="O583" s="158" t="s">
        <v>84</v>
      </c>
      <c r="P583" s="158" t="s">
        <v>84</v>
      </c>
      <c r="Q583" s="158">
        <v>0.56010000000000004</v>
      </c>
      <c r="R583" s="158">
        <v>0.63519999999999999</v>
      </c>
      <c r="S583" s="158">
        <v>0.63380000000000003</v>
      </c>
      <c r="T583" s="158">
        <v>0.71150000000000002</v>
      </c>
      <c r="U583" s="158">
        <v>0.67330000000000001</v>
      </c>
      <c r="V583" s="158">
        <v>0.73760000000000003</v>
      </c>
      <c r="W583" s="158" t="s">
        <v>84</v>
      </c>
      <c r="X583" s="158" t="s">
        <v>84</v>
      </c>
      <c r="Y583" s="158">
        <v>0.23960000000000001</v>
      </c>
      <c r="Z583" s="158">
        <v>0.42459999999999998</v>
      </c>
      <c r="AA583" s="158">
        <v>0.76519999999999999</v>
      </c>
      <c r="AB583" s="158">
        <v>0.90549999999999997</v>
      </c>
      <c r="AC583" s="158"/>
      <c r="AD583" s="181">
        <v>3150</v>
      </c>
      <c r="AE583" s="181" t="s">
        <v>84</v>
      </c>
      <c r="AF583" s="181">
        <v>931</v>
      </c>
      <c r="AG583" s="181">
        <v>771</v>
      </c>
      <c r="AH583" s="181">
        <v>1102</v>
      </c>
      <c r="AI583" s="181" t="s">
        <v>84</v>
      </c>
      <c r="AJ583" s="181">
        <v>121</v>
      </c>
      <c r="AK583" s="181">
        <v>183</v>
      </c>
      <c r="AL583" s="181">
        <v>2221</v>
      </c>
    </row>
    <row r="584" spans="1:38" x14ac:dyDescent="0.25">
      <c r="A584" s="159" t="s">
        <v>9224</v>
      </c>
      <c r="B584" s="158">
        <v>0.56950000000000001</v>
      </c>
      <c r="C584" s="158" t="s">
        <v>84</v>
      </c>
      <c r="D584" s="158">
        <v>0.55859999999999999</v>
      </c>
      <c r="E584" s="158">
        <v>0.60870000000000002</v>
      </c>
      <c r="F584" s="158">
        <v>0.64610000000000001</v>
      </c>
      <c r="G584" s="158" t="s">
        <v>84</v>
      </c>
      <c r="H584" s="158">
        <v>0.30009999999999998</v>
      </c>
      <c r="I584" s="158" t="s">
        <v>84</v>
      </c>
      <c r="J584" s="158"/>
      <c r="K584" s="158"/>
      <c r="L584" s="158"/>
      <c r="M584" s="158">
        <v>0.55210000000000004</v>
      </c>
      <c r="N584" s="158">
        <v>0.58640000000000003</v>
      </c>
      <c r="O584" s="158" t="s">
        <v>84</v>
      </c>
      <c r="P584" s="158" t="s">
        <v>84</v>
      </c>
      <c r="Q584" s="158">
        <v>0.52990000000000004</v>
      </c>
      <c r="R584" s="158">
        <v>0.58640000000000003</v>
      </c>
      <c r="S584" s="158">
        <v>0.57310000000000005</v>
      </c>
      <c r="T584" s="158">
        <v>0.64229999999999998</v>
      </c>
      <c r="U584" s="158">
        <v>0.61270000000000002</v>
      </c>
      <c r="V584" s="158">
        <v>0.6774</v>
      </c>
      <c r="W584" s="158" t="s">
        <v>84</v>
      </c>
      <c r="X584" s="158" t="s">
        <v>84</v>
      </c>
      <c r="Y584" s="158">
        <v>0.2505</v>
      </c>
      <c r="Z584" s="158">
        <v>0.35120000000000001</v>
      </c>
      <c r="AA584" s="158" t="s">
        <v>84</v>
      </c>
      <c r="AB584" s="158" t="s">
        <v>84</v>
      </c>
      <c r="AC584" s="158"/>
      <c r="AD584" s="181">
        <v>4163</v>
      </c>
      <c r="AE584" s="181" t="s">
        <v>84</v>
      </c>
      <c r="AF584" s="181">
        <v>1579</v>
      </c>
      <c r="AG584" s="181">
        <v>1002</v>
      </c>
      <c r="AH584" s="181">
        <v>1104</v>
      </c>
      <c r="AI584" s="181" t="s">
        <v>84</v>
      </c>
      <c r="AJ584" s="181">
        <v>370</v>
      </c>
      <c r="AK584" s="181" t="s">
        <v>84</v>
      </c>
      <c r="AL584" s="181">
        <v>3682</v>
      </c>
    </row>
    <row r="585" spans="1:38" x14ac:dyDescent="0.25">
      <c r="A585" s="159" t="s">
        <v>9225</v>
      </c>
      <c r="B585" s="158">
        <v>0.94279999999999997</v>
      </c>
      <c r="C585" s="158" t="s">
        <v>84</v>
      </c>
      <c r="D585" s="158">
        <v>0.95250000000000001</v>
      </c>
      <c r="E585" s="158">
        <v>0.94640000000000002</v>
      </c>
      <c r="F585" s="158">
        <v>0.96640000000000004</v>
      </c>
      <c r="G585" s="158" t="s">
        <v>84</v>
      </c>
      <c r="H585" s="158">
        <v>0.65669999999999995</v>
      </c>
      <c r="I585" s="158">
        <v>0.97099999999999997</v>
      </c>
      <c r="J585" s="158"/>
      <c r="K585" s="158"/>
      <c r="L585" s="158"/>
      <c r="M585" s="158">
        <v>0.93410000000000004</v>
      </c>
      <c r="N585" s="158">
        <v>0.95040000000000002</v>
      </c>
      <c r="O585" s="158" t="s">
        <v>84</v>
      </c>
      <c r="P585" s="158" t="s">
        <v>84</v>
      </c>
      <c r="Q585" s="158">
        <v>0.93720000000000003</v>
      </c>
      <c r="R585" s="158">
        <v>0.96419999999999995</v>
      </c>
      <c r="S585" s="158">
        <v>0.92820000000000003</v>
      </c>
      <c r="T585" s="158">
        <v>0.96009999999999995</v>
      </c>
      <c r="U585" s="158">
        <v>0.95289999999999997</v>
      </c>
      <c r="V585" s="158">
        <v>0.97599999999999998</v>
      </c>
      <c r="W585" s="158" t="s">
        <v>84</v>
      </c>
      <c r="X585" s="158" t="s">
        <v>84</v>
      </c>
      <c r="Y585" s="158">
        <v>0.57769999999999999</v>
      </c>
      <c r="Z585" s="158">
        <v>0.72440000000000004</v>
      </c>
      <c r="AA585" s="158">
        <v>0.92</v>
      </c>
      <c r="AB585" s="158">
        <v>0.98970000000000002</v>
      </c>
      <c r="AC585" s="158"/>
      <c r="AD585" s="181">
        <v>3485</v>
      </c>
      <c r="AE585" s="181" t="s">
        <v>84</v>
      </c>
      <c r="AF585" s="181">
        <v>1122</v>
      </c>
      <c r="AG585" s="181">
        <v>878</v>
      </c>
      <c r="AH585" s="181">
        <v>1145</v>
      </c>
      <c r="AI585" s="181" t="s">
        <v>84</v>
      </c>
      <c r="AJ585" s="181">
        <v>164</v>
      </c>
      <c r="AK585" s="181">
        <v>146</v>
      </c>
      <c r="AL585" s="181">
        <v>2562</v>
      </c>
    </row>
    <row r="586" spans="1:38" x14ac:dyDescent="0.25">
      <c r="A586" s="159" t="s">
        <v>9226</v>
      </c>
      <c r="B586" s="158">
        <v>0.93600000000000005</v>
      </c>
      <c r="C586" s="158" t="s">
        <v>84</v>
      </c>
      <c r="D586" s="158">
        <v>0.95230000000000004</v>
      </c>
      <c r="E586" s="158">
        <v>0.93169999999999997</v>
      </c>
      <c r="F586" s="158">
        <v>0.95540000000000003</v>
      </c>
      <c r="G586" s="158" t="s">
        <v>84</v>
      </c>
      <c r="H586" s="158">
        <v>0.70340000000000003</v>
      </c>
      <c r="I586" s="158">
        <v>0.99039999999999995</v>
      </c>
      <c r="J586" s="158"/>
      <c r="K586" s="158"/>
      <c r="L586" s="158"/>
      <c r="M586" s="158">
        <v>0.92700000000000005</v>
      </c>
      <c r="N586" s="158">
        <v>0.94389999999999996</v>
      </c>
      <c r="O586" s="158" t="s">
        <v>84</v>
      </c>
      <c r="P586" s="158" t="s">
        <v>84</v>
      </c>
      <c r="Q586" s="158">
        <v>0.93779999999999997</v>
      </c>
      <c r="R586" s="158">
        <v>0.96350000000000002</v>
      </c>
      <c r="S586" s="158">
        <v>0.91290000000000004</v>
      </c>
      <c r="T586" s="158">
        <v>0.9466</v>
      </c>
      <c r="U586" s="158">
        <v>0.94</v>
      </c>
      <c r="V586" s="158">
        <v>0.96699999999999997</v>
      </c>
      <c r="W586" s="158" t="s">
        <v>84</v>
      </c>
      <c r="X586" s="158" t="s">
        <v>84</v>
      </c>
      <c r="Y586" s="158">
        <v>0.63129999999999997</v>
      </c>
      <c r="Z586" s="158">
        <v>0.76400000000000001</v>
      </c>
      <c r="AA586" s="158">
        <v>0.90369999999999995</v>
      </c>
      <c r="AB586" s="158">
        <v>0.99909999999999999</v>
      </c>
      <c r="AC586" s="158"/>
      <c r="AD586" s="181">
        <v>3611</v>
      </c>
      <c r="AE586" s="181" t="s">
        <v>84</v>
      </c>
      <c r="AF586" s="181">
        <v>1244</v>
      </c>
      <c r="AG586" s="181">
        <v>967</v>
      </c>
      <c r="AH586" s="181">
        <v>1064</v>
      </c>
      <c r="AI586" s="181" t="s">
        <v>84</v>
      </c>
      <c r="AJ586" s="181">
        <v>186</v>
      </c>
      <c r="AK586" s="181">
        <v>123</v>
      </c>
      <c r="AL586" s="181">
        <v>2834</v>
      </c>
    </row>
    <row r="587" spans="1:38" x14ac:dyDescent="0.25">
      <c r="A587" s="159" t="s">
        <v>9227</v>
      </c>
      <c r="B587" s="158">
        <v>0.91759999999999997</v>
      </c>
      <c r="C587" s="158" t="s">
        <v>84</v>
      </c>
      <c r="D587" s="158">
        <v>0.93989999999999996</v>
      </c>
      <c r="E587" s="158">
        <v>0.92490000000000006</v>
      </c>
      <c r="F587" s="158">
        <v>0.93820000000000003</v>
      </c>
      <c r="G587" s="158" t="s">
        <v>84</v>
      </c>
      <c r="H587" s="158">
        <v>0.62290000000000001</v>
      </c>
      <c r="I587" s="158">
        <v>0.97470000000000001</v>
      </c>
      <c r="J587" s="158"/>
      <c r="K587" s="158"/>
      <c r="L587" s="158"/>
      <c r="M587" s="158">
        <v>0.90800000000000003</v>
      </c>
      <c r="N587" s="158">
        <v>0.92620000000000002</v>
      </c>
      <c r="O587" s="158" t="s">
        <v>84</v>
      </c>
      <c r="P587" s="158" t="s">
        <v>84</v>
      </c>
      <c r="Q587" s="158">
        <v>0.92510000000000003</v>
      </c>
      <c r="R587" s="158">
        <v>0.95179999999999998</v>
      </c>
      <c r="S587" s="158">
        <v>0.90529999999999999</v>
      </c>
      <c r="T587" s="158">
        <v>0.9405</v>
      </c>
      <c r="U587" s="158">
        <v>0.9214</v>
      </c>
      <c r="V587" s="158">
        <v>0.9516</v>
      </c>
      <c r="W587" s="158" t="s">
        <v>84</v>
      </c>
      <c r="X587" s="158" t="s">
        <v>84</v>
      </c>
      <c r="Y587" s="158">
        <v>0.55620000000000003</v>
      </c>
      <c r="Z587" s="158">
        <v>0.68259999999999998</v>
      </c>
      <c r="AA587" s="158">
        <v>0.90610000000000002</v>
      </c>
      <c r="AB587" s="158">
        <v>0.99329999999999996</v>
      </c>
      <c r="AC587" s="158"/>
      <c r="AD587" s="181">
        <v>3806</v>
      </c>
      <c r="AE587" s="181" t="s">
        <v>84</v>
      </c>
      <c r="AF587" s="181">
        <v>1378</v>
      </c>
      <c r="AG587" s="181">
        <v>959</v>
      </c>
      <c r="AH587" s="181">
        <v>1106</v>
      </c>
      <c r="AI587" s="181" t="s">
        <v>84</v>
      </c>
      <c r="AJ587" s="181">
        <v>228</v>
      </c>
      <c r="AK587" s="181">
        <v>100</v>
      </c>
      <c r="AL587" s="181">
        <v>3220</v>
      </c>
    </row>
    <row r="588" spans="1:38" x14ac:dyDescent="0.25">
      <c r="A588" s="159" t="s">
        <v>9228</v>
      </c>
      <c r="B588" s="158">
        <v>0.94450000000000001</v>
      </c>
      <c r="C588" s="158" t="s">
        <v>84</v>
      </c>
      <c r="D588" s="158">
        <v>0.95150000000000001</v>
      </c>
      <c r="E588" s="158">
        <v>0.95</v>
      </c>
      <c r="F588" s="158">
        <v>0.96040000000000003</v>
      </c>
      <c r="G588" s="158" t="s">
        <v>84</v>
      </c>
      <c r="H588" s="158">
        <v>0.68959999999999999</v>
      </c>
      <c r="I588" s="158">
        <v>0.96079999999999999</v>
      </c>
      <c r="J588" s="158"/>
      <c r="K588" s="158"/>
      <c r="L588" s="158"/>
      <c r="M588" s="158">
        <v>0.93540000000000001</v>
      </c>
      <c r="N588" s="158">
        <v>0.95230000000000004</v>
      </c>
      <c r="O588" s="158" t="s">
        <v>84</v>
      </c>
      <c r="P588" s="158" t="s">
        <v>84</v>
      </c>
      <c r="Q588" s="158">
        <v>0.93440000000000001</v>
      </c>
      <c r="R588" s="158">
        <v>0.96419999999999995</v>
      </c>
      <c r="S588" s="158">
        <v>0.93079999999999996</v>
      </c>
      <c r="T588" s="158">
        <v>0.96399999999999997</v>
      </c>
      <c r="U588" s="158">
        <v>0.94589999999999996</v>
      </c>
      <c r="V588" s="158">
        <v>0.97109999999999996</v>
      </c>
      <c r="W588" s="158" t="s">
        <v>84</v>
      </c>
      <c r="X588" s="158" t="s">
        <v>84</v>
      </c>
      <c r="Y588" s="158">
        <v>0.59789999999999999</v>
      </c>
      <c r="Z588" s="158">
        <v>0.76439999999999997</v>
      </c>
      <c r="AA588" s="158">
        <v>0.91639999999999999</v>
      </c>
      <c r="AB588" s="158">
        <v>0.9819</v>
      </c>
      <c r="AC588" s="158"/>
      <c r="AD588" s="181">
        <v>3150</v>
      </c>
      <c r="AE588" s="181" t="s">
        <v>84</v>
      </c>
      <c r="AF588" s="181">
        <v>931</v>
      </c>
      <c r="AG588" s="181">
        <v>771</v>
      </c>
      <c r="AH588" s="181">
        <v>1102</v>
      </c>
      <c r="AI588" s="181" t="s">
        <v>84</v>
      </c>
      <c r="AJ588" s="181">
        <v>121</v>
      </c>
      <c r="AK588" s="181">
        <v>183</v>
      </c>
      <c r="AL588" s="181">
        <v>2221</v>
      </c>
    </row>
    <row r="589" spans="1:38" x14ac:dyDescent="0.25">
      <c r="A589" s="159" t="s">
        <v>9229</v>
      </c>
      <c r="B589" s="158">
        <v>0.91439999999999999</v>
      </c>
      <c r="C589" s="158" t="s">
        <v>84</v>
      </c>
      <c r="D589" s="158">
        <v>0.94779999999999998</v>
      </c>
      <c r="E589" s="158">
        <v>0.93579999999999997</v>
      </c>
      <c r="F589" s="158">
        <v>0.92889999999999995</v>
      </c>
      <c r="G589" s="158" t="s">
        <v>84</v>
      </c>
      <c r="H589" s="158">
        <v>0.68240000000000001</v>
      </c>
      <c r="I589" s="158" t="s">
        <v>84</v>
      </c>
      <c r="J589" s="158"/>
      <c r="K589" s="158"/>
      <c r="L589" s="158"/>
      <c r="M589" s="158">
        <v>0.9052</v>
      </c>
      <c r="N589" s="158">
        <v>0.92279999999999995</v>
      </c>
      <c r="O589" s="158" t="s">
        <v>84</v>
      </c>
      <c r="P589" s="158" t="s">
        <v>84</v>
      </c>
      <c r="Q589" s="158">
        <v>0.93479999999999996</v>
      </c>
      <c r="R589" s="158">
        <v>0.95830000000000004</v>
      </c>
      <c r="S589" s="158">
        <v>0.91790000000000005</v>
      </c>
      <c r="T589" s="158">
        <v>0.95</v>
      </c>
      <c r="U589" s="158">
        <v>0.91120000000000001</v>
      </c>
      <c r="V589" s="158">
        <v>0.94320000000000004</v>
      </c>
      <c r="W589" s="158" t="s">
        <v>84</v>
      </c>
      <c r="X589" s="158" t="s">
        <v>84</v>
      </c>
      <c r="Y589" s="158">
        <v>0.63180000000000003</v>
      </c>
      <c r="Z589" s="158">
        <v>0.72750000000000004</v>
      </c>
      <c r="AA589" s="158" t="s">
        <v>84</v>
      </c>
      <c r="AB589" s="158" t="s">
        <v>84</v>
      </c>
      <c r="AC589" s="158"/>
      <c r="AD589" s="181">
        <v>4163</v>
      </c>
      <c r="AE589" s="181" t="s">
        <v>84</v>
      </c>
      <c r="AF589" s="181">
        <v>1579</v>
      </c>
      <c r="AG589" s="181">
        <v>1002</v>
      </c>
      <c r="AH589" s="181">
        <v>1104</v>
      </c>
      <c r="AI589" s="181" t="s">
        <v>84</v>
      </c>
      <c r="AJ589" s="181">
        <v>370</v>
      </c>
      <c r="AK589" s="181" t="s">
        <v>84</v>
      </c>
      <c r="AL589" s="181">
        <v>3682</v>
      </c>
    </row>
    <row r="590" spans="1:38" x14ac:dyDescent="0.25">
      <c r="A590" s="159" t="s">
        <v>9230</v>
      </c>
      <c r="B590" s="158">
        <v>0.89139999999999997</v>
      </c>
      <c r="C590" s="158" t="s">
        <v>84</v>
      </c>
      <c r="D590" s="158">
        <v>0.8901</v>
      </c>
      <c r="E590" s="158">
        <v>0.90210000000000001</v>
      </c>
      <c r="F590" s="158">
        <v>0.92669999999999997</v>
      </c>
      <c r="G590" s="158" t="s">
        <v>84</v>
      </c>
      <c r="H590" s="158">
        <v>0.54259999999999997</v>
      </c>
      <c r="I590" s="158">
        <v>0.9335</v>
      </c>
      <c r="J590" s="158"/>
      <c r="K590" s="158"/>
      <c r="L590" s="158"/>
      <c r="M590" s="158">
        <v>0.87990000000000002</v>
      </c>
      <c r="N590" s="158">
        <v>0.90180000000000005</v>
      </c>
      <c r="O590" s="158" t="s">
        <v>84</v>
      </c>
      <c r="P590" s="158" t="s">
        <v>84</v>
      </c>
      <c r="Q590" s="158">
        <v>0.86899999999999999</v>
      </c>
      <c r="R590" s="158">
        <v>0.90800000000000003</v>
      </c>
      <c r="S590" s="158">
        <v>0.87890000000000001</v>
      </c>
      <c r="T590" s="158">
        <v>0.92110000000000003</v>
      </c>
      <c r="U590" s="158">
        <v>0.90849999999999997</v>
      </c>
      <c r="V590" s="158">
        <v>0.94140000000000001</v>
      </c>
      <c r="W590" s="158" t="s">
        <v>84</v>
      </c>
      <c r="X590" s="158" t="s">
        <v>84</v>
      </c>
      <c r="Y590" s="158">
        <v>0.46200000000000002</v>
      </c>
      <c r="Z590" s="158">
        <v>0.61629999999999996</v>
      </c>
      <c r="AA590" s="158">
        <v>0.87250000000000005</v>
      </c>
      <c r="AB590" s="158">
        <v>0.96589999999999998</v>
      </c>
      <c r="AC590" s="158"/>
      <c r="AD590" s="181">
        <v>3485</v>
      </c>
      <c r="AE590" s="181" t="s">
        <v>84</v>
      </c>
      <c r="AF590" s="181">
        <v>1122</v>
      </c>
      <c r="AG590" s="181">
        <v>878</v>
      </c>
      <c r="AH590" s="181">
        <v>1145</v>
      </c>
      <c r="AI590" s="181" t="s">
        <v>84</v>
      </c>
      <c r="AJ590" s="181">
        <v>164</v>
      </c>
      <c r="AK590" s="181">
        <v>146</v>
      </c>
      <c r="AL590" s="181">
        <v>2562</v>
      </c>
    </row>
    <row r="591" spans="1:38" x14ac:dyDescent="0.25">
      <c r="A591" s="159" t="s">
        <v>9231</v>
      </c>
      <c r="B591" s="158">
        <v>0.87549999999999994</v>
      </c>
      <c r="C591" s="158" t="s">
        <v>84</v>
      </c>
      <c r="D591" s="158">
        <v>0.88890000000000002</v>
      </c>
      <c r="E591" s="158">
        <v>0.87139999999999995</v>
      </c>
      <c r="F591" s="158">
        <v>0.90890000000000004</v>
      </c>
      <c r="G591" s="158" t="s">
        <v>84</v>
      </c>
      <c r="H591" s="158">
        <v>0.5595</v>
      </c>
      <c r="I591" s="158">
        <v>0.96379999999999999</v>
      </c>
      <c r="J591" s="158"/>
      <c r="K591" s="158"/>
      <c r="L591" s="158"/>
      <c r="M591" s="158">
        <v>0.86360000000000003</v>
      </c>
      <c r="N591" s="158">
        <v>0.88639999999999997</v>
      </c>
      <c r="O591" s="158" t="s">
        <v>84</v>
      </c>
      <c r="P591" s="158" t="s">
        <v>84</v>
      </c>
      <c r="Q591" s="158">
        <v>0.86880000000000002</v>
      </c>
      <c r="R591" s="158">
        <v>0.90610000000000002</v>
      </c>
      <c r="S591" s="158">
        <v>0.84730000000000005</v>
      </c>
      <c r="T591" s="158">
        <v>0.89200000000000002</v>
      </c>
      <c r="U591" s="158">
        <v>0.88849999999999996</v>
      </c>
      <c r="V591" s="158">
        <v>0.92579999999999996</v>
      </c>
      <c r="W591" s="158" t="s">
        <v>84</v>
      </c>
      <c r="X591" s="158" t="s">
        <v>84</v>
      </c>
      <c r="Y591" s="158">
        <v>0.48409999999999997</v>
      </c>
      <c r="Z591" s="158">
        <v>0.62829999999999997</v>
      </c>
      <c r="AA591" s="158">
        <v>0.89500000000000002</v>
      </c>
      <c r="AB591" s="158">
        <v>0.98780000000000001</v>
      </c>
      <c r="AC591" s="158"/>
      <c r="AD591" s="181">
        <v>3611</v>
      </c>
      <c r="AE591" s="181" t="s">
        <v>84</v>
      </c>
      <c r="AF591" s="181">
        <v>1244</v>
      </c>
      <c r="AG591" s="181">
        <v>967</v>
      </c>
      <c r="AH591" s="181">
        <v>1064</v>
      </c>
      <c r="AI591" s="181" t="s">
        <v>84</v>
      </c>
      <c r="AJ591" s="181">
        <v>186</v>
      </c>
      <c r="AK591" s="181">
        <v>123</v>
      </c>
      <c r="AL591" s="181">
        <v>2834</v>
      </c>
    </row>
    <row r="592" spans="1:38" x14ac:dyDescent="0.25">
      <c r="A592" s="159" t="s">
        <v>9232</v>
      </c>
      <c r="B592" s="158">
        <v>0.85340000000000005</v>
      </c>
      <c r="C592" s="158" t="s">
        <v>84</v>
      </c>
      <c r="D592" s="158">
        <v>0.87250000000000005</v>
      </c>
      <c r="E592" s="158">
        <v>0.8649</v>
      </c>
      <c r="F592" s="158">
        <v>0.88239999999999996</v>
      </c>
      <c r="G592" s="158" t="s">
        <v>84</v>
      </c>
      <c r="H592" s="158">
        <v>0.50560000000000005</v>
      </c>
      <c r="I592" s="158">
        <v>0.95889999999999997</v>
      </c>
      <c r="J592" s="158"/>
      <c r="K592" s="158"/>
      <c r="L592" s="158"/>
      <c r="M592" s="158">
        <v>0.84119999999999995</v>
      </c>
      <c r="N592" s="158">
        <v>0.86480000000000001</v>
      </c>
      <c r="O592" s="158" t="s">
        <v>84</v>
      </c>
      <c r="P592" s="158" t="s">
        <v>84</v>
      </c>
      <c r="Q592" s="158">
        <v>0.85270000000000001</v>
      </c>
      <c r="R592" s="158">
        <v>0.88990000000000002</v>
      </c>
      <c r="S592" s="158">
        <v>0.84019999999999995</v>
      </c>
      <c r="T592" s="158">
        <v>0.88600000000000001</v>
      </c>
      <c r="U592" s="158">
        <v>0.86060000000000003</v>
      </c>
      <c r="V592" s="158">
        <v>0.90090000000000003</v>
      </c>
      <c r="W592" s="158" t="s">
        <v>84</v>
      </c>
      <c r="X592" s="158" t="s">
        <v>84</v>
      </c>
      <c r="Y592" s="158">
        <v>0.43809999999999999</v>
      </c>
      <c r="Z592" s="158">
        <v>0.56920000000000004</v>
      </c>
      <c r="AA592" s="158">
        <v>0.88339999999999996</v>
      </c>
      <c r="AB592" s="158">
        <v>0.9859</v>
      </c>
      <c r="AC592" s="158"/>
      <c r="AD592" s="181">
        <v>3806</v>
      </c>
      <c r="AE592" s="181" t="s">
        <v>84</v>
      </c>
      <c r="AF592" s="181">
        <v>1378</v>
      </c>
      <c r="AG592" s="181">
        <v>959</v>
      </c>
      <c r="AH592" s="181">
        <v>1106</v>
      </c>
      <c r="AI592" s="181" t="s">
        <v>84</v>
      </c>
      <c r="AJ592" s="181">
        <v>228</v>
      </c>
      <c r="AK592" s="181">
        <v>100</v>
      </c>
      <c r="AL592" s="181">
        <v>3220</v>
      </c>
    </row>
    <row r="593" spans="1:38" x14ac:dyDescent="0.25">
      <c r="A593" s="159" t="s">
        <v>9233</v>
      </c>
      <c r="B593" s="158">
        <v>0.89580000000000004</v>
      </c>
      <c r="C593" s="158" t="s">
        <v>84</v>
      </c>
      <c r="D593" s="158">
        <v>0.8962</v>
      </c>
      <c r="E593" s="158">
        <v>0.9</v>
      </c>
      <c r="F593" s="158">
        <v>0.92079999999999995</v>
      </c>
      <c r="G593" s="158" t="s">
        <v>84</v>
      </c>
      <c r="H593" s="158">
        <v>0.57640000000000002</v>
      </c>
      <c r="I593" s="158">
        <v>0.93240000000000001</v>
      </c>
      <c r="J593" s="158"/>
      <c r="K593" s="158"/>
      <c r="L593" s="158"/>
      <c r="M593" s="158">
        <v>0.88390000000000002</v>
      </c>
      <c r="N593" s="158">
        <v>0.90659999999999996</v>
      </c>
      <c r="O593" s="158" t="s">
        <v>84</v>
      </c>
      <c r="P593" s="158" t="s">
        <v>84</v>
      </c>
      <c r="Q593" s="158">
        <v>0.87339999999999995</v>
      </c>
      <c r="R593" s="158">
        <v>0.91510000000000002</v>
      </c>
      <c r="S593" s="158">
        <v>0.87480000000000002</v>
      </c>
      <c r="T593" s="158">
        <v>0.92030000000000001</v>
      </c>
      <c r="U593" s="158">
        <v>0.90169999999999995</v>
      </c>
      <c r="V593" s="158">
        <v>0.93630000000000002</v>
      </c>
      <c r="W593" s="158" t="s">
        <v>84</v>
      </c>
      <c r="X593" s="158" t="s">
        <v>84</v>
      </c>
      <c r="Y593" s="158">
        <v>0.48209999999999997</v>
      </c>
      <c r="Z593" s="158">
        <v>0.65969999999999995</v>
      </c>
      <c r="AA593" s="158">
        <v>0.88029999999999997</v>
      </c>
      <c r="AB593" s="158">
        <v>0.96230000000000004</v>
      </c>
      <c r="AC593" s="158"/>
      <c r="AD593" s="181">
        <v>3150</v>
      </c>
      <c r="AE593" s="181" t="s">
        <v>84</v>
      </c>
      <c r="AF593" s="181">
        <v>931</v>
      </c>
      <c r="AG593" s="181">
        <v>771</v>
      </c>
      <c r="AH593" s="181">
        <v>1102</v>
      </c>
      <c r="AI593" s="181" t="s">
        <v>84</v>
      </c>
      <c r="AJ593" s="181">
        <v>121</v>
      </c>
      <c r="AK593" s="181">
        <v>183</v>
      </c>
      <c r="AL593" s="181">
        <v>2221</v>
      </c>
    </row>
    <row r="594" spans="1:38" x14ac:dyDescent="0.25">
      <c r="A594" s="159" t="s">
        <v>9234</v>
      </c>
      <c r="B594" s="158">
        <v>0.84930000000000005</v>
      </c>
      <c r="C594" s="158" t="s">
        <v>84</v>
      </c>
      <c r="D594" s="158">
        <v>0.88060000000000005</v>
      </c>
      <c r="E594" s="158">
        <v>0.87570000000000003</v>
      </c>
      <c r="F594" s="158">
        <v>0.87919999999999998</v>
      </c>
      <c r="G594" s="158" t="s">
        <v>84</v>
      </c>
      <c r="H594" s="158">
        <v>0.58240000000000003</v>
      </c>
      <c r="I594" s="158" t="s">
        <v>84</v>
      </c>
      <c r="J594" s="158"/>
      <c r="K594" s="158"/>
      <c r="L594" s="158"/>
      <c r="M594" s="158">
        <v>0.83760000000000001</v>
      </c>
      <c r="N594" s="158">
        <v>0.86029999999999995</v>
      </c>
      <c r="O594" s="158" t="s">
        <v>84</v>
      </c>
      <c r="P594" s="158" t="s">
        <v>84</v>
      </c>
      <c r="Q594" s="158">
        <v>0.86260000000000003</v>
      </c>
      <c r="R594" s="158">
        <v>0.89649999999999996</v>
      </c>
      <c r="S594" s="158">
        <v>0.85240000000000005</v>
      </c>
      <c r="T594" s="158">
        <v>0.89549999999999996</v>
      </c>
      <c r="U594" s="158">
        <v>0.85729999999999995</v>
      </c>
      <c r="V594" s="158">
        <v>0.89790000000000003</v>
      </c>
      <c r="W594" s="158" t="s">
        <v>84</v>
      </c>
      <c r="X594" s="158" t="s">
        <v>84</v>
      </c>
      <c r="Y594" s="158">
        <v>0.52969999999999995</v>
      </c>
      <c r="Z594" s="158">
        <v>0.63139999999999996</v>
      </c>
      <c r="AA594" s="158" t="s">
        <v>84</v>
      </c>
      <c r="AB594" s="158" t="s">
        <v>84</v>
      </c>
      <c r="AC594" s="158"/>
      <c r="AD594" s="181">
        <v>4163</v>
      </c>
      <c r="AE594" s="181" t="s">
        <v>84</v>
      </c>
      <c r="AF594" s="181">
        <v>1579</v>
      </c>
      <c r="AG594" s="181">
        <v>1002</v>
      </c>
      <c r="AH594" s="181">
        <v>1104</v>
      </c>
      <c r="AI594" s="181" t="s">
        <v>84</v>
      </c>
      <c r="AJ594" s="181">
        <v>370</v>
      </c>
      <c r="AK594" s="181" t="s">
        <v>84</v>
      </c>
      <c r="AL594" s="181">
        <v>3682</v>
      </c>
    </row>
    <row r="595" spans="1:38" x14ac:dyDescent="0.25">
      <c r="A595" s="159" t="s">
        <v>9235</v>
      </c>
      <c r="B595" s="158">
        <v>0.84899999999999998</v>
      </c>
      <c r="C595" s="158" t="s">
        <v>84</v>
      </c>
      <c r="D595" s="158">
        <v>0.84199999999999997</v>
      </c>
      <c r="E595" s="158">
        <v>0.85860000000000003</v>
      </c>
      <c r="F595" s="158">
        <v>0.88859999999999995</v>
      </c>
      <c r="G595" s="158" t="s">
        <v>84</v>
      </c>
      <c r="H595" s="158">
        <v>0.49619999999999997</v>
      </c>
      <c r="I595" s="158">
        <v>0.9032</v>
      </c>
      <c r="J595" s="158"/>
      <c r="K595" s="158"/>
      <c r="L595" s="158"/>
      <c r="M595" s="158">
        <v>0.83579999999999999</v>
      </c>
      <c r="N595" s="158">
        <v>0.86109999999999998</v>
      </c>
      <c r="O595" s="158" t="s">
        <v>84</v>
      </c>
      <c r="P595" s="158" t="s">
        <v>84</v>
      </c>
      <c r="Q595" s="158">
        <v>0.81769999999999998</v>
      </c>
      <c r="R595" s="158">
        <v>0.86329999999999996</v>
      </c>
      <c r="S595" s="158">
        <v>0.83179999999999998</v>
      </c>
      <c r="T595" s="158">
        <v>0.88139999999999996</v>
      </c>
      <c r="U595" s="158">
        <v>0.86719999999999997</v>
      </c>
      <c r="V595" s="158">
        <v>0.90680000000000005</v>
      </c>
      <c r="W595" s="158" t="s">
        <v>84</v>
      </c>
      <c r="X595" s="158" t="s">
        <v>84</v>
      </c>
      <c r="Y595" s="158">
        <v>0.41599999999999998</v>
      </c>
      <c r="Z595" s="158">
        <v>0.57130000000000003</v>
      </c>
      <c r="AA595" s="158">
        <v>0.8357</v>
      </c>
      <c r="AB595" s="158">
        <v>0.94379999999999997</v>
      </c>
      <c r="AC595" s="158"/>
      <c r="AD595" s="181">
        <v>3485</v>
      </c>
      <c r="AE595" s="181" t="s">
        <v>84</v>
      </c>
      <c r="AF595" s="181">
        <v>1122</v>
      </c>
      <c r="AG595" s="181">
        <v>878</v>
      </c>
      <c r="AH595" s="181">
        <v>1145</v>
      </c>
      <c r="AI595" s="181" t="s">
        <v>84</v>
      </c>
      <c r="AJ595" s="181">
        <v>164</v>
      </c>
      <c r="AK595" s="181">
        <v>146</v>
      </c>
      <c r="AL595" s="181">
        <v>2562</v>
      </c>
    </row>
    <row r="596" spans="1:38" x14ac:dyDescent="0.25">
      <c r="A596" s="159" t="s">
        <v>9236</v>
      </c>
      <c r="B596" s="158">
        <v>0.81830000000000003</v>
      </c>
      <c r="C596" s="158" t="s">
        <v>84</v>
      </c>
      <c r="D596" s="158">
        <v>0.82909999999999995</v>
      </c>
      <c r="E596" s="158">
        <v>0.8075</v>
      </c>
      <c r="F596" s="158">
        <v>0.86450000000000005</v>
      </c>
      <c r="G596" s="158" t="s">
        <v>84</v>
      </c>
      <c r="H596" s="158">
        <v>0.49130000000000001</v>
      </c>
      <c r="I596" s="158">
        <v>0.88949999999999996</v>
      </c>
      <c r="J596" s="158"/>
      <c r="K596" s="158"/>
      <c r="L596" s="158"/>
      <c r="M596" s="158">
        <v>0.80459999999999998</v>
      </c>
      <c r="N596" s="158">
        <v>0.83120000000000005</v>
      </c>
      <c r="O596" s="158" t="s">
        <v>84</v>
      </c>
      <c r="P596" s="158" t="s">
        <v>84</v>
      </c>
      <c r="Q596" s="158">
        <v>0.80559999999999998</v>
      </c>
      <c r="R596" s="158">
        <v>0.85</v>
      </c>
      <c r="S596" s="158">
        <v>0.77959999999999996</v>
      </c>
      <c r="T596" s="158">
        <v>0.83220000000000005</v>
      </c>
      <c r="U596" s="158">
        <v>0.84060000000000001</v>
      </c>
      <c r="V596" s="158">
        <v>0.88500000000000001</v>
      </c>
      <c r="W596" s="158" t="s">
        <v>84</v>
      </c>
      <c r="X596" s="158" t="s">
        <v>84</v>
      </c>
      <c r="Y596" s="158">
        <v>0.41639999999999999</v>
      </c>
      <c r="Z596" s="158">
        <v>0.56179999999999997</v>
      </c>
      <c r="AA596" s="158">
        <v>0.80910000000000004</v>
      </c>
      <c r="AB596" s="158">
        <v>0.93730000000000002</v>
      </c>
      <c r="AC596" s="158"/>
      <c r="AD596" s="181">
        <v>3611</v>
      </c>
      <c r="AE596" s="181" t="s">
        <v>84</v>
      </c>
      <c r="AF596" s="181">
        <v>1244</v>
      </c>
      <c r="AG596" s="181">
        <v>967</v>
      </c>
      <c r="AH596" s="181">
        <v>1064</v>
      </c>
      <c r="AI596" s="181" t="s">
        <v>84</v>
      </c>
      <c r="AJ596" s="181">
        <v>186</v>
      </c>
      <c r="AK596" s="181">
        <v>123</v>
      </c>
      <c r="AL596" s="181">
        <v>2834</v>
      </c>
    </row>
    <row r="597" spans="1:38" x14ac:dyDescent="0.25">
      <c r="A597" s="159" t="s">
        <v>9237</v>
      </c>
      <c r="B597" s="158">
        <v>0.79279999999999995</v>
      </c>
      <c r="C597" s="158" t="s">
        <v>84</v>
      </c>
      <c r="D597" s="158">
        <v>0.81100000000000005</v>
      </c>
      <c r="E597" s="158">
        <v>0.80989999999999995</v>
      </c>
      <c r="F597" s="158">
        <v>0.82840000000000003</v>
      </c>
      <c r="G597" s="158" t="s">
        <v>84</v>
      </c>
      <c r="H597" s="158">
        <v>0.432</v>
      </c>
      <c r="I597" s="158">
        <v>0.83250000000000002</v>
      </c>
      <c r="J597" s="158"/>
      <c r="K597" s="158"/>
      <c r="L597" s="158"/>
      <c r="M597" s="158">
        <v>0.77890000000000004</v>
      </c>
      <c r="N597" s="158">
        <v>0.80589999999999995</v>
      </c>
      <c r="O597" s="158" t="s">
        <v>84</v>
      </c>
      <c r="P597" s="158" t="s">
        <v>84</v>
      </c>
      <c r="Q597" s="158">
        <v>0.78810000000000002</v>
      </c>
      <c r="R597" s="158">
        <v>0.83169999999999999</v>
      </c>
      <c r="S597" s="158">
        <v>0.78200000000000003</v>
      </c>
      <c r="T597" s="158">
        <v>0.83460000000000001</v>
      </c>
      <c r="U597" s="158">
        <v>0.80330000000000001</v>
      </c>
      <c r="V597" s="158">
        <v>0.85050000000000003</v>
      </c>
      <c r="W597" s="158" t="s">
        <v>84</v>
      </c>
      <c r="X597" s="158" t="s">
        <v>84</v>
      </c>
      <c r="Y597" s="158">
        <v>0.3659</v>
      </c>
      <c r="Z597" s="158">
        <v>0.49609999999999999</v>
      </c>
      <c r="AA597" s="158">
        <v>0.73929999999999996</v>
      </c>
      <c r="AB597" s="158">
        <v>0.89470000000000005</v>
      </c>
      <c r="AC597" s="158"/>
      <c r="AD597" s="181">
        <v>3806</v>
      </c>
      <c r="AE597" s="181" t="s">
        <v>84</v>
      </c>
      <c r="AF597" s="181">
        <v>1378</v>
      </c>
      <c r="AG597" s="181">
        <v>959</v>
      </c>
      <c r="AH597" s="181">
        <v>1106</v>
      </c>
      <c r="AI597" s="181" t="s">
        <v>84</v>
      </c>
      <c r="AJ597" s="181">
        <v>228</v>
      </c>
      <c r="AK597" s="181">
        <v>100</v>
      </c>
      <c r="AL597" s="181">
        <v>3220</v>
      </c>
    </row>
    <row r="598" spans="1:38" x14ac:dyDescent="0.25">
      <c r="A598" s="159" t="s">
        <v>9238</v>
      </c>
      <c r="B598" s="158">
        <v>0.8458</v>
      </c>
      <c r="C598" s="158" t="s">
        <v>84</v>
      </c>
      <c r="D598" s="158">
        <v>0.84250000000000003</v>
      </c>
      <c r="E598" s="158">
        <v>0.84250000000000003</v>
      </c>
      <c r="F598" s="158">
        <v>0.87509999999999999</v>
      </c>
      <c r="G598" s="158" t="s">
        <v>84</v>
      </c>
      <c r="H598" s="158">
        <v>0.50360000000000005</v>
      </c>
      <c r="I598" s="158">
        <v>0.90959999999999996</v>
      </c>
      <c r="J598" s="158"/>
      <c r="K598" s="158"/>
      <c r="L598" s="158"/>
      <c r="M598" s="158">
        <v>0.83189999999999997</v>
      </c>
      <c r="N598" s="158">
        <v>0.85870000000000002</v>
      </c>
      <c r="O598" s="158" t="s">
        <v>84</v>
      </c>
      <c r="P598" s="158" t="s">
        <v>84</v>
      </c>
      <c r="Q598" s="158">
        <v>0.81579999999999997</v>
      </c>
      <c r="R598" s="158">
        <v>0.86550000000000005</v>
      </c>
      <c r="S598" s="158">
        <v>0.81299999999999994</v>
      </c>
      <c r="T598" s="158">
        <v>0.86780000000000002</v>
      </c>
      <c r="U598" s="158">
        <v>0.85240000000000005</v>
      </c>
      <c r="V598" s="158">
        <v>0.89459999999999995</v>
      </c>
      <c r="W598" s="158" t="s">
        <v>84</v>
      </c>
      <c r="X598" s="158" t="s">
        <v>84</v>
      </c>
      <c r="Y598" s="158">
        <v>0.41</v>
      </c>
      <c r="Z598" s="158">
        <v>0.59</v>
      </c>
      <c r="AA598" s="158">
        <v>0.85240000000000005</v>
      </c>
      <c r="AB598" s="158">
        <v>0.94530000000000003</v>
      </c>
      <c r="AC598" s="158"/>
      <c r="AD598" s="181">
        <v>3150</v>
      </c>
      <c r="AE598" s="181" t="s">
        <v>84</v>
      </c>
      <c r="AF598" s="181">
        <v>931</v>
      </c>
      <c r="AG598" s="181">
        <v>771</v>
      </c>
      <c r="AH598" s="181">
        <v>1102</v>
      </c>
      <c r="AI598" s="181" t="s">
        <v>84</v>
      </c>
      <c r="AJ598" s="181">
        <v>121</v>
      </c>
      <c r="AK598" s="181">
        <v>183</v>
      </c>
      <c r="AL598" s="181">
        <v>2221</v>
      </c>
    </row>
    <row r="599" spans="1:38" x14ac:dyDescent="0.25">
      <c r="A599" s="159" t="s">
        <v>9239</v>
      </c>
      <c r="B599" s="158">
        <v>0.78610000000000002</v>
      </c>
      <c r="C599" s="158" t="s">
        <v>84</v>
      </c>
      <c r="D599" s="158">
        <v>0.80620000000000003</v>
      </c>
      <c r="E599" s="158">
        <v>0.8145</v>
      </c>
      <c r="F599" s="158">
        <v>0.82979999999999998</v>
      </c>
      <c r="G599" s="158" t="s">
        <v>84</v>
      </c>
      <c r="H599" s="158">
        <v>0.51149999999999995</v>
      </c>
      <c r="I599" s="158" t="s">
        <v>84</v>
      </c>
      <c r="J599" s="158"/>
      <c r="K599" s="158"/>
      <c r="L599" s="158"/>
      <c r="M599" s="158">
        <v>0.77280000000000004</v>
      </c>
      <c r="N599" s="158">
        <v>0.79879999999999995</v>
      </c>
      <c r="O599" s="158" t="s">
        <v>84</v>
      </c>
      <c r="P599" s="158" t="s">
        <v>84</v>
      </c>
      <c r="Q599" s="158">
        <v>0.78480000000000005</v>
      </c>
      <c r="R599" s="158">
        <v>0.82579999999999998</v>
      </c>
      <c r="S599" s="158">
        <v>0.78769999999999996</v>
      </c>
      <c r="T599" s="158">
        <v>0.83840000000000003</v>
      </c>
      <c r="U599" s="158">
        <v>0.80479999999999996</v>
      </c>
      <c r="V599" s="158">
        <v>0.8518</v>
      </c>
      <c r="W599" s="158" t="s">
        <v>84</v>
      </c>
      <c r="X599" s="158" t="s">
        <v>84</v>
      </c>
      <c r="Y599" s="158">
        <v>0.45850000000000002</v>
      </c>
      <c r="Z599" s="158">
        <v>0.56200000000000006</v>
      </c>
      <c r="AA599" s="158" t="s">
        <v>84</v>
      </c>
      <c r="AB599" s="158" t="s">
        <v>84</v>
      </c>
      <c r="AC599" s="158"/>
      <c r="AD599" s="181">
        <v>4163</v>
      </c>
      <c r="AE599" s="181" t="s">
        <v>84</v>
      </c>
      <c r="AF599" s="181">
        <v>1579</v>
      </c>
      <c r="AG599" s="181">
        <v>1002</v>
      </c>
      <c r="AH599" s="181">
        <v>1104</v>
      </c>
      <c r="AI599" s="181" t="s">
        <v>84</v>
      </c>
      <c r="AJ599" s="181">
        <v>370</v>
      </c>
      <c r="AK599" s="181" t="s">
        <v>84</v>
      </c>
      <c r="AL599" s="181">
        <v>3682</v>
      </c>
    </row>
    <row r="600" spans="1:38" x14ac:dyDescent="0.25">
      <c r="A600" s="159" t="s">
        <v>9240</v>
      </c>
      <c r="B600" s="158">
        <v>0.87180000000000002</v>
      </c>
      <c r="C600" s="158" t="s">
        <v>84</v>
      </c>
      <c r="D600" s="158">
        <v>0.8931</v>
      </c>
      <c r="E600" s="158">
        <v>0.89759999999999995</v>
      </c>
      <c r="F600" s="158">
        <v>0.82599999999999996</v>
      </c>
      <c r="G600" s="158" t="s">
        <v>84</v>
      </c>
      <c r="H600" s="158">
        <v>0.59609999999999996</v>
      </c>
      <c r="I600" s="158">
        <v>0.90100000000000002</v>
      </c>
      <c r="J600" s="158"/>
      <c r="K600" s="158"/>
      <c r="L600" s="158"/>
      <c r="M600" s="158">
        <v>0.85750000000000004</v>
      </c>
      <c r="N600" s="158">
        <v>0.88470000000000004</v>
      </c>
      <c r="O600" s="158" t="s">
        <v>84</v>
      </c>
      <c r="P600" s="158" t="s">
        <v>84</v>
      </c>
      <c r="Q600" s="158">
        <v>0.87329999999999997</v>
      </c>
      <c r="R600" s="158">
        <v>0.91</v>
      </c>
      <c r="S600" s="158">
        <v>0.87229999999999996</v>
      </c>
      <c r="T600" s="158">
        <v>0.91820000000000002</v>
      </c>
      <c r="U600" s="158">
        <v>0.77590000000000003</v>
      </c>
      <c r="V600" s="158">
        <v>0.8659</v>
      </c>
      <c r="W600" s="158" t="s">
        <v>84</v>
      </c>
      <c r="X600" s="158" t="s">
        <v>84</v>
      </c>
      <c r="Y600" s="158">
        <v>0.50349999999999995</v>
      </c>
      <c r="Z600" s="158">
        <v>0.67700000000000005</v>
      </c>
      <c r="AA600" s="158">
        <v>0.82979999999999998</v>
      </c>
      <c r="AB600" s="158">
        <v>0.94340000000000002</v>
      </c>
      <c r="AC600" s="158"/>
      <c r="AD600" s="181">
        <v>2563</v>
      </c>
      <c r="AE600" s="181" t="s">
        <v>84</v>
      </c>
      <c r="AF600" s="181">
        <v>1224</v>
      </c>
      <c r="AG600" s="181">
        <v>760</v>
      </c>
      <c r="AH600" s="181">
        <v>292</v>
      </c>
      <c r="AI600" s="181" t="s">
        <v>84</v>
      </c>
      <c r="AJ600" s="181">
        <v>127</v>
      </c>
      <c r="AK600" s="181">
        <v>124</v>
      </c>
      <c r="AL600" s="181">
        <v>1350</v>
      </c>
    </row>
    <row r="601" spans="1:38" x14ac:dyDescent="0.25">
      <c r="A601" s="159" t="s">
        <v>9241</v>
      </c>
      <c r="B601" s="158">
        <v>0.82010000000000005</v>
      </c>
      <c r="C601" s="158" t="s">
        <v>84</v>
      </c>
      <c r="D601" s="158">
        <v>0.84660000000000002</v>
      </c>
      <c r="E601" s="158">
        <v>0.83989999999999998</v>
      </c>
      <c r="F601" s="158">
        <v>0.8256</v>
      </c>
      <c r="G601" s="158" t="s">
        <v>84</v>
      </c>
      <c r="H601" s="158">
        <v>0.44740000000000002</v>
      </c>
      <c r="I601" s="158" t="s">
        <v>84</v>
      </c>
      <c r="J601" s="158"/>
      <c r="K601" s="158"/>
      <c r="L601" s="158"/>
      <c r="M601" s="158">
        <v>0.80479999999999996</v>
      </c>
      <c r="N601" s="158">
        <v>0.83440000000000003</v>
      </c>
      <c r="O601" s="158" t="s">
        <v>84</v>
      </c>
      <c r="P601" s="158" t="s">
        <v>84</v>
      </c>
      <c r="Q601" s="158">
        <v>0.82499999999999996</v>
      </c>
      <c r="R601" s="158">
        <v>0.86580000000000001</v>
      </c>
      <c r="S601" s="158">
        <v>0.81259999999999999</v>
      </c>
      <c r="T601" s="158">
        <v>0.86360000000000003</v>
      </c>
      <c r="U601" s="158">
        <v>0.7762</v>
      </c>
      <c r="V601" s="158">
        <v>0.86509999999999998</v>
      </c>
      <c r="W601" s="158" t="s">
        <v>84</v>
      </c>
      <c r="X601" s="158" t="s">
        <v>84</v>
      </c>
      <c r="Y601" s="158">
        <v>0.3715</v>
      </c>
      <c r="Z601" s="158">
        <v>0.52029999999999998</v>
      </c>
      <c r="AA601" s="158" t="s">
        <v>84</v>
      </c>
      <c r="AB601" s="158" t="s">
        <v>84</v>
      </c>
      <c r="AC601" s="158"/>
      <c r="AD601" s="181">
        <v>2783</v>
      </c>
      <c r="AE601" s="181" t="s">
        <v>84</v>
      </c>
      <c r="AF601" s="181">
        <v>1308</v>
      </c>
      <c r="AG601" s="181">
        <v>866</v>
      </c>
      <c r="AH601" s="181">
        <v>307</v>
      </c>
      <c r="AI601" s="181" t="s">
        <v>84</v>
      </c>
      <c r="AJ601" s="181">
        <v>175</v>
      </c>
      <c r="AK601" s="181" t="s">
        <v>84</v>
      </c>
      <c r="AL601" s="181">
        <v>1801</v>
      </c>
    </row>
    <row r="602" spans="1:38" x14ac:dyDescent="0.25">
      <c r="A602" s="159" t="s">
        <v>9242</v>
      </c>
      <c r="B602" s="158">
        <v>0.79300000000000004</v>
      </c>
      <c r="C602" s="158" t="s">
        <v>84</v>
      </c>
      <c r="D602" s="158">
        <v>0.83599999999999997</v>
      </c>
      <c r="E602" s="158">
        <v>0.80830000000000002</v>
      </c>
      <c r="F602" s="158">
        <v>0.73460000000000003</v>
      </c>
      <c r="G602" s="158" t="s">
        <v>84</v>
      </c>
      <c r="H602" s="158">
        <v>0.51559999999999995</v>
      </c>
      <c r="I602" s="158" t="s">
        <v>84</v>
      </c>
      <c r="J602" s="158"/>
      <c r="K602" s="158"/>
      <c r="L602" s="158"/>
      <c r="M602" s="158">
        <v>0.77690000000000003</v>
      </c>
      <c r="N602" s="158">
        <v>0.80810000000000004</v>
      </c>
      <c r="O602" s="158" t="s">
        <v>84</v>
      </c>
      <c r="P602" s="158" t="s">
        <v>84</v>
      </c>
      <c r="Q602" s="158">
        <v>0.81389999999999996</v>
      </c>
      <c r="R602" s="158">
        <v>0.85560000000000003</v>
      </c>
      <c r="S602" s="158">
        <v>0.77929999999999999</v>
      </c>
      <c r="T602" s="158">
        <v>0.83389999999999997</v>
      </c>
      <c r="U602" s="158">
        <v>0.67900000000000005</v>
      </c>
      <c r="V602" s="158">
        <v>0.78220000000000001</v>
      </c>
      <c r="W602" s="158" t="s">
        <v>84</v>
      </c>
      <c r="X602" s="158" t="s">
        <v>84</v>
      </c>
      <c r="Y602" s="158">
        <v>0.44369999999999998</v>
      </c>
      <c r="Z602" s="158">
        <v>0.5827</v>
      </c>
      <c r="AA602" s="158" t="s">
        <v>84</v>
      </c>
      <c r="AB602" s="158" t="s">
        <v>84</v>
      </c>
      <c r="AC602" s="158"/>
      <c r="AD602" s="181">
        <v>2799</v>
      </c>
      <c r="AE602" s="181" t="s">
        <v>84</v>
      </c>
      <c r="AF602" s="181">
        <v>1344</v>
      </c>
      <c r="AG602" s="181">
        <v>867</v>
      </c>
      <c r="AH602" s="181">
        <v>300</v>
      </c>
      <c r="AI602" s="181" t="s">
        <v>84</v>
      </c>
      <c r="AJ602" s="181">
        <v>202</v>
      </c>
      <c r="AK602" s="181" t="s">
        <v>84</v>
      </c>
      <c r="AL602" s="181">
        <v>1938</v>
      </c>
    </row>
    <row r="603" spans="1:38" x14ac:dyDescent="0.25">
      <c r="A603" s="159" t="s">
        <v>9243</v>
      </c>
      <c r="B603" s="158">
        <v>0.86839999999999995</v>
      </c>
      <c r="C603" s="158" t="s">
        <v>84</v>
      </c>
      <c r="D603" s="158">
        <v>0.8821</v>
      </c>
      <c r="E603" s="158">
        <v>0.87190000000000001</v>
      </c>
      <c r="F603" s="158">
        <v>0.87949999999999995</v>
      </c>
      <c r="G603" s="158" t="s">
        <v>84</v>
      </c>
      <c r="H603" s="158">
        <v>0.50560000000000005</v>
      </c>
      <c r="I603" s="158">
        <v>0.95779999999999998</v>
      </c>
      <c r="J603" s="158"/>
      <c r="K603" s="158"/>
      <c r="L603" s="158"/>
      <c r="M603" s="158">
        <v>0.85350000000000004</v>
      </c>
      <c r="N603" s="158">
        <v>0.88190000000000002</v>
      </c>
      <c r="O603" s="158" t="s">
        <v>84</v>
      </c>
      <c r="P603" s="158" t="s">
        <v>84</v>
      </c>
      <c r="Q603" s="158">
        <v>0.8599</v>
      </c>
      <c r="R603" s="158">
        <v>0.90100000000000002</v>
      </c>
      <c r="S603" s="158">
        <v>0.84360000000000002</v>
      </c>
      <c r="T603" s="158">
        <v>0.89539999999999997</v>
      </c>
      <c r="U603" s="158">
        <v>0.83350000000000002</v>
      </c>
      <c r="V603" s="158">
        <v>0.91339999999999999</v>
      </c>
      <c r="W603" s="158" t="s">
        <v>84</v>
      </c>
      <c r="X603" s="158" t="s">
        <v>84</v>
      </c>
      <c r="Y603" s="158">
        <v>0.40479999999999999</v>
      </c>
      <c r="Z603" s="158">
        <v>0.59789999999999999</v>
      </c>
      <c r="AA603" s="158">
        <v>0.91300000000000003</v>
      </c>
      <c r="AB603" s="158">
        <v>0.9798</v>
      </c>
      <c r="AC603" s="158"/>
      <c r="AD603" s="181">
        <v>2354</v>
      </c>
      <c r="AE603" s="181" t="s">
        <v>84</v>
      </c>
      <c r="AF603" s="181">
        <v>1030</v>
      </c>
      <c r="AG603" s="181">
        <v>692</v>
      </c>
      <c r="AH603" s="181">
        <v>291</v>
      </c>
      <c r="AI603" s="181" t="s">
        <v>84</v>
      </c>
      <c r="AJ603" s="181">
        <v>104</v>
      </c>
      <c r="AK603" s="181">
        <v>188</v>
      </c>
      <c r="AL603" s="181">
        <v>1103</v>
      </c>
    </row>
    <row r="604" spans="1:38" x14ac:dyDescent="0.25">
      <c r="A604" s="159" t="s">
        <v>9244</v>
      </c>
      <c r="B604" s="158">
        <v>0.73560000000000003</v>
      </c>
      <c r="C604" s="158" t="s">
        <v>84</v>
      </c>
      <c r="D604" s="158">
        <v>0.77310000000000001</v>
      </c>
      <c r="E604" s="158">
        <v>0.77159999999999995</v>
      </c>
      <c r="F604" s="158">
        <v>0.74299999999999999</v>
      </c>
      <c r="G604" s="158" t="s">
        <v>84</v>
      </c>
      <c r="H604" s="158">
        <v>0.4239</v>
      </c>
      <c r="I604" s="158" t="s">
        <v>84</v>
      </c>
      <c r="J604" s="158"/>
      <c r="K604" s="158"/>
      <c r="L604" s="158"/>
      <c r="M604" s="158">
        <v>0.71879999999999999</v>
      </c>
      <c r="N604" s="158">
        <v>0.75149999999999995</v>
      </c>
      <c r="O604" s="158" t="s">
        <v>84</v>
      </c>
      <c r="P604" s="158" t="s">
        <v>84</v>
      </c>
      <c r="Q604" s="158">
        <v>0.74950000000000006</v>
      </c>
      <c r="R604" s="158">
        <v>0.79469999999999996</v>
      </c>
      <c r="S604" s="158">
        <v>0.74109999999999998</v>
      </c>
      <c r="T604" s="158">
        <v>0.79900000000000004</v>
      </c>
      <c r="U604" s="158">
        <v>0.69069999999999998</v>
      </c>
      <c r="V604" s="158">
        <v>0.78779999999999994</v>
      </c>
      <c r="W604" s="158" t="s">
        <v>84</v>
      </c>
      <c r="X604" s="158" t="s">
        <v>84</v>
      </c>
      <c r="Y604" s="158">
        <v>0.36580000000000001</v>
      </c>
      <c r="Z604" s="158">
        <v>0.48080000000000001</v>
      </c>
      <c r="AA604" s="158" t="s">
        <v>84</v>
      </c>
      <c r="AB604" s="158" t="s">
        <v>84</v>
      </c>
      <c r="AC604" s="158"/>
      <c r="AD604" s="181">
        <v>2997</v>
      </c>
      <c r="AE604" s="181" t="s">
        <v>84</v>
      </c>
      <c r="AF604" s="181">
        <v>1429</v>
      </c>
      <c r="AG604" s="181">
        <v>875</v>
      </c>
      <c r="AH604" s="181">
        <v>334</v>
      </c>
      <c r="AI604" s="181" t="s">
        <v>84</v>
      </c>
      <c r="AJ604" s="181">
        <v>290</v>
      </c>
      <c r="AK604" s="181" t="s">
        <v>84</v>
      </c>
      <c r="AL604" s="181">
        <v>2581</v>
      </c>
    </row>
    <row r="605" spans="1:38" x14ac:dyDescent="0.25">
      <c r="A605" s="159" t="s">
        <v>9245</v>
      </c>
      <c r="B605" s="158">
        <v>0.98380000000000001</v>
      </c>
      <c r="C605" s="158" t="s">
        <v>84</v>
      </c>
      <c r="D605" s="158">
        <v>0.99439999999999995</v>
      </c>
      <c r="E605" s="158">
        <v>0.98909999999999998</v>
      </c>
      <c r="F605" s="158">
        <v>0.97340000000000004</v>
      </c>
      <c r="G605" s="158" t="s">
        <v>84</v>
      </c>
      <c r="H605" s="158">
        <v>0.86739999999999995</v>
      </c>
      <c r="I605" s="158">
        <v>0.99260000000000004</v>
      </c>
      <c r="J605" s="158"/>
      <c r="K605" s="158"/>
      <c r="L605" s="158"/>
      <c r="M605" s="158">
        <v>0.97789999999999999</v>
      </c>
      <c r="N605" s="158">
        <v>0.98809999999999998</v>
      </c>
      <c r="O605" s="158" t="s">
        <v>84</v>
      </c>
      <c r="P605" s="158" t="s">
        <v>84</v>
      </c>
      <c r="Q605" s="158">
        <v>0.98750000000000004</v>
      </c>
      <c r="R605" s="158">
        <v>0.99750000000000005</v>
      </c>
      <c r="S605" s="158">
        <v>0.97799999999999998</v>
      </c>
      <c r="T605" s="158">
        <v>0.99460000000000004</v>
      </c>
      <c r="U605" s="158">
        <v>0.94640000000000002</v>
      </c>
      <c r="V605" s="158">
        <v>0.9869</v>
      </c>
      <c r="W605" s="158" t="s">
        <v>84</v>
      </c>
      <c r="X605" s="158" t="s">
        <v>84</v>
      </c>
      <c r="Y605" s="158">
        <v>0.79459999999999997</v>
      </c>
      <c r="Z605" s="158">
        <v>0.91569999999999996</v>
      </c>
      <c r="AA605" s="158">
        <v>0.93920000000000003</v>
      </c>
      <c r="AB605" s="158">
        <v>0.99909999999999999</v>
      </c>
      <c r="AC605" s="158"/>
      <c r="AD605" s="181">
        <v>2563</v>
      </c>
      <c r="AE605" s="181" t="s">
        <v>84</v>
      </c>
      <c r="AF605" s="181">
        <v>1224</v>
      </c>
      <c r="AG605" s="181">
        <v>760</v>
      </c>
      <c r="AH605" s="181">
        <v>292</v>
      </c>
      <c r="AI605" s="181" t="s">
        <v>84</v>
      </c>
      <c r="AJ605" s="181">
        <v>127</v>
      </c>
      <c r="AK605" s="181">
        <v>124</v>
      </c>
      <c r="AL605" s="181">
        <v>1350</v>
      </c>
    </row>
    <row r="606" spans="1:38" x14ac:dyDescent="0.25">
      <c r="A606" s="159" t="s">
        <v>9246</v>
      </c>
      <c r="B606" s="158">
        <v>0.97560000000000002</v>
      </c>
      <c r="C606" s="158" t="s">
        <v>84</v>
      </c>
      <c r="D606" s="158">
        <v>0.99350000000000005</v>
      </c>
      <c r="E606" s="158">
        <v>0.97570000000000001</v>
      </c>
      <c r="F606" s="158">
        <v>0.9849</v>
      </c>
      <c r="G606" s="158" t="s">
        <v>84</v>
      </c>
      <c r="H606" s="158">
        <v>0.82410000000000005</v>
      </c>
      <c r="I606" s="158" t="s">
        <v>84</v>
      </c>
      <c r="J606" s="158"/>
      <c r="K606" s="158"/>
      <c r="L606" s="158"/>
      <c r="M606" s="158">
        <v>0.96899999999999997</v>
      </c>
      <c r="N606" s="158">
        <v>0.98080000000000001</v>
      </c>
      <c r="O606" s="158" t="s">
        <v>84</v>
      </c>
      <c r="P606" s="158" t="s">
        <v>84</v>
      </c>
      <c r="Q606" s="158">
        <v>0.98650000000000004</v>
      </c>
      <c r="R606" s="158">
        <v>0.99680000000000002</v>
      </c>
      <c r="S606" s="158">
        <v>0.96260000000000001</v>
      </c>
      <c r="T606" s="158">
        <v>0.98419999999999996</v>
      </c>
      <c r="U606" s="158">
        <v>0.96160000000000001</v>
      </c>
      <c r="V606" s="158">
        <v>0.99409999999999998</v>
      </c>
      <c r="W606" s="158" t="s">
        <v>84</v>
      </c>
      <c r="X606" s="158" t="s">
        <v>84</v>
      </c>
      <c r="Y606" s="158">
        <v>0.7591</v>
      </c>
      <c r="Z606" s="158">
        <v>0.87309999999999999</v>
      </c>
      <c r="AA606" s="158" t="s">
        <v>84</v>
      </c>
      <c r="AB606" s="158" t="s">
        <v>84</v>
      </c>
      <c r="AC606" s="158"/>
      <c r="AD606" s="181">
        <v>2783</v>
      </c>
      <c r="AE606" s="181" t="s">
        <v>84</v>
      </c>
      <c r="AF606" s="181">
        <v>1308</v>
      </c>
      <c r="AG606" s="181">
        <v>866</v>
      </c>
      <c r="AH606" s="181">
        <v>307</v>
      </c>
      <c r="AI606" s="181" t="s">
        <v>84</v>
      </c>
      <c r="AJ606" s="181">
        <v>175</v>
      </c>
      <c r="AK606" s="181" t="s">
        <v>84</v>
      </c>
      <c r="AL606" s="181">
        <v>1801</v>
      </c>
    </row>
    <row r="607" spans="1:38" x14ac:dyDescent="0.25">
      <c r="A607" s="159" t="s">
        <v>9247</v>
      </c>
      <c r="B607" s="158">
        <v>0.97560000000000002</v>
      </c>
      <c r="C607" s="158" t="s">
        <v>84</v>
      </c>
      <c r="D607" s="158">
        <v>0.99470000000000003</v>
      </c>
      <c r="E607" s="158">
        <v>0.97470000000000001</v>
      </c>
      <c r="F607" s="158">
        <v>0.98799999999999999</v>
      </c>
      <c r="G607" s="158" t="s">
        <v>84</v>
      </c>
      <c r="H607" s="158">
        <v>0.8427</v>
      </c>
      <c r="I607" s="158" t="s">
        <v>84</v>
      </c>
      <c r="J607" s="158"/>
      <c r="K607" s="158"/>
      <c r="L607" s="158"/>
      <c r="M607" s="158">
        <v>0.96889999999999998</v>
      </c>
      <c r="N607" s="158">
        <v>0.98080000000000001</v>
      </c>
      <c r="O607" s="158" t="s">
        <v>84</v>
      </c>
      <c r="P607" s="158" t="s">
        <v>84</v>
      </c>
      <c r="Q607" s="158">
        <v>0.9879</v>
      </c>
      <c r="R607" s="158">
        <v>0.99770000000000003</v>
      </c>
      <c r="S607" s="158">
        <v>0.96140000000000003</v>
      </c>
      <c r="T607" s="158">
        <v>0.98350000000000004</v>
      </c>
      <c r="U607" s="158">
        <v>0.9647</v>
      </c>
      <c r="V607" s="158">
        <v>0.996</v>
      </c>
      <c r="W607" s="158" t="s">
        <v>84</v>
      </c>
      <c r="X607" s="158" t="s">
        <v>84</v>
      </c>
      <c r="Y607" s="158">
        <v>0.78459999999999996</v>
      </c>
      <c r="Z607" s="158">
        <v>0.88619999999999999</v>
      </c>
      <c r="AA607" s="158" t="s">
        <v>84</v>
      </c>
      <c r="AB607" s="158" t="s">
        <v>84</v>
      </c>
      <c r="AC607" s="158"/>
      <c r="AD607" s="181">
        <v>2799</v>
      </c>
      <c r="AE607" s="181" t="s">
        <v>84</v>
      </c>
      <c r="AF607" s="181">
        <v>1344</v>
      </c>
      <c r="AG607" s="181">
        <v>867</v>
      </c>
      <c r="AH607" s="181">
        <v>300</v>
      </c>
      <c r="AI607" s="181" t="s">
        <v>84</v>
      </c>
      <c r="AJ607" s="181">
        <v>202</v>
      </c>
      <c r="AK607" s="181" t="s">
        <v>84</v>
      </c>
      <c r="AL607" s="181">
        <v>1938</v>
      </c>
    </row>
    <row r="608" spans="1:38" x14ac:dyDescent="0.25">
      <c r="A608" s="159" t="s">
        <v>9248</v>
      </c>
      <c r="B608" s="158">
        <v>0.98680000000000001</v>
      </c>
      <c r="C608" s="158" t="s">
        <v>84</v>
      </c>
      <c r="D608" s="158">
        <v>0.99690000000000001</v>
      </c>
      <c r="E608" s="158">
        <v>0.98480000000000001</v>
      </c>
      <c r="F608" s="158">
        <v>0.99070000000000003</v>
      </c>
      <c r="G608" s="158" t="s">
        <v>84</v>
      </c>
      <c r="H608" s="158">
        <v>0.89549999999999996</v>
      </c>
      <c r="I608" s="158">
        <v>0.9899</v>
      </c>
      <c r="J608" s="158"/>
      <c r="K608" s="158"/>
      <c r="L608" s="158"/>
      <c r="M608" s="158">
        <v>0.98109999999999997</v>
      </c>
      <c r="N608" s="158">
        <v>0.99080000000000001</v>
      </c>
      <c r="O608" s="158" t="s">
        <v>84</v>
      </c>
      <c r="P608" s="158" t="s">
        <v>84</v>
      </c>
      <c r="Q608" s="158">
        <v>0.98939999999999995</v>
      </c>
      <c r="R608" s="158">
        <v>0.99909999999999999</v>
      </c>
      <c r="S608" s="158">
        <v>0.97199999999999998</v>
      </c>
      <c r="T608" s="158">
        <v>0.99180000000000001</v>
      </c>
      <c r="U608" s="158">
        <v>0.9677</v>
      </c>
      <c r="V608" s="158">
        <v>0.99739999999999995</v>
      </c>
      <c r="W608" s="158" t="s">
        <v>84</v>
      </c>
      <c r="X608" s="158" t="s">
        <v>84</v>
      </c>
      <c r="Y608" s="158">
        <v>0.81810000000000005</v>
      </c>
      <c r="Z608" s="158">
        <v>0.94110000000000005</v>
      </c>
      <c r="AA608" s="158">
        <v>0.95720000000000005</v>
      </c>
      <c r="AB608" s="158">
        <v>0.99760000000000004</v>
      </c>
      <c r="AC608" s="158"/>
      <c r="AD608" s="181">
        <v>2354</v>
      </c>
      <c r="AE608" s="181" t="s">
        <v>84</v>
      </c>
      <c r="AF608" s="181">
        <v>1030</v>
      </c>
      <c r="AG608" s="181">
        <v>692</v>
      </c>
      <c r="AH608" s="181">
        <v>291</v>
      </c>
      <c r="AI608" s="181" t="s">
        <v>84</v>
      </c>
      <c r="AJ608" s="181">
        <v>104</v>
      </c>
      <c r="AK608" s="181">
        <v>188</v>
      </c>
      <c r="AL608" s="181">
        <v>1103</v>
      </c>
    </row>
    <row r="609" spans="1:38" x14ac:dyDescent="0.25">
      <c r="A609" s="159" t="s">
        <v>9249</v>
      </c>
      <c r="B609" s="158">
        <v>0.97140000000000004</v>
      </c>
      <c r="C609" s="158" t="s">
        <v>84</v>
      </c>
      <c r="D609" s="158">
        <v>0.99450000000000005</v>
      </c>
      <c r="E609" s="158">
        <v>0.97860000000000003</v>
      </c>
      <c r="F609" s="158">
        <v>0.98050000000000004</v>
      </c>
      <c r="G609" s="158" t="s">
        <v>84</v>
      </c>
      <c r="H609" s="158">
        <v>0.83250000000000002</v>
      </c>
      <c r="I609" s="158" t="s">
        <v>84</v>
      </c>
      <c r="J609" s="158"/>
      <c r="K609" s="158"/>
      <c r="L609" s="158"/>
      <c r="M609" s="158">
        <v>0.96460000000000001</v>
      </c>
      <c r="N609" s="158">
        <v>0.97699999999999998</v>
      </c>
      <c r="O609" s="158" t="s">
        <v>84</v>
      </c>
      <c r="P609" s="158" t="s">
        <v>84</v>
      </c>
      <c r="Q609" s="158">
        <v>0.9879</v>
      </c>
      <c r="R609" s="158">
        <v>0.99750000000000005</v>
      </c>
      <c r="S609" s="158">
        <v>0.96599999999999997</v>
      </c>
      <c r="T609" s="158">
        <v>0.98650000000000004</v>
      </c>
      <c r="U609" s="158">
        <v>0.95720000000000005</v>
      </c>
      <c r="V609" s="158">
        <v>0.99109999999999998</v>
      </c>
      <c r="W609" s="158" t="s">
        <v>84</v>
      </c>
      <c r="X609" s="158" t="s">
        <v>84</v>
      </c>
      <c r="Y609" s="158">
        <v>0.7843</v>
      </c>
      <c r="Z609" s="158">
        <v>0.87090000000000001</v>
      </c>
      <c r="AA609" s="158" t="s">
        <v>84</v>
      </c>
      <c r="AB609" s="158" t="s">
        <v>84</v>
      </c>
      <c r="AC609" s="158"/>
      <c r="AD609" s="181">
        <v>2997</v>
      </c>
      <c r="AE609" s="181" t="s">
        <v>84</v>
      </c>
      <c r="AF609" s="181">
        <v>1429</v>
      </c>
      <c r="AG609" s="181">
        <v>875</v>
      </c>
      <c r="AH609" s="181">
        <v>334</v>
      </c>
      <c r="AI609" s="181" t="s">
        <v>84</v>
      </c>
      <c r="AJ609" s="181">
        <v>290</v>
      </c>
      <c r="AK609" s="181" t="s">
        <v>84</v>
      </c>
      <c r="AL609" s="181">
        <v>2581</v>
      </c>
    </row>
    <row r="610" spans="1:38" x14ac:dyDescent="0.25">
      <c r="A610" s="159" t="s">
        <v>9250</v>
      </c>
      <c r="B610" s="158">
        <v>0.79059999999999997</v>
      </c>
      <c r="C610" s="158" t="s">
        <v>84</v>
      </c>
      <c r="D610" s="158">
        <v>0.80700000000000005</v>
      </c>
      <c r="E610" s="158">
        <v>0.81579999999999997</v>
      </c>
      <c r="F610" s="158">
        <v>0.75129999999999997</v>
      </c>
      <c r="G610" s="158" t="s">
        <v>84</v>
      </c>
      <c r="H610" s="158">
        <v>0.50509999999999999</v>
      </c>
      <c r="I610" s="158">
        <v>0.86429999999999996</v>
      </c>
      <c r="J610" s="158"/>
      <c r="K610" s="158"/>
      <c r="L610" s="158"/>
      <c r="M610" s="158">
        <v>0.77300000000000002</v>
      </c>
      <c r="N610" s="158">
        <v>0.80700000000000005</v>
      </c>
      <c r="O610" s="158" t="s">
        <v>84</v>
      </c>
      <c r="P610" s="158" t="s">
        <v>84</v>
      </c>
      <c r="Q610" s="158">
        <v>0.78159999999999996</v>
      </c>
      <c r="R610" s="158">
        <v>0.82989999999999997</v>
      </c>
      <c r="S610" s="158">
        <v>0.78369999999999995</v>
      </c>
      <c r="T610" s="158">
        <v>0.84360000000000002</v>
      </c>
      <c r="U610" s="158">
        <v>0.69430000000000003</v>
      </c>
      <c r="V610" s="158">
        <v>0.79930000000000001</v>
      </c>
      <c r="W610" s="158" t="s">
        <v>84</v>
      </c>
      <c r="X610" s="158" t="s">
        <v>84</v>
      </c>
      <c r="Y610" s="158">
        <v>0.41270000000000001</v>
      </c>
      <c r="Z610" s="158">
        <v>0.59030000000000005</v>
      </c>
      <c r="AA610" s="158">
        <v>0.78469999999999995</v>
      </c>
      <c r="AB610" s="158">
        <v>0.91610000000000003</v>
      </c>
      <c r="AC610" s="158"/>
      <c r="AD610" s="181">
        <v>2563</v>
      </c>
      <c r="AE610" s="181" t="s">
        <v>84</v>
      </c>
      <c r="AF610" s="181">
        <v>1224</v>
      </c>
      <c r="AG610" s="181">
        <v>760</v>
      </c>
      <c r="AH610" s="181">
        <v>292</v>
      </c>
      <c r="AI610" s="181" t="s">
        <v>84</v>
      </c>
      <c r="AJ610" s="181">
        <v>127</v>
      </c>
      <c r="AK610" s="181">
        <v>124</v>
      </c>
      <c r="AL610" s="181">
        <v>1350</v>
      </c>
    </row>
    <row r="611" spans="1:38" x14ac:dyDescent="0.25">
      <c r="A611" s="159" t="s">
        <v>9251</v>
      </c>
      <c r="B611" s="158">
        <v>0.72450000000000003</v>
      </c>
      <c r="C611" s="158" t="s">
        <v>84</v>
      </c>
      <c r="D611" s="158">
        <v>0.74539999999999995</v>
      </c>
      <c r="E611" s="158">
        <v>0.76119999999999999</v>
      </c>
      <c r="F611" s="158">
        <v>0.68530000000000002</v>
      </c>
      <c r="G611" s="158" t="s">
        <v>84</v>
      </c>
      <c r="H611" s="158">
        <v>0.33989999999999998</v>
      </c>
      <c r="I611" s="158" t="s">
        <v>84</v>
      </c>
      <c r="J611" s="158"/>
      <c r="K611" s="158"/>
      <c r="L611" s="158"/>
      <c r="M611" s="158">
        <v>0.70630000000000004</v>
      </c>
      <c r="N611" s="158">
        <v>0.74180000000000001</v>
      </c>
      <c r="O611" s="158" t="s">
        <v>84</v>
      </c>
      <c r="P611" s="158" t="s">
        <v>84</v>
      </c>
      <c r="Q611" s="158">
        <v>0.71879999999999999</v>
      </c>
      <c r="R611" s="158">
        <v>0.76990000000000003</v>
      </c>
      <c r="S611" s="158">
        <v>0.72909999999999997</v>
      </c>
      <c r="T611" s="158">
        <v>0.79</v>
      </c>
      <c r="U611" s="158">
        <v>0.62590000000000001</v>
      </c>
      <c r="V611" s="158">
        <v>0.73729999999999996</v>
      </c>
      <c r="W611" s="158" t="s">
        <v>84</v>
      </c>
      <c r="X611" s="158" t="s">
        <v>84</v>
      </c>
      <c r="Y611" s="158">
        <v>0.26779999999999998</v>
      </c>
      <c r="Z611" s="158">
        <v>0.41320000000000001</v>
      </c>
      <c r="AA611" s="158" t="s">
        <v>84</v>
      </c>
      <c r="AB611" s="158" t="s">
        <v>84</v>
      </c>
      <c r="AC611" s="158"/>
      <c r="AD611" s="181">
        <v>2783</v>
      </c>
      <c r="AE611" s="181" t="s">
        <v>84</v>
      </c>
      <c r="AF611" s="181">
        <v>1308</v>
      </c>
      <c r="AG611" s="181">
        <v>866</v>
      </c>
      <c r="AH611" s="181">
        <v>307</v>
      </c>
      <c r="AI611" s="181" t="s">
        <v>84</v>
      </c>
      <c r="AJ611" s="181">
        <v>175</v>
      </c>
      <c r="AK611" s="181" t="s">
        <v>84</v>
      </c>
      <c r="AL611" s="181">
        <v>1801</v>
      </c>
    </row>
    <row r="612" spans="1:38" x14ac:dyDescent="0.25">
      <c r="A612" s="159" t="s">
        <v>9252</v>
      </c>
      <c r="B612" s="158">
        <v>0.69450000000000001</v>
      </c>
      <c r="C612" s="158" t="s">
        <v>84</v>
      </c>
      <c r="D612" s="158">
        <v>0.73470000000000002</v>
      </c>
      <c r="E612" s="158">
        <v>0.70730000000000004</v>
      </c>
      <c r="F612" s="158">
        <v>0.63429999999999997</v>
      </c>
      <c r="G612" s="158" t="s">
        <v>84</v>
      </c>
      <c r="H612" s="158">
        <v>0.43659999999999999</v>
      </c>
      <c r="I612" s="158" t="s">
        <v>84</v>
      </c>
      <c r="J612" s="158"/>
      <c r="K612" s="158"/>
      <c r="L612" s="158"/>
      <c r="M612" s="158">
        <v>0.67579999999999996</v>
      </c>
      <c r="N612" s="158">
        <v>0.71240000000000003</v>
      </c>
      <c r="O612" s="158" t="s">
        <v>84</v>
      </c>
      <c r="P612" s="158" t="s">
        <v>84</v>
      </c>
      <c r="Q612" s="158">
        <v>0.70779999999999998</v>
      </c>
      <c r="R612" s="158">
        <v>0.75939999999999996</v>
      </c>
      <c r="S612" s="158">
        <v>0.67369999999999997</v>
      </c>
      <c r="T612" s="158">
        <v>0.73819999999999997</v>
      </c>
      <c r="U612" s="158">
        <v>0.57269999999999999</v>
      </c>
      <c r="V612" s="158">
        <v>0.68940000000000001</v>
      </c>
      <c r="W612" s="158" t="s">
        <v>84</v>
      </c>
      <c r="X612" s="158" t="s">
        <v>84</v>
      </c>
      <c r="Y612" s="158">
        <v>0.36549999999999999</v>
      </c>
      <c r="Z612" s="158">
        <v>0.50549999999999995</v>
      </c>
      <c r="AA612" s="158" t="s">
        <v>84</v>
      </c>
      <c r="AB612" s="158" t="s">
        <v>84</v>
      </c>
      <c r="AC612" s="158"/>
      <c r="AD612" s="181">
        <v>2799</v>
      </c>
      <c r="AE612" s="181" t="s">
        <v>84</v>
      </c>
      <c r="AF612" s="181">
        <v>1344</v>
      </c>
      <c r="AG612" s="181">
        <v>867</v>
      </c>
      <c r="AH612" s="181">
        <v>300</v>
      </c>
      <c r="AI612" s="181" t="s">
        <v>84</v>
      </c>
      <c r="AJ612" s="181">
        <v>202</v>
      </c>
      <c r="AK612" s="181" t="s">
        <v>84</v>
      </c>
      <c r="AL612" s="181">
        <v>1938</v>
      </c>
    </row>
    <row r="613" spans="1:38" x14ac:dyDescent="0.25">
      <c r="A613" s="159" t="s">
        <v>9253</v>
      </c>
      <c r="B613" s="158">
        <v>0.8024</v>
      </c>
      <c r="C613" s="158" t="s">
        <v>84</v>
      </c>
      <c r="D613" s="158">
        <v>0.80469999999999997</v>
      </c>
      <c r="E613" s="158">
        <v>0.81579999999999997</v>
      </c>
      <c r="F613" s="158">
        <v>0.79239999999999999</v>
      </c>
      <c r="G613" s="158" t="s">
        <v>84</v>
      </c>
      <c r="H613" s="158">
        <v>0.44030000000000002</v>
      </c>
      <c r="I613" s="158">
        <v>0.93600000000000005</v>
      </c>
      <c r="J613" s="158"/>
      <c r="K613" s="158"/>
      <c r="L613" s="158"/>
      <c r="M613" s="158">
        <v>0.78459999999999996</v>
      </c>
      <c r="N613" s="158">
        <v>0.81899999999999995</v>
      </c>
      <c r="O613" s="158" t="s">
        <v>84</v>
      </c>
      <c r="P613" s="158" t="s">
        <v>84</v>
      </c>
      <c r="Q613" s="158">
        <v>0.77700000000000002</v>
      </c>
      <c r="R613" s="158">
        <v>0.82930000000000004</v>
      </c>
      <c r="S613" s="158">
        <v>0.78280000000000005</v>
      </c>
      <c r="T613" s="158">
        <v>0.84419999999999995</v>
      </c>
      <c r="U613" s="158">
        <v>0.73670000000000002</v>
      </c>
      <c r="V613" s="158">
        <v>0.8377</v>
      </c>
      <c r="W613" s="158" t="s">
        <v>84</v>
      </c>
      <c r="X613" s="158" t="s">
        <v>84</v>
      </c>
      <c r="Y613" s="158">
        <v>0.33900000000000002</v>
      </c>
      <c r="Z613" s="158">
        <v>0.53680000000000005</v>
      </c>
      <c r="AA613" s="158">
        <v>0.88370000000000004</v>
      </c>
      <c r="AB613" s="158">
        <v>0.96530000000000005</v>
      </c>
      <c r="AC613" s="158"/>
      <c r="AD613" s="181">
        <v>2354</v>
      </c>
      <c r="AE613" s="181" t="s">
        <v>84</v>
      </c>
      <c r="AF613" s="181">
        <v>1030</v>
      </c>
      <c r="AG613" s="181">
        <v>692</v>
      </c>
      <c r="AH613" s="181">
        <v>291</v>
      </c>
      <c r="AI613" s="181" t="s">
        <v>84</v>
      </c>
      <c r="AJ613" s="181">
        <v>104</v>
      </c>
      <c r="AK613" s="181">
        <v>188</v>
      </c>
      <c r="AL613" s="181">
        <v>1103</v>
      </c>
    </row>
    <row r="614" spans="1:38" x14ac:dyDescent="0.25">
      <c r="A614" s="159" t="s">
        <v>9254</v>
      </c>
      <c r="B614" s="158">
        <v>0.62480000000000002</v>
      </c>
      <c r="C614" s="158" t="s">
        <v>84</v>
      </c>
      <c r="D614" s="158">
        <v>0.6724</v>
      </c>
      <c r="E614" s="158">
        <v>0.64870000000000005</v>
      </c>
      <c r="F614" s="158">
        <v>0.60619999999999996</v>
      </c>
      <c r="G614" s="158" t="s">
        <v>84</v>
      </c>
      <c r="H614" s="158">
        <v>0.3347</v>
      </c>
      <c r="I614" s="158" t="s">
        <v>84</v>
      </c>
      <c r="J614" s="158"/>
      <c r="K614" s="158"/>
      <c r="L614" s="158"/>
      <c r="M614" s="158">
        <v>0.60599999999999998</v>
      </c>
      <c r="N614" s="158">
        <v>0.64300000000000002</v>
      </c>
      <c r="O614" s="158" t="s">
        <v>84</v>
      </c>
      <c r="P614" s="158" t="s">
        <v>84</v>
      </c>
      <c r="Q614" s="158">
        <v>0.64529999999999998</v>
      </c>
      <c r="R614" s="158">
        <v>0.69789999999999996</v>
      </c>
      <c r="S614" s="158">
        <v>0.61380000000000001</v>
      </c>
      <c r="T614" s="158">
        <v>0.68130000000000002</v>
      </c>
      <c r="U614" s="158">
        <v>0.5484</v>
      </c>
      <c r="V614" s="158">
        <v>0.65900000000000003</v>
      </c>
      <c r="W614" s="158" t="s">
        <v>84</v>
      </c>
      <c r="X614" s="158" t="s">
        <v>84</v>
      </c>
      <c r="Y614" s="158">
        <v>0.27879999999999999</v>
      </c>
      <c r="Z614" s="158">
        <v>0.39150000000000001</v>
      </c>
      <c r="AA614" s="158" t="s">
        <v>84</v>
      </c>
      <c r="AB614" s="158" t="s">
        <v>84</v>
      </c>
      <c r="AC614" s="158"/>
      <c r="AD614" s="181">
        <v>2997</v>
      </c>
      <c r="AE614" s="181" t="s">
        <v>84</v>
      </c>
      <c r="AF614" s="181">
        <v>1429</v>
      </c>
      <c r="AG614" s="181">
        <v>875</v>
      </c>
      <c r="AH614" s="181">
        <v>334</v>
      </c>
      <c r="AI614" s="181" t="s">
        <v>84</v>
      </c>
      <c r="AJ614" s="181">
        <v>290</v>
      </c>
      <c r="AK614" s="181" t="s">
        <v>84</v>
      </c>
      <c r="AL614" s="181">
        <v>2581</v>
      </c>
    </row>
    <row r="615" spans="1:38" x14ac:dyDescent="0.25">
      <c r="A615" s="159" t="s">
        <v>9255</v>
      </c>
      <c r="B615" s="158">
        <v>0.7329</v>
      </c>
      <c r="C615" s="158" t="s">
        <v>84</v>
      </c>
      <c r="D615" s="158">
        <v>0.75219999999999998</v>
      </c>
      <c r="E615" s="158">
        <v>0.753</v>
      </c>
      <c r="F615" s="158">
        <v>0.68969999999999998</v>
      </c>
      <c r="G615" s="158" t="s">
        <v>84</v>
      </c>
      <c r="H615" s="158">
        <v>0.45</v>
      </c>
      <c r="I615" s="158">
        <v>0.83109999999999995</v>
      </c>
      <c r="J615" s="158"/>
      <c r="K615" s="158"/>
      <c r="L615" s="158"/>
      <c r="M615" s="158">
        <v>0.71289999999999998</v>
      </c>
      <c r="N615" s="158">
        <v>0.75170000000000003</v>
      </c>
      <c r="O615" s="158" t="s">
        <v>84</v>
      </c>
      <c r="P615" s="158" t="s">
        <v>84</v>
      </c>
      <c r="Q615" s="158">
        <v>0.7228</v>
      </c>
      <c r="R615" s="158">
        <v>0.77900000000000003</v>
      </c>
      <c r="S615" s="158">
        <v>0.71609999999999996</v>
      </c>
      <c r="T615" s="158">
        <v>0.78590000000000004</v>
      </c>
      <c r="U615" s="158">
        <v>0.62670000000000003</v>
      </c>
      <c r="V615" s="158">
        <v>0.74419999999999997</v>
      </c>
      <c r="W615" s="158" t="s">
        <v>84</v>
      </c>
      <c r="X615" s="158" t="s">
        <v>84</v>
      </c>
      <c r="Y615" s="158">
        <v>0.3569</v>
      </c>
      <c r="Z615" s="158">
        <v>0.53869999999999996</v>
      </c>
      <c r="AA615" s="158">
        <v>0.74339999999999995</v>
      </c>
      <c r="AB615" s="158">
        <v>0.89100000000000001</v>
      </c>
      <c r="AC615" s="158"/>
      <c r="AD615" s="181">
        <v>2563</v>
      </c>
      <c r="AE615" s="181" t="s">
        <v>84</v>
      </c>
      <c r="AF615" s="181">
        <v>1224</v>
      </c>
      <c r="AG615" s="181">
        <v>760</v>
      </c>
      <c r="AH615" s="181">
        <v>292</v>
      </c>
      <c r="AI615" s="181" t="s">
        <v>84</v>
      </c>
      <c r="AJ615" s="181">
        <v>127</v>
      </c>
      <c r="AK615" s="181">
        <v>124</v>
      </c>
      <c r="AL615" s="181">
        <v>1350</v>
      </c>
    </row>
    <row r="616" spans="1:38" x14ac:dyDescent="0.25">
      <c r="A616" s="159" t="s">
        <v>9256</v>
      </c>
      <c r="B616" s="158">
        <v>0.67049999999999998</v>
      </c>
      <c r="C616" s="158" t="s">
        <v>84</v>
      </c>
      <c r="D616" s="158">
        <v>0.6966</v>
      </c>
      <c r="E616" s="158">
        <v>0.70199999999999996</v>
      </c>
      <c r="F616" s="158">
        <v>0.62</v>
      </c>
      <c r="G616" s="158" t="s">
        <v>84</v>
      </c>
      <c r="H616" s="158">
        <v>0.3095</v>
      </c>
      <c r="I616" s="158" t="s">
        <v>84</v>
      </c>
      <c r="J616" s="158"/>
      <c r="K616" s="158"/>
      <c r="L616" s="158"/>
      <c r="M616" s="158">
        <v>0.65039999999999998</v>
      </c>
      <c r="N616" s="158">
        <v>0.68979999999999997</v>
      </c>
      <c r="O616" s="158" t="s">
        <v>84</v>
      </c>
      <c r="P616" s="158" t="s">
        <v>84</v>
      </c>
      <c r="Q616" s="158">
        <v>0.66690000000000005</v>
      </c>
      <c r="R616" s="158">
        <v>0.72419999999999995</v>
      </c>
      <c r="S616" s="158">
        <v>0.66620000000000001</v>
      </c>
      <c r="T616" s="158">
        <v>0.73480000000000001</v>
      </c>
      <c r="U616" s="158">
        <v>0.55600000000000005</v>
      </c>
      <c r="V616" s="158">
        <v>0.67749999999999999</v>
      </c>
      <c r="W616" s="158" t="s">
        <v>84</v>
      </c>
      <c r="X616" s="158" t="s">
        <v>84</v>
      </c>
      <c r="Y616" s="158">
        <v>0.23710000000000001</v>
      </c>
      <c r="Z616" s="158">
        <v>0.38450000000000001</v>
      </c>
      <c r="AA616" s="158" t="s">
        <v>84</v>
      </c>
      <c r="AB616" s="158" t="s">
        <v>84</v>
      </c>
      <c r="AC616" s="158"/>
      <c r="AD616" s="181">
        <v>2783</v>
      </c>
      <c r="AE616" s="181" t="s">
        <v>84</v>
      </c>
      <c r="AF616" s="181">
        <v>1308</v>
      </c>
      <c r="AG616" s="181">
        <v>866</v>
      </c>
      <c r="AH616" s="181">
        <v>307</v>
      </c>
      <c r="AI616" s="181" t="s">
        <v>84</v>
      </c>
      <c r="AJ616" s="181">
        <v>175</v>
      </c>
      <c r="AK616" s="181" t="s">
        <v>84</v>
      </c>
      <c r="AL616" s="181">
        <v>1801</v>
      </c>
    </row>
    <row r="617" spans="1:38" x14ac:dyDescent="0.25">
      <c r="A617" s="159" t="s">
        <v>9257</v>
      </c>
      <c r="B617" s="158">
        <v>0.65390000000000004</v>
      </c>
      <c r="C617" s="158" t="s">
        <v>84</v>
      </c>
      <c r="D617" s="158">
        <v>0.68779999999999997</v>
      </c>
      <c r="E617" s="158">
        <v>0.67159999999999997</v>
      </c>
      <c r="F617" s="158">
        <v>0.59689999999999999</v>
      </c>
      <c r="G617" s="158" t="s">
        <v>84</v>
      </c>
      <c r="H617" s="158">
        <v>0.40489999999999998</v>
      </c>
      <c r="I617" s="158" t="s">
        <v>84</v>
      </c>
      <c r="J617" s="158"/>
      <c r="K617" s="158"/>
      <c r="L617" s="158"/>
      <c r="M617" s="158">
        <v>0.63370000000000004</v>
      </c>
      <c r="N617" s="158">
        <v>0.67320000000000002</v>
      </c>
      <c r="O617" s="158" t="s">
        <v>84</v>
      </c>
      <c r="P617" s="158" t="s">
        <v>84</v>
      </c>
      <c r="Q617" s="158">
        <v>0.65820000000000001</v>
      </c>
      <c r="R617" s="158">
        <v>0.71550000000000002</v>
      </c>
      <c r="S617" s="158">
        <v>0.63580000000000003</v>
      </c>
      <c r="T617" s="158">
        <v>0.7046</v>
      </c>
      <c r="U617" s="158">
        <v>0.53169999999999995</v>
      </c>
      <c r="V617" s="158">
        <v>0.65610000000000002</v>
      </c>
      <c r="W617" s="158" t="s">
        <v>84</v>
      </c>
      <c r="X617" s="158" t="s">
        <v>84</v>
      </c>
      <c r="Y617" s="158">
        <v>0.33339999999999997</v>
      </c>
      <c r="Z617" s="158">
        <v>0.47510000000000002</v>
      </c>
      <c r="AA617" s="158" t="s">
        <v>84</v>
      </c>
      <c r="AB617" s="158" t="s">
        <v>84</v>
      </c>
      <c r="AC617" s="158"/>
      <c r="AD617" s="181">
        <v>2799</v>
      </c>
      <c r="AE617" s="181" t="s">
        <v>84</v>
      </c>
      <c r="AF617" s="181">
        <v>1344</v>
      </c>
      <c r="AG617" s="181">
        <v>867</v>
      </c>
      <c r="AH617" s="181">
        <v>300</v>
      </c>
      <c r="AI617" s="181" t="s">
        <v>84</v>
      </c>
      <c r="AJ617" s="181">
        <v>202</v>
      </c>
      <c r="AK617" s="181" t="s">
        <v>84</v>
      </c>
      <c r="AL617" s="181">
        <v>1938</v>
      </c>
    </row>
    <row r="618" spans="1:38" x14ac:dyDescent="0.25">
      <c r="A618" s="159" t="s">
        <v>9258</v>
      </c>
      <c r="B618" s="158">
        <v>0.76590000000000003</v>
      </c>
      <c r="C618" s="158" t="s">
        <v>84</v>
      </c>
      <c r="D618" s="158">
        <v>0.75509999999999999</v>
      </c>
      <c r="E618" s="158">
        <v>0.79200000000000004</v>
      </c>
      <c r="F618" s="158">
        <v>0.76419999999999999</v>
      </c>
      <c r="G618" s="158" t="s">
        <v>84</v>
      </c>
      <c r="H618" s="158">
        <v>0.41839999999999999</v>
      </c>
      <c r="I618" s="158">
        <v>0.92220000000000002</v>
      </c>
      <c r="J618" s="158"/>
      <c r="K618" s="158"/>
      <c r="L618" s="158"/>
      <c r="M618" s="158">
        <v>0.74609999999999999</v>
      </c>
      <c r="N618" s="158">
        <v>0.7843</v>
      </c>
      <c r="O618" s="158" t="s">
        <v>84</v>
      </c>
      <c r="P618" s="158" t="s">
        <v>84</v>
      </c>
      <c r="Q618" s="158">
        <v>0.72360000000000002</v>
      </c>
      <c r="R618" s="158">
        <v>0.78359999999999996</v>
      </c>
      <c r="S618" s="158">
        <v>0.75639999999999996</v>
      </c>
      <c r="T618" s="158">
        <v>0.82310000000000005</v>
      </c>
      <c r="U618" s="158">
        <v>0.70430000000000004</v>
      </c>
      <c r="V618" s="158">
        <v>0.8135</v>
      </c>
      <c r="W618" s="158" t="s">
        <v>84</v>
      </c>
      <c r="X618" s="158" t="s">
        <v>84</v>
      </c>
      <c r="Y618" s="158">
        <v>0.316</v>
      </c>
      <c r="Z618" s="158">
        <v>0.51729999999999998</v>
      </c>
      <c r="AA618" s="158">
        <v>0.86319999999999997</v>
      </c>
      <c r="AB618" s="158">
        <v>0.95640000000000003</v>
      </c>
      <c r="AC618" s="158"/>
      <c r="AD618" s="181">
        <v>2354</v>
      </c>
      <c r="AE618" s="181" t="s">
        <v>84</v>
      </c>
      <c r="AF618" s="181">
        <v>1030</v>
      </c>
      <c r="AG618" s="181">
        <v>692</v>
      </c>
      <c r="AH618" s="181">
        <v>291</v>
      </c>
      <c r="AI618" s="181" t="s">
        <v>84</v>
      </c>
      <c r="AJ618" s="181">
        <v>104</v>
      </c>
      <c r="AK618" s="181">
        <v>188</v>
      </c>
      <c r="AL618" s="181">
        <v>1103</v>
      </c>
    </row>
    <row r="619" spans="1:38" x14ac:dyDescent="0.25">
      <c r="A619" s="159" t="s">
        <v>9259</v>
      </c>
      <c r="B619" s="158">
        <v>0.56459999999999999</v>
      </c>
      <c r="C619" s="158" t="s">
        <v>84</v>
      </c>
      <c r="D619" s="158">
        <v>0.60660000000000003</v>
      </c>
      <c r="E619" s="158">
        <v>0.5927</v>
      </c>
      <c r="F619" s="158">
        <v>0.54790000000000005</v>
      </c>
      <c r="G619" s="158" t="s">
        <v>84</v>
      </c>
      <c r="H619" s="158">
        <v>0.28110000000000002</v>
      </c>
      <c r="I619" s="158" t="s">
        <v>84</v>
      </c>
      <c r="J619" s="158"/>
      <c r="K619" s="158"/>
      <c r="L619" s="158"/>
      <c r="M619" s="158">
        <v>0.54449999999999998</v>
      </c>
      <c r="N619" s="158">
        <v>0.58420000000000005</v>
      </c>
      <c r="O619" s="158" t="s">
        <v>84</v>
      </c>
      <c r="P619" s="158" t="s">
        <v>84</v>
      </c>
      <c r="Q619" s="158">
        <v>0.57679999999999998</v>
      </c>
      <c r="R619" s="158">
        <v>0.6351</v>
      </c>
      <c r="S619" s="158">
        <v>0.55549999999999999</v>
      </c>
      <c r="T619" s="158">
        <v>0.62780000000000002</v>
      </c>
      <c r="U619" s="158">
        <v>0.4879</v>
      </c>
      <c r="V619" s="158">
        <v>0.60399999999999998</v>
      </c>
      <c r="W619" s="158" t="s">
        <v>84</v>
      </c>
      <c r="X619" s="158" t="s">
        <v>84</v>
      </c>
      <c r="Y619" s="158">
        <v>0.2261</v>
      </c>
      <c r="Z619" s="158">
        <v>0.33839999999999998</v>
      </c>
      <c r="AA619" s="158" t="s">
        <v>84</v>
      </c>
      <c r="AB619" s="158" t="s">
        <v>84</v>
      </c>
      <c r="AC619" s="158"/>
      <c r="AD619" s="181">
        <v>2997</v>
      </c>
      <c r="AE619" s="181" t="s">
        <v>84</v>
      </c>
      <c r="AF619" s="181">
        <v>1429</v>
      </c>
      <c r="AG619" s="181">
        <v>875</v>
      </c>
      <c r="AH619" s="181">
        <v>334</v>
      </c>
      <c r="AI619" s="181" t="s">
        <v>84</v>
      </c>
      <c r="AJ619" s="181">
        <v>290</v>
      </c>
      <c r="AK619" s="181" t="s">
        <v>84</v>
      </c>
      <c r="AL619" s="181">
        <v>2581</v>
      </c>
    </row>
    <row r="620" spans="1:38" x14ac:dyDescent="0.25">
      <c r="A620" s="159" t="s">
        <v>9260</v>
      </c>
      <c r="B620" s="158">
        <v>0.95660000000000001</v>
      </c>
      <c r="C620" s="158" t="s">
        <v>84</v>
      </c>
      <c r="D620" s="158">
        <v>0.9708</v>
      </c>
      <c r="E620" s="158">
        <v>0.97250000000000003</v>
      </c>
      <c r="F620" s="158">
        <v>0.93379999999999996</v>
      </c>
      <c r="G620" s="158" t="s">
        <v>84</v>
      </c>
      <c r="H620" s="158">
        <v>0.78259999999999996</v>
      </c>
      <c r="I620" s="158">
        <v>0.96140000000000003</v>
      </c>
      <c r="J620" s="158"/>
      <c r="K620" s="158"/>
      <c r="L620" s="158"/>
      <c r="M620" s="158">
        <v>0.9476</v>
      </c>
      <c r="N620" s="158">
        <v>0.96409999999999996</v>
      </c>
      <c r="O620" s="158" t="s">
        <v>84</v>
      </c>
      <c r="P620" s="158" t="s">
        <v>84</v>
      </c>
      <c r="Q620" s="158">
        <v>0.95909999999999995</v>
      </c>
      <c r="R620" s="158">
        <v>0.97919999999999996</v>
      </c>
      <c r="S620" s="158">
        <v>0.95720000000000005</v>
      </c>
      <c r="T620" s="158">
        <v>0.98240000000000005</v>
      </c>
      <c r="U620" s="158">
        <v>0.89770000000000005</v>
      </c>
      <c r="V620" s="158">
        <v>0.95750000000000002</v>
      </c>
      <c r="W620" s="158" t="s">
        <v>84</v>
      </c>
      <c r="X620" s="158" t="s">
        <v>84</v>
      </c>
      <c r="Y620" s="158">
        <v>0.69950000000000001</v>
      </c>
      <c r="Z620" s="158">
        <v>0.84530000000000005</v>
      </c>
      <c r="AA620" s="158">
        <v>0.90610000000000002</v>
      </c>
      <c r="AB620" s="158">
        <v>0.98440000000000005</v>
      </c>
      <c r="AC620" s="158"/>
      <c r="AD620" s="181">
        <v>2563</v>
      </c>
      <c r="AE620" s="181" t="s">
        <v>84</v>
      </c>
      <c r="AF620" s="181">
        <v>1224</v>
      </c>
      <c r="AG620" s="181">
        <v>760</v>
      </c>
      <c r="AH620" s="181">
        <v>292</v>
      </c>
      <c r="AI620" s="181" t="s">
        <v>84</v>
      </c>
      <c r="AJ620" s="181">
        <v>127</v>
      </c>
      <c r="AK620" s="181">
        <v>124</v>
      </c>
      <c r="AL620" s="181">
        <v>1350</v>
      </c>
    </row>
    <row r="621" spans="1:38" x14ac:dyDescent="0.25">
      <c r="A621" s="159" t="s">
        <v>9261</v>
      </c>
      <c r="B621" s="158">
        <v>0.93910000000000005</v>
      </c>
      <c r="C621" s="158" t="s">
        <v>84</v>
      </c>
      <c r="D621" s="158">
        <v>0.96189999999999998</v>
      </c>
      <c r="E621" s="158">
        <v>0.95340000000000003</v>
      </c>
      <c r="F621" s="158">
        <v>0.94789999999999996</v>
      </c>
      <c r="G621" s="158" t="s">
        <v>84</v>
      </c>
      <c r="H621" s="158">
        <v>0.67159999999999997</v>
      </c>
      <c r="I621" s="158" t="s">
        <v>84</v>
      </c>
      <c r="J621" s="158"/>
      <c r="K621" s="158"/>
      <c r="L621" s="158"/>
      <c r="M621" s="158">
        <v>0.92930000000000001</v>
      </c>
      <c r="N621" s="158">
        <v>0.9476</v>
      </c>
      <c r="O621" s="158" t="s">
        <v>84</v>
      </c>
      <c r="P621" s="158" t="s">
        <v>84</v>
      </c>
      <c r="Q621" s="158">
        <v>0.94940000000000002</v>
      </c>
      <c r="R621" s="158">
        <v>0.97140000000000004</v>
      </c>
      <c r="S621" s="158">
        <v>0.93640000000000001</v>
      </c>
      <c r="T621" s="158">
        <v>0.96589999999999998</v>
      </c>
      <c r="U621" s="158">
        <v>0.91510000000000002</v>
      </c>
      <c r="V621" s="158">
        <v>0.96830000000000005</v>
      </c>
      <c r="W621" s="158" t="s">
        <v>84</v>
      </c>
      <c r="X621" s="158" t="s">
        <v>84</v>
      </c>
      <c r="Y621" s="158">
        <v>0.59630000000000005</v>
      </c>
      <c r="Z621" s="158">
        <v>0.73609999999999998</v>
      </c>
      <c r="AA621" s="158" t="s">
        <v>84</v>
      </c>
      <c r="AB621" s="158" t="s">
        <v>84</v>
      </c>
      <c r="AC621" s="158"/>
      <c r="AD621" s="181">
        <v>2783</v>
      </c>
      <c r="AE621" s="181" t="s">
        <v>84</v>
      </c>
      <c r="AF621" s="181">
        <v>1308</v>
      </c>
      <c r="AG621" s="181">
        <v>866</v>
      </c>
      <c r="AH621" s="181">
        <v>307</v>
      </c>
      <c r="AI621" s="181" t="s">
        <v>84</v>
      </c>
      <c r="AJ621" s="181">
        <v>175</v>
      </c>
      <c r="AK621" s="181" t="s">
        <v>84</v>
      </c>
      <c r="AL621" s="181">
        <v>1801</v>
      </c>
    </row>
    <row r="622" spans="1:38" x14ac:dyDescent="0.25">
      <c r="A622" s="159" t="s">
        <v>9262</v>
      </c>
      <c r="B622" s="158">
        <v>0.93389999999999995</v>
      </c>
      <c r="C622" s="158" t="s">
        <v>84</v>
      </c>
      <c r="D622" s="158">
        <v>0.96360000000000001</v>
      </c>
      <c r="E622" s="158">
        <v>0.93300000000000005</v>
      </c>
      <c r="F622" s="158">
        <v>0.95069999999999999</v>
      </c>
      <c r="G622" s="158" t="s">
        <v>84</v>
      </c>
      <c r="H622" s="158">
        <v>0.72030000000000005</v>
      </c>
      <c r="I622" s="158" t="s">
        <v>84</v>
      </c>
      <c r="J622" s="158"/>
      <c r="K622" s="158"/>
      <c r="L622" s="158"/>
      <c r="M622" s="158">
        <v>0.92369999999999997</v>
      </c>
      <c r="N622" s="158">
        <v>0.94279999999999997</v>
      </c>
      <c r="O622" s="158" t="s">
        <v>84</v>
      </c>
      <c r="P622" s="158" t="s">
        <v>84</v>
      </c>
      <c r="Q622" s="158">
        <v>0.95140000000000002</v>
      </c>
      <c r="R622" s="158">
        <v>0.9728</v>
      </c>
      <c r="S622" s="158">
        <v>0.91359999999999997</v>
      </c>
      <c r="T622" s="158">
        <v>0.94820000000000004</v>
      </c>
      <c r="U622" s="158">
        <v>0.91759999999999997</v>
      </c>
      <c r="V622" s="158">
        <v>0.97070000000000001</v>
      </c>
      <c r="W622" s="158" t="s">
        <v>84</v>
      </c>
      <c r="X622" s="158" t="s">
        <v>84</v>
      </c>
      <c r="Y622" s="158">
        <v>0.65259999999999996</v>
      </c>
      <c r="Z622" s="158">
        <v>0.7772</v>
      </c>
      <c r="AA622" s="158" t="s">
        <v>84</v>
      </c>
      <c r="AB622" s="158" t="s">
        <v>84</v>
      </c>
      <c r="AC622" s="158"/>
      <c r="AD622" s="181">
        <v>2799</v>
      </c>
      <c r="AE622" s="181" t="s">
        <v>84</v>
      </c>
      <c r="AF622" s="181">
        <v>1344</v>
      </c>
      <c r="AG622" s="181">
        <v>867</v>
      </c>
      <c r="AH622" s="181">
        <v>300</v>
      </c>
      <c r="AI622" s="181" t="s">
        <v>84</v>
      </c>
      <c r="AJ622" s="181">
        <v>202</v>
      </c>
      <c r="AK622" s="181" t="s">
        <v>84</v>
      </c>
      <c r="AL622" s="181">
        <v>1938</v>
      </c>
    </row>
    <row r="623" spans="1:38" x14ac:dyDescent="0.25">
      <c r="A623" s="159" t="s">
        <v>9263</v>
      </c>
      <c r="B623" s="158">
        <v>0.95760000000000001</v>
      </c>
      <c r="C623" s="158" t="s">
        <v>84</v>
      </c>
      <c r="D623" s="158">
        <v>0.97219999999999995</v>
      </c>
      <c r="E623" s="158">
        <v>0.95860000000000001</v>
      </c>
      <c r="F623" s="158">
        <v>0.97199999999999998</v>
      </c>
      <c r="G623" s="158" t="s">
        <v>84</v>
      </c>
      <c r="H623" s="158">
        <v>0.7429</v>
      </c>
      <c r="I623" s="158">
        <v>0.98019999999999996</v>
      </c>
      <c r="J623" s="158"/>
      <c r="K623" s="158"/>
      <c r="L623" s="158"/>
      <c r="M623" s="158">
        <v>0.94840000000000002</v>
      </c>
      <c r="N623" s="158">
        <v>0.96530000000000005</v>
      </c>
      <c r="O623" s="158" t="s">
        <v>84</v>
      </c>
      <c r="P623" s="158" t="s">
        <v>84</v>
      </c>
      <c r="Q623" s="158">
        <v>0.95940000000000003</v>
      </c>
      <c r="R623" s="158">
        <v>0.98089999999999999</v>
      </c>
      <c r="S623" s="158">
        <v>0.94030000000000002</v>
      </c>
      <c r="T623" s="158">
        <v>0.97140000000000004</v>
      </c>
      <c r="U623" s="158">
        <v>0.94299999999999995</v>
      </c>
      <c r="V623" s="158">
        <v>0.98640000000000005</v>
      </c>
      <c r="W623" s="158" t="s">
        <v>84</v>
      </c>
      <c r="X623" s="158" t="s">
        <v>84</v>
      </c>
      <c r="Y623" s="158">
        <v>0.64659999999999995</v>
      </c>
      <c r="Z623" s="158">
        <v>0.81669999999999998</v>
      </c>
      <c r="AA623" s="158">
        <v>0.94399999999999995</v>
      </c>
      <c r="AB623" s="158">
        <v>0.99309999999999998</v>
      </c>
      <c r="AC623" s="158"/>
      <c r="AD623" s="181">
        <v>2354</v>
      </c>
      <c r="AE623" s="181" t="s">
        <v>84</v>
      </c>
      <c r="AF623" s="181">
        <v>1030</v>
      </c>
      <c r="AG623" s="181">
        <v>692</v>
      </c>
      <c r="AH623" s="181">
        <v>291</v>
      </c>
      <c r="AI623" s="181" t="s">
        <v>84</v>
      </c>
      <c r="AJ623" s="181">
        <v>104</v>
      </c>
      <c r="AK623" s="181">
        <v>188</v>
      </c>
      <c r="AL623" s="181">
        <v>1103</v>
      </c>
    </row>
    <row r="624" spans="1:38" x14ac:dyDescent="0.25">
      <c r="A624" s="159" t="s">
        <v>9264</v>
      </c>
      <c r="B624" s="158">
        <v>0.91920000000000002</v>
      </c>
      <c r="C624" s="158" t="s">
        <v>84</v>
      </c>
      <c r="D624" s="158">
        <v>0.95379999999999998</v>
      </c>
      <c r="E624" s="158">
        <v>0.93889999999999996</v>
      </c>
      <c r="F624" s="158">
        <v>0.93510000000000004</v>
      </c>
      <c r="G624" s="158" t="s">
        <v>84</v>
      </c>
      <c r="H624" s="158">
        <v>0.67210000000000003</v>
      </c>
      <c r="I624" s="158" t="s">
        <v>84</v>
      </c>
      <c r="J624" s="158"/>
      <c r="K624" s="158"/>
      <c r="L624" s="158"/>
      <c r="M624" s="158">
        <v>0.90859999999999996</v>
      </c>
      <c r="N624" s="158">
        <v>0.92869999999999997</v>
      </c>
      <c r="O624" s="158" t="s">
        <v>84</v>
      </c>
      <c r="P624" s="158" t="s">
        <v>84</v>
      </c>
      <c r="Q624" s="158">
        <v>0.94089999999999996</v>
      </c>
      <c r="R624" s="158">
        <v>0.96399999999999997</v>
      </c>
      <c r="S624" s="158">
        <v>0.92010000000000003</v>
      </c>
      <c r="T624" s="158">
        <v>0.95330000000000004</v>
      </c>
      <c r="U624" s="158">
        <v>0.90139999999999998</v>
      </c>
      <c r="V624" s="158">
        <v>0.95750000000000002</v>
      </c>
      <c r="W624" s="158" t="s">
        <v>84</v>
      </c>
      <c r="X624" s="158" t="s">
        <v>84</v>
      </c>
      <c r="Y624" s="158">
        <v>0.61450000000000005</v>
      </c>
      <c r="Z624" s="158">
        <v>0.72309999999999997</v>
      </c>
      <c r="AA624" s="158" t="s">
        <v>84</v>
      </c>
      <c r="AB624" s="158" t="s">
        <v>84</v>
      </c>
      <c r="AC624" s="158"/>
      <c r="AD624" s="181">
        <v>2997</v>
      </c>
      <c r="AE624" s="181" t="s">
        <v>84</v>
      </c>
      <c r="AF624" s="181">
        <v>1429</v>
      </c>
      <c r="AG624" s="181">
        <v>875</v>
      </c>
      <c r="AH624" s="181">
        <v>334</v>
      </c>
      <c r="AI624" s="181" t="s">
        <v>84</v>
      </c>
      <c r="AJ624" s="181">
        <v>290</v>
      </c>
      <c r="AK624" s="181" t="s">
        <v>84</v>
      </c>
      <c r="AL624" s="181">
        <v>2581</v>
      </c>
    </row>
    <row r="625" spans="1:38" x14ac:dyDescent="0.25">
      <c r="A625" s="159" t="s">
        <v>9265</v>
      </c>
      <c r="B625" s="158">
        <v>0.92420000000000002</v>
      </c>
      <c r="C625" s="158" t="s">
        <v>84</v>
      </c>
      <c r="D625" s="158">
        <v>0.94469999999999998</v>
      </c>
      <c r="E625" s="158">
        <v>0.94340000000000002</v>
      </c>
      <c r="F625" s="158">
        <v>0.89800000000000002</v>
      </c>
      <c r="G625" s="158" t="s">
        <v>84</v>
      </c>
      <c r="H625" s="158">
        <v>0.66600000000000004</v>
      </c>
      <c r="I625" s="158">
        <v>0.93899999999999995</v>
      </c>
      <c r="J625" s="158"/>
      <c r="K625" s="158"/>
      <c r="L625" s="158"/>
      <c r="M625" s="158">
        <v>0.91279999999999994</v>
      </c>
      <c r="N625" s="158">
        <v>0.93420000000000003</v>
      </c>
      <c r="O625" s="158" t="s">
        <v>84</v>
      </c>
      <c r="P625" s="158" t="s">
        <v>84</v>
      </c>
      <c r="Q625" s="158">
        <v>0.92959999999999998</v>
      </c>
      <c r="R625" s="158">
        <v>0.95669999999999999</v>
      </c>
      <c r="S625" s="158">
        <v>0.92330000000000001</v>
      </c>
      <c r="T625" s="158">
        <v>0.95840000000000003</v>
      </c>
      <c r="U625" s="158">
        <v>0.85599999999999998</v>
      </c>
      <c r="V625" s="158">
        <v>0.92830000000000001</v>
      </c>
      <c r="W625" s="158" t="s">
        <v>84</v>
      </c>
      <c r="X625" s="158" t="s">
        <v>84</v>
      </c>
      <c r="Y625" s="158">
        <v>0.5756</v>
      </c>
      <c r="Z625" s="158">
        <v>0.74150000000000005</v>
      </c>
      <c r="AA625" s="158">
        <v>0.87690000000000001</v>
      </c>
      <c r="AB625" s="158">
        <v>0.97030000000000005</v>
      </c>
      <c r="AC625" s="158"/>
      <c r="AD625" s="181">
        <v>2563</v>
      </c>
      <c r="AE625" s="181" t="s">
        <v>84</v>
      </c>
      <c r="AF625" s="181">
        <v>1224</v>
      </c>
      <c r="AG625" s="181">
        <v>760</v>
      </c>
      <c r="AH625" s="181">
        <v>292</v>
      </c>
      <c r="AI625" s="181" t="s">
        <v>84</v>
      </c>
      <c r="AJ625" s="181">
        <v>127</v>
      </c>
      <c r="AK625" s="181">
        <v>124</v>
      </c>
      <c r="AL625" s="181">
        <v>1350</v>
      </c>
    </row>
    <row r="626" spans="1:38" x14ac:dyDescent="0.25">
      <c r="A626" s="159" t="s">
        <v>9266</v>
      </c>
      <c r="B626" s="158">
        <v>0.89959999999999996</v>
      </c>
      <c r="C626" s="158" t="s">
        <v>84</v>
      </c>
      <c r="D626" s="158">
        <v>0.9224</v>
      </c>
      <c r="E626" s="158">
        <v>0.92130000000000001</v>
      </c>
      <c r="F626" s="158">
        <v>0.91180000000000005</v>
      </c>
      <c r="G626" s="158" t="s">
        <v>84</v>
      </c>
      <c r="H626" s="158">
        <v>0.56479999999999997</v>
      </c>
      <c r="I626" s="158" t="s">
        <v>84</v>
      </c>
      <c r="J626" s="158"/>
      <c r="K626" s="158"/>
      <c r="L626" s="158"/>
      <c r="M626" s="158">
        <v>0.88739999999999997</v>
      </c>
      <c r="N626" s="158">
        <v>0.91059999999999997</v>
      </c>
      <c r="O626" s="158" t="s">
        <v>84</v>
      </c>
      <c r="P626" s="158" t="s">
        <v>84</v>
      </c>
      <c r="Q626" s="158">
        <v>0.90580000000000005</v>
      </c>
      <c r="R626" s="158">
        <v>0.93620000000000003</v>
      </c>
      <c r="S626" s="158">
        <v>0.90029999999999999</v>
      </c>
      <c r="T626" s="158">
        <v>0.93799999999999994</v>
      </c>
      <c r="U626" s="158">
        <v>0.87229999999999996</v>
      </c>
      <c r="V626" s="158">
        <v>0.9395</v>
      </c>
      <c r="W626" s="158" t="s">
        <v>84</v>
      </c>
      <c r="X626" s="158" t="s">
        <v>84</v>
      </c>
      <c r="Y626" s="158">
        <v>0.48730000000000001</v>
      </c>
      <c r="Z626" s="158">
        <v>0.6351</v>
      </c>
      <c r="AA626" s="158" t="s">
        <v>84</v>
      </c>
      <c r="AB626" s="158" t="s">
        <v>84</v>
      </c>
      <c r="AC626" s="158"/>
      <c r="AD626" s="181">
        <v>2783</v>
      </c>
      <c r="AE626" s="181" t="s">
        <v>84</v>
      </c>
      <c r="AF626" s="181">
        <v>1308</v>
      </c>
      <c r="AG626" s="181">
        <v>866</v>
      </c>
      <c r="AH626" s="181">
        <v>307</v>
      </c>
      <c r="AI626" s="181" t="s">
        <v>84</v>
      </c>
      <c r="AJ626" s="181">
        <v>175</v>
      </c>
      <c r="AK626" s="181" t="s">
        <v>84</v>
      </c>
      <c r="AL626" s="181">
        <v>1801</v>
      </c>
    </row>
    <row r="627" spans="1:38" x14ac:dyDescent="0.25">
      <c r="A627" s="159" t="s">
        <v>9267</v>
      </c>
      <c r="B627" s="158">
        <v>0.88519999999999999</v>
      </c>
      <c r="C627" s="158" t="s">
        <v>84</v>
      </c>
      <c r="D627" s="158">
        <v>0.92279999999999995</v>
      </c>
      <c r="E627" s="158">
        <v>0.88939999999999997</v>
      </c>
      <c r="F627" s="158">
        <v>0.87370000000000003</v>
      </c>
      <c r="G627" s="158" t="s">
        <v>84</v>
      </c>
      <c r="H627" s="158">
        <v>0.64749999999999996</v>
      </c>
      <c r="I627" s="158" t="s">
        <v>84</v>
      </c>
      <c r="J627" s="158"/>
      <c r="K627" s="158"/>
      <c r="L627" s="158"/>
      <c r="M627" s="158">
        <v>0.87229999999999996</v>
      </c>
      <c r="N627" s="158">
        <v>0.89680000000000004</v>
      </c>
      <c r="O627" s="158" t="s">
        <v>84</v>
      </c>
      <c r="P627" s="158" t="s">
        <v>84</v>
      </c>
      <c r="Q627" s="158">
        <v>0.90629999999999999</v>
      </c>
      <c r="R627" s="158">
        <v>0.9365</v>
      </c>
      <c r="S627" s="158">
        <v>0.86570000000000003</v>
      </c>
      <c r="T627" s="158">
        <v>0.90920000000000001</v>
      </c>
      <c r="U627" s="158">
        <v>0.82879999999999998</v>
      </c>
      <c r="V627" s="158">
        <v>0.90739999999999998</v>
      </c>
      <c r="W627" s="158" t="s">
        <v>84</v>
      </c>
      <c r="X627" s="158" t="s">
        <v>84</v>
      </c>
      <c r="Y627" s="158">
        <v>0.57669999999999999</v>
      </c>
      <c r="Z627" s="158">
        <v>0.70950000000000002</v>
      </c>
      <c r="AA627" s="158" t="s">
        <v>84</v>
      </c>
      <c r="AB627" s="158" t="s">
        <v>84</v>
      </c>
      <c r="AC627" s="158"/>
      <c r="AD627" s="181">
        <v>2799</v>
      </c>
      <c r="AE627" s="181" t="s">
        <v>84</v>
      </c>
      <c r="AF627" s="181">
        <v>1344</v>
      </c>
      <c r="AG627" s="181">
        <v>867</v>
      </c>
      <c r="AH627" s="181">
        <v>300</v>
      </c>
      <c r="AI627" s="181" t="s">
        <v>84</v>
      </c>
      <c r="AJ627" s="181">
        <v>202</v>
      </c>
      <c r="AK627" s="181" t="s">
        <v>84</v>
      </c>
      <c r="AL627" s="181">
        <v>1938</v>
      </c>
    </row>
    <row r="628" spans="1:38" x14ac:dyDescent="0.25">
      <c r="A628" s="159" t="s">
        <v>9268</v>
      </c>
      <c r="B628" s="158">
        <v>0.92459999999999998</v>
      </c>
      <c r="C628" s="158" t="s">
        <v>84</v>
      </c>
      <c r="D628" s="158">
        <v>0.94189999999999996</v>
      </c>
      <c r="E628" s="158">
        <v>0.92549999999999999</v>
      </c>
      <c r="F628" s="158">
        <v>0.92290000000000005</v>
      </c>
      <c r="G628" s="158" t="s">
        <v>84</v>
      </c>
      <c r="H628" s="158">
        <v>0.68679999999999997</v>
      </c>
      <c r="I628" s="158">
        <v>0.97089999999999999</v>
      </c>
      <c r="J628" s="158"/>
      <c r="K628" s="158"/>
      <c r="L628" s="158"/>
      <c r="M628" s="158">
        <v>0.91269999999999996</v>
      </c>
      <c r="N628" s="158">
        <v>0.93489999999999995</v>
      </c>
      <c r="O628" s="158" t="s">
        <v>84</v>
      </c>
      <c r="P628" s="158" t="s">
        <v>84</v>
      </c>
      <c r="Q628" s="158">
        <v>0.92500000000000004</v>
      </c>
      <c r="R628" s="158">
        <v>0.95509999999999995</v>
      </c>
      <c r="S628" s="158">
        <v>0.90249999999999997</v>
      </c>
      <c r="T628" s="158">
        <v>0.94320000000000004</v>
      </c>
      <c r="U628" s="158">
        <v>0.88380000000000003</v>
      </c>
      <c r="V628" s="158">
        <v>0.94930000000000003</v>
      </c>
      <c r="W628" s="158" t="s">
        <v>84</v>
      </c>
      <c r="X628" s="158" t="s">
        <v>84</v>
      </c>
      <c r="Y628" s="158">
        <v>0.58679999999999999</v>
      </c>
      <c r="Z628" s="158">
        <v>0.76739999999999997</v>
      </c>
      <c r="AA628" s="158">
        <v>0.93100000000000005</v>
      </c>
      <c r="AB628" s="158">
        <v>0.9879</v>
      </c>
      <c r="AC628" s="158"/>
      <c r="AD628" s="181">
        <v>2354</v>
      </c>
      <c r="AE628" s="181" t="s">
        <v>84</v>
      </c>
      <c r="AF628" s="181">
        <v>1030</v>
      </c>
      <c r="AG628" s="181">
        <v>692</v>
      </c>
      <c r="AH628" s="181">
        <v>291</v>
      </c>
      <c r="AI628" s="181" t="s">
        <v>84</v>
      </c>
      <c r="AJ628" s="181">
        <v>104</v>
      </c>
      <c r="AK628" s="181">
        <v>188</v>
      </c>
      <c r="AL628" s="181">
        <v>1103</v>
      </c>
    </row>
    <row r="629" spans="1:38" x14ac:dyDescent="0.25">
      <c r="A629" s="159" t="s">
        <v>9269</v>
      </c>
      <c r="B629" s="158">
        <v>0.84309999999999996</v>
      </c>
      <c r="C629" s="158" t="s">
        <v>84</v>
      </c>
      <c r="D629" s="158">
        <v>0.88919999999999999</v>
      </c>
      <c r="E629" s="158">
        <v>0.86650000000000005</v>
      </c>
      <c r="F629" s="158">
        <v>0.84530000000000005</v>
      </c>
      <c r="G629" s="158" t="s">
        <v>84</v>
      </c>
      <c r="H629" s="158">
        <v>0.5353</v>
      </c>
      <c r="I629" s="158" t="s">
        <v>84</v>
      </c>
      <c r="J629" s="158"/>
      <c r="K629" s="158"/>
      <c r="L629" s="158"/>
      <c r="M629" s="158">
        <v>0.82909999999999995</v>
      </c>
      <c r="N629" s="158">
        <v>0.85599999999999998</v>
      </c>
      <c r="O629" s="158" t="s">
        <v>84</v>
      </c>
      <c r="P629" s="158" t="s">
        <v>84</v>
      </c>
      <c r="Q629" s="158">
        <v>0.87090000000000001</v>
      </c>
      <c r="R629" s="158">
        <v>0.90500000000000003</v>
      </c>
      <c r="S629" s="158">
        <v>0.84119999999999995</v>
      </c>
      <c r="T629" s="158">
        <v>0.88800000000000001</v>
      </c>
      <c r="U629" s="158">
        <v>0.80049999999999999</v>
      </c>
      <c r="V629" s="158">
        <v>0.88080000000000003</v>
      </c>
      <c r="W629" s="158" t="s">
        <v>84</v>
      </c>
      <c r="X629" s="158" t="s">
        <v>84</v>
      </c>
      <c r="Y629" s="158">
        <v>0.47560000000000002</v>
      </c>
      <c r="Z629" s="158">
        <v>0.59130000000000005</v>
      </c>
      <c r="AA629" s="158" t="s">
        <v>84</v>
      </c>
      <c r="AB629" s="158" t="s">
        <v>84</v>
      </c>
      <c r="AC629" s="158"/>
      <c r="AD629" s="181">
        <v>2997</v>
      </c>
      <c r="AE629" s="181" t="s">
        <v>84</v>
      </c>
      <c r="AF629" s="181">
        <v>1429</v>
      </c>
      <c r="AG629" s="181">
        <v>875</v>
      </c>
      <c r="AH629" s="181">
        <v>334</v>
      </c>
      <c r="AI629" s="181" t="s">
        <v>84</v>
      </c>
      <c r="AJ629" s="181">
        <v>290</v>
      </c>
      <c r="AK629" s="181" t="s">
        <v>84</v>
      </c>
      <c r="AL629" s="181">
        <v>2581</v>
      </c>
    </row>
    <row r="630" spans="1:38" x14ac:dyDescent="0.25">
      <c r="A630" s="159" t="s">
        <v>9270</v>
      </c>
      <c r="B630" s="158">
        <v>0.8952</v>
      </c>
      <c r="C630" s="158" t="s">
        <v>84</v>
      </c>
      <c r="D630" s="158">
        <v>0.91890000000000005</v>
      </c>
      <c r="E630" s="158">
        <v>0.92449999999999999</v>
      </c>
      <c r="F630" s="158">
        <v>0.84130000000000005</v>
      </c>
      <c r="G630" s="158" t="s">
        <v>84</v>
      </c>
      <c r="H630" s="158">
        <v>0.61850000000000005</v>
      </c>
      <c r="I630" s="158">
        <v>0.90759999999999996</v>
      </c>
      <c r="J630" s="158"/>
      <c r="K630" s="158"/>
      <c r="L630" s="158"/>
      <c r="M630" s="158">
        <v>0.8821</v>
      </c>
      <c r="N630" s="158">
        <v>0.90690000000000004</v>
      </c>
      <c r="O630" s="158" t="s">
        <v>84</v>
      </c>
      <c r="P630" s="158" t="s">
        <v>84</v>
      </c>
      <c r="Q630" s="158">
        <v>0.9012</v>
      </c>
      <c r="R630" s="158">
        <v>0.93359999999999999</v>
      </c>
      <c r="S630" s="158">
        <v>0.90190000000000003</v>
      </c>
      <c r="T630" s="158">
        <v>0.94210000000000005</v>
      </c>
      <c r="U630" s="158">
        <v>0.79279999999999995</v>
      </c>
      <c r="V630" s="158">
        <v>0.87929999999999997</v>
      </c>
      <c r="W630" s="158" t="s">
        <v>84</v>
      </c>
      <c r="X630" s="158" t="s">
        <v>84</v>
      </c>
      <c r="Y630" s="158">
        <v>0.52639999999999998</v>
      </c>
      <c r="Z630" s="158">
        <v>0.69799999999999995</v>
      </c>
      <c r="AA630" s="158">
        <v>0.83819999999999995</v>
      </c>
      <c r="AB630" s="158">
        <v>0.94810000000000005</v>
      </c>
      <c r="AC630" s="158"/>
      <c r="AD630" s="181">
        <v>2563</v>
      </c>
      <c r="AE630" s="181" t="s">
        <v>84</v>
      </c>
      <c r="AF630" s="181">
        <v>1224</v>
      </c>
      <c r="AG630" s="181">
        <v>760</v>
      </c>
      <c r="AH630" s="181">
        <v>292</v>
      </c>
      <c r="AI630" s="181" t="s">
        <v>84</v>
      </c>
      <c r="AJ630" s="181">
        <v>127</v>
      </c>
      <c r="AK630" s="181">
        <v>124</v>
      </c>
      <c r="AL630" s="181">
        <v>1350</v>
      </c>
    </row>
    <row r="631" spans="1:38" x14ac:dyDescent="0.25">
      <c r="A631" s="159" t="s">
        <v>9271</v>
      </c>
      <c r="B631" s="158">
        <v>0.85870000000000002</v>
      </c>
      <c r="C631" s="158" t="s">
        <v>84</v>
      </c>
      <c r="D631" s="158">
        <v>0.88500000000000001</v>
      </c>
      <c r="E631" s="158">
        <v>0.87590000000000001</v>
      </c>
      <c r="F631" s="158">
        <v>0.87519999999999998</v>
      </c>
      <c r="G631" s="158" t="s">
        <v>84</v>
      </c>
      <c r="H631" s="158">
        <v>0.49769999999999998</v>
      </c>
      <c r="I631" s="158" t="s">
        <v>84</v>
      </c>
      <c r="J631" s="158"/>
      <c r="K631" s="158"/>
      <c r="L631" s="158"/>
      <c r="M631" s="158">
        <v>0.84460000000000002</v>
      </c>
      <c r="N631" s="158">
        <v>0.87150000000000005</v>
      </c>
      <c r="O631" s="158" t="s">
        <v>84</v>
      </c>
      <c r="P631" s="158" t="s">
        <v>84</v>
      </c>
      <c r="Q631" s="158">
        <v>0.86560000000000004</v>
      </c>
      <c r="R631" s="158">
        <v>0.90180000000000005</v>
      </c>
      <c r="S631" s="158">
        <v>0.85099999999999998</v>
      </c>
      <c r="T631" s="158">
        <v>0.89690000000000003</v>
      </c>
      <c r="U631" s="158">
        <v>0.8306</v>
      </c>
      <c r="V631" s="158">
        <v>0.90869999999999995</v>
      </c>
      <c r="W631" s="158" t="s">
        <v>84</v>
      </c>
      <c r="X631" s="158" t="s">
        <v>84</v>
      </c>
      <c r="Y631" s="158">
        <v>0.42059999999999997</v>
      </c>
      <c r="Z631" s="158">
        <v>0.56989999999999996</v>
      </c>
      <c r="AA631" s="158" t="s">
        <v>84</v>
      </c>
      <c r="AB631" s="158" t="s">
        <v>84</v>
      </c>
      <c r="AC631" s="158"/>
      <c r="AD631" s="181">
        <v>2783</v>
      </c>
      <c r="AE631" s="181" t="s">
        <v>84</v>
      </c>
      <c r="AF631" s="181">
        <v>1308</v>
      </c>
      <c r="AG631" s="181">
        <v>866</v>
      </c>
      <c r="AH631" s="181">
        <v>307</v>
      </c>
      <c r="AI631" s="181" t="s">
        <v>84</v>
      </c>
      <c r="AJ631" s="181">
        <v>175</v>
      </c>
      <c r="AK631" s="181" t="s">
        <v>84</v>
      </c>
      <c r="AL631" s="181">
        <v>1801</v>
      </c>
    </row>
    <row r="632" spans="1:38" x14ac:dyDescent="0.25">
      <c r="A632" s="159" t="s">
        <v>9272</v>
      </c>
      <c r="B632" s="158">
        <v>0.83460000000000001</v>
      </c>
      <c r="C632" s="158" t="s">
        <v>84</v>
      </c>
      <c r="D632" s="158">
        <v>0.87480000000000002</v>
      </c>
      <c r="E632" s="158">
        <v>0.85250000000000004</v>
      </c>
      <c r="F632" s="158">
        <v>0.77910000000000001</v>
      </c>
      <c r="G632" s="158" t="s">
        <v>84</v>
      </c>
      <c r="H632" s="158">
        <v>0.56420000000000003</v>
      </c>
      <c r="I632" s="158" t="s">
        <v>84</v>
      </c>
      <c r="J632" s="158"/>
      <c r="K632" s="158"/>
      <c r="L632" s="158"/>
      <c r="M632" s="158">
        <v>0.81979999999999997</v>
      </c>
      <c r="N632" s="158">
        <v>0.84840000000000004</v>
      </c>
      <c r="O632" s="158" t="s">
        <v>84</v>
      </c>
      <c r="P632" s="158" t="s">
        <v>84</v>
      </c>
      <c r="Q632" s="158">
        <v>0.85489999999999999</v>
      </c>
      <c r="R632" s="158">
        <v>0.8921</v>
      </c>
      <c r="S632" s="158">
        <v>0.82599999999999996</v>
      </c>
      <c r="T632" s="158">
        <v>0.87519999999999998</v>
      </c>
      <c r="U632" s="158">
        <v>0.72619999999999996</v>
      </c>
      <c r="V632" s="158">
        <v>0.82310000000000005</v>
      </c>
      <c r="W632" s="158" t="s">
        <v>84</v>
      </c>
      <c r="X632" s="158" t="s">
        <v>84</v>
      </c>
      <c r="Y632" s="158">
        <v>0.49209999999999998</v>
      </c>
      <c r="Z632" s="158">
        <v>0.62990000000000002</v>
      </c>
      <c r="AA632" s="158" t="s">
        <v>84</v>
      </c>
      <c r="AB632" s="158" t="s">
        <v>84</v>
      </c>
      <c r="AC632" s="158"/>
      <c r="AD632" s="181">
        <v>2799</v>
      </c>
      <c r="AE632" s="181" t="s">
        <v>84</v>
      </c>
      <c r="AF632" s="181">
        <v>1344</v>
      </c>
      <c r="AG632" s="181">
        <v>867</v>
      </c>
      <c r="AH632" s="181">
        <v>300</v>
      </c>
      <c r="AI632" s="181" t="s">
        <v>84</v>
      </c>
      <c r="AJ632" s="181">
        <v>202</v>
      </c>
      <c r="AK632" s="181" t="s">
        <v>84</v>
      </c>
      <c r="AL632" s="181">
        <v>1938</v>
      </c>
    </row>
    <row r="633" spans="1:38" x14ac:dyDescent="0.25">
      <c r="A633" s="159" t="s">
        <v>9273</v>
      </c>
      <c r="B633" s="158">
        <v>0.8931</v>
      </c>
      <c r="C633" s="158" t="s">
        <v>84</v>
      </c>
      <c r="D633" s="158">
        <v>0.91459999999999997</v>
      </c>
      <c r="E633" s="158">
        <v>0.89500000000000002</v>
      </c>
      <c r="F633" s="158">
        <v>0.88390000000000002</v>
      </c>
      <c r="G633" s="158" t="s">
        <v>84</v>
      </c>
      <c r="H633" s="158">
        <v>0.57220000000000004</v>
      </c>
      <c r="I633" s="158">
        <v>0.9617</v>
      </c>
      <c r="J633" s="158"/>
      <c r="K633" s="158"/>
      <c r="L633" s="158"/>
      <c r="M633" s="158">
        <v>0.87939999999999996</v>
      </c>
      <c r="N633" s="158">
        <v>0.90529999999999999</v>
      </c>
      <c r="O633" s="158" t="s">
        <v>84</v>
      </c>
      <c r="P633" s="158" t="s">
        <v>84</v>
      </c>
      <c r="Q633" s="158">
        <v>0.89490000000000003</v>
      </c>
      <c r="R633" s="158">
        <v>0.93069999999999997</v>
      </c>
      <c r="S633" s="158">
        <v>0.86880000000000002</v>
      </c>
      <c r="T633" s="158">
        <v>0.9163</v>
      </c>
      <c r="U633" s="158">
        <v>0.83899999999999997</v>
      </c>
      <c r="V633" s="158">
        <v>0.91679999999999995</v>
      </c>
      <c r="W633" s="158" t="s">
        <v>84</v>
      </c>
      <c r="X633" s="158" t="s">
        <v>84</v>
      </c>
      <c r="Y633" s="158">
        <v>0.47020000000000001</v>
      </c>
      <c r="Z633" s="158">
        <v>0.66149999999999998</v>
      </c>
      <c r="AA633" s="158">
        <v>0.91869999999999996</v>
      </c>
      <c r="AB633" s="158">
        <v>0.98219999999999996</v>
      </c>
      <c r="AC633" s="158"/>
      <c r="AD633" s="181">
        <v>2354</v>
      </c>
      <c r="AE633" s="181" t="s">
        <v>84</v>
      </c>
      <c r="AF633" s="181">
        <v>1030</v>
      </c>
      <c r="AG633" s="181">
        <v>692</v>
      </c>
      <c r="AH633" s="181">
        <v>291</v>
      </c>
      <c r="AI633" s="181" t="s">
        <v>84</v>
      </c>
      <c r="AJ633" s="181">
        <v>104</v>
      </c>
      <c r="AK633" s="181">
        <v>188</v>
      </c>
      <c r="AL633" s="181">
        <v>1103</v>
      </c>
    </row>
    <row r="634" spans="1:38" x14ac:dyDescent="0.25">
      <c r="A634" s="159" t="s">
        <v>9274</v>
      </c>
      <c r="B634" s="158">
        <v>0.79169999999999996</v>
      </c>
      <c r="C634" s="158" t="s">
        <v>84</v>
      </c>
      <c r="D634" s="158">
        <v>0.83609999999999995</v>
      </c>
      <c r="E634" s="158">
        <v>0.81899999999999995</v>
      </c>
      <c r="F634" s="158">
        <v>0.79420000000000002</v>
      </c>
      <c r="G634" s="158" t="s">
        <v>84</v>
      </c>
      <c r="H634" s="158">
        <v>0.47449999999999998</v>
      </c>
      <c r="I634" s="158" t="s">
        <v>84</v>
      </c>
      <c r="J634" s="158"/>
      <c r="K634" s="158"/>
      <c r="L634" s="158"/>
      <c r="M634" s="158">
        <v>0.7762</v>
      </c>
      <c r="N634" s="158">
        <v>0.80620000000000003</v>
      </c>
      <c r="O634" s="158" t="s">
        <v>84</v>
      </c>
      <c r="P634" s="158" t="s">
        <v>84</v>
      </c>
      <c r="Q634" s="158">
        <v>0.81499999999999995</v>
      </c>
      <c r="R634" s="158">
        <v>0.85499999999999998</v>
      </c>
      <c r="S634" s="158">
        <v>0.79079999999999995</v>
      </c>
      <c r="T634" s="158">
        <v>0.84379999999999999</v>
      </c>
      <c r="U634" s="158">
        <v>0.74509999999999998</v>
      </c>
      <c r="V634" s="158">
        <v>0.83489999999999998</v>
      </c>
      <c r="W634" s="158" t="s">
        <v>84</v>
      </c>
      <c r="X634" s="158" t="s">
        <v>84</v>
      </c>
      <c r="Y634" s="158">
        <v>0.4153</v>
      </c>
      <c r="Z634" s="158">
        <v>0.53129999999999999</v>
      </c>
      <c r="AA634" s="158" t="s">
        <v>84</v>
      </c>
      <c r="AB634" s="158" t="s">
        <v>84</v>
      </c>
      <c r="AC634" s="158"/>
      <c r="AD634" s="181">
        <v>2997</v>
      </c>
      <c r="AE634" s="181" t="s">
        <v>84</v>
      </c>
      <c r="AF634" s="181">
        <v>1429</v>
      </c>
      <c r="AG634" s="181">
        <v>875</v>
      </c>
      <c r="AH634" s="181">
        <v>334</v>
      </c>
      <c r="AI634" s="181" t="s">
        <v>84</v>
      </c>
      <c r="AJ634" s="181">
        <v>290</v>
      </c>
      <c r="AK634" s="181" t="s">
        <v>84</v>
      </c>
      <c r="AL634" s="181">
        <v>2581</v>
      </c>
    </row>
    <row r="635" spans="1:38" x14ac:dyDescent="0.25">
      <c r="A635" s="159" t="s">
        <v>9275</v>
      </c>
      <c r="B635" s="158">
        <v>0.83330000000000004</v>
      </c>
      <c r="C635" s="158" t="s">
        <v>84</v>
      </c>
      <c r="D635" s="158">
        <v>0.83540000000000003</v>
      </c>
      <c r="E635" s="158">
        <v>0.82440000000000002</v>
      </c>
      <c r="F635" s="158">
        <v>0.87890000000000001</v>
      </c>
      <c r="G635" s="158" t="s">
        <v>84</v>
      </c>
      <c r="H635" s="158" t="s">
        <v>84</v>
      </c>
      <c r="I635" s="158" t="s">
        <v>84</v>
      </c>
      <c r="J635" s="158"/>
      <c r="K635" s="158"/>
      <c r="L635" s="158"/>
      <c r="M635" s="158">
        <v>0.79469999999999996</v>
      </c>
      <c r="N635" s="158">
        <v>0.86519999999999997</v>
      </c>
      <c r="O635" s="158" t="s">
        <v>84</v>
      </c>
      <c r="P635" s="158" t="s">
        <v>84</v>
      </c>
      <c r="Q635" s="158">
        <v>0.76529999999999998</v>
      </c>
      <c r="R635" s="158">
        <v>0.8861</v>
      </c>
      <c r="S635" s="158">
        <v>0.74650000000000005</v>
      </c>
      <c r="T635" s="158">
        <v>0.88029999999999997</v>
      </c>
      <c r="U635" s="158">
        <v>0.80549999999999999</v>
      </c>
      <c r="V635" s="158">
        <v>0.92579999999999996</v>
      </c>
      <c r="W635" s="158" t="s">
        <v>84</v>
      </c>
      <c r="X635" s="158" t="s">
        <v>84</v>
      </c>
      <c r="Y635" s="158" t="s">
        <v>84</v>
      </c>
      <c r="Z635" s="158" t="s">
        <v>84</v>
      </c>
      <c r="AA635" s="158" t="s">
        <v>84</v>
      </c>
      <c r="AB635" s="158" t="s">
        <v>84</v>
      </c>
      <c r="AC635" s="158"/>
      <c r="AD635" s="181">
        <v>487</v>
      </c>
      <c r="AE635" s="181" t="s">
        <v>84</v>
      </c>
      <c r="AF635" s="181">
        <v>167</v>
      </c>
      <c r="AG635" s="181">
        <v>142</v>
      </c>
      <c r="AH635" s="181">
        <v>142</v>
      </c>
      <c r="AI635" s="181" t="s">
        <v>84</v>
      </c>
      <c r="AJ635" s="181" t="s">
        <v>84</v>
      </c>
      <c r="AK635" s="181" t="s">
        <v>84</v>
      </c>
      <c r="AL635" s="181">
        <v>287</v>
      </c>
    </row>
    <row r="636" spans="1:38" x14ac:dyDescent="0.25">
      <c r="A636" s="159" t="s">
        <v>9276</v>
      </c>
      <c r="B636" s="158">
        <v>0.80310000000000004</v>
      </c>
      <c r="C636" s="158" t="s">
        <v>84</v>
      </c>
      <c r="D636" s="158">
        <v>0.76539999999999997</v>
      </c>
      <c r="E636" s="158">
        <v>0.80869999999999997</v>
      </c>
      <c r="F636" s="158">
        <v>0.9153</v>
      </c>
      <c r="G636" s="158" t="s">
        <v>84</v>
      </c>
      <c r="H636" s="158" t="s">
        <v>84</v>
      </c>
      <c r="I636" s="158" t="s">
        <v>84</v>
      </c>
      <c r="J636" s="158"/>
      <c r="K636" s="158"/>
      <c r="L636" s="158"/>
      <c r="M636" s="158">
        <v>0.76249999999999996</v>
      </c>
      <c r="N636" s="158">
        <v>0.83750000000000002</v>
      </c>
      <c r="O636" s="158" t="s">
        <v>84</v>
      </c>
      <c r="P636" s="158" t="s">
        <v>84</v>
      </c>
      <c r="Q636" s="158">
        <v>0.69299999999999995</v>
      </c>
      <c r="R636" s="158">
        <v>0.82289999999999996</v>
      </c>
      <c r="S636" s="158">
        <v>0.72250000000000003</v>
      </c>
      <c r="T636" s="158">
        <v>0.87039999999999995</v>
      </c>
      <c r="U636" s="158">
        <v>0.84140000000000004</v>
      </c>
      <c r="V636" s="158">
        <v>0.9556</v>
      </c>
      <c r="W636" s="158" t="s">
        <v>84</v>
      </c>
      <c r="X636" s="158" t="s">
        <v>84</v>
      </c>
      <c r="Y636" s="158" t="s">
        <v>84</v>
      </c>
      <c r="Z636" s="158" t="s">
        <v>84</v>
      </c>
      <c r="AA636" s="158" t="s">
        <v>84</v>
      </c>
      <c r="AB636" s="158" t="s">
        <v>84</v>
      </c>
      <c r="AC636" s="158"/>
      <c r="AD636" s="181">
        <v>482</v>
      </c>
      <c r="AE636" s="181" t="s">
        <v>84</v>
      </c>
      <c r="AF636" s="181">
        <v>178</v>
      </c>
      <c r="AG636" s="181">
        <v>125</v>
      </c>
      <c r="AH636" s="181">
        <v>127</v>
      </c>
      <c r="AI636" s="181" t="s">
        <v>84</v>
      </c>
      <c r="AJ636" s="181" t="s">
        <v>84</v>
      </c>
      <c r="AK636" s="181" t="s">
        <v>84</v>
      </c>
      <c r="AL636" s="181">
        <v>330</v>
      </c>
    </row>
    <row r="637" spans="1:38" x14ac:dyDescent="0.25">
      <c r="A637" s="159" t="s">
        <v>9277</v>
      </c>
      <c r="B637" s="158">
        <v>0.77859999999999996</v>
      </c>
      <c r="C637" s="158" t="s">
        <v>84</v>
      </c>
      <c r="D637" s="158">
        <v>0.7681</v>
      </c>
      <c r="E637" s="158">
        <v>0.77900000000000003</v>
      </c>
      <c r="F637" s="158">
        <v>0.83720000000000006</v>
      </c>
      <c r="G637" s="158" t="s">
        <v>84</v>
      </c>
      <c r="H637" s="158" t="s">
        <v>84</v>
      </c>
      <c r="I637" s="158" t="s">
        <v>84</v>
      </c>
      <c r="J637" s="158"/>
      <c r="K637" s="158"/>
      <c r="L637" s="158"/>
      <c r="M637" s="158">
        <v>0.7429</v>
      </c>
      <c r="N637" s="158">
        <v>0.81</v>
      </c>
      <c r="O637" s="158" t="s">
        <v>84</v>
      </c>
      <c r="P637" s="158" t="s">
        <v>84</v>
      </c>
      <c r="Q637" s="158">
        <v>0.70750000000000002</v>
      </c>
      <c r="R637" s="158">
        <v>0.81779999999999997</v>
      </c>
      <c r="S637" s="158">
        <v>0.70760000000000001</v>
      </c>
      <c r="T637" s="158">
        <v>0.83499999999999996</v>
      </c>
      <c r="U637" s="158">
        <v>0.76829999999999998</v>
      </c>
      <c r="V637" s="158">
        <v>0.88719999999999999</v>
      </c>
      <c r="W637" s="158" t="s">
        <v>84</v>
      </c>
      <c r="X637" s="158" t="s">
        <v>84</v>
      </c>
      <c r="Y637" s="158" t="s">
        <v>84</v>
      </c>
      <c r="Z637" s="158" t="s">
        <v>84</v>
      </c>
      <c r="AA637" s="158" t="s">
        <v>84</v>
      </c>
      <c r="AB637" s="158" t="s">
        <v>84</v>
      </c>
      <c r="AC637" s="158"/>
      <c r="AD637" s="181">
        <v>660</v>
      </c>
      <c r="AE637" s="181" t="s">
        <v>84</v>
      </c>
      <c r="AF637" s="181">
        <v>252</v>
      </c>
      <c r="AG637" s="181">
        <v>182</v>
      </c>
      <c r="AH637" s="181">
        <v>179</v>
      </c>
      <c r="AI637" s="181" t="s">
        <v>84</v>
      </c>
      <c r="AJ637" s="181" t="s">
        <v>84</v>
      </c>
      <c r="AK637" s="181" t="s">
        <v>84</v>
      </c>
      <c r="AL637" s="181">
        <v>522</v>
      </c>
    </row>
    <row r="638" spans="1:38" x14ac:dyDescent="0.25">
      <c r="A638" s="159" t="s">
        <v>9278</v>
      </c>
      <c r="B638" s="158">
        <v>0.8609</v>
      </c>
      <c r="C638" s="158" t="s">
        <v>84</v>
      </c>
      <c r="D638" s="158">
        <v>0.82830000000000004</v>
      </c>
      <c r="E638" s="158">
        <v>0.84860000000000002</v>
      </c>
      <c r="F638" s="158">
        <v>0.92020000000000002</v>
      </c>
      <c r="G638" s="158" t="s">
        <v>84</v>
      </c>
      <c r="H638" s="158" t="s">
        <v>84</v>
      </c>
      <c r="I638" s="158" t="s">
        <v>84</v>
      </c>
      <c r="J638" s="158"/>
      <c r="K638" s="158"/>
      <c r="L638" s="158"/>
      <c r="M638" s="158">
        <v>0.82120000000000004</v>
      </c>
      <c r="N638" s="158">
        <v>0.89229999999999998</v>
      </c>
      <c r="O638" s="158" t="s">
        <v>84</v>
      </c>
      <c r="P638" s="158" t="s">
        <v>84</v>
      </c>
      <c r="Q638" s="158">
        <v>0.74629999999999996</v>
      </c>
      <c r="R638" s="158">
        <v>0.88580000000000003</v>
      </c>
      <c r="S638" s="158">
        <v>0.75529999999999997</v>
      </c>
      <c r="T638" s="158">
        <v>0.90839999999999999</v>
      </c>
      <c r="U638" s="158">
        <v>0.85489999999999999</v>
      </c>
      <c r="V638" s="158">
        <v>0.95679999999999998</v>
      </c>
      <c r="W638" s="158" t="s">
        <v>84</v>
      </c>
      <c r="X638" s="158" t="s">
        <v>84</v>
      </c>
      <c r="Y638" s="158" t="s">
        <v>84</v>
      </c>
      <c r="Z638" s="158" t="s">
        <v>84</v>
      </c>
      <c r="AA638" s="158" t="s">
        <v>84</v>
      </c>
      <c r="AB638" s="158" t="s">
        <v>84</v>
      </c>
      <c r="AC638" s="158"/>
      <c r="AD638" s="181">
        <v>425</v>
      </c>
      <c r="AE638" s="181" t="s">
        <v>84</v>
      </c>
      <c r="AF638" s="181">
        <v>129</v>
      </c>
      <c r="AG638" s="181">
        <v>105</v>
      </c>
      <c r="AH638" s="181">
        <v>147</v>
      </c>
      <c r="AI638" s="181" t="s">
        <v>84</v>
      </c>
      <c r="AJ638" s="181" t="s">
        <v>84</v>
      </c>
      <c r="AK638" s="181" t="s">
        <v>84</v>
      </c>
      <c r="AL638" s="181">
        <v>277</v>
      </c>
    </row>
    <row r="639" spans="1:38" x14ac:dyDescent="0.25">
      <c r="A639" s="159" t="s">
        <v>9279</v>
      </c>
      <c r="B639" s="158">
        <v>0.78879999999999995</v>
      </c>
      <c r="C639" s="158" t="s">
        <v>84</v>
      </c>
      <c r="D639" s="158">
        <v>0.79210000000000003</v>
      </c>
      <c r="E639" s="158">
        <v>0.78190000000000004</v>
      </c>
      <c r="F639" s="158">
        <v>0.89429999999999998</v>
      </c>
      <c r="G639" s="158" t="s">
        <v>84</v>
      </c>
      <c r="H639" s="158" t="s">
        <v>84</v>
      </c>
      <c r="I639" s="158" t="s">
        <v>84</v>
      </c>
      <c r="J639" s="158"/>
      <c r="K639" s="158"/>
      <c r="L639" s="158"/>
      <c r="M639" s="158">
        <v>0.754</v>
      </c>
      <c r="N639" s="158">
        <v>0.81920000000000004</v>
      </c>
      <c r="O639" s="158" t="s">
        <v>84</v>
      </c>
      <c r="P639" s="158" t="s">
        <v>84</v>
      </c>
      <c r="Q639" s="158">
        <v>0.73519999999999996</v>
      </c>
      <c r="R639" s="158">
        <v>0.83819999999999995</v>
      </c>
      <c r="S639" s="158">
        <v>0.71199999999999997</v>
      </c>
      <c r="T639" s="158">
        <v>0.8367</v>
      </c>
      <c r="U639" s="158">
        <v>0.82869999999999999</v>
      </c>
      <c r="V639" s="158">
        <v>0.93579999999999997</v>
      </c>
      <c r="W639" s="158" t="s">
        <v>84</v>
      </c>
      <c r="X639" s="158" t="s">
        <v>84</v>
      </c>
      <c r="Y639" s="158" t="s">
        <v>84</v>
      </c>
      <c r="Z639" s="158" t="s">
        <v>84</v>
      </c>
      <c r="AA639" s="158" t="s">
        <v>84</v>
      </c>
      <c r="AB639" s="158" t="s">
        <v>84</v>
      </c>
      <c r="AC639" s="158"/>
      <c r="AD639" s="181">
        <v>672</v>
      </c>
      <c r="AE639" s="181" t="s">
        <v>84</v>
      </c>
      <c r="AF639" s="181">
        <v>270</v>
      </c>
      <c r="AG639" s="181">
        <v>191</v>
      </c>
      <c r="AH639" s="181">
        <v>157</v>
      </c>
      <c r="AI639" s="181" t="s">
        <v>84</v>
      </c>
      <c r="AJ639" s="181" t="s">
        <v>84</v>
      </c>
      <c r="AK639" s="181" t="s">
        <v>84</v>
      </c>
      <c r="AL639" s="181">
        <v>515</v>
      </c>
    </row>
    <row r="640" spans="1:38" x14ac:dyDescent="0.25">
      <c r="A640" s="159" t="s">
        <v>9280</v>
      </c>
      <c r="B640" s="158">
        <v>0.99139999999999995</v>
      </c>
      <c r="C640" s="158" t="s">
        <v>84</v>
      </c>
      <c r="D640" s="158">
        <v>0.99560000000000004</v>
      </c>
      <c r="E640" s="158">
        <v>1.0017</v>
      </c>
      <c r="F640" s="158">
        <v>0.98060000000000003</v>
      </c>
      <c r="G640" s="158" t="s">
        <v>84</v>
      </c>
      <c r="H640" s="158" t="s">
        <v>84</v>
      </c>
      <c r="I640" s="158" t="s">
        <v>84</v>
      </c>
      <c r="J640" s="158"/>
      <c r="K640" s="158"/>
      <c r="L640" s="158"/>
      <c r="M640" s="158">
        <v>0.97570000000000001</v>
      </c>
      <c r="N640" s="158">
        <v>0.997</v>
      </c>
      <c r="O640" s="158" t="s">
        <v>84</v>
      </c>
      <c r="P640" s="158" t="s">
        <v>84</v>
      </c>
      <c r="Q640" s="158">
        <v>0.93679999999999997</v>
      </c>
      <c r="R640" s="158">
        <v>0.99970000000000003</v>
      </c>
      <c r="S640" s="158">
        <v>1.0017</v>
      </c>
      <c r="T640" s="158">
        <v>1.0017</v>
      </c>
      <c r="U640" s="158">
        <v>0.93500000000000005</v>
      </c>
      <c r="V640" s="158">
        <v>0.99429999999999996</v>
      </c>
      <c r="W640" s="158" t="s">
        <v>84</v>
      </c>
      <c r="X640" s="158" t="s">
        <v>84</v>
      </c>
      <c r="Y640" s="158" t="s">
        <v>84</v>
      </c>
      <c r="Z640" s="158" t="s">
        <v>84</v>
      </c>
      <c r="AA640" s="158" t="s">
        <v>84</v>
      </c>
      <c r="AB640" s="158" t="s">
        <v>84</v>
      </c>
      <c r="AC640" s="158"/>
      <c r="AD640" s="181">
        <v>487</v>
      </c>
      <c r="AE640" s="181" t="s">
        <v>84</v>
      </c>
      <c r="AF640" s="181">
        <v>167</v>
      </c>
      <c r="AG640" s="181">
        <v>142</v>
      </c>
      <c r="AH640" s="181">
        <v>142</v>
      </c>
      <c r="AI640" s="181" t="s">
        <v>84</v>
      </c>
      <c r="AJ640" s="181" t="s">
        <v>84</v>
      </c>
      <c r="AK640" s="181" t="s">
        <v>84</v>
      </c>
      <c r="AL640" s="181">
        <v>287</v>
      </c>
    </row>
    <row r="641" spans="1:38" x14ac:dyDescent="0.25">
      <c r="A641" s="159" t="s">
        <v>9281</v>
      </c>
      <c r="B641" s="158">
        <v>0.97889999999999999</v>
      </c>
      <c r="C641" s="158" t="s">
        <v>84</v>
      </c>
      <c r="D641" s="158">
        <v>0.996</v>
      </c>
      <c r="E641" s="158">
        <v>0.96179999999999999</v>
      </c>
      <c r="F641" s="158">
        <v>1.0017</v>
      </c>
      <c r="G641" s="158" t="s">
        <v>84</v>
      </c>
      <c r="H641" s="158" t="s">
        <v>84</v>
      </c>
      <c r="I641" s="158" t="s">
        <v>84</v>
      </c>
      <c r="J641" s="158"/>
      <c r="K641" s="158"/>
      <c r="L641" s="158"/>
      <c r="M641" s="158">
        <v>0.96030000000000004</v>
      </c>
      <c r="N641" s="158">
        <v>0.98880000000000001</v>
      </c>
      <c r="O641" s="158" t="s">
        <v>84</v>
      </c>
      <c r="P641" s="158" t="s">
        <v>84</v>
      </c>
      <c r="Q641" s="158">
        <v>0.93810000000000004</v>
      </c>
      <c r="R641" s="158">
        <v>0.99980000000000002</v>
      </c>
      <c r="S641" s="158">
        <v>0.90680000000000005</v>
      </c>
      <c r="T641" s="158">
        <v>0.98460000000000003</v>
      </c>
      <c r="U641" s="158">
        <v>1.0017</v>
      </c>
      <c r="V641" s="158">
        <v>1.0017</v>
      </c>
      <c r="W641" s="158" t="s">
        <v>84</v>
      </c>
      <c r="X641" s="158" t="s">
        <v>84</v>
      </c>
      <c r="Y641" s="158" t="s">
        <v>84</v>
      </c>
      <c r="Z641" s="158" t="s">
        <v>84</v>
      </c>
      <c r="AA641" s="158" t="s">
        <v>84</v>
      </c>
      <c r="AB641" s="158" t="s">
        <v>84</v>
      </c>
      <c r="AC641" s="158"/>
      <c r="AD641" s="181">
        <v>482</v>
      </c>
      <c r="AE641" s="181" t="s">
        <v>84</v>
      </c>
      <c r="AF641" s="181">
        <v>178</v>
      </c>
      <c r="AG641" s="181">
        <v>125</v>
      </c>
      <c r="AH641" s="181">
        <v>127</v>
      </c>
      <c r="AI641" s="181" t="s">
        <v>84</v>
      </c>
      <c r="AJ641" s="181" t="s">
        <v>84</v>
      </c>
      <c r="AK641" s="181" t="s">
        <v>84</v>
      </c>
      <c r="AL641" s="181">
        <v>330</v>
      </c>
    </row>
    <row r="642" spans="1:38" x14ac:dyDescent="0.25">
      <c r="A642" s="159" t="s">
        <v>9282</v>
      </c>
      <c r="B642" s="158">
        <v>0.98540000000000005</v>
      </c>
      <c r="C642" s="158" t="s">
        <v>84</v>
      </c>
      <c r="D642" s="158">
        <v>0.99809999999999999</v>
      </c>
      <c r="E642" s="158">
        <v>0.98550000000000004</v>
      </c>
      <c r="F642" s="158">
        <v>0.9909</v>
      </c>
      <c r="G642" s="158" t="s">
        <v>84</v>
      </c>
      <c r="H642" s="158" t="s">
        <v>84</v>
      </c>
      <c r="I642" s="158" t="s">
        <v>84</v>
      </c>
      <c r="J642" s="158"/>
      <c r="K642" s="158"/>
      <c r="L642" s="158"/>
      <c r="M642" s="158">
        <v>0.97150000000000003</v>
      </c>
      <c r="N642" s="158">
        <v>0.99260000000000004</v>
      </c>
      <c r="O642" s="158" t="s">
        <v>84</v>
      </c>
      <c r="P642" s="158" t="s">
        <v>84</v>
      </c>
      <c r="Q642" s="158">
        <v>0.88719999999999999</v>
      </c>
      <c r="R642" s="158">
        <v>1</v>
      </c>
      <c r="S642" s="158">
        <v>0.94830000000000003</v>
      </c>
      <c r="T642" s="158">
        <v>0.996</v>
      </c>
      <c r="U642" s="158">
        <v>0.95050000000000001</v>
      </c>
      <c r="V642" s="158">
        <v>0.99839999999999995</v>
      </c>
      <c r="W642" s="158" t="s">
        <v>84</v>
      </c>
      <c r="X642" s="158" t="s">
        <v>84</v>
      </c>
      <c r="Y642" s="158" t="s">
        <v>84</v>
      </c>
      <c r="Z642" s="158" t="s">
        <v>84</v>
      </c>
      <c r="AA642" s="158" t="s">
        <v>84</v>
      </c>
      <c r="AB642" s="158" t="s">
        <v>84</v>
      </c>
      <c r="AC642" s="158"/>
      <c r="AD642" s="181">
        <v>660</v>
      </c>
      <c r="AE642" s="181" t="s">
        <v>84</v>
      </c>
      <c r="AF642" s="181">
        <v>252</v>
      </c>
      <c r="AG642" s="181">
        <v>182</v>
      </c>
      <c r="AH642" s="181">
        <v>179</v>
      </c>
      <c r="AI642" s="181" t="s">
        <v>84</v>
      </c>
      <c r="AJ642" s="181" t="s">
        <v>84</v>
      </c>
      <c r="AK642" s="181" t="s">
        <v>84</v>
      </c>
      <c r="AL642" s="181">
        <v>522</v>
      </c>
    </row>
    <row r="643" spans="1:38" x14ac:dyDescent="0.25">
      <c r="A643" s="159" t="s">
        <v>9283</v>
      </c>
      <c r="B643" s="158">
        <v>0.98750000000000004</v>
      </c>
      <c r="C643" s="158" t="s">
        <v>84</v>
      </c>
      <c r="D643" s="158">
        <v>0.99370000000000003</v>
      </c>
      <c r="E643" s="158">
        <v>0.98309999999999997</v>
      </c>
      <c r="F643" s="158">
        <v>1.0014000000000001</v>
      </c>
      <c r="G643" s="158" t="s">
        <v>84</v>
      </c>
      <c r="H643" s="158" t="s">
        <v>84</v>
      </c>
      <c r="I643" s="158" t="s">
        <v>84</v>
      </c>
      <c r="J643" s="158"/>
      <c r="K643" s="158"/>
      <c r="L643" s="158"/>
      <c r="M643" s="158">
        <v>0.96930000000000005</v>
      </c>
      <c r="N643" s="158">
        <v>0.99490000000000001</v>
      </c>
      <c r="O643" s="158" t="s">
        <v>84</v>
      </c>
      <c r="P643" s="158" t="s">
        <v>84</v>
      </c>
      <c r="Q643" s="158">
        <v>0.9304</v>
      </c>
      <c r="R643" s="158">
        <v>0.99950000000000006</v>
      </c>
      <c r="S643" s="158">
        <v>0.92169999999999996</v>
      </c>
      <c r="T643" s="158">
        <v>0.99650000000000005</v>
      </c>
      <c r="U643" s="158">
        <v>1.0014000000000001</v>
      </c>
      <c r="V643" s="158">
        <v>1.0014000000000001</v>
      </c>
      <c r="W643" s="158" t="s">
        <v>84</v>
      </c>
      <c r="X643" s="158" t="s">
        <v>84</v>
      </c>
      <c r="Y643" s="158" t="s">
        <v>84</v>
      </c>
      <c r="Z643" s="158" t="s">
        <v>84</v>
      </c>
      <c r="AA643" s="158" t="s">
        <v>84</v>
      </c>
      <c r="AB643" s="158" t="s">
        <v>84</v>
      </c>
      <c r="AC643" s="158"/>
      <c r="AD643" s="181">
        <v>425</v>
      </c>
      <c r="AE643" s="181" t="s">
        <v>84</v>
      </c>
      <c r="AF643" s="181">
        <v>129</v>
      </c>
      <c r="AG643" s="181">
        <v>105</v>
      </c>
      <c r="AH643" s="181">
        <v>147</v>
      </c>
      <c r="AI643" s="181" t="s">
        <v>84</v>
      </c>
      <c r="AJ643" s="181" t="s">
        <v>84</v>
      </c>
      <c r="AK643" s="181" t="s">
        <v>84</v>
      </c>
      <c r="AL643" s="181">
        <v>277</v>
      </c>
    </row>
    <row r="644" spans="1:38" x14ac:dyDescent="0.25">
      <c r="A644" s="159" t="s">
        <v>9284</v>
      </c>
      <c r="B644" s="158">
        <v>0.97650000000000003</v>
      </c>
      <c r="C644" s="158" t="s">
        <v>84</v>
      </c>
      <c r="D644" s="158">
        <v>0.99450000000000005</v>
      </c>
      <c r="E644" s="158">
        <v>0.98629999999999995</v>
      </c>
      <c r="F644" s="158">
        <v>0.98870000000000002</v>
      </c>
      <c r="G644" s="158" t="s">
        <v>84</v>
      </c>
      <c r="H644" s="158" t="s">
        <v>84</v>
      </c>
      <c r="I644" s="158" t="s">
        <v>84</v>
      </c>
      <c r="J644" s="158"/>
      <c r="K644" s="158"/>
      <c r="L644" s="158"/>
      <c r="M644" s="158">
        <v>0.96109999999999995</v>
      </c>
      <c r="N644" s="158">
        <v>0.9859</v>
      </c>
      <c r="O644" s="158" t="s">
        <v>84</v>
      </c>
      <c r="P644" s="158" t="s">
        <v>84</v>
      </c>
      <c r="Q644" s="158">
        <v>0.9647</v>
      </c>
      <c r="R644" s="158">
        <v>0.99919999999999998</v>
      </c>
      <c r="S644" s="158">
        <v>0.95069999999999999</v>
      </c>
      <c r="T644" s="158">
        <v>0.99619999999999997</v>
      </c>
      <c r="U644" s="158">
        <v>0.94699999999999995</v>
      </c>
      <c r="V644" s="158">
        <v>0.99760000000000004</v>
      </c>
      <c r="W644" s="158" t="s">
        <v>84</v>
      </c>
      <c r="X644" s="158" t="s">
        <v>84</v>
      </c>
      <c r="Y644" s="158" t="s">
        <v>84</v>
      </c>
      <c r="Z644" s="158" t="s">
        <v>84</v>
      </c>
      <c r="AA644" s="158" t="s">
        <v>84</v>
      </c>
      <c r="AB644" s="158" t="s">
        <v>84</v>
      </c>
      <c r="AC644" s="158"/>
      <c r="AD644" s="181">
        <v>672</v>
      </c>
      <c r="AE644" s="181" t="s">
        <v>84</v>
      </c>
      <c r="AF644" s="181">
        <v>270</v>
      </c>
      <c r="AG644" s="181">
        <v>191</v>
      </c>
      <c r="AH644" s="181">
        <v>157</v>
      </c>
      <c r="AI644" s="181" t="s">
        <v>84</v>
      </c>
      <c r="AJ644" s="181" t="s">
        <v>84</v>
      </c>
      <c r="AK644" s="181" t="s">
        <v>84</v>
      </c>
      <c r="AL644" s="181">
        <v>515</v>
      </c>
    </row>
    <row r="645" spans="1:38" x14ac:dyDescent="0.25">
      <c r="A645" s="159" t="s">
        <v>9285</v>
      </c>
      <c r="B645" s="158">
        <v>0.76590000000000003</v>
      </c>
      <c r="C645" s="158" t="s">
        <v>84</v>
      </c>
      <c r="D645" s="158">
        <v>0.71579999999999999</v>
      </c>
      <c r="E645" s="158">
        <v>0.77749999999999997</v>
      </c>
      <c r="F645" s="158">
        <v>0.83860000000000001</v>
      </c>
      <c r="G645" s="158" t="s">
        <v>84</v>
      </c>
      <c r="H645" s="158" t="s">
        <v>84</v>
      </c>
      <c r="I645" s="158" t="s">
        <v>84</v>
      </c>
      <c r="J645" s="158"/>
      <c r="K645" s="158"/>
      <c r="L645" s="158"/>
      <c r="M645" s="158">
        <v>0.72119999999999995</v>
      </c>
      <c r="N645" s="158">
        <v>0.8044</v>
      </c>
      <c r="O645" s="158" t="s">
        <v>84</v>
      </c>
      <c r="P645" s="158" t="s">
        <v>84</v>
      </c>
      <c r="Q645" s="158">
        <v>0.63339999999999996</v>
      </c>
      <c r="R645" s="158">
        <v>0.78300000000000003</v>
      </c>
      <c r="S645" s="158">
        <v>0.69110000000000005</v>
      </c>
      <c r="T645" s="158">
        <v>0.84250000000000003</v>
      </c>
      <c r="U645" s="158">
        <v>0.75309999999999999</v>
      </c>
      <c r="V645" s="158">
        <v>0.89649999999999996</v>
      </c>
      <c r="W645" s="158" t="s">
        <v>84</v>
      </c>
      <c r="X645" s="158" t="s">
        <v>84</v>
      </c>
      <c r="Y645" s="158" t="s">
        <v>84</v>
      </c>
      <c r="Z645" s="158" t="s">
        <v>84</v>
      </c>
      <c r="AA645" s="158" t="s">
        <v>84</v>
      </c>
      <c r="AB645" s="158" t="s">
        <v>84</v>
      </c>
      <c r="AC645" s="158"/>
      <c r="AD645" s="181">
        <v>487</v>
      </c>
      <c r="AE645" s="181" t="s">
        <v>84</v>
      </c>
      <c r="AF645" s="181">
        <v>167</v>
      </c>
      <c r="AG645" s="181">
        <v>142</v>
      </c>
      <c r="AH645" s="181">
        <v>142</v>
      </c>
      <c r="AI645" s="181" t="s">
        <v>84</v>
      </c>
      <c r="AJ645" s="181" t="s">
        <v>84</v>
      </c>
      <c r="AK645" s="181" t="s">
        <v>84</v>
      </c>
      <c r="AL645" s="181">
        <v>287</v>
      </c>
    </row>
    <row r="646" spans="1:38" x14ac:dyDescent="0.25">
      <c r="A646" s="159" t="s">
        <v>9286</v>
      </c>
      <c r="B646" s="158">
        <v>0.71079999999999999</v>
      </c>
      <c r="C646" s="158" t="s">
        <v>84</v>
      </c>
      <c r="D646" s="158">
        <v>0.66739999999999999</v>
      </c>
      <c r="E646" s="158">
        <v>0.69799999999999995</v>
      </c>
      <c r="F646" s="158">
        <v>0.84730000000000005</v>
      </c>
      <c r="G646" s="158" t="s">
        <v>84</v>
      </c>
      <c r="H646" s="158" t="s">
        <v>84</v>
      </c>
      <c r="I646" s="158" t="s">
        <v>84</v>
      </c>
      <c r="J646" s="158"/>
      <c r="K646" s="158"/>
      <c r="L646" s="158"/>
      <c r="M646" s="158">
        <v>0.66400000000000003</v>
      </c>
      <c r="N646" s="158">
        <v>0.75239999999999996</v>
      </c>
      <c r="O646" s="158" t="s">
        <v>84</v>
      </c>
      <c r="P646" s="158" t="s">
        <v>84</v>
      </c>
      <c r="Q646" s="158">
        <v>0.58630000000000004</v>
      </c>
      <c r="R646" s="158">
        <v>0.73619999999999997</v>
      </c>
      <c r="S646" s="158">
        <v>0.59960000000000002</v>
      </c>
      <c r="T646" s="158">
        <v>0.77669999999999995</v>
      </c>
      <c r="U646" s="158">
        <v>0.75839999999999996</v>
      </c>
      <c r="V646" s="158">
        <v>0.90549999999999997</v>
      </c>
      <c r="W646" s="158" t="s">
        <v>84</v>
      </c>
      <c r="X646" s="158" t="s">
        <v>84</v>
      </c>
      <c r="Y646" s="158" t="s">
        <v>84</v>
      </c>
      <c r="Z646" s="158" t="s">
        <v>84</v>
      </c>
      <c r="AA646" s="158" t="s">
        <v>84</v>
      </c>
      <c r="AB646" s="158" t="s">
        <v>84</v>
      </c>
      <c r="AC646" s="158"/>
      <c r="AD646" s="181">
        <v>482</v>
      </c>
      <c r="AE646" s="181" t="s">
        <v>84</v>
      </c>
      <c r="AF646" s="181">
        <v>178</v>
      </c>
      <c r="AG646" s="181">
        <v>125</v>
      </c>
      <c r="AH646" s="181">
        <v>127</v>
      </c>
      <c r="AI646" s="181" t="s">
        <v>84</v>
      </c>
      <c r="AJ646" s="181" t="s">
        <v>84</v>
      </c>
      <c r="AK646" s="181" t="s">
        <v>84</v>
      </c>
      <c r="AL646" s="181">
        <v>330</v>
      </c>
    </row>
    <row r="647" spans="1:38" x14ac:dyDescent="0.25">
      <c r="A647" s="159" t="s">
        <v>9287</v>
      </c>
      <c r="B647" s="158">
        <v>0.6603</v>
      </c>
      <c r="C647" s="158" t="s">
        <v>84</v>
      </c>
      <c r="D647" s="158">
        <v>0.61299999999999999</v>
      </c>
      <c r="E647" s="158">
        <v>0.66510000000000002</v>
      </c>
      <c r="F647" s="158">
        <v>0.78500000000000003</v>
      </c>
      <c r="G647" s="158" t="s">
        <v>84</v>
      </c>
      <c r="H647" s="158" t="s">
        <v>84</v>
      </c>
      <c r="I647" s="158" t="s">
        <v>84</v>
      </c>
      <c r="J647" s="158"/>
      <c r="K647" s="158"/>
      <c r="L647" s="158"/>
      <c r="M647" s="158">
        <v>0.61909999999999998</v>
      </c>
      <c r="N647" s="158">
        <v>0.69810000000000005</v>
      </c>
      <c r="O647" s="158" t="s">
        <v>84</v>
      </c>
      <c r="P647" s="158" t="s">
        <v>84</v>
      </c>
      <c r="Q647" s="158">
        <v>0.54430000000000001</v>
      </c>
      <c r="R647" s="158">
        <v>0.67459999999999998</v>
      </c>
      <c r="S647" s="158">
        <v>0.58450000000000002</v>
      </c>
      <c r="T647" s="158">
        <v>0.73360000000000003</v>
      </c>
      <c r="U647" s="158">
        <v>0.70609999999999995</v>
      </c>
      <c r="V647" s="158">
        <v>0.84499999999999997</v>
      </c>
      <c r="W647" s="158" t="s">
        <v>84</v>
      </c>
      <c r="X647" s="158" t="s">
        <v>84</v>
      </c>
      <c r="Y647" s="158" t="s">
        <v>84</v>
      </c>
      <c r="Z647" s="158" t="s">
        <v>84</v>
      </c>
      <c r="AA647" s="158" t="s">
        <v>84</v>
      </c>
      <c r="AB647" s="158" t="s">
        <v>84</v>
      </c>
      <c r="AC647" s="158"/>
      <c r="AD647" s="181">
        <v>660</v>
      </c>
      <c r="AE647" s="181" t="s">
        <v>84</v>
      </c>
      <c r="AF647" s="181">
        <v>252</v>
      </c>
      <c r="AG647" s="181">
        <v>182</v>
      </c>
      <c r="AH647" s="181">
        <v>179</v>
      </c>
      <c r="AI647" s="181" t="s">
        <v>84</v>
      </c>
      <c r="AJ647" s="181" t="s">
        <v>84</v>
      </c>
      <c r="AK647" s="181" t="s">
        <v>84</v>
      </c>
      <c r="AL647" s="181">
        <v>522</v>
      </c>
    </row>
    <row r="648" spans="1:38" x14ac:dyDescent="0.25">
      <c r="A648" s="159" t="s">
        <v>9288</v>
      </c>
      <c r="B648" s="158">
        <v>0.73909999999999998</v>
      </c>
      <c r="C648" s="158" t="s">
        <v>84</v>
      </c>
      <c r="D648" s="158">
        <v>0.61750000000000005</v>
      </c>
      <c r="E648" s="158">
        <v>0.74339999999999995</v>
      </c>
      <c r="F648" s="158">
        <v>0.83199999999999996</v>
      </c>
      <c r="G648" s="158" t="s">
        <v>84</v>
      </c>
      <c r="H648" s="158" t="s">
        <v>84</v>
      </c>
      <c r="I648" s="158" t="s">
        <v>84</v>
      </c>
      <c r="J648" s="158"/>
      <c r="K648" s="158"/>
      <c r="L648" s="158"/>
      <c r="M648" s="158">
        <v>0.68889999999999996</v>
      </c>
      <c r="N648" s="158">
        <v>0.78249999999999997</v>
      </c>
      <c r="O648" s="158" t="s">
        <v>84</v>
      </c>
      <c r="P648" s="158" t="s">
        <v>84</v>
      </c>
      <c r="Q648" s="158">
        <v>0.51910000000000001</v>
      </c>
      <c r="R648" s="158">
        <v>0.70150000000000001</v>
      </c>
      <c r="S648" s="158">
        <v>0.63190000000000002</v>
      </c>
      <c r="T648" s="158">
        <v>0.82569999999999999</v>
      </c>
      <c r="U648" s="158">
        <v>0.74839999999999995</v>
      </c>
      <c r="V648" s="158">
        <v>0.88990000000000002</v>
      </c>
      <c r="W648" s="158" t="s">
        <v>84</v>
      </c>
      <c r="X648" s="158" t="s">
        <v>84</v>
      </c>
      <c r="Y648" s="158" t="s">
        <v>84</v>
      </c>
      <c r="Z648" s="158" t="s">
        <v>84</v>
      </c>
      <c r="AA648" s="158" t="s">
        <v>84</v>
      </c>
      <c r="AB648" s="158" t="s">
        <v>84</v>
      </c>
      <c r="AC648" s="158"/>
      <c r="AD648" s="181">
        <v>425</v>
      </c>
      <c r="AE648" s="181" t="s">
        <v>84</v>
      </c>
      <c r="AF648" s="181">
        <v>129</v>
      </c>
      <c r="AG648" s="181">
        <v>105</v>
      </c>
      <c r="AH648" s="181">
        <v>147</v>
      </c>
      <c r="AI648" s="181" t="s">
        <v>84</v>
      </c>
      <c r="AJ648" s="181" t="s">
        <v>84</v>
      </c>
      <c r="AK648" s="181" t="s">
        <v>84</v>
      </c>
      <c r="AL648" s="181">
        <v>277</v>
      </c>
    </row>
    <row r="649" spans="1:38" x14ac:dyDescent="0.25">
      <c r="A649" s="159" t="s">
        <v>9289</v>
      </c>
      <c r="B649" s="158">
        <v>0.65900000000000003</v>
      </c>
      <c r="C649" s="158" t="s">
        <v>84</v>
      </c>
      <c r="D649" s="158">
        <v>0.62849999999999995</v>
      </c>
      <c r="E649" s="158">
        <v>0.64890000000000003</v>
      </c>
      <c r="F649" s="158">
        <v>0.81289999999999996</v>
      </c>
      <c r="G649" s="158" t="s">
        <v>84</v>
      </c>
      <c r="H649" s="158" t="s">
        <v>84</v>
      </c>
      <c r="I649" s="158" t="s">
        <v>84</v>
      </c>
      <c r="J649" s="158"/>
      <c r="K649" s="158"/>
      <c r="L649" s="158"/>
      <c r="M649" s="158">
        <v>0.61860000000000004</v>
      </c>
      <c r="N649" s="158">
        <v>0.69620000000000004</v>
      </c>
      <c r="O649" s="158" t="s">
        <v>84</v>
      </c>
      <c r="P649" s="158" t="s">
        <v>84</v>
      </c>
      <c r="Q649" s="158">
        <v>0.56230000000000002</v>
      </c>
      <c r="R649" s="158">
        <v>0.6875</v>
      </c>
      <c r="S649" s="158">
        <v>0.57020000000000004</v>
      </c>
      <c r="T649" s="158">
        <v>0.71689999999999998</v>
      </c>
      <c r="U649" s="158">
        <v>0.73350000000000004</v>
      </c>
      <c r="V649" s="158">
        <v>0.87070000000000003</v>
      </c>
      <c r="W649" s="158" t="s">
        <v>84</v>
      </c>
      <c r="X649" s="158" t="s">
        <v>84</v>
      </c>
      <c r="Y649" s="158" t="s">
        <v>84</v>
      </c>
      <c r="Z649" s="158" t="s">
        <v>84</v>
      </c>
      <c r="AA649" s="158" t="s">
        <v>84</v>
      </c>
      <c r="AB649" s="158" t="s">
        <v>84</v>
      </c>
      <c r="AC649" s="158"/>
      <c r="AD649" s="181">
        <v>672</v>
      </c>
      <c r="AE649" s="181" t="s">
        <v>84</v>
      </c>
      <c r="AF649" s="181">
        <v>270</v>
      </c>
      <c r="AG649" s="181">
        <v>191</v>
      </c>
      <c r="AH649" s="181">
        <v>157</v>
      </c>
      <c r="AI649" s="181" t="s">
        <v>84</v>
      </c>
      <c r="AJ649" s="181" t="s">
        <v>84</v>
      </c>
      <c r="AK649" s="181" t="s">
        <v>84</v>
      </c>
      <c r="AL649" s="181">
        <v>515</v>
      </c>
    </row>
    <row r="650" spans="1:38" x14ac:dyDescent="0.25">
      <c r="A650" s="159" t="s">
        <v>9290</v>
      </c>
      <c r="B650" s="158">
        <v>0.7127</v>
      </c>
      <c r="C650" s="158" t="s">
        <v>84</v>
      </c>
      <c r="D650" s="158">
        <v>0.62749999999999995</v>
      </c>
      <c r="E650" s="158">
        <v>0.75719999999999998</v>
      </c>
      <c r="F650" s="158">
        <v>0.77270000000000005</v>
      </c>
      <c r="G650" s="158" t="s">
        <v>84</v>
      </c>
      <c r="H650" s="158" t="s">
        <v>84</v>
      </c>
      <c r="I650" s="158" t="s">
        <v>84</v>
      </c>
      <c r="J650" s="158"/>
      <c r="K650" s="158"/>
      <c r="L650" s="158"/>
      <c r="M650" s="158">
        <v>0.66239999999999999</v>
      </c>
      <c r="N650" s="158">
        <v>0.75700000000000001</v>
      </c>
      <c r="O650" s="158" t="s">
        <v>84</v>
      </c>
      <c r="P650" s="158" t="s">
        <v>84</v>
      </c>
      <c r="Q650" s="158">
        <v>0.53620000000000001</v>
      </c>
      <c r="R650" s="158">
        <v>0.70579999999999998</v>
      </c>
      <c r="S650" s="158">
        <v>0.66439999999999999</v>
      </c>
      <c r="T650" s="158">
        <v>0.82769999999999999</v>
      </c>
      <c r="U650" s="158">
        <v>0.66979999999999995</v>
      </c>
      <c r="V650" s="158">
        <v>0.84709999999999996</v>
      </c>
      <c r="W650" s="158" t="s">
        <v>84</v>
      </c>
      <c r="X650" s="158" t="s">
        <v>84</v>
      </c>
      <c r="Y650" s="158" t="s">
        <v>84</v>
      </c>
      <c r="Z650" s="158" t="s">
        <v>84</v>
      </c>
      <c r="AA650" s="158" t="s">
        <v>84</v>
      </c>
      <c r="AB650" s="158" t="s">
        <v>84</v>
      </c>
      <c r="AC650" s="158"/>
      <c r="AD650" s="181">
        <v>487</v>
      </c>
      <c r="AE650" s="181" t="s">
        <v>84</v>
      </c>
      <c r="AF650" s="181">
        <v>167</v>
      </c>
      <c r="AG650" s="181">
        <v>142</v>
      </c>
      <c r="AH650" s="181">
        <v>142</v>
      </c>
      <c r="AI650" s="181" t="s">
        <v>84</v>
      </c>
      <c r="AJ650" s="181" t="s">
        <v>84</v>
      </c>
      <c r="AK650" s="181" t="s">
        <v>84</v>
      </c>
      <c r="AL650" s="181">
        <v>287</v>
      </c>
    </row>
    <row r="651" spans="1:38" x14ac:dyDescent="0.25">
      <c r="A651" s="159" t="s">
        <v>9291</v>
      </c>
      <c r="B651" s="158">
        <v>0.64039999999999997</v>
      </c>
      <c r="C651" s="158" t="s">
        <v>84</v>
      </c>
      <c r="D651" s="158">
        <v>0.60670000000000002</v>
      </c>
      <c r="E651" s="158">
        <v>0.57230000000000003</v>
      </c>
      <c r="F651" s="158">
        <v>0.80269999999999997</v>
      </c>
      <c r="G651" s="158" t="s">
        <v>84</v>
      </c>
      <c r="H651" s="158" t="s">
        <v>84</v>
      </c>
      <c r="I651" s="158" t="s">
        <v>84</v>
      </c>
      <c r="J651" s="158"/>
      <c r="K651" s="158"/>
      <c r="L651" s="158"/>
      <c r="M651" s="158">
        <v>0.58899999999999997</v>
      </c>
      <c r="N651" s="158">
        <v>0.68700000000000006</v>
      </c>
      <c r="O651" s="158" t="s">
        <v>84</v>
      </c>
      <c r="P651" s="158" t="s">
        <v>84</v>
      </c>
      <c r="Q651" s="158">
        <v>0.51929999999999998</v>
      </c>
      <c r="R651" s="158">
        <v>0.68300000000000005</v>
      </c>
      <c r="S651" s="158">
        <v>0.4667</v>
      </c>
      <c r="T651" s="158">
        <v>0.66449999999999998</v>
      </c>
      <c r="U651" s="158">
        <v>0.70209999999999995</v>
      </c>
      <c r="V651" s="158">
        <v>0.87229999999999996</v>
      </c>
      <c r="W651" s="158" t="s">
        <v>84</v>
      </c>
      <c r="X651" s="158" t="s">
        <v>84</v>
      </c>
      <c r="Y651" s="158" t="s">
        <v>84</v>
      </c>
      <c r="Z651" s="158" t="s">
        <v>84</v>
      </c>
      <c r="AA651" s="158" t="s">
        <v>84</v>
      </c>
      <c r="AB651" s="158" t="s">
        <v>84</v>
      </c>
      <c r="AC651" s="158"/>
      <c r="AD651" s="181">
        <v>482</v>
      </c>
      <c r="AE651" s="181" t="s">
        <v>84</v>
      </c>
      <c r="AF651" s="181">
        <v>178</v>
      </c>
      <c r="AG651" s="181">
        <v>125</v>
      </c>
      <c r="AH651" s="181">
        <v>127</v>
      </c>
      <c r="AI651" s="181" t="s">
        <v>84</v>
      </c>
      <c r="AJ651" s="181" t="s">
        <v>84</v>
      </c>
      <c r="AK651" s="181" t="s">
        <v>84</v>
      </c>
      <c r="AL651" s="181">
        <v>330</v>
      </c>
    </row>
    <row r="652" spans="1:38" x14ac:dyDescent="0.25">
      <c r="A652" s="159" t="s">
        <v>9292</v>
      </c>
      <c r="B652" s="158">
        <v>0.59599999999999997</v>
      </c>
      <c r="C652" s="158" t="s">
        <v>84</v>
      </c>
      <c r="D652" s="158">
        <v>0.54879999999999995</v>
      </c>
      <c r="E652" s="158">
        <v>0.61890000000000001</v>
      </c>
      <c r="F652" s="158">
        <v>0.69699999999999995</v>
      </c>
      <c r="G652" s="158" t="s">
        <v>84</v>
      </c>
      <c r="H652" s="158" t="s">
        <v>84</v>
      </c>
      <c r="I652" s="158" t="s">
        <v>84</v>
      </c>
      <c r="J652" s="158"/>
      <c r="K652" s="158"/>
      <c r="L652" s="158"/>
      <c r="M652" s="158">
        <v>0.55079999999999996</v>
      </c>
      <c r="N652" s="158">
        <v>0.63829999999999998</v>
      </c>
      <c r="O652" s="158" t="s">
        <v>84</v>
      </c>
      <c r="P652" s="158" t="s">
        <v>84</v>
      </c>
      <c r="Q652" s="158">
        <v>0.47620000000000001</v>
      </c>
      <c r="R652" s="158">
        <v>0.61560000000000004</v>
      </c>
      <c r="S652" s="158">
        <v>0.53290000000000004</v>
      </c>
      <c r="T652" s="158">
        <v>0.69369999999999998</v>
      </c>
      <c r="U652" s="158">
        <v>0.6018</v>
      </c>
      <c r="V652" s="158">
        <v>0.77370000000000005</v>
      </c>
      <c r="W652" s="158" t="s">
        <v>84</v>
      </c>
      <c r="X652" s="158" t="s">
        <v>84</v>
      </c>
      <c r="Y652" s="158" t="s">
        <v>84</v>
      </c>
      <c r="Z652" s="158" t="s">
        <v>84</v>
      </c>
      <c r="AA652" s="158" t="s">
        <v>84</v>
      </c>
      <c r="AB652" s="158" t="s">
        <v>84</v>
      </c>
      <c r="AC652" s="158"/>
      <c r="AD652" s="181">
        <v>660</v>
      </c>
      <c r="AE652" s="181" t="s">
        <v>84</v>
      </c>
      <c r="AF652" s="181">
        <v>252</v>
      </c>
      <c r="AG652" s="181">
        <v>182</v>
      </c>
      <c r="AH652" s="181">
        <v>179</v>
      </c>
      <c r="AI652" s="181" t="s">
        <v>84</v>
      </c>
      <c r="AJ652" s="181" t="s">
        <v>84</v>
      </c>
      <c r="AK652" s="181" t="s">
        <v>84</v>
      </c>
      <c r="AL652" s="181">
        <v>522</v>
      </c>
    </row>
    <row r="653" spans="1:38" x14ac:dyDescent="0.25">
      <c r="A653" s="159" t="s">
        <v>9293</v>
      </c>
      <c r="B653" s="158">
        <v>0.65380000000000005</v>
      </c>
      <c r="C653" s="158" t="s">
        <v>84</v>
      </c>
      <c r="D653" s="158">
        <v>0.53480000000000005</v>
      </c>
      <c r="E653" s="158">
        <v>0.64580000000000004</v>
      </c>
      <c r="F653" s="158">
        <v>0.75790000000000002</v>
      </c>
      <c r="G653" s="158" t="s">
        <v>84</v>
      </c>
      <c r="H653" s="158" t="s">
        <v>84</v>
      </c>
      <c r="I653" s="158" t="s">
        <v>84</v>
      </c>
      <c r="J653" s="158"/>
      <c r="K653" s="158"/>
      <c r="L653" s="158"/>
      <c r="M653" s="158">
        <v>0.59809999999999997</v>
      </c>
      <c r="N653" s="158">
        <v>0.70369999999999999</v>
      </c>
      <c r="O653" s="158" t="s">
        <v>84</v>
      </c>
      <c r="P653" s="158" t="s">
        <v>84</v>
      </c>
      <c r="Q653" s="158">
        <v>0.4325</v>
      </c>
      <c r="R653" s="158">
        <v>0.62660000000000005</v>
      </c>
      <c r="S653" s="158">
        <v>0.52370000000000005</v>
      </c>
      <c r="T653" s="158">
        <v>0.74399999999999999</v>
      </c>
      <c r="U653" s="158">
        <v>0.66249999999999998</v>
      </c>
      <c r="V653" s="158">
        <v>0.82969999999999999</v>
      </c>
      <c r="W653" s="158" t="s">
        <v>84</v>
      </c>
      <c r="X653" s="158" t="s">
        <v>84</v>
      </c>
      <c r="Y653" s="158" t="s">
        <v>84</v>
      </c>
      <c r="Z653" s="158" t="s">
        <v>84</v>
      </c>
      <c r="AA653" s="158" t="s">
        <v>84</v>
      </c>
      <c r="AB653" s="158" t="s">
        <v>84</v>
      </c>
      <c r="AC653" s="158"/>
      <c r="AD653" s="181">
        <v>425</v>
      </c>
      <c r="AE653" s="181" t="s">
        <v>84</v>
      </c>
      <c r="AF653" s="181">
        <v>129</v>
      </c>
      <c r="AG653" s="181">
        <v>105</v>
      </c>
      <c r="AH653" s="181">
        <v>147</v>
      </c>
      <c r="AI653" s="181" t="s">
        <v>84</v>
      </c>
      <c r="AJ653" s="181" t="s">
        <v>84</v>
      </c>
      <c r="AK653" s="181" t="s">
        <v>84</v>
      </c>
      <c r="AL653" s="181">
        <v>277</v>
      </c>
    </row>
    <row r="654" spans="1:38" x14ac:dyDescent="0.25">
      <c r="A654" s="159" t="s">
        <v>9294</v>
      </c>
      <c r="B654" s="158">
        <v>0.60140000000000005</v>
      </c>
      <c r="C654" s="158" t="s">
        <v>84</v>
      </c>
      <c r="D654" s="158">
        <v>0.54869999999999997</v>
      </c>
      <c r="E654" s="158">
        <v>0.59089999999999998</v>
      </c>
      <c r="F654" s="158">
        <v>0.78259999999999996</v>
      </c>
      <c r="G654" s="158" t="s">
        <v>84</v>
      </c>
      <c r="H654" s="158" t="s">
        <v>84</v>
      </c>
      <c r="I654" s="158" t="s">
        <v>84</v>
      </c>
      <c r="J654" s="158"/>
      <c r="K654" s="158"/>
      <c r="L654" s="158"/>
      <c r="M654" s="158">
        <v>0.55810000000000004</v>
      </c>
      <c r="N654" s="158">
        <v>0.64190000000000003</v>
      </c>
      <c r="O654" s="158" t="s">
        <v>84</v>
      </c>
      <c r="P654" s="158" t="s">
        <v>84</v>
      </c>
      <c r="Q654" s="158">
        <v>0.47760000000000002</v>
      </c>
      <c r="R654" s="158">
        <v>0.61419999999999997</v>
      </c>
      <c r="S654" s="158">
        <v>0.50819999999999999</v>
      </c>
      <c r="T654" s="158">
        <v>0.6643</v>
      </c>
      <c r="U654" s="158">
        <v>0.6946</v>
      </c>
      <c r="V654" s="158">
        <v>0.84789999999999999</v>
      </c>
      <c r="W654" s="158" t="s">
        <v>84</v>
      </c>
      <c r="X654" s="158" t="s">
        <v>84</v>
      </c>
      <c r="Y654" s="158" t="s">
        <v>84</v>
      </c>
      <c r="Z654" s="158" t="s">
        <v>84</v>
      </c>
      <c r="AA654" s="158" t="s">
        <v>84</v>
      </c>
      <c r="AB654" s="158" t="s">
        <v>84</v>
      </c>
      <c r="AC654" s="158"/>
      <c r="AD654" s="181">
        <v>672</v>
      </c>
      <c r="AE654" s="181" t="s">
        <v>84</v>
      </c>
      <c r="AF654" s="181">
        <v>270</v>
      </c>
      <c r="AG654" s="181">
        <v>191</v>
      </c>
      <c r="AH654" s="181">
        <v>157</v>
      </c>
      <c r="AI654" s="181" t="s">
        <v>84</v>
      </c>
      <c r="AJ654" s="181" t="s">
        <v>84</v>
      </c>
      <c r="AK654" s="181" t="s">
        <v>84</v>
      </c>
      <c r="AL654" s="181">
        <v>515</v>
      </c>
    </row>
    <row r="655" spans="1:38" x14ac:dyDescent="0.25">
      <c r="A655" s="159" t="s">
        <v>9295</v>
      </c>
      <c r="B655" s="158">
        <v>0.94710000000000005</v>
      </c>
      <c r="C655" s="158" t="s">
        <v>84</v>
      </c>
      <c r="D655" s="158">
        <v>0.95650000000000002</v>
      </c>
      <c r="E655" s="158">
        <v>0.94820000000000004</v>
      </c>
      <c r="F655" s="158">
        <v>0.9345</v>
      </c>
      <c r="G655" s="158" t="s">
        <v>84</v>
      </c>
      <c r="H655" s="158" t="s">
        <v>84</v>
      </c>
      <c r="I655" s="158" t="s">
        <v>84</v>
      </c>
      <c r="J655" s="158"/>
      <c r="K655" s="158"/>
      <c r="L655" s="158"/>
      <c r="M655" s="158">
        <v>0.92169999999999996</v>
      </c>
      <c r="N655" s="158">
        <v>0.96440000000000003</v>
      </c>
      <c r="O655" s="158" t="s">
        <v>84</v>
      </c>
      <c r="P655" s="158" t="s">
        <v>84</v>
      </c>
      <c r="Q655" s="158">
        <v>0.90849999999999997</v>
      </c>
      <c r="R655" s="158">
        <v>0.97960000000000003</v>
      </c>
      <c r="S655" s="158">
        <v>0.89239999999999997</v>
      </c>
      <c r="T655" s="158">
        <v>0.97540000000000004</v>
      </c>
      <c r="U655" s="158">
        <v>0.876</v>
      </c>
      <c r="V655" s="158">
        <v>0.96589999999999998</v>
      </c>
      <c r="W655" s="158" t="s">
        <v>84</v>
      </c>
      <c r="X655" s="158" t="s">
        <v>84</v>
      </c>
      <c r="Y655" s="158" t="s">
        <v>84</v>
      </c>
      <c r="Z655" s="158" t="s">
        <v>84</v>
      </c>
      <c r="AA655" s="158" t="s">
        <v>84</v>
      </c>
      <c r="AB655" s="158" t="s">
        <v>84</v>
      </c>
      <c r="AC655" s="158"/>
      <c r="AD655" s="181">
        <v>487</v>
      </c>
      <c r="AE655" s="181" t="s">
        <v>84</v>
      </c>
      <c r="AF655" s="181">
        <v>167</v>
      </c>
      <c r="AG655" s="181">
        <v>142</v>
      </c>
      <c r="AH655" s="181">
        <v>142</v>
      </c>
      <c r="AI655" s="181" t="s">
        <v>84</v>
      </c>
      <c r="AJ655" s="181" t="s">
        <v>84</v>
      </c>
      <c r="AK655" s="181" t="s">
        <v>84</v>
      </c>
      <c r="AL655" s="181">
        <v>287</v>
      </c>
    </row>
    <row r="656" spans="1:38" x14ac:dyDescent="0.25">
      <c r="A656" s="159" t="s">
        <v>9296</v>
      </c>
      <c r="B656" s="158">
        <v>0.93620000000000003</v>
      </c>
      <c r="C656" s="158" t="s">
        <v>84</v>
      </c>
      <c r="D656" s="158">
        <v>0.9597</v>
      </c>
      <c r="E656" s="158">
        <v>0.92479999999999996</v>
      </c>
      <c r="F656" s="158">
        <v>0.97330000000000005</v>
      </c>
      <c r="G656" s="158" t="s">
        <v>84</v>
      </c>
      <c r="H656" s="158" t="s">
        <v>84</v>
      </c>
      <c r="I656" s="158" t="s">
        <v>84</v>
      </c>
      <c r="J656" s="158"/>
      <c r="K656" s="158"/>
      <c r="L656" s="158"/>
      <c r="M656" s="158">
        <v>0.90910000000000002</v>
      </c>
      <c r="N656" s="158">
        <v>0.95540000000000003</v>
      </c>
      <c r="O656" s="158" t="s">
        <v>84</v>
      </c>
      <c r="P656" s="158" t="s">
        <v>84</v>
      </c>
      <c r="Q656" s="158">
        <v>0.91449999999999998</v>
      </c>
      <c r="R656" s="158">
        <v>0.98129999999999995</v>
      </c>
      <c r="S656" s="158">
        <v>0.85919999999999996</v>
      </c>
      <c r="T656" s="158">
        <v>0.96060000000000001</v>
      </c>
      <c r="U656" s="158">
        <v>0.91669999999999996</v>
      </c>
      <c r="V656" s="158">
        <v>0.99160000000000004</v>
      </c>
      <c r="W656" s="158" t="s">
        <v>84</v>
      </c>
      <c r="X656" s="158" t="s">
        <v>84</v>
      </c>
      <c r="Y656" s="158" t="s">
        <v>84</v>
      </c>
      <c r="Z656" s="158" t="s">
        <v>84</v>
      </c>
      <c r="AA656" s="158" t="s">
        <v>84</v>
      </c>
      <c r="AB656" s="158" t="s">
        <v>84</v>
      </c>
      <c r="AC656" s="158"/>
      <c r="AD656" s="181">
        <v>482</v>
      </c>
      <c r="AE656" s="181" t="s">
        <v>84</v>
      </c>
      <c r="AF656" s="181">
        <v>178</v>
      </c>
      <c r="AG656" s="181">
        <v>125</v>
      </c>
      <c r="AH656" s="181">
        <v>127</v>
      </c>
      <c r="AI656" s="181" t="s">
        <v>84</v>
      </c>
      <c r="AJ656" s="181" t="s">
        <v>84</v>
      </c>
      <c r="AK656" s="181" t="s">
        <v>84</v>
      </c>
      <c r="AL656" s="181">
        <v>330</v>
      </c>
    </row>
    <row r="657" spans="1:38" x14ac:dyDescent="0.25">
      <c r="A657" s="159" t="s">
        <v>9297</v>
      </c>
      <c r="B657" s="158">
        <v>0.93899999999999995</v>
      </c>
      <c r="C657" s="158" t="s">
        <v>84</v>
      </c>
      <c r="D657" s="158">
        <v>0.95009999999999994</v>
      </c>
      <c r="E657" s="158">
        <v>0.93379999999999996</v>
      </c>
      <c r="F657" s="158">
        <v>0.96709999999999996</v>
      </c>
      <c r="G657" s="158" t="s">
        <v>84</v>
      </c>
      <c r="H657" s="158" t="s">
        <v>84</v>
      </c>
      <c r="I657" s="158" t="s">
        <v>84</v>
      </c>
      <c r="J657" s="158"/>
      <c r="K657" s="158"/>
      <c r="L657" s="158"/>
      <c r="M657" s="158">
        <v>0.91649999999999998</v>
      </c>
      <c r="N657" s="158">
        <v>0.95550000000000002</v>
      </c>
      <c r="O657" s="158" t="s">
        <v>84</v>
      </c>
      <c r="P657" s="158" t="s">
        <v>84</v>
      </c>
      <c r="Q657" s="158">
        <v>0.91210000000000002</v>
      </c>
      <c r="R657" s="158">
        <v>0.97199999999999998</v>
      </c>
      <c r="S657" s="158">
        <v>0.88370000000000004</v>
      </c>
      <c r="T657" s="158">
        <v>0.96279999999999999</v>
      </c>
      <c r="U657" s="158">
        <v>0.92220000000000002</v>
      </c>
      <c r="V657" s="158">
        <v>0.98629999999999995</v>
      </c>
      <c r="W657" s="158" t="s">
        <v>84</v>
      </c>
      <c r="X657" s="158" t="s">
        <v>84</v>
      </c>
      <c r="Y657" s="158" t="s">
        <v>84</v>
      </c>
      <c r="Z657" s="158" t="s">
        <v>84</v>
      </c>
      <c r="AA657" s="158" t="s">
        <v>84</v>
      </c>
      <c r="AB657" s="158" t="s">
        <v>84</v>
      </c>
      <c r="AC657" s="158"/>
      <c r="AD657" s="181">
        <v>660</v>
      </c>
      <c r="AE657" s="181" t="s">
        <v>84</v>
      </c>
      <c r="AF657" s="181">
        <v>252</v>
      </c>
      <c r="AG657" s="181">
        <v>182</v>
      </c>
      <c r="AH657" s="181">
        <v>179</v>
      </c>
      <c r="AI657" s="181" t="s">
        <v>84</v>
      </c>
      <c r="AJ657" s="181" t="s">
        <v>84</v>
      </c>
      <c r="AK657" s="181" t="s">
        <v>84</v>
      </c>
      <c r="AL657" s="181">
        <v>522</v>
      </c>
    </row>
    <row r="658" spans="1:38" x14ac:dyDescent="0.25">
      <c r="A658" s="159" t="s">
        <v>9298</v>
      </c>
      <c r="B658" s="158">
        <v>0.95279999999999998</v>
      </c>
      <c r="C658" s="158" t="s">
        <v>84</v>
      </c>
      <c r="D658" s="158">
        <v>0.95</v>
      </c>
      <c r="E658" s="158">
        <v>0.94889999999999997</v>
      </c>
      <c r="F658" s="158">
        <v>0.98370000000000002</v>
      </c>
      <c r="G658" s="158" t="s">
        <v>84</v>
      </c>
      <c r="H658" s="158" t="s">
        <v>84</v>
      </c>
      <c r="I658" s="158" t="s">
        <v>84</v>
      </c>
      <c r="J658" s="158"/>
      <c r="K658" s="158"/>
      <c r="L658" s="158"/>
      <c r="M658" s="158">
        <v>0.92620000000000002</v>
      </c>
      <c r="N658" s="158">
        <v>0.97</v>
      </c>
      <c r="O658" s="158" t="s">
        <v>84</v>
      </c>
      <c r="P658" s="158" t="s">
        <v>84</v>
      </c>
      <c r="Q658" s="158">
        <v>0.89129999999999998</v>
      </c>
      <c r="R658" s="158">
        <v>0.97740000000000005</v>
      </c>
      <c r="S658" s="158">
        <v>0.87880000000000003</v>
      </c>
      <c r="T658" s="158">
        <v>0.97889999999999999</v>
      </c>
      <c r="U658" s="158">
        <v>0.93440000000000001</v>
      </c>
      <c r="V658" s="158">
        <v>0.996</v>
      </c>
      <c r="W658" s="158" t="s">
        <v>84</v>
      </c>
      <c r="X658" s="158" t="s">
        <v>84</v>
      </c>
      <c r="Y658" s="158" t="s">
        <v>84</v>
      </c>
      <c r="Z658" s="158" t="s">
        <v>84</v>
      </c>
      <c r="AA658" s="158" t="s">
        <v>84</v>
      </c>
      <c r="AB658" s="158" t="s">
        <v>84</v>
      </c>
      <c r="AC658" s="158"/>
      <c r="AD658" s="181">
        <v>425</v>
      </c>
      <c r="AE658" s="181" t="s">
        <v>84</v>
      </c>
      <c r="AF658" s="181">
        <v>129</v>
      </c>
      <c r="AG658" s="181">
        <v>105</v>
      </c>
      <c r="AH658" s="181">
        <v>147</v>
      </c>
      <c r="AI658" s="181" t="s">
        <v>84</v>
      </c>
      <c r="AJ658" s="181" t="s">
        <v>84</v>
      </c>
      <c r="AK658" s="181" t="s">
        <v>84</v>
      </c>
      <c r="AL658" s="181">
        <v>277</v>
      </c>
    </row>
    <row r="659" spans="1:38" x14ac:dyDescent="0.25">
      <c r="A659" s="159" t="s">
        <v>9299</v>
      </c>
      <c r="B659" s="158">
        <v>0.92159999999999997</v>
      </c>
      <c r="C659" s="158" t="s">
        <v>84</v>
      </c>
      <c r="D659" s="158">
        <v>0.96099999999999997</v>
      </c>
      <c r="E659" s="158">
        <v>0.92179999999999995</v>
      </c>
      <c r="F659" s="158">
        <v>0.95940000000000003</v>
      </c>
      <c r="G659" s="158" t="s">
        <v>84</v>
      </c>
      <c r="H659" s="158" t="s">
        <v>84</v>
      </c>
      <c r="I659" s="158" t="s">
        <v>84</v>
      </c>
      <c r="J659" s="158"/>
      <c r="K659" s="158"/>
      <c r="L659" s="158"/>
      <c r="M659" s="158">
        <v>0.89759999999999995</v>
      </c>
      <c r="N659" s="158">
        <v>0.94010000000000005</v>
      </c>
      <c r="O659" s="158" t="s">
        <v>84</v>
      </c>
      <c r="P659" s="158" t="s">
        <v>84</v>
      </c>
      <c r="Q659" s="158">
        <v>0.92679999999999996</v>
      </c>
      <c r="R659" s="158">
        <v>0.97950000000000004</v>
      </c>
      <c r="S659" s="158">
        <v>0.87109999999999999</v>
      </c>
      <c r="T659" s="158">
        <v>0.95299999999999996</v>
      </c>
      <c r="U659" s="158">
        <v>0.91020000000000001</v>
      </c>
      <c r="V659" s="158">
        <v>0.9819</v>
      </c>
      <c r="W659" s="158" t="s">
        <v>84</v>
      </c>
      <c r="X659" s="158" t="s">
        <v>84</v>
      </c>
      <c r="Y659" s="158" t="s">
        <v>84</v>
      </c>
      <c r="Z659" s="158" t="s">
        <v>84</v>
      </c>
      <c r="AA659" s="158" t="s">
        <v>84</v>
      </c>
      <c r="AB659" s="158" t="s">
        <v>84</v>
      </c>
      <c r="AC659" s="158"/>
      <c r="AD659" s="181">
        <v>672</v>
      </c>
      <c r="AE659" s="181" t="s">
        <v>84</v>
      </c>
      <c r="AF659" s="181">
        <v>270</v>
      </c>
      <c r="AG659" s="181">
        <v>191</v>
      </c>
      <c r="AH659" s="181">
        <v>157</v>
      </c>
      <c r="AI659" s="181" t="s">
        <v>84</v>
      </c>
      <c r="AJ659" s="181" t="s">
        <v>84</v>
      </c>
      <c r="AK659" s="181" t="s">
        <v>84</v>
      </c>
      <c r="AL659" s="181">
        <v>515</v>
      </c>
    </row>
    <row r="660" spans="1:38" x14ac:dyDescent="0.25">
      <c r="A660" s="159" t="s">
        <v>9300</v>
      </c>
      <c r="B660" s="158">
        <v>0.90380000000000005</v>
      </c>
      <c r="C660" s="158" t="s">
        <v>84</v>
      </c>
      <c r="D660" s="158">
        <v>0.91839999999999999</v>
      </c>
      <c r="E660" s="158">
        <v>0.90239999999999998</v>
      </c>
      <c r="F660" s="158">
        <v>0.91110000000000002</v>
      </c>
      <c r="G660" s="158" t="s">
        <v>84</v>
      </c>
      <c r="H660" s="158" t="s">
        <v>84</v>
      </c>
      <c r="I660" s="158" t="s">
        <v>84</v>
      </c>
      <c r="J660" s="158"/>
      <c r="K660" s="158"/>
      <c r="L660" s="158"/>
      <c r="M660" s="158">
        <v>0.87219999999999998</v>
      </c>
      <c r="N660" s="158">
        <v>0.92789999999999995</v>
      </c>
      <c r="O660" s="158" t="s">
        <v>84</v>
      </c>
      <c r="P660" s="158" t="s">
        <v>84</v>
      </c>
      <c r="Q660" s="158">
        <v>0.86109999999999998</v>
      </c>
      <c r="R660" s="158">
        <v>0.95269999999999999</v>
      </c>
      <c r="S660" s="158">
        <v>0.83630000000000004</v>
      </c>
      <c r="T660" s="158">
        <v>0.94269999999999998</v>
      </c>
      <c r="U660" s="158">
        <v>0.84609999999999996</v>
      </c>
      <c r="V660" s="158">
        <v>0.94950000000000001</v>
      </c>
      <c r="W660" s="158" t="s">
        <v>84</v>
      </c>
      <c r="X660" s="158" t="s">
        <v>84</v>
      </c>
      <c r="Y660" s="158" t="s">
        <v>84</v>
      </c>
      <c r="Z660" s="158" t="s">
        <v>84</v>
      </c>
      <c r="AA660" s="158" t="s">
        <v>84</v>
      </c>
      <c r="AB660" s="158" t="s">
        <v>84</v>
      </c>
      <c r="AC660" s="158"/>
      <c r="AD660" s="181">
        <v>487</v>
      </c>
      <c r="AE660" s="181" t="s">
        <v>84</v>
      </c>
      <c r="AF660" s="181">
        <v>167</v>
      </c>
      <c r="AG660" s="181">
        <v>142</v>
      </c>
      <c r="AH660" s="181">
        <v>142</v>
      </c>
      <c r="AI660" s="181" t="s">
        <v>84</v>
      </c>
      <c r="AJ660" s="181" t="s">
        <v>84</v>
      </c>
      <c r="AK660" s="181" t="s">
        <v>84</v>
      </c>
      <c r="AL660" s="181">
        <v>287</v>
      </c>
    </row>
    <row r="661" spans="1:38" x14ac:dyDescent="0.25">
      <c r="A661" s="159" t="s">
        <v>9301</v>
      </c>
      <c r="B661" s="158">
        <v>0.89629999999999999</v>
      </c>
      <c r="C661" s="158" t="s">
        <v>84</v>
      </c>
      <c r="D661" s="158">
        <v>0.88919999999999999</v>
      </c>
      <c r="E661" s="158">
        <v>0.8972</v>
      </c>
      <c r="F661" s="158">
        <v>0.95389999999999997</v>
      </c>
      <c r="G661" s="158" t="s">
        <v>84</v>
      </c>
      <c r="H661" s="158" t="s">
        <v>84</v>
      </c>
      <c r="I661" s="158" t="s">
        <v>84</v>
      </c>
      <c r="J661" s="158"/>
      <c r="K661" s="158"/>
      <c r="L661" s="158"/>
      <c r="M661" s="158">
        <v>0.86360000000000003</v>
      </c>
      <c r="N661" s="158">
        <v>0.9214</v>
      </c>
      <c r="O661" s="158" t="s">
        <v>84</v>
      </c>
      <c r="P661" s="158" t="s">
        <v>84</v>
      </c>
      <c r="Q661" s="158">
        <v>0.83</v>
      </c>
      <c r="R661" s="158">
        <v>0.92869999999999997</v>
      </c>
      <c r="S661" s="158">
        <v>0.82430000000000003</v>
      </c>
      <c r="T661" s="158">
        <v>0.94089999999999996</v>
      </c>
      <c r="U661" s="158">
        <v>0.89049999999999996</v>
      </c>
      <c r="V661" s="158">
        <v>0.98099999999999998</v>
      </c>
      <c r="W661" s="158" t="s">
        <v>84</v>
      </c>
      <c r="X661" s="158" t="s">
        <v>84</v>
      </c>
      <c r="Y661" s="158" t="s">
        <v>84</v>
      </c>
      <c r="Z661" s="158" t="s">
        <v>84</v>
      </c>
      <c r="AA661" s="158" t="s">
        <v>84</v>
      </c>
      <c r="AB661" s="158" t="s">
        <v>84</v>
      </c>
      <c r="AC661" s="158"/>
      <c r="AD661" s="181">
        <v>482</v>
      </c>
      <c r="AE661" s="181" t="s">
        <v>84</v>
      </c>
      <c r="AF661" s="181">
        <v>178</v>
      </c>
      <c r="AG661" s="181">
        <v>125</v>
      </c>
      <c r="AH661" s="181">
        <v>127</v>
      </c>
      <c r="AI661" s="181" t="s">
        <v>84</v>
      </c>
      <c r="AJ661" s="181" t="s">
        <v>84</v>
      </c>
      <c r="AK661" s="181" t="s">
        <v>84</v>
      </c>
      <c r="AL661" s="181">
        <v>330</v>
      </c>
    </row>
    <row r="662" spans="1:38" x14ac:dyDescent="0.25">
      <c r="A662" s="159" t="s">
        <v>9302</v>
      </c>
      <c r="B662" s="158">
        <v>0.87339999999999995</v>
      </c>
      <c r="C662" s="158" t="s">
        <v>84</v>
      </c>
      <c r="D662" s="158">
        <v>0.89059999999999995</v>
      </c>
      <c r="E662" s="158">
        <v>0.84909999999999997</v>
      </c>
      <c r="F662" s="158">
        <v>0.91669999999999996</v>
      </c>
      <c r="G662" s="158" t="s">
        <v>84</v>
      </c>
      <c r="H662" s="158" t="s">
        <v>84</v>
      </c>
      <c r="I662" s="158" t="s">
        <v>84</v>
      </c>
      <c r="J662" s="158"/>
      <c r="K662" s="158"/>
      <c r="L662" s="158"/>
      <c r="M662" s="158">
        <v>0.84399999999999997</v>
      </c>
      <c r="N662" s="158">
        <v>0.89759999999999995</v>
      </c>
      <c r="O662" s="158" t="s">
        <v>84</v>
      </c>
      <c r="P662" s="158" t="s">
        <v>84</v>
      </c>
      <c r="Q662" s="158">
        <v>0.84189999999999998</v>
      </c>
      <c r="R662" s="158">
        <v>0.92490000000000006</v>
      </c>
      <c r="S662" s="158">
        <v>0.78539999999999999</v>
      </c>
      <c r="T662" s="158">
        <v>0.89510000000000001</v>
      </c>
      <c r="U662" s="158">
        <v>0.86029999999999995</v>
      </c>
      <c r="V662" s="158">
        <v>0.95089999999999997</v>
      </c>
      <c r="W662" s="158" t="s">
        <v>84</v>
      </c>
      <c r="X662" s="158" t="s">
        <v>84</v>
      </c>
      <c r="Y662" s="158" t="s">
        <v>84</v>
      </c>
      <c r="Z662" s="158" t="s">
        <v>84</v>
      </c>
      <c r="AA662" s="158" t="s">
        <v>84</v>
      </c>
      <c r="AB662" s="158" t="s">
        <v>84</v>
      </c>
      <c r="AC662" s="158"/>
      <c r="AD662" s="181">
        <v>660</v>
      </c>
      <c r="AE662" s="181" t="s">
        <v>84</v>
      </c>
      <c r="AF662" s="181">
        <v>252</v>
      </c>
      <c r="AG662" s="181">
        <v>182</v>
      </c>
      <c r="AH662" s="181">
        <v>179</v>
      </c>
      <c r="AI662" s="181" t="s">
        <v>84</v>
      </c>
      <c r="AJ662" s="181" t="s">
        <v>84</v>
      </c>
      <c r="AK662" s="181" t="s">
        <v>84</v>
      </c>
      <c r="AL662" s="181">
        <v>522</v>
      </c>
    </row>
    <row r="663" spans="1:38" x14ac:dyDescent="0.25">
      <c r="A663" s="159" t="s">
        <v>9303</v>
      </c>
      <c r="B663" s="158">
        <v>0.91920000000000002</v>
      </c>
      <c r="C663" s="158" t="s">
        <v>84</v>
      </c>
      <c r="D663" s="158">
        <v>0.91500000000000004</v>
      </c>
      <c r="E663" s="158">
        <v>0.90620000000000001</v>
      </c>
      <c r="F663" s="158">
        <v>0.96030000000000004</v>
      </c>
      <c r="G663" s="158" t="s">
        <v>84</v>
      </c>
      <c r="H663" s="158" t="s">
        <v>84</v>
      </c>
      <c r="I663" s="158" t="s">
        <v>84</v>
      </c>
      <c r="J663" s="158"/>
      <c r="K663" s="158"/>
      <c r="L663" s="158"/>
      <c r="M663" s="158">
        <v>0.88670000000000004</v>
      </c>
      <c r="N663" s="158">
        <v>0.94269999999999998</v>
      </c>
      <c r="O663" s="158" t="s">
        <v>84</v>
      </c>
      <c r="P663" s="158" t="s">
        <v>84</v>
      </c>
      <c r="Q663" s="158">
        <v>0.84709999999999996</v>
      </c>
      <c r="R663" s="158">
        <v>0.95350000000000001</v>
      </c>
      <c r="S663" s="158">
        <v>0.82489999999999997</v>
      </c>
      <c r="T663" s="158">
        <v>0.95089999999999997</v>
      </c>
      <c r="U663" s="158">
        <v>0.90549999999999997</v>
      </c>
      <c r="V663" s="158">
        <v>0.98360000000000003</v>
      </c>
      <c r="W663" s="158" t="s">
        <v>84</v>
      </c>
      <c r="X663" s="158" t="s">
        <v>84</v>
      </c>
      <c r="Y663" s="158" t="s">
        <v>84</v>
      </c>
      <c r="Z663" s="158" t="s">
        <v>84</v>
      </c>
      <c r="AA663" s="158" t="s">
        <v>84</v>
      </c>
      <c r="AB663" s="158" t="s">
        <v>84</v>
      </c>
      <c r="AC663" s="158"/>
      <c r="AD663" s="181">
        <v>425</v>
      </c>
      <c r="AE663" s="181" t="s">
        <v>84</v>
      </c>
      <c r="AF663" s="181">
        <v>129</v>
      </c>
      <c r="AG663" s="181">
        <v>105</v>
      </c>
      <c r="AH663" s="181">
        <v>147</v>
      </c>
      <c r="AI663" s="181" t="s">
        <v>84</v>
      </c>
      <c r="AJ663" s="181" t="s">
        <v>84</v>
      </c>
      <c r="AK663" s="181" t="s">
        <v>84</v>
      </c>
      <c r="AL663" s="181">
        <v>277</v>
      </c>
    </row>
    <row r="664" spans="1:38" x14ac:dyDescent="0.25">
      <c r="A664" s="159" t="s">
        <v>9304</v>
      </c>
      <c r="B664" s="158">
        <v>0.87639999999999996</v>
      </c>
      <c r="C664" s="158" t="s">
        <v>84</v>
      </c>
      <c r="D664" s="158">
        <v>0.91700000000000004</v>
      </c>
      <c r="E664" s="158">
        <v>0.85270000000000001</v>
      </c>
      <c r="F664" s="158">
        <v>0.9506</v>
      </c>
      <c r="G664" s="158" t="s">
        <v>84</v>
      </c>
      <c r="H664" s="158" t="s">
        <v>84</v>
      </c>
      <c r="I664" s="158" t="s">
        <v>84</v>
      </c>
      <c r="J664" s="158"/>
      <c r="K664" s="158"/>
      <c r="L664" s="158"/>
      <c r="M664" s="158">
        <v>0.84770000000000001</v>
      </c>
      <c r="N664" s="158">
        <v>0.9</v>
      </c>
      <c r="O664" s="158" t="s">
        <v>84</v>
      </c>
      <c r="P664" s="158" t="s">
        <v>84</v>
      </c>
      <c r="Q664" s="158">
        <v>0.87360000000000004</v>
      </c>
      <c r="R664" s="158">
        <v>0.94589999999999996</v>
      </c>
      <c r="S664" s="158">
        <v>0.79110000000000003</v>
      </c>
      <c r="T664" s="158">
        <v>0.89729999999999999</v>
      </c>
      <c r="U664" s="158">
        <v>0.89680000000000004</v>
      </c>
      <c r="V664" s="158">
        <v>0.97670000000000001</v>
      </c>
      <c r="W664" s="158" t="s">
        <v>84</v>
      </c>
      <c r="X664" s="158" t="s">
        <v>84</v>
      </c>
      <c r="Y664" s="158" t="s">
        <v>84</v>
      </c>
      <c r="Z664" s="158" t="s">
        <v>84</v>
      </c>
      <c r="AA664" s="158" t="s">
        <v>84</v>
      </c>
      <c r="AB664" s="158" t="s">
        <v>84</v>
      </c>
      <c r="AC664" s="158"/>
      <c r="AD664" s="181">
        <v>672</v>
      </c>
      <c r="AE664" s="181" t="s">
        <v>84</v>
      </c>
      <c r="AF664" s="181">
        <v>270</v>
      </c>
      <c r="AG664" s="181">
        <v>191</v>
      </c>
      <c r="AH664" s="181">
        <v>157</v>
      </c>
      <c r="AI664" s="181" t="s">
        <v>84</v>
      </c>
      <c r="AJ664" s="181" t="s">
        <v>84</v>
      </c>
      <c r="AK664" s="181" t="s">
        <v>84</v>
      </c>
      <c r="AL664" s="181">
        <v>515</v>
      </c>
    </row>
    <row r="665" spans="1:38" x14ac:dyDescent="0.25">
      <c r="A665" s="159" t="s">
        <v>9305</v>
      </c>
      <c r="B665" s="158">
        <v>0.86040000000000005</v>
      </c>
      <c r="C665" s="158" t="s">
        <v>84</v>
      </c>
      <c r="D665" s="158">
        <v>0.85009999999999997</v>
      </c>
      <c r="E665" s="158">
        <v>0.85629999999999995</v>
      </c>
      <c r="F665" s="158">
        <v>0.89510000000000001</v>
      </c>
      <c r="G665" s="158" t="s">
        <v>84</v>
      </c>
      <c r="H665" s="158" t="s">
        <v>84</v>
      </c>
      <c r="I665" s="158" t="s">
        <v>84</v>
      </c>
      <c r="J665" s="158"/>
      <c r="K665" s="158"/>
      <c r="L665" s="158"/>
      <c r="M665" s="158">
        <v>0.82440000000000002</v>
      </c>
      <c r="N665" s="158">
        <v>0.88959999999999995</v>
      </c>
      <c r="O665" s="158" t="s">
        <v>84</v>
      </c>
      <c r="P665" s="158" t="s">
        <v>84</v>
      </c>
      <c r="Q665" s="158">
        <v>0.78280000000000005</v>
      </c>
      <c r="R665" s="158">
        <v>0.89790000000000003</v>
      </c>
      <c r="S665" s="158">
        <v>0.78269999999999995</v>
      </c>
      <c r="T665" s="158">
        <v>0.90649999999999997</v>
      </c>
      <c r="U665" s="158">
        <v>0.82569999999999999</v>
      </c>
      <c r="V665" s="158">
        <v>0.93789999999999996</v>
      </c>
      <c r="W665" s="158" t="s">
        <v>84</v>
      </c>
      <c r="X665" s="158" t="s">
        <v>84</v>
      </c>
      <c r="Y665" s="158" t="s">
        <v>84</v>
      </c>
      <c r="Z665" s="158" t="s">
        <v>84</v>
      </c>
      <c r="AA665" s="158" t="s">
        <v>84</v>
      </c>
      <c r="AB665" s="158" t="s">
        <v>84</v>
      </c>
      <c r="AC665" s="158"/>
      <c r="AD665" s="181">
        <v>487</v>
      </c>
      <c r="AE665" s="181" t="s">
        <v>84</v>
      </c>
      <c r="AF665" s="181">
        <v>167</v>
      </c>
      <c r="AG665" s="181">
        <v>142</v>
      </c>
      <c r="AH665" s="181">
        <v>142</v>
      </c>
      <c r="AI665" s="181" t="s">
        <v>84</v>
      </c>
      <c r="AJ665" s="181" t="s">
        <v>84</v>
      </c>
      <c r="AK665" s="181" t="s">
        <v>84</v>
      </c>
      <c r="AL665" s="181">
        <v>287</v>
      </c>
    </row>
    <row r="666" spans="1:38" x14ac:dyDescent="0.25">
      <c r="A666" s="159" t="s">
        <v>9306</v>
      </c>
      <c r="B666" s="158">
        <v>0.86250000000000004</v>
      </c>
      <c r="C666" s="158" t="s">
        <v>84</v>
      </c>
      <c r="D666" s="158">
        <v>0.86450000000000005</v>
      </c>
      <c r="E666" s="158">
        <v>0.86170000000000002</v>
      </c>
      <c r="F666" s="158">
        <v>0.92679999999999996</v>
      </c>
      <c r="G666" s="158" t="s">
        <v>84</v>
      </c>
      <c r="H666" s="158" t="s">
        <v>84</v>
      </c>
      <c r="I666" s="158" t="s">
        <v>84</v>
      </c>
      <c r="J666" s="158"/>
      <c r="K666" s="158"/>
      <c r="L666" s="158"/>
      <c r="M666" s="158">
        <v>0.82630000000000003</v>
      </c>
      <c r="N666" s="158">
        <v>0.89170000000000005</v>
      </c>
      <c r="O666" s="158" t="s">
        <v>84</v>
      </c>
      <c r="P666" s="158" t="s">
        <v>84</v>
      </c>
      <c r="Q666" s="158">
        <v>0.80110000000000003</v>
      </c>
      <c r="R666" s="158">
        <v>0.90890000000000004</v>
      </c>
      <c r="S666" s="158">
        <v>0.78239999999999998</v>
      </c>
      <c r="T666" s="158">
        <v>0.91359999999999997</v>
      </c>
      <c r="U666" s="158">
        <v>0.85680000000000001</v>
      </c>
      <c r="V666" s="158">
        <v>0.96319999999999995</v>
      </c>
      <c r="W666" s="158" t="s">
        <v>84</v>
      </c>
      <c r="X666" s="158" t="s">
        <v>84</v>
      </c>
      <c r="Y666" s="158" t="s">
        <v>84</v>
      </c>
      <c r="Z666" s="158" t="s">
        <v>84</v>
      </c>
      <c r="AA666" s="158" t="s">
        <v>84</v>
      </c>
      <c r="AB666" s="158" t="s">
        <v>84</v>
      </c>
      <c r="AC666" s="158"/>
      <c r="AD666" s="181">
        <v>482</v>
      </c>
      <c r="AE666" s="181" t="s">
        <v>84</v>
      </c>
      <c r="AF666" s="181">
        <v>178</v>
      </c>
      <c r="AG666" s="181">
        <v>125</v>
      </c>
      <c r="AH666" s="181">
        <v>127</v>
      </c>
      <c r="AI666" s="181" t="s">
        <v>84</v>
      </c>
      <c r="AJ666" s="181" t="s">
        <v>84</v>
      </c>
      <c r="AK666" s="181" t="s">
        <v>84</v>
      </c>
      <c r="AL666" s="181">
        <v>330</v>
      </c>
    </row>
    <row r="667" spans="1:38" x14ac:dyDescent="0.25">
      <c r="A667" s="159" t="s">
        <v>9307</v>
      </c>
      <c r="B667" s="158">
        <v>0.82399999999999995</v>
      </c>
      <c r="C667" s="158" t="s">
        <v>84</v>
      </c>
      <c r="D667" s="158">
        <v>0.81730000000000003</v>
      </c>
      <c r="E667" s="158">
        <v>0.81979999999999997</v>
      </c>
      <c r="F667" s="158">
        <v>0.88349999999999995</v>
      </c>
      <c r="G667" s="158" t="s">
        <v>84</v>
      </c>
      <c r="H667" s="158" t="s">
        <v>84</v>
      </c>
      <c r="I667" s="158" t="s">
        <v>84</v>
      </c>
      <c r="J667" s="158"/>
      <c r="K667" s="158"/>
      <c r="L667" s="158"/>
      <c r="M667" s="158">
        <v>0.79090000000000005</v>
      </c>
      <c r="N667" s="158">
        <v>0.85240000000000005</v>
      </c>
      <c r="O667" s="158" t="s">
        <v>84</v>
      </c>
      <c r="P667" s="158" t="s">
        <v>84</v>
      </c>
      <c r="Q667" s="158">
        <v>0.76060000000000005</v>
      </c>
      <c r="R667" s="158">
        <v>0.86180000000000001</v>
      </c>
      <c r="S667" s="158">
        <v>0.75229999999999997</v>
      </c>
      <c r="T667" s="158">
        <v>0.87050000000000005</v>
      </c>
      <c r="U667" s="158">
        <v>0.82099999999999995</v>
      </c>
      <c r="V667" s="158">
        <v>0.92520000000000002</v>
      </c>
      <c r="W667" s="158" t="s">
        <v>84</v>
      </c>
      <c r="X667" s="158" t="s">
        <v>84</v>
      </c>
      <c r="Y667" s="158" t="s">
        <v>84</v>
      </c>
      <c r="Z667" s="158" t="s">
        <v>84</v>
      </c>
      <c r="AA667" s="158" t="s">
        <v>84</v>
      </c>
      <c r="AB667" s="158" t="s">
        <v>84</v>
      </c>
      <c r="AC667" s="158"/>
      <c r="AD667" s="181">
        <v>660</v>
      </c>
      <c r="AE667" s="181" t="s">
        <v>84</v>
      </c>
      <c r="AF667" s="181">
        <v>252</v>
      </c>
      <c r="AG667" s="181">
        <v>182</v>
      </c>
      <c r="AH667" s="181">
        <v>179</v>
      </c>
      <c r="AI667" s="181" t="s">
        <v>84</v>
      </c>
      <c r="AJ667" s="181" t="s">
        <v>84</v>
      </c>
      <c r="AK667" s="181" t="s">
        <v>84</v>
      </c>
      <c r="AL667" s="181">
        <v>522</v>
      </c>
    </row>
    <row r="668" spans="1:38" x14ac:dyDescent="0.25">
      <c r="A668" s="159" t="s">
        <v>9308</v>
      </c>
      <c r="B668" s="158">
        <v>0.88060000000000005</v>
      </c>
      <c r="C668" s="158" t="s">
        <v>84</v>
      </c>
      <c r="D668" s="158">
        <v>0.85640000000000005</v>
      </c>
      <c r="E668" s="158">
        <v>0.86260000000000003</v>
      </c>
      <c r="F668" s="158">
        <v>0.93679999999999997</v>
      </c>
      <c r="G668" s="158" t="s">
        <v>84</v>
      </c>
      <c r="H668" s="158" t="s">
        <v>84</v>
      </c>
      <c r="I668" s="158" t="s">
        <v>84</v>
      </c>
      <c r="J668" s="158"/>
      <c r="K668" s="158"/>
      <c r="L668" s="158"/>
      <c r="M668" s="158">
        <v>0.84330000000000005</v>
      </c>
      <c r="N668" s="158">
        <v>0.90939999999999999</v>
      </c>
      <c r="O668" s="158" t="s">
        <v>84</v>
      </c>
      <c r="P668" s="158" t="s">
        <v>84</v>
      </c>
      <c r="Q668" s="158">
        <v>0.77880000000000005</v>
      </c>
      <c r="R668" s="158">
        <v>0.90839999999999999</v>
      </c>
      <c r="S668" s="158">
        <v>0.77290000000000003</v>
      </c>
      <c r="T668" s="158">
        <v>0.91869999999999996</v>
      </c>
      <c r="U668" s="158">
        <v>0.876</v>
      </c>
      <c r="V668" s="158">
        <v>0.96830000000000005</v>
      </c>
      <c r="W668" s="158" t="s">
        <v>84</v>
      </c>
      <c r="X668" s="158" t="s">
        <v>84</v>
      </c>
      <c r="Y668" s="158" t="s">
        <v>84</v>
      </c>
      <c r="Z668" s="158" t="s">
        <v>84</v>
      </c>
      <c r="AA668" s="158" t="s">
        <v>84</v>
      </c>
      <c r="AB668" s="158" t="s">
        <v>84</v>
      </c>
      <c r="AC668" s="158"/>
      <c r="AD668" s="181">
        <v>425</v>
      </c>
      <c r="AE668" s="181" t="s">
        <v>84</v>
      </c>
      <c r="AF668" s="181">
        <v>129</v>
      </c>
      <c r="AG668" s="181">
        <v>105</v>
      </c>
      <c r="AH668" s="181">
        <v>147</v>
      </c>
      <c r="AI668" s="181" t="s">
        <v>84</v>
      </c>
      <c r="AJ668" s="181" t="s">
        <v>84</v>
      </c>
      <c r="AK668" s="181" t="s">
        <v>84</v>
      </c>
      <c r="AL668" s="181">
        <v>277</v>
      </c>
    </row>
    <row r="669" spans="1:38" x14ac:dyDescent="0.25">
      <c r="A669" s="159" t="s">
        <v>9309</v>
      </c>
      <c r="B669" s="158">
        <v>0.83240000000000003</v>
      </c>
      <c r="C669" s="158" t="s">
        <v>84</v>
      </c>
      <c r="D669" s="158">
        <v>0.83850000000000002</v>
      </c>
      <c r="E669" s="158">
        <v>0.82609999999999995</v>
      </c>
      <c r="F669" s="158">
        <v>0.92900000000000005</v>
      </c>
      <c r="G669" s="158" t="s">
        <v>84</v>
      </c>
      <c r="H669" s="158" t="s">
        <v>84</v>
      </c>
      <c r="I669" s="158" t="s">
        <v>84</v>
      </c>
      <c r="J669" s="158"/>
      <c r="K669" s="158"/>
      <c r="L669" s="158"/>
      <c r="M669" s="158">
        <v>0.80030000000000001</v>
      </c>
      <c r="N669" s="158">
        <v>0.85980000000000001</v>
      </c>
      <c r="O669" s="158" t="s">
        <v>84</v>
      </c>
      <c r="P669" s="158" t="s">
        <v>84</v>
      </c>
      <c r="Q669" s="158">
        <v>0.78590000000000004</v>
      </c>
      <c r="R669" s="158">
        <v>0.87919999999999998</v>
      </c>
      <c r="S669" s="158">
        <v>0.76080000000000003</v>
      </c>
      <c r="T669" s="158">
        <v>0.87509999999999999</v>
      </c>
      <c r="U669" s="158">
        <v>0.86960000000000004</v>
      </c>
      <c r="V669" s="158">
        <v>0.96189999999999998</v>
      </c>
      <c r="W669" s="158" t="s">
        <v>84</v>
      </c>
      <c r="X669" s="158" t="s">
        <v>84</v>
      </c>
      <c r="Y669" s="158" t="s">
        <v>84</v>
      </c>
      <c r="Z669" s="158" t="s">
        <v>84</v>
      </c>
      <c r="AA669" s="158" t="s">
        <v>84</v>
      </c>
      <c r="AB669" s="158" t="s">
        <v>84</v>
      </c>
      <c r="AC669" s="158"/>
      <c r="AD669" s="181">
        <v>672</v>
      </c>
      <c r="AE669" s="181" t="s">
        <v>84</v>
      </c>
      <c r="AF669" s="181">
        <v>270</v>
      </c>
      <c r="AG669" s="181">
        <v>191</v>
      </c>
      <c r="AH669" s="181">
        <v>157</v>
      </c>
      <c r="AI669" s="181" t="s">
        <v>84</v>
      </c>
      <c r="AJ669" s="181" t="s">
        <v>84</v>
      </c>
      <c r="AK669" s="181" t="s">
        <v>84</v>
      </c>
      <c r="AL669" s="181">
        <v>515</v>
      </c>
    </row>
    <row r="670" spans="1:38" x14ac:dyDescent="0.25">
      <c r="A670" s="159" t="s">
        <v>9310</v>
      </c>
      <c r="B670" s="158">
        <v>0.85519999999999996</v>
      </c>
      <c r="C670" s="158" t="s">
        <v>84</v>
      </c>
      <c r="D670" s="158">
        <v>0.84919999999999995</v>
      </c>
      <c r="E670" s="158">
        <v>0.88839999999999997</v>
      </c>
      <c r="F670" s="158">
        <v>0.87509999999999999</v>
      </c>
      <c r="G670" s="158" t="s">
        <v>84</v>
      </c>
      <c r="H670" s="158" t="s">
        <v>84</v>
      </c>
      <c r="I670" s="158" t="s">
        <v>84</v>
      </c>
      <c r="J670" s="158"/>
      <c r="K670" s="158"/>
      <c r="L670" s="158"/>
      <c r="M670" s="158">
        <v>0.82869999999999999</v>
      </c>
      <c r="N670" s="158">
        <v>0.87790000000000001</v>
      </c>
      <c r="O670" s="158" t="s">
        <v>84</v>
      </c>
      <c r="P670" s="158" t="s">
        <v>84</v>
      </c>
      <c r="Q670" s="158">
        <v>0.78520000000000001</v>
      </c>
      <c r="R670" s="158">
        <v>0.89529999999999998</v>
      </c>
      <c r="S670" s="158">
        <v>0.85119999999999996</v>
      </c>
      <c r="T670" s="158">
        <v>0.91669999999999996</v>
      </c>
      <c r="U670" s="158">
        <v>0.81110000000000004</v>
      </c>
      <c r="V670" s="158">
        <v>0.91859999999999997</v>
      </c>
      <c r="W670" s="158" t="s">
        <v>84</v>
      </c>
      <c r="X670" s="158" t="s">
        <v>84</v>
      </c>
      <c r="Y670" s="158" t="s">
        <v>84</v>
      </c>
      <c r="Z670" s="158" t="s">
        <v>84</v>
      </c>
      <c r="AA670" s="158" t="s">
        <v>84</v>
      </c>
      <c r="AB670" s="158" t="s">
        <v>84</v>
      </c>
      <c r="AC670" s="158"/>
      <c r="AD670" s="181">
        <v>982</v>
      </c>
      <c r="AE670" s="181" t="s">
        <v>84</v>
      </c>
      <c r="AF670" s="181">
        <v>221</v>
      </c>
      <c r="AG670" s="181">
        <v>466</v>
      </c>
      <c r="AH670" s="181">
        <v>182</v>
      </c>
      <c r="AI670" s="181" t="s">
        <v>84</v>
      </c>
      <c r="AJ670" s="181" t="s">
        <v>84</v>
      </c>
      <c r="AK670" s="181" t="s">
        <v>84</v>
      </c>
      <c r="AL670" s="181">
        <v>573</v>
      </c>
    </row>
    <row r="671" spans="1:38" x14ac:dyDescent="0.25">
      <c r="A671" s="159" t="s">
        <v>9311</v>
      </c>
      <c r="B671" s="158">
        <v>0.82750000000000001</v>
      </c>
      <c r="C671" s="158" t="s">
        <v>84</v>
      </c>
      <c r="D671" s="158">
        <v>0.81259999999999999</v>
      </c>
      <c r="E671" s="158">
        <v>0.87309999999999999</v>
      </c>
      <c r="F671" s="158">
        <v>0.85209999999999997</v>
      </c>
      <c r="G671" s="158" t="s">
        <v>84</v>
      </c>
      <c r="H671" s="158" t="s">
        <v>84</v>
      </c>
      <c r="I671" s="158" t="s">
        <v>84</v>
      </c>
      <c r="J671" s="158"/>
      <c r="K671" s="158"/>
      <c r="L671" s="158"/>
      <c r="M671" s="158">
        <v>0.79900000000000004</v>
      </c>
      <c r="N671" s="158">
        <v>0.85240000000000005</v>
      </c>
      <c r="O671" s="158" t="s">
        <v>84</v>
      </c>
      <c r="P671" s="158" t="s">
        <v>84</v>
      </c>
      <c r="Q671" s="158">
        <v>0.74880000000000002</v>
      </c>
      <c r="R671" s="158">
        <v>0.86170000000000002</v>
      </c>
      <c r="S671" s="158">
        <v>0.83299999999999996</v>
      </c>
      <c r="T671" s="158">
        <v>0.90410000000000001</v>
      </c>
      <c r="U671" s="158">
        <v>0.77859999999999996</v>
      </c>
      <c r="V671" s="158">
        <v>0.90259999999999996</v>
      </c>
      <c r="W671" s="158" t="s">
        <v>84</v>
      </c>
      <c r="X671" s="158" t="s">
        <v>84</v>
      </c>
      <c r="Y671" s="158" t="s">
        <v>84</v>
      </c>
      <c r="Z671" s="158" t="s">
        <v>84</v>
      </c>
      <c r="AA671" s="158" t="s">
        <v>84</v>
      </c>
      <c r="AB671" s="158" t="s">
        <v>84</v>
      </c>
      <c r="AC671" s="158"/>
      <c r="AD671" s="181">
        <v>948</v>
      </c>
      <c r="AE671" s="181" t="s">
        <v>84</v>
      </c>
      <c r="AF671" s="181">
        <v>235</v>
      </c>
      <c r="AG671" s="181">
        <v>434</v>
      </c>
      <c r="AH671" s="181">
        <v>166</v>
      </c>
      <c r="AI671" s="181" t="s">
        <v>84</v>
      </c>
      <c r="AJ671" s="181" t="s">
        <v>84</v>
      </c>
      <c r="AK671" s="181" t="s">
        <v>84</v>
      </c>
      <c r="AL671" s="181">
        <v>580</v>
      </c>
    </row>
    <row r="672" spans="1:38" x14ac:dyDescent="0.25">
      <c r="A672" s="159" t="s">
        <v>9312</v>
      </c>
      <c r="B672" s="158">
        <v>0.82150000000000001</v>
      </c>
      <c r="C672" s="158" t="s">
        <v>84</v>
      </c>
      <c r="D672" s="158">
        <v>0.75860000000000005</v>
      </c>
      <c r="E672" s="158">
        <v>0.86519999999999997</v>
      </c>
      <c r="F672" s="158">
        <v>0.8952</v>
      </c>
      <c r="G672" s="158" t="s">
        <v>84</v>
      </c>
      <c r="H672" s="158" t="s">
        <v>84</v>
      </c>
      <c r="I672" s="158" t="s">
        <v>84</v>
      </c>
      <c r="J672" s="158"/>
      <c r="K672" s="158"/>
      <c r="L672" s="158"/>
      <c r="M672" s="158">
        <v>0.79079999999999995</v>
      </c>
      <c r="N672" s="158">
        <v>0.84819999999999995</v>
      </c>
      <c r="O672" s="158" t="s">
        <v>84</v>
      </c>
      <c r="P672" s="158" t="s">
        <v>84</v>
      </c>
      <c r="Q672" s="158">
        <v>0.68189999999999995</v>
      </c>
      <c r="R672" s="158">
        <v>0.81920000000000004</v>
      </c>
      <c r="S672" s="158">
        <v>0.82340000000000002</v>
      </c>
      <c r="T672" s="158">
        <v>0.89780000000000004</v>
      </c>
      <c r="U672" s="158">
        <v>0.81950000000000001</v>
      </c>
      <c r="V672" s="158">
        <v>0.94030000000000002</v>
      </c>
      <c r="W672" s="158" t="s">
        <v>84</v>
      </c>
      <c r="X672" s="158" t="s">
        <v>84</v>
      </c>
      <c r="Y672" s="158" t="s">
        <v>84</v>
      </c>
      <c r="Z672" s="158" t="s">
        <v>84</v>
      </c>
      <c r="AA672" s="158" t="s">
        <v>84</v>
      </c>
      <c r="AB672" s="158" t="s">
        <v>84</v>
      </c>
      <c r="AC672" s="158"/>
      <c r="AD672" s="181">
        <v>843</v>
      </c>
      <c r="AE672" s="181" t="s">
        <v>84</v>
      </c>
      <c r="AF672" s="181">
        <v>181</v>
      </c>
      <c r="AG672" s="181">
        <v>413</v>
      </c>
      <c r="AH672" s="181">
        <v>146</v>
      </c>
      <c r="AI672" s="181" t="s">
        <v>84</v>
      </c>
      <c r="AJ672" s="181" t="s">
        <v>84</v>
      </c>
      <c r="AK672" s="181" t="s">
        <v>84</v>
      </c>
      <c r="AL672" s="181">
        <v>522</v>
      </c>
    </row>
    <row r="673" spans="1:38" x14ac:dyDescent="0.25">
      <c r="A673" s="159" t="s">
        <v>9313</v>
      </c>
      <c r="B673" s="158">
        <v>0.85399999999999998</v>
      </c>
      <c r="C673" s="158" t="s">
        <v>84</v>
      </c>
      <c r="D673" s="158">
        <v>0.83960000000000001</v>
      </c>
      <c r="E673" s="158">
        <v>0.87980000000000003</v>
      </c>
      <c r="F673" s="158">
        <v>0.86060000000000003</v>
      </c>
      <c r="G673" s="158" t="s">
        <v>84</v>
      </c>
      <c r="H673" s="158" t="s">
        <v>84</v>
      </c>
      <c r="I673" s="158" t="s">
        <v>84</v>
      </c>
      <c r="J673" s="158"/>
      <c r="K673" s="158"/>
      <c r="L673" s="158"/>
      <c r="M673" s="158">
        <v>0.82620000000000005</v>
      </c>
      <c r="N673" s="158">
        <v>0.87770000000000004</v>
      </c>
      <c r="O673" s="158" t="s">
        <v>84</v>
      </c>
      <c r="P673" s="158" t="s">
        <v>84</v>
      </c>
      <c r="Q673" s="158">
        <v>0.76939999999999997</v>
      </c>
      <c r="R673" s="158">
        <v>0.89</v>
      </c>
      <c r="S673" s="158">
        <v>0.84089999999999998</v>
      </c>
      <c r="T673" s="158">
        <v>0.90959999999999996</v>
      </c>
      <c r="U673" s="158">
        <v>0.79110000000000003</v>
      </c>
      <c r="V673" s="158">
        <v>0.9083</v>
      </c>
      <c r="W673" s="158" t="s">
        <v>84</v>
      </c>
      <c r="X673" s="158" t="s">
        <v>84</v>
      </c>
      <c r="Y673" s="158" t="s">
        <v>84</v>
      </c>
      <c r="Z673" s="158" t="s">
        <v>84</v>
      </c>
      <c r="AA673" s="158" t="s">
        <v>84</v>
      </c>
      <c r="AB673" s="158" t="s">
        <v>84</v>
      </c>
      <c r="AC673" s="158"/>
      <c r="AD673" s="181">
        <v>904</v>
      </c>
      <c r="AE673" s="181" t="s">
        <v>84</v>
      </c>
      <c r="AF673" s="181">
        <v>178</v>
      </c>
      <c r="AG673" s="181">
        <v>444</v>
      </c>
      <c r="AH673" s="181">
        <v>173</v>
      </c>
      <c r="AI673" s="181" t="s">
        <v>84</v>
      </c>
      <c r="AJ673" s="181" t="s">
        <v>84</v>
      </c>
      <c r="AK673" s="181" t="s">
        <v>84</v>
      </c>
      <c r="AL673" s="181">
        <v>526</v>
      </c>
    </row>
    <row r="674" spans="1:38" x14ac:dyDescent="0.25">
      <c r="A674" s="159" t="s">
        <v>9314</v>
      </c>
      <c r="B674" s="158">
        <v>0.80449999999999999</v>
      </c>
      <c r="C674" s="158" t="s">
        <v>84</v>
      </c>
      <c r="D674" s="158">
        <v>0.78549999999999998</v>
      </c>
      <c r="E674" s="158">
        <v>0.83279999999999998</v>
      </c>
      <c r="F674" s="158">
        <v>0.8296</v>
      </c>
      <c r="G674" s="158" t="s">
        <v>84</v>
      </c>
      <c r="H674" s="158" t="s">
        <v>84</v>
      </c>
      <c r="I674" s="158" t="s">
        <v>84</v>
      </c>
      <c r="J674" s="158"/>
      <c r="K674" s="158"/>
      <c r="L674" s="158"/>
      <c r="M674" s="158">
        <v>0.77270000000000005</v>
      </c>
      <c r="N674" s="158">
        <v>0.83230000000000004</v>
      </c>
      <c r="O674" s="158" t="s">
        <v>84</v>
      </c>
      <c r="P674" s="158" t="s">
        <v>84</v>
      </c>
      <c r="Q674" s="158">
        <v>0.70630000000000004</v>
      </c>
      <c r="R674" s="158">
        <v>0.84570000000000001</v>
      </c>
      <c r="S674" s="158">
        <v>0.7873</v>
      </c>
      <c r="T674" s="158">
        <v>0.86939999999999995</v>
      </c>
      <c r="U674" s="158">
        <v>0.755</v>
      </c>
      <c r="V674" s="158">
        <v>0.88329999999999997</v>
      </c>
      <c r="W674" s="158" t="s">
        <v>84</v>
      </c>
      <c r="X674" s="158" t="s">
        <v>84</v>
      </c>
      <c r="Y674" s="158" t="s">
        <v>84</v>
      </c>
      <c r="Z674" s="158" t="s">
        <v>84</v>
      </c>
      <c r="AA674" s="158" t="s">
        <v>84</v>
      </c>
      <c r="AB674" s="158" t="s">
        <v>84</v>
      </c>
      <c r="AC674" s="158"/>
      <c r="AD674" s="181">
        <v>809</v>
      </c>
      <c r="AE674" s="181" t="s">
        <v>84</v>
      </c>
      <c r="AF674" s="181">
        <v>159</v>
      </c>
      <c r="AG674" s="181">
        <v>395</v>
      </c>
      <c r="AH674" s="181">
        <v>155</v>
      </c>
      <c r="AI674" s="181" t="s">
        <v>84</v>
      </c>
      <c r="AJ674" s="181" t="s">
        <v>84</v>
      </c>
      <c r="AK674" s="181" t="s">
        <v>84</v>
      </c>
      <c r="AL674" s="181">
        <v>501</v>
      </c>
    </row>
    <row r="675" spans="1:38" x14ac:dyDescent="0.25">
      <c r="A675" s="159" t="s">
        <v>9315</v>
      </c>
      <c r="B675" s="158">
        <v>0.98029999999999995</v>
      </c>
      <c r="C675" s="158" t="s">
        <v>84</v>
      </c>
      <c r="D675" s="158">
        <v>0.99019999999999997</v>
      </c>
      <c r="E675" s="158">
        <v>0.99170000000000003</v>
      </c>
      <c r="F675" s="158">
        <v>1.0019</v>
      </c>
      <c r="G675" s="158" t="s">
        <v>84</v>
      </c>
      <c r="H675" s="158" t="s">
        <v>84</v>
      </c>
      <c r="I675" s="158" t="s">
        <v>84</v>
      </c>
      <c r="J675" s="158"/>
      <c r="K675" s="158"/>
      <c r="L675" s="158"/>
      <c r="M675" s="158">
        <v>0.96840000000000004</v>
      </c>
      <c r="N675" s="158">
        <v>0.98770000000000002</v>
      </c>
      <c r="O675" s="158" t="s">
        <v>84</v>
      </c>
      <c r="P675" s="158" t="s">
        <v>84</v>
      </c>
      <c r="Q675" s="158">
        <v>0.95340000000000003</v>
      </c>
      <c r="R675" s="158">
        <v>0.998</v>
      </c>
      <c r="S675" s="158">
        <v>0.97440000000000004</v>
      </c>
      <c r="T675" s="158">
        <v>0.99729999999999996</v>
      </c>
      <c r="U675" s="158">
        <v>1.0019</v>
      </c>
      <c r="V675" s="158">
        <v>1.0019</v>
      </c>
      <c r="W675" s="158" t="s">
        <v>84</v>
      </c>
      <c r="X675" s="158" t="s">
        <v>84</v>
      </c>
      <c r="Y675" s="158" t="s">
        <v>84</v>
      </c>
      <c r="Z675" s="158" t="s">
        <v>84</v>
      </c>
      <c r="AA675" s="158" t="s">
        <v>84</v>
      </c>
      <c r="AB675" s="158" t="s">
        <v>84</v>
      </c>
      <c r="AC675" s="158"/>
      <c r="AD675" s="181">
        <v>982</v>
      </c>
      <c r="AE675" s="181" t="s">
        <v>84</v>
      </c>
      <c r="AF675" s="181">
        <v>221</v>
      </c>
      <c r="AG675" s="181">
        <v>466</v>
      </c>
      <c r="AH675" s="181">
        <v>182</v>
      </c>
      <c r="AI675" s="181" t="s">
        <v>84</v>
      </c>
      <c r="AJ675" s="181" t="s">
        <v>84</v>
      </c>
      <c r="AK675" s="181" t="s">
        <v>84</v>
      </c>
      <c r="AL675" s="181">
        <v>573</v>
      </c>
    </row>
    <row r="676" spans="1:38" x14ac:dyDescent="0.25">
      <c r="A676" s="159" t="s">
        <v>9316</v>
      </c>
      <c r="B676" s="158">
        <v>0.97870000000000001</v>
      </c>
      <c r="C676" s="158" t="s">
        <v>84</v>
      </c>
      <c r="D676" s="158">
        <v>0.99519999999999997</v>
      </c>
      <c r="E676" s="158">
        <v>0.99570000000000003</v>
      </c>
      <c r="F676" s="158">
        <v>0.9849</v>
      </c>
      <c r="G676" s="158" t="s">
        <v>84</v>
      </c>
      <c r="H676" s="158" t="s">
        <v>84</v>
      </c>
      <c r="I676" s="158" t="s">
        <v>84</v>
      </c>
      <c r="J676" s="158"/>
      <c r="K676" s="158"/>
      <c r="L676" s="158"/>
      <c r="M676" s="158">
        <v>0.96619999999999995</v>
      </c>
      <c r="N676" s="158">
        <v>0.98660000000000003</v>
      </c>
      <c r="O676" s="158" t="s">
        <v>84</v>
      </c>
      <c r="P676" s="158" t="s">
        <v>84</v>
      </c>
      <c r="Q676" s="158">
        <v>0.94430000000000003</v>
      </c>
      <c r="R676" s="158">
        <v>0.99960000000000004</v>
      </c>
      <c r="S676" s="158">
        <v>0.9738</v>
      </c>
      <c r="T676" s="158">
        <v>0.99929999999999997</v>
      </c>
      <c r="U676" s="158">
        <v>0.9425</v>
      </c>
      <c r="V676" s="158">
        <v>0.99609999999999999</v>
      </c>
      <c r="W676" s="158" t="s">
        <v>84</v>
      </c>
      <c r="X676" s="158" t="s">
        <v>84</v>
      </c>
      <c r="Y676" s="158" t="s">
        <v>84</v>
      </c>
      <c r="Z676" s="158" t="s">
        <v>84</v>
      </c>
      <c r="AA676" s="158" t="s">
        <v>84</v>
      </c>
      <c r="AB676" s="158" t="s">
        <v>84</v>
      </c>
      <c r="AC676" s="158"/>
      <c r="AD676" s="181">
        <v>948</v>
      </c>
      <c r="AE676" s="181" t="s">
        <v>84</v>
      </c>
      <c r="AF676" s="181">
        <v>235</v>
      </c>
      <c r="AG676" s="181">
        <v>434</v>
      </c>
      <c r="AH676" s="181">
        <v>166</v>
      </c>
      <c r="AI676" s="181" t="s">
        <v>84</v>
      </c>
      <c r="AJ676" s="181" t="s">
        <v>84</v>
      </c>
      <c r="AK676" s="181" t="s">
        <v>84</v>
      </c>
      <c r="AL676" s="181">
        <v>580</v>
      </c>
    </row>
    <row r="677" spans="1:38" x14ac:dyDescent="0.25">
      <c r="A677" s="159" t="s">
        <v>9317</v>
      </c>
      <c r="B677" s="158">
        <v>0.98280000000000001</v>
      </c>
      <c r="C677" s="158" t="s">
        <v>84</v>
      </c>
      <c r="D677" s="158">
        <v>0.99809999999999999</v>
      </c>
      <c r="E677" s="158">
        <v>0.99050000000000005</v>
      </c>
      <c r="F677" s="158">
        <v>0.99619999999999997</v>
      </c>
      <c r="G677" s="158" t="s">
        <v>84</v>
      </c>
      <c r="H677" s="158" t="s">
        <v>84</v>
      </c>
      <c r="I677" s="158" t="s">
        <v>84</v>
      </c>
      <c r="J677" s="158"/>
      <c r="K677" s="158"/>
      <c r="L677" s="158"/>
      <c r="M677" s="158">
        <v>0.97019999999999995</v>
      </c>
      <c r="N677" s="158">
        <v>0.99019999999999997</v>
      </c>
      <c r="O677" s="158" t="s">
        <v>84</v>
      </c>
      <c r="P677" s="158" t="s">
        <v>84</v>
      </c>
      <c r="Q677" s="158">
        <v>0.52580000000000005</v>
      </c>
      <c r="R677" s="158">
        <v>1</v>
      </c>
      <c r="S677" s="158">
        <v>0.97119999999999995</v>
      </c>
      <c r="T677" s="158">
        <v>0.99690000000000001</v>
      </c>
      <c r="U677" s="158">
        <v>0.877</v>
      </c>
      <c r="V677" s="158">
        <v>0.99990000000000001</v>
      </c>
      <c r="W677" s="158" t="s">
        <v>84</v>
      </c>
      <c r="X677" s="158" t="s">
        <v>84</v>
      </c>
      <c r="Y677" s="158" t="s">
        <v>84</v>
      </c>
      <c r="Z677" s="158" t="s">
        <v>84</v>
      </c>
      <c r="AA677" s="158" t="s">
        <v>84</v>
      </c>
      <c r="AB677" s="158" t="s">
        <v>84</v>
      </c>
      <c r="AC677" s="158"/>
      <c r="AD677" s="181">
        <v>843</v>
      </c>
      <c r="AE677" s="181" t="s">
        <v>84</v>
      </c>
      <c r="AF677" s="181">
        <v>181</v>
      </c>
      <c r="AG677" s="181">
        <v>413</v>
      </c>
      <c r="AH677" s="181">
        <v>146</v>
      </c>
      <c r="AI677" s="181" t="s">
        <v>84</v>
      </c>
      <c r="AJ677" s="181" t="s">
        <v>84</v>
      </c>
      <c r="AK677" s="181" t="s">
        <v>84</v>
      </c>
      <c r="AL677" s="181">
        <v>522</v>
      </c>
    </row>
    <row r="678" spans="1:38" x14ac:dyDescent="0.25">
      <c r="A678" s="159" t="s">
        <v>9318</v>
      </c>
      <c r="B678" s="158">
        <v>0.98029999999999995</v>
      </c>
      <c r="C678" s="158" t="s">
        <v>84</v>
      </c>
      <c r="D678" s="158">
        <v>0.997</v>
      </c>
      <c r="E678" s="158">
        <v>0.99329999999999996</v>
      </c>
      <c r="F678" s="158">
        <v>0.97350000000000003</v>
      </c>
      <c r="G678" s="158" t="s">
        <v>84</v>
      </c>
      <c r="H678" s="158" t="s">
        <v>84</v>
      </c>
      <c r="I678" s="158" t="s">
        <v>84</v>
      </c>
      <c r="J678" s="158"/>
      <c r="K678" s="158"/>
      <c r="L678" s="158"/>
      <c r="M678" s="158">
        <v>0.96799999999999997</v>
      </c>
      <c r="N678" s="158">
        <v>0.98799999999999999</v>
      </c>
      <c r="O678" s="158" t="s">
        <v>84</v>
      </c>
      <c r="P678" s="158" t="s">
        <v>84</v>
      </c>
      <c r="Q678" s="158">
        <v>0.8871</v>
      </c>
      <c r="R678" s="158">
        <v>0.99990000000000001</v>
      </c>
      <c r="S678" s="158">
        <v>0.97519999999999996</v>
      </c>
      <c r="T678" s="158">
        <v>0.99819999999999998</v>
      </c>
      <c r="U678" s="158">
        <v>0.93240000000000001</v>
      </c>
      <c r="V678" s="158">
        <v>0.98980000000000001</v>
      </c>
      <c r="W678" s="158" t="s">
        <v>84</v>
      </c>
      <c r="X678" s="158" t="s">
        <v>84</v>
      </c>
      <c r="Y678" s="158" t="s">
        <v>84</v>
      </c>
      <c r="Z678" s="158" t="s">
        <v>84</v>
      </c>
      <c r="AA678" s="158" t="s">
        <v>84</v>
      </c>
      <c r="AB678" s="158" t="s">
        <v>84</v>
      </c>
      <c r="AC678" s="158"/>
      <c r="AD678" s="181">
        <v>904</v>
      </c>
      <c r="AE678" s="181" t="s">
        <v>84</v>
      </c>
      <c r="AF678" s="181">
        <v>178</v>
      </c>
      <c r="AG678" s="181">
        <v>444</v>
      </c>
      <c r="AH678" s="181">
        <v>173</v>
      </c>
      <c r="AI678" s="181" t="s">
        <v>84</v>
      </c>
      <c r="AJ678" s="181" t="s">
        <v>84</v>
      </c>
      <c r="AK678" s="181" t="s">
        <v>84</v>
      </c>
      <c r="AL678" s="181">
        <v>526</v>
      </c>
    </row>
    <row r="679" spans="1:38" x14ac:dyDescent="0.25">
      <c r="A679" s="159" t="s">
        <v>9319</v>
      </c>
      <c r="B679" s="158">
        <v>0.97799999999999998</v>
      </c>
      <c r="C679" s="158" t="s">
        <v>84</v>
      </c>
      <c r="D679" s="158">
        <v>0.99660000000000004</v>
      </c>
      <c r="E679" s="158">
        <v>0.98760000000000003</v>
      </c>
      <c r="F679" s="158">
        <v>0.97609999999999997</v>
      </c>
      <c r="G679" s="158" t="s">
        <v>84</v>
      </c>
      <c r="H679" s="158" t="s">
        <v>84</v>
      </c>
      <c r="I679" s="158" t="s">
        <v>84</v>
      </c>
      <c r="J679" s="158"/>
      <c r="K679" s="158"/>
      <c r="L679" s="158"/>
      <c r="M679" s="158">
        <v>0.96419999999999995</v>
      </c>
      <c r="N679" s="158">
        <v>0.98650000000000004</v>
      </c>
      <c r="O679" s="158" t="s">
        <v>84</v>
      </c>
      <c r="P679" s="158" t="s">
        <v>84</v>
      </c>
      <c r="Q679" s="158">
        <v>0.87329999999999997</v>
      </c>
      <c r="R679" s="158">
        <v>0.99990000000000001</v>
      </c>
      <c r="S679" s="158">
        <v>0.96719999999999995</v>
      </c>
      <c r="T679" s="158">
        <v>0.99539999999999995</v>
      </c>
      <c r="U679" s="158">
        <v>0.93259999999999998</v>
      </c>
      <c r="V679" s="158">
        <v>0.99160000000000004</v>
      </c>
      <c r="W679" s="158" t="s">
        <v>84</v>
      </c>
      <c r="X679" s="158" t="s">
        <v>84</v>
      </c>
      <c r="Y679" s="158" t="s">
        <v>84</v>
      </c>
      <c r="Z679" s="158" t="s">
        <v>84</v>
      </c>
      <c r="AA679" s="158" t="s">
        <v>84</v>
      </c>
      <c r="AB679" s="158" t="s">
        <v>84</v>
      </c>
      <c r="AC679" s="158"/>
      <c r="AD679" s="181">
        <v>809</v>
      </c>
      <c r="AE679" s="181" t="s">
        <v>84</v>
      </c>
      <c r="AF679" s="181">
        <v>159</v>
      </c>
      <c r="AG679" s="181">
        <v>395</v>
      </c>
      <c r="AH679" s="181">
        <v>155</v>
      </c>
      <c r="AI679" s="181" t="s">
        <v>84</v>
      </c>
      <c r="AJ679" s="181" t="s">
        <v>84</v>
      </c>
      <c r="AK679" s="181" t="s">
        <v>84</v>
      </c>
      <c r="AL679" s="181">
        <v>501</v>
      </c>
    </row>
    <row r="680" spans="1:38" x14ac:dyDescent="0.25">
      <c r="A680" s="159" t="s">
        <v>9320</v>
      </c>
      <c r="B680" s="158">
        <v>0.75819999999999999</v>
      </c>
      <c r="C680" s="158" t="s">
        <v>84</v>
      </c>
      <c r="D680" s="158">
        <v>0.72519999999999996</v>
      </c>
      <c r="E680" s="158">
        <v>0.79449999999999998</v>
      </c>
      <c r="F680" s="158">
        <v>0.79920000000000002</v>
      </c>
      <c r="G680" s="158" t="s">
        <v>84</v>
      </c>
      <c r="H680" s="158" t="s">
        <v>84</v>
      </c>
      <c r="I680" s="158" t="s">
        <v>84</v>
      </c>
      <c r="J680" s="158"/>
      <c r="K680" s="158"/>
      <c r="L680" s="158"/>
      <c r="M680" s="158">
        <v>0.72529999999999994</v>
      </c>
      <c r="N680" s="158">
        <v>0.78759999999999997</v>
      </c>
      <c r="O680" s="158" t="s">
        <v>84</v>
      </c>
      <c r="P680" s="158" t="s">
        <v>84</v>
      </c>
      <c r="Q680" s="158">
        <v>0.64790000000000003</v>
      </c>
      <c r="R680" s="158">
        <v>0.7883</v>
      </c>
      <c r="S680" s="158">
        <v>0.74750000000000005</v>
      </c>
      <c r="T680" s="158">
        <v>0.83379999999999999</v>
      </c>
      <c r="U680" s="158">
        <v>0.72260000000000002</v>
      </c>
      <c r="V680" s="158">
        <v>0.85670000000000002</v>
      </c>
      <c r="W680" s="158" t="s">
        <v>84</v>
      </c>
      <c r="X680" s="158" t="s">
        <v>84</v>
      </c>
      <c r="Y680" s="158" t="s">
        <v>84</v>
      </c>
      <c r="Z680" s="158" t="s">
        <v>84</v>
      </c>
      <c r="AA680" s="158" t="s">
        <v>84</v>
      </c>
      <c r="AB680" s="158" t="s">
        <v>84</v>
      </c>
      <c r="AC680" s="158"/>
      <c r="AD680" s="181">
        <v>982</v>
      </c>
      <c r="AE680" s="181" t="s">
        <v>84</v>
      </c>
      <c r="AF680" s="181">
        <v>221</v>
      </c>
      <c r="AG680" s="181">
        <v>466</v>
      </c>
      <c r="AH680" s="181">
        <v>182</v>
      </c>
      <c r="AI680" s="181" t="s">
        <v>84</v>
      </c>
      <c r="AJ680" s="181" t="s">
        <v>84</v>
      </c>
      <c r="AK680" s="181" t="s">
        <v>84</v>
      </c>
      <c r="AL680" s="181">
        <v>573</v>
      </c>
    </row>
    <row r="681" spans="1:38" x14ac:dyDescent="0.25">
      <c r="A681" s="159" t="s">
        <v>9321</v>
      </c>
      <c r="B681" s="158">
        <v>0.74050000000000005</v>
      </c>
      <c r="C681" s="158" t="s">
        <v>84</v>
      </c>
      <c r="D681" s="158">
        <v>0.67789999999999995</v>
      </c>
      <c r="E681" s="158">
        <v>0.8054</v>
      </c>
      <c r="F681" s="158">
        <v>0.79239999999999999</v>
      </c>
      <c r="G681" s="158" t="s">
        <v>84</v>
      </c>
      <c r="H681" s="158" t="s">
        <v>84</v>
      </c>
      <c r="I681" s="158" t="s">
        <v>84</v>
      </c>
      <c r="J681" s="158"/>
      <c r="K681" s="158"/>
      <c r="L681" s="158"/>
      <c r="M681" s="158">
        <v>0.70630000000000004</v>
      </c>
      <c r="N681" s="158">
        <v>0.77129999999999999</v>
      </c>
      <c r="O681" s="158" t="s">
        <v>84</v>
      </c>
      <c r="P681" s="158" t="s">
        <v>84</v>
      </c>
      <c r="Q681" s="158">
        <v>0.60199999999999998</v>
      </c>
      <c r="R681" s="158">
        <v>0.74250000000000005</v>
      </c>
      <c r="S681" s="158">
        <v>0.75749999999999995</v>
      </c>
      <c r="T681" s="158">
        <v>0.84489999999999998</v>
      </c>
      <c r="U681" s="158">
        <v>0.70609999999999995</v>
      </c>
      <c r="V681" s="158">
        <v>0.85599999999999998</v>
      </c>
      <c r="W681" s="158" t="s">
        <v>84</v>
      </c>
      <c r="X681" s="158" t="s">
        <v>84</v>
      </c>
      <c r="Y681" s="158" t="s">
        <v>84</v>
      </c>
      <c r="Z681" s="158" t="s">
        <v>84</v>
      </c>
      <c r="AA681" s="158" t="s">
        <v>84</v>
      </c>
      <c r="AB681" s="158" t="s">
        <v>84</v>
      </c>
      <c r="AC681" s="158"/>
      <c r="AD681" s="181">
        <v>948</v>
      </c>
      <c r="AE681" s="181" t="s">
        <v>84</v>
      </c>
      <c r="AF681" s="181">
        <v>235</v>
      </c>
      <c r="AG681" s="181">
        <v>434</v>
      </c>
      <c r="AH681" s="181">
        <v>166</v>
      </c>
      <c r="AI681" s="181" t="s">
        <v>84</v>
      </c>
      <c r="AJ681" s="181" t="s">
        <v>84</v>
      </c>
      <c r="AK681" s="181" t="s">
        <v>84</v>
      </c>
      <c r="AL681" s="181">
        <v>580</v>
      </c>
    </row>
    <row r="682" spans="1:38" x14ac:dyDescent="0.25">
      <c r="A682" s="159" t="s">
        <v>9322</v>
      </c>
      <c r="B682" s="158">
        <v>0.74870000000000003</v>
      </c>
      <c r="C682" s="158" t="s">
        <v>84</v>
      </c>
      <c r="D682" s="158">
        <v>0.65380000000000005</v>
      </c>
      <c r="E682" s="158">
        <v>0.78979999999999995</v>
      </c>
      <c r="F682" s="158">
        <v>0.84640000000000004</v>
      </c>
      <c r="G682" s="158" t="s">
        <v>84</v>
      </c>
      <c r="H682" s="158" t="s">
        <v>84</v>
      </c>
      <c r="I682" s="158" t="s">
        <v>84</v>
      </c>
      <c r="J682" s="158"/>
      <c r="K682" s="158"/>
      <c r="L682" s="158"/>
      <c r="M682" s="158">
        <v>0.71279999999999999</v>
      </c>
      <c r="N682" s="158">
        <v>0.78080000000000005</v>
      </c>
      <c r="O682" s="158" t="s">
        <v>84</v>
      </c>
      <c r="P682" s="158" t="s">
        <v>84</v>
      </c>
      <c r="Q682" s="158">
        <v>0.5675</v>
      </c>
      <c r="R682" s="158">
        <v>0.72709999999999997</v>
      </c>
      <c r="S682" s="158">
        <v>0.73929999999999996</v>
      </c>
      <c r="T682" s="158">
        <v>0.83160000000000001</v>
      </c>
      <c r="U682" s="158">
        <v>0.75770000000000004</v>
      </c>
      <c r="V682" s="158">
        <v>0.90459999999999996</v>
      </c>
      <c r="W682" s="158" t="s">
        <v>84</v>
      </c>
      <c r="X682" s="158" t="s">
        <v>84</v>
      </c>
      <c r="Y682" s="158" t="s">
        <v>84</v>
      </c>
      <c r="Z682" s="158" t="s">
        <v>84</v>
      </c>
      <c r="AA682" s="158" t="s">
        <v>84</v>
      </c>
      <c r="AB682" s="158" t="s">
        <v>84</v>
      </c>
      <c r="AC682" s="158"/>
      <c r="AD682" s="181">
        <v>843</v>
      </c>
      <c r="AE682" s="181" t="s">
        <v>84</v>
      </c>
      <c r="AF682" s="181">
        <v>181</v>
      </c>
      <c r="AG682" s="181">
        <v>413</v>
      </c>
      <c r="AH682" s="181">
        <v>146</v>
      </c>
      <c r="AI682" s="181" t="s">
        <v>84</v>
      </c>
      <c r="AJ682" s="181" t="s">
        <v>84</v>
      </c>
      <c r="AK682" s="181" t="s">
        <v>84</v>
      </c>
      <c r="AL682" s="181">
        <v>522</v>
      </c>
    </row>
    <row r="683" spans="1:38" x14ac:dyDescent="0.25">
      <c r="A683" s="159" t="s">
        <v>9323</v>
      </c>
      <c r="B683" s="158">
        <v>0.7611</v>
      </c>
      <c r="C683" s="158" t="s">
        <v>84</v>
      </c>
      <c r="D683" s="158">
        <v>0.65339999999999998</v>
      </c>
      <c r="E683" s="158">
        <v>0.80589999999999995</v>
      </c>
      <c r="F683" s="158">
        <v>0.8024</v>
      </c>
      <c r="G683" s="158" t="s">
        <v>84</v>
      </c>
      <c r="H683" s="158" t="s">
        <v>84</v>
      </c>
      <c r="I683" s="158" t="s">
        <v>84</v>
      </c>
      <c r="J683" s="158"/>
      <c r="K683" s="158"/>
      <c r="L683" s="158"/>
      <c r="M683" s="158">
        <v>0.72699999999999998</v>
      </c>
      <c r="N683" s="158">
        <v>0.79159999999999997</v>
      </c>
      <c r="O683" s="158" t="s">
        <v>84</v>
      </c>
      <c r="P683" s="158" t="s">
        <v>84</v>
      </c>
      <c r="Q683" s="158">
        <v>0.56620000000000004</v>
      </c>
      <c r="R683" s="158">
        <v>0.72719999999999996</v>
      </c>
      <c r="S683" s="158">
        <v>0.75839999999999996</v>
      </c>
      <c r="T683" s="158">
        <v>0.84509999999999996</v>
      </c>
      <c r="U683" s="158">
        <v>0.72060000000000002</v>
      </c>
      <c r="V683" s="158">
        <v>0.86250000000000004</v>
      </c>
      <c r="W683" s="158" t="s">
        <v>84</v>
      </c>
      <c r="X683" s="158" t="s">
        <v>84</v>
      </c>
      <c r="Y683" s="158" t="s">
        <v>84</v>
      </c>
      <c r="Z683" s="158" t="s">
        <v>84</v>
      </c>
      <c r="AA683" s="158" t="s">
        <v>84</v>
      </c>
      <c r="AB683" s="158" t="s">
        <v>84</v>
      </c>
      <c r="AC683" s="158"/>
      <c r="AD683" s="181">
        <v>904</v>
      </c>
      <c r="AE683" s="181" t="s">
        <v>84</v>
      </c>
      <c r="AF683" s="181">
        <v>178</v>
      </c>
      <c r="AG683" s="181">
        <v>444</v>
      </c>
      <c r="AH683" s="181">
        <v>173</v>
      </c>
      <c r="AI683" s="181" t="s">
        <v>84</v>
      </c>
      <c r="AJ683" s="181" t="s">
        <v>84</v>
      </c>
      <c r="AK683" s="181" t="s">
        <v>84</v>
      </c>
      <c r="AL683" s="181">
        <v>526</v>
      </c>
    </row>
    <row r="684" spans="1:38" x14ac:dyDescent="0.25">
      <c r="A684" s="159" t="s">
        <v>9324</v>
      </c>
      <c r="B684" s="158">
        <v>0.72150000000000003</v>
      </c>
      <c r="C684" s="158" t="s">
        <v>84</v>
      </c>
      <c r="D684" s="158">
        <v>0.66100000000000003</v>
      </c>
      <c r="E684" s="158">
        <v>0.76970000000000005</v>
      </c>
      <c r="F684" s="158">
        <v>0.79290000000000005</v>
      </c>
      <c r="G684" s="158" t="s">
        <v>84</v>
      </c>
      <c r="H684" s="158" t="s">
        <v>84</v>
      </c>
      <c r="I684" s="158" t="s">
        <v>84</v>
      </c>
      <c r="J684" s="158"/>
      <c r="K684" s="158"/>
      <c r="L684" s="158"/>
      <c r="M684" s="158">
        <v>0.6845</v>
      </c>
      <c r="N684" s="158">
        <v>0.75490000000000002</v>
      </c>
      <c r="O684" s="158" t="s">
        <v>84</v>
      </c>
      <c r="P684" s="158" t="s">
        <v>84</v>
      </c>
      <c r="Q684" s="158">
        <v>0.57110000000000005</v>
      </c>
      <c r="R684" s="158">
        <v>0.73640000000000005</v>
      </c>
      <c r="S684" s="158">
        <v>0.71679999999999999</v>
      </c>
      <c r="T684" s="158">
        <v>0.81399999999999995</v>
      </c>
      <c r="U684" s="158">
        <v>0.70899999999999996</v>
      </c>
      <c r="V684" s="158">
        <v>0.85509999999999997</v>
      </c>
      <c r="W684" s="158" t="s">
        <v>84</v>
      </c>
      <c r="X684" s="158" t="s">
        <v>84</v>
      </c>
      <c r="Y684" s="158" t="s">
        <v>84</v>
      </c>
      <c r="Z684" s="158" t="s">
        <v>84</v>
      </c>
      <c r="AA684" s="158" t="s">
        <v>84</v>
      </c>
      <c r="AB684" s="158" t="s">
        <v>84</v>
      </c>
      <c r="AC684" s="158"/>
      <c r="AD684" s="181">
        <v>809</v>
      </c>
      <c r="AE684" s="181" t="s">
        <v>84</v>
      </c>
      <c r="AF684" s="181">
        <v>159</v>
      </c>
      <c r="AG684" s="181">
        <v>395</v>
      </c>
      <c r="AH684" s="181">
        <v>155</v>
      </c>
      <c r="AI684" s="181" t="s">
        <v>84</v>
      </c>
      <c r="AJ684" s="181" t="s">
        <v>84</v>
      </c>
      <c r="AK684" s="181" t="s">
        <v>84</v>
      </c>
      <c r="AL684" s="181">
        <v>501</v>
      </c>
    </row>
    <row r="685" spans="1:38" x14ac:dyDescent="0.25">
      <c r="A685" s="159" t="s">
        <v>9325</v>
      </c>
      <c r="B685" s="158">
        <v>0.71870000000000001</v>
      </c>
      <c r="C685" s="158" t="s">
        <v>84</v>
      </c>
      <c r="D685" s="158">
        <v>0.67889999999999995</v>
      </c>
      <c r="E685" s="158">
        <v>0.75600000000000001</v>
      </c>
      <c r="F685" s="158">
        <v>0.74280000000000002</v>
      </c>
      <c r="G685" s="158" t="s">
        <v>84</v>
      </c>
      <c r="H685" s="158" t="s">
        <v>84</v>
      </c>
      <c r="I685" s="158" t="s">
        <v>84</v>
      </c>
      <c r="J685" s="158"/>
      <c r="K685" s="158"/>
      <c r="L685" s="158"/>
      <c r="M685" s="158">
        <v>0.68240000000000001</v>
      </c>
      <c r="N685" s="158">
        <v>0.75160000000000005</v>
      </c>
      <c r="O685" s="158" t="s">
        <v>84</v>
      </c>
      <c r="P685" s="158" t="s">
        <v>84</v>
      </c>
      <c r="Q685" s="158">
        <v>0.59060000000000001</v>
      </c>
      <c r="R685" s="158">
        <v>0.75209999999999999</v>
      </c>
      <c r="S685" s="158">
        <v>0.70369999999999999</v>
      </c>
      <c r="T685" s="158">
        <v>0.8004</v>
      </c>
      <c r="U685" s="158">
        <v>0.65900000000000003</v>
      </c>
      <c r="V685" s="158">
        <v>0.80889999999999995</v>
      </c>
      <c r="W685" s="158" t="s">
        <v>84</v>
      </c>
      <c r="X685" s="158" t="s">
        <v>84</v>
      </c>
      <c r="Y685" s="158" t="s">
        <v>84</v>
      </c>
      <c r="Z685" s="158" t="s">
        <v>84</v>
      </c>
      <c r="AA685" s="158" t="s">
        <v>84</v>
      </c>
      <c r="AB685" s="158" t="s">
        <v>84</v>
      </c>
      <c r="AC685" s="158"/>
      <c r="AD685" s="181">
        <v>982</v>
      </c>
      <c r="AE685" s="181" t="s">
        <v>84</v>
      </c>
      <c r="AF685" s="181">
        <v>221</v>
      </c>
      <c r="AG685" s="181">
        <v>466</v>
      </c>
      <c r="AH685" s="181">
        <v>182</v>
      </c>
      <c r="AI685" s="181" t="s">
        <v>84</v>
      </c>
      <c r="AJ685" s="181" t="s">
        <v>84</v>
      </c>
      <c r="AK685" s="181" t="s">
        <v>84</v>
      </c>
      <c r="AL685" s="181">
        <v>573</v>
      </c>
    </row>
    <row r="686" spans="1:38" x14ac:dyDescent="0.25">
      <c r="A686" s="159" t="s">
        <v>9326</v>
      </c>
      <c r="B686" s="158">
        <v>0.69940000000000002</v>
      </c>
      <c r="C686" s="158" t="s">
        <v>84</v>
      </c>
      <c r="D686" s="158">
        <v>0.61180000000000001</v>
      </c>
      <c r="E686" s="158">
        <v>0.77869999999999995</v>
      </c>
      <c r="F686" s="158">
        <v>0.74470000000000003</v>
      </c>
      <c r="G686" s="158" t="s">
        <v>84</v>
      </c>
      <c r="H686" s="158" t="s">
        <v>84</v>
      </c>
      <c r="I686" s="158" t="s">
        <v>84</v>
      </c>
      <c r="J686" s="158"/>
      <c r="K686" s="158"/>
      <c r="L686" s="158"/>
      <c r="M686" s="158">
        <v>0.66100000000000003</v>
      </c>
      <c r="N686" s="158">
        <v>0.73440000000000005</v>
      </c>
      <c r="O686" s="158" t="s">
        <v>84</v>
      </c>
      <c r="P686" s="158" t="s">
        <v>84</v>
      </c>
      <c r="Q686" s="158">
        <v>0.52590000000000003</v>
      </c>
      <c r="R686" s="158">
        <v>0.68689999999999996</v>
      </c>
      <c r="S686" s="158">
        <v>0.72599999999999998</v>
      </c>
      <c r="T686" s="158">
        <v>0.8226</v>
      </c>
      <c r="U686" s="158">
        <v>0.64229999999999998</v>
      </c>
      <c r="V686" s="158">
        <v>0.82189999999999996</v>
      </c>
      <c r="W686" s="158" t="s">
        <v>84</v>
      </c>
      <c r="X686" s="158" t="s">
        <v>84</v>
      </c>
      <c r="Y686" s="158" t="s">
        <v>84</v>
      </c>
      <c r="Z686" s="158" t="s">
        <v>84</v>
      </c>
      <c r="AA686" s="158" t="s">
        <v>84</v>
      </c>
      <c r="AB686" s="158" t="s">
        <v>84</v>
      </c>
      <c r="AC686" s="158"/>
      <c r="AD686" s="181">
        <v>948</v>
      </c>
      <c r="AE686" s="181" t="s">
        <v>84</v>
      </c>
      <c r="AF686" s="181">
        <v>235</v>
      </c>
      <c r="AG686" s="181">
        <v>434</v>
      </c>
      <c r="AH686" s="181">
        <v>166</v>
      </c>
      <c r="AI686" s="181" t="s">
        <v>84</v>
      </c>
      <c r="AJ686" s="181" t="s">
        <v>84</v>
      </c>
      <c r="AK686" s="181" t="s">
        <v>84</v>
      </c>
      <c r="AL686" s="181">
        <v>580</v>
      </c>
    </row>
    <row r="687" spans="1:38" x14ac:dyDescent="0.25">
      <c r="A687" s="159" t="s">
        <v>9327</v>
      </c>
      <c r="B687" s="158">
        <v>0.69979999999999998</v>
      </c>
      <c r="C687" s="158" t="s">
        <v>84</v>
      </c>
      <c r="D687" s="158">
        <v>0.62470000000000003</v>
      </c>
      <c r="E687" s="158">
        <v>0.74690000000000001</v>
      </c>
      <c r="F687" s="158">
        <v>0.76100000000000001</v>
      </c>
      <c r="G687" s="158" t="s">
        <v>84</v>
      </c>
      <c r="H687" s="158" t="s">
        <v>84</v>
      </c>
      <c r="I687" s="158" t="s">
        <v>84</v>
      </c>
      <c r="J687" s="158"/>
      <c r="K687" s="158"/>
      <c r="L687" s="158"/>
      <c r="M687" s="158">
        <v>0.65900000000000003</v>
      </c>
      <c r="N687" s="158">
        <v>0.73680000000000001</v>
      </c>
      <c r="O687" s="158" t="s">
        <v>84</v>
      </c>
      <c r="P687" s="158" t="s">
        <v>84</v>
      </c>
      <c r="Q687" s="158">
        <v>0.52759999999999996</v>
      </c>
      <c r="R687" s="158">
        <v>0.70740000000000003</v>
      </c>
      <c r="S687" s="158">
        <v>0.68920000000000003</v>
      </c>
      <c r="T687" s="158">
        <v>0.79549999999999998</v>
      </c>
      <c r="U687" s="158">
        <v>0.65490000000000004</v>
      </c>
      <c r="V687" s="158">
        <v>0.83840000000000003</v>
      </c>
      <c r="W687" s="158" t="s">
        <v>84</v>
      </c>
      <c r="X687" s="158" t="s">
        <v>84</v>
      </c>
      <c r="Y687" s="158" t="s">
        <v>84</v>
      </c>
      <c r="Z687" s="158" t="s">
        <v>84</v>
      </c>
      <c r="AA687" s="158" t="s">
        <v>84</v>
      </c>
      <c r="AB687" s="158" t="s">
        <v>84</v>
      </c>
      <c r="AC687" s="158"/>
      <c r="AD687" s="181">
        <v>843</v>
      </c>
      <c r="AE687" s="181" t="s">
        <v>84</v>
      </c>
      <c r="AF687" s="181">
        <v>181</v>
      </c>
      <c r="AG687" s="181">
        <v>413</v>
      </c>
      <c r="AH687" s="181">
        <v>146</v>
      </c>
      <c r="AI687" s="181" t="s">
        <v>84</v>
      </c>
      <c r="AJ687" s="181" t="s">
        <v>84</v>
      </c>
      <c r="AK687" s="181" t="s">
        <v>84</v>
      </c>
      <c r="AL687" s="181">
        <v>522</v>
      </c>
    </row>
    <row r="688" spans="1:38" x14ac:dyDescent="0.25">
      <c r="A688" s="159" t="s">
        <v>9328</v>
      </c>
      <c r="B688" s="158">
        <v>0.71009999999999995</v>
      </c>
      <c r="C688" s="158" t="s">
        <v>84</v>
      </c>
      <c r="D688" s="158">
        <v>0.60980000000000001</v>
      </c>
      <c r="E688" s="158">
        <v>0.753</v>
      </c>
      <c r="F688" s="158">
        <v>0.74429999999999996</v>
      </c>
      <c r="G688" s="158" t="s">
        <v>84</v>
      </c>
      <c r="H688" s="158" t="s">
        <v>84</v>
      </c>
      <c r="I688" s="158" t="s">
        <v>84</v>
      </c>
      <c r="J688" s="158"/>
      <c r="K688" s="158"/>
      <c r="L688" s="158"/>
      <c r="M688" s="158">
        <v>0.67220000000000002</v>
      </c>
      <c r="N688" s="158">
        <v>0.74439999999999995</v>
      </c>
      <c r="O688" s="158" t="s">
        <v>84</v>
      </c>
      <c r="P688" s="158" t="s">
        <v>84</v>
      </c>
      <c r="Q688" s="158">
        <v>0.51790000000000003</v>
      </c>
      <c r="R688" s="158">
        <v>0.6895</v>
      </c>
      <c r="S688" s="158">
        <v>0.69930000000000003</v>
      </c>
      <c r="T688" s="158">
        <v>0.79849999999999999</v>
      </c>
      <c r="U688" s="158">
        <v>0.65100000000000002</v>
      </c>
      <c r="V688" s="158">
        <v>0.81610000000000005</v>
      </c>
      <c r="W688" s="158" t="s">
        <v>84</v>
      </c>
      <c r="X688" s="158" t="s">
        <v>84</v>
      </c>
      <c r="Y688" s="158" t="s">
        <v>84</v>
      </c>
      <c r="Z688" s="158" t="s">
        <v>84</v>
      </c>
      <c r="AA688" s="158" t="s">
        <v>84</v>
      </c>
      <c r="AB688" s="158" t="s">
        <v>84</v>
      </c>
      <c r="AC688" s="158"/>
      <c r="AD688" s="181">
        <v>904</v>
      </c>
      <c r="AE688" s="181" t="s">
        <v>84</v>
      </c>
      <c r="AF688" s="181">
        <v>178</v>
      </c>
      <c r="AG688" s="181">
        <v>444</v>
      </c>
      <c r="AH688" s="181">
        <v>173</v>
      </c>
      <c r="AI688" s="181" t="s">
        <v>84</v>
      </c>
      <c r="AJ688" s="181" t="s">
        <v>84</v>
      </c>
      <c r="AK688" s="181" t="s">
        <v>84</v>
      </c>
      <c r="AL688" s="181">
        <v>526</v>
      </c>
    </row>
    <row r="689" spans="1:38" x14ac:dyDescent="0.25">
      <c r="A689" s="159" t="s">
        <v>9329</v>
      </c>
      <c r="B689" s="158">
        <v>0.69730000000000003</v>
      </c>
      <c r="C689" s="158" t="s">
        <v>84</v>
      </c>
      <c r="D689" s="158">
        <v>0.61609999999999998</v>
      </c>
      <c r="E689" s="158">
        <v>0.74780000000000002</v>
      </c>
      <c r="F689" s="158">
        <v>0.78090000000000004</v>
      </c>
      <c r="G689" s="158" t="s">
        <v>84</v>
      </c>
      <c r="H689" s="158" t="s">
        <v>84</v>
      </c>
      <c r="I689" s="158" t="s">
        <v>84</v>
      </c>
      <c r="J689" s="158"/>
      <c r="K689" s="158"/>
      <c r="L689" s="158"/>
      <c r="M689" s="158">
        <v>0.65690000000000004</v>
      </c>
      <c r="N689" s="158">
        <v>0.7339</v>
      </c>
      <c r="O689" s="158" t="s">
        <v>84</v>
      </c>
      <c r="P689" s="158" t="s">
        <v>84</v>
      </c>
      <c r="Q689" s="158">
        <v>0.51700000000000002</v>
      </c>
      <c r="R689" s="158">
        <v>0.70069999999999999</v>
      </c>
      <c r="S689" s="158">
        <v>0.68930000000000002</v>
      </c>
      <c r="T689" s="158">
        <v>0.79690000000000005</v>
      </c>
      <c r="U689" s="158">
        <v>0.68969999999999998</v>
      </c>
      <c r="V689" s="158">
        <v>0.84819999999999995</v>
      </c>
      <c r="W689" s="158" t="s">
        <v>84</v>
      </c>
      <c r="X689" s="158" t="s">
        <v>84</v>
      </c>
      <c r="Y689" s="158" t="s">
        <v>84</v>
      </c>
      <c r="Z689" s="158" t="s">
        <v>84</v>
      </c>
      <c r="AA689" s="158" t="s">
        <v>84</v>
      </c>
      <c r="AB689" s="158" t="s">
        <v>84</v>
      </c>
      <c r="AC689" s="158"/>
      <c r="AD689" s="181">
        <v>809</v>
      </c>
      <c r="AE689" s="181" t="s">
        <v>84</v>
      </c>
      <c r="AF689" s="181">
        <v>159</v>
      </c>
      <c r="AG689" s="181">
        <v>395</v>
      </c>
      <c r="AH689" s="181">
        <v>155</v>
      </c>
      <c r="AI689" s="181" t="s">
        <v>84</v>
      </c>
      <c r="AJ689" s="181" t="s">
        <v>84</v>
      </c>
      <c r="AK689" s="181" t="s">
        <v>84</v>
      </c>
      <c r="AL689" s="181">
        <v>501</v>
      </c>
    </row>
    <row r="690" spans="1:38" x14ac:dyDescent="0.25">
      <c r="A690" s="159" t="s">
        <v>9330</v>
      </c>
      <c r="B690" s="158">
        <v>0.95550000000000002</v>
      </c>
      <c r="C690" s="158" t="s">
        <v>84</v>
      </c>
      <c r="D690" s="158">
        <v>0.96060000000000001</v>
      </c>
      <c r="E690" s="158">
        <v>0.97919999999999996</v>
      </c>
      <c r="F690" s="158">
        <v>0.97799999999999998</v>
      </c>
      <c r="G690" s="158" t="s">
        <v>84</v>
      </c>
      <c r="H690" s="158" t="s">
        <v>84</v>
      </c>
      <c r="I690" s="158" t="s">
        <v>84</v>
      </c>
      <c r="J690" s="158"/>
      <c r="K690" s="158"/>
      <c r="L690" s="158"/>
      <c r="M690" s="158">
        <v>0.93899999999999995</v>
      </c>
      <c r="N690" s="158">
        <v>0.96760000000000002</v>
      </c>
      <c r="O690" s="158" t="s">
        <v>84</v>
      </c>
      <c r="P690" s="158" t="s">
        <v>84</v>
      </c>
      <c r="Q690" s="158">
        <v>0.91749999999999998</v>
      </c>
      <c r="R690" s="158">
        <v>0.98140000000000005</v>
      </c>
      <c r="S690" s="158">
        <v>0.95689999999999997</v>
      </c>
      <c r="T690" s="158">
        <v>0.99</v>
      </c>
      <c r="U690" s="158">
        <v>0.93530000000000002</v>
      </c>
      <c r="V690" s="158">
        <v>0.99270000000000003</v>
      </c>
      <c r="W690" s="158" t="s">
        <v>84</v>
      </c>
      <c r="X690" s="158" t="s">
        <v>84</v>
      </c>
      <c r="Y690" s="158" t="s">
        <v>84</v>
      </c>
      <c r="Z690" s="158" t="s">
        <v>84</v>
      </c>
      <c r="AA690" s="158" t="s">
        <v>84</v>
      </c>
      <c r="AB690" s="158" t="s">
        <v>84</v>
      </c>
      <c r="AC690" s="158"/>
      <c r="AD690" s="181">
        <v>982</v>
      </c>
      <c r="AE690" s="181" t="s">
        <v>84</v>
      </c>
      <c r="AF690" s="181">
        <v>221</v>
      </c>
      <c r="AG690" s="181">
        <v>466</v>
      </c>
      <c r="AH690" s="181">
        <v>182</v>
      </c>
      <c r="AI690" s="181" t="s">
        <v>84</v>
      </c>
      <c r="AJ690" s="181" t="s">
        <v>84</v>
      </c>
      <c r="AK690" s="181" t="s">
        <v>84</v>
      </c>
      <c r="AL690" s="181">
        <v>573</v>
      </c>
    </row>
    <row r="691" spans="1:38" x14ac:dyDescent="0.25">
      <c r="A691" s="159" t="s">
        <v>9331</v>
      </c>
      <c r="B691" s="158">
        <v>0.9385</v>
      </c>
      <c r="C691" s="158" t="s">
        <v>84</v>
      </c>
      <c r="D691" s="158">
        <v>0.93740000000000001</v>
      </c>
      <c r="E691" s="158">
        <v>0.96789999999999998</v>
      </c>
      <c r="F691" s="158">
        <v>0.95430000000000004</v>
      </c>
      <c r="G691" s="158" t="s">
        <v>84</v>
      </c>
      <c r="H691" s="158" t="s">
        <v>84</v>
      </c>
      <c r="I691" s="158" t="s">
        <v>84</v>
      </c>
      <c r="J691" s="158"/>
      <c r="K691" s="158"/>
      <c r="L691" s="158"/>
      <c r="M691" s="158">
        <v>0.91969999999999996</v>
      </c>
      <c r="N691" s="158">
        <v>0.95289999999999997</v>
      </c>
      <c r="O691" s="158" t="s">
        <v>84</v>
      </c>
      <c r="P691" s="158" t="s">
        <v>84</v>
      </c>
      <c r="Q691" s="158">
        <v>0.89329999999999998</v>
      </c>
      <c r="R691" s="158">
        <v>0.96360000000000001</v>
      </c>
      <c r="S691" s="158">
        <v>0.94289999999999996</v>
      </c>
      <c r="T691" s="158">
        <v>0.98199999999999998</v>
      </c>
      <c r="U691" s="158">
        <v>0.90300000000000002</v>
      </c>
      <c r="V691" s="158">
        <v>0.9788</v>
      </c>
      <c r="W691" s="158" t="s">
        <v>84</v>
      </c>
      <c r="X691" s="158" t="s">
        <v>84</v>
      </c>
      <c r="Y691" s="158" t="s">
        <v>84</v>
      </c>
      <c r="Z691" s="158" t="s">
        <v>84</v>
      </c>
      <c r="AA691" s="158" t="s">
        <v>84</v>
      </c>
      <c r="AB691" s="158" t="s">
        <v>84</v>
      </c>
      <c r="AC691" s="158"/>
      <c r="AD691" s="181">
        <v>948</v>
      </c>
      <c r="AE691" s="181" t="s">
        <v>84</v>
      </c>
      <c r="AF691" s="181">
        <v>235</v>
      </c>
      <c r="AG691" s="181">
        <v>434</v>
      </c>
      <c r="AH691" s="181">
        <v>166</v>
      </c>
      <c r="AI691" s="181" t="s">
        <v>84</v>
      </c>
      <c r="AJ691" s="181" t="s">
        <v>84</v>
      </c>
      <c r="AK691" s="181" t="s">
        <v>84</v>
      </c>
      <c r="AL691" s="181">
        <v>580</v>
      </c>
    </row>
    <row r="692" spans="1:38" x14ac:dyDescent="0.25">
      <c r="A692" s="159" t="s">
        <v>9332</v>
      </c>
      <c r="B692" s="158">
        <v>0.93840000000000001</v>
      </c>
      <c r="C692" s="158" t="s">
        <v>84</v>
      </c>
      <c r="D692" s="158">
        <v>0.94399999999999995</v>
      </c>
      <c r="E692" s="158">
        <v>0.95889999999999997</v>
      </c>
      <c r="F692" s="158">
        <v>0.97430000000000005</v>
      </c>
      <c r="G692" s="158" t="s">
        <v>84</v>
      </c>
      <c r="H692" s="158" t="s">
        <v>84</v>
      </c>
      <c r="I692" s="158" t="s">
        <v>84</v>
      </c>
      <c r="J692" s="158"/>
      <c r="K692" s="158"/>
      <c r="L692" s="158"/>
      <c r="M692" s="158">
        <v>0.91839999999999999</v>
      </c>
      <c r="N692" s="158">
        <v>0.9536</v>
      </c>
      <c r="O692" s="158" t="s">
        <v>84</v>
      </c>
      <c r="P692" s="158" t="s">
        <v>84</v>
      </c>
      <c r="Q692" s="158">
        <v>0.89300000000000002</v>
      </c>
      <c r="R692" s="158">
        <v>0.97109999999999996</v>
      </c>
      <c r="S692" s="158">
        <v>0.93189999999999995</v>
      </c>
      <c r="T692" s="158">
        <v>0.97540000000000004</v>
      </c>
      <c r="U692" s="158">
        <v>0.91839999999999999</v>
      </c>
      <c r="V692" s="158">
        <v>0.99209999999999998</v>
      </c>
      <c r="W692" s="158" t="s">
        <v>84</v>
      </c>
      <c r="X692" s="158" t="s">
        <v>84</v>
      </c>
      <c r="Y692" s="158" t="s">
        <v>84</v>
      </c>
      <c r="Z692" s="158" t="s">
        <v>84</v>
      </c>
      <c r="AA692" s="158" t="s">
        <v>84</v>
      </c>
      <c r="AB692" s="158" t="s">
        <v>84</v>
      </c>
      <c r="AC692" s="158"/>
      <c r="AD692" s="181">
        <v>843</v>
      </c>
      <c r="AE692" s="181" t="s">
        <v>84</v>
      </c>
      <c r="AF692" s="181">
        <v>181</v>
      </c>
      <c r="AG692" s="181">
        <v>413</v>
      </c>
      <c r="AH692" s="181">
        <v>146</v>
      </c>
      <c r="AI692" s="181" t="s">
        <v>84</v>
      </c>
      <c r="AJ692" s="181" t="s">
        <v>84</v>
      </c>
      <c r="AK692" s="181" t="s">
        <v>84</v>
      </c>
      <c r="AL692" s="181">
        <v>522</v>
      </c>
    </row>
    <row r="693" spans="1:38" x14ac:dyDescent="0.25">
      <c r="A693" s="159" t="s">
        <v>9333</v>
      </c>
      <c r="B693" s="158">
        <v>0.95740000000000003</v>
      </c>
      <c r="C693" s="158" t="s">
        <v>84</v>
      </c>
      <c r="D693" s="158">
        <v>0.97399999999999998</v>
      </c>
      <c r="E693" s="158">
        <v>0.9728</v>
      </c>
      <c r="F693" s="158">
        <v>0.94340000000000002</v>
      </c>
      <c r="G693" s="158" t="s">
        <v>84</v>
      </c>
      <c r="H693" s="158" t="s">
        <v>84</v>
      </c>
      <c r="I693" s="158" t="s">
        <v>84</v>
      </c>
      <c r="J693" s="158"/>
      <c r="K693" s="158"/>
      <c r="L693" s="158"/>
      <c r="M693" s="158">
        <v>0.94040000000000001</v>
      </c>
      <c r="N693" s="158">
        <v>0.96960000000000002</v>
      </c>
      <c r="O693" s="158" t="s">
        <v>84</v>
      </c>
      <c r="P693" s="158" t="s">
        <v>84</v>
      </c>
      <c r="Q693" s="158">
        <v>0.92789999999999995</v>
      </c>
      <c r="R693" s="158">
        <v>0.99080000000000001</v>
      </c>
      <c r="S693" s="158">
        <v>0.94940000000000002</v>
      </c>
      <c r="T693" s="158">
        <v>0.98550000000000004</v>
      </c>
      <c r="U693" s="158">
        <v>0.89249999999999996</v>
      </c>
      <c r="V693" s="158">
        <v>0.97050000000000003</v>
      </c>
      <c r="W693" s="158" t="s">
        <v>84</v>
      </c>
      <c r="X693" s="158" t="s">
        <v>84</v>
      </c>
      <c r="Y693" s="158" t="s">
        <v>84</v>
      </c>
      <c r="Z693" s="158" t="s">
        <v>84</v>
      </c>
      <c r="AA693" s="158" t="s">
        <v>84</v>
      </c>
      <c r="AB693" s="158" t="s">
        <v>84</v>
      </c>
      <c r="AC693" s="158"/>
      <c r="AD693" s="181">
        <v>904</v>
      </c>
      <c r="AE693" s="181" t="s">
        <v>84</v>
      </c>
      <c r="AF693" s="181">
        <v>178</v>
      </c>
      <c r="AG693" s="181">
        <v>444</v>
      </c>
      <c r="AH693" s="181">
        <v>173</v>
      </c>
      <c r="AI693" s="181" t="s">
        <v>84</v>
      </c>
      <c r="AJ693" s="181" t="s">
        <v>84</v>
      </c>
      <c r="AK693" s="181" t="s">
        <v>84</v>
      </c>
      <c r="AL693" s="181">
        <v>526</v>
      </c>
    </row>
    <row r="694" spans="1:38" x14ac:dyDescent="0.25">
      <c r="A694" s="159" t="s">
        <v>9334</v>
      </c>
      <c r="B694" s="158">
        <v>0.9284</v>
      </c>
      <c r="C694" s="158" t="s">
        <v>84</v>
      </c>
      <c r="D694" s="158">
        <v>0.94530000000000003</v>
      </c>
      <c r="E694" s="158">
        <v>0.95230000000000004</v>
      </c>
      <c r="F694" s="158">
        <v>0.93440000000000001</v>
      </c>
      <c r="G694" s="158" t="s">
        <v>84</v>
      </c>
      <c r="H694" s="158" t="s">
        <v>84</v>
      </c>
      <c r="I694" s="158" t="s">
        <v>84</v>
      </c>
      <c r="J694" s="158"/>
      <c r="K694" s="158"/>
      <c r="L694" s="158"/>
      <c r="M694" s="158">
        <v>0.90700000000000003</v>
      </c>
      <c r="N694" s="158">
        <v>0.94499999999999995</v>
      </c>
      <c r="O694" s="158" t="s">
        <v>84</v>
      </c>
      <c r="P694" s="158" t="s">
        <v>84</v>
      </c>
      <c r="Q694" s="158">
        <v>0.89100000000000001</v>
      </c>
      <c r="R694" s="158">
        <v>0.97289999999999999</v>
      </c>
      <c r="S694" s="158">
        <v>0.92320000000000002</v>
      </c>
      <c r="T694" s="158">
        <v>0.97060000000000002</v>
      </c>
      <c r="U694" s="158">
        <v>0.87909999999999999</v>
      </c>
      <c r="V694" s="158">
        <v>0.96499999999999997</v>
      </c>
      <c r="W694" s="158" t="s">
        <v>84</v>
      </c>
      <c r="X694" s="158" t="s">
        <v>84</v>
      </c>
      <c r="Y694" s="158" t="s">
        <v>84</v>
      </c>
      <c r="Z694" s="158" t="s">
        <v>84</v>
      </c>
      <c r="AA694" s="158" t="s">
        <v>84</v>
      </c>
      <c r="AB694" s="158" t="s">
        <v>84</v>
      </c>
      <c r="AC694" s="158"/>
      <c r="AD694" s="181">
        <v>809</v>
      </c>
      <c r="AE694" s="181" t="s">
        <v>84</v>
      </c>
      <c r="AF694" s="181">
        <v>159</v>
      </c>
      <c r="AG694" s="181">
        <v>395</v>
      </c>
      <c r="AH694" s="181">
        <v>155</v>
      </c>
      <c r="AI694" s="181" t="s">
        <v>84</v>
      </c>
      <c r="AJ694" s="181" t="s">
        <v>84</v>
      </c>
      <c r="AK694" s="181" t="s">
        <v>84</v>
      </c>
      <c r="AL694" s="181">
        <v>501</v>
      </c>
    </row>
    <row r="695" spans="1:38" x14ac:dyDescent="0.25">
      <c r="A695" s="159" t="s">
        <v>9335</v>
      </c>
      <c r="B695" s="158">
        <v>0.91859999999999997</v>
      </c>
      <c r="C695" s="158" t="s">
        <v>84</v>
      </c>
      <c r="D695" s="158">
        <v>0.9234</v>
      </c>
      <c r="E695" s="158">
        <v>0.94140000000000001</v>
      </c>
      <c r="F695" s="158">
        <v>0.94469999999999998</v>
      </c>
      <c r="G695" s="158" t="s">
        <v>84</v>
      </c>
      <c r="H695" s="158" t="s">
        <v>84</v>
      </c>
      <c r="I695" s="158" t="s">
        <v>84</v>
      </c>
      <c r="J695" s="158"/>
      <c r="K695" s="158"/>
      <c r="L695" s="158"/>
      <c r="M695" s="158">
        <v>0.89739999999999998</v>
      </c>
      <c r="N695" s="158">
        <v>0.9355</v>
      </c>
      <c r="O695" s="158" t="s">
        <v>84</v>
      </c>
      <c r="P695" s="158" t="s">
        <v>84</v>
      </c>
      <c r="Q695" s="158">
        <v>0.87109999999999999</v>
      </c>
      <c r="R695" s="158">
        <v>0.95499999999999996</v>
      </c>
      <c r="S695" s="158">
        <v>0.91169999999999995</v>
      </c>
      <c r="T695" s="158">
        <v>0.96130000000000004</v>
      </c>
      <c r="U695" s="158">
        <v>0.89370000000000005</v>
      </c>
      <c r="V695" s="158">
        <v>0.97170000000000001</v>
      </c>
      <c r="W695" s="158" t="s">
        <v>84</v>
      </c>
      <c r="X695" s="158" t="s">
        <v>84</v>
      </c>
      <c r="Y695" s="158" t="s">
        <v>84</v>
      </c>
      <c r="Z695" s="158" t="s">
        <v>84</v>
      </c>
      <c r="AA695" s="158" t="s">
        <v>84</v>
      </c>
      <c r="AB695" s="158" t="s">
        <v>84</v>
      </c>
      <c r="AC695" s="158"/>
      <c r="AD695" s="181">
        <v>982</v>
      </c>
      <c r="AE695" s="181" t="s">
        <v>84</v>
      </c>
      <c r="AF695" s="181">
        <v>221</v>
      </c>
      <c r="AG695" s="181">
        <v>466</v>
      </c>
      <c r="AH695" s="181">
        <v>182</v>
      </c>
      <c r="AI695" s="181" t="s">
        <v>84</v>
      </c>
      <c r="AJ695" s="181" t="s">
        <v>84</v>
      </c>
      <c r="AK695" s="181" t="s">
        <v>84</v>
      </c>
      <c r="AL695" s="181">
        <v>573</v>
      </c>
    </row>
    <row r="696" spans="1:38" x14ac:dyDescent="0.25">
      <c r="A696" s="159" t="s">
        <v>9336</v>
      </c>
      <c r="B696" s="158">
        <v>0.89739999999999998</v>
      </c>
      <c r="C696" s="158" t="s">
        <v>84</v>
      </c>
      <c r="D696" s="158">
        <v>0.89059999999999995</v>
      </c>
      <c r="E696" s="158">
        <v>0.93859999999999999</v>
      </c>
      <c r="F696" s="158">
        <v>0.91349999999999998</v>
      </c>
      <c r="G696" s="158" t="s">
        <v>84</v>
      </c>
      <c r="H696" s="158" t="s">
        <v>84</v>
      </c>
      <c r="I696" s="158" t="s">
        <v>84</v>
      </c>
      <c r="J696" s="158"/>
      <c r="K696" s="158"/>
      <c r="L696" s="158"/>
      <c r="M696" s="158">
        <v>0.87419999999999998</v>
      </c>
      <c r="N696" s="158">
        <v>0.91659999999999997</v>
      </c>
      <c r="O696" s="158" t="s">
        <v>84</v>
      </c>
      <c r="P696" s="158" t="s">
        <v>84</v>
      </c>
      <c r="Q696" s="158">
        <v>0.83740000000000003</v>
      </c>
      <c r="R696" s="158">
        <v>0.92710000000000004</v>
      </c>
      <c r="S696" s="158">
        <v>0.90739999999999998</v>
      </c>
      <c r="T696" s="158">
        <v>0.95960000000000001</v>
      </c>
      <c r="U696" s="158">
        <v>0.85189999999999999</v>
      </c>
      <c r="V696" s="158">
        <v>0.95020000000000004</v>
      </c>
      <c r="W696" s="158" t="s">
        <v>84</v>
      </c>
      <c r="X696" s="158" t="s">
        <v>84</v>
      </c>
      <c r="Y696" s="158" t="s">
        <v>84</v>
      </c>
      <c r="Z696" s="158" t="s">
        <v>84</v>
      </c>
      <c r="AA696" s="158" t="s">
        <v>84</v>
      </c>
      <c r="AB696" s="158" t="s">
        <v>84</v>
      </c>
      <c r="AC696" s="158"/>
      <c r="AD696" s="181">
        <v>948</v>
      </c>
      <c r="AE696" s="181" t="s">
        <v>84</v>
      </c>
      <c r="AF696" s="181">
        <v>235</v>
      </c>
      <c r="AG696" s="181">
        <v>434</v>
      </c>
      <c r="AH696" s="181">
        <v>166</v>
      </c>
      <c r="AI696" s="181" t="s">
        <v>84</v>
      </c>
      <c r="AJ696" s="181" t="s">
        <v>84</v>
      </c>
      <c r="AK696" s="181" t="s">
        <v>84</v>
      </c>
      <c r="AL696" s="181">
        <v>580</v>
      </c>
    </row>
    <row r="697" spans="1:38" x14ac:dyDescent="0.25">
      <c r="A697" s="159" t="s">
        <v>9337</v>
      </c>
      <c r="B697" s="158">
        <v>0.8962</v>
      </c>
      <c r="C697" s="158" t="s">
        <v>84</v>
      </c>
      <c r="D697" s="158">
        <v>0.86339999999999995</v>
      </c>
      <c r="E697" s="158">
        <v>0.93579999999999997</v>
      </c>
      <c r="F697" s="158">
        <v>0.93979999999999997</v>
      </c>
      <c r="G697" s="158" t="s">
        <v>84</v>
      </c>
      <c r="H697" s="158" t="s">
        <v>84</v>
      </c>
      <c r="I697" s="158" t="s">
        <v>84</v>
      </c>
      <c r="J697" s="158"/>
      <c r="K697" s="158"/>
      <c r="L697" s="158"/>
      <c r="M697" s="158">
        <v>0.87129999999999996</v>
      </c>
      <c r="N697" s="158">
        <v>0.91649999999999998</v>
      </c>
      <c r="O697" s="158" t="s">
        <v>84</v>
      </c>
      <c r="P697" s="158" t="s">
        <v>84</v>
      </c>
      <c r="Q697" s="158">
        <v>0.79830000000000001</v>
      </c>
      <c r="R697" s="158">
        <v>0.90859999999999996</v>
      </c>
      <c r="S697" s="158">
        <v>0.9032</v>
      </c>
      <c r="T697" s="158">
        <v>0.9577</v>
      </c>
      <c r="U697" s="158">
        <v>0.87539999999999996</v>
      </c>
      <c r="V697" s="158">
        <v>0.97150000000000003</v>
      </c>
      <c r="W697" s="158" t="s">
        <v>84</v>
      </c>
      <c r="X697" s="158" t="s">
        <v>84</v>
      </c>
      <c r="Y697" s="158" t="s">
        <v>84</v>
      </c>
      <c r="Z697" s="158" t="s">
        <v>84</v>
      </c>
      <c r="AA697" s="158" t="s">
        <v>84</v>
      </c>
      <c r="AB697" s="158" t="s">
        <v>84</v>
      </c>
      <c r="AC697" s="158"/>
      <c r="AD697" s="181">
        <v>843</v>
      </c>
      <c r="AE697" s="181" t="s">
        <v>84</v>
      </c>
      <c r="AF697" s="181">
        <v>181</v>
      </c>
      <c r="AG697" s="181">
        <v>413</v>
      </c>
      <c r="AH697" s="181">
        <v>146</v>
      </c>
      <c r="AI697" s="181" t="s">
        <v>84</v>
      </c>
      <c r="AJ697" s="181" t="s">
        <v>84</v>
      </c>
      <c r="AK697" s="181" t="s">
        <v>84</v>
      </c>
      <c r="AL697" s="181">
        <v>522</v>
      </c>
    </row>
    <row r="698" spans="1:38" x14ac:dyDescent="0.25">
      <c r="A698" s="159" t="s">
        <v>9338</v>
      </c>
      <c r="B698" s="158">
        <v>0.91690000000000005</v>
      </c>
      <c r="C698" s="158" t="s">
        <v>84</v>
      </c>
      <c r="D698" s="158">
        <v>0.91290000000000004</v>
      </c>
      <c r="E698" s="158">
        <v>0.93530000000000002</v>
      </c>
      <c r="F698" s="158">
        <v>0.90880000000000005</v>
      </c>
      <c r="G698" s="158" t="s">
        <v>84</v>
      </c>
      <c r="H698" s="158" t="s">
        <v>84</v>
      </c>
      <c r="I698" s="158" t="s">
        <v>84</v>
      </c>
      <c r="J698" s="158"/>
      <c r="K698" s="158"/>
      <c r="L698" s="158"/>
      <c r="M698" s="158">
        <v>0.89480000000000004</v>
      </c>
      <c r="N698" s="158">
        <v>0.9345</v>
      </c>
      <c r="O698" s="158" t="s">
        <v>84</v>
      </c>
      <c r="P698" s="158" t="s">
        <v>84</v>
      </c>
      <c r="Q698" s="158">
        <v>0.85470000000000002</v>
      </c>
      <c r="R698" s="158">
        <v>0.94850000000000001</v>
      </c>
      <c r="S698" s="158">
        <v>0.90459999999999996</v>
      </c>
      <c r="T698" s="158">
        <v>0.95640000000000003</v>
      </c>
      <c r="U698" s="158">
        <v>0.84919999999999995</v>
      </c>
      <c r="V698" s="158">
        <v>0.9456</v>
      </c>
      <c r="W698" s="158" t="s">
        <v>84</v>
      </c>
      <c r="X698" s="158" t="s">
        <v>84</v>
      </c>
      <c r="Y698" s="158" t="s">
        <v>84</v>
      </c>
      <c r="Z698" s="158" t="s">
        <v>84</v>
      </c>
      <c r="AA698" s="158" t="s">
        <v>84</v>
      </c>
      <c r="AB698" s="158" t="s">
        <v>84</v>
      </c>
      <c r="AC698" s="158"/>
      <c r="AD698" s="181">
        <v>904</v>
      </c>
      <c r="AE698" s="181" t="s">
        <v>84</v>
      </c>
      <c r="AF698" s="181">
        <v>178</v>
      </c>
      <c r="AG698" s="181">
        <v>444</v>
      </c>
      <c r="AH698" s="181">
        <v>173</v>
      </c>
      <c r="AI698" s="181" t="s">
        <v>84</v>
      </c>
      <c r="AJ698" s="181" t="s">
        <v>84</v>
      </c>
      <c r="AK698" s="181" t="s">
        <v>84</v>
      </c>
      <c r="AL698" s="181">
        <v>526</v>
      </c>
    </row>
    <row r="699" spans="1:38" x14ac:dyDescent="0.25">
      <c r="A699" s="159" t="s">
        <v>9339</v>
      </c>
      <c r="B699" s="158">
        <v>0.88149999999999995</v>
      </c>
      <c r="C699" s="158" t="s">
        <v>84</v>
      </c>
      <c r="D699" s="158">
        <v>0.86990000000000001</v>
      </c>
      <c r="E699" s="158">
        <v>0.91080000000000005</v>
      </c>
      <c r="F699" s="158">
        <v>0.91339999999999999</v>
      </c>
      <c r="G699" s="158" t="s">
        <v>84</v>
      </c>
      <c r="H699" s="158" t="s">
        <v>84</v>
      </c>
      <c r="I699" s="158" t="s">
        <v>84</v>
      </c>
      <c r="J699" s="158"/>
      <c r="K699" s="158"/>
      <c r="L699" s="158"/>
      <c r="M699" s="158">
        <v>0.85529999999999995</v>
      </c>
      <c r="N699" s="158">
        <v>0.9032</v>
      </c>
      <c r="O699" s="158" t="s">
        <v>84</v>
      </c>
      <c r="P699" s="158" t="s">
        <v>84</v>
      </c>
      <c r="Q699" s="158">
        <v>0.80169999999999997</v>
      </c>
      <c r="R699" s="158">
        <v>0.91579999999999995</v>
      </c>
      <c r="S699" s="158">
        <v>0.87439999999999996</v>
      </c>
      <c r="T699" s="158">
        <v>0.93710000000000004</v>
      </c>
      <c r="U699" s="158">
        <v>0.85170000000000001</v>
      </c>
      <c r="V699" s="158">
        <v>0.95009999999999994</v>
      </c>
      <c r="W699" s="158" t="s">
        <v>84</v>
      </c>
      <c r="X699" s="158" t="s">
        <v>84</v>
      </c>
      <c r="Y699" s="158" t="s">
        <v>84</v>
      </c>
      <c r="Z699" s="158" t="s">
        <v>84</v>
      </c>
      <c r="AA699" s="158" t="s">
        <v>84</v>
      </c>
      <c r="AB699" s="158" t="s">
        <v>84</v>
      </c>
      <c r="AC699" s="158"/>
      <c r="AD699" s="181">
        <v>809</v>
      </c>
      <c r="AE699" s="181" t="s">
        <v>84</v>
      </c>
      <c r="AF699" s="181">
        <v>159</v>
      </c>
      <c r="AG699" s="181">
        <v>395</v>
      </c>
      <c r="AH699" s="181">
        <v>155</v>
      </c>
      <c r="AI699" s="181" t="s">
        <v>84</v>
      </c>
      <c r="AJ699" s="181" t="s">
        <v>84</v>
      </c>
      <c r="AK699" s="181" t="s">
        <v>84</v>
      </c>
      <c r="AL699" s="181">
        <v>501</v>
      </c>
    </row>
    <row r="700" spans="1:38" x14ac:dyDescent="0.25">
      <c r="A700" s="159" t="s">
        <v>9340</v>
      </c>
      <c r="B700" s="158">
        <v>0.87260000000000004</v>
      </c>
      <c r="C700" s="158" t="s">
        <v>84</v>
      </c>
      <c r="D700" s="158">
        <v>0.86899999999999999</v>
      </c>
      <c r="E700" s="158">
        <v>0.90710000000000002</v>
      </c>
      <c r="F700" s="158">
        <v>0.88180000000000003</v>
      </c>
      <c r="G700" s="158" t="s">
        <v>84</v>
      </c>
      <c r="H700" s="158" t="s">
        <v>84</v>
      </c>
      <c r="I700" s="158" t="s">
        <v>84</v>
      </c>
      <c r="J700" s="158"/>
      <c r="K700" s="158"/>
      <c r="L700" s="158"/>
      <c r="M700" s="158">
        <v>0.84760000000000002</v>
      </c>
      <c r="N700" s="158">
        <v>0.89380000000000004</v>
      </c>
      <c r="O700" s="158" t="s">
        <v>84</v>
      </c>
      <c r="P700" s="158" t="s">
        <v>84</v>
      </c>
      <c r="Q700" s="158">
        <v>0.80830000000000002</v>
      </c>
      <c r="R700" s="158">
        <v>0.91149999999999998</v>
      </c>
      <c r="S700" s="158">
        <v>0.87250000000000005</v>
      </c>
      <c r="T700" s="158">
        <v>0.93269999999999997</v>
      </c>
      <c r="U700" s="158">
        <v>0.82010000000000005</v>
      </c>
      <c r="V700" s="158">
        <v>0.9234</v>
      </c>
      <c r="W700" s="158" t="s">
        <v>84</v>
      </c>
      <c r="X700" s="158" t="s">
        <v>84</v>
      </c>
      <c r="Y700" s="158" t="s">
        <v>84</v>
      </c>
      <c r="Z700" s="158" t="s">
        <v>84</v>
      </c>
      <c r="AA700" s="158" t="s">
        <v>84</v>
      </c>
      <c r="AB700" s="158" t="s">
        <v>84</v>
      </c>
      <c r="AC700" s="158"/>
      <c r="AD700" s="181">
        <v>982</v>
      </c>
      <c r="AE700" s="181" t="s">
        <v>84</v>
      </c>
      <c r="AF700" s="181">
        <v>221</v>
      </c>
      <c r="AG700" s="181">
        <v>466</v>
      </c>
      <c r="AH700" s="181">
        <v>182</v>
      </c>
      <c r="AI700" s="181" t="s">
        <v>84</v>
      </c>
      <c r="AJ700" s="181" t="s">
        <v>84</v>
      </c>
      <c r="AK700" s="181" t="s">
        <v>84</v>
      </c>
      <c r="AL700" s="181">
        <v>573</v>
      </c>
    </row>
    <row r="701" spans="1:38" x14ac:dyDescent="0.25">
      <c r="A701" s="159" t="s">
        <v>9341</v>
      </c>
      <c r="B701" s="158">
        <v>0.85560000000000003</v>
      </c>
      <c r="C701" s="158" t="s">
        <v>84</v>
      </c>
      <c r="D701" s="158">
        <v>0.83150000000000002</v>
      </c>
      <c r="E701" s="158">
        <v>0.90180000000000005</v>
      </c>
      <c r="F701" s="158">
        <v>0.88849999999999996</v>
      </c>
      <c r="G701" s="158" t="s">
        <v>84</v>
      </c>
      <c r="H701" s="158" t="s">
        <v>84</v>
      </c>
      <c r="I701" s="158" t="s">
        <v>84</v>
      </c>
      <c r="J701" s="158"/>
      <c r="K701" s="158"/>
      <c r="L701" s="158"/>
      <c r="M701" s="158">
        <v>0.82899999999999996</v>
      </c>
      <c r="N701" s="158">
        <v>0.87829999999999997</v>
      </c>
      <c r="O701" s="158" t="s">
        <v>84</v>
      </c>
      <c r="P701" s="158" t="s">
        <v>84</v>
      </c>
      <c r="Q701" s="158">
        <v>0.77059999999999995</v>
      </c>
      <c r="R701" s="158">
        <v>0.87749999999999995</v>
      </c>
      <c r="S701" s="158">
        <v>0.86529999999999996</v>
      </c>
      <c r="T701" s="158">
        <v>0.92879999999999996</v>
      </c>
      <c r="U701" s="158">
        <v>0.82040000000000002</v>
      </c>
      <c r="V701" s="158">
        <v>0.93179999999999996</v>
      </c>
      <c r="W701" s="158" t="s">
        <v>84</v>
      </c>
      <c r="X701" s="158" t="s">
        <v>84</v>
      </c>
      <c r="Y701" s="158" t="s">
        <v>84</v>
      </c>
      <c r="Z701" s="158" t="s">
        <v>84</v>
      </c>
      <c r="AA701" s="158" t="s">
        <v>84</v>
      </c>
      <c r="AB701" s="158" t="s">
        <v>84</v>
      </c>
      <c r="AC701" s="158"/>
      <c r="AD701" s="181">
        <v>948</v>
      </c>
      <c r="AE701" s="181" t="s">
        <v>84</v>
      </c>
      <c r="AF701" s="181">
        <v>235</v>
      </c>
      <c r="AG701" s="181">
        <v>434</v>
      </c>
      <c r="AH701" s="181">
        <v>166</v>
      </c>
      <c r="AI701" s="181" t="s">
        <v>84</v>
      </c>
      <c r="AJ701" s="181" t="s">
        <v>84</v>
      </c>
      <c r="AK701" s="181" t="s">
        <v>84</v>
      </c>
      <c r="AL701" s="181">
        <v>580</v>
      </c>
    </row>
    <row r="702" spans="1:38" x14ac:dyDescent="0.25">
      <c r="A702" s="159" t="s">
        <v>9342</v>
      </c>
      <c r="B702" s="158">
        <v>0.85150000000000003</v>
      </c>
      <c r="C702" s="158" t="s">
        <v>84</v>
      </c>
      <c r="D702" s="158">
        <v>0.78029999999999999</v>
      </c>
      <c r="E702" s="158">
        <v>0.90500000000000003</v>
      </c>
      <c r="F702" s="158">
        <v>0.89539999999999997</v>
      </c>
      <c r="G702" s="158" t="s">
        <v>84</v>
      </c>
      <c r="H702" s="158" t="s">
        <v>84</v>
      </c>
      <c r="I702" s="158" t="s">
        <v>84</v>
      </c>
      <c r="J702" s="158"/>
      <c r="K702" s="158"/>
      <c r="L702" s="158"/>
      <c r="M702" s="158">
        <v>0.82289999999999996</v>
      </c>
      <c r="N702" s="158">
        <v>0.87570000000000003</v>
      </c>
      <c r="O702" s="158" t="s">
        <v>84</v>
      </c>
      <c r="P702" s="158" t="s">
        <v>84</v>
      </c>
      <c r="Q702" s="158">
        <v>0.70660000000000001</v>
      </c>
      <c r="R702" s="158">
        <v>0.83750000000000002</v>
      </c>
      <c r="S702" s="158">
        <v>0.86770000000000003</v>
      </c>
      <c r="T702" s="158">
        <v>0.93220000000000003</v>
      </c>
      <c r="U702" s="158">
        <v>0.82220000000000004</v>
      </c>
      <c r="V702" s="158">
        <v>0.9395</v>
      </c>
      <c r="W702" s="158" t="s">
        <v>84</v>
      </c>
      <c r="X702" s="158" t="s">
        <v>84</v>
      </c>
      <c r="Y702" s="158" t="s">
        <v>84</v>
      </c>
      <c r="Z702" s="158" t="s">
        <v>84</v>
      </c>
      <c r="AA702" s="158" t="s">
        <v>84</v>
      </c>
      <c r="AB702" s="158" t="s">
        <v>84</v>
      </c>
      <c r="AC702" s="158"/>
      <c r="AD702" s="181">
        <v>843</v>
      </c>
      <c r="AE702" s="181" t="s">
        <v>84</v>
      </c>
      <c r="AF702" s="181">
        <v>181</v>
      </c>
      <c r="AG702" s="181">
        <v>413</v>
      </c>
      <c r="AH702" s="181">
        <v>146</v>
      </c>
      <c r="AI702" s="181" t="s">
        <v>84</v>
      </c>
      <c r="AJ702" s="181" t="s">
        <v>84</v>
      </c>
      <c r="AK702" s="181" t="s">
        <v>84</v>
      </c>
      <c r="AL702" s="181">
        <v>522</v>
      </c>
    </row>
    <row r="703" spans="1:38" x14ac:dyDescent="0.25">
      <c r="A703" s="159" t="s">
        <v>9343</v>
      </c>
      <c r="B703" s="158">
        <v>0.88029999999999997</v>
      </c>
      <c r="C703" s="158" t="s">
        <v>84</v>
      </c>
      <c r="D703" s="158">
        <v>0.86780000000000002</v>
      </c>
      <c r="E703" s="158">
        <v>0.9012</v>
      </c>
      <c r="F703" s="158">
        <v>0.88460000000000005</v>
      </c>
      <c r="G703" s="158" t="s">
        <v>84</v>
      </c>
      <c r="H703" s="158" t="s">
        <v>84</v>
      </c>
      <c r="I703" s="158" t="s">
        <v>84</v>
      </c>
      <c r="J703" s="158"/>
      <c r="K703" s="158"/>
      <c r="L703" s="158"/>
      <c r="M703" s="158">
        <v>0.85470000000000002</v>
      </c>
      <c r="N703" s="158">
        <v>0.90159999999999996</v>
      </c>
      <c r="O703" s="158" t="s">
        <v>84</v>
      </c>
      <c r="P703" s="158" t="s">
        <v>84</v>
      </c>
      <c r="Q703" s="158">
        <v>0.80200000000000005</v>
      </c>
      <c r="R703" s="158">
        <v>0.91290000000000004</v>
      </c>
      <c r="S703" s="158">
        <v>0.86550000000000005</v>
      </c>
      <c r="T703" s="158">
        <v>0.92789999999999995</v>
      </c>
      <c r="U703" s="158">
        <v>0.8196</v>
      </c>
      <c r="V703" s="158">
        <v>0.92730000000000001</v>
      </c>
      <c r="W703" s="158" t="s">
        <v>84</v>
      </c>
      <c r="X703" s="158" t="s">
        <v>84</v>
      </c>
      <c r="Y703" s="158" t="s">
        <v>84</v>
      </c>
      <c r="Z703" s="158" t="s">
        <v>84</v>
      </c>
      <c r="AA703" s="158" t="s">
        <v>84</v>
      </c>
      <c r="AB703" s="158" t="s">
        <v>84</v>
      </c>
      <c r="AC703" s="158"/>
      <c r="AD703" s="181">
        <v>904</v>
      </c>
      <c r="AE703" s="181" t="s">
        <v>84</v>
      </c>
      <c r="AF703" s="181">
        <v>178</v>
      </c>
      <c r="AG703" s="181">
        <v>444</v>
      </c>
      <c r="AH703" s="181">
        <v>173</v>
      </c>
      <c r="AI703" s="181" t="s">
        <v>84</v>
      </c>
      <c r="AJ703" s="181" t="s">
        <v>84</v>
      </c>
      <c r="AK703" s="181" t="s">
        <v>84</v>
      </c>
      <c r="AL703" s="181">
        <v>526</v>
      </c>
    </row>
    <row r="704" spans="1:38" x14ac:dyDescent="0.25">
      <c r="A704" s="159" t="s">
        <v>9344</v>
      </c>
      <c r="B704" s="158">
        <v>0.83340000000000003</v>
      </c>
      <c r="C704" s="158" t="s">
        <v>84</v>
      </c>
      <c r="D704" s="158">
        <v>0.82440000000000002</v>
      </c>
      <c r="E704" s="158">
        <v>0.85899999999999999</v>
      </c>
      <c r="F704" s="158">
        <v>0.86480000000000001</v>
      </c>
      <c r="G704" s="158" t="s">
        <v>84</v>
      </c>
      <c r="H704" s="158" t="s">
        <v>84</v>
      </c>
      <c r="I704" s="158" t="s">
        <v>84</v>
      </c>
      <c r="J704" s="158"/>
      <c r="K704" s="158"/>
      <c r="L704" s="158"/>
      <c r="M704" s="158">
        <v>0.80359999999999998</v>
      </c>
      <c r="N704" s="158">
        <v>0.85919999999999996</v>
      </c>
      <c r="O704" s="158" t="s">
        <v>84</v>
      </c>
      <c r="P704" s="158" t="s">
        <v>84</v>
      </c>
      <c r="Q704" s="158">
        <v>0.74960000000000004</v>
      </c>
      <c r="R704" s="158">
        <v>0.87870000000000004</v>
      </c>
      <c r="S704" s="158">
        <v>0.81640000000000001</v>
      </c>
      <c r="T704" s="158">
        <v>0.89229999999999998</v>
      </c>
      <c r="U704" s="158">
        <v>0.79490000000000005</v>
      </c>
      <c r="V704" s="158">
        <v>0.91220000000000001</v>
      </c>
      <c r="W704" s="158" t="s">
        <v>84</v>
      </c>
      <c r="X704" s="158" t="s">
        <v>84</v>
      </c>
      <c r="Y704" s="158" t="s">
        <v>84</v>
      </c>
      <c r="Z704" s="158" t="s">
        <v>84</v>
      </c>
      <c r="AA704" s="158" t="s">
        <v>84</v>
      </c>
      <c r="AB704" s="158" t="s">
        <v>84</v>
      </c>
      <c r="AC704" s="158"/>
      <c r="AD704" s="181">
        <v>809</v>
      </c>
      <c r="AE704" s="181" t="s">
        <v>84</v>
      </c>
      <c r="AF704" s="181">
        <v>159</v>
      </c>
      <c r="AG704" s="181">
        <v>395</v>
      </c>
      <c r="AH704" s="181">
        <v>155</v>
      </c>
      <c r="AI704" s="181" t="s">
        <v>84</v>
      </c>
      <c r="AJ704" s="181" t="s">
        <v>84</v>
      </c>
      <c r="AK704" s="181" t="s">
        <v>84</v>
      </c>
      <c r="AL704" s="181">
        <v>501</v>
      </c>
    </row>
    <row r="705" spans="1:38" x14ac:dyDescent="0.25">
      <c r="A705" s="159" t="s">
        <v>9345</v>
      </c>
      <c r="B705" s="158">
        <v>0.91349999999999998</v>
      </c>
      <c r="C705" s="158" t="s">
        <v>84</v>
      </c>
      <c r="D705" s="158">
        <v>0.88180000000000003</v>
      </c>
      <c r="E705" s="158">
        <v>0.95920000000000005</v>
      </c>
      <c r="F705" s="158">
        <v>0.94769999999999999</v>
      </c>
      <c r="G705" s="158" t="s">
        <v>84</v>
      </c>
      <c r="H705" s="158">
        <v>0.45610000000000001</v>
      </c>
      <c r="I705" s="158">
        <v>0.94810000000000005</v>
      </c>
      <c r="J705" s="158"/>
      <c r="K705" s="158"/>
      <c r="L705" s="158"/>
      <c r="M705" s="158">
        <v>0.90310000000000001</v>
      </c>
      <c r="N705" s="158">
        <v>0.92290000000000005</v>
      </c>
      <c r="O705" s="158" t="s">
        <v>84</v>
      </c>
      <c r="P705" s="158" t="s">
        <v>84</v>
      </c>
      <c r="Q705" s="158">
        <v>0.85099999999999998</v>
      </c>
      <c r="R705" s="158">
        <v>0.90659999999999996</v>
      </c>
      <c r="S705" s="158">
        <v>0.94779999999999998</v>
      </c>
      <c r="T705" s="158">
        <v>0.96819999999999995</v>
      </c>
      <c r="U705" s="158">
        <v>0.92330000000000001</v>
      </c>
      <c r="V705" s="158">
        <v>0.96450000000000002</v>
      </c>
      <c r="W705" s="158" t="s">
        <v>84</v>
      </c>
      <c r="X705" s="158" t="s">
        <v>84</v>
      </c>
      <c r="Y705" s="158">
        <v>0.38590000000000002</v>
      </c>
      <c r="Z705" s="158">
        <v>0.52339999999999998</v>
      </c>
      <c r="AA705" s="158">
        <v>0.91159999999999997</v>
      </c>
      <c r="AB705" s="158">
        <v>0.96970000000000001</v>
      </c>
      <c r="AC705" s="158"/>
      <c r="AD705" s="181">
        <v>3513</v>
      </c>
      <c r="AE705" s="181" t="s">
        <v>84</v>
      </c>
      <c r="AF705" s="181">
        <v>589</v>
      </c>
      <c r="AG705" s="181">
        <v>1843</v>
      </c>
      <c r="AH705" s="181">
        <v>557</v>
      </c>
      <c r="AI705" s="181" t="s">
        <v>84</v>
      </c>
      <c r="AJ705" s="181">
        <v>208</v>
      </c>
      <c r="AK705" s="181">
        <v>268</v>
      </c>
      <c r="AL705" s="181">
        <v>862</v>
      </c>
    </row>
    <row r="706" spans="1:38" x14ac:dyDescent="0.25">
      <c r="A706" s="159" t="s">
        <v>9346</v>
      </c>
      <c r="B706" s="158">
        <v>0.91879999999999995</v>
      </c>
      <c r="C706" s="158" t="s">
        <v>84</v>
      </c>
      <c r="D706" s="158">
        <v>0.87339999999999995</v>
      </c>
      <c r="E706" s="158">
        <v>0.9698</v>
      </c>
      <c r="F706" s="158">
        <v>0.95550000000000002</v>
      </c>
      <c r="G706" s="158" t="s">
        <v>84</v>
      </c>
      <c r="H706" s="158">
        <v>0.49509999999999998</v>
      </c>
      <c r="I706" s="158">
        <v>0.95979999999999999</v>
      </c>
      <c r="J706" s="158"/>
      <c r="K706" s="158"/>
      <c r="L706" s="158"/>
      <c r="M706" s="158">
        <v>0.90849999999999997</v>
      </c>
      <c r="N706" s="158">
        <v>0.92810000000000004</v>
      </c>
      <c r="O706" s="158" t="s">
        <v>84</v>
      </c>
      <c r="P706" s="158" t="s">
        <v>84</v>
      </c>
      <c r="Q706" s="158">
        <v>0.84119999999999995</v>
      </c>
      <c r="R706" s="158">
        <v>0.89939999999999998</v>
      </c>
      <c r="S706" s="158">
        <v>0.95940000000000003</v>
      </c>
      <c r="T706" s="158">
        <v>0.97760000000000002</v>
      </c>
      <c r="U706" s="158">
        <v>0.93279999999999996</v>
      </c>
      <c r="V706" s="158">
        <v>0.97060000000000002</v>
      </c>
      <c r="W706" s="158" t="s">
        <v>84</v>
      </c>
      <c r="X706" s="158" t="s">
        <v>84</v>
      </c>
      <c r="Y706" s="158">
        <v>0.42759999999999998</v>
      </c>
      <c r="Z706" s="158">
        <v>0.55889999999999995</v>
      </c>
      <c r="AA706" s="158">
        <v>0.91220000000000001</v>
      </c>
      <c r="AB706" s="158">
        <v>0.98180000000000001</v>
      </c>
      <c r="AC706" s="158"/>
      <c r="AD706" s="181">
        <v>3440</v>
      </c>
      <c r="AE706" s="181" t="s">
        <v>84</v>
      </c>
      <c r="AF706" s="181">
        <v>561</v>
      </c>
      <c r="AG706" s="181">
        <v>1836</v>
      </c>
      <c r="AH706" s="181">
        <v>597</v>
      </c>
      <c r="AI706" s="181" t="s">
        <v>84</v>
      </c>
      <c r="AJ706" s="181">
        <v>235</v>
      </c>
      <c r="AK706" s="181">
        <v>173</v>
      </c>
      <c r="AL706" s="181">
        <v>842</v>
      </c>
    </row>
    <row r="707" spans="1:38" x14ac:dyDescent="0.25">
      <c r="A707" s="159" t="s">
        <v>9347</v>
      </c>
      <c r="B707" s="158">
        <v>0.90790000000000004</v>
      </c>
      <c r="C707" s="158" t="s">
        <v>84</v>
      </c>
      <c r="D707" s="158">
        <v>0.89019999999999999</v>
      </c>
      <c r="E707" s="158">
        <v>0.95889999999999997</v>
      </c>
      <c r="F707" s="158">
        <v>0.94840000000000002</v>
      </c>
      <c r="G707" s="158" t="s">
        <v>84</v>
      </c>
      <c r="H707" s="158">
        <v>0.4829</v>
      </c>
      <c r="I707" s="158">
        <v>0.9294</v>
      </c>
      <c r="J707" s="158"/>
      <c r="K707" s="158"/>
      <c r="L707" s="158"/>
      <c r="M707" s="158">
        <v>0.89700000000000002</v>
      </c>
      <c r="N707" s="158">
        <v>0.91769999999999996</v>
      </c>
      <c r="O707" s="158" t="s">
        <v>84</v>
      </c>
      <c r="P707" s="158" t="s">
        <v>84</v>
      </c>
      <c r="Q707" s="158">
        <v>0.85970000000000002</v>
      </c>
      <c r="R707" s="158">
        <v>0.91439999999999999</v>
      </c>
      <c r="S707" s="158">
        <v>0.94740000000000002</v>
      </c>
      <c r="T707" s="158">
        <v>0.96789999999999998</v>
      </c>
      <c r="U707" s="158">
        <v>0.92300000000000004</v>
      </c>
      <c r="V707" s="158">
        <v>0.96550000000000002</v>
      </c>
      <c r="W707" s="158" t="s">
        <v>84</v>
      </c>
      <c r="X707" s="158" t="s">
        <v>84</v>
      </c>
      <c r="Y707" s="158">
        <v>0.42</v>
      </c>
      <c r="Z707" s="158">
        <v>0.54290000000000005</v>
      </c>
      <c r="AA707" s="158">
        <v>0.86619999999999997</v>
      </c>
      <c r="AB707" s="158">
        <v>0.96330000000000005</v>
      </c>
      <c r="AC707" s="158"/>
      <c r="AD707" s="181">
        <v>3426</v>
      </c>
      <c r="AE707" s="181" t="s">
        <v>84</v>
      </c>
      <c r="AF707" s="181">
        <v>580</v>
      </c>
      <c r="AG707" s="181">
        <v>1855</v>
      </c>
      <c r="AH707" s="181">
        <v>543</v>
      </c>
      <c r="AI707" s="181" t="s">
        <v>84</v>
      </c>
      <c r="AJ707" s="181">
        <v>264</v>
      </c>
      <c r="AK707" s="181">
        <v>132</v>
      </c>
      <c r="AL707" s="181">
        <v>936</v>
      </c>
    </row>
    <row r="708" spans="1:38" x14ac:dyDescent="0.25">
      <c r="A708" s="159" t="s">
        <v>9348</v>
      </c>
      <c r="B708" s="158">
        <v>0.92369999999999997</v>
      </c>
      <c r="C708" s="158" t="s">
        <v>84</v>
      </c>
      <c r="D708" s="158">
        <v>0.87860000000000005</v>
      </c>
      <c r="E708" s="158">
        <v>0.9617</v>
      </c>
      <c r="F708" s="158">
        <v>0.95179999999999998</v>
      </c>
      <c r="G708" s="158" t="s">
        <v>84</v>
      </c>
      <c r="H708" s="158">
        <v>0.51949999999999996</v>
      </c>
      <c r="I708" s="158">
        <v>0.96530000000000005</v>
      </c>
      <c r="J708" s="158"/>
      <c r="K708" s="158"/>
      <c r="L708" s="158"/>
      <c r="M708" s="158">
        <v>0.91400000000000003</v>
      </c>
      <c r="N708" s="158">
        <v>0.93240000000000001</v>
      </c>
      <c r="O708" s="158" t="s">
        <v>84</v>
      </c>
      <c r="P708" s="158" t="s">
        <v>84</v>
      </c>
      <c r="Q708" s="158">
        <v>0.84530000000000005</v>
      </c>
      <c r="R708" s="158">
        <v>0.90510000000000002</v>
      </c>
      <c r="S708" s="158">
        <v>0.95079999999999998</v>
      </c>
      <c r="T708" s="158">
        <v>0.97030000000000005</v>
      </c>
      <c r="U708" s="158">
        <v>0.92949999999999999</v>
      </c>
      <c r="V708" s="158">
        <v>0.96719999999999995</v>
      </c>
      <c r="W708" s="158" t="s">
        <v>84</v>
      </c>
      <c r="X708" s="158" t="s">
        <v>84</v>
      </c>
      <c r="Y708" s="158">
        <v>0.44750000000000001</v>
      </c>
      <c r="Z708" s="158">
        <v>0.5867</v>
      </c>
      <c r="AA708" s="158">
        <v>0.93810000000000004</v>
      </c>
      <c r="AB708" s="158">
        <v>0.98060000000000003</v>
      </c>
      <c r="AC708" s="158"/>
      <c r="AD708" s="181">
        <v>3609</v>
      </c>
      <c r="AE708" s="181" t="s">
        <v>84</v>
      </c>
      <c r="AF708" s="181">
        <v>513</v>
      </c>
      <c r="AG708" s="181">
        <v>1841</v>
      </c>
      <c r="AH708" s="181">
        <v>611</v>
      </c>
      <c r="AI708" s="181" t="s">
        <v>84</v>
      </c>
      <c r="AJ708" s="181">
        <v>201</v>
      </c>
      <c r="AK708" s="181">
        <v>367</v>
      </c>
      <c r="AL708" s="181">
        <v>868</v>
      </c>
    </row>
    <row r="709" spans="1:38" x14ac:dyDescent="0.25">
      <c r="A709" s="159" t="s">
        <v>9349</v>
      </c>
      <c r="B709" s="158">
        <v>0.92730000000000001</v>
      </c>
      <c r="C709" s="158" t="s">
        <v>84</v>
      </c>
      <c r="D709" s="158">
        <v>0.89859999999999995</v>
      </c>
      <c r="E709" s="158">
        <v>0.97189999999999999</v>
      </c>
      <c r="F709" s="158">
        <v>0.96240000000000003</v>
      </c>
      <c r="G709" s="158" t="s">
        <v>84</v>
      </c>
      <c r="H709" s="158">
        <v>0.57789999999999997</v>
      </c>
      <c r="I709" s="158" t="s">
        <v>84</v>
      </c>
      <c r="J709" s="158"/>
      <c r="K709" s="158"/>
      <c r="L709" s="158"/>
      <c r="M709" s="158">
        <v>0.91710000000000003</v>
      </c>
      <c r="N709" s="158">
        <v>0.93620000000000003</v>
      </c>
      <c r="O709" s="158" t="s">
        <v>84</v>
      </c>
      <c r="P709" s="158" t="s">
        <v>84</v>
      </c>
      <c r="Q709" s="158">
        <v>0.86650000000000005</v>
      </c>
      <c r="R709" s="158">
        <v>0.9234</v>
      </c>
      <c r="S709" s="158">
        <v>0.96189999999999998</v>
      </c>
      <c r="T709" s="158">
        <v>0.97929999999999995</v>
      </c>
      <c r="U709" s="158">
        <v>0.93879999999999997</v>
      </c>
      <c r="V709" s="158">
        <v>0.97709999999999997</v>
      </c>
      <c r="W709" s="158" t="s">
        <v>84</v>
      </c>
      <c r="X709" s="158" t="s">
        <v>84</v>
      </c>
      <c r="Y709" s="158">
        <v>0.5121</v>
      </c>
      <c r="Z709" s="158">
        <v>0.6381</v>
      </c>
      <c r="AA709" s="158" t="s">
        <v>84</v>
      </c>
      <c r="AB709" s="158" t="s">
        <v>84</v>
      </c>
      <c r="AC709" s="158"/>
      <c r="AD709" s="181">
        <v>3300</v>
      </c>
      <c r="AE709" s="181" t="s">
        <v>84</v>
      </c>
      <c r="AF709" s="181">
        <v>498</v>
      </c>
      <c r="AG709" s="181">
        <v>1905</v>
      </c>
      <c r="AH709" s="181">
        <v>531</v>
      </c>
      <c r="AI709" s="181" t="s">
        <v>84</v>
      </c>
      <c r="AJ709" s="181">
        <v>248</v>
      </c>
      <c r="AK709" s="181" t="s">
        <v>84</v>
      </c>
      <c r="AL709" s="181">
        <v>673</v>
      </c>
    </row>
    <row r="710" spans="1:38" x14ac:dyDescent="0.25">
      <c r="A710" s="159" t="s">
        <v>9350</v>
      </c>
      <c r="B710" s="158">
        <v>0.96950000000000003</v>
      </c>
      <c r="C710" s="158" t="s">
        <v>84</v>
      </c>
      <c r="D710" s="158">
        <v>0.98080000000000001</v>
      </c>
      <c r="E710" s="158">
        <v>0.99319999999999997</v>
      </c>
      <c r="F710" s="158">
        <v>0.98640000000000005</v>
      </c>
      <c r="G710" s="158" t="s">
        <v>84</v>
      </c>
      <c r="H710" s="158">
        <v>0.68430000000000002</v>
      </c>
      <c r="I710" s="158">
        <v>0.97050000000000003</v>
      </c>
      <c r="J710" s="158"/>
      <c r="K710" s="158"/>
      <c r="L710" s="158"/>
      <c r="M710" s="158">
        <v>0.96319999999999995</v>
      </c>
      <c r="N710" s="158">
        <v>0.9748</v>
      </c>
      <c r="O710" s="158" t="s">
        <v>84</v>
      </c>
      <c r="P710" s="158" t="s">
        <v>84</v>
      </c>
      <c r="Q710" s="158">
        <v>0.96519999999999995</v>
      </c>
      <c r="R710" s="158">
        <v>0.98939999999999995</v>
      </c>
      <c r="S710" s="158">
        <v>0.98780000000000001</v>
      </c>
      <c r="T710" s="158">
        <v>0.99619999999999997</v>
      </c>
      <c r="U710" s="158">
        <v>0.97189999999999999</v>
      </c>
      <c r="V710" s="158">
        <v>0.99350000000000005</v>
      </c>
      <c r="W710" s="158" t="s">
        <v>84</v>
      </c>
      <c r="X710" s="158" t="s">
        <v>84</v>
      </c>
      <c r="Y710" s="158">
        <v>0.61729999999999996</v>
      </c>
      <c r="Z710" s="158">
        <v>0.74209999999999998</v>
      </c>
      <c r="AA710" s="158">
        <v>0.94120000000000004</v>
      </c>
      <c r="AB710" s="158">
        <v>0.98529999999999995</v>
      </c>
      <c r="AC710" s="158"/>
      <c r="AD710" s="181">
        <v>3513</v>
      </c>
      <c r="AE710" s="181" t="s">
        <v>84</v>
      </c>
      <c r="AF710" s="181">
        <v>589</v>
      </c>
      <c r="AG710" s="181">
        <v>1843</v>
      </c>
      <c r="AH710" s="181">
        <v>557</v>
      </c>
      <c r="AI710" s="181" t="s">
        <v>84</v>
      </c>
      <c r="AJ710" s="181">
        <v>208</v>
      </c>
      <c r="AK710" s="181">
        <v>268</v>
      </c>
      <c r="AL710" s="181">
        <v>862</v>
      </c>
    </row>
    <row r="711" spans="1:38" x14ac:dyDescent="0.25">
      <c r="A711" s="159" t="s">
        <v>9351</v>
      </c>
      <c r="B711" s="158">
        <v>0.96919999999999995</v>
      </c>
      <c r="C711" s="158" t="s">
        <v>84</v>
      </c>
      <c r="D711" s="158">
        <v>0.98150000000000004</v>
      </c>
      <c r="E711" s="158">
        <v>0.9899</v>
      </c>
      <c r="F711" s="158">
        <v>0.98909999999999998</v>
      </c>
      <c r="G711" s="158" t="s">
        <v>84</v>
      </c>
      <c r="H711" s="158">
        <v>0.70860000000000001</v>
      </c>
      <c r="I711" s="158">
        <v>0.99470000000000003</v>
      </c>
      <c r="J711" s="158"/>
      <c r="K711" s="158"/>
      <c r="L711" s="158"/>
      <c r="M711" s="158">
        <v>0.96279999999999999</v>
      </c>
      <c r="N711" s="158">
        <v>0.97460000000000002</v>
      </c>
      <c r="O711" s="158" t="s">
        <v>84</v>
      </c>
      <c r="P711" s="158" t="s">
        <v>84</v>
      </c>
      <c r="Q711" s="158">
        <v>0.96560000000000001</v>
      </c>
      <c r="R711" s="158">
        <v>0.99</v>
      </c>
      <c r="S711" s="158">
        <v>0.98380000000000001</v>
      </c>
      <c r="T711" s="158">
        <v>0.99370000000000003</v>
      </c>
      <c r="U711" s="158">
        <v>0.97589999999999999</v>
      </c>
      <c r="V711" s="158">
        <v>0.99509999999999998</v>
      </c>
      <c r="W711" s="158" t="s">
        <v>84</v>
      </c>
      <c r="X711" s="158" t="s">
        <v>84</v>
      </c>
      <c r="Y711" s="158">
        <v>0.64649999999999996</v>
      </c>
      <c r="Z711" s="158">
        <v>0.76180000000000003</v>
      </c>
      <c r="AA711" s="158">
        <v>0.95550000000000002</v>
      </c>
      <c r="AB711" s="158">
        <v>0.99939999999999996</v>
      </c>
      <c r="AC711" s="158"/>
      <c r="AD711" s="181">
        <v>3440</v>
      </c>
      <c r="AE711" s="181" t="s">
        <v>84</v>
      </c>
      <c r="AF711" s="181">
        <v>561</v>
      </c>
      <c r="AG711" s="181">
        <v>1836</v>
      </c>
      <c r="AH711" s="181">
        <v>597</v>
      </c>
      <c r="AI711" s="181" t="s">
        <v>84</v>
      </c>
      <c r="AJ711" s="181">
        <v>235</v>
      </c>
      <c r="AK711" s="181">
        <v>173</v>
      </c>
      <c r="AL711" s="181">
        <v>842</v>
      </c>
    </row>
    <row r="712" spans="1:38" x14ac:dyDescent="0.25">
      <c r="A712" s="159" t="s">
        <v>9352</v>
      </c>
      <c r="B712" s="158">
        <v>0.96399999999999997</v>
      </c>
      <c r="C712" s="158" t="s">
        <v>84</v>
      </c>
      <c r="D712" s="158">
        <v>0.98750000000000004</v>
      </c>
      <c r="E712" s="158">
        <v>0.98629999999999995</v>
      </c>
      <c r="F712" s="158">
        <v>0.98629999999999995</v>
      </c>
      <c r="G712" s="158" t="s">
        <v>84</v>
      </c>
      <c r="H712" s="158">
        <v>0.68759999999999999</v>
      </c>
      <c r="I712" s="158">
        <v>0.99319999999999997</v>
      </c>
      <c r="J712" s="158"/>
      <c r="K712" s="158"/>
      <c r="L712" s="158"/>
      <c r="M712" s="158">
        <v>0.95699999999999996</v>
      </c>
      <c r="N712" s="158">
        <v>0.9698</v>
      </c>
      <c r="O712" s="158" t="s">
        <v>84</v>
      </c>
      <c r="P712" s="158" t="s">
        <v>84</v>
      </c>
      <c r="Q712" s="158">
        <v>0.97330000000000005</v>
      </c>
      <c r="R712" s="158">
        <v>0.99409999999999998</v>
      </c>
      <c r="S712" s="158">
        <v>0.97960000000000003</v>
      </c>
      <c r="T712" s="158">
        <v>0.99080000000000001</v>
      </c>
      <c r="U712" s="158">
        <v>0.97130000000000005</v>
      </c>
      <c r="V712" s="158">
        <v>0.99350000000000005</v>
      </c>
      <c r="W712" s="158" t="s">
        <v>84</v>
      </c>
      <c r="X712" s="158" t="s">
        <v>84</v>
      </c>
      <c r="Y712" s="158">
        <v>0.62860000000000005</v>
      </c>
      <c r="Z712" s="158">
        <v>0.73909999999999998</v>
      </c>
      <c r="AA712" s="158">
        <v>0.94040000000000001</v>
      </c>
      <c r="AB712" s="158">
        <v>0.99919999999999998</v>
      </c>
      <c r="AC712" s="158"/>
      <c r="AD712" s="181">
        <v>3426</v>
      </c>
      <c r="AE712" s="181" t="s">
        <v>84</v>
      </c>
      <c r="AF712" s="181">
        <v>580</v>
      </c>
      <c r="AG712" s="181">
        <v>1855</v>
      </c>
      <c r="AH712" s="181">
        <v>543</v>
      </c>
      <c r="AI712" s="181" t="s">
        <v>84</v>
      </c>
      <c r="AJ712" s="181">
        <v>264</v>
      </c>
      <c r="AK712" s="181">
        <v>132</v>
      </c>
      <c r="AL712" s="181">
        <v>936</v>
      </c>
    </row>
    <row r="713" spans="1:38" x14ac:dyDescent="0.25">
      <c r="A713" s="159" t="s">
        <v>9353</v>
      </c>
      <c r="B713" s="158">
        <v>0.97660000000000002</v>
      </c>
      <c r="C713" s="158" t="s">
        <v>84</v>
      </c>
      <c r="D713" s="158">
        <v>0.99519999999999997</v>
      </c>
      <c r="E713" s="158">
        <v>0.99409999999999998</v>
      </c>
      <c r="F713" s="158">
        <v>0.98599999999999999</v>
      </c>
      <c r="G713" s="158" t="s">
        <v>84</v>
      </c>
      <c r="H713" s="158">
        <v>0.70279999999999998</v>
      </c>
      <c r="I713" s="158">
        <v>0.995</v>
      </c>
      <c r="J713" s="158"/>
      <c r="K713" s="158"/>
      <c r="L713" s="158"/>
      <c r="M713" s="158">
        <v>0.97099999999999997</v>
      </c>
      <c r="N713" s="158">
        <v>0.98109999999999997</v>
      </c>
      <c r="O713" s="158" t="s">
        <v>84</v>
      </c>
      <c r="P713" s="158" t="s">
        <v>84</v>
      </c>
      <c r="Q713" s="158">
        <v>0.98109999999999997</v>
      </c>
      <c r="R713" s="158">
        <v>0.99880000000000002</v>
      </c>
      <c r="S713" s="158">
        <v>0.98899999999999999</v>
      </c>
      <c r="T713" s="158">
        <v>0.99690000000000001</v>
      </c>
      <c r="U713" s="158">
        <v>0.97230000000000005</v>
      </c>
      <c r="V713" s="158">
        <v>0.9929</v>
      </c>
      <c r="W713" s="158" t="s">
        <v>84</v>
      </c>
      <c r="X713" s="158" t="s">
        <v>84</v>
      </c>
      <c r="Y713" s="158">
        <v>0.63519999999999999</v>
      </c>
      <c r="Z713" s="158">
        <v>0.76029999999999998</v>
      </c>
      <c r="AA713" s="158">
        <v>0.97750000000000004</v>
      </c>
      <c r="AB713" s="158">
        <v>0.99890000000000001</v>
      </c>
      <c r="AC713" s="158"/>
      <c r="AD713" s="181">
        <v>3609</v>
      </c>
      <c r="AE713" s="181" t="s">
        <v>84</v>
      </c>
      <c r="AF713" s="181">
        <v>513</v>
      </c>
      <c r="AG713" s="181">
        <v>1841</v>
      </c>
      <c r="AH713" s="181">
        <v>611</v>
      </c>
      <c r="AI713" s="181" t="s">
        <v>84</v>
      </c>
      <c r="AJ713" s="181">
        <v>201</v>
      </c>
      <c r="AK713" s="181">
        <v>367</v>
      </c>
      <c r="AL713" s="181">
        <v>868</v>
      </c>
    </row>
    <row r="714" spans="1:38" x14ac:dyDescent="0.25">
      <c r="A714" s="159" t="s">
        <v>9354</v>
      </c>
      <c r="B714" s="158">
        <v>0.97240000000000004</v>
      </c>
      <c r="C714" s="158" t="s">
        <v>84</v>
      </c>
      <c r="D714" s="158">
        <v>0.99299999999999999</v>
      </c>
      <c r="E714" s="158">
        <v>0.99390000000000001</v>
      </c>
      <c r="F714" s="158">
        <v>0.98580000000000001</v>
      </c>
      <c r="G714" s="158" t="s">
        <v>84</v>
      </c>
      <c r="H714" s="158">
        <v>0.75580000000000003</v>
      </c>
      <c r="I714" s="158" t="s">
        <v>84</v>
      </c>
      <c r="J714" s="158"/>
      <c r="K714" s="158"/>
      <c r="L714" s="158"/>
      <c r="M714" s="158">
        <v>0.96609999999999996</v>
      </c>
      <c r="N714" s="158">
        <v>0.97760000000000002</v>
      </c>
      <c r="O714" s="158" t="s">
        <v>84</v>
      </c>
      <c r="P714" s="158" t="s">
        <v>84</v>
      </c>
      <c r="Q714" s="158">
        <v>0.97850000000000004</v>
      </c>
      <c r="R714" s="158">
        <v>0.99770000000000003</v>
      </c>
      <c r="S714" s="158">
        <v>0.98880000000000001</v>
      </c>
      <c r="T714" s="158">
        <v>0.99670000000000003</v>
      </c>
      <c r="U714" s="158">
        <v>0.97060000000000002</v>
      </c>
      <c r="V714" s="158">
        <v>0.99319999999999997</v>
      </c>
      <c r="W714" s="158" t="s">
        <v>84</v>
      </c>
      <c r="X714" s="158" t="s">
        <v>84</v>
      </c>
      <c r="Y714" s="158">
        <v>0.69750000000000001</v>
      </c>
      <c r="Z714" s="158">
        <v>0.8044</v>
      </c>
      <c r="AA714" s="158" t="s">
        <v>84</v>
      </c>
      <c r="AB714" s="158" t="s">
        <v>84</v>
      </c>
      <c r="AC714" s="158"/>
      <c r="AD714" s="181">
        <v>3300</v>
      </c>
      <c r="AE714" s="181" t="s">
        <v>84</v>
      </c>
      <c r="AF714" s="181">
        <v>498</v>
      </c>
      <c r="AG714" s="181">
        <v>1905</v>
      </c>
      <c r="AH714" s="181">
        <v>531</v>
      </c>
      <c r="AI714" s="181" t="s">
        <v>84</v>
      </c>
      <c r="AJ714" s="181">
        <v>248</v>
      </c>
      <c r="AK714" s="181" t="s">
        <v>84</v>
      </c>
      <c r="AL714" s="181">
        <v>673</v>
      </c>
    </row>
    <row r="715" spans="1:38" x14ac:dyDescent="0.25">
      <c r="A715" s="159" t="s">
        <v>9355</v>
      </c>
      <c r="B715" s="158">
        <v>0.90139999999999998</v>
      </c>
      <c r="C715" s="158" t="s">
        <v>84</v>
      </c>
      <c r="D715" s="158">
        <v>0.87180000000000002</v>
      </c>
      <c r="E715" s="158">
        <v>0.95179999999999998</v>
      </c>
      <c r="F715" s="158">
        <v>0.92749999999999999</v>
      </c>
      <c r="G715" s="158" t="s">
        <v>84</v>
      </c>
      <c r="H715" s="158">
        <v>0.42349999999999999</v>
      </c>
      <c r="I715" s="158">
        <v>0.93210000000000004</v>
      </c>
      <c r="J715" s="158"/>
      <c r="K715" s="158"/>
      <c r="L715" s="158"/>
      <c r="M715" s="158">
        <v>0.88980000000000004</v>
      </c>
      <c r="N715" s="158">
        <v>0.91190000000000004</v>
      </c>
      <c r="O715" s="158" t="s">
        <v>84</v>
      </c>
      <c r="P715" s="158" t="s">
        <v>84</v>
      </c>
      <c r="Q715" s="158">
        <v>0.83809999999999996</v>
      </c>
      <c r="R715" s="158">
        <v>0.89900000000000002</v>
      </c>
      <c r="S715" s="158">
        <v>0.9385</v>
      </c>
      <c r="T715" s="158">
        <v>0.96230000000000004</v>
      </c>
      <c r="U715" s="158">
        <v>0.89810000000000001</v>
      </c>
      <c r="V715" s="158">
        <v>0.9486</v>
      </c>
      <c r="W715" s="158" t="s">
        <v>84</v>
      </c>
      <c r="X715" s="158" t="s">
        <v>84</v>
      </c>
      <c r="Y715" s="158">
        <v>0.35210000000000002</v>
      </c>
      <c r="Z715" s="158">
        <v>0.49299999999999999</v>
      </c>
      <c r="AA715" s="158">
        <v>0.89070000000000005</v>
      </c>
      <c r="AB715" s="158">
        <v>0.95809999999999995</v>
      </c>
      <c r="AC715" s="158"/>
      <c r="AD715" s="181">
        <v>3513</v>
      </c>
      <c r="AE715" s="181" t="s">
        <v>84</v>
      </c>
      <c r="AF715" s="181">
        <v>589</v>
      </c>
      <c r="AG715" s="181">
        <v>1843</v>
      </c>
      <c r="AH715" s="181">
        <v>557</v>
      </c>
      <c r="AI715" s="181" t="s">
        <v>84</v>
      </c>
      <c r="AJ715" s="181">
        <v>208</v>
      </c>
      <c r="AK715" s="181">
        <v>268</v>
      </c>
      <c r="AL715" s="181">
        <v>862</v>
      </c>
    </row>
    <row r="716" spans="1:38" x14ac:dyDescent="0.25">
      <c r="A716" s="159" t="s">
        <v>9356</v>
      </c>
      <c r="B716" s="158">
        <v>0.90690000000000004</v>
      </c>
      <c r="C716" s="158" t="s">
        <v>84</v>
      </c>
      <c r="D716" s="158">
        <v>0.85840000000000005</v>
      </c>
      <c r="E716" s="158">
        <v>0.96179999999999999</v>
      </c>
      <c r="F716" s="158">
        <v>0.94879999999999998</v>
      </c>
      <c r="G716" s="158" t="s">
        <v>84</v>
      </c>
      <c r="H716" s="158">
        <v>0.46600000000000003</v>
      </c>
      <c r="I716" s="158">
        <v>0.92749999999999999</v>
      </c>
      <c r="J716" s="158"/>
      <c r="K716" s="158"/>
      <c r="L716" s="158"/>
      <c r="M716" s="158">
        <v>0.89529999999999998</v>
      </c>
      <c r="N716" s="158">
        <v>0.9173</v>
      </c>
      <c r="O716" s="158" t="s">
        <v>84</v>
      </c>
      <c r="P716" s="158" t="s">
        <v>84</v>
      </c>
      <c r="Q716" s="158">
        <v>0.82340000000000002</v>
      </c>
      <c r="R716" s="158">
        <v>0.88700000000000001</v>
      </c>
      <c r="S716" s="158">
        <v>0.94910000000000005</v>
      </c>
      <c r="T716" s="158">
        <v>0.97140000000000004</v>
      </c>
      <c r="U716" s="158">
        <v>0.92249999999999999</v>
      </c>
      <c r="V716" s="158">
        <v>0.96640000000000004</v>
      </c>
      <c r="W716" s="158" t="s">
        <v>84</v>
      </c>
      <c r="X716" s="158" t="s">
        <v>84</v>
      </c>
      <c r="Y716" s="158">
        <v>0.3972</v>
      </c>
      <c r="Z716" s="158">
        <v>0.53190000000000004</v>
      </c>
      <c r="AA716" s="158">
        <v>0.86560000000000004</v>
      </c>
      <c r="AB716" s="158">
        <v>0.96150000000000002</v>
      </c>
      <c r="AC716" s="158"/>
      <c r="AD716" s="181">
        <v>3440</v>
      </c>
      <c r="AE716" s="181" t="s">
        <v>84</v>
      </c>
      <c r="AF716" s="181">
        <v>561</v>
      </c>
      <c r="AG716" s="181">
        <v>1836</v>
      </c>
      <c r="AH716" s="181">
        <v>597</v>
      </c>
      <c r="AI716" s="181" t="s">
        <v>84</v>
      </c>
      <c r="AJ716" s="181">
        <v>235</v>
      </c>
      <c r="AK716" s="181">
        <v>173</v>
      </c>
      <c r="AL716" s="181">
        <v>842</v>
      </c>
    </row>
    <row r="717" spans="1:38" x14ac:dyDescent="0.25">
      <c r="A717" s="159" t="s">
        <v>9357</v>
      </c>
      <c r="B717" s="158">
        <v>0.89449999999999996</v>
      </c>
      <c r="C717" s="158" t="s">
        <v>84</v>
      </c>
      <c r="D717" s="158">
        <v>0.87560000000000004</v>
      </c>
      <c r="E717" s="158">
        <v>0.94899999999999995</v>
      </c>
      <c r="F717" s="158">
        <v>0.93630000000000002</v>
      </c>
      <c r="G717" s="158" t="s">
        <v>84</v>
      </c>
      <c r="H717" s="158">
        <v>0.44690000000000002</v>
      </c>
      <c r="I717" s="158">
        <v>0.90010000000000001</v>
      </c>
      <c r="J717" s="158"/>
      <c r="K717" s="158"/>
      <c r="L717" s="158"/>
      <c r="M717" s="158">
        <v>0.88229999999999997</v>
      </c>
      <c r="N717" s="158">
        <v>0.90539999999999998</v>
      </c>
      <c r="O717" s="158" t="s">
        <v>84</v>
      </c>
      <c r="P717" s="158" t="s">
        <v>84</v>
      </c>
      <c r="Q717" s="158">
        <v>0.8417</v>
      </c>
      <c r="R717" s="158">
        <v>0.90269999999999995</v>
      </c>
      <c r="S717" s="158">
        <v>0.93540000000000001</v>
      </c>
      <c r="T717" s="158">
        <v>0.95979999999999999</v>
      </c>
      <c r="U717" s="158">
        <v>0.90600000000000003</v>
      </c>
      <c r="V717" s="158">
        <v>0.95709999999999995</v>
      </c>
      <c r="W717" s="158" t="s">
        <v>84</v>
      </c>
      <c r="X717" s="158" t="s">
        <v>84</v>
      </c>
      <c r="Y717" s="158">
        <v>0.38269999999999998</v>
      </c>
      <c r="Z717" s="158">
        <v>0.50890000000000002</v>
      </c>
      <c r="AA717" s="158">
        <v>0.8286</v>
      </c>
      <c r="AB717" s="158">
        <v>0.94279999999999997</v>
      </c>
      <c r="AC717" s="158"/>
      <c r="AD717" s="181">
        <v>3426</v>
      </c>
      <c r="AE717" s="181" t="s">
        <v>84</v>
      </c>
      <c r="AF717" s="181">
        <v>580</v>
      </c>
      <c r="AG717" s="181">
        <v>1855</v>
      </c>
      <c r="AH717" s="181">
        <v>543</v>
      </c>
      <c r="AI717" s="181" t="s">
        <v>84</v>
      </c>
      <c r="AJ717" s="181">
        <v>264</v>
      </c>
      <c r="AK717" s="181">
        <v>132</v>
      </c>
      <c r="AL717" s="181">
        <v>936</v>
      </c>
    </row>
    <row r="718" spans="1:38" x14ac:dyDescent="0.25">
      <c r="A718" s="159" t="s">
        <v>9358</v>
      </c>
      <c r="B718" s="158">
        <v>0.90449999999999997</v>
      </c>
      <c r="C718" s="158" t="s">
        <v>84</v>
      </c>
      <c r="D718" s="158">
        <v>0.85980000000000001</v>
      </c>
      <c r="E718" s="158">
        <v>0.94379999999999997</v>
      </c>
      <c r="F718" s="158">
        <v>0.92930000000000001</v>
      </c>
      <c r="G718" s="158" t="s">
        <v>84</v>
      </c>
      <c r="H718" s="158">
        <v>0.4753</v>
      </c>
      <c r="I718" s="158">
        <v>0.95699999999999996</v>
      </c>
      <c r="J718" s="158"/>
      <c r="K718" s="158"/>
      <c r="L718" s="158"/>
      <c r="M718" s="158">
        <v>0.89329999999999998</v>
      </c>
      <c r="N718" s="158">
        <v>0.91449999999999998</v>
      </c>
      <c r="O718" s="158" t="s">
        <v>84</v>
      </c>
      <c r="P718" s="158" t="s">
        <v>84</v>
      </c>
      <c r="Q718" s="158">
        <v>0.82310000000000005</v>
      </c>
      <c r="R718" s="158">
        <v>0.88939999999999997</v>
      </c>
      <c r="S718" s="158">
        <v>0.93020000000000003</v>
      </c>
      <c r="T718" s="158">
        <v>0.95469999999999999</v>
      </c>
      <c r="U718" s="158">
        <v>0.90229999999999999</v>
      </c>
      <c r="V718" s="158">
        <v>0.94910000000000005</v>
      </c>
      <c r="W718" s="158" t="s">
        <v>84</v>
      </c>
      <c r="X718" s="158" t="s">
        <v>84</v>
      </c>
      <c r="Y718" s="158">
        <v>0.40210000000000001</v>
      </c>
      <c r="Z718" s="158">
        <v>0.54469999999999996</v>
      </c>
      <c r="AA718" s="158">
        <v>0.92649999999999999</v>
      </c>
      <c r="AB718" s="158">
        <v>0.97499999999999998</v>
      </c>
      <c r="AC718" s="158"/>
      <c r="AD718" s="181">
        <v>3609</v>
      </c>
      <c r="AE718" s="181" t="s">
        <v>84</v>
      </c>
      <c r="AF718" s="181">
        <v>513</v>
      </c>
      <c r="AG718" s="181">
        <v>1841</v>
      </c>
      <c r="AH718" s="181">
        <v>611</v>
      </c>
      <c r="AI718" s="181" t="s">
        <v>84</v>
      </c>
      <c r="AJ718" s="181">
        <v>201</v>
      </c>
      <c r="AK718" s="181">
        <v>367</v>
      </c>
      <c r="AL718" s="181">
        <v>868</v>
      </c>
    </row>
    <row r="719" spans="1:38" x14ac:dyDescent="0.25">
      <c r="A719" s="159" t="s">
        <v>9359</v>
      </c>
      <c r="B719" s="158">
        <v>0.91890000000000005</v>
      </c>
      <c r="C719" s="158" t="s">
        <v>84</v>
      </c>
      <c r="D719" s="158">
        <v>0.87870000000000004</v>
      </c>
      <c r="E719" s="158">
        <v>0.96970000000000001</v>
      </c>
      <c r="F719" s="158">
        <v>0.95309999999999995</v>
      </c>
      <c r="G719" s="158" t="s">
        <v>84</v>
      </c>
      <c r="H719" s="158">
        <v>0.5595</v>
      </c>
      <c r="I719" s="158" t="s">
        <v>84</v>
      </c>
      <c r="J719" s="158"/>
      <c r="K719" s="158"/>
      <c r="L719" s="158"/>
      <c r="M719" s="158">
        <v>0.90749999999999997</v>
      </c>
      <c r="N719" s="158">
        <v>0.92889999999999995</v>
      </c>
      <c r="O719" s="158" t="s">
        <v>84</v>
      </c>
      <c r="P719" s="158" t="s">
        <v>84</v>
      </c>
      <c r="Q719" s="158">
        <v>0.84209999999999996</v>
      </c>
      <c r="R719" s="158">
        <v>0.9073</v>
      </c>
      <c r="S719" s="158">
        <v>0.95789999999999997</v>
      </c>
      <c r="T719" s="158">
        <v>0.97819999999999996</v>
      </c>
      <c r="U719" s="158">
        <v>0.92449999999999999</v>
      </c>
      <c r="V719" s="158">
        <v>0.97099999999999997</v>
      </c>
      <c r="W719" s="158" t="s">
        <v>84</v>
      </c>
      <c r="X719" s="158" t="s">
        <v>84</v>
      </c>
      <c r="Y719" s="158">
        <v>0.4919</v>
      </c>
      <c r="Z719" s="158">
        <v>0.62180000000000002</v>
      </c>
      <c r="AA719" s="158" t="s">
        <v>84</v>
      </c>
      <c r="AB719" s="158" t="s">
        <v>84</v>
      </c>
      <c r="AC719" s="158"/>
      <c r="AD719" s="181">
        <v>3300</v>
      </c>
      <c r="AE719" s="181" t="s">
        <v>84</v>
      </c>
      <c r="AF719" s="181">
        <v>498</v>
      </c>
      <c r="AG719" s="181">
        <v>1905</v>
      </c>
      <c r="AH719" s="181">
        <v>531</v>
      </c>
      <c r="AI719" s="181" t="s">
        <v>84</v>
      </c>
      <c r="AJ719" s="181">
        <v>248</v>
      </c>
      <c r="AK719" s="181" t="s">
        <v>84</v>
      </c>
      <c r="AL719" s="181">
        <v>673</v>
      </c>
    </row>
    <row r="720" spans="1:38" x14ac:dyDescent="0.25">
      <c r="A720" s="159" t="s">
        <v>9360</v>
      </c>
      <c r="B720" s="158">
        <v>0.89770000000000005</v>
      </c>
      <c r="C720" s="158" t="s">
        <v>84</v>
      </c>
      <c r="D720" s="158">
        <v>0.85880000000000001</v>
      </c>
      <c r="E720" s="158">
        <v>0.95009999999999994</v>
      </c>
      <c r="F720" s="158">
        <v>0.92510000000000003</v>
      </c>
      <c r="G720" s="158" t="s">
        <v>84</v>
      </c>
      <c r="H720" s="158">
        <v>0.40620000000000001</v>
      </c>
      <c r="I720" s="158">
        <v>0.93689999999999996</v>
      </c>
      <c r="J720" s="158"/>
      <c r="K720" s="158"/>
      <c r="L720" s="158"/>
      <c r="M720" s="158">
        <v>0.8851</v>
      </c>
      <c r="N720" s="158">
        <v>0.90900000000000003</v>
      </c>
      <c r="O720" s="158" t="s">
        <v>84</v>
      </c>
      <c r="P720" s="158" t="s">
        <v>84</v>
      </c>
      <c r="Q720" s="158">
        <v>0.82079999999999997</v>
      </c>
      <c r="R720" s="158">
        <v>0.88939999999999997</v>
      </c>
      <c r="S720" s="158">
        <v>0.93510000000000004</v>
      </c>
      <c r="T720" s="158">
        <v>0.96160000000000001</v>
      </c>
      <c r="U720" s="158">
        <v>0.89270000000000005</v>
      </c>
      <c r="V720" s="158">
        <v>0.94799999999999995</v>
      </c>
      <c r="W720" s="158" t="s">
        <v>84</v>
      </c>
      <c r="X720" s="158" t="s">
        <v>84</v>
      </c>
      <c r="Y720" s="158">
        <v>0.33200000000000002</v>
      </c>
      <c r="Z720" s="158">
        <v>0.47899999999999998</v>
      </c>
      <c r="AA720" s="158">
        <v>0.89449999999999996</v>
      </c>
      <c r="AB720" s="158">
        <v>0.96260000000000001</v>
      </c>
      <c r="AC720" s="158"/>
      <c r="AD720" s="181">
        <v>3513</v>
      </c>
      <c r="AE720" s="181" t="s">
        <v>84</v>
      </c>
      <c r="AF720" s="181">
        <v>589</v>
      </c>
      <c r="AG720" s="181">
        <v>1843</v>
      </c>
      <c r="AH720" s="181">
        <v>557</v>
      </c>
      <c r="AI720" s="181" t="s">
        <v>84</v>
      </c>
      <c r="AJ720" s="181">
        <v>208</v>
      </c>
      <c r="AK720" s="181">
        <v>268</v>
      </c>
      <c r="AL720" s="181">
        <v>862</v>
      </c>
    </row>
    <row r="721" spans="1:38" x14ac:dyDescent="0.25">
      <c r="A721" s="159" t="s">
        <v>9361</v>
      </c>
      <c r="B721" s="158">
        <v>0.89629999999999999</v>
      </c>
      <c r="C721" s="158" t="s">
        <v>84</v>
      </c>
      <c r="D721" s="158">
        <v>0.85189999999999999</v>
      </c>
      <c r="E721" s="158">
        <v>0.95120000000000005</v>
      </c>
      <c r="F721" s="158">
        <v>0.93420000000000003</v>
      </c>
      <c r="G721" s="158" t="s">
        <v>84</v>
      </c>
      <c r="H721" s="158">
        <v>0.45029999999999998</v>
      </c>
      <c r="I721" s="158">
        <v>0.93100000000000005</v>
      </c>
      <c r="J721" s="158"/>
      <c r="K721" s="158"/>
      <c r="L721" s="158"/>
      <c r="M721" s="158">
        <v>0.88329999999999997</v>
      </c>
      <c r="N721" s="158">
        <v>0.90790000000000004</v>
      </c>
      <c r="O721" s="158" t="s">
        <v>84</v>
      </c>
      <c r="P721" s="158" t="s">
        <v>84</v>
      </c>
      <c r="Q721" s="158">
        <v>0.81420000000000003</v>
      </c>
      <c r="R721" s="158">
        <v>0.88260000000000005</v>
      </c>
      <c r="S721" s="158">
        <v>0.93589999999999995</v>
      </c>
      <c r="T721" s="158">
        <v>0.96289999999999998</v>
      </c>
      <c r="U721" s="158">
        <v>0.90259999999999996</v>
      </c>
      <c r="V721" s="158">
        <v>0.95579999999999998</v>
      </c>
      <c r="W721" s="158" t="s">
        <v>84</v>
      </c>
      <c r="X721" s="158" t="s">
        <v>84</v>
      </c>
      <c r="Y721" s="158">
        <v>0.37890000000000001</v>
      </c>
      <c r="Z721" s="158">
        <v>0.51900000000000002</v>
      </c>
      <c r="AA721" s="158">
        <v>0.86770000000000003</v>
      </c>
      <c r="AB721" s="158">
        <v>0.96460000000000001</v>
      </c>
      <c r="AC721" s="158"/>
      <c r="AD721" s="181">
        <v>3440</v>
      </c>
      <c r="AE721" s="181" t="s">
        <v>84</v>
      </c>
      <c r="AF721" s="181">
        <v>561</v>
      </c>
      <c r="AG721" s="181">
        <v>1836</v>
      </c>
      <c r="AH721" s="181">
        <v>597</v>
      </c>
      <c r="AI721" s="181" t="s">
        <v>84</v>
      </c>
      <c r="AJ721" s="181">
        <v>235</v>
      </c>
      <c r="AK721" s="181">
        <v>173</v>
      </c>
      <c r="AL721" s="181">
        <v>842</v>
      </c>
    </row>
    <row r="722" spans="1:38" x14ac:dyDescent="0.25">
      <c r="A722" s="159" t="s">
        <v>9362</v>
      </c>
      <c r="B722" s="158">
        <v>0.88219999999999998</v>
      </c>
      <c r="C722" s="158" t="s">
        <v>84</v>
      </c>
      <c r="D722" s="158">
        <v>0.86629999999999996</v>
      </c>
      <c r="E722" s="158">
        <v>0.94199999999999995</v>
      </c>
      <c r="F722" s="158">
        <v>0.92010000000000003</v>
      </c>
      <c r="G722" s="158" t="s">
        <v>84</v>
      </c>
      <c r="H722" s="158">
        <v>0.39369999999999999</v>
      </c>
      <c r="I722" s="158">
        <v>0.9042</v>
      </c>
      <c r="J722" s="158"/>
      <c r="K722" s="158"/>
      <c r="L722" s="158"/>
      <c r="M722" s="158">
        <v>0.86850000000000005</v>
      </c>
      <c r="N722" s="158">
        <v>0.89459999999999995</v>
      </c>
      <c r="O722" s="158" t="s">
        <v>84</v>
      </c>
      <c r="P722" s="158" t="s">
        <v>84</v>
      </c>
      <c r="Q722" s="158">
        <v>0.82820000000000005</v>
      </c>
      <c r="R722" s="158">
        <v>0.89649999999999996</v>
      </c>
      <c r="S722" s="158">
        <v>0.92620000000000002</v>
      </c>
      <c r="T722" s="158">
        <v>0.95450000000000002</v>
      </c>
      <c r="U722" s="158">
        <v>0.8841</v>
      </c>
      <c r="V722" s="158">
        <v>0.94520000000000004</v>
      </c>
      <c r="W722" s="158" t="s">
        <v>84</v>
      </c>
      <c r="X722" s="158" t="s">
        <v>84</v>
      </c>
      <c r="Y722" s="158">
        <v>0.32600000000000001</v>
      </c>
      <c r="Z722" s="158">
        <v>0.46050000000000002</v>
      </c>
      <c r="AA722" s="158">
        <v>0.83140000000000003</v>
      </c>
      <c r="AB722" s="158">
        <v>0.9466</v>
      </c>
      <c r="AC722" s="158"/>
      <c r="AD722" s="181">
        <v>3426</v>
      </c>
      <c r="AE722" s="181" t="s">
        <v>84</v>
      </c>
      <c r="AF722" s="181">
        <v>580</v>
      </c>
      <c r="AG722" s="181">
        <v>1855</v>
      </c>
      <c r="AH722" s="181">
        <v>543</v>
      </c>
      <c r="AI722" s="181" t="s">
        <v>84</v>
      </c>
      <c r="AJ722" s="181">
        <v>264</v>
      </c>
      <c r="AK722" s="181">
        <v>132</v>
      </c>
      <c r="AL722" s="181">
        <v>936</v>
      </c>
    </row>
    <row r="723" spans="1:38" x14ac:dyDescent="0.25">
      <c r="A723" s="159" t="s">
        <v>9363</v>
      </c>
      <c r="B723" s="158">
        <v>0.89100000000000001</v>
      </c>
      <c r="C723" s="158" t="s">
        <v>84</v>
      </c>
      <c r="D723" s="158">
        <v>0.83440000000000003</v>
      </c>
      <c r="E723" s="158">
        <v>0.93310000000000004</v>
      </c>
      <c r="F723" s="158">
        <v>0.91790000000000005</v>
      </c>
      <c r="G723" s="158" t="s">
        <v>84</v>
      </c>
      <c r="H723" s="158">
        <v>0.44900000000000001</v>
      </c>
      <c r="I723" s="158">
        <v>0.94910000000000005</v>
      </c>
      <c r="J723" s="158"/>
      <c r="K723" s="158"/>
      <c r="L723" s="158"/>
      <c r="M723" s="158">
        <v>0.87849999999999995</v>
      </c>
      <c r="N723" s="158">
        <v>0.90229999999999999</v>
      </c>
      <c r="O723" s="158" t="s">
        <v>84</v>
      </c>
      <c r="P723" s="158" t="s">
        <v>84</v>
      </c>
      <c r="Q723" s="158">
        <v>0.79290000000000005</v>
      </c>
      <c r="R723" s="158">
        <v>0.86829999999999996</v>
      </c>
      <c r="S723" s="158">
        <v>0.9173</v>
      </c>
      <c r="T723" s="158">
        <v>0.94589999999999996</v>
      </c>
      <c r="U723" s="158">
        <v>0.88729999999999998</v>
      </c>
      <c r="V723" s="158">
        <v>0.94040000000000001</v>
      </c>
      <c r="W723" s="158" t="s">
        <v>84</v>
      </c>
      <c r="X723" s="158" t="s">
        <v>84</v>
      </c>
      <c r="Y723" s="158">
        <v>0.37480000000000002</v>
      </c>
      <c r="Z723" s="158">
        <v>0.52029999999999998</v>
      </c>
      <c r="AA723" s="158">
        <v>0.91449999999999998</v>
      </c>
      <c r="AB723" s="158">
        <v>0.96989999999999998</v>
      </c>
      <c r="AC723" s="158"/>
      <c r="AD723" s="181">
        <v>3609</v>
      </c>
      <c r="AE723" s="181" t="s">
        <v>84</v>
      </c>
      <c r="AF723" s="181">
        <v>513</v>
      </c>
      <c r="AG723" s="181">
        <v>1841</v>
      </c>
      <c r="AH723" s="181">
        <v>611</v>
      </c>
      <c r="AI723" s="181" t="s">
        <v>84</v>
      </c>
      <c r="AJ723" s="181">
        <v>201</v>
      </c>
      <c r="AK723" s="181">
        <v>367</v>
      </c>
      <c r="AL723" s="181">
        <v>868</v>
      </c>
    </row>
    <row r="724" spans="1:38" x14ac:dyDescent="0.25">
      <c r="A724" s="159" t="s">
        <v>9364</v>
      </c>
      <c r="B724" s="158">
        <v>0.91700000000000004</v>
      </c>
      <c r="C724" s="158" t="s">
        <v>84</v>
      </c>
      <c r="D724" s="158">
        <v>0.86250000000000004</v>
      </c>
      <c r="E724" s="158">
        <v>0.97340000000000004</v>
      </c>
      <c r="F724" s="158">
        <v>0.95109999999999995</v>
      </c>
      <c r="G724" s="158" t="s">
        <v>84</v>
      </c>
      <c r="H724" s="158">
        <v>0.53480000000000005</v>
      </c>
      <c r="I724" s="158" t="s">
        <v>84</v>
      </c>
      <c r="J724" s="158"/>
      <c r="K724" s="158"/>
      <c r="L724" s="158"/>
      <c r="M724" s="158">
        <v>0.90459999999999996</v>
      </c>
      <c r="N724" s="158">
        <v>0.92779999999999996</v>
      </c>
      <c r="O724" s="158" t="s">
        <v>84</v>
      </c>
      <c r="P724" s="158" t="s">
        <v>84</v>
      </c>
      <c r="Q724" s="158">
        <v>0.82079999999999997</v>
      </c>
      <c r="R724" s="158">
        <v>0.89510000000000001</v>
      </c>
      <c r="S724" s="158">
        <v>0.95989999999999998</v>
      </c>
      <c r="T724" s="158">
        <v>0.98240000000000005</v>
      </c>
      <c r="U724" s="158">
        <v>0.91839999999999999</v>
      </c>
      <c r="V724" s="158">
        <v>0.97089999999999999</v>
      </c>
      <c r="W724" s="158" t="s">
        <v>84</v>
      </c>
      <c r="X724" s="158" t="s">
        <v>84</v>
      </c>
      <c r="Y724" s="158">
        <v>0.46460000000000001</v>
      </c>
      <c r="Z724" s="158">
        <v>0.6</v>
      </c>
      <c r="AA724" s="158" t="s">
        <v>84</v>
      </c>
      <c r="AB724" s="158" t="s">
        <v>84</v>
      </c>
      <c r="AC724" s="158"/>
      <c r="AD724" s="181">
        <v>3300</v>
      </c>
      <c r="AE724" s="181" t="s">
        <v>84</v>
      </c>
      <c r="AF724" s="181">
        <v>498</v>
      </c>
      <c r="AG724" s="181">
        <v>1905</v>
      </c>
      <c r="AH724" s="181">
        <v>531</v>
      </c>
      <c r="AI724" s="181" t="s">
        <v>84</v>
      </c>
      <c r="AJ724" s="181">
        <v>248</v>
      </c>
      <c r="AK724" s="181" t="s">
        <v>84</v>
      </c>
      <c r="AL724" s="181">
        <v>673</v>
      </c>
    </row>
    <row r="725" spans="1:38" x14ac:dyDescent="0.25">
      <c r="A725" s="159" t="s">
        <v>9365</v>
      </c>
      <c r="B725" s="158">
        <v>0.9546</v>
      </c>
      <c r="C725" s="158" t="s">
        <v>84</v>
      </c>
      <c r="D725" s="158">
        <v>0.95740000000000003</v>
      </c>
      <c r="E725" s="158">
        <v>0.98540000000000005</v>
      </c>
      <c r="F725" s="158">
        <v>0.97899999999999998</v>
      </c>
      <c r="G725" s="158" t="s">
        <v>84</v>
      </c>
      <c r="H725" s="158">
        <v>0.58540000000000003</v>
      </c>
      <c r="I725" s="158">
        <v>0.97119999999999995</v>
      </c>
      <c r="J725" s="158"/>
      <c r="K725" s="158"/>
      <c r="L725" s="158"/>
      <c r="M725" s="158">
        <v>0.94689999999999996</v>
      </c>
      <c r="N725" s="158">
        <v>0.96120000000000005</v>
      </c>
      <c r="O725" s="158" t="s">
        <v>84</v>
      </c>
      <c r="P725" s="158" t="s">
        <v>84</v>
      </c>
      <c r="Q725" s="158">
        <v>0.93659999999999999</v>
      </c>
      <c r="R725" s="158">
        <v>0.97140000000000004</v>
      </c>
      <c r="S725" s="158">
        <v>0.97809999999999997</v>
      </c>
      <c r="T725" s="158">
        <v>0.99029999999999996</v>
      </c>
      <c r="U725" s="158">
        <v>0.96179999999999999</v>
      </c>
      <c r="V725" s="158">
        <v>0.98839999999999995</v>
      </c>
      <c r="W725" s="158" t="s">
        <v>84</v>
      </c>
      <c r="X725" s="158" t="s">
        <v>84</v>
      </c>
      <c r="Y725" s="158">
        <v>0.51549999999999996</v>
      </c>
      <c r="Z725" s="158">
        <v>0.64870000000000005</v>
      </c>
      <c r="AA725" s="158">
        <v>0.94159999999999999</v>
      </c>
      <c r="AB725" s="158">
        <v>0.9859</v>
      </c>
      <c r="AC725" s="158"/>
      <c r="AD725" s="181">
        <v>3513</v>
      </c>
      <c r="AE725" s="181" t="s">
        <v>84</v>
      </c>
      <c r="AF725" s="181">
        <v>589</v>
      </c>
      <c r="AG725" s="181">
        <v>1843</v>
      </c>
      <c r="AH725" s="181">
        <v>557</v>
      </c>
      <c r="AI725" s="181" t="s">
        <v>84</v>
      </c>
      <c r="AJ725" s="181">
        <v>208</v>
      </c>
      <c r="AK725" s="181">
        <v>268</v>
      </c>
      <c r="AL725" s="181">
        <v>862</v>
      </c>
    </row>
    <row r="726" spans="1:38" x14ac:dyDescent="0.25">
      <c r="A726" s="159" t="s">
        <v>9366</v>
      </c>
      <c r="B726" s="158">
        <v>0.94989999999999997</v>
      </c>
      <c r="C726" s="158" t="s">
        <v>84</v>
      </c>
      <c r="D726" s="158">
        <v>0.94040000000000001</v>
      </c>
      <c r="E726" s="158">
        <v>0.98419999999999996</v>
      </c>
      <c r="F726" s="158">
        <v>0.98229999999999995</v>
      </c>
      <c r="G726" s="158" t="s">
        <v>84</v>
      </c>
      <c r="H726" s="158">
        <v>0.59199999999999997</v>
      </c>
      <c r="I726" s="158">
        <v>0.98419999999999996</v>
      </c>
      <c r="J726" s="158"/>
      <c r="K726" s="158"/>
      <c r="L726" s="158"/>
      <c r="M726" s="158">
        <v>0.94179999999999997</v>
      </c>
      <c r="N726" s="158">
        <v>0.95689999999999997</v>
      </c>
      <c r="O726" s="158" t="s">
        <v>84</v>
      </c>
      <c r="P726" s="158" t="s">
        <v>84</v>
      </c>
      <c r="Q726" s="158">
        <v>0.91659999999999997</v>
      </c>
      <c r="R726" s="158">
        <v>0.95750000000000002</v>
      </c>
      <c r="S726" s="158">
        <v>0.9768</v>
      </c>
      <c r="T726" s="158">
        <v>0.98929999999999996</v>
      </c>
      <c r="U726" s="158">
        <v>0.96650000000000003</v>
      </c>
      <c r="V726" s="158">
        <v>0.99070000000000003</v>
      </c>
      <c r="W726" s="158" t="s">
        <v>84</v>
      </c>
      <c r="X726" s="158" t="s">
        <v>84</v>
      </c>
      <c r="Y726" s="158">
        <v>0.52610000000000001</v>
      </c>
      <c r="Z726" s="158">
        <v>0.65190000000000003</v>
      </c>
      <c r="AA726" s="158">
        <v>0.94620000000000004</v>
      </c>
      <c r="AB726" s="158">
        <v>0.99539999999999995</v>
      </c>
      <c r="AC726" s="158"/>
      <c r="AD726" s="181">
        <v>3440</v>
      </c>
      <c r="AE726" s="181" t="s">
        <v>84</v>
      </c>
      <c r="AF726" s="181">
        <v>561</v>
      </c>
      <c r="AG726" s="181">
        <v>1836</v>
      </c>
      <c r="AH726" s="181">
        <v>597</v>
      </c>
      <c r="AI726" s="181" t="s">
        <v>84</v>
      </c>
      <c r="AJ726" s="181">
        <v>235</v>
      </c>
      <c r="AK726" s="181">
        <v>173</v>
      </c>
      <c r="AL726" s="181">
        <v>842</v>
      </c>
    </row>
    <row r="727" spans="1:38" x14ac:dyDescent="0.25">
      <c r="A727" s="159" t="s">
        <v>9367</v>
      </c>
      <c r="B727" s="158">
        <v>0.93789999999999996</v>
      </c>
      <c r="C727" s="158" t="s">
        <v>84</v>
      </c>
      <c r="D727" s="158">
        <v>0.94630000000000003</v>
      </c>
      <c r="E727" s="158">
        <v>0.97550000000000003</v>
      </c>
      <c r="F727" s="158">
        <v>0.96799999999999997</v>
      </c>
      <c r="G727" s="158" t="s">
        <v>84</v>
      </c>
      <c r="H727" s="158">
        <v>0.56820000000000004</v>
      </c>
      <c r="I727" s="158">
        <v>0.96360000000000001</v>
      </c>
      <c r="J727" s="158"/>
      <c r="K727" s="158"/>
      <c r="L727" s="158"/>
      <c r="M727" s="158">
        <v>0.92910000000000004</v>
      </c>
      <c r="N727" s="158">
        <v>0.94569999999999999</v>
      </c>
      <c r="O727" s="158" t="s">
        <v>84</v>
      </c>
      <c r="P727" s="158" t="s">
        <v>84</v>
      </c>
      <c r="Q727" s="158">
        <v>0.92359999999999998</v>
      </c>
      <c r="R727" s="158">
        <v>0.96240000000000003</v>
      </c>
      <c r="S727" s="158">
        <v>0.96689999999999998</v>
      </c>
      <c r="T727" s="158">
        <v>0.9819</v>
      </c>
      <c r="U727" s="158">
        <v>0.94810000000000005</v>
      </c>
      <c r="V727" s="158">
        <v>0.98029999999999995</v>
      </c>
      <c r="W727" s="158" t="s">
        <v>84</v>
      </c>
      <c r="X727" s="158" t="s">
        <v>84</v>
      </c>
      <c r="Y727" s="158">
        <v>0.50619999999999998</v>
      </c>
      <c r="Z727" s="158">
        <v>0.62539999999999996</v>
      </c>
      <c r="AA727" s="158">
        <v>0.91090000000000004</v>
      </c>
      <c r="AB727" s="158">
        <v>0.98540000000000005</v>
      </c>
      <c r="AC727" s="158"/>
      <c r="AD727" s="181">
        <v>3426</v>
      </c>
      <c r="AE727" s="181" t="s">
        <v>84</v>
      </c>
      <c r="AF727" s="181">
        <v>580</v>
      </c>
      <c r="AG727" s="181">
        <v>1855</v>
      </c>
      <c r="AH727" s="181">
        <v>543</v>
      </c>
      <c r="AI727" s="181" t="s">
        <v>84</v>
      </c>
      <c r="AJ727" s="181">
        <v>264</v>
      </c>
      <c r="AK727" s="181">
        <v>132</v>
      </c>
      <c r="AL727" s="181">
        <v>936</v>
      </c>
    </row>
    <row r="728" spans="1:38" x14ac:dyDescent="0.25">
      <c r="A728" s="159" t="s">
        <v>9368</v>
      </c>
      <c r="B728" s="158">
        <v>0.95840000000000003</v>
      </c>
      <c r="C728" s="158" t="s">
        <v>84</v>
      </c>
      <c r="D728" s="158">
        <v>0.96189999999999998</v>
      </c>
      <c r="E728" s="158">
        <v>0.98609999999999998</v>
      </c>
      <c r="F728" s="158">
        <v>0.97250000000000003</v>
      </c>
      <c r="G728" s="158" t="s">
        <v>84</v>
      </c>
      <c r="H728" s="158">
        <v>0.58440000000000003</v>
      </c>
      <c r="I728" s="158">
        <v>0.99309999999999998</v>
      </c>
      <c r="J728" s="158"/>
      <c r="K728" s="158"/>
      <c r="L728" s="158"/>
      <c r="M728" s="158">
        <v>0.95120000000000005</v>
      </c>
      <c r="N728" s="158">
        <v>0.96460000000000001</v>
      </c>
      <c r="O728" s="158" t="s">
        <v>84</v>
      </c>
      <c r="P728" s="158" t="s">
        <v>84</v>
      </c>
      <c r="Q728" s="158">
        <v>0.94020000000000004</v>
      </c>
      <c r="R728" s="158">
        <v>0.9758</v>
      </c>
      <c r="S728" s="158">
        <v>0.97899999999999998</v>
      </c>
      <c r="T728" s="158">
        <v>0.99080000000000001</v>
      </c>
      <c r="U728" s="158">
        <v>0.95520000000000005</v>
      </c>
      <c r="V728" s="158">
        <v>0.98319999999999996</v>
      </c>
      <c r="W728" s="158" t="s">
        <v>84</v>
      </c>
      <c r="X728" s="158" t="s">
        <v>84</v>
      </c>
      <c r="Y728" s="158">
        <v>0.51329999999999998</v>
      </c>
      <c r="Z728" s="158">
        <v>0.64890000000000003</v>
      </c>
      <c r="AA728" s="158">
        <v>0.97370000000000001</v>
      </c>
      <c r="AB728" s="158">
        <v>0.99819999999999998</v>
      </c>
      <c r="AC728" s="158"/>
      <c r="AD728" s="181">
        <v>3609</v>
      </c>
      <c r="AE728" s="181" t="s">
        <v>84</v>
      </c>
      <c r="AF728" s="181">
        <v>513</v>
      </c>
      <c r="AG728" s="181">
        <v>1841</v>
      </c>
      <c r="AH728" s="181">
        <v>611</v>
      </c>
      <c r="AI728" s="181" t="s">
        <v>84</v>
      </c>
      <c r="AJ728" s="181">
        <v>201</v>
      </c>
      <c r="AK728" s="181">
        <v>367</v>
      </c>
      <c r="AL728" s="181">
        <v>868</v>
      </c>
    </row>
    <row r="729" spans="1:38" x14ac:dyDescent="0.25">
      <c r="A729" s="159" t="s">
        <v>9369</v>
      </c>
      <c r="B729" s="158">
        <v>0.95269999999999999</v>
      </c>
      <c r="C729" s="158" t="s">
        <v>84</v>
      </c>
      <c r="D729" s="158">
        <v>0.95860000000000001</v>
      </c>
      <c r="E729" s="158">
        <v>0.98480000000000001</v>
      </c>
      <c r="F729" s="158">
        <v>0.97809999999999997</v>
      </c>
      <c r="G729" s="158" t="s">
        <v>84</v>
      </c>
      <c r="H729" s="158">
        <v>0.65669999999999995</v>
      </c>
      <c r="I729" s="158" t="s">
        <v>84</v>
      </c>
      <c r="J729" s="158"/>
      <c r="K729" s="158"/>
      <c r="L729" s="158"/>
      <c r="M729" s="158">
        <v>0.9446</v>
      </c>
      <c r="N729" s="158">
        <v>0.95960000000000001</v>
      </c>
      <c r="O729" s="158" t="s">
        <v>84</v>
      </c>
      <c r="P729" s="158" t="s">
        <v>84</v>
      </c>
      <c r="Q729" s="158">
        <v>0.93600000000000005</v>
      </c>
      <c r="R729" s="158">
        <v>0.97340000000000004</v>
      </c>
      <c r="S729" s="158">
        <v>0.97760000000000002</v>
      </c>
      <c r="T729" s="158">
        <v>0.98970000000000002</v>
      </c>
      <c r="U729" s="158">
        <v>0.96</v>
      </c>
      <c r="V729" s="158">
        <v>0.98809999999999998</v>
      </c>
      <c r="W729" s="158" t="s">
        <v>84</v>
      </c>
      <c r="X729" s="158" t="s">
        <v>84</v>
      </c>
      <c r="Y729" s="158">
        <v>0.59360000000000002</v>
      </c>
      <c r="Z729" s="158">
        <v>0.71240000000000003</v>
      </c>
      <c r="AA729" s="158" t="s">
        <v>84</v>
      </c>
      <c r="AB729" s="158" t="s">
        <v>84</v>
      </c>
      <c r="AC729" s="158"/>
      <c r="AD729" s="181">
        <v>3300</v>
      </c>
      <c r="AE729" s="181" t="s">
        <v>84</v>
      </c>
      <c r="AF729" s="181">
        <v>498</v>
      </c>
      <c r="AG729" s="181">
        <v>1905</v>
      </c>
      <c r="AH729" s="181">
        <v>531</v>
      </c>
      <c r="AI729" s="181" t="s">
        <v>84</v>
      </c>
      <c r="AJ729" s="181">
        <v>248</v>
      </c>
      <c r="AK729" s="181" t="s">
        <v>84</v>
      </c>
      <c r="AL729" s="181">
        <v>673</v>
      </c>
    </row>
    <row r="730" spans="1:38" x14ac:dyDescent="0.25">
      <c r="A730" s="159" t="s">
        <v>9370</v>
      </c>
      <c r="B730" s="158">
        <v>0.92900000000000005</v>
      </c>
      <c r="C730" s="158" t="s">
        <v>84</v>
      </c>
      <c r="D730" s="158">
        <v>0.90569999999999995</v>
      </c>
      <c r="E730" s="158">
        <v>0.97</v>
      </c>
      <c r="F730" s="158">
        <v>0.96309999999999996</v>
      </c>
      <c r="G730" s="158" t="s">
        <v>84</v>
      </c>
      <c r="H730" s="158">
        <v>0.501</v>
      </c>
      <c r="I730" s="158">
        <v>0.95730000000000004</v>
      </c>
      <c r="J730" s="158"/>
      <c r="K730" s="158"/>
      <c r="L730" s="158"/>
      <c r="M730" s="158">
        <v>0.91959999999999997</v>
      </c>
      <c r="N730" s="158">
        <v>0.93730000000000002</v>
      </c>
      <c r="O730" s="158" t="s">
        <v>84</v>
      </c>
      <c r="P730" s="158" t="s">
        <v>84</v>
      </c>
      <c r="Q730" s="158">
        <v>0.87790000000000001</v>
      </c>
      <c r="R730" s="158">
        <v>0.9274</v>
      </c>
      <c r="S730" s="158">
        <v>0.96030000000000004</v>
      </c>
      <c r="T730" s="158">
        <v>0.97729999999999995</v>
      </c>
      <c r="U730" s="158">
        <v>0.94210000000000005</v>
      </c>
      <c r="V730" s="158">
        <v>0.97650000000000003</v>
      </c>
      <c r="W730" s="158" t="s">
        <v>84</v>
      </c>
      <c r="X730" s="158" t="s">
        <v>84</v>
      </c>
      <c r="Y730" s="158">
        <v>0.43080000000000002</v>
      </c>
      <c r="Z730" s="158">
        <v>0.56710000000000005</v>
      </c>
      <c r="AA730" s="158">
        <v>0.92390000000000005</v>
      </c>
      <c r="AB730" s="158">
        <v>0.97629999999999995</v>
      </c>
      <c r="AC730" s="158"/>
      <c r="AD730" s="181">
        <v>3513</v>
      </c>
      <c r="AE730" s="181" t="s">
        <v>84</v>
      </c>
      <c r="AF730" s="181">
        <v>589</v>
      </c>
      <c r="AG730" s="181">
        <v>1843</v>
      </c>
      <c r="AH730" s="181">
        <v>557</v>
      </c>
      <c r="AI730" s="181" t="s">
        <v>84</v>
      </c>
      <c r="AJ730" s="181">
        <v>208</v>
      </c>
      <c r="AK730" s="181">
        <v>268</v>
      </c>
      <c r="AL730" s="181">
        <v>862</v>
      </c>
    </row>
    <row r="731" spans="1:38" x14ac:dyDescent="0.25">
      <c r="A731" s="159" t="s">
        <v>9371</v>
      </c>
      <c r="B731" s="158">
        <v>0.93400000000000005</v>
      </c>
      <c r="C731" s="158" t="s">
        <v>84</v>
      </c>
      <c r="D731" s="158">
        <v>0.90329999999999999</v>
      </c>
      <c r="E731" s="158">
        <v>0.97709999999999997</v>
      </c>
      <c r="F731" s="158">
        <v>0.96779999999999999</v>
      </c>
      <c r="G731" s="158" t="s">
        <v>84</v>
      </c>
      <c r="H731" s="158">
        <v>0.54820000000000002</v>
      </c>
      <c r="I731" s="158">
        <v>0.97419999999999995</v>
      </c>
      <c r="J731" s="158"/>
      <c r="K731" s="158"/>
      <c r="L731" s="158"/>
      <c r="M731" s="158">
        <v>0.92479999999999996</v>
      </c>
      <c r="N731" s="158">
        <v>0.94210000000000005</v>
      </c>
      <c r="O731" s="158" t="s">
        <v>84</v>
      </c>
      <c r="P731" s="158" t="s">
        <v>84</v>
      </c>
      <c r="Q731" s="158">
        <v>0.87470000000000003</v>
      </c>
      <c r="R731" s="158">
        <v>0.92569999999999997</v>
      </c>
      <c r="S731" s="158">
        <v>0.96819999999999995</v>
      </c>
      <c r="T731" s="158">
        <v>0.98350000000000004</v>
      </c>
      <c r="U731" s="158">
        <v>0.94830000000000003</v>
      </c>
      <c r="V731" s="158">
        <v>0.98</v>
      </c>
      <c r="W731" s="158" t="s">
        <v>84</v>
      </c>
      <c r="X731" s="158" t="s">
        <v>84</v>
      </c>
      <c r="Y731" s="158">
        <v>0.48139999999999999</v>
      </c>
      <c r="Z731" s="158">
        <v>0.61</v>
      </c>
      <c r="AA731" s="158">
        <v>0.93240000000000001</v>
      </c>
      <c r="AB731" s="158">
        <v>0.99029999999999996</v>
      </c>
      <c r="AC731" s="158"/>
      <c r="AD731" s="181">
        <v>3440</v>
      </c>
      <c r="AE731" s="181" t="s">
        <v>84</v>
      </c>
      <c r="AF731" s="181">
        <v>561</v>
      </c>
      <c r="AG731" s="181">
        <v>1836</v>
      </c>
      <c r="AH731" s="181">
        <v>597</v>
      </c>
      <c r="AI731" s="181" t="s">
        <v>84</v>
      </c>
      <c r="AJ731" s="181">
        <v>235</v>
      </c>
      <c r="AK731" s="181">
        <v>173</v>
      </c>
      <c r="AL731" s="181">
        <v>842</v>
      </c>
    </row>
    <row r="732" spans="1:38" x14ac:dyDescent="0.25">
      <c r="A732" s="159" t="s">
        <v>9372</v>
      </c>
      <c r="B732" s="158">
        <v>0.92059999999999997</v>
      </c>
      <c r="C732" s="158" t="s">
        <v>84</v>
      </c>
      <c r="D732" s="158">
        <v>0.91459999999999997</v>
      </c>
      <c r="E732" s="158">
        <v>0.96360000000000001</v>
      </c>
      <c r="F732" s="158">
        <v>0.95379999999999998</v>
      </c>
      <c r="G732" s="158" t="s">
        <v>84</v>
      </c>
      <c r="H732" s="158">
        <v>0.53690000000000004</v>
      </c>
      <c r="I732" s="158">
        <v>0.94199999999999995</v>
      </c>
      <c r="J732" s="158"/>
      <c r="K732" s="158"/>
      <c r="L732" s="158"/>
      <c r="M732" s="158">
        <v>0.91059999999999997</v>
      </c>
      <c r="N732" s="158">
        <v>0.92949999999999999</v>
      </c>
      <c r="O732" s="158" t="s">
        <v>84</v>
      </c>
      <c r="P732" s="158" t="s">
        <v>84</v>
      </c>
      <c r="Q732" s="158">
        <v>0.88749999999999996</v>
      </c>
      <c r="R732" s="158">
        <v>0.93540000000000001</v>
      </c>
      <c r="S732" s="158">
        <v>0.95320000000000005</v>
      </c>
      <c r="T732" s="158">
        <v>0.97170000000000001</v>
      </c>
      <c r="U732" s="158">
        <v>0.93069999999999997</v>
      </c>
      <c r="V732" s="158">
        <v>0.96940000000000004</v>
      </c>
      <c r="W732" s="158" t="s">
        <v>84</v>
      </c>
      <c r="X732" s="158" t="s">
        <v>84</v>
      </c>
      <c r="Y732" s="158">
        <v>0.4743</v>
      </c>
      <c r="Z732" s="158">
        <v>0.59530000000000005</v>
      </c>
      <c r="AA732" s="158">
        <v>0.88300000000000001</v>
      </c>
      <c r="AB732" s="158">
        <v>0.97170000000000001</v>
      </c>
      <c r="AC732" s="158"/>
      <c r="AD732" s="181">
        <v>3426</v>
      </c>
      <c r="AE732" s="181" t="s">
        <v>84</v>
      </c>
      <c r="AF732" s="181">
        <v>580</v>
      </c>
      <c r="AG732" s="181">
        <v>1855</v>
      </c>
      <c r="AH732" s="181">
        <v>543</v>
      </c>
      <c r="AI732" s="181" t="s">
        <v>84</v>
      </c>
      <c r="AJ732" s="181">
        <v>264</v>
      </c>
      <c r="AK732" s="181">
        <v>132</v>
      </c>
      <c r="AL732" s="181">
        <v>936</v>
      </c>
    </row>
    <row r="733" spans="1:38" x14ac:dyDescent="0.25">
      <c r="A733" s="159" t="s">
        <v>9373</v>
      </c>
      <c r="B733" s="158">
        <v>0.94040000000000001</v>
      </c>
      <c r="C733" s="158" t="s">
        <v>84</v>
      </c>
      <c r="D733" s="158">
        <v>0.92500000000000004</v>
      </c>
      <c r="E733" s="158">
        <v>0.97199999999999998</v>
      </c>
      <c r="F733" s="158">
        <v>0.96289999999999998</v>
      </c>
      <c r="G733" s="158" t="s">
        <v>84</v>
      </c>
      <c r="H733" s="158">
        <v>0.5413</v>
      </c>
      <c r="I733" s="158">
        <v>0.97770000000000001</v>
      </c>
      <c r="J733" s="158"/>
      <c r="K733" s="158"/>
      <c r="L733" s="158"/>
      <c r="M733" s="158">
        <v>0.93189999999999995</v>
      </c>
      <c r="N733" s="158">
        <v>0.94799999999999995</v>
      </c>
      <c r="O733" s="158" t="s">
        <v>84</v>
      </c>
      <c r="P733" s="158" t="s">
        <v>84</v>
      </c>
      <c r="Q733" s="158">
        <v>0.89729999999999999</v>
      </c>
      <c r="R733" s="158">
        <v>0.94550000000000001</v>
      </c>
      <c r="S733" s="158">
        <v>0.9627</v>
      </c>
      <c r="T733" s="158">
        <v>0.97899999999999998</v>
      </c>
      <c r="U733" s="158">
        <v>0.94320000000000004</v>
      </c>
      <c r="V733" s="158">
        <v>0.9758</v>
      </c>
      <c r="W733" s="158" t="s">
        <v>84</v>
      </c>
      <c r="X733" s="158" t="s">
        <v>84</v>
      </c>
      <c r="Y733" s="158">
        <v>0.46970000000000001</v>
      </c>
      <c r="Z733" s="158">
        <v>0.60740000000000005</v>
      </c>
      <c r="AA733" s="158">
        <v>0.95440000000000003</v>
      </c>
      <c r="AB733" s="158">
        <v>0.98909999999999998</v>
      </c>
      <c r="AC733" s="158"/>
      <c r="AD733" s="181">
        <v>3609</v>
      </c>
      <c r="AE733" s="181" t="s">
        <v>84</v>
      </c>
      <c r="AF733" s="181">
        <v>513</v>
      </c>
      <c r="AG733" s="181">
        <v>1841</v>
      </c>
      <c r="AH733" s="181">
        <v>611</v>
      </c>
      <c r="AI733" s="181" t="s">
        <v>84</v>
      </c>
      <c r="AJ733" s="181">
        <v>201</v>
      </c>
      <c r="AK733" s="181">
        <v>367</v>
      </c>
      <c r="AL733" s="181">
        <v>868</v>
      </c>
    </row>
    <row r="734" spans="1:38" x14ac:dyDescent="0.25">
      <c r="A734" s="159" t="s">
        <v>9374</v>
      </c>
      <c r="B734" s="158">
        <v>0.93899999999999995</v>
      </c>
      <c r="C734" s="158" t="s">
        <v>84</v>
      </c>
      <c r="D734" s="158">
        <v>0.93279999999999996</v>
      </c>
      <c r="E734" s="158">
        <v>0.97470000000000001</v>
      </c>
      <c r="F734" s="158">
        <v>0.96889999999999998</v>
      </c>
      <c r="G734" s="158" t="s">
        <v>84</v>
      </c>
      <c r="H734" s="158">
        <v>0.62749999999999995</v>
      </c>
      <c r="I734" s="158" t="s">
        <v>84</v>
      </c>
      <c r="J734" s="158"/>
      <c r="K734" s="158"/>
      <c r="L734" s="158"/>
      <c r="M734" s="158">
        <v>0.92989999999999995</v>
      </c>
      <c r="N734" s="158">
        <v>0.94699999999999995</v>
      </c>
      <c r="O734" s="158" t="s">
        <v>84</v>
      </c>
      <c r="P734" s="158" t="s">
        <v>84</v>
      </c>
      <c r="Q734" s="158">
        <v>0.90549999999999997</v>
      </c>
      <c r="R734" s="158">
        <v>0.95240000000000002</v>
      </c>
      <c r="S734" s="158">
        <v>0.9657</v>
      </c>
      <c r="T734" s="158">
        <v>0.98129999999999995</v>
      </c>
      <c r="U734" s="158">
        <v>0.94789999999999996</v>
      </c>
      <c r="V734" s="158">
        <v>0.98150000000000004</v>
      </c>
      <c r="W734" s="158" t="s">
        <v>84</v>
      </c>
      <c r="X734" s="158" t="s">
        <v>84</v>
      </c>
      <c r="Y734" s="158">
        <v>0.56330000000000002</v>
      </c>
      <c r="Z734" s="158">
        <v>0.68489999999999995</v>
      </c>
      <c r="AA734" s="158" t="s">
        <v>84</v>
      </c>
      <c r="AB734" s="158" t="s">
        <v>84</v>
      </c>
      <c r="AC734" s="158"/>
      <c r="AD734" s="181">
        <v>3300</v>
      </c>
      <c r="AE734" s="181" t="s">
        <v>84</v>
      </c>
      <c r="AF734" s="181">
        <v>498</v>
      </c>
      <c r="AG734" s="181">
        <v>1905</v>
      </c>
      <c r="AH734" s="181">
        <v>531</v>
      </c>
      <c r="AI734" s="181" t="s">
        <v>84</v>
      </c>
      <c r="AJ734" s="181">
        <v>248</v>
      </c>
      <c r="AK734" s="181" t="s">
        <v>84</v>
      </c>
      <c r="AL734" s="181">
        <v>673</v>
      </c>
    </row>
    <row r="735" spans="1:38" x14ac:dyDescent="0.25">
      <c r="A735" s="159" t="s">
        <v>9375</v>
      </c>
      <c r="B735" s="158">
        <v>0.91990000000000005</v>
      </c>
      <c r="C735" s="158" t="s">
        <v>84</v>
      </c>
      <c r="D735" s="158">
        <v>0.88939999999999997</v>
      </c>
      <c r="E735" s="158">
        <v>0.9627</v>
      </c>
      <c r="F735" s="158">
        <v>0.95450000000000002</v>
      </c>
      <c r="G735" s="158" t="s">
        <v>84</v>
      </c>
      <c r="H735" s="158">
        <v>0.48399999999999999</v>
      </c>
      <c r="I735" s="158">
        <v>0.95469999999999999</v>
      </c>
      <c r="J735" s="158"/>
      <c r="K735" s="158"/>
      <c r="L735" s="158"/>
      <c r="M735" s="158">
        <v>0.90990000000000004</v>
      </c>
      <c r="N735" s="158">
        <v>0.92879999999999996</v>
      </c>
      <c r="O735" s="158" t="s">
        <v>84</v>
      </c>
      <c r="P735" s="158" t="s">
        <v>84</v>
      </c>
      <c r="Q735" s="158">
        <v>0.85960000000000003</v>
      </c>
      <c r="R735" s="158">
        <v>0.91310000000000002</v>
      </c>
      <c r="S735" s="158">
        <v>0.95189999999999997</v>
      </c>
      <c r="T735" s="158">
        <v>0.97109999999999996</v>
      </c>
      <c r="U735" s="158">
        <v>0.93159999999999998</v>
      </c>
      <c r="V735" s="158">
        <v>0.9698</v>
      </c>
      <c r="W735" s="158" t="s">
        <v>84</v>
      </c>
      <c r="X735" s="158" t="s">
        <v>84</v>
      </c>
      <c r="Y735" s="158">
        <v>0.41360000000000002</v>
      </c>
      <c r="Z735" s="158">
        <v>0.55069999999999997</v>
      </c>
      <c r="AA735" s="158">
        <v>0.92010000000000003</v>
      </c>
      <c r="AB735" s="158">
        <v>0.97450000000000003</v>
      </c>
      <c r="AC735" s="158"/>
      <c r="AD735" s="181">
        <v>3513</v>
      </c>
      <c r="AE735" s="181" t="s">
        <v>84</v>
      </c>
      <c r="AF735" s="181">
        <v>589</v>
      </c>
      <c r="AG735" s="181">
        <v>1843</v>
      </c>
      <c r="AH735" s="181">
        <v>557</v>
      </c>
      <c r="AI735" s="181" t="s">
        <v>84</v>
      </c>
      <c r="AJ735" s="181">
        <v>208</v>
      </c>
      <c r="AK735" s="181">
        <v>268</v>
      </c>
      <c r="AL735" s="181">
        <v>862</v>
      </c>
    </row>
    <row r="736" spans="1:38" x14ac:dyDescent="0.25">
      <c r="A736" s="159" t="s">
        <v>9376</v>
      </c>
      <c r="B736" s="158">
        <v>0.92469999999999997</v>
      </c>
      <c r="C736" s="158" t="s">
        <v>84</v>
      </c>
      <c r="D736" s="158">
        <v>0.8841</v>
      </c>
      <c r="E736" s="158">
        <v>0.97150000000000003</v>
      </c>
      <c r="F736" s="158">
        <v>0.96160000000000001</v>
      </c>
      <c r="G736" s="158" t="s">
        <v>84</v>
      </c>
      <c r="H736" s="158">
        <v>0.51919999999999999</v>
      </c>
      <c r="I736" s="158">
        <v>0.97</v>
      </c>
      <c r="J736" s="158"/>
      <c r="K736" s="158"/>
      <c r="L736" s="158"/>
      <c r="M736" s="158">
        <v>0.91479999999999995</v>
      </c>
      <c r="N736" s="158">
        <v>0.9335</v>
      </c>
      <c r="O736" s="158" t="s">
        <v>84</v>
      </c>
      <c r="P736" s="158" t="s">
        <v>84</v>
      </c>
      <c r="Q736" s="158">
        <v>0.85329999999999995</v>
      </c>
      <c r="R736" s="158">
        <v>0.90880000000000005</v>
      </c>
      <c r="S736" s="158">
        <v>0.96160000000000001</v>
      </c>
      <c r="T736" s="158">
        <v>0.97889999999999999</v>
      </c>
      <c r="U736" s="158">
        <v>0.9405</v>
      </c>
      <c r="V736" s="158">
        <v>0.97529999999999994</v>
      </c>
      <c r="W736" s="158" t="s">
        <v>84</v>
      </c>
      <c r="X736" s="158" t="s">
        <v>84</v>
      </c>
      <c r="Y736" s="158">
        <v>0.45190000000000002</v>
      </c>
      <c r="Z736" s="158">
        <v>0.58230000000000004</v>
      </c>
      <c r="AA736" s="158">
        <v>0.92579999999999996</v>
      </c>
      <c r="AB736" s="158">
        <v>0.98799999999999999</v>
      </c>
      <c r="AC736" s="158"/>
      <c r="AD736" s="181">
        <v>3440</v>
      </c>
      <c r="AE736" s="181" t="s">
        <v>84</v>
      </c>
      <c r="AF736" s="181">
        <v>561</v>
      </c>
      <c r="AG736" s="181">
        <v>1836</v>
      </c>
      <c r="AH736" s="181">
        <v>597</v>
      </c>
      <c r="AI736" s="181" t="s">
        <v>84</v>
      </c>
      <c r="AJ736" s="181">
        <v>235</v>
      </c>
      <c r="AK736" s="181">
        <v>173</v>
      </c>
      <c r="AL736" s="181">
        <v>842</v>
      </c>
    </row>
    <row r="737" spans="1:38" x14ac:dyDescent="0.25">
      <c r="A737" s="159" t="s">
        <v>9377</v>
      </c>
      <c r="B737" s="158">
        <v>0.91449999999999998</v>
      </c>
      <c r="C737" s="158" t="s">
        <v>84</v>
      </c>
      <c r="D737" s="158">
        <v>0.89810000000000001</v>
      </c>
      <c r="E737" s="158">
        <v>0.96260000000000001</v>
      </c>
      <c r="F737" s="158">
        <v>0.95299999999999996</v>
      </c>
      <c r="G737" s="158" t="s">
        <v>84</v>
      </c>
      <c r="H737" s="158">
        <v>0.51229999999999998</v>
      </c>
      <c r="I737" s="158">
        <v>0.92800000000000005</v>
      </c>
      <c r="J737" s="158"/>
      <c r="K737" s="158"/>
      <c r="L737" s="158"/>
      <c r="M737" s="158">
        <v>0.90400000000000003</v>
      </c>
      <c r="N737" s="158">
        <v>0.92379999999999995</v>
      </c>
      <c r="O737" s="158" t="s">
        <v>84</v>
      </c>
      <c r="P737" s="158" t="s">
        <v>84</v>
      </c>
      <c r="Q737" s="158">
        <v>0.86880000000000002</v>
      </c>
      <c r="R737" s="158">
        <v>0.92110000000000003</v>
      </c>
      <c r="S737" s="158">
        <v>0.95169999999999999</v>
      </c>
      <c r="T737" s="158">
        <v>0.97099999999999997</v>
      </c>
      <c r="U737" s="158">
        <v>0.92889999999999995</v>
      </c>
      <c r="V737" s="158">
        <v>0.96899999999999997</v>
      </c>
      <c r="W737" s="158" t="s">
        <v>84</v>
      </c>
      <c r="X737" s="158" t="s">
        <v>84</v>
      </c>
      <c r="Y737" s="158">
        <v>0.44940000000000002</v>
      </c>
      <c r="Z737" s="158">
        <v>0.5716</v>
      </c>
      <c r="AA737" s="158">
        <v>0.86539999999999995</v>
      </c>
      <c r="AB737" s="158">
        <v>0.96209999999999996</v>
      </c>
      <c r="AC737" s="158"/>
      <c r="AD737" s="181">
        <v>3426</v>
      </c>
      <c r="AE737" s="181" t="s">
        <v>84</v>
      </c>
      <c r="AF737" s="181">
        <v>580</v>
      </c>
      <c r="AG737" s="181">
        <v>1855</v>
      </c>
      <c r="AH737" s="181">
        <v>543</v>
      </c>
      <c r="AI737" s="181" t="s">
        <v>84</v>
      </c>
      <c r="AJ737" s="181">
        <v>264</v>
      </c>
      <c r="AK737" s="181">
        <v>132</v>
      </c>
      <c r="AL737" s="181">
        <v>936</v>
      </c>
    </row>
    <row r="738" spans="1:38" x14ac:dyDescent="0.25">
      <c r="A738" s="159" t="s">
        <v>9378</v>
      </c>
      <c r="B738" s="158">
        <v>0.9304</v>
      </c>
      <c r="C738" s="158" t="s">
        <v>84</v>
      </c>
      <c r="D738" s="158">
        <v>0.89600000000000002</v>
      </c>
      <c r="E738" s="158">
        <v>0.96660000000000001</v>
      </c>
      <c r="F738" s="158">
        <v>0.95989999999999998</v>
      </c>
      <c r="G738" s="158" t="s">
        <v>84</v>
      </c>
      <c r="H738" s="158">
        <v>0.51759999999999995</v>
      </c>
      <c r="I738" s="158">
        <v>0.96719999999999995</v>
      </c>
      <c r="J738" s="158"/>
      <c r="K738" s="158"/>
      <c r="L738" s="158"/>
      <c r="M738" s="158">
        <v>0.92120000000000002</v>
      </c>
      <c r="N738" s="158">
        <v>0.93859999999999999</v>
      </c>
      <c r="O738" s="158" t="s">
        <v>84</v>
      </c>
      <c r="P738" s="158" t="s">
        <v>84</v>
      </c>
      <c r="Q738" s="158">
        <v>0.86460000000000004</v>
      </c>
      <c r="R738" s="158">
        <v>0.9204</v>
      </c>
      <c r="S738" s="158">
        <v>0.95640000000000003</v>
      </c>
      <c r="T738" s="158">
        <v>0.97440000000000004</v>
      </c>
      <c r="U738" s="158">
        <v>0.93920000000000003</v>
      </c>
      <c r="V738" s="158">
        <v>0.97360000000000002</v>
      </c>
      <c r="W738" s="158" t="s">
        <v>84</v>
      </c>
      <c r="X738" s="158" t="s">
        <v>84</v>
      </c>
      <c r="Y738" s="158">
        <v>0.44590000000000002</v>
      </c>
      <c r="Z738" s="158">
        <v>0.58460000000000001</v>
      </c>
      <c r="AA738" s="158">
        <v>0.94099999999999995</v>
      </c>
      <c r="AB738" s="158">
        <v>0.9819</v>
      </c>
      <c r="AC738" s="158"/>
      <c r="AD738" s="181">
        <v>3609</v>
      </c>
      <c r="AE738" s="181" t="s">
        <v>84</v>
      </c>
      <c r="AF738" s="181">
        <v>513</v>
      </c>
      <c r="AG738" s="181">
        <v>1841</v>
      </c>
      <c r="AH738" s="181">
        <v>611</v>
      </c>
      <c r="AI738" s="181" t="s">
        <v>84</v>
      </c>
      <c r="AJ738" s="181">
        <v>201</v>
      </c>
      <c r="AK738" s="181">
        <v>367</v>
      </c>
      <c r="AL738" s="181">
        <v>868</v>
      </c>
    </row>
    <row r="739" spans="1:38" x14ac:dyDescent="0.25">
      <c r="A739" s="159" t="s">
        <v>9379</v>
      </c>
      <c r="B739" s="158">
        <v>0.93159999999999998</v>
      </c>
      <c r="C739" s="158" t="s">
        <v>84</v>
      </c>
      <c r="D739" s="158">
        <v>0.91269999999999996</v>
      </c>
      <c r="E739" s="158">
        <v>0.97240000000000004</v>
      </c>
      <c r="F739" s="158">
        <v>0.96560000000000001</v>
      </c>
      <c r="G739" s="158" t="s">
        <v>84</v>
      </c>
      <c r="H739" s="158">
        <v>0.59670000000000001</v>
      </c>
      <c r="I739" s="158" t="s">
        <v>84</v>
      </c>
      <c r="J739" s="158"/>
      <c r="K739" s="158"/>
      <c r="L739" s="158"/>
      <c r="M739" s="158">
        <v>0.92190000000000005</v>
      </c>
      <c r="N739" s="158">
        <v>0.94020000000000004</v>
      </c>
      <c r="O739" s="158" t="s">
        <v>84</v>
      </c>
      <c r="P739" s="158" t="s">
        <v>84</v>
      </c>
      <c r="Q739" s="158">
        <v>0.88249999999999995</v>
      </c>
      <c r="R739" s="158">
        <v>0.93540000000000001</v>
      </c>
      <c r="S739" s="158">
        <v>0.96289999999999998</v>
      </c>
      <c r="T739" s="158">
        <v>0.97960000000000003</v>
      </c>
      <c r="U739" s="158">
        <v>0.94320000000000004</v>
      </c>
      <c r="V739" s="158">
        <v>0.97929999999999995</v>
      </c>
      <c r="W739" s="158" t="s">
        <v>84</v>
      </c>
      <c r="X739" s="158" t="s">
        <v>84</v>
      </c>
      <c r="Y739" s="158">
        <v>0.53149999999999997</v>
      </c>
      <c r="Z739" s="158">
        <v>0.65580000000000005</v>
      </c>
      <c r="AA739" s="158" t="s">
        <v>84</v>
      </c>
      <c r="AB739" s="158" t="s">
        <v>84</v>
      </c>
      <c r="AC739" s="158"/>
      <c r="AD739" s="181">
        <v>3300</v>
      </c>
      <c r="AE739" s="181" t="s">
        <v>84</v>
      </c>
      <c r="AF739" s="181">
        <v>498</v>
      </c>
      <c r="AG739" s="181">
        <v>1905</v>
      </c>
      <c r="AH739" s="181">
        <v>531</v>
      </c>
      <c r="AI739" s="181" t="s">
        <v>84</v>
      </c>
      <c r="AJ739" s="181">
        <v>248</v>
      </c>
      <c r="AK739" s="181" t="s">
        <v>84</v>
      </c>
      <c r="AL739" s="181">
        <v>673</v>
      </c>
    </row>
    <row r="740" spans="1:38" x14ac:dyDescent="0.25">
      <c r="A740" s="159" t="s">
        <v>9380</v>
      </c>
      <c r="B740" s="158">
        <v>0.38600000000000001</v>
      </c>
      <c r="C740" s="158" t="s">
        <v>84</v>
      </c>
      <c r="D740" s="158" t="s">
        <v>84</v>
      </c>
      <c r="E740" s="158" t="s">
        <v>84</v>
      </c>
      <c r="F740" s="158" t="s">
        <v>84</v>
      </c>
      <c r="G740" s="158" t="s">
        <v>84</v>
      </c>
      <c r="H740" s="158" t="s">
        <v>84</v>
      </c>
      <c r="I740" s="158" t="s">
        <v>84</v>
      </c>
      <c r="J740" s="158"/>
      <c r="K740" s="158"/>
      <c r="L740" s="158"/>
      <c r="M740" s="158">
        <v>0.32100000000000001</v>
      </c>
      <c r="N740" s="158">
        <v>0.45040000000000002</v>
      </c>
      <c r="O740" s="158" t="s">
        <v>84</v>
      </c>
      <c r="P740" s="158" t="s">
        <v>84</v>
      </c>
      <c r="Q740" s="158" t="s">
        <v>84</v>
      </c>
      <c r="R740" s="158" t="s">
        <v>84</v>
      </c>
      <c r="S740" s="158" t="s">
        <v>84</v>
      </c>
      <c r="T740" s="158" t="s">
        <v>84</v>
      </c>
      <c r="U740" s="158" t="s">
        <v>84</v>
      </c>
      <c r="V740" s="158" t="s">
        <v>84</v>
      </c>
      <c r="W740" s="158" t="s">
        <v>84</v>
      </c>
      <c r="X740" s="158" t="s">
        <v>84</v>
      </c>
      <c r="Y740" s="158" t="s">
        <v>84</v>
      </c>
      <c r="Z740" s="158" t="s">
        <v>84</v>
      </c>
      <c r="AA740" s="158" t="s">
        <v>84</v>
      </c>
      <c r="AB740" s="158" t="s">
        <v>84</v>
      </c>
      <c r="AC740" s="158"/>
      <c r="AD740" s="181">
        <v>225</v>
      </c>
      <c r="AE740" s="181" t="s">
        <v>84</v>
      </c>
      <c r="AF740" s="181" t="s">
        <v>84</v>
      </c>
      <c r="AG740" s="181" t="s">
        <v>84</v>
      </c>
      <c r="AH740" s="181" t="s">
        <v>84</v>
      </c>
      <c r="AI740" s="181" t="s">
        <v>84</v>
      </c>
      <c r="AJ740" s="181" t="s">
        <v>84</v>
      </c>
      <c r="AK740" s="181" t="s">
        <v>84</v>
      </c>
      <c r="AL740" s="181">
        <v>185</v>
      </c>
    </row>
    <row r="741" spans="1:38" x14ac:dyDescent="0.25">
      <c r="A741" s="159" t="s">
        <v>9381</v>
      </c>
      <c r="B741" s="158">
        <v>0.35270000000000001</v>
      </c>
      <c r="C741" s="158" t="s">
        <v>84</v>
      </c>
      <c r="D741" s="158" t="s">
        <v>84</v>
      </c>
      <c r="E741" s="158" t="s">
        <v>84</v>
      </c>
      <c r="F741" s="158" t="s">
        <v>84</v>
      </c>
      <c r="G741" s="158" t="s">
        <v>84</v>
      </c>
      <c r="H741" s="158">
        <v>0.20430000000000001</v>
      </c>
      <c r="I741" s="158" t="s">
        <v>84</v>
      </c>
      <c r="J741" s="158"/>
      <c r="K741" s="158"/>
      <c r="L741" s="158"/>
      <c r="M741" s="158">
        <v>0.29480000000000001</v>
      </c>
      <c r="N741" s="158">
        <v>0.41110000000000002</v>
      </c>
      <c r="O741" s="158" t="s">
        <v>84</v>
      </c>
      <c r="P741" s="158" t="s">
        <v>84</v>
      </c>
      <c r="Q741" s="158" t="s">
        <v>84</v>
      </c>
      <c r="R741" s="158" t="s">
        <v>84</v>
      </c>
      <c r="S741" s="158" t="s">
        <v>84</v>
      </c>
      <c r="T741" s="158" t="s">
        <v>84</v>
      </c>
      <c r="U741" s="158" t="s">
        <v>84</v>
      </c>
      <c r="V741" s="158" t="s">
        <v>84</v>
      </c>
      <c r="W741" s="158" t="s">
        <v>84</v>
      </c>
      <c r="X741" s="158" t="s">
        <v>84</v>
      </c>
      <c r="Y741" s="158">
        <v>0.13730000000000001</v>
      </c>
      <c r="Z741" s="158">
        <v>0.28079999999999999</v>
      </c>
      <c r="AA741" s="158" t="s">
        <v>84</v>
      </c>
      <c r="AB741" s="158" t="s">
        <v>84</v>
      </c>
      <c r="AC741" s="158"/>
      <c r="AD741" s="181">
        <v>266</v>
      </c>
      <c r="AE741" s="181" t="s">
        <v>84</v>
      </c>
      <c r="AF741" s="181" t="s">
        <v>84</v>
      </c>
      <c r="AG741" s="181" t="s">
        <v>84</v>
      </c>
      <c r="AH741" s="181" t="s">
        <v>84</v>
      </c>
      <c r="AI741" s="181" t="s">
        <v>84</v>
      </c>
      <c r="AJ741" s="181">
        <v>120</v>
      </c>
      <c r="AK741" s="181" t="s">
        <v>84</v>
      </c>
      <c r="AL741" s="181">
        <v>330</v>
      </c>
    </row>
    <row r="742" spans="1:38" x14ac:dyDescent="0.25">
      <c r="A742" s="159" t="s">
        <v>9382</v>
      </c>
      <c r="B742" s="158">
        <v>0.38030000000000003</v>
      </c>
      <c r="C742" s="158" t="s">
        <v>84</v>
      </c>
      <c r="D742" s="158" t="s">
        <v>84</v>
      </c>
      <c r="E742" s="158" t="s">
        <v>84</v>
      </c>
      <c r="F742" s="158" t="s">
        <v>84</v>
      </c>
      <c r="G742" s="158" t="s">
        <v>84</v>
      </c>
      <c r="H742" s="158">
        <v>0.22689999999999999</v>
      </c>
      <c r="I742" s="158" t="s">
        <v>84</v>
      </c>
      <c r="J742" s="158"/>
      <c r="K742" s="158"/>
      <c r="L742" s="158"/>
      <c r="M742" s="158">
        <v>0.32340000000000002</v>
      </c>
      <c r="N742" s="158">
        <v>0.43690000000000001</v>
      </c>
      <c r="O742" s="158" t="s">
        <v>84</v>
      </c>
      <c r="P742" s="158" t="s">
        <v>84</v>
      </c>
      <c r="Q742" s="158" t="s">
        <v>84</v>
      </c>
      <c r="R742" s="158" t="s">
        <v>84</v>
      </c>
      <c r="S742" s="158" t="s">
        <v>84</v>
      </c>
      <c r="T742" s="158" t="s">
        <v>84</v>
      </c>
      <c r="U742" s="158" t="s">
        <v>84</v>
      </c>
      <c r="V742" s="158" t="s">
        <v>84</v>
      </c>
      <c r="W742" s="158" t="s">
        <v>84</v>
      </c>
      <c r="X742" s="158" t="s">
        <v>84</v>
      </c>
      <c r="Y742" s="158">
        <v>0.15770000000000001</v>
      </c>
      <c r="Z742" s="158">
        <v>0.30399999999999999</v>
      </c>
      <c r="AA742" s="158" t="s">
        <v>84</v>
      </c>
      <c r="AB742" s="158" t="s">
        <v>84</v>
      </c>
      <c r="AC742" s="158"/>
      <c r="AD742" s="181">
        <v>290</v>
      </c>
      <c r="AE742" s="181" t="s">
        <v>84</v>
      </c>
      <c r="AF742" s="181" t="s">
        <v>84</v>
      </c>
      <c r="AG742" s="181" t="s">
        <v>84</v>
      </c>
      <c r="AH742" s="181" t="s">
        <v>84</v>
      </c>
      <c r="AI742" s="181" t="s">
        <v>84</v>
      </c>
      <c r="AJ742" s="181">
        <v>127</v>
      </c>
      <c r="AK742" s="181" t="s">
        <v>84</v>
      </c>
      <c r="AL742" s="181">
        <v>342</v>
      </c>
    </row>
    <row r="743" spans="1:38" x14ac:dyDescent="0.25">
      <c r="A743" s="159" t="s">
        <v>9383</v>
      </c>
      <c r="B743" s="158">
        <v>0.41320000000000001</v>
      </c>
      <c r="C743" s="158" t="s">
        <v>84</v>
      </c>
      <c r="D743" s="158" t="s">
        <v>84</v>
      </c>
      <c r="E743" s="158" t="s">
        <v>84</v>
      </c>
      <c r="F743" s="158" t="s">
        <v>84</v>
      </c>
      <c r="G743" s="158" t="s">
        <v>84</v>
      </c>
      <c r="H743" s="158" t="s">
        <v>84</v>
      </c>
      <c r="I743" s="158" t="s">
        <v>84</v>
      </c>
      <c r="J743" s="158"/>
      <c r="K743" s="158"/>
      <c r="L743" s="158"/>
      <c r="M743" s="158">
        <v>0.34689999999999999</v>
      </c>
      <c r="N743" s="158">
        <v>0.47820000000000001</v>
      </c>
      <c r="O743" s="158" t="s">
        <v>84</v>
      </c>
      <c r="P743" s="158" t="s">
        <v>84</v>
      </c>
      <c r="Q743" s="158" t="s">
        <v>84</v>
      </c>
      <c r="R743" s="158" t="s">
        <v>84</v>
      </c>
      <c r="S743" s="158" t="s">
        <v>84</v>
      </c>
      <c r="T743" s="158" t="s">
        <v>84</v>
      </c>
      <c r="U743" s="158" t="s">
        <v>84</v>
      </c>
      <c r="V743" s="158" t="s">
        <v>84</v>
      </c>
      <c r="W743" s="158" t="s">
        <v>84</v>
      </c>
      <c r="X743" s="158" t="s">
        <v>84</v>
      </c>
      <c r="Y743" s="158" t="s">
        <v>84</v>
      </c>
      <c r="Z743" s="158" t="s">
        <v>84</v>
      </c>
      <c r="AA743" s="158" t="s">
        <v>84</v>
      </c>
      <c r="AB743" s="158" t="s">
        <v>84</v>
      </c>
      <c r="AC743" s="158"/>
      <c r="AD743" s="181">
        <v>222</v>
      </c>
      <c r="AE743" s="181" t="s">
        <v>84</v>
      </c>
      <c r="AF743" s="181" t="s">
        <v>84</v>
      </c>
      <c r="AG743" s="181" t="s">
        <v>84</v>
      </c>
      <c r="AH743" s="181" t="s">
        <v>84</v>
      </c>
      <c r="AI743" s="181" t="s">
        <v>84</v>
      </c>
      <c r="AJ743" s="181" t="s">
        <v>84</v>
      </c>
      <c r="AK743" s="181" t="s">
        <v>84</v>
      </c>
      <c r="AL743" s="181">
        <v>169</v>
      </c>
    </row>
    <row r="744" spans="1:38" x14ac:dyDescent="0.25">
      <c r="A744" s="159" t="s">
        <v>9384</v>
      </c>
      <c r="B744" s="158">
        <v>0.3044</v>
      </c>
      <c r="C744" s="158" t="s">
        <v>84</v>
      </c>
      <c r="D744" s="158" t="s">
        <v>84</v>
      </c>
      <c r="E744" s="158" t="s">
        <v>84</v>
      </c>
      <c r="F744" s="158" t="s">
        <v>84</v>
      </c>
      <c r="G744" s="158" t="s">
        <v>84</v>
      </c>
      <c r="H744" s="158">
        <v>0.25600000000000001</v>
      </c>
      <c r="I744" s="158" t="s">
        <v>84</v>
      </c>
      <c r="J744" s="158"/>
      <c r="K744" s="158"/>
      <c r="L744" s="158"/>
      <c r="M744" s="158">
        <v>0.24379999999999999</v>
      </c>
      <c r="N744" s="158">
        <v>0.3669</v>
      </c>
      <c r="O744" s="158" t="s">
        <v>84</v>
      </c>
      <c r="P744" s="158" t="s">
        <v>84</v>
      </c>
      <c r="Q744" s="158" t="s">
        <v>84</v>
      </c>
      <c r="R744" s="158" t="s">
        <v>84</v>
      </c>
      <c r="S744" s="158" t="s">
        <v>84</v>
      </c>
      <c r="T744" s="158" t="s">
        <v>84</v>
      </c>
      <c r="U744" s="158" t="s">
        <v>84</v>
      </c>
      <c r="V744" s="158" t="s">
        <v>84</v>
      </c>
      <c r="W744" s="158" t="s">
        <v>84</v>
      </c>
      <c r="X744" s="158" t="s">
        <v>84</v>
      </c>
      <c r="Y744" s="158">
        <v>0.17530000000000001</v>
      </c>
      <c r="Z744" s="158">
        <v>0.34420000000000001</v>
      </c>
      <c r="AA744" s="158" t="s">
        <v>84</v>
      </c>
      <c r="AB744" s="158" t="s">
        <v>84</v>
      </c>
      <c r="AC744" s="158"/>
      <c r="AD744" s="181">
        <v>222</v>
      </c>
      <c r="AE744" s="181" t="s">
        <v>84</v>
      </c>
      <c r="AF744" s="181" t="s">
        <v>84</v>
      </c>
      <c r="AG744" s="181" t="s">
        <v>84</v>
      </c>
      <c r="AH744" s="181" t="s">
        <v>84</v>
      </c>
      <c r="AI744" s="181" t="s">
        <v>84</v>
      </c>
      <c r="AJ744" s="181">
        <v>104</v>
      </c>
      <c r="AK744" s="181" t="s">
        <v>84</v>
      </c>
      <c r="AL744" s="181">
        <v>282</v>
      </c>
    </row>
    <row r="745" spans="1:38" x14ac:dyDescent="0.25">
      <c r="A745" s="159" t="s">
        <v>9385</v>
      </c>
      <c r="B745" s="158">
        <v>0.76649999999999996</v>
      </c>
      <c r="C745" s="158" t="s">
        <v>84</v>
      </c>
      <c r="D745" s="158" t="s">
        <v>84</v>
      </c>
      <c r="E745" s="158" t="s">
        <v>84</v>
      </c>
      <c r="F745" s="158" t="s">
        <v>84</v>
      </c>
      <c r="G745" s="158" t="s">
        <v>84</v>
      </c>
      <c r="H745" s="158" t="s">
        <v>84</v>
      </c>
      <c r="I745" s="158" t="s">
        <v>84</v>
      </c>
      <c r="J745" s="158"/>
      <c r="K745" s="158"/>
      <c r="L745" s="158"/>
      <c r="M745" s="158">
        <v>0.70569999999999999</v>
      </c>
      <c r="N745" s="158">
        <v>0.81640000000000001</v>
      </c>
      <c r="O745" s="158" t="s">
        <v>84</v>
      </c>
      <c r="P745" s="158" t="s">
        <v>84</v>
      </c>
      <c r="Q745" s="158" t="s">
        <v>84</v>
      </c>
      <c r="R745" s="158" t="s">
        <v>84</v>
      </c>
      <c r="S745" s="158" t="s">
        <v>84</v>
      </c>
      <c r="T745" s="158" t="s">
        <v>84</v>
      </c>
      <c r="U745" s="158" t="s">
        <v>84</v>
      </c>
      <c r="V745" s="158" t="s">
        <v>84</v>
      </c>
      <c r="W745" s="158" t="s">
        <v>84</v>
      </c>
      <c r="X745" s="158" t="s">
        <v>84</v>
      </c>
      <c r="Y745" s="158" t="s">
        <v>84</v>
      </c>
      <c r="Z745" s="158" t="s">
        <v>84</v>
      </c>
      <c r="AA745" s="158" t="s">
        <v>84</v>
      </c>
      <c r="AB745" s="158" t="s">
        <v>84</v>
      </c>
      <c r="AC745" s="158"/>
      <c r="AD745" s="181">
        <v>225</v>
      </c>
      <c r="AE745" s="181" t="s">
        <v>84</v>
      </c>
      <c r="AF745" s="181" t="s">
        <v>84</v>
      </c>
      <c r="AG745" s="181" t="s">
        <v>84</v>
      </c>
      <c r="AH745" s="181" t="s">
        <v>84</v>
      </c>
      <c r="AI745" s="181" t="s">
        <v>84</v>
      </c>
      <c r="AJ745" s="181" t="s">
        <v>84</v>
      </c>
      <c r="AK745" s="181" t="s">
        <v>84</v>
      </c>
      <c r="AL745" s="181">
        <v>185</v>
      </c>
    </row>
    <row r="746" spans="1:38" x14ac:dyDescent="0.25">
      <c r="A746" s="159" t="s">
        <v>9386</v>
      </c>
      <c r="B746" s="158">
        <v>0.7389</v>
      </c>
      <c r="C746" s="158" t="s">
        <v>84</v>
      </c>
      <c r="D746" s="158" t="s">
        <v>84</v>
      </c>
      <c r="E746" s="158" t="s">
        <v>84</v>
      </c>
      <c r="F746" s="158" t="s">
        <v>84</v>
      </c>
      <c r="G746" s="158" t="s">
        <v>84</v>
      </c>
      <c r="H746" s="158">
        <v>0.55189999999999995</v>
      </c>
      <c r="I746" s="158" t="s">
        <v>84</v>
      </c>
      <c r="J746" s="158"/>
      <c r="K746" s="158"/>
      <c r="L746" s="158"/>
      <c r="M746" s="158">
        <v>0.68200000000000005</v>
      </c>
      <c r="N746" s="158">
        <v>0.78720000000000001</v>
      </c>
      <c r="O746" s="158" t="s">
        <v>84</v>
      </c>
      <c r="P746" s="158" t="s">
        <v>84</v>
      </c>
      <c r="Q746" s="158" t="s">
        <v>84</v>
      </c>
      <c r="R746" s="158" t="s">
        <v>84</v>
      </c>
      <c r="S746" s="158" t="s">
        <v>84</v>
      </c>
      <c r="T746" s="158" t="s">
        <v>84</v>
      </c>
      <c r="U746" s="158" t="s">
        <v>84</v>
      </c>
      <c r="V746" s="158" t="s">
        <v>84</v>
      </c>
      <c r="W746" s="158" t="s">
        <v>84</v>
      </c>
      <c r="X746" s="158" t="s">
        <v>84</v>
      </c>
      <c r="Y746" s="158">
        <v>0.46229999999999999</v>
      </c>
      <c r="Z746" s="158">
        <v>0.63260000000000005</v>
      </c>
      <c r="AA746" s="158" t="s">
        <v>84</v>
      </c>
      <c r="AB746" s="158" t="s">
        <v>84</v>
      </c>
      <c r="AC746" s="158"/>
      <c r="AD746" s="181">
        <v>266</v>
      </c>
      <c r="AE746" s="181" t="s">
        <v>84</v>
      </c>
      <c r="AF746" s="181" t="s">
        <v>84</v>
      </c>
      <c r="AG746" s="181" t="s">
        <v>84</v>
      </c>
      <c r="AH746" s="181" t="s">
        <v>84</v>
      </c>
      <c r="AI746" s="181" t="s">
        <v>84</v>
      </c>
      <c r="AJ746" s="181">
        <v>120</v>
      </c>
      <c r="AK746" s="181" t="s">
        <v>84</v>
      </c>
      <c r="AL746" s="181">
        <v>330</v>
      </c>
    </row>
    <row r="747" spans="1:38" x14ac:dyDescent="0.25">
      <c r="A747" s="159" t="s">
        <v>9387</v>
      </c>
      <c r="B747" s="158">
        <v>0.74680000000000002</v>
      </c>
      <c r="C747" s="158" t="s">
        <v>84</v>
      </c>
      <c r="D747" s="158" t="s">
        <v>84</v>
      </c>
      <c r="E747" s="158" t="s">
        <v>84</v>
      </c>
      <c r="F747" s="158" t="s">
        <v>84</v>
      </c>
      <c r="G747" s="158" t="s">
        <v>84</v>
      </c>
      <c r="H747" s="158">
        <v>0.60029999999999994</v>
      </c>
      <c r="I747" s="158" t="s">
        <v>84</v>
      </c>
      <c r="J747" s="158"/>
      <c r="K747" s="158"/>
      <c r="L747" s="158"/>
      <c r="M747" s="158">
        <v>0.69289999999999996</v>
      </c>
      <c r="N747" s="158">
        <v>0.79269999999999996</v>
      </c>
      <c r="O747" s="158" t="s">
        <v>84</v>
      </c>
      <c r="P747" s="158" t="s">
        <v>84</v>
      </c>
      <c r="Q747" s="158" t="s">
        <v>84</v>
      </c>
      <c r="R747" s="158" t="s">
        <v>84</v>
      </c>
      <c r="S747" s="158" t="s">
        <v>84</v>
      </c>
      <c r="T747" s="158" t="s">
        <v>84</v>
      </c>
      <c r="U747" s="158" t="s">
        <v>84</v>
      </c>
      <c r="V747" s="158" t="s">
        <v>84</v>
      </c>
      <c r="W747" s="158" t="s">
        <v>84</v>
      </c>
      <c r="X747" s="158" t="s">
        <v>84</v>
      </c>
      <c r="Y747" s="158">
        <v>0.51229999999999998</v>
      </c>
      <c r="Z747" s="158">
        <v>0.67749999999999999</v>
      </c>
      <c r="AA747" s="158" t="s">
        <v>84</v>
      </c>
      <c r="AB747" s="158" t="s">
        <v>84</v>
      </c>
      <c r="AC747" s="158"/>
      <c r="AD747" s="181">
        <v>290</v>
      </c>
      <c r="AE747" s="181" t="s">
        <v>84</v>
      </c>
      <c r="AF747" s="181" t="s">
        <v>84</v>
      </c>
      <c r="AG747" s="181" t="s">
        <v>84</v>
      </c>
      <c r="AH747" s="181" t="s">
        <v>84</v>
      </c>
      <c r="AI747" s="181" t="s">
        <v>84</v>
      </c>
      <c r="AJ747" s="181">
        <v>127</v>
      </c>
      <c r="AK747" s="181" t="s">
        <v>84</v>
      </c>
      <c r="AL747" s="181">
        <v>342</v>
      </c>
    </row>
    <row r="748" spans="1:38" x14ac:dyDescent="0.25">
      <c r="A748" s="159" t="s">
        <v>9388</v>
      </c>
      <c r="B748" s="158">
        <v>0.79910000000000003</v>
      </c>
      <c r="C748" s="158" t="s">
        <v>84</v>
      </c>
      <c r="D748" s="158" t="s">
        <v>84</v>
      </c>
      <c r="E748" s="158" t="s">
        <v>84</v>
      </c>
      <c r="F748" s="158" t="s">
        <v>84</v>
      </c>
      <c r="G748" s="158" t="s">
        <v>84</v>
      </c>
      <c r="H748" s="158" t="s">
        <v>84</v>
      </c>
      <c r="I748" s="158" t="s">
        <v>84</v>
      </c>
      <c r="J748" s="158"/>
      <c r="K748" s="158"/>
      <c r="L748" s="158"/>
      <c r="M748" s="158">
        <v>0.74009999999999998</v>
      </c>
      <c r="N748" s="158">
        <v>0.84609999999999996</v>
      </c>
      <c r="O748" s="158" t="s">
        <v>84</v>
      </c>
      <c r="P748" s="158" t="s">
        <v>84</v>
      </c>
      <c r="Q748" s="158" t="s">
        <v>84</v>
      </c>
      <c r="R748" s="158" t="s">
        <v>84</v>
      </c>
      <c r="S748" s="158" t="s">
        <v>84</v>
      </c>
      <c r="T748" s="158" t="s">
        <v>84</v>
      </c>
      <c r="U748" s="158" t="s">
        <v>84</v>
      </c>
      <c r="V748" s="158" t="s">
        <v>84</v>
      </c>
      <c r="W748" s="158" t="s">
        <v>84</v>
      </c>
      <c r="X748" s="158" t="s">
        <v>84</v>
      </c>
      <c r="Y748" s="158" t="s">
        <v>84</v>
      </c>
      <c r="Z748" s="158" t="s">
        <v>84</v>
      </c>
      <c r="AA748" s="158" t="s">
        <v>84</v>
      </c>
      <c r="AB748" s="158" t="s">
        <v>84</v>
      </c>
      <c r="AC748" s="158"/>
      <c r="AD748" s="181">
        <v>222</v>
      </c>
      <c r="AE748" s="181" t="s">
        <v>84</v>
      </c>
      <c r="AF748" s="181" t="s">
        <v>84</v>
      </c>
      <c r="AG748" s="181" t="s">
        <v>84</v>
      </c>
      <c r="AH748" s="181" t="s">
        <v>84</v>
      </c>
      <c r="AI748" s="181" t="s">
        <v>84</v>
      </c>
      <c r="AJ748" s="181" t="s">
        <v>84</v>
      </c>
      <c r="AK748" s="181" t="s">
        <v>84</v>
      </c>
      <c r="AL748" s="181">
        <v>169</v>
      </c>
    </row>
    <row r="749" spans="1:38" x14ac:dyDescent="0.25">
      <c r="A749" s="159" t="s">
        <v>9389</v>
      </c>
      <c r="B749" s="158">
        <v>0.71860000000000002</v>
      </c>
      <c r="C749" s="158" t="s">
        <v>84</v>
      </c>
      <c r="D749" s="158" t="s">
        <v>84</v>
      </c>
      <c r="E749" s="158" t="s">
        <v>84</v>
      </c>
      <c r="F749" s="158" t="s">
        <v>84</v>
      </c>
      <c r="G749" s="158" t="s">
        <v>84</v>
      </c>
      <c r="H749" s="158">
        <v>0.61780000000000002</v>
      </c>
      <c r="I749" s="158" t="s">
        <v>84</v>
      </c>
      <c r="J749" s="158"/>
      <c r="K749" s="158"/>
      <c r="L749" s="158"/>
      <c r="M749" s="158">
        <v>0.65500000000000003</v>
      </c>
      <c r="N749" s="158">
        <v>0.77259999999999995</v>
      </c>
      <c r="O749" s="158" t="s">
        <v>84</v>
      </c>
      <c r="P749" s="158" t="s">
        <v>84</v>
      </c>
      <c r="Q749" s="158" t="s">
        <v>84</v>
      </c>
      <c r="R749" s="158" t="s">
        <v>84</v>
      </c>
      <c r="S749" s="158" t="s">
        <v>84</v>
      </c>
      <c r="T749" s="158" t="s">
        <v>84</v>
      </c>
      <c r="U749" s="158" t="s">
        <v>84</v>
      </c>
      <c r="V749" s="158" t="s">
        <v>84</v>
      </c>
      <c r="W749" s="158" t="s">
        <v>84</v>
      </c>
      <c r="X749" s="158" t="s">
        <v>84</v>
      </c>
      <c r="Y749" s="158">
        <v>0.51970000000000005</v>
      </c>
      <c r="Z749" s="158">
        <v>0.70150000000000001</v>
      </c>
      <c r="AA749" s="158" t="s">
        <v>84</v>
      </c>
      <c r="AB749" s="158" t="s">
        <v>84</v>
      </c>
      <c r="AC749" s="158"/>
      <c r="AD749" s="181">
        <v>222</v>
      </c>
      <c r="AE749" s="181" t="s">
        <v>84</v>
      </c>
      <c r="AF749" s="181" t="s">
        <v>84</v>
      </c>
      <c r="AG749" s="181" t="s">
        <v>84</v>
      </c>
      <c r="AH749" s="181" t="s">
        <v>84</v>
      </c>
      <c r="AI749" s="181" t="s">
        <v>84</v>
      </c>
      <c r="AJ749" s="181">
        <v>104</v>
      </c>
      <c r="AK749" s="181" t="s">
        <v>84</v>
      </c>
      <c r="AL749" s="181">
        <v>282</v>
      </c>
    </row>
    <row r="750" spans="1:38" x14ac:dyDescent="0.25">
      <c r="A750" s="159" t="s">
        <v>9390</v>
      </c>
      <c r="B750" s="158">
        <v>0.25840000000000002</v>
      </c>
      <c r="C750" s="158" t="s">
        <v>84</v>
      </c>
      <c r="D750" s="158" t="s">
        <v>84</v>
      </c>
      <c r="E750" s="158" t="s">
        <v>84</v>
      </c>
      <c r="F750" s="158" t="s">
        <v>84</v>
      </c>
      <c r="G750" s="158" t="s">
        <v>84</v>
      </c>
      <c r="H750" s="158" t="s">
        <v>84</v>
      </c>
      <c r="I750" s="158" t="s">
        <v>84</v>
      </c>
      <c r="J750" s="158"/>
      <c r="K750" s="158"/>
      <c r="L750" s="158"/>
      <c r="M750" s="158">
        <v>0.20080000000000001</v>
      </c>
      <c r="N750" s="158">
        <v>0.31969999999999998</v>
      </c>
      <c r="O750" s="158" t="s">
        <v>84</v>
      </c>
      <c r="P750" s="158" t="s">
        <v>84</v>
      </c>
      <c r="Q750" s="158" t="s">
        <v>84</v>
      </c>
      <c r="R750" s="158" t="s">
        <v>84</v>
      </c>
      <c r="S750" s="158" t="s">
        <v>84</v>
      </c>
      <c r="T750" s="158" t="s">
        <v>84</v>
      </c>
      <c r="U750" s="158" t="s">
        <v>84</v>
      </c>
      <c r="V750" s="158" t="s">
        <v>84</v>
      </c>
      <c r="W750" s="158" t="s">
        <v>84</v>
      </c>
      <c r="X750" s="158" t="s">
        <v>84</v>
      </c>
      <c r="Y750" s="158" t="s">
        <v>84</v>
      </c>
      <c r="Z750" s="158" t="s">
        <v>84</v>
      </c>
      <c r="AA750" s="158" t="s">
        <v>84</v>
      </c>
      <c r="AB750" s="158" t="s">
        <v>84</v>
      </c>
      <c r="AC750" s="158"/>
      <c r="AD750" s="181">
        <v>225</v>
      </c>
      <c r="AE750" s="181" t="s">
        <v>84</v>
      </c>
      <c r="AF750" s="181" t="s">
        <v>84</v>
      </c>
      <c r="AG750" s="181" t="s">
        <v>84</v>
      </c>
      <c r="AH750" s="181" t="s">
        <v>84</v>
      </c>
      <c r="AI750" s="181" t="s">
        <v>84</v>
      </c>
      <c r="AJ750" s="181" t="s">
        <v>84</v>
      </c>
      <c r="AK750" s="181" t="s">
        <v>84</v>
      </c>
      <c r="AL750" s="181">
        <v>185</v>
      </c>
    </row>
    <row r="751" spans="1:38" x14ac:dyDescent="0.25">
      <c r="A751" s="159" t="s">
        <v>9391</v>
      </c>
      <c r="B751" s="158">
        <v>0.22109999999999999</v>
      </c>
      <c r="C751" s="158" t="s">
        <v>84</v>
      </c>
      <c r="D751" s="158" t="s">
        <v>84</v>
      </c>
      <c r="E751" s="158" t="s">
        <v>84</v>
      </c>
      <c r="F751" s="158" t="s">
        <v>84</v>
      </c>
      <c r="G751" s="158" t="s">
        <v>84</v>
      </c>
      <c r="H751" s="158">
        <v>9.1999999999999998E-2</v>
      </c>
      <c r="I751" s="158" t="s">
        <v>84</v>
      </c>
      <c r="J751" s="158"/>
      <c r="K751" s="158"/>
      <c r="L751" s="158"/>
      <c r="M751" s="158">
        <v>0.17150000000000001</v>
      </c>
      <c r="N751" s="158">
        <v>0.27489999999999998</v>
      </c>
      <c r="O751" s="158" t="s">
        <v>84</v>
      </c>
      <c r="P751" s="158" t="s">
        <v>84</v>
      </c>
      <c r="Q751" s="158" t="s">
        <v>84</v>
      </c>
      <c r="R751" s="158" t="s">
        <v>84</v>
      </c>
      <c r="S751" s="158" t="s">
        <v>84</v>
      </c>
      <c r="T751" s="158" t="s">
        <v>84</v>
      </c>
      <c r="U751" s="158" t="s">
        <v>84</v>
      </c>
      <c r="V751" s="158" t="s">
        <v>84</v>
      </c>
      <c r="W751" s="158" t="s">
        <v>84</v>
      </c>
      <c r="X751" s="158" t="s">
        <v>84</v>
      </c>
      <c r="Y751" s="158">
        <v>4.7699999999999999E-2</v>
      </c>
      <c r="Z751" s="158">
        <v>0.15390000000000001</v>
      </c>
      <c r="AA751" s="158" t="s">
        <v>84</v>
      </c>
      <c r="AB751" s="158" t="s">
        <v>84</v>
      </c>
      <c r="AC751" s="158"/>
      <c r="AD751" s="181">
        <v>266</v>
      </c>
      <c r="AE751" s="181" t="s">
        <v>84</v>
      </c>
      <c r="AF751" s="181" t="s">
        <v>84</v>
      </c>
      <c r="AG751" s="181" t="s">
        <v>84</v>
      </c>
      <c r="AH751" s="181" t="s">
        <v>84</v>
      </c>
      <c r="AI751" s="181" t="s">
        <v>84</v>
      </c>
      <c r="AJ751" s="181">
        <v>120</v>
      </c>
      <c r="AK751" s="181" t="s">
        <v>84</v>
      </c>
      <c r="AL751" s="181">
        <v>330</v>
      </c>
    </row>
    <row r="752" spans="1:38" x14ac:dyDescent="0.25">
      <c r="A752" s="159" t="s">
        <v>9392</v>
      </c>
      <c r="B752" s="158">
        <v>0.25519999999999998</v>
      </c>
      <c r="C752" s="158" t="s">
        <v>84</v>
      </c>
      <c r="D752" s="158" t="s">
        <v>84</v>
      </c>
      <c r="E752" s="158" t="s">
        <v>84</v>
      </c>
      <c r="F752" s="158" t="s">
        <v>84</v>
      </c>
      <c r="G752" s="158" t="s">
        <v>84</v>
      </c>
      <c r="H752" s="158">
        <v>0.1114</v>
      </c>
      <c r="I752" s="158" t="s">
        <v>84</v>
      </c>
      <c r="J752" s="158"/>
      <c r="K752" s="158"/>
      <c r="L752" s="158"/>
      <c r="M752" s="158">
        <v>0.2044</v>
      </c>
      <c r="N752" s="158">
        <v>0.30890000000000001</v>
      </c>
      <c r="O752" s="158" t="s">
        <v>84</v>
      </c>
      <c r="P752" s="158" t="s">
        <v>84</v>
      </c>
      <c r="Q752" s="158" t="s">
        <v>84</v>
      </c>
      <c r="R752" s="158" t="s">
        <v>84</v>
      </c>
      <c r="S752" s="158" t="s">
        <v>84</v>
      </c>
      <c r="T752" s="158" t="s">
        <v>84</v>
      </c>
      <c r="U752" s="158" t="s">
        <v>84</v>
      </c>
      <c r="V752" s="158" t="s">
        <v>84</v>
      </c>
      <c r="W752" s="158" t="s">
        <v>84</v>
      </c>
      <c r="X752" s="158" t="s">
        <v>84</v>
      </c>
      <c r="Y752" s="158">
        <v>6.2199999999999998E-2</v>
      </c>
      <c r="Z752" s="158">
        <v>0.17649999999999999</v>
      </c>
      <c r="AA752" s="158" t="s">
        <v>84</v>
      </c>
      <c r="AB752" s="158" t="s">
        <v>84</v>
      </c>
      <c r="AC752" s="158"/>
      <c r="AD752" s="181">
        <v>290</v>
      </c>
      <c r="AE752" s="181" t="s">
        <v>84</v>
      </c>
      <c r="AF752" s="181" t="s">
        <v>84</v>
      </c>
      <c r="AG752" s="181" t="s">
        <v>84</v>
      </c>
      <c r="AH752" s="181" t="s">
        <v>84</v>
      </c>
      <c r="AI752" s="181" t="s">
        <v>84</v>
      </c>
      <c r="AJ752" s="181">
        <v>127</v>
      </c>
      <c r="AK752" s="181" t="s">
        <v>84</v>
      </c>
      <c r="AL752" s="181">
        <v>342</v>
      </c>
    </row>
    <row r="753" spans="1:38" x14ac:dyDescent="0.25">
      <c r="A753" s="159" t="s">
        <v>9393</v>
      </c>
      <c r="B753" s="158">
        <v>0.28260000000000002</v>
      </c>
      <c r="C753" s="158" t="s">
        <v>84</v>
      </c>
      <c r="D753" s="158" t="s">
        <v>84</v>
      </c>
      <c r="E753" s="158" t="s">
        <v>84</v>
      </c>
      <c r="F753" s="158" t="s">
        <v>84</v>
      </c>
      <c r="G753" s="158" t="s">
        <v>84</v>
      </c>
      <c r="H753" s="158" t="s">
        <v>84</v>
      </c>
      <c r="I753" s="158" t="s">
        <v>84</v>
      </c>
      <c r="J753" s="158"/>
      <c r="K753" s="158"/>
      <c r="L753" s="158"/>
      <c r="M753" s="158">
        <v>0.2225</v>
      </c>
      <c r="N753" s="158">
        <v>0.34560000000000002</v>
      </c>
      <c r="O753" s="158" t="s">
        <v>84</v>
      </c>
      <c r="P753" s="158" t="s">
        <v>84</v>
      </c>
      <c r="Q753" s="158" t="s">
        <v>84</v>
      </c>
      <c r="R753" s="158" t="s">
        <v>84</v>
      </c>
      <c r="S753" s="158" t="s">
        <v>84</v>
      </c>
      <c r="T753" s="158" t="s">
        <v>84</v>
      </c>
      <c r="U753" s="158" t="s">
        <v>84</v>
      </c>
      <c r="V753" s="158" t="s">
        <v>84</v>
      </c>
      <c r="W753" s="158" t="s">
        <v>84</v>
      </c>
      <c r="X753" s="158" t="s">
        <v>84</v>
      </c>
      <c r="Y753" s="158" t="s">
        <v>84</v>
      </c>
      <c r="Z753" s="158" t="s">
        <v>84</v>
      </c>
      <c r="AA753" s="158" t="s">
        <v>84</v>
      </c>
      <c r="AB753" s="158" t="s">
        <v>84</v>
      </c>
      <c r="AC753" s="158"/>
      <c r="AD753" s="181">
        <v>222</v>
      </c>
      <c r="AE753" s="181" t="s">
        <v>84</v>
      </c>
      <c r="AF753" s="181" t="s">
        <v>84</v>
      </c>
      <c r="AG753" s="181" t="s">
        <v>84</v>
      </c>
      <c r="AH753" s="181" t="s">
        <v>84</v>
      </c>
      <c r="AI753" s="181" t="s">
        <v>84</v>
      </c>
      <c r="AJ753" s="181" t="s">
        <v>84</v>
      </c>
      <c r="AK753" s="181" t="s">
        <v>84</v>
      </c>
      <c r="AL753" s="181">
        <v>169</v>
      </c>
    </row>
    <row r="754" spans="1:38" x14ac:dyDescent="0.25">
      <c r="A754" s="159" t="s">
        <v>9394</v>
      </c>
      <c r="B754" s="158">
        <v>0.19939999999999999</v>
      </c>
      <c r="C754" s="158" t="s">
        <v>84</v>
      </c>
      <c r="D754" s="158" t="s">
        <v>84</v>
      </c>
      <c r="E754" s="158" t="s">
        <v>84</v>
      </c>
      <c r="F754" s="158" t="s">
        <v>84</v>
      </c>
      <c r="G754" s="158" t="s">
        <v>84</v>
      </c>
      <c r="H754" s="158">
        <v>0.14080000000000001</v>
      </c>
      <c r="I754" s="158" t="s">
        <v>84</v>
      </c>
      <c r="J754" s="158"/>
      <c r="K754" s="158"/>
      <c r="L754" s="158"/>
      <c r="M754" s="158">
        <v>0.1477</v>
      </c>
      <c r="N754" s="158">
        <v>0.25669999999999998</v>
      </c>
      <c r="O754" s="158" t="s">
        <v>84</v>
      </c>
      <c r="P754" s="158" t="s">
        <v>84</v>
      </c>
      <c r="Q754" s="158" t="s">
        <v>84</v>
      </c>
      <c r="R754" s="158" t="s">
        <v>84</v>
      </c>
      <c r="S754" s="158" t="s">
        <v>84</v>
      </c>
      <c r="T754" s="158" t="s">
        <v>84</v>
      </c>
      <c r="U754" s="158" t="s">
        <v>84</v>
      </c>
      <c r="V754" s="158" t="s">
        <v>84</v>
      </c>
      <c r="W754" s="158" t="s">
        <v>84</v>
      </c>
      <c r="X754" s="158" t="s">
        <v>84</v>
      </c>
      <c r="Y754" s="158">
        <v>8.0699999999999994E-2</v>
      </c>
      <c r="Z754" s="158">
        <v>0.21740000000000001</v>
      </c>
      <c r="AA754" s="158" t="s">
        <v>84</v>
      </c>
      <c r="AB754" s="158" t="s">
        <v>84</v>
      </c>
      <c r="AC754" s="158"/>
      <c r="AD754" s="181">
        <v>222</v>
      </c>
      <c r="AE754" s="181" t="s">
        <v>84</v>
      </c>
      <c r="AF754" s="181" t="s">
        <v>84</v>
      </c>
      <c r="AG754" s="181" t="s">
        <v>84</v>
      </c>
      <c r="AH754" s="181" t="s">
        <v>84</v>
      </c>
      <c r="AI754" s="181" t="s">
        <v>84</v>
      </c>
      <c r="AJ754" s="181">
        <v>104</v>
      </c>
      <c r="AK754" s="181" t="s">
        <v>84</v>
      </c>
      <c r="AL754" s="181">
        <v>282</v>
      </c>
    </row>
    <row r="755" spans="1:38" x14ac:dyDescent="0.25">
      <c r="A755" s="159" t="s">
        <v>9395</v>
      </c>
      <c r="B755" s="158">
        <v>0.15640000000000001</v>
      </c>
      <c r="C755" s="158" t="s">
        <v>84</v>
      </c>
      <c r="D755" s="158" t="s">
        <v>84</v>
      </c>
      <c r="E755" s="158" t="s">
        <v>84</v>
      </c>
      <c r="F755" s="158" t="s">
        <v>84</v>
      </c>
      <c r="G755" s="158" t="s">
        <v>84</v>
      </c>
      <c r="H755" s="158" t="s">
        <v>84</v>
      </c>
      <c r="I755" s="158" t="s">
        <v>84</v>
      </c>
      <c r="J755" s="158"/>
      <c r="K755" s="158"/>
      <c r="L755" s="158"/>
      <c r="M755" s="158">
        <v>0.1075</v>
      </c>
      <c r="N755" s="158">
        <v>0.2137</v>
      </c>
      <c r="O755" s="158" t="s">
        <v>84</v>
      </c>
      <c r="P755" s="158" t="s">
        <v>84</v>
      </c>
      <c r="Q755" s="158" t="s">
        <v>84</v>
      </c>
      <c r="R755" s="158" t="s">
        <v>84</v>
      </c>
      <c r="S755" s="158" t="s">
        <v>84</v>
      </c>
      <c r="T755" s="158" t="s">
        <v>84</v>
      </c>
      <c r="U755" s="158" t="s">
        <v>84</v>
      </c>
      <c r="V755" s="158" t="s">
        <v>84</v>
      </c>
      <c r="W755" s="158" t="s">
        <v>84</v>
      </c>
      <c r="X755" s="158" t="s">
        <v>84</v>
      </c>
      <c r="Y755" s="158" t="s">
        <v>84</v>
      </c>
      <c r="Z755" s="158" t="s">
        <v>84</v>
      </c>
      <c r="AA755" s="158" t="s">
        <v>84</v>
      </c>
      <c r="AB755" s="158" t="s">
        <v>84</v>
      </c>
      <c r="AC755" s="158"/>
      <c r="AD755" s="181">
        <v>225</v>
      </c>
      <c r="AE755" s="181" t="s">
        <v>84</v>
      </c>
      <c r="AF755" s="181" t="s">
        <v>84</v>
      </c>
      <c r="AG755" s="181" t="s">
        <v>84</v>
      </c>
      <c r="AH755" s="181" t="s">
        <v>84</v>
      </c>
      <c r="AI755" s="181" t="s">
        <v>84</v>
      </c>
      <c r="AJ755" s="181" t="s">
        <v>84</v>
      </c>
      <c r="AK755" s="181" t="s">
        <v>84</v>
      </c>
      <c r="AL755" s="181">
        <v>185</v>
      </c>
    </row>
    <row r="756" spans="1:38" x14ac:dyDescent="0.25">
      <c r="A756" s="159" t="s">
        <v>9396</v>
      </c>
      <c r="B756" s="158">
        <v>0.16819999999999999</v>
      </c>
      <c r="C756" s="158" t="s">
        <v>84</v>
      </c>
      <c r="D756" s="158" t="s">
        <v>84</v>
      </c>
      <c r="E756" s="158" t="s">
        <v>84</v>
      </c>
      <c r="F756" s="158" t="s">
        <v>84</v>
      </c>
      <c r="G756" s="158" t="s">
        <v>84</v>
      </c>
      <c r="H756" s="158">
        <v>6.9099999999999995E-2</v>
      </c>
      <c r="I756" s="158" t="s">
        <v>84</v>
      </c>
      <c r="J756" s="158"/>
      <c r="K756" s="158"/>
      <c r="L756" s="158"/>
      <c r="M756" s="158">
        <v>0.12230000000000001</v>
      </c>
      <c r="N756" s="158">
        <v>0.2203</v>
      </c>
      <c r="O756" s="158" t="s">
        <v>84</v>
      </c>
      <c r="P756" s="158" t="s">
        <v>84</v>
      </c>
      <c r="Q756" s="158" t="s">
        <v>84</v>
      </c>
      <c r="R756" s="158" t="s">
        <v>84</v>
      </c>
      <c r="S756" s="158" t="s">
        <v>84</v>
      </c>
      <c r="T756" s="158" t="s">
        <v>84</v>
      </c>
      <c r="U756" s="158" t="s">
        <v>84</v>
      </c>
      <c r="V756" s="158" t="s">
        <v>84</v>
      </c>
      <c r="W756" s="158" t="s">
        <v>84</v>
      </c>
      <c r="X756" s="158" t="s">
        <v>84</v>
      </c>
      <c r="Y756" s="158">
        <v>3.0800000000000001E-2</v>
      </c>
      <c r="Z756" s="158">
        <v>0.12859999999999999</v>
      </c>
      <c r="AA756" s="158" t="s">
        <v>84</v>
      </c>
      <c r="AB756" s="158" t="s">
        <v>84</v>
      </c>
      <c r="AC756" s="158"/>
      <c r="AD756" s="181">
        <v>266</v>
      </c>
      <c r="AE756" s="181" t="s">
        <v>84</v>
      </c>
      <c r="AF756" s="181" t="s">
        <v>84</v>
      </c>
      <c r="AG756" s="181" t="s">
        <v>84</v>
      </c>
      <c r="AH756" s="181" t="s">
        <v>84</v>
      </c>
      <c r="AI756" s="181" t="s">
        <v>84</v>
      </c>
      <c r="AJ756" s="181">
        <v>120</v>
      </c>
      <c r="AK756" s="181" t="s">
        <v>84</v>
      </c>
      <c r="AL756" s="181">
        <v>330</v>
      </c>
    </row>
    <row r="757" spans="1:38" x14ac:dyDescent="0.25">
      <c r="A757" s="159" t="s">
        <v>9397</v>
      </c>
      <c r="B757" s="158">
        <v>0.20669999999999999</v>
      </c>
      <c r="C757" s="158" t="s">
        <v>84</v>
      </c>
      <c r="D757" s="158" t="s">
        <v>84</v>
      </c>
      <c r="E757" s="158" t="s">
        <v>84</v>
      </c>
      <c r="F757" s="158" t="s">
        <v>84</v>
      </c>
      <c r="G757" s="158" t="s">
        <v>84</v>
      </c>
      <c r="H757" s="158">
        <v>0.1148</v>
      </c>
      <c r="I757" s="158" t="s">
        <v>84</v>
      </c>
      <c r="J757" s="158"/>
      <c r="K757" s="158"/>
      <c r="L757" s="158"/>
      <c r="M757" s="158">
        <v>0.15890000000000001</v>
      </c>
      <c r="N757" s="158">
        <v>0.25900000000000001</v>
      </c>
      <c r="O757" s="158" t="s">
        <v>84</v>
      </c>
      <c r="P757" s="158" t="s">
        <v>84</v>
      </c>
      <c r="Q757" s="158" t="s">
        <v>84</v>
      </c>
      <c r="R757" s="158" t="s">
        <v>84</v>
      </c>
      <c r="S757" s="158" t="s">
        <v>84</v>
      </c>
      <c r="T757" s="158" t="s">
        <v>84</v>
      </c>
      <c r="U757" s="158" t="s">
        <v>84</v>
      </c>
      <c r="V757" s="158" t="s">
        <v>84</v>
      </c>
      <c r="W757" s="158" t="s">
        <v>84</v>
      </c>
      <c r="X757" s="158" t="s">
        <v>84</v>
      </c>
      <c r="Y757" s="158">
        <v>6.4100000000000004E-2</v>
      </c>
      <c r="Z757" s="158">
        <v>0.18179999999999999</v>
      </c>
      <c r="AA757" s="158" t="s">
        <v>84</v>
      </c>
      <c r="AB757" s="158" t="s">
        <v>84</v>
      </c>
      <c r="AC757" s="158"/>
      <c r="AD757" s="181">
        <v>290</v>
      </c>
      <c r="AE757" s="181" t="s">
        <v>84</v>
      </c>
      <c r="AF757" s="181" t="s">
        <v>84</v>
      </c>
      <c r="AG757" s="181" t="s">
        <v>84</v>
      </c>
      <c r="AH757" s="181" t="s">
        <v>84</v>
      </c>
      <c r="AI757" s="181" t="s">
        <v>84</v>
      </c>
      <c r="AJ757" s="181">
        <v>127</v>
      </c>
      <c r="AK757" s="181" t="s">
        <v>84</v>
      </c>
      <c r="AL757" s="181">
        <v>342</v>
      </c>
    </row>
    <row r="758" spans="1:38" x14ac:dyDescent="0.25">
      <c r="A758" s="159" t="s">
        <v>9398</v>
      </c>
      <c r="B758" s="158">
        <v>0.23150000000000001</v>
      </c>
      <c r="C758" s="158" t="s">
        <v>84</v>
      </c>
      <c r="D758" s="158" t="s">
        <v>84</v>
      </c>
      <c r="E758" s="158" t="s">
        <v>84</v>
      </c>
      <c r="F758" s="158" t="s">
        <v>84</v>
      </c>
      <c r="G758" s="158" t="s">
        <v>84</v>
      </c>
      <c r="H758" s="158" t="s">
        <v>84</v>
      </c>
      <c r="I758" s="158" t="s">
        <v>84</v>
      </c>
      <c r="J758" s="158"/>
      <c r="K758" s="158"/>
      <c r="L758" s="158"/>
      <c r="M758" s="158">
        <v>0.17419999999999999</v>
      </c>
      <c r="N758" s="158">
        <v>0.29380000000000001</v>
      </c>
      <c r="O758" s="158" t="s">
        <v>84</v>
      </c>
      <c r="P758" s="158" t="s">
        <v>84</v>
      </c>
      <c r="Q758" s="158" t="s">
        <v>84</v>
      </c>
      <c r="R758" s="158" t="s">
        <v>84</v>
      </c>
      <c r="S758" s="158" t="s">
        <v>84</v>
      </c>
      <c r="T758" s="158" t="s">
        <v>84</v>
      </c>
      <c r="U758" s="158" t="s">
        <v>84</v>
      </c>
      <c r="V758" s="158" t="s">
        <v>84</v>
      </c>
      <c r="W758" s="158" t="s">
        <v>84</v>
      </c>
      <c r="X758" s="158" t="s">
        <v>84</v>
      </c>
      <c r="Y758" s="158" t="s">
        <v>84</v>
      </c>
      <c r="Z758" s="158" t="s">
        <v>84</v>
      </c>
      <c r="AA758" s="158" t="s">
        <v>84</v>
      </c>
      <c r="AB758" s="158" t="s">
        <v>84</v>
      </c>
      <c r="AC758" s="158"/>
      <c r="AD758" s="181">
        <v>222</v>
      </c>
      <c r="AE758" s="181" t="s">
        <v>84</v>
      </c>
      <c r="AF758" s="181" t="s">
        <v>84</v>
      </c>
      <c r="AG758" s="181" t="s">
        <v>84</v>
      </c>
      <c r="AH758" s="181" t="s">
        <v>84</v>
      </c>
      <c r="AI758" s="181" t="s">
        <v>84</v>
      </c>
      <c r="AJ758" s="181" t="s">
        <v>84</v>
      </c>
      <c r="AK758" s="181" t="s">
        <v>84</v>
      </c>
      <c r="AL758" s="181">
        <v>169</v>
      </c>
    </row>
    <row r="759" spans="1:38" x14ac:dyDescent="0.25">
      <c r="A759" s="159" t="s">
        <v>9399</v>
      </c>
      <c r="B759" s="158">
        <v>0.1467</v>
      </c>
      <c r="C759" s="158" t="s">
        <v>84</v>
      </c>
      <c r="D759" s="158" t="s">
        <v>84</v>
      </c>
      <c r="E759" s="158" t="s">
        <v>84</v>
      </c>
      <c r="F759" s="158" t="s">
        <v>84</v>
      </c>
      <c r="G759" s="158" t="s">
        <v>84</v>
      </c>
      <c r="H759" s="158">
        <v>8.8400000000000006E-2</v>
      </c>
      <c r="I759" s="158" t="s">
        <v>84</v>
      </c>
      <c r="J759" s="158"/>
      <c r="K759" s="158"/>
      <c r="L759" s="158"/>
      <c r="M759" s="158">
        <v>0.10009999999999999</v>
      </c>
      <c r="N759" s="158">
        <v>0.20180000000000001</v>
      </c>
      <c r="O759" s="158" t="s">
        <v>84</v>
      </c>
      <c r="P759" s="158" t="s">
        <v>84</v>
      </c>
      <c r="Q759" s="158" t="s">
        <v>84</v>
      </c>
      <c r="R759" s="158" t="s">
        <v>84</v>
      </c>
      <c r="S759" s="158" t="s">
        <v>84</v>
      </c>
      <c r="T759" s="158" t="s">
        <v>84</v>
      </c>
      <c r="U759" s="158" t="s">
        <v>84</v>
      </c>
      <c r="V759" s="158" t="s">
        <v>84</v>
      </c>
      <c r="W759" s="158" t="s">
        <v>84</v>
      </c>
      <c r="X759" s="158" t="s">
        <v>84</v>
      </c>
      <c r="Y759" s="158">
        <v>4.0099999999999997E-2</v>
      </c>
      <c r="Z759" s="158">
        <v>0.1605</v>
      </c>
      <c r="AA759" s="158" t="s">
        <v>84</v>
      </c>
      <c r="AB759" s="158" t="s">
        <v>84</v>
      </c>
      <c r="AC759" s="158"/>
      <c r="AD759" s="181">
        <v>222</v>
      </c>
      <c r="AE759" s="181" t="s">
        <v>84</v>
      </c>
      <c r="AF759" s="181" t="s">
        <v>84</v>
      </c>
      <c r="AG759" s="181" t="s">
        <v>84</v>
      </c>
      <c r="AH759" s="181" t="s">
        <v>84</v>
      </c>
      <c r="AI759" s="181" t="s">
        <v>84</v>
      </c>
      <c r="AJ759" s="181">
        <v>104</v>
      </c>
      <c r="AK759" s="181" t="s">
        <v>84</v>
      </c>
      <c r="AL759" s="181">
        <v>282</v>
      </c>
    </row>
    <row r="760" spans="1:38" x14ac:dyDescent="0.25">
      <c r="A760" s="159" t="s">
        <v>9400</v>
      </c>
      <c r="B760" s="158">
        <v>0.60899999999999999</v>
      </c>
      <c r="C760" s="158" t="s">
        <v>84</v>
      </c>
      <c r="D760" s="158" t="s">
        <v>84</v>
      </c>
      <c r="E760" s="158" t="s">
        <v>84</v>
      </c>
      <c r="F760" s="158" t="s">
        <v>84</v>
      </c>
      <c r="G760" s="158" t="s">
        <v>84</v>
      </c>
      <c r="H760" s="158" t="s">
        <v>84</v>
      </c>
      <c r="I760" s="158" t="s">
        <v>84</v>
      </c>
      <c r="J760" s="158"/>
      <c r="K760" s="158"/>
      <c r="L760" s="158"/>
      <c r="M760" s="158">
        <v>0.54149999999999998</v>
      </c>
      <c r="N760" s="158">
        <v>0.66959999999999997</v>
      </c>
      <c r="O760" s="158" t="s">
        <v>84</v>
      </c>
      <c r="P760" s="158" t="s">
        <v>84</v>
      </c>
      <c r="Q760" s="158" t="s">
        <v>84</v>
      </c>
      <c r="R760" s="158" t="s">
        <v>84</v>
      </c>
      <c r="S760" s="158" t="s">
        <v>84</v>
      </c>
      <c r="T760" s="158" t="s">
        <v>84</v>
      </c>
      <c r="U760" s="158" t="s">
        <v>84</v>
      </c>
      <c r="V760" s="158" t="s">
        <v>84</v>
      </c>
      <c r="W760" s="158" t="s">
        <v>84</v>
      </c>
      <c r="X760" s="158" t="s">
        <v>84</v>
      </c>
      <c r="Y760" s="158" t="s">
        <v>84</v>
      </c>
      <c r="Z760" s="158" t="s">
        <v>84</v>
      </c>
      <c r="AA760" s="158" t="s">
        <v>84</v>
      </c>
      <c r="AB760" s="158" t="s">
        <v>84</v>
      </c>
      <c r="AC760" s="158"/>
      <c r="AD760" s="181">
        <v>225</v>
      </c>
      <c r="AE760" s="181" t="s">
        <v>84</v>
      </c>
      <c r="AF760" s="181" t="s">
        <v>84</v>
      </c>
      <c r="AG760" s="181" t="s">
        <v>84</v>
      </c>
      <c r="AH760" s="181" t="s">
        <v>84</v>
      </c>
      <c r="AI760" s="181" t="s">
        <v>84</v>
      </c>
      <c r="AJ760" s="181" t="s">
        <v>84</v>
      </c>
      <c r="AK760" s="181" t="s">
        <v>84</v>
      </c>
      <c r="AL760" s="181">
        <v>185</v>
      </c>
    </row>
    <row r="761" spans="1:38" x14ac:dyDescent="0.25">
      <c r="A761" s="159" t="s">
        <v>9401</v>
      </c>
      <c r="B761" s="158">
        <v>0.59040000000000004</v>
      </c>
      <c r="C761" s="158" t="s">
        <v>84</v>
      </c>
      <c r="D761" s="158" t="s">
        <v>84</v>
      </c>
      <c r="E761" s="158" t="s">
        <v>84</v>
      </c>
      <c r="F761" s="158" t="s">
        <v>84</v>
      </c>
      <c r="G761" s="158" t="s">
        <v>84</v>
      </c>
      <c r="H761" s="158">
        <v>0.41160000000000002</v>
      </c>
      <c r="I761" s="158" t="s">
        <v>84</v>
      </c>
      <c r="J761" s="158"/>
      <c r="K761" s="158"/>
      <c r="L761" s="158"/>
      <c r="M761" s="158">
        <v>0.52849999999999997</v>
      </c>
      <c r="N761" s="158">
        <v>0.64700000000000002</v>
      </c>
      <c r="O761" s="158" t="s">
        <v>84</v>
      </c>
      <c r="P761" s="158" t="s">
        <v>84</v>
      </c>
      <c r="Q761" s="158" t="s">
        <v>84</v>
      </c>
      <c r="R761" s="158" t="s">
        <v>84</v>
      </c>
      <c r="S761" s="158" t="s">
        <v>84</v>
      </c>
      <c r="T761" s="158" t="s">
        <v>84</v>
      </c>
      <c r="U761" s="158" t="s">
        <v>84</v>
      </c>
      <c r="V761" s="158" t="s">
        <v>84</v>
      </c>
      <c r="W761" s="158" t="s">
        <v>84</v>
      </c>
      <c r="X761" s="158" t="s">
        <v>84</v>
      </c>
      <c r="Y761" s="158">
        <v>0.3246</v>
      </c>
      <c r="Z761" s="158">
        <v>0.49640000000000001</v>
      </c>
      <c r="AA761" s="158" t="s">
        <v>84</v>
      </c>
      <c r="AB761" s="158" t="s">
        <v>84</v>
      </c>
      <c r="AC761" s="158"/>
      <c r="AD761" s="181">
        <v>266</v>
      </c>
      <c r="AE761" s="181" t="s">
        <v>84</v>
      </c>
      <c r="AF761" s="181" t="s">
        <v>84</v>
      </c>
      <c r="AG761" s="181" t="s">
        <v>84</v>
      </c>
      <c r="AH761" s="181" t="s">
        <v>84</v>
      </c>
      <c r="AI761" s="181" t="s">
        <v>84</v>
      </c>
      <c r="AJ761" s="181">
        <v>120</v>
      </c>
      <c r="AK761" s="181" t="s">
        <v>84</v>
      </c>
      <c r="AL761" s="181">
        <v>330</v>
      </c>
    </row>
    <row r="762" spans="1:38" x14ac:dyDescent="0.25">
      <c r="A762" s="159" t="s">
        <v>9402</v>
      </c>
      <c r="B762" s="158">
        <v>0.6079</v>
      </c>
      <c r="C762" s="158" t="s">
        <v>84</v>
      </c>
      <c r="D762" s="158" t="s">
        <v>84</v>
      </c>
      <c r="E762" s="158" t="s">
        <v>84</v>
      </c>
      <c r="F762" s="158" t="s">
        <v>84</v>
      </c>
      <c r="G762" s="158" t="s">
        <v>84</v>
      </c>
      <c r="H762" s="158">
        <v>0.39760000000000001</v>
      </c>
      <c r="I762" s="158" t="s">
        <v>84</v>
      </c>
      <c r="J762" s="158"/>
      <c r="K762" s="158"/>
      <c r="L762" s="158"/>
      <c r="M762" s="158">
        <v>0.54890000000000005</v>
      </c>
      <c r="N762" s="158">
        <v>0.66159999999999997</v>
      </c>
      <c r="O762" s="158" t="s">
        <v>84</v>
      </c>
      <c r="P762" s="158" t="s">
        <v>84</v>
      </c>
      <c r="Q762" s="158" t="s">
        <v>84</v>
      </c>
      <c r="R762" s="158" t="s">
        <v>84</v>
      </c>
      <c r="S762" s="158" t="s">
        <v>84</v>
      </c>
      <c r="T762" s="158" t="s">
        <v>84</v>
      </c>
      <c r="U762" s="158" t="s">
        <v>84</v>
      </c>
      <c r="V762" s="158" t="s">
        <v>84</v>
      </c>
      <c r="W762" s="158" t="s">
        <v>84</v>
      </c>
      <c r="X762" s="158" t="s">
        <v>84</v>
      </c>
      <c r="Y762" s="158">
        <v>0.31340000000000001</v>
      </c>
      <c r="Z762" s="158">
        <v>0.48039999999999999</v>
      </c>
      <c r="AA762" s="158" t="s">
        <v>84</v>
      </c>
      <c r="AB762" s="158" t="s">
        <v>84</v>
      </c>
      <c r="AC762" s="158"/>
      <c r="AD762" s="181">
        <v>290</v>
      </c>
      <c r="AE762" s="181" t="s">
        <v>84</v>
      </c>
      <c r="AF762" s="181" t="s">
        <v>84</v>
      </c>
      <c r="AG762" s="181" t="s">
        <v>84</v>
      </c>
      <c r="AH762" s="181" t="s">
        <v>84</v>
      </c>
      <c r="AI762" s="181" t="s">
        <v>84</v>
      </c>
      <c r="AJ762" s="181">
        <v>127</v>
      </c>
      <c r="AK762" s="181" t="s">
        <v>84</v>
      </c>
      <c r="AL762" s="181">
        <v>342</v>
      </c>
    </row>
    <row r="763" spans="1:38" x14ac:dyDescent="0.25">
      <c r="A763" s="159" t="s">
        <v>9403</v>
      </c>
      <c r="B763" s="158">
        <v>0.67059999999999997</v>
      </c>
      <c r="C763" s="158" t="s">
        <v>84</v>
      </c>
      <c r="D763" s="158" t="s">
        <v>84</v>
      </c>
      <c r="E763" s="158" t="s">
        <v>84</v>
      </c>
      <c r="F763" s="158" t="s">
        <v>84</v>
      </c>
      <c r="G763" s="158" t="s">
        <v>84</v>
      </c>
      <c r="H763" s="158" t="s">
        <v>84</v>
      </c>
      <c r="I763" s="158" t="s">
        <v>84</v>
      </c>
      <c r="J763" s="158"/>
      <c r="K763" s="158"/>
      <c r="L763" s="158"/>
      <c r="M763" s="158">
        <v>0.60409999999999997</v>
      </c>
      <c r="N763" s="158">
        <v>0.72860000000000003</v>
      </c>
      <c r="O763" s="158" t="s">
        <v>84</v>
      </c>
      <c r="P763" s="158" t="s">
        <v>84</v>
      </c>
      <c r="Q763" s="158" t="s">
        <v>84</v>
      </c>
      <c r="R763" s="158" t="s">
        <v>84</v>
      </c>
      <c r="S763" s="158" t="s">
        <v>84</v>
      </c>
      <c r="T763" s="158" t="s">
        <v>84</v>
      </c>
      <c r="U763" s="158" t="s">
        <v>84</v>
      </c>
      <c r="V763" s="158" t="s">
        <v>84</v>
      </c>
      <c r="W763" s="158" t="s">
        <v>84</v>
      </c>
      <c r="X763" s="158" t="s">
        <v>84</v>
      </c>
      <c r="Y763" s="158" t="s">
        <v>84</v>
      </c>
      <c r="Z763" s="158" t="s">
        <v>84</v>
      </c>
      <c r="AA763" s="158" t="s">
        <v>84</v>
      </c>
      <c r="AB763" s="158" t="s">
        <v>84</v>
      </c>
      <c r="AC763" s="158"/>
      <c r="AD763" s="181">
        <v>222</v>
      </c>
      <c r="AE763" s="181" t="s">
        <v>84</v>
      </c>
      <c r="AF763" s="181" t="s">
        <v>84</v>
      </c>
      <c r="AG763" s="181" t="s">
        <v>84</v>
      </c>
      <c r="AH763" s="181" t="s">
        <v>84</v>
      </c>
      <c r="AI763" s="181" t="s">
        <v>84</v>
      </c>
      <c r="AJ763" s="181" t="s">
        <v>84</v>
      </c>
      <c r="AK763" s="181" t="s">
        <v>84</v>
      </c>
      <c r="AL763" s="181">
        <v>169</v>
      </c>
    </row>
    <row r="764" spans="1:38" x14ac:dyDescent="0.25">
      <c r="A764" s="159" t="s">
        <v>9404</v>
      </c>
      <c r="B764" s="158">
        <v>0.54510000000000003</v>
      </c>
      <c r="C764" s="158" t="s">
        <v>84</v>
      </c>
      <c r="D764" s="158" t="s">
        <v>84</v>
      </c>
      <c r="E764" s="158" t="s">
        <v>84</v>
      </c>
      <c r="F764" s="158" t="s">
        <v>84</v>
      </c>
      <c r="G764" s="158" t="s">
        <v>84</v>
      </c>
      <c r="H764" s="158">
        <v>0.4461</v>
      </c>
      <c r="I764" s="158" t="s">
        <v>84</v>
      </c>
      <c r="J764" s="158"/>
      <c r="K764" s="158"/>
      <c r="L764" s="158"/>
      <c r="M764" s="158">
        <v>0.47699999999999998</v>
      </c>
      <c r="N764" s="158">
        <v>0.60809999999999997</v>
      </c>
      <c r="O764" s="158" t="s">
        <v>84</v>
      </c>
      <c r="P764" s="158" t="s">
        <v>84</v>
      </c>
      <c r="Q764" s="158" t="s">
        <v>84</v>
      </c>
      <c r="R764" s="158" t="s">
        <v>84</v>
      </c>
      <c r="S764" s="158" t="s">
        <v>84</v>
      </c>
      <c r="T764" s="158" t="s">
        <v>84</v>
      </c>
      <c r="U764" s="158" t="s">
        <v>84</v>
      </c>
      <c r="V764" s="158" t="s">
        <v>84</v>
      </c>
      <c r="W764" s="158" t="s">
        <v>84</v>
      </c>
      <c r="X764" s="158" t="s">
        <v>84</v>
      </c>
      <c r="Y764" s="158">
        <v>0.34960000000000002</v>
      </c>
      <c r="Z764" s="158">
        <v>0.53790000000000004</v>
      </c>
      <c r="AA764" s="158" t="s">
        <v>84</v>
      </c>
      <c r="AB764" s="158" t="s">
        <v>84</v>
      </c>
      <c r="AC764" s="158"/>
      <c r="AD764" s="181">
        <v>222</v>
      </c>
      <c r="AE764" s="181" t="s">
        <v>84</v>
      </c>
      <c r="AF764" s="181" t="s">
        <v>84</v>
      </c>
      <c r="AG764" s="181" t="s">
        <v>84</v>
      </c>
      <c r="AH764" s="181" t="s">
        <v>84</v>
      </c>
      <c r="AI764" s="181" t="s">
        <v>84</v>
      </c>
      <c r="AJ764" s="181">
        <v>104</v>
      </c>
      <c r="AK764" s="181" t="s">
        <v>84</v>
      </c>
      <c r="AL764" s="181">
        <v>282</v>
      </c>
    </row>
    <row r="765" spans="1:38" x14ac:dyDescent="0.25">
      <c r="A765" s="159" t="s">
        <v>9405</v>
      </c>
      <c r="B765" s="158">
        <v>0.48149999999999998</v>
      </c>
      <c r="C765" s="158" t="s">
        <v>84</v>
      </c>
      <c r="D765" s="158" t="s">
        <v>84</v>
      </c>
      <c r="E765" s="158" t="s">
        <v>84</v>
      </c>
      <c r="F765" s="158" t="s">
        <v>84</v>
      </c>
      <c r="G765" s="158" t="s">
        <v>84</v>
      </c>
      <c r="H765" s="158" t="s">
        <v>84</v>
      </c>
      <c r="I765" s="158" t="s">
        <v>84</v>
      </c>
      <c r="J765" s="158"/>
      <c r="K765" s="158"/>
      <c r="L765" s="158"/>
      <c r="M765" s="158">
        <v>0.41399999999999998</v>
      </c>
      <c r="N765" s="158">
        <v>0.54569999999999996</v>
      </c>
      <c r="O765" s="158" t="s">
        <v>84</v>
      </c>
      <c r="P765" s="158" t="s">
        <v>84</v>
      </c>
      <c r="Q765" s="158" t="s">
        <v>84</v>
      </c>
      <c r="R765" s="158" t="s">
        <v>84</v>
      </c>
      <c r="S765" s="158" t="s">
        <v>84</v>
      </c>
      <c r="T765" s="158" t="s">
        <v>84</v>
      </c>
      <c r="U765" s="158" t="s">
        <v>84</v>
      </c>
      <c r="V765" s="158" t="s">
        <v>84</v>
      </c>
      <c r="W765" s="158" t="s">
        <v>84</v>
      </c>
      <c r="X765" s="158" t="s">
        <v>84</v>
      </c>
      <c r="Y765" s="158" t="s">
        <v>84</v>
      </c>
      <c r="Z765" s="158" t="s">
        <v>84</v>
      </c>
      <c r="AA765" s="158" t="s">
        <v>84</v>
      </c>
      <c r="AB765" s="158" t="s">
        <v>84</v>
      </c>
      <c r="AC765" s="158"/>
      <c r="AD765" s="181">
        <v>225</v>
      </c>
      <c r="AE765" s="181" t="s">
        <v>84</v>
      </c>
      <c r="AF765" s="181" t="s">
        <v>84</v>
      </c>
      <c r="AG765" s="181" t="s">
        <v>84</v>
      </c>
      <c r="AH765" s="181" t="s">
        <v>84</v>
      </c>
      <c r="AI765" s="181" t="s">
        <v>84</v>
      </c>
      <c r="AJ765" s="181" t="s">
        <v>84</v>
      </c>
      <c r="AK765" s="181" t="s">
        <v>84</v>
      </c>
      <c r="AL765" s="181">
        <v>185</v>
      </c>
    </row>
    <row r="766" spans="1:38" x14ac:dyDescent="0.25">
      <c r="A766" s="159" t="s">
        <v>9406</v>
      </c>
      <c r="B766" s="158">
        <v>0.44819999999999999</v>
      </c>
      <c r="C766" s="158" t="s">
        <v>84</v>
      </c>
      <c r="D766" s="158" t="s">
        <v>84</v>
      </c>
      <c r="E766" s="158" t="s">
        <v>84</v>
      </c>
      <c r="F766" s="158" t="s">
        <v>84</v>
      </c>
      <c r="G766" s="158" t="s">
        <v>84</v>
      </c>
      <c r="H766" s="158">
        <v>0.27789999999999998</v>
      </c>
      <c r="I766" s="158" t="s">
        <v>84</v>
      </c>
      <c r="J766" s="158"/>
      <c r="K766" s="158"/>
      <c r="L766" s="158"/>
      <c r="M766" s="158">
        <v>0.3871</v>
      </c>
      <c r="N766" s="158">
        <v>0.50739999999999996</v>
      </c>
      <c r="O766" s="158" t="s">
        <v>84</v>
      </c>
      <c r="P766" s="158" t="s">
        <v>84</v>
      </c>
      <c r="Q766" s="158" t="s">
        <v>84</v>
      </c>
      <c r="R766" s="158" t="s">
        <v>84</v>
      </c>
      <c r="S766" s="158" t="s">
        <v>84</v>
      </c>
      <c r="T766" s="158" t="s">
        <v>84</v>
      </c>
      <c r="U766" s="158" t="s">
        <v>84</v>
      </c>
      <c r="V766" s="158" t="s">
        <v>84</v>
      </c>
      <c r="W766" s="158" t="s">
        <v>84</v>
      </c>
      <c r="X766" s="158" t="s">
        <v>84</v>
      </c>
      <c r="Y766" s="158">
        <v>0.20130000000000001</v>
      </c>
      <c r="Z766" s="158">
        <v>0.35949999999999999</v>
      </c>
      <c r="AA766" s="158" t="s">
        <v>84</v>
      </c>
      <c r="AB766" s="158" t="s">
        <v>84</v>
      </c>
      <c r="AC766" s="158"/>
      <c r="AD766" s="181">
        <v>266</v>
      </c>
      <c r="AE766" s="181" t="s">
        <v>84</v>
      </c>
      <c r="AF766" s="181" t="s">
        <v>84</v>
      </c>
      <c r="AG766" s="181" t="s">
        <v>84</v>
      </c>
      <c r="AH766" s="181" t="s">
        <v>84</v>
      </c>
      <c r="AI766" s="181" t="s">
        <v>84</v>
      </c>
      <c r="AJ766" s="181">
        <v>120</v>
      </c>
      <c r="AK766" s="181" t="s">
        <v>84</v>
      </c>
      <c r="AL766" s="181">
        <v>330</v>
      </c>
    </row>
    <row r="767" spans="1:38" x14ac:dyDescent="0.25">
      <c r="A767" s="159" t="s">
        <v>9407</v>
      </c>
      <c r="B767" s="158">
        <v>0.51290000000000002</v>
      </c>
      <c r="C767" s="158" t="s">
        <v>84</v>
      </c>
      <c r="D767" s="158" t="s">
        <v>84</v>
      </c>
      <c r="E767" s="158" t="s">
        <v>84</v>
      </c>
      <c r="F767" s="158" t="s">
        <v>84</v>
      </c>
      <c r="G767" s="158" t="s">
        <v>84</v>
      </c>
      <c r="H767" s="158">
        <v>0.29599999999999999</v>
      </c>
      <c r="I767" s="158" t="s">
        <v>84</v>
      </c>
      <c r="J767" s="158"/>
      <c r="K767" s="158"/>
      <c r="L767" s="158"/>
      <c r="M767" s="158">
        <v>0.45319999999999999</v>
      </c>
      <c r="N767" s="158">
        <v>0.56940000000000002</v>
      </c>
      <c r="O767" s="158" t="s">
        <v>84</v>
      </c>
      <c r="P767" s="158" t="s">
        <v>84</v>
      </c>
      <c r="Q767" s="158" t="s">
        <v>84</v>
      </c>
      <c r="R767" s="158" t="s">
        <v>84</v>
      </c>
      <c r="S767" s="158" t="s">
        <v>84</v>
      </c>
      <c r="T767" s="158" t="s">
        <v>84</v>
      </c>
      <c r="U767" s="158" t="s">
        <v>84</v>
      </c>
      <c r="V767" s="158" t="s">
        <v>84</v>
      </c>
      <c r="W767" s="158" t="s">
        <v>84</v>
      </c>
      <c r="X767" s="158" t="s">
        <v>84</v>
      </c>
      <c r="Y767" s="158">
        <v>0.21909999999999999</v>
      </c>
      <c r="Z767" s="158">
        <v>0.37659999999999999</v>
      </c>
      <c r="AA767" s="158" t="s">
        <v>84</v>
      </c>
      <c r="AB767" s="158" t="s">
        <v>84</v>
      </c>
      <c r="AC767" s="158"/>
      <c r="AD767" s="181">
        <v>290</v>
      </c>
      <c r="AE767" s="181" t="s">
        <v>84</v>
      </c>
      <c r="AF767" s="181" t="s">
        <v>84</v>
      </c>
      <c r="AG767" s="181" t="s">
        <v>84</v>
      </c>
      <c r="AH767" s="181" t="s">
        <v>84</v>
      </c>
      <c r="AI767" s="181" t="s">
        <v>84</v>
      </c>
      <c r="AJ767" s="181">
        <v>127</v>
      </c>
      <c r="AK767" s="181" t="s">
        <v>84</v>
      </c>
      <c r="AL767" s="181">
        <v>342</v>
      </c>
    </row>
    <row r="768" spans="1:38" x14ac:dyDescent="0.25">
      <c r="A768" s="159" t="s">
        <v>9408</v>
      </c>
      <c r="B768" s="158">
        <v>0.55100000000000005</v>
      </c>
      <c r="C768" s="158" t="s">
        <v>84</v>
      </c>
      <c r="D768" s="158" t="s">
        <v>84</v>
      </c>
      <c r="E768" s="158" t="s">
        <v>84</v>
      </c>
      <c r="F768" s="158" t="s">
        <v>84</v>
      </c>
      <c r="G768" s="158" t="s">
        <v>84</v>
      </c>
      <c r="H768" s="158" t="s">
        <v>84</v>
      </c>
      <c r="I768" s="158" t="s">
        <v>84</v>
      </c>
      <c r="J768" s="158"/>
      <c r="K768" s="158"/>
      <c r="L768" s="158"/>
      <c r="M768" s="158">
        <v>0.48230000000000001</v>
      </c>
      <c r="N768" s="158">
        <v>0.61439999999999995</v>
      </c>
      <c r="O768" s="158" t="s">
        <v>84</v>
      </c>
      <c r="P768" s="158" t="s">
        <v>84</v>
      </c>
      <c r="Q768" s="158" t="s">
        <v>84</v>
      </c>
      <c r="R768" s="158" t="s">
        <v>84</v>
      </c>
      <c r="S768" s="158" t="s">
        <v>84</v>
      </c>
      <c r="T768" s="158" t="s">
        <v>84</v>
      </c>
      <c r="U768" s="158" t="s">
        <v>84</v>
      </c>
      <c r="V768" s="158" t="s">
        <v>84</v>
      </c>
      <c r="W768" s="158" t="s">
        <v>84</v>
      </c>
      <c r="X768" s="158" t="s">
        <v>84</v>
      </c>
      <c r="Y768" s="158" t="s">
        <v>84</v>
      </c>
      <c r="Z768" s="158" t="s">
        <v>84</v>
      </c>
      <c r="AA768" s="158" t="s">
        <v>84</v>
      </c>
      <c r="AB768" s="158" t="s">
        <v>84</v>
      </c>
      <c r="AC768" s="158"/>
      <c r="AD768" s="181">
        <v>222</v>
      </c>
      <c r="AE768" s="181" t="s">
        <v>84</v>
      </c>
      <c r="AF768" s="181" t="s">
        <v>84</v>
      </c>
      <c r="AG768" s="181" t="s">
        <v>84</v>
      </c>
      <c r="AH768" s="181" t="s">
        <v>84</v>
      </c>
      <c r="AI768" s="181" t="s">
        <v>84</v>
      </c>
      <c r="AJ768" s="181" t="s">
        <v>84</v>
      </c>
      <c r="AK768" s="181" t="s">
        <v>84</v>
      </c>
      <c r="AL768" s="181">
        <v>169</v>
      </c>
    </row>
    <row r="769" spans="1:38" x14ac:dyDescent="0.25">
      <c r="A769" s="159" t="s">
        <v>9409</v>
      </c>
      <c r="B769" s="158">
        <v>0.42980000000000002</v>
      </c>
      <c r="C769" s="158" t="s">
        <v>84</v>
      </c>
      <c r="D769" s="158" t="s">
        <v>84</v>
      </c>
      <c r="E769" s="158" t="s">
        <v>84</v>
      </c>
      <c r="F769" s="158" t="s">
        <v>84</v>
      </c>
      <c r="G769" s="158" t="s">
        <v>84</v>
      </c>
      <c r="H769" s="158">
        <v>0.34160000000000001</v>
      </c>
      <c r="I769" s="158" t="s">
        <v>84</v>
      </c>
      <c r="J769" s="158"/>
      <c r="K769" s="158"/>
      <c r="L769" s="158"/>
      <c r="M769" s="158">
        <v>0.36330000000000001</v>
      </c>
      <c r="N769" s="158">
        <v>0.49459999999999998</v>
      </c>
      <c r="O769" s="158" t="s">
        <v>84</v>
      </c>
      <c r="P769" s="158" t="s">
        <v>84</v>
      </c>
      <c r="Q769" s="158" t="s">
        <v>84</v>
      </c>
      <c r="R769" s="158" t="s">
        <v>84</v>
      </c>
      <c r="S769" s="158" t="s">
        <v>84</v>
      </c>
      <c r="T769" s="158" t="s">
        <v>84</v>
      </c>
      <c r="U769" s="158" t="s">
        <v>84</v>
      </c>
      <c r="V769" s="158" t="s">
        <v>84</v>
      </c>
      <c r="W769" s="158" t="s">
        <v>84</v>
      </c>
      <c r="X769" s="158" t="s">
        <v>84</v>
      </c>
      <c r="Y769" s="158">
        <v>0.25190000000000001</v>
      </c>
      <c r="Z769" s="158">
        <v>0.43319999999999997</v>
      </c>
      <c r="AA769" s="158" t="s">
        <v>84</v>
      </c>
      <c r="AB769" s="158" t="s">
        <v>84</v>
      </c>
      <c r="AC769" s="158"/>
      <c r="AD769" s="181">
        <v>222</v>
      </c>
      <c r="AE769" s="181" t="s">
        <v>84</v>
      </c>
      <c r="AF769" s="181" t="s">
        <v>84</v>
      </c>
      <c r="AG769" s="181" t="s">
        <v>84</v>
      </c>
      <c r="AH769" s="181" t="s">
        <v>84</v>
      </c>
      <c r="AI769" s="181" t="s">
        <v>84</v>
      </c>
      <c r="AJ769" s="181">
        <v>104</v>
      </c>
      <c r="AK769" s="181" t="s">
        <v>84</v>
      </c>
      <c r="AL769" s="181">
        <v>282</v>
      </c>
    </row>
    <row r="770" spans="1:38" x14ac:dyDescent="0.25">
      <c r="A770" s="159" t="s">
        <v>9410</v>
      </c>
      <c r="B770" s="158">
        <v>0.43890000000000001</v>
      </c>
      <c r="C770" s="158" t="s">
        <v>84</v>
      </c>
      <c r="D770" s="158" t="s">
        <v>84</v>
      </c>
      <c r="E770" s="158" t="s">
        <v>84</v>
      </c>
      <c r="F770" s="158" t="s">
        <v>84</v>
      </c>
      <c r="G770" s="158" t="s">
        <v>84</v>
      </c>
      <c r="H770" s="158" t="s">
        <v>84</v>
      </c>
      <c r="I770" s="158" t="s">
        <v>84</v>
      </c>
      <c r="J770" s="158"/>
      <c r="K770" s="158"/>
      <c r="L770" s="158"/>
      <c r="M770" s="158">
        <v>0.37219999999999998</v>
      </c>
      <c r="N770" s="158">
        <v>0.50349999999999995</v>
      </c>
      <c r="O770" s="158" t="s">
        <v>84</v>
      </c>
      <c r="P770" s="158" t="s">
        <v>84</v>
      </c>
      <c r="Q770" s="158" t="s">
        <v>84</v>
      </c>
      <c r="R770" s="158" t="s">
        <v>84</v>
      </c>
      <c r="S770" s="158" t="s">
        <v>84</v>
      </c>
      <c r="T770" s="158" t="s">
        <v>84</v>
      </c>
      <c r="U770" s="158" t="s">
        <v>84</v>
      </c>
      <c r="V770" s="158" t="s">
        <v>84</v>
      </c>
      <c r="W770" s="158" t="s">
        <v>84</v>
      </c>
      <c r="X770" s="158" t="s">
        <v>84</v>
      </c>
      <c r="Y770" s="158" t="s">
        <v>84</v>
      </c>
      <c r="Z770" s="158" t="s">
        <v>84</v>
      </c>
      <c r="AA770" s="158" t="s">
        <v>84</v>
      </c>
      <c r="AB770" s="158" t="s">
        <v>84</v>
      </c>
      <c r="AC770" s="158"/>
      <c r="AD770" s="181">
        <v>225</v>
      </c>
      <c r="AE770" s="181" t="s">
        <v>84</v>
      </c>
      <c r="AF770" s="181" t="s">
        <v>84</v>
      </c>
      <c r="AG770" s="181" t="s">
        <v>84</v>
      </c>
      <c r="AH770" s="181" t="s">
        <v>84</v>
      </c>
      <c r="AI770" s="181" t="s">
        <v>84</v>
      </c>
      <c r="AJ770" s="181" t="s">
        <v>84</v>
      </c>
      <c r="AK770" s="181" t="s">
        <v>84</v>
      </c>
      <c r="AL770" s="181">
        <v>185</v>
      </c>
    </row>
    <row r="771" spans="1:38" x14ac:dyDescent="0.25">
      <c r="A771" s="159" t="s">
        <v>9411</v>
      </c>
      <c r="B771" s="158">
        <v>0.4123</v>
      </c>
      <c r="C771" s="158" t="s">
        <v>84</v>
      </c>
      <c r="D771" s="158" t="s">
        <v>84</v>
      </c>
      <c r="E771" s="158" t="s">
        <v>84</v>
      </c>
      <c r="F771" s="158" t="s">
        <v>84</v>
      </c>
      <c r="G771" s="158" t="s">
        <v>84</v>
      </c>
      <c r="H771" s="158">
        <v>0.2626</v>
      </c>
      <c r="I771" s="158" t="s">
        <v>84</v>
      </c>
      <c r="J771" s="158"/>
      <c r="K771" s="158"/>
      <c r="L771" s="158"/>
      <c r="M771" s="158">
        <v>0.35199999999999998</v>
      </c>
      <c r="N771" s="158">
        <v>0.47149999999999997</v>
      </c>
      <c r="O771" s="158" t="s">
        <v>84</v>
      </c>
      <c r="P771" s="158" t="s">
        <v>84</v>
      </c>
      <c r="Q771" s="158" t="s">
        <v>84</v>
      </c>
      <c r="R771" s="158" t="s">
        <v>84</v>
      </c>
      <c r="S771" s="158" t="s">
        <v>84</v>
      </c>
      <c r="T771" s="158" t="s">
        <v>84</v>
      </c>
      <c r="U771" s="158" t="s">
        <v>84</v>
      </c>
      <c r="V771" s="158" t="s">
        <v>84</v>
      </c>
      <c r="W771" s="158" t="s">
        <v>84</v>
      </c>
      <c r="X771" s="158" t="s">
        <v>84</v>
      </c>
      <c r="Y771" s="158">
        <v>0.18759999999999999</v>
      </c>
      <c r="Z771" s="158">
        <v>0.34360000000000002</v>
      </c>
      <c r="AA771" s="158" t="s">
        <v>84</v>
      </c>
      <c r="AB771" s="158" t="s">
        <v>84</v>
      </c>
      <c r="AC771" s="158"/>
      <c r="AD771" s="181">
        <v>266</v>
      </c>
      <c r="AE771" s="181" t="s">
        <v>84</v>
      </c>
      <c r="AF771" s="181" t="s">
        <v>84</v>
      </c>
      <c r="AG771" s="181" t="s">
        <v>84</v>
      </c>
      <c r="AH771" s="181" t="s">
        <v>84</v>
      </c>
      <c r="AI771" s="181" t="s">
        <v>84</v>
      </c>
      <c r="AJ771" s="181">
        <v>120</v>
      </c>
      <c r="AK771" s="181" t="s">
        <v>84</v>
      </c>
      <c r="AL771" s="181">
        <v>330</v>
      </c>
    </row>
    <row r="772" spans="1:38" x14ac:dyDescent="0.25">
      <c r="A772" s="159" t="s">
        <v>9412</v>
      </c>
      <c r="B772" s="158">
        <v>0.4345</v>
      </c>
      <c r="C772" s="158" t="s">
        <v>84</v>
      </c>
      <c r="D772" s="158" t="s">
        <v>84</v>
      </c>
      <c r="E772" s="158" t="s">
        <v>84</v>
      </c>
      <c r="F772" s="158" t="s">
        <v>84</v>
      </c>
      <c r="G772" s="158" t="s">
        <v>84</v>
      </c>
      <c r="H772" s="158">
        <v>0.25769999999999998</v>
      </c>
      <c r="I772" s="158" t="s">
        <v>84</v>
      </c>
      <c r="J772" s="158"/>
      <c r="K772" s="158"/>
      <c r="L772" s="158"/>
      <c r="M772" s="158">
        <v>0.37590000000000001</v>
      </c>
      <c r="N772" s="158">
        <v>0.49149999999999999</v>
      </c>
      <c r="O772" s="158" t="s">
        <v>84</v>
      </c>
      <c r="P772" s="158" t="s">
        <v>84</v>
      </c>
      <c r="Q772" s="158" t="s">
        <v>84</v>
      </c>
      <c r="R772" s="158" t="s">
        <v>84</v>
      </c>
      <c r="S772" s="158" t="s">
        <v>84</v>
      </c>
      <c r="T772" s="158" t="s">
        <v>84</v>
      </c>
      <c r="U772" s="158" t="s">
        <v>84</v>
      </c>
      <c r="V772" s="158" t="s">
        <v>84</v>
      </c>
      <c r="W772" s="158" t="s">
        <v>84</v>
      </c>
      <c r="X772" s="158" t="s">
        <v>84</v>
      </c>
      <c r="Y772" s="158">
        <v>0.18479999999999999</v>
      </c>
      <c r="Z772" s="158">
        <v>0.33660000000000001</v>
      </c>
      <c r="AA772" s="158" t="s">
        <v>84</v>
      </c>
      <c r="AB772" s="158" t="s">
        <v>84</v>
      </c>
      <c r="AC772" s="158"/>
      <c r="AD772" s="181">
        <v>290</v>
      </c>
      <c r="AE772" s="181" t="s">
        <v>84</v>
      </c>
      <c r="AF772" s="181" t="s">
        <v>84</v>
      </c>
      <c r="AG772" s="181" t="s">
        <v>84</v>
      </c>
      <c r="AH772" s="181" t="s">
        <v>84</v>
      </c>
      <c r="AI772" s="181" t="s">
        <v>84</v>
      </c>
      <c r="AJ772" s="181">
        <v>127</v>
      </c>
      <c r="AK772" s="181" t="s">
        <v>84</v>
      </c>
      <c r="AL772" s="181">
        <v>342</v>
      </c>
    </row>
    <row r="773" spans="1:38" x14ac:dyDescent="0.25">
      <c r="A773" s="159" t="s">
        <v>9413</v>
      </c>
      <c r="B773" s="158">
        <v>0.47</v>
      </c>
      <c r="C773" s="158" t="s">
        <v>84</v>
      </c>
      <c r="D773" s="158" t="s">
        <v>84</v>
      </c>
      <c r="E773" s="158" t="s">
        <v>84</v>
      </c>
      <c r="F773" s="158" t="s">
        <v>84</v>
      </c>
      <c r="G773" s="158" t="s">
        <v>84</v>
      </c>
      <c r="H773" s="158" t="s">
        <v>84</v>
      </c>
      <c r="I773" s="158" t="s">
        <v>84</v>
      </c>
      <c r="J773" s="158"/>
      <c r="K773" s="158"/>
      <c r="L773" s="158"/>
      <c r="M773" s="158">
        <v>0.40189999999999998</v>
      </c>
      <c r="N773" s="158">
        <v>0.53500000000000003</v>
      </c>
      <c r="O773" s="158" t="s">
        <v>84</v>
      </c>
      <c r="P773" s="158" t="s">
        <v>84</v>
      </c>
      <c r="Q773" s="158" t="s">
        <v>84</v>
      </c>
      <c r="R773" s="158" t="s">
        <v>84</v>
      </c>
      <c r="S773" s="158" t="s">
        <v>84</v>
      </c>
      <c r="T773" s="158" t="s">
        <v>84</v>
      </c>
      <c r="U773" s="158" t="s">
        <v>84</v>
      </c>
      <c r="V773" s="158" t="s">
        <v>84</v>
      </c>
      <c r="W773" s="158" t="s">
        <v>84</v>
      </c>
      <c r="X773" s="158" t="s">
        <v>84</v>
      </c>
      <c r="Y773" s="158" t="s">
        <v>84</v>
      </c>
      <c r="Z773" s="158" t="s">
        <v>84</v>
      </c>
      <c r="AA773" s="158" t="s">
        <v>84</v>
      </c>
      <c r="AB773" s="158" t="s">
        <v>84</v>
      </c>
      <c r="AC773" s="158"/>
      <c r="AD773" s="181">
        <v>222</v>
      </c>
      <c r="AE773" s="181" t="s">
        <v>84</v>
      </c>
      <c r="AF773" s="181" t="s">
        <v>84</v>
      </c>
      <c r="AG773" s="181" t="s">
        <v>84</v>
      </c>
      <c r="AH773" s="181" t="s">
        <v>84</v>
      </c>
      <c r="AI773" s="181" t="s">
        <v>84</v>
      </c>
      <c r="AJ773" s="181" t="s">
        <v>84</v>
      </c>
      <c r="AK773" s="181" t="s">
        <v>84</v>
      </c>
      <c r="AL773" s="181">
        <v>169</v>
      </c>
    </row>
    <row r="774" spans="1:38" x14ac:dyDescent="0.25">
      <c r="A774" s="159" t="s">
        <v>9414</v>
      </c>
      <c r="B774" s="158">
        <v>0.3543</v>
      </c>
      <c r="C774" s="158" t="s">
        <v>84</v>
      </c>
      <c r="D774" s="158" t="s">
        <v>84</v>
      </c>
      <c r="E774" s="158" t="s">
        <v>84</v>
      </c>
      <c r="F774" s="158" t="s">
        <v>84</v>
      </c>
      <c r="G774" s="158" t="s">
        <v>84</v>
      </c>
      <c r="H774" s="158">
        <v>0.28470000000000001</v>
      </c>
      <c r="I774" s="158" t="s">
        <v>84</v>
      </c>
      <c r="J774" s="158"/>
      <c r="K774" s="158"/>
      <c r="L774" s="158"/>
      <c r="M774" s="158">
        <v>0.29089999999999999</v>
      </c>
      <c r="N774" s="158">
        <v>0.41810000000000003</v>
      </c>
      <c r="O774" s="158" t="s">
        <v>84</v>
      </c>
      <c r="P774" s="158" t="s">
        <v>84</v>
      </c>
      <c r="Q774" s="158" t="s">
        <v>84</v>
      </c>
      <c r="R774" s="158" t="s">
        <v>84</v>
      </c>
      <c r="S774" s="158" t="s">
        <v>84</v>
      </c>
      <c r="T774" s="158" t="s">
        <v>84</v>
      </c>
      <c r="U774" s="158" t="s">
        <v>84</v>
      </c>
      <c r="V774" s="158" t="s">
        <v>84</v>
      </c>
      <c r="W774" s="158" t="s">
        <v>84</v>
      </c>
      <c r="X774" s="158" t="s">
        <v>84</v>
      </c>
      <c r="Y774" s="158">
        <v>0.20080000000000001</v>
      </c>
      <c r="Z774" s="158">
        <v>0.37419999999999998</v>
      </c>
      <c r="AA774" s="158" t="s">
        <v>84</v>
      </c>
      <c r="AB774" s="158" t="s">
        <v>84</v>
      </c>
      <c r="AC774" s="158"/>
      <c r="AD774" s="181">
        <v>222</v>
      </c>
      <c r="AE774" s="181" t="s">
        <v>84</v>
      </c>
      <c r="AF774" s="181" t="s">
        <v>84</v>
      </c>
      <c r="AG774" s="181" t="s">
        <v>84</v>
      </c>
      <c r="AH774" s="181" t="s">
        <v>84</v>
      </c>
      <c r="AI774" s="181" t="s">
        <v>84</v>
      </c>
      <c r="AJ774" s="181">
        <v>104</v>
      </c>
      <c r="AK774" s="181" t="s">
        <v>84</v>
      </c>
      <c r="AL774" s="181">
        <v>282</v>
      </c>
    </row>
    <row r="775" spans="1:38" x14ac:dyDescent="0.25">
      <c r="A775" s="159" t="s">
        <v>9415</v>
      </c>
      <c r="B775" s="158">
        <v>0.87090000000000001</v>
      </c>
      <c r="C775" s="158" t="s">
        <v>84</v>
      </c>
      <c r="D775" s="158">
        <v>0.94530000000000003</v>
      </c>
      <c r="E775" s="158">
        <v>0.90049999999999997</v>
      </c>
      <c r="F775" s="158">
        <v>0.85170000000000001</v>
      </c>
      <c r="G775" s="158" t="s">
        <v>84</v>
      </c>
      <c r="H775" s="158">
        <v>0.60680000000000001</v>
      </c>
      <c r="I775" s="158" t="s">
        <v>84</v>
      </c>
      <c r="J775" s="158"/>
      <c r="K775" s="158"/>
      <c r="L775" s="158"/>
      <c r="M775" s="158">
        <v>0.85560000000000003</v>
      </c>
      <c r="N775" s="158">
        <v>0.88470000000000004</v>
      </c>
      <c r="O775" s="158" t="s">
        <v>84</v>
      </c>
      <c r="P775" s="158" t="s">
        <v>84</v>
      </c>
      <c r="Q775" s="158">
        <v>0.92500000000000004</v>
      </c>
      <c r="R775" s="158">
        <v>0.96030000000000004</v>
      </c>
      <c r="S775" s="158">
        <v>0.87480000000000002</v>
      </c>
      <c r="T775" s="158">
        <v>0.92120000000000002</v>
      </c>
      <c r="U775" s="158">
        <v>0.79969999999999997</v>
      </c>
      <c r="V775" s="158">
        <v>0.8911</v>
      </c>
      <c r="W775" s="158" t="s">
        <v>84</v>
      </c>
      <c r="X775" s="158" t="s">
        <v>84</v>
      </c>
      <c r="Y775" s="158">
        <v>0.55000000000000004</v>
      </c>
      <c r="Z775" s="158">
        <v>0.65869999999999995</v>
      </c>
      <c r="AA775" s="158" t="s">
        <v>84</v>
      </c>
      <c r="AB775" s="158" t="s">
        <v>84</v>
      </c>
      <c r="AC775" s="158"/>
      <c r="AD775" s="181">
        <v>2225</v>
      </c>
      <c r="AE775" s="181" t="s">
        <v>84</v>
      </c>
      <c r="AF775" s="181">
        <v>765</v>
      </c>
      <c r="AG775" s="181">
        <v>723</v>
      </c>
      <c r="AH775" s="181">
        <v>258</v>
      </c>
      <c r="AI775" s="181" t="s">
        <v>84</v>
      </c>
      <c r="AJ775" s="181">
        <v>320</v>
      </c>
      <c r="AK775" s="181" t="s">
        <v>84</v>
      </c>
      <c r="AL775" s="181">
        <v>849</v>
      </c>
    </row>
    <row r="776" spans="1:38" x14ac:dyDescent="0.25">
      <c r="A776" s="159" t="s">
        <v>9416</v>
      </c>
      <c r="B776" s="158">
        <v>0.88900000000000001</v>
      </c>
      <c r="C776" s="158" t="s">
        <v>84</v>
      </c>
      <c r="D776" s="158">
        <v>0.94969999999999999</v>
      </c>
      <c r="E776" s="158">
        <v>0.91</v>
      </c>
      <c r="F776" s="158">
        <v>0.85640000000000005</v>
      </c>
      <c r="G776" s="158" t="s">
        <v>84</v>
      </c>
      <c r="H776" s="158">
        <v>0.72160000000000002</v>
      </c>
      <c r="I776" s="158" t="s">
        <v>84</v>
      </c>
      <c r="J776" s="158"/>
      <c r="K776" s="158"/>
      <c r="L776" s="158"/>
      <c r="M776" s="158">
        <v>0.87490000000000001</v>
      </c>
      <c r="N776" s="158">
        <v>0.90159999999999996</v>
      </c>
      <c r="O776" s="158" t="s">
        <v>84</v>
      </c>
      <c r="P776" s="158" t="s">
        <v>84</v>
      </c>
      <c r="Q776" s="158">
        <v>0.92979999999999996</v>
      </c>
      <c r="R776" s="158">
        <v>0.96409999999999996</v>
      </c>
      <c r="S776" s="158">
        <v>0.88660000000000005</v>
      </c>
      <c r="T776" s="158">
        <v>0.92879999999999996</v>
      </c>
      <c r="U776" s="158">
        <v>0.80679999999999996</v>
      </c>
      <c r="V776" s="158">
        <v>0.89410000000000001</v>
      </c>
      <c r="W776" s="158" t="s">
        <v>84</v>
      </c>
      <c r="X776" s="158" t="s">
        <v>84</v>
      </c>
      <c r="Y776" s="158">
        <v>0.67220000000000002</v>
      </c>
      <c r="Z776" s="158">
        <v>0.76480000000000004</v>
      </c>
      <c r="AA776" s="158" t="s">
        <v>84</v>
      </c>
      <c r="AB776" s="158" t="s">
        <v>84</v>
      </c>
      <c r="AC776" s="158"/>
      <c r="AD776" s="181">
        <v>2339</v>
      </c>
      <c r="AE776" s="181" t="s">
        <v>84</v>
      </c>
      <c r="AF776" s="181">
        <v>756</v>
      </c>
      <c r="AG776" s="181">
        <v>799</v>
      </c>
      <c r="AH776" s="181">
        <v>276</v>
      </c>
      <c r="AI776" s="181" t="s">
        <v>84</v>
      </c>
      <c r="AJ776" s="181">
        <v>383</v>
      </c>
      <c r="AK776" s="181" t="s">
        <v>84</v>
      </c>
      <c r="AL776" s="181">
        <v>847</v>
      </c>
    </row>
    <row r="777" spans="1:38" x14ac:dyDescent="0.25">
      <c r="A777" s="159" t="s">
        <v>9417</v>
      </c>
      <c r="B777" s="158">
        <v>0.88490000000000002</v>
      </c>
      <c r="C777" s="158" t="s">
        <v>84</v>
      </c>
      <c r="D777" s="158">
        <v>0.94830000000000003</v>
      </c>
      <c r="E777" s="158">
        <v>0.92700000000000005</v>
      </c>
      <c r="F777" s="158">
        <v>0.91359999999999997</v>
      </c>
      <c r="G777" s="158" t="s">
        <v>84</v>
      </c>
      <c r="H777" s="158">
        <v>0.67589999999999995</v>
      </c>
      <c r="I777" s="158">
        <v>0.92400000000000004</v>
      </c>
      <c r="J777" s="158"/>
      <c r="K777" s="158"/>
      <c r="L777" s="158"/>
      <c r="M777" s="158">
        <v>0.87090000000000001</v>
      </c>
      <c r="N777" s="158">
        <v>0.89749999999999996</v>
      </c>
      <c r="O777" s="158" t="s">
        <v>84</v>
      </c>
      <c r="P777" s="158" t="s">
        <v>84</v>
      </c>
      <c r="Q777" s="158">
        <v>0.92830000000000001</v>
      </c>
      <c r="R777" s="158">
        <v>0.96279999999999999</v>
      </c>
      <c r="S777" s="158">
        <v>0.90480000000000005</v>
      </c>
      <c r="T777" s="158">
        <v>0.94410000000000005</v>
      </c>
      <c r="U777" s="158">
        <v>0.87319999999999998</v>
      </c>
      <c r="V777" s="158">
        <v>0.94159999999999999</v>
      </c>
      <c r="W777" s="158" t="s">
        <v>84</v>
      </c>
      <c r="X777" s="158" t="s">
        <v>84</v>
      </c>
      <c r="Y777" s="158">
        <v>0.62829999999999997</v>
      </c>
      <c r="Z777" s="158">
        <v>0.71879999999999999</v>
      </c>
      <c r="AA777" s="158">
        <v>0.84950000000000003</v>
      </c>
      <c r="AB777" s="158">
        <v>0.96240000000000003</v>
      </c>
      <c r="AC777" s="158"/>
      <c r="AD777" s="181">
        <v>2408</v>
      </c>
      <c r="AE777" s="181" t="s">
        <v>84</v>
      </c>
      <c r="AF777" s="181">
        <v>760</v>
      </c>
      <c r="AG777" s="181">
        <v>787</v>
      </c>
      <c r="AH777" s="181">
        <v>293</v>
      </c>
      <c r="AI777" s="181" t="s">
        <v>84</v>
      </c>
      <c r="AJ777" s="181">
        <v>427</v>
      </c>
      <c r="AK777" s="181">
        <v>101</v>
      </c>
      <c r="AL777" s="181">
        <v>836</v>
      </c>
    </row>
    <row r="778" spans="1:38" x14ac:dyDescent="0.25">
      <c r="A778" s="159" t="s">
        <v>9418</v>
      </c>
      <c r="B778" s="158">
        <v>0.88449999999999995</v>
      </c>
      <c r="C778" s="158" t="s">
        <v>84</v>
      </c>
      <c r="D778" s="158">
        <v>0.93210000000000004</v>
      </c>
      <c r="E778" s="158">
        <v>0.88629999999999998</v>
      </c>
      <c r="F778" s="158">
        <v>0.91359999999999997</v>
      </c>
      <c r="G778" s="158" t="s">
        <v>84</v>
      </c>
      <c r="H778" s="158">
        <v>0.72860000000000003</v>
      </c>
      <c r="I778" s="158">
        <v>0.92379999999999995</v>
      </c>
      <c r="J778" s="158"/>
      <c r="K778" s="158"/>
      <c r="L778" s="158"/>
      <c r="M778" s="158">
        <v>0.86970000000000003</v>
      </c>
      <c r="N778" s="158">
        <v>0.89770000000000005</v>
      </c>
      <c r="O778" s="158" t="s">
        <v>84</v>
      </c>
      <c r="P778" s="158" t="s">
        <v>84</v>
      </c>
      <c r="Q778" s="158">
        <v>0.90849999999999997</v>
      </c>
      <c r="R778" s="158">
        <v>0.94979999999999998</v>
      </c>
      <c r="S778" s="158">
        <v>0.85909999999999997</v>
      </c>
      <c r="T778" s="158">
        <v>0.90859999999999996</v>
      </c>
      <c r="U778" s="158">
        <v>0.86919999999999997</v>
      </c>
      <c r="V778" s="158">
        <v>0.94340000000000002</v>
      </c>
      <c r="W778" s="158" t="s">
        <v>84</v>
      </c>
      <c r="X778" s="158" t="s">
        <v>84</v>
      </c>
      <c r="Y778" s="158">
        <v>0.67520000000000002</v>
      </c>
      <c r="Z778" s="158">
        <v>0.77480000000000004</v>
      </c>
      <c r="AA778" s="158">
        <v>0.87339999999999995</v>
      </c>
      <c r="AB778" s="158">
        <v>0.95469999999999999</v>
      </c>
      <c r="AC778" s="158"/>
      <c r="AD778" s="181">
        <v>2160</v>
      </c>
      <c r="AE778" s="181" t="s">
        <v>84</v>
      </c>
      <c r="AF778" s="181">
        <v>656</v>
      </c>
      <c r="AG778" s="181">
        <v>700</v>
      </c>
      <c r="AH778" s="181">
        <v>252</v>
      </c>
      <c r="AI778" s="181" t="s">
        <v>84</v>
      </c>
      <c r="AJ778" s="181">
        <v>318</v>
      </c>
      <c r="AK778" s="181">
        <v>188</v>
      </c>
      <c r="AL778" s="181">
        <v>729</v>
      </c>
    </row>
    <row r="779" spans="1:38" x14ac:dyDescent="0.25">
      <c r="A779" s="159" t="s">
        <v>9419</v>
      </c>
      <c r="B779" s="158">
        <v>0.88900000000000001</v>
      </c>
      <c r="C779" s="158" t="s">
        <v>84</v>
      </c>
      <c r="D779" s="158">
        <v>0.94289999999999996</v>
      </c>
      <c r="E779" s="158">
        <v>0.91620000000000001</v>
      </c>
      <c r="F779" s="158">
        <v>0.89929999999999999</v>
      </c>
      <c r="G779" s="158" t="s">
        <v>84</v>
      </c>
      <c r="H779" s="158">
        <v>0.73370000000000002</v>
      </c>
      <c r="I779" s="158" t="s">
        <v>84</v>
      </c>
      <c r="J779" s="158"/>
      <c r="K779" s="158"/>
      <c r="L779" s="158"/>
      <c r="M779" s="158">
        <v>0.875</v>
      </c>
      <c r="N779" s="158">
        <v>0.90139999999999998</v>
      </c>
      <c r="O779" s="158" t="s">
        <v>84</v>
      </c>
      <c r="P779" s="158" t="s">
        <v>84</v>
      </c>
      <c r="Q779" s="158">
        <v>0.92159999999999997</v>
      </c>
      <c r="R779" s="158">
        <v>0.95850000000000002</v>
      </c>
      <c r="S779" s="158">
        <v>0.89370000000000005</v>
      </c>
      <c r="T779" s="158">
        <v>0.93420000000000003</v>
      </c>
      <c r="U779" s="158">
        <v>0.85809999999999997</v>
      </c>
      <c r="V779" s="158">
        <v>0.92910000000000004</v>
      </c>
      <c r="W779" s="158" t="s">
        <v>84</v>
      </c>
      <c r="X779" s="158" t="s">
        <v>84</v>
      </c>
      <c r="Y779" s="158">
        <v>0.68720000000000003</v>
      </c>
      <c r="Z779" s="158">
        <v>0.77449999999999997</v>
      </c>
      <c r="AA779" s="158" t="s">
        <v>84</v>
      </c>
      <c r="AB779" s="158" t="s">
        <v>84</v>
      </c>
      <c r="AC779" s="158"/>
      <c r="AD779" s="181">
        <v>2387</v>
      </c>
      <c r="AE779" s="181" t="s">
        <v>84</v>
      </c>
      <c r="AF779" s="181">
        <v>731</v>
      </c>
      <c r="AG779" s="181">
        <v>818</v>
      </c>
      <c r="AH779" s="181">
        <v>312</v>
      </c>
      <c r="AI779" s="181" t="s">
        <v>84</v>
      </c>
      <c r="AJ779" s="181">
        <v>414</v>
      </c>
      <c r="AK779" s="181" t="s">
        <v>84</v>
      </c>
      <c r="AL779" s="181">
        <v>855</v>
      </c>
    </row>
    <row r="780" spans="1:38" x14ac:dyDescent="0.25">
      <c r="A780" s="159" t="s">
        <v>9420</v>
      </c>
      <c r="B780" s="158">
        <v>0.97260000000000002</v>
      </c>
      <c r="C780" s="158" t="s">
        <v>84</v>
      </c>
      <c r="D780" s="158">
        <v>0.99939999999999996</v>
      </c>
      <c r="E780" s="158">
        <v>0.99119999999999997</v>
      </c>
      <c r="F780" s="158">
        <v>0.9778</v>
      </c>
      <c r="G780" s="158" t="s">
        <v>84</v>
      </c>
      <c r="H780" s="158">
        <v>0.85760000000000003</v>
      </c>
      <c r="I780" s="158" t="s">
        <v>84</v>
      </c>
      <c r="J780" s="158"/>
      <c r="K780" s="158"/>
      <c r="L780" s="158"/>
      <c r="M780" s="158">
        <v>0.9647</v>
      </c>
      <c r="N780" s="158">
        <v>0.97870000000000001</v>
      </c>
      <c r="O780" s="158" t="s">
        <v>84</v>
      </c>
      <c r="P780" s="158" t="s">
        <v>84</v>
      </c>
      <c r="Q780" s="158">
        <v>0.95720000000000005</v>
      </c>
      <c r="R780" s="158">
        <v>1</v>
      </c>
      <c r="S780" s="158">
        <v>0.98019999999999996</v>
      </c>
      <c r="T780" s="158">
        <v>0.99609999999999999</v>
      </c>
      <c r="U780" s="158">
        <v>0.94930000000000003</v>
      </c>
      <c r="V780" s="158">
        <v>0.99029999999999996</v>
      </c>
      <c r="W780" s="158" t="s">
        <v>84</v>
      </c>
      <c r="X780" s="158" t="s">
        <v>84</v>
      </c>
      <c r="Y780" s="158">
        <v>0.81410000000000005</v>
      </c>
      <c r="Z780" s="158">
        <v>0.89159999999999995</v>
      </c>
      <c r="AA780" s="158" t="s">
        <v>84</v>
      </c>
      <c r="AB780" s="158" t="s">
        <v>84</v>
      </c>
      <c r="AC780" s="158"/>
      <c r="AD780" s="181">
        <v>2225</v>
      </c>
      <c r="AE780" s="181" t="s">
        <v>84</v>
      </c>
      <c r="AF780" s="181">
        <v>765</v>
      </c>
      <c r="AG780" s="181">
        <v>723</v>
      </c>
      <c r="AH780" s="181">
        <v>258</v>
      </c>
      <c r="AI780" s="181" t="s">
        <v>84</v>
      </c>
      <c r="AJ780" s="181">
        <v>320</v>
      </c>
      <c r="AK780" s="181" t="s">
        <v>84</v>
      </c>
      <c r="AL780" s="181">
        <v>849</v>
      </c>
    </row>
    <row r="781" spans="1:38" x14ac:dyDescent="0.25">
      <c r="A781" s="159" t="s">
        <v>9421</v>
      </c>
      <c r="B781" s="158">
        <v>0.97699999999999998</v>
      </c>
      <c r="C781" s="158" t="s">
        <v>84</v>
      </c>
      <c r="D781" s="158">
        <v>0.99939999999999996</v>
      </c>
      <c r="E781" s="158">
        <v>0.98460000000000003</v>
      </c>
      <c r="F781" s="158">
        <v>0.97929999999999995</v>
      </c>
      <c r="G781" s="158" t="s">
        <v>84</v>
      </c>
      <c r="H781" s="158">
        <v>0.91010000000000002</v>
      </c>
      <c r="I781" s="158" t="s">
        <v>84</v>
      </c>
      <c r="J781" s="158"/>
      <c r="K781" s="158"/>
      <c r="L781" s="158"/>
      <c r="M781" s="158">
        <v>0.9698</v>
      </c>
      <c r="N781" s="158">
        <v>0.98240000000000005</v>
      </c>
      <c r="O781" s="158" t="s">
        <v>84</v>
      </c>
      <c r="P781" s="158" t="s">
        <v>84</v>
      </c>
      <c r="Q781" s="158">
        <v>0.95709999999999995</v>
      </c>
      <c r="R781" s="158">
        <v>1</v>
      </c>
      <c r="S781" s="158">
        <v>0.9728</v>
      </c>
      <c r="T781" s="158">
        <v>0.99129999999999996</v>
      </c>
      <c r="U781" s="158">
        <v>0.95269999999999999</v>
      </c>
      <c r="V781" s="158">
        <v>0.99099999999999999</v>
      </c>
      <c r="W781" s="158" t="s">
        <v>84</v>
      </c>
      <c r="X781" s="158" t="s">
        <v>84</v>
      </c>
      <c r="Y781" s="158">
        <v>0.87639999999999996</v>
      </c>
      <c r="Z781" s="158">
        <v>0.93500000000000005</v>
      </c>
      <c r="AA781" s="158" t="s">
        <v>84</v>
      </c>
      <c r="AB781" s="158" t="s">
        <v>84</v>
      </c>
      <c r="AC781" s="158"/>
      <c r="AD781" s="181">
        <v>2339</v>
      </c>
      <c r="AE781" s="181" t="s">
        <v>84</v>
      </c>
      <c r="AF781" s="181">
        <v>756</v>
      </c>
      <c r="AG781" s="181">
        <v>799</v>
      </c>
      <c r="AH781" s="181">
        <v>276</v>
      </c>
      <c r="AI781" s="181" t="s">
        <v>84</v>
      </c>
      <c r="AJ781" s="181">
        <v>383</v>
      </c>
      <c r="AK781" s="181" t="s">
        <v>84</v>
      </c>
      <c r="AL781" s="181">
        <v>847</v>
      </c>
    </row>
    <row r="782" spans="1:38" x14ac:dyDescent="0.25">
      <c r="A782" s="159" t="s">
        <v>9422</v>
      </c>
      <c r="B782" s="158">
        <v>0.96719999999999995</v>
      </c>
      <c r="C782" s="158" t="s">
        <v>84</v>
      </c>
      <c r="D782" s="158">
        <v>0.99809999999999999</v>
      </c>
      <c r="E782" s="158">
        <v>0.98950000000000005</v>
      </c>
      <c r="F782" s="158">
        <v>0.96989999999999998</v>
      </c>
      <c r="G782" s="158" t="s">
        <v>84</v>
      </c>
      <c r="H782" s="158">
        <v>0.87690000000000001</v>
      </c>
      <c r="I782" s="158">
        <v>0.94089999999999996</v>
      </c>
      <c r="J782" s="158"/>
      <c r="K782" s="158"/>
      <c r="L782" s="158"/>
      <c r="M782" s="158">
        <v>0.95909999999999995</v>
      </c>
      <c r="N782" s="158">
        <v>0.97360000000000002</v>
      </c>
      <c r="O782" s="158" t="s">
        <v>84</v>
      </c>
      <c r="P782" s="158" t="s">
        <v>84</v>
      </c>
      <c r="Q782" s="158">
        <v>0.98729999999999996</v>
      </c>
      <c r="R782" s="158">
        <v>0.99970000000000003</v>
      </c>
      <c r="S782" s="158">
        <v>0.97870000000000001</v>
      </c>
      <c r="T782" s="158">
        <v>0.99480000000000002</v>
      </c>
      <c r="U782" s="158">
        <v>0.94210000000000005</v>
      </c>
      <c r="V782" s="158">
        <v>0.98440000000000005</v>
      </c>
      <c r="W782" s="158" t="s">
        <v>84</v>
      </c>
      <c r="X782" s="158" t="s">
        <v>84</v>
      </c>
      <c r="Y782" s="158">
        <v>0.8417</v>
      </c>
      <c r="Z782" s="158">
        <v>0.90469999999999995</v>
      </c>
      <c r="AA782" s="158">
        <v>0.87260000000000004</v>
      </c>
      <c r="AB782" s="158">
        <v>0.97309999999999997</v>
      </c>
      <c r="AC782" s="158"/>
      <c r="AD782" s="181">
        <v>2408</v>
      </c>
      <c r="AE782" s="181" t="s">
        <v>84</v>
      </c>
      <c r="AF782" s="181">
        <v>760</v>
      </c>
      <c r="AG782" s="181">
        <v>787</v>
      </c>
      <c r="AH782" s="181">
        <v>293</v>
      </c>
      <c r="AI782" s="181" t="s">
        <v>84</v>
      </c>
      <c r="AJ782" s="181">
        <v>427</v>
      </c>
      <c r="AK782" s="181">
        <v>101</v>
      </c>
      <c r="AL782" s="181">
        <v>836</v>
      </c>
    </row>
    <row r="783" spans="1:38" x14ac:dyDescent="0.25">
      <c r="A783" s="159" t="s">
        <v>9423</v>
      </c>
      <c r="B783" s="158">
        <v>0.97389999999999999</v>
      </c>
      <c r="C783" s="158" t="s">
        <v>84</v>
      </c>
      <c r="D783" s="158">
        <v>0.99760000000000004</v>
      </c>
      <c r="E783" s="158">
        <v>0.98660000000000003</v>
      </c>
      <c r="F783" s="158">
        <v>0.99660000000000004</v>
      </c>
      <c r="G783" s="158" t="s">
        <v>84</v>
      </c>
      <c r="H783" s="158">
        <v>0.872</v>
      </c>
      <c r="I783" s="158">
        <v>0.98450000000000004</v>
      </c>
      <c r="J783" s="158"/>
      <c r="K783" s="158"/>
      <c r="L783" s="158"/>
      <c r="M783" s="158">
        <v>0.96609999999999996</v>
      </c>
      <c r="N783" s="158">
        <v>0.97989999999999999</v>
      </c>
      <c r="O783" s="158" t="s">
        <v>84</v>
      </c>
      <c r="P783" s="158" t="s">
        <v>84</v>
      </c>
      <c r="Q783" s="158">
        <v>0.98599999999999999</v>
      </c>
      <c r="R783" s="158">
        <v>0.99960000000000004</v>
      </c>
      <c r="S783" s="158">
        <v>0.97419999999999995</v>
      </c>
      <c r="T783" s="158">
        <v>0.99299999999999999</v>
      </c>
      <c r="U783" s="158">
        <v>0.9667</v>
      </c>
      <c r="V783" s="158">
        <v>0.99970000000000003</v>
      </c>
      <c r="W783" s="158" t="s">
        <v>84</v>
      </c>
      <c r="X783" s="158" t="s">
        <v>84</v>
      </c>
      <c r="Y783" s="158">
        <v>0.82979999999999998</v>
      </c>
      <c r="Z783" s="158">
        <v>0.9042</v>
      </c>
      <c r="AA783" s="158">
        <v>0.95109999999999995</v>
      </c>
      <c r="AB783" s="158">
        <v>0.99509999999999998</v>
      </c>
      <c r="AC783" s="158"/>
      <c r="AD783" s="181">
        <v>2160</v>
      </c>
      <c r="AE783" s="181" t="s">
        <v>84</v>
      </c>
      <c r="AF783" s="181">
        <v>656</v>
      </c>
      <c r="AG783" s="181">
        <v>700</v>
      </c>
      <c r="AH783" s="181">
        <v>252</v>
      </c>
      <c r="AI783" s="181" t="s">
        <v>84</v>
      </c>
      <c r="AJ783" s="181">
        <v>318</v>
      </c>
      <c r="AK783" s="181">
        <v>188</v>
      </c>
      <c r="AL783" s="181">
        <v>729</v>
      </c>
    </row>
    <row r="784" spans="1:38" x14ac:dyDescent="0.25">
      <c r="A784" s="159" t="s">
        <v>9424</v>
      </c>
      <c r="B784" s="158">
        <v>0.9698</v>
      </c>
      <c r="C784" s="158" t="s">
        <v>84</v>
      </c>
      <c r="D784" s="158">
        <v>1.0006999999999999</v>
      </c>
      <c r="E784" s="158">
        <v>0.98250000000000004</v>
      </c>
      <c r="F784" s="158">
        <v>0.96550000000000002</v>
      </c>
      <c r="G784" s="158" t="s">
        <v>84</v>
      </c>
      <c r="H784" s="158">
        <v>0.8972</v>
      </c>
      <c r="I784" s="158" t="s">
        <v>84</v>
      </c>
      <c r="J784" s="158"/>
      <c r="K784" s="158"/>
      <c r="L784" s="158"/>
      <c r="M784" s="158">
        <v>0.96199999999999997</v>
      </c>
      <c r="N784" s="158">
        <v>0.97599999999999998</v>
      </c>
      <c r="O784" s="158" t="s">
        <v>84</v>
      </c>
      <c r="P784" s="158" t="s">
        <v>84</v>
      </c>
      <c r="Q784" s="158">
        <v>1.0006999999999999</v>
      </c>
      <c r="R784" s="158">
        <v>1.0006999999999999</v>
      </c>
      <c r="S784" s="158">
        <v>0.97040000000000004</v>
      </c>
      <c r="T784" s="158">
        <v>0.98960000000000004</v>
      </c>
      <c r="U784" s="158">
        <v>0.93779999999999997</v>
      </c>
      <c r="V784" s="158">
        <v>0.98099999999999998</v>
      </c>
      <c r="W784" s="158" t="s">
        <v>84</v>
      </c>
      <c r="X784" s="158" t="s">
        <v>84</v>
      </c>
      <c r="Y784" s="158">
        <v>0.86350000000000005</v>
      </c>
      <c r="Z784" s="158">
        <v>0.92290000000000005</v>
      </c>
      <c r="AA784" s="158" t="s">
        <v>84</v>
      </c>
      <c r="AB784" s="158" t="s">
        <v>84</v>
      </c>
      <c r="AC784" s="158"/>
      <c r="AD784" s="181">
        <v>2387</v>
      </c>
      <c r="AE784" s="181" t="s">
        <v>84</v>
      </c>
      <c r="AF784" s="181">
        <v>731</v>
      </c>
      <c r="AG784" s="181">
        <v>818</v>
      </c>
      <c r="AH784" s="181">
        <v>312</v>
      </c>
      <c r="AI784" s="181" t="s">
        <v>84</v>
      </c>
      <c r="AJ784" s="181">
        <v>414</v>
      </c>
      <c r="AK784" s="181" t="s">
        <v>84</v>
      </c>
      <c r="AL784" s="181">
        <v>855</v>
      </c>
    </row>
    <row r="785" spans="1:38" x14ac:dyDescent="0.25">
      <c r="A785" s="159" t="s">
        <v>9425</v>
      </c>
      <c r="B785" s="158">
        <v>0.83579999999999999</v>
      </c>
      <c r="C785" s="158" t="s">
        <v>84</v>
      </c>
      <c r="D785" s="158">
        <v>0.91510000000000002</v>
      </c>
      <c r="E785" s="158">
        <v>0.85980000000000001</v>
      </c>
      <c r="F785" s="158">
        <v>0.82110000000000005</v>
      </c>
      <c r="G785" s="158" t="s">
        <v>84</v>
      </c>
      <c r="H785" s="158">
        <v>0.55989999999999995</v>
      </c>
      <c r="I785" s="158" t="s">
        <v>84</v>
      </c>
      <c r="J785" s="158"/>
      <c r="K785" s="158"/>
      <c r="L785" s="158"/>
      <c r="M785" s="158">
        <v>0.81869999999999998</v>
      </c>
      <c r="N785" s="158">
        <v>0.85150000000000003</v>
      </c>
      <c r="O785" s="158" t="s">
        <v>84</v>
      </c>
      <c r="P785" s="158" t="s">
        <v>84</v>
      </c>
      <c r="Q785" s="158">
        <v>0.8901</v>
      </c>
      <c r="R785" s="158">
        <v>0.93459999999999999</v>
      </c>
      <c r="S785" s="158">
        <v>0.82979999999999998</v>
      </c>
      <c r="T785" s="158">
        <v>0.88490000000000002</v>
      </c>
      <c r="U785" s="158">
        <v>0.76490000000000002</v>
      </c>
      <c r="V785" s="158">
        <v>0.86509999999999998</v>
      </c>
      <c r="W785" s="158" t="s">
        <v>84</v>
      </c>
      <c r="X785" s="158" t="s">
        <v>84</v>
      </c>
      <c r="Y785" s="158">
        <v>0.50219999999999998</v>
      </c>
      <c r="Z785" s="158">
        <v>0.61370000000000002</v>
      </c>
      <c r="AA785" s="158" t="s">
        <v>84</v>
      </c>
      <c r="AB785" s="158" t="s">
        <v>84</v>
      </c>
      <c r="AC785" s="158"/>
      <c r="AD785" s="181">
        <v>2225</v>
      </c>
      <c r="AE785" s="181" t="s">
        <v>84</v>
      </c>
      <c r="AF785" s="181">
        <v>765</v>
      </c>
      <c r="AG785" s="181">
        <v>723</v>
      </c>
      <c r="AH785" s="181">
        <v>258</v>
      </c>
      <c r="AI785" s="181" t="s">
        <v>84</v>
      </c>
      <c r="AJ785" s="181">
        <v>320</v>
      </c>
      <c r="AK785" s="181" t="s">
        <v>84</v>
      </c>
      <c r="AL785" s="181">
        <v>849</v>
      </c>
    </row>
    <row r="786" spans="1:38" x14ac:dyDescent="0.25">
      <c r="A786" s="159" t="s">
        <v>9426</v>
      </c>
      <c r="B786" s="158">
        <v>0.85019999999999996</v>
      </c>
      <c r="C786" s="158" t="s">
        <v>84</v>
      </c>
      <c r="D786" s="158">
        <v>0.9244</v>
      </c>
      <c r="E786" s="158">
        <v>0.87739999999999996</v>
      </c>
      <c r="F786" s="158">
        <v>0.80020000000000002</v>
      </c>
      <c r="G786" s="158" t="s">
        <v>84</v>
      </c>
      <c r="H786" s="158">
        <v>0.65749999999999997</v>
      </c>
      <c r="I786" s="158" t="s">
        <v>84</v>
      </c>
      <c r="J786" s="158"/>
      <c r="K786" s="158"/>
      <c r="L786" s="158"/>
      <c r="M786" s="158">
        <v>0.83379999999999999</v>
      </c>
      <c r="N786" s="158">
        <v>0.86519999999999997</v>
      </c>
      <c r="O786" s="158" t="s">
        <v>84</v>
      </c>
      <c r="P786" s="158" t="s">
        <v>84</v>
      </c>
      <c r="Q786" s="158">
        <v>0.9</v>
      </c>
      <c r="R786" s="158">
        <v>0.94299999999999995</v>
      </c>
      <c r="S786" s="158">
        <v>0.85009999999999997</v>
      </c>
      <c r="T786" s="158">
        <v>0.9</v>
      </c>
      <c r="U786" s="158">
        <v>0.74339999999999995</v>
      </c>
      <c r="V786" s="158">
        <v>0.84570000000000001</v>
      </c>
      <c r="W786" s="158" t="s">
        <v>84</v>
      </c>
      <c r="X786" s="158" t="s">
        <v>84</v>
      </c>
      <c r="Y786" s="158">
        <v>0.6048</v>
      </c>
      <c r="Z786" s="158">
        <v>0.70489999999999997</v>
      </c>
      <c r="AA786" s="158" t="s">
        <v>84</v>
      </c>
      <c r="AB786" s="158" t="s">
        <v>84</v>
      </c>
      <c r="AC786" s="158"/>
      <c r="AD786" s="181">
        <v>2339</v>
      </c>
      <c r="AE786" s="181" t="s">
        <v>84</v>
      </c>
      <c r="AF786" s="181">
        <v>756</v>
      </c>
      <c r="AG786" s="181">
        <v>799</v>
      </c>
      <c r="AH786" s="181">
        <v>276</v>
      </c>
      <c r="AI786" s="181" t="s">
        <v>84</v>
      </c>
      <c r="AJ786" s="181">
        <v>383</v>
      </c>
      <c r="AK786" s="181" t="s">
        <v>84</v>
      </c>
      <c r="AL786" s="181">
        <v>847</v>
      </c>
    </row>
    <row r="787" spans="1:38" x14ac:dyDescent="0.25">
      <c r="A787" s="159" t="s">
        <v>9427</v>
      </c>
      <c r="B787" s="158">
        <v>0.85660000000000003</v>
      </c>
      <c r="C787" s="158" t="s">
        <v>84</v>
      </c>
      <c r="D787" s="158">
        <v>0.92900000000000005</v>
      </c>
      <c r="E787" s="158">
        <v>0.89339999999999997</v>
      </c>
      <c r="F787" s="158">
        <v>0.89410000000000001</v>
      </c>
      <c r="G787" s="158" t="s">
        <v>84</v>
      </c>
      <c r="H787" s="158">
        <v>0.62970000000000004</v>
      </c>
      <c r="I787" s="158">
        <v>0.90669999999999995</v>
      </c>
      <c r="J787" s="158"/>
      <c r="K787" s="158"/>
      <c r="L787" s="158"/>
      <c r="M787" s="158">
        <v>0.84079999999999999</v>
      </c>
      <c r="N787" s="158">
        <v>0.87090000000000001</v>
      </c>
      <c r="O787" s="158" t="s">
        <v>84</v>
      </c>
      <c r="P787" s="158" t="s">
        <v>84</v>
      </c>
      <c r="Q787" s="158">
        <v>0.90529999999999999</v>
      </c>
      <c r="R787" s="158">
        <v>0.94689999999999996</v>
      </c>
      <c r="S787" s="158">
        <v>0.86650000000000005</v>
      </c>
      <c r="T787" s="158">
        <v>0.91520000000000001</v>
      </c>
      <c r="U787" s="158">
        <v>0.84919999999999995</v>
      </c>
      <c r="V787" s="158">
        <v>0.92620000000000002</v>
      </c>
      <c r="W787" s="158" t="s">
        <v>84</v>
      </c>
      <c r="X787" s="158" t="s">
        <v>84</v>
      </c>
      <c r="Y787" s="158">
        <v>0.58020000000000005</v>
      </c>
      <c r="Z787" s="158">
        <v>0.67510000000000003</v>
      </c>
      <c r="AA787" s="158">
        <v>0.82640000000000002</v>
      </c>
      <c r="AB787" s="158">
        <v>0.95099999999999996</v>
      </c>
      <c r="AC787" s="158"/>
      <c r="AD787" s="181">
        <v>2408</v>
      </c>
      <c r="AE787" s="181" t="s">
        <v>84</v>
      </c>
      <c r="AF787" s="181">
        <v>760</v>
      </c>
      <c r="AG787" s="181">
        <v>787</v>
      </c>
      <c r="AH787" s="181">
        <v>293</v>
      </c>
      <c r="AI787" s="181" t="s">
        <v>84</v>
      </c>
      <c r="AJ787" s="181">
        <v>427</v>
      </c>
      <c r="AK787" s="181">
        <v>101</v>
      </c>
      <c r="AL787" s="181">
        <v>836</v>
      </c>
    </row>
    <row r="788" spans="1:38" x14ac:dyDescent="0.25">
      <c r="A788" s="159" t="s">
        <v>9428</v>
      </c>
      <c r="B788" s="158">
        <v>0.85740000000000005</v>
      </c>
      <c r="C788" s="158" t="s">
        <v>84</v>
      </c>
      <c r="D788" s="158">
        <v>0.91200000000000003</v>
      </c>
      <c r="E788" s="158">
        <v>0.86280000000000001</v>
      </c>
      <c r="F788" s="158">
        <v>0.87570000000000003</v>
      </c>
      <c r="G788" s="158" t="s">
        <v>84</v>
      </c>
      <c r="H788" s="158">
        <v>0.67769999999999997</v>
      </c>
      <c r="I788" s="158">
        <v>0.91649999999999998</v>
      </c>
      <c r="J788" s="158"/>
      <c r="K788" s="158"/>
      <c r="L788" s="158"/>
      <c r="M788" s="158">
        <v>0.84089999999999998</v>
      </c>
      <c r="N788" s="158">
        <v>0.87229999999999996</v>
      </c>
      <c r="O788" s="158" t="s">
        <v>84</v>
      </c>
      <c r="P788" s="158" t="s">
        <v>84</v>
      </c>
      <c r="Q788" s="158">
        <v>0.88490000000000002</v>
      </c>
      <c r="R788" s="158">
        <v>0.93289999999999995</v>
      </c>
      <c r="S788" s="158">
        <v>0.83279999999999998</v>
      </c>
      <c r="T788" s="158">
        <v>0.88780000000000003</v>
      </c>
      <c r="U788" s="158">
        <v>0.8246</v>
      </c>
      <c r="V788" s="158">
        <v>0.91269999999999996</v>
      </c>
      <c r="W788" s="158" t="s">
        <v>84</v>
      </c>
      <c r="X788" s="158" t="s">
        <v>84</v>
      </c>
      <c r="Y788" s="158">
        <v>0.62109999999999999</v>
      </c>
      <c r="Z788" s="158">
        <v>0.7278</v>
      </c>
      <c r="AA788" s="158">
        <v>0.86299999999999999</v>
      </c>
      <c r="AB788" s="158">
        <v>0.94969999999999999</v>
      </c>
      <c r="AC788" s="158"/>
      <c r="AD788" s="181">
        <v>2160</v>
      </c>
      <c r="AE788" s="181" t="s">
        <v>84</v>
      </c>
      <c r="AF788" s="181">
        <v>656</v>
      </c>
      <c r="AG788" s="181">
        <v>700</v>
      </c>
      <c r="AH788" s="181">
        <v>252</v>
      </c>
      <c r="AI788" s="181" t="s">
        <v>84</v>
      </c>
      <c r="AJ788" s="181">
        <v>318</v>
      </c>
      <c r="AK788" s="181">
        <v>188</v>
      </c>
      <c r="AL788" s="181">
        <v>729</v>
      </c>
    </row>
    <row r="789" spans="1:38" x14ac:dyDescent="0.25">
      <c r="A789" s="159" t="s">
        <v>9429</v>
      </c>
      <c r="B789" s="158">
        <v>0.85560000000000003</v>
      </c>
      <c r="C789" s="158" t="s">
        <v>84</v>
      </c>
      <c r="D789" s="158">
        <v>0.91249999999999998</v>
      </c>
      <c r="E789" s="158">
        <v>0.89190000000000003</v>
      </c>
      <c r="F789" s="158">
        <v>0.85919999999999996</v>
      </c>
      <c r="G789" s="158" t="s">
        <v>84</v>
      </c>
      <c r="H789" s="158">
        <v>0.67710000000000004</v>
      </c>
      <c r="I789" s="158" t="s">
        <v>84</v>
      </c>
      <c r="J789" s="158"/>
      <c r="K789" s="158"/>
      <c r="L789" s="158"/>
      <c r="M789" s="158">
        <v>0.83960000000000001</v>
      </c>
      <c r="N789" s="158">
        <v>0.87019999999999997</v>
      </c>
      <c r="O789" s="158" t="s">
        <v>84</v>
      </c>
      <c r="P789" s="158" t="s">
        <v>84</v>
      </c>
      <c r="Q789" s="158">
        <v>0.88639999999999997</v>
      </c>
      <c r="R789" s="158">
        <v>0.93289999999999995</v>
      </c>
      <c r="S789" s="158">
        <v>0.8659</v>
      </c>
      <c r="T789" s="158">
        <v>0.91310000000000002</v>
      </c>
      <c r="U789" s="158">
        <v>0.81120000000000003</v>
      </c>
      <c r="V789" s="158">
        <v>0.89580000000000004</v>
      </c>
      <c r="W789" s="158" t="s">
        <v>84</v>
      </c>
      <c r="X789" s="158" t="s">
        <v>84</v>
      </c>
      <c r="Y789" s="158">
        <v>0.62719999999999998</v>
      </c>
      <c r="Z789" s="158">
        <v>0.7218</v>
      </c>
      <c r="AA789" s="158" t="s">
        <v>84</v>
      </c>
      <c r="AB789" s="158" t="s">
        <v>84</v>
      </c>
      <c r="AC789" s="158"/>
      <c r="AD789" s="181">
        <v>2387</v>
      </c>
      <c r="AE789" s="181" t="s">
        <v>84</v>
      </c>
      <c r="AF789" s="181">
        <v>731</v>
      </c>
      <c r="AG789" s="181">
        <v>818</v>
      </c>
      <c r="AH789" s="181">
        <v>312</v>
      </c>
      <c r="AI789" s="181" t="s">
        <v>84</v>
      </c>
      <c r="AJ789" s="181">
        <v>414</v>
      </c>
      <c r="AK789" s="181" t="s">
        <v>84</v>
      </c>
      <c r="AL789" s="181">
        <v>855</v>
      </c>
    </row>
    <row r="790" spans="1:38" x14ac:dyDescent="0.25">
      <c r="A790" s="159" t="s">
        <v>9430</v>
      </c>
      <c r="B790" s="158">
        <v>0.81279999999999997</v>
      </c>
      <c r="C790" s="158" t="s">
        <v>84</v>
      </c>
      <c r="D790" s="158">
        <v>0.89219999999999999</v>
      </c>
      <c r="E790" s="158">
        <v>0.83299999999999996</v>
      </c>
      <c r="F790" s="158">
        <v>0.78669999999999995</v>
      </c>
      <c r="G790" s="158" t="s">
        <v>84</v>
      </c>
      <c r="H790" s="158">
        <v>0.54849999999999999</v>
      </c>
      <c r="I790" s="158" t="s">
        <v>84</v>
      </c>
      <c r="J790" s="158"/>
      <c r="K790" s="158"/>
      <c r="L790" s="158"/>
      <c r="M790" s="158">
        <v>0.79420000000000002</v>
      </c>
      <c r="N790" s="158">
        <v>0.82989999999999997</v>
      </c>
      <c r="O790" s="158" t="s">
        <v>84</v>
      </c>
      <c r="P790" s="158" t="s">
        <v>84</v>
      </c>
      <c r="Q790" s="158">
        <v>0.86339999999999995</v>
      </c>
      <c r="R790" s="158">
        <v>0.91520000000000001</v>
      </c>
      <c r="S790" s="158">
        <v>0.79979999999999996</v>
      </c>
      <c r="T790" s="158">
        <v>0.86119999999999997</v>
      </c>
      <c r="U790" s="158">
        <v>0.72560000000000002</v>
      </c>
      <c r="V790" s="158">
        <v>0.83579999999999999</v>
      </c>
      <c r="W790" s="158" t="s">
        <v>84</v>
      </c>
      <c r="X790" s="158" t="s">
        <v>84</v>
      </c>
      <c r="Y790" s="158">
        <v>0.49</v>
      </c>
      <c r="Z790" s="158">
        <v>0.60309999999999997</v>
      </c>
      <c r="AA790" s="158" t="s">
        <v>84</v>
      </c>
      <c r="AB790" s="158" t="s">
        <v>84</v>
      </c>
      <c r="AC790" s="158"/>
      <c r="AD790" s="181">
        <v>2225</v>
      </c>
      <c r="AE790" s="181" t="s">
        <v>84</v>
      </c>
      <c r="AF790" s="181">
        <v>765</v>
      </c>
      <c r="AG790" s="181">
        <v>723</v>
      </c>
      <c r="AH790" s="181">
        <v>258</v>
      </c>
      <c r="AI790" s="181" t="s">
        <v>84</v>
      </c>
      <c r="AJ790" s="181">
        <v>320</v>
      </c>
      <c r="AK790" s="181" t="s">
        <v>84</v>
      </c>
      <c r="AL790" s="181">
        <v>849</v>
      </c>
    </row>
    <row r="791" spans="1:38" x14ac:dyDescent="0.25">
      <c r="A791" s="159" t="s">
        <v>9431</v>
      </c>
      <c r="B791" s="158">
        <v>0.82669999999999999</v>
      </c>
      <c r="C791" s="158" t="s">
        <v>84</v>
      </c>
      <c r="D791" s="158">
        <v>0.90849999999999997</v>
      </c>
      <c r="E791" s="158">
        <v>0.86329999999999996</v>
      </c>
      <c r="F791" s="158">
        <v>0.7611</v>
      </c>
      <c r="G791" s="158" t="s">
        <v>84</v>
      </c>
      <c r="H791" s="158">
        <v>0.60840000000000005</v>
      </c>
      <c r="I791" s="158" t="s">
        <v>84</v>
      </c>
      <c r="J791" s="158"/>
      <c r="K791" s="158"/>
      <c r="L791" s="158"/>
      <c r="M791" s="158">
        <v>0.80869999999999997</v>
      </c>
      <c r="N791" s="158">
        <v>0.84309999999999996</v>
      </c>
      <c r="O791" s="158" t="s">
        <v>84</v>
      </c>
      <c r="P791" s="158" t="s">
        <v>84</v>
      </c>
      <c r="Q791" s="158">
        <v>0.88090000000000002</v>
      </c>
      <c r="R791" s="158">
        <v>0.92989999999999995</v>
      </c>
      <c r="S791" s="158">
        <v>0.83379999999999999</v>
      </c>
      <c r="T791" s="158">
        <v>0.88800000000000001</v>
      </c>
      <c r="U791" s="158">
        <v>0.69920000000000004</v>
      </c>
      <c r="V791" s="158">
        <v>0.81189999999999996</v>
      </c>
      <c r="W791" s="158" t="s">
        <v>84</v>
      </c>
      <c r="X791" s="158" t="s">
        <v>84</v>
      </c>
      <c r="Y791" s="158">
        <v>0.55310000000000004</v>
      </c>
      <c r="Z791" s="158">
        <v>0.65900000000000003</v>
      </c>
      <c r="AA791" s="158" t="s">
        <v>84</v>
      </c>
      <c r="AB791" s="158" t="s">
        <v>84</v>
      </c>
      <c r="AC791" s="158"/>
      <c r="AD791" s="181">
        <v>2339</v>
      </c>
      <c r="AE791" s="181" t="s">
        <v>84</v>
      </c>
      <c r="AF791" s="181">
        <v>756</v>
      </c>
      <c r="AG791" s="181">
        <v>799</v>
      </c>
      <c r="AH791" s="181">
        <v>276</v>
      </c>
      <c r="AI791" s="181" t="s">
        <v>84</v>
      </c>
      <c r="AJ791" s="181">
        <v>383</v>
      </c>
      <c r="AK791" s="181" t="s">
        <v>84</v>
      </c>
      <c r="AL791" s="181">
        <v>847</v>
      </c>
    </row>
    <row r="792" spans="1:38" x14ac:dyDescent="0.25">
      <c r="A792" s="159" t="s">
        <v>9432</v>
      </c>
      <c r="B792" s="158">
        <v>0.83299999999999996</v>
      </c>
      <c r="C792" s="158" t="s">
        <v>84</v>
      </c>
      <c r="D792" s="158">
        <v>0.90959999999999996</v>
      </c>
      <c r="E792" s="158">
        <v>0.86899999999999999</v>
      </c>
      <c r="F792" s="158">
        <v>0.85440000000000005</v>
      </c>
      <c r="G792" s="158" t="s">
        <v>84</v>
      </c>
      <c r="H792" s="158">
        <v>0.61119999999999997</v>
      </c>
      <c r="I792" s="158">
        <v>0.88719999999999999</v>
      </c>
      <c r="J792" s="158"/>
      <c r="K792" s="158"/>
      <c r="L792" s="158"/>
      <c r="M792" s="158">
        <v>0.81569999999999998</v>
      </c>
      <c r="N792" s="158">
        <v>0.84889999999999999</v>
      </c>
      <c r="O792" s="158" t="s">
        <v>84</v>
      </c>
      <c r="P792" s="158" t="s">
        <v>84</v>
      </c>
      <c r="Q792" s="158">
        <v>0.88229999999999997</v>
      </c>
      <c r="R792" s="158">
        <v>0.93089999999999995</v>
      </c>
      <c r="S792" s="158">
        <v>0.83889999999999998</v>
      </c>
      <c r="T792" s="158">
        <v>0.89390000000000003</v>
      </c>
      <c r="U792" s="158">
        <v>0.80159999999999998</v>
      </c>
      <c r="V792" s="158">
        <v>0.89419999999999999</v>
      </c>
      <c r="W792" s="158" t="s">
        <v>84</v>
      </c>
      <c r="X792" s="158" t="s">
        <v>84</v>
      </c>
      <c r="Y792" s="158">
        <v>0.56040000000000001</v>
      </c>
      <c r="Z792" s="158">
        <v>0.65800000000000003</v>
      </c>
      <c r="AA792" s="158">
        <v>0.80010000000000003</v>
      </c>
      <c r="AB792" s="158">
        <v>0.93779999999999997</v>
      </c>
      <c r="AC792" s="158"/>
      <c r="AD792" s="181">
        <v>2408</v>
      </c>
      <c r="AE792" s="181" t="s">
        <v>84</v>
      </c>
      <c r="AF792" s="181">
        <v>760</v>
      </c>
      <c r="AG792" s="181">
        <v>787</v>
      </c>
      <c r="AH792" s="181">
        <v>293</v>
      </c>
      <c r="AI792" s="181" t="s">
        <v>84</v>
      </c>
      <c r="AJ792" s="181">
        <v>427</v>
      </c>
      <c r="AK792" s="181">
        <v>101</v>
      </c>
      <c r="AL792" s="181">
        <v>836</v>
      </c>
    </row>
    <row r="793" spans="1:38" x14ac:dyDescent="0.25">
      <c r="A793" s="159" t="s">
        <v>9433</v>
      </c>
      <c r="B793" s="158">
        <v>0.83620000000000005</v>
      </c>
      <c r="C793" s="158" t="s">
        <v>84</v>
      </c>
      <c r="D793" s="158">
        <v>0.90190000000000003</v>
      </c>
      <c r="E793" s="158">
        <v>0.84160000000000001</v>
      </c>
      <c r="F793" s="158">
        <v>0.8327</v>
      </c>
      <c r="G793" s="158" t="s">
        <v>84</v>
      </c>
      <c r="H793" s="158">
        <v>0.64490000000000003</v>
      </c>
      <c r="I793" s="158">
        <v>0.90139999999999998</v>
      </c>
      <c r="J793" s="158"/>
      <c r="K793" s="158"/>
      <c r="L793" s="158"/>
      <c r="M793" s="158">
        <v>0.81820000000000004</v>
      </c>
      <c r="N793" s="158">
        <v>0.85260000000000002</v>
      </c>
      <c r="O793" s="158" t="s">
        <v>84</v>
      </c>
      <c r="P793" s="158" t="s">
        <v>84</v>
      </c>
      <c r="Q793" s="158">
        <v>0.87229999999999996</v>
      </c>
      <c r="R793" s="158">
        <v>0.92500000000000004</v>
      </c>
      <c r="S793" s="158">
        <v>0.80859999999999999</v>
      </c>
      <c r="T793" s="158">
        <v>0.86939999999999995</v>
      </c>
      <c r="U793" s="158">
        <v>0.77400000000000002</v>
      </c>
      <c r="V793" s="158">
        <v>0.87729999999999997</v>
      </c>
      <c r="W793" s="158" t="s">
        <v>84</v>
      </c>
      <c r="X793" s="158" t="s">
        <v>84</v>
      </c>
      <c r="Y793" s="158">
        <v>0.58560000000000001</v>
      </c>
      <c r="Z793" s="158">
        <v>0.69789999999999996</v>
      </c>
      <c r="AA793" s="158">
        <v>0.84309999999999996</v>
      </c>
      <c r="AB793" s="158">
        <v>0.93879999999999997</v>
      </c>
      <c r="AC793" s="158"/>
      <c r="AD793" s="181">
        <v>2160</v>
      </c>
      <c r="AE793" s="181" t="s">
        <v>84</v>
      </c>
      <c r="AF793" s="181">
        <v>656</v>
      </c>
      <c r="AG793" s="181">
        <v>700</v>
      </c>
      <c r="AH793" s="181">
        <v>252</v>
      </c>
      <c r="AI793" s="181" t="s">
        <v>84</v>
      </c>
      <c r="AJ793" s="181">
        <v>318</v>
      </c>
      <c r="AK793" s="181">
        <v>188</v>
      </c>
      <c r="AL793" s="181">
        <v>729</v>
      </c>
    </row>
    <row r="794" spans="1:38" x14ac:dyDescent="0.25">
      <c r="A794" s="159" t="s">
        <v>9434</v>
      </c>
      <c r="B794" s="158">
        <v>0.82620000000000005</v>
      </c>
      <c r="C794" s="158" t="s">
        <v>84</v>
      </c>
      <c r="D794" s="158">
        <v>0.88439999999999996</v>
      </c>
      <c r="E794" s="158">
        <v>0.85699999999999998</v>
      </c>
      <c r="F794" s="158">
        <v>0.85070000000000001</v>
      </c>
      <c r="G794" s="158" t="s">
        <v>84</v>
      </c>
      <c r="H794" s="158">
        <v>0.6341</v>
      </c>
      <c r="I794" s="158" t="s">
        <v>84</v>
      </c>
      <c r="J794" s="158"/>
      <c r="K794" s="158"/>
      <c r="L794" s="158"/>
      <c r="M794" s="158">
        <v>0.80810000000000004</v>
      </c>
      <c r="N794" s="158">
        <v>0.8427</v>
      </c>
      <c r="O794" s="158" t="s">
        <v>84</v>
      </c>
      <c r="P794" s="158" t="s">
        <v>84</v>
      </c>
      <c r="Q794" s="158">
        <v>0.85350000000000004</v>
      </c>
      <c r="R794" s="158">
        <v>0.90920000000000001</v>
      </c>
      <c r="S794" s="158">
        <v>0.82669999999999999</v>
      </c>
      <c r="T794" s="158">
        <v>0.88229999999999997</v>
      </c>
      <c r="U794" s="158">
        <v>0.79900000000000004</v>
      </c>
      <c r="V794" s="158">
        <v>0.89</v>
      </c>
      <c r="W794" s="158" t="s">
        <v>84</v>
      </c>
      <c r="X794" s="158" t="s">
        <v>84</v>
      </c>
      <c r="Y794" s="158">
        <v>0.58150000000000002</v>
      </c>
      <c r="Z794" s="158">
        <v>0.68200000000000005</v>
      </c>
      <c r="AA794" s="158" t="s">
        <v>84</v>
      </c>
      <c r="AB794" s="158" t="s">
        <v>84</v>
      </c>
      <c r="AC794" s="158"/>
      <c r="AD794" s="181">
        <v>2387</v>
      </c>
      <c r="AE794" s="181" t="s">
        <v>84</v>
      </c>
      <c r="AF794" s="181">
        <v>731</v>
      </c>
      <c r="AG794" s="181">
        <v>818</v>
      </c>
      <c r="AH794" s="181">
        <v>312</v>
      </c>
      <c r="AI794" s="181" t="s">
        <v>84</v>
      </c>
      <c r="AJ794" s="181">
        <v>414</v>
      </c>
      <c r="AK794" s="181" t="s">
        <v>84</v>
      </c>
      <c r="AL794" s="181">
        <v>855</v>
      </c>
    </row>
    <row r="795" spans="1:38" x14ac:dyDescent="0.25">
      <c r="A795" s="159" t="s">
        <v>9435</v>
      </c>
      <c r="B795" s="158">
        <v>0.93930000000000002</v>
      </c>
      <c r="C795" s="158" t="s">
        <v>84</v>
      </c>
      <c r="D795" s="158">
        <v>0.98760000000000003</v>
      </c>
      <c r="E795" s="158">
        <v>0.96919999999999995</v>
      </c>
      <c r="F795" s="158">
        <v>0.94059999999999999</v>
      </c>
      <c r="G795" s="158" t="s">
        <v>84</v>
      </c>
      <c r="H795" s="158">
        <v>0.74619999999999997</v>
      </c>
      <c r="I795" s="158" t="s">
        <v>84</v>
      </c>
      <c r="J795" s="158"/>
      <c r="K795" s="158"/>
      <c r="L795" s="158"/>
      <c r="M795" s="158">
        <v>0.92830000000000001</v>
      </c>
      <c r="N795" s="158">
        <v>0.94869999999999999</v>
      </c>
      <c r="O795" s="158" t="s">
        <v>84</v>
      </c>
      <c r="P795" s="158" t="s">
        <v>84</v>
      </c>
      <c r="Q795" s="158">
        <v>0.97540000000000004</v>
      </c>
      <c r="R795" s="158">
        <v>0.99380000000000002</v>
      </c>
      <c r="S795" s="158">
        <v>0.95289999999999997</v>
      </c>
      <c r="T795" s="158">
        <v>0.98</v>
      </c>
      <c r="U795" s="158">
        <v>0.90259999999999996</v>
      </c>
      <c r="V795" s="158">
        <v>0.96409999999999996</v>
      </c>
      <c r="W795" s="158" t="s">
        <v>84</v>
      </c>
      <c r="X795" s="158" t="s">
        <v>84</v>
      </c>
      <c r="Y795" s="158">
        <v>0.69430000000000003</v>
      </c>
      <c r="Z795" s="158">
        <v>0.79069999999999996</v>
      </c>
      <c r="AA795" s="158" t="s">
        <v>84</v>
      </c>
      <c r="AB795" s="158" t="s">
        <v>84</v>
      </c>
      <c r="AC795" s="158"/>
      <c r="AD795" s="181">
        <v>2225</v>
      </c>
      <c r="AE795" s="181" t="s">
        <v>84</v>
      </c>
      <c r="AF795" s="181">
        <v>765</v>
      </c>
      <c r="AG795" s="181">
        <v>723</v>
      </c>
      <c r="AH795" s="181">
        <v>258</v>
      </c>
      <c r="AI795" s="181" t="s">
        <v>84</v>
      </c>
      <c r="AJ795" s="181">
        <v>320</v>
      </c>
      <c r="AK795" s="181" t="s">
        <v>84</v>
      </c>
      <c r="AL795" s="181">
        <v>849</v>
      </c>
    </row>
    <row r="796" spans="1:38" x14ac:dyDescent="0.25">
      <c r="A796" s="159" t="s">
        <v>9436</v>
      </c>
      <c r="B796" s="158">
        <v>0.94930000000000003</v>
      </c>
      <c r="C796" s="158" t="s">
        <v>84</v>
      </c>
      <c r="D796" s="158">
        <v>0.99270000000000003</v>
      </c>
      <c r="E796" s="158">
        <v>0.96220000000000006</v>
      </c>
      <c r="F796" s="158">
        <v>0.95950000000000002</v>
      </c>
      <c r="G796" s="158" t="s">
        <v>84</v>
      </c>
      <c r="H796" s="158">
        <v>0.81769999999999998</v>
      </c>
      <c r="I796" s="158" t="s">
        <v>84</v>
      </c>
      <c r="J796" s="158"/>
      <c r="K796" s="158"/>
      <c r="L796" s="158"/>
      <c r="M796" s="158">
        <v>0.93930000000000002</v>
      </c>
      <c r="N796" s="158">
        <v>0.9577</v>
      </c>
      <c r="O796" s="158" t="s">
        <v>84</v>
      </c>
      <c r="P796" s="158" t="s">
        <v>84</v>
      </c>
      <c r="Q796" s="158">
        <v>0.98119999999999996</v>
      </c>
      <c r="R796" s="158">
        <v>0.99719999999999998</v>
      </c>
      <c r="S796" s="158">
        <v>0.94579999999999997</v>
      </c>
      <c r="T796" s="158">
        <v>0.97370000000000001</v>
      </c>
      <c r="U796" s="158">
        <v>0.92669999999999997</v>
      </c>
      <c r="V796" s="158">
        <v>0.97770000000000001</v>
      </c>
      <c r="W796" s="158" t="s">
        <v>84</v>
      </c>
      <c r="X796" s="158" t="s">
        <v>84</v>
      </c>
      <c r="Y796" s="158">
        <v>0.77459999999999996</v>
      </c>
      <c r="Z796" s="158">
        <v>0.85329999999999995</v>
      </c>
      <c r="AA796" s="158" t="s">
        <v>84</v>
      </c>
      <c r="AB796" s="158" t="s">
        <v>84</v>
      </c>
      <c r="AC796" s="158"/>
      <c r="AD796" s="181">
        <v>2339</v>
      </c>
      <c r="AE796" s="181" t="s">
        <v>84</v>
      </c>
      <c r="AF796" s="181">
        <v>756</v>
      </c>
      <c r="AG796" s="181">
        <v>799</v>
      </c>
      <c r="AH796" s="181">
        <v>276</v>
      </c>
      <c r="AI796" s="181" t="s">
        <v>84</v>
      </c>
      <c r="AJ796" s="181">
        <v>383</v>
      </c>
      <c r="AK796" s="181" t="s">
        <v>84</v>
      </c>
      <c r="AL796" s="181">
        <v>847</v>
      </c>
    </row>
    <row r="797" spans="1:38" x14ac:dyDescent="0.25">
      <c r="A797" s="159" t="s">
        <v>9437</v>
      </c>
      <c r="B797" s="158">
        <v>0.94230000000000003</v>
      </c>
      <c r="C797" s="158" t="s">
        <v>84</v>
      </c>
      <c r="D797" s="158">
        <v>0.98480000000000001</v>
      </c>
      <c r="E797" s="158">
        <v>0.97199999999999998</v>
      </c>
      <c r="F797" s="158">
        <v>0.95730000000000004</v>
      </c>
      <c r="G797" s="158" t="s">
        <v>84</v>
      </c>
      <c r="H797" s="158">
        <v>0.81279999999999997</v>
      </c>
      <c r="I797" s="158">
        <v>0.94140000000000001</v>
      </c>
      <c r="J797" s="158"/>
      <c r="K797" s="158"/>
      <c r="L797" s="158"/>
      <c r="M797" s="158">
        <v>0.93200000000000005</v>
      </c>
      <c r="N797" s="158">
        <v>0.95109999999999995</v>
      </c>
      <c r="O797" s="158" t="s">
        <v>84</v>
      </c>
      <c r="P797" s="158" t="s">
        <v>84</v>
      </c>
      <c r="Q797" s="158">
        <v>0.97209999999999996</v>
      </c>
      <c r="R797" s="158">
        <v>0.99180000000000001</v>
      </c>
      <c r="S797" s="158">
        <v>0.95689999999999997</v>
      </c>
      <c r="T797" s="158">
        <v>0.98180000000000001</v>
      </c>
      <c r="U797" s="158">
        <v>0.92600000000000005</v>
      </c>
      <c r="V797" s="158">
        <v>0.97560000000000002</v>
      </c>
      <c r="W797" s="158" t="s">
        <v>84</v>
      </c>
      <c r="X797" s="158" t="s">
        <v>84</v>
      </c>
      <c r="Y797" s="158">
        <v>0.77210000000000001</v>
      </c>
      <c r="Z797" s="158">
        <v>0.84699999999999998</v>
      </c>
      <c r="AA797" s="158">
        <v>0.87280000000000002</v>
      </c>
      <c r="AB797" s="158">
        <v>0.97350000000000003</v>
      </c>
      <c r="AC797" s="158"/>
      <c r="AD797" s="181">
        <v>2408</v>
      </c>
      <c r="AE797" s="181" t="s">
        <v>84</v>
      </c>
      <c r="AF797" s="181">
        <v>760</v>
      </c>
      <c r="AG797" s="181">
        <v>787</v>
      </c>
      <c r="AH797" s="181">
        <v>293</v>
      </c>
      <c r="AI797" s="181" t="s">
        <v>84</v>
      </c>
      <c r="AJ797" s="181">
        <v>427</v>
      </c>
      <c r="AK797" s="181">
        <v>101</v>
      </c>
      <c r="AL797" s="181">
        <v>836</v>
      </c>
    </row>
    <row r="798" spans="1:38" x14ac:dyDescent="0.25">
      <c r="A798" s="159" t="s">
        <v>9438</v>
      </c>
      <c r="B798" s="158">
        <v>0.94769999999999999</v>
      </c>
      <c r="C798" s="158" t="s">
        <v>84</v>
      </c>
      <c r="D798" s="158">
        <v>0.98670000000000002</v>
      </c>
      <c r="E798" s="158">
        <v>0.96089999999999998</v>
      </c>
      <c r="F798" s="158">
        <v>0.9738</v>
      </c>
      <c r="G798" s="158" t="s">
        <v>84</v>
      </c>
      <c r="H798" s="158">
        <v>0.80049999999999999</v>
      </c>
      <c r="I798" s="158">
        <v>0.97460000000000002</v>
      </c>
      <c r="J798" s="158"/>
      <c r="K798" s="158"/>
      <c r="L798" s="158"/>
      <c r="M798" s="158">
        <v>0.93720000000000003</v>
      </c>
      <c r="N798" s="158">
        <v>0.95650000000000002</v>
      </c>
      <c r="O798" s="158" t="s">
        <v>84</v>
      </c>
      <c r="P798" s="158" t="s">
        <v>84</v>
      </c>
      <c r="Q798" s="158">
        <v>0.97299999999999998</v>
      </c>
      <c r="R798" s="158">
        <v>0.99339999999999995</v>
      </c>
      <c r="S798" s="158">
        <v>0.94289999999999996</v>
      </c>
      <c r="T798" s="158">
        <v>0.97330000000000005</v>
      </c>
      <c r="U798" s="158">
        <v>0.94320000000000004</v>
      </c>
      <c r="V798" s="158">
        <v>0.98799999999999999</v>
      </c>
      <c r="W798" s="158" t="s">
        <v>84</v>
      </c>
      <c r="X798" s="158" t="s">
        <v>84</v>
      </c>
      <c r="Y798" s="158">
        <v>0.75180000000000002</v>
      </c>
      <c r="Z798" s="158">
        <v>0.84060000000000001</v>
      </c>
      <c r="AA798" s="158">
        <v>0.9375</v>
      </c>
      <c r="AB798" s="158">
        <v>0.98980000000000001</v>
      </c>
      <c r="AC798" s="158"/>
      <c r="AD798" s="181">
        <v>2160</v>
      </c>
      <c r="AE798" s="181" t="s">
        <v>84</v>
      </c>
      <c r="AF798" s="181">
        <v>656</v>
      </c>
      <c r="AG798" s="181">
        <v>700</v>
      </c>
      <c r="AH798" s="181">
        <v>252</v>
      </c>
      <c r="AI798" s="181" t="s">
        <v>84</v>
      </c>
      <c r="AJ798" s="181">
        <v>318</v>
      </c>
      <c r="AK798" s="181">
        <v>188</v>
      </c>
      <c r="AL798" s="181">
        <v>729</v>
      </c>
    </row>
    <row r="799" spans="1:38" x14ac:dyDescent="0.25">
      <c r="A799" s="159" t="s">
        <v>9439</v>
      </c>
      <c r="B799" s="158">
        <v>0.95040000000000002</v>
      </c>
      <c r="C799" s="158" t="s">
        <v>84</v>
      </c>
      <c r="D799" s="158">
        <v>0.99539999999999995</v>
      </c>
      <c r="E799" s="158">
        <v>0.96440000000000003</v>
      </c>
      <c r="F799" s="158">
        <v>0.94440000000000002</v>
      </c>
      <c r="G799" s="158" t="s">
        <v>84</v>
      </c>
      <c r="H799" s="158">
        <v>0.84799999999999998</v>
      </c>
      <c r="I799" s="158" t="s">
        <v>84</v>
      </c>
      <c r="J799" s="158"/>
      <c r="K799" s="158"/>
      <c r="L799" s="158"/>
      <c r="M799" s="158">
        <v>0.94059999999999999</v>
      </c>
      <c r="N799" s="158">
        <v>0.95860000000000001</v>
      </c>
      <c r="O799" s="158" t="s">
        <v>84</v>
      </c>
      <c r="P799" s="158" t="s">
        <v>84</v>
      </c>
      <c r="Q799" s="158">
        <v>0.98309999999999997</v>
      </c>
      <c r="R799" s="158">
        <v>0.99870000000000003</v>
      </c>
      <c r="S799" s="158">
        <v>0.9486</v>
      </c>
      <c r="T799" s="158">
        <v>0.97540000000000004</v>
      </c>
      <c r="U799" s="158">
        <v>0.91169999999999995</v>
      </c>
      <c r="V799" s="158">
        <v>0.96519999999999995</v>
      </c>
      <c r="W799" s="158" t="s">
        <v>84</v>
      </c>
      <c r="X799" s="158" t="s">
        <v>84</v>
      </c>
      <c r="Y799" s="158">
        <v>0.80910000000000004</v>
      </c>
      <c r="Z799" s="158">
        <v>0.87949999999999995</v>
      </c>
      <c r="AA799" s="158" t="s">
        <v>84</v>
      </c>
      <c r="AB799" s="158" t="s">
        <v>84</v>
      </c>
      <c r="AC799" s="158"/>
      <c r="AD799" s="181">
        <v>2387</v>
      </c>
      <c r="AE799" s="181" t="s">
        <v>84</v>
      </c>
      <c r="AF799" s="181">
        <v>731</v>
      </c>
      <c r="AG799" s="181">
        <v>818</v>
      </c>
      <c r="AH799" s="181">
        <v>312</v>
      </c>
      <c r="AI799" s="181" t="s">
        <v>84</v>
      </c>
      <c r="AJ799" s="181">
        <v>414</v>
      </c>
      <c r="AK799" s="181" t="s">
        <v>84</v>
      </c>
      <c r="AL799" s="181">
        <v>855</v>
      </c>
    </row>
    <row r="800" spans="1:38" x14ac:dyDescent="0.25">
      <c r="A800" s="159" t="s">
        <v>9440</v>
      </c>
      <c r="B800" s="158">
        <v>0.90800000000000003</v>
      </c>
      <c r="C800" s="158" t="s">
        <v>84</v>
      </c>
      <c r="D800" s="158">
        <v>0.97499999999999998</v>
      </c>
      <c r="E800" s="158">
        <v>0.93240000000000001</v>
      </c>
      <c r="F800" s="158">
        <v>0.9113</v>
      </c>
      <c r="G800" s="158" t="s">
        <v>84</v>
      </c>
      <c r="H800" s="158">
        <v>0.66830000000000001</v>
      </c>
      <c r="I800" s="158" t="s">
        <v>84</v>
      </c>
      <c r="J800" s="158"/>
      <c r="K800" s="158"/>
      <c r="L800" s="158"/>
      <c r="M800" s="158">
        <v>0.89480000000000004</v>
      </c>
      <c r="N800" s="158">
        <v>0.91959999999999997</v>
      </c>
      <c r="O800" s="158" t="s">
        <v>84</v>
      </c>
      <c r="P800" s="158" t="s">
        <v>84</v>
      </c>
      <c r="Q800" s="158">
        <v>0.95960000000000001</v>
      </c>
      <c r="R800" s="158">
        <v>0.98450000000000004</v>
      </c>
      <c r="S800" s="158">
        <v>0.91059999999999997</v>
      </c>
      <c r="T800" s="158">
        <v>0.94910000000000005</v>
      </c>
      <c r="U800" s="158">
        <v>0.86750000000000005</v>
      </c>
      <c r="V800" s="158">
        <v>0.94120000000000004</v>
      </c>
      <c r="W800" s="158" t="s">
        <v>84</v>
      </c>
      <c r="X800" s="158" t="s">
        <v>84</v>
      </c>
      <c r="Y800" s="158">
        <v>0.61309999999999998</v>
      </c>
      <c r="Z800" s="158">
        <v>0.71750000000000003</v>
      </c>
      <c r="AA800" s="158" t="s">
        <v>84</v>
      </c>
      <c r="AB800" s="158" t="s">
        <v>84</v>
      </c>
      <c r="AC800" s="158"/>
      <c r="AD800" s="181">
        <v>2225</v>
      </c>
      <c r="AE800" s="181" t="s">
        <v>84</v>
      </c>
      <c r="AF800" s="181">
        <v>765</v>
      </c>
      <c r="AG800" s="181">
        <v>723</v>
      </c>
      <c r="AH800" s="181">
        <v>258</v>
      </c>
      <c r="AI800" s="181" t="s">
        <v>84</v>
      </c>
      <c r="AJ800" s="181">
        <v>320</v>
      </c>
      <c r="AK800" s="181" t="s">
        <v>84</v>
      </c>
      <c r="AL800" s="181">
        <v>849</v>
      </c>
    </row>
    <row r="801" spans="1:38" x14ac:dyDescent="0.25">
      <c r="A801" s="159" t="s">
        <v>9441</v>
      </c>
      <c r="B801" s="158">
        <v>0.92079999999999995</v>
      </c>
      <c r="C801" s="158" t="s">
        <v>84</v>
      </c>
      <c r="D801" s="158">
        <v>0.9718</v>
      </c>
      <c r="E801" s="158">
        <v>0.93910000000000005</v>
      </c>
      <c r="F801" s="158">
        <v>0.91810000000000003</v>
      </c>
      <c r="G801" s="158" t="s">
        <v>84</v>
      </c>
      <c r="H801" s="158">
        <v>0.76480000000000004</v>
      </c>
      <c r="I801" s="158" t="s">
        <v>84</v>
      </c>
      <c r="J801" s="158"/>
      <c r="K801" s="158"/>
      <c r="L801" s="158"/>
      <c r="M801" s="158">
        <v>0.90859999999999996</v>
      </c>
      <c r="N801" s="158">
        <v>0.93130000000000002</v>
      </c>
      <c r="O801" s="158" t="s">
        <v>84</v>
      </c>
      <c r="P801" s="158" t="s">
        <v>84</v>
      </c>
      <c r="Q801" s="158">
        <v>0.95589999999999997</v>
      </c>
      <c r="R801" s="158">
        <v>0.98209999999999997</v>
      </c>
      <c r="S801" s="158">
        <v>0.91920000000000002</v>
      </c>
      <c r="T801" s="158">
        <v>0.95420000000000005</v>
      </c>
      <c r="U801" s="158">
        <v>0.877</v>
      </c>
      <c r="V801" s="158">
        <v>0.94589999999999996</v>
      </c>
      <c r="W801" s="158" t="s">
        <v>84</v>
      </c>
      <c r="X801" s="158" t="s">
        <v>84</v>
      </c>
      <c r="Y801" s="158">
        <v>0.71809999999999996</v>
      </c>
      <c r="Z801" s="158">
        <v>0.80479999999999996</v>
      </c>
      <c r="AA801" s="158" t="s">
        <v>84</v>
      </c>
      <c r="AB801" s="158" t="s">
        <v>84</v>
      </c>
      <c r="AC801" s="158"/>
      <c r="AD801" s="181">
        <v>2339</v>
      </c>
      <c r="AE801" s="181" t="s">
        <v>84</v>
      </c>
      <c r="AF801" s="181">
        <v>756</v>
      </c>
      <c r="AG801" s="181">
        <v>799</v>
      </c>
      <c r="AH801" s="181">
        <v>276</v>
      </c>
      <c r="AI801" s="181" t="s">
        <v>84</v>
      </c>
      <c r="AJ801" s="181">
        <v>383</v>
      </c>
      <c r="AK801" s="181" t="s">
        <v>84</v>
      </c>
      <c r="AL801" s="181">
        <v>847</v>
      </c>
    </row>
    <row r="802" spans="1:38" x14ac:dyDescent="0.25">
      <c r="A802" s="159" t="s">
        <v>9442</v>
      </c>
      <c r="B802" s="158">
        <v>0.91439999999999999</v>
      </c>
      <c r="C802" s="158" t="s">
        <v>84</v>
      </c>
      <c r="D802" s="158">
        <v>0.97060000000000002</v>
      </c>
      <c r="E802" s="158">
        <v>0.94969999999999999</v>
      </c>
      <c r="F802" s="158">
        <v>0.93810000000000004</v>
      </c>
      <c r="G802" s="158" t="s">
        <v>84</v>
      </c>
      <c r="H802" s="158">
        <v>0.73670000000000002</v>
      </c>
      <c r="I802" s="158">
        <v>0.94220000000000004</v>
      </c>
      <c r="J802" s="158"/>
      <c r="K802" s="158"/>
      <c r="L802" s="158"/>
      <c r="M802" s="158">
        <v>0.90210000000000001</v>
      </c>
      <c r="N802" s="158">
        <v>0.92520000000000002</v>
      </c>
      <c r="O802" s="158" t="s">
        <v>84</v>
      </c>
      <c r="P802" s="158" t="s">
        <v>84</v>
      </c>
      <c r="Q802" s="158">
        <v>0.95450000000000002</v>
      </c>
      <c r="R802" s="158">
        <v>0.98109999999999997</v>
      </c>
      <c r="S802" s="158">
        <v>0.93089999999999995</v>
      </c>
      <c r="T802" s="158">
        <v>0.96360000000000001</v>
      </c>
      <c r="U802" s="158">
        <v>0.90239999999999998</v>
      </c>
      <c r="V802" s="158">
        <v>0.96099999999999997</v>
      </c>
      <c r="W802" s="158" t="s">
        <v>84</v>
      </c>
      <c r="X802" s="158" t="s">
        <v>84</v>
      </c>
      <c r="Y802" s="158">
        <v>0.69159999999999999</v>
      </c>
      <c r="Z802" s="158">
        <v>0.77629999999999999</v>
      </c>
      <c r="AA802" s="158">
        <v>0.87319999999999998</v>
      </c>
      <c r="AB802" s="158">
        <v>0.97419999999999995</v>
      </c>
      <c r="AC802" s="158"/>
      <c r="AD802" s="181">
        <v>2408</v>
      </c>
      <c r="AE802" s="181" t="s">
        <v>84</v>
      </c>
      <c r="AF802" s="181">
        <v>760</v>
      </c>
      <c r="AG802" s="181">
        <v>787</v>
      </c>
      <c r="AH802" s="181">
        <v>293</v>
      </c>
      <c r="AI802" s="181" t="s">
        <v>84</v>
      </c>
      <c r="AJ802" s="181">
        <v>427</v>
      </c>
      <c r="AK802" s="181">
        <v>101</v>
      </c>
      <c r="AL802" s="181">
        <v>836</v>
      </c>
    </row>
    <row r="803" spans="1:38" x14ac:dyDescent="0.25">
      <c r="A803" s="159" t="s">
        <v>9443</v>
      </c>
      <c r="B803" s="158">
        <v>0.92220000000000002</v>
      </c>
      <c r="C803" s="158" t="s">
        <v>84</v>
      </c>
      <c r="D803" s="158">
        <v>0.96499999999999997</v>
      </c>
      <c r="E803" s="158">
        <v>0.92949999999999999</v>
      </c>
      <c r="F803" s="158">
        <v>0.95140000000000002</v>
      </c>
      <c r="G803" s="158" t="s">
        <v>84</v>
      </c>
      <c r="H803" s="158">
        <v>0.77349999999999997</v>
      </c>
      <c r="I803" s="158">
        <v>0.94869999999999999</v>
      </c>
      <c r="J803" s="158"/>
      <c r="K803" s="158"/>
      <c r="L803" s="158"/>
      <c r="M803" s="158">
        <v>0.90959999999999996</v>
      </c>
      <c r="N803" s="158">
        <v>0.93300000000000005</v>
      </c>
      <c r="O803" s="158" t="s">
        <v>84</v>
      </c>
      <c r="P803" s="158" t="s">
        <v>84</v>
      </c>
      <c r="Q803" s="158">
        <v>0.94650000000000001</v>
      </c>
      <c r="R803" s="158">
        <v>0.97719999999999996</v>
      </c>
      <c r="S803" s="158">
        <v>0.90690000000000004</v>
      </c>
      <c r="T803" s="158">
        <v>0.94679999999999997</v>
      </c>
      <c r="U803" s="158">
        <v>0.91479999999999995</v>
      </c>
      <c r="V803" s="158">
        <v>0.97260000000000002</v>
      </c>
      <c r="W803" s="158" t="s">
        <v>84</v>
      </c>
      <c r="X803" s="158" t="s">
        <v>84</v>
      </c>
      <c r="Y803" s="158">
        <v>0.7228</v>
      </c>
      <c r="Z803" s="158">
        <v>0.81620000000000004</v>
      </c>
      <c r="AA803" s="158">
        <v>0.90410000000000001</v>
      </c>
      <c r="AB803" s="158">
        <v>0.97289999999999999</v>
      </c>
      <c r="AC803" s="158"/>
      <c r="AD803" s="181">
        <v>2160</v>
      </c>
      <c r="AE803" s="181" t="s">
        <v>84</v>
      </c>
      <c r="AF803" s="181">
        <v>656</v>
      </c>
      <c r="AG803" s="181">
        <v>700</v>
      </c>
      <c r="AH803" s="181">
        <v>252</v>
      </c>
      <c r="AI803" s="181" t="s">
        <v>84</v>
      </c>
      <c r="AJ803" s="181">
        <v>318</v>
      </c>
      <c r="AK803" s="181">
        <v>188</v>
      </c>
      <c r="AL803" s="181">
        <v>729</v>
      </c>
    </row>
    <row r="804" spans="1:38" x14ac:dyDescent="0.25">
      <c r="A804" s="159" t="s">
        <v>9444</v>
      </c>
      <c r="B804" s="158">
        <v>0.92889999999999995</v>
      </c>
      <c r="C804" s="158" t="s">
        <v>84</v>
      </c>
      <c r="D804" s="158">
        <v>0.97960000000000003</v>
      </c>
      <c r="E804" s="158">
        <v>0.9456</v>
      </c>
      <c r="F804" s="158">
        <v>0.93049999999999999</v>
      </c>
      <c r="G804" s="158" t="s">
        <v>84</v>
      </c>
      <c r="H804" s="158">
        <v>0.80620000000000003</v>
      </c>
      <c r="I804" s="158" t="s">
        <v>84</v>
      </c>
      <c r="J804" s="158"/>
      <c r="K804" s="158"/>
      <c r="L804" s="158"/>
      <c r="M804" s="158">
        <v>0.91739999999999999</v>
      </c>
      <c r="N804" s="158">
        <v>0.93879999999999997</v>
      </c>
      <c r="O804" s="158" t="s">
        <v>84</v>
      </c>
      <c r="P804" s="158" t="s">
        <v>84</v>
      </c>
      <c r="Q804" s="158">
        <v>0.96440000000000003</v>
      </c>
      <c r="R804" s="158">
        <v>0.98829999999999996</v>
      </c>
      <c r="S804" s="158">
        <v>0.92679999999999996</v>
      </c>
      <c r="T804" s="158">
        <v>0.9597</v>
      </c>
      <c r="U804" s="158">
        <v>0.89470000000000005</v>
      </c>
      <c r="V804" s="158">
        <v>0.95440000000000003</v>
      </c>
      <c r="W804" s="158" t="s">
        <v>84</v>
      </c>
      <c r="X804" s="158" t="s">
        <v>84</v>
      </c>
      <c r="Y804" s="158">
        <v>0.76390000000000002</v>
      </c>
      <c r="Z804" s="158">
        <v>0.8417</v>
      </c>
      <c r="AA804" s="158" t="s">
        <v>84</v>
      </c>
      <c r="AB804" s="158" t="s">
        <v>84</v>
      </c>
      <c r="AC804" s="158"/>
      <c r="AD804" s="181">
        <v>2387</v>
      </c>
      <c r="AE804" s="181" t="s">
        <v>84</v>
      </c>
      <c r="AF804" s="181">
        <v>731</v>
      </c>
      <c r="AG804" s="181">
        <v>818</v>
      </c>
      <c r="AH804" s="181">
        <v>312</v>
      </c>
      <c r="AI804" s="181" t="s">
        <v>84</v>
      </c>
      <c r="AJ804" s="181">
        <v>414</v>
      </c>
      <c r="AK804" s="181" t="s">
        <v>84</v>
      </c>
      <c r="AL804" s="181">
        <v>855</v>
      </c>
    </row>
    <row r="805" spans="1:38" x14ac:dyDescent="0.25">
      <c r="A805" s="159" t="s">
        <v>9445</v>
      </c>
      <c r="B805" s="158">
        <v>0.88449999999999995</v>
      </c>
      <c r="C805" s="158" t="s">
        <v>84</v>
      </c>
      <c r="D805" s="158">
        <v>0.9556</v>
      </c>
      <c r="E805" s="158">
        <v>0.91300000000000003</v>
      </c>
      <c r="F805" s="158">
        <v>0.87390000000000001</v>
      </c>
      <c r="G805" s="158" t="s">
        <v>84</v>
      </c>
      <c r="H805" s="158">
        <v>0.62480000000000002</v>
      </c>
      <c r="I805" s="158" t="s">
        <v>84</v>
      </c>
      <c r="J805" s="158"/>
      <c r="K805" s="158"/>
      <c r="L805" s="158"/>
      <c r="M805" s="158">
        <v>0.87</v>
      </c>
      <c r="N805" s="158">
        <v>0.89749999999999996</v>
      </c>
      <c r="O805" s="158" t="s">
        <v>84</v>
      </c>
      <c r="P805" s="158" t="s">
        <v>84</v>
      </c>
      <c r="Q805" s="158">
        <v>0.93689999999999996</v>
      </c>
      <c r="R805" s="158">
        <v>0.96879999999999999</v>
      </c>
      <c r="S805" s="158">
        <v>0.88870000000000005</v>
      </c>
      <c r="T805" s="158">
        <v>0.93220000000000003</v>
      </c>
      <c r="U805" s="158">
        <v>0.82479999999999998</v>
      </c>
      <c r="V805" s="158">
        <v>0.91</v>
      </c>
      <c r="W805" s="158" t="s">
        <v>84</v>
      </c>
      <c r="X805" s="158" t="s">
        <v>84</v>
      </c>
      <c r="Y805" s="158">
        <v>0.56840000000000002</v>
      </c>
      <c r="Z805" s="158">
        <v>0.67589999999999995</v>
      </c>
      <c r="AA805" s="158" t="s">
        <v>84</v>
      </c>
      <c r="AB805" s="158" t="s">
        <v>84</v>
      </c>
      <c r="AC805" s="158"/>
      <c r="AD805" s="181">
        <v>2225</v>
      </c>
      <c r="AE805" s="181" t="s">
        <v>84</v>
      </c>
      <c r="AF805" s="181">
        <v>765</v>
      </c>
      <c r="AG805" s="181">
        <v>723</v>
      </c>
      <c r="AH805" s="181">
        <v>258</v>
      </c>
      <c r="AI805" s="181" t="s">
        <v>84</v>
      </c>
      <c r="AJ805" s="181">
        <v>320</v>
      </c>
      <c r="AK805" s="181" t="s">
        <v>84</v>
      </c>
      <c r="AL805" s="181">
        <v>849</v>
      </c>
    </row>
    <row r="806" spans="1:38" x14ac:dyDescent="0.25">
      <c r="A806" s="159" t="s">
        <v>9446</v>
      </c>
      <c r="B806" s="158">
        <v>0.90290000000000004</v>
      </c>
      <c r="C806" s="158" t="s">
        <v>84</v>
      </c>
      <c r="D806" s="158">
        <v>0.96020000000000005</v>
      </c>
      <c r="E806" s="158">
        <v>0.92330000000000001</v>
      </c>
      <c r="F806" s="158">
        <v>0.88749999999999996</v>
      </c>
      <c r="G806" s="158" t="s">
        <v>84</v>
      </c>
      <c r="H806" s="158">
        <v>0.73299999999999998</v>
      </c>
      <c r="I806" s="158" t="s">
        <v>84</v>
      </c>
      <c r="J806" s="158"/>
      <c r="K806" s="158"/>
      <c r="L806" s="158"/>
      <c r="M806" s="158">
        <v>0.88959999999999995</v>
      </c>
      <c r="N806" s="158">
        <v>0.91459999999999997</v>
      </c>
      <c r="O806" s="158" t="s">
        <v>84</v>
      </c>
      <c r="P806" s="158" t="s">
        <v>84</v>
      </c>
      <c r="Q806" s="158">
        <v>0.94210000000000005</v>
      </c>
      <c r="R806" s="158">
        <v>0.9728</v>
      </c>
      <c r="S806" s="158">
        <v>0.90139999999999998</v>
      </c>
      <c r="T806" s="158">
        <v>0.9405</v>
      </c>
      <c r="U806" s="158">
        <v>0.8417</v>
      </c>
      <c r="V806" s="158">
        <v>0.92059999999999997</v>
      </c>
      <c r="W806" s="158" t="s">
        <v>84</v>
      </c>
      <c r="X806" s="158" t="s">
        <v>84</v>
      </c>
      <c r="Y806" s="158">
        <v>0.6845</v>
      </c>
      <c r="Z806" s="158">
        <v>0.77529999999999999</v>
      </c>
      <c r="AA806" s="158" t="s">
        <v>84</v>
      </c>
      <c r="AB806" s="158" t="s">
        <v>84</v>
      </c>
      <c r="AC806" s="158"/>
      <c r="AD806" s="181">
        <v>2339</v>
      </c>
      <c r="AE806" s="181" t="s">
        <v>84</v>
      </c>
      <c r="AF806" s="181">
        <v>756</v>
      </c>
      <c r="AG806" s="181">
        <v>799</v>
      </c>
      <c r="AH806" s="181">
        <v>276</v>
      </c>
      <c r="AI806" s="181" t="s">
        <v>84</v>
      </c>
      <c r="AJ806" s="181">
        <v>383</v>
      </c>
      <c r="AK806" s="181" t="s">
        <v>84</v>
      </c>
      <c r="AL806" s="181">
        <v>847</v>
      </c>
    </row>
    <row r="807" spans="1:38" x14ac:dyDescent="0.25">
      <c r="A807" s="159" t="s">
        <v>9447</v>
      </c>
      <c r="B807" s="158">
        <v>0.89500000000000002</v>
      </c>
      <c r="C807" s="158" t="s">
        <v>84</v>
      </c>
      <c r="D807" s="158">
        <v>0.95750000000000002</v>
      </c>
      <c r="E807" s="158">
        <v>0.93379999999999996</v>
      </c>
      <c r="F807" s="158">
        <v>0.93279999999999996</v>
      </c>
      <c r="G807" s="158" t="s">
        <v>84</v>
      </c>
      <c r="H807" s="158">
        <v>0.68840000000000001</v>
      </c>
      <c r="I807" s="158">
        <v>0.93310000000000004</v>
      </c>
      <c r="J807" s="158"/>
      <c r="K807" s="158"/>
      <c r="L807" s="158"/>
      <c r="M807" s="158">
        <v>0.88160000000000005</v>
      </c>
      <c r="N807" s="158">
        <v>0.90700000000000003</v>
      </c>
      <c r="O807" s="158" t="s">
        <v>84</v>
      </c>
      <c r="P807" s="158" t="s">
        <v>84</v>
      </c>
      <c r="Q807" s="158">
        <v>0.93910000000000005</v>
      </c>
      <c r="R807" s="158">
        <v>0.97050000000000003</v>
      </c>
      <c r="S807" s="158">
        <v>0.91269999999999996</v>
      </c>
      <c r="T807" s="158">
        <v>0.95</v>
      </c>
      <c r="U807" s="158">
        <v>0.89559999999999995</v>
      </c>
      <c r="V807" s="158">
        <v>0.95699999999999996</v>
      </c>
      <c r="W807" s="158" t="s">
        <v>84</v>
      </c>
      <c r="X807" s="158" t="s">
        <v>84</v>
      </c>
      <c r="Y807" s="158">
        <v>0.64129999999999998</v>
      </c>
      <c r="Z807" s="158">
        <v>0.73060000000000003</v>
      </c>
      <c r="AA807" s="158">
        <v>0.86129999999999995</v>
      </c>
      <c r="AB807" s="158">
        <v>0.96840000000000004</v>
      </c>
      <c r="AC807" s="158"/>
      <c r="AD807" s="181">
        <v>2408</v>
      </c>
      <c r="AE807" s="181" t="s">
        <v>84</v>
      </c>
      <c r="AF807" s="181">
        <v>760</v>
      </c>
      <c r="AG807" s="181">
        <v>787</v>
      </c>
      <c r="AH807" s="181">
        <v>293</v>
      </c>
      <c r="AI807" s="181" t="s">
        <v>84</v>
      </c>
      <c r="AJ807" s="181">
        <v>427</v>
      </c>
      <c r="AK807" s="181">
        <v>101</v>
      </c>
      <c r="AL807" s="181">
        <v>836</v>
      </c>
    </row>
    <row r="808" spans="1:38" x14ac:dyDescent="0.25">
      <c r="A808" s="159" t="s">
        <v>9448</v>
      </c>
      <c r="B808" s="158">
        <v>0.89880000000000004</v>
      </c>
      <c r="C808" s="158" t="s">
        <v>84</v>
      </c>
      <c r="D808" s="158">
        <v>0.94469999999999998</v>
      </c>
      <c r="E808" s="158">
        <v>0.8982</v>
      </c>
      <c r="F808" s="158">
        <v>0.94899999999999995</v>
      </c>
      <c r="G808" s="158" t="s">
        <v>84</v>
      </c>
      <c r="H808" s="158">
        <v>0.74319999999999997</v>
      </c>
      <c r="I808" s="158">
        <v>0.92820000000000003</v>
      </c>
      <c r="J808" s="158"/>
      <c r="K808" s="158"/>
      <c r="L808" s="158"/>
      <c r="M808" s="158">
        <v>0.88480000000000003</v>
      </c>
      <c r="N808" s="158">
        <v>0.91120000000000001</v>
      </c>
      <c r="O808" s="158" t="s">
        <v>84</v>
      </c>
      <c r="P808" s="158" t="s">
        <v>84</v>
      </c>
      <c r="Q808" s="158">
        <v>0.92290000000000005</v>
      </c>
      <c r="R808" s="158">
        <v>0.96050000000000002</v>
      </c>
      <c r="S808" s="158">
        <v>0.87219999999999998</v>
      </c>
      <c r="T808" s="158">
        <v>0.91910000000000003</v>
      </c>
      <c r="U808" s="158">
        <v>0.91110000000000002</v>
      </c>
      <c r="V808" s="158">
        <v>0.97099999999999997</v>
      </c>
      <c r="W808" s="158" t="s">
        <v>84</v>
      </c>
      <c r="X808" s="158" t="s">
        <v>84</v>
      </c>
      <c r="Y808" s="158">
        <v>0.69059999999999999</v>
      </c>
      <c r="Z808" s="158">
        <v>0.78820000000000001</v>
      </c>
      <c r="AA808" s="158">
        <v>0.87890000000000001</v>
      </c>
      <c r="AB808" s="158">
        <v>0.95789999999999997</v>
      </c>
      <c r="AC808" s="158"/>
      <c r="AD808" s="181">
        <v>2160</v>
      </c>
      <c r="AE808" s="181" t="s">
        <v>84</v>
      </c>
      <c r="AF808" s="181">
        <v>656</v>
      </c>
      <c r="AG808" s="181">
        <v>700</v>
      </c>
      <c r="AH808" s="181">
        <v>252</v>
      </c>
      <c r="AI808" s="181" t="s">
        <v>84</v>
      </c>
      <c r="AJ808" s="181">
        <v>318</v>
      </c>
      <c r="AK808" s="181">
        <v>188</v>
      </c>
      <c r="AL808" s="181">
        <v>729</v>
      </c>
    </row>
    <row r="809" spans="1:38" x14ac:dyDescent="0.25">
      <c r="A809" s="159" t="s">
        <v>9449</v>
      </c>
      <c r="B809" s="158">
        <v>0.89810000000000001</v>
      </c>
      <c r="C809" s="158" t="s">
        <v>84</v>
      </c>
      <c r="D809" s="158">
        <v>0.95530000000000004</v>
      </c>
      <c r="E809" s="158">
        <v>0.92030000000000001</v>
      </c>
      <c r="F809" s="158">
        <v>0.90039999999999998</v>
      </c>
      <c r="G809" s="158" t="s">
        <v>84</v>
      </c>
      <c r="H809" s="158">
        <v>0.75639999999999996</v>
      </c>
      <c r="I809" s="158" t="s">
        <v>84</v>
      </c>
      <c r="J809" s="158"/>
      <c r="K809" s="158"/>
      <c r="L809" s="158"/>
      <c r="M809" s="158">
        <v>0.88470000000000004</v>
      </c>
      <c r="N809" s="158">
        <v>0.91</v>
      </c>
      <c r="O809" s="158" t="s">
        <v>84</v>
      </c>
      <c r="P809" s="158" t="s">
        <v>84</v>
      </c>
      <c r="Q809" s="158">
        <v>0.93589999999999995</v>
      </c>
      <c r="R809" s="158">
        <v>0.96889999999999998</v>
      </c>
      <c r="S809" s="158">
        <v>0.89839999999999998</v>
      </c>
      <c r="T809" s="158">
        <v>0.93759999999999999</v>
      </c>
      <c r="U809" s="158">
        <v>0.85980000000000001</v>
      </c>
      <c r="V809" s="158">
        <v>0.92969999999999997</v>
      </c>
      <c r="W809" s="158" t="s">
        <v>84</v>
      </c>
      <c r="X809" s="158" t="s">
        <v>84</v>
      </c>
      <c r="Y809" s="158">
        <v>0.71109999999999995</v>
      </c>
      <c r="Z809" s="158">
        <v>0.79569999999999996</v>
      </c>
      <c r="AA809" s="158" t="s">
        <v>84</v>
      </c>
      <c r="AB809" s="158" t="s">
        <v>84</v>
      </c>
      <c r="AC809" s="158"/>
      <c r="AD809" s="181">
        <v>2387</v>
      </c>
      <c r="AE809" s="181" t="s">
        <v>84</v>
      </c>
      <c r="AF809" s="181">
        <v>731</v>
      </c>
      <c r="AG809" s="181">
        <v>818</v>
      </c>
      <c r="AH809" s="181">
        <v>312</v>
      </c>
      <c r="AI809" s="181" t="s">
        <v>84</v>
      </c>
      <c r="AJ809" s="181">
        <v>414</v>
      </c>
      <c r="AK809" s="181" t="s">
        <v>84</v>
      </c>
      <c r="AL809" s="181">
        <v>855</v>
      </c>
    </row>
    <row r="810" spans="1:38" x14ac:dyDescent="0.25">
      <c r="A810" s="159" t="s">
        <v>9450</v>
      </c>
      <c r="B810" s="158">
        <v>0.92589999999999995</v>
      </c>
      <c r="C810" s="158" t="s">
        <v>84</v>
      </c>
      <c r="D810" s="158" t="s">
        <v>84</v>
      </c>
      <c r="E810" s="158">
        <v>0.97419999999999995</v>
      </c>
      <c r="F810" s="158">
        <v>0.96389999999999998</v>
      </c>
      <c r="G810" s="158" t="s">
        <v>84</v>
      </c>
      <c r="H810" s="158">
        <v>0.77539999999999998</v>
      </c>
      <c r="I810" s="158" t="s">
        <v>84</v>
      </c>
      <c r="J810" s="158"/>
      <c r="K810" s="158"/>
      <c r="L810" s="158"/>
      <c r="M810" s="158">
        <v>0.90839999999999999</v>
      </c>
      <c r="N810" s="158">
        <v>0.94010000000000005</v>
      </c>
      <c r="O810" s="158" t="s">
        <v>84</v>
      </c>
      <c r="P810" s="158" t="s">
        <v>84</v>
      </c>
      <c r="Q810" s="158" t="s">
        <v>84</v>
      </c>
      <c r="R810" s="158" t="s">
        <v>84</v>
      </c>
      <c r="S810" s="158">
        <v>0.95189999999999997</v>
      </c>
      <c r="T810" s="158">
        <v>0.98619999999999997</v>
      </c>
      <c r="U810" s="158">
        <v>0.93530000000000002</v>
      </c>
      <c r="V810" s="158">
        <v>0.98</v>
      </c>
      <c r="W810" s="158" t="s">
        <v>84</v>
      </c>
      <c r="X810" s="158" t="s">
        <v>84</v>
      </c>
      <c r="Y810" s="158">
        <v>0.71760000000000002</v>
      </c>
      <c r="Z810" s="158">
        <v>0.82279999999999998</v>
      </c>
      <c r="AA810" s="158" t="s">
        <v>84</v>
      </c>
      <c r="AB810" s="158" t="s">
        <v>84</v>
      </c>
      <c r="AC810" s="158"/>
      <c r="AD810" s="181">
        <v>1266</v>
      </c>
      <c r="AE810" s="181" t="s">
        <v>84</v>
      </c>
      <c r="AF810" s="181" t="s">
        <v>84</v>
      </c>
      <c r="AG810" s="181">
        <v>528</v>
      </c>
      <c r="AH810" s="181">
        <v>399</v>
      </c>
      <c r="AI810" s="181" t="s">
        <v>84</v>
      </c>
      <c r="AJ810" s="181">
        <v>269</v>
      </c>
      <c r="AK810" s="181" t="s">
        <v>84</v>
      </c>
      <c r="AL810" s="181">
        <v>282</v>
      </c>
    </row>
    <row r="811" spans="1:38" x14ac:dyDescent="0.25">
      <c r="A811" s="159" t="s">
        <v>9451</v>
      </c>
      <c r="B811" s="158">
        <v>0.92600000000000005</v>
      </c>
      <c r="C811" s="158" t="s">
        <v>84</v>
      </c>
      <c r="D811" s="158" t="s">
        <v>84</v>
      </c>
      <c r="E811" s="158">
        <v>0.9667</v>
      </c>
      <c r="F811" s="158">
        <v>0.98699999999999999</v>
      </c>
      <c r="G811" s="158" t="s">
        <v>84</v>
      </c>
      <c r="H811" s="158">
        <v>0.78400000000000003</v>
      </c>
      <c r="I811" s="158" t="s">
        <v>84</v>
      </c>
      <c r="J811" s="158"/>
      <c r="K811" s="158"/>
      <c r="L811" s="158"/>
      <c r="M811" s="158">
        <v>0.90880000000000005</v>
      </c>
      <c r="N811" s="158">
        <v>0.94010000000000005</v>
      </c>
      <c r="O811" s="158" t="s">
        <v>84</v>
      </c>
      <c r="P811" s="158" t="s">
        <v>84</v>
      </c>
      <c r="Q811" s="158" t="s">
        <v>84</v>
      </c>
      <c r="R811" s="158" t="s">
        <v>84</v>
      </c>
      <c r="S811" s="158">
        <v>0.94389999999999996</v>
      </c>
      <c r="T811" s="158">
        <v>0.98029999999999995</v>
      </c>
      <c r="U811" s="158">
        <v>0.95530000000000004</v>
      </c>
      <c r="V811" s="158">
        <v>0.99629999999999996</v>
      </c>
      <c r="W811" s="158" t="s">
        <v>84</v>
      </c>
      <c r="X811" s="158" t="s">
        <v>84</v>
      </c>
      <c r="Y811" s="158">
        <v>0.73</v>
      </c>
      <c r="Z811" s="158">
        <v>0.82840000000000003</v>
      </c>
      <c r="AA811" s="158" t="s">
        <v>84</v>
      </c>
      <c r="AB811" s="158" t="s">
        <v>84</v>
      </c>
      <c r="AC811" s="158"/>
      <c r="AD811" s="181">
        <v>1327</v>
      </c>
      <c r="AE811" s="181" t="s">
        <v>84</v>
      </c>
      <c r="AF811" s="181" t="s">
        <v>84</v>
      </c>
      <c r="AG811" s="181">
        <v>560</v>
      </c>
      <c r="AH811" s="181">
        <v>387</v>
      </c>
      <c r="AI811" s="181" t="s">
        <v>84</v>
      </c>
      <c r="AJ811" s="181">
        <v>303</v>
      </c>
      <c r="AK811" s="181" t="s">
        <v>84</v>
      </c>
      <c r="AL811" s="181">
        <v>356</v>
      </c>
    </row>
    <row r="812" spans="1:38" x14ac:dyDescent="0.25">
      <c r="A812" s="159" t="s">
        <v>9452</v>
      </c>
      <c r="B812" s="158">
        <v>0.89059999999999995</v>
      </c>
      <c r="C812" s="158" t="s">
        <v>84</v>
      </c>
      <c r="D812" s="158" t="s">
        <v>84</v>
      </c>
      <c r="E812" s="158">
        <v>0.9446</v>
      </c>
      <c r="F812" s="158">
        <v>0.96150000000000002</v>
      </c>
      <c r="G812" s="158" t="s">
        <v>84</v>
      </c>
      <c r="H812" s="158">
        <v>0.7359</v>
      </c>
      <c r="I812" s="158" t="s">
        <v>84</v>
      </c>
      <c r="J812" s="158"/>
      <c r="K812" s="158"/>
      <c r="L812" s="158"/>
      <c r="M812" s="158">
        <v>0.86950000000000005</v>
      </c>
      <c r="N812" s="158">
        <v>0.90839999999999999</v>
      </c>
      <c r="O812" s="158" t="s">
        <v>84</v>
      </c>
      <c r="P812" s="158" t="s">
        <v>84</v>
      </c>
      <c r="Q812" s="158" t="s">
        <v>84</v>
      </c>
      <c r="R812" s="158" t="s">
        <v>84</v>
      </c>
      <c r="S812" s="158">
        <v>0.91649999999999998</v>
      </c>
      <c r="T812" s="158">
        <v>0.96350000000000002</v>
      </c>
      <c r="U812" s="158">
        <v>0.92530000000000001</v>
      </c>
      <c r="V812" s="158">
        <v>0.98040000000000005</v>
      </c>
      <c r="W812" s="158" t="s">
        <v>84</v>
      </c>
      <c r="X812" s="158" t="s">
        <v>84</v>
      </c>
      <c r="Y812" s="158">
        <v>0.67989999999999995</v>
      </c>
      <c r="Z812" s="158">
        <v>0.78369999999999995</v>
      </c>
      <c r="AA812" s="158" t="s">
        <v>84</v>
      </c>
      <c r="AB812" s="158" t="s">
        <v>84</v>
      </c>
      <c r="AC812" s="158"/>
      <c r="AD812" s="181">
        <v>1163</v>
      </c>
      <c r="AE812" s="181" t="s">
        <v>84</v>
      </c>
      <c r="AF812" s="181" t="s">
        <v>84</v>
      </c>
      <c r="AG812" s="181">
        <v>495</v>
      </c>
      <c r="AH812" s="181">
        <v>304</v>
      </c>
      <c r="AI812" s="181" t="s">
        <v>84</v>
      </c>
      <c r="AJ812" s="181">
        <v>303</v>
      </c>
      <c r="AK812" s="181" t="s">
        <v>84</v>
      </c>
      <c r="AL812" s="181">
        <v>363</v>
      </c>
    </row>
    <row r="813" spans="1:38" x14ac:dyDescent="0.25">
      <c r="A813" s="159" t="s">
        <v>9453</v>
      </c>
      <c r="B813" s="158">
        <v>0.94040000000000001</v>
      </c>
      <c r="C813" s="158" t="s">
        <v>84</v>
      </c>
      <c r="D813" s="158" t="s">
        <v>84</v>
      </c>
      <c r="E813" s="158">
        <v>0.97070000000000001</v>
      </c>
      <c r="F813" s="158">
        <v>0.97729999999999995</v>
      </c>
      <c r="G813" s="158" t="s">
        <v>84</v>
      </c>
      <c r="H813" s="158">
        <v>0.81499999999999995</v>
      </c>
      <c r="I813" s="158" t="s">
        <v>84</v>
      </c>
      <c r="J813" s="158"/>
      <c r="K813" s="158"/>
      <c r="L813" s="158"/>
      <c r="M813" s="158">
        <v>0.92469999999999997</v>
      </c>
      <c r="N813" s="158">
        <v>0.95289999999999997</v>
      </c>
      <c r="O813" s="158" t="s">
        <v>84</v>
      </c>
      <c r="P813" s="158" t="s">
        <v>84</v>
      </c>
      <c r="Q813" s="158" t="s">
        <v>84</v>
      </c>
      <c r="R813" s="158" t="s">
        <v>84</v>
      </c>
      <c r="S813" s="158">
        <v>0.94910000000000005</v>
      </c>
      <c r="T813" s="158">
        <v>0.98329999999999995</v>
      </c>
      <c r="U813" s="158">
        <v>0.95120000000000005</v>
      </c>
      <c r="V813" s="158">
        <v>0.98950000000000005</v>
      </c>
      <c r="W813" s="158" t="s">
        <v>84</v>
      </c>
      <c r="X813" s="158" t="s">
        <v>84</v>
      </c>
      <c r="Y813" s="158">
        <v>0.76080000000000003</v>
      </c>
      <c r="Z813" s="158">
        <v>0.85809999999999997</v>
      </c>
      <c r="AA813" s="158" t="s">
        <v>84</v>
      </c>
      <c r="AB813" s="158" t="s">
        <v>84</v>
      </c>
      <c r="AC813" s="158"/>
      <c r="AD813" s="181">
        <v>1322</v>
      </c>
      <c r="AE813" s="181" t="s">
        <v>84</v>
      </c>
      <c r="AF813" s="181" t="s">
        <v>84</v>
      </c>
      <c r="AG813" s="181">
        <v>553</v>
      </c>
      <c r="AH813" s="181">
        <v>402</v>
      </c>
      <c r="AI813" s="181" t="s">
        <v>84</v>
      </c>
      <c r="AJ813" s="181">
        <v>276</v>
      </c>
      <c r="AK813" s="181" t="s">
        <v>84</v>
      </c>
      <c r="AL813" s="181">
        <v>270</v>
      </c>
    </row>
    <row r="814" spans="1:38" x14ac:dyDescent="0.25">
      <c r="A814" s="159" t="s">
        <v>9454</v>
      </c>
      <c r="B814" s="158">
        <v>0.92130000000000001</v>
      </c>
      <c r="C814" s="158" t="s">
        <v>84</v>
      </c>
      <c r="D814" s="158" t="s">
        <v>84</v>
      </c>
      <c r="E814" s="158">
        <v>0.97250000000000003</v>
      </c>
      <c r="F814" s="158">
        <v>0.97870000000000001</v>
      </c>
      <c r="G814" s="158" t="s">
        <v>84</v>
      </c>
      <c r="H814" s="158">
        <v>0.78700000000000003</v>
      </c>
      <c r="I814" s="158" t="s">
        <v>84</v>
      </c>
      <c r="J814" s="158"/>
      <c r="K814" s="158"/>
      <c r="L814" s="158"/>
      <c r="M814" s="158">
        <v>0.90129999999999999</v>
      </c>
      <c r="N814" s="158">
        <v>0.93730000000000002</v>
      </c>
      <c r="O814" s="158" t="s">
        <v>84</v>
      </c>
      <c r="P814" s="158" t="s">
        <v>84</v>
      </c>
      <c r="Q814" s="158" t="s">
        <v>84</v>
      </c>
      <c r="R814" s="158" t="s">
        <v>84</v>
      </c>
      <c r="S814" s="158">
        <v>0.94579999999999997</v>
      </c>
      <c r="T814" s="158">
        <v>0.98619999999999997</v>
      </c>
      <c r="U814" s="158">
        <v>0.94399999999999995</v>
      </c>
      <c r="V814" s="158">
        <v>0.99199999999999999</v>
      </c>
      <c r="W814" s="158" t="s">
        <v>84</v>
      </c>
      <c r="X814" s="158" t="s">
        <v>84</v>
      </c>
      <c r="Y814" s="158">
        <v>0.73050000000000004</v>
      </c>
      <c r="Z814" s="158">
        <v>0.83299999999999996</v>
      </c>
      <c r="AA814" s="158" t="s">
        <v>84</v>
      </c>
      <c r="AB814" s="158" t="s">
        <v>84</v>
      </c>
      <c r="AC814" s="158"/>
      <c r="AD814" s="181">
        <v>1045</v>
      </c>
      <c r="AE814" s="181" t="s">
        <v>84</v>
      </c>
      <c r="AF814" s="181" t="s">
        <v>84</v>
      </c>
      <c r="AG814" s="181">
        <v>427</v>
      </c>
      <c r="AH814" s="181">
        <v>298</v>
      </c>
      <c r="AI814" s="181" t="s">
        <v>84</v>
      </c>
      <c r="AJ814" s="181">
        <v>275</v>
      </c>
      <c r="AK814" s="181" t="s">
        <v>84</v>
      </c>
      <c r="AL814" s="181">
        <v>258</v>
      </c>
    </row>
    <row r="815" spans="1:38" x14ac:dyDescent="0.25">
      <c r="A815" s="159" t="s">
        <v>9455</v>
      </c>
      <c r="B815" s="158">
        <v>0.95840000000000003</v>
      </c>
      <c r="C815" s="158" t="s">
        <v>84</v>
      </c>
      <c r="D815" s="158" t="s">
        <v>84</v>
      </c>
      <c r="E815" s="158">
        <v>0.98380000000000001</v>
      </c>
      <c r="F815" s="158">
        <v>0.97840000000000005</v>
      </c>
      <c r="G815" s="158" t="s">
        <v>84</v>
      </c>
      <c r="H815" s="158">
        <v>0.89019999999999999</v>
      </c>
      <c r="I815" s="158" t="s">
        <v>84</v>
      </c>
      <c r="J815" s="158"/>
      <c r="K815" s="158"/>
      <c r="L815" s="158"/>
      <c r="M815" s="158">
        <v>0.9456</v>
      </c>
      <c r="N815" s="158">
        <v>0.96819999999999995</v>
      </c>
      <c r="O815" s="158" t="s">
        <v>84</v>
      </c>
      <c r="P815" s="158" t="s">
        <v>84</v>
      </c>
      <c r="Q815" s="158" t="s">
        <v>84</v>
      </c>
      <c r="R815" s="158" t="s">
        <v>84</v>
      </c>
      <c r="S815" s="158">
        <v>0.96799999999999997</v>
      </c>
      <c r="T815" s="158">
        <v>0.99180000000000001</v>
      </c>
      <c r="U815" s="158">
        <v>0.9577</v>
      </c>
      <c r="V815" s="158">
        <v>0.98899999999999999</v>
      </c>
      <c r="W815" s="158" t="s">
        <v>84</v>
      </c>
      <c r="X815" s="158" t="s">
        <v>84</v>
      </c>
      <c r="Y815" s="158">
        <v>0.84589999999999999</v>
      </c>
      <c r="Z815" s="158">
        <v>0.9224</v>
      </c>
      <c r="AA815" s="158" t="s">
        <v>84</v>
      </c>
      <c r="AB815" s="158" t="s">
        <v>84</v>
      </c>
      <c r="AC815" s="158"/>
      <c r="AD815" s="181">
        <v>1266</v>
      </c>
      <c r="AE815" s="181" t="s">
        <v>84</v>
      </c>
      <c r="AF815" s="181" t="s">
        <v>84</v>
      </c>
      <c r="AG815" s="181">
        <v>528</v>
      </c>
      <c r="AH815" s="181">
        <v>399</v>
      </c>
      <c r="AI815" s="181" t="s">
        <v>84</v>
      </c>
      <c r="AJ815" s="181">
        <v>269</v>
      </c>
      <c r="AK815" s="181" t="s">
        <v>84</v>
      </c>
      <c r="AL815" s="181">
        <v>282</v>
      </c>
    </row>
    <row r="816" spans="1:38" x14ac:dyDescent="0.25">
      <c r="A816" s="159" t="s">
        <v>9456</v>
      </c>
      <c r="B816" s="158">
        <v>0.95669999999999999</v>
      </c>
      <c r="C816" s="158" t="s">
        <v>84</v>
      </c>
      <c r="D816" s="158" t="s">
        <v>84</v>
      </c>
      <c r="E816" s="158">
        <v>0.9849</v>
      </c>
      <c r="F816" s="158">
        <v>0.98809999999999998</v>
      </c>
      <c r="G816" s="158" t="s">
        <v>84</v>
      </c>
      <c r="H816" s="158">
        <v>0.86970000000000003</v>
      </c>
      <c r="I816" s="158" t="s">
        <v>84</v>
      </c>
      <c r="J816" s="158"/>
      <c r="K816" s="158"/>
      <c r="L816" s="158"/>
      <c r="M816" s="158">
        <v>0.94410000000000005</v>
      </c>
      <c r="N816" s="158">
        <v>0.96650000000000003</v>
      </c>
      <c r="O816" s="158" t="s">
        <v>84</v>
      </c>
      <c r="P816" s="158" t="s">
        <v>84</v>
      </c>
      <c r="Q816" s="158" t="s">
        <v>84</v>
      </c>
      <c r="R816" s="158" t="s">
        <v>84</v>
      </c>
      <c r="S816" s="158">
        <v>0.96989999999999998</v>
      </c>
      <c r="T816" s="158">
        <v>0.99239999999999995</v>
      </c>
      <c r="U816" s="158">
        <v>0.96940000000000004</v>
      </c>
      <c r="V816" s="158">
        <v>0.99539999999999995</v>
      </c>
      <c r="W816" s="158" t="s">
        <v>84</v>
      </c>
      <c r="X816" s="158" t="s">
        <v>84</v>
      </c>
      <c r="Y816" s="158">
        <v>0.82599999999999996</v>
      </c>
      <c r="Z816" s="158">
        <v>0.90310000000000001</v>
      </c>
      <c r="AA816" s="158" t="s">
        <v>84</v>
      </c>
      <c r="AB816" s="158" t="s">
        <v>84</v>
      </c>
      <c r="AC816" s="158"/>
      <c r="AD816" s="181">
        <v>1327</v>
      </c>
      <c r="AE816" s="181" t="s">
        <v>84</v>
      </c>
      <c r="AF816" s="181" t="s">
        <v>84</v>
      </c>
      <c r="AG816" s="181">
        <v>560</v>
      </c>
      <c r="AH816" s="181">
        <v>387</v>
      </c>
      <c r="AI816" s="181" t="s">
        <v>84</v>
      </c>
      <c r="AJ816" s="181">
        <v>303</v>
      </c>
      <c r="AK816" s="181" t="s">
        <v>84</v>
      </c>
      <c r="AL816" s="181">
        <v>356</v>
      </c>
    </row>
    <row r="817" spans="1:38" x14ac:dyDescent="0.25">
      <c r="A817" s="159" t="s">
        <v>9457</v>
      </c>
      <c r="B817" s="158">
        <v>0.93859999999999999</v>
      </c>
      <c r="C817" s="158" t="s">
        <v>84</v>
      </c>
      <c r="D817" s="158" t="s">
        <v>84</v>
      </c>
      <c r="E817" s="158">
        <v>0.97289999999999999</v>
      </c>
      <c r="F817" s="158">
        <v>0.98809999999999998</v>
      </c>
      <c r="G817" s="158" t="s">
        <v>84</v>
      </c>
      <c r="H817" s="158">
        <v>0.8367</v>
      </c>
      <c r="I817" s="158" t="s">
        <v>84</v>
      </c>
      <c r="J817" s="158"/>
      <c r="K817" s="158"/>
      <c r="L817" s="158"/>
      <c r="M817" s="158">
        <v>0.92290000000000005</v>
      </c>
      <c r="N817" s="158">
        <v>0.95109999999999995</v>
      </c>
      <c r="O817" s="158" t="s">
        <v>84</v>
      </c>
      <c r="P817" s="158" t="s">
        <v>84</v>
      </c>
      <c r="Q817" s="158" t="s">
        <v>84</v>
      </c>
      <c r="R817" s="158" t="s">
        <v>84</v>
      </c>
      <c r="S817" s="158">
        <v>0.9536</v>
      </c>
      <c r="T817" s="158">
        <v>0.98429999999999995</v>
      </c>
      <c r="U817" s="158">
        <v>0.96519999999999995</v>
      </c>
      <c r="V817" s="158">
        <v>0.996</v>
      </c>
      <c r="W817" s="158" t="s">
        <v>84</v>
      </c>
      <c r="X817" s="158" t="s">
        <v>84</v>
      </c>
      <c r="Y817" s="158">
        <v>0.78979999999999995</v>
      </c>
      <c r="Z817" s="158">
        <v>0.87390000000000001</v>
      </c>
      <c r="AA817" s="158" t="s">
        <v>84</v>
      </c>
      <c r="AB817" s="158" t="s">
        <v>84</v>
      </c>
      <c r="AC817" s="158"/>
      <c r="AD817" s="181">
        <v>1163</v>
      </c>
      <c r="AE817" s="181" t="s">
        <v>84</v>
      </c>
      <c r="AF817" s="181" t="s">
        <v>84</v>
      </c>
      <c r="AG817" s="181">
        <v>495</v>
      </c>
      <c r="AH817" s="181">
        <v>304</v>
      </c>
      <c r="AI817" s="181" t="s">
        <v>84</v>
      </c>
      <c r="AJ817" s="181">
        <v>303</v>
      </c>
      <c r="AK817" s="181" t="s">
        <v>84</v>
      </c>
      <c r="AL817" s="181">
        <v>363</v>
      </c>
    </row>
    <row r="818" spans="1:38" x14ac:dyDescent="0.25">
      <c r="A818" s="159" t="s">
        <v>9458</v>
      </c>
      <c r="B818" s="158">
        <v>0.95930000000000004</v>
      </c>
      <c r="C818" s="158" t="s">
        <v>84</v>
      </c>
      <c r="D818" s="158" t="s">
        <v>84</v>
      </c>
      <c r="E818" s="158">
        <v>0.98089999999999999</v>
      </c>
      <c r="F818" s="158">
        <v>0.98829999999999996</v>
      </c>
      <c r="G818" s="158" t="s">
        <v>84</v>
      </c>
      <c r="H818" s="158">
        <v>0.87109999999999999</v>
      </c>
      <c r="I818" s="158" t="s">
        <v>84</v>
      </c>
      <c r="J818" s="158"/>
      <c r="K818" s="158"/>
      <c r="L818" s="158"/>
      <c r="M818" s="158">
        <v>0.94699999999999995</v>
      </c>
      <c r="N818" s="158">
        <v>0.96879999999999999</v>
      </c>
      <c r="O818" s="158" t="s">
        <v>84</v>
      </c>
      <c r="P818" s="158" t="s">
        <v>84</v>
      </c>
      <c r="Q818" s="158" t="s">
        <v>84</v>
      </c>
      <c r="R818" s="158" t="s">
        <v>84</v>
      </c>
      <c r="S818" s="158">
        <v>0.96489999999999998</v>
      </c>
      <c r="T818" s="158">
        <v>0.98960000000000004</v>
      </c>
      <c r="U818" s="158">
        <v>0.97060000000000002</v>
      </c>
      <c r="V818" s="158">
        <v>0.99539999999999995</v>
      </c>
      <c r="W818" s="158" t="s">
        <v>84</v>
      </c>
      <c r="X818" s="158" t="s">
        <v>84</v>
      </c>
      <c r="Y818" s="158">
        <v>0.82509999999999994</v>
      </c>
      <c r="Z818" s="158">
        <v>0.90559999999999996</v>
      </c>
      <c r="AA818" s="158" t="s">
        <v>84</v>
      </c>
      <c r="AB818" s="158" t="s">
        <v>84</v>
      </c>
      <c r="AC818" s="158"/>
      <c r="AD818" s="181">
        <v>1322</v>
      </c>
      <c r="AE818" s="181" t="s">
        <v>84</v>
      </c>
      <c r="AF818" s="181" t="s">
        <v>84</v>
      </c>
      <c r="AG818" s="181">
        <v>553</v>
      </c>
      <c r="AH818" s="181">
        <v>402</v>
      </c>
      <c r="AI818" s="181" t="s">
        <v>84</v>
      </c>
      <c r="AJ818" s="181">
        <v>276</v>
      </c>
      <c r="AK818" s="181" t="s">
        <v>84</v>
      </c>
      <c r="AL818" s="181">
        <v>270</v>
      </c>
    </row>
    <row r="819" spans="1:38" x14ac:dyDescent="0.25">
      <c r="A819" s="159" t="s">
        <v>9459</v>
      </c>
      <c r="B819" s="158">
        <v>0.94469999999999998</v>
      </c>
      <c r="C819" s="158" t="s">
        <v>84</v>
      </c>
      <c r="D819" s="158" t="s">
        <v>84</v>
      </c>
      <c r="E819" s="158">
        <v>0.97519999999999996</v>
      </c>
      <c r="F819" s="158">
        <v>0.97750000000000004</v>
      </c>
      <c r="G819" s="158" t="s">
        <v>84</v>
      </c>
      <c r="H819" s="158">
        <v>0.87450000000000006</v>
      </c>
      <c r="I819" s="158" t="s">
        <v>84</v>
      </c>
      <c r="J819" s="158"/>
      <c r="K819" s="158"/>
      <c r="L819" s="158"/>
      <c r="M819" s="158">
        <v>0.92879999999999996</v>
      </c>
      <c r="N819" s="158">
        <v>0.95709999999999995</v>
      </c>
      <c r="O819" s="158" t="s">
        <v>84</v>
      </c>
      <c r="P819" s="158" t="s">
        <v>84</v>
      </c>
      <c r="Q819" s="158" t="s">
        <v>84</v>
      </c>
      <c r="R819" s="158" t="s">
        <v>84</v>
      </c>
      <c r="S819" s="158">
        <v>0.95469999999999999</v>
      </c>
      <c r="T819" s="158">
        <v>0.98650000000000004</v>
      </c>
      <c r="U819" s="158">
        <v>0.95179999999999998</v>
      </c>
      <c r="V819" s="158">
        <v>0.98960000000000004</v>
      </c>
      <c r="W819" s="158" t="s">
        <v>84</v>
      </c>
      <c r="X819" s="158" t="s">
        <v>84</v>
      </c>
      <c r="Y819" s="158">
        <v>0.82879999999999998</v>
      </c>
      <c r="Z819" s="158">
        <v>0.90859999999999996</v>
      </c>
      <c r="AA819" s="158" t="s">
        <v>84</v>
      </c>
      <c r="AB819" s="158" t="s">
        <v>84</v>
      </c>
      <c r="AC819" s="158"/>
      <c r="AD819" s="181">
        <v>1045</v>
      </c>
      <c r="AE819" s="181" t="s">
        <v>84</v>
      </c>
      <c r="AF819" s="181" t="s">
        <v>84</v>
      </c>
      <c r="AG819" s="181">
        <v>427</v>
      </c>
      <c r="AH819" s="181">
        <v>298</v>
      </c>
      <c r="AI819" s="181" t="s">
        <v>84</v>
      </c>
      <c r="AJ819" s="181">
        <v>275</v>
      </c>
      <c r="AK819" s="181" t="s">
        <v>84</v>
      </c>
      <c r="AL819" s="181">
        <v>258</v>
      </c>
    </row>
    <row r="820" spans="1:38" x14ac:dyDescent="0.25">
      <c r="A820" s="159" t="s">
        <v>9460</v>
      </c>
      <c r="B820" s="158">
        <v>0.91879999999999995</v>
      </c>
      <c r="C820" s="158" t="s">
        <v>84</v>
      </c>
      <c r="D820" s="158" t="s">
        <v>84</v>
      </c>
      <c r="E820" s="158">
        <v>0.96489999999999998</v>
      </c>
      <c r="F820" s="158">
        <v>0.96889999999999998</v>
      </c>
      <c r="G820" s="158" t="s">
        <v>84</v>
      </c>
      <c r="H820" s="158">
        <v>0.74990000000000001</v>
      </c>
      <c r="I820" s="158" t="s">
        <v>84</v>
      </c>
      <c r="J820" s="158"/>
      <c r="K820" s="158"/>
      <c r="L820" s="158"/>
      <c r="M820" s="158">
        <v>0.89910000000000001</v>
      </c>
      <c r="N820" s="158">
        <v>0.93469999999999998</v>
      </c>
      <c r="O820" s="158" t="s">
        <v>84</v>
      </c>
      <c r="P820" s="158" t="s">
        <v>84</v>
      </c>
      <c r="Q820" s="158" t="s">
        <v>84</v>
      </c>
      <c r="R820" s="158" t="s">
        <v>84</v>
      </c>
      <c r="S820" s="158">
        <v>0.93689999999999996</v>
      </c>
      <c r="T820" s="158">
        <v>0.98060000000000003</v>
      </c>
      <c r="U820" s="158">
        <v>0.93479999999999996</v>
      </c>
      <c r="V820" s="158">
        <v>0.98529999999999995</v>
      </c>
      <c r="W820" s="158" t="s">
        <v>84</v>
      </c>
      <c r="X820" s="158" t="s">
        <v>84</v>
      </c>
      <c r="Y820" s="158">
        <v>0.68740000000000001</v>
      </c>
      <c r="Z820" s="158">
        <v>0.80179999999999996</v>
      </c>
      <c r="AA820" s="158" t="s">
        <v>84</v>
      </c>
      <c r="AB820" s="158" t="s">
        <v>84</v>
      </c>
      <c r="AC820" s="158"/>
      <c r="AD820" s="181">
        <v>1266</v>
      </c>
      <c r="AE820" s="181" t="s">
        <v>84</v>
      </c>
      <c r="AF820" s="181" t="s">
        <v>84</v>
      </c>
      <c r="AG820" s="181">
        <v>528</v>
      </c>
      <c r="AH820" s="181">
        <v>399</v>
      </c>
      <c r="AI820" s="181" t="s">
        <v>84</v>
      </c>
      <c r="AJ820" s="181">
        <v>269</v>
      </c>
      <c r="AK820" s="181" t="s">
        <v>84</v>
      </c>
      <c r="AL820" s="181">
        <v>282</v>
      </c>
    </row>
    <row r="821" spans="1:38" x14ac:dyDescent="0.25">
      <c r="A821" s="159" t="s">
        <v>9461</v>
      </c>
      <c r="B821" s="158">
        <v>0.90849999999999997</v>
      </c>
      <c r="C821" s="158" t="s">
        <v>84</v>
      </c>
      <c r="D821" s="158" t="s">
        <v>84</v>
      </c>
      <c r="E821" s="158">
        <v>0.95540000000000003</v>
      </c>
      <c r="F821" s="158">
        <v>0.97489999999999999</v>
      </c>
      <c r="G821" s="158" t="s">
        <v>84</v>
      </c>
      <c r="H821" s="158">
        <v>0.74009999999999998</v>
      </c>
      <c r="I821" s="158" t="s">
        <v>84</v>
      </c>
      <c r="J821" s="158"/>
      <c r="K821" s="158"/>
      <c r="L821" s="158"/>
      <c r="M821" s="158">
        <v>0.88839999999999997</v>
      </c>
      <c r="N821" s="158">
        <v>0.92510000000000003</v>
      </c>
      <c r="O821" s="158" t="s">
        <v>84</v>
      </c>
      <c r="P821" s="158" t="s">
        <v>84</v>
      </c>
      <c r="Q821" s="158" t="s">
        <v>84</v>
      </c>
      <c r="R821" s="158" t="s">
        <v>84</v>
      </c>
      <c r="S821" s="158">
        <v>0.92749999999999999</v>
      </c>
      <c r="T821" s="158">
        <v>0.97270000000000001</v>
      </c>
      <c r="U821" s="158">
        <v>0.93679999999999997</v>
      </c>
      <c r="V821" s="158">
        <v>0.99019999999999997</v>
      </c>
      <c r="W821" s="158" t="s">
        <v>84</v>
      </c>
      <c r="X821" s="158" t="s">
        <v>84</v>
      </c>
      <c r="Y821" s="158">
        <v>0.68100000000000005</v>
      </c>
      <c r="Z821" s="158">
        <v>0.78990000000000005</v>
      </c>
      <c r="AA821" s="158" t="s">
        <v>84</v>
      </c>
      <c r="AB821" s="158" t="s">
        <v>84</v>
      </c>
      <c r="AC821" s="158"/>
      <c r="AD821" s="181">
        <v>1327</v>
      </c>
      <c r="AE821" s="181" t="s">
        <v>84</v>
      </c>
      <c r="AF821" s="181" t="s">
        <v>84</v>
      </c>
      <c r="AG821" s="181">
        <v>560</v>
      </c>
      <c r="AH821" s="181">
        <v>387</v>
      </c>
      <c r="AI821" s="181" t="s">
        <v>84</v>
      </c>
      <c r="AJ821" s="181">
        <v>303</v>
      </c>
      <c r="AK821" s="181" t="s">
        <v>84</v>
      </c>
      <c r="AL821" s="181">
        <v>356</v>
      </c>
    </row>
    <row r="822" spans="1:38" x14ac:dyDescent="0.25">
      <c r="A822" s="159" t="s">
        <v>9462</v>
      </c>
      <c r="B822" s="158">
        <v>0.87490000000000001</v>
      </c>
      <c r="C822" s="158" t="s">
        <v>84</v>
      </c>
      <c r="D822" s="158" t="s">
        <v>84</v>
      </c>
      <c r="E822" s="158">
        <v>0.94279999999999997</v>
      </c>
      <c r="F822" s="158">
        <v>0.95920000000000005</v>
      </c>
      <c r="G822" s="158" t="s">
        <v>84</v>
      </c>
      <c r="H822" s="158">
        <v>0.68200000000000005</v>
      </c>
      <c r="I822" s="158" t="s">
        <v>84</v>
      </c>
      <c r="J822" s="158"/>
      <c r="K822" s="158"/>
      <c r="L822" s="158"/>
      <c r="M822" s="158">
        <v>0.85119999999999996</v>
      </c>
      <c r="N822" s="158">
        <v>0.89510000000000001</v>
      </c>
      <c r="O822" s="158" t="s">
        <v>84</v>
      </c>
      <c r="P822" s="158" t="s">
        <v>84</v>
      </c>
      <c r="Q822" s="158" t="s">
        <v>84</v>
      </c>
      <c r="R822" s="158" t="s">
        <v>84</v>
      </c>
      <c r="S822" s="158">
        <v>0.91039999999999999</v>
      </c>
      <c r="T822" s="158">
        <v>0.9637</v>
      </c>
      <c r="U822" s="158">
        <v>0.91439999999999999</v>
      </c>
      <c r="V822" s="158">
        <v>0.98080000000000001</v>
      </c>
      <c r="W822" s="158" t="s">
        <v>84</v>
      </c>
      <c r="X822" s="158" t="s">
        <v>84</v>
      </c>
      <c r="Y822" s="158">
        <v>0.62150000000000005</v>
      </c>
      <c r="Z822" s="158">
        <v>0.7349</v>
      </c>
      <c r="AA822" s="158" t="s">
        <v>84</v>
      </c>
      <c r="AB822" s="158" t="s">
        <v>84</v>
      </c>
      <c r="AC822" s="158"/>
      <c r="AD822" s="181">
        <v>1163</v>
      </c>
      <c r="AE822" s="181" t="s">
        <v>84</v>
      </c>
      <c r="AF822" s="181" t="s">
        <v>84</v>
      </c>
      <c r="AG822" s="181">
        <v>495</v>
      </c>
      <c r="AH822" s="181">
        <v>304</v>
      </c>
      <c r="AI822" s="181" t="s">
        <v>84</v>
      </c>
      <c r="AJ822" s="181">
        <v>303</v>
      </c>
      <c r="AK822" s="181" t="s">
        <v>84</v>
      </c>
      <c r="AL822" s="181">
        <v>363</v>
      </c>
    </row>
    <row r="823" spans="1:38" x14ac:dyDescent="0.25">
      <c r="A823" s="159" t="s">
        <v>9463</v>
      </c>
      <c r="B823" s="158">
        <v>0.92820000000000003</v>
      </c>
      <c r="C823" s="158" t="s">
        <v>84</v>
      </c>
      <c r="D823" s="158" t="s">
        <v>84</v>
      </c>
      <c r="E823" s="158">
        <v>0.97070000000000001</v>
      </c>
      <c r="F823" s="158">
        <v>0.9657</v>
      </c>
      <c r="G823" s="158" t="s">
        <v>84</v>
      </c>
      <c r="H823" s="158">
        <v>0.7752</v>
      </c>
      <c r="I823" s="158" t="s">
        <v>84</v>
      </c>
      <c r="J823" s="158"/>
      <c r="K823" s="158"/>
      <c r="L823" s="158"/>
      <c r="M823" s="158">
        <v>0.90990000000000004</v>
      </c>
      <c r="N823" s="158">
        <v>0.94289999999999996</v>
      </c>
      <c r="O823" s="158" t="s">
        <v>84</v>
      </c>
      <c r="P823" s="158" t="s">
        <v>84</v>
      </c>
      <c r="Q823" s="158" t="s">
        <v>84</v>
      </c>
      <c r="R823" s="158" t="s">
        <v>84</v>
      </c>
      <c r="S823" s="158">
        <v>0.94520000000000004</v>
      </c>
      <c r="T823" s="158">
        <v>0.98440000000000005</v>
      </c>
      <c r="U823" s="158">
        <v>0.93279999999999996</v>
      </c>
      <c r="V823" s="158">
        <v>0.98260000000000003</v>
      </c>
      <c r="W823" s="158" t="s">
        <v>84</v>
      </c>
      <c r="X823" s="158" t="s">
        <v>84</v>
      </c>
      <c r="Y823" s="158">
        <v>0.71440000000000003</v>
      </c>
      <c r="Z823" s="158">
        <v>0.82469999999999999</v>
      </c>
      <c r="AA823" s="158" t="s">
        <v>84</v>
      </c>
      <c r="AB823" s="158" t="s">
        <v>84</v>
      </c>
      <c r="AC823" s="158"/>
      <c r="AD823" s="181">
        <v>1322</v>
      </c>
      <c r="AE823" s="181" t="s">
        <v>84</v>
      </c>
      <c r="AF823" s="181" t="s">
        <v>84</v>
      </c>
      <c r="AG823" s="181">
        <v>553</v>
      </c>
      <c r="AH823" s="181">
        <v>402</v>
      </c>
      <c r="AI823" s="181" t="s">
        <v>84</v>
      </c>
      <c r="AJ823" s="181">
        <v>276</v>
      </c>
      <c r="AK823" s="181" t="s">
        <v>84</v>
      </c>
      <c r="AL823" s="181">
        <v>270</v>
      </c>
    </row>
    <row r="824" spans="1:38" x14ac:dyDescent="0.25">
      <c r="A824" s="159" t="s">
        <v>9464</v>
      </c>
      <c r="B824" s="158">
        <v>0.90600000000000003</v>
      </c>
      <c r="C824" s="158" t="s">
        <v>84</v>
      </c>
      <c r="D824" s="158" t="s">
        <v>84</v>
      </c>
      <c r="E824" s="158">
        <v>0.97519999999999996</v>
      </c>
      <c r="F824" s="158">
        <v>0.97770000000000001</v>
      </c>
      <c r="G824" s="158" t="s">
        <v>84</v>
      </c>
      <c r="H824" s="158">
        <v>0.72470000000000001</v>
      </c>
      <c r="I824" s="158" t="s">
        <v>84</v>
      </c>
      <c r="J824" s="158"/>
      <c r="K824" s="158"/>
      <c r="L824" s="158"/>
      <c r="M824" s="158">
        <v>0.88270000000000004</v>
      </c>
      <c r="N824" s="158">
        <v>0.92479999999999996</v>
      </c>
      <c r="O824" s="158" t="s">
        <v>84</v>
      </c>
      <c r="P824" s="158" t="s">
        <v>84</v>
      </c>
      <c r="Q824" s="158" t="s">
        <v>84</v>
      </c>
      <c r="R824" s="158" t="s">
        <v>84</v>
      </c>
      <c r="S824" s="158">
        <v>0.94059999999999999</v>
      </c>
      <c r="T824" s="158">
        <v>0.98970000000000002</v>
      </c>
      <c r="U824" s="158">
        <v>0.93110000000000004</v>
      </c>
      <c r="V824" s="158">
        <v>0.9929</v>
      </c>
      <c r="W824" s="158" t="s">
        <v>84</v>
      </c>
      <c r="X824" s="158" t="s">
        <v>84</v>
      </c>
      <c r="Y824" s="158">
        <v>0.66110000000000002</v>
      </c>
      <c r="Z824" s="158">
        <v>0.77839999999999998</v>
      </c>
      <c r="AA824" s="158" t="s">
        <v>84</v>
      </c>
      <c r="AB824" s="158" t="s">
        <v>84</v>
      </c>
      <c r="AC824" s="158"/>
      <c r="AD824" s="181">
        <v>1045</v>
      </c>
      <c r="AE824" s="181" t="s">
        <v>84</v>
      </c>
      <c r="AF824" s="181" t="s">
        <v>84</v>
      </c>
      <c r="AG824" s="181">
        <v>427</v>
      </c>
      <c r="AH824" s="181">
        <v>298</v>
      </c>
      <c r="AI824" s="181" t="s">
        <v>84</v>
      </c>
      <c r="AJ824" s="181">
        <v>275</v>
      </c>
      <c r="AK824" s="181" t="s">
        <v>84</v>
      </c>
      <c r="AL824" s="181">
        <v>258</v>
      </c>
    </row>
    <row r="825" spans="1:38" x14ac:dyDescent="0.25">
      <c r="A825" s="159" t="s">
        <v>9465</v>
      </c>
      <c r="B825" s="158">
        <v>0.91239999999999999</v>
      </c>
      <c r="C825" s="158" t="s">
        <v>84</v>
      </c>
      <c r="D825" s="158" t="s">
        <v>84</v>
      </c>
      <c r="E825" s="158">
        <v>0.97070000000000001</v>
      </c>
      <c r="F825" s="158">
        <v>0.95909999999999995</v>
      </c>
      <c r="G825" s="158" t="s">
        <v>84</v>
      </c>
      <c r="H825" s="158">
        <v>0.72899999999999998</v>
      </c>
      <c r="I825" s="158" t="s">
        <v>84</v>
      </c>
      <c r="J825" s="158"/>
      <c r="K825" s="158"/>
      <c r="L825" s="158"/>
      <c r="M825" s="158">
        <v>0.89039999999999997</v>
      </c>
      <c r="N825" s="158">
        <v>0.93020000000000003</v>
      </c>
      <c r="O825" s="158" t="s">
        <v>84</v>
      </c>
      <c r="P825" s="158" t="s">
        <v>84</v>
      </c>
      <c r="Q825" s="158" t="s">
        <v>84</v>
      </c>
      <c r="R825" s="158" t="s">
        <v>84</v>
      </c>
      <c r="S825" s="158">
        <v>0.93869999999999998</v>
      </c>
      <c r="T825" s="158">
        <v>0.98619999999999997</v>
      </c>
      <c r="U825" s="158">
        <v>0.91700000000000004</v>
      </c>
      <c r="V825" s="158">
        <v>0.98009999999999997</v>
      </c>
      <c r="W825" s="158" t="s">
        <v>84</v>
      </c>
      <c r="X825" s="158" t="s">
        <v>84</v>
      </c>
      <c r="Y825" s="158">
        <v>0.66049999999999998</v>
      </c>
      <c r="Z825" s="158">
        <v>0.78600000000000003</v>
      </c>
      <c r="AA825" s="158" t="s">
        <v>84</v>
      </c>
      <c r="AB825" s="158" t="s">
        <v>84</v>
      </c>
      <c r="AC825" s="158"/>
      <c r="AD825" s="181">
        <v>1266</v>
      </c>
      <c r="AE825" s="181" t="s">
        <v>84</v>
      </c>
      <c r="AF825" s="181" t="s">
        <v>84</v>
      </c>
      <c r="AG825" s="181">
        <v>528</v>
      </c>
      <c r="AH825" s="181">
        <v>399</v>
      </c>
      <c r="AI825" s="181" t="s">
        <v>84</v>
      </c>
      <c r="AJ825" s="181">
        <v>269</v>
      </c>
      <c r="AK825" s="181" t="s">
        <v>84</v>
      </c>
      <c r="AL825" s="181">
        <v>282</v>
      </c>
    </row>
    <row r="826" spans="1:38" x14ac:dyDescent="0.25">
      <c r="A826" s="159" t="s">
        <v>9466</v>
      </c>
      <c r="B826" s="158">
        <v>0.89039999999999997</v>
      </c>
      <c r="C826" s="158" t="s">
        <v>84</v>
      </c>
      <c r="D826" s="158" t="s">
        <v>84</v>
      </c>
      <c r="E826" s="158">
        <v>0.94069999999999998</v>
      </c>
      <c r="F826" s="158">
        <v>0.96130000000000004</v>
      </c>
      <c r="G826" s="158" t="s">
        <v>84</v>
      </c>
      <c r="H826" s="158">
        <v>0.71340000000000003</v>
      </c>
      <c r="I826" s="158" t="s">
        <v>84</v>
      </c>
      <c r="J826" s="158"/>
      <c r="K826" s="158"/>
      <c r="L826" s="158"/>
      <c r="M826" s="158">
        <v>0.86719999999999997</v>
      </c>
      <c r="N826" s="158">
        <v>0.90969999999999995</v>
      </c>
      <c r="O826" s="158" t="s">
        <v>84</v>
      </c>
      <c r="P826" s="158" t="s">
        <v>84</v>
      </c>
      <c r="Q826" s="158" t="s">
        <v>84</v>
      </c>
      <c r="R826" s="158" t="s">
        <v>84</v>
      </c>
      <c r="S826" s="158">
        <v>0.90669999999999995</v>
      </c>
      <c r="T826" s="158">
        <v>0.96250000000000002</v>
      </c>
      <c r="U826" s="158">
        <v>0.91639999999999999</v>
      </c>
      <c r="V826" s="158">
        <v>0.98229999999999995</v>
      </c>
      <c r="W826" s="158" t="s">
        <v>84</v>
      </c>
      <c r="X826" s="158" t="s">
        <v>84</v>
      </c>
      <c r="Y826" s="158">
        <v>0.64990000000000003</v>
      </c>
      <c r="Z826" s="158">
        <v>0.76739999999999997</v>
      </c>
      <c r="AA826" s="158" t="s">
        <v>84</v>
      </c>
      <c r="AB826" s="158" t="s">
        <v>84</v>
      </c>
      <c r="AC826" s="158"/>
      <c r="AD826" s="181">
        <v>1327</v>
      </c>
      <c r="AE826" s="181" t="s">
        <v>84</v>
      </c>
      <c r="AF826" s="181" t="s">
        <v>84</v>
      </c>
      <c r="AG826" s="181">
        <v>560</v>
      </c>
      <c r="AH826" s="181">
        <v>387</v>
      </c>
      <c r="AI826" s="181" t="s">
        <v>84</v>
      </c>
      <c r="AJ826" s="181">
        <v>303</v>
      </c>
      <c r="AK826" s="181" t="s">
        <v>84</v>
      </c>
      <c r="AL826" s="181">
        <v>356</v>
      </c>
    </row>
    <row r="827" spans="1:38" x14ac:dyDescent="0.25">
      <c r="A827" s="159" t="s">
        <v>9467</v>
      </c>
      <c r="B827" s="158">
        <v>0.87570000000000003</v>
      </c>
      <c r="C827" s="158" t="s">
        <v>84</v>
      </c>
      <c r="D827" s="158" t="s">
        <v>84</v>
      </c>
      <c r="E827" s="158">
        <v>0.95330000000000004</v>
      </c>
      <c r="F827" s="158">
        <v>0.9546</v>
      </c>
      <c r="G827" s="158" t="s">
        <v>84</v>
      </c>
      <c r="H827" s="158">
        <v>0.67330000000000001</v>
      </c>
      <c r="I827" s="158" t="s">
        <v>84</v>
      </c>
      <c r="J827" s="158"/>
      <c r="K827" s="158"/>
      <c r="L827" s="158"/>
      <c r="M827" s="158">
        <v>0.85009999999999997</v>
      </c>
      <c r="N827" s="158">
        <v>0.8972</v>
      </c>
      <c r="O827" s="158" t="s">
        <v>84</v>
      </c>
      <c r="P827" s="158" t="s">
        <v>84</v>
      </c>
      <c r="Q827" s="158" t="s">
        <v>84</v>
      </c>
      <c r="R827" s="158" t="s">
        <v>84</v>
      </c>
      <c r="S827" s="158">
        <v>0.91669999999999996</v>
      </c>
      <c r="T827" s="158">
        <v>0.97399999999999998</v>
      </c>
      <c r="U827" s="158">
        <v>0.89949999999999997</v>
      </c>
      <c r="V827" s="158">
        <v>0.9798</v>
      </c>
      <c r="W827" s="158" t="s">
        <v>84</v>
      </c>
      <c r="X827" s="158" t="s">
        <v>84</v>
      </c>
      <c r="Y827" s="158">
        <v>0.61</v>
      </c>
      <c r="Z827" s="158">
        <v>0.72870000000000001</v>
      </c>
      <c r="AA827" s="158" t="s">
        <v>84</v>
      </c>
      <c r="AB827" s="158" t="s">
        <v>84</v>
      </c>
      <c r="AC827" s="158"/>
      <c r="AD827" s="181">
        <v>1163</v>
      </c>
      <c r="AE827" s="181" t="s">
        <v>84</v>
      </c>
      <c r="AF827" s="181" t="s">
        <v>84</v>
      </c>
      <c r="AG827" s="181">
        <v>495</v>
      </c>
      <c r="AH827" s="181">
        <v>304</v>
      </c>
      <c r="AI827" s="181" t="s">
        <v>84</v>
      </c>
      <c r="AJ827" s="181">
        <v>303</v>
      </c>
      <c r="AK827" s="181" t="s">
        <v>84</v>
      </c>
      <c r="AL827" s="181">
        <v>363</v>
      </c>
    </row>
    <row r="828" spans="1:38" x14ac:dyDescent="0.25">
      <c r="A828" s="159" t="s">
        <v>9468</v>
      </c>
      <c r="B828" s="158">
        <v>0.91969999999999996</v>
      </c>
      <c r="C828" s="158" t="s">
        <v>84</v>
      </c>
      <c r="D828" s="158" t="s">
        <v>84</v>
      </c>
      <c r="E828" s="158">
        <v>0.96340000000000003</v>
      </c>
      <c r="F828" s="158">
        <v>0.96089999999999998</v>
      </c>
      <c r="G828" s="158" t="s">
        <v>84</v>
      </c>
      <c r="H828" s="158">
        <v>0.75270000000000004</v>
      </c>
      <c r="I828" s="158" t="s">
        <v>84</v>
      </c>
      <c r="J828" s="158"/>
      <c r="K828" s="158"/>
      <c r="L828" s="158"/>
      <c r="M828" s="158">
        <v>0.89870000000000005</v>
      </c>
      <c r="N828" s="158">
        <v>0.9365</v>
      </c>
      <c r="O828" s="158" t="s">
        <v>84</v>
      </c>
      <c r="P828" s="158" t="s">
        <v>84</v>
      </c>
      <c r="Q828" s="158" t="s">
        <v>84</v>
      </c>
      <c r="R828" s="158" t="s">
        <v>84</v>
      </c>
      <c r="S828" s="158">
        <v>0.9325</v>
      </c>
      <c r="T828" s="158">
        <v>0.98029999999999995</v>
      </c>
      <c r="U828" s="158">
        <v>0.92200000000000004</v>
      </c>
      <c r="V828" s="158">
        <v>0.98060000000000003</v>
      </c>
      <c r="W828" s="158" t="s">
        <v>84</v>
      </c>
      <c r="X828" s="158" t="s">
        <v>84</v>
      </c>
      <c r="Y828" s="158">
        <v>0.68489999999999995</v>
      </c>
      <c r="Z828" s="158">
        <v>0.80800000000000005</v>
      </c>
      <c r="AA828" s="158" t="s">
        <v>84</v>
      </c>
      <c r="AB828" s="158" t="s">
        <v>84</v>
      </c>
      <c r="AC828" s="158"/>
      <c r="AD828" s="181">
        <v>1322</v>
      </c>
      <c r="AE828" s="181" t="s">
        <v>84</v>
      </c>
      <c r="AF828" s="181" t="s">
        <v>84</v>
      </c>
      <c r="AG828" s="181">
        <v>553</v>
      </c>
      <c r="AH828" s="181">
        <v>402</v>
      </c>
      <c r="AI828" s="181" t="s">
        <v>84</v>
      </c>
      <c r="AJ828" s="181">
        <v>276</v>
      </c>
      <c r="AK828" s="181" t="s">
        <v>84</v>
      </c>
      <c r="AL828" s="181">
        <v>270</v>
      </c>
    </row>
    <row r="829" spans="1:38" x14ac:dyDescent="0.25">
      <c r="A829" s="159" t="s">
        <v>9469</v>
      </c>
      <c r="B829" s="158">
        <v>0.90539999999999998</v>
      </c>
      <c r="C829" s="158" t="s">
        <v>84</v>
      </c>
      <c r="D829" s="158" t="s">
        <v>84</v>
      </c>
      <c r="E829" s="158">
        <v>0.97809999999999997</v>
      </c>
      <c r="F829" s="158">
        <v>0.98099999999999998</v>
      </c>
      <c r="G829" s="158" t="s">
        <v>84</v>
      </c>
      <c r="H829" s="158">
        <v>0.71279999999999999</v>
      </c>
      <c r="I829" s="158" t="s">
        <v>84</v>
      </c>
      <c r="J829" s="158"/>
      <c r="K829" s="158"/>
      <c r="L829" s="158"/>
      <c r="M829" s="158">
        <v>0.87980000000000003</v>
      </c>
      <c r="N829" s="158">
        <v>0.92569999999999997</v>
      </c>
      <c r="O829" s="158" t="s">
        <v>84</v>
      </c>
      <c r="P829" s="158" t="s">
        <v>84</v>
      </c>
      <c r="Q829" s="158" t="s">
        <v>84</v>
      </c>
      <c r="R829" s="158" t="s">
        <v>84</v>
      </c>
      <c r="S829" s="158">
        <v>0.93100000000000005</v>
      </c>
      <c r="T829" s="158">
        <v>0.99309999999999998</v>
      </c>
      <c r="U829" s="158">
        <v>0.90969999999999995</v>
      </c>
      <c r="V829" s="158">
        <v>0.99609999999999999</v>
      </c>
      <c r="W829" s="158" t="s">
        <v>84</v>
      </c>
      <c r="X829" s="158" t="s">
        <v>84</v>
      </c>
      <c r="Y829" s="158">
        <v>0.64610000000000001</v>
      </c>
      <c r="Z829" s="158">
        <v>0.76919999999999999</v>
      </c>
      <c r="AA829" s="158" t="s">
        <v>84</v>
      </c>
      <c r="AB829" s="158" t="s">
        <v>84</v>
      </c>
      <c r="AC829" s="158"/>
      <c r="AD829" s="181">
        <v>1045</v>
      </c>
      <c r="AE829" s="181" t="s">
        <v>84</v>
      </c>
      <c r="AF829" s="181" t="s">
        <v>84</v>
      </c>
      <c r="AG829" s="181">
        <v>427</v>
      </c>
      <c r="AH829" s="181">
        <v>298</v>
      </c>
      <c r="AI829" s="181" t="s">
        <v>84</v>
      </c>
      <c r="AJ829" s="181">
        <v>275</v>
      </c>
      <c r="AK829" s="181" t="s">
        <v>84</v>
      </c>
      <c r="AL829" s="181">
        <v>258</v>
      </c>
    </row>
    <row r="830" spans="1:38" x14ac:dyDescent="0.25">
      <c r="A830" s="159" t="s">
        <v>9470</v>
      </c>
      <c r="B830" s="158">
        <v>0.94850000000000001</v>
      </c>
      <c r="C830" s="158" t="s">
        <v>84</v>
      </c>
      <c r="D830" s="158" t="s">
        <v>84</v>
      </c>
      <c r="E830" s="158">
        <v>0.9798</v>
      </c>
      <c r="F830" s="158">
        <v>0.9728</v>
      </c>
      <c r="G830" s="158" t="s">
        <v>84</v>
      </c>
      <c r="H830" s="158">
        <v>0.85950000000000004</v>
      </c>
      <c r="I830" s="158" t="s">
        <v>84</v>
      </c>
      <c r="J830" s="158"/>
      <c r="K830" s="158"/>
      <c r="L830" s="158"/>
      <c r="M830" s="158">
        <v>0.93430000000000002</v>
      </c>
      <c r="N830" s="158">
        <v>0.9597</v>
      </c>
      <c r="O830" s="158" t="s">
        <v>84</v>
      </c>
      <c r="P830" s="158" t="s">
        <v>84</v>
      </c>
      <c r="Q830" s="158" t="s">
        <v>84</v>
      </c>
      <c r="R830" s="158" t="s">
        <v>84</v>
      </c>
      <c r="S830" s="158">
        <v>0.96209999999999996</v>
      </c>
      <c r="T830" s="158">
        <v>0.98929999999999996</v>
      </c>
      <c r="U830" s="158">
        <v>0.94969999999999999</v>
      </c>
      <c r="V830" s="158">
        <v>0.98540000000000005</v>
      </c>
      <c r="W830" s="158" t="s">
        <v>84</v>
      </c>
      <c r="X830" s="158" t="s">
        <v>84</v>
      </c>
      <c r="Y830" s="158">
        <v>0.81089999999999995</v>
      </c>
      <c r="Z830" s="158">
        <v>0.89649999999999996</v>
      </c>
      <c r="AA830" s="158" t="s">
        <v>84</v>
      </c>
      <c r="AB830" s="158" t="s">
        <v>84</v>
      </c>
      <c r="AC830" s="158"/>
      <c r="AD830" s="181">
        <v>1266</v>
      </c>
      <c r="AE830" s="181" t="s">
        <v>84</v>
      </c>
      <c r="AF830" s="181" t="s">
        <v>84</v>
      </c>
      <c r="AG830" s="181">
        <v>528</v>
      </c>
      <c r="AH830" s="181">
        <v>399</v>
      </c>
      <c r="AI830" s="181" t="s">
        <v>84</v>
      </c>
      <c r="AJ830" s="181">
        <v>269</v>
      </c>
      <c r="AK830" s="181" t="s">
        <v>84</v>
      </c>
      <c r="AL830" s="181">
        <v>282</v>
      </c>
    </row>
    <row r="831" spans="1:38" x14ac:dyDescent="0.25">
      <c r="A831" s="159" t="s">
        <v>9471</v>
      </c>
      <c r="B831" s="158">
        <v>0.94299999999999995</v>
      </c>
      <c r="C831" s="158" t="s">
        <v>84</v>
      </c>
      <c r="D831" s="158" t="s">
        <v>84</v>
      </c>
      <c r="E831" s="158">
        <v>0.9778</v>
      </c>
      <c r="F831" s="158">
        <v>0.98499999999999999</v>
      </c>
      <c r="G831" s="158" t="s">
        <v>84</v>
      </c>
      <c r="H831" s="158">
        <v>0.83289999999999997</v>
      </c>
      <c r="I831" s="158" t="s">
        <v>84</v>
      </c>
      <c r="J831" s="158"/>
      <c r="K831" s="158"/>
      <c r="L831" s="158"/>
      <c r="M831" s="158">
        <v>0.92859999999999998</v>
      </c>
      <c r="N831" s="158">
        <v>0.9546</v>
      </c>
      <c r="O831" s="158" t="s">
        <v>84</v>
      </c>
      <c r="P831" s="158" t="s">
        <v>84</v>
      </c>
      <c r="Q831" s="158" t="s">
        <v>84</v>
      </c>
      <c r="R831" s="158" t="s">
        <v>84</v>
      </c>
      <c r="S831" s="158">
        <v>0.96020000000000005</v>
      </c>
      <c r="T831" s="158">
        <v>0.98770000000000002</v>
      </c>
      <c r="U831" s="158">
        <v>0.96360000000000001</v>
      </c>
      <c r="V831" s="158">
        <v>0.99390000000000001</v>
      </c>
      <c r="W831" s="158" t="s">
        <v>84</v>
      </c>
      <c r="X831" s="158" t="s">
        <v>84</v>
      </c>
      <c r="Y831" s="158">
        <v>0.78500000000000003</v>
      </c>
      <c r="Z831" s="158">
        <v>0.871</v>
      </c>
      <c r="AA831" s="158" t="s">
        <v>84</v>
      </c>
      <c r="AB831" s="158" t="s">
        <v>84</v>
      </c>
      <c r="AC831" s="158"/>
      <c r="AD831" s="181">
        <v>1327</v>
      </c>
      <c r="AE831" s="181" t="s">
        <v>84</v>
      </c>
      <c r="AF831" s="181" t="s">
        <v>84</v>
      </c>
      <c r="AG831" s="181">
        <v>560</v>
      </c>
      <c r="AH831" s="181">
        <v>387</v>
      </c>
      <c r="AI831" s="181" t="s">
        <v>84</v>
      </c>
      <c r="AJ831" s="181">
        <v>303</v>
      </c>
      <c r="AK831" s="181" t="s">
        <v>84</v>
      </c>
      <c r="AL831" s="181">
        <v>356</v>
      </c>
    </row>
    <row r="832" spans="1:38" x14ac:dyDescent="0.25">
      <c r="A832" s="159" t="s">
        <v>9472</v>
      </c>
      <c r="B832" s="158">
        <v>0.9274</v>
      </c>
      <c r="C832" s="158" t="s">
        <v>84</v>
      </c>
      <c r="D832" s="158" t="s">
        <v>84</v>
      </c>
      <c r="E832" s="158">
        <v>0.96730000000000005</v>
      </c>
      <c r="F832" s="158">
        <v>0.98060000000000003</v>
      </c>
      <c r="G832" s="158" t="s">
        <v>84</v>
      </c>
      <c r="H832" s="158">
        <v>0.8165</v>
      </c>
      <c r="I832" s="158" t="s">
        <v>84</v>
      </c>
      <c r="J832" s="158"/>
      <c r="K832" s="158"/>
      <c r="L832" s="158"/>
      <c r="M832" s="158">
        <v>0.9103</v>
      </c>
      <c r="N832" s="158">
        <v>0.94130000000000003</v>
      </c>
      <c r="O832" s="158" t="s">
        <v>84</v>
      </c>
      <c r="P832" s="158" t="s">
        <v>84</v>
      </c>
      <c r="Q832" s="158" t="s">
        <v>84</v>
      </c>
      <c r="R832" s="158" t="s">
        <v>84</v>
      </c>
      <c r="S832" s="158">
        <v>0.94589999999999996</v>
      </c>
      <c r="T832" s="158">
        <v>0.98029999999999995</v>
      </c>
      <c r="U832" s="158">
        <v>0.95369999999999999</v>
      </c>
      <c r="V832" s="158">
        <v>0.9919</v>
      </c>
      <c r="W832" s="158" t="s">
        <v>84</v>
      </c>
      <c r="X832" s="158" t="s">
        <v>84</v>
      </c>
      <c r="Y832" s="158">
        <v>0.76729999999999998</v>
      </c>
      <c r="Z832" s="158">
        <v>0.85629999999999995</v>
      </c>
      <c r="AA832" s="158" t="s">
        <v>84</v>
      </c>
      <c r="AB832" s="158" t="s">
        <v>84</v>
      </c>
      <c r="AC832" s="158"/>
      <c r="AD832" s="181">
        <v>1163</v>
      </c>
      <c r="AE832" s="181" t="s">
        <v>84</v>
      </c>
      <c r="AF832" s="181" t="s">
        <v>84</v>
      </c>
      <c r="AG832" s="181">
        <v>495</v>
      </c>
      <c r="AH832" s="181">
        <v>304</v>
      </c>
      <c r="AI832" s="181" t="s">
        <v>84</v>
      </c>
      <c r="AJ832" s="181">
        <v>303</v>
      </c>
      <c r="AK832" s="181" t="s">
        <v>84</v>
      </c>
      <c r="AL832" s="181">
        <v>363</v>
      </c>
    </row>
    <row r="833" spans="1:38" x14ac:dyDescent="0.25">
      <c r="A833" s="159" t="s">
        <v>9473</v>
      </c>
      <c r="B833" s="158">
        <v>0.94879999999999998</v>
      </c>
      <c r="C833" s="158" t="s">
        <v>84</v>
      </c>
      <c r="D833" s="158" t="s">
        <v>84</v>
      </c>
      <c r="E833" s="158">
        <v>0.97870000000000001</v>
      </c>
      <c r="F833" s="158">
        <v>0.9849</v>
      </c>
      <c r="G833" s="158" t="s">
        <v>84</v>
      </c>
      <c r="H833" s="158">
        <v>0.82989999999999997</v>
      </c>
      <c r="I833" s="158" t="s">
        <v>84</v>
      </c>
      <c r="J833" s="158"/>
      <c r="K833" s="158"/>
      <c r="L833" s="158"/>
      <c r="M833" s="158">
        <v>0.93510000000000004</v>
      </c>
      <c r="N833" s="158">
        <v>0.9597</v>
      </c>
      <c r="O833" s="158" t="s">
        <v>84</v>
      </c>
      <c r="P833" s="158" t="s">
        <v>84</v>
      </c>
      <c r="Q833" s="158" t="s">
        <v>84</v>
      </c>
      <c r="R833" s="158" t="s">
        <v>84</v>
      </c>
      <c r="S833" s="158">
        <v>0.96140000000000003</v>
      </c>
      <c r="T833" s="158">
        <v>0.98829999999999996</v>
      </c>
      <c r="U833" s="158">
        <v>0.96479999999999999</v>
      </c>
      <c r="V833" s="158">
        <v>0.99360000000000004</v>
      </c>
      <c r="W833" s="158" t="s">
        <v>84</v>
      </c>
      <c r="X833" s="158" t="s">
        <v>84</v>
      </c>
      <c r="Y833" s="158">
        <v>0.77929999999999999</v>
      </c>
      <c r="Z833" s="158">
        <v>0.86990000000000001</v>
      </c>
      <c r="AA833" s="158" t="s">
        <v>84</v>
      </c>
      <c r="AB833" s="158" t="s">
        <v>84</v>
      </c>
      <c r="AC833" s="158"/>
      <c r="AD833" s="181">
        <v>1322</v>
      </c>
      <c r="AE833" s="181" t="s">
        <v>84</v>
      </c>
      <c r="AF833" s="181" t="s">
        <v>84</v>
      </c>
      <c r="AG833" s="181">
        <v>553</v>
      </c>
      <c r="AH833" s="181">
        <v>402</v>
      </c>
      <c r="AI833" s="181" t="s">
        <v>84</v>
      </c>
      <c r="AJ833" s="181">
        <v>276</v>
      </c>
      <c r="AK833" s="181" t="s">
        <v>84</v>
      </c>
      <c r="AL833" s="181">
        <v>270</v>
      </c>
    </row>
    <row r="834" spans="1:38" x14ac:dyDescent="0.25">
      <c r="A834" s="159" t="s">
        <v>9474</v>
      </c>
      <c r="B834" s="158">
        <v>0.9345</v>
      </c>
      <c r="C834" s="158" t="s">
        <v>84</v>
      </c>
      <c r="D834" s="158" t="s">
        <v>84</v>
      </c>
      <c r="E834" s="158">
        <v>0.97250000000000003</v>
      </c>
      <c r="F834" s="158">
        <v>0.97609999999999997</v>
      </c>
      <c r="G834" s="158" t="s">
        <v>84</v>
      </c>
      <c r="H834" s="158">
        <v>0.84099999999999997</v>
      </c>
      <c r="I834" s="158" t="s">
        <v>84</v>
      </c>
      <c r="J834" s="158"/>
      <c r="K834" s="158"/>
      <c r="L834" s="158"/>
      <c r="M834" s="158">
        <v>0.91710000000000003</v>
      </c>
      <c r="N834" s="158">
        <v>0.94830000000000003</v>
      </c>
      <c r="O834" s="158" t="s">
        <v>84</v>
      </c>
      <c r="P834" s="158" t="s">
        <v>84</v>
      </c>
      <c r="Q834" s="158" t="s">
        <v>84</v>
      </c>
      <c r="R834" s="158" t="s">
        <v>84</v>
      </c>
      <c r="S834" s="158">
        <v>0.95030000000000003</v>
      </c>
      <c r="T834" s="158">
        <v>0.9849</v>
      </c>
      <c r="U834" s="158">
        <v>0.94850000000000001</v>
      </c>
      <c r="V834" s="158">
        <v>0.98899999999999999</v>
      </c>
      <c r="W834" s="158" t="s">
        <v>84</v>
      </c>
      <c r="X834" s="158" t="s">
        <v>84</v>
      </c>
      <c r="Y834" s="158">
        <v>0.79110000000000003</v>
      </c>
      <c r="Z834" s="158">
        <v>0.87980000000000003</v>
      </c>
      <c r="AA834" s="158" t="s">
        <v>84</v>
      </c>
      <c r="AB834" s="158" t="s">
        <v>84</v>
      </c>
      <c r="AC834" s="158"/>
      <c r="AD834" s="181">
        <v>1045</v>
      </c>
      <c r="AE834" s="181" t="s">
        <v>84</v>
      </c>
      <c r="AF834" s="181" t="s">
        <v>84</v>
      </c>
      <c r="AG834" s="181">
        <v>427</v>
      </c>
      <c r="AH834" s="181">
        <v>298</v>
      </c>
      <c r="AI834" s="181" t="s">
        <v>84</v>
      </c>
      <c r="AJ834" s="181">
        <v>275</v>
      </c>
      <c r="AK834" s="181" t="s">
        <v>84</v>
      </c>
      <c r="AL834" s="181">
        <v>258</v>
      </c>
    </row>
    <row r="835" spans="1:38" x14ac:dyDescent="0.25">
      <c r="A835" s="159" t="s">
        <v>9475</v>
      </c>
      <c r="B835" s="158">
        <v>0.93700000000000006</v>
      </c>
      <c r="C835" s="158" t="s">
        <v>84</v>
      </c>
      <c r="D835" s="158" t="s">
        <v>84</v>
      </c>
      <c r="E835" s="158">
        <v>0.9728</v>
      </c>
      <c r="F835" s="158">
        <v>0.96299999999999997</v>
      </c>
      <c r="G835" s="158" t="s">
        <v>84</v>
      </c>
      <c r="H835" s="158">
        <v>0.83309999999999995</v>
      </c>
      <c r="I835" s="158" t="s">
        <v>84</v>
      </c>
      <c r="J835" s="158"/>
      <c r="K835" s="158"/>
      <c r="L835" s="158"/>
      <c r="M835" s="158">
        <v>0.92130000000000001</v>
      </c>
      <c r="N835" s="158">
        <v>0.94969999999999999</v>
      </c>
      <c r="O835" s="158" t="s">
        <v>84</v>
      </c>
      <c r="P835" s="158" t="s">
        <v>84</v>
      </c>
      <c r="Q835" s="158" t="s">
        <v>84</v>
      </c>
      <c r="R835" s="158" t="s">
        <v>84</v>
      </c>
      <c r="S835" s="158">
        <v>0.9526</v>
      </c>
      <c r="T835" s="158">
        <v>0.98450000000000004</v>
      </c>
      <c r="U835" s="158">
        <v>0.93669999999999998</v>
      </c>
      <c r="V835" s="158">
        <v>0.97850000000000004</v>
      </c>
      <c r="W835" s="158" t="s">
        <v>84</v>
      </c>
      <c r="X835" s="158" t="s">
        <v>84</v>
      </c>
      <c r="Y835" s="158">
        <v>0.78090000000000004</v>
      </c>
      <c r="Z835" s="158">
        <v>0.87390000000000001</v>
      </c>
      <c r="AA835" s="158" t="s">
        <v>84</v>
      </c>
      <c r="AB835" s="158" t="s">
        <v>84</v>
      </c>
      <c r="AC835" s="158"/>
      <c r="AD835" s="181">
        <v>1266</v>
      </c>
      <c r="AE835" s="181" t="s">
        <v>84</v>
      </c>
      <c r="AF835" s="181" t="s">
        <v>84</v>
      </c>
      <c r="AG835" s="181">
        <v>528</v>
      </c>
      <c r="AH835" s="181">
        <v>399</v>
      </c>
      <c r="AI835" s="181" t="s">
        <v>84</v>
      </c>
      <c r="AJ835" s="181">
        <v>269</v>
      </c>
      <c r="AK835" s="181" t="s">
        <v>84</v>
      </c>
      <c r="AL835" s="181">
        <v>282</v>
      </c>
    </row>
    <row r="836" spans="1:38" x14ac:dyDescent="0.25">
      <c r="A836" s="159" t="s">
        <v>9476</v>
      </c>
      <c r="B836" s="158">
        <v>0.9365</v>
      </c>
      <c r="C836" s="158" t="s">
        <v>84</v>
      </c>
      <c r="D836" s="158" t="s">
        <v>84</v>
      </c>
      <c r="E836" s="158">
        <v>0.97350000000000003</v>
      </c>
      <c r="F836" s="158">
        <v>0.98829999999999996</v>
      </c>
      <c r="G836" s="158" t="s">
        <v>84</v>
      </c>
      <c r="H836" s="158">
        <v>0.81059999999999999</v>
      </c>
      <c r="I836" s="158" t="s">
        <v>84</v>
      </c>
      <c r="J836" s="158"/>
      <c r="K836" s="158"/>
      <c r="L836" s="158"/>
      <c r="M836" s="158">
        <v>0.92110000000000003</v>
      </c>
      <c r="N836" s="158">
        <v>0.94899999999999995</v>
      </c>
      <c r="O836" s="158" t="s">
        <v>84</v>
      </c>
      <c r="P836" s="158" t="s">
        <v>84</v>
      </c>
      <c r="Q836" s="158" t="s">
        <v>84</v>
      </c>
      <c r="R836" s="158" t="s">
        <v>84</v>
      </c>
      <c r="S836" s="158">
        <v>0.95399999999999996</v>
      </c>
      <c r="T836" s="158">
        <v>0.9849</v>
      </c>
      <c r="U836" s="158">
        <v>0.96340000000000003</v>
      </c>
      <c r="V836" s="158">
        <v>0.99629999999999996</v>
      </c>
      <c r="W836" s="158" t="s">
        <v>84</v>
      </c>
      <c r="X836" s="158" t="s">
        <v>84</v>
      </c>
      <c r="Y836" s="158">
        <v>0.76019999999999999</v>
      </c>
      <c r="Z836" s="158">
        <v>0.85150000000000003</v>
      </c>
      <c r="AA836" s="158" t="s">
        <v>84</v>
      </c>
      <c r="AB836" s="158" t="s">
        <v>84</v>
      </c>
      <c r="AC836" s="158"/>
      <c r="AD836" s="181">
        <v>1327</v>
      </c>
      <c r="AE836" s="181" t="s">
        <v>84</v>
      </c>
      <c r="AF836" s="181" t="s">
        <v>84</v>
      </c>
      <c r="AG836" s="181">
        <v>560</v>
      </c>
      <c r="AH836" s="181">
        <v>387</v>
      </c>
      <c r="AI836" s="181" t="s">
        <v>84</v>
      </c>
      <c r="AJ836" s="181">
        <v>303</v>
      </c>
      <c r="AK836" s="181" t="s">
        <v>84</v>
      </c>
      <c r="AL836" s="181">
        <v>356</v>
      </c>
    </row>
    <row r="837" spans="1:38" x14ac:dyDescent="0.25">
      <c r="A837" s="159" t="s">
        <v>9477</v>
      </c>
      <c r="B837" s="158">
        <v>0.91700000000000004</v>
      </c>
      <c r="C837" s="158" t="s">
        <v>84</v>
      </c>
      <c r="D837" s="158" t="s">
        <v>84</v>
      </c>
      <c r="E837" s="158">
        <v>0.96050000000000002</v>
      </c>
      <c r="F837" s="158">
        <v>0.98089999999999999</v>
      </c>
      <c r="G837" s="158" t="s">
        <v>84</v>
      </c>
      <c r="H837" s="158">
        <v>0.78659999999999997</v>
      </c>
      <c r="I837" s="158" t="s">
        <v>84</v>
      </c>
      <c r="J837" s="158"/>
      <c r="K837" s="158"/>
      <c r="L837" s="158"/>
      <c r="M837" s="158">
        <v>0.89859999999999995</v>
      </c>
      <c r="N837" s="158">
        <v>0.93220000000000003</v>
      </c>
      <c r="O837" s="158" t="s">
        <v>84</v>
      </c>
      <c r="P837" s="158" t="s">
        <v>84</v>
      </c>
      <c r="Q837" s="158" t="s">
        <v>84</v>
      </c>
      <c r="R837" s="158" t="s">
        <v>84</v>
      </c>
      <c r="S837" s="158">
        <v>0.93659999999999999</v>
      </c>
      <c r="T837" s="158">
        <v>0.97550000000000003</v>
      </c>
      <c r="U837" s="158">
        <v>0.9506</v>
      </c>
      <c r="V837" s="158">
        <v>0.99270000000000003</v>
      </c>
      <c r="W837" s="158" t="s">
        <v>84</v>
      </c>
      <c r="X837" s="158" t="s">
        <v>84</v>
      </c>
      <c r="Y837" s="158">
        <v>0.73440000000000005</v>
      </c>
      <c r="Z837" s="158">
        <v>0.82969999999999999</v>
      </c>
      <c r="AA837" s="158" t="s">
        <v>84</v>
      </c>
      <c r="AB837" s="158" t="s">
        <v>84</v>
      </c>
      <c r="AC837" s="158"/>
      <c r="AD837" s="181">
        <v>1163</v>
      </c>
      <c r="AE837" s="181" t="s">
        <v>84</v>
      </c>
      <c r="AF837" s="181" t="s">
        <v>84</v>
      </c>
      <c r="AG837" s="181">
        <v>495</v>
      </c>
      <c r="AH837" s="181">
        <v>304</v>
      </c>
      <c r="AI837" s="181" t="s">
        <v>84</v>
      </c>
      <c r="AJ837" s="181">
        <v>303</v>
      </c>
      <c r="AK837" s="181" t="s">
        <v>84</v>
      </c>
      <c r="AL837" s="181">
        <v>363</v>
      </c>
    </row>
    <row r="838" spans="1:38" x14ac:dyDescent="0.25">
      <c r="A838" s="159" t="s">
        <v>9478</v>
      </c>
      <c r="B838" s="158">
        <v>0.94530000000000003</v>
      </c>
      <c r="C838" s="158" t="s">
        <v>84</v>
      </c>
      <c r="D838" s="158" t="s">
        <v>84</v>
      </c>
      <c r="E838" s="158">
        <v>0.97729999999999995</v>
      </c>
      <c r="F838" s="158">
        <v>0.97989999999999999</v>
      </c>
      <c r="G838" s="158" t="s">
        <v>84</v>
      </c>
      <c r="H838" s="158">
        <v>0.82279999999999998</v>
      </c>
      <c r="I838" s="158" t="s">
        <v>84</v>
      </c>
      <c r="J838" s="158"/>
      <c r="K838" s="158"/>
      <c r="L838" s="158"/>
      <c r="M838" s="158">
        <v>0.93079999999999996</v>
      </c>
      <c r="N838" s="158">
        <v>0.95689999999999997</v>
      </c>
      <c r="O838" s="158" t="s">
        <v>84</v>
      </c>
      <c r="P838" s="158" t="s">
        <v>84</v>
      </c>
      <c r="Q838" s="158" t="s">
        <v>84</v>
      </c>
      <c r="R838" s="158" t="s">
        <v>84</v>
      </c>
      <c r="S838" s="158">
        <v>0.95860000000000001</v>
      </c>
      <c r="T838" s="158">
        <v>0.98760000000000003</v>
      </c>
      <c r="U838" s="158">
        <v>0.95709999999999995</v>
      </c>
      <c r="V838" s="158">
        <v>0.99060000000000004</v>
      </c>
      <c r="W838" s="158" t="s">
        <v>84</v>
      </c>
      <c r="X838" s="158" t="s">
        <v>84</v>
      </c>
      <c r="Y838" s="158">
        <v>0.77080000000000004</v>
      </c>
      <c r="Z838" s="158">
        <v>0.86399999999999999</v>
      </c>
      <c r="AA838" s="158" t="s">
        <v>84</v>
      </c>
      <c r="AB838" s="158" t="s">
        <v>84</v>
      </c>
      <c r="AC838" s="158"/>
      <c r="AD838" s="181">
        <v>1322</v>
      </c>
      <c r="AE838" s="181" t="s">
        <v>84</v>
      </c>
      <c r="AF838" s="181" t="s">
        <v>84</v>
      </c>
      <c r="AG838" s="181">
        <v>553</v>
      </c>
      <c r="AH838" s="181">
        <v>402</v>
      </c>
      <c r="AI838" s="181" t="s">
        <v>84</v>
      </c>
      <c r="AJ838" s="181">
        <v>276</v>
      </c>
      <c r="AK838" s="181" t="s">
        <v>84</v>
      </c>
      <c r="AL838" s="181">
        <v>270</v>
      </c>
    </row>
    <row r="839" spans="1:38" x14ac:dyDescent="0.25">
      <c r="A839" s="159" t="s">
        <v>9479</v>
      </c>
      <c r="B839" s="158">
        <v>0.93110000000000004</v>
      </c>
      <c r="C839" s="158" t="s">
        <v>84</v>
      </c>
      <c r="D839" s="158" t="s">
        <v>84</v>
      </c>
      <c r="E839" s="158">
        <v>0.97560000000000002</v>
      </c>
      <c r="F839" s="158">
        <v>0.97909999999999997</v>
      </c>
      <c r="G839" s="158" t="s">
        <v>84</v>
      </c>
      <c r="H839" s="158">
        <v>0.8196</v>
      </c>
      <c r="I839" s="158" t="s">
        <v>84</v>
      </c>
      <c r="J839" s="158"/>
      <c r="K839" s="158"/>
      <c r="L839" s="158"/>
      <c r="M839" s="158">
        <v>0.91290000000000004</v>
      </c>
      <c r="N839" s="158">
        <v>0.9456</v>
      </c>
      <c r="O839" s="158" t="s">
        <v>84</v>
      </c>
      <c r="P839" s="158" t="s">
        <v>84</v>
      </c>
      <c r="Q839" s="158" t="s">
        <v>84</v>
      </c>
      <c r="R839" s="158" t="s">
        <v>84</v>
      </c>
      <c r="S839" s="158">
        <v>0.95240000000000002</v>
      </c>
      <c r="T839" s="158">
        <v>0.98760000000000003</v>
      </c>
      <c r="U839" s="158">
        <v>0.9496</v>
      </c>
      <c r="V839" s="158">
        <v>0.99139999999999995</v>
      </c>
      <c r="W839" s="158" t="s">
        <v>84</v>
      </c>
      <c r="X839" s="158" t="s">
        <v>84</v>
      </c>
      <c r="Y839" s="158">
        <v>0.76700000000000002</v>
      </c>
      <c r="Z839" s="158">
        <v>0.86140000000000005</v>
      </c>
      <c r="AA839" s="158" t="s">
        <v>84</v>
      </c>
      <c r="AB839" s="158" t="s">
        <v>84</v>
      </c>
      <c r="AC839" s="158"/>
      <c r="AD839" s="181">
        <v>1045</v>
      </c>
      <c r="AE839" s="181" t="s">
        <v>84</v>
      </c>
      <c r="AF839" s="181" t="s">
        <v>84</v>
      </c>
      <c r="AG839" s="181">
        <v>427</v>
      </c>
      <c r="AH839" s="181">
        <v>298</v>
      </c>
      <c r="AI839" s="181" t="s">
        <v>84</v>
      </c>
      <c r="AJ839" s="181">
        <v>275</v>
      </c>
      <c r="AK839" s="181" t="s">
        <v>84</v>
      </c>
      <c r="AL839" s="181">
        <v>258</v>
      </c>
    </row>
    <row r="840" spans="1:38" x14ac:dyDescent="0.25">
      <c r="A840" s="159" t="s">
        <v>9480</v>
      </c>
      <c r="B840" s="158">
        <v>0.93179999999999996</v>
      </c>
      <c r="C840" s="158" t="s">
        <v>84</v>
      </c>
      <c r="D840" s="158" t="s">
        <v>84</v>
      </c>
      <c r="E840" s="158">
        <v>0.97350000000000003</v>
      </c>
      <c r="F840" s="158">
        <v>0.96340000000000003</v>
      </c>
      <c r="G840" s="158" t="s">
        <v>84</v>
      </c>
      <c r="H840" s="158">
        <v>0.80630000000000002</v>
      </c>
      <c r="I840" s="158" t="s">
        <v>84</v>
      </c>
      <c r="J840" s="158"/>
      <c r="K840" s="158"/>
      <c r="L840" s="158"/>
      <c r="M840" s="158">
        <v>0.9153</v>
      </c>
      <c r="N840" s="158">
        <v>0.94530000000000003</v>
      </c>
      <c r="O840" s="158" t="s">
        <v>84</v>
      </c>
      <c r="P840" s="158" t="s">
        <v>84</v>
      </c>
      <c r="Q840" s="158" t="s">
        <v>84</v>
      </c>
      <c r="R840" s="158" t="s">
        <v>84</v>
      </c>
      <c r="S840" s="158">
        <v>0.95230000000000004</v>
      </c>
      <c r="T840" s="158">
        <v>0.98529999999999995</v>
      </c>
      <c r="U840" s="158">
        <v>0.93600000000000005</v>
      </c>
      <c r="V840" s="158">
        <v>0.97919999999999996</v>
      </c>
      <c r="W840" s="158" t="s">
        <v>84</v>
      </c>
      <c r="X840" s="158" t="s">
        <v>84</v>
      </c>
      <c r="Y840" s="158">
        <v>0.75109999999999999</v>
      </c>
      <c r="Z840" s="158">
        <v>0.85040000000000004</v>
      </c>
      <c r="AA840" s="158" t="s">
        <v>84</v>
      </c>
      <c r="AB840" s="158" t="s">
        <v>84</v>
      </c>
      <c r="AC840" s="158"/>
      <c r="AD840" s="181">
        <v>1266</v>
      </c>
      <c r="AE840" s="181" t="s">
        <v>84</v>
      </c>
      <c r="AF840" s="181" t="s">
        <v>84</v>
      </c>
      <c r="AG840" s="181">
        <v>528</v>
      </c>
      <c r="AH840" s="181">
        <v>399</v>
      </c>
      <c r="AI840" s="181" t="s">
        <v>84</v>
      </c>
      <c r="AJ840" s="181">
        <v>269</v>
      </c>
      <c r="AK840" s="181" t="s">
        <v>84</v>
      </c>
      <c r="AL840" s="181">
        <v>282</v>
      </c>
    </row>
    <row r="841" spans="1:38" x14ac:dyDescent="0.25">
      <c r="A841" s="159" t="s">
        <v>9481</v>
      </c>
      <c r="B841" s="158">
        <v>0.93079999999999996</v>
      </c>
      <c r="C841" s="158" t="s">
        <v>84</v>
      </c>
      <c r="D841" s="158" t="s">
        <v>84</v>
      </c>
      <c r="E841" s="158">
        <v>0.96750000000000003</v>
      </c>
      <c r="F841" s="158">
        <v>0.98619999999999997</v>
      </c>
      <c r="G841" s="158" t="s">
        <v>84</v>
      </c>
      <c r="H841" s="158">
        <v>0.80520000000000003</v>
      </c>
      <c r="I841" s="158" t="s">
        <v>84</v>
      </c>
      <c r="J841" s="158"/>
      <c r="K841" s="158"/>
      <c r="L841" s="158"/>
      <c r="M841" s="158">
        <v>0.91449999999999998</v>
      </c>
      <c r="N841" s="158">
        <v>0.94410000000000005</v>
      </c>
      <c r="O841" s="158" t="s">
        <v>84</v>
      </c>
      <c r="P841" s="158" t="s">
        <v>84</v>
      </c>
      <c r="Q841" s="158" t="s">
        <v>84</v>
      </c>
      <c r="R841" s="158" t="s">
        <v>84</v>
      </c>
      <c r="S841" s="158">
        <v>0.94599999999999995</v>
      </c>
      <c r="T841" s="158">
        <v>0.98050000000000004</v>
      </c>
      <c r="U841" s="158">
        <v>0.95840000000000003</v>
      </c>
      <c r="V841" s="158">
        <v>0.99550000000000005</v>
      </c>
      <c r="W841" s="158" t="s">
        <v>84</v>
      </c>
      <c r="X841" s="158" t="s">
        <v>84</v>
      </c>
      <c r="Y841" s="158">
        <v>0.75370000000000004</v>
      </c>
      <c r="Z841" s="158">
        <v>0.84709999999999996</v>
      </c>
      <c r="AA841" s="158" t="s">
        <v>84</v>
      </c>
      <c r="AB841" s="158" t="s">
        <v>84</v>
      </c>
      <c r="AC841" s="158"/>
      <c r="AD841" s="181">
        <v>1327</v>
      </c>
      <c r="AE841" s="181" t="s">
        <v>84</v>
      </c>
      <c r="AF841" s="181" t="s">
        <v>84</v>
      </c>
      <c r="AG841" s="181">
        <v>560</v>
      </c>
      <c r="AH841" s="181">
        <v>387</v>
      </c>
      <c r="AI841" s="181" t="s">
        <v>84</v>
      </c>
      <c r="AJ841" s="181">
        <v>303</v>
      </c>
      <c r="AK841" s="181" t="s">
        <v>84</v>
      </c>
      <c r="AL841" s="181">
        <v>356</v>
      </c>
    </row>
    <row r="842" spans="1:38" x14ac:dyDescent="0.25">
      <c r="A842" s="159" t="s">
        <v>9482</v>
      </c>
      <c r="B842" s="158">
        <v>0.90200000000000002</v>
      </c>
      <c r="C842" s="158" t="s">
        <v>84</v>
      </c>
      <c r="D842" s="158" t="s">
        <v>84</v>
      </c>
      <c r="E842" s="158">
        <v>0.95150000000000001</v>
      </c>
      <c r="F842" s="158">
        <v>0.97799999999999998</v>
      </c>
      <c r="G842" s="158" t="s">
        <v>84</v>
      </c>
      <c r="H842" s="158">
        <v>0.75290000000000001</v>
      </c>
      <c r="I842" s="158" t="s">
        <v>84</v>
      </c>
      <c r="J842" s="158"/>
      <c r="K842" s="158"/>
      <c r="L842" s="158"/>
      <c r="M842" s="158">
        <v>0.8821</v>
      </c>
      <c r="N842" s="158">
        <v>0.91879999999999995</v>
      </c>
      <c r="O842" s="158" t="s">
        <v>84</v>
      </c>
      <c r="P842" s="158" t="s">
        <v>84</v>
      </c>
      <c r="Q842" s="158" t="s">
        <v>84</v>
      </c>
      <c r="R842" s="158" t="s">
        <v>84</v>
      </c>
      <c r="S842" s="158">
        <v>0.92520000000000002</v>
      </c>
      <c r="T842" s="158">
        <v>0.96870000000000001</v>
      </c>
      <c r="U842" s="158">
        <v>0.94469999999999998</v>
      </c>
      <c r="V842" s="158">
        <v>0.99129999999999996</v>
      </c>
      <c r="W842" s="158" t="s">
        <v>84</v>
      </c>
      <c r="X842" s="158" t="s">
        <v>84</v>
      </c>
      <c r="Y842" s="158">
        <v>0.69820000000000004</v>
      </c>
      <c r="Z842" s="158">
        <v>0.79910000000000003</v>
      </c>
      <c r="AA842" s="158" t="s">
        <v>84</v>
      </c>
      <c r="AB842" s="158" t="s">
        <v>84</v>
      </c>
      <c r="AC842" s="158"/>
      <c r="AD842" s="181">
        <v>1163</v>
      </c>
      <c r="AE842" s="181" t="s">
        <v>84</v>
      </c>
      <c r="AF842" s="181" t="s">
        <v>84</v>
      </c>
      <c r="AG842" s="181">
        <v>495</v>
      </c>
      <c r="AH842" s="181">
        <v>304</v>
      </c>
      <c r="AI842" s="181" t="s">
        <v>84</v>
      </c>
      <c r="AJ842" s="181">
        <v>303</v>
      </c>
      <c r="AK842" s="181" t="s">
        <v>84</v>
      </c>
      <c r="AL842" s="181">
        <v>363</v>
      </c>
    </row>
    <row r="843" spans="1:38" x14ac:dyDescent="0.25">
      <c r="A843" s="159" t="s">
        <v>9483</v>
      </c>
      <c r="B843" s="158">
        <v>0.94089999999999996</v>
      </c>
      <c r="C843" s="158" t="s">
        <v>84</v>
      </c>
      <c r="D843" s="158" t="s">
        <v>84</v>
      </c>
      <c r="E843" s="158">
        <v>0.97209999999999996</v>
      </c>
      <c r="F843" s="158">
        <v>0.97729999999999995</v>
      </c>
      <c r="G843" s="158" t="s">
        <v>84</v>
      </c>
      <c r="H843" s="158">
        <v>0.81510000000000005</v>
      </c>
      <c r="I843" s="158" t="s">
        <v>84</v>
      </c>
      <c r="J843" s="158"/>
      <c r="K843" s="158"/>
      <c r="L843" s="158"/>
      <c r="M843" s="158">
        <v>0.92559999999999998</v>
      </c>
      <c r="N843" s="158">
        <v>0.95309999999999995</v>
      </c>
      <c r="O843" s="158" t="s">
        <v>84</v>
      </c>
      <c r="P843" s="158" t="s">
        <v>84</v>
      </c>
      <c r="Q843" s="158" t="s">
        <v>84</v>
      </c>
      <c r="R843" s="158" t="s">
        <v>84</v>
      </c>
      <c r="S843" s="158">
        <v>0.9516</v>
      </c>
      <c r="T843" s="158">
        <v>0.98399999999999999</v>
      </c>
      <c r="U843" s="158">
        <v>0.95269999999999999</v>
      </c>
      <c r="V843" s="158">
        <v>0.98919999999999997</v>
      </c>
      <c r="W843" s="158" t="s">
        <v>84</v>
      </c>
      <c r="X843" s="158" t="s">
        <v>84</v>
      </c>
      <c r="Y843" s="158">
        <v>0.76170000000000004</v>
      </c>
      <c r="Z843" s="158">
        <v>0.85770000000000002</v>
      </c>
      <c r="AA843" s="158" t="s">
        <v>84</v>
      </c>
      <c r="AB843" s="158" t="s">
        <v>84</v>
      </c>
      <c r="AC843" s="158"/>
      <c r="AD843" s="181">
        <v>1322</v>
      </c>
      <c r="AE843" s="181" t="s">
        <v>84</v>
      </c>
      <c r="AF843" s="181" t="s">
        <v>84</v>
      </c>
      <c r="AG843" s="181">
        <v>553</v>
      </c>
      <c r="AH843" s="181">
        <v>402</v>
      </c>
      <c r="AI843" s="181" t="s">
        <v>84</v>
      </c>
      <c r="AJ843" s="181">
        <v>276</v>
      </c>
      <c r="AK843" s="181" t="s">
        <v>84</v>
      </c>
      <c r="AL843" s="181">
        <v>270</v>
      </c>
    </row>
    <row r="844" spans="1:38" x14ac:dyDescent="0.25">
      <c r="A844" s="159" t="s">
        <v>9484</v>
      </c>
      <c r="B844" s="158">
        <v>0.92369999999999997</v>
      </c>
      <c r="C844" s="158" t="s">
        <v>84</v>
      </c>
      <c r="D844" s="158" t="s">
        <v>84</v>
      </c>
      <c r="E844" s="158">
        <v>0.97170000000000001</v>
      </c>
      <c r="F844" s="158">
        <v>0.98229999999999995</v>
      </c>
      <c r="G844" s="158" t="s">
        <v>84</v>
      </c>
      <c r="H844" s="158">
        <v>0.79420000000000002</v>
      </c>
      <c r="I844" s="158" t="s">
        <v>84</v>
      </c>
      <c r="J844" s="158"/>
      <c r="K844" s="158"/>
      <c r="L844" s="158"/>
      <c r="M844" s="158">
        <v>0.90439999999999998</v>
      </c>
      <c r="N844" s="158">
        <v>0.93930000000000002</v>
      </c>
      <c r="O844" s="158" t="s">
        <v>84</v>
      </c>
      <c r="P844" s="158" t="s">
        <v>84</v>
      </c>
      <c r="Q844" s="158" t="s">
        <v>84</v>
      </c>
      <c r="R844" s="158" t="s">
        <v>84</v>
      </c>
      <c r="S844" s="158">
        <v>0.94630000000000003</v>
      </c>
      <c r="T844" s="158">
        <v>0.98509999999999998</v>
      </c>
      <c r="U844" s="158">
        <v>0.94979999999999998</v>
      </c>
      <c r="V844" s="158">
        <v>0.99380000000000002</v>
      </c>
      <c r="W844" s="158" t="s">
        <v>84</v>
      </c>
      <c r="X844" s="158" t="s">
        <v>84</v>
      </c>
      <c r="Y844" s="158">
        <v>0.7389</v>
      </c>
      <c r="Z844" s="158">
        <v>0.83899999999999997</v>
      </c>
      <c r="AA844" s="158" t="s">
        <v>84</v>
      </c>
      <c r="AB844" s="158" t="s">
        <v>84</v>
      </c>
      <c r="AC844" s="158"/>
      <c r="AD844" s="181">
        <v>1045</v>
      </c>
      <c r="AE844" s="181" t="s">
        <v>84</v>
      </c>
      <c r="AF844" s="181" t="s">
        <v>84</v>
      </c>
      <c r="AG844" s="181">
        <v>427</v>
      </c>
      <c r="AH844" s="181">
        <v>298</v>
      </c>
      <c r="AI844" s="181" t="s">
        <v>84</v>
      </c>
      <c r="AJ844" s="181">
        <v>275</v>
      </c>
      <c r="AK844" s="181" t="s">
        <v>84</v>
      </c>
      <c r="AL844" s="181">
        <v>258</v>
      </c>
    </row>
    <row r="845" spans="1:38" x14ac:dyDescent="0.25">
      <c r="A845" s="159" t="s">
        <v>9485</v>
      </c>
      <c r="B845" s="158">
        <v>0.7077</v>
      </c>
      <c r="C845" s="158" t="s">
        <v>84</v>
      </c>
      <c r="D845" s="158">
        <v>0.8206</v>
      </c>
      <c r="E845" s="158">
        <v>0.79300000000000004</v>
      </c>
      <c r="F845" s="158">
        <v>0.82689999999999997</v>
      </c>
      <c r="G845" s="158">
        <v>0.74909999999999999</v>
      </c>
      <c r="H845" s="158">
        <v>0.40279999999999999</v>
      </c>
      <c r="I845" s="158">
        <v>0.63380000000000003</v>
      </c>
      <c r="J845" s="158"/>
      <c r="K845" s="158"/>
      <c r="L845" s="158"/>
      <c r="M845" s="158">
        <v>0.69889999999999997</v>
      </c>
      <c r="N845" s="158">
        <v>0.71619999999999995</v>
      </c>
      <c r="O845" s="158" t="s">
        <v>84</v>
      </c>
      <c r="P845" s="158" t="s">
        <v>84</v>
      </c>
      <c r="Q845" s="158">
        <v>0.80459999999999998</v>
      </c>
      <c r="R845" s="158">
        <v>0.83550000000000002</v>
      </c>
      <c r="S845" s="158">
        <v>0.77839999999999998</v>
      </c>
      <c r="T845" s="158">
        <v>0.80679999999999996</v>
      </c>
      <c r="U845" s="158">
        <v>0.8085</v>
      </c>
      <c r="V845" s="158">
        <v>0.84360000000000002</v>
      </c>
      <c r="W845" s="158">
        <v>0.68720000000000003</v>
      </c>
      <c r="X845" s="158">
        <v>0.80059999999999998</v>
      </c>
      <c r="Y845" s="158">
        <v>0.38369999999999999</v>
      </c>
      <c r="Z845" s="158">
        <v>0.42170000000000002</v>
      </c>
      <c r="AA845" s="158">
        <v>0.58460000000000001</v>
      </c>
      <c r="AB845" s="158">
        <v>0.67879999999999996</v>
      </c>
      <c r="AC845" s="158"/>
      <c r="AD845" s="181">
        <v>11639</v>
      </c>
      <c r="AE845" s="181" t="s">
        <v>84</v>
      </c>
      <c r="AF845" s="181">
        <v>2701</v>
      </c>
      <c r="AG845" s="181">
        <v>3522</v>
      </c>
      <c r="AH845" s="181">
        <v>2029</v>
      </c>
      <c r="AI845" s="181">
        <v>250</v>
      </c>
      <c r="AJ845" s="181">
        <v>2710</v>
      </c>
      <c r="AK845" s="181">
        <v>427</v>
      </c>
      <c r="AL845" s="181">
        <v>9800</v>
      </c>
    </row>
    <row r="846" spans="1:38" x14ac:dyDescent="0.25">
      <c r="A846" s="159" t="s">
        <v>9486</v>
      </c>
      <c r="B846" s="158">
        <v>0.69350000000000001</v>
      </c>
      <c r="C846" s="158" t="s">
        <v>84</v>
      </c>
      <c r="D846" s="158">
        <v>0.80479999999999996</v>
      </c>
      <c r="E846" s="158">
        <v>0.79339999999999999</v>
      </c>
      <c r="F846" s="158">
        <v>0.83179999999999998</v>
      </c>
      <c r="G846" s="158">
        <v>0.74980000000000002</v>
      </c>
      <c r="H846" s="158">
        <v>0.373</v>
      </c>
      <c r="I846" s="158">
        <v>0.60970000000000002</v>
      </c>
      <c r="J846" s="158"/>
      <c r="K846" s="158"/>
      <c r="L846" s="158"/>
      <c r="M846" s="158">
        <v>0.68459999999999999</v>
      </c>
      <c r="N846" s="158">
        <v>0.70220000000000005</v>
      </c>
      <c r="O846" s="158" t="s">
        <v>84</v>
      </c>
      <c r="P846" s="158" t="s">
        <v>84</v>
      </c>
      <c r="Q846" s="158">
        <v>0.7883</v>
      </c>
      <c r="R846" s="158">
        <v>0.82010000000000005</v>
      </c>
      <c r="S846" s="158">
        <v>0.77859999999999996</v>
      </c>
      <c r="T846" s="158">
        <v>0.80730000000000002</v>
      </c>
      <c r="U846" s="158">
        <v>0.81340000000000001</v>
      </c>
      <c r="V846" s="158">
        <v>0.84850000000000003</v>
      </c>
      <c r="W846" s="158">
        <v>0.68389999999999995</v>
      </c>
      <c r="X846" s="158">
        <v>0.80389999999999995</v>
      </c>
      <c r="Y846" s="158">
        <v>0.35460000000000003</v>
      </c>
      <c r="Z846" s="158">
        <v>0.39129999999999998</v>
      </c>
      <c r="AA846" s="158">
        <v>0.55159999999999998</v>
      </c>
      <c r="AB846" s="158">
        <v>0.66269999999999996</v>
      </c>
      <c r="AC846" s="158"/>
      <c r="AD846" s="181">
        <v>11616</v>
      </c>
      <c r="AE846" s="181" t="s">
        <v>84</v>
      </c>
      <c r="AF846" s="181">
        <v>2733</v>
      </c>
      <c r="AG846" s="181">
        <v>3484</v>
      </c>
      <c r="AH846" s="181">
        <v>2001</v>
      </c>
      <c r="AI846" s="181">
        <v>225</v>
      </c>
      <c r="AJ846" s="181">
        <v>2853</v>
      </c>
      <c r="AK846" s="181">
        <v>320</v>
      </c>
      <c r="AL846" s="181">
        <v>10246</v>
      </c>
    </row>
    <row r="847" spans="1:38" x14ac:dyDescent="0.25">
      <c r="A847" s="159" t="s">
        <v>9487</v>
      </c>
      <c r="B847" s="158">
        <v>0.68720000000000003</v>
      </c>
      <c r="C847" s="158" t="s">
        <v>84</v>
      </c>
      <c r="D847" s="158">
        <v>0.82179999999999997</v>
      </c>
      <c r="E847" s="158">
        <v>0.78890000000000005</v>
      </c>
      <c r="F847" s="158">
        <v>0.82299999999999995</v>
      </c>
      <c r="G847" s="158">
        <v>0.7379</v>
      </c>
      <c r="H847" s="158">
        <v>0.37909999999999999</v>
      </c>
      <c r="I847" s="158">
        <v>0.48530000000000001</v>
      </c>
      <c r="J847" s="158"/>
      <c r="K847" s="158"/>
      <c r="L847" s="158"/>
      <c r="M847" s="158">
        <v>0.67800000000000005</v>
      </c>
      <c r="N847" s="158">
        <v>0.69620000000000004</v>
      </c>
      <c r="O847" s="158" t="s">
        <v>84</v>
      </c>
      <c r="P847" s="158" t="s">
        <v>84</v>
      </c>
      <c r="Q847" s="158">
        <v>0.80479999999999996</v>
      </c>
      <c r="R847" s="158">
        <v>0.83750000000000002</v>
      </c>
      <c r="S847" s="158">
        <v>0.77359999999999995</v>
      </c>
      <c r="T847" s="158">
        <v>0.8034</v>
      </c>
      <c r="U847" s="158">
        <v>0.80369999999999997</v>
      </c>
      <c r="V847" s="158">
        <v>0.84060000000000001</v>
      </c>
      <c r="W847" s="158">
        <v>0.66510000000000002</v>
      </c>
      <c r="X847" s="158">
        <v>0.79720000000000002</v>
      </c>
      <c r="Y847" s="158">
        <v>0.36070000000000002</v>
      </c>
      <c r="Z847" s="158">
        <v>0.39750000000000002</v>
      </c>
      <c r="AA847" s="158">
        <v>0.42370000000000002</v>
      </c>
      <c r="AB847" s="158">
        <v>0.54410000000000003</v>
      </c>
      <c r="AC847" s="158"/>
      <c r="AD847" s="181">
        <v>10961</v>
      </c>
      <c r="AE847" s="181" t="s">
        <v>84</v>
      </c>
      <c r="AF847" s="181">
        <v>2450</v>
      </c>
      <c r="AG847" s="181">
        <v>3297</v>
      </c>
      <c r="AH847" s="181">
        <v>1901</v>
      </c>
      <c r="AI847" s="181">
        <v>189</v>
      </c>
      <c r="AJ847" s="181">
        <v>2848</v>
      </c>
      <c r="AK847" s="181">
        <v>276</v>
      </c>
      <c r="AL847" s="181">
        <v>9832</v>
      </c>
    </row>
    <row r="848" spans="1:38" x14ac:dyDescent="0.25">
      <c r="A848" s="159" t="s">
        <v>9488</v>
      </c>
      <c r="B848" s="158">
        <v>0.72809999999999997</v>
      </c>
      <c r="C848" s="158" t="s">
        <v>84</v>
      </c>
      <c r="D848" s="158">
        <v>0.81630000000000003</v>
      </c>
      <c r="E848" s="158">
        <v>0.80869999999999997</v>
      </c>
      <c r="F848" s="158">
        <v>0.83130000000000004</v>
      </c>
      <c r="G848" s="158">
        <v>0.79210000000000003</v>
      </c>
      <c r="H848" s="158">
        <v>0.41139999999999999</v>
      </c>
      <c r="I848" s="158">
        <v>0.74929999999999997</v>
      </c>
      <c r="J848" s="158"/>
      <c r="K848" s="158"/>
      <c r="L848" s="158"/>
      <c r="M848" s="158">
        <v>0.71909999999999996</v>
      </c>
      <c r="N848" s="158">
        <v>0.73680000000000001</v>
      </c>
      <c r="O848" s="158" t="s">
        <v>84</v>
      </c>
      <c r="P848" s="158" t="s">
        <v>84</v>
      </c>
      <c r="Q848" s="158">
        <v>0.79930000000000001</v>
      </c>
      <c r="R848" s="158">
        <v>0.83199999999999996</v>
      </c>
      <c r="S848" s="158">
        <v>0.79369999999999996</v>
      </c>
      <c r="T848" s="158">
        <v>0.8226</v>
      </c>
      <c r="U848" s="158">
        <v>0.81289999999999996</v>
      </c>
      <c r="V848" s="158">
        <v>0.84799999999999998</v>
      </c>
      <c r="W848" s="158">
        <v>0.73370000000000002</v>
      </c>
      <c r="X848" s="158">
        <v>0.83909999999999996</v>
      </c>
      <c r="Y848" s="158">
        <v>0.39019999999999999</v>
      </c>
      <c r="Z848" s="158">
        <v>0.43240000000000001</v>
      </c>
      <c r="AA848" s="158">
        <v>0.70709999999999995</v>
      </c>
      <c r="AB848" s="158">
        <v>0.7863</v>
      </c>
      <c r="AC848" s="158"/>
      <c r="AD848" s="181">
        <v>10555</v>
      </c>
      <c r="AE848" s="181" t="s">
        <v>84</v>
      </c>
      <c r="AF848" s="181">
        <v>2416</v>
      </c>
      <c r="AG848" s="181">
        <v>3204</v>
      </c>
      <c r="AH848" s="181">
        <v>1972</v>
      </c>
      <c r="AI848" s="181">
        <v>250</v>
      </c>
      <c r="AJ848" s="181">
        <v>2214</v>
      </c>
      <c r="AK848" s="181">
        <v>499</v>
      </c>
      <c r="AL848" s="181">
        <v>8412</v>
      </c>
    </row>
    <row r="849" spans="1:38" x14ac:dyDescent="0.25">
      <c r="A849" s="159" t="s">
        <v>9489</v>
      </c>
      <c r="B849" s="158">
        <v>0.68120000000000003</v>
      </c>
      <c r="C849" s="158" t="s">
        <v>84</v>
      </c>
      <c r="D849" s="158">
        <v>0.80369999999999997</v>
      </c>
      <c r="E849" s="158">
        <v>0.79579999999999995</v>
      </c>
      <c r="F849" s="158">
        <v>0.81769999999999998</v>
      </c>
      <c r="G849" s="158">
        <v>0.70679999999999998</v>
      </c>
      <c r="H849" s="158">
        <v>0.3891</v>
      </c>
      <c r="I849" s="158">
        <v>0.4642</v>
      </c>
      <c r="J849" s="158"/>
      <c r="K849" s="158"/>
      <c r="L849" s="158"/>
      <c r="M849" s="158">
        <v>0.67130000000000001</v>
      </c>
      <c r="N849" s="158">
        <v>0.69089999999999996</v>
      </c>
      <c r="O849" s="158" t="s">
        <v>84</v>
      </c>
      <c r="P849" s="158" t="s">
        <v>84</v>
      </c>
      <c r="Q849" s="158">
        <v>0.78420000000000001</v>
      </c>
      <c r="R849" s="158">
        <v>0.8216</v>
      </c>
      <c r="S849" s="158">
        <v>0.77949999999999997</v>
      </c>
      <c r="T849" s="158">
        <v>0.81100000000000005</v>
      </c>
      <c r="U849" s="158">
        <v>0.79700000000000004</v>
      </c>
      <c r="V849" s="158">
        <v>0.83650000000000002</v>
      </c>
      <c r="W849" s="158">
        <v>0.61509999999999998</v>
      </c>
      <c r="X849" s="158">
        <v>0.78049999999999997</v>
      </c>
      <c r="Y849" s="158">
        <v>0.36990000000000001</v>
      </c>
      <c r="Z849" s="158">
        <v>0.40820000000000001</v>
      </c>
      <c r="AA849" s="158">
        <v>0.38950000000000001</v>
      </c>
      <c r="AB849" s="158">
        <v>0.53539999999999999</v>
      </c>
      <c r="AC849" s="158"/>
      <c r="AD849" s="181">
        <v>9584</v>
      </c>
      <c r="AE849" s="181" t="s">
        <v>84</v>
      </c>
      <c r="AF849" s="181">
        <v>2014</v>
      </c>
      <c r="AG849" s="181">
        <v>2918</v>
      </c>
      <c r="AH849" s="181">
        <v>1686</v>
      </c>
      <c r="AI849" s="181">
        <v>130</v>
      </c>
      <c r="AJ849" s="181">
        <v>2649</v>
      </c>
      <c r="AK849" s="181">
        <v>187</v>
      </c>
      <c r="AL849" s="181">
        <v>8676</v>
      </c>
    </row>
    <row r="850" spans="1:38" x14ac:dyDescent="0.25">
      <c r="A850" s="159" t="s">
        <v>9490</v>
      </c>
      <c r="B850" s="158">
        <v>0.91059999999999997</v>
      </c>
      <c r="C850" s="158" t="s">
        <v>84</v>
      </c>
      <c r="D850" s="158">
        <v>0.98750000000000004</v>
      </c>
      <c r="E850" s="158">
        <v>0.95150000000000001</v>
      </c>
      <c r="F850" s="158">
        <v>0.95830000000000004</v>
      </c>
      <c r="G850" s="158">
        <v>0.93400000000000005</v>
      </c>
      <c r="H850" s="158">
        <v>0.75829999999999997</v>
      </c>
      <c r="I850" s="158">
        <v>0.81420000000000003</v>
      </c>
      <c r="J850" s="158"/>
      <c r="K850" s="158"/>
      <c r="L850" s="158"/>
      <c r="M850" s="158">
        <v>0.9052</v>
      </c>
      <c r="N850" s="158">
        <v>0.91569999999999996</v>
      </c>
      <c r="O850" s="158" t="s">
        <v>84</v>
      </c>
      <c r="P850" s="158" t="s">
        <v>84</v>
      </c>
      <c r="Q850" s="158">
        <v>0.98209999999999997</v>
      </c>
      <c r="R850" s="158">
        <v>0.99129999999999996</v>
      </c>
      <c r="S850" s="158">
        <v>0.94369999999999998</v>
      </c>
      <c r="T850" s="158">
        <v>0.95820000000000005</v>
      </c>
      <c r="U850" s="158">
        <v>0.94840000000000002</v>
      </c>
      <c r="V850" s="158">
        <v>0.96630000000000005</v>
      </c>
      <c r="W850" s="158">
        <v>0.89449999999999996</v>
      </c>
      <c r="X850" s="158">
        <v>0.95909999999999995</v>
      </c>
      <c r="Y850" s="158">
        <v>0.74180000000000001</v>
      </c>
      <c r="Z850" s="158">
        <v>0.77400000000000002</v>
      </c>
      <c r="AA850" s="158">
        <v>0.77390000000000003</v>
      </c>
      <c r="AB850" s="158">
        <v>0.84799999999999998</v>
      </c>
      <c r="AC850" s="158"/>
      <c r="AD850" s="181">
        <v>11639</v>
      </c>
      <c r="AE850" s="181" t="s">
        <v>84</v>
      </c>
      <c r="AF850" s="181">
        <v>2701</v>
      </c>
      <c r="AG850" s="181">
        <v>3522</v>
      </c>
      <c r="AH850" s="181">
        <v>2029</v>
      </c>
      <c r="AI850" s="181">
        <v>250</v>
      </c>
      <c r="AJ850" s="181">
        <v>2710</v>
      </c>
      <c r="AK850" s="181">
        <v>427</v>
      </c>
      <c r="AL850" s="181">
        <v>9800</v>
      </c>
    </row>
    <row r="851" spans="1:38" x14ac:dyDescent="0.25">
      <c r="A851" s="159" t="s">
        <v>9491</v>
      </c>
      <c r="B851" s="158">
        <v>0.90639999999999998</v>
      </c>
      <c r="C851" s="158" t="s">
        <v>84</v>
      </c>
      <c r="D851" s="158">
        <v>0.98650000000000004</v>
      </c>
      <c r="E851" s="158">
        <v>0.94869999999999999</v>
      </c>
      <c r="F851" s="158">
        <v>0.95440000000000003</v>
      </c>
      <c r="G851" s="158">
        <v>0.94869999999999999</v>
      </c>
      <c r="H851" s="158">
        <v>0.752</v>
      </c>
      <c r="I851" s="158">
        <v>0.80830000000000002</v>
      </c>
      <c r="J851" s="158"/>
      <c r="K851" s="158"/>
      <c r="L851" s="158"/>
      <c r="M851" s="158">
        <v>0.90090000000000003</v>
      </c>
      <c r="N851" s="158">
        <v>0.91159999999999997</v>
      </c>
      <c r="O851" s="158" t="s">
        <v>84</v>
      </c>
      <c r="P851" s="158" t="s">
        <v>84</v>
      </c>
      <c r="Q851" s="158">
        <v>0.98089999999999999</v>
      </c>
      <c r="R851" s="158">
        <v>0.99039999999999995</v>
      </c>
      <c r="S851" s="158">
        <v>0.94069999999999998</v>
      </c>
      <c r="T851" s="158">
        <v>0.95569999999999999</v>
      </c>
      <c r="U851" s="158">
        <v>0.94399999999999995</v>
      </c>
      <c r="V851" s="158">
        <v>0.96289999999999998</v>
      </c>
      <c r="W851" s="158">
        <v>0.90939999999999999</v>
      </c>
      <c r="X851" s="158">
        <v>0.97119999999999995</v>
      </c>
      <c r="Y851" s="158">
        <v>0.73580000000000001</v>
      </c>
      <c r="Z851" s="158">
        <v>0.76739999999999997</v>
      </c>
      <c r="AA851" s="158">
        <v>0.76060000000000005</v>
      </c>
      <c r="AB851" s="158">
        <v>0.84740000000000004</v>
      </c>
      <c r="AC851" s="158"/>
      <c r="AD851" s="181">
        <v>11616</v>
      </c>
      <c r="AE851" s="181" t="s">
        <v>84</v>
      </c>
      <c r="AF851" s="181">
        <v>2733</v>
      </c>
      <c r="AG851" s="181">
        <v>3484</v>
      </c>
      <c r="AH851" s="181">
        <v>2001</v>
      </c>
      <c r="AI851" s="181">
        <v>225</v>
      </c>
      <c r="AJ851" s="181">
        <v>2853</v>
      </c>
      <c r="AK851" s="181">
        <v>320</v>
      </c>
      <c r="AL851" s="181">
        <v>10246</v>
      </c>
    </row>
    <row r="852" spans="1:38" x14ac:dyDescent="0.25">
      <c r="A852" s="159" t="s">
        <v>9492</v>
      </c>
      <c r="B852" s="158">
        <v>0.89280000000000004</v>
      </c>
      <c r="C852" s="158" t="s">
        <v>84</v>
      </c>
      <c r="D852" s="158">
        <v>0.98350000000000004</v>
      </c>
      <c r="E852" s="158">
        <v>0.94799999999999995</v>
      </c>
      <c r="F852" s="158">
        <v>0.93989999999999996</v>
      </c>
      <c r="G852" s="158">
        <v>0.92800000000000005</v>
      </c>
      <c r="H852" s="158">
        <v>0.73570000000000002</v>
      </c>
      <c r="I852" s="158">
        <v>0.70120000000000005</v>
      </c>
      <c r="J852" s="158"/>
      <c r="K852" s="158"/>
      <c r="L852" s="158"/>
      <c r="M852" s="158">
        <v>0.88680000000000003</v>
      </c>
      <c r="N852" s="158">
        <v>0.89849999999999997</v>
      </c>
      <c r="O852" s="158" t="s">
        <v>84</v>
      </c>
      <c r="P852" s="158" t="s">
        <v>84</v>
      </c>
      <c r="Q852" s="158">
        <v>0.97719999999999996</v>
      </c>
      <c r="R852" s="158">
        <v>0.98809999999999998</v>
      </c>
      <c r="S852" s="158">
        <v>0.93969999999999998</v>
      </c>
      <c r="T852" s="158">
        <v>0.95520000000000005</v>
      </c>
      <c r="U852" s="158">
        <v>0.92800000000000005</v>
      </c>
      <c r="V852" s="158">
        <v>0.94989999999999997</v>
      </c>
      <c r="W852" s="158">
        <v>0.87970000000000004</v>
      </c>
      <c r="X852" s="158">
        <v>0.95740000000000003</v>
      </c>
      <c r="Y852" s="158">
        <v>0.71919999999999995</v>
      </c>
      <c r="Z852" s="158">
        <v>0.75149999999999995</v>
      </c>
      <c r="AA852" s="158">
        <v>0.64400000000000002</v>
      </c>
      <c r="AB852" s="158">
        <v>0.751</v>
      </c>
      <c r="AC852" s="158"/>
      <c r="AD852" s="181">
        <v>10961</v>
      </c>
      <c r="AE852" s="181" t="s">
        <v>84</v>
      </c>
      <c r="AF852" s="181">
        <v>2450</v>
      </c>
      <c r="AG852" s="181">
        <v>3297</v>
      </c>
      <c r="AH852" s="181">
        <v>1901</v>
      </c>
      <c r="AI852" s="181">
        <v>189</v>
      </c>
      <c r="AJ852" s="181">
        <v>2848</v>
      </c>
      <c r="AK852" s="181">
        <v>276</v>
      </c>
      <c r="AL852" s="181">
        <v>9832</v>
      </c>
    </row>
    <row r="853" spans="1:38" x14ac:dyDescent="0.25">
      <c r="A853" s="159" t="s">
        <v>9493</v>
      </c>
      <c r="B853" s="158">
        <v>0.91869999999999996</v>
      </c>
      <c r="C853" s="158" t="s">
        <v>84</v>
      </c>
      <c r="D853" s="158">
        <v>0.98640000000000005</v>
      </c>
      <c r="E853" s="158">
        <v>0.96250000000000002</v>
      </c>
      <c r="F853" s="158">
        <v>0.94879999999999998</v>
      </c>
      <c r="G853" s="158">
        <v>0.94140000000000001</v>
      </c>
      <c r="H853" s="158">
        <v>0.75360000000000005</v>
      </c>
      <c r="I853" s="158">
        <v>0.91120000000000001</v>
      </c>
      <c r="J853" s="158"/>
      <c r="K853" s="158"/>
      <c r="L853" s="158"/>
      <c r="M853" s="158">
        <v>0.91320000000000001</v>
      </c>
      <c r="N853" s="158">
        <v>0.92379999999999995</v>
      </c>
      <c r="O853" s="158" t="s">
        <v>84</v>
      </c>
      <c r="P853" s="158" t="s">
        <v>84</v>
      </c>
      <c r="Q853" s="158">
        <v>0.98050000000000004</v>
      </c>
      <c r="R853" s="158">
        <v>0.99050000000000005</v>
      </c>
      <c r="S853" s="158">
        <v>0.95509999999999995</v>
      </c>
      <c r="T853" s="158">
        <v>0.96870000000000001</v>
      </c>
      <c r="U853" s="158">
        <v>0.93789999999999996</v>
      </c>
      <c r="V853" s="158">
        <v>0.95779999999999998</v>
      </c>
      <c r="W853" s="158">
        <v>0.90349999999999997</v>
      </c>
      <c r="X853" s="158">
        <v>0.9647</v>
      </c>
      <c r="Y853" s="158">
        <v>0.73519999999999996</v>
      </c>
      <c r="Z853" s="158">
        <v>0.77100000000000002</v>
      </c>
      <c r="AA853" s="158">
        <v>0.88239999999999996</v>
      </c>
      <c r="AB853" s="158">
        <v>0.93330000000000002</v>
      </c>
      <c r="AC853" s="158"/>
      <c r="AD853" s="181">
        <v>10555</v>
      </c>
      <c r="AE853" s="181" t="s">
        <v>84</v>
      </c>
      <c r="AF853" s="181">
        <v>2416</v>
      </c>
      <c r="AG853" s="181">
        <v>3204</v>
      </c>
      <c r="AH853" s="181">
        <v>1972</v>
      </c>
      <c r="AI853" s="181">
        <v>250</v>
      </c>
      <c r="AJ853" s="181">
        <v>2214</v>
      </c>
      <c r="AK853" s="181">
        <v>499</v>
      </c>
      <c r="AL853" s="181">
        <v>8412</v>
      </c>
    </row>
    <row r="854" spans="1:38" x14ac:dyDescent="0.25">
      <c r="A854" s="159" t="s">
        <v>9494</v>
      </c>
      <c r="B854" s="158">
        <v>0.89439999999999997</v>
      </c>
      <c r="C854" s="158" t="s">
        <v>84</v>
      </c>
      <c r="D854" s="158">
        <v>0.98799999999999999</v>
      </c>
      <c r="E854" s="158">
        <v>0.94689999999999996</v>
      </c>
      <c r="F854" s="158">
        <v>0.94920000000000004</v>
      </c>
      <c r="G854" s="158">
        <v>0.90229999999999999</v>
      </c>
      <c r="H854" s="158">
        <v>0.74199999999999999</v>
      </c>
      <c r="I854" s="158">
        <v>0.72940000000000005</v>
      </c>
      <c r="J854" s="158"/>
      <c r="K854" s="158"/>
      <c r="L854" s="158"/>
      <c r="M854" s="158">
        <v>0.88800000000000001</v>
      </c>
      <c r="N854" s="158">
        <v>0.90049999999999997</v>
      </c>
      <c r="O854" s="158" t="s">
        <v>84</v>
      </c>
      <c r="P854" s="158" t="s">
        <v>84</v>
      </c>
      <c r="Q854" s="158">
        <v>0.98150000000000004</v>
      </c>
      <c r="R854" s="158">
        <v>0.99219999999999997</v>
      </c>
      <c r="S854" s="158">
        <v>0.93789999999999996</v>
      </c>
      <c r="T854" s="158">
        <v>0.9546</v>
      </c>
      <c r="U854" s="158">
        <v>0.93730000000000002</v>
      </c>
      <c r="V854" s="158">
        <v>0.95889999999999997</v>
      </c>
      <c r="W854" s="158">
        <v>0.8357</v>
      </c>
      <c r="X854" s="158">
        <v>0.94279999999999997</v>
      </c>
      <c r="Y854" s="158">
        <v>0.72489999999999999</v>
      </c>
      <c r="Z854" s="158">
        <v>0.7581</v>
      </c>
      <c r="AA854" s="158">
        <v>0.66010000000000002</v>
      </c>
      <c r="AB854" s="158">
        <v>0.78680000000000005</v>
      </c>
      <c r="AC854" s="158"/>
      <c r="AD854" s="181">
        <v>9584</v>
      </c>
      <c r="AE854" s="181" t="s">
        <v>84</v>
      </c>
      <c r="AF854" s="181">
        <v>2014</v>
      </c>
      <c r="AG854" s="181">
        <v>2918</v>
      </c>
      <c r="AH854" s="181">
        <v>1686</v>
      </c>
      <c r="AI854" s="181">
        <v>130</v>
      </c>
      <c r="AJ854" s="181">
        <v>2649</v>
      </c>
      <c r="AK854" s="181">
        <v>187</v>
      </c>
      <c r="AL854" s="181">
        <v>8676</v>
      </c>
    </row>
    <row r="855" spans="1:38" x14ac:dyDescent="0.25">
      <c r="A855" s="159" t="s">
        <v>9495</v>
      </c>
      <c r="B855" s="158">
        <v>0.63949999999999996</v>
      </c>
      <c r="C855" s="158" t="s">
        <v>84</v>
      </c>
      <c r="D855" s="158">
        <v>0.75629999999999997</v>
      </c>
      <c r="E855" s="158">
        <v>0.72360000000000002</v>
      </c>
      <c r="F855" s="158">
        <v>0.7681</v>
      </c>
      <c r="G855" s="158">
        <v>0.70250000000000001</v>
      </c>
      <c r="H855" s="158">
        <v>0.32740000000000002</v>
      </c>
      <c r="I855" s="158">
        <v>0.54110000000000003</v>
      </c>
      <c r="J855" s="158"/>
      <c r="K855" s="158"/>
      <c r="L855" s="158"/>
      <c r="M855" s="158">
        <v>0.62990000000000002</v>
      </c>
      <c r="N855" s="158">
        <v>0.64890000000000003</v>
      </c>
      <c r="O855" s="158" t="s">
        <v>84</v>
      </c>
      <c r="P855" s="158" t="s">
        <v>84</v>
      </c>
      <c r="Q855" s="158">
        <v>0.73750000000000004</v>
      </c>
      <c r="R855" s="158">
        <v>0.77400000000000002</v>
      </c>
      <c r="S855" s="158">
        <v>0.70679999999999998</v>
      </c>
      <c r="T855" s="158">
        <v>0.73960000000000004</v>
      </c>
      <c r="U855" s="158">
        <v>0.74680000000000002</v>
      </c>
      <c r="V855" s="158">
        <v>0.78790000000000004</v>
      </c>
      <c r="W855" s="158">
        <v>0.63460000000000005</v>
      </c>
      <c r="X855" s="158">
        <v>0.7601</v>
      </c>
      <c r="Y855" s="158">
        <v>0.3085</v>
      </c>
      <c r="Z855" s="158">
        <v>0.34639999999999999</v>
      </c>
      <c r="AA855" s="158">
        <v>0.48949999999999999</v>
      </c>
      <c r="AB855" s="158">
        <v>0.58989999999999998</v>
      </c>
      <c r="AC855" s="158"/>
      <c r="AD855" s="181">
        <v>11639</v>
      </c>
      <c r="AE855" s="181" t="s">
        <v>84</v>
      </c>
      <c r="AF855" s="181">
        <v>2701</v>
      </c>
      <c r="AG855" s="181">
        <v>3522</v>
      </c>
      <c r="AH855" s="181">
        <v>2029</v>
      </c>
      <c r="AI855" s="181">
        <v>250</v>
      </c>
      <c r="AJ855" s="181">
        <v>2710</v>
      </c>
      <c r="AK855" s="181">
        <v>427</v>
      </c>
      <c r="AL855" s="181">
        <v>9800</v>
      </c>
    </row>
    <row r="856" spans="1:38" x14ac:dyDescent="0.25">
      <c r="A856" s="159" t="s">
        <v>9496</v>
      </c>
      <c r="B856" s="158">
        <v>0.62649999999999995</v>
      </c>
      <c r="C856" s="158" t="s">
        <v>84</v>
      </c>
      <c r="D856" s="158">
        <v>0.74170000000000003</v>
      </c>
      <c r="E856" s="158">
        <v>0.72599999999999998</v>
      </c>
      <c r="F856" s="158">
        <v>0.77039999999999997</v>
      </c>
      <c r="G856" s="158">
        <v>0.71160000000000001</v>
      </c>
      <c r="H856" s="158">
        <v>0.29849999999999999</v>
      </c>
      <c r="I856" s="158">
        <v>0.52749999999999997</v>
      </c>
      <c r="J856" s="158"/>
      <c r="K856" s="158"/>
      <c r="L856" s="158"/>
      <c r="M856" s="158">
        <v>0.61670000000000003</v>
      </c>
      <c r="N856" s="158">
        <v>0.63600000000000001</v>
      </c>
      <c r="O856" s="158" t="s">
        <v>84</v>
      </c>
      <c r="P856" s="158" t="s">
        <v>84</v>
      </c>
      <c r="Q856" s="158">
        <v>0.72270000000000001</v>
      </c>
      <c r="R856" s="158">
        <v>0.75970000000000004</v>
      </c>
      <c r="S856" s="158">
        <v>0.70899999999999996</v>
      </c>
      <c r="T856" s="158">
        <v>0.74219999999999997</v>
      </c>
      <c r="U856" s="158">
        <v>0.74890000000000001</v>
      </c>
      <c r="V856" s="158">
        <v>0.79039999999999999</v>
      </c>
      <c r="W856" s="158">
        <v>0.6401</v>
      </c>
      <c r="X856" s="158">
        <v>0.77149999999999996</v>
      </c>
      <c r="Y856" s="158">
        <v>0.28050000000000003</v>
      </c>
      <c r="Z856" s="158">
        <v>0.31680000000000003</v>
      </c>
      <c r="AA856" s="158">
        <v>0.46689999999999998</v>
      </c>
      <c r="AB856" s="158">
        <v>0.58440000000000003</v>
      </c>
      <c r="AC856" s="158"/>
      <c r="AD856" s="181">
        <v>11616</v>
      </c>
      <c r="AE856" s="181" t="s">
        <v>84</v>
      </c>
      <c r="AF856" s="181">
        <v>2733</v>
      </c>
      <c r="AG856" s="181">
        <v>3484</v>
      </c>
      <c r="AH856" s="181">
        <v>2001</v>
      </c>
      <c r="AI856" s="181">
        <v>225</v>
      </c>
      <c r="AJ856" s="181">
        <v>2853</v>
      </c>
      <c r="AK856" s="181">
        <v>320</v>
      </c>
      <c r="AL856" s="181">
        <v>10246</v>
      </c>
    </row>
    <row r="857" spans="1:38" x14ac:dyDescent="0.25">
      <c r="A857" s="159" t="s">
        <v>9497</v>
      </c>
      <c r="B857" s="158">
        <v>0.62039999999999995</v>
      </c>
      <c r="C857" s="158" t="s">
        <v>84</v>
      </c>
      <c r="D857" s="158">
        <v>0.75439999999999996</v>
      </c>
      <c r="E857" s="158">
        <v>0.72729999999999995</v>
      </c>
      <c r="F857" s="158">
        <v>0.75039999999999996</v>
      </c>
      <c r="G857" s="158">
        <v>0.68500000000000005</v>
      </c>
      <c r="H857" s="158">
        <v>0.30530000000000002</v>
      </c>
      <c r="I857" s="158">
        <v>0.46779999999999999</v>
      </c>
      <c r="J857" s="158"/>
      <c r="K857" s="158"/>
      <c r="L857" s="158"/>
      <c r="M857" s="158">
        <v>0.61029999999999995</v>
      </c>
      <c r="N857" s="158">
        <v>0.63029999999999997</v>
      </c>
      <c r="O857" s="158" t="s">
        <v>84</v>
      </c>
      <c r="P857" s="158" t="s">
        <v>84</v>
      </c>
      <c r="Q857" s="158">
        <v>0.73419999999999996</v>
      </c>
      <c r="R857" s="158">
        <v>0.77329999999999999</v>
      </c>
      <c r="S857" s="158">
        <v>0.7097</v>
      </c>
      <c r="T857" s="158">
        <v>0.74399999999999999</v>
      </c>
      <c r="U857" s="158">
        <v>0.72770000000000001</v>
      </c>
      <c r="V857" s="158">
        <v>0.77149999999999996</v>
      </c>
      <c r="W857" s="158">
        <v>0.60580000000000001</v>
      </c>
      <c r="X857" s="158">
        <v>0.75160000000000005</v>
      </c>
      <c r="Y857" s="158">
        <v>0.28699999999999998</v>
      </c>
      <c r="Z857" s="158">
        <v>0.32369999999999999</v>
      </c>
      <c r="AA857" s="158">
        <v>0.40479999999999999</v>
      </c>
      <c r="AB857" s="158">
        <v>0.5282</v>
      </c>
      <c r="AC857" s="158"/>
      <c r="AD857" s="181">
        <v>10961</v>
      </c>
      <c r="AE857" s="181" t="s">
        <v>84</v>
      </c>
      <c r="AF857" s="181">
        <v>2450</v>
      </c>
      <c r="AG857" s="181">
        <v>3297</v>
      </c>
      <c r="AH857" s="181">
        <v>1901</v>
      </c>
      <c r="AI857" s="181">
        <v>189</v>
      </c>
      <c r="AJ857" s="181">
        <v>2848</v>
      </c>
      <c r="AK857" s="181">
        <v>276</v>
      </c>
      <c r="AL857" s="181">
        <v>9832</v>
      </c>
    </row>
    <row r="858" spans="1:38" x14ac:dyDescent="0.25">
      <c r="A858" s="159" t="s">
        <v>9498</v>
      </c>
      <c r="B858" s="158">
        <v>0.65790000000000004</v>
      </c>
      <c r="C858" s="158" t="s">
        <v>84</v>
      </c>
      <c r="D858" s="158">
        <v>0.74909999999999999</v>
      </c>
      <c r="E858" s="158">
        <v>0.73540000000000005</v>
      </c>
      <c r="F858" s="158">
        <v>0.7661</v>
      </c>
      <c r="G858" s="158">
        <v>0.69599999999999995</v>
      </c>
      <c r="H858" s="158">
        <v>0.3402</v>
      </c>
      <c r="I858" s="158">
        <v>0.68369999999999997</v>
      </c>
      <c r="J858" s="158"/>
      <c r="K858" s="158"/>
      <c r="L858" s="158"/>
      <c r="M858" s="158">
        <v>0.64800000000000002</v>
      </c>
      <c r="N858" s="158">
        <v>0.66769999999999996</v>
      </c>
      <c r="O858" s="158" t="s">
        <v>84</v>
      </c>
      <c r="P858" s="158" t="s">
        <v>84</v>
      </c>
      <c r="Q858" s="158">
        <v>0.72929999999999995</v>
      </c>
      <c r="R858" s="158">
        <v>0.76770000000000005</v>
      </c>
      <c r="S858" s="158">
        <v>0.71799999999999997</v>
      </c>
      <c r="T858" s="158">
        <v>0.75190000000000001</v>
      </c>
      <c r="U858" s="158">
        <v>0.74460000000000004</v>
      </c>
      <c r="V858" s="158">
        <v>0.78610000000000002</v>
      </c>
      <c r="W858" s="158">
        <v>0.62939999999999996</v>
      </c>
      <c r="X858" s="158">
        <v>0.753</v>
      </c>
      <c r="Y858" s="158">
        <v>0.31919999999999998</v>
      </c>
      <c r="Z858" s="158">
        <v>0.3614</v>
      </c>
      <c r="AA858" s="158">
        <v>0.63790000000000002</v>
      </c>
      <c r="AB858" s="158">
        <v>0.72499999999999998</v>
      </c>
      <c r="AC858" s="158"/>
      <c r="AD858" s="181">
        <v>10555</v>
      </c>
      <c r="AE858" s="181" t="s">
        <v>84</v>
      </c>
      <c r="AF858" s="181">
        <v>2416</v>
      </c>
      <c r="AG858" s="181">
        <v>3204</v>
      </c>
      <c r="AH858" s="181">
        <v>1972</v>
      </c>
      <c r="AI858" s="181">
        <v>250</v>
      </c>
      <c r="AJ858" s="181">
        <v>2214</v>
      </c>
      <c r="AK858" s="181">
        <v>499</v>
      </c>
      <c r="AL858" s="181">
        <v>8412</v>
      </c>
    </row>
    <row r="859" spans="1:38" x14ac:dyDescent="0.25">
      <c r="A859" s="159" t="s">
        <v>9499</v>
      </c>
      <c r="B859" s="158">
        <v>0.61099999999999999</v>
      </c>
      <c r="C859" s="158" t="s">
        <v>84</v>
      </c>
      <c r="D859" s="158">
        <v>0.72850000000000004</v>
      </c>
      <c r="E859" s="158">
        <v>0.72250000000000003</v>
      </c>
      <c r="F859" s="158">
        <v>0.76029999999999998</v>
      </c>
      <c r="G859" s="158">
        <v>0.61829999999999996</v>
      </c>
      <c r="H859" s="158">
        <v>0.31909999999999999</v>
      </c>
      <c r="I859" s="158">
        <v>0.39839999999999998</v>
      </c>
      <c r="J859" s="158"/>
      <c r="K859" s="158"/>
      <c r="L859" s="158"/>
      <c r="M859" s="158">
        <v>0.60019999999999996</v>
      </c>
      <c r="N859" s="158">
        <v>0.62170000000000003</v>
      </c>
      <c r="O859" s="158" t="s">
        <v>84</v>
      </c>
      <c r="P859" s="158" t="s">
        <v>84</v>
      </c>
      <c r="Q859" s="158">
        <v>0.70579999999999998</v>
      </c>
      <c r="R859" s="158">
        <v>0.74970000000000003</v>
      </c>
      <c r="S859" s="158">
        <v>0.70369999999999999</v>
      </c>
      <c r="T859" s="158">
        <v>0.74039999999999995</v>
      </c>
      <c r="U859" s="158">
        <v>0.73650000000000004</v>
      </c>
      <c r="V859" s="158">
        <v>0.7823</v>
      </c>
      <c r="W859" s="158">
        <v>0.51919999999999999</v>
      </c>
      <c r="X859" s="158">
        <v>0.70269999999999999</v>
      </c>
      <c r="Y859" s="158">
        <v>0.3</v>
      </c>
      <c r="Z859" s="158">
        <v>0.33829999999999999</v>
      </c>
      <c r="AA859" s="158">
        <v>0.32419999999999999</v>
      </c>
      <c r="AB859" s="158">
        <v>0.47160000000000002</v>
      </c>
      <c r="AC859" s="158"/>
      <c r="AD859" s="181">
        <v>9584</v>
      </c>
      <c r="AE859" s="181" t="s">
        <v>84</v>
      </c>
      <c r="AF859" s="181">
        <v>2014</v>
      </c>
      <c r="AG859" s="181">
        <v>2918</v>
      </c>
      <c r="AH859" s="181">
        <v>1686</v>
      </c>
      <c r="AI859" s="181">
        <v>130</v>
      </c>
      <c r="AJ859" s="181">
        <v>2649</v>
      </c>
      <c r="AK859" s="181">
        <v>187</v>
      </c>
      <c r="AL859" s="181">
        <v>8676</v>
      </c>
    </row>
    <row r="860" spans="1:38" x14ac:dyDescent="0.25">
      <c r="A860" s="159" t="s">
        <v>9500</v>
      </c>
      <c r="B860" s="158">
        <v>0.60109999999999997</v>
      </c>
      <c r="C860" s="158" t="s">
        <v>84</v>
      </c>
      <c r="D860" s="158">
        <v>0.71309999999999996</v>
      </c>
      <c r="E860" s="158">
        <v>0.68220000000000003</v>
      </c>
      <c r="F860" s="158">
        <v>0.72899999999999998</v>
      </c>
      <c r="G860" s="158">
        <v>0.67449999999999999</v>
      </c>
      <c r="H860" s="158">
        <v>0.2949</v>
      </c>
      <c r="I860" s="158">
        <v>0.51670000000000005</v>
      </c>
      <c r="J860" s="158"/>
      <c r="K860" s="158"/>
      <c r="L860" s="158"/>
      <c r="M860" s="158">
        <v>0.5907</v>
      </c>
      <c r="N860" s="158">
        <v>0.61119999999999997</v>
      </c>
      <c r="O860" s="158" t="s">
        <v>84</v>
      </c>
      <c r="P860" s="158" t="s">
        <v>84</v>
      </c>
      <c r="Q860" s="158">
        <v>0.69189999999999996</v>
      </c>
      <c r="R860" s="158">
        <v>0.73309999999999997</v>
      </c>
      <c r="S860" s="158">
        <v>0.66379999999999995</v>
      </c>
      <c r="T860" s="158">
        <v>0.69989999999999997</v>
      </c>
      <c r="U860" s="158">
        <v>0.70530000000000004</v>
      </c>
      <c r="V860" s="158">
        <v>0.75109999999999999</v>
      </c>
      <c r="W860" s="158">
        <v>0.60140000000000005</v>
      </c>
      <c r="X860" s="158">
        <v>0.73709999999999998</v>
      </c>
      <c r="Y860" s="158">
        <v>0.27560000000000001</v>
      </c>
      <c r="Z860" s="158">
        <v>0.31430000000000002</v>
      </c>
      <c r="AA860" s="158">
        <v>0.46300000000000002</v>
      </c>
      <c r="AB860" s="158">
        <v>0.56769999999999998</v>
      </c>
      <c r="AC860" s="158"/>
      <c r="AD860" s="181">
        <v>11639</v>
      </c>
      <c r="AE860" s="181" t="s">
        <v>84</v>
      </c>
      <c r="AF860" s="181">
        <v>2701</v>
      </c>
      <c r="AG860" s="181">
        <v>3522</v>
      </c>
      <c r="AH860" s="181">
        <v>2029</v>
      </c>
      <c r="AI860" s="181">
        <v>250</v>
      </c>
      <c r="AJ860" s="181">
        <v>2710</v>
      </c>
      <c r="AK860" s="181">
        <v>427</v>
      </c>
      <c r="AL860" s="181">
        <v>9800</v>
      </c>
    </row>
    <row r="861" spans="1:38" x14ac:dyDescent="0.25">
      <c r="A861" s="159" t="s">
        <v>9501</v>
      </c>
      <c r="B861" s="158">
        <v>0.58179999999999998</v>
      </c>
      <c r="C861" s="158" t="s">
        <v>84</v>
      </c>
      <c r="D861" s="158">
        <v>0.69650000000000001</v>
      </c>
      <c r="E861" s="158">
        <v>0.68330000000000002</v>
      </c>
      <c r="F861" s="158">
        <v>0.72119999999999995</v>
      </c>
      <c r="G861" s="158">
        <v>0.66090000000000004</v>
      </c>
      <c r="H861" s="158">
        <v>0.2571</v>
      </c>
      <c r="I861" s="158">
        <v>0.47910000000000003</v>
      </c>
      <c r="J861" s="158"/>
      <c r="K861" s="158"/>
      <c r="L861" s="158"/>
      <c r="M861" s="158">
        <v>0.57120000000000004</v>
      </c>
      <c r="N861" s="158">
        <v>0.59219999999999995</v>
      </c>
      <c r="O861" s="158" t="s">
        <v>84</v>
      </c>
      <c r="P861" s="158" t="s">
        <v>84</v>
      </c>
      <c r="Q861" s="158">
        <v>0.67510000000000003</v>
      </c>
      <c r="R861" s="158">
        <v>0.71679999999999999</v>
      </c>
      <c r="S861" s="158">
        <v>0.66420000000000001</v>
      </c>
      <c r="T861" s="158">
        <v>0.70150000000000001</v>
      </c>
      <c r="U861" s="158">
        <v>0.69689999999999996</v>
      </c>
      <c r="V861" s="158">
        <v>0.74390000000000001</v>
      </c>
      <c r="W861" s="158">
        <v>0.58389999999999997</v>
      </c>
      <c r="X861" s="158">
        <v>0.72709999999999997</v>
      </c>
      <c r="Y861" s="158">
        <v>0.2387</v>
      </c>
      <c r="Z861" s="158">
        <v>0.27579999999999999</v>
      </c>
      <c r="AA861" s="158">
        <v>0.41549999999999998</v>
      </c>
      <c r="AB861" s="158">
        <v>0.53979999999999995</v>
      </c>
      <c r="AC861" s="158"/>
      <c r="AD861" s="181">
        <v>11616</v>
      </c>
      <c r="AE861" s="181" t="s">
        <v>84</v>
      </c>
      <c r="AF861" s="181">
        <v>2733</v>
      </c>
      <c r="AG861" s="181">
        <v>3484</v>
      </c>
      <c r="AH861" s="181">
        <v>2001</v>
      </c>
      <c r="AI861" s="181">
        <v>225</v>
      </c>
      <c r="AJ861" s="181">
        <v>2853</v>
      </c>
      <c r="AK861" s="181">
        <v>320</v>
      </c>
      <c r="AL861" s="181">
        <v>10246</v>
      </c>
    </row>
    <row r="862" spans="1:38" x14ac:dyDescent="0.25">
      <c r="A862" s="159" t="s">
        <v>9502</v>
      </c>
      <c r="B862" s="158">
        <v>0.57640000000000002</v>
      </c>
      <c r="C862" s="158" t="s">
        <v>84</v>
      </c>
      <c r="D862" s="158">
        <v>0.7127</v>
      </c>
      <c r="E862" s="158">
        <v>0.67810000000000004</v>
      </c>
      <c r="F862" s="158">
        <v>0.6976</v>
      </c>
      <c r="G862" s="158">
        <v>0.62370000000000003</v>
      </c>
      <c r="H862" s="158">
        <v>0.27200000000000002</v>
      </c>
      <c r="I862" s="158">
        <v>0.4304</v>
      </c>
      <c r="J862" s="158"/>
      <c r="K862" s="158"/>
      <c r="L862" s="158"/>
      <c r="M862" s="158">
        <v>0.5655</v>
      </c>
      <c r="N862" s="158">
        <v>0.58720000000000006</v>
      </c>
      <c r="O862" s="158" t="s">
        <v>84</v>
      </c>
      <c r="P862" s="158" t="s">
        <v>84</v>
      </c>
      <c r="Q862" s="158">
        <v>0.69</v>
      </c>
      <c r="R862" s="158">
        <v>0.73399999999999999</v>
      </c>
      <c r="S862" s="158">
        <v>0.65849999999999997</v>
      </c>
      <c r="T862" s="158">
        <v>0.69689999999999996</v>
      </c>
      <c r="U862" s="158">
        <v>0.67220000000000002</v>
      </c>
      <c r="V862" s="158">
        <v>0.72150000000000003</v>
      </c>
      <c r="W862" s="158">
        <v>0.53720000000000001</v>
      </c>
      <c r="X862" s="158">
        <v>0.6986</v>
      </c>
      <c r="Y862" s="158">
        <v>0.25319999999999998</v>
      </c>
      <c r="Z862" s="158">
        <v>0.29120000000000001</v>
      </c>
      <c r="AA862" s="158">
        <v>0.36570000000000003</v>
      </c>
      <c r="AB862" s="158">
        <v>0.49330000000000002</v>
      </c>
      <c r="AC862" s="158"/>
      <c r="AD862" s="181">
        <v>10961</v>
      </c>
      <c r="AE862" s="181" t="s">
        <v>84</v>
      </c>
      <c r="AF862" s="181">
        <v>2450</v>
      </c>
      <c r="AG862" s="181">
        <v>3297</v>
      </c>
      <c r="AH862" s="181">
        <v>1901</v>
      </c>
      <c r="AI862" s="181">
        <v>189</v>
      </c>
      <c r="AJ862" s="181">
        <v>2848</v>
      </c>
      <c r="AK862" s="181">
        <v>276</v>
      </c>
      <c r="AL862" s="181">
        <v>9832</v>
      </c>
    </row>
    <row r="863" spans="1:38" x14ac:dyDescent="0.25">
      <c r="A863" s="159" t="s">
        <v>9503</v>
      </c>
      <c r="B863" s="158">
        <v>0.61950000000000005</v>
      </c>
      <c r="C863" s="158" t="s">
        <v>84</v>
      </c>
      <c r="D863" s="158">
        <v>0.70820000000000005</v>
      </c>
      <c r="E863" s="158">
        <v>0.6986</v>
      </c>
      <c r="F863" s="158">
        <v>0.72770000000000001</v>
      </c>
      <c r="G863" s="158">
        <v>0.63590000000000002</v>
      </c>
      <c r="H863" s="158">
        <v>0.30309999999999998</v>
      </c>
      <c r="I863" s="158">
        <v>0.65429999999999999</v>
      </c>
      <c r="J863" s="158"/>
      <c r="K863" s="158"/>
      <c r="L863" s="158"/>
      <c r="M863" s="158">
        <v>0.60870000000000002</v>
      </c>
      <c r="N863" s="158">
        <v>0.63</v>
      </c>
      <c r="O863" s="158" t="s">
        <v>84</v>
      </c>
      <c r="P863" s="158" t="s">
        <v>84</v>
      </c>
      <c r="Q863" s="158">
        <v>0.68600000000000005</v>
      </c>
      <c r="R863" s="158">
        <v>0.72899999999999998</v>
      </c>
      <c r="S863" s="158">
        <v>0.6794</v>
      </c>
      <c r="T863" s="158">
        <v>0.71689999999999998</v>
      </c>
      <c r="U863" s="158">
        <v>0.70369999999999999</v>
      </c>
      <c r="V863" s="158">
        <v>0.75009999999999999</v>
      </c>
      <c r="W863" s="158">
        <v>0.56389999999999996</v>
      </c>
      <c r="X863" s="158">
        <v>0.69920000000000004</v>
      </c>
      <c r="Y863" s="158">
        <v>0.28160000000000002</v>
      </c>
      <c r="Z863" s="158">
        <v>0.32490000000000002</v>
      </c>
      <c r="AA863" s="158">
        <v>0.60619999999999996</v>
      </c>
      <c r="AB863" s="158">
        <v>0.69799999999999995</v>
      </c>
      <c r="AC863" s="158"/>
      <c r="AD863" s="181">
        <v>10555</v>
      </c>
      <c r="AE863" s="181" t="s">
        <v>84</v>
      </c>
      <c r="AF863" s="181">
        <v>2416</v>
      </c>
      <c r="AG863" s="181">
        <v>3204</v>
      </c>
      <c r="AH863" s="181">
        <v>1972</v>
      </c>
      <c r="AI863" s="181">
        <v>250</v>
      </c>
      <c r="AJ863" s="181">
        <v>2214</v>
      </c>
      <c r="AK863" s="181">
        <v>499</v>
      </c>
      <c r="AL863" s="181">
        <v>8412</v>
      </c>
    </row>
    <row r="864" spans="1:38" x14ac:dyDescent="0.25">
      <c r="A864" s="159" t="s">
        <v>9504</v>
      </c>
      <c r="B864" s="158">
        <v>0.57599999999999996</v>
      </c>
      <c r="C864" s="158" t="s">
        <v>84</v>
      </c>
      <c r="D864" s="158">
        <v>0.69140000000000001</v>
      </c>
      <c r="E864" s="158">
        <v>0.69310000000000005</v>
      </c>
      <c r="F864" s="158">
        <v>0.72130000000000005</v>
      </c>
      <c r="G864" s="158">
        <v>0.57679999999999998</v>
      </c>
      <c r="H864" s="158">
        <v>0.28199999999999997</v>
      </c>
      <c r="I864" s="158">
        <v>0.37680000000000002</v>
      </c>
      <c r="J864" s="158"/>
      <c r="K864" s="158"/>
      <c r="L864" s="158"/>
      <c r="M864" s="158">
        <v>0.56440000000000001</v>
      </c>
      <c r="N864" s="158">
        <v>0.58740000000000003</v>
      </c>
      <c r="O864" s="158" t="s">
        <v>84</v>
      </c>
      <c r="P864" s="158" t="s">
        <v>84</v>
      </c>
      <c r="Q864" s="158">
        <v>0.66610000000000003</v>
      </c>
      <c r="R864" s="158">
        <v>0.71509999999999996</v>
      </c>
      <c r="S864" s="158">
        <v>0.6724</v>
      </c>
      <c r="T864" s="158">
        <v>0.7127</v>
      </c>
      <c r="U864" s="158">
        <v>0.69469999999999998</v>
      </c>
      <c r="V864" s="158">
        <v>0.746</v>
      </c>
      <c r="W864" s="158">
        <v>0.4713</v>
      </c>
      <c r="X864" s="158">
        <v>0.66859999999999997</v>
      </c>
      <c r="Y864" s="158">
        <v>0.26269999999999999</v>
      </c>
      <c r="Z864" s="158">
        <v>0.30159999999999998</v>
      </c>
      <c r="AA864" s="158">
        <v>0.3019</v>
      </c>
      <c r="AB864" s="158">
        <v>0.45150000000000001</v>
      </c>
      <c r="AC864" s="158"/>
      <c r="AD864" s="181">
        <v>9584</v>
      </c>
      <c r="AE864" s="181" t="s">
        <v>84</v>
      </c>
      <c r="AF864" s="181">
        <v>2014</v>
      </c>
      <c r="AG864" s="181">
        <v>2918</v>
      </c>
      <c r="AH864" s="181">
        <v>1686</v>
      </c>
      <c r="AI864" s="181">
        <v>130</v>
      </c>
      <c r="AJ864" s="181">
        <v>2649</v>
      </c>
      <c r="AK864" s="181">
        <v>187</v>
      </c>
      <c r="AL864" s="181">
        <v>8676</v>
      </c>
    </row>
    <row r="865" spans="1:38" x14ac:dyDescent="0.25">
      <c r="A865" s="159" t="s">
        <v>9505</v>
      </c>
      <c r="B865" s="158">
        <v>0.83320000000000005</v>
      </c>
      <c r="C865" s="158" t="s">
        <v>84</v>
      </c>
      <c r="D865" s="158">
        <v>0.93459999999999999</v>
      </c>
      <c r="E865" s="158">
        <v>0.8972</v>
      </c>
      <c r="F865" s="158">
        <v>0.92410000000000003</v>
      </c>
      <c r="G865" s="158">
        <v>0.88149999999999995</v>
      </c>
      <c r="H865" s="158">
        <v>0.59079999999999999</v>
      </c>
      <c r="I865" s="158">
        <v>0.74180000000000001</v>
      </c>
      <c r="J865" s="158"/>
      <c r="K865" s="158"/>
      <c r="L865" s="158"/>
      <c r="M865" s="158">
        <v>0.82609999999999995</v>
      </c>
      <c r="N865" s="158">
        <v>0.84</v>
      </c>
      <c r="O865" s="158" t="s">
        <v>84</v>
      </c>
      <c r="P865" s="158" t="s">
        <v>84</v>
      </c>
      <c r="Q865" s="158">
        <v>0.92410000000000003</v>
      </c>
      <c r="R865" s="158">
        <v>0.94369999999999998</v>
      </c>
      <c r="S865" s="158">
        <v>0.88639999999999997</v>
      </c>
      <c r="T865" s="158">
        <v>0.90710000000000002</v>
      </c>
      <c r="U865" s="158">
        <v>0.91120000000000001</v>
      </c>
      <c r="V865" s="158">
        <v>0.93510000000000004</v>
      </c>
      <c r="W865" s="158">
        <v>0.83289999999999997</v>
      </c>
      <c r="X865" s="158">
        <v>0.91659999999999997</v>
      </c>
      <c r="Y865" s="158">
        <v>0.57189999999999996</v>
      </c>
      <c r="Z865" s="158">
        <v>0.60919999999999996</v>
      </c>
      <c r="AA865" s="158">
        <v>0.69710000000000005</v>
      </c>
      <c r="AB865" s="158">
        <v>0.78100000000000003</v>
      </c>
      <c r="AC865" s="158"/>
      <c r="AD865" s="181">
        <v>11639</v>
      </c>
      <c r="AE865" s="181" t="s">
        <v>84</v>
      </c>
      <c r="AF865" s="181">
        <v>2701</v>
      </c>
      <c r="AG865" s="181">
        <v>3522</v>
      </c>
      <c r="AH865" s="181">
        <v>2029</v>
      </c>
      <c r="AI865" s="181">
        <v>250</v>
      </c>
      <c r="AJ865" s="181">
        <v>2710</v>
      </c>
      <c r="AK865" s="181">
        <v>427</v>
      </c>
      <c r="AL865" s="181">
        <v>9800</v>
      </c>
    </row>
    <row r="866" spans="1:38" x14ac:dyDescent="0.25">
      <c r="A866" s="159" t="s">
        <v>9506</v>
      </c>
      <c r="B866" s="158">
        <v>0.8246</v>
      </c>
      <c r="C866" s="158" t="s">
        <v>84</v>
      </c>
      <c r="D866" s="158">
        <v>0.93440000000000001</v>
      </c>
      <c r="E866" s="158">
        <v>0.90480000000000005</v>
      </c>
      <c r="F866" s="158">
        <v>0.91279999999999994</v>
      </c>
      <c r="G866" s="158">
        <v>0.89900000000000002</v>
      </c>
      <c r="H866" s="158">
        <v>0.5635</v>
      </c>
      <c r="I866" s="158">
        <v>0.73670000000000002</v>
      </c>
      <c r="J866" s="158"/>
      <c r="K866" s="158"/>
      <c r="L866" s="158"/>
      <c r="M866" s="158">
        <v>0.81740000000000002</v>
      </c>
      <c r="N866" s="158">
        <v>0.83150000000000002</v>
      </c>
      <c r="O866" s="158" t="s">
        <v>84</v>
      </c>
      <c r="P866" s="158" t="s">
        <v>84</v>
      </c>
      <c r="Q866" s="158">
        <v>0.92390000000000005</v>
      </c>
      <c r="R866" s="158">
        <v>0.94350000000000001</v>
      </c>
      <c r="S866" s="158">
        <v>0.89419999999999999</v>
      </c>
      <c r="T866" s="158">
        <v>0.91439999999999999</v>
      </c>
      <c r="U866" s="158">
        <v>0.89910000000000001</v>
      </c>
      <c r="V866" s="158">
        <v>0.92469999999999997</v>
      </c>
      <c r="W866" s="158">
        <v>0.8498</v>
      </c>
      <c r="X866" s="158">
        <v>0.93269999999999997</v>
      </c>
      <c r="Y866" s="158">
        <v>0.54490000000000005</v>
      </c>
      <c r="Z866" s="158">
        <v>0.58160000000000001</v>
      </c>
      <c r="AA866" s="158">
        <v>0.68420000000000003</v>
      </c>
      <c r="AB866" s="158">
        <v>0.78190000000000004</v>
      </c>
      <c r="AC866" s="158"/>
      <c r="AD866" s="181">
        <v>11616</v>
      </c>
      <c r="AE866" s="181" t="s">
        <v>84</v>
      </c>
      <c r="AF866" s="181">
        <v>2733</v>
      </c>
      <c r="AG866" s="181">
        <v>3484</v>
      </c>
      <c r="AH866" s="181">
        <v>2001</v>
      </c>
      <c r="AI866" s="181">
        <v>225</v>
      </c>
      <c r="AJ866" s="181">
        <v>2853</v>
      </c>
      <c r="AK866" s="181">
        <v>320</v>
      </c>
      <c r="AL866" s="181">
        <v>10246</v>
      </c>
    </row>
    <row r="867" spans="1:38" x14ac:dyDescent="0.25">
      <c r="A867" s="159" t="s">
        <v>9507</v>
      </c>
      <c r="B867" s="158">
        <v>0.81040000000000001</v>
      </c>
      <c r="C867" s="158" t="s">
        <v>84</v>
      </c>
      <c r="D867" s="158">
        <v>0.92779999999999996</v>
      </c>
      <c r="E867" s="158">
        <v>0.89429999999999998</v>
      </c>
      <c r="F867" s="158">
        <v>0.8982</v>
      </c>
      <c r="G867" s="158">
        <v>0.85229999999999995</v>
      </c>
      <c r="H867" s="158">
        <v>0.57130000000000003</v>
      </c>
      <c r="I867" s="158">
        <v>0.59830000000000005</v>
      </c>
      <c r="J867" s="158"/>
      <c r="K867" s="158"/>
      <c r="L867" s="158"/>
      <c r="M867" s="158">
        <v>0.80269999999999997</v>
      </c>
      <c r="N867" s="158">
        <v>0.81769999999999998</v>
      </c>
      <c r="O867" s="158" t="s">
        <v>84</v>
      </c>
      <c r="P867" s="158" t="s">
        <v>84</v>
      </c>
      <c r="Q867" s="158">
        <v>0.91620000000000001</v>
      </c>
      <c r="R867" s="158">
        <v>0.93779999999999997</v>
      </c>
      <c r="S867" s="158">
        <v>0.88290000000000002</v>
      </c>
      <c r="T867" s="158">
        <v>0.90469999999999995</v>
      </c>
      <c r="U867" s="158">
        <v>0.88319999999999999</v>
      </c>
      <c r="V867" s="158">
        <v>0.9113</v>
      </c>
      <c r="W867" s="158">
        <v>0.79159999999999997</v>
      </c>
      <c r="X867" s="158">
        <v>0.89639999999999997</v>
      </c>
      <c r="Y867" s="158">
        <v>0.55269999999999997</v>
      </c>
      <c r="Z867" s="158">
        <v>0.58940000000000003</v>
      </c>
      <c r="AA867" s="158">
        <v>0.53790000000000004</v>
      </c>
      <c r="AB867" s="158">
        <v>0.65349999999999997</v>
      </c>
      <c r="AC867" s="158"/>
      <c r="AD867" s="181">
        <v>10961</v>
      </c>
      <c r="AE867" s="181" t="s">
        <v>84</v>
      </c>
      <c r="AF867" s="181">
        <v>2450</v>
      </c>
      <c r="AG867" s="181">
        <v>3297</v>
      </c>
      <c r="AH867" s="181">
        <v>1901</v>
      </c>
      <c r="AI867" s="181">
        <v>189</v>
      </c>
      <c r="AJ867" s="181">
        <v>2848</v>
      </c>
      <c r="AK867" s="181">
        <v>276</v>
      </c>
      <c r="AL867" s="181">
        <v>9832</v>
      </c>
    </row>
    <row r="868" spans="1:38" x14ac:dyDescent="0.25">
      <c r="A868" s="159" t="s">
        <v>9508</v>
      </c>
      <c r="B868" s="158">
        <v>0.85129999999999995</v>
      </c>
      <c r="C868" s="158" t="s">
        <v>84</v>
      </c>
      <c r="D868" s="158">
        <v>0.94350000000000001</v>
      </c>
      <c r="E868" s="158">
        <v>0.91479999999999995</v>
      </c>
      <c r="F868" s="158">
        <v>0.91410000000000002</v>
      </c>
      <c r="G868" s="158">
        <v>0.89570000000000005</v>
      </c>
      <c r="H868" s="158">
        <v>0.59099999999999997</v>
      </c>
      <c r="I868" s="158">
        <v>0.88190000000000002</v>
      </c>
      <c r="J868" s="158"/>
      <c r="K868" s="158"/>
      <c r="L868" s="158"/>
      <c r="M868" s="158">
        <v>0.84419999999999995</v>
      </c>
      <c r="N868" s="158">
        <v>0.85809999999999997</v>
      </c>
      <c r="O868" s="158" t="s">
        <v>84</v>
      </c>
      <c r="P868" s="158" t="s">
        <v>84</v>
      </c>
      <c r="Q868" s="158">
        <v>0.93310000000000004</v>
      </c>
      <c r="R868" s="158">
        <v>0.95240000000000002</v>
      </c>
      <c r="S868" s="158">
        <v>0.9042</v>
      </c>
      <c r="T868" s="158">
        <v>0.92430000000000001</v>
      </c>
      <c r="U868" s="158">
        <v>0.90039999999999998</v>
      </c>
      <c r="V868" s="158">
        <v>0.92600000000000005</v>
      </c>
      <c r="W868" s="158">
        <v>0.84960000000000002</v>
      </c>
      <c r="X868" s="158">
        <v>0.92830000000000001</v>
      </c>
      <c r="Y868" s="158">
        <v>0.57010000000000005</v>
      </c>
      <c r="Z868" s="158">
        <v>0.61129999999999995</v>
      </c>
      <c r="AA868" s="158">
        <v>0.84950000000000003</v>
      </c>
      <c r="AB868" s="158">
        <v>0.90769999999999995</v>
      </c>
      <c r="AC868" s="158"/>
      <c r="AD868" s="181">
        <v>10555</v>
      </c>
      <c r="AE868" s="181" t="s">
        <v>84</v>
      </c>
      <c r="AF868" s="181">
        <v>2416</v>
      </c>
      <c r="AG868" s="181">
        <v>3204</v>
      </c>
      <c r="AH868" s="181">
        <v>1972</v>
      </c>
      <c r="AI868" s="181">
        <v>250</v>
      </c>
      <c r="AJ868" s="181">
        <v>2214</v>
      </c>
      <c r="AK868" s="181">
        <v>499</v>
      </c>
      <c r="AL868" s="181">
        <v>8412</v>
      </c>
    </row>
    <row r="869" spans="1:38" x14ac:dyDescent="0.25">
      <c r="A869" s="159" t="s">
        <v>9509</v>
      </c>
      <c r="B869" s="158">
        <v>0.81399999999999995</v>
      </c>
      <c r="C869" s="158" t="s">
        <v>84</v>
      </c>
      <c r="D869" s="158">
        <v>0.92959999999999998</v>
      </c>
      <c r="E869" s="158">
        <v>0.90280000000000005</v>
      </c>
      <c r="F869" s="158">
        <v>0.9143</v>
      </c>
      <c r="G869" s="158">
        <v>0.84499999999999997</v>
      </c>
      <c r="H869" s="158">
        <v>0.57850000000000001</v>
      </c>
      <c r="I869" s="158">
        <v>0.5927</v>
      </c>
      <c r="J869" s="158"/>
      <c r="K869" s="158"/>
      <c r="L869" s="158"/>
      <c r="M869" s="158">
        <v>0.80589999999999995</v>
      </c>
      <c r="N869" s="158">
        <v>0.82179999999999997</v>
      </c>
      <c r="O869" s="158" t="s">
        <v>84</v>
      </c>
      <c r="P869" s="158" t="s">
        <v>84</v>
      </c>
      <c r="Q869" s="158">
        <v>0.91690000000000005</v>
      </c>
      <c r="R869" s="158">
        <v>0.9405</v>
      </c>
      <c r="S869" s="158">
        <v>0.89100000000000001</v>
      </c>
      <c r="T869" s="158">
        <v>0.91339999999999999</v>
      </c>
      <c r="U869" s="158">
        <v>0.89929999999999999</v>
      </c>
      <c r="V869" s="158">
        <v>0.92720000000000002</v>
      </c>
      <c r="W869" s="158">
        <v>0.76829999999999998</v>
      </c>
      <c r="X869" s="158">
        <v>0.89800000000000002</v>
      </c>
      <c r="Y869" s="158">
        <v>0.55930000000000002</v>
      </c>
      <c r="Z869" s="158">
        <v>0.59719999999999995</v>
      </c>
      <c r="AA869" s="158">
        <v>0.51839999999999997</v>
      </c>
      <c r="AB869" s="158">
        <v>0.65939999999999999</v>
      </c>
      <c r="AC869" s="158"/>
      <c r="AD869" s="181">
        <v>9584</v>
      </c>
      <c r="AE869" s="181" t="s">
        <v>84</v>
      </c>
      <c r="AF869" s="181">
        <v>2014</v>
      </c>
      <c r="AG869" s="181">
        <v>2918</v>
      </c>
      <c r="AH869" s="181">
        <v>1686</v>
      </c>
      <c r="AI869" s="181">
        <v>130</v>
      </c>
      <c r="AJ869" s="181">
        <v>2649</v>
      </c>
      <c r="AK869" s="181">
        <v>187</v>
      </c>
      <c r="AL869" s="181">
        <v>8676</v>
      </c>
    </row>
    <row r="870" spans="1:38" x14ac:dyDescent="0.25">
      <c r="A870" s="159" t="s">
        <v>9510</v>
      </c>
      <c r="B870" s="158">
        <v>0.77339999999999998</v>
      </c>
      <c r="C870" s="158" t="s">
        <v>84</v>
      </c>
      <c r="D870" s="158">
        <v>0.88470000000000004</v>
      </c>
      <c r="E870" s="158">
        <v>0.85160000000000002</v>
      </c>
      <c r="F870" s="158">
        <v>0.87880000000000003</v>
      </c>
      <c r="G870" s="158">
        <v>0.84619999999999995</v>
      </c>
      <c r="H870" s="158">
        <v>0.48870000000000002</v>
      </c>
      <c r="I870" s="158">
        <v>0.68669999999999998</v>
      </c>
      <c r="J870" s="158"/>
      <c r="K870" s="158"/>
      <c r="L870" s="158"/>
      <c r="M870" s="158">
        <v>0.76539999999999997</v>
      </c>
      <c r="N870" s="158">
        <v>0.78110000000000002</v>
      </c>
      <c r="O870" s="158" t="s">
        <v>84</v>
      </c>
      <c r="P870" s="158" t="s">
        <v>84</v>
      </c>
      <c r="Q870" s="158">
        <v>0.87129999999999996</v>
      </c>
      <c r="R870" s="158">
        <v>0.89670000000000005</v>
      </c>
      <c r="S870" s="158">
        <v>0.83889999999999998</v>
      </c>
      <c r="T870" s="158">
        <v>0.86339999999999995</v>
      </c>
      <c r="U870" s="158">
        <v>0.86309999999999998</v>
      </c>
      <c r="V870" s="158">
        <v>0.89290000000000003</v>
      </c>
      <c r="W870" s="158">
        <v>0.79259999999999997</v>
      </c>
      <c r="X870" s="158">
        <v>0.88690000000000002</v>
      </c>
      <c r="Y870" s="158">
        <v>0.46939999999999998</v>
      </c>
      <c r="Z870" s="158">
        <v>0.50770000000000004</v>
      </c>
      <c r="AA870" s="158">
        <v>0.63949999999999996</v>
      </c>
      <c r="AB870" s="158">
        <v>0.72899999999999998</v>
      </c>
      <c r="AC870" s="158"/>
      <c r="AD870" s="181">
        <v>11639</v>
      </c>
      <c r="AE870" s="181" t="s">
        <v>84</v>
      </c>
      <c r="AF870" s="181">
        <v>2701</v>
      </c>
      <c r="AG870" s="181">
        <v>3522</v>
      </c>
      <c r="AH870" s="181">
        <v>2029</v>
      </c>
      <c r="AI870" s="181">
        <v>250</v>
      </c>
      <c r="AJ870" s="181">
        <v>2710</v>
      </c>
      <c r="AK870" s="181">
        <v>427</v>
      </c>
      <c r="AL870" s="181">
        <v>9800</v>
      </c>
    </row>
    <row r="871" spans="1:38" x14ac:dyDescent="0.25">
      <c r="A871" s="159" t="s">
        <v>9511</v>
      </c>
      <c r="B871" s="158">
        <v>0.7631</v>
      </c>
      <c r="C871" s="158" t="s">
        <v>84</v>
      </c>
      <c r="D871" s="158">
        <v>0.878</v>
      </c>
      <c r="E871" s="158">
        <v>0.85750000000000004</v>
      </c>
      <c r="F871" s="158">
        <v>0.87749999999999995</v>
      </c>
      <c r="G871" s="158">
        <v>0.85540000000000005</v>
      </c>
      <c r="H871" s="158">
        <v>0.4587</v>
      </c>
      <c r="I871" s="158">
        <v>0.68769999999999998</v>
      </c>
      <c r="J871" s="158"/>
      <c r="K871" s="158"/>
      <c r="L871" s="158"/>
      <c r="M871" s="158">
        <v>0.755</v>
      </c>
      <c r="N871" s="158">
        <v>0.77100000000000002</v>
      </c>
      <c r="O871" s="158" t="s">
        <v>84</v>
      </c>
      <c r="P871" s="158" t="s">
        <v>84</v>
      </c>
      <c r="Q871" s="158">
        <v>0.86439999999999995</v>
      </c>
      <c r="R871" s="158">
        <v>0.89029999999999998</v>
      </c>
      <c r="S871" s="158">
        <v>0.8448</v>
      </c>
      <c r="T871" s="158">
        <v>0.86919999999999997</v>
      </c>
      <c r="U871" s="158">
        <v>0.86150000000000004</v>
      </c>
      <c r="V871" s="158">
        <v>0.89170000000000005</v>
      </c>
      <c r="W871" s="158">
        <v>0.79959999999999998</v>
      </c>
      <c r="X871" s="158">
        <v>0.89670000000000005</v>
      </c>
      <c r="Y871" s="158">
        <v>0.44</v>
      </c>
      <c r="Z871" s="158">
        <v>0.47720000000000001</v>
      </c>
      <c r="AA871" s="158">
        <v>0.63239999999999996</v>
      </c>
      <c r="AB871" s="158">
        <v>0.73640000000000005</v>
      </c>
      <c r="AC871" s="158"/>
      <c r="AD871" s="181">
        <v>11616</v>
      </c>
      <c r="AE871" s="181" t="s">
        <v>84</v>
      </c>
      <c r="AF871" s="181">
        <v>2733</v>
      </c>
      <c r="AG871" s="181">
        <v>3484</v>
      </c>
      <c r="AH871" s="181">
        <v>2001</v>
      </c>
      <c r="AI871" s="181">
        <v>225</v>
      </c>
      <c r="AJ871" s="181">
        <v>2853</v>
      </c>
      <c r="AK871" s="181">
        <v>320</v>
      </c>
      <c r="AL871" s="181">
        <v>10246</v>
      </c>
    </row>
    <row r="872" spans="1:38" x14ac:dyDescent="0.25">
      <c r="A872" s="159" t="s">
        <v>9512</v>
      </c>
      <c r="B872" s="158">
        <v>0.75090000000000001</v>
      </c>
      <c r="C872" s="158" t="s">
        <v>84</v>
      </c>
      <c r="D872" s="158">
        <v>0.88100000000000001</v>
      </c>
      <c r="E872" s="158">
        <v>0.84409999999999996</v>
      </c>
      <c r="F872" s="158">
        <v>0.86519999999999997</v>
      </c>
      <c r="G872" s="158">
        <v>0.80359999999999998</v>
      </c>
      <c r="H872" s="158">
        <v>0.47010000000000002</v>
      </c>
      <c r="I872" s="158">
        <v>0.55800000000000005</v>
      </c>
      <c r="J872" s="158"/>
      <c r="K872" s="158"/>
      <c r="L872" s="158"/>
      <c r="M872" s="158">
        <v>0.74250000000000005</v>
      </c>
      <c r="N872" s="158">
        <v>0.75919999999999999</v>
      </c>
      <c r="O872" s="158" t="s">
        <v>84</v>
      </c>
      <c r="P872" s="158" t="s">
        <v>84</v>
      </c>
      <c r="Q872" s="158">
        <v>0.86670000000000003</v>
      </c>
      <c r="R872" s="158">
        <v>0.89390000000000003</v>
      </c>
      <c r="S872" s="158">
        <v>0.8306</v>
      </c>
      <c r="T872" s="158">
        <v>0.85650000000000004</v>
      </c>
      <c r="U872" s="158">
        <v>0.84819999999999995</v>
      </c>
      <c r="V872" s="158">
        <v>0.88039999999999996</v>
      </c>
      <c r="W872" s="158">
        <v>0.7369</v>
      </c>
      <c r="X872" s="158">
        <v>0.85509999999999997</v>
      </c>
      <c r="Y872" s="158">
        <v>0.45140000000000002</v>
      </c>
      <c r="Z872" s="158">
        <v>0.48870000000000002</v>
      </c>
      <c r="AA872" s="158">
        <v>0.49680000000000002</v>
      </c>
      <c r="AB872" s="158">
        <v>0.61480000000000001</v>
      </c>
      <c r="AC872" s="158"/>
      <c r="AD872" s="181">
        <v>10961</v>
      </c>
      <c r="AE872" s="181" t="s">
        <v>84</v>
      </c>
      <c r="AF872" s="181">
        <v>2450</v>
      </c>
      <c r="AG872" s="181">
        <v>3297</v>
      </c>
      <c r="AH872" s="181">
        <v>1901</v>
      </c>
      <c r="AI872" s="181">
        <v>189</v>
      </c>
      <c r="AJ872" s="181">
        <v>2848</v>
      </c>
      <c r="AK872" s="181">
        <v>276</v>
      </c>
      <c r="AL872" s="181">
        <v>9832</v>
      </c>
    </row>
    <row r="873" spans="1:38" x14ac:dyDescent="0.25">
      <c r="A873" s="159" t="s">
        <v>9513</v>
      </c>
      <c r="B873" s="158">
        <v>0.79190000000000005</v>
      </c>
      <c r="C873" s="158" t="s">
        <v>84</v>
      </c>
      <c r="D873" s="158">
        <v>0.88549999999999995</v>
      </c>
      <c r="E873" s="158">
        <v>0.86350000000000005</v>
      </c>
      <c r="F873" s="158">
        <v>0.87849999999999995</v>
      </c>
      <c r="G873" s="158">
        <v>0.84689999999999999</v>
      </c>
      <c r="H873" s="158">
        <v>0.49309999999999998</v>
      </c>
      <c r="I873" s="158">
        <v>0.83520000000000005</v>
      </c>
      <c r="J873" s="158"/>
      <c r="K873" s="158"/>
      <c r="L873" s="158"/>
      <c r="M873" s="158">
        <v>0.78380000000000005</v>
      </c>
      <c r="N873" s="158">
        <v>0.79969999999999997</v>
      </c>
      <c r="O873" s="158" t="s">
        <v>84</v>
      </c>
      <c r="P873" s="158" t="s">
        <v>84</v>
      </c>
      <c r="Q873" s="158">
        <v>0.87139999999999995</v>
      </c>
      <c r="R873" s="158">
        <v>0.89810000000000001</v>
      </c>
      <c r="S873" s="158">
        <v>0.85050000000000003</v>
      </c>
      <c r="T873" s="158">
        <v>0.87539999999999996</v>
      </c>
      <c r="U873" s="158">
        <v>0.86260000000000003</v>
      </c>
      <c r="V873" s="158">
        <v>0.89259999999999995</v>
      </c>
      <c r="W873" s="158">
        <v>0.79430000000000001</v>
      </c>
      <c r="X873" s="158">
        <v>0.88700000000000001</v>
      </c>
      <c r="Y873" s="158">
        <v>0.4718</v>
      </c>
      <c r="Z873" s="158">
        <v>0.51400000000000001</v>
      </c>
      <c r="AA873" s="158">
        <v>0.79849999999999999</v>
      </c>
      <c r="AB873" s="158">
        <v>0.86580000000000001</v>
      </c>
      <c r="AC873" s="158"/>
      <c r="AD873" s="181">
        <v>10555</v>
      </c>
      <c r="AE873" s="181" t="s">
        <v>84</v>
      </c>
      <c r="AF873" s="181">
        <v>2416</v>
      </c>
      <c r="AG873" s="181">
        <v>3204</v>
      </c>
      <c r="AH873" s="181">
        <v>1972</v>
      </c>
      <c r="AI873" s="181">
        <v>250</v>
      </c>
      <c r="AJ873" s="181">
        <v>2214</v>
      </c>
      <c r="AK873" s="181">
        <v>499</v>
      </c>
      <c r="AL873" s="181">
        <v>8412</v>
      </c>
    </row>
    <row r="874" spans="1:38" x14ac:dyDescent="0.25">
      <c r="A874" s="159" t="s">
        <v>9514</v>
      </c>
      <c r="B874" s="158">
        <v>0.748</v>
      </c>
      <c r="C874" s="158" t="s">
        <v>84</v>
      </c>
      <c r="D874" s="158">
        <v>0.87870000000000004</v>
      </c>
      <c r="E874" s="158">
        <v>0.8498</v>
      </c>
      <c r="F874" s="158">
        <v>0.86880000000000002</v>
      </c>
      <c r="G874" s="158">
        <v>0.75029999999999997</v>
      </c>
      <c r="H874" s="158">
        <v>0.47449999999999998</v>
      </c>
      <c r="I874" s="158">
        <v>0.53600000000000003</v>
      </c>
      <c r="J874" s="158"/>
      <c r="K874" s="158"/>
      <c r="L874" s="158"/>
      <c r="M874" s="158">
        <v>0.7389</v>
      </c>
      <c r="N874" s="158">
        <v>0.75680000000000003</v>
      </c>
      <c r="O874" s="158" t="s">
        <v>84</v>
      </c>
      <c r="P874" s="158" t="s">
        <v>84</v>
      </c>
      <c r="Q874" s="158">
        <v>0.86270000000000002</v>
      </c>
      <c r="R874" s="158">
        <v>0.89300000000000002</v>
      </c>
      <c r="S874" s="158">
        <v>0.83560000000000001</v>
      </c>
      <c r="T874" s="158">
        <v>0.86280000000000001</v>
      </c>
      <c r="U874" s="158">
        <v>0.8508</v>
      </c>
      <c r="V874" s="158">
        <v>0.88470000000000004</v>
      </c>
      <c r="W874" s="158">
        <v>0.66359999999999997</v>
      </c>
      <c r="X874" s="158">
        <v>0.81759999999999999</v>
      </c>
      <c r="Y874" s="158">
        <v>0.45500000000000002</v>
      </c>
      <c r="Z874" s="158">
        <v>0.49370000000000003</v>
      </c>
      <c r="AA874" s="158">
        <v>0.46089999999999998</v>
      </c>
      <c r="AB874" s="158">
        <v>0.60519999999999996</v>
      </c>
      <c r="AC874" s="158"/>
      <c r="AD874" s="181">
        <v>9584</v>
      </c>
      <c r="AE874" s="181" t="s">
        <v>84</v>
      </c>
      <c r="AF874" s="181">
        <v>2014</v>
      </c>
      <c r="AG874" s="181">
        <v>2918</v>
      </c>
      <c r="AH874" s="181">
        <v>1686</v>
      </c>
      <c r="AI874" s="181">
        <v>130</v>
      </c>
      <c r="AJ874" s="181">
        <v>2649</v>
      </c>
      <c r="AK874" s="181">
        <v>187</v>
      </c>
      <c r="AL874" s="181">
        <v>8676</v>
      </c>
    </row>
    <row r="875" spans="1:38" x14ac:dyDescent="0.25">
      <c r="A875" s="159" t="s">
        <v>9515</v>
      </c>
      <c r="B875" s="158">
        <v>0.73450000000000004</v>
      </c>
      <c r="C875" s="158" t="s">
        <v>84</v>
      </c>
      <c r="D875" s="158">
        <v>0.84809999999999997</v>
      </c>
      <c r="E875" s="158">
        <v>0.81530000000000002</v>
      </c>
      <c r="F875" s="158">
        <v>0.85070000000000001</v>
      </c>
      <c r="G875" s="158">
        <v>0.78159999999999996</v>
      </c>
      <c r="H875" s="158">
        <v>0.43790000000000001</v>
      </c>
      <c r="I875" s="158">
        <v>0.65159999999999996</v>
      </c>
      <c r="J875" s="158"/>
      <c r="K875" s="158"/>
      <c r="L875" s="158"/>
      <c r="M875" s="158">
        <v>0.72599999999999998</v>
      </c>
      <c r="N875" s="158">
        <v>0.74270000000000003</v>
      </c>
      <c r="O875" s="158" t="s">
        <v>84</v>
      </c>
      <c r="P875" s="158" t="s">
        <v>84</v>
      </c>
      <c r="Q875" s="158">
        <v>0.83309999999999995</v>
      </c>
      <c r="R875" s="158">
        <v>0.86180000000000001</v>
      </c>
      <c r="S875" s="158">
        <v>0.80130000000000001</v>
      </c>
      <c r="T875" s="158">
        <v>0.82830000000000004</v>
      </c>
      <c r="U875" s="158">
        <v>0.83350000000000002</v>
      </c>
      <c r="V875" s="158">
        <v>0.86629999999999996</v>
      </c>
      <c r="W875" s="158">
        <v>0.72219999999999995</v>
      </c>
      <c r="X875" s="158">
        <v>0.82979999999999998</v>
      </c>
      <c r="Y875" s="158">
        <v>0.41870000000000002</v>
      </c>
      <c r="Z875" s="158">
        <v>0.45689999999999997</v>
      </c>
      <c r="AA875" s="158">
        <v>0.60309999999999997</v>
      </c>
      <c r="AB875" s="158">
        <v>0.69569999999999999</v>
      </c>
      <c r="AC875" s="158"/>
      <c r="AD875" s="181">
        <v>11639</v>
      </c>
      <c r="AE875" s="181" t="s">
        <v>84</v>
      </c>
      <c r="AF875" s="181">
        <v>2701</v>
      </c>
      <c r="AG875" s="181">
        <v>3522</v>
      </c>
      <c r="AH875" s="181">
        <v>2029</v>
      </c>
      <c r="AI875" s="181">
        <v>250</v>
      </c>
      <c r="AJ875" s="181">
        <v>2710</v>
      </c>
      <c r="AK875" s="181">
        <v>427</v>
      </c>
      <c r="AL875" s="181">
        <v>9800</v>
      </c>
    </row>
    <row r="876" spans="1:38" x14ac:dyDescent="0.25">
      <c r="A876" s="159" t="s">
        <v>9516</v>
      </c>
      <c r="B876" s="158">
        <v>0.72350000000000003</v>
      </c>
      <c r="C876" s="158" t="s">
        <v>84</v>
      </c>
      <c r="D876" s="158">
        <v>0.83199999999999996</v>
      </c>
      <c r="E876" s="158">
        <v>0.8246</v>
      </c>
      <c r="F876" s="158">
        <v>0.85140000000000005</v>
      </c>
      <c r="G876" s="158">
        <v>0.78769999999999996</v>
      </c>
      <c r="H876" s="158">
        <v>0.41070000000000001</v>
      </c>
      <c r="I876" s="158">
        <v>0.63839999999999997</v>
      </c>
      <c r="J876" s="158"/>
      <c r="K876" s="158"/>
      <c r="L876" s="158"/>
      <c r="M876" s="158">
        <v>0.71489999999999998</v>
      </c>
      <c r="N876" s="158">
        <v>0.73180000000000001</v>
      </c>
      <c r="O876" s="158" t="s">
        <v>84</v>
      </c>
      <c r="P876" s="158" t="s">
        <v>84</v>
      </c>
      <c r="Q876" s="158">
        <v>0.81659999999999999</v>
      </c>
      <c r="R876" s="158">
        <v>0.84630000000000005</v>
      </c>
      <c r="S876" s="158">
        <v>0.81079999999999997</v>
      </c>
      <c r="T876" s="158">
        <v>0.83760000000000001</v>
      </c>
      <c r="U876" s="158">
        <v>0.83399999999999996</v>
      </c>
      <c r="V876" s="158">
        <v>0.86709999999999998</v>
      </c>
      <c r="W876" s="158">
        <v>0.72509999999999997</v>
      </c>
      <c r="X876" s="158">
        <v>0.83760000000000001</v>
      </c>
      <c r="Y876" s="158">
        <v>0.3921</v>
      </c>
      <c r="Z876" s="158">
        <v>0.42920000000000003</v>
      </c>
      <c r="AA876" s="158">
        <v>0.58140000000000003</v>
      </c>
      <c r="AB876" s="158">
        <v>0.68979999999999997</v>
      </c>
      <c r="AC876" s="158"/>
      <c r="AD876" s="181">
        <v>11616</v>
      </c>
      <c r="AE876" s="181" t="s">
        <v>84</v>
      </c>
      <c r="AF876" s="181">
        <v>2733</v>
      </c>
      <c r="AG876" s="181">
        <v>3484</v>
      </c>
      <c r="AH876" s="181">
        <v>2001</v>
      </c>
      <c r="AI876" s="181">
        <v>225</v>
      </c>
      <c r="AJ876" s="181">
        <v>2853</v>
      </c>
      <c r="AK876" s="181">
        <v>320</v>
      </c>
      <c r="AL876" s="181">
        <v>10246</v>
      </c>
    </row>
    <row r="877" spans="1:38" x14ac:dyDescent="0.25">
      <c r="A877" s="159" t="s">
        <v>9517</v>
      </c>
      <c r="B877" s="158">
        <v>0.71430000000000005</v>
      </c>
      <c r="C877" s="158" t="s">
        <v>84</v>
      </c>
      <c r="D877" s="158">
        <v>0.84760000000000002</v>
      </c>
      <c r="E877" s="158">
        <v>0.81369999999999998</v>
      </c>
      <c r="F877" s="158">
        <v>0.84009999999999996</v>
      </c>
      <c r="G877" s="158">
        <v>0.77580000000000005</v>
      </c>
      <c r="H877" s="158">
        <v>0.41549999999999998</v>
      </c>
      <c r="I877" s="158">
        <v>0.51639999999999997</v>
      </c>
      <c r="J877" s="158"/>
      <c r="K877" s="158"/>
      <c r="L877" s="158"/>
      <c r="M877" s="158">
        <v>0.70530000000000004</v>
      </c>
      <c r="N877" s="158">
        <v>0.72299999999999998</v>
      </c>
      <c r="O877" s="158" t="s">
        <v>84</v>
      </c>
      <c r="P877" s="158" t="s">
        <v>84</v>
      </c>
      <c r="Q877" s="158">
        <v>0.83169999999999999</v>
      </c>
      <c r="R877" s="158">
        <v>0.86209999999999998</v>
      </c>
      <c r="S877" s="158">
        <v>0.79920000000000002</v>
      </c>
      <c r="T877" s="158">
        <v>0.82730000000000004</v>
      </c>
      <c r="U877" s="158">
        <v>0.82179999999999997</v>
      </c>
      <c r="V877" s="158">
        <v>0.85670000000000002</v>
      </c>
      <c r="W877" s="158">
        <v>0.70589999999999997</v>
      </c>
      <c r="X877" s="158">
        <v>0.83099999999999996</v>
      </c>
      <c r="Y877" s="158">
        <v>0.39689999999999998</v>
      </c>
      <c r="Z877" s="158">
        <v>0.434</v>
      </c>
      <c r="AA877" s="158">
        <v>0.45479999999999998</v>
      </c>
      <c r="AB877" s="158">
        <v>0.57440000000000002</v>
      </c>
      <c r="AC877" s="158"/>
      <c r="AD877" s="181">
        <v>10961</v>
      </c>
      <c r="AE877" s="181" t="s">
        <v>84</v>
      </c>
      <c r="AF877" s="181">
        <v>2450</v>
      </c>
      <c r="AG877" s="181">
        <v>3297</v>
      </c>
      <c r="AH877" s="181">
        <v>1901</v>
      </c>
      <c r="AI877" s="181">
        <v>189</v>
      </c>
      <c r="AJ877" s="181">
        <v>2848</v>
      </c>
      <c r="AK877" s="181">
        <v>276</v>
      </c>
      <c r="AL877" s="181">
        <v>9832</v>
      </c>
    </row>
    <row r="878" spans="1:38" x14ac:dyDescent="0.25">
      <c r="A878" s="159" t="s">
        <v>9518</v>
      </c>
      <c r="B878" s="158">
        <v>0.75460000000000005</v>
      </c>
      <c r="C878" s="158" t="s">
        <v>84</v>
      </c>
      <c r="D878" s="158">
        <v>0.84440000000000004</v>
      </c>
      <c r="E878" s="158">
        <v>0.83389999999999997</v>
      </c>
      <c r="F878" s="158">
        <v>0.85260000000000002</v>
      </c>
      <c r="G878" s="158">
        <v>0.81330000000000002</v>
      </c>
      <c r="H878" s="158">
        <v>0.44209999999999999</v>
      </c>
      <c r="I878" s="158">
        <v>0.78100000000000003</v>
      </c>
      <c r="J878" s="158"/>
      <c r="K878" s="158"/>
      <c r="L878" s="158"/>
      <c r="M878" s="158">
        <v>0.746</v>
      </c>
      <c r="N878" s="158">
        <v>0.76300000000000001</v>
      </c>
      <c r="O878" s="158" t="s">
        <v>84</v>
      </c>
      <c r="P878" s="158" t="s">
        <v>84</v>
      </c>
      <c r="Q878" s="158">
        <v>0.82850000000000001</v>
      </c>
      <c r="R878" s="158">
        <v>0.8589</v>
      </c>
      <c r="S878" s="158">
        <v>0.81979999999999997</v>
      </c>
      <c r="T878" s="158">
        <v>0.84689999999999999</v>
      </c>
      <c r="U878" s="158">
        <v>0.83530000000000004</v>
      </c>
      <c r="V878" s="158">
        <v>0.86819999999999997</v>
      </c>
      <c r="W878" s="158">
        <v>0.75700000000000001</v>
      </c>
      <c r="X878" s="158">
        <v>0.85780000000000001</v>
      </c>
      <c r="Y878" s="158">
        <v>0.42080000000000001</v>
      </c>
      <c r="Z878" s="158">
        <v>0.46310000000000001</v>
      </c>
      <c r="AA878" s="158">
        <v>0.74060000000000004</v>
      </c>
      <c r="AB878" s="158">
        <v>0.81589999999999996</v>
      </c>
      <c r="AC878" s="158"/>
      <c r="AD878" s="181">
        <v>10555</v>
      </c>
      <c r="AE878" s="181" t="s">
        <v>84</v>
      </c>
      <c r="AF878" s="181">
        <v>2416</v>
      </c>
      <c r="AG878" s="181">
        <v>3204</v>
      </c>
      <c r="AH878" s="181">
        <v>1972</v>
      </c>
      <c r="AI878" s="181">
        <v>250</v>
      </c>
      <c r="AJ878" s="181">
        <v>2214</v>
      </c>
      <c r="AK878" s="181">
        <v>499</v>
      </c>
      <c r="AL878" s="181">
        <v>8412</v>
      </c>
    </row>
    <row r="879" spans="1:38" x14ac:dyDescent="0.25">
      <c r="A879" s="159" t="s">
        <v>9519</v>
      </c>
      <c r="B879" s="158">
        <v>0.71020000000000005</v>
      </c>
      <c r="C879" s="158" t="s">
        <v>84</v>
      </c>
      <c r="D879" s="158">
        <v>0.83560000000000001</v>
      </c>
      <c r="E879" s="158">
        <v>0.81720000000000004</v>
      </c>
      <c r="F879" s="158">
        <v>0.84489999999999998</v>
      </c>
      <c r="G879" s="158">
        <v>0.72519999999999996</v>
      </c>
      <c r="H879" s="158">
        <v>0.42609999999999998</v>
      </c>
      <c r="I879" s="158">
        <v>0.48970000000000002</v>
      </c>
      <c r="J879" s="158"/>
      <c r="K879" s="158"/>
      <c r="L879" s="158"/>
      <c r="M879" s="158">
        <v>0.7006</v>
      </c>
      <c r="N879" s="158">
        <v>0.71950000000000003</v>
      </c>
      <c r="O879" s="158" t="s">
        <v>84</v>
      </c>
      <c r="P879" s="158" t="s">
        <v>84</v>
      </c>
      <c r="Q879" s="158">
        <v>0.8175</v>
      </c>
      <c r="R879" s="158">
        <v>0.85209999999999997</v>
      </c>
      <c r="S879" s="158">
        <v>0.80169999999999997</v>
      </c>
      <c r="T879" s="158">
        <v>0.83150000000000002</v>
      </c>
      <c r="U879" s="158">
        <v>0.8256</v>
      </c>
      <c r="V879" s="158">
        <v>0.86229999999999996</v>
      </c>
      <c r="W879" s="158">
        <v>0.63580000000000003</v>
      </c>
      <c r="X879" s="158">
        <v>0.79620000000000002</v>
      </c>
      <c r="Y879" s="158">
        <v>0.40670000000000001</v>
      </c>
      <c r="Z879" s="158">
        <v>0.44529999999999997</v>
      </c>
      <c r="AA879" s="158">
        <v>0.41489999999999999</v>
      </c>
      <c r="AB879" s="158">
        <v>0.56030000000000002</v>
      </c>
      <c r="AC879" s="158"/>
      <c r="AD879" s="181">
        <v>9584</v>
      </c>
      <c r="AE879" s="181" t="s">
        <v>84</v>
      </c>
      <c r="AF879" s="181">
        <v>2014</v>
      </c>
      <c r="AG879" s="181">
        <v>2918</v>
      </c>
      <c r="AH879" s="181">
        <v>1686</v>
      </c>
      <c r="AI879" s="181">
        <v>130</v>
      </c>
      <c r="AJ879" s="181">
        <v>2649</v>
      </c>
      <c r="AK879" s="181">
        <v>187</v>
      </c>
      <c r="AL879" s="181">
        <v>8676</v>
      </c>
    </row>
    <row r="880" spans="1:38" x14ac:dyDescent="0.25">
      <c r="A880" s="159" t="s">
        <v>9520</v>
      </c>
      <c r="B880" s="158">
        <v>0.61170000000000002</v>
      </c>
      <c r="C880" s="158" t="s">
        <v>84</v>
      </c>
      <c r="D880" s="158" t="s">
        <v>84</v>
      </c>
      <c r="E880" s="158">
        <v>0.61719999999999997</v>
      </c>
      <c r="F880" s="158" t="s">
        <v>84</v>
      </c>
      <c r="G880" s="158" t="s">
        <v>84</v>
      </c>
      <c r="H880" s="158">
        <v>0.59409999999999996</v>
      </c>
      <c r="I880" s="158" t="s">
        <v>84</v>
      </c>
      <c r="J880" s="158"/>
      <c r="K880" s="158"/>
      <c r="L880" s="158"/>
      <c r="M880" s="158">
        <v>0.5655</v>
      </c>
      <c r="N880" s="158">
        <v>0.65449999999999997</v>
      </c>
      <c r="O880" s="158" t="s">
        <v>84</v>
      </c>
      <c r="P880" s="158" t="s">
        <v>84</v>
      </c>
      <c r="Q880" s="158" t="s">
        <v>84</v>
      </c>
      <c r="R880" s="158" t="s">
        <v>84</v>
      </c>
      <c r="S880" s="158">
        <v>0.51200000000000001</v>
      </c>
      <c r="T880" s="158">
        <v>0.70620000000000005</v>
      </c>
      <c r="U880" s="158" t="s">
        <v>84</v>
      </c>
      <c r="V880" s="158" t="s">
        <v>84</v>
      </c>
      <c r="W880" s="158" t="s">
        <v>84</v>
      </c>
      <c r="X880" s="158" t="s">
        <v>84</v>
      </c>
      <c r="Y880" s="158">
        <v>0.53120000000000001</v>
      </c>
      <c r="Z880" s="158">
        <v>0.65139999999999998</v>
      </c>
      <c r="AA880" s="158" t="s">
        <v>84</v>
      </c>
      <c r="AB880" s="158" t="s">
        <v>84</v>
      </c>
      <c r="AC880" s="158"/>
      <c r="AD880" s="181">
        <v>474</v>
      </c>
      <c r="AE880" s="181" t="s">
        <v>84</v>
      </c>
      <c r="AF880" s="181" t="s">
        <v>84</v>
      </c>
      <c r="AG880" s="181">
        <v>100</v>
      </c>
      <c r="AH880" s="181" t="s">
        <v>84</v>
      </c>
      <c r="AI880" s="181" t="s">
        <v>84</v>
      </c>
      <c r="AJ880" s="181">
        <v>260</v>
      </c>
      <c r="AK880" s="181" t="s">
        <v>84</v>
      </c>
      <c r="AL880" s="181">
        <v>440</v>
      </c>
    </row>
    <row r="881" spans="1:38" x14ac:dyDescent="0.25">
      <c r="A881" s="159" t="s">
        <v>9521</v>
      </c>
      <c r="B881" s="158">
        <v>0.59160000000000001</v>
      </c>
      <c r="C881" s="158" t="s">
        <v>84</v>
      </c>
      <c r="D881" s="158" t="s">
        <v>84</v>
      </c>
      <c r="E881" s="158" t="s">
        <v>84</v>
      </c>
      <c r="F881" s="158" t="s">
        <v>84</v>
      </c>
      <c r="G881" s="158" t="s">
        <v>84</v>
      </c>
      <c r="H881" s="158">
        <v>0.59219999999999995</v>
      </c>
      <c r="I881" s="158" t="s">
        <v>84</v>
      </c>
      <c r="J881" s="158"/>
      <c r="K881" s="158"/>
      <c r="L881" s="158"/>
      <c r="M881" s="158">
        <v>0.54059999999999997</v>
      </c>
      <c r="N881" s="158">
        <v>0.63880000000000003</v>
      </c>
      <c r="O881" s="158" t="s">
        <v>84</v>
      </c>
      <c r="P881" s="158" t="s">
        <v>84</v>
      </c>
      <c r="Q881" s="158" t="s">
        <v>84</v>
      </c>
      <c r="R881" s="158" t="s">
        <v>84</v>
      </c>
      <c r="S881" s="158" t="s">
        <v>84</v>
      </c>
      <c r="T881" s="158" t="s">
        <v>84</v>
      </c>
      <c r="U881" s="158" t="s">
        <v>84</v>
      </c>
      <c r="V881" s="158" t="s">
        <v>84</v>
      </c>
      <c r="W881" s="158" t="s">
        <v>84</v>
      </c>
      <c r="X881" s="158" t="s">
        <v>84</v>
      </c>
      <c r="Y881" s="158">
        <v>0.52510000000000001</v>
      </c>
      <c r="Z881" s="158">
        <v>0.65300000000000002</v>
      </c>
      <c r="AA881" s="158" t="s">
        <v>84</v>
      </c>
      <c r="AB881" s="158" t="s">
        <v>84</v>
      </c>
      <c r="AC881" s="158"/>
      <c r="AD881" s="181">
        <v>393</v>
      </c>
      <c r="AE881" s="181" t="s">
        <v>84</v>
      </c>
      <c r="AF881" s="181" t="s">
        <v>84</v>
      </c>
      <c r="AG881" s="181" t="s">
        <v>84</v>
      </c>
      <c r="AH881" s="181" t="s">
        <v>84</v>
      </c>
      <c r="AI881" s="181" t="s">
        <v>84</v>
      </c>
      <c r="AJ881" s="181">
        <v>231</v>
      </c>
      <c r="AK881" s="181" t="s">
        <v>84</v>
      </c>
      <c r="AL881" s="181">
        <v>353</v>
      </c>
    </row>
    <row r="882" spans="1:38" x14ac:dyDescent="0.25">
      <c r="A882" s="159" t="s">
        <v>9522</v>
      </c>
      <c r="B882" s="158">
        <v>0.61750000000000005</v>
      </c>
      <c r="C882" s="158" t="s">
        <v>84</v>
      </c>
      <c r="D882" s="158" t="s">
        <v>84</v>
      </c>
      <c r="E882" s="158" t="s">
        <v>84</v>
      </c>
      <c r="F882" s="158" t="s">
        <v>84</v>
      </c>
      <c r="G882" s="158" t="s">
        <v>84</v>
      </c>
      <c r="H882" s="158">
        <v>0.59730000000000005</v>
      </c>
      <c r="I882" s="158" t="s">
        <v>84</v>
      </c>
      <c r="J882" s="158"/>
      <c r="K882" s="158"/>
      <c r="L882" s="158"/>
      <c r="M882" s="158">
        <v>0.56869999999999998</v>
      </c>
      <c r="N882" s="158">
        <v>0.66239999999999999</v>
      </c>
      <c r="O882" s="158" t="s">
        <v>84</v>
      </c>
      <c r="P882" s="158" t="s">
        <v>84</v>
      </c>
      <c r="Q882" s="158" t="s">
        <v>84</v>
      </c>
      <c r="R882" s="158" t="s">
        <v>84</v>
      </c>
      <c r="S882" s="158" t="s">
        <v>84</v>
      </c>
      <c r="T882" s="158" t="s">
        <v>84</v>
      </c>
      <c r="U882" s="158" t="s">
        <v>84</v>
      </c>
      <c r="V882" s="158" t="s">
        <v>84</v>
      </c>
      <c r="W882" s="158" t="s">
        <v>84</v>
      </c>
      <c r="X882" s="158" t="s">
        <v>84</v>
      </c>
      <c r="Y882" s="158">
        <v>0.53449999999999998</v>
      </c>
      <c r="Z882" s="158">
        <v>0.65439999999999998</v>
      </c>
      <c r="AA882" s="158" t="s">
        <v>84</v>
      </c>
      <c r="AB882" s="158" t="s">
        <v>84</v>
      </c>
      <c r="AC882" s="158"/>
      <c r="AD882" s="181">
        <v>424</v>
      </c>
      <c r="AE882" s="181" t="s">
        <v>84</v>
      </c>
      <c r="AF882" s="181" t="s">
        <v>84</v>
      </c>
      <c r="AG882" s="181" t="s">
        <v>84</v>
      </c>
      <c r="AH882" s="181" t="s">
        <v>84</v>
      </c>
      <c r="AI882" s="181" t="s">
        <v>84</v>
      </c>
      <c r="AJ882" s="181">
        <v>261</v>
      </c>
      <c r="AK882" s="181" t="s">
        <v>84</v>
      </c>
      <c r="AL882" s="181">
        <v>393</v>
      </c>
    </row>
    <row r="883" spans="1:38" x14ac:dyDescent="0.25">
      <c r="A883" s="159" t="s">
        <v>9523</v>
      </c>
      <c r="B883" s="158">
        <v>0.63449999999999995</v>
      </c>
      <c r="C883" s="158" t="s">
        <v>84</v>
      </c>
      <c r="D883" s="158" t="s">
        <v>84</v>
      </c>
      <c r="E883" s="158" t="s">
        <v>84</v>
      </c>
      <c r="F883" s="158" t="s">
        <v>84</v>
      </c>
      <c r="G883" s="158" t="s">
        <v>84</v>
      </c>
      <c r="H883" s="158">
        <v>0.62439999999999996</v>
      </c>
      <c r="I883" s="158" t="s">
        <v>84</v>
      </c>
      <c r="J883" s="158"/>
      <c r="K883" s="158"/>
      <c r="L883" s="158"/>
      <c r="M883" s="158">
        <v>0.58799999999999997</v>
      </c>
      <c r="N883" s="158">
        <v>0.67730000000000001</v>
      </c>
      <c r="O883" s="158" t="s">
        <v>84</v>
      </c>
      <c r="P883" s="158" t="s">
        <v>84</v>
      </c>
      <c r="Q883" s="158" t="s">
        <v>84</v>
      </c>
      <c r="R883" s="158" t="s">
        <v>84</v>
      </c>
      <c r="S883" s="158" t="s">
        <v>84</v>
      </c>
      <c r="T883" s="158" t="s">
        <v>84</v>
      </c>
      <c r="U883" s="158" t="s">
        <v>84</v>
      </c>
      <c r="V883" s="158" t="s">
        <v>84</v>
      </c>
      <c r="W883" s="158" t="s">
        <v>84</v>
      </c>
      <c r="X883" s="158" t="s">
        <v>84</v>
      </c>
      <c r="Y883" s="158">
        <v>0.56269999999999998</v>
      </c>
      <c r="Z883" s="158">
        <v>0.67989999999999995</v>
      </c>
      <c r="AA883" s="158" t="s">
        <v>84</v>
      </c>
      <c r="AB883" s="158" t="s">
        <v>84</v>
      </c>
      <c r="AC883" s="158"/>
      <c r="AD883" s="181">
        <v>455</v>
      </c>
      <c r="AE883" s="181" t="s">
        <v>84</v>
      </c>
      <c r="AF883" s="181" t="s">
        <v>84</v>
      </c>
      <c r="AG883" s="181" t="s">
        <v>84</v>
      </c>
      <c r="AH883" s="181" t="s">
        <v>84</v>
      </c>
      <c r="AI883" s="181" t="s">
        <v>84</v>
      </c>
      <c r="AJ883" s="181">
        <v>265</v>
      </c>
      <c r="AK883" s="181" t="s">
        <v>84</v>
      </c>
      <c r="AL883" s="181">
        <v>386</v>
      </c>
    </row>
    <row r="884" spans="1:38" x14ac:dyDescent="0.25">
      <c r="A884" s="159" t="s">
        <v>9524</v>
      </c>
      <c r="B884" s="158">
        <v>0.61560000000000004</v>
      </c>
      <c r="C884" s="158" t="s">
        <v>84</v>
      </c>
      <c r="D884" s="158" t="s">
        <v>84</v>
      </c>
      <c r="E884" s="158" t="s">
        <v>84</v>
      </c>
      <c r="F884" s="158" t="s">
        <v>84</v>
      </c>
      <c r="G884" s="158" t="s">
        <v>84</v>
      </c>
      <c r="H884" s="158">
        <v>0.57499999999999996</v>
      </c>
      <c r="I884" s="158" t="s">
        <v>84</v>
      </c>
      <c r="J884" s="158"/>
      <c r="K884" s="158"/>
      <c r="L884" s="158"/>
      <c r="M884" s="158">
        <v>0.5665</v>
      </c>
      <c r="N884" s="158">
        <v>0.66080000000000005</v>
      </c>
      <c r="O884" s="158" t="s">
        <v>84</v>
      </c>
      <c r="P884" s="158" t="s">
        <v>84</v>
      </c>
      <c r="Q884" s="158" t="s">
        <v>84</v>
      </c>
      <c r="R884" s="158" t="s">
        <v>84</v>
      </c>
      <c r="S884" s="158" t="s">
        <v>84</v>
      </c>
      <c r="T884" s="158" t="s">
        <v>84</v>
      </c>
      <c r="U884" s="158" t="s">
        <v>84</v>
      </c>
      <c r="V884" s="158" t="s">
        <v>84</v>
      </c>
      <c r="W884" s="158" t="s">
        <v>84</v>
      </c>
      <c r="X884" s="158" t="s">
        <v>84</v>
      </c>
      <c r="Y884" s="158">
        <v>0.51239999999999997</v>
      </c>
      <c r="Z884" s="158">
        <v>0.63249999999999995</v>
      </c>
      <c r="AA884" s="158" t="s">
        <v>84</v>
      </c>
      <c r="AB884" s="158" t="s">
        <v>84</v>
      </c>
      <c r="AC884" s="158"/>
      <c r="AD884" s="181">
        <v>417</v>
      </c>
      <c r="AE884" s="181" t="s">
        <v>84</v>
      </c>
      <c r="AF884" s="181" t="s">
        <v>84</v>
      </c>
      <c r="AG884" s="181" t="s">
        <v>84</v>
      </c>
      <c r="AH884" s="181" t="s">
        <v>84</v>
      </c>
      <c r="AI884" s="181" t="s">
        <v>84</v>
      </c>
      <c r="AJ884" s="181">
        <v>262</v>
      </c>
      <c r="AK884" s="181" t="s">
        <v>84</v>
      </c>
      <c r="AL884" s="181">
        <v>366</v>
      </c>
    </row>
    <row r="885" spans="1:38" x14ac:dyDescent="0.25">
      <c r="A885" s="159" t="s">
        <v>9525</v>
      </c>
      <c r="B885" s="158">
        <v>0.88480000000000003</v>
      </c>
      <c r="C885" s="158" t="s">
        <v>84</v>
      </c>
      <c r="D885" s="158" t="s">
        <v>84</v>
      </c>
      <c r="E885" s="158">
        <v>0.91120000000000001</v>
      </c>
      <c r="F885" s="158" t="s">
        <v>84</v>
      </c>
      <c r="G885" s="158" t="s">
        <v>84</v>
      </c>
      <c r="H885" s="158">
        <v>0.86599999999999999</v>
      </c>
      <c r="I885" s="158" t="s">
        <v>84</v>
      </c>
      <c r="J885" s="158"/>
      <c r="K885" s="158"/>
      <c r="L885" s="158"/>
      <c r="M885" s="158">
        <v>0.85229999999999995</v>
      </c>
      <c r="N885" s="158">
        <v>0.91039999999999999</v>
      </c>
      <c r="O885" s="158" t="s">
        <v>84</v>
      </c>
      <c r="P885" s="158" t="s">
        <v>84</v>
      </c>
      <c r="Q885" s="158" t="s">
        <v>84</v>
      </c>
      <c r="R885" s="158" t="s">
        <v>84</v>
      </c>
      <c r="S885" s="158">
        <v>0.83489999999999998</v>
      </c>
      <c r="T885" s="158">
        <v>0.95320000000000005</v>
      </c>
      <c r="U885" s="158" t="s">
        <v>84</v>
      </c>
      <c r="V885" s="158" t="s">
        <v>84</v>
      </c>
      <c r="W885" s="158" t="s">
        <v>84</v>
      </c>
      <c r="X885" s="158" t="s">
        <v>84</v>
      </c>
      <c r="Y885" s="158">
        <v>0.81810000000000005</v>
      </c>
      <c r="Z885" s="158">
        <v>0.90190000000000003</v>
      </c>
      <c r="AA885" s="158" t="s">
        <v>84</v>
      </c>
      <c r="AB885" s="158" t="s">
        <v>84</v>
      </c>
      <c r="AC885" s="158"/>
      <c r="AD885" s="181">
        <v>474</v>
      </c>
      <c r="AE885" s="181" t="s">
        <v>84</v>
      </c>
      <c r="AF885" s="181" t="s">
        <v>84</v>
      </c>
      <c r="AG885" s="181">
        <v>100</v>
      </c>
      <c r="AH885" s="181" t="s">
        <v>84</v>
      </c>
      <c r="AI885" s="181" t="s">
        <v>84</v>
      </c>
      <c r="AJ885" s="181">
        <v>260</v>
      </c>
      <c r="AK885" s="181" t="s">
        <v>84</v>
      </c>
      <c r="AL885" s="181">
        <v>440</v>
      </c>
    </row>
    <row r="886" spans="1:38" x14ac:dyDescent="0.25">
      <c r="A886" s="159" t="s">
        <v>9526</v>
      </c>
      <c r="B886" s="158">
        <v>0.88639999999999997</v>
      </c>
      <c r="C886" s="158" t="s">
        <v>84</v>
      </c>
      <c r="D886" s="158" t="s">
        <v>84</v>
      </c>
      <c r="E886" s="158" t="s">
        <v>84</v>
      </c>
      <c r="F886" s="158" t="s">
        <v>84</v>
      </c>
      <c r="G886" s="158" t="s">
        <v>84</v>
      </c>
      <c r="H886" s="158">
        <v>0.85350000000000004</v>
      </c>
      <c r="I886" s="158" t="s">
        <v>84</v>
      </c>
      <c r="J886" s="158"/>
      <c r="K886" s="158"/>
      <c r="L886" s="158"/>
      <c r="M886" s="158">
        <v>0.85050000000000003</v>
      </c>
      <c r="N886" s="158">
        <v>0.91410000000000002</v>
      </c>
      <c r="O886" s="158" t="s">
        <v>84</v>
      </c>
      <c r="P886" s="158" t="s">
        <v>84</v>
      </c>
      <c r="Q886" s="158" t="s">
        <v>84</v>
      </c>
      <c r="R886" s="158" t="s">
        <v>84</v>
      </c>
      <c r="S886" s="158" t="s">
        <v>84</v>
      </c>
      <c r="T886" s="158" t="s">
        <v>84</v>
      </c>
      <c r="U886" s="158" t="s">
        <v>84</v>
      </c>
      <c r="V886" s="158" t="s">
        <v>84</v>
      </c>
      <c r="W886" s="158" t="s">
        <v>84</v>
      </c>
      <c r="X886" s="158" t="s">
        <v>84</v>
      </c>
      <c r="Y886" s="158">
        <v>0.80089999999999995</v>
      </c>
      <c r="Z886" s="158">
        <v>0.89319999999999999</v>
      </c>
      <c r="AA886" s="158" t="s">
        <v>84</v>
      </c>
      <c r="AB886" s="158" t="s">
        <v>84</v>
      </c>
      <c r="AC886" s="158"/>
      <c r="AD886" s="181">
        <v>393</v>
      </c>
      <c r="AE886" s="181" t="s">
        <v>84</v>
      </c>
      <c r="AF886" s="181" t="s">
        <v>84</v>
      </c>
      <c r="AG886" s="181" t="s">
        <v>84</v>
      </c>
      <c r="AH886" s="181" t="s">
        <v>84</v>
      </c>
      <c r="AI886" s="181" t="s">
        <v>84</v>
      </c>
      <c r="AJ886" s="181">
        <v>231</v>
      </c>
      <c r="AK886" s="181" t="s">
        <v>84</v>
      </c>
      <c r="AL886" s="181">
        <v>353</v>
      </c>
    </row>
    <row r="887" spans="1:38" x14ac:dyDescent="0.25">
      <c r="A887" s="159" t="s">
        <v>9527</v>
      </c>
      <c r="B887" s="158">
        <v>0.90180000000000005</v>
      </c>
      <c r="C887" s="158" t="s">
        <v>84</v>
      </c>
      <c r="D887" s="158" t="s">
        <v>84</v>
      </c>
      <c r="E887" s="158" t="s">
        <v>84</v>
      </c>
      <c r="F887" s="158" t="s">
        <v>84</v>
      </c>
      <c r="G887" s="158" t="s">
        <v>84</v>
      </c>
      <c r="H887" s="158">
        <v>0.87809999999999999</v>
      </c>
      <c r="I887" s="158" t="s">
        <v>84</v>
      </c>
      <c r="J887" s="158"/>
      <c r="K887" s="158"/>
      <c r="L887" s="158"/>
      <c r="M887" s="158">
        <v>0.86909999999999998</v>
      </c>
      <c r="N887" s="158">
        <v>0.92669999999999997</v>
      </c>
      <c r="O887" s="158" t="s">
        <v>84</v>
      </c>
      <c r="P887" s="158" t="s">
        <v>84</v>
      </c>
      <c r="Q887" s="158" t="s">
        <v>84</v>
      </c>
      <c r="R887" s="158" t="s">
        <v>84</v>
      </c>
      <c r="S887" s="158" t="s">
        <v>84</v>
      </c>
      <c r="T887" s="158" t="s">
        <v>84</v>
      </c>
      <c r="U887" s="158" t="s">
        <v>84</v>
      </c>
      <c r="V887" s="158" t="s">
        <v>84</v>
      </c>
      <c r="W887" s="158" t="s">
        <v>84</v>
      </c>
      <c r="X887" s="158" t="s">
        <v>84</v>
      </c>
      <c r="Y887" s="158">
        <v>0.83169999999999999</v>
      </c>
      <c r="Z887" s="158">
        <v>0.9123</v>
      </c>
      <c r="AA887" s="158" t="s">
        <v>84</v>
      </c>
      <c r="AB887" s="158" t="s">
        <v>84</v>
      </c>
      <c r="AC887" s="158"/>
      <c r="AD887" s="181">
        <v>424</v>
      </c>
      <c r="AE887" s="181" t="s">
        <v>84</v>
      </c>
      <c r="AF887" s="181" t="s">
        <v>84</v>
      </c>
      <c r="AG887" s="181" t="s">
        <v>84</v>
      </c>
      <c r="AH887" s="181" t="s">
        <v>84</v>
      </c>
      <c r="AI887" s="181" t="s">
        <v>84</v>
      </c>
      <c r="AJ887" s="181">
        <v>261</v>
      </c>
      <c r="AK887" s="181" t="s">
        <v>84</v>
      </c>
      <c r="AL887" s="181">
        <v>393</v>
      </c>
    </row>
    <row r="888" spans="1:38" x14ac:dyDescent="0.25">
      <c r="A888" s="159" t="s">
        <v>9528</v>
      </c>
      <c r="B888" s="158">
        <v>0.91720000000000002</v>
      </c>
      <c r="C888" s="158" t="s">
        <v>84</v>
      </c>
      <c r="D888" s="158" t="s">
        <v>84</v>
      </c>
      <c r="E888" s="158" t="s">
        <v>84</v>
      </c>
      <c r="F888" s="158" t="s">
        <v>84</v>
      </c>
      <c r="G888" s="158" t="s">
        <v>84</v>
      </c>
      <c r="H888" s="158">
        <v>0.91359999999999997</v>
      </c>
      <c r="I888" s="158" t="s">
        <v>84</v>
      </c>
      <c r="J888" s="158"/>
      <c r="K888" s="158"/>
      <c r="L888" s="158"/>
      <c r="M888" s="158">
        <v>0.88759999999999994</v>
      </c>
      <c r="N888" s="158">
        <v>0.93920000000000003</v>
      </c>
      <c r="O888" s="158" t="s">
        <v>84</v>
      </c>
      <c r="P888" s="158" t="s">
        <v>84</v>
      </c>
      <c r="Q888" s="158" t="s">
        <v>84</v>
      </c>
      <c r="R888" s="158" t="s">
        <v>84</v>
      </c>
      <c r="S888" s="158" t="s">
        <v>84</v>
      </c>
      <c r="T888" s="158" t="s">
        <v>84</v>
      </c>
      <c r="U888" s="158" t="s">
        <v>84</v>
      </c>
      <c r="V888" s="158" t="s">
        <v>84</v>
      </c>
      <c r="W888" s="158" t="s">
        <v>84</v>
      </c>
      <c r="X888" s="158" t="s">
        <v>84</v>
      </c>
      <c r="Y888" s="158">
        <v>0.87250000000000005</v>
      </c>
      <c r="Z888" s="158">
        <v>0.94189999999999996</v>
      </c>
      <c r="AA888" s="158" t="s">
        <v>84</v>
      </c>
      <c r="AB888" s="158" t="s">
        <v>84</v>
      </c>
      <c r="AC888" s="158"/>
      <c r="AD888" s="181">
        <v>455</v>
      </c>
      <c r="AE888" s="181" t="s">
        <v>84</v>
      </c>
      <c r="AF888" s="181" t="s">
        <v>84</v>
      </c>
      <c r="AG888" s="181" t="s">
        <v>84</v>
      </c>
      <c r="AH888" s="181" t="s">
        <v>84</v>
      </c>
      <c r="AI888" s="181" t="s">
        <v>84</v>
      </c>
      <c r="AJ888" s="181">
        <v>265</v>
      </c>
      <c r="AK888" s="181" t="s">
        <v>84</v>
      </c>
      <c r="AL888" s="181">
        <v>386</v>
      </c>
    </row>
    <row r="889" spans="1:38" x14ac:dyDescent="0.25">
      <c r="A889" s="159" t="s">
        <v>9529</v>
      </c>
      <c r="B889" s="158">
        <v>0.86639999999999995</v>
      </c>
      <c r="C889" s="158" t="s">
        <v>84</v>
      </c>
      <c r="D889" s="158" t="s">
        <v>84</v>
      </c>
      <c r="E889" s="158" t="s">
        <v>84</v>
      </c>
      <c r="F889" s="158" t="s">
        <v>84</v>
      </c>
      <c r="G889" s="158" t="s">
        <v>84</v>
      </c>
      <c r="H889" s="158">
        <v>0.82489999999999997</v>
      </c>
      <c r="I889" s="158" t="s">
        <v>84</v>
      </c>
      <c r="J889" s="158"/>
      <c r="K889" s="158"/>
      <c r="L889" s="158"/>
      <c r="M889" s="158">
        <v>0.82969999999999999</v>
      </c>
      <c r="N889" s="158">
        <v>0.89559999999999995</v>
      </c>
      <c r="O889" s="158" t="s">
        <v>84</v>
      </c>
      <c r="P889" s="158" t="s">
        <v>84</v>
      </c>
      <c r="Q889" s="158" t="s">
        <v>84</v>
      </c>
      <c r="R889" s="158" t="s">
        <v>84</v>
      </c>
      <c r="S889" s="158" t="s">
        <v>84</v>
      </c>
      <c r="T889" s="158" t="s">
        <v>84</v>
      </c>
      <c r="U889" s="158" t="s">
        <v>84</v>
      </c>
      <c r="V889" s="158" t="s">
        <v>84</v>
      </c>
      <c r="W889" s="158" t="s">
        <v>84</v>
      </c>
      <c r="X889" s="158" t="s">
        <v>84</v>
      </c>
      <c r="Y889" s="158">
        <v>0.77329999999999999</v>
      </c>
      <c r="Z889" s="158">
        <v>0.86580000000000001</v>
      </c>
      <c r="AA889" s="158" t="s">
        <v>84</v>
      </c>
      <c r="AB889" s="158" t="s">
        <v>84</v>
      </c>
      <c r="AC889" s="158"/>
      <c r="AD889" s="181">
        <v>417</v>
      </c>
      <c r="AE889" s="181" t="s">
        <v>84</v>
      </c>
      <c r="AF889" s="181" t="s">
        <v>84</v>
      </c>
      <c r="AG889" s="181" t="s">
        <v>84</v>
      </c>
      <c r="AH889" s="181" t="s">
        <v>84</v>
      </c>
      <c r="AI889" s="181" t="s">
        <v>84</v>
      </c>
      <c r="AJ889" s="181">
        <v>262</v>
      </c>
      <c r="AK889" s="181" t="s">
        <v>84</v>
      </c>
      <c r="AL889" s="181">
        <v>366</v>
      </c>
    </row>
    <row r="890" spans="1:38" x14ac:dyDescent="0.25">
      <c r="A890" s="159" t="s">
        <v>9530</v>
      </c>
      <c r="B890" s="158">
        <v>0.50260000000000005</v>
      </c>
      <c r="C890" s="158" t="s">
        <v>84</v>
      </c>
      <c r="D890" s="158" t="s">
        <v>84</v>
      </c>
      <c r="E890" s="158">
        <v>0.46739999999999998</v>
      </c>
      <c r="F890" s="158" t="s">
        <v>84</v>
      </c>
      <c r="G890" s="158" t="s">
        <v>84</v>
      </c>
      <c r="H890" s="158">
        <v>0.50849999999999995</v>
      </c>
      <c r="I890" s="158" t="s">
        <v>84</v>
      </c>
      <c r="J890" s="158"/>
      <c r="K890" s="158"/>
      <c r="L890" s="158"/>
      <c r="M890" s="158">
        <v>0.45519999999999999</v>
      </c>
      <c r="N890" s="158">
        <v>0.54800000000000004</v>
      </c>
      <c r="O890" s="158" t="s">
        <v>84</v>
      </c>
      <c r="P890" s="158" t="s">
        <v>84</v>
      </c>
      <c r="Q890" s="158" t="s">
        <v>84</v>
      </c>
      <c r="R890" s="158" t="s">
        <v>84</v>
      </c>
      <c r="S890" s="158">
        <v>0.3624</v>
      </c>
      <c r="T890" s="158">
        <v>0.5655</v>
      </c>
      <c r="U890" s="158" t="s">
        <v>84</v>
      </c>
      <c r="V890" s="158" t="s">
        <v>84</v>
      </c>
      <c r="W890" s="158" t="s">
        <v>84</v>
      </c>
      <c r="X890" s="158" t="s">
        <v>84</v>
      </c>
      <c r="Y890" s="158">
        <v>0.44479999999999997</v>
      </c>
      <c r="Z890" s="158">
        <v>0.56859999999999999</v>
      </c>
      <c r="AA890" s="158" t="s">
        <v>84</v>
      </c>
      <c r="AB890" s="158" t="s">
        <v>84</v>
      </c>
      <c r="AC890" s="158"/>
      <c r="AD890" s="181">
        <v>474</v>
      </c>
      <c r="AE890" s="181" t="s">
        <v>84</v>
      </c>
      <c r="AF890" s="181" t="s">
        <v>84</v>
      </c>
      <c r="AG890" s="181">
        <v>100</v>
      </c>
      <c r="AH890" s="181" t="s">
        <v>84</v>
      </c>
      <c r="AI890" s="181" t="s">
        <v>84</v>
      </c>
      <c r="AJ890" s="181">
        <v>260</v>
      </c>
      <c r="AK890" s="181" t="s">
        <v>84</v>
      </c>
      <c r="AL890" s="181">
        <v>440</v>
      </c>
    </row>
    <row r="891" spans="1:38" x14ac:dyDescent="0.25">
      <c r="A891" s="159" t="s">
        <v>9531</v>
      </c>
      <c r="B891" s="158">
        <v>0.4839</v>
      </c>
      <c r="C891" s="158" t="s">
        <v>84</v>
      </c>
      <c r="D891" s="158" t="s">
        <v>84</v>
      </c>
      <c r="E891" s="158" t="s">
        <v>84</v>
      </c>
      <c r="F891" s="158" t="s">
        <v>84</v>
      </c>
      <c r="G891" s="158" t="s">
        <v>84</v>
      </c>
      <c r="H891" s="158">
        <v>0.45140000000000002</v>
      </c>
      <c r="I891" s="158" t="s">
        <v>84</v>
      </c>
      <c r="J891" s="158"/>
      <c r="K891" s="158"/>
      <c r="L891" s="158"/>
      <c r="M891" s="158">
        <v>0.43180000000000002</v>
      </c>
      <c r="N891" s="158">
        <v>0.53400000000000003</v>
      </c>
      <c r="O891" s="158" t="s">
        <v>84</v>
      </c>
      <c r="P891" s="158" t="s">
        <v>84</v>
      </c>
      <c r="Q891" s="158" t="s">
        <v>84</v>
      </c>
      <c r="R891" s="158" t="s">
        <v>84</v>
      </c>
      <c r="S891" s="158" t="s">
        <v>84</v>
      </c>
      <c r="T891" s="158" t="s">
        <v>84</v>
      </c>
      <c r="U891" s="158" t="s">
        <v>84</v>
      </c>
      <c r="V891" s="158" t="s">
        <v>84</v>
      </c>
      <c r="W891" s="158" t="s">
        <v>84</v>
      </c>
      <c r="X891" s="158" t="s">
        <v>84</v>
      </c>
      <c r="Y891" s="158">
        <v>0.38350000000000001</v>
      </c>
      <c r="Z891" s="158">
        <v>0.51680000000000004</v>
      </c>
      <c r="AA891" s="158" t="s">
        <v>84</v>
      </c>
      <c r="AB891" s="158" t="s">
        <v>84</v>
      </c>
      <c r="AC891" s="158"/>
      <c r="AD891" s="181">
        <v>393</v>
      </c>
      <c r="AE891" s="181" t="s">
        <v>84</v>
      </c>
      <c r="AF891" s="181" t="s">
        <v>84</v>
      </c>
      <c r="AG891" s="181" t="s">
        <v>84</v>
      </c>
      <c r="AH891" s="181" t="s">
        <v>84</v>
      </c>
      <c r="AI891" s="181" t="s">
        <v>84</v>
      </c>
      <c r="AJ891" s="181">
        <v>231</v>
      </c>
      <c r="AK891" s="181" t="s">
        <v>84</v>
      </c>
      <c r="AL891" s="181">
        <v>353</v>
      </c>
    </row>
    <row r="892" spans="1:38" x14ac:dyDescent="0.25">
      <c r="A892" s="159" t="s">
        <v>9532</v>
      </c>
      <c r="B892" s="158">
        <v>0.4909</v>
      </c>
      <c r="C892" s="158" t="s">
        <v>84</v>
      </c>
      <c r="D892" s="158" t="s">
        <v>84</v>
      </c>
      <c r="E892" s="158" t="s">
        <v>84</v>
      </c>
      <c r="F892" s="158" t="s">
        <v>84</v>
      </c>
      <c r="G892" s="158" t="s">
        <v>84</v>
      </c>
      <c r="H892" s="158">
        <v>0.48010000000000003</v>
      </c>
      <c r="I892" s="158" t="s">
        <v>84</v>
      </c>
      <c r="J892" s="158"/>
      <c r="K892" s="158"/>
      <c r="L892" s="158"/>
      <c r="M892" s="158">
        <v>0.441</v>
      </c>
      <c r="N892" s="158">
        <v>0.53879999999999995</v>
      </c>
      <c r="O892" s="158" t="s">
        <v>84</v>
      </c>
      <c r="P892" s="158" t="s">
        <v>84</v>
      </c>
      <c r="Q892" s="158" t="s">
        <v>84</v>
      </c>
      <c r="R892" s="158" t="s">
        <v>84</v>
      </c>
      <c r="S892" s="158" t="s">
        <v>84</v>
      </c>
      <c r="T892" s="158" t="s">
        <v>84</v>
      </c>
      <c r="U892" s="158" t="s">
        <v>84</v>
      </c>
      <c r="V892" s="158" t="s">
        <v>84</v>
      </c>
      <c r="W892" s="158" t="s">
        <v>84</v>
      </c>
      <c r="X892" s="158" t="s">
        <v>84</v>
      </c>
      <c r="Y892" s="158">
        <v>0.4168</v>
      </c>
      <c r="Z892" s="158">
        <v>0.54059999999999997</v>
      </c>
      <c r="AA892" s="158" t="s">
        <v>84</v>
      </c>
      <c r="AB892" s="158" t="s">
        <v>84</v>
      </c>
      <c r="AC892" s="158"/>
      <c r="AD892" s="181">
        <v>424</v>
      </c>
      <c r="AE892" s="181" t="s">
        <v>84</v>
      </c>
      <c r="AF892" s="181" t="s">
        <v>84</v>
      </c>
      <c r="AG892" s="181" t="s">
        <v>84</v>
      </c>
      <c r="AH892" s="181" t="s">
        <v>84</v>
      </c>
      <c r="AI892" s="181" t="s">
        <v>84</v>
      </c>
      <c r="AJ892" s="181">
        <v>261</v>
      </c>
      <c r="AK892" s="181" t="s">
        <v>84</v>
      </c>
      <c r="AL892" s="181">
        <v>393</v>
      </c>
    </row>
    <row r="893" spans="1:38" x14ac:dyDescent="0.25">
      <c r="A893" s="159" t="s">
        <v>9533</v>
      </c>
      <c r="B893" s="158">
        <v>0.4965</v>
      </c>
      <c r="C893" s="158" t="s">
        <v>84</v>
      </c>
      <c r="D893" s="158" t="s">
        <v>84</v>
      </c>
      <c r="E893" s="158" t="s">
        <v>84</v>
      </c>
      <c r="F893" s="158" t="s">
        <v>84</v>
      </c>
      <c r="G893" s="158" t="s">
        <v>84</v>
      </c>
      <c r="H893" s="158">
        <v>0.50970000000000004</v>
      </c>
      <c r="I893" s="158" t="s">
        <v>84</v>
      </c>
      <c r="J893" s="158"/>
      <c r="K893" s="158"/>
      <c r="L893" s="158"/>
      <c r="M893" s="158">
        <v>0.44819999999999999</v>
      </c>
      <c r="N893" s="158">
        <v>0.54300000000000004</v>
      </c>
      <c r="O893" s="158" t="s">
        <v>84</v>
      </c>
      <c r="P893" s="158" t="s">
        <v>84</v>
      </c>
      <c r="Q893" s="158" t="s">
        <v>84</v>
      </c>
      <c r="R893" s="158" t="s">
        <v>84</v>
      </c>
      <c r="S893" s="158" t="s">
        <v>84</v>
      </c>
      <c r="T893" s="158" t="s">
        <v>84</v>
      </c>
      <c r="U893" s="158" t="s">
        <v>84</v>
      </c>
      <c r="V893" s="158" t="s">
        <v>84</v>
      </c>
      <c r="W893" s="158" t="s">
        <v>84</v>
      </c>
      <c r="X893" s="158" t="s">
        <v>84</v>
      </c>
      <c r="Y893" s="158">
        <v>0.44629999999999997</v>
      </c>
      <c r="Z893" s="158">
        <v>0.56950000000000001</v>
      </c>
      <c r="AA893" s="158" t="s">
        <v>84</v>
      </c>
      <c r="AB893" s="158" t="s">
        <v>84</v>
      </c>
      <c r="AC893" s="158"/>
      <c r="AD893" s="181">
        <v>455</v>
      </c>
      <c r="AE893" s="181" t="s">
        <v>84</v>
      </c>
      <c r="AF893" s="181" t="s">
        <v>84</v>
      </c>
      <c r="AG893" s="181" t="s">
        <v>84</v>
      </c>
      <c r="AH893" s="181" t="s">
        <v>84</v>
      </c>
      <c r="AI893" s="181" t="s">
        <v>84</v>
      </c>
      <c r="AJ893" s="181">
        <v>265</v>
      </c>
      <c r="AK893" s="181" t="s">
        <v>84</v>
      </c>
      <c r="AL893" s="181">
        <v>386</v>
      </c>
    </row>
    <row r="894" spans="1:38" x14ac:dyDescent="0.25">
      <c r="A894" s="159" t="s">
        <v>9534</v>
      </c>
      <c r="B894" s="158">
        <v>0.48320000000000002</v>
      </c>
      <c r="C894" s="158" t="s">
        <v>84</v>
      </c>
      <c r="D894" s="158" t="s">
        <v>84</v>
      </c>
      <c r="E894" s="158" t="s">
        <v>84</v>
      </c>
      <c r="F894" s="158" t="s">
        <v>84</v>
      </c>
      <c r="G894" s="158" t="s">
        <v>84</v>
      </c>
      <c r="H894" s="158">
        <v>0.45789999999999997</v>
      </c>
      <c r="I894" s="158" t="s">
        <v>84</v>
      </c>
      <c r="J894" s="158"/>
      <c r="K894" s="158"/>
      <c r="L894" s="158"/>
      <c r="M894" s="158">
        <v>0.43290000000000001</v>
      </c>
      <c r="N894" s="158">
        <v>0.53169999999999995</v>
      </c>
      <c r="O894" s="158" t="s">
        <v>84</v>
      </c>
      <c r="P894" s="158" t="s">
        <v>84</v>
      </c>
      <c r="Q894" s="158" t="s">
        <v>84</v>
      </c>
      <c r="R894" s="158" t="s">
        <v>84</v>
      </c>
      <c r="S894" s="158" t="s">
        <v>84</v>
      </c>
      <c r="T894" s="158" t="s">
        <v>84</v>
      </c>
      <c r="U894" s="158" t="s">
        <v>84</v>
      </c>
      <c r="V894" s="158" t="s">
        <v>84</v>
      </c>
      <c r="W894" s="158" t="s">
        <v>84</v>
      </c>
      <c r="X894" s="158" t="s">
        <v>84</v>
      </c>
      <c r="Y894" s="158">
        <v>0.3952</v>
      </c>
      <c r="Z894" s="158">
        <v>0.51819999999999999</v>
      </c>
      <c r="AA894" s="158" t="s">
        <v>84</v>
      </c>
      <c r="AB894" s="158" t="s">
        <v>84</v>
      </c>
      <c r="AC894" s="158"/>
      <c r="AD894" s="181">
        <v>417</v>
      </c>
      <c r="AE894" s="181" t="s">
        <v>84</v>
      </c>
      <c r="AF894" s="181" t="s">
        <v>84</v>
      </c>
      <c r="AG894" s="181" t="s">
        <v>84</v>
      </c>
      <c r="AH894" s="181" t="s">
        <v>84</v>
      </c>
      <c r="AI894" s="181" t="s">
        <v>84</v>
      </c>
      <c r="AJ894" s="181">
        <v>262</v>
      </c>
      <c r="AK894" s="181" t="s">
        <v>84</v>
      </c>
      <c r="AL894" s="181">
        <v>366</v>
      </c>
    </row>
    <row r="895" spans="1:38" x14ac:dyDescent="0.25">
      <c r="A895" s="159" t="s">
        <v>9535</v>
      </c>
      <c r="B895" s="158">
        <v>0.46310000000000001</v>
      </c>
      <c r="C895" s="158" t="s">
        <v>84</v>
      </c>
      <c r="D895" s="158" t="s">
        <v>84</v>
      </c>
      <c r="E895" s="158">
        <v>0.44419999999999998</v>
      </c>
      <c r="F895" s="158" t="s">
        <v>84</v>
      </c>
      <c r="G895" s="158" t="s">
        <v>84</v>
      </c>
      <c r="H895" s="158">
        <v>0.4718</v>
      </c>
      <c r="I895" s="158" t="s">
        <v>84</v>
      </c>
      <c r="J895" s="158"/>
      <c r="K895" s="158"/>
      <c r="L895" s="158"/>
      <c r="M895" s="158">
        <v>0.41499999999999998</v>
      </c>
      <c r="N895" s="158">
        <v>0.50990000000000002</v>
      </c>
      <c r="O895" s="158" t="s">
        <v>84</v>
      </c>
      <c r="P895" s="158" t="s">
        <v>84</v>
      </c>
      <c r="Q895" s="158" t="s">
        <v>84</v>
      </c>
      <c r="R895" s="158" t="s">
        <v>84</v>
      </c>
      <c r="S895" s="158">
        <v>0.33850000000000002</v>
      </c>
      <c r="T895" s="158">
        <v>0.54449999999999998</v>
      </c>
      <c r="U895" s="158" t="s">
        <v>84</v>
      </c>
      <c r="V895" s="158" t="s">
        <v>84</v>
      </c>
      <c r="W895" s="158" t="s">
        <v>84</v>
      </c>
      <c r="X895" s="158" t="s">
        <v>84</v>
      </c>
      <c r="Y895" s="158">
        <v>0.40760000000000002</v>
      </c>
      <c r="Z895" s="158">
        <v>0.5333</v>
      </c>
      <c r="AA895" s="158" t="s">
        <v>84</v>
      </c>
      <c r="AB895" s="158" t="s">
        <v>84</v>
      </c>
      <c r="AC895" s="158"/>
      <c r="AD895" s="181">
        <v>474</v>
      </c>
      <c r="AE895" s="181" t="s">
        <v>84</v>
      </c>
      <c r="AF895" s="181" t="s">
        <v>84</v>
      </c>
      <c r="AG895" s="181">
        <v>100</v>
      </c>
      <c r="AH895" s="181" t="s">
        <v>84</v>
      </c>
      <c r="AI895" s="181" t="s">
        <v>84</v>
      </c>
      <c r="AJ895" s="181">
        <v>260</v>
      </c>
      <c r="AK895" s="181" t="s">
        <v>84</v>
      </c>
      <c r="AL895" s="181">
        <v>440</v>
      </c>
    </row>
    <row r="896" spans="1:38" x14ac:dyDescent="0.25">
      <c r="A896" s="159" t="s">
        <v>9536</v>
      </c>
      <c r="B896" s="158">
        <v>0.42449999999999999</v>
      </c>
      <c r="C896" s="158" t="s">
        <v>84</v>
      </c>
      <c r="D896" s="158" t="s">
        <v>84</v>
      </c>
      <c r="E896" s="158" t="s">
        <v>84</v>
      </c>
      <c r="F896" s="158" t="s">
        <v>84</v>
      </c>
      <c r="G896" s="158" t="s">
        <v>84</v>
      </c>
      <c r="H896" s="158">
        <v>0.39379999999999998</v>
      </c>
      <c r="I896" s="158" t="s">
        <v>84</v>
      </c>
      <c r="J896" s="158"/>
      <c r="K896" s="158"/>
      <c r="L896" s="158"/>
      <c r="M896" s="158">
        <v>0.37159999999999999</v>
      </c>
      <c r="N896" s="158">
        <v>0.47620000000000001</v>
      </c>
      <c r="O896" s="158" t="s">
        <v>84</v>
      </c>
      <c r="P896" s="158" t="s">
        <v>84</v>
      </c>
      <c r="Q896" s="158" t="s">
        <v>84</v>
      </c>
      <c r="R896" s="158" t="s">
        <v>84</v>
      </c>
      <c r="S896" s="158" t="s">
        <v>84</v>
      </c>
      <c r="T896" s="158" t="s">
        <v>84</v>
      </c>
      <c r="U896" s="158" t="s">
        <v>84</v>
      </c>
      <c r="V896" s="158" t="s">
        <v>84</v>
      </c>
      <c r="W896" s="158" t="s">
        <v>84</v>
      </c>
      <c r="X896" s="158" t="s">
        <v>84</v>
      </c>
      <c r="Y896" s="158">
        <v>0.32600000000000001</v>
      </c>
      <c r="Z896" s="158">
        <v>0.4607</v>
      </c>
      <c r="AA896" s="158" t="s">
        <v>84</v>
      </c>
      <c r="AB896" s="158" t="s">
        <v>84</v>
      </c>
      <c r="AC896" s="158"/>
      <c r="AD896" s="181">
        <v>393</v>
      </c>
      <c r="AE896" s="181" t="s">
        <v>84</v>
      </c>
      <c r="AF896" s="181" t="s">
        <v>84</v>
      </c>
      <c r="AG896" s="181" t="s">
        <v>84</v>
      </c>
      <c r="AH896" s="181" t="s">
        <v>84</v>
      </c>
      <c r="AI896" s="181" t="s">
        <v>84</v>
      </c>
      <c r="AJ896" s="181">
        <v>231</v>
      </c>
      <c r="AK896" s="181" t="s">
        <v>84</v>
      </c>
      <c r="AL896" s="181">
        <v>353</v>
      </c>
    </row>
    <row r="897" spans="1:38" x14ac:dyDescent="0.25">
      <c r="A897" s="159" t="s">
        <v>9537</v>
      </c>
      <c r="B897" s="158">
        <v>0.42409999999999998</v>
      </c>
      <c r="C897" s="158" t="s">
        <v>84</v>
      </c>
      <c r="D897" s="158" t="s">
        <v>84</v>
      </c>
      <c r="E897" s="158" t="s">
        <v>84</v>
      </c>
      <c r="F897" s="158" t="s">
        <v>84</v>
      </c>
      <c r="G897" s="158" t="s">
        <v>84</v>
      </c>
      <c r="H897" s="158">
        <v>0.39800000000000002</v>
      </c>
      <c r="I897" s="158" t="s">
        <v>84</v>
      </c>
      <c r="J897" s="158"/>
      <c r="K897" s="158"/>
      <c r="L897" s="158"/>
      <c r="M897" s="158">
        <v>0.37419999999999998</v>
      </c>
      <c r="N897" s="158">
        <v>0.47310000000000002</v>
      </c>
      <c r="O897" s="158" t="s">
        <v>84</v>
      </c>
      <c r="P897" s="158" t="s">
        <v>84</v>
      </c>
      <c r="Q897" s="158" t="s">
        <v>84</v>
      </c>
      <c r="R897" s="158" t="s">
        <v>84</v>
      </c>
      <c r="S897" s="158" t="s">
        <v>84</v>
      </c>
      <c r="T897" s="158" t="s">
        <v>84</v>
      </c>
      <c r="U897" s="158" t="s">
        <v>84</v>
      </c>
      <c r="V897" s="158" t="s">
        <v>84</v>
      </c>
      <c r="W897" s="158" t="s">
        <v>84</v>
      </c>
      <c r="X897" s="158" t="s">
        <v>84</v>
      </c>
      <c r="Y897" s="158">
        <v>0.33600000000000002</v>
      </c>
      <c r="Z897" s="158">
        <v>0.45910000000000001</v>
      </c>
      <c r="AA897" s="158" t="s">
        <v>84</v>
      </c>
      <c r="AB897" s="158" t="s">
        <v>84</v>
      </c>
      <c r="AC897" s="158"/>
      <c r="AD897" s="181">
        <v>424</v>
      </c>
      <c r="AE897" s="181" t="s">
        <v>84</v>
      </c>
      <c r="AF897" s="181" t="s">
        <v>84</v>
      </c>
      <c r="AG897" s="181" t="s">
        <v>84</v>
      </c>
      <c r="AH897" s="181" t="s">
        <v>84</v>
      </c>
      <c r="AI897" s="181" t="s">
        <v>84</v>
      </c>
      <c r="AJ897" s="181">
        <v>261</v>
      </c>
      <c r="AK897" s="181" t="s">
        <v>84</v>
      </c>
      <c r="AL897" s="181">
        <v>393</v>
      </c>
    </row>
    <row r="898" spans="1:38" x14ac:dyDescent="0.25">
      <c r="A898" s="159" t="s">
        <v>9538</v>
      </c>
      <c r="B898" s="158">
        <v>0.43359999999999999</v>
      </c>
      <c r="C898" s="158" t="s">
        <v>84</v>
      </c>
      <c r="D898" s="158" t="s">
        <v>84</v>
      </c>
      <c r="E898" s="158" t="s">
        <v>84</v>
      </c>
      <c r="F898" s="158" t="s">
        <v>84</v>
      </c>
      <c r="G898" s="158" t="s">
        <v>84</v>
      </c>
      <c r="H898" s="158">
        <v>0.4602</v>
      </c>
      <c r="I898" s="158" t="s">
        <v>84</v>
      </c>
      <c r="J898" s="158"/>
      <c r="K898" s="158"/>
      <c r="L898" s="158"/>
      <c r="M898" s="158">
        <v>0.3836</v>
      </c>
      <c r="N898" s="158">
        <v>0.48249999999999998</v>
      </c>
      <c r="O898" s="158" t="s">
        <v>84</v>
      </c>
      <c r="P898" s="158" t="s">
        <v>84</v>
      </c>
      <c r="Q898" s="158" t="s">
        <v>84</v>
      </c>
      <c r="R898" s="158" t="s">
        <v>84</v>
      </c>
      <c r="S898" s="158" t="s">
        <v>84</v>
      </c>
      <c r="T898" s="158" t="s">
        <v>84</v>
      </c>
      <c r="U898" s="158" t="s">
        <v>84</v>
      </c>
      <c r="V898" s="158" t="s">
        <v>84</v>
      </c>
      <c r="W898" s="158" t="s">
        <v>84</v>
      </c>
      <c r="X898" s="158" t="s">
        <v>84</v>
      </c>
      <c r="Y898" s="158">
        <v>0.39579999999999999</v>
      </c>
      <c r="Z898" s="158">
        <v>0.52200000000000002</v>
      </c>
      <c r="AA898" s="158" t="s">
        <v>84</v>
      </c>
      <c r="AB898" s="158" t="s">
        <v>84</v>
      </c>
      <c r="AC898" s="158"/>
      <c r="AD898" s="181">
        <v>455</v>
      </c>
      <c r="AE898" s="181" t="s">
        <v>84</v>
      </c>
      <c r="AF898" s="181" t="s">
        <v>84</v>
      </c>
      <c r="AG898" s="181" t="s">
        <v>84</v>
      </c>
      <c r="AH898" s="181" t="s">
        <v>84</v>
      </c>
      <c r="AI898" s="181" t="s">
        <v>84</v>
      </c>
      <c r="AJ898" s="181">
        <v>265</v>
      </c>
      <c r="AK898" s="181" t="s">
        <v>84</v>
      </c>
      <c r="AL898" s="181">
        <v>386</v>
      </c>
    </row>
    <row r="899" spans="1:38" x14ac:dyDescent="0.25">
      <c r="A899" s="159" t="s">
        <v>9539</v>
      </c>
      <c r="B899" s="158">
        <v>0.4632</v>
      </c>
      <c r="C899" s="158" t="s">
        <v>84</v>
      </c>
      <c r="D899" s="158" t="s">
        <v>84</v>
      </c>
      <c r="E899" s="158" t="s">
        <v>84</v>
      </c>
      <c r="F899" s="158" t="s">
        <v>84</v>
      </c>
      <c r="G899" s="158" t="s">
        <v>84</v>
      </c>
      <c r="H899" s="158">
        <v>0.43859999999999999</v>
      </c>
      <c r="I899" s="158" t="s">
        <v>84</v>
      </c>
      <c r="J899" s="158"/>
      <c r="K899" s="158"/>
      <c r="L899" s="158"/>
      <c r="M899" s="158">
        <v>0.41239999999999999</v>
      </c>
      <c r="N899" s="158">
        <v>0.51229999999999998</v>
      </c>
      <c r="O899" s="158" t="s">
        <v>84</v>
      </c>
      <c r="P899" s="158" t="s">
        <v>84</v>
      </c>
      <c r="Q899" s="158" t="s">
        <v>84</v>
      </c>
      <c r="R899" s="158" t="s">
        <v>84</v>
      </c>
      <c r="S899" s="158" t="s">
        <v>84</v>
      </c>
      <c r="T899" s="158" t="s">
        <v>84</v>
      </c>
      <c r="U899" s="158" t="s">
        <v>84</v>
      </c>
      <c r="V899" s="158" t="s">
        <v>84</v>
      </c>
      <c r="W899" s="158" t="s">
        <v>84</v>
      </c>
      <c r="X899" s="158" t="s">
        <v>84</v>
      </c>
      <c r="Y899" s="158">
        <v>0.37559999999999999</v>
      </c>
      <c r="Z899" s="158">
        <v>0.49980000000000002</v>
      </c>
      <c r="AA899" s="158" t="s">
        <v>84</v>
      </c>
      <c r="AB899" s="158" t="s">
        <v>84</v>
      </c>
      <c r="AC899" s="158"/>
      <c r="AD899" s="181">
        <v>417</v>
      </c>
      <c r="AE899" s="181" t="s">
        <v>84</v>
      </c>
      <c r="AF899" s="181" t="s">
        <v>84</v>
      </c>
      <c r="AG899" s="181" t="s">
        <v>84</v>
      </c>
      <c r="AH899" s="181" t="s">
        <v>84</v>
      </c>
      <c r="AI899" s="181" t="s">
        <v>84</v>
      </c>
      <c r="AJ899" s="181">
        <v>262</v>
      </c>
      <c r="AK899" s="181" t="s">
        <v>84</v>
      </c>
      <c r="AL899" s="181">
        <v>366</v>
      </c>
    </row>
    <row r="900" spans="1:38" x14ac:dyDescent="0.25">
      <c r="A900" s="159" t="s">
        <v>9540</v>
      </c>
      <c r="B900" s="158">
        <v>0.7762</v>
      </c>
      <c r="C900" s="158" t="s">
        <v>84</v>
      </c>
      <c r="D900" s="158" t="s">
        <v>84</v>
      </c>
      <c r="E900" s="158">
        <v>0.81320000000000003</v>
      </c>
      <c r="F900" s="158" t="s">
        <v>84</v>
      </c>
      <c r="G900" s="158" t="s">
        <v>84</v>
      </c>
      <c r="H900" s="158">
        <v>0.74739999999999995</v>
      </c>
      <c r="I900" s="158" t="s">
        <v>84</v>
      </c>
      <c r="J900" s="158"/>
      <c r="K900" s="158"/>
      <c r="L900" s="158"/>
      <c r="M900" s="158">
        <v>0.73570000000000002</v>
      </c>
      <c r="N900" s="158">
        <v>0.81130000000000002</v>
      </c>
      <c r="O900" s="158" t="s">
        <v>84</v>
      </c>
      <c r="P900" s="158" t="s">
        <v>84</v>
      </c>
      <c r="Q900" s="158" t="s">
        <v>84</v>
      </c>
      <c r="R900" s="158" t="s">
        <v>84</v>
      </c>
      <c r="S900" s="158">
        <v>0.72089999999999999</v>
      </c>
      <c r="T900" s="158">
        <v>0.87749999999999995</v>
      </c>
      <c r="U900" s="158" t="s">
        <v>84</v>
      </c>
      <c r="V900" s="158" t="s">
        <v>84</v>
      </c>
      <c r="W900" s="158" t="s">
        <v>84</v>
      </c>
      <c r="X900" s="158" t="s">
        <v>84</v>
      </c>
      <c r="Y900" s="158">
        <v>0.68979999999999997</v>
      </c>
      <c r="Z900" s="158">
        <v>0.79600000000000004</v>
      </c>
      <c r="AA900" s="158" t="s">
        <v>84</v>
      </c>
      <c r="AB900" s="158" t="s">
        <v>84</v>
      </c>
      <c r="AC900" s="158"/>
      <c r="AD900" s="181">
        <v>474</v>
      </c>
      <c r="AE900" s="181" t="s">
        <v>84</v>
      </c>
      <c r="AF900" s="181" t="s">
        <v>84</v>
      </c>
      <c r="AG900" s="181">
        <v>100</v>
      </c>
      <c r="AH900" s="181" t="s">
        <v>84</v>
      </c>
      <c r="AI900" s="181" t="s">
        <v>84</v>
      </c>
      <c r="AJ900" s="181">
        <v>260</v>
      </c>
      <c r="AK900" s="181" t="s">
        <v>84</v>
      </c>
      <c r="AL900" s="181">
        <v>440</v>
      </c>
    </row>
    <row r="901" spans="1:38" x14ac:dyDescent="0.25">
      <c r="A901" s="159" t="s">
        <v>9541</v>
      </c>
      <c r="B901" s="158">
        <v>0.77529999999999999</v>
      </c>
      <c r="C901" s="158" t="s">
        <v>84</v>
      </c>
      <c r="D901" s="158" t="s">
        <v>84</v>
      </c>
      <c r="E901" s="158" t="s">
        <v>84</v>
      </c>
      <c r="F901" s="158" t="s">
        <v>84</v>
      </c>
      <c r="G901" s="158" t="s">
        <v>84</v>
      </c>
      <c r="H901" s="158">
        <v>0.75049999999999994</v>
      </c>
      <c r="I901" s="158" t="s">
        <v>84</v>
      </c>
      <c r="J901" s="158"/>
      <c r="K901" s="158"/>
      <c r="L901" s="158"/>
      <c r="M901" s="158">
        <v>0.73040000000000005</v>
      </c>
      <c r="N901" s="158">
        <v>0.81369999999999998</v>
      </c>
      <c r="O901" s="158" t="s">
        <v>84</v>
      </c>
      <c r="P901" s="158" t="s">
        <v>84</v>
      </c>
      <c r="Q901" s="158" t="s">
        <v>84</v>
      </c>
      <c r="R901" s="158" t="s">
        <v>84</v>
      </c>
      <c r="S901" s="158" t="s">
        <v>84</v>
      </c>
      <c r="T901" s="158" t="s">
        <v>84</v>
      </c>
      <c r="U901" s="158" t="s">
        <v>84</v>
      </c>
      <c r="V901" s="158" t="s">
        <v>84</v>
      </c>
      <c r="W901" s="158" t="s">
        <v>84</v>
      </c>
      <c r="X901" s="158" t="s">
        <v>84</v>
      </c>
      <c r="Y901" s="158">
        <v>0.68920000000000003</v>
      </c>
      <c r="Z901" s="158">
        <v>0.80149999999999999</v>
      </c>
      <c r="AA901" s="158" t="s">
        <v>84</v>
      </c>
      <c r="AB901" s="158" t="s">
        <v>84</v>
      </c>
      <c r="AC901" s="158"/>
      <c r="AD901" s="181">
        <v>393</v>
      </c>
      <c r="AE901" s="181" t="s">
        <v>84</v>
      </c>
      <c r="AF901" s="181" t="s">
        <v>84</v>
      </c>
      <c r="AG901" s="181" t="s">
        <v>84</v>
      </c>
      <c r="AH901" s="181" t="s">
        <v>84</v>
      </c>
      <c r="AI901" s="181" t="s">
        <v>84</v>
      </c>
      <c r="AJ901" s="181">
        <v>231</v>
      </c>
      <c r="AK901" s="181" t="s">
        <v>84</v>
      </c>
      <c r="AL901" s="181">
        <v>353</v>
      </c>
    </row>
    <row r="902" spans="1:38" x14ac:dyDescent="0.25">
      <c r="A902" s="159" t="s">
        <v>9542</v>
      </c>
      <c r="B902" s="158">
        <v>0.82530000000000003</v>
      </c>
      <c r="C902" s="158" t="s">
        <v>84</v>
      </c>
      <c r="D902" s="158" t="s">
        <v>84</v>
      </c>
      <c r="E902" s="158" t="s">
        <v>84</v>
      </c>
      <c r="F902" s="158" t="s">
        <v>84</v>
      </c>
      <c r="G902" s="158" t="s">
        <v>84</v>
      </c>
      <c r="H902" s="158">
        <v>0.78700000000000003</v>
      </c>
      <c r="I902" s="158" t="s">
        <v>84</v>
      </c>
      <c r="J902" s="158"/>
      <c r="K902" s="158"/>
      <c r="L902" s="158"/>
      <c r="M902" s="158">
        <v>0.7853</v>
      </c>
      <c r="N902" s="158">
        <v>0.85850000000000004</v>
      </c>
      <c r="O902" s="158" t="s">
        <v>84</v>
      </c>
      <c r="P902" s="158" t="s">
        <v>84</v>
      </c>
      <c r="Q902" s="158" t="s">
        <v>84</v>
      </c>
      <c r="R902" s="158" t="s">
        <v>84</v>
      </c>
      <c r="S902" s="158" t="s">
        <v>84</v>
      </c>
      <c r="T902" s="158" t="s">
        <v>84</v>
      </c>
      <c r="U902" s="158" t="s">
        <v>84</v>
      </c>
      <c r="V902" s="158" t="s">
        <v>84</v>
      </c>
      <c r="W902" s="158" t="s">
        <v>84</v>
      </c>
      <c r="X902" s="158" t="s">
        <v>84</v>
      </c>
      <c r="Y902" s="158">
        <v>0.7319</v>
      </c>
      <c r="Z902" s="158">
        <v>0.83209999999999995</v>
      </c>
      <c r="AA902" s="158" t="s">
        <v>84</v>
      </c>
      <c r="AB902" s="158" t="s">
        <v>84</v>
      </c>
      <c r="AC902" s="158"/>
      <c r="AD902" s="181">
        <v>424</v>
      </c>
      <c r="AE902" s="181" t="s">
        <v>84</v>
      </c>
      <c r="AF902" s="181" t="s">
        <v>84</v>
      </c>
      <c r="AG902" s="181" t="s">
        <v>84</v>
      </c>
      <c r="AH902" s="181" t="s">
        <v>84</v>
      </c>
      <c r="AI902" s="181" t="s">
        <v>84</v>
      </c>
      <c r="AJ902" s="181">
        <v>261</v>
      </c>
      <c r="AK902" s="181" t="s">
        <v>84</v>
      </c>
      <c r="AL902" s="181">
        <v>393</v>
      </c>
    </row>
    <row r="903" spans="1:38" x14ac:dyDescent="0.25">
      <c r="A903" s="159" t="s">
        <v>9543</v>
      </c>
      <c r="B903" s="158">
        <v>0.80800000000000005</v>
      </c>
      <c r="C903" s="158" t="s">
        <v>84</v>
      </c>
      <c r="D903" s="158" t="s">
        <v>84</v>
      </c>
      <c r="E903" s="158" t="s">
        <v>84</v>
      </c>
      <c r="F903" s="158" t="s">
        <v>84</v>
      </c>
      <c r="G903" s="158" t="s">
        <v>84</v>
      </c>
      <c r="H903" s="158">
        <v>0.79330000000000001</v>
      </c>
      <c r="I903" s="158" t="s">
        <v>84</v>
      </c>
      <c r="J903" s="158"/>
      <c r="K903" s="158"/>
      <c r="L903" s="158"/>
      <c r="M903" s="158">
        <v>0.76849999999999996</v>
      </c>
      <c r="N903" s="158">
        <v>0.84150000000000003</v>
      </c>
      <c r="O903" s="158" t="s">
        <v>84</v>
      </c>
      <c r="P903" s="158" t="s">
        <v>84</v>
      </c>
      <c r="Q903" s="158" t="s">
        <v>84</v>
      </c>
      <c r="R903" s="158" t="s">
        <v>84</v>
      </c>
      <c r="S903" s="158" t="s">
        <v>84</v>
      </c>
      <c r="T903" s="158" t="s">
        <v>84</v>
      </c>
      <c r="U903" s="158" t="s">
        <v>84</v>
      </c>
      <c r="V903" s="158" t="s">
        <v>84</v>
      </c>
      <c r="W903" s="158" t="s">
        <v>84</v>
      </c>
      <c r="X903" s="158" t="s">
        <v>84</v>
      </c>
      <c r="Y903" s="158">
        <v>0.73919999999999997</v>
      </c>
      <c r="Z903" s="158">
        <v>0.83750000000000002</v>
      </c>
      <c r="AA903" s="158" t="s">
        <v>84</v>
      </c>
      <c r="AB903" s="158" t="s">
        <v>84</v>
      </c>
      <c r="AC903" s="158"/>
      <c r="AD903" s="181">
        <v>455</v>
      </c>
      <c r="AE903" s="181" t="s">
        <v>84</v>
      </c>
      <c r="AF903" s="181" t="s">
        <v>84</v>
      </c>
      <c r="AG903" s="181" t="s">
        <v>84</v>
      </c>
      <c r="AH903" s="181" t="s">
        <v>84</v>
      </c>
      <c r="AI903" s="181" t="s">
        <v>84</v>
      </c>
      <c r="AJ903" s="181">
        <v>265</v>
      </c>
      <c r="AK903" s="181" t="s">
        <v>84</v>
      </c>
      <c r="AL903" s="181">
        <v>386</v>
      </c>
    </row>
    <row r="904" spans="1:38" x14ac:dyDescent="0.25">
      <c r="A904" s="159" t="s">
        <v>9544</v>
      </c>
      <c r="B904" s="158">
        <v>0.7641</v>
      </c>
      <c r="C904" s="158" t="s">
        <v>84</v>
      </c>
      <c r="D904" s="158" t="s">
        <v>84</v>
      </c>
      <c r="E904" s="158" t="s">
        <v>84</v>
      </c>
      <c r="F904" s="158" t="s">
        <v>84</v>
      </c>
      <c r="G904" s="158" t="s">
        <v>84</v>
      </c>
      <c r="H904" s="158">
        <v>0.70699999999999996</v>
      </c>
      <c r="I904" s="158" t="s">
        <v>84</v>
      </c>
      <c r="J904" s="158"/>
      <c r="K904" s="158"/>
      <c r="L904" s="158"/>
      <c r="M904" s="158">
        <v>0.72009999999999996</v>
      </c>
      <c r="N904" s="158">
        <v>0.80210000000000004</v>
      </c>
      <c r="O904" s="158" t="s">
        <v>84</v>
      </c>
      <c r="P904" s="158" t="s">
        <v>84</v>
      </c>
      <c r="Q904" s="158" t="s">
        <v>84</v>
      </c>
      <c r="R904" s="158" t="s">
        <v>84</v>
      </c>
      <c r="S904" s="158" t="s">
        <v>84</v>
      </c>
      <c r="T904" s="158" t="s">
        <v>84</v>
      </c>
      <c r="U904" s="158" t="s">
        <v>84</v>
      </c>
      <c r="V904" s="158" t="s">
        <v>84</v>
      </c>
      <c r="W904" s="158" t="s">
        <v>84</v>
      </c>
      <c r="X904" s="158" t="s">
        <v>84</v>
      </c>
      <c r="Y904" s="158">
        <v>0.64780000000000004</v>
      </c>
      <c r="Z904" s="158">
        <v>0.75819999999999999</v>
      </c>
      <c r="AA904" s="158" t="s">
        <v>84</v>
      </c>
      <c r="AB904" s="158" t="s">
        <v>84</v>
      </c>
      <c r="AC904" s="158"/>
      <c r="AD904" s="181">
        <v>417</v>
      </c>
      <c r="AE904" s="181" t="s">
        <v>84</v>
      </c>
      <c r="AF904" s="181" t="s">
        <v>84</v>
      </c>
      <c r="AG904" s="181" t="s">
        <v>84</v>
      </c>
      <c r="AH904" s="181" t="s">
        <v>84</v>
      </c>
      <c r="AI904" s="181" t="s">
        <v>84</v>
      </c>
      <c r="AJ904" s="181">
        <v>262</v>
      </c>
      <c r="AK904" s="181" t="s">
        <v>84</v>
      </c>
      <c r="AL904" s="181">
        <v>366</v>
      </c>
    </row>
    <row r="905" spans="1:38" x14ac:dyDescent="0.25">
      <c r="A905" s="159" t="s">
        <v>9545</v>
      </c>
      <c r="B905" s="158">
        <v>0.72060000000000002</v>
      </c>
      <c r="C905" s="158" t="s">
        <v>84</v>
      </c>
      <c r="D905" s="158" t="s">
        <v>84</v>
      </c>
      <c r="E905" s="158">
        <v>0.75560000000000005</v>
      </c>
      <c r="F905" s="158" t="s">
        <v>84</v>
      </c>
      <c r="G905" s="158" t="s">
        <v>84</v>
      </c>
      <c r="H905" s="158">
        <v>0.69040000000000001</v>
      </c>
      <c r="I905" s="158" t="s">
        <v>84</v>
      </c>
      <c r="J905" s="158"/>
      <c r="K905" s="158"/>
      <c r="L905" s="158"/>
      <c r="M905" s="158">
        <v>0.6774</v>
      </c>
      <c r="N905" s="158">
        <v>0.75900000000000001</v>
      </c>
      <c r="O905" s="158" t="s">
        <v>84</v>
      </c>
      <c r="P905" s="158" t="s">
        <v>84</v>
      </c>
      <c r="Q905" s="158" t="s">
        <v>84</v>
      </c>
      <c r="R905" s="158" t="s">
        <v>84</v>
      </c>
      <c r="S905" s="158">
        <v>0.65700000000000003</v>
      </c>
      <c r="T905" s="158">
        <v>0.82950000000000002</v>
      </c>
      <c r="U905" s="158" t="s">
        <v>84</v>
      </c>
      <c r="V905" s="158" t="s">
        <v>84</v>
      </c>
      <c r="W905" s="158" t="s">
        <v>84</v>
      </c>
      <c r="X905" s="158" t="s">
        <v>84</v>
      </c>
      <c r="Y905" s="158">
        <v>0.63</v>
      </c>
      <c r="Z905" s="158">
        <v>0.74299999999999999</v>
      </c>
      <c r="AA905" s="158" t="s">
        <v>84</v>
      </c>
      <c r="AB905" s="158" t="s">
        <v>84</v>
      </c>
      <c r="AC905" s="158"/>
      <c r="AD905" s="181">
        <v>474</v>
      </c>
      <c r="AE905" s="181" t="s">
        <v>84</v>
      </c>
      <c r="AF905" s="181" t="s">
        <v>84</v>
      </c>
      <c r="AG905" s="181">
        <v>100</v>
      </c>
      <c r="AH905" s="181" t="s">
        <v>84</v>
      </c>
      <c r="AI905" s="181" t="s">
        <v>84</v>
      </c>
      <c r="AJ905" s="181">
        <v>260</v>
      </c>
      <c r="AK905" s="181" t="s">
        <v>84</v>
      </c>
      <c r="AL905" s="181">
        <v>440</v>
      </c>
    </row>
    <row r="906" spans="1:38" x14ac:dyDescent="0.25">
      <c r="A906" s="159" t="s">
        <v>9546</v>
      </c>
      <c r="B906" s="158">
        <v>0.72309999999999997</v>
      </c>
      <c r="C906" s="158" t="s">
        <v>84</v>
      </c>
      <c r="D906" s="158" t="s">
        <v>84</v>
      </c>
      <c r="E906" s="158" t="s">
        <v>84</v>
      </c>
      <c r="F906" s="158" t="s">
        <v>84</v>
      </c>
      <c r="G906" s="158" t="s">
        <v>84</v>
      </c>
      <c r="H906" s="158">
        <v>0.69089999999999996</v>
      </c>
      <c r="I906" s="158" t="s">
        <v>84</v>
      </c>
      <c r="J906" s="158"/>
      <c r="K906" s="158"/>
      <c r="L906" s="158"/>
      <c r="M906" s="158">
        <v>0.67549999999999999</v>
      </c>
      <c r="N906" s="158">
        <v>0.76490000000000002</v>
      </c>
      <c r="O906" s="158" t="s">
        <v>84</v>
      </c>
      <c r="P906" s="158" t="s">
        <v>84</v>
      </c>
      <c r="Q906" s="158" t="s">
        <v>84</v>
      </c>
      <c r="R906" s="158" t="s">
        <v>84</v>
      </c>
      <c r="S906" s="158" t="s">
        <v>84</v>
      </c>
      <c r="T906" s="158" t="s">
        <v>84</v>
      </c>
      <c r="U906" s="158" t="s">
        <v>84</v>
      </c>
      <c r="V906" s="158" t="s">
        <v>84</v>
      </c>
      <c r="W906" s="158" t="s">
        <v>84</v>
      </c>
      <c r="X906" s="158" t="s">
        <v>84</v>
      </c>
      <c r="Y906" s="158">
        <v>0.62649999999999995</v>
      </c>
      <c r="Z906" s="158">
        <v>0.74650000000000005</v>
      </c>
      <c r="AA906" s="158" t="s">
        <v>84</v>
      </c>
      <c r="AB906" s="158" t="s">
        <v>84</v>
      </c>
      <c r="AC906" s="158"/>
      <c r="AD906" s="181">
        <v>393</v>
      </c>
      <c r="AE906" s="181" t="s">
        <v>84</v>
      </c>
      <c r="AF906" s="181" t="s">
        <v>84</v>
      </c>
      <c r="AG906" s="181" t="s">
        <v>84</v>
      </c>
      <c r="AH906" s="181" t="s">
        <v>84</v>
      </c>
      <c r="AI906" s="181" t="s">
        <v>84</v>
      </c>
      <c r="AJ906" s="181">
        <v>231</v>
      </c>
      <c r="AK906" s="181" t="s">
        <v>84</v>
      </c>
      <c r="AL906" s="181">
        <v>353</v>
      </c>
    </row>
    <row r="907" spans="1:38" x14ac:dyDescent="0.25">
      <c r="A907" s="159" t="s">
        <v>9547</v>
      </c>
      <c r="B907" s="158">
        <v>0.77239999999999998</v>
      </c>
      <c r="C907" s="158" t="s">
        <v>84</v>
      </c>
      <c r="D907" s="158" t="s">
        <v>84</v>
      </c>
      <c r="E907" s="158" t="s">
        <v>84</v>
      </c>
      <c r="F907" s="158" t="s">
        <v>84</v>
      </c>
      <c r="G907" s="158" t="s">
        <v>84</v>
      </c>
      <c r="H907" s="158">
        <v>0.74970000000000003</v>
      </c>
      <c r="I907" s="158" t="s">
        <v>84</v>
      </c>
      <c r="J907" s="158"/>
      <c r="K907" s="158"/>
      <c r="L907" s="158"/>
      <c r="M907" s="158">
        <v>0.72889999999999999</v>
      </c>
      <c r="N907" s="158">
        <v>0.80989999999999995</v>
      </c>
      <c r="O907" s="158" t="s">
        <v>84</v>
      </c>
      <c r="P907" s="158" t="s">
        <v>84</v>
      </c>
      <c r="Q907" s="158" t="s">
        <v>84</v>
      </c>
      <c r="R907" s="158" t="s">
        <v>84</v>
      </c>
      <c r="S907" s="158" t="s">
        <v>84</v>
      </c>
      <c r="T907" s="158" t="s">
        <v>84</v>
      </c>
      <c r="U907" s="158" t="s">
        <v>84</v>
      </c>
      <c r="V907" s="158" t="s">
        <v>84</v>
      </c>
      <c r="W907" s="158" t="s">
        <v>84</v>
      </c>
      <c r="X907" s="158" t="s">
        <v>84</v>
      </c>
      <c r="Y907" s="158">
        <v>0.69199999999999995</v>
      </c>
      <c r="Z907" s="158">
        <v>0.79830000000000001</v>
      </c>
      <c r="AA907" s="158" t="s">
        <v>84</v>
      </c>
      <c r="AB907" s="158" t="s">
        <v>84</v>
      </c>
      <c r="AC907" s="158"/>
      <c r="AD907" s="181">
        <v>424</v>
      </c>
      <c r="AE907" s="181" t="s">
        <v>84</v>
      </c>
      <c r="AF907" s="181" t="s">
        <v>84</v>
      </c>
      <c r="AG907" s="181" t="s">
        <v>84</v>
      </c>
      <c r="AH907" s="181" t="s">
        <v>84</v>
      </c>
      <c r="AI907" s="181" t="s">
        <v>84</v>
      </c>
      <c r="AJ907" s="181">
        <v>261</v>
      </c>
      <c r="AK907" s="181" t="s">
        <v>84</v>
      </c>
      <c r="AL907" s="181">
        <v>393</v>
      </c>
    </row>
    <row r="908" spans="1:38" x14ac:dyDescent="0.25">
      <c r="A908" s="159" t="s">
        <v>9548</v>
      </c>
      <c r="B908" s="158">
        <v>0.754</v>
      </c>
      <c r="C908" s="158" t="s">
        <v>84</v>
      </c>
      <c r="D908" s="158" t="s">
        <v>84</v>
      </c>
      <c r="E908" s="158" t="s">
        <v>84</v>
      </c>
      <c r="F908" s="158" t="s">
        <v>84</v>
      </c>
      <c r="G908" s="158" t="s">
        <v>84</v>
      </c>
      <c r="H908" s="158">
        <v>0.74480000000000002</v>
      </c>
      <c r="I908" s="158" t="s">
        <v>84</v>
      </c>
      <c r="J908" s="158"/>
      <c r="K908" s="158"/>
      <c r="L908" s="158"/>
      <c r="M908" s="158">
        <v>0.71130000000000004</v>
      </c>
      <c r="N908" s="158">
        <v>0.7913</v>
      </c>
      <c r="O908" s="158" t="s">
        <v>84</v>
      </c>
      <c r="P908" s="158" t="s">
        <v>84</v>
      </c>
      <c r="Q908" s="158" t="s">
        <v>84</v>
      </c>
      <c r="R908" s="158" t="s">
        <v>84</v>
      </c>
      <c r="S908" s="158" t="s">
        <v>84</v>
      </c>
      <c r="T908" s="158" t="s">
        <v>84</v>
      </c>
      <c r="U908" s="158" t="s">
        <v>84</v>
      </c>
      <c r="V908" s="158" t="s">
        <v>84</v>
      </c>
      <c r="W908" s="158" t="s">
        <v>84</v>
      </c>
      <c r="X908" s="158" t="s">
        <v>84</v>
      </c>
      <c r="Y908" s="158">
        <v>0.6875</v>
      </c>
      <c r="Z908" s="158">
        <v>0.79320000000000002</v>
      </c>
      <c r="AA908" s="158" t="s">
        <v>84</v>
      </c>
      <c r="AB908" s="158" t="s">
        <v>84</v>
      </c>
      <c r="AC908" s="158"/>
      <c r="AD908" s="181">
        <v>455</v>
      </c>
      <c r="AE908" s="181" t="s">
        <v>84</v>
      </c>
      <c r="AF908" s="181" t="s">
        <v>84</v>
      </c>
      <c r="AG908" s="181" t="s">
        <v>84</v>
      </c>
      <c r="AH908" s="181" t="s">
        <v>84</v>
      </c>
      <c r="AI908" s="181" t="s">
        <v>84</v>
      </c>
      <c r="AJ908" s="181">
        <v>265</v>
      </c>
      <c r="AK908" s="181" t="s">
        <v>84</v>
      </c>
      <c r="AL908" s="181">
        <v>386</v>
      </c>
    </row>
    <row r="909" spans="1:38" x14ac:dyDescent="0.25">
      <c r="A909" s="159" t="s">
        <v>9549</v>
      </c>
      <c r="B909" s="158">
        <v>0.71489999999999998</v>
      </c>
      <c r="C909" s="158" t="s">
        <v>84</v>
      </c>
      <c r="D909" s="158" t="s">
        <v>84</v>
      </c>
      <c r="E909" s="158" t="s">
        <v>84</v>
      </c>
      <c r="F909" s="158" t="s">
        <v>84</v>
      </c>
      <c r="G909" s="158" t="s">
        <v>84</v>
      </c>
      <c r="H909" s="158">
        <v>0.65800000000000003</v>
      </c>
      <c r="I909" s="158" t="s">
        <v>84</v>
      </c>
      <c r="J909" s="158"/>
      <c r="K909" s="158"/>
      <c r="L909" s="158"/>
      <c r="M909" s="158">
        <v>0.66859999999999997</v>
      </c>
      <c r="N909" s="158">
        <v>0.75590000000000002</v>
      </c>
      <c r="O909" s="158" t="s">
        <v>84</v>
      </c>
      <c r="P909" s="158" t="s">
        <v>84</v>
      </c>
      <c r="Q909" s="158" t="s">
        <v>84</v>
      </c>
      <c r="R909" s="158" t="s">
        <v>84</v>
      </c>
      <c r="S909" s="158" t="s">
        <v>84</v>
      </c>
      <c r="T909" s="158" t="s">
        <v>84</v>
      </c>
      <c r="U909" s="158" t="s">
        <v>84</v>
      </c>
      <c r="V909" s="158" t="s">
        <v>84</v>
      </c>
      <c r="W909" s="158" t="s">
        <v>84</v>
      </c>
      <c r="X909" s="158" t="s">
        <v>84</v>
      </c>
      <c r="Y909" s="158">
        <v>0.59699999999999998</v>
      </c>
      <c r="Z909" s="158">
        <v>0.71209999999999996</v>
      </c>
      <c r="AA909" s="158" t="s">
        <v>84</v>
      </c>
      <c r="AB909" s="158" t="s">
        <v>84</v>
      </c>
      <c r="AC909" s="158"/>
      <c r="AD909" s="181">
        <v>417</v>
      </c>
      <c r="AE909" s="181" t="s">
        <v>84</v>
      </c>
      <c r="AF909" s="181" t="s">
        <v>84</v>
      </c>
      <c r="AG909" s="181" t="s">
        <v>84</v>
      </c>
      <c r="AH909" s="181" t="s">
        <v>84</v>
      </c>
      <c r="AI909" s="181" t="s">
        <v>84</v>
      </c>
      <c r="AJ909" s="181">
        <v>262</v>
      </c>
      <c r="AK909" s="181" t="s">
        <v>84</v>
      </c>
      <c r="AL909" s="181">
        <v>366</v>
      </c>
    </row>
    <row r="910" spans="1:38" x14ac:dyDescent="0.25">
      <c r="A910" s="159" t="s">
        <v>9550</v>
      </c>
      <c r="B910" s="158">
        <v>0.65980000000000005</v>
      </c>
      <c r="C910" s="158" t="s">
        <v>84</v>
      </c>
      <c r="D910" s="158" t="s">
        <v>84</v>
      </c>
      <c r="E910" s="158">
        <v>0.67720000000000002</v>
      </c>
      <c r="F910" s="158" t="s">
        <v>84</v>
      </c>
      <c r="G910" s="158" t="s">
        <v>84</v>
      </c>
      <c r="H910" s="158">
        <v>0.63619999999999999</v>
      </c>
      <c r="I910" s="158" t="s">
        <v>84</v>
      </c>
      <c r="J910" s="158"/>
      <c r="K910" s="158"/>
      <c r="L910" s="158"/>
      <c r="M910" s="158">
        <v>0.61470000000000002</v>
      </c>
      <c r="N910" s="158">
        <v>0.70099999999999996</v>
      </c>
      <c r="O910" s="158" t="s">
        <v>84</v>
      </c>
      <c r="P910" s="158" t="s">
        <v>84</v>
      </c>
      <c r="Q910" s="158" t="s">
        <v>84</v>
      </c>
      <c r="R910" s="158" t="s">
        <v>84</v>
      </c>
      <c r="S910" s="158">
        <v>0.57389999999999997</v>
      </c>
      <c r="T910" s="158">
        <v>0.76060000000000005</v>
      </c>
      <c r="U910" s="158" t="s">
        <v>84</v>
      </c>
      <c r="V910" s="158" t="s">
        <v>84</v>
      </c>
      <c r="W910" s="158" t="s">
        <v>84</v>
      </c>
      <c r="X910" s="158" t="s">
        <v>84</v>
      </c>
      <c r="Y910" s="158">
        <v>0.57399999999999995</v>
      </c>
      <c r="Z910" s="158">
        <v>0.69179999999999997</v>
      </c>
      <c r="AA910" s="158" t="s">
        <v>84</v>
      </c>
      <c r="AB910" s="158" t="s">
        <v>84</v>
      </c>
      <c r="AC910" s="158"/>
      <c r="AD910" s="181">
        <v>474</v>
      </c>
      <c r="AE910" s="181" t="s">
        <v>84</v>
      </c>
      <c r="AF910" s="181" t="s">
        <v>84</v>
      </c>
      <c r="AG910" s="181">
        <v>100</v>
      </c>
      <c r="AH910" s="181" t="s">
        <v>84</v>
      </c>
      <c r="AI910" s="181" t="s">
        <v>84</v>
      </c>
      <c r="AJ910" s="181">
        <v>260</v>
      </c>
      <c r="AK910" s="181" t="s">
        <v>84</v>
      </c>
      <c r="AL910" s="181">
        <v>440</v>
      </c>
    </row>
    <row r="911" spans="1:38" x14ac:dyDescent="0.25">
      <c r="A911" s="159" t="s">
        <v>9551</v>
      </c>
      <c r="B911" s="158">
        <v>0.63200000000000001</v>
      </c>
      <c r="C911" s="158" t="s">
        <v>84</v>
      </c>
      <c r="D911" s="158" t="s">
        <v>84</v>
      </c>
      <c r="E911" s="158" t="s">
        <v>84</v>
      </c>
      <c r="F911" s="158" t="s">
        <v>84</v>
      </c>
      <c r="G911" s="158" t="s">
        <v>84</v>
      </c>
      <c r="H911" s="158">
        <v>0.62250000000000005</v>
      </c>
      <c r="I911" s="158" t="s">
        <v>84</v>
      </c>
      <c r="J911" s="158"/>
      <c r="K911" s="158"/>
      <c r="L911" s="158"/>
      <c r="M911" s="158">
        <v>0.58169999999999999</v>
      </c>
      <c r="N911" s="158">
        <v>0.67789999999999995</v>
      </c>
      <c r="O911" s="158" t="s">
        <v>84</v>
      </c>
      <c r="P911" s="158" t="s">
        <v>84</v>
      </c>
      <c r="Q911" s="158" t="s">
        <v>84</v>
      </c>
      <c r="R911" s="158" t="s">
        <v>84</v>
      </c>
      <c r="S911" s="158" t="s">
        <v>84</v>
      </c>
      <c r="T911" s="158" t="s">
        <v>84</v>
      </c>
      <c r="U911" s="158" t="s">
        <v>84</v>
      </c>
      <c r="V911" s="158" t="s">
        <v>84</v>
      </c>
      <c r="W911" s="158" t="s">
        <v>84</v>
      </c>
      <c r="X911" s="158" t="s">
        <v>84</v>
      </c>
      <c r="Y911" s="158">
        <v>0.55610000000000004</v>
      </c>
      <c r="Z911" s="158">
        <v>0.68189999999999995</v>
      </c>
      <c r="AA911" s="158" t="s">
        <v>84</v>
      </c>
      <c r="AB911" s="158" t="s">
        <v>84</v>
      </c>
      <c r="AC911" s="158"/>
      <c r="AD911" s="181">
        <v>393</v>
      </c>
      <c r="AE911" s="181" t="s">
        <v>84</v>
      </c>
      <c r="AF911" s="181" t="s">
        <v>84</v>
      </c>
      <c r="AG911" s="181" t="s">
        <v>84</v>
      </c>
      <c r="AH911" s="181" t="s">
        <v>84</v>
      </c>
      <c r="AI911" s="181" t="s">
        <v>84</v>
      </c>
      <c r="AJ911" s="181">
        <v>231</v>
      </c>
      <c r="AK911" s="181" t="s">
        <v>84</v>
      </c>
      <c r="AL911" s="181">
        <v>353</v>
      </c>
    </row>
    <row r="912" spans="1:38" x14ac:dyDescent="0.25">
      <c r="A912" s="159" t="s">
        <v>9552</v>
      </c>
      <c r="B912" s="158">
        <v>0.67859999999999998</v>
      </c>
      <c r="C912" s="158" t="s">
        <v>84</v>
      </c>
      <c r="D912" s="158" t="s">
        <v>84</v>
      </c>
      <c r="E912" s="158" t="s">
        <v>84</v>
      </c>
      <c r="F912" s="158" t="s">
        <v>84</v>
      </c>
      <c r="G912" s="158" t="s">
        <v>84</v>
      </c>
      <c r="H912" s="158">
        <v>0.65810000000000002</v>
      </c>
      <c r="I912" s="158" t="s">
        <v>84</v>
      </c>
      <c r="J912" s="158"/>
      <c r="K912" s="158"/>
      <c r="L912" s="158"/>
      <c r="M912" s="158">
        <v>0.63119999999999998</v>
      </c>
      <c r="N912" s="158">
        <v>0.72119999999999995</v>
      </c>
      <c r="O912" s="158" t="s">
        <v>84</v>
      </c>
      <c r="P912" s="158" t="s">
        <v>84</v>
      </c>
      <c r="Q912" s="158" t="s">
        <v>84</v>
      </c>
      <c r="R912" s="158" t="s">
        <v>84</v>
      </c>
      <c r="S912" s="158" t="s">
        <v>84</v>
      </c>
      <c r="T912" s="158" t="s">
        <v>84</v>
      </c>
      <c r="U912" s="158" t="s">
        <v>84</v>
      </c>
      <c r="V912" s="158" t="s">
        <v>84</v>
      </c>
      <c r="W912" s="158" t="s">
        <v>84</v>
      </c>
      <c r="X912" s="158" t="s">
        <v>84</v>
      </c>
      <c r="Y912" s="158">
        <v>0.59660000000000002</v>
      </c>
      <c r="Z912" s="158">
        <v>0.71260000000000001</v>
      </c>
      <c r="AA912" s="158" t="s">
        <v>84</v>
      </c>
      <c r="AB912" s="158" t="s">
        <v>84</v>
      </c>
      <c r="AC912" s="158"/>
      <c r="AD912" s="181">
        <v>424</v>
      </c>
      <c r="AE912" s="181" t="s">
        <v>84</v>
      </c>
      <c r="AF912" s="181" t="s">
        <v>84</v>
      </c>
      <c r="AG912" s="181" t="s">
        <v>84</v>
      </c>
      <c r="AH912" s="181" t="s">
        <v>84</v>
      </c>
      <c r="AI912" s="181" t="s">
        <v>84</v>
      </c>
      <c r="AJ912" s="181">
        <v>261</v>
      </c>
      <c r="AK912" s="181" t="s">
        <v>84</v>
      </c>
      <c r="AL912" s="181">
        <v>393</v>
      </c>
    </row>
    <row r="913" spans="1:38" x14ac:dyDescent="0.25">
      <c r="A913" s="159" t="s">
        <v>9553</v>
      </c>
      <c r="B913" s="158">
        <v>0.67769999999999997</v>
      </c>
      <c r="C913" s="158" t="s">
        <v>84</v>
      </c>
      <c r="D913" s="158" t="s">
        <v>84</v>
      </c>
      <c r="E913" s="158" t="s">
        <v>84</v>
      </c>
      <c r="F913" s="158" t="s">
        <v>84</v>
      </c>
      <c r="G913" s="158" t="s">
        <v>84</v>
      </c>
      <c r="H913" s="158">
        <v>0.66959999999999997</v>
      </c>
      <c r="I913" s="158" t="s">
        <v>84</v>
      </c>
      <c r="J913" s="158"/>
      <c r="K913" s="158"/>
      <c r="L913" s="158"/>
      <c r="M913" s="158">
        <v>0.63219999999999998</v>
      </c>
      <c r="N913" s="158">
        <v>0.71889999999999998</v>
      </c>
      <c r="O913" s="158" t="s">
        <v>84</v>
      </c>
      <c r="P913" s="158" t="s">
        <v>84</v>
      </c>
      <c r="Q913" s="158" t="s">
        <v>84</v>
      </c>
      <c r="R913" s="158" t="s">
        <v>84</v>
      </c>
      <c r="S913" s="158" t="s">
        <v>84</v>
      </c>
      <c r="T913" s="158" t="s">
        <v>84</v>
      </c>
      <c r="U913" s="158" t="s">
        <v>84</v>
      </c>
      <c r="V913" s="158" t="s">
        <v>84</v>
      </c>
      <c r="W913" s="158" t="s">
        <v>84</v>
      </c>
      <c r="X913" s="158" t="s">
        <v>84</v>
      </c>
      <c r="Y913" s="158">
        <v>0.60909999999999997</v>
      </c>
      <c r="Z913" s="158">
        <v>0.72289999999999999</v>
      </c>
      <c r="AA913" s="158" t="s">
        <v>84</v>
      </c>
      <c r="AB913" s="158" t="s">
        <v>84</v>
      </c>
      <c r="AC913" s="158"/>
      <c r="AD913" s="181">
        <v>455</v>
      </c>
      <c r="AE913" s="181" t="s">
        <v>84</v>
      </c>
      <c r="AF913" s="181" t="s">
        <v>84</v>
      </c>
      <c r="AG913" s="181" t="s">
        <v>84</v>
      </c>
      <c r="AH913" s="181" t="s">
        <v>84</v>
      </c>
      <c r="AI913" s="181" t="s">
        <v>84</v>
      </c>
      <c r="AJ913" s="181">
        <v>265</v>
      </c>
      <c r="AK913" s="181" t="s">
        <v>84</v>
      </c>
      <c r="AL913" s="181">
        <v>386</v>
      </c>
    </row>
    <row r="914" spans="1:38" x14ac:dyDescent="0.25">
      <c r="A914" s="159" t="s">
        <v>9554</v>
      </c>
      <c r="B914" s="158">
        <v>0.67479999999999996</v>
      </c>
      <c r="C914" s="158" t="s">
        <v>84</v>
      </c>
      <c r="D914" s="158" t="s">
        <v>84</v>
      </c>
      <c r="E914" s="158" t="s">
        <v>84</v>
      </c>
      <c r="F914" s="158" t="s">
        <v>84</v>
      </c>
      <c r="G914" s="158" t="s">
        <v>84</v>
      </c>
      <c r="H914" s="158">
        <v>0.62809999999999999</v>
      </c>
      <c r="I914" s="158" t="s">
        <v>84</v>
      </c>
      <c r="J914" s="158"/>
      <c r="K914" s="158"/>
      <c r="L914" s="158"/>
      <c r="M914" s="158">
        <v>0.62709999999999999</v>
      </c>
      <c r="N914" s="158">
        <v>0.71789999999999998</v>
      </c>
      <c r="O914" s="158" t="s">
        <v>84</v>
      </c>
      <c r="P914" s="158" t="s">
        <v>84</v>
      </c>
      <c r="Q914" s="158" t="s">
        <v>84</v>
      </c>
      <c r="R914" s="158" t="s">
        <v>84</v>
      </c>
      <c r="S914" s="158" t="s">
        <v>84</v>
      </c>
      <c r="T914" s="158" t="s">
        <v>84</v>
      </c>
      <c r="U914" s="158" t="s">
        <v>84</v>
      </c>
      <c r="V914" s="158" t="s">
        <v>84</v>
      </c>
      <c r="W914" s="158" t="s">
        <v>84</v>
      </c>
      <c r="X914" s="158" t="s">
        <v>84</v>
      </c>
      <c r="Y914" s="158">
        <v>0.56620000000000004</v>
      </c>
      <c r="Z914" s="158">
        <v>0.68359999999999999</v>
      </c>
      <c r="AA914" s="158" t="s">
        <v>84</v>
      </c>
      <c r="AB914" s="158" t="s">
        <v>84</v>
      </c>
      <c r="AC914" s="158"/>
      <c r="AD914" s="181">
        <v>417</v>
      </c>
      <c r="AE914" s="181" t="s">
        <v>84</v>
      </c>
      <c r="AF914" s="181" t="s">
        <v>84</v>
      </c>
      <c r="AG914" s="181" t="s">
        <v>84</v>
      </c>
      <c r="AH914" s="181" t="s">
        <v>84</v>
      </c>
      <c r="AI914" s="181" t="s">
        <v>84</v>
      </c>
      <c r="AJ914" s="181">
        <v>262</v>
      </c>
      <c r="AK914" s="181" t="s">
        <v>84</v>
      </c>
      <c r="AL914" s="181">
        <v>366</v>
      </c>
    </row>
    <row r="915" spans="1:38" x14ac:dyDescent="0.25">
      <c r="A915" s="159" t="s">
        <v>9555</v>
      </c>
      <c r="B915" s="158">
        <v>0.33110000000000001</v>
      </c>
      <c r="C915" s="158" t="s">
        <v>84</v>
      </c>
      <c r="D915" s="158">
        <v>0.45369999999999999</v>
      </c>
      <c r="E915" s="158">
        <v>0.3664</v>
      </c>
      <c r="F915" s="158">
        <v>0.29470000000000002</v>
      </c>
      <c r="G915" s="158">
        <v>0.44719999999999999</v>
      </c>
      <c r="H915" s="158">
        <v>0.29749999999999999</v>
      </c>
      <c r="I915" s="158">
        <v>0.42530000000000001</v>
      </c>
      <c r="J915" s="158"/>
      <c r="K915" s="158"/>
      <c r="L915" s="158"/>
      <c r="M915" s="158">
        <v>0.31640000000000001</v>
      </c>
      <c r="N915" s="158">
        <v>0.34570000000000001</v>
      </c>
      <c r="O915" s="158" t="s">
        <v>84</v>
      </c>
      <c r="P915" s="158" t="s">
        <v>84</v>
      </c>
      <c r="Q915" s="158">
        <v>0.36919999999999997</v>
      </c>
      <c r="R915" s="158">
        <v>0.5343</v>
      </c>
      <c r="S915" s="158">
        <v>0.33689999999999998</v>
      </c>
      <c r="T915" s="158">
        <v>0.39600000000000002</v>
      </c>
      <c r="U915" s="158">
        <v>0.25609999999999999</v>
      </c>
      <c r="V915" s="158">
        <v>0.33429999999999999</v>
      </c>
      <c r="W915" s="158">
        <v>0.3679</v>
      </c>
      <c r="X915" s="158">
        <v>0.5232</v>
      </c>
      <c r="Y915" s="158">
        <v>0.27750000000000002</v>
      </c>
      <c r="Z915" s="158">
        <v>0.31759999999999999</v>
      </c>
      <c r="AA915" s="158">
        <v>0.34350000000000003</v>
      </c>
      <c r="AB915" s="158">
        <v>0.50460000000000005</v>
      </c>
      <c r="AC915" s="158"/>
      <c r="AD915" s="181">
        <v>4084</v>
      </c>
      <c r="AE915" s="181" t="s">
        <v>84</v>
      </c>
      <c r="AF915" s="181">
        <v>144</v>
      </c>
      <c r="AG915" s="181">
        <v>1065</v>
      </c>
      <c r="AH915" s="181">
        <v>534</v>
      </c>
      <c r="AI915" s="181">
        <v>160</v>
      </c>
      <c r="AJ915" s="181">
        <v>2034</v>
      </c>
      <c r="AK915" s="181">
        <v>147</v>
      </c>
      <c r="AL915" s="181">
        <v>6610</v>
      </c>
    </row>
    <row r="916" spans="1:38" x14ac:dyDescent="0.25">
      <c r="A916" s="159" t="s">
        <v>9556</v>
      </c>
      <c r="B916" s="158">
        <v>0.32340000000000002</v>
      </c>
      <c r="C916" s="158" t="s">
        <v>84</v>
      </c>
      <c r="D916" s="158">
        <v>0.39450000000000002</v>
      </c>
      <c r="E916" s="158">
        <v>0.33229999999999998</v>
      </c>
      <c r="F916" s="158">
        <v>0.34620000000000001</v>
      </c>
      <c r="G916" s="158">
        <v>0.46179999999999999</v>
      </c>
      <c r="H916" s="158">
        <v>0.29089999999999999</v>
      </c>
      <c r="I916" s="158">
        <v>0.47949999999999998</v>
      </c>
      <c r="J916" s="158"/>
      <c r="K916" s="158"/>
      <c r="L916" s="158"/>
      <c r="M916" s="158">
        <v>0.30859999999999999</v>
      </c>
      <c r="N916" s="158">
        <v>0.33839999999999998</v>
      </c>
      <c r="O916" s="158" t="s">
        <v>84</v>
      </c>
      <c r="P916" s="158" t="s">
        <v>84</v>
      </c>
      <c r="Q916" s="158">
        <v>0.30149999999999999</v>
      </c>
      <c r="R916" s="158">
        <v>0.48599999999999999</v>
      </c>
      <c r="S916" s="158">
        <v>0.3019</v>
      </c>
      <c r="T916" s="158">
        <v>0.36299999999999999</v>
      </c>
      <c r="U916" s="158">
        <v>0.3019</v>
      </c>
      <c r="V916" s="158">
        <v>0.39079999999999998</v>
      </c>
      <c r="W916" s="158">
        <v>0.3846</v>
      </c>
      <c r="X916" s="158">
        <v>0.53539999999999999</v>
      </c>
      <c r="Y916" s="158">
        <v>0.27139999999999997</v>
      </c>
      <c r="Z916" s="158">
        <v>0.31059999999999999</v>
      </c>
      <c r="AA916" s="158">
        <v>0.38329999999999997</v>
      </c>
      <c r="AB916" s="158">
        <v>0.56930000000000003</v>
      </c>
      <c r="AC916" s="158"/>
      <c r="AD916" s="181">
        <v>3887</v>
      </c>
      <c r="AE916" s="181" t="s">
        <v>84</v>
      </c>
      <c r="AF916" s="181">
        <v>112</v>
      </c>
      <c r="AG916" s="181">
        <v>946</v>
      </c>
      <c r="AH916" s="181">
        <v>453</v>
      </c>
      <c r="AI916" s="181">
        <v>171</v>
      </c>
      <c r="AJ916" s="181">
        <v>2091</v>
      </c>
      <c r="AK916" s="181">
        <v>114</v>
      </c>
      <c r="AL916" s="181">
        <v>6324</v>
      </c>
    </row>
    <row r="917" spans="1:38" x14ac:dyDescent="0.25">
      <c r="A917" s="159" t="s">
        <v>9557</v>
      </c>
      <c r="B917" s="158">
        <v>0.33329999999999999</v>
      </c>
      <c r="C917" s="158" t="s">
        <v>84</v>
      </c>
      <c r="D917" s="158" t="s">
        <v>84</v>
      </c>
      <c r="E917" s="158">
        <v>0.3947</v>
      </c>
      <c r="F917" s="158">
        <v>0.29699999999999999</v>
      </c>
      <c r="G917" s="158">
        <v>0.53290000000000004</v>
      </c>
      <c r="H917" s="158">
        <v>0.2898</v>
      </c>
      <c r="I917" s="158">
        <v>0.43169999999999997</v>
      </c>
      <c r="J917" s="158"/>
      <c r="K917" s="158"/>
      <c r="L917" s="158"/>
      <c r="M917" s="158">
        <v>0.31759999999999999</v>
      </c>
      <c r="N917" s="158">
        <v>0.34899999999999998</v>
      </c>
      <c r="O917" s="158" t="s">
        <v>84</v>
      </c>
      <c r="P917" s="158" t="s">
        <v>84</v>
      </c>
      <c r="Q917" s="158" t="s">
        <v>84</v>
      </c>
      <c r="R917" s="158" t="s">
        <v>84</v>
      </c>
      <c r="S917" s="158">
        <v>0.3604</v>
      </c>
      <c r="T917" s="158">
        <v>0.42880000000000001</v>
      </c>
      <c r="U917" s="158">
        <v>0.25440000000000002</v>
      </c>
      <c r="V917" s="158">
        <v>0.3407</v>
      </c>
      <c r="W917" s="158">
        <v>0.44729999999999998</v>
      </c>
      <c r="X917" s="158">
        <v>0.61109999999999998</v>
      </c>
      <c r="Y917" s="158">
        <v>0.26939999999999997</v>
      </c>
      <c r="Z917" s="158">
        <v>0.31040000000000001</v>
      </c>
      <c r="AA917" s="158">
        <v>0.34599999999999997</v>
      </c>
      <c r="AB917" s="158">
        <v>0.51419999999999999</v>
      </c>
      <c r="AC917" s="158"/>
      <c r="AD917" s="181">
        <v>3570</v>
      </c>
      <c r="AE917" s="181" t="s">
        <v>84</v>
      </c>
      <c r="AF917" s="181" t="s">
        <v>84</v>
      </c>
      <c r="AG917" s="181">
        <v>823</v>
      </c>
      <c r="AH917" s="181">
        <v>443</v>
      </c>
      <c r="AI917" s="181">
        <v>148</v>
      </c>
      <c r="AJ917" s="181">
        <v>1921</v>
      </c>
      <c r="AK917" s="181">
        <v>136</v>
      </c>
      <c r="AL917" s="181">
        <v>5634</v>
      </c>
    </row>
    <row r="918" spans="1:38" x14ac:dyDescent="0.25">
      <c r="A918" s="159" t="s">
        <v>9558</v>
      </c>
      <c r="B918" s="158">
        <v>0.35780000000000001</v>
      </c>
      <c r="C918" s="158" t="s">
        <v>84</v>
      </c>
      <c r="D918" s="158">
        <v>0.3856</v>
      </c>
      <c r="E918" s="158">
        <v>0.34060000000000001</v>
      </c>
      <c r="F918" s="158">
        <v>0.39550000000000002</v>
      </c>
      <c r="G918" s="158">
        <v>0.55720000000000003</v>
      </c>
      <c r="H918" s="158">
        <v>0.3291</v>
      </c>
      <c r="I918" s="158">
        <v>0.44379999999999997</v>
      </c>
      <c r="J918" s="158"/>
      <c r="K918" s="158"/>
      <c r="L918" s="158"/>
      <c r="M918" s="158">
        <v>0.3422</v>
      </c>
      <c r="N918" s="158">
        <v>0.37330000000000002</v>
      </c>
      <c r="O918" s="158" t="s">
        <v>84</v>
      </c>
      <c r="P918" s="158" t="s">
        <v>84</v>
      </c>
      <c r="Q918" s="158">
        <v>0.2994</v>
      </c>
      <c r="R918" s="158">
        <v>0.4708</v>
      </c>
      <c r="S918" s="158">
        <v>0.31030000000000002</v>
      </c>
      <c r="T918" s="158">
        <v>0.371</v>
      </c>
      <c r="U918" s="158">
        <v>0.35239999999999999</v>
      </c>
      <c r="V918" s="158">
        <v>0.43819999999999998</v>
      </c>
      <c r="W918" s="158">
        <v>0.47810000000000002</v>
      </c>
      <c r="X918" s="158">
        <v>0.62909999999999999</v>
      </c>
      <c r="Y918" s="158">
        <v>0.3075</v>
      </c>
      <c r="Z918" s="158">
        <v>0.35089999999999999</v>
      </c>
      <c r="AA918" s="158">
        <v>0.36030000000000001</v>
      </c>
      <c r="AB918" s="158">
        <v>0.52400000000000002</v>
      </c>
      <c r="AC918" s="158"/>
      <c r="AD918" s="181">
        <v>3752</v>
      </c>
      <c r="AE918" s="181" t="s">
        <v>84</v>
      </c>
      <c r="AF918" s="181">
        <v>127</v>
      </c>
      <c r="AG918" s="181">
        <v>973</v>
      </c>
      <c r="AH918" s="181">
        <v>513</v>
      </c>
      <c r="AI918" s="181">
        <v>170</v>
      </c>
      <c r="AJ918" s="181">
        <v>1826</v>
      </c>
      <c r="AK918" s="181">
        <v>143</v>
      </c>
      <c r="AL918" s="181">
        <v>5910</v>
      </c>
    </row>
    <row r="919" spans="1:38" x14ac:dyDescent="0.25">
      <c r="A919" s="159" t="s">
        <v>9559</v>
      </c>
      <c r="B919" s="158">
        <v>0.35249999999999998</v>
      </c>
      <c r="C919" s="158" t="s">
        <v>84</v>
      </c>
      <c r="D919" s="158" t="s">
        <v>84</v>
      </c>
      <c r="E919" s="158">
        <v>0.38790000000000002</v>
      </c>
      <c r="F919" s="158">
        <v>0.28620000000000001</v>
      </c>
      <c r="G919" s="158">
        <v>0.54339999999999999</v>
      </c>
      <c r="H919" s="158">
        <v>0.32979999999999998</v>
      </c>
      <c r="I919" s="158" t="s">
        <v>84</v>
      </c>
      <c r="J919" s="158"/>
      <c r="K919" s="158"/>
      <c r="L919" s="158"/>
      <c r="M919" s="158">
        <v>0.3352</v>
      </c>
      <c r="N919" s="158">
        <v>0.36969999999999997</v>
      </c>
      <c r="O919" s="158" t="s">
        <v>84</v>
      </c>
      <c r="P919" s="158" t="s">
        <v>84</v>
      </c>
      <c r="Q919" s="158" t="s">
        <v>84</v>
      </c>
      <c r="R919" s="158" t="s">
        <v>84</v>
      </c>
      <c r="S919" s="158">
        <v>0.34899999999999998</v>
      </c>
      <c r="T919" s="158">
        <v>0.42649999999999999</v>
      </c>
      <c r="U919" s="158">
        <v>0.23830000000000001</v>
      </c>
      <c r="V919" s="158">
        <v>0.3357</v>
      </c>
      <c r="W919" s="158">
        <v>0.44800000000000001</v>
      </c>
      <c r="X919" s="158">
        <v>0.62919999999999998</v>
      </c>
      <c r="Y919" s="158">
        <v>0.30780000000000002</v>
      </c>
      <c r="Z919" s="158">
        <v>0.35189999999999999</v>
      </c>
      <c r="AA919" s="158" t="s">
        <v>84</v>
      </c>
      <c r="AB919" s="158" t="s">
        <v>84</v>
      </c>
      <c r="AC919" s="158"/>
      <c r="AD919" s="181">
        <v>3044</v>
      </c>
      <c r="AE919" s="181" t="s">
        <v>84</v>
      </c>
      <c r="AF919" s="181" t="s">
        <v>84</v>
      </c>
      <c r="AG919" s="181">
        <v>639</v>
      </c>
      <c r="AH919" s="181">
        <v>339</v>
      </c>
      <c r="AI919" s="181">
        <v>119</v>
      </c>
      <c r="AJ919" s="181">
        <v>1780</v>
      </c>
      <c r="AK919" s="181" t="s">
        <v>84</v>
      </c>
      <c r="AL919" s="181">
        <v>4628</v>
      </c>
    </row>
    <row r="920" spans="1:38" x14ac:dyDescent="0.25">
      <c r="A920" s="159" t="s">
        <v>9560</v>
      </c>
      <c r="B920" s="158">
        <v>0.74239999999999995</v>
      </c>
      <c r="C920" s="158" t="s">
        <v>84</v>
      </c>
      <c r="D920" s="158">
        <v>0.89119999999999999</v>
      </c>
      <c r="E920" s="158">
        <v>0.85229999999999995</v>
      </c>
      <c r="F920" s="158">
        <v>0.77710000000000001</v>
      </c>
      <c r="G920" s="158">
        <v>0.83279999999999998</v>
      </c>
      <c r="H920" s="158">
        <v>0.65549999999999997</v>
      </c>
      <c r="I920" s="158">
        <v>0.7772</v>
      </c>
      <c r="J920" s="158"/>
      <c r="K920" s="158"/>
      <c r="L920" s="158"/>
      <c r="M920" s="158">
        <v>0.72870000000000001</v>
      </c>
      <c r="N920" s="158">
        <v>0.75539999999999996</v>
      </c>
      <c r="O920" s="158" t="s">
        <v>84</v>
      </c>
      <c r="P920" s="158" t="s">
        <v>84</v>
      </c>
      <c r="Q920" s="158">
        <v>0.82689999999999997</v>
      </c>
      <c r="R920" s="158">
        <v>0.93259999999999998</v>
      </c>
      <c r="S920" s="158">
        <v>0.82940000000000003</v>
      </c>
      <c r="T920" s="158">
        <v>0.87239999999999995</v>
      </c>
      <c r="U920" s="158">
        <v>0.73950000000000005</v>
      </c>
      <c r="V920" s="158">
        <v>0.81010000000000004</v>
      </c>
      <c r="W920" s="158">
        <v>0.76519999999999999</v>
      </c>
      <c r="X920" s="158">
        <v>0.88249999999999995</v>
      </c>
      <c r="Y920" s="158">
        <v>0.63480000000000003</v>
      </c>
      <c r="Z920" s="158">
        <v>0.6754</v>
      </c>
      <c r="AA920" s="158">
        <v>0.70109999999999995</v>
      </c>
      <c r="AB920" s="158">
        <v>0.83620000000000005</v>
      </c>
      <c r="AC920" s="158"/>
      <c r="AD920" s="181">
        <v>4084</v>
      </c>
      <c r="AE920" s="181" t="s">
        <v>84</v>
      </c>
      <c r="AF920" s="181">
        <v>144</v>
      </c>
      <c r="AG920" s="181">
        <v>1065</v>
      </c>
      <c r="AH920" s="181">
        <v>534</v>
      </c>
      <c r="AI920" s="181">
        <v>160</v>
      </c>
      <c r="AJ920" s="181">
        <v>2034</v>
      </c>
      <c r="AK920" s="181">
        <v>147</v>
      </c>
      <c r="AL920" s="181">
        <v>6610</v>
      </c>
    </row>
    <row r="921" spans="1:38" x14ac:dyDescent="0.25">
      <c r="A921" s="159" t="s">
        <v>9561</v>
      </c>
      <c r="B921" s="158">
        <v>0.73329999999999995</v>
      </c>
      <c r="C921" s="158" t="s">
        <v>84</v>
      </c>
      <c r="D921" s="158">
        <v>0.95</v>
      </c>
      <c r="E921" s="158">
        <v>0.83740000000000003</v>
      </c>
      <c r="F921" s="158">
        <v>0.82550000000000001</v>
      </c>
      <c r="G921" s="158">
        <v>0.86719999999999997</v>
      </c>
      <c r="H921" s="158">
        <v>0.63959999999999995</v>
      </c>
      <c r="I921" s="158">
        <v>0.80900000000000005</v>
      </c>
      <c r="J921" s="158"/>
      <c r="K921" s="158"/>
      <c r="L921" s="158"/>
      <c r="M921" s="158">
        <v>0.71919999999999995</v>
      </c>
      <c r="N921" s="158">
        <v>0.74690000000000001</v>
      </c>
      <c r="O921" s="158" t="s">
        <v>84</v>
      </c>
      <c r="P921" s="158" t="s">
        <v>84</v>
      </c>
      <c r="Q921" s="158">
        <v>0.88600000000000001</v>
      </c>
      <c r="R921" s="158">
        <v>0.97850000000000004</v>
      </c>
      <c r="S921" s="158">
        <v>0.81220000000000003</v>
      </c>
      <c r="T921" s="158">
        <v>0.85960000000000003</v>
      </c>
      <c r="U921" s="158">
        <v>0.78720000000000001</v>
      </c>
      <c r="V921" s="158">
        <v>0.85760000000000003</v>
      </c>
      <c r="W921" s="158">
        <v>0.80610000000000004</v>
      </c>
      <c r="X921" s="158">
        <v>0.91010000000000002</v>
      </c>
      <c r="Y921" s="158">
        <v>0.61909999999999998</v>
      </c>
      <c r="Z921" s="158">
        <v>0.65939999999999999</v>
      </c>
      <c r="AA921" s="158">
        <v>0.7238</v>
      </c>
      <c r="AB921" s="158">
        <v>0.87019999999999997</v>
      </c>
      <c r="AC921" s="158"/>
      <c r="AD921" s="181">
        <v>3887</v>
      </c>
      <c r="AE921" s="181" t="s">
        <v>84</v>
      </c>
      <c r="AF921" s="181">
        <v>112</v>
      </c>
      <c r="AG921" s="181">
        <v>946</v>
      </c>
      <c r="AH921" s="181">
        <v>453</v>
      </c>
      <c r="AI921" s="181">
        <v>171</v>
      </c>
      <c r="AJ921" s="181">
        <v>2091</v>
      </c>
      <c r="AK921" s="181">
        <v>114</v>
      </c>
      <c r="AL921" s="181">
        <v>6324</v>
      </c>
    </row>
    <row r="922" spans="1:38" x14ac:dyDescent="0.25">
      <c r="A922" s="159" t="s">
        <v>9562</v>
      </c>
      <c r="B922" s="158">
        <v>0.73939999999999995</v>
      </c>
      <c r="C922" s="158" t="s">
        <v>84</v>
      </c>
      <c r="D922" s="158" t="s">
        <v>84</v>
      </c>
      <c r="E922" s="158">
        <v>0.86060000000000003</v>
      </c>
      <c r="F922" s="158">
        <v>0.80149999999999999</v>
      </c>
      <c r="G922" s="158">
        <v>0.91400000000000003</v>
      </c>
      <c r="H922" s="158">
        <v>0.65139999999999998</v>
      </c>
      <c r="I922" s="158">
        <v>0.74480000000000002</v>
      </c>
      <c r="J922" s="158"/>
      <c r="K922" s="158"/>
      <c r="L922" s="158"/>
      <c r="M922" s="158">
        <v>0.72470000000000001</v>
      </c>
      <c r="N922" s="158">
        <v>0.75339999999999996</v>
      </c>
      <c r="O922" s="158" t="s">
        <v>84</v>
      </c>
      <c r="P922" s="158" t="s">
        <v>84</v>
      </c>
      <c r="Q922" s="158" t="s">
        <v>84</v>
      </c>
      <c r="R922" s="158" t="s">
        <v>84</v>
      </c>
      <c r="S922" s="158">
        <v>0.8347</v>
      </c>
      <c r="T922" s="158">
        <v>0.88270000000000004</v>
      </c>
      <c r="U922" s="158">
        <v>0.7611</v>
      </c>
      <c r="V922" s="158">
        <v>0.83579999999999999</v>
      </c>
      <c r="W922" s="158">
        <v>0.85489999999999999</v>
      </c>
      <c r="X922" s="158">
        <v>0.94969999999999999</v>
      </c>
      <c r="Y922" s="158">
        <v>0.63009999999999999</v>
      </c>
      <c r="Z922" s="158">
        <v>0.67190000000000005</v>
      </c>
      <c r="AA922" s="158">
        <v>0.66300000000000003</v>
      </c>
      <c r="AB922" s="158">
        <v>0.8095</v>
      </c>
      <c r="AC922" s="158"/>
      <c r="AD922" s="181">
        <v>3570</v>
      </c>
      <c r="AE922" s="181" t="s">
        <v>84</v>
      </c>
      <c r="AF922" s="181" t="s">
        <v>84</v>
      </c>
      <c r="AG922" s="181">
        <v>823</v>
      </c>
      <c r="AH922" s="181">
        <v>443</v>
      </c>
      <c r="AI922" s="181">
        <v>148</v>
      </c>
      <c r="AJ922" s="181">
        <v>1921</v>
      </c>
      <c r="AK922" s="181">
        <v>136</v>
      </c>
      <c r="AL922" s="181">
        <v>5634</v>
      </c>
    </row>
    <row r="923" spans="1:38" x14ac:dyDescent="0.25">
      <c r="A923" s="159" t="s">
        <v>9563</v>
      </c>
      <c r="B923" s="158">
        <v>0.7621</v>
      </c>
      <c r="C923" s="158" t="s">
        <v>84</v>
      </c>
      <c r="D923" s="158">
        <v>0.93979999999999997</v>
      </c>
      <c r="E923" s="158">
        <v>0.84819999999999995</v>
      </c>
      <c r="F923" s="158">
        <v>0.8105</v>
      </c>
      <c r="G923" s="158">
        <v>0.88959999999999995</v>
      </c>
      <c r="H923" s="158">
        <v>0.67559999999999998</v>
      </c>
      <c r="I923" s="158">
        <v>0.79910000000000003</v>
      </c>
      <c r="J923" s="158"/>
      <c r="K923" s="158"/>
      <c r="L923" s="158"/>
      <c r="M923" s="158">
        <v>0.74819999999999998</v>
      </c>
      <c r="N923" s="158">
        <v>0.77539999999999998</v>
      </c>
      <c r="O923" s="158" t="s">
        <v>84</v>
      </c>
      <c r="P923" s="158" t="s">
        <v>84</v>
      </c>
      <c r="Q923" s="158">
        <v>0.87949999999999995</v>
      </c>
      <c r="R923" s="158">
        <v>0.97040000000000004</v>
      </c>
      <c r="S923" s="158">
        <v>0.82389999999999997</v>
      </c>
      <c r="T923" s="158">
        <v>0.86939999999999995</v>
      </c>
      <c r="U923" s="158">
        <v>0.77390000000000003</v>
      </c>
      <c r="V923" s="158">
        <v>0.84189999999999998</v>
      </c>
      <c r="W923" s="158">
        <v>0.83160000000000001</v>
      </c>
      <c r="X923" s="158">
        <v>0.92849999999999999</v>
      </c>
      <c r="Y923" s="158">
        <v>0.65390000000000004</v>
      </c>
      <c r="Z923" s="158">
        <v>0.69620000000000004</v>
      </c>
      <c r="AA923" s="158">
        <v>0.72350000000000003</v>
      </c>
      <c r="AB923" s="158">
        <v>0.85599999999999998</v>
      </c>
      <c r="AC923" s="158"/>
      <c r="AD923" s="181">
        <v>3752</v>
      </c>
      <c r="AE923" s="181" t="s">
        <v>84</v>
      </c>
      <c r="AF923" s="181">
        <v>127</v>
      </c>
      <c r="AG923" s="181">
        <v>973</v>
      </c>
      <c r="AH923" s="181">
        <v>513</v>
      </c>
      <c r="AI923" s="181">
        <v>170</v>
      </c>
      <c r="AJ923" s="181">
        <v>1826</v>
      </c>
      <c r="AK923" s="181">
        <v>143</v>
      </c>
      <c r="AL923" s="181">
        <v>5910</v>
      </c>
    </row>
    <row r="924" spans="1:38" x14ac:dyDescent="0.25">
      <c r="A924" s="159" t="s">
        <v>9564</v>
      </c>
      <c r="B924" s="158">
        <v>0.73499999999999999</v>
      </c>
      <c r="C924" s="158" t="s">
        <v>84</v>
      </c>
      <c r="D924" s="158" t="s">
        <v>84</v>
      </c>
      <c r="E924" s="158">
        <v>0.84489999999999998</v>
      </c>
      <c r="F924" s="158">
        <v>0.83430000000000004</v>
      </c>
      <c r="G924" s="158">
        <v>0.85860000000000003</v>
      </c>
      <c r="H924" s="158">
        <v>0.66349999999999998</v>
      </c>
      <c r="I924" s="158" t="s">
        <v>84</v>
      </c>
      <c r="J924" s="158"/>
      <c r="K924" s="158"/>
      <c r="L924" s="158"/>
      <c r="M924" s="158">
        <v>0.71899999999999997</v>
      </c>
      <c r="N924" s="158">
        <v>0.75019999999999998</v>
      </c>
      <c r="O924" s="158" t="s">
        <v>84</v>
      </c>
      <c r="P924" s="158" t="s">
        <v>84</v>
      </c>
      <c r="Q924" s="158" t="s">
        <v>84</v>
      </c>
      <c r="R924" s="158" t="s">
        <v>84</v>
      </c>
      <c r="S924" s="158">
        <v>0.81410000000000005</v>
      </c>
      <c r="T924" s="158">
        <v>0.87090000000000001</v>
      </c>
      <c r="U924" s="158">
        <v>0.79</v>
      </c>
      <c r="V924" s="158">
        <v>0.87</v>
      </c>
      <c r="W924" s="158">
        <v>0.78149999999999997</v>
      </c>
      <c r="X924" s="158">
        <v>0.91</v>
      </c>
      <c r="Y924" s="158">
        <v>0.64139999999999997</v>
      </c>
      <c r="Z924" s="158">
        <v>0.68459999999999999</v>
      </c>
      <c r="AA924" s="158" t="s">
        <v>84</v>
      </c>
      <c r="AB924" s="158" t="s">
        <v>84</v>
      </c>
      <c r="AC924" s="158"/>
      <c r="AD924" s="181">
        <v>3044</v>
      </c>
      <c r="AE924" s="181" t="s">
        <v>84</v>
      </c>
      <c r="AF924" s="181" t="s">
        <v>84</v>
      </c>
      <c r="AG924" s="181">
        <v>639</v>
      </c>
      <c r="AH924" s="181">
        <v>339</v>
      </c>
      <c r="AI924" s="181">
        <v>119</v>
      </c>
      <c r="AJ924" s="181">
        <v>1780</v>
      </c>
      <c r="AK924" s="181" t="s">
        <v>84</v>
      </c>
      <c r="AL924" s="181">
        <v>4628</v>
      </c>
    </row>
    <row r="925" spans="1:38" x14ac:dyDescent="0.25">
      <c r="A925" s="159" t="s">
        <v>9565</v>
      </c>
      <c r="B925" s="158">
        <v>0.22409999999999999</v>
      </c>
      <c r="C925" s="158" t="s">
        <v>84</v>
      </c>
      <c r="D925" s="158">
        <v>0.24440000000000001</v>
      </c>
      <c r="E925" s="158">
        <v>0.2389</v>
      </c>
      <c r="F925" s="158">
        <v>0.1724</v>
      </c>
      <c r="G925" s="158">
        <v>0.32940000000000003</v>
      </c>
      <c r="H925" s="158">
        <v>0.21340000000000001</v>
      </c>
      <c r="I925" s="158">
        <v>0.312</v>
      </c>
      <c r="J925" s="158"/>
      <c r="K925" s="158"/>
      <c r="L925" s="158"/>
      <c r="M925" s="158">
        <v>0.2109</v>
      </c>
      <c r="N925" s="158">
        <v>0.23760000000000001</v>
      </c>
      <c r="O925" s="158" t="s">
        <v>84</v>
      </c>
      <c r="P925" s="158" t="s">
        <v>84</v>
      </c>
      <c r="Q925" s="158">
        <v>0.17269999999999999</v>
      </c>
      <c r="R925" s="158">
        <v>0.32300000000000001</v>
      </c>
      <c r="S925" s="158">
        <v>0.21240000000000001</v>
      </c>
      <c r="T925" s="158">
        <v>0.26640000000000003</v>
      </c>
      <c r="U925" s="158">
        <v>0.1404</v>
      </c>
      <c r="V925" s="158">
        <v>0.20730000000000001</v>
      </c>
      <c r="W925" s="158">
        <v>0.25679999999999997</v>
      </c>
      <c r="X925" s="158">
        <v>0.4037</v>
      </c>
      <c r="Y925" s="158">
        <v>0.1953</v>
      </c>
      <c r="Z925" s="158">
        <v>0.2321</v>
      </c>
      <c r="AA925" s="158">
        <v>0.2369</v>
      </c>
      <c r="AB925" s="158">
        <v>0.38969999999999999</v>
      </c>
      <c r="AC925" s="158"/>
      <c r="AD925" s="181">
        <v>4084</v>
      </c>
      <c r="AE925" s="181" t="s">
        <v>84</v>
      </c>
      <c r="AF925" s="181">
        <v>144</v>
      </c>
      <c r="AG925" s="181">
        <v>1065</v>
      </c>
      <c r="AH925" s="181">
        <v>534</v>
      </c>
      <c r="AI925" s="181">
        <v>160</v>
      </c>
      <c r="AJ925" s="181">
        <v>2034</v>
      </c>
      <c r="AK925" s="181">
        <v>147</v>
      </c>
      <c r="AL925" s="181">
        <v>6610</v>
      </c>
    </row>
    <row r="926" spans="1:38" x14ac:dyDescent="0.25">
      <c r="A926" s="159" t="s">
        <v>9566</v>
      </c>
      <c r="B926" s="158">
        <v>0.218</v>
      </c>
      <c r="C926" s="158" t="s">
        <v>84</v>
      </c>
      <c r="D926" s="158">
        <v>0.21390000000000001</v>
      </c>
      <c r="E926" s="158">
        <v>0.22450000000000001</v>
      </c>
      <c r="F926" s="158">
        <v>0.2266</v>
      </c>
      <c r="G926" s="158">
        <v>0.34910000000000002</v>
      </c>
      <c r="H926" s="158">
        <v>0.1961</v>
      </c>
      <c r="I926" s="158">
        <v>0.33850000000000002</v>
      </c>
      <c r="J926" s="158"/>
      <c r="K926" s="158"/>
      <c r="L926" s="158"/>
      <c r="M926" s="158">
        <v>0.20469999999999999</v>
      </c>
      <c r="N926" s="158">
        <v>0.23169999999999999</v>
      </c>
      <c r="O926" s="158" t="s">
        <v>84</v>
      </c>
      <c r="P926" s="158" t="s">
        <v>84</v>
      </c>
      <c r="Q926" s="158">
        <v>0.13869999999999999</v>
      </c>
      <c r="R926" s="158">
        <v>0.3</v>
      </c>
      <c r="S926" s="158">
        <v>0.1973</v>
      </c>
      <c r="T926" s="158">
        <v>0.25290000000000001</v>
      </c>
      <c r="U926" s="158">
        <v>0.18779999999999999</v>
      </c>
      <c r="V926" s="158">
        <v>0.2676</v>
      </c>
      <c r="W926" s="158">
        <v>0.27579999999999999</v>
      </c>
      <c r="X926" s="158">
        <v>0.42320000000000002</v>
      </c>
      <c r="Y926" s="158">
        <v>0.17879999999999999</v>
      </c>
      <c r="Z926" s="158">
        <v>0.21390000000000001</v>
      </c>
      <c r="AA926" s="158">
        <v>0.25030000000000002</v>
      </c>
      <c r="AB926" s="158">
        <v>0.42859999999999998</v>
      </c>
      <c r="AC926" s="158"/>
      <c r="AD926" s="181">
        <v>3887</v>
      </c>
      <c r="AE926" s="181" t="s">
        <v>84</v>
      </c>
      <c r="AF926" s="181">
        <v>112</v>
      </c>
      <c r="AG926" s="181">
        <v>946</v>
      </c>
      <c r="AH926" s="181">
        <v>453</v>
      </c>
      <c r="AI926" s="181">
        <v>171</v>
      </c>
      <c r="AJ926" s="181">
        <v>2091</v>
      </c>
      <c r="AK926" s="181">
        <v>114</v>
      </c>
      <c r="AL926" s="181">
        <v>6324</v>
      </c>
    </row>
    <row r="927" spans="1:38" x14ac:dyDescent="0.25">
      <c r="A927" s="159" t="s">
        <v>9567</v>
      </c>
      <c r="B927" s="158">
        <v>0.23669999999999999</v>
      </c>
      <c r="C927" s="158" t="s">
        <v>84</v>
      </c>
      <c r="D927" s="158" t="s">
        <v>84</v>
      </c>
      <c r="E927" s="158">
        <v>0.26840000000000003</v>
      </c>
      <c r="F927" s="158">
        <v>0.18920000000000001</v>
      </c>
      <c r="G927" s="158">
        <v>0.3826</v>
      </c>
      <c r="H927" s="158">
        <v>0.21429999999999999</v>
      </c>
      <c r="I927" s="158">
        <v>0.32740000000000002</v>
      </c>
      <c r="J927" s="158"/>
      <c r="K927" s="158"/>
      <c r="L927" s="158"/>
      <c r="M927" s="158">
        <v>0.2223</v>
      </c>
      <c r="N927" s="158">
        <v>0.25130000000000002</v>
      </c>
      <c r="O927" s="158" t="s">
        <v>84</v>
      </c>
      <c r="P927" s="158" t="s">
        <v>84</v>
      </c>
      <c r="Q927" s="158" t="s">
        <v>84</v>
      </c>
      <c r="R927" s="158" t="s">
        <v>84</v>
      </c>
      <c r="S927" s="158">
        <v>0.2369</v>
      </c>
      <c r="T927" s="158">
        <v>0.30080000000000001</v>
      </c>
      <c r="U927" s="158">
        <v>0.15279999999999999</v>
      </c>
      <c r="V927" s="158">
        <v>0.22869999999999999</v>
      </c>
      <c r="W927" s="158">
        <v>0.30130000000000001</v>
      </c>
      <c r="X927" s="158">
        <v>0.4632</v>
      </c>
      <c r="Y927" s="158">
        <v>0.19570000000000001</v>
      </c>
      <c r="Z927" s="158">
        <v>0.23350000000000001</v>
      </c>
      <c r="AA927" s="158">
        <v>0.24790000000000001</v>
      </c>
      <c r="AB927" s="158">
        <v>0.40910000000000002</v>
      </c>
      <c r="AC927" s="158"/>
      <c r="AD927" s="181">
        <v>3570</v>
      </c>
      <c r="AE927" s="181" t="s">
        <v>84</v>
      </c>
      <c r="AF927" s="181" t="s">
        <v>84</v>
      </c>
      <c r="AG927" s="181">
        <v>823</v>
      </c>
      <c r="AH927" s="181">
        <v>443</v>
      </c>
      <c r="AI927" s="181">
        <v>148</v>
      </c>
      <c r="AJ927" s="181">
        <v>1921</v>
      </c>
      <c r="AK927" s="181">
        <v>136</v>
      </c>
      <c r="AL927" s="181">
        <v>5634</v>
      </c>
    </row>
    <row r="928" spans="1:38" x14ac:dyDescent="0.25">
      <c r="A928" s="159" t="s">
        <v>9568</v>
      </c>
      <c r="B928" s="158">
        <v>0.24160000000000001</v>
      </c>
      <c r="C928" s="158" t="s">
        <v>84</v>
      </c>
      <c r="D928" s="158">
        <v>0.2213</v>
      </c>
      <c r="E928" s="158">
        <v>0.20180000000000001</v>
      </c>
      <c r="F928" s="158">
        <v>0.24129999999999999</v>
      </c>
      <c r="G928" s="158">
        <v>0.44900000000000001</v>
      </c>
      <c r="H928" s="158">
        <v>0.2382</v>
      </c>
      <c r="I928" s="158">
        <v>0.32029999999999997</v>
      </c>
      <c r="J928" s="158"/>
      <c r="K928" s="158"/>
      <c r="L928" s="158"/>
      <c r="M928" s="158">
        <v>0.22750000000000001</v>
      </c>
      <c r="N928" s="158">
        <v>0.25590000000000002</v>
      </c>
      <c r="O928" s="158" t="s">
        <v>84</v>
      </c>
      <c r="P928" s="158" t="s">
        <v>84</v>
      </c>
      <c r="Q928" s="158">
        <v>0.15029999999999999</v>
      </c>
      <c r="R928" s="158">
        <v>0.30109999999999998</v>
      </c>
      <c r="S928" s="158">
        <v>0.1759</v>
      </c>
      <c r="T928" s="158">
        <v>0.22889999999999999</v>
      </c>
      <c r="U928" s="158">
        <v>0.20369999999999999</v>
      </c>
      <c r="V928" s="158">
        <v>0.28060000000000002</v>
      </c>
      <c r="W928" s="158">
        <v>0.371</v>
      </c>
      <c r="X928" s="158">
        <v>0.52370000000000005</v>
      </c>
      <c r="Y928" s="158">
        <v>0.21840000000000001</v>
      </c>
      <c r="Z928" s="158">
        <v>0.25850000000000001</v>
      </c>
      <c r="AA928" s="158">
        <v>0.24379999999999999</v>
      </c>
      <c r="AB928" s="158">
        <v>0.3992</v>
      </c>
      <c r="AC928" s="158"/>
      <c r="AD928" s="181">
        <v>3752</v>
      </c>
      <c r="AE928" s="181" t="s">
        <v>84</v>
      </c>
      <c r="AF928" s="181">
        <v>127</v>
      </c>
      <c r="AG928" s="181">
        <v>973</v>
      </c>
      <c r="AH928" s="181">
        <v>513</v>
      </c>
      <c r="AI928" s="181">
        <v>170</v>
      </c>
      <c r="AJ928" s="181">
        <v>1826</v>
      </c>
      <c r="AK928" s="181">
        <v>143</v>
      </c>
      <c r="AL928" s="181">
        <v>5910</v>
      </c>
    </row>
    <row r="929" spans="1:38" x14ac:dyDescent="0.25">
      <c r="A929" s="159" t="s">
        <v>9569</v>
      </c>
      <c r="B929" s="158">
        <v>0.25119999999999998</v>
      </c>
      <c r="C929" s="158" t="s">
        <v>84</v>
      </c>
      <c r="D929" s="158" t="s">
        <v>84</v>
      </c>
      <c r="E929" s="158">
        <v>0.2465</v>
      </c>
      <c r="F929" s="158">
        <v>0.18629999999999999</v>
      </c>
      <c r="G929" s="158">
        <v>0.42399999999999999</v>
      </c>
      <c r="H929" s="158">
        <v>0.25009999999999999</v>
      </c>
      <c r="I929" s="158" t="s">
        <v>84</v>
      </c>
      <c r="J929" s="158"/>
      <c r="K929" s="158"/>
      <c r="L929" s="158"/>
      <c r="M929" s="158">
        <v>0.23530000000000001</v>
      </c>
      <c r="N929" s="158">
        <v>0.26740000000000003</v>
      </c>
      <c r="O929" s="158" t="s">
        <v>84</v>
      </c>
      <c r="P929" s="158" t="s">
        <v>84</v>
      </c>
      <c r="Q929" s="158" t="s">
        <v>84</v>
      </c>
      <c r="R929" s="158" t="s">
        <v>84</v>
      </c>
      <c r="S929" s="158">
        <v>0.21179999999999999</v>
      </c>
      <c r="T929" s="158">
        <v>0.28270000000000001</v>
      </c>
      <c r="U929" s="158">
        <v>0.14510000000000001</v>
      </c>
      <c r="V929" s="158">
        <v>0.23169999999999999</v>
      </c>
      <c r="W929" s="158">
        <v>0.33179999999999998</v>
      </c>
      <c r="X929" s="158">
        <v>0.5131</v>
      </c>
      <c r="Y929" s="158">
        <v>0.22950000000000001</v>
      </c>
      <c r="Z929" s="158">
        <v>0.27110000000000001</v>
      </c>
      <c r="AA929" s="158" t="s">
        <v>84</v>
      </c>
      <c r="AB929" s="158" t="s">
        <v>84</v>
      </c>
      <c r="AC929" s="158"/>
      <c r="AD929" s="181">
        <v>3044</v>
      </c>
      <c r="AE929" s="181" t="s">
        <v>84</v>
      </c>
      <c r="AF929" s="181" t="s">
        <v>84</v>
      </c>
      <c r="AG929" s="181">
        <v>639</v>
      </c>
      <c r="AH929" s="181">
        <v>339</v>
      </c>
      <c r="AI929" s="181">
        <v>119</v>
      </c>
      <c r="AJ929" s="181">
        <v>1780</v>
      </c>
      <c r="AK929" s="181" t="s">
        <v>84</v>
      </c>
      <c r="AL929" s="181">
        <v>4628</v>
      </c>
    </row>
    <row r="930" spans="1:38" x14ac:dyDescent="0.25">
      <c r="A930" s="159" t="s">
        <v>9570</v>
      </c>
      <c r="B930" s="158">
        <v>0.17960000000000001</v>
      </c>
      <c r="C930" s="158" t="s">
        <v>84</v>
      </c>
      <c r="D930" s="158">
        <v>0.19950000000000001</v>
      </c>
      <c r="E930" s="158">
        <v>0.1613</v>
      </c>
      <c r="F930" s="158">
        <v>0.14910000000000001</v>
      </c>
      <c r="G930" s="158">
        <v>0.29049999999999998</v>
      </c>
      <c r="H930" s="158">
        <v>0.1817</v>
      </c>
      <c r="I930" s="158">
        <v>0.2394</v>
      </c>
      <c r="J930" s="158"/>
      <c r="K930" s="158"/>
      <c r="L930" s="158"/>
      <c r="M930" s="158">
        <v>0.16700000000000001</v>
      </c>
      <c r="N930" s="158">
        <v>0.1925</v>
      </c>
      <c r="O930" s="158" t="s">
        <v>84</v>
      </c>
      <c r="P930" s="158" t="s">
        <v>84</v>
      </c>
      <c r="Q930" s="158">
        <v>0.1326</v>
      </c>
      <c r="R930" s="158">
        <v>0.27639999999999998</v>
      </c>
      <c r="S930" s="158">
        <v>0.13739999999999999</v>
      </c>
      <c r="T930" s="158">
        <v>0.18690000000000001</v>
      </c>
      <c r="U930" s="158">
        <v>0.1183</v>
      </c>
      <c r="V930" s="158">
        <v>0.1832</v>
      </c>
      <c r="W930" s="158">
        <v>0.22070000000000001</v>
      </c>
      <c r="X930" s="158">
        <v>0.36370000000000002</v>
      </c>
      <c r="Y930" s="158">
        <v>0.1643</v>
      </c>
      <c r="Z930" s="158">
        <v>0.19989999999999999</v>
      </c>
      <c r="AA930" s="158">
        <v>0.17050000000000001</v>
      </c>
      <c r="AB930" s="158">
        <v>0.31490000000000001</v>
      </c>
      <c r="AC930" s="158"/>
      <c r="AD930" s="181">
        <v>4084</v>
      </c>
      <c r="AE930" s="181" t="s">
        <v>84</v>
      </c>
      <c r="AF930" s="181">
        <v>144</v>
      </c>
      <c r="AG930" s="181">
        <v>1065</v>
      </c>
      <c r="AH930" s="181">
        <v>534</v>
      </c>
      <c r="AI930" s="181">
        <v>160</v>
      </c>
      <c r="AJ930" s="181">
        <v>2034</v>
      </c>
      <c r="AK930" s="181">
        <v>147</v>
      </c>
      <c r="AL930" s="181">
        <v>6610</v>
      </c>
    </row>
    <row r="931" spans="1:38" x14ac:dyDescent="0.25">
      <c r="A931" s="159" t="s">
        <v>9571</v>
      </c>
      <c r="B931" s="158">
        <v>0.1807</v>
      </c>
      <c r="C931" s="158" t="s">
        <v>84</v>
      </c>
      <c r="D931" s="158">
        <v>0.1867</v>
      </c>
      <c r="E931" s="158">
        <v>0.1618</v>
      </c>
      <c r="F931" s="158">
        <v>0.17469999999999999</v>
      </c>
      <c r="G931" s="158">
        <v>0.30919999999999997</v>
      </c>
      <c r="H931" s="158">
        <v>0.17299999999999999</v>
      </c>
      <c r="I931" s="158">
        <v>0.2999</v>
      </c>
      <c r="J931" s="158"/>
      <c r="K931" s="158"/>
      <c r="L931" s="158"/>
      <c r="M931" s="158">
        <v>0.16800000000000001</v>
      </c>
      <c r="N931" s="158">
        <v>0.1938</v>
      </c>
      <c r="O931" s="158" t="s">
        <v>84</v>
      </c>
      <c r="P931" s="158" t="s">
        <v>84</v>
      </c>
      <c r="Q931" s="158">
        <v>0.1139</v>
      </c>
      <c r="R931" s="158">
        <v>0.27360000000000001</v>
      </c>
      <c r="S931" s="158">
        <v>0.13700000000000001</v>
      </c>
      <c r="T931" s="158">
        <v>0.18840000000000001</v>
      </c>
      <c r="U931" s="158">
        <v>0.13950000000000001</v>
      </c>
      <c r="V931" s="158">
        <v>0.21329999999999999</v>
      </c>
      <c r="W931" s="158">
        <v>0.23780000000000001</v>
      </c>
      <c r="X931" s="158">
        <v>0.3831</v>
      </c>
      <c r="Y931" s="158">
        <v>0.15629999999999999</v>
      </c>
      <c r="Z931" s="158">
        <v>0.19040000000000001</v>
      </c>
      <c r="AA931" s="158">
        <v>0.21490000000000001</v>
      </c>
      <c r="AB931" s="158">
        <v>0.38929999999999998</v>
      </c>
      <c r="AC931" s="158"/>
      <c r="AD931" s="181">
        <v>3887</v>
      </c>
      <c r="AE931" s="181" t="s">
        <v>84</v>
      </c>
      <c r="AF931" s="181">
        <v>112</v>
      </c>
      <c r="AG931" s="181">
        <v>946</v>
      </c>
      <c r="AH931" s="181">
        <v>453</v>
      </c>
      <c r="AI931" s="181">
        <v>171</v>
      </c>
      <c r="AJ931" s="181">
        <v>2091</v>
      </c>
      <c r="AK931" s="181">
        <v>114</v>
      </c>
      <c r="AL931" s="181">
        <v>6324</v>
      </c>
    </row>
    <row r="932" spans="1:38" x14ac:dyDescent="0.25">
      <c r="A932" s="159" t="s">
        <v>9572</v>
      </c>
      <c r="B932" s="158">
        <v>0.19189999999999999</v>
      </c>
      <c r="C932" s="158" t="s">
        <v>84</v>
      </c>
      <c r="D932" s="158" t="s">
        <v>84</v>
      </c>
      <c r="E932" s="158">
        <v>0.20630000000000001</v>
      </c>
      <c r="F932" s="158">
        <v>0.1525</v>
      </c>
      <c r="G932" s="158">
        <v>0.33529999999999999</v>
      </c>
      <c r="H932" s="158">
        <v>0.1807</v>
      </c>
      <c r="I932" s="158">
        <v>0.25340000000000001</v>
      </c>
      <c r="J932" s="158"/>
      <c r="K932" s="158"/>
      <c r="L932" s="158"/>
      <c r="M932" s="158">
        <v>0.1782</v>
      </c>
      <c r="N932" s="158">
        <v>0.20599999999999999</v>
      </c>
      <c r="O932" s="158" t="s">
        <v>84</v>
      </c>
      <c r="P932" s="158" t="s">
        <v>84</v>
      </c>
      <c r="Q932" s="158" t="s">
        <v>84</v>
      </c>
      <c r="R932" s="158" t="s">
        <v>84</v>
      </c>
      <c r="S932" s="158">
        <v>0.17649999999999999</v>
      </c>
      <c r="T932" s="158">
        <v>0.23769999999999999</v>
      </c>
      <c r="U932" s="158">
        <v>0.1187</v>
      </c>
      <c r="V932" s="158">
        <v>0.19020000000000001</v>
      </c>
      <c r="W932" s="158">
        <v>0.25590000000000002</v>
      </c>
      <c r="X932" s="158">
        <v>0.41639999999999999</v>
      </c>
      <c r="Y932" s="158">
        <v>0.1628</v>
      </c>
      <c r="Z932" s="158">
        <v>0.19939999999999999</v>
      </c>
      <c r="AA932" s="158">
        <v>0.1787</v>
      </c>
      <c r="AB932" s="158">
        <v>0.33479999999999999</v>
      </c>
      <c r="AC932" s="158"/>
      <c r="AD932" s="181">
        <v>3570</v>
      </c>
      <c r="AE932" s="181" t="s">
        <v>84</v>
      </c>
      <c r="AF932" s="181" t="s">
        <v>84</v>
      </c>
      <c r="AG932" s="181">
        <v>823</v>
      </c>
      <c r="AH932" s="181">
        <v>443</v>
      </c>
      <c r="AI932" s="181">
        <v>148</v>
      </c>
      <c r="AJ932" s="181">
        <v>1921</v>
      </c>
      <c r="AK932" s="181">
        <v>136</v>
      </c>
      <c r="AL932" s="181">
        <v>5634</v>
      </c>
    </row>
    <row r="933" spans="1:38" x14ac:dyDescent="0.25">
      <c r="A933" s="159" t="s">
        <v>9573</v>
      </c>
      <c r="B933" s="158">
        <v>0.2031</v>
      </c>
      <c r="C933" s="158" t="s">
        <v>84</v>
      </c>
      <c r="D933" s="158">
        <v>0.151</v>
      </c>
      <c r="E933" s="158">
        <v>0.1542</v>
      </c>
      <c r="F933" s="158">
        <v>0.19389999999999999</v>
      </c>
      <c r="G933" s="158">
        <v>0.35220000000000001</v>
      </c>
      <c r="H933" s="158">
        <v>0.21659999999999999</v>
      </c>
      <c r="I933" s="158">
        <v>0.25390000000000001</v>
      </c>
      <c r="J933" s="158"/>
      <c r="K933" s="158"/>
      <c r="L933" s="158"/>
      <c r="M933" s="158">
        <v>0.1895</v>
      </c>
      <c r="N933" s="158">
        <v>0.217</v>
      </c>
      <c r="O933" s="158" t="s">
        <v>84</v>
      </c>
      <c r="P933" s="158" t="s">
        <v>84</v>
      </c>
      <c r="Q933" s="158">
        <v>8.8800000000000004E-2</v>
      </c>
      <c r="R933" s="158">
        <v>0.22839999999999999</v>
      </c>
      <c r="S933" s="158">
        <v>0.13020000000000001</v>
      </c>
      <c r="T933" s="158">
        <v>0.18</v>
      </c>
      <c r="U933" s="158">
        <v>0.15840000000000001</v>
      </c>
      <c r="V933" s="158">
        <v>0.2321</v>
      </c>
      <c r="W933" s="158">
        <v>0.27739999999999998</v>
      </c>
      <c r="X933" s="158">
        <v>0.42780000000000001</v>
      </c>
      <c r="Y933" s="158">
        <v>0.19719999999999999</v>
      </c>
      <c r="Z933" s="158">
        <v>0.23669999999999999</v>
      </c>
      <c r="AA933" s="158">
        <v>0.1827</v>
      </c>
      <c r="AB933" s="158">
        <v>0.33100000000000002</v>
      </c>
      <c r="AC933" s="158"/>
      <c r="AD933" s="181">
        <v>3752</v>
      </c>
      <c r="AE933" s="181" t="s">
        <v>84</v>
      </c>
      <c r="AF933" s="181">
        <v>127</v>
      </c>
      <c r="AG933" s="181">
        <v>973</v>
      </c>
      <c r="AH933" s="181">
        <v>513</v>
      </c>
      <c r="AI933" s="181">
        <v>170</v>
      </c>
      <c r="AJ933" s="181">
        <v>1826</v>
      </c>
      <c r="AK933" s="181">
        <v>143</v>
      </c>
      <c r="AL933" s="181">
        <v>5910</v>
      </c>
    </row>
    <row r="934" spans="1:38" x14ac:dyDescent="0.25">
      <c r="A934" s="159" t="s">
        <v>9574</v>
      </c>
      <c r="B934" s="158">
        <v>0.21210000000000001</v>
      </c>
      <c r="C934" s="158" t="s">
        <v>84</v>
      </c>
      <c r="D934" s="158" t="s">
        <v>84</v>
      </c>
      <c r="E934" s="158">
        <v>0.2026</v>
      </c>
      <c r="F934" s="158">
        <v>0.1419</v>
      </c>
      <c r="G934" s="158">
        <v>0.32779999999999998</v>
      </c>
      <c r="H934" s="158">
        <v>0.21790000000000001</v>
      </c>
      <c r="I934" s="158" t="s">
        <v>84</v>
      </c>
      <c r="J934" s="158"/>
      <c r="K934" s="158"/>
      <c r="L934" s="158"/>
      <c r="M934" s="158">
        <v>0.19670000000000001</v>
      </c>
      <c r="N934" s="158">
        <v>0.22800000000000001</v>
      </c>
      <c r="O934" s="158" t="s">
        <v>84</v>
      </c>
      <c r="P934" s="158" t="s">
        <v>84</v>
      </c>
      <c r="Q934" s="158" t="s">
        <v>84</v>
      </c>
      <c r="R934" s="158" t="s">
        <v>84</v>
      </c>
      <c r="S934" s="158">
        <v>0.1694</v>
      </c>
      <c r="T934" s="158">
        <v>0.23799999999999999</v>
      </c>
      <c r="U934" s="158">
        <v>0.10489999999999999</v>
      </c>
      <c r="V934" s="158">
        <v>0.1845</v>
      </c>
      <c r="W934" s="158">
        <v>0.2407</v>
      </c>
      <c r="X934" s="158">
        <v>0.41749999999999998</v>
      </c>
      <c r="Y934" s="158">
        <v>0.1978</v>
      </c>
      <c r="Z934" s="158">
        <v>0.2387</v>
      </c>
      <c r="AA934" s="158" t="s">
        <v>84</v>
      </c>
      <c r="AB934" s="158" t="s">
        <v>84</v>
      </c>
      <c r="AC934" s="158"/>
      <c r="AD934" s="181">
        <v>3044</v>
      </c>
      <c r="AE934" s="181" t="s">
        <v>84</v>
      </c>
      <c r="AF934" s="181" t="s">
        <v>84</v>
      </c>
      <c r="AG934" s="181">
        <v>639</v>
      </c>
      <c r="AH934" s="181">
        <v>339</v>
      </c>
      <c r="AI934" s="181">
        <v>119</v>
      </c>
      <c r="AJ934" s="181">
        <v>1780</v>
      </c>
      <c r="AK934" s="181" t="s">
        <v>84</v>
      </c>
      <c r="AL934" s="181">
        <v>4628</v>
      </c>
    </row>
    <row r="935" spans="1:38" x14ac:dyDescent="0.25">
      <c r="A935" s="159" t="s">
        <v>9575</v>
      </c>
      <c r="B935" s="158">
        <v>0.57410000000000005</v>
      </c>
      <c r="C935" s="158" t="s">
        <v>84</v>
      </c>
      <c r="D935" s="158">
        <v>0.7198</v>
      </c>
      <c r="E935" s="158">
        <v>0.67100000000000004</v>
      </c>
      <c r="F935" s="158">
        <v>0.57469999999999999</v>
      </c>
      <c r="G935" s="158">
        <v>0.72860000000000003</v>
      </c>
      <c r="H935" s="158">
        <v>0.49530000000000002</v>
      </c>
      <c r="I935" s="158">
        <v>0.64900000000000002</v>
      </c>
      <c r="J935" s="158"/>
      <c r="K935" s="158"/>
      <c r="L935" s="158"/>
      <c r="M935" s="158">
        <v>0.55869999999999997</v>
      </c>
      <c r="N935" s="158">
        <v>0.58909999999999996</v>
      </c>
      <c r="O935" s="158" t="s">
        <v>84</v>
      </c>
      <c r="P935" s="158" t="s">
        <v>84</v>
      </c>
      <c r="Q935" s="158">
        <v>0.63770000000000004</v>
      </c>
      <c r="R935" s="158">
        <v>0.78649999999999998</v>
      </c>
      <c r="S935" s="158">
        <v>0.64149999999999996</v>
      </c>
      <c r="T935" s="158">
        <v>0.6986</v>
      </c>
      <c r="U935" s="158">
        <v>0.53139999999999998</v>
      </c>
      <c r="V935" s="158">
        <v>0.61550000000000005</v>
      </c>
      <c r="W935" s="158">
        <v>0.65190000000000003</v>
      </c>
      <c r="X935" s="158">
        <v>0.79120000000000001</v>
      </c>
      <c r="Y935" s="158">
        <v>0.47349999999999998</v>
      </c>
      <c r="Z935" s="158">
        <v>0.51670000000000005</v>
      </c>
      <c r="AA935" s="158">
        <v>0.5655</v>
      </c>
      <c r="AB935" s="158">
        <v>0.72050000000000003</v>
      </c>
      <c r="AC935" s="158"/>
      <c r="AD935" s="181">
        <v>4084</v>
      </c>
      <c r="AE935" s="181" t="s">
        <v>84</v>
      </c>
      <c r="AF935" s="181">
        <v>144</v>
      </c>
      <c r="AG935" s="181">
        <v>1065</v>
      </c>
      <c r="AH935" s="181">
        <v>534</v>
      </c>
      <c r="AI935" s="181">
        <v>160</v>
      </c>
      <c r="AJ935" s="181">
        <v>2034</v>
      </c>
      <c r="AK935" s="181">
        <v>147</v>
      </c>
      <c r="AL935" s="181">
        <v>6610</v>
      </c>
    </row>
    <row r="936" spans="1:38" x14ac:dyDescent="0.25">
      <c r="A936" s="159" t="s">
        <v>9576</v>
      </c>
      <c r="B936" s="158">
        <v>0.57399999999999995</v>
      </c>
      <c r="C936" s="158" t="s">
        <v>84</v>
      </c>
      <c r="D936" s="158">
        <v>0.76719999999999999</v>
      </c>
      <c r="E936" s="158">
        <v>0.67849999999999999</v>
      </c>
      <c r="F936" s="158">
        <v>0.62429999999999997</v>
      </c>
      <c r="G936" s="158">
        <v>0.75790000000000002</v>
      </c>
      <c r="H936" s="158">
        <v>0.48370000000000002</v>
      </c>
      <c r="I936" s="158">
        <v>0.69679999999999997</v>
      </c>
      <c r="J936" s="158"/>
      <c r="K936" s="158"/>
      <c r="L936" s="158"/>
      <c r="M936" s="158">
        <v>0.55820000000000003</v>
      </c>
      <c r="N936" s="158">
        <v>0.58940000000000003</v>
      </c>
      <c r="O936" s="158" t="s">
        <v>84</v>
      </c>
      <c r="P936" s="158" t="s">
        <v>84</v>
      </c>
      <c r="Q936" s="158">
        <v>0.67510000000000003</v>
      </c>
      <c r="R936" s="158">
        <v>0.83630000000000004</v>
      </c>
      <c r="S936" s="158">
        <v>0.64729999999999999</v>
      </c>
      <c r="T936" s="158">
        <v>0.70750000000000002</v>
      </c>
      <c r="U936" s="158">
        <v>0.5776</v>
      </c>
      <c r="V936" s="158">
        <v>0.66739999999999999</v>
      </c>
      <c r="W936" s="158">
        <v>0.68559999999999999</v>
      </c>
      <c r="X936" s="158">
        <v>0.81589999999999996</v>
      </c>
      <c r="Y936" s="158">
        <v>0.46229999999999999</v>
      </c>
      <c r="Z936" s="158">
        <v>0.50480000000000003</v>
      </c>
      <c r="AA936" s="158">
        <v>0.60240000000000005</v>
      </c>
      <c r="AB936" s="158">
        <v>0.77290000000000003</v>
      </c>
      <c r="AC936" s="158"/>
      <c r="AD936" s="181">
        <v>3887</v>
      </c>
      <c r="AE936" s="181" t="s">
        <v>84</v>
      </c>
      <c r="AF936" s="181">
        <v>112</v>
      </c>
      <c r="AG936" s="181">
        <v>946</v>
      </c>
      <c r="AH936" s="181">
        <v>453</v>
      </c>
      <c r="AI936" s="181">
        <v>171</v>
      </c>
      <c r="AJ936" s="181">
        <v>2091</v>
      </c>
      <c r="AK936" s="181">
        <v>114</v>
      </c>
      <c r="AL936" s="181">
        <v>6324</v>
      </c>
    </row>
    <row r="937" spans="1:38" x14ac:dyDescent="0.25">
      <c r="A937" s="159" t="s">
        <v>9577</v>
      </c>
      <c r="B937" s="158">
        <v>0.56789999999999996</v>
      </c>
      <c r="C937" s="158" t="s">
        <v>84</v>
      </c>
      <c r="D937" s="158" t="s">
        <v>84</v>
      </c>
      <c r="E937" s="158">
        <v>0.67379999999999995</v>
      </c>
      <c r="F937" s="158">
        <v>0.60029999999999994</v>
      </c>
      <c r="G937" s="158">
        <v>0.74719999999999998</v>
      </c>
      <c r="H937" s="158">
        <v>0.4884</v>
      </c>
      <c r="I937" s="158">
        <v>0.59160000000000001</v>
      </c>
      <c r="J937" s="158"/>
      <c r="K937" s="158"/>
      <c r="L937" s="158"/>
      <c r="M937" s="158">
        <v>0.5514</v>
      </c>
      <c r="N937" s="158">
        <v>0.58409999999999995</v>
      </c>
      <c r="O937" s="158" t="s">
        <v>84</v>
      </c>
      <c r="P937" s="158" t="s">
        <v>84</v>
      </c>
      <c r="Q937" s="158" t="s">
        <v>84</v>
      </c>
      <c r="R937" s="158" t="s">
        <v>84</v>
      </c>
      <c r="S937" s="158">
        <v>0.64019999999999999</v>
      </c>
      <c r="T937" s="158">
        <v>0.70509999999999995</v>
      </c>
      <c r="U937" s="158">
        <v>0.55269999999999997</v>
      </c>
      <c r="V937" s="158">
        <v>0.64449999999999996</v>
      </c>
      <c r="W937" s="158">
        <v>0.66810000000000003</v>
      </c>
      <c r="X937" s="158">
        <v>0.81020000000000003</v>
      </c>
      <c r="Y937" s="158">
        <v>0.46600000000000003</v>
      </c>
      <c r="Z937" s="158">
        <v>0.51049999999999995</v>
      </c>
      <c r="AA937" s="158">
        <v>0.50370000000000004</v>
      </c>
      <c r="AB937" s="158">
        <v>0.66910000000000003</v>
      </c>
      <c r="AC937" s="158"/>
      <c r="AD937" s="181">
        <v>3570</v>
      </c>
      <c r="AE937" s="181" t="s">
        <v>84</v>
      </c>
      <c r="AF937" s="181" t="s">
        <v>84</v>
      </c>
      <c r="AG937" s="181">
        <v>823</v>
      </c>
      <c r="AH937" s="181">
        <v>443</v>
      </c>
      <c r="AI937" s="181">
        <v>148</v>
      </c>
      <c r="AJ937" s="181">
        <v>1921</v>
      </c>
      <c r="AK937" s="181">
        <v>136</v>
      </c>
      <c r="AL937" s="181">
        <v>5634</v>
      </c>
    </row>
    <row r="938" spans="1:38" x14ac:dyDescent="0.25">
      <c r="A938" s="159" t="s">
        <v>9578</v>
      </c>
      <c r="B938" s="158">
        <v>0.60609999999999997</v>
      </c>
      <c r="C938" s="158" t="s">
        <v>84</v>
      </c>
      <c r="D938" s="158">
        <v>0.72970000000000002</v>
      </c>
      <c r="E938" s="158">
        <v>0.66139999999999999</v>
      </c>
      <c r="F938" s="158">
        <v>0.66410000000000002</v>
      </c>
      <c r="G938" s="158">
        <v>0.77290000000000003</v>
      </c>
      <c r="H938" s="158">
        <v>0.53149999999999997</v>
      </c>
      <c r="I938" s="158">
        <v>0.66720000000000002</v>
      </c>
      <c r="J938" s="158"/>
      <c r="K938" s="158"/>
      <c r="L938" s="158"/>
      <c r="M938" s="158">
        <v>0.59019999999999995</v>
      </c>
      <c r="N938" s="158">
        <v>0.62160000000000004</v>
      </c>
      <c r="O938" s="158" t="s">
        <v>84</v>
      </c>
      <c r="P938" s="158" t="s">
        <v>84</v>
      </c>
      <c r="Q938" s="158">
        <v>0.6421</v>
      </c>
      <c r="R938" s="158">
        <v>0.79920000000000002</v>
      </c>
      <c r="S938" s="158">
        <v>0.63039999999999996</v>
      </c>
      <c r="T938" s="158">
        <v>0.6905</v>
      </c>
      <c r="U938" s="158">
        <v>0.62119999999999997</v>
      </c>
      <c r="V938" s="158">
        <v>0.70340000000000003</v>
      </c>
      <c r="W938" s="158">
        <v>0.70150000000000001</v>
      </c>
      <c r="X938" s="158">
        <v>0.82930000000000004</v>
      </c>
      <c r="Y938" s="158">
        <v>0.50839999999999996</v>
      </c>
      <c r="Z938" s="158">
        <v>0.55400000000000005</v>
      </c>
      <c r="AA938" s="158">
        <v>0.5827</v>
      </c>
      <c r="AB938" s="158">
        <v>0.73850000000000005</v>
      </c>
      <c r="AC938" s="158"/>
      <c r="AD938" s="181">
        <v>3752</v>
      </c>
      <c r="AE938" s="181" t="s">
        <v>84</v>
      </c>
      <c r="AF938" s="181">
        <v>127</v>
      </c>
      <c r="AG938" s="181">
        <v>973</v>
      </c>
      <c r="AH938" s="181">
        <v>513</v>
      </c>
      <c r="AI938" s="181">
        <v>170</v>
      </c>
      <c r="AJ938" s="181">
        <v>1826</v>
      </c>
      <c r="AK938" s="181">
        <v>143</v>
      </c>
      <c r="AL938" s="181">
        <v>5910</v>
      </c>
    </row>
    <row r="939" spans="1:38" x14ac:dyDescent="0.25">
      <c r="A939" s="159" t="s">
        <v>9579</v>
      </c>
      <c r="B939" s="158">
        <v>0.58840000000000003</v>
      </c>
      <c r="C939" s="158" t="s">
        <v>84</v>
      </c>
      <c r="D939" s="158" t="s">
        <v>84</v>
      </c>
      <c r="E939" s="158">
        <v>0.67749999999999999</v>
      </c>
      <c r="F939" s="158">
        <v>0.60980000000000001</v>
      </c>
      <c r="G939" s="158">
        <v>0.76790000000000003</v>
      </c>
      <c r="H939" s="158">
        <v>0.53159999999999996</v>
      </c>
      <c r="I939" s="158" t="s">
        <v>84</v>
      </c>
      <c r="J939" s="158"/>
      <c r="K939" s="158"/>
      <c r="L939" s="158"/>
      <c r="M939" s="158">
        <v>0.5706</v>
      </c>
      <c r="N939" s="158">
        <v>0.60570000000000002</v>
      </c>
      <c r="O939" s="158" t="s">
        <v>84</v>
      </c>
      <c r="P939" s="158" t="s">
        <v>84</v>
      </c>
      <c r="Q939" s="158" t="s">
        <v>84</v>
      </c>
      <c r="R939" s="158" t="s">
        <v>84</v>
      </c>
      <c r="S939" s="158">
        <v>0.63919999999999999</v>
      </c>
      <c r="T939" s="158">
        <v>0.7127</v>
      </c>
      <c r="U939" s="158">
        <v>0.55530000000000002</v>
      </c>
      <c r="V939" s="158">
        <v>0.65980000000000005</v>
      </c>
      <c r="W939" s="158">
        <v>0.68020000000000003</v>
      </c>
      <c r="X939" s="158">
        <v>0.83440000000000003</v>
      </c>
      <c r="Y939" s="158">
        <v>0.50819999999999999</v>
      </c>
      <c r="Z939" s="158">
        <v>0.5544</v>
      </c>
      <c r="AA939" s="158" t="s">
        <v>84</v>
      </c>
      <c r="AB939" s="158" t="s">
        <v>84</v>
      </c>
      <c r="AC939" s="158"/>
      <c r="AD939" s="181">
        <v>3044</v>
      </c>
      <c r="AE939" s="181" t="s">
        <v>84</v>
      </c>
      <c r="AF939" s="181" t="s">
        <v>84</v>
      </c>
      <c r="AG939" s="181">
        <v>639</v>
      </c>
      <c r="AH939" s="181">
        <v>339</v>
      </c>
      <c r="AI939" s="181">
        <v>119</v>
      </c>
      <c r="AJ939" s="181">
        <v>1780</v>
      </c>
      <c r="AK939" s="181" t="s">
        <v>84</v>
      </c>
      <c r="AL939" s="181">
        <v>4628</v>
      </c>
    </row>
    <row r="940" spans="1:38" x14ac:dyDescent="0.25">
      <c r="A940" s="159" t="s">
        <v>9580</v>
      </c>
      <c r="B940" s="158">
        <v>0.4506</v>
      </c>
      <c r="C940" s="158" t="s">
        <v>84</v>
      </c>
      <c r="D940" s="158">
        <v>0.56899999999999995</v>
      </c>
      <c r="E940" s="158">
        <v>0.53290000000000004</v>
      </c>
      <c r="F940" s="158">
        <v>0.42609999999999998</v>
      </c>
      <c r="G940" s="158">
        <v>0.59179999999999999</v>
      </c>
      <c r="H940" s="158">
        <v>0.38940000000000002</v>
      </c>
      <c r="I940" s="158">
        <v>0.52100000000000002</v>
      </c>
      <c r="J940" s="158"/>
      <c r="K940" s="158"/>
      <c r="L940" s="158"/>
      <c r="M940" s="158">
        <v>0.43519999999999998</v>
      </c>
      <c r="N940" s="158">
        <v>0.46600000000000003</v>
      </c>
      <c r="O940" s="158" t="s">
        <v>84</v>
      </c>
      <c r="P940" s="158" t="s">
        <v>84</v>
      </c>
      <c r="Q940" s="158">
        <v>0.48270000000000002</v>
      </c>
      <c r="R940" s="158">
        <v>0.64629999999999999</v>
      </c>
      <c r="S940" s="158">
        <v>0.50190000000000001</v>
      </c>
      <c r="T940" s="158">
        <v>0.56289999999999996</v>
      </c>
      <c r="U940" s="158">
        <v>0.38350000000000001</v>
      </c>
      <c r="V940" s="158">
        <v>0.46789999999999998</v>
      </c>
      <c r="W940" s="158">
        <v>0.51039999999999996</v>
      </c>
      <c r="X940" s="158">
        <v>0.66420000000000001</v>
      </c>
      <c r="Y940" s="158">
        <v>0.36809999999999998</v>
      </c>
      <c r="Z940" s="158">
        <v>0.41060000000000002</v>
      </c>
      <c r="AA940" s="158">
        <v>0.43659999999999999</v>
      </c>
      <c r="AB940" s="158">
        <v>0.5988</v>
      </c>
      <c r="AC940" s="158"/>
      <c r="AD940" s="181">
        <v>4084</v>
      </c>
      <c r="AE940" s="181" t="s">
        <v>84</v>
      </c>
      <c r="AF940" s="181">
        <v>144</v>
      </c>
      <c r="AG940" s="181">
        <v>1065</v>
      </c>
      <c r="AH940" s="181">
        <v>534</v>
      </c>
      <c r="AI940" s="181">
        <v>160</v>
      </c>
      <c r="AJ940" s="181">
        <v>2034</v>
      </c>
      <c r="AK940" s="181">
        <v>147</v>
      </c>
      <c r="AL940" s="181">
        <v>6610</v>
      </c>
    </row>
    <row r="941" spans="1:38" x14ac:dyDescent="0.25">
      <c r="A941" s="159" t="s">
        <v>9581</v>
      </c>
      <c r="B941" s="158">
        <v>0.45829999999999999</v>
      </c>
      <c r="C941" s="158" t="s">
        <v>84</v>
      </c>
      <c r="D941" s="158">
        <v>0.56200000000000006</v>
      </c>
      <c r="E941" s="158">
        <v>0.52170000000000005</v>
      </c>
      <c r="F941" s="158">
        <v>0.49099999999999999</v>
      </c>
      <c r="G941" s="158">
        <v>0.62460000000000004</v>
      </c>
      <c r="H941" s="158">
        <v>0.3931</v>
      </c>
      <c r="I941" s="158">
        <v>0.64600000000000002</v>
      </c>
      <c r="J941" s="158"/>
      <c r="K941" s="158"/>
      <c r="L941" s="158"/>
      <c r="M941" s="158">
        <v>0.44240000000000002</v>
      </c>
      <c r="N941" s="158">
        <v>0.47399999999999998</v>
      </c>
      <c r="O941" s="158" t="s">
        <v>84</v>
      </c>
      <c r="P941" s="158" t="s">
        <v>84</v>
      </c>
      <c r="Q941" s="158">
        <v>0.46239999999999998</v>
      </c>
      <c r="R941" s="158">
        <v>0.65029999999999999</v>
      </c>
      <c r="S941" s="158">
        <v>0.48880000000000001</v>
      </c>
      <c r="T941" s="158">
        <v>0.5534</v>
      </c>
      <c r="U941" s="158">
        <v>0.44359999999999999</v>
      </c>
      <c r="V941" s="158">
        <v>0.53669999999999995</v>
      </c>
      <c r="W941" s="158">
        <v>0.5464</v>
      </c>
      <c r="X941" s="158">
        <v>0.69320000000000004</v>
      </c>
      <c r="Y941" s="158">
        <v>0.37209999999999999</v>
      </c>
      <c r="Z941" s="158">
        <v>0.41399999999999998</v>
      </c>
      <c r="AA941" s="158">
        <v>0.54900000000000004</v>
      </c>
      <c r="AB941" s="158">
        <v>0.72729999999999995</v>
      </c>
      <c r="AC941" s="158"/>
      <c r="AD941" s="181">
        <v>3887</v>
      </c>
      <c r="AE941" s="181" t="s">
        <v>84</v>
      </c>
      <c r="AF941" s="181">
        <v>112</v>
      </c>
      <c r="AG941" s="181">
        <v>946</v>
      </c>
      <c r="AH941" s="181">
        <v>453</v>
      </c>
      <c r="AI941" s="181">
        <v>171</v>
      </c>
      <c r="AJ941" s="181">
        <v>2091</v>
      </c>
      <c r="AK941" s="181">
        <v>114</v>
      </c>
      <c r="AL941" s="181">
        <v>6324</v>
      </c>
    </row>
    <row r="942" spans="1:38" x14ac:dyDescent="0.25">
      <c r="A942" s="159" t="s">
        <v>9582</v>
      </c>
      <c r="B942" s="158">
        <v>0.46360000000000001</v>
      </c>
      <c r="C942" s="158" t="s">
        <v>84</v>
      </c>
      <c r="D942" s="158" t="s">
        <v>84</v>
      </c>
      <c r="E942" s="158">
        <v>0.54110000000000003</v>
      </c>
      <c r="F942" s="158">
        <v>0.48720000000000002</v>
      </c>
      <c r="G942" s="158">
        <v>0.6744</v>
      </c>
      <c r="H942" s="158">
        <v>0.40060000000000001</v>
      </c>
      <c r="I942" s="158">
        <v>0.52700000000000002</v>
      </c>
      <c r="J942" s="158"/>
      <c r="K942" s="158"/>
      <c r="L942" s="158"/>
      <c r="M942" s="158">
        <v>0.44700000000000001</v>
      </c>
      <c r="N942" s="158">
        <v>0.48</v>
      </c>
      <c r="O942" s="158" t="s">
        <v>84</v>
      </c>
      <c r="P942" s="158" t="s">
        <v>84</v>
      </c>
      <c r="Q942" s="158" t="s">
        <v>84</v>
      </c>
      <c r="R942" s="158" t="s">
        <v>84</v>
      </c>
      <c r="S942" s="158">
        <v>0.50570000000000004</v>
      </c>
      <c r="T942" s="158">
        <v>0.57499999999999996</v>
      </c>
      <c r="U942" s="158">
        <v>0.43930000000000002</v>
      </c>
      <c r="V942" s="158">
        <v>0.53349999999999997</v>
      </c>
      <c r="W942" s="158">
        <v>0.59089999999999998</v>
      </c>
      <c r="X942" s="158">
        <v>0.74460000000000004</v>
      </c>
      <c r="Y942" s="158">
        <v>0.37859999999999999</v>
      </c>
      <c r="Z942" s="158">
        <v>0.42249999999999999</v>
      </c>
      <c r="AA942" s="158">
        <v>0.43890000000000001</v>
      </c>
      <c r="AB942" s="158">
        <v>0.60760000000000003</v>
      </c>
      <c r="AC942" s="158"/>
      <c r="AD942" s="181">
        <v>3570</v>
      </c>
      <c r="AE942" s="181" t="s">
        <v>84</v>
      </c>
      <c r="AF942" s="181" t="s">
        <v>84</v>
      </c>
      <c r="AG942" s="181">
        <v>823</v>
      </c>
      <c r="AH942" s="181">
        <v>443</v>
      </c>
      <c r="AI942" s="181">
        <v>148</v>
      </c>
      <c r="AJ942" s="181">
        <v>1921</v>
      </c>
      <c r="AK942" s="181">
        <v>136</v>
      </c>
      <c r="AL942" s="181">
        <v>5634</v>
      </c>
    </row>
    <row r="943" spans="1:38" x14ac:dyDescent="0.25">
      <c r="A943" s="159" t="s">
        <v>9583</v>
      </c>
      <c r="B943" s="158">
        <v>0.4909</v>
      </c>
      <c r="C943" s="158" t="s">
        <v>84</v>
      </c>
      <c r="D943" s="158">
        <v>0.62260000000000004</v>
      </c>
      <c r="E943" s="158">
        <v>0.52290000000000003</v>
      </c>
      <c r="F943" s="158">
        <v>0.5272</v>
      </c>
      <c r="G943" s="158">
        <v>0.67400000000000004</v>
      </c>
      <c r="H943" s="158">
        <v>0.43180000000000002</v>
      </c>
      <c r="I943" s="158">
        <v>0.56200000000000006</v>
      </c>
      <c r="J943" s="158"/>
      <c r="K943" s="158"/>
      <c r="L943" s="158"/>
      <c r="M943" s="158">
        <v>0.47460000000000002</v>
      </c>
      <c r="N943" s="158">
        <v>0.50690000000000002</v>
      </c>
      <c r="O943" s="158" t="s">
        <v>84</v>
      </c>
      <c r="P943" s="158" t="s">
        <v>84</v>
      </c>
      <c r="Q943" s="158">
        <v>0.53039999999999998</v>
      </c>
      <c r="R943" s="158">
        <v>0.70189999999999997</v>
      </c>
      <c r="S943" s="158">
        <v>0.49049999999999999</v>
      </c>
      <c r="T943" s="158">
        <v>0.55420000000000003</v>
      </c>
      <c r="U943" s="158">
        <v>0.48259999999999997</v>
      </c>
      <c r="V943" s="158">
        <v>0.56969999999999998</v>
      </c>
      <c r="W943" s="158">
        <v>0.59689999999999999</v>
      </c>
      <c r="X943" s="158">
        <v>0.73950000000000005</v>
      </c>
      <c r="Y943" s="158">
        <v>0.40899999999999997</v>
      </c>
      <c r="Z943" s="158">
        <v>0.45450000000000002</v>
      </c>
      <c r="AA943" s="158">
        <v>0.47560000000000002</v>
      </c>
      <c r="AB943" s="158">
        <v>0.63959999999999995</v>
      </c>
      <c r="AC943" s="158"/>
      <c r="AD943" s="181">
        <v>3752</v>
      </c>
      <c r="AE943" s="181" t="s">
        <v>84</v>
      </c>
      <c r="AF943" s="181">
        <v>127</v>
      </c>
      <c r="AG943" s="181">
        <v>973</v>
      </c>
      <c r="AH943" s="181">
        <v>513</v>
      </c>
      <c r="AI943" s="181">
        <v>170</v>
      </c>
      <c r="AJ943" s="181">
        <v>1826</v>
      </c>
      <c r="AK943" s="181">
        <v>143</v>
      </c>
      <c r="AL943" s="181">
        <v>5910</v>
      </c>
    </row>
    <row r="944" spans="1:38" x14ac:dyDescent="0.25">
      <c r="A944" s="159" t="s">
        <v>9584</v>
      </c>
      <c r="B944" s="158">
        <v>0.47310000000000002</v>
      </c>
      <c r="C944" s="158" t="s">
        <v>84</v>
      </c>
      <c r="D944" s="158" t="s">
        <v>84</v>
      </c>
      <c r="E944" s="158">
        <v>0.52610000000000001</v>
      </c>
      <c r="F944" s="158">
        <v>0.45700000000000002</v>
      </c>
      <c r="G944" s="158">
        <v>0.63449999999999995</v>
      </c>
      <c r="H944" s="158">
        <v>0.43340000000000001</v>
      </c>
      <c r="I944" s="158" t="s">
        <v>84</v>
      </c>
      <c r="J944" s="158"/>
      <c r="K944" s="158"/>
      <c r="L944" s="158"/>
      <c r="M944" s="158">
        <v>0.4551</v>
      </c>
      <c r="N944" s="158">
        <v>0.4909</v>
      </c>
      <c r="O944" s="158" t="s">
        <v>84</v>
      </c>
      <c r="P944" s="158" t="s">
        <v>84</v>
      </c>
      <c r="Q944" s="158" t="s">
        <v>84</v>
      </c>
      <c r="R944" s="158" t="s">
        <v>84</v>
      </c>
      <c r="S944" s="158">
        <v>0.48580000000000001</v>
      </c>
      <c r="T944" s="158">
        <v>0.56469999999999998</v>
      </c>
      <c r="U944" s="158">
        <v>0.40250000000000002</v>
      </c>
      <c r="V944" s="158">
        <v>0.50980000000000003</v>
      </c>
      <c r="W944" s="158">
        <v>0.54</v>
      </c>
      <c r="X944" s="158">
        <v>0.7147</v>
      </c>
      <c r="Y944" s="158">
        <v>0.41010000000000002</v>
      </c>
      <c r="Z944" s="158">
        <v>0.45629999999999998</v>
      </c>
      <c r="AA944" s="158" t="s">
        <v>84</v>
      </c>
      <c r="AB944" s="158" t="s">
        <v>84</v>
      </c>
      <c r="AC944" s="158"/>
      <c r="AD944" s="181">
        <v>3044</v>
      </c>
      <c r="AE944" s="181" t="s">
        <v>84</v>
      </c>
      <c r="AF944" s="181" t="s">
        <v>84</v>
      </c>
      <c r="AG944" s="181">
        <v>639</v>
      </c>
      <c r="AH944" s="181">
        <v>339</v>
      </c>
      <c r="AI944" s="181">
        <v>119</v>
      </c>
      <c r="AJ944" s="181">
        <v>1780</v>
      </c>
      <c r="AK944" s="181" t="s">
        <v>84</v>
      </c>
      <c r="AL944" s="181">
        <v>4628</v>
      </c>
    </row>
    <row r="945" spans="1:38" x14ac:dyDescent="0.25">
      <c r="A945" s="159" t="s">
        <v>9585</v>
      </c>
      <c r="B945" s="158">
        <v>0.37480000000000002</v>
      </c>
      <c r="C945" s="158" t="s">
        <v>84</v>
      </c>
      <c r="D945" s="158">
        <v>0.49320000000000003</v>
      </c>
      <c r="E945" s="158">
        <v>0.42949999999999999</v>
      </c>
      <c r="F945" s="158">
        <v>0.34239999999999998</v>
      </c>
      <c r="G945" s="158">
        <v>0.47789999999999999</v>
      </c>
      <c r="H945" s="158">
        <v>0.33260000000000001</v>
      </c>
      <c r="I945" s="158">
        <v>0.4521</v>
      </c>
      <c r="J945" s="158"/>
      <c r="K945" s="158"/>
      <c r="L945" s="158"/>
      <c r="M945" s="158">
        <v>0.35980000000000001</v>
      </c>
      <c r="N945" s="158">
        <v>0.38979999999999998</v>
      </c>
      <c r="O945" s="158" t="s">
        <v>84</v>
      </c>
      <c r="P945" s="158" t="s">
        <v>84</v>
      </c>
      <c r="Q945" s="158">
        <v>0.40760000000000002</v>
      </c>
      <c r="R945" s="158">
        <v>0.57320000000000004</v>
      </c>
      <c r="S945" s="158">
        <v>0.39910000000000001</v>
      </c>
      <c r="T945" s="158">
        <v>0.45960000000000001</v>
      </c>
      <c r="U945" s="158">
        <v>0.30199999999999999</v>
      </c>
      <c r="V945" s="158">
        <v>0.38319999999999999</v>
      </c>
      <c r="W945" s="158">
        <v>0.3977</v>
      </c>
      <c r="X945" s="158">
        <v>0.55369999999999997</v>
      </c>
      <c r="Y945" s="158">
        <v>0.31209999999999999</v>
      </c>
      <c r="Z945" s="158">
        <v>0.3533</v>
      </c>
      <c r="AA945" s="158">
        <v>0.36919999999999997</v>
      </c>
      <c r="AB945" s="158">
        <v>0.53120000000000001</v>
      </c>
      <c r="AC945" s="158"/>
      <c r="AD945" s="181">
        <v>4084</v>
      </c>
      <c r="AE945" s="181" t="s">
        <v>84</v>
      </c>
      <c r="AF945" s="181">
        <v>144</v>
      </c>
      <c r="AG945" s="181">
        <v>1065</v>
      </c>
      <c r="AH945" s="181">
        <v>534</v>
      </c>
      <c r="AI945" s="181">
        <v>160</v>
      </c>
      <c r="AJ945" s="181">
        <v>2034</v>
      </c>
      <c r="AK945" s="181">
        <v>147</v>
      </c>
      <c r="AL945" s="181">
        <v>6610</v>
      </c>
    </row>
    <row r="946" spans="1:38" x14ac:dyDescent="0.25">
      <c r="A946" s="159" t="s">
        <v>9586</v>
      </c>
      <c r="B946" s="158">
        <v>0.37909999999999999</v>
      </c>
      <c r="C946" s="158" t="s">
        <v>84</v>
      </c>
      <c r="D946" s="158">
        <v>0.4829</v>
      </c>
      <c r="E946" s="158">
        <v>0.40229999999999999</v>
      </c>
      <c r="F946" s="158">
        <v>0.41210000000000002</v>
      </c>
      <c r="G946" s="158">
        <v>0.50170000000000003</v>
      </c>
      <c r="H946" s="158">
        <v>0.33650000000000002</v>
      </c>
      <c r="I946" s="158">
        <v>0.55100000000000005</v>
      </c>
      <c r="J946" s="158"/>
      <c r="K946" s="158"/>
      <c r="L946" s="158"/>
      <c r="M946" s="158">
        <v>0.36370000000000002</v>
      </c>
      <c r="N946" s="158">
        <v>0.39450000000000002</v>
      </c>
      <c r="O946" s="158" t="s">
        <v>84</v>
      </c>
      <c r="P946" s="158" t="s">
        <v>84</v>
      </c>
      <c r="Q946" s="158">
        <v>0.38479999999999998</v>
      </c>
      <c r="R946" s="158">
        <v>0.57420000000000004</v>
      </c>
      <c r="S946" s="158">
        <v>0.3705</v>
      </c>
      <c r="T946" s="158">
        <v>0.43390000000000001</v>
      </c>
      <c r="U946" s="158">
        <v>0.36580000000000001</v>
      </c>
      <c r="V946" s="158">
        <v>0.4577</v>
      </c>
      <c r="W946" s="158">
        <v>0.42359999999999998</v>
      </c>
      <c r="X946" s="158">
        <v>0.57469999999999999</v>
      </c>
      <c r="Y946" s="158">
        <v>0.31619999999999998</v>
      </c>
      <c r="Z946" s="158">
        <v>0.3569</v>
      </c>
      <c r="AA946" s="158">
        <v>0.45350000000000001</v>
      </c>
      <c r="AB946" s="158">
        <v>0.63819999999999999</v>
      </c>
      <c r="AC946" s="158"/>
      <c r="AD946" s="181">
        <v>3887</v>
      </c>
      <c r="AE946" s="181" t="s">
        <v>84</v>
      </c>
      <c r="AF946" s="181">
        <v>112</v>
      </c>
      <c r="AG946" s="181">
        <v>946</v>
      </c>
      <c r="AH946" s="181">
        <v>453</v>
      </c>
      <c r="AI946" s="181">
        <v>171</v>
      </c>
      <c r="AJ946" s="181">
        <v>2091</v>
      </c>
      <c r="AK946" s="181">
        <v>114</v>
      </c>
      <c r="AL946" s="181">
        <v>6324</v>
      </c>
    </row>
    <row r="947" spans="1:38" x14ac:dyDescent="0.25">
      <c r="A947" s="159" t="s">
        <v>9587</v>
      </c>
      <c r="B947" s="158">
        <v>0.38579999999999998</v>
      </c>
      <c r="C947" s="158" t="s">
        <v>84</v>
      </c>
      <c r="D947" s="158" t="s">
        <v>84</v>
      </c>
      <c r="E947" s="158">
        <v>0.44350000000000001</v>
      </c>
      <c r="F947" s="158">
        <v>0.38840000000000002</v>
      </c>
      <c r="G947" s="158">
        <v>0.57389999999999997</v>
      </c>
      <c r="H947" s="158">
        <v>0.33660000000000001</v>
      </c>
      <c r="I947" s="158">
        <v>0.45989999999999998</v>
      </c>
      <c r="J947" s="158"/>
      <c r="K947" s="158"/>
      <c r="L947" s="158"/>
      <c r="M947" s="158">
        <v>0.36959999999999998</v>
      </c>
      <c r="N947" s="158">
        <v>0.40189999999999998</v>
      </c>
      <c r="O947" s="158" t="s">
        <v>84</v>
      </c>
      <c r="P947" s="158" t="s">
        <v>84</v>
      </c>
      <c r="Q947" s="158" t="s">
        <v>84</v>
      </c>
      <c r="R947" s="158" t="s">
        <v>84</v>
      </c>
      <c r="S947" s="158">
        <v>0.40860000000000002</v>
      </c>
      <c r="T947" s="158">
        <v>0.4778</v>
      </c>
      <c r="U947" s="158">
        <v>0.34229999999999999</v>
      </c>
      <c r="V947" s="158">
        <v>0.43430000000000002</v>
      </c>
      <c r="W947" s="158">
        <v>0.48859999999999998</v>
      </c>
      <c r="X947" s="158">
        <v>0.6502</v>
      </c>
      <c r="Y947" s="158">
        <v>0.31540000000000001</v>
      </c>
      <c r="Z947" s="158">
        <v>0.35799999999999998</v>
      </c>
      <c r="AA947" s="158">
        <v>0.37319999999999998</v>
      </c>
      <c r="AB947" s="158">
        <v>0.5423</v>
      </c>
      <c r="AC947" s="158"/>
      <c r="AD947" s="181">
        <v>3570</v>
      </c>
      <c r="AE947" s="181" t="s">
        <v>84</v>
      </c>
      <c r="AF947" s="181" t="s">
        <v>84</v>
      </c>
      <c r="AG947" s="181">
        <v>823</v>
      </c>
      <c r="AH947" s="181">
        <v>443</v>
      </c>
      <c r="AI947" s="181">
        <v>148</v>
      </c>
      <c r="AJ947" s="181">
        <v>1921</v>
      </c>
      <c r="AK947" s="181">
        <v>136</v>
      </c>
      <c r="AL947" s="181">
        <v>5634</v>
      </c>
    </row>
    <row r="948" spans="1:38" x14ac:dyDescent="0.25">
      <c r="A948" s="159" t="s">
        <v>9588</v>
      </c>
      <c r="B948" s="158">
        <v>0.41339999999999999</v>
      </c>
      <c r="C948" s="158" t="s">
        <v>84</v>
      </c>
      <c r="D948" s="158">
        <v>0.46489999999999998</v>
      </c>
      <c r="E948" s="158">
        <v>0.41920000000000002</v>
      </c>
      <c r="F948" s="158">
        <v>0.44979999999999998</v>
      </c>
      <c r="G948" s="158">
        <v>0.61580000000000001</v>
      </c>
      <c r="H948" s="158">
        <v>0.3715</v>
      </c>
      <c r="I948" s="158">
        <v>0.49220000000000003</v>
      </c>
      <c r="J948" s="158"/>
      <c r="K948" s="158"/>
      <c r="L948" s="158"/>
      <c r="M948" s="158">
        <v>0.39739999999999998</v>
      </c>
      <c r="N948" s="158">
        <v>0.42930000000000001</v>
      </c>
      <c r="O948" s="158" t="s">
        <v>84</v>
      </c>
      <c r="P948" s="158" t="s">
        <v>84</v>
      </c>
      <c r="Q948" s="158">
        <v>0.37490000000000001</v>
      </c>
      <c r="R948" s="158">
        <v>0.55000000000000004</v>
      </c>
      <c r="S948" s="158">
        <v>0.38750000000000001</v>
      </c>
      <c r="T948" s="158">
        <v>0.45050000000000001</v>
      </c>
      <c r="U948" s="158">
        <v>0.40579999999999999</v>
      </c>
      <c r="V948" s="158">
        <v>0.49280000000000002</v>
      </c>
      <c r="W948" s="158">
        <v>0.53710000000000002</v>
      </c>
      <c r="X948" s="158">
        <v>0.68500000000000005</v>
      </c>
      <c r="Y948" s="158">
        <v>0.34920000000000001</v>
      </c>
      <c r="Z948" s="158">
        <v>0.39379999999999998</v>
      </c>
      <c r="AA948" s="158">
        <v>0.40689999999999998</v>
      </c>
      <c r="AB948" s="158">
        <v>0.57189999999999996</v>
      </c>
      <c r="AC948" s="158"/>
      <c r="AD948" s="181">
        <v>3752</v>
      </c>
      <c r="AE948" s="181" t="s">
        <v>84</v>
      </c>
      <c r="AF948" s="181">
        <v>127</v>
      </c>
      <c r="AG948" s="181">
        <v>973</v>
      </c>
      <c r="AH948" s="181">
        <v>513</v>
      </c>
      <c r="AI948" s="181">
        <v>170</v>
      </c>
      <c r="AJ948" s="181">
        <v>1826</v>
      </c>
      <c r="AK948" s="181">
        <v>143</v>
      </c>
      <c r="AL948" s="181">
        <v>5910</v>
      </c>
    </row>
    <row r="949" spans="1:38" x14ac:dyDescent="0.25">
      <c r="A949" s="159" t="s">
        <v>9589</v>
      </c>
      <c r="B949" s="158">
        <v>0.40450000000000003</v>
      </c>
      <c r="C949" s="158" t="s">
        <v>84</v>
      </c>
      <c r="D949" s="158" t="s">
        <v>84</v>
      </c>
      <c r="E949" s="158">
        <v>0.44950000000000001</v>
      </c>
      <c r="F949" s="158">
        <v>0.35410000000000003</v>
      </c>
      <c r="G949" s="158">
        <v>0.57650000000000001</v>
      </c>
      <c r="H949" s="158">
        <v>0.3765</v>
      </c>
      <c r="I949" s="158" t="s">
        <v>84</v>
      </c>
      <c r="J949" s="158"/>
      <c r="K949" s="158"/>
      <c r="L949" s="158"/>
      <c r="M949" s="158">
        <v>0.38669999999999999</v>
      </c>
      <c r="N949" s="158">
        <v>0.42209999999999998</v>
      </c>
      <c r="O949" s="158" t="s">
        <v>84</v>
      </c>
      <c r="P949" s="158" t="s">
        <v>84</v>
      </c>
      <c r="Q949" s="158" t="s">
        <v>84</v>
      </c>
      <c r="R949" s="158" t="s">
        <v>84</v>
      </c>
      <c r="S949" s="158">
        <v>0.40960000000000002</v>
      </c>
      <c r="T949" s="158">
        <v>0.48849999999999999</v>
      </c>
      <c r="U949" s="158">
        <v>0.30280000000000001</v>
      </c>
      <c r="V949" s="158">
        <v>0.40570000000000001</v>
      </c>
      <c r="W949" s="158">
        <v>0.48120000000000002</v>
      </c>
      <c r="X949" s="158">
        <v>0.66049999999999998</v>
      </c>
      <c r="Y949" s="158">
        <v>0.3538</v>
      </c>
      <c r="Z949" s="158">
        <v>0.39910000000000001</v>
      </c>
      <c r="AA949" s="158" t="s">
        <v>84</v>
      </c>
      <c r="AB949" s="158" t="s">
        <v>84</v>
      </c>
      <c r="AC949" s="158"/>
      <c r="AD949" s="181">
        <v>3044</v>
      </c>
      <c r="AE949" s="181" t="s">
        <v>84</v>
      </c>
      <c r="AF949" s="181" t="s">
        <v>84</v>
      </c>
      <c r="AG949" s="181">
        <v>639</v>
      </c>
      <c r="AH949" s="181">
        <v>339</v>
      </c>
      <c r="AI949" s="181">
        <v>119</v>
      </c>
      <c r="AJ949" s="181">
        <v>1780</v>
      </c>
      <c r="AK949" s="181" t="s">
        <v>84</v>
      </c>
      <c r="AL949" s="181">
        <v>4628</v>
      </c>
    </row>
    <row r="950" spans="1:38" x14ac:dyDescent="0.25">
      <c r="A950" s="159" t="s">
        <v>9590</v>
      </c>
      <c r="B950" s="158">
        <v>0.86060000000000003</v>
      </c>
      <c r="C950" s="158" t="s">
        <v>84</v>
      </c>
      <c r="D950" s="158">
        <v>0.96730000000000005</v>
      </c>
      <c r="E950" s="158">
        <v>0.92869999999999997</v>
      </c>
      <c r="F950" s="158">
        <v>0.86829999999999996</v>
      </c>
      <c r="G950" s="158" t="s">
        <v>84</v>
      </c>
      <c r="H950" s="158">
        <v>0.59650000000000003</v>
      </c>
      <c r="I950" s="158">
        <v>0.94969999999999999</v>
      </c>
      <c r="J950" s="158"/>
      <c r="K950" s="158"/>
      <c r="L950" s="158"/>
      <c r="M950" s="158">
        <v>0.84899999999999998</v>
      </c>
      <c r="N950" s="158">
        <v>0.87129999999999996</v>
      </c>
      <c r="O950" s="158" t="s">
        <v>84</v>
      </c>
      <c r="P950" s="158" t="s">
        <v>84</v>
      </c>
      <c r="Q950" s="158">
        <v>0.94199999999999995</v>
      </c>
      <c r="R950" s="158">
        <v>0.98170000000000002</v>
      </c>
      <c r="S950" s="158">
        <v>0.91449999999999998</v>
      </c>
      <c r="T950" s="158">
        <v>0.94059999999999999</v>
      </c>
      <c r="U950" s="158">
        <v>0.83299999999999996</v>
      </c>
      <c r="V950" s="158">
        <v>0.89659999999999995</v>
      </c>
      <c r="W950" s="158" t="s">
        <v>84</v>
      </c>
      <c r="X950" s="158" t="s">
        <v>84</v>
      </c>
      <c r="Y950" s="158">
        <v>0.5625</v>
      </c>
      <c r="Z950" s="158">
        <v>0.62890000000000001</v>
      </c>
      <c r="AA950" s="158">
        <v>0.90559999999999996</v>
      </c>
      <c r="AB950" s="158">
        <v>0.97350000000000003</v>
      </c>
      <c r="AC950" s="158"/>
      <c r="AD950" s="181">
        <v>4852</v>
      </c>
      <c r="AE950" s="181" t="s">
        <v>84</v>
      </c>
      <c r="AF950" s="181">
        <v>648</v>
      </c>
      <c r="AG950" s="181">
        <v>2279</v>
      </c>
      <c r="AH950" s="181">
        <v>563</v>
      </c>
      <c r="AI950" s="181" t="s">
        <v>84</v>
      </c>
      <c r="AJ950" s="181">
        <v>981</v>
      </c>
      <c r="AK950" s="181">
        <v>327</v>
      </c>
      <c r="AL950" s="181">
        <v>2780</v>
      </c>
    </row>
    <row r="951" spans="1:38" x14ac:dyDescent="0.25">
      <c r="A951" s="159" t="s">
        <v>9591</v>
      </c>
      <c r="B951" s="158">
        <v>0.86339999999999995</v>
      </c>
      <c r="C951" s="158" t="s">
        <v>84</v>
      </c>
      <c r="D951" s="158">
        <v>0.96179999999999999</v>
      </c>
      <c r="E951" s="158">
        <v>0.94810000000000005</v>
      </c>
      <c r="F951" s="158">
        <v>0.83079999999999998</v>
      </c>
      <c r="G951" s="158" t="s">
        <v>84</v>
      </c>
      <c r="H951" s="158">
        <v>0.61829999999999996</v>
      </c>
      <c r="I951" s="158">
        <v>0.92079999999999995</v>
      </c>
      <c r="J951" s="158"/>
      <c r="K951" s="158"/>
      <c r="L951" s="158"/>
      <c r="M951" s="158">
        <v>0.85160000000000002</v>
      </c>
      <c r="N951" s="158">
        <v>0.87429999999999997</v>
      </c>
      <c r="O951" s="158" t="s">
        <v>84</v>
      </c>
      <c r="P951" s="158" t="s">
        <v>84</v>
      </c>
      <c r="Q951" s="158">
        <v>0.93479999999999996</v>
      </c>
      <c r="R951" s="158">
        <v>0.9778</v>
      </c>
      <c r="S951" s="158">
        <v>0.93410000000000004</v>
      </c>
      <c r="T951" s="158">
        <v>0.95909999999999995</v>
      </c>
      <c r="U951" s="158">
        <v>0.78979999999999995</v>
      </c>
      <c r="V951" s="158">
        <v>0.86450000000000005</v>
      </c>
      <c r="W951" s="158" t="s">
        <v>84</v>
      </c>
      <c r="X951" s="158" t="s">
        <v>84</v>
      </c>
      <c r="Y951" s="158">
        <v>0.58499999999999996</v>
      </c>
      <c r="Z951" s="158">
        <v>0.64980000000000004</v>
      </c>
      <c r="AA951" s="158">
        <v>0.87560000000000004</v>
      </c>
      <c r="AB951" s="158">
        <v>0.95009999999999994</v>
      </c>
      <c r="AC951" s="158"/>
      <c r="AD951" s="181">
        <v>4677</v>
      </c>
      <c r="AE951" s="181" t="s">
        <v>84</v>
      </c>
      <c r="AF951" s="181">
        <v>638</v>
      </c>
      <c r="AG951" s="181">
        <v>2161</v>
      </c>
      <c r="AH951" s="181">
        <v>493</v>
      </c>
      <c r="AI951" s="181" t="s">
        <v>84</v>
      </c>
      <c r="AJ951" s="181">
        <v>1017</v>
      </c>
      <c r="AK951" s="181">
        <v>319</v>
      </c>
      <c r="AL951" s="181">
        <v>2679</v>
      </c>
    </row>
    <row r="952" spans="1:38" x14ac:dyDescent="0.25">
      <c r="A952" s="159" t="s">
        <v>9592</v>
      </c>
      <c r="B952" s="158">
        <v>0.83830000000000005</v>
      </c>
      <c r="C952" s="158" t="s">
        <v>84</v>
      </c>
      <c r="D952" s="158">
        <v>0.92779999999999996</v>
      </c>
      <c r="E952" s="158">
        <v>0.92910000000000004</v>
      </c>
      <c r="F952" s="158">
        <v>0.88349999999999995</v>
      </c>
      <c r="G952" s="158" t="s">
        <v>84</v>
      </c>
      <c r="H952" s="158">
        <v>0.56520000000000004</v>
      </c>
      <c r="I952" s="158">
        <v>0.92549999999999999</v>
      </c>
      <c r="J952" s="158"/>
      <c r="K952" s="158"/>
      <c r="L952" s="158"/>
      <c r="M952" s="158">
        <v>0.82479999999999998</v>
      </c>
      <c r="N952" s="158">
        <v>0.8508</v>
      </c>
      <c r="O952" s="158" t="s">
        <v>84</v>
      </c>
      <c r="P952" s="158" t="s">
        <v>84</v>
      </c>
      <c r="Q952" s="158">
        <v>0.89490000000000003</v>
      </c>
      <c r="R952" s="158">
        <v>0.95069999999999999</v>
      </c>
      <c r="S952" s="158">
        <v>0.91190000000000004</v>
      </c>
      <c r="T952" s="158">
        <v>0.94299999999999995</v>
      </c>
      <c r="U952" s="158">
        <v>0.84509999999999996</v>
      </c>
      <c r="V952" s="158">
        <v>0.91290000000000004</v>
      </c>
      <c r="W952" s="158" t="s">
        <v>84</v>
      </c>
      <c r="X952" s="158" t="s">
        <v>84</v>
      </c>
      <c r="Y952" s="158">
        <v>0.52990000000000004</v>
      </c>
      <c r="Z952" s="158">
        <v>0.59889999999999999</v>
      </c>
      <c r="AA952" s="158">
        <v>0.87680000000000002</v>
      </c>
      <c r="AB952" s="158">
        <v>0.95540000000000003</v>
      </c>
      <c r="AC952" s="158"/>
      <c r="AD952" s="181">
        <v>3983</v>
      </c>
      <c r="AE952" s="181" t="s">
        <v>84</v>
      </c>
      <c r="AF952" s="181">
        <v>522</v>
      </c>
      <c r="AG952" s="181">
        <v>1746</v>
      </c>
      <c r="AH952" s="181">
        <v>472</v>
      </c>
      <c r="AI952" s="181" t="s">
        <v>84</v>
      </c>
      <c r="AJ952" s="181">
        <v>909</v>
      </c>
      <c r="AK952" s="181">
        <v>287</v>
      </c>
      <c r="AL952" s="181">
        <v>2561</v>
      </c>
    </row>
    <row r="953" spans="1:38" x14ac:dyDescent="0.25">
      <c r="A953" s="159" t="s">
        <v>9593</v>
      </c>
      <c r="B953" s="158">
        <v>0.86750000000000005</v>
      </c>
      <c r="C953" s="158" t="s">
        <v>84</v>
      </c>
      <c r="D953" s="158">
        <v>0.96220000000000006</v>
      </c>
      <c r="E953" s="158">
        <v>0.92869999999999997</v>
      </c>
      <c r="F953" s="158">
        <v>0.86799999999999999</v>
      </c>
      <c r="G953" s="158" t="s">
        <v>84</v>
      </c>
      <c r="H953" s="158">
        <v>0.59819999999999995</v>
      </c>
      <c r="I953" s="158">
        <v>0.95299999999999996</v>
      </c>
      <c r="J953" s="158"/>
      <c r="K953" s="158"/>
      <c r="L953" s="158"/>
      <c r="M953" s="158">
        <v>0.85619999999999996</v>
      </c>
      <c r="N953" s="158">
        <v>0.878</v>
      </c>
      <c r="O953" s="158" t="s">
        <v>84</v>
      </c>
      <c r="P953" s="158" t="s">
        <v>84</v>
      </c>
      <c r="Q953" s="158">
        <v>0.93700000000000006</v>
      </c>
      <c r="R953" s="158">
        <v>0.97740000000000005</v>
      </c>
      <c r="S953" s="158">
        <v>0.91449999999999998</v>
      </c>
      <c r="T953" s="158">
        <v>0.94069999999999998</v>
      </c>
      <c r="U953" s="158">
        <v>0.83140000000000003</v>
      </c>
      <c r="V953" s="158">
        <v>0.89710000000000001</v>
      </c>
      <c r="W953" s="158" t="s">
        <v>84</v>
      </c>
      <c r="X953" s="158" t="s">
        <v>84</v>
      </c>
      <c r="Y953" s="158">
        <v>0.56240000000000001</v>
      </c>
      <c r="Z953" s="158">
        <v>0.63219999999999998</v>
      </c>
      <c r="AA953" s="158">
        <v>0.92100000000000004</v>
      </c>
      <c r="AB953" s="158">
        <v>0.97219999999999995</v>
      </c>
      <c r="AC953" s="158"/>
      <c r="AD953" s="181">
        <v>4653</v>
      </c>
      <c r="AE953" s="181" t="s">
        <v>84</v>
      </c>
      <c r="AF953" s="181">
        <v>633</v>
      </c>
      <c r="AG953" s="181">
        <v>2146</v>
      </c>
      <c r="AH953" s="181">
        <v>511</v>
      </c>
      <c r="AI953" s="181" t="s">
        <v>84</v>
      </c>
      <c r="AJ953" s="181">
        <v>865</v>
      </c>
      <c r="AK953" s="181">
        <v>430</v>
      </c>
      <c r="AL953" s="181">
        <v>2450</v>
      </c>
    </row>
    <row r="954" spans="1:38" x14ac:dyDescent="0.25">
      <c r="A954" s="159" t="s">
        <v>9594</v>
      </c>
      <c r="B954" s="158">
        <v>0.82720000000000005</v>
      </c>
      <c r="C954" s="158" t="s">
        <v>84</v>
      </c>
      <c r="D954" s="158">
        <v>0.94399999999999995</v>
      </c>
      <c r="E954" s="158">
        <v>0.92300000000000004</v>
      </c>
      <c r="F954" s="158">
        <v>0.86460000000000004</v>
      </c>
      <c r="G954" s="158" t="s">
        <v>84</v>
      </c>
      <c r="H954" s="158">
        <v>0.52329999999999999</v>
      </c>
      <c r="I954" s="158">
        <v>0.95569999999999999</v>
      </c>
      <c r="J954" s="158"/>
      <c r="K954" s="158"/>
      <c r="L954" s="158"/>
      <c r="M954" s="158">
        <v>0.81179999999999997</v>
      </c>
      <c r="N954" s="158">
        <v>0.84150000000000003</v>
      </c>
      <c r="O954" s="158" t="s">
        <v>84</v>
      </c>
      <c r="P954" s="158" t="s">
        <v>84</v>
      </c>
      <c r="Q954" s="158">
        <v>0.90939999999999999</v>
      </c>
      <c r="R954" s="158">
        <v>0.9657</v>
      </c>
      <c r="S954" s="158">
        <v>0.90339999999999998</v>
      </c>
      <c r="T954" s="158">
        <v>0.93879999999999997</v>
      </c>
      <c r="U954" s="158">
        <v>0.81859999999999999</v>
      </c>
      <c r="V954" s="158">
        <v>0.89970000000000006</v>
      </c>
      <c r="W954" s="158" t="s">
        <v>84</v>
      </c>
      <c r="X954" s="158" t="s">
        <v>84</v>
      </c>
      <c r="Y954" s="158">
        <v>0.48399999999999999</v>
      </c>
      <c r="Z954" s="158">
        <v>0.56110000000000004</v>
      </c>
      <c r="AA954" s="158">
        <v>0.88639999999999997</v>
      </c>
      <c r="AB954" s="158">
        <v>0.98309999999999997</v>
      </c>
      <c r="AC954" s="158"/>
      <c r="AD954" s="181">
        <v>3226</v>
      </c>
      <c r="AE954" s="181" t="s">
        <v>84</v>
      </c>
      <c r="AF954" s="181">
        <v>469</v>
      </c>
      <c r="AG954" s="181">
        <v>1416</v>
      </c>
      <c r="AH954" s="181">
        <v>383</v>
      </c>
      <c r="AI954" s="181" t="s">
        <v>84</v>
      </c>
      <c r="AJ954" s="181">
        <v>735</v>
      </c>
      <c r="AK954" s="181">
        <v>181</v>
      </c>
      <c r="AL954" s="181">
        <v>2147</v>
      </c>
    </row>
    <row r="955" spans="1:38" x14ac:dyDescent="0.25">
      <c r="A955" s="159" t="s">
        <v>9595</v>
      </c>
      <c r="B955" s="158">
        <v>0.94099999999999995</v>
      </c>
      <c r="C955" s="158" t="s">
        <v>84</v>
      </c>
      <c r="D955" s="158">
        <v>0.99760000000000004</v>
      </c>
      <c r="E955" s="158">
        <v>0.97989999999999999</v>
      </c>
      <c r="F955" s="158">
        <v>0.95830000000000004</v>
      </c>
      <c r="G955" s="158" t="s">
        <v>84</v>
      </c>
      <c r="H955" s="158">
        <v>0.78710000000000002</v>
      </c>
      <c r="I955" s="158">
        <v>0.98160000000000003</v>
      </c>
      <c r="J955" s="158"/>
      <c r="K955" s="158"/>
      <c r="L955" s="158"/>
      <c r="M955" s="158">
        <v>0.93369999999999997</v>
      </c>
      <c r="N955" s="158">
        <v>0.94740000000000002</v>
      </c>
      <c r="O955" s="158" t="s">
        <v>84</v>
      </c>
      <c r="P955" s="158" t="s">
        <v>84</v>
      </c>
      <c r="Q955" s="158">
        <v>0.97870000000000001</v>
      </c>
      <c r="R955" s="158">
        <v>0.99970000000000003</v>
      </c>
      <c r="S955" s="158">
        <v>0.97270000000000001</v>
      </c>
      <c r="T955" s="158">
        <v>0.98519999999999996</v>
      </c>
      <c r="U955" s="158">
        <v>0.93740000000000001</v>
      </c>
      <c r="V955" s="158">
        <v>0.97240000000000004</v>
      </c>
      <c r="W955" s="158" t="s">
        <v>84</v>
      </c>
      <c r="X955" s="158" t="s">
        <v>84</v>
      </c>
      <c r="Y955" s="158">
        <v>0.75990000000000002</v>
      </c>
      <c r="Z955" s="158">
        <v>0.81159999999999999</v>
      </c>
      <c r="AA955" s="158">
        <v>0.95679999999999998</v>
      </c>
      <c r="AB955" s="158">
        <v>0.99219999999999997</v>
      </c>
      <c r="AC955" s="158"/>
      <c r="AD955" s="181">
        <v>4852</v>
      </c>
      <c r="AE955" s="181" t="s">
        <v>84</v>
      </c>
      <c r="AF955" s="181">
        <v>648</v>
      </c>
      <c r="AG955" s="181">
        <v>2279</v>
      </c>
      <c r="AH955" s="181">
        <v>563</v>
      </c>
      <c r="AI955" s="181" t="s">
        <v>84</v>
      </c>
      <c r="AJ955" s="181">
        <v>981</v>
      </c>
      <c r="AK955" s="181">
        <v>327</v>
      </c>
      <c r="AL955" s="181">
        <v>2780</v>
      </c>
    </row>
    <row r="956" spans="1:38" x14ac:dyDescent="0.25">
      <c r="A956" s="159" t="s">
        <v>9596</v>
      </c>
      <c r="B956" s="158">
        <v>0.93500000000000005</v>
      </c>
      <c r="C956" s="158" t="s">
        <v>84</v>
      </c>
      <c r="D956" s="158">
        <v>1.0026999999999999</v>
      </c>
      <c r="E956" s="158">
        <v>0.98029999999999995</v>
      </c>
      <c r="F956" s="158">
        <v>0.93220000000000003</v>
      </c>
      <c r="G956" s="158" t="s">
        <v>84</v>
      </c>
      <c r="H956" s="158">
        <v>0.78300000000000003</v>
      </c>
      <c r="I956" s="158">
        <v>0.97450000000000003</v>
      </c>
      <c r="J956" s="158"/>
      <c r="K956" s="158"/>
      <c r="L956" s="158"/>
      <c r="M956" s="158">
        <v>0.92730000000000001</v>
      </c>
      <c r="N956" s="158">
        <v>0.94189999999999996</v>
      </c>
      <c r="O956" s="158" t="s">
        <v>84</v>
      </c>
      <c r="P956" s="158" t="s">
        <v>84</v>
      </c>
      <c r="Q956" s="158">
        <v>1.0026999999999999</v>
      </c>
      <c r="R956" s="158">
        <v>1.0026999999999999</v>
      </c>
      <c r="S956" s="158">
        <v>0.97289999999999999</v>
      </c>
      <c r="T956" s="158">
        <v>0.98570000000000002</v>
      </c>
      <c r="U956" s="158">
        <v>0.90529999999999999</v>
      </c>
      <c r="V956" s="158">
        <v>0.9516</v>
      </c>
      <c r="W956" s="158" t="s">
        <v>84</v>
      </c>
      <c r="X956" s="158" t="s">
        <v>84</v>
      </c>
      <c r="Y956" s="158">
        <v>0.75619999999999998</v>
      </c>
      <c r="Z956" s="158">
        <v>0.80720000000000003</v>
      </c>
      <c r="AA956" s="158">
        <v>0.94799999999999995</v>
      </c>
      <c r="AB956" s="158">
        <v>0.98760000000000003</v>
      </c>
      <c r="AC956" s="158"/>
      <c r="AD956" s="181">
        <v>4677</v>
      </c>
      <c r="AE956" s="181" t="s">
        <v>84</v>
      </c>
      <c r="AF956" s="181">
        <v>638</v>
      </c>
      <c r="AG956" s="181">
        <v>2161</v>
      </c>
      <c r="AH956" s="181">
        <v>493</v>
      </c>
      <c r="AI956" s="181" t="s">
        <v>84</v>
      </c>
      <c r="AJ956" s="181">
        <v>1017</v>
      </c>
      <c r="AK956" s="181">
        <v>319</v>
      </c>
      <c r="AL956" s="181">
        <v>2679</v>
      </c>
    </row>
    <row r="957" spans="1:38" x14ac:dyDescent="0.25">
      <c r="A957" s="159" t="s">
        <v>9597</v>
      </c>
      <c r="B957" s="158">
        <v>0.92530000000000001</v>
      </c>
      <c r="C957" s="158" t="s">
        <v>84</v>
      </c>
      <c r="D957" s="158">
        <v>0.99519999999999997</v>
      </c>
      <c r="E957" s="158">
        <v>0.98280000000000001</v>
      </c>
      <c r="F957" s="158">
        <v>0.9415</v>
      </c>
      <c r="G957" s="158" t="s">
        <v>84</v>
      </c>
      <c r="H957" s="158">
        <v>0.75219999999999998</v>
      </c>
      <c r="I957" s="158">
        <v>0.9647</v>
      </c>
      <c r="J957" s="158"/>
      <c r="K957" s="158"/>
      <c r="L957" s="158"/>
      <c r="M957" s="158">
        <v>0.91649999999999998</v>
      </c>
      <c r="N957" s="158">
        <v>0.93330000000000002</v>
      </c>
      <c r="O957" s="158" t="s">
        <v>84</v>
      </c>
      <c r="P957" s="158" t="s">
        <v>84</v>
      </c>
      <c r="Q957" s="158">
        <v>0.97719999999999996</v>
      </c>
      <c r="R957" s="158">
        <v>0.999</v>
      </c>
      <c r="S957" s="158">
        <v>0.97460000000000002</v>
      </c>
      <c r="T957" s="158">
        <v>0.98829999999999996</v>
      </c>
      <c r="U957" s="158">
        <v>0.91539999999999999</v>
      </c>
      <c r="V957" s="158">
        <v>0.95979999999999999</v>
      </c>
      <c r="W957" s="158" t="s">
        <v>84</v>
      </c>
      <c r="X957" s="158" t="s">
        <v>84</v>
      </c>
      <c r="Y957" s="158">
        <v>0.7228</v>
      </c>
      <c r="Z957" s="158">
        <v>0.77910000000000001</v>
      </c>
      <c r="AA957" s="158">
        <v>0.93389999999999995</v>
      </c>
      <c r="AB957" s="158">
        <v>0.98129999999999995</v>
      </c>
      <c r="AC957" s="158"/>
      <c r="AD957" s="181">
        <v>3983</v>
      </c>
      <c r="AE957" s="181" t="s">
        <v>84</v>
      </c>
      <c r="AF957" s="181">
        <v>522</v>
      </c>
      <c r="AG957" s="181">
        <v>1746</v>
      </c>
      <c r="AH957" s="181">
        <v>472</v>
      </c>
      <c r="AI957" s="181" t="s">
        <v>84</v>
      </c>
      <c r="AJ957" s="181">
        <v>909</v>
      </c>
      <c r="AK957" s="181">
        <v>287</v>
      </c>
      <c r="AL957" s="181">
        <v>2561</v>
      </c>
    </row>
    <row r="958" spans="1:38" x14ac:dyDescent="0.25">
      <c r="A958" s="159" t="s">
        <v>9598</v>
      </c>
      <c r="B958" s="158">
        <v>0.94330000000000003</v>
      </c>
      <c r="C958" s="158" t="s">
        <v>84</v>
      </c>
      <c r="D958" s="158">
        <v>0.99890000000000001</v>
      </c>
      <c r="E958" s="158">
        <v>0.98219999999999996</v>
      </c>
      <c r="F958" s="158">
        <v>0.95740000000000003</v>
      </c>
      <c r="G958" s="158" t="s">
        <v>84</v>
      </c>
      <c r="H958" s="158">
        <v>0.78159999999999996</v>
      </c>
      <c r="I958" s="158">
        <v>0.9738</v>
      </c>
      <c r="J958" s="158"/>
      <c r="K958" s="158"/>
      <c r="L958" s="158"/>
      <c r="M958" s="158">
        <v>0.93610000000000004</v>
      </c>
      <c r="N958" s="158">
        <v>0.94979999999999998</v>
      </c>
      <c r="O958" s="158" t="s">
        <v>84</v>
      </c>
      <c r="P958" s="158" t="s">
        <v>84</v>
      </c>
      <c r="Q958" s="158">
        <v>0.94710000000000005</v>
      </c>
      <c r="R958" s="158">
        <v>1</v>
      </c>
      <c r="S958" s="158">
        <v>0.97519999999999996</v>
      </c>
      <c r="T958" s="158">
        <v>0.98729999999999996</v>
      </c>
      <c r="U958" s="158">
        <v>0.93510000000000004</v>
      </c>
      <c r="V958" s="158">
        <v>0.97209999999999996</v>
      </c>
      <c r="W958" s="158" t="s">
        <v>84</v>
      </c>
      <c r="X958" s="158" t="s">
        <v>84</v>
      </c>
      <c r="Y958" s="158">
        <v>0.75249999999999995</v>
      </c>
      <c r="Z958" s="158">
        <v>0.80779999999999996</v>
      </c>
      <c r="AA958" s="158">
        <v>0.9526</v>
      </c>
      <c r="AB958" s="158">
        <v>0.98560000000000003</v>
      </c>
      <c r="AC958" s="158"/>
      <c r="AD958" s="181">
        <v>4653</v>
      </c>
      <c r="AE958" s="181" t="s">
        <v>84</v>
      </c>
      <c r="AF958" s="181">
        <v>633</v>
      </c>
      <c r="AG958" s="181">
        <v>2146</v>
      </c>
      <c r="AH958" s="181">
        <v>511</v>
      </c>
      <c r="AI958" s="181" t="s">
        <v>84</v>
      </c>
      <c r="AJ958" s="181">
        <v>865</v>
      </c>
      <c r="AK958" s="181">
        <v>430</v>
      </c>
      <c r="AL958" s="181">
        <v>2450</v>
      </c>
    </row>
    <row r="959" spans="1:38" x14ac:dyDescent="0.25">
      <c r="A959" s="159" t="s">
        <v>9599</v>
      </c>
      <c r="B959" s="158">
        <v>0.91869999999999996</v>
      </c>
      <c r="C959" s="158" t="s">
        <v>84</v>
      </c>
      <c r="D959" s="158">
        <v>0.99890000000000001</v>
      </c>
      <c r="E959" s="158">
        <v>0.97740000000000005</v>
      </c>
      <c r="F959" s="158">
        <v>0.94359999999999999</v>
      </c>
      <c r="G959" s="158" t="s">
        <v>84</v>
      </c>
      <c r="H959" s="158">
        <v>0.73070000000000002</v>
      </c>
      <c r="I959" s="158">
        <v>0.96460000000000001</v>
      </c>
      <c r="J959" s="158"/>
      <c r="K959" s="158"/>
      <c r="L959" s="158"/>
      <c r="M959" s="158">
        <v>0.90839999999999999</v>
      </c>
      <c r="N959" s="158">
        <v>0.92779999999999996</v>
      </c>
      <c r="O959" s="158" t="s">
        <v>84</v>
      </c>
      <c r="P959" s="158" t="s">
        <v>84</v>
      </c>
      <c r="Q959" s="158">
        <v>0.81610000000000005</v>
      </c>
      <c r="R959" s="158">
        <v>1</v>
      </c>
      <c r="S959" s="158">
        <v>0.96730000000000005</v>
      </c>
      <c r="T959" s="158">
        <v>0.98440000000000005</v>
      </c>
      <c r="U959" s="158">
        <v>0.91410000000000002</v>
      </c>
      <c r="V959" s="158">
        <v>0.96319999999999995</v>
      </c>
      <c r="W959" s="158" t="s">
        <v>84</v>
      </c>
      <c r="X959" s="158" t="s">
        <v>84</v>
      </c>
      <c r="Y959" s="158">
        <v>0.69710000000000005</v>
      </c>
      <c r="Z959" s="158">
        <v>0.76119999999999999</v>
      </c>
      <c r="AA959" s="158">
        <v>0.92200000000000004</v>
      </c>
      <c r="AB959" s="158">
        <v>0.98409999999999997</v>
      </c>
      <c r="AC959" s="158"/>
      <c r="AD959" s="181">
        <v>3226</v>
      </c>
      <c r="AE959" s="181" t="s">
        <v>84</v>
      </c>
      <c r="AF959" s="181">
        <v>469</v>
      </c>
      <c r="AG959" s="181">
        <v>1416</v>
      </c>
      <c r="AH959" s="181">
        <v>383</v>
      </c>
      <c r="AI959" s="181" t="s">
        <v>84</v>
      </c>
      <c r="AJ959" s="181">
        <v>735</v>
      </c>
      <c r="AK959" s="181">
        <v>181</v>
      </c>
      <c r="AL959" s="181">
        <v>2147</v>
      </c>
    </row>
    <row r="960" spans="1:38" x14ac:dyDescent="0.25">
      <c r="A960" s="159" t="s">
        <v>9600</v>
      </c>
      <c r="B960" s="158">
        <v>0.81110000000000004</v>
      </c>
      <c r="C960" s="158" t="s">
        <v>84</v>
      </c>
      <c r="D960" s="158">
        <v>0.92600000000000005</v>
      </c>
      <c r="E960" s="158">
        <v>0.89070000000000005</v>
      </c>
      <c r="F960" s="158">
        <v>0.82079999999999997</v>
      </c>
      <c r="G960" s="158" t="s">
        <v>84</v>
      </c>
      <c r="H960" s="158">
        <v>0.51649999999999996</v>
      </c>
      <c r="I960" s="158">
        <v>0.90939999999999999</v>
      </c>
      <c r="J960" s="158"/>
      <c r="K960" s="158"/>
      <c r="L960" s="158"/>
      <c r="M960" s="158">
        <v>0.79700000000000004</v>
      </c>
      <c r="N960" s="158">
        <v>0.82430000000000003</v>
      </c>
      <c r="O960" s="158" t="s">
        <v>84</v>
      </c>
      <c r="P960" s="158" t="s">
        <v>84</v>
      </c>
      <c r="Q960" s="158">
        <v>0.8911</v>
      </c>
      <c r="R960" s="158">
        <v>0.95009999999999994</v>
      </c>
      <c r="S960" s="158">
        <v>0.87209999999999999</v>
      </c>
      <c r="T960" s="158">
        <v>0.90669999999999995</v>
      </c>
      <c r="U960" s="158">
        <v>0.77800000000000002</v>
      </c>
      <c r="V960" s="158">
        <v>0.85619999999999996</v>
      </c>
      <c r="W960" s="158" t="s">
        <v>84</v>
      </c>
      <c r="X960" s="158" t="s">
        <v>84</v>
      </c>
      <c r="Y960" s="158">
        <v>0.4798</v>
      </c>
      <c r="Z960" s="158">
        <v>0.55200000000000005</v>
      </c>
      <c r="AA960" s="158">
        <v>0.85199999999999998</v>
      </c>
      <c r="AB960" s="158">
        <v>0.94530000000000003</v>
      </c>
      <c r="AC960" s="158"/>
      <c r="AD960" s="181">
        <v>4852</v>
      </c>
      <c r="AE960" s="181" t="s">
        <v>84</v>
      </c>
      <c r="AF960" s="181">
        <v>648</v>
      </c>
      <c r="AG960" s="181">
        <v>2279</v>
      </c>
      <c r="AH960" s="181">
        <v>563</v>
      </c>
      <c r="AI960" s="181" t="s">
        <v>84</v>
      </c>
      <c r="AJ960" s="181">
        <v>981</v>
      </c>
      <c r="AK960" s="181">
        <v>327</v>
      </c>
      <c r="AL960" s="181">
        <v>2780</v>
      </c>
    </row>
    <row r="961" spans="1:38" x14ac:dyDescent="0.25">
      <c r="A961" s="159" t="s">
        <v>9601</v>
      </c>
      <c r="B961" s="158">
        <v>0.81859999999999999</v>
      </c>
      <c r="C961" s="158" t="s">
        <v>84</v>
      </c>
      <c r="D961" s="158">
        <v>0.93889999999999996</v>
      </c>
      <c r="E961" s="158">
        <v>0.89600000000000002</v>
      </c>
      <c r="F961" s="158">
        <v>0.79690000000000005</v>
      </c>
      <c r="G961" s="158" t="s">
        <v>84</v>
      </c>
      <c r="H961" s="158">
        <v>0.56910000000000005</v>
      </c>
      <c r="I961" s="158">
        <v>0.88429999999999997</v>
      </c>
      <c r="J961" s="158"/>
      <c r="K961" s="158"/>
      <c r="L961" s="158"/>
      <c r="M961" s="158">
        <v>0.80420000000000003</v>
      </c>
      <c r="N961" s="158">
        <v>0.83199999999999996</v>
      </c>
      <c r="O961" s="158" t="s">
        <v>84</v>
      </c>
      <c r="P961" s="158" t="s">
        <v>84</v>
      </c>
      <c r="Q961" s="158">
        <v>0.90339999999999998</v>
      </c>
      <c r="R961" s="158">
        <v>0.9617</v>
      </c>
      <c r="S961" s="158">
        <v>0.87649999999999995</v>
      </c>
      <c r="T961" s="158">
        <v>0.91259999999999997</v>
      </c>
      <c r="U961" s="158">
        <v>0.74929999999999997</v>
      </c>
      <c r="V961" s="158">
        <v>0.83640000000000003</v>
      </c>
      <c r="W961" s="158" t="s">
        <v>84</v>
      </c>
      <c r="X961" s="158" t="s">
        <v>84</v>
      </c>
      <c r="Y961" s="158">
        <v>0.53280000000000005</v>
      </c>
      <c r="Z961" s="158">
        <v>0.60370000000000001</v>
      </c>
      <c r="AA961" s="158">
        <v>0.82809999999999995</v>
      </c>
      <c r="AB961" s="158">
        <v>0.92290000000000005</v>
      </c>
      <c r="AC961" s="158"/>
      <c r="AD961" s="181">
        <v>4677</v>
      </c>
      <c r="AE961" s="181" t="s">
        <v>84</v>
      </c>
      <c r="AF961" s="181">
        <v>638</v>
      </c>
      <c r="AG961" s="181">
        <v>2161</v>
      </c>
      <c r="AH961" s="181">
        <v>493</v>
      </c>
      <c r="AI961" s="181" t="s">
        <v>84</v>
      </c>
      <c r="AJ961" s="181">
        <v>1017</v>
      </c>
      <c r="AK961" s="181">
        <v>319</v>
      </c>
      <c r="AL961" s="181">
        <v>2679</v>
      </c>
    </row>
    <row r="962" spans="1:38" x14ac:dyDescent="0.25">
      <c r="A962" s="159" t="s">
        <v>9602</v>
      </c>
      <c r="B962" s="158">
        <v>0.78749999999999998</v>
      </c>
      <c r="C962" s="158" t="s">
        <v>84</v>
      </c>
      <c r="D962" s="158">
        <v>0.89949999999999997</v>
      </c>
      <c r="E962" s="158">
        <v>0.87980000000000003</v>
      </c>
      <c r="F962" s="158">
        <v>0.83189999999999997</v>
      </c>
      <c r="G962" s="158" t="s">
        <v>84</v>
      </c>
      <c r="H962" s="158">
        <v>0.501</v>
      </c>
      <c r="I962" s="158">
        <v>0.87080000000000002</v>
      </c>
      <c r="J962" s="158"/>
      <c r="K962" s="158"/>
      <c r="L962" s="158"/>
      <c r="M962" s="158">
        <v>0.77129999999999999</v>
      </c>
      <c r="N962" s="158">
        <v>0.80269999999999997</v>
      </c>
      <c r="O962" s="158" t="s">
        <v>84</v>
      </c>
      <c r="P962" s="158" t="s">
        <v>84</v>
      </c>
      <c r="Q962" s="158">
        <v>0.8579</v>
      </c>
      <c r="R962" s="158">
        <v>0.9294</v>
      </c>
      <c r="S962" s="158">
        <v>0.85719999999999996</v>
      </c>
      <c r="T962" s="158">
        <v>0.89910000000000001</v>
      </c>
      <c r="U962" s="158">
        <v>0.78459999999999996</v>
      </c>
      <c r="V962" s="158">
        <v>0.86970000000000003</v>
      </c>
      <c r="W962" s="158" t="s">
        <v>84</v>
      </c>
      <c r="X962" s="158" t="s">
        <v>84</v>
      </c>
      <c r="Y962" s="158">
        <v>0.46310000000000001</v>
      </c>
      <c r="Z962" s="158">
        <v>0.53769999999999996</v>
      </c>
      <c r="AA962" s="158">
        <v>0.80700000000000005</v>
      </c>
      <c r="AB962" s="158">
        <v>0.91459999999999997</v>
      </c>
      <c r="AC962" s="158"/>
      <c r="AD962" s="181">
        <v>3983</v>
      </c>
      <c r="AE962" s="181" t="s">
        <v>84</v>
      </c>
      <c r="AF962" s="181">
        <v>522</v>
      </c>
      <c r="AG962" s="181">
        <v>1746</v>
      </c>
      <c r="AH962" s="181">
        <v>472</v>
      </c>
      <c r="AI962" s="181" t="s">
        <v>84</v>
      </c>
      <c r="AJ962" s="181">
        <v>909</v>
      </c>
      <c r="AK962" s="181">
        <v>287</v>
      </c>
      <c r="AL962" s="181">
        <v>2561</v>
      </c>
    </row>
    <row r="963" spans="1:38" x14ac:dyDescent="0.25">
      <c r="A963" s="159" t="s">
        <v>9603</v>
      </c>
      <c r="B963" s="158">
        <v>0.81979999999999997</v>
      </c>
      <c r="C963" s="158" t="s">
        <v>84</v>
      </c>
      <c r="D963" s="158">
        <v>0.92749999999999999</v>
      </c>
      <c r="E963" s="158">
        <v>0.88439999999999996</v>
      </c>
      <c r="F963" s="158">
        <v>0.79990000000000006</v>
      </c>
      <c r="G963" s="158" t="s">
        <v>84</v>
      </c>
      <c r="H963" s="158">
        <v>0.54349999999999998</v>
      </c>
      <c r="I963" s="158">
        <v>0.91539999999999999</v>
      </c>
      <c r="J963" s="158"/>
      <c r="K963" s="158"/>
      <c r="L963" s="158"/>
      <c r="M963" s="158">
        <v>0.80600000000000005</v>
      </c>
      <c r="N963" s="158">
        <v>0.83260000000000001</v>
      </c>
      <c r="O963" s="158" t="s">
        <v>84</v>
      </c>
      <c r="P963" s="158" t="s">
        <v>84</v>
      </c>
      <c r="Q963" s="158">
        <v>0.89419999999999999</v>
      </c>
      <c r="R963" s="158">
        <v>0.9506</v>
      </c>
      <c r="S963" s="158">
        <v>0.86570000000000003</v>
      </c>
      <c r="T963" s="158">
        <v>0.90069999999999995</v>
      </c>
      <c r="U963" s="158">
        <v>0.75539999999999996</v>
      </c>
      <c r="V963" s="158">
        <v>0.83720000000000006</v>
      </c>
      <c r="W963" s="158" t="s">
        <v>84</v>
      </c>
      <c r="X963" s="158" t="s">
        <v>84</v>
      </c>
      <c r="Y963" s="158">
        <v>0.50519999999999998</v>
      </c>
      <c r="Z963" s="158">
        <v>0.58009999999999995</v>
      </c>
      <c r="AA963" s="158">
        <v>0.87370000000000003</v>
      </c>
      <c r="AB963" s="158">
        <v>0.94379999999999997</v>
      </c>
      <c r="AC963" s="158"/>
      <c r="AD963" s="181">
        <v>4653</v>
      </c>
      <c r="AE963" s="181" t="s">
        <v>84</v>
      </c>
      <c r="AF963" s="181">
        <v>633</v>
      </c>
      <c r="AG963" s="181">
        <v>2146</v>
      </c>
      <c r="AH963" s="181">
        <v>511</v>
      </c>
      <c r="AI963" s="181" t="s">
        <v>84</v>
      </c>
      <c r="AJ963" s="181">
        <v>865</v>
      </c>
      <c r="AK963" s="181">
        <v>430</v>
      </c>
      <c r="AL963" s="181">
        <v>2450</v>
      </c>
    </row>
    <row r="964" spans="1:38" x14ac:dyDescent="0.25">
      <c r="A964" s="159" t="s">
        <v>9604</v>
      </c>
      <c r="B964" s="158">
        <v>0.78159999999999996</v>
      </c>
      <c r="C964" s="158" t="s">
        <v>84</v>
      </c>
      <c r="D964" s="158">
        <v>0.90849999999999997</v>
      </c>
      <c r="E964" s="158">
        <v>0.88329999999999997</v>
      </c>
      <c r="F964" s="158">
        <v>0.79500000000000004</v>
      </c>
      <c r="G964" s="158" t="s">
        <v>84</v>
      </c>
      <c r="H964" s="158">
        <v>0.46689999999999998</v>
      </c>
      <c r="I964" s="158">
        <v>0.93020000000000003</v>
      </c>
      <c r="J964" s="158"/>
      <c r="K964" s="158"/>
      <c r="L964" s="158"/>
      <c r="M964" s="158">
        <v>0.76329999999999998</v>
      </c>
      <c r="N964" s="158">
        <v>0.79869999999999997</v>
      </c>
      <c r="O964" s="158" t="s">
        <v>84</v>
      </c>
      <c r="P964" s="158" t="s">
        <v>84</v>
      </c>
      <c r="Q964" s="158">
        <v>0.86250000000000004</v>
      </c>
      <c r="R964" s="158">
        <v>0.93959999999999999</v>
      </c>
      <c r="S964" s="158">
        <v>0.85780000000000001</v>
      </c>
      <c r="T964" s="158">
        <v>0.90449999999999997</v>
      </c>
      <c r="U964" s="158">
        <v>0.73870000000000002</v>
      </c>
      <c r="V964" s="158">
        <v>0.84050000000000002</v>
      </c>
      <c r="W964" s="158" t="s">
        <v>84</v>
      </c>
      <c r="X964" s="158" t="s">
        <v>84</v>
      </c>
      <c r="Y964" s="158">
        <v>0.42530000000000001</v>
      </c>
      <c r="Z964" s="158">
        <v>0.50739999999999996</v>
      </c>
      <c r="AA964" s="158">
        <v>0.84109999999999996</v>
      </c>
      <c r="AB964" s="158">
        <v>0.97019999999999995</v>
      </c>
      <c r="AC964" s="158"/>
      <c r="AD964" s="181">
        <v>3226</v>
      </c>
      <c r="AE964" s="181" t="s">
        <v>84</v>
      </c>
      <c r="AF964" s="181">
        <v>469</v>
      </c>
      <c r="AG964" s="181">
        <v>1416</v>
      </c>
      <c r="AH964" s="181">
        <v>383</v>
      </c>
      <c r="AI964" s="181" t="s">
        <v>84</v>
      </c>
      <c r="AJ964" s="181">
        <v>735</v>
      </c>
      <c r="AK964" s="181">
        <v>181</v>
      </c>
      <c r="AL964" s="181">
        <v>2147</v>
      </c>
    </row>
    <row r="965" spans="1:38" x14ac:dyDescent="0.25">
      <c r="A965" s="159" t="s">
        <v>9605</v>
      </c>
      <c r="B965" s="158">
        <v>0.76429999999999998</v>
      </c>
      <c r="C965" s="158" t="s">
        <v>84</v>
      </c>
      <c r="D965" s="158">
        <v>0.88439999999999996</v>
      </c>
      <c r="E965" s="158">
        <v>0.84750000000000003</v>
      </c>
      <c r="F965" s="158">
        <v>0.77180000000000004</v>
      </c>
      <c r="G965" s="158" t="s">
        <v>84</v>
      </c>
      <c r="H965" s="158">
        <v>0.46510000000000001</v>
      </c>
      <c r="I965" s="158">
        <v>0.84930000000000005</v>
      </c>
      <c r="J965" s="158"/>
      <c r="K965" s="158"/>
      <c r="L965" s="158"/>
      <c r="M965" s="158">
        <v>0.74770000000000003</v>
      </c>
      <c r="N965" s="158">
        <v>0.77990000000000004</v>
      </c>
      <c r="O965" s="158" t="s">
        <v>84</v>
      </c>
      <c r="P965" s="158" t="s">
        <v>84</v>
      </c>
      <c r="Q965" s="158">
        <v>0.84099999999999997</v>
      </c>
      <c r="R965" s="158">
        <v>0.91649999999999998</v>
      </c>
      <c r="S965" s="158">
        <v>0.82450000000000001</v>
      </c>
      <c r="T965" s="158">
        <v>0.86770000000000003</v>
      </c>
      <c r="U965" s="158">
        <v>0.72170000000000001</v>
      </c>
      <c r="V965" s="158">
        <v>0.81389999999999996</v>
      </c>
      <c r="W965" s="158" t="s">
        <v>84</v>
      </c>
      <c r="X965" s="158" t="s">
        <v>84</v>
      </c>
      <c r="Y965" s="158">
        <v>0.4259</v>
      </c>
      <c r="Z965" s="158">
        <v>0.50339999999999996</v>
      </c>
      <c r="AA965" s="158">
        <v>0.7782</v>
      </c>
      <c r="AB965" s="158">
        <v>0.89910000000000001</v>
      </c>
      <c r="AC965" s="158"/>
      <c r="AD965" s="181">
        <v>4852</v>
      </c>
      <c r="AE965" s="181" t="s">
        <v>84</v>
      </c>
      <c r="AF965" s="181">
        <v>648</v>
      </c>
      <c r="AG965" s="181">
        <v>2279</v>
      </c>
      <c r="AH965" s="181">
        <v>563</v>
      </c>
      <c r="AI965" s="181" t="s">
        <v>84</v>
      </c>
      <c r="AJ965" s="181">
        <v>981</v>
      </c>
      <c r="AK965" s="181">
        <v>327</v>
      </c>
      <c r="AL965" s="181">
        <v>2780</v>
      </c>
    </row>
    <row r="966" spans="1:38" x14ac:dyDescent="0.25">
      <c r="A966" s="159" t="s">
        <v>9606</v>
      </c>
      <c r="B966" s="158">
        <v>0.77359999999999995</v>
      </c>
      <c r="C966" s="158" t="s">
        <v>84</v>
      </c>
      <c r="D966" s="158">
        <v>0.9042</v>
      </c>
      <c r="E966" s="158">
        <v>0.86009999999999998</v>
      </c>
      <c r="F966" s="158">
        <v>0.751</v>
      </c>
      <c r="G966" s="158" t="s">
        <v>84</v>
      </c>
      <c r="H966" s="158">
        <v>0.4975</v>
      </c>
      <c r="I966" s="158">
        <v>0.85870000000000002</v>
      </c>
      <c r="J966" s="158"/>
      <c r="K966" s="158"/>
      <c r="L966" s="158"/>
      <c r="M966" s="158">
        <v>0.75670000000000004</v>
      </c>
      <c r="N966" s="158">
        <v>0.78949999999999998</v>
      </c>
      <c r="O966" s="158" t="s">
        <v>84</v>
      </c>
      <c r="P966" s="158" t="s">
        <v>84</v>
      </c>
      <c r="Q966" s="158">
        <v>0.8599</v>
      </c>
      <c r="R966" s="158">
        <v>0.93500000000000005</v>
      </c>
      <c r="S966" s="158">
        <v>0.83660000000000001</v>
      </c>
      <c r="T966" s="158">
        <v>0.88039999999999996</v>
      </c>
      <c r="U966" s="158">
        <v>0.69640000000000002</v>
      </c>
      <c r="V966" s="158">
        <v>0.79720000000000002</v>
      </c>
      <c r="W966" s="158" t="s">
        <v>84</v>
      </c>
      <c r="X966" s="158" t="s">
        <v>84</v>
      </c>
      <c r="Y966" s="158">
        <v>0.45750000000000002</v>
      </c>
      <c r="Z966" s="158">
        <v>0.53610000000000002</v>
      </c>
      <c r="AA966" s="158">
        <v>0.7923</v>
      </c>
      <c r="AB966" s="158">
        <v>0.9052</v>
      </c>
      <c r="AC966" s="158"/>
      <c r="AD966" s="181">
        <v>4677</v>
      </c>
      <c r="AE966" s="181" t="s">
        <v>84</v>
      </c>
      <c r="AF966" s="181">
        <v>638</v>
      </c>
      <c r="AG966" s="181">
        <v>2161</v>
      </c>
      <c r="AH966" s="181">
        <v>493</v>
      </c>
      <c r="AI966" s="181" t="s">
        <v>84</v>
      </c>
      <c r="AJ966" s="181">
        <v>1017</v>
      </c>
      <c r="AK966" s="181">
        <v>319</v>
      </c>
      <c r="AL966" s="181">
        <v>2679</v>
      </c>
    </row>
    <row r="967" spans="1:38" x14ac:dyDescent="0.25">
      <c r="A967" s="159" t="s">
        <v>9607</v>
      </c>
      <c r="B967" s="158">
        <v>0.73460000000000003</v>
      </c>
      <c r="C967" s="158" t="s">
        <v>84</v>
      </c>
      <c r="D967" s="158">
        <v>0.83830000000000005</v>
      </c>
      <c r="E967" s="158">
        <v>0.84019999999999995</v>
      </c>
      <c r="F967" s="158">
        <v>0.72540000000000004</v>
      </c>
      <c r="G967" s="158" t="s">
        <v>84</v>
      </c>
      <c r="H967" s="158">
        <v>0.44750000000000001</v>
      </c>
      <c r="I967" s="158">
        <v>0.84350000000000003</v>
      </c>
      <c r="J967" s="158"/>
      <c r="K967" s="158"/>
      <c r="L967" s="158"/>
      <c r="M967" s="158">
        <v>0.7157</v>
      </c>
      <c r="N967" s="158">
        <v>0.75249999999999995</v>
      </c>
      <c r="O967" s="158" t="s">
        <v>84</v>
      </c>
      <c r="P967" s="158" t="s">
        <v>84</v>
      </c>
      <c r="Q967" s="158">
        <v>0.7853</v>
      </c>
      <c r="R967" s="158">
        <v>0.87919999999999998</v>
      </c>
      <c r="S967" s="158">
        <v>0.81299999999999994</v>
      </c>
      <c r="T967" s="158">
        <v>0.86380000000000001</v>
      </c>
      <c r="U967" s="158">
        <v>0.66779999999999995</v>
      </c>
      <c r="V967" s="158">
        <v>0.77470000000000006</v>
      </c>
      <c r="W967" s="158" t="s">
        <v>84</v>
      </c>
      <c r="X967" s="158" t="s">
        <v>84</v>
      </c>
      <c r="Y967" s="158">
        <v>0.40699999999999997</v>
      </c>
      <c r="Z967" s="158">
        <v>0.48720000000000002</v>
      </c>
      <c r="AA967" s="158">
        <v>0.76739999999999997</v>
      </c>
      <c r="AB967" s="158">
        <v>0.89629999999999999</v>
      </c>
      <c r="AC967" s="158"/>
      <c r="AD967" s="181">
        <v>3983</v>
      </c>
      <c r="AE967" s="181" t="s">
        <v>84</v>
      </c>
      <c r="AF967" s="181">
        <v>522</v>
      </c>
      <c r="AG967" s="181">
        <v>1746</v>
      </c>
      <c r="AH967" s="181">
        <v>472</v>
      </c>
      <c r="AI967" s="181" t="s">
        <v>84</v>
      </c>
      <c r="AJ967" s="181">
        <v>909</v>
      </c>
      <c r="AK967" s="181">
        <v>287</v>
      </c>
      <c r="AL967" s="181">
        <v>2561</v>
      </c>
    </row>
    <row r="968" spans="1:38" x14ac:dyDescent="0.25">
      <c r="A968" s="159" t="s">
        <v>9608</v>
      </c>
      <c r="B968" s="158">
        <v>0.77700000000000002</v>
      </c>
      <c r="C968" s="158" t="s">
        <v>84</v>
      </c>
      <c r="D968" s="158">
        <v>0.89400000000000002</v>
      </c>
      <c r="E968" s="158">
        <v>0.84619999999999995</v>
      </c>
      <c r="F968" s="158">
        <v>0.75470000000000004</v>
      </c>
      <c r="G968" s="158" t="s">
        <v>84</v>
      </c>
      <c r="H968" s="158">
        <v>0.49009999999999998</v>
      </c>
      <c r="I968" s="158">
        <v>0.87529999999999997</v>
      </c>
      <c r="J968" s="158"/>
      <c r="K968" s="158"/>
      <c r="L968" s="158"/>
      <c r="M968" s="158">
        <v>0.76090000000000002</v>
      </c>
      <c r="N968" s="158">
        <v>0.79210000000000003</v>
      </c>
      <c r="O968" s="158" t="s">
        <v>84</v>
      </c>
      <c r="P968" s="158" t="s">
        <v>84</v>
      </c>
      <c r="Q968" s="158">
        <v>0.85260000000000002</v>
      </c>
      <c r="R968" s="158">
        <v>0.92430000000000001</v>
      </c>
      <c r="S968" s="158">
        <v>0.82350000000000001</v>
      </c>
      <c r="T968" s="158">
        <v>0.86609999999999998</v>
      </c>
      <c r="U968" s="158">
        <v>0.70389999999999997</v>
      </c>
      <c r="V968" s="158">
        <v>0.79810000000000003</v>
      </c>
      <c r="W968" s="158" t="s">
        <v>84</v>
      </c>
      <c r="X968" s="158" t="s">
        <v>84</v>
      </c>
      <c r="Y968" s="158">
        <v>0.4486</v>
      </c>
      <c r="Z968" s="158">
        <v>0.53029999999999999</v>
      </c>
      <c r="AA968" s="158">
        <v>0.82450000000000001</v>
      </c>
      <c r="AB968" s="158">
        <v>0.91220000000000001</v>
      </c>
      <c r="AC968" s="158"/>
      <c r="AD968" s="181">
        <v>4653</v>
      </c>
      <c r="AE968" s="181" t="s">
        <v>84</v>
      </c>
      <c r="AF968" s="181">
        <v>633</v>
      </c>
      <c r="AG968" s="181">
        <v>2146</v>
      </c>
      <c r="AH968" s="181">
        <v>511</v>
      </c>
      <c r="AI968" s="181" t="s">
        <v>84</v>
      </c>
      <c r="AJ968" s="181">
        <v>865</v>
      </c>
      <c r="AK968" s="181">
        <v>430</v>
      </c>
      <c r="AL968" s="181">
        <v>2450</v>
      </c>
    </row>
    <row r="969" spans="1:38" x14ac:dyDescent="0.25">
      <c r="A969" s="159" t="s">
        <v>9609</v>
      </c>
      <c r="B969" s="158">
        <v>0.73540000000000005</v>
      </c>
      <c r="C969" s="158" t="s">
        <v>84</v>
      </c>
      <c r="D969" s="158">
        <v>0.8427</v>
      </c>
      <c r="E969" s="158">
        <v>0.83409999999999995</v>
      </c>
      <c r="F969" s="158">
        <v>0.74570000000000003</v>
      </c>
      <c r="G969" s="158" t="s">
        <v>84</v>
      </c>
      <c r="H969" s="158">
        <v>0.4304</v>
      </c>
      <c r="I969" s="158">
        <v>0.92</v>
      </c>
      <c r="J969" s="158"/>
      <c r="K969" s="158"/>
      <c r="L969" s="158"/>
      <c r="M969" s="158">
        <v>0.71409999999999996</v>
      </c>
      <c r="N969" s="158">
        <v>0.75539999999999996</v>
      </c>
      <c r="O969" s="158" t="s">
        <v>84</v>
      </c>
      <c r="P969" s="158" t="s">
        <v>84</v>
      </c>
      <c r="Q969" s="158">
        <v>0.78510000000000002</v>
      </c>
      <c r="R969" s="158">
        <v>0.88600000000000001</v>
      </c>
      <c r="S969" s="158">
        <v>0.8024</v>
      </c>
      <c r="T969" s="158">
        <v>0.86109999999999998</v>
      </c>
      <c r="U969" s="158">
        <v>0.68149999999999999</v>
      </c>
      <c r="V969" s="158">
        <v>0.79900000000000004</v>
      </c>
      <c r="W969" s="158" t="s">
        <v>84</v>
      </c>
      <c r="X969" s="158" t="s">
        <v>84</v>
      </c>
      <c r="Y969" s="158">
        <v>0.38600000000000001</v>
      </c>
      <c r="Z969" s="158">
        <v>0.47399999999999998</v>
      </c>
      <c r="AA969" s="158">
        <v>0.80859999999999999</v>
      </c>
      <c r="AB969" s="158">
        <v>0.96779999999999999</v>
      </c>
      <c r="AC969" s="158"/>
      <c r="AD969" s="181">
        <v>3226</v>
      </c>
      <c r="AE969" s="181" t="s">
        <v>84</v>
      </c>
      <c r="AF969" s="181">
        <v>469</v>
      </c>
      <c r="AG969" s="181">
        <v>1416</v>
      </c>
      <c r="AH969" s="181">
        <v>383</v>
      </c>
      <c r="AI969" s="181" t="s">
        <v>84</v>
      </c>
      <c r="AJ969" s="181">
        <v>735</v>
      </c>
      <c r="AK969" s="181">
        <v>181</v>
      </c>
      <c r="AL969" s="181">
        <v>2147</v>
      </c>
    </row>
    <row r="970" spans="1:38" x14ac:dyDescent="0.25">
      <c r="A970" s="159" t="s">
        <v>9610</v>
      </c>
      <c r="B970" s="158">
        <v>0.91269999999999996</v>
      </c>
      <c r="C970" s="158" t="s">
        <v>84</v>
      </c>
      <c r="D970" s="158">
        <v>0.99280000000000002</v>
      </c>
      <c r="E970" s="158">
        <v>0.96719999999999995</v>
      </c>
      <c r="F970" s="158">
        <v>0.92589999999999995</v>
      </c>
      <c r="G970" s="158" t="s">
        <v>84</v>
      </c>
      <c r="H970" s="158">
        <v>0.70379999999999998</v>
      </c>
      <c r="I970" s="158">
        <v>0.97819999999999996</v>
      </c>
      <c r="J970" s="158"/>
      <c r="K970" s="158"/>
      <c r="L970" s="158"/>
      <c r="M970" s="158">
        <v>0.90390000000000004</v>
      </c>
      <c r="N970" s="158">
        <v>0.92069999999999996</v>
      </c>
      <c r="O970" s="158" t="s">
        <v>84</v>
      </c>
      <c r="P970" s="158" t="s">
        <v>84</v>
      </c>
      <c r="Q970" s="158">
        <v>0.97460000000000002</v>
      </c>
      <c r="R970" s="158">
        <v>0.998</v>
      </c>
      <c r="S970" s="158">
        <v>0.95779999999999998</v>
      </c>
      <c r="T970" s="158">
        <v>0.97440000000000004</v>
      </c>
      <c r="U970" s="158">
        <v>0.89929999999999999</v>
      </c>
      <c r="V970" s="158">
        <v>0.94569999999999999</v>
      </c>
      <c r="W970" s="158" t="s">
        <v>84</v>
      </c>
      <c r="X970" s="158" t="s">
        <v>84</v>
      </c>
      <c r="Y970" s="158">
        <v>0.6734</v>
      </c>
      <c r="Z970" s="158">
        <v>0.73199999999999998</v>
      </c>
      <c r="AA970" s="158">
        <v>0.94820000000000004</v>
      </c>
      <c r="AB970" s="158">
        <v>0.9909</v>
      </c>
      <c r="AC970" s="158"/>
      <c r="AD970" s="181">
        <v>4852</v>
      </c>
      <c r="AE970" s="181" t="s">
        <v>84</v>
      </c>
      <c r="AF970" s="181">
        <v>648</v>
      </c>
      <c r="AG970" s="181">
        <v>2279</v>
      </c>
      <c r="AH970" s="181">
        <v>563</v>
      </c>
      <c r="AI970" s="181" t="s">
        <v>84</v>
      </c>
      <c r="AJ970" s="181">
        <v>981</v>
      </c>
      <c r="AK970" s="181">
        <v>327</v>
      </c>
      <c r="AL970" s="181">
        <v>2780</v>
      </c>
    </row>
    <row r="971" spans="1:38" x14ac:dyDescent="0.25">
      <c r="A971" s="159" t="s">
        <v>9611</v>
      </c>
      <c r="B971" s="158">
        <v>0.90869999999999995</v>
      </c>
      <c r="C971" s="158" t="s">
        <v>84</v>
      </c>
      <c r="D971" s="158">
        <v>0.98440000000000005</v>
      </c>
      <c r="E971" s="158">
        <v>0.97030000000000005</v>
      </c>
      <c r="F971" s="158">
        <v>0.90349999999999997</v>
      </c>
      <c r="G971" s="158" t="s">
        <v>84</v>
      </c>
      <c r="H971" s="158">
        <v>0.71279999999999999</v>
      </c>
      <c r="I971" s="158">
        <v>0.96719999999999995</v>
      </c>
      <c r="J971" s="158"/>
      <c r="K971" s="158"/>
      <c r="L971" s="158"/>
      <c r="M971" s="158">
        <v>0.89959999999999996</v>
      </c>
      <c r="N971" s="158">
        <v>0.91710000000000003</v>
      </c>
      <c r="O971" s="158" t="s">
        <v>84</v>
      </c>
      <c r="P971" s="158" t="s">
        <v>84</v>
      </c>
      <c r="Q971" s="158">
        <v>0.9667</v>
      </c>
      <c r="R971" s="158">
        <v>0.99280000000000002</v>
      </c>
      <c r="S971" s="158">
        <v>0.96089999999999998</v>
      </c>
      <c r="T971" s="158">
        <v>0.97750000000000004</v>
      </c>
      <c r="U971" s="158">
        <v>0.87209999999999999</v>
      </c>
      <c r="V971" s="158">
        <v>0.92749999999999999</v>
      </c>
      <c r="W971" s="158" t="s">
        <v>84</v>
      </c>
      <c r="X971" s="158" t="s">
        <v>84</v>
      </c>
      <c r="Y971" s="158">
        <v>0.68320000000000003</v>
      </c>
      <c r="Z971" s="158">
        <v>0.74019999999999997</v>
      </c>
      <c r="AA971" s="158">
        <v>0.93610000000000004</v>
      </c>
      <c r="AB971" s="158">
        <v>0.98329999999999995</v>
      </c>
      <c r="AC971" s="158"/>
      <c r="AD971" s="181">
        <v>4677</v>
      </c>
      <c r="AE971" s="181" t="s">
        <v>84</v>
      </c>
      <c r="AF971" s="181">
        <v>638</v>
      </c>
      <c r="AG971" s="181">
        <v>2161</v>
      </c>
      <c r="AH971" s="181">
        <v>493</v>
      </c>
      <c r="AI971" s="181" t="s">
        <v>84</v>
      </c>
      <c r="AJ971" s="181">
        <v>1017</v>
      </c>
      <c r="AK971" s="181">
        <v>319</v>
      </c>
      <c r="AL971" s="181">
        <v>2679</v>
      </c>
    </row>
    <row r="972" spans="1:38" x14ac:dyDescent="0.25">
      <c r="A972" s="159" t="s">
        <v>9612</v>
      </c>
      <c r="B972" s="158">
        <v>0.8952</v>
      </c>
      <c r="C972" s="158" t="s">
        <v>84</v>
      </c>
      <c r="D972" s="158">
        <v>0.98719999999999997</v>
      </c>
      <c r="E972" s="158">
        <v>0.96740000000000004</v>
      </c>
      <c r="F972" s="158">
        <v>0.92159999999999997</v>
      </c>
      <c r="G972" s="158" t="s">
        <v>84</v>
      </c>
      <c r="H972" s="158">
        <v>0.6704</v>
      </c>
      <c r="I972" s="158">
        <v>0.96030000000000004</v>
      </c>
      <c r="J972" s="158"/>
      <c r="K972" s="158"/>
      <c r="L972" s="158"/>
      <c r="M972" s="158">
        <v>0.88480000000000003</v>
      </c>
      <c r="N972" s="158">
        <v>0.90480000000000005</v>
      </c>
      <c r="O972" s="158" t="s">
        <v>84</v>
      </c>
      <c r="P972" s="158" t="s">
        <v>84</v>
      </c>
      <c r="Q972" s="158">
        <v>0.96609999999999996</v>
      </c>
      <c r="R972" s="158">
        <v>0.99519999999999997</v>
      </c>
      <c r="S972" s="158">
        <v>0.95630000000000004</v>
      </c>
      <c r="T972" s="158">
        <v>0.9758</v>
      </c>
      <c r="U972" s="158">
        <v>0.89139999999999997</v>
      </c>
      <c r="V972" s="158">
        <v>0.94369999999999998</v>
      </c>
      <c r="W972" s="158" t="s">
        <v>84</v>
      </c>
      <c r="X972" s="158" t="s">
        <v>84</v>
      </c>
      <c r="Y972" s="158">
        <v>0.63819999999999999</v>
      </c>
      <c r="Z972" s="158">
        <v>0.70050000000000001</v>
      </c>
      <c r="AA972" s="158">
        <v>0.92549999999999999</v>
      </c>
      <c r="AB972" s="158">
        <v>0.97909999999999997</v>
      </c>
      <c r="AC972" s="158"/>
      <c r="AD972" s="181">
        <v>3983</v>
      </c>
      <c r="AE972" s="181" t="s">
        <v>84</v>
      </c>
      <c r="AF972" s="181">
        <v>522</v>
      </c>
      <c r="AG972" s="181">
        <v>1746</v>
      </c>
      <c r="AH972" s="181">
        <v>472</v>
      </c>
      <c r="AI972" s="181" t="s">
        <v>84</v>
      </c>
      <c r="AJ972" s="181">
        <v>909</v>
      </c>
      <c r="AK972" s="181">
        <v>287</v>
      </c>
      <c r="AL972" s="181">
        <v>2561</v>
      </c>
    </row>
    <row r="973" spans="1:38" x14ac:dyDescent="0.25">
      <c r="A973" s="159" t="s">
        <v>9613</v>
      </c>
      <c r="B973" s="158">
        <v>0.92400000000000004</v>
      </c>
      <c r="C973" s="158" t="s">
        <v>84</v>
      </c>
      <c r="D973" s="158">
        <v>0.99019999999999997</v>
      </c>
      <c r="E973" s="158">
        <v>0.97130000000000005</v>
      </c>
      <c r="F973" s="158">
        <v>0.93830000000000002</v>
      </c>
      <c r="G973" s="158" t="s">
        <v>84</v>
      </c>
      <c r="H973" s="158">
        <v>0.7238</v>
      </c>
      <c r="I973" s="158">
        <v>0.97270000000000001</v>
      </c>
      <c r="J973" s="158"/>
      <c r="K973" s="158"/>
      <c r="L973" s="158"/>
      <c r="M973" s="158">
        <v>0.91559999999999997</v>
      </c>
      <c r="N973" s="158">
        <v>0.93159999999999998</v>
      </c>
      <c r="O973" s="158" t="s">
        <v>84</v>
      </c>
      <c r="P973" s="158" t="s">
        <v>84</v>
      </c>
      <c r="Q973" s="158">
        <v>0.97340000000000004</v>
      </c>
      <c r="R973" s="158">
        <v>0.99639999999999995</v>
      </c>
      <c r="S973" s="158">
        <v>0.96230000000000004</v>
      </c>
      <c r="T973" s="158">
        <v>0.97819999999999996</v>
      </c>
      <c r="U973" s="158">
        <v>0.91180000000000005</v>
      </c>
      <c r="V973" s="158">
        <v>0.95699999999999996</v>
      </c>
      <c r="W973" s="158" t="s">
        <v>84</v>
      </c>
      <c r="X973" s="158" t="s">
        <v>84</v>
      </c>
      <c r="Y973" s="158">
        <v>0.69199999999999995</v>
      </c>
      <c r="Z973" s="158">
        <v>0.75290000000000001</v>
      </c>
      <c r="AA973" s="158">
        <v>0.94940000000000002</v>
      </c>
      <c r="AB973" s="158">
        <v>0.98529999999999995</v>
      </c>
      <c r="AC973" s="158"/>
      <c r="AD973" s="181">
        <v>4653</v>
      </c>
      <c r="AE973" s="181" t="s">
        <v>84</v>
      </c>
      <c r="AF973" s="181">
        <v>633</v>
      </c>
      <c r="AG973" s="181">
        <v>2146</v>
      </c>
      <c r="AH973" s="181">
        <v>511</v>
      </c>
      <c r="AI973" s="181" t="s">
        <v>84</v>
      </c>
      <c r="AJ973" s="181">
        <v>865</v>
      </c>
      <c r="AK973" s="181">
        <v>430</v>
      </c>
      <c r="AL973" s="181">
        <v>2450</v>
      </c>
    </row>
    <row r="974" spans="1:38" x14ac:dyDescent="0.25">
      <c r="A974" s="159" t="s">
        <v>9614</v>
      </c>
      <c r="B974" s="158">
        <v>0.88890000000000002</v>
      </c>
      <c r="C974" s="158" t="s">
        <v>84</v>
      </c>
      <c r="D974" s="158">
        <v>0.98119999999999996</v>
      </c>
      <c r="E974" s="158">
        <v>0.96220000000000006</v>
      </c>
      <c r="F974" s="158">
        <v>0.93510000000000004</v>
      </c>
      <c r="G974" s="158" t="s">
        <v>84</v>
      </c>
      <c r="H974" s="158">
        <v>0.64859999999999995</v>
      </c>
      <c r="I974" s="158">
        <v>0.96550000000000002</v>
      </c>
      <c r="J974" s="158"/>
      <c r="K974" s="158"/>
      <c r="L974" s="158"/>
      <c r="M974" s="158">
        <v>0.87690000000000001</v>
      </c>
      <c r="N974" s="158">
        <v>0.89980000000000004</v>
      </c>
      <c r="O974" s="158" t="s">
        <v>84</v>
      </c>
      <c r="P974" s="158" t="s">
        <v>84</v>
      </c>
      <c r="Q974" s="158">
        <v>0.95809999999999995</v>
      </c>
      <c r="R974" s="158">
        <v>0.99160000000000004</v>
      </c>
      <c r="S974" s="158">
        <v>0.94899999999999995</v>
      </c>
      <c r="T974" s="158">
        <v>0.97199999999999998</v>
      </c>
      <c r="U974" s="158">
        <v>0.9022</v>
      </c>
      <c r="V974" s="158">
        <v>0.95730000000000004</v>
      </c>
      <c r="W974" s="158" t="s">
        <v>84</v>
      </c>
      <c r="X974" s="158" t="s">
        <v>84</v>
      </c>
      <c r="Y974" s="158">
        <v>0.61229999999999996</v>
      </c>
      <c r="Z974" s="158">
        <v>0.68240000000000001</v>
      </c>
      <c r="AA974" s="158">
        <v>0.91769999999999996</v>
      </c>
      <c r="AB974" s="158">
        <v>0.98580000000000001</v>
      </c>
      <c r="AC974" s="158"/>
      <c r="AD974" s="181">
        <v>3226</v>
      </c>
      <c r="AE974" s="181" t="s">
        <v>84</v>
      </c>
      <c r="AF974" s="181">
        <v>469</v>
      </c>
      <c r="AG974" s="181">
        <v>1416</v>
      </c>
      <c r="AH974" s="181">
        <v>383</v>
      </c>
      <c r="AI974" s="181" t="s">
        <v>84</v>
      </c>
      <c r="AJ974" s="181">
        <v>735</v>
      </c>
      <c r="AK974" s="181">
        <v>181</v>
      </c>
      <c r="AL974" s="181">
        <v>2147</v>
      </c>
    </row>
    <row r="975" spans="1:38" x14ac:dyDescent="0.25">
      <c r="A975" s="159" t="s">
        <v>9615</v>
      </c>
      <c r="B975" s="158">
        <v>0.89149999999999996</v>
      </c>
      <c r="C975" s="158" t="s">
        <v>84</v>
      </c>
      <c r="D975" s="158">
        <v>0.98870000000000002</v>
      </c>
      <c r="E975" s="158">
        <v>0.9546</v>
      </c>
      <c r="F975" s="158">
        <v>0.89749999999999996</v>
      </c>
      <c r="G975" s="158" t="s">
        <v>84</v>
      </c>
      <c r="H975" s="158">
        <v>0.64890000000000003</v>
      </c>
      <c r="I975" s="158">
        <v>0.97119999999999995</v>
      </c>
      <c r="J975" s="158"/>
      <c r="K975" s="158"/>
      <c r="L975" s="158"/>
      <c r="M975" s="158">
        <v>0.88160000000000005</v>
      </c>
      <c r="N975" s="158">
        <v>0.90069999999999995</v>
      </c>
      <c r="O975" s="158" t="s">
        <v>84</v>
      </c>
      <c r="P975" s="158" t="s">
        <v>84</v>
      </c>
      <c r="Q975" s="158">
        <v>0.96689999999999998</v>
      </c>
      <c r="R975" s="158">
        <v>0.99619999999999997</v>
      </c>
      <c r="S975" s="158">
        <v>0.94340000000000002</v>
      </c>
      <c r="T975" s="158">
        <v>0.9637</v>
      </c>
      <c r="U975" s="158">
        <v>0.86660000000000004</v>
      </c>
      <c r="V975" s="158">
        <v>0.92149999999999999</v>
      </c>
      <c r="W975" s="158" t="s">
        <v>84</v>
      </c>
      <c r="X975" s="158" t="s">
        <v>84</v>
      </c>
      <c r="Y975" s="158">
        <v>0.61670000000000003</v>
      </c>
      <c r="Z975" s="158">
        <v>0.67900000000000005</v>
      </c>
      <c r="AA975" s="158">
        <v>0.93540000000000001</v>
      </c>
      <c r="AB975" s="158">
        <v>0.98729999999999996</v>
      </c>
      <c r="AC975" s="158"/>
      <c r="AD975" s="181">
        <v>4852</v>
      </c>
      <c r="AE975" s="181" t="s">
        <v>84</v>
      </c>
      <c r="AF975" s="181">
        <v>648</v>
      </c>
      <c r="AG975" s="181">
        <v>2279</v>
      </c>
      <c r="AH975" s="181">
        <v>563</v>
      </c>
      <c r="AI975" s="181" t="s">
        <v>84</v>
      </c>
      <c r="AJ975" s="181">
        <v>981</v>
      </c>
      <c r="AK975" s="181">
        <v>327</v>
      </c>
      <c r="AL975" s="181">
        <v>2780</v>
      </c>
    </row>
    <row r="976" spans="1:38" x14ac:dyDescent="0.25">
      <c r="A976" s="159" t="s">
        <v>9616</v>
      </c>
      <c r="B976" s="158">
        <v>0.89100000000000001</v>
      </c>
      <c r="C976" s="158" t="s">
        <v>84</v>
      </c>
      <c r="D976" s="158">
        <v>0.97470000000000001</v>
      </c>
      <c r="E976" s="158">
        <v>0.96109999999999995</v>
      </c>
      <c r="F976" s="158">
        <v>0.87909999999999999</v>
      </c>
      <c r="G976" s="158" t="s">
        <v>84</v>
      </c>
      <c r="H976" s="158">
        <v>0.67269999999999996</v>
      </c>
      <c r="I976" s="158">
        <v>0.96279999999999999</v>
      </c>
      <c r="J976" s="158"/>
      <c r="K976" s="158"/>
      <c r="L976" s="158"/>
      <c r="M976" s="158">
        <v>0.88080000000000003</v>
      </c>
      <c r="N976" s="158">
        <v>0.90039999999999998</v>
      </c>
      <c r="O976" s="158" t="s">
        <v>84</v>
      </c>
      <c r="P976" s="158" t="s">
        <v>84</v>
      </c>
      <c r="Q976" s="158">
        <v>0.95289999999999997</v>
      </c>
      <c r="R976" s="158">
        <v>0.98650000000000004</v>
      </c>
      <c r="S976" s="158">
        <v>0.94979999999999998</v>
      </c>
      <c r="T976" s="158">
        <v>0.96989999999999998</v>
      </c>
      <c r="U976" s="158">
        <v>0.84379999999999999</v>
      </c>
      <c r="V976" s="158">
        <v>0.90680000000000005</v>
      </c>
      <c r="W976" s="158" t="s">
        <v>84</v>
      </c>
      <c r="X976" s="158" t="s">
        <v>84</v>
      </c>
      <c r="Y976" s="158">
        <v>0.64139999999999997</v>
      </c>
      <c r="Z976" s="158">
        <v>0.70179999999999998</v>
      </c>
      <c r="AA976" s="158">
        <v>0.92730000000000001</v>
      </c>
      <c r="AB976" s="158">
        <v>0.98119999999999996</v>
      </c>
      <c r="AC976" s="158"/>
      <c r="AD976" s="181">
        <v>4677</v>
      </c>
      <c r="AE976" s="181" t="s">
        <v>84</v>
      </c>
      <c r="AF976" s="181">
        <v>638</v>
      </c>
      <c r="AG976" s="181">
        <v>2161</v>
      </c>
      <c r="AH976" s="181">
        <v>493</v>
      </c>
      <c r="AI976" s="181" t="s">
        <v>84</v>
      </c>
      <c r="AJ976" s="181">
        <v>1017</v>
      </c>
      <c r="AK976" s="181">
        <v>319</v>
      </c>
      <c r="AL976" s="181">
        <v>2679</v>
      </c>
    </row>
    <row r="977" spans="1:38" x14ac:dyDescent="0.25">
      <c r="A977" s="159" t="s">
        <v>9617</v>
      </c>
      <c r="B977" s="158">
        <v>0.87050000000000005</v>
      </c>
      <c r="C977" s="158" t="s">
        <v>84</v>
      </c>
      <c r="D977" s="158">
        <v>0.96809999999999996</v>
      </c>
      <c r="E977" s="158">
        <v>0.95309999999999995</v>
      </c>
      <c r="F977" s="158">
        <v>0.89770000000000005</v>
      </c>
      <c r="G977" s="158" t="s">
        <v>84</v>
      </c>
      <c r="H977" s="158">
        <v>0.62</v>
      </c>
      <c r="I977" s="158">
        <v>0.94810000000000005</v>
      </c>
      <c r="J977" s="158"/>
      <c r="K977" s="158"/>
      <c r="L977" s="158"/>
      <c r="M977" s="158">
        <v>0.85870000000000002</v>
      </c>
      <c r="N977" s="158">
        <v>0.88139999999999996</v>
      </c>
      <c r="O977" s="158" t="s">
        <v>84</v>
      </c>
      <c r="P977" s="158" t="s">
        <v>84</v>
      </c>
      <c r="Q977" s="158">
        <v>0.94269999999999998</v>
      </c>
      <c r="R977" s="158">
        <v>0.98240000000000005</v>
      </c>
      <c r="S977" s="158">
        <v>0.9395</v>
      </c>
      <c r="T977" s="158">
        <v>0.9637</v>
      </c>
      <c r="U977" s="158">
        <v>0.86329999999999996</v>
      </c>
      <c r="V977" s="158">
        <v>0.92369999999999997</v>
      </c>
      <c r="W977" s="158" t="s">
        <v>84</v>
      </c>
      <c r="X977" s="158" t="s">
        <v>84</v>
      </c>
      <c r="Y977" s="158">
        <v>0.58630000000000004</v>
      </c>
      <c r="Z977" s="158">
        <v>0.65180000000000005</v>
      </c>
      <c r="AA977" s="158">
        <v>0.90759999999999996</v>
      </c>
      <c r="AB977" s="158">
        <v>0.97109999999999996</v>
      </c>
      <c r="AC977" s="158"/>
      <c r="AD977" s="181">
        <v>3983</v>
      </c>
      <c r="AE977" s="181" t="s">
        <v>84</v>
      </c>
      <c r="AF977" s="181">
        <v>522</v>
      </c>
      <c r="AG977" s="181">
        <v>1746</v>
      </c>
      <c r="AH977" s="181">
        <v>472</v>
      </c>
      <c r="AI977" s="181" t="s">
        <v>84</v>
      </c>
      <c r="AJ977" s="181">
        <v>909</v>
      </c>
      <c r="AK977" s="181">
        <v>287</v>
      </c>
      <c r="AL977" s="181">
        <v>2561</v>
      </c>
    </row>
    <row r="978" spans="1:38" x14ac:dyDescent="0.25">
      <c r="A978" s="159" t="s">
        <v>9618</v>
      </c>
      <c r="B978" s="158">
        <v>0.9002</v>
      </c>
      <c r="C978" s="158" t="s">
        <v>84</v>
      </c>
      <c r="D978" s="158">
        <v>0.9768</v>
      </c>
      <c r="E978" s="158">
        <v>0.95720000000000005</v>
      </c>
      <c r="F978" s="158">
        <v>0.90690000000000004</v>
      </c>
      <c r="G978" s="158" t="s">
        <v>84</v>
      </c>
      <c r="H978" s="158">
        <v>0.66200000000000003</v>
      </c>
      <c r="I978" s="158">
        <v>0.96850000000000003</v>
      </c>
      <c r="J978" s="158"/>
      <c r="K978" s="158"/>
      <c r="L978" s="158"/>
      <c r="M978" s="158">
        <v>0.89049999999999996</v>
      </c>
      <c r="N978" s="158">
        <v>0.90910000000000002</v>
      </c>
      <c r="O978" s="158" t="s">
        <v>84</v>
      </c>
      <c r="P978" s="158" t="s">
        <v>84</v>
      </c>
      <c r="Q978" s="158">
        <v>0.95660000000000001</v>
      </c>
      <c r="R978" s="158">
        <v>0.98770000000000002</v>
      </c>
      <c r="S978" s="158">
        <v>0.94599999999999995</v>
      </c>
      <c r="T978" s="158">
        <v>0.96609999999999996</v>
      </c>
      <c r="U978" s="158">
        <v>0.87560000000000004</v>
      </c>
      <c r="V978" s="158">
        <v>0.93069999999999997</v>
      </c>
      <c r="W978" s="158" t="s">
        <v>84</v>
      </c>
      <c r="X978" s="158" t="s">
        <v>84</v>
      </c>
      <c r="Y978" s="158">
        <v>0.62809999999999999</v>
      </c>
      <c r="Z978" s="158">
        <v>0.69359999999999999</v>
      </c>
      <c r="AA978" s="158">
        <v>0.94210000000000005</v>
      </c>
      <c r="AB978" s="158">
        <v>0.98299999999999998</v>
      </c>
      <c r="AC978" s="158"/>
      <c r="AD978" s="181">
        <v>4653</v>
      </c>
      <c r="AE978" s="181" t="s">
        <v>84</v>
      </c>
      <c r="AF978" s="181">
        <v>633</v>
      </c>
      <c r="AG978" s="181">
        <v>2146</v>
      </c>
      <c r="AH978" s="181">
        <v>511</v>
      </c>
      <c r="AI978" s="181" t="s">
        <v>84</v>
      </c>
      <c r="AJ978" s="181">
        <v>865</v>
      </c>
      <c r="AK978" s="181">
        <v>430</v>
      </c>
      <c r="AL978" s="181">
        <v>2450</v>
      </c>
    </row>
    <row r="979" spans="1:38" x14ac:dyDescent="0.25">
      <c r="A979" s="159" t="s">
        <v>9619</v>
      </c>
      <c r="B979" s="158">
        <v>0.86770000000000003</v>
      </c>
      <c r="C979" s="158" t="s">
        <v>84</v>
      </c>
      <c r="D979" s="158">
        <v>0.96830000000000005</v>
      </c>
      <c r="E979" s="158">
        <v>0.95279999999999998</v>
      </c>
      <c r="F979" s="158">
        <v>0.89800000000000002</v>
      </c>
      <c r="G979" s="158" t="s">
        <v>84</v>
      </c>
      <c r="H979" s="158">
        <v>0.60209999999999997</v>
      </c>
      <c r="I979" s="158">
        <v>0.96440000000000003</v>
      </c>
      <c r="J979" s="158"/>
      <c r="K979" s="158"/>
      <c r="L979" s="158"/>
      <c r="M979" s="158">
        <v>0.85440000000000005</v>
      </c>
      <c r="N979" s="158">
        <v>0.87980000000000003</v>
      </c>
      <c r="O979" s="158" t="s">
        <v>84</v>
      </c>
      <c r="P979" s="158" t="s">
        <v>84</v>
      </c>
      <c r="Q979" s="158">
        <v>0.94040000000000001</v>
      </c>
      <c r="R979" s="158">
        <v>0.98329999999999995</v>
      </c>
      <c r="S979" s="158">
        <v>0.93740000000000001</v>
      </c>
      <c r="T979" s="158">
        <v>0.96450000000000002</v>
      </c>
      <c r="U979" s="158">
        <v>0.85850000000000004</v>
      </c>
      <c r="V979" s="158">
        <v>0.92689999999999995</v>
      </c>
      <c r="W979" s="158" t="s">
        <v>84</v>
      </c>
      <c r="X979" s="158" t="s">
        <v>84</v>
      </c>
      <c r="Y979" s="158">
        <v>0.56430000000000002</v>
      </c>
      <c r="Z979" s="158">
        <v>0.63770000000000004</v>
      </c>
      <c r="AA979" s="158">
        <v>0.90849999999999997</v>
      </c>
      <c r="AB979" s="158">
        <v>0.98640000000000005</v>
      </c>
      <c r="AC979" s="158"/>
      <c r="AD979" s="181">
        <v>3226</v>
      </c>
      <c r="AE979" s="181" t="s">
        <v>84</v>
      </c>
      <c r="AF979" s="181">
        <v>469</v>
      </c>
      <c r="AG979" s="181">
        <v>1416</v>
      </c>
      <c r="AH979" s="181">
        <v>383</v>
      </c>
      <c r="AI979" s="181" t="s">
        <v>84</v>
      </c>
      <c r="AJ979" s="181">
        <v>735</v>
      </c>
      <c r="AK979" s="181">
        <v>181</v>
      </c>
      <c r="AL979" s="181">
        <v>2147</v>
      </c>
    </row>
    <row r="980" spans="1:38" x14ac:dyDescent="0.25">
      <c r="A980" s="159" t="s">
        <v>9620</v>
      </c>
      <c r="B980" s="158">
        <v>0.87509999999999999</v>
      </c>
      <c r="C980" s="158" t="s">
        <v>84</v>
      </c>
      <c r="D980" s="158">
        <v>0.97470000000000001</v>
      </c>
      <c r="E980" s="158">
        <v>0.94130000000000003</v>
      </c>
      <c r="F980" s="158">
        <v>0.88490000000000002</v>
      </c>
      <c r="G980" s="158" t="s">
        <v>84</v>
      </c>
      <c r="H980" s="158">
        <v>0.62009999999999998</v>
      </c>
      <c r="I980" s="158">
        <v>0.96460000000000001</v>
      </c>
      <c r="J980" s="158"/>
      <c r="K980" s="158"/>
      <c r="L980" s="158"/>
      <c r="M980" s="158">
        <v>0.86429999999999996</v>
      </c>
      <c r="N980" s="158">
        <v>0.8851</v>
      </c>
      <c r="O980" s="158" t="s">
        <v>84</v>
      </c>
      <c r="P980" s="158" t="s">
        <v>84</v>
      </c>
      <c r="Q980" s="158">
        <v>0.95169999999999999</v>
      </c>
      <c r="R980" s="158">
        <v>0.9869</v>
      </c>
      <c r="S980" s="158">
        <v>0.92849999999999999</v>
      </c>
      <c r="T980" s="158">
        <v>0.95189999999999997</v>
      </c>
      <c r="U980" s="158">
        <v>0.85189999999999999</v>
      </c>
      <c r="V980" s="158">
        <v>0.91090000000000004</v>
      </c>
      <c r="W980" s="158" t="s">
        <v>84</v>
      </c>
      <c r="X980" s="158" t="s">
        <v>84</v>
      </c>
      <c r="Y980" s="158">
        <v>0.58699999999999997</v>
      </c>
      <c r="Z980" s="158">
        <v>0.65149999999999997</v>
      </c>
      <c r="AA980" s="158">
        <v>0.92459999999999998</v>
      </c>
      <c r="AB980" s="158">
        <v>0.98360000000000003</v>
      </c>
      <c r="AC980" s="158"/>
      <c r="AD980" s="181">
        <v>4852</v>
      </c>
      <c r="AE980" s="181" t="s">
        <v>84</v>
      </c>
      <c r="AF980" s="181">
        <v>648</v>
      </c>
      <c r="AG980" s="181">
        <v>2279</v>
      </c>
      <c r="AH980" s="181">
        <v>563</v>
      </c>
      <c r="AI980" s="181" t="s">
        <v>84</v>
      </c>
      <c r="AJ980" s="181">
        <v>981</v>
      </c>
      <c r="AK980" s="181">
        <v>327</v>
      </c>
      <c r="AL980" s="181">
        <v>2780</v>
      </c>
    </row>
    <row r="981" spans="1:38" x14ac:dyDescent="0.25">
      <c r="A981" s="159" t="s">
        <v>9621</v>
      </c>
      <c r="B981" s="158">
        <v>0.87819999999999998</v>
      </c>
      <c r="C981" s="158" t="s">
        <v>84</v>
      </c>
      <c r="D981" s="158">
        <v>0.96660000000000001</v>
      </c>
      <c r="E981" s="158">
        <v>0.95620000000000005</v>
      </c>
      <c r="F981" s="158">
        <v>0.85709999999999997</v>
      </c>
      <c r="G981" s="158" t="s">
        <v>84</v>
      </c>
      <c r="H981" s="158">
        <v>0.6452</v>
      </c>
      <c r="I981" s="158">
        <v>0.94769999999999999</v>
      </c>
      <c r="J981" s="158"/>
      <c r="K981" s="158"/>
      <c r="L981" s="158"/>
      <c r="M981" s="158">
        <v>0.86719999999999997</v>
      </c>
      <c r="N981" s="158">
        <v>0.88829999999999998</v>
      </c>
      <c r="O981" s="158" t="s">
        <v>84</v>
      </c>
      <c r="P981" s="158" t="s">
        <v>84</v>
      </c>
      <c r="Q981" s="158">
        <v>0.94199999999999995</v>
      </c>
      <c r="R981" s="158">
        <v>0.98089999999999999</v>
      </c>
      <c r="S981" s="158">
        <v>0.94359999999999999</v>
      </c>
      <c r="T981" s="158">
        <v>0.96609999999999996</v>
      </c>
      <c r="U981" s="158">
        <v>0.81879999999999997</v>
      </c>
      <c r="V981" s="158">
        <v>0.88790000000000002</v>
      </c>
      <c r="W981" s="158" t="s">
        <v>84</v>
      </c>
      <c r="X981" s="158" t="s">
        <v>84</v>
      </c>
      <c r="Y981" s="158">
        <v>0.6129</v>
      </c>
      <c r="Z981" s="158">
        <v>0.67559999999999998</v>
      </c>
      <c r="AA981" s="158">
        <v>0.90749999999999997</v>
      </c>
      <c r="AB981" s="158">
        <v>0.97070000000000001</v>
      </c>
      <c r="AC981" s="158"/>
      <c r="AD981" s="181">
        <v>4677</v>
      </c>
      <c r="AE981" s="181" t="s">
        <v>84</v>
      </c>
      <c r="AF981" s="181">
        <v>638</v>
      </c>
      <c r="AG981" s="181">
        <v>2161</v>
      </c>
      <c r="AH981" s="181">
        <v>493</v>
      </c>
      <c r="AI981" s="181" t="s">
        <v>84</v>
      </c>
      <c r="AJ981" s="181">
        <v>1017</v>
      </c>
      <c r="AK981" s="181">
        <v>319</v>
      </c>
      <c r="AL981" s="181">
        <v>2679</v>
      </c>
    </row>
    <row r="982" spans="1:38" x14ac:dyDescent="0.25">
      <c r="A982" s="159" t="s">
        <v>9622</v>
      </c>
      <c r="B982" s="158">
        <v>0.85429999999999995</v>
      </c>
      <c r="C982" s="158" t="s">
        <v>84</v>
      </c>
      <c r="D982" s="158">
        <v>0.95440000000000003</v>
      </c>
      <c r="E982" s="158">
        <v>0.94020000000000004</v>
      </c>
      <c r="F982" s="158">
        <v>0.89500000000000002</v>
      </c>
      <c r="G982" s="158" t="s">
        <v>84</v>
      </c>
      <c r="H982" s="158">
        <v>0.58909999999999996</v>
      </c>
      <c r="I982" s="158">
        <v>0.93100000000000005</v>
      </c>
      <c r="J982" s="158"/>
      <c r="K982" s="158"/>
      <c r="L982" s="158"/>
      <c r="M982" s="158">
        <v>0.84160000000000001</v>
      </c>
      <c r="N982" s="158">
        <v>0.86599999999999999</v>
      </c>
      <c r="O982" s="158" t="s">
        <v>84</v>
      </c>
      <c r="P982" s="158" t="s">
        <v>84</v>
      </c>
      <c r="Q982" s="158">
        <v>0.9254</v>
      </c>
      <c r="R982" s="158">
        <v>0.97230000000000005</v>
      </c>
      <c r="S982" s="158">
        <v>0.92459999999999998</v>
      </c>
      <c r="T982" s="158">
        <v>0.9526</v>
      </c>
      <c r="U982" s="158">
        <v>0.8589</v>
      </c>
      <c r="V982" s="158">
        <v>0.92230000000000001</v>
      </c>
      <c r="W982" s="158" t="s">
        <v>84</v>
      </c>
      <c r="X982" s="158" t="s">
        <v>84</v>
      </c>
      <c r="Y982" s="158">
        <v>0.5544</v>
      </c>
      <c r="Z982" s="158">
        <v>0.622</v>
      </c>
      <c r="AA982" s="158">
        <v>0.88539999999999996</v>
      </c>
      <c r="AB982" s="158">
        <v>0.95889999999999997</v>
      </c>
      <c r="AC982" s="158"/>
      <c r="AD982" s="181">
        <v>3983</v>
      </c>
      <c r="AE982" s="181" t="s">
        <v>84</v>
      </c>
      <c r="AF982" s="181">
        <v>522</v>
      </c>
      <c r="AG982" s="181">
        <v>1746</v>
      </c>
      <c r="AH982" s="181">
        <v>472</v>
      </c>
      <c r="AI982" s="181" t="s">
        <v>84</v>
      </c>
      <c r="AJ982" s="181">
        <v>909</v>
      </c>
      <c r="AK982" s="181">
        <v>287</v>
      </c>
      <c r="AL982" s="181">
        <v>2561</v>
      </c>
    </row>
    <row r="983" spans="1:38" x14ac:dyDescent="0.25">
      <c r="A983" s="159" t="s">
        <v>9623</v>
      </c>
      <c r="B983" s="158">
        <v>0.88270000000000004</v>
      </c>
      <c r="C983" s="158" t="s">
        <v>84</v>
      </c>
      <c r="D983" s="158">
        <v>0.97119999999999995</v>
      </c>
      <c r="E983" s="158">
        <v>0.93940000000000001</v>
      </c>
      <c r="F983" s="158">
        <v>0.89149999999999996</v>
      </c>
      <c r="G983" s="158" t="s">
        <v>84</v>
      </c>
      <c r="H983" s="158">
        <v>0.62619999999999998</v>
      </c>
      <c r="I983" s="158">
        <v>0.96460000000000001</v>
      </c>
      <c r="J983" s="158"/>
      <c r="K983" s="158"/>
      <c r="L983" s="158"/>
      <c r="M983" s="158">
        <v>0.87209999999999999</v>
      </c>
      <c r="N983" s="158">
        <v>0.89239999999999997</v>
      </c>
      <c r="O983" s="158" t="s">
        <v>84</v>
      </c>
      <c r="P983" s="158" t="s">
        <v>84</v>
      </c>
      <c r="Q983" s="158">
        <v>0.94830000000000003</v>
      </c>
      <c r="R983" s="158">
        <v>0.98399999999999999</v>
      </c>
      <c r="S983" s="158">
        <v>0.9264</v>
      </c>
      <c r="T983" s="158">
        <v>0.95020000000000004</v>
      </c>
      <c r="U983" s="158">
        <v>0.85770000000000002</v>
      </c>
      <c r="V983" s="158">
        <v>0.91769999999999996</v>
      </c>
      <c r="W983" s="158" t="s">
        <v>84</v>
      </c>
      <c r="X983" s="158" t="s">
        <v>84</v>
      </c>
      <c r="Y983" s="158">
        <v>0.59119999999999995</v>
      </c>
      <c r="Z983" s="158">
        <v>0.65910000000000002</v>
      </c>
      <c r="AA983" s="158">
        <v>0.93559999999999999</v>
      </c>
      <c r="AB983" s="158">
        <v>0.98070000000000002</v>
      </c>
      <c r="AC983" s="158"/>
      <c r="AD983" s="181">
        <v>4653</v>
      </c>
      <c r="AE983" s="181" t="s">
        <v>84</v>
      </c>
      <c r="AF983" s="181">
        <v>633</v>
      </c>
      <c r="AG983" s="181">
        <v>2146</v>
      </c>
      <c r="AH983" s="181">
        <v>511</v>
      </c>
      <c r="AI983" s="181" t="s">
        <v>84</v>
      </c>
      <c r="AJ983" s="181">
        <v>865</v>
      </c>
      <c r="AK983" s="181">
        <v>430</v>
      </c>
      <c r="AL983" s="181">
        <v>2450</v>
      </c>
    </row>
    <row r="984" spans="1:38" x14ac:dyDescent="0.25">
      <c r="A984" s="159" t="s">
        <v>9624</v>
      </c>
      <c r="B984" s="158">
        <v>0.84570000000000001</v>
      </c>
      <c r="C984" s="158" t="s">
        <v>84</v>
      </c>
      <c r="D984" s="158">
        <v>0.95289999999999997</v>
      </c>
      <c r="E984" s="158">
        <v>0.94340000000000002</v>
      </c>
      <c r="F984" s="158">
        <v>0.87619999999999998</v>
      </c>
      <c r="G984" s="158" t="s">
        <v>84</v>
      </c>
      <c r="H984" s="158">
        <v>0.55069999999999997</v>
      </c>
      <c r="I984" s="158">
        <v>0.95150000000000001</v>
      </c>
      <c r="J984" s="158"/>
      <c r="K984" s="158"/>
      <c r="L984" s="158"/>
      <c r="M984" s="158">
        <v>0.83120000000000005</v>
      </c>
      <c r="N984" s="158">
        <v>0.85899999999999999</v>
      </c>
      <c r="O984" s="158" t="s">
        <v>84</v>
      </c>
      <c r="P984" s="158" t="s">
        <v>84</v>
      </c>
      <c r="Q984" s="158">
        <v>0.92120000000000002</v>
      </c>
      <c r="R984" s="158">
        <v>0.97209999999999996</v>
      </c>
      <c r="S984" s="158">
        <v>0.92600000000000005</v>
      </c>
      <c r="T984" s="158">
        <v>0.95679999999999998</v>
      </c>
      <c r="U984" s="158">
        <v>0.83279999999999998</v>
      </c>
      <c r="V984" s="158">
        <v>0.90890000000000004</v>
      </c>
      <c r="W984" s="158" t="s">
        <v>84</v>
      </c>
      <c r="X984" s="158" t="s">
        <v>84</v>
      </c>
      <c r="Y984" s="158">
        <v>0.51200000000000001</v>
      </c>
      <c r="Z984" s="158">
        <v>0.5877</v>
      </c>
      <c r="AA984" s="158">
        <v>0.88970000000000005</v>
      </c>
      <c r="AB984" s="158">
        <v>0.97909999999999997</v>
      </c>
      <c r="AC984" s="158"/>
      <c r="AD984" s="181">
        <v>3226</v>
      </c>
      <c r="AE984" s="181" t="s">
        <v>84</v>
      </c>
      <c r="AF984" s="181">
        <v>469</v>
      </c>
      <c r="AG984" s="181">
        <v>1416</v>
      </c>
      <c r="AH984" s="181">
        <v>383</v>
      </c>
      <c r="AI984" s="181" t="s">
        <v>84</v>
      </c>
      <c r="AJ984" s="181">
        <v>735</v>
      </c>
      <c r="AK984" s="181">
        <v>181</v>
      </c>
      <c r="AL984" s="181">
        <v>2147</v>
      </c>
    </row>
    <row r="985" spans="1:38" x14ac:dyDescent="0.25">
      <c r="A985" s="159" t="s">
        <v>9625</v>
      </c>
      <c r="B985" s="158">
        <v>0.7782</v>
      </c>
      <c r="C985" s="158" t="s">
        <v>84</v>
      </c>
      <c r="D985" s="158">
        <v>0.96509999999999996</v>
      </c>
      <c r="E985" s="158">
        <v>0.85499999999999998</v>
      </c>
      <c r="F985" s="158">
        <v>0.79900000000000004</v>
      </c>
      <c r="G985" s="158" t="s">
        <v>84</v>
      </c>
      <c r="H985" s="158">
        <v>0.57889999999999997</v>
      </c>
      <c r="I985" s="158" t="s">
        <v>84</v>
      </c>
      <c r="J985" s="158"/>
      <c r="K985" s="158"/>
      <c r="L985" s="158"/>
      <c r="M985" s="158">
        <v>0.74929999999999997</v>
      </c>
      <c r="N985" s="158">
        <v>0.80420000000000003</v>
      </c>
      <c r="O985" s="158" t="s">
        <v>84</v>
      </c>
      <c r="P985" s="158" t="s">
        <v>84</v>
      </c>
      <c r="Q985" s="158">
        <v>0.87339999999999995</v>
      </c>
      <c r="R985" s="158">
        <v>0.99070000000000003</v>
      </c>
      <c r="S985" s="158">
        <v>0.81030000000000002</v>
      </c>
      <c r="T985" s="158">
        <v>0.88990000000000002</v>
      </c>
      <c r="U985" s="158">
        <v>0.70699999999999996</v>
      </c>
      <c r="V985" s="158">
        <v>0.86480000000000001</v>
      </c>
      <c r="W985" s="158" t="s">
        <v>84</v>
      </c>
      <c r="X985" s="158" t="s">
        <v>84</v>
      </c>
      <c r="Y985" s="158">
        <v>0.52070000000000005</v>
      </c>
      <c r="Z985" s="158">
        <v>0.63260000000000005</v>
      </c>
      <c r="AA985" s="158" t="s">
        <v>84</v>
      </c>
      <c r="AB985" s="158" t="s">
        <v>84</v>
      </c>
      <c r="AC985" s="158"/>
      <c r="AD985" s="181">
        <v>993</v>
      </c>
      <c r="AE985" s="181" t="s">
        <v>84</v>
      </c>
      <c r="AF985" s="181">
        <v>105</v>
      </c>
      <c r="AG985" s="181">
        <v>361</v>
      </c>
      <c r="AH985" s="181">
        <v>115</v>
      </c>
      <c r="AI985" s="181" t="s">
        <v>84</v>
      </c>
      <c r="AJ985" s="181">
        <v>324</v>
      </c>
      <c r="AK985" s="181" t="s">
        <v>84</v>
      </c>
      <c r="AL985" s="181">
        <v>681</v>
      </c>
    </row>
    <row r="986" spans="1:38" x14ac:dyDescent="0.25">
      <c r="A986" s="159" t="s">
        <v>9626</v>
      </c>
      <c r="B986" s="158">
        <v>0.7853</v>
      </c>
      <c r="C986" s="158" t="s">
        <v>84</v>
      </c>
      <c r="D986" s="158" t="s">
        <v>84</v>
      </c>
      <c r="E986" s="158">
        <v>0.83399999999999996</v>
      </c>
      <c r="F986" s="158">
        <v>0.82169999999999999</v>
      </c>
      <c r="G986" s="158" t="s">
        <v>84</v>
      </c>
      <c r="H986" s="158">
        <v>0.61539999999999995</v>
      </c>
      <c r="I986" s="158" t="s">
        <v>84</v>
      </c>
      <c r="J986" s="158"/>
      <c r="K986" s="158"/>
      <c r="L986" s="158"/>
      <c r="M986" s="158">
        <v>0.75629999999999997</v>
      </c>
      <c r="N986" s="158">
        <v>0.81120000000000003</v>
      </c>
      <c r="O986" s="158" t="s">
        <v>84</v>
      </c>
      <c r="P986" s="158" t="s">
        <v>84</v>
      </c>
      <c r="Q986" s="158" t="s">
        <v>84</v>
      </c>
      <c r="R986" s="158" t="s">
        <v>84</v>
      </c>
      <c r="S986" s="158">
        <v>0.78710000000000002</v>
      </c>
      <c r="T986" s="158">
        <v>0.87139999999999995</v>
      </c>
      <c r="U986" s="158">
        <v>0.74380000000000002</v>
      </c>
      <c r="V986" s="158">
        <v>0.87780000000000002</v>
      </c>
      <c r="W986" s="158" t="s">
        <v>84</v>
      </c>
      <c r="X986" s="158" t="s">
        <v>84</v>
      </c>
      <c r="Y986" s="158">
        <v>0.55489999999999995</v>
      </c>
      <c r="Z986" s="158">
        <v>0.67030000000000001</v>
      </c>
      <c r="AA986" s="158" t="s">
        <v>84</v>
      </c>
      <c r="AB986" s="158" t="s">
        <v>84</v>
      </c>
      <c r="AC986" s="158"/>
      <c r="AD986" s="181">
        <v>969</v>
      </c>
      <c r="AE986" s="181" t="s">
        <v>84</v>
      </c>
      <c r="AF986" s="181" t="s">
        <v>84</v>
      </c>
      <c r="AG986" s="181">
        <v>354</v>
      </c>
      <c r="AH986" s="181">
        <v>145</v>
      </c>
      <c r="AI986" s="181" t="s">
        <v>84</v>
      </c>
      <c r="AJ986" s="181">
        <v>294</v>
      </c>
      <c r="AK986" s="181" t="s">
        <v>84</v>
      </c>
      <c r="AL986" s="181">
        <v>641</v>
      </c>
    </row>
    <row r="987" spans="1:38" x14ac:dyDescent="0.25">
      <c r="A987" s="159" t="s">
        <v>9627</v>
      </c>
      <c r="B987" s="158">
        <v>0.76400000000000001</v>
      </c>
      <c r="C987" s="158" t="s">
        <v>84</v>
      </c>
      <c r="D987" s="158" t="s">
        <v>84</v>
      </c>
      <c r="E987" s="158">
        <v>0.84109999999999996</v>
      </c>
      <c r="F987" s="158">
        <v>0.78710000000000002</v>
      </c>
      <c r="G987" s="158" t="s">
        <v>84</v>
      </c>
      <c r="H987" s="158">
        <v>0.59470000000000001</v>
      </c>
      <c r="I987" s="158" t="s">
        <v>84</v>
      </c>
      <c r="J987" s="158"/>
      <c r="K987" s="158"/>
      <c r="L987" s="158"/>
      <c r="M987" s="158">
        <v>0.73229999999999995</v>
      </c>
      <c r="N987" s="158">
        <v>0.79249999999999998</v>
      </c>
      <c r="O987" s="158" t="s">
        <v>84</v>
      </c>
      <c r="P987" s="158" t="s">
        <v>84</v>
      </c>
      <c r="Q987" s="158" t="s">
        <v>84</v>
      </c>
      <c r="R987" s="158" t="s">
        <v>84</v>
      </c>
      <c r="S987" s="158">
        <v>0.78859999999999997</v>
      </c>
      <c r="T987" s="158">
        <v>0.88149999999999995</v>
      </c>
      <c r="U987" s="158">
        <v>0.69369999999999998</v>
      </c>
      <c r="V987" s="158">
        <v>0.85499999999999998</v>
      </c>
      <c r="W987" s="158" t="s">
        <v>84</v>
      </c>
      <c r="X987" s="158" t="s">
        <v>84</v>
      </c>
      <c r="Y987" s="158">
        <v>0.53390000000000004</v>
      </c>
      <c r="Z987" s="158">
        <v>0.65029999999999999</v>
      </c>
      <c r="AA987" s="158" t="s">
        <v>84</v>
      </c>
      <c r="AB987" s="158" t="s">
        <v>84</v>
      </c>
      <c r="AC987" s="158"/>
      <c r="AD987" s="181">
        <v>865</v>
      </c>
      <c r="AE987" s="181" t="s">
        <v>84</v>
      </c>
      <c r="AF987" s="181" t="s">
        <v>84</v>
      </c>
      <c r="AG987" s="181">
        <v>296</v>
      </c>
      <c r="AH987" s="181">
        <v>114</v>
      </c>
      <c r="AI987" s="181" t="s">
        <v>84</v>
      </c>
      <c r="AJ987" s="181">
        <v>294</v>
      </c>
      <c r="AK987" s="181" t="s">
        <v>84</v>
      </c>
      <c r="AL987" s="181">
        <v>584</v>
      </c>
    </row>
    <row r="988" spans="1:38" x14ac:dyDescent="0.25">
      <c r="A988" s="159" t="s">
        <v>9628</v>
      </c>
      <c r="B988" s="158">
        <v>0.78510000000000002</v>
      </c>
      <c r="C988" s="158" t="s">
        <v>84</v>
      </c>
      <c r="D988" s="158" t="s">
        <v>84</v>
      </c>
      <c r="E988" s="158">
        <v>0.86129999999999995</v>
      </c>
      <c r="F988" s="158">
        <v>0.77439999999999998</v>
      </c>
      <c r="G988" s="158" t="s">
        <v>84</v>
      </c>
      <c r="H988" s="158">
        <v>0.6008</v>
      </c>
      <c r="I988" s="158" t="s">
        <v>84</v>
      </c>
      <c r="J988" s="158"/>
      <c r="K988" s="158"/>
      <c r="L988" s="158"/>
      <c r="M988" s="158">
        <v>0.75460000000000005</v>
      </c>
      <c r="N988" s="158">
        <v>0.81230000000000002</v>
      </c>
      <c r="O988" s="158" t="s">
        <v>84</v>
      </c>
      <c r="P988" s="158" t="s">
        <v>84</v>
      </c>
      <c r="Q988" s="158" t="s">
        <v>84</v>
      </c>
      <c r="R988" s="158" t="s">
        <v>84</v>
      </c>
      <c r="S988" s="158">
        <v>0.81210000000000004</v>
      </c>
      <c r="T988" s="158">
        <v>0.89829999999999999</v>
      </c>
      <c r="U988" s="158">
        <v>0.67569999999999997</v>
      </c>
      <c r="V988" s="158">
        <v>0.84650000000000003</v>
      </c>
      <c r="W988" s="158" t="s">
        <v>84</v>
      </c>
      <c r="X988" s="158" t="s">
        <v>84</v>
      </c>
      <c r="Y988" s="158">
        <v>0.53779999999999994</v>
      </c>
      <c r="Z988" s="158">
        <v>0.65790000000000004</v>
      </c>
      <c r="AA988" s="158" t="s">
        <v>84</v>
      </c>
      <c r="AB988" s="158" t="s">
        <v>84</v>
      </c>
      <c r="AC988" s="158"/>
      <c r="AD988" s="181">
        <v>864</v>
      </c>
      <c r="AE988" s="181" t="s">
        <v>84</v>
      </c>
      <c r="AF988" s="181" t="s">
        <v>84</v>
      </c>
      <c r="AG988" s="181">
        <v>288</v>
      </c>
      <c r="AH988" s="181">
        <v>104</v>
      </c>
      <c r="AI988" s="181" t="s">
        <v>84</v>
      </c>
      <c r="AJ988" s="181">
        <v>273</v>
      </c>
      <c r="AK988" s="181" t="s">
        <v>84</v>
      </c>
      <c r="AL988" s="181">
        <v>531</v>
      </c>
    </row>
    <row r="989" spans="1:38" x14ac:dyDescent="0.25">
      <c r="A989" s="159" t="s">
        <v>9629</v>
      </c>
      <c r="B989" s="158">
        <v>0.8155</v>
      </c>
      <c r="C989" s="158" t="s">
        <v>84</v>
      </c>
      <c r="D989" s="158">
        <v>0.97650000000000003</v>
      </c>
      <c r="E989" s="158">
        <v>0.87450000000000006</v>
      </c>
      <c r="F989" s="158" t="s">
        <v>84</v>
      </c>
      <c r="G989" s="158" t="s">
        <v>84</v>
      </c>
      <c r="H989" s="158">
        <v>0.66139999999999999</v>
      </c>
      <c r="I989" s="158" t="s">
        <v>84</v>
      </c>
      <c r="J989" s="158"/>
      <c r="K989" s="158"/>
      <c r="L989" s="158"/>
      <c r="M989" s="158">
        <v>0.78420000000000001</v>
      </c>
      <c r="N989" s="158">
        <v>0.84279999999999999</v>
      </c>
      <c r="O989" s="158" t="s">
        <v>84</v>
      </c>
      <c r="P989" s="158" t="s">
        <v>84</v>
      </c>
      <c r="Q989" s="158">
        <v>0.86250000000000004</v>
      </c>
      <c r="R989" s="158">
        <v>0.99619999999999997</v>
      </c>
      <c r="S989" s="158">
        <v>0.82040000000000002</v>
      </c>
      <c r="T989" s="158">
        <v>0.91320000000000001</v>
      </c>
      <c r="U989" s="158" t="s">
        <v>84</v>
      </c>
      <c r="V989" s="158" t="s">
        <v>84</v>
      </c>
      <c r="W989" s="158" t="s">
        <v>84</v>
      </c>
      <c r="X989" s="158" t="s">
        <v>84</v>
      </c>
      <c r="Y989" s="158">
        <v>0.59499999999999997</v>
      </c>
      <c r="Z989" s="158">
        <v>0.71950000000000003</v>
      </c>
      <c r="AA989" s="158" t="s">
        <v>84</v>
      </c>
      <c r="AB989" s="158" t="s">
        <v>84</v>
      </c>
      <c r="AC989" s="158"/>
      <c r="AD989" s="181">
        <v>788</v>
      </c>
      <c r="AE989" s="181" t="s">
        <v>84</v>
      </c>
      <c r="AF989" s="181">
        <v>104</v>
      </c>
      <c r="AG989" s="181">
        <v>251</v>
      </c>
      <c r="AH989" s="181" t="s">
        <v>84</v>
      </c>
      <c r="AI989" s="181" t="s">
        <v>84</v>
      </c>
      <c r="AJ989" s="181">
        <v>248</v>
      </c>
      <c r="AK989" s="181" t="s">
        <v>84</v>
      </c>
      <c r="AL989" s="181">
        <v>452</v>
      </c>
    </row>
    <row r="990" spans="1:38" x14ac:dyDescent="0.25">
      <c r="A990" s="159" t="s">
        <v>9630</v>
      </c>
      <c r="B990" s="158">
        <v>0.90949999999999998</v>
      </c>
      <c r="C990" s="158" t="s">
        <v>84</v>
      </c>
      <c r="D990" s="158">
        <v>1.002</v>
      </c>
      <c r="E990" s="158">
        <v>0.96319999999999995</v>
      </c>
      <c r="F990" s="158">
        <v>0.95840000000000003</v>
      </c>
      <c r="G990" s="158" t="s">
        <v>84</v>
      </c>
      <c r="H990" s="158">
        <v>0.78659999999999997</v>
      </c>
      <c r="I990" s="158" t="s">
        <v>84</v>
      </c>
      <c r="J990" s="158"/>
      <c r="K990" s="158"/>
      <c r="L990" s="158"/>
      <c r="M990" s="158">
        <v>0.88949999999999996</v>
      </c>
      <c r="N990" s="158">
        <v>0.92589999999999995</v>
      </c>
      <c r="O990" s="158" t="s">
        <v>84</v>
      </c>
      <c r="P990" s="158" t="s">
        <v>84</v>
      </c>
      <c r="Q990" s="158">
        <v>1.002</v>
      </c>
      <c r="R990" s="158">
        <v>1.002</v>
      </c>
      <c r="S990" s="158">
        <v>0.93689999999999996</v>
      </c>
      <c r="T990" s="158">
        <v>0.97870000000000001</v>
      </c>
      <c r="U990" s="158">
        <v>0.89880000000000004</v>
      </c>
      <c r="V990" s="158">
        <v>0.98319999999999996</v>
      </c>
      <c r="W990" s="158" t="s">
        <v>84</v>
      </c>
      <c r="X990" s="158" t="s">
        <v>84</v>
      </c>
      <c r="Y990" s="158">
        <v>0.73770000000000002</v>
      </c>
      <c r="Z990" s="158">
        <v>0.82740000000000002</v>
      </c>
      <c r="AA990" s="158" t="s">
        <v>84</v>
      </c>
      <c r="AB990" s="158" t="s">
        <v>84</v>
      </c>
      <c r="AC990" s="158"/>
      <c r="AD990" s="181">
        <v>993</v>
      </c>
      <c r="AE990" s="181" t="s">
        <v>84</v>
      </c>
      <c r="AF990" s="181">
        <v>105</v>
      </c>
      <c r="AG990" s="181">
        <v>361</v>
      </c>
      <c r="AH990" s="181">
        <v>115</v>
      </c>
      <c r="AI990" s="181" t="s">
        <v>84</v>
      </c>
      <c r="AJ990" s="181">
        <v>324</v>
      </c>
      <c r="AK990" s="181" t="s">
        <v>84</v>
      </c>
      <c r="AL990" s="181">
        <v>681</v>
      </c>
    </row>
    <row r="991" spans="1:38" x14ac:dyDescent="0.25">
      <c r="A991" s="159" t="s">
        <v>9631</v>
      </c>
      <c r="B991" s="158">
        <v>0.91420000000000001</v>
      </c>
      <c r="C991" s="158" t="s">
        <v>84</v>
      </c>
      <c r="D991" s="158" t="s">
        <v>84</v>
      </c>
      <c r="E991" s="158">
        <v>0.94830000000000003</v>
      </c>
      <c r="F991" s="158">
        <v>0.96040000000000003</v>
      </c>
      <c r="G991" s="158" t="s">
        <v>84</v>
      </c>
      <c r="H991" s="158">
        <v>0.80840000000000001</v>
      </c>
      <c r="I991" s="158" t="s">
        <v>84</v>
      </c>
      <c r="J991" s="158"/>
      <c r="K991" s="158"/>
      <c r="L991" s="158"/>
      <c r="M991" s="158">
        <v>0.89439999999999997</v>
      </c>
      <c r="N991" s="158">
        <v>0.9304</v>
      </c>
      <c r="O991" s="158" t="s">
        <v>84</v>
      </c>
      <c r="P991" s="158" t="s">
        <v>84</v>
      </c>
      <c r="Q991" s="158" t="s">
        <v>84</v>
      </c>
      <c r="R991" s="158" t="s">
        <v>84</v>
      </c>
      <c r="S991" s="158">
        <v>0.91869999999999996</v>
      </c>
      <c r="T991" s="158">
        <v>0.96730000000000005</v>
      </c>
      <c r="U991" s="158">
        <v>0.91090000000000004</v>
      </c>
      <c r="V991" s="158">
        <v>0.98270000000000002</v>
      </c>
      <c r="W991" s="158" t="s">
        <v>84</v>
      </c>
      <c r="X991" s="158" t="s">
        <v>84</v>
      </c>
      <c r="Y991" s="158">
        <v>0.75829999999999997</v>
      </c>
      <c r="Z991" s="158">
        <v>0.84909999999999997</v>
      </c>
      <c r="AA991" s="158" t="s">
        <v>84</v>
      </c>
      <c r="AB991" s="158" t="s">
        <v>84</v>
      </c>
      <c r="AC991" s="158"/>
      <c r="AD991" s="181">
        <v>969</v>
      </c>
      <c r="AE991" s="181" t="s">
        <v>84</v>
      </c>
      <c r="AF991" s="181" t="s">
        <v>84</v>
      </c>
      <c r="AG991" s="181">
        <v>354</v>
      </c>
      <c r="AH991" s="181">
        <v>145</v>
      </c>
      <c r="AI991" s="181" t="s">
        <v>84</v>
      </c>
      <c r="AJ991" s="181">
        <v>294</v>
      </c>
      <c r="AK991" s="181" t="s">
        <v>84</v>
      </c>
      <c r="AL991" s="181">
        <v>641</v>
      </c>
    </row>
    <row r="992" spans="1:38" x14ac:dyDescent="0.25">
      <c r="A992" s="159" t="s">
        <v>9632</v>
      </c>
      <c r="B992" s="158">
        <v>0.88539999999999996</v>
      </c>
      <c r="C992" s="158" t="s">
        <v>84</v>
      </c>
      <c r="D992" s="158" t="s">
        <v>84</v>
      </c>
      <c r="E992" s="158">
        <v>0.93830000000000002</v>
      </c>
      <c r="F992" s="158">
        <v>0.96719999999999995</v>
      </c>
      <c r="G992" s="158" t="s">
        <v>84</v>
      </c>
      <c r="H992" s="158">
        <v>0.75060000000000004</v>
      </c>
      <c r="I992" s="158" t="s">
        <v>84</v>
      </c>
      <c r="J992" s="158"/>
      <c r="K992" s="158"/>
      <c r="L992" s="158"/>
      <c r="M992" s="158">
        <v>0.86199999999999999</v>
      </c>
      <c r="N992" s="158">
        <v>0.90510000000000002</v>
      </c>
      <c r="O992" s="158" t="s">
        <v>84</v>
      </c>
      <c r="P992" s="158" t="s">
        <v>84</v>
      </c>
      <c r="Q992" s="158" t="s">
        <v>84</v>
      </c>
      <c r="R992" s="158" t="s">
        <v>84</v>
      </c>
      <c r="S992" s="158">
        <v>0.9032</v>
      </c>
      <c r="T992" s="158">
        <v>0.96099999999999997</v>
      </c>
      <c r="U992" s="158">
        <v>0.90869999999999995</v>
      </c>
      <c r="V992" s="158">
        <v>0.98839999999999995</v>
      </c>
      <c r="W992" s="158" t="s">
        <v>84</v>
      </c>
      <c r="X992" s="158" t="s">
        <v>84</v>
      </c>
      <c r="Y992" s="158">
        <v>0.69710000000000005</v>
      </c>
      <c r="Z992" s="158">
        <v>0.79600000000000004</v>
      </c>
      <c r="AA992" s="158" t="s">
        <v>84</v>
      </c>
      <c r="AB992" s="158" t="s">
        <v>84</v>
      </c>
      <c r="AC992" s="158"/>
      <c r="AD992" s="181">
        <v>865</v>
      </c>
      <c r="AE992" s="181" t="s">
        <v>84</v>
      </c>
      <c r="AF992" s="181" t="s">
        <v>84</v>
      </c>
      <c r="AG992" s="181">
        <v>296</v>
      </c>
      <c r="AH992" s="181">
        <v>114</v>
      </c>
      <c r="AI992" s="181" t="s">
        <v>84</v>
      </c>
      <c r="AJ992" s="181">
        <v>294</v>
      </c>
      <c r="AK992" s="181" t="s">
        <v>84</v>
      </c>
      <c r="AL992" s="181">
        <v>584</v>
      </c>
    </row>
    <row r="993" spans="1:38" x14ac:dyDescent="0.25">
      <c r="A993" s="159" t="s">
        <v>9633</v>
      </c>
      <c r="B993" s="158">
        <v>0.89739999999999998</v>
      </c>
      <c r="C993" s="158" t="s">
        <v>84</v>
      </c>
      <c r="D993" s="158" t="s">
        <v>84</v>
      </c>
      <c r="E993" s="158">
        <v>0.94940000000000002</v>
      </c>
      <c r="F993" s="158">
        <v>0.88619999999999999</v>
      </c>
      <c r="G993" s="158" t="s">
        <v>84</v>
      </c>
      <c r="H993" s="158">
        <v>0.78580000000000005</v>
      </c>
      <c r="I993" s="158" t="s">
        <v>84</v>
      </c>
      <c r="J993" s="158"/>
      <c r="K993" s="158"/>
      <c r="L993" s="158"/>
      <c r="M993" s="158">
        <v>0.875</v>
      </c>
      <c r="N993" s="158">
        <v>0.91600000000000004</v>
      </c>
      <c r="O993" s="158" t="s">
        <v>84</v>
      </c>
      <c r="P993" s="158" t="s">
        <v>84</v>
      </c>
      <c r="Q993" s="158" t="s">
        <v>84</v>
      </c>
      <c r="R993" s="158" t="s">
        <v>84</v>
      </c>
      <c r="S993" s="158">
        <v>0.91620000000000001</v>
      </c>
      <c r="T993" s="158">
        <v>0.96970000000000001</v>
      </c>
      <c r="U993" s="158">
        <v>0.80679999999999996</v>
      </c>
      <c r="V993" s="158">
        <v>0.93430000000000002</v>
      </c>
      <c r="W993" s="158" t="s">
        <v>84</v>
      </c>
      <c r="X993" s="158" t="s">
        <v>84</v>
      </c>
      <c r="Y993" s="158">
        <v>0.73209999999999997</v>
      </c>
      <c r="Z993" s="158">
        <v>0.82989999999999997</v>
      </c>
      <c r="AA993" s="158" t="s">
        <v>84</v>
      </c>
      <c r="AB993" s="158" t="s">
        <v>84</v>
      </c>
      <c r="AC993" s="158"/>
      <c r="AD993" s="181">
        <v>864</v>
      </c>
      <c r="AE993" s="181" t="s">
        <v>84</v>
      </c>
      <c r="AF993" s="181" t="s">
        <v>84</v>
      </c>
      <c r="AG993" s="181">
        <v>288</v>
      </c>
      <c r="AH993" s="181">
        <v>104</v>
      </c>
      <c r="AI993" s="181" t="s">
        <v>84</v>
      </c>
      <c r="AJ993" s="181">
        <v>273</v>
      </c>
      <c r="AK993" s="181" t="s">
        <v>84</v>
      </c>
      <c r="AL993" s="181">
        <v>531</v>
      </c>
    </row>
    <row r="994" spans="1:38" x14ac:dyDescent="0.25">
      <c r="A994" s="159" t="s">
        <v>9634</v>
      </c>
      <c r="B994" s="158">
        <v>0.92100000000000004</v>
      </c>
      <c r="C994" s="158" t="s">
        <v>84</v>
      </c>
      <c r="D994" s="158">
        <v>1.0021</v>
      </c>
      <c r="E994" s="158">
        <v>0.98240000000000005</v>
      </c>
      <c r="F994" s="158" t="s">
        <v>84</v>
      </c>
      <c r="G994" s="158" t="s">
        <v>84</v>
      </c>
      <c r="H994" s="158">
        <v>0.80910000000000004</v>
      </c>
      <c r="I994" s="158" t="s">
        <v>84</v>
      </c>
      <c r="J994" s="158"/>
      <c r="K994" s="158"/>
      <c r="L994" s="158"/>
      <c r="M994" s="158">
        <v>0.89939999999999998</v>
      </c>
      <c r="N994" s="158">
        <v>0.93810000000000004</v>
      </c>
      <c r="O994" s="158" t="s">
        <v>84</v>
      </c>
      <c r="P994" s="158" t="s">
        <v>84</v>
      </c>
      <c r="Q994" s="158">
        <v>1.0021</v>
      </c>
      <c r="R994" s="158">
        <v>1.0021</v>
      </c>
      <c r="S994" s="158">
        <v>0.95309999999999995</v>
      </c>
      <c r="T994" s="158">
        <v>0.99339999999999995</v>
      </c>
      <c r="U994" s="158" t="s">
        <v>84</v>
      </c>
      <c r="V994" s="158" t="s">
        <v>84</v>
      </c>
      <c r="W994" s="158" t="s">
        <v>84</v>
      </c>
      <c r="X994" s="158" t="s">
        <v>84</v>
      </c>
      <c r="Y994" s="158">
        <v>0.75409999999999999</v>
      </c>
      <c r="Z994" s="158">
        <v>0.85299999999999998</v>
      </c>
      <c r="AA994" s="158" t="s">
        <v>84</v>
      </c>
      <c r="AB994" s="158" t="s">
        <v>84</v>
      </c>
      <c r="AC994" s="158"/>
      <c r="AD994" s="181">
        <v>788</v>
      </c>
      <c r="AE994" s="181" t="s">
        <v>84</v>
      </c>
      <c r="AF994" s="181">
        <v>104</v>
      </c>
      <c r="AG994" s="181">
        <v>251</v>
      </c>
      <c r="AH994" s="181" t="s">
        <v>84</v>
      </c>
      <c r="AI994" s="181" t="s">
        <v>84</v>
      </c>
      <c r="AJ994" s="181">
        <v>248</v>
      </c>
      <c r="AK994" s="181" t="s">
        <v>84</v>
      </c>
      <c r="AL994" s="181">
        <v>452</v>
      </c>
    </row>
    <row r="995" spans="1:38" x14ac:dyDescent="0.25">
      <c r="A995" s="159" t="s">
        <v>9635</v>
      </c>
      <c r="B995" s="158">
        <v>0.72150000000000003</v>
      </c>
      <c r="C995" s="158" t="s">
        <v>84</v>
      </c>
      <c r="D995" s="158">
        <v>0.89039999999999997</v>
      </c>
      <c r="E995" s="158">
        <v>0.78900000000000003</v>
      </c>
      <c r="F995" s="158">
        <v>0.72189999999999999</v>
      </c>
      <c r="G995" s="158" t="s">
        <v>84</v>
      </c>
      <c r="H995" s="158">
        <v>0.53849999999999998</v>
      </c>
      <c r="I995" s="158" t="s">
        <v>84</v>
      </c>
      <c r="J995" s="158"/>
      <c r="K995" s="158"/>
      <c r="L995" s="158"/>
      <c r="M995" s="158">
        <v>0.68930000000000002</v>
      </c>
      <c r="N995" s="158">
        <v>0.751</v>
      </c>
      <c r="O995" s="158" t="s">
        <v>84</v>
      </c>
      <c r="P995" s="158" t="s">
        <v>84</v>
      </c>
      <c r="Q995" s="158">
        <v>0.78610000000000002</v>
      </c>
      <c r="R995" s="158">
        <v>0.9456</v>
      </c>
      <c r="S995" s="158">
        <v>0.73609999999999998</v>
      </c>
      <c r="T995" s="158">
        <v>0.83250000000000002</v>
      </c>
      <c r="U995" s="158">
        <v>0.61939999999999995</v>
      </c>
      <c r="V995" s="158">
        <v>0.80110000000000003</v>
      </c>
      <c r="W995" s="158" t="s">
        <v>84</v>
      </c>
      <c r="X995" s="158" t="s">
        <v>84</v>
      </c>
      <c r="Y995" s="158">
        <v>0.4788</v>
      </c>
      <c r="Z995" s="158">
        <v>0.59440000000000004</v>
      </c>
      <c r="AA995" s="158" t="s">
        <v>84</v>
      </c>
      <c r="AB995" s="158" t="s">
        <v>84</v>
      </c>
      <c r="AC995" s="158"/>
      <c r="AD995" s="181">
        <v>993</v>
      </c>
      <c r="AE995" s="181" t="s">
        <v>84</v>
      </c>
      <c r="AF995" s="181">
        <v>105</v>
      </c>
      <c r="AG995" s="181">
        <v>361</v>
      </c>
      <c r="AH995" s="181">
        <v>115</v>
      </c>
      <c r="AI995" s="181" t="s">
        <v>84</v>
      </c>
      <c r="AJ995" s="181">
        <v>324</v>
      </c>
      <c r="AK995" s="181" t="s">
        <v>84</v>
      </c>
      <c r="AL995" s="181">
        <v>681</v>
      </c>
    </row>
    <row r="996" spans="1:38" x14ac:dyDescent="0.25">
      <c r="A996" s="159" t="s">
        <v>9636</v>
      </c>
      <c r="B996" s="158">
        <v>0.72640000000000005</v>
      </c>
      <c r="C996" s="158" t="s">
        <v>84</v>
      </c>
      <c r="D996" s="158" t="s">
        <v>84</v>
      </c>
      <c r="E996" s="158">
        <v>0.78659999999999997</v>
      </c>
      <c r="F996" s="158">
        <v>0.75639999999999996</v>
      </c>
      <c r="G996" s="158" t="s">
        <v>84</v>
      </c>
      <c r="H996" s="158">
        <v>0.54600000000000004</v>
      </c>
      <c r="I996" s="158" t="s">
        <v>84</v>
      </c>
      <c r="J996" s="158"/>
      <c r="K996" s="158"/>
      <c r="L996" s="158"/>
      <c r="M996" s="158">
        <v>0.69399999999999995</v>
      </c>
      <c r="N996" s="158">
        <v>0.75609999999999999</v>
      </c>
      <c r="O996" s="158" t="s">
        <v>84</v>
      </c>
      <c r="P996" s="158" t="s">
        <v>84</v>
      </c>
      <c r="Q996" s="158" t="s">
        <v>84</v>
      </c>
      <c r="R996" s="158" t="s">
        <v>84</v>
      </c>
      <c r="S996" s="158">
        <v>0.73319999999999996</v>
      </c>
      <c r="T996" s="158">
        <v>0.8306</v>
      </c>
      <c r="U996" s="158">
        <v>0.67010000000000003</v>
      </c>
      <c r="V996" s="158">
        <v>0.82310000000000005</v>
      </c>
      <c r="W996" s="158" t="s">
        <v>84</v>
      </c>
      <c r="X996" s="158" t="s">
        <v>84</v>
      </c>
      <c r="Y996" s="158">
        <v>0.48209999999999997</v>
      </c>
      <c r="Z996" s="158">
        <v>0.60540000000000005</v>
      </c>
      <c r="AA996" s="158" t="s">
        <v>84</v>
      </c>
      <c r="AB996" s="158" t="s">
        <v>84</v>
      </c>
      <c r="AC996" s="158"/>
      <c r="AD996" s="181">
        <v>969</v>
      </c>
      <c r="AE996" s="181" t="s">
        <v>84</v>
      </c>
      <c r="AF996" s="181" t="s">
        <v>84</v>
      </c>
      <c r="AG996" s="181">
        <v>354</v>
      </c>
      <c r="AH996" s="181">
        <v>145</v>
      </c>
      <c r="AI996" s="181" t="s">
        <v>84</v>
      </c>
      <c r="AJ996" s="181">
        <v>294</v>
      </c>
      <c r="AK996" s="181" t="s">
        <v>84</v>
      </c>
      <c r="AL996" s="181">
        <v>641</v>
      </c>
    </row>
    <row r="997" spans="1:38" x14ac:dyDescent="0.25">
      <c r="A997" s="159" t="s">
        <v>9637</v>
      </c>
      <c r="B997" s="158">
        <v>0.7006</v>
      </c>
      <c r="C997" s="158" t="s">
        <v>84</v>
      </c>
      <c r="D997" s="158" t="s">
        <v>84</v>
      </c>
      <c r="E997" s="158">
        <v>0.78700000000000003</v>
      </c>
      <c r="F997" s="158">
        <v>0.70689999999999997</v>
      </c>
      <c r="G997" s="158" t="s">
        <v>84</v>
      </c>
      <c r="H997" s="158">
        <v>0.52470000000000006</v>
      </c>
      <c r="I997" s="158" t="s">
        <v>84</v>
      </c>
      <c r="J997" s="158"/>
      <c r="K997" s="158"/>
      <c r="L997" s="158"/>
      <c r="M997" s="158">
        <v>0.66520000000000001</v>
      </c>
      <c r="N997" s="158">
        <v>0.73309999999999997</v>
      </c>
      <c r="O997" s="158" t="s">
        <v>84</v>
      </c>
      <c r="P997" s="158" t="s">
        <v>84</v>
      </c>
      <c r="Q997" s="158" t="s">
        <v>84</v>
      </c>
      <c r="R997" s="158" t="s">
        <v>84</v>
      </c>
      <c r="S997" s="158">
        <v>0.72599999999999998</v>
      </c>
      <c r="T997" s="158">
        <v>0.83589999999999998</v>
      </c>
      <c r="U997" s="158">
        <v>0.60270000000000001</v>
      </c>
      <c r="V997" s="158">
        <v>0.78859999999999997</v>
      </c>
      <c r="W997" s="158" t="s">
        <v>84</v>
      </c>
      <c r="X997" s="158" t="s">
        <v>84</v>
      </c>
      <c r="Y997" s="158">
        <v>0.46189999999999998</v>
      </c>
      <c r="Z997" s="158">
        <v>0.58360000000000001</v>
      </c>
      <c r="AA997" s="158" t="s">
        <v>84</v>
      </c>
      <c r="AB997" s="158" t="s">
        <v>84</v>
      </c>
      <c r="AC997" s="158"/>
      <c r="AD997" s="181">
        <v>865</v>
      </c>
      <c r="AE997" s="181" t="s">
        <v>84</v>
      </c>
      <c r="AF997" s="181" t="s">
        <v>84</v>
      </c>
      <c r="AG997" s="181">
        <v>296</v>
      </c>
      <c r="AH997" s="181">
        <v>114</v>
      </c>
      <c r="AI997" s="181" t="s">
        <v>84</v>
      </c>
      <c r="AJ997" s="181">
        <v>294</v>
      </c>
      <c r="AK997" s="181" t="s">
        <v>84</v>
      </c>
      <c r="AL997" s="181">
        <v>584</v>
      </c>
    </row>
    <row r="998" spans="1:38" x14ac:dyDescent="0.25">
      <c r="A998" s="159" t="s">
        <v>9638</v>
      </c>
      <c r="B998" s="158">
        <v>0.71550000000000002</v>
      </c>
      <c r="C998" s="158" t="s">
        <v>84</v>
      </c>
      <c r="D998" s="158" t="s">
        <v>84</v>
      </c>
      <c r="E998" s="158">
        <v>0.79849999999999999</v>
      </c>
      <c r="F998" s="158">
        <v>0.69710000000000005</v>
      </c>
      <c r="G998" s="158" t="s">
        <v>84</v>
      </c>
      <c r="H998" s="158">
        <v>0.53310000000000002</v>
      </c>
      <c r="I998" s="158" t="s">
        <v>84</v>
      </c>
      <c r="J998" s="158"/>
      <c r="K998" s="158"/>
      <c r="L998" s="158"/>
      <c r="M998" s="158">
        <v>0.68100000000000005</v>
      </c>
      <c r="N998" s="158">
        <v>0.74690000000000001</v>
      </c>
      <c r="O998" s="158" t="s">
        <v>84</v>
      </c>
      <c r="P998" s="158" t="s">
        <v>84</v>
      </c>
      <c r="Q998" s="158" t="s">
        <v>84</v>
      </c>
      <c r="R998" s="158" t="s">
        <v>84</v>
      </c>
      <c r="S998" s="158">
        <v>0.74050000000000005</v>
      </c>
      <c r="T998" s="158">
        <v>0.8448</v>
      </c>
      <c r="U998" s="158">
        <v>0.5887</v>
      </c>
      <c r="V998" s="158">
        <v>0.78220000000000001</v>
      </c>
      <c r="W998" s="158" t="s">
        <v>84</v>
      </c>
      <c r="X998" s="158" t="s">
        <v>84</v>
      </c>
      <c r="Y998" s="158">
        <v>0.46779999999999999</v>
      </c>
      <c r="Z998" s="158">
        <v>0.59399999999999997</v>
      </c>
      <c r="AA998" s="158" t="s">
        <v>84</v>
      </c>
      <c r="AB998" s="158" t="s">
        <v>84</v>
      </c>
      <c r="AC998" s="158"/>
      <c r="AD998" s="181">
        <v>864</v>
      </c>
      <c r="AE998" s="181" t="s">
        <v>84</v>
      </c>
      <c r="AF998" s="181" t="s">
        <v>84</v>
      </c>
      <c r="AG998" s="181">
        <v>288</v>
      </c>
      <c r="AH998" s="181">
        <v>104</v>
      </c>
      <c r="AI998" s="181" t="s">
        <v>84</v>
      </c>
      <c r="AJ998" s="181">
        <v>273</v>
      </c>
      <c r="AK998" s="181" t="s">
        <v>84</v>
      </c>
      <c r="AL998" s="181">
        <v>531</v>
      </c>
    </row>
    <row r="999" spans="1:38" x14ac:dyDescent="0.25">
      <c r="A999" s="159" t="s">
        <v>9639</v>
      </c>
      <c r="B999" s="158">
        <v>0.75690000000000002</v>
      </c>
      <c r="C999" s="158" t="s">
        <v>84</v>
      </c>
      <c r="D999" s="158">
        <v>0.89629999999999999</v>
      </c>
      <c r="E999" s="158">
        <v>0.80569999999999997</v>
      </c>
      <c r="F999" s="158" t="s">
        <v>84</v>
      </c>
      <c r="G999" s="158" t="s">
        <v>84</v>
      </c>
      <c r="H999" s="158">
        <v>0.60299999999999998</v>
      </c>
      <c r="I999" s="158" t="s">
        <v>84</v>
      </c>
      <c r="J999" s="158"/>
      <c r="K999" s="158"/>
      <c r="L999" s="158"/>
      <c r="M999" s="158">
        <v>0.72089999999999999</v>
      </c>
      <c r="N999" s="158">
        <v>0.78900000000000003</v>
      </c>
      <c r="O999" s="158" t="s">
        <v>84</v>
      </c>
      <c r="P999" s="158" t="s">
        <v>84</v>
      </c>
      <c r="Q999" s="158">
        <v>0.79049999999999998</v>
      </c>
      <c r="R999" s="158">
        <v>0.95030000000000003</v>
      </c>
      <c r="S999" s="158">
        <v>0.73950000000000005</v>
      </c>
      <c r="T999" s="158">
        <v>0.85670000000000002</v>
      </c>
      <c r="U999" s="158" t="s">
        <v>84</v>
      </c>
      <c r="V999" s="158" t="s">
        <v>84</v>
      </c>
      <c r="W999" s="158" t="s">
        <v>84</v>
      </c>
      <c r="X999" s="158" t="s">
        <v>84</v>
      </c>
      <c r="Y999" s="158">
        <v>0.53280000000000005</v>
      </c>
      <c r="Z999" s="158">
        <v>0.66610000000000003</v>
      </c>
      <c r="AA999" s="158" t="s">
        <v>84</v>
      </c>
      <c r="AB999" s="158" t="s">
        <v>84</v>
      </c>
      <c r="AC999" s="158"/>
      <c r="AD999" s="181">
        <v>788</v>
      </c>
      <c r="AE999" s="181" t="s">
        <v>84</v>
      </c>
      <c r="AF999" s="181">
        <v>104</v>
      </c>
      <c r="AG999" s="181">
        <v>251</v>
      </c>
      <c r="AH999" s="181" t="s">
        <v>84</v>
      </c>
      <c r="AI999" s="181" t="s">
        <v>84</v>
      </c>
      <c r="AJ999" s="181">
        <v>248</v>
      </c>
      <c r="AK999" s="181" t="s">
        <v>84</v>
      </c>
      <c r="AL999" s="181">
        <v>452</v>
      </c>
    </row>
    <row r="1000" spans="1:38" x14ac:dyDescent="0.25">
      <c r="A1000" s="159" t="s">
        <v>9640</v>
      </c>
      <c r="B1000" s="158">
        <v>0.66820000000000002</v>
      </c>
      <c r="C1000" s="158" t="s">
        <v>84</v>
      </c>
      <c r="D1000" s="158">
        <v>0.88170000000000004</v>
      </c>
      <c r="E1000" s="158">
        <v>0.72219999999999995</v>
      </c>
      <c r="F1000" s="158">
        <v>0.66300000000000003</v>
      </c>
      <c r="G1000" s="158" t="s">
        <v>84</v>
      </c>
      <c r="H1000" s="158">
        <v>0.4904</v>
      </c>
      <c r="I1000" s="158" t="s">
        <v>84</v>
      </c>
      <c r="J1000" s="158"/>
      <c r="K1000" s="158"/>
      <c r="L1000" s="158"/>
      <c r="M1000" s="158">
        <v>0.63290000000000002</v>
      </c>
      <c r="N1000" s="158">
        <v>0.70089999999999997</v>
      </c>
      <c r="O1000" s="158" t="s">
        <v>84</v>
      </c>
      <c r="P1000" s="158" t="s">
        <v>84</v>
      </c>
      <c r="Q1000" s="158">
        <v>0.75890000000000002</v>
      </c>
      <c r="R1000" s="158">
        <v>0.94410000000000005</v>
      </c>
      <c r="S1000" s="158">
        <v>0.66249999999999998</v>
      </c>
      <c r="T1000" s="158">
        <v>0.7732</v>
      </c>
      <c r="U1000" s="158">
        <v>0.55279999999999996</v>
      </c>
      <c r="V1000" s="158">
        <v>0.752</v>
      </c>
      <c r="W1000" s="158" t="s">
        <v>84</v>
      </c>
      <c r="X1000" s="158" t="s">
        <v>84</v>
      </c>
      <c r="Y1000" s="158">
        <v>0.42880000000000001</v>
      </c>
      <c r="Z1000" s="158">
        <v>0.54900000000000004</v>
      </c>
      <c r="AA1000" s="158" t="s">
        <v>84</v>
      </c>
      <c r="AB1000" s="158" t="s">
        <v>84</v>
      </c>
      <c r="AC1000" s="158"/>
      <c r="AD1000" s="181">
        <v>993</v>
      </c>
      <c r="AE1000" s="181" t="s">
        <v>84</v>
      </c>
      <c r="AF1000" s="181">
        <v>105</v>
      </c>
      <c r="AG1000" s="181">
        <v>361</v>
      </c>
      <c r="AH1000" s="181">
        <v>115</v>
      </c>
      <c r="AI1000" s="181" t="s">
        <v>84</v>
      </c>
      <c r="AJ1000" s="181">
        <v>324</v>
      </c>
      <c r="AK1000" s="181" t="s">
        <v>84</v>
      </c>
      <c r="AL1000" s="181">
        <v>681</v>
      </c>
    </row>
    <row r="1001" spans="1:38" x14ac:dyDescent="0.25">
      <c r="A1001" s="159" t="s">
        <v>9641</v>
      </c>
      <c r="B1001" s="158">
        <v>0.66579999999999995</v>
      </c>
      <c r="C1001" s="158" t="s">
        <v>84</v>
      </c>
      <c r="D1001" s="158" t="s">
        <v>84</v>
      </c>
      <c r="E1001" s="158">
        <v>0.71970000000000001</v>
      </c>
      <c r="F1001" s="158">
        <v>0.71679999999999999</v>
      </c>
      <c r="G1001" s="158" t="s">
        <v>84</v>
      </c>
      <c r="H1001" s="158">
        <v>0.47489999999999999</v>
      </c>
      <c r="I1001" s="158" t="s">
        <v>84</v>
      </c>
      <c r="J1001" s="158"/>
      <c r="K1001" s="158"/>
      <c r="L1001" s="158"/>
      <c r="M1001" s="158">
        <v>0.63</v>
      </c>
      <c r="N1001" s="158">
        <v>0.69910000000000005</v>
      </c>
      <c r="O1001" s="158" t="s">
        <v>84</v>
      </c>
      <c r="P1001" s="158" t="s">
        <v>84</v>
      </c>
      <c r="Q1001" s="158" t="s">
        <v>84</v>
      </c>
      <c r="R1001" s="158" t="s">
        <v>84</v>
      </c>
      <c r="S1001" s="158">
        <v>0.65900000000000003</v>
      </c>
      <c r="T1001" s="158">
        <v>0.77149999999999996</v>
      </c>
      <c r="U1001" s="158">
        <v>0.62150000000000005</v>
      </c>
      <c r="V1001" s="158">
        <v>0.79200000000000004</v>
      </c>
      <c r="W1001" s="158" t="s">
        <v>84</v>
      </c>
      <c r="X1001" s="158" t="s">
        <v>84</v>
      </c>
      <c r="Y1001" s="158">
        <v>0.40910000000000002</v>
      </c>
      <c r="Z1001" s="158">
        <v>0.53759999999999997</v>
      </c>
      <c r="AA1001" s="158" t="s">
        <v>84</v>
      </c>
      <c r="AB1001" s="158" t="s">
        <v>84</v>
      </c>
      <c r="AC1001" s="158"/>
      <c r="AD1001" s="181">
        <v>969</v>
      </c>
      <c r="AE1001" s="181" t="s">
        <v>84</v>
      </c>
      <c r="AF1001" s="181" t="s">
        <v>84</v>
      </c>
      <c r="AG1001" s="181">
        <v>354</v>
      </c>
      <c r="AH1001" s="181">
        <v>145</v>
      </c>
      <c r="AI1001" s="181" t="s">
        <v>84</v>
      </c>
      <c r="AJ1001" s="181">
        <v>294</v>
      </c>
      <c r="AK1001" s="181" t="s">
        <v>84</v>
      </c>
      <c r="AL1001" s="181">
        <v>641</v>
      </c>
    </row>
    <row r="1002" spans="1:38" x14ac:dyDescent="0.25">
      <c r="A1002" s="159" t="s">
        <v>9642</v>
      </c>
      <c r="B1002" s="158">
        <v>0.67200000000000004</v>
      </c>
      <c r="C1002" s="158" t="s">
        <v>84</v>
      </c>
      <c r="D1002" s="158" t="s">
        <v>84</v>
      </c>
      <c r="E1002" s="158">
        <v>0.76429999999999998</v>
      </c>
      <c r="F1002" s="158">
        <v>0.66800000000000004</v>
      </c>
      <c r="G1002" s="158" t="s">
        <v>84</v>
      </c>
      <c r="H1002" s="158">
        <v>0.48720000000000002</v>
      </c>
      <c r="I1002" s="158" t="s">
        <v>84</v>
      </c>
      <c r="J1002" s="158"/>
      <c r="K1002" s="158"/>
      <c r="L1002" s="158"/>
      <c r="M1002" s="158">
        <v>0.63360000000000005</v>
      </c>
      <c r="N1002" s="158">
        <v>0.70730000000000004</v>
      </c>
      <c r="O1002" s="158" t="s">
        <v>84</v>
      </c>
      <c r="P1002" s="158" t="s">
        <v>84</v>
      </c>
      <c r="Q1002" s="158" t="s">
        <v>84</v>
      </c>
      <c r="R1002" s="158" t="s">
        <v>84</v>
      </c>
      <c r="S1002" s="158">
        <v>0.69579999999999997</v>
      </c>
      <c r="T1002" s="158">
        <v>0.81940000000000002</v>
      </c>
      <c r="U1002" s="158">
        <v>0.5585</v>
      </c>
      <c r="V1002" s="158">
        <v>0.75619999999999998</v>
      </c>
      <c r="W1002" s="158" t="s">
        <v>84</v>
      </c>
      <c r="X1002" s="158" t="s">
        <v>84</v>
      </c>
      <c r="Y1002" s="158">
        <v>0.42109999999999997</v>
      </c>
      <c r="Z1002" s="158">
        <v>0.55000000000000004</v>
      </c>
      <c r="AA1002" s="158" t="s">
        <v>84</v>
      </c>
      <c r="AB1002" s="158" t="s">
        <v>84</v>
      </c>
      <c r="AC1002" s="158"/>
      <c r="AD1002" s="181">
        <v>865</v>
      </c>
      <c r="AE1002" s="181" t="s">
        <v>84</v>
      </c>
      <c r="AF1002" s="181" t="s">
        <v>84</v>
      </c>
      <c r="AG1002" s="181">
        <v>296</v>
      </c>
      <c r="AH1002" s="181">
        <v>114</v>
      </c>
      <c r="AI1002" s="181" t="s">
        <v>84</v>
      </c>
      <c r="AJ1002" s="181">
        <v>294</v>
      </c>
      <c r="AK1002" s="181" t="s">
        <v>84</v>
      </c>
      <c r="AL1002" s="181">
        <v>584</v>
      </c>
    </row>
    <row r="1003" spans="1:38" x14ac:dyDescent="0.25">
      <c r="A1003" s="159" t="s">
        <v>9643</v>
      </c>
      <c r="B1003" s="158">
        <v>0.68679999999999997</v>
      </c>
      <c r="C1003" s="158" t="s">
        <v>84</v>
      </c>
      <c r="D1003" s="158" t="s">
        <v>84</v>
      </c>
      <c r="E1003" s="158">
        <v>0.7671</v>
      </c>
      <c r="F1003" s="158">
        <v>0.67010000000000003</v>
      </c>
      <c r="G1003" s="158" t="s">
        <v>84</v>
      </c>
      <c r="H1003" s="158">
        <v>0.49030000000000001</v>
      </c>
      <c r="I1003" s="158" t="s">
        <v>84</v>
      </c>
      <c r="J1003" s="158"/>
      <c r="K1003" s="158"/>
      <c r="L1003" s="158"/>
      <c r="M1003" s="158">
        <v>0.65029999999999999</v>
      </c>
      <c r="N1003" s="158">
        <v>0.72040000000000004</v>
      </c>
      <c r="O1003" s="158" t="s">
        <v>84</v>
      </c>
      <c r="P1003" s="158" t="s">
        <v>84</v>
      </c>
      <c r="Q1003" s="158" t="s">
        <v>84</v>
      </c>
      <c r="R1003" s="158" t="s">
        <v>84</v>
      </c>
      <c r="S1003" s="158">
        <v>0.70420000000000005</v>
      </c>
      <c r="T1003" s="158">
        <v>0.81830000000000003</v>
      </c>
      <c r="U1003" s="158">
        <v>0.55689999999999995</v>
      </c>
      <c r="V1003" s="158">
        <v>0.76049999999999995</v>
      </c>
      <c r="W1003" s="158" t="s">
        <v>84</v>
      </c>
      <c r="X1003" s="158" t="s">
        <v>84</v>
      </c>
      <c r="Y1003" s="158">
        <v>0.4234</v>
      </c>
      <c r="Z1003" s="158">
        <v>0.55369999999999997</v>
      </c>
      <c r="AA1003" s="158" t="s">
        <v>84</v>
      </c>
      <c r="AB1003" s="158" t="s">
        <v>84</v>
      </c>
      <c r="AC1003" s="158"/>
      <c r="AD1003" s="181">
        <v>864</v>
      </c>
      <c r="AE1003" s="181" t="s">
        <v>84</v>
      </c>
      <c r="AF1003" s="181" t="s">
        <v>84</v>
      </c>
      <c r="AG1003" s="181">
        <v>288</v>
      </c>
      <c r="AH1003" s="181">
        <v>104</v>
      </c>
      <c r="AI1003" s="181" t="s">
        <v>84</v>
      </c>
      <c r="AJ1003" s="181">
        <v>273</v>
      </c>
      <c r="AK1003" s="181" t="s">
        <v>84</v>
      </c>
      <c r="AL1003" s="181">
        <v>531</v>
      </c>
    </row>
    <row r="1004" spans="1:38" x14ac:dyDescent="0.25">
      <c r="A1004" s="159" t="s">
        <v>9644</v>
      </c>
      <c r="B1004" s="158">
        <v>0.7097</v>
      </c>
      <c r="C1004" s="158" t="s">
        <v>84</v>
      </c>
      <c r="D1004" s="158">
        <v>0.87329999999999997</v>
      </c>
      <c r="E1004" s="158">
        <v>0.7218</v>
      </c>
      <c r="F1004" s="158" t="s">
        <v>84</v>
      </c>
      <c r="G1004" s="158" t="s">
        <v>84</v>
      </c>
      <c r="H1004" s="158">
        <v>0.55679999999999996</v>
      </c>
      <c r="I1004" s="158" t="s">
        <v>84</v>
      </c>
      <c r="J1004" s="158"/>
      <c r="K1004" s="158"/>
      <c r="L1004" s="158"/>
      <c r="M1004" s="158">
        <v>0.66979999999999995</v>
      </c>
      <c r="N1004" s="158">
        <v>0.74570000000000003</v>
      </c>
      <c r="O1004" s="158" t="s">
        <v>84</v>
      </c>
      <c r="P1004" s="158" t="s">
        <v>84</v>
      </c>
      <c r="Q1004" s="158">
        <v>0.75549999999999995</v>
      </c>
      <c r="R1004" s="158">
        <v>0.93659999999999999</v>
      </c>
      <c r="S1004" s="158">
        <v>0.64449999999999996</v>
      </c>
      <c r="T1004" s="158">
        <v>0.78510000000000002</v>
      </c>
      <c r="U1004" s="158" t="s">
        <v>84</v>
      </c>
      <c r="V1004" s="158" t="s">
        <v>84</v>
      </c>
      <c r="W1004" s="158" t="s">
        <v>84</v>
      </c>
      <c r="X1004" s="158" t="s">
        <v>84</v>
      </c>
      <c r="Y1004" s="158">
        <v>0.48330000000000001</v>
      </c>
      <c r="Z1004" s="158">
        <v>0.62409999999999999</v>
      </c>
      <c r="AA1004" s="158" t="s">
        <v>84</v>
      </c>
      <c r="AB1004" s="158" t="s">
        <v>84</v>
      </c>
      <c r="AC1004" s="158"/>
      <c r="AD1004" s="181">
        <v>788</v>
      </c>
      <c r="AE1004" s="181" t="s">
        <v>84</v>
      </c>
      <c r="AF1004" s="181">
        <v>104</v>
      </c>
      <c r="AG1004" s="181">
        <v>251</v>
      </c>
      <c r="AH1004" s="181" t="s">
        <v>84</v>
      </c>
      <c r="AI1004" s="181" t="s">
        <v>84</v>
      </c>
      <c r="AJ1004" s="181">
        <v>248</v>
      </c>
      <c r="AK1004" s="181" t="s">
        <v>84</v>
      </c>
      <c r="AL1004" s="181">
        <v>452</v>
      </c>
    </row>
    <row r="1005" spans="1:38" x14ac:dyDescent="0.25">
      <c r="A1005" s="159" t="s">
        <v>9645</v>
      </c>
      <c r="B1005" s="158">
        <v>0.86550000000000005</v>
      </c>
      <c r="C1005" s="158" t="s">
        <v>84</v>
      </c>
      <c r="D1005" s="158">
        <v>0.98680000000000001</v>
      </c>
      <c r="E1005" s="158">
        <v>0.93910000000000005</v>
      </c>
      <c r="F1005" s="158">
        <v>0.91830000000000001</v>
      </c>
      <c r="G1005" s="158" t="s">
        <v>84</v>
      </c>
      <c r="H1005" s="158">
        <v>0.70030000000000003</v>
      </c>
      <c r="I1005" s="158" t="s">
        <v>84</v>
      </c>
      <c r="J1005" s="158"/>
      <c r="K1005" s="158"/>
      <c r="L1005" s="158"/>
      <c r="M1005" s="158">
        <v>0.84199999999999997</v>
      </c>
      <c r="N1005" s="158">
        <v>0.88580000000000003</v>
      </c>
      <c r="O1005" s="158" t="s">
        <v>84</v>
      </c>
      <c r="P1005" s="158" t="s">
        <v>84</v>
      </c>
      <c r="Q1005" s="158">
        <v>0.90580000000000005</v>
      </c>
      <c r="R1005" s="158">
        <v>0.99819999999999998</v>
      </c>
      <c r="S1005" s="158">
        <v>0.90710000000000002</v>
      </c>
      <c r="T1005" s="158">
        <v>0.96030000000000004</v>
      </c>
      <c r="U1005" s="158">
        <v>0.84750000000000003</v>
      </c>
      <c r="V1005" s="158">
        <v>0.95709999999999995</v>
      </c>
      <c r="W1005" s="158" t="s">
        <v>84</v>
      </c>
      <c r="X1005" s="158" t="s">
        <v>84</v>
      </c>
      <c r="Y1005" s="158">
        <v>0.64649999999999996</v>
      </c>
      <c r="Z1005" s="158">
        <v>0.74760000000000004</v>
      </c>
      <c r="AA1005" s="158" t="s">
        <v>84</v>
      </c>
      <c r="AB1005" s="158" t="s">
        <v>84</v>
      </c>
      <c r="AC1005" s="158"/>
      <c r="AD1005" s="181">
        <v>993</v>
      </c>
      <c r="AE1005" s="181" t="s">
        <v>84</v>
      </c>
      <c r="AF1005" s="181">
        <v>105</v>
      </c>
      <c r="AG1005" s="181">
        <v>361</v>
      </c>
      <c r="AH1005" s="181">
        <v>115</v>
      </c>
      <c r="AI1005" s="181" t="s">
        <v>84</v>
      </c>
      <c r="AJ1005" s="181">
        <v>324</v>
      </c>
      <c r="AK1005" s="181" t="s">
        <v>84</v>
      </c>
      <c r="AL1005" s="181">
        <v>681</v>
      </c>
    </row>
    <row r="1006" spans="1:38" x14ac:dyDescent="0.25">
      <c r="A1006" s="159" t="s">
        <v>9646</v>
      </c>
      <c r="B1006" s="158">
        <v>0.87070000000000003</v>
      </c>
      <c r="C1006" s="158" t="s">
        <v>84</v>
      </c>
      <c r="D1006" s="158" t="s">
        <v>84</v>
      </c>
      <c r="E1006" s="158">
        <v>0.92659999999999998</v>
      </c>
      <c r="F1006" s="158">
        <v>0.93559999999999999</v>
      </c>
      <c r="G1006" s="158" t="s">
        <v>84</v>
      </c>
      <c r="H1006" s="158">
        <v>0.71909999999999996</v>
      </c>
      <c r="I1006" s="158" t="s">
        <v>84</v>
      </c>
      <c r="J1006" s="158"/>
      <c r="K1006" s="158"/>
      <c r="L1006" s="158"/>
      <c r="M1006" s="158">
        <v>0.84730000000000005</v>
      </c>
      <c r="N1006" s="158">
        <v>0.89080000000000004</v>
      </c>
      <c r="O1006" s="158" t="s">
        <v>84</v>
      </c>
      <c r="P1006" s="158" t="s">
        <v>84</v>
      </c>
      <c r="Q1006" s="158" t="s">
        <v>84</v>
      </c>
      <c r="R1006" s="158" t="s">
        <v>84</v>
      </c>
      <c r="S1006" s="158">
        <v>0.89229999999999998</v>
      </c>
      <c r="T1006" s="158">
        <v>0.95020000000000004</v>
      </c>
      <c r="U1006" s="158">
        <v>0.878</v>
      </c>
      <c r="V1006" s="158">
        <v>0.96650000000000003</v>
      </c>
      <c r="W1006" s="158" t="s">
        <v>84</v>
      </c>
      <c r="X1006" s="158" t="s">
        <v>84</v>
      </c>
      <c r="Y1006" s="158">
        <v>0.66320000000000001</v>
      </c>
      <c r="Z1006" s="158">
        <v>0.76739999999999997</v>
      </c>
      <c r="AA1006" s="158" t="s">
        <v>84</v>
      </c>
      <c r="AB1006" s="158" t="s">
        <v>84</v>
      </c>
      <c r="AC1006" s="158"/>
      <c r="AD1006" s="181">
        <v>969</v>
      </c>
      <c r="AE1006" s="181" t="s">
        <v>84</v>
      </c>
      <c r="AF1006" s="181" t="s">
        <v>84</v>
      </c>
      <c r="AG1006" s="181">
        <v>354</v>
      </c>
      <c r="AH1006" s="181">
        <v>145</v>
      </c>
      <c r="AI1006" s="181" t="s">
        <v>84</v>
      </c>
      <c r="AJ1006" s="181">
        <v>294</v>
      </c>
      <c r="AK1006" s="181" t="s">
        <v>84</v>
      </c>
      <c r="AL1006" s="181">
        <v>641</v>
      </c>
    </row>
    <row r="1007" spans="1:38" x14ac:dyDescent="0.25">
      <c r="A1007" s="159" t="s">
        <v>9647</v>
      </c>
      <c r="B1007" s="158">
        <v>0.84740000000000004</v>
      </c>
      <c r="C1007" s="158" t="s">
        <v>84</v>
      </c>
      <c r="D1007" s="158" t="s">
        <v>84</v>
      </c>
      <c r="E1007" s="158">
        <v>0.91600000000000004</v>
      </c>
      <c r="F1007" s="158">
        <v>0.90900000000000003</v>
      </c>
      <c r="G1007" s="158" t="s">
        <v>84</v>
      </c>
      <c r="H1007" s="158">
        <v>0.69610000000000005</v>
      </c>
      <c r="I1007" s="158" t="s">
        <v>84</v>
      </c>
      <c r="J1007" s="158"/>
      <c r="K1007" s="158"/>
      <c r="L1007" s="158"/>
      <c r="M1007" s="158">
        <v>0.82099999999999995</v>
      </c>
      <c r="N1007" s="158">
        <v>0.87029999999999996</v>
      </c>
      <c r="O1007" s="158" t="s">
        <v>84</v>
      </c>
      <c r="P1007" s="158" t="s">
        <v>84</v>
      </c>
      <c r="Q1007" s="158" t="s">
        <v>84</v>
      </c>
      <c r="R1007" s="158" t="s">
        <v>84</v>
      </c>
      <c r="S1007" s="158">
        <v>0.87580000000000002</v>
      </c>
      <c r="T1007" s="158">
        <v>0.94359999999999999</v>
      </c>
      <c r="U1007" s="158">
        <v>0.83520000000000005</v>
      </c>
      <c r="V1007" s="158">
        <v>0.95069999999999999</v>
      </c>
      <c r="W1007" s="158" t="s">
        <v>84</v>
      </c>
      <c r="X1007" s="158" t="s">
        <v>84</v>
      </c>
      <c r="Y1007" s="158">
        <v>0.63949999999999996</v>
      </c>
      <c r="Z1007" s="158">
        <v>0.74560000000000004</v>
      </c>
      <c r="AA1007" s="158" t="s">
        <v>84</v>
      </c>
      <c r="AB1007" s="158" t="s">
        <v>84</v>
      </c>
      <c r="AC1007" s="158"/>
      <c r="AD1007" s="181">
        <v>865</v>
      </c>
      <c r="AE1007" s="181" t="s">
        <v>84</v>
      </c>
      <c r="AF1007" s="181" t="s">
        <v>84</v>
      </c>
      <c r="AG1007" s="181">
        <v>296</v>
      </c>
      <c r="AH1007" s="181">
        <v>114</v>
      </c>
      <c r="AI1007" s="181" t="s">
        <v>84</v>
      </c>
      <c r="AJ1007" s="181">
        <v>294</v>
      </c>
      <c r="AK1007" s="181" t="s">
        <v>84</v>
      </c>
      <c r="AL1007" s="181">
        <v>584</v>
      </c>
    </row>
    <row r="1008" spans="1:38" x14ac:dyDescent="0.25">
      <c r="A1008" s="159" t="s">
        <v>9648</v>
      </c>
      <c r="B1008" s="158">
        <v>0.8619</v>
      </c>
      <c r="C1008" s="158" t="s">
        <v>84</v>
      </c>
      <c r="D1008" s="158" t="s">
        <v>84</v>
      </c>
      <c r="E1008" s="158">
        <v>0.92079999999999995</v>
      </c>
      <c r="F1008" s="158">
        <v>0.85089999999999999</v>
      </c>
      <c r="G1008" s="158" t="s">
        <v>84</v>
      </c>
      <c r="H1008" s="158">
        <v>0.73</v>
      </c>
      <c r="I1008" s="158" t="s">
        <v>84</v>
      </c>
      <c r="J1008" s="158"/>
      <c r="K1008" s="158"/>
      <c r="L1008" s="158"/>
      <c r="M1008" s="158">
        <v>0.83650000000000002</v>
      </c>
      <c r="N1008" s="158">
        <v>0.88360000000000005</v>
      </c>
      <c r="O1008" s="158" t="s">
        <v>84</v>
      </c>
      <c r="P1008" s="158" t="s">
        <v>84</v>
      </c>
      <c r="Q1008" s="158" t="s">
        <v>84</v>
      </c>
      <c r="R1008" s="158" t="s">
        <v>84</v>
      </c>
      <c r="S1008" s="158">
        <v>0.88149999999999995</v>
      </c>
      <c r="T1008" s="158">
        <v>0.94740000000000002</v>
      </c>
      <c r="U1008" s="158">
        <v>0.76480000000000004</v>
      </c>
      <c r="V1008" s="158">
        <v>0.9073</v>
      </c>
      <c r="W1008" s="158" t="s">
        <v>84</v>
      </c>
      <c r="X1008" s="158" t="s">
        <v>84</v>
      </c>
      <c r="Y1008" s="158">
        <v>0.67249999999999999</v>
      </c>
      <c r="Z1008" s="158">
        <v>0.77900000000000003</v>
      </c>
      <c r="AA1008" s="158" t="s">
        <v>84</v>
      </c>
      <c r="AB1008" s="158" t="s">
        <v>84</v>
      </c>
      <c r="AC1008" s="158"/>
      <c r="AD1008" s="181">
        <v>864</v>
      </c>
      <c r="AE1008" s="181" t="s">
        <v>84</v>
      </c>
      <c r="AF1008" s="181" t="s">
        <v>84</v>
      </c>
      <c r="AG1008" s="181">
        <v>288</v>
      </c>
      <c r="AH1008" s="181">
        <v>104</v>
      </c>
      <c r="AI1008" s="181" t="s">
        <v>84</v>
      </c>
      <c r="AJ1008" s="181">
        <v>273</v>
      </c>
      <c r="AK1008" s="181" t="s">
        <v>84</v>
      </c>
      <c r="AL1008" s="181">
        <v>531</v>
      </c>
    </row>
    <row r="1009" spans="1:38" x14ac:dyDescent="0.25">
      <c r="A1009" s="159" t="s">
        <v>9649</v>
      </c>
      <c r="B1009" s="158">
        <v>0.88519999999999999</v>
      </c>
      <c r="C1009" s="158" t="s">
        <v>84</v>
      </c>
      <c r="D1009" s="158">
        <v>0.98680000000000001</v>
      </c>
      <c r="E1009" s="158">
        <v>0.9546</v>
      </c>
      <c r="F1009" s="158" t="s">
        <v>84</v>
      </c>
      <c r="G1009" s="158" t="s">
        <v>84</v>
      </c>
      <c r="H1009" s="158">
        <v>0.74</v>
      </c>
      <c r="I1009" s="158" t="s">
        <v>84</v>
      </c>
      <c r="J1009" s="158"/>
      <c r="K1009" s="158"/>
      <c r="L1009" s="158"/>
      <c r="M1009" s="158">
        <v>0.86</v>
      </c>
      <c r="N1009" s="158">
        <v>0.90620000000000001</v>
      </c>
      <c r="O1009" s="158" t="s">
        <v>84</v>
      </c>
      <c r="P1009" s="158" t="s">
        <v>84</v>
      </c>
      <c r="Q1009" s="158">
        <v>0.9032</v>
      </c>
      <c r="R1009" s="158">
        <v>0.99829999999999997</v>
      </c>
      <c r="S1009" s="158">
        <v>0.91679999999999995</v>
      </c>
      <c r="T1009" s="158">
        <v>0.97550000000000003</v>
      </c>
      <c r="U1009" s="158" t="s">
        <v>84</v>
      </c>
      <c r="V1009" s="158" t="s">
        <v>84</v>
      </c>
      <c r="W1009" s="158" t="s">
        <v>84</v>
      </c>
      <c r="X1009" s="158" t="s">
        <v>84</v>
      </c>
      <c r="Y1009" s="158">
        <v>0.67959999999999998</v>
      </c>
      <c r="Z1009" s="158">
        <v>0.79090000000000005</v>
      </c>
      <c r="AA1009" s="158" t="s">
        <v>84</v>
      </c>
      <c r="AB1009" s="158" t="s">
        <v>84</v>
      </c>
      <c r="AC1009" s="158"/>
      <c r="AD1009" s="181">
        <v>788</v>
      </c>
      <c r="AE1009" s="181" t="s">
        <v>84</v>
      </c>
      <c r="AF1009" s="181">
        <v>104</v>
      </c>
      <c r="AG1009" s="181">
        <v>251</v>
      </c>
      <c r="AH1009" s="181" t="s">
        <v>84</v>
      </c>
      <c r="AI1009" s="181" t="s">
        <v>84</v>
      </c>
      <c r="AJ1009" s="181">
        <v>248</v>
      </c>
      <c r="AK1009" s="181" t="s">
        <v>84</v>
      </c>
      <c r="AL1009" s="181">
        <v>452</v>
      </c>
    </row>
    <row r="1010" spans="1:38" x14ac:dyDescent="0.25">
      <c r="A1010" s="159" t="s">
        <v>9650</v>
      </c>
      <c r="B1010" s="158">
        <v>0.82299999999999995</v>
      </c>
      <c r="C1010" s="158" t="s">
        <v>84</v>
      </c>
      <c r="D1010" s="158">
        <v>0.95350000000000001</v>
      </c>
      <c r="E1010" s="158">
        <v>0.89659999999999995</v>
      </c>
      <c r="F1010" s="158">
        <v>0.89680000000000004</v>
      </c>
      <c r="G1010" s="158" t="s">
        <v>84</v>
      </c>
      <c r="H1010" s="158">
        <v>0.63490000000000002</v>
      </c>
      <c r="I1010" s="158" t="s">
        <v>84</v>
      </c>
      <c r="J1010" s="158"/>
      <c r="K1010" s="158"/>
      <c r="L1010" s="158"/>
      <c r="M1010" s="158">
        <v>0.79669999999999996</v>
      </c>
      <c r="N1010" s="158">
        <v>0.84619999999999995</v>
      </c>
      <c r="O1010" s="158" t="s">
        <v>84</v>
      </c>
      <c r="P1010" s="158" t="s">
        <v>84</v>
      </c>
      <c r="Q1010" s="158">
        <v>0.87880000000000003</v>
      </c>
      <c r="R1010" s="158">
        <v>0.98260000000000003</v>
      </c>
      <c r="S1010" s="158">
        <v>0.85770000000000002</v>
      </c>
      <c r="T1010" s="158">
        <v>0.92530000000000001</v>
      </c>
      <c r="U1010" s="158">
        <v>0.81930000000000003</v>
      </c>
      <c r="V1010" s="158">
        <v>0.94220000000000004</v>
      </c>
      <c r="W1010" s="158" t="s">
        <v>84</v>
      </c>
      <c r="X1010" s="158" t="s">
        <v>84</v>
      </c>
      <c r="Y1010" s="158">
        <v>0.57850000000000001</v>
      </c>
      <c r="Z1010" s="158">
        <v>0.68589999999999995</v>
      </c>
      <c r="AA1010" s="158" t="s">
        <v>84</v>
      </c>
      <c r="AB1010" s="158" t="s">
        <v>84</v>
      </c>
      <c r="AC1010" s="158"/>
      <c r="AD1010" s="181">
        <v>993</v>
      </c>
      <c r="AE1010" s="181" t="s">
        <v>84</v>
      </c>
      <c r="AF1010" s="181">
        <v>105</v>
      </c>
      <c r="AG1010" s="181">
        <v>361</v>
      </c>
      <c r="AH1010" s="181">
        <v>115</v>
      </c>
      <c r="AI1010" s="181" t="s">
        <v>84</v>
      </c>
      <c r="AJ1010" s="181">
        <v>324</v>
      </c>
      <c r="AK1010" s="181" t="s">
        <v>84</v>
      </c>
      <c r="AL1010" s="181">
        <v>681</v>
      </c>
    </row>
    <row r="1011" spans="1:38" x14ac:dyDescent="0.25">
      <c r="A1011" s="159" t="s">
        <v>9651</v>
      </c>
      <c r="B1011" s="158">
        <v>0.84</v>
      </c>
      <c r="C1011" s="158" t="s">
        <v>84</v>
      </c>
      <c r="D1011" s="158" t="s">
        <v>84</v>
      </c>
      <c r="E1011" s="158">
        <v>0.89200000000000002</v>
      </c>
      <c r="F1011" s="158">
        <v>0.87739999999999996</v>
      </c>
      <c r="G1011" s="158" t="s">
        <v>84</v>
      </c>
      <c r="H1011" s="158">
        <v>0.68899999999999995</v>
      </c>
      <c r="I1011" s="158" t="s">
        <v>84</v>
      </c>
      <c r="J1011" s="158"/>
      <c r="K1011" s="158"/>
      <c r="L1011" s="158"/>
      <c r="M1011" s="158">
        <v>0.81430000000000002</v>
      </c>
      <c r="N1011" s="158">
        <v>0.86240000000000006</v>
      </c>
      <c r="O1011" s="158" t="s">
        <v>84</v>
      </c>
      <c r="P1011" s="158" t="s">
        <v>84</v>
      </c>
      <c r="Q1011" s="158" t="s">
        <v>84</v>
      </c>
      <c r="R1011" s="158" t="s">
        <v>84</v>
      </c>
      <c r="S1011" s="158">
        <v>0.85219999999999996</v>
      </c>
      <c r="T1011" s="158">
        <v>0.92159999999999997</v>
      </c>
      <c r="U1011" s="158">
        <v>0.8085</v>
      </c>
      <c r="V1011" s="158">
        <v>0.92269999999999996</v>
      </c>
      <c r="W1011" s="158" t="s">
        <v>84</v>
      </c>
      <c r="X1011" s="158" t="s">
        <v>84</v>
      </c>
      <c r="Y1011" s="158">
        <v>0.63129999999999997</v>
      </c>
      <c r="Z1011" s="158">
        <v>0.73960000000000004</v>
      </c>
      <c r="AA1011" s="158" t="s">
        <v>84</v>
      </c>
      <c r="AB1011" s="158" t="s">
        <v>84</v>
      </c>
      <c r="AC1011" s="158"/>
      <c r="AD1011" s="181">
        <v>969</v>
      </c>
      <c r="AE1011" s="181" t="s">
        <v>84</v>
      </c>
      <c r="AF1011" s="181" t="s">
        <v>84</v>
      </c>
      <c r="AG1011" s="181">
        <v>354</v>
      </c>
      <c r="AH1011" s="181">
        <v>145</v>
      </c>
      <c r="AI1011" s="181" t="s">
        <v>84</v>
      </c>
      <c r="AJ1011" s="181">
        <v>294</v>
      </c>
      <c r="AK1011" s="181" t="s">
        <v>84</v>
      </c>
      <c r="AL1011" s="181">
        <v>641</v>
      </c>
    </row>
    <row r="1012" spans="1:38" x14ac:dyDescent="0.25">
      <c r="A1012" s="159" t="s">
        <v>9652</v>
      </c>
      <c r="B1012" s="158">
        <v>0.81010000000000004</v>
      </c>
      <c r="C1012" s="158" t="s">
        <v>84</v>
      </c>
      <c r="D1012" s="158" t="s">
        <v>84</v>
      </c>
      <c r="E1012" s="158">
        <v>0.88490000000000002</v>
      </c>
      <c r="F1012" s="158">
        <v>0.86009999999999998</v>
      </c>
      <c r="G1012" s="158" t="s">
        <v>84</v>
      </c>
      <c r="H1012" s="158">
        <v>0.64129999999999998</v>
      </c>
      <c r="I1012" s="158" t="s">
        <v>84</v>
      </c>
      <c r="J1012" s="158"/>
      <c r="K1012" s="158"/>
      <c r="L1012" s="158"/>
      <c r="M1012" s="158">
        <v>0.78120000000000001</v>
      </c>
      <c r="N1012" s="158">
        <v>0.8357</v>
      </c>
      <c r="O1012" s="158" t="s">
        <v>84</v>
      </c>
      <c r="P1012" s="158" t="s">
        <v>84</v>
      </c>
      <c r="Q1012" s="158" t="s">
        <v>84</v>
      </c>
      <c r="R1012" s="158" t="s">
        <v>84</v>
      </c>
      <c r="S1012" s="158">
        <v>0.83930000000000005</v>
      </c>
      <c r="T1012" s="158">
        <v>0.91820000000000002</v>
      </c>
      <c r="U1012" s="158">
        <v>0.77659999999999996</v>
      </c>
      <c r="V1012" s="158">
        <v>0.91400000000000003</v>
      </c>
      <c r="W1012" s="158" t="s">
        <v>84</v>
      </c>
      <c r="X1012" s="158" t="s">
        <v>84</v>
      </c>
      <c r="Y1012" s="158">
        <v>0.58240000000000003</v>
      </c>
      <c r="Z1012" s="158">
        <v>0.69410000000000005</v>
      </c>
      <c r="AA1012" s="158" t="s">
        <v>84</v>
      </c>
      <c r="AB1012" s="158" t="s">
        <v>84</v>
      </c>
      <c r="AC1012" s="158"/>
      <c r="AD1012" s="181">
        <v>865</v>
      </c>
      <c r="AE1012" s="181" t="s">
        <v>84</v>
      </c>
      <c r="AF1012" s="181" t="s">
        <v>84</v>
      </c>
      <c r="AG1012" s="181">
        <v>296</v>
      </c>
      <c r="AH1012" s="181">
        <v>114</v>
      </c>
      <c r="AI1012" s="181" t="s">
        <v>84</v>
      </c>
      <c r="AJ1012" s="181">
        <v>294</v>
      </c>
      <c r="AK1012" s="181" t="s">
        <v>84</v>
      </c>
      <c r="AL1012" s="181">
        <v>584</v>
      </c>
    </row>
    <row r="1013" spans="1:38" x14ac:dyDescent="0.25">
      <c r="A1013" s="159" t="s">
        <v>9653</v>
      </c>
      <c r="B1013" s="158">
        <v>0.82950000000000002</v>
      </c>
      <c r="C1013" s="158" t="s">
        <v>84</v>
      </c>
      <c r="D1013" s="158" t="s">
        <v>84</v>
      </c>
      <c r="E1013" s="158">
        <v>0.88929999999999998</v>
      </c>
      <c r="F1013" s="158">
        <v>0.81599999999999995</v>
      </c>
      <c r="G1013" s="158" t="s">
        <v>84</v>
      </c>
      <c r="H1013" s="158">
        <v>0.68259999999999998</v>
      </c>
      <c r="I1013" s="158" t="s">
        <v>84</v>
      </c>
      <c r="J1013" s="158"/>
      <c r="K1013" s="158"/>
      <c r="L1013" s="158"/>
      <c r="M1013" s="158">
        <v>0.80179999999999996</v>
      </c>
      <c r="N1013" s="158">
        <v>0.85370000000000001</v>
      </c>
      <c r="O1013" s="158" t="s">
        <v>84</v>
      </c>
      <c r="P1013" s="158" t="s">
        <v>84</v>
      </c>
      <c r="Q1013" s="158" t="s">
        <v>84</v>
      </c>
      <c r="R1013" s="158" t="s">
        <v>84</v>
      </c>
      <c r="S1013" s="158">
        <v>0.84470000000000001</v>
      </c>
      <c r="T1013" s="158">
        <v>0.92159999999999997</v>
      </c>
      <c r="U1013" s="158">
        <v>0.72389999999999999</v>
      </c>
      <c r="V1013" s="158">
        <v>0.87980000000000003</v>
      </c>
      <c r="W1013" s="158" t="s">
        <v>84</v>
      </c>
      <c r="X1013" s="158" t="s">
        <v>84</v>
      </c>
      <c r="Y1013" s="158">
        <v>0.62250000000000005</v>
      </c>
      <c r="Z1013" s="158">
        <v>0.73509999999999998</v>
      </c>
      <c r="AA1013" s="158" t="s">
        <v>84</v>
      </c>
      <c r="AB1013" s="158" t="s">
        <v>84</v>
      </c>
      <c r="AC1013" s="158"/>
      <c r="AD1013" s="181">
        <v>864</v>
      </c>
      <c r="AE1013" s="181" t="s">
        <v>84</v>
      </c>
      <c r="AF1013" s="181" t="s">
        <v>84</v>
      </c>
      <c r="AG1013" s="181">
        <v>288</v>
      </c>
      <c r="AH1013" s="181">
        <v>104</v>
      </c>
      <c r="AI1013" s="181" t="s">
        <v>84</v>
      </c>
      <c r="AJ1013" s="181">
        <v>273</v>
      </c>
      <c r="AK1013" s="181" t="s">
        <v>84</v>
      </c>
      <c r="AL1013" s="181">
        <v>531</v>
      </c>
    </row>
    <row r="1014" spans="1:38" x14ac:dyDescent="0.25">
      <c r="A1014" s="159" t="s">
        <v>9654</v>
      </c>
      <c r="B1014" s="158">
        <v>0.8599</v>
      </c>
      <c r="C1014" s="158" t="s">
        <v>84</v>
      </c>
      <c r="D1014" s="158">
        <v>0.98329999999999995</v>
      </c>
      <c r="E1014" s="158">
        <v>0.93289999999999995</v>
      </c>
      <c r="F1014" s="158" t="s">
        <v>84</v>
      </c>
      <c r="G1014" s="158" t="s">
        <v>84</v>
      </c>
      <c r="H1014" s="158">
        <v>0.71279999999999999</v>
      </c>
      <c r="I1014" s="158" t="s">
        <v>84</v>
      </c>
      <c r="J1014" s="158"/>
      <c r="K1014" s="158"/>
      <c r="L1014" s="158"/>
      <c r="M1014" s="158">
        <v>0.83220000000000005</v>
      </c>
      <c r="N1014" s="158">
        <v>0.88339999999999996</v>
      </c>
      <c r="O1014" s="158" t="s">
        <v>84</v>
      </c>
      <c r="P1014" s="158" t="s">
        <v>84</v>
      </c>
      <c r="Q1014" s="158">
        <v>0.88539999999999996</v>
      </c>
      <c r="R1014" s="158">
        <v>0.99770000000000003</v>
      </c>
      <c r="S1014" s="158">
        <v>0.88900000000000001</v>
      </c>
      <c r="T1014" s="158">
        <v>0.95979999999999999</v>
      </c>
      <c r="U1014" s="158" t="s">
        <v>84</v>
      </c>
      <c r="V1014" s="158" t="s">
        <v>84</v>
      </c>
      <c r="W1014" s="158" t="s">
        <v>84</v>
      </c>
      <c r="X1014" s="158" t="s">
        <v>84</v>
      </c>
      <c r="Y1014" s="158">
        <v>0.65</v>
      </c>
      <c r="Z1014" s="158">
        <v>0.76629999999999998</v>
      </c>
      <c r="AA1014" s="158" t="s">
        <v>84</v>
      </c>
      <c r="AB1014" s="158" t="s">
        <v>84</v>
      </c>
      <c r="AC1014" s="158"/>
      <c r="AD1014" s="181">
        <v>788</v>
      </c>
      <c r="AE1014" s="181" t="s">
        <v>84</v>
      </c>
      <c r="AF1014" s="181">
        <v>104</v>
      </c>
      <c r="AG1014" s="181">
        <v>251</v>
      </c>
      <c r="AH1014" s="181" t="s">
        <v>84</v>
      </c>
      <c r="AI1014" s="181" t="s">
        <v>84</v>
      </c>
      <c r="AJ1014" s="181">
        <v>248</v>
      </c>
      <c r="AK1014" s="181" t="s">
        <v>84</v>
      </c>
      <c r="AL1014" s="181">
        <v>452</v>
      </c>
    </row>
    <row r="1015" spans="1:38" x14ac:dyDescent="0.25">
      <c r="A1015" s="159" t="s">
        <v>9655</v>
      </c>
      <c r="B1015" s="158">
        <v>0.79730000000000001</v>
      </c>
      <c r="C1015" s="158" t="s">
        <v>84</v>
      </c>
      <c r="D1015" s="158">
        <v>0.95909999999999995</v>
      </c>
      <c r="E1015" s="158">
        <v>0.87019999999999997</v>
      </c>
      <c r="F1015" s="158">
        <v>0.84889999999999999</v>
      </c>
      <c r="G1015" s="158" t="s">
        <v>84</v>
      </c>
      <c r="H1015" s="158">
        <v>0.60260000000000002</v>
      </c>
      <c r="I1015" s="158" t="s">
        <v>84</v>
      </c>
      <c r="J1015" s="158"/>
      <c r="K1015" s="158"/>
      <c r="L1015" s="158"/>
      <c r="M1015" s="158">
        <v>0.76949999999999996</v>
      </c>
      <c r="N1015" s="158">
        <v>0.82220000000000004</v>
      </c>
      <c r="O1015" s="158" t="s">
        <v>84</v>
      </c>
      <c r="P1015" s="158" t="s">
        <v>84</v>
      </c>
      <c r="Q1015" s="158">
        <v>0.87780000000000002</v>
      </c>
      <c r="R1015" s="158">
        <v>0.98670000000000002</v>
      </c>
      <c r="S1015" s="158">
        <v>0.82779999999999998</v>
      </c>
      <c r="T1015" s="158">
        <v>0.90280000000000005</v>
      </c>
      <c r="U1015" s="158">
        <v>0.76339999999999997</v>
      </c>
      <c r="V1015" s="158">
        <v>0.90539999999999998</v>
      </c>
      <c r="W1015" s="158" t="s">
        <v>84</v>
      </c>
      <c r="X1015" s="158" t="s">
        <v>84</v>
      </c>
      <c r="Y1015" s="158">
        <v>0.54510000000000003</v>
      </c>
      <c r="Z1015" s="158">
        <v>0.6552</v>
      </c>
      <c r="AA1015" s="158" t="s">
        <v>84</v>
      </c>
      <c r="AB1015" s="158" t="s">
        <v>84</v>
      </c>
      <c r="AC1015" s="158"/>
      <c r="AD1015" s="181">
        <v>993</v>
      </c>
      <c r="AE1015" s="181" t="s">
        <v>84</v>
      </c>
      <c r="AF1015" s="181">
        <v>105</v>
      </c>
      <c r="AG1015" s="181">
        <v>361</v>
      </c>
      <c r="AH1015" s="181">
        <v>115</v>
      </c>
      <c r="AI1015" s="181" t="s">
        <v>84</v>
      </c>
      <c r="AJ1015" s="181">
        <v>324</v>
      </c>
      <c r="AK1015" s="181" t="s">
        <v>84</v>
      </c>
      <c r="AL1015" s="181">
        <v>681</v>
      </c>
    </row>
    <row r="1016" spans="1:38" x14ac:dyDescent="0.25">
      <c r="A1016" s="159" t="s">
        <v>9656</v>
      </c>
      <c r="B1016" s="158">
        <v>0.81110000000000004</v>
      </c>
      <c r="C1016" s="158" t="s">
        <v>84</v>
      </c>
      <c r="D1016" s="158" t="s">
        <v>84</v>
      </c>
      <c r="E1016" s="158">
        <v>0.86140000000000005</v>
      </c>
      <c r="F1016" s="158">
        <v>0.84670000000000001</v>
      </c>
      <c r="G1016" s="158" t="s">
        <v>84</v>
      </c>
      <c r="H1016" s="158">
        <v>0.64729999999999999</v>
      </c>
      <c r="I1016" s="158" t="s">
        <v>84</v>
      </c>
      <c r="J1016" s="158"/>
      <c r="K1016" s="158"/>
      <c r="L1016" s="158"/>
      <c r="M1016" s="158">
        <v>0.78359999999999996</v>
      </c>
      <c r="N1016" s="158">
        <v>0.83550000000000002</v>
      </c>
      <c r="O1016" s="158" t="s">
        <v>84</v>
      </c>
      <c r="P1016" s="158" t="s">
        <v>84</v>
      </c>
      <c r="Q1016" s="158" t="s">
        <v>84</v>
      </c>
      <c r="R1016" s="158" t="s">
        <v>84</v>
      </c>
      <c r="S1016" s="158">
        <v>0.81740000000000002</v>
      </c>
      <c r="T1016" s="158">
        <v>0.89539999999999997</v>
      </c>
      <c r="U1016" s="158">
        <v>0.77259999999999995</v>
      </c>
      <c r="V1016" s="158">
        <v>0.8982</v>
      </c>
      <c r="W1016" s="158" t="s">
        <v>84</v>
      </c>
      <c r="X1016" s="158" t="s">
        <v>84</v>
      </c>
      <c r="Y1016" s="158">
        <v>0.58789999999999998</v>
      </c>
      <c r="Z1016" s="158">
        <v>0.70050000000000001</v>
      </c>
      <c r="AA1016" s="158" t="s">
        <v>84</v>
      </c>
      <c r="AB1016" s="158" t="s">
        <v>84</v>
      </c>
      <c r="AC1016" s="158"/>
      <c r="AD1016" s="181">
        <v>969</v>
      </c>
      <c r="AE1016" s="181" t="s">
        <v>84</v>
      </c>
      <c r="AF1016" s="181" t="s">
        <v>84</v>
      </c>
      <c r="AG1016" s="181">
        <v>354</v>
      </c>
      <c r="AH1016" s="181">
        <v>145</v>
      </c>
      <c r="AI1016" s="181" t="s">
        <v>84</v>
      </c>
      <c r="AJ1016" s="181">
        <v>294</v>
      </c>
      <c r="AK1016" s="181" t="s">
        <v>84</v>
      </c>
      <c r="AL1016" s="181">
        <v>641</v>
      </c>
    </row>
    <row r="1017" spans="1:38" x14ac:dyDescent="0.25">
      <c r="A1017" s="159" t="s">
        <v>9657</v>
      </c>
      <c r="B1017" s="158">
        <v>0.78390000000000004</v>
      </c>
      <c r="C1017" s="158" t="s">
        <v>84</v>
      </c>
      <c r="D1017" s="158" t="s">
        <v>84</v>
      </c>
      <c r="E1017" s="158">
        <v>0.86350000000000005</v>
      </c>
      <c r="F1017" s="158">
        <v>0.81040000000000001</v>
      </c>
      <c r="G1017" s="158" t="s">
        <v>84</v>
      </c>
      <c r="H1017" s="158">
        <v>0.61319999999999997</v>
      </c>
      <c r="I1017" s="158" t="s">
        <v>84</v>
      </c>
      <c r="J1017" s="158"/>
      <c r="K1017" s="158"/>
      <c r="L1017" s="158"/>
      <c r="M1017" s="158">
        <v>0.75329999999999997</v>
      </c>
      <c r="N1017" s="158">
        <v>0.81110000000000004</v>
      </c>
      <c r="O1017" s="158" t="s">
        <v>84</v>
      </c>
      <c r="P1017" s="158" t="s">
        <v>84</v>
      </c>
      <c r="Q1017" s="158" t="s">
        <v>84</v>
      </c>
      <c r="R1017" s="158" t="s">
        <v>84</v>
      </c>
      <c r="S1017" s="158">
        <v>0.81420000000000003</v>
      </c>
      <c r="T1017" s="158">
        <v>0.90039999999999998</v>
      </c>
      <c r="U1017" s="158">
        <v>0.72019999999999995</v>
      </c>
      <c r="V1017" s="158">
        <v>0.874</v>
      </c>
      <c r="W1017" s="158" t="s">
        <v>84</v>
      </c>
      <c r="X1017" s="158" t="s">
        <v>84</v>
      </c>
      <c r="Y1017" s="158">
        <v>0.55310000000000004</v>
      </c>
      <c r="Z1017" s="158">
        <v>0.66769999999999996</v>
      </c>
      <c r="AA1017" s="158" t="s">
        <v>84</v>
      </c>
      <c r="AB1017" s="158" t="s">
        <v>84</v>
      </c>
      <c r="AC1017" s="158"/>
      <c r="AD1017" s="181">
        <v>865</v>
      </c>
      <c r="AE1017" s="181" t="s">
        <v>84</v>
      </c>
      <c r="AF1017" s="181" t="s">
        <v>84</v>
      </c>
      <c r="AG1017" s="181">
        <v>296</v>
      </c>
      <c r="AH1017" s="181">
        <v>114</v>
      </c>
      <c r="AI1017" s="181" t="s">
        <v>84</v>
      </c>
      <c r="AJ1017" s="181">
        <v>294</v>
      </c>
      <c r="AK1017" s="181" t="s">
        <v>84</v>
      </c>
      <c r="AL1017" s="181">
        <v>584</v>
      </c>
    </row>
    <row r="1018" spans="1:38" x14ac:dyDescent="0.25">
      <c r="A1018" s="159" t="s">
        <v>9658</v>
      </c>
      <c r="B1018" s="158">
        <v>0.8044</v>
      </c>
      <c r="C1018" s="158" t="s">
        <v>84</v>
      </c>
      <c r="D1018" s="158" t="s">
        <v>84</v>
      </c>
      <c r="E1018" s="158">
        <v>0.879</v>
      </c>
      <c r="F1018" s="158">
        <v>0.79110000000000003</v>
      </c>
      <c r="G1018" s="158" t="s">
        <v>84</v>
      </c>
      <c r="H1018" s="158">
        <v>0.62819999999999998</v>
      </c>
      <c r="I1018" s="158" t="s">
        <v>84</v>
      </c>
      <c r="J1018" s="158"/>
      <c r="K1018" s="158"/>
      <c r="L1018" s="158"/>
      <c r="M1018" s="158">
        <v>0.77510000000000001</v>
      </c>
      <c r="N1018" s="158">
        <v>0.83030000000000004</v>
      </c>
      <c r="O1018" s="158" t="s">
        <v>84</v>
      </c>
      <c r="P1018" s="158" t="s">
        <v>84</v>
      </c>
      <c r="Q1018" s="158" t="s">
        <v>84</v>
      </c>
      <c r="R1018" s="158" t="s">
        <v>84</v>
      </c>
      <c r="S1018" s="158">
        <v>0.83250000000000002</v>
      </c>
      <c r="T1018" s="158">
        <v>0.9133</v>
      </c>
      <c r="U1018" s="158">
        <v>0.69540000000000002</v>
      </c>
      <c r="V1018" s="158">
        <v>0.85980000000000001</v>
      </c>
      <c r="W1018" s="158" t="s">
        <v>84</v>
      </c>
      <c r="X1018" s="158" t="s">
        <v>84</v>
      </c>
      <c r="Y1018" s="158">
        <v>0.56610000000000005</v>
      </c>
      <c r="Z1018" s="158">
        <v>0.68400000000000005</v>
      </c>
      <c r="AA1018" s="158" t="s">
        <v>84</v>
      </c>
      <c r="AB1018" s="158" t="s">
        <v>84</v>
      </c>
      <c r="AC1018" s="158"/>
      <c r="AD1018" s="181">
        <v>864</v>
      </c>
      <c r="AE1018" s="181" t="s">
        <v>84</v>
      </c>
      <c r="AF1018" s="181" t="s">
        <v>84</v>
      </c>
      <c r="AG1018" s="181">
        <v>288</v>
      </c>
      <c r="AH1018" s="181">
        <v>104</v>
      </c>
      <c r="AI1018" s="181" t="s">
        <v>84</v>
      </c>
      <c r="AJ1018" s="181">
        <v>273</v>
      </c>
      <c r="AK1018" s="181" t="s">
        <v>84</v>
      </c>
      <c r="AL1018" s="181">
        <v>531</v>
      </c>
    </row>
    <row r="1019" spans="1:38" x14ac:dyDescent="0.25">
      <c r="A1019" s="159" t="s">
        <v>9659</v>
      </c>
      <c r="B1019" s="158">
        <v>0.83499999999999996</v>
      </c>
      <c r="C1019" s="158" t="s">
        <v>84</v>
      </c>
      <c r="D1019" s="158">
        <v>0.97970000000000002</v>
      </c>
      <c r="E1019" s="158">
        <v>0.89790000000000003</v>
      </c>
      <c r="F1019" s="158" t="s">
        <v>84</v>
      </c>
      <c r="G1019" s="158" t="s">
        <v>84</v>
      </c>
      <c r="H1019" s="158">
        <v>0.68830000000000002</v>
      </c>
      <c r="I1019" s="158" t="s">
        <v>84</v>
      </c>
      <c r="J1019" s="158"/>
      <c r="K1019" s="158"/>
      <c r="L1019" s="158"/>
      <c r="M1019" s="158">
        <v>0.80520000000000003</v>
      </c>
      <c r="N1019" s="158">
        <v>0.86060000000000003</v>
      </c>
      <c r="O1019" s="158" t="s">
        <v>84</v>
      </c>
      <c r="P1019" s="158" t="s">
        <v>84</v>
      </c>
      <c r="Q1019" s="158">
        <v>0.87270000000000003</v>
      </c>
      <c r="R1019" s="158">
        <v>0.99690000000000001</v>
      </c>
      <c r="S1019" s="158">
        <v>0.8478</v>
      </c>
      <c r="T1019" s="158">
        <v>0.93220000000000003</v>
      </c>
      <c r="U1019" s="158" t="s">
        <v>84</v>
      </c>
      <c r="V1019" s="158" t="s">
        <v>84</v>
      </c>
      <c r="W1019" s="158" t="s">
        <v>84</v>
      </c>
      <c r="X1019" s="158" t="s">
        <v>84</v>
      </c>
      <c r="Y1019" s="158">
        <v>0.62370000000000003</v>
      </c>
      <c r="Z1019" s="158">
        <v>0.74409999999999998</v>
      </c>
      <c r="AA1019" s="158" t="s">
        <v>84</v>
      </c>
      <c r="AB1019" s="158" t="s">
        <v>84</v>
      </c>
      <c r="AC1019" s="158"/>
      <c r="AD1019" s="181">
        <v>788</v>
      </c>
      <c r="AE1019" s="181" t="s">
        <v>84</v>
      </c>
      <c r="AF1019" s="181">
        <v>104</v>
      </c>
      <c r="AG1019" s="181">
        <v>251</v>
      </c>
      <c r="AH1019" s="181" t="s">
        <v>84</v>
      </c>
      <c r="AI1019" s="181" t="s">
        <v>84</v>
      </c>
      <c r="AJ1019" s="181">
        <v>248</v>
      </c>
      <c r="AK1019" s="181" t="s">
        <v>84</v>
      </c>
      <c r="AL1019" s="181">
        <v>452</v>
      </c>
    </row>
    <row r="1020" spans="1:38" x14ac:dyDescent="0.25">
      <c r="A1020" s="159" t="s">
        <v>9660</v>
      </c>
      <c r="B1020" s="158">
        <v>0.32969999999999999</v>
      </c>
      <c r="C1020" s="158" t="s">
        <v>84</v>
      </c>
      <c r="D1020" s="158">
        <v>0.36170000000000002</v>
      </c>
      <c r="E1020" s="158">
        <v>0.48330000000000001</v>
      </c>
      <c r="F1020" s="158">
        <v>0.48110000000000003</v>
      </c>
      <c r="G1020" s="158" t="s">
        <v>84</v>
      </c>
      <c r="H1020" s="158">
        <v>0.1464</v>
      </c>
      <c r="I1020" s="158">
        <v>0.33929999999999999</v>
      </c>
      <c r="J1020" s="158"/>
      <c r="K1020" s="158"/>
      <c r="L1020" s="158"/>
      <c r="M1020" s="158">
        <v>0.31280000000000002</v>
      </c>
      <c r="N1020" s="158">
        <v>0.34660000000000002</v>
      </c>
      <c r="O1020" s="158" t="s">
        <v>84</v>
      </c>
      <c r="P1020" s="158" t="s">
        <v>84</v>
      </c>
      <c r="Q1020" s="158">
        <v>0.30790000000000001</v>
      </c>
      <c r="R1020" s="158">
        <v>0.41560000000000002</v>
      </c>
      <c r="S1020" s="158">
        <v>0.44919999999999999</v>
      </c>
      <c r="T1020" s="158">
        <v>0.51659999999999995</v>
      </c>
      <c r="U1020" s="158">
        <v>0.4355</v>
      </c>
      <c r="V1020" s="158">
        <v>0.52510000000000001</v>
      </c>
      <c r="W1020" s="158" t="s">
        <v>84</v>
      </c>
      <c r="X1020" s="158" t="s">
        <v>84</v>
      </c>
      <c r="Y1020" s="158">
        <v>0.12709999999999999</v>
      </c>
      <c r="Z1020" s="158">
        <v>0.1671</v>
      </c>
      <c r="AA1020" s="158">
        <v>0.25619999999999998</v>
      </c>
      <c r="AB1020" s="158">
        <v>0.42399999999999999</v>
      </c>
      <c r="AC1020" s="158"/>
      <c r="AD1020" s="181">
        <v>3101</v>
      </c>
      <c r="AE1020" s="181" t="s">
        <v>84</v>
      </c>
      <c r="AF1020" s="181">
        <v>322</v>
      </c>
      <c r="AG1020" s="181">
        <v>889</v>
      </c>
      <c r="AH1020" s="181">
        <v>496</v>
      </c>
      <c r="AI1020" s="181" t="s">
        <v>84</v>
      </c>
      <c r="AJ1020" s="181">
        <v>1216</v>
      </c>
      <c r="AK1020" s="181">
        <v>124</v>
      </c>
      <c r="AL1020" s="181">
        <v>5061</v>
      </c>
    </row>
    <row r="1021" spans="1:38" x14ac:dyDescent="0.25">
      <c r="A1021" s="159" t="s">
        <v>9661</v>
      </c>
      <c r="B1021" s="158">
        <v>0.31209999999999999</v>
      </c>
      <c r="C1021" s="158" t="s">
        <v>84</v>
      </c>
      <c r="D1021" s="158">
        <v>0.35110000000000002</v>
      </c>
      <c r="E1021" s="158">
        <v>0.437</v>
      </c>
      <c r="F1021" s="158">
        <v>0.50319999999999998</v>
      </c>
      <c r="G1021" s="158" t="s">
        <v>84</v>
      </c>
      <c r="H1021" s="158">
        <v>0.14430000000000001</v>
      </c>
      <c r="I1021" s="158" t="s">
        <v>84</v>
      </c>
      <c r="J1021" s="158"/>
      <c r="K1021" s="158"/>
      <c r="L1021" s="158"/>
      <c r="M1021" s="158">
        <v>0.29620000000000002</v>
      </c>
      <c r="N1021" s="158">
        <v>0.3281</v>
      </c>
      <c r="O1021" s="158" t="s">
        <v>84</v>
      </c>
      <c r="P1021" s="158" t="s">
        <v>84</v>
      </c>
      <c r="Q1021" s="158">
        <v>0.29799999999999999</v>
      </c>
      <c r="R1021" s="158">
        <v>0.40450000000000003</v>
      </c>
      <c r="S1021" s="158">
        <v>0.40389999999999998</v>
      </c>
      <c r="T1021" s="158">
        <v>0.46960000000000002</v>
      </c>
      <c r="U1021" s="158">
        <v>0.46110000000000001</v>
      </c>
      <c r="V1021" s="158">
        <v>0.54369999999999996</v>
      </c>
      <c r="W1021" s="158" t="s">
        <v>84</v>
      </c>
      <c r="X1021" s="158" t="s">
        <v>84</v>
      </c>
      <c r="Y1021" s="158">
        <v>0.12609999999999999</v>
      </c>
      <c r="Z1021" s="158">
        <v>0.16370000000000001</v>
      </c>
      <c r="AA1021" s="158" t="s">
        <v>84</v>
      </c>
      <c r="AB1021" s="158" t="s">
        <v>84</v>
      </c>
      <c r="AC1021" s="158"/>
      <c r="AD1021" s="181">
        <v>3350</v>
      </c>
      <c r="AE1021" s="181" t="s">
        <v>84</v>
      </c>
      <c r="AF1021" s="181">
        <v>321</v>
      </c>
      <c r="AG1021" s="181">
        <v>916</v>
      </c>
      <c r="AH1021" s="181">
        <v>587</v>
      </c>
      <c r="AI1021" s="181" t="s">
        <v>84</v>
      </c>
      <c r="AJ1021" s="181">
        <v>1371</v>
      </c>
      <c r="AK1021" s="181" t="s">
        <v>84</v>
      </c>
      <c r="AL1021" s="181">
        <v>5386</v>
      </c>
    </row>
    <row r="1022" spans="1:38" x14ac:dyDescent="0.25">
      <c r="A1022" s="159" t="s">
        <v>9662</v>
      </c>
      <c r="B1022" s="158">
        <v>0.31359999999999999</v>
      </c>
      <c r="C1022" s="158" t="s">
        <v>84</v>
      </c>
      <c r="D1022" s="158">
        <v>0.32050000000000001</v>
      </c>
      <c r="E1022" s="158">
        <v>0.44419999999999998</v>
      </c>
      <c r="F1022" s="158">
        <v>0.53759999999999997</v>
      </c>
      <c r="G1022" s="158" t="s">
        <v>84</v>
      </c>
      <c r="H1022" s="158">
        <v>0.1406</v>
      </c>
      <c r="I1022" s="158">
        <v>0.37269999999999998</v>
      </c>
      <c r="J1022" s="158"/>
      <c r="K1022" s="158"/>
      <c r="L1022" s="158"/>
      <c r="M1022" s="158">
        <v>0.29830000000000001</v>
      </c>
      <c r="N1022" s="158">
        <v>0.32900000000000001</v>
      </c>
      <c r="O1022" s="158" t="s">
        <v>84</v>
      </c>
      <c r="P1022" s="158" t="s">
        <v>84</v>
      </c>
      <c r="Q1022" s="158">
        <v>0.26850000000000002</v>
      </c>
      <c r="R1022" s="158">
        <v>0.3735</v>
      </c>
      <c r="S1022" s="158">
        <v>0.41160000000000002</v>
      </c>
      <c r="T1022" s="158">
        <v>0.47620000000000001</v>
      </c>
      <c r="U1022" s="158">
        <v>0.49619999999999997</v>
      </c>
      <c r="V1022" s="158">
        <v>0.57709999999999995</v>
      </c>
      <c r="W1022" s="158" t="s">
        <v>84</v>
      </c>
      <c r="X1022" s="158" t="s">
        <v>84</v>
      </c>
      <c r="Y1022" s="158">
        <v>0.12379999999999999</v>
      </c>
      <c r="Z1022" s="158">
        <v>0.15840000000000001</v>
      </c>
      <c r="AA1022" s="158">
        <v>0.2853</v>
      </c>
      <c r="AB1022" s="158">
        <v>0.45979999999999999</v>
      </c>
      <c r="AC1022" s="158"/>
      <c r="AD1022" s="181">
        <v>3659</v>
      </c>
      <c r="AE1022" s="181" t="s">
        <v>84</v>
      </c>
      <c r="AF1022" s="181">
        <v>319</v>
      </c>
      <c r="AG1022" s="181">
        <v>954</v>
      </c>
      <c r="AH1022" s="181">
        <v>614</v>
      </c>
      <c r="AI1022" s="181" t="s">
        <v>84</v>
      </c>
      <c r="AJ1022" s="181">
        <v>1598</v>
      </c>
      <c r="AK1022" s="181">
        <v>121</v>
      </c>
      <c r="AL1022" s="181">
        <v>6114</v>
      </c>
    </row>
    <row r="1023" spans="1:38" x14ac:dyDescent="0.25">
      <c r="A1023" s="159" t="s">
        <v>9663</v>
      </c>
      <c r="B1023" s="158">
        <v>0.34660000000000002</v>
      </c>
      <c r="C1023" s="158" t="s">
        <v>84</v>
      </c>
      <c r="D1023" s="158">
        <v>0.36109999999999998</v>
      </c>
      <c r="E1023" s="158">
        <v>0.46800000000000003</v>
      </c>
      <c r="F1023" s="158">
        <v>0.51480000000000004</v>
      </c>
      <c r="G1023" s="158" t="s">
        <v>84</v>
      </c>
      <c r="H1023" s="158">
        <v>0.16189999999999999</v>
      </c>
      <c r="I1023" s="158">
        <v>0.36409999999999998</v>
      </c>
      <c r="J1023" s="158"/>
      <c r="K1023" s="158"/>
      <c r="L1023" s="158"/>
      <c r="M1023" s="158">
        <v>0.32819999999999999</v>
      </c>
      <c r="N1023" s="158">
        <v>0.36509999999999998</v>
      </c>
      <c r="O1023" s="158" t="s">
        <v>84</v>
      </c>
      <c r="P1023" s="158" t="s">
        <v>84</v>
      </c>
      <c r="Q1023" s="158">
        <v>0.29959999999999998</v>
      </c>
      <c r="R1023" s="158">
        <v>0.42280000000000001</v>
      </c>
      <c r="S1023" s="158">
        <v>0.43130000000000002</v>
      </c>
      <c r="T1023" s="158">
        <v>0.50390000000000001</v>
      </c>
      <c r="U1023" s="158">
        <v>0.46889999999999998</v>
      </c>
      <c r="V1023" s="158">
        <v>0.55879999999999996</v>
      </c>
      <c r="W1023" s="158" t="s">
        <v>84</v>
      </c>
      <c r="X1023" s="158" t="s">
        <v>84</v>
      </c>
      <c r="Y1023" s="158">
        <v>0.13950000000000001</v>
      </c>
      <c r="Z1023" s="158">
        <v>0.1857</v>
      </c>
      <c r="AA1023" s="158">
        <v>0.2737</v>
      </c>
      <c r="AB1023" s="158">
        <v>0.45479999999999998</v>
      </c>
      <c r="AC1023" s="158"/>
      <c r="AD1023" s="181">
        <v>2657</v>
      </c>
      <c r="AE1023" s="181" t="s">
        <v>84</v>
      </c>
      <c r="AF1023" s="181">
        <v>242</v>
      </c>
      <c r="AG1023" s="181">
        <v>765</v>
      </c>
      <c r="AH1023" s="181">
        <v>492</v>
      </c>
      <c r="AI1023" s="181" t="s">
        <v>84</v>
      </c>
      <c r="AJ1023" s="181">
        <v>991</v>
      </c>
      <c r="AK1023" s="181">
        <v>110</v>
      </c>
      <c r="AL1023" s="181">
        <v>4209</v>
      </c>
    </row>
    <row r="1024" spans="1:38" x14ac:dyDescent="0.25">
      <c r="A1024" s="159" t="s">
        <v>9664</v>
      </c>
      <c r="B1024" s="158">
        <v>0.31459999999999999</v>
      </c>
      <c r="C1024" s="158" t="s">
        <v>84</v>
      </c>
      <c r="D1024" s="158">
        <v>0.35620000000000002</v>
      </c>
      <c r="E1024" s="158">
        <v>0.45400000000000001</v>
      </c>
      <c r="F1024" s="158">
        <v>0.51690000000000003</v>
      </c>
      <c r="G1024" s="158" t="s">
        <v>84</v>
      </c>
      <c r="H1024" s="158">
        <v>0.154</v>
      </c>
      <c r="I1024" s="158">
        <v>0.30449999999999999</v>
      </c>
      <c r="J1024" s="158"/>
      <c r="K1024" s="158"/>
      <c r="L1024" s="158"/>
      <c r="M1024" s="158">
        <v>0.30020000000000002</v>
      </c>
      <c r="N1024" s="158">
        <v>0.32900000000000001</v>
      </c>
      <c r="O1024" s="158" t="s">
        <v>84</v>
      </c>
      <c r="P1024" s="158" t="s">
        <v>84</v>
      </c>
      <c r="Q1024" s="158">
        <v>0.30320000000000003</v>
      </c>
      <c r="R1024" s="158">
        <v>0.40949999999999998</v>
      </c>
      <c r="S1024" s="158">
        <v>0.42270000000000002</v>
      </c>
      <c r="T1024" s="158">
        <v>0.48480000000000001</v>
      </c>
      <c r="U1024" s="158">
        <v>0.47849999999999998</v>
      </c>
      <c r="V1024" s="158">
        <v>0.55389999999999995</v>
      </c>
      <c r="W1024" s="158" t="s">
        <v>84</v>
      </c>
      <c r="X1024" s="158" t="s">
        <v>84</v>
      </c>
      <c r="Y1024" s="158">
        <v>0.13789999999999999</v>
      </c>
      <c r="Z1024" s="158">
        <v>0.17100000000000001</v>
      </c>
      <c r="AA1024" s="158">
        <v>0.23250000000000001</v>
      </c>
      <c r="AB1024" s="158">
        <v>0.37930000000000003</v>
      </c>
      <c r="AC1024" s="158"/>
      <c r="AD1024" s="181">
        <v>4182</v>
      </c>
      <c r="AE1024" s="181" t="s">
        <v>84</v>
      </c>
      <c r="AF1024" s="181">
        <v>331</v>
      </c>
      <c r="AG1024" s="181">
        <v>1043</v>
      </c>
      <c r="AH1024" s="181">
        <v>711</v>
      </c>
      <c r="AI1024" s="181" t="s">
        <v>84</v>
      </c>
      <c r="AJ1024" s="181">
        <v>1890</v>
      </c>
      <c r="AK1024" s="181">
        <v>151</v>
      </c>
      <c r="AL1024" s="181">
        <v>6911</v>
      </c>
    </row>
    <row r="1025" spans="1:38" x14ac:dyDescent="0.25">
      <c r="A1025" s="159" t="s">
        <v>9665</v>
      </c>
      <c r="B1025" s="158">
        <v>0.75109999999999999</v>
      </c>
      <c r="C1025" s="158" t="s">
        <v>84</v>
      </c>
      <c r="D1025" s="158">
        <v>0.90059999999999996</v>
      </c>
      <c r="E1025" s="158">
        <v>0.87270000000000003</v>
      </c>
      <c r="F1025" s="158">
        <v>0.86860000000000004</v>
      </c>
      <c r="G1025" s="158" t="s">
        <v>84</v>
      </c>
      <c r="H1025" s="158">
        <v>0.57420000000000004</v>
      </c>
      <c r="I1025" s="158">
        <v>0.74380000000000002</v>
      </c>
      <c r="J1025" s="158"/>
      <c r="K1025" s="158"/>
      <c r="L1025" s="158"/>
      <c r="M1025" s="158">
        <v>0.73560000000000003</v>
      </c>
      <c r="N1025" s="158">
        <v>0.76590000000000003</v>
      </c>
      <c r="O1025" s="158" t="s">
        <v>84</v>
      </c>
      <c r="P1025" s="158" t="s">
        <v>84</v>
      </c>
      <c r="Q1025" s="158">
        <v>0.86170000000000002</v>
      </c>
      <c r="R1025" s="158">
        <v>0.92900000000000005</v>
      </c>
      <c r="S1025" s="158">
        <v>0.8488</v>
      </c>
      <c r="T1025" s="158">
        <v>0.8931</v>
      </c>
      <c r="U1025" s="158">
        <v>0.83540000000000003</v>
      </c>
      <c r="V1025" s="158">
        <v>0.89549999999999996</v>
      </c>
      <c r="W1025" s="158" t="s">
        <v>84</v>
      </c>
      <c r="X1025" s="158" t="s">
        <v>84</v>
      </c>
      <c r="Y1025" s="158">
        <v>0.54679999999999995</v>
      </c>
      <c r="Z1025" s="158">
        <v>0.60050000000000003</v>
      </c>
      <c r="AA1025" s="158">
        <v>0.65769999999999995</v>
      </c>
      <c r="AB1025" s="158">
        <v>0.81130000000000002</v>
      </c>
      <c r="AC1025" s="158"/>
      <c r="AD1025" s="181">
        <v>3101</v>
      </c>
      <c r="AE1025" s="181" t="s">
        <v>84</v>
      </c>
      <c r="AF1025" s="181">
        <v>322</v>
      </c>
      <c r="AG1025" s="181">
        <v>889</v>
      </c>
      <c r="AH1025" s="181">
        <v>496</v>
      </c>
      <c r="AI1025" s="181" t="s">
        <v>84</v>
      </c>
      <c r="AJ1025" s="181">
        <v>1216</v>
      </c>
      <c r="AK1025" s="181">
        <v>124</v>
      </c>
      <c r="AL1025" s="181">
        <v>5061</v>
      </c>
    </row>
    <row r="1026" spans="1:38" x14ac:dyDescent="0.25">
      <c r="A1026" s="159" t="s">
        <v>9666</v>
      </c>
      <c r="B1026" s="158">
        <v>0.73</v>
      </c>
      <c r="C1026" s="158" t="s">
        <v>84</v>
      </c>
      <c r="D1026" s="158">
        <v>0.9093</v>
      </c>
      <c r="E1026" s="158">
        <v>0.86450000000000005</v>
      </c>
      <c r="F1026" s="158">
        <v>0.86880000000000002</v>
      </c>
      <c r="G1026" s="158" t="s">
        <v>84</v>
      </c>
      <c r="H1026" s="158">
        <v>0.54300000000000004</v>
      </c>
      <c r="I1026" s="158" t="s">
        <v>84</v>
      </c>
      <c r="J1026" s="158"/>
      <c r="K1026" s="158"/>
      <c r="L1026" s="158"/>
      <c r="M1026" s="158">
        <v>0.7147</v>
      </c>
      <c r="N1026" s="158">
        <v>0.74460000000000004</v>
      </c>
      <c r="O1026" s="158" t="s">
        <v>84</v>
      </c>
      <c r="P1026" s="158" t="s">
        <v>84</v>
      </c>
      <c r="Q1026" s="158">
        <v>0.87150000000000005</v>
      </c>
      <c r="R1026" s="158">
        <v>0.93640000000000001</v>
      </c>
      <c r="S1026" s="158">
        <v>0.84040000000000004</v>
      </c>
      <c r="T1026" s="158">
        <v>0.88519999999999999</v>
      </c>
      <c r="U1026" s="158">
        <v>0.83850000000000002</v>
      </c>
      <c r="V1026" s="158">
        <v>0.89370000000000005</v>
      </c>
      <c r="W1026" s="158" t="s">
        <v>84</v>
      </c>
      <c r="X1026" s="158" t="s">
        <v>84</v>
      </c>
      <c r="Y1026" s="158">
        <v>0.51729999999999998</v>
      </c>
      <c r="Z1026" s="158">
        <v>0.56789999999999996</v>
      </c>
      <c r="AA1026" s="158" t="s">
        <v>84</v>
      </c>
      <c r="AB1026" s="158" t="s">
        <v>84</v>
      </c>
      <c r="AC1026" s="158"/>
      <c r="AD1026" s="181">
        <v>3350</v>
      </c>
      <c r="AE1026" s="181" t="s">
        <v>84</v>
      </c>
      <c r="AF1026" s="181">
        <v>321</v>
      </c>
      <c r="AG1026" s="181">
        <v>916</v>
      </c>
      <c r="AH1026" s="181">
        <v>587</v>
      </c>
      <c r="AI1026" s="181" t="s">
        <v>84</v>
      </c>
      <c r="AJ1026" s="181">
        <v>1371</v>
      </c>
      <c r="AK1026" s="181" t="s">
        <v>84</v>
      </c>
      <c r="AL1026" s="181">
        <v>5386</v>
      </c>
    </row>
    <row r="1027" spans="1:38" x14ac:dyDescent="0.25">
      <c r="A1027" s="159" t="s">
        <v>9667</v>
      </c>
      <c r="B1027" s="158">
        <v>0.72909999999999997</v>
      </c>
      <c r="C1027" s="158" t="s">
        <v>84</v>
      </c>
      <c r="D1027" s="158">
        <v>0.89959999999999996</v>
      </c>
      <c r="E1027" s="158">
        <v>0.86180000000000001</v>
      </c>
      <c r="F1027" s="158">
        <v>0.89600000000000002</v>
      </c>
      <c r="G1027" s="158" t="s">
        <v>84</v>
      </c>
      <c r="H1027" s="158">
        <v>0.54830000000000001</v>
      </c>
      <c r="I1027" s="158">
        <v>0.70440000000000003</v>
      </c>
      <c r="J1027" s="158"/>
      <c r="K1027" s="158"/>
      <c r="L1027" s="158"/>
      <c r="M1027" s="158">
        <v>0.71450000000000002</v>
      </c>
      <c r="N1027" s="158">
        <v>0.74309999999999998</v>
      </c>
      <c r="O1027" s="158" t="s">
        <v>84</v>
      </c>
      <c r="P1027" s="158" t="s">
        <v>84</v>
      </c>
      <c r="Q1027" s="158">
        <v>0.86029999999999995</v>
      </c>
      <c r="R1027" s="158">
        <v>0.92830000000000001</v>
      </c>
      <c r="S1027" s="158">
        <v>0.83799999999999997</v>
      </c>
      <c r="T1027" s="158">
        <v>0.88229999999999997</v>
      </c>
      <c r="U1027" s="158">
        <v>0.86880000000000002</v>
      </c>
      <c r="V1027" s="158">
        <v>0.91790000000000005</v>
      </c>
      <c r="W1027" s="158" t="s">
        <v>84</v>
      </c>
      <c r="X1027" s="158" t="s">
        <v>84</v>
      </c>
      <c r="Y1027" s="158">
        <v>0.52449999999999997</v>
      </c>
      <c r="Z1027" s="158">
        <v>0.57140000000000002</v>
      </c>
      <c r="AA1027" s="158">
        <v>0.61529999999999996</v>
      </c>
      <c r="AB1027" s="158">
        <v>0.77649999999999997</v>
      </c>
      <c r="AC1027" s="158"/>
      <c r="AD1027" s="181">
        <v>3659</v>
      </c>
      <c r="AE1027" s="181" t="s">
        <v>84</v>
      </c>
      <c r="AF1027" s="181">
        <v>319</v>
      </c>
      <c r="AG1027" s="181">
        <v>954</v>
      </c>
      <c r="AH1027" s="181">
        <v>614</v>
      </c>
      <c r="AI1027" s="181" t="s">
        <v>84</v>
      </c>
      <c r="AJ1027" s="181">
        <v>1598</v>
      </c>
      <c r="AK1027" s="181">
        <v>121</v>
      </c>
      <c r="AL1027" s="181">
        <v>6114</v>
      </c>
    </row>
    <row r="1028" spans="1:38" x14ac:dyDescent="0.25">
      <c r="A1028" s="159" t="s">
        <v>9668</v>
      </c>
      <c r="B1028" s="158">
        <v>0.74670000000000003</v>
      </c>
      <c r="C1028" s="158" t="s">
        <v>84</v>
      </c>
      <c r="D1028" s="158">
        <v>0.88660000000000005</v>
      </c>
      <c r="E1028" s="158">
        <v>0.87919999999999998</v>
      </c>
      <c r="F1028" s="158">
        <v>0.86729999999999996</v>
      </c>
      <c r="G1028" s="158" t="s">
        <v>84</v>
      </c>
      <c r="H1028" s="158">
        <v>0.54659999999999997</v>
      </c>
      <c r="I1028" s="158">
        <v>0.81100000000000005</v>
      </c>
      <c r="J1028" s="158"/>
      <c r="K1028" s="158"/>
      <c r="L1028" s="158"/>
      <c r="M1028" s="158">
        <v>0.7298</v>
      </c>
      <c r="N1028" s="158">
        <v>0.76270000000000004</v>
      </c>
      <c r="O1028" s="158" t="s">
        <v>84</v>
      </c>
      <c r="P1028" s="158" t="s">
        <v>84</v>
      </c>
      <c r="Q1028" s="158">
        <v>0.83889999999999998</v>
      </c>
      <c r="R1028" s="158">
        <v>0.92079999999999995</v>
      </c>
      <c r="S1028" s="158">
        <v>0.85370000000000001</v>
      </c>
      <c r="T1028" s="158">
        <v>0.90049999999999997</v>
      </c>
      <c r="U1028" s="158">
        <v>0.83389999999999997</v>
      </c>
      <c r="V1028" s="158">
        <v>0.89449999999999996</v>
      </c>
      <c r="W1028" s="158" t="s">
        <v>84</v>
      </c>
      <c r="X1028" s="158" t="s">
        <v>84</v>
      </c>
      <c r="Y1028" s="158">
        <v>0.51639999999999997</v>
      </c>
      <c r="Z1028" s="158">
        <v>0.57579999999999998</v>
      </c>
      <c r="AA1028" s="158">
        <v>0.72440000000000004</v>
      </c>
      <c r="AB1028" s="158">
        <v>0.87270000000000003</v>
      </c>
      <c r="AC1028" s="158"/>
      <c r="AD1028" s="181">
        <v>2657</v>
      </c>
      <c r="AE1028" s="181" t="s">
        <v>84</v>
      </c>
      <c r="AF1028" s="181">
        <v>242</v>
      </c>
      <c r="AG1028" s="181">
        <v>765</v>
      </c>
      <c r="AH1028" s="181">
        <v>492</v>
      </c>
      <c r="AI1028" s="181" t="s">
        <v>84</v>
      </c>
      <c r="AJ1028" s="181">
        <v>991</v>
      </c>
      <c r="AK1028" s="181">
        <v>110</v>
      </c>
      <c r="AL1028" s="181">
        <v>4209</v>
      </c>
    </row>
    <row r="1029" spans="1:38" x14ac:dyDescent="0.25">
      <c r="A1029" s="159" t="s">
        <v>9669</v>
      </c>
      <c r="B1029" s="158">
        <v>0.72789999999999999</v>
      </c>
      <c r="C1029" s="158" t="s">
        <v>84</v>
      </c>
      <c r="D1029" s="158">
        <v>0.91290000000000004</v>
      </c>
      <c r="E1029" s="158">
        <v>0.86429999999999996</v>
      </c>
      <c r="F1029" s="158">
        <v>0.85709999999999997</v>
      </c>
      <c r="G1029" s="158" t="s">
        <v>84</v>
      </c>
      <c r="H1029" s="158">
        <v>0.57499999999999996</v>
      </c>
      <c r="I1029" s="158">
        <v>0.6835</v>
      </c>
      <c r="J1029" s="158"/>
      <c r="K1029" s="158"/>
      <c r="L1029" s="158"/>
      <c r="M1029" s="158">
        <v>0.71430000000000005</v>
      </c>
      <c r="N1029" s="158">
        <v>0.74099999999999999</v>
      </c>
      <c r="O1029" s="158" t="s">
        <v>84</v>
      </c>
      <c r="P1029" s="158" t="s">
        <v>84</v>
      </c>
      <c r="Q1029" s="158">
        <v>0.87609999999999999</v>
      </c>
      <c r="R1029" s="158">
        <v>0.93910000000000005</v>
      </c>
      <c r="S1029" s="158">
        <v>0.84179999999999999</v>
      </c>
      <c r="T1029" s="158">
        <v>0.88380000000000003</v>
      </c>
      <c r="U1029" s="158">
        <v>0.82899999999999996</v>
      </c>
      <c r="V1029" s="158">
        <v>0.88100000000000001</v>
      </c>
      <c r="W1029" s="158" t="s">
        <v>84</v>
      </c>
      <c r="X1029" s="158" t="s">
        <v>84</v>
      </c>
      <c r="Y1029" s="158">
        <v>0.55310000000000004</v>
      </c>
      <c r="Z1029" s="158">
        <v>0.59619999999999995</v>
      </c>
      <c r="AA1029" s="158">
        <v>0.60409999999999997</v>
      </c>
      <c r="AB1029" s="158">
        <v>0.75039999999999996</v>
      </c>
      <c r="AC1029" s="158"/>
      <c r="AD1029" s="181">
        <v>4182</v>
      </c>
      <c r="AE1029" s="181" t="s">
        <v>84</v>
      </c>
      <c r="AF1029" s="181">
        <v>331</v>
      </c>
      <c r="AG1029" s="181">
        <v>1043</v>
      </c>
      <c r="AH1029" s="181">
        <v>711</v>
      </c>
      <c r="AI1029" s="181" t="s">
        <v>84</v>
      </c>
      <c r="AJ1029" s="181">
        <v>1890</v>
      </c>
      <c r="AK1029" s="181">
        <v>151</v>
      </c>
      <c r="AL1029" s="181">
        <v>6911</v>
      </c>
    </row>
    <row r="1030" spans="1:38" x14ac:dyDescent="0.25">
      <c r="A1030" s="159" t="s">
        <v>9670</v>
      </c>
      <c r="B1030" s="158">
        <v>0.21440000000000001</v>
      </c>
      <c r="C1030" s="158" t="s">
        <v>84</v>
      </c>
      <c r="D1030" s="158">
        <v>0.20349999999999999</v>
      </c>
      <c r="E1030" s="158">
        <v>0.32750000000000001</v>
      </c>
      <c r="F1030" s="158">
        <v>0.33239999999999997</v>
      </c>
      <c r="G1030" s="158" t="s">
        <v>84</v>
      </c>
      <c r="H1030" s="158">
        <v>8.7400000000000005E-2</v>
      </c>
      <c r="I1030" s="158">
        <v>0.19939999999999999</v>
      </c>
      <c r="J1030" s="158"/>
      <c r="K1030" s="158"/>
      <c r="L1030" s="158"/>
      <c r="M1030" s="158">
        <v>0.19919999999999999</v>
      </c>
      <c r="N1030" s="158">
        <v>0.22989999999999999</v>
      </c>
      <c r="O1030" s="158" t="s">
        <v>84</v>
      </c>
      <c r="P1030" s="158" t="s">
        <v>84</v>
      </c>
      <c r="Q1030" s="158">
        <v>0.15790000000000001</v>
      </c>
      <c r="R1030" s="158">
        <v>0.25340000000000001</v>
      </c>
      <c r="S1030" s="158">
        <v>0.29470000000000002</v>
      </c>
      <c r="T1030" s="158">
        <v>0.36080000000000001</v>
      </c>
      <c r="U1030" s="158">
        <v>0.2888</v>
      </c>
      <c r="V1030" s="158">
        <v>0.37659999999999999</v>
      </c>
      <c r="W1030" s="158" t="s">
        <v>84</v>
      </c>
      <c r="X1030" s="158" t="s">
        <v>84</v>
      </c>
      <c r="Y1030" s="158">
        <v>7.1800000000000003E-2</v>
      </c>
      <c r="Z1030" s="158">
        <v>0.10489999999999999</v>
      </c>
      <c r="AA1030" s="158">
        <v>0.13059999999999999</v>
      </c>
      <c r="AB1030" s="158">
        <v>0.27879999999999999</v>
      </c>
      <c r="AC1030" s="158"/>
      <c r="AD1030" s="181">
        <v>3101</v>
      </c>
      <c r="AE1030" s="181" t="s">
        <v>84</v>
      </c>
      <c r="AF1030" s="181">
        <v>322</v>
      </c>
      <c r="AG1030" s="181">
        <v>889</v>
      </c>
      <c r="AH1030" s="181">
        <v>496</v>
      </c>
      <c r="AI1030" s="181" t="s">
        <v>84</v>
      </c>
      <c r="AJ1030" s="181">
        <v>1216</v>
      </c>
      <c r="AK1030" s="181">
        <v>124</v>
      </c>
      <c r="AL1030" s="181">
        <v>5061</v>
      </c>
    </row>
    <row r="1031" spans="1:38" x14ac:dyDescent="0.25">
      <c r="A1031" s="159" t="s">
        <v>9671</v>
      </c>
      <c r="B1031" s="158">
        <v>0.21429999999999999</v>
      </c>
      <c r="C1031" s="158" t="s">
        <v>84</v>
      </c>
      <c r="D1031" s="158">
        <v>0.2177</v>
      </c>
      <c r="E1031" s="158">
        <v>0.29809999999999998</v>
      </c>
      <c r="F1031" s="158">
        <v>0.35649999999999998</v>
      </c>
      <c r="G1031" s="158" t="s">
        <v>84</v>
      </c>
      <c r="H1031" s="158">
        <v>9.6699999999999994E-2</v>
      </c>
      <c r="I1031" s="158" t="s">
        <v>84</v>
      </c>
      <c r="J1031" s="158"/>
      <c r="K1031" s="158"/>
      <c r="L1031" s="158"/>
      <c r="M1031" s="158">
        <v>0.19969999999999999</v>
      </c>
      <c r="N1031" s="158">
        <v>0.22919999999999999</v>
      </c>
      <c r="O1031" s="158" t="s">
        <v>84</v>
      </c>
      <c r="P1031" s="158" t="s">
        <v>84</v>
      </c>
      <c r="Q1031" s="158">
        <v>0.1711</v>
      </c>
      <c r="R1031" s="158">
        <v>0.26800000000000002</v>
      </c>
      <c r="S1031" s="158">
        <v>0.26679999999999998</v>
      </c>
      <c r="T1031" s="158">
        <v>0.33</v>
      </c>
      <c r="U1031" s="158">
        <v>0.31530000000000002</v>
      </c>
      <c r="V1031" s="158">
        <v>0.39779999999999999</v>
      </c>
      <c r="W1031" s="158" t="s">
        <v>84</v>
      </c>
      <c r="X1031" s="158" t="s">
        <v>84</v>
      </c>
      <c r="Y1031" s="158">
        <v>8.09E-2</v>
      </c>
      <c r="Z1031" s="158">
        <v>0.114</v>
      </c>
      <c r="AA1031" s="158" t="s">
        <v>84</v>
      </c>
      <c r="AB1031" s="158" t="s">
        <v>84</v>
      </c>
      <c r="AC1031" s="158"/>
      <c r="AD1031" s="181">
        <v>3350</v>
      </c>
      <c r="AE1031" s="181" t="s">
        <v>84</v>
      </c>
      <c r="AF1031" s="181">
        <v>321</v>
      </c>
      <c r="AG1031" s="181">
        <v>916</v>
      </c>
      <c r="AH1031" s="181">
        <v>587</v>
      </c>
      <c r="AI1031" s="181" t="s">
        <v>84</v>
      </c>
      <c r="AJ1031" s="181">
        <v>1371</v>
      </c>
      <c r="AK1031" s="181" t="s">
        <v>84</v>
      </c>
      <c r="AL1031" s="181">
        <v>5386</v>
      </c>
    </row>
    <row r="1032" spans="1:38" x14ac:dyDescent="0.25">
      <c r="A1032" s="159" t="s">
        <v>9672</v>
      </c>
      <c r="B1032" s="158">
        <v>0.191</v>
      </c>
      <c r="C1032" s="158" t="s">
        <v>84</v>
      </c>
      <c r="D1032" s="158">
        <v>0.15740000000000001</v>
      </c>
      <c r="E1032" s="158">
        <v>0.26989999999999997</v>
      </c>
      <c r="F1032" s="158">
        <v>0.37269999999999998</v>
      </c>
      <c r="G1032" s="158" t="s">
        <v>84</v>
      </c>
      <c r="H1032" s="158">
        <v>7.5499999999999998E-2</v>
      </c>
      <c r="I1032" s="158">
        <v>0.25690000000000002</v>
      </c>
      <c r="J1032" s="158"/>
      <c r="K1032" s="158"/>
      <c r="L1032" s="158"/>
      <c r="M1032" s="158">
        <v>0.1777</v>
      </c>
      <c r="N1032" s="158">
        <v>0.20480000000000001</v>
      </c>
      <c r="O1032" s="158" t="s">
        <v>84</v>
      </c>
      <c r="P1032" s="158" t="s">
        <v>84</v>
      </c>
      <c r="Q1032" s="158">
        <v>0.11700000000000001</v>
      </c>
      <c r="R1032" s="158">
        <v>0.20319999999999999</v>
      </c>
      <c r="S1032" s="158">
        <v>0.24010000000000001</v>
      </c>
      <c r="T1032" s="158">
        <v>0.30049999999999999</v>
      </c>
      <c r="U1032" s="158">
        <v>0.33179999999999998</v>
      </c>
      <c r="V1032" s="158">
        <v>0.41349999999999998</v>
      </c>
      <c r="W1032" s="158" t="s">
        <v>84</v>
      </c>
      <c r="X1032" s="158" t="s">
        <v>84</v>
      </c>
      <c r="Y1032" s="158">
        <v>6.2600000000000003E-2</v>
      </c>
      <c r="Z1032" s="158">
        <v>8.9899999999999994E-2</v>
      </c>
      <c r="AA1032" s="158">
        <v>0.17860000000000001</v>
      </c>
      <c r="AB1032" s="158">
        <v>0.3422</v>
      </c>
      <c r="AC1032" s="158"/>
      <c r="AD1032" s="181">
        <v>3659</v>
      </c>
      <c r="AE1032" s="181" t="s">
        <v>84</v>
      </c>
      <c r="AF1032" s="181">
        <v>319</v>
      </c>
      <c r="AG1032" s="181">
        <v>954</v>
      </c>
      <c r="AH1032" s="181">
        <v>614</v>
      </c>
      <c r="AI1032" s="181" t="s">
        <v>84</v>
      </c>
      <c r="AJ1032" s="181">
        <v>1598</v>
      </c>
      <c r="AK1032" s="181">
        <v>121</v>
      </c>
      <c r="AL1032" s="181">
        <v>6114</v>
      </c>
    </row>
    <row r="1033" spans="1:38" x14ac:dyDescent="0.25">
      <c r="A1033" s="159" t="s">
        <v>9673</v>
      </c>
      <c r="B1033" s="158">
        <v>0.2382</v>
      </c>
      <c r="C1033" s="158" t="s">
        <v>84</v>
      </c>
      <c r="D1033" s="158">
        <v>0.23080000000000001</v>
      </c>
      <c r="E1033" s="158">
        <v>0.31509999999999999</v>
      </c>
      <c r="F1033" s="158">
        <v>0.39200000000000002</v>
      </c>
      <c r="G1033" s="158" t="s">
        <v>84</v>
      </c>
      <c r="H1033" s="158">
        <v>9.5100000000000004E-2</v>
      </c>
      <c r="I1033" s="158">
        <v>0.26719999999999999</v>
      </c>
      <c r="J1033" s="158"/>
      <c r="K1033" s="158"/>
      <c r="L1033" s="158"/>
      <c r="M1033" s="158">
        <v>0.22140000000000001</v>
      </c>
      <c r="N1033" s="158">
        <v>0.25540000000000002</v>
      </c>
      <c r="O1033" s="158" t="s">
        <v>84</v>
      </c>
      <c r="P1033" s="158" t="s">
        <v>84</v>
      </c>
      <c r="Q1033" s="158">
        <v>0.17599999999999999</v>
      </c>
      <c r="R1033" s="158">
        <v>0.28999999999999998</v>
      </c>
      <c r="S1033" s="158">
        <v>0.28039999999999998</v>
      </c>
      <c r="T1033" s="158">
        <v>0.35020000000000001</v>
      </c>
      <c r="U1033" s="158">
        <v>0.3468</v>
      </c>
      <c r="V1033" s="158">
        <v>0.43680000000000002</v>
      </c>
      <c r="W1033" s="158" t="s">
        <v>84</v>
      </c>
      <c r="X1033" s="158" t="s">
        <v>84</v>
      </c>
      <c r="Y1033" s="158">
        <v>7.7100000000000002E-2</v>
      </c>
      <c r="Z1033" s="158">
        <v>0.1153</v>
      </c>
      <c r="AA1033" s="158">
        <v>0.1837</v>
      </c>
      <c r="AB1033" s="158">
        <v>0.35770000000000002</v>
      </c>
      <c r="AC1033" s="158"/>
      <c r="AD1033" s="181">
        <v>2657</v>
      </c>
      <c r="AE1033" s="181" t="s">
        <v>84</v>
      </c>
      <c r="AF1033" s="181">
        <v>242</v>
      </c>
      <c r="AG1033" s="181">
        <v>765</v>
      </c>
      <c r="AH1033" s="181">
        <v>492</v>
      </c>
      <c r="AI1033" s="181" t="s">
        <v>84</v>
      </c>
      <c r="AJ1033" s="181">
        <v>991</v>
      </c>
      <c r="AK1033" s="181">
        <v>110</v>
      </c>
      <c r="AL1033" s="181">
        <v>4209</v>
      </c>
    </row>
    <row r="1034" spans="1:38" x14ac:dyDescent="0.25">
      <c r="A1034" s="159" t="s">
        <v>9674</v>
      </c>
      <c r="B1034" s="158">
        <v>0.21179999999999999</v>
      </c>
      <c r="C1034" s="158" t="s">
        <v>84</v>
      </c>
      <c r="D1034" s="158">
        <v>0.2379</v>
      </c>
      <c r="E1034" s="158">
        <v>0.30709999999999998</v>
      </c>
      <c r="F1034" s="158">
        <v>0.36730000000000002</v>
      </c>
      <c r="G1034" s="158" t="s">
        <v>84</v>
      </c>
      <c r="H1034" s="158">
        <v>9.7000000000000003E-2</v>
      </c>
      <c r="I1034" s="158">
        <v>0.19689999999999999</v>
      </c>
      <c r="J1034" s="158"/>
      <c r="K1034" s="158"/>
      <c r="L1034" s="158"/>
      <c r="M1034" s="158">
        <v>0.1988</v>
      </c>
      <c r="N1034" s="158">
        <v>0.22509999999999999</v>
      </c>
      <c r="O1034" s="158" t="s">
        <v>84</v>
      </c>
      <c r="P1034" s="158" t="s">
        <v>84</v>
      </c>
      <c r="Q1034" s="158">
        <v>0.19009999999999999</v>
      </c>
      <c r="R1034" s="158">
        <v>0.2888</v>
      </c>
      <c r="S1034" s="158">
        <v>0.27739999999999998</v>
      </c>
      <c r="T1034" s="158">
        <v>0.33729999999999999</v>
      </c>
      <c r="U1034" s="158">
        <v>0.3296</v>
      </c>
      <c r="V1034" s="158">
        <v>0.40500000000000003</v>
      </c>
      <c r="W1034" s="158" t="s">
        <v>84</v>
      </c>
      <c r="X1034" s="158" t="s">
        <v>84</v>
      </c>
      <c r="Y1034" s="158">
        <v>8.3599999999999994E-2</v>
      </c>
      <c r="Z1034" s="158">
        <v>0.11169999999999999</v>
      </c>
      <c r="AA1034" s="158">
        <v>0.13539999999999999</v>
      </c>
      <c r="AB1034" s="158">
        <v>0.26690000000000003</v>
      </c>
      <c r="AC1034" s="158"/>
      <c r="AD1034" s="181">
        <v>4182</v>
      </c>
      <c r="AE1034" s="181" t="s">
        <v>84</v>
      </c>
      <c r="AF1034" s="181">
        <v>331</v>
      </c>
      <c r="AG1034" s="181">
        <v>1043</v>
      </c>
      <c r="AH1034" s="181">
        <v>711</v>
      </c>
      <c r="AI1034" s="181" t="s">
        <v>84</v>
      </c>
      <c r="AJ1034" s="181">
        <v>1890</v>
      </c>
      <c r="AK1034" s="181">
        <v>151</v>
      </c>
      <c r="AL1034" s="181">
        <v>6911</v>
      </c>
    </row>
    <row r="1035" spans="1:38" x14ac:dyDescent="0.25">
      <c r="A1035" s="159" t="s">
        <v>9675</v>
      </c>
      <c r="B1035" s="158">
        <v>0.16520000000000001</v>
      </c>
      <c r="C1035" s="158" t="s">
        <v>84</v>
      </c>
      <c r="D1035" s="158">
        <v>0.1343</v>
      </c>
      <c r="E1035" s="158">
        <v>0.25640000000000002</v>
      </c>
      <c r="F1035" s="158">
        <v>0.23799999999999999</v>
      </c>
      <c r="G1035" s="158" t="s">
        <v>84</v>
      </c>
      <c r="H1035" s="158">
        <v>7.4099999999999999E-2</v>
      </c>
      <c r="I1035" s="158">
        <v>0.1666</v>
      </c>
      <c r="J1035" s="158"/>
      <c r="K1035" s="158"/>
      <c r="L1035" s="158"/>
      <c r="M1035" s="158">
        <v>0.15079999999999999</v>
      </c>
      <c r="N1035" s="158">
        <v>0.1802</v>
      </c>
      <c r="O1035" s="158" t="s">
        <v>84</v>
      </c>
      <c r="P1035" s="158" t="s">
        <v>84</v>
      </c>
      <c r="Q1035" s="158">
        <v>9.2799999999999994E-2</v>
      </c>
      <c r="R1035" s="158">
        <v>0.1835</v>
      </c>
      <c r="S1035" s="158">
        <v>0.22439999999999999</v>
      </c>
      <c r="T1035" s="158">
        <v>0.28949999999999998</v>
      </c>
      <c r="U1035" s="158">
        <v>0.1966</v>
      </c>
      <c r="V1035" s="158">
        <v>0.28170000000000001</v>
      </c>
      <c r="W1035" s="158" t="s">
        <v>84</v>
      </c>
      <c r="X1035" s="158" t="s">
        <v>84</v>
      </c>
      <c r="Y1035" s="158">
        <v>5.9499999999999997E-2</v>
      </c>
      <c r="Z1035" s="158">
        <v>9.0800000000000006E-2</v>
      </c>
      <c r="AA1035" s="158">
        <v>0.1004</v>
      </c>
      <c r="AB1035" s="158">
        <v>0.2472</v>
      </c>
      <c r="AC1035" s="158"/>
      <c r="AD1035" s="181">
        <v>3101</v>
      </c>
      <c r="AE1035" s="181" t="s">
        <v>84</v>
      </c>
      <c r="AF1035" s="181">
        <v>322</v>
      </c>
      <c r="AG1035" s="181">
        <v>889</v>
      </c>
      <c r="AH1035" s="181">
        <v>496</v>
      </c>
      <c r="AI1035" s="181" t="s">
        <v>84</v>
      </c>
      <c r="AJ1035" s="181">
        <v>1216</v>
      </c>
      <c r="AK1035" s="181">
        <v>124</v>
      </c>
      <c r="AL1035" s="181">
        <v>5061</v>
      </c>
    </row>
    <row r="1036" spans="1:38" x14ac:dyDescent="0.25">
      <c r="A1036" s="159" t="s">
        <v>9676</v>
      </c>
      <c r="B1036" s="158">
        <v>0.16830000000000001</v>
      </c>
      <c r="C1036" s="158" t="s">
        <v>84</v>
      </c>
      <c r="D1036" s="158">
        <v>0.16400000000000001</v>
      </c>
      <c r="E1036" s="158">
        <v>0.2293</v>
      </c>
      <c r="F1036" s="158">
        <v>0.27950000000000003</v>
      </c>
      <c r="G1036" s="158" t="s">
        <v>84</v>
      </c>
      <c r="H1036" s="158">
        <v>8.0299999999999996E-2</v>
      </c>
      <c r="I1036" s="158" t="s">
        <v>84</v>
      </c>
      <c r="J1036" s="158"/>
      <c r="K1036" s="158"/>
      <c r="L1036" s="158"/>
      <c r="M1036" s="158">
        <v>0.1542</v>
      </c>
      <c r="N1036" s="158">
        <v>0.18290000000000001</v>
      </c>
      <c r="O1036" s="158" t="s">
        <v>84</v>
      </c>
      <c r="P1036" s="158" t="s">
        <v>84</v>
      </c>
      <c r="Q1036" s="158">
        <v>0.1206</v>
      </c>
      <c r="R1036" s="158">
        <v>0.21329999999999999</v>
      </c>
      <c r="S1036" s="158">
        <v>0.19889999999999999</v>
      </c>
      <c r="T1036" s="158">
        <v>0.2611</v>
      </c>
      <c r="U1036" s="158">
        <v>0.2394</v>
      </c>
      <c r="V1036" s="158">
        <v>0.32079999999999997</v>
      </c>
      <c r="W1036" s="158" t="s">
        <v>84</v>
      </c>
      <c r="X1036" s="158" t="s">
        <v>84</v>
      </c>
      <c r="Y1036" s="158">
        <v>6.4699999999999994E-2</v>
      </c>
      <c r="Z1036" s="158">
        <v>9.8000000000000004E-2</v>
      </c>
      <c r="AA1036" s="158" t="s">
        <v>84</v>
      </c>
      <c r="AB1036" s="158" t="s">
        <v>84</v>
      </c>
      <c r="AC1036" s="158"/>
      <c r="AD1036" s="181">
        <v>3350</v>
      </c>
      <c r="AE1036" s="181" t="s">
        <v>84</v>
      </c>
      <c r="AF1036" s="181">
        <v>321</v>
      </c>
      <c r="AG1036" s="181">
        <v>916</v>
      </c>
      <c r="AH1036" s="181">
        <v>587</v>
      </c>
      <c r="AI1036" s="181" t="s">
        <v>84</v>
      </c>
      <c r="AJ1036" s="181">
        <v>1371</v>
      </c>
      <c r="AK1036" s="181" t="s">
        <v>84</v>
      </c>
      <c r="AL1036" s="181">
        <v>5386</v>
      </c>
    </row>
    <row r="1037" spans="1:38" x14ac:dyDescent="0.25">
      <c r="A1037" s="159" t="s">
        <v>9677</v>
      </c>
      <c r="B1037" s="158">
        <v>0.14929999999999999</v>
      </c>
      <c r="C1037" s="158" t="s">
        <v>84</v>
      </c>
      <c r="D1037" s="158">
        <v>0.1108</v>
      </c>
      <c r="E1037" s="158">
        <v>0.20760000000000001</v>
      </c>
      <c r="F1037" s="158">
        <v>0.30480000000000002</v>
      </c>
      <c r="G1037" s="158" t="s">
        <v>84</v>
      </c>
      <c r="H1037" s="158">
        <v>5.7700000000000001E-2</v>
      </c>
      <c r="I1037" s="158">
        <v>0.2034</v>
      </c>
      <c r="J1037" s="158"/>
      <c r="K1037" s="158"/>
      <c r="L1037" s="158"/>
      <c r="M1037" s="158">
        <v>0.13650000000000001</v>
      </c>
      <c r="N1037" s="158">
        <v>0.16250000000000001</v>
      </c>
      <c r="O1037" s="158" t="s">
        <v>84</v>
      </c>
      <c r="P1037" s="158" t="s">
        <v>84</v>
      </c>
      <c r="Q1037" s="158">
        <v>7.4499999999999997E-2</v>
      </c>
      <c r="R1037" s="158">
        <v>0.15509999999999999</v>
      </c>
      <c r="S1037" s="158">
        <v>0.1789</v>
      </c>
      <c r="T1037" s="158">
        <v>0.23780000000000001</v>
      </c>
      <c r="U1037" s="158">
        <v>0.2641</v>
      </c>
      <c r="V1037" s="158">
        <v>0.34649999999999997</v>
      </c>
      <c r="W1037" s="158" t="s">
        <v>84</v>
      </c>
      <c r="X1037" s="158" t="s">
        <v>84</v>
      </c>
      <c r="Y1037" s="158">
        <v>4.5900000000000003E-2</v>
      </c>
      <c r="Z1037" s="158">
        <v>7.1199999999999999E-2</v>
      </c>
      <c r="AA1037" s="158">
        <v>0.1298</v>
      </c>
      <c r="AB1037" s="158">
        <v>0.28870000000000001</v>
      </c>
      <c r="AC1037" s="158"/>
      <c r="AD1037" s="181">
        <v>3659</v>
      </c>
      <c r="AE1037" s="181" t="s">
        <v>84</v>
      </c>
      <c r="AF1037" s="181">
        <v>319</v>
      </c>
      <c r="AG1037" s="181">
        <v>954</v>
      </c>
      <c r="AH1037" s="181">
        <v>614</v>
      </c>
      <c r="AI1037" s="181" t="s">
        <v>84</v>
      </c>
      <c r="AJ1037" s="181">
        <v>1598</v>
      </c>
      <c r="AK1037" s="181">
        <v>121</v>
      </c>
      <c r="AL1037" s="181">
        <v>6114</v>
      </c>
    </row>
    <row r="1038" spans="1:38" x14ac:dyDescent="0.25">
      <c r="A1038" s="159" t="s">
        <v>9678</v>
      </c>
      <c r="B1038" s="158">
        <v>0.19270000000000001</v>
      </c>
      <c r="C1038" s="158" t="s">
        <v>84</v>
      </c>
      <c r="D1038" s="158">
        <v>0.19220000000000001</v>
      </c>
      <c r="E1038" s="158">
        <v>0.248</v>
      </c>
      <c r="F1038" s="158">
        <v>0.33160000000000001</v>
      </c>
      <c r="G1038" s="158" t="s">
        <v>84</v>
      </c>
      <c r="H1038" s="158">
        <v>7.2700000000000001E-2</v>
      </c>
      <c r="I1038" s="158">
        <v>0.23480000000000001</v>
      </c>
      <c r="J1038" s="158"/>
      <c r="K1038" s="158"/>
      <c r="L1038" s="158"/>
      <c r="M1038" s="158">
        <v>0.17630000000000001</v>
      </c>
      <c r="N1038" s="158">
        <v>0.20960000000000001</v>
      </c>
      <c r="O1038" s="158" t="s">
        <v>84</v>
      </c>
      <c r="P1038" s="158" t="s">
        <v>84</v>
      </c>
      <c r="Q1038" s="158">
        <v>0.13880000000000001</v>
      </c>
      <c r="R1038" s="158">
        <v>0.25240000000000001</v>
      </c>
      <c r="S1038" s="158">
        <v>0.2142</v>
      </c>
      <c r="T1038" s="158">
        <v>0.28320000000000001</v>
      </c>
      <c r="U1038" s="158">
        <v>0.28660000000000002</v>
      </c>
      <c r="V1038" s="158">
        <v>0.37719999999999998</v>
      </c>
      <c r="W1038" s="158" t="s">
        <v>84</v>
      </c>
      <c r="X1038" s="158" t="s">
        <v>84</v>
      </c>
      <c r="Y1038" s="158">
        <v>5.62E-2</v>
      </c>
      <c r="Z1038" s="158">
        <v>9.1899999999999996E-2</v>
      </c>
      <c r="AA1038" s="158">
        <v>0.15459999999999999</v>
      </c>
      <c r="AB1038" s="158">
        <v>0.32479999999999998</v>
      </c>
      <c r="AC1038" s="158"/>
      <c r="AD1038" s="181">
        <v>2657</v>
      </c>
      <c r="AE1038" s="181" t="s">
        <v>84</v>
      </c>
      <c r="AF1038" s="181">
        <v>242</v>
      </c>
      <c r="AG1038" s="181">
        <v>765</v>
      </c>
      <c r="AH1038" s="181">
        <v>492</v>
      </c>
      <c r="AI1038" s="181" t="s">
        <v>84</v>
      </c>
      <c r="AJ1038" s="181">
        <v>991</v>
      </c>
      <c r="AK1038" s="181">
        <v>110</v>
      </c>
      <c r="AL1038" s="181">
        <v>4209</v>
      </c>
    </row>
    <row r="1039" spans="1:38" x14ac:dyDescent="0.25">
      <c r="A1039" s="159" t="s">
        <v>9679</v>
      </c>
      <c r="B1039" s="158">
        <v>0.16189999999999999</v>
      </c>
      <c r="C1039" s="158" t="s">
        <v>84</v>
      </c>
      <c r="D1039" s="158">
        <v>0.19400000000000001</v>
      </c>
      <c r="E1039" s="158">
        <v>0.22639999999999999</v>
      </c>
      <c r="F1039" s="158">
        <v>0.27250000000000002</v>
      </c>
      <c r="G1039" s="158" t="s">
        <v>84</v>
      </c>
      <c r="H1039" s="158">
        <v>7.7299999999999994E-2</v>
      </c>
      <c r="I1039" s="158">
        <v>0.18210000000000001</v>
      </c>
      <c r="J1039" s="158"/>
      <c r="K1039" s="158"/>
      <c r="L1039" s="158"/>
      <c r="M1039" s="158">
        <v>0.14960000000000001</v>
      </c>
      <c r="N1039" s="158">
        <v>0.17460000000000001</v>
      </c>
      <c r="O1039" s="158" t="s">
        <v>84</v>
      </c>
      <c r="P1039" s="158" t="s">
        <v>84</v>
      </c>
      <c r="Q1039" s="158">
        <v>0.1469</v>
      </c>
      <c r="R1039" s="158">
        <v>0.246</v>
      </c>
      <c r="S1039" s="158">
        <v>0.1981</v>
      </c>
      <c r="T1039" s="158">
        <v>0.25590000000000002</v>
      </c>
      <c r="U1039" s="158">
        <v>0.2361</v>
      </c>
      <c r="V1039" s="158">
        <v>0.31</v>
      </c>
      <c r="W1039" s="158" t="s">
        <v>84</v>
      </c>
      <c r="X1039" s="158" t="s">
        <v>84</v>
      </c>
      <c r="Y1039" s="158">
        <v>6.4799999999999996E-2</v>
      </c>
      <c r="Z1039" s="158">
        <v>9.1200000000000003E-2</v>
      </c>
      <c r="AA1039" s="158">
        <v>0.1215</v>
      </c>
      <c r="AB1039" s="158">
        <v>0.25259999999999999</v>
      </c>
      <c r="AC1039" s="158"/>
      <c r="AD1039" s="181">
        <v>4182</v>
      </c>
      <c r="AE1039" s="181" t="s">
        <v>84</v>
      </c>
      <c r="AF1039" s="181">
        <v>331</v>
      </c>
      <c r="AG1039" s="181">
        <v>1043</v>
      </c>
      <c r="AH1039" s="181">
        <v>711</v>
      </c>
      <c r="AI1039" s="181" t="s">
        <v>84</v>
      </c>
      <c r="AJ1039" s="181">
        <v>1890</v>
      </c>
      <c r="AK1039" s="181">
        <v>151</v>
      </c>
      <c r="AL1039" s="181">
        <v>6911</v>
      </c>
    </row>
    <row r="1040" spans="1:38" x14ac:dyDescent="0.25">
      <c r="A1040" s="159" t="s">
        <v>9680</v>
      </c>
      <c r="B1040" s="158">
        <v>0.57469999999999999</v>
      </c>
      <c r="C1040" s="158" t="s">
        <v>84</v>
      </c>
      <c r="D1040" s="158">
        <v>0.65580000000000005</v>
      </c>
      <c r="E1040" s="158">
        <v>0.75429999999999997</v>
      </c>
      <c r="F1040" s="158">
        <v>0.7399</v>
      </c>
      <c r="G1040" s="158" t="s">
        <v>84</v>
      </c>
      <c r="H1040" s="158">
        <v>0.3483</v>
      </c>
      <c r="I1040" s="158">
        <v>0.63349999999999995</v>
      </c>
      <c r="J1040" s="158"/>
      <c r="K1040" s="158"/>
      <c r="L1040" s="158"/>
      <c r="M1040" s="158">
        <v>0.55700000000000005</v>
      </c>
      <c r="N1040" s="158">
        <v>0.59189999999999998</v>
      </c>
      <c r="O1040" s="158" t="s">
        <v>84</v>
      </c>
      <c r="P1040" s="158" t="s">
        <v>84</v>
      </c>
      <c r="Q1040" s="158">
        <v>0.60040000000000004</v>
      </c>
      <c r="R1040" s="158">
        <v>0.70540000000000003</v>
      </c>
      <c r="S1040" s="158">
        <v>0.72430000000000005</v>
      </c>
      <c r="T1040" s="158">
        <v>0.78169999999999995</v>
      </c>
      <c r="U1040" s="158">
        <v>0.6986</v>
      </c>
      <c r="V1040" s="158">
        <v>0.77659999999999996</v>
      </c>
      <c r="W1040" s="158" t="s">
        <v>84</v>
      </c>
      <c r="X1040" s="158" t="s">
        <v>84</v>
      </c>
      <c r="Y1040" s="158">
        <v>0.32190000000000002</v>
      </c>
      <c r="Z1040" s="158">
        <v>0.37469999999999998</v>
      </c>
      <c r="AA1040" s="158">
        <v>0.54190000000000005</v>
      </c>
      <c r="AB1040" s="158">
        <v>0.7117</v>
      </c>
      <c r="AC1040" s="158"/>
      <c r="AD1040" s="181">
        <v>3101</v>
      </c>
      <c r="AE1040" s="181" t="s">
        <v>84</v>
      </c>
      <c r="AF1040" s="181">
        <v>322</v>
      </c>
      <c r="AG1040" s="181">
        <v>889</v>
      </c>
      <c r="AH1040" s="181">
        <v>496</v>
      </c>
      <c r="AI1040" s="181" t="s">
        <v>84</v>
      </c>
      <c r="AJ1040" s="181">
        <v>1216</v>
      </c>
      <c r="AK1040" s="181">
        <v>124</v>
      </c>
      <c r="AL1040" s="181">
        <v>5061</v>
      </c>
    </row>
    <row r="1041" spans="1:38" x14ac:dyDescent="0.25">
      <c r="A1041" s="159" t="s">
        <v>9681</v>
      </c>
      <c r="B1041" s="158">
        <v>0.5585</v>
      </c>
      <c r="C1041" s="158" t="s">
        <v>84</v>
      </c>
      <c r="D1041" s="158">
        <v>0.72309999999999997</v>
      </c>
      <c r="E1041" s="158">
        <v>0.71679999999999999</v>
      </c>
      <c r="F1041" s="158">
        <v>0.75380000000000003</v>
      </c>
      <c r="G1041" s="158" t="s">
        <v>84</v>
      </c>
      <c r="H1041" s="158">
        <v>0.33560000000000001</v>
      </c>
      <c r="I1041" s="158" t="s">
        <v>84</v>
      </c>
      <c r="J1041" s="158"/>
      <c r="K1041" s="158"/>
      <c r="L1041" s="158"/>
      <c r="M1041" s="158">
        <v>0.54149999999999998</v>
      </c>
      <c r="N1041" s="158">
        <v>0.57520000000000004</v>
      </c>
      <c r="O1041" s="158" t="s">
        <v>84</v>
      </c>
      <c r="P1041" s="158" t="s">
        <v>84</v>
      </c>
      <c r="Q1041" s="158">
        <v>0.66990000000000005</v>
      </c>
      <c r="R1041" s="158">
        <v>0.76929999999999998</v>
      </c>
      <c r="S1041" s="158">
        <v>0.68610000000000004</v>
      </c>
      <c r="T1041" s="158">
        <v>0.74509999999999998</v>
      </c>
      <c r="U1041" s="158">
        <v>0.71650000000000003</v>
      </c>
      <c r="V1041" s="158">
        <v>0.78700000000000003</v>
      </c>
      <c r="W1041" s="158" t="s">
        <v>84</v>
      </c>
      <c r="X1041" s="158" t="s">
        <v>84</v>
      </c>
      <c r="Y1041" s="158">
        <v>0.31109999999999999</v>
      </c>
      <c r="Z1041" s="158">
        <v>0.36030000000000001</v>
      </c>
      <c r="AA1041" s="158" t="s">
        <v>84</v>
      </c>
      <c r="AB1041" s="158" t="s">
        <v>84</v>
      </c>
      <c r="AC1041" s="158"/>
      <c r="AD1041" s="181">
        <v>3350</v>
      </c>
      <c r="AE1041" s="181" t="s">
        <v>84</v>
      </c>
      <c r="AF1041" s="181">
        <v>321</v>
      </c>
      <c r="AG1041" s="181">
        <v>916</v>
      </c>
      <c r="AH1041" s="181">
        <v>587</v>
      </c>
      <c r="AI1041" s="181" t="s">
        <v>84</v>
      </c>
      <c r="AJ1041" s="181">
        <v>1371</v>
      </c>
      <c r="AK1041" s="181" t="s">
        <v>84</v>
      </c>
      <c r="AL1041" s="181">
        <v>5386</v>
      </c>
    </row>
    <row r="1042" spans="1:38" x14ac:dyDescent="0.25">
      <c r="A1042" s="159" t="s">
        <v>9682</v>
      </c>
      <c r="B1042" s="158">
        <v>0.55310000000000004</v>
      </c>
      <c r="C1042" s="158" t="s">
        <v>84</v>
      </c>
      <c r="D1042" s="158">
        <v>0.67789999999999995</v>
      </c>
      <c r="E1042" s="158">
        <v>0.7298</v>
      </c>
      <c r="F1042" s="158">
        <v>0.79979999999999996</v>
      </c>
      <c r="G1042" s="158" t="s">
        <v>84</v>
      </c>
      <c r="H1042" s="158">
        <v>0.32379999999999998</v>
      </c>
      <c r="I1042" s="158">
        <v>0.57469999999999999</v>
      </c>
      <c r="J1042" s="158"/>
      <c r="K1042" s="158"/>
      <c r="L1042" s="158"/>
      <c r="M1042" s="158">
        <v>0.53680000000000005</v>
      </c>
      <c r="N1042" s="158">
        <v>0.56910000000000005</v>
      </c>
      <c r="O1042" s="158" t="s">
        <v>84</v>
      </c>
      <c r="P1042" s="158" t="s">
        <v>84</v>
      </c>
      <c r="Q1042" s="158">
        <v>0.62280000000000002</v>
      </c>
      <c r="R1042" s="158">
        <v>0.7268</v>
      </c>
      <c r="S1042" s="158">
        <v>0.7</v>
      </c>
      <c r="T1042" s="158">
        <v>0.7571</v>
      </c>
      <c r="U1042" s="158">
        <v>0.76529999999999998</v>
      </c>
      <c r="V1042" s="158">
        <v>0.82969999999999999</v>
      </c>
      <c r="W1042" s="158" t="s">
        <v>84</v>
      </c>
      <c r="X1042" s="158" t="s">
        <v>84</v>
      </c>
      <c r="Y1042" s="158">
        <v>0.30130000000000001</v>
      </c>
      <c r="Z1042" s="158">
        <v>0.34649999999999997</v>
      </c>
      <c r="AA1042" s="158">
        <v>0.48159999999999997</v>
      </c>
      <c r="AB1042" s="158">
        <v>0.65710000000000002</v>
      </c>
      <c r="AC1042" s="158"/>
      <c r="AD1042" s="181">
        <v>3659</v>
      </c>
      <c r="AE1042" s="181" t="s">
        <v>84</v>
      </c>
      <c r="AF1042" s="181">
        <v>319</v>
      </c>
      <c r="AG1042" s="181">
        <v>954</v>
      </c>
      <c r="AH1042" s="181">
        <v>614</v>
      </c>
      <c r="AI1042" s="181" t="s">
        <v>84</v>
      </c>
      <c r="AJ1042" s="181">
        <v>1598</v>
      </c>
      <c r="AK1042" s="181">
        <v>121</v>
      </c>
      <c r="AL1042" s="181">
        <v>6114</v>
      </c>
    </row>
    <row r="1043" spans="1:38" x14ac:dyDescent="0.25">
      <c r="A1043" s="159" t="s">
        <v>9683</v>
      </c>
      <c r="B1043" s="158">
        <v>0.56940000000000002</v>
      </c>
      <c r="C1043" s="158" t="s">
        <v>84</v>
      </c>
      <c r="D1043" s="158">
        <v>0.67430000000000001</v>
      </c>
      <c r="E1043" s="158">
        <v>0.74099999999999999</v>
      </c>
      <c r="F1043" s="158">
        <v>0.75790000000000002</v>
      </c>
      <c r="G1043" s="158" t="s">
        <v>84</v>
      </c>
      <c r="H1043" s="158">
        <v>0.31630000000000003</v>
      </c>
      <c r="I1043" s="158">
        <v>0.6129</v>
      </c>
      <c r="J1043" s="158"/>
      <c r="K1043" s="158"/>
      <c r="L1043" s="158"/>
      <c r="M1043" s="158">
        <v>0.55030000000000001</v>
      </c>
      <c r="N1043" s="158">
        <v>0.58809999999999996</v>
      </c>
      <c r="O1043" s="158" t="s">
        <v>84</v>
      </c>
      <c r="P1043" s="158" t="s">
        <v>84</v>
      </c>
      <c r="Q1043" s="158">
        <v>0.61070000000000002</v>
      </c>
      <c r="R1043" s="158">
        <v>0.72989999999999999</v>
      </c>
      <c r="S1043" s="158">
        <v>0.70799999999999996</v>
      </c>
      <c r="T1043" s="158">
        <v>0.77100000000000002</v>
      </c>
      <c r="U1043" s="158">
        <v>0.71709999999999996</v>
      </c>
      <c r="V1043" s="158">
        <v>0.79359999999999997</v>
      </c>
      <c r="W1043" s="158" t="s">
        <v>84</v>
      </c>
      <c r="X1043" s="158" t="s">
        <v>84</v>
      </c>
      <c r="Y1043" s="158">
        <v>0.28799999999999998</v>
      </c>
      <c r="Z1043" s="158">
        <v>0.34489999999999998</v>
      </c>
      <c r="AA1043" s="158">
        <v>0.51459999999999995</v>
      </c>
      <c r="AB1043" s="158">
        <v>0.69710000000000005</v>
      </c>
      <c r="AC1043" s="158"/>
      <c r="AD1043" s="181">
        <v>2657</v>
      </c>
      <c r="AE1043" s="181" t="s">
        <v>84</v>
      </c>
      <c r="AF1043" s="181">
        <v>242</v>
      </c>
      <c r="AG1043" s="181">
        <v>765</v>
      </c>
      <c r="AH1043" s="181">
        <v>492</v>
      </c>
      <c r="AI1043" s="181" t="s">
        <v>84</v>
      </c>
      <c r="AJ1043" s="181">
        <v>991</v>
      </c>
      <c r="AK1043" s="181">
        <v>110</v>
      </c>
      <c r="AL1043" s="181">
        <v>4209</v>
      </c>
    </row>
    <row r="1044" spans="1:38" x14ac:dyDescent="0.25">
      <c r="A1044" s="159" t="s">
        <v>9684</v>
      </c>
      <c r="B1044" s="158">
        <v>0.54990000000000006</v>
      </c>
      <c r="C1044" s="158" t="s">
        <v>84</v>
      </c>
      <c r="D1044" s="158">
        <v>0.66910000000000003</v>
      </c>
      <c r="E1044" s="158">
        <v>0.73850000000000005</v>
      </c>
      <c r="F1044" s="158">
        <v>0.77329999999999999</v>
      </c>
      <c r="G1044" s="158" t="s">
        <v>84</v>
      </c>
      <c r="H1044" s="158">
        <v>0.34210000000000002</v>
      </c>
      <c r="I1044" s="158">
        <v>0.53269999999999995</v>
      </c>
      <c r="J1044" s="158"/>
      <c r="K1044" s="158"/>
      <c r="L1044" s="158"/>
      <c r="M1044" s="158">
        <v>0.53459999999999996</v>
      </c>
      <c r="N1044" s="158">
        <v>0.56489999999999996</v>
      </c>
      <c r="O1044" s="158" t="s">
        <v>84</v>
      </c>
      <c r="P1044" s="158" t="s">
        <v>84</v>
      </c>
      <c r="Q1044" s="158">
        <v>0.61470000000000002</v>
      </c>
      <c r="R1044" s="158">
        <v>0.71750000000000003</v>
      </c>
      <c r="S1044" s="158">
        <v>0.71030000000000004</v>
      </c>
      <c r="T1044" s="158">
        <v>0.76439999999999997</v>
      </c>
      <c r="U1044" s="158">
        <v>0.74019999999999997</v>
      </c>
      <c r="V1044" s="158">
        <v>0.80269999999999997</v>
      </c>
      <c r="W1044" s="158" t="s">
        <v>84</v>
      </c>
      <c r="X1044" s="158" t="s">
        <v>84</v>
      </c>
      <c r="Y1044" s="158">
        <v>0.32100000000000001</v>
      </c>
      <c r="Z1044" s="158">
        <v>0.36320000000000002</v>
      </c>
      <c r="AA1044" s="158">
        <v>0.45040000000000002</v>
      </c>
      <c r="AB1044" s="158">
        <v>0.60819999999999996</v>
      </c>
      <c r="AC1044" s="158"/>
      <c r="AD1044" s="181">
        <v>4182</v>
      </c>
      <c r="AE1044" s="181" t="s">
        <v>84</v>
      </c>
      <c r="AF1044" s="181">
        <v>331</v>
      </c>
      <c r="AG1044" s="181">
        <v>1043</v>
      </c>
      <c r="AH1044" s="181">
        <v>711</v>
      </c>
      <c r="AI1044" s="181" t="s">
        <v>84</v>
      </c>
      <c r="AJ1044" s="181">
        <v>1890</v>
      </c>
      <c r="AK1044" s="181">
        <v>151</v>
      </c>
      <c r="AL1044" s="181">
        <v>6911</v>
      </c>
    </row>
    <row r="1045" spans="1:38" x14ac:dyDescent="0.25">
      <c r="A1045" s="159" t="s">
        <v>9685</v>
      </c>
      <c r="B1045" s="158">
        <v>0.45279999999999998</v>
      </c>
      <c r="C1045" s="158" t="s">
        <v>84</v>
      </c>
      <c r="D1045" s="158">
        <v>0.50080000000000002</v>
      </c>
      <c r="E1045" s="158">
        <v>0.6361</v>
      </c>
      <c r="F1045" s="158">
        <v>0.62749999999999995</v>
      </c>
      <c r="G1045" s="158" t="s">
        <v>84</v>
      </c>
      <c r="H1045" s="158">
        <v>0.23100000000000001</v>
      </c>
      <c r="I1045" s="158">
        <v>0.49130000000000001</v>
      </c>
      <c r="J1045" s="158"/>
      <c r="K1045" s="158"/>
      <c r="L1045" s="158"/>
      <c r="M1045" s="158">
        <v>0.435</v>
      </c>
      <c r="N1045" s="158">
        <v>0.47039999999999998</v>
      </c>
      <c r="O1045" s="158" t="s">
        <v>84</v>
      </c>
      <c r="P1045" s="158" t="s">
        <v>84</v>
      </c>
      <c r="Q1045" s="158">
        <v>0.44400000000000001</v>
      </c>
      <c r="R1045" s="158">
        <v>0.55500000000000005</v>
      </c>
      <c r="S1045" s="158">
        <v>0.60289999999999999</v>
      </c>
      <c r="T1045" s="158">
        <v>0.6673</v>
      </c>
      <c r="U1045" s="158">
        <v>0.5827</v>
      </c>
      <c r="V1045" s="158">
        <v>0.66900000000000004</v>
      </c>
      <c r="W1045" s="158" t="s">
        <v>84</v>
      </c>
      <c r="X1045" s="158" t="s">
        <v>84</v>
      </c>
      <c r="Y1045" s="158">
        <v>0.20780000000000001</v>
      </c>
      <c r="Z1045" s="158">
        <v>0.25509999999999999</v>
      </c>
      <c r="AA1045" s="158">
        <v>0.39989999999999998</v>
      </c>
      <c r="AB1045" s="158">
        <v>0.57640000000000002</v>
      </c>
      <c r="AC1045" s="158"/>
      <c r="AD1045" s="181">
        <v>3101</v>
      </c>
      <c r="AE1045" s="181" t="s">
        <v>84</v>
      </c>
      <c r="AF1045" s="181">
        <v>322</v>
      </c>
      <c r="AG1045" s="181">
        <v>889</v>
      </c>
      <c r="AH1045" s="181">
        <v>496</v>
      </c>
      <c r="AI1045" s="181" t="s">
        <v>84</v>
      </c>
      <c r="AJ1045" s="181">
        <v>1216</v>
      </c>
      <c r="AK1045" s="181">
        <v>124</v>
      </c>
      <c r="AL1045" s="181">
        <v>5061</v>
      </c>
    </row>
    <row r="1046" spans="1:38" x14ac:dyDescent="0.25">
      <c r="A1046" s="159" t="s">
        <v>9686</v>
      </c>
      <c r="B1046" s="158">
        <v>0.43380000000000002</v>
      </c>
      <c r="C1046" s="158" t="s">
        <v>84</v>
      </c>
      <c r="D1046" s="158">
        <v>0.54190000000000005</v>
      </c>
      <c r="E1046" s="158">
        <v>0.58830000000000005</v>
      </c>
      <c r="F1046" s="158">
        <v>0.64600000000000002</v>
      </c>
      <c r="G1046" s="158" t="s">
        <v>84</v>
      </c>
      <c r="H1046" s="158">
        <v>0.22109999999999999</v>
      </c>
      <c r="I1046" s="158" t="s">
        <v>84</v>
      </c>
      <c r="J1046" s="158"/>
      <c r="K1046" s="158"/>
      <c r="L1046" s="158"/>
      <c r="M1046" s="158">
        <v>0.4168</v>
      </c>
      <c r="N1046" s="158">
        <v>0.45069999999999999</v>
      </c>
      <c r="O1046" s="158" t="s">
        <v>84</v>
      </c>
      <c r="P1046" s="158" t="s">
        <v>84</v>
      </c>
      <c r="Q1046" s="158">
        <v>0.48470000000000002</v>
      </c>
      <c r="R1046" s="158">
        <v>0.59560000000000002</v>
      </c>
      <c r="S1046" s="158">
        <v>0.55520000000000003</v>
      </c>
      <c r="T1046" s="158">
        <v>0.61990000000000001</v>
      </c>
      <c r="U1046" s="158">
        <v>0.60519999999999996</v>
      </c>
      <c r="V1046" s="158">
        <v>0.68369999999999997</v>
      </c>
      <c r="W1046" s="158" t="s">
        <v>84</v>
      </c>
      <c r="X1046" s="158" t="s">
        <v>84</v>
      </c>
      <c r="Y1046" s="158">
        <v>0.1996</v>
      </c>
      <c r="Z1046" s="158">
        <v>0.24340000000000001</v>
      </c>
      <c r="AA1046" s="158" t="s">
        <v>84</v>
      </c>
      <c r="AB1046" s="158" t="s">
        <v>84</v>
      </c>
      <c r="AC1046" s="158"/>
      <c r="AD1046" s="181">
        <v>3350</v>
      </c>
      <c r="AE1046" s="181" t="s">
        <v>84</v>
      </c>
      <c r="AF1046" s="181">
        <v>321</v>
      </c>
      <c r="AG1046" s="181">
        <v>916</v>
      </c>
      <c r="AH1046" s="181">
        <v>587</v>
      </c>
      <c r="AI1046" s="181" t="s">
        <v>84</v>
      </c>
      <c r="AJ1046" s="181">
        <v>1371</v>
      </c>
      <c r="AK1046" s="181" t="s">
        <v>84</v>
      </c>
      <c r="AL1046" s="181">
        <v>5386</v>
      </c>
    </row>
    <row r="1047" spans="1:38" x14ac:dyDescent="0.25">
      <c r="A1047" s="159" t="s">
        <v>9687</v>
      </c>
      <c r="B1047" s="158">
        <v>0.4304</v>
      </c>
      <c r="C1047" s="158" t="s">
        <v>84</v>
      </c>
      <c r="D1047" s="158">
        <v>0.43880000000000002</v>
      </c>
      <c r="E1047" s="158">
        <v>0.60099999999999998</v>
      </c>
      <c r="F1047" s="158">
        <v>0.68610000000000004</v>
      </c>
      <c r="G1047" s="158" t="s">
        <v>84</v>
      </c>
      <c r="H1047" s="158">
        <v>0.22209999999999999</v>
      </c>
      <c r="I1047" s="158">
        <v>0.47</v>
      </c>
      <c r="J1047" s="158"/>
      <c r="K1047" s="158"/>
      <c r="L1047" s="158"/>
      <c r="M1047" s="158">
        <v>0.41410000000000002</v>
      </c>
      <c r="N1047" s="158">
        <v>0.44650000000000001</v>
      </c>
      <c r="O1047" s="158" t="s">
        <v>84</v>
      </c>
      <c r="P1047" s="158" t="s">
        <v>84</v>
      </c>
      <c r="Q1047" s="158">
        <v>0.38300000000000001</v>
      </c>
      <c r="R1047" s="158">
        <v>0.49320000000000003</v>
      </c>
      <c r="S1047" s="158">
        <v>0.56859999999999999</v>
      </c>
      <c r="T1047" s="158">
        <v>0.63180000000000003</v>
      </c>
      <c r="U1047" s="158">
        <v>0.64700000000000002</v>
      </c>
      <c r="V1047" s="158">
        <v>0.72189999999999999</v>
      </c>
      <c r="W1047" s="158" t="s">
        <v>84</v>
      </c>
      <c r="X1047" s="158" t="s">
        <v>84</v>
      </c>
      <c r="Y1047" s="158">
        <v>0.20200000000000001</v>
      </c>
      <c r="Z1047" s="158">
        <v>0.2427</v>
      </c>
      <c r="AA1047" s="158">
        <v>0.37819999999999998</v>
      </c>
      <c r="AB1047" s="158">
        <v>0.55640000000000001</v>
      </c>
      <c r="AC1047" s="158"/>
      <c r="AD1047" s="181">
        <v>3659</v>
      </c>
      <c r="AE1047" s="181" t="s">
        <v>84</v>
      </c>
      <c r="AF1047" s="181">
        <v>319</v>
      </c>
      <c r="AG1047" s="181">
        <v>954</v>
      </c>
      <c r="AH1047" s="181">
        <v>614</v>
      </c>
      <c r="AI1047" s="181" t="s">
        <v>84</v>
      </c>
      <c r="AJ1047" s="181">
        <v>1598</v>
      </c>
      <c r="AK1047" s="181">
        <v>121</v>
      </c>
      <c r="AL1047" s="181">
        <v>6114</v>
      </c>
    </row>
    <row r="1048" spans="1:38" x14ac:dyDescent="0.25">
      <c r="A1048" s="159" t="s">
        <v>9688</v>
      </c>
      <c r="B1048" s="158">
        <v>0.45300000000000001</v>
      </c>
      <c r="C1048" s="158" t="s">
        <v>84</v>
      </c>
      <c r="D1048" s="158">
        <v>0.499</v>
      </c>
      <c r="E1048" s="158">
        <v>0.61040000000000005</v>
      </c>
      <c r="F1048" s="158">
        <v>0.64410000000000001</v>
      </c>
      <c r="G1048" s="158" t="s">
        <v>84</v>
      </c>
      <c r="H1048" s="158">
        <v>0.223</v>
      </c>
      <c r="I1048" s="158">
        <v>0.47820000000000001</v>
      </c>
      <c r="J1048" s="158"/>
      <c r="K1048" s="158"/>
      <c r="L1048" s="158"/>
      <c r="M1048" s="158">
        <v>0.43380000000000002</v>
      </c>
      <c r="N1048" s="158">
        <v>0.47199999999999998</v>
      </c>
      <c r="O1048" s="158" t="s">
        <v>84</v>
      </c>
      <c r="P1048" s="158" t="s">
        <v>84</v>
      </c>
      <c r="Q1048" s="158">
        <v>0.43359999999999999</v>
      </c>
      <c r="R1048" s="158">
        <v>0.56089999999999995</v>
      </c>
      <c r="S1048" s="158">
        <v>0.57420000000000004</v>
      </c>
      <c r="T1048" s="158">
        <v>0.64449999999999996</v>
      </c>
      <c r="U1048" s="158">
        <v>0.59940000000000004</v>
      </c>
      <c r="V1048" s="158">
        <v>0.68520000000000003</v>
      </c>
      <c r="W1048" s="158" t="s">
        <v>84</v>
      </c>
      <c r="X1048" s="158" t="s">
        <v>84</v>
      </c>
      <c r="Y1048" s="158">
        <v>0.19769999999999999</v>
      </c>
      <c r="Z1048" s="158">
        <v>0.24929999999999999</v>
      </c>
      <c r="AA1048" s="158">
        <v>0.38129999999999997</v>
      </c>
      <c r="AB1048" s="158">
        <v>0.56859999999999999</v>
      </c>
      <c r="AC1048" s="158"/>
      <c r="AD1048" s="181">
        <v>2657</v>
      </c>
      <c r="AE1048" s="181" t="s">
        <v>84</v>
      </c>
      <c r="AF1048" s="181">
        <v>242</v>
      </c>
      <c r="AG1048" s="181">
        <v>765</v>
      </c>
      <c r="AH1048" s="181">
        <v>492</v>
      </c>
      <c r="AI1048" s="181" t="s">
        <v>84</v>
      </c>
      <c r="AJ1048" s="181">
        <v>991</v>
      </c>
      <c r="AK1048" s="181">
        <v>110</v>
      </c>
      <c r="AL1048" s="181">
        <v>4209</v>
      </c>
    </row>
    <row r="1049" spans="1:38" x14ac:dyDescent="0.25">
      <c r="A1049" s="159" t="s">
        <v>9689</v>
      </c>
      <c r="B1049" s="158">
        <v>0.43709999999999999</v>
      </c>
      <c r="C1049" s="158" t="s">
        <v>84</v>
      </c>
      <c r="D1049" s="158">
        <v>0.50070000000000003</v>
      </c>
      <c r="E1049" s="158">
        <v>0.61880000000000002</v>
      </c>
      <c r="F1049" s="158">
        <v>0.67149999999999999</v>
      </c>
      <c r="G1049" s="158" t="s">
        <v>84</v>
      </c>
      <c r="H1049" s="158">
        <v>0.23619999999999999</v>
      </c>
      <c r="I1049" s="158">
        <v>0.46129999999999999</v>
      </c>
      <c r="J1049" s="158"/>
      <c r="K1049" s="158"/>
      <c r="L1049" s="158"/>
      <c r="M1049" s="158">
        <v>0.4219</v>
      </c>
      <c r="N1049" s="158">
        <v>0.45229999999999998</v>
      </c>
      <c r="O1049" s="158" t="s">
        <v>84</v>
      </c>
      <c r="P1049" s="158" t="s">
        <v>84</v>
      </c>
      <c r="Q1049" s="158">
        <v>0.44450000000000001</v>
      </c>
      <c r="R1049" s="158">
        <v>0.55420000000000003</v>
      </c>
      <c r="S1049" s="158">
        <v>0.58789999999999998</v>
      </c>
      <c r="T1049" s="158">
        <v>0.64810000000000001</v>
      </c>
      <c r="U1049" s="158">
        <v>0.63490000000000002</v>
      </c>
      <c r="V1049" s="158">
        <v>0.70540000000000003</v>
      </c>
      <c r="W1049" s="158" t="s">
        <v>84</v>
      </c>
      <c r="X1049" s="158" t="s">
        <v>84</v>
      </c>
      <c r="Y1049" s="158">
        <v>0.21729999999999999</v>
      </c>
      <c r="Z1049" s="158">
        <v>0.25559999999999999</v>
      </c>
      <c r="AA1049" s="158">
        <v>0.38</v>
      </c>
      <c r="AB1049" s="158">
        <v>0.53859999999999997</v>
      </c>
      <c r="AC1049" s="158"/>
      <c r="AD1049" s="181">
        <v>4182</v>
      </c>
      <c r="AE1049" s="181" t="s">
        <v>84</v>
      </c>
      <c r="AF1049" s="181">
        <v>331</v>
      </c>
      <c r="AG1049" s="181">
        <v>1043</v>
      </c>
      <c r="AH1049" s="181">
        <v>711</v>
      </c>
      <c r="AI1049" s="181" t="s">
        <v>84</v>
      </c>
      <c r="AJ1049" s="181">
        <v>1890</v>
      </c>
      <c r="AK1049" s="181">
        <v>151</v>
      </c>
      <c r="AL1049" s="181">
        <v>6911</v>
      </c>
    </row>
    <row r="1050" spans="1:38" x14ac:dyDescent="0.25">
      <c r="A1050" s="159" t="s">
        <v>9690</v>
      </c>
      <c r="B1050" s="158">
        <v>0.38040000000000002</v>
      </c>
      <c r="C1050" s="158" t="s">
        <v>84</v>
      </c>
      <c r="D1050" s="158">
        <v>0.40229999999999999</v>
      </c>
      <c r="E1050" s="158">
        <v>0.55210000000000004</v>
      </c>
      <c r="F1050" s="158">
        <v>0.5504</v>
      </c>
      <c r="G1050" s="158" t="s">
        <v>84</v>
      </c>
      <c r="H1050" s="158">
        <v>0.18099999999999999</v>
      </c>
      <c r="I1050" s="158">
        <v>0.36969999999999997</v>
      </c>
      <c r="J1050" s="158"/>
      <c r="K1050" s="158"/>
      <c r="L1050" s="158"/>
      <c r="M1050" s="158">
        <v>0.36299999999999999</v>
      </c>
      <c r="N1050" s="158">
        <v>0.3977</v>
      </c>
      <c r="O1050" s="158" t="s">
        <v>84</v>
      </c>
      <c r="P1050" s="158" t="s">
        <v>84</v>
      </c>
      <c r="Q1050" s="158">
        <v>0.34720000000000001</v>
      </c>
      <c r="R1050" s="158">
        <v>0.45660000000000001</v>
      </c>
      <c r="S1050" s="158">
        <v>0.51800000000000002</v>
      </c>
      <c r="T1050" s="158">
        <v>0.58479999999999999</v>
      </c>
      <c r="U1050" s="158">
        <v>0.50470000000000004</v>
      </c>
      <c r="V1050" s="158">
        <v>0.59370000000000001</v>
      </c>
      <c r="W1050" s="158" t="s">
        <v>84</v>
      </c>
      <c r="X1050" s="158" t="s">
        <v>84</v>
      </c>
      <c r="Y1050" s="158">
        <v>0.1598</v>
      </c>
      <c r="Z1050" s="158">
        <v>0.20330000000000001</v>
      </c>
      <c r="AA1050" s="158">
        <v>0.28439999999999999</v>
      </c>
      <c r="AB1050" s="158">
        <v>0.45500000000000002</v>
      </c>
      <c r="AC1050" s="158"/>
      <c r="AD1050" s="181">
        <v>3101</v>
      </c>
      <c r="AE1050" s="181" t="s">
        <v>84</v>
      </c>
      <c r="AF1050" s="181">
        <v>322</v>
      </c>
      <c r="AG1050" s="181">
        <v>889</v>
      </c>
      <c r="AH1050" s="181">
        <v>496</v>
      </c>
      <c r="AI1050" s="181" t="s">
        <v>84</v>
      </c>
      <c r="AJ1050" s="181">
        <v>1216</v>
      </c>
      <c r="AK1050" s="181">
        <v>124</v>
      </c>
      <c r="AL1050" s="181">
        <v>5061</v>
      </c>
    </row>
    <row r="1051" spans="1:38" x14ac:dyDescent="0.25">
      <c r="A1051" s="159" t="s">
        <v>9691</v>
      </c>
      <c r="B1051" s="158">
        <v>0.3654</v>
      </c>
      <c r="C1051" s="158" t="s">
        <v>84</v>
      </c>
      <c r="D1051" s="158">
        <v>0.4471</v>
      </c>
      <c r="E1051" s="158">
        <v>0.50209999999999999</v>
      </c>
      <c r="F1051" s="158">
        <v>0.56289999999999996</v>
      </c>
      <c r="G1051" s="158" t="s">
        <v>84</v>
      </c>
      <c r="H1051" s="158">
        <v>0.1774</v>
      </c>
      <c r="I1051" s="158" t="s">
        <v>84</v>
      </c>
      <c r="J1051" s="158"/>
      <c r="K1051" s="158"/>
      <c r="L1051" s="158"/>
      <c r="M1051" s="158">
        <v>0.34889999999999999</v>
      </c>
      <c r="N1051" s="158">
        <v>0.38200000000000001</v>
      </c>
      <c r="O1051" s="158" t="s">
        <v>84</v>
      </c>
      <c r="P1051" s="158" t="s">
        <v>84</v>
      </c>
      <c r="Q1051" s="158">
        <v>0.39069999999999999</v>
      </c>
      <c r="R1051" s="158">
        <v>0.50170000000000003</v>
      </c>
      <c r="S1051" s="158">
        <v>0.46860000000000002</v>
      </c>
      <c r="T1051" s="158">
        <v>0.53459999999999996</v>
      </c>
      <c r="U1051" s="158">
        <v>0.52090000000000003</v>
      </c>
      <c r="V1051" s="158">
        <v>0.60260000000000002</v>
      </c>
      <c r="W1051" s="158" t="s">
        <v>84</v>
      </c>
      <c r="X1051" s="158" t="s">
        <v>84</v>
      </c>
      <c r="Y1051" s="158">
        <v>0.15759999999999999</v>
      </c>
      <c r="Z1051" s="158">
        <v>0.19819999999999999</v>
      </c>
      <c r="AA1051" s="158" t="s">
        <v>84</v>
      </c>
      <c r="AB1051" s="158" t="s">
        <v>84</v>
      </c>
      <c r="AC1051" s="158"/>
      <c r="AD1051" s="181">
        <v>3350</v>
      </c>
      <c r="AE1051" s="181" t="s">
        <v>84</v>
      </c>
      <c r="AF1051" s="181">
        <v>321</v>
      </c>
      <c r="AG1051" s="181">
        <v>916</v>
      </c>
      <c r="AH1051" s="181">
        <v>587</v>
      </c>
      <c r="AI1051" s="181" t="s">
        <v>84</v>
      </c>
      <c r="AJ1051" s="181">
        <v>1371</v>
      </c>
      <c r="AK1051" s="181" t="s">
        <v>84</v>
      </c>
      <c r="AL1051" s="181">
        <v>5386</v>
      </c>
    </row>
    <row r="1052" spans="1:38" x14ac:dyDescent="0.25">
      <c r="A1052" s="159" t="s">
        <v>9692</v>
      </c>
      <c r="B1052" s="158">
        <v>0.36070000000000002</v>
      </c>
      <c r="C1052" s="158" t="s">
        <v>84</v>
      </c>
      <c r="D1052" s="158">
        <v>0.3821</v>
      </c>
      <c r="E1052" s="158">
        <v>0.501</v>
      </c>
      <c r="F1052" s="158">
        <v>0.59730000000000005</v>
      </c>
      <c r="G1052" s="158" t="s">
        <v>84</v>
      </c>
      <c r="H1052" s="158">
        <v>0.1731</v>
      </c>
      <c r="I1052" s="158">
        <v>0.41260000000000002</v>
      </c>
      <c r="J1052" s="158"/>
      <c r="K1052" s="158"/>
      <c r="L1052" s="158"/>
      <c r="M1052" s="158">
        <v>0.34489999999999998</v>
      </c>
      <c r="N1052" s="158">
        <v>0.3765</v>
      </c>
      <c r="O1052" s="158" t="s">
        <v>84</v>
      </c>
      <c r="P1052" s="158" t="s">
        <v>84</v>
      </c>
      <c r="Q1052" s="158">
        <v>0.32750000000000001</v>
      </c>
      <c r="R1052" s="158">
        <v>0.43630000000000002</v>
      </c>
      <c r="S1052" s="158">
        <v>0.46820000000000001</v>
      </c>
      <c r="T1052" s="158">
        <v>0.53300000000000003</v>
      </c>
      <c r="U1052" s="158">
        <v>0.55640000000000001</v>
      </c>
      <c r="V1052" s="158">
        <v>0.63570000000000004</v>
      </c>
      <c r="W1052" s="158" t="s">
        <v>84</v>
      </c>
      <c r="X1052" s="158" t="s">
        <v>84</v>
      </c>
      <c r="Y1052" s="158">
        <v>0.15490000000000001</v>
      </c>
      <c r="Z1052" s="158">
        <v>0.1923</v>
      </c>
      <c r="AA1052" s="158">
        <v>0.32279999999999998</v>
      </c>
      <c r="AB1052" s="158">
        <v>0.49990000000000001</v>
      </c>
      <c r="AC1052" s="158"/>
      <c r="AD1052" s="181">
        <v>3659</v>
      </c>
      <c r="AE1052" s="181" t="s">
        <v>84</v>
      </c>
      <c r="AF1052" s="181">
        <v>319</v>
      </c>
      <c r="AG1052" s="181">
        <v>954</v>
      </c>
      <c r="AH1052" s="181">
        <v>614</v>
      </c>
      <c r="AI1052" s="181" t="s">
        <v>84</v>
      </c>
      <c r="AJ1052" s="181">
        <v>1598</v>
      </c>
      <c r="AK1052" s="181">
        <v>121</v>
      </c>
      <c r="AL1052" s="181">
        <v>6114</v>
      </c>
    </row>
    <row r="1053" spans="1:38" x14ac:dyDescent="0.25">
      <c r="A1053" s="159" t="s">
        <v>9693</v>
      </c>
      <c r="B1053" s="158">
        <v>0.3916</v>
      </c>
      <c r="C1053" s="158" t="s">
        <v>84</v>
      </c>
      <c r="D1053" s="158">
        <v>0.40089999999999998</v>
      </c>
      <c r="E1053" s="158">
        <v>0.53039999999999998</v>
      </c>
      <c r="F1053" s="158">
        <v>0.58260000000000001</v>
      </c>
      <c r="G1053" s="158" t="s">
        <v>84</v>
      </c>
      <c r="H1053" s="158">
        <v>0.18329999999999999</v>
      </c>
      <c r="I1053" s="158">
        <v>0.40749999999999997</v>
      </c>
      <c r="J1053" s="158"/>
      <c r="K1053" s="158"/>
      <c r="L1053" s="158"/>
      <c r="M1053" s="158">
        <v>0.37280000000000002</v>
      </c>
      <c r="N1053" s="158">
        <v>0.41039999999999999</v>
      </c>
      <c r="O1053" s="158" t="s">
        <v>84</v>
      </c>
      <c r="P1053" s="158" t="s">
        <v>84</v>
      </c>
      <c r="Q1053" s="158">
        <v>0.33800000000000002</v>
      </c>
      <c r="R1053" s="158">
        <v>0.46300000000000002</v>
      </c>
      <c r="S1053" s="158">
        <v>0.49359999999999998</v>
      </c>
      <c r="T1053" s="158">
        <v>0.56579999999999997</v>
      </c>
      <c r="U1053" s="158">
        <v>0.53690000000000004</v>
      </c>
      <c r="V1053" s="158">
        <v>0.62549999999999994</v>
      </c>
      <c r="W1053" s="158" t="s">
        <v>84</v>
      </c>
      <c r="X1053" s="158" t="s">
        <v>84</v>
      </c>
      <c r="Y1053" s="158">
        <v>0.1598</v>
      </c>
      <c r="Z1053" s="158">
        <v>0.20799999999999999</v>
      </c>
      <c r="AA1053" s="158">
        <v>0.31419999999999998</v>
      </c>
      <c r="AB1053" s="158">
        <v>0.4985</v>
      </c>
      <c r="AC1053" s="158"/>
      <c r="AD1053" s="181">
        <v>2657</v>
      </c>
      <c r="AE1053" s="181" t="s">
        <v>84</v>
      </c>
      <c r="AF1053" s="181">
        <v>242</v>
      </c>
      <c r="AG1053" s="181">
        <v>765</v>
      </c>
      <c r="AH1053" s="181">
        <v>492</v>
      </c>
      <c r="AI1053" s="181" t="s">
        <v>84</v>
      </c>
      <c r="AJ1053" s="181">
        <v>991</v>
      </c>
      <c r="AK1053" s="181">
        <v>110</v>
      </c>
      <c r="AL1053" s="181">
        <v>4209</v>
      </c>
    </row>
    <row r="1054" spans="1:38" x14ac:dyDescent="0.25">
      <c r="A1054" s="159" t="s">
        <v>9694</v>
      </c>
      <c r="B1054" s="158">
        <v>0.36280000000000001</v>
      </c>
      <c r="C1054" s="158" t="s">
        <v>84</v>
      </c>
      <c r="D1054" s="158">
        <v>0.44009999999999999</v>
      </c>
      <c r="E1054" s="158">
        <v>0.51829999999999998</v>
      </c>
      <c r="F1054" s="158">
        <v>0.57799999999999996</v>
      </c>
      <c r="G1054" s="158" t="s">
        <v>84</v>
      </c>
      <c r="H1054" s="158">
        <v>0.183</v>
      </c>
      <c r="I1054" s="158">
        <v>0.35630000000000001</v>
      </c>
      <c r="J1054" s="158"/>
      <c r="K1054" s="158"/>
      <c r="L1054" s="158"/>
      <c r="M1054" s="158">
        <v>0.34799999999999998</v>
      </c>
      <c r="N1054" s="158">
        <v>0.37759999999999999</v>
      </c>
      <c r="O1054" s="158" t="s">
        <v>84</v>
      </c>
      <c r="P1054" s="158" t="s">
        <v>84</v>
      </c>
      <c r="Q1054" s="158">
        <v>0.38440000000000002</v>
      </c>
      <c r="R1054" s="158">
        <v>0.49430000000000002</v>
      </c>
      <c r="S1054" s="158">
        <v>0.48680000000000001</v>
      </c>
      <c r="T1054" s="158">
        <v>0.54890000000000005</v>
      </c>
      <c r="U1054" s="158">
        <v>0.53979999999999995</v>
      </c>
      <c r="V1054" s="158">
        <v>0.61419999999999997</v>
      </c>
      <c r="W1054" s="158" t="s">
        <v>84</v>
      </c>
      <c r="X1054" s="158" t="s">
        <v>84</v>
      </c>
      <c r="Y1054" s="158">
        <v>0.1658</v>
      </c>
      <c r="Z1054" s="158">
        <v>0.20100000000000001</v>
      </c>
      <c r="AA1054" s="158">
        <v>0.28050000000000003</v>
      </c>
      <c r="AB1054" s="158">
        <v>0.43280000000000002</v>
      </c>
      <c r="AC1054" s="158"/>
      <c r="AD1054" s="181">
        <v>4182</v>
      </c>
      <c r="AE1054" s="181" t="s">
        <v>84</v>
      </c>
      <c r="AF1054" s="181">
        <v>331</v>
      </c>
      <c r="AG1054" s="181">
        <v>1043</v>
      </c>
      <c r="AH1054" s="181">
        <v>711</v>
      </c>
      <c r="AI1054" s="181" t="s">
        <v>84</v>
      </c>
      <c r="AJ1054" s="181">
        <v>1890</v>
      </c>
      <c r="AK1054" s="181">
        <v>151</v>
      </c>
      <c r="AL1054" s="181">
        <v>6911</v>
      </c>
    </row>
    <row r="1055" spans="1:38" x14ac:dyDescent="0.25">
      <c r="A1055" s="159" t="s">
        <v>9695</v>
      </c>
      <c r="B1055" s="158">
        <v>0.31590000000000001</v>
      </c>
      <c r="C1055" s="158" t="s">
        <v>84</v>
      </c>
      <c r="D1055" s="158">
        <v>0.42730000000000001</v>
      </c>
      <c r="E1055" s="158">
        <v>0.40600000000000003</v>
      </c>
      <c r="F1055" s="158">
        <v>0.46899999999999997</v>
      </c>
      <c r="G1055" s="158">
        <v>0.32579999999999998</v>
      </c>
      <c r="H1055" s="158">
        <v>0.13350000000000001</v>
      </c>
      <c r="I1055" s="158">
        <v>0.25659999999999999</v>
      </c>
      <c r="J1055" s="158"/>
      <c r="K1055" s="158"/>
      <c r="L1055" s="158"/>
      <c r="M1055" s="158">
        <v>0.31169999999999998</v>
      </c>
      <c r="N1055" s="158">
        <v>0.32019999999999998</v>
      </c>
      <c r="O1055" s="158" t="s">
        <v>84</v>
      </c>
      <c r="P1055" s="158" t="s">
        <v>84</v>
      </c>
      <c r="Q1055" s="158">
        <v>0.41849999999999998</v>
      </c>
      <c r="R1055" s="158">
        <v>0.43590000000000001</v>
      </c>
      <c r="S1055" s="158">
        <v>0.39639999999999997</v>
      </c>
      <c r="T1055" s="158">
        <v>0.41570000000000001</v>
      </c>
      <c r="U1055" s="158">
        <v>0.45500000000000002</v>
      </c>
      <c r="V1055" s="158">
        <v>0.48280000000000001</v>
      </c>
      <c r="W1055" s="158">
        <v>0.29580000000000001</v>
      </c>
      <c r="X1055" s="158">
        <v>0.35610000000000003</v>
      </c>
      <c r="Y1055" s="158">
        <v>0.12839999999999999</v>
      </c>
      <c r="Z1055" s="158">
        <v>0.13869999999999999</v>
      </c>
      <c r="AA1055" s="158">
        <v>0.2331</v>
      </c>
      <c r="AB1055" s="158">
        <v>0.28079999999999999</v>
      </c>
      <c r="AC1055" s="158"/>
      <c r="AD1055" s="181">
        <v>48176</v>
      </c>
      <c r="AE1055" s="181" t="s">
        <v>84</v>
      </c>
      <c r="AF1055" s="181">
        <v>13009</v>
      </c>
      <c r="AG1055" s="181">
        <v>10495</v>
      </c>
      <c r="AH1055" s="181">
        <v>5242</v>
      </c>
      <c r="AI1055" s="181">
        <v>951</v>
      </c>
      <c r="AJ1055" s="181">
        <v>17147</v>
      </c>
      <c r="AK1055" s="181">
        <v>1332</v>
      </c>
      <c r="AL1055" s="181">
        <v>82180</v>
      </c>
    </row>
    <row r="1056" spans="1:38" x14ac:dyDescent="0.25">
      <c r="A1056" s="159" t="s">
        <v>9696</v>
      </c>
      <c r="B1056" s="158">
        <v>0.30790000000000001</v>
      </c>
      <c r="C1056" s="158" t="s">
        <v>84</v>
      </c>
      <c r="D1056" s="158">
        <v>0.42670000000000002</v>
      </c>
      <c r="E1056" s="158">
        <v>0.4083</v>
      </c>
      <c r="F1056" s="158">
        <v>0.45100000000000001</v>
      </c>
      <c r="G1056" s="158">
        <v>0.30459999999999998</v>
      </c>
      <c r="H1056" s="158">
        <v>0.12509999999999999</v>
      </c>
      <c r="I1056" s="158">
        <v>0.23810000000000001</v>
      </c>
      <c r="J1056" s="158"/>
      <c r="K1056" s="158"/>
      <c r="L1056" s="158"/>
      <c r="M1056" s="158">
        <v>0.30399999999999999</v>
      </c>
      <c r="N1056" s="158">
        <v>0.31180000000000002</v>
      </c>
      <c r="O1056" s="158" t="s">
        <v>84</v>
      </c>
      <c r="P1056" s="158" t="s">
        <v>84</v>
      </c>
      <c r="Q1056" s="158">
        <v>0.41839999999999999</v>
      </c>
      <c r="R1056" s="158">
        <v>0.43490000000000001</v>
      </c>
      <c r="S1056" s="158">
        <v>0.3992</v>
      </c>
      <c r="T1056" s="158">
        <v>0.4173</v>
      </c>
      <c r="U1056" s="158">
        <v>0.43809999999999999</v>
      </c>
      <c r="V1056" s="158">
        <v>0.46389999999999998</v>
      </c>
      <c r="W1056" s="158">
        <v>0.27560000000000001</v>
      </c>
      <c r="X1056" s="158">
        <v>0.33400000000000002</v>
      </c>
      <c r="Y1056" s="158">
        <v>0.1205</v>
      </c>
      <c r="Z1056" s="158">
        <v>0.1298</v>
      </c>
      <c r="AA1056" s="158">
        <v>0.216</v>
      </c>
      <c r="AB1056" s="158">
        <v>0.26069999999999999</v>
      </c>
      <c r="AC1056" s="158"/>
      <c r="AD1056" s="181">
        <v>55594</v>
      </c>
      <c r="AE1056" s="181" t="s">
        <v>84</v>
      </c>
      <c r="AF1056" s="181">
        <v>14689</v>
      </c>
      <c r="AG1056" s="181">
        <v>12058</v>
      </c>
      <c r="AH1056" s="181">
        <v>6070</v>
      </c>
      <c r="AI1056" s="181">
        <v>979</v>
      </c>
      <c r="AJ1056" s="181">
        <v>20348</v>
      </c>
      <c r="AK1056" s="181">
        <v>1450</v>
      </c>
      <c r="AL1056" s="181">
        <v>95456</v>
      </c>
    </row>
    <row r="1057" spans="1:38" x14ac:dyDescent="0.25">
      <c r="A1057" s="159" t="s">
        <v>9697</v>
      </c>
      <c r="B1057" s="158">
        <v>0.30259999999999998</v>
      </c>
      <c r="C1057" s="158" t="s">
        <v>84</v>
      </c>
      <c r="D1057" s="158">
        <v>0.4219</v>
      </c>
      <c r="E1057" s="158">
        <v>0.41149999999999998</v>
      </c>
      <c r="F1057" s="158">
        <v>0.4405</v>
      </c>
      <c r="G1057" s="158">
        <v>0.2999</v>
      </c>
      <c r="H1057" s="158">
        <v>0.12690000000000001</v>
      </c>
      <c r="I1057" s="158">
        <v>0.23749999999999999</v>
      </c>
      <c r="J1057" s="158"/>
      <c r="K1057" s="158"/>
      <c r="L1057" s="158"/>
      <c r="M1057" s="158">
        <v>0.2989</v>
      </c>
      <c r="N1057" s="158">
        <v>0.30630000000000002</v>
      </c>
      <c r="O1057" s="158" t="s">
        <v>84</v>
      </c>
      <c r="P1057" s="158" t="s">
        <v>84</v>
      </c>
      <c r="Q1057" s="158">
        <v>0.41410000000000002</v>
      </c>
      <c r="R1057" s="158">
        <v>0.42980000000000002</v>
      </c>
      <c r="S1057" s="158">
        <v>0.40289999999999998</v>
      </c>
      <c r="T1057" s="158">
        <v>0.42009999999999997</v>
      </c>
      <c r="U1057" s="158">
        <v>0.42830000000000001</v>
      </c>
      <c r="V1057" s="158">
        <v>0.45269999999999999</v>
      </c>
      <c r="W1057" s="158">
        <v>0.27189999999999998</v>
      </c>
      <c r="X1057" s="158">
        <v>0.32819999999999999</v>
      </c>
      <c r="Y1057" s="158">
        <v>0.1227</v>
      </c>
      <c r="Z1057" s="158">
        <v>0.13120000000000001</v>
      </c>
      <c r="AA1057" s="158">
        <v>0.2162</v>
      </c>
      <c r="AB1057" s="158">
        <v>0.25950000000000001</v>
      </c>
      <c r="AC1057" s="158"/>
      <c r="AD1057" s="181">
        <v>62492</v>
      </c>
      <c r="AE1057" s="181" t="s">
        <v>84</v>
      </c>
      <c r="AF1057" s="181">
        <v>16140</v>
      </c>
      <c r="AG1057" s="181">
        <v>13234</v>
      </c>
      <c r="AH1057" s="181">
        <v>6688</v>
      </c>
      <c r="AI1057" s="181">
        <v>1049</v>
      </c>
      <c r="AJ1057" s="181">
        <v>23843</v>
      </c>
      <c r="AK1057" s="181">
        <v>1538</v>
      </c>
      <c r="AL1057" s="181">
        <v>107692</v>
      </c>
    </row>
    <row r="1058" spans="1:38" x14ac:dyDescent="0.25">
      <c r="A1058" s="159" t="s">
        <v>9698</v>
      </c>
      <c r="B1058" s="158">
        <v>0.32929999999999998</v>
      </c>
      <c r="C1058" s="158" t="s">
        <v>84</v>
      </c>
      <c r="D1058" s="158">
        <v>0.43269999999999997</v>
      </c>
      <c r="E1058" s="158">
        <v>0.4229</v>
      </c>
      <c r="F1058" s="158">
        <v>0.47660000000000002</v>
      </c>
      <c r="G1058" s="158">
        <v>0.35310000000000002</v>
      </c>
      <c r="H1058" s="158">
        <v>0.1338</v>
      </c>
      <c r="I1058" s="158">
        <v>0.34339999999999998</v>
      </c>
      <c r="J1058" s="158"/>
      <c r="K1058" s="158"/>
      <c r="L1058" s="158"/>
      <c r="M1058" s="158">
        <v>0.32440000000000002</v>
      </c>
      <c r="N1058" s="158">
        <v>0.33410000000000001</v>
      </c>
      <c r="O1058" s="158" t="s">
        <v>84</v>
      </c>
      <c r="P1058" s="158" t="s">
        <v>84</v>
      </c>
      <c r="Q1058" s="158">
        <v>0.42270000000000002</v>
      </c>
      <c r="R1058" s="158">
        <v>0.44269999999999998</v>
      </c>
      <c r="S1058" s="158">
        <v>0.41210000000000002</v>
      </c>
      <c r="T1058" s="158">
        <v>0.43369999999999997</v>
      </c>
      <c r="U1058" s="158">
        <v>0.4612</v>
      </c>
      <c r="V1058" s="158">
        <v>0.49180000000000001</v>
      </c>
      <c r="W1058" s="158">
        <v>0.32090000000000002</v>
      </c>
      <c r="X1058" s="158">
        <v>0.38540000000000002</v>
      </c>
      <c r="Y1058" s="158">
        <v>0.1278</v>
      </c>
      <c r="Z1058" s="158">
        <v>0.13980000000000001</v>
      </c>
      <c r="AA1058" s="158">
        <v>0.317</v>
      </c>
      <c r="AB1058" s="158">
        <v>0.36990000000000001</v>
      </c>
      <c r="AC1058" s="158"/>
      <c r="AD1058" s="181">
        <v>37294</v>
      </c>
      <c r="AE1058" s="181" t="s">
        <v>84</v>
      </c>
      <c r="AF1058" s="181">
        <v>9798</v>
      </c>
      <c r="AG1058" s="181">
        <v>8425</v>
      </c>
      <c r="AH1058" s="181">
        <v>4281</v>
      </c>
      <c r="AI1058" s="181">
        <v>859</v>
      </c>
      <c r="AJ1058" s="181">
        <v>12648</v>
      </c>
      <c r="AK1058" s="181">
        <v>1283</v>
      </c>
      <c r="AL1058" s="181">
        <v>62790</v>
      </c>
    </row>
    <row r="1059" spans="1:38" x14ac:dyDescent="0.25">
      <c r="A1059" s="159" t="s">
        <v>9699</v>
      </c>
      <c r="B1059" s="158">
        <v>0.30409999999999998</v>
      </c>
      <c r="C1059" s="158" t="s">
        <v>84</v>
      </c>
      <c r="D1059" s="158">
        <v>0.4264</v>
      </c>
      <c r="E1059" s="158">
        <v>0.41170000000000001</v>
      </c>
      <c r="F1059" s="158">
        <v>0.45679999999999998</v>
      </c>
      <c r="G1059" s="158">
        <v>0.3009</v>
      </c>
      <c r="H1059" s="158">
        <v>0.1336</v>
      </c>
      <c r="I1059" s="158">
        <v>0.20960000000000001</v>
      </c>
      <c r="J1059" s="158"/>
      <c r="K1059" s="158"/>
      <c r="L1059" s="158"/>
      <c r="M1059" s="158">
        <v>0.30059999999999998</v>
      </c>
      <c r="N1059" s="158">
        <v>0.30759999999999998</v>
      </c>
      <c r="O1059" s="158" t="s">
        <v>84</v>
      </c>
      <c r="P1059" s="158" t="s">
        <v>84</v>
      </c>
      <c r="Q1059" s="158">
        <v>0.41880000000000001</v>
      </c>
      <c r="R1059" s="158">
        <v>0.434</v>
      </c>
      <c r="S1059" s="158">
        <v>0.40350000000000003</v>
      </c>
      <c r="T1059" s="158">
        <v>0.41980000000000001</v>
      </c>
      <c r="U1059" s="158">
        <v>0.44529999999999997</v>
      </c>
      <c r="V1059" s="158">
        <v>0.46820000000000001</v>
      </c>
      <c r="W1059" s="158">
        <v>0.27329999999999999</v>
      </c>
      <c r="X1059" s="158">
        <v>0.32900000000000001</v>
      </c>
      <c r="Y1059" s="158">
        <v>0.1295</v>
      </c>
      <c r="Z1059" s="158">
        <v>0.13769999999999999</v>
      </c>
      <c r="AA1059" s="158">
        <v>0.1895</v>
      </c>
      <c r="AB1059" s="158">
        <v>0.23050000000000001</v>
      </c>
      <c r="AC1059" s="158"/>
      <c r="AD1059" s="181">
        <v>70081</v>
      </c>
      <c r="AE1059" s="181" t="s">
        <v>84</v>
      </c>
      <c r="AF1059" s="181">
        <v>17154</v>
      </c>
      <c r="AG1059" s="181">
        <v>14785</v>
      </c>
      <c r="AH1059" s="181">
        <v>7778</v>
      </c>
      <c r="AI1059" s="181">
        <v>1077</v>
      </c>
      <c r="AJ1059" s="181">
        <v>27721</v>
      </c>
      <c r="AK1059" s="181">
        <v>1566</v>
      </c>
      <c r="AL1059" s="181">
        <v>121106</v>
      </c>
    </row>
    <row r="1060" spans="1:38" x14ac:dyDescent="0.25">
      <c r="A1060" s="159" t="s">
        <v>9700</v>
      </c>
      <c r="B1060" s="158">
        <v>0.79710000000000003</v>
      </c>
      <c r="C1060" s="158" t="s">
        <v>84</v>
      </c>
      <c r="D1060" s="158">
        <v>0.95289999999999997</v>
      </c>
      <c r="E1060" s="158">
        <v>0.86670000000000003</v>
      </c>
      <c r="F1060" s="158">
        <v>0.88419999999999999</v>
      </c>
      <c r="G1060" s="158">
        <v>0.86299999999999999</v>
      </c>
      <c r="H1060" s="158">
        <v>0.61609999999999998</v>
      </c>
      <c r="I1060" s="158">
        <v>0.66810000000000003</v>
      </c>
      <c r="J1060" s="158"/>
      <c r="K1060" s="158"/>
      <c r="L1060" s="158"/>
      <c r="M1060" s="158">
        <v>0.79349999999999998</v>
      </c>
      <c r="N1060" s="158">
        <v>0.80069999999999997</v>
      </c>
      <c r="O1060" s="158" t="s">
        <v>84</v>
      </c>
      <c r="P1060" s="158" t="s">
        <v>84</v>
      </c>
      <c r="Q1060" s="158">
        <v>0.94899999999999995</v>
      </c>
      <c r="R1060" s="158">
        <v>0.95650000000000002</v>
      </c>
      <c r="S1060" s="158">
        <v>0.86</v>
      </c>
      <c r="T1060" s="158">
        <v>0.87309999999999999</v>
      </c>
      <c r="U1060" s="158">
        <v>0.87509999999999999</v>
      </c>
      <c r="V1060" s="158">
        <v>0.89270000000000005</v>
      </c>
      <c r="W1060" s="158">
        <v>0.83930000000000005</v>
      </c>
      <c r="X1060" s="158">
        <v>0.88339999999999996</v>
      </c>
      <c r="Y1060" s="158">
        <v>0.6089</v>
      </c>
      <c r="Z1060" s="158">
        <v>0.62309999999999999</v>
      </c>
      <c r="AA1060" s="158">
        <v>0.64249999999999996</v>
      </c>
      <c r="AB1060" s="158">
        <v>0.69230000000000003</v>
      </c>
      <c r="AC1060" s="158"/>
      <c r="AD1060" s="181">
        <v>48176</v>
      </c>
      <c r="AE1060" s="181" t="s">
        <v>84</v>
      </c>
      <c r="AF1060" s="181">
        <v>13009</v>
      </c>
      <c r="AG1060" s="181">
        <v>10495</v>
      </c>
      <c r="AH1060" s="181">
        <v>5242</v>
      </c>
      <c r="AI1060" s="181">
        <v>951</v>
      </c>
      <c r="AJ1060" s="181">
        <v>17147</v>
      </c>
      <c r="AK1060" s="181">
        <v>1332</v>
      </c>
      <c r="AL1060" s="181">
        <v>82180</v>
      </c>
    </row>
    <row r="1061" spans="1:38" x14ac:dyDescent="0.25">
      <c r="A1061" s="159" t="s">
        <v>9701</v>
      </c>
      <c r="B1061" s="158">
        <v>0.78849999999999998</v>
      </c>
      <c r="C1061" s="158" t="s">
        <v>84</v>
      </c>
      <c r="D1061" s="158">
        <v>0.94989999999999997</v>
      </c>
      <c r="E1061" s="158">
        <v>0.86309999999999998</v>
      </c>
      <c r="F1061" s="158">
        <v>0.87090000000000001</v>
      </c>
      <c r="G1061" s="158">
        <v>0.82609999999999995</v>
      </c>
      <c r="H1061" s="158">
        <v>0.61170000000000002</v>
      </c>
      <c r="I1061" s="158">
        <v>0.64239999999999997</v>
      </c>
      <c r="J1061" s="158"/>
      <c r="K1061" s="158"/>
      <c r="L1061" s="158"/>
      <c r="M1061" s="158">
        <v>0.78500000000000003</v>
      </c>
      <c r="N1061" s="158">
        <v>0.79179999999999995</v>
      </c>
      <c r="O1061" s="158" t="s">
        <v>84</v>
      </c>
      <c r="P1061" s="158" t="s">
        <v>84</v>
      </c>
      <c r="Q1061" s="158">
        <v>0.94610000000000005</v>
      </c>
      <c r="R1061" s="158">
        <v>0.95340000000000003</v>
      </c>
      <c r="S1061" s="158">
        <v>0.85680000000000001</v>
      </c>
      <c r="T1061" s="158">
        <v>0.86919999999999997</v>
      </c>
      <c r="U1061" s="158">
        <v>0.86209999999999998</v>
      </c>
      <c r="V1061" s="158">
        <v>0.87919999999999998</v>
      </c>
      <c r="W1061" s="158">
        <v>0.80079999999999996</v>
      </c>
      <c r="X1061" s="158">
        <v>0.84850000000000003</v>
      </c>
      <c r="Y1061" s="158">
        <v>0.60509999999999997</v>
      </c>
      <c r="Z1061" s="158">
        <v>0.61819999999999997</v>
      </c>
      <c r="AA1061" s="158">
        <v>0.61760000000000004</v>
      </c>
      <c r="AB1061" s="158">
        <v>0.66600000000000004</v>
      </c>
      <c r="AC1061" s="158"/>
      <c r="AD1061" s="181">
        <v>55594</v>
      </c>
      <c r="AE1061" s="181" t="s">
        <v>84</v>
      </c>
      <c r="AF1061" s="181">
        <v>14689</v>
      </c>
      <c r="AG1061" s="181">
        <v>12058</v>
      </c>
      <c r="AH1061" s="181">
        <v>6070</v>
      </c>
      <c r="AI1061" s="181">
        <v>979</v>
      </c>
      <c r="AJ1061" s="181">
        <v>20348</v>
      </c>
      <c r="AK1061" s="181">
        <v>1450</v>
      </c>
      <c r="AL1061" s="181">
        <v>95456</v>
      </c>
    </row>
    <row r="1062" spans="1:38" x14ac:dyDescent="0.25">
      <c r="A1062" s="159" t="s">
        <v>9702</v>
      </c>
      <c r="B1062" s="158">
        <v>0.78180000000000005</v>
      </c>
      <c r="C1062" s="158" t="s">
        <v>84</v>
      </c>
      <c r="D1062" s="158">
        <v>0.94940000000000002</v>
      </c>
      <c r="E1062" s="158">
        <v>0.86229999999999996</v>
      </c>
      <c r="F1062" s="158">
        <v>0.87660000000000005</v>
      </c>
      <c r="G1062" s="158">
        <v>0.85440000000000005</v>
      </c>
      <c r="H1062" s="158">
        <v>0.60519999999999996</v>
      </c>
      <c r="I1062" s="158">
        <v>0.60899999999999999</v>
      </c>
      <c r="J1062" s="158"/>
      <c r="K1062" s="158"/>
      <c r="L1062" s="158"/>
      <c r="M1062" s="158">
        <v>0.77859999999999996</v>
      </c>
      <c r="N1062" s="158">
        <v>0.78510000000000002</v>
      </c>
      <c r="O1062" s="158" t="s">
        <v>84</v>
      </c>
      <c r="P1062" s="158" t="s">
        <v>84</v>
      </c>
      <c r="Q1062" s="158">
        <v>0.94579999999999997</v>
      </c>
      <c r="R1062" s="158">
        <v>0.95269999999999999</v>
      </c>
      <c r="S1062" s="158">
        <v>0.85629999999999995</v>
      </c>
      <c r="T1062" s="158">
        <v>0.86809999999999998</v>
      </c>
      <c r="U1062" s="158">
        <v>0.86839999999999995</v>
      </c>
      <c r="V1062" s="158">
        <v>0.88429999999999997</v>
      </c>
      <c r="W1062" s="158">
        <v>0.83150000000000002</v>
      </c>
      <c r="X1062" s="158">
        <v>0.87450000000000006</v>
      </c>
      <c r="Y1062" s="158">
        <v>0.59909999999999997</v>
      </c>
      <c r="Z1062" s="158">
        <v>0.61119999999999997</v>
      </c>
      <c r="AA1062" s="158">
        <v>0.5847</v>
      </c>
      <c r="AB1062" s="158">
        <v>0.63229999999999997</v>
      </c>
      <c r="AC1062" s="158"/>
      <c r="AD1062" s="181">
        <v>62492</v>
      </c>
      <c r="AE1062" s="181" t="s">
        <v>84</v>
      </c>
      <c r="AF1062" s="181">
        <v>16140</v>
      </c>
      <c r="AG1062" s="181">
        <v>13234</v>
      </c>
      <c r="AH1062" s="181">
        <v>6688</v>
      </c>
      <c r="AI1062" s="181">
        <v>1049</v>
      </c>
      <c r="AJ1062" s="181">
        <v>23843</v>
      </c>
      <c r="AK1062" s="181">
        <v>1538</v>
      </c>
      <c r="AL1062" s="181">
        <v>107692</v>
      </c>
    </row>
    <row r="1063" spans="1:38" x14ac:dyDescent="0.25">
      <c r="A1063" s="159" t="s">
        <v>9703</v>
      </c>
      <c r="B1063" s="158">
        <v>0.80700000000000005</v>
      </c>
      <c r="C1063" s="158" t="s">
        <v>84</v>
      </c>
      <c r="D1063" s="158">
        <v>0.9577</v>
      </c>
      <c r="E1063" s="158">
        <v>0.87280000000000002</v>
      </c>
      <c r="F1063" s="158">
        <v>0.87439999999999996</v>
      </c>
      <c r="G1063" s="158">
        <v>0.87929999999999997</v>
      </c>
      <c r="H1063" s="158">
        <v>0.62390000000000001</v>
      </c>
      <c r="I1063" s="158">
        <v>0.75649999999999995</v>
      </c>
      <c r="J1063" s="158"/>
      <c r="K1063" s="158"/>
      <c r="L1063" s="158"/>
      <c r="M1063" s="158">
        <v>0.80300000000000005</v>
      </c>
      <c r="N1063" s="158">
        <v>0.81100000000000005</v>
      </c>
      <c r="O1063" s="158" t="s">
        <v>84</v>
      </c>
      <c r="P1063" s="158" t="s">
        <v>84</v>
      </c>
      <c r="Q1063" s="158">
        <v>0.95350000000000001</v>
      </c>
      <c r="R1063" s="158">
        <v>0.9617</v>
      </c>
      <c r="S1063" s="158">
        <v>0.86539999999999995</v>
      </c>
      <c r="T1063" s="158">
        <v>0.87980000000000003</v>
      </c>
      <c r="U1063" s="158">
        <v>0.86409999999999998</v>
      </c>
      <c r="V1063" s="158">
        <v>0.8841</v>
      </c>
      <c r="W1063" s="158">
        <v>0.85550000000000004</v>
      </c>
      <c r="X1063" s="158">
        <v>0.89949999999999997</v>
      </c>
      <c r="Y1063" s="158">
        <v>0.61560000000000004</v>
      </c>
      <c r="Z1063" s="158">
        <v>0.6321</v>
      </c>
      <c r="AA1063" s="158">
        <v>0.73209999999999997</v>
      </c>
      <c r="AB1063" s="158">
        <v>0.77890000000000004</v>
      </c>
      <c r="AC1063" s="158"/>
      <c r="AD1063" s="181">
        <v>37294</v>
      </c>
      <c r="AE1063" s="181" t="s">
        <v>84</v>
      </c>
      <c r="AF1063" s="181">
        <v>9798</v>
      </c>
      <c r="AG1063" s="181">
        <v>8425</v>
      </c>
      <c r="AH1063" s="181">
        <v>4281</v>
      </c>
      <c r="AI1063" s="181">
        <v>859</v>
      </c>
      <c r="AJ1063" s="181">
        <v>12648</v>
      </c>
      <c r="AK1063" s="181">
        <v>1283</v>
      </c>
      <c r="AL1063" s="181">
        <v>62790</v>
      </c>
    </row>
    <row r="1064" spans="1:38" x14ac:dyDescent="0.25">
      <c r="A1064" s="159" t="s">
        <v>9704</v>
      </c>
      <c r="B1064" s="158">
        <v>0.77900000000000003</v>
      </c>
      <c r="C1064" s="158" t="s">
        <v>84</v>
      </c>
      <c r="D1064" s="158">
        <v>0.95140000000000002</v>
      </c>
      <c r="E1064" s="158">
        <v>0.86429999999999996</v>
      </c>
      <c r="F1064" s="158">
        <v>0.88</v>
      </c>
      <c r="G1064" s="158">
        <v>0.84809999999999997</v>
      </c>
      <c r="H1064" s="158">
        <v>0.60750000000000004</v>
      </c>
      <c r="I1064" s="158">
        <v>0.5706</v>
      </c>
      <c r="J1064" s="158"/>
      <c r="K1064" s="158"/>
      <c r="L1064" s="158"/>
      <c r="M1064" s="158">
        <v>0.77590000000000003</v>
      </c>
      <c r="N1064" s="158">
        <v>0.78200000000000003</v>
      </c>
      <c r="O1064" s="158" t="s">
        <v>84</v>
      </c>
      <c r="P1064" s="158" t="s">
        <v>84</v>
      </c>
      <c r="Q1064" s="158">
        <v>0.94789999999999996</v>
      </c>
      <c r="R1064" s="158">
        <v>0.9546</v>
      </c>
      <c r="S1064" s="158">
        <v>0.85870000000000002</v>
      </c>
      <c r="T1064" s="158">
        <v>0.86980000000000002</v>
      </c>
      <c r="U1064" s="158">
        <v>0.87250000000000005</v>
      </c>
      <c r="V1064" s="158">
        <v>0.8871</v>
      </c>
      <c r="W1064" s="158">
        <v>0.82509999999999994</v>
      </c>
      <c r="X1064" s="158">
        <v>0.86829999999999996</v>
      </c>
      <c r="Y1064" s="158">
        <v>0.60189999999999999</v>
      </c>
      <c r="Z1064" s="158">
        <v>0.61309999999999998</v>
      </c>
      <c r="AA1064" s="158">
        <v>0.54649999999999999</v>
      </c>
      <c r="AB1064" s="158">
        <v>0.59389999999999998</v>
      </c>
      <c r="AC1064" s="158"/>
      <c r="AD1064" s="181">
        <v>70081</v>
      </c>
      <c r="AE1064" s="181" t="s">
        <v>84</v>
      </c>
      <c r="AF1064" s="181">
        <v>17154</v>
      </c>
      <c r="AG1064" s="181">
        <v>14785</v>
      </c>
      <c r="AH1064" s="181">
        <v>7778</v>
      </c>
      <c r="AI1064" s="181">
        <v>1077</v>
      </c>
      <c r="AJ1064" s="181">
        <v>27721</v>
      </c>
      <c r="AK1064" s="181">
        <v>1566</v>
      </c>
      <c r="AL1064" s="181">
        <v>121106</v>
      </c>
    </row>
    <row r="1065" spans="1:38" x14ac:dyDescent="0.25">
      <c r="A1065" s="159" t="s">
        <v>9705</v>
      </c>
      <c r="B1065" s="158">
        <v>0.18640000000000001</v>
      </c>
      <c r="C1065" s="158" t="s">
        <v>84</v>
      </c>
      <c r="D1065" s="158">
        <v>0.24079999999999999</v>
      </c>
      <c r="E1065" s="158">
        <v>0.255</v>
      </c>
      <c r="F1065" s="158">
        <v>0.31030000000000002</v>
      </c>
      <c r="G1065" s="158">
        <v>0.18679999999999999</v>
      </c>
      <c r="H1065" s="158">
        <v>6.8400000000000002E-2</v>
      </c>
      <c r="I1065" s="158">
        <v>0.14430000000000001</v>
      </c>
      <c r="J1065" s="158"/>
      <c r="K1065" s="158"/>
      <c r="L1065" s="158"/>
      <c r="M1065" s="158">
        <v>0.1827</v>
      </c>
      <c r="N1065" s="158">
        <v>0.19009999999999999</v>
      </c>
      <c r="O1065" s="158" t="s">
        <v>84</v>
      </c>
      <c r="P1065" s="158" t="s">
        <v>84</v>
      </c>
      <c r="Q1065" s="158">
        <v>0.23300000000000001</v>
      </c>
      <c r="R1065" s="158">
        <v>0.2487</v>
      </c>
      <c r="S1065" s="158">
        <v>0.2462</v>
      </c>
      <c r="T1065" s="158">
        <v>0.26400000000000001</v>
      </c>
      <c r="U1065" s="158">
        <v>0.29699999999999999</v>
      </c>
      <c r="V1065" s="158">
        <v>0.32369999999999999</v>
      </c>
      <c r="W1065" s="158">
        <v>0.16170000000000001</v>
      </c>
      <c r="X1065" s="158">
        <v>0.21340000000000001</v>
      </c>
      <c r="Y1065" s="158">
        <v>6.4399999999999999E-2</v>
      </c>
      <c r="Z1065" s="158">
        <v>7.2499999999999995E-2</v>
      </c>
      <c r="AA1065" s="158">
        <v>0.12509999999999999</v>
      </c>
      <c r="AB1065" s="158">
        <v>0.1648</v>
      </c>
      <c r="AC1065" s="158"/>
      <c r="AD1065" s="181">
        <v>48176</v>
      </c>
      <c r="AE1065" s="181" t="s">
        <v>84</v>
      </c>
      <c r="AF1065" s="181">
        <v>13009</v>
      </c>
      <c r="AG1065" s="181">
        <v>10495</v>
      </c>
      <c r="AH1065" s="181">
        <v>5242</v>
      </c>
      <c r="AI1065" s="181">
        <v>951</v>
      </c>
      <c r="AJ1065" s="181">
        <v>17147</v>
      </c>
      <c r="AK1065" s="181">
        <v>1332</v>
      </c>
      <c r="AL1065" s="181">
        <v>82180</v>
      </c>
    </row>
    <row r="1066" spans="1:38" x14ac:dyDescent="0.25">
      <c r="A1066" s="159" t="s">
        <v>9706</v>
      </c>
      <c r="B1066" s="158">
        <v>0.18190000000000001</v>
      </c>
      <c r="C1066" s="158" t="s">
        <v>84</v>
      </c>
      <c r="D1066" s="158">
        <v>0.2462</v>
      </c>
      <c r="E1066" s="158">
        <v>0.25619999999999998</v>
      </c>
      <c r="F1066" s="158">
        <v>0.29970000000000002</v>
      </c>
      <c r="G1066" s="158">
        <v>0.16830000000000001</v>
      </c>
      <c r="H1066" s="158">
        <v>6.1100000000000002E-2</v>
      </c>
      <c r="I1066" s="158">
        <v>0.1278</v>
      </c>
      <c r="J1066" s="158"/>
      <c r="K1066" s="158"/>
      <c r="L1066" s="158"/>
      <c r="M1066" s="158">
        <v>0.17849999999999999</v>
      </c>
      <c r="N1066" s="158">
        <v>0.18540000000000001</v>
      </c>
      <c r="O1066" s="158" t="s">
        <v>84</v>
      </c>
      <c r="P1066" s="158" t="s">
        <v>84</v>
      </c>
      <c r="Q1066" s="158">
        <v>0.23880000000000001</v>
      </c>
      <c r="R1066" s="158">
        <v>0.25369999999999998</v>
      </c>
      <c r="S1066" s="158">
        <v>0.24790000000000001</v>
      </c>
      <c r="T1066" s="158">
        <v>0.2646</v>
      </c>
      <c r="U1066" s="158">
        <v>0.28739999999999999</v>
      </c>
      <c r="V1066" s="158">
        <v>0.31209999999999999</v>
      </c>
      <c r="W1066" s="158">
        <v>0.14480000000000001</v>
      </c>
      <c r="X1066" s="158">
        <v>0.19339999999999999</v>
      </c>
      <c r="Y1066" s="158">
        <v>5.7599999999999998E-2</v>
      </c>
      <c r="Z1066" s="158">
        <v>6.4699999999999994E-2</v>
      </c>
      <c r="AA1066" s="158">
        <v>0.1103</v>
      </c>
      <c r="AB1066" s="158">
        <v>0.14660000000000001</v>
      </c>
      <c r="AC1066" s="158"/>
      <c r="AD1066" s="181">
        <v>55594</v>
      </c>
      <c r="AE1066" s="181" t="s">
        <v>84</v>
      </c>
      <c r="AF1066" s="181">
        <v>14689</v>
      </c>
      <c r="AG1066" s="181">
        <v>12058</v>
      </c>
      <c r="AH1066" s="181">
        <v>6070</v>
      </c>
      <c r="AI1066" s="181">
        <v>979</v>
      </c>
      <c r="AJ1066" s="181">
        <v>20348</v>
      </c>
      <c r="AK1066" s="181">
        <v>1450</v>
      </c>
      <c r="AL1066" s="181">
        <v>95456</v>
      </c>
    </row>
    <row r="1067" spans="1:38" x14ac:dyDescent="0.25">
      <c r="A1067" s="159" t="s">
        <v>9707</v>
      </c>
      <c r="B1067" s="158">
        <v>0.17749999999999999</v>
      </c>
      <c r="C1067" s="158" t="s">
        <v>84</v>
      </c>
      <c r="D1067" s="158">
        <v>0.24129999999999999</v>
      </c>
      <c r="E1067" s="158">
        <v>0.25490000000000002</v>
      </c>
      <c r="F1067" s="158">
        <v>0.29110000000000003</v>
      </c>
      <c r="G1067" s="158">
        <v>0.1583</v>
      </c>
      <c r="H1067" s="158">
        <v>6.4000000000000001E-2</v>
      </c>
      <c r="I1067" s="158">
        <v>0.1196</v>
      </c>
      <c r="J1067" s="158"/>
      <c r="K1067" s="158"/>
      <c r="L1067" s="158"/>
      <c r="M1067" s="158">
        <v>0.17430000000000001</v>
      </c>
      <c r="N1067" s="158">
        <v>0.1807</v>
      </c>
      <c r="O1067" s="158" t="s">
        <v>84</v>
      </c>
      <c r="P1067" s="158" t="s">
        <v>84</v>
      </c>
      <c r="Q1067" s="158">
        <v>0.23430000000000001</v>
      </c>
      <c r="R1067" s="158">
        <v>0.24840000000000001</v>
      </c>
      <c r="S1067" s="158">
        <v>0.247</v>
      </c>
      <c r="T1067" s="158">
        <v>0.26290000000000002</v>
      </c>
      <c r="U1067" s="158">
        <v>0.27950000000000003</v>
      </c>
      <c r="V1067" s="158">
        <v>0.30280000000000001</v>
      </c>
      <c r="W1067" s="158">
        <v>0.13589999999999999</v>
      </c>
      <c r="X1067" s="158">
        <v>0.1822</v>
      </c>
      <c r="Y1067" s="158">
        <v>6.0699999999999997E-2</v>
      </c>
      <c r="Z1067" s="158">
        <v>6.7400000000000002E-2</v>
      </c>
      <c r="AA1067" s="158">
        <v>0.10299999999999999</v>
      </c>
      <c r="AB1067" s="158">
        <v>0.13739999999999999</v>
      </c>
      <c r="AC1067" s="158"/>
      <c r="AD1067" s="181">
        <v>62492</v>
      </c>
      <c r="AE1067" s="181" t="s">
        <v>84</v>
      </c>
      <c r="AF1067" s="181">
        <v>16140</v>
      </c>
      <c r="AG1067" s="181">
        <v>13234</v>
      </c>
      <c r="AH1067" s="181">
        <v>6688</v>
      </c>
      <c r="AI1067" s="181">
        <v>1049</v>
      </c>
      <c r="AJ1067" s="181">
        <v>23843</v>
      </c>
      <c r="AK1067" s="181">
        <v>1538</v>
      </c>
      <c r="AL1067" s="181">
        <v>107692</v>
      </c>
    </row>
    <row r="1068" spans="1:38" x14ac:dyDescent="0.25">
      <c r="A1068" s="159" t="s">
        <v>9708</v>
      </c>
      <c r="B1068" s="158">
        <v>0.19719999999999999</v>
      </c>
      <c r="C1068" s="158" t="s">
        <v>84</v>
      </c>
      <c r="D1068" s="158">
        <v>0.25480000000000003</v>
      </c>
      <c r="E1068" s="158">
        <v>0.26369999999999999</v>
      </c>
      <c r="F1068" s="158">
        <v>0.3135</v>
      </c>
      <c r="G1068" s="158">
        <v>0.2261</v>
      </c>
      <c r="H1068" s="158">
        <v>6.6100000000000006E-2</v>
      </c>
      <c r="I1068" s="158">
        <v>0.20669999999999999</v>
      </c>
      <c r="J1068" s="158"/>
      <c r="K1068" s="158"/>
      <c r="L1068" s="158"/>
      <c r="M1068" s="158">
        <v>0.19289999999999999</v>
      </c>
      <c r="N1068" s="158">
        <v>0.20150000000000001</v>
      </c>
      <c r="O1068" s="158" t="s">
        <v>84</v>
      </c>
      <c r="P1068" s="158" t="s">
        <v>84</v>
      </c>
      <c r="Q1068" s="158">
        <v>0.2457</v>
      </c>
      <c r="R1068" s="158">
        <v>0.26400000000000001</v>
      </c>
      <c r="S1068" s="158">
        <v>0.25369999999999998</v>
      </c>
      <c r="T1068" s="158">
        <v>0.2737</v>
      </c>
      <c r="U1068" s="158">
        <v>0.29880000000000001</v>
      </c>
      <c r="V1068" s="158">
        <v>0.32829999999999998</v>
      </c>
      <c r="W1068" s="158">
        <v>0.1978</v>
      </c>
      <c r="X1068" s="158">
        <v>0.25569999999999998</v>
      </c>
      <c r="Y1068" s="158">
        <v>6.1600000000000002E-2</v>
      </c>
      <c r="Z1068" s="158">
        <v>7.0800000000000002E-2</v>
      </c>
      <c r="AA1068" s="158">
        <v>0.18379999999999999</v>
      </c>
      <c r="AB1068" s="158">
        <v>0.2306</v>
      </c>
      <c r="AC1068" s="158"/>
      <c r="AD1068" s="181">
        <v>37294</v>
      </c>
      <c r="AE1068" s="181" t="s">
        <v>84</v>
      </c>
      <c r="AF1068" s="181">
        <v>9798</v>
      </c>
      <c r="AG1068" s="181">
        <v>8425</v>
      </c>
      <c r="AH1068" s="181">
        <v>4281</v>
      </c>
      <c r="AI1068" s="181">
        <v>859</v>
      </c>
      <c r="AJ1068" s="181">
        <v>12648</v>
      </c>
      <c r="AK1068" s="181">
        <v>1283</v>
      </c>
      <c r="AL1068" s="181">
        <v>62790</v>
      </c>
    </row>
    <row r="1069" spans="1:38" x14ac:dyDescent="0.25">
      <c r="A1069" s="159" t="s">
        <v>9709</v>
      </c>
      <c r="B1069" s="158">
        <v>0.17549999999999999</v>
      </c>
      <c r="C1069" s="158" t="s">
        <v>84</v>
      </c>
      <c r="D1069" s="158">
        <v>0.23849999999999999</v>
      </c>
      <c r="E1069" s="158">
        <v>0.25259999999999999</v>
      </c>
      <c r="F1069" s="158">
        <v>0.29920000000000002</v>
      </c>
      <c r="G1069" s="158">
        <v>0.1759</v>
      </c>
      <c r="H1069" s="158">
        <v>6.4399999999999999E-2</v>
      </c>
      <c r="I1069" s="158">
        <v>0.1075</v>
      </c>
      <c r="J1069" s="158"/>
      <c r="K1069" s="158"/>
      <c r="L1069" s="158"/>
      <c r="M1069" s="158">
        <v>0.1724</v>
      </c>
      <c r="N1069" s="158">
        <v>0.17849999999999999</v>
      </c>
      <c r="O1069" s="158" t="s">
        <v>84</v>
      </c>
      <c r="P1069" s="158" t="s">
        <v>84</v>
      </c>
      <c r="Q1069" s="158">
        <v>0.23169999999999999</v>
      </c>
      <c r="R1069" s="158">
        <v>0.24540000000000001</v>
      </c>
      <c r="S1069" s="158">
        <v>0.24510000000000001</v>
      </c>
      <c r="T1069" s="158">
        <v>0.26019999999999999</v>
      </c>
      <c r="U1069" s="158">
        <v>0.28820000000000001</v>
      </c>
      <c r="V1069" s="158">
        <v>0.31019999999999998</v>
      </c>
      <c r="W1069" s="158">
        <v>0.1527</v>
      </c>
      <c r="X1069" s="158">
        <v>0.20039999999999999</v>
      </c>
      <c r="Y1069" s="158">
        <v>6.1400000000000003E-2</v>
      </c>
      <c r="Z1069" s="158">
        <v>6.7599999999999993E-2</v>
      </c>
      <c r="AA1069" s="158">
        <v>9.1899999999999996E-2</v>
      </c>
      <c r="AB1069" s="158">
        <v>0.1246</v>
      </c>
      <c r="AC1069" s="158"/>
      <c r="AD1069" s="181">
        <v>70081</v>
      </c>
      <c r="AE1069" s="181" t="s">
        <v>84</v>
      </c>
      <c r="AF1069" s="181">
        <v>17154</v>
      </c>
      <c r="AG1069" s="181">
        <v>14785</v>
      </c>
      <c r="AH1069" s="181">
        <v>7778</v>
      </c>
      <c r="AI1069" s="181">
        <v>1077</v>
      </c>
      <c r="AJ1069" s="181">
        <v>27721</v>
      </c>
      <c r="AK1069" s="181">
        <v>1566</v>
      </c>
      <c r="AL1069" s="181">
        <v>121106</v>
      </c>
    </row>
    <row r="1070" spans="1:38" x14ac:dyDescent="0.25">
      <c r="A1070" s="159" t="s">
        <v>9710</v>
      </c>
      <c r="B1070" s="158">
        <v>0.1389</v>
      </c>
      <c r="C1070" s="158" t="s">
        <v>84</v>
      </c>
      <c r="D1070" s="158">
        <v>0.17899999999999999</v>
      </c>
      <c r="E1070" s="158">
        <v>0.19819999999999999</v>
      </c>
      <c r="F1070" s="158">
        <v>0.23430000000000001</v>
      </c>
      <c r="G1070" s="158">
        <v>0.13039999999999999</v>
      </c>
      <c r="H1070" s="158">
        <v>4.6199999999999998E-2</v>
      </c>
      <c r="I1070" s="158">
        <v>0.1037</v>
      </c>
      <c r="J1070" s="158"/>
      <c r="K1070" s="158"/>
      <c r="L1070" s="158"/>
      <c r="M1070" s="158">
        <v>0.13539999999999999</v>
      </c>
      <c r="N1070" s="158">
        <v>0.1424</v>
      </c>
      <c r="O1070" s="158" t="s">
        <v>84</v>
      </c>
      <c r="P1070" s="158" t="s">
        <v>84</v>
      </c>
      <c r="Q1070" s="158">
        <v>0.1716</v>
      </c>
      <c r="R1070" s="158">
        <v>0.18659999999999999</v>
      </c>
      <c r="S1070" s="158">
        <v>0.18959999999999999</v>
      </c>
      <c r="T1070" s="158">
        <v>0.20680000000000001</v>
      </c>
      <c r="U1070" s="158">
        <v>0.22140000000000001</v>
      </c>
      <c r="V1070" s="158">
        <v>0.2475</v>
      </c>
      <c r="W1070" s="158">
        <v>0.1076</v>
      </c>
      <c r="X1070" s="158">
        <v>0.1555</v>
      </c>
      <c r="Y1070" s="158">
        <v>4.2700000000000002E-2</v>
      </c>
      <c r="Z1070" s="158">
        <v>0.05</v>
      </c>
      <c r="AA1070" s="158">
        <v>8.6300000000000002E-2</v>
      </c>
      <c r="AB1070" s="158">
        <v>0.12280000000000001</v>
      </c>
      <c r="AC1070" s="158"/>
      <c r="AD1070" s="181">
        <v>48176</v>
      </c>
      <c r="AE1070" s="181" t="s">
        <v>84</v>
      </c>
      <c r="AF1070" s="181">
        <v>13009</v>
      </c>
      <c r="AG1070" s="181">
        <v>10495</v>
      </c>
      <c r="AH1070" s="181">
        <v>5242</v>
      </c>
      <c r="AI1070" s="181">
        <v>951</v>
      </c>
      <c r="AJ1070" s="181">
        <v>17147</v>
      </c>
      <c r="AK1070" s="181">
        <v>1332</v>
      </c>
      <c r="AL1070" s="181">
        <v>82180</v>
      </c>
    </row>
    <row r="1071" spans="1:38" x14ac:dyDescent="0.25">
      <c r="A1071" s="159" t="s">
        <v>9711</v>
      </c>
      <c r="B1071" s="158">
        <v>0.13420000000000001</v>
      </c>
      <c r="C1071" s="158" t="s">
        <v>84</v>
      </c>
      <c r="D1071" s="158">
        <v>0.17829999999999999</v>
      </c>
      <c r="E1071" s="158">
        <v>0.1943</v>
      </c>
      <c r="F1071" s="158">
        <v>0.2331</v>
      </c>
      <c r="G1071" s="158">
        <v>0.1258</v>
      </c>
      <c r="H1071" s="158">
        <v>4.0599999999999997E-2</v>
      </c>
      <c r="I1071" s="158">
        <v>9.6100000000000005E-2</v>
      </c>
      <c r="J1071" s="158"/>
      <c r="K1071" s="158"/>
      <c r="L1071" s="158"/>
      <c r="M1071" s="158">
        <v>0.13100000000000001</v>
      </c>
      <c r="N1071" s="158">
        <v>0.13739999999999999</v>
      </c>
      <c r="O1071" s="158" t="s">
        <v>84</v>
      </c>
      <c r="P1071" s="158" t="s">
        <v>84</v>
      </c>
      <c r="Q1071" s="158">
        <v>0.17130000000000001</v>
      </c>
      <c r="R1071" s="158">
        <v>0.18540000000000001</v>
      </c>
      <c r="S1071" s="158">
        <v>0.18640000000000001</v>
      </c>
      <c r="T1071" s="158">
        <v>0.2024</v>
      </c>
      <c r="U1071" s="158">
        <v>0.22109999999999999</v>
      </c>
      <c r="V1071" s="158">
        <v>0.24529999999999999</v>
      </c>
      <c r="W1071" s="158">
        <v>0.1046</v>
      </c>
      <c r="X1071" s="158">
        <v>0.14910000000000001</v>
      </c>
      <c r="Y1071" s="158">
        <v>3.7600000000000001E-2</v>
      </c>
      <c r="Z1071" s="158">
        <v>4.3799999999999999E-2</v>
      </c>
      <c r="AA1071" s="158">
        <v>0.08</v>
      </c>
      <c r="AB1071" s="158">
        <v>0.1138</v>
      </c>
      <c r="AC1071" s="158"/>
      <c r="AD1071" s="181">
        <v>55594</v>
      </c>
      <c r="AE1071" s="181" t="s">
        <v>84</v>
      </c>
      <c r="AF1071" s="181">
        <v>14689</v>
      </c>
      <c r="AG1071" s="181">
        <v>12058</v>
      </c>
      <c r="AH1071" s="181">
        <v>6070</v>
      </c>
      <c r="AI1071" s="181">
        <v>979</v>
      </c>
      <c r="AJ1071" s="181">
        <v>20348</v>
      </c>
      <c r="AK1071" s="181">
        <v>1450</v>
      </c>
      <c r="AL1071" s="181">
        <v>95456</v>
      </c>
    </row>
    <row r="1072" spans="1:38" x14ac:dyDescent="0.25">
      <c r="A1072" s="159" t="s">
        <v>9712</v>
      </c>
      <c r="B1072" s="158">
        <v>0.13159999999999999</v>
      </c>
      <c r="C1072" s="158" t="s">
        <v>84</v>
      </c>
      <c r="D1072" s="158">
        <v>0.17710000000000001</v>
      </c>
      <c r="E1072" s="158">
        <v>0.19420000000000001</v>
      </c>
      <c r="F1072" s="158">
        <v>0.22550000000000001</v>
      </c>
      <c r="G1072" s="158">
        <v>0.12429999999999999</v>
      </c>
      <c r="H1072" s="158">
        <v>4.2700000000000002E-2</v>
      </c>
      <c r="I1072" s="158">
        <v>9.0499999999999997E-2</v>
      </c>
      <c r="J1072" s="158"/>
      <c r="K1072" s="158"/>
      <c r="L1072" s="158"/>
      <c r="M1072" s="158">
        <v>0.12859999999999999</v>
      </c>
      <c r="N1072" s="158">
        <v>0.1346</v>
      </c>
      <c r="O1072" s="158" t="s">
        <v>84</v>
      </c>
      <c r="P1072" s="158" t="s">
        <v>84</v>
      </c>
      <c r="Q1072" s="158">
        <v>0.1704</v>
      </c>
      <c r="R1072" s="158">
        <v>0.18390000000000001</v>
      </c>
      <c r="S1072" s="158">
        <v>0.18659999999999999</v>
      </c>
      <c r="T1072" s="158">
        <v>0.20200000000000001</v>
      </c>
      <c r="U1072" s="158">
        <v>0.2142</v>
      </c>
      <c r="V1072" s="158">
        <v>0.2369</v>
      </c>
      <c r="W1072" s="158">
        <v>0.10340000000000001</v>
      </c>
      <c r="X1072" s="158">
        <v>0.14710000000000001</v>
      </c>
      <c r="Y1072" s="158">
        <v>3.9800000000000002E-2</v>
      </c>
      <c r="Z1072" s="158">
        <v>4.5699999999999998E-2</v>
      </c>
      <c r="AA1072" s="158">
        <v>7.5300000000000006E-2</v>
      </c>
      <c r="AB1072" s="158">
        <v>0.1074</v>
      </c>
      <c r="AC1072" s="158"/>
      <c r="AD1072" s="181">
        <v>62492</v>
      </c>
      <c r="AE1072" s="181" t="s">
        <v>84</v>
      </c>
      <c r="AF1072" s="181">
        <v>16140</v>
      </c>
      <c r="AG1072" s="181">
        <v>13234</v>
      </c>
      <c r="AH1072" s="181">
        <v>6688</v>
      </c>
      <c r="AI1072" s="181">
        <v>1049</v>
      </c>
      <c r="AJ1072" s="181">
        <v>23843</v>
      </c>
      <c r="AK1072" s="181">
        <v>1538</v>
      </c>
      <c r="AL1072" s="181">
        <v>107692</v>
      </c>
    </row>
    <row r="1073" spans="1:38" x14ac:dyDescent="0.25">
      <c r="A1073" s="159" t="s">
        <v>9713</v>
      </c>
      <c r="B1073" s="158">
        <v>0.14899999999999999</v>
      </c>
      <c r="C1073" s="158" t="s">
        <v>84</v>
      </c>
      <c r="D1073" s="158">
        <v>0.19020000000000001</v>
      </c>
      <c r="E1073" s="158">
        <v>0.20349999999999999</v>
      </c>
      <c r="F1073" s="158">
        <v>0.25030000000000002</v>
      </c>
      <c r="G1073" s="158">
        <v>0.1794</v>
      </c>
      <c r="H1073" s="158">
        <v>4.36E-2</v>
      </c>
      <c r="I1073" s="158">
        <v>0.16200000000000001</v>
      </c>
      <c r="J1073" s="158"/>
      <c r="K1073" s="158"/>
      <c r="L1073" s="158"/>
      <c r="M1073" s="158">
        <v>0.14499999999999999</v>
      </c>
      <c r="N1073" s="158">
        <v>0.15310000000000001</v>
      </c>
      <c r="O1073" s="158" t="s">
        <v>84</v>
      </c>
      <c r="P1073" s="158" t="s">
        <v>84</v>
      </c>
      <c r="Q1073" s="158">
        <v>0.18160000000000001</v>
      </c>
      <c r="R1073" s="158">
        <v>0.19900000000000001</v>
      </c>
      <c r="S1073" s="158">
        <v>0.19389999999999999</v>
      </c>
      <c r="T1073" s="158">
        <v>0.2132</v>
      </c>
      <c r="U1073" s="158">
        <v>0.2359</v>
      </c>
      <c r="V1073" s="158">
        <v>0.2651</v>
      </c>
      <c r="W1073" s="158">
        <v>0.15279999999999999</v>
      </c>
      <c r="X1073" s="158">
        <v>0.2079</v>
      </c>
      <c r="Y1073" s="158">
        <v>3.9600000000000003E-2</v>
      </c>
      <c r="Z1073" s="158">
        <v>4.7699999999999999E-2</v>
      </c>
      <c r="AA1073" s="158">
        <v>0.1404</v>
      </c>
      <c r="AB1073" s="158">
        <v>0.18509999999999999</v>
      </c>
      <c r="AC1073" s="158"/>
      <c r="AD1073" s="181">
        <v>37294</v>
      </c>
      <c r="AE1073" s="181" t="s">
        <v>84</v>
      </c>
      <c r="AF1073" s="181">
        <v>9798</v>
      </c>
      <c r="AG1073" s="181">
        <v>8425</v>
      </c>
      <c r="AH1073" s="181">
        <v>4281</v>
      </c>
      <c r="AI1073" s="181">
        <v>859</v>
      </c>
      <c r="AJ1073" s="181">
        <v>12648</v>
      </c>
      <c r="AK1073" s="181">
        <v>1283</v>
      </c>
      <c r="AL1073" s="181">
        <v>62790</v>
      </c>
    </row>
    <row r="1074" spans="1:38" x14ac:dyDescent="0.25">
      <c r="A1074" s="159" t="s">
        <v>9714</v>
      </c>
      <c r="B1074" s="158">
        <v>0.1303</v>
      </c>
      <c r="C1074" s="158" t="s">
        <v>84</v>
      </c>
      <c r="D1074" s="158">
        <v>0.1772</v>
      </c>
      <c r="E1074" s="158">
        <v>0.18820000000000001</v>
      </c>
      <c r="F1074" s="158">
        <v>0.23930000000000001</v>
      </c>
      <c r="G1074" s="158">
        <v>0.12189999999999999</v>
      </c>
      <c r="H1074" s="158">
        <v>4.3499999999999997E-2</v>
      </c>
      <c r="I1074" s="158">
        <v>7.46E-2</v>
      </c>
      <c r="J1074" s="158"/>
      <c r="K1074" s="158"/>
      <c r="L1074" s="158"/>
      <c r="M1074" s="158">
        <v>0.1275</v>
      </c>
      <c r="N1074" s="158">
        <v>0.13320000000000001</v>
      </c>
      <c r="O1074" s="158" t="s">
        <v>84</v>
      </c>
      <c r="P1074" s="158" t="s">
        <v>84</v>
      </c>
      <c r="Q1074" s="158">
        <v>0.17069999999999999</v>
      </c>
      <c r="R1074" s="158">
        <v>0.18379999999999999</v>
      </c>
      <c r="S1074" s="158">
        <v>0.18110000000000001</v>
      </c>
      <c r="T1074" s="158">
        <v>0.19539999999999999</v>
      </c>
      <c r="U1074" s="158">
        <v>0.2286</v>
      </c>
      <c r="V1074" s="158">
        <v>0.25030000000000002</v>
      </c>
      <c r="W1074" s="158">
        <v>0.10150000000000001</v>
      </c>
      <c r="X1074" s="158">
        <v>0.14419999999999999</v>
      </c>
      <c r="Y1074" s="158">
        <v>4.0800000000000003E-2</v>
      </c>
      <c r="Z1074" s="158">
        <v>4.6399999999999997E-2</v>
      </c>
      <c r="AA1074" s="158">
        <v>6.0699999999999997E-2</v>
      </c>
      <c r="AB1074" s="158">
        <v>9.0300000000000005E-2</v>
      </c>
      <c r="AC1074" s="158"/>
      <c r="AD1074" s="181">
        <v>70081</v>
      </c>
      <c r="AE1074" s="181" t="s">
        <v>84</v>
      </c>
      <c r="AF1074" s="181">
        <v>17154</v>
      </c>
      <c r="AG1074" s="181">
        <v>14785</v>
      </c>
      <c r="AH1074" s="181">
        <v>7778</v>
      </c>
      <c r="AI1074" s="181">
        <v>1077</v>
      </c>
      <c r="AJ1074" s="181">
        <v>27721</v>
      </c>
      <c r="AK1074" s="181">
        <v>1566</v>
      </c>
      <c r="AL1074" s="181">
        <v>121106</v>
      </c>
    </row>
    <row r="1075" spans="1:38" x14ac:dyDescent="0.25">
      <c r="A1075" s="159" t="s">
        <v>9715</v>
      </c>
      <c r="B1075" s="158">
        <v>0.61060000000000003</v>
      </c>
      <c r="C1075" s="158" t="s">
        <v>84</v>
      </c>
      <c r="D1075" s="158">
        <v>0.80369999999999997</v>
      </c>
      <c r="E1075" s="158">
        <v>0.71960000000000002</v>
      </c>
      <c r="F1075" s="158">
        <v>0.75249999999999995</v>
      </c>
      <c r="G1075" s="158">
        <v>0.68220000000000003</v>
      </c>
      <c r="H1075" s="158">
        <v>0.3589</v>
      </c>
      <c r="I1075" s="158">
        <v>0.49519999999999997</v>
      </c>
      <c r="J1075" s="158"/>
      <c r="K1075" s="158"/>
      <c r="L1075" s="158"/>
      <c r="M1075" s="158">
        <v>0.60619999999999996</v>
      </c>
      <c r="N1075" s="158">
        <v>0.61499999999999999</v>
      </c>
      <c r="O1075" s="158" t="s">
        <v>84</v>
      </c>
      <c r="P1075" s="158" t="s">
        <v>84</v>
      </c>
      <c r="Q1075" s="158">
        <v>0.79659999999999997</v>
      </c>
      <c r="R1075" s="158">
        <v>0.81059999999999999</v>
      </c>
      <c r="S1075" s="158">
        <v>0.71079999999999999</v>
      </c>
      <c r="T1075" s="158">
        <v>0.72819999999999996</v>
      </c>
      <c r="U1075" s="158">
        <v>0.74039999999999995</v>
      </c>
      <c r="V1075" s="158">
        <v>0.7641</v>
      </c>
      <c r="W1075" s="158">
        <v>0.65129999999999999</v>
      </c>
      <c r="X1075" s="158">
        <v>0.71099999999999997</v>
      </c>
      <c r="Y1075" s="158">
        <v>0.3518</v>
      </c>
      <c r="Z1075" s="158">
        <v>0.36609999999999998</v>
      </c>
      <c r="AA1075" s="158">
        <v>0.46810000000000002</v>
      </c>
      <c r="AB1075" s="158">
        <v>0.52170000000000005</v>
      </c>
      <c r="AC1075" s="158"/>
      <c r="AD1075" s="181">
        <v>48176</v>
      </c>
      <c r="AE1075" s="181" t="s">
        <v>84</v>
      </c>
      <c r="AF1075" s="181">
        <v>13009</v>
      </c>
      <c r="AG1075" s="181">
        <v>10495</v>
      </c>
      <c r="AH1075" s="181">
        <v>5242</v>
      </c>
      <c r="AI1075" s="181">
        <v>951</v>
      </c>
      <c r="AJ1075" s="181">
        <v>17147</v>
      </c>
      <c r="AK1075" s="181">
        <v>1332</v>
      </c>
      <c r="AL1075" s="181">
        <v>82180</v>
      </c>
    </row>
    <row r="1076" spans="1:38" x14ac:dyDescent="0.25">
      <c r="A1076" s="159" t="s">
        <v>9716</v>
      </c>
      <c r="B1076" s="158">
        <v>0.59430000000000005</v>
      </c>
      <c r="C1076" s="158" t="s">
        <v>84</v>
      </c>
      <c r="D1076" s="158">
        <v>0.78680000000000005</v>
      </c>
      <c r="E1076" s="158">
        <v>0.70889999999999997</v>
      </c>
      <c r="F1076" s="158">
        <v>0.7268</v>
      </c>
      <c r="G1076" s="158">
        <v>0.62770000000000004</v>
      </c>
      <c r="H1076" s="158">
        <v>0.35420000000000001</v>
      </c>
      <c r="I1076" s="158">
        <v>0.4844</v>
      </c>
      <c r="J1076" s="158"/>
      <c r="K1076" s="158"/>
      <c r="L1076" s="158"/>
      <c r="M1076" s="158">
        <v>0.59019999999999995</v>
      </c>
      <c r="N1076" s="158">
        <v>0.59840000000000004</v>
      </c>
      <c r="O1076" s="158" t="s">
        <v>84</v>
      </c>
      <c r="P1076" s="158" t="s">
        <v>84</v>
      </c>
      <c r="Q1076" s="158">
        <v>0.77990000000000004</v>
      </c>
      <c r="R1076" s="158">
        <v>0.79339999999999999</v>
      </c>
      <c r="S1076" s="158">
        <v>0.7006</v>
      </c>
      <c r="T1076" s="158">
        <v>0.71699999999999997</v>
      </c>
      <c r="U1076" s="158">
        <v>0.71530000000000005</v>
      </c>
      <c r="V1076" s="158">
        <v>0.73799999999999999</v>
      </c>
      <c r="W1076" s="158">
        <v>0.59640000000000004</v>
      </c>
      <c r="X1076" s="158">
        <v>0.6573</v>
      </c>
      <c r="Y1076" s="158">
        <v>0.34770000000000001</v>
      </c>
      <c r="Z1076" s="158">
        <v>0.36070000000000002</v>
      </c>
      <c r="AA1076" s="158">
        <v>0.45850000000000002</v>
      </c>
      <c r="AB1076" s="158">
        <v>0.50980000000000003</v>
      </c>
      <c r="AC1076" s="158"/>
      <c r="AD1076" s="181">
        <v>55594</v>
      </c>
      <c r="AE1076" s="181" t="s">
        <v>84</v>
      </c>
      <c r="AF1076" s="181">
        <v>14689</v>
      </c>
      <c r="AG1076" s="181">
        <v>12058</v>
      </c>
      <c r="AH1076" s="181">
        <v>6070</v>
      </c>
      <c r="AI1076" s="181">
        <v>979</v>
      </c>
      <c r="AJ1076" s="181">
        <v>20348</v>
      </c>
      <c r="AK1076" s="181">
        <v>1450</v>
      </c>
      <c r="AL1076" s="181">
        <v>95456</v>
      </c>
    </row>
    <row r="1077" spans="1:38" x14ac:dyDescent="0.25">
      <c r="A1077" s="159" t="s">
        <v>9717</v>
      </c>
      <c r="B1077" s="158">
        <v>0.58950000000000002</v>
      </c>
      <c r="C1077" s="158" t="s">
        <v>84</v>
      </c>
      <c r="D1077" s="158">
        <v>0.79239999999999999</v>
      </c>
      <c r="E1077" s="158">
        <v>0.70989999999999998</v>
      </c>
      <c r="F1077" s="158">
        <v>0.73750000000000004</v>
      </c>
      <c r="G1077" s="158">
        <v>0.63859999999999995</v>
      </c>
      <c r="H1077" s="158">
        <v>0.35049999999999998</v>
      </c>
      <c r="I1077" s="158">
        <v>0.45150000000000001</v>
      </c>
      <c r="J1077" s="158"/>
      <c r="K1077" s="158"/>
      <c r="L1077" s="158"/>
      <c r="M1077" s="158">
        <v>0.58560000000000001</v>
      </c>
      <c r="N1077" s="158">
        <v>0.59330000000000005</v>
      </c>
      <c r="O1077" s="158" t="s">
        <v>84</v>
      </c>
      <c r="P1077" s="158" t="s">
        <v>84</v>
      </c>
      <c r="Q1077" s="158">
        <v>0.78600000000000003</v>
      </c>
      <c r="R1077" s="158">
        <v>0.79869999999999997</v>
      </c>
      <c r="S1077" s="158">
        <v>0.70199999999999996</v>
      </c>
      <c r="T1077" s="158">
        <v>0.7177</v>
      </c>
      <c r="U1077" s="158">
        <v>0.72660000000000002</v>
      </c>
      <c r="V1077" s="158">
        <v>0.748</v>
      </c>
      <c r="W1077" s="158">
        <v>0.60850000000000004</v>
      </c>
      <c r="X1077" s="158">
        <v>0.66710000000000003</v>
      </c>
      <c r="Y1077" s="158">
        <v>0.34439999999999998</v>
      </c>
      <c r="Z1077" s="158">
        <v>0.35649999999999998</v>
      </c>
      <c r="AA1077" s="158">
        <v>0.42659999999999998</v>
      </c>
      <c r="AB1077" s="158">
        <v>0.47599999999999998</v>
      </c>
      <c r="AC1077" s="158"/>
      <c r="AD1077" s="181">
        <v>62492</v>
      </c>
      <c r="AE1077" s="181" t="s">
        <v>84</v>
      </c>
      <c r="AF1077" s="181">
        <v>16140</v>
      </c>
      <c r="AG1077" s="181">
        <v>13234</v>
      </c>
      <c r="AH1077" s="181">
        <v>6688</v>
      </c>
      <c r="AI1077" s="181">
        <v>1049</v>
      </c>
      <c r="AJ1077" s="181">
        <v>23843</v>
      </c>
      <c r="AK1077" s="181">
        <v>1538</v>
      </c>
      <c r="AL1077" s="181">
        <v>107692</v>
      </c>
    </row>
    <row r="1078" spans="1:38" x14ac:dyDescent="0.25">
      <c r="A1078" s="159" t="s">
        <v>9718</v>
      </c>
      <c r="B1078" s="158">
        <v>0.62460000000000004</v>
      </c>
      <c r="C1078" s="158" t="s">
        <v>84</v>
      </c>
      <c r="D1078" s="158">
        <v>0.80520000000000003</v>
      </c>
      <c r="E1078" s="158">
        <v>0.7228</v>
      </c>
      <c r="F1078" s="158">
        <v>0.75360000000000005</v>
      </c>
      <c r="G1078" s="158">
        <v>0.6996</v>
      </c>
      <c r="H1078" s="158">
        <v>0.37069999999999997</v>
      </c>
      <c r="I1078" s="158">
        <v>0.62380000000000002</v>
      </c>
      <c r="J1078" s="158"/>
      <c r="K1078" s="158"/>
      <c r="L1078" s="158"/>
      <c r="M1078" s="158">
        <v>0.61960000000000004</v>
      </c>
      <c r="N1078" s="158">
        <v>0.62949999999999995</v>
      </c>
      <c r="O1078" s="158" t="s">
        <v>84</v>
      </c>
      <c r="P1078" s="158" t="s">
        <v>84</v>
      </c>
      <c r="Q1078" s="158">
        <v>0.79700000000000004</v>
      </c>
      <c r="R1078" s="158">
        <v>0.81299999999999994</v>
      </c>
      <c r="S1078" s="158">
        <v>0.71299999999999997</v>
      </c>
      <c r="T1078" s="158">
        <v>0.73229999999999995</v>
      </c>
      <c r="U1078" s="158">
        <v>0.74019999999999997</v>
      </c>
      <c r="V1078" s="158">
        <v>0.76639999999999997</v>
      </c>
      <c r="W1078" s="158">
        <v>0.66739999999999999</v>
      </c>
      <c r="X1078" s="158">
        <v>0.72919999999999996</v>
      </c>
      <c r="Y1078" s="158">
        <v>0.36230000000000001</v>
      </c>
      <c r="Z1078" s="158">
        <v>0.379</v>
      </c>
      <c r="AA1078" s="158">
        <v>0.59660000000000002</v>
      </c>
      <c r="AB1078" s="158">
        <v>0.64990000000000003</v>
      </c>
      <c r="AC1078" s="158"/>
      <c r="AD1078" s="181">
        <v>37294</v>
      </c>
      <c r="AE1078" s="181" t="s">
        <v>84</v>
      </c>
      <c r="AF1078" s="181">
        <v>9798</v>
      </c>
      <c r="AG1078" s="181">
        <v>8425</v>
      </c>
      <c r="AH1078" s="181">
        <v>4281</v>
      </c>
      <c r="AI1078" s="181">
        <v>859</v>
      </c>
      <c r="AJ1078" s="181">
        <v>12648</v>
      </c>
      <c r="AK1078" s="181">
        <v>1283</v>
      </c>
      <c r="AL1078" s="181">
        <v>62790</v>
      </c>
    </row>
    <row r="1079" spans="1:38" x14ac:dyDescent="0.25">
      <c r="A1079" s="159" t="s">
        <v>9719</v>
      </c>
      <c r="B1079" s="158">
        <v>0.58950000000000002</v>
      </c>
      <c r="C1079" s="158" t="s">
        <v>84</v>
      </c>
      <c r="D1079" s="158">
        <v>0.79359999999999997</v>
      </c>
      <c r="E1079" s="158">
        <v>0.71289999999999998</v>
      </c>
      <c r="F1079" s="158">
        <v>0.74780000000000002</v>
      </c>
      <c r="G1079" s="158">
        <v>0.66149999999999998</v>
      </c>
      <c r="H1079" s="158">
        <v>0.3599</v>
      </c>
      <c r="I1079" s="158">
        <v>0.41510000000000002</v>
      </c>
      <c r="J1079" s="158"/>
      <c r="K1079" s="158"/>
      <c r="L1079" s="158"/>
      <c r="M1079" s="158">
        <v>0.58579999999999999</v>
      </c>
      <c r="N1079" s="158">
        <v>0.59309999999999996</v>
      </c>
      <c r="O1079" s="158" t="s">
        <v>84</v>
      </c>
      <c r="P1079" s="158" t="s">
        <v>84</v>
      </c>
      <c r="Q1079" s="158">
        <v>0.7873</v>
      </c>
      <c r="R1079" s="158">
        <v>0.79969999999999997</v>
      </c>
      <c r="S1079" s="158">
        <v>0.70550000000000002</v>
      </c>
      <c r="T1079" s="158">
        <v>0.72030000000000005</v>
      </c>
      <c r="U1079" s="158">
        <v>0.73780000000000001</v>
      </c>
      <c r="V1079" s="158">
        <v>0.75749999999999995</v>
      </c>
      <c r="W1079" s="158">
        <v>0.6321</v>
      </c>
      <c r="X1079" s="158">
        <v>0.68910000000000005</v>
      </c>
      <c r="Y1079" s="158">
        <v>0.3543</v>
      </c>
      <c r="Z1079" s="158">
        <v>0.36559999999999998</v>
      </c>
      <c r="AA1079" s="158">
        <v>0.39090000000000003</v>
      </c>
      <c r="AB1079" s="158">
        <v>0.43909999999999999</v>
      </c>
      <c r="AC1079" s="158"/>
      <c r="AD1079" s="181">
        <v>70081</v>
      </c>
      <c r="AE1079" s="181" t="s">
        <v>84</v>
      </c>
      <c r="AF1079" s="181">
        <v>17154</v>
      </c>
      <c r="AG1079" s="181">
        <v>14785</v>
      </c>
      <c r="AH1079" s="181">
        <v>7778</v>
      </c>
      <c r="AI1079" s="181">
        <v>1077</v>
      </c>
      <c r="AJ1079" s="181">
        <v>27721</v>
      </c>
      <c r="AK1079" s="181">
        <v>1566</v>
      </c>
      <c r="AL1079" s="181">
        <v>121106</v>
      </c>
    </row>
    <row r="1080" spans="1:38" x14ac:dyDescent="0.25">
      <c r="A1080" s="159" t="s">
        <v>9720</v>
      </c>
      <c r="B1080" s="158">
        <v>0.47799999999999998</v>
      </c>
      <c r="C1080" s="158" t="s">
        <v>84</v>
      </c>
      <c r="D1080" s="158">
        <v>0.64929999999999999</v>
      </c>
      <c r="E1080" s="158">
        <v>0.58420000000000005</v>
      </c>
      <c r="F1080" s="158">
        <v>0.63570000000000004</v>
      </c>
      <c r="G1080" s="158">
        <v>0.52629999999999999</v>
      </c>
      <c r="H1080" s="158">
        <v>0.2397</v>
      </c>
      <c r="I1080" s="158">
        <v>0.38140000000000002</v>
      </c>
      <c r="J1080" s="158"/>
      <c r="K1080" s="158"/>
      <c r="L1080" s="158"/>
      <c r="M1080" s="158">
        <v>0.47349999999999998</v>
      </c>
      <c r="N1080" s="158">
        <v>0.48249999999999998</v>
      </c>
      <c r="O1080" s="158" t="s">
        <v>84</v>
      </c>
      <c r="P1080" s="158" t="s">
        <v>84</v>
      </c>
      <c r="Q1080" s="158">
        <v>0.64080000000000004</v>
      </c>
      <c r="R1080" s="158">
        <v>0.65759999999999996</v>
      </c>
      <c r="S1080" s="158">
        <v>0.57450000000000001</v>
      </c>
      <c r="T1080" s="158">
        <v>0.59370000000000001</v>
      </c>
      <c r="U1080" s="158">
        <v>0.62219999999999998</v>
      </c>
      <c r="V1080" s="158">
        <v>0.64880000000000004</v>
      </c>
      <c r="W1080" s="158">
        <v>0.49370000000000003</v>
      </c>
      <c r="X1080" s="158">
        <v>0.55779999999999996</v>
      </c>
      <c r="Y1080" s="158">
        <v>0.23330000000000001</v>
      </c>
      <c r="Z1080" s="158">
        <v>0.24610000000000001</v>
      </c>
      <c r="AA1080" s="158">
        <v>0.35510000000000003</v>
      </c>
      <c r="AB1080" s="158">
        <v>0.40770000000000001</v>
      </c>
      <c r="AC1080" s="158"/>
      <c r="AD1080" s="181">
        <v>48176</v>
      </c>
      <c r="AE1080" s="181" t="s">
        <v>84</v>
      </c>
      <c r="AF1080" s="181">
        <v>13009</v>
      </c>
      <c r="AG1080" s="181">
        <v>10495</v>
      </c>
      <c r="AH1080" s="181">
        <v>5242</v>
      </c>
      <c r="AI1080" s="181">
        <v>951</v>
      </c>
      <c r="AJ1080" s="181">
        <v>17147</v>
      </c>
      <c r="AK1080" s="181">
        <v>1332</v>
      </c>
      <c r="AL1080" s="181">
        <v>82180</v>
      </c>
    </row>
    <row r="1081" spans="1:38" x14ac:dyDescent="0.25">
      <c r="A1081" s="159" t="s">
        <v>9721</v>
      </c>
      <c r="B1081" s="158">
        <v>0.46150000000000002</v>
      </c>
      <c r="C1081" s="158" t="s">
        <v>84</v>
      </c>
      <c r="D1081" s="158">
        <v>0.63490000000000002</v>
      </c>
      <c r="E1081" s="158">
        <v>0.57379999999999998</v>
      </c>
      <c r="F1081" s="158">
        <v>0.61219999999999997</v>
      </c>
      <c r="G1081" s="158">
        <v>0.47399999999999998</v>
      </c>
      <c r="H1081" s="158">
        <v>0.23089999999999999</v>
      </c>
      <c r="I1081" s="158">
        <v>0.36899999999999999</v>
      </c>
      <c r="J1081" s="158"/>
      <c r="K1081" s="158"/>
      <c r="L1081" s="158"/>
      <c r="M1081" s="158">
        <v>0.45729999999999998</v>
      </c>
      <c r="N1081" s="158">
        <v>0.4657</v>
      </c>
      <c r="O1081" s="158" t="s">
        <v>84</v>
      </c>
      <c r="P1081" s="158" t="s">
        <v>84</v>
      </c>
      <c r="Q1081" s="158">
        <v>0.62690000000000001</v>
      </c>
      <c r="R1081" s="158">
        <v>0.64280000000000004</v>
      </c>
      <c r="S1081" s="158">
        <v>0.56469999999999998</v>
      </c>
      <c r="T1081" s="158">
        <v>0.58279999999999998</v>
      </c>
      <c r="U1081" s="158">
        <v>0.59950000000000003</v>
      </c>
      <c r="V1081" s="158">
        <v>0.62450000000000006</v>
      </c>
      <c r="W1081" s="158">
        <v>0.44209999999999999</v>
      </c>
      <c r="X1081" s="158">
        <v>0.50519999999999998</v>
      </c>
      <c r="Y1081" s="158">
        <v>0.22509999999999999</v>
      </c>
      <c r="Z1081" s="158">
        <v>0.23680000000000001</v>
      </c>
      <c r="AA1081" s="158">
        <v>0.34389999999999998</v>
      </c>
      <c r="AB1081" s="158">
        <v>0.39400000000000002</v>
      </c>
      <c r="AC1081" s="158"/>
      <c r="AD1081" s="181">
        <v>55594</v>
      </c>
      <c r="AE1081" s="181" t="s">
        <v>84</v>
      </c>
      <c r="AF1081" s="181">
        <v>14689</v>
      </c>
      <c r="AG1081" s="181">
        <v>12058</v>
      </c>
      <c r="AH1081" s="181">
        <v>6070</v>
      </c>
      <c r="AI1081" s="181">
        <v>979</v>
      </c>
      <c r="AJ1081" s="181">
        <v>20348</v>
      </c>
      <c r="AK1081" s="181">
        <v>1450</v>
      </c>
      <c r="AL1081" s="181">
        <v>95456</v>
      </c>
    </row>
    <row r="1082" spans="1:38" x14ac:dyDescent="0.25">
      <c r="A1082" s="159" t="s">
        <v>9722</v>
      </c>
      <c r="B1082" s="158">
        <v>0.45750000000000002</v>
      </c>
      <c r="C1082" s="158" t="s">
        <v>84</v>
      </c>
      <c r="D1082" s="158">
        <v>0.63719999999999999</v>
      </c>
      <c r="E1082" s="158">
        <v>0.57840000000000003</v>
      </c>
      <c r="F1082" s="158">
        <v>0.60609999999999997</v>
      </c>
      <c r="G1082" s="158">
        <v>0.49299999999999999</v>
      </c>
      <c r="H1082" s="158">
        <v>0.2316</v>
      </c>
      <c r="I1082" s="158">
        <v>0.36149999999999999</v>
      </c>
      <c r="J1082" s="158"/>
      <c r="K1082" s="158"/>
      <c r="L1082" s="158"/>
      <c r="M1082" s="158">
        <v>0.45350000000000001</v>
      </c>
      <c r="N1082" s="158">
        <v>0.46139999999999998</v>
      </c>
      <c r="O1082" s="158" t="s">
        <v>84</v>
      </c>
      <c r="P1082" s="158" t="s">
        <v>84</v>
      </c>
      <c r="Q1082" s="158">
        <v>0.62960000000000005</v>
      </c>
      <c r="R1082" s="158">
        <v>0.64480000000000004</v>
      </c>
      <c r="S1082" s="158">
        <v>0.56969999999999998</v>
      </c>
      <c r="T1082" s="158">
        <v>0.58689999999999998</v>
      </c>
      <c r="U1082" s="158">
        <v>0.59409999999999996</v>
      </c>
      <c r="V1082" s="158">
        <v>0.61799999999999999</v>
      </c>
      <c r="W1082" s="158">
        <v>0.46189999999999998</v>
      </c>
      <c r="X1082" s="158">
        <v>0.5232</v>
      </c>
      <c r="Y1082" s="158">
        <v>0.22620000000000001</v>
      </c>
      <c r="Z1082" s="158">
        <v>0.23699999999999999</v>
      </c>
      <c r="AA1082" s="158">
        <v>0.33739999999999998</v>
      </c>
      <c r="AB1082" s="158">
        <v>0.38569999999999999</v>
      </c>
      <c r="AC1082" s="158"/>
      <c r="AD1082" s="181">
        <v>62492</v>
      </c>
      <c r="AE1082" s="181" t="s">
        <v>84</v>
      </c>
      <c r="AF1082" s="181">
        <v>16140</v>
      </c>
      <c r="AG1082" s="181">
        <v>13234</v>
      </c>
      <c r="AH1082" s="181">
        <v>6688</v>
      </c>
      <c r="AI1082" s="181">
        <v>1049</v>
      </c>
      <c r="AJ1082" s="181">
        <v>23843</v>
      </c>
      <c r="AK1082" s="181">
        <v>1538</v>
      </c>
      <c r="AL1082" s="181">
        <v>107692</v>
      </c>
    </row>
    <row r="1083" spans="1:38" x14ac:dyDescent="0.25">
      <c r="A1083" s="159" t="s">
        <v>9723</v>
      </c>
      <c r="B1083" s="158">
        <v>0.49220000000000003</v>
      </c>
      <c r="C1083" s="158" t="s">
        <v>84</v>
      </c>
      <c r="D1083" s="158">
        <v>0.65059999999999996</v>
      </c>
      <c r="E1083" s="158">
        <v>0.59389999999999998</v>
      </c>
      <c r="F1083" s="158">
        <v>0.64239999999999997</v>
      </c>
      <c r="G1083" s="158">
        <v>0.55789999999999995</v>
      </c>
      <c r="H1083" s="158">
        <v>0.2455</v>
      </c>
      <c r="I1083" s="158">
        <v>0.50029999999999997</v>
      </c>
      <c r="J1083" s="158"/>
      <c r="K1083" s="158"/>
      <c r="L1083" s="158"/>
      <c r="M1083" s="158">
        <v>0.48699999999999999</v>
      </c>
      <c r="N1083" s="158">
        <v>0.49730000000000002</v>
      </c>
      <c r="O1083" s="158" t="s">
        <v>84</v>
      </c>
      <c r="P1083" s="158" t="s">
        <v>84</v>
      </c>
      <c r="Q1083" s="158">
        <v>0.64090000000000003</v>
      </c>
      <c r="R1083" s="158">
        <v>0.66020000000000001</v>
      </c>
      <c r="S1083" s="158">
        <v>0.58309999999999995</v>
      </c>
      <c r="T1083" s="158">
        <v>0.60450000000000004</v>
      </c>
      <c r="U1083" s="158">
        <v>0.62760000000000005</v>
      </c>
      <c r="V1083" s="158">
        <v>0.65690000000000004</v>
      </c>
      <c r="W1083" s="158">
        <v>0.52359999999999995</v>
      </c>
      <c r="X1083" s="158">
        <v>0.5907</v>
      </c>
      <c r="Y1083" s="158">
        <v>0.23799999999999999</v>
      </c>
      <c r="Z1083" s="158">
        <v>0.25309999999999999</v>
      </c>
      <c r="AA1083" s="158">
        <v>0.4723</v>
      </c>
      <c r="AB1083" s="158">
        <v>0.52759999999999996</v>
      </c>
      <c r="AC1083" s="158"/>
      <c r="AD1083" s="181">
        <v>37294</v>
      </c>
      <c r="AE1083" s="181" t="s">
        <v>84</v>
      </c>
      <c r="AF1083" s="181">
        <v>9798</v>
      </c>
      <c r="AG1083" s="181">
        <v>8425</v>
      </c>
      <c r="AH1083" s="181">
        <v>4281</v>
      </c>
      <c r="AI1083" s="181">
        <v>859</v>
      </c>
      <c r="AJ1083" s="181">
        <v>12648</v>
      </c>
      <c r="AK1083" s="181">
        <v>1283</v>
      </c>
      <c r="AL1083" s="181">
        <v>62790</v>
      </c>
    </row>
    <row r="1084" spans="1:38" x14ac:dyDescent="0.25">
      <c r="A1084" s="159" t="s">
        <v>9724</v>
      </c>
      <c r="B1084" s="158">
        <v>0.4582</v>
      </c>
      <c r="C1084" s="158" t="s">
        <v>84</v>
      </c>
      <c r="D1084" s="158">
        <v>0.63859999999999995</v>
      </c>
      <c r="E1084" s="158">
        <v>0.58550000000000002</v>
      </c>
      <c r="F1084" s="158">
        <v>0.62270000000000003</v>
      </c>
      <c r="G1084" s="158">
        <v>0.4859</v>
      </c>
      <c r="H1084" s="158">
        <v>0.2389</v>
      </c>
      <c r="I1084" s="158">
        <v>0.32629999999999998</v>
      </c>
      <c r="J1084" s="158"/>
      <c r="K1084" s="158"/>
      <c r="L1084" s="158"/>
      <c r="M1084" s="158">
        <v>0.45440000000000003</v>
      </c>
      <c r="N1084" s="158">
        <v>0.46189999999999998</v>
      </c>
      <c r="O1084" s="158" t="s">
        <v>84</v>
      </c>
      <c r="P1084" s="158" t="s">
        <v>84</v>
      </c>
      <c r="Q1084" s="158">
        <v>0.63119999999999998</v>
      </c>
      <c r="R1084" s="158">
        <v>0.64590000000000003</v>
      </c>
      <c r="S1084" s="158">
        <v>0.57730000000000004</v>
      </c>
      <c r="T1084" s="158">
        <v>0.59360000000000002</v>
      </c>
      <c r="U1084" s="158">
        <v>0.61150000000000004</v>
      </c>
      <c r="V1084" s="158">
        <v>0.63360000000000005</v>
      </c>
      <c r="W1084" s="158">
        <v>0.45529999999999998</v>
      </c>
      <c r="X1084" s="158">
        <v>0.51580000000000004</v>
      </c>
      <c r="Y1084" s="158">
        <v>0.23380000000000001</v>
      </c>
      <c r="Z1084" s="158">
        <v>0.24390000000000001</v>
      </c>
      <c r="AA1084" s="158">
        <v>0.30309999999999998</v>
      </c>
      <c r="AB1084" s="158">
        <v>0.34960000000000002</v>
      </c>
      <c r="AC1084" s="158"/>
      <c r="AD1084" s="181">
        <v>70081</v>
      </c>
      <c r="AE1084" s="181" t="s">
        <v>84</v>
      </c>
      <c r="AF1084" s="181">
        <v>17154</v>
      </c>
      <c r="AG1084" s="181">
        <v>14785</v>
      </c>
      <c r="AH1084" s="181">
        <v>7778</v>
      </c>
      <c r="AI1084" s="181">
        <v>1077</v>
      </c>
      <c r="AJ1084" s="181">
        <v>27721</v>
      </c>
      <c r="AK1084" s="181">
        <v>1566</v>
      </c>
      <c r="AL1084" s="181">
        <v>121106</v>
      </c>
    </row>
    <row r="1085" spans="1:38" x14ac:dyDescent="0.25">
      <c r="A1085" s="159" t="s">
        <v>9725</v>
      </c>
      <c r="B1085" s="158">
        <v>0.38419999999999999</v>
      </c>
      <c r="C1085" s="158" t="s">
        <v>84</v>
      </c>
      <c r="D1085" s="158">
        <v>0.52329999999999999</v>
      </c>
      <c r="E1085" s="158">
        <v>0.48280000000000001</v>
      </c>
      <c r="F1085" s="158">
        <v>0.54039999999999999</v>
      </c>
      <c r="G1085" s="158">
        <v>0.41610000000000003</v>
      </c>
      <c r="H1085" s="158">
        <v>0.17519999999999999</v>
      </c>
      <c r="I1085" s="158">
        <v>0.3014</v>
      </c>
      <c r="J1085" s="158"/>
      <c r="K1085" s="158"/>
      <c r="L1085" s="158"/>
      <c r="M1085" s="158">
        <v>0.37980000000000003</v>
      </c>
      <c r="N1085" s="158">
        <v>0.3886</v>
      </c>
      <c r="O1085" s="158" t="s">
        <v>84</v>
      </c>
      <c r="P1085" s="158" t="s">
        <v>84</v>
      </c>
      <c r="Q1085" s="158">
        <v>0.51449999999999996</v>
      </c>
      <c r="R1085" s="158">
        <v>0.53200000000000003</v>
      </c>
      <c r="S1085" s="158">
        <v>0.47289999999999999</v>
      </c>
      <c r="T1085" s="158">
        <v>0.49249999999999999</v>
      </c>
      <c r="U1085" s="158">
        <v>0.52649999999999997</v>
      </c>
      <c r="V1085" s="158">
        <v>0.55410000000000004</v>
      </c>
      <c r="W1085" s="158">
        <v>0.38419999999999999</v>
      </c>
      <c r="X1085" s="158">
        <v>0.4476</v>
      </c>
      <c r="Y1085" s="158">
        <v>0.16950000000000001</v>
      </c>
      <c r="Z1085" s="158">
        <v>0.18099999999999999</v>
      </c>
      <c r="AA1085" s="158">
        <v>0.2767</v>
      </c>
      <c r="AB1085" s="158">
        <v>0.3266</v>
      </c>
      <c r="AC1085" s="158"/>
      <c r="AD1085" s="181">
        <v>48176</v>
      </c>
      <c r="AE1085" s="181" t="s">
        <v>84</v>
      </c>
      <c r="AF1085" s="181">
        <v>13009</v>
      </c>
      <c r="AG1085" s="181">
        <v>10495</v>
      </c>
      <c r="AH1085" s="181">
        <v>5242</v>
      </c>
      <c r="AI1085" s="181">
        <v>951</v>
      </c>
      <c r="AJ1085" s="181">
        <v>17147</v>
      </c>
      <c r="AK1085" s="181">
        <v>1332</v>
      </c>
      <c r="AL1085" s="181">
        <v>82180</v>
      </c>
    </row>
    <row r="1086" spans="1:38" x14ac:dyDescent="0.25">
      <c r="A1086" s="159" t="s">
        <v>9726</v>
      </c>
      <c r="B1086" s="158">
        <v>0.3705</v>
      </c>
      <c r="C1086" s="158" t="s">
        <v>84</v>
      </c>
      <c r="D1086" s="158">
        <v>0.51790000000000003</v>
      </c>
      <c r="E1086" s="158">
        <v>0.47470000000000001</v>
      </c>
      <c r="F1086" s="158">
        <v>0.51780000000000004</v>
      </c>
      <c r="G1086" s="158">
        <v>0.38200000000000001</v>
      </c>
      <c r="H1086" s="158">
        <v>0.16309999999999999</v>
      </c>
      <c r="I1086" s="158">
        <v>0.29580000000000001</v>
      </c>
      <c r="J1086" s="158"/>
      <c r="K1086" s="158"/>
      <c r="L1086" s="158"/>
      <c r="M1086" s="158">
        <v>0.3664</v>
      </c>
      <c r="N1086" s="158">
        <v>0.37459999999999999</v>
      </c>
      <c r="O1086" s="158" t="s">
        <v>84</v>
      </c>
      <c r="P1086" s="158" t="s">
        <v>84</v>
      </c>
      <c r="Q1086" s="158">
        <v>0.50960000000000005</v>
      </c>
      <c r="R1086" s="158">
        <v>0.52610000000000001</v>
      </c>
      <c r="S1086" s="158">
        <v>0.46550000000000002</v>
      </c>
      <c r="T1086" s="158">
        <v>0.48380000000000001</v>
      </c>
      <c r="U1086" s="158">
        <v>0.50480000000000003</v>
      </c>
      <c r="V1086" s="158">
        <v>0.53059999999999996</v>
      </c>
      <c r="W1086" s="158">
        <v>0.35120000000000001</v>
      </c>
      <c r="X1086" s="158">
        <v>0.41270000000000001</v>
      </c>
      <c r="Y1086" s="158">
        <v>0.158</v>
      </c>
      <c r="Z1086" s="158">
        <v>0.16830000000000001</v>
      </c>
      <c r="AA1086" s="158">
        <v>0.27210000000000001</v>
      </c>
      <c r="AB1086" s="158">
        <v>0.31979999999999997</v>
      </c>
      <c r="AC1086" s="158"/>
      <c r="AD1086" s="181">
        <v>55594</v>
      </c>
      <c r="AE1086" s="181" t="s">
        <v>84</v>
      </c>
      <c r="AF1086" s="181">
        <v>14689</v>
      </c>
      <c r="AG1086" s="181">
        <v>12058</v>
      </c>
      <c r="AH1086" s="181">
        <v>6070</v>
      </c>
      <c r="AI1086" s="181">
        <v>979</v>
      </c>
      <c r="AJ1086" s="181">
        <v>20348</v>
      </c>
      <c r="AK1086" s="181">
        <v>1450</v>
      </c>
      <c r="AL1086" s="181">
        <v>95456</v>
      </c>
    </row>
    <row r="1087" spans="1:38" x14ac:dyDescent="0.25">
      <c r="A1087" s="159" t="s">
        <v>9727</v>
      </c>
      <c r="B1087" s="158">
        <v>0.36609999999999998</v>
      </c>
      <c r="C1087" s="158" t="s">
        <v>84</v>
      </c>
      <c r="D1087" s="158">
        <v>0.51049999999999995</v>
      </c>
      <c r="E1087" s="158">
        <v>0.48359999999999997</v>
      </c>
      <c r="F1087" s="158">
        <v>0.50990000000000002</v>
      </c>
      <c r="G1087" s="158">
        <v>0.37780000000000002</v>
      </c>
      <c r="H1087" s="158">
        <v>0.16719999999999999</v>
      </c>
      <c r="I1087" s="158">
        <v>0.28989999999999999</v>
      </c>
      <c r="J1087" s="158"/>
      <c r="K1087" s="158"/>
      <c r="L1087" s="158"/>
      <c r="M1087" s="158">
        <v>0.36230000000000001</v>
      </c>
      <c r="N1087" s="158">
        <v>0.37</v>
      </c>
      <c r="O1087" s="158" t="s">
        <v>84</v>
      </c>
      <c r="P1087" s="158" t="s">
        <v>84</v>
      </c>
      <c r="Q1087" s="158">
        <v>0.50260000000000005</v>
      </c>
      <c r="R1087" s="158">
        <v>0.51839999999999997</v>
      </c>
      <c r="S1087" s="158">
        <v>0.47489999999999999</v>
      </c>
      <c r="T1087" s="158">
        <v>0.49230000000000002</v>
      </c>
      <c r="U1087" s="158">
        <v>0.49759999999999999</v>
      </c>
      <c r="V1087" s="158">
        <v>0.52210000000000001</v>
      </c>
      <c r="W1087" s="158">
        <v>0.34799999999999998</v>
      </c>
      <c r="X1087" s="158">
        <v>0.40739999999999998</v>
      </c>
      <c r="Y1087" s="158">
        <v>0.16250000000000001</v>
      </c>
      <c r="Z1087" s="158">
        <v>0.17199999999999999</v>
      </c>
      <c r="AA1087" s="158">
        <v>0.2671</v>
      </c>
      <c r="AB1087" s="158">
        <v>0.313</v>
      </c>
      <c r="AC1087" s="158"/>
      <c r="AD1087" s="181">
        <v>62492</v>
      </c>
      <c r="AE1087" s="181" t="s">
        <v>84</v>
      </c>
      <c r="AF1087" s="181">
        <v>16140</v>
      </c>
      <c r="AG1087" s="181">
        <v>13234</v>
      </c>
      <c r="AH1087" s="181">
        <v>6688</v>
      </c>
      <c r="AI1087" s="181">
        <v>1049</v>
      </c>
      <c r="AJ1087" s="181">
        <v>23843</v>
      </c>
      <c r="AK1087" s="181">
        <v>1538</v>
      </c>
      <c r="AL1087" s="181">
        <v>107692</v>
      </c>
    </row>
    <row r="1088" spans="1:38" x14ac:dyDescent="0.25">
      <c r="A1088" s="159" t="s">
        <v>9728</v>
      </c>
      <c r="B1088" s="158">
        <v>0.39839999999999998</v>
      </c>
      <c r="C1088" s="158" t="s">
        <v>84</v>
      </c>
      <c r="D1088" s="158">
        <v>0.53039999999999998</v>
      </c>
      <c r="E1088" s="158">
        <v>0.49509999999999998</v>
      </c>
      <c r="F1088" s="158">
        <v>0.5504</v>
      </c>
      <c r="G1088" s="158">
        <v>0.44719999999999999</v>
      </c>
      <c r="H1088" s="158">
        <v>0.1764</v>
      </c>
      <c r="I1088" s="158">
        <v>0.40300000000000002</v>
      </c>
      <c r="J1088" s="158"/>
      <c r="K1088" s="158"/>
      <c r="L1088" s="158"/>
      <c r="M1088" s="158">
        <v>0.39329999999999998</v>
      </c>
      <c r="N1088" s="158">
        <v>0.40339999999999998</v>
      </c>
      <c r="O1088" s="158" t="s">
        <v>84</v>
      </c>
      <c r="P1088" s="158" t="s">
        <v>84</v>
      </c>
      <c r="Q1088" s="158">
        <v>0.52029999999999998</v>
      </c>
      <c r="R1088" s="158">
        <v>0.54039999999999999</v>
      </c>
      <c r="S1088" s="158">
        <v>0.48420000000000002</v>
      </c>
      <c r="T1088" s="158">
        <v>0.50600000000000001</v>
      </c>
      <c r="U1088" s="158">
        <v>0.53500000000000003</v>
      </c>
      <c r="V1088" s="158">
        <v>0.5655</v>
      </c>
      <c r="W1088" s="158">
        <v>0.4133</v>
      </c>
      <c r="X1088" s="158">
        <v>0.48039999999999999</v>
      </c>
      <c r="Y1088" s="158">
        <v>0.16980000000000001</v>
      </c>
      <c r="Z1088" s="158">
        <v>0.18310000000000001</v>
      </c>
      <c r="AA1088" s="158">
        <v>0.37569999999999998</v>
      </c>
      <c r="AB1088" s="158">
        <v>0.43009999999999998</v>
      </c>
      <c r="AC1088" s="158"/>
      <c r="AD1088" s="181">
        <v>37294</v>
      </c>
      <c r="AE1088" s="181" t="s">
        <v>84</v>
      </c>
      <c r="AF1088" s="181">
        <v>9798</v>
      </c>
      <c r="AG1088" s="181">
        <v>8425</v>
      </c>
      <c r="AH1088" s="181">
        <v>4281</v>
      </c>
      <c r="AI1088" s="181">
        <v>859</v>
      </c>
      <c r="AJ1088" s="181">
        <v>12648</v>
      </c>
      <c r="AK1088" s="181">
        <v>1283</v>
      </c>
      <c r="AL1088" s="181">
        <v>62790</v>
      </c>
    </row>
    <row r="1089" spans="1:38" x14ac:dyDescent="0.25">
      <c r="A1089" s="159" t="s">
        <v>9729</v>
      </c>
      <c r="B1089" s="158">
        <v>0.36969999999999997</v>
      </c>
      <c r="C1089" s="158" t="s">
        <v>84</v>
      </c>
      <c r="D1089" s="158">
        <v>0.52010000000000001</v>
      </c>
      <c r="E1089" s="158">
        <v>0.48720000000000002</v>
      </c>
      <c r="F1089" s="158">
        <v>0.53180000000000005</v>
      </c>
      <c r="G1089" s="158">
        <v>0.39069999999999999</v>
      </c>
      <c r="H1089" s="158">
        <v>0.1739</v>
      </c>
      <c r="I1089" s="158">
        <v>0.2571</v>
      </c>
      <c r="J1089" s="158"/>
      <c r="K1089" s="158"/>
      <c r="L1089" s="158"/>
      <c r="M1089" s="158">
        <v>0.36599999999999999</v>
      </c>
      <c r="N1089" s="158">
        <v>0.37330000000000002</v>
      </c>
      <c r="O1089" s="158" t="s">
        <v>84</v>
      </c>
      <c r="P1089" s="158" t="s">
        <v>84</v>
      </c>
      <c r="Q1089" s="158">
        <v>0.51239999999999997</v>
      </c>
      <c r="R1089" s="158">
        <v>0.52780000000000005</v>
      </c>
      <c r="S1089" s="158">
        <v>0.47889999999999999</v>
      </c>
      <c r="T1089" s="158">
        <v>0.4955</v>
      </c>
      <c r="U1089" s="158">
        <v>0.52029999999999998</v>
      </c>
      <c r="V1089" s="158">
        <v>0.54310000000000003</v>
      </c>
      <c r="W1089" s="158">
        <v>0.36109999999999998</v>
      </c>
      <c r="X1089" s="158">
        <v>0.42020000000000002</v>
      </c>
      <c r="Y1089" s="158">
        <v>0.16950000000000001</v>
      </c>
      <c r="Z1089" s="158">
        <v>0.17849999999999999</v>
      </c>
      <c r="AA1089" s="158">
        <v>0.23549999999999999</v>
      </c>
      <c r="AB1089" s="158">
        <v>0.2792</v>
      </c>
      <c r="AC1089" s="158"/>
      <c r="AD1089" s="181">
        <v>70081</v>
      </c>
      <c r="AE1089" s="181" t="s">
        <v>84</v>
      </c>
      <c r="AF1089" s="181">
        <v>17154</v>
      </c>
      <c r="AG1089" s="181">
        <v>14785</v>
      </c>
      <c r="AH1089" s="181">
        <v>7778</v>
      </c>
      <c r="AI1089" s="181">
        <v>1077</v>
      </c>
      <c r="AJ1089" s="181">
        <v>27721</v>
      </c>
      <c r="AK1089" s="181">
        <v>1566</v>
      </c>
      <c r="AL1089" s="181">
        <v>121106</v>
      </c>
    </row>
    <row r="1090" spans="1:38" x14ac:dyDescent="0.25">
      <c r="A1090" s="159" t="s">
        <v>9730</v>
      </c>
      <c r="B1090" s="158">
        <v>0.91959999999999997</v>
      </c>
      <c r="C1090" s="158" t="s">
        <v>84</v>
      </c>
      <c r="D1090" s="158">
        <v>0.97319999999999995</v>
      </c>
      <c r="E1090" s="158" t="s">
        <v>84</v>
      </c>
      <c r="F1090" s="158" t="s">
        <v>84</v>
      </c>
      <c r="G1090" s="158" t="s">
        <v>84</v>
      </c>
      <c r="H1090" s="158" t="s">
        <v>84</v>
      </c>
      <c r="I1090" s="158" t="s">
        <v>84</v>
      </c>
      <c r="J1090" s="158"/>
      <c r="K1090" s="158"/>
      <c r="L1090" s="158"/>
      <c r="M1090" s="158">
        <v>0.88319999999999999</v>
      </c>
      <c r="N1090" s="158">
        <v>0.94510000000000005</v>
      </c>
      <c r="O1090" s="158" t="s">
        <v>84</v>
      </c>
      <c r="P1090" s="158" t="s">
        <v>84</v>
      </c>
      <c r="Q1090" s="158">
        <v>0.92359999999999998</v>
      </c>
      <c r="R1090" s="158">
        <v>0.99080000000000001</v>
      </c>
      <c r="S1090" s="158" t="s">
        <v>84</v>
      </c>
      <c r="T1090" s="158" t="s">
        <v>84</v>
      </c>
      <c r="U1090" s="158" t="s">
        <v>84</v>
      </c>
      <c r="V1090" s="158" t="s">
        <v>84</v>
      </c>
      <c r="W1090" s="158" t="s">
        <v>84</v>
      </c>
      <c r="X1090" s="158" t="s">
        <v>84</v>
      </c>
      <c r="Y1090" s="158" t="s">
        <v>84</v>
      </c>
      <c r="Z1090" s="158" t="s">
        <v>84</v>
      </c>
      <c r="AA1090" s="158" t="s">
        <v>84</v>
      </c>
      <c r="AB1090" s="158" t="s">
        <v>84</v>
      </c>
      <c r="AC1090" s="158"/>
      <c r="AD1090" s="181">
        <v>469</v>
      </c>
      <c r="AE1090" s="181" t="s">
        <v>84</v>
      </c>
      <c r="AF1090" s="181">
        <v>312</v>
      </c>
      <c r="AG1090" s="181" t="s">
        <v>84</v>
      </c>
      <c r="AH1090" s="181" t="s">
        <v>84</v>
      </c>
      <c r="AI1090" s="181" t="s">
        <v>84</v>
      </c>
      <c r="AJ1090" s="181" t="s">
        <v>84</v>
      </c>
      <c r="AK1090" s="181" t="s">
        <v>84</v>
      </c>
      <c r="AL1090" s="181">
        <v>153</v>
      </c>
    </row>
    <row r="1091" spans="1:38" x14ac:dyDescent="0.25">
      <c r="A1091" s="159" t="s">
        <v>9731</v>
      </c>
      <c r="B1091" s="158">
        <v>0.9365</v>
      </c>
      <c r="C1091" s="158" t="s">
        <v>84</v>
      </c>
      <c r="D1091" s="158">
        <v>0.96450000000000002</v>
      </c>
      <c r="E1091" s="158">
        <v>0.98599999999999999</v>
      </c>
      <c r="F1091" s="158" t="s">
        <v>84</v>
      </c>
      <c r="G1091" s="158" t="s">
        <v>84</v>
      </c>
      <c r="H1091" s="158" t="s">
        <v>84</v>
      </c>
      <c r="I1091" s="158" t="s">
        <v>84</v>
      </c>
      <c r="J1091" s="158"/>
      <c r="K1091" s="158"/>
      <c r="L1091" s="158"/>
      <c r="M1091" s="158">
        <v>0.90180000000000005</v>
      </c>
      <c r="N1091" s="158">
        <v>0.95920000000000005</v>
      </c>
      <c r="O1091" s="158" t="s">
        <v>84</v>
      </c>
      <c r="P1091" s="158" t="s">
        <v>84</v>
      </c>
      <c r="Q1091" s="158">
        <v>0.9173</v>
      </c>
      <c r="R1091" s="158">
        <v>0.98499999999999999</v>
      </c>
      <c r="S1091" s="158">
        <v>0.72060000000000002</v>
      </c>
      <c r="T1091" s="158">
        <v>0.99939999999999996</v>
      </c>
      <c r="U1091" s="158" t="s">
        <v>84</v>
      </c>
      <c r="V1091" s="158" t="s">
        <v>84</v>
      </c>
      <c r="W1091" s="158" t="s">
        <v>84</v>
      </c>
      <c r="X1091" s="158" t="s">
        <v>84</v>
      </c>
      <c r="Y1091" s="158" t="s">
        <v>84</v>
      </c>
      <c r="Z1091" s="158" t="s">
        <v>84</v>
      </c>
      <c r="AA1091" s="158" t="s">
        <v>84</v>
      </c>
      <c r="AB1091" s="158" t="s">
        <v>84</v>
      </c>
      <c r="AC1091" s="158"/>
      <c r="AD1091" s="181">
        <v>507</v>
      </c>
      <c r="AE1091" s="181" t="s">
        <v>84</v>
      </c>
      <c r="AF1091" s="181">
        <v>330</v>
      </c>
      <c r="AG1091" s="181">
        <v>110</v>
      </c>
      <c r="AH1091" s="181" t="s">
        <v>84</v>
      </c>
      <c r="AI1091" s="181" t="s">
        <v>84</v>
      </c>
      <c r="AJ1091" s="181" t="s">
        <v>84</v>
      </c>
      <c r="AK1091" s="181" t="s">
        <v>84</v>
      </c>
      <c r="AL1091" s="181">
        <v>188</v>
      </c>
    </row>
    <row r="1092" spans="1:38" x14ac:dyDescent="0.25">
      <c r="A1092" s="159" t="s">
        <v>9732</v>
      </c>
      <c r="B1092" s="158">
        <v>0.91339999999999999</v>
      </c>
      <c r="C1092" s="158" t="s">
        <v>84</v>
      </c>
      <c r="D1092" s="158">
        <v>0.95909999999999995</v>
      </c>
      <c r="E1092" s="158" t="s">
        <v>84</v>
      </c>
      <c r="F1092" s="158" t="s">
        <v>84</v>
      </c>
      <c r="G1092" s="158" t="s">
        <v>84</v>
      </c>
      <c r="H1092" s="158" t="s">
        <v>84</v>
      </c>
      <c r="I1092" s="158" t="s">
        <v>84</v>
      </c>
      <c r="J1092" s="158"/>
      <c r="K1092" s="158"/>
      <c r="L1092" s="158"/>
      <c r="M1092" s="158">
        <v>0.87429999999999997</v>
      </c>
      <c r="N1092" s="158">
        <v>0.94069999999999998</v>
      </c>
      <c r="O1092" s="158" t="s">
        <v>84</v>
      </c>
      <c r="P1092" s="158" t="s">
        <v>84</v>
      </c>
      <c r="Q1092" s="158">
        <v>0.90700000000000003</v>
      </c>
      <c r="R1092" s="158">
        <v>0.98229999999999995</v>
      </c>
      <c r="S1092" s="158" t="s">
        <v>84</v>
      </c>
      <c r="T1092" s="158" t="s">
        <v>84</v>
      </c>
      <c r="U1092" s="158" t="s">
        <v>84</v>
      </c>
      <c r="V1092" s="158" t="s">
        <v>84</v>
      </c>
      <c r="W1092" s="158" t="s">
        <v>84</v>
      </c>
      <c r="X1092" s="158" t="s">
        <v>84</v>
      </c>
      <c r="Y1092" s="158" t="s">
        <v>84</v>
      </c>
      <c r="Z1092" s="158" t="s">
        <v>84</v>
      </c>
      <c r="AA1092" s="158" t="s">
        <v>84</v>
      </c>
      <c r="AB1092" s="158" t="s">
        <v>84</v>
      </c>
      <c r="AC1092" s="158"/>
      <c r="AD1092" s="181">
        <v>437</v>
      </c>
      <c r="AE1092" s="181" t="s">
        <v>84</v>
      </c>
      <c r="AF1092" s="181">
        <v>276</v>
      </c>
      <c r="AG1092" s="181" t="s">
        <v>84</v>
      </c>
      <c r="AH1092" s="181" t="s">
        <v>84</v>
      </c>
      <c r="AI1092" s="181" t="s">
        <v>84</v>
      </c>
      <c r="AJ1092" s="181" t="s">
        <v>84</v>
      </c>
      <c r="AK1092" s="181" t="s">
        <v>84</v>
      </c>
      <c r="AL1092" s="181">
        <v>177</v>
      </c>
    </row>
    <row r="1093" spans="1:38" x14ac:dyDescent="0.25">
      <c r="A1093" s="159" t="s">
        <v>9733</v>
      </c>
      <c r="B1093" s="158">
        <v>0.94230000000000003</v>
      </c>
      <c r="C1093" s="158" t="s">
        <v>84</v>
      </c>
      <c r="D1093" s="158">
        <v>0.97289999999999999</v>
      </c>
      <c r="E1093" s="158" t="s">
        <v>84</v>
      </c>
      <c r="F1093" s="158" t="s">
        <v>84</v>
      </c>
      <c r="G1093" s="158" t="s">
        <v>84</v>
      </c>
      <c r="H1093" s="158" t="s">
        <v>84</v>
      </c>
      <c r="I1093" s="158" t="s">
        <v>84</v>
      </c>
      <c r="J1093" s="158"/>
      <c r="K1093" s="158"/>
      <c r="L1093" s="158"/>
      <c r="M1093" s="158">
        <v>0.9083</v>
      </c>
      <c r="N1093" s="158">
        <v>0.96389999999999998</v>
      </c>
      <c r="O1093" s="158" t="s">
        <v>84</v>
      </c>
      <c r="P1093" s="158" t="s">
        <v>84</v>
      </c>
      <c r="Q1093" s="158">
        <v>0.92490000000000006</v>
      </c>
      <c r="R1093" s="158">
        <v>0.99039999999999995</v>
      </c>
      <c r="S1093" s="158" t="s">
        <v>84</v>
      </c>
      <c r="T1093" s="158" t="s">
        <v>84</v>
      </c>
      <c r="U1093" s="158" t="s">
        <v>84</v>
      </c>
      <c r="V1093" s="158" t="s">
        <v>84</v>
      </c>
      <c r="W1093" s="158" t="s">
        <v>84</v>
      </c>
      <c r="X1093" s="158" t="s">
        <v>84</v>
      </c>
      <c r="Y1093" s="158" t="s">
        <v>84</v>
      </c>
      <c r="Z1093" s="158" t="s">
        <v>84</v>
      </c>
      <c r="AA1093" s="158" t="s">
        <v>84</v>
      </c>
      <c r="AB1093" s="158" t="s">
        <v>84</v>
      </c>
      <c r="AC1093" s="158"/>
      <c r="AD1093" s="181">
        <v>457</v>
      </c>
      <c r="AE1093" s="181" t="s">
        <v>84</v>
      </c>
      <c r="AF1093" s="181">
        <v>292</v>
      </c>
      <c r="AG1093" s="181" t="s">
        <v>84</v>
      </c>
      <c r="AH1093" s="181" t="s">
        <v>84</v>
      </c>
      <c r="AI1093" s="181" t="s">
        <v>84</v>
      </c>
      <c r="AJ1093" s="181" t="s">
        <v>84</v>
      </c>
      <c r="AK1093" s="181" t="s">
        <v>84</v>
      </c>
      <c r="AL1093" s="181">
        <v>135</v>
      </c>
    </row>
    <row r="1094" spans="1:38" x14ac:dyDescent="0.25">
      <c r="A1094" s="159" t="s">
        <v>9734</v>
      </c>
      <c r="B1094" s="158">
        <v>0.877</v>
      </c>
      <c r="C1094" s="158" t="s">
        <v>84</v>
      </c>
      <c r="D1094" s="158">
        <v>0.96479999999999999</v>
      </c>
      <c r="E1094" s="158" t="s">
        <v>84</v>
      </c>
      <c r="F1094" s="158" t="s">
        <v>84</v>
      </c>
      <c r="G1094" s="158" t="s">
        <v>84</v>
      </c>
      <c r="H1094" s="158" t="s">
        <v>84</v>
      </c>
      <c r="I1094" s="158" t="s">
        <v>84</v>
      </c>
      <c r="J1094" s="158"/>
      <c r="K1094" s="158"/>
      <c r="L1094" s="158"/>
      <c r="M1094" s="158">
        <v>0.83009999999999995</v>
      </c>
      <c r="N1094" s="158">
        <v>0.91169999999999995</v>
      </c>
      <c r="O1094" s="158" t="s">
        <v>84</v>
      </c>
      <c r="P1094" s="158" t="s">
        <v>84</v>
      </c>
      <c r="Q1094" s="158">
        <v>0.89939999999999998</v>
      </c>
      <c r="R1094" s="158">
        <v>0.98799999999999999</v>
      </c>
      <c r="S1094" s="158" t="s">
        <v>84</v>
      </c>
      <c r="T1094" s="158" t="s">
        <v>84</v>
      </c>
      <c r="U1094" s="158" t="s">
        <v>84</v>
      </c>
      <c r="V1094" s="158" t="s">
        <v>84</v>
      </c>
      <c r="W1094" s="158" t="s">
        <v>84</v>
      </c>
      <c r="X1094" s="158" t="s">
        <v>84</v>
      </c>
      <c r="Y1094" s="158" t="s">
        <v>84</v>
      </c>
      <c r="Z1094" s="158" t="s">
        <v>84</v>
      </c>
      <c r="AA1094" s="158" t="s">
        <v>84</v>
      </c>
      <c r="AB1094" s="158" t="s">
        <v>84</v>
      </c>
      <c r="AC1094" s="158"/>
      <c r="AD1094" s="181">
        <v>359</v>
      </c>
      <c r="AE1094" s="181" t="s">
        <v>84</v>
      </c>
      <c r="AF1094" s="181">
        <v>228</v>
      </c>
      <c r="AG1094" s="181" t="s">
        <v>84</v>
      </c>
      <c r="AH1094" s="181" t="s">
        <v>84</v>
      </c>
      <c r="AI1094" s="181" t="s">
        <v>84</v>
      </c>
      <c r="AJ1094" s="181" t="s">
        <v>84</v>
      </c>
      <c r="AK1094" s="181" t="s">
        <v>84</v>
      </c>
      <c r="AL1094" s="181">
        <v>133</v>
      </c>
    </row>
    <row r="1095" spans="1:38" x14ac:dyDescent="0.25">
      <c r="A1095" s="159" t="s">
        <v>9735</v>
      </c>
      <c r="B1095" s="158">
        <v>0.98609999999999998</v>
      </c>
      <c r="C1095" s="158" t="s">
        <v>84</v>
      </c>
      <c r="D1095" s="158">
        <v>1.0029999999999999</v>
      </c>
      <c r="E1095" s="158" t="s">
        <v>84</v>
      </c>
      <c r="F1095" s="158" t="s">
        <v>84</v>
      </c>
      <c r="G1095" s="158" t="s">
        <v>84</v>
      </c>
      <c r="H1095" s="158" t="s">
        <v>84</v>
      </c>
      <c r="I1095" s="158" t="s">
        <v>84</v>
      </c>
      <c r="J1095" s="158"/>
      <c r="K1095" s="158"/>
      <c r="L1095" s="158"/>
      <c r="M1095" s="158">
        <v>0.9677</v>
      </c>
      <c r="N1095" s="158">
        <v>0.99409999999999998</v>
      </c>
      <c r="O1095" s="158" t="s">
        <v>84</v>
      </c>
      <c r="P1095" s="158" t="s">
        <v>84</v>
      </c>
      <c r="Q1095" s="158">
        <v>1.0029999999999999</v>
      </c>
      <c r="R1095" s="158">
        <v>1.0029999999999999</v>
      </c>
      <c r="S1095" s="158" t="s">
        <v>84</v>
      </c>
      <c r="T1095" s="158" t="s">
        <v>84</v>
      </c>
      <c r="U1095" s="158" t="s">
        <v>84</v>
      </c>
      <c r="V1095" s="158" t="s">
        <v>84</v>
      </c>
      <c r="W1095" s="158" t="s">
        <v>84</v>
      </c>
      <c r="X1095" s="158" t="s">
        <v>84</v>
      </c>
      <c r="Y1095" s="158" t="s">
        <v>84</v>
      </c>
      <c r="Z1095" s="158" t="s">
        <v>84</v>
      </c>
      <c r="AA1095" s="158" t="s">
        <v>84</v>
      </c>
      <c r="AB1095" s="158" t="s">
        <v>84</v>
      </c>
      <c r="AC1095" s="158"/>
      <c r="AD1095" s="181">
        <v>469</v>
      </c>
      <c r="AE1095" s="181" t="s">
        <v>84</v>
      </c>
      <c r="AF1095" s="181">
        <v>312</v>
      </c>
      <c r="AG1095" s="181" t="s">
        <v>84</v>
      </c>
      <c r="AH1095" s="181" t="s">
        <v>84</v>
      </c>
      <c r="AI1095" s="181" t="s">
        <v>84</v>
      </c>
      <c r="AJ1095" s="181" t="s">
        <v>84</v>
      </c>
      <c r="AK1095" s="181" t="s">
        <v>84</v>
      </c>
      <c r="AL1095" s="181">
        <v>153</v>
      </c>
    </row>
    <row r="1096" spans="1:38" x14ac:dyDescent="0.25">
      <c r="A1096" s="159" t="s">
        <v>9736</v>
      </c>
      <c r="B1096" s="158">
        <v>0.9778</v>
      </c>
      <c r="C1096" s="158" t="s">
        <v>84</v>
      </c>
      <c r="D1096" s="158">
        <v>0.99750000000000005</v>
      </c>
      <c r="E1096" s="158">
        <v>1.0032000000000001</v>
      </c>
      <c r="F1096" s="158" t="s">
        <v>84</v>
      </c>
      <c r="G1096" s="158" t="s">
        <v>84</v>
      </c>
      <c r="H1096" s="158" t="s">
        <v>84</v>
      </c>
      <c r="I1096" s="158" t="s">
        <v>84</v>
      </c>
      <c r="J1096" s="158"/>
      <c r="K1096" s="158"/>
      <c r="L1096" s="158"/>
      <c r="M1096" s="158">
        <v>0.95879999999999999</v>
      </c>
      <c r="N1096" s="158">
        <v>0.98819999999999997</v>
      </c>
      <c r="O1096" s="158" t="s">
        <v>84</v>
      </c>
      <c r="P1096" s="158" t="s">
        <v>84</v>
      </c>
      <c r="Q1096" s="158">
        <v>0.92979999999999996</v>
      </c>
      <c r="R1096" s="158">
        <v>0.99990000000000001</v>
      </c>
      <c r="S1096" s="158">
        <v>1.0032000000000001</v>
      </c>
      <c r="T1096" s="158">
        <v>1.0032000000000001</v>
      </c>
      <c r="U1096" s="158" t="s">
        <v>84</v>
      </c>
      <c r="V1096" s="158" t="s">
        <v>84</v>
      </c>
      <c r="W1096" s="158" t="s">
        <v>84</v>
      </c>
      <c r="X1096" s="158" t="s">
        <v>84</v>
      </c>
      <c r="Y1096" s="158" t="s">
        <v>84</v>
      </c>
      <c r="Z1096" s="158" t="s">
        <v>84</v>
      </c>
      <c r="AA1096" s="158" t="s">
        <v>84</v>
      </c>
      <c r="AB1096" s="158" t="s">
        <v>84</v>
      </c>
      <c r="AC1096" s="158"/>
      <c r="AD1096" s="181">
        <v>507</v>
      </c>
      <c r="AE1096" s="181" t="s">
        <v>84</v>
      </c>
      <c r="AF1096" s="181">
        <v>330</v>
      </c>
      <c r="AG1096" s="181">
        <v>110</v>
      </c>
      <c r="AH1096" s="181" t="s">
        <v>84</v>
      </c>
      <c r="AI1096" s="181" t="s">
        <v>84</v>
      </c>
      <c r="AJ1096" s="181" t="s">
        <v>84</v>
      </c>
      <c r="AK1096" s="181" t="s">
        <v>84</v>
      </c>
      <c r="AL1096" s="181">
        <v>188</v>
      </c>
    </row>
    <row r="1097" spans="1:38" x14ac:dyDescent="0.25">
      <c r="A1097" s="159" t="s">
        <v>9737</v>
      </c>
      <c r="B1097" s="158">
        <v>0.97370000000000001</v>
      </c>
      <c r="C1097" s="158" t="s">
        <v>84</v>
      </c>
      <c r="D1097" s="158">
        <v>1.0035000000000001</v>
      </c>
      <c r="E1097" s="158" t="s">
        <v>84</v>
      </c>
      <c r="F1097" s="158" t="s">
        <v>84</v>
      </c>
      <c r="G1097" s="158" t="s">
        <v>84</v>
      </c>
      <c r="H1097" s="158" t="s">
        <v>84</v>
      </c>
      <c r="I1097" s="158" t="s">
        <v>84</v>
      </c>
      <c r="J1097" s="158"/>
      <c r="K1097" s="158"/>
      <c r="L1097" s="158"/>
      <c r="M1097" s="158">
        <v>0.95179999999999998</v>
      </c>
      <c r="N1097" s="158">
        <v>0.98580000000000001</v>
      </c>
      <c r="O1097" s="158" t="s">
        <v>84</v>
      </c>
      <c r="P1097" s="158" t="s">
        <v>84</v>
      </c>
      <c r="Q1097" s="158">
        <v>1.0035000000000001</v>
      </c>
      <c r="R1097" s="158">
        <v>1.0035000000000001</v>
      </c>
      <c r="S1097" s="158" t="s">
        <v>84</v>
      </c>
      <c r="T1097" s="158" t="s">
        <v>84</v>
      </c>
      <c r="U1097" s="158" t="s">
        <v>84</v>
      </c>
      <c r="V1097" s="158" t="s">
        <v>84</v>
      </c>
      <c r="W1097" s="158" t="s">
        <v>84</v>
      </c>
      <c r="X1097" s="158" t="s">
        <v>84</v>
      </c>
      <c r="Y1097" s="158" t="s">
        <v>84</v>
      </c>
      <c r="Z1097" s="158" t="s">
        <v>84</v>
      </c>
      <c r="AA1097" s="158" t="s">
        <v>84</v>
      </c>
      <c r="AB1097" s="158" t="s">
        <v>84</v>
      </c>
      <c r="AC1097" s="158"/>
      <c r="AD1097" s="181">
        <v>437</v>
      </c>
      <c r="AE1097" s="181" t="s">
        <v>84</v>
      </c>
      <c r="AF1097" s="181">
        <v>276</v>
      </c>
      <c r="AG1097" s="181" t="s">
        <v>84</v>
      </c>
      <c r="AH1097" s="181" t="s">
        <v>84</v>
      </c>
      <c r="AI1097" s="181" t="s">
        <v>84</v>
      </c>
      <c r="AJ1097" s="181" t="s">
        <v>84</v>
      </c>
      <c r="AK1097" s="181" t="s">
        <v>84</v>
      </c>
      <c r="AL1097" s="181">
        <v>177</v>
      </c>
    </row>
    <row r="1098" spans="1:38" x14ac:dyDescent="0.25">
      <c r="A1098" s="159" t="s">
        <v>9738</v>
      </c>
      <c r="B1098" s="158">
        <v>0.98719999999999997</v>
      </c>
      <c r="C1098" s="158" t="s">
        <v>84</v>
      </c>
      <c r="D1098" s="158">
        <v>0.99909999999999999</v>
      </c>
      <c r="E1098" s="158" t="s">
        <v>84</v>
      </c>
      <c r="F1098" s="158" t="s">
        <v>84</v>
      </c>
      <c r="G1098" s="158" t="s">
        <v>84</v>
      </c>
      <c r="H1098" s="158" t="s">
        <v>84</v>
      </c>
      <c r="I1098" s="158" t="s">
        <v>84</v>
      </c>
      <c r="J1098" s="158"/>
      <c r="K1098" s="158"/>
      <c r="L1098" s="158"/>
      <c r="M1098" s="158">
        <v>0.96909999999999996</v>
      </c>
      <c r="N1098" s="158">
        <v>0.99470000000000003</v>
      </c>
      <c r="O1098" s="158" t="s">
        <v>84</v>
      </c>
      <c r="P1098" s="158" t="s">
        <v>84</v>
      </c>
      <c r="Q1098" s="158">
        <v>0.23810000000000001</v>
      </c>
      <c r="R1098" s="158">
        <v>1</v>
      </c>
      <c r="S1098" s="158" t="s">
        <v>84</v>
      </c>
      <c r="T1098" s="158" t="s">
        <v>84</v>
      </c>
      <c r="U1098" s="158" t="s">
        <v>84</v>
      </c>
      <c r="V1098" s="158" t="s">
        <v>84</v>
      </c>
      <c r="W1098" s="158" t="s">
        <v>84</v>
      </c>
      <c r="X1098" s="158" t="s">
        <v>84</v>
      </c>
      <c r="Y1098" s="158" t="s">
        <v>84</v>
      </c>
      <c r="Z1098" s="158" t="s">
        <v>84</v>
      </c>
      <c r="AA1098" s="158" t="s">
        <v>84</v>
      </c>
      <c r="AB1098" s="158" t="s">
        <v>84</v>
      </c>
      <c r="AC1098" s="158"/>
      <c r="AD1098" s="181">
        <v>457</v>
      </c>
      <c r="AE1098" s="181" t="s">
        <v>84</v>
      </c>
      <c r="AF1098" s="181">
        <v>292</v>
      </c>
      <c r="AG1098" s="181" t="s">
        <v>84</v>
      </c>
      <c r="AH1098" s="181" t="s">
        <v>84</v>
      </c>
      <c r="AI1098" s="181" t="s">
        <v>84</v>
      </c>
      <c r="AJ1098" s="181" t="s">
        <v>84</v>
      </c>
      <c r="AK1098" s="181" t="s">
        <v>84</v>
      </c>
      <c r="AL1098" s="181">
        <v>135</v>
      </c>
    </row>
    <row r="1099" spans="1:38" x14ac:dyDescent="0.25">
      <c r="A1099" s="159" t="s">
        <v>9739</v>
      </c>
      <c r="B1099" s="158">
        <v>0.97019999999999995</v>
      </c>
      <c r="C1099" s="158" t="s">
        <v>84</v>
      </c>
      <c r="D1099" s="158">
        <v>1.0038</v>
      </c>
      <c r="E1099" s="158" t="s">
        <v>84</v>
      </c>
      <c r="F1099" s="158" t="s">
        <v>84</v>
      </c>
      <c r="G1099" s="158" t="s">
        <v>84</v>
      </c>
      <c r="H1099" s="158" t="s">
        <v>84</v>
      </c>
      <c r="I1099" s="158" t="s">
        <v>84</v>
      </c>
      <c r="J1099" s="158"/>
      <c r="K1099" s="158"/>
      <c r="L1099" s="158"/>
      <c r="M1099" s="158">
        <v>0.94440000000000002</v>
      </c>
      <c r="N1099" s="158">
        <v>0.98409999999999997</v>
      </c>
      <c r="O1099" s="158" t="s">
        <v>84</v>
      </c>
      <c r="P1099" s="158" t="s">
        <v>84</v>
      </c>
      <c r="Q1099" s="158">
        <v>1.0038</v>
      </c>
      <c r="R1099" s="158">
        <v>1.0038</v>
      </c>
      <c r="S1099" s="158" t="s">
        <v>84</v>
      </c>
      <c r="T1099" s="158" t="s">
        <v>84</v>
      </c>
      <c r="U1099" s="158" t="s">
        <v>84</v>
      </c>
      <c r="V1099" s="158" t="s">
        <v>84</v>
      </c>
      <c r="W1099" s="158" t="s">
        <v>84</v>
      </c>
      <c r="X1099" s="158" t="s">
        <v>84</v>
      </c>
      <c r="Y1099" s="158" t="s">
        <v>84</v>
      </c>
      <c r="Z1099" s="158" t="s">
        <v>84</v>
      </c>
      <c r="AA1099" s="158" t="s">
        <v>84</v>
      </c>
      <c r="AB1099" s="158" t="s">
        <v>84</v>
      </c>
      <c r="AC1099" s="158"/>
      <c r="AD1099" s="181">
        <v>359</v>
      </c>
      <c r="AE1099" s="181" t="s">
        <v>84</v>
      </c>
      <c r="AF1099" s="181">
        <v>228</v>
      </c>
      <c r="AG1099" s="181" t="s">
        <v>84</v>
      </c>
      <c r="AH1099" s="181" t="s">
        <v>84</v>
      </c>
      <c r="AI1099" s="181" t="s">
        <v>84</v>
      </c>
      <c r="AJ1099" s="181" t="s">
        <v>84</v>
      </c>
      <c r="AK1099" s="181" t="s">
        <v>84</v>
      </c>
      <c r="AL1099" s="181">
        <v>133</v>
      </c>
    </row>
    <row r="1100" spans="1:38" x14ac:dyDescent="0.25">
      <c r="A1100" s="159" t="s">
        <v>9740</v>
      </c>
      <c r="B1100" s="158">
        <v>0.88439999999999996</v>
      </c>
      <c r="C1100" s="158" t="s">
        <v>84</v>
      </c>
      <c r="D1100" s="158">
        <v>0.94710000000000005</v>
      </c>
      <c r="E1100" s="158" t="s">
        <v>84</v>
      </c>
      <c r="F1100" s="158" t="s">
        <v>84</v>
      </c>
      <c r="G1100" s="158" t="s">
        <v>84</v>
      </c>
      <c r="H1100" s="158" t="s">
        <v>84</v>
      </c>
      <c r="I1100" s="158" t="s">
        <v>84</v>
      </c>
      <c r="J1100" s="158"/>
      <c r="K1100" s="158"/>
      <c r="L1100" s="158"/>
      <c r="M1100" s="158">
        <v>0.83730000000000004</v>
      </c>
      <c r="N1100" s="158">
        <v>0.91849999999999998</v>
      </c>
      <c r="O1100" s="158" t="s">
        <v>84</v>
      </c>
      <c r="P1100" s="158" t="s">
        <v>84</v>
      </c>
      <c r="Q1100" s="158">
        <v>0.88319999999999999</v>
      </c>
      <c r="R1100" s="158">
        <v>0.97650000000000003</v>
      </c>
      <c r="S1100" s="158" t="s">
        <v>84</v>
      </c>
      <c r="T1100" s="158" t="s">
        <v>84</v>
      </c>
      <c r="U1100" s="158" t="s">
        <v>84</v>
      </c>
      <c r="V1100" s="158" t="s">
        <v>84</v>
      </c>
      <c r="W1100" s="158" t="s">
        <v>84</v>
      </c>
      <c r="X1100" s="158" t="s">
        <v>84</v>
      </c>
      <c r="Y1100" s="158" t="s">
        <v>84</v>
      </c>
      <c r="Z1100" s="158" t="s">
        <v>84</v>
      </c>
      <c r="AA1100" s="158" t="s">
        <v>84</v>
      </c>
      <c r="AB1100" s="158" t="s">
        <v>84</v>
      </c>
      <c r="AC1100" s="158"/>
      <c r="AD1100" s="181">
        <v>469</v>
      </c>
      <c r="AE1100" s="181" t="s">
        <v>84</v>
      </c>
      <c r="AF1100" s="181">
        <v>312</v>
      </c>
      <c r="AG1100" s="181" t="s">
        <v>84</v>
      </c>
      <c r="AH1100" s="181" t="s">
        <v>84</v>
      </c>
      <c r="AI1100" s="181" t="s">
        <v>84</v>
      </c>
      <c r="AJ1100" s="181" t="s">
        <v>84</v>
      </c>
      <c r="AK1100" s="181" t="s">
        <v>84</v>
      </c>
      <c r="AL1100" s="181">
        <v>153</v>
      </c>
    </row>
    <row r="1101" spans="1:38" x14ac:dyDescent="0.25">
      <c r="A1101" s="159" t="s">
        <v>9741</v>
      </c>
      <c r="B1101" s="158">
        <v>0.92220000000000002</v>
      </c>
      <c r="C1101" s="158" t="s">
        <v>84</v>
      </c>
      <c r="D1101" s="158">
        <v>0.94750000000000001</v>
      </c>
      <c r="E1101" s="158">
        <v>0.94799999999999995</v>
      </c>
      <c r="F1101" s="158" t="s">
        <v>84</v>
      </c>
      <c r="G1101" s="158" t="s">
        <v>84</v>
      </c>
      <c r="H1101" s="158" t="s">
        <v>84</v>
      </c>
      <c r="I1101" s="158" t="s">
        <v>84</v>
      </c>
      <c r="J1101" s="158"/>
      <c r="K1101" s="158"/>
      <c r="L1101" s="158"/>
      <c r="M1101" s="158">
        <v>0.87719999999999998</v>
      </c>
      <c r="N1101" s="158">
        <v>0.95109999999999995</v>
      </c>
      <c r="O1101" s="158" t="s">
        <v>84</v>
      </c>
      <c r="P1101" s="158" t="s">
        <v>84</v>
      </c>
      <c r="Q1101" s="158">
        <v>0.88439999999999996</v>
      </c>
      <c r="R1101" s="158">
        <v>0.97660000000000002</v>
      </c>
      <c r="S1101" s="158">
        <v>0.80359999999999998</v>
      </c>
      <c r="T1101" s="158">
        <v>0.98709999999999998</v>
      </c>
      <c r="U1101" s="158" t="s">
        <v>84</v>
      </c>
      <c r="V1101" s="158" t="s">
        <v>84</v>
      </c>
      <c r="W1101" s="158" t="s">
        <v>84</v>
      </c>
      <c r="X1101" s="158" t="s">
        <v>84</v>
      </c>
      <c r="Y1101" s="158" t="s">
        <v>84</v>
      </c>
      <c r="Z1101" s="158" t="s">
        <v>84</v>
      </c>
      <c r="AA1101" s="158" t="s">
        <v>84</v>
      </c>
      <c r="AB1101" s="158" t="s">
        <v>84</v>
      </c>
      <c r="AC1101" s="158"/>
      <c r="AD1101" s="181">
        <v>507</v>
      </c>
      <c r="AE1101" s="181" t="s">
        <v>84</v>
      </c>
      <c r="AF1101" s="181">
        <v>330</v>
      </c>
      <c r="AG1101" s="181">
        <v>110</v>
      </c>
      <c r="AH1101" s="181" t="s">
        <v>84</v>
      </c>
      <c r="AI1101" s="181" t="s">
        <v>84</v>
      </c>
      <c r="AJ1101" s="181" t="s">
        <v>84</v>
      </c>
      <c r="AK1101" s="181" t="s">
        <v>84</v>
      </c>
      <c r="AL1101" s="181">
        <v>188</v>
      </c>
    </row>
    <row r="1102" spans="1:38" x14ac:dyDescent="0.25">
      <c r="A1102" s="159" t="s">
        <v>9742</v>
      </c>
      <c r="B1102" s="158">
        <v>0.88460000000000005</v>
      </c>
      <c r="C1102" s="158" t="s">
        <v>84</v>
      </c>
      <c r="D1102" s="158">
        <v>0.92849999999999999</v>
      </c>
      <c r="E1102" s="158" t="s">
        <v>84</v>
      </c>
      <c r="F1102" s="158" t="s">
        <v>84</v>
      </c>
      <c r="G1102" s="158" t="s">
        <v>84</v>
      </c>
      <c r="H1102" s="158" t="s">
        <v>84</v>
      </c>
      <c r="I1102" s="158" t="s">
        <v>84</v>
      </c>
      <c r="J1102" s="158"/>
      <c r="K1102" s="158"/>
      <c r="L1102" s="158"/>
      <c r="M1102" s="158">
        <v>0.83579999999999999</v>
      </c>
      <c r="N1102" s="158">
        <v>0.91959999999999997</v>
      </c>
      <c r="O1102" s="158" t="s">
        <v>84</v>
      </c>
      <c r="P1102" s="158" t="s">
        <v>84</v>
      </c>
      <c r="Q1102" s="158">
        <v>0.86260000000000003</v>
      </c>
      <c r="R1102" s="158">
        <v>0.96350000000000002</v>
      </c>
      <c r="S1102" s="158" t="s">
        <v>84</v>
      </c>
      <c r="T1102" s="158" t="s">
        <v>84</v>
      </c>
      <c r="U1102" s="158" t="s">
        <v>84</v>
      </c>
      <c r="V1102" s="158" t="s">
        <v>84</v>
      </c>
      <c r="W1102" s="158" t="s">
        <v>84</v>
      </c>
      <c r="X1102" s="158" t="s">
        <v>84</v>
      </c>
      <c r="Y1102" s="158" t="s">
        <v>84</v>
      </c>
      <c r="Z1102" s="158" t="s">
        <v>84</v>
      </c>
      <c r="AA1102" s="158" t="s">
        <v>84</v>
      </c>
      <c r="AB1102" s="158" t="s">
        <v>84</v>
      </c>
      <c r="AC1102" s="158"/>
      <c r="AD1102" s="181">
        <v>437</v>
      </c>
      <c r="AE1102" s="181" t="s">
        <v>84</v>
      </c>
      <c r="AF1102" s="181">
        <v>276</v>
      </c>
      <c r="AG1102" s="181" t="s">
        <v>84</v>
      </c>
      <c r="AH1102" s="181" t="s">
        <v>84</v>
      </c>
      <c r="AI1102" s="181" t="s">
        <v>84</v>
      </c>
      <c r="AJ1102" s="181" t="s">
        <v>84</v>
      </c>
      <c r="AK1102" s="181" t="s">
        <v>84</v>
      </c>
      <c r="AL1102" s="181">
        <v>177</v>
      </c>
    </row>
    <row r="1103" spans="1:38" x14ac:dyDescent="0.25">
      <c r="A1103" s="159" t="s">
        <v>9743</v>
      </c>
      <c r="B1103" s="158">
        <v>0.90580000000000005</v>
      </c>
      <c r="C1103" s="158" t="s">
        <v>84</v>
      </c>
      <c r="D1103" s="158">
        <v>0.9355</v>
      </c>
      <c r="E1103" s="158" t="s">
        <v>84</v>
      </c>
      <c r="F1103" s="158" t="s">
        <v>84</v>
      </c>
      <c r="G1103" s="158" t="s">
        <v>84</v>
      </c>
      <c r="H1103" s="158" t="s">
        <v>84</v>
      </c>
      <c r="I1103" s="158" t="s">
        <v>84</v>
      </c>
      <c r="J1103" s="158"/>
      <c r="K1103" s="158"/>
      <c r="L1103" s="158"/>
      <c r="M1103" s="158">
        <v>0.86099999999999999</v>
      </c>
      <c r="N1103" s="158">
        <v>0.93659999999999999</v>
      </c>
      <c r="O1103" s="158" t="s">
        <v>84</v>
      </c>
      <c r="P1103" s="158" t="s">
        <v>84</v>
      </c>
      <c r="Q1103" s="158">
        <v>0.874</v>
      </c>
      <c r="R1103" s="158">
        <v>0.96760000000000002</v>
      </c>
      <c r="S1103" s="158" t="s">
        <v>84</v>
      </c>
      <c r="T1103" s="158" t="s">
        <v>84</v>
      </c>
      <c r="U1103" s="158" t="s">
        <v>84</v>
      </c>
      <c r="V1103" s="158" t="s">
        <v>84</v>
      </c>
      <c r="W1103" s="158" t="s">
        <v>84</v>
      </c>
      <c r="X1103" s="158" t="s">
        <v>84</v>
      </c>
      <c r="Y1103" s="158" t="s">
        <v>84</v>
      </c>
      <c r="Z1103" s="158" t="s">
        <v>84</v>
      </c>
      <c r="AA1103" s="158" t="s">
        <v>84</v>
      </c>
      <c r="AB1103" s="158" t="s">
        <v>84</v>
      </c>
      <c r="AC1103" s="158"/>
      <c r="AD1103" s="181">
        <v>457</v>
      </c>
      <c r="AE1103" s="181" t="s">
        <v>84</v>
      </c>
      <c r="AF1103" s="181">
        <v>292</v>
      </c>
      <c r="AG1103" s="181" t="s">
        <v>84</v>
      </c>
      <c r="AH1103" s="181" t="s">
        <v>84</v>
      </c>
      <c r="AI1103" s="181" t="s">
        <v>84</v>
      </c>
      <c r="AJ1103" s="181" t="s">
        <v>84</v>
      </c>
      <c r="AK1103" s="181" t="s">
        <v>84</v>
      </c>
      <c r="AL1103" s="181">
        <v>135</v>
      </c>
    </row>
    <row r="1104" spans="1:38" x14ac:dyDescent="0.25">
      <c r="A1104" s="159" t="s">
        <v>9744</v>
      </c>
      <c r="B1104" s="158">
        <v>0.85589999999999999</v>
      </c>
      <c r="C1104" s="158" t="s">
        <v>84</v>
      </c>
      <c r="D1104" s="158">
        <v>0.94979999999999998</v>
      </c>
      <c r="E1104" s="158" t="s">
        <v>84</v>
      </c>
      <c r="F1104" s="158" t="s">
        <v>84</v>
      </c>
      <c r="G1104" s="158" t="s">
        <v>84</v>
      </c>
      <c r="H1104" s="158" t="s">
        <v>84</v>
      </c>
      <c r="I1104" s="158" t="s">
        <v>84</v>
      </c>
      <c r="J1104" s="158"/>
      <c r="K1104" s="158"/>
      <c r="L1104" s="158"/>
      <c r="M1104" s="158">
        <v>0.79949999999999999</v>
      </c>
      <c r="N1104" s="158">
        <v>0.89749999999999996</v>
      </c>
      <c r="O1104" s="158" t="s">
        <v>84</v>
      </c>
      <c r="P1104" s="158" t="s">
        <v>84</v>
      </c>
      <c r="Q1104" s="158">
        <v>0.86160000000000003</v>
      </c>
      <c r="R1104" s="158">
        <v>0.98229999999999995</v>
      </c>
      <c r="S1104" s="158" t="s">
        <v>84</v>
      </c>
      <c r="T1104" s="158" t="s">
        <v>84</v>
      </c>
      <c r="U1104" s="158" t="s">
        <v>84</v>
      </c>
      <c r="V1104" s="158" t="s">
        <v>84</v>
      </c>
      <c r="W1104" s="158" t="s">
        <v>84</v>
      </c>
      <c r="X1104" s="158" t="s">
        <v>84</v>
      </c>
      <c r="Y1104" s="158" t="s">
        <v>84</v>
      </c>
      <c r="Z1104" s="158" t="s">
        <v>84</v>
      </c>
      <c r="AA1104" s="158" t="s">
        <v>84</v>
      </c>
      <c r="AB1104" s="158" t="s">
        <v>84</v>
      </c>
      <c r="AC1104" s="158"/>
      <c r="AD1104" s="181">
        <v>359</v>
      </c>
      <c r="AE1104" s="181" t="s">
        <v>84</v>
      </c>
      <c r="AF1104" s="181">
        <v>228</v>
      </c>
      <c r="AG1104" s="181" t="s">
        <v>84</v>
      </c>
      <c r="AH1104" s="181" t="s">
        <v>84</v>
      </c>
      <c r="AI1104" s="181" t="s">
        <v>84</v>
      </c>
      <c r="AJ1104" s="181" t="s">
        <v>84</v>
      </c>
      <c r="AK1104" s="181" t="s">
        <v>84</v>
      </c>
      <c r="AL1104" s="181">
        <v>133</v>
      </c>
    </row>
    <row r="1105" spans="1:38" x14ac:dyDescent="0.25">
      <c r="A1105" s="159" t="s">
        <v>9745</v>
      </c>
      <c r="B1105" s="158">
        <v>0.85560000000000003</v>
      </c>
      <c r="C1105" s="158" t="s">
        <v>84</v>
      </c>
      <c r="D1105" s="158">
        <v>0.90349999999999997</v>
      </c>
      <c r="E1105" s="158" t="s">
        <v>84</v>
      </c>
      <c r="F1105" s="158" t="s">
        <v>84</v>
      </c>
      <c r="G1105" s="158" t="s">
        <v>84</v>
      </c>
      <c r="H1105" s="158" t="s">
        <v>84</v>
      </c>
      <c r="I1105" s="158" t="s">
        <v>84</v>
      </c>
      <c r="J1105" s="158"/>
      <c r="K1105" s="158"/>
      <c r="L1105" s="158"/>
      <c r="M1105" s="158">
        <v>0.79890000000000005</v>
      </c>
      <c r="N1105" s="158">
        <v>0.89739999999999998</v>
      </c>
      <c r="O1105" s="158" t="s">
        <v>84</v>
      </c>
      <c r="P1105" s="158" t="s">
        <v>84</v>
      </c>
      <c r="Q1105" s="158">
        <v>0.82640000000000002</v>
      </c>
      <c r="R1105" s="158">
        <v>0.94750000000000001</v>
      </c>
      <c r="S1105" s="158" t="s">
        <v>84</v>
      </c>
      <c r="T1105" s="158" t="s">
        <v>84</v>
      </c>
      <c r="U1105" s="158" t="s">
        <v>84</v>
      </c>
      <c r="V1105" s="158" t="s">
        <v>84</v>
      </c>
      <c r="W1105" s="158" t="s">
        <v>84</v>
      </c>
      <c r="X1105" s="158" t="s">
        <v>84</v>
      </c>
      <c r="Y1105" s="158" t="s">
        <v>84</v>
      </c>
      <c r="Z1105" s="158" t="s">
        <v>84</v>
      </c>
      <c r="AA1105" s="158" t="s">
        <v>84</v>
      </c>
      <c r="AB1105" s="158" t="s">
        <v>84</v>
      </c>
      <c r="AC1105" s="158"/>
      <c r="AD1105" s="181">
        <v>469</v>
      </c>
      <c r="AE1105" s="181" t="s">
        <v>84</v>
      </c>
      <c r="AF1105" s="181">
        <v>312</v>
      </c>
      <c r="AG1105" s="181" t="s">
        <v>84</v>
      </c>
      <c r="AH1105" s="181" t="s">
        <v>84</v>
      </c>
      <c r="AI1105" s="181" t="s">
        <v>84</v>
      </c>
      <c r="AJ1105" s="181" t="s">
        <v>84</v>
      </c>
      <c r="AK1105" s="181" t="s">
        <v>84</v>
      </c>
      <c r="AL1105" s="181">
        <v>153</v>
      </c>
    </row>
    <row r="1106" spans="1:38" x14ac:dyDescent="0.25">
      <c r="A1106" s="159" t="s">
        <v>9746</v>
      </c>
      <c r="B1106" s="158">
        <v>0.88039999999999996</v>
      </c>
      <c r="C1106" s="158" t="s">
        <v>84</v>
      </c>
      <c r="D1106" s="158">
        <v>0.90359999999999996</v>
      </c>
      <c r="E1106" s="158">
        <v>0.92949999999999999</v>
      </c>
      <c r="F1106" s="158" t="s">
        <v>84</v>
      </c>
      <c r="G1106" s="158" t="s">
        <v>84</v>
      </c>
      <c r="H1106" s="158" t="s">
        <v>84</v>
      </c>
      <c r="I1106" s="158" t="s">
        <v>84</v>
      </c>
      <c r="J1106" s="158"/>
      <c r="K1106" s="158"/>
      <c r="L1106" s="158"/>
      <c r="M1106" s="158">
        <v>0.82350000000000001</v>
      </c>
      <c r="N1106" s="158">
        <v>0.91990000000000005</v>
      </c>
      <c r="O1106" s="158" t="s">
        <v>84</v>
      </c>
      <c r="P1106" s="158" t="s">
        <v>84</v>
      </c>
      <c r="Q1106" s="158">
        <v>0.82569999999999999</v>
      </c>
      <c r="R1106" s="158">
        <v>0.94779999999999998</v>
      </c>
      <c r="S1106" s="158">
        <v>0.75839999999999996</v>
      </c>
      <c r="T1106" s="158">
        <v>0.98089999999999999</v>
      </c>
      <c r="U1106" s="158" t="s">
        <v>84</v>
      </c>
      <c r="V1106" s="158" t="s">
        <v>84</v>
      </c>
      <c r="W1106" s="158" t="s">
        <v>84</v>
      </c>
      <c r="X1106" s="158" t="s">
        <v>84</v>
      </c>
      <c r="Y1106" s="158" t="s">
        <v>84</v>
      </c>
      <c r="Z1106" s="158" t="s">
        <v>84</v>
      </c>
      <c r="AA1106" s="158" t="s">
        <v>84</v>
      </c>
      <c r="AB1106" s="158" t="s">
        <v>84</v>
      </c>
      <c r="AC1106" s="158"/>
      <c r="AD1106" s="181">
        <v>507</v>
      </c>
      <c r="AE1106" s="181" t="s">
        <v>84</v>
      </c>
      <c r="AF1106" s="181">
        <v>330</v>
      </c>
      <c r="AG1106" s="181">
        <v>110</v>
      </c>
      <c r="AH1106" s="181" t="s">
        <v>84</v>
      </c>
      <c r="AI1106" s="181" t="s">
        <v>84</v>
      </c>
      <c r="AJ1106" s="181" t="s">
        <v>84</v>
      </c>
      <c r="AK1106" s="181" t="s">
        <v>84</v>
      </c>
      <c r="AL1106" s="181">
        <v>188</v>
      </c>
    </row>
    <row r="1107" spans="1:38" x14ac:dyDescent="0.25">
      <c r="A1107" s="159" t="s">
        <v>9747</v>
      </c>
      <c r="B1107" s="158">
        <v>0.81630000000000003</v>
      </c>
      <c r="C1107" s="158" t="s">
        <v>84</v>
      </c>
      <c r="D1107" s="158">
        <v>0.84109999999999996</v>
      </c>
      <c r="E1107" s="158" t="s">
        <v>84</v>
      </c>
      <c r="F1107" s="158" t="s">
        <v>84</v>
      </c>
      <c r="G1107" s="158" t="s">
        <v>84</v>
      </c>
      <c r="H1107" s="158" t="s">
        <v>84</v>
      </c>
      <c r="I1107" s="158" t="s">
        <v>84</v>
      </c>
      <c r="J1107" s="158"/>
      <c r="K1107" s="158"/>
      <c r="L1107" s="158"/>
      <c r="M1107" s="158">
        <v>0.75490000000000002</v>
      </c>
      <c r="N1107" s="158">
        <v>0.86370000000000002</v>
      </c>
      <c r="O1107" s="158" t="s">
        <v>84</v>
      </c>
      <c r="P1107" s="158" t="s">
        <v>84</v>
      </c>
      <c r="Q1107" s="158">
        <v>0.75919999999999999</v>
      </c>
      <c r="R1107" s="158">
        <v>0.89700000000000002</v>
      </c>
      <c r="S1107" s="158" t="s">
        <v>84</v>
      </c>
      <c r="T1107" s="158" t="s">
        <v>84</v>
      </c>
      <c r="U1107" s="158" t="s">
        <v>84</v>
      </c>
      <c r="V1107" s="158" t="s">
        <v>84</v>
      </c>
      <c r="W1107" s="158" t="s">
        <v>84</v>
      </c>
      <c r="X1107" s="158" t="s">
        <v>84</v>
      </c>
      <c r="Y1107" s="158" t="s">
        <v>84</v>
      </c>
      <c r="Z1107" s="158" t="s">
        <v>84</v>
      </c>
      <c r="AA1107" s="158" t="s">
        <v>84</v>
      </c>
      <c r="AB1107" s="158" t="s">
        <v>84</v>
      </c>
      <c r="AC1107" s="158"/>
      <c r="AD1107" s="181">
        <v>437</v>
      </c>
      <c r="AE1107" s="181" t="s">
        <v>84</v>
      </c>
      <c r="AF1107" s="181">
        <v>276</v>
      </c>
      <c r="AG1107" s="181" t="s">
        <v>84</v>
      </c>
      <c r="AH1107" s="181" t="s">
        <v>84</v>
      </c>
      <c r="AI1107" s="181" t="s">
        <v>84</v>
      </c>
      <c r="AJ1107" s="181" t="s">
        <v>84</v>
      </c>
      <c r="AK1107" s="181" t="s">
        <v>84</v>
      </c>
      <c r="AL1107" s="181">
        <v>177</v>
      </c>
    </row>
    <row r="1108" spans="1:38" x14ac:dyDescent="0.25">
      <c r="A1108" s="159" t="s">
        <v>9748</v>
      </c>
      <c r="B1108" s="158">
        <v>0.87209999999999999</v>
      </c>
      <c r="C1108" s="158" t="s">
        <v>84</v>
      </c>
      <c r="D1108" s="158">
        <v>0.88390000000000002</v>
      </c>
      <c r="E1108" s="158" t="s">
        <v>84</v>
      </c>
      <c r="F1108" s="158" t="s">
        <v>84</v>
      </c>
      <c r="G1108" s="158" t="s">
        <v>84</v>
      </c>
      <c r="H1108" s="158" t="s">
        <v>84</v>
      </c>
      <c r="I1108" s="158" t="s">
        <v>84</v>
      </c>
      <c r="J1108" s="158"/>
      <c r="K1108" s="158"/>
      <c r="L1108" s="158"/>
      <c r="M1108" s="158">
        <v>0.81540000000000001</v>
      </c>
      <c r="N1108" s="158">
        <v>0.91239999999999999</v>
      </c>
      <c r="O1108" s="158" t="s">
        <v>84</v>
      </c>
      <c r="P1108" s="158" t="s">
        <v>84</v>
      </c>
      <c r="Q1108" s="158">
        <v>0.80579999999999996</v>
      </c>
      <c r="R1108" s="158">
        <v>0.93189999999999995</v>
      </c>
      <c r="S1108" s="158" t="s">
        <v>84</v>
      </c>
      <c r="T1108" s="158" t="s">
        <v>84</v>
      </c>
      <c r="U1108" s="158" t="s">
        <v>84</v>
      </c>
      <c r="V1108" s="158" t="s">
        <v>84</v>
      </c>
      <c r="W1108" s="158" t="s">
        <v>84</v>
      </c>
      <c r="X1108" s="158" t="s">
        <v>84</v>
      </c>
      <c r="Y1108" s="158" t="s">
        <v>84</v>
      </c>
      <c r="Z1108" s="158" t="s">
        <v>84</v>
      </c>
      <c r="AA1108" s="158" t="s">
        <v>84</v>
      </c>
      <c r="AB1108" s="158" t="s">
        <v>84</v>
      </c>
      <c r="AC1108" s="158"/>
      <c r="AD1108" s="181">
        <v>457</v>
      </c>
      <c r="AE1108" s="181" t="s">
        <v>84</v>
      </c>
      <c r="AF1108" s="181">
        <v>292</v>
      </c>
      <c r="AG1108" s="181" t="s">
        <v>84</v>
      </c>
      <c r="AH1108" s="181" t="s">
        <v>84</v>
      </c>
      <c r="AI1108" s="181" t="s">
        <v>84</v>
      </c>
      <c r="AJ1108" s="181" t="s">
        <v>84</v>
      </c>
      <c r="AK1108" s="181" t="s">
        <v>84</v>
      </c>
      <c r="AL1108" s="181">
        <v>135</v>
      </c>
    </row>
    <row r="1109" spans="1:38" x14ac:dyDescent="0.25">
      <c r="A1109" s="159" t="s">
        <v>9749</v>
      </c>
      <c r="B1109" s="158">
        <v>0.83699999999999997</v>
      </c>
      <c r="C1109" s="158" t="s">
        <v>84</v>
      </c>
      <c r="D1109" s="158">
        <v>0.94079999999999997</v>
      </c>
      <c r="E1109" s="158" t="s">
        <v>84</v>
      </c>
      <c r="F1109" s="158" t="s">
        <v>84</v>
      </c>
      <c r="G1109" s="158" t="s">
        <v>84</v>
      </c>
      <c r="H1109" s="158" t="s">
        <v>84</v>
      </c>
      <c r="I1109" s="158" t="s">
        <v>84</v>
      </c>
      <c r="J1109" s="158"/>
      <c r="K1109" s="158"/>
      <c r="L1109" s="158"/>
      <c r="M1109" s="158">
        <v>0.76980000000000004</v>
      </c>
      <c r="N1109" s="158">
        <v>0.88600000000000001</v>
      </c>
      <c r="O1109" s="158" t="s">
        <v>84</v>
      </c>
      <c r="P1109" s="158" t="s">
        <v>84</v>
      </c>
      <c r="Q1109" s="158">
        <v>0.82369999999999999</v>
      </c>
      <c r="R1109" s="158">
        <v>0.98099999999999998</v>
      </c>
      <c r="S1109" s="158" t="s">
        <v>84</v>
      </c>
      <c r="T1109" s="158" t="s">
        <v>84</v>
      </c>
      <c r="U1109" s="158" t="s">
        <v>84</v>
      </c>
      <c r="V1109" s="158" t="s">
        <v>84</v>
      </c>
      <c r="W1109" s="158" t="s">
        <v>84</v>
      </c>
      <c r="X1109" s="158" t="s">
        <v>84</v>
      </c>
      <c r="Y1109" s="158" t="s">
        <v>84</v>
      </c>
      <c r="Z1109" s="158" t="s">
        <v>84</v>
      </c>
      <c r="AA1109" s="158" t="s">
        <v>84</v>
      </c>
      <c r="AB1109" s="158" t="s">
        <v>84</v>
      </c>
      <c r="AC1109" s="158"/>
      <c r="AD1109" s="181">
        <v>359</v>
      </c>
      <c r="AE1109" s="181" t="s">
        <v>84</v>
      </c>
      <c r="AF1109" s="181">
        <v>228</v>
      </c>
      <c r="AG1109" s="181" t="s">
        <v>84</v>
      </c>
      <c r="AH1109" s="181" t="s">
        <v>84</v>
      </c>
      <c r="AI1109" s="181" t="s">
        <v>84</v>
      </c>
      <c r="AJ1109" s="181" t="s">
        <v>84</v>
      </c>
      <c r="AK1109" s="181" t="s">
        <v>84</v>
      </c>
      <c r="AL1109" s="181">
        <v>133</v>
      </c>
    </row>
    <row r="1110" spans="1:38" x14ac:dyDescent="0.25">
      <c r="A1110" s="159" t="s">
        <v>9750</v>
      </c>
      <c r="B1110" s="158">
        <v>0.96430000000000005</v>
      </c>
      <c r="C1110" s="158" t="s">
        <v>84</v>
      </c>
      <c r="D1110" s="158">
        <v>0.99609999999999999</v>
      </c>
      <c r="E1110" s="158" t="s">
        <v>84</v>
      </c>
      <c r="F1110" s="158" t="s">
        <v>84</v>
      </c>
      <c r="G1110" s="158" t="s">
        <v>84</v>
      </c>
      <c r="H1110" s="158" t="s">
        <v>84</v>
      </c>
      <c r="I1110" s="158" t="s">
        <v>84</v>
      </c>
      <c r="J1110" s="158"/>
      <c r="K1110" s="158"/>
      <c r="L1110" s="158"/>
      <c r="M1110" s="158">
        <v>0.93940000000000001</v>
      </c>
      <c r="N1110" s="158">
        <v>0.97899999999999998</v>
      </c>
      <c r="O1110" s="158" t="s">
        <v>84</v>
      </c>
      <c r="P1110" s="158" t="s">
        <v>84</v>
      </c>
      <c r="Q1110" s="158">
        <v>0.9</v>
      </c>
      <c r="R1110" s="158">
        <v>0.99990000000000001</v>
      </c>
      <c r="S1110" s="158" t="s">
        <v>84</v>
      </c>
      <c r="T1110" s="158" t="s">
        <v>84</v>
      </c>
      <c r="U1110" s="158" t="s">
        <v>84</v>
      </c>
      <c r="V1110" s="158" t="s">
        <v>84</v>
      </c>
      <c r="W1110" s="158" t="s">
        <v>84</v>
      </c>
      <c r="X1110" s="158" t="s">
        <v>84</v>
      </c>
      <c r="Y1110" s="158" t="s">
        <v>84</v>
      </c>
      <c r="Z1110" s="158" t="s">
        <v>84</v>
      </c>
      <c r="AA1110" s="158" t="s">
        <v>84</v>
      </c>
      <c r="AB1110" s="158" t="s">
        <v>84</v>
      </c>
      <c r="AC1110" s="158"/>
      <c r="AD1110" s="181">
        <v>469</v>
      </c>
      <c r="AE1110" s="181" t="s">
        <v>84</v>
      </c>
      <c r="AF1110" s="181">
        <v>312</v>
      </c>
      <c r="AG1110" s="181" t="s">
        <v>84</v>
      </c>
      <c r="AH1110" s="181" t="s">
        <v>84</v>
      </c>
      <c r="AI1110" s="181" t="s">
        <v>84</v>
      </c>
      <c r="AJ1110" s="181" t="s">
        <v>84</v>
      </c>
      <c r="AK1110" s="181" t="s">
        <v>84</v>
      </c>
      <c r="AL1110" s="181">
        <v>153</v>
      </c>
    </row>
    <row r="1111" spans="1:38" x14ac:dyDescent="0.25">
      <c r="A1111" s="159" t="s">
        <v>9751</v>
      </c>
      <c r="B1111" s="158">
        <v>0.97060000000000002</v>
      </c>
      <c r="C1111" s="158" t="s">
        <v>84</v>
      </c>
      <c r="D1111" s="158">
        <v>0.99239999999999995</v>
      </c>
      <c r="E1111" s="158">
        <v>1.0097</v>
      </c>
      <c r="F1111" s="158" t="s">
        <v>84</v>
      </c>
      <c r="G1111" s="158" t="s">
        <v>84</v>
      </c>
      <c r="H1111" s="158" t="s">
        <v>84</v>
      </c>
      <c r="I1111" s="158" t="s">
        <v>84</v>
      </c>
      <c r="J1111" s="158"/>
      <c r="K1111" s="158"/>
      <c r="L1111" s="158"/>
      <c r="M1111" s="158">
        <v>0.94740000000000002</v>
      </c>
      <c r="N1111" s="158">
        <v>0.98370000000000002</v>
      </c>
      <c r="O1111" s="158" t="s">
        <v>84</v>
      </c>
      <c r="P1111" s="158" t="s">
        <v>84</v>
      </c>
      <c r="Q1111" s="158">
        <v>0.94869999999999999</v>
      </c>
      <c r="R1111" s="158">
        <v>0.99890000000000001</v>
      </c>
      <c r="S1111" s="158">
        <v>1.0097</v>
      </c>
      <c r="T1111" s="158">
        <v>1.0097</v>
      </c>
      <c r="U1111" s="158" t="s">
        <v>84</v>
      </c>
      <c r="V1111" s="158" t="s">
        <v>84</v>
      </c>
      <c r="W1111" s="158" t="s">
        <v>84</v>
      </c>
      <c r="X1111" s="158" t="s">
        <v>84</v>
      </c>
      <c r="Y1111" s="158" t="s">
        <v>84</v>
      </c>
      <c r="Z1111" s="158" t="s">
        <v>84</v>
      </c>
      <c r="AA1111" s="158" t="s">
        <v>84</v>
      </c>
      <c r="AB1111" s="158" t="s">
        <v>84</v>
      </c>
      <c r="AC1111" s="158"/>
      <c r="AD1111" s="181">
        <v>507</v>
      </c>
      <c r="AE1111" s="181" t="s">
        <v>84</v>
      </c>
      <c r="AF1111" s="181">
        <v>330</v>
      </c>
      <c r="AG1111" s="181">
        <v>110</v>
      </c>
      <c r="AH1111" s="181" t="s">
        <v>84</v>
      </c>
      <c r="AI1111" s="181" t="s">
        <v>84</v>
      </c>
      <c r="AJ1111" s="181" t="s">
        <v>84</v>
      </c>
      <c r="AK1111" s="181" t="s">
        <v>84</v>
      </c>
      <c r="AL1111" s="181">
        <v>188</v>
      </c>
    </row>
    <row r="1112" spans="1:38" x14ac:dyDescent="0.25">
      <c r="A1112" s="159" t="s">
        <v>9752</v>
      </c>
      <c r="B1112" s="158">
        <v>0.94589999999999996</v>
      </c>
      <c r="C1112" s="158" t="s">
        <v>84</v>
      </c>
      <c r="D1112" s="158">
        <v>0.98860000000000003</v>
      </c>
      <c r="E1112" s="158" t="s">
        <v>84</v>
      </c>
      <c r="F1112" s="158" t="s">
        <v>84</v>
      </c>
      <c r="G1112" s="158" t="s">
        <v>84</v>
      </c>
      <c r="H1112" s="158" t="s">
        <v>84</v>
      </c>
      <c r="I1112" s="158" t="s">
        <v>84</v>
      </c>
      <c r="J1112" s="158"/>
      <c r="K1112" s="158"/>
      <c r="L1112" s="158"/>
      <c r="M1112" s="158">
        <v>0.91700000000000004</v>
      </c>
      <c r="N1112" s="158">
        <v>0.96489999999999998</v>
      </c>
      <c r="O1112" s="158" t="s">
        <v>84</v>
      </c>
      <c r="P1112" s="158" t="s">
        <v>84</v>
      </c>
      <c r="Q1112" s="158">
        <v>0.94779999999999998</v>
      </c>
      <c r="R1112" s="158">
        <v>0.99760000000000004</v>
      </c>
      <c r="S1112" s="158" t="s">
        <v>84</v>
      </c>
      <c r="T1112" s="158" t="s">
        <v>84</v>
      </c>
      <c r="U1112" s="158" t="s">
        <v>84</v>
      </c>
      <c r="V1112" s="158" t="s">
        <v>84</v>
      </c>
      <c r="W1112" s="158" t="s">
        <v>84</v>
      </c>
      <c r="X1112" s="158" t="s">
        <v>84</v>
      </c>
      <c r="Y1112" s="158" t="s">
        <v>84</v>
      </c>
      <c r="Z1112" s="158" t="s">
        <v>84</v>
      </c>
      <c r="AA1112" s="158" t="s">
        <v>84</v>
      </c>
      <c r="AB1112" s="158" t="s">
        <v>84</v>
      </c>
      <c r="AC1112" s="158"/>
      <c r="AD1112" s="181">
        <v>437</v>
      </c>
      <c r="AE1112" s="181" t="s">
        <v>84</v>
      </c>
      <c r="AF1112" s="181">
        <v>276</v>
      </c>
      <c r="AG1112" s="181" t="s">
        <v>84</v>
      </c>
      <c r="AH1112" s="181" t="s">
        <v>84</v>
      </c>
      <c r="AI1112" s="181" t="s">
        <v>84</v>
      </c>
      <c r="AJ1112" s="181" t="s">
        <v>84</v>
      </c>
      <c r="AK1112" s="181" t="s">
        <v>84</v>
      </c>
      <c r="AL1112" s="181">
        <v>177</v>
      </c>
    </row>
    <row r="1113" spans="1:38" x14ac:dyDescent="0.25">
      <c r="A1113" s="159" t="s">
        <v>9753</v>
      </c>
      <c r="B1113" s="158">
        <v>0.97470000000000001</v>
      </c>
      <c r="C1113" s="158" t="s">
        <v>84</v>
      </c>
      <c r="D1113" s="158">
        <v>0.99399999999999999</v>
      </c>
      <c r="E1113" s="158" t="s">
        <v>84</v>
      </c>
      <c r="F1113" s="158" t="s">
        <v>84</v>
      </c>
      <c r="G1113" s="158" t="s">
        <v>84</v>
      </c>
      <c r="H1113" s="158" t="s">
        <v>84</v>
      </c>
      <c r="I1113" s="158" t="s">
        <v>84</v>
      </c>
      <c r="J1113" s="158"/>
      <c r="K1113" s="158"/>
      <c r="L1113" s="158"/>
      <c r="M1113" s="158">
        <v>0.95150000000000001</v>
      </c>
      <c r="N1113" s="158">
        <v>0.98680000000000001</v>
      </c>
      <c r="O1113" s="158" t="s">
        <v>84</v>
      </c>
      <c r="P1113" s="158" t="s">
        <v>84</v>
      </c>
      <c r="Q1113" s="158">
        <v>0.94530000000000003</v>
      </c>
      <c r="R1113" s="158">
        <v>0.99929999999999997</v>
      </c>
      <c r="S1113" s="158" t="s">
        <v>84</v>
      </c>
      <c r="T1113" s="158" t="s">
        <v>84</v>
      </c>
      <c r="U1113" s="158" t="s">
        <v>84</v>
      </c>
      <c r="V1113" s="158" t="s">
        <v>84</v>
      </c>
      <c r="W1113" s="158" t="s">
        <v>84</v>
      </c>
      <c r="X1113" s="158" t="s">
        <v>84</v>
      </c>
      <c r="Y1113" s="158" t="s">
        <v>84</v>
      </c>
      <c r="Z1113" s="158" t="s">
        <v>84</v>
      </c>
      <c r="AA1113" s="158" t="s">
        <v>84</v>
      </c>
      <c r="AB1113" s="158" t="s">
        <v>84</v>
      </c>
      <c r="AC1113" s="158"/>
      <c r="AD1113" s="181">
        <v>457</v>
      </c>
      <c r="AE1113" s="181" t="s">
        <v>84</v>
      </c>
      <c r="AF1113" s="181">
        <v>292</v>
      </c>
      <c r="AG1113" s="181" t="s">
        <v>84</v>
      </c>
      <c r="AH1113" s="181" t="s">
        <v>84</v>
      </c>
      <c r="AI1113" s="181" t="s">
        <v>84</v>
      </c>
      <c r="AJ1113" s="181" t="s">
        <v>84</v>
      </c>
      <c r="AK1113" s="181" t="s">
        <v>84</v>
      </c>
      <c r="AL1113" s="181">
        <v>135</v>
      </c>
    </row>
    <row r="1114" spans="1:38" x14ac:dyDescent="0.25">
      <c r="A1114" s="159" t="s">
        <v>9754</v>
      </c>
      <c r="B1114" s="158">
        <v>0.94379999999999997</v>
      </c>
      <c r="C1114" s="158" t="s">
        <v>84</v>
      </c>
      <c r="D1114" s="158">
        <v>0.99390000000000001</v>
      </c>
      <c r="E1114" s="158" t="s">
        <v>84</v>
      </c>
      <c r="F1114" s="158" t="s">
        <v>84</v>
      </c>
      <c r="G1114" s="158" t="s">
        <v>84</v>
      </c>
      <c r="H1114" s="158" t="s">
        <v>84</v>
      </c>
      <c r="I1114" s="158" t="s">
        <v>84</v>
      </c>
      <c r="J1114" s="158"/>
      <c r="K1114" s="158"/>
      <c r="L1114" s="158"/>
      <c r="M1114" s="158">
        <v>0.91090000000000004</v>
      </c>
      <c r="N1114" s="158">
        <v>0.96479999999999999</v>
      </c>
      <c r="O1114" s="158" t="s">
        <v>84</v>
      </c>
      <c r="P1114" s="158" t="s">
        <v>84</v>
      </c>
      <c r="Q1114" s="158">
        <v>0.9022</v>
      </c>
      <c r="R1114" s="158">
        <v>0.99960000000000004</v>
      </c>
      <c r="S1114" s="158" t="s">
        <v>84</v>
      </c>
      <c r="T1114" s="158" t="s">
        <v>84</v>
      </c>
      <c r="U1114" s="158" t="s">
        <v>84</v>
      </c>
      <c r="V1114" s="158" t="s">
        <v>84</v>
      </c>
      <c r="W1114" s="158" t="s">
        <v>84</v>
      </c>
      <c r="X1114" s="158" t="s">
        <v>84</v>
      </c>
      <c r="Y1114" s="158" t="s">
        <v>84</v>
      </c>
      <c r="Z1114" s="158" t="s">
        <v>84</v>
      </c>
      <c r="AA1114" s="158" t="s">
        <v>84</v>
      </c>
      <c r="AB1114" s="158" t="s">
        <v>84</v>
      </c>
      <c r="AC1114" s="158"/>
      <c r="AD1114" s="181">
        <v>359</v>
      </c>
      <c r="AE1114" s="181" t="s">
        <v>84</v>
      </c>
      <c r="AF1114" s="181">
        <v>228</v>
      </c>
      <c r="AG1114" s="181" t="s">
        <v>84</v>
      </c>
      <c r="AH1114" s="181" t="s">
        <v>84</v>
      </c>
      <c r="AI1114" s="181" t="s">
        <v>84</v>
      </c>
      <c r="AJ1114" s="181" t="s">
        <v>84</v>
      </c>
      <c r="AK1114" s="181" t="s">
        <v>84</v>
      </c>
      <c r="AL1114" s="181">
        <v>133</v>
      </c>
    </row>
    <row r="1115" spans="1:38" x14ac:dyDescent="0.25">
      <c r="A1115" s="159" t="s">
        <v>9755</v>
      </c>
      <c r="B1115" s="158">
        <v>0.94899999999999995</v>
      </c>
      <c r="C1115" s="158" t="s">
        <v>84</v>
      </c>
      <c r="D1115" s="158">
        <v>0.99209999999999998</v>
      </c>
      <c r="E1115" s="158" t="s">
        <v>84</v>
      </c>
      <c r="F1115" s="158" t="s">
        <v>84</v>
      </c>
      <c r="G1115" s="158" t="s">
        <v>84</v>
      </c>
      <c r="H1115" s="158" t="s">
        <v>84</v>
      </c>
      <c r="I1115" s="158" t="s">
        <v>84</v>
      </c>
      <c r="J1115" s="158"/>
      <c r="K1115" s="158"/>
      <c r="L1115" s="158"/>
      <c r="M1115" s="158">
        <v>0.9194</v>
      </c>
      <c r="N1115" s="158">
        <v>0.96799999999999997</v>
      </c>
      <c r="O1115" s="158" t="s">
        <v>84</v>
      </c>
      <c r="P1115" s="158" t="s">
        <v>84</v>
      </c>
      <c r="Q1115" s="158">
        <v>0.92359999999999998</v>
      </c>
      <c r="R1115" s="158">
        <v>0.99919999999999998</v>
      </c>
      <c r="S1115" s="158" t="s">
        <v>84</v>
      </c>
      <c r="T1115" s="158" t="s">
        <v>84</v>
      </c>
      <c r="U1115" s="158" t="s">
        <v>84</v>
      </c>
      <c r="V1115" s="158" t="s">
        <v>84</v>
      </c>
      <c r="W1115" s="158" t="s">
        <v>84</v>
      </c>
      <c r="X1115" s="158" t="s">
        <v>84</v>
      </c>
      <c r="Y1115" s="158" t="s">
        <v>84</v>
      </c>
      <c r="Z1115" s="158" t="s">
        <v>84</v>
      </c>
      <c r="AA1115" s="158" t="s">
        <v>84</v>
      </c>
      <c r="AB1115" s="158" t="s">
        <v>84</v>
      </c>
      <c r="AC1115" s="158"/>
      <c r="AD1115" s="181">
        <v>469</v>
      </c>
      <c r="AE1115" s="181" t="s">
        <v>84</v>
      </c>
      <c r="AF1115" s="181">
        <v>312</v>
      </c>
      <c r="AG1115" s="181" t="s">
        <v>84</v>
      </c>
      <c r="AH1115" s="181" t="s">
        <v>84</v>
      </c>
      <c r="AI1115" s="181" t="s">
        <v>84</v>
      </c>
      <c r="AJ1115" s="181" t="s">
        <v>84</v>
      </c>
      <c r="AK1115" s="181" t="s">
        <v>84</v>
      </c>
      <c r="AL1115" s="181">
        <v>153</v>
      </c>
    </row>
    <row r="1116" spans="1:38" x14ac:dyDescent="0.25">
      <c r="A1116" s="159" t="s">
        <v>9756</v>
      </c>
      <c r="B1116" s="158">
        <v>0.95079999999999998</v>
      </c>
      <c r="C1116" s="158" t="s">
        <v>84</v>
      </c>
      <c r="D1116" s="158">
        <v>0.97809999999999997</v>
      </c>
      <c r="E1116" s="158">
        <v>0.99229999999999996</v>
      </c>
      <c r="F1116" s="158" t="s">
        <v>84</v>
      </c>
      <c r="G1116" s="158" t="s">
        <v>84</v>
      </c>
      <c r="H1116" s="158" t="s">
        <v>84</v>
      </c>
      <c r="I1116" s="158" t="s">
        <v>84</v>
      </c>
      <c r="J1116" s="158"/>
      <c r="K1116" s="158"/>
      <c r="L1116" s="158"/>
      <c r="M1116" s="158">
        <v>0.92230000000000001</v>
      </c>
      <c r="N1116" s="158">
        <v>0.96899999999999997</v>
      </c>
      <c r="O1116" s="158" t="s">
        <v>84</v>
      </c>
      <c r="P1116" s="158" t="s">
        <v>84</v>
      </c>
      <c r="Q1116" s="158">
        <v>0.93930000000000002</v>
      </c>
      <c r="R1116" s="158">
        <v>0.99219999999999997</v>
      </c>
      <c r="S1116" s="158">
        <v>0.65710000000000002</v>
      </c>
      <c r="T1116" s="158">
        <v>0.99990000000000001</v>
      </c>
      <c r="U1116" s="158" t="s">
        <v>84</v>
      </c>
      <c r="V1116" s="158" t="s">
        <v>84</v>
      </c>
      <c r="W1116" s="158" t="s">
        <v>84</v>
      </c>
      <c r="X1116" s="158" t="s">
        <v>84</v>
      </c>
      <c r="Y1116" s="158" t="s">
        <v>84</v>
      </c>
      <c r="Z1116" s="158" t="s">
        <v>84</v>
      </c>
      <c r="AA1116" s="158" t="s">
        <v>84</v>
      </c>
      <c r="AB1116" s="158" t="s">
        <v>84</v>
      </c>
      <c r="AC1116" s="158"/>
      <c r="AD1116" s="181">
        <v>507</v>
      </c>
      <c r="AE1116" s="181" t="s">
        <v>84</v>
      </c>
      <c r="AF1116" s="181">
        <v>330</v>
      </c>
      <c r="AG1116" s="181">
        <v>110</v>
      </c>
      <c r="AH1116" s="181" t="s">
        <v>84</v>
      </c>
      <c r="AI1116" s="181" t="s">
        <v>84</v>
      </c>
      <c r="AJ1116" s="181" t="s">
        <v>84</v>
      </c>
      <c r="AK1116" s="181" t="s">
        <v>84</v>
      </c>
      <c r="AL1116" s="181">
        <v>188</v>
      </c>
    </row>
    <row r="1117" spans="1:38" x14ac:dyDescent="0.25">
      <c r="A1117" s="159" t="s">
        <v>9757</v>
      </c>
      <c r="B1117" s="158">
        <v>0.92720000000000002</v>
      </c>
      <c r="C1117" s="158" t="s">
        <v>84</v>
      </c>
      <c r="D1117" s="158">
        <v>0.97670000000000001</v>
      </c>
      <c r="E1117" s="158" t="s">
        <v>84</v>
      </c>
      <c r="F1117" s="158" t="s">
        <v>84</v>
      </c>
      <c r="G1117" s="158" t="s">
        <v>84</v>
      </c>
      <c r="H1117" s="158" t="s">
        <v>84</v>
      </c>
      <c r="I1117" s="158" t="s">
        <v>84</v>
      </c>
      <c r="J1117" s="158"/>
      <c r="K1117" s="158"/>
      <c r="L1117" s="158"/>
      <c r="M1117" s="158">
        <v>0.89349999999999996</v>
      </c>
      <c r="N1117" s="158">
        <v>0.9506</v>
      </c>
      <c r="O1117" s="158" t="s">
        <v>84</v>
      </c>
      <c r="P1117" s="158" t="s">
        <v>84</v>
      </c>
      <c r="Q1117" s="158">
        <v>0.93289999999999995</v>
      </c>
      <c r="R1117" s="158">
        <v>0.99199999999999999</v>
      </c>
      <c r="S1117" s="158" t="s">
        <v>84</v>
      </c>
      <c r="T1117" s="158" t="s">
        <v>84</v>
      </c>
      <c r="U1117" s="158" t="s">
        <v>84</v>
      </c>
      <c r="V1117" s="158" t="s">
        <v>84</v>
      </c>
      <c r="W1117" s="158" t="s">
        <v>84</v>
      </c>
      <c r="X1117" s="158" t="s">
        <v>84</v>
      </c>
      <c r="Y1117" s="158" t="s">
        <v>84</v>
      </c>
      <c r="Z1117" s="158" t="s">
        <v>84</v>
      </c>
      <c r="AA1117" s="158" t="s">
        <v>84</v>
      </c>
      <c r="AB1117" s="158" t="s">
        <v>84</v>
      </c>
      <c r="AC1117" s="158"/>
      <c r="AD1117" s="181">
        <v>437</v>
      </c>
      <c r="AE1117" s="181" t="s">
        <v>84</v>
      </c>
      <c r="AF1117" s="181">
        <v>276</v>
      </c>
      <c r="AG1117" s="181" t="s">
        <v>84</v>
      </c>
      <c r="AH1117" s="181" t="s">
        <v>84</v>
      </c>
      <c r="AI1117" s="181" t="s">
        <v>84</v>
      </c>
      <c r="AJ1117" s="181" t="s">
        <v>84</v>
      </c>
      <c r="AK1117" s="181" t="s">
        <v>84</v>
      </c>
      <c r="AL1117" s="181">
        <v>177</v>
      </c>
    </row>
    <row r="1118" spans="1:38" x14ac:dyDescent="0.25">
      <c r="A1118" s="159" t="s">
        <v>9758</v>
      </c>
      <c r="B1118" s="158">
        <v>0.96689999999999998</v>
      </c>
      <c r="C1118" s="158" t="s">
        <v>84</v>
      </c>
      <c r="D1118" s="158">
        <v>0.995</v>
      </c>
      <c r="E1118" s="158" t="s">
        <v>84</v>
      </c>
      <c r="F1118" s="158" t="s">
        <v>84</v>
      </c>
      <c r="G1118" s="158" t="s">
        <v>84</v>
      </c>
      <c r="H1118" s="158" t="s">
        <v>84</v>
      </c>
      <c r="I1118" s="158" t="s">
        <v>84</v>
      </c>
      <c r="J1118" s="158"/>
      <c r="K1118" s="158"/>
      <c r="L1118" s="158"/>
      <c r="M1118" s="158">
        <v>0.93959999999999999</v>
      </c>
      <c r="N1118" s="158">
        <v>0.98199999999999998</v>
      </c>
      <c r="O1118" s="158" t="s">
        <v>84</v>
      </c>
      <c r="P1118" s="158" t="s">
        <v>84</v>
      </c>
      <c r="Q1118" s="158">
        <v>0.87029999999999996</v>
      </c>
      <c r="R1118" s="158">
        <v>0.99980000000000002</v>
      </c>
      <c r="S1118" s="158" t="s">
        <v>84</v>
      </c>
      <c r="T1118" s="158" t="s">
        <v>84</v>
      </c>
      <c r="U1118" s="158" t="s">
        <v>84</v>
      </c>
      <c r="V1118" s="158" t="s">
        <v>84</v>
      </c>
      <c r="W1118" s="158" t="s">
        <v>84</v>
      </c>
      <c r="X1118" s="158" t="s">
        <v>84</v>
      </c>
      <c r="Y1118" s="158" t="s">
        <v>84</v>
      </c>
      <c r="Z1118" s="158" t="s">
        <v>84</v>
      </c>
      <c r="AA1118" s="158" t="s">
        <v>84</v>
      </c>
      <c r="AB1118" s="158" t="s">
        <v>84</v>
      </c>
      <c r="AC1118" s="158"/>
      <c r="AD1118" s="181">
        <v>457</v>
      </c>
      <c r="AE1118" s="181" t="s">
        <v>84</v>
      </c>
      <c r="AF1118" s="181">
        <v>292</v>
      </c>
      <c r="AG1118" s="181" t="s">
        <v>84</v>
      </c>
      <c r="AH1118" s="181" t="s">
        <v>84</v>
      </c>
      <c r="AI1118" s="181" t="s">
        <v>84</v>
      </c>
      <c r="AJ1118" s="181" t="s">
        <v>84</v>
      </c>
      <c r="AK1118" s="181" t="s">
        <v>84</v>
      </c>
      <c r="AL1118" s="181">
        <v>135</v>
      </c>
    </row>
    <row r="1119" spans="1:38" x14ac:dyDescent="0.25">
      <c r="A1119" s="159" t="s">
        <v>9759</v>
      </c>
      <c r="B1119" s="158">
        <v>0.91739999999999999</v>
      </c>
      <c r="C1119" s="158" t="s">
        <v>84</v>
      </c>
      <c r="D1119" s="158">
        <v>0.99239999999999995</v>
      </c>
      <c r="E1119" s="158" t="s">
        <v>84</v>
      </c>
      <c r="F1119" s="158" t="s">
        <v>84</v>
      </c>
      <c r="G1119" s="158" t="s">
        <v>84</v>
      </c>
      <c r="H1119" s="158" t="s">
        <v>84</v>
      </c>
      <c r="I1119" s="158" t="s">
        <v>84</v>
      </c>
      <c r="J1119" s="158"/>
      <c r="K1119" s="158"/>
      <c r="L1119" s="158"/>
      <c r="M1119" s="158">
        <v>0.87839999999999996</v>
      </c>
      <c r="N1119" s="158">
        <v>0.94430000000000003</v>
      </c>
      <c r="O1119" s="158" t="s">
        <v>84</v>
      </c>
      <c r="P1119" s="158" t="s">
        <v>84</v>
      </c>
      <c r="Q1119" s="158">
        <v>0.85509999999999997</v>
      </c>
      <c r="R1119" s="158">
        <v>0.99960000000000004</v>
      </c>
      <c r="S1119" s="158" t="s">
        <v>84</v>
      </c>
      <c r="T1119" s="158" t="s">
        <v>84</v>
      </c>
      <c r="U1119" s="158" t="s">
        <v>84</v>
      </c>
      <c r="V1119" s="158" t="s">
        <v>84</v>
      </c>
      <c r="W1119" s="158" t="s">
        <v>84</v>
      </c>
      <c r="X1119" s="158" t="s">
        <v>84</v>
      </c>
      <c r="Y1119" s="158" t="s">
        <v>84</v>
      </c>
      <c r="Z1119" s="158" t="s">
        <v>84</v>
      </c>
      <c r="AA1119" s="158" t="s">
        <v>84</v>
      </c>
      <c r="AB1119" s="158" t="s">
        <v>84</v>
      </c>
      <c r="AC1119" s="158"/>
      <c r="AD1119" s="181">
        <v>359</v>
      </c>
      <c r="AE1119" s="181" t="s">
        <v>84</v>
      </c>
      <c r="AF1119" s="181">
        <v>228</v>
      </c>
      <c r="AG1119" s="181" t="s">
        <v>84</v>
      </c>
      <c r="AH1119" s="181" t="s">
        <v>84</v>
      </c>
      <c r="AI1119" s="181" t="s">
        <v>84</v>
      </c>
      <c r="AJ1119" s="181" t="s">
        <v>84</v>
      </c>
      <c r="AK1119" s="181" t="s">
        <v>84</v>
      </c>
      <c r="AL1119" s="181">
        <v>133</v>
      </c>
    </row>
    <row r="1120" spans="1:38" x14ac:dyDescent="0.25">
      <c r="A1120" s="159" t="s">
        <v>9760</v>
      </c>
      <c r="B1120" s="158">
        <v>0.93569999999999998</v>
      </c>
      <c r="C1120" s="158" t="s">
        <v>84</v>
      </c>
      <c r="D1120" s="158">
        <v>0.9879</v>
      </c>
      <c r="E1120" s="158" t="s">
        <v>84</v>
      </c>
      <c r="F1120" s="158" t="s">
        <v>84</v>
      </c>
      <c r="G1120" s="158" t="s">
        <v>84</v>
      </c>
      <c r="H1120" s="158" t="s">
        <v>84</v>
      </c>
      <c r="I1120" s="158" t="s">
        <v>84</v>
      </c>
      <c r="J1120" s="158"/>
      <c r="K1120" s="158"/>
      <c r="L1120" s="158"/>
      <c r="M1120" s="158">
        <v>0.90249999999999997</v>
      </c>
      <c r="N1120" s="158">
        <v>0.95779999999999998</v>
      </c>
      <c r="O1120" s="158" t="s">
        <v>84</v>
      </c>
      <c r="P1120" s="158" t="s">
        <v>84</v>
      </c>
      <c r="Q1120" s="158">
        <v>0.92449999999999999</v>
      </c>
      <c r="R1120" s="158">
        <v>0.99809999999999999</v>
      </c>
      <c r="S1120" s="158" t="s">
        <v>84</v>
      </c>
      <c r="T1120" s="158" t="s">
        <v>84</v>
      </c>
      <c r="U1120" s="158" t="s">
        <v>84</v>
      </c>
      <c r="V1120" s="158" t="s">
        <v>84</v>
      </c>
      <c r="W1120" s="158" t="s">
        <v>84</v>
      </c>
      <c r="X1120" s="158" t="s">
        <v>84</v>
      </c>
      <c r="Y1120" s="158" t="s">
        <v>84</v>
      </c>
      <c r="Z1120" s="158" t="s">
        <v>84</v>
      </c>
      <c r="AA1120" s="158" t="s">
        <v>84</v>
      </c>
      <c r="AB1120" s="158" t="s">
        <v>84</v>
      </c>
      <c r="AC1120" s="158"/>
      <c r="AD1120" s="181">
        <v>469</v>
      </c>
      <c r="AE1120" s="181" t="s">
        <v>84</v>
      </c>
      <c r="AF1120" s="181">
        <v>312</v>
      </c>
      <c r="AG1120" s="181" t="s">
        <v>84</v>
      </c>
      <c r="AH1120" s="181" t="s">
        <v>84</v>
      </c>
      <c r="AI1120" s="181" t="s">
        <v>84</v>
      </c>
      <c r="AJ1120" s="181" t="s">
        <v>84</v>
      </c>
      <c r="AK1120" s="181" t="s">
        <v>84</v>
      </c>
      <c r="AL1120" s="181">
        <v>153</v>
      </c>
    </row>
    <row r="1121" spans="1:38" x14ac:dyDescent="0.25">
      <c r="A1121" s="159" t="s">
        <v>9761</v>
      </c>
      <c r="B1121" s="158">
        <v>0.9365</v>
      </c>
      <c r="C1121" s="158" t="s">
        <v>84</v>
      </c>
      <c r="D1121" s="158">
        <v>0.96</v>
      </c>
      <c r="E1121" s="158">
        <v>0.98429999999999995</v>
      </c>
      <c r="F1121" s="158" t="s">
        <v>84</v>
      </c>
      <c r="G1121" s="158" t="s">
        <v>84</v>
      </c>
      <c r="H1121" s="158" t="s">
        <v>84</v>
      </c>
      <c r="I1121" s="158" t="s">
        <v>84</v>
      </c>
      <c r="J1121" s="158"/>
      <c r="K1121" s="158"/>
      <c r="L1121" s="158"/>
      <c r="M1121" s="158">
        <v>0.90429999999999999</v>
      </c>
      <c r="N1121" s="158">
        <v>0.95809999999999995</v>
      </c>
      <c r="O1121" s="158" t="s">
        <v>84</v>
      </c>
      <c r="P1121" s="158" t="s">
        <v>84</v>
      </c>
      <c r="Q1121" s="158">
        <v>0.91820000000000002</v>
      </c>
      <c r="R1121" s="158">
        <v>0.98070000000000002</v>
      </c>
      <c r="S1121" s="158">
        <v>0.81740000000000002</v>
      </c>
      <c r="T1121" s="158">
        <v>0.99880000000000002</v>
      </c>
      <c r="U1121" s="158" t="s">
        <v>84</v>
      </c>
      <c r="V1121" s="158" t="s">
        <v>84</v>
      </c>
      <c r="W1121" s="158" t="s">
        <v>84</v>
      </c>
      <c r="X1121" s="158" t="s">
        <v>84</v>
      </c>
      <c r="Y1121" s="158" t="s">
        <v>84</v>
      </c>
      <c r="Z1121" s="158" t="s">
        <v>84</v>
      </c>
      <c r="AA1121" s="158" t="s">
        <v>84</v>
      </c>
      <c r="AB1121" s="158" t="s">
        <v>84</v>
      </c>
      <c r="AC1121" s="158"/>
      <c r="AD1121" s="181">
        <v>507</v>
      </c>
      <c r="AE1121" s="181" t="s">
        <v>84</v>
      </c>
      <c r="AF1121" s="181">
        <v>330</v>
      </c>
      <c r="AG1121" s="181">
        <v>110</v>
      </c>
      <c r="AH1121" s="181" t="s">
        <v>84</v>
      </c>
      <c r="AI1121" s="181" t="s">
        <v>84</v>
      </c>
      <c r="AJ1121" s="181" t="s">
        <v>84</v>
      </c>
      <c r="AK1121" s="181" t="s">
        <v>84</v>
      </c>
      <c r="AL1121" s="181">
        <v>188</v>
      </c>
    </row>
    <row r="1122" spans="1:38" x14ac:dyDescent="0.25">
      <c r="A1122" s="159" t="s">
        <v>9762</v>
      </c>
      <c r="B1122" s="158">
        <v>0.91769999999999996</v>
      </c>
      <c r="C1122" s="158" t="s">
        <v>84</v>
      </c>
      <c r="D1122" s="158">
        <v>0.9677</v>
      </c>
      <c r="E1122" s="158" t="s">
        <v>84</v>
      </c>
      <c r="F1122" s="158" t="s">
        <v>84</v>
      </c>
      <c r="G1122" s="158" t="s">
        <v>84</v>
      </c>
      <c r="H1122" s="158" t="s">
        <v>84</v>
      </c>
      <c r="I1122" s="158" t="s">
        <v>84</v>
      </c>
      <c r="J1122" s="158"/>
      <c r="K1122" s="158"/>
      <c r="L1122" s="158"/>
      <c r="M1122" s="158">
        <v>0.88100000000000001</v>
      </c>
      <c r="N1122" s="158">
        <v>0.94350000000000001</v>
      </c>
      <c r="O1122" s="158" t="s">
        <v>84</v>
      </c>
      <c r="P1122" s="158" t="s">
        <v>84</v>
      </c>
      <c r="Q1122" s="158">
        <v>0.91930000000000001</v>
      </c>
      <c r="R1122" s="158">
        <v>0.98729999999999996</v>
      </c>
      <c r="S1122" s="158" t="s">
        <v>84</v>
      </c>
      <c r="T1122" s="158" t="s">
        <v>84</v>
      </c>
      <c r="U1122" s="158" t="s">
        <v>84</v>
      </c>
      <c r="V1122" s="158" t="s">
        <v>84</v>
      </c>
      <c r="W1122" s="158" t="s">
        <v>84</v>
      </c>
      <c r="X1122" s="158" t="s">
        <v>84</v>
      </c>
      <c r="Y1122" s="158" t="s">
        <v>84</v>
      </c>
      <c r="Z1122" s="158" t="s">
        <v>84</v>
      </c>
      <c r="AA1122" s="158" t="s">
        <v>84</v>
      </c>
      <c r="AB1122" s="158" t="s">
        <v>84</v>
      </c>
      <c r="AC1122" s="158"/>
      <c r="AD1122" s="181">
        <v>437</v>
      </c>
      <c r="AE1122" s="181" t="s">
        <v>84</v>
      </c>
      <c r="AF1122" s="181">
        <v>276</v>
      </c>
      <c r="AG1122" s="181" t="s">
        <v>84</v>
      </c>
      <c r="AH1122" s="181" t="s">
        <v>84</v>
      </c>
      <c r="AI1122" s="181" t="s">
        <v>84</v>
      </c>
      <c r="AJ1122" s="181" t="s">
        <v>84</v>
      </c>
      <c r="AK1122" s="181" t="s">
        <v>84</v>
      </c>
      <c r="AL1122" s="181">
        <v>177</v>
      </c>
    </row>
    <row r="1123" spans="1:38" x14ac:dyDescent="0.25">
      <c r="A1123" s="159" t="s">
        <v>9763</v>
      </c>
      <c r="B1123" s="158">
        <v>0.94789999999999996</v>
      </c>
      <c r="C1123" s="158" t="s">
        <v>84</v>
      </c>
      <c r="D1123" s="158">
        <v>0.97870000000000001</v>
      </c>
      <c r="E1123" s="158" t="s">
        <v>84</v>
      </c>
      <c r="F1123" s="158" t="s">
        <v>84</v>
      </c>
      <c r="G1123" s="158" t="s">
        <v>84</v>
      </c>
      <c r="H1123" s="158" t="s">
        <v>84</v>
      </c>
      <c r="I1123" s="158" t="s">
        <v>84</v>
      </c>
      <c r="J1123" s="158"/>
      <c r="K1123" s="158"/>
      <c r="L1123" s="158"/>
      <c r="M1123" s="158">
        <v>0.91649999999999998</v>
      </c>
      <c r="N1123" s="158">
        <v>0.9677</v>
      </c>
      <c r="O1123" s="158" t="s">
        <v>84</v>
      </c>
      <c r="P1123" s="158" t="s">
        <v>84</v>
      </c>
      <c r="Q1123" s="158">
        <v>0.93420000000000003</v>
      </c>
      <c r="R1123" s="158">
        <v>0.99319999999999997</v>
      </c>
      <c r="S1123" s="158" t="s">
        <v>84</v>
      </c>
      <c r="T1123" s="158" t="s">
        <v>84</v>
      </c>
      <c r="U1123" s="158" t="s">
        <v>84</v>
      </c>
      <c r="V1123" s="158" t="s">
        <v>84</v>
      </c>
      <c r="W1123" s="158" t="s">
        <v>84</v>
      </c>
      <c r="X1123" s="158" t="s">
        <v>84</v>
      </c>
      <c r="Y1123" s="158" t="s">
        <v>84</v>
      </c>
      <c r="Z1123" s="158" t="s">
        <v>84</v>
      </c>
      <c r="AA1123" s="158" t="s">
        <v>84</v>
      </c>
      <c r="AB1123" s="158" t="s">
        <v>84</v>
      </c>
      <c r="AC1123" s="158"/>
      <c r="AD1123" s="181">
        <v>457</v>
      </c>
      <c r="AE1123" s="181" t="s">
        <v>84</v>
      </c>
      <c r="AF1123" s="181">
        <v>292</v>
      </c>
      <c r="AG1123" s="181" t="s">
        <v>84</v>
      </c>
      <c r="AH1123" s="181" t="s">
        <v>84</v>
      </c>
      <c r="AI1123" s="181" t="s">
        <v>84</v>
      </c>
      <c r="AJ1123" s="181" t="s">
        <v>84</v>
      </c>
      <c r="AK1123" s="181" t="s">
        <v>84</v>
      </c>
      <c r="AL1123" s="181">
        <v>135</v>
      </c>
    </row>
    <row r="1124" spans="1:38" x14ac:dyDescent="0.25">
      <c r="A1124" s="159" t="s">
        <v>9764</v>
      </c>
      <c r="B1124" s="158">
        <v>0.89680000000000004</v>
      </c>
      <c r="C1124" s="158" t="s">
        <v>84</v>
      </c>
      <c r="D1124" s="158">
        <v>0.98180000000000001</v>
      </c>
      <c r="E1124" s="158" t="s">
        <v>84</v>
      </c>
      <c r="F1124" s="158" t="s">
        <v>84</v>
      </c>
      <c r="G1124" s="158" t="s">
        <v>84</v>
      </c>
      <c r="H1124" s="158" t="s">
        <v>84</v>
      </c>
      <c r="I1124" s="158" t="s">
        <v>84</v>
      </c>
      <c r="J1124" s="158"/>
      <c r="K1124" s="158"/>
      <c r="L1124" s="158"/>
      <c r="M1124" s="158">
        <v>0.85360000000000003</v>
      </c>
      <c r="N1124" s="158">
        <v>0.92779999999999996</v>
      </c>
      <c r="O1124" s="158" t="s">
        <v>84</v>
      </c>
      <c r="P1124" s="158" t="s">
        <v>84</v>
      </c>
      <c r="Q1124" s="158">
        <v>0.90720000000000001</v>
      </c>
      <c r="R1124" s="158">
        <v>0.99660000000000004</v>
      </c>
      <c r="S1124" s="158" t="s">
        <v>84</v>
      </c>
      <c r="T1124" s="158" t="s">
        <v>84</v>
      </c>
      <c r="U1124" s="158" t="s">
        <v>84</v>
      </c>
      <c r="V1124" s="158" t="s">
        <v>84</v>
      </c>
      <c r="W1124" s="158" t="s">
        <v>84</v>
      </c>
      <c r="X1124" s="158" t="s">
        <v>84</v>
      </c>
      <c r="Y1124" s="158" t="s">
        <v>84</v>
      </c>
      <c r="Z1124" s="158" t="s">
        <v>84</v>
      </c>
      <c r="AA1124" s="158" t="s">
        <v>84</v>
      </c>
      <c r="AB1124" s="158" t="s">
        <v>84</v>
      </c>
      <c r="AC1124" s="158"/>
      <c r="AD1124" s="181">
        <v>359</v>
      </c>
      <c r="AE1124" s="181" t="s">
        <v>84</v>
      </c>
      <c r="AF1124" s="181">
        <v>228</v>
      </c>
      <c r="AG1124" s="181" t="s">
        <v>84</v>
      </c>
      <c r="AH1124" s="181" t="s">
        <v>84</v>
      </c>
      <c r="AI1124" s="181" t="s">
        <v>84</v>
      </c>
      <c r="AJ1124" s="181" t="s">
        <v>84</v>
      </c>
      <c r="AK1124" s="181" t="s">
        <v>84</v>
      </c>
      <c r="AL1124" s="181">
        <v>133</v>
      </c>
    </row>
    <row r="1125" spans="1:38" x14ac:dyDescent="0.25">
      <c r="A1125" s="159" t="s">
        <v>9765</v>
      </c>
      <c r="B1125" s="158">
        <v>0.96960000000000002</v>
      </c>
      <c r="C1125" s="158" t="s">
        <v>84</v>
      </c>
      <c r="D1125" s="158">
        <v>0.98480000000000001</v>
      </c>
      <c r="E1125" s="158">
        <v>0.97019999999999995</v>
      </c>
      <c r="F1125" s="158">
        <v>0.93820000000000003</v>
      </c>
      <c r="G1125" s="158">
        <v>0.95399999999999996</v>
      </c>
      <c r="H1125" s="158">
        <v>0.64510000000000001</v>
      </c>
      <c r="I1125" s="158">
        <v>0.98719999999999997</v>
      </c>
      <c r="J1125" s="158"/>
      <c r="K1125" s="158"/>
      <c r="L1125" s="158"/>
      <c r="M1125" s="158">
        <v>0.96630000000000005</v>
      </c>
      <c r="N1125" s="158">
        <v>0.97260000000000002</v>
      </c>
      <c r="O1125" s="158" t="s">
        <v>84</v>
      </c>
      <c r="P1125" s="158" t="s">
        <v>84</v>
      </c>
      <c r="Q1125" s="158">
        <v>0.98050000000000004</v>
      </c>
      <c r="R1125" s="158">
        <v>0.98809999999999998</v>
      </c>
      <c r="S1125" s="158">
        <v>0.96399999999999997</v>
      </c>
      <c r="T1125" s="158">
        <v>0.97540000000000004</v>
      </c>
      <c r="U1125" s="158">
        <v>0.92020000000000002</v>
      </c>
      <c r="V1125" s="158">
        <v>0.95220000000000005</v>
      </c>
      <c r="W1125" s="158">
        <v>0.88980000000000004</v>
      </c>
      <c r="X1125" s="158">
        <v>0.98119999999999996</v>
      </c>
      <c r="Y1125" s="158">
        <v>0.59589999999999999</v>
      </c>
      <c r="Z1125" s="158">
        <v>0.69</v>
      </c>
      <c r="AA1125" s="158">
        <v>0.97719999999999996</v>
      </c>
      <c r="AB1125" s="158">
        <v>0.99280000000000002</v>
      </c>
      <c r="AC1125" s="158"/>
      <c r="AD1125" s="181">
        <v>20909</v>
      </c>
      <c r="AE1125" s="181" t="s">
        <v>84</v>
      </c>
      <c r="AF1125" s="181">
        <v>10134</v>
      </c>
      <c r="AG1125" s="181">
        <v>6822</v>
      </c>
      <c r="AH1125" s="181">
        <v>1376</v>
      </c>
      <c r="AI1125" s="181">
        <v>143</v>
      </c>
      <c r="AJ1125" s="181">
        <v>453</v>
      </c>
      <c r="AK1125" s="181">
        <v>1981</v>
      </c>
      <c r="AL1125" s="181">
        <v>5584</v>
      </c>
    </row>
    <row r="1126" spans="1:38" x14ac:dyDescent="0.25">
      <c r="A1126" s="159" t="s">
        <v>9766</v>
      </c>
      <c r="B1126" s="158">
        <v>0.9617</v>
      </c>
      <c r="C1126" s="158" t="s">
        <v>84</v>
      </c>
      <c r="D1126" s="158">
        <v>0.9788</v>
      </c>
      <c r="E1126" s="158">
        <v>0.96450000000000002</v>
      </c>
      <c r="F1126" s="158">
        <v>0.9385</v>
      </c>
      <c r="G1126" s="158">
        <v>0.90010000000000001</v>
      </c>
      <c r="H1126" s="158">
        <v>0.58120000000000005</v>
      </c>
      <c r="I1126" s="158">
        <v>0.98170000000000002</v>
      </c>
      <c r="J1126" s="158"/>
      <c r="K1126" s="158"/>
      <c r="L1126" s="158"/>
      <c r="M1126" s="158">
        <v>0.95779999999999998</v>
      </c>
      <c r="N1126" s="158">
        <v>0.96519999999999995</v>
      </c>
      <c r="O1126" s="158" t="s">
        <v>84</v>
      </c>
      <c r="P1126" s="158" t="s">
        <v>84</v>
      </c>
      <c r="Q1126" s="158">
        <v>0.97389999999999999</v>
      </c>
      <c r="R1126" s="158">
        <v>0.9829</v>
      </c>
      <c r="S1126" s="158">
        <v>0.95750000000000002</v>
      </c>
      <c r="T1126" s="158">
        <v>0.97040000000000004</v>
      </c>
      <c r="U1126" s="158">
        <v>0.91820000000000002</v>
      </c>
      <c r="V1126" s="158">
        <v>0.95389999999999997</v>
      </c>
      <c r="W1126" s="158">
        <v>0.81210000000000004</v>
      </c>
      <c r="X1126" s="158">
        <v>0.94820000000000004</v>
      </c>
      <c r="Y1126" s="158">
        <v>0.53039999999999998</v>
      </c>
      <c r="Z1126" s="158">
        <v>0.62849999999999995</v>
      </c>
      <c r="AA1126" s="158">
        <v>0.96940000000000004</v>
      </c>
      <c r="AB1126" s="158">
        <v>0.98899999999999999</v>
      </c>
      <c r="AC1126" s="158"/>
      <c r="AD1126" s="181">
        <v>18032</v>
      </c>
      <c r="AE1126" s="181" t="s">
        <v>84</v>
      </c>
      <c r="AF1126" s="181">
        <v>8711</v>
      </c>
      <c r="AG1126" s="181">
        <v>6085</v>
      </c>
      <c r="AH1126" s="181">
        <v>1156</v>
      </c>
      <c r="AI1126" s="181">
        <v>108</v>
      </c>
      <c r="AJ1126" s="181">
        <v>431</v>
      </c>
      <c r="AK1126" s="181">
        <v>1541</v>
      </c>
      <c r="AL1126" s="181">
        <v>5422</v>
      </c>
    </row>
    <row r="1127" spans="1:38" x14ac:dyDescent="0.25">
      <c r="A1127" s="159" t="s">
        <v>9767</v>
      </c>
      <c r="B1127" s="158">
        <v>0.95740000000000003</v>
      </c>
      <c r="C1127" s="158" t="s">
        <v>84</v>
      </c>
      <c r="D1127" s="158">
        <v>0.98119999999999996</v>
      </c>
      <c r="E1127" s="158">
        <v>0.9627</v>
      </c>
      <c r="F1127" s="158">
        <v>0.90029999999999999</v>
      </c>
      <c r="G1127" s="158" t="s">
        <v>84</v>
      </c>
      <c r="H1127" s="158">
        <v>0.60350000000000004</v>
      </c>
      <c r="I1127" s="158">
        <v>0.96779999999999999</v>
      </c>
      <c r="J1127" s="158"/>
      <c r="K1127" s="158"/>
      <c r="L1127" s="158"/>
      <c r="M1127" s="158">
        <v>0.95269999999999999</v>
      </c>
      <c r="N1127" s="158">
        <v>0.9617</v>
      </c>
      <c r="O1127" s="158" t="s">
        <v>84</v>
      </c>
      <c r="P1127" s="158" t="s">
        <v>84</v>
      </c>
      <c r="Q1127" s="158">
        <v>0.97529999999999994</v>
      </c>
      <c r="R1127" s="158">
        <v>0.98570000000000002</v>
      </c>
      <c r="S1127" s="158">
        <v>0.95420000000000005</v>
      </c>
      <c r="T1127" s="158">
        <v>0.96960000000000002</v>
      </c>
      <c r="U1127" s="158">
        <v>0.87460000000000004</v>
      </c>
      <c r="V1127" s="158">
        <v>0.92100000000000004</v>
      </c>
      <c r="W1127" s="158" t="s">
        <v>84</v>
      </c>
      <c r="X1127" s="158" t="s">
        <v>84</v>
      </c>
      <c r="Y1127" s="158">
        <v>0.54849999999999999</v>
      </c>
      <c r="Z1127" s="158">
        <v>0.65390000000000004</v>
      </c>
      <c r="AA1127" s="158">
        <v>0.95050000000000001</v>
      </c>
      <c r="AB1127" s="158">
        <v>0.97909999999999997</v>
      </c>
      <c r="AC1127" s="158"/>
      <c r="AD1127" s="181">
        <v>13438</v>
      </c>
      <c r="AE1127" s="181" t="s">
        <v>84</v>
      </c>
      <c r="AF1127" s="181">
        <v>6479</v>
      </c>
      <c r="AG1127" s="181">
        <v>4583</v>
      </c>
      <c r="AH1127" s="181">
        <v>911</v>
      </c>
      <c r="AI1127" s="181" t="s">
        <v>84</v>
      </c>
      <c r="AJ1127" s="181">
        <v>373</v>
      </c>
      <c r="AK1127" s="181">
        <v>1003</v>
      </c>
      <c r="AL1127" s="181">
        <v>4324</v>
      </c>
    </row>
    <row r="1128" spans="1:38" x14ac:dyDescent="0.25">
      <c r="A1128" s="159" t="s">
        <v>9768</v>
      </c>
      <c r="B1128" s="158">
        <v>0.9738</v>
      </c>
      <c r="C1128" s="158" t="s">
        <v>84</v>
      </c>
      <c r="D1128" s="158">
        <v>0.98609999999999998</v>
      </c>
      <c r="E1128" s="158">
        <v>0.98009999999999997</v>
      </c>
      <c r="F1128" s="158">
        <v>0.93889999999999996</v>
      </c>
      <c r="G1128" s="158">
        <v>0.93359999999999999</v>
      </c>
      <c r="H1128" s="158">
        <v>0.61909999999999998</v>
      </c>
      <c r="I1128" s="158">
        <v>0.98499999999999999</v>
      </c>
      <c r="J1128" s="158"/>
      <c r="K1128" s="158"/>
      <c r="L1128" s="158"/>
      <c r="M1128" s="158">
        <v>0.9708</v>
      </c>
      <c r="N1128" s="158">
        <v>0.97640000000000005</v>
      </c>
      <c r="O1128" s="158" t="s">
        <v>84</v>
      </c>
      <c r="P1128" s="158" t="s">
        <v>84</v>
      </c>
      <c r="Q1128" s="158">
        <v>0.98219999999999996</v>
      </c>
      <c r="R1128" s="158">
        <v>0.98909999999999998</v>
      </c>
      <c r="S1128" s="158">
        <v>0.97460000000000002</v>
      </c>
      <c r="T1128" s="158">
        <v>0.98429999999999995</v>
      </c>
      <c r="U1128" s="158">
        <v>0.92179999999999995</v>
      </c>
      <c r="V1128" s="158">
        <v>0.95230000000000004</v>
      </c>
      <c r="W1128" s="158">
        <v>0.87680000000000002</v>
      </c>
      <c r="X1128" s="158">
        <v>0.96479999999999999</v>
      </c>
      <c r="Y1128" s="158">
        <v>0.56879999999999997</v>
      </c>
      <c r="Z1128" s="158">
        <v>0.6653</v>
      </c>
      <c r="AA1128" s="158">
        <v>0.97709999999999997</v>
      </c>
      <c r="AB1128" s="158">
        <v>0.99019999999999997</v>
      </c>
      <c r="AC1128" s="158"/>
      <c r="AD1128" s="181">
        <v>22600</v>
      </c>
      <c r="AE1128" s="181" t="s">
        <v>84</v>
      </c>
      <c r="AF1128" s="181">
        <v>10498</v>
      </c>
      <c r="AG1128" s="181">
        <v>7412</v>
      </c>
      <c r="AH1128" s="181">
        <v>1407</v>
      </c>
      <c r="AI1128" s="181">
        <v>171</v>
      </c>
      <c r="AJ1128" s="181">
        <v>424</v>
      </c>
      <c r="AK1128" s="181">
        <v>2688</v>
      </c>
      <c r="AL1128" s="181">
        <v>5306</v>
      </c>
    </row>
    <row r="1129" spans="1:38" x14ac:dyDescent="0.25">
      <c r="A1129" s="159" t="s">
        <v>9769</v>
      </c>
      <c r="B1129" s="158">
        <v>0.94650000000000001</v>
      </c>
      <c r="C1129" s="158" t="s">
        <v>84</v>
      </c>
      <c r="D1129" s="158">
        <v>0.97650000000000003</v>
      </c>
      <c r="E1129" s="158">
        <v>0.95409999999999995</v>
      </c>
      <c r="F1129" s="158">
        <v>0.89990000000000003</v>
      </c>
      <c r="G1129" s="158" t="s">
        <v>84</v>
      </c>
      <c r="H1129" s="158">
        <v>0.50729999999999997</v>
      </c>
      <c r="I1129" s="158">
        <v>0.97789999999999999</v>
      </c>
      <c r="J1129" s="158"/>
      <c r="K1129" s="158"/>
      <c r="L1129" s="158"/>
      <c r="M1129" s="158">
        <v>0.94</v>
      </c>
      <c r="N1129" s="158">
        <v>0.95230000000000004</v>
      </c>
      <c r="O1129" s="158" t="s">
        <v>84</v>
      </c>
      <c r="P1129" s="158" t="s">
        <v>84</v>
      </c>
      <c r="Q1129" s="158">
        <v>0.96850000000000003</v>
      </c>
      <c r="R1129" s="158">
        <v>0.98250000000000004</v>
      </c>
      <c r="S1129" s="158">
        <v>0.9425</v>
      </c>
      <c r="T1129" s="158">
        <v>0.96340000000000003</v>
      </c>
      <c r="U1129" s="158">
        <v>0.86560000000000004</v>
      </c>
      <c r="V1129" s="158">
        <v>0.92589999999999995</v>
      </c>
      <c r="W1129" s="158" t="s">
        <v>84</v>
      </c>
      <c r="X1129" s="158" t="s">
        <v>84</v>
      </c>
      <c r="Y1129" s="158">
        <v>0.44479999999999997</v>
      </c>
      <c r="Z1129" s="158">
        <v>0.56640000000000001</v>
      </c>
      <c r="AA1129" s="158">
        <v>0.95240000000000002</v>
      </c>
      <c r="AB1129" s="158">
        <v>0.98980000000000001</v>
      </c>
      <c r="AC1129" s="158"/>
      <c r="AD1129" s="181">
        <v>8255</v>
      </c>
      <c r="AE1129" s="181" t="s">
        <v>84</v>
      </c>
      <c r="AF1129" s="181">
        <v>4012</v>
      </c>
      <c r="AG1129" s="181">
        <v>2844</v>
      </c>
      <c r="AH1129" s="181">
        <v>559</v>
      </c>
      <c r="AI1129" s="181" t="s">
        <v>84</v>
      </c>
      <c r="AJ1129" s="181">
        <v>285</v>
      </c>
      <c r="AK1129" s="181">
        <v>507</v>
      </c>
      <c r="AL1129" s="181">
        <v>2939</v>
      </c>
    </row>
    <row r="1130" spans="1:38" x14ac:dyDescent="0.25">
      <c r="A1130" s="159" t="s">
        <v>9770</v>
      </c>
      <c r="B1130" s="158">
        <v>0.99650000000000005</v>
      </c>
      <c r="C1130" s="158" t="s">
        <v>84</v>
      </c>
      <c r="D1130" s="158">
        <v>1.0004</v>
      </c>
      <c r="E1130" s="158">
        <v>0.99850000000000005</v>
      </c>
      <c r="F1130" s="158">
        <v>0.996</v>
      </c>
      <c r="G1130" s="158">
        <v>0.99450000000000005</v>
      </c>
      <c r="H1130" s="158">
        <v>0.86639999999999995</v>
      </c>
      <c r="I1130" s="158">
        <v>0.99970000000000003</v>
      </c>
      <c r="J1130" s="158"/>
      <c r="K1130" s="158"/>
      <c r="L1130" s="158"/>
      <c r="M1130" s="158">
        <v>0.99529999999999996</v>
      </c>
      <c r="N1130" s="158">
        <v>0.99739999999999995</v>
      </c>
      <c r="O1130" s="158" t="s">
        <v>84</v>
      </c>
      <c r="P1130" s="158" t="s">
        <v>84</v>
      </c>
      <c r="Q1130" s="158">
        <v>1.0004</v>
      </c>
      <c r="R1130" s="158">
        <v>1.0004</v>
      </c>
      <c r="S1130" s="158">
        <v>0.99609999999999999</v>
      </c>
      <c r="T1130" s="158">
        <v>0.99939999999999996</v>
      </c>
      <c r="U1130" s="158">
        <v>0.98839999999999995</v>
      </c>
      <c r="V1130" s="158">
        <v>0.99860000000000004</v>
      </c>
      <c r="W1130" s="158">
        <v>0.93610000000000004</v>
      </c>
      <c r="X1130" s="158">
        <v>0.99950000000000006</v>
      </c>
      <c r="Y1130" s="158">
        <v>0.83099999999999996</v>
      </c>
      <c r="Z1130" s="158">
        <v>0.89480000000000004</v>
      </c>
      <c r="AA1130" s="158">
        <v>0.90510000000000002</v>
      </c>
      <c r="AB1130" s="158">
        <v>1</v>
      </c>
      <c r="AC1130" s="158"/>
      <c r="AD1130" s="181">
        <v>20909</v>
      </c>
      <c r="AE1130" s="181" t="s">
        <v>84</v>
      </c>
      <c r="AF1130" s="181">
        <v>10134</v>
      </c>
      <c r="AG1130" s="181">
        <v>6822</v>
      </c>
      <c r="AH1130" s="181">
        <v>1376</v>
      </c>
      <c r="AI1130" s="181">
        <v>143</v>
      </c>
      <c r="AJ1130" s="181">
        <v>453</v>
      </c>
      <c r="AK1130" s="181">
        <v>1981</v>
      </c>
      <c r="AL1130" s="181">
        <v>5584</v>
      </c>
    </row>
    <row r="1131" spans="1:38" x14ac:dyDescent="0.25">
      <c r="A1131" s="159" t="s">
        <v>9771</v>
      </c>
      <c r="B1131" s="158">
        <v>0.99580000000000002</v>
      </c>
      <c r="C1131" s="158" t="s">
        <v>84</v>
      </c>
      <c r="D1131" s="158">
        <v>1.0007999999999999</v>
      </c>
      <c r="E1131" s="158">
        <v>0.99829999999999997</v>
      </c>
      <c r="F1131" s="158">
        <v>0.995</v>
      </c>
      <c r="G1131" s="158">
        <v>0.98370000000000002</v>
      </c>
      <c r="H1131" s="158">
        <v>0.85240000000000005</v>
      </c>
      <c r="I1131" s="158">
        <v>0.99880000000000002</v>
      </c>
      <c r="J1131" s="158"/>
      <c r="K1131" s="158"/>
      <c r="L1131" s="158"/>
      <c r="M1131" s="158">
        <v>0.99439999999999995</v>
      </c>
      <c r="N1131" s="158">
        <v>0.99680000000000002</v>
      </c>
      <c r="O1131" s="158" t="s">
        <v>84</v>
      </c>
      <c r="P1131" s="158" t="s">
        <v>84</v>
      </c>
      <c r="Q1131" s="158">
        <v>1.0007999999999999</v>
      </c>
      <c r="R1131" s="158">
        <v>1.0007999999999999</v>
      </c>
      <c r="S1131" s="158">
        <v>0.99560000000000004</v>
      </c>
      <c r="T1131" s="158">
        <v>0.99939999999999996</v>
      </c>
      <c r="U1131" s="158">
        <v>0.98619999999999997</v>
      </c>
      <c r="V1131" s="158">
        <v>0.99819999999999998</v>
      </c>
      <c r="W1131" s="158">
        <v>0.92359999999999998</v>
      </c>
      <c r="X1131" s="158">
        <v>0.99660000000000004</v>
      </c>
      <c r="Y1131" s="158">
        <v>0.81479999999999997</v>
      </c>
      <c r="Z1131" s="158">
        <v>0.88280000000000003</v>
      </c>
      <c r="AA1131" s="158">
        <v>0.99019999999999997</v>
      </c>
      <c r="AB1131" s="158">
        <v>0.99980000000000002</v>
      </c>
      <c r="AC1131" s="158"/>
      <c r="AD1131" s="181">
        <v>18032</v>
      </c>
      <c r="AE1131" s="181" t="s">
        <v>84</v>
      </c>
      <c r="AF1131" s="181">
        <v>8711</v>
      </c>
      <c r="AG1131" s="181">
        <v>6085</v>
      </c>
      <c r="AH1131" s="181">
        <v>1156</v>
      </c>
      <c r="AI1131" s="181">
        <v>108</v>
      </c>
      <c r="AJ1131" s="181">
        <v>431</v>
      </c>
      <c r="AK1131" s="181">
        <v>1541</v>
      </c>
      <c r="AL1131" s="181">
        <v>5422</v>
      </c>
    </row>
    <row r="1132" spans="1:38" x14ac:dyDescent="0.25">
      <c r="A1132" s="159" t="s">
        <v>9772</v>
      </c>
      <c r="B1132" s="158">
        <v>0.99490000000000001</v>
      </c>
      <c r="C1132" s="158" t="s">
        <v>84</v>
      </c>
      <c r="D1132" s="158">
        <v>1.0014000000000001</v>
      </c>
      <c r="E1132" s="158">
        <v>0.99850000000000005</v>
      </c>
      <c r="F1132" s="158">
        <v>0.98660000000000003</v>
      </c>
      <c r="G1132" s="158" t="s">
        <v>84</v>
      </c>
      <c r="H1132" s="158">
        <v>0.85850000000000004</v>
      </c>
      <c r="I1132" s="158">
        <v>0.99650000000000005</v>
      </c>
      <c r="J1132" s="158"/>
      <c r="K1132" s="158"/>
      <c r="L1132" s="158"/>
      <c r="M1132" s="158">
        <v>0.99319999999999997</v>
      </c>
      <c r="N1132" s="158">
        <v>0.99609999999999999</v>
      </c>
      <c r="O1132" s="158" t="s">
        <v>84</v>
      </c>
      <c r="P1132" s="158" t="s">
        <v>84</v>
      </c>
      <c r="Q1132" s="158">
        <v>1.0014000000000001</v>
      </c>
      <c r="R1132" s="158">
        <v>1.0014000000000001</v>
      </c>
      <c r="S1132" s="158">
        <v>0.99480000000000002</v>
      </c>
      <c r="T1132" s="158">
        <v>0.99960000000000004</v>
      </c>
      <c r="U1132" s="158">
        <v>0.97509999999999997</v>
      </c>
      <c r="V1132" s="158">
        <v>0.99280000000000002</v>
      </c>
      <c r="W1132" s="158" t="s">
        <v>84</v>
      </c>
      <c r="X1132" s="158" t="s">
        <v>84</v>
      </c>
      <c r="Y1132" s="158">
        <v>0.81840000000000002</v>
      </c>
      <c r="Z1132" s="158">
        <v>0.89039999999999997</v>
      </c>
      <c r="AA1132" s="158">
        <v>0.98780000000000001</v>
      </c>
      <c r="AB1132" s="158">
        <v>0.999</v>
      </c>
      <c r="AC1132" s="158"/>
      <c r="AD1132" s="181">
        <v>13438</v>
      </c>
      <c r="AE1132" s="181" t="s">
        <v>84</v>
      </c>
      <c r="AF1132" s="181">
        <v>6479</v>
      </c>
      <c r="AG1132" s="181">
        <v>4583</v>
      </c>
      <c r="AH1132" s="181">
        <v>911</v>
      </c>
      <c r="AI1132" s="181" t="s">
        <v>84</v>
      </c>
      <c r="AJ1132" s="181">
        <v>373</v>
      </c>
      <c r="AK1132" s="181">
        <v>1003</v>
      </c>
      <c r="AL1132" s="181">
        <v>4324</v>
      </c>
    </row>
    <row r="1133" spans="1:38" x14ac:dyDescent="0.25">
      <c r="A1133" s="159" t="s">
        <v>9773</v>
      </c>
      <c r="B1133" s="158">
        <v>0.99780000000000002</v>
      </c>
      <c r="C1133" s="158" t="s">
        <v>84</v>
      </c>
      <c r="D1133" s="158">
        <v>1.0006999999999999</v>
      </c>
      <c r="E1133" s="158">
        <v>0.99970000000000003</v>
      </c>
      <c r="F1133" s="158">
        <v>0.99570000000000003</v>
      </c>
      <c r="G1133" s="158">
        <v>0.98960000000000004</v>
      </c>
      <c r="H1133" s="158">
        <v>0.89149999999999996</v>
      </c>
      <c r="I1133" s="158">
        <v>0.99919999999999998</v>
      </c>
      <c r="J1133" s="158"/>
      <c r="K1133" s="158"/>
      <c r="L1133" s="158"/>
      <c r="M1133" s="158">
        <v>0.99680000000000002</v>
      </c>
      <c r="N1133" s="158">
        <v>0.99839999999999995</v>
      </c>
      <c r="O1133" s="158" t="s">
        <v>84</v>
      </c>
      <c r="P1133" s="158" t="s">
        <v>84</v>
      </c>
      <c r="Q1133" s="158">
        <v>1.0006999999999999</v>
      </c>
      <c r="R1133" s="158">
        <v>1.0006999999999999</v>
      </c>
      <c r="S1133" s="158">
        <v>0.98270000000000002</v>
      </c>
      <c r="T1133" s="158">
        <v>1</v>
      </c>
      <c r="U1133" s="158">
        <v>0.98870000000000002</v>
      </c>
      <c r="V1133" s="158">
        <v>0.99839999999999995</v>
      </c>
      <c r="W1133" s="158">
        <v>0.9516</v>
      </c>
      <c r="X1133" s="158">
        <v>0.99780000000000002</v>
      </c>
      <c r="Y1133" s="158">
        <v>0.85740000000000005</v>
      </c>
      <c r="Z1133" s="158">
        <v>0.91779999999999995</v>
      </c>
      <c r="AA1133" s="158">
        <v>0.99409999999999998</v>
      </c>
      <c r="AB1133" s="158">
        <v>0.99990000000000001</v>
      </c>
      <c r="AC1133" s="158"/>
      <c r="AD1133" s="181">
        <v>22600</v>
      </c>
      <c r="AE1133" s="181" t="s">
        <v>84</v>
      </c>
      <c r="AF1133" s="181">
        <v>10498</v>
      </c>
      <c r="AG1133" s="181">
        <v>7412</v>
      </c>
      <c r="AH1133" s="181">
        <v>1407</v>
      </c>
      <c r="AI1133" s="181">
        <v>171</v>
      </c>
      <c r="AJ1133" s="181">
        <v>424</v>
      </c>
      <c r="AK1133" s="181">
        <v>2688</v>
      </c>
      <c r="AL1133" s="181">
        <v>5306</v>
      </c>
    </row>
    <row r="1134" spans="1:38" x14ac:dyDescent="0.25">
      <c r="A1134" s="159" t="s">
        <v>9774</v>
      </c>
      <c r="B1134" s="158">
        <v>0.99280000000000002</v>
      </c>
      <c r="C1134" s="158" t="s">
        <v>84</v>
      </c>
      <c r="D1134" s="158">
        <v>1.0005999999999999</v>
      </c>
      <c r="E1134" s="158">
        <v>0.99760000000000004</v>
      </c>
      <c r="F1134" s="158">
        <v>0.98529999999999995</v>
      </c>
      <c r="G1134" s="158" t="s">
        <v>84</v>
      </c>
      <c r="H1134" s="158">
        <v>0.84899999999999998</v>
      </c>
      <c r="I1134" s="158">
        <v>0.99929999999999997</v>
      </c>
      <c r="J1134" s="158"/>
      <c r="K1134" s="158"/>
      <c r="L1134" s="158"/>
      <c r="M1134" s="158">
        <v>0.99039999999999995</v>
      </c>
      <c r="N1134" s="158">
        <v>0.99470000000000003</v>
      </c>
      <c r="O1134" s="158" t="s">
        <v>84</v>
      </c>
      <c r="P1134" s="158" t="s">
        <v>84</v>
      </c>
      <c r="Q1134" s="158">
        <v>1.0005999999999999</v>
      </c>
      <c r="R1134" s="158">
        <v>1.0005999999999999</v>
      </c>
      <c r="S1134" s="158">
        <v>0.99270000000000003</v>
      </c>
      <c r="T1134" s="158">
        <v>0.99919999999999998</v>
      </c>
      <c r="U1134" s="158">
        <v>0.96889999999999998</v>
      </c>
      <c r="V1134" s="158">
        <v>0.99299999999999999</v>
      </c>
      <c r="W1134" s="158" t="s">
        <v>84</v>
      </c>
      <c r="X1134" s="158" t="s">
        <v>84</v>
      </c>
      <c r="Y1134" s="158">
        <v>0.80130000000000001</v>
      </c>
      <c r="Z1134" s="158">
        <v>0.88600000000000001</v>
      </c>
      <c r="AA1134" s="158">
        <v>0.77980000000000005</v>
      </c>
      <c r="AB1134" s="158">
        <v>1</v>
      </c>
      <c r="AC1134" s="158"/>
      <c r="AD1134" s="181">
        <v>8255</v>
      </c>
      <c r="AE1134" s="181" t="s">
        <v>84</v>
      </c>
      <c r="AF1134" s="181">
        <v>4012</v>
      </c>
      <c r="AG1134" s="181">
        <v>2844</v>
      </c>
      <c r="AH1134" s="181">
        <v>559</v>
      </c>
      <c r="AI1134" s="181" t="s">
        <v>84</v>
      </c>
      <c r="AJ1134" s="181">
        <v>285</v>
      </c>
      <c r="AK1134" s="181">
        <v>507</v>
      </c>
      <c r="AL1134" s="181">
        <v>2939</v>
      </c>
    </row>
    <row r="1135" spans="1:38" x14ac:dyDescent="0.25">
      <c r="A1135" s="159" t="s">
        <v>9775</v>
      </c>
      <c r="B1135" s="158">
        <v>0.93669999999999998</v>
      </c>
      <c r="C1135" s="158" t="s">
        <v>84</v>
      </c>
      <c r="D1135" s="158">
        <v>0.95420000000000005</v>
      </c>
      <c r="E1135" s="158">
        <v>0.93720000000000003</v>
      </c>
      <c r="F1135" s="158">
        <v>0.89329999999999998</v>
      </c>
      <c r="G1135" s="158">
        <v>0.89600000000000002</v>
      </c>
      <c r="H1135" s="158">
        <v>0.56720000000000004</v>
      </c>
      <c r="I1135" s="158">
        <v>0.96330000000000005</v>
      </c>
      <c r="J1135" s="158"/>
      <c r="K1135" s="158"/>
      <c r="L1135" s="158"/>
      <c r="M1135" s="158">
        <v>0.93189999999999995</v>
      </c>
      <c r="N1135" s="158">
        <v>0.94120000000000004</v>
      </c>
      <c r="O1135" s="158" t="s">
        <v>84</v>
      </c>
      <c r="P1135" s="158" t="s">
        <v>84</v>
      </c>
      <c r="Q1135" s="158">
        <v>0.94769999999999999</v>
      </c>
      <c r="R1135" s="158">
        <v>0.95989999999999998</v>
      </c>
      <c r="S1135" s="158">
        <v>0.92830000000000001</v>
      </c>
      <c r="T1135" s="158">
        <v>0.94510000000000005</v>
      </c>
      <c r="U1135" s="158">
        <v>0.86929999999999996</v>
      </c>
      <c r="V1135" s="158">
        <v>0.91310000000000002</v>
      </c>
      <c r="W1135" s="158">
        <v>0.81679999999999997</v>
      </c>
      <c r="X1135" s="158">
        <v>0.94220000000000004</v>
      </c>
      <c r="Y1135" s="158">
        <v>0.51390000000000002</v>
      </c>
      <c r="Z1135" s="158">
        <v>0.61699999999999999</v>
      </c>
      <c r="AA1135" s="158">
        <v>0.9496</v>
      </c>
      <c r="AB1135" s="158">
        <v>0.97330000000000005</v>
      </c>
      <c r="AC1135" s="158"/>
      <c r="AD1135" s="181">
        <v>20909</v>
      </c>
      <c r="AE1135" s="181" t="s">
        <v>84</v>
      </c>
      <c r="AF1135" s="181">
        <v>10134</v>
      </c>
      <c r="AG1135" s="181">
        <v>6822</v>
      </c>
      <c r="AH1135" s="181">
        <v>1376</v>
      </c>
      <c r="AI1135" s="181">
        <v>143</v>
      </c>
      <c r="AJ1135" s="181">
        <v>453</v>
      </c>
      <c r="AK1135" s="181">
        <v>1981</v>
      </c>
      <c r="AL1135" s="181">
        <v>5584</v>
      </c>
    </row>
    <row r="1136" spans="1:38" x14ac:dyDescent="0.25">
      <c r="A1136" s="159" t="s">
        <v>9776</v>
      </c>
      <c r="B1136" s="158">
        <v>0.92669999999999997</v>
      </c>
      <c r="C1136" s="158" t="s">
        <v>84</v>
      </c>
      <c r="D1136" s="158">
        <v>0.94879999999999998</v>
      </c>
      <c r="E1136" s="158">
        <v>0.92810000000000004</v>
      </c>
      <c r="F1136" s="158">
        <v>0.88639999999999997</v>
      </c>
      <c r="G1136" s="158">
        <v>0.85819999999999996</v>
      </c>
      <c r="H1136" s="158">
        <v>0.47499999999999998</v>
      </c>
      <c r="I1136" s="158">
        <v>0.95840000000000003</v>
      </c>
      <c r="J1136" s="158"/>
      <c r="K1136" s="158"/>
      <c r="L1136" s="158"/>
      <c r="M1136" s="158">
        <v>0.92130000000000001</v>
      </c>
      <c r="N1136" s="158">
        <v>0.93179999999999996</v>
      </c>
      <c r="O1136" s="158" t="s">
        <v>84</v>
      </c>
      <c r="P1136" s="158" t="s">
        <v>84</v>
      </c>
      <c r="Q1136" s="158">
        <v>0.9415</v>
      </c>
      <c r="R1136" s="158">
        <v>0.95520000000000005</v>
      </c>
      <c r="S1136" s="158">
        <v>0.91820000000000002</v>
      </c>
      <c r="T1136" s="158">
        <v>0.93689999999999996</v>
      </c>
      <c r="U1136" s="158">
        <v>0.85940000000000005</v>
      </c>
      <c r="V1136" s="158">
        <v>0.90839999999999999</v>
      </c>
      <c r="W1136" s="158">
        <v>0.75739999999999996</v>
      </c>
      <c r="X1136" s="158">
        <v>0.91930000000000001</v>
      </c>
      <c r="Y1136" s="158">
        <v>0.42149999999999999</v>
      </c>
      <c r="Z1136" s="158">
        <v>0.52649999999999997</v>
      </c>
      <c r="AA1136" s="158">
        <v>0.94159999999999999</v>
      </c>
      <c r="AB1136" s="158">
        <v>0.97050000000000003</v>
      </c>
      <c r="AC1136" s="158"/>
      <c r="AD1136" s="181">
        <v>18032</v>
      </c>
      <c r="AE1136" s="181" t="s">
        <v>84</v>
      </c>
      <c r="AF1136" s="181">
        <v>8711</v>
      </c>
      <c r="AG1136" s="181">
        <v>6085</v>
      </c>
      <c r="AH1136" s="181">
        <v>1156</v>
      </c>
      <c r="AI1136" s="181">
        <v>108</v>
      </c>
      <c r="AJ1136" s="181">
        <v>431</v>
      </c>
      <c r="AK1136" s="181">
        <v>1541</v>
      </c>
      <c r="AL1136" s="181">
        <v>5422</v>
      </c>
    </row>
    <row r="1137" spans="1:38" x14ac:dyDescent="0.25">
      <c r="A1137" s="159" t="s">
        <v>9777</v>
      </c>
      <c r="B1137" s="158">
        <v>0.9173</v>
      </c>
      <c r="C1137" s="158" t="s">
        <v>84</v>
      </c>
      <c r="D1137" s="158">
        <v>0.94410000000000005</v>
      </c>
      <c r="E1137" s="158">
        <v>0.92249999999999999</v>
      </c>
      <c r="F1137" s="158">
        <v>0.82979999999999998</v>
      </c>
      <c r="G1137" s="158" t="s">
        <v>84</v>
      </c>
      <c r="H1137" s="158">
        <v>0.5242</v>
      </c>
      <c r="I1137" s="158">
        <v>0.94830000000000003</v>
      </c>
      <c r="J1137" s="158"/>
      <c r="K1137" s="158"/>
      <c r="L1137" s="158"/>
      <c r="M1137" s="158">
        <v>0.91059999999999997</v>
      </c>
      <c r="N1137" s="158">
        <v>0.92349999999999999</v>
      </c>
      <c r="O1137" s="158" t="s">
        <v>84</v>
      </c>
      <c r="P1137" s="158" t="s">
        <v>84</v>
      </c>
      <c r="Q1137" s="158">
        <v>0.93520000000000003</v>
      </c>
      <c r="R1137" s="158">
        <v>0.95179999999999998</v>
      </c>
      <c r="S1137" s="158">
        <v>0.91059999999999997</v>
      </c>
      <c r="T1137" s="158">
        <v>0.93300000000000005</v>
      </c>
      <c r="U1137" s="158">
        <v>0.79649999999999999</v>
      </c>
      <c r="V1137" s="158">
        <v>0.85809999999999997</v>
      </c>
      <c r="W1137" s="158" t="s">
        <v>84</v>
      </c>
      <c r="X1137" s="158" t="s">
        <v>84</v>
      </c>
      <c r="Y1137" s="158">
        <v>0.4657</v>
      </c>
      <c r="Z1137" s="158">
        <v>0.57940000000000003</v>
      </c>
      <c r="AA1137" s="158">
        <v>0.92600000000000005</v>
      </c>
      <c r="AB1137" s="158">
        <v>0.96399999999999997</v>
      </c>
      <c r="AC1137" s="158"/>
      <c r="AD1137" s="181">
        <v>13438</v>
      </c>
      <c r="AE1137" s="181" t="s">
        <v>84</v>
      </c>
      <c r="AF1137" s="181">
        <v>6479</v>
      </c>
      <c r="AG1137" s="181">
        <v>4583</v>
      </c>
      <c r="AH1137" s="181">
        <v>911</v>
      </c>
      <c r="AI1137" s="181" t="s">
        <v>84</v>
      </c>
      <c r="AJ1137" s="181">
        <v>373</v>
      </c>
      <c r="AK1137" s="181">
        <v>1003</v>
      </c>
      <c r="AL1137" s="181">
        <v>4324</v>
      </c>
    </row>
    <row r="1138" spans="1:38" x14ac:dyDescent="0.25">
      <c r="A1138" s="159" t="s">
        <v>9778</v>
      </c>
      <c r="B1138" s="158">
        <v>0.94569999999999999</v>
      </c>
      <c r="C1138" s="158" t="s">
        <v>84</v>
      </c>
      <c r="D1138" s="158">
        <v>0.96089999999999998</v>
      </c>
      <c r="E1138" s="158">
        <v>0.9546</v>
      </c>
      <c r="F1138" s="158">
        <v>0.89439999999999997</v>
      </c>
      <c r="G1138" s="158">
        <v>0.88919999999999999</v>
      </c>
      <c r="H1138" s="158">
        <v>0.54400000000000004</v>
      </c>
      <c r="I1138" s="158">
        <v>0.95609999999999995</v>
      </c>
      <c r="J1138" s="158"/>
      <c r="K1138" s="158"/>
      <c r="L1138" s="158"/>
      <c r="M1138" s="158">
        <v>0.94140000000000001</v>
      </c>
      <c r="N1138" s="158">
        <v>0.9496</v>
      </c>
      <c r="O1138" s="158" t="s">
        <v>84</v>
      </c>
      <c r="P1138" s="158" t="s">
        <v>84</v>
      </c>
      <c r="Q1138" s="158">
        <v>0.95499999999999996</v>
      </c>
      <c r="R1138" s="158">
        <v>0.96599999999999997</v>
      </c>
      <c r="S1138" s="158">
        <v>0.94669999999999999</v>
      </c>
      <c r="T1138" s="158">
        <v>0.96130000000000004</v>
      </c>
      <c r="U1138" s="158">
        <v>0.87170000000000003</v>
      </c>
      <c r="V1138" s="158">
        <v>0.9133</v>
      </c>
      <c r="W1138" s="158">
        <v>0.81850000000000001</v>
      </c>
      <c r="X1138" s="158">
        <v>0.9335</v>
      </c>
      <c r="Y1138" s="158">
        <v>0.4909</v>
      </c>
      <c r="Z1138" s="158">
        <v>0.59389999999999998</v>
      </c>
      <c r="AA1138" s="158">
        <v>0.94469999999999998</v>
      </c>
      <c r="AB1138" s="158">
        <v>0.96519999999999995</v>
      </c>
      <c r="AC1138" s="158"/>
      <c r="AD1138" s="181">
        <v>22600</v>
      </c>
      <c r="AE1138" s="181" t="s">
        <v>84</v>
      </c>
      <c r="AF1138" s="181">
        <v>10498</v>
      </c>
      <c r="AG1138" s="181">
        <v>7412</v>
      </c>
      <c r="AH1138" s="181">
        <v>1407</v>
      </c>
      <c r="AI1138" s="181">
        <v>171</v>
      </c>
      <c r="AJ1138" s="181">
        <v>424</v>
      </c>
      <c r="AK1138" s="181">
        <v>2688</v>
      </c>
      <c r="AL1138" s="181">
        <v>5306</v>
      </c>
    </row>
    <row r="1139" spans="1:38" x14ac:dyDescent="0.25">
      <c r="A1139" s="159" t="s">
        <v>9779</v>
      </c>
      <c r="B1139" s="158">
        <v>0.90459999999999996</v>
      </c>
      <c r="C1139" s="158" t="s">
        <v>84</v>
      </c>
      <c r="D1139" s="158">
        <v>0.93530000000000002</v>
      </c>
      <c r="E1139" s="158">
        <v>0.9173</v>
      </c>
      <c r="F1139" s="158">
        <v>0.82899999999999996</v>
      </c>
      <c r="G1139" s="158" t="s">
        <v>84</v>
      </c>
      <c r="H1139" s="158">
        <v>0.42280000000000001</v>
      </c>
      <c r="I1139" s="158">
        <v>0.95540000000000003</v>
      </c>
      <c r="J1139" s="158"/>
      <c r="K1139" s="158"/>
      <c r="L1139" s="158"/>
      <c r="M1139" s="158">
        <v>0.89570000000000005</v>
      </c>
      <c r="N1139" s="158">
        <v>0.91279999999999994</v>
      </c>
      <c r="O1139" s="158" t="s">
        <v>84</v>
      </c>
      <c r="P1139" s="158" t="s">
        <v>84</v>
      </c>
      <c r="Q1139" s="158">
        <v>0.92349999999999999</v>
      </c>
      <c r="R1139" s="158">
        <v>0.94530000000000003</v>
      </c>
      <c r="S1139" s="158">
        <v>0.90149999999999997</v>
      </c>
      <c r="T1139" s="158">
        <v>0.93069999999999997</v>
      </c>
      <c r="U1139" s="158">
        <v>0.78490000000000004</v>
      </c>
      <c r="V1139" s="158">
        <v>0.86480000000000001</v>
      </c>
      <c r="W1139" s="158" t="s">
        <v>84</v>
      </c>
      <c r="X1139" s="158" t="s">
        <v>84</v>
      </c>
      <c r="Y1139" s="158">
        <v>0.35820000000000002</v>
      </c>
      <c r="Z1139" s="158">
        <v>0.4859</v>
      </c>
      <c r="AA1139" s="158">
        <v>0.92300000000000004</v>
      </c>
      <c r="AB1139" s="158">
        <v>0.97440000000000004</v>
      </c>
      <c r="AC1139" s="158"/>
      <c r="AD1139" s="181">
        <v>8255</v>
      </c>
      <c r="AE1139" s="181" t="s">
        <v>84</v>
      </c>
      <c r="AF1139" s="181">
        <v>4012</v>
      </c>
      <c r="AG1139" s="181">
        <v>2844</v>
      </c>
      <c r="AH1139" s="181">
        <v>559</v>
      </c>
      <c r="AI1139" s="181" t="s">
        <v>84</v>
      </c>
      <c r="AJ1139" s="181">
        <v>285</v>
      </c>
      <c r="AK1139" s="181">
        <v>507</v>
      </c>
      <c r="AL1139" s="181">
        <v>2939</v>
      </c>
    </row>
    <row r="1140" spans="1:38" x14ac:dyDescent="0.25">
      <c r="A1140" s="159" t="s">
        <v>9780</v>
      </c>
      <c r="B1140" s="158">
        <v>0.91</v>
      </c>
      <c r="C1140" s="158" t="s">
        <v>84</v>
      </c>
      <c r="D1140" s="158">
        <v>0.93100000000000005</v>
      </c>
      <c r="E1140" s="158">
        <v>0.90739999999999998</v>
      </c>
      <c r="F1140" s="158">
        <v>0.85940000000000005</v>
      </c>
      <c r="G1140" s="158">
        <v>0.87339999999999995</v>
      </c>
      <c r="H1140" s="158">
        <v>0.50880000000000003</v>
      </c>
      <c r="I1140" s="158">
        <v>0.94240000000000002</v>
      </c>
      <c r="J1140" s="158"/>
      <c r="K1140" s="158"/>
      <c r="L1140" s="158"/>
      <c r="M1140" s="158">
        <v>0.90400000000000003</v>
      </c>
      <c r="N1140" s="158">
        <v>0.91569999999999996</v>
      </c>
      <c r="O1140" s="158" t="s">
        <v>84</v>
      </c>
      <c r="P1140" s="158" t="s">
        <v>84</v>
      </c>
      <c r="Q1140" s="158">
        <v>0.92259999999999998</v>
      </c>
      <c r="R1140" s="158">
        <v>0.9385</v>
      </c>
      <c r="S1140" s="158">
        <v>0.8962</v>
      </c>
      <c r="T1140" s="158">
        <v>0.91749999999999998</v>
      </c>
      <c r="U1140" s="158">
        <v>0.83050000000000002</v>
      </c>
      <c r="V1140" s="158">
        <v>0.88370000000000004</v>
      </c>
      <c r="W1140" s="158">
        <v>0.78369999999999995</v>
      </c>
      <c r="X1140" s="158">
        <v>0.92749999999999999</v>
      </c>
      <c r="Y1140" s="158">
        <v>0.45129999999999998</v>
      </c>
      <c r="Z1140" s="158">
        <v>0.56340000000000001</v>
      </c>
      <c r="AA1140" s="158">
        <v>0.92530000000000001</v>
      </c>
      <c r="AB1140" s="158">
        <v>0.9556</v>
      </c>
      <c r="AC1140" s="158"/>
      <c r="AD1140" s="181">
        <v>20909</v>
      </c>
      <c r="AE1140" s="181" t="s">
        <v>84</v>
      </c>
      <c r="AF1140" s="181">
        <v>10134</v>
      </c>
      <c r="AG1140" s="181">
        <v>6822</v>
      </c>
      <c r="AH1140" s="181">
        <v>1376</v>
      </c>
      <c r="AI1140" s="181">
        <v>143</v>
      </c>
      <c r="AJ1140" s="181">
        <v>453</v>
      </c>
      <c r="AK1140" s="181">
        <v>1981</v>
      </c>
      <c r="AL1140" s="181">
        <v>5584</v>
      </c>
    </row>
    <row r="1141" spans="1:38" x14ac:dyDescent="0.25">
      <c r="A1141" s="159" t="s">
        <v>9781</v>
      </c>
      <c r="B1141" s="158">
        <v>0.89729999999999999</v>
      </c>
      <c r="C1141" s="158" t="s">
        <v>84</v>
      </c>
      <c r="D1141" s="158">
        <v>0.92079999999999995</v>
      </c>
      <c r="E1141" s="158">
        <v>0.90239999999999998</v>
      </c>
      <c r="F1141" s="158">
        <v>0.83309999999999995</v>
      </c>
      <c r="G1141" s="158">
        <v>0.81410000000000005</v>
      </c>
      <c r="H1141" s="158">
        <v>0.42020000000000002</v>
      </c>
      <c r="I1141" s="158">
        <v>0.9335</v>
      </c>
      <c r="J1141" s="158"/>
      <c r="K1141" s="158"/>
      <c r="L1141" s="158"/>
      <c r="M1141" s="158">
        <v>0.89039999999999997</v>
      </c>
      <c r="N1141" s="158">
        <v>0.90369999999999995</v>
      </c>
      <c r="O1141" s="158" t="s">
        <v>84</v>
      </c>
      <c r="P1141" s="158" t="s">
        <v>84</v>
      </c>
      <c r="Q1141" s="158">
        <v>0.91120000000000001</v>
      </c>
      <c r="R1141" s="158">
        <v>0.92930000000000001</v>
      </c>
      <c r="S1141" s="158">
        <v>0.8901</v>
      </c>
      <c r="T1141" s="158">
        <v>0.9133</v>
      </c>
      <c r="U1141" s="158">
        <v>0.79990000000000006</v>
      </c>
      <c r="V1141" s="158">
        <v>0.86119999999999997</v>
      </c>
      <c r="W1141" s="158">
        <v>0.69920000000000004</v>
      </c>
      <c r="X1141" s="158">
        <v>0.88839999999999997</v>
      </c>
      <c r="Y1141" s="158">
        <v>0.36430000000000001</v>
      </c>
      <c r="Z1141" s="158">
        <v>0.47499999999999998</v>
      </c>
      <c r="AA1141" s="158">
        <v>0.91249999999999998</v>
      </c>
      <c r="AB1141" s="158">
        <v>0.9496</v>
      </c>
      <c r="AC1141" s="158"/>
      <c r="AD1141" s="181">
        <v>18032</v>
      </c>
      <c r="AE1141" s="181" t="s">
        <v>84</v>
      </c>
      <c r="AF1141" s="181">
        <v>8711</v>
      </c>
      <c r="AG1141" s="181">
        <v>6085</v>
      </c>
      <c r="AH1141" s="181">
        <v>1156</v>
      </c>
      <c r="AI1141" s="181">
        <v>108</v>
      </c>
      <c r="AJ1141" s="181">
        <v>431</v>
      </c>
      <c r="AK1141" s="181">
        <v>1541</v>
      </c>
      <c r="AL1141" s="181">
        <v>5422</v>
      </c>
    </row>
    <row r="1142" spans="1:38" x14ac:dyDescent="0.25">
      <c r="A1142" s="159" t="s">
        <v>9782</v>
      </c>
      <c r="B1142" s="158">
        <v>0.88829999999999998</v>
      </c>
      <c r="C1142" s="158" t="s">
        <v>84</v>
      </c>
      <c r="D1142" s="158">
        <v>0.91020000000000001</v>
      </c>
      <c r="E1142" s="158">
        <v>0.89680000000000004</v>
      </c>
      <c r="F1142" s="158">
        <v>0.81040000000000001</v>
      </c>
      <c r="G1142" s="158" t="s">
        <v>84</v>
      </c>
      <c r="H1142" s="158">
        <v>0.47420000000000001</v>
      </c>
      <c r="I1142" s="158">
        <v>0.93230000000000002</v>
      </c>
      <c r="J1142" s="158"/>
      <c r="K1142" s="158"/>
      <c r="L1142" s="158"/>
      <c r="M1142" s="158">
        <v>0.88009999999999999</v>
      </c>
      <c r="N1142" s="158">
        <v>0.89600000000000002</v>
      </c>
      <c r="O1142" s="158" t="s">
        <v>84</v>
      </c>
      <c r="P1142" s="158" t="s">
        <v>84</v>
      </c>
      <c r="Q1142" s="158">
        <v>0.89859999999999995</v>
      </c>
      <c r="R1142" s="158">
        <v>0.92049999999999998</v>
      </c>
      <c r="S1142" s="158">
        <v>0.88219999999999998</v>
      </c>
      <c r="T1142" s="158">
        <v>0.90959999999999996</v>
      </c>
      <c r="U1142" s="158">
        <v>0.77300000000000002</v>
      </c>
      <c r="V1142" s="158">
        <v>0.84219999999999995</v>
      </c>
      <c r="W1142" s="158" t="s">
        <v>84</v>
      </c>
      <c r="X1142" s="158" t="s">
        <v>84</v>
      </c>
      <c r="Y1142" s="158">
        <v>0.41070000000000001</v>
      </c>
      <c r="Z1142" s="158">
        <v>0.53500000000000003</v>
      </c>
      <c r="AA1142" s="158">
        <v>0.90469999999999995</v>
      </c>
      <c r="AB1142" s="158">
        <v>0.95209999999999995</v>
      </c>
      <c r="AC1142" s="158"/>
      <c r="AD1142" s="181">
        <v>13438</v>
      </c>
      <c r="AE1142" s="181" t="s">
        <v>84</v>
      </c>
      <c r="AF1142" s="181">
        <v>6479</v>
      </c>
      <c r="AG1142" s="181">
        <v>4583</v>
      </c>
      <c r="AH1142" s="181">
        <v>911</v>
      </c>
      <c r="AI1142" s="181" t="s">
        <v>84</v>
      </c>
      <c r="AJ1142" s="181">
        <v>373</v>
      </c>
      <c r="AK1142" s="181">
        <v>1003</v>
      </c>
      <c r="AL1142" s="181">
        <v>4324</v>
      </c>
    </row>
    <row r="1143" spans="1:38" x14ac:dyDescent="0.25">
      <c r="A1143" s="159" t="s">
        <v>9783</v>
      </c>
      <c r="B1143" s="158">
        <v>0.92090000000000005</v>
      </c>
      <c r="C1143" s="158" t="s">
        <v>84</v>
      </c>
      <c r="D1143" s="158">
        <v>0.93910000000000005</v>
      </c>
      <c r="E1143" s="158">
        <v>0.92859999999999998</v>
      </c>
      <c r="F1143" s="158">
        <v>0.86799999999999999</v>
      </c>
      <c r="G1143" s="158">
        <v>0.85119999999999996</v>
      </c>
      <c r="H1143" s="158">
        <v>0.4899</v>
      </c>
      <c r="I1143" s="158">
        <v>0.93010000000000004</v>
      </c>
      <c r="J1143" s="158"/>
      <c r="K1143" s="158"/>
      <c r="L1143" s="158"/>
      <c r="M1143" s="158">
        <v>0.91539999999999999</v>
      </c>
      <c r="N1143" s="158">
        <v>0.92589999999999995</v>
      </c>
      <c r="O1143" s="158" t="s">
        <v>84</v>
      </c>
      <c r="P1143" s="158" t="s">
        <v>84</v>
      </c>
      <c r="Q1143" s="158">
        <v>0.93159999999999998</v>
      </c>
      <c r="R1143" s="158">
        <v>0.94579999999999997</v>
      </c>
      <c r="S1143" s="158">
        <v>0.91849999999999998</v>
      </c>
      <c r="T1143" s="158">
        <v>0.9375</v>
      </c>
      <c r="U1143" s="158">
        <v>0.84119999999999995</v>
      </c>
      <c r="V1143" s="158">
        <v>0.89059999999999995</v>
      </c>
      <c r="W1143" s="158">
        <v>0.77049999999999996</v>
      </c>
      <c r="X1143" s="158">
        <v>0.90529999999999999</v>
      </c>
      <c r="Y1143" s="158">
        <v>0.434</v>
      </c>
      <c r="Z1143" s="158">
        <v>0.54330000000000001</v>
      </c>
      <c r="AA1143" s="158">
        <v>0.91549999999999998</v>
      </c>
      <c r="AB1143" s="158">
        <v>0.94230000000000003</v>
      </c>
      <c r="AC1143" s="158"/>
      <c r="AD1143" s="181">
        <v>22600</v>
      </c>
      <c r="AE1143" s="181" t="s">
        <v>84</v>
      </c>
      <c r="AF1143" s="181">
        <v>10498</v>
      </c>
      <c r="AG1143" s="181">
        <v>7412</v>
      </c>
      <c r="AH1143" s="181">
        <v>1407</v>
      </c>
      <c r="AI1143" s="181">
        <v>171</v>
      </c>
      <c r="AJ1143" s="181">
        <v>424</v>
      </c>
      <c r="AK1143" s="181">
        <v>2688</v>
      </c>
      <c r="AL1143" s="181">
        <v>5306</v>
      </c>
    </row>
    <row r="1144" spans="1:38" x14ac:dyDescent="0.25">
      <c r="A1144" s="159" t="s">
        <v>9784</v>
      </c>
      <c r="B1144" s="158">
        <v>0.871</v>
      </c>
      <c r="C1144" s="158" t="s">
        <v>84</v>
      </c>
      <c r="D1144" s="158">
        <v>0.91339999999999999</v>
      </c>
      <c r="E1144" s="158">
        <v>0.86939999999999995</v>
      </c>
      <c r="F1144" s="158">
        <v>0.79079999999999995</v>
      </c>
      <c r="G1144" s="158" t="s">
        <v>84</v>
      </c>
      <c r="H1144" s="158">
        <v>0.39989999999999998</v>
      </c>
      <c r="I1144" s="158">
        <v>0.91769999999999996</v>
      </c>
      <c r="J1144" s="158"/>
      <c r="K1144" s="158"/>
      <c r="L1144" s="158"/>
      <c r="M1144" s="158">
        <v>0.86</v>
      </c>
      <c r="N1144" s="158">
        <v>0.88119999999999998</v>
      </c>
      <c r="O1144" s="158" t="s">
        <v>84</v>
      </c>
      <c r="P1144" s="158" t="s">
        <v>84</v>
      </c>
      <c r="Q1144" s="158">
        <v>0.89880000000000004</v>
      </c>
      <c r="R1144" s="158">
        <v>0.92589999999999995</v>
      </c>
      <c r="S1144" s="158">
        <v>0.84909999999999997</v>
      </c>
      <c r="T1144" s="158">
        <v>0.88719999999999999</v>
      </c>
      <c r="U1144" s="158">
        <v>0.74050000000000005</v>
      </c>
      <c r="V1144" s="158">
        <v>0.83250000000000002</v>
      </c>
      <c r="W1144" s="158" t="s">
        <v>84</v>
      </c>
      <c r="X1144" s="158" t="s">
        <v>84</v>
      </c>
      <c r="Y1144" s="158">
        <v>0.32969999999999999</v>
      </c>
      <c r="Z1144" s="158">
        <v>0.46899999999999997</v>
      </c>
      <c r="AA1144" s="158">
        <v>0.87790000000000001</v>
      </c>
      <c r="AB1144" s="158">
        <v>0.94489999999999996</v>
      </c>
      <c r="AC1144" s="158"/>
      <c r="AD1144" s="181">
        <v>8255</v>
      </c>
      <c r="AE1144" s="181" t="s">
        <v>84</v>
      </c>
      <c r="AF1144" s="181">
        <v>4012</v>
      </c>
      <c r="AG1144" s="181">
        <v>2844</v>
      </c>
      <c r="AH1144" s="181">
        <v>559</v>
      </c>
      <c r="AI1144" s="181" t="s">
        <v>84</v>
      </c>
      <c r="AJ1144" s="181">
        <v>285</v>
      </c>
      <c r="AK1144" s="181">
        <v>507</v>
      </c>
      <c r="AL1144" s="181">
        <v>2939</v>
      </c>
    </row>
    <row r="1145" spans="1:38" x14ac:dyDescent="0.25">
      <c r="A1145" s="159" t="s">
        <v>9785</v>
      </c>
      <c r="B1145" s="158">
        <v>0.99109999999999998</v>
      </c>
      <c r="C1145" s="158" t="s">
        <v>84</v>
      </c>
      <c r="D1145" s="158">
        <v>0.99950000000000006</v>
      </c>
      <c r="E1145" s="158">
        <v>0.99450000000000005</v>
      </c>
      <c r="F1145" s="158">
        <v>0.98509999999999998</v>
      </c>
      <c r="G1145" s="158">
        <v>0.99029999999999996</v>
      </c>
      <c r="H1145" s="158">
        <v>0.74770000000000003</v>
      </c>
      <c r="I1145" s="158">
        <v>0.996</v>
      </c>
      <c r="J1145" s="158"/>
      <c r="K1145" s="158"/>
      <c r="L1145" s="158"/>
      <c r="M1145" s="158">
        <v>0.98929999999999996</v>
      </c>
      <c r="N1145" s="158">
        <v>0.99260000000000004</v>
      </c>
      <c r="O1145" s="158" t="s">
        <v>84</v>
      </c>
      <c r="P1145" s="158" t="s">
        <v>84</v>
      </c>
      <c r="Q1145" s="158">
        <v>0.98850000000000005</v>
      </c>
      <c r="R1145" s="158">
        <v>1</v>
      </c>
      <c r="S1145" s="158">
        <v>0.99109999999999998</v>
      </c>
      <c r="T1145" s="158">
        <v>0.99650000000000005</v>
      </c>
      <c r="U1145" s="158">
        <v>0.97460000000000002</v>
      </c>
      <c r="V1145" s="158">
        <v>0.99119999999999997</v>
      </c>
      <c r="W1145" s="158">
        <v>0.92969999999999997</v>
      </c>
      <c r="X1145" s="158">
        <v>0.99870000000000003</v>
      </c>
      <c r="Y1145" s="158">
        <v>0.70399999999999996</v>
      </c>
      <c r="Z1145" s="158">
        <v>0.78590000000000004</v>
      </c>
      <c r="AA1145" s="158">
        <v>0.98950000000000005</v>
      </c>
      <c r="AB1145" s="158">
        <v>0.99850000000000005</v>
      </c>
      <c r="AC1145" s="158"/>
      <c r="AD1145" s="181">
        <v>20909</v>
      </c>
      <c r="AE1145" s="181" t="s">
        <v>84</v>
      </c>
      <c r="AF1145" s="181">
        <v>10134</v>
      </c>
      <c r="AG1145" s="181">
        <v>6822</v>
      </c>
      <c r="AH1145" s="181">
        <v>1376</v>
      </c>
      <c r="AI1145" s="181">
        <v>143</v>
      </c>
      <c r="AJ1145" s="181">
        <v>453</v>
      </c>
      <c r="AK1145" s="181">
        <v>1981</v>
      </c>
      <c r="AL1145" s="181">
        <v>5584</v>
      </c>
    </row>
    <row r="1146" spans="1:38" x14ac:dyDescent="0.25">
      <c r="A1146" s="159" t="s">
        <v>9786</v>
      </c>
      <c r="B1146" s="158">
        <v>0.99029999999999996</v>
      </c>
      <c r="C1146" s="158" t="s">
        <v>84</v>
      </c>
      <c r="D1146" s="158">
        <v>0.99960000000000004</v>
      </c>
      <c r="E1146" s="158">
        <v>0.99539999999999995</v>
      </c>
      <c r="F1146" s="158">
        <v>0.98409999999999997</v>
      </c>
      <c r="G1146" s="158">
        <v>0.97899999999999998</v>
      </c>
      <c r="H1146" s="158">
        <v>0.72970000000000002</v>
      </c>
      <c r="I1146" s="158">
        <v>0.99560000000000004</v>
      </c>
      <c r="J1146" s="158"/>
      <c r="K1146" s="158"/>
      <c r="L1146" s="158"/>
      <c r="M1146" s="158">
        <v>0.98829999999999996</v>
      </c>
      <c r="N1146" s="158">
        <v>0.99199999999999999</v>
      </c>
      <c r="O1146" s="158" t="s">
        <v>84</v>
      </c>
      <c r="P1146" s="158" t="s">
        <v>84</v>
      </c>
      <c r="Q1146" s="158">
        <v>0.97119999999999995</v>
      </c>
      <c r="R1146" s="158">
        <v>1</v>
      </c>
      <c r="S1146" s="158">
        <v>0.99170000000000003</v>
      </c>
      <c r="T1146" s="158">
        <v>0.99750000000000005</v>
      </c>
      <c r="U1146" s="158">
        <v>0.97209999999999996</v>
      </c>
      <c r="V1146" s="158">
        <v>0.99099999999999999</v>
      </c>
      <c r="W1146" s="158">
        <v>0.90910000000000002</v>
      </c>
      <c r="X1146" s="158">
        <v>0.99529999999999996</v>
      </c>
      <c r="Y1146" s="158">
        <v>0.68420000000000003</v>
      </c>
      <c r="Z1146" s="158">
        <v>0.76970000000000005</v>
      </c>
      <c r="AA1146" s="158">
        <v>0.98750000000000004</v>
      </c>
      <c r="AB1146" s="158">
        <v>0.99850000000000005</v>
      </c>
      <c r="AC1146" s="158"/>
      <c r="AD1146" s="181">
        <v>18032</v>
      </c>
      <c r="AE1146" s="181" t="s">
        <v>84</v>
      </c>
      <c r="AF1146" s="181">
        <v>8711</v>
      </c>
      <c r="AG1146" s="181">
        <v>6085</v>
      </c>
      <c r="AH1146" s="181">
        <v>1156</v>
      </c>
      <c r="AI1146" s="181">
        <v>108</v>
      </c>
      <c r="AJ1146" s="181">
        <v>431</v>
      </c>
      <c r="AK1146" s="181">
        <v>1541</v>
      </c>
      <c r="AL1146" s="181">
        <v>5422</v>
      </c>
    </row>
    <row r="1147" spans="1:38" x14ac:dyDescent="0.25">
      <c r="A1147" s="159" t="s">
        <v>9787</v>
      </c>
      <c r="B1147" s="158">
        <v>0.98599999999999999</v>
      </c>
      <c r="C1147" s="158" t="s">
        <v>84</v>
      </c>
      <c r="D1147" s="158">
        <v>0.99819999999999998</v>
      </c>
      <c r="E1147" s="158">
        <v>0.99350000000000005</v>
      </c>
      <c r="F1147" s="158">
        <v>0.96260000000000001</v>
      </c>
      <c r="G1147" s="158" t="s">
        <v>84</v>
      </c>
      <c r="H1147" s="158">
        <v>0.73480000000000001</v>
      </c>
      <c r="I1147" s="158">
        <v>0.99350000000000005</v>
      </c>
      <c r="J1147" s="158"/>
      <c r="K1147" s="158"/>
      <c r="L1147" s="158"/>
      <c r="M1147" s="158">
        <v>0.98340000000000005</v>
      </c>
      <c r="N1147" s="158">
        <v>0.98829999999999996</v>
      </c>
      <c r="O1147" s="158" t="s">
        <v>84</v>
      </c>
      <c r="P1147" s="158" t="s">
        <v>84</v>
      </c>
      <c r="Q1147" s="158">
        <v>0.99390000000000001</v>
      </c>
      <c r="R1147" s="158">
        <v>0.99950000000000006</v>
      </c>
      <c r="S1147" s="158">
        <v>0.9889</v>
      </c>
      <c r="T1147" s="158">
        <v>0.99619999999999997</v>
      </c>
      <c r="U1147" s="158">
        <v>0.94599999999999995</v>
      </c>
      <c r="V1147" s="158">
        <v>0.97419999999999995</v>
      </c>
      <c r="W1147" s="158" t="s">
        <v>84</v>
      </c>
      <c r="X1147" s="158" t="s">
        <v>84</v>
      </c>
      <c r="Y1147" s="158">
        <v>0.68579999999999997</v>
      </c>
      <c r="Z1147" s="158">
        <v>0.77729999999999999</v>
      </c>
      <c r="AA1147" s="158">
        <v>0.98240000000000005</v>
      </c>
      <c r="AB1147" s="158">
        <v>0.99760000000000004</v>
      </c>
      <c r="AC1147" s="158"/>
      <c r="AD1147" s="181">
        <v>13438</v>
      </c>
      <c r="AE1147" s="181" t="s">
        <v>84</v>
      </c>
      <c r="AF1147" s="181">
        <v>6479</v>
      </c>
      <c r="AG1147" s="181">
        <v>4583</v>
      </c>
      <c r="AH1147" s="181">
        <v>911</v>
      </c>
      <c r="AI1147" s="181" t="s">
        <v>84</v>
      </c>
      <c r="AJ1147" s="181">
        <v>373</v>
      </c>
      <c r="AK1147" s="181">
        <v>1003</v>
      </c>
      <c r="AL1147" s="181">
        <v>4324</v>
      </c>
    </row>
    <row r="1148" spans="1:38" x14ac:dyDescent="0.25">
      <c r="A1148" s="159" t="s">
        <v>9788</v>
      </c>
      <c r="B1148" s="158">
        <v>0.99370000000000003</v>
      </c>
      <c r="C1148" s="158" t="s">
        <v>84</v>
      </c>
      <c r="D1148" s="158">
        <v>1.0003</v>
      </c>
      <c r="E1148" s="158">
        <v>0.99670000000000003</v>
      </c>
      <c r="F1148" s="158">
        <v>0.98340000000000005</v>
      </c>
      <c r="G1148" s="158">
        <v>0.98029999999999995</v>
      </c>
      <c r="H1148" s="158">
        <v>0.78690000000000004</v>
      </c>
      <c r="I1148" s="158">
        <v>0.99819999999999998</v>
      </c>
      <c r="J1148" s="158"/>
      <c r="K1148" s="158"/>
      <c r="L1148" s="158"/>
      <c r="M1148" s="158">
        <v>0.99209999999999998</v>
      </c>
      <c r="N1148" s="158">
        <v>0.99490000000000001</v>
      </c>
      <c r="O1148" s="158" t="s">
        <v>84</v>
      </c>
      <c r="P1148" s="158" t="s">
        <v>84</v>
      </c>
      <c r="Q1148" s="158">
        <v>1.0003</v>
      </c>
      <c r="R1148" s="158">
        <v>1.0003</v>
      </c>
      <c r="S1148" s="158">
        <v>0.99360000000000004</v>
      </c>
      <c r="T1148" s="158">
        <v>0.99829999999999997</v>
      </c>
      <c r="U1148" s="158">
        <v>0.97340000000000004</v>
      </c>
      <c r="V1148" s="158">
        <v>0.98970000000000002</v>
      </c>
      <c r="W1148" s="158">
        <v>0.93799999999999994</v>
      </c>
      <c r="X1148" s="158">
        <v>0.99390000000000001</v>
      </c>
      <c r="Y1148" s="158">
        <v>0.74399999999999999</v>
      </c>
      <c r="Z1148" s="158">
        <v>0.82350000000000001</v>
      </c>
      <c r="AA1148" s="158">
        <v>0.99209999999999998</v>
      </c>
      <c r="AB1148" s="158">
        <v>0.99960000000000004</v>
      </c>
      <c r="AC1148" s="158"/>
      <c r="AD1148" s="181">
        <v>22600</v>
      </c>
      <c r="AE1148" s="181" t="s">
        <v>84</v>
      </c>
      <c r="AF1148" s="181">
        <v>10498</v>
      </c>
      <c r="AG1148" s="181">
        <v>7412</v>
      </c>
      <c r="AH1148" s="181">
        <v>1407</v>
      </c>
      <c r="AI1148" s="181">
        <v>171</v>
      </c>
      <c r="AJ1148" s="181">
        <v>424</v>
      </c>
      <c r="AK1148" s="181">
        <v>2688</v>
      </c>
      <c r="AL1148" s="181">
        <v>5306</v>
      </c>
    </row>
    <row r="1149" spans="1:38" x14ac:dyDescent="0.25">
      <c r="A1149" s="159" t="s">
        <v>9789</v>
      </c>
      <c r="B1149" s="158">
        <v>0.98419999999999996</v>
      </c>
      <c r="C1149" s="158" t="s">
        <v>84</v>
      </c>
      <c r="D1149" s="158">
        <v>0.99739999999999995</v>
      </c>
      <c r="E1149" s="158">
        <v>0.99439999999999995</v>
      </c>
      <c r="F1149" s="158">
        <v>0.96809999999999996</v>
      </c>
      <c r="G1149" s="158" t="s">
        <v>84</v>
      </c>
      <c r="H1149" s="158">
        <v>0.70979999999999999</v>
      </c>
      <c r="I1149" s="158">
        <v>1</v>
      </c>
      <c r="J1149" s="158"/>
      <c r="K1149" s="158"/>
      <c r="L1149" s="158"/>
      <c r="M1149" s="158">
        <v>0.98060000000000003</v>
      </c>
      <c r="N1149" s="158">
        <v>0.98709999999999998</v>
      </c>
      <c r="O1149" s="158" t="s">
        <v>84</v>
      </c>
      <c r="P1149" s="158" t="s">
        <v>84</v>
      </c>
      <c r="Q1149" s="158">
        <v>0.99199999999999999</v>
      </c>
      <c r="R1149" s="158">
        <v>0.99909999999999999</v>
      </c>
      <c r="S1149" s="158">
        <v>0.98780000000000001</v>
      </c>
      <c r="T1149" s="158">
        <v>0.99750000000000005</v>
      </c>
      <c r="U1149" s="158">
        <v>0.94640000000000002</v>
      </c>
      <c r="V1149" s="158">
        <v>0.98109999999999997</v>
      </c>
      <c r="W1149" s="158" t="s">
        <v>84</v>
      </c>
      <c r="X1149" s="158" t="s">
        <v>84</v>
      </c>
      <c r="Y1149" s="158">
        <v>0.6522</v>
      </c>
      <c r="Z1149" s="158">
        <v>0.75970000000000004</v>
      </c>
      <c r="AA1149" s="158">
        <v>1</v>
      </c>
      <c r="AB1149" s="158">
        <v>1</v>
      </c>
      <c r="AC1149" s="158"/>
      <c r="AD1149" s="181">
        <v>8255</v>
      </c>
      <c r="AE1149" s="181" t="s">
        <v>84</v>
      </c>
      <c r="AF1149" s="181">
        <v>4012</v>
      </c>
      <c r="AG1149" s="181">
        <v>2844</v>
      </c>
      <c r="AH1149" s="181">
        <v>559</v>
      </c>
      <c r="AI1149" s="181" t="s">
        <v>84</v>
      </c>
      <c r="AJ1149" s="181">
        <v>285</v>
      </c>
      <c r="AK1149" s="181">
        <v>507</v>
      </c>
      <c r="AL1149" s="181">
        <v>2939</v>
      </c>
    </row>
    <row r="1150" spans="1:38" x14ac:dyDescent="0.25">
      <c r="A1150" s="159" t="s">
        <v>9790</v>
      </c>
      <c r="B1150" s="158">
        <v>0.98470000000000002</v>
      </c>
      <c r="C1150" s="158" t="s">
        <v>84</v>
      </c>
      <c r="D1150" s="158">
        <v>0.995</v>
      </c>
      <c r="E1150" s="158">
        <v>0.98750000000000004</v>
      </c>
      <c r="F1150" s="158">
        <v>0.97289999999999999</v>
      </c>
      <c r="G1150" s="158">
        <v>0.97350000000000003</v>
      </c>
      <c r="H1150" s="158">
        <v>0.70850000000000002</v>
      </c>
      <c r="I1150" s="158">
        <v>0.99509999999999998</v>
      </c>
      <c r="J1150" s="158"/>
      <c r="K1150" s="158"/>
      <c r="L1150" s="158"/>
      <c r="M1150" s="158">
        <v>0.98229999999999995</v>
      </c>
      <c r="N1150" s="158">
        <v>0.98680000000000001</v>
      </c>
      <c r="O1150" s="158" t="s">
        <v>84</v>
      </c>
      <c r="P1150" s="158" t="s">
        <v>84</v>
      </c>
      <c r="Q1150" s="158">
        <v>0.99180000000000001</v>
      </c>
      <c r="R1150" s="158">
        <v>0.99690000000000001</v>
      </c>
      <c r="S1150" s="158">
        <v>0.98299999999999998</v>
      </c>
      <c r="T1150" s="158">
        <v>0.99080000000000001</v>
      </c>
      <c r="U1150" s="158">
        <v>0.95960000000000001</v>
      </c>
      <c r="V1150" s="158">
        <v>0.9819</v>
      </c>
      <c r="W1150" s="158">
        <v>0.9173</v>
      </c>
      <c r="X1150" s="158">
        <v>0.99170000000000003</v>
      </c>
      <c r="Y1150" s="158">
        <v>0.66249999999999998</v>
      </c>
      <c r="Z1150" s="158">
        <v>0.74950000000000006</v>
      </c>
      <c r="AA1150" s="158">
        <v>0.98660000000000003</v>
      </c>
      <c r="AB1150" s="158">
        <v>0.99819999999999998</v>
      </c>
      <c r="AC1150" s="158"/>
      <c r="AD1150" s="181">
        <v>20909</v>
      </c>
      <c r="AE1150" s="181" t="s">
        <v>84</v>
      </c>
      <c r="AF1150" s="181">
        <v>10134</v>
      </c>
      <c r="AG1150" s="181">
        <v>6822</v>
      </c>
      <c r="AH1150" s="181">
        <v>1376</v>
      </c>
      <c r="AI1150" s="181">
        <v>143</v>
      </c>
      <c r="AJ1150" s="181">
        <v>453</v>
      </c>
      <c r="AK1150" s="181">
        <v>1981</v>
      </c>
      <c r="AL1150" s="181">
        <v>5584</v>
      </c>
    </row>
    <row r="1151" spans="1:38" x14ac:dyDescent="0.25">
      <c r="A1151" s="159" t="s">
        <v>9791</v>
      </c>
      <c r="B1151" s="158">
        <v>0.98019999999999996</v>
      </c>
      <c r="C1151" s="158" t="s">
        <v>84</v>
      </c>
      <c r="D1151" s="158">
        <v>0.99409999999999998</v>
      </c>
      <c r="E1151" s="158">
        <v>0.98270000000000002</v>
      </c>
      <c r="F1151" s="158">
        <v>0.97240000000000004</v>
      </c>
      <c r="G1151" s="158">
        <v>0.95640000000000003</v>
      </c>
      <c r="H1151" s="158">
        <v>0.6472</v>
      </c>
      <c r="I1151" s="158">
        <v>0.99270000000000003</v>
      </c>
      <c r="J1151" s="158"/>
      <c r="K1151" s="158"/>
      <c r="L1151" s="158"/>
      <c r="M1151" s="158">
        <v>0.97740000000000005</v>
      </c>
      <c r="N1151" s="158">
        <v>0.98270000000000002</v>
      </c>
      <c r="O1151" s="158" t="s">
        <v>84</v>
      </c>
      <c r="P1151" s="158" t="s">
        <v>84</v>
      </c>
      <c r="Q1151" s="158">
        <v>0.99050000000000005</v>
      </c>
      <c r="R1151" s="158">
        <v>0.99629999999999996</v>
      </c>
      <c r="S1151" s="158">
        <v>0.97750000000000004</v>
      </c>
      <c r="T1151" s="158">
        <v>0.98670000000000002</v>
      </c>
      <c r="U1151" s="158">
        <v>0.95720000000000005</v>
      </c>
      <c r="V1151" s="158">
        <v>0.98219999999999996</v>
      </c>
      <c r="W1151" s="158">
        <v>0.88100000000000001</v>
      </c>
      <c r="X1151" s="158">
        <v>0.98450000000000004</v>
      </c>
      <c r="Y1151" s="158">
        <v>0.59850000000000003</v>
      </c>
      <c r="Z1151" s="158">
        <v>0.6915</v>
      </c>
      <c r="AA1151" s="158">
        <v>0.98280000000000001</v>
      </c>
      <c r="AB1151" s="158">
        <v>0.99690000000000001</v>
      </c>
      <c r="AC1151" s="158"/>
      <c r="AD1151" s="181">
        <v>18032</v>
      </c>
      <c r="AE1151" s="181" t="s">
        <v>84</v>
      </c>
      <c r="AF1151" s="181">
        <v>8711</v>
      </c>
      <c r="AG1151" s="181">
        <v>6085</v>
      </c>
      <c r="AH1151" s="181">
        <v>1156</v>
      </c>
      <c r="AI1151" s="181">
        <v>108</v>
      </c>
      <c r="AJ1151" s="181">
        <v>431</v>
      </c>
      <c r="AK1151" s="181">
        <v>1541</v>
      </c>
      <c r="AL1151" s="181">
        <v>5422</v>
      </c>
    </row>
    <row r="1152" spans="1:38" x14ac:dyDescent="0.25">
      <c r="A1152" s="159" t="s">
        <v>9792</v>
      </c>
      <c r="B1152" s="158">
        <v>0.97750000000000004</v>
      </c>
      <c r="C1152" s="158" t="s">
        <v>84</v>
      </c>
      <c r="D1152" s="158">
        <v>0.99339999999999995</v>
      </c>
      <c r="E1152" s="158">
        <v>0.98599999999999999</v>
      </c>
      <c r="F1152" s="158">
        <v>0.94069999999999998</v>
      </c>
      <c r="G1152" s="158" t="s">
        <v>84</v>
      </c>
      <c r="H1152" s="158">
        <v>0.6724</v>
      </c>
      <c r="I1152" s="158">
        <v>0.98680000000000001</v>
      </c>
      <c r="J1152" s="158"/>
      <c r="K1152" s="158"/>
      <c r="L1152" s="158"/>
      <c r="M1152" s="158">
        <v>0.97399999999999998</v>
      </c>
      <c r="N1152" s="158">
        <v>0.98050000000000004</v>
      </c>
      <c r="O1152" s="158" t="s">
        <v>84</v>
      </c>
      <c r="P1152" s="158" t="s">
        <v>84</v>
      </c>
      <c r="Q1152" s="158">
        <v>0.98899999999999999</v>
      </c>
      <c r="R1152" s="158">
        <v>0.99609999999999999</v>
      </c>
      <c r="S1152" s="158">
        <v>0.97989999999999999</v>
      </c>
      <c r="T1152" s="158">
        <v>0.99019999999999997</v>
      </c>
      <c r="U1152" s="158">
        <v>0.92020000000000002</v>
      </c>
      <c r="V1152" s="158">
        <v>0.95599999999999996</v>
      </c>
      <c r="W1152" s="158" t="s">
        <v>84</v>
      </c>
      <c r="X1152" s="158" t="s">
        <v>84</v>
      </c>
      <c r="Y1152" s="158">
        <v>0.62039999999999995</v>
      </c>
      <c r="Z1152" s="158">
        <v>0.71889999999999998</v>
      </c>
      <c r="AA1152" s="158">
        <v>0.97350000000000003</v>
      </c>
      <c r="AB1152" s="158">
        <v>0.99350000000000005</v>
      </c>
      <c r="AC1152" s="158"/>
      <c r="AD1152" s="181">
        <v>13438</v>
      </c>
      <c r="AE1152" s="181" t="s">
        <v>84</v>
      </c>
      <c r="AF1152" s="181">
        <v>6479</v>
      </c>
      <c r="AG1152" s="181">
        <v>4583</v>
      </c>
      <c r="AH1152" s="181">
        <v>911</v>
      </c>
      <c r="AI1152" s="181" t="s">
        <v>84</v>
      </c>
      <c r="AJ1152" s="181">
        <v>373</v>
      </c>
      <c r="AK1152" s="181">
        <v>1003</v>
      </c>
      <c r="AL1152" s="181">
        <v>4324</v>
      </c>
    </row>
    <row r="1153" spans="1:38" x14ac:dyDescent="0.25">
      <c r="A1153" s="159" t="s">
        <v>9793</v>
      </c>
      <c r="B1153" s="158">
        <v>0.98839999999999995</v>
      </c>
      <c r="C1153" s="158" t="s">
        <v>84</v>
      </c>
      <c r="D1153" s="158">
        <v>0.99760000000000004</v>
      </c>
      <c r="E1153" s="158">
        <v>0.99270000000000003</v>
      </c>
      <c r="F1153" s="158">
        <v>0.97250000000000003</v>
      </c>
      <c r="G1153" s="158">
        <v>0.9607</v>
      </c>
      <c r="H1153" s="158">
        <v>0.6996</v>
      </c>
      <c r="I1153" s="158">
        <v>0.99609999999999999</v>
      </c>
      <c r="J1153" s="158"/>
      <c r="K1153" s="158"/>
      <c r="L1153" s="158"/>
      <c r="M1153" s="158">
        <v>0.98629999999999995</v>
      </c>
      <c r="N1153" s="158">
        <v>0.99009999999999998</v>
      </c>
      <c r="O1153" s="158" t="s">
        <v>84</v>
      </c>
      <c r="P1153" s="158" t="s">
        <v>84</v>
      </c>
      <c r="Q1153" s="158">
        <v>0.99439999999999995</v>
      </c>
      <c r="R1153" s="158">
        <v>0.999</v>
      </c>
      <c r="S1153" s="158">
        <v>0.98870000000000002</v>
      </c>
      <c r="T1153" s="158">
        <v>0.99519999999999997</v>
      </c>
      <c r="U1153" s="158">
        <v>0.95989999999999998</v>
      </c>
      <c r="V1153" s="158">
        <v>0.98119999999999996</v>
      </c>
      <c r="W1153" s="158">
        <v>0.91220000000000001</v>
      </c>
      <c r="X1153" s="158">
        <v>0.98270000000000002</v>
      </c>
      <c r="Y1153" s="158">
        <v>0.6522</v>
      </c>
      <c r="Z1153" s="158">
        <v>0.74180000000000001</v>
      </c>
      <c r="AA1153" s="158">
        <v>0.98950000000000005</v>
      </c>
      <c r="AB1153" s="158">
        <v>0.99850000000000005</v>
      </c>
      <c r="AC1153" s="158"/>
      <c r="AD1153" s="181">
        <v>22600</v>
      </c>
      <c r="AE1153" s="181" t="s">
        <v>84</v>
      </c>
      <c r="AF1153" s="181">
        <v>10498</v>
      </c>
      <c r="AG1153" s="181">
        <v>7412</v>
      </c>
      <c r="AH1153" s="181">
        <v>1407</v>
      </c>
      <c r="AI1153" s="181">
        <v>171</v>
      </c>
      <c r="AJ1153" s="181">
        <v>424</v>
      </c>
      <c r="AK1153" s="181">
        <v>2688</v>
      </c>
      <c r="AL1153" s="181">
        <v>5306</v>
      </c>
    </row>
    <row r="1154" spans="1:38" x14ac:dyDescent="0.25">
      <c r="A1154" s="159" t="s">
        <v>9794</v>
      </c>
      <c r="B1154" s="158">
        <v>0.97389999999999999</v>
      </c>
      <c r="C1154" s="158" t="s">
        <v>84</v>
      </c>
      <c r="D1154" s="158">
        <v>0.99429999999999996</v>
      </c>
      <c r="E1154" s="158">
        <v>0.98399999999999999</v>
      </c>
      <c r="F1154" s="158">
        <v>0.95069999999999999</v>
      </c>
      <c r="G1154" s="158" t="s">
        <v>84</v>
      </c>
      <c r="H1154" s="158">
        <v>0.60360000000000003</v>
      </c>
      <c r="I1154" s="158">
        <v>0.99409999999999998</v>
      </c>
      <c r="J1154" s="158"/>
      <c r="K1154" s="158"/>
      <c r="L1154" s="158"/>
      <c r="M1154" s="158">
        <v>0.96919999999999995</v>
      </c>
      <c r="N1154" s="158">
        <v>0.97789999999999999</v>
      </c>
      <c r="O1154" s="158" t="s">
        <v>84</v>
      </c>
      <c r="P1154" s="158" t="s">
        <v>84</v>
      </c>
      <c r="Q1154" s="158">
        <v>0.98809999999999998</v>
      </c>
      <c r="R1154" s="158">
        <v>0.99719999999999998</v>
      </c>
      <c r="S1154" s="158">
        <v>0.97560000000000002</v>
      </c>
      <c r="T1154" s="158">
        <v>0.98950000000000005</v>
      </c>
      <c r="U1154" s="158">
        <v>0.92430000000000001</v>
      </c>
      <c r="V1154" s="158">
        <v>0.96799999999999997</v>
      </c>
      <c r="W1154" s="158" t="s">
        <v>84</v>
      </c>
      <c r="X1154" s="158" t="s">
        <v>84</v>
      </c>
      <c r="Y1154" s="158">
        <v>0.54239999999999999</v>
      </c>
      <c r="Z1154" s="158">
        <v>0.65920000000000001</v>
      </c>
      <c r="AA1154" s="158">
        <v>0.96619999999999995</v>
      </c>
      <c r="AB1154" s="158">
        <v>0.999</v>
      </c>
      <c r="AC1154" s="158"/>
      <c r="AD1154" s="181">
        <v>8255</v>
      </c>
      <c r="AE1154" s="181" t="s">
        <v>84</v>
      </c>
      <c r="AF1154" s="181">
        <v>4012</v>
      </c>
      <c r="AG1154" s="181">
        <v>2844</v>
      </c>
      <c r="AH1154" s="181">
        <v>559</v>
      </c>
      <c r="AI1154" s="181" t="s">
        <v>84</v>
      </c>
      <c r="AJ1154" s="181">
        <v>285</v>
      </c>
      <c r="AK1154" s="181">
        <v>507</v>
      </c>
      <c r="AL1154" s="181">
        <v>2939</v>
      </c>
    </row>
    <row r="1155" spans="1:38" x14ac:dyDescent="0.25">
      <c r="A1155" s="159" t="s">
        <v>9795</v>
      </c>
      <c r="B1155" s="158">
        <v>0.97709999999999997</v>
      </c>
      <c r="C1155" s="158" t="s">
        <v>84</v>
      </c>
      <c r="D1155" s="158">
        <v>0.98980000000000001</v>
      </c>
      <c r="E1155" s="158">
        <v>0.97889999999999999</v>
      </c>
      <c r="F1155" s="158">
        <v>0.95909999999999995</v>
      </c>
      <c r="G1155" s="158">
        <v>0.95669999999999999</v>
      </c>
      <c r="H1155" s="158">
        <v>0.66869999999999996</v>
      </c>
      <c r="I1155" s="158">
        <v>0.99060000000000004</v>
      </c>
      <c r="J1155" s="158"/>
      <c r="K1155" s="158"/>
      <c r="L1155" s="158"/>
      <c r="M1155" s="158">
        <v>0.97430000000000005</v>
      </c>
      <c r="N1155" s="158">
        <v>0.97970000000000002</v>
      </c>
      <c r="O1155" s="158" t="s">
        <v>84</v>
      </c>
      <c r="P1155" s="158" t="s">
        <v>84</v>
      </c>
      <c r="Q1155" s="158">
        <v>0.98609999999999998</v>
      </c>
      <c r="R1155" s="158">
        <v>0.99250000000000005</v>
      </c>
      <c r="S1155" s="158">
        <v>0.97350000000000003</v>
      </c>
      <c r="T1155" s="158">
        <v>0.98329999999999995</v>
      </c>
      <c r="U1155" s="158">
        <v>0.94350000000000001</v>
      </c>
      <c r="V1155" s="158">
        <v>0.97050000000000003</v>
      </c>
      <c r="W1155" s="158">
        <v>0.89629999999999999</v>
      </c>
      <c r="X1155" s="158">
        <v>0.98219999999999996</v>
      </c>
      <c r="Y1155" s="158">
        <v>0.62080000000000002</v>
      </c>
      <c r="Z1155" s="158">
        <v>0.71199999999999997</v>
      </c>
      <c r="AA1155" s="158">
        <v>0.98150000000000004</v>
      </c>
      <c r="AB1155" s="158">
        <v>0.99519999999999997</v>
      </c>
      <c r="AC1155" s="158"/>
      <c r="AD1155" s="181">
        <v>20909</v>
      </c>
      <c r="AE1155" s="181" t="s">
        <v>84</v>
      </c>
      <c r="AF1155" s="181">
        <v>10134</v>
      </c>
      <c r="AG1155" s="181">
        <v>6822</v>
      </c>
      <c r="AH1155" s="181">
        <v>1376</v>
      </c>
      <c r="AI1155" s="181">
        <v>143</v>
      </c>
      <c r="AJ1155" s="181">
        <v>453</v>
      </c>
      <c r="AK1155" s="181">
        <v>1981</v>
      </c>
      <c r="AL1155" s="181">
        <v>5584</v>
      </c>
    </row>
    <row r="1156" spans="1:38" x14ac:dyDescent="0.25">
      <c r="A1156" s="159" t="s">
        <v>9796</v>
      </c>
      <c r="B1156" s="158">
        <v>0.97170000000000001</v>
      </c>
      <c r="C1156" s="158" t="s">
        <v>84</v>
      </c>
      <c r="D1156" s="158">
        <v>0.98650000000000004</v>
      </c>
      <c r="E1156" s="158">
        <v>0.97389999999999999</v>
      </c>
      <c r="F1156" s="158">
        <v>0.96479999999999999</v>
      </c>
      <c r="G1156" s="158">
        <v>0.9244</v>
      </c>
      <c r="H1156" s="158">
        <v>0.61329999999999996</v>
      </c>
      <c r="I1156" s="158">
        <v>0.9879</v>
      </c>
      <c r="J1156" s="158"/>
      <c r="K1156" s="158"/>
      <c r="L1156" s="158"/>
      <c r="M1156" s="158">
        <v>0.96830000000000005</v>
      </c>
      <c r="N1156" s="158">
        <v>0.97470000000000001</v>
      </c>
      <c r="O1156" s="158" t="s">
        <v>84</v>
      </c>
      <c r="P1156" s="158" t="s">
        <v>84</v>
      </c>
      <c r="Q1156" s="158">
        <v>0.98219999999999996</v>
      </c>
      <c r="R1156" s="158">
        <v>0.98970000000000002</v>
      </c>
      <c r="S1156" s="158">
        <v>0.96779999999999999</v>
      </c>
      <c r="T1156" s="158">
        <v>0.97889999999999999</v>
      </c>
      <c r="U1156" s="158">
        <v>0.94740000000000002</v>
      </c>
      <c r="V1156" s="158">
        <v>0.97650000000000003</v>
      </c>
      <c r="W1156" s="158">
        <v>0.84250000000000003</v>
      </c>
      <c r="X1156" s="158">
        <v>0.96460000000000001</v>
      </c>
      <c r="Y1156" s="158">
        <v>0.56340000000000001</v>
      </c>
      <c r="Z1156" s="158">
        <v>0.6593</v>
      </c>
      <c r="AA1156" s="158">
        <v>0.9768</v>
      </c>
      <c r="AB1156" s="158">
        <v>0.99370000000000003</v>
      </c>
      <c r="AC1156" s="158"/>
      <c r="AD1156" s="181">
        <v>18032</v>
      </c>
      <c r="AE1156" s="181" t="s">
        <v>84</v>
      </c>
      <c r="AF1156" s="181">
        <v>8711</v>
      </c>
      <c r="AG1156" s="181">
        <v>6085</v>
      </c>
      <c r="AH1156" s="181">
        <v>1156</v>
      </c>
      <c r="AI1156" s="181">
        <v>108</v>
      </c>
      <c r="AJ1156" s="181">
        <v>431</v>
      </c>
      <c r="AK1156" s="181">
        <v>1541</v>
      </c>
      <c r="AL1156" s="181">
        <v>5422</v>
      </c>
    </row>
    <row r="1157" spans="1:38" x14ac:dyDescent="0.25">
      <c r="A1157" s="159" t="s">
        <v>9797</v>
      </c>
      <c r="B1157" s="158">
        <v>0.96609999999999996</v>
      </c>
      <c r="C1157" s="158" t="s">
        <v>84</v>
      </c>
      <c r="D1157" s="158">
        <v>0.9859</v>
      </c>
      <c r="E1157" s="158">
        <v>0.97419999999999995</v>
      </c>
      <c r="F1157" s="158">
        <v>0.91279999999999994</v>
      </c>
      <c r="G1157" s="158" t="s">
        <v>84</v>
      </c>
      <c r="H1157" s="158">
        <v>0.63919999999999999</v>
      </c>
      <c r="I1157" s="158">
        <v>0.97719999999999996</v>
      </c>
      <c r="J1157" s="158"/>
      <c r="K1157" s="158"/>
      <c r="L1157" s="158"/>
      <c r="M1157" s="158">
        <v>0.96199999999999997</v>
      </c>
      <c r="N1157" s="158">
        <v>0.96989999999999998</v>
      </c>
      <c r="O1157" s="158" t="s">
        <v>84</v>
      </c>
      <c r="P1157" s="158" t="s">
        <v>84</v>
      </c>
      <c r="Q1157" s="158">
        <v>0.98070000000000002</v>
      </c>
      <c r="R1157" s="158">
        <v>0.98970000000000002</v>
      </c>
      <c r="S1157" s="158">
        <v>0.96679999999999999</v>
      </c>
      <c r="T1157" s="158">
        <v>0.97989999999999999</v>
      </c>
      <c r="U1157" s="158">
        <v>0.88900000000000001</v>
      </c>
      <c r="V1157" s="158">
        <v>0.93169999999999997</v>
      </c>
      <c r="W1157" s="158" t="s">
        <v>84</v>
      </c>
      <c r="X1157" s="158" t="s">
        <v>84</v>
      </c>
      <c r="Y1157" s="158">
        <v>0.5857</v>
      </c>
      <c r="Z1157" s="158">
        <v>0.68779999999999997</v>
      </c>
      <c r="AA1157" s="158">
        <v>0.96179999999999999</v>
      </c>
      <c r="AB1157" s="158">
        <v>0.98640000000000005</v>
      </c>
      <c r="AC1157" s="158"/>
      <c r="AD1157" s="181">
        <v>13438</v>
      </c>
      <c r="AE1157" s="181" t="s">
        <v>84</v>
      </c>
      <c r="AF1157" s="181">
        <v>6479</v>
      </c>
      <c r="AG1157" s="181">
        <v>4583</v>
      </c>
      <c r="AH1157" s="181">
        <v>911</v>
      </c>
      <c r="AI1157" s="181" t="s">
        <v>84</v>
      </c>
      <c r="AJ1157" s="181">
        <v>373</v>
      </c>
      <c r="AK1157" s="181">
        <v>1003</v>
      </c>
      <c r="AL1157" s="181">
        <v>4324</v>
      </c>
    </row>
    <row r="1158" spans="1:38" x14ac:dyDescent="0.25">
      <c r="A1158" s="159" t="s">
        <v>9798</v>
      </c>
      <c r="B1158" s="158">
        <v>0.98099999999999998</v>
      </c>
      <c r="C1158" s="158" t="s">
        <v>84</v>
      </c>
      <c r="D1158" s="158">
        <v>0.99280000000000002</v>
      </c>
      <c r="E1158" s="158">
        <v>0.9859</v>
      </c>
      <c r="F1158" s="158">
        <v>0.9496</v>
      </c>
      <c r="G1158" s="158">
        <v>0.94710000000000005</v>
      </c>
      <c r="H1158" s="158">
        <v>0.65139999999999998</v>
      </c>
      <c r="I1158" s="158">
        <v>0.99160000000000004</v>
      </c>
      <c r="J1158" s="158"/>
      <c r="K1158" s="158"/>
      <c r="L1158" s="158"/>
      <c r="M1158" s="158">
        <v>0.97840000000000005</v>
      </c>
      <c r="N1158" s="158">
        <v>0.98319999999999996</v>
      </c>
      <c r="O1158" s="158" t="s">
        <v>84</v>
      </c>
      <c r="P1158" s="158" t="s">
        <v>84</v>
      </c>
      <c r="Q1158" s="158">
        <v>0.98950000000000005</v>
      </c>
      <c r="R1158" s="158">
        <v>0.99509999999999998</v>
      </c>
      <c r="S1158" s="158">
        <v>0.98119999999999996</v>
      </c>
      <c r="T1158" s="158">
        <v>0.98950000000000005</v>
      </c>
      <c r="U1158" s="158">
        <v>0.93410000000000004</v>
      </c>
      <c r="V1158" s="158">
        <v>0.96150000000000002</v>
      </c>
      <c r="W1158" s="158">
        <v>0.89410000000000001</v>
      </c>
      <c r="X1158" s="158">
        <v>0.97399999999999998</v>
      </c>
      <c r="Y1158" s="158">
        <v>0.60219999999999996</v>
      </c>
      <c r="Z1158" s="158">
        <v>0.69610000000000005</v>
      </c>
      <c r="AA1158" s="158">
        <v>0.98470000000000002</v>
      </c>
      <c r="AB1158" s="158">
        <v>0.99539999999999995</v>
      </c>
      <c r="AC1158" s="158"/>
      <c r="AD1158" s="181">
        <v>22600</v>
      </c>
      <c r="AE1158" s="181" t="s">
        <v>84</v>
      </c>
      <c r="AF1158" s="181">
        <v>10498</v>
      </c>
      <c r="AG1158" s="181">
        <v>7412</v>
      </c>
      <c r="AH1158" s="181">
        <v>1407</v>
      </c>
      <c r="AI1158" s="181">
        <v>171</v>
      </c>
      <c r="AJ1158" s="181">
        <v>424</v>
      </c>
      <c r="AK1158" s="181">
        <v>2688</v>
      </c>
      <c r="AL1158" s="181">
        <v>5306</v>
      </c>
    </row>
    <row r="1159" spans="1:38" x14ac:dyDescent="0.25">
      <c r="A1159" s="159" t="s">
        <v>9799</v>
      </c>
      <c r="B1159" s="158">
        <v>0.96120000000000005</v>
      </c>
      <c r="C1159" s="158" t="s">
        <v>84</v>
      </c>
      <c r="D1159" s="158">
        <v>0.98640000000000005</v>
      </c>
      <c r="E1159" s="158">
        <v>0.97040000000000004</v>
      </c>
      <c r="F1159" s="158">
        <v>0.92879999999999996</v>
      </c>
      <c r="G1159" s="158" t="s">
        <v>84</v>
      </c>
      <c r="H1159" s="158">
        <v>0.55279999999999996</v>
      </c>
      <c r="I1159" s="158">
        <v>0.98799999999999999</v>
      </c>
      <c r="J1159" s="158"/>
      <c r="K1159" s="158"/>
      <c r="L1159" s="158"/>
      <c r="M1159" s="158">
        <v>0.9556</v>
      </c>
      <c r="N1159" s="158">
        <v>0.96619999999999995</v>
      </c>
      <c r="O1159" s="158" t="s">
        <v>84</v>
      </c>
      <c r="P1159" s="158" t="s">
        <v>84</v>
      </c>
      <c r="Q1159" s="158">
        <v>0.97950000000000004</v>
      </c>
      <c r="R1159" s="158">
        <v>0.99099999999999999</v>
      </c>
      <c r="S1159" s="158">
        <v>0.96040000000000003</v>
      </c>
      <c r="T1159" s="158">
        <v>0.97789999999999999</v>
      </c>
      <c r="U1159" s="158">
        <v>0.89829999999999999</v>
      </c>
      <c r="V1159" s="158">
        <v>0.95040000000000002</v>
      </c>
      <c r="W1159" s="158" t="s">
        <v>84</v>
      </c>
      <c r="X1159" s="158" t="s">
        <v>84</v>
      </c>
      <c r="Y1159" s="158">
        <v>0.49070000000000003</v>
      </c>
      <c r="Z1159" s="158">
        <v>0.61050000000000004</v>
      </c>
      <c r="AA1159" s="158">
        <v>0.96289999999999998</v>
      </c>
      <c r="AB1159" s="158">
        <v>0.99609999999999999</v>
      </c>
      <c r="AC1159" s="158"/>
      <c r="AD1159" s="181">
        <v>8255</v>
      </c>
      <c r="AE1159" s="181" t="s">
        <v>84</v>
      </c>
      <c r="AF1159" s="181">
        <v>4012</v>
      </c>
      <c r="AG1159" s="181">
        <v>2844</v>
      </c>
      <c r="AH1159" s="181">
        <v>559</v>
      </c>
      <c r="AI1159" s="181" t="s">
        <v>84</v>
      </c>
      <c r="AJ1159" s="181">
        <v>285</v>
      </c>
      <c r="AK1159" s="181">
        <v>507</v>
      </c>
      <c r="AL1159" s="181">
        <v>2939</v>
      </c>
    </row>
    <row r="1160" spans="1:38" x14ac:dyDescent="0.25">
      <c r="A1160" s="159" t="s">
        <v>9800</v>
      </c>
      <c r="B1160" s="158">
        <v>0.83350000000000002</v>
      </c>
      <c r="C1160" s="158" t="s">
        <v>84</v>
      </c>
      <c r="D1160" s="158" t="s">
        <v>84</v>
      </c>
      <c r="E1160" s="158">
        <v>0.91830000000000001</v>
      </c>
      <c r="F1160" s="158">
        <v>0.93410000000000004</v>
      </c>
      <c r="G1160" s="158" t="s">
        <v>84</v>
      </c>
      <c r="H1160" s="158">
        <v>0.71340000000000003</v>
      </c>
      <c r="I1160" s="158" t="s">
        <v>84</v>
      </c>
      <c r="J1160" s="158"/>
      <c r="K1160" s="158"/>
      <c r="L1160" s="158"/>
      <c r="M1160" s="158">
        <v>0.81879999999999997</v>
      </c>
      <c r="N1160" s="158">
        <v>0.84709999999999996</v>
      </c>
      <c r="O1160" s="158" t="s">
        <v>84</v>
      </c>
      <c r="P1160" s="158" t="s">
        <v>84</v>
      </c>
      <c r="Q1160" s="158" t="s">
        <v>84</v>
      </c>
      <c r="R1160" s="158" t="s">
        <v>84</v>
      </c>
      <c r="S1160" s="158">
        <v>0.89749999999999996</v>
      </c>
      <c r="T1160" s="158">
        <v>0.93500000000000005</v>
      </c>
      <c r="U1160" s="158">
        <v>0.90690000000000004</v>
      </c>
      <c r="V1160" s="158">
        <v>0.9536</v>
      </c>
      <c r="W1160" s="158" t="s">
        <v>84</v>
      </c>
      <c r="X1160" s="158" t="s">
        <v>84</v>
      </c>
      <c r="Y1160" s="158">
        <v>0.68620000000000003</v>
      </c>
      <c r="Z1160" s="158">
        <v>0.73880000000000001</v>
      </c>
      <c r="AA1160" s="158" t="s">
        <v>84</v>
      </c>
      <c r="AB1160" s="158" t="s">
        <v>84</v>
      </c>
      <c r="AC1160" s="158"/>
      <c r="AD1160" s="181">
        <v>3071</v>
      </c>
      <c r="AE1160" s="181" t="s">
        <v>84</v>
      </c>
      <c r="AF1160" s="181" t="s">
        <v>84</v>
      </c>
      <c r="AG1160" s="181">
        <v>982</v>
      </c>
      <c r="AH1160" s="181">
        <v>540</v>
      </c>
      <c r="AI1160" s="181" t="s">
        <v>84</v>
      </c>
      <c r="AJ1160" s="181">
        <v>1306</v>
      </c>
      <c r="AK1160" s="181" t="s">
        <v>84</v>
      </c>
      <c r="AL1160" s="181">
        <v>1483</v>
      </c>
    </row>
    <row r="1161" spans="1:38" x14ac:dyDescent="0.25">
      <c r="A1161" s="159" t="s">
        <v>9801</v>
      </c>
      <c r="B1161" s="158">
        <v>0.8165</v>
      </c>
      <c r="C1161" s="158" t="s">
        <v>84</v>
      </c>
      <c r="D1161" s="158" t="s">
        <v>84</v>
      </c>
      <c r="E1161" s="158">
        <v>0.93159999999999998</v>
      </c>
      <c r="F1161" s="158">
        <v>0.91839999999999999</v>
      </c>
      <c r="G1161" s="158" t="s">
        <v>84</v>
      </c>
      <c r="H1161" s="158">
        <v>0.69569999999999999</v>
      </c>
      <c r="I1161" s="158" t="s">
        <v>84</v>
      </c>
      <c r="J1161" s="158"/>
      <c r="K1161" s="158"/>
      <c r="L1161" s="158"/>
      <c r="M1161" s="158">
        <v>0.80120000000000002</v>
      </c>
      <c r="N1161" s="158">
        <v>0.83069999999999999</v>
      </c>
      <c r="O1161" s="158" t="s">
        <v>84</v>
      </c>
      <c r="P1161" s="158" t="s">
        <v>84</v>
      </c>
      <c r="Q1161" s="158" t="s">
        <v>84</v>
      </c>
      <c r="R1161" s="158" t="s">
        <v>84</v>
      </c>
      <c r="S1161" s="158">
        <v>0.9113</v>
      </c>
      <c r="T1161" s="158">
        <v>0.94740000000000002</v>
      </c>
      <c r="U1161" s="158">
        <v>0.88970000000000005</v>
      </c>
      <c r="V1161" s="158">
        <v>0.93979999999999997</v>
      </c>
      <c r="W1161" s="158" t="s">
        <v>84</v>
      </c>
      <c r="X1161" s="158" t="s">
        <v>84</v>
      </c>
      <c r="Y1161" s="158">
        <v>0.66869999999999996</v>
      </c>
      <c r="Z1161" s="158">
        <v>0.72089999999999999</v>
      </c>
      <c r="AA1161" s="158" t="s">
        <v>84</v>
      </c>
      <c r="AB1161" s="158" t="s">
        <v>84</v>
      </c>
      <c r="AC1161" s="158"/>
      <c r="AD1161" s="181">
        <v>3078</v>
      </c>
      <c r="AE1161" s="181" t="s">
        <v>84</v>
      </c>
      <c r="AF1161" s="181" t="s">
        <v>84</v>
      </c>
      <c r="AG1161" s="181">
        <v>953</v>
      </c>
      <c r="AH1161" s="181">
        <v>561</v>
      </c>
      <c r="AI1161" s="181" t="s">
        <v>84</v>
      </c>
      <c r="AJ1161" s="181">
        <v>1373</v>
      </c>
      <c r="AK1161" s="181" t="s">
        <v>84</v>
      </c>
      <c r="AL1161" s="181">
        <v>1649</v>
      </c>
    </row>
    <row r="1162" spans="1:38" x14ac:dyDescent="0.25">
      <c r="A1162" s="159" t="s">
        <v>9802</v>
      </c>
      <c r="B1162" s="158">
        <v>0.79310000000000003</v>
      </c>
      <c r="C1162" s="158" t="s">
        <v>84</v>
      </c>
      <c r="D1162" s="158" t="s">
        <v>84</v>
      </c>
      <c r="E1162" s="158">
        <v>0.9264</v>
      </c>
      <c r="F1162" s="158">
        <v>0.9103</v>
      </c>
      <c r="G1162" s="158" t="s">
        <v>84</v>
      </c>
      <c r="H1162" s="158">
        <v>0.65400000000000003</v>
      </c>
      <c r="I1162" s="158" t="s">
        <v>84</v>
      </c>
      <c r="J1162" s="158"/>
      <c r="K1162" s="158"/>
      <c r="L1162" s="158"/>
      <c r="M1162" s="158">
        <v>0.77659999999999996</v>
      </c>
      <c r="N1162" s="158">
        <v>0.80859999999999999</v>
      </c>
      <c r="O1162" s="158" t="s">
        <v>84</v>
      </c>
      <c r="P1162" s="158" t="s">
        <v>84</v>
      </c>
      <c r="Q1162" s="158" t="s">
        <v>84</v>
      </c>
      <c r="R1162" s="158" t="s">
        <v>84</v>
      </c>
      <c r="S1162" s="158">
        <v>0.90349999999999997</v>
      </c>
      <c r="T1162" s="158">
        <v>0.94399999999999995</v>
      </c>
      <c r="U1162" s="158">
        <v>0.87960000000000005</v>
      </c>
      <c r="V1162" s="158">
        <v>0.9335</v>
      </c>
      <c r="W1162" s="158" t="s">
        <v>84</v>
      </c>
      <c r="X1162" s="158" t="s">
        <v>84</v>
      </c>
      <c r="Y1162" s="158">
        <v>0.62590000000000001</v>
      </c>
      <c r="Z1162" s="158">
        <v>0.68049999999999999</v>
      </c>
      <c r="AA1162" s="158" t="s">
        <v>84</v>
      </c>
      <c r="AB1162" s="158" t="s">
        <v>84</v>
      </c>
      <c r="AC1162" s="158"/>
      <c r="AD1162" s="181">
        <v>2810</v>
      </c>
      <c r="AE1162" s="181" t="s">
        <v>84</v>
      </c>
      <c r="AF1162" s="181" t="s">
        <v>84</v>
      </c>
      <c r="AG1162" s="181">
        <v>816</v>
      </c>
      <c r="AH1162" s="181">
        <v>524</v>
      </c>
      <c r="AI1162" s="181" t="s">
        <v>84</v>
      </c>
      <c r="AJ1162" s="181">
        <v>1307</v>
      </c>
      <c r="AK1162" s="181" t="s">
        <v>84</v>
      </c>
      <c r="AL1162" s="181">
        <v>1625</v>
      </c>
    </row>
    <row r="1163" spans="1:38" x14ac:dyDescent="0.25">
      <c r="A1163" s="159" t="s">
        <v>9803</v>
      </c>
      <c r="B1163" s="158">
        <v>0.84460000000000002</v>
      </c>
      <c r="C1163" s="158" t="s">
        <v>84</v>
      </c>
      <c r="D1163" s="158" t="s">
        <v>84</v>
      </c>
      <c r="E1163" s="158">
        <v>0.91649999999999998</v>
      </c>
      <c r="F1163" s="158">
        <v>0.93710000000000004</v>
      </c>
      <c r="G1163" s="158">
        <v>0.94689999999999996</v>
      </c>
      <c r="H1163" s="158">
        <v>0.72699999999999998</v>
      </c>
      <c r="I1163" s="158" t="s">
        <v>84</v>
      </c>
      <c r="J1163" s="158"/>
      <c r="K1163" s="158"/>
      <c r="L1163" s="158"/>
      <c r="M1163" s="158">
        <v>0.8296</v>
      </c>
      <c r="N1163" s="158">
        <v>0.85829999999999995</v>
      </c>
      <c r="O1163" s="158" t="s">
        <v>84</v>
      </c>
      <c r="P1163" s="158" t="s">
        <v>84</v>
      </c>
      <c r="Q1163" s="158" t="s">
        <v>84</v>
      </c>
      <c r="R1163" s="158" t="s">
        <v>84</v>
      </c>
      <c r="S1163" s="158">
        <v>0.89429999999999998</v>
      </c>
      <c r="T1163" s="158">
        <v>0.93430000000000002</v>
      </c>
      <c r="U1163" s="158">
        <v>0.9123</v>
      </c>
      <c r="V1163" s="158">
        <v>0.95509999999999995</v>
      </c>
      <c r="W1163" s="158">
        <v>0.88839999999999997</v>
      </c>
      <c r="X1163" s="158">
        <v>0.97509999999999997</v>
      </c>
      <c r="Y1163" s="158">
        <v>0.69740000000000002</v>
      </c>
      <c r="Z1163" s="158">
        <v>0.75419999999999998</v>
      </c>
      <c r="AA1163" s="158" t="s">
        <v>84</v>
      </c>
      <c r="AB1163" s="158" t="s">
        <v>84</v>
      </c>
      <c r="AC1163" s="158"/>
      <c r="AD1163" s="181">
        <v>2781</v>
      </c>
      <c r="AE1163" s="181" t="s">
        <v>84</v>
      </c>
      <c r="AF1163" s="181" t="s">
        <v>84</v>
      </c>
      <c r="AG1163" s="181">
        <v>857</v>
      </c>
      <c r="AH1163" s="181">
        <v>598</v>
      </c>
      <c r="AI1163" s="181">
        <v>147</v>
      </c>
      <c r="AJ1163" s="181">
        <v>1074</v>
      </c>
      <c r="AK1163" s="181" t="s">
        <v>84</v>
      </c>
      <c r="AL1163" s="181">
        <v>1172</v>
      </c>
    </row>
    <row r="1164" spans="1:38" x14ac:dyDescent="0.25">
      <c r="A1164" s="159" t="s">
        <v>9804</v>
      </c>
      <c r="B1164" s="158">
        <v>0.80489999999999995</v>
      </c>
      <c r="C1164" s="158" t="s">
        <v>84</v>
      </c>
      <c r="D1164" s="158" t="s">
        <v>84</v>
      </c>
      <c r="E1164" s="158">
        <v>0.91159999999999997</v>
      </c>
      <c r="F1164" s="158">
        <v>0.89739999999999998</v>
      </c>
      <c r="G1164" s="158" t="s">
        <v>84</v>
      </c>
      <c r="H1164" s="158">
        <v>0.69130000000000003</v>
      </c>
      <c r="I1164" s="158" t="s">
        <v>84</v>
      </c>
      <c r="J1164" s="158"/>
      <c r="K1164" s="158"/>
      <c r="L1164" s="158"/>
      <c r="M1164" s="158">
        <v>0.7873</v>
      </c>
      <c r="N1164" s="158">
        <v>0.82110000000000005</v>
      </c>
      <c r="O1164" s="158" t="s">
        <v>84</v>
      </c>
      <c r="P1164" s="158" t="s">
        <v>84</v>
      </c>
      <c r="Q1164" s="158" t="s">
        <v>84</v>
      </c>
      <c r="R1164" s="158" t="s">
        <v>84</v>
      </c>
      <c r="S1164" s="158">
        <v>0.88600000000000001</v>
      </c>
      <c r="T1164" s="158">
        <v>0.93169999999999997</v>
      </c>
      <c r="U1164" s="158">
        <v>0.8639</v>
      </c>
      <c r="V1164" s="158">
        <v>0.92290000000000005</v>
      </c>
      <c r="W1164" s="158" t="s">
        <v>84</v>
      </c>
      <c r="X1164" s="158" t="s">
        <v>84</v>
      </c>
      <c r="Y1164" s="158">
        <v>0.66100000000000003</v>
      </c>
      <c r="Z1164" s="158">
        <v>0.71960000000000002</v>
      </c>
      <c r="AA1164" s="158" t="s">
        <v>84</v>
      </c>
      <c r="AB1164" s="158" t="s">
        <v>84</v>
      </c>
      <c r="AC1164" s="158"/>
      <c r="AD1164" s="181">
        <v>2388</v>
      </c>
      <c r="AE1164" s="181" t="s">
        <v>84</v>
      </c>
      <c r="AF1164" s="181" t="s">
        <v>84</v>
      </c>
      <c r="AG1164" s="181">
        <v>705</v>
      </c>
      <c r="AH1164" s="181">
        <v>478</v>
      </c>
      <c r="AI1164" s="181" t="s">
        <v>84</v>
      </c>
      <c r="AJ1164" s="181">
        <v>1072</v>
      </c>
      <c r="AK1164" s="181" t="s">
        <v>84</v>
      </c>
      <c r="AL1164" s="181">
        <v>1248</v>
      </c>
    </row>
    <row r="1165" spans="1:38" x14ac:dyDescent="0.25">
      <c r="A1165" s="159" t="s">
        <v>9805</v>
      </c>
      <c r="B1165" s="158">
        <v>0.91500000000000004</v>
      </c>
      <c r="C1165" s="158" t="s">
        <v>84</v>
      </c>
      <c r="D1165" s="158" t="s">
        <v>84</v>
      </c>
      <c r="E1165" s="158">
        <v>0.96140000000000003</v>
      </c>
      <c r="F1165" s="158">
        <v>0.95469999999999999</v>
      </c>
      <c r="G1165" s="158" t="s">
        <v>84</v>
      </c>
      <c r="H1165" s="158">
        <v>0.86050000000000004</v>
      </c>
      <c r="I1165" s="158" t="s">
        <v>84</v>
      </c>
      <c r="J1165" s="158"/>
      <c r="K1165" s="158"/>
      <c r="L1165" s="158"/>
      <c r="M1165" s="158">
        <v>0.90439999999999998</v>
      </c>
      <c r="N1165" s="158">
        <v>0.9244</v>
      </c>
      <c r="O1165" s="158" t="s">
        <v>84</v>
      </c>
      <c r="P1165" s="158" t="s">
        <v>84</v>
      </c>
      <c r="Q1165" s="158" t="s">
        <v>84</v>
      </c>
      <c r="R1165" s="158" t="s">
        <v>84</v>
      </c>
      <c r="S1165" s="158">
        <v>0.94710000000000005</v>
      </c>
      <c r="T1165" s="158">
        <v>0.97199999999999998</v>
      </c>
      <c r="U1165" s="158">
        <v>0.93310000000000004</v>
      </c>
      <c r="V1165" s="158">
        <v>0.96950000000000003</v>
      </c>
      <c r="W1165" s="158" t="s">
        <v>84</v>
      </c>
      <c r="X1165" s="158" t="s">
        <v>84</v>
      </c>
      <c r="Y1165" s="158">
        <v>0.84030000000000005</v>
      </c>
      <c r="Z1165" s="158">
        <v>0.87839999999999996</v>
      </c>
      <c r="AA1165" s="158" t="s">
        <v>84</v>
      </c>
      <c r="AB1165" s="158" t="s">
        <v>84</v>
      </c>
      <c r="AC1165" s="158"/>
      <c r="AD1165" s="181">
        <v>3071</v>
      </c>
      <c r="AE1165" s="181" t="s">
        <v>84</v>
      </c>
      <c r="AF1165" s="181" t="s">
        <v>84</v>
      </c>
      <c r="AG1165" s="181">
        <v>982</v>
      </c>
      <c r="AH1165" s="181">
        <v>540</v>
      </c>
      <c r="AI1165" s="181" t="s">
        <v>84</v>
      </c>
      <c r="AJ1165" s="181">
        <v>1306</v>
      </c>
      <c r="AK1165" s="181" t="s">
        <v>84</v>
      </c>
      <c r="AL1165" s="181">
        <v>1483</v>
      </c>
    </row>
    <row r="1166" spans="1:38" x14ac:dyDescent="0.25">
      <c r="A1166" s="159" t="s">
        <v>9806</v>
      </c>
      <c r="B1166" s="158">
        <v>0.91120000000000001</v>
      </c>
      <c r="C1166" s="158" t="s">
        <v>84</v>
      </c>
      <c r="D1166" s="158" t="s">
        <v>84</v>
      </c>
      <c r="E1166" s="158">
        <v>0.96450000000000002</v>
      </c>
      <c r="F1166" s="158">
        <v>0.95669999999999999</v>
      </c>
      <c r="G1166" s="158" t="s">
        <v>84</v>
      </c>
      <c r="H1166" s="158">
        <v>0.85460000000000003</v>
      </c>
      <c r="I1166" s="158" t="s">
        <v>84</v>
      </c>
      <c r="J1166" s="158"/>
      <c r="K1166" s="158"/>
      <c r="L1166" s="158"/>
      <c r="M1166" s="158">
        <v>0.90039999999999998</v>
      </c>
      <c r="N1166" s="158">
        <v>0.92090000000000005</v>
      </c>
      <c r="O1166" s="158" t="s">
        <v>84</v>
      </c>
      <c r="P1166" s="158" t="s">
        <v>84</v>
      </c>
      <c r="Q1166" s="158" t="s">
        <v>84</v>
      </c>
      <c r="R1166" s="158" t="s">
        <v>84</v>
      </c>
      <c r="S1166" s="158">
        <v>0.95040000000000002</v>
      </c>
      <c r="T1166" s="158">
        <v>0.97470000000000001</v>
      </c>
      <c r="U1166" s="158">
        <v>0.93579999999999997</v>
      </c>
      <c r="V1166" s="158">
        <v>0.97089999999999999</v>
      </c>
      <c r="W1166" s="158" t="s">
        <v>84</v>
      </c>
      <c r="X1166" s="158" t="s">
        <v>84</v>
      </c>
      <c r="Y1166" s="158">
        <v>0.83460000000000001</v>
      </c>
      <c r="Z1166" s="158">
        <v>0.87239999999999995</v>
      </c>
      <c r="AA1166" s="158" t="s">
        <v>84</v>
      </c>
      <c r="AB1166" s="158" t="s">
        <v>84</v>
      </c>
      <c r="AC1166" s="158"/>
      <c r="AD1166" s="181">
        <v>3078</v>
      </c>
      <c r="AE1166" s="181" t="s">
        <v>84</v>
      </c>
      <c r="AF1166" s="181" t="s">
        <v>84</v>
      </c>
      <c r="AG1166" s="181">
        <v>953</v>
      </c>
      <c r="AH1166" s="181">
        <v>561</v>
      </c>
      <c r="AI1166" s="181" t="s">
        <v>84</v>
      </c>
      <c r="AJ1166" s="181">
        <v>1373</v>
      </c>
      <c r="AK1166" s="181" t="s">
        <v>84</v>
      </c>
      <c r="AL1166" s="181">
        <v>1649</v>
      </c>
    </row>
    <row r="1167" spans="1:38" x14ac:dyDescent="0.25">
      <c r="A1167" s="159" t="s">
        <v>9807</v>
      </c>
      <c r="B1167" s="158">
        <v>0.89859999999999995</v>
      </c>
      <c r="C1167" s="158" t="s">
        <v>84</v>
      </c>
      <c r="D1167" s="158" t="s">
        <v>84</v>
      </c>
      <c r="E1167" s="158">
        <v>0.95730000000000004</v>
      </c>
      <c r="F1167" s="158">
        <v>0.95940000000000003</v>
      </c>
      <c r="G1167" s="158" t="s">
        <v>84</v>
      </c>
      <c r="H1167" s="158">
        <v>0.83309999999999995</v>
      </c>
      <c r="I1167" s="158" t="s">
        <v>84</v>
      </c>
      <c r="J1167" s="158"/>
      <c r="K1167" s="158"/>
      <c r="L1167" s="158"/>
      <c r="M1167" s="158">
        <v>0.88670000000000004</v>
      </c>
      <c r="N1167" s="158">
        <v>0.9093</v>
      </c>
      <c r="O1167" s="158" t="s">
        <v>84</v>
      </c>
      <c r="P1167" s="158" t="s">
        <v>84</v>
      </c>
      <c r="Q1167" s="158" t="s">
        <v>84</v>
      </c>
      <c r="R1167" s="158" t="s">
        <v>84</v>
      </c>
      <c r="S1167" s="158">
        <v>0.94059999999999999</v>
      </c>
      <c r="T1167" s="158">
        <v>0.96930000000000005</v>
      </c>
      <c r="U1167" s="158">
        <v>0.93799999999999994</v>
      </c>
      <c r="V1167" s="158">
        <v>0.97350000000000003</v>
      </c>
      <c r="W1167" s="158" t="s">
        <v>84</v>
      </c>
      <c r="X1167" s="158" t="s">
        <v>84</v>
      </c>
      <c r="Y1167" s="158">
        <v>0.81159999999999999</v>
      </c>
      <c r="Z1167" s="158">
        <v>0.85240000000000005</v>
      </c>
      <c r="AA1167" s="158" t="s">
        <v>84</v>
      </c>
      <c r="AB1167" s="158" t="s">
        <v>84</v>
      </c>
      <c r="AC1167" s="158"/>
      <c r="AD1167" s="181">
        <v>2810</v>
      </c>
      <c r="AE1167" s="181" t="s">
        <v>84</v>
      </c>
      <c r="AF1167" s="181" t="s">
        <v>84</v>
      </c>
      <c r="AG1167" s="181">
        <v>816</v>
      </c>
      <c r="AH1167" s="181">
        <v>524</v>
      </c>
      <c r="AI1167" s="181" t="s">
        <v>84</v>
      </c>
      <c r="AJ1167" s="181">
        <v>1307</v>
      </c>
      <c r="AK1167" s="181" t="s">
        <v>84</v>
      </c>
      <c r="AL1167" s="181">
        <v>1625</v>
      </c>
    </row>
    <row r="1168" spans="1:38" x14ac:dyDescent="0.25">
      <c r="A1168" s="159" t="s">
        <v>9808</v>
      </c>
      <c r="B1168" s="158">
        <v>0.93069999999999997</v>
      </c>
      <c r="C1168" s="158" t="s">
        <v>84</v>
      </c>
      <c r="D1168" s="158" t="s">
        <v>84</v>
      </c>
      <c r="E1168" s="158">
        <v>0.97409999999999997</v>
      </c>
      <c r="F1168" s="158">
        <v>0.96399999999999997</v>
      </c>
      <c r="G1168" s="158">
        <v>0.97350000000000003</v>
      </c>
      <c r="H1168" s="158">
        <v>0.87319999999999998</v>
      </c>
      <c r="I1168" s="158" t="s">
        <v>84</v>
      </c>
      <c r="J1168" s="158"/>
      <c r="K1168" s="158"/>
      <c r="L1168" s="158"/>
      <c r="M1168" s="158">
        <v>0.92049999999999998</v>
      </c>
      <c r="N1168" s="158">
        <v>0.93969999999999998</v>
      </c>
      <c r="O1168" s="158" t="s">
        <v>84</v>
      </c>
      <c r="P1168" s="158" t="s">
        <v>84</v>
      </c>
      <c r="Q1168" s="158" t="s">
        <v>84</v>
      </c>
      <c r="R1168" s="158" t="s">
        <v>84</v>
      </c>
      <c r="S1168" s="158">
        <v>0.9607</v>
      </c>
      <c r="T1168" s="158">
        <v>0.98299999999999998</v>
      </c>
      <c r="U1168" s="158">
        <v>0.94540000000000002</v>
      </c>
      <c r="V1168" s="158">
        <v>0.97640000000000005</v>
      </c>
      <c r="W1168" s="158">
        <v>0.92889999999999995</v>
      </c>
      <c r="X1168" s="158">
        <v>0.99029999999999996</v>
      </c>
      <c r="Y1168" s="158">
        <v>0.85150000000000003</v>
      </c>
      <c r="Z1168" s="158">
        <v>0.89190000000000003</v>
      </c>
      <c r="AA1168" s="158" t="s">
        <v>84</v>
      </c>
      <c r="AB1168" s="158" t="s">
        <v>84</v>
      </c>
      <c r="AC1168" s="158"/>
      <c r="AD1168" s="181">
        <v>2781</v>
      </c>
      <c r="AE1168" s="181" t="s">
        <v>84</v>
      </c>
      <c r="AF1168" s="181" t="s">
        <v>84</v>
      </c>
      <c r="AG1168" s="181">
        <v>857</v>
      </c>
      <c r="AH1168" s="181">
        <v>598</v>
      </c>
      <c r="AI1168" s="181">
        <v>147</v>
      </c>
      <c r="AJ1168" s="181">
        <v>1074</v>
      </c>
      <c r="AK1168" s="181" t="s">
        <v>84</v>
      </c>
      <c r="AL1168" s="181">
        <v>1172</v>
      </c>
    </row>
    <row r="1169" spans="1:38" x14ac:dyDescent="0.25">
      <c r="A1169" s="159" t="s">
        <v>9809</v>
      </c>
      <c r="B1169" s="158">
        <v>0.90180000000000005</v>
      </c>
      <c r="C1169" s="158" t="s">
        <v>84</v>
      </c>
      <c r="D1169" s="158" t="s">
        <v>84</v>
      </c>
      <c r="E1169" s="158">
        <v>0.95299999999999996</v>
      </c>
      <c r="F1169" s="158">
        <v>0.94889999999999997</v>
      </c>
      <c r="G1169" s="158" t="s">
        <v>84</v>
      </c>
      <c r="H1169" s="158">
        <v>0.84789999999999999</v>
      </c>
      <c r="I1169" s="158" t="s">
        <v>84</v>
      </c>
      <c r="J1169" s="158"/>
      <c r="K1169" s="158"/>
      <c r="L1169" s="158"/>
      <c r="M1169" s="158">
        <v>0.88900000000000001</v>
      </c>
      <c r="N1169" s="158">
        <v>0.91320000000000001</v>
      </c>
      <c r="O1169" s="158" t="s">
        <v>84</v>
      </c>
      <c r="P1169" s="158" t="s">
        <v>84</v>
      </c>
      <c r="Q1169" s="158" t="s">
        <v>84</v>
      </c>
      <c r="R1169" s="158" t="s">
        <v>84</v>
      </c>
      <c r="S1169" s="158">
        <v>0.93420000000000003</v>
      </c>
      <c r="T1169" s="158">
        <v>0.96650000000000003</v>
      </c>
      <c r="U1169" s="158">
        <v>0.92459999999999998</v>
      </c>
      <c r="V1169" s="158">
        <v>0.96550000000000002</v>
      </c>
      <c r="W1169" s="158" t="s">
        <v>84</v>
      </c>
      <c r="X1169" s="158" t="s">
        <v>84</v>
      </c>
      <c r="Y1169" s="158">
        <v>0.82469999999999999</v>
      </c>
      <c r="Z1169" s="158">
        <v>0.86819999999999997</v>
      </c>
      <c r="AA1169" s="158" t="s">
        <v>84</v>
      </c>
      <c r="AB1169" s="158" t="s">
        <v>84</v>
      </c>
      <c r="AC1169" s="158"/>
      <c r="AD1169" s="181">
        <v>2388</v>
      </c>
      <c r="AE1169" s="181" t="s">
        <v>84</v>
      </c>
      <c r="AF1169" s="181" t="s">
        <v>84</v>
      </c>
      <c r="AG1169" s="181">
        <v>705</v>
      </c>
      <c r="AH1169" s="181">
        <v>478</v>
      </c>
      <c r="AI1169" s="181" t="s">
        <v>84</v>
      </c>
      <c r="AJ1169" s="181">
        <v>1072</v>
      </c>
      <c r="AK1169" s="181" t="s">
        <v>84</v>
      </c>
      <c r="AL1169" s="181">
        <v>1248</v>
      </c>
    </row>
    <row r="1170" spans="1:38" x14ac:dyDescent="0.25">
      <c r="A1170" s="159" t="s">
        <v>9810</v>
      </c>
      <c r="B1170" s="158">
        <v>0.80279999999999996</v>
      </c>
      <c r="C1170" s="158" t="s">
        <v>84</v>
      </c>
      <c r="D1170" s="158" t="s">
        <v>84</v>
      </c>
      <c r="E1170" s="158">
        <v>0.89570000000000005</v>
      </c>
      <c r="F1170" s="158">
        <v>0.91069999999999995</v>
      </c>
      <c r="G1170" s="158" t="s">
        <v>84</v>
      </c>
      <c r="H1170" s="158">
        <v>0.66969999999999996</v>
      </c>
      <c r="I1170" s="158" t="s">
        <v>84</v>
      </c>
      <c r="J1170" s="158"/>
      <c r="K1170" s="158"/>
      <c r="L1170" s="158"/>
      <c r="M1170" s="158">
        <v>0.78620000000000001</v>
      </c>
      <c r="N1170" s="158">
        <v>0.81830000000000003</v>
      </c>
      <c r="O1170" s="158" t="s">
        <v>84</v>
      </c>
      <c r="P1170" s="158" t="s">
        <v>84</v>
      </c>
      <c r="Q1170" s="158" t="s">
        <v>84</v>
      </c>
      <c r="R1170" s="158" t="s">
        <v>84</v>
      </c>
      <c r="S1170" s="158">
        <v>0.87129999999999996</v>
      </c>
      <c r="T1170" s="158">
        <v>0.91579999999999995</v>
      </c>
      <c r="U1170" s="158">
        <v>0.87780000000000002</v>
      </c>
      <c r="V1170" s="158">
        <v>0.93500000000000005</v>
      </c>
      <c r="W1170" s="158" t="s">
        <v>84</v>
      </c>
      <c r="X1170" s="158" t="s">
        <v>84</v>
      </c>
      <c r="Y1170" s="158">
        <v>0.64</v>
      </c>
      <c r="Z1170" s="158">
        <v>0.69769999999999999</v>
      </c>
      <c r="AA1170" s="158" t="s">
        <v>84</v>
      </c>
      <c r="AB1170" s="158" t="s">
        <v>84</v>
      </c>
      <c r="AC1170" s="158"/>
      <c r="AD1170" s="181">
        <v>3071</v>
      </c>
      <c r="AE1170" s="181" t="s">
        <v>84</v>
      </c>
      <c r="AF1170" s="181" t="s">
        <v>84</v>
      </c>
      <c r="AG1170" s="181">
        <v>982</v>
      </c>
      <c r="AH1170" s="181">
        <v>540</v>
      </c>
      <c r="AI1170" s="181" t="s">
        <v>84</v>
      </c>
      <c r="AJ1170" s="181">
        <v>1306</v>
      </c>
      <c r="AK1170" s="181" t="s">
        <v>84</v>
      </c>
      <c r="AL1170" s="181">
        <v>1483</v>
      </c>
    </row>
    <row r="1171" spans="1:38" x14ac:dyDescent="0.25">
      <c r="A1171" s="159" t="s">
        <v>9811</v>
      </c>
      <c r="B1171" s="158">
        <v>0.78390000000000004</v>
      </c>
      <c r="C1171" s="158" t="s">
        <v>84</v>
      </c>
      <c r="D1171" s="158" t="s">
        <v>84</v>
      </c>
      <c r="E1171" s="158">
        <v>0.91220000000000001</v>
      </c>
      <c r="F1171" s="158">
        <v>0.90910000000000002</v>
      </c>
      <c r="G1171" s="158" t="s">
        <v>84</v>
      </c>
      <c r="H1171" s="158">
        <v>0.6452</v>
      </c>
      <c r="I1171" s="158" t="s">
        <v>84</v>
      </c>
      <c r="J1171" s="158"/>
      <c r="K1171" s="158"/>
      <c r="L1171" s="158"/>
      <c r="M1171" s="158">
        <v>0.76670000000000005</v>
      </c>
      <c r="N1171" s="158">
        <v>0.80010000000000003</v>
      </c>
      <c r="O1171" s="158" t="s">
        <v>84</v>
      </c>
      <c r="P1171" s="158" t="s">
        <v>84</v>
      </c>
      <c r="Q1171" s="158" t="s">
        <v>84</v>
      </c>
      <c r="R1171" s="158" t="s">
        <v>84</v>
      </c>
      <c r="S1171" s="158">
        <v>0.8881</v>
      </c>
      <c r="T1171" s="158">
        <v>0.93140000000000001</v>
      </c>
      <c r="U1171" s="158">
        <v>0.87639999999999996</v>
      </c>
      <c r="V1171" s="158">
        <v>0.93340000000000001</v>
      </c>
      <c r="W1171" s="158" t="s">
        <v>84</v>
      </c>
      <c r="X1171" s="158" t="s">
        <v>84</v>
      </c>
      <c r="Y1171" s="158">
        <v>0.61519999999999997</v>
      </c>
      <c r="Z1171" s="158">
        <v>0.6734</v>
      </c>
      <c r="AA1171" s="158" t="s">
        <v>84</v>
      </c>
      <c r="AB1171" s="158" t="s">
        <v>84</v>
      </c>
      <c r="AC1171" s="158"/>
      <c r="AD1171" s="181">
        <v>3078</v>
      </c>
      <c r="AE1171" s="181" t="s">
        <v>84</v>
      </c>
      <c r="AF1171" s="181" t="s">
        <v>84</v>
      </c>
      <c r="AG1171" s="181">
        <v>953</v>
      </c>
      <c r="AH1171" s="181">
        <v>561</v>
      </c>
      <c r="AI1171" s="181" t="s">
        <v>84</v>
      </c>
      <c r="AJ1171" s="181">
        <v>1373</v>
      </c>
      <c r="AK1171" s="181" t="s">
        <v>84</v>
      </c>
      <c r="AL1171" s="181">
        <v>1649</v>
      </c>
    </row>
    <row r="1172" spans="1:38" x14ac:dyDescent="0.25">
      <c r="A1172" s="159" t="s">
        <v>9812</v>
      </c>
      <c r="B1172" s="158">
        <v>0.75490000000000002</v>
      </c>
      <c r="C1172" s="158" t="s">
        <v>84</v>
      </c>
      <c r="D1172" s="158" t="s">
        <v>84</v>
      </c>
      <c r="E1172" s="158">
        <v>0.89329999999999998</v>
      </c>
      <c r="F1172" s="158">
        <v>0.87770000000000004</v>
      </c>
      <c r="G1172" s="158" t="s">
        <v>84</v>
      </c>
      <c r="H1172" s="158">
        <v>0.61439999999999995</v>
      </c>
      <c r="I1172" s="158" t="s">
        <v>84</v>
      </c>
      <c r="J1172" s="158"/>
      <c r="K1172" s="158"/>
      <c r="L1172" s="158"/>
      <c r="M1172" s="158">
        <v>0.73650000000000004</v>
      </c>
      <c r="N1172" s="158">
        <v>0.77229999999999999</v>
      </c>
      <c r="O1172" s="158" t="s">
        <v>84</v>
      </c>
      <c r="P1172" s="158" t="s">
        <v>84</v>
      </c>
      <c r="Q1172" s="158" t="s">
        <v>84</v>
      </c>
      <c r="R1172" s="158" t="s">
        <v>84</v>
      </c>
      <c r="S1172" s="158">
        <v>0.86499999999999999</v>
      </c>
      <c r="T1172" s="158">
        <v>0.91590000000000005</v>
      </c>
      <c r="U1172" s="158">
        <v>0.84119999999999995</v>
      </c>
      <c r="V1172" s="158">
        <v>0.90629999999999999</v>
      </c>
      <c r="W1172" s="158" t="s">
        <v>84</v>
      </c>
      <c r="X1172" s="158" t="s">
        <v>84</v>
      </c>
      <c r="Y1172" s="158">
        <v>0.58430000000000004</v>
      </c>
      <c r="Z1172" s="158">
        <v>0.64300000000000002</v>
      </c>
      <c r="AA1172" s="158" t="s">
        <v>84</v>
      </c>
      <c r="AB1172" s="158" t="s">
        <v>84</v>
      </c>
      <c r="AC1172" s="158"/>
      <c r="AD1172" s="181">
        <v>2810</v>
      </c>
      <c r="AE1172" s="181" t="s">
        <v>84</v>
      </c>
      <c r="AF1172" s="181" t="s">
        <v>84</v>
      </c>
      <c r="AG1172" s="181">
        <v>816</v>
      </c>
      <c r="AH1172" s="181">
        <v>524</v>
      </c>
      <c r="AI1172" s="181" t="s">
        <v>84</v>
      </c>
      <c r="AJ1172" s="181">
        <v>1307</v>
      </c>
      <c r="AK1172" s="181" t="s">
        <v>84</v>
      </c>
      <c r="AL1172" s="181">
        <v>1625</v>
      </c>
    </row>
    <row r="1173" spans="1:38" x14ac:dyDescent="0.25">
      <c r="A1173" s="159" t="s">
        <v>9813</v>
      </c>
      <c r="B1173" s="158">
        <v>0.82089999999999996</v>
      </c>
      <c r="C1173" s="158" t="s">
        <v>84</v>
      </c>
      <c r="D1173" s="158" t="s">
        <v>84</v>
      </c>
      <c r="E1173" s="158">
        <v>0.90880000000000005</v>
      </c>
      <c r="F1173" s="158">
        <v>0.92730000000000001</v>
      </c>
      <c r="G1173" s="158">
        <v>0.93159999999999998</v>
      </c>
      <c r="H1173" s="158">
        <v>0.68210000000000004</v>
      </c>
      <c r="I1173" s="158" t="s">
        <v>84</v>
      </c>
      <c r="J1173" s="158"/>
      <c r="K1173" s="158"/>
      <c r="L1173" s="158"/>
      <c r="M1173" s="158">
        <v>0.80420000000000003</v>
      </c>
      <c r="N1173" s="158">
        <v>0.83630000000000004</v>
      </c>
      <c r="O1173" s="158" t="s">
        <v>84</v>
      </c>
      <c r="P1173" s="158" t="s">
        <v>84</v>
      </c>
      <c r="Q1173" s="158" t="s">
        <v>84</v>
      </c>
      <c r="R1173" s="158" t="s">
        <v>84</v>
      </c>
      <c r="S1173" s="158">
        <v>0.8841</v>
      </c>
      <c r="T1173" s="158">
        <v>0.92849999999999999</v>
      </c>
      <c r="U1173" s="158">
        <v>0.89929999999999999</v>
      </c>
      <c r="V1173" s="158">
        <v>0.94779999999999998</v>
      </c>
      <c r="W1173" s="158">
        <v>0.86539999999999995</v>
      </c>
      <c r="X1173" s="158">
        <v>0.96589999999999998</v>
      </c>
      <c r="Y1173" s="158">
        <v>0.64959999999999996</v>
      </c>
      <c r="Z1173" s="158">
        <v>0.71230000000000004</v>
      </c>
      <c r="AA1173" s="158" t="s">
        <v>84</v>
      </c>
      <c r="AB1173" s="158" t="s">
        <v>84</v>
      </c>
      <c r="AC1173" s="158"/>
      <c r="AD1173" s="181">
        <v>2781</v>
      </c>
      <c r="AE1173" s="181" t="s">
        <v>84</v>
      </c>
      <c r="AF1173" s="181" t="s">
        <v>84</v>
      </c>
      <c r="AG1173" s="181">
        <v>857</v>
      </c>
      <c r="AH1173" s="181">
        <v>598</v>
      </c>
      <c r="AI1173" s="181">
        <v>147</v>
      </c>
      <c r="AJ1173" s="181">
        <v>1074</v>
      </c>
      <c r="AK1173" s="181" t="s">
        <v>84</v>
      </c>
      <c r="AL1173" s="181">
        <v>1172</v>
      </c>
    </row>
    <row r="1174" spans="1:38" x14ac:dyDescent="0.25">
      <c r="A1174" s="159" t="s">
        <v>9814</v>
      </c>
      <c r="B1174" s="158">
        <v>0.78290000000000004</v>
      </c>
      <c r="C1174" s="158" t="s">
        <v>84</v>
      </c>
      <c r="D1174" s="158" t="s">
        <v>84</v>
      </c>
      <c r="E1174" s="158">
        <v>0.89319999999999999</v>
      </c>
      <c r="F1174" s="158">
        <v>0.87519999999999998</v>
      </c>
      <c r="G1174" s="158" t="s">
        <v>84</v>
      </c>
      <c r="H1174" s="158">
        <v>0.66549999999999998</v>
      </c>
      <c r="I1174" s="158" t="s">
        <v>84</v>
      </c>
      <c r="J1174" s="158"/>
      <c r="K1174" s="158"/>
      <c r="L1174" s="158"/>
      <c r="M1174" s="158">
        <v>0.76380000000000003</v>
      </c>
      <c r="N1174" s="158">
        <v>0.80069999999999997</v>
      </c>
      <c r="O1174" s="158" t="s">
        <v>84</v>
      </c>
      <c r="P1174" s="158" t="s">
        <v>84</v>
      </c>
      <c r="Q1174" s="158" t="s">
        <v>84</v>
      </c>
      <c r="R1174" s="158" t="s">
        <v>84</v>
      </c>
      <c r="S1174" s="158">
        <v>0.86360000000000003</v>
      </c>
      <c r="T1174" s="158">
        <v>0.91669999999999996</v>
      </c>
      <c r="U1174" s="158">
        <v>0.83720000000000006</v>
      </c>
      <c r="V1174" s="158">
        <v>0.90490000000000004</v>
      </c>
      <c r="W1174" s="158" t="s">
        <v>84</v>
      </c>
      <c r="X1174" s="158" t="s">
        <v>84</v>
      </c>
      <c r="Y1174" s="158">
        <v>0.6331</v>
      </c>
      <c r="Z1174" s="158">
        <v>0.69569999999999999</v>
      </c>
      <c r="AA1174" s="158" t="s">
        <v>84</v>
      </c>
      <c r="AB1174" s="158" t="s">
        <v>84</v>
      </c>
      <c r="AC1174" s="158"/>
      <c r="AD1174" s="181">
        <v>2388</v>
      </c>
      <c r="AE1174" s="181" t="s">
        <v>84</v>
      </c>
      <c r="AF1174" s="181" t="s">
        <v>84</v>
      </c>
      <c r="AG1174" s="181">
        <v>705</v>
      </c>
      <c r="AH1174" s="181">
        <v>478</v>
      </c>
      <c r="AI1174" s="181" t="s">
        <v>84</v>
      </c>
      <c r="AJ1174" s="181">
        <v>1072</v>
      </c>
      <c r="AK1174" s="181" t="s">
        <v>84</v>
      </c>
      <c r="AL1174" s="181">
        <v>1248</v>
      </c>
    </row>
    <row r="1175" spans="1:38" x14ac:dyDescent="0.25">
      <c r="A1175" s="159" t="s">
        <v>9815</v>
      </c>
      <c r="B1175" s="158">
        <v>0.78359999999999996</v>
      </c>
      <c r="C1175" s="158" t="s">
        <v>84</v>
      </c>
      <c r="D1175" s="158" t="s">
        <v>84</v>
      </c>
      <c r="E1175" s="158">
        <v>0.87990000000000002</v>
      </c>
      <c r="F1175" s="158">
        <v>0.90059999999999996</v>
      </c>
      <c r="G1175" s="158" t="s">
        <v>84</v>
      </c>
      <c r="H1175" s="158">
        <v>0.64739999999999998</v>
      </c>
      <c r="I1175" s="158" t="s">
        <v>84</v>
      </c>
      <c r="J1175" s="158"/>
      <c r="K1175" s="158"/>
      <c r="L1175" s="158"/>
      <c r="M1175" s="158">
        <v>0.76519999999999999</v>
      </c>
      <c r="N1175" s="158">
        <v>0.80069999999999997</v>
      </c>
      <c r="O1175" s="158" t="s">
        <v>84</v>
      </c>
      <c r="P1175" s="158" t="s">
        <v>84</v>
      </c>
      <c r="Q1175" s="158" t="s">
        <v>84</v>
      </c>
      <c r="R1175" s="158" t="s">
        <v>84</v>
      </c>
      <c r="S1175" s="158">
        <v>0.85219999999999996</v>
      </c>
      <c r="T1175" s="158">
        <v>0.90269999999999995</v>
      </c>
      <c r="U1175" s="158">
        <v>0.86329999999999996</v>
      </c>
      <c r="V1175" s="158">
        <v>0.92820000000000003</v>
      </c>
      <c r="W1175" s="158" t="s">
        <v>84</v>
      </c>
      <c r="X1175" s="158" t="s">
        <v>84</v>
      </c>
      <c r="Y1175" s="158">
        <v>0.61499999999999999</v>
      </c>
      <c r="Z1175" s="158">
        <v>0.67779999999999996</v>
      </c>
      <c r="AA1175" s="158" t="s">
        <v>84</v>
      </c>
      <c r="AB1175" s="158" t="s">
        <v>84</v>
      </c>
      <c r="AC1175" s="158"/>
      <c r="AD1175" s="181">
        <v>3071</v>
      </c>
      <c r="AE1175" s="181" t="s">
        <v>84</v>
      </c>
      <c r="AF1175" s="181" t="s">
        <v>84</v>
      </c>
      <c r="AG1175" s="181">
        <v>982</v>
      </c>
      <c r="AH1175" s="181">
        <v>540</v>
      </c>
      <c r="AI1175" s="181" t="s">
        <v>84</v>
      </c>
      <c r="AJ1175" s="181">
        <v>1306</v>
      </c>
      <c r="AK1175" s="181" t="s">
        <v>84</v>
      </c>
      <c r="AL1175" s="181">
        <v>1483</v>
      </c>
    </row>
    <row r="1176" spans="1:38" x14ac:dyDescent="0.25">
      <c r="A1176" s="159" t="s">
        <v>9816</v>
      </c>
      <c r="B1176" s="158">
        <v>0.75449999999999995</v>
      </c>
      <c r="C1176" s="158" t="s">
        <v>84</v>
      </c>
      <c r="D1176" s="158" t="s">
        <v>84</v>
      </c>
      <c r="E1176" s="158">
        <v>0.89500000000000002</v>
      </c>
      <c r="F1176" s="158">
        <v>0.88800000000000001</v>
      </c>
      <c r="G1176" s="158" t="s">
        <v>84</v>
      </c>
      <c r="H1176" s="158">
        <v>0.60040000000000004</v>
      </c>
      <c r="I1176" s="158" t="s">
        <v>84</v>
      </c>
      <c r="J1176" s="158"/>
      <c r="K1176" s="158"/>
      <c r="L1176" s="158"/>
      <c r="M1176" s="158">
        <v>0.73529999999999995</v>
      </c>
      <c r="N1176" s="158">
        <v>0.77259999999999995</v>
      </c>
      <c r="O1176" s="158" t="s">
        <v>84</v>
      </c>
      <c r="P1176" s="158" t="s">
        <v>84</v>
      </c>
      <c r="Q1176" s="158" t="s">
        <v>84</v>
      </c>
      <c r="R1176" s="158" t="s">
        <v>84</v>
      </c>
      <c r="S1176" s="158">
        <v>0.86670000000000003</v>
      </c>
      <c r="T1176" s="158">
        <v>0.91759999999999997</v>
      </c>
      <c r="U1176" s="158">
        <v>0.85050000000000003</v>
      </c>
      <c r="V1176" s="158">
        <v>0.91659999999999997</v>
      </c>
      <c r="W1176" s="158" t="s">
        <v>84</v>
      </c>
      <c r="X1176" s="158" t="s">
        <v>84</v>
      </c>
      <c r="Y1176" s="158">
        <v>0.56779999999999997</v>
      </c>
      <c r="Z1176" s="158">
        <v>0.63139999999999996</v>
      </c>
      <c r="AA1176" s="158" t="s">
        <v>84</v>
      </c>
      <c r="AB1176" s="158" t="s">
        <v>84</v>
      </c>
      <c r="AC1176" s="158"/>
      <c r="AD1176" s="181">
        <v>3078</v>
      </c>
      <c r="AE1176" s="181" t="s">
        <v>84</v>
      </c>
      <c r="AF1176" s="181" t="s">
        <v>84</v>
      </c>
      <c r="AG1176" s="181">
        <v>953</v>
      </c>
      <c r="AH1176" s="181">
        <v>561</v>
      </c>
      <c r="AI1176" s="181" t="s">
        <v>84</v>
      </c>
      <c r="AJ1176" s="181">
        <v>1373</v>
      </c>
      <c r="AK1176" s="181" t="s">
        <v>84</v>
      </c>
      <c r="AL1176" s="181">
        <v>1649</v>
      </c>
    </row>
    <row r="1177" spans="1:38" x14ac:dyDescent="0.25">
      <c r="A1177" s="159" t="s">
        <v>9817</v>
      </c>
      <c r="B1177" s="158">
        <v>0.73180000000000001</v>
      </c>
      <c r="C1177" s="158" t="s">
        <v>84</v>
      </c>
      <c r="D1177" s="158" t="s">
        <v>84</v>
      </c>
      <c r="E1177" s="158">
        <v>0.86309999999999998</v>
      </c>
      <c r="F1177" s="158">
        <v>0.86819999999999997</v>
      </c>
      <c r="G1177" s="158" t="s">
        <v>84</v>
      </c>
      <c r="H1177" s="158">
        <v>0.58730000000000004</v>
      </c>
      <c r="I1177" s="158" t="s">
        <v>84</v>
      </c>
      <c r="J1177" s="158"/>
      <c r="K1177" s="158"/>
      <c r="L1177" s="158"/>
      <c r="M1177" s="158">
        <v>0.7117</v>
      </c>
      <c r="N1177" s="158">
        <v>0.75080000000000002</v>
      </c>
      <c r="O1177" s="158" t="s">
        <v>84</v>
      </c>
      <c r="P1177" s="158" t="s">
        <v>84</v>
      </c>
      <c r="Q1177" s="158" t="s">
        <v>84</v>
      </c>
      <c r="R1177" s="158" t="s">
        <v>84</v>
      </c>
      <c r="S1177" s="158">
        <v>0.83009999999999995</v>
      </c>
      <c r="T1177" s="158">
        <v>0.8901</v>
      </c>
      <c r="U1177" s="158">
        <v>0.82769999999999999</v>
      </c>
      <c r="V1177" s="158">
        <v>0.89980000000000004</v>
      </c>
      <c r="W1177" s="158" t="s">
        <v>84</v>
      </c>
      <c r="X1177" s="158" t="s">
        <v>84</v>
      </c>
      <c r="Y1177" s="158">
        <v>0.55500000000000005</v>
      </c>
      <c r="Z1177" s="158">
        <v>0.61809999999999998</v>
      </c>
      <c r="AA1177" s="158" t="s">
        <v>84</v>
      </c>
      <c r="AB1177" s="158" t="s">
        <v>84</v>
      </c>
      <c r="AC1177" s="158"/>
      <c r="AD1177" s="181">
        <v>2810</v>
      </c>
      <c r="AE1177" s="181" t="s">
        <v>84</v>
      </c>
      <c r="AF1177" s="181" t="s">
        <v>84</v>
      </c>
      <c r="AG1177" s="181">
        <v>816</v>
      </c>
      <c r="AH1177" s="181">
        <v>524</v>
      </c>
      <c r="AI1177" s="181" t="s">
        <v>84</v>
      </c>
      <c r="AJ1177" s="181">
        <v>1307</v>
      </c>
      <c r="AK1177" s="181" t="s">
        <v>84</v>
      </c>
      <c r="AL1177" s="181">
        <v>1625</v>
      </c>
    </row>
    <row r="1178" spans="1:38" x14ac:dyDescent="0.25">
      <c r="A1178" s="159" t="s">
        <v>9818</v>
      </c>
      <c r="B1178" s="158">
        <v>0.81340000000000001</v>
      </c>
      <c r="C1178" s="158" t="s">
        <v>84</v>
      </c>
      <c r="D1178" s="158" t="s">
        <v>84</v>
      </c>
      <c r="E1178" s="158">
        <v>0.90469999999999995</v>
      </c>
      <c r="F1178" s="158">
        <v>0.92730000000000001</v>
      </c>
      <c r="G1178" s="158">
        <v>0.93079999999999996</v>
      </c>
      <c r="H1178" s="158">
        <v>0.66779999999999995</v>
      </c>
      <c r="I1178" s="158" t="s">
        <v>84</v>
      </c>
      <c r="J1178" s="158"/>
      <c r="K1178" s="158"/>
      <c r="L1178" s="158"/>
      <c r="M1178" s="158">
        <v>0.7954</v>
      </c>
      <c r="N1178" s="158">
        <v>0.83</v>
      </c>
      <c r="O1178" s="158" t="s">
        <v>84</v>
      </c>
      <c r="P1178" s="158" t="s">
        <v>84</v>
      </c>
      <c r="Q1178" s="158" t="s">
        <v>84</v>
      </c>
      <c r="R1178" s="158" t="s">
        <v>84</v>
      </c>
      <c r="S1178" s="158">
        <v>0.87749999999999995</v>
      </c>
      <c r="T1178" s="158">
        <v>0.92620000000000002</v>
      </c>
      <c r="U1178" s="158">
        <v>0.89670000000000005</v>
      </c>
      <c r="V1178" s="158">
        <v>0.94910000000000005</v>
      </c>
      <c r="W1178" s="158">
        <v>0.85809999999999997</v>
      </c>
      <c r="X1178" s="158">
        <v>0.96699999999999997</v>
      </c>
      <c r="Y1178" s="158">
        <v>0.63290000000000002</v>
      </c>
      <c r="Z1178" s="158">
        <v>0.70020000000000004</v>
      </c>
      <c r="AA1178" s="158" t="s">
        <v>84</v>
      </c>
      <c r="AB1178" s="158" t="s">
        <v>84</v>
      </c>
      <c r="AC1178" s="158"/>
      <c r="AD1178" s="181">
        <v>2781</v>
      </c>
      <c r="AE1178" s="181" t="s">
        <v>84</v>
      </c>
      <c r="AF1178" s="181" t="s">
        <v>84</v>
      </c>
      <c r="AG1178" s="181">
        <v>857</v>
      </c>
      <c r="AH1178" s="181">
        <v>598</v>
      </c>
      <c r="AI1178" s="181">
        <v>147</v>
      </c>
      <c r="AJ1178" s="181">
        <v>1074</v>
      </c>
      <c r="AK1178" s="181" t="s">
        <v>84</v>
      </c>
      <c r="AL1178" s="181">
        <v>1172</v>
      </c>
    </row>
    <row r="1179" spans="1:38" x14ac:dyDescent="0.25">
      <c r="A1179" s="159" t="s">
        <v>9819</v>
      </c>
      <c r="B1179" s="158">
        <v>0.76249999999999996</v>
      </c>
      <c r="C1179" s="158" t="s">
        <v>84</v>
      </c>
      <c r="D1179" s="158" t="s">
        <v>84</v>
      </c>
      <c r="E1179" s="158">
        <v>0.878</v>
      </c>
      <c r="F1179" s="158">
        <v>0.87409999999999999</v>
      </c>
      <c r="G1179" s="158" t="s">
        <v>84</v>
      </c>
      <c r="H1179" s="158">
        <v>0.63380000000000003</v>
      </c>
      <c r="I1179" s="158" t="s">
        <v>84</v>
      </c>
      <c r="J1179" s="158"/>
      <c r="K1179" s="158"/>
      <c r="L1179" s="158"/>
      <c r="M1179" s="158">
        <v>0.74139999999999995</v>
      </c>
      <c r="N1179" s="158">
        <v>0.78210000000000002</v>
      </c>
      <c r="O1179" s="158" t="s">
        <v>84</v>
      </c>
      <c r="P1179" s="158" t="s">
        <v>84</v>
      </c>
      <c r="Q1179" s="158" t="s">
        <v>84</v>
      </c>
      <c r="R1179" s="158" t="s">
        <v>84</v>
      </c>
      <c r="S1179" s="158">
        <v>0.84430000000000005</v>
      </c>
      <c r="T1179" s="158">
        <v>0.90490000000000004</v>
      </c>
      <c r="U1179" s="158">
        <v>0.83309999999999995</v>
      </c>
      <c r="V1179" s="158">
        <v>0.90559999999999996</v>
      </c>
      <c r="W1179" s="158" t="s">
        <v>84</v>
      </c>
      <c r="X1179" s="158" t="s">
        <v>84</v>
      </c>
      <c r="Y1179" s="158">
        <v>0.59850000000000003</v>
      </c>
      <c r="Z1179" s="158">
        <v>0.66679999999999995</v>
      </c>
      <c r="AA1179" s="158" t="s">
        <v>84</v>
      </c>
      <c r="AB1179" s="158" t="s">
        <v>84</v>
      </c>
      <c r="AC1179" s="158"/>
      <c r="AD1179" s="181">
        <v>2388</v>
      </c>
      <c r="AE1179" s="181" t="s">
        <v>84</v>
      </c>
      <c r="AF1179" s="181" t="s">
        <v>84</v>
      </c>
      <c r="AG1179" s="181">
        <v>705</v>
      </c>
      <c r="AH1179" s="181">
        <v>478</v>
      </c>
      <c r="AI1179" s="181" t="s">
        <v>84</v>
      </c>
      <c r="AJ1179" s="181">
        <v>1072</v>
      </c>
      <c r="AK1179" s="181" t="s">
        <v>84</v>
      </c>
      <c r="AL1179" s="181">
        <v>1248</v>
      </c>
    </row>
    <row r="1180" spans="1:38" x14ac:dyDescent="0.25">
      <c r="A1180" s="159" t="s">
        <v>9820</v>
      </c>
      <c r="B1180" s="158">
        <v>0.87590000000000001</v>
      </c>
      <c r="C1180" s="158" t="s">
        <v>84</v>
      </c>
      <c r="D1180" s="158" t="s">
        <v>84</v>
      </c>
      <c r="E1180" s="158">
        <v>0.94720000000000004</v>
      </c>
      <c r="F1180" s="158">
        <v>0.94740000000000002</v>
      </c>
      <c r="G1180" s="158" t="s">
        <v>84</v>
      </c>
      <c r="H1180" s="158">
        <v>0.7843</v>
      </c>
      <c r="I1180" s="158" t="s">
        <v>84</v>
      </c>
      <c r="J1180" s="158"/>
      <c r="K1180" s="158"/>
      <c r="L1180" s="158"/>
      <c r="M1180" s="158">
        <v>0.86339999999999995</v>
      </c>
      <c r="N1180" s="158">
        <v>0.88739999999999997</v>
      </c>
      <c r="O1180" s="158" t="s">
        <v>84</v>
      </c>
      <c r="P1180" s="158" t="s">
        <v>84</v>
      </c>
      <c r="Q1180" s="158" t="s">
        <v>84</v>
      </c>
      <c r="R1180" s="158" t="s">
        <v>84</v>
      </c>
      <c r="S1180" s="158">
        <v>0.93059999999999998</v>
      </c>
      <c r="T1180" s="158">
        <v>0.95989999999999998</v>
      </c>
      <c r="U1180" s="158">
        <v>0.92400000000000004</v>
      </c>
      <c r="V1180" s="158">
        <v>0.9637</v>
      </c>
      <c r="W1180" s="158" t="s">
        <v>84</v>
      </c>
      <c r="X1180" s="158" t="s">
        <v>84</v>
      </c>
      <c r="Y1180" s="158">
        <v>0.76039999999999996</v>
      </c>
      <c r="Z1180" s="158">
        <v>0.80610000000000004</v>
      </c>
      <c r="AA1180" s="158" t="s">
        <v>84</v>
      </c>
      <c r="AB1180" s="158" t="s">
        <v>84</v>
      </c>
      <c r="AC1180" s="158"/>
      <c r="AD1180" s="181">
        <v>3071</v>
      </c>
      <c r="AE1180" s="181" t="s">
        <v>84</v>
      </c>
      <c r="AF1180" s="181" t="s">
        <v>84</v>
      </c>
      <c r="AG1180" s="181">
        <v>982</v>
      </c>
      <c r="AH1180" s="181">
        <v>540</v>
      </c>
      <c r="AI1180" s="181" t="s">
        <v>84</v>
      </c>
      <c r="AJ1180" s="181">
        <v>1306</v>
      </c>
      <c r="AK1180" s="181" t="s">
        <v>84</v>
      </c>
      <c r="AL1180" s="181">
        <v>1483</v>
      </c>
    </row>
    <row r="1181" spans="1:38" x14ac:dyDescent="0.25">
      <c r="A1181" s="159" t="s">
        <v>9821</v>
      </c>
      <c r="B1181" s="158">
        <v>0.86819999999999997</v>
      </c>
      <c r="C1181" s="158" t="s">
        <v>84</v>
      </c>
      <c r="D1181" s="158" t="s">
        <v>84</v>
      </c>
      <c r="E1181" s="158">
        <v>0.95</v>
      </c>
      <c r="F1181" s="158">
        <v>0.93740000000000001</v>
      </c>
      <c r="G1181" s="158" t="s">
        <v>84</v>
      </c>
      <c r="H1181" s="158">
        <v>0.78149999999999997</v>
      </c>
      <c r="I1181" s="158" t="s">
        <v>84</v>
      </c>
      <c r="J1181" s="158"/>
      <c r="K1181" s="158"/>
      <c r="L1181" s="158"/>
      <c r="M1181" s="158">
        <v>0.85540000000000005</v>
      </c>
      <c r="N1181" s="158">
        <v>0.88</v>
      </c>
      <c r="O1181" s="158" t="s">
        <v>84</v>
      </c>
      <c r="P1181" s="158" t="s">
        <v>84</v>
      </c>
      <c r="Q1181" s="158" t="s">
        <v>84</v>
      </c>
      <c r="R1181" s="158" t="s">
        <v>84</v>
      </c>
      <c r="S1181" s="158">
        <v>0.93340000000000001</v>
      </c>
      <c r="T1181" s="158">
        <v>0.96260000000000001</v>
      </c>
      <c r="U1181" s="158">
        <v>0.91310000000000002</v>
      </c>
      <c r="V1181" s="158">
        <v>0.95509999999999995</v>
      </c>
      <c r="W1181" s="158" t="s">
        <v>84</v>
      </c>
      <c r="X1181" s="158" t="s">
        <v>84</v>
      </c>
      <c r="Y1181" s="158">
        <v>0.7581</v>
      </c>
      <c r="Z1181" s="158">
        <v>0.80289999999999995</v>
      </c>
      <c r="AA1181" s="158" t="s">
        <v>84</v>
      </c>
      <c r="AB1181" s="158" t="s">
        <v>84</v>
      </c>
      <c r="AC1181" s="158"/>
      <c r="AD1181" s="181">
        <v>3078</v>
      </c>
      <c r="AE1181" s="181" t="s">
        <v>84</v>
      </c>
      <c r="AF1181" s="181" t="s">
        <v>84</v>
      </c>
      <c r="AG1181" s="181">
        <v>953</v>
      </c>
      <c r="AH1181" s="181">
        <v>561</v>
      </c>
      <c r="AI1181" s="181" t="s">
        <v>84</v>
      </c>
      <c r="AJ1181" s="181">
        <v>1373</v>
      </c>
      <c r="AK1181" s="181" t="s">
        <v>84</v>
      </c>
      <c r="AL1181" s="181">
        <v>1649</v>
      </c>
    </row>
    <row r="1182" spans="1:38" x14ac:dyDescent="0.25">
      <c r="A1182" s="159" t="s">
        <v>9822</v>
      </c>
      <c r="B1182" s="158">
        <v>0.85419999999999996</v>
      </c>
      <c r="C1182" s="158" t="s">
        <v>84</v>
      </c>
      <c r="D1182" s="158" t="s">
        <v>84</v>
      </c>
      <c r="E1182" s="158">
        <v>0.9476</v>
      </c>
      <c r="F1182" s="158">
        <v>0.94259999999999999</v>
      </c>
      <c r="G1182" s="158" t="s">
        <v>84</v>
      </c>
      <c r="H1182" s="158">
        <v>0.75390000000000001</v>
      </c>
      <c r="I1182" s="158" t="s">
        <v>84</v>
      </c>
      <c r="J1182" s="158"/>
      <c r="K1182" s="158"/>
      <c r="L1182" s="158"/>
      <c r="M1182" s="158">
        <v>0.84030000000000005</v>
      </c>
      <c r="N1182" s="158">
        <v>0.86709999999999998</v>
      </c>
      <c r="O1182" s="158" t="s">
        <v>84</v>
      </c>
      <c r="P1182" s="158" t="s">
        <v>84</v>
      </c>
      <c r="Q1182" s="158" t="s">
        <v>84</v>
      </c>
      <c r="R1182" s="158" t="s">
        <v>84</v>
      </c>
      <c r="S1182" s="158">
        <v>0.92910000000000004</v>
      </c>
      <c r="T1182" s="158">
        <v>0.96140000000000003</v>
      </c>
      <c r="U1182" s="158">
        <v>0.91779999999999995</v>
      </c>
      <c r="V1182" s="158">
        <v>0.96</v>
      </c>
      <c r="W1182" s="158" t="s">
        <v>84</v>
      </c>
      <c r="X1182" s="158" t="s">
        <v>84</v>
      </c>
      <c r="Y1182" s="158">
        <v>0.72909999999999997</v>
      </c>
      <c r="Z1182" s="158">
        <v>0.77680000000000005</v>
      </c>
      <c r="AA1182" s="158" t="s">
        <v>84</v>
      </c>
      <c r="AB1182" s="158" t="s">
        <v>84</v>
      </c>
      <c r="AC1182" s="158"/>
      <c r="AD1182" s="181">
        <v>2810</v>
      </c>
      <c r="AE1182" s="181" t="s">
        <v>84</v>
      </c>
      <c r="AF1182" s="181" t="s">
        <v>84</v>
      </c>
      <c r="AG1182" s="181">
        <v>816</v>
      </c>
      <c r="AH1182" s="181">
        <v>524</v>
      </c>
      <c r="AI1182" s="181" t="s">
        <v>84</v>
      </c>
      <c r="AJ1182" s="181">
        <v>1307</v>
      </c>
      <c r="AK1182" s="181" t="s">
        <v>84</v>
      </c>
      <c r="AL1182" s="181">
        <v>1625</v>
      </c>
    </row>
    <row r="1183" spans="1:38" x14ac:dyDescent="0.25">
      <c r="A1183" s="159" t="s">
        <v>9823</v>
      </c>
      <c r="B1183" s="158">
        <v>0.89329999999999998</v>
      </c>
      <c r="C1183" s="158" t="s">
        <v>84</v>
      </c>
      <c r="D1183" s="158" t="s">
        <v>84</v>
      </c>
      <c r="E1183" s="158">
        <v>0.95250000000000001</v>
      </c>
      <c r="F1183" s="158">
        <v>0.95230000000000004</v>
      </c>
      <c r="G1183" s="158">
        <v>0.96830000000000005</v>
      </c>
      <c r="H1183" s="158">
        <v>0.80330000000000001</v>
      </c>
      <c r="I1183" s="158" t="s">
        <v>84</v>
      </c>
      <c r="J1183" s="158"/>
      <c r="K1183" s="158"/>
      <c r="L1183" s="158"/>
      <c r="M1183" s="158">
        <v>0.88090000000000002</v>
      </c>
      <c r="N1183" s="158">
        <v>0.90439999999999998</v>
      </c>
      <c r="O1183" s="158" t="s">
        <v>84</v>
      </c>
      <c r="P1183" s="158" t="s">
        <v>84</v>
      </c>
      <c r="Q1183" s="158" t="s">
        <v>84</v>
      </c>
      <c r="R1183" s="158" t="s">
        <v>84</v>
      </c>
      <c r="S1183" s="158">
        <v>0.93540000000000001</v>
      </c>
      <c r="T1183" s="158">
        <v>0.96519999999999995</v>
      </c>
      <c r="U1183" s="158">
        <v>0.93120000000000003</v>
      </c>
      <c r="V1183" s="158">
        <v>0.96699999999999997</v>
      </c>
      <c r="W1183" s="158">
        <v>0.92049999999999998</v>
      </c>
      <c r="X1183" s="158">
        <v>0.98750000000000004</v>
      </c>
      <c r="Y1183" s="158">
        <v>0.77769999999999995</v>
      </c>
      <c r="Z1183" s="158">
        <v>0.82640000000000002</v>
      </c>
      <c r="AA1183" s="158" t="s">
        <v>84</v>
      </c>
      <c r="AB1183" s="158" t="s">
        <v>84</v>
      </c>
      <c r="AC1183" s="158"/>
      <c r="AD1183" s="181">
        <v>2781</v>
      </c>
      <c r="AE1183" s="181" t="s">
        <v>84</v>
      </c>
      <c r="AF1183" s="181" t="s">
        <v>84</v>
      </c>
      <c r="AG1183" s="181">
        <v>857</v>
      </c>
      <c r="AH1183" s="181">
        <v>598</v>
      </c>
      <c r="AI1183" s="181">
        <v>147</v>
      </c>
      <c r="AJ1183" s="181">
        <v>1074</v>
      </c>
      <c r="AK1183" s="181" t="s">
        <v>84</v>
      </c>
      <c r="AL1183" s="181">
        <v>1172</v>
      </c>
    </row>
    <row r="1184" spans="1:38" x14ac:dyDescent="0.25">
      <c r="A1184" s="159" t="s">
        <v>9824</v>
      </c>
      <c r="B1184" s="158">
        <v>0.85860000000000003</v>
      </c>
      <c r="C1184" s="158" t="s">
        <v>84</v>
      </c>
      <c r="D1184" s="158" t="s">
        <v>84</v>
      </c>
      <c r="E1184" s="158">
        <v>0.93659999999999999</v>
      </c>
      <c r="F1184" s="158">
        <v>0.94059999999999999</v>
      </c>
      <c r="G1184" s="158" t="s">
        <v>84</v>
      </c>
      <c r="H1184" s="158">
        <v>0.77229999999999999</v>
      </c>
      <c r="I1184" s="158" t="s">
        <v>84</v>
      </c>
      <c r="J1184" s="158"/>
      <c r="K1184" s="158"/>
      <c r="L1184" s="158"/>
      <c r="M1184" s="158">
        <v>0.84360000000000002</v>
      </c>
      <c r="N1184" s="158">
        <v>0.87229999999999996</v>
      </c>
      <c r="O1184" s="158" t="s">
        <v>84</v>
      </c>
      <c r="P1184" s="158" t="s">
        <v>84</v>
      </c>
      <c r="Q1184" s="158" t="s">
        <v>84</v>
      </c>
      <c r="R1184" s="158" t="s">
        <v>84</v>
      </c>
      <c r="S1184" s="158">
        <v>0.91520000000000001</v>
      </c>
      <c r="T1184" s="158">
        <v>0.95279999999999998</v>
      </c>
      <c r="U1184" s="158">
        <v>0.91439999999999999</v>
      </c>
      <c r="V1184" s="158">
        <v>0.95899999999999996</v>
      </c>
      <c r="W1184" s="158" t="s">
        <v>84</v>
      </c>
      <c r="X1184" s="158" t="s">
        <v>84</v>
      </c>
      <c r="Y1184" s="158">
        <v>0.74539999999999995</v>
      </c>
      <c r="Z1184" s="158">
        <v>0.79669999999999996</v>
      </c>
      <c r="AA1184" s="158" t="s">
        <v>84</v>
      </c>
      <c r="AB1184" s="158" t="s">
        <v>84</v>
      </c>
      <c r="AC1184" s="158"/>
      <c r="AD1184" s="181">
        <v>2388</v>
      </c>
      <c r="AE1184" s="181" t="s">
        <v>84</v>
      </c>
      <c r="AF1184" s="181" t="s">
        <v>84</v>
      </c>
      <c r="AG1184" s="181">
        <v>705</v>
      </c>
      <c r="AH1184" s="181">
        <v>478</v>
      </c>
      <c r="AI1184" s="181" t="s">
        <v>84</v>
      </c>
      <c r="AJ1184" s="181">
        <v>1072</v>
      </c>
      <c r="AK1184" s="181" t="s">
        <v>84</v>
      </c>
      <c r="AL1184" s="181">
        <v>1248</v>
      </c>
    </row>
    <row r="1185" spans="1:38" x14ac:dyDescent="0.25">
      <c r="A1185" s="159" t="s">
        <v>9825</v>
      </c>
      <c r="B1185" s="158">
        <v>0.85329999999999995</v>
      </c>
      <c r="C1185" s="158" t="s">
        <v>84</v>
      </c>
      <c r="D1185" s="158" t="s">
        <v>84</v>
      </c>
      <c r="E1185" s="158">
        <v>0.92879999999999996</v>
      </c>
      <c r="F1185" s="158">
        <v>0.94110000000000005</v>
      </c>
      <c r="G1185" s="158" t="s">
        <v>84</v>
      </c>
      <c r="H1185" s="158">
        <v>0.74919999999999998</v>
      </c>
      <c r="I1185" s="158" t="s">
        <v>84</v>
      </c>
      <c r="J1185" s="158"/>
      <c r="K1185" s="158"/>
      <c r="L1185" s="158"/>
      <c r="M1185" s="158">
        <v>0.8397</v>
      </c>
      <c r="N1185" s="158">
        <v>0.8659</v>
      </c>
      <c r="O1185" s="158" t="s">
        <v>84</v>
      </c>
      <c r="P1185" s="158" t="s">
        <v>84</v>
      </c>
      <c r="Q1185" s="158" t="s">
        <v>84</v>
      </c>
      <c r="R1185" s="158" t="s">
        <v>84</v>
      </c>
      <c r="S1185" s="158">
        <v>0.90980000000000005</v>
      </c>
      <c r="T1185" s="158">
        <v>0.94389999999999996</v>
      </c>
      <c r="U1185" s="158">
        <v>0.91610000000000003</v>
      </c>
      <c r="V1185" s="158">
        <v>0.95879999999999999</v>
      </c>
      <c r="W1185" s="158" t="s">
        <v>84</v>
      </c>
      <c r="X1185" s="158" t="s">
        <v>84</v>
      </c>
      <c r="Y1185" s="158">
        <v>0.7238</v>
      </c>
      <c r="Z1185" s="158">
        <v>0.77270000000000005</v>
      </c>
      <c r="AA1185" s="158" t="s">
        <v>84</v>
      </c>
      <c r="AB1185" s="158" t="s">
        <v>84</v>
      </c>
      <c r="AC1185" s="158"/>
      <c r="AD1185" s="181">
        <v>3071</v>
      </c>
      <c r="AE1185" s="181" t="s">
        <v>84</v>
      </c>
      <c r="AF1185" s="181" t="s">
        <v>84</v>
      </c>
      <c r="AG1185" s="181">
        <v>982</v>
      </c>
      <c r="AH1185" s="181">
        <v>540</v>
      </c>
      <c r="AI1185" s="181" t="s">
        <v>84</v>
      </c>
      <c r="AJ1185" s="181">
        <v>1306</v>
      </c>
      <c r="AK1185" s="181" t="s">
        <v>84</v>
      </c>
      <c r="AL1185" s="181">
        <v>1483</v>
      </c>
    </row>
    <row r="1186" spans="1:38" x14ac:dyDescent="0.25">
      <c r="A1186" s="159" t="s">
        <v>9826</v>
      </c>
      <c r="B1186" s="158">
        <v>0.84060000000000001</v>
      </c>
      <c r="C1186" s="158" t="s">
        <v>84</v>
      </c>
      <c r="D1186" s="158" t="s">
        <v>84</v>
      </c>
      <c r="E1186" s="158">
        <v>0.94310000000000005</v>
      </c>
      <c r="F1186" s="158">
        <v>0.92810000000000004</v>
      </c>
      <c r="G1186" s="158" t="s">
        <v>84</v>
      </c>
      <c r="H1186" s="158">
        <v>0.73599999999999999</v>
      </c>
      <c r="I1186" s="158" t="s">
        <v>84</v>
      </c>
      <c r="J1186" s="158"/>
      <c r="K1186" s="158"/>
      <c r="L1186" s="158"/>
      <c r="M1186" s="158">
        <v>0.8266</v>
      </c>
      <c r="N1186" s="158">
        <v>0.85360000000000003</v>
      </c>
      <c r="O1186" s="158" t="s">
        <v>84</v>
      </c>
      <c r="P1186" s="158" t="s">
        <v>84</v>
      </c>
      <c r="Q1186" s="158" t="s">
        <v>84</v>
      </c>
      <c r="R1186" s="158" t="s">
        <v>84</v>
      </c>
      <c r="S1186" s="158">
        <v>0.92510000000000003</v>
      </c>
      <c r="T1186" s="158">
        <v>0.95689999999999997</v>
      </c>
      <c r="U1186" s="158">
        <v>0.90180000000000005</v>
      </c>
      <c r="V1186" s="158">
        <v>0.94750000000000001</v>
      </c>
      <c r="W1186" s="158" t="s">
        <v>84</v>
      </c>
      <c r="X1186" s="158" t="s">
        <v>84</v>
      </c>
      <c r="Y1186" s="158">
        <v>0.71079999999999999</v>
      </c>
      <c r="Z1186" s="158">
        <v>0.75939999999999996</v>
      </c>
      <c r="AA1186" s="158" t="s">
        <v>84</v>
      </c>
      <c r="AB1186" s="158" t="s">
        <v>84</v>
      </c>
      <c r="AC1186" s="158"/>
      <c r="AD1186" s="181">
        <v>3078</v>
      </c>
      <c r="AE1186" s="181" t="s">
        <v>84</v>
      </c>
      <c r="AF1186" s="181" t="s">
        <v>84</v>
      </c>
      <c r="AG1186" s="181">
        <v>953</v>
      </c>
      <c r="AH1186" s="181">
        <v>561</v>
      </c>
      <c r="AI1186" s="181" t="s">
        <v>84</v>
      </c>
      <c r="AJ1186" s="181">
        <v>1373</v>
      </c>
      <c r="AK1186" s="181" t="s">
        <v>84</v>
      </c>
      <c r="AL1186" s="181">
        <v>1649</v>
      </c>
    </row>
    <row r="1187" spans="1:38" x14ac:dyDescent="0.25">
      <c r="A1187" s="159" t="s">
        <v>9827</v>
      </c>
      <c r="B1187" s="158">
        <v>0.82030000000000003</v>
      </c>
      <c r="C1187" s="158" t="s">
        <v>84</v>
      </c>
      <c r="D1187" s="158" t="s">
        <v>84</v>
      </c>
      <c r="E1187" s="158">
        <v>0.94169999999999998</v>
      </c>
      <c r="F1187" s="158">
        <v>0.92259999999999998</v>
      </c>
      <c r="G1187" s="158" t="s">
        <v>84</v>
      </c>
      <c r="H1187" s="158">
        <v>0.69489999999999996</v>
      </c>
      <c r="I1187" s="158" t="s">
        <v>84</v>
      </c>
      <c r="J1187" s="158"/>
      <c r="K1187" s="158"/>
      <c r="L1187" s="158"/>
      <c r="M1187" s="158">
        <v>0.80489999999999995</v>
      </c>
      <c r="N1187" s="158">
        <v>0.83450000000000002</v>
      </c>
      <c r="O1187" s="158" t="s">
        <v>84</v>
      </c>
      <c r="P1187" s="158" t="s">
        <v>84</v>
      </c>
      <c r="Q1187" s="158" t="s">
        <v>84</v>
      </c>
      <c r="R1187" s="158" t="s">
        <v>84</v>
      </c>
      <c r="S1187" s="158">
        <v>0.92169999999999996</v>
      </c>
      <c r="T1187" s="158">
        <v>0.95669999999999999</v>
      </c>
      <c r="U1187" s="158">
        <v>0.89449999999999996</v>
      </c>
      <c r="V1187" s="158">
        <v>0.94350000000000001</v>
      </c>
      <c r="W1187" s="158" t="s">
        <v>84</v>
      </c>
      <c r="X1187" s="158" t="s">
        <v>84</v>
      </c>
      <c r="Y1187" s="158">
        <v>0.66830000000000001</v>
      </c>
      <c r="Z1187" s="158">
        <v>0.71989999999999998</v>
      </c>
      <c r="AA1187" s="158" t="s">
        <v>84</v>
      </c>
      <c r="AB1187" s="158" t="s">
        <v>84</v>
      </c>
      <c r="AC1187" s="158"/>
      <c r="AD1187" s="181">
        <v>2810</v>
      </c>
      <c r="AE1187" s="181" t="s">
        <v>84</v>
      </c>
      <c r="AF1187" s="181" t="s">
        <v>84</v>
      </c>
      <c r="AG1187" s="181">
        <v>816</v>
      </c>
      <c r="AH1187" s="181">
        <v>524</v>
      </c>
      <c r="AI1187" s="181" t="s">
        <v>84</v>
      </c>
      <c r="AJ1187" s="181">
        <v>1307</v>
      </c>
      <c r="AK1187" s="181" t="s">
        <v>84</v>
      </c>
      <c r="AL1187" s="181">
        <v>1625</v>
      </c>
    </row>
    <row r="1188" spans="1:38" x14ac:dyDescent="0.25">
      <c r="A1188" s="159" t="s">
        <v>9828</v>
      </c>
      <c r="B1188" s="158">
        <v>0.86799999999999999</v>
      </c>
      <c r="C1188" s="158" t="s">
        <v>84</v>
      </c>
      <c r="D1188" s="158" t="s">
        <v>84</v>
      </c>
      <c r="E1188" s="158">
        <v>0.93969999999999998</v>
      </c>
      <c r="F1188" s="158">
        <v>0.93920000000000003</v>
      </c>
      <c r="G1188" s="158">
        <v>0.96389999999999998</v>
      </c>
      <c r="H1188" s="158">
        <v>0.75949999999999995</v>
      </c>
      <c r="I1188" s="158" t="s">
        <v>84</v>
      </c>
      <c r="J1188" s="158"/>
      <c r="K1188" s="158"/>
      <c r="L1188" s="158"/>
      <c r="M1188" s="158">
        <v>0.85429999999999995</v>
      </c>
      <c r="N1188" s="158">
        <v>0.88049999999999995</v>
      </c>
      <c r="O1188" s="158" t="s">
        <v>84</v>
      </c>
      <c r="P1188" s="158" t="s">
        <v>84</v>
      </c>
      <c r="Q1188" s="158" t="s">
        <v>84</v>
      </c>
      <c r="R1188" s="158" t="s">
        <v>84</v>
      </c>
      <c r="S1188" s="158">
        <v>0.92059999999999997</v>
      </c>
      <c r="T1188" s="158">
        <v>0.95440000000000003</v>
      </c>
      <c r="U1188" s="158">
        <v>0.91569999999999996</v>
      </c>
      <c r="V1188" s="158">
        <v>0.95630000000000004</v>
      </c>
      <c r="W1188" s="158">
        <v>0.91279999999999994</v>
      </c>
      <c r="X1188" s="158">
        <v>0.98529999999999995</v>
      </c>
      <c r="Y1188" s="158">
        <v>0.73180000000000001</v>
      </c>
      <c r="Z1188" s="158">
        <v>0.78480000000000005</v>
      </c>
      <c r="AA1188" s="158" t="s">
        <v>84</v>
      </c>
      <c r="AB1188" s="158" t="s">
        <v>84</v>
      </c>
      <c r="AC1188" s="158"/>
      <c r="AD1188" s="181">
        <v>2781</v>
      </c>
      <c r="AE1188" s="181" t="s">
        <v>84</v>
      </c>
      <c r="AF1188" s="181" t="s">
        <v>84</v>
      </c>
      <c r="AG1188" s="181">
        <v>857</v>
      </c>
      <c r="AH1188" s="181">
        <v>598</v>
      </c>
      <c r="AI1188" s="181">
        <v>147</v>
      </c>
      <c r="AJ1188" s="181">
        <v>1074</v>
      </c>
      <c r="AK1188" s="181" t="s">
        <v>84</v>
      </c>
      <c r="AL1188" s="181">
        <v>1172</v>
      </c>
    </row>
    <row r="1189" spans="1:38" x14ac:dyDescent="0.25">
      <c r="A1189" s="159" t="s">
        <v>9829</v>
      </c>
      <c r="B1189" s="158">
        <v>0.82889999999999997</v>
      </c>
      <c r="C1189" s="158" t="s">
        <v>84</v>
      </c>
      <c r="D1189" s="158" t="s">
        <v>84</v>
      </c>
      <c r="E1189" s="158">
        <v>0.92110000000000003</v>
      </c>
      <c r="F1189" s="158">
        <v>0.92069999999999996</v>
      </c>
      <c r="G1189" s="158" t="s">
        <v>84</v>
      </c>
      <c r="H1189" s="158">
        <v>0.72640000000000005</v>
      </c>
      <c r="I1189" s="158" t="s">
        <v>84</v>
      </c>
      <c r="J1189" s="158"/>
      <c r="K1189" s="158"/>
      <c r="L1189" s="158"/>
      <c r="M1189" s="158">
        <v>0.8125</v>
      </c>
      <c r="N1189" s="158">
        <v>0.84389999999999998</v>
      </c>
      <c r="O1189" s="158" t="s">
        <v>84</v>
      </c>
      <c r="P1189" s="158" t="s">
        <v>84</v>
      </c>
      <c r="Q1189" s="158" t="s">
        <v>84</v>
      </c>
      <c r="R1189" s="158" t="s">
        <v>84</v>
      </c>
      <c r="S1189" s="158">
        <v>0.89739999999999998</v>
      </c>
      <c r="T1189" s="158">
        <v>0.93959999999999999</v>
      </c>
      <c r="U1189" s="158">
        <v>0.8911</v>
      </c>
      <c r="V1189" s="158">
        <v>0.94259999999999999</v>
      </c>
      <c r="W1189" s="158" t="s">
        <v>84</v>
      </c>
      <c r="X1189" s="158" t="s">
        <v>84</v>
      </c>
      <c r="Y1189" s="158">
        <v>0.69769999999999999</v>
      </c>
      <c r="Z1189" s="158">
        <v>0.75290000000000001</v>
      </c>
      <c r="AA1189" s="158" t="s">
        <v>84</v>
      </c>
      <c r="AB1189" s="158" t="s">
        <v>84</v>
      </c>
      <c r="AC1189" s="158"/>
      <c r="AD1189" s="181">
        <v>2388</v>
      </c>
      <c r="AE1189" s="181" t="s">
        <v>84</v>
      </c>
      <c r="AF1189" s="181" t="s">
        <v>84</v>
      </c>
      <c r="AG1189" s="181">
        <v>705</v>
      </c>
      <c r="AH1189" s="181">
        <v>478</v>
      </c>
      <c r="AI1189" s="181" t="s">
        <v>84</v>
      </c>
      <c r="AJ1189" s="181">
        <v>1072</v>
      </c>
      <c r="AK1189" s="181" t="s">
        <v>84</v>
      </c>
      <c r="AL1189" s="181">
        <v>1248</v>
      </c>
    </row>
    <row r="1190" spans="1:38" x14ac:dyDescent="0.25">
      <c r="A1190" s="159" t="s">
        <v>9830</v>
      </c>
      <c r="B1190" s="158">
        <v>0.84370000000000001</v>
      </c>
      <c r="C1190" s="158" t="s">
        <v>84</v>
      </c>
      <c r="D1190" s="158" t="s">
        <v>84</v>
      </c>
      <c r="E1190" s="158">
        <v>0.92359999999999998</v>
      </c>
      <c r="F1190" s="158">
        <v>0.9385</v>
      </c>
      <c r="G1190" s="158" t="s">
        <v>84</v>
      </c>
      <c r="H1190" s="158">
        <v>0.73250000000000004</v>
      </c>
      <c r="I1190" s="158" t="s">
        <v>84</v>
      </c>
      <c r="J1190" s="158"/>
      <c r="K1190" s="158"/>
      <c r="L1190" s="158"/>
      <c r="M1190" s="158">
        <v>0.8296</v>
      </c>
      <c r="N1190" s="158">
        <v>0.85680000000000001</v>
      </c>
      <c r="O1190" s="158" t="s">
        <v>84</v>
      </c>
      <c r="P1190" s="158" t="s">
        <v>84</v>
      </c>
      <c r="Q1190" s="158" t="s">
        <v>84</v>
      </c>
      <c r="R1190" s="158" t="s">
        <v>84</v>
      </c>
      <c r="S1190" s="158">
        <v>0.90359999999999996</v>
      </c>
      <c r="T1190" s="158">
        <v>0.9395</v>
      </c>
      <c r="U1190" s="158">
        <v>0.91249999999999998</v>
      </c>
      <c r="V1190" s="158">
        <v>0.95699999999999996</v>
      </c>
      <c r="W1190" s="158" t="s">
        <v>84</v>
      </c>
      <c r="X1190" s="158" t="s">
        <v>84</v>
      </c>
      <c r="Y1190" s="158">
        <v>0.70620000000000005</v>
      </c>
      <c r="Z1190" s="158">
        <v>0.75690000000000002</v>
      </c>
      <c r="AA1190" s="158" t="s">
        <v>84</v>
      </c>
      <c r="AB1190" s="158" t="s">
        <v>84</v>
      </c>
      <c r="AC1190" s="158"/>
      <c r="AD1190" s="181">
        <v>3071</v>
      </c>
      <c r="AE1190" s="181" t="s">
        <v>84</v>
      </c>
      <c r="AF1190" s="181" t="s">
        <v>84</v>
      </c>
      <c r="AG1190" s="181">
        <v>982</v>
      </c>
      <c r="AH1190" s="181">
        <v>540</v>
      </c>
      <c r="AI1190" s="181" t="s">
        <v>84</v>
      </c>
      <c r="AJ1190" s="181">
        <v>1306</v>
      </c>
      <c r="AK1190" s="181" t="s">
        <v>84</v>
      </c>
      <c r="AL1190" s="181">
        <v>1483</v>
      </c>
    </row>
    <row r="1191" spans="1:38" x14ac:dyDescent="0.25">
      <c r="A1191" s="159" t="s">
        <v>9831</v>
      </c>
      <c r="B1191" s="158">
        <v>0.82730000000000004</v>
      </c>
      <c r="C1191" s="158" t="s">
        <v>84</v>
      </c>
      <c r="D1191" s="158" t="s">
        <v>84</v>
      </c>
      <c r="E1191" s="158">
        <v>0.94120000000000004</v>
      </c>
      <c r="F1191" s="158">
        <v>0.92600000000000005</v>
      </c>
      <c r="G1191" s="158" t="s">
        <v>84</v>
      </c>
      <c r="H1191" s="158">
        <v>0.71079999999999999</v>
      </c>
      <c r="I1191" s="158" t="s">
        <v>84</v>
      </c>
      <c r="J1191" s="158"/>
      <c r="K1191" s="158"/>
      <c r="L1191" s="158"/>
      <c r="M1191" s="158">
        <v>0.81259999999999999</v>
      </c>
      <c r="N1191" s="158">
        <v>0.84099999999999997</v>
      </c>
      <c r="O1191" s="158" t="s">
        <v>84</v>
      </c>
      <c r="P1191" s="158" t="s">
        <v>84</v>
      </c>
      <c r="Q1191" s="158" t="s">
        <v>84</v>
      </c>
      <c r="R1191" s="158" t="s">
        <v>84</v>
      </c>
      <c r="S1191" s="158">
        <v>0.9224</v>
      </c>
      <c r="T1191" s="158">
        <v>0.9556</v>
      </c>
      <c r="U1191" s="158">
        <v>0.89880000000000004</v>
      </c>
      <c r="V1191" s="158">
        <v>0.94610000000000005</v>
      </c>
      <c r="W1191" s="158" t="s">
        <v>84</v>
      </c>
      <c r="X1191" s="158" t="s">
        <v>84</v>
      </c>
      <c r="Y1191" s="158">
        <v>0.68459999999999999</v>
      </c>
      <c r="Z1191" s="158">
        <v>0.73529999999999995</v>
      </c>
      <c r="AA1191" s="158" t="s">
        <v>84</v>
      </c>
      <c r="AB1191" s="158" t="s">
        <v>84</v>
      </c>
      <c r="AC1191" s="158"/>
      <c r="AD1191" s="181">
        <v>3078</v>
      </c>
      <c r="AE1191" s="181" t="s">
        <v>84</v>
      </c>
      <c r="AF1191" s="181" t="s">
        <v>84</v>
      </c>
      <c r="AG1191" s="181">
        <v>953</v>
      </c>
      <c r="AH1191" s="181">
        <v>561</v>
      </c>
      <c r="AI1191" s="181" t="s">
        <v>84</v>
      </c>
      <c r="AJ1191" s="181">
        <v>1373</v>
      </c>
      <c r="AK1191" s="181" t="s">
        <v>84</v>
      </c>
      <c r="AL1191" s="181">
        <v>1649</v>
      </c>
    </row>
    <row r="1192" spans="1:38" x14ac:dyDescent="0.25">
      <c r="A1192" s="159" t="s">
        <v>9832</v>
      </c>
      <c r="B1192" s="158">
        <v>0.80020000000000002</v>
      </c>
      <c r="C1192" s="158" t="s">
        <v>84</v>
      </c>
      <c r="D1192" s="158" t="s">
        <v>84</v>
      </c>
      <c r="E1192" s="158">
        <v>0.92900000000000005</v>
      </c>
      <c r="F1192" s="158">
        <v>0.91839999999999999</v>
      </c>
      <c r="G1192" s="158" t="s">
        <v>84</v>
      </c>
      <c r="H1192" s="158">
        <v>0.66490000000000005</v>
      </c>
      <c r="I1192" s="158" t="s">
        <v>84</v>
      </c>
      <c r="J1192" s="158"/>
      <c r="K1192" s="158"/>
      <c r="L1192" s="158"/>
      <c r="M1192" s="158">
        <v>0.78410000000000002</v>
      </c>
      <c r="N1192" s="158">
        <v>0.81530000000000002</v>
      </c>
      <c r="O1192" s="158" t="s">
        <v>84</v>
      </c>
      <c r="P1192" s="158" t="s">
        <v>84</v>
      </c>
      <c r="Q1192" s="158" t="s">
        <v>84</v>
      </c>
      <c r="R1192" s="158" t="s">
        <v>84</v>
      </c>
      <c r="S1192" s="158">
        <v>0.90700000000000003</v>
      </c>
      <c r="T1192" s="158">
        <v>0.94589999999999996</v>
      </c>
      <c r="U1192" s="158">
        <v>0.8891</v>
      </c>
      <c r="V1192" s="158">
        <v>0.94020000000000004</v>
      </c>
      <c r="W1192" s="158" t="s">
        <v>84</v>
      </c>
      <c r="X1192" s="158" t="s">
        <v>84</v>
      </c>
      <c r="Y1192" s="158">
        <v>0.63729999999999998</v>
      </c>
      <c r="Z1192" s="158">
        <v>0.69089999999999996</v>
      </c>
      <c r="AA1192" s="158" t="s">
        <v>84</v>
      </c>
      <c r="AB1192" s="158" t="s">
        <v>84</v>
      </c>
      <c r="AC1192" s="158"/>
      <c r="AD1192" s="181">
        <v>2810</v>
      </c>
      <c r="AE1192" s="181" t="s">
        <v>84</v>
      </c>
      <c r="AF1192" s="181" t="s">
        <v>84</v>
      </c>
      <c r="AG1192" s="181">
        <v>816</v>
      </c>
      <c r="AH1192" s="181">
        <v>524</v>
      </c>
      <c r="AI1192" s="181" t="s">
        <v>84</v>
      </c>
      <c r="AJ1192" s="181">
        <v>1307</v>
      </c>
      <c r="AK1192" s="181" t="s">
        <v>84</v>
      </c>
      <c r="AL1192" s="181">
        <v>1625</v>
      </c>
    </row>
    <row r="1193" spans="1:38" x14ac:dyDescent="0.25">
      <c r="A1193" s="159" t="s">
        <v>9833</v>
      </c>
      <c r="B1193" s="158">
        <v>0.85519999999999996</v>
      </c>
      <c r="C1193" s="158" t="s">
        <v>84</v>
      </c>
      <c r="D1193" s="158" t="s">
        <v>84</v>
      </c>
      <c r="E1193" s="158">
        <v>0.92579999999999996</v>
      </c>
      <c r="F1193" s="158">
        <v>0.93810000000000004</v>
      </c>
      <c r="G1193" s="158">
        <v>0.96630000000000005</v>
      </c>
      <c r="H1193" s="158">
        <v>0.74129999999999996</v>
      </c>
      <c r="I1193" s="158" t="s">
        <v>84</v>
      </c>
      <c r="J1193" s="158"/>
      <c r="K1193" s="158"/>
      <c r="L1193" s="158"/>
      <c r="M1193" s="158">
        <v>0.84089999999999998</v>
      </c>
      <c r="N1193" s="158">
        <v>0.86839999999999995</v>
      </c>
      <c r="O1193" s="158" t="s">
        <v>84</v>
      </c>
      <c r="P1193" s="158" t="s">
        <v>84</v>
      </c>
      <c r="Q1193" s="158" t="s">
        <v>84</v>
      </c>
      <c r="R1193" s="158" t="s">
        <v>84</v>
      </c>
      <c r="S1193" s="158">
        <v>0.90480000000000005</v>
      </c>
      <c r="T1193" s="158">
        <v>0.94230000000000003</v>
      </c>
      <c r="U1193" s="158">
        <v>0.91390000000000005</v>
      </c>
      <c r="V1193" s="158">
        <v>0.95569999999999999</v>
      </c>
      <c r="W1193" s="158">
        <v>0.91320000000000001</v>
      </c>
      <c r="X1193" s="158">
        <v>0.98719999999999997</v>
      </c>
      <c r="Y1193" s="158">
        <v>0.71260000000000001</v>
      </c>
      <c r="Z1193" s="158">
        <v>0.76759999999999995</v>
      </c>
      <c r="AA1193" s="158" t="s">
        <v>84</v>
      </c>
      <c r="AB1193" s="158" t="s">
        <v>84</v>
      </c>
      <c r="AC1193" s="158"/>
      <c r="AD1193" s="181">
        <v>2781</v>
      </c>
      <c r="AE1193" s="181" t="s">
        <v>84</v>
      </c>
      <c r="AF1193" s="181" t="s">
        <v>84</v>
      </c>
      <c r="AG1193" s="181">
        <v>857</v>
      </c>
      <c r="AH1193" s="181">
        <v>598</v>
      </c>
      <c r="AI1193" s="181">
        <v>147</v>
      </c>
      <c r="AJ1193" s="181">
        <v>1074</v>
      </c>
      <c r="AK1193" s="181" t="s">
        <v>84</v>
      </c>
      <c r="AL1193" s="181">
        <v>1172</v>
      </c>
    </row>
    <row r="1194" spans="1:38" x14ac:dyDescent="0.25">
      <c r="A1194" s="159" t="s">
        <v>9834</v>
      </c>
      <c r="B1194" s="158">
        <v>0.81579999999999997</v>
      </c>
      <c r="C1194" s="158" t="s">
        <v>84</v>
      </c>
      <c r="D1194" s="158" t="s">
        <v>84</v>
      </c>
      <c r="E1194" s="158">
        <v>0.91420000000000001</v>
      </c>
      <c r="F1194" s="158">
        <v>0.90920000000000001</v>
      </c>
      <c r="G1194" s="158" t="s">
        <v>84</v>
      </c>
      <c r="H1194" s="158">
        <v>0.70840000000000003</v>
      </c>
      <c r="I1194" s="158" t="s">
        <v>84</v>
      </c>
      <c r="J1194" s="158"/>
      <c r="K1194" s="158"/>
      <c r="L1194" s="158"/>
      <c r="M1194" s="158">
        <v>0.79879999999999995</v>
      </c>
      <c r="N1194" s="158">
        <v>0.83150000000000002</v>
      </c>
      <c r="O1194" s="158" t="s">
        <v>84</v>
      </c>
      <c r="P1194" s="158" t="s">
        <v>84</v>
      </c>
      <c r="Q1194" s="158" t="s">
        <v>84</v>
      </c>
      <c r="R1194" s="158" t="s">
        <v>84</v>
      </c>
      <c r="S1194" s="158">
        <v>0.88919999999999999</v>
      </c>
      <c r="T1194" s="158">
        <v>0.93369999999999997</v>
      </c>
      <c r="U1194" s="158">
        <v>0.87760000000000005</v>
      </c>
      <c r="V1194" s="158">
        <v>0.93289999999999995</v>
      </c>
      <c r="W1194" s="158" t="s">
        <v>84</v>
      </c>
      <c r="X1194" s="158" t="s">
        <v>84</v>
      </c>
      <c r="Y1194" s="158">
        <v>0.67879999999999996</v>
      </c>
      <c r="Z1194" s="158">
        <v>0.73580000000000001</v>
      </c>
      <c r="AA1194" s="158" t="s">
        <v>84</v>
      </c>
      <c r="AB1194" s="158" t="s">
        <v>84</v>
      </c>
      <c r="AC1194" s="158"/>
      <c r="AD1194" s="181">
        <v>2388</v>
      </c>
      <c r="AE1194" s="181" t="s">
        <v>84</v>
      </c>
      <c r="AF1194" s="181" t="s">
        <v>84</v>
      </c>
      <c r="AG1194" s="181">
        <v>705</v>
      </c>
      <c r="AH1194" s="181">
        <v>478</v>
      </c>
      <c r="AI1194" s="181" t="s">
        <v>84</v>
      </c>
      <c r="AJ1194" s="181">
        <v>1072</v>
      </c>
      <c r="AK1194" s="181" t="s">
        <v>84</v>
      </c>
      <c r="AL1194" s="181">
        <v>1248</v>
      </c>
    </row>
    <row r="1195" spans="1:38" x14ac:dyDescent="0.25">
      <c r="A1195" s="159" t="s">
        <v>9835</v>
      </c>
      <c r="B1195" s="158">
        <v>0.37619999999999998</v>
      </c>
      <c r="C1195" s="158" t="s">
        <v>84</v>
      </c>
      <c r="D1195" s="158">
        <v>0.40849999999999997</v>
      </c>
      <c r="E1195" s="158">
        <v>0.45279999999999998</v>
      </c>
      <c r="F1195" s="158">
        <v>0.40770000000000001</v>
      </c>
      <c r="G1195" s="158" t="s">
        <v>84</v>
      </c>
      <c r="H1195" s="158">
        <v>0.25990000000000002</v>
      </c>
      <c r="I1195" s="158" t="s">
        <v>84</v>
      </c>
      <c r="J1195" s="158"/>
      <c r="K1195" s="158"/>
      <c r="L1195" s="158"/>
      <c r="M1195" s="158">
        <v>0.36080000000000001</v>
      </c>
      <c r="N1195" s="158">
        <v>0.3916</v>
      </c>
      <c r="O1195" s="158" t="s">
        <v>84</v>
      </c>
      <c r="P1195" s="158" t="s">
        <v>84</v>
      </c>
      <c r="Q1195" s="158">
        <v>0.3755</v>
      </c>
      <c r="R1195" s="158">
        <v>0.44119999999999998</v>
      </c>
      <c r="S1195" s="158">
        <v>0.42170000000000002</v>
      </c>
      <c r="T1195" s="158">
        <v>0.4834</v>
      </c>
      <c r="U1195" s="158">
        <v>0.36820000000000003</v>
      </c>
      <c r="V1195" s="158">
        <v>0.44679999999999997</v>
      </c>
      <c r="W1195" s="158" t="s">
        <v>84</v>
      </c>
      <c r="X1195" s="158" t="s">
        <v>84</v>
      </c>
      <c r="Y1195" s="158">
        <v>0.2354</v>
      </c>
      <c r="Z1195" s="158">
        <v>0.28510000000000002</v>
      </c>
      <c r="AA1195" s="158" t="s">
        <v>84</v>
      </c>
      <c r="AB1195" s="158" t="s">
        <v>84</v>
      </c>
      <c r="AC1195" s="158"/>
      <c r="AD1195" s="181">
        <v>3976</v>
      </c>
      <c r="AE1195" s="181" t="s">
        <v>84</v>
      </c>
      <c r="AF1195" s="181">
        <v>896</v>
      </c>
      <c r="AG1195" s="181">
        <v>1054</v>
      </c>
      <c r="AH1195" s="181">
        <v>623</v>
      </c>
      <c r="AI1195" s="181" t="s">
        <v>84</v>
      </c>
      <c r="AJ1195" s="181">
        <v>1238</v>
      </c>
      <c r="AK1195" s="181" t="s">
        <v>84</v>
      </c>
      <c r="AL1195" s="181">
        <v>6930</v>
      </c>
    </row>
    <row r="1196" spans="1:38" x14ac:dyDescent="0.25">
      <c r="A1196" s="159" t="s">
        <v>9836</v>
      </c>
      <c r="B1196" s="158">
        <v>0.36009999999999998</v>
      </c>
      <c r="C1196" s="158" t="s">
        <v>84</v>
      </c>
      <c r="D1196" s="158">
        <v>0.42209999999999998</v>
      </c>
      <c r="E1196" s="158">
        <v>0.41799999999999998</v>
      </c>
      <c r="F1196" s="158">
        <v>0.42749999999999999</v>
      </c>
      <c r="G1196" s="158" t="s">
        <v>84</v>
      </c>
      <c r="H1196" s="158">
        <v>0.23849999999999999</v>
      </c>
      <c r="I1196" s="158" t="s">
        <v>84</v>
      </c>
      <c r="J1196" s="158"/>
      <c r="K1196" s="158"/>
      <c r="L1196" s="158"/>
      <c r="M1196" s="158">
        <v>0.34460000000000002</v>
      </c>
      <c r="N1196" s="158">
        <v>0.37559999999999999</v>
      </c>
      <c r="O1196" s="158" t="s">
        <v>84</v>
      </c>
      <c r="P1196" s="158" t="s">
        <v>84</v>
      </c>
      <c r="Q1196" s="158">
        <v>0.38740000000000002</v>
      </c>
      <c r="R1196" s="158">
        <v>0.45639999999999997</v>
      </c>
      <c r="S1196" s="158">
        <v>0.3861</v>
      </c>
      <c r="T1196" s="158">
        <v>0.44969999999999999</v>
      </c>
      <c r="U1196" s="158">
        <v>0.38729999999999998</v>
      </c>
      <c r="V1196" s="158">
        <v>0.46710000000000002</v>
      </c>
      <c r="W1196" s="158" t="s">
        <v>84</v>
      </c>
      <c r="X1196" s="158" t="s">
        <v>84</v>
      </c>
      <c r="Y1196" s="158">
        <v>0.215</v>
      </c>
      <c r="Z1196" s="158">
        <v>0.26269999999999999</v>
      </c>
      <c r="AA1196" s="158" t="s">
        <v>84</v>
      </c>
      <c r="AB1196" s="158" t="s">
        <v>84</v>
      </c>
      <c r="AC1196" s="158"/>
      <c r="AD1196" s="181">
        <v>3865</v>
      </c>
      <c r="AE1196" s="181" t="s">
        <v>84</v>
      </c>
      <c r="AF1196" s="181">
        <v>827</v>
      </c>
      <c r="AG1196" s="181">
        <v>973</v>
      </c>
      <c r="AH1196" s="181">
        <v>619</v>
      </c>
      <c r="AI1196" s="181" t="s">
        <v>84</v>
      </c>
      <c r="AJ1196" s="181">
        <v>1281</v>
      </c>
      <c r="AK1196" s="181" t="s">
        <v>84</v>
      </c>
      <c r="AL1196" s="181">
        <v>6862</v>
      </c>
    </row>
    <row r="1197" spans="1:38" x14ac:dyDescent="0.25">
      <c r="A1197" s="159" t="s">
        <v>9837</v>
      </c>
      <c r="B1197" s="158">
        <v>0.35589999999999999</v>
      </c>
      <c r="C1197" s="158" t="s">
        <v>84</v>
      </c>
      <c r="D1197" s="158">
        <v>0.44879999999999998</v>
      </c>
      <c r="E1197" s="158">
        <v>0.43090000000000001</v>
      </c>
      <c r="F1197" s="158">
        <v>0.42909999999999998</v>
      </c>
      <c r="G1197" s="158" t="s">
        <v>84</v>
      </c>
      <c r="H1197" s="158">
        <v>0.21890000000000001</v>
      </c>
      <c r="I1197" s="158" t="s">
        <v>84</v>
      </c>
      <c r="J1197" s="158"/>
      <c r="K1197" s="158"/>
      <c r="L1197" s="158"/>
      <c r="M1197" s="158">
        <v>0.33900000000000002</v>
      </c>
      <c r="N1197" s="158">
        <v>0.37280000000000002</v>
      </c>
      <c r="O1197" s="158" t="s">
        <v>84</v>
      </c>
      <c r="P1197" s="158" t="s">
        <v>84</v>
      </c>
      <c r="Q1197" s="158">
        <v>0.40789999999999998</v>
      </c>
      <c r="R1197" s="158">
        <v>0.48870000000000002</v>
      </c>
      <c r="S1197" s="158">
        <v>0.39600000000000002</v>
      </c>
      <c r="T1197" s="158">
        <v>0.46529999999999999</v>
      </c>
      <c r="U1197" s="158">
        <v>0.38490000000000002</v>
      </c>
      <c r="V1197" s="158">
        <v>0.47249999999999998</v>
      </c>
      <c r="W1197" s="158" t="s">
        <v>84</v>
      </c>
      <c r="X1197" s="158" t="s">
        <v>84</v>
      </c>
      <c r="Y1197" s="158">
        <v>0.1953</v>
      </c>
      <c r="Z1197" s="158">
        <v>0.24340000000000001</v>
      </c>
      <c r="AA1197" s="158" t="s">
        <v>84</v>
      </c>
      <c r="AB1197" s="158" t="s">
        <v>84</v>
      </c>
      <c r="AC1197" s="158"/>
      <c r="AD1197" s="181">
        <v>3275</v>
      </c>
      <c r="AE1197" s="181" t="s">
        <v>84</v>
      </c>
      <c r="AF1197" s="181">
        <v>621</v>
      </c>
      <c r="AG1197" s="181">
        <v>835</v>
      </c>
      <c r="AH1197" s="181">
        <v>520</v>
      </c>
      <c r="AI1197" s="181" t="s">
        <v>84</v>
      </c>
      <c r="AJ1197" s="181">
        <v>1190</v>
      </c>
      <c r="AK1197" s="181" t="s">
        <v>84</v>
      </c>
      <c r="AL1197" s="181">
        <v>5813</v>
      </c>
    </row>
    <row r="1198" spans="1:38" x14ac:dyDescent="0.25">
      <c r="A1198" s="159" t="s">
        <v>9838</v>
      </c>
      <c r="B1198" s="158">
        <v>0.39079999999999998</v>
      </c>
      <c r="C1198" s="158" t="s">
        <v>84</v>
      </c>
      <c r="D1198" s="158">
        <v>0.45300000000000001</v>
      </c>
      <c r="E1198" s="158">
        <v>0.42349999999999999</v>
      </c>
      <c r="F1198" s="158">
        <v>0.44500000000000001</v>
      </c>
      <c r="G1198" s="158" t="s">
        <v>84</v>
      </c>
      <c r="H1198" s="158">
        <v>0.28970000000000001</v>
      </c>
      <c r="I1198" s="158">
        <v>0.44209999999999999</v>
      </c>
      <c r="J1198" s="158"/>
      <c r="K1198" s="158"/>
      <c r="L1198" s="158"/>
      <c r="M1198" s="158">
        <v>0.37480000000000002</v>
      </c>
      <c r="N1198" s="158">
        <v>0.40670000000000001</v>
      </c>
      <c r="O1198" s="158" t="s">
        <v>84</v>
      </c>
      <c r="P1198" s="158" t="s">
        <v>84</v>
      </c>
      <c r="Q1198" s="158">
        <v>0.41760000000000003</v>
      </c>
      <c r="R1198" s="158">
        <v>0.48770000000000002</v>
      </c>
      <c r="S1198" s="158">
        <v>0.39250000000000002</v>
      </c>
      <c r="T1198" s="158">
        <v>0.4541</v>
      </c>
      <c r="U1198" s="158">
        <v>0.40289999999999998</v>
      </c>
      <c r="V1198" s="158">
        <v>0.48620000000000002</v>
      </c>
      <c r="W1198" s="158" t="s">
        <v>84</v>
      </c>
      <c r="X1198" s="158" t="s">
        <v>84</v>
      </c>
      <c r="Y1198" s="158">
        <v>0.2631</v>
      </c>
      <c r="Z1198" s="158">
        <v>0.31680000000000003</v>
      </c>
      <c r="AA1198" s="158">
        <v>0.34310000000000002</v>
      </c>
      <c r="AB1198" s="158">
        <v>0.5363</v>
      </c>
      <c r="AC1198" s="158"/>
      <c r="AD1198" s="181">
        <v>3753</v>
      </c>
      <c r="AE1198" s="181" t="s">
        <v>84</v>
      </c>
      <c r="AF1198" s="181">
        <v>808</v>
      </c>
      <c r="AG1198" s="181">
        <v>1033</v>
      </c>
      <c r="AH1198" s="181">
        <v>568</v>
      </c>
      <c r="AI1198" s="181" t="s">
        <v>84</v>
      </c>
      <c r="AJ1198" s="181">
        <v>1142</v>
      </c>
      <c r="AK1198" s="181">
        <v>104</v>
      </c>
      <c r="AL1198" s="181">
        <v>6616</v>
      </c>
    </row>
    <row r="1199" spans="1:38" x14ac:dyDescent="0.25">
      <c r="A1199" s="159" t="s">
        <v>9839</v>
      </c>
      <c r="B1199" s="158">
        <v>0.33410000000000001</v>
      </c>
      <c r="C1199" s="158" t="s">
        <v>84</v>
      </c>
      <c r="D1199" s="158">
        <v>0.4733</v>
      </c>
      <c r="E1199" s="158">
        <v>0.36969999999999997</v>
      </c>
      <c r="F1199" s="158">
        <v>0.42009999999999997</v>
      </c>
      <c r="G1199" s="158" t="s">
        <v>84</v>
      </c>
      <c r="H1199" s="158">
        <v>0.20860000000000001</v>
      </c>
      <c r="I1199" s="158" t="s">
        <v>84</v>
      </c>
      <c r="J1199" s="158"/>
      <c r="K1199" s="158"/>
      <c r="L1199" s="158"/>
      <c r="M1199" s="158">
        <v>0.31569999999999998</v>
      </c>
      <c r="N1199" s="158">
        <v>0.35260000000000002</v>
      </c>
      <c r="O1199" s="158" t="s">
        <v>84</v>
      </c>
      <c r="P1199" s="158" t="s">
        <v>84</v>
      </c>
      <c r="Q1199" s="158">
        <v>0.42720000000000002</v>
      </c>
      <c r="R1199" s="158">
        <v>0.51800000000000002</v>
      </c>
      <c r="S1199" s="158">
        <v>0.3301</v>
      </c>
      <c r="T1199" s="158">
        <v>0.4093</v>
      </c>
      <c r="U1199" s="158">
        <v>0.37130000000000002</v>
      </c>
      <c r="V1199" s="158">
        <v>0.46810000000000002</v>
      </c>
      <c r="W1199" s="158" t="s">
        <v>84</v>
      </c>
      <c r="X1199" s="158" t="s">
        <v>84</v>
      </c>
      <c r="Y1199" s="158">
        <v>0.18410000000000001</v>
      </c>
      <c r="Z1199" s="158">
        <v>0.2341</v>
      </c>
      <c r="AA1199" s="158" t="s">
        <v>84</v>
      </c>
      <c r="AB1199" s="158" t="s">
        <v>84</v>
      </c>
      <c r="AC1199" s="158"/>
      <c r="AD1199" s="181">
        <v>2672</v>
      </c>
      <c r="AE1199" s="181" t="s">
        <v>84</v>
      </c>
      <c r="AF1199" s="181">
        <v>498</v>
      </c>
      <c r="AG1199" s="181">
        <v>605</v>
      </c>
      <c r="AH1199" s="181">
        <v>423</v>
      </c>
      <c r="AI1199" s="181" t="s">
        <v>84</v>
      </c>
      <c r="AJ1199" s="181">
        <v>1070</v>
      </c>
      <c r="AK1199" s="181" t="s">
        <v>84</v>
      </c>
      <c r="AL1199" s="181">
        <v>4799</v>
      </c>
    </row>
    <row r="1200" spans="1:38" x14ac:dyDescent="0.25">
      <c r="A1200" s="159" t="s">
        <v>9840</v>
      </c>
      <c r="B1200" s="158">
        <v>0.89139999999999997</v>
      </c>
      <c r="C1200" s="158" t="s">
        <v>84</v>
      </c>
      <c r="D1200" s="158">
        <v>0.96809999999999996</v>
      </c>
      <c r="E1200" s="158">
        <v>0.92759999999999998</v>
      </c>
      <c r="F1200" s="158">
        <v>0.91400000000000003</v>
      </c>
      <c r="G1200" s="158" t="s">
        <v>84</v>
      </c>
      <c r="H1200" s="158">
        <v>0.79110000000000003</v>
      </c>
      <c r="I1200" s="158" t="s">
        <v>84</v>
      </c>
      <c r="J1200" s="158"/>
      <c r="K1200" s="158"/>
      <c r="L1200" s="158"/>
      <c r="M1200" s="158">
        <v>0.88119999999999998</v>
      </c>
      <c r="N1200" s="158">
        <v>0.90080000000000005</v>
      </c>
      <c r="O1200" s="158" t="s">
        <v>84</v>
      </c>
      <c r="P1200" s="158" t="s">
        <v>84</v>
      </c>
      <c r="Q1200" s="158">
        <v>0.9536</v>
      </c>
      <c r="R1200" s="158">
        <v>0.97809999999999997</v>
      </c>
      <c r="S1200" s="158">
        <v>0.90980000000000005</v>
      </c>
      <c r="T1200" s="158">
        <v>0.94189999999999996</v>
      </c>
      <c r="U1200" s="158">
        <v>0.88870000000000005</v>
      </c>
      <c r="V1200" s="158">
        <v>0.93379999999999996</v>
      </c>
      <c r="W1200" s="158" t="s">
        <v>84</v>
      </c>
      <c r="X1200" s="158" t="s">
        <v>84</v>
      </c>
      <c r="Y1200" s="158">
        <v>0.76729999999999998</v>
      </c>
      <c r="Z1200" s="158">
        <v>0.81269999999999998</v>
      </c>
      <c r="AA1200" s="158" t="s">
        <v>84</v>
      </c>
      <c r="AB1200" s="158" t="s">
        <v>84</v>
      </c>
      <c r="AC1200" s="158"/>
      <c r="AD1200" s="181">
        <v>3976</v>
      </c>
      <c r="AE1200" s="181" t="s">
        <v>84</v>
      </c>
      <c r="AF1200" s="181">
        <v>896</v>
      </c>
      <c r="AG1200" s="181">
        <v>1054</v>
      </c>
      <c r="AH1200" s="181">
        <v>623</v>
      </c>
      <c r="AI1200" s="181" t="s">
        <v>84</v>
      </c>
      <c r="AJ1200" s="181">
        <v>1238</v>
      </c>
      <c r="AK1200" s="181" t="s">
        <v>84</v>
      </c>
      <c r="AL1200" s="181">
        <v>6930</v>
      </c>
    </row>
    <row r="1201" spans="1:38" x14ac:dyDescent="0.25">
      <c r="A1201" s="159" t="s">
        <v>9841</v>
      </c>
      <c r="B1201" s="158">
        <v>0.87409999999999999</v>
      </c>
      <c r="C1201" s="158" t="s">
        <v>84</v>
      </c>
      <c r="D1201" s="158">
        <v>0.9728</v>
      </c>
      <c r="E1201" s="158">
        <v>0.9083</v>
      </c>
      <c r="F1201" s="158">
        <v>0.92190000000000005</v>
      </c>
      <c r="G1201" s="158" t="s">
        <v>84</v>
      </c>
      <c r="H1201" s="158">
        <v>0.75639999999999996</v>
      </c>
      <c r="I1201" s="158" t="s">
        <v>84</v>
      </c>
      <c r="J1201" s="158"/>
      <c r="K1201" s="158"/>
      <c r="L1201" s="158"/>
      <c r="M1201" s="158">
        <v>0.86309999999999998</v>
      </c>
      <c r="N1201" s="158">
        <v>0.88429999999999997</v>
      </c>
      <c r="O1201" s="158" t="s">
        <v>84</v>
      </c>
      <c r="P1201" s="158" t="s">
        <v>84</v>
      </c>
      <c r="Q1201" s="158">
        <v>0.95820000000000005</v>
      </c>
      <c r="R1201" s="158">
        <v>0.98229999999999995</v>
      </c>
      <c r="S1201" s="158">
        <v>0.88800000000000001</v>
      </c>
      <c r="T1201" s="158">
        <v>0.92510000000000003</v>
      </c>
      <c r="U1201" s="158">
        <v>0.89729999999999999</v>
      </c>
      <c r="V1201" s="158">
        <v>0.94079999999999997</v>
      </c>
      <c r="W1201" s="158" t="s">
        <v>84</v>
      </c>
      <c r="X1201" s="158" t="s">
        <v>84</v>
      </c>
      <c r="Y1201" s="158">
        <v>0.73199999999999998</v>
      </c>
      <c r="Z1201" s="158">
        <v>0.77900000000000003</v>
      </c>
      <c r="AA1201" s="158" t="s">
        <v>84</v>
      </c>
      <c r="AB1201" s="158" t="s">
        <v>84</v>
      </c>
      <c r="AC1201" s="158"/>
      <c r="AD1201" s="181">
        <v>3865</v>
      </c>
      <c r="AE1201" s="181" t="s">
        <v>84</v>
      </c>
      <c r="AF1201" s="181">
        <v>827</v>
      </c>
      <c r="AG1201" s="181">
        <v>973</v>
      </c>
      <c r="AH1201" s="181">
        <v>619</v>
      </c>
      <c r="AI1201" s="181" t="s">
        <v>84</v>
      </c>
      <c r="AJ1201" s="181">
        <v>1281</v>
      </c>
      <c r="AK1201" s="181" t="s">
        <v>84</v>
      </c>
      <c r="AL1201" s="181">
        <v>6862</v>
      </c>
    </row>
    <row r="1202" spans="1:38" x14ac:dyDescent="0.25">
      <c r="A1202" s="159" t="s">
        <v>9842</v>
      </c>
      <c r="B1202" s="158">
        <v>0.8538</v>
      </c>
      <c r="C1202" s="158" t="s">
        <v>84</v>
      </c>
      <c r="D1202" s="158">
        <v>0.97440000000000004</v>
      </c>
      <c r="E1202" s="158">
        <v>0.90129999999999999</v>
      </c>
      <c r="F1202" s="158">
        <v>0.90680000000000005</v>
      </c>
      <c r="G1202" s="158" t="s">
        <v>84</v>
      </c>
      <c r="H1202" s="158">
        <v>0.73009999999999997</v>
      </c>
      <c r="I1202" s="158" t="s">
        <v>84</v>
      </c>
      <c r="J1202" s="158"/>
      <c r="K1202" s="158"/>
      <c r="L1202" s="158"/>
      <c r="M1202" s="158">
        <v>0.84109999999999996</v>
      </c>
      <c r="N1202" s="158">
        <v>0.86560000000000004</v>
      </c>
      <c r="O1202" s="158" t="s">
        <v>84</v>
      </c>
      <c r="P1202" s="158" t="s">
        <v>84</v>
      </c>
      <c r="Q1202" s="158">
        <v>0.95720000000000005</v>
      </c>
      <c r="R1202" s="158">
        <v>0.98480000000000001</v>
      </c>
      <c r="S1202" s="158">
        <v>0.87860000000000005</v>
      </c>
      <c r="T1202" s="158">
        <v>0.91990000000000005</v>
      </c>
      <c r="U1202" s="158">
        <v>0.87780000000000002</v>
      </c>
      <c r="V1202" s="158">
        <v>0.92920000000000003</v>
      </c>
      <c r="W1202" s="158" t="s">
        <v>84</v>
      </c>
      <c r="X1202" s="158" t="s">
        <v>84</v>
      </c>
      <c r="Y1202" s="158">
        <v>0.70399999999999996</v>
      </c>
      <c r="Z1202" s="158">
        <v>0.75419999999999998</v>
      </c>
      <c r="AA1202" s="158" t="s">
        <v>84</v>
      </c>
      <c r="AB1202" s="158" t="s">
        <v>84</v>
      </c>
      <c r="AC1202" s="158"/>
      <c r="AD1202" s="181">
        <v>3275</v>
      </c>
      <c r="AE1202" s="181" t="s">
        <v>84</v>
      </c>
      <c r="AF1202" s="181">
        <v>621</v>
      </c>
      <c r="AG1202" s="181">
        <v>835</v>
      </c>
      <c r="AH1202" s="181">
        <v>520</v>
      </c>
      <c r="AI1202" s="181" t="s">
        <v>84</v>
      </c>
      <c r="AJ1202" s="181">
        <v>1190</v>
      </c>
      <c r="AK1202" s="181" t="s">
        <v>84</v>
      </c>
      <c r="AL1202" s="181">
        <v>5813</v>
      </c>
    </row>
    <row r="1203" spans="1:38" x14ac:dyDescent="0.25">
      <c r="A1203" s="159" t="s">
        <v>9843</v>
      </c>
      <c r="B1203" s="158">
        <v>0.89449999999999996</v>
      </c>
      <c r="C1203" s="158" t="s">
        <v>84</v>
      </c>
      <c r="D1203" s="158">
        <v>0.98250000000000004</v>
      </c>
      <c r="E1203" s="158">
        <v>0.91620000000000001</v>
      </c>
      <c r="F1203" s="158">
        <v>0.9335</v>
      </c>
      <c r="G1203" s="158" t="s">
        <v>84</v>
      </c>
      <c r="H1203" s="158">
        <v>0.79149999999999998</v>
      </c>
      <c r="I1203" s="158">
        <v>0.85809999999999997</v>
      </c>
      <c r="J1203" s="158"/>
      <c r="K1203" s="158"/>
      <c r="L1203" s="158"/>
      <c r="M1203" s="158">
        <v>0.8841</v>
      </c>
      <c r="N1203" s="158">
        <v>0.90400000000000003</v>
      </c>
      <c r="O1203" s="158" t="s">
        <v>84</v>
      </c>
      <c r="P1203" s="158" t="s">
        <v>84</v>
      </c>
      <c r="Q1203" s="158">
        <v>0.96970000000000001</v>
      </c>
      <c r="R1203" s="158">
        <v>0.9899</v>
      </c>
      <c r="S1203" s="158">
        <v>0.89729999999999999</v>
      </c>
      <c r="T1203" s="158">
        <v>0.93179999999999996</v>
      </c>
      <c r="U1203" s="158">
        <v>0.90920000000000001</v>
      </c>
      <c r="V1203" s="158">
        <v>0.95150000000000001</v>
      </c>
      <c r="W1203" s="158" t="s">
        <v>84</v>
      </c>
      <c r="X1203" s="158" t="s">
        <v>84</v>
      </c>
      <c r="Y1203" s="158">
        <v>0.76680000000000004</v>
      </c>
      <c r="Z1203" s="158">
        <v>0.81399999999999995</v>
      </c>
      <c r="AA1203" s="158">
        <v>0.77410000000000001</v>
      </c>
      <c r="AB1203" s="158">
        <v>0.91259999999999997</v>
      </c>
      <c r="AC1203" s="158"/>
      <c r="AD1203" s="181">
        <v>3753</v>
      </c>
      <c r="AE1203" s="181" t="s">
        <v>84</v>
      </c>
      <c r="AF1203" s="181">
        <v>808</v>
      </c>
      <c r="AG1203" s="181">
        <v>1033</v>
      </c>
      <c r="AH1203" s="181">
        <v>568</v>
      </c>
      <c r="AI1203" s="181" t="s">
        <v>84</v>
      </c>
      <c r="AJ1203" s="181">
        <v>1142</v>
      </c>
      <c r="AK1203" s="181">
        <v>104</v>
      </c>
      <c r="AL1203" s="181">
        <v>6616</v>
      </c>
    </row>
    <row r="1204" spans="1:38" x14ac:dyDescent="0.25">
      <c r="A1204" s="159" t="s">
        <v>9844</v>
      </c>
      <c r="B1204" s="158">
        <v>0.84550000000000003</v>
      </c>
      <c r="C1204" s="158" t="s">
        <v>84</v>
      </c>
      <c r="D1204" s="158">
        <v>0.95330000000000004</v>
      </c>
      <c r="E1204" s="158">
        <v>0.90429999999999999</v>
      </c>
      <c r="F1204" s="158">
        <v>0.89670000000000005</v>
      </c>
      <c r="G1204" s="158" t="s">
        <v>84</v>
      </c>
      <c r="H1204" s="158">
        <v>0.74009999999999998</v>
      </c>
      <c r="I1204" s="158" t="s">
        <v>84</v>
      </c>
      <c r="J1204" s="158"/>
      <c r="K1204" s="158"/>
      <c r="L1204" s="158"/>
      <c r="M1204" s="158">
        <v>0.83109999999999995</v>
      </c>
      <c r="N1204" s="158">
        <v>0.85880000000000001</v>
      </c>
      <c r="O1204" s="158" t="s">
        <v>84</v>
      </c>
      <c r="P1204" s="158" t="s">
        <v>84</v>
      </c>
      <c r="Q1204" s="158">
        <v>0.92959999999999998</v>
      </c>
      <c r="R1204" s="158">
        <v>0.96909999999999996</v>
      </c>
      <c r="S1204" s="158">
        <v>0.87739999999999996</v>
      </c>
      <c r="T1204" s="158">
        <v>0.92559999999999998</v>
      </c>
      <c r="U1204" s="158">
        <v>0.8629</v>
      </c>
      <c r="V1204" s="158">
        <v>0.92249999999999999</v>
      </c>
      <c r="W1204" s="158" t="s">
        <v>84</v>
      </c>
      <c r="X1204" s="158" t="s">
        <v>84</v>
      </c>
      <c r="Y1204" s="158">
        <v>0.7127</v>
      </c>
      <c r="Z1204" s="158">
        <v>0.76519999999999999</v>
      </c>
      <c r="AA1204" s="158" t="s">
        <v>84</v>
      </c>
      <c r="AB1204" s="158" t="s">
        <v>84</v>
      </c>
      <c r="AC1204" s="158"/>
      <c r="AD1204" s="181">
        <v>2672</v>
      </c>
      <c r="AE1204" s="181" t="s">
        <v>84</v>
      </c>
      <c r="AF1204" s="181">
        <v>498</v>
      </c>
      <c r="AG1204" s="181">
        <v>605</v>
      </c>
      <c r="AH1204" s="181">
        <v>423</v>
      </c>
      <c r="AI1204" s="181" t="s">
        <v>84</v>
      </c>
      <c r="AJ1204" s="181">
        <v>1070</v>
      </c>
      <c r="AK1204" s="181" t="s">
        <v>84</v>
      </c>
      <c r="AL1204" s="181">
        <v>4799</v>
      </c>
    </row>
    <row r="1205" spans="1:38" x14ac:dyDescent="0.25">
      <c r="A1205" s="159" t="s">
        <v>9845</v>
      </c>
      <c r="B1205" s="158">
        <v>0.16020000000000001</v>
      </c>
      <c r="C1205" s="158" t="s">
        <v>84</v>
      </c>
      <c r="D1205" s="158">
        <v>0.1636</v>
      </c>
      <c r="E1205" s="158">
        <v>0.22</v>
      </c>
      <c r="F1205" s="158">
        <v>0.18809999999999999</v>
      </c>
      <c r="G1205" s="158" t="s">
        <v>84</v>
      </c>
      <c r="H1205" s="158">
        <v>9.1200000000000003E-2</v>
      </c>
      <c r="I1205" s="158" t="s">
        <v>84</v>
      </c>
      <c r="J1205" s="158"/>
      <c r="K1205" s="158"/>
      <c r="L1205" s="158"/>
      <c r="M1205" s="158">
        <v>0.14829999999999999</v>
      </c>
      <c r="N1205" s="158">
        <v>0.17249999999999999</v>
      </c>
      <c r="O1205" s="158" t="s">
        <v>84</v>
      </c>
      <c r="P1205" s="158" t="s">
        <v>84</v>
      </c>
      <c r="Q1205" s="158">
        <v>0.1386</v>
      </c>
      <c r="R1205" s="158">
        <v>0.19040000000000001</v>
      </c>
      <c r="S1205" s="158">
        <v>0.19389999999999999</v>
      </c>
      <c r="T1205" s="158">
        <v>0.2472</v>
      </c>
      <c r="U1205" s="158">
        <v>0.15670000000000001</v>
      </c>
      <c r="V1205" s="158">
        <v>0.22159999999999999</v>
      </c>
      <c r="W1205" s="158" t="s">
        <v>84</v>
      </c>
      <c r="X1205" s="158" t="s">
        <v>84</v>
      </c>
      <c r="Y1205" s="158">
        <v>7.5300000000000006E-2</v>
      </c>
      <c r="Z1205" s="158">
        <v>0.10879999999999999</v>
      </c>
      <c r="AA1205" s="158" t="s">
        <v>84</v>
      </c>
      <c r="AB1205" s="158" t="s">
        <v>84</v>
      </c>
      <c r="AC1205" s="158"/>
      <c r="AD1205" s="181">
        <v>3976</v>
      </c>
      <c r="AE1205" s="181" t="s">
        <v>84</v>
      </c>
      <c r="AF1205" s="181">
        <v>896</v>
      </c>
      <c r="AG1205" s="181">
        <v>1054</v>
      </c>
      <c r="AH1205" s="181">
        <v>623</v>
      </c>
      <c r="AI1205" s="181" t="s">
        <v>84</v>
      </c>
      <c r="AJ1205" s="181">
        <v>1238</v>
      </c>
      <c r="AK1205" s="181" t="s">
        <v>84</v>
      </c>
      <c r="AL1205" s="181">
        <v>6930</v>
      </c>
    </row>
    <row r="1206" spans="1:38" x14ac:dyDescent="0.25">
      <c r="A1206" s="159" t="s">
        <v>9846</v>
      </c>
      <c r="B1206" s="158">
        <v>0.1452</v>
      </c>
      <c r="C1206" s="158" t="s">
        <v>84</v>
      </c>
      <c r="D1206" s="158">
        <v>0.18260000000000001</v>
      </c>
      <c r="E1206" s="158">
        <v>0.1585</v>
      </c>
      <c r="F1206" s="158">
        <v>0.2006</v>
      </c>
      <c r="G1206" s="158" t="s">
        <v>84</v>
      </c>
      <c r="H1206" s="158">
        <v>8.3400000000000002E-2</v>
      </c>
      <c r="I1206" s="158" t="s">
        <v>84</v>
      </c>
      <c r="J1206" s="158"/>
      <c r="K1206" s="158"/>
      <c r="L1206" s="158"/>
      <c r="M1206" s="158">
        <v>0.1336</v>
      </c>
      <c r="N1206" s="158">
        <v>0.1573</v>
      </c>
      <c r="O1206" s="158" t="s">
        <v>84</v>
      </c>
      <c r="P1206" s="158" t="s">
        <v>84</v>
      </c>
      <c r="Q1206" s="158">
        <v>0.15540000000000001</v>
      </c>
      <c r="R1206" s="158">
        <v>0.21160000000000001</v>
      </c>
      <c r="S1206" s="158">
        <v>0.1348</v>
      </c>
      <c r="T1206" s="158">
        <v>0.184</v>
      </c>
      <c r="U1206" s="158">
        <v>0.16819999999999999</v>
      </c>
      <c r="V1206" s="158">
        <v>0.2351</v>
      </c>
      <c r="W1206" s="158" t="s">
        <v>84</v>
      </c>
      <c r="X1206" s="158" t="s">
        <v>84</v>
      </c>
      <c r="Y1206" s="158">
        <v>6.8199999999999997E-2</v>
      </c>
      <c r="Z1206" s="158">
        <v>0.10050000000000001</v>
      </c>
      <c r="AA1206" s="158" t="s">
        <v>84</v>
      </c>
      <c r="AB1206" s="158" t="s">
        <v>84</v>
      </c>
      <c r="AC1206" s="158"/>
      <c r="AD1206" s="181">
        <v>3865</v>
      </c>
      <c r="AE1206" s="181" t="s">
        <v>84</v>
      </c>
      <c r="AF1206" s="181">
        <v>827</v>
      </c>
      <c r="AG1206" s="181">
        <v>973</v>
      </c>
      <c r="AH1206" s="181">
        <v>619</v>
      </c>
      <c r="AI1206" s="181" t="s">
        <v>84</v>
      </c>
      <c r="AJ1206" s="181">
        <v>1281</v>
      </c>
      <c r="AK1206" s="181" t="s">
        <v>84</v>
      </c>
      <c r="AL1206" s="181">
        <v>6862</v>
      </c>
    </row>
    <row r="1207" spans="1:38" x14ac:dyDescent="0.25">
      <c r="A1207" s="159" t="s">
        <v>9847</v>
      </c>
      <c r="B1207" s="158">
        <v>0.1512</v>
      </c>
      <c r="C1207" s="158" t="s">
        <v>84</v>
      </c>
      <c r="D1207" s="158">
        <v>0.1615</v>
      </c>
      <c r="E1207" s="158">
        <v>0.20380000000000001</v>
      </c>
      <c r="F1207" s="158">
        <v>0.19370000000000001</v>
      </c>
      <c r="G1207" s="158" t="s">
        <v>84</v>
      </c>
      <c r="H1207" s="158">
        <v>8.9300000000000004E-2</v>
      </c>
      <c r="I1207" s="158" t="s">
        <v>84</v>
      </c>
      <c r="J1207" s="158"/>
      <c r="K1207" s="158"/>
      <c r="L1207" s="158"/>
      <c r="M1207" s="158">
        <v>0.13830000000000001</v>
      </c>
      <c r="N1207" s="158">
        <v>0.1646</v>
      </c>
      <c r="O1207" s="158" t="s">
        <v>84</v>
      </c>
      <c r="P1207" s="158" t="s">
        <v>84</v>
      </c>
      <c r="Q1207" s="158">
        <v>0.13170000000000001</v>
      </c>
      <c r="R1207" s="158">
        <v>0.19400000000000001</v>
      </c>
      <c r="S1207" s="158">
        <v>0.17530000000000001</v>
      </c>
      <c r="T1207" s="158">
        <v>0.2339</v>
      </c>
      <c r="U1207" s="158">
        <v>0.1588</v>
      </c>
      <c r="V1207" s="158">
        <v>0.23130000000000001</v>
      </c>
      <c r="W1207" s="158" t="s">
        <v>84</v>
      </c>
      <c r="X1207" s="158" t="s">
        <v>84</v>
      </c>
      <c r="Y1207" s="158">
        <v>7.2900000000000006E-2</v>
      </c>
      <c r="Z1207" s="158">
        <v>0.10780000000000001</v>
      </c>
      <c r="AA1207" s="158" t="s">
        <v>84</v>
      </c>
      <c r="AB1207" s="158" t="s">
        <v>84</v>
      </c>
      <c r="AC1207" s="158"/>
      <c r="AD1207" s="181">
        <v>3275</v>
      </c>
      <c r="AE1207" s="181" t="s">
        <v>84</v>
      </c>
      <c r="AF1207" s="181">
        <v>621</v>
      </c>
      <c r="AG1207" s="181">
        <v>835</v>
      </c>
      <c r="AH1207" s="181">
        <v>520</v>
      </c>
      <c r="AI1207" s="181" t="s">
        <v>84</v>
      </c>
      <c r="AJ1207" s="181">
        <v>1190</v>
      </c>
      <c r="AK1207" s="181" t="s">
        <v>84</v>
      </c>
      <c r="AL1207" s="181">
        <v>5813</v>
      </c>
    </row>
    <row r="1208" spans="1:38" x14ac:dyDescent="0.25">
      <c r="A1208" s="159" t="s">
        <v>9848</v>
      </c>
      <c r="B1208" s="158">
        <v>0.1772</v>
      </c>
      <c r="C1208" s="158" t="s">
        <v>84</v>
      </c>
      <c r="D1208" s="158">
        <v>0.18959999999999999</v>
      </c>
      <c r="E1208" s="158">
        <v>0.2039</v>
      </c>
      <c r="F1208" s="158">
        <v>0.19689999999999999</v>
      </c>
      <c r="G1208" s="158" t="s">
        <v>84</v>
      </c>
      <c r="H1208" s="158">
        <v>0.1268</v>
      </c>
      <c r="I1208" s="158">
        <v>0.25019999999999998</v>
      </c>
      <c r="J1208" s="158"/>
      <c r="K1208" s="158"/>
      <c r="L1208" s="158"/>
      <c r="M1208" s="158">
        <v>0.16450000000000001</v>
      </c>
      <c r="N1208" s="158">
        <v>0.1903</v>
      </c>
      <c r="O1208" s="158" t="s">
        <v>84</v>
      </c>
      <c r="P1208" s="158" t="s">
        <v>84</v>
      </c>
      <c r="Q1208" s="158">
        <v>0.16189999999999999</v>
      </c>
      <c r="R1208" s="158">
        <v>0.21909999999999999</v>
      </c>
      <c r="S1208" s="158">
        <v>0.1787</v>
      </c>
      <c r="T1208" s="158">
        <v>0.2303</v>
      </c>
      <c r="U1208" s="158">
        <v>0.16320000000000001</v>
      </c>
      <c r="V1208" s="158">
        <v>0.2329</v>
      </c>
      <c r="W1208" s="158" t="s">
        <v>84</v>
      </c>
      <c r="X1208" s="158" t="s">
        <v>84</v>
      </c>
      <c r="Y1208" s="158">
        <v>0.10730000000000001</v>
      </c>
      <c r="Z1208" s="158">
        <v>0.14810000000000001</v>
      </c>
      <c r="AA1208" s="158">
        <v>0.16800000000000001</v>
      </c>
      <c r="AB1208" s="158">
        <v>0.34100000000000003</v>
      </c>
      <c r="AC1208" s="158"/>
      <c r="AD1208" s="181">
        <v>3753</v>
      </c>
      <c r="AE1208" s="181" t="s">
        <v>84</v>
      </c>
      <c r="AF1208" s="181">
        <v>808</v>
      </c>
      <c r="AG1208" s="181">
        <v>1033</v>
      </c>
      <c r="AH1208" s="181">
        <v>568</v>
      </c>
      <c r="AI1208" s="181" t="s">
        <v>84</v>
      </c>
      <c r="AJ1208" s="181">
        <v>1142</v>
      </c>
      <c r="AK1208" s="181">
        <v>104</v>
      </c>
      <c r="AL1208" s="181">
        <v>6616</v>
      </c>
    </row>
    <row r="1209" spans="1:38" x14ac:dyDescent="0.25">
      <c r="A1209" s="159" t="s">
        <v>9849</v>
      </c>
      <c r="B1209" s="158">
        <v>0.14810000000000001</v>
      </c>
      <c r="C1209" s="158" t="s">
        <v>84</v>
      </c>
      <c r="D1209" s="158">
        <v>0.21709999999999999</v>
      </c>
      <c r="E1209" s="158">
        <v>0.18129999999999999</v>
      </c>
      <c r="F1209" s="158">
        <v>0.1782</v>
      </c>
      <c r="G1209" s="158" t="s">
        <v>84</v>
      </c>
      <c r="H1209" s="158">
        <v>8.2799999999999999E-2</v>
      </c>
      <c r="I1209" s="158" t="s">
        <v>84</v>
      </c>
      <c r="J1209" s="158"/>
      <c r="K1209" s="158"/>
      <c r="L1209" s="158"/>
      <c r="M1209" s="158">
        <v>0.13400000000000001</v>
      </c>
      <c r="N1209" s="158">
        <v>0.1628</v>
      </c>
      <c r="O1209" s="158" t="s">
        <v>84</v>
      </c>
      <c r="P1209" s="158" t="s">
        <v>84</v>
      </c>
      <c r="Q1209" s="158">
        <v>0.1797</v>
      </c>
      <c r="R1209" s="158">
        <v>0.25690000000000002</v>
      </c>
      <c r="S1209" s="158">
        <v>0.14990000000000001</v>
      </c>
      <c r="T1209" s="158">
        <v>0.21510000000000001</v>
      </c>
      <c r="U1209" s="158">
        <v>0.14099999999999999</v>
      </c>
      <c r="V1209" s="158">
        <v>0.219</v>
      </c>
      <c r="W1209" s="158" t="s">
        <v>84</v>
      </c>
      <c r="X1209" s="158" t="s">
        <v>84</v>
      </c>
      <c r="Y1209" s="158">
        <v>6.6299999999999998E-2</v>
      </c>
      <c r="Z1209" s="158">
        <v>0.1016</v>
      </c>
      <c r="AA1209" s="158" t="s">
        <v>84</v>
      </c>
      <c r="AB1209" s="158" t="s">
        <v>84</v>
      </c>
      <c r="AC1209" s="158"/>
      <c r="AD1209" s="181">
        <v>2672</v>
      </c>
      <c r="AE1209" s="181" t="s">
        <v>84</v>
      </c>
      <c r="AF1209" s="181">
        <v>498</v>
      </c>
      <c r="AG1209" s="181">
        <v>605</v>
      </c>
      <c r="AH1209" s="181">
        <v>423</v>
      </c>
      <c r="AI1209" s="181" t="s">
        <v>84</v>
      </c>
      <c r="AJ1209" s="181">
        <v>1070</v>
      </c>
      <c r="AK1209" s="181" t="s">
        <v>84</v>
      </c>
      <c r="AL1209" s="181">
        <v>4799</v>
      </c>
    </row>
    <row r="1210" spans="1:38" x14ac:dyDescent="0.25">
      <c r="A1210" s="159" t="s">
        <v>9850</v>
      </c>
      <c r="B1210" s="158">
        <v>0.09</v>
      </c>
      <c r="C1210" s="158" t="s">
        <v>84</v>
      </c>
      <c r="D1210" s="158">
        <v>7.6999999999999999E-2</v>
      </c>
      <c r="E1210" s="158">
        <v>0.13589999999999999</v>
      </c>
      <c r="F1210" s="158">
        <v>0.11070000000000001</v>
      </c>
      <c r="G1210" s="158" t="s">
        <v>84</v>
      </c>
      <c r="H1210" s="158">
        <v>4.7100000000000003E-2</v>
      </c>
      <c r="I1210" s="158" t="s">
        <v>84</v>
      </c>
      <c r="J1210" s="158"/>
      <c r="K1210" s="158"/>
      <c r="L1210" s="158"/>
      <c r="M1210" s="158">
        <v>8.0299999999999996E-2</v>
      </c>
      <c r="N1210" s="158">
        <v>0.1003</v>
      </c>
      <c r="O1210" s="158" t="s">
        <v>84</v>
      </c>
      <c r="P1210" s="158" t="s">
        <v>84</v>
      </c>
      <c r="Q1210" s="158">
        <v>5.8200000000000002E-2</v>
      </c>
      <c r="R1210" s="158">
        <v>9.8900000000000002E-2</v>
      </c>
      <c r="S1210" s="158">
        <v>0.1135</v>
      </c>
      <c r="T1210" s="158">
        <v>0.16039999999999999</v>
      </c>
      <c r="U1210" s="158">
        <v>8.5000000000000006E-2</v>
      </c>
      <c r="V1210" s="158">
        <v>0.1401</v>
      </c>
      <c r="W1210" s="158" t="s">
        <v>84</v>
      </c>
      <c r="X1210" s="158" t="s">
        <v>84</v>
      </c>
      <c r="Y1210" s="158">
        <v>3.5499999999999997E-2</v>
      </c>
      <c r="Z1210" s="158">
        <v>6.0999999999999999E-2</v>
      </c>
      <c r="AA1210" s="158" t="s">
        <v>84</v>
      </c>
      <c r="AB1210" s="158" t="s">
        <v>84</v>
      </c>
      <c r="AC1210" s="158"/>
      <c r="AD1210" s="181">
        <v>3976</v>
      </c>
      <c r="AE1210" s="181" t="s">
        <v>84</v>
      </c>
      <c r="AF1210" s="181">
        <v>896</v>
      </c>
      <c r="AG1210" s="181">
        <v>1054</v>
      </c>
      <c r="AH1210" s="181">
        <v>623</v>
      </c>
      <c r="AI1210" s="181" t="s">
        <v>84</v>
      </c>
      <c r="AJ1210" s="181">
        <v>1238</v>
      </c>
      <c r="AK1210" s="181" t="s">
        <v>84</v>
      </c>
      <c r="AL1210" s="181">
        <v>6930</v>
      </c>
    </row>
    <row r="1211" spans="1:38" x14ac:dyDescent="0.25">
      <c r="A1211" s="159" t="s">
        <v>9851</v>
      </c>
      <c r="B1211" s="158">
        <v>7.6100000000000001E-2</v>
      </c>
      <c r="C1211" s="158" t="s">
        <v>84</v>
      </c>
      <c r="D1211" s="158">
        <v>8.8700000000000001E-2</v>
      </c>
      <c r="E1211" s="158">
        <v>0.1016</v>
      </c>
      <c r="F1211" s="158">
        <v>0.1075</v>
      </c>
      <c r="G1211" s="158" t="s">
        <v>84</v>
      </c>
      <c r="H1211" s="158">
        <v>3.7499999999999999E-2</v>
      </c>
      <c r="I1211" s="158" t="s">
        <v>84</v>
      </c>
      <c r="J1211" s="158"/>
      <c r="K1211" s="158"/>
      <c r="L1211" s="158"/>
      <c r="M1211" s="158">
        <v>6.7000000000000004E-2</v>
      </c>
      <c r="N1211" s="158">
        <v>8.5900000000000004E-2</v>
      </c>
      <c r="O1211" s="158" t="s">
        <v>84</v>
      </c>
      <c r="P1211" s="158" t="s">
        <v>84</v>
      </c>
      <c r="Q1211" s="158">
        <v>6.8400000000000002E-2</v>
      </c>
      <c r="R1211" s="158">
        <v>0.11210000000000001</v>
      </c>
      <c r="S1211" s="158">
        <v>8.1600000000000006E-2</v>
      </c>
      <c r="T1211" s="158">
        <v>0.1241</v>
      </c>
      <c r="U1211" s="158">
        <v>8.2000000000000003E-2</v>
      </c>
      <c r="V1211" s="158">
        <v>0.1368</v>
      </c>
      <c r="W1211" s="158" t="s">
        <v>84</v>
      </c>
      <c r="X1211" s="158" t="s">
        <v>84</v>
      </c>
      <c r="Y1211" s="158">
        <v>2.69E-2</v>
      </c>
      <c r="Z1211" s="158">
        <v>5.0599999999999999E-2</v>
      </c>
      <c r="AA1211" s="158" t="s">
        <v>84</v>
      </c>
      <c r="AB1211" s="158" t="s">
        <v>84</v>
      </c>
      <c r="AC1211" s="158"/>
      <c r="AD1211" s="181">
        <v>3865</v>
      </c>
      <c r="AE1211" s="181" t="s">
        <v>84</v>
      </c>
      <c r="AF1211" s="181">
        <v>827</v>
      </c>
      <c r="AG1211" s="181">
        <v>973</v>
      </c>
      <c r="AH1211" s="181">
        <v>619</v>
      </c>
      <c r="AI1211" s="181" t="s">
        <v>84</v>
      </c>
      <c r="AJ1211" s="181">
        <v>1281</v>
      </c>
      <c r="AK1211" s="181" t="s">
        <v>84</v>
      </c>
      <c r="AL1211" s="181">
        <v>6862</v>
      </c>
    </row>
    <row r="1212" spans="1:38" x14ac:dyDescent="0.25">
      <c r="A1212" s="159" t="s">
        <v>9852</v>
      </c>
      <c r="B1212" s="158">
        <v>8.09E-2</v>
      </c>
      <c r="C1212" s="158" t="s">
        <v>84</v>
      </c>
      <c r="D1212" s="158">
        <v>8.3099999999999993E-2</v>
      </c>
      <c r="E1212" s="158">
        <v>0.1104</v>
      </c>
      <c r="F1212" s="158">
        <v>0.1104</v>
      </c>
      <c r="G1212" s="158" t="s">
        <v>84</v>
      </c>
      <c r="H1212" s="158">
        <v>4.5100000000000001E-2</v>
      </c>
      <c r="I1212" s="158" t="s">
        <v>84</v>
      </c>
      <c r="J1212" s="158"/>
      <c r="K1212" s="158"/>
      <c r="L1212" s="158"/>
      <c r="M1212" s="158">
        <v>7.0599999999999996E-2</v>
      </c>
      <c r="N1212" s="158">
        <v>9.1999999999999998E-2</v>
      </c>
      <c r="O1212" s="158" t="s">
        <v>84</v>
      </c>
      <c r="P1212" s="158" t="s">
        <v>84</v>
      </c>
      <c r="Q1212" s="158">
        <v>6.0499999999999998E-2</v>
      </c>
      <c r="R1212" s="158">
        <v>0.11020000000000001</v>
      </c>
      <c r="S1212" s="158">
        <v>8.7499999999999994E-2</v>
      </c>
      <c r="T1212" s="158">
        <v>0.13619999999999999</v>
      </c>
      <c r="U1212" s="158">
        <v>8.2100000000000006E-2</v>
      </c>
      <c r="V1212" s="158">
        <v>0.14330000000000001</v>
      </c>
      <c r="W1212" s="158" t="s">
        <v>84</v>
      </c>
      <c r="X1212" s="158" t="s">
        <v>84</v>
      </c>
      <c r="Y1212" s="158">
        <v>3.3000000000000002E-2</v>
      </c>
      <c r="Z1212" s="158">
        <v>5.9900000000000002E-2</v>
      </c>
      <c r="AA1212" s="158" t="s">
        <v>84</v>
      </c>
      <c r="AB1212" s="158" t="s">
        <v>84</v>
      </c>
      <c r="AC1212" s="158"/>
      <c r="AD1212" s="181">
        <v>3275</v>
      </c>
      <c r="AE1212" s="181" t="s">
        <v>84</v>
      </c>
      <c r="AF1212" s="181">
        <v>621</v>
      </c>
      <c r="AG1212" s="181">
        <v>835</v>
      </c>
      <c r="AH1212" s="181">
        <v>520</v>
      </c>
      <c r="AI1212" s="181" t="s">
        <v>84</v>
      </c>
      <c r="AJ1212" s="181">
        <v>1190</v>
      </c>
      <c r="AK1212" s="181" t="s">
        <v>84</v>
      </c>
      <c r="AL1212" s="181">
        <v>5813</v>
      </c>
    </row>
    <row r="1213" spans="1:38" x14ac:dyDescent="0.25">
      <c r="A1213" s="159" t="s">
        <v>9853</v>
      </c>
      <c r="B1213" s="158">
        <v>8.43E-2</v>
      </c>
      <c r="C1213" s="158" t="s">
        <v>84</v>
      </c>
      <c r="D1213" s="158">
        <v>8.0399999999999999E-2</v>
      </c>
      <c r="E1213" s="158">
        <v>0.1177</v>
      </c>
      <c r="F1213" s="158">
        <v>9.1800000000000007E-2</v>
      </c>
      <c r="G1213" s="158" t="s">
        <v>84</v>
      </c>
      <c r="H1213" s="158">
        <v>4.9299999999999997E-2</v>
      </c>
      <c r="I1213" s="158">
        <v>0.15110000000000001</v>
      </c>
      <c r="J1213" s="158"/>
      <c r="K1213" s="158"/>
      <c r="L1213" s="158"/>
      <c r="M1213" s="158">
        <v>7.46E-2</v>
      </c>
      <c r="N1213" s="158">
        <v>9.4700000000000006E-2</v>
      </c>
      <c r="O1213" s="158" t="s">
        <v>84</v>
      </c>
      <c r="P1213" s="158" t="s">
        <v>84</v>
      </c>
      <c r="Q1213" s="158">
        <v>6.1199999999999997E-2</v>
      </c>
      <c r="R1213" s="158">
        <v>0.1027</v>
      </c>
      <c r="S1213" s="158">
        <v>9.6699999999999994E-2</v>
      </c>
      <c r="T1213" s="158">
        <v>0.1409</v>
      </c>
      <c r="U1213" s="158">
        <v>6.7400000000000002E-2</v>
      </c>
      <c r="V1213" s="158">
        <v>0.1207</v>
      </c>
      <c r="W1213" s="158" t="s">
        <v>84</v>
      </c>
      <c r="X1213" s="158" t="s">
        <v>84</v>
      </c>
      <c r="Y1213" s="158">
        <v>3.6200000000000003E-2</v>
      </c>
      <c r="Z1213" s="158">
        <v>6.5100000000000005E-2</v>
      </c>
      <c r="AA1213" s="158">
        <v>8.43E-2</v>
      </c>
      <c r="AB1213" s="158">
        <v>0.23599999999999999</v>
      </c>
      <c r="AC1213" s="158"/>
      <c r="AD1213" s="181">
        <v>3753</v>
      </c>
      <c r="AE1213" s="181" t="s">
        <v>84</v>
      </c>
      <c r="AF1213" s="181">
        <v>808</v>
      </c>
      <c r="AG1213" s="181">
        <v>1033</v>
      </c>
      <c r="AH1213" s="181">
        <v>568</v>
      </c>
      <c r="AI1213" s="181" t="s">
        <v>84</v>
      </c>
      <c r="AJ1213" s="181">
        <v>1142</v>
      </c>
      <c r="AK1213" s="181">
        <v>104</v>
      </c>
      <c r="AL1213" s="181">
        <v>6616</v>
      </c>
    </row>
    <row r="1214" spans="1:38" x14ac:dyDescent="0.25">
      <c r="A1214" s="159" t="s">
        <v>9854</v>
      </c>
      <c r="B1214" s="158">
        <v>7.9600000000000004E-2</v>
      </c>
      <c r="C1214" s="158" t="s">
        <v>84</v>
      </c>
      <c r="D1214" s="158">
        <v>0.1116</v>
      </c>
      <c r="E1214" s="158">
        <v>0.10680000000000001</v>
      </c>
      <c r="F1214" s="158">
        <v>0.1007</v>
      </c>
      <c r="G1214" s="158" t="s">
        <v>84</v>
      </c>
      <c r="H1214" s="158">
        <v>3.9300000000000002E-2</v>
      </c>
      <c r="I1214" s="158" t="s">
        <v>84</v>
      </c>
      <c r="J1214" s="158"/>
      <c r="K1214" s="158"/>
      <c r="L1214" s="158"/>
      <c r="M1214" s="158">
        <v>6.83E-2</v>
      </c>
      <c r="N1214" s="158">
        <v>9.1899999999999996E-2</v>
      </c>
      <c r="O1214" s="158" t="s">
        <v>84</v>
      </c>
      <c r="P1214" s="158" t="s">
        <v>84</v>
      </c>
      <c r="Q1214" s="158">
        <v>8.1900000000000001E-2</v>
      </c>
      <c r="R1214" s="158">
        <v>0.14630000000000001</v>
      </c>
      <c r="S1214" s="158">
        <v>8.1000000000000003E-2</v>
      </c>
      <c r="T1214" s="158">
        <v>0.13650000000000001</v>
      </c>
      <c r="U1214" s="158">
        <v>7.1099999999999997E-2</v>
      </c>
      <c r="V1214" s="158">
        <v>0.1363</v>
      </c>
      <c r="W1214" s="158" t="s">
        <v>84</v>
      </c>
      <c r="X1214" s="158" t="s">
        <v>84</v>
      </c>
      <c r="Y1214" s="158">
        <v>2.7400000000000001E-2</v>
      </c>
      <c r="Z1214" s="158">
        <v>5.4399999999999997E-2</v>
      </c>
      <c r="AA1214" s="158" t="s">
        <v>84</v>
      </c>
      <c r="AB1214" s="158" t="s">
        <v>84</v>
      </c>
      <c r="AC1214" s="158"/>
      <c r="AD1214" s="181">
        <v>2672</v>
      </c>
      <c r="AE1214" s="181" t="s">
        <v>84</v>
      </c>
      <c r="AF1214" s="181">
        <v>498</v>
      </c>
      <c r="AG1214" s="181">
        <v>605</v>
      </c>
      <c r="AH1214" s="181">
        <v>423</v>
      </c>
      <c r="AI1214" s="181" t="s">
        <v>84</v>
      </c>
      <c r="AJ1214" s="181">
        <v>1070</v>
      </c>
      <c r="AK1214" s="181" t="s">
        <v>84</v>
      </c>
      <c r="AL1214" s="181">
        <v>4799</v>
      </c>
    </row>
    <row r="1215" spans="1:38" x14ac:dyDescent="0.25">
      <c r="A1215" s="159" t="s">
        <v>9855</v>
      </c>
      <c r="B1215" s="158">
        <v>0.75890000000000002</v>
      </c>
      <c r="C1215" s="158" t="s">
        <v>84</v>
      </c>
      <c r="D1215" s="158">
        <v>0.83909999999999996</v>
      </c>
      <c r="E1215" s="158">
        <v>0.83099999999999996</v>
      </c>
      <c r="F1215" s="158">
        <v>0.80530000000000002</v>
      </c>
      <c r="G1215" s="158" t="s">
        <v>84</v>
      </c>
      <c r="H1215" s="158">
        <v>0.61080000000000001</v>
      </c>
      <c r="I1215" s="158" t="s">
        <v>84</v>
      </c>
      <c r="J1215" s="158"/>
      <c r="K1215" s="158"/>
      <c r="L1215" s="158"/>
      <c r="M1215" s="158">
        <v>0.74509999999999998</v>
      </c>
      <c r="N1215" s="158">
        <v>0.77210000000000001</v>
      </c>
      <c r="O1215" s="158" t="s">
        <v>84</v>
      </c>
      <c r="P1215" s="158" t="s">
        <v>84</v>
      </c>
      <c r="Q1215" s="158">
        <v>0.81269999999999998</v>
      </c>
      <c r="R1215" s="158">
        <v>0.86219999999999997</v>
      </c>
      <c r="S1215" s="158">
        <v>0.80630000000000002</v>
      </c>
      <c r="T1215" s="158">
        <v>0.8528</v>
      </c>
      <c r="U1215" s="158">
        <v>0.77129999999999999</v>
      </c>
      <c r="V1215" s="158">
        <v>0.83479999999999999</v>
      </c>
      <c r="W1215" s="158" t="s">
        <v>84</v>
      </c>
      <c r="X1215" s="158" t="s">
        <v>84</v>
      </c>
      <c r="Y1215" s="158">
        <v>0.58279999999999998</v>
      </c>
      <c r="Z1215" s="158">
        <v>0.63759999999999994</v>
      </c>
      <c r="AA1215" s="158" t="s">
        <v>84</v>
      </c>
      <c r="AB1215" s="158" t="s">
        <v>84</v>
      </c>
      <c r="AC1215" s="158"/>
      <c r="AD1215" s="181">
        <v>3976</v>
      </c>
      <c r="AE1215" s="181" t="s">
        <v>84</v>
      </c>
      <c r="AF1215" s="181">
        <v>896</v>
      </c>
      <c r="AG1215" s="181">
        <v>1054</v>
      </c>
      <c r="AH1215" s="181">
        <v>623</v>
      </c>
      <c r="AI1215" s="181" t="s">
        <v>84</v>
      </c>
      <c r="AJ1215" s="181">
        <v>1238</v>
      </c>
      <c r="AK1215" s="181" t="s">
        <v>84</v>
      </c>
      <c r="AL1215" s="181">
        <v>6930</v>
      </c>
    </row>
    <row r="1216" spans="1:38" x14ac:dyDescent="0.25">
      <c r="A1216" s="159" t="s">
        <v>9856</v>
      </c>
      <c r="B1216" s="158">
        <v>0.72989999999999999</v>
      </c>
      <c r="C1216" s="158" t="s">
        <v>84</v>
      </c>
      <c r="D1216" s="158">
        <v>0.8589</v>
      </c>
      <c r="E1216" s="158">
        <v>0.79549999999999998</v>
      </c>
      <c r="F1216" s="158">
        <v>0.79969999999999997</v>
      </c>
      <c r="G1216" s="158" t="s">
        <v>84</v>
      </c>
      <c r="H1216" s="158">
        <v>0.55330000000000001</v>
      </c>
      <c r="I1216" s="158" t="s">
        <v>84</v>
      </c>
      <c r="J1216" s="158"/>
      <c r="K1216" s="158"/>
      <c r="L1216" s="158"/>
      <c r="M1216" s="158">
        <v>0.71540000000000004</v>
      </c>
      <c r="N1216" s="158">
        <v>0.74390000000000001</v>
      </c>
      <c r="O1216" s="158" t="s">
        <v>84</v>
      </c>
      <c r="P1216" s="158" t="s">
        <v>84</v>
      </c>
      <c r="Q1216" s="158">
        <v>0.83240000000000003</v>
      </c>
      <c r="R1216" s="158">
        <v>0.88160000000000005</v>
      </c>
      <c r="S1216" s="158">
        <v>0.7681</v>
      </c>
      <c r="T1216" s="158">
        <v>0.82</v>
      </c>
      <c r="U1216" s="158">
        <v>0.76519999999999999</v>
      </c>
      <c r="V1216" s="158">
        <v>0.82969999999999999</v>
      </c>
      <c r="W1216" s="158" t="s">
        <v>84</v>
      </c>
      <c r="X1216" s="158" t="s">
        <v>84</v>
      </c>
      <c r="Y1216" s="158">
        <v>0.52539999999999998</v>
      </c>
      <c r="Z1216" s="158">
        <v>0.58030000000000004</v>
      </c>
      <c r="AA1216" s="158" t="s">
        <v>84</v>
      </c>
      <c r="AB1216" s="158" t="s">
        <v>84</v>
      </c>
      <c r="AC1216" s="158"/>
      <c r="AD1216" s="181">
        <v>3865</v>
      </c>
      <c r="AE1216" s="181" t="s">
        <v>84</v>
      </c>
      <c r="AF1216" s="181">
        <v>827</v>
      </c>
      <c r="AG1216" s="181">
        <v>973</v>
      </c>
      <c r="AH1216" s="181">
        <v>619</v>
      </c>
      <c r="AI1216" s="181" t="s">
        <v>84</v>
      </c>
      <c r="AJ1216" s="181">
        <v>1281</v>
      </c>
      <c r="AK1216" s="181" t="s">
        <v>84</v>
      </c>
      <c r="AL1216" s="181">
        <v>6862</v>
      </c>
    </row>
    <row r="1217" spans="1:38" x14ac:dyDescent="0.25">
      <c r="A1217" s="159" t="s">
        <v>9857</v>
      </c>
      <c r="B1217" s="158">
        <v>0.70450000000000002</v>
      </c>
      <c r="C1217" s="158" t="s">
        <v>84</v>
      </c>
      <c r="D1217" s="158">
        <v>0.83279999999999998</v>
      </c>
      <c r="E1217" s="158">
        <v>0.79339999999999999</v>
      </c>
      <c r="F1217" s="158">
        <v>0.79200000000000004</v>
      </c>
      <c r="G1217" s="158" t="s">
        <v>84</v>
      </c>
      <c r="H1217" s="158">
        <v>0.53180000000000005</v>
      </c>
      <c r="I1217" s="158" t="s">
        <v>84</v>
      </c>
      <c r="J1217" s="158"/>
      <c r="K1217" s="158"/>
      <c r="L1217" s="158"/>
      <c r="M1217" s="158">
        <v>0.68820000000000003</v>
      </c>
      <c r="N1217" s="158">
        <v>0.72</v>
      </c>
      <c r="O1217" s="158" t="s">
        <v>84</v>
      </c>
      <c r="P1217" s="158" t="s">
        <v>84</v>
      </c>
      <c r="Q1217" s="158">
        <v>0.8</v>
      </c>
      <c r="R1217" s="158">
        <v>0.86070000000000002</v>
      </c>
      <c r="S1217" s="158">
        <v>0.76359999999999995</v>
      </c>
      <c r="T1217" s="158">
        <v>0.82</v>
      </c>
      <c r="U1217" s="158">
        <v>0.75360000000000005</v>
      </c>
      <c r="V1217" s="158">
        <v>0.82520000000000004</v>
      </c>
      <c r="W1217" s="158" t="s">
        <v>84</v>
      </c>
      <c r="X1217" s="158" t="s">
        <v>84</v>
      </c>
      <c r="Y1217" s="158">
        <v>0.50280000000000002</v>
      </c>
      <c r="Z1217" s="158">
        <v>0.55989999999999995</v>
      </c>
      <c r="AA1217" s="158" t="s">
        <v>84</v>
      </c>
      <c r="AB1217" s="158" t="s">
        <v>84</v>
      </c>
      <c r="AC1217" s="158"/>
      <c r="AD1217" s="181">
        <v>3275</v>
      </c>
      <c r="AE1217" s="181" t="s">
        <v>84</v>
      </c>
      <c r="AF1217" s="181">
        <v>621</v>
      </c>
      <c r="AG1217" s="181">
        <v>835</v>
      </c>
      <c r="AH1217" s="181">
        <v>520</v>
      </c>
      <c r="AI1217" s="181" t="s">
        <v>84</v>
      </c>
      <c r="AJ1217" s="181">
        <v>1190</v>
      </c>
      <c r="AK1217" s="181" t="s">
        <v>84</v>
      </c>
      <c r="AL1217" s="181">
        <v>5813</v>
      </c>
    </row>
    <row r="1218" spans="1:38" x14ac:dyDescent="0.25">
      <c r="A1218" s="159" t="s">
        <v>9858</v>
      </c>
      <c r="B1218" s="158">
        <v>0.76080000000000003</v>
      </c>
      <c r="C1218" s="158" t="s">
        <v>84</v>
      </c>
      <c r="D1218" s="158">
        <v>0.8649</v>
      </c>
      <c r="E1218" s="158">
        <v>0.79469999999999996</v>
      </c>
      <c r="F1218" s="158">
        <v>0.83499999999999996</v>
      </c>
      <c r="G1218" s="158" t="s">
        <v>84</v>
      </c>
      <c r="H1218" s="158">
        <v>0.61140000000000005</v>
      </c>
      <c r="I1218" s="158">
        <v>0.74570000000000003</v>
      </c>
      <c r="J1218" s="158"/>
      <c r="K1218" s="158"/>
      <c r="L1218" s="158"/>
      <c r="M1218" s="158">
        <v>0.74660000000000004</v>
      </c>
      <c r="N1218" s="158">
        <v>0.77439999999999998</v>
      </c>
      <c r="O1218" s="158" t="s">
        <v>84</v>
      </c>
      <c r="P1218" s="158" t="s">
        <v>84</v>
      </c>
      <c r="Q1218" s="158">
        <v>0.83860000000000001</v>
      </c>
      <c r="R1218" s="158">
        <v>0.8871</v>
      </c>
      <c r="S1218" s="158">
        <v>0.76829999999999998</v>
      </c>
      <c r="T1218" s="158">
        <v>0.81850000000000001</v>
      </c>
      <c r="U1218" s="158">
        <v>0.80110000000000003</v>
      </c>
      <c r="V1218" s="158">
        <v>0.86360000000000003</v>
      </c>
      <c r="W1218" s="158" t="s">
        <v>84</v>
      </c>
      <c r="X1218" s="158" t="s">
        <v>84</v>
      </c>
      <c r="Y1218" s="158">
        <v>0.58220000000000005</v>
      </c>
      <c r="Z1218" s="158">
        <v>0.63929999999999998</v>
      </c>
      <c r="AA1218" s="158">
        <v>0.64870000000000005</v>
      </c>
      <c r="AB1218" s="158">
        <v>0.8196</v>
      </c>
      <c r="AC1218" s="158"/>
      <c r="AD1218" s="181">
        <v>3753</v>
      </c>
      <c r="AE1218" s="181" t="s">
        <v>84</v>
      </c>
      <c r="AF1218" s="181">
        <v>808</v>
      </c>
      <c r="AG1218" s="181">
        <v>1033</v>
      </c>
      <c r="AH1218" s="181">
        <v>568</v>
      </c>
      <c r="AI1218" s="181" t="s">
        <v>84</v>
      </c>
      <c r="AJ1218" s="181">
        <v>1142</v>
      </c>
      <c r="AK1218" s="181">
        <v>104</v>
      </c>
      <c r="AL1218" s="181">
        <v>6616</v>
      </c>
    </row>
    <row r="1219" spans="1:38" x14ac:dyDescent="0.25">
      <c r="A1219" s="159" t="s">
        <v>9859</v>
      </c>
      <c r="B1219" s="158">
        <v>0.69440000000000002</v>
      </c>
      <c r="C1219" s="158" t="s">
        <v>84</v>
      </c>
      <c r="D1219" s="158">
        <v>0.84630000000000005</v>
      </c>
      <c r="E1219" s="158">
        <v>0.77559999999999996</v>
      </c>
      <c r="F1219" s="158">
        <v>0.76870000000000005</v>
      </c>
      <c r="G1219" s="158" t="s">
        <v>84</v>
      </c>
      <c r="H1219" s="158">
        <v>0.54200000000000004</v>
      </c>
      <c r="I1219" s="158" t="s">
        <v>84</v>
      </c>
      <c r="J1219" s="158"/>
      <c r="K1219" s="158"/>
      <c r="L1219" s="158"/>
      <c r="M1219" s="158">
        <v>0.67620000000000002</v>
      </c>
      <c r="N1219" s="158">
        <v>0.71179999999999999</v>
      </c>
      <c r="O1219" s="158" t="s">
        <v>84</v>
      </c>
      <c r="P1219" s="158" t="s">
        <v>84</v>
      </c>
      <c r="Q1219" s="158">
        <v>0.81010000000000004</v>
      </c>
      <c r="R1219" s="158">
        <v>0.87609999999999999</v>
      </c>
      <c r="S1219" s="158">
        <v>0.73929999999999996</v>
      </c>
      <c r="T1219" s="158">
        <v>0.80759999999999998</v>
      </c>
      <c r="U1219" s="158">
        <v>0.72450000000000003</v>
      </c>
      <c r="V1219" s="158">
        <v>0.80679999999999996</v>
      </c>
      <c r="W1219" s="158" t="s">
        <v>84</v>
      </c>
      <c r="X1219" s="158" t="s">
        <v>84</v>
      </c>
      <c r="Y1219" s="158">
        <v>0.51139999999999997</v>
      </c>
      <c r="Z1219" s="158">
        <v>0.5716</v>
      </c>
      <c r="AA1219" s="158" t="s">
        <v>84</v>
      </c>
      <c r="AB1219" s="158" t="s">
        <v>84</v>
      </c>
      <c r="AC1219" s="158"/>
      <c r="AD1219" s="181">
        <v>2672</v>
      </c>
      <c r="AE1219" s="181" t="s">
        <v>84</v>
      </c>
      <c r="AF1219" s="181">
        <v>498</v>
      </c>
      <c r="AG1219" s="181">
        <v>605</v>
      </c>
      <c r="AH1219" s="181">
        <v>423</v>
      </c>
      <c r="AI1219" s="181" t="s">
        <v>84</v>
      </c>
      <c r="AJ1219" s="181">
        <v>1070</v>
      </c>
      <c r="AK1219" s="181" t="s">
        <v>84</v>
      </c>
      <c r="AL1219" s="181">
        <v>4799</v>
      </c>
    </row>
    <row r="1220" spans="1:38" x14ac:dyDescent="0.25">
      <c r="A1220" s="159" t="s">
        <v>9860</v>
      </c>
      <c r="B1220" s="158">
        <v>0.59499999999999997</v>
      </c>
      <c r="C1220" s="158" t="s">
        <v>84</v>
      </c>
      <c r="D1220" s="158">
        <v>0.6613</v>
      </c>
      <c r="E1220" s="158">
        <v>0.67030000000000001</v>
      </c>
      <c r="F1220" s="158">
        <v>0.6623</v>
      </c>
      <c r="G1220" s="158" t="s">
        <v>84</v>
      </c>
      <c r="H1220" s="158">
        <v>0.44090000000000001</v>
      </c>
      <c r="I1220" s="158" t="s">
        <v>84</v>
      </c>
      <c r="J1220" s="158"/>
      <c r="K1220" s="158"/>
      <c r="L1220" s="158"/>
      <c r="M1220" s="158">
        <v>0.57920000000000005</v>
      </c>
      <c r="N1220" s="158">
        <v>0.61040000000000005</v>
      </c>
      <c r="O1220" s="158" t="s">
        <v>84</v>
      </c>
      <c r="P1220" s="158" t="s">
        <v>84</v>
      </c>
      <c r="Q1220" s="158">
        <v>0.62849999999999995</v>
      </c>
      <c r="R1220" s="158">
        <v>0.69199999999999995</v>
      </c>
      <c r="S1220" s="158">
        <v>0.64019999999999999</v>
      </c>
      <c r="T1220" s="158">
        <v>0.69840000000000002</v>
      </c>
      <c r="U1220" s="158">
        <v>0.62280000000000002</v>
      </c>
      <c r="V1220" s="158">
        <v>0.69869999999999999</v>
      </c>
      <c r="W1220" s="158" t="s">
        <v>84</v>
      </c>
      <c r="X1220" s="158" t="s">
        <v>84</v>
      </c>
      <c r="Y1220" s="158">
        <v>0.41270000000000001</v>
      </c>
      <c r="Z1220" s="158">
        <v>0.46879999999999999</v>
      </c>
      <c r="AA1220" s="158" t="s">
        <v>84</v>
      </c>
      <c r="AB1220" s="158" t="s">
        <v>84</v>
      </c>
      <c r="AC1220" s="158"/>
      <c r="AD1220" s="181">
        <v>3976</v>
      </c>
      <c r="AE1220" s="181" t="s">
        <v>84</v>
      </c>
      <c r="AF1220" s="181">
        <v>896</v>
      </c>
      <c r="AG1220" s="181">
        <v>1054</v>
      </c>
      <c r="AH1220" s="181">
        <v>623</v>
      </c>
      <c r="AI1220" s="181" t="s">
        <v>84</v>
      </c>
      <c r="AJ1220" s="181">
        <v>1238</v>
      </c>
      <c r="AK1220" s="181" t="s">
        <v>84</v>
      </c>
      <c r="AL1220" s="181">
        <v>6930</v>
      </c>
    </row>
    <row r="1221" spans="1:38" x14ac:dyDescent="0.25">
      <c r="A1221" s="159" t="s">
        <v>9861</v>
      </c>
      <c r="B1221" s="158">
        <v>0.5736</v>
      </c>
      <c r="C1221" s="158" t="s">
        <v>84</v>
      </c>
      <c r="D1221" s="158">
        <v>0.67400000000000004</v>
      </c>
      <c r="E1221" s="158">
        <v>0.6502</v>
      </c>
      <c r="F1221" s="158">
        <v>0.64810000000000001</v>
      </c>
      <c r="G1221" s="158" t="s">
        <v>84</v>
      </c>
      <c r="H1221" s="158">
        <v>0.40710000000000002</v>
      </c>
      <c r="I1221" s="158" t="s">
        <v>84</v>
      </c>
      <c r="J1221" s="158"/>
      <c r="K1221" s="158"/>
      <c r="L1221" s="158"/>
      <c r="M1221" s="158">
        <v>0.5575</v>
      </c>
      <c r="N1221" s="158">
        <v>0.58940000000000003</v>
      </c>
      <c r="O1221" s="158" t="s">
        <v>84</v>
      </c>
      <c r="P1221" s="158" t="s">
        <v>84</v>
      </c>
      <c r="Q1221" s="158">
        <v>0.63990000000000002</v>
      </c>
      <c r="R1221" s="158">
        <v>0.7056</v>
      </c>
      <c r="S1221" s="158">
        <v>0.61839999999999995</v>
      </c>
      <c r="T1221" s="158">
        <v>0.68</v>
      </c>
      <c r="U1221" s="158">
        <v>0.60809999999999997</v>
      </c>
      <c r="V1221" s="158">
        <v>0.68510000000000004</v>
      </c>
      <c r="W1221" s="158" t="s">
        <v>84</v>
      </c>
      <c r="X1221" s="158" t="s">
        <v>84</v>
      </c>
      <c r="Y1221" s="158">
        <v>0.37969999999999998</v>
      </c>
      <c r="Z1221" s="158">
        <v>0.43440000000000001</v>
      </c>
      <c r="AA1221" s="158" t="s">
        <v>84</v>
      </c>
      <c r="AB1221" s="158" t="s">
        <v>84</v>
      </c>
      <c r="AC1221" s="158"/>
      <c r="AD1221" s="181">
        <v>3865</v>
      </c>
      <c r="AE1221" s="181" t="s">
        <v>84</v>
      </c>
      <c r="AF1221" s="181">
        <v>827</v>
      </c>
      <c r="AG1221" s="181">
        <v>973</v>
      </c>
      <c r="AH1221" s="181">
        <v>619</v>
      </c>
      <c r="AI1221" s="181" t="s">
        <v>84</v>
      </c>
      <c r="AJ1221" s="181">
        <v>1281</v>
      </c>
      <c r="AK1221" s="181" t="s">
        <v>84</v>
      </c>
      <c r="AL1221" s="181">
        <v>6862</v>
      </c>
    </row>
    <row r="1222" spans="1:38" x14ac:dyDescent="0.25">
      <c r="A1222" s="159" t="s">
        <v>9862</v>
      </c>
      <c r="B1222" s="158">
        <v>0.56520000000000004</v>
      </c>
      <c r="C1222" s="158" t="s">
        <v>84</v>
      </c>
      <c r="D1222" s="158">
        <v>0.67349999999999999</v>
      </c>
      <c r="E1222" s="158">
        <v>0.65790000000000004</v>
      </c>
      <c r="F1222" s="158">
        <v>0.68</v>
      </c>
      <c r="G1222" s="158" t="s">
        <v>84</v>
      </c>
      <c r="H1222" s="158">
        <v>0.39119999999999999</v>
      </c>
      <c r="I1222" s="158" t="s">
        <v>84</v>
      </c>
      <c r="J1222" s="158"/>
      <c r="K1222" s="158"/>
      <c r="L1222" s="158"/>
      <c r="M1222" s="158">
        <v>0.54759999999999998</v>
      </c>
      <c r="N1222" s="158">
        <v>0.58230000000000004</v>
      </c>
      <c r="O1222" s="158" t="s">
        <v>84</v>
      </c>
      <c r="P1222" s="158" t="s">
        <v>84</v>
      </c>
      <c r="Q1222" s="158">
        <v>0.63380000000000003</v>
      </c>
      <c r="R1222" s="158">
        <v>0.70989999999999998</v>
      </c>
      <c r="S1222" s="158">
        <v>0.62360000000000004</v>
      </c>
      <c r="T1222" s="158">
        <v>0.68989999999999996</v>
      </c>
      <c r="U1222" s="158">
        <v>0.63670000000000004</v>
      </c>
      <c r="V1222" s="158">
        <v>0.71930000000000005</v>
      </c>
      <c r="W1222" s="158" t="s">
        <v>84</v>
      </c>
      <c r="X1222" s="158" t="s">
        <v>84</v>
      </c>
      <c r="Y1222" s="158">
        <v>0.36299999999999999</v>
      </c>
      <c r="Z1222" s="158">
        <v>0.4194</v>
      </c>
      <c r="AA1222" s="158" t="s">
        <v>84</v>
      </c>
      <c r="AB1222" s="158" t="s">
        <v>84</v>
      </c>
      <c r="AC1222" s="158"/>
      <c r="AD1222" s="181">
        <v>3275</v>
      </c>
      <c r="AE1222" s="181" t="s">
        <v>84</v>
      </c>
      <c r="AF1222" s="181">
        <v>621</v>
      </c>
      <c r="AG1222" s="181">
        <v>835</v>
      </c>
      <c r="AH1222" s="181">
        <v>520</v>
      </c>
      <c r="AI1222" s="181" t="s">
        <v>84</v>
      </c>
      <c r="AJ1222" s="181">
        <v>1190</v>
      </c>
      <c r="AK1222" s="181" t="s">
        <v>84</v>
      </c>
      <c r="AL1222" s="181">
        <v>5813</v>
      </c>
    </row>
    <row r="1223" spans="1:38" x14ac:dyDescent="0.25">
      <c r="A1223" s="159" t="s">
        <v>9863</v>
      </c>
      <c r="B1223" s="158">
        <v>0.61309999999999998</v>
      </c>
      <c r="C1223" s="158" t="s">
        <v>84</v>
      </c>
      <c r="D1223" s="158">
        <v>0.70489999999999997</v>
      </c>
      <c r="E1223" s="158">
        <v>0.66259999999999997</v>
      </c>
      <c r="F1223" s="158">
        <v>0.69359999999999999</v>
      </c>
      <c r="G1223" s="158" t="s">
        <v>84</v>
      </c>
      <c r="H1223" s="158">
        <v>0.4612</v>
      </c>
      <c r="I1223" s="158">
        <v>0.55410000000000004</v>
      </c>
      <c r="J1223" s="158"/>
      <c r="K1223" s="158"/>
      <c r="L1223" s="158"/>
      <c r="M1223" s="158">
        <v>0.59699999999999998</v>
      </c>
      <c r="N1223" s="158">
        <v>0.62880000000000003</v>
      </c>
      <c r="O1223" s="158" t="s">
        <v>84</v>
      </c>
      <c r="P1223" s="158" t="s">
        <v>84</v>
      </c>
      <c r="Q1223" s="158">
        <v>0.67130000000000001</v>
      </c>
      <c r="R1223" s="158">
        <v>0.73570000000000002</v>
      </c>
      <c r="S1223" s="158">
        <v>0.63219999999999998</v>
      </c>
      <c r="T1223" s="158">
        <v>0.69120000000000004</v>
      </c>
      <c r="U1223" s="158">
        <v>0.65280000000000005</v>
      </c>
      <c r="V1223" s="158">
        <v>0.73050000000000004</v>
      </c>
      <c r="W1223" s="158" t="s">
        <v>84</v>
      </c>
      <c r="X1223" s="158" t="s">
        <v>84</v>
      </c>
      <c r="Y1223" s="158">
        <v>0.43149999999999999</v>
      </c>
      <c r="Z1223" s="158">
        <v>0.49020000000000002</v>
      </c>
      <c r="AA1223" s="158">
        <v>0.45179999999999998</v>
      </c>
      <c r="AB1223" s="158">
        <v>0.64480000000000004</v>
      </c>
      <c r="AC1223" s="158"/>
      <c r="AD1223" s="181">
        <v>3753</v>
      </c>
      <c r="AE1223" s="181" t="s">
        <v>84</v>
      </c>
      <c r="AF1223" s="181">
        <v>808</v>
      </c>
      <c r="AG1223" s="181">
        <v>1033</v>
      </c>
      <c r="AH1223" s="181">
        <v>568</v>
      </c>
      <c r="AI1223" s="181" t="s">
        <v>84</v>
      </c>
      <c r="AJ1223" s="181">
        <v>1142</v>
      </c>
      <c r="AK1223" s="181">
        <v>104</v>
      </c>
      <c r="AL1223" s="181">
        <v>6616</v>
      </c>
    </row>
    <row r="1224" spans="1:38" x14ac:dyDescent="0.25">
      <c r="A1224" s="159" t="s">
        <v>9864</v>
      </c>
      <c r="B1224" s="158">
        <v>0.52829999999999999</v>
      </c>
      <c r="C1224" s="158" t="s">
        <v>84</v>
      </c>
      <c r="D1224" s="158">
        <v>0.68240000000000001</v>
      </c>
      <c r="E1224" s="158">
        <v>0.59409999999999996</v>
      </c>
      <c r="F1224" s="158">
        <v>0.62660000000000005</v>
      </c>
      <c r="G1224" s="158" t="s">
        <v>84</v>
      </c>
      <c r="H1224" s="158">
        <v>0.37319999999999998</v>
      </c>
      <c r="I1224" s="158" t="s">
        <v>84</v>
      </c>
      <c r="J1224" s="158"/>
      <c r="K1224" s="158"/>
      <c r="L1224" s="158"/>
      <c r="M1224" s="158">
        <v>0.50870000000000004</v>
      </c>
      <c r="N1224" s="158">
        <v>0.54749999999999999</v>
      </c>
      <c r="O1224" s="158" t="s">
        <v>84</v>
      </c>
      <c r="P1224" s="158" t="s">
        <v>84</v>
      </c>
      <c r="Q1224" s="158">
        <v>0.63790000000000002</v>
      </c>
      <c r="R1224" s="158">
        <v>0.72250000000000003</v>
      </c>
      <c r="S1224" s="158">
        <v>0.55259999999999998</v>
      </c>
      <c r="T1224" s="158">
        <v>0.63300000000000001</v>
      </c>
      <c r="U1224" s="158">
        <v>0.57730000000000004</v>
      </c>
      <c r="V1224" s="158">
        <v>0.67190000000000005</v>
      </c>
      <c r="W1224" s="158" t="s">
        <v>84</v>
      </c>
      <c r="X1224" s="158" t="s">
        <v>84</v>
      </c>
      <c r="Y1224" s="158">
        <v>0.34360000000000002</v>
      </c>
      <c r="Z1224" s="158">
        <v>0.40260000000000001</v>
      </c>
      <c r="AA1224" s="158" t="s">
        <v>84</v>
      </c>
      <c r="AB1224" s="158" t="s">
        <v>84</v>
      </c>
      <c r="AC1224" s="158"/>
      <c r="AD1224" s="181">
        <v>2672</v>
      </c>
      <c r="AE1224" s="181" t="s">
        <v>84</v>
      </c>
      <c r="AF1224" s="181">
        <v>498</v>
      </c>
      <c r="AG1224" s="181">
        <v>605</v>
      </c>
      <c r="AH1224" s="181">
        <v>423</v>
      </c>
      <c r="AI1224" s="181" t="s">
        <v>84</v>
      </c>
      <c r="AJ1224" s="181">
        <v>1070</v>
      </c>
      <c r="AK1224" s="181" t="s">
        <v>84</v>
      </c>
      <c r="AL1224" s="181">
        <v>4799</v>
      </c>
    </row>
    <row r="1225" spans="1:38" x14ac:dyDescent="0.25">
      <c r="A1225" s="159" t="s">
        <v>9865</v>
      </c>
      <c r="B1225" s="158">
        <v>0.47860000000000003</v>
      </c>
      <c r="C1225" s="158" t="s">
        <v>84</v>
      </c>
      <c r="D1225" s="158">
        <v>0.5282</v>
      </c>
      <c r="E1225" s="158">
        <v>0.55679999999999996</v>
      </c>
      <c r="F1225" s="158">
        <v>0.53310000000000002</v>
      </c>
      <c r="G1225" s="158" t="s">
        <v>84</v>
      </c>
      <c r="H1225" s="158">
        <v>0.34210000000000002</v>
      </c>
      <c r="I1225" s="158" t="s">
        <v>84</v>
      </c>
      <c r="J1225" s="158"/>
      <c r="K1225" s="158"/>
      <c r="L1225" s="158"/>
      <c r="M1225" s="158">
        <v>0.4627</v>
      </c>
      <c r="N1225" s="158">
        <v>0.49440000000000001</v>
      </c>
      <c r="O1225" s="158" t="s">
        <v>84</v>
      </c>
      <c r="P1225" s="158" t="s">
        <v>84</v>
      </c>
      <c r="Q1225" s="158">
        <v>0.49419999999999997</v>
      </c>
      <c r="R1225" s="158">
        <v>0.56100000000000005</v>
      </c>
      <c r="S1225" s="158">
        <v>0.52539999999999998</v>
      </c>
      <c r="T1225" s="158">
        <v>0.58689999999999998</v>
      </c>
      <c r="U1225" s="158">
        <v>0.49220000000000003</v>
      </c>
      <c r="V1225" s="158">
        <v>0.57220000000000004</v>
      </c>
      <c r="W1225" s="158" t="s">
        <v>84</v>
      </c>
      <c r="X1225" s="158" t="s">
        <v>84</v>
      </c>
      <c r="Y1225" s="158">
        <v>0.31530000000000002</v>
      </c>
      <c r="Z1225" s="158">
        <v>0.36909999999999998</v>
      </c>
      <c r="AA1225" s="158" t="s">
        <v>84</v>
      </c>
      <c r="AB1225" s="158" t="s">
        <v>84</v>
      </c>
      <c r="AC1225" s="158"/>
      <c r="AD1225" s="181">
        <v>3976</v>
      </c>
      <c r="AE1225" s="181" t="s">
        <v>84</v>
      </c>
      <c r="AF1225" s="181">
        <v>896</v>
      </c>
      <c r="AG1225" s="181">
        <v>1054</v>
      </c>
      <c r="AH1225" s="181">
        <v>623</v>
      </c>
      <c r="AI1225" s="181" t="s">
        <v>84</v>
      </c>
      <c r="AJ1225" s="181">
        <v>1238</v>
      </c>
      <c r="AK1225" s="181" t="s">
        <v>84</v>
      </c>
      <c r="AL1225" s="181">
        <v>6930</v>
      </c>
    </row>
    <row r="1226" spans="1:38" x14ac:dyDescent="0.25">
      <c r="A1226" s="159" t="s">
        <v>9866</v>
      </c>
      <c r="B1226" s="158">
        <v>0.4577</v>
      </c>
      <c r="C1226" s="158" t="s">
        <v>84</v>
      </c>
      <c r="D1226" s="158">
        <v>0.54530000000000001</v>
      </c>
      <c r="E1226" s="158">
        <v>0.52980000000000005</v>
      </c>
      <c r="F1226" s="158">
        <v>0.52649999999999997</v>
      </c>
      <c r="G1226" s="158" t="s">
        <v>84</v>
      </c>
      <c r="H1226" s="158">
        <v>0.30759999999999998</v>
      </c>
      <c r="I1226" s="158" t="s">
        <v>84</v>
      </c>
      <c r="J1226" s="158"/>
      <c r="K1226" s="158"/>
      <c r="L1226" s="158"/>
      <c r="M1226" s="158">
        <v>0.4415</v>
      </c>
      <c r="N1226" s="158">
        <v>0.47370000000000001</v>
      </c>
      <c r="O1226" s="158" t="s">
        <v>84</v>
      </c>
      <c r="P1226" s="158" t="s">
        <v>84</v>
      </c>
      <c r="Q1226" s="158">
        <v>0.50970000000000004</v>
      </c>
      <c r="R1226" s="158">
        <v>0.57940000000000003</v>
      </c>
      <c r="S1226" s="158">
        <v>0.497</v>
      </c>
      <c r="T1226" s="158">
        <v>0.56140000000000001</v>
      </c>
      <c r="U1226" s="158">
        <v>0.48530000000000001</v>
      </c>
      <c r="V1226" s="158">
        <v>0.56589999999999996</v>
      </c>
      <c r="W1226" s="158" t="s">
        <v>84</v>
      </c>
      <c r="X1226" s="158" t="s">
        <v>84</v>
      </c>
      <c r="Y1226" s="158">
        <v>0.28210000000000002</v>
      </c>
      <c r="Z1226" s="158">
        <v>0.33350000000000002</v>
      </c>
      <c r="AA1226" s="158" t="s">
        <v>84</v>
      </c>
      <c r="AB1226" s="158" t="s">
        <v>84</v>
      </c>
      <c r="AC1226" s="158"/>
      <c r="AD1226" s="181">
        <v>3865</v>
      </c>
      <c r="AE1226" s="181" t="s">
        <v>84</v>
      </c>
      <c r="AF1226" s="181">
        <v>827</v>
      </c>
      <c r="AG1226" s="181">
        <v>973</v>
      </c>
      <c r="AH1226" s="181">
        <v>619</v>
      </c>
      <c r="AI1226" s="181" t="s">
        <v>84</v>
      </c>
      <c r="AJ1226" s="181">
        <v>1281</v>
      </c>
      <c r="AK1226" s="181" t="s">
        <v>84</v>
      </c>
      <c r="AL1226" s="181">
        <v>6862</v>
      </c>
    </row>
    <row r="1227" spans="1:38" x14ac:dyDescent="0.25">
      <c r="A1227" s="159" t="s">
        <v>9867</v>
      </c>
      <c r="B1227" s="158">
        <v>0.45390000000000003</v>
      </c>
      <c r="C1227" s="158" t="s">
        <v>84</v>
      </c>
      <c r="D1227" s="158">
        <v>0.55879999999999996</v>
      </c>
      <c r="E1227" s="158">
        <v>0.54090000000000005</v>
      </c>
      <c r="F1227" s="158">
        <v>0.53900000000000003</v>
      </c>
      <c r="G1227" s="158" t="s">
        <v>84</v>
      </c>
      <c r="H1227" s="158">
        <v>0.29780000000000001</v>
      </c>
      <c r="I1227" s="158" t="s">
        <v>84</v>
      </c>
      <c r="J1227" s="158"/>
      <c r="K1227" s="158"/>
      <c r="L1227" s="158"/>
      <c r="M1227" s="158">
        <v>0.43630000000000002</v>
      </c>
      <c r="N1227" s="158">
        <v>0.47139999999999999</v>
      </c>
      <c r="O1227" s="158" t="s">
        <v>84</v>
      </c>
      <c r="P1227" s="158" t="s">
        <v>84</v>
      </c>
      <c r="Q1227" s="158">
        <v>0.51739999999999997</v>
      </c>
      <c r="R1227" s="158">
        <v>0.59809999999999997</v>
      </c>
      <c r="S1227" s="158">
        <v>0.50539999999999996</v>
      </c>
      <c r="T1227" s="158">
        <v>0.57499999999999996</v>
      </c>
      <c r="U1227" s="158">
        <v>0.49380000000000002</v>
      </c>
      <c r="V1227" s="158">
        <v>0.58189999999999997</v>
      </c>
      <c r="W1227" s="158" t="s">
        <v>84</v>
      </c>
      <c r="X1227" s="158" t="s">
        <v>84</v>
      </c>
      <c r="Y1227" s="158">
        <v>0.27150000000000002</v>
      </c>
      <c r="Z1227" s="158">
        <v>0.32450000000000001</v>
      </c>
      <c r="AA1227" s="158" t="s">
        <v>84</v>
      </c>
      <c r="AB1227" s="158" t="s">
        <v>84</v>
      </c>
      <c r="AC1227" s="158"/>
      <c r="AD1227" s="181">
        <v>3275</v>
      </c>
      <c r="AE1227" s="181" t="s">
        <v>84</v>
      </c>
      <c r="AF1227" s="181">
        <v>621</v>
      </c>
      <c r="AG1227" s="181">
        <v>835</v>
      </c>
      <c r="AH1227" s="181">
        <v>520</v>
      </c>
      <c r="AI1227" s="181" t="s">
        <v>84</v>
      </c>
      <c r="AJ1227" s="181">
        <v>1190</v>
      </c>
      <c r="AK1227" s="181" t="s">
        <v>84</v>
      </c>
      <c r="AL1227" s="181">
        <v>5813</v>
      </c>
    </row>
    <row r="1228" spans="1:38" x14ac:dyDescent="0.25">
      <c r="A1228" s="159" t="s">
        <v>9868</v>
      </c>
      <c r="B1228" s="158">
        <v>0.49180000000000001</v>
      </c>
      <c r="C1228" s="158" t="s">
        <v>84</v>
      </c>
      <c r="D1228" s="158">
        <v>0.57150000000000001</v>
      </c>
      <c r="E1228" s="158">
        <v>0.53349999999999997</v>
      </c>
      <c r="F1228" s="158">
        <v>0.54479999999999995</v>
      </c>
      <c r="G1228" s="158" t="s">
        <v>84</v>
      </c>
      <c r="H1228" s="158">
        <v>0.37030000000000002</v>
      </c>
      <c r="I1228" s="158">
        <v>0.48820000000000002</v>
      </c>
      <c r="J1228" s="158"/>
      <c r="K1228" s="158"/>
      <c r="L1228" s="158"/>
      <c r="M1228" s="158">
        <v>0.47539999999999999</v>
      </c>
      <c r="N1228" s="158">
        <v>0.50800000000000001</v>
      </c>
      <c r="O1228" s="158" t="s">
        <v>84</v>
      </c>
      <c r="P1228" s="158" t="s">
        <v>84</v>
      </c>
      <c r="Q1228" s="158">
        <v>0.53569999999999995</v>
      </c>
      <c r="R1228" s="158">
        <v>0.60550000000000004</v>
      </c>
      <c r="S1228" s="158">
        <v>0.50190000000000001</v>
      </c>
      <c r="T1228" s="158">
        <v>0.56410000000000005</v>
      </c>
      <c r="U1228" s="158">
        <v>0.502</v>
      </c>
      <c r="V1228" s="158">
        <v>0.58550000000000002</v>
      </c>
      <c r="W1228" s="158" t="s">
        <v>84</v>
      </c>
      <c r="X1228" s="158" t="s">
        <v>84</v>
      </c>
      <c r="Y1228" s="158">
        <v>0.34179999999999999</v>
      </c>
      <c r="Z1228" s="158">
        <v>0.39879999999999999</v>
      </c>
      <c r="AA1228" s="158">
        <v>0.38729999999999998</v>
      </c>
      <c r="AB1228" s="158">
        <v>0.58150000000000002</v>
      </c>
      <c r="AC1228" s="158"/>
      <c r="AD1228" s="181">
        <v>3753</v>
      </c>
      <c r="AE1228" s="181" t="s">
        <v>84</v>
      </c>
      <c r="AF1228" s="181">
        <v>808</v>
      </c>
      <c r="AG1228" s="181">
        <v>1033</v>
      </c>
      <c r="AH1228" s="181">
        <v>568</v>
      </c>
      <c r="AI1228" s="181" t="s">
        <v>84</v>
      </c>
      <c r="AJ1228" s="181">
        <v>1142</v>
      </c>
      <c r="AK1228" s="181">
        <v>104</v>
      </c>
      <c r="AL1228" s="181">
        <v>6616</v>
      </c>
    </row>
    <row r="1229" spans="1:38" x14ac:dyDescent="0.25">
      <c r="A1229" s="159" t="s">
        <v>9869</v>
      </c>
      <c r="B1229" s="158">
        <v>0.41489999999999999</v>
      </c>
      <c r="C1229" s="158" t="s">
        <v>84</v>
      </c>
      <c r="D1229" s="158">
        <v>0.55930000000000002</v>
      </c>
      <c r="E1229" s="158">
        <v>0.46029999999999999</v>
      </c>
      <c r="F1229" s="158">
        <v>0.50870000000000004</v>
      </c>
      <c r="G1229" s="158" t="s">
        <v>84</v>
      </c>
      <c r="H1229" s="158">
        <v>0.27579999999999999</v>
      </c>
      <c r="I1229" s="158" t="s">
        <v>84</v>
      </c>
      <c r="J1229" s="158"/>
      <c r="K1229" s="158"/>
      <c r="L1229" s="158"/>
      <c r="M1229" s="158">
        <v>0.39560000000000001</v>
      </c>
      <c r="N1229" s="158">
        <v>0.434</v>
      </c>
      <c r="O1229" s="158" t="s">
        <v>84</v>
      </c>
      <c r="P1229" s="158" t="s">
        <v>84</v>
      </c>
      <c r="Q1229" s="158">
        <v>0.51300000000000001</v>
      </c>
      <c r="R1229" s="158">
        <v>0.60299999999999998</v>
      </c>
      <c r="S1229" s="158">
        <v>0.41899999999999998</v>
      </c>
      <c r="T1229" s="158">
        <v>0.50049999999999994</v>
      </c>
      <c r="U1229" s="158">
        <v>0.4587</v>
      </c>
      <c r="V1229" s="158">
        <v>0.55649999999999999</v>
      </c>
      <c r="W1229" s="158" t="s">
        <v>84</v>
      </c>
      <c r="X1229" s="158" t="s">
        <v>84</v>
      </c>
      <c r="Y1229" s="158">
        <v>0.24879999999999999</v>
      </c>
      <c r="Z1229" s="158">
        <v>0.30349999999999999</v>
      </c>
      <c r="AA1229" s="158" t="s">
        <v>84</v>
      </c>
      <c r="AB1229" s="158" t="s">
        <v>84</v>
      </c>
      <c r="AC1229" s="158"/>
      <c r="AD1229" s="181">
        <v>2672</v>
      </c>
      <c r="AE1229" s="181" t="s">
        <v>84</v>
      </c>
      <c r="AF1229" s="181">
        <v>498</v>
      </c>
      <c r="AG1229" s="181">
        <v>605</v>
      </c>
      <c r="AH1229" s="181">
        <v>423</v>
      </c>
      <c r="AI1229" s="181" t="s">
        <v>84</v>
      </c>
      <c r="AJ1229" s="181">
        <v>1070</v>
      </c>
      <c r="AK1229" s="181" t="s">
        <v>84</v>
      </c>
      <c r="AL1229" s="181">
        <v>4799</v>
      </c>
    </row>
    <row r="1230" spans="1:38" x14ac:dyDescent="0.25">
      <c r="A1230" s="159" t="s">
        <v>9870</v>
      </c>
      <c r="B1230" s="158">
        <v>0.72209999999999996</v>
      </c>
      <c r="C1230" s="158" t="s">
        <v>84</v>
      </c>
      <c r="D1230" s="158">
        <v>0.85899999999999999</v>
      </c>
      <c r="E1230" s="158">
        <v>0.81920000000000004</v>
      </c>
      <c r="F1230" s="158">
        <v>0.78290000000000004</v>
      </c>
      <c r="G1230" s="158">
        <v>0.73709999999999998</v>
      </c>
      <c r="H1230" s="158">
        <v>0.52139999999999997</v>
      </c>
      <c r="I1230" s="158">
        <v>0.80659999999999998</v>
      </c>
      <c r="J1230" s="158"/>
      <c r="K1230" s="158"/>
      <c r="L1230" s="158"/>
      <c r="M1230" s="158">
        <v>0.71099999999999997</v>
      </c>
      <c r="N1230" s="158">
        <v>0.73299999999999998</v>
      </c>
      <c r="O1230" s="158" t="s">
        <v>84</v>
      </c>
      <c r="P1230" s="158" t="s">
        <v>84</v>
      </c>
      <c r="Q1230" s="158">
        <v>0.8337</v>
      </c>
      <c r="R1230" s="158">
        <v>0.88060000000000005</v>
      </c>
      <c r="S1230" s="158">
        <v>0.80210000000000004</v>
      </c>
      <c r="T1230" s="158">
        <v>0.83499999999999996</v>
      </c>
      <c r="U1230" s="158">
        <v>0.75219999999999998</v>
      </c>
      <c r="V1230" s="158">
        <v>0.81040000000000001</v>
      </c>
      <c r="W1230" s="158">
        <v>0.65620000000000001</v>
      </c>
      <c r="X1230" s="158">
        <v>0.80179999999999996</v>
      </c>
      <c r="Y1230" s="158">
        <v>0.50009999999999999</v>
      </c>
      <c r="Z1230" s="158">
        <v>0.5423</v>
      </c>
      <c r="AA1230" s="158">
        <v>0.74160000000000004</v>
      </c>
      <c r="AB1230" s="158">
        <v>0.85680000000000001</v>
      </c>
      <c r="AC1230" s="158"/>
      <c r="AD1230" s="181">
        <v>7189</v>
      </c>
      <c r="AE1230" s="181" t="s">
        <v>84</v>
      </c>
      <c r="AF1230" s="181">
        <v>1058</v>
      </c>
      <c r="AG1230" s="181">
        <v>2542</v>
      </c>
      <c r="AH1230" s="181">
        <v>893</v>
      </c>
      <c r="AI1230" s="181">
        <v>158</v>
      </c>
      <c r="AJ1230" s="181">
        <v>2323</v>
      </c>
      <c r="AK1230" s="181">
        <v>215</v>
      </c>
      <c r="AL1230" s="181">
        <v>6790</v>
      </c>
    </row>
    <row r="1231" spans="1:38" x14ac:dyDescent="0.25">
      <c r="A1231" s="159" t="s">
        <v>9871</v>
      </c>
      <c r="B1231" s="158">
        <v>0.71140000000000003</v>
      </c>
      <c r="C1231" s="158" t="s">
        <v>84</v>
      </c>
      <c r="D1231" s="158">
        <v>0.83450000000000002</v>
      </c>
      <c r="E1231" s="158">
        <v>0.8236</v>
      </c>
      <c r="F1231" s="158">
        <v>0.75149999999999995</v>
      </c>
      <c r="G1231" s="158">
        <v>0.74529999999999996</v>
      </c>
      <c r="H1231" s="158">
        <v>0.53810000000000002</v>
      </c>
      <c r="I1231" s="158">
        <v>0.72199999999999998</v>
      </c>
      <c r="J1231" s="158"/>
      <c r="K1231" s="158"/>
      <c r="L1231" s="158"/>
      <c r="M1231" s="158">
        <v>0.69969999999999999</v>
      </c>
      <c r="N1231" s="158">
        <v>0.72260000000000002</v>
      </c>
      <c r="O1231" s="158" t="s">
        <v>84</v>
      </c>
      <c r="P1231" s="158" t="s">
        <v>84</v>
      </c>
      <c r="Q1231" s="158">
        <v>0.80700000000000005</v>
      </c>
      <c r="R1231" s="158">
        <v>0.85840000000000005</v>
      </c>
      <c r="S1231" s="158">
        <v>0.80589999999999995</v>
      </c>
      <c r="T1231" s="158">
        <v>0.84</v>
      </c>
      <c r="U1231" s="158">
        <v>0.71779999999999999</v>
      </c>
      <c r="V1231" s="158">
        <v>0.78190000000000004</v>
      </c>
      <c r="W1231" s="158">
        <v>0.65280000000000005</v>
      </c>
      <c r="X1231" s="158">
        <v>0.81659999999999999</v>
      </c>
      <c r="Y1231" s="158">
        <v>0.51719999999999999</v>
      </c>
      <c r="Z1231" s="158">
        <v>0.5585</v>
      </c>
      <c r="AA1231" s="158">
        <v>0.63500000000000001</v>
      </c>
      <c r="AB1231" s="158">
        <v>0.79169999999999996</v>
      </c>
      <c r="AC1231" s="158"/>
      <c r="AD1231" s="181">
        <v>6825</v>
      </c>
      <c r="AE1231" s="181" t="s">
        <v>84</v>
      </c>
      <c r="AF1231" s="181">
        <v>983</v>
      </c>
      <c r="AG1231" s="181">
        <v>2347</v>
      </c>
      <c r="AH1231" s="181">
        <v>797</v>
      </c>
      <c r="AI1231" s="181">
        <v>121</v>
      </c>
      <c r="AJ1231" s="181">
        <v>2437</v>
      </c>
      <c r="AK1231" s="181">
        <v>140</v>
      </c>
      <c r="AL1231" s="181">
        <v>6688</v>
      </c>
    </row>
    <row r="1232" spans="1:38" x14ac:dyDescent="0.25">
      <c r="A1232" s="159" t="s">
        <v>9872</v>
      </c>
      <c r="B1232" s="158">
        <v>0.70720000000000005</v>
      </c>
      <c r="C1232" s="158" t="s">
        <v>84</v>
      </c>
      <c r="D1232" s="158">
        <v>0.83699999999999997</v>
      </c>
      <c r="E1232" s="158">
        <v>0.81850000000000001</v>
      </c>
      <c r="F1232" s="158">
        <v>0.76780000000000004</v>
      </c>
      <c r="G1232" s="158">
        <v>0.71950000000000003</v>
      </c>
      <c r="H1232" s="158">
        <v>0.52459999999999996</v>
      </c>
      <c r="I1232" s="158">
        <v>0.70989999999999998</v>
      </c>
      <c r="J1232" s="158"/>
      <c r="K1232" s="158"/>
      <c r="L1232" s="158"/>
      <c r="M1232" s="158">
        <v>0.69469999999999998</v>
      </c>
      <c r="N1232" s="158">
        <v>0.71919999999999995</v>
      </c>
      <c r="O1232" s="158" t="s">
        <v>84</v>
      </c>
      <c r="P1232" s="158" t="s">
        <v>84</v>
      </c>
      <c r="Q1232" s="158">
        <v>0.80689999999999995</v>
      </c>
      <c r="R1232" s="158">
        <v>0.86280000000000001</v>
      </c>
      <c r="S1232" s="158">
        <v>0.79930000000000001</v>
      </c>
      <c r="T1232" s="158">
        <v>0.83599999999999997</v>
      </c>
      <c r="U1232" s="158">
        <v>0.7329</v>
      </c>
      <c r="V1232" s="158">
        <v>0.79879999999999995</v>
      </c>
      <c r="W1232" s="158">
        <v>0.61460000000000004</v>
      </c>
      <c r="X1232" s="158">
        <v>0.8004</v>
      </c>
      <c r="Y1232" s="158">
        <v>0.50219999999999998</v>
      </c>
      <c r="Z1232" s="158">
        <v>0.54649999999999999</v>
      </c>
      <c r="AA1232" s="158">
        <v>0.62339999999999995</v>
      </c>
      <c r="AB1232" s="158">
        <v>0.78</v>
      </c>
      <c r="AC1232" s="158"/>
      <c r="AD1232" s="181">
        <v>6070</v>
      </c>
      <c r="AE1232" s="181" t="s">
        <v>84</v>
      </c>
      <c r="AF1232" s="181">
        <v>835</v>
      </c>
      <c r="AG1232" s="181">
        <v>2110</v>
      </c>
      <c r="AH1232" s="181">
        <v>747</v>
      </c>
      <c r="AI1232" s="181">
        <v>100</v>
      </c>
      <c r="AJ1232" s="181">
        <v>2137</v>
      </c>
      <c r="AK1232" s="181">
        <v>141</v>
      </c>
      <c r="AL1232" s="181">
        <v>6032</v>
      </c>
    </row>
    <row r="1233" spans="1:38" x14ac:dyDescent="0.25">
      <c r="A1233" s="159" t="s">
        <v>9873</v>
      </c>
      <c r="B1233" s="158">
        <v>0.751</v>
      </c>
      <c r="C1233" s="158" t="s">
        <v>84</v>
      </c>
      <c r="D1233" s="158">
        <v>0.86829999999999996</v>
      </c>
      <c r="E1233" s="158">
        <v>0.83179999999999998</v>
      </c>
      <c r="F1233" s="158">
        <v>0.7913</v>
      </c>
      <c r="G1233" s="158">
        <v>0.87409999999999999</v>
      </c>
      <c r="H1233" s="158">
        <v>0.57010000000000005</v>
      </c>
      <c r="I1233" s="158">
        <v>0.85299999999999998</v>
      </c>
      <c r="J1233" s="158"/>
      <c r="K1233" s="158"/>
      <c r="L1233" s="158"/>
      <c r="M1233" s="158">
        <v>0.74</v>
      </c>
      <c r="N1233" s="158">
        <v>0.76160000000000005</v>
      </c>
      <c r="O1233" s="158" t="s">
        <v>84</v>
      </c>
      <c r="P1233" s="158" t="s">
        <v>84</v>
      </c>
      <c r="Q1233" s="158">
        <v>0.84299999999999997</v>
      </c>
      <c r="R1233" s="158">
        <v>0.88980000000000004</v>
      </c>
      <c r="S1233" s="158">
        <v>0.81489999999999996</v>
      </c>
      <c r="T1233" s="158">
        <v>0.84730000000000005</v>
      </c>
      <c r="U1233" s="158">
        <v>0.76019999999999999</v>
      </c>
      <c r="V1233" s="158">
        <v>0.81869999999999998</v>
      </c>
      <c r="W1233" s="158">
        <v>0.80700000000000005</v>
      </c>
      <c r="X1233" s="158">
        <v>0.91900000000000004</v>
      </c>
      <c r="Y1233" s="158">
        <v>0.54830000000000001</v>
      </c>
      <c r="Z1233" s="158">
        <v>0.59130000000000005</v>
      </c>
      <c r="AA1233" s="158">
        <v>0.80259999999999998</v>
      </c>
      <c r="AB1233" s="158">
        <v>0.89139999999999997</v>
      </c>
      <c r="AC1233" s="158"/>
      <c r="AD1233" s="181">
        <v>6886</v>
      </c>
      <c r="AE1233" s="181" t="s">
        <v>84</v>
      </c>
      <c r="AF1233" s="181">
        <v>990</v>
      </c>
      <c r="AG1233" s="181">
        <v>2417</v>
      </c>
      <c r="AH1233" s="181">
        <v>844</v>
      </c>
      <c r="AI1233" s="181">
        <v>167</v>
      </c>
      <c r="AJ1233" s="181">
        <v>2183</v>
      </c>
      <c r="AK1233" s="181">
        <v>285</v>
      </c>
      <c r="AL1233" s="181">
        <v>6096</v>
      </c>
    </row>
    <row r="1234" spans="1:38" x14ac:dyDescent="0.25">
      <c r="A1234" s="159" t="s">
        <v>9874</v>
      </c>
      <c r="B1234" s="158">
        <v>0.6966</v>
      </c>
      <c r="C1234" s="158" t="s">
        <v>84</v>
      </c>
      <c r="D1234" s="158">
        <v>0.85060000000000002</v>
      </c>
      <c r="E1234" s="158">
        <v>0.82220000000000004</v>
      </c>
      <c r="F1234" s="158">
        <v>0.78169999999999995</v>
      </c>
      <c r="G1234" s="158" t="s">
        <v>84</v>
      </c>
      <c r="H1234" s="158">
        <v>0.50519999999999998</v>
      </c>
      <c r="I1234" s="158" t="s">
        <v>84</v>
      </c>
      <c r="J1234" s="158"/>
      <c r="K1234" s="158"/>
      <c r="L1234" s="158"/>
      <c r="M1234" s="158">
        <v>0.68300000000000005</v>
      </c>
      <c r="N1234" s="158">
        <v>0.70960000000000001</v>
      </c>
      <c r="O1234" s="158" t="s">
        <v>84</v>
      </c>
      <c r="P1234" s="158" t="s">
        <v>84</v>
      </c>
      <c r="Q1234" s="158">
        <v>0.81699999999999995</v>
      </c>
      <c r="R1234" s="158">
        <v>0.87849999999999995</v>
      </c>
      <c r="S1234" s="158">
        <v>0.80120000000000002</v>
      </c>
      <c r="T1234" s="158">
        <v>0.84119999999999995</v>
      </c>
      <c r="U1234" s="158">
        <v>0.74470000000000003</v>
      </c>
      <c r="V1234" s="158">
        <v>0.81399999999999995</v>
      </c>
      <c r="W1234" s="158" t="s">
        <v>84</v>
      </c>
      <c r="X1234" s="158" t="s">
        <v>84</v>
      </c>
      <c r="Y1234" s="158">
        <v>0.48209999999999997</v>
      </c>
      <c r="Z1234" s="158">
        <v>0.52780000000000005</v>
      </c>
      <c r="AA1234" s="158" t="s">
        <v>84</v>
      </c>
      <c r="AB1234" s="158" t="s">
        <v>84</v>
      </c>
      <c r="AC1234" s="158"/>
      <c r="AD1234" s="181">
        <v>5266</v>
      </c>
      <c r="AE1234" s="181" t="s">
        <v>84</v>
      </c>
      <c r="AF1234" s="181">
        <v>673</v>
      </c>
      <c r="AG1234" s="181">
        <v>1757</v>
      </c>
      <c r="AH1234" s="181">
        <v>664</v>
      </c>
      <c r="AI1234" s="181" t="s">
        <v>84</v>
      </c>
      <c r="AJ1234" s="181">
        <v>1995</v>
      </c>
      <c r="AK1234" s="181" t="s">
        <v>84</v>
      </c>
      <c r="AL1234" s="181">
        <v>5204</v>
      </c>
    </row>
    <row r="1235" spans="1:38" x14ac:dyDescent="0.25">
      <c r="A1235" s="159" t="s">
        <v>9875</v>
      </c>
      <c r="B1235" s="158">
        <v>0.92120000000000002</v>
      </c>
      <c r="C1235" s="158" t="s">
        <v>84</v>
      </c>
      <c r="D1235" s="158">
        <v>0.98939999999999995</v>
      </c>
      <c r="E1235" s="158">
        <v>0.96589999999999998</v>
      </c>
      <c r="F1235" s="158">
        <v>0.9476</v>
      </c>
      <c r="G1235" s="158">
        <v>0.96440000000000003</v>
      </c>
      <c r="H1235" s="158">
        <v>0.82489999999999997</v>
      </c>
      <c r="I1235" s="158">
        <v>0.95609999999999995</v>
      </c>
      <c r="J1235" s="158"/>
      <c r="K1235" s="158"/>
      <c r="L1235" s="158"/>
      <c r="M1235" s="158">
        <v>0.91459999999999997</v>
      </c>
      <c r="N1235" s="158">
        <v>0.92730000000000001</v>
      </c>
      <c r="O1235" s="158" t="s">
        <v>84</v>
      </c>
      <c r="P1235" s="158" t="s">
        <v>84</v>
      </c>
      <c r="Q1235" s="158">
        <v>0.97970000000000002</v>
      </c>
      <c r="R1235" s="158">
        <v>0.99450000000000005</v>
      </c>
      <c r="S1235" s="158">
        <v>0.95760000000000001</v>
      </c>
      <c r="T1235" s="158">
        <v>0.97250000000000003</v>
      </c>
      <c r="U1235" s="158">
        <v>0.93030000000000002</v>
      </c>
      <c r="V1235" s="158">
        <v>0.9607</v>
      </c>
      <c r="W1235" s="158">
        <v>0.91800000000000004</v>
      </c>
      <c r="X1235" s="158">
        <v>0.98480000000000001</v>
      </c>
      <c r="Y1235" s="158">
        <v>0.80869999999999997</v>
      </c>
      <c r="Z1235" s="158">
        <v>0.83989999999999998</v>
      </c>
      <c r="AA1235" s="158">
        <v>0.91690000000000005</v>
      </c>
      <c r="AB1235" s="158">
        <v>0.97709999999999997</v>
      </c>
      <c r="AC1235" s="158"/>
      <c r="AD1235" s="181">
        <v>7189</v>
      </c>
      <c r="AE1235" s="181" t="s">
        <v>84</v>
      </c>
      <c r="AF1235" s="181">
        <v>1058</v>
      </c>
      <c r="AG1235" s="181">
        <v>2542</v>
      </c>
      <c r="AH1235" s="181">
        <v>893</v>
      </c>
      <c r="AI1235" s="181">
        <v>158</v>
      </c>
      <c r="AJ1235" s="181">
        <v>2323</v>
      </c>
      <c r="AK1235" s="181">
        <v>215</v>
      </c>
      <c r="AL1235" s="181">
        <v>6790</v>
      </c>
    </row>
    <row r="1236" spans="1:38" x14ac:dyDescent="0.25">
      <c r="A1236" s="159" t="s">
        <v>9876</v>
      </c>
      <c r="B1236" s="158">
        <v>0.91139999999999999</v>
      </c>
      <c r="C1236" s="158" t="s">
        <v>84</v>
      </c>
      <c r="D1236" s="158">
        <v>0.98750000000000004</v>
      </c>
      <c r="E1236" s="158">
        <v>0.96450000000000002</v>
      </c>
      <c r="F1236" s="158">
        <v>0.93110000000000004</v>
      </c>
      <c r="G1236" s="158">
        <v>0.91110000000000002</v>
      </c>
      <c r="H1236" s="158">
        <v>0.82350000000000001</v>
      </c>
      <c r="I1236" s="158">
        <v>0.9022</v>
      </c>
      <c r="J1236" s="158"/>
      <c r="K1236" s="158"/>
      <c r="L1236" s="158"/>
      <c r="M1236" s="158">
        <v>0.9042</v>
      </c>
      <c r="N1236" s="158">
        <v>0.91800000000000004</v>
      </c>
      <c r="O1236" s="158" t="s">
        <v>84</v>
      </c>
      <c r="P1236" s="158" t="s">
        <v>84</v>
      </c>
      <c r="Q1236" s="158">
        <v>0.97689999999999999</v>
      </c>
      <c r="R1236" s="158">
        <v>0.99329999999999996</v>
      </c>
      <c r="S1236" s="158">
        <v>0.95579999999999998</v>
      </c>
      <c r="T1236" s="158">
        <v>0.97160000000000002</v>
      </c>
      <c r="U1236" s="158">
        <v>0.91069999999999995</v>
      </c>
      <c r="V1236" s="158">
        <v>0.94689999999999996</v>
      </c>
      <c r="W1236" s="158">
        <v>0.84309999999999996</v>
      </c>
      <c r="X1236" s="158">
        <v>0.95050000000000001</v>
      </c>
      <c r="Y1236" s="158">
        <v>0.80769999999999997</v>
      </c>
      <c r="Z1236" s="158">
        <v>0.83819999999999995</v>
      </c>
      <c r="AA1236" s="158">
        <v>0.83860000000000001</v>
      </c>
      <c r="AB1236" s="158">
        <v>0.94159999999999999</v>
      </c>
      <c r="AC1236" s="158"/>
      <c r="AD1236" s="181">
        <v>6825</v>
      </c>
      <c r="AE1236" s="181" t="s">
        <v>84</v>
      </c>
      <c r="AF1236" s="181">
        <v>983</v>
      </c>
      <c r="AG1236" s="181">
        <v>2347</v>
      </c>
      <c r="AH1236" s="181">
        <v>797</v>
      </c>
      <c r="AI1236" s="181">
        <v>121</v>
      </c>
      <c r="AJ1236" s="181">
        <v>2437</v>
      </c>
      <c r="AK1236" s="181">
        <v>140</v>
      </c>
      <c r="AL1236" s="181">
        <v>6688</v>
      </c>
    </row>
    <row r="1237" spans="1:38" x14ac:dyDescent="0.25">
      <c r="A1237" s="159" t="s">
        <v>9877</v>
      </c>
      <c r="B1237" s="158">
        <v>0.90369999999999995</v>
      </c>
      <c r="C1237" s="158" t="s">
        <v>84</v>
      </c>
      <c r="D1237" s="158">
        <v>0.99099999999999999</v>
      </c>
      <c r="E1237" s="158">
        <v>0.96209999999999996</v>
      </c>
      <c r="F1237" s="158">
        <v>0.9375</v>
      </c>
      <c r="G1237" s="158">
        <v>0.96250000000000002</v>
      </c>
      <c r="H1237" s="158">
        <v>0.79990000000000006</v>
      </c>
      <c r="I1237" s="158">
        <v>0.86729999999999996</v>
      </c>
      <c r="J1237" s="158"/>
      <c r="K1237" s="158"/>
      <c r="L1237" s="158"/>
      <c r="M1237" s="158">
        <v>0.89590000000000003</v>
      </c>
      <c r="N1237" s="158">
        <v>0.91100000000000003</v>
      </c>
      <c r="O1237" s="158" t="s">
        <v>84</v>
      </c>
      <c r="P1237" s="158" t="s">
        <v>84</v>
      </c>
      <c r="Q1237" s="158">
        <v>0.97960000000000003</v>
      </c>
      <c r="R1237" s="158">
        <v>0.99609999999999999</v>
      </c>
      <c r="S1237" s="158">
        <v>0.95250000000000001</v>
      </c>
      <c r="T1237" s="158">
        <v>0.96970000000000001</v>
      </c>
      <c r="U1237" s="158">
        <v>0.91700000000000004</v>
      </c>
      <c r="V1237" s="158">
        <v>0.95299999999999996</v>
      </c>
      <c r="W1237" s="158">
        <v>0.89690000000000003</v>
      </c>
      <c r="X1237" s="158">
        <v>0.98670000000000002</v>
      </c>
      <c r="Y1237" s="158">
        <v>0.7823</v>
      </c>
      <c r="Z1237" s="158">
        <v>0.81640000000000001</v>
      </c>
      <c r="AA1237" s="158">
        <v>0.79849999999999999</v>
      </c>
      <c r="AB1237" s="158">
        <v>0.91379999999999995</v>
      </c>
      <c r="AC1237" s="158"/>
      <c r="AD1237" s="181">
        <v>6070</v>
      </c>
      <c r="AE1237" s="181" t="s">
        <v>84</v>
      </c>
      <c r="AF1237" s="181">
        <v>835</v>
      </c>
      <c r="AG1237" s="181">
        <v>2110</v>
      </c>
      <c r="AH1237" s="181">
        <v>747</v>
      </c>
      <c r="AI1237" s="181">
        <v>100</v>
      </c>
      <c r="AJ1237" s="181">
        <v>2137</v>
      </c>
      <c r="AK1237" s="181">
        <v>141</v>
      </c>
      <c r="AL1237" s="181">
        <v>6032</v>
      </c>
    </row>
    <row r="1238" spans="1:38" x14ac:dyDescent="0.25">
      <c r="A1238" s="159" t="s">
        <v>9878</v>
      </c>
      <c r="B1238" s="158">
        <v>0.92549999999999999</v>
      </c>
      <c r="C1238" s="158" t="s">
        <v>84</v>
      </c>
      <c r="D1238" s="158">
        <v>0.99409999999999998</v>
      </c>
      <c r="E1238" s="158">
        <v>0.96579999999999999</v>
      </c>
      <c r="F1238" s="158">
        <v>0.94510000000000005</v>
      </c>
      <c r="G1238" s="158">
        <v>0.9899</v>
      </c>
      <c r="H1238" s="158">
        <v>0.83140000000000003</v>
      </c>
      <c r="I1238" s="158">
        <v>0.97009999999999996</v>
      </c>
      <c r="J1238" s="158"/>
      <c r="K1238" s="158"/>
      <c r="L1238" s="158"/>
      <c r="M1238" s="158">
        <v>0.91890000000000005</v>
      </c>
      <c r="N1238" s="158">
        <v>0.93159999999999998</v>
      </c>
      <c r="O1238" s="158" t="s">
        <v>84</v>
      </c>
      <c r="P1238" s="158" t="s">
        <v>84</v>
      </c>
      <c r="Q1238" s="158">
        <v>0.98480000000000001</v>
      </c>
      <c r="R1238" s="158">
        <v>0.99780000000000002</v>
      </c>
      <c r="S1238" s="158">
        <v>0.95750000000000002</v>
      </c>
      <c r="T1238" s="158">
        <v>0.97260000000000002</v>
      </c>
      <c r="U1238" s="158">
        <v>0.92710000000000004</v>
      </c>
      <c r="V1238" s="158">
        <v>0.95879999999999999</v>
      </c>
      <c r="W1238" s="158">
        <v>0.9486</v>
      </c>
      <c r="X1238" s="158">
        <v>0.99809999999999999</v>
      </c>
      <c r="Y1238" s="158">
        <v>0.81489999999999996</v>
      </c>
      <c r="Z1238" s="158">
        <v>0.84650000000000003</v>
      </c>
      <c r="AA1238" s="158">
        <v>0.94110000000000005</v>
      </c>
      <c r="AB1238" s="158">
        <v>0.9849</v>
      </c>
      <c r="AC1238" s="158"/>
      <c r="AD1238" s="181">
        <v>6886</v>
      </c>
      <c r="AE1238" s="181" t="s">
        <v>84</v>
      </c>
      <c r="AF1238" s="181">
        <v>990</v>
      </c>
      <c r="AG1238" s="181">
        <v>2417</v>
      </c>
      <c r="AH1238" s="181">
        <v>844</v>
      </c>
      <c r="AI1238" s="181">
        <v>167</v>
      </c>
      <c r="AJ1238" s="181">
        <v>2183</v>
      </c>
      <c r="AK1238" s="181">
        <v>285</v>
      </c>
      <c r="AL1238" s="181">
        <v>6096</v>
      </c>
    </row>
    <row r="1239" spans="1:38" x14ac:dyDescent="0.25">
      <c r="A1239" s="159" t="s">
        <v>9879</v>
      </c>
      <c r="B1239" s="158">
        <v>0.90749999999999997</v>
      </c>
      <c r="C1239" s="158" t="s">
        <v>84</v>
      </c>
      <c r="D1239" s="158">
        <v>0.99150000000000005</v>
      </c>
      <c r="E1239" s="158">
        <v>0.96860000000000002</v>
      </c>
      <c r="F1239" s="158">
        <v>0.9476</v>
      </c>
      <c r="G1239" s="158" t="s">
        <v>84</v>
      </c>
      <c r="H1239" s="158">
        <v>0.80910000000000004</v>
      </c>
      <c r="I1239" s="158" t="s">
        <v>84</v>
      </c>
      <c r="J1239" s="158"/>
      <c r="K1239" s="158"/>
      <c r="L1239" s="158"/>
      <c r="M1239" s="158">
        <v>0.8992</v>
      </c>
      <c r="N1239" s="158">
        <v>0.91520000000000001</v>
      </c>
      <c r="O1239" s="158" t="s">
        <v>84</v>
      </c>
      <c r="P1239" s="158" t="s">
        <v>84</v>
      </c>
      <c r="Q1239" s="158">
        <v>0.97770000000000001</v>
      </c>
      <c r="R1239" s="158">
        <v>0.99680000000000002</v>
      </c>
      <c r="S1239" s="158">
        <v>0.9587</v>
      </c>
      <c r="T1239" s="158">
        <v>0.97609999999999997</v>
      </c>
      <c r="U1239" s="158">
        <v>0.92689999999999995</v>
      </c>
      <c r="V1239" s="158">
        <v>0.96250000000000002</v>
      </c>
      <c r="W1239" s="158" t="s">
        <v>84</v>
      </c>
      <c r="X1239" s="158" t="s">
        <v>84</v>
      </c>
      <c r="Y1239" s="158">
        <v>0.79110000000000003</v>
      </c>
      <c r="Z1239" s="158">
        <v>0.82579999999999998</v>
      </c>
      <c r="AA1239" s="158" t="s">
        <v>84</v>
      </c>
      <c r="AB1239" s="158" t="s">
        <v>84</v>
      </c>
      <c r="AC1239" s="158"/>
      <c r="AD1239" s="181">
        <v>5266</v>
      </c>
      <c r="AE1239" s="181" t="s">
        <v>84</v>
      </c>
      <c r="AF1239" s="181">
        <v>673</v>
      </c>
      <c r="AG1239" s="181">
        <v>1757</v>
      </c>
      <c r="AH1239" s="181">
        <v>664</v>
      </c>
      <c r="AI1239" s="181" t="s">
        <v>84</v>
      </c>
      <c r="AJ1239" s="181">
        <v>1995</v>
      </c>
      <c r="AK1239" s="181" t="s">
        <v>84</v>
      </c>
      <c r="AL1239" s="181">
        <v>5204</v>
      </c>
    </row>
    <row r="1240" spans="1:38" x14ac:dyDescent="0.25">
      <c r="A1240" s="159" t="s">
        <v>9880</v>
      </c>
      <c r="B1240" s="158">
        <v>0.62339999999999995</v>
      </c>
      <c r="C1240" s="158" t="s">
        <v>84</v>
      </c>
      <c r="D1240" s="158">
        <v>0.77249999999999996</v>
      </c>
      <c r="E1240" s="158">
        <v>0.72819999999999996</v>
      </c>
      <c r="F1240" s="158">
        <v>0.67500000000000004</v>
      </c>
      <c r="G1240" s="158">
        <v>0.65149999999999997</v>
      </c>
      <c r="H1240" s="158">
        <v>0.41070000000000001</v>
      </c>
      <c r="I1240" s="158">
        <v>0.72440000000000004</v>
      </c>
      <c r="J1240" s="158"/>
      <c r="K1240" s="158"/>
      <c r="L1240" s="158"/>
      <c r="M1240" s="158">
        <v>0.61080000000000001</v>
      </c>
      <c r="N1240" s="158">
        <v>0.63580000000000003</v>
      </c>
      <c r="O1240" s="158" t="s">
        <v>84</v>
      </c>
      <c r="P1240" s="158" t="s">
        <v>84</v>
      </c>
      <c r="Q1240" s="158">
        <v>0.74109999999999998</v>
      </c>
      <c r="R1240" s="158">
        <v>0.80069999999999997</v>
      </c>
      <c r="S1240" s="158">
        <v>0.70750000000000002</v>
      </c>
      <c r="T1240" s="158">
        <v>0.74770000000000003</v>
      </c>
      <c r="U1240" s="158">
        <v>0.63929999999999998</v>
      </c>
      <c r="V1240" s="158">
        <v>0.70799999999999996</v>
      </c>
      <c r="W1240" s="158">
        <v>0.5635</v>
      </c>
      <c r="X1240" s="158">
        <v>0.72619999999999996</v>
      </c>
      <c r="Y1240" s="158">
        <v>0.38900000000000001</v>
      </c>
      <c r="Z1240" s="158">
        <v>0.43219999999999997</v>
      </c>
      <c r="AA1240" s="158">
        <v>0.65049999999999997</v>
      </c>
      <c r="AB1240" s="158">
        <v>0.78520000000000001</v>
      </c>
      <c r="AC1240" s="158"/>
      <c r="AD1240" s="181">
        <v>7189</v>
      </c>
      <c r="AE1240" s="181" t="s">
        <v>84</v>
      </c>
      <c r="AF1240" s="181">
        <v>1058</v>
      </c>
      <c r="AG1240" s="181">
        <v>2542</v>
      </c>
      <c r="AH1240" s="181">
        <v>893</v>
      </c>
      <c r="AI1240" s="181">
        <v>158</v>
      </c>
      <c r="AJ1240" s="181">
        <v>2323</v>
      </c>
      <c r="AK1240" s="181">
        <v>215</v>
      </c>
      <c r="AL1240" s="181">
        <v>6790</v>
      </c>
    </row>
    <row r="1241" spans="1:38" x14ac:dyDescent="0.25">
      <c r="A1241" s="159" t="s">
        <v>9881</v>
      </c>
      <c r="B1241" s="158">
        <v>0.61550000000000005</v>
      </c>
      <c r="C1241" s="158" t="s">
        <v>84</v>
      </c>
      <c r="D1241" s="158">
        <v>0.72719999999999996</v>
      </c>
      <c r="E1241" s="158">
        <v>0.73580000000000001</v>
      </c>
      <c r="F1241" s="158">
        <v>0.65539999999999998</v>
      </c>
      <c r="G1241" s="158">
        <v>0.61670000000000003</v>
      </c>
      <c r="H1241" s="158">
        <v>0.43959999999999999</v>
      </c>
      <c r="I1241" s="158">
        <v>0.64510000000000001</v>
      </c>
      <c r="J1241" s="158"/>
      <c r="K1241" s="158"/>
      <c r="L1241" s="158"/>
      <c r="M1241" s="158">
        <v>0.60240000000000005</v>
      </c>
      <c r="N1241" s="158">
        <v>0.62819999999999998</v>
      </c>
      <c r="O1241" s="158" t="s">
        <v>84</v>
      </c>
      <c r="P1241" s="158" t="s">
        <v>84</v>
      </c>
      <c r="Q1241" s="158">
        <v>0.69330000000000003</v>
      </c>
      <c r="R1241" s="158">
        <v>0.75800000000000001</v>
      </c>
      <c r="S1241" s="158">
        <v>0.71430000000000005</v>
      </c>
      <c r="T1241" s="158">
        <v>0.75600000000000001</v>
      </c>
      <c r="U1241" s="158">
        <v>0.61699999999999999</v>
      </c>
      <c r="V1241" s="158">
        <v>0.69099999999999995</v>
      </c>
      <c r="W1241" s="158">
        <v>0.51480000000000004</v>
      </c>
      <c r="X1241" s="158">
        <v>0.70330000000000004</v>
      </c>
      <c r="Y1241" s="158">
        <v>0.41810000000000003</v>
      </c>
      <c r="Z1241" s="158">
        <v>0.46089999999999998</v>
      </c>
      <c r="AA1241" s="158">
        <v>0.55130000000000001</v>
      </c>
      <c r="AB1241" s="158">
        <v>0.72409999999999997</v>
      </c>
      <c r="AC1241" s="158"/>
      <c r="AD1241" s="181">
        <v>6825</v>
      </c>
      <c r="AE1241" s="181" t="s">
        <v>84</v>
      </c>
      <c r="AF1241" s="181">
        <v>983</v>
      </c>
      <c r="AG1241" s="181">
        <v>2347</v>
      </c>
      <c r="AH1241" s="181">
        <v>797</v>
      </c>
      <c r="AI1241" s="181">
        <v>121</v>
      </c>
      <c r="AJ1241" s="181">
        <v>2437</v>
      </c>
      <c r="AK1241" s="181">
        <v>140</v>
      </c>
      <c r="AL1241" s="181">
        <v>6688</v>
      </c>
    </row>
    <row r="1242" spans="1:38" x14ac:dyDescent="0.25">
      <c r="A1242" s="159" t="s">
        <v>9882</v>
      </c>
      <c r="B1242" s="158">
        <v>0.60629999999999995</v>
      </c>
      <c r="C1242" s="158" t="s">
        <v>84</v>
      </c>
      <c r="D1242" s="158">
        <v>0.73540000000000005</v>
      </c>
      <c r="E1242" s="158">
        <v>0.72670000000000001</v>
      </c>
      <c r="F1242" s="158">
        <v>0.66420000000000001</v>
      </c>
      <c r="G1242" s="158">
        <v>0.59789999999999999</v>
      </c>
      <c r="H1242" s="158">
        <v>0.41760000000000003</v>
      </c>
      <c r="I1242" s="158">
        <v>0.60419999999999996</v>
      </c>
      <c r="J1242" s="158"/>
      <c r="K1242" s="158"/>
      <c r="L1242" s="158"/>
      <c r="M1242" s="158">
        <v>0.59219999999999995</v>
      </c>
      <c r="N1242" s="158">
        <v>0.62</v>
      </c>
      <c r="O1242" s="158" t="s">
        <v>84</v>
      </c>
      <c r="P1242" s="158" t="s">
        <v>84</v>
      </c>
      <c r="Q1242" s="158">
        <v>0.69840000000000002</v>
      </c>
      <c r="R1242" s="158">
        <v>0.76859999999999995</v>
      </c>
      <c r="S1242" s="158">
        <v>0.70340000000000003</v>
      </c>
      <c r="T1242" s="158">
        <v>0.74850000000000005</v>
      </c>
      <c r="U1242" s="158">
        <v>0.62419999999999998</v>
      </c>
      <c r="V1242" s="158">
        <v>0.70109999999999995</v>
      </c>
      <c r="W1242" s="158">
        <v>0.48520000000000002</v>
      </c>
      <c r="X1242" s="158">
        <v>0.69359999999999999</v>
      </c>
      <c r="Y1242" s="158">
        <v>0.39460000000000001</v>
      </c>
      <c r="Z1242" s="158">
        <v>0.44030000000000002</v>
      </c>
      <c r="AA1242" s="158">
        <v>0.51100000000000001</v>
      </c>
      <c r="AB1242" s="158">
        <v>0.68520000000000003</v>
      </c>
      <c r="AC1242" s="158"/>
      <c r="AD1242" s="181">
        <v>6070</v>
      </c>
      <c r="AE1242" s="181" t="s">
        <v>84</v>
      </c>
      <c r="AF1242" s="181">
        <v>835</v>
      </c>
      <c r="AG1242" s="181">
        <v>2110</v>
      </c>
      <c r="AH1242" s="181">
        <v>747</v>
      </c>
      <c r="AI1242" s="181">
        <v>100</v>
      </c>
      <c r="AJ1242" s="181">
        <v>2137</v>
      </c>
      <c r="AK1242" s="181">
        <v>141</v>
      </c>
      <c r="AL1242" s="181">
        <v>6032</v>
      </c>
    </row>
    <row r="1243" spans="1:38" x14ac:dyDescent="0.25">
      <c r="A1243" s="159" t="s">
        <v>9883</v>
      </c>
      <c r="B1243" s="158">
        <v>0.65410000000000001</v>
      </c>
      <c r="C1243" s="158" t="s">
        <v>84</v>
      </c>
      <c r="D1243" s="158">
        <v>0.7752</v>
      </c>
      <c r="E1243" s="158">
        <v>0.74690000000000001</v>
      </c>
      <c r="F1243" s="158">
        <v>0.68569999999999998</v>
      </c>
      <c r="G1243" s="158">
        <v>0.754</v>
      </c>
      <c r="H1243" s="158">
        <v>0.46579999999999999</v>
      </c>
      <c r="I1243" s="158">
        <v>0.73839999999999995</v>
      </c>
      <c r="J1243" s="158"/>
      <c r="K1243" s="158"/>
      <c r="L1243" s="158"/>
      <c r="M1243" s="158">
        <v>0.64159999999999995</v>
      </c>
      <c r="N1243" s="158">
        <v>0.66639999999999999</v>
      </c>
      <c r="O1243" s="158" t="s">
        <v>84</v>
      </c>
      <c r="P1243" s="158" t="s">
        <v>84</v>
      </c>
      <c r="Q1243" s="158">
        <v>0.74309999999999998</v>
      </c>
      <c r="R1243" s="158">
        <v>0.80379999999999996</v>
      </c>
      <c r="S1243" s="158">
        <v>0.72650000000000003</v>
      </c>
      <c r="T1243" s="158">
        <v>0.7661</v>
      </c>
      <c r="U1243" s="158">
        <v>0.64959999999999996</v>
      </c>
      <c r="V1243" s="158">
        <v>0.71879999999999999</v>
      </c>
      <c r="W1243" s="158">
        <v>0.67100000000000004</v>
      </c>
      <c r="X1243" s="158">
        <v>0.81879999999999997</v>
      </c>
      <c r="Y1243" s="158">
        <v>0.44319999999999998</v>
      </c>
      <c r="Z1243" s="158">
        <v>0.48799999999999999</v>
      </c>
      <c r="AA1243" s="158">
        <v>0.67730000000000001</v>
      </c>
      <c r="AB1243" s="158">
        <v>0.78979999999999995</v>
      </c>
      <c r="AC1243" s="158"/>
      <c r="AD1243" s="181">
        <v>6886</v>
      </c>
      <c r="AE1243" s="181" t="s">
        <v>84</v>
      </c>
      <c r="AF1243" s="181">
        <v>990</v>
      </c>
      <c r="AG1243" s="181">
        <v>2417</v>
      </c>
      <c r="AH1243" s="181">
        <v>844</v>
      </c>
      <c r="AI1243" s="181">
        <v>167</v>
      </c>
      <c r="AJ1243" s="181">
        <v>2183</v>
      </c>
      <c r="AK1243" s="181">
        <v>285</v>
      </c>
      <c r="AL1243" s="181">
        <v>6096</v>
      </c>
    </row>
    <row r="1244" spans="1:38" x14ac:dyDescent="0.25">
      <c r="A1244" s="159" t="s">
        <v>9884</v>
      </c>
      <c r="B1244" s="158">
        <v>0.5897</v>
      </c>
      <c r="C1244" s="158" t="s">
        <v>84</v>
      </c>
      <c r="D1244" s="158">
        <v>0.75270000000000004</v>
      </c>
      <c r="E1244" s="158">
        <v>0.72589999999999999</v>
      </c>
      <c r="F1244" s="158">
        <v>0.64590000000000003</v>
      </c>
      <c r="G1244" s="158" t="s">
        <v>84</v>
      </c>
      <c r="H1244" s="158">
        <v>0.39739999999999998</v>
      </c>
      <c r="I1244" s="158" t="s">
        <v>84</v>
      </c>
      <c r="J1244" s="158"/>
      <c r="K1244" s="158"/>
      <c r="L1244" s="158"/>
      <c r="M1244" s="158">
        <v>0.5746</v>
      </c>
      <c r="N1244" s="158">
        <v>0.60450000000000004</v>
      </c>
      <c r="O1244" s="158" t="s">
        <v>84</v>
      </c>
      <c r="P1244" s="158" t="s">
        <v>84</v>
      </c>
      <c r="Q1244" s="158">
        <v>0.71089999999999998</v>
      </c>
      <c r="R1244" s="158">
        <v>0.78939999999999999</v>
      </c>
      <c r="S1244" s="158">
        <v>0.70040000000000002</v>
      </c>
      <c r="T1244" s="158">
        <v>0.74960000000000004</v>
      </c>
      <c r="U1244" s="158">
        <v>0.60240000000000005</v>
      </c>
      <c r="V1244" s="158">
        <v>0.68579999999999997</v>
      </c>
      <c r="W1244" s="158" t="s">
        <v>84</v>
      </c>
      <c r="X1244" s="158" t="s">
        <v>84</v>
      </c>
      <c r="Y1244" s="158">
        <v>0.37390000000000001</v>
      </c>
      <c r="Z1244" s="158">
        <v>0.42080000000000001</v>
      </c>
      <c r="AA1244" s="158" t="s">
        <v>84</v>
      </c>
      <c r="AB1244" s="158" t="s">
        <v>84</v>
      </c>
      <c r="AC1244" s="158"/>
      <c r="AD1244" s="181">
        <v>5266</v>
      </c>
      <c r="AE1244" s="181" t="s">
        <v>84</v>
      </c>
      <c r="AF1244" s="181">
        <v>673</v>
      </c>
      <c r="AG1244" s="181">
        <v>1757</v>
      </c>
      <c r="AH1244" s="181">
        <v>664</v>
      </c>
      <c r="AI1244" s="181" t="s">
        <v>84</v>
      </c>
      <c r="AJ1244" s="181">
        <v>1995</v>
      </c>
      <c r="AK1244" s="181" t="s">
        <v>84</v>
      </c>
      <c r="AL1244" s="181">
        <v>5204</v>
      </c>
    </row>
    <row r="1245" spans="1:38" x14ac:dyDescent="0.25">
      <c r="A1245" s="159" t="s">
        <v>9885</v>
      </c>
      <c r="B1245" s="158">
        <v>0.54379999999999995</v>
      </c>
      <c r="C1245" s="158" t="s">
        <v>84</v>
      </c>
      <c r="D1245" s="158">
        <v>0.68230000000000002</v>
      </c>
      <c r="E1245" s="158">
        <v>0.63739999999999997</v>
      </c>
      <c r="F1245" s="158">
        <v>0.61240000000000006</v>
      </c>
      <c r="G1245" s="158">
        <v>0.56040000000000001</v>
      </c>
      <c r="H1245" s="158">
        <v>0.33900000000000002</v>
      </c>
      <c r="I1245" s="158">
        <v>0.67979999999999996</v>
      </c>
      <c r="J1245" s="158"/>
      <c r="K1245" s="158"/>
      <c r="L1245" s="158"/>
      <c r="M1245" s="158">
        <v>0.53</v>
      </c>
      <c r="N1245" s="158">
        <v>0.55740000000000001</v>
      </c>
      <c r="O1245" s="158" t="s">
        <v>84</v>
      </c>
      <c r="P1245" s="158" t="s">
        <v>84</v>
      </c>
      <c r="Q1245" s="158">
        <v>0.64539999999999997</v>
      </c>
      <c r="R1245" s="158">
        <v>0.71619999999999995</v>
      </c>
      <c r="S1245" s="158">
        <v>0.61360000000000003</v>
      </c>
      <c r="T1245" s="158">
        <v>0.66020000000000001</v>
      </c>
      <c r="U1245" s="158">
        <v>0.57330000000000003</v>
      </c>
      <c r="V1245" s="158">
        <v>0.64910000000000001</v>
      </c>
      <c r="W1245" s="158">
        <v>0.46850000000000003</v>
      </c>
      <c r="X1245" s="158">
        <v>0.64259999999999995</v>
      </c>
      <c r="Y1245" s="158">
        <v>0.31709999999999999</v>
      </c>
      <c r="Z1245" s="158">
        <v>0.36099999999999999</v>
      </c>
      <c r="AA1245" s="158">
        <v>0.60019999999999996</v>
      </c>
      <c r="AB1245" s="158">
        <v>0.74690000000000001</v>
      </c>
      <c r="AC1245" s="158"/>
      <c r="AD1245" s="181">
        <v>7189</v>
      </c>
      <c r="AE1245" s="181" t="s">
        <v>84</v>
      </c>
      <c r="AF1245" s="181">
        <v>1058</v>
      </c>
      <c r="AG1245" s="181">
        <v>2542</v>
      </c>
      <c r="AH1245" s="181">
        <v>893</v>
      </c>
      <c r="AI1245" s="181">
        <v>158</v>
      </c>
      <c r="AJ1245" s="181">
        <v>2323</v>
      </c>
      <c r="AK1245" s="181">
        <v>215</v>
      </c>
      <c r="AL1245" s="181">
        <v>6790</v>
      </c>
    </row>
    <row r="1246" spans="1:38" x14ac:dyDescent="0.25">
      <c r="A1246" s="159" t="s">
        <v>9886</v>
      </c>
      <c r="B1246" s="158">
        <v>0.5252</v>
      </c>
      <c r="C1246" s="158" t="s">
        <v>84</v>
      </c>
      <c r="D1246" s="158">
        <v>0.62839999999999996</v>
      </c>
      <c r="E1246" s="158">
        <v>0.64529999999999998</v>
      </c>
      <c r="F1246" s="158">
        <v>0.55249999999999999</v>
      </c>
      <c r="G1246" s="158">
        <v>0.51719999999999999</v>
      </c>
      <c r="H1246" s="158">
        <v>0.35520000000000002</v>
      </c>
      <c r="I1246" s="158">
        <v>0.6038</v>
      </c>
      <c r="J1246" s="158"/>
      <c r="K1246" s="158"/>
      <c r="L1246" s="158"/>
      <c r="M1246" s="158">
        <v>0.51100000000000001</v>
      </c>
      <c r="N1246" s="158">
        <v>0.53920000000000001</v>
      </c>
      <c r="O1246" s="158" t="s">
        <v>84</v>
      </c>
      <c r="P1246" s="158" t="s">
        <v>84</v>
      </c>
      <c r="Q1246" s="158">
        <v>0.58979999999999999</v>
      </c>
      <c r="R1246" s="158">
        <v>0.66449999999999998</v>
      </c>
      <c r="S1246" s="158">
        <v>0.62050000000000005</v>
      </c>
      <c r="T1246" s="158">
        <v>0.66890000000000005</v>
      </c>
      <c r="U1246" s="158">
        <v>0.51039999999999996</v>
      </c>
      <c r="V1246" s="158">
        <v>0.59240000000000004</v>
      </c>
      <c r="W1246" s="158">
        <v>0.41149999999999998</v>
      </c>
      <c r="X1246" s="158">
        <v>0.6129</v>
      </c>
      <c r="Y1246" s="158">
        <v>0.33339999999999997</v>
      </c>
      <c r="Z1246" s="158">
        <v>0.37709999999999999</v>
      </c>
      <c r="AA1246" s="158">
        <v>0.50449999999999995</v>
      </c>
      <c r="AB1246" s="158">
        <v>0.68930000000000002</v>
      </c>
      <c r="AC1246" s="158"/>
      <c r="AD1246" s="181">
        <v>6825</v>
      </c>
      <c r="AE1246" s="181" t="s">
        <v>84</v>
      </c>
      <c r="AF1246" s="181">
        <v>983</v>
      </c>
      <c r="AG1246" s="181">
        <v>2347</v>
      </c>
      <c r="AH1246" s="181">
        <v>797</v>
      </c>
      <c r="AI1246" s="181">
        <v>121</v>
      </c>
      <c r="AJ1246" s="181">
        <v>2437</v>
      </c>
      <c r="AK1246" s="181">
        <v>140</v>
      </c>
      <c r="AL1246" s="181">
        <v>6688</v>
      </c>
    </row>
    <row r="1247" spans="1:38" x14ac:dyDescent="0.25">
      <c r="A1247" s="159" t="s">
        <v>9887</v>
      </c>
      <c r="B1247" s="158">
        <v>0.52390000000000003</v>
      </c>
      <c r="C1247" s="158" t="s">
        <v>84</v>
      </c>
      <c r="D1247" s="158">
        <v>0.65939999999999999</v>
      </c>
      <c r="E1247" s="158">
        <v>0.64480000000000004</v>
      </c>
      <c r="F1247" s="158">
        <v>0.57330000000000003</v>
      </c>
      <c r="G1247" s="158">
        <v>0.49340000000000001</v>
      </c>
      <c r="H1247" s="158">
        <v>0.33560000000000001</v>
      </c>
      <c r="I1247" s="158">
        <v>0.54710000000000003</v>
      </c>
      <c r="J1247" s="158"/>
      <c r="K1247" s="158"/>
      <c r="L1247" s="158"/>
      <c r="M1247" s="158">
        <v>0.50860000000000005</v>
      </c>
      <c r="N1247" s="158">
        <v>0.53890000000000005</v>
      </c>
      <c r="O1247" s="158" t="s">
        <v>84</v>
      </c>
      <c r="P1247" s="158" t="s">
        <v>84</v>
      </c>
      <c r="Q1247" s="158">
        <v>0.61729999999999996</v>
      </c>
      <c r="R1247" s="158">
        <v>0.69810000000000005</v>
      </c>
      <c r="S1247" s="158">
        <v>0.61809999999999998</v>
      </c>
      <c r="T1247" s="158">
        <v>0.67010000000000003</v>
      </c>
      <c r="U1247" s="158">
        <v>0.5292</v>
      </c>
      <c r="V1247" s="158">
        <v>0.61480000000000001</v>
      </c>
      <c r="W1247" s="158">
        <v>0.37919999999999998</v>
      </c>
      <c r="X1247" s="158">
        <v>0.59770000000000001</v>
      </c>
      <c r="Y1247" s="158">
        <v>0.31240000000000001</v>
      </c>
      <c r="Z1247" s="158">
        <v>0.3589</v>
      </c>
      <c r="AA1247" s="158">
        <v>0.44940000000000002</v>
      </c>
      <c r="AB1247" s="158">
        <v>0.63460000000000005</v>
      </c>
      <c r="AC1247" s="158"/>
      <c r="AD1247" s="181">
        <v>6070</v>
      </c>
      <c r="AE1247" s="181" t="s">
        <v>84</v>
      </c>
      <c r="AF1247" s="181">
        <v>835</v>
      </c>
      <c r="AG1247" s="181">
        <v>2110</v>
      </c>
      <c r="AH1247" s="181">
        <v>747</v>
      </c>
      <c r="AI1247" s="181">
        <v>100</v>
      </c>
      <c r="AJ1247" s="181">
        <v>2137</v>
      </c>
      <c r="AK1247" s="181">
        <v>141</v>
      </c>
      <c r="AL1247" s="181">
        <v>6032</v>
      </c>
    </row>
    <row r="1248" spans="1:38" x14ac:dyDescent="0.25">
      <c r="A1248" s="159" t="s">
        <v>9888</v>
      </c>
      <c r="B1248" s="158">
        <v>0.56220000000000003</v>
      </c>
      <c r="C1248" s="158" t="s">
        <v>84</v>
      </c>
      <c r="D1248" s="158">
        <v>0.70269999999999999</v>
      </c>
      <c r="E1248" s="158">
        <v>0.64170000000000005</v>
      </c>
      <c r="F1248" s="158">
        <v>0.61160000000000003</v>
      </c>
      <c r="G1248" s="158">
        <v>0.65900000000000003</v>
      </c>
      <c r="H1248" s="158">
        <v>0.3735</v>
      </c>
      <c r="I1248" s="158">
        <v>0.65180000000000005</v>
      </c>
      <c r="J1248" s="158"/>
      <c r="K1248" s="158"/>
      <c r="L1248" s="158"/>
      <c r="M1248" s="158">
        <v>0.54830000000000001</v>
      </c>
      <c r="N1248" s="158">
        <v>0.57589999999999997</v>
      </c>
      <c r="O1248" s="158" t="s">
        <v>84</v>
      </c>
      <c r="P1248" s="158" t="s">
        <v>84</v>
      </c>
      <c r="Q1248" s="158">
        <v>0.66539999999999999</v>
      </c>
      <c r="R1248" s="158">
        <v>0.73660000000000003</v>
      </c>
      <c r="S1248" s="158">
        <v>0.6179</v>
      </c>
      <c r="T1248" s="158">
        <v>0.66449999999999998</v>
      </c>
      <c r="U1248" s="158">
        <v>0.57120000000000004</v>
      </c>
      <c r="V1248" s="158">
        <v>0.64929999999999999</v>
      </c>
      <c r="W1248" s="158">
        <v>0.56679999999999997</v>
      </c>
      <c r="X1248" s="158">
        <v>0.73619999999999997</v>
      </c>
      <c r="Y1248" s="158">
        <v>0.35049999999999998</v>
      </c>
      <c r="Z1248" s="158">
        <v>0.39639999999999997</v>
      </c>
      <c r="AA1248" s="158">
        <v>0.58509999999999995</v>
      </c>
      <c r="AB1248" s="158">
        <v>0.71050000000000002</v>
      </c>
      <c r="AC1248" s="158"/>
      <c r="AD1248" s="181">
        <v>6886</v>
      </c>
      <c r="AE1248" s="181" t="s">
        <v>84</v>
      </c>
      <c r="AF1248" s="181">
        <v>990</v>
      </c>
      <c r="AG1248" s="181">
        <v>2417</v>
      </c>
      <c r="AH1248" s="181">
        <v>844</v>
      </c>
      <c r="AI1248" s="181">
        <v>167</v>
      </c>
      <c r="AJ1248" s="181">
        <v>2183</v>
      </c>
      <c r="AK1248" s="181">
        <v>285</v>
      </c>
      <c r="AL1248" s="181">
        <v>6096</v>
      </c>
    </row>
    <row r="1249" spans="1:38" x14ac:dyDescent="0.25">
      <c r="A1249" s="159" t="s">
        <v>9889</v>
      </c>
      <c r="B1249" s="158">
        <v>0.51739999999999997</v>
      </c>
      <c r="C1249" s="158" t="s">
        <v>84</v>
      </c>
      <c r="D1249" s="158">
        <v>0.6744</v>
      </c>
      <c r="E1249" s="158">
        <v>0.65510000000000002</v>
      </c>
      <c r="F1249" s="158">
        <v>0.59530000000000005</v>
      </c>
      <c r="G1249" s="158" t="s">
        <v>84</v>
      </c>
      <c r="H1249" s="158">
        <v>0.31509999999999999</v>
      </c>
      <c r="I1249" s="158" t="s">
        <v>84</v>
      </c>
      <c r="J1249" s="158"/>
      <c r="K1249" s="158"/>
      <c r="L1249" s="158"/>
      <c r="M1249" s="158">
        <v>0.501</v>
      </c>
      <c r="N1249" s="158">
        <v>0.53349999999999997</v>
      </c>
      <c r="O1249" s="158" t="s">
        <v>84</v>
      </c>
      <c r="P1249" s="158" t="s">
        <v>84</v>
      </c>
      <c r="Q1249" s="158">
        <v>0.62560000000000004</v>
      </c>
      <c r="R1249" s="158">
        <v>0.71840000000000004</v>
      </c>
      <c r="S1249" s="158">
        <v>0.626</v>
      </c>
      <c r="T1249" s="158">
        <v>0.6825</v>
      </c>
      <c r="U1249" s="158">
        <v>0.5484</v>
      </c>
      <c r="V1249" s="158">
        <v>0.63890000000000002</v>
      </c>
      <c r="W1249" s="158" t="s">
        <v>84</v>
      </c>
      <c r="X1249" s="158" t="s">
        <v>84</v>
      </c>
      <c r="Y1249" s="158">
        <v>0.29139999999999999</v>
      </c>
      <c r="Z1249" s="158">
        <v>0.33900000000000002</v>
      </c>
      <c r="AA1249" s="158" t="s">
        <v>84</v>
      </c>
      <c r="AB1249" s="158" t="s">
        <v>84</v>
      </c>
      <c r="AC1249" s="158"/>
      <c r="AD1249" s="181">
        <v>5266</v>
      </c>
      <c r="AE1249" s="181" t="s">
        <v>84</v>
      </c>
      <c r="AF1249" s="181">
        <v>673</v>
      </c>
      <c r="AG1249" s="181">
        <v>1757</v>
      </c>
      <c r="AH1249" s="181">
        <v>664</v>
      </c>
      <c r="AI1249" s="181" t="s">
        <v>84</v>
      </c>
      <c r="AJ1249" s="181">
        <v>1995</v>
      </c>
      <c r="AK1249" s="181" t="s">
        <v>84</v>
      </c>
      <c r="AL1249" s="181">
        <v>5204</v>
      </c>
    </row>
    <row r="1250" spans="1:38" x14ac:dyDescent="0.25">
      <c r="A1250" s="159" t="s">
        <v>9890</v>
      </c>
      <c r="B1250" s="158">
        <v>0.85160000000000002</v>
      </c>
      <c r="C1250" s="158" t="s">
        <v>84</v>
      </c>
      <c r="D1250" s="158">
        <v>0.95250000000000001</v>
      </c>
      <c r="E1250" s="158">
        <v>0.92689999999999995</v>
      </c>
      <c r="F1250" s="158">
        <v>0.89129999999999998</v>
      </c>
      <c r="G1250" s="158">
        <v>0.89839999999999998</v>
      </c>
      <c r="H1250" s="158">
        <v>0.70179999999999998</v>
      </c>
      <c r="I1250" s="158">
        <v>0.88549999999999995</v>
      </c>
      <c r="J1250" s="158"/>
      <c r="K1250" s="158"/>
      <c r="L1250" s="158"/>
      <c r="M1250" s="158">
        <v>0.84289999999999998</v>
      </c>
      <c r="N1250" s="158">
        <v>0.8599</v>
      </c>
      <c r="O1250" s="158" t="s">
        <v>84</v>
      </c>
      <c r="P1250" s="158" t="s">
        <v>84</v>
      </c>
      <c r="Q1250" s="158">
        <v>0.9365</v>
      </c>
      <c r="R1250" s="158">
        <v>0.96460000000000001</v>
      </c>
      <c r="S1250" s="158">
        <v>0.9153</v>
      </c>
      <c r="T1250" s="158">
        <v>0.93689999999999996</v>
      </c>
      <c r="U1250" s="158">
        <v>0.86809999999999998</v>
      </c>
      <c r="V1250" s="158">
        <v>0.91069999999999995</v>
      </c>
      <c r="W1250" s="158">
        <v>0.83689999999999998</v>
      </c>
      <c r="X1250" s="158">
        <v>0.93759999999999999</v>
      </c>
      <c r="Y1250" s="158">
        <v>0.68240000000000001</v>
      </c>
      <c r="Z1250" s="158">
        <v>0.72019999999999995</v>
      </c>
      <c r="AA1250" s="158">
        <v>0.83250000000000002</v>
      </c>
      <c r="AB1250" s="158">
        <v>0.92249999999999999</v>
      </c>
      <c r="AC1250" s="158"/>
      <c r="AD1250" s="181">
        <v>7189</v>
      </c>
      <c r="AE1250" s="181" t="s">
        <v>84</v>
      </c>
      <c r="AF1250" s="181">
        <v>1058</v>
      </c>
      <c r="AG1250" s="181">
        <v>2542</v>
      </c>
      <c r="AH1250" s="181">
        <v>893</v>
      </c>
      <c r="AI1250" s="181">
        <v>158</v>
      </c>
      <c r="AJ1250" s="181">
        <v>2323</v>
      </c>
      <c r="AK1250" s="181">
        <v>215</v>
      </c>
      <c r="AL1250" s="181">
        <v>6790</v>
      </c>
    </row>
    <row r="1251" spans="1:38" x14ac:dyDescent="0.25">
      <c r="A1251" s="159" t="s">
        <v>9891</v>
      </c>
      <c r="B1251" s="158">
        <v>0.84040000000000004</v>
      </c>
      <c r="C1251" s="158" t="s">
        <v>84</v>
      </c>
      <c r="D1251" s="158">
        <v>0.94159999999999999</v>
      </c>
      <c r="E1251" s="158">
        <v>0.92600000000000005</v>
      </c>
      <c r="F1251" s="158">
        <v>0.86260000000000003</v>
      </c>
      <c r="G1251" s="158">
        <v>0.85640000000000005</v>
      </c>
      <c r="H1251" s="158">
        <v>0.70960000000000001</v>
      </c>
      <c r="I1251" s="158">
        <v>0.83389999999999997</v>
      </c>
      <c r="J1251" s="158"/>
      <c r="K1251" s="158"/>
      <c r="L1251" s="158"/>
      <c r="M1251" s="158">
        <v>0.83120000000000005</v>
      </c>
      <c r="N1251" s="158">
        <v>0.84909999999999997</v>
      </c>
      <c r="O1251" s="158" t="s">
        <v>84</v>
      </c>
      <c r="P1251" s="158" t="s">
        <v>84</v>
      </c>
      <c r="Q1251" s="158">
        <v>0.92359999999999998</v>
      </c>
      <c r="R1251" s="158">
        <v>0.95540000000000003</v>
      </c>
      <c r="S1251" s="158">
        <v>0.91390000000000005</v>
      </c>
      <c r="T1251" s="158">
        <v>0.93640000000000001</v>
      </c>
      <c r="U1251" s="158">
        <v>0.83579999999999999</v>
      </c>
      <c r="V1251" s="158">
        <v>0.88529999999999998</v>
      </c>
      <c r="W1251" s="158">
        <v>0.77800000000000002</v>
      </c>
      <c r="X1251" s="158">
        <v>0.90869999999999995</v>
      </c>
      <c r="Y1251" s="158">
        <v>0.69079999999999997</v>
      </c>
      <c r="Z1251" s="158">
        <v>0.72740000000000005</v>
      </c>
      <c r="AA1251" s="158">
        <v>0.75919999999999999</v>
      </c>
      <c r="AB1251" s="158">
        <v>0.8871</v>
      </c>
      <c r="AC1251" s="158"/>
      <c r="AD1251" s="181">
        <v>6825</v>
      </c>
      <c r="AE1251" s="181" t="s">
        <v>84</v>
      </c>
      <c r="AF1251" s="181">
        <v>983</v>
      </c>
      <c r="AG1251" s="181">
        <v>2347</v>
      </c>
      <c r="AH1251" s="181">
        <v>797</v>
      </c>
      <c r="AI1251" s="181">
        <v>121</v>
      </c>
      <c r="AJ1251" s="181">
        <v>2437</v>
      </c>
      <c r="AK1251" s="181">
        <v>140</v>
      </c>
      <c r="AL1251" s="181">
        <v>6688</v>
      </c>
    </row>
    <row r="1252" spans="1:38" x14ac:dyDescent="0.25">
      <c r="A1252" s="159" t="s">
        <v>9892</v>
      </c>
      <c r="B1252" s="158">
        <v>0.83099999999999996</v>
      </c>
      <c r="C1252" s="158" t="s">
        <v>84</v>
      </c>
      <c r="D1252" s="158">
        <v>0.94989999999999997</v>
      </c>
      <c r="E1252" s="158">
        <v>0.91949999999999998</v>
      </c>
      <c r="F1252" s="158">
        <v>0.88800000000000001</v>
      </c>
      <c r="G1252" s="158">
        <v>0.88619999999999999</v>
      </c>
      <c r="H1252" s="158">
        <v>0.67530000000000001</v>
      </c>
      <c r="I1252" s="158">
        <v>0.82050000000000001</v>
      </c>
      <c r="J1252" s="158"/>
      <c r="K1252" s="158"/>
      <c r="L1252" s="158"/>
      <c r="M1252" s="158">
        <v>0.82099999999999995</v>
      </c>
      <c r="N1252" s="158">
        <v>0.84050000000000002</v>
      </c>
      <c r="O1252" s="158" t="s">
        <v>84</v>
      </c>
      <c r="P1252" s="158" t="s">
        <v>84</v>
      </c>
      <c r="Q1252" s="158">
        <v>0.93100000000000005</v>
      </c>
      <c r="R1252" s="158">
        <v>0.9637</v>
      </c>
      <c r="S1252" s="158">
        <v>0.90620000000000001</v>
      </c>
      <c r="T1252" s="158">
        <v>0.93100000000000005</v>
      </c>
      <c r="U1252" s="158">
        <v>0.8619</v>
      </c>
      <c r="V1252" s="158">
        <v>0.90939999999999999</v>
      </c>
      <c r="W1252" s="158">
        <v>0.80200000000000005</v>
      </c>
      <c r="X1252" s="158">
        <v>0.93600000000000005</v>
      </c>
      <c r="Y1252" s="158">
        <v>0.65469999999999995</v>
      </c>
      <c r="Z1252" s="158">
        <v>0.69499999999999995</v>
      </c>
      <c r="AA1252" s="158">
        <v>0.74480000000000002</v>
      </c>
      <c r="AB1252" s="158">
        <v>0.87560000000000004</v>
      </c>
      <c r="AC1252" s="158"/>
      <c r="AD1252" s="181">
        <v>6070</v>
      </c>
      <c r="AE1252" s="181" t="s">
        <v>84</v>
      </c>
      <c r="AF1252" s="181">
        <v>835</v>
      </c>
      <c r="AG1252" s="181">
        <v>2110</v>
      </c>
      <c r="AH1252" s="181">
        <v>747</v>
      </c>
      <c r="AI1252" s="181">
        <v>100</v>
      </c>
      <c r="AJ1252" s="181">
        <v>2137</v>
      </c>
      <c r="AK1252" s="181">
        <v>141</v>
      </c>
      <c r="AL1252" s="181">
        <v>6032</v>
      </c>
    </row>
    <row r="1253" spans="1:38" x14ac:dyDescent="0.25">
      <c r="A1253" s="159" t="s">
        <v>9893</v>
      </c>
      <c r="B1253" s="158">
        <v>0.86819999999999997</v>
      </c>
      <c r="C1253" s="158" t="s">
        <v>84</v>
      </c>
      <c r="D1253" s="158">
        <v>0.95279999999999998</v>
      </c>
      <c r="E1253" s="158">
        <v>0.92689999999999995</v>
      </c>
      <c r="F1253" s="158">
        <v>0.9133</v>
      </c>
      <c r="G1253" s="158">
        <v>0.95140000000000002</v>
      </c>
      <c r="H1253" s="158">
        <v>0.7319</v>
      </c>
      <c r="I1253" s="158">
        <v>0.93810000000000004</v>
      </c>
      <c r="J1253" s="158"/>
      <c r="K1253" s="158"/>
      <c r="L1253" s="158"/>
      <c r="M1253" s="158">
        <v>0.85970000000000002</v>
      </c>
      <c r="N1253" s="158">
        <v>0.87619999999999998</v>
      </c>
      <c r="O1253" s="158" t="s">
        <v>84</v>
      </c>
      <c r="P1253" s="158" t="s">
        <v>84</v>
      </c>
      <c r="Q1253" s="158">
        <v>0.93630000000000002</v>
      </c>
      <c r="R1253" s="158">
        <v>0.96499999999999997</v>
      </c>
      <c r="S1253" s="158">
        <v>0.91520000000000001</v>
      </c>
      <c r="T1253" s="158">
        <v>0.93700000000000006</v>
      </c>
      <c r="U1253" s="158">
        <v>0.89129999999999998</v>
      </c>
      <c r="V1253" s="158">
        <v>0.93100000000000005</v>
      </c>
      <c r="W1253" s="158">
        <v>0.90190000000000003</v>
      </c>
      <c r="X1253" s="158">
        <v>0.97629999999999995</v>
      </c>
      <c r="Y1253" s="158">
        <v>0.71250000000000002</v>
      </c>
      <c r="Z1253" s="158">
        <v>0.75019999999999998</v>
      </c>
      <c r="AA1253" s="158">
        <v>0.9012</v>
      </c>
      <c r="AB1253" s="158">
        <v>0.96150000000000002</v>
      </c>
      <c r="AC1253" s="158"/>
      <c r="AD1253" s="181">
        <v>6886</v>
      </c>
      <c r="AE1253" s="181" t="s">
        <v>84</v>
      </c>
      <c r="AF1253" s="181">
        <v>990</v>
      </c>
      <c r="AG1253" s="181">
        <v>2417</v>
      </c>
      <c r="AH1253" s="181">
        <v>844</v>
      </c>
      <c r="AI1253" s="181">
        <v>167</v>
      </c>
      <c r="AJ1253" s="181">
        <v>2183</v>
      </c>
      <c r="AK1253" s="181">
        <v>285</v>
      </c>
      <c r="AL1253" s="181">
        <v>6096</v>
      </c>
    </row>
    <row r="1254" spans="1:38" x14ac:dyDescent="0.25">
      <c r="A1254" s="159" t="s">
        <v>9894</v>
      </c>
      <c r="B1254" s="158">
        <v>0.82569999999999999</v>
      </c>
      <c r="C1254" s="158" t="s">
        <v>84</v>
      </c>
      <c r="D1254" s="158">
        <v>0.95140000000000002</v>
      </c>
      <c r="E1254" s="158">
        <v>0.92269999999999996</v>
      </c>
      <c r="F1254" s="158">
        <v>0.89</v>
      </c>
      <c r="G1254" s="158" t="s">
        <v>84</v>
      </c>
      <c r="H1254" s="158">
        <v>0.67449999999999999</v>
      </c>
      <c r="I1254" s="158" t="s">
        <v>84</v>
      </c>
      <c r="J1254" s="158"/>
      <c r="K1254" s="158"/>
      <c r="L1254" s="158"/>
      <c r="M1254" s="158">
        <v>0.81489999999999996</v>
      </c>
      <c r="N1254" s="158">
        <v>0.83599999999999997</v>
      </c>
      <c r="O1254" s="158" t="s">
        <v>84</v>
      </c>
      <c r="P1254" s="158" t="s">
        <v>84</v>
      </c>
      <c r="Q1254" s="158">
        <v>0.92989999999999995</v>
      </c>
      <c r="R1254" s="158">
        <v>0.96640000000000004</v>
      </c>
      <c r="S1254" s="158">
        <v>0.90820000000000001</v>
      </c>
      <c r="T1254" s="158">
        <v>0.93489999999999995</v>
      </c>
      <c r="U1254" s="158">
        <v>0.86219999999999997</v>
      </c>
      <c r="V1254" s="158">
        <v>0.91239999999999999</v>
      </c>
      <c r="W1254" s="158" t="s">
        <v>84</v>
      </c>
      <c r="X1254" s="158" t="s">
        <v>84</v>
      </c>
      <c r="Y1254" s="158">
        <v>0.65310000000000001</v>
      </c>
      <c r="Z1254" s="158">
        <v>0.69489999999999996</v>
      </c>
      <c r="AA1254" s="158" t="s">
        <v>84</v>
      </c>
      <c r="AB1254" s="158" t="s">
        <v>84</v>
      </c>
      <c r="AC1254" s="158"/>
      <c r="AD1254" s="181">
        <v>5266</v>
      </c>
      <c r="AE1254" s="181" t="s">
        <v>84</v>
      </c>
      <c r="AF1254" s="181">
        <v>673</v>
      </c>
      <c r="AG1254" s="181">
        <v>1757</v>
      </c>
      <c r="AH1254" s="181">
        <v>664</v>
      </c>
      <c r="AI1254" s="181" t="s">
        <v>84</v>
      </c>
      <c r="AJ1254" s="181">
        <v>1995</v>
      </c>
      <c r="AK1254" s="181" t="s">
        <v>84</v>
      </c>
      <c r="AL1254" s="181">
        <v>5204</v>
      </c>
    </row>
    <row r="1255" spans="1:38" x14ac:dyDescent="0.25">
      <c r="A1255" s="159" t="s">
        <v>9895</v>
      </c>
      <c r="B1255" s="158">
        <v>0.79490000000000005</v>
      </c>
      <c r="C1255" s="158" t="s">
        <v>84</v>
      </c>
      <c r="D1255" s="158">
        <v>0.91159999999999997</v>
      </c>
      <c r="E1255" s="158">
        <v>0.87970000000000004</v>
      </c>
      <c r="F1255" s="158">
        <v>0.86060000000000003</v>
      </c>
      <c r="G1255" s="158">
        <v>0.84660000000000002</v>
      </c>
      <c r="H1255" s="158">
        <v>0.61560000000000004</v>
      </c>
      <c r="I1255" s="158">
        <v>0.84409999999999996</v>
      </c>
      <c r="J1255" s="158"/>
      <c r="K1255" s="158"/>
      <c r="L1255" s="158"/>
      <c r="M1255" s="158">
        <v>0.78490000000000004</v>
      </c>
      <c r="N1255" s="158">
        <v>0.8044</v>
      </c>
      <c r="O1255" s="158" t="s">
        <v>84</v>
      </c>
      <c r="P1255" s="158" t="s">
        <v>84</v>
      </c>
      <c r="Q1255" s="158">
        <v>0.89090000000000003</v>
      </c>
      <c r="R1255" s="158">
        <v>0.9284</v>
      </c>
      <c r="S1255" s="158">
        <v>0.86529999999999996</v>
      </c>
      <c r="T1255" s="158">
        <v>0.89259999999999995</v>
      </c>
      <c r="U1255" s="158">
        <v>0.83460000000000001</v>
      </c>
      <c r="V1255" s="158">
        <v>0.88280000000000003</v>
      </c>
      <c r="W1255" s="158">
        <v>0.77639999999999998</v>
      </c>
      <c r="X1255" s="158">
        <v>0.8962</v>
      </c>
      <c r="Y1255" s="158">
        <v>0.59499999999999997</v>
      </c>
      <c r="Z1255" s="158">
        <v>0.63549999999999995</v>
      </c>
      <c r="AA1255" s="158">
        <v>0.78490000000000004</v>
      </c>
      <c r="AB1255" s="158">
        <v>0.8881</v>
      </c>
      <c r="AC1255" s="158"/>
      <c r="AD1255" s="181">
        <v>7189</v>
      </c>
      <c r="AE1255" s="181" t="s">
        <v>84</v>
      </c>
      <c r="AF1255" s="181">
        <v>1058</v>
      </c>
      <c r="AG1255" s="181">
        <v>2542</v>
      </c>
      <c r="AH1255" s="181">
        <v>893</v>
      </c>
      <c r="AI1255" s="181">
        <v>158</v>
      </c>
      <c r="AJ1255" s="181">
        <v>2323</v>
      </c>
      <c r="AK1255" s="181">
        <v>215</v>
      </c>
      <c r="AL1255" s="181">
        <v>6790</v>
      </c>
    </row>
    <row r="1256" spans="1:38" x14ac:dyDescent="0.25">
      <c r="A1256" s="159" t="s">
        <v>9896</v>
      </c>
      <c r="B1256" s="158">
        <v>0.78500000000000003</v>
      </c>
      <c r="C1256" s="158" t="s">
        <v>84</v>
      </c>
      <c r="D1256" s="158">
        <v>0.90559999999999996</v>
      </c>
      <c r="E1256" s="158">
        <v>0.88400000000000001</v>
      </c>
      <c r="F1256" s="158">
        <v>0.8105</v>
      </c>
      <c r="G1256" s="158">
        <v>0.81120000000000003</v>
      </c>
      <c r="H1256" s="158">
        <v>0.63080000000000003</v>
      </c>
      <c r="I1256" s="158">
        <v>0.79510000000000003</v>
      </c>
      <c r="J1256" s="158"/>
      <c r="K1256" s="158"/>
      <c r="L1256" s="158"/>
      <c r="M1256" s="158">
        <v>0.77459999999999996</v>
      </c>
      <c r="N1256" s="158">
        <v>0.79500000000000004</v>
      </c>
      <c r="O1256" s="158" t="s">
        <v>84</v>
      </c>
      <c r="P1256" s="158" t="s">
        <v>84</v>
      </c>
      <c r="Q1256" s="158">
        <v>0.88360000000000005</v>
      </c>
      <c r="R1256" s="158">
        <v>0.92359999999999998</v>
      </c>
      <c r="S1256" s="158">
        <v>0.86919999999999997</v>
      </c>
      <c r="T1256" s="158">
        <v>0.8972</v>
      </c>
      <c r="U1256" s="158">
        <v>0.7802</v>
      </c>
      <c r="V1256" s="158">
        <v>0.83709999999999996</v>
      </c>
      <c r="W1256" s="158">
        <v>0.72609999999999997</v>
      </c>
      <c r="X1256" s="158">
        <v>0.87209999999999999</v>
      </c>
      <c r="Y1256" s="158">
        <v>0.61080000000000001</v>
      </c>
      <c r="Z1256" s="158">
        <v>0.65010000000000001</v>
      </c>
      <c r="AA1256" s="158">
        <v>0.71519999999999995</v>
      </c>
      <c r="AB1256" s="158">
        <v>0.8548</v>
      </c>
      <c r="AC1256" s="158"/>
      <c r="AD1256" s="181">
        <v>6825</v>
      </c>
      <c r="AE1256" s="181" t="s">
        <v>84</v>
      </c>
      <c r="AF1256" s="181">
        <v>983</v>
      </c>
      <c r="AG1256" s="181">
        <v>2347</v>
      </c>
      <c r="AH1256" s="181">
        <v>797</v>
      </c>
      <c r="AI1256" s="181">
        <v>121</v>
      </c>
      <c r="AJ1256" s="181">
        <v>2437</v>
      </c>
      <c r="AK1256" s="181">
        <v>140</v>
      </c>
      <c r="AL1256" s="181">
        <v>6688</v>
      </c>
    </row>
    <row r="1257" spans="1:38" x14ac:dyDescent="0.25">
      <c r="A1257" s="159" t="s">
        <v>9897</v>
      </c>
      <c r="B1257" s="158">
        <v>0.77739999999999998</v>
      </c>
      <c r="C1257" s="158" t="s">
        <v>84</v>
      </c>
      <c r="D1257" s="158">
        <v>0.89690000000000003</v>
      </c>
      <c r="E1257" s="158">
        <v>0.87880000000000003</v>
      </c>
      <c r="F1257" s="158">
        <v>0.84530000000000005</v>
      </c>
      <c r="G1257" s="158">
        <v>0.81079999999999997</v>
      </c>
      <c r="H1257" s="158">
        <v>0.60750000000000004</v>
      </c>
      <c r="I1257" s="158">
        <v>0.74539999999999995</v>
      </c>
      <c r="J1257" s="158"/>
      <c r="K1257" s="158"/>
      <c r="L1257" s="158"/>
      <c r="M1257" s="158">
        <v>0.76629999999999998</v>
      </c>
      <c r="N1257" s="158">
        <v>0.78820000000000001</v>
      </c>
      <c r="O1257" s="158" t="s">
        <v>84</v>
      </c>
      <c r="P1257" s="158" t="s">
        <v>84</v>
      </c>
      <c r="Q1257" s="158">
        <v>0.872</v>
      </c>
      <c r="R1257" s="158">
        <v>0.91720000000000002</v>
      </c>
      <c r="S1257" s="158">
        <v>0.86280000000000001</v>
      </c>
      <c r="T1257" s="158">
        <v>0.8931</v>
      </c>
      <c r="U1257" s="158">
        <v>0.81540000000000001</v>
      </c>
      <c r="V1257" s="158">
        <v>0.87080000000000002</v>
      </c>
      <c r="W1257" s="158">
        <v>0.71499999999999997</v>
      </c>
      <c r="X1257" s="158">
        <v>0.87709999999999999</v>
      </c>
      <c r="Y1257" s="158">
        <v>0.58579999999999999</v>
      </c>
      <c r="Z1257" s="158">
        <v>0.62839999999999996</v>
      </c>
      <c r="AA1257" s="158">
        <v>0.6623</v>
      </c>
      <c r="AB1257" s="158">
        <v>0.81089999999999995</v>
      </c>
      <c r="AC1257" s="158"/>
      <c r="AD1257" s="181">
        <v>6070</v>
      </c>
      <c r="AE1257" s="181" t="s">
        <v>84</v>
      </c>
      <c r="AF1257" s="181">
        <v>835</v>
      </c>
      <c r="AG1257" s="181">
        <v>2110</v>
      </c>
      <c r="AH1257" s="181">
        <v>747</v>
      </c>
      <c r="AI1257" s="181">
        <v>100</v>
      </c>
      <c r="AJ1257" s="181">
        <v>2137</v>
      </c>
      <c r="AK1257" s="181">
        <v>141</v>
      </c>
      <c r="AL1257" s="181">
        <v>6032</v>
      </c>
    </row>
    <row r="1258" spans="1:38" x14ac:dyDescent="0.25">
      <c r="A1258" s="159" t="s">
        <v>9898</v>
      </c>
      <c r="B1258" s="158">
        <v>0.81859999999999999</v>
      </c>
      <c r="C1258" s="158" t="s">
        <v>84</v>
      </c>
      <c r="D1258" s="158">
        <v>0.93220000000000003</v>
      </c>
      <c r="E1258" s="158">
        <v>0.88939999999999997</v>
      </c>
      <c r="F1258" s="158">
        <v>0.8659</v>
      </c>
      <c r="G1258" s="158">
        <v>0.91339999999999999</v>
      </c>
      <c r="H1258" s="158">
        <v>0.6532</v>
      </c>
      <c r="I1258" s="158">
        <v>0.89559999999999995</v>
      </c>
      <c r="J1258" s="158"/>
      <c r="K1258" s="158"/>
      <c r="L1258" s="158"/>
      <c r="M1258" s="158">
        <v>0.80900000000000005</v>
      </c>
      <c r="N1258" s="158">
        <v>0.82789999999999997</v>
      </c>
      <c r="O1258" s="158" t="s">
        <v>84</v>
      </c>
      <c r="P1258" s="158" t="s">
        <v>84</v>
      </c>
      <c r="Q1258" s="158">
        <v>0.91279999999999994</v>
      </c>
      <c r="R1258" s="158">
        <v>0.94750000000000001</v>
      </c>
      <c r="S1258" s="158">
        <v>0.87529999999999997</v>
      </c>
      <c r="T1258" s="158">
        <v>0.90200000000000002</v>
      </c>
      <c r="U1258" s="158">
        <v>0.8397</v>
      </c>
      <c r="V1258" s="158">
        <v>0.88819999999999999</v>
      </c>
      <c r="W1258" s="158">
        <v>0.85450000000000004</v>
      </c>
      <c r="X1258" s="158">
        <v>0.94920000000000004</v>
      </c>
      <c r="Y1258" s="158">
        <v>0.63229999999999997</v>
      </c>
      <c r="Z1258" s="158">
        <v>0.67320000000000002</v>
      </c>
      <c r="AA1258" s="158">
        <v>0.85129999999999995</v>
      </c>
      <c r="AB1258" s="158">
        <v>0.92720000000000002</v>
      </c>
      <c r="AC1258" s="158"/>
      <c r="AD1258" s="181">
        <v>6886</v>
      </c>
      <c r="AE1258" s="181" t="s">
        <v>84</v>
      </c>
      <c r="AF1258" s="181">
        <v>990</v>
      </c>
      <c r="AG1258" s="181">
        <v>2417</v>
      </c>
      <c r="AH1258" s="181">
        <v>844</v>
      </c>
      <c r="AI1258" s="181">
        <v>167</v>
      </c>
      <c r="AJ1258" s="181">
        <v>2183</v>
      </c>
      <c r="AK1258" s="181">
        <v>285</v>
      </c>
      <c r="AL1258" s="181">
        <v>6096</v>
      </c>
    </row>
    <row r="1259" spans="1:38" x14ac:dyDescent="0.25">
      <c r="A1259" s="159" t="s">
        <v>9899</v>
      </c>
      <c r="B1259" s="158">
        <v>0.7671</v>
      </c>
      <c r="C1259" s="158" t="s">
        <v>84</v>
      </c>
      <c r="D1259" s="158">
        <v>0.90139999999999998</v>
      </c>
      <c r="E1259" s="158">
        <v>0.88239999999999996</v>
      </c>
      <c r="F1259" s="158">
        <v>0.8498</v>
      </c>
      <c r="G1259" s="158" t="s">
        <v>84</v>
      </c>
      <c r="H1259" s="158">
        <v>0.59160000000000001</v>
      </c>
      <c r="I1259" s="158" t="s">
        <v>84</v>
      </c>
      <c r="J1259" s="158"/>
      <c r="K1259" s="158"/>
      <c r="L1259" s="158"/>
      <c r="M1259" s="158">
        <v>0.75490000000000002</v>
      </c>
      <c r="N1259" s="158">
        <v>0.77880000000000005</v>
      </c>
      <c r="O1259" s="158" t="s">
        <v>84</v>
      </c>
      <c r="P1259" s="158" t="s">
        <v>84</v>
      </c>
      <c r="Q1259" s="158">
        <v>0.87339999999999995</v>
      </c>
      <c r="R1259" s="158">
        <v>0.9234</v>
      </c>
      <c r="S1259" s="158">
        <v>0.8649</v>
      </c>
      <c r="T1259" s="158">
        <v>0.89770000000000005</v>
      </c>
      <c r="U1259" s="158">
        <v>0.81810000000000005</v>
      </c>
      <c r="V1259" s="158">
        <v>0.87639999999999996</v>
      </c>
      <c r="W1259" s="158" t="s">
        <v>84</v>
      </c>
      <c r="X1259" s="158" t="s">
        <v>84</v>
      </c>
      <c r="Y1259" s="158">
        <v>0.56910000000000005</v>
      </c>
      <c r="Z1259" s="158">
        <v>0.61329999999999996</v>
      </c>
      <c r="AA1259" s="158" t="s">
        <v>84</v>
      </c>
      <c r="AB1259" s="158" t="s">
        <v>84</v>
      </c>
      <c r="AC1259" s="158"/>
      <c r="AD1259" s="181">
        <v>5266</v>
      </c>
      <c r="AE1259" s="181" t="s">
        <v>84</v>
      </c>
      <c r="AF1259" s="181">
        <v>673</v>
      </c>
      <c r="AG1259" s="181">
        <v>1757</v>
      </c>
      <c r="AH1259" s="181">
        <v>664</v>
      </c>
      <c r="AI1259" s="181" t="s">
        <v>84</v>
      </c>
      <c r="AJ1259" s="181">
        <v>1995</v>
      </c>
      <c r="AK1259" s="181" t="s">
        <v>84</v>
      </c>
      <c r="AL1259" s="181">
        <v>5204</v>
      </c>
    </row>
    <row r="1260" spans="1:38" x14ac:dyDescent="0.25">
      <c r="A1260" s="159" t="s">
        <v>9900</v>
      </c>
      <c r="B1260" s="158">
        <v>0.75839999999999996</v>
      </c>
      <c r="C1260" s="158" t="s">
        <v>84</v>
      </c>
      <c r="D1260" s="158">
        <v>0.88390000000000002</v>
      </c>
      <c r="E1260" s="158">
        <v>0.84840000000000004</v>
      </c>
      <c r="F1260" s="158">
        <v>0.82569999999999999</v>
      </c>
      <c r="G1260" s="158">
        <v>0.78490000000000004</v>
      </c>
      <c r="H1260" s="158">
        <v>0.56840000000000002</v>
      </c>
      <c r="I1260" s="158">
        <v>0.83050000000000002</v>
      </c>
      <c r="J1260" s="158"/>
      <c r="K1260" s="158"/>
      <c r="L1260" s="158"/>
      <c r="M1260" s="158">
        <v>0.74780000000000002</v>
      </c>
      <c r="N1260" s="158">
        <v>0.76870000000000005</v>
      </c>
      <c r="O1260" s="158" t="s">
        <v>84</v>
      </c>
      <c r="P1260" s="158" t="s">
        <v>84</v>
      </c>
      <c r="Q1260" s="158">
        <v>0.86070000000000002</v>
      </c>
      <c r="R1260" s="158">
        <v>0.90349999999999997</v>
      </c>
      <c r="S1260" s="158">
        <v>0.83250000000000002</v>
      </c>
      <c r="T1260" s="158">
        <v>0.8629</v>
      </c>
      <c r="U1260" s="158">
        <v>0.79720000000000002</v>
      </c>
      <c r="V1260" s="158">
        <v>0.85050000000000003</v>
      </c>
      <c r="W1260" s="158">
        <v>0.7077</v>
      </c>
      <c r="X1260" s="158">
        <v>0.84399999999999997</v>
      </c>
      <c r="Y1260" s="158">
        <v>0.5474</v>
      </c>
      <c r="Z1260" s="158">
        <v>0.58889999999999998</v>
      </c>
      <c r="AA1260" s="158">
        <v>0.76870000000000005</v>
      </c>
      <c r="AB1260" s="158">
        <v>0.87709999999999999</v>
      </c>
      <c r="AC1260" s="158"/>
      <c r="AD1260" s="181">
        <v>7189</v>
      </c>
      <c r="AE1260" s="181" t="s">
        <v>84</v>
      </c>
      <c r="AF1260" s="181">
        <v>1058</v>
      </c>
      <c r="AG1260" s="181">
        <v>2542</v>
      </c>
      <c r="AH1260" s="181">
        <v>893</v>
      </c>
      <c r="AI1260" s="181">
        <v>158</v>
      </c>
      <c r="AJ1260" s="181">
        <v>2323</v>
      </c>
      <c r="AK1260" s="181">
        <v>215</v>
      </c>
      <c r="AL1260" s="181">
        <v>6790</v>
      </c>
    </row>
    <row r="1261" spans="1:38" x14ac:dyDescent="0.25">
      <c r="A1261" s="159" t="s">
        <v>9901</v>
      </c>
      <c r="B1261" s="158">
        <v>0.74709999999999999</v>
      </c>
      <c r="C1261" s="158" t="s">
        <v>84</v>
      </c>
      <c r="D1261" s="158">
        <v>0.87250000000000005</v>
      </c>
      <c r="E1261" s="158">
        <v>0.85109999999999997</v>
      </c>
      <c r="F1261" s="158">
        <v>0.77959999999999996</v>
      </c>
      <c r="G1261" s="158">
        <v>0.7742</v>
      </c>
      <c r="H1261" s="158">
        <v>0.58340000000000003</v>
      </c>
      <c r="I1261" s="158">
        <v>0.76359999999999995</v>
      </c>
      <c r="J1261" s="158"/>
      <c r="K1261" s="158"/>
      <c r="L1261" s="158"/>
      <c r="M1261" s="158">
        <v>0.73599999999999999</v>
      </c>
      <c r="N1261" s="158">
        <v>0.75780000000000003</v>
      </c>
      <c r="O1261" s="158" t="s">
        <v>84</v>
      </c>
      <c r="P1261" s="158" t="s">
        <v>84</v>
      </c>
      <c r="Q1261" s="158">
        <v>0.84760000000000002</v>
      </c>
      <c r="R1261" s="158">
        <v>0.89370000000000005</v>
      </c>
      <c r="S1261" s="158">
        <v>0.83460000000000001</v>
      </c>
      <c r="T1261" s="158">
        <v>0.86609999999999998</v>
      </c>
      <c r="U1261" s="158">
        <v>0.74739999999999995</v>
      </c>
      <c r="V1261" s="158">
        <v>0.80830000000000002</v>
      </c>
      <c r="W1261" s="158">
        <v>0.68479999999999996</v>
      </c>
      <c r="X1261" s="158">
        <v>0.84119999999999995</v>
      </c>
      <c r="Y1261" s="158">
        <v>0.56279999999999997</v>
      </c>
      <c r="Z1261" s="158">
        <v>0.60329999999999995</v>
      </c>
      <c r="AA1261" s="158">
        <v>0.68020000000000003</v>
      </c>
      <c r="AB1261" s="158">
        <v>0.82789999999999997</v>
      </c>
      <c r="AC1261" s="158"/>
      <c r="AD1261" s="181">
        <v>6825</v>
      </c>
      <c r="AE1261" s="181" t="s">
        <v>84</v>
      </c>
      <c r="AF1261" s="181">
        <v>983</v>
      </c>
      <c r="AG1261" s="181">
        <v>2347</v>
      </c>
      <c r="AH1261" s="181">
        <v>797</v>
      </c>
      <c r="AI1261" s="181">
        <v>121</v>
      </c>
      <c r="AJ1261" s="181">
        <v>2437</v>
      </c>
      <c r="AK1261" s="181">
        <v>140</v>
      </c>
      <c r="AL1261" s="181">
        <v>6688</v>
      </c>
    </row>
    <row r="1262" spans="1:38" x14ac:dyDescent="0.25">
      <c r="A1262" s="159" t="s">
        <v>9902</v>
      </c>
      <c r="B1262" s="158">
        <v>0.73970000000000002</v>
      </c>
      <c r="C1262" s="158" t="s">
        <v>84</v>
      </c>
      <c r="D1262" s="158">
        <v>0.86360000000000003</v>
      </c>
      <c r="E1262" s="158">
        <v>0.84460000000000002</v>
      </c>
      <c r="F1262" s="158">
        <v>0.8004</v>
      </c>
      <c r="G1262" s="158">
        <v>0.745</v>
      </c>
      <c r="H1262" s="158">
        <v>0.56720000000000004</v>
      </c>
      <c r="I1262" s="158">
        <v>0.72750000000000004</v>
      </c>
      <c r="J1262" s="158"/>
      <c r="K1262" s="158"/>
      <c r="L1262" s="158"/>
      <c r="M1262" s="158">
        <v>0.7278</v>
      </c>
      <c r="N1262" s="158">
        <v>0.75119999999999998</v>
      </c>
      <c r="O1262" s="158" t="s">
        <v>84</v>
      </c>
      <c r="P1262" s="158" t="s">
        <v>84</v>
      </c>
      <c r="Q1262" s="158">
        <v>0.83560000000000001</v>
      </c>
      <c r="R1262" s="158">
        <v>0.8871</v>
      </c>
      <c r="S1262" s="158">
        <v>0.82669999999999999</v>
      </c>
      <c r="T1262" s="158">
        <v>0.86080000000000001</v>
      </c>
      <c r="U1262" s="158">
        <v>0.76739999999999997</v>
      </c>
      <c r="V1262" s="158">
        <v>0.82920000000000005</v>
      </c>
      <c r="W1262" s="158">
        <v>0.64270000000000005</v>
      </c>
      <c r="X1262" s="158">
        <v>0.82199999999999995</v>
      </c>
      <c r="Y1262" s="158">
        <v>0.54510000000000003</v>
      </c>
      <c r="Z1262" s="158">
        <v>0.58860000000000001</v>
      </c>
      <c r="AA1262" s="158">
        <v>0.64259999999999995</v>
      </c>
      <c r="AB1262" s="158">
        <v>0.7954</v>
      </c>
      <c r="AC1262" s="158"/>
      <c r="AD1262" s="181">
        <v>6070</v>
      </c>
      <c r="AE1262" s="181" t="s">
        <v>84</v>
      </c>
      <c r="AF1262" s="181">
        <v>835</v>
      </c>
      <c r="AG1262" s="181">
        <v>2110</v>
      </c>
      <c r="AH1262" s="181">
        <v>747</v>
      </c>
      <c r="AI1262" s="181">
        <v>100</v>
      </c>
      <c r="AJ1262" s="181">
        <v>2137</v>
      </c>
      <c r="AK1262" s="181">
        <v>141</v>
      </c>
      <c r="AL1262" s="181">
        <v>6032</v>
      </c>
    </row>
    <row r="1263" spans="1:38" x14ac:dyDescent="0.25">
      <c r="A1263" s="159" t="s">
        <v>9903</v>
      </c>
      <c r="B1263" s="158">
        <v>0.7833</v>
      </c>
      <c r="C1263" s="158" t="s">
        <v>84</v>
      </c>
      <c r="D1263" s="158">
        <v>0.89480000000000004</v>
      </c>
      <c r="E1263" s="158">
        <v>0.86219999999999997</v>
      </c>
      <c r="F1263" s="158">
        <v>0.8246</v>
      </c>
      <c r="G1263" s="158">
        <v>0.87549999999999994</v>
      </c>
      <c r="H1263" s="158">
        <v>0.61180000000000001</v>
      </c>
      <c r="I1263" s="158">
        <v>0.86350000000000005</v>
      </c>
      <c r="J1263" s="158"/>
      <c r="K1263" s="158"/>
      <c r="L1263" s="158"/>
      <c r="M1263" s="158">
        <v>0.77280000000000004</v>
      </c>
      <c r="N1263" s="158">
        <v>0.79330000000000001</v>
      </c>
      <c r="O1263" s="158" t="s">
        <v>84</v>
      </c>
      <c r="P1263" s="158" t="s">
        <v>84</v>
      </c>
      <c r="Q1263" s="158">
        <v>0.87170000000000003</v>
      </c>
      <c r="R1263" s="158">
        <v>0.91390000000000005</v>
      </c>
      <c r="S1263" s="158">
        <v>0.84660000000000002</v>
      </c>
      <c r="T1263" s="158">
        <v>0.87629999999999997</v>
      </c>
      <c r="U1263" s="158">
        <v>0.79559999999999997</v>
      </c>
      <c r="V1263" s="158">
        <v>0.85</v>
      </c>
      <c r="W1263" s="158">
        <v>0.81</v>
      </c>
      <c r="X1263" s="158">
        <v>0.91949999999999998</v>
      </c>
      <c r="Y1263" s="158">
        <v>0.59030000000000005</v>
      </c>
      <c r="Z1263" s="158">
        <v>0.63239999999999996</v>
      </c>
      <c r="AA1263" s="158">
        <v>0.81479999999999997</v>
      </c>
      <c r="AB1263" s="158">
        <v>0.90010000000000001</v>
      </c>
      <c r="AC1263" s="158"/>
      <c r="AD1263" s="181">
        <v>6886</v>
      </c>
      <c r="AE1263" s="181" t="s">
        <v>84</v>
      </c>
      <c r="AF1263" s="181">
        <v>990</v>
      </c>
      <c r="AG1263" s="181">
        <v>2417</v>
      </c>
      <c r="AH1263" s="181">
        <v>844</v>
      </c>
      <c r="AI1263" s="181">
        <v>167</v>
      </c>
      <c r="AJ1263" s="181">
        <v>2183</v>
      </c>
      <c r="AK1263" s="181">
        <v>285</v>
      </c>
      <c r="AL1263" s="181">
        <v>6096</v>
      </c>
    </row>
    <row r="1264" spans="1:38" x14ac:dyDescent="0.25">
      <c r="A1264" s="159" t="s">
        <v>9904</v>
      </c>
      <c r="B1264" s="158">
        <v>0.73109999999999997</v>
      </c>
      <c r="C1264" s="158" t="s">
        <v>84</v>
      </c>
      <c r="D1264" s="158">
        <v>0.87419999999999998</v>
      </c>
      <c r="E1264" s="158">
        <v>0.85580000000000001</v>
      </c>
      <c r="F1264" s="158">
        <v>0.80779999999999996</v>
      </c>
      <c r="G1264" s="158" t="s">
        <v>84</v>
      </c>
      <c r="H1264" s="158">
        <v>0.54849999999999999</v>
      </c>
      <c r="I1264" s="158" t="s">
        <v>84</v>
      </c>
      <c r="J1264" s="158"/>
      <c r="K1264" s="158"/>
      <c r="L1264" s="158"/>
      <c r="M1264" s="158">
        <v>0.71809999999999996</v>
      </c>
      <c r="N1264" s="158">
        <v>0.74350000000000005</v>
      </c>
      <c r="O1264" s="158" t="s">
        <v>84</v>
      </c>
      <c r="P1264" s="158" t="s">
        <v>84</v>
      </c>
      <c r="Q1264" s="158">
        <v>0.84299999999999997</v>
      </c>
      <c r="R1264" s="158">
        <v>0.89949999999999997</v>
      </c>
      <c r="S1264" s="158">
        <v>0.83660000000000001</v>
      </c>
      <c r="T1264" s="158">
        <v>0.873</v>
      </c>
      <c r="U1264" s="158">
        <v>0.77290000000000003</v>
      </c>
      <c r="V1264" s="158">
        <v>0.83799999999999997</v>
      </c>
      <c r="W1264" s="158" t="s">
        <v>84</v>
      </c>
      <c r="X1264" s="158" t="s">
        <v>84</v>
      </c>
      <c r="Y1264" s="158">
        <v>0.52559999999999996</v>
      </c>
      <c r="Z1264" s="158">
        <v>0.57079999999999997</v>
      </c>
      <c r="AA1264" s="158" t="s">
        <v>84</v>
      </c>
      <c r="AB1264" s="158" t="s">
        <v>84</v>
      </c>
      <c r="AC1264" s="158"/>
      <c r="AD1264" s="181">
        <v>5266</v>
      </c>
      <c r="AE1264" s="181" t="s">
        <v>84</v>
      </c>
      <c r="AF1264" s="181">
        <v>673</v>
      </c>
      <c r="AG1264" s="181">
        <v>1757</v>
      </c>
      <c r="AH1264" s="181">
        <v>664</v>
      </c>
      <c r="AI1264" s="181" t="s">
        <v>84</v>
      </c>
      <c r="AJ1264" s="181">
        <v>1995</v>
      </c>
      <c r="AK1264" s="181" t="s">
        <v>84</v>
      </c>
      <c r="AL1264" s="181">
        <v>5204</v>
      </c>
    </row>
    <row r="1265" spans="1:38" x14ac:dyDescent="0.25">
      <c r="A1265" s="159" t="s">
        <v>9905</v>
      </c>
      <c r="B1265" s="158">
        <v>0.78969999999999996</v>
      </c>
      <c r="C1265" s="158" t="s">
        <v>84</v>
      </c>
      <c r="D1265" s="158" t="s">
        <v>84</v>
      </c>
      <c r="E1265" s="158">
        <v>0.84560000000000002</v>
      </c>
      <c r="F1265" s="158" t="s">
        <v>84</v>
      </c>
      <c r="G1265" s="158" t="s">
        <v>84</v>
      </c>
      <c r="H1265" s="158" t="s">
        <v>84</v>
      </c>
      <c r="I1265" s="158" t="s">
        <v>84</v>
      </c>
      <c r="J1265" s="158"/>
      <c r="K1265" s="158"/>
      <c r="L1265" s="158"/>
      <c r="M1265" s="158">
        <v>0.74509999999999998</v>
      </c>
      <c r="N1265" s="158">
        <v>0.82740000000000002</v>
      </c>
      <c r="O1265" s="158" t="s">
        <v>84</v>
      </c>
      <c r="P1265" s="158" t="s">
        <v>84</v>
      </c>
      <c r="Q1265" s="158" t="s">
        <v>84</v>
      </c>
      <c r="R1265" s="158" t="s">
        <v>84</v>
      </c>
      <c r="S1265" s="158">
        <v>0.78690000000000004</v>
      </c>
      <c r="T1265" s="158">
        <v>0.88919999999999999</v>
      </c>
      <c r="U1265" s="158" t="s">
        <v>84</v>
      </c>
      <c r="V1265" s="158" t="s">
        <v>84</v>
      </c>
      <c r="W1265" s="158" t="s">
        <v>84</v>
      </c>
      <c r="X1265" s="158" t="s">
        <v>84</v>
      </c>
      <c r="Y1265" s="158" t="s">
        <v>84</v>
      </c>
      <c r="Z1265" s="158" t="s">
        <v>84</v>
      </c>
      <c r="AA1265" s="158" t="s">
        <v>84</v>
      </c>
      <c r="AB1265" s="158" t="s">
        <v>84</v>
      </c>
      <c r="AC1265" s="158"/>
      <c r="AD1265" s="181">
        <v>442</v>
      </c>
      <c r="AE1265" s="181" t="s">
        <v>84</v>
      </c>
      <c r="AF1265" s="181" t="s">
        <v>84</v>
      </c>
      <c r="AG1265" s="181">
        <v>238</v>
      </c>
      <c r="AH1265" s="181" t="s">
        <v>84</v>
      </c>
      <c r="AI1265" s="181" t="s">
        <v>84</v>
      </c>
      <c r="AJ1265" s="181" t="s">
        <v>84</v>
      </c>
      <c r="AK1265" s="181" t="s">
        <v>84</v>
      </c>
      <c r="AL1265" s="181">
        <v>256</v>
      </c>
    </row>
    <row r="1266" spans="1:38" x14ac:dyDescent="0.25">
      <c r="A1266" s="159" t="s">
        <v>9906</v>
      </c>
      <c r="B1266" s="158">
        <v>0.76990000000000003</v>
      </c>
      <c r="C1266" s="158" t="s">
        <v>84</v>
      </c>
      <c r="D1266" s="158" t="s">
        <v>84</v>
      </c>
      <c r="E1266" s="158">
        <v>0.78869999999999996</v>
      </c>
      <c r="F1266" s="158" t="s">
        <v>84</v>
      </c>
      <c r="G1266" s="158" t="s">
        <v>84</v>
      </c>
      <c r="H1266" s="158" t="s">
        <v>84</v>
      </c>
      <c r="I1266" s="158" t="s">
        <v>84</v>
      </c>
      <c r="J1266" s="158"/>
      <c r="K1266" s="158"/>
      <c r="L1266" s="158"/>
      <c r="M1266" s="158">
        <v>0.72319999999999995</v>
      </c>
      <c r="N1266" s="158">
        <v>0.80969999999999998</v>
      </c>
      <c r="O1266" s="158" t="s">
        <v>84</v>
      </c>
      <c r="P1266" s="158" t="s">
        <v>84</v>
      </c>
      <c r="Q1266" s="158" t="s">
        <v>84</v>
      </c>
      <c r="R1266" s="158" t="s">
        <v>84</v>
      </c>
      <c r="S1266" s="158">
        <v>0.72789999999999999</v>
      </c>
      <c r="T1266" s="158">
        <v>0.83740000000000003</v>
      </c>
      <c r="U1266" s="158" t="s">
        <v>84</v>
      </c>
      <c r="V1266" s="158" t="s">
        <v>84</v>
      </c>
      <c r="W1266" s="158" t="s">
        <v>84</v>
      </c>
      <c r="X1266" s="158" t="s">
        <v>84</v>
      </c>
      <c r="Y1266" s="158" t="s">
        <v>84</v>
      </c>
      <c r="Z1266" s="158" t="s">
        <v>84</v>
      </c>
      <c r="AA1266" s="158" t="s">
        <v>84</v>
      </c>
      <c r="AB1266" s="158" t="s">
        <v>84</v>
      </c>
      <c r="AC1266" s="158"/>
      <c r="AD1266" s="181">
        <v>422</v>
      </c>
      <c r="AE1266" s="181" t="s">
        <v>84</v>
      </c>
      <c r="AF1266" s="181" t="s">
        <v>84</v>
      </c>
      <c r="AG1266" s="181">
        <v>248</v>
      </c>
      <c r="AH1266" s="181" t="s">
        <v>84</v>
      </c>
      <c r="AI1266" s="181" t="s">
        <v>84</v>
      </c>
      <c r="AJ1266" s="181" t="s">
        <v>84</v>
      </c>
      <c r="AK1266" s="181" t="s">
        <v>84</v>
      </c>
      <c r="AL1266" s="181">
        <v>263</v>
      </c>
    </row>
    <row r="1267" spans="1:38" x14ac:dyDescent="0.25">
      <c r="A1267" s="159" t="s">
        <v>9907</v>
      </c>
      <c r="B1267" s="158">
        <v>0.85029999999999994</v>
      </c>
      <c r="C1267" s="158" t="s">
        <v>84</v>
      </c>
      <c r="D1267" s="158" t="s">
        <v>84</v>
      </c>
      <c r="E1267" s="158">
        <v>0.90139999999999998</v>
      </c>
      <c r="F1267" s="158" t="s">
        <v>84</v>
      </c>
      <c r="G1267" s="158" t="s">
        <v>84</v>
      </c>
      <c r="H1267" s="158" t="s">
        <v>84</v>
      </c>
      <c r="I1267" s="158" t="s">
        <v>84</v>
      </c>
      <c r="J1267" s="158"/>
      <c r="K1267" s="158"/>
      <c r="L1267" s="158"/>
      <c r="M1267" s="158">
        <v>0.80779999999999996</v>
      </c>
      <c r="N1267" s="158">
        <v>0.88400000000000001</v>
      </c>
      <c r="O1267" s="158" t="s">
        <v>84</v>
      </c>
      <c r="P1267" s="158" t="s">
        <v>84</v>
      </c>
      <c r="Q1267" s="158" t="s">
        <v>84</v>
      </c>
      <c r="R1267" s="158" t="s">
        <v>84</v>
      </c>
      <c r="S1267" s="158">
        <v>0.84640000000000004</v>
      </c>
      <c r="T1267" s="158">
        <v>0.93740000000000001</v>
      </c>
      <c r="U1267" s="158" t="s">
        <v>84</v>
      </c>
      <c r="V1267" s="158" t="s">
        <v>84</v>
      </c>
      <c r="W1267" s="158" t="s">
        <v>84</v>
      </c>
      <c r="X1267" s="158" t="s">
        <v>84</v>
      </c>
      <c r="Y1267" s="158" t="s">
        <v>84</v>
      </c>
      <c r="Z1267" s="158" t="s">
        <v>84</v>
      </c>
      <c r="AA1267" s="158" t="s">
        <v>84</v>
      </c>
      <c r="AB1267" s="158" t="s">
        <v>84</v>
      </c>
      <c r="AC1267" s="158"/>
      <c r="AD1267" s="181">
        <v>416</v>
      </c>
      <c r="AE1267" s="181" t="s">
        <v>84</v>
      </c>
      <c r="AF1267" s="181" t="s">
        <v>84</v>
      </c>
      <c r="AG1267" s="181">
        <v>227</v>
      </c>
      <c r="AH1267" s="181" t="s">
        <v>84</v>
      </c>
      <c r="AI1267" s="181" t="s">
        <v>84</v>
      </c>
      <c r="AJ1267" s="181" t="s">
        <v>84</v>
      </c>
      <c r="AK1267" s="181" t="s">
        <v>84</v>
      </c>
      <c r="AL1267" s="181">
        <v>211</v>
      </c>
    </row>
    <row r="1268" spans="1:38" x14ac:dyDescent="0.25">
      <c r="A1268" s="159" t="s">
        <v>9908</v>
      </c>
      <c r="B1268" s="158">
        <v>0.81779999999999997</v>
      </c>
      <c r="C1268" s="158" t="s">
        <v>84</v>
      </c>
      <c r="D1268" s="158" t="s">
        <v>84</v>
      </c>
      <c r="E1268" s="158">
        <v>0.90190000000000003</v>
      </c>
      <c r="F1268" s="158" t="s">
        <v>84</v>
      </c>
      <c r="G1268" s="158" t="s">
        <v>84</v>
      </c>
      <c r="H1268" s="158" t="s">
        <v>84</v>
      </c>
      <c r="I1268" s="158" t="s">
        <v>84</v>
      </c>
      <c r="J1268" s="158"/>
      <c r="K1268" s="158"/>
      <c r="L1268" s="158"/>
      <c r="M1268" s="158">
        <v>0.77170000000000005</v>
      </c>
      <c r="N1268" s="158">
        <v>0.85550000000000004</v>
      </c>
      <c r="O1268" s="158" t="s">
        <v>84</v>
      </c>
      <c r="P1268" s="158" t="s">
        <v>84</v>
      </c>
      <c r="Q1268" s="158" t="s">
        <v>84</v>
      </c>
      <c r="R1268" s="158" t="s">
        <v>84</v>
      </c>
      <c r="S1268" s="158">
        <v>0.84050000000000002</v>
      </c>
      <c r="T1268" s="158">
        <v>0.9405</v>
      </c>
      <c r="U1268" s="158" t="s">
        <v>84</v>
      </c>
      <c r="V1268" s="158" t="s">
        <v>84</v>
      </c>
      <c r="W1268" s="158" t="s">
        <v>84</v>
      </c>
      <c r="X1268" s="158" t="s">
        <v>84</v>
      </c>
      <c r="Y1268" s="158" t="s">
        <v>84</v>
      </c>
      <c r="Z1268" s="158" t="s">
        <v>84</v>
      </c>
      <c r="AA1268" s="158" t="s">
        <v>84</v>
      </c>
      <c r="AB1268" s="158" t="s">
        <v>84</v>
      </c>
      <c r="AC1268" s="158"/>
      <c r="AD1268" s="181">
        <v>382</v>
      </c>
      <c r="AE1268" s="181" t="s">
        <v>84</v>
      </c>
      <c r="AF1268" s="181" t="s">
        <v>84</v>
      </c>
      <c r="AG1268" s="181">
        <v>195</v>
      </c>
      <c r="AH1268" s="181" t="s">
        <v>84</v>
      </c>
      <c r="AI1268" s="181" t="s">
        <v>84</v>
      </c>
      <c r="AJ1268" s="181" t="s">
        <v>84</v>
      </c>
      <c r="AK1268" s="181" t="s">
        <v>84</v>
      </c>
      <c r="AL1268" s="181">
        <v>191</v>
      </c>
    </row>
    <row r="1269" spans="1:38" x14ac:dyDescent="0.25">
      <c r="A1269" s="159" t="s">
        <v>9909</v>
      </c>
      <c r="B1269" s="158">
        <v>0.7641</v>
      </c>
      <c r="C1269" s="158" t="s">
        <v>84</v>
      </c>
      <c r="D1269" s="158" t="s">
        <v>84</v>
      </c>
      <c r="E1269" s="158">
        <v>0.82809999999999995</v>
      </c>
      <c r="F1269" s="158" t="s">
        <v>84</v>
      </c>
      <c r="G1269" s="158" t="s">
        <v>84</v>
      </c>
      <c r="H1269" s="158" t="s">
        <v>84</v>
      </c>
      <c r="I1269" s="158" t="s">
        <v>84</v>
      </c>
      <c r="J1269" s="158"/>
      <c r="K1269" s="158"/>
      <c r="L1269" s="158"/>
      <c r="M1269" s="158">
        <v>0.71389999999999998</v>
      </c>
      <c r="N1269" s="158">
        <v>0.80679999999999996</v>
      </c>
      <c r="O1269" s="158" t="s">
        <v>84</v>
      </c>
      <c r="P1269" s="158" t="s">
        <v>84</v>
      </c>
      <c r="Q1269" s="158" t="s">
        <v>84</v>
      </c>
      <c r="R1269" s="158" t="s">
        <v>84</v>
      </c>
      <c r="S1269" s="158">
        <v>0.75980000000000003</v>
      </c>
      <c r="T1269" s="158">
        <v>0.87849999999999995</v>
      </c>
      <c r="U1269" s="158" t="s">
        <v>84</v>
      </c>
      <c r="V1269" s="158" t="s">
        <v>84</v>
      </c>
      <c r="W1269" s="158" t="s">
        <v>84</v>
      </c>
      <c r="X1269" s="158" t="s">
        <v>84</v>
      </c>
      <c r="Y1269" s="158" t="s">
        <v>84</v>
      </c>
      <c r="Z1269" s="158" t="s">
        <v>84</v>
      </c>
      <c r="AA1269" s="158" t="s">
        <v>84</v>
      </c>
      <c r="AB1269" s="158" t="s">
        <v>84</v>
      </c>
      <c r="AC1269" s="158"/>
      <c r="AD1269" s="181">
        <v>378</v>
      </c>
      <c r="AE1269" s="181" t="s">
        <v>84</v>
      </c>
      <c r="AF1269" s="181" t="s">
        <v>84</v>
      </c>
      <c r="AG1269" s="181">
        <v>198</v>
      </c>
      <c r="AH1269" s="181" t="s">
        <v>84</v>
      </c>
      <c r="AI1269" s="181" t="s">
        <v>84</v>
      </c>
      <c r="AJ1269" s="181" t="s">
        <v>84</v>
      </c>
      <c r="AK1269" s="181" t="s">
        <v>84</v>
      </c>
      <c r="AL1269" s="181">
        <v>243</v>
      </c>
    </row>
    <row r="1270" spans="1:38" x14ac:dyDescent="0.25">
      <c r="A1270" s="159" t="s">
        <v>9910</v>
      </c>
      <c r="B1270" s="158">
        <v>0.98450000000000004</v>
      </c>
      <c r="C1270" s="158" t="s">
        <v>84</v>
      </c>
      <c r="D1270" s="158" t="s">
        <v>84</v>
      </c>
      <c r="E1270" s="158">
        <v>0.99829999999999997</v>
      </c>
      <c r="F1270" s="158" t="s">
        <v>84</v>
      </c>
      <c r="G1270" s="158" t="s">
        <v>84</v>
      </c>
      <c r="H1270" s="158" t="s">
        <v>84</v>
      </c>
      <c r="I1270" s="158" t="s">
        <v>84</v>
      </c>
      <c r="J1270" s="158"/>
      <c r="K1270" s="158"/>
      <c r="L1270" s="158"/>
      <c r="M1270" s="158">
        <v>0.96540000000000004</v>
      </c>
      <c r="N1270" s="158">
        <v>0.99309999999999998</v>
      </c>
      <c r="O1270" s="158" t="s">
        <v>84</v>
      </c>
      <c r="P1270" s="158" t="s">
        <v>84</v>
      </c>
      <c r="Q1270" s="158" t="s">
        <v>84</v>
      </c>
      <c r="R1270" s="158" t="s">
        <v>84</v>
      </c>
      <c r="S1270" s="158">
        <v>0.80640000000000001</v>
      </c>
      <c r="T1270" s="158">
        <v>1</v>
      </c>
      <c r="U1270" s="158" t="s">
        <v>84</v>
      </c>
      <c r="V1270" s="158" t="s">
        <v>84</v>
      </c>
      <c r="W1270" s="158" t="s">
        <v>84</v>
      </c>
      <c r="X1270" s="158" t="s">
        <v>84</v>
      </c>
      <c r="Y1270" s="158" t="s">
        <v>84</v>
      </c>
      <c r="Z1270" s="158" t="s">
        <v>84</v>
      </c>
      <c r="AA1270" s="158" t="s">
        <v>84</v>
      </c>
      <c r="AB1270" s="158" t="s">
        <v>84</v>
      </c>
      <c r="AC1270" s="158"/>
      <c r="AD1270" s="181">
        <v>442</v>
      </c>
      <c r="AE1270" s="181" t="s">
        <v>84</v>
      </c>
      <c r="AF1270" s="181" t="s">
        <v>84</v>
      </c>
      <c r="AG1270" s="181">
        <v>238</v>
      </c>
      <c r="AH1270" s="181" t="s">
        <v>84</v>
      </c>
      <c r="AI1270" s="181" t="s">
        <v>84</v>
      </c>
      <c r="AJ1270" s="181" t="s">
        <v>84</v>
      </c>
      <c r="AK1270" s="181" t="s">
        <v>84</v>
      </c>
      <c r="AL1270" s="181">
        <v>256</v>
      </c>
    </row>
    <row r="1271" spans="1:38" x14ac:dyDescent="0.25">
      <c r="A1271" s="159" t="s">
        <v>9911</v>
      </c>
      <c r="B1271" s="158">
        <v>0.99319999999999997</v>
      </c>
      <c r="C1271" s="158" t="s">
        <v>84</v>
      </c>
      <c r="D1271" s="158" t="s">
        <v>84</v>
      </c>
      <c r="E1271" s="158">
        <v>0.99439999999999995</v>
      </c>
      <c r="F1271" s="158" t="s">
        <v>84</v>
      </c>
      <c r="G1271" s="158" t="s">
        <v>84</v>
      </c>
      <c r="H1271" s="158" t="s">
        <v>84</v>
      </c>
      <c r="I1271" s="158" t="s">
        <v>84</v>
      </c>
      <c r="J1271" s="158"/>
      <c r="K1271" s="158"/>
      <c r="L1271" s="158"/>
      <c r="M1271" s="158">
        <v>0.97350000000000003</v>
      </c>
      <c r="N1271" s="158">
        <v>0.99829999999999997</v>
      </c>
      <c r="O1271" s="158" t="s">
        <v>84</v>
      </c>
      <c r="P1271" s="158" t="s">
        <v>84</v>
      </c>
      <c r="Q1271" s="158" t="s">
        <v>84</v>
      </c>
      <c r="R1271" s="158" t="s">
        <v>84</v>
      </c>
      <c r="S1271" s="158">
        <v>0.95899999999999996</v>
      </c>
      <c r="T1271" s="158">
        <v>0.99929999999999997</v>
      </c>
      <c r="U1271" s="158" t="s">
        <v>84</v>
      </c>
      <c r="V1271" s="158" t="s">
        <v>84</v>
      </c>
      <c r="W1271" s="158" t="s">
        <v>84</v>
      </c>
      <c r="X1271" s="158" t="s">
        <v>84</v>
      </c>
      <c r="Y1271" s="158" t="s">
        <v>84</v>
      </c>
      <c r="Z1271" s="158" t="s">
        <v>84</v>
      </c>
      <c r="AA1271" s="158" t="s">
        <v>84</v>
      </c>
      <c r="AB1271" s="158" t="s">
        <v>84</v>
      </c>
      <c r="AC1271" s="158"/>
      <c r="AD1271" s="181">
        <v>422</v>
      </c>
      <c r="AE1271" s="181" t="s">
        <v>84</v>
      </c>
      <c r="AF1271" s="181" t="s">
        <v>84</v>
      </c>
      <c r="AG1271" s="181">
        <v>248</v>
      </c>
      <c r="AH1271" s="181" t="s">
        <v>84</v>
      </c>
      <c r="AI1271" s="181" t="s">
        <v>84</v>
      </c>
      <c r="AJ1271" s="181" t="s">
        <v>84</v>
      </c>
      <c r="AK1271" s="181" t="s">
        <v>84</v>
      </c>
      <c r="AL1271" s="181">
        <v>263</v>
      </c>
    </row>
    <row r="1272" spans="1:38" x14ac:dyDescent="0.25">
      <c r="A1272" s="159" t="s">
        <v>9912</v>
      </c>
      <c r="B1272" s="158">
        <v>0.97850000000000004</v>
      </c>
      <c r="C1272" s="158" t="s">
        <v>84</v>
      </c>
      <c r="D1272" s="158" t="s">
        <v>84</v>
      </c>
      <c r="E1272" s="158">
        <v>0.98909999999999998</v>
      </c>
      <c r="F1272" s="158" t="s">
        <v>84</v>
      </c>
      <c r="G1272" s="158" t="s">
        <v>84</v>
      </c>
      <c r="H1272" s="158" t="s">
        <v>84</v>
      </c>
      <c r="I1272" s="158" t="s">
        <v>84</v>
      </c>
      <c r="J1272" s="158"/>
      <c r="K1272" s="158"/>
      <c r="L1272" s="158"/>
      <c r="M1272" s="158">
        <v>0.95730000000000004</v>
      </c>
      <c r="N1272" s="158">
        <v>0.98919999999999997</v>
      </c>
      <c r="O1272" s="158" t="s">
        <v>84</v>
      </c>
      <c r="P1272" s="158" t="s">
        <v>84</v>
      </c>
      <c r="Q1272" s="158" t="s">
        <v>84</v>
      </c>
      <c r="R1272" s="158" t="s">
        <v>84</v>
      </c>
      <c r="S1272" s="158">
        <v>0.95740000000000003</v>
      </c>
      <c r="T1272" s="158">
        <v>0.99719999999999998</v>
      </c>
      <c r="U1272" s="158" t="s">
        <v>84</v>
      </c>
      <c r="V1272" s="158" t="s">
        <v>84</v>
      </c>
      <c r="W1272" s="158" t="s">
        <v>84</v>
      </c>
      <c r="X1272" s="158" t="s">
        <v>84</v>
      </c>
      <c r="Y1272" s="158" t="s">
        <v>84</v>
      </c>
      <c r="Z1272" s="158" t="s">
        <v>84</v>
      </c>
      <c r="AA1272" s="158" t="s">
        <v>84</v>
      </c>
      <c r="AB1272" s="158" t="s">
        <v>84</v>
      </c>
      <c r="AC1272" s="158"/>
      <c r="AD1272" s="181">
        <v>416</v>
      </c>
      <c r="AE1272" s="181" t="s">
        <v>84</v>
      </c>
      <c r="AF1272" s="181" t="s">
        <v>84</v>
      </c>
      <c r="AG1272" s="181">
        <v>227</v>
      </c>
      <c r="AH1272" s="181" t="s">
        <v>84</v>
      </c>
      <c r="AI1272" s="181" t="s">
        <v>84</v>
      </c>
      <c r="AJ1272" s="181" t="s">
        <v>84</v>
      </c>
      <c r="AK1272" s="181" t="s">
        <v>84</v>
      </c>
      <c r="AL1272" s="181">
        <v>211</v>
      </c>
    </row>
    <row r="1273" spans="1:38" x14ac:dyDescent="0.25">
      <c r="A1273" s="159" t="s">
        <v>9913</v>
      </c>
      <c r="B1273" s="158">
        <v>0.98909999999999998</v>
      </c>
      <c r="C1273" s="158" t="s">
        <v>84</v>
      </c>
      <c r="D1273" s="158" t="s">
        <v>84</v>
      </c>
      <c r="E1273" s="158">
        <v>0.99229999999999996</v>
      </c>
      <c r="F1273" s="158" t="s">
        <v>84</v>
      </c>
      <c r="G1273" s="158" t="s">
        <v>84</v>
      </c>
      <c r="H1273" s="158" t="s">
        <v>84</v>
      </c>
      <c r="I1273" s="158" t="s">
        <v>84</v>
      </c>
      <c r="J1273" s="158"/>
      <c r="K1273" s="158"/>
      <c r="L1273" s="158"/>
      <c r="M1273" s="158">
        <v>0.96899999999999997</v>
      </c>
      <c r="N1273" s="158">
        <v>0.99619999999999997</v>
      </c>
      <c r="O1273" s="158" t="s">
        <v>84</v>
      </c>
      <c r="P1273" s="158" t="s">
        <v>84</v>
      </c>
      <c r="Q1273" s="158" t="s">
        <v>84</v>
      </c>
      <c r="R1273" s="158" t="s">
        <v>84</v>
      </c>
      <c r="S1273" s="158">
        <v>0.95179999999999998</v>
      </c>
      <c r="T1273" s="158">
        <v>0.99880000000000002</v>
      </c>
      <c r="U1273" s="158" t="s">
        <v>84</v>
      </c>
      <c r="V1273" s="158" t="s">
        <v>84</v>
      </c>
      <c r="W1273" s="158" t="s">
        <v>84</v>
      </c>
      <c r="X1273" s="158" t="s">
        <v>84</v>
      </c>
      <c r="Y1273" s="158" t="s">
        <v>84</v>
      </c>
      <c r="Z1273" s="158" t="s">
        <v>84</v>
      </c>
      <c r="AA1273" s="158" t="s">
        <v>84</v>
      </c>
      <c r="AB1273" s="158" t="s">
        <v>84</v>
      </c>
      <c r="AC1273" s="158"/>
      <c r="AD1273" s="181">
        <v>382</v>
      </c>
      <c r="AE1273" s="181" t="s">
        <v>84</v>
      </c>
      <c r="AF1273" s="181" t="s">
        <v>84</v>
      </c>
      <c r="AG1273" s="181">
        <v>195</v>
      </c>
      <c r="AH1273" s="181" t="s">
        <v>84</v>
      </c>
      <c r="AI1273" s="181" t="s">
        <v>84</v>
      </c>
      <c r="AJ1273" s="181" t="s">
        <v>84</v>
      </c>
      <c r="AK1273" s="181" t="s">
        <v>84</v>
      </c>
      <c r="AL1273" s="181">
        <v>191</v>
      </c>
    </row>
    <row r="1274" spans="1:38" x14ac:dyDescent="0.25">
      <c r="A1274" s="159" t="s">
        <v>9914</v>
      </c>
      <c r="B1274" s="158">
        <v>0.97389999999999999</v>
      </c>
      <c r="C1274" s="158" t="s">
        <v>84</v>
      </c>
      <c r="D1274" s="158" t="s">
        <v>84</v>
      </c>
      <c r="E1274" s="158">
        <v>0.9778</v>
      </c>
      <c r="F1274" s="158" t="s">
        <v>84</v>
      </c>
      <c r="G1274" s="158" t="s">
        <v>84</v>
      </c>
      <c r="H1274" s="158" t="s">
        <v>84</v>
      </c>
      <c r="I1274" s="158" t="s">
        <v>84</v>
      </c>
      <c r="J1274" s="158"/>
      <c r="K1274" s="158"/>
      <c r="L1274" s="158"/>
      <c r="M1274" s="158">
        <v>0.95009999999999994</v>
      </c>
      <c r="N1274" s="158">
        <v>0.98650000000000004</v>
      </c>
      <c r="O1274" s="158" t="s">
        <v>84</v>
      </c>
      <c r="P1274" s="158" t="s">
        <v>84</v>
      </c>
      <c r="Q1274" s="158" t="s">
        <v>84</v>
      </c>
      <c r="R1274" s="158" t="s">
        <v>84</v>
      </c>
      <c r="S1274" s="158">
        <v>0.94089999999999996</v>
      </c>
      <c r="T1274" s="158">
        <v>0.99180000000000001</v>
      </c>
      <c r="U1274" s="158" t="s">
        <v>84</v>
      </c>
      <c r="V1274" s="158" t="s">
        <v>84</v>
      </c>
      <c r="W1274" s="158" t="s">
        <v>84</v>
      </c>
      <c r="X1274" s="158" t="s">
        <v>84</v>
      </c>
      <c r="Y1274" s="158" t="s">
        <v>84</v>
      </c>
      <c r="Z1274" s="158" t="s">
        <v>84</v>
      </c>
      <c r="AA1274" s="158" t="s">
        <v>84</v>
      </c>
      <c r="AB1274" s="158" t="s">
        <v>84</v>
      </c>
      <c r="AC1274" s="158"/>
      <c r="AD1274" s="181">
        <v>378</v>
      </c>
      <c r="AE1274" s="181" t="s">
        <v>84</v>
      </c>
      <c r="AF1274" s="181" t="s">
        <v>84</v>
      </c>
      <c r="AG1274" s="181">
        <v>198</v>
      </c>
      <c r="AH1274" s="181" t="s">
        <v>84</v>
      </c>
      <c r="AI1274" s="181" t="s">
        <v>84</v>
      </c>
      <c r="AJ1274" s="181" t="s">
        <v>84</v>
      </c>
      <c r="AK1274" s="181" t="s">
        <v>84</v>
      </c>
      <c r="AL1274" s="181">
        <v>243</v>
      </c>
    </row>
    <row r="1275" spans="1:38" x14ac:dyDescent="0.25">
      <c r="A1275" s="159" t="s">
        <v>9915</v>
      </c>
      <c r="B1275" s="158">
        <v>0.69310000000000005</v>
      </c>
      <c r="C1275" s="158" t="s">
        <v>84</v>
      </c>
      <c r="D1275" s="158" t="s">
        <v>84</v>
      </c>
      <c r="E1275" s="158">
        <v>0.76739999999999997</v>
      </c>
      <c r="F1275" s="158" t="s">
        <v>84</v>
      </c>
      <c r="G1275" s="158" t="s">
        <v>84</v>
      </c>
      <c r="H1275" s="158" t="s">
        <v>84</v>
      </c>
      <c r="I1275" s="158" t="s">
        <v>84</v>
      </c>
      <c r="J1275" s="158"/>
      <c r="K1275" s="158"/>
      <c r="L1275" s="158"/>
      <c r="M1275" s="158">
        <v>0.64190000000000003</v>
      </c>
      <c r="N1275" s="158">
        <v>0.73850000000000005</v>
      </c>
      <c r="O1275" s="158" t="s">
        <v>84</v>
      </c>
      <c r="P1275" s="158" t="s">
        <v>84</v>
      </c>
      <c r="Q1275" s="158" t="s">
        <v>84</v>
      </c>
      <c r="R1275" s="158" t="s">
        <v>84</v>
      </c>
      <c r="S1275" s="158">
        <v>0.69850000000000001</v>
      </c>
      <c r="T1275" s="158">
        <v>0.8226</v>
      </c>
      <c r="U1275" s="158" t="s">
        <v>84</v>
      </c>
      <c r="V1275" s="158" t="s">
        <v>84</v>
      </c>
      <c r="W1275" s="158" t="s">
        <v>84</v>
      </c>
      <c r="X1275" s="158" t="s">
        <v>84</v>
      </c>
      <c r="Y1275" s="158" t="s">
        <v>84</v>
      </c>
      <c r="Z1275" s="158" t="s">
        <v>84</v>
      </c>
      <c r="AA1275" s="158" t="s">
        <v>84</v>
      </c>
      <c r="AB1275" s="158" t="s">
        <v>84</v>
      </c>
      <c r="AC1275" s="158"/>
      <c r="AD1275" s="181">
        <v>442</v>
      </c>
      <c r="AE1275" s="181" t="s">
        <v>84</v>
      </c>
      <c r="AF1275" s="181" t="s">
        <v>84</v>
      </c>
      <c r="AG1275" s="181">
        <v>238</v>
      </c>
      <c r="AH1275" s="181" t="s">
        <v>84</v>
      </c>
      <c r="AI1275" s="181" t="s">
        <v>84</v>
      </c>
      <c r="AJ1275" s="181" t="s">
        <v>84</v>
      </c>
      <c r="AK1275" s="181" t="s">
        <v>84</v>
      </c>
      <c r="AL1275" s="181">
        <v>256</v>
      </c>
    </row>
    <row r="1276" spans="1:38" x14ac:dyDescent="0.25">
      <c r="A1276" s="159" t="s">
        <v>9916</v>
      </c>
      <c r="B1276" s="158">
        <v>0.68420000000000003</v>
      </c>
      <c r="C1276" s="158" t="s">
        <v>84</v>
      </c>
      <c r="D1276" s="158" t="s">
        <v>84</v>
      </c>
      <c r="E1276" s="158">
        <v>0.69850000000000001</v>
      </c>
      <c r="F1276" s="158" t="s">
        <v>84</v>
      </c>
      <c r="G1276" s="158" t="s">
        <v>84</v>
      </c>
      <c r="H1276" s="158" t="s">
        <v>84</v>
      </c>
      <c r="I1276" s="158" t="s">
        <v>84</v>
      </c>
      <c r="J1276" s="158"/>
      <c r="K1276" s="158"/>
      <c r="L1276" s="158"/>
      <c r="M1276" s="158">
        <v>0.63170000000000004</v>
      </c>
      <c r="N1276" s="158">
        <v>0.73080000000000001</v>
      </c>
      <c r="O1276" s="158" t="s">
        <v>84</v>
      </c>
      <c r="P1276" s="158" t="s">
        <v>84</v>
      </c>
      <c r="Q1276" s="158" t="s">
        <v>84</v>
      </c>
      <c r="R1276" s="158" t="s">
        <v>84</v>
      </c>
      <c r="S1276" s="158">
        <v>0.62919999999999998</v>
      </c>
      <c r="T1276" s="158">
        <v>0.75739999999999996</v>
      </c>
      <c r="U1276" s="158" t="s">
        <v>84</v>
      </c>
      <c r="V1276" s="158" t="s">
        <v>84</v>
      </c>
      <c r="W1276" s="158" t="s">
        <v>84</v>
      </c>
      <c r="X1276" s="158" t="s">
        <v>84</v>
      </c>
      <c r="Y1276" s="158" t="s">
        <v>84</v>
      </c>
      <c r="Z1276" s="158" t="s">
        <v>84</v>
      </c>
      <c r="AA1276" s="158" t="s">
        <v>84</v>
      </c>
      <c r="AB1276" s="158" t="s">
        <v>84</v>
      </c>
      <c r="AC1276" s="158"/>
      <c r="AD1276" s="181">
        <v>422</v>
      </c>
      <c r="AE1276" s="181" t="s">
        <v>84</v>
      </c>
      <c r="AF1276" s="181" t="s">
        <v>84</v>
      </c>
      <c r="AG1276" s="181">
        <v>248</v>
      </c>
      <c r="AH1276" s="181" t="s">
        <v>84</v>
      </c>
      <c r="AI1276" s="181" t="s">
        <v>84</v>
      </c>
      <c r="AJ1276" s="181" t="s">
        <v>84</v>
      </c>
      <c r="AK1276" s="181" t="s">
        <v>84</v>
      </c>
      <c r="AL1276" s="181">
        <v>263</v>
      </c>
    </row>
    <row r="1277" spans="1:38" x14ac:dyDescent="0.25">
      <c r="A1277" s="159" t="s">
        <v>9917</v>
      </c>
      <c r="B1277" s="158">
        <v>0.72829999999999995</v>
      </c>
      <c r="C1277" s="158" t="s">
        <v>84</v>
      </c>
      <c r="D1277" s="158" t="s">
        <v>84</v>
      </c>
      <c r="E1277" s="158">
        <v>0.82220000000000004</v>
      </c>
      <c r="F1277" s="158" t="s">
        <v>84</v>
      </c>
      <c r="G1277" s="158" t="s">
        <v>84</v>
      </c>
      <c r="H1277" s="158" t="s">
        <v>84</v>
      </c>
      <c r="I1277" s="158" t="s">
        <v>84</v>
      </c>
      <c r="J1277" s="158"/>
      <c r="K1277" s="158"/>
      <c r="L1277" s="158"/>
      <c r="M1277" s="158">
        <v>0.67569999999999997</v>
      </c>
      <c r="N1277" s="158">
        <v>0.77390000000000003</v>
      </c>
      <c r="O1277" s="158" t="s">
        <v>84</v>
      </c>
      <c r="P1277" s="158" t="s">
        <v>84</v>
      </c>
      <c r="Q1277" s="158" t="s">
        <v>84</v>
      </c>
      <c r="R1277" s="158" t="s">
        <v>84</v>
      </c>
      <c r="S1277" s="158">
        <v>0.75280000000000002</v>
      </c>
      <c r="T1277" s="158">
        <v>0.87380000000000002</v>
      </c>
      <c r="U1277" s="158" t="s">
        <v>84</v>
      </c>
      <c r="V1277" s="158" t="s">
        <v>84</v>
      </c>
      <c r="W1277" s="158" t="s">
        <v>84</v>
      </c>
      <c r="X1277" s="158" t="s">
        <v>84</v>
      </c>
      <c r="Y1277" s="158" t="s">
        <v>84</v>
      </c>
      <c r="Z1277" s="158" t="s">
        <v>84</v>
      </c>
      <c r="AA1277" s="158" t="s">
        <v>84</v>
      </c>
      <c r="AB1277" s="158" t="s">
        <v>84</v>
      </c>
      <c r="AC1277" s="158"/>
      <c r="AD1277" s="181">
        <v>416</v>
      </c>
      <c r="AE1277" s="181" t="s">
        <v>84</v>
      </c>
      <c r="AF1277" s="181" t="s">
        <v>84</v>
      </c>
      <c r="AG1277" s="181">
        <v>227</v>
      </c>
      <c r="AH1277" s="181" t="s">
        <v>84</v>
      </c>
      <c r="AI1277" s="181" t="s">
        <v>84</v>
      </c>
      <c r="AJ1277" s="181" t="s">
        <v>84</v>
      </c>
      <c r="AK1277" s="181" t="s">
        <v>84</v>
      </c>
      <c r="AL1277" s="181">
        <v>211</v>
      </c>
    </row>
    <row r="1278" spans="1:38" x14ac:dyDescent="0.25">
      <c r="A1278" s="159" t="s">
        <v>9918</v>
      </c>
      <c r="B1278" s="158">
        <v>0.7339</v>
      </c>
      <c r="C1278" s="158" t="s">
        <v>84</v>
      </c>
      <c r="D1278" s="158" t="s">
        <v>84</v>
      </c>
      <c r="E1278" s="158">
        <v>0.8347</v>
      </c>
      <c r="F1278" s="158" t="s">
        <v>84</v>
      </c>
      <c r="G1278" s="158" t="s">
        <v>84</v>
      </c>
      <c r="H1278" s="158" t="s">
        <v>84</v>
      </c>
      <c r="I1278" s="158" t="s">
        <v>84</v>
      </c>
      <c r="J1278" s="158"/>
      <c r="K1278" s="158"/>
      <c r="L1278" s="158"/>
      <c r="M1278" s="158">
        <v>0.6804</v>
      </c>
      <c r="N1278" s="158">
        <v>0.78</v>
      </c>
      <c r="O1278" s="158" t="s">
        <v>84</v>
      </c>
      <c r="P1278" s="158" t="s">
        <v>84</v>
      </c>
      <c r="Q1278" s="158" t="s">
        <v>84</v>
      </c>
      <c r="R1278" s="158" t="s">
        <v>84</v>
      </c>
      <c r="S1278" s="158">
        <v>0.75939999999999996</v>
      </c>
      <c r="T1278" s="158">
        <v>0.88819999999999999</v>
      </c>
      <c r="U1278" s="158" t="s">
        <v>84</v>
      </c>
      <c r="V1278" s="158" t="s">
        <v>84</v>
      </c>
      <c r="W1278" s="158" t="s">
        <v>84</v>
      </c>
      <c r="X1278" s="158" t="s">
        <v>84</v>
      </c>
      <c r="Y1278" s="158" t="s">
        <v>84</v>
      </c>
      <c r="Z1278" s="158" t="s">
        <v>84</v>
      </c>
      <c r="AA1278" s="158" t="s">
        <v>84</v>
      </c>
      <c r="AB1278" s="158" t="s">
        <v>84</v>
      </c>
      <c r="AC1278" s="158"/>
      <c r="AD1278" s="181">
        <v>382</v>
      </c>
      <c r="AE1278" s="181" t="s">
        <v>84</v>
      </c>
      <c r="AF1278" s="181" t="s">
        <v>84</v>
      </c>
      <c r="AG1278" s="181">
        <v>195</v>
      </c>
      <c r="AH1278" s="181" t="s">
        <v>84</v>
      </c>
      <c r="AI1278" s="181" t="s">
        <v>84</v>
      </c>
      <c r="AJ1278" s="181" t="s">
        <v>84</v>
      </c>
      <c r="AK1278" s="181" t="s">
        <v>84</v>
      </c>
      <c r="AL1278" s="181">
        <v>191</v>
      </c>
    </row>
    <row r="1279" spans="1:38" x14ac:dyDescent="0.25">
      <c r="A1279" s="159" t="s">
        <v>9919</v>
      </c>
      <c r="B1279" s="158">
        <v>0.65249999999999997</v>
      </c>
      <c r="C1279" s="158" t="s">
        <v>84</v>
      </c>
      <c r="D1279" s="158" t="s">
        <v>84</v>
      </c>
      <c r="E1279" s="158">
        <v>0.72089999999999999</v>
      </c>
      <c r="F1279" s="158" t="s">
        <v>84</v>
      </c>
      <c r="G1279" s="158" t="s">
        <v>84</v>
      </c>
      <c r="H1279" s="158" t="s">
        <v>84</v>
      </c>
      <c r="I1279" s="158" t="s">
        <v>84</v>
      </c>
      <c r="J1279" s="158"/>
      <c r="K1279" s="158"/>
      <c r="L1279" s="158"/>
      <c r="M1279" s="158">
        <v>0.59530000000000005</v>
      </c>
      <c r="N1279" s="158">
        <v>0.7036</v>
      </c>
      <c r="O1279" s="158" t="s">
        <v>84</v>
      </c>
      <c r="P1279" s="158" t="s">
        <v>84</v>
      </c>
      <c r="Q1279" s="158" t="s">
        <v>84</v>
      </c>
      <c r="R1279" s="158" t="s">
        <v>84</v>
      </c>
      <c r="S1279" s="158">
        <v>0.6401</v>
      </c>
      <c r="T1279" s="158">
        <v>0.78659999999999997</v>
      </c>
      <c r="U1279" s="158" t="s">
        <v>84</v>
      </c>
      <c r="V1279" s="158" t="s">
        <v>84</v>
      </c>
      <c r="W1279" s="158" t="s">
        <v>84</v>
      </c>
      <c r="X1279" s="158" t="s">
        <v>84</v>
      </c>
      <c r="Y1279" s="158" t="s">
        <v>84</v>
      </c>
      <c r="Z1279" s="158" t="s">
        <v>84</v>
      </c>
      <c r="AA1279" s="158" t="s">
        <v>84</v>
      </c>
      <c r="AB1279" s="158" t="s">
        <v>84</v>
      </c>
      <c r="AC1279" s="158"/>
      <c r="AD1279" s="181">
        <v>378</v>
      </c>
      <c r="AE1279" s="181" t="s">
        <v>84</v>
      </c>
      <c r="AF1279" s="181" t="s">
        <v>84</v>
      </c>
      <c r="AG1279" s="181">
        <v>198</v>
      </c>
      <c r="AH1279" s="181" t="s">
        <v>84</v>
      </c>
      <c r="AI1279" s="181" t="s">
        <v>84</v>
      </c>
      <c r="AJ1279" s="181" t="s">
        <v>84</v>
      </c>
      <c r="AK1279" s="181" t="s">
        <v>84</v>
      </c>
      <c r="AL1279" s="181">
        <v>243</v>
      </c>
    </row>
    <row r="1280" spans="1:38" x14ac:dyDescent="0.25">
      <c r="A1280" s="159" t="s">
        <v>9920</v>
      </c>
      <c r="B1280" s="158">
        <v>0.61829999999999996</v>
      </c>
      <c r="C1280" s="158" t="s">
        <v>84</v>
      </c>
      <c r="D1280" s="158" t="s">
        <v>84</v>
      </c>
      <c r="E1280" s="158">
        <v>0.6905</v>
      </c>
      <c r="F1280" s="158" t="s">
        <v>84</v>
      </c>
      <c r="G1280" s="158" t="s">
        <v>84</v>
      </c>
      <c r="H1280" s="158" t="s">
        <v>84</v>
      </c>
      <c r="I1280" s="158" t="s">
        <v>84</v>
      </c>
      <c r="J1280" s="158"/>
      <c r="K1280" s="158"/>
      <c r="L1280" s="158"/>
      <c r="M1280" s="158">
        <v>0.56110000000000004</v>
      </c>
      <c r="N1280" s="158">
        <v>0.67030000000000001</v>
      </c>
      <c r="O1280" s="158" t="s">
        <v>84</v>
      </c>
      <c r="P1280" s="158" t="s">
        <v>84</v>
      </c>
      <c r="Q1280" s="158" t="s">
        <v>84</v>
      </c>
      <c r="R1280" s="158" t="s">
        <v>84</v>
      </c>
      <c r="S1280" s="158">
        <v>0.6119</v>
      </c>
      <c r="T1280" s="158">
        <v>0.75639999999999996</v>
      </c>
      <c r="U1280" s="158" t="s">
        <v>84</v>
      </c>
      <c r="V1280" s="158" t="s">
        <v>84</v>
      </c>
      <c r="W1280" s="158" t="s">
        <v>84</v>
      </c>
      <c r="X1280" s="158" t="s">
        <v>84</v>
      </c>
      <c r="Y1280" s="158" t="s">
        <v>84</v>
      </c>
      <c r="Z1280" s="158" t="s">
        <v>84</v>
      </c>
      <c r="AA1280" s="158" t="s">
        <v>84</v>
      </c>
      <c r="AB1280" s="158" t="s">
        <v>84</v>
      </c>
      <c r="AC1280" s="158"/>
      <c r="AD1280" s="181">
        <v>442</v>
      </c>
      <c r="AE1280" s="181" t="s">
        <v>84</v>
      </c>
      <c r="AF1280" s="181" t="s">
        <v>84</v>
      </c>
      <c r="AG1280" s="181">
        <v>238</v>
      </c>
      <c r="AH1280" s="181" t="s">
        <v>84</v>
      </c>
      <c r="AI1280" s="181" t="s">
        <v>84</v>
      </c>
      <c r="AJ1280" s="181" t="s">
        <v>84</v>
      </c>
      <c r="AK1280" s="181" t="s">
        <v>84</v>
      </c>
      <c r="AL1280" s="181">
        <v>256</v>
      </c>
    </row>
    <row r="1281" spans="1:38" x14ac:dyDescent="0.25">
      <c r="A1281" s="159" t="s">
        <v>9921</v>
      </c>
      <c r="B1281" s="158">
        <v>0.64500000000000002</v>
      </c>
      <c r="C1281" s="158" t="s">
        <v>84</v>
      </c>
      <c r="D1281" s="158" t="s">
        <v>84</v>
      </c>
      <c r="E1281" s="158">
        <v>0.6532</v>
      </c>
      <c r="F1281" s="158" t="s">
        <v>84</v>
      </c>
      <c r="G1281" s="158" t="s">
        <v>84</v>
      </c>
      <c r="H1281" s="158" t="s">
        <v>84</v>
      </c>
      <c r="I1281" s="158" t="s">
        <v>84</v>
      </c>
      <c r="J1281" s="158"/>
      <c r="K1281" s="158"/>
      <c r="L1281" s="158"/>
      <c r="M1281" s="158">
        <v>0.58819999999999995</v>
      </c>
      <c r="N1281" s="158">
        <v>0.69599999999999995</v>
      </c>
      <c r="O1281" s="158" t="s">
        <v>84</v>
      </c>
      <c r="P1281" s="158" t="s">
        <v>84</v>
      </c>
      <c r="Q1281" s="158" t="s">
        <v>84</v>
      </c>
      <c r="R1281" s="158" t="s">
        <v>84</v>
      </c>
      <c r="S1281" s="158">
        <v>0.57809999999999995</v>
      </c>
      <c r="T1281" s="158">
        <v>0.71830000000000005</v>
      </c>
      <c r="U1281" s="158" t="s">
        <v>84</v>
      </c>
      <c r="V1281" s="158" t="s">
        <v>84</v>
      </c>
      <c r="W1281" s="158" t="s">
        <v>84</v>
      </c>
      <c r="X1281" s="158" t="s">
        <v>84</v>
      </c>
      <c r="Y1281" s="158" t="s">
        <v>84</v>
      </c>
      <c r="Z1281" s="158" t="s">
        <v>84</v>
      </c>
      <c r="AA1281" s="158" t="s">
        <v>84</v>
      </c>
      <c r="AB1281" s="158" t="s">
        <v>84</v>
      </c>
      <c r="AC1281" s="158"/>
      <c r="AD1281" s="181">
        <v>422</v>
      </c>
      <c r="AE1281" s="181" t="s">
        <v>84</v>
      </c>
      <c r="AF1281" s="181" t="s">
        <v>84</v>
      </c>
      <c r="AG1281" s="181">
        <v>248</v>
      </c>
      <c r="AH1281" s="181" t="s">
        <v>84</v>
      </c>
      <c r="AI1281" s="181" t="s">
        <v>84</v>
      </c>
      <c r="AJ1281" s="181" t="s">
        <v>84</v>
      </c>
      <c r="AK1281" s="181" t="s">
        <v>84</v>
      </c>
      <c r="AL1281" s="181">
        <v>263</v>
      </c>
    </row>
    <row r="1282" spans="1:38" x14ac:dyDescent="0.25">
      <c r="A1282" s="159" t="s">
        <v>9922</v>
      </c>
      <c r="B1282" s="158">
        <v>0.65490000000000004</v>
      </c>
      <c r="C1282" s="158" t="s">
        <v>84</v>
      </c>
      <c r="D1282" s="158" t="s">
        <v>84</v>
      </c>
      <c r="E1282" s="158">
        <v>0.74099999999999999</v>
      </c>
      <c r="F1282" s="158" t="s">
        <v>84</v>
      </c>
      <c r="G1282" s="158" t="s">
        <v>84</v>
      </c>
      <c r="H1282" s="158" t="s">
        <v>84</v>
      </c>
      <c r="I1282" s="158" t="s">
        <v>84</v>
      </c>
      <c r="J1282" s="158"/>
      <c r="K1282" s="158"/>
      <c r="L1282" s="158"/>
      <c r="M1282" s="158">
        <v>0.59379999999999999</v>
      </c>
      <c r="N1282" s="158">
        <v>0.70909999999999995</v>
      </c>
      <c r="O1282" s="158" t="s">
        <v>84</v>
      </c>
      <c r="P1282" s="158" t="s">
        <v>84</v>
      </c>
      <c r="Q1282" s="158" t="s">
        <v>84</v>
      </c>
      <c r="R1282" s="158" t="s">
        <v>84</v>
      </c>
      <c r="S1282" s="158">
        <v>0.65669999999999995</v>
      </c>
      <c r="T1282" s="158">
        <v>0.80759999999999998</v>
      </c>
      <c r="U1282" s="158" t="s">
        <v>84</v>
      </c>
      <c r="V1282" s="158" t="s">
        <v>84</v>
      </c>
      <c r="W1282" s="158" t="s">
        <v>84</v>
      </c>
      <c r="X1282" s="158" t="s">
        <v>84</v>
      </c>
      <c r="Y1282" s="158" t="s">
        <v>84</v>
      </c>
      <c r="Z1282" s="158" t="s">
        <v>84</v>
      </c>
      <c r="AA1282" s="158" t="s">
        <v>84</v>
      </c>
      <c r="AB1282" s="158" t="s">
        <v>84</v>
      </c>
      <c r="AC1282" s="158"/>
      <c r="AD1282" s="181">
        <v>416</v>
      </c>
      <c r="AE1282" s="181" t="s">
        <v>84</v>
      </c>
      <c r="AF1282" s="181" t="s">
        <v>84</v>
      </c>
      <c r="AG1282" s="181">
        <v>227</v>
      </c>
      <c r="AH1282" s="181" t="s">
        <v>84</v>
      </c>
      <c r="AI1282" s="181" t="s">
        <v>84</v>
      </c>
      <c r="AJ1282" s="181" t="s">
        <v>84</v>
      </c>
      <c r="AK1282" s="181" t="s">
        <v>84</v>
      </c>
      <c r="AL1282" s="181">
        <v>211</v>
      </c>
    </row>
    <row r="1283" spans="1:38" x14ac:dyDescent="0.25">
      <c r="A1283" s="159" t="s">
        <v>9923</v>
      </c>
      <c r="B1283" s="158">
        <v>0.67479999999999996</v>
      </c>
      <c r="C1283" s="158" t="s">
        <v>84</v>
      </c>
      <c r="D1283" s="158" t="s">
        <v>84</v>
      </c>
      <c r="E1283" s="158">
        <v>0.77180000000000004</v>
      </c>
      <c r="F1283" s="158" t="s">
        <v>84</v>
      </c>
      <c r="G1283" s="158" t="s">
        <v>84</v>
      </c>
      <c r="H1283" s="158" t="s">
        <v>84</v>
      </c>
      <c r="I1283" s="158" t="s">
        <v>84</v>
      </c>
      <c r="J1283" s="158"/>
      <c r="K1283" s="158"/>
      <c r="L1283" s="158"/>
      <c r="M1283" s="158">
        <v>0.61599999999999999</v>
      </c>
      <c r="N1283" s="158">
        <v>0.72660000000000002</v>
      </c>
      <c r="O1283" s="158" t="s">
        <v>84</v>
      </c>
      <c r="P1283" s="158" t="s">
        <v>84</v>
      </c>
      <c r="Q1283" s="158" t="s">
        <v>84</v>
      </c>
      <c r="R1283" s="158" t="s">
        <v>84</v>
      </c>
      <c r="S1283" s="158">
        <v>0.68589999999999995</v>
      </c>
      <c r="T1283" s="158">
        <v>0.83689999999999998</v>
      </c>
      <c r="U1283" s="158" t="s">
        <v>84</v>
      </c>
      <c r="V1283" s="158" t="s">
        <v>84</v>
      </c>
      <c r="W1283" s="158" t="s">
        <v>84</v>
      </c>
      <c r="X1283" s="158" t="s">
        <v>84</v>
      </c>
      <c r="Y1283" s="158" t="s">
        <v>84</v>
      </c>
      <c r="Z1283" s="158" t="s">
        <v>84</v>
      </c>
      <c r="AA1283" s="158" t="s">
        <v>84</v>
      </c>
      <c r="AB1283" s="158" t="s">
        <v>84</v>
      </c>
      <c r="AC1283" s="158"/>
      <c r="AD1283" s="181">
        <v>382</v>
      </c>
      <c r="AE1283" s="181" t="s">
        <v>84</v>
      </c>
      <c r="AF1283" s="181" t="s">
        <v>84</v>
      </c>
      <c r="AG1283" s="181">
        <v>195</v>
      </c>
      <c r="AH1283" s="181" t="s">
        <v>84</v>
      </c>
      <c r="AI1283" s="181" t="s">
        <v>84</v>
      </c>
      <c r="AJ1283" s="181" t="s">
        <v>84</v>
      </c>
      <c r="AK1283" s="181" t="s">
        <v>84</v>
      </c>
      <c r="AL1283" s="181">
        <v>191</v>
      </c>
    </row>
    <row r="1284" spans="1:38" x14ac:dyDescent="0.25">
      <c r="A1284" s="159" t="s">
        <v>9924</v>
      </c>
      <c r="B1284" s="158">
        <v>0.59719999999999995</v>
      </c>
      <c r="C1284" s="158" t="s">
        <v>84</v>
      </c>
      <c r="D1284" s="158" t="s">
        <v>84</v>
      </c>
      <c r="E1284" s="158">
        <v>0.6704</v>
      </c>
      <c r="F1284" s="158" t="s">
        <v>84</v>
      </c>
      <c r="G1284" s="158" t="s">
        <v>84</v>
      </c>
      <c r="H1284" s="158" t="s">
        <v>84</v>
      </c>
      <c r="I1284" s="158" t="s">
        <v>84</v>
      </c>
      <c r="J1284" s="158"/>
      <c r="K1284" s="158"/>
      <c r="L1284" s="158"/>
      <c r="M1284" s="158">
        <v>0.53439999999999999</v>
      </c>
      <c r="N1284" s="158">
        <v>0.65429999999999999</v>
      </c>
      <c r="O1284" s="158" t="s">
        <v>84</v>
      </c>
      <c r="P1284" s="158" t="s">
        <v>84</v>
      </c>
      <c r="Q1284" s="158" t="s">
        <v>84</v>
      </c>
      <c r="R1284" s="158" t="s">
        <v>84</v>
      </c>
      <c r="S1284" s="158">
        <v>0.57940000000000003</v>
      </c>
      <c r="T1284" s="158">
        <v>0.746</v>
      </c>
      <c r="U1284" s="158" t="s">
        <v>84</v>
      </c>
      <c r="V1284" s="158" t="s">
        <v>84</v>
      </c>
      <c r="W1284" s="158" t="s">
        <v>84</v>
      </c>
      <c r="X1284" s="158" t="s">
        <v>84</v>
      </c>
      <c r="Y1284" s="158" t="s">
        <v>84</v>
      </c>
      <c r="Z1284" s="158" t="s">
        <v>84</v>
      </c>
      <c r="AA1284" s="158" t="s">
        <v>84</v>
      </c>
      <c r="AB1284" s="158" t="s">
        <v>84</v>
      </c>
      <c r="AC1284" s="158"/>
      <c r="AD1284" s="181">
        <v>378</v>
      </c>
      <c r="AE1284" s="181" t="s">
        <v>84</v>
      </c>
      <c r="AF1284" s="181" t="s">
        <v>84</v>
      </c>
      <c r="AG1284" s="181">
        <v>198</v>
      </c>
      <c r="AH1284" s="181" t="s">
        <v>84</v>
      </c>
      <c r="AI1284" s="181" t="s">
        <v>84</v>
      </c>
      <c r="AJ1284" s="181" t="s">
        <v>84</v>
      </c>
      <c r="AK1284" s="181" t="s">
        <v>84</v>
      </c>
      <c r="AL1284" s="181">
        <v>243</v>
      </c>
    </row>
    <row r="1285" spans="1:38" x14ac:dyDescent="0.25">
      <c r="A1285" s="159" t="s">
        <v>9925</v>
      </c>
      <c r="B1285" s="158">
        <v>0.9506</v>
      </c>
      <c r="C1285" s="158" t="s">
        <v>84</v>
      </c>
      <c r="D1285" s="158" t="s">
        <v>84</v>
      </c>
      <c r="E1285" s="158">
        <v>0.98619999999999997</v>
      </c>
      <c r="F1285" s="158" t="s">
        <v>84</v>
      </c>
      <c r="G1285" s="158" t="s">
        <v>84</v>
      </c>
      <c r="H1285" s="158" t="s">
        <v>84</v>
      </c>
      <c r="I1285" s="158" t="s">
        <v>84</v>
      </c>
      <c r="J1285" s="158"/>
      <c r="K1285" s="158"/>
      <c r="L1285" s="158"/>
      <c r="M1285" s="158">
        <v>0.9234</v>
      </c>
      <c r="N1285" s="158">
        <v>0.96830000000000005</v>
      </c>
      <c r="O1285" s="158" t="s">
        <v>84</v>
      </c>
      <c r="P1285" s="158" t="s">
        <v>84</v>
      </c>
      <c r="Q1285" s="158" t="s">
        <v>84</v>
      </c>
      <c r="R1285" s="158" t="s">
        <v>84</v>
      </c>
      <c r="S1285" s="158">
        <v>0.9476</v>
      </c>
      <c r="T1285" s="158">
        <v>0.99639999999999995</v>
      </c>
      <c r="U1285" s="158" t="s">
        <v>84</v>
      </c>
      <c r="V1285" s="158" t="s">
        <v>84</v>
      </c>
      <c r="W1285" s="158" t="s">
        <v>84</v>
      </c>
      <c r="X1285" s="158" t="s">
        <v>84</v>
      </c>
      <c r="Y1285" s="158" t="s">
        <v>84</v>
      </c>
      <c r="Z1285" s="158" t="s">
        <v>84</v>
      </c>
      <c r="AA1285" s="158" t="s">
        <v>84</v>
      </c>
      <c r="AB1285" s="158" t="s">
        <v>84</v>
      </c>
      <c r="AC1285" s="158"/>
      <c r="AD1285" s="181">
        <v>442</v>
      </c>
      <c r="AE1285" s="181" t="s">
        <v>84</v>
      </c>
      <c r="AF1285" s="181" t="s">
        <v>84</v>
      </c>
      <c r="AG1285" s="181">
        <v>238</v>
      </c>
      <c r="AH1285" s="181" t="s">
        <v>84</v>
      </c>
      <c r="AI1285" s="181" t="s">
        <v>84</v>
      </c>
      <c r="AJ1285" s="181" t="s">
        <v>84</v>
      </c>
      <c r="AK1285" s="181" t="s">
        <v>84</v>
      </c>
      <c r="AL1285" s="181">
        <v>256</v>
      </c>
    </row>
    <row r="1286" spans="1:38" x14ac:dyDescent="0.25">
      <c r="A1286" s="159" t="s">
        <v>9926</v>
      </c>
      <c r="B1286" s="158">
        <v>0.96250000000000002</v>
      </c>
      <c r="C1286" s="158" t="s">
        <v>84</v>
      </c>
      <c r="D1286" s="158" t="s">
        <v>84</v>
      </c>
      <c r="E1286" s="158">
        <v>0.98729999999999996</v>
      </c>
      <c r="F1286" s="158" t="s">
        <v>84</v>
      </c>
      <c r="G1286" s="158" t="s">
        <v>84</v>
      </c>
      <c r="H1286" s="158" t="s">
        <v>84</v>
      </c>
      <c r="I1286" s="158" t="s">
        <v>84</v>
      </c>
      <c r="J1286" s="158"/>
      <c r="K1286" s="158"/>
      <c r="L1286" s="158"/>
      <c r="M1286" s="158">
        <v>0.93620000000000003</v>
      </c>
      <c r="N1286" s="158">
        <v>0.97809999999999997</v>
      </c>
      <c r="O1286" s="158" t="s">
        <v>84</v>
      </c>
      <c r="P1286" s="158" t="s">
        <v>84</v>
      </c>
      <c r="Q1286" s="158" t="s">
        <v>84</v>
      </c>
      <c r="R1286" s="158" t="s">
        <v>84</v>
      </c>
      <c r="S1286" s="158">
        <v>0.94940000000000002</v>
      </c>
      <c r="T1286" s="158">
        <v>0.99680000000000002</v>
      </c>
      <c r="U1286" s="158" t="s">
        <v>84</v>
      </c>
      <c r="V1286" s="158" t="s">
        <v>84</v>
      </c>
      <c r="W1286" s="158" t="s">
        <v>84</v>
      </c>
      <c r="X1286" s="158" t="s">
        <v>84</v>
      </c>
      <c r="Y1286" s="158" t="s">
        <v>84</v>
      </c>
      <c r="Z1286" s="158" t="s">
        <v>84</v>
      </c>
      <c r="AA1286" s="158" t="s">
        <v>84</v>
      </c>
      <c r="AB1286" s="158" t="s">
        <v>84</v>
      </c>
      <c r="AC1286" s="158"/>
      <c r="AD1286" s="181">
        <v>422</v>
      </c>
      <c r="AE1286" s="181" t="s">
        <v>84</v>
      </c>
      <c r="AF1286" s="181" t="s">
        <v>84</v>
      </c>
      <c r="AG1286" s="181">
        <v>248</v>
      </c>
      <c r="AH1286" s="181" t="s">
        <v>84</v>
      </c>
      <c r="AI1286" s="181" t="s">
        <v>84</v>
      </c>
      <c r="AJ1286" s="181" t="s">
        <v>84</v>
      </c>
      <c r="AK1286" s="181" t="s">
        <v>84</v>
      </c>
      <c r="AL1286" s="181">
        <v>263</v>
      </c>
    </row>
    <row r="1287" spans="1:38" x14ac:dyDescent="0.25">
      <c r="A1287" s="159" t="s">
        <v>9927</v>
      </c>
      <c r="B1287" s="158">
        <v>0.95179999999999998</v>
      </c>
      <c r="C1287" s="158" t="s">
        <v>84</v>
      </c>
      <c r="D1287" s="158" t="s">
        <v>84</v>
      </c>
      <c r="E1287" s="158">
        <v>0.97150000000000003</v>
      </c>
      <c r="F1287" s="158" t="s">
        <v>84</v>
      </c>
      <c r="G1287" s="158" t="s">
        <v>84</v>
      </c>
      <c r="H1287" s="158" t="s">
        <v>84</v>
      </c>
      <c r="I1287" s="158" t="s">
        <v>84</v>
      </c>
      <c r="J1287" s="158"/>
      <c r="K1287" s="158"/>
      <c r="L1287" s="158"/>
      <c r="M1287" s="158">
        <v>0.92379999999999995</v>
      </c>
      <c r="N1287" s="158">
        <v>0.96970000000000001</v>
      </c>
      <c r="O1287" s="158" t="s">
        <v>84</v>
      </c>
      <c r="P1287" s="158" t="s">
        <v>84</v>
      </c>
      <c r="Q1287" s="158" t="s">
        <v>84</v>
      </c>
      <c r="R1287" s="158" t="s">
        <v>84</v>
      </c>
      <c r="S1287" s="158">
        <v>0.93379999999999996</v>
      </c>
      <c r="T1287" s="158">
        <v>0.9879</v>
      </c>
      <c r="U1287" s="158" t="s">
        <v>84</v>
      </c>
      <c r="V1287" s="158" t="s">
        <v>84</v>
      </c>
      <c r="W1287" s="158" t="s">
        <v>84</v>
      </c>
      <c r="X1287" s="158" t="s">
        <v>84</v>
      </c>
      <c r="Y1287" s="158" t="s">
        <v>84</v>
      </c>
      <c r="Z1287" s="158" t="s">
        <v>84</v>
      </c>
      <c r="AA1287" s="158" t="s">
        <v>84</v>
      </c>
      <c r="AB1287" s="158" t="s">
        <v>84</v>
      </c>
      <c r="AC1287" s="158"/>
      <c r="AD1287" s="181">
        <v>416</v>
      </c>
      <c r="AE1287" s="181" t="s">
        <v>84</v>
      </c>
      <c r="AF1287" s="181" t="s">
        <v>84</v>
      </c>
      <c r="AG1287" s="181">
        <v>227</v>
      </c>
      <c r="AH1287" s="181" t="s">
        <v>84</v>
      </c>
      <c r="AI1287" s="181" t="s">
        <v>84</v>
      </c>
      <c r="AJ1287" s="181" t="s">
        <v>84</v>
      </c>
      <c r="AK1287" s="181" t="s">
        <v>84</v>
      </c>
      <c r="AL1287" s="181">
        <v>211</v>
      </c>
    </row>
    <row r="1288" spans="1:38" x14ac:dyDescent="0.25">
      <c r="A1288" s="159" t="s">
        <v>9928</v>
      </c>
      <c r="B1288" s="158">
        <v>0.96450000000000002</v>
      </c>
      <c r="C1288" s="158" t="s">
        <v>84</v>
      </c>
      <c r="D1288" s="158" t="s">
        <v>84</v>
      </c>
      <c r="E1288" s="158">
        <v>0.98709999999999998</v>
      </c>
      <c r="F1288" s="158" t="s">
        <v>84</v>
      </c>
      <c r="G1288" s="158" t="s">
        <v>84</v>
      </c>
      <c r="H1288" s="158" t="s">
        <v>84</v>
      </c>
      <c r="I1288" s="158" t="s">
        <v>84</v>
      </c>
      <c r="J1288" s="158"/>
      <c r="K1288" s="158"/>
      <c r="L1288" s="158"/>
      <c r="M1288" s="158">
        <v>0.93730000000000002</v>
      </c>
      <c r="N1288" s="158">
        <v>0.98</v>
      </c>
      <c r="O1288" s="158" t="s">
        <v>84</v>
      </c>
      <c r="P1288" s="158" t="s">
        <v>84</v>
      </c>
      <c r="Q1288" s="158" t="s">
        <v>84</v>
      </c>
      <c r="R1288" s="158" t="s">
        <v>84</v>
      </c>
      <c r="S1288" s="158">
        <v>0.93930000000000002</v>
      </c>
      <c r="T1288" s="158">
        <v>0.99729999999999996</v>
      </c>
      <c r="U1288" s="158" t="s">
        <v>84</v>
      </c>
      <c r="V1288" s="158" t="s">
        <v>84</v>
      </c>
      <c r="W1288" s="158" t="s">
        <v>84</v>
      </c>
      <c r="X1288" s="158" t="s">
        <v>84</v>
      </c>
      <c r="Y1288" s="158" t="s">
        <v>84</v>
      </c>
      <c r="Z1288" s="158" t="s">
        <v>84</v>
      </c>
      <c r="AA1288" s="158" t="s">
        <v>84</v>
      </c>
      <c r="AB1288" s="158" t="s">
        <v>84</v>
      </c>
      <c r="AC1288" s="158"/>
      <c r="AD1288" s="181">
        <v>382</v>
      </c>
      <c r="AE1288" s="181" t="s">
        <v>84</v>
      </c>
      <c r="AF1288" s="181" t="s">
        <v>84</v>
      </c>
      <c r="AG1288" s="181">
        <v>195</v>
      </c>
      <c r="AH1288" s="181" t="s">
        <v>84</v>
      </c>
      <c r="AI1288" s="181" t="s">
        <v>84</v>
      </c>
      <c r="AJ1288" s="181" t="s">
        <v>84</v>
      </c>
      <c r="AK1288" s="181" t="s">
        <v>84</v>
      </c>
      <c r="AL1288" s="181">
        <v>191</v>
      </c>
    </row>
    <row r="1289" spans="1:38" x14ac:dyDescent="0.25">
      <c r="A1289" s="159" t="s">
        <v>9929</v>
      </c>
      <c r="B1289" s="158">
        <v>0.91310000000000002</v>
      </c>
      <c r="C1289" s="158" t="s">
        <v>84</v>
      </c>
      <c r="D1289" s="158" t="s">
        <v>84</v>
      </c>
      <c r="E1289" s="158">
        <v>0.93300000000000005</v>
      </c>
      <c r="F1289" s="158" t="s">
        <v>84</v>
      </c>
      <c r="G1289" s="158" t="s">
        <v>84</v>
      </c>
      <c r="H1289" s="158" t="s">
        <v>84</v>
      </c>
      <c r="I1289" s="158" t="s">
        <v>84</v>
      </c>
      <c r="J1289" s="158"/>
      <c r="K1289" s="158"/>
      <c r="L1289" s="158"/>
      <c r="M1289" s="158">
        <v>0.87780000000000002</v>
      </c>
      <c r="N1289" s="158">
        <v>0.93859999999999999</v>
      </c>
      <c r="O1289" s="158" t="s">
        <v>84</v>
      </c>
      <c r="P1289" s="158" t="s">
        <v>84</v>
      </c>
      <c r="Q1289" s="158" t="s">
        <v>84</v>
      </c>
      <c r="R1289" s="158" t="s">
        <v>84</v>
      </c>
      <c r="S1289" s="158">
        <v>0.88390000000000002</v>
      </c>
      <c r="T1289" s="158">
        <v>0.9617</v>
      </c>
      <c r="U1289" s="158" t="s">
        <v>84</v>
      </c>
      <c r="V1289" s="158" t="s">
        <v>84</v>
      </c>
      <c r="W1289" s="158" t="s">
        <v>84</v>
      </c>
      <c r="X1289" s="158" t="s">
        <v>84</v>
      </c>
      <c r="Y1289" s="158" t="s">
        <v>84</v>
      </c>
      <c r="Z1289" s="158" t="s">
        <v>84</v>
      </c>
      <c r="AA1289" s="158" t="s">
        <v>84</v>
      </c>
      <c r="AB1289" s="158" t="s">
        <v>84</v>
      </c>
      <c r="AC1289" s="158"/>
      <c r="AD1289" s="181">
        <v>378</v>
      </c>
      <c r="AE1289" s="181" t="s">
        <v>84</v>
      </c>
      <c r="AF1289" s="181" t="s">
        <v>84</v>
      </c>
      <c r="AG1289" s="181">
        <v>198</v>
      </c>
      <c r="AH1289" s="181" t="s">
        <v>84</v>
      </c>
      <c r="AI1289" s="181" t="s">
        <v>84</v>
      </c>
      <c r="AJ1289" s="181" t="s">
        <v>84</v>
      </c>
      <c r="AK1289" s="181" t="s">
        <v>84</v>
      </c>
      <c r="AL1289" s="181">
        <v>243</v>
      </c>
    </row>
    <row r="1290" spans="1:38" x14ac:dyDescent="0.25">
      <c r="A1290" s="159" t="s">
        <v>9930</v>
      </c>
      <c r="B1290" s="158">
        <v>0.89100000000000001</v>
      </c>
      <c r="C1290" s="158" t="s">
        <v>84</v>
      </c>
      <c r="D1290" s="158" t="s">
        <v>84</v>
      </c>
      <c r="E1290" s="158">
        <v>0.92479999999999996</v>
      </c>
      <c r="F1290" s="158" t="s">
        <v>84</v>
      </c>
      <c r="G1290" s="158" t="s">
        <v>84</v>
      </c>
      <c r="H1290" s="158" t="s">
        <v>84</v>
      </c>
      <c r="I1290" s="158" t="s">
        <v>84</v>
      </c>
      <c r="J1290" s="158"/>
      <c r="K1290" s="158"/>
      <c r="L1290" s="158"/>
      <c r="M1290" s="158">
        <v>0.85529999999999995</v>
      </c>
      <c r="N1290" s="158">
        <v>0.91830000000000001</v>
      </c>
      <c r="O1290" s="158" t="s">
        <v>84</v>
      </c>
      <c r="P1290" s="158" t="s">
        <v>84</v>
      </c>
      <c r="Q1290" s="158" t="s">
        <v>84</v>
      </c>
      <c r="R1290" s="158" t="s">
        <v>84</v>
      </c>
      <c r="S1290" s="158">
        <v>0.87780000000000002</v>
      </c>
      <c r="T1290" s="158">
        <v>0.95409999999999995</v>
      </c>
      <c r="U1290" s="158" t="s">
        <v>84</v>
      </c>
      <c r="V1290" s="158" t="s">
        <v>84</v>
      </c>
      <c r="W1290" s="158" t="s">
        <v>84</v>
      </c>
      <c r="X1290" s="158" t="s">
        <v>84</v>
      </c>
      <c r="Y1290" s="158" t="s">
        <v>84</v>
      </c>
      <c r="Z1290" s="158" t="s">
        <v>84</v>
      </c>
      <c r="AA1290" s="158" t="s">
        <v>84</v>
      </c>
      <c r="AB1290" s="158" t="s">
        <v>84</v>
      </c>
      <c r="AC1290" s="158"/>
      <c r="AD1290" s="181">
        <v>442</v>
      </c>
      <c r="AE1290" s="181" t="s">
        <v>84</v>
      </c>
      <c r="AF1290" s="181" t="s">
        <v>84</v>
      </c>
      <c r="AG1290" s="181">
        <v>238</v>
      </c>
      <c r="AH1290" s="181" t="s">
        <v>84</v>
      </c>
      <c r="AI1290" s="181" t="s">
        <v>84</v>
      </c>
      <c r="AJ1290" s="181" t="s">
        <v>84</v>
      </c>
      <c r="AK1290" s="181" t="s">
        <v>84</v>
      </c>
      <c r="AL1290" s="181">
        <v>256</v>
      </c>
    </row>
    <row r="1291" spans="1:38" x14ac:dyDescent="0.25">
      <c r="A1291" s="159" t="s">
        <v>9931</v>
      </c>
      <c r="B1291" s="158">
        <v>0.87809999999999999</v>
      </c>
      <c r="C1291" s="158" t="s">
        <v>84</v>
      </c>
      <c r="D1291" s="158" t="s">
        <v>84</v>
      </c>
      <c r="E1291" s="158">
        <v>0.90400000000000003</v>
      </c>
      <c r="F1291" s="158" t="s">
        <v>84</v>
      </c>
      <c r="G1291" s="158" t="s">
        <v>84</v>
      </c>
      <c r="H1291" s="158" t="s">
        <v>84</v>
      </c>
      <c r="I1291" s="158" t="s">
        <v>84</v>
      </c>
      <c r="J1291" s="158"/>
      <c r="K1291" s="158"/>
      <c r="L1291" s="158"/>
      <c r="M1291" s="158">
        <v>0.84030000000000005</v>
      </c>
      <c r="N1291" s="158">
        <v>0.90749999999999997</v>
      </c>
      <c r="O1291" s="158" t="s">
        <v>84</v>
      </c>
      <c r="P1291" s="158" t="s">
        <v>84</v>
      </c>
      <c r="Q1291" s="158" t="s">
        <v>84</v>
      </c>
      <c r="R1291" s="158" t="s">
        <v>84</v>
      </c>
      <c r="S1291" s="158">
        <v>0.85570000000000002</v>
      </c>
      <c r="T1291" s="158">
        <v>0.93669999999999998</v>
      </c>
      <c r="U1291" s="158" t="s">
        <v>84</v>
      </c>
      <c r="V1291" s="158" t="s">
        <v>84</v>
      </c>
      <c r="W1291" s="158" t="s">
        <v>84</v>
      </c>
      <c r="X1291" s="158" t="s">
        <v>84</v>
      </c>
      <c r="Y1291" s="158" t="s">
        <v>84</v>
      </c>
      <c r="Z1291" s="158" t="s">
        <v>84</v>
      </c>
      <c r="AA1291" s="158" t="s">
        <v>84</v>
      </c>
      <c r="AB1291" s="158" t="s">
        <v>84</v>
      </c>
      <c r="AC1291" s="158"/>
      <c r="AD1291" s="181">
        <v>422</v>
      </c>
      <c r="AE1291" s="181" t="s">
        <v>84</v>
      </c>
      <c r="AF1291" s="181" t="s">
        <v>84</v>
      </c>
      <c r="AG1291" s="181">
        <v>248</v>
      </c>
      <c r="AH1291" s="181" t="s">
        <v>84</v>
      </c>
      <c r="AI1291" s="181" t="s">
        <v>84</v>
      </c>
      <c r="AJ1291" s="181" t="s">
        <v>84</v>
      </c>
      <c r="AK1291" s="181" t="s">
        <v>84</v>
      </c>
      <c r="AL1291" s="181">
        <v>263</v>
      </c>
    </row>
    <row r="1292" spans="1:38" x14ac:dyDescent="0.25">
      <c r="A1292" s="159" t="s">
        <v>9932</v>
      </c>
      <c r="B1292" s="158">
        <v>0.90459999999999996</v>
      </c>
      <c r="C1292" s="158" t="s">
        <v>84</v>
      </c>
      <c r="D1292" s="158" t="s">
        <v>84</v>
      </c>
      <c r="E1292" s="158">
        <v>0.9425</v>
      </c>
      <c r="F1292" s="158" t="s">
        <v>84</v>
      </c>
      <c r="G1292" s="158" t="s">
        <v>84</v>
      </c>
      <c r="H1292" s="158" t="s">
        <v>84</v>
      </c>
      <c r="I1292" s="158" t="s">
        <v>84</v>
      </c>
      <c r="J1292" s="158"/>
      <c r="K1292" s="158"/>
      <c r="L1292" s="158"/>
      <c r="M1292" s="158">
        <v>0.86890000000000001</v>
      </c>
      <c r="N1292" s="158">
        <v>0.93089999999999995</v>
      </c>
      <c r="O1292" s="158" t="s">
        <v>84</v>
      </c>
      <c r="P1292" s="158" t="s">
        <v>84</v>
      </c>
      <c r="Q1292" s="158" t="s">
        <v>84</v>
      </c>
      <c r="R1292" s="158" t="s">
        <v>84</v>
      </c>
      <c r="S1292" s="158">
        <v>0.89690000000000003</v>
      </c>
      <c r="T1292" s="158">
        <v>0.96830000000000005</v>
      </c>
      <c r="U1292" s="158" t="s">
        <v>84</v>
      </c>
      <c r="V1292" s="158" t="s">
        <v>84</v>
      </c>
      <c r="W1292" s="158" t="s">
        <v>84</v>
      </c>
      <c r="X1292" s="158" t="s">
        <v>84</v>
      </c>
      <c r="Y1292" s="158" t="s">
        <v>84</v>
      </c>
      <c r="Z1292" s="158" t="s">
        <v>84</v>
      </c>
      <c r="AA1292" s="158" t="s">
        <v>84</v>
      </c>
      <c r="AB1292" s="158" t="s">
        <v>84</v>
      </c>
      <c r="AC1292" s="158"/>
      <c r="AD1292" s="181">
        <v>416</v>
      </c>
      <c r="AE1292" s="181" t="s">
        <v>84</v>
      </c>
      <c r="AF1292" s="181" t="s">
        <v>84</v>
      </c>
      <c r="AG1292" s="181">
        <v>227</v>
      </c>
      <c r="AH1292" s="181" t="s">
        <v>84</v>
      </c>
      <c r="AI1292" s="181" t="s">
        <v>84</v>
      </c>
      <c r="AJ1292" s="181" t="s">
        <v>84</v>
      </c>
      <c r="AK1292" s="181" t="s">
        <v>84</v>
      </c>
      <c r="AL1292" s="181">
        <v>211</v>
      </c>
    </row>
    <row r="1293" spans="1:38" x14ac:dyDescent="0.25">
      <c r="A1293" s="159" t="s">
        <v>9933</v>
      </c>
      <c r="B1293" s="158">
        <v>0.91720000000000002</v>
      </c>
      <c r="C1293" s="158" t="s">
        <v>84</v>
      </c>
      <c r="D1293" s="158" t="s">
        <v>84</v>
      </c>
      <c r="E1293" s="158">
        <v>0.94730000000000003</v>
      </c>
      <c r="F1293" s="158" t="s">
        <v>84</v>
      </c>
      <c r="G1293" s="158" t="s">
        <v>84</v>
      </c>
      <c r="H1293" s="158" t="s">
        <v>84</v>
      </c>
      <c r="I1293" s="158" t="s">
        <v>84</v>
      </c>
      <c r="J1293" s="158"/>
      <c r="K1293" s="158"/>
      <c r="L1293" s="158"/>
      <c r="M1293" s="158">
        <v>0.88149999999999995</v>
      </c>
      <c r="N1293" s="158">
        <v>0.9425</v>
      </c>
      <c r="O1293" s="158" t="s">
        <v>84</v>
      </c>
      <c r="P1293" s="158" t="s">
        <v>84</v>
      </c>
      <c r="Q1293" s="158" t="s">
        <v>84</v>
      </c>
      <c r="R1293" s="158" t="s">
        <v>84</v>
      </c>
      <c r="S1293" s="158">
        <v>0.89659999999999995</v>
      </c>
      <c r="T1293" s="158">
        <v>0.97350000000000003</v>
      </c>
      <c r="U1293" s="158" t="s">
        <v>84</v>
      </c>
      <c r="V1293" s="158" t="s">
        <v>84</v>
      </c>
      <c r="W1293" s="158" t="s">
        <v>84</v>
      </c>
      <c r="X1293" s="158" t="s">
        <v>84</v>
      </c>
      <c r="Y1293" s="158" t="s">
        <v>84</v>
      </c>
      <c r="Z1293" s="158" t="s">
        <v>84</v>
      </c>
      <c r="AA1293" s="158" t="s">
        <v>84</v>
      </c>
      <c r="AB1293" s="158" t="s">
        <v>84</v>
      </c>
      <c r="AC1293" s="158"/>
      <c r="AD1293" s="181">
        <v>382</v>
      </c>
      <c r="AE1293" s="181" t="s">
        <v>84</v>
      </c>
      <c r="AF1293" s="181" t="s">
        <v>84</v>
      </c>
      <c r="AG1293" s="181">
        <v>195</v>
      </c>
      <c r="AH1293" s="181" t="s">
        <v>84</v>
      </c>
      <c r="AI1293" s="181" t="s">
        <v>84</v>
      </c>
      <c r="AJ1293" s="181" t="s">
        <v>84</v>
      </c>
      <c r="AK1293" s="181" t="s">
        <v>84</v>
      </c>
      <c r="AL1293" s="181">
        <v>191</v>
      </c>
    </row>
    <row r="1294" spans="1:38" x14ac:dyDescent="0.25">
      <c r="A1294" s="159" t="s">
        <v>9934</v>
      </c>
      <c r="B1294" s="158">
        <v>0.86199999999999999</v>
      </c>
      <c r="C1294" s="158" t="s">
        <v>84</v>
      </c>
      <c r="D1294" s="158" t="s">
        <v>84</v>
      </c>
      <c r="E1294" s="158">
        <v>0.89549999999999996</v>
      </c>
      <c r="F1294" s="158" t="s">
        <v>84</v>
      </c>
      <c r="G1294" s="158" t="s">
        <v>84</v>
      </c>
      <c r="H1294" s="158" t="s">
        <v>84</v>
      </c>
      <c r="I1294" s="158" t="s">
        <v>84</v>
      </c>
      <c r="J1294" s="158"/>
      <c r="K1294" s="158"/>
      <c r="L1294" s="158"/>
      <c r="M1294" s="158">
        <v>0.81989999999999996</v>
      </c>
      <c r="N1294" s="158">
        <v>0.89480000000000004</v>
      </c>
      <c r="O1294" s="158" t="s">
        <v>84</v>
      </c>
      <c r="P1294" s="158" t="s">
        <v>84</v>
      </c>
      <c r="Q1294" s="158" t="s">
        <v>84</v>
      </c>
      <c r="R1294" s="158" t="s">
        <v>84</v>
      </c>
      <c r="S1294" s="158">
        <v>0.83809999999999996</v>
      </c>
      <c r="T1294" s="158">
        <v>0.93340000000000001</v>
      </c>
      <c r="U1294" s="158" t="s">
        <v>84</v>
      </c>
      <c r="V1294" s="158" t="s">
        <v>84</v>
      </c>
      <c r="W1294" s="158" t="s">
        <v>84</v>
      </c>
      <c r="X1294" s="158" t="s">
        <v>84</v>
      </c>
      <c r="Y1294" s="158" t="s">
        <v>84</v>
      </c>
      <c r="Z1294" s="158" t="s">
        <v>84</v>
      </c>
      <c r="AA1294" s="158" t="s">
        <v>84</v>
      </c>
      <c r="AB1294" s="158" t="s">
        <v>84</v>
      </c>
      <c r="AC1294" s="158"/>
      <c r="AD1294" s="181">
        <v>378</v>
      </c>
      <c r="AE1294" s="181" t="s">
        <v>84</v>
      </c>
      <c r="AF1294" s="181" t="s">
        <v>84</v>
      </c>
      <c r="AG1294" s="181">
        <v>198</v>
      </c>
      <c r="AH1294" s="181" t="s">
        <v>84</v>
      </c>
      <c r="AI1294" s="181" t="s">
        <v>84</v>
      </c>
      <c r="AJ1294" s="181" t="s">
        <v>84</v>
      </c>
      <c r="AK1294" s="181" t="s">
        <v>84</v>
      </c>
      <c r="AL1294" s="181">
        <v>243</v>
      </c>
    </row>
    <row r="1295" spans="1:38" x14ac:dyDescent="0.25">
      <c r="A1295" s="159" t="s">
        <v>9935</v>
      </c>
      <c r="B1295" s="158">
        <v>0.83189999999999997</v>
      </c>
      <c r="C1295" s="158" t="s">
        <v>84</v>
      </c>
      <c r="D1295" s="158" t="s">
        <v>84</v>
      </c>
      <c r="E1295" s="158">
        <v>0.87060000000000004</v>
      </c>
      <c r="F1295" s="158" t="s">
        <v>84</v>
      </c>
      <c r="G1295" s="158" t="s">
        <v>84</v>
      </c>
      <c r="H1295" s="158" t="s">
        <v>84</v>
      </c>
      <c r="I1295" s="158" t="s">
        <v>84</v>
      </c>
      <c r="J1295" s="158"/>
      <c r="K1295" s="158"/>
      <c r="L1295" s="158"/>
      <c r="M1295" s="158">
        <v>0.79049999999999998</v>
      </c>
      <c r="N1295" s="158">
        <v>0.86580000000000001</v>
      </c>
      <c r="O1295" s="158" t="s">
        <v>84</v>
      </c>
      <c r="P1295" s="158" t="s">
        <v>84</v>
      </c>
      <c r="Q1295" s="158" t="s">
        <v>84</v>
      </c>
      <c r="R1295" s="158" t="s">
        <v>84</v>
      </c>
      <c r="S1295" s="158">
        <v>0.81569999999999998</v>
      </c>
      <c r="T1295" s="158">
        <v>0.91</v>
      </c>
      <c r="U1295" s="158" t="s">
        <v>84</v>
      </c>
      <c r="V1295" s="158" t="s">
        <v>84</v>
      </c>
      <c r="W1295" s="158" t="s">
        <v>84</v>
      </c>
      <c r="X1295" s="158" t="s">
        <v>84</v>
      </c>
      <c r="Y1295" s="158" t="s">
        <v>84</v>
      </c>
      <c r="Z1295" s="158" t="s">
        <v>84</v>
      </c>
      <c r="AA1295" s="158" t="s">
        <v>84</v>
      </c>
      <c r="AB1295" s="158" t="s">
        <v>84</v>
      </c>
      <c r="AC1295" s="158"/>
      <c r="AD1295" s="181">
        <v>442</v>
      </c>
      <c r="AE1295" s="181" t="s">
        <v>84</v>
      </c>
      <c r="AF1295" s="181" t="s">
        <v>84</v>
      </c>
      <c r="AG1295" s="181">
        <v>238</v>
      </c>
      <c r="AH1295" s="181" t="s">
        <v>84</v>
      </c>
      <c r="AI1295" s="181" t="s">
        <v>84</v>
      </c>
      <c r="AJ1295" s="181" t="s">
        <v>84</v>
      </c>
      <c r="AK1295" s="181" t="s">
        <v>84</v>
      </c>
      <c r="AL1295" s="181">
        <v>256</v>
      </c>
    </row>
    <row r="1296" spans="1:38" x14ac:dyDescent="0.25">
      <c r="A1296" s="159" t="s">
        <v>9936</v>
      </c>
      <c r="B1296" s="158">
        <v>0.82120000000000004</v>
      </c>
      <c r="C1296" s="158" t="s">
        <v>84</v>
      </c>
      <c r="D1296" s="158" t="s">
        <v>84</v>
      </c>
      <c r="E1296" s="158">
        <v>0.86099999999999999</v>
      </c>
      <c r="F1296" s="158" t="s">
        <v>84</v>
      </c>
      <c r="G1296" s="158" t="s">
        <v>84</v>
      </c>
      <c r="H1296" s="158" t="s">
        <v>84</v>
      </c>
      <c r="I1296" s="158" t="s">
        <v>84</v>
      </c>
      <c r="J1296" s="158"/>
      <c r="K1296" s="158"/>
      <c r="L1296" s="158"/>
      <c r="M1296" s="158">
        <v>0.77810000000000001</v>
      </c>
      <c r="N1296" s="158">
        <v>0.85670000000000002</v>
      </c>
      <c r="O1296" s="158" t="s">
        <v>84</v>
      </c>
      <c r="P1296" s="158" t="s">
        <v>84</v>
      </c>
      <c r="Q1296" s="158" t="s">
        <v>84</v>
      </c>
      <c r="R1296" s="158" t="s">
        <v>84</v>
      </c>
      <c r="S1296" s="158">
        <v>0.80659999999999998</v>
      </c>
      <c r="T1296" s="158">
        <v>0.90100000000000002</v>
      </c>
      <c r="U1296" s="158" t="s">
        <v>84</v>
      </c>
      <c r="V1296" s="158" t="s">
        <v>84</v>
      </c>
      <c r="W1296" s="158" t="s">
        <v>84</v>
      </c>
      <c r="X1296" s="158" t="s">
        <v>84</v>
      </c>
      <c r="Y1296" s="158" t="s">
        <v>84</v>
      </c>
      <c r="Z1296" s="158" t="s">
        <v>84</v>
      </c>
      <c r="AA1296" s="158" t="s">
        <v>84</v>
      </c>
      <c r="AB1296" s="158" t="s">
        <v>84</v>
      </c>
      <c r="AC1296" s="158"/>
      <c r="AD1296" s="181">
        <v>422</v>
      </c>
      <c r="AE1296" s="181" t="s">
        <v>84</v>
      </c>
      <c r="AF1296" s="181" t="s">
        <v>84</v>
      </c>
      <c r="AG1296" s="181">
        <v>248</v>
      </c>
      <c r="AH1296" s="181" t="s">
        <v>84</v>
      </c>
      <c r="AI1296" s="181" t="s">
        <v>84</v>
      </c>
      <c r="AJ1296" s="181" t="s">
        <v>84</v>
      </c>
      <c r="AK1296" s="181" t="s">
        <v>84</v>
      </c>
      <c r="AL1296" s="181">
        <v>263</v>
      </c>
    </row>
    <row r="1297" spans="1:38" x14ac:dyDescent="0.25">
      <c r="A1297" s="159" t="s">
        <v>9937</v>
      </c>
      <c r="B1297" s="158">
        <v>0.87119999999999997</v>
      </c>
      <c r="C1297" s="158" t="s">
        <v>84</v>
      </c>
      <c r="D1297" s="158" t="s">
        <v>84</v>
      </c>
      <c r="E1297" s="158">
        <v>0.92179999999999995</v>
      </c>
      <c r="F1297" s="158" t="s">
        <v>84</v>
      </c>
      <c r="G1297" s="158" t="s">
        <v>84</v>
      </c>
      <c r="H1297" s="158" t="s">
        <v>84</v>
      </c>
      <c r="I1297" s="158" t="s">
        <v>84</v>
      </c>
      <c r="J1297" s="158"/>
      <c r="K1297" s="158"/>
      <c r="L1297" s="158"/>
      <c r="M1297" s="158">
        <v>0.83130000000000004</v>
      </c>
      <c r="N1297" s="158">
        <v>0.9022</v>
      </c>
      <c r="O1297" s="158" t="s">
        <v>84</v>
      </c>
      <c r="P1297" s="158" t="s">
        <v>84</v>
      </c>
      <c r="Q1297" s="158" t="s">
        <v>84</v>
      </c>
      <c r="R1297" s="158" t="s">
        <v>84</v>
      </c>
      <c r="S1297" s="158">
        <v>0.87090000000000001</v>
      </c>
      <c r="T1297" s="158">
        <v>0.95309999999999995</v>
      </c>
      <c r="U1297" s="158" t="s">
        <v>84</v>
      </c>
      <c r="V1297" s="158" t="s">
        <v>84</v>
      </c>
      <c r="W1297" s="158" t="s">
        <v>84</v>
      </c>
      <c r="X1297" s="158" t="s">
        <v>84</v>
      </c>
      <c r="Y1297" s="158" t="s">
        <v>84</v>
      </c>
      <c r="Z1297" s="158" t="s">
        <v>84</v>
      </c>
      <c r="AA1297" s="158" t="s">
        <v>84</v>
      </c>
      <c r="AB1297" s="158" t="s">
        <v>84</v>
      </c>
      <c r="AC1297" s="158"/>
      <c r="AD1297" s="181">
        <v>416</v>
      </c>
      <c r="AE1297" s="181" t="s">
        <v>84</v>
      </c>
      <c r="AF1297" s="181" t="s">
        <v>84</v>
      </c>
      <c r="AG1297" s="181">
        <v>227</v>
      </c>
      <c r="AH1297" s="181" t="s">
        <v>84</v>
      </c>
      <c r="AI1297" s="181" t="s">
        <v>84</v>
      </c>
      <c r="AJ1297" s="181" t="s">
        <v>84</v>
      </c>
      <c r="AK1297" s="181" t="s">
        <v>84</v>
      </c>
      <c r="AL1297" s="181">
        <v>211</v>
      </c>
    </row>
    <row r="1298" spans="1:38" x14ac:dyDescent="0.25">
      <c r="A1298" s="159" t="s">
        <v>9938</v>
      </c>
      <c r="B1298" s="158">
        <v>0.86909999999999998</v>
      </c>
      <c r="C1298" s="158" t="s">
        <v>84</v>
      </c>
      <c r="D1298" s="158" t="s">
        <v>84</v>
      </c>
      <c r="E1298" s="158">
        <v>0.92200000000000004</v>
      </c>
      <c r="F1298" s="158" t="s">
        <v>84</v>
      </c>
      <c r="G1298" s="158" t="s">
        <v>84</v>
      </c>
      <c r="H1298" s="158" t="s">
        <v>84</v>
      </c>
      <c r="I1298" s="158" t="s">
        <v>84</v>
      </c>
      <c r="J1298" s="158"/>
      <c r="K1298" s="158"/>
      <c r="L1298" s="158"/>
      <c r="M1298" s="158">
        <v>0.82750000000000001</v>
      </c>
      <c r="N1298" s="158">
        <v>0.9012</v>
      </c>
      <c r="O1298" s="158" t="s">
        <v>84</v>
      </c>
      <c r="P1298" s="158" t="s">
        <v>84</v>
      </c>
      <c r="Q1298" s="158" t="s">
        <v>84</v>
      </c>
      <c r="R1298" s="158" t="s">
        <v>84</v>
      </c>
      <c r="S1298" s="158">
        <v>0.86499999999999999</v>
      </c>
      <c r="T1298" s="158">
        <v>0.95550000000000002</v>
      </c>
      <c r="U1298" s="158" t="s">
        <v>84</v>
      </c>
      <c r="V1298" s="158" t="s">
        <v>84</v>
      </c>
      <c r="W1298" s="158" t="s">
        <v>84</v>
      </c>
      <c r="X1298" s="158" t="s">
        <v>84</v>
      </c>
      <c r="Y1298" s="158" t="s">
        <v>84</v>
      </c>
      <c r="Z1298" s="158" t="s">
        <v>84</v>
      </c>
      <c r="AA1298" s="158" t="s">
        <v>84</v>
      </c>
      <c r="AB1298" s="158" t="s">
        <v>84</v>
      </c>
      <c r="AC1298" s="158"/>
      <c r="AD1298" s="181">
        <v>382</v>
      </c>
      <c r="AE1298" s="181" t="s">
        <v>84</v>
      </c>
      <c r="AF1298" s="181" t="s">
        <v>84</v>
      </c>
      <c r="AG1298" s="181">
        <v>195</v>
      </c>
      <c r="AH1298" s="181" t="s">
        <v>84</v>
      </c>
      <c r="AI1298" s="181" t="s">
        <v>84</v>
      </c>
      <c r="AJ1298" s="181" t="s">
        <v>84</v>
      </c>
      <c r="AK1298" s="181" t="s">
        <v>84</v>
      </c>
      <c r="AL1298" s="181">
        <v>191</v>
      </c>
    </row>
    <row r="1299" spans="1:38" x14ac:dyDescent="0.25">
      <c r="A1299" s="159" t="s">
        <v>9939</v>
      </c>
      <c r="B1299" s="158">
        <v>0.81210000000000004</v>
      </c>
      <c r="C1299" s="158" t="s">
        <v>84</v>
      </c>
      <c r="D1299" s="158" t="s">
        <v>84</v>
      </c>
      <c r="E1299" s="158">
        <v>0.87829999999999997</v>
      </c>
      <c r="F1299" s="158" t="s">
        <v>84</v>
      </c>
      <c r="G1299" s="158" t="s">
        <v>84</v>
      </c>
      <c r="H1299" s="158" t="s">
        <v>84</v>
      </c>
      <c r="I1299" s="158" t="s">
        <v>84</v>
      </c>
      <c r="J1299" s="158"/>
      <c r="K1299" s="158"/>
      <c r="L1299" s="158"/>
      <c r="M1299" s="158">
        <v>0.76519999999999999</v>
      </c>
      <c r="N1299" s="158">
        <v>0.85050000000000003</v>
      </c>
      <c r="O1299" s="158" t="s">
        <v>84</v>
      </c>
      <c r="P1299" s="158" t="s">
        <v>84</v>
      </c>
      <c r="Q1299" s="158" t="s">
        <v>84</v>
      </c>
      <c r="R1299" s="158" t="s">
        <v>84</v>
      </c>
      <c r="S1299" s="158">
        <v>0.8165</v>
      </c>
      <c r="T1299" s="158">
        <v>0.92030000000000001</v>
      </c>
      <c r="U1299" s="158" t="s">
        <v>84</v>
      </c>
      <c r="V1299" s="158" t="s">
        <v>84</v>
      </c>
      <c r="W1299" s="158" t="s">
        <v>84</v>
      </c>
      <c r="X1299" s="158" t="s">
        <v>84</v>
      </c>
      <c r="Y1299" s="158" t="s">
        <v>84</v>
      </c>
      <c r="Z1299" s="158" t="s">
        <v>84</v>
      </c>
      <c r="AA1299" s="158" t="s">
        <v>84</v>
      </c>
      <c r="AB1299" s="158" t="s">
        <v>84</v>
      </c>
      <c r="AC1299" s="158"/>
      <c r="AD1299" s="181">
        <v>378</v>
      </c>
      <c r="AE1299" s="181" t="s">
        <v>84</v>
      </c>
      <c r="AF1299" s="181" t="s">
        <v>84</v>
      </c>
      <c r="AG1299" s="181">
        <v>198</v>
      </c>
      <c r="AH1299" s="181" t="s">
        <v>84</v>
      </c>
      <c r="AI1299" s="181" t="s">
        <v>84</v>
      </c>
      <c r="AJ1299" s="181" t="s">
        <v>84</v>
      </c>
      <c r="AK1299" s="181" t="s">
        <v>84</v>
      </c>
      <c r="AL1299" s="181">
        <v>243</v>
      </c>
    </row>
    <row r="1300" spans="1:38" x14ac:dyDescent="0.25">
      <c r="A1300" s="159" t="s">
        <v>9940</v>
      </c>
      <c r="B1300" s="158">
        <v>0.76470000000000005</v>
      </c>
      <c r="C1300" s="158" t="s">
        <v>84</v>
      </c>
      <c r="D1300" s="158">
        <v>0.86129999999999995</v>
      </c>
      <c r="E1300" s="158">
        <v>0.85570000000000002</v>
      </c>
      <c r="F1300" s="158">
        <v>0.80510000000000004</v>
      </c>
      <c r="G1300" s="158">
        <v>0.83699999999999997</v>
      </c>
      <c r="H1300" s="158">
        <v>0.50490000000000002</v>
      </c>
      <c r="I1300" s="158">
        <v>0.87029999999999996</v>
      </c>
      <c r="J1300" s="158"/>
      <c r="K1300" s="158"/>
      <c r="L1300" s="158"/>
      <c r="M1300" s="158">
        <v>0.75800000000000001</v>
      </c>
      <c r="N1300" s="158">
        <v>0.7712</v>
      </c>
      <c r="O1300" s="158" t="s">
        <v>84</v>
      </c>
      <c r="P1300" s="158" t="s">
        <v>84</v>
      </c>
      <c r="Q1300" s="158">
        <v>0.8488</v>
      </c>
      <c r="R1300" s="158">
        <v>0.87280000000000002</v>
      </c>
      <c r="S1300" s="158">
        <v>0.8458</v>
      </c>
      <c r="T1300" s="158">
        <v>0.86509999999999998</v>
      </c>
      <c r="U1300" s="158">
        <v>0.78690000000000004</v>
      </c>
      <c r="V1300" s="158">
        <v>0.82189999999999996</v>
      </c>
      <c r="W1300" s="158">
        <v>0.79469999999999996</v>
      </c>
      <c r="X1300" s="158">
        <v>0.87139999999999995</v>
      </c>
      <c r="Y1300" s="158">
        <v>0.48959999999999998</v>
      </c>
      <c r="Z1300" s="158">
        <v>0.52</v>
      </c>
      <c r="AA1300" s="158">
        <v>0.84289999999999998</v>
      </c>
      <c r="AB1300" s="158">
        <v>0.89329999999999998</v>
      </c>
      <c r="AC1300" s="158"/>
      <c r="AD1300" s="181">
        <v>17890</v>
      </c>
      <c r="AE1300" s="181" t="s">
        <v>84</v>
      </c>
      <c r="AF1300" s="181">
        <v>3876</v>
      </c>
      <c r="AG1300" s="181">
        <v>6156</v>
      </c>
      <c r="AH1300" s="181">
        <v>2256</v>
      </c>
      <c r="AI1300" s="181">
        <v>410</v>
      </c>
      <c r="AJ1300" s="181">
        <v>4391</v>
      </c>
      <c r="AK1300" s="181">
        <v>801</v>
      </c>
      <c r="AL1300" s="181">
        <v>12690</v>
      </c>
    </row>
    <row r="1301" spans="1:38" x14ac:dyDescent="0.25">
      <c r="A1301" s="159" t="s">
        <v>9941</v>
      </c>
      <c r="B1301" s="158">
        <v>0.75929999999999997</v>
      </c>
      <c r="C1301" s="158" t="s">
        <v>84</v>
      </c>
      <c r="D1301" s="158">
        <v>0.86380000000000001</v>
      </c>
      <c r="E1301" s="158">
        <v>0.85799999999999998</v>
      </c>
      <c r="F1301" s="158">
        <v>0.80459999999999998</v>
      </c>
      <c r="G1301" s="158">
        <v>0.80510000000000004</v>
      </c>
      <c r="H1301" s="158">
        <v>0.49880000000000002</v>
      </c>
      <c r="I1301" s="158">
        <v>0.85450000000000004</v>
      </c>
      <c r="J1301" s="158"/>
      <c r="K1301" s="158"/>
      <c r="L1301" s="158"/>
      <c r="M1301" s="158">
        <v>0.75239999999999996</v>
      </c>
      <c r="N1301" s="158">
        <v>0.7661</v>
      </c>
      <c r="O1301" s="158" t="s">
        <v>84</v>
      </c>
      <c r="P1301" s="158" t="s">
        <v>84</v>
      </c>
      <c r="Q1301" s="158">
        <v>0.85099999999999998</v>
      </c>
      <c r="R1301" s="158">
        <v>0.87560000000000004</v>
      </c>
      <c r="S1301" s="158">
        <v>0.8478</v>
      </c>
      <c r="T1301" s="158">
        <v>0.86760000000000004</v>
      </c>
      <c r="U1301" s="158">
        <v>0.78549999999999998</v>
      </c>
      <c r="V1301" s="158">
        <v>0.82220000000000004</v>
      </c>
      <c r="W1301" s="158">
        <v>0.75619999999999998</v>
      </c>
      <c r="X1301" s="158">
        <v>0.84519999999999995</v>
      </c>
      <c r="Y1301" s="158">
        <v>0.4834</v>
      </c>
      <c r="Z1301" s="158">
        <v>0.51390000000000002</v>
      </c>
      <c r="AA1301" s="158">
        <v>0.82350000000000001</v>
      </c>
      <c r="AB1301" s="158">
        <v>0.88039999999999996</v>
      </c>
      <c r="AC1301" s="158"/>
      <c r="AD1301" s="181">
        <v>17019</v>
      </c>
      <c r="AE1301" s="181" t="s">
        <v>84</v>
      </c>
      <c r="AF1301" s="181">
        <v>3709</v>
      </c>
      <c r="AG1301" s="181">
        <v>5824</v>
      </c>
      <c r="AH1301" s="181">
        <v>2081</v>
      </c>
      <c r="AI1301" s="181">
        <v>349</v>
      </c>
      <c r="AJ1301" s="181">
        <v>4369</v>
      </c>
      <c r="AK1301" s="181">
        <v>687</v>
      </c>
      <c r="AL1301" s="181">
        <v>12542</v>
      </c>
    </row>
    <row r="1302" spans="1:38" x14ac:dyDescent="0.25">
      <c r="A1302" s="159" t="s">
        <v>9942</v>
      </c>
      <c r="B1302" s="158">
        <v>0.74299999999999999</v>
      </c>
      <c r="C1302" s="158" t="s">
        <v>84</v>
      </c>
      <c r="D1302" s="158">
        <v>0.85189999999999999</v>
      </c>
      <c r="E1302" s="158">
        <v>0.85409999999999997</v>
      </c>
      <c r="F1302" s="158">
        <v>0.80300000000000005</v>
      </c>
      <c r="G1302" s="158">
        <v>0.78979999999999995</v>
      </c>
      <c r="H1302" s="158">
        <v>0.4869</v>
      </c>
      <c r="I1302" s="158">
        <v>0.82069999999999999</v>
      </c>
      <c r="J1302" s="158"/>
      <c r="K1302" s="158"/>
      <c r="L1302" s="158"/>
      <c r="M1302" s="158">
        <v>0.73550000000000004</v>
      </c>
      <c r="N1302" s="158">
        <v>0.75029999999999997</v>
      </c>
      <c r="O1302" s="158" t="s">
        <v>84</v>
      </c>
      <c r="P1302" s="158" t="s">
        <v>84</v>
      </c>
      <c r="Q1302" s="158">
        <v>0.8377</v>
      </c>
      <c r="R1302" s="158">
        <v>0.86499999999999999</v>
      </c>
      <c r="S1302" s="158">
        <v>0.84289999999999998</v>
      </c>
      <c r="T1302" s="158">
        <v>0.86450000000000005</v>
      </c>
      <c r="U1302" s="158">
        <v>0.7823</v>
      </c>
      <c r="V1302" s="158">
        <v>0.82199999999999995</v>
      </c>
      <c r="W1302" s="158">
        <v>0.73350000000000004</v>
      </c>
      <c r="X1302" s="158">
        <v>0.83560000000000001</v>
      </c>
      <c r="Y1302" s="158">
        <v>0.47120000000000001</v>
      </c>
      <c r="Z1302" s="158">
        <v>0.50239999999999996</v>
      </c>
      <c r="AA1302" s="158">
        <v>0.78169999999999995</v>
      </c>
      <c r="AB1302" s="158">
        <v>0.85340000000000005</v>
      </c>
      <c r="AC1302" s="158"/>
      <c r="AD1302" s="181">
        <v>15053</v>
      </c>
      <c r="AE1302" s="181" t="s">
        <v>84</v>
      </c>
      <c r="AF1302" s="181">
        <v>3187</v>
      </c>
      <c r="AG1302" s="181">
        <v>5096</v>
      </c>
      <c r="AH1302" s="181">
        <v>1797</v>
      </c>
      <c r="AI1302" s="181">
        <v>282</v>
      </c>
      <c r="AJ1302" s="181">
        <v>4189</v>
      </c>
      <c r="AK1302" s="181">
        <v>502</v>
      </c>
      <c r="AL1302" s="181">
        <v>11722</v>
      </c>
    </row>
    <row r="1303" spans="1:38" x14ac:dyDescent="0.25">
      <c r="A1303" s="159" t="s">
        <v>9943</v>
      </c>
      <c r="B1303" s="158">
        <v>0.78839999999999999</v>
      </c>
      <c r="C1303" s="158" t="s">
        <v>84</v>
      </c>
      <c r="D1303" s="158">
        <v>0.87870000000000004</v>
      </c>
      <c r="E1303" s="158">
        <v>0.86819999999999997</v>
      </c>
      <c r="F1303" s="158">
        <v>0.83479999999999999</v>
      </c>
      <c r="G1303" s="158">
        <v>0.81159999999999999</v>
      </c>
      <c r="H1303" s="158">
        <v>0.53220000000000001</v>
      </c>
      <c r="I1303" s="158">
        <v>0.88429999999999997</v>
      </c>
      <c r="J1303" s="158"/>
      <c r="K1303" s="158"/>
      <c r="L1303" s="158"/>
      <c r="M1303" s="158">
        <v>0.78180000000000005</v>
      </c>
      <c r="N1303" s="158">
        <v>0.79479999999999995</v>
      </c>
      <c r="O1303" s="158" t="s">
        <v>84</v>
      </c>
      <c r="P1303" s="158" t="s">
        <v>84</v>
      </c>
      <c r="Q1303" s="158">
        <v>0.86619999999999997</v>
      </c>
      <c r="R1303" s="158">
        <v>0.8901</v>
      </c>
      <c r="S1303" s="158">
        <v>0.85840000000000005</v>
      </c>
      <c r="T1303" s="158">
        <v>0.87739999999999996</v>
      </c>
      <c r="U1303" s="158">
        <v>0.81710000000000005</v>
      </c>
      <c r="V1303" s="158">
        <v>0.8508</v>
      </c>
      <c r="W1303" s="158">
        <v>0.76980000000000004</v>
      </c>
      <c r="X1303" s="158">
        <v>0.84660000000000002</v>
      </c>
      <c r="Y1303" s="158">
        <v>0.51600000000000001</v>
      </c>
      <c r="Z1303" s="158">
        <v>0.54810000000000003</v>
      </c>
      <c r="AA1303" s="158">
        <v>0.86280000000000001</v>
      </c>
      <c r="AB1303" s="158">
        <v>0.90269999999999995</v>
      </c>
      <c r="AC1303" s="158"/>
      <c r="AD1303" s="181">
        <v>16928</v>
      </c>
      <c r="AE1303" s="181" t="s">
        <v>84</v>
      </c>
      <c r="AF1303" s="181">
        <v>3492</v>
      </c>
      <c r="AG1303" s="181">
        <v>5809</v>
      </c>
      <c r="AH1303" s="181">
        <v>2136</v>
      </c>
      <c r="AI1303" s="181">
        <v>442</v>
      </c>
      <c r="AJ1303" s="181">
        <v>3900</v>
      </c>
      <c r="AK1303" s="181">
        <v>1149</v>
      </c>
      <c r="AL1303" s="181">
        <v>11046</v>
      </c>
    </row>
    <row r="1304" spans="1:38" x14ac:dyDescent="0.25">
      <c r="A1304" s="159" t="s">
        <v>9944</v>
      </c>
      <c r="B1304" s="158">
        <v>0.73140000000000005</v>
      </c>
      <c r="C1304" s="158" t="s">
        <v>84</v>
      </c>
      <c r="D1304" s="158">
        <v>0.84330000000000005</v>
      </c>
      <c r="E1304" s="158">
        <v>0.84650000000000003</v>
      </c>
      <c r="F1304" s="158">
        <v>0.81140000000000001</v>
      </c>
      <c r="G1304" s="158">
        <v>0.7571</v>
      </c>
      <c r="H1304" s="158">
        <v>0.48449999999999999</v>
      </c>
      <c r="I1304" s="158">
        <v>0.77029999999999998</v>
      </c>
      <c r="J1304" s="158"/>
      <c r="K1304" s="158"/>
      <c r="L1304" s="158"/>
      <c r="M1304" s="158">
        <v>0.72299999999999998</v>
      </c>
      <c r="N1304" s="158">
        <v>0.73960000000000004</v>
      </c>
      <c r="O1304" s="158" t="s">
        <v>84</v>
      </c>
      <c r="P1304" s="158" t="s">
        <v>84</v>
      </c>
      <c r="Q1304" s="158">
        <v>0.82679999999999998</v>
      </c>
      <c r="R1304" s="158">
        <v>0.85840000000000005</v>
      </c>
      <c r="S1304" s="158">
        <v>0.83389999999999997</v>
      </c>
      <c r="T1304" s="158">
        <v>0.85819999999999996</v>
      </c>
      <c r="U1304" s="158">
        <v>0.78920000000000001</v>
      </c>
      <c r="V1304" s="158">
        <v>0.83160000000000001</v>
      </c>
      <c r="W1304" s="158">
        <v>0.69059999999999999</v>
      </c>
      <c r="X1304" s="158">
        <v>0.81130000000000002</v>
      </c>
      <c r="Y1304" s="158">
        <v>0.4677</v>
      </c>
      <c r="Z1304" s="158">
        <v>0.50109999999999999</v>
      </c>
      <c r="AA1304" s="158">
        <v>0.72260000000000002</v>
      </c>
      <c r="AB1304" s="158">
        <v>0.81089999999999995</v>
      </c>
      <c r="AC1304" s="158"/>
      <c r="AD1304" s="181">
        <v>12399</v>
      </c>
      <c r="AE1304" s="181" t="s">
        <v>84</v>
      </c>
      <c r="AF1304" s="181">
        <v>2495</v>
      </c>
      <c r="AG1304" s="181">
        <v>4149</v>
      </c>
      <c r="AH1304" s="181">
        <v>1519</v>
      </c>
      <c r="AI1304" s="181">
        <v>216</v>
      </c>
      <c r="AJ1304" s="181">
        <v>3640</v>
      </c>
      <c r="AK1304" s="181">
        <v>380</v>
      </c>
      <c r="AL1304" s="181">
        <v>9968</v>
      </c>
    </row>
    <row r="1305" spans="1:38" x14ac:dyDescent="0.25">
      <c r="A1305" s="159" t="s">
        <v>9945</v>
      </c>
      <c r="B1305" s="158">
        <v>0.91949999999999998</v>
      </c>
      <c r="C1305" s="158" t="s">
        <v>84</v>
      </c>
      <c r="D1305" s="158">
        <v>0.98829999999999996</v>
      </c>
      <c r="E1305" s="158">
        <v>0.9647</v>
      </c>
      <c r="F1305" s="158">
        <v>0.95069999999999999</v>
      </c>
      <c r="G1305" s="158">
        <v>0.96030000000000004</v>
      </c>
      <c r="H1305" s="158">
        <v>0.77049999999999996</v>
      </c>
      <c r="I1305" s="158">
        <v>0.94669999999999999</v>
      </c>
      <c r="J1305" s="158"/>
      <c r="K1305" s="158"/>
      <c r="L1305" s="158"/>
      <c r="M1305" s="158">
        <v>0.9153</v>
      </c>
      <c r="N1305" s="158">
        <v>0.9234</v>
      </c>
      <c r="O1305" s="158" t="s">
        <v>84</v>
      </c>
      <c r="P1305" s="158" t="s">
        <v>84</v>
      </c>
      <c r="Q1305" s="158">
        <v>0.98399999999999999</v>
      </c>
      <c r="R1305" s="158">
        <v>0.99150000000000005</v>
      </c>
      <c r="S1305" s="158">
        <v>0.95960000000000001</v>
      </c>
      <c r="T1305" s="158">
        <v>0.96919999999999995</v>
      </c>
      <c r="U1305" s="158">
        <v>0.94069999999999998</v>
      </c>
      <c r="V1305" s="158">
        <v>0.95909999999999995</v>
      </c>
      <c r="W1305" s="158">
        <v>0.93559999999999999</v>
      </c>
      <c r="X1305" s="158">
        <v>0.97570000000000001</v>
      </c>
      <c r="Y1305" s="158">
        <v>0.75780000000000003</v>
      </c>
      <c r="Z1305" s="158">
        <v>0.78259999999999996</v>
      </c>
      <c r="AA1305" s="158">
        <v>0.9284</v>
      </c>
      <c r="AB1305" s="158">
        <v>0.96050000000000002</v>
      </c>
      <c r="AC1305" s="158"/>
      <c r="AD1305" s="181">
        <v>17890</v>
      </c>
      <c r="AE1305" s="181" t="s">
        <v>84</v>
      </c>
      <c r="AF1305" s="181">
        <v>3876</v>
      </c>
      <c r="AG1305" s="181">
        <v>6156</v>
      </c>
      <c r="AH1305" s="181">
        <v>2256</v>
      </c>
      <c r="AI1305" s="181">
        <v>410</v>
      </c>
      <c r="AJ1305" s="181">
        <v>4391</v>
      </c>
      <c r="AK1305" s="181">
        <v>801</v>
      </c>
      <c r="AL1305" s="181">
        <v>12690</v>
      </c>
    </row>
    <row r="1306" spans="1:38" x14ac:dyDescent="0.25">
      <c r="A1306" s="159" t="s">
        <v>9946</v>
      </c>
      <c r="B1306" s="158">
        <v>0.91669999999999996</v>
      </c>
      <c r="C1306" s="158" t="s">
        <v>84</v>
      </c>
      <c r="D1306" s="158">
        <v>0.98599999999999999</v>
      </c>
      <c r="E1306" s="158">
        <v>0.96309999999999996</v>
      </c>
      <c r="F1306" s="158">
        <v>0.95030000000000003</v>
      </c>
      <c r="G1306" s="158">
        <v>0.97060000000000002</v>
      </c>
      <c r="H1306" s="158">
        <v>0.77310000000000001</v>
      </c>
      <c r="I1306" s="158">
        <v>0.93320000000000003</v>
      </c>
      <c r="J1306" s="158"/>
      <c r="K1306" s="158"/>
      <c r="L1306" s="158"/>
      <c r="M1306" s="158">
        <v>0.91239999999999999</v>
      </c>
      <c r="N1306" s="158">
        <v>0.92079999999999995</v>
      </c>
      <c r="O1306" s="158" t="s">
        <v>84</v>
      </c>
      <c r="P1306" s="158" t="s">
        <v>84</v>
      </c>
      <c r="Q1306" s="158">
        <v>0.98129999999999995</v>
      </c>
      <c r="R1306" s="158">
        <v>0.98960000000000004</v>
      </c>
      <c r="S1306" s="158">
        <v>0.9577</v>
      </c>
      <c r="T1306" s="158">
        <v>0.96779999999999999</v>
      </c>
      <c r="U1306" s="158">
        <v>0.93979999999999997</v>
      </c>
      <c r="V1306" s="158">
        <v>0.95899999999999996</v>
      </c>
      <c r="W1306" s="158">
        <v>0.94520000000000004</v>
      </c>
      <c r="X1306" s="158">
        <v>0.98429999999999995</v>
      </c>
      <c r="Y1306" s="158">
        <v>0.76039999999999996</v>
      </c>
      <c r="Z1306" s="158">
        <v>0.78520000000000001</v>
      </c>
      <c r="AA1306" s="158">
        <v>0.91149999999999998</v>
      </c>
      <c r="AB1306" s="158">
        <v>0.94979999999999998</v>
      </c>
      <c r="AC1306" s="158"/>
      <c r="AD1306" s="181">
        <v>17019</v>
      </c>
      <c r="AE1306" s="181" t="s">
        <v>84</v>
      </c>
      <c r="AF1306" s="181">
        <v>3709</v>
      </c>
      <c r="AG1306" s="181">
        <v>5824</v>
      </c>
      <c r="AH1306" s="181">
        <v>2081</v>
      </c>
      <c r="AI1306" s="181">
        <v>349</v>
      </c>
      <c r="AJ1306" s="181">
        <v>4369</v>
      </c>
      <c r="AK1306" s="181">
        <v>687</v>
      </c>
      <c r="AL1306" s="181">
        <v>12542</v>
      </c>
    </row>
    <row r="1307" spans="1:38" x14ac:dyDescent="0.25">
      <c r="A1307" s="159" t="s">
        <v>9947</v>
      </c>
      <c r="B1307" s="158">
        <v>0.90529999999999999</v>
      </c>
      <c r="C1307" s="158" t="s">
        <v>84</v>
      </c>
      <c r="D1307" s="158">
        <v>0.98499999999999999</v>
      </c>
      <c r="E1307" s="158">
        <v>0.96020000000000005</v>
      </c>
      <c r="F1307" s="158">
        <v>0.9345</v>
      </c>
      <c r="G1307" s="158">
        <v>0.94189999999999996</v>
      </c>
      <c r="H1307" s="158">
        <v>0.7601</v>
      </c>
      <c r="I1307" s="158">
        <v>0.92810000000000004</v>
      </c>
      <c r="J1307" s="158"/>
      <c r="K1307" s="158"/>
      <c r="L1307" s="158"/>
      <c r="M1307" s="158">
        <v>0.90039999999999998</v>
      </c>
      <c r="N1307" s="158">
        <v>0.90990000000000004</v>
      </c>
      <c r="O1307" s="158" t="s">
        <v>84</v>
      </c>
      <c r="P1307" s="158" t="s">
        <v>84</v>
      </c>
      <c r="Q1307" s="158">
        <v>0.97960000000000003</v>
      </c>
      <c r="R1307" s="158">
        <v>0.9889</v>
      </c>
      <c r="S1307" s="158">
        <v>0.95420000000000005</v>
      </c>
      <c r="T1307" s="158">
        <v>0.96540000000000004</v>
      </c>
      <c r="U1307" s="158">
        <v>0.92179999999999995</v>
      </c>
      <c r="V1307" s="158">
        <v>0.94520000000000004</v>
      </c>
      <c r="W1307" s="158">
        <v>0.90659999999999996</v>
      </c>
      <c r="X1307" s="158">
        <v>0.96419999999999995</v>
      </c>
      <c r="Y1307" s="158">
        <v>0.74690000000000001</v>
      </c>
      <c r="Z1307" s="158">
        <v>0.77270000000000005</v>
      </c>
      <c r="AA1307" s="158">
        <v>0.90129999999999999</v>
      </c>
      <c r="AB1307" s="158">
        <v>0.94779999999999998</v>
      </c>
      <c r="AC1307" s="158"/>
      <c r="AD1307" s="181">
        <v>15053</v>
      </c>
      <c r="AE1307" s="181" t="s">
        <v>84</v>
      </c>
      <c r="AF1307" s="181">
        <v>3187</v>
      </c>
      <c r="AG1307" s="181">
        <v>5096</v>
      </c>
      <c r="AH1307" s="181">
        <v>1797</v>
      </c>
      <c r="AI1307" s="181">
        <v>282</v>
      </c>
      <c r="AJ1307" s="181">
        <v>4189</v>
      </c>
      <c r="AK1307" s="181">
        <v>502</v>
      </c>
      <c r="AL1307" s="181">
        <v>11722</v>
      </c>
    </row>
    <row r="1308" spans="1:38" x14ac:dyDescent="0.25">
      <c r="A1308" s="159" t="s">
        <v>9948</v>
      </c>
      <c r="B1308" s="158">
        <v>0.92649999999999999</v>
      </c>
      <c r="C1308" s="158" t="s">
        <v>84</v>
      </c>
      <c r="D1308" s="158">
        <v>0.99170000000000003</v>
      </c>
      <c r="E1308" s="158">
        <v>0.96609999999999996</v>
      </c>
      <c r="F1308" s="158">
        <v>0.95960000000000001</v>
      </c>
      <c r="G1308" s="158">
        <v>0.95169999999999999</v>
      </c>
      <c r="H1308" s="158">
        <v>0.78029999999999999</v>
      </c>
      <c r="I1308" s="158">
        <v>0.9526</v>
      </c>
      <c r="J1308" s="158"/>
      <c r="K1308" s="158"/>
      <c r="L1308" s="158"/>
      <c r="M1308" s="158">
        <v>0.9224</v>
      </c>
      <c r="N1308" s="158">
        <v>0.9304</v>
      </c>
      <c r="O1308" s="158" t="s">
        <v>84</v>
      </c>
      <c r="P1308" s="158" t="s">
        <v>84</v>
      </c>
      <c r="Q1308" s="158">
        <v>0.98760000000000003</v>
      </c>
      <c r="R1308" s="158">
        <v>0.99450000000000005</v>
      </c>
      <c r="S1308" s="158">
        <v>0.96099999999999997</v>
      </c>
      <c r="T1308" s="158">
        <v>0.97060000000000002</v>
      </c>
      <c r="U1308" s="158">
        <v>0.95009999999999994</v>
      </c>
      <c r="V1308" s="158">
        <v>0.96730000000000005</v>
      </c>
      <c r="W1308" s="158">
        <v>0.92669999999999997</v>
      </c>
      <c r="X1308" s="158">
        <v>0.96840000000000004</v>
      </c>
      <c r="Y1308" s="158">
        <v>0.76700000000000002</v>
      </c>
      <c r="Z1308" s="158">
        <v>0.79300000000000004</v>
      </c>
      <c r="AA1308" s="158">
        <v>0.93830000000000002</v>
      </c>
      <c r="AB1308" s="158">
        <v>0.96360000000000001</v>
      </c>
      <c r="AC1308" s="158"/>
      <c r="AD1308" s="181">
        <v>16928</v>
      </c>
      <c r="AE1308" s="181" t="s">
        <v>84</v>
      </c>
      <c r="AF1308" s="181">
        <v>3492</v>
      </c>
      <c r="AG1308" s="181">
        <v>5809</v>
      </c>
      <c r="AH1308" s="181">
        <v>2136</v>
      </c>
      <c r="AI1308" s="181">
        <v>442</v>
      </c>
      <c r="AJ1308" s="181">
        <v>3900</v>
      </c>
      <c r="AK1308" s="181">
        <v>1149</v>
      </c>
      <c r="AL1308" s="181">
        <v>11046</v>
      </c>
    </row>
    <row r="1309" spans="1:38" x14ac:dyDescent="0.25">
      <c r="A1309" s="159" t="s">
        <v>9949</v>
      </c>
      <c r="B1309" s="158">
        <v>0.90249999999999997</v>
      </c>
      <c r="C1309" s="158" t="s">
        <v>84</v>
      </c>
      <c r="D1309" s="158">
        <v>0.98550000000000004</v>
      </c>
      <c r="E1309" s="158">
        <v>0.95820000000000005</v>
      </c>
      <c r="F1309" s="158">
        <v>0.94430000000000003</v>
      </c>
      <c r="G1309" s="158">
        <v>0.9325</v>
      </c>
      <c r="H1309" s="158">
        <v>0.76480000000000004</v>
      </c>
      <c r="I1309" s="158">
        <v>0.88300000000000001</v>
      </c>
      <c r="J1309" s="158"/>
      <c r="K1309" s="158"/>
      <c r="L1309" s="158"/>
      <c r="M1309" s="158">
        <v>0.89700000000000002</v>
      </c>
      <c r="N1309" s="158">
        <v>0.90759999999999996</v>
      </c>
      <c r="O1309" s="158" t="s">
        <v>84</v>
      </c>
      <c r="P1309" s="158" t="s">
        <v>84</v>
      </c>
      <c r="Q1309" s="158">
        <v>0.97940000000000005</v>
      </c>
      <c r="R1309" s="158">
        <v>0.98980000000000001</v>
      </c>
      <c r="S1309" s="158">
        <v>0.95140000000000002</v>
      </c>
      <c r="T1309" s="158">
        <v>0.96399999999999997</v>
      </c>
      <c r="U1309" s="158">
        <v>0.93120000000000003</v>
      </c>
      <c r="V1309" s="158">
        <v>0.95489999999999997</v>
      </c>
      <c r="W1309" s="158">
        <v>0.88890000000000002</v>
      </c>
      <c r="X1309" s="158">
        <v>0.95940000000000003</v>
      </c>
      <c r="Y1309" s="158">
        <v>0.75070000000000003</v>
      </c>
      <c r="Z1309" s="158">
        <v>0.7782</v>
      </c>
      <c r="AA1309" s="158">
        <v>0.84589999999999999</v>
      </c>
      <c r="AB1309" s="158">
        <v>0.91159999999999997</v>
      </c>
      <c r="AC1309" s="158"/>
      <c r="AD1309" s="181">
        <v>12399</v>
      </c>
      <c r="AE1309" s="181" t="s">
        <v>84</v>
      </c>
      <c r="AF1309" s="181">
        <v>2495</v>
      </c>
      <c r="AG1309" s="181">
        <v>4149</v>
      </c>
      <c r="AH1309" s="181">
        <v>1519</v>
      </c>
      <c r="AI1309" s="181">
        <v>216</v>
      </c>
      <c r="AJ1309" s="181">
        <v>3640</v>
      </c>
      <c r="AK1309" s="181">
        <v>380</v>
      </c>
      <c r="AL1309" s="181">
        <v>9968</v>
      </c>
    </row>
    <row r="1310" spans="1:38" x14ac:dyDescent="0.25">
      <c r="A1310" s="159" t="s">
        <v>9950</v>
      </c>
      <c r="B1310" s="158">
        <v>0.70760000000000001</v>
      </c>
      <c r="C1310" s="158" t="s">
        <v>84</v>
      </c>
      <c r="D1310" s="158">
        <v>0.80269999999999997</v>
      </c>
      <c r="E1310" s="158">
        <v>0.80789999999999995</v>
      </c>
      <c r="F1310" s="158">
        <v>0.73709999999999998</v>
      </c>
      <c r="G1310" s="158">
        <v>0.80759999999999998</v>
      </c>
      <c r="H1310" s="158">
        <v>0.43469999999999998</v>
      </c>
      <c r="I1310" s="158">
        <v>0.8387</v>
      </c>
      <c r="J1310" s="158"/>
      <c r="K1310" s="158"/>
      <c r="L1310" s="158"/>
      <c r="M1310" s="158">
        <v>0.70009999999999994</v>
      </c>
      <c r="N1310" s="158">
        <v>0.71499999999999997</v>
      </c>
      <c r="O1310" s="158" t="s">
        <v>84</v>
      </c>
      <c r="P1310" s="158" t="s">
        <v>84</v>
      </c>
      <c r="Q1310" s="158">
        <v>0.78769999999999996</v>
      </c>
      <c r="R1310" s="158">
        <v>0.81679999999999997</v>
      </c>
      <c r="S1310" s="158">
        <v>0.79600000000000004</v>
      </c>
      <c r="T1310" s="158">
        <v>0.81910000000000005</v>
      </c>
      <c r="U1310" s="158">
        <v>0.71589999999999998</v>
      </c>
      <c r="V1310" s="158">
        <v>0.75700000000000001</v>
      </c>
      <c r="W1310" s="158">
        <v>0.76019999999999999</v>
      </c>
      <c r="X1310" s="158">
        <v>0.84650000000000003</v>
      </c>
      <c r="Y1310" s="158">
        <v>0.41899999999999998</v>
      </c>
      <c r="Z1310" s="158">
        <v>0.45019999999999999</v>
      </c>
      <c r="AA1310" s="158">
        <v>0.80740000000000001</v>
      </c>
      <c r="AB1310" s="158">
        <v>0.86529999999999996</v>
      </c>
      <c r="AC1310" s="158"/>
      <c r="AD1310" s="181">
        <v>17890</v>
      </c>
      <c r="AE1310" s="181" t="s">
        <v>84</v>
      </c>
      <c r="AF1310" s="181">
        <v>3876</v>
      </c>
      <c r="AG1310" s="181">
        <v>6156</v>
      </c>
      <c r="AH1310" s="181">
        <v>2256</v>
      </c>
      <c r="AI1310" s="181">
        <v>410</v>
      </c>
      <c r="AJ1310" s="181">
        <v>4391</v>
      </c>
      <c r="AK1310" s="181">
        <v>801</v>
      </c>
      <c r="AL1310" s="181">
        <v>12690</v>
      </c>
    </row>
    <row r="1311" spans="1:38" x14ac:dyDescent="0.25">
      <c r="A1311" s="159" t="s">
        <v>9951</v>
      </c>
      <c r="B1311" s="158">
        <v>0.69989999999999997</v>
      </c>
      <c r="C1311" s="158" t="s">
        <v>84</v>
      </c>
      <c r="D1311" s="158">
        <v>0.79810000000000003</v>
      </c>
      <c r="E1311" s="158">
        <v>0.80210000000000004</v>
      </c>
      <c r="F1311" s="158">
        <v>0.74709999999999999</v>
      </c>
      <c r="G1311" s="158">
        <v>0.76580000000000004</v>
      </c>
      <c r="H1311" s="158">
        <v>0.43440000000000001</v>
      </c>
      <c r="I1311" s="158">
        <v>0.8145</v>
      </c>
      <c r="J1311" s="158"/>
      <c r="K1311" s="158"/>
      <c r="L1311" s="158"/>
      <c r="M1311" s="158">
        <v>0.69210000000000005</v>
      </c>
      <c r="N1311" s="158">
        <v>0.70750000000000002</v>
      </c>
      <c r="O1311" s="158" t="s">
        <v>84</v>
      </c>
      <c r="P1311" s="158" t="s">
        <v>84</v>
      </c>
      <c r="Q1311" s="158">
        <v>0.78239999999999998</v>
      </c>
      <c r="R1311" s="158">
        <v>0.81279999999999997</v>
      </c>
      <c r="S1311" s="158">
        <v>0.78969999999999996</v>
      </c>
      <c r="T1311" s="158">
        <v>0.81389999999999996</v>
      </c>
      <c r="U1311" s="158">
        <v>0.72519999999999996</v>
      </c>
      <c r="V1311" s="158">
        <v>0.76749999999999996</v>
      </c>
      <c r="W1311" s="158">
        <v>0.7117</v>
      </c>
      <c r="X1311" s="158">
        <v>0.81100000000000005</v>
      </c>
      <c r="Y1311" s="158">
        <v>0.41870000000000002</v>
      </c>
      <c r="Z1311" s="158">
        <v>0.45</v>
      </c>
      <c r="AA1311" s="158">
        <v>0.7782</v>
      </c>
      <c r="AB1311" s="158">
        <v>0.84540000000000004</v>
      </c>
      <c r="AC1311" s="158"/>
      <c r="AD1311" s="181">
        <v>17019</v>
      </c>
      <c r="AE1311" s="181" t="s">
        <v>84</v>
      </c>
      <c r="AF1311" s="181">
        <v>3709</v>
      </c>
      <c r="AG1311" s="181">
        <v>5824</v>
      </c>
      <c r="AH1311" s="181">
        <v>2081</v>
      </c>
      <c r="AI1311" s="181">
        <v>349</v>
      </c>
      <c r="AJ1311" s="181">
        <v>4369</v>
      </c>
      <c r="AK1311" s="181">
        <v>687</v>
      </c>
      <c r="AL1311" s="181">
        <v>12542</v>
      </c>
    </row>
    <row r="1312" spans="1:38" x14ac:dyDescent="0.25">
      <c r="A1312" s="159" t="s">
        <v>9952</v>
      </c>
      <c r="B1312" s="158">
        <v>0.68259999999999998</v>
      </c>
      <c r="C1312" s="158" t="s">
        <v>84</v>
      </c>
      <c r="D1312" s="158">
        <v>0.78080000000000005</v>
      </c>
      <c r="E1312" s="158">
        <v>0.8</v>
      </c>
      <c r="F1312" s="158">
        <v>0.74109999999999998</v>
      </c>
      <c r="G1312" s="158">
        <v>0.71330000000000005</v>
      </c>
      <c r="H1312" s="158">
        <v>0.4224</v>
      </c>
      <c r="I1312" s="158">
        <v>0.81089999999999995</v>
      </c>
      <c r="J1312" s="158"/>
      <c r="K1312" s="158"/>
      <c r="L1312" s="158"/>
      <c r="M1312" s="158">
        <v>0.67420000000000002</v>
      </c>
      <c r="N1312" s="158">
        <v>0.69079999999999997</v>
      </c>
      <c r="O1312" s="158" t="s">
        <v>84</v>
      </c>
      <c r="P1312" s="158" t="s">
        <v>84</v>
      </c>
      <c r="Q1312" s="158">
        <v>0.76349999999999996</v>
      </c>
      <c r="R1312" s="158">
        <v>0.79700000000000004</v>
      </c>
      <c r="S1312" s="158">
        <v>0.78669999999999995</v>
      </c>
      <c r="T1312" s="158">
        <v>0.81259999999999999</v>
      </c>
      <c r="U1312" s="158">
        <v>0.71719999999999995</v>
      </c>
      <c r="V1312" s="158">
        <v>0.76329999999999998</v>
      </c>
      <c r="W1312" s="158">
        <v>0.64939999999999998</v>
      </c>
      <c r="X1312" s="158">
        <v>0.76770000000000005</v>
      </c>
      <c r="Y1312" s="158">
        <v>0.40629999999999999</v>
      </c>
      <c r="Z1312" s="158">
        <v>0.43830000000000002</v>
      </c>
      <c r="AA1312" s="158">
        <v>0.76890000000000003</v>
      </c>
      <c r="AB1312" s="158">
        <v>0.84609999999999996</v>
      </c>
      <c r="AC1312" s="158"/>
      <c r="AD1312" s="181">
        <v>15053</v>
      </c>
      <c r="AE1312" s="181" t="s">
        <v>84</v>
      </c>
      <c r="AF1312" s="181">
        <v>3187</v>
      </c>
      <c r="AG1312" s="181">
        <v>5096</v>
      </c>
      <c r="AH1312" s="181">
        <v>1797</v>
      </c>
      <c r="AI1312" s="181">
        <v>282</v>
      </c>
      <c r="AJ1312" s="181">
        <v>4189</v>
      </c>
      <c r="AK1312" s="181">
        <v>502</v>
      </c>
      <c r="AL1312" s="181">
        <v>11722</v>
      </c>
    </row>
    <row r="1313" spans="1:38" x14ac:dyDescent="0.25">
      <c r="A1313" s="159" t="s">
        <v>9953</v>
      </c>
      <c r="B1313" s="158">
        <v>0.73250000000000004</v>
      </c>
      <c r="C1313" s="158" t="s">
        <v>84</v>
      </c>
      <c r="D1313" s="158">
        <v>0.8115</v>
      </c>
      <c r="E1313" s="158">
        <v>0.81759999999999999</v>
      </c>
      <c r="F1313" s="158">
        <v>0.78069999999999995</v>
      </c>
      <c r="G1313" s="158">
        <v>0.76549999999999996</v>
      </c>
      <c r="H1313" s="158">
        <v>0.4723</v>
      </c>
      <c r="I1313" s="158">
        <v>0.84189999999999998</v>
      </c>
      <c r="J1313" s="158"/>
      <c r="K1313" s="158"/>
      <c r="L1313" s="158"/>
      <c r="M1313" s="158">
        <v>0.72499999999999998</v>
      </c>
      <c r="N1313" s="158">
        <v>0.73980000000000001</v>
      </c>
      <c r="O1313" s="158" t="s">
        <v>84</v>
      </c>
      <c r="P1313" s="158" t="s">
        <v>84</v>
      </c>
      <c r="Q1313" s="158">
        <v>0.79590000000000005</v>
      </c>
      <c r="R1313" s="158">
        <v>0.82609999999999995</v>
      </c>
      <c r="S1313" s="158">
        <v>0.80579999999999996</v>
      </c>
      <c r="T1313" s="158">
        <v>0.82869999999999999</v>
      </c>
      <c r="U1313" s="158">
        <v>0.76019999999999999</v>
      </c>
      <c r="V1313" s="158">
        <v>0.79969999999999997</v>
      </c>
      <c r="W1313" s="158">
        <v>0.71899999999999997</v>
      </c>
      <c r="X1313" s="158">
        <v>0.80530000000000002</v>
      </c>
      <c r="Y1313" s="158">
        <v>0.4556</v>
      </c>
      <c r="Z1313" s="158">
        <v>0.48870000000000002</v>
      </c>
      <c r="AA1313" s="158">
        <v>0.8165</v>
      </c>
      <c r="AB1313" s="158">
        <v>0.86399999999999999</v>
      </c>
      <c r="AC1313" s="158"/>
      <c r="AD1313" s="181">
        <v>16928</v>
      </c>
      <c r="AE1313" s="181" t="s">
        <v>84</v>
      </c>
      <c r="AF1313" s="181">
        <v>3492</v>
      </c>
      <c r="AG1313" s="181">
        <v>5809</v>
      </c>
      <c r="AH1313" s="181">
        <v>2136</v>
      </c>
      <c r="AI1313" s="181">
        <v>442</v>
      </c>
      <c r="AJ1313" s="181">
        <v>3900</v>
      </c>
      <c r="AK1313" s="181">
        <v>1149</v>
      </c>
      <c r="AL1313" s="181">
        <v>11046</v>
      </c>
    </row>
    <row r="1314" spans="1:38" x14ac:dyDescent="0.25">
      <c r="A1314" s="159" t="s">
        <v>9954</v>
      </c>
      <c r="B1314" s="158">
        <v>0.66690000000000005</v>
      </c>
      <c r="C1314" s="158" t="s">
        <v>84</v>
      </c>
      <c r="D1314" s="158">
        <v>0.77549999999999997</v>
      </c>
      <c r="E1314" s="158">
        <v>0.78759999999999997</v>
      </c>
      <c r="F1314" s="158">
        <v>0.73050000000000004</v>
      </c>
      <c r="G1314" s="158">
        <v>0.6845</v>
      </c>
      <c r="H1314" s="158">
        <v>0.42209999999999998</v>
      </c>
      <c r="I1314" s="158">
        <v>0.71819999999999995</v>
      </c>
      <c r="J1314" s="158"/>
      <c r="K1314" s="158"/>
      <c r="L1314" s="158"/>
      <c r="M1314" s="158">
        <v>0.65759999999999996</v>
      </c>
      <c r="N1314" s="158">
        <v>0.67600000000000005</v>
      </c>
      <c r="O1314" s="158" t="s">
        <v>84</v>
      </c>
      <c r="P1314" s="158" t="s">
        <v>84</v>
      </c>
      <c r="Q1314" s="158">
        <v>0.75560000000000005</v>
      </c>
      <c r="R1314" s="158">
        <v>0.79410000000000003</v>
      </c>
      <c r="S1314" s="158">
        <v>0.77249999999999996</v>
      </c>
      <c r="T1314" s="158">
        <v>0.80179999999999996</v>
      </c>
      <c r="U1314" s="158">
        <v>0.70430000000000004</v>
      </c>
      <c r="V1314" s="158">
        <v>0.75480000000000003</v>
      </c>
      <c r="W1314" s="158">
        <v>0.61129999999999995</v>
      </c>
      <c r="X1314" s="158">
        <v>0.74670000000000003</v>
      </c>
      <c r="Y1314" s="158">
        <v>0.40510000000000002</v>
      </c>
      <c r="Z1314" s="158">
        <v>0.439</v>
      </c>
      <c r="AA1314" s="158">
        <v>0.6663</v>
      </c>
      <c r="AB1314" s="158">
        <v>0.76359999999999995</v>
      </c>
      <c r="AC1314" s="158"/>
      <c r="AD1314" s="181">
        <v>12399</v>
      </c>
      <c r="AE1314" s="181" t="s">
        <v>84</v>
      </c>
      <c r="AF1314" s="181">
        <v>2495</v>
      </c>
      <c r="AG1314" s="181">
        <v>4149</v>
      </c>
      <c r="AH1314" s="181">
        <v>1519</v>
      </c>
      <c r="AI1314" s="181">
        <v>216</v>
      </c>
      <c r="AJ1314" s="181">
        <v>3640</v>
      </c>
      <c r="AK1314" s="181">
        <v>380</v>
      </c>
      <c r="AL1314" s="181">
        <v>9968</v>
      </c>
    </row>
    <row r="1315" spans="1:38" x14ac:dyDescent="0.25">
      <c r="A1315" s="159" t="s">
        <v>9955</v>
      </c>
      <c r="B1315" s="158">
        <v>0.67749999999999999</v>
      </c>
      <c r="C1315" s="158" t="s">
        <v>84</v>
      </c>
      <c r="D1315" s="158">
        <v>0.77249999999999996</v>
      </c>
      <c r="E1315" s="158">
        <v>0.77600000000000002</v>
      </c>
      <c r="F1315" s="158">
        <v>0.70989999999999998</v>
      </c>
      <c r="G1315" s="158">
        <v>0.77159999999999995</v>
      </c>
      <c r="H1315" s="158">
        <v>0.4027</v>
      </c>
      <c r="I1315" s="158">
        <v>0.82730000000000004</v>
      </c>
      <c r="J1315" s="158"/>
      <c r="K1315" s="158"/>
      <c r="L1315" s="158"/>
      <c r="M1315" s="158">
        <v>0.66930000000000001</v>
      </c>
      <c r="N1315" s="158">
        <v>0.6855</v>
      </c>
      <c r="O1315" s="158" t="s">
        <v>84</v>
      </c>
      <c r="P1315" s="158" t="s">
        <v>84</v>
      </c>
      <c r="Q1315" s="158">
        <v>0.75549999999999995</v>
      </c>
      <c r="R1315" s="158">
        <v>0.78849999999999998</v>
      </c>
      <c r="S1315" s="158">
        <v>0.76249999999999996</v>
      </c>
      <c r="T1315" s="158">
        <v>0.78869999999999996</v>
      </c>
      <c r="U1315" s="158">
        <v>0.68669999999999998</v>
      </c>
      <c r="V1315" s="158">
        <v>0.73170000000000002</v>
      </c>
      <c r="W1315" s="158">
        <v>0.71879999999999999</v>
      </c>
      <c r="X1315" s="158">
        <v>0.81579999999999997</v>
      </c>
      <c r="Y1315" s="158">
        <v>0.3866</v>
      </c>
      <c r="Z1315" s="158">
        <v>0.41880000000000001</v>
      </c>
      <c r="AA1315" s="158">
        <v>0.79320000000000002</v>
      </c>
      <c r="AB1315" s="158">
        <v>0.85619999999999996</v>
      </c>
      <c r="AC1315" s="158"/>
      <c r="AD1315" s="181">
        <v>17890</v>
      </c>
      <c r="AE1315" s="181" t="s">
        <v>84</v>
      </c>
      <c r="AF1315" s="181">
        <v>3876</v>
      </c>
      <c r="AG1315" s="181">
        <v>6156</v>
      </c>
      <c r="AH1315" s="181">
        <v>2256</v>
      </c>
      <c r="AI1315" s="181">
        <v>410</v>
      </c>
      <c r="AJ1315" s="181">
        <v>4391</v>
      </c>
      <c r="AK1315" s="181">
        <v>801</v>
      </c>
      <c r="AL1315" s="181">
        <v>12690</v>
      </c>
    </row>
    <row r="1316" spans="1:38" x14ac:dyDescent="0.25">
      <c r="A1316" s="159" t="s">
        <v>9956</v>
      </c>
      <c r="B1316" s="158">
        <v>0.66400000000000003</v>
      </c>
      <c r="C1316" s="158" t="s">
        <v>84</v>
      </c>
      <c r="D1316" s="158">
        <v>0.75670000000000004</v>
      </c>
      <c r="E1316" s="158">
        <v>0.76580000000000004</v>
      </c>
      <c r="F1316" s="158">
        <v>0.7056</v>
      </c>
      <c r="G1316" s="158">
        <v>0.72609999999999997</v>
      </c>
      <c r="H1316" s="158">
        <v>0.40479999999999999</v>
      </c>
      <c r="I1316" s="158">
        <v>0.78859999999999997</v>
      </c>
      <c r="J1316" s="158"/>
      <c r="K1316" s="158"/>
      <c r="L1316" s="158"/>
      <c r="M1316" s="158">
        <v>0.65539999999999998</v>
      </c>
      <c r="N1316" s="158">
        <v>0.6724</v>
      </c>
      <c r="O1316" s="158" t="s">
        <v>84</v>
      </c>
      <c r="P1316" s="158" t="s">
        <v>84</v>
      </c>
      <c r="Q1316" s="158">
        <v>0.73860000000000003</v>
      </c>
      <c r="R1316" s="158">
        <v>0.77370000000000005</v>
      </c>
      <c r="S1316" s="158">
        <v>0.75149999999999995</v>
      </c>
      <c r="T1316" s="158">
        <v>0.77929999999999999</v>
      </c>
      <c r="U1316" s="158">
        <v>0.68110000000000004</v>
      </c>
      <c r="V1316" s="158">
        <v>0.72850000000000004</v>
      </c>
      <c r="W1316" s="158">
        <v>0.66500000000000004</v>
      </c>
      <c r="X1316" s="158">
        <v>0.77800000000000002</v>
      </c>
      <c r="Y1316" s="158">
        <v>0.3886</v>
      </c>
      <c r="Z1316" s="158">
        <v>0.4209</v>
      </c>
      <c r="AA1316" s="158">
        <v>0.74890000000000001</v>
      </c>
      <c r="AB1316" s="158">
        <v>0.82279999999999998</v>
      </c>
      <c r="AC1316" s="158"/>
      <c r="AD1316" s="181">
        <v>17019</v>
      </c>
      <c r="AE1316" s="181" t="s">
        <v>84</v>
      </c>
      <c r="AF1316" s="181">
        <v>3709</v>
      </c>
      <c r="AG1316" s="181">
        <v>5824</v>
      </c>
      <c r="AH1316" s="181">
        <v>2081</v>
      </c>
      <c r="AI1316" s="181">
        <v>349</v>
      </c>
      <c r="AJ1316" s="181">
        <v>4369</v>
      </c>
      <c r="AK1316" s="181">
        <v>687</v>
      </c>
      <c r="AL1316" s="181">
        <v>12542</v>
      </c>
    </row>
    <row r="1317" spans="1:38" x14ac:dyDescent="0.25">
      <c r="A1317" s="159" t="s">
        <v>9957</v>
      </c>
      <c r="B1317" s="158">
        <v>0.64649999999999996</v>
      </c>
      <c r="C1317" s="158" t="s">
        <v>84</v>
      </c>
      <c r="D1317" s="158">
        <v>0.74099999999999999</v>
      </c>
      <c r="E1317" s="158">
        <v>0.7581</v>
      </c>
      <c r="F1317" s="158">
        <v>0.70660000000000001</v>
      </c>
      <c r="G1317" s="158">
        <v>0.68169999999999997</v>
      </c>
      <c r="H1317" s="158">
        <v>0.3911</v>
      </c>
      <c r="I1317" s="158">
        <v>0.80720000000000003</v>
      </c>
      <c r="J1317" s="158"/>
      <c r="K1317" s="158"/>
      <c r="L1317" s="158"/>
      <c r="M1317" s="158">
        <v>0.63739999999999997</v>
      </c>
      <c r="N1317" s="158">
        <v>0.65549999999999997</v>
      </c>
      <c r="O1317" s="158" t="s">
        <v>84</v>
      </c>
      <c r="P1317" s="158" t="s">
        <v>84</v>
      </c>
      <c r="Q1317" s="158">
        <v>0.72140000000000004</v>
      </c>
      <c r="R1317" s="158">
        <v>0.75939999999999996</v>
      </c>
      <c r="S1317" s="158">
        <v>0.74280000000000002</v>
      </c>
      <c r="T1317" s="158">
        <v>0.77259999999999995</v>
      </c>
      <c r="U1317" s="158">
        <v>0.68030000000000002</v>
      </c>
      <c r="V1317" s="158">
        <v>0.73119999999999996</v>
      </c>
      <c r="W1317" s="158">
        <v>0.61380000000000001</v>
      </c>
      <c r="X1317" s="158">
        <v>0.74029999999999996</v>
      </c>
      <c r="Y1317" s="158">
        <v>0.3745</v>
      </c>
      <c r="Z1317" s="158">
        <v>0.40770000000000001</v>
      </c>
      <c r="AA1317" s="158">
        <v>0.76190000000000002</v>
      </c>
      <c r="AB1317" s="158">
        <v>0.8448</v>
      </c>
      <c r="AC1317" s="158"/>
      <c r="AD1317" s="181">
        <v>15053</v>
      </c>
      <c r="AE1317" s="181" t="s">
        <v>84</v>
      </c>
      <c r="AF1317" s="181">
        <v>3187</v>
      </c>
      <c r="AG1317" s="181">
        <v>5096</v>
      </c>
      <c r="AH1317" s="181">
        <v>1797</v>
      </c>
      <c r="AI1317" s="181">
        <v>282</v>
      </c>
      <c r="AJ1317" s="181">
        <v>4189</v>
      </c>
      <c r="AK1317" s="181">
        <v>502</v>
      </c>
      <c r="AL1317" s="181">
        <v>11722</v>
      </c>
    </row>
    <row r="1318" spans="1:38" x14ac:dyDescent="0.25">
      <c r="A1318" s="159" t="s">
        <v>9958</v>
      </c>
      <c r="B1318" s="158">
        <v>0.70099999999999996</v>
      </c>
      <c r="C1318" s="158" t="s">
        <v>84</v>
      </c>
      <c r="D1318" s="158">
        <v>0.77569999999999995</v>
      </c>
      <c r="E1318" s="158">
        <v>0.78480000000000005</v>
      </c>
      <c r="F1318" s="158">
        <v>0.75260000000000005</v>
      </c>
      <c r="G1318" s="158">
        <v>0.74360000000000004</v>
      </c>
      <c r="H1318" s="158">
        <v>0.43790000000000001</v>
      </c>
      <c r="I1318" s="158">
        <v>0.82779999999999998</v>
      </c>
      <c r="J1318" s="158"/>
      <c r="K1318" s="158"/>
      <c r="L1318" s="158"/>
      <c r="M1318" s="158">
        <v>0.69279999999999997</v>
      </c>
      <c r="N1318" s="158">
        <v>0.70899999999999996</v>
      </c>
      <c r="O1318" s="158" t="s">
        <v>84</v>
      </c>
      <c r="P1318" s="158" t="s">
        <v>84</v>
      </c>
      <c r="Q1318" s="158">
        <v>0.75780000000000003</v>
      </c>
      <c r="R1318" s="158">
        <v>0.79239999999999999</v>
      </c>
      <c r="S1318" s="158">
        <v>0.77139999999999997</v>
      </c>
      <c r="T1318" s="158">
        <v>0.79759999999999998</v>
      </c>
      <c r="U1318" s="158">
        <v>0.73</v>
      </c>
      <c r="V1318" s="158">
        <v>0.77359999999999995</v>
      </c>
      <c r="W1318" s="158">
        <v>0.69359999999999999</v>
      </c>
      <c r="X1318" s="158">
        <v>0.78659999999999997</v>
      </c>
      <c r="Y1318" s="158">
        <v>0.42059999999999997</v>
      </c>
      <c r="Z1318" s="158">
        <v>0.45500000000000002</v>
      </c>
      <c r="AA1318" s="158">
        <v>0.80020000000000002</v>
      </c>
      <c r="AB1318" s="158">
        <v>0.85199999999999998</v>
      </c>
      <c r="AC1318" s="158"/>
      <c r="AD1318" s="181">
        <v>16928</v>
      </c>
      <c r="AE1318" s="181" t="s">
        <v>84</v>
      </c>
      <c r="AF1318" s="181">
        <v>3492</v>
      </c>
      <c r="AG1318" s="181">
        <v>5809</v>
      </c>
      <c r="AH1318" s="181">
        <v>2136</v>
      </c>
      <c r="AI1318" s="181">
        <v>442</v>
      </c>
      <c r="AJ1318" s="181">
        <v>3900</v>
      </c>
      <c r="AK1318" s="181">
        <v>1149</v>
      </c>
      <c r="AL1318" s="181">
        <v>11046</v>
      </c>
    </row>
    <row r="1319" spans="1:38" x14ac:dyDescent="0.25">
      <c r="A1319" s="159" t="s">
        <v>9959</v>
      </c>
      <c r="B1319" s="158">
        <v>0.63260000000000005</v>
      </c>
      <c r="C1319" s="158" t="s">
        <v>84</v>
      </c>
      <c r="D1319" s="158">
        <v>0.73850000000000005</v>
      </c>
      <c r="E1319" s="158">
        <v>0.74850000000000005</v>
      </c>
      <c r="F1319" s="158">
        <v>0.69430000000000003</v>
      </c>
      <c r="G1319" s="158">
        <v>0.66439999999999999</v>
      </c>
      <c r="H1319" s="158">
        <v>0.39500000000000002</v>
      </c>
      <c r="I1319" s="158">
        <v>0.6835</v>
      </c>
      <c r="J1319" s="158"/>
      <c r="K1319" s="158"/>
      <c r="L1319" s="158"/>
      <c r="M1319" s="158">
        <v>0.62250000000000005</v>
      </c>
      <c r="N1319" s="158">
        <v>0.64249999999999996</v>
      </c>
      <c r="O1319" s="158" t="s">
        <v>84</v>
      </c>
      <c r="P1319" s="158" t="s">
        <v>84</v>
      </c>
      <c r="Q1319" s="158">
        <v>0.71579999999999999</v>
      </c>
      <c r="R1319" s="158">
        <v>0.75970000000000004</v>
      </c>
      <c r="S1319" s="158">
        <v>0.73150000000000004</v>
      </c>
      <c r="T1319" s="158">
        <v>0.76470000000000005</v>
      </c>
      <c r="U1319" s="158">
        <v>0.66579999999999995</v>
      </c>
      <c r="V1319" s="158">
        <v>0.72099999999999997</v>
      </c>
      <c r="W1319" s="158">
        <v>0.58740000000000003</v>
      </c>
      <c r="X1319" s="158">
        <v>0.73029999999999995</v>
      </c>
      <c r="Y1319" s="158">
        <v>0.37740000000000001</v>
      </c>
      <c r="Z1319" s="158">
        <v>0.41249999999999998</v>
      </c>
      <c r="AA1319" s="158">
        <v>0.62749999999999995</v>
      </c>
      <c r="AB1319" s="158">
        <v>0.7329</v>
      </c>
      <c r="AC1319" s="158"/>
      <c r="AD1319" s="181">
        <v>12399</v>
      </c>
      <c r="AE1319" s="181" t="s">
        <v>84</v>
      </c>
      <c r="AF1319" s="181">
        <v>2495</v>
      </c>
      <c r="AG1319" s="181">
        <v>4149</v>
      </c>
      <c r="AH1319" s="181">
        <v>1519</v>
      </c>
      <c r="AI1319" s="181">
        <v>216</v>
      </c>
      <c r="AJ1319" s="181">
        <v>3640</v>
      </c>
      <c r="AK1319" s="181">
        <v>380</v>
      </c>
      <c r="AL1319" s="181">
        <v>9968</v>
      </c>
    </row>
    <row r="1320" spans="1:38" x14ac:dyDescent="0.25">
      <c r="A1320" s="159" t="s">
        <v>9960</v>
      </c>
      <c r="B1320" s="158">
        <v>0.86629999999999996</v>
      </c>
      <c r="C1320" s="158" t="s">
        <v>84</v>
      </c>
      <c r="D1320" s="158">
        <v>0.95599999999999996</v>
      </c>
      <c r="E1320" s="158">
        <v>0.93130000000000002</v>
      </c>
      <c r="F1320" s="158">
        <v>0.91600000000000004</v>
      </c>
      <c r="G1320" s="158">
        <v>0.91200000000000003</v>
      </c>
      <c r="H1320" s="158">
        <v>0.65569999999999995</v>
      </c>
      <c r="I1320" s="158">
        <v>0.92320000000000002</v>
      </c>
      <c r="J1320" s="158"/>
      <c r="K1320" s="158"/>
      <c r="L1320" s="158"/>
      <c r="M1320" s="158">
        <v>0.86099999999999999</v>
      </c>
      <c r="N1320" s="158">
        <v>0.87129999999999996</v>
      </c>
      <c r="O1320" s="158" t="s">
        <v>84</v>
      </c>
      <c r="P1320" s="158" t="s">
        <v>84</v>
      </c>
      <c r="Q1320" s="158">
        <v>0.94850000000000001</v>
      </c>
      <c r="R1320" s="158">
        <v>0.96250000000000002</v>
      </c>
      <c r="S1320" s="158">
        <v>0.92430000000000001</v>
      </c>
      <c r="T1320" s="158">
        <v>0.93759999999999999</v>
      </c>
      <c r="U1320" s="158">
        <v>0.9032</v>
      </c>
      <c r="V1320" s="158">
        <v>0.92710000000000004</v>
      </c>
      <c r="W1320" s="158">
        <v>0.87890000000000001</v>
      </c>
      <c r="X1320" s="158">
        <v>0.93630000000000002</v>
      </c>
      <c r="Y1320" s="158">
        <v>0.64139999999999997</v>
      </c>
      <c r="Z1320" s="158">
        <v>0.66969999999999996</v>
      </c>
      <c r="AA1320" s="158">
        <v>0.90159999999999996</v>
      </c>
      <c r="AB1320" s="158">
        <v>0.94020000000000004</v>
      </c>
      <c r="AC1320" s="158"/>
      <c r="AD1320" s="181">
        <v>17890</v>
      </c>
      <c r="AE1320" s="181" t="s">
        <v>84</v>
      </c>
      <c r="AF1320" s="181">
        <v>3876</v>
      </c>
      <c r="AG1320" s="181">
        <v>6156</v>
      </c>
      <c r="AH1320" s="181">
        <v>2256</v>
      </c>
      <c r="AI1320" s="181">
        <v>410</v>
      </c>
      <c r="AJ1320" s="181">
        <v>4391</v>
      </c>
      <c r="AK1320" s="181">
        <v>801</v>
      </c>
      <c r="AL1320" s="181">
        <v>12690</v>
      </c>
    </row>
    <row r="1321" spans="1:38" x14ac:dyDescent="0.25">
      <c r="A1321" s="159" t="s">
        <v>9961</v>
      </c>
      <c r="B1321" s="158">
        <v>0.85960000000000003</v>
      </c>
      <c r="C1321" s="158" t="s">
        <v>84</v>
      </c>
      <c r="D1321" s="158">
        <v>0.94969999999999999</v>
      </c>
      <c r="E1321" s="158">
        <v>0.93269999999999997</v>
      </c>
      <c r="F1321" s="158">
        <v>0.91069999999999995</v>
      </c>
      <c r="G1321" s="158">
        <v>0.91080000000000005</v>
      </c>
      <c r="H1321" s="158">
        <v>0.64970000000000006</v>
      </c>
      <c r="I1321" s="158">
        <v>0.90859999999999996</v>
      </c>
      <c r="J1321" s="158"/>
      <c r="K1321" s="158"/>
      <c r="L1321" s="158"/>
      <c r="M1321" s="158">
        <v>0.85419999999999996</v>
      </c>
      <c r="N1321" s="158">
        <v>0.8649</v>
      </c>
      <c r="O1321" s="158" t="s">
        <v>84</v>
      </c>
      <c r="P1321" s="158" t="s">
        <v>84</v>
      </c>
      <c r="Q1321" s="158">
        <v>0.94159999999999999</v>
      </c>
      <c r="R1321" s="158">
        <v>0.95679999999999998</v>
      </c>
      <c r="S1321" s="158">
        <v>0.92549999999999999</v>
      </c>
      <c r="T1321" s="158">
        <v>0.93920000000000003</v>
      </c>
      <c r="U1321" s="158">
        <v>0.89710000000000001</v>
      </c>
      <c r="V1321" s="158">
        <v>0.92259999999999998</v>
      </c>
      <c r="W1321" s="158">
        <v>0.87409999999999999</v>
      </c>
      <c r="X1321" s="158">
        <v>0.93720000000000003</v>
      </c>
      <c r="Y1321" s="158">
        <v>0.63519999999999999</v>
      </c>
      <c r="Z1321" s="158">
        <v>0.66369999999999996</v>
      </c>
      <c r="AA1321" s="158">
        <v>0.88370000000000004</v>
      </c>
      <c r="AB1321" s="158">
        <v>0.9284</v>
      </c>
      <c r="AC1321" s="158"/>
      <c r="AD1321" s="181">
        <v>17019</v>
      </c>
      <c r="AE1321" s="181" t="s">
        <v>84</v>
      </c>
      <c r="AF1321" s="181">
        <v>3709</v>
      </c>
      <c r="AG1321" s="181">
        <v>5824</v>
      </c>
      <c r="AH1321" s="181">
        <v>2081</v>
      </c>
      <c r="AI1321" s="181">
        <v>349</v>
      </c>
      <c r="AJ1321" s="181">
        <v>4369</v>
      </c>
      <c r="AK1321" s="181">
        <v>687</v>
      </c>
      <c r="AL1321" s="181">
        <v>12542</v>
      </c>
    </row>
    <row r="1322" spans="1:38" x14ac:dyDescent="0.25">
      <c r="A1322" s="159" t="s">
        <v>9962</v>
      </c>
      <c r="B1322" s="158">
        <v>0.84509999999999996</v>
      </c>
      <c r="C1322" s="158" t="s">
        <v>84</v>
      </c>
      <c r="D1322" s="158">
        <v>0.94320000000000004</v>
      </c>
      <c r="E1322" s="158">
        <v>0.93310000000000004</v>
      </c>
      <c r="F1322" s="158">
        <v>0.88060000000000005</v>
      </c>
      <c r="G1322" s="158">
        <v>0.91769999999999996</v>
      </c>
      <c r="H1322" s="158">
        <v>0.63890000000000002</v>
      </c>
      <c r="I1322" s="158">
        <v>0.88119999999999998</v>
      </c>
      <c r="J1322" s="158"/>
      <c r="K1322" s="158"/>
      <c r="L1322" s="158"/>
      <c r="M1322" s="158">
        <v>0.83899999999999997</v>
      </c>
      <c r="N1322" s="158">
        <v>0.85089999999999999</v>
      </c>
      <c r="O1322" s="158" t="s">
        <v>84</v>
      </c>
      <c r="P1322" s="158" t="s">
        <v>84</v>
      </c>
      <c r="Q1322" s="158">
        <v>0.93400000000000005</v>
      </c>
      <c r="R1322" s="158">
        <v>0.95120000000000005</v>
      </c>
      <c r="S1322" s="158">
        <v>0.9254</v>
      </c>
      <c r="T1322" s="158">
        <v>0.94</v>
      </c>
      <c r="U1322" s="158">
        <v>0.86419999999999997</v>
      </c>
      <c r="V1322" s="158">
        <v>0.8952</v>
      </c>
      <c r="W1322" s="158">
        <v>0.877</v>
      </c>
      <c r="X1322" s="158">
        <v>0.94540000000000002</v>
      </c>
      <c r="Y1322" s="158">
        <v>0.624</v>
      </c>
      <c r="Z1322" s="158">
        <v>0.65329999999999999</v>
      </c>
      <c r="AA1322" s="158">
        <v>0.84870000000000001</v>
      </c>
      <c r="AB1322" s="158">
        <v>0.90710000000000002</v>
      </c>
      <c r="AC1322" s="158"/>
      <c r="AD1322" s="181">
        <v>15053</v>
      </c>
      <c r="AE1322" s="181" t="s">
        <v>84</v>
      </c>
      <c r="AF1322" s="181">
        <v>3187</v>
      </c>
      <c r="AG1322" s="181">
        <v>5096</v>
      </c>
      <c r="AH1322" s="181">
        <v>1797</v>
      </c>
      <c r="AI1322" s="181">
        <v>282</v>
      </c>
      <c r="AJ1322" s="181">
        <v>4189</v>
      </c>
      <c r="AK1322" s="181">
        <v>502</v>
      </c>
      <c r="AL1322" s="181">
        <v>11722</v>
      </c>
    </row>
    <row r="1323" spans="1:38" x14ac:dyDescent="0.25">
      <c r="A1323" s="159" t="s">
        <v>9963</v>
      </c>
      <c r="B1323" s="158">
        <v>0.87670000000000003</v>
      </c>
      <c r="C1323" s="158" t="s">
        <v>84</v>
      </c>
      <c r="D1323" s="158">
        <v>0.95860000000000001</v>
      </c>
      <c r="E1323" s="158">
        <v>0.93940000000000001</v>
      </c>
      <c r="F1323" s="158">
        <v>0.91779999999999995</v>
      </c>
      <c r="G1323" s="158">
        <v>0.91590000000000005</v>
      </c>
      <c r="H1323" s="158">
        <v>0.6673</v>
      </c>
      <c r="I1323" s="158">
        <v>0.92969999999999997</v>
      </c>
      <c r="J1323" s="158"/>
      <c r="K1323" s="158"/>
      <c r="L1323" s="158"/>
      <c r="M1323" s="158">
        <v>0.87150000000000005</v>
      </c>
      <c r="N1323" s="158">
        <v>0.88170000000000004</v>
      </c>
      <c r="O1323" s="158" t="s">
        <v>84</v>
      </c>
      <c r="P1323" s="158" t="s">
        <v>84</v>
      </c>
      <c r="Q1323" s="158">
        <v>0.95089999999999997</v>
      </c>
      <c r="R1323" s="158">
        <v>0.96509999999999996</v>
      </c>
      <c r="S1323" s="158">
        <v>0.93259999999999998</v>
      </c>
      <c r="T1323" s="158">
        <v>0.94550000000000001</v>
      </c>
      <c r="U1323" s="158">
        <v>0.90480000000000005</v>
      </c>
      <c r="V1323" s="158">
        <v>0.92900000000000005</v>
      </c>
      <c r="W1323" s="158">
        <v>0.88490000000000002</v>
      </c>
      <c r="X1323" s="158">
        <v>0.93889999999999996</v>
      </c>
      <c r="Y1323" s="158">
        <v>0.6522</v>
      </c>
      <c r="Z1323" s="158">
        <v>0.68200000000000005</v>
      </c>
      <c r="AA1323" s="158">
        <v>0.91279999999999994</v>
      </c>
      <c r="AB1323" s="158">
        <v>0.94340000000000002</v>
      </c>
      <c r="AC1323" s="158"/>
      <c r="AD1323" s="181">
        <v>16928</v>
      </c>
      <c r="AE1323" s="181" t="s">
        <v>84</v>
      </c>
      <c r="AF1323" s="181">
        <v>3492</v>
      </c>
      <c r="AG1323" s="181">
        <v>5809</v>
      </c>
      <c r="AH1323" s="181">
        <v>2136</v>
      </c>
      <c r="AI1323" s="181">
        <v>442</v>
      </c>
      <c r="AJ1323" s="181">
        <v>3900</v>
      </c>
      <c r="AK1323" s="181">
        <v>1149</v>
      </c>
      <c r="AL1323" s="181">
        <v>11046</v>
      </c>
    </row>
    <row r="1324" spans="1:38" x14ac:dyDescent="0.25">
      <c r="A1324" s="159" t="s">
        <v>9964</v>
      </c>
      <c r="B1324" s="158">
        <v>0.83960000000000001</v>
      </c>
      <c r="C1324" s="158" t="s">
        <v>84</v>
      </c>
      <c r="D1324" s="158">
        <v>0.94789999999999996</v>
      </c>
      <c r="E1324" s="158">
        <v>0.92600000000000005</v>
      </c>
      <c r="F1324" s="158">
        <v>0.9042</v>
      </c>
      <c r="G1324" s="158">
        <v>0.85699999999999998</v>
      </c>
      <c r="H1324" s="158">
        <v>0.63890000000000002</v>
      </c>
      <c r="I1324" s="158">
        <v>0.84060000000000001</v>
      </c>
      <c r="J1324" s="158"/>
      <c r="K1324" s="158"/>
      <c r="L1324" s="158"/>
      <c r="M1324" s="158">
        <v>0.83289999999999997</v>
      </c>
      <c r="N1324" s="158">
        <v>0.84609999999999996</v>
      </c>
      <c r="O1324" s="158" t="s">
        <v>84</v>
      </c>
      <c r="P1324" s="158" t="s">
        <v>84</v>
      </c>
      <c r="Q1324" s="158">
        <v>0.93769999999999998</v>
      </c>
      <c r="R1324" s="158">
        <v>0.95660000000000001</v>
      </c>
      <c r="S1324" s="158">
        <v>0.91710000000000003</v>
      </c>
      <c r="T1324" s="158">
        <v>0.93389999999999995</v>
      </c>
      <c r="U1324" s="158">
        <v>0.88770000000000004</v>
      </c>
      <c r="V1324" s="158">
        <v>0.91849999999999998</v>
      </c>
      <c r="W1324" s="158">
        <v>0.80149999999999999</v>
      </c>
      <c r="X1324" s="158">
        <v>0.89800000000000002</v>
      </c>
      <c r="Y1324" s="158">
        <v>0.62290000000000001</v>
      </c>
      <c r="Z1324" s="158">
        <v>0.65429999999999999</v>
      </c>
      <c r="AA1324" s="158">
        <v>0.79920000000000002</v>
      </c>
      <c r="AB1324" s="158">
        <v>0.87419999999999998</v>
      </c>
      <c r="AC1324" s="158"/>
      <c r="AD1324" s="181">
        <v>12399</v>
      </c>
      <c r="AE1324" s="181" t="s">
        <v>84</v>
      </c>
      <c r="AF1324" s="181">
        <v>2495</v>
      </c>
      <c r="AG1324" s="181">
        <v>4149</v>
      </c>
      <c r="AH1324" s="181">
        <v>1519</v>
      </c>
      <c r="AI1324" s="181">
        <v>216</v>
      </c>
      <c r="AJ1324" s="181">
        <v>3640</v>
      </c>
      <c r="AK1324" s="181">
        <v>380</v>
      </c>
      <c r="AL1324" s="181">
        <v>9968</v>
      </c>
    </row>
    <row r="1325" spans="1:38" x14ac:dyDescent="0.25">
      <c r="A1325" s="159" t="s">
        <v>9965</v>
      </c>
      <c r="B1325" s="158">
        <v>0.82240000000000002</v>
      </c>
      <c r="C1325" s="158" t="s">
        <v>84</v>
      </c>
      <c r="D1325" s="158">
        <v>0.92310000000000003</v>
      </c>
      <c r="E1325" s="158">
        <v>0.90290000000000004</v>
      </c>
      <c r="F1325" s="158">
        <v>0.86809999999999998</v>
      </c>
      <c r="G1325" s="158">
        <v>0.8871</v>
      </c>
      <c r="H1325" s="158">
        <v>0.5776</v>
      </c>
      <c r="I1325" s="158">
        <v>0.89539999999999997</v>
      </c>
      <c r="J1325" s="158"/>
      <c r="K1325" s="158"/>
      <c r="L1325" s="158"/>
      <c r="M1325" s="158">
        <v>0.8165</v>
      </c>
      <c r="N1325" s="158">
        <v>0.82809999999999995</v>
      </c>
      <c r="O1325" s="158" t="s">
        <v>84</v>
      </c>
      <c r="P1325" s="158" t="s">
        <v>84</v>
      </c>
      <c r="Q1325" s="158">
        <v>0.91349999999999998</v>
      </c>
      <c r="R1325" s="158">
        <v>0.93179999999999996</v>
      </c>
      <c r="S1325" s="158">
        <v>0.89470000000000005</v>
      </c>
      <c r="T1325" s="158">
        <v>0.91059999999999997</v>
      </c>
      <c r="U1325" s="158">
        <v>0.85270000000000001</v>
      </c>
      <c r="V1325" s="158">
        <v>0.8821</v>
      </c>
      <c r="W1325" s="158">
        <v>0.85040000000000004</v>
      </c>
      <c r="X1325" s="158">
        <v>0.9153</v>
      </c>
      <c r="Y1325" s="158">
        <v>0.56259999999999999</v>
      </c>
      <c r="Z1325" s="158">
        <v>0.59230000000000005</v>
      </c>
      <c r="AA1325" s="158">
        <v>0.87080000000000002</v>
      </c>
      <c r="AB1325" s="158">
        <v>0.91559999999999997</v>
      </c>
      <c r="AC1325" s="158"/>
      <c r="AD1325" s="181">
        <v>17890</v>
      </c>
      <c r="AE1325" s="181" t="s">
        <v>84</v>
      </c>
      <c r="AF1325" s="181">
        <v>3876</v>
      </c>
      <c r="AG1325" s="181">
        <v>6156</v>
      </c>
      <c r="AH1325" s="181">
        <v>2256</v>
      </c>
      <c r="AI1325" s="181">
        <v>410</v>
      </c>
      <c r="AJ1325" s="181">
        <v>4391</v>
      </c>
      <c r="AK1325" s="181">
        <v>801</v>
      </c>
      <c r="AL1325" s="181">
        <v>12690</v>
      </c>
    </row>
    <row r="1326" spans="1:38" x14ac:dyDescent="0.25">
      <c r="A1326" s="159" t="s">
        <v>9966</v>
      </c>
      <c r="B1326" s="158">
        <v>0.81850000000000001</v>
      </c>
      <c r="C1326" s="158" t="s">
        <v>84</v>
      </c>
      <c r="D1326" s="158">
        <v>0.91900000000000004</v>
      </c>
      <c r="E1326" s="158">
        <v>0.90090000000000003</v>
      </c>
      <c r="F1326" s="158">
        <v>0.86670000000000003</v>
      </c>
      <c r="G1326" s="158">
        <v>0.87790000000000001</v>
      </c>
      <c r="H1326" s="158">
        <v>0.58420000000000005</v>
      </c>
      <c r="I1326" s="158">
        <v>0.89100000000000001</v>
      </c>
      <c r="J1326" s="158"/>
      <c r="K1326" s="158"/>
      <c r="L1326" s="158"/>
      <c r="M1326" s="158">
        <v>0.81230000000000002</v>
      </c>
      <c r="N1326" s="158">
        <v>0.82440000000000002</v>
      </c>
      <c r="O1326" s="158" t="s">
        <v>84</v>
      </c>
      <c r="P1326" s="158" t="s">
        <v>84</v>
      </c>
      <c r="Q1326" s="158">
        <v>0.90880000000000005</v>
      </c>
      <c r="R1326" s="158">
        <v>0.92810000000000004</v>
      </c>
      <c r="S1326" s="158">
        <v>0.89229999999999998</v>
      </c>
      <c r="T1326" s="158">
        <v>0.90890000000000004</v>
      </c>
      <c r="U1326" s="158">
        <v>0.85040000000000004</v>
      </c>
      <c r="V1326" s="158">
        <v>0.88129999999999997</v>
      </c>
      <c r="W1326" s="158">
        <v>0.83630000000000004</v>
      </c>
      <c r="X1326" s="158">
        <v>0.90949999999999998</v>
      </c>
      <c r="Y1326" s="158">
        <v>0.56910000000000005</v>
      </c>
      <c r="Z1326" s="158">
        <v>0.59889999999999999</v>
      </c>
      <c r="AA1326" s="158">
        <v>0.86380000000000001</v>
      </c>
      <c r="AB1326" s="158">
        <v>0.91310000000000002</v>
      </c>
      <c r="AC1326" s="158"/>
      <c r="AD1326" s="181">
        <v>17019</v>
      </c>
      <c r="AE1326" s="181" t="s">
        <v>84</v>
      </c>
      <c r="AF1326" s="181">
        <v>3709</v>
      </c>
      <c r="AG1326" s="181">
        <v>5824</v>
      </c>
      <c r="AH1326" s="181">
        <v>2081</v>
      </c>
      <c r="AI1326" s="181">
        <v>349</v>
      </c>
      <c r="AJ1326" s="181">
        <v>4369</v>
      </c>
      <c r="AK1326" s="181">
        <v>687</v>
      </c>
      <c r="AL1326" s="181">
        <v>12542</v>
      </c>
    </row>
    <row r="1327" spans="1:38" x14ac:dyDescent="0.25">
      <c r="A1327" s="159" t="s">
        <v>9967</v>
      </c>
      <c r="B1327" s="158">
        <v>0.79920000000000002</v>
      </c>
      <c r="C1327" s="158" t="s">
        <v>84</v>
      </c>
      <c r="D1327" s="158">
        <v>0.90429999999999999</v>
      </c>
      <c r="E1327" s="158">
        <v>0.89680000000000004</v>
      </c>
      <c r="F1327" s="158">
        <v>0.84370000000000001</v>
      </c>
      <c r="G1327" s="158">
        <v>0.87680000000000002</v>
      </c>
      <c r="H1327" s="158">
        <v>0.56869999999999998</v>
      </c>
      <c r="I1327" s="158">
        <v>0.86360000000000003</v>
      </c>
      <c r="J1327" s="158"/>
      <c r="K1327" s="158"/>
      <c r="L1327" s="158"/>
      <c r="M1327" s="158">
        <v>0.79249999999999998</v>
      </c>
      <c r="N1327" s="158">
        <v>0.80579999999999996</v>
      </c>
      <c r="O1327" s="158" t="s">
        <v>84</v>
      </c>
      <c r="P1327" s="158" t="s">
        <v>84</v>
      </c>
      <c r="Q1327" s="158">
        <v>0.89259999999999995</v>
      </c>
      <c r="R1327" s="158">
        <v>0.91469999999999996</v>
      </c>
      <c r="S1327" s="158">
        <v>0.88739999999999997</v>
      </c>
      <c r="T1327" s="158">
        <v>0.90539999999999998</v>
      </c>
      <c r="U1327" s="158">
        <v>0.82520000000000004</v>
      </c>
      <c r="V1327" s="158">
        <v>0.86050000000000004</v>
      </c>
      <c r="W1327" s="158">
        <v>0.82930000000000004</v>
      </c>
      <c r="X1327" s="158">
        <v>0.91169999999999995</v>
      </c>
      <c r="Y1327" s="158">
        <v>0.55330000000000001</v>
      </c>
      <c r="Z1327" s="158">
        <v>0.58379999999999999</v>
      </c>
      <c r="AA1327" s="158">
        <v>0.82879999999999998</v>
      </c>
      <c r="AB1327" s="158">
        <v>0.89180000000000004</v>
      </c>
      <c r="AC1327" s="158"/>
      <c r="AD1327" s="181">
        <v>15053</v>
      </c>
      <c r="AE1327" s="181" t="s">
        <v>84</v>
      </c>
      <c r="AF1327" s="181">
        <v>3187</v>
      </c>
      <c r="AG1327" s="181">
        <v>5096</v>
      </c>
      <c r="AH1327" s="181">
        <v>1797</v>
      </c>
      <c r="AI1327" s="181">
        <v>282</v>
      </c>
      <c r="AJ1327" s="181">
        <v>4189</v>
      </c>
      <c r="AK1327" s="181">
        <v>502</v>
      </c>
      <c r="AL1327" s="181">
        <v>11722</v>
      </c>
    </row>
    <row r="1328" spans="1:38" x14ac:dyDescent="0.25">
      <c r="A1328" s="159" t="s">
        <v>9968</v>
      </c>
      <c r="B1328" s="158">
        <v>0.83809999999999996</v>
      </c>
      <c r="C1328" s="158" t="s">
        <v>84</v>
      </c>
      <c r="D1328" s="158">
        <v>0.92720000000000002</v>
      </c>
      <c r="E1328" s="158">
        <v>0.91020000000000001</v>
      </c>
      <c r="F1328" s="158">
        <v>0.88419999999999999</v>
      </c>
      <c r="G1328" s="158">
        <v>0.871</v>
      </c>
      <c r="H1328" s="158">
        <v>0.6008</v>
      </c>
      <c r="I1328" s="158">
        <v>0.91049999999999998</v>
      </c>
      <c r="J1328" s="158"/>
      <c r="K1328" s="158"/>
      <c r="L1328" s="158"/>
      <c r="M1328" s="158">
        <v>0.83230000000000004</v>
      </c>
      <c r="N1328" s="158">
        <v>0.84379999999999999</v>
      </c>
      <c r="O1328" s="158" t="s">
        <v>84</v>
      </c>
      <c r="P1328" s="158" t="s">
        <v>84</v>
      </c>
      <c r="Q1328" s="158">
        <v>0.91720000000000002</v>
      </c>
      <c r="R1328" s="158">
        <v>0.93600000000000005</v>
      </c>
      <c r="S1328" s="158">
        <v>0.90200000000000002</v>
      </c>
      <c r="T1328" s="158">
        <v>0.91769999999999996</v>
      </c>
      <c r="U1328" s="158">
        <v>0.86909999999999998</v>
      </c>
      <c r="V1328" s="158">
        <v>0.89759999999999995</v>
      </c>
      <c r="W1328" s="158">
        <v>0.83440000000000003</v>
      </c>
      <c r="X1328" s="158">
        <v>0.9</v>
      </c>
      <c r="Y1328" s="158">
        <v>0.58499999999999996</v>
      </c>
      <c r="Z1328" s="158">
        <v>0.61619999999999997</v>
      </c>
      <c r="AA1328" s="158">
        <v>0.89149999999999996</v>
      </c>
      <c r="AB1328" s="158">
        <v>0.92620000000000002</v>
      </c>
      <c r="AC1328" s="158"/>
      <c r="AD1328" s="181">
        <v>16928</v>
      </c>
      <c r="AE1328" s="181" t="s">
        <v>84</v>
      </c>
      <c r="AF1328" s="181">
        <v>3492</v>
      </c>
      <c r="AG1328" s="181">
        <v>5809</v>
      </c>
      <c r="AH1328" s="181">
        <v>2136</v>
      </c>
      <c r="AI1328" s="181">
        <v>442</v>
      </c>
      <c r="AJ1328" s="181">
        <v>3900</v>
      </c>
      <c r="AK1328" s="181">
        <v>1149</v>
      </c>
      <c r="AL1328" s="181">
        <v>11046</v>
      </c>
    </row>
    <row r="1329" spans="1:38" x14ac:dyDescent="0.25">
      <c r="A1329" s="159" t="s">
        <v>9969</v>
      </c>
      <c r="B1329" s="158">
        <v>0.79</v>
      </c>
      <c r="C1329" s="158" t="s">
        <v>84</v>
      </c>
      <c r="D1329" s="158">
        <v>0.90369999999999995</v>
      </c>
      <c r="E1329" s="158">
        <v>0.89139999999999997</v>
      </c>
      <c r="F1329" s="158">
        <v>0.85770000000000002</v>
      </c>
      <c r="G1329" s="158">
        <v>0.80989999999999995</v>
      </c>
      <c r="H1329" s="158">
        <v>0.56410000000000005</v>
      </c>
      <c r="I1329" s="158">
        <v>0.8175</v>
      </c>
      <c r="J1329" s="158"/>
      <c r="K1329" s="158"/>
      <c r="L1329" s="158"/>
      <c r="M1329" s="158">
        <v>0.78239999999999998</v>
      </c>
      <c r="N1329" s="158">
        <v>0.79730000000000001</v>
      </c>
      <c r="O1329" s="158" t="s">
        <v>84</v>
      </c>
      <c r="P1329" s="158" t="s">
        <v>84</v>
      </c>
      <c r="Q1329" s="158">
        <v>0.89029999999999998</v>
      </c>
      <c r="R1329" s="158">
        <v>0.91549999999999998</v>
      </c>
      <c r="S1329" s="158">
        <v>0.88080000000000003</v>
      </c>
      <c r="T1329" s="158">
        <v>0.90110000000000001</v>
      </c>
      <c r="U1329" s="158">
        <v>0.83809999999999996</v>
      </c>
      <c r="V1329" s="158">
        <v>0.87509999999999999</v>
      </c>
      <c r="W1329" s="158">
        <v>0.74860000000000004</v>
      </c>
      <c r="X1329" s="158">
        <v>0.85760000000000003</v>
      </c>
      <c r="Y1329" s="158">
        <v>0.54759999999999998</v>
      </c>
      <c r="Z1329" s="158">
        <v>0.58030000000000004</v>
      </c>
      <c r="AA1329" s="158">
        <v>0.77359999999999995</v>
      </c>
      <c r="AB1329" s="158">
        <v>0.85360000000000003</v>
      </c>
      <c r="AC1329" s="158"/>
      <c r="AD1329" s="181">
        <v>12399</v>
      </c>
      <c r="AE1329" s="181" t="s">
        <v>84</v>
      </c>
      <c r="AF1329" s="181">
        <v>2495</v>
      </c>
      <c r="AG1329" s="181">
        <v>4149</v>
      </c>
      <c r="AH1329" s="181">
        <v>1519</v>
      </c>
      <c r="AI1329" s="181">
        <v>216</v>
      </c>
      <c r="AJ1329" s="181">
        <v>3640</v>
      </c>
      <c r="AK1329" s="181">
        <v>380</v>
      </c>
      <c r="AL1329" s="181">
        <v>9968</v>
      </c>
    </row>
    <row r="1330" spans="1:38" x14ac:dyDescent="0.25">
      <c r="A1330" s="159" t="s">
        <v>9970</v>
      </c>
      <c r="B1330" s="158">
        <v>0.7913</v>
      </c>
      <c r="C1330" s="158" t="s">
        <v>84</v>
      </c>
      <c r="D1330" s="158">
        <v>0.8901</v>
      </c>
      <c r="E1330" s="158">
        <v>0.87739999999999996</v>
      </c>
      <c r="F1330" s="158">
        <v>0.83889999999999998</v>
      </c>
      <c r="G1330" s="158">
        <v>0.86199999999999999</v>
      </c>
      <c r="H1330" s="158">
        <v>0.5363</v>
      </c>
      <c r="I1330" s="158">
        <v>0.87809999999999999</v>
      </c>
      <c r="J1330" s="158"/>
      <c r="K1330" s="158"/>
      <c r="L1330" s="158"/>
      <c r="M1330" s="158">
        <v>0.78490000000000004</v>
      </c>
      <c r="N1330" s="158">
        <v>0.7974</v>
      </c>
      <c r="O1330" s="158" t="s">
        <v>84</v>
      </c>
      <c r="P1330" s="158" t="s">
        <v>84</v>
      </c>
      <c r="Q1330" s="158">
        <v>0.87880000000000003</v>
      </c>
      <c r="R1330" s="158">
        <v>0.90039999999999998</v>
      </c>
      <c r="S1330" s="158">
        <v>0.86819999999999997</v>
      </c>
      <c r="T1330" s="158">
        <v>0.88600000000000001</v>
      </c>
      <c r="U1330" s="158">
        <v>0.82199999999999995</v>
      </c>
      <c r="V1330" s="158">
        <v>0.85429999999999995</v>
      </c>
      <c r="W1330" s="158">
        <v>0.82210000000000005</v>
      </c>
      <c r="X1330" s="158">
        <v>0.89339999999999997</v>
      </c>
      <c r="Y1330" s="158">
        <v>0.52110000000000001</v>
      </c>
      <c r="Z1330" s="158">
        <v>0.55120000000000002</v>
      </c>
      <c r="AA1330" s="158">
        <v>0.85170000000000001</v>
      </c>
      <c r="AB1330" s="158">
        <v>0.9002</v>
      </c>
      <c r="AC1330" s="158"/>
      <c r="AD1330" s="181">
        <v>17890</v>
      </c>
      <c r="AE1330" s="181" t="s">
        <v>84</v>
      </c>
      <c r="AF1330" s="181">
        <v>3876</v>
      </c>
      <c r="AG1330" s="181">
        <v>6156</v>
      </c>
      <c r="AH1330" s="181">
        <v>2256</v>
      </c>
      <c r="AI1330" s="181">
        <v>410</v>
      </c>
      <c r="AJ1330" s="181">
        <v>4391</v>
      </c>
      <c r="AK1330" s="181">
        <v>801</v>
      </c>
      <c r="AL1330" s="181">
        <v>12690</v>
      </c>
    </row>
    <row r="1331" spans="1:38" x14ac:dyDescent="0.25">
      <c r="A1331" s="159" t="s">
        <v>9971</v>
      </c>
      <c r="B1331" s="158">
        <v>0.78520000000000001</v>
      </c>
      <c r="C1331" s="158" t="s">
        <v>84</v>
      </c>
      <c r="D1331" s="158">
        <v>0.89029999999999998</v>
      </c>
      <c r="E1331" s="158">
        <v>0.87719999999999998</v>
      </c>
      <c r="F1331" s="158">
        <v>0.8327</v>
      </c>
      <c r="G1331" s="158">
        <v>0.83340000000000003</v>
      </c>
      <c r="H1331" s="158">
        <v>0.53320000000000001</v>
      </c>
      <c r="I1331" s="158">
        <v>0.87190000000000001</v>
      </c>
      <c r="J1331" s="158"/>
      <c r="K1331" s="158"/>
      <c r="L1331" s="158"/>
      <c r="M1331" s="158">
        <v>0.77859999999999996</v>
      </c>
      <c r="N1331" s="158">
        <v>0.79159999999999997</v>
      </c>
      <c r="O1331" s="158" t="s">
        <v>84</v>
      </c>
      <c r="P1331" s="158" t="s">
        <v>84</v>
      </c>
      <c r="Q1331" s="158">
        <v>0.87860000000000005</v>
      </c>
      <c r="R1331" s="158">
        <v>0.90080000000000005</v>
      </c>
      <c r="S1331" s="158">
        <v>0.86770000000000003</v>
      </c>
      <c r="T1331" s="158">
        <v>0.8861</v>
      </c>
      <c r="U1331" s="158">
        <v>0.81479999999999997</v>
      </c>
      <c r="V1331" s="158">
        <v>0.84899999999999998</v>
      </c>
      <c r="W1331" s="158">
        <v>0.78720000000000001</v>
      </c>
      <c r="X1331" s="158">
        <v>0.87029999999999996</v>
      </c>
      <c r="Y1331" s="158">
        <v>0.51790000000000003</v>
      </c>
      <c r="Z1331" s="158">
        <v>0.54820000000000002</v>
      </c>
      <c r="AA1331" s="158">
        <v>0.84260000000000002</v>
      </c>
      <c r="AB1331" s="158">
        <v>0.89600000000000002</v>
      </c>
      <c r="AC1331" s="158"/>
      <c r="AD1331" s="181">
        <v>17019</v>
      </c>
      <c r="AE1331" s="181" t="s">
        <v>84</v>
      </c>
      <c r="AF1331" s="181">
        <v>3709</v>
      </c>
      <c r="AG1331" s="181">
        <v>5824</v>
      </c>
      <c r="AH1331" s="181">
        <v>2081</v>
      </c>
      <c r="AI1331" s="181">
        <v>349</v>
      </c>
      <c r="AJ1331" s="181">
        <v>4369</v>
      </c>
      <c r="AK1331" s="181">
        <v>687</v>
      </c>
      <c r="AL1331" s="181">
        <v>12542</v>
      </c>
    </row>
    <row r="1332" spans="1:38" x14ac:dyDescent="0.25">
      <c r="A1332" s="159" t="s">
        <v>9972</v>
      </c>
      <c r="B1332" s="158">
        <v>0.76649999999999996</v>
      </c>
      <c r="C1332" s="158" t="s">
        <v>84</v>
      </c>
      <c r="D1332" s="158">
        <v>0.87519999999999998</v>
      </c>
      <c r="E1332" s="158">
        <v>0.87290000000000001</v>
      </c>
      <c r="F1332" s="158">
        <v>0.8206</v>
      </c>
      <c r="G1332" s="158">
        <v>0.82030000000000003</v>
      </c>
      <c r="H1332" s="158">
        <v>0.51919999999999999</v>
      </c>
      <c r="I1332" s="158">
        <v>0.83699999999999997</v>
      </c>
      <c r="J1332" s="158"/>
      <c r="K1332" s="158"/>
      <c r="L1332" s="158"/>
      <c r="M1332" s="158">
        <v>0.75929999999999997</v>
      </c>
      <c r="N1332" s="158">
        <v>0.77359999999999995</v>
      </c>
      <c r="O1332" s="158" t="s">
        <v>84</v>
      </c>
      <c r="P1332" s="158" t="s">
        <v>84</v>
      </c>
      <c r="Q1332" s="158">
        <v>0.86209999999999998</v>
      </c>
      <c r="R1332" s="158">
        <v>0.88719999999999999</v>
      </c>
      <c r="S1332" s="158">
        <v>0.86250000000000004</v>
      </c>
      <c r="T1332" s="158">
        <v>0.88260000000000005</v>
      </c>
      <c r="U1332" s="158">
        <v>0.80079999999999996</v>
      </c>
      <c r="V1332" s="158">
        <v>0.83860000000000001</v>
      </c>
      <c r="W1332" s="158">
        <v>0.76690000000000003</v>
      </c>
      <c r="X1332" s="158">
        <v>0.86260000000000003</v>
      </c>
      <c r="Y1332" s="158">
        <v>0.50360000000000005</v>
      </c>
      <c r="Z1332" s="158">
        <v>0.53459999999999996</v>
      </c>
      <c r="AA1332" s="158">
        <v>0.79949999999999999</v>
      </c>
      <c r="AB1332" s="158">
        <v>0.86799999999999999</v>
      </c>
      <c r="AC1332" s="158"/>
      <c r="AD1332" s="181">
        <v>15053</v>
      </c>
      <c r="AE1332" s="181" t="s">
        <v>84</v>
      </c>
      <c r="AF1332" s="181">
        <v>3187</v>
      </c>
      <c r="AG1332" s="181">
        <v>5096</v>
      </c>
      <c r="AH1332" s="181">
        <v>1797</v>
      </c>
      <c r="AI1332" s="181">
        <v>282</v>
      </c>
      <c r="AJ1332" s="181">
        <v>4189</v>
      </c>
      <c r="AK1332" s="181">
        <v>502</v>
      </c>
      <c r="AL1332" s="181">
        <v>11722</v>
      </c>
    </row>
    <row r="1333" spans="1:38" x14ac:dyDescent="0.25">
      <c r="A1333" s="159" t="s">
        <v>9973</v>
      </c>
      <c r="B1333" s="158">
        <v>0.81240000000000001</v>
      </c>
      <c r="C1333" s="158" t="s">
        <v>84</v>
      </c>
      <c r="D1333" s="158">
        <v>0.90459999999999996</v>
      </c>
      <c r="E1333" s="158">
        <v>0.88870000000000005</v>
      </c>
      <c r="F1333" s="158">
        <v>0.85440000000000005</v>
      </c>
      <c r="G1333" s="158">
        <v>0.84240000000000004</v>
      </c>
      <c r="H1333" s="158">
        <v>0.56320000000000003</v>
      </c>
      <c r="I1333" s="158">
        <v>0.90249999999999997</v>
      </c>
      <c r="J1333" s="158"/>
      <c r="K1333" s="158"/>
      <c r="L1333" s="158"/>
      <c r="M1333" s="158">
        <v>0.80610000000000004</v>
      </c>
      <c r="N1333" s="158">
        <v>0.81850000000000001</v>
      </c>
      <c r="O1333" s="158" t="s">
        <v>84</v>
      </c>
      <c r="P1333" s="158" t="s">
        <v>84</v>
      </c>
      <c r="Q1333" s="158">
        <v>0.89339999999999997</v>
      </c>
      <c r="R1333" s="158">
        <v>0.91469999999999996</v>
      </c>
      <c r="S1333" s="158">
        <v>0.87970000000000004</v>
      </c>
      <c r="T1333" s="158">
        <v>0.8972</v>
      </c>
      <c r="U1333" s="158">
        <v>0.83779999999999999</v>
      </c>
      <c r="V1333" s="158">
        <v>0.86939999999999995</v>
      </c>
      <c r="W1333" s="158">
        <v>0.80310000000000004</v>
      </c>
      <c r="X1333" s="158">
        <v>0.87450000000000006</v>
      </c>
      <c r="Y1333" s="158">
        <v>0.54710000000000003</v>
      </c>
      <c r="Z1333" s="158">
        <v>0.57889999999999997</v>
      </c>
      <c r="AA1333" s="158">
        <v>0.88260000000000005</v>
      </c>
      <c r="AB1333" s="158">
        <v>0.91920000000000002</v>
      </c>
      <c r="AC1333" s="158"/>
      <c r="AD1333" s="181">
        <v>16928</v>
      </c>
      <c r="AE1333" s="181" t="s">
        <v>84</v>
      </c>
      <c r="AF1333" s="181">
        <v>3492</v>
      </c>
      <c r="AG1333" s="181">
        <v>5809</v>
      </c>
      <c r="AH1333" s="181">
        <v>2136</v>
      </c>
      <c r="AI1333" s="181">
        <v>442</v>
      </c>
      <c r="AJ1333" s="181">
        <v>3900</v>
      </c>
      <c r="AK1333" s="181">
        <v>1149</v>
      </c>
      <c r="AL1333" s="181">
        <v>11046</v>
      </c>
    </row>
    <row r="1334" spans="1:38" x14ac:dyDescent="0.25">
      <c r="A1334" s="159" t="s">
        <v>9974</v>
      </c>
      <c r="B1334" s="158">
        <v>0.75829999999999997</v>
      </c>
      <c r="C1334" s="158" t="s">
        <v>84</v>
      </c>
      <c r="D1334" s="158">
        <v>0.87549999999999994</v>
      </c>
      <c r="E1334" s="158">
        <v>0.86280000000000001</v>
      </c>
      <c r="F1334" s="158">
        <v>0.83599999999999997</v>
      </c>
      <c r="G1334" s="158">
        <v>0.77669999999999995</v>
      </c>
      <c r="H1334" s="158">
        <v>0.52210000000000001</v>
      </c>
      <c r="I1334" s="158">
        <v>0.78910000000000002</v>
      </c>
      <c r="J1334" s="158"/>
      <c r="K1334" s="158"/>
      <c r="L1334" s="158"/>
      <c r="M1334" s="158">
        <v>0.75029999999999997</v>
      </c>
      <c r="N1334" s="158">
        <v>0.7661</v>
      </c>
      <c r="O1334" s="158" t="s">
        <v>84</v>
      </c>
      <c r="P1334" s="158" t="s">
        <v>84</v>
      </c>
      <c r="Q1334" s="158">
        <v>0.86050000000000004</v>
      </c>
      <c r="R1334" s="158">
        <v>0.88900000000000001</v>
      </c>
      <c r="S1334" s="158">
        <v>0.85099999999999998</v>
      </c>
      <c r="T1334" s="158">
        <v>0.87380000000000002</v>
      </c>
      <c r="U1334" s="158">
        <v>0.81510000000000005</v>
      </c>
      <c r="V1334" s="158">
        <v>0.8548</v>
      </c>
      <c r="W1334" s="158">
        <v>0.71220000000000006</v>
      </c>
      <c r="X1334" s="158">
        <v>0.82850000000000001</v>
      </c>
      <c r="Y1334" s="158">
        <v>0.50529999999999997</v>
      </c>
      <c r="Z1334" s="158">
        <v>0.53849999999999998</v>
      </c>
      <c r="AA1334" s="158">
        <v>0.74299999999999999</v>
      </c>
      <c r="AB1334" s="158">
        <v>0.82789999999999997</v>
      </c>
      <c r="AC1334" s="158"/>
      <c r="AD1334" s="181">
        <v>12399</v>
      </c>
      <c r="AE1334" s="181" t="s">
        <v>84</v>
      </c>
      <c r="AF1334" s="181">
        <v>2495</v>
      </c>
      <c r="AG1334" s="181">
        <v>4149</v>
      </c>
      <c r="AH1334" s="181">
        <v>1519</v>
      </c>
      <c r="AI1334" s="181">
        <v>216</v>
      </c>
      <c r="AJ1334" s="181">
        <v>3640</v>
      </c>
      <c r="AK1334" s="181">
        <v>380</v>
      </c>
      <c r="AL1334" s="181">
        <v>9968</v>
      </c>
    </row>
    <row r="1335" spans="1:38" x14ac:dyDescent="0.25">
      <c r="A1335" s="159" t="s">
        <v>9975</v>
      </c>
      <c r="B1335" s="158">
        <v>0.41970000000000002</v>
      </c>
      <c r="C1335" s="158" t="s">
        <v>84</v>
      </c>
      <c r="D1335" s="158">
        <v>0.43909999999999999</v>
      </c>
      <c r="E1335" s="158">
        <v>0.4955</v>
      </c>
      <c r="F1335" s="158">
        <v>0.51049999999999995</v>
      </c>
      <c r="G1335" s="158">
        <v>0.55249999999999999</v>
      </c>
      <c r="H1335" s="158">
        <v>0.18790000000000001</v>
      </c>
      <c r="I1335" s="158">
        <v>0.50419999999999998</v>
      </c>
      <c r="J1335" s="158"/>
      <c r="K1335" s="158"/>
      <c r="L1335" s="158"/>
      <c r="M1335" s="158">
        <v>0.41049999999999998</v>
      </c>
      <c r="N1335" s="158">
        <v>0.4289</v>
      </c>
      <c r="O1335" s="158" t="s">
        <v>84</v>
      </c>
      <c r="P1335" s="158" t="s">
        <v>84</v>
      </c>
      <c r="Q1335" s="158">
        <v>0.42399999999999999</v>
      </c>
      <c r="R1335" s="158">
        <v>0.4541</v>
      </c>
      <c r="S1335" s="158">
        <v>0.47410000000000002</v>
      </c>
      <c r="T1335" s="158">
        <v>0.51659999999999995</v>
      </c>
      <c r="U1335" s="158">
        <v>0.4763</v>
      </c>
      <c r="V1335" s="158">
        <v>0.54359999999999997</v>
      </c>
      <c r="W1335" s="158">
        <v>0.52370000000000005</v>
      </c>
      <c r="X1335" s="158">
        <v>0.58040000000000003</v>
      </c>
      <c r="Y1335" s="158">
        <v>0.17199999999999999</v>
      </c>
      <c r="Z1335" s="158">
        <v>0.2044</v>
      </c>
      <c r="AA1335" s="158">
        <v>0.4551</v>
      </c>
      <c r="AB1335" s="158">
        <v>0.55120000000000002</v>
      </c>
      <c r="AC1335" s="158"/>
      <c r="AD1335" s="181">
        <v>11630</v>
      </c>
      <c r="AE1335" s="181" t="s">
        <v>84</v>
      </c>
      <c r="AF1335" s="181">
        <v>4426</v>
      </c>
      <c r="AG1335" s="181">
        <v>2269</v>
      </c>
      <c r="AH1335" s="181">
        <v>903</v>
      </c>
      <c r="AI1335" s="181">
        <v>1251</v>
      </c>
      <c r="AJ1335" s="181">
        <v>2344</v>
      </c>
      <c r="AK1335" s="181">
        <v>437</v>
      </c>
      <c r="AL1335" s="181">
        <v>18764</v>
      </c>
    </row>
    <row r="1336" spans="1:38" x14ac:dyDescent="0.25">
      <c r="A1336" s="159" t="s">
        <v>9976</v>
      </c>
      <c r="B1336" s="158">
        <v>0.4098</v>
      </c>
      <c r="C1336" s="158" t="s">
        <v>84</v>
      </c>
      <c r="D1336" s="158">
        <v>0.43359999999999999</v>
      </c>
      <c r="E1336" s="158">
        <v>0.49259999999999998</v>
      </c>
      <c r="F1336" s="158">
        <v>0.52239999999999998</v>
      </c>
      <c r="G1336" s="158">
        <v>0.53269999999999995</v>
      </c>
      <c r="H1336" s="158">
        <v>0.1671</v>
      </c>
      <c r="I1336" s="158">
        <v>0.48320000000000002</v>
      </c>
      <c r="J1336" s="158"/>
      <c r="K1336" s="158"/>
      <c r="L1336" s="158"/>
      <c r="M1336" s="158">
        <v>0.40060000000000001</v>
      </c>
      <c r="N1336" s="158">
        <v>0.41899999999999998</v>
      </c>
      <c r="O1336" s="158" t="s">
        <v>84</v>
      </c>
      <c r="P1336" s="158" t="s">
        <v>84</v>
      </c>
      <c r="Q1336" s="158">
        <v>0.41870000000000002</v>
      </c>
      <c r="R1336" s="158">
        <v>0.44850000000000001</v>
      </c>
      <c r="S1336" s="158">
        <v>0.47139999999999999</v>
      </c>
      <c r="T1336" s="158">
        <v>0.51329999999999998</v>
      </c>
      <c r="U1336" s="158">
        <v>0.4879</v>
      </c>
      <c r="V1336" s="158">
        <v>0.55569999999999997</v>
      </c>
      <c r="W1336" s="158">
        <v>0.50380000000000003</v>
      </c>
      <c r="X1336" s="158">
        <v>0.56059999999999999</v>
      </c>
      <c r="Y1336" s="158">
        <v>0.15210000000000001</v>
      </c>
      <c r="Z1336" s="158">
        <v>0.18279999999999999</v>
      </c>
      <c r="AA1336" s="158">
        <v>0.42380000000000001</v>
      </c>
      <c r="AB1336" s="158">
        <v>0.54</v>
      </c>
      <c r="AC1336" s="158"/>
      <c r="AD1336" s="181">
        <v>11688</v>
      </c>
      <c r="AE1336" s="181" t="s">
        <v>84</v>
      </c>
      <c r="AF1336" s="181">
        <v>4496</v>
      </c>
      <c r="AG1336" s="181">
        <v>2340</v>
      </c>
      <c r="AH1336" s="181">
        <v>898</v>
      </c>
      <c r="AI1336" s="181">
        <v>1268</v>
      </c>
      <c r="AJ1336" s="181">
        <v>2387</v>
      </c>
      <c r="AK1336" s="181">
        <v>299</v>
      </c>
      <c r="AL1336" s="181">
        <v>19092</v>
      </c>
    </row>
    <row r="1337" spans="1:38" x14ac:dyDescent="0.25">
      <c r="A1337" s="159" t="s">
        <v>9977</v>
      </c>
      <c r="B1337" s="158">
        <v>0.38419999999999999</v>
      </c>
      <c r="C1337" s="158" t="s">
        <v>84</v>
      </c>
      <c r="D1337" s="158">
        <v>0.40710000000000002</v>
      </c>
      <c r="E1337" s="158">
        <v>0.47439999999999999</v>
      </c>
      <c r="F1337" s="158">
        <v>0.48039999999999999</v>
      </c>
      <c r="G1337" s="158">
        <v>0.51380000000000003</v>
      </c>
      <c r="H1337" s="158">
        <v>0.17330000000000001</v>
      </c>
      <c r="I1337" s="158">
        <v>0.42099999999999999</v>
      </c>
      <c r="J1337" s="158"/>
      <c r="K1337" s="158"/>
      <c r="L1337" s="158"/>
      <c r="M1337" s="158">
        <v>0.37509999999999999</v>
      </c>
      <c r="N1337" s="158">
        <v>0.39340000000000003</v>
      </c>
      <c r="O1337" s="158" t="s">
        <v>84</v>
      </c>
      <c r="P1337" s="158" t="s">
        <v>84</v>
      </c>
      <c r="Q1337" s="158">
        <v>0.39229999999999998</v>
      </c>
      <c r="R1337" s="158">
        <v>0.42199999999999999</v>
      </c>
      <c r="S1337" s="158">
        <v>0.45300000000000001</v>
      </c>
      <c r="T1337" s="158">
        <v>0.49559999999999998</v>
      </c>
      <c r="U1337" s="158">
        <v>0.4446</v>
      </c>
      <c r="V1337" s="158">
        <v>0.51519999999999999</v>
      </c>
      <c r="W1337" s="158">
        <v>0.48299999999999998</v>
      </c>
      <c r="X1337" s="158">
        <v>0.54369999999999996</v>
      </c>
      <c r="Y1337" s="158">
        <v>0.1585</v>
      </c>
      <c r="Z1337" s="158">
        <v>0.18859999999999999</v>
      </c>
      <c r="AA1337" s="158">
        <v>0.35780000000000001</v>
      </c>
      <c r="AB1337" s="158">
        <v>0.48280000000000001</v>
      </c>
      <c r="AC1337" s="158"/>
      <c r="AD1337" s="181">
        <v>11449</v>
      </c>
      <c r="AE1337" s="181" t="s">
        <v>84</v>
      </c>
      <c r="AF1337" s="181">
        <v>4457</v>
      </c>
      <c r="AG1337" s="181">
        <v>2263</v>
      </c>
      <c r="AH1337" s="181">
        <v>826</v>
      </c>
      <c r="AI1337" s="181">
        <v>1106</v>
      </c>
      <c r="AJ1337" s="181">
        <v>2550</v>
      </c>
      <c r="AK1337" s="181">
        <v>247</v>
      </c>
      <c r="AL1337" s="181">
        <v>19082</v>
      </c>
    </row>
    <row r="1338" spans="1:38" x14ac:dyDescent="0.25">
      <c r="A1338" s="159" t="s">
        <v>9978</v>
      </c>
      <c r="B1338" s="158">
        <v>0.43759999999999999</v>
      </c>
      <c r="C1338" s="158" t="s">
        <v>84</v>
      </c>
      <c r="D1338" s="158">
        <v>0.45619999999999999</v>
      </c>
      <c r="E1338" s="158">
        <v>0.496</v>
      </c>
      <c r="F1338" s="158">
        <v>0.52829999999999999</v>
      </c>
      <c r="G1338" s="158">
        <v>0.54820000000000002</v>
      </c>
      <c r="H1338" s="158">
        <v>0.19570000000000001</v>
      </c>
      <c r="I1338" s="158">
        <v>0.52780000000000005</v>
      </c>
      <c r="J1338" s="158"/>
      <c r="K1338" s="158"/>
      <c r="L1338" s="158"/>
      <c r="M1338" s="158">
        <v>0.4274</v>
      </c>
      <c r="N1338" s="158">
        <v>0.44769999999999999</v>
      </c>
      <c r="O1338" s="158" t="s">
        <v>84</v>
      </c>
      <c r="P1338" s="158" t="s">
        <v>84</v>
      </c>
      <c r="Q1338" s="158">
        <v>0.43930000000000002</v>
      </c>
      <c r="R1338" s="158">
        <v>0.4728</v>
      </c>
      <c r="S1338" s="158">
        <v>0.47310000000000002</v>
      </c>
      <c r="T1338" s="158">
        <v>0.51849999999999996</v>
      </c>
      <c r="U1338" s="158">
        <v>0.4914</v>
      </c>
      <c r="V1338" s="158">
        <v>0.56369999999999998</v>
      </c>
      <c r="W1338" s="158">
        <v>0.51749999999999996</v>
      </c>
      <c r="X1338" s="158">
        <v>0.57769999999999999</v>
      </c>
      <c r="Y1338" s="158">
        <v>0.17699999999999999</v>
      </c>
      <c r="Z1338" s="158">
        <v>0.21510000000000001</v>
      </c>
      <c r="AA1338" s="158">
        <v>0.48180000000000001</v>
      </c>
      <c r="AB1338" s="158">
        <v>0.5716</v>
      </c>
      <c r="AC1338" s="158"/>
      <c r="AD1338" s="181">
        <v>9662</v>
      </c>
      <c r="AE1338" s="181" t="s">
        <v>84</v>
      </c>
      <c r="AF1338" s="181">
        <v>3584</v>
      </c>
      <c r="AG1338" s="181">
        <v>1975</v>
      </c>
      <c r="AH1338" s="181">
        <v>772</v>
      </c>
      <c r="AI1338" s="181">
        <v>1108</v>
      </c>
      <c r="AJ1338" s="181">
        <v>1731</v>
      </c>
      <c r="AK1338" s="181">
        <v>492</v>
      </c>
      <c r="AL1338" s="181">
        <v>15318</v>
      </c>
    </row>
    <row r="1339" spans="1:38" x14ac:dyDescent="0.25">
      <c r="A1339" s="159" t="s">
        <v>9979</v>
      </c>
      <c r="B1339" s="158">
        <v>0.37640000000000001</v>
      </c>
      <c r="C1339" s="158" t="s">
        <v>84</v>
      </c>
      <c r="D1339" s="158">
        <v>0.41510000000000002</v>
      </c>
      <c r="E1339" s="158">
        <v>0.4516</v>
      </c>
      <c r="F1339" s="158">
        <v>0.47560000000000002</v>
      </c>
      <c r="G1339" s="158">
        <v>0.4995</v>
      </c>
      <c r="H1339" s="158">
        <v>0.17799999999999999</v>
      </c>
      <c r="I1339" s="158">
        <v>0.3972</v>
      </c>
      <c r="J1339" s="158"/>
      <c r="K1339" s="158"/>
      <c r="L1339" s="158"/>
      <c r="M1339" s="158">
        <v>0.36670000000000003</v>
      </c>
      <c r="N1339" s="158">
        <v>0.38600000000000001</v>
      </c>
      <c r="O1339" s="158" t="s">
        <v>84</v>
      </c>
      <c r="P1339" s="158" t="s">
        <v>84</v>
      </c>
      <c r="Q1339" s="158">
        <v>0.3992</v>
      </c>
      <c r="R1339" s="158">
        <v>0.43080000000000002</v>
      </c>
      <c r="S1339" s="158">
        <v>0.42849999999999999</v>
      </c>
      <c r="T1339" s="158">
        <v>0.4743</v>
      </c>
      <c r="U1339" s="158">
        <v>0.43819999999999998</v>
      </c>
      <c r="V1339" s="158">
        <v>0.5121</v>
      </c>
      <c r="W1339" s="158">
        <v>0.4662</v>
      </c>
      <c r="X1339" s="158">
        <v>0.53190000000000004</v>
      </c>
      <c r="Y1339" s="158">
        <v>0.16289999999999999</v>
      </c>
      <c r="Z1339" s="158">
        <v>0.19359999999999999</v>
      </c>
      <c r="AA1339" s="158">
        <v>0.32429999999999998</v>
      </c>
      <c r="AB1339" s="158">
        <v>0.46899999999999997</v>
      </c>
      <c r="AC1339" s="158"/>
      <c r="AD1339" s="181">
        <v>10252</v>
      </c>
      <c r="AE1339" s="181" t="s">
        <v>84</v>
      </c>
      <c r="AF1339" s="181">
        <v>3959</v>
      </c>
      <c r="AG1339" s="181">
        <v>1932</v>
      </c>
      <c r="AH1339" s="181">
        <v>750</v>
      </c>
      <c r="AI1339" s="181">
        <v>942</v>
      </c>
      <c r="AJ1339" s="181">
        <v>2485</v>
      </c>
      <c r="AK1339" s="181">
        <v>184</v>
      </c>
      <c r="AL1339" s="181">
        <v>17170</v>
      </c>
    </row>
    <row r="1340" spans="1:38" x14ac:dyDescent="0.25">
      <c r="A1340" s="159" t="s">
        <v>9980</v>
      </c>
      <c r="B1340" s="158">
        <v>0.9042</v>
      </c>
      <c r="C1340" s="158" t="s">
        <v>84</v>
      </c>
      <c r="D1340" s="158">
        <v>0.98</v>
      </c>
      <c r="E1340" s="158">
        <v>0.93489999999999995</v>
      </c>
      <c r="F1340" s="158">
        <v>0.91949999999999998</v>
      </c>
      <c r="G1340" s="158">
        <v>0.94789999999999996</v>
      </c>
      <c r="H1340" s="158">
        <v>0.70289999999999997</v>
      </c>
      <c r="I1340" s="158">
        <v>0.89910000000000001</v>
      </c>
      <c r="J1340" s="158"/>
      <c r="K1340" s="158"/>
      <c r="L1340" s="158"/>
      <c r="M1340" s="158">
        <v>0.89859999999999995</v>
      </c>
      <c r="N1340" s="158">
        <v>0.90949999999999998</v>
      </c>
      <c r="O1340" s="158" t="s">
        <v>84</v>
      </c>
      <c r="P1340" s="158" t="s">
        <v>84</v>
      </c>
      <c r="Q1340" s="158">
        <v>0.97499999999999998</v>
      </c>
      <c r="R1340" s="158">
        <v>0.98399999999999999</v>
      </c>
      <c r="S1340" s="158">
        <v>0.92369999999999997</v>
      </c>
      <c r="T1340" s="158">
        <v>0.9446</v>
      </c>
      <c r="U1340" s="158">
        <v>0.89939999999999998</v>
      </c>
      <c r="V1340" s="158">
        <v>0.93579999999999997</v>
      </c>
      <c r="W1340" s="158">
        <v>0.93369999999999997</v>
      </c>
      <c r="X1340" s="158">
        <v>0.95909999999999995</v>
      </c>
      <c r="Y1340" s="158">
        <v>0.68410000000000004</v>
      </c>
      <c r="Z1340" s="158">
        <v>0.7208</v>
      </c>
      <c r="AA1340" s="158">
        <v>0.86639999999999995</v>
      </c>
      <c r="AB1340" s="158">
        <v>0.92410000000000003</v>
      </c>
      <c r="AC1340" s="158"/>
      <c r="AD1340" s="181">
        <v>11630</v>
      </c>
      <c r="AE1340" s="181" t="s">
        <v>84</v>
      </c>
      <c r="AF1340" s="181">
        <v>4426</v>
      </c>
      <c r="AG1340" s="181">
        <v>2269</v>
      </c>
      <c r="AH1340" s="181">
        <v>903</v>
      </c>
      <c r="AI1340" s="181">
        <v>1251</v>
      </c>
      <c r="AJ1340" s="181">
        <v>2344</v>
      </c>
      <c r="AK1340" s="181">
        <v>437</v>
      </c>
      <c r="AL1340" s="181">
        <v>18764</v>
      </c>
    </row>
    <row r="1341" spans="1:38" x14ac:dyDescent="0.25">
      <c r="A1341" s="159" t="s">
        <v>9981</v>
      </c>
      <c r="B1341" s="158">
        <v>0.90290000000000004</v>
      </c>
      <c r="C1341" s="158" t="s">
        <v>84</v>
      </c>
      <c r="D1341" s="158">
        <v>0.97599999999999998</v>
      </c>
      <c r="E1341" s="158">
        <v>0.93930000000000002</v>
      </c>
      <c r="F1341" s="158">
        <v>0.92269999999999996</v>
      </c>
      <c r="G1341" s="158">
        <v>0.95379999999999998</v>
      </c>
      <c r="H1341" s="158">
        <v>0.70050000000000001</v>
      </c>
      <c r="I1341" s="158">
        <v>0.85850000000000004</v>
      </c>
      <c r="J1341" s="158"/>
      <c r="K1341" s="158"/>
      <c r="L1341" s="158"/>
      <c r="M1341" s="158">
        <v>0.89729999999999999</v>
      </c>
      <c r="N1341" s="158">
        <v>0.90820000000000001</v>
      </c>
      <c r="O1341" s="158" t="s">
        <v>84</v>
      </c>
      <c r="P1341" s="158" t="s">
        <v>84</v>
      </c>
      <c r="Q1341" s="158">
        <v>0.97070000000000001</v>
      </c>
      <c r="R1341" s="158">
        <v>0.98029999999999995</v>
      </c>
      <c r="S1341" s="158">
        <v>0.92859999999999998</v>
      </c>
      <c r="T1341" s="158">
        <v>0.94850000000000001</v>
      </c>
      <c r="U1341" s="158">
        <v>0.90280000000000005</v>
      </c>
      <c r="V1341" s="158">
        <v>0.93869999999999998</v>
      </c>
      <c r="W1341" s="158">
        <v>0.94030000000000002</v>
      </c>
      <c r="X1341" s="158">
        <v>0.96440000000000003</v>
      </c>
      <c r="Y1341" s="158">
        <v>0.68189999999999995</v>
      </c>
      <c r="Z1341" s="158">
        <v>0.71830000000000005</v>
      </c>
      <c r="AA1341" s="158">
        <v>0.81330000000000002</v>
      </c>
      <c r="AB1341" s="158">
        <v>0.89359999999999995</v>
      </c>
      <c r="AC1341" s="158"/>
      <c r="AD1341" s="181">
        <v>11688</v>
      </c>
      <c r="AE1341" s="181" t="s">
        <v>84</v>
      </c>
      <c r="AF1341" s="181">
        <v>4496</v>
      </c>
      <c r="AG1341" s="181">
        <v>2340</v>
      </c>
      <c r="AH1341" s="181">
        <v>898</v>
      </c>
      <c r="AI1341" s="181">
        <v>1268</v>
      </c>
      <c r="AJ1341" s="181">
        <v>2387</v>
      </c>
      <c r="AK1341" s="181">
        <v>299</v>
      </c>
      <c r="AL1341" s="181">
        <v>19092</v>
      </c>
    </row>
    <row r="1342" spans="1:38" x14ac:dyDescent="0.25">
      <c r="A1342" s="159" t="s">
        <v>9982</v>
      </c>
      <c r="B1342" s="158">
        <v>0.89439999999999997</v>
      </c>
      <c r="C1342" s="158" t="s">
        <v>84</v>
      </c>
      <c r="D1342" s="158">
        <v>0.97150000000000003</v>
      </c>
      <c r="E1342" s="158">
        <v>0.94079999999999997</v>
      </c>
      <c r="F1342" s="158">
        <v>0.9194</v>
      </c>
      <c r="G1342" s="158">
        <v>0.95279999999999998</v>
      </c>
      <c r="H1342" s="158">
        <v>0.69240000000000002</v>
      </c>
      <c r="I1342" s="158">
        <v>0.81979999999999997</v>
      </c>
      <c r="J1342" s="158"/>
      <c r="K1342" s="158"/>
      <c r="L1342" s="158"/>
      <c r="M1342" s="158">
        <v>0.88859999999999995</v>
      </c>
      <c r="N1342" s="158">
        <v>0.9</v>
      </c>
      <c r="O1342" s="158" t="s">
        <v>84</v>
      </c>
      <c r="P1342" s="158" t="s">
        <v>84</v>
      </c>
      <c r="Q1342" s="158">
        <v>0.96589999999999998</v>
      </c>
      <c r="R1342" s="158">
        <v>0.97629999999999995</v>
      </c>
      <c r="S1342" s="158">
        <v>0.92989999999999995</v>
      </c>
      <c r="T1342" s="158">
        <v>0.95</v>
      </c>
      <c r="U1342" s="158">
        <v>0.8982</v>
      </c>
      <c r="V1342" s="158">
        <v>0.93640000000000001</v>
      </c>
      <c r="W1342" s="158">
        <v>0.93810000000000004</v>
      </c>
      <c r="X1342" s="158">
        <v>0.96409999999999996</v>
      </c>
      <c r="Y1342" s="158">
        <v>0.67420000000000002</v>
      </c>
      <c r="Z1342" s="158">
        <v>0.7097</v>
      </c>
      <c r="AA1342" s="158">
        <v>0.76570000000000005</v>
      </c>
      <c r="AB1342" s="158">
        <v>0.86250000000000004</v>
      </c>
      <c r="AC1342" s="158"/>
      <c r="AD1342" s="181">
        <v>11449</v>
      </c>
      <c r="AE1342" s="181" t="s">
        <v>84</v>
      </c>
      <c r="AF1342" s="181">
        <v>4457</v>
      </c>
      <c r="AG1342" s="181">
        <v>2263</v>
      </c>
      <c r="AH1342" s="181">
        <v>826</v>
      </c>
      <c r="AI1342" s="181">
        <v>1106</v>
      </c>
      <c r="AJ1342" s="181">
        <v>2550</v>
      </c>
      <c r="AK1342" s="181">
        <v>247</v>
      </c>
      <c r="AL1342" s="181">
        <v>19082</v>
      </c>
    </row>
    <row r="1343" spans="1:38" x14ac:dyDescent="0.25">
      <c r="A1343" s="159" t="s">
        <v>9983</v>
      </c>
      <c r="B1343" s="158">
        <v>0.91049999999999998</v>
      </c>
      <c r="C1343" s="158" t="s">
        <v>84</v>
      </c>
      <c r="D1343" s="158">
        <v>0.97840000000000005</v>
      </c>
      <c r="E1343" s="158">
        <v>0.94430000000000003</v>
      </c>
      <c r="F1343" s="158">
        <v>0.93220000000000003</v>
      </c>
      <c r="G1343" s="158">
        <v>0.95609999999999995</v>
      </c>
      <c r="H1343" s="158">
        <v>0.68859999999999999</v>
      </c>
      <c r="I1343" s="158">
        <v>0.92449999999999999</v>
      </c>
      <c r="J1343" s="158"/>
      <c r="K1343" s="158"/>
      <c r="L1343" s="158"/>
      <c r="M1343" s="158">
        <v>0.90459999999999996</v>
      </c>
      <c r="N1343" s="158">
        <v>0.91610000000000003</v>
      </c>
      <c r="O1343" s="158" t="s">
        <v>84</v>
      </c>
      <c r="P1343" s="158" t="s">
        <v>84</v>
      </c>
      <c r="Q1343" s="158">
        <v>0.97270000000000001</v>
      </c>
      <c r="R1343" s="158">
        <v>0.9829</v>
      </c>
      <c r="S1343" s="158">
        <v>0.93289999999999995</v>
      </c>
      <c r="T1343" s="158">
        <v>0.95379999999999998</v>
      </c>
      <c r="U1343" s="158">
        <v>0.91159999999999997</v>
      </c>
      <c r="V1343" s="158">
        <v>0.94810000000000005</v>
      </c>
      <c r="W1343" s="158">
        <v>0.94179999999999997</v>
      </c>
      <c r="X1343" s="158">
        <v>0.96689999999999998</v>
      </c>
      <c r="Y1343" s="158">
        <v>0.66649999999999998</v>
      </c>
      <c r="Z1343" s="158">
        <v>0.70960000000000001</v>
      </c>
      <c r="AA1343" s="158">
        <v>0.89690000000000003</v>
      </c>
      <c r="AB1343" s="158">
        <v>0.94489999999999996</v>
      </c>
      <c r="AC1343" s="158"/>
      <c r="AD1343" s="181">
        <v>9662</v>
      </c>
      <c r="AE1343" s="181" t="s">
        <v>84</v>
      </c>
      <c r="AF1343" s="181">
        <v>3584</v>
      </c>
      <c r="AG1343" s="181">
        <v>1975</v>
      </c>
      <c r="AH1343" s="181">
        <v>772</v>
      </c>
      <c r="AI1343" s="181">
        <v>1108</v>
      </c>
      <c r="AJ1343" s="181">
        <v>1731</v>
      </c>
      <c r="AK1343" s="181">
        <v>492</v>
      </c>
      <c r="AL1343" s="181">
        <v>15318</v>
      </c>
    </row>
    <row r="1344" spans="1:38" x14ac:dyDescent="0.25">
      <c r="A1344" s="159" t="s">
        <v>9984</v>
      </c>
      <c r="B1344" s="158">
        <v>0.88959999999999995</v>
      </c>
      <c r="C1344" s="158" t="s">
        <v>84</v>
      </c>
      <c r="D1344" s="158">
        <v>0.97550000000000003</v>
      </c>
      <c r="E1344" s="158">
        <v>0.93489999999999995</v>
      </c>
      <c r="F1344" s="158">
        <v>0.9375</v>
      </c>
      <c r="G1344" s="158">
        <v>0.95809999999999995</v>
      </c>
      <c r="H1344" s="158">
        <v>0.68589999999999995</v>
      </c>
      <c r="I1344" s="158">
        <v>0.7742</v>
      </c>
      <c r="J1344" s="158"/>
      <c r="K1344" s="158"/>
      <c r="L1344" s="158"/>
      <c r="M1344" s="158">
        <v>0.88329999999999997</v>
      </c>
      <c r="N1344" s="158">
        <v>0.89559999999999995</v>
      </c>
      <c r="O1344" s="158" t="s">
        <v>84</v>
      </c>
      <c r="P1344" s="158" t="s">
        <v>84</v>
      </c>
      <c r="Q1344" s="158">
        <v>0.9698</v>
      </c>
      <c r="R1344" s="158">
        <v>0.98019999999999996</v>
      </c>
      <c r="S1344" s="158">
        <v>0.92259999999999998</v>
      </c>
      <c r="T1344" s="158">
        <v>0.94530000000000003</v>
      </c>
      <c r="U1344" s="158">
        <v>0.91720000000000002</v>
      </c>
      <c r="V1344" s="158">
        <v>0.95299999999999996</v>
      </c>
      <c r="W1344" s="158">
        <v>0.94259999999999999</v>
      </c>
      <c r="X1344" s="158">
        <v>0.96950000000000003</v>
      </c>
      <c r="Y1344" s="158">
        <v>0.66739999999999999</v>
      </c>
      <c r="Z1344" s="158">
        <v>0.70350000000000001</v>
      </c>
      <c r="AA1344" s="158">
        <v>0.70669999999999999</v>
      </c>
      <c r="AB1344" s="158">
        <v>0.82799999999999996</v>
      </c>
      <c r="AC1344" s="158"/>
      <c r="AD1344" s="181">
        <v>10252</v>
      </c>
      <c r="AE1344" s="181" t="s">
        <v>84</v>
      </c>
      <c r="AF1344" s="181">
        <v>3959</v>
      </c>
      <c r="AG1344" s="181">
        <v>1932</v>
      </c>
      <c r="AH1344" s="181">
        <v>750</v>
      </c>
      <c r="AI1344" s="181">
        <v>942</v>
      </c>
      <c r="AJ1344" s="181">
        <v>2485</v>
      </c>
      <c r="AK1344" s="181">
        <v>184</v>
      </c>
      <c r="AL1344" s="181">
        <v>17170</v>
      </c>
    </row>
    <row r="1345" spans="1:38" x14ac:dyDescent="0.25">
      <c r="A1345" s="159" t="s">
        <v>9985</v>
      </c>
      <c r="B1345" s="158">
        <v>0.24640000000000001</v>
      </c>
      <c r="C1345" s="158" t="s">
        <v>84</v>
      </c>
      <c r="D1345" s="158">
        <v>0.23400000000000001</v>
      </c>
      <c r="E1345" s="158">
        <v>0.316</v>
      </c>
      <c r="F1345" s="158">
        <v>0.33729999999999999</v>
      </c>
      <c r="G1345" s="158">
        <v>0.3553</v>
      </c>
      <c r="H1345" s="158">
        <v>9.7600000000000006E-2</v>
      </c>
      <c r="I1345" s="158">
        <v>0.31030000000000002</v>
      </c>
      <c r="J1345" s="158"/>
      <c r="K1345" s="158"/>
      <c r="L1345" s="158"/>
      <c r="M1345" s="158">
        <v>0.23810000000000001</v>
      </c>
      <c r="N1345" s="158">
        <v>0.25480000000000003</v>
      </c>
      <c r="O1345" s="158" t="s">
        <v>84</v>
      </c>
      <c r="P1345" s="158" t="s">
        <v>84</v>
      </c>
      <c r="Q1345" s="158">
        <v>0.2208</v>
      </c>
      <c r="R1345" s="158">
        <v>0.24740000000000001</v>
      </c>
      <c r="S1345" s="158">
        <v>0.29559999999999997</v>
      </c>
      <c r="T1345" s="158">
        <v>0.33660000000000001</v>
      </c>
      <c r="U1345" s="158">
        <v>0.30459999999999998</v>
      </c>
      <c r="V1345" s="158">
        <v>0.37019999999999997</v>
      </c>
      <c r="W1345" s="158">
        <v>0.3271</v>
      </c>
      <c r="X1345" s="158">
        <v>0.38350000000000001</v>
      </c>
      <c r="Y1345" s="158">
        <v>8.5300000000000001E-2</v>
      </c>
      <c r="Z1345" s="158">
        <v>0.1109</v>
      </c>
      <c r="AA1345" s="158">
        <v>0.26569999999999999</v>
      </c>
      <c r="AB1345" s="158">
        <v>0.35589999999999999</v>
      </c>
      <c r="AC1345" s="158"/>
      <c r="AD1345" s="181">
        <v>11630</v>
      </c>
      <c r="AE1345" s="181" t="s">
        <v>84</v>
      </c>
      <c r="AF1345" s="181">
        <v>4426</v>
      </c>
      <c r="AG1345" s="181">
        <v>2269</v>
      </c>
      <c r="AH1345" s="181">
        <v>903</v>
      </c>
      <c r="AI1345" s="181">
        <v>1251</v>
      </c>
      <c r="AJ1345" s="181">
        <v>2344</v>
      </c>
      <c r="AK1345" s="181">
        <v>437</v>
      </c>
      <c r="AL1345" s="181">
        <v>18764</v>
      </c>
    </row>
    <row r="1346" spans="1:38" x14ac:dyDescent="0.25">
      <c r="A1346" s="159" t="s">
        <v>9986</v>
      </c>
      <c r="B1346" s="158">
        <v>0.23350000000000001</v>
      </c>
      <c r="C1346" s="158" t="s">
        <v>84</v>
      </c>
      <c r="D1346" s="158">
        <v>0.2288</v>
      </c>
      <c r="E1346" s="158">
        <v>0.30080000000000001</v>
      </c>
      <c r="F1346" s="158">
        <v>0.34670000000000001</v>
      </c>
      <c r="G1346" s="158">
        <v>0.32969999999999999</v>
      </c>
      <c r="H1346" s="158">
        <v>7.6999999999999999E-2</v>
      </c>
      <c r="I1346" s="158">
        <v>0.28050000000000003</v>
      </c>
      <c r="J1346" s="158"/>
      <c r="K1346" s="158"/>
      <c r="L1346" s="158"/>
      <c r="M1346" s="158">
        <v>0.2253</v>
      </c>
      <c r="N1346" s="158">
        <v>0.24179999999999999</v>
      </c>
      <c r="O1346" s="158" t="s">
        <v>84</v>
      </c>
      <c r="P1346" s="158" t="s">
        <v>84</v>
      </c>
      <c r="Q1346" s="158">
        <v>0.21579999999999999</v>
      </c>
      <c r="R1346" s="158">
        <v>0.24199999999999999</v>
      </c>
      <c r="S1346" s="158">
        <v>0.28079999999999999</v>
      </c>
      <c r="T1346" s="158">
        <v>0.32100000000000001</v>
      </c>
      <c r="U1346" s="158">
        <v>0.31330000000000002</v>
      </c>
      <c r="V1346" s="158">
        <v>0.38019999999999998</v>
      </c>
      <c r="W1346" s="158">
        <v>0.30220000000000002</v>
      </c>
      <c r="X1346" s="158">
        <v>0.3574</v>
      </c>
      <c r="Y1346" s="158">
        <v>6.6000000000000003E-2</v>
      </c>
      <c r="Z1346" s="158">
        <v>8.8999999999999996E-2</v>
      </c>
      <c r="AA1346" s="158">
        <v>0.22739999999999999</v>
      </c>
      <c r="AB1346" s="158">
        <v>0.33600000000000002</v>
      </c>
      <c r="AC1346" s="158"/>
      <c r="AD1346" s="181">
        <v>11688</v>
      </c>
      <c r="AE1346" s="181" t="s">
        <v>84</v>
      </c>
      <c r="AF1346" s="181">
        <v>4496</v>
      </c>
      <c r="AG1346" s="181">
        <v>2340</v>
      </c>
      <c r="AH1346" s="181">
        <v>898</v>
      </c>
      <c r="AI1346" s="181">
        <v>1268</v>
      </c>
      <c r="AJ1346" s="181">
        <v>2387</v>
      </c>
      <c r="AK1346" s="181">
        <v>299</v>
      </c>
      <c r="AL1346" s="181">
        <v>19092</v>
      </c>
    </row>
    <row r="1347" spans="1:38" x14ac:dyDescent="0.25">
      <c r="A1347" s="159" t="s">
        <v>9987</v>
      </c>
      <c r="B1347" s="158">
        <v>0.21210000000000001</v>
      </c>
      <c r="C1347" s="158" t="s">
        <v>84</v>
      </c>
      <c r="D1347" s="158">
        <v>0.2072</v>
      </c>
      <c r="E1347" s="158">
        <v>0.28120000000000001</v>
      </c>
      <c r="F1347" s="158">
        <v>0.29420000000000002</v>
      </c>
      <c r="G1347" s="158">
        <v>0.32019999999999998</v>
      </c>
      <c r="H1347" s="158">
        <v>8.4599999999999995E-2</v>
      </c>
      <c r="I1347" s="158">
        <v>0.222</v>
      </c>
      <c r="J1347" s="158"/>
      <c r="K1347" s="158"/>
      <c r="L1347" s="158"/>
      <c r="M1347" s="158">
        <v>0.2041</v>
      </c>
      <c r="N1347" s="158">
        <v>0.22009999999999999</v>
      </c>
      <c r="O1347" s="158" t="s">
        <v>84</v>
      </c>
      <c r="P1347" s="158" t="s">
        <v>84</v>
      </c>
      <c r="Q1347" s="158">
        <v>0.1946</v>
      </c>
      <c r="R1347" s="158">
        <v>0.22009999999999999</v>
      </c>
      <c r="S1347" s="158">
        <v>0.26140000000000002</v>
      </c>
      <c r="T1347" s="158">
        <v>0.30130000000000001</v>
      </c>
      <c r="U1347" s="158">
        <v>0.2611</v>
      </c>
      <c r="V1347" s="158">
        <v>0.32800000000000001</v>
      </c>
      <c r="W1347" s="158">
        <v>0.29120000000000001</v>
      </c>
      <c r="X1347" s="158">
        <v>0.34949999999999998</v>
      </c>
      <c r="Y1347" s="158">
        <v>7.3400000000000007E-2</v>
      </c>
      <c r="Z1347" s="158">
        <v>9.6699999999999994E-2</v>
      </c>
      <c r="AA1347" s="158">
        <v>0.17080000000000001</v>
      </c>
      <c r="AB1347" s="158">
        <v>0.2777</v>
      </c>
      <c r="AC1347" s="158"/>
      <c r="AD1347" s="181">
        <v>11449</v>
      </c>
      <c r="AE1347" s="181" t="s">
        <v>84</v>
      </c>
      <c r="AF1347" s="181">
        <v>4457</v>
      </c>
      <c r="AG1347" s="181">
        <v>2263</v>
      </c>
      <c r="AH1347" s="181">
        <v>826</v>
      </c>
      <c r="AI1347" s="181">
        <v>1106</v>
      </c>
      <c r="AJ1347" s="181">
        <v>2550</v>
      </c>
      <c r="AK1347" s="181">
        <v>247</v>
      </c>
      <c r="AL1347" s="181">
        <v>19082</v>
      </c>
    </row>
    <row r="1348" spans="1:38" x14ac:dyDescent="0.25">
      <c r="A1348" s="159" t="s">
        <v>9988</v>
      </c>
      <c r="B1348" s="158">
        <v>0.25800000000000001</v>
      </c>
      <c r="C1348" s="158" t="s">
        <v>84</v>
      </c>
      <c r="D1348" s="158">
        <v>0.24429999999999999</v>
      </c>
      <c r="E1348" s="158">
        <v>0.31909999999999999</v>
      </c>
      <c r="F1348" s="158">
        <v>0.34189999999999998</v>
      </c>
      <c r="G1348" s="158">
        <v>0.36370000000000002</v>
      </c>
      <c r="H1348" s="158">
        <v>8.9499999999999996E-2</v>
      </c>
      <c r="I1348" s="158">
        <v>0.3362</v>
      </c>
      <c r="J1348" s="158"/>
      <c r="K1348" s="158"/>
      <c r="L1348" s="158"/>
      <c r="M1348" s="158">
        <v>0.24879999999999999</v>
      </c>
      <c r="N1348" s="158">
        <v>0.26740000000000003</v>
      </c>
      <c r="O1348" s="158" t="s">
        <v>84</v>
      </c>
      <c r="P1348" s="158" t="s">
        <v>84</v>
      </c>
      <c r="Q1348" s="158">
        <v>0.22939999999999999</v>
      </c>
      <c r="R1348" s="158">
        <v>0.25940000000000002</v>
      </c>
      <c r="S1348" s="158">
        <v>0.29720000000000002</v>
      </c>
      <c r="T1348" s="158">
        <v>0.34110000000000001</v>
      </c>
      <c r="U1348" s="158">
        <v>0.30659999999999998</v>
      </c>
      <c r="V1348" s="158">
        <v>0.3775</v>
      </c>
      <c r="W1348" s="158">
        <v>0.3337</v>
      </c>
      <c r="X1348" s="158">
        <v>0.39369999999999999</v>
      </c>
      <c r="Y1348" s="158">
        <v>7.5700000000000003E-2</v>
      </c>
      <c r="Z1348" s="158">
        <v>0.1046</v>
      </c>
      <c r="AA1348" s="158">
        <v>0.2928</v>
      </c>
      <c r="AB1348" s="158">
        <v>0.38009999999999999</v>
      </c>
      <c r="AC1348" s="158"/>
      <c r="AD1348" s="181">
        <v>9662</v>
      </c>
      <c r="AE1348" s="181" t="s">
        <v>84</v>
      </c>
      <c r="AF1348" s="181">
        <v>3584</v>
      </c>
      <c r="AG1348" s="181">
        <v>1975</v>
      </c>
      <c r="AH1348" s="181">
        <v>772</v>
      </c>
      <c r="AI1348" s="181">
        <v>1108</v>
      </c>
      <c r="AJ1348" s="181">
        <v>1731</v>
      </c>
      <c r="AK1348" s="181">
        <v>492</v>
      </c>
      <c r="AL1348" s="181">
        <v>15318</v>
      </c>
    </row>
    <row r="1349" spans="1:38" x14ac:dyDescent="0.25">
      <c r="A1349" s="159" t="s">
        <v>9989</v>
      </c>
      <c r="B1349" s="158">
        <v>0.21260000000000001</v>
      </c>
      <c r="C1349" s="158" t="s">
        <v>84</v>
      </c>
      <c r="D1349" s="158">
        <v>0.20899999999999999</v>
      </c>
      <c r="E1349" s="158">
        <v>0.26979999999999998</v>
      </c>
      <c r="F1349" s="158">
        <v>0.3201</v>
      </c>
      <c r="G1349" s="158">
        <v>0.31259999999999999</v>
      </c>
      <c r="H1349" s="158">
        <v>9.9400000000000002E-2</v>
      </c>
      <c r="I1349" s="158">
        <v>0.25740000000000002</v>
      </c>
      <c r="J1349" s="158"/>
      <c r="K1349" s="158"/>
      <c r="L1349" s="158"/>
      <c r="M1349" s="158">
        <v>0.20419999999999999</v>
      </c>
      <c r="N1349" s="158">
        <v>0.22120000000000001</v>
      </c>
      <c r="O1349" s="158" t="s">
        <v>84</v>
      </c>
      <c r="P1349" s="158" t="s">
        <v>84</v>
      </c>
      <c r="Q1349" s="158">
        <v>0.19550000000000001</v>
      </c>
      <c r="R1349" s="158">
        <v>0.2228</v>
      </c>
      <c r="S1349" s="158">
        <v>0.2487</v>
      </c>
      <c r="T1349" s="158">
        <v>0.2913</v>
      </c>
      <c r="U1349" s="158">
        <v>0.28470000000000001</v>
      </c>
      <c r="V1349" s="158">
        <v>0.35599999999999998</v>
      </c>
      <c r="W1349" s="158">
        <v>0.28129999999999999</v>
      </c>
      <c r="X1349" s="158">
        <v>0.34429999999999999</v>
      </c>
      <c r="Y1349" s="158">
        <v>8.7400000000000005E-2</v>
      </c>
      <c r="Z1349" s="158">
        <v>0.1124</v>
      </c>
      <c r="AA1349" s="158">
        <v>0.19359999999999999</v>
      </c>
      <c r="AB1349" s="158">
        <v>0.32569999999999999</v>
      </c>
      <c r="AC1349" s="158"/>
      <c r="AD1349" s="181">
        <v>10252</v>
      </c>
      <c r="AE1349" s="181" t="s">
        <v>84</v>
      </c>
      <c r="AF1349" s="181">
        <v>3959</v>
      </c>
      <c r="AG1349" s="181">
        <v>1932</v>
      </c>
      <c r="AH1349" s="181">
        <v>750</v>
      </c>
      <c r="AI1349" s="181">
        <v>942</v>
      </c>
      <c r="AJ1349" s="181">
        <v>2485</v>
      </c>
      <c r="AK1349" s="181">
        <v>184</v>
      </c>
      <c r="AL1349" s="181">
        <v>17170</v>
      </c>
    </row>
    <row r="1350" spans="1:38" x14ac:dyDescent="0.25">
      <c r="A1350" s="159" t="s">
        <v>9990</v>
      </c>
      <c r="B1350" s="158">
        <v>0.1827</v>
      </c>
      <c r="C1350" s="158" t="s">
        <v>84</v>
      </c>
      <c r="D1350" s="158">
        <v>0.16120000000000001</v>
      </c>
      <c r="E1350" s="158">
        <v>0.25009999999999999</v>
      </c>
      <c r="F1350" s="158">
        <v>0.27829999999999999</v>
      </c>
      <c r="G1350" s="158">
        <v>0.28179999999999999</v>
      </c>
      <c r="H1350" s="158">
        <v>6.2700000000000006E-2</v>
      </c>
      <c r="I1350" s="158">
        <v>0.2157</v>
      </c>
      <c r="J1350" s="158"/>
      <c r="K1350" s="158"/>
      <c r="L1350" s="158"/>
      <c r="M1350" s="158">
        <v>0.1749</v>
      </c>
      <c r="N1350" s="158">
        <v>0.19070000000000001</v>
      </c>
      <c r="O1350" s="158" t="s">
        <v>84</v>
      </c>
      <c r="P1350" s="158" t="s">
        <v>84</v>
      </c>
      <c r="Q1350" s="158">
        <v>0.14899999999999999</v>
      </c>
      <c r="R1350" s="158">
        <v>0.17380000000000001</v>
      </c>
      <c r="S1350" s="158">
        <v>0.2301</v>
      </c>
      <c r="T1350" s="158">
        <v>0.27039999999999997</v>
      </c>
      <c r="U1350" s="158">
        <v>0.24640000000000001</v>
      </c>
      <c r="V1350" s="158">
        <v>0.31109999999999999</v>
      </c>
      <c r="W1350" s="158">
        <v>0.25419999999999998</v>
      </c>
      <c r="X1350" s="158">
        <v>0.30990000000000001</v>
      </c>
      <c r="Y1350" s="158">
        <v>5.2200000000000003E-2</v>
      </c>
      <c r="Z1350" s="158">
        <v>7.4499999999999997E-2</v>
      </c>
      <c r="AA1350" s="158">
        <v>0.1757</v>
      </c>
      <c r="AB1350" s="158">
        <v>0.25850000000000001</v>
      </c>
      <c r="AC1350" s="158"/>
      <c r="AD1350" s="181">
        <v>11630</v>
      </c>
      <c r="AE1350" s="181" t="s">
        <v>84</v>
      </c>
      <c r="AF1350" s="181">
        <v>4426</v>
      </c>
      <c r="AG1350" s="181">
        <v>2269</v>
      </c>
      <c r="AH1350" s="181">
        <v>903</v>
      </c>
      <c r="AI1350" s="181">
        <v>1251</v>
      </c>
      <c r="AJ1350" s="181">
        <v>2344</v>
      </c>
      <c r="AK1350" s="181">
        <v>437</v>
      </c>
      <c r="AL1350" s="181">
        <v>18764</v>
      </c>
    </row>
    <row r="1351" spans="1:38" x14ac:dyDescent="0.25">
      <c r="A1351" s="159" t="s">
        <v>9991</v>
      </c>
      <c r="B1351" s="158">
        <v>0.1726</v>
      </c>
      <c r="C1351" s="158" t="s">
        <v>84</v>
      </c>
      <c r="D1351" s="158">
        <v>0.158</v>
      </c>
      <c r="E1351" s="158">
        <v>0.2356</v>
      </c>
      <c r="F1351" s="158">
        <v>0.29170000000000001</v>
      </c>
      <c r="G1351" s="158">
        <v>0.2397</v>
      </c>
      <c r="H1351" s="158">
        <v>5.1799999999999999E-2</v>
      </c>
      <c r="I1351" s="158">
        <v>0.21560000000000001</v>
      </c>
      <c r="J1351" s="158"/>
      <c r="K1351" s="158"/>
      <c r="L1351" s="158"/>
      <c r="M1351" s="158">
        <v>0.16489999999999999</v>
      </c>
      <c r="N1351" s="158">
        <v>0.1804</v>
      </c>
      <c r="O1351" s="158" t="s">
        <v>84</v>
      </c>
      <c r="P1351" s="158" t="s">
        <v>84</v>
      </c>
      <c r="Q1351" s="158">
        <v>0.14610000000000001</v>
      </c>
      <c r="R1351" s="158">
        <v>0.17030000000000001</v>
      </c>
      <c r="S1351" s="158">
        <v>0.2162</v>
      </c>
      <c r="T1351" s="158">
        <v>0.2555</v>
      </c>
      <c r="U1351" s="158">
        <v>0.25890000000000002</v>
      </c>
      <c r="V1351" s="158">
        <v>0.32519999999999999</v>
      </c>
      <c r="W1351" s="158">
        <v>0.21360000000000001</v>
      </c>
      <c r="X1351" s="158">
        <v>0.26669999999999999</v>
      </c>
      <c r="Y1351" s="158">
        <v>4.24E-2</v>
      </c>
      <c r="Z1351" s="158">
        <v>6.2600000000000003E-2</v>
      </c>
      <c r="AA1351" s="158">
        <v>0.16520000000000001</v>
      </c>
      <c r="AB1351" s="158">
        <v>0.27039999999999997</v>
      </c>
      <c r="AC1351" s="158"/>
      <c r="AD1351" s="181">
        <v>11688</v>
      </c>
      <c r="AE1351" s="181" t="s">
        <v>84</v>
      </c>
      <c r="AF1351" s="181">
        <v>4496</v>
      </c>
      <c r="AG1351" s="181">
        <v>2340</v>
      </c>
      <c r="AH1351" s="181">
        <v>898</v>
      </c>
      <c r="AI1351" s="181">
        <v>1268</v>
      </c>
      <c r="AJ1351" s="181">
        <v>2387</v>
      </c>
      <c r="AK1351" s="181">
        <v>299</v>
      </c>
      <c r="AL1351" s="181">
        <v>19092</v>
      </c>
    </row>
    <row r="1352" spans="1:38" x14ac:dyDescent="0.25">
      <c r="A1352" s="159" t="s">
        <v>9992</v>
      </c>
      <c r="B1352" s="158">
        <v>0.16039999999999999</v>
      </c>
      <c r="C1352" s="158" t="s">
        <v>84</v>
      </c>
      <c r="D1352" s="158">
        <v>0.14779999999999999</v>
      </c>
      <c r="E1352" s="158">
        <v>0.21840000000000001</v>
      </c>
      <c r="F1352" s="158">
        <v>0.23619999999999999</v>
      </c>
      <c r="G1352" s="158">
        <v>0.26079999999999998</v>
      </c>
      <c r="H1352" s="158">
        <v>6.0600000000000001E-2</v>
      </c>
      <c r="I1352" s="158">
        <v>0.17630000000000001</v>
      </c>
      <c r="J1352" s="158"/>
      <c r="K1352" s="158"/>
      <c r="L1352" s="158"/>
      <c r="M1352" s="158">
        <v>0.15290000000000001</v>
      </c>
      <c r="N1352" s="158">
        <v>0.16800000000000001</v>
      </c>
      <c r="O1352" s="158" t="s">
        <v>84</v>
      </c>
      <c r="P1352" s="158" t="s">
        <v>84</v>
      </c>
      <c r="Q1352" s="158">
        <v>0.1363</v>
      </c>
      <c r="R1352" s="158">
        <v>0.15970000000000001</v>
      </c>
      <c r="S1352" s="158">
        <v>0.19950000000000001</v>
      </c>
      <c r="T1352" s="158">
        <v>0.23799999999999999</v>
      </c>
      <c r="U1352" s="158">
        <v>0.2044</v>
      </c>
      <c r="V1352" s="158">
        <v>0.26929999999999998</v>
      </c>
      <c r="W1352" s="158">
        <v>0.23250000000000001</v>
      </c>
      <c r="X1352" s="158">
        <v>0.2898</v>
      </c>
      <c r="Y1352" s="158">
        <v>5.0500000000000003E-2</v>
      </c>
      <c r="Z1352" s="158">
        <v>7.1900000000000006E-2</v>
      </c>
      <c r="AA1352" s="158">
        <v>0.1288</v>
      </c>
      <c r="AB1352" s="158">
        <v>0.22989999999999999</v>
      </c>
      <c r="AC1352" s="158"/>
      <c r="AD1352" s="181">
        <v>11449</v>
      </c>
      <c r="AE1352" s="181" t="s">
        <v>84</v>
      </c>
      <c r="AF1352" s="181">
        <v>4457</v>
      </c>
      <c r="AG1352" s="181">
        <v>2263</v>
      </c>
      <c r="AH1352" s="181">
        <v>826</v>
      </c>
      <c r="AI1352" s="181">
        <v>1106</v>
      </c>
      <c r="AJ1352" s="181">
        <v>2550</v>
      </c>
      <c r="AK1352" s="181">
        <v>247</v>
      </c>
      <c r="AL1352" s="181">
        <v>19082</v>
      </c>
    </row>
    <row r="1353" spans="1:38" x14ac:dyDescent="0.25">
      <c r="A1353" s="159" t="s">
        <v>9993</v>
      </c>
      <c r="B1353" s="158">
        <v>0.19389999999999999</v>
      </c>
      <c r="C1353" s="158" t="s">
        <v>84</v>
      </c>
      <c r="D1353" s="158">
        <v>0.17150000000000001</v>
      </c>
      <c r="E1353" s="158">
        <v>0.23710000000000001</v>
      </c>
      <c r="F1353" s="158">
        <v>0.28960000000000002</v>
      </c>
      <c r="G1353" s="158">
        <v>0.29239999999999999</v>
      </c>
      <c r="H1353" s="158">
        <v>6.2899999999999998E-2</v>
      </c>
      <c r="I1353" s="158">
        <v>0.26829999999999998</v>
      </c>
      <c r="J1353" s="158"/>
      <c r="K1353" s="158"/>
      <c r="L1353" s="158"/>
      <c r="M1353" s="158">
        <v>0.18509999999999999</v>
      </c>
      <c r="N1353" s="158">
        <v>0.20280000000000001</v>
      </c>
      <c r="O1353" s="158" t="s">
        <v>84</v>
      </c>
      <c r="P1353" s="158" t="s">
        <v>84</v>
      </c>
      <c r="Q1353" s="158">
        <v>0.15790000000000001</v>
      </c>
      <c r="R1353" s="158">
        <v>0.1857</v>
      </c>
      <c r="S1353" s="158">
        <v>0.21629999999999999</v>
      </c>
      <c r="T1353" s="158">
        <v>0.25840000000000002</v>
      </c>
      <c r="U1353" s="158">
        <v>0.25459999999999999</v>
      </c>
      <c r="V1353" s="158">
        <v>0.32529999999999998</v>
      </c>
      <c r="W1353" s="158">
        <v>0.26279999999999998</v>
      </c>
      <c r="X1353" s="158">
        <v>0.3226</v>
      </c>
      <c r="Y1353" s="158">
        <v>5.0200000000000002E-2</v>
      </c>
      <c r="Z1353" s="158">
        <v>7.7499999999999999E-2</v>
      </c>
      <c r="AA1353" s="158">
        <v>0.22689999999999999</v>
      </c>
      <c r="AB1353" s="158">
        <v>0.31119999999999998</v>
      </c>
      <c r="AC1353" s="158"/>
      <c r="AD1353" s="181">
        <v>9662</v>
      </c>
      <c r="AE1353" s="181" t="s">
        <v>84</v>
      </c>
      <c r="AF1353" s="181">
        <v>3584</v>
      </c>
      <c r="AG1353" s="181">
        <v>1975</v>
      </c>
      <c r="AH1353" s="181">
        <v>772</v>
      </c>
      <c r="AI1353" s="181">
        <v>1108</v>
      </c>
      <c r="AJ1353" s="181">
        <v>1731</v>
      </c>
      <c r="AK1353" s="181">
        <v>492</v>
      </c>
      <c r="AL1353" s="181">
        <v>15318</v>
      </c>
    </row>
    <row r="1354" spans="1:38" x14ac:dyDescent="0.25">
      <c r="A1354" s="159" t="s">
        <v>9994</v>
      </c>
      <c r="B1354" s="158">
        <v>0.15459999999999999</v>
      </c>
      <c r="C1354" s="158" t="s">
        <v>84</v>
      </c>
      <c r="D1354" s="158">
        <v>0.1467</v>
      </c>
      <c r="E1354" s="158">
        <v>0.2114</v>
      </c>
      <c r="F1354" s="158">
        <v>0.24729999999999999</v>
      </c>
      <c r="G1354" s="158">
        <v>0.21510000000000001</v>
      </c>
      <c r="H1354" s="158">
        <v>6.8000000000000005E-2</v>
      </c>
      <c r="I1354" s="158">
        <v>0.19980000000000001</v>
      </c>
      <c r="J1354" s="158"/>
      <c r="K1354" s="158"/>
      <c r="L1354" s="158"/>
      <c r="M1354" s="158">
        <v>0.1469</v>
      </c>
      <c r="N1354" s="158">
        <v>0.16259999999999999</v>
      </c>
      <c r="O1354" s="158" t="s">
        <v>84</v>
      </c>
      <c r="P1354" s="158" t="s">
        <v>84</v>
      </c>
      <c r="Q1354" s="158">
        <v>0.13450000000000001</v>
      </c>
      <c r="R1354" s="158">
        <v>0.1595</v>
      </c>
      <c r="S1354" s="158">
        <v>0.1913</v>
      </c>
      <c r="T1354" s="158">
        <v>0.23219999999999999</v>
      </c>
      <c r="U1354" s="158">
        <v>0.2135</v>
      </c>
      <c r="V1354" s="158">
        <v>0.28249999999999997</v>
      </c>
      <c r="W1354" s="158">
        <v>0.18629999999999999</v>
      </c>
      <c r="X1354" s="158">
        <v>0.24529999999999999</v>
      </c>
      <c r="Y1354" s="158">
        <v>5.7500000000000002E-2</v>
      </c>
      <c r="Z1354" s="158">
        <v>7.9600000000000004E-2</v>
      </c>
      <c r="AA1354" s="158">
        <v>0.1416</v>
      </c>
      <c r="AB1354" s="158">
        <v>0.26519999999999999</v>
      </c>
      <c r="AC1354" s="158"/>
      <c r="AD1354" s="181">
        <v>10252</v>
      </c>
      <c r="AE1354" s="181" t="s">
        <v>84</v>
      </c>
      <c r="AF1354" s="181">
        <v>3959</v>
      </c>
      <c r="AG1354" s="181">
        <v>1932</v>
      </c>
      <c r="AH1354" s="181">
        <v>750</v>
      </c>
      <c r="AI1354" s="181">
        <v>942</v>
      </c>
      <c r="AJ1354" s="181">
        <v>2485</v>
      </c>
      <c r="AK1354" s="181">
        <v>184</v>
      </c>
      <c r="AL1354" s="181">
        <v>17170</v>
      </c>
    </row>
    <row r="1355" spans="1:38" x14ac:dyDescent="0.25">
      <c r="A1355" s="159" t="s">
        <v>9995</v>
      </c>
      <c r="B1355" s="158">
        <v>0.7671</v>
      </c>
      <c r="C1355" s="158" t="s">
        <v>84</v>
      </c>
      <c r="D1355" s="158">
        <v>0.85550000000000004</v>
      </c>
      <c r="E1355" s="158">
        <v>0.82850000000000001</v>
      </c>
      <c r="F1355" s="158">
        <v>0.80710000000000004</v>
      </c>
      <c r="G1355" s="158">
        <v>0.8659</v>
      </c>
      <c r="H1355" s="158">
        <v>0.46529999999999999</v>
      </c>
      <c r="I1355" s="158">
        <v>0.80620000000000003</v>
      </c>
      <c r="J1355" s="158"/>
      <c r="K1355" s="158"/>
      <c r="L1355" s="158"/>
      <c r="M1355" s="158">
        <v>0.75919999999999999</v>
      </c>
      <c r="N1355" s="158">
        <v>0.77480000000000004</v>
      </c>
      <c r="O1355" s="158" t="s">
        <v>84</v>
      </c>
      <c r="P1355" s="158" t="s">
        <v>84</v>
      </c>
      <c r="Q1355" s="158">
        <v>0.84450000000000003</v>
      </c>
      <c r="R1355" s="158">
        <v>0.8659</v>
      </c>
      <c r="S1355" s="158">
        <v>0.81189999999999996</v>
      </c>
      <c r="T1355" s="158">
        <v>0.84379999999999999</v>
      </c>
      <c r="U1355" s="158">
        <v>0.77910000000000001</v>
      </c>
      <c r="V1355" s="158">
        <v>0.83179999999999998</v>
      </c>
      <c r="W1355" s="158">
        <v>0.84519999999999995</v>
      </c>
      <c r="X1355" s="158">
        <v>0.8841</v>
      </c>
      <c r="Y1355" s="158">
        <v>0.44490000000000002</v>
      </c>
      <c r="Z1355" s="158">
        <v>0.4854</v>
      </c>
      <c r="AA1355" s="158">
        <v>0.76519999999999999</v>
      </c>
      <c r="AB1355" s="158">
        <v>0.84089999999999998</v>
      </c>
      <c r="AC1355" s="158"/>
      <c r="AD1355" s="181">
        <v>11630</v>
      </c>
      <c r="AE1355" s="181" t="s">
        <v>84</v>
      </c>
      <c r="AF1355" s="181">
        <v>4426</v>
      </c>
      <c r="AG1355" s="181">
        <v>2269</v>
      </c>
      <c r="AH1355" s="181">
        <v>903</v>
      </c>
      <c r="AI1355" s="181">
        <v>1251</v>
      </c>
      <c r="AJ1355" s="181">
        <v>2344</v>
      </c>
      <c r="AK1355" s="181">
        <v>437</v>
      </c>
      <c r="AL1355" s="181">
        <v>18764</v>
      </c>
    </row>
    <row r="1356" spans="1:38" x14ac:dyDescent="0.25">
      <c r="A1356" s="159" t="s">
        <v>9996</v>
      </c>
      <c r="B1356" s="158">
        <v>0.7581</v>
      </c>
      <c r="C1356" s="158" t="s">
        <v>84</v>
      </c>
      <c r="D1356" s="158">
        <v>0.85329999999999995</v>
      </c>
      <c r="E1356" s="158">
        <v>0.82850000000000001</v>
      </c>
      <c r="F1356" s="158">
        <v>0.80349999999999999</v>
      </c>
      <c r="G1356" s="158">
        <v>0.85399999999999998</v>
      </c>
      <c r="H1356" s="158">
        <v>0.4405</v>
      </c>
      <c r="I1356" s="158">
        <v>0.76819999999999999</v>
      </c>
      <c r="J1356" s="158"/>
      <c r="K1356" s="158"/>
      <c r="L1356" s="158"/>
      <c r="M1356" s="158">
        <v>0.75009999999999999</v>
      </c>
      <c r="N1356" s="158">
        <v>0.76590000000000003</v>
      </c>
      <c r="O1356" s="158" t="s">
        <v>84</v>
      </c>
      <c r="P1356" s="158" t="s">
        <v>84</v>
      </c>
      <c r="Q1356" s="158">
        <v>0.84230000000000005</v>
      </c>
      <c r="R1356" s="158">
        <v>0.86370000000000002</v>
      </c>
      <c r="S1356" s="158">
        <v>0.81210000000000004</v>
      </c>
      <c r="T1356" s="158">
        <v>0.84360000000000002</v>
      </c>
      <c r="U1356" s="158">
        <v>0.77529999999999999</v>
      </c>
      <c r="V1356" s="158">
        <v>0.8286</v>
      </c>
      <c r="W1356" s="158">
        <v>0.8327</v>
      </c>
      <c r="X1356" s="158">
        <v>0.87280000000000002</v>
      </c>
      <c r="Y1356" s="158">
        <v>0.4204</v>
      </c>
      <c r="Z1356" s="158">
        <v>0.46039999999999998</v>
      </c>
      <c r="AA1356" s="158">
        <v>0.71509999999999996</v>
      </c>
      <c r="AB1356" s="158">
        <v>0.81269999999999998</v>
      </c>
      <c r="AC1356" s="158"/>
      <c r="AD1356" s="181">
        <v>11688</v>
      </c>
      <c r="AE1356" s="181" t="s">
        <v>84</v>
      </c>
      <c r="AF1356" s="181">
        <v>4496</v>
      </c>
      <c r="AG1356" s="181">
        <v>2340</v>
      </c>
      <c r="AH1356" s="181">
        <v>898</v>
      </c>
      <c r="AI1356" s="181">
        <v>1268</v>
      </c>
      <c r="AJ1356" s="181">
        <v>2387</v>
      </c>
      <c r="AK1356" s="181">
        <v>299</v>
      </c>
      <c r="AL1356" s="181">
        <v>19092</v>
      </c>
    </row>
    <row r="1357" spans="1:38" x14ac:dyDescent="0.25">
      <c r="A1357" s="159" t="s">
        <v>9997</v>
      </c>
      <c r="B1357" s="158">
        <v>0.74990000000000001</v>
      </c>
      <c r="C1357" s="158" t="s">
        <v>84</v>
      </c>
      <c r="D1357" s="158">
        <v>0.83799999999999997</v>
      </c>
      <c r="E1357" s="158">
        <v>0.81940000000000002</v>
      </c>
      <c r="F1357" s="158">
        <v>0.81020000000000003</v>
      </c>
      <c r="G1357" s="158">
        <v>0.86280000000000001</v>
      </c>
      <c r="H1357" s="158">
        <v>0.4667</v>
      </c>
      <c r="I1357" s="158">
        <v>0.7379</v>
      </c>
      <c r="J1357" s="158"/>
      <c r="K1357" s="158"/>
      <c r="L1357" s="158"/>
      <c r="M1357" s="158">
        <v>0.74170000000000003</v>
      </c>
      <c r="N1357" s="158">
        <v>0.75790000000000002</v>
      </c>
      <c r="O1357" s="158" t="s">
        <v>84</v>
      </c>
      <c r="P1357" s="158" t="s">
        <v>84</v>
      </c>
      <c r="Q1357" s="158">
        <v>0.82650000000000001</v>
      </c>
      <c r="R1357" s="158">
        <v>0.8488</v>
      </c>
      <c r="S1357" s="158">
        <v>0.80249999999999999</v>
      </c>
      <c r="T1357" s="158">
        <v>0.83509999999999995</v>
      </c>
      <c r="U1357" s="158">
        <v>0.78100000000000003</v>
      </c>
      <c r="V1357" s="158">
        <v>0.83599999999999997</v>
      </c>
      <c r="W1357" s="158">
        <v>0.84040000000000004</v>
      </c>
      <c r="X1357" s="158">
        <v>0.88229999999999997</v>
      </c>
      <c r="Y1357" s="158">
        <v>0.4471</v>
      </c>
      <c r="Z1357" s="158">
        <v>0.48599999999999999</v>
      </c>
      <c r="AA1357" s="158">
        <v>0.67749999999999999</v>
      </c>
      <c r="AB1357" s="158">
        <v>0.78869999999999996</v>
      </c>
      <c r="AC1357" s="158"/>
      <c r="AD1357" s="181">
        <v>11449</v>
      </c>
      <c r="AE1357" s="181" t="s">
        <v>84</v>
      </c>
      <c r="AF1357" s="181">
        <v>4457</v>
      </c>
      <c r="AG1357" s="181">
        <v>2263</v>
      </c>
      <c r="AH1357" s="181">
        <v>826</v>
      </c>
      <c r="AI1357" s="181">
        <v>1106</v>
      </c>
      <c r="AJ1357" s="181">
        <v>2550</v>
      </c>
      <c r="AK1357" s="181">
        <v>247</v>
      </c>
      <c r="AL1357" s="181">
        <v>19082</v>
      </c>
    </row>
    <row r="1358" spans="1:38" x14ac:dyDescent="0.25">
      <c r="A1358" s="159" t="s">
        <v>9998</v>
      </c>
      <c r="B1358" s="158">
        <v>0.78739999999999999</v>
      </c>
      <c r="C1358" s="158" t="s">
        <v>84</v>
      </c>
      <c r="D1358" s="158">
        <v>0.85829999999999995</v>
      </c>
      <c r="E1358" s="158">
        <v>0.83579999999999999</v>
      </c>
      <c r="F1358" s="158">
        <v>0.8579</v>
      </c>
      <c r="G1358" s="158">
        <v>0.88729999999999998</v>
      </c>
      <c r="H1358" s="158">
        <v>0.4768</v>
      </c>
      <c r="I1358" s="158">
        <v>0.83340000000000003</v>
      </c>
      <c r="J1358" s="158"/>
      <c r="K1358" s="158"/>
      <c r="L1358" s="158"/>
      <c r="M1358" s="158">
        <v>0.77890000000000004</v>
      </c>
      <c r="N1358" s="158">
        <v>0.79559999999999997</v>
      </c>
      <c r="O1358" s="158" t="s">
        <v>84</v>
      </c>
      <c r="P1358" s="158" t="s">
        <v>84</v>
      </c>
      <c r="Q1358" s="158">
        <v>0.84609999999999996</v>
      </c>
      <c r="R1358" s="158">
        <v>0.86960000000000004</v>
      </c>
      <c r="S1358" s="158">
        <v>0.81830000000000003</v>
      </c>
      <c r="T1358" s="158">
        <v>0.8518</v>
      </c>
      <c r="U1358" s="158">
        <v>0.8306</v>
      </c>
      <c r="V1358" s="158">
        <v>0.88119999999999998</v>
      </c>
      <c r="W1358" s="158">
        <v>0.86660000000000004</v>
      </c>
      <c r="X1358" s="158">
        <v>0.90500000000000003</v>
      </c>
      <c r="Y1358" s="158">
        <v>0.45300000000000001</v>
      </c>
      <c r="Z1358" s="158">
        <v>0.50019999999999998</v>
      </c>
      <c r="AA1358" s="158">
        <v>0.79669999999999996</v>
      </c>
      <c r="AB1358" s="158">
        <v>0.86409999999999998</v>
      </c>
      <c r="AC1358" s="158"/>
      <c r="AD1358" s="181">
        <v>9662</v>
      </c>
      <c r="AE1358" s="181" t="s">
        <v>84</v>
      </c>
      <c r="AF1358" s="181">
        <v>3584</v>
      </c>
      <c r="AG1358" s="181">
        <v>1975</v>
      </c>
      <c r="AH1358" s="181">
        <v>772</v>
      </c>
      <c r="AI1358" s="181">
        <v>1108</v>
      </c>
      <c r="AJ1358" s="181">
        <v>1731</v>
      </c>
      <c r="AK1358" s="181">
        <v>492</v>
      </c>
      <c r="AL1358" s="181">
        <v>15318</v>
      </c>
    </row>
    <row r="1359" spans="1:38" x14ac:dyDescent="0.25">
      <c r="A1359" s="159" t="s">
        <v>9999</v>
      </c>
      <c r="B1359" s="158">
        <v>0.73860000000000003</v>
      </c>
      <c r="C1359" s="158" t="s">
        <v>84</v>
      </c>
      <c r="D1359" s="158">
        <v>0.84019999999999995</v>
      </c>
      <c r="E1359" s="158">
        <v>0.80020000000000002</v>
      </c>
      <c r="F1359" s="158">
        <v>0.81799999999999995</v>
      </c>
      <c r="G1359" s="158">
        <v>0.87109999999999999</v>
      </c>
      <c r="H1359" s="158">
        <v>0.46260000000000001</v>
      </c>
      <c r="I1359" s="158">
        <v>0.63039999999999996</v>
      </c>
      <c r="J1359" s="158"/>
      <c r="K1359" s="158"/>
      <c r="L1359" s="158"/>
      <c r="M1359" s="158">
        <v>0.7298</v>
      </c>
      <c r="N1359" s="158">
        <v>0.74709999999999999</v>
      </c>
      <c r="O1359" s="158" t="s">
        <v>84</v>
      </c>
      <c r="P1359" s="158" t="s">
        <v>84</v>
      </c>
      <c r="Q1359" s="158">
        <v>0.82799999999999996</v>
      </c>
      <c r="R1359" s="158">
        <v>0.85160000000000002</v>
      </c>
      <c r="S1359" s="158">
        <v>0.78110000000000002</v>
      </c>
      <c r="T1359" s="158">
        <v>0.81769999999999998</v>
      </c>
      <c r="U1359" s="158">
        <v>0.78759999999999997</v>
      </c>
      <c r="V1359" s="158">
        <v>0.84440000000000004</v>
      </c>
      <c r="W1359" s="158">
        <v>0.84719999999999995</v>
      </c>
      <c r="X1359" s="158">
        <v>0.89159999999999995</v>
      </c>
      <c r="Y1359" s="158">
        <v>0.44280000000000003</v>
      </c>
      <c r="Z1359" s="158">
        <v>0.48209999999999997</v>
      </c>
      <c r="AA1359" s="158">
        <v>0.55569999999999997</v>
      </c>
      <c r="AB1359" s="158">
        <v>0.69610000000000005</v>
      </c>
      <c r="AC1359" s="158"/>
      <c r="AD1359" s="181">
        <v>10252</v>
      </c>
      <c r="AE1359" s="181" t="s">
        <v>84</v>
      </c>
      <c r="AF1359" s="181">
        <v>3959</v>
      </c>
      <c r="AG1359" s="181">
        <v>1932</v>
      </c>
      <c r="AH1359" s="181">
        <v>750</v>
      </c>
      <c r="AI1359" s="181">
        <v>942</v>
      </c>
      <c r="AJ1359" s="181">
        <v>2485</v>
      </c>
      <c r="AK1359" s="181">
        <v>184</v>
      </c>
      <c r="AL1359" s="181">
        <v>17170</v>
      </c>
    </row>
    <row r="1360" spans="1:38" x14ac:dyDescent="0.25">
      <c r="A1360" s="159" t="s">
        <v>10000</v>
      </c>
      <c r="B1360" s="158">
        <v>0.62270000000000003</v>
      </c>
      <c r="C1360" s="158" t="s">
        <v>84</v>
      </c>
      <c r="D1360" s="158">
        <v>0.68969999999999998</v>
      </c>
      <c r="E1360" s="158">
        <v>0.69040000000000001</v>
      </c>
      <c r="F1360" s="158">
        <v>0.66669999999999996</v>
      </c>
      <c r="G1360" s="158">
        <v>0.75939999999999996</v>
      </c>
      <c r="H1360" s="158">
        <v>0.32590000000000002</v>
      </c>
      <c r="I1360" s="158">
        <v>0.70350000000000001</v>
      </c>
      <c r="J1360" s="158"/>
      <c r="K1360" s="158"/>
      <c r="L1360" s="158"/>
      <c r="M1360" s="158">
        <v>0.61360000000000003</v>
      </c>
      <c r="N1360" s="158">
        <v>0.63170000000000004</v>
      </c>
      <c r="O1360" s="158" t="s">
        <v>84</v>
      </c>
      <c r="P1360" s="158" t="s">
        <v>84</v>
      </c>
      <c r="Q1360" s="158">
        <v>0.6754</v>
      </c>
      <c r="R1360" s="158">
        <v>0.70350000000000001</v>
      </c>
      <c r="S1360" s="158">
        <v>0.67030000000000001</v>
      </c>
      <c r="T1360" s="158">
        <v>0.70950000000000002</v>
      </c>
      <c r="U1360" s="158">
        <v>0.6341</v>
      </c>
      <c r="V1360" s="158">
        <v>0.69710000000000005</v>
      </c>
      <c r="W1360" s="158">
        <v>0.73399999999999999</v>
      </c>
      <c r="X1360" s="158">
        <v>0.78280000000000005</v>
      </c>
      <c r="Y1360" s="158">
        <v>0.30669999999999997</v>
      </c>
      <c r="Z1360" s="158">
        <v>0.34520000000000001</v>
      </c>
      <c r="AA1360" s="158">
        <v>0.65710000000000002</v>
      </c>
      <c r="AB1360" s="158">
        <v>0.74480000000000002</v>
      </c>
      <c r="AC1360" s="158"/>
      <c r="AD1360" s="181">
        <v>11630</v>
      </c>
      <c r="AE1360" s="181" t="s">
        <v>84</v>
      </c>
      <c r="AF1360" s="181">
        <v>4426</v>
      </c>
      <c r="AG1360" s="181">
        <v>2269</v>
      </c>
      <c r="AH1360" s="181">
        <v>903</v>
      </c>
      <c r="AI1360" s="181">
        <v>1251</v>
      </c>
      <c r="AJ1360" s="181">
        <v>2344</v>
      </c>
      <c r="AK1360" s="181">
        <v>437</v>
      </c>
      <c r="AL1360" s="181">
        <v>18764</v>
      </c>
    </row>
    <row r="1361" spans="1:38" x14ac:dyDescent="0.25">
      <c r="A1361" s="159" t="s">
        <v>10001</v>
      </c>
      <c r="B1361" s="158">
        <v>0.61950000000000005</v>
      </c>
      <c r="C1361" s="158" t="s">
        <v>84</v>
      </c>
      <c r="D1361" s="158">
        <v>0.69289999999999996</v>
      </c>
      <c r="E1361" s="158">
        <v>0.69940000000000002</v>
      </c>
      <c r="F1361" s="158">
        <v>0.69689999999999996</v>
      </c>
      <c r="G1361" s="158">
        <v>0.749</v>
      </c>
      <c r="H1361" s="158">
        <v>0.2969</v>
      </c>
      <c r="I1361" s="158">
        <v>0.68510000000000004</v>
      </c>
      <c r="J1361" s="158"/>
      <c r="K1361" s="158"/>
      <c r="L1361" s="158"/>
      <c r="M1361" s="158">
        <v>0.61040000000000005</v>
      </c>
      <c r="N1361" s="158">
        <v>0.62849999999999995</v>
      </c>
      <c r="O1361" s="158" t="s">
        <v>84</v>
      </c>
      <c r="P1361" s="158" t="s">
        <v>84</v>
      </c>
      <c r="Q1361" s="158">
        <v>0.67869999999999997</v>
      </c>
      <c r="R1361" s="158">
        <v>0.70660000000000001</v>
      </c>
      <c r="S1361" s="158">
        <v>0.67979999999999996</v>
      </c>
      <c r="T1361" s="158">
        <v>0.71809999999999996</v>
      </c>
      <c r="U1361" s="158">
        <v>0.66469999999999996</v>
      </c>
      <c r="V1361" s="158">
        <v>0.72670000000000001</v>
      </c>
      <c r="W1361" s="158">
        <v>0.72330000000000005</v>
      </c>
      <c r="X1361" s="158">
        <v>0.77270000000000005</v>
      </c>
      <c r="Y1361" s="158">
        <v>0.27839999999999998</v>
      </c>
      <c r="Z1361" s="158">
        <v>0.31559999999999999</v>
      </c>
      <c r="AA1361" s="158">
        <v>0.62760000000000005</v>
      </c>
      <c r="AB1361" s="158">
        <v>0.73560000000000003</v>
      </c>
      <c r="AC1361" s="158"/>
      <c r="AD1361" s="181">
        <v>11688</v>
      </c>
      <c r="AE1361" s="181" t="s">
        <v>84</v>
      </c>
      <c r="AF1361" s="181">
        <v>4496</v>
      </c>
      <c r="AG1361" s="181">
        <v>2340</v>
      </c>
      <c r="AH1361" s="181">
        <v>898</v>
      </c>
      <c r="AI1361" s="181">
        <v>1268</v>
      </c>
      <c r="AJ1361" s="181">
        <v>2387</v>
      </c>
      <c r="AK1361" s="181">
        <v>299</v>
      </c>
      <c r="AL1361" s="181">
        <v>19092</v>
      </c>
    </row>
    <row r="1362" spans="1:38" x14ac:dyDescent="0.25">
      <c r="A1362" s="159" t="s">
        <v>10002</v>
      </c>
      <c r="B1362" s="158">
        <v>0.59740000000000004</v>
      </c>
      <c r="C1362" s="158" t="s">
        <v>84</v>
      </c>
      <c r="D1362" s="158">
        <v>0.67159999999999997</v>
      </c>
      <c r="E1362" s="158">
        <v>0.67869999999999997</v>
      </c>
      <c r="F1362" s="158">
        <v>0.6734</v>
      </c>
      <c r="G1362" s="158">
        <v>0.73760000000000003</v>
      </c>
      <c r="H1362" s="158">
        <v>0.30890000000000001</v>
      </c>
      <c r="I1362" s="158">
        <v>0.61050000000000004</v>
      </c>
      <c r="J1362" s="158"/>
      <c r="K1362" s="158"/>
      <c r="L1362" s="158"/>
      <c r="M1362" s="158">
        <v>0.58809999999999996</v>
      </c>
      <c r="N1362" s="158">
        <v>0.60660000000000003</v>
      </c>
      <c r="O1362" s="158" t="s">
        <v>84</v>
      </c>
      <c r="P1362" s="158" t="s">
        <v>84</v>
      </c>
      <c r="Q1362" s="158">
        <v>0.65720000000000001</v>
      </c>
      <c r="R1362" s="158">
        <v>0.68559999999999999</v>
      </c>
      <c r="S1362" s="158">
        <v>0.65839999999999999</v>
      </c>
      <c r="T1362" s="158">
        <v>0.69799999999999995</v>
      </c>
      <c r="U1362" s="158">
        <v>0.63919999999999999</v>
      </c>
      <c r="V1362" s="158">
        <v>0.70509999999999995</v>
      </c>
      <c r="W1362" s="158">
        <v>0.70979999999999999</v>
      </c>
      <c r="X1362" s="158">
        <v>0.76329999999999998</v>
      </c>
      <c r="Y1362" s="158">
        <v>0.2908</v>
      </c>
      <c r="Z1362" s="158">
        <v>0.32719999999999999</v>
      </c>
      <c r="AA1362" s="158">
        <v>0.54549999999999998</v>
      </c>
      <c r="AB1362" s="158">
        <v>0.66910000000000003</v>
      </c>
      <c r="AC1362" s="158"/>
      <c r="AD1362" s="181">
        <v>11449</v>
      </c>
      <c r="AE1362" s="181" t="s">
        <v>84</v>
      </c>
      <c r="AF1362" s="181">
        <v>4457</v>
      </c>
      <c r="AG1362" s="181">
        <v>2263</v>
      </c>
      <c r="AH1362" s="181">
        <v>826</v>
      </c>
      <c r="AI1362" s="181">
        <v>1106</v>
      </c>
      <c r="AJ1362" s="181">
        <v>2550</v>
      </c>
      <c r="AK1362" s="181">
        <v>247</v>
      </c>
      <c r="AL1362" s="181">
        <v>19082</v>
      </c>
    </row>
    <row r="1363" spans="1:38" x14ac:dyDescent="0.25">
      <c r="A1363" s="159" t="s">
        <v>10003</v>
      </c>
      <c r="B1363" s="158">
        <v>0.64370000000000005</v>
      </c>
      <c r="C1363" s="158" t="s">
        <v>84</v>
      </c>
      <c r="D1363" s="158">
        <v>0.70299999999999996</v>
      </c>
      <c r="E1363" s="158">
        <v>0.69040000000000001</v>
      </c>
      <c r="F1363" s="158">
        <v>0.71609999999999996</v>
      </c>
      <c r="G1363" s="158">
        <v>0.76629999999999998</v>
      </c>
      <c r="H1363" s="158">
        <v>0.33139999999999997</v>
      </c>
      <c r="I1363" s="158">
        <v>0.73429999999999995</v>
      </c>
      <c r="J1363" s="158"/>
      <c r="K1363" s="158"/>
      <c r="L1363" s="158"/>
      <c r="M1363" s="158">
        <v>0.63390000000000002</v>
      </c>
      <c r="N1363" s="158">
        <v>0.65339999999999998</v>
      </c>
      <c r="O1363" s="158" t="s">
        <v>84</v>
      </c>
      <c r="P1363" s="158" t="s">
        <v>84</v>
      </c>
      <c r="Q1363" s="158">
        <v>0.68730000000000002</v>
      </c>
      <c r="R1363" s="158">
        <v>0.71809999999999996</v>
      </c>
      <c r="S1363" s="158">
        <v>0.66890000000000005</v>
      </c>
      <c r="T1363" s="158">
        <v>0.71079999999999999</v>
      </c>
      <c r="U1363" s="158">
        <v>0.68200000000000005</v>
      </c>
      <c r="V1363" s="158">
        <v>0.74719999999999998</v>
      </c>
      <c r="W1363" s="158">
        <v>0.73939999999999995</v>
      </c>
      <c r="X1363" s="158">
        <v>0.79069999999999996</v>
      </c>
      <c r="Y1363" s="158">
        <v>0.309</v>
      </c>
      <c r="Z1363" s="158">
        <v>0.35389999999999999</v>
      </c>
      <c r="AA1363" s="158">
        <v>0.69199999999999995</v>
      </c>
      <c r="AB1363" s="158">
        <v>0.77180000000000004</v>
      </c>
      <c r="AC1363" s="158"/>
      <c r="AD1363" s="181">
        <v>9662</v>
      </c>
      <c r="AE1363" s="181" t="s">
        <v>84</v>
      </c>
      <c r="AF1363" s="181">
        <v>3584</v>
      </c>
      <c r="AG1363" s="181">
        <v>1975</v>
      </c>
      <c r="AH1363" s="181">
        <v>772</v>
      </c>
      <c r="AI1363" s="181">
        <v>1108</v>
      </c>
      <c r="AJ1363" s="181">
        <v>1731</v>
      </c>
      <c r="AK1363" s="181">
        <v>492</v>
      </c>
      <c r="AL1363" s="181">
        <v>15318</v>
      </c>
    </row>
    <row r="1364" spans="1:38" x14ac:dyDescent="0.25">
      <c r="A1364" s="159" t="s">
        <v>10004</v>
      </c>
      <c r="B1364" s="158">
        <v>0.58650000000000002</v>
      </c>
      <c r="C1364" s="158" t="s">
        <v>84</v>
      </c>
      <c r="D1364" s="158">
        <v>0.67920000000000003</v>
      </c>
      <c r="E1364" s="158">
        <v>0.64649999999999996</v>
      </c>
      <c r="F1364" s="158">
        <v>0.6663</v>
      </c>
      <c r="G1364" s="158">
        <v>0.72870000000000001</v>
      </c>
      <c r="H1364" s="158">
        <v>0.31809999999999999</v>
      </c>
      <c r="I1364" s="158">
        <v>0.5302</v>
      </c>
      <c r="J1364" s="158"/>
      <c r="K1364" s="158"/>
      <c r="L1364" s="158"/>
      <c r="M1364" s="158">
        <v>0.5766</v>
      </c>
      <c r="N1364" s="158">
        <v>0.59619999999999995</v>
      </c>
      <c r="O1364" s="158" t="s">
        <v>84</v>
      </c>
      <c r="P1364" s="158" t="s">
        <v>84</v>
      </c>
      <c r="Q1364" s="158">
        <v>0.66400000000000003</v>
      </c>
      <c r="R1364" s="158">
        <v>0.69399999999999995</v>
      </c>
      <c r="S1364" s="158">
        <v>0.62409999999999999</v>
      </c>
      <c r="T1364" s="158">
        <v>0.66790000000000005</v>
      </c>
      <c r="U1364" s="158">
        <v>0.63029999999999997</v>
      </c>
      <c r="V1364" s="158">
        <v>0.69969999999999999</v>
      </c>
      <c r="W1364" s="158">
        <v>0.69810000000000005</v>
      </c>
      <c r="X1364" s="158">
        <v>0.75670000000000004</v>
      </c>
      <c r="Y1364" s="158">
        <v>0.29970000000000002</v>
      </c>
      <c r="Z1364" s="158">
        <v>0.33679999999999999</v>
      </c>
      <c r="AA1364" s="158">
        <v>0.45429999999999998</v>
      </c>
      <c r="AB1364" s="158">
        <v>0.60040000000000004</v>
      </c>
      <c r="AC1364" s="158"/>
      <c r="AD1364" s="181">
        <v>10252</v>
      </c>
      <c r="AE1364" s="181" t="s">
        <v>84</v>
      </c>
      <c r="AF1364" s="181">
        <v>3959</v>
      </c>
      <c r="AG1364" s="181">
        <v>1932</v>
      </c>
      <c r="AH1364" s="181">
        <v>750</v>
      </c>
      <c r="AI1364" s="181">
        <v>942</v>
      </c>
      <c r="AJ1364" s="181">
        <v>2485</v>
      </c>
      <c r="AK1364" s="181">
        <v>184</v>
      </c>
      <c r="AL1364" s="181">
        <v>17170</v>
      </c>
    </row>
    <row r="1365" spans="1:38" x14ac:dyDescent="0.25">
      <c r="A1365" s="159" t="s">
        <v>10005</v>
      </c>
      <c r="B1365" s="158">
        <v>0.50560000000000005</v>
      </c>
      <c r="C1365" s="158" t="s">
        <v>84</v>
      </c>
      <c r="D1365" s="158">
        <v>0.54720000000000002</v>
      </c>
      <c r="E1365" s="158">
        <v>0.57050000000000001</v>
      </c>
      <c r="F1365" s="158">
        <v>0.58189999999999997</v>
      </c>
      <c r="G1365" s="158">
        <v>0.6522</v>
      </c>
      <c r="H1365" s="158">
        <v>0.24199999999999999</v>
      </c>
      <c r="I1365" s="158">
        <v>0.58420000000000005</v>
      </c>
      <c r="J1365" s="158"/>
      <c r="K1365" s="158"/>
      <c r="L1365" s="158"/>
      <c r="M1365" s="158">
        <v>0.49630000000000002</v>
      </c>
      <c r="N1365" s="158">
        <v>0.51490000000000002</v>
      </c>
      <c r="O1365" s="158" t="s">
        <v>84</v>
      </c>
      <c r="P1365" s="158" t="s">
        <v>84</v>
      </c>
      <c r="Q1365" s="158">
        <v>0.53200000000000003</v>
      </c>
      <c r="R1365" s="158">
        <v>0.56210000000000004</v>
      </c>
      <c r="S1365" s="158">
        <v>0.54930000000000001</v>
      </c>
      <c r="T1365" s="158">
        <v>0.59119999999999995</v>
      </c>
      <c r="U1365" s="158">
        <v>0.54810000000000003</v>
      </c>
      <c r="V1365" s="158">
        <v>0.61419999999999997</v>
      </c>
      <c r="W1365" s="158">
        <v>0.62429999999999997</v>
      </c>
      <c r="X1365" s="158">
        <v>0.67859999999999998</v>
      </c>
      <c r="Y1365" s="158">
        <v>0.22459999999999999</v>
      </c>
      <c r="Z1365" s="158">
        <v>0.25990000000000002</v>
      </c>
      <c r="AA1365" s="158">
        <v>0.53539999999999999</v>
      </c>
      <c r="AB1365" s="158">
        <v>0.62970000000000004</v>
      </c>
      <c r="AC1365" s="158"/>
      <c r="AD1365" s="181">
        <v>11630</v>
      </c>
      <c r="AE1365" s="181" t="s">
        <v>84</v>
      </c>
      <c r="AF1365" s="181">
        <v>4426</v>
      </c>
      <c r="AG1365" s="181">
        <v>2269</v>
      </c>
      <c r="AH1365" s="181">
        <v>903</v>
      </c>
      <c r="AI1365" s="181">
        <v>1251</v>
      </c>
      <c r="AJ1365" s="181">
        <v>2344</v>
      </c>
      <c r="AK1365" s="181">
        <v>437</v>
      </c>
      <c r="AL1365" s="181">
        <v>18764</v>
      </c>
    </row>
    <row r="1366" spans="1:38" x14ac:dyDescent="0.25">
      <c r="A1366" s="159" t="s">
        <v>10006</v>
      </c>
      <c r="B1366" s="158">
        <v>0.50119999999999998</v>
      </c>
      <c r="C1366" s="158" t="s">
        <v>84</v>
      </c>
      <c r="D1366" s="158">
        <v>0.5464</v>
      </c>
      <c r="E1366" s="158">
        <v>0.58879999999999999</v>
      </c>
      <c r="F1366" s="158">
        <v>0.5867</v>
      </c>
      <c r="G1366" s="158">
        <v>0.63980000000000004</v>
      </c>
      <c r="H1366" s="158">
        <v>0.21659999999999999</v>
      </c>
      <c r="I1366" s="158">
        <v>0.56259999999999999</v>
      </c>
      <c r="J1366" s="158"/>
      <c r="K1366" s="158"/>
      <c r="L1366" s="158"/>
      <c r="M1366" s="158">
        <v>0.49180000000000001</v>
      </c>
      <c r="N1366" s="158">
        <v>0.51039999999999996</v>
      </c>
      <c r="O1366" s="158" t="s">
        <v>84</v>
      </c>
      <c r="P1366" s="158" t="s">
        <v>84</v>
      </c>
      <c r="Q1366" s="158">
        <v>0.53129999999999999</v>
      </c>
      <c r="R1366" s="158">
        <v>0.56120000000000003</v>
      </c>
      <c r="S1366" s="158">
        <v>0.56789999999999996</v>
      </c>
      <c r="T1366" s="158">
        <v>0.60909999999999997</v>
      </c>
      <c r="U1366" s="158">
        <v>0.55259999999999998</v>
      </c>
      <c r="V1366" s="158">
        <v>0.61909999999999998</v>
      </c>
      <c r="W1366" s="158">
        <v>0.61170000000000002</v>
      </c>
      <c r="X1366" s="158">
        <v>0.66639999999999999</v>
      </c>
      <c r="Y1366" s="158">
        <v>0.2</v>
      </c>
      <c r="Z1366" s="158">
        <v>0.2336</v>
      </c>
      <c r="AA1366" s="158">
        <v>0.50290000000000001</v>
      </c>
      <c r="AB1366" s="158">
        <v>0.61799999999999999</v>
      </c>
      <c r="AC1366" s="158"/>
      <c r="AD1366" s="181">
        <v>11688</v>
      </c>
      <c r="AE1366" s="181" t="s">
        <v>84</v>
      </c>
      <c r="AF1366" s="181">
        <v>4496</v>
      </c>
      <c r="AG1366" s="181">
        <v>2340</v>
      </c>
      <c r="AH1366" s="181">
        <v>898</v>
      </c>
      <c r="AI1366" s="181">
        <v>1268</v>
      </c>
      <c r="AJ1366" s="181">
        <v>2387</v>
      </c>
      <c r="AK1366" s="181">
        <v>299</v>
      </c>
      <c r="AL1366" s="181">
        <v>19092</v>
      </c>
    </row>
    <row r="1367" spans="1:38" x14ac:dyDescent="0.25">
      <c r="A1367" s="159" t="s">
        <v>10007</v>
      </c>
      <c r="B1367" s="158">
        <v>0.47589999999999999</v>
      </c>
      <c r="C1367" s="158" t="s">
        <v>84</v>
      </c>
      <c r="D1367" s="158">
        <v>0.52080000000000004</v>
      </c>
      <c r="E1367" s="158">
        <v>0.56759999999999999</v>
      </c>
      <c r="F1367" s="158">
        <v>0.57110000000000005</v>
      </c>
      <c r="G1367" s="158">
        <v>0.62009999999999998</v>
      </c>
      <c r="H1367" s="158">
        <v>0.22220000000000001</v>
      </c>
      <c r="I1367" s="158">
        <v>0.48060000000000003</v>
      </c>
      <c r="J1367" s="158"/>
      <c r="K1367" s="158"/>
      <c r="L1367" s="158"/>
      <c r="M1367" s="158">
        <v>0.46650000000000003</v>
      </c>
      <c r="N1367" s="158">
        <v>0.48530000000000001</v>
      </c>
      <c r="O1367" s="158" t="s">
        <v>84</v>
      </c>
      <c r="P1367" s="158" t="s">
        <v>84</v>
      </c>
      <c r="Q1367" s="158">
        <v>0.50560000000000005</v>
      </c>
      <c r="R1367" s="158">
        <v>0.53569999999999995</v>
      </c>
      <c r="S1367" s="158">
        <v>0.54630000000000001</v>
      </c>
      <c r="T1367" s="158">
        <v>0.58840000000000003</v>
      </c>
      <c r="U1367" s="158">
        <v>0.53539999999999999</v>
      </c>
      <c r="V1367" s="158">
        <v>0.60509999999999997</v>
      </c>
      <c r="W1367" s="158">
        <v>0.58989999999999998</v>
      </c>
      <c r="X1367" s="158">
        <v>0.64880000000000004</v>
      </c>
      <c r="Y1367" s="158">
        <v>0.20599999999999999</v>
      </c>
      <c r="Z1367" s="158">
        <v>0.2389</v>
      </c>
      <c r="AA1367" s="158">
        <v>0.41589999999999999</v>
      </c>
      <c r="AB1367" s="158">
        <v>0.5423</v>
      </c>
      <c r="AC1367" s="158"/>
      <c r="AD1367" s="181">
        <v>11449</v>
      </c>
      <c r="AE1367" s="181" t="s">
        <v>84</v>
      </c>
      <c r="AF1367" s="181">
        <v>4457</v>
      </c>
      <c r="AG1367" s="181">
        <v>2263</v>
      </c>
      <c r="AH1367" s="181">
        <v>826</v>
      </c>
      <c r="AI1367" s="181">
        <v>1106</v>
      </c>
      <c r="AJ1367" s="181">
        <v>2550</v>
      </c>
      <c r="AK1367" s="181">
        <v>247</v>
      </c>
      <c r="AL1367" s="181">
        <v>19082</v>
      </c>
    </row>
    <row r="1368" spans="1:38" x14ac:dyDescent="0.25">
      <c r="A1368" s="159" t="s">
        <v>10008</v>
      </c>
      <c r="B1368" s="158">
        <v>0.5302</v>
      </c>
      <c r="C1368" s="158" t="s">
        <v>84</v>
      </c>
      <c r="D1368" s="158">
        <v>0.56430000000000002</v>
      </c>
      <c r="E1368" s="158">
        <v>0.58989999999999998</v>
      </c>
      <c r="F1368" s="158">
        <v>0.6129</v>
      </c>
      <c r="G1368" s="158">
        <v>0.65529999999999999</v>
      </c>
      <c r="H1368" s="158">
        <v>0.248</v>
      </c>
      <c r="I1368" s="158">
        <v>0.62409999999999999</v>
      </c>
      <c r="J1368" s="158"/>
      <c r="K1368" s="158"/>
      <c r="L1368" s="158"/>
      <c r="M1368" s="158">
        <v>0.52</v>
      </c>
      <c r="N1368" s="158">
        <v>0.54039999999999999</v>
      </c>
      <c r="O1368" s="158" t="s">
        <v>84</v>
      </c>
      <c r="P1368" s="158" t="s">
        <v>84</v>
      </c>
      <c r="Q1368" s="158">
        <v>0.54749999999999999</v>
      </c>
      <c r="R1368" s="158">
        <v>0.58079999999999998</v>
      </c>
      <c r="S1368" s="158">
        <v>0.56720000000000004</v>
      </c>
      <c r="T1368" s="158">
        <v>0.61180000000000001</v>
      </c>
      <c r="U1368" s="158">
        <v>0.5766</v>
      </c>
      <c r="V1368" s="158">
        <v>0.64700000000000002</v>
      </c>
      <c r="W1368" s="158">
        <v>0.62570000000000003</v>
      </c>
      <c r="X1368" s="158">
        <v>0.68330000000000002</v>
      </c>
      <c r="Y1368" s="158">
        <v>0.2276</v>
      </c>
      <c r="Z1368" s="158">
        <v>0.26889999999999997</v>
      </c>
      <c r="AA1368" s="158">
        <v>0.57869999999999999</v>
      </c>
      <c r="AB1368" s="158">
        <v>0.66600000000000004</v>
      </c>
      <c r="AC1368" s="158"/>
      <c r="AD1368" s="181">
        <v>9662</v>
      </c>
      <c r="AE1368" s="181" t="s">
        <v>84</v>
      </c>
      <c r="AF1368" s="181">
        <v>3584</v>
      </c>
      <c r="AG1368" s="181">
        <v>1975</v>
      </c>
      <c r="AH1368" s="181">
        <v>772</v>
      </c>
      <c r="AI1368" s="181">
        <v>1108</v>
      </c>
      <c r="AJ1368" s="181">
        <v>1731</v>
      </c>
      <c r="AK1368" s="181">
        <v>492</v>
      </c>
      <c r="AL1368" s="181">
        <v>15318</v>
      </c>
    </row>
    <row r="1369" spans="1:38" x14ac:dyDescent="0.25">
      <c r="A1369" s="159" t="s">
        <v>10009</v>
      </c>
      <c r="B1369" s="158">
        <v>0.46739999999999998</v>
      </c>
      <c r="C1369" s="158" t="s">
        <v>84</v>
      </c>
      <c r="D1369" s="158">
        <v>0.53139999999999998</v>
      </c>
      <c r="E1369" s="158">
        <v>0.54079999999999995</v>
      </c>
      <c r="F1369" s="158">
        <v>0.5696</v>
      </c>
      <c r="G1369" s="158">
        <v>0.59570000000000001</v>
      </c>
      <c r="H1369" s="158">
        <v>0.2296</v>
      </c>
      <c r="I1369" s="158">
        <v>0.45660000000000001</v>
      </c>
      <c r="J1369" s="158"/>
      <c r="K1369" s="158"/>
      <c r="L1369" s="158"/>
      <c r="M1369" s="158">
        <v>0.45750000000000002</v>
      </c>
      <c r="N1369" s="158">
        <v>0.4773</v>
      </c>
      <c r="O1369" s="158" t="s">
        <v>84</v>
      </c>
      <c r="P1369" s="158" t="s">
        <v>84</v>
      </c>
      <c r="Q1369" s="158">
        <v>0.51529999999999998</v>
      </c>
      <c r="R1369" s="158">
        <v>0.54730000000000001</v>
      </c>
      <c r="S1369" s="158">
        <v>0.51759999999999995</v>
      </c>
      <c r="T1369" s="158">
        <v>0.56340000000000001</v>
      </c>
      <c r="U1369" s="158">
        <v>0.53210000000000002</v>
      </c>
      <c r="V1369" s="158">
        <v>0.60509999999999997</v>
      </c>
      <c r="W1369" s="158">
        <v>0.56259999999999999</v>
      </c>
      <c r="X1369" s="158">
        <v>0.62709999999999999</v>
      </c>
      <c r="Y1369" s="158">
        <v>0.21299999999999999</v>
      </c>
      <c r="Z1369" s="158">
        <v>0.24660000000000001</v>
      </c>
      <c r="AA1369" s="158">
        <v>0.38179999999999997</v>
      </c>
      <c r="AB1369" s="158">
        <v>0.5282</v>
      </c>
      <c r="AC1369" s="158"/>
      <c r="AD1369" s="181">
        <v>10252</v>
      </c>
      <c r="AE1369" s="181" t="s">
        <v>84</v>
      </c>
      <c r="AF1369" s="181">
        <v>3959</v>
      </c>
      <c r="AG1369" s="181">
        <v>1932</v>
      </c>
      <c r="AH1369" s="181">
        <v>750</v>
      </c>
      <c r="AI1369" s="181">
        <v>942</v>
      </c>
      <c r="AJ1369" s="181">
        <v>2485</v>
      </c>
      <c r="AK1369" s="181">
        <v>184</v>
      </c>
      <c r="AL1369" s="181">
        <v>17170</v>
      </c>
    </row>
    <row r="1370" spans="1:38" x14ac:dyDescent="0.25">
      <c r="A1370" s="159" t="s">
        <v>10010</v>
      </c>
      <c r="B1370" s="158">
        <v>0.70850000000000002</v>
      </c>
      <c r="C1370" s="158" t="s">
        <v>84</v>
      </c>
      <c r="D1370" s="158">
        <v>0.77649999999999997</v>
      </c>
      <c r="E1370" s="158">
        <v>0.77829999999999999</v>
      </c>
      <c r="F1370" s="158">
        <v>0.74350000000000005</v>
      </c>
      <c r="G1370" s="158" t="s">
        <v>84</v>
      </c>
      <c r="H1370" s="158">
        <v>0.4254</v>
      </c>
      <c r="I1370" s="158" t="s">
        <v>84</v>
      </c>
      <c r="J1370" s="158"/>
      <c r="K1370" s="158"/>
      <c r="L1370" s="158"/>
      <c r="M1370" s="158">
        <v>0.68689999999999996</v>
      </c>
      <c r="N1370" s="158">
        <v>0.7288</v>
      </c>
      <c r="O1370" s="158" t="s">
        <v>84</v>
      </c>
      <c r="P1370" s="158" t="s">
        <v>84</v>
      </c>
      <c r="Q1370" s="158">
        <v>0.7268</v>
      </c>
      <c r="R1370" s="158">
        <v>0.81820000000000004</v>
      </c>
      <c r="S1370" s="158">
        <v>0.74380000000000002</v>
      </c>
      <c r="T1370" s="158">
        <v>0.80889999999999995</v>
      </c>
      <c r="U1370" s="158">
        <v>0.6976</v>
      </c>
      <c r="V1370" s="158">
        <v>0.78359999999999996</v>
      </c>
      <c r="W1370" s="158" t="s">
        <v>84</v>
      </c>
      <c r="X1370" s="158" t="s">
        <v>84</v>
      </c>
      <c r="Y1370" s="158">
        <v>0.37159999999999999</v>
      </c>
      <c r="Z1370" s="158">
        <v>0.47820000000000001</v>
      </c>
      <c r="AA1370" s="158" t="s">
        <v>84</v>
      </c>
      <c r="AB1370" s="158" t="s">
        <v>84</v>
      </c>
      <c r="AC1370" s="158"/>
      <c r="AD1370" s="181">
        <v>2077</v>
      </c>
      <c r="AE1370" s="181" t="s">
        <v>84</v>
      </c>
      <c r="AF1370" s="181">
        <v>374</v>
      </c>
      <c r="AG1370" s="181">
        <v>752</v>
      </c>
      <c r="AH1370" s="181">
        <v>460</v>
      </c>
      <c r="AI1370" s="181" t="s">
        <v>84</v>
      </c>
      <c r="AJ1370" s="181">
        <v>357</v>
      </c>
      <c r="AK1370" s="181" t="s">
        <v>84</v>
      </c>
      <c r="AL1370" s="181">
        <v>2114</v>
      </c>
    </row>
    <row r="1371" spans="1:38" x14ac:dyDescent="0.25">
      <c r="A1371" s="159" t="s">
        <v>10011</v>
      </c>
      <c r="B1371" s="158">
        <v>0.70469999999999999</v>
      </c>
      <c r="C1371" s="158" t="s">
        <v>84</v>
      </c>
      <c r="D1371" s="158">
        <v>0.72899999999999998</v>
      </c>
      <c r="E1371" s="158">
        <v>0.77439999999999998</v>
      </c>
      <c r="F1371" s="158">
        <v>0.76890000000000003</v>
      </c>
      <c r="G1371" s="158" t="s">
        <v>84</v>
      </c>
      <c r="H1371" s="158">
        <v>0.41489999999999999</v>
      </c>
      <c r="I1371" s="158" t="s">
        <v>84</v>
      </c>
      <c r="J1371" s="158"/>
      <c r="K1371" s="158"/>
      <c r="L1371" s="158"/>
      <c r="M1371" s="158">
        <v>0.68259999999999998</v>
      </c>
      <c r="N1371" s="158">
        <v>0.72570000000000001</v>
      </c>
      <c r="O1371" s="158" t="s">
        <v>84</v>
      </c>
      <c r="P1371" s="158" t="s">
        <v>84</v>
      </c>
      <c r="Q1371" s="158">
        <v>0.67749999999999999</v>
      </c>
      <c r="R1371" s="158">
        <v>0.77370000000000005</v>
      </c>
      <c r="S1371" s="158">
        <v>0.7399</v>
      </c>
      <c r="T1371" s="158">
        <v>0.80500000000000005</v>
      </c>
      <c r="U1371" s="158">
        <v>0.72109999999999996</v>
      </c>
      <c r="V1371" s="158">
        <v>0.80959999999999999</v>
      </c>
      <c r="W1371" s="158" t="s">
        <v>84</v>
      </c>
      <c r="X1371" s="158" t="s">
        <v>84</v>
      </c>
      <c r="Y1371" s="158">
        <v>0.3589</v>
      </c>
      <c r="Z1371" s="158">
        <v>0.4698</v>
      </c>
      <c r="AA1371" s="158" t="s">
        <v>84</v>
      </c>
      <c r="AB1371" s="158" t="s">
        <v>84</v>
      </c>
      <c r="AC1371" s="158"/>
      <c r="AD1371" s="181">
        <v>1981</v>
      </c>
      <c r="AE1371" s="181" t="s">
        <v>84</v>
      </c>
      <c r="AF1371" s="181">
        <v>378</v>
      </c>
      <c r="AG1371" s="181">
        <v>756</v>
      </c>
      <c r="AH1371" s="181">
        <v>415</v>
      </c>
      <c r="AI1371" s="181" t="s">
        <v>84</v>
      </c>
      <c r="AJ1371" s="181">
        <v>327</v>
      </c>
      <c r="AK1371" s="181" t="s">
        <v>84</v>
      </c>
      <c r="AL1371" s="181">
        <v>2000</v>
      </c>
    </row>
    <row r="1372" spans="1:38" x14ac:dyDescent="0.25">
      <c r="A1372" s="159" t="s">
        <v>10012</v>
      </c>
      <c r="B1372" s="158">
        <v>0.70289999999999997</v>
      </c>
      <c r="C1372" s="158" t="s">
        <v>84</v>
      </c>
      <c r="D1372" s="158">
        <v>0.80610000000000004</v>
      </c>
      <c r="E1372" s="158">
        <v>0.76970000000000005</v>
      </c>
      <c r="F1372" s="158">
        <v>0.76929999999999998</v>
      </c>
      <c r="G1372" s="158" t="s">
        <v>84</v>
      </c>
      <c r="H1372" s="158">
        <v>0.38379999999999997</v>
      </c>
      <c r="I1372" s="158" t="s">
        <v>84</v>
      </c>
      <c r="J1372" s="158"/>
      <c r="K1372" s="158"/>
      <c r="L1372" s="158"/>
      <c r="M1372" s="158">
        <v>0.67979999999999996</v>
      </c>
      <c r="N1372" s="158">
        <v>0.72470000000000001</v>
      </c>
      <c r="O1372" s="158" t="s">
        <v>84</v>
      </c>
      <c r="P1372" s="158" t="s">
        <v>84</v>
      </c>
      <c r="Q1372" s="158">
        <v>0.74990000000000001</v>
      </c>
      <c r="R1372" s="158">
        <v>0.8508</v>
      </c>
      <c r="S1372" s="158">
        <v>0.73370000000000002</v>
      </c>
      <c r="T1372" s="158">
        <v>0.80149999999999999</v>
      </c>
      <c r="U1372" s="158">
        <v>0.72099999999999997</v>
      </c>
      <c r="V1372" s="158">
        <v>0.81040000000000001</v>
      </c>
      <c r="W1372" s="158" t="s">
        <v>84</v>
      </c>
      <c r="X1372" s="158" t="s">
        <v>84</v>
      </c>
      <c r="Y1372" s="158">
        <v>0.32950000000000002</v>
      </c>
      <c r="Z1372" s="158">
        <v>0.43780000000000002</v>
      </c>
      <c r="AA1372" s="158" t="s">
        <v>84</v>
      </c>
      <c r="AB1372" s="158" t="s">
        <v>84</v>
      </c>
      <c r="AC1372" s="158"/>
      <c r="AD1372" s="181">
        <v>1855</v>
      </c>
      <c r="AE1372" s="181" t="s">
        <v>84</v>
      </c>
      <c r="AF1372" s="181">
        <v>291</v>
      </c>
      <c r="AG1372" s="181">
        <v>718</v>
      </c>
      <c r="AH1372" s="181">
        <v>414</v>
      </c>
      <c r="AI1372" s="181" t="s">
        <v>84</v>
      </c>
      <c r="AJ1372" s="181">
        <v>338</v>
      </c>
      <c r="AK1372" s="181" t="s">
        <v>84</v>
      </c>
      <c r="AL1372" s="181">
        <v>1944</v>
      </c>
    </row>
    <row r="1373" spans="1:38" x14ac:dyDescent="0.25">
      <c r="A1373" s="159" t="s">
        <v>10013</v>
      </c>
      <c r="B1373" s="158">
        <v>0.72809999999999997</v>
      </c>
      <c r="C1373" s="158" t="s">
        <v>84</v>
      </c>
      <c r="D1373" s="158">
        <v>0.75380000000000003</v>
      </c>
      <c r="E1373" s="158">
        <v>0.79800000000000004</v>
      </c>
      <c r="F1373" s="158">
        <v>0.77749999999999997</v>
      </c>
      <c r="G1373" s="158" t="s">
        <v>84</v>
      </c>
      <c r="H1373" s="158">
        <v>0.41689999999999999</v>
      </c>
      <c r="I1373" s="158">
        <v>0.82479999999999998</v>
      </c>
      <c r="J1373" s="158"/>
      <c r="K1373" s="158"/>
      <c r="L1373" s="158"/>
      <c r="M1373" s="158">
        <v>0.70599999999999996</v>
      </c>
      <c r="N1373" s="158">
        <v>0.74890000000000001</v>
      </c>
      <c r="O1373" s="158" t="s">
        <v>84</v>
      </c>
      <c r="P1373" s="158" t="s">
        <v>84</v>
      </c>
      <c r="Q1373" s="158">
        <v>0.69650000000000001</v>
      </c>
      <c r="R1373" s="158">
        <v>0.80179999999999996</v>
      </c>
      <c r="S1373" s="158">
        <v>0.76280000000000003</v>
      </c>
      <c r="T1373" s="158">
        <v>0.8286</v>
      </c>
      <c r="U1373" s="158">
        <v>0.73089999999999999</v>
      </c>
      <c r="V1373" s="158">
        <v>0.81699999999999995</v>
      </c>
      <c r="W1373" s="158" t="s">
        <v>84</v>
      </c>
      <c r="X1373" s="158" t="s">
        <v>84</v>
      </c>
      <c r="Y1373" s="158">
        <v>0.3584</v>
      </c>
      <c r="Z1373" s="158">
        <v>0.4743</v>
      </c>
      <c r="AA1373" s="158">
        <v>0.72809999999999997</v>
      </c>
      <c r="AB1373" s="158">
        <v>0.88970000000000005</v>
      </c>
      <c r="AC1373" s="158"/>
      <c r="AD1373" s="181">
        <v>1897</v>
      </c>
      <c r="AE1373" s="181" t="s">
        <v>84</v>
      </c>
      <c r="AF1373" s="181">
        <v>300</v>
      </c>
      <c r="AG1373" s="181">
        <v>691</v>
      </c>
      <c r="AH1373" s="181">
        <v>420</v>
      </c>
      <c r="AI1373" s="181" t="s">
        <v>84</v>
      </c>
      <c r="AJ1373" s="181">
        <v>301</v>
      </c>
      <c r="AK1373" s="181">
        <v>103</v>
      </c>
      <c r="AL1373" s="181">
        <v>1873</v>
      </c>
    </row>
    <row r="1374" spans="1:38" x14ac:dyDescent="0.25">
      <c r="A1374" s="159" t="s">
        <v>10014</v>
      </c>
      <c r="B1374" s="158">
        <v>0.66110000000000002</v>
      </c>
      <c r="C1374" s="158" t="s">
        <v>84</v>
      </c>
      <c r="D1374" s="158">
        <v>0.73680000000000001</v>
      </c>
      <c r="E1374" s="158">
        <v>0.72899999999999998</v>
      </c>
      <c r="F1374" s="158">
        <v>0.78259999999999996</v>
      </c>
      <c r="G1374" s="158" t="s">
        <v>84</v>
      </c>
      <c r="H1374" s="158">
        <v>0.35249999999999998</v>
      </c>
      <c r="I1374" s="158" t="s">
        <v>84</v>
      </c>
      <c r="J1374" s="158"/>
      <c r="K1374" s="158"/>
      <c r="L1374" s="158"/>
      <c r="M1374" s="158">
        <v>0.63480000000000003</v>
      </c>
      <c r="N1374" s="158">
        <v>0.68610000000000004</v>
      </c>
      <c r="O1374" s="158" t="s">
        <v>84</v>
      </c>
      <c r="P1374" s="158" t="s">
        <v>84</v>
      </c>
      <c r="Q1374" s="158">
        <v>0.6714</v>
      </c>
      <c r="R1374" s="158">
        <v>0.7913</v>
      </c>
      <c r="S1374" s="158">
        <v>0.6865</v>
      </c>
      <c r="T1374" s="158">
        <v>0.76680000000000004</v>
      </c>
      <c r="U1374" s="158">
        <v>0.7288</v>
      </c>
      <c r="V1374" s="158">
        <v>0.82699999999999996</v>
      </c>
      <c r="W1374" s="158" t="s">
        <v>84</v>
      </c>
      <c r="X1374" s="158" t="s">
        <v>84</v>
      </c>
      <c r="Y1374" s="158">
        <v>0.2989</v>
      </c>
      <c r="Z1374" s="158">
        <v>0.40649999999999997</v>
      </c>
      <c r="AA1374" s="158" t="s">
        <v>84</v>
      </c>
      <c r="AB1374" s="158" t="s">
        <v>84</v>
      </c>
      <c r="AC1374" s="158"/>
      <c r="AD1374" s="181">
        <v>1521</v>
      </c>
      <c r="AE1374" s="181" t="s">
        <v>84</v>
      </c>
      <c r="AF1374" s="181">
        <v>247</v>
      </c>
      <c r="AG1374" s="181">
        <v>561</v>
      </c>
      <c r="AH1374" s="181">
        <v>340</v>
      </c>
      <c r="AI1374" s="181" t="s">
        <v>84</v>
      </c>
      <c r="AJ1374" s="181">
        <v>330</v>
      </c>
      <c r="AK1374" s="181" t="s">
        <v>84</v>
      </c>
      <c r="AL1374" s="181">
        <v>1686</v>
      </c>
    </row>
    <row r="1375" spans="1:38" x14ac:dyDescent="0.25">
      <c r="A1375" s="159" t="s">
        <v>10015</v>
      </c>
      <c r="B1375" s="158">
        <v>0.94389999999999996</v>
      </c>
      <c r="C1375" s="158" t="s">
        <v>84</v>
      </c>
      <c r="D1375" s="158">
        <v>0.97870000000000001</v>
      </c>
      <c r="E1375" s="158">
        <v>0.97399999999999998</v>
      </c>
      <c r="F1375" s="158">
        <v>0.97040000000000004</v>
      </c>
      <c r="G1375" s="158" t="s">
        <v>84</v>
      </c>
      <c r="H1375" s="158">
        <v>0.81289999999999996</v>
      </c>
      <c r="I1375" s="158" t="s">
        <v>84</v>
      </c>
      <c r="J1375" s="158"/>
      <c r="K1375" s="158"/>
      <c r="L1375" s="158"/>
      <c r="M1375" s="158">
        <v>0.93279999999999996</v>
      </c>
      <c r="N1375" s="158">
        <v>0.95320000000000005</v>
      </c>
      <c r="O1375" s="158" t="s">
        <v>84</v>
      </c>
      <c r="P1375" s="158" t="s">
        <v>84</v>
      </c>
      <c r="Q1375" s="158">
        <v>0.95589999999999997</v>
      </c>
      <c r="R1375" s="158">
        <v>0.98980000000000001</v>
      </c>
      <c r="S1375" s="158">
        <v>0.95860000000000001</v>
      </c>
      <c r="T1375" s="158">
        <v>0.98370000000000002</v>
      </c>
      <c r="U1375" s="158">
        <v>0.94889999999999997</v>
      </c>
      <c r="V1375" s="158">
        <v>0.98299999999999998</v>
      </c>
      <c r="W1375" s="158" t="s">
        <v>84</v>
      </c>
      <c r="X1375" s="158" t="s">
        <v>84</v>
      </c>
      <c r="Y1375" s="158">
        <v>0.7681</v>
      </c>
      <c r="Z1375" s="158">
        <v>0.84989999999999999</v>
      </c>
      <c r="AA1375" s="158" t="s">
        <v>84</v>
      </c>
      <c r="AB1375" s="158" t="s">
        <v>84</v>
      </c>
      <c r="AC1375" s="158"/>
      <c r="AD1375" s="181">
        <v>2077</v>
      </c>
      <c r="AE1375" s="181" t="s">
        <v>84</v>
      </c>
      <c r="AF1375" s="181">
        <v>374</v>
      </c>
      <c r="AG1375" s="181">
        <v>752</v>
      </c>
      <c r="AH1375" s="181">
        <v>460</v>
      </c>
      <c r="AI1375" s="181" t="s">
        <v>84</v>
      </c>
      <c r="AJ1375" s="181">
        <v>357</v>
      </c>
      <c r="AK1375" s="181" t="s">
        <v>84</v>
      </c>
      <c r="AL1375" s="181">
        <v>2114</v>
      </c>
    </row>
    <row r="1376" spans="1:38" x14ac:dyDescent="0.25">
      <c r="A1376" s="159" t="s">
        <v>10016</v>
      </c>
      <c r="B1376" s="158">
        <v>0.94620000000000004</v>
      </c>
      <c r="C1376" s="158" t="s">
        <v>84</v>
      </c>
      <c r="D1376" s="158">
        <v>0.98980000000000001</v>
      </c>
      <c r="E1376" s="158">
        <v>0.97150000000000003</v>
      </c>
      <c r="F1376" s="158">
        <v>0.97189999999999999</v>
      </c>
      <c r="G1376" s="158" t="s">
        <v>84</v>
      </c>
      <c r="H1376" s="158">
        <v>0.7954</v>
      </c>
      <c r="I1376" s="158" t="s">
        <v>84</v>
      </c>
      <c r="J1376" s="158"/>
      <c r="K1376" s="158"/>
      <c r="L1376" s="158"/>
      <c r="M1376" s="158">
        <v>0.93489999999999995</v>
      </c>
      <c r="N1376" s="158">
        <v>0.9556</v>
      </c>
      <c r="O1376" s="158" t="s">
        <v>84</v>
      </c>
      <c r="P1376" s="158" t="s">
        <v>84</v>
      </c>
      <c r="Q1376" s="158">
        <v>0.96840000000000004</v>
      </c>
      <c r="R1376" s="158">
        <v>0.99680000000000002</v>
      </c>
      <c r="S1376" s="158">
        <v>0.95579999999999998</v>
      </c>
      <c r="T1376" s="158">
        <v>0.98170000000000002</v>
      </c>
      <c r="U1376" s="158">
        <v>0.94899999999999995</v>
      </c>
      <c r="V1376" s="158">
        <v>0.98460000000000003</v>
      </c>
      <c r="W1376" s="158" t="s">
        <v>84</v>
      </c>
      <c r="X1376" s="158" t="s">
        <v>84</v>
      </c>
      <c r="Y1376" s="158">
        <v>0.74729999999999996</v>
      </c>
      <c r="Z1376" s="158">
        <v>0.83540000000000003</v>
      </c>
      <c r="AA1376" s="158" t="s">
        <v>84</v>
      </c>
      <c r="AB1376" s="158" t="s">
        <v>84</v>
      </c>
      <c r="AC1376" s="158"/>
      <c r="AD1376" s="181">
        <v>1981</v>
      </c>
      <c r="AE1376" s="181" t="s">
        <v>84</v>
      </c>
      <c r="AF1376" s="181">
        <v>378</v>
      </c>
      <c r="AG1376" s="181">
        <v>756</v>
      </c>
      <c r="AH1376" s="181">
        <v>415</v>
      </c>
      <c r="AI1376" s="181" t="s">
        <v>84</v>
      </c>
      <c r="AJ1376" s="181">
        <v>327</v>
      </c>
      <c r="AK1376" s="181" t="s">
        <v>84</v>
      </c>
      <c r="AL1376" s="181">
        <v>2000</v>
      </c>
    </row>
    <row r="1377" spans="1:38" x14ac:dyDescent="0.25">
      <c r="A1377" s="159" t="s">
        <v>10017</v>
      </c>
      <c r="B1377" s="158">
        <v>0.9546</v>
      </c>
      <c r="C1377" s="158" t="s">
        <v>84</v>
      </c>
      <c r="D1377" s="158">
        <v>1.0034000000000001</v>
      </c>
      <c r="E1377" s="158">
        <v>0.97719999999999996</v>
      </c>
      <c r="F1377" s="158">
        <v>0.9819</v>
      </c>
      <c r="G1377" s="158" t="s">
        <v>84</v>
      </c>
      <c r="H1377" s="158">
        <v>0.83860000000000001</v>
      </c>
      <c r="I1377" s="158" t="s">
        <v>84</v>
      </c>
      <c r="J1377" s="158"/>
      <c r="K1377" s="158"/>
      <c r="L1377" s="158"/>
      <c r="M1377" s="158">
        <v>0.94359999999999999</v>
      </c>
      <c r="N1377" s="158">
        <v>0.96350000000000002</v>
      </c>
      <c r="O1377" s="158" t="s">
        <v>84</v>
      </c>
      <c r="P1377" s="158" t="s">
        <v>84</v>
      </c>
      <c r="Q1377" s="158">
        <v>1.0034000000000001</v>
      </c>
      <c r="R1377" s="158">
        <v>1.0034000000000001</v>
      </c>
      <c r="S1377" s="158">
        <v>0.96179999999999999</v>
      </c>
      <c r="T1377" s="158">
        <v>0.98640000000000005</v>
      </c>
      <c r="U1377" s="158">
        <v>0.9607</v>
      </c>
      <c r="V1377" s="158">
        <v>0.99170000000000003</v>
      </c>
      <c r="W1377" s="158" t="s">
        <v>84</v>
      </c>
      <c r="X1377" s="158" t="s">
        <v>84</v>
      </c>
      <c r="Y1377" s="158">
        <v>0.79430000000000001</v>
      </c>
      <c r="Z1377" s="158">
        <v>0.87419999999999998</v>
      </c>
      <c r="AA1377" s="158" t="s">
        <v>84</v>
      </c>
      <c r="AB1377" s="158" t="s">
        <v>84</v>
      </c>
      <c r="AC1377" s="158"/>
      <c r="AD1377" s="181">
        <v>1855</v>
      </c>
      <c r="AE1377" s="181" t="s">
        <v>84</v>
      </c>
      <c r="AF1377" s="181">
        <v>291</v>
      </c>
      <c r="AG1377" s="181">
        <v>718</v>
      </c>
      <c r="AH1377" s="181">
        <v>414</v>
      </c>
      <c r="AI1377" s="181" t="s">
        <v>84</v>
      </c>
      <c r="AJ1377" s="181">
        <v>338</v>
      </c>
      <c r="AK1377" s="181" t="s">
        <v>84</v>
      </c>
      <c r="AL1377" s="181">
        <v>1944</v>
      </c>
    </row>
    <row r="1378" spans="1:38" x14ac:dyDescent="0.25">
      <c r="A1378" s="159" t="s">
        <v>10018</v>
      </c>
      <c r="B1378" s="158">
        <v>0.95120000000000005</v>
      </c>
      <c r="C1378" s="158" t="s">
        <v>84</v>
      </c>
      <c r="D1378" s="158">
        <v>0.98619999999999997</v>
      </c>
      <c r="E1378" s="158">
        <v>0.97840000000000005</v>
      </c>
      <c r="F1378" s="158">
        <v>0.96220000000000006</v>
      </c>
      <c r="G1378" s="158" t="s">
        <v>84</v>
      </c>
      <c r="H1378" s="158">
        <v>0.82069999999999999</v>
      </c>
      <c r="I1378" s="158">
        <v>0.98270000000000002</v>
      </c>
      <c r="J1378" s="158"/>
      <c r="K1378" s="158"/>
      <c r="L1378" s="158"/>
      <c r="M1378" s="158">
        <v>0.94020000000000004</v>
      </c>
      <c r="N1378" s="158">
        <v>0.96030000000000004</v>
      </c>
      <c r="O1378" s="158" t="s">
        <v>84</v>
      </c>
      <c r="P1378" s="158" t="s">
        <v>84</v>
      </c>
      <c r="Q1378" s="158">
        <v>0.9607</v>
      </c>
      <c r="R1378" s="158">
        <v>0.99519999999999997</v>
      </c>
      <c r="S1378" s="158">
        <v>0.96309999999999996</v>
      </c>
      <c r="T1378" s="158">
        <v>0.98740000000000006</v>
      </c>
      <c r="U1378" s="158">
        <v>0.93789999999999996</v>
      </c>
      <c r="V1378" s="158">
        <v>0.97709999999999997</v>
      </c>
      <c r="W1378" s="158" t="s">
        <v>84</v>
      </c>
      <c r="X1378" s="158" t="s">
        <v>84</v>
      </c>
      <c r="Y1378" s="158">
        <v>0.77210000000000001</v>
      </c>
      <c r="Z1378" s="158">
        <v>0.8599</v>
      </c>
      <c r="AA1378" s="158">
        <v>0.91990000000000005</v>
      </c>
      <c r="AB1378" s="158">
        <v>0.99639999999999995</v>
      </c>
      <c r="AC1378" s="158"/>
      <c r="AD1378" s="181">
        <v>1897</v>
      </c>
      <c r="AE1378" s="181" t="s">
        <v>84</v>
      </c>
      <c r="AF1378" s="181">
        <v>300</v>
      </c>
      <c r="AG1378" s="181">
        <v>691</v>
      </c>
      <c r="AH1378" s="181">
        <v>420</v>
      </c>
      <c r="AI1378" s="181" t="s">
        <v>84</v>
      </c>
      <c r="AJ1378" s="181">
        <v>301</v>
      </c>
      <c r="AK1378" s="181">
        <v>103</v>
      </c>
      <c r="AL1378" s="181">
        <v>1873</v>
      </c>
    </row>
    <row r="1379" spans="1:38" x14ac:dyDescent="0.25">
      <c r="A1379" s="159" t="s">
        <v>10019</v>
      </c>
      <c r="B1379" s="158">
        <v>0.93759999999999999</v>
      </c>
      <c r="C1379" s="158" t="s">
        <v>84</v>
      </c>
      <c r="D1379" s="158">
        <v>0.97109999999999996</v>
      </c>
      <c r="E1379" s="158">
        <v>0.98429999999999995</v>
      </c>
      <c r="F1379" s="158">
        <v>0.98060000000000003</v>
      </c>
      <c r="G1379" s="158" t="s">
        <v>84</v>
      </c>
      <c r="H1379" s="158">
        <v>0.79200000000000004</v>
      </c>
      <c r="I1379" s="158" t="s">
        <v>84</v>
      </c>
      <c r="J1379" s="158"/>
      <c r="K1379" s="158"/>
      <c r="L1379" s="158"/>
      <c r="M1379" s="158">
        <v>0.92369999999999997</v>
      </c>
      <c r="N1379" s="158">
        <v>0.94899999999999995</v>
      </c>
      <c r="O1379" s="158" t="s">
        <v>84</v>
      </c>
      <c r="P1379" s="158" t="s">
        <v>84</v>
      </c>
      <c r="Q1379" s="158">
        <v>0.93820000000000003</v>
      </c>
      <c r="R1379" s="158">
        <v>0.98670000000000002</v>
      </c>
      <c r="S1379" s="158">
        <v>0.96740000000000004</v>
      </c>
      <c r="T1379" s="158">
        <v>0.99250000000000005</v>
      </c>
      <c r="U1379" s="158">
        <v>0.95550000000000002</v>
      </c>
      <c r="V1379" s="158">
        <v>0.99160000000000004</v>
      </c>
      <c r="W1379" s="158" t="s">
        <v>84</v>
      </c>
      <c r="X1379" s="158" t="s">
        <v>84</v>
      </c>
      <c r="Y1379" s="158">
        <v>0.74380000000000002</v>
      </c>
      <c r="Z1379" s="158">
        <v>0.83220000000000005</v>
      </c>
      <c r="AA1379" s="158" t="s">
        <v>84</v>
      </c>
      <c r="AB1379" s="158" t="s">
        <v>84</v>
      </c>
      <c r="AC1379" s="158"/>
      <c r="AD1379" s="181">
        <v>1521</v>
      </c>
      <c r="AE1379" s="181" t="s">
        <v>84</v>
      </c>
      <c r="AF1379" s="181">
        <v>247</v>
      </c>
      <c r="AG1379" s="181">
        <v>561</v>
      </c>
      <c r="AH1379" s="181">
        <v>340</v>
      </c>
      <c r="AI1379" s="181" t="s">
        <v>84</v>
      </c>
      <c r="AJ1379" s="181">
        <v>330</v>
      </c>
      <c r="AK1379" s="181" t="s">
        <v>84</v>
      </c>
      <c r="AL1379" s="181">
        <v>1686</v>
      </c>
    </row>
    <row r="1380" spans="1:38" x14ac:dyDescent="0.25">
      <c r="A1380" s="159" t="s">
        <v>10020</v>
      </c>
      <c r="B1380" s="158">
        <v>0.57589999999999997</v>
      </c>
      <c r="C1380" s="158" t="s">
        <v>84</v>
      </c>
      <c r="D1380" s="158">
        <v>0.63649999999999995</v>
      </c>
      <c r="E1380" s="158">
        <v>0.62639999999999996</v>
      </c>
      <c r="F1380" s="158">
        <v>0.61709999999999998</v>
      </c>
      <c r="G1380" s="158" t="s">
        <v>84</v>
      </c>
      <c r="H1380" s="158">
        <v>0.31019999999999998</v>
      </c>
      <c r="I1380" s="158" t="s">
        <v>84</v>
      </c>
      <c r="J1380" s="158"/>
      <c r="K1380" s="158"/>
      <c r="L1380" s="158"/>
      <c r="M1380" s="158">
        <v>0.55159999999999998</v>
      </c>
      <c r="N1380" s="158">
        <v>0.59930000000000005</v>
      </c>
      <c r="O1380" s="158" t="s">
        <v>84</v>
      </c>
      <c r="P1380" s="158" t="s">
        <v>84</v>
      </c>
      <c r="Q1380" s="158">
        <v>0.57889999999999997</v>
      </c>
      <c r="R1380" s="158">
        <v>0.68840000000000001</v>
      </c>
      <c r="S1380" s="158">
        <v>0.58550000000000002</v>
      </c>
      <c r="T1380" s="158">
        <v>0.66439999999999999</v>
      </c>
      <c r="U1380" s="158">
        <v>0.56479999999999997</v>
      </c>
      <c r="V1380" s="158">
        <v>0.66510000000000002</v>
      </c>
      <c r="W1380" s="158" t="s">
        <v>84</v>
      </c>
      <c r="X1380" s="158" t="s">
        <v>84</v>
      </c>
      <c r="Y1380" s="158">
        <v>0.25850000000000001</v>
      </c>
      <c r="Z1380" s="158">
        <v>0.36309999999999998</v>
      </c>
      <c r="AA1380" s="158" t="s">
        <v>84</v>
      </c>
      <c r="AB1380" s="158" t="s">
        <v>84</v>
      </c>
      <c r="AC1380" s="158"/>
      <c r="AD1380" s="181">
        <v>2077</v>
      </c>
      <c r="AE1380" s="181" t="s">
        <v>84</v>
      </c>
      <c r="AF1380" s="181">
        <v>374</v>
      </c>
      <c r="AG1380" s="181">
        <v>752</v>
      </c>
      <c r="AH1380" s="181">
        <v>460</v>
      </c>
      <c r="AI1380" s="181" t="s">
        <v>84</v>
      </c>
      <c r="AJ1380" s="181">
        <v>357</v>
      </c>
      <c r="AK1380" s="181" t="s">
        <v>84</v>
      </c>
      <c r="AL1380" s="181">
        <v>2114</v>
      </c>
    </row>
    <row r="1381" spans="1:38" x14ac:dyDescent="0.25">
      <c r="A1381" s="159" t="s">
        <v>10021</v>
      </c>
      <c r="B1381" s="158">
        <v>0.57279999999999998</v>
      </c>
      <c r="C1381" s="158" t="s">
        <v>84</v>
      </c>
      <c r="D1381" s="158">
        <v>0.59970000000000001</v>
      </c>
      <c r="E1381" s="158">
        <v>0.64939999999999998</v>
      </c>
      <c r="F1381" s="158">
        <v>0.63859999999999995</v>
      </c>
      <c r="G1381" s="158" t="s">
        <v>84</v>
      </c>
      <c r="H1381" s="158">
        <v>0.27400000000000002</v>
      </c>
      <c r="I1381" s="158" t="s">
        <v>84</v>
      </c>
      <c r="J1381" s="158"/>
      <c r="K1381" s="158"/>
      <c r="L1381" s="158"/>
      <c r="M1381" s="158">
        <v>0.54790000000000005</v>
      </c>
      <c r="N1381" s="158">
        <v>0.59689999999999999</v>
      </c>
      <c r="O1381" s="158" t="s">
        <v>84</v>
      </c>
      <c r="P1381" s="158" t="s">
        <v>84</v>
      </c>
      <c r="Q1381" s="158">
        <v>0.54200000000000004</v>
      </c>
      <c r="R1381" s="158">
        <v>0.65249999999999997</v>
      </c>
      <c r="S1381" s="158">
        <v>0.60899999999999999</v>
      </c>
      <c r="T1381" s="158">
        <v>0.68669999999999998</v>
      </c>
      <c r="U1381" s="158">
        <v>0.58279999999999998</v>
      </c>
      <c r="V1381" s="158">
        <v>0.68899999999999995</v>
      </c>
      <c r="W1381" s="158" t="s">
        <v>84</v>
      </c>
      <c r="X1381" s="158" t="s">
        <v>84</v>
      </c>
      <c r="Y1381" s="158">
        <v>0.2225</v>
      </c>
      <c r="Z1381" s="158">
        <v>0.32779999999999998</v>
      </c>
      <c r="AA1381" s="158" t="s">
        <v>84</v>
      </c>
      <c r="AB1381" s="158" t="s">
        <v>84</v>
      </c>
      <c r="AC1381" s="158"/>
      <c r="AD1381" s="181">
        <v>1981</v>
      </c>
      <c r="AE1381" s="181" t="s">
        <v>84</v>
      </c>
      <c r="AF1381" s="181">
        <v>378</v>
      </c>
      <c r="AG1381" s="181">
        <v>756</v>
      </c>
      <c r="AH1381" s="181">
        <v>415</v>
      </c>
      <c r="AI1381" s="181" t="s">
        <v>84</v>
      </c>
      <c r="AJ1381" s="181">
        <v>327</v>
      </c>
      <c r="AK1381" s="181" t="s">
        <v>84</v>
      </c>
      <c r="AL1381" s="181">
        <v>2000</v>
      </c>
    </row>
    <row r="1382" spans="1:38" x14ac:dyDescent="0.25">
      <c r="A1382" s="159" t="s">
        <v>10022</v>
      </c>
      <c r="B1382" s="158">
        <v>0.56159999999999999</v>
      </c>
      <c r="C1382" s="158" t="s">
        <v>84</v>
      </c>
      <c r="D1382" s="158">
        <v>0.6633</v>
      </c>
      <c r="E1382" s="158">
        <v>0.60129999999999995</v>
      </c>
      <c r="F1382" s="158">
        <v>0.63970000000000005</v>
      </c>
      <c r="G1382" s="158" t="s">
        <v>84</v>
      </c>
      <c r="H1382" s="158">
        <v>0.26910000000000001</v>
      </c>
      <c r="I1382" s="158" t="s">
        <v>84</v>
      </c>
      <c r="J1382" s="158"/>
      <c r="K1382" s="158"/>
      <c r="L1382" s="158"/>
      <c r="M1382" s="158">
        <v>0.53559999999999997</v>
      </c>
      <c r="N1382" s="158">
        <v>0.58679999999999999</v>
      </c>
      <c r="O1382" s="158" t="s">
        <v>84</v>
      </c>
      <c r="P1382" s="158" t="s">
        <v>84</v>
      </c>
      <c r="Q1382" s="158">
        <v>0.5958</v>
      </c>
      <c r="R1382" s="158">
        <v>0.72219999999999995</v>
      </c>
      <c r="S1382" s="158">
        <v>0.55900000000000005</v>
      </c>
      <c r="T1382" s="158">
        <v>0.64100000000000001</v>
      </c>
      <c r="U1382" s="158">
        <v>0.58340000000000003</v>
      </c>
      <c r="V1382" s="158">
        <v>0.69040000000000001</v>
      </c>
      <c r="W1382" s="158" t="s">
        <v>84</v>
      </c>
      <c r="X1382" s="158" t="s">
        <v>84</v>
      </c>
      <c r="Y1382" s="158">
        <v>0.2185</v>
      </c>
      <c r="Z1382" s="158">
        <v>0.3221</v>
      </c>
      <c r="AA1382" s="158" t="s">
        <v>84</v>
      </c>
      <c r="AB1382" s="158" t="s">
        <v>84</v>
      </c>
      <c r="AC1382" s="158"/>
      <c r="AD1382" s="181">
        <v>1855</v>
      </c>
      <c r="AE1382" s="181" t="s">
        <v>84</v>
      </c>
      <c r="AF1382" s="181">
        <v>291</v>
      </c>
      <c r="AG1382" s="181">
        <v>718</v>
      </c>
      <c r="AH1382" s="181">
        <v>414</v>
      </c>
      <c r="AI1382" s="181" t="s">
        <v>84</v>
      </c>
      <c r="AJ1382" s="181">
        <v>338</v>
      </c>
      <c r="AK1382" s="181" t="s">
        <v>84</v>
      </c>
      <c r="AL1382" s="181">
        <v>1944</v>
      </c>
    </row>
    <row r="1383" spans="1:38" x14ac:dyDescent="0.25">
      <c r="A1383" s="159" t="s">
        <v>10023</v>
      </c>
      <c r="B1383" s="158">
        <v>0.59130000000000005</v>
      </c>
      <c r="C1383" s="158" t="s">
        <v>84</v>
      </c>
      <c r="D1383" s="158">
        <v>0.63119999999999998</v>
      </c>
      <c r="E1383" s="158">
        <v>0.66159999999999997</v>
      </c>
      <c r="F1383" s="158">
        <v>0.6391</v>
      </c>
      <c r="G1383" s="158" t="s">
        <v>84</v>
      </c>
      <c r="H1383" s="158">
        <v>0.30809999999999998</v>
      </c>
      <c r="I1383" s="158">
        <v>0.65129999999999999</v>
      </c>
      <c r="J1383" s="158"/>
      <c r="K1383" s="158"/>
      <c r="L1383" s="158"/>
      <c r="M1383" s="158">
        <v>0.56599999999999995</v>
      </c>
      <c r="N1383" s="158">
        <v>0.61560000000000004</v>
      </c>
      <c r="O1383" s="158" t="s">
        <v>84</v>
      </c>
      <c r="P1383" s="158" t="s">
        <v>84</v>
      </c>
      <c r="Q1383" s="158">
        <v>0.56510000000000005</v>
      </c>
      <c r="R1383" s="158">
        <v>0.69010000000000005</v>
      </c>
      <c r="S1383" s="158">
        <v>0.61970000000000003</v>
      </c>
      <c r="T1383" s="158">
        <v>0.70009999999999994</v>
      </c>
      <c r="U1383" s="158">
        <v>0.58460000000000001</v>
      </c>
      <c r="V1383" s="158">
        <v>0.68830000000000002</v>
      </c>
      <c r="W1383" s="158" t="s">
        <v>84</v>
      </c>
      <c r="X1383" s="158" t="s">
        <v>84</v>
      </c>
      <c r="Y1383" s="158">
        <v>0.25169999999999998</v>
      </c>
      <c r="Z1383" s="158">
        <v>0.36609999999999998</v>
      </c>
      <c r="AA1383" s="158">
        <v>0.54049999999999998</v>
      </c>
      <c r="AB1383" s="158">
        <v>0.74160000000000004</v>
      </c>
      <c r="AC1383" s="158"/>
      <c r="AD1383" s="181">
        <v>1897</v>
      </c>
      <c r="AE1383" s="181" t="s">
        <v>84</v>
      </c>
      <c r="AF1383" s="181">
        <v>300</v>
      </c>
      <c r="AG1383" s="181">
        <v>691</v>
      </c>
      <c r="AH1383" s="181">
        <v>420</v>
      </c>
      <c r="AI1383" s="181" t="s">
        <v>84</v>
      </c>
      <c r="AJ1383" s="181">
        <v>301</v>
      </c>
      <c r="AK1383" s="181">
        <v>103</v>
      </c>
      <c r="AL1383" s="181">
        <v>1873</v>
      </c>
    </row>
    <row r="1384" spans="1:38" x14ac:dyDescent="0.25">
      <c r="A1384" s="159" t="s">
        <v>10024</v>
      </c>
      <c r="B1384" s="158">
        <v>0.54769999999999996</v>
      </c>
      <c r="C1384" s="158" t="s">
        <v>84</v>
      </c>
      <c r="D1384" s="158">
        <v>0.61480000000000001</v>
      </c>
      <c r="E1384" s="158">
        <v>0.61670000000000003</v>
      </c>
      <c r="F1384" s="158">
        <v>0.62790000000000001</v>
      </c>
      <c r="G1384" s="158" t="s">
        <v>84</v>
      </c>
      <c r="H1384" s="158">
        <v>0.28439999999999999</v>
      </c>
      <c r="I1384" s="158" t="s">
        <v>84</v>
      </c>
      <c r="J1384" s="158"/>
      <c r="K1384" s="158"/>
      <c r="L1384" s="158"/>
      <c r="M1384" s="158">
        <v>0.51859999999999995</v>
      </c>
      <c r="N1384" s="158">
        <v>0.57579999999999998</v>
      </c>
      <c r="O1384" s="158" t="s">
        <v>84</v>
      </c>
      <c r="P1384" s="158" t="s">
        <v>84</v>
      </c>
      <c r="Q1384" s="158">
        <v>0.54159999999999997</v>
      </c>
      <c r="R1384" s="158">
        <v>0.67989999999999995</v>
      </c>
      <c r="S1384" s="158">
        <v>0.56840000000000002</v>
      </c>
      <c r="T1384" s="158">
        <v>0.6613</v>
      </c>
      <c r="U1384" s="158">
        <v>0.56399999999999995</v>
      </c>
      <c r="V1384" s="158">
        <v>0.68510000000000004</v>
      </c>
      <c r="W1384" s="158" t="s">
        <v>84</v>
      </c>
      <c r="X1384" s="158" t="s">
        <v>84</v>
      </c>
      <c r="Y1384" s="158">
        <v>0.2319</v>
      </c>
      <c r="Z1384" s="158">
        <v>0.33879999999999999</v>
      </c>
      <c r="AA1384" s="158" t="s">
        <v>84</v>
      </c>
      <c r="AB1384" s="158" t="s">
        <v>84</v>
      </c>
      <c r="AC1384" s="158"/>
      <c r="AD1384" s="181">
        <v>1521</v>
      </c>
      <c r="AE1384" s="181" t="s">
        <v>84</v>
      </c>
      <c r="AF1384" s="181">
        <v>247</v>
      </c>
      <c r="AG1384" s="181">
        <v>561</v>
      </c>
      <c r="AH1384" s="181">
        <v>340</v>
      </c>
      <c r="AI1384" s="181" t="s">
        <v>84</v>
      </c>
      <c r="AJ1384" s="181">
        <v>330</v>
      </c>
      <c r="AK1384" s="181" t="s">
        <v>84</v>
      </c>
      <c r="AL1384" s="181">
        <v>1686</v>
      </c>
    </row>
    <row r="1385" spans="1:38" x14ac:dyDescent="0.25">
      <c r="A1385" s="159" t="s">
        <v>10025</v>
      </c>
      <c r="B1385" s="158">
        <v>0.49840000000000001</v>
      </c>
      <c r="C1385" s="158" t="s">
        <v>84</v>
      </c>
      <c r="D1385" s="158">
        <v>0.55879999999999996</v>
      </c>
      <c r="E1385" s="158">
        <v>0.53939999999999999</v>
      </c>
      <c r="F1385" s="158">
        <v>0.52890000000000004</v>
      </c>
      <c r="G1385" s="158" t="s">
        <v>84</v>
      </c>
      <c r="H1385" s="158">
        <v>0.255</v>
      </c>
      <c r="I1385" s="158" t="s">
        <v>84</v>
      </c>
      <c r="J1385" s="158"/>
      <c r="K1385" s="158"/>
      <c r="L1385" s="158"/>
      <c r="M1385" s="158">
        <v>0.4723</v>
      </c>
      <c r="N1385" s="158">
        <v>0.52400000000000002</v>
      </c>
      <c r="O1385" s="158" t="s">
        <v>84</v>
      </c>
      <c r="P1385" s="158" t="s">
        <v>84</v>
      </c>
      <c r="Q1385" s="158">
        <v>0.49669999999999997</v>
      </c>
      <c r="R1385" s="158">
        <v>0.61629999999999996</v>
      </c>
      <c r="S1385" s="158">
        <v>0.495</v>
      </c>
      <c r="T1385" s="158">
        <v>0.58160000000000001</v>
      </c>
      <c r="U1385" s="158">
        <v>0.47210000000000002</v>
      </c>
      <c r="V1385" s="158">
        <v>0.58240000000000003</v>
      </c>
      <c r="W1385" s="158" t="s">
        <v>84</v>
      </c>
      <c r="X1385" s="158" t="s">
        <v>84</v>
      </c>
      <c r="Y1385" s="158">
        <v>0.20269999999999999</v>
      </c>
      <c r="Z1385" s="158">
        <v>0.31040000000000001</v>
      </c>
      <c r="AA1385" s="158" t="s">
        <v>84</v>
      </c>
      <c r="AB1385" s="158" t="s">
        <v>84</v>
      </c>
      <c r="AC1385" s="158"/>
      <c r="AD1385" s="181">
        <v>2077</v>
      </c>
      <c r="AE1385" s="181" t="s">
        <v>84</v>
      </c>
      <c r="AF1385" s="181">
        <v>374</v>
      </c>
      <c r="AG1385" s="181">
        <v>752</v>
      </c>
      <c r="AH1385" s="181">
        <v>460</v>
      </c>
      <c r="AI1385" s="181" t="s">
        <v>84</v>
      </c>
      <c r="AJ1385" s="181">
        <v>357</v>
      </c>
      <c r="AK1385" s="181" t="s">
        <v>84</v>
      </c>
      <c r="AL1385" s="181">
        <v>2114</v>
      </c>
    </row>
    <row r="1386" spans="1:38" x14ac:dyDescent="0.25">
      <c r="A1386" s="159" t="s">
        <v>10026</v>
      </c>
      <c r="B1386" s="158">
        <v>0.5151</v>
      </c>
      <c r="C1386" s="158" t="s">
        <v>84</v>
      </c>
      <c r="D1386" s="158">
        <v>0.52449999999999997</v>
      </c>
      <c r="E1386" s="158">
        <v>0.57310000000000005</v>
      </c>
      <c r="F1386" s="158">
        <v>0.60350000000000004</v>
      </c>
      <c r="G1386" s="158" t="s">
        <v>84</v>
      </c>
      <c r="H1386" s="158">
        <v>0.24929999999999999</v>
      </c>
      <c r="I1386" s="158" t="s">
        <v>84</v>
      </c>
      <c r="J1386" s="158"/>
      <c r="K1386" s="158"/>
      <c r="L1386" s="158"/>
      <c r="M1386" s="158">
        <v>0.4884</v>
      </c>
      <c r="N1386" s="158">
        <v>0.54110000000000003</v>
      </c>
      <c r="O1386" s="158" t="s">
        <v>84</v>
      </c>
      <c r="P1386" s="158" t="s">
        <v>84</v>
      </c>
      <c r="Q1386" s="158">
        <v>0.46260000000000001</v>
      </c>
      <c r="R1386" s="158">
        <v>0.58260000000000001</v>
      </c>
      <c r="S1386" s="158">
        <v>0.52839999999999998</v>
      </c>
      <c r="T1386" s="158">
        <v>0.61529999999999996</v>
      </c>
      <c r="U1386" s="158">
        <v>0.54379999999999995</v>
      </c>
      <c r="V1386" s="158">
        <v>0.65800000000000003</v>
      </c>
      <c r="W1386" s="158" t="s">
        <v>84</v>
      </c>
      <c r="X1386" s="158" t="s">
        <v>84</v>
      </c>
      <c r="Y1386" s="158">
        <v>0.1971</v>
      </c>
      <c r="Z1386" s="158">
        <v>0.30470000000000003</v>
      </c>
      <c r="AA1386" s="158" t="s">
        <v>84</v>
      </c>
      <c r="AB1386" s="158" t="s">
        <v>84</v>
      </c>
      <c r="AC1386" s="158"/>
      <c r="AD1386" s="181">
        <v>1981</v>
      </c>
      <c r="AE1386" s="181" t="s">
        <v>84</v>
      </c>
      <c r="AF1386" s="181">
        <v>378</v>
      </c>
      <c r="AG1386" s="181">
        <v>756</v>
      </c>
      <c r="AH1386" s="181">
        <v>415</v>
      </c>
      <c r="AI1386" s="181" t="s">
        <v>84</v>
      </c>
      <c r="AJ1386" s="181">
        <v>327</v>
      </c>
      <c r="AK1386" s="181" t="s">
        <v>84</v>
      </c>
      <c r="AL1386" s="181">
        <v>2000</v>
      </c>
    </row>
    <row r="1387" spans="1:38" x14ac:dyDescent="0.25">
      <c r="A1387" s="159" t="s">
        <v>10027</v>
      </c>
      <c r="B1387" s="158">
        <v>0.49259999999999998</v>
      </c>
      <c r="C1387" s="158" t="s">
        <v>84</v>
      </c>
      <c r="D1387" s="158">
        <v>0.61309999999999998</v>
      </c>
      <c r="E1387" s="158">
        <v>0.52300000000000002</v>
      </c>
      <c r="F1387" s="158">
        <v>0.55100000000000005</v>
      </c>
      <c r="G1387" s="158" t="s">
        <v>84</v>
      </c>
      <c r="H1387" s="158">
        <v>0.23599999999999999</v>
      </c>
      <c r="I1387" s="158" t="s">
        <v>84</v>
      </c>
      <c r="J1387" s="158"/>
      <c r="K1387" s="158"/>
      <c r="L1387" s="158"/>
      <c r="M1387" s="158">
        <v>0.4647</v>
      </c>
      <c r="N1387" s="158">
        <v>0.51980000000000004</v>
      </c>
      <c r="O1387" s="158" t="s">
        <v>84</v>
      </c>
      <c r="P1387" s="158" t="s">
        <v>84</v>
      </c>
      <c r="Q1387" s="158">
        <v>0.53949999999999998</v>
      </c>
      <c r="R1387" s="158">
        <v>0.6784</v>
      </c>
      <c r="S1387" s="158">
        <v>0.47760000000000002</v>
      </c>
      <c r="T1387" s="158">
        <v>0.56630000000000003</v>
      </c>
      <c r="U1387" s="158">
        <v>0.48880000000000001</v>
      </c>
      <c r="V1387" s="158">
        <v>0.60880000000000001</v>
      </c>
      <c r="W1387" s="158" t="s">
        <v>84</v>
      </c>
      <c r="X1387" s="158" t="s">
        <v>84</v>
      </c>
      <c r="Y1387" s="158">
        <v>0.185</v>
      </c>
      <c r="Z1387" s="158">
        <v>0.29060000000000002</v>
      </c>
      <c r="AA1387" s="158" t="s">
        <v>84</v>
      </c>
      <c r="AB1387" s="158" t="s">
        <v>84</v>
      </c>
      <c r="AC1387" s="158"/>
      <c r="AD1387" s="181">
        <v>1855</v>
      </c>
      <c r="AE1387" s="181" t="s">
        <v>84</v>
      </c>
      <c r="AF1387" s="181">
        <v>291</v>
      </c>
      <c r="AG1387" s="181">
        <v>718</v>
      </c>
      <c r="AH1387" s="181">
        <v>414</v>
      </c>
      <c r="AI1387" s="181" t="s">
        <v>84</v>
      </c>
      <c r="AJ1387" s="181">
        <v>338</v>
      </c>
      <c r="AK1387" s="181" t="s">
        <v>84</v>
      </c>
      <c r="AL1387" s="181">
        <v>1944</v>
      </c>
    </row>
    <row r="1388" spans="1:38" x14ac:dyDescent="0.25">
      <c r="A1388" s="159" t="s">
        <v>10028</v>
      </c>
      <c r="B1388" s="158">
        <v>0.51359999999999995</v>
      </c>
      <c r="C1388" s="158" t="s">
        <v>84</v>
      </c>
      <c r="D1388" s="158">
        <v>0.55959999999999999</v>
      </c>
      <c r="E1388" s="158">
        <v>0.57050000000000001</v>
      </c>
      <c r="F1388" s="158">
        <v>0.54800000000000004</v>
      </c>
      <c r="G1388" s="158" t="s">
        <v>84</v>
      </c>
      <c r="H1388" s="158">
        <v>0.26529999999999998</v>
      </c>
      <c r="I1388" s="158">
        <v>0.624</v>
      </c>
      <c r="J1388" s="158"/>
      <c r="K1388" s="158"/>
      <c r="L1388" s="158"/>
      <c r="M1388" s="158">
        <v>0.4864</v>
      </c>
      <c r="N1388" s="158">
        <v>0.54020000000000001</v>
      </c>
      <c r="O1388" s="158" t="s">
        <v>84</v>
      </c>
      <c r="P1388" s="158" t="s">
        <v>84</v>
      </c>
      <c r="Q1388" s="158">
        <v>0.4884</v>
      </c>
      <c r="R1388" s="158">
        <v>0.62480000000000002</v>
      </c>
      <c r="S1388" s="158">
        <v>0.52380000000000004</v>
      </c>
      <c r="T1388" s="158">
        <v>0.61429999999999996</v>
      </c>
      <c r="U1388" s="158">
        <v>0.48909999999999998</v>
      </c>
      <c r="V1388" s="158">
        <v>0.60289999999999999</v>
      </c>
      <c r="W1388" s="158" t="s">
        <v>84</v>
      </c>
      <c r="X1388" s="158" t="s">
        <v>84</v>
      </c>
      <c r="Y1388" s="158">
        <v>0.2094</v>
      </c>
      <c r="Z1388" s="158">
        <v>0.32429999999999998</v>
      </c>
      <c r="AA1388" s="158">
        <v>0.5081</v>
      </c>
      <c r="AB1388" s="158">
        <v>0.72009999999999996</v>
      </c>
      <c r="AC1388" s="158"/>
      <c r="AD1388" s="181">
        <v>1897</v>
      </c>
      <c r="AE1388" s="181" t="s">
        <v>84</v>
      </c>
      <c r="AF1388" s="181">
        <v>300</v>
      </c>
      <c r="AG1388" s="181">
        <v>691</v>
      </c>
      <c r="AH1388" s="181">
        <v>420</v>
      </c>
      <c r="AI1388" s="181" t="s">
        <v>84</v>
      </c>
      <c r="AJ1388" s="181">
        <v>301</v>
      </c>
      <c r="AK1388" s="181">
        <v>103</v>
      </c>
      <c r="AL1388" s="181">
        <v>1873</v>
      </c>
    </row>
    <row r="1389" spans="1:38" x14ac:dyDescent="0.25">
      <c r="A1389" s="159" t="s">
        <v>10029</v>
      </c>
      <c r="B1389" s="158">
        <v>0.48010000000000003</v>
      </c>
      <c r="C1389" s="158" t="s">
        <v>84</v>
      </c>
      <c r="D1389" s="158">
        <v>0.57630000000000003</v>
      </c>
      <c r="E1389" s="158">
        <v>0.52690000000000003</v>
      </c>
      <c r="F1389" s="158">
        <v>0.53710000000000002</v>
      </c>
      <c r="G1389" s="158" t="s">
        <v>84</v>
      </c>
      <c r="H1389" s="158">
        <v>0.2591</v>
      </c>
      <c r="I1389" s="158" t="s">
        <v>84</v>
      </c>
      <c r="J1389" s="158"/>
      <c r="K1389" s="158"/>
      <c r="L1389" s="158"/>
      <c r="M1389" s="158">
        <v>0.44900000000000001</v>
      </c>
      <c r="N1389" s="158">
        <v>0.51049999999999995</v>
      </c>
      <c r="O1389" s="158" t="s">
        <v>84</v>
      </c>
      <c r="P1389" s="158" t="s">
        <v>84</v>
      </c>
      <c r="Q1389" s="158">
        <v>0.49469999999999997</v>
      </c>
      <c r="R1389" s="158">
        <v>0.64949999999999997</v>
      </c>
      <c r="S1389" s="158">
        <v>0.47460000000000002</v>
      </c>
      <c r="T1389" s="158">
        <v>0.57650000000000001</v>
      </c>
      <c r="U1389" s="158">
        <v>0.46800000000000003</v>
      </c>
      <c r="V1389" s="158">
        <v>0.60119999999999996</v>
      </c>
      <c r="W1389" s="158" t="s">
        <v>84</v>
      </c>
      <c r="X1389" s="158" t="s">
        <v>84</v>
      </c>
      <c r="Y1389" s="158">
        <v>0.20580000000000001</v>
      </c>
      <c r="Z1389" s="158">
        <v>0.31540000000000001</v>
      </c>
      <c r="AA1389" s="158" t="s">
        <v>84</v>
      </c>
      <c r="AB1389" s="158" t="s">
        <v>84</v>
      </c>
      <c r="AC1389" s="158"/>
      <c r="AD1389" s="181">
        <v>1521</v>
      </c>
      <c r="AE1389" s="181" t="s">
        <v>84</v>
      </c>
      <c r="AF1389" s="181">
        <v>247</v>
      </c>
      <c r="AG1389" s="181">
        <v>561</v>
      </c>
      <c r="AH1389" s="181">
        <v>340</v>
      </c>
      <c r="AI1389" s="181" t="s">
        <v>84</v>
      </c>
      <c r="AJ1389" s="181">
        <v>330</v>
      </c>
      <c r="AK1389" s="181" t="s">
        <v>84</v>
      </c>
      <c r="AL1389" s="181">
        <v>1686</v>
      </c>
    </row>
    <row r="1390" spans="1:38" x14ac:dyDescent="0.25">
      <c r="A1390" s="159" t="s">
        <v>10030</v>
      </c>
      <c r="B1390" s="158">
        <v>0.88439999999999996</v>
      </c>
      <c r="C1390" s="158" t="s">
        <v>84</v>
      </c>
      <c r="D1390" s="158">
        <v>0.94110000000000005</v>
      </c>
      <c r="E1390" s="158">
        <v>0.92789999999999995</v>
      </c>
      <c r="F1390" s="158">
        <v>0.92830000000000001</v>
      </c>
      <c r="G1390" s="158" t="s">
        <v>84</v>
      </c>
      <c r="H1390" s="158">
        <v>0.68069999999999997</v>
      </c>
      <c r="I1390" s="158" t="s">
        <v>84</v>
      </c>
      <c r="J1390" s="158"/>
      <c r="K1390" s="158"/>
      <c r="L1390" s="158"/>
      <c r="M1390" s="158">
        <v>0.86919999999999997</v>
      </c>
      <c r="N1390" s="158">
        <v>0.89790000000000003</v>
      </c>
      <c r="O1390" s="158" t="s">
        <v>84</v>
      </c>
      <c r="P1390" s="158" t="s">
        <v>84</v>
      </c>
      <c r="Q1390" s="158">
        <v>0.9093</v>
      </c>
      <c r="R1390" s="158">
        <v>0.96189999999999998</v>
      </c>
      <c r="S1390" s="158">
        <v>0.90529999999999999</v>
      </c>
      <c r="T1390" s="158">
        <v>0.94520000000000004</v>
      </c>
      <c r="U1390" s="158">
        <v>0.89859999999999995</v>
      </c>
      <c r="V1390" s="158">
        <v>0.9496</v>
      </c>
      <c r="W1390" s="158" t="s">
        <v>84</v>
      </c>
      <c r="X1390" s="158" t="s">
        <v>84</v>
      </c>
      <c r="Y1390" s="158">
        <v>0.62870000000000004</v>
      </c>
      <c r="Z1390" s="158">
        <v>0.72709999999999997</v>
      </c>
      <c r="AA1390" s="158" t="s">
        <v>84</v>
      </c>
      <c r="AB1390" s="158" t="s">
        <v>84</v>
      </c>
      <c r="AC1390" s="158"/>
      <c r="AD1390" s="181">
        <v>2077</v>
      </c>
      <c r="AE1390" s="181" t="s">
        <v>84</v>
      </c>
      <c r="AF1390" s="181">
        <v>374</v>
      </c>
      <c r="AG1390" s="181">
        <v>752</v>
      </c>
      <c r="AH1390" s="181">
        <v>460</v>
      </c>
      <c r="AI1390" s="181" t="s">
        <v>84</v>
      </c>
      <c r="AJ1390" s="181">
        <v>357</v>
      </c>
      <c r="AK1390" s="181" t="s">
        <v>84</v>
      </c>
      <c r="AL1390" s="181">
        <v>2114</v>
      </c>
    </row>
    <row r="1391" spans="1:38" x14ac:dyDescent="0.25">
      <c r="A1391" s="159" t="s">
        <v>10031</v>
      </c>
      <c r="B1391" s="158">
        <v>0.87860000000000005</v>
      </c>
      <c r="C1391" s="158" t="s">
        <v>84</v>
      </c>
      <c r="D1391" s="158">
        <v>0.92379999999999995</v>
      </c>
      <c r="E1391" s="158">
        <v>0.92330000000000001</v>
      </c>
      <c r="F1391" s="158">
        <v>0.93940000000000001</v>
      </c>
      <c r="G1391" s="158" t="s">
        <v>84</v>
      </c>
      <c r="H1391" s="158">
        <v>0.63770000000000004</v>
      </c>
      <c r="I1391" s="158" t="s">
        <v>84</v>
      </c>
      <c r="J1391" s="158"/>
      <c r="K1391" s="158"/>
      <c r="L1391" s="158"/>
      <c r="M1391" s="158">
        <v>0.86270000000000002</v>
      </c>
      <c r="N1391" s="158">
        <v>0.89280000000000004</v>
      </c>
      <c r="O1391" s="158" t="s">
        <v>84</v>
      </c>
      <c r="P1391" s="158" t="s">
        <v>84</v>
      </c>
      <c r="Q1391" s="158">
        <v>0.88980000000000004</v>
      </c>
      <c r="R1391" s="158">
        <v>0.9476</v>
      </c>
      <c r="S1391" s="158">
        <v>0.90029999999999999</v>
      </c>
      <c r="T1391" s="158">
        <v>0.94110000000000005</v>
      </c>
      <c r="U1391" s="158">
        <v>0.90900000000000003</v>
      </c>
      <c r="V1391" s="158">
        <v>0.95979999999999999</v>
      </c>
      <c r="W1391" s="158" t="s">
        <v>84</v>
      </c>
      <c r="X1391" s="158" t="s">
        <v>84</v>
      </c>
      <c r="Y1391" s="158">
        <v>0.58230000000000004</v>
      </c>
      <c r="Z1391" s="158">
        <v>0.68789999999999996</v>
      </c>
      <c r="AA1391" s="158" t="s">
        <v>84</v>
      </c>
      <c r="AB1391" s="158" t="s">
        <v>84</v>
      </c>
      <c r="AC1391" s="158"/>
      <c r="AD1391" s="181">
        <v>1981</v>
      </c>
      <c r="AE1391" s="181" t="s">
        <v>84</v>
      </c>
      <c r="AF1391" s="181">
        <v>378</v>
      </c>
      <c r="AG1391" s="181">
        <v>756</v>
      </c>
      <c r="AH1391" s="181">
        <v>415</v>
      </c>
      <c r="AI1391" s="181" t="s">
        <v>84</v>
      </c>
      <c r="AJ1391" s="181">
        <v>327</v>
      </c>
      <c r="AK1391" s="181" t="s">
        <v>84</v>
      </c>
      <c r="AL1391" s="181">
        <v>2000</v>
      </c>
    </row>
    <row r="1392" spans="1:38" x14ac:dyDescent="0.25">
      <c r="A1392" s="159" t="s">
        <v>10032</v>
      </c>
      <c r="B1392" s="158">
        <v>0.87660000000000005</v>
      </c>
      <c r="C1392" s="158" t="s">
        <v>84</v>
      </c>
      <c r="D1392" s="158">
        <v>0.93700000000000006</v>
      </c>
      <c r="E1392" s="158">
        <v>0.92820000000000003</v>
      </c>
      <c r="F1392" s="158">
        <v>0.9476</v>
      </c>
      <c r="G1392" s="158" t="s">
        <v>84</v>
      </c>
      <c r="H1392" s="158">
        <v>0.62390000000000001</v>
      </c>
      <c r="I1392" s="158" t="s">
        <v>84</v>
      </c>
      <c r="J1392" s="158"/>
      <c r="K1392" s="158"/>
      <c r="L1392" s="158"/>
      <c r="M1392" s="158">
        <v>0.8599</v>
      </c>
      <c r="N1392" s="158">
        <v>0.89129999999999998</v>
      </c>
      <c r="O1392" s="158" t="s">
        <v>84</v>
      </c>
      <c r="P1392" s="158" t="s">
        <v>84</v>
      </c>
      <c r="Q1392" s="158">
        <v>0.89870000000000005</v>
      </c>
      <c r="R1392" s="158">
        <v>0.96109999999999995</v>
      </c>
      <c r="S1392" s="158">
        <v>0.90480000000000005</v>
      </c>
      <c r="T1392" s="158">
        <v>0.94599999999999995</v>
      </c>
      <c r="U1392" s="158">
        <v>0.91790000000000005</v>
      </c>
      <c r="V1392" s="158">
        <v>0.9667</v>
      </c>
      <c r="W1392" s="158" t="s">
        <v>84</v>
      </c>
      <c r="X1392" s="158" t="s">
        <v>84</v>
      </c>
      <c r="Y1392" s="158">
        <v>0.56889999999999996</v>
      </c>
      <c r="Z1392" s="158">
        <v>0.67400000000000004</v>
      </c>
      <c r="AA1392" s="158" t="s">
        <v>84</v>
      </c>
      <c r="AB1392" s="158" t="s">
        <v>84</v>
      </c>
      <c r="AC1392" s="158"/>
      <c r="AD1392" s="181">
        <v>1855</v>
      </c>
      <c r="AE1392" s="181" t="s">
        <v>84</v>
      </c>
      <c r="AF1392" s="181">
        <v>291</v>
      </c>
      <c r="AG1392" s="181">
        <v>718</v>
      </c>
      <c r="AH1392" s="181">
        <v>414</v>
      </c>
      <c r="AI1392" s="181" t="s">
        <v>84</v>
      </c>
      <c r="AJ1392" s="181">
        <v>338</v>
      </c>
      <c r="AK1392" s="181" t="s">
        <v>84</v>
      </c>
      <c r="AL1392" s="181">
        <v>1944</v>
      </c>
    </row>
    <row r="1393" spans="1:38" x14ac:dyDescent="0.25">
      <c r="A1393" s="159" t="s">
        <v>10033</v>
      </c>
      <c r="B1393" s="158">
        <v>0.88880000000000003</v>
      </c>
      <c r="C1393" s="158" t="s">
        <v>84</v>
      </c>
      <c r="D1393" s="158">
        <v>0.93810000000000004</v>
      </c>
      <c r="E1393" s="158">
        <v>0.93179999999999996</v>
      </c>
      <c r="F1393" s="158">
        <v>0.92910000000000004</v>
      </c>
      <c r="G1393" s="158" t="s">
        <v>84</v>
      </c>
      <c r="H1393" s="158">
        <v>0.64900000000000002</v>
      </c>
      <c r="I1393" s="158">
        <v>0.94810000000000005</v>
      </c>
      <c r="J1393" s="158"/>
      <c r="K1393" s="158"/>
      <c r="L1393" s="158"/>
      <c r="M1393" s="158">
        <v>0.87309999999999999</v>
      </c>
      <c r="N1393" s="158">
        <v>0.90259999999999996</v>
      </c>
      <c r="O1393" s="158" t="s">
        <v>84</v>
      </c>
      <c r="P1393" s="158" t="s">
        <v>84</v>
      </c>
      <c r="Q1393" s="158">
        <v>0.90129999999999999</v>
      </c>
      <c r="R1393" s="158">
        <v>0.96150000000000002</v>
      </c>
      <c r="S1393" s="158">
        <v>0.90869999999999995</v>
      </c>
      <c r="T1393" s="158">
        <v>0.94930000000000003</v>
      </c>
      <c r="U1393" s="158">
        <v>0.89800000000000002</v>
      </c>
      <c r="V1393" s="158">
        <v>0.95099999999999996</v>
      </c>
      <c r="W1393" s="158" t="s">
        <v>84</v>
      </c>
      <c r="X1393" s="158" t="s">
        <v>84</v>
      </c>
      <c r="Y1393" s="158">
        <v>0.59130000000000005</v>
      </c>
      <c r="Z1393" s="158">
        <v>0.70069999999999999</v>
      </c>
      <c r="AA1393" s="158">
        <v>0.87690000000000001</v>
      </c>
      <c r="AB1393" s="158">
        <v>0.97860000000000003</v>
      </c>
      <c r="AC1393" s="158"/>
      <c r="AD1393" s="181">
        <v>1897</v>
      </c>
      <c r="AE1393" s="181" t="s">
        <v>84</v>
      </c>
      <c r="AF1393" s="181">
        <v>300</v>
      </c>
      <c r="AG1393" s="181">
        <v>691</v>
      </c>
      <c r="AH1393" s="181">
        <v>420</v>
      </c>
      <c r="AI1393" s="181" t="s">
        <v>84</v>
      </c>
      <c r="AJ1393" s="181">
        <v>301</v>
      </c>
      <c r="AK1393" s="181">
        <v>103</v>
      </c>
      <c r="AL1393" s="181">
        <v>1873</v>
      </c>
    </row>
    <row r="1394" spans="1:38" x14ac:dyDescent="0.25">
      <c r="A1394" s="159" t="s">
        <v>10034</v>
      </c>
      <c r="B1394" s="158">
        <v>0.85409999999999997</v>
      </c>
      <c r="C1394" s="158" t="s">
        <v>84</v>
      </c>
      <c r="D1394" s="158">
        <v>0.92520000000000002</v>
      </c>
      <c r="E1394" s="158">
        <v>0.93430000000000002</v>
      </c>
      <c r="F1394" s="158">
        <v>0.92910000000000004</v>
      </c>
      <c r="G1394" s="158" t="s">
        <v>84</v>
      </c>
      <c r="H1394" s="158">
        <v>0.58460000000000001</v>
      </c>
      <c r="I1394" s="158" t="s">
        <v>84</v>
      </c>
      <c r="J1394" s="158"/>
      <c r="K1394" s="158"/>
      <c r="L1394" s="158"/>
      <c r="M1394" s="158">
        <v>0.83450000000000002</v>
      </c>
      <c r="N1394" s="158">
        <v>0.87160000000000004</v>
      </c>
      <c r="O1394" s="158" t="s">
        <v>84</v>
      </c>
      <c r="P1394" s="158" t="s">
        <v>84</v>
      </c>
      <c r="Q1394" s="158">
        <v>0.88100000000000001</v>
      </c>
      <c r="R1394" s="158">
        <v>0.95340000000000003</v>
      </c>
      <c r="S1394" s="158">
        <v>0.90800000000000003</v>
      </c>
      <c r="T1394" s="158">
        <v>0.95330000000000004</v>
      </c>
      <c r="U1394" s="158">
        <v>0.89259999999999995</v>
      </c>
      <c r="V1394" s="158">
        <v>0.95350000000000001</v>
      </c>
      <c r="W1394" s="158" t="s">
        <v>84</v>
      </c>
      <c r="X1394" s="158" t="s">
        <v>84</v>
      </c>
      <c r="Y1394" s="158">
        <v>0.52859999999999996</v>
      </c>
      <c r="Z1394" s="158">
        <v>0.63629999999999998</v>
      </c>
      <c r="AA1394" s="158" t="s">
        <v>84</v>
      </c>
      <c r="AB1394" s="158" t="s">
        <v>84</v>
      </c>
      <c r="AC1394" s="158"/>
      <c r="AD1394" s="181">
        <v>1521</v>
      </c>
      <c r="AE1394" s="181" t="s">
        <v>84</v>
      </c>
      <c r="AF1394" s="181">
        <v>247</v>
      </c>
      <c r="AG1394" s="181">
        <v>561</v>
      </c>
      <c r="AH1394" s="181">
        <v>340</v>
      </c>
      <c r="AI1394" s="181" t="s">
        <v>84</v>
      </c>
      <c r="AJ1394" s="181">
        <v>330</v>
      </c>
      <c r="AK1394" s="181" t="s">
        <v>84</v>
      </c>
      <c r="AL1394" s="181">
        <v>1686</v>
      </c>
    </row>
    <row r="1395" spans="1:38" x14ac:dyDescent="0.25">
      <c r="A1395" s="159" t="s">
        <v>10035</v>
      </c>
      <c r="B1395" s="158">
        <v>0.81859999999999999</v>
      </c>
      <c r="C1395" s="158" t="s">
        <v>84</v>
      </c>
      <c r="D1395" s="158">
        <v>0.87009999999999998</v>
      </c>
      <c r="E1395" s="158">
        <v>0.88529999999999998</v>
      </c>
      <c r="F1395" s="158">
        <v>0.85219999999999996</v>
      </c>
      <c r="G1395" s="158" t="s">
        <v>84</v>
      </c>
      <c r="H1395" s="158">
        <v>0.57389999999999997</v>
      </c>
      <c r="I1395" s="158" t="s">
        <v>84</v>
      </c>
      <c r="J1395" s="158"/>
      <c r="K1395" s="158"/>
      <c r="L1395" s="158"/>
      <c r="M1395" s="158">
        <v>0.80030000000000001</v>
      </c>
      <c r="N1395" s="158">
        <v>0.83540000000000003</v>
      </c>
      <c r="O1395" s="158" t="s">
        <v>84</v>
      </c>
      <c r="P1395" s="158" t="s">
        <v>84</v>
      </c>
      <c r="Q1395" s="158">
        <v>0.82879999999999998</v>
      </c>
      <c r="R1395" s="158">
        <v>0.90210000000000001</v>
      </c>
      <c r="S1395" s="158">
        <v>0.8579</v>
      </c>
      <c r="T1395" s="158">
        <v>0.90769999999999995</v>
      </c>
      <c r="U1395" s="158">
        <v>0.81369999999999998</v>
      </c>
      <c r="V1395" s="158">
        <v>0.88329999999999997</v>
      </c>
      <c r="W1395" s="158" t="s">
        <v>84</v>
      </c>
      <c r="X1395" s="158" t="s">
        <v>84</v>
      </c>
      <c r="Y1395" s="158">
        <v>0.51929999999999998</v>
      </c>
      <c r="Z1395" s="158">
        <v>0.62460000000000004</v>
      </c>
      <c r="AA1395" s="158" t="s">
        <v>84</v>
      </c>
      <c r="AB1395" s="158" t="s">
        <v>84</v>
      </c>
      <c r="AC1395" s="158"/>
      <c r="AD1395" s="181">
        <v>2077</v>
      </c>
      <c r="AE1395" s="181" t="s">
        <v>84</v>
      </c>
      <c r="AF1395" s="181">
        <v>374</v>
      </c>
      <c r="AG1395" s="181">
        <v>752</v>
      </c>
      <c r="AH1395" s="181">
        <v>460</v>
      </c>
      <c r="AI1395" s="181" t="s">
        <v>84</v>
      </c>
      <c r="AJ1395" s="181">
        <v>357</v>
      </c>
      <c r="AK1395" s="181" t="s">
        <v>84</v>
      </c>
      <c r="AL1395" s="181">
        <v>2114</v>
      </c>
    </row>
    <row r="1396" spans="1:38" x14ac:dyDescent="0.25">
      <c r="A1396" s="159" t="s">
        <v>10036</v>
      </c>
      <c r="B1396" s="158">
        <v>0.81459999999999999</v>
      </c>
      <c r="C1396" s="158" t="s">
        <v>84</v>
      </c>
      <c r="D1396" s="158">
        <v>0.85699999999999998</v>
      </c>
      <c r="E1396" s="158">
        <v>0.87270000000000003</v>
      </c>
      <c r="F1396" s="158">
        <v>0.88270000000000004</v>
      </c>
      <c r="G1396" s="158" t="s">
        <v>84</v>
      </c>
      <c r="H1396" s="158">
        <v>0.52880000000000005</v>
      </c>
      <c r="I1396" s="158" t="s">
        <v>84</v>
      </c>
      <c r="J1396" s="158"/>
      <c r="K1396" s="158"/>
      <c r="L1396" s="158"/>
      <c r="M1396" s="158">
        <v>0.79579999999999995</v>
      </c>
      <c r="N1396" s="158">
        <v>0.83199999999999996</v>
      </c>
      <c r="O1396" s="158" t="s">
        <v>84</v>
      </c>
      <c r="P1396" s="158" t="s">
        <v>84</v>
      </c>
      <c r="Q1396" s="158">
        <v>0.81459999999999999</v>
      </c>
      <c r="R1396" s="158">
        <v>0.89039999999999997</v>
      </c>
      <c r="S1396" s="158">
        <v>0.84440000000000004</v>
      </c>
      <c r="T1396" s="158">
        <v>0.89610000000000001</v>
      </c>
      <c r="U1396" s="158">
        <v>0.84440000000000004</v>
      </c>
      <c r="V1396" s="158">
        <v>0.91220000000000001</v>
      </c>
      <c r="W1396" s="158" t="s">
        <v>84</v>
      </c>
      <c r="X1396" s="158" t="s">
        <v>84</v>
      </c>
      <c r="Y1396" s="158">
        <v>0.47170000000000001</v>
      </c>
      <c r="Z1396" s="158">
        <v>0.58250000000000002</v>
      </c>
      <c r="AA1396" s="158" t="s">
        <v>84</v>
      </c>
      <c r="AB1396" s="158" t="s">
        <v>84</v>
      </c>
      <c r="AC1396" s="158"/>
      <c r="AD1396" s="181">
        <v>1981</v>
      </c>
      <c r="AE1396" s="181" t="s">
        <v>84</v>
      </c>
      <c r="AF1396" s="181">
        <v>378</v>
      </c>
      <c r="AG1396" s="181">
        <v>756</v>
      </c>
      <c r="AH1396" s="181">
        <v>415</v>
      </c>
      <c r="AI1396" s="181" t="s">
        <v>84</v>
      </c>
      <c r="AJ1396" s="181">
        <v>327</v>
      </c>
      <c r="AK1396" s="181" t="s">
        <v>84</v>
      </c>
      <c r="AL1396" s="181">
        <v>2000</v>
      </c>
    </row>
    <row r="1397" spans="1:38" x14ac:dyDescent="0.25">
      <c r="A1397" s="159" t="s">
        <v>10037</v>
      </c>
      <c r="B1397" s="158">
        <v>0.8044</v>
      </c>
      <c r="C1397" s="158" t="s">
        <v>84</v>
      </c>
      <c r="D1397" s="158">
        <v>0.8931</v>
      </c>
      <c r="E1397" s="158">
        <v>0.86270000000000002</v>
      </c>
      <c r="F1397" s="158">
        <v>0.87660000000000005</v>
      </c>
      <c r="G1397" s="158" t="s">
        <v>84</v>
      </c>
      <c r="H1397" s="158">
        <v>0.51080000000000003</v>
      </c>
      <c r="I1397" s="158" t="s">
        <v>84</v>
      </c>
      <c r="J1397" s="158"/>
      <c r="K1397" s="158"/>
      <c r="L1397" s="158"/>
      <c r="M1397" s="158">
        <v>0.78449999999999998</v>
      </c>
      <c r="N1397" s="158">
        <v>0.82279999999999998</v>
      </c>
      <c r="O1397" s="158" t="s">
        <v>84</v>
      </c>
      <c r="P1397" s="158" t="s">
        <v>84</v>
      </c>
      <c r="Q1397" s="158">
        <v>0.84689999999999999</v>
      </c>
      <c r="R1397" s="158">
        <v>0.92600000000000005</v>
      </c>
      <c r="S1397" s="158">
        <v>0.83289999999999997</v>
      </c>
      <c r="T1397" s="158">
        <v>0.88759999999999994</v>
      </c>
      <c r="U1397" s="158">
        <v>0.83730000000000004</v>
      </c>
      <c r="V1397" s="158">
        <v>0.90700000000000003</v>
      </c>
      <c r="W1397" s="158" t="s">
        <v>84</v>
      </c>
      <c r="X1397" s="158" t="s">
        <v>84</v>
      </c>
      <c r="Y1397" s="158">
        <v>0.4546</v>
      </c>
      <c r="Z1397" s="158">
        <v>0.56399999999999995</v>
      </c>
      <c r="AA1397" s="158" t="s">
        <v>84</v>
      </c>
      <c r="AB1397" s="158" t="s">
        <v>84</v>
      </c>
      <c r="AC1397" s="158"/>
      <c r="AD1397" s="181">
        <v>1855</v>
      </c>
      <c r="AE1397" s="181" t="s">
        <v>84</v>
      </c>
      <c r="AF1397" s="181">
        <v>291</v>
      </c>
      <c r="AG1397" s="181">
        <v>718</v>
      </c>
      <c r="AH1397" s="181">
        <v>414</v>
      </c>
      <c r="AI1397" s="181" t="s">
        <v>84</v>
      </c>
      <c r="AJ1397" s="181">
        <v>338</v>
      </c>
      <c r="AK1397" s="181" t="s">
        <v>84</v>
      </c>
      <c r="AL1397" s="181">
        <v>1944</v>
      </c>
    </row>
    <row r="1398" spans="1:38" x14ac:dyDescent="0.25">
      <c r="A1398" s="159" t="s">
        <v>10038</v>
      </c>
      <c r="B1398" s="158">
        <v>0.83240000000000003</v>
      </c>
      <c r="C1398" s="158" t="s">
        <v>84</v>
      </c>
      <c r="D1398" s="158">
        <v>0.86839999999999995</v>
      </c>
      <c r="E1398" s="158">
        <v>0.88449999999999995</v>
      </c>
      <c r="F1398" s="158">
        <v>0.87629999999999997</v>
      </c>
      <c r="G1398" s="158" t="s">
        <v>84</v>
      </c>
      <c r="H1398" s="158">
        <v>0.5756</v>
      </c>
      <c r="I1398" s="158">
        <v>0.91439999999999999</v>
      </c>
      <c r="J1398" s="158"/>
      <c r="K1398" s="158"/>
      <c r="L1398" s="158"/>
      <c r="M1398" s="158">
        <v>0.81379999999999997</v>
      </c>
      <c r="N1398" s="158">
        <v>0.84930000000000005</v>
      </c>
      <c r="O1398" s="158" t="s">
        <v>84</v>
      </c>
      <c r="P1398" s="158" t="s">
        <v>84</v>
      </c>
      <c r="Q1398" s="158">
        <v>0.82130000000000003</v>
      </c>
      <c r="R1398" s="158">
        <v>0.90380000000000005</v>
      </c>
      <c r="S1398" s="158">
        <v>0.85589999999999999</v>
      </c>
      <c r="T1398" s="158">
        <v>0.90769999999999995</v>
      </c>
      <c r="U1398" s="158">
        <v>0.83809999999999996</v>
      </c>
      <c r="V1398" s="158">
        <v>0.90600000000000003</v>
      </c>
      <c r="W1398" s="158" t="s">
        <v>84</v>
      </c>
      <c r="X1398" s="158" t="s">
        <v>84</v>
      </c>
      <c r="Y1398" s="158">
        <v>0.51600000000000001</v>
      </c>
      <c r="Z1398" s="158">
        <v>0.63060000000000005</v>
      </c>
      <c r="AA1398" s="158">
        <v>0.83309999999999995</v>
      </c>
      <c r="AB1398" s="158">
        <v>0.95709999999999995</v>
      </c>
      <c r="AC1398" s="158"/>
      <c r="AD1398" s="181">
        <v>1897</v>
      </c>
      <c r="AE1398" s="181" t="s">
        <v>84</v>
      </c>
      <c r="AF1398" s="181">
        <v>300</v>
      </c>
      <c r="AG1398" s="181">
        <v>691</v>
      </c>
      <c r="AH1398" s="181">
        <v>420</v>
      </c>
      <c r="AI1398" s="181" t="s">
        <v>84</v>
      </c>
      <c r="AJ1398" s="181">
        <v>301</v>
      </c>
      <c r="AK1398" s="181">
        <v>103</v>
      </c>
      <c r="AL1398" s="181">
        <v>1873</v>
      </c>
    </row>
    <row r="1399" spans="1:38" x14ac:dyDescent="0.25">
      <c r="A1399" s="159" t="s">
        <v>10039</v>
      </c>
      <c r="B1399" s="158">
        <v>0.77270000000000005</v>
      </c>
      <c r="C1399" s="158" t="s">
        <v>84</v>
      </c>
      <c r="D1399" s="158">
        <v>0.86170000000000002</v>
      </c>
      <c r="E1399" s="158">
        <v>0.84</v>
      </c>
      <c r="F1399" s="158">
        <v>0.86529999999999996</v>
      </c>
      <c r="G1399" s="158" t="s">
        <v>84</v>
      </c>
      <c r="H1399" s="158">
        <v>0.49349999999999999</v>
      </c>
      <c r="I1399" s="158" t="s">
        <v>84</v>
      </c>
      <c r="J1399" s="158"/>
      <c r="K1399" s="158"/>
      <c r="L1399" s="158"/>
      <c r="M1399" s="158">
        <v>0.74950000000000006</v>
      </c>
      <c r="N1399" s="158">
        <v>0.79400000000000004</v>
      </c>
      <c r="O1399" s="158" t="s">
        <v>84</v>
      </c>
      <c r="P1399" s="158" t="s">
        <v>84</v>
      </c>
      <c r="Q1399" s="158">
        <v>0.8075</v>
      </c>
      <c r="R1399" s="158">
        <v>0.90149999999999997</v>
      </c>
      <c r="S1399" s="158">
        <v>0.80430000000000001</v>
      </c>
      <c r="T1399" s="158">
        <v>0.86970000000000003</v>
      </c>
      <c r="U1399" s="158">
        <v>0.81989999999999996</v>
      </c>
      <c r="V1399" s="158">
        <v>0.89990000000000003</v>
      </c>
      <c r="W1399" s="158" t="s">
        <v>84</v>
      </c>
      <c r="X1399" s="158" t="s">
        <v>84</v>
      </c>
      <c r="Y1399" s="158">
        <v>0.437</v>
      </c>
      <c r="Z1399" s="158">
        <v>0.54759999999999998</v>
      </c>
      <c r="AA1399" s="158" t="s">
        <v>84</v>
      </c>
      <c r="AB1399" s="158" t="s">
        <v>84</v>
      </c>
      <c r="AC1399" s="158"/>
      <c r="AD1399" s="181">
        <v>1521</v>
      </c>
      <c r="AE1399" s="181" t="s">
        <v>84</v>
      </c>
      <c r="AF1399" s="181">
        <v>247</v>
      </c>
      <c r="AG1399" s="181">
        <v>561</v>
      </c>
      <c r="AH1399" s="181">
        <v>340</v>
      </c>
      <c r="AI1399" s="181" t="s">
        <v>84</v>
      </c>
      <c r="AJ1399" s="181">
        <v>330</v>
      </c>
      <c r="AK1399" s="181" t="s">
        <v>84</v>
      </c>
      <c r="AL1399" s="181">
        <v>1686</v>
      </c>
    </row>
    <row r="1400" spans="1:38" x14ac:dyDescent="0.25">
      <c r="A1400" s="159" t="s">
        <v>10040</v>
      </c>
      <c r="B1400" s="158">
        <v>0.7661</v>
      </c>
      <c r="C1400" s="158" t="s">
        <v>84</v>
      </c>
      <c r="D1400" s="158">
        <v>0.83589999999999998</v>
      </c>
      <c r="E1400" s="158">
        <v>0.82520000000000004</v>
      </c>
      <c r="F1400" s="158">
        <v>0.81069999999999998</v>
      </c>
      <c r="G1400" s="158" t="s">
        <v>84</v>
      </c>
      <c r="H1400" s="158">
        <v>0.49580000000000002</v>
      </c>
      <c r="I1400" s="158" t="s">
        <v>84</v>
      </c>
      <c r="J1400" s="158"/>
      <c r="K1400" s="158"/>
      <c r="L1400" s="158"/>
      <c r="M1400" s="158">
        <v>0.746</v>
      </c>
      <c r="N1400" s="158">
        <v>0.78490000000000004</v>
      </c>
      <c r="O1400" s="158" t="s">
        <v>84</v>
      </c>
      <c r="P1400" s="158" t="s">
        <v>84</v>
      </c>
      <c r="Q1400" s="158">
        <v>0.79059999999999997</v>
      </c>
      <c r="R1400" s="158">
        <v>0.87219999999999998</v>
      </c>
      <c r="S1400" s="158">
        <v>0.79339999999999999</v>
      </c>
      <c r="T1400" s="158">
        <v>0.85250000000000004</v>
      </c>
      <c r="U1400" s="158">
        <v>0.76849999999999996</v>
      </c>
      <c r="V1400" s="158">
        <v>0.84589999999999999</v>
      </c>
      <c r="W1400" s="158" t="s">
        <v>84</v>
      </c>
      <c r="X1400" s="158" t="s">
        <v>84</v>
      </c>
      <c r="Y1400" s="158">
        <v>0.44090000000000001</v>
      </c>
      <c r="Z1400" s="158">
        <v>0.54820000000000002</v>
      </c>
      <c r="AA1400" s="158" t="s">
        <v>84</v>
      </c>
      <c r="AB1400" s="158" t="s">
        <v>84</v>
      </c>
      <c r="AC1400" s="158"/>
      <c r="AD1400" s="181">
        <v>2077</v>
      </c>
      <c r="AE1400" s="181" t="s">
        <v>84</v>
      </c>
      <c r="AF1400" s="181">
        <v>374</v>
      </c>
      <c r="AG1400" s="181">
        <v>752</v>
      </c>
      <c r="AH1400" s="181">
        <v>460</v>
      </c>
      <c r="AI1400" s="181" t="s">
        <v>84</v>
      </c>
      <c r="AJ1400" s="181">
        <v>357</v>
      </c>
      <c r="AK1400" s="181" t="s">
        <v>84</v>
      </c>
      <c r="AL1400" s="181">
        <v>2114</v>
      </c>
    </row>
    <row r="1401" spans="1:38" x14ac:dyDescent="0.25">
      <c r="A1401" s="159" t="s">
        <v>10041</v>
      </c>
      <c r="B1401" s="158">
        <v>0.74880000000000002</v>
      </c>
      <c r="C1401" s="158" t="s">
        <v>84</v>
      </c>
      <c r="D1401" s="158">
        <v>0.77759999999999996</v>
      </c>
      <c r="E1401" s="158">
        <v>0.80769999999999997</v>
      </c>
      <c r="F1401" s="158">
        <v>0.82499999999999996</v>
      </c>
      <c r="G1401" s="158" t="s">
        <v>84</v>
      </c>
      <c r="H1401" s="158">
        <v>0.46729999999999999</v>
      </c>
      <c r="I1401" s="158" t="s">
        <v>84</v>
      </c>
      <c r="J1401" s="158"/>
      <c r="K1401" s="158"/>
      <c r="L1401" s="158"/>
      <c r="M1401" s="158">
        <v>0.7278</v>
      </c>
      <c r="N1401" s="158">
        <v>0.76839999999999997</v>
      </c>
      <c r="O1401" s="158" t="s">
        <v>84</v>
      </c>
      <c r="P1401" s="158" t="s">
        <v>84</v>
      </c>
      <c r="Q1401" s="158">
        <v>0.72899999999999998</v>
      </c>
      <c r="R1401" s="158">
        <v>0.81850000000000001</v>
      </c>
      <c r="S1401" s="158">
        <v>0.7752</v>
      </c>
      <c r="T1401" s="158">
        <v>0.83599999999999997</v>
      </c>
      <c r="U1401" s="158">
        <v>0.78100000000000003</v>
      </c>
      <c r="V1401" s="158">
        <v>0.86080000000000001</v>
      </c>
      <c r="W1401" s="158" t="s">
        <v>84</v>
      </c>
      <c r="X1401" s="158" t="s">
        <v>84</v>
      </c>
      <c r="Y1401" s="158">
        <v>0.41039999999999999</v>
      </c>
      <c r="Z1401" s="158">
        <v>0.52210000000000001</v>
      </c>
      <c r="AA1401" s="158" t="s">
        <v>84</v>
      </c>
      <c r="AB1401" s="158" t="s">
        <v>84</v>
      </c>
      <c r="AC1401" s="158"/>
      <c r="AD1401" s="181">
        <v>1981</v>
      </c>
      <c r="AE1401" s="181" t="s">
        <v>84</v>
      </c>
      <c r="AF1401" s="181">
        <v>378</v>
      </c>
      <c r="AG1401" s="181">
        <v>756</v>
      </c>
      <c r="AH1401" s="181">
        <v>415</v>
      </c>
      <c r="AI1401" s="181" t="s">
        <v>84</v>
      </c>
      <c r="AJ1401" s="181">
        <v>327</v>
      </c>
      <c r="AK1401" s="181" t="s">
        <v>84</v>
      </c>
      <c r="AL1401" s="181">
        <v>2000</v>
      </c>
    </row>
    <row r="1402" spans="1:38" x14ac:dyDescent="0.25">
      <c r="A1402" s="159" t="s">
        <v>10042</v>
      </c>
      <c r="B1402" s="158">
        <v>0.74939999999999996</v>
      </c>
      <c r="C1402" s="158" t="s">
        <v>84</v>
      </c>
      <c r="D1402" s="158">
        <v>0.8478</v>
      </c>
      <c r="E1402" s="158">
        <v>0.81130000000000002</v>
      </c>
      <c r="F1402" s="158">
        <v>0.82089999999999996</v>
      </c>
      <c r="G1402" s="158" t="s">
        <v>84</v>
      </c>
      <c r="H1402" s="158">
        <v>0.44109999999999999</v>
      </c>
      <c r="I1402" s="158" t="s">
        <v>84</v>
      </c>
      <c r="J1402" s="158"/>
      <c r="K1402" s="158"/>
      <c r="L1402" s="158"/>
      <c r="M1402" s="158">
        <v>0.72750000000000004</v>
      </c>
      <c r="N1402" s="158">
        <v>0.76970000000000005</v>
      </c>
      <c r="O1402" s="158" t="s">
        <v>84</v>
      </c>
      <c r="P1402" s="158" t="s">
        <v>84</v>
      </c>
      <c r="Q1402" s="158">
        <v>0.79569999999999996</v>
      </c>
      <c r="R1402" s="158">
        <v>0.88749999999999996</v>
      </c>
      <c r="S1402" s="158">
        <v>0.77780000000000005</v>
      </c>
      <c r="T1402" s="158">
        <v>0.84030000000000005</v>
      </c>
      <c r="U1402" s="158">
        <v>0.7762</v>
      </c>
      <c r="V1402" s="158">
        <v>0.85750000000000004</v>
      </c>
      <c r="W1402" s="158" t="s">
        <v>84</v>
      </c>
      <c r="X1402" s="158" t="s">
        <v>84</v>
      </c>
      <c r="Y1402" s="158">
        <v>0.3856</v>
      </c>
      <c r="Z1402" s="158">
        <v>0.49509999999999998</v>
      </c>
      <c r="AA1402" s="158" t="s">
        <v>84</v>
      </c>
      <c r="AB1402" s="158" t="s">
        <v>84</v>
      </c>
      <c r="AC1402" s="158"/>
      <c r="AD1402" s="181">
        <v>1855</v>
      </c>
      <c r="AE1402" s="181" t="s">
        <v>84</v>
      </c>
      <c r="AF1402" s="181">
        <v>291</v>
      </c>
      <c r="AG1402" s="181">
        <v>718</v>
      </c>
      <c r="AH1402" s="181">
        <v>414</v>
      </c>
      <c r="AI1402" s="181" t="s">
        <v>84</v>
      </c>
      <c r="AJ1402" s="181">
        <v>338</v>
      </c>
      <c r="AK1402" s="181" t="s">
        <v>84</v>
      </c>
      <c r="AL1402" s="181">
        <v>1944</v>
      </c>
    </row>
    <row r="1403" spans="1:38" x14ac:dyDescent="0.25">
      <c r="A1403" s="159" t="s">
        <v>10043</v>
      </c>
      <c r="B1403" s="158">
        <v>0.78090000000000004</v>
      </c>
      <c r="C1403" s="158" t="s">
        <v>84</v>
      </c>
      <c r="D1403" s="158">
        <v>0.81699999999999995</v>
      </c>
      <c r="E1403" s="158">
        <v>0.84319999999999995</v>
      </c>
      <c r="F1403" s="158">
        <v>0.82269999999999999</v>
      </c>
      <c r="G1403" s="158" t="s">
        <v>84</v>
      </c>
      <c r="H1403" s="158">
        <v>0.49569999999999997</v>
      </c>
      <c r="I1403" s="158">
        <v>0.88029999999999997</v>
      </c>
      <c r="J1403" s="158"/>
      <c r="K1403" s="158"/>
      <c r="L1403" s="158"/>
      <c r="M1403" s="158">
        <v>0.76029999999999998</v>
      </c>
      <c r="N1403" s="158">
        <v>0.8</v>
      </c>
      <c r="O1403" s="158" t="s">
        <v>84</v>
      </c>
      <c r="P1403" s="158" t="s">
        <v>84</v>
      </c>
      <c r="Q1403" s="158">
        <v>0.76429999999999998</v>
      </c>
      <c r="R1403" s="158">
        <v>0.85899999999999999</v>
      </c>
      <c r="S1403" s="158">
        <v>0.81100000000000005</v>
      </c>
      <c r="T1403" s="158">
        <v>0.87039999999999995</v>
      </c>
      <c r="U1403" s="158">
        <v>0.77949999999999997</v>
      </c>
      <c r="V1403" s="158">
        <v>0.85819999999999996</v>
      </c>
      <c r="W1403" s="158" t="s">
        <v>84</v>
      </c>
      <c r="X1403" s="158" t="s">
        <v>84</v>
      </c>
      <c r="Y1403" s="158">
        <v>0.43580000000000002</v>
      </c>
      <c r="Z1403" s="158">
        <v>0.55259999999999998</v>
      </c>
      <c r="AA1403" s="158">
        <v>0.79159999999999997</v>
      </c>
      <c r="AB1403" s="158">
        <v>0.93279999999999996</v>
      </c>
      <c r="AC1403" s="158"/>
      <c r="AD1403" s="181">
        <v>1897</v>
      </c>
      <c r="AE1403" s="181" t="s">
        <v>84</v>
      </c>
      <c r="AF1403" s="181">
        <v>300</v>
      </c>
      <c r="AG1403" s="181">
        <v>691</v>
      </c>
      <c r="AH1403" s="181">
        <v>420</v>
      </c>
      <c r="AI1403" s="181" t="s">
        <v>84</v>
      </c>
      <c r="AJ1403" s="181">
        <v>301</v>
      </c>
      <c r="AK1403" s="181">
        <v>103</v>
      </c>
      <c r="AL1403" s="181">
        <v>1873</v>
      </c>
    </row>
    <row r="1404" spans="1:38" x14ac:dyDescent="0.25">
      <c r="A1404" s="159" t="s">
        <v>10044</v>
      </c>
      <c r="B1404" s="158">
        <v>0.71099999999999997</v>
      </c>
      <c r="C1404" s="158" t="s">
        <v>84</v>
      </c>
      <c r="D1404" s="158">
        <v>0.79200000000000004</v>
      </c>
      <c r="E1404" s="158">
        <v>0.77549999999999997</v>
      </c>
      <c r="F1404" s="158">
        <v>0.82769999999999999</v>
      </c>
      <c r="G1404" s="158" t="s">
        <v>84</v>
      </c>
      <c r="H1404" s="158">
        <v>0.4113</v>
      </c>
      <c r="I1404" s="158" t="s">
        <v>84</v>
      </c>
      <c r="J1404" s="158"/>
      <c r="K1404" s="158"/>
      <c r="L1404" s="158"/>
      <c r="M1404" s="158">
        <v>0.68589999999999995</v>
      </c>
      <c r="N1404" s="158">
        <v>0.73460000000000003</v>
      </c>
      <c r="O1404" s="158" t="s">
        <v>84</v>
      </c>
      <c r="P1404" s="158" t="s">
        <v>84</v>
      </c>
      <c r="Q1404" s="158">
        <v>0.73080000000000001</v>
      </c>
      <c r="R1404" s="158">
        <v>0.84079999999999999</v>
      </c>
      <c r="S1404" s="158">
        <v>0.73540000000000005</v>
      </c>
      <c r="T1404" s="158">
        <v>0.81020000000000003</v>
      </c>
      <c r="U1404" s="158">
        <v>0.77780000000000005</v>
      </c>
      <c r="V1404" s="158">
        <v>0.86729999999999996</v>
      </c>
      <c r="W1404" s="158" t="s">
        <v>84</v>
      </c>
      <c r="X1404" s="158" t="s">
        <v>84</v>
      </c>
      <c r="Y1404" s="158">
        <v>0.35599999999999998</v>
      </c>
      <c r="Z1404" s="158">
        <v>0.46579999999999999</v>
      </c>
      <c r="AA1404" s="158" t="s">
        <v>84</v>
      </c>
      <c r="AB1404" s="158" t="s">
        <v>84</v>
      </c>
      <c r="AC1404" s="158"/>
      <c r="AD1404" s="181">
        <v>1521</v>
      </c>
      <c r="AE1404" s="181" t="s">
        <v>84</v>
      </c>
      <c r="AF1404" s="181">
        <v>247</v>
      </c>
      <c r="AG1404" s="181">
        <v>561</v>
      </c>
      <c r="AH1404" s="181">
        <v>340</v>
      </c>
      <c r="AI1404" s="181" t="s">
        <v>84</v>
      </c>
      <c r="AJ1404" s="181">
        <v>330</v>
      </c>
      <c r="AK1404" s="181" t="s">
        <v>84</v>
      </c>
      <c r="AL1404" s="181">
        <v>1686</v>
      </c>
    </row>
    <row r="1405" spans="1:38" x14ac:dyDescent="0.25">
      <c r="A1405" s="159" t="s">
        <v>10045</v>
      </c>
      <c r="B1405" s="158">
        <v>0.68700000000000006</v>
      </c>
      <c r="C1405" s="158" t="s">
        <v>84</v>
      </c>
      <c r="D1405" s="158">
        <v>0.83489999999999998</v>
      </c>
      <c r="E1405" s="158">
        <v>0.83440000000000003</v>
      </c>
      <c r="F1405" s="158">
        <v>0.69340000000000002</v>
      </c>
      <c r="G1405" s="158" t="s">
        <v>84</v>
      </c>
      <c r="H1405" s="158">
        <v>0.4178</v>
      </c>
      <c r="I1405" s="158" t="s">
        <v>84</v>
      </c>
      <c r="J1405" s="158"/>
      <c r="K1405" s="158"/>
      <c r="L1405" s="158"/>
      <c r="M1405" s="158">
        <v>0.66569999999999996</v>
      </c>
      <c r="N1405" s="158">
        <v>0.70730000000000004</v>
      </c>
      <c r="O1405" s="158" t="s">
        <v>84</v>
      </c>
      <c r="P1405" s="158" t="s">
        <v>84</v>
      </c>
      <c r="Q1405" s="158">
        <v>0.76649999999999996</v>
      </c>
      <c r="R1405" s="158">
        <v>0.88470000000000004</v>
      </c>
      <c r="S1405" s="158">
        <v>0.80620000000000003</v>
      </c>
      <c r="T1405" s="158">
        <v>0.85880000000000001</v>
      </c>
      <c r="U1405" s="158">
        <v>0.62729999999999997</v>
      </c>
      <c r="V1405" s="158">
        <v>0.75019999999999998</v>
      </c>
      <c r="W1405" s="158" t="s">
        <v>84</v>
      </c>
      <c r="X1405" s="158" t="s">
        <v>84</v>
      </c>
      <c r="Y1405" s="158">
        <v>0.37809999999999999</v>
      </c>
      <c r="Z1405" s="158">
        <v>0.45700000000000002</v>
      </c>
      <c r="AA1405" s="158" t="s">
        <v>84</v>
      </c>
      <c r="AB1405" s="158" t="s">
        <v>84</v>
      </c>
      <c r="AC1405" s="158"/>
      <c r="AD1405" s="181">
        <v>2175</v>
      </c>
      <c r="AE1405" s="181" t="s">
        <v>84</v>
      </c>
      <c r="AF1405" s="181">
        <v>185</v>
      </c>
      <c r="AG1405" s="181">
        <v>961</v>
      </c>
      <c r="AH1405" s="181">
        <v>239</v>
      </c>
      <c r="AI1405" s="181" t="s">
        <v>84</v>
      </c>
      <c r="AJ1405" s="181">
        <v>652</v>
      </c>
      <c r="AK1405" s="181" t="s">
        <v>84</v>
      </c>
      <c r="AL1405" s="181">
        <v>2064</v>
      </c>
    </row>
    <row r="1406" spans="1:38" x14ac:dyDescent="0.25">
      <c r="A1406" s="159" t="s">
        <v>10046</v>
      </c>
      <c r="B1406" s="158">
        <v>0.6885</v>
      </c>
      <c r="C1406" s="158" t="s">
        <v>84</v>
      </c>
      <c r="D1406" s="158">
        <v>0.83150000000000002</v>
      </c>
      <c r="E1406" s="158">
        <v>0.81850000000000001</v>
      </c>
      <c r="F1406" s="158">
        <v>0.74139999999999995</v>
      </c>
      <c r="G1406" s="158" t="s">
        <v>84</v>
      </c>
      <c r="H1406" s="158">
        <v>0.44159999999999999</v>
      </c>
      <c r="I1406" s="158" t="s">
        <v>84</v>
      </c>
      <c r="J1406" s="158"/>
      <c r="K1406" s="158"/>
      <c r="L1406" s="158"/>
      <c r="M1406" s="158">
        <v>0.66669999999999996</v>
      </c>
      <c r="N1406" s="158">
        <v>0.70909999999999995</v>
      </c>
      <c r="O1406" s="158" t="s">
        <v>84</v>
      </c>
      <c r="P1406" s="158" t="s">
        <v>84</v>
      </c>
      <c r="Q1406" s="158">
        <v>0.76039999999999996</v>
      </c>
      <c r="R1406" s="158">
        <v>0.88300000000000001</v>
      </c>
      <c r="S1406" s="158">
        <v>0.7883</v>
      </c>
      <c r="T1406" s="158">
        <v>0.8448</v>
      </c>
      <c r="U1406" s="158">
        <v>0.67869999999999997</v>
      </c>
      <c r="V1406" s="158">
        <v>0.79379999999999995</v>
      </c>
      <c r="W1406" s="158" t="s">
        <v>84</v>
      </c>
      <c r="X1406" s="158" t="s">
        <v>84</v>
      </c>
      <c r="Y1406" s="158">
        <v>0.4012</v>
      </c>
      <c r="Z1406" s="158">
        <v>0.48120000000000002</v>
      </c>
      <c r="AA1406" s="158" t="s">
        <v>84</v>
      </c>
      <c r="AB1406" s="158" t="s">
        <v>84</v>
      </c>
      <c r="AC1406" s="158"/>
      <c r="AD1406" s="181">
        <v>2082</v>
      </c>
      <c r="AE1406" s="181" t="s">
        <v>84</v>
      </c>
      <c r="AF1406" s="181">
        <v>183</v>
      </c>
      <c r="AG1406" s="181">
        <v>883</v>
      </c>
      <c r="AH1406" s="181">
        <v>259</v>
      </c>
      <c r="AI1406" s="181" t="s">
        <v>84</v>
      </c>
      <c r="AJ1406" s="181">
        <v>636</v>
      </c>
      <c r="AK1406" s="181" t="s">
        <v>84</v>
      </c>
      <c r="AL1406" s="181">
        <v>2005</v>
      </c>
    </row>
    <row r="1407" spans="1:38" x14ac:dyDescent="0.25">
      <c r="A1407" s="159" t="s">
        <v>10047</v>
      </c>
      <c r="B1407" s="158">
        <v>0.62429999999999997</v>
      </c>
      <c r="C1407" s="158" t="s">
        <v>84</v>
      </c>
      <c r="D1407" s="158">
        <v>0.85060000000000002</v>
      </c>
      <c r="E1407" s="158">
        <v>0.79110000000000003</v>
      </c>
      <c r="F1407" s="158">
        <v>0.68410000000000004</v>
      </c>
      <c r="G1407" s="158" t="s">
        <v>84</v>
      </c>
      <c r="H1407" s="158">
        <v>0.3553</v>
      </c>
      <c r="I1407" s="158" t="s">
        <v>84</v>
      </c>
      <c r="J1407" s="158"/>
      <c r="K1407" s="158"/>
      <c r="L1407" s="158"/>
      <c r="M1407" s="158">
        <v>0.60050000000000003</v>
      </c>
      <c r="N1407" s="158">
        <v>0.64710000000000001</v>
      </c>
      <c r="O1407" s="158" t="s">
        <v>84</v>
      </c>
      <c r="P1407" s="158" t="s">
        <v>84</v>
      </c>
      <c r="Q1407" s="158">
        <v>0.77539999999999998</v>
      </c>
      <c r="R1407" s="158">
        <v>0.9022</v>
      </c>
      <c r="S1407" s="158">
        <v>0.75580000000000003</v>
      </c>
      <c r="T1407" s="158">
        <v>0.82189999999999996</v>
      </c>
      <c r="U1407" s="158">
        <v>0.61839999999999995</v>
      </c>
      <c r="V1407" s="158">
        <v>0.7409</v>
      </c>
      <c r="W1407" s="158" t="s">
        <v>84</v>
      </c>
      <c r="X1407" s="158" t="s">
        <v>84</v>
      </c>
      <c r="Y1407" s="158">
        <v>0.31719999999999998</v>
      </c>
      <c r="Z1407" s="158">
        <v>0.39350000000000002</v>
      </c>
      <c r="AA1407" s="158" t="s">
        <v>84</v>
      </c>
      <c r="AB1407" s="158" t="s">
        <v>84</v>
      </c>
      <c r="AC1407" s="158"/>
      <c r="AD1407" s="181">
        <v>1858</v>
      </c>
      <c r="AE1407" s="181" t="s">
        <v>84</v>
      </c>
      <c r="AF1407" s="181">
        <v>161</v>
      </c>
      <c r="AG1407" s="181">
        <v>713</v>
      </c>
      <c r="AH1407" s="181">
        <v>251</v>
      </c>
      <c r="AI1407" s="181" t="s">
        <v>84</v>
      </c>
      <c r="AJ1407" s="181">
        <v>641</v>
      </c>
      <c r="AK1407" s="181" t="s">
        <v>84</v>
      </c>
      <c r="AL1407" s="181">
        <v>1978</v>
      </c>
    </row>
    <row r="1408" spans="1:38" x14ac:dyDescent="0.25">
      <c r="A1408" s="159" t="s">
        <v>10048</v>
      </c>
      <c r="B1408" s="158">
        <v>0.69379999999999997</v>
      </c>
      <c r="C1408" s="158" t="s">
        <v>84</v>
      </c>
      <c r="D1408" s="158">
        <v>0.84660000000000002</v>
      </c>
      <c r="E1408" s="158">
        <v>0.81310000000000004</v>
      </c>
      <c r="F1408" s="158">
        <v>0.72330000000000005</v>
      </c>
      <c r="G1408" s="158" t="s">
        <v>84</v>
      </c>
      <c r="H1408" s="158">
        <v>0.4234</v>
      </c>
      <c r="I1408" s="158" t="s">
        <v>84</v>
      </c>
      <c r="J1408" s="158"/>
      <c r="K1408" s="158"/>
      <c r="L1408" s="158"/>
      <c r="M1408" s="158">
        <v>0.67220000000000002</v>
      </c>
      <c r="N1408" s="158">
        <v>0.71430000000000005</v>
      </c>
      <c r="O1408" s="158" t="s">
        <v>84</v>
      </c>
      <c r="P1408" s="158" t="s">
        <v>84</v>
      </c>
      <c r="Q1408" s="158">
        <v>0.77229999999999999</v>
      </c>
      <c r="R1408" s="158">
        <v>0.89829999999999999</v>
      </c>
      <c r="S1408" s="158">
        <v>0.78380000000000005</v>
      </c>
      <c r="T1408" s="158">
        <v>0.83889999999999998</v>
      </c>
      <c r="U1408" s="158">
        <v>0.6603</v>
      </c>
      <c r="V1408" s="158">
        <v>0.77659999999999996</v>
      </c>
      <c r="W1408" s="158" t="s">
        <v>84</v>
      </c>
      <c r="X1408" s="158" t="s">
        <v>84</v>
      </c>
      <c r="Y1408" s="158">
        <v>0.38169999999999998</v>
      </c>
      <c r="Z1408" s="158">
        <v>0.46450000000000002</v>
      </c>
      <c r="AA1408" s="158" t="s">
        <v>84</v>
      </c>
      <c r="AB1408" s="158" t="s">
        <v>84</v>
      </c>
      <c r="AC1408" s="158"/>
      <c r="AD1408" s="181">
        <v>2057</v>
      </c>
      <c r="AE1408" s="181" t="s">
        <v>84</v>
      </c>
      <c r="AF1408" s="181">
        <v>155</v>
      </c>
      <c r="AG1408" s="181">
        <v>920</v>
      </c>
      <c r="AH1408" s="181">
        <v>254</v>
      </c>
      <c r="AI1408" s="181" t="s">
        <v>84</v>
      </c>
      <c r="AJ1408" s="181">
        <v>580</v>
      </c>
      <c r="AK1408" s="181" t="s">
        <v>84</v>
      </c>
      <c r="AL1408" s="181">
        <v>1846</v>
      </c>
    </row>
    <row r="1409" spans="1:38" x14ac:dyDescent="0.25">
      <c r="A1409" s="159" t="s">
        <v>10049</v>
      </c>
      <c r="B1409" s="158">
        <v>0.623</v>
      </c>
      <c r="C1409" s="158" t="s">
        <v>84</v>
      </c>
      <c r="D1409" s="158">
        <v>0.82179999999999997</v>
      </c>
      <c r="E1409" s="158">
        <v>0.80530000000000002</v>
      </c>
      <c r="F1409" s="158">
        <v>0.59950000000000003</v>
      </c>
      <c r="G1409" s="158" t="s">
        <v>84</v>
      </c>
      <c r="H1409" s="158">
        <v>0.40570000000000001</v>
      </c>
      <c r="I1409" s="158" t="s">
        <v>84</v>
      </c>
      <c r="J1409" s="158"/>
      <c r="K1409" s="158"/>
      <c r="L1409" s="158"/>
      <c r="M1409" s="158">
        <v>0.59660000000000002</v>
      </c>
      <c r="N1409" s="158">
        <v>0.6482</v>
      </c>
      <c r="O1409" s="158" t="s">
        <v>84</v>
      </c>
      <c r="P1409" s="158" t="s">
        <v>84</v>
      </c>
      <c r="Q1409" s="158">
        <v>0.72529999999999994</v>
      </c>
      <c r="R1409" s="158">
        <v>0.88700000000000001</v>
      </c>
      <c r="S1409" s="158">
        <v>0.7651</v>
      </c>
      <c r="T1409" s="158">
        <v>0.83940000000000003</v>
      </c>
      <c r="U1409" s="158">
        <v>0.52380000000000004</v>
      </c>
      <c r="V1409" s="158">
        <v>0.66710000000000003</v>
      </c>
      <c r="W1409" s="158" t="s">
        <v>84</v>
      </c>
      <c r="X1409" s="158" t="s">
        <v>84</v>
      </c>
      <c r="Y1409" s="158">
        <v>0.36370000000000002</v>
      </c>
      <c r="Z1409" s="158">
        <v>0.44729999999999998</v>
      </c>
      <c r="AA1409" s="158" t="s">
        <v>84</v>
      </c>
      <c r="AB1409" s="158" t="s">
        <v>84</v>
      </c>
      <c r="AC1409" s="158"/>
      <c r="AD1409" s="181">
        <v>1509</v>
      </c>
      <c r="AE1409" s="181" t="s">
        <v>84</v>
      </c>
      <c r="AF1409" s="181">
        <v>111</v>
      </c>
      <c r="AG1409" s="181">
        <v>545</v>
      </c>
      <c r="AH1409" s="181">
        <v>197</v>
      </c>
      <c r="AI1409" s="181" t="s">
        <v>84</v>
      </c>
      <c r="AJ1409" s="181">
        <v>560</v>
      </c>
      <c r="AK1409" s="181" t="s">
        <v>84</v>
      </c>
      <c r="AL1409" s="181">
        <v>1591</v>
      </c>
    </row>
    <row r="1410" spans="1:38" x14ac:dyDescent="0.25">
      <c r="A1410" s="159" t="s">
        <v>10050</v>
      </c>
      <c r="B1410" s="158">
        <v>0.86870000000000003</v>
      </c>
      <c r="C1410" s="158" t="s">
        <v>84</v>
      </c>
      <c r="D1410" s="158">
        <v>0.98619999999999997</v>
      </c>
      <c r="E1410" s="158">
        <v>0.95930000000000004</v>
      </c>
      <c r="F1410" s="158">
        <v>0.92700000000000005</v>
      </c>
      <c r="G1410" s="158" t="s">
        <v>84</v>
      </c>
      <c r="H1410" s="158">
        <v>0.67659999999999998</v>
      </c>
      <c r="I1410" s="158" t="s">
        <v>84</v>
      </c>
      <c r="J1410" s="158"/>
      <c r="K1410" s="158"/>
      <c r="L1410" s="158"/>
      <c r="M1410" s="158">
        <v>0.85360000000000003</v>
      </c>
      <c r="N1410" s="158">
        <v>0.88229999999999997</v>
      </c>
      <c r="O1410" s="158" t="s">
        <v>84</v>
      </c>
      <c r="P1410" s="158" t="s">
        <v>84</v>
      </c>
      <c r="Q1410" s="158">
        <v>0.94869999999999999</v>
      </c>
      <c r="R1410" s="158">
        <v>0.99629999999999996</v>
      </c>
      <c r="S1410" s="158">
        <v>0.94410000000000005</v>
      </c>
      <c r="T1410" s="158">
        <v>0.97040000000000004</v>
      </c>
      <c r="U1410" s="158">
        <v>0.88490000000000002</v>
      </c>
      <c r="V1410" s="158">
        <v>0.95409999999999995</v>
      </c>
      <c r="W1410" s="158" t="s">
        <v>84</v>
      </c>
      <c r="X1410" s="158" t="s">
        <v>84</v>
      </c>
      <c r="Y1410" s="158">
        <v>0.63959999999999995</v>
      </c>
      <c r="Z1410" s="158">
        <v>0.7107</v>
      </c>
      <c r="AA1410" s="158" t="s">
        <v>84</v>
      </c>
      <c r="AB1410" s="158" t="s">
        <v>84</v>
      </c>
      <c r="AC1410" s="158"/>
      <c r="AD1410" s="181">
        <v>2175</v>
      </c>
      <c r="AE1410" s="181" t="s">
        <v>84</v>
      </c>
      <c r="AF1410" s="181">
        <v>185</v>
      </c>
      <c r="AG1410" s="181">
        <v>961</v>
      </c>
      <c r="AH1410" s="181">
        <v>239</v>
      </c>
      <c r="AI1410" s="181" t="s">
        <v>84</v>
      </c>
      <c r="AJ1410" s="181">
        <v>652</v>
      </c>
      <c r="AK1410" s="181" t="s">
        <v>84</v>
      </c>
      <c r="AL1410" s="181">
        <v>2064</v>
      </c>
    </row>
    <row r="1411" spans="1:38" x14ac:dyDescent="0.25">
      <c r="A1411" s="159" t="s">
        <v>10051</v>
      </c>
      <c r="B1411" s="158">
        <v>0.86370000000000002</v>
      </c>
      <c r="C1411" s="158" t="s">
        <v>84</v>
      </c>
      <c r="D1411" s="158">
        <v>0.99219999999999997</v>
      </c>
      <c r="E1411" s="158">
        <v>0.95550000000000002</v>
      </c>
      <c r="F1411" s="158">
        <v>0.91800000000000004</v>
      </c>
      <c r="G1411" s="158" t="s">
        <v>84</v>
      </c>
      <c r="H1411" s="158">
        <v>0.67589999999999995</v>
      </c>
      <c r="I1411" s="158" t="s">
        <v>84</v>
      </c>
      <c r="J1411" s="158"/>
      <c r="K1411" s="158"/>
      <c r="L1411" s="158"/>
      <c r="M1411" s="158">
        <v>0.84799999999999998</v>
      </c>
      <c r="N1411" s="158">
        <v>0.87790000000000001</v>
      </c>
      <c r="O1411" s="158" t="s">
        <v>84</v>
      </c>
      <c r="P1411" s="158" t="s">
        <v>84</v>
      </c>
      <c r="Q1411" s="158">
        <v>0.94640000000000002</v>
      </c>
      <c r="R1411" s="158">
        <v>0.99890000000000001</v>
      </c>
      <c r="S1411" s="158">
        <v>0.93899999999999995</v>
      </c>
      <c r="T1411" s="158">
        <v>0.96760000000000002</v>
      </c>
      <c r="U1411" s="158">
        <v>0.87629999999999997</v>
      </c>
      <c r="V1411" s="158">
        <v>0.94610000000000005</v>
      </c>
      <c r="W1411" s="158" t="s">
        <v>84</v>
      </c>
      <c r="X1411" s="158" t="s">
        <v>84</v>
      </c>
      <c r="Y1411" s="158">
        <v>0.63849999999999996</v>
      </c>
      <c r="Z1411" s="158">
        <v>0.71040000000000003</v>
      </c>
      <c r="AA1411" s="158" t="s">
        <v>84</v>
      </c>
      <c r="AB1411" s="158" t="s">
        <v>84</v>
      </c>
      <c r="AC1411" s="158"/>
      <c r="AD1411" s="181">
        <v>2082</v>
      </c>
      <c r="AE1411" s="181" t="s">
        <v>84</v>
      </c>
      <c r="AF1411" s="181">
        <v>183</v>
      </c>
      <c r="AG1411" s="181">
        <v>883</v>
      </c>
      <c r="AH1411" s="181">
        <v>259</v>
      </c>
      <c r="AI1411" s="181" t="s">
        <v>84</v>
      </c>
      <c r="AJ1411" s="181">
        <v>636</v>
      </c>
      <c r="AK1411" s="181" t="s">
        <v>84</v>
      </c>
      <c r="AL1411" s="181">
        <v>2005</v>
      </c>
    </row>
    <row r="1412" spans="1:38" x14ac:dyDescent="0.25">
      <c r="A1412" s="159" t="s">
        <v>10052</v>
      </c>
      <c r="B1412" s="158">
        <v>0.82489999999999997</v>
      </c>
      <c r="C1412" s="158" t="s">
        <v>84</v>
      </c>
      <c r="D1412" s="158">
        <v>0.97209999999999996</v>
      </c>
      <c r="E1412" s="158">
        <v>0.93879999999999997</v>
      </c>
      <c r="F1412" s="158">
        <v>0.85940000000000005</v>
      </c>
      <c r="G1412" s="158" t="s">
        <v>84</v>
      </c>
      <c r="H1412" s="158">
        <v>0.64100000000000001</v>
      </c>
      <c r="I1412" s="158" t="s">
        <v>84</v>
      </c>
      <c r="J1412" s="158"/>
      <c r="K1412" s="158"/>
      <c r="L1412" s="158"/>
      <c r="M1412" s="158">
        <v>0.80669999999999997</v>
      </c>
      <c r="N1412" s="158">
        <v>0.84160000000000001</v>
      </c>
      <c r="O1412" s="158" t="s">
        <v>84</v>
      </c>
      <c r="P1412" s="158" t="s">
        <v>84</v>
      </c>
      <c r="Q1412" s="158">
        <v>0.92749999999999999</v>
      </c>
      <c r="R1412" s="158">
        <v>0.98939999999999995</v>
      </c>
      <c r="S1412" s="158">
        <v>0.91790000000000005</v>
      </c>
      <c r="T1412" s="158">
        <v>0.9546</v>
      </c>
      <c r="U1412" s="158">
        <v>0.80940000000000001</v>
      </c>
      <c r="V1412" s="158">
        <v>0.8972</v>
      </c>
      <c r="W1412" s="158" t="s">
        <v>84</v>
      </c>
      <c r="X1412" s="158" t="s">
        <v>84</v>
      </c>
      <c r="Y1412" s="158">
        <v>0.60329999999999995</v>
      </c>
      <c r="Z1412" s="158">
        <v>0.67620000000000002</v>
      </c>
      <c r="AA1412" s="158" t="s">
        <v>84</v>
      </c>
      <c r="AB1412" s="158" t="s">
        <v>84</v>
      </c>
      <c r="AC1412" s="158"/>
      <c r="AD1412" s="181">
        <v>1858</v>
      </c>
      <c r="AE1412" s="181" t="s">
        <v>84</v>
      </c>
      <c r="AF1412" s="181">
        <v>161</v>
      </c>
      <c r="AG1412" s="181">
        <v>713</v>
      </c>
      <c r="AH1412" s="181">
        <v>251</v>
      </c>
      <c r="AI1412" s="181" t="s">
        <v>84</v>
      </c>
      <c r="AJ1412" s="181">
        <v>641</v>
      </c>
      <c r="AK1412" s="181" t="s">
        <v>84</v>
      </c>
      <c r="AL1412" s="181">
        <v>1978</v>
      </c>
    </row>
    <row r="1413" spans="1:38" x14ac:dyDescent="0.25">
      <c r="A1413" s="159" t="s">
        <v>10053</v>
      </c>
      <c r="B1413" s="158">
        <v>0.8669</v>
      </c>
      <c r="C1413" s="158" t="s">
        <v>84</v>
      </c>
      <c r="D1413" s="158">
        <v>0.97650000000000003</v>
      </c>
      <c r="E1413" s="158">
        <v>0.95909999999999995</v>
      </c>
      <c r="F1413" s="158">
        <v>0.88790000000000002</v>
      </c>
      <c r="G1413" s="158" t="s">
        <v>84</v>
      </c>
      <c r="H1413" s="158">
        <v>0.67689999999999995</v>
      </c>
      <c r="I1413" s="158" t="s">
        <v>84</v>
      </c>
      <c r="J1413" s="158"/>
      <c r="K1413" s="158"/>
      <c r="L1413" s="158"/>
      <c r="M1413" s="158">
        <v>0.85129999999999995</v>
      </c>
      <c r="N1413" s="158">
        <v>0.88100000000000001</v>
      </c>
      <c r="O1413" s="158" t="s">
        <v>84</v>
      </c>
      <c r="P1413" s="158" t="s">
        <v>84</v>
      </c>
      <c r="Q1413" s="158">
        <v>0.93240000000000001</v>
      </c>
      <c r="R1413" s="158">
        <v>0.9919</v>
      </c>
      <c r="S1413" s="158">
        <v>0.94359999999999999</v>
      </c>
      <c r="T1413" s="158">
        <v>0.97040000000000004</v>
      </c>
      <c r="U1413" s="158">
        <v>0.8417</v>
      </c>
      <c r="V1413" s="158">
        <v>0.92120000000000002</v>
      </c>
      <c r="W1413" s="158" t="s">
        <v>84</v>
      </c>
      <c r="X1413" s="158" t="s">
        <v>84</v>
      </c>
      <c r="Y1413" s="158">
        <v>0.63770000000000004</v>
      </c>
      <c r="Z1413" s="158">
        <v>0.71289999999999998</v>
      </c>
      <c r="AA1413" s="158" t="s">
        <v>84</v>
      </c>
      <c r="AB1413" s="158" t="s">
        <v>84</v>
      </c>
      <c r="AC1413" s="158"/>
      <c r="AD1413" s="181">
        <v>2057</v>
      </c>
      <c r="AE1413" s="181" t="s">
        <v>84</v>
      </c>
      <c r="AF1413" s="181">
        <v>155</v>
      </c>
      <c r="AG1413" s="181">
        <v>920</v>
      </c>
      <c r="AH1413" s="181">
        <v>254</v>
      </c>
      <c r="AI1413" s="181" t="s">
        <v>84</v>
      </c>
      <c r="AJ1413" s="181">
        <v>580</v>
      </c>
      <c r="AK1413" s="181" t="s">
        <v>84</v>
      </c>
      <c r="AL1413" s="181">
        <v>1846</v>
      </c>
    </row>
    <row r="1414" spans="1:38" x14ac:dyDescent="0.25">
      <c r="A1414" s="159" t="s">
        <v>10054</v>
      </c>
      <c r="B1414" s="158">
        <v>0.83330000000000004</v>
      </c>
      <c r="C1414" s="158" t="s">
        <v>84</v>
      </c>
      <c r="D1414" s="158">
        <v>1.0033000000000001</v>
      </c>
      <c r="E1414" s="158">
        <v>0.95020000000000004</v>
      </c>
      <c r="F1414" s="158">
        <v>0.83509999999999995</v>
      </c>
      <c r="G1414" s="158" t="s">
        <v>84</v>
      </c>
      <c r="H1414" s="158">
        <v>0.67769999999999997</v>
      </c>
      <c r="I1414" s="158" t="s">
        <v>84</v>
      </c>
      <c r="J1414" s="158"/>
      <c r="K1414" s="158"/>
      <c r="L1414" s="158"/>
      <c r="M1414" s="158">
        <v>0.81340000000000001</v>
      </c>
      <c r="N1414" s="158">
        <v>0.85129999999999995</v>
      </c>
      <c r="O1414" s="158" t="s">
        <v>84</v>
      </c>
      <c r="P1414" s="158" t="s">
        <v>84</v>
      </c>
      <c r="Q1414" s="158">
        <v>1.0033000000000001</v>
      </c>
      <c r="R1414" s="158">
        <v>1.0033000000000001</v>
      </c>
      <c r="S1414" s="158">
        <v>0.92730000000000001</v>
      </c>
      <c r="T1414" s="158">
        <v>0.96599999999999997</v>
      </c>
      <c r="U1414" s="158">
        <v>0.77500000000000002</v>
      </c>
      <c r="V1414" s="158">
        <v>0.88039999999999996</v>
      </c>
      <c r="W1414" s="158" t="s">
        <v>84</v>
      </c>
      <c r="X1414" s="158" t="s">
        <v>84</v>
      </c>
      <c r="Y1414" s="158">
        <v>0.63770000000000004</v>
      </c>
      <c r="Z1414" s="158">
        <v>0.71419999999999995</v>
      </c>
      <c r="AA1414" s="158" t="s">
        <v>84</v>
      </c>
      <c r="AB1414" s="158" t="s">
        <v>84</v>
      </c>
      <c r="AC1414" s="158"/>
      <c r="AD1414" s="181">
        <v>1509</v>
      </c>
      <c r="AE1414" s="181" t="s">
        <v>84</v>
      </c>
      <c r="AF1414" s="181">
        <v>111</v>
      </c>
      <c r="AG1414" s="181">
        <v>545</v>
      </c>
      <c r="AH1414" s="181">
        <v>197</v>
      </c>
      <c r="AI1414" s="181" t="s">
        <v>84</v>
      </c>
      <c r="AJ1414" s="181">
        <v>560</v>
      </c>
      <c r="AK1414" s="181" t="s">
        <v>84</v>
      </c>
      <c r="AL1414" s="181">
        <v>1591</v>
      </c>
    </row>
    <row r="1415" spans="1:38" x14ac:dyDescent="0.25">
      <c r="A1415" s="159" t="s">
        <v>10055</v>
      </c>
      <c r="B1415" s="158">
        <v>0.59819999999999995</v>
      </c>
      <c r="C1415" s="158" t="s">
        <v>84</v>
      </c>
      <c r="D1415" s="158">
        <v>0.76</v>
      </c>
      <c r="E1415" s="158">
        <v>0.75349999999999995</v>
      </c>
      <c r="F1415" s="158">
        <v>0.61729999999999996</v>
      </c>
      <c r="G1415" s="158" t="s">
        <v>84</v>
      </c>
      <c r="H1415" s="158">
        <v>0.31680000000000003</v>
      </c>
      <c r="I1415" s="158" t="s">
        <v>84</v>
      </c>
      <c r="J1415" s="158"/>
      <c r="K1415" s="158"/>
      <c r="L1415" s="158"/>
      <c r="M1415" s="158">
        <v>0.5746</v>
      </c>
      <c r="N1415" s="158">
        <v>0.621</v>
      </c>
      <c r="O1415" s="158" t="s">
        <v>84</v>
      </c>
      <c r="P1415" s="158" t="s">
        <v>84</v>
      </c>
      <c r="Q1415" s="158">
        <v>0.67889999999999995</v>
      </c>
      <c r="R1415" s="158">
        <v>0.82320000000000004</v>
      </c>
      <c r="S1415" s="158">
        <v>0.71909999999999996</v>
      </c>
      <c r="T1415" s="158">
        <v>0.7843</v>
      </c>
      <c r="U1415" s="158">
        <v>0.54530000000000001</v>
      </c>
      <c r="V1415" s="158">
        <v>0.68130000000000002</v>
      </c>
      <c r="W1415" s="158" t="s">
        <v>84</v>
      </c>
      <c r="X1415" s="158" t="s">
        <v>84</v>
      </c>
      <c r="Y1415" s="158">
        <v>0.27800000000000002</v>
      </c>
      <c r="Z1415" s="158">
        <v>0.35630000000000001</v>
      </c>
      <c r="AA1415" s="158" t="s">
        <v>84</v>
      </c>
      <c r="AB1415" s="158" t="s">
        <v>84</v>
      </c>
      <c r="AC1415" s="158"/>
      <c r="AD1415" s="181">
        <v>2175</v>
      </c>
      <c r="AE1415" s="181" t="s">
        <v>84</v>
      </c>
      <c r="AF1415" s="181">
        <v>185</v>
      </c>
      <c r="AG1415" s="181">
        <v>961</v>
      </c>
      <c r="AH1415" s="181">
        <v>239</v>
      </c>
      <c r="AI1415" s="181" t="s">
        <v>84</v>
      </c>
      <c r="AJ1415" s="181">
        <v>652</v>
      </c>
      <c r="AK1415" s="181" t="s">
        <v>84</v>
      </c>
      <c r="AL1415" s="181">
        <v>2064</v>
      </c>
    </row>
    <row r="1416" spans="1:38" x14ac:dyDescent="0.25">
      <c r="A1416" s="159" t="s">
        <v>10056</v>
      </c>
      <c r="B1416" s="158">
        <v>0.59079999999999999</v>
      </c>
      <c r="C1416" s="158" t="s">
        <v>84</v>
      </c>
      <c r="D1416" s="158">
        <v>0.71789999999999998</v>
      </c>
      <c r="E1416" s="158">
        <v>0.7319</v>
      </c>
      <c r="F1416" s="158">
        <v>0.60360000000000003</v>
      </c>
      <c r="G1416" s="158" t="s">
        <v>84</v>
      </c>
      <c r="H1416" s="158">
        <v>0.35460000000000003</v>
      </c>
      <c r="I1416" s="158" t="s">
        <v>84</v>
      </c>
      <c r="J1416" s="158"/>
      <c r="K1416" s="158"/>
      <c r="L1416" s="158"/>
      <c r="M1416" s="158">
        <v>0.56659999999999999</v>
      </c>
      <c r="N1416" s="158">
        <v>0.61409999999999998</v>
      </c>
      <c r="O1416" s="158" t="s">
        <v>84</v>
      </c>
      <c r="P1416" s="158" t="s">
        <v>84</v>
      </c>
      <c r="Q1416" s="158">
        <v>0.63370000000000004</v>
      </c>
      <c r="R1416" s="158">
        <v>0.78610000000000002</v>
      </c>
      <c r="S1416" s="158">
        <v>0.69540000000000002</v>
      </c>
      <c r="T1416" s="158">
        <v>0.76480000000000004</v>
      </c>
      <c r="U1416" s="158">
        <v>0.53220000000000001</v>
      </c>
      <c r="V1416" s="158">
        <v>0.66749999999999998</v>
      </c>
      <c r="W1416" s="158" t="s">
        <v>84</v>
      </c>
      <c r="X1416" s="158" t="s">
        <v>84</v>
      </c>
      <c r="Y1416" s="158">
        <v>0.3145</v>
      </c>
      <c r="Z1416" s="158">
        <v>0.39489999999999997</v>
      </c>
      <c r="AA1416" s="158" t="s">
        <v>84</v>
      </c>
      <c r="AB1416" s="158" t="s">
        <v>84</v>
      </c>
      <c r="AC1416" s="158"/>
      <c r="AD1416" s="181">
        <v>2082</v>
      </c>
      <c r="AE1416" s="181" t="s">
        <v>84</v>
      </c>
      <c r="AF1416" s="181">
        <v>183</v>
      </c>
      <c r="AG1416" s="181">
        <v>883</v>
      </c>
      <c r="AH1416" s="181">
        <v>259</v>
      </c>
      <c r="AI1416" s="181" t="s">
        <v>84</v>
      </c>
      <c r="AJ1416" s="181">
        <v>636</v>
      </c>
      <c r="AK1416" s="181" t="s">
        <v>84</v>
      </c>
      <c r="AL1416" s="181">
        <v>2005</v>
      </c>
    </row>
    <row r="1417" spans="1:38" x14ac:dyDescent="0.25">
      <c r="A1417" s="159" t="s">
        <v>10057</v>
      </c>
      <c r="B1417" s="158">
        <v>0.54249999999999998</v>
      </c>
      <c r="C1417" s="158" t="s">
        <v>84</v>
      </c>
      <c r="D1417" s="158">
        <v>0.67820000000000003</v>
      </c>
      <c r="E1417" s="158">
        <v>0.71530000000000005</v>
      </c>
      <c r="F1417" s="158">
        <v>0.59550000000000003</v>
      </c>
      <c r="G1417" s="158" t="s">
        <v>84</v>
      </c>
      <c r="H1417" s="158">
        <v>0.29299999999999998</v>
      </c>
      <c r="I1417" s="158" t="s">
        <v>84</v>
      </c>
      <c r="J1417" s="158"/>
      <c r="K1417" s="158"/>
      <c r="L1417" s="158"/>
      <c r="M1417" s="158">
        <v>0.51680000000000004</v>
      </c>
      <c r="N1417" s="158">
        <v>0.56740000000000002</v>
      </c>
      <c r="O1417" s="158" t="s">
        <v>84</v>
      </c>
      <c r="P1417" s="158" t="s">
        <v>84</v>
      </c>
      <c r="Q1417" s="158">
        <v>0.5867</v>
      </c>
      <c r="R1417" s="158">
        <v>0.75370000000000004</v>
      </c>
      <c r="S1417" s="158">
        <v>0.67390000000000005</v>
      </c>
      <c r="T1417" s="158">
        <v>0.75239999999999996</v>
      </c>
      <c r="U1417" s="158">
        <v>0.52470000000000006</v>
      </c>
      <c r="V1417" s="158">
        <v>0.6593</v>
      </c>
      <c r="W1417" s="158" t="s">
        <v>84</v>
      </c>
      <c r="X1417" s="158" t="s">
        <v>84</v>
      </c>
      <c r="Y1417" s="158">
        <v>0.25540000000000002</v>
      </c>
      <c r="Z1417" s="158">
        <v>0.33139999999999997</v>
      </c>
      <c r="AA1417" s="158" t="s">
        <v>84</v>
      </c>
      <c r="AB1417" s="158" t="s">
        <v>84</v>
      </c>
      <c r="AC1417" s="158"/>
      <c r="AD1417" s="181">
        <v>1858</v>
      </c>
      <c r="AE1417" s="181" t="s">
        <v>84</v>
      </c>
      <c r="AF1417" s="181">
        <v>161</v>
      </c>
      <c r="AG1417" s="181">
        <v>713</v>
      </c>
      <c r="AH1417" s="181">
        <v>251</v>
      </c>
      <c r="AI1417" s="181" t="s">
        <v>84</v>
      </c>
      <c r="AJ1417" s="181">
        <v>641</v>
      </c>
      <c r="AK1417" s="181" t="s">
        <v>84</v>
      </c>
      <c r="AL1417" s="181">
        <v>1978</v>
      </c>
    </row>
    <row r="1418" spans="1:38" x14ac:dyDescent="0.25">
      <c r="A1418" s="159" t="s">
        <v>10058</v>
      </c>
      <c r="B1418" s="158">
        <v>0.61009999999999998</v>
      </c>
      <c r="C1418" s="158" t="s">
        <v>84</v>
      </c>
      <c r="D1418" s="158">
        <v>0.8236</v>
      </c>
      <c r="E1418" s="158">
        <v>0.72540000000000004</v>
      </c>
      <c r="F1418" s="158">
        <v>0.63190000000000002</v>
      </c>
      <c r="G1418" s="158" t="s">
        <v>84</v>
      </c>
      <c r="H1418" s="158">
        <v>0.34150000000000003</v>
      </c>
      <c r="I1418" s="158" t="s">
        <v>84</v>
      </c>
      <c r="J1418" s="158"/>
      <c r="K1418" s="158"/>
      <c r="L1418" s="158"/>
      <c r="M1418" s="158">
        <v>0.58630000000000004</v>
      </c>
      <c r="N1418" s="158">
        <v>0.63300000000000001</v>
      </c>
      <c r="O1418" s="158" t="s">
        <v>84</v>
      </c>
      <c r="P1418" s="158" t="s">
        <v>84</v>
      </c>
      <c r="Q1418" s="158">
        <v>0.74029999999999996</v>
      </c>
      <c r="R1418" s="158">
        <v>0.88229999999999997</v>
      </c>
      <c r="S1418" s="158">
        <v>0.6905</v>
      </c>
      <c r="T1418" s="158">
        <v>0.75700000000000001</v>
      </c>
      <c r="U1418" s="158">
        <v>0.56340000000000001</v>
      </c>
      <c r="V1418" s="158">
        <v>0.69269999999999998</v>
      </c>
      <c r="W1418" s="158" t="s">
        <v>84</v>
      </c>
      <c r="X1418" s="158" t="s">
        <v>84</v>
      </c>
      <c r="Y1418" s="158">
        <v>0.3004</v>
      </c>
      <c r="Z1418" s="158">
        <v>0.38300000000000001</v>
      </c>
      <c r="AA1418" s="158" t="s">
        <v>84</v>
      </c>
      <c r="AB1418" s="158" t="s">
        <v>84</v>
      </c>
      <c r="AC1418" s="158"/>
      <c r="AD1418" s="181">
        <v>2057</v>
      </c>
      <c r="AE1418" s="181" t="s">
        <v>84</v>
      </c>
      <c r="AF1418" s="181">
        <v>155</v>
      </c>
      <c r="AG1418" s="181">
        <v>920</v>
      </c>
      <c r="AH1418" s="181">
        <v>254</v>
      </c>
      <c r="AI1418" s="181" t="s">
        <v>84</v>
      </c>
      <c r="AJ1418" s="181">
        <v>580</v>
      </c>
      <c r="AK1418" s="181" t="s">
        <v>84</v>
      </c>
      <c r="AL1418" s="181">
        <v>1846</v>
      </c>
    </row>
    <row r="1419" spans="1:38" x14ac:dyDescent="0.25">
      <c r="A1419" s="159" t="s">
        <v>10059</v>
      </c>
      <c r="B1419" s="158">
        <v>0.54679999999999995</v>
      </c>
      <c r="C1419" s="158" t="s">
        <v>84</v>
      </c>
      <c r="D1419" s="158">
        <v>0.70799999999999996</v>
      </c>
      <c r="E1419" s="158">
        <v>0.73319999999999996</v>
      </c>
      <c r="F1419" s="158">
        <v>0.50480000000000003</v>
      </c>
      <c r="G1419" s="158" t="s">
        <v>84</v>
      </c>
      <c r="H1419" s="158">
        <v>0.33350000000000002</v>
      </c>
      <c r="I1419" s="158" t="s">
        <v>84</v>
      </c>
      <c r="J1419" s="158"/>
      <c r="K1419" s="158"/>
      <c r="L1419" s="158"/>
      <c r="M1419" s="158">
        <v>0.51849999999999996</v>
      </c>
      <c r="N1419" s="158">
        <v>0.57410000000000005</v>
      </c>
      <c r="O1419" s="158" t="s">
        <v>84</v>
      </c>
      <c r="P1419" s="158" t="s">
        <v>84</v>
      </c>
      <c r="Q1419" s="158">
        <v>0.59499999999999997</v>
      </c>
      <c r="R1419" s="158">
        <v>0.79479999999999995</v>
      </c>
      <c r="S1419" s="158">
        <v>0.68610000000000004</v>
      </c>
      <c r="T1419" s="158">
        <v>0.77429999999999999</v>
      </c>
      <c r="U1419" s="158">
        <v>0.42620000000000002</v>
      </c>
      <c r="V1419" s="158">
        <v>0.57809999999999995</v>
      </c>
      <c r="W1419" s="158" t="s">
        <v>84</v>
      </c>
      <c r="X1419" s="158" t="s">
        <v>84</v>
      </c>
      <c r="Y1419" s="158">
        <v>0.29199999999999998</v>
      </c>
      <c r="Z1419" s="158">
        <v>0.37540000000000001</v>
      </c>
      <c r="AA1419" s="158" t="s">
        <v>84</v>
      </c>
      <c r="AB1419" s="158" t="s">
        <v>84</v>
      </c>
      <c r="AC1419" s="158"/>
      <c r="AD1419" s="181">
        <v>1509</v>
      </c>
      <c r="AE1419" s="181" t="s">
        <v>84</v>
      </c>
      <c r="AF1419" s="181">
        <v>111</v>
      </c>
      <c r="AG1419" s="181">
        <v>545</v>
      </c>
      <c r="AH1419" s="181">
        <v>197</v>
      </c>
      <c r="AI1419" s="181" t="s">
        <v>84</v>
      </c>
      <c r="AJ1419" s="181">
        <v>560</v>
      </c>
      <c r="AK1419" s="181" t="s">
        <v>84</v>
      </c>
      <c r="AL1419" s="181">
        <v>1591</v>
      </c>
    </row>
    <row r="1420" spans="1:38" x14ac:dyDescent="0.25">
      <c r="A1420" s="159" t="s">
        <v>10060</v>
      </c>
      <c r="B1420" s="158">
        <v>0.53849999999999998</v>
      </c>
      <c r="C1420" s="158" t="s">
        <v>84</v>
      </c>
      <c r="D1420" s="158">
        <v>0.65280000000000005</v>
      </c>
      <c r="E1420" s="158">
        <v>0.6885</v>
      </c>
      <c r="F1420" s="158">
        <v>0.54149999999999998</v>
      </c>
      <c r="G1420" s="158" t="s">
        <v>84</v>
      </c>
      <c r="H1420" s="158">
        <v>0.28029999999999999</v>
      </c>
      <c r="I1420" s="158" t="s">
        <v>84</v>
      </c>
      <c r="J1420" s="158"/>
      <c r="K1420" s="158"/>
      <c r="L1420" s="158"/>
      <c r="M1420" s="158">
        <v>0.51270000000000004</v>
      </c>
      <c r="N1420" s="158">
        <v>0.5635</v>
      </c>
      <c r="O1420" s="158" t="s">
        <v>84</v>
      </c>
      <c r="P1420" s="158" t="s">
        <v>84</v>
      </c>
      <c r="Q1420" s="158">
        <v>0.5585</v>
      </c>
      <c r="R1420" s="158">
        <v>0.73180000000000001</v>
      </c>
      <c r="S1420" s="158">
        <v>0.64880000000000004</v>
      </c>
      <c r="T1420" s="158">
        <v>0.7248</v>
      </c>
      <c r="U1420" s="158">
        <v>0.46300000000000002</v>
      </c>
      <c r="V1420" s="158">
        <v>0.61339999999999995</v>
      </c>
      <c r="W1420" s="158" t="s">
        <v>84</v>
      </c>
      <c r="X1420" s="158" t="s">
        <v>84</v>
      </c>
      <c r="Y1420" s="158">
        <v>0.24079999999999999</v>
      </c>
      <c r="Z1420" s="158">
        <v>0.32100000000000001</v>
      </c>
      <c r="AA1420" s="158" t="s">
        <v>84</v>
      </c>
      <c r="AB1420" s="158" t="s">
        <v>84</v>
      </c>
      <c r="AC1420" s="158"/>
      <c r="AD1420" s="181">
        <v>2175</v>
      </c>
      <c r="AE1420" s="181" t="s">
        <v>84</v>
      </c>
      <c r="AF1420" s="181">
        <v>185</v>
      </c>
      <c r="AG1420" s="181">
        <v>961</v>
      </c>
      <c r="AH1420" s="181">
        <v>239</v>
      </c>
      <c r="AI1420" s="181" t="s">
        <v>84</v>
      </c>
      <c r="AJ1420" s="181">
        <v>652</v>
      </c>
      <c r="AK1420" s="181" t="s">
        <v>84</v>
      </c>
      <c r="AL1420" s="181">
        <v>2064</v>
      </c>
    </row>
    <row r="1421" spans="1:38" x14ac:dyDescent="0.25">
      <c r="A1421" s="159" t="s">
        <v>10061</v>
      </c>
      <c r="B1421" s="158">
        <v>0.53010000000000002</v>
      </c>
      <c r="C1421" s="158" t="s">
        <v>84</v>
      </c>
      <c r="D1421" s="158">
        <v>0.63100000000000001</v>
      </c>
      <c r="E1421" s="158">
        <v>0.66900000000000004</v>
      </c>
      <c r="F1421" s="158">
        <v>0.53449999999999998</v>
      </c>
      <c r="G1421" s="158" t="s">
        <v>84</v>
      </c>
      <c r="H1421" s="158">
        <v>0.31490000000000001</v>
      </c>
      <c r="I1421" s="158" t="s">
        <v>84</v>
      </c>
      <c r="J1421" s="158"/>
      <c r="K1421" s="158"/>
      <c r="L1421" s="158"/>
      <c r="M1421" s="158">
        <v>0.50409999999999999</v>
      </c>
      <c r="N1421" s="158">
        <v>0.5554</v>
      </c>
      <c r="O1421" s="158" t="s">
        <v>84</v>
      </c>
      <c r="P1421" s="158" t="s">
        <v>84</v>
      </c>
      <c r="Q1421" s="158">
        <v>0.53680000000000005</v>
      </c>
      <c r="R1421" s="158">
        <v>0.71130000000000004</v>
      </c>
      <c r="S1421" s="158">
        <v>0.62780000000000002</v>
      </c>
      <c r="T1421" s="158">
        <v>0.70660000000000001</v>
      </c>
      <c r="U1421" s="158">
        <v>0.45929999999999999</v>
      </c>
      <c r="V1421" s="158">
        <v>0.6038</v>
      </c>
      <c r="W1421" s="158" t="s">
        <v>84</v>
      </c>
      <c r="X1421" s="158" t="s">
        <v>84</v>
      </c>
      <c r="Y1421" s="158">
        <v>0.27410000000000001</v>
      </c>
      <c r="Z1421" s="158">
        <v>0.35639999999999999</v>
      </c>
      <c r="AA1421" s="158" t="s">
        <v>84</v>
      </c>
      <c r="AB1421" s="158" t="s">
        <v>84</v>
      </c>
      <c r="AC1421" s="158"/>
      <c r="AD1421" s="181">
        <v>2082</v>
      </c>
      <c r="AE1421" s="181" t="s">
        <v>84</v>
      </c>
      <c r="AF1421" s="181">
        <v>183</v>
      </c>
      <c r="AG1421" s="181">
        <v>883</v>
      </c>
      <c r="AH1421" s="181">
        <v>259</v>
      </c>
      <c r="AI1421" s="181" t="s">
        <v>84</v>
      </c>
      <c r="AJ1421" s="181">
        <v>636</v>
      </c>
      <c r="AK1421" s="181" t="s">
        <v>84</v>
      </c>
      <c r="AL1421" s="181">
        <v>2005</v>
      </c>
    </row>
    <row r="1422" spans="1:38" x14ac:dyDescent="0.25">
      <c r="A1422" s="159" t="s">
        <v>10062</v>
      </c>
      <c r="B1422" s="158">
        <v>0.48039999999999999</v>
      </c>
      <c r="C1422" s="158" t="s">
        <v>84</v>
      </c>
      <c r="D1422" s="158">
        <v>0.60289999999999999</v>
      </c>
      <c r="E1422" s="158">
        <v>0.64670000000000005</v>
      </c>
      <c r="F1422" s="158">
        <v>0.51070000000000004</v>
      </c>
      <c r="G1422" s="158" t="s">
        <v>84</v>
      </c>
      <c r="H1422" s="158">
        <v>0.2477</v>
      </c>
      <c r="I1422" s="158" t="s">
        <v>84</v>
      </c>
      <c r="J1422" s="158"/>
      <c r="K1422" s="158"/>
      <c r="L1422" s="158"/>
      <c r="M1422" s="158">
        <v>0.45290000000000002</v>
      </c>
      <c r="N1422" s="158">
        <v>0.50719999999999998</v>
      </c>
      <c r="O1422" s="158" t="s">
        <v>84</v>
      </c>
      <c r="P1422" s="158" t="s">
        <v>84</v>
      </c>
      <c r="Q1422" s="158">
        <v>0.50439999999999996</v>
      </c>
      <c r="R1422" s="158">
        <v>0.68789999999999996</v>
      </c>
      <c r="S1422" s="158">
        <v>0.5998</v>
      </c>
      <c r="T1422" s="158">
        <v>0.68959999999999999</v>
      </c>
      <c r="U1422" s="158">
        <v>0.43530000000000002</v>
      </c>
      <c r="V1422" s="158">
        <v>0.58109999999999995</v>
      </c>
      <c r="W1422" s="158" t="s">
        <v>84</v>
      </c>
      <c r="X1422" s="158" t="s">
        <v>84</v>
      </c>
      <c r="Y1422" s="158">
        <v>0.20949999999999999</v>
      </c>
      <c r="Z1422" s="158">
        <v>0.28760000000000002</v>
      </c>
      <c r="AA1422" s="158" t="s">
        <v>84</v>
      </c>
      <c r="AB1422" s="158" t="s">
        <v>84</v>
      </c>
      <c r="AC1422" s="158"/>
      <c r="AD1422" s="181">
        <v>1858</v>
      </c>
      <c r="AE1422" s="181" t="s">
        <v>84</v>
      </c>
      <c r="AF1422" s="181">
        <v>161</v>
      </c>
      <c r="AG1422" s="181">
        <v>713</v>
      </c>
      <c r="AH1422" s="181">
        <v>251</v>
      </c>
      <c r="AI1422" s="181" t="s">
        <v>84</v>
      </c>
      <c r="AJ1422" s="181">
        <v>641</v>
      </c>
      <c r="AK1422" s="181" t="s">
        <v>84</v>
      </c>
      <c r="AL1422" s="181">
        <v>1978</v>
      </c>
    </row>
    <row r="1423" spans="1:38" x14ac:dyDescent="0.25">
      <c r="A1423" s="159" t="s">
        <v>10063</v>
      </c>
      <c r="B1423" s="158">
        <v>0.5595</v>
      </c>
      <c r="C1423" s="158" t="s">
        <v>84</v>
      </c>
      <c r="D1423" s="158">
        <v>0.78869999999999996</v>
      </c>
      <c r="E1423" s="158">
        <v>0.65069999999999995</v>
      </c>
      <c r="F1423" s="158">
        <v>0.59630000000000005</v>
      </c>
      <c r="G1423" s="158" t="s">
        <v>84</v>
      </c>
      <c r="H1423" s="158">
        <v>0.3085</v>
      </c>
      <c r="I1423" s="158" t="s">
        <v>84</v>
      </c>
      <c r="J1423" s="158"/>
      <c r="K1423" s="158"/>
      <c r="L1423" s="158"/>
      <c r="M1423" s="158">
        <v>0.53380000000000005</v>
      </c>
      <c r="N1423" s="158">
        <v>0.58430000000000004</v>
      </c>
      <c r="O1423" s="158" t="s">
        <v>84</v>
      </c>
      <c r="P1423" s="158" t="s">
        <v>84</v>
      </c>
      <c r="Q1423" s="158">
        <v>0.6925</v>
      </c>
      <c r="R1423" s="158">
        <v>0.85780000000000001</v>
      </c>
      <c r="S1423" s="158">
        <v>0.61119999999999997</v>
      </c>
      <c r="T1423" s="158">
        <v>0.68720000000000003</v>
      </c>
      <c r="U1423" s="158">
        <v>0.52400000000000002</v>
      </c>
      <c r="V1423" s="158">
        <v>0.6613</v>
      </c>
      <c r="W1423" s="158" t="s">
        <v>84</v>
      </c>
      <c r="X1423" s="158" t="s">
        <v>84</v>
      </c>
      <c r="Y1423" s="158">
        <v>0.26650000000000001</v>
      </c>
      <c r="Z1423" s="158">
        <v>0.35149999999999998</v>
      </c>
      <c r="AA1423" s="158" t="s">
        <v>84</v>
      </c>
      <c r="AB1423" s="158" t="s">
        <v>84</v>
      </c>
      <c r="AC1423" s="158"/>
      <c r="AD1423" s="181">
        <v>2057</v>
      </c>
      <c r="AE1423" s="181" t="s">
        <v>84</v>
      </c>
      <c r="AF1423" s="181">
        <v>155</v>
      </c>
      <c r="AG1423" s="181">
        <v>920</v>
      </c>
      <c r="AH1423" s="181">
        <v>254</v>
      </c>
      <c r="AI1423" s="181" t="s">
        <v>84</v>
      </c>
      <c r="AJ1423" s="181">
        <v>580</v>
      </c>
      <c r="AK1423" s="181" t="s">
        <v>84</v>
      </c>
      <c r="AL1423" s="181">
        <v>1846</v>
      </c>
    </row>
    <row r="1424" spans="1:38" x14ac:dyDescent="0.25">
      <c r="A1424" s="159" t="s">
        <v>10064</v>
      </c>
      <c r="B1424" s="158">
        <v>0.49209999999999998</v>
      </c>
      <c r="C1424" s="158" t="s">
        <v>84</v>
      </c>
      <c r="D1424" s="158">
        <v>0.67149999999999999</v>
      </c>
      <c r="E1424" s="158">
        <v>0.63749999999999996</v>
      </c>
      <c r="F1424" s="158">
        <v>0.4657</v>
      </c>
      <c r="G1424" s="158" t="s">
        <v>84</v>
      </c>
      <c r="H1424" s="158">
        <v>0.30070000000000002</v>
      </c>
      <c r="I1424" s="158" t="s">
        <v>84</v>
      </c>
      <c r="J1424" s="158"/>
      <c r="K1424" s="158"/>
      <c r="L1424" s="158"/>
      <c r="M1424" s="158">
        <v>0.46179999999999999</v>
      </c>
      <c r="N1424" s="158">
        <v>0.52159999999999995</v>
      </c>
      <c r="O1424" s="158" t="s">
        <v>84</v>
      </c>
      <c r="P1424" s="158" t="s">
        <v>84</v>
      </c>
      <c r="Q1424" s="158">
        <v>0.54679999999999995</v>
      </c>
      <c r="R1424" s="158">
        <v>0.76890000000000003</v>
      </c>
      <c r="S1424" s="158">
        <v>0.58399999999999996</v>
      </c>
      <c r="T1424" s="158">
        <v>0.68589999999999995</v>
      </c>
      <c r="U1424" s="158">
        <v>0.38329999999999997</v>
      </c>
      <c r="V1424" s="158">
        <v>0.54379999999999995</v>
      </c>
      <c r="W1424" s="158" t="s">
        <v>84</v>
      </c>
      <c r="X1424" s="158" t="s">
        <v>84</v>
      </c>
      <c r="Y1424" s="158">
        <v>0.25779999999999997</v>
      </c>
      <c r="Z1424" s="158">
        <v>0.34460000000000002</v>
      </c>
      <c r="AA1424" s="158" t="s">
        <v>84</v>
      </c>
      <c r="AB1424" s="158" t="s">
        <v>84</v>
      </c>
      <c r="AC1424" s="158"/>
      <c r="AD1424" s="181">
        <v>1509</v>
      </c>
      <c r="AE1424" s="181" t="s">
        <v>84</v>
      </c>
      <c r="AF1424" s="181">
        <v>111</v>
      </c>
      <c r="AG1424" s="181">
        <v>545</v>
      </c>
      <c r="AH1424" s="181">
        <v>197</v>
      </c>
      <c r="AI1424" s="181" t="s">
        <v>84</v>
      </c>
      <c r="AJ1424" s="181">
        <v>560</v>
      </c>
      <c r="AK1424" s="181" t="s">
        <v>84</v>
      </c>
      <c r="AL1424" s="181">
        <v>1591</v>
      </c>
    </row>
    <row r="1425" spans="1:38" x14ac:dyDescent="0.25">
      <c r="A1425" s="159" t="s">
        <v>10065</v>
      </c>
      <c r="B1425" s="158">
        <v>0.80959999999999999</v>
      </c>
      <c r="C1425" s="158" t="s">
        <v>84</v>
      </c>
      <c r="D1425" s="158">
        <v>0.95830000000000004</v>
      </c>
      <c r="E1425" s="158">
        <v>0.92530000000000001</v>
      </c>
      <c r="F1425" s="158">
        <v>0.86799999999999999</v>
      </c>
      <c r="G1425" s="158" t="s">
        <v>84</v>
      </c>
      <c r="H1425" s="158">
        <v>0.56899999999999995</v>
      </c>
      <c r="I1425" s="158" t="s">
        <v>84</v>
      </c>
      <c r="J1425" s="158"/>
      <c r="K1425" s="158"/>
      <c r="L1425" s="158"/>
      <c r="M1425" s="158">
        <v>0.79200000000000004</v>
      </c>
      <c r="N1425" s="158">
        <v>0.82589999999999997</v>
      </c>
      <c r="O1425" s="158" t="s">
        <v>84</v>
      </c>
      <c r="P1425" s="158" t="s">
        <v>84</v>
      </c>
      <c r="Q1425" s="158">
        <v>0.91239999999999999</v>
      </c>
      <c r="R1425" s="158">
        <v>0.98040000000000005</v>
      </c>
      <c r="S1425" s="158">
        <v>0.90549999999999997</v>
      </c>
      <c r="T1425" s="158">
        <v>0.94110000000000005</v>
      </c>
      <c r="U1425" s="158">
        <v>0.81640000000000001</v>
      </c>
      <c r="V1425" s="158">
        <v>0.90600000000000003</v>
      </c>
      <c r="W1425" s="158" t="s">
        <v>84</v>
      </c>
      <c r="X1425" s="158" t="s">
        <v>84</v>
      </c>
      <c r="Y1425" s="158">
        <v>0.52980000000000005</v>
      </c>
      <c r="Z1425" s="158">
        <v>0.60619999999999996</v>
      </c>
      <c r="AA1425" s="158" t="s">
        <v>84</v>
      </c>
      <c r="AB1425" s="158" t="s">
        <v>84</v>
      </c>
      <c r="AC1425" s="158"/>
      <c r="AD1425" s="181">
        <v>2175</v>
      </c>
      <c r="AE1425" s="181" t="s">
        <v>84</v>
      </c>
      <c r="AF1425" s="181">
        <v>185</v>
      </c>
      <c r="AG1425" s="181">
        <v>961</v>
      </c>
      <c r="AH1425" s="181">
        <v>239</v>
      </c>
      <c r="AI1425" s="181" t="s">
        <v>84</v>
      </c>
      <c r="AJ1425" s="181">
        <v>652</v>
      </c>
      <c r="AK1425" s="181" t="s">
        <v>84</v>
      </c>
      <c r="AL1425" s="181">
        <v>2064</v>
      </c>
    </row>
    <row r="1426" spans="1:38" x14ac:dyDescent="0.25">
      <c r="A1426" s="159" t="s">
        <v>10066</v>
      </c>
      <c r="B1426" s="158">
        <v>0.80420000000000003</v>
      </c>
      <c r="C1426" s="158" t="s">
        <v>84</v>
      </c>
      <c r="D1426" s="158">
        <v>0.95430000000000004</v>
      </c>
      <c r="E1426" s="158">
        <v>0.91779999999999995</v>
      </c>
      <c r="F1426" s="158">
        <v>0.88460000000000005</v>
      </c>
      <c r="G1426" s="158" t="s">
        <v>84</v>
      </c>
      <c r="H1426" s="158">
        <v>0.56799999999999995</v>
      </c>
      <c r="I1426" s="158" t="s">
        <v>84</v>
      </c>
      <c r="J1426" s="158"/>
      <c r="K1426" s="158"/>
      <c r="L1426" s="158"/>
      <c r="M1426" s="158">
        <v>0.78600000000000003</v>
      </c>
      <c r="N1426" s="158">
        <v>0.82099999999999995</v>
      </c>
      <c r="O1426" s="158" t="s">
        <v>84</v>
      </c>
      <c r="P1426" s="158" t="s">
        <v>84</v>
      </c>
      <c r="Q1426" s="158">
        <v>0.90600000000000003</v>
      </c>
      <c r="R1426" s="158">
        <v>0.97799999999999998</v>
      </c>
      <c r="S1426" s="158">
        <v>0.89639999999999997</v>
      </c>
      <c r="T1426" s="158">
        <v>0.93500000000000005</v>
      </c>
      <c r="U1426" s="158">
        <v>0.83679999999999999</v>
      </c>
      <c r="V1426" s="158">
        <v>0.91910000000000003</v>
      </c>
      <c r="W1426" s="158" t="s">
        <v>84</v>
      </c>
      <c r="X1426" s="158" t="s">
        <v>84</v>
      </c>
      <c r="Y1426" s="158">
        <v>0.52839999999999998</v>
      </c>
      <c r="Z1426" s="158">
        <v>0.60560000000000003</v>
      </c>
      <c r="AA1426" s="158" t="s">
        <v>84</v>
      </c>
      <c r="AB1426" s="158" t="s">
        <v>84</v>
      </c>
      <c r="AC1426" s="158"/>
      <c r="AD1426" s="181">
        <v>2082</v>
      </c>
      <c r="AE1426" s="181" t="s">
        <v>84</v>
      </c>
      <c r="AF1426" s="181">
        <v>183</v>
      </c>
      <c r="AG1426" s="181">
        <v>883</v>
      </c>
      <c r="AH1426" s="181">
        <v>259</v>
      </c>
      <c r="AI1426" s="181" t="s">
        <v>84</v>
      </c>
      <c r="AJ1426" s="181">
        <v>636</v>
      </c>
      <c r="AK1426" s="181" t="s">
        <v>84</v>
      </c>
      <c r="AL1426" s="181">
        <v>2005</v>
      </c>
    </row>
    <row r="1427" spans="1:38" x14ac:dyDescent="0.25">
      <c r="A1427" s="159" t="s">
        <v>10067</v>
      </c>
      <c r="B1427" s="158">
        <v>0.74729999999999996</v>
      </c>
      <c r="C1427" s="158" t="s">
        <v>84</v>
      </c>
      <c r="D1427" s="158">
        <v>0.94679999999999997</v>
      </c>
      <c r="E1427" s="158">
        <v>0.8901</v>
      </c>
      <c r="F1427" s="158">
        <v>0.81259999999999999</v>
      </c>
      <c r="G1427" s="158" t="s">
        <v>84</v>
      </c>
      <c r="H1427" s="158">
        <v>0.50219999999999998</v>
      </c>
      <c r="I1427" s="158" t="s">
        <v>84</v>
      </c>
      <c r="J1427" s="158"/>
      <c r="K1427" s="158"/>
      <c r="L1427" s="158"/>
      <c r="M1427" s="158">
        <v>0.72650000000000003</v>
      </c>
      <c r="N1427" s="158">
        <v>0.76690000000000003</v>
      </c>
      <c r="O1427" s="158" t="s">
        <v>84</v>
      </c>
      <c r="P1427" s="158" t="s">
        <v>84</v>
      </c>
      <c r="Q1427" s="158">
        <v>0.89270000000000005</v>
      </c>
      <c r="R1427" s="158">
        <v>0.97399999999999998</v>
      </c>
      <c r="S1427" s="158">
        <v>0.86339999999999995</v>
      </c>
      <c r="T1427" s="158">
        <v>0.91190000000000004</v>
      </c>
      <c r="U1427" s="158">
        <v>0.75700000000000001</v>
      </c>
      <c r="V1427" s="158">
        <v>0.85670000000000002</v>
      </c>
      <c r="W1427" s="158" t="s">
        <v>84</v>
      </c>
      <c r="X1427" s="158" t="s">
        <v>84</v>
      </c>
      <c r="Y1427" s="158">
        <v>0.46289999999999998</v>
      </c>
      <c r="Z1427" s="158">
        <v>0.54020000000000001</v>
      </c>
      <c r="AA1427" s="158" t="s">
        <v>84</v>
      </c>
      <c r="AB1427" s="158" t="s">
        <v>84</v>
      </c>
      <c r="AC1427" s="158"/>
      <c r="AD1427" s="181">
        <v>1858</v>
      </c>
      <c r="AE1427" s="181" t="s">
        <v>84</v>
      </c>
      <c r="AF1427" s="181">
        <v>161</v>
      </c>
      <c r="AG1427" s="181">
        <v>713</v>
      </c>
      <c r="AH1427" s="181">
        <v>251</v>
      </c>
      <c r="AI1427" s="181" t="s">
        <v>84</v>
      </c>
      <c r="AJ1427" s="181">
        <v>641</v>
      </c>
      <c r="AK1427" s="181" t="s">
        <v>84</v>
      </c>
      <c r="AL1427" s="181">
        <v>1978</v>
      </c>
    </row>
    <row r="1428" spans="1:38" x14ac:dyDescent="0.25">
      <c r="A1428" s="159" t="s">
        <v>10068</v>
      </c>
      <c r="B1428" s="158">
        <v>0.81220000000000003</v>
      </c>
      <c r="C1428" s="158" t="s">
        <v>84</v>
      </c>
      <c r="D1428" s="158">
        <v>0.94159999999999999</v>
      </c>
      <c r="E1428" s="158">
        <v>0.92459999999999998</v>
      </c>
      <c r="F1428" s="158">
        <v>0.85240000000000005</v>
      </c>
      <c r="G1428" s="158" t="s">
        <v>84</v>
      </c>
      <c r="H1428" s="158">
        <v>0.57350000000000001</v>
      </c>
      <c r="I1428" s="158" t="s">
        <v>84</v>
      </c>
      <c r="J1428" s="158"/>
      <c r="K1428" s="158"/>
      <c r="L1428" s="158"/>
      <c r="M1428" s="158">
        <v>0.79420000000000002</v>
      </c>
      <c r="N1428" s="158">
        <v>0.82879999999999998</v>
      </c>
      <c r="O1428" s="158" t="s">
        <v>84</v>
      </c>
      <c r="P1428" s="158" t="s">
        <v>84</v>
      </c>
      <c r="Q1428" s="158">
        <v>0.88670000000000004</v>
      </c>
      <c r="R1428" s="158">
        <v>0.97030000000000005</v>
      </c>
      <c r="S1428" s="158">
        <v>0.90439999999999998</v>
      </c>
      <c r="T1428" s="158">
        <v>0.94069999999999998</v>
      </c>
      <c r="U1428" s="158">
        <v>0.80120000000000002</v>
      </c>
      <c r="V1428" s="158">
        <v>0.89129999999999998</v>
      </c>
      <c r="W1428" s="158" t="s">
        <v>84</v>
      </c>
      <c r="X1428" s="158" t="s">
        <v>84</v>
      </c>
      <c r="Y1428" s="158">
        <v>0.53200000000000003</v>
      </c>
      <c r="Z1428" s="158">
        <v>0.61260000000000003</v>
      </c>
      <c r="AA1428" s="158" t="s">
        <v>84</v>
      </c>
      <c r="AB1428" s="158" t="s">
        <v>84</v>
      </c>
      <c r="AC1428" s="158"/>
      <c r="AD1428" s="181">
        <v>2057</v>
      </c>
      <c r="AE1428" s="181" t="s">
        <v>84</v>
      </c>
      <c r="AF1428" s="181">
        <v>155</v>
      </c>
      <c r="AG1428" s="181">
        <v>920</v>
      </c>
      <c r="AH1428" s="181">
        <v>254</v>
      </c>
      <c r="AI1428" s="181" t="s">
        <v>84</v>
      </c>
      <c r="AJ1428" s="181">
        <v>580</v>
      </c>
      <c r="AK1428" s="181" t="s">
        <v>84</v>
      </c>
      <c r="AL1428" s="181">
        <v>1846</v>
      </c>
    </row>
    <row r="1429" spans="1:38" x14ac:dyDescent="0.25">
      <c r="A1429" s="159" t="s">
        <v>10069</v>
      </c>
      <c r="B1429" s="158">
        <v>0.76239999999999997</v>
      </c>
      <c r="C1429" s="158" t="s">
        <v>84</v>
      </c>
      <c r="D1429" s="158">
        <v>0.92779999999999996</v>
      </c>
      <c r="E1429" s="158">
        <v>0.92920000000000003</v>
      </c>
      <c r="F1429" s="158">
        <v>0.77390000000000003</v>
      </c>
      <c r="G1429" s="158" t="s">
        <v>84</v>
      </c>
      <c r="H1429" s="158">
        <v>0.5554</v>
      </c>
      <c r="I1429" s="158" t="s">
        <v>84</v>
      </c>
      <c r="J1429" s="158"/>
      <c r="K1429" s="158"/>
      <c r="L1429" s="158"/>
      <c r="M1429" s="158">
        <v>0.73960000000000004</v>
      </c>
      <c r="N1429" s="158">
        <v>0.78349999999999997</v>
      </c>
      <c r="O1429" s="158" t="s">
        <v>84</v>
      </c>
      <c r="P1429" s="158" t="s">
        <v>84</v>
      </c>
      <c r="Q1429" s="158">
        <v>0.85470000000000002</v>
      </c>
      <c r="R1429" s="158">
        <v>0.96489999999999998</v>
      </c>
      <c r="S1429" s="158">
        <v>0.90200000000000002</v>
      </c>
      <c r="T1429" s="158">
        <v>0.94899999999999995</v>
      </c>
      <c r="U1429" s="158">
        <v>0.70750000000000002</v>
      </c>
      <c r="V1429" s="158">
        <v>0.82709999999999995</v>
      </c>
      <c r="W1429" s="158" t="s">
        <v>84</v>
      </c>
      <c r="X1429" s="158" t="s">
        <v>84</v>
      </c>
      <c r="Y1429" s="158">
        <v>0.51319999999999999</v>
      </c>
      <c r="Z1429" s="158">
        <v>0.59560000000000002</v>
      </c>
      <c r="AA1429" s="158" t="s">
        <v>84</v>
      </c>
      <c r="AB1429" s="158" t="s">
        <v>84</v>
      </c>
      <c r="AC1429" s="158"/>
      <c r="AD1429" s="181">
        <v>1509</v>
      </c>
      <c r="AE1429" s="181" t="s">
        <v>84</v>
      </c>
      <c r="AF1429" s="181">
        <v>111</v>
      </c>
      <c r="AG1429" s="181">
        <v>545</v>
      </c>
      <c r="AH1429" s="181">
        <v>197</v>
      </c>
      <c r="AI1429" s="181" t="s">
        <v>84</v>
      </c>
      <c r="AJ1429" s="181">
        <v>560</v>
      </c>
      <c r="AK1429" s="181" t="s">
        <v>84</v>
      </c>
      <c r="AL1429" s="181">
        <v>1591</v>
      </c>
    </row>
    <row r="1430" spans="1:38" x14ac:dyDescent="0.25">
      <c r="A1430" s="159" t="s">
        <v>10070</v>
      </c>
      <c r="B1430" s="158">
        <v>0.75549999999999995</v>
      </c>
      <c r="C1430" s="158" t="s">
        <v>84</v>
      </c>
      <c r="D1430" s="158">
        <v>0.92149999999999999</v>
      </c>
      <c r="E1430" s="158">
        <v>0.88560000000000005</v>
      </c>
      <c r="F1430" s="158">
        <v>0.79810000000000003</v>
      </c>
      <c r="G1430" s="158" t="s">
        <v>84</v>
      </c>
      <c r="H1430" s="158">
        <v>0.49580000000000002</v>
      </c>
      <c r="I1430" s="158" t="s">
        <v>84</v>
      </c>
      <c r="J1430" s="158"/>
      <c r="K1430" s="158"/>
      <c r="L1430" s="158"/>
      <c r="M1430" s="158">
        <v>0.73609999999999998</v>
      </c>
      <c r="N1430" s="158">
        <v>0.77370000000000005</v>
      </c>
      <c r="O1430" s="158" t="s">
        <v>84</v>
      </c>
      <c r="P1430" s="158" t="s">
        <v>84</v>
      </c>
      <c r="Q1430" s="158">
        <v>0.86629999999999996</v>
      </c>
      <c r="R1430" s="158">
        <v>0.95450000000000002</v>
      </c>
      <c r="S1430" s="158">
        <v>0.86170000000000002</v>
      </c>
      <c r="T1430" s="158">
        <v>0.90559999999999996</v>
      </c>
      <c r="U1430" s="158">
        <v>0.73909999999999998</v>
      </c>
      <c r="V1430" s="158">
        <v>0.84519999999999995</v>
      </c>
      <c r="W1430" s="158" t="s">
        <v>84</v>
      </c>
      <c r="X1430" s="158" t="s">
        <v>84</v>
      </c>
      <c r="Y1430" s="158">
        <v>0.45610000000000001</v>
      </c>
      <c r="Z1430" s="158">
        <v>0.53420000000000001</v>
      </c>
      <c r="AA1430" s="158" t="s">
        <v>84</v>
      </c>
      <c r="AB1430" s="158" t="s">
        <v>84</v>
      </c>
      <c r="AC1430" s="158"/>
      <c r="AD1430" s="181">
        <v>2175</v>
      </c>
      <c r="AE1430" s="181" t="s">
        <v>84</v>
      </c>
      <c r="AF1430" s="181">
        <v>185</v>
      </c>
      <c r="AG1430" s="181">
        <v>961</v>
      </c>
      <c r="AH1430" s="181">
        <v>239</v>
      </c>
      <c r="AI1430" s="181" t="s">
        <v>84</v>
      </c>
      <c r="AJ1430" s="181">
        <v>652</v>
      </c>
      <c r="AK1430" s="181" t="s">
        <v>84</v>
      </c>
      <c r="AL1430" s="181">
        <v>2064</v>
      </c>
    </row>
    <row r="1431" spans="1:38" x14ac:dyDescent="0.25">
      <c r="A1431" s="159" t="s">
        <v>10071</v>
      </c>
      <c r="B1431" s="158">
        <v>0.75219999999999998</v>
      </c>
      <c r="C1431" s="158" t="s">
        <v>84</v>
      </c>
      <c r="D1431" s="158">
        <v>0.88480000000000003</v>
      </c>
      <c r="E1431" s="158">
        <v>0.87860000000000005</v>
      </c>
      <c r="F1431" s="158">
        <v>0.81820000000000004</v>
      </c>
      <c r="G1431" s="158" t="s">
        <v>84</v>
      </c>
      <c r="H1431" s="158">
        <v>0.50600000000000001</v>
      </c>
      <c r="I1431" s="158" t="s">
        <v>84</v>
      </c>
      <c r="J1431" s="158"/>
      <c r="K1431" s="158"/>
      <c r="L1431" s="158"/>
      <c r="M1431" s="158">
        <v>0.73219999999999996</v>
      </c>
      <c r="N1431" s="158">
        <v>0.77090000000000003</v>
      </c>
      <c r="O1431" s="158" t="s">
        <v>84</v>
      </c>
      <c r="P1431" s="158" t="s">
        <v>84</v>
      </c>
      <c r="Q1431" s="158">
        <v>0.82320000000000004</v>
      </c>
      <c r="R1431" s="158">
        <v>0.92589999999999995</v>
      </c>
      <c r="S1431" s="158">
        <v>0.85319999999999996</v>
      </c>
      <c r="T1431" s="158">
        <v>0.89990000000000003</v>
      </c>
      <c r="U1431" s="158">
        <v>0.76239999999999997</v>
      </c>
      <c r="V1431" s="158">
        <v>0.86199999999999999</v>
      </c>
      <c r="W1431" s="158" t="s">
        <v>84</v>
      </c>
      <c r="X1431" s="158" t="s">
        <v>84</v>
      </c>
      <c r="Y1431" s="158">
        <v>0.46579999999999999</v>
      </c>
      <c r="Z1431" s="158">
        <v>0.54479999999999995</v>
      </c>
      <c r="AA1431" s="158" t="s">
        <v>84</v>
      </c>
      <c r="AB1431" s="158" t="s">
        <v>84</v>
      </c>
      <c r="AC1431" s="158"/>
      <c r="AD1431" s="181">
        <v>2082</v>
      </c>
      <c r="AE1431" s="181" t="s">
        <v>84</v>
      </c>
      <c r="AF1431" s="181">
        <v>183</v>
      </c>
      <c r="AG1431" s="181">
        <v>883</v>
      </c>
      <c r="AH1431" s="181">
        <v>259</v>
      </c>
      <c r="AI1431" s="181" t="s">
        <v>84</v>
      </c>
      <c r="AJ1431" s="181">
        <v>636</v>
      </c>
      <c r="AK1431" s="181" t="s">
        <v>84</v>
      </c>
      <c r="AL1431" s="181">
        <v>2005</v>
      </c>
    </row>
    <row r="1432" spans="1:38" x14ac:dyDescent="0.25">
      <c r="A1432" s="159" t="s">
        <v>10072</v>
      </c>
      <c r="B1432" s="158">
        <v>0.69369999999999998</v>
      </c>
      <c r="C1432" s="158" t="s">
        <v>84</v>
      </c>
      <c r="D1432" s="158">
        <v>0.91159999999999997</v>
      </c>
      <c r="E1432" s="158">
        <v>0.85219999999999996</v>
      </c>
      <c r="F1432" s="158">
        <v>0.74629999999999996</v>
      </c>
      <c r="G1432" s="158" t="s">
        <v>84</v>
      </c>
      <c r="H1432" s="158">
        <v>0.43859999999999999</v>
      </c>
      <c r="I1432" s="158" t="s">
        <v>84</v>
      </c>
      <c r="J1432" s="158"/>
      <c r="K1432" s="158"/>
      <c r="L1432" s="158"/>
      <c r="M1432" s="158">
        <v>0.6714</v>
      </c>
      <c r="N1432" s="158">
        <v>0.71479999999999999</v>
      </c>
      <c r="O1432" s="158" t="s">
        <v>84</v>
      </c>
      <c r="P1432" s="158" t="s">
        <v>84</v>
      </c>
      <c r="Q1432" s="158">
        <v>0.84819999999999995</v>
      </c>
      <c r="R1432" s="158">
        <v>0.94930000000000003</v>
      </c>
      <c r="S1432" s="158">
        <v>0.82179999999999997</v>
      </c>
      <c r="T1432" s="158">
        <v>0.87790000000000001</v>
      </c>
      <c r="U1432" s="158">
        <v>0.68520000000000003</v>
      </c>
      <c r="V1432" s="158">
        <v>0.7974</v>
      </c>
      <c r="W1432" s="158" t="s">
        <v>84</v>
      </c>
      <c r="X1432" s="158" t="s">
        <v>84</v>
      </c>
      <c r="Y1432" s="158">
        <v>0.39939999999999998</v>
      </c>
      <c r="Z1432" s="158">
        <v>0.47710000000000002</v>
      </c>
      <c r="AA1432" s="158" t="s">
        <v>84</v>
      </c>
      <c r="AB1432" s="158" t="s">
        <v>84</v>
      </c>
      <c r="AC1432" s="158"/>
      <c r="AD1432" s="181">
        <v>1858</v>
      </c>
      <c r="AE1432" s="181" t="s">
        <v>84</v>
      </c>
      <c r="AF1432" s="181">
        <v>161</v>
      </c>
      <c r="AG1432" s="181">
        <v>713</v>
      </c>
      <c r="AH1432" s="181">
        <v>251</v>
      </c>
      <c r="AI1432" s="181" t="s">
        <v>84</v>
      </c>
      <c r="AJ1432" s="181">
        <v>641</v>
      </c>
      <c r="AK1432" s="181" t="s">
        <v>84</v>
      </c>
      <c r="AL1432" s="181">
        <v>1978</v>
      </c>
    </row>
    <row r="1433" spans="1:38" x14ac:dyDescent="0.25">
      <c r="A1433" s="159" t="s">
        <v>10073</v>
      </c>
      <c r="B1433" s="158">
        <v>0.76570000000000005</v>
      </c>
      <c r="C1433" s="158" t="s">
        <v>84</v>
      </c>
      <c r="D1433" s="158">
        <v>0.92159999999999997</v>
      </c>
      <c r="E1433" s="158">
        <v>0.88180000000000003</v>
      </c>
      <c r="F1433" s="158">
        <v>0.82240000000000002</v>
      </c>
      <c r="G1433" s="158" t="s">
        <v>84</v>
      </c>
      <c r="H1433" s="158">
        <v>0.497</v>
      </c>
      <c r="I1433" s="158" t="s">
        <v>84</v>
      </c>
      <c r="J1433" s="158"/>
      <c r="K1433" s="158"/>
      <c r="L1433" s="158"/>
      <c r="M1433" s="158">
        <v>0.74609999999999999</v>
      </c>
      <c r="N1433" s="158">
        <v>0.78410000000000002</v>
      </c>
      <c r="O1433" s="158" t="s">
        <v>84</v>
      </c>
      <c r="P1433" s="158" t="s">
        <v>84</v>
      </c>
      <c r="Q1433" s="158">
        <v>0.86019999999999996</v>
      </c>
      <c r="R1433" s="158">
        <v>0.95669999999999999</v>
      </c>
      <c r="S1433" s="158">
        <v>0.85740000000000005</v>
      </c>
      <c r="T1433" s="158">
        <v>0.9022</v>
      </c>
      <c r="U1433" s="158">
        <v>0.76719999999999999</v>
      </c>
      <c r="V1433" s="158">
        <v>0.86560000000000004</v>
      </c>
      <c r="W1433" s="158" t="s">
        <v>84</v>
      </c>
      <c r="X1433" s="158" t="s">
        <v>84</v>
      </c>
      <c r="Y1433" s="158">
        <v>0.45500000000000002</v>
      </c>
      <c r="Z1433" s="158">
        <v>0.53749999999999998</v>
      </c>
      <c r="AA1433" s="158" t="s">
        <v>84</v>
      </c>
      <c r="AB1433" s="158" t="s">
        <v>84</v>
      </c>
      <c r="AC1433" s="158"/>
      <c r="AD1433" s="181">
        <v>2057</v>
      </c>
      <c r="AE1433" s="181" t="s">
        <v>84</v>
      </c>
      <c r="AF1433" s="181">
        <v>155</v>
      </c>
      <c r="AG1433" s="181">
        <v>920</v>
      </c>
      <c r="AH1433" s="181">
        <v>254</v>
      </c>
      <c r="AI1433" s="181" t="s">
        <v>84</v>
      </c>
      <c r="AJ1433" s="181">
        <v>580</v>
      </c>
      <c r="AK1433" s="181" t="s">
        <v>84</v>
      </c>
      <c r="AL1433" s="181">
        <v>1846</v>
      </c>
    </row>
    <row r="1434" spans="1:38" x14ac:dyDescent="0.25">
      <c r="A1434" s="159" t="s">
        <v>10074</v>
      </c>
      <c r="B1434" s="158">
        <v>0.69810000000000005</v>
      </c>
      <c r="C1434" s="158" t="s">
        <v>84</v>
      </c>
      <c r="D1434" s="158">
        <v>0.87239999999999995</v>
      </c>
      <c r="E1434" s="158">
        <v>0.88859999999999995</v>
      </c>
      <c r="F1434" s="158">
        <v>0.67720000000000002</v>
      </c>
      <c r="G1434" s="158" t="s">
        <v>84</v>
      </c>
      <c r="H1434" s="158">
        <v>0.48209999999999997</v>
      </c>
      <c r="I1434" s="158" t="s">
        <v>84</v>
      </c>
      <c r="J1434" s="158"/>
      <c r="K1434" s="158"/>
      <c r="L1434" s="158"/>
      <c r="M1434" s="158">
        <v>0.6734</v>
      </c>
      <c r="N1434" s="158">
        <v>0.72130000000000005</v>
      </c>
      <c r="O1434" s="158" t="s">
        <v>84</v>
      </c>
      <c r="P1434" s="158" t="s">
        <v>84</v>
      </c>
      <c r="Q1434" s="158">
        <v>0.78720000000000001</v>
      </c>
      <c r="R1434" s="158">
        <v>0.92510000000000003</v>
      </c>
      <c r="S1434" s="158">
        <v>0.85589999999999999</v>
      </c>
      <c r="T1434" s="158">
        <v>0.9143</v>
      </c>
      <c r="U1434" s="158">
        <v>0.6048</v>
      </c>
      <c r="V1434" s="158">
        <v>0.73929999999999996</v>
      </c>
      <c r="W1434" s="158" t="s">
        <v>84</v>
      </c>
      <c r="X1434" s="158" t="s">
        <v>84</v>
      </c>
      <c r="Y1434" s="158">
        <v>0.43959999999999999</v>
      </c>
      <c r="Z1434" s="158">
        <v>0.52339999999999998</v>
      </c>
      <c r="AA1434" s="158" t="s">
        <v>84</v>
      </c>
      <c r="AB1434" s="158" t="s">
        <v>84</v>
      </c>
      <c r="AC1434" s="158"/>
      <c r="AD1434" s="181">
        <v>1509</v>
      </c>
      <c r="AE1434" s="181" t="s">
        <v>84</v>
      </c>
      <c r="AF1434" s="181">
        <v>111</v>
      </c>
      <c r="AG1434" s="181">
        <v>545</v>
      </c>
      <c r="AH1434" s="181">
        <v>197</v>
      </c>
      <c r="AI1434" s="181" t="s">
        <v>84</v>
      </c>
      <c r="AJ1434" s="181">
        <v>560</v>
      </c>
      <c r="AK1434" s="181" t="s">
        <v>84</v>
      </c>
      <c r="AL1434" s="181">
        <v>1591</v>
      </c>
    </row>
    <row r="1435" spans="1:38" x14ac:dyDescent="0.25">
      <c r="A1435" s="159" t="s">
        <v>10075</v>
      </c>
      <c r="B1435" s="158">
        <v>0.71630000000000005</v>
      </c>
      <c r="C1435" s="158" t="s">
        <v>84</v>
      </c>
      <c r="D1435" s="158">
        <v>0.87809999999999999</v>
      </c>
      <c r="E1435" s="158">
        <v>0.85150000000000003</v>
      </c>
      <c r="F1435" s="158">
        <v>0.73150000000000004</v>
      </c>
      <c r="G1435" s="158" t="s">
        <v>84</v>
      </c>
      <c r="H1435" s="158">
        <v>0.45229999999999998</v>
      </c>
      <c r="I1435" s="158" t="s">
        <v>84</v>
      </c>
      <c r="J1435" s="158"/>
      <c r="K1435" s="158"/>
      <c r="L1435" s="158"/>
      <c r="M1435" s="158">
        <v>0.69579999999999997</v>
      </c>
      <c r="N1435" s="158">
        <v>0.73570000000000002</v>
      </c>
      <c r="O1435" s="158" t="s">
        <v>84</v>
      </c>
      <c r="P1435" s="158" t="s">
        <v>84</v>
      </c>
      <c r="Q1435" s="158">
        <v>0.81540000000000001</v>
      </c>
      <c r="R1435" s="158">
        <v>0.92059999999999997</v>
      </c>
      <c r="S1435" s="158">
        <v>0.82479999999999998</v>
      </c>
      <c r="T1435" s="158">
        <v>0.87439999999999996</v>
      </c>
      <c r="U1435" s="158">
        <v>0.66769999999999996</v>
      </c>
      <c r="V1435" s="158">
        <v>0.78500000000000003</v>
      </c>
      <c r="W1435" s="158" t="s">
        <v>84</v>
      </c>
      <c r="X1435" s="158" t="s">
        <v>84</v>
      </c>
      <c r="Y1435" s="158">
        <v>0.41239999999999999</v>
      </c>
      <c r="Z1435" s="158">
        <v>0.49120000000000003</v>
      </c>
      <c r="AA1435" s="158" t="s">
        <v>84</v>
      </c>
      <c r="AB1435" s="158" t="s">
        <v>84</v>
      </c>
      <c r="AC1435" s="158"/>
      <c r="AD1435" s="181">
        <v>2175</v>
      </c>
      <c r="AE1435" s="181" t="s">
        <v>84</v>
      </c>
      <c r="AF1435" s="181">
        <v>185</v>
      </c>
      <c r="AG1435" s="181">
        <v>961</v>
      </c>
      <c r="AH1435" s="181">
        <v>239</v>
      </c>
      <c r="AI1435" s="181" t="s">
        <v>84</v>
      </c>
      <c r="AJ1435" s="181">
        <v>652</v>
      </c>
      <c r="AK1435" s="181" t="s">
        <v>84</v>
      </c>
      <c r="AL1435" s="181">
        <v>2064</v>
      </c>
    </row>
    <row r="1436" spans="1:38" x14ac:dyDescent="0.25">
      <c r="A1436" s="159" t="s">
        <v>10076</v>
      </c>
      <c r="B1436" s="158">
        <v>0.72119999999999995</v>
      </c>
      <c r="C1436" s="158" t="s">
        <v>84</v>
      </c>
      <c r="D1436" s="158">
        <v>0.85250000000000004</v>
      </c>
      <c r="E1436" s="158">
        <v>0.85019999999999996</v>
      </c>
      <c r="F1436" s="158">
        <v>0.79049999999999998</v>
      </c>
      <c r="G1436" s="158" t="s">
        <v>84</v>
      </c>
      <c r="H1436" s="158">
        <v>0.46989999999999998</v>
      </c>
      <c r="I1436" s="158" t="s">
        <v>84</v>
      </c>
      <c r="J1436" s="158"/>
      <c r="K1436" s="158"/>
      <c r="L1436" s="158"/>
      <c r="M1436" s="158">
        <v>0.70020000000000004</v>
      </c>
      <c r="N1436" s="158">
        <v>0.7409</v>
      </c>
      <c r="O1436" s="158" t="s">
        <v>84</v>
      </c>
      <c r="P1436" s="158" t="s">
        <v>84</v>
      </c>
      <c r="Q1436" s="158">
        <v>0.78510000000000002</v>
      </c>
      <c r="R1436" s="158">
        <v>0.90010000000000001</v>
      </c>
      <c r="S1436" s="158">
        <v>0.82230000000000003</v>
      </c>
      <c r="T1436" s="158">
        <v>0.87409999999999999</v>
      </c>
      <c r="U1436" s="158">
        <v>0.73160000000000003</v>
      </c>
      <c r="V1436" s="158">
        <v>0.83799999999999997</v>
      </c>
      <c r="W1436" s="158" t="s">
        <v>84</v>
      </c>
      <c r="X1436" s="158" t="s">
        <v>84</v>
      </c>
      <c r="Y1436" s="158">
        <v>0.42949999999999999</v>
      </c>
      <c r="Z1436" s="158">
        <v>0.50919999999999999</v>
      </c>
      <c r="AA1436" s="158" t="s">
        <v>84</v>
      </c>
      <c r="AB1436" s="158" t="s">
        <v>84</v>
      </c>
      <c r="AC1436" s="158"/>
      <c r="AD1436" s="181">
        <v>2082</v>
      </c>
      <c r="AE1436" s="181" t="s">
        <v>84</v>
      </c>
      <c r="AF1436" s="181">
        <v>183</v>
      </c>
      <c r="AG1436" s="181">
        <v>883</v>
      </c>
      <c r="AH1436" s="181">
        <v>259</v>
      </c>
      <c r="AI1436" s="181" t="s">
        <v>84</v>
      </c>
      <c r="AJ1436" s="181">
        <v>636</v>
      </c>
      <c r="AK1436" s="181" t="s">
        <v>84</v>
      </c>
      <c r="AL1436" s="181">
        <v>2005</v>
      </c>
    </row>
    <row r="1437" spans="1:38" x14ac:dyDescent="0.25">
      <c r="A1437" s="159" t="s">
        <v>10077</v>
      </c>
      <c r="B1437" s="158">
        <v>0.64739999999999998</v>
      </c>
      <c r="C1437" s="158" t="s">
        <v>84</v>
      </c>
      <c r="D1437" s="158">
        <v>0.87460000000000004</v>
      </c>
      <c r="E1437" s="158">
        <v>0.80940000000000001</v>
      </c>
      <c r="F1437" s="158">
        <v>0.7077</v>
      </c>
      <c r="G1437" s="158" t="s">
        <v>84</v>
      </c>
      <c r="H1437" s="158">
        <v>0.38540000000000002</v>
      </c>
      <c r="I1437" s="158" t="s">
        <v>84</v>
      </c>
      <c r="J1437" s="158"/>
      <c r="K1437" s="158"/>
      <c r="L1437" s="158"/>
      <c r="M1437" s="158">
        <v>0.62409999999999999</v>
      </c>
      <c r="N1437" s="158">
        <v>0.66959999999999997</v>
      </c>
      <c r="O1437" s="158" t="s">
        <v>84</v>
      </c>
      <c r="P1437" s="158" t="s">
        <v>84</v>
      </c>
      <c r="Q1437" s="158">
        <v>0.80400000000000005</v>
      </c>
      <c r="R1437" s="158">
        <v>0.92110000000000003</v>
      </c>
      <c r="S1437" s="158">
        <v>0.77569999999999995</v>
      </c>
      <c r="T1437" s="158">
        <v>0.83860000000000001</v>
      </c>
      <c r="U1437" s="158">
        <v>0.64380000000000004</v>
      </c>
      <c r="V1437" s="158">
        <v>0.76219999999999999</v>
      </c>
      <c r="W1437" s="158" t="s">
        <v>84</v>
      </c>
      <c r="X1437" s="158" t="s">
        <v>84</v>
      </c>
      <c r="Y1437" s="158">
        <v>0.34689999999999999</v>
      </c>
      <c r="Z1437" s="158">
        <v>0.42380000000000001</v>
      </c>
      <c r="AA1437" s="158" t="s">
        <v>84</v>
      </c>
      <c r="AB1437" s="158" t="s">
        <v>84</v>
      </c>
      <c r="AC1437" s="158"/>
      <c r="AD1437" s="181">
        <v>1858</v>
      </c>
      <c r="AE1437" s="181" t="s">
        <v>84</v>
      </c>
      <c r="AF1437" s="181">
        <v>161</v>
      </c>
      <c r="AG1437" s="181">
        <v>713</v>
      </c>
      <c r="AH1437" s="181">
        <v>251</v>
      </c>
      <c r="AI1437" s="181" t="s">
        <v>84</v>
      </c>
      <c r="AJ1437" s="181">
        <v>641</v>
      </c>
      <c r="AK1437" s="181" t="s">
        <v>84</v>
      </c>
      <c r="AL1437" s="181">
        <v>1978</v>
      </c>
    </row>
    <row r="1438" spans="1:38" x14ac:dyDescent="0.25">
      <c r="A1438" s="159" t="s">
        <v>10078</v>
      </c>
      <c r="B1438" s="158">
        <v>0.72799999999999998</v>
      </c>
      <c r="C1438" s="158" t="s">
        <v>84</v>
      </c>
      <c r="D1438" s="158">
        <v>0.8679</v>
      </c>
      <c r="E1438" s="158">
        <v>0.8458</v>
      </c>
      <c r="F1438" s="158">
        <v>0.76380000000000003</v>
      </c>
      <c r="G1438" s="158" t="s">
        <v>84</v>
      </c>
      <c r="H1438" s="158">
        <v>0.46179999999999999</v>
      </c>
      <c r="I1438" s="158" t="s">
        <v>84</v>
      </c>
      <c r="J1438" s="158"/>
      <c r="K1438" s="158"/>
      <c r="L1438" s="158"/>
      <c r="M1438" s="158">
        <v>0.70720000000000005</v>
      </c>
      <c r="N1438" s="158">
        <v>0.74760000000000004</v>
      </c>
      <c r="O1438" s="158" t="s">
        <v>84</v>
      </c>
      <c r="P1438" s="158" t="s">
        <v>84</v>
      </c>
      <c r="Q1438" s="158">
        <v>0.79749999999999999</v>
      </c>
      <c r="R1438" s="158">
        <v>0.91520000000000001</v>
      </c>
      <c r="S1438" s="158">
        <v>0.81859999999999999</v>
      </c>
      <c r="T1438" s="158">
        <v>0.86919999999999997</v>
      </c>
      <c r="U1438" s="158">
        <v>0.70369999999999999</v>
      </c>
      <c r="V1438" s="158">
        <v>0.81330000000000002</v>
      </c>
      <c r="W1438" s="158" t="s">
        <v>84</v>
      </c>
      <c r="X1438" s="158" t="s">
        <v>84</v>
      </c>
      <c r="Y1438" s="158">
        <v>0.41980000000000001</v>
      </c>
      <c r="Z1438" s="158">
        <v>0.50280000000000002</v>
      </c>
      <c r="AA1438" s="158" t="s">
        <v>84</v>
      </c>
      <c r="AB1438" s="158" t="s">
        <v>84</v>
      </c>
      <c r="AC1438" s="158"/>
      <c r="AD1438" s="181">
        <v>2057</v>
      </c>
      <c r="AE1438" s="181" t="s">
        <v>84</v>
      </c>
      <c r="AF1438" s="181">
        <v>155</v>
      </c>
      <c r="AG1438" s="181">
        <v>920</v>
      </c>
      <c r="AH1438" s="181">
        <v>254</v>
      </c>
      <c r="AI1438" s="181" t="s">
        <v>84</v>
      </c>
      <c r="AJ1438" s="181">
        <v>580</v>
      </c>
      <c r="AK1438" s="181" t="s">
        <v>84</v>
      </c>
      <c r="AL1438" s="181">
        <v>1846</v>
      </c>
    </row>
    <row r="1439" spans="1:38" x14ac:dyDescent="0.25">
      <c r="A1439" s="159" t="s">
        <v>10079</v>
      </c>
      <c r="B1439" s="158">
        <v>0.65349999999999997</v>
      </c>
      <c r="C1439" s="158" t="s">
        <v>84</v>
      </c>
      <c r="D1439" s="158">
        <v>0.84350000000000003</v>
      </c>
      <c r="E1439" s="158">
        <v>0.83699999999999997</v>
      </c>
      <c r="F1439" s="158">
        <v>0.62570000000000003</v>
      </c>
      <c r="G1439" s="158" t="s">
        <v>84</v>
      </c>
      <c r="H1439" s="158">
        <v>0.44059999999999999</v>
      </c>
      <c r="I1439" s="158" t="s">
        <v>84</v>
      </c>
      <c r="J1439" s="158"/>
      <c r="K1439" s="158"/>
      <c r="L1439" s="158"/>
      <c r="M1439" s="158">
        <v>0.62780000000000002</v>
      </c>
      <c r="N1439" s="158">
        <v>0.67800000000000005</v>
      </c>
      <c r="O1439" s="158" t="s">
        <v>84</v>
      </c>
      <c r="P1439" s="158" t="s">
        <v>84</v>
      </c>
      <c r="Q1439" s="158">
        <v>0.75209999999999999</v>
      </c>
      <c r="R1439" s="158">
        <v>0.90339999999999998</v>
      </c>
      <c r="S1439" s="158">
        <v>0.79949999999999999</v>
      </c>
      <c r="T1439" s="158">
        <v>0.86799999999999999</v>
      </c>
      <c r="U1439" s="158">
        <v>0.55120000000000002</v>
      </c>
      <c r="V1439" s="158">
        <v>0.69140000000000001</v>
      </c>
      <c r="W1439" s="158" t="s">
        <v>84</v>
      </c>
      <c r="X1439" s="158" t="s">
        <v>84</v>
      </c>
      <c r="Y1439" s="158">
        <v>0.3982</v>
      </c>
      <c r="Z1439" s="158">
        <v>0.48209999999999997</v>
      </c>
      <c r="AA1439" s="158" t="s">
        <v>84</v>
      </c>
      <c r="AB1439" s="158" t="s">
        <v>84</v>
      </c>
      <c r="AC1439" s="158"/>
      <c r="AD1439" s="181">
        <v>1509</v>
      </c>
      <c r="AE1439" s="181" t="s">
        <v>84</v>
      </c>
      <c r="AF1439" s="181">
        <v>111</v>
      </c>
      <c r="AG1439" s="181">
        <v>545</v>
      </c>
      <c r="AH1439" s="181">
        <v>197</v>
      </c>
      <c r="AI1439" s="181" t="s">
        <v>84</v>
      </c>
      <c r="AJ1439" s="181">
        <v>560</v>
      </c>
      <c r="AK1439" s="181" t="s">
        <v>84</v>
      </c>
      <c r="AL1439" s="181">
        <v>1591</v>
      </c>
    </row>
    <row r="1440" spans="1:38" x14ac:dyDescent="0.25">
      <c r="A1440" s="159" t="s">
        <v>10080</v>
      </c>
      <c r="B1440" s="158">
        <v>0.47210000000000002</v>
      </c>
      <c r="C1440" s="158" t="s">
        <v>84</v>
      </c>
      <c r="D1440" s="158">
        <v>0.55169999999999997</v>
      </c>
      <c r="E1440" s="158">
        <v>0.65259999999999996</v>
      </c>
      <c r="F1440" s="158">
        <v>0.67469999999999997</v>
      </c>
      <c r="G1440" s="158" t="s">
        <v>84</v>
      </c>
      <c r="H1440" s="158">
        <v>0.22739999999999999</v>
      </c>
      <c r="I1440" s="158">
        <v>0.4521</v>
      </c>
      <c r="J1440" s="158"/>
      <c r="K1440" s="158"/>
      <c r="L1440" s="158"/>
      <c r="M1440" s="158">
        <v>0.45379999999999998</v>
      </c>
      <c r="N1440" s="158">
        <v>0.49020000000000002</v>
      </c>
      <c r="O1440" s="158" t="s">
        <v>84</v>
      </c>
      <c r="P1440" s="158" t="s">
        <v>84</v>
      </c>
      <c r="Q1440" s="158">
        <v>0.49280000000000002</v>
      </c>
      <c r="R1440" s="158">
        <v>0.60660000000000003</v>
      </c>
      <c r="S1440" s="158">
        <v>0.61899999999999999</v>
      </c>
      <c r="T1440" s="158">
        <v>0.68400000000000005</v>
      </c>
      <c r="U1440" s="158">
        <v>0.62709999999999999</v>
      </c>
      <c r="V1440" s="158">
        <v>0.71760000000000002</v>
      </c>
      <c r="W1440" s="158" t="s">
        <v>84</v>
      </c>
      <c r="X1440" s="158" t="s">
        <v>84</v>
      </c>
      <c r="Y1440" s="158">
        <v>0.20319999999999999</v>
      </c>
      <c r="Z1440" s="158">
        <v>0.25240000000000001</v>
      </c>
      <c r="AA1440" s="158">
        <v>0.36909999999999998</v>
      </c>
      <c r="AB1440" s="158">
        <v>0.53139999999999998</v>
      </c>
      <c r="AC1440" s="158"/>
      <c r="AD1440" s="181">
        <v>3037</v>
      </c>
      <c r="AE1440" s="181" t="s">
        <v>84</v>
      </c>
      <c r="AF1440" s="181">
        <v>313</v>
      </c>
      <c r="AG1440" s="181">
        <v>900</v>
      </c>
      <c r="AH1440" s="181">
        <v>439</v>
      </c>
      <c r="AI1440" s="181" t="s">
        <v>84</v>
      </c>
      <c r="AJ1440" s="181">
        <v>1150</v>
      </c>
      <c r="AK1440" s="181">
        <v>151</v>
      </c>
      <c r="AL1440" s="181">
        <v>3868</v>
      </c>
    </row>
    <row r="1441" spans="1:38" x14ac:dyDescent="0.25">
      <c r="A1441" s="159" t="s">
        <v>10081</v>
      </c>
      <c r="B1441" s="158">
        <v>0.43880000000000002</v>
      </c>
      <c r="C1441" s="158" t="s">
        <v>84</v>
      </c>
      <c r="D1441" s="158">
        <v>0.55330000000000001</v>
      </c>
      <c r="E1441" s="158">
        <v>0.5998</v>
      </c>
      <c r="F1441" s="158">
        <v>0.66510000000000002</v>
      </c>
      <c r="G1441" s="158" t="s">
        <v>84</v>
      </c>
      <c r="H1441" s="158">
        <v>0.21110000000000001</v>
      </c>
      <c r="I1441" s="158">
        <v>0.41710000000000003</v>
      </c>
      <c r="J1441" s="158"/>
      <c r="K1441" s="158"/>
      <c r="L1441" s="158"/>
      <c r="M1441" s="158">
        <v>0.4209</v>
      </c>
      <c r="N1441" s="158">
        <v>0.45650000000000002</v>
      </c>
      <c r="O1441" s="158" t="s">
        <v>84</v>
      </c>
      <c r="P1441" s="158" t="s">
        <v>84</v>
      </c>
      <c r="Q1441" s="158">
        <v>0.49359999999999998</v>
      </c>
      <c r="R1441" s="158">
        <v>0.6089</v>
      </c>
      <c r="S1441" s="158">
        <v>0.56430000000000002</v>
      </c>
      <c r="T1441" s="158">
        <v>0.63339999999999996</v>
      </c>
      <c r="U1441" s="158">
        <v>0.61899999999999999</v>
      </c>
      <c r="V1441" s="158">
        <v>0.70699999999999996</v>
      </c>
      <c r="W1441" s="158" t="s">
        <v>84</v>
      </c>
      <c r="X1441" s="158" t="s">
        <v>84</v>
      </c>
      <c r="Y1441" s="158">
        <v>0.18870000000000001</v>
      </c>
      <c r="Z1441" s="158">
        <v>0.23430000000000001</v>
      </c>
      <c r="AA1441" s="158">
        <v>0.33929999999999999</v>
      </c>
      <c r="AB1441" s="158">
        <v>0.4929</v>
      </c>
      <c r="AC1441" s="158"/>
      <c r="AD1441" s="181">
        <v>3139</v>
      </c>
      <c r="AE1441" s="181" t="s">
        <v>84</v>
      </c>
      <c r="AF1441" s="181">
        <v>308</v>
      </c>
      <c r="AG1441" s="181">
        <v>839</v>
      </c>
      <c r="AH1441" s="181">
        <v>474</v>
      </c>
      <c r="AI1441" s="181" t="s">
        <v>84</v>
      </c>
      <c r="AJ1441" s="181">
        <v>1269</v>
      </c>
      <c r="AK1441" s="181">
        <v>163</v>
      </c>
      <c r="AL1441" s="181">
        <v>4205</v>
      </c>
    </row>
    <row r="1442" spans="1:38" x14ac:dyDescent="0.25">
      <c r="A1442" s="159" t="s">
        <v>10082</v>
      </c>
      <c r="B1442" s="158">
        <v>0.44879999999999998</v>
      </c>
      <c r="C1442" s="158" t="s">
        <v>84</v>
      </c>
      <c r="D1442" s="158">
        <v>0.5766</v>
      </c>
      <c r="E1442" s="158">
        <v>0.61890000000000001</v>
      </c>
      <c r="F1442" s="158">
        <v>0.72599999999999998</v>
      </c>
      <c r="G1442" s="158" t="s">
        <v>84</v>
      </c>
      <c r="H1442" s="158">
        <v>0.2021</v>
      </c>
      <c r="I1442" s="158">
        <v>0.53249999999999997</v>
      </c>
      <c r="J1442" s="158"/>
      <c r="K1442" s="158"/>
      <c r="L1442" s="158"/>
      <c r="M1442" s="158">
        <v>0.43080000000000002</v>
      </c>
      <c r="N1442" s="158">
        <v>0.4667</v>
      </c>
      <c r="O1442" s="158" t="s">
        <v>84</v>
      </c>
      <c r="P1442" s="158" t="s">
        <v>84</v>
      </c>
      <c r="Q1442" s="158">
        <v>0.51229999999999998</v>
      </c>
      <c r="R1442" s="158">
        <v>0.63560000000000005</v>
      </c>
      <c r="S1442" s="158">
        <v>0.58309999999999995</v>
      </c>
      <c r="T1442" s="158">
        <v>0.65259999999999996</v>
      </c>
      <c r="U1442" s="158">
        <v>0.68230000000000002</v>
      </c>
      <c r="V1442" s="158">
        <v>0.76470000000000005</v>
      </c>
      <c r="W1442" s="158" t="s">
        <v>84</v>
      </c>
      <c r="X1442" s="158" t="s">
        <v>84</v>
      </c>
      <c r="Y1442" s="158">
        <v>0.18049999999999999</v>
      </c>
      <c r="Z1442" s="158">
        <v>0.22459999999999999</v>
      </c>
      <c r="AA1442" s="158">
        <v>0.44850000000000001</v>
      </c>
      <c r="AB1442" s="158">
        <v>0.60940000000000005</v>
      </c>
      <c r="AC1442" s="158"/>
      <c r="AD1442" s="181">
        <v>3108</v>
      </c>
      <c r="AE1442" s="181" t="s">
        <v>84</v>
      </c>
      <c r="AF1442" s="181">
        <v>270</v>
      </c>
      <c r="AG1442" s="181">
        <v>817</v>
      </c>
      <c r="AH1442" s="181">
        <v>482</v>
      </c>
      <c r="AI1442" s="181" t="s">
        <v>84</v>
      </c>
      <c r="AJ1442" s="181">
        <v>1304</v>
      </c>
      <c r="AK1442" s="181">
        <v>157</v>
      </c>
      <c r="AL1442" s="181">
        <v>4129</v>
      </c>
    </row>
    <row r="1443" spans="1:38" x14ac:dyDescent="0.25">
      <c r="A1443" s="159" t="s">
        <v>10083</v>
      </c>
      <c r="B1443" s="158">
        <v>0.49859999999999999</v>
      </c>
      <c r="C1443" s="158" t="s">
        <v>84</v>
      </c>
      <c r="D1443" s="158">
        <v>0.62339999999999995</v>
      </c>
      <c r="E1443" s="158">
        <v>0.67430000000000001</v>
      </c>
      <c r="F1443" s="158">
        <v>0.68899999999999995</v>
      </c>
      <c r="G1443" s="158">
        <v>0.55210000000000004</v>
      </c>
      <c r="H1443" s="158">
        <v>0.23319999999999999</v>
      </c>
      <c r="I1443" s="158">
        <v>0.53600000000000003</v>
      </c>
      <c r="J1443" s="158"/>
      <c r="K1443" s="158"/>
      <c r="L1443" s="158"/>
      <c r="M1443" s="158">
        <v>0.47849999999999998</v>
      </c>
      <c r="N1443" s="158">
        <v>0.51829999999999998</v>
      </c>
      <c r="O1443" s="158" t="s">
        <v>84</v>
      </c>
      <c r="P1443" s="158" t="s">
        <v>84</v>
      </c>
      <c r="Q1443" s="158">
        <v>0.55649999999999999</v>
      </c>
      <c r="R1443" s="158">
        <v>0.68320000000000003</v>
      </c>
      <c r="S1443" s="158">
        <v>0.63780000000000003</v>
      </c>
      <c r="T1443" s="158">
        <v>0.70789999999999997</v>
      </c>
      <c r="U1443" s="158">
        <v>0.6381</v>
      </c>
      <c r="V1443" s="158">
        <v>0.73429999999999995</v>
      </c>
      <c r="W1443" s="158">
        <v>0.45429999999999998</v>
      </c>
      <c r="X1443" s="158">
        <v>0.63929999999999998</v>
      </c>
      <c r="Y1443" s="158">
        <v>0.20599999999999999</v>
      </c>
      <c r="Z1443" s="158">
        <v>0.26140000000000002</v>
      </c>
      <c r="AA1443" s="158">
        <v>0.4531</v>
      </c>
      <c r="AB1443" s="158">
        <v>0.6119</v>
      </c>
      <c r="AC1443" s="158"/>
      <c r="AD1443" s="181">
        <v>2549</v>
      </c>
      <c r="AE1443" s="181" t="s">
        <v>84</v>
      </c>
      <c r="AF1443" s="181">
        <v>239</v>
      </c>
      <c r="AG1443" s="181">
        <v>745</v>
      </c>
      <c r="AH1443" s="181">
        <v>373</v>
      </c>
      <c r="AI1443" s="181">
        <v>116</v>
      </c>
      <c r="AJ1443" s="181">
        <v>919</v>
      </c>
      <c r="AK1443" s="181">
        <v>157</v>
      </c>
      <c r="AL1443" s="181">
        <v>3198</v>
      </c>
    </row>
    <row r="1444" spans="1:38" x14ac:dyDescent="0.25">
      <c r="A1444" s="159" t="s">
        <v>10084</v>
      </c>
      <c r="B1444" s="158">
        <v>0.49719999999999998</v>
      </c>
      <c r="C1444" s="158" t="s">
        <v>84</v>
      </c>
      <c r="D1444" s="158">
        <v>0.54849999999999999</v>
      </c>
      <c r="E1444" s="158">
        <v>0.67710000000000004</v>
      </c>
      <c r="F1444" s="158">
        <v>0.72750000000000004</v>
      </c>
      <c r="G1444" s="158" t="s">
        <v>84</v>
      </c>
      <c r="H1444" s="158">
        <v>0.25819999999999999</v>
      </c>
      <c r="I1444" s="158">
        <v>0.66200000000000003</v>
      </c>
      <c r="J1444" s="158"/>
      <c r="K1444" s="158"/>
      <c r="L1444" s="158"/>
      <c r="M1444" s="158">
        <v>0.47799999999999998</v>
      </c>
      <c r="N1444" s="158">
        <v>0.5161</v>
      </c>
      <c r="O1444" s="158" t="s">
        <v>84</v>
      </c>
      <c r="P1444" s="158" t="s">
        <v>84</v>
      </c>
      <c r="Q1444" s="158">
        <v>0.47470000000000001</v>
      </c>
      <c r="R1444" s="158">
        <v>0.61639999999999995</v>
      </c>
      <c r="S1444" s="158">
        <v>0.64090000000000003</v>
      </c>
      <c r="T1444" s="158">
        <v>0.71060000000000001</v>
      </c>
      <c r="U1444" s="158">
        <v>0.68200000000000005</v>
      </c>
      <c r="V1444" s="158">
        <v>0.76749999999999996</v>
      </c>
      <c r="W1444" s="158" t="s">
        <v>84</v>
      </c>
      <c r="X1444" s="158" t="s">
        <v>84</v>
      </c>
      <c r="Y1444" s="158">
        <v>0.2334</v>
      </c>
      <c r="Z1444" s="158">
        <v>0.28370000000000001</v>
      </c>
      <c r="AA1444" s="158">
        <v>0.57709999999999995</v>
      </c>
      <c r="AB1444" s="158">
        <v>0.7339</v>
      </c>
      <c r="AC1444" s="158"/>
      <c r="AD1444" s="181">
        <v>2804</v>
      </c>
      <c r="AE1444" s="181" t="s">
        <v>84</v>
      </c>
      <c r="AF1444" s="181">
        <v>202</v>
      </c>
      <c r="AG1444" s="181">
        <v>756</v>
      </c>
      <c r="AH1444" s="181">
        <v>449</v>
      </c>
      <c r="AI1444" s="181" t="s">
        <v>84</v>
      </c>
      <c r="AJ1444" s="181">
        <v>1197</v>
      </c>
      <c r="AK1444" s="181">
        <v>145</v>
      </c>
      <c r="AL1444" s="181">
        <v>3447</v>
      </c>
    </row>
    <row r="1445" spans="1:38" x14ac:dyDescent="0.25">
      <c r="A1445" s="159" t="s">
        <v>10085</v>
      </c>
      <c r="B1445" s="158">
        <v>0.74570000000000003</v>
      </c>
      <c r="C1445" s="158" t="s">
        <v>84</v>
      </c>
      <c r="D1445" s="158">
        <v>0.90329999999999999</v>
      </c>
      <c r="E1445" s="158">
        <v>0.86560000000000004</v>
      </c>
      <c r="F1445" s="158">
        <v>0.86260000000000003</v>
      </c>
      <c r="G1445" s="158" t="s">
        <v>84</v>
      </c>
      <c r="H1445" s="158">
        <v>0.55800000000000005</v>
      </c>
      <c r="I1445" s="158">
        <v>0.73070000000000002</v>
      </c>
      <c r="J1445" s="158"/>
      <c r="K1445" s="158"/>
      <c r="L1445" s="158"/>
      <c r="M1445" s="158">
        <v>0.72989999999999999</v>
      </c>
      <c r="N1445" s="158">
        <v>0.76080000000000003</v>
      </c>
      <c r="O1445" s="158" t="s">
        <v>84</v>
      </c>
      <c r="P1445" s="158" t="s">
        <v>84</v>
      </c>
      <c r="Q1445" s="158">
        <v>0.86419999999999997</v>
      </c>
      <c r="R1445" s="158">
        <v>0.93149999999999999</v>
      </c>
      <c r="S1445" s="158">
        <v>0.84130000000000005</v>
      </c>
      <c r="T1445" s="158">
        <v>0.88649999999999995</v>
      </c>
      <c r="U1445" s="158">
        <v>0.82650000000000001</v>
      </c>
      <c r="V1445" s="158">
        <v>0.89170000000000005</v>
      </c>
      <c r="W1445" s="158" t="s">
        <v>84</v>
      </c>
      <c r="X1445" s="158" t="s">
        <v>84</v>
      </c>
      <c r="Y1445" s="158">
        <v>0.52990000000000004</v>
      </c>
      <c r="Z1445" s="158">
        <v>0.58520000000000005</v>
      </c>
      <c r="AA1445" s="158">
        <v>0.65280000000000005</v>
      </c>
      <c r="AB1445" s="158">
        <v>0.79390000000000005</v>
      </c>
      <c r="AC1445" s="158"/>
      <c r="AD1445" s="181">
        <v>3037</v>
      </c>
      <c r="AE1445" s="181" t="s">
        <v>84</v>
      </c>
      <c r="AF1445" s="181">
        <v>313</v>
      </c>
      <c r="AG1445" s="181">
        <v>900</v>
      </c>
      <c r="AH1445" s="181">
        <v>439</v>
      </c>
      <c r="AI1445" s="181" t="s">
        <v>84</v>
      </c>
      <c r="AJ1445" s="181">
        <v>1150</v>
      </c>
      <c r="AK1445" s="181">
        <v>151</v>
      </c>
      <c r="AL1445" s="181">
        <v>3868</v>
      </c>
    </row>
    <row r="1446" spans="1:38" x14ac:dyDescent="0.25">
      <c r="A1446" s="159" t="s">
        <v>10086</v>
      </c>
      <c r="B1446" s="158">
        <v>0.72389999999999999</v>
      </c>
      <c r="C1446" s="158" t="s">
        <v>84</v>
      </c>
      <c r="D1446" s="158">
        <v>0.91830000000000001</v>
      </c>
      <c r="E1446" s="158">
        <v>0.83550000000000002</v>
      </c>
      <c r="F1446" s="158">
        <v>0.85629999999999995</v>
      </c>
      <c r="G1446" s="158" t="s">
        <v>84</v>
      </c>
      <c r="H1446" s="158">
        <v>0.55079999999999996</v>
      </c>
      <c r="I1446" s="158">
        <v>0.66500000000000004</v>
      </c>
      <c r="J1446" s="158"/>
      <c r="K1446" s="158"/>
      <c r="L1446" s="158"/>
      <c r="M1446" s="158">
        <v>0.70799999999999996</v>
      </c>
      <c r="N1446" s="158">
        <v>0.73909999999999998</v>
      </c>
      <c r="O1446" s="158" t="s">
        <v>84</v>
      </c>
      <c r="P1446" s="158" t="s">
        <v>84</v>
      </c>
      <c r="Q1446" s="158">
        <v>0.88080000000000003</v>
      </c>
      <c r="R1446" s="158">
        <v>0.94440000000000002</v>
      </c>
      <c r="S1446" s="158">
        <v>0.8085</v>
      </c>
      <c r="T1446" s="158">
        <v>0.85909999999999997</v>
      </c>
      <c r="U1446" s="158">
        <v>0.82110000000000005</v>
      </c>
      <c r="V1446" s="158">
        <v>0.8851</v>
      </c>
      <c r="W1446" s="158" t="s">
        <v>84</v>
      </c>
      <c r="X1446" s="158" t="s">
        <v>84</v>
      </c>
      <c r="Y1446" s="158">
        <v>0.52410000000000001</v>
      </c>
      <c r="Z1446" s="158">
        <v>0.57669999999999999</v>
      </c>
      <c r="AA1446" s="158">
        <v>0.58809999999999996</v>
      </c>
      <c r="AB1446" s="158">
        <v>0.73089999999999999</v>
      </c>
      <c r="AC1446" s="158"/>
      <c r="AD1446" s="181">
        <v>3139</v>
      </c>
      <c r="AE1446" s="181" t="s">
        <v>84</v>
      </c>
      <c r="AF1446" s="181">
        <v>308</v>
      </c>
      <c r="AG1446" s="181">
        <v>839</v>
      </c>
      <c r="AH1446" s="181">
        <v>474</v>
      </c>
      <c r="AI1446" s="181" t="s">
        <v>84</v>
      </c>
      <c r="AJ1446" s="181">
        <v>1269</v>
      </c>
      <c r="AK1446" s="181">
        <v>163</v>
      </c>
      <c r="AL1446" s="181">
        <v>4205</v>
      </c>
    </row>
    <row r="1447" spans="1:38" x14ac:dyDescent="0.25">
      <c r="A1447" s="159" t="s">
        <v>10087</v>
      </c>
      <c r="B1447" s="158">
        <v>0.70679999999999998</v>
      </c>
      <c r="C1447" s="158" t="s">
        <v>84</v>
      </c>
      <c r="D1447" s="158">
        <v>0.93630000000000002</v>
      </c>
      <c r="E1447" s="158">
        <v>0.83460000000000001</v>
      </c>
      <c r="F1447" s="158">
        <v>0.86650000000000005</v>
      </c>
      <c r="G1447" s="158" t="s">
        <v>84</v>
      </c>
      <c r="H1447" s="158">
        <v>0.50760000000000005</v>
      </c>
      <c r="I1447" s="158">
        <v>0.76049999999999995</v>
      </c>
      <c r="J1447" s="158"/>
      <c r="K1447" s="158"/>
      <c r="L1447" s="158"/>
      <c r="M1447" s="158">
        <v>0.69059999999999999</v>
      </c>
      <c r="N1447" s="158">
        <v>0.72240000000000004</v>
      </c>
      <c r="O1447" s="158" t="s">
        <v>84</v>
      </c>
      <c r="P1447" s="158" t="s">
        <v>84</v>
      </c>
      <c r="Q1447" s="158">
        <v>0.89870000000000005</v>
      </c>
      <c r="R1447" s="158">
        <v>0.96030000000000004</v>
      </c>
      <c r="S1447" s="158">
        <v>0.80720000000000003</v>
      </c>
      <c r="T1447" s="158">
        <v>0.85850000000000004</v>
      </c>
      <c r="U1447" s="158">
        <v>0.83260000000000001</v>
      </c>
      <c r="V1447" s="158">
        <v>0.89400000000000002</v>
      </c>
      <c r="W1447" s="158" t="s">
        <v>84</v>
      </c>
      <c r="X1447" s="158" t="s">
        <v>84</v>
      </c>
      <c r="Y1447" s="158">
        <v>0.48149999999999998</v>
      </c>
      <c r="Z1447" s="158">
        <v>0.53300000000000003</v>
      </c>
      <c r="AA1447" s="158">
        <v>0.68569999999999998</v>
      </c>
      <c r="AB1447" s="158">
        <v>0.81979999999999997</v>
      </c>
      <c r="AC1447" s="158"/>
      <c r="AD1447" s="181">
        <v>3108</v>
      </c>
      <c r="AE1447" s="181" t="s">
        <v>84</v>
      </c>
      <c r="AF1447" s="181">
        <v>270</v>
      </c>
      <c r="AG1447" s="181">
        <v>817</v>
      </c>
      <c r="AH1447" s="181">
        <v>482</v>
      </c>
      <c r="AI1447" s="181" t="s">
        <v>84</v>
      </c>
      <c r="AJ1447" s="181">
        <v>1304</v>
      </c>
      <c r="AK1447" s="181">
        <v>157</v>
      </c>
      <c r="AL1447" s="181">
        <v>4129</v>
      </c>
    </row>
    <row r="1448" spans="1:38" x14ac:dyDescent="0.25">
      <c r="A1448" s="159" t="s">
        <v>10088</v>
      </c>
      <c r="B1448" s="158">
        <v>0.76619999999999999</v>
      </c>
      <c r="C1448" s="158" t="s">
        <v>84</v>
      </c>
      <c r="D1448" s="158">
        <v>0.92669999999999997</v>
      </c>
      <c r="E1448" s="158">
        <v>0.87319999999999998</v>
      </c>
      <c r="F1448" s="158">
        <v>0.89129999999999998</v>
      </c>
      <c r="G1448" s="158">
        <v>0.87229999999999996</v>
      </c>
      <c r="H1448" s="158">
        <v>0.56579999999999997</v>
      </c>
      <c r="I1448" s="158">
        <v>0.81120000000000003</v>
      </c>
      <c r="J1448" s="158"/>
      <c r="K1448" s="158"/>
      <c r="L1448" s="158"/>
      <c r="M1448" s="158">
        <v>0.74929999999999997</v>
      </c>
      <c r="N1448" s="158">
        <v>0.78210000000000002</v>
      </c>
      <c r="O1448" s="158" t="s">
        <v>84</v>
      </c>
      <c r="P1448" s="158" t="s">
        <v>84</v>
      </c>
      <c r="Q1448" s="158">
        <v>0.88470000000000004</v>
      </c>
      <c r="R1448" s="158">
        <v>0.95379999999999998</v>
      </c>
      <c r="S1448" s="158">
        <v>0.8468</v>
      </c>
      <c r="T1448" s="158">
        <v>0.8952</v>
      </c>
      <c r="U1448" s="158">
        <v>0.8548</v>
      </c>
      <c r="V1448" s="158">
        <v>0.91910000000000003</v>
      </c>
      <c r="W1448" s="158">
        <v>0.79600000000000004</v>
      </c>
      <c r="X1448" s="158">
        <v>0.92149999999999999</v>
      </c>
      <c r="Y1448" s="158">
        <v>0.53420000000000001</v>
      </c>
      <c r="Z1448" s="158">
        <v>0.59599999999999997</v>
      </c>
      <c r="AA1448" s="158">
        <v>0.74039999999999995</v>
      </c>
      <c r="AB1448" s="158">
        <v>0.86450000000000005</v>
      </c>
      <c r="AC1448" s="158"/>
      <c r="AD1448" s="181">
        <v>2549</v>
      </c>
      <c r="AE1448" s="181" t="s">
        <v>84</v>
      </c>
      <c r="AF1448" s="181">
        <v>239</v>
      </c>
      <c r="AG1448" s="181">
        <v>745</v>
      </c>
      <c r="AH1448" s="181">
        <v>373</v>
      </c>
      <c r="AI1448" s="181">
        <v>116</v>
      </c>
      <c r="AJ1448" s="181">
        <v>919</v>
      </c>
      <c r="AK1448" s="181">
        <v>157</v>
      </c>
      <c r="AL1448" s="181">
        <v>3198</v>
      </c>
    </row>
    <row r="1449" spans="1:38" x14ac:dyDescent="0.25">
      <c r="A1449" s="159" t="s">
        <v>10089</v>
      </c>
      <c r="B1449" s="158">
        <v>0.74460000000000004</v>
      </c>
      <c r="C1449" s="158" t="s">
        <v>84</v>
      </c>
      <c r="D1449" s="158">
        <v>0.93830000000000002</v>
      </c>
      <c r="E1449" s="158">
        <v>0.86990000000000001</v>
      </c>
      <c r="F1449" s="158">
        <v>0.88570000000000004</v>
      </c>
      <c r="G1449" s="158" t="s">
        <v>84</v>
      </c>
      <c r="H1449" s="158">
        <v>0.56530000000000002</v>
      </c>
      <c r="I1449" s="158">
        <v>0.78749999999999998</v>
      </c>
      <c r="J1449" s="158"/>
      <c r="K1449" s="158"/>
      <c r="L1449" s="158"/>
      <c r="M1449" s="158">
        <v>0.72809999999999997</v>
      </c>
      <c r="N1449" s="158">
        <v>0.76029999999999998</v>
      </c>
      <c r="O1449" s="158" t="s">
        <v>84</v>
      </c>
      <c r="P1449" s="158" t="s">
        <v>84</v>
      </c>
      <c r="Q1449" s="158">
        <v>0.89370000000000005</v>
      </c>
      <c r="R1449" s="158">
        <v>0.96460000000000001</v>
      </c>
      <c r="S1449" s="158">
        <v>0.84350000000000003</v>
      </c>
      <c r="T1449" s="158">
        <v>0.8921</v>
      </c>
      <c r="U1449" s="158">
        <v>0.85219999999999996</v>
      </c>
      <c r="V1449" s="158">
        <v>0.91190000000000004</v>
      </c>
      <c r="W1449" s="158" t="s">
        <v>84</v>
      </c>
      <c r="X1449" s="158" t="s">
        <v>84</v>
      </c>
      <c r="Y1449" s="158">
        <v>0.53769999999999996</v>
      </c>
      <c r="Z1449" s="158">
        <v>0.59189999999999998</v>
      </c>
      <c r="AA1449" s="158">
        <v>0.71160000000000001</v>
      </c>
      <c r="AB1449" s="158">
        <v>0.84560000000000002</v>
      </c>
      <c r="AC1449" s="158"/>
      <c r="AD1449" s="181">
        <v>2804</v>
      </c>
      <c r="AE1449" s="181" t="s">
        <v>84</v>
      </c>
      <c r="AF1449" s="181">
        <v>202</v>
      </c>
      <c r="AG1449" s="181">
        <v>756</v>
      </c>
      <c r="AH1449" s="181">
        <v>449</v>
      </c>
      <c r="AI1449" s="181" t="s">
        <v>84</v>
      </c>
      <c r="AJ1449" s="181">
        <v>1197</v>
      </c>
      <c r="AK1449" s="181">
        <v>145</v>
      </c>
      <c r="AL1449" s="181">
        <v>3447</v>
      </c>
    </row>
    <row r="1450" spans="1:38" x14ac:dyDescent="0.25">
      <c r="A1450" s="159" t="s">
        <v>10090</v>
      </c>
      <c r="B1450" s="158">
        <v>0.39439999999999997</v>
      </c>
      <c r="C1450" s="158" t="s">
        <v>84</v>
      </c>
      <c r="D1450" s="158">
        <v>0.48599999999999999</v>
      </c>
      <c r="E1450" s="158">
        <v>0.57969999999999999</v>
      </c>
      <c r="F1450" s="158">
        <v>0.56359999999999999</v>
      </c>
      <c r="G1450" s="158" t="s">
        <v>84</v>
      </c>
      <c r="H1450" s="158">
        <v>0.15479999999999999</v>
      </c>
      <c r="I1450" s="158">
        <v>0.41039999999999999</v>
      </c>
      <c r="J1450" s="158"/>
      <c r="K1450" s="158"/>
      <c r="L1450" s="158"/>
      <c r="M1450" s="158">
        <v>0.37590000000000001</v>
      </c>
      <c r="N1450" s="158">
        <v>0.4128</v>
      </c>
      <c r="O1450" s="158" t="s">
        <v>84</v>
      </c>
      <c r="P1450" s="158" t="s">
        <v>84</v>
      </c>
      <c r="Q1450" s="158">
        <v>0.42580000000000001</v>
      </c>
      <c r="R1450" s="158">
        <v>0.54359999999999997</v>
      </c>
      <c r="S1450" s="158">
        <v>0.54379999999999995</v>
      </c>
      <c r="T1450" s="158">
        <v>0.61380000000000001</v>
      </c>
      <c r="U1450" s="158">
        <v>0.51290000000000002</v>
      </c>
      <c r="V1450" s="158">
        <v>0.61109999999999998</v>
      </c>
      <c r="W1450" s="158" t="s">
        <v>84</v>
      </c>
      <c r="X1450" s="158" t="s">
        <v>84</v>
      </c>
      <c r="Y1450" s="158">
        <v>0.1333</v>
      </c>
      <c r="Z1450" s="158">
        <v>0.1777</v>
      </c>
      <c r="AA1450" s="158">
        <v>0.32790000000000002</v>
      </c>
      <c r="AB1450" s="158">
        <v>0.49099999999999999</v>
      </c>
      <c r="AC1450" s="158"/>
      <c r="AD1450" s="181">
        <v>3037</v>
      </c>
      <c r="AE1450" s="181" t="s">
        <v>84</v>
      </c>
      <c r="AF1450" s="181">
        <v>313</v>
      </c>
      <c r="AG1450" s="181">
        <v>900</v>
      </c>
      <c r="AH1450" s="181">
        <v>439</v>
      </c>
      <c r="AI1450" s="181" t="s">
        <v>84</v>
      </c>
      <c r="AJ1450" s="181">
        <v>1150</v>
      </c>
      <c r="AK1450" s="181">
        <v>151</v>
      </c>
      <c r="AL1450" s="181">
        <v>3868</v>
      </c>
    </row>
    <row r="1451" spans="1:38" x14ac:dyDescent="0.25">
      <c r="A1451" s="159" t="s">
        <v>10091</v>
      </c>
      <c r="B1451" s="158">
        <v>0.36720000000000003</v>
      </c>
      <c r="C1451" s="158" t="s">
        <v>84</v>
      </c>
      <c r="D1451" s="158">
        <v>0.41799999999999998</v>
      </c>
      <c r="E1451" s="158">
        <v>0.53620000000000001</v>
      </c>
      <c r="F1451" s="158">
        <v>0.59040000000000004</v>
      </c>
      <c r="G1451" s="158" t="s">
        <v>84</v>
      </c>
      <c r="H1451" s="158">
        <v>0.15329999999999999</v>
      </c>
      <c r="I1451" s="158">
        <v>0.37880000000000003</v>
      </c>
      <c r="J1451" s="158"/>
      <c r="K1451" s="158"/>
      <c r="L1451" s="158"/>
      <c r="M1451" s="158">
        <v>0.3493</v>
      </c>
      <c r="N1451" s="158">
        <v>0.38500000000000001</v>
      </c>
      <c r="O1451" s="158" t="s">
        <v>84</v>
      </c>
      <c r="P1451" s="158" t="s">
        <v>84</v>
      </c>
      <c r="Q1451" s="158">
        <v>0.35809999999999997</v>
      </c>
      <c r="R1451" s="158">
        <v>0.47660000000000002</v>
      </c>
      <c r="S1451" s="158">
        <v>0.49909999999999999</v>
      </c>
      <c r="T1451" s="158">
        <v>0.57189999999999996</v>
      </c>
      <c r="U1451" s="158">
        <v>0.54190000000000005</v>
      </c>
      <c r="V1451" s="158">
        <v>0.63560000000000005</v>
      </c>
      <c r="W1451" s="158" t="s">
        <v>84</v>
      </c>
      <c r="X1451" s="158" t="s">
        <v>84</v>
      </c>
      <c r="Y1451" s="158">
        <v>0.13300000000000001</v>
      </c>
      <c r="Z1451" s="158">
        <v>0.1749</v>
      </c>
      <c r="AA1451" s="158">
        <v>0.30220000000000002</v>
      </c>
      <c r="AB1451" s="158">
        <v>0.45500000000000002</v>
      </c>
      <c r="AC1451" s="158"/>
      <c r="AD1451" s="181">
        <v>3139</v>
      </c>
      <c r="AE1451" s="181" t="s">
        <v>84</v>
      </c>
      <c r="AF1451" s="181">
        <v>308</v>
      </c>
      <c r="AG1451" s="181">
        <v>839</v>
      </c>
      <c r="AH1451" s="181">
        <v>474</v>
      </c>
      <c r="AI1451" s="181" t="s">
        <v>84</v>
      </c>
      <c r="AJ1451" s="181">
        <v>1269</v>
      </c>
      <c r="AK1451" s="181">
        <v>163</v>
      </c>
      <c r="AL1451" s="181">
        <v>4205</v>
      </c>
    </row>
    <row r="1452" spans="1:38" x14ac:dyDescent="0.25">
      <c r="A1452" s="159" t="s">
        <v>10092</v>
      </c>
      <c r="B1452" s="158">
        <v>0.37009999999999998</v>
      </c>
      <c r="C1452" s="158" t="s">
        <v>84</v>
      </c>
      <c r="D1452" s="158">
        <v>0.42809999999999998</v>
      </c>
      <c r="E1452" s="158">
        <v>0.52449999999999997</v>
      </c>
      <c r="F1452" s="158">
        <v>0.64270000000000005</v>
      </c>
      <c r="G1452" s="158" t="s">
        <v>84</v>
      </c>
      <c r="H1452" s="158">
        <v>0.1444</v>
      </c>
      <c r="I1452" s="158">
        <v>0.46899999999999997</v>
      </c>
      <c r="J1452" s="158"/>
      <c r="K1452" s="158"/>
      <c r="L1452" s="158"/>
      <c r="M1452" s="158">
        <v>0.35220000000000001</v>
      </c>
      <c r="N1452" s="158">
        <v>0.38800000000000001</v>
      </c>
      <c r="O1452" s="158" t="s">
        <v>84</v>
      </c>
      <c r="P1452" s="158" t="s">
        <v>84</v>
      </c>
      <c r="Q1452" s="158">
        <v>0.36220000000000002</v>
      </c>
      <c r="R1452" s="158">
        <v>0.49230000000000002</v>
      </c>
      <c r="S1452" s="158">
        <v>0.48699999999999999</v>
      </c>
      <c r="T1452" s="158">
        <v>0.5605</v>
      </c>
      <c r="U1452" s="158">
        <v>0.59540000000000004</v>
      </c>
      <c r="V1452" s="158">
        <v>0.68589999999999995</v>
      </c>
      <c r="W1452" s="158" t="s">
        <v>84</v>
      </c>
      <c r="X1452" s="158" t="s">
        <v>84</v>
      </c>
      <c r="Y1452" s="158">
        <v>0.125</v>
      </c>
      <c r="Z1452" s="158">
        <v>0.16520000000000001</v>
      </c>
      <c r="AA1452" s="158">
        <v>0.38469999999999999</v>
      </c>
      <c r="AB1452" s="158">
        <v>0.54869999999999997</v>
      </c>
      <c r="AC1452" s="158"/>
      <c r="AD1452" s="181">
        <v>3108</v>
      </c>
      <c r="AE1452" s="181" t="s">
        <v>84</v>
      </c>
      <c r="AF1452" s="181">
        <v>270</v>
      </c>
      <c r="AG1452" s="181">
        <v>817</v>
      </c>
      <c r="AH1452" s="181">
        <v>482</v>
      </c>
      <c r="AI1452" s="181" t="s">
        <v>84</v>
      </c>
      <c r="AJ1452" s="181">
        <v>1304</v>
      </c>
      <c r="AK1452" s="181">
        <v>157</v>
      </c>
      <c r="AL1452" s="181">
        <v>4129</v>
      </c>
    </row>
    <row r="1453" spans="1:38" x14ac:dyDescent="0.25">
      <c r="A1453" s="159" t="s">
        <v>10093</v>
      </c>
      <c r="B1453" s="158">
        <v>0.41260000000000002</v>
      </c>
      <c r="C1453" s="158" t="s">
        <v>84</v>
      </c>
      <c r="D1453" s="158">
        <v>0.47289999999999999</v>
      </c>
      <c r="E1453" s="158">
        <v>0.57499999999999996</v>
      </c>
      <c r="F1453" s="158">
        <v>0.59899999999999998</v>
      </c>
      <c r="G1453" s="158">
        <v>0.41310000000000002</v>
      </c>
      <c r="H1453" s="158">
        <v>0.17480000000000001</v>
      </c>
      <c r="I1453" s="158">
        <v>0.497</v>
      </c>
      <c r="J1453" s="158"/>
      <c r="K1453" s="158"/>
      <c r="L1453" s="158"/>
      <c r="M1453" s="158">
        <v>0.39240000000000003</v>
      </c>
      <c r="N1453" s="158">
        <v>0.43269999999999997</v>
      </c>
      <c r="O1453" s="158" t="s">
        <v>84</v>
      </c>
      <c r="P1453" s="158" t="s">
        <v>84</v>
      </c>
      <c r="Q1453" s="158">
        <v>0.40400000000000003</v>
      </c>
      <c r="R1453" s="158">
        <v>0.53859999999999997</v>
      </c>
      <c r="S1453" s="158">
        <v>0.53549999999999998</v>
      </c>
      <c r="T1453" s="158">
        <v>0.61240000000000006</v>
      </c>
      <c r="U1453" s="158">
        <v>0.54449999999999998</v>
      </c>
      <c r="V1453" s="158">
        <v>0.64900000000000002</v>
      </c>
      <c r="W1453" s="158">
        <v>0.31909999999999999</v>
      </c>
      <c r="X1453" s="158">
        <v>0.50449999999999995</v>
      </c>
      <c r="Y1453" s="158">
        <v>0.14990000000000001</v>
      </c>
      <c r="Z1453" s="158">
        <v>0.20130000000000001</v>
      </c>
      <c r="AA1453" s="158">
        <v>0.41339999999999999</v>
      </c>
      <c r="AB1453" s="158">
        <v>0.57509999999999994</v>
      </c>
      <c r="AC1453" s="158"/>
      <c r="AD1453" s="181">
        <v>2549</v>
      </c>
      <c r="AE1453" s="181" t="s">
        <v>84</v>
      </c>
      <c r="AF1453" s="181">
        <v>239</v>
      </c>
      <c r="AG1453" s="181">
        <v>745</v>
      </c>
      <c r="AH1453" s="181">
        <v>373</v>
      </c>
      <c r="AI1453" s="181">
        <v>116</v>
      </c>
      <c r="AJ1453" s="181">
        <v>919</v>
      </c>
      <c r="AK1453" s="181">
        <v>157</v>
      </c>
      <c r="AL1453" s="181">
        <v>3198</v>
      </c>
    </row>
    <row r="1454" spans="1:38" x14ac:dyDescent="0.25">
      <c r="A1454" s="159" t="s">
        <v>10094</v>
      </c>
      <c r="B1454" s="158">
        <v>0.42730000000000001</v>
      </c>
      <c r="C1454" s="158" t="s">
        <v>84</v>
      </c>
      <c r="D1454" s="158">
        <v>0.4471</v>
      </c>
      <c r="E1454" s="158">
        <v>0.62390000000000001</v>
      </c>
      <c r="F1454" s="158">
        <v>0.64439999999999997</v>
      </c>
      <c r="G1454" s="158" t="s">
        <v>84</v>
      </c>
      <c r="H1454" s="158">
        <v>0.18690000000000001</v>
      </c>
      <c r="I1454" s="158">
        <v>0.60750000000000004</v>
      </c>
      <c r="J1454" s="158"/>
      <c r="K1454" s="158"/>
      <c r="L1454" s="158"/>
      <c r="M1454" s="158">
        <v>0.40789999999999998</v>
      </c>
      <c r="N1454" s="158">
        <v>0.4466</v>
      </c>
      <c r="O1454" s="158" t="s">
        <v>84</v>
      </c>
      <c r="P1454" s="158" t="s">
        <v>84</v>
      </c>
      <c r="Q1454" s="158">
        <v>0.37259999999999999</v>
      </c>
      <c r="R1454" s="158">
        <v>0.51870000000000005</v>
      </c>
      <c r="S1454" s="158">
        <v>0.58530000000000004</v>
      </c>
      <c r="T1454" s="158">
        <v>0.66</v>
      </c>
      <c r="U1454" s="158">
        <v>0.5948</v>
      </c>
      <c r="V1454" s="158">
        <v>0.68959999999999999</v>
      </c>
      <c r="W1454" s="158" t="s">
        <v>84</v>
      </c>
      <c r="X1454" s="158" t="s">
        <v>84</v>
      </c>
      <c r="Y1454" s="158">
        <v>0.1643</v>
      </c>
      <c r="Z1454" s="158">
        <v>0.2107</v>
      </c>
      <c r="AA1454" s="158">
        <v>0.51910000000000001</v>
      </c>
      <c r="AB1454" s="158">
        <v>0.68459999999999999</v>
      </c>
      <c r="AC1454" s="158"/>
      <c r="AD1454" s="181">
        <v>2804</v>
      </c>
      <c r="AE1454" s="181" t="s">
        <v>84</v>
      </c>
      <c r="AF1454" s="181">
        <v>202</v>
      </c>
      <c r="AG1454" s="181">
        <v>756</v>
      </c>
      <c r="AH1454" s="181">
        <v>449</v>
      </c>
      <c r="AI1454" s="181" t="s">
        <v>84</v>
      </c>
      <c r="AJ1454" s="181">
        <v>1197</v>
      </c>
      <c r="AK1454" s="181">
        <v>145</v>
      </c>
      <c r="AL1454" s="181">
        <v>3447</v>
      </c>
    </row>
    <row r="1455" spans="1:38" x14ac:dyDescent="0.25">
      <c r="A1455" s="159" t="s">
        <v>10095</v>
      </c>
      <c r="B1455" s="158">
        <v>0.36680000000000001</v>
      </c>
      <c r="C1455" s="158" t="s">
        <v>84</v>
      </c>
      <c r="D1455" s="158">
        <v>0.4456</v>
      </c>
      <c r="E1455" s="158">
        <v>0.55279999999999996</v>
      </c>
      <c r="F1455" s="158">
        <v>0.52249999999999996</v>
      </c>
      <c r="G1455" s="158" t="s">
        <v>84</v>
      </c>
      <c r="H1455" s="158">
        <v>0.13239999999999999</v>
      </c>
      <c r="I1455" s="158">
        <v>0.39750000000000002</v>
      </c>
      <c r="J1455" s="158"/>
      <c r="K1455" s="158"/>
      <c r="L1455" s="158"/>
      <c r="M1455" s="158">
        <v>0.34799999999999998</v>
      </c>
      <c r="N1455" s="158">
        <v>0.38569999999999999</v>
      </c>
      <c r="O1455" s="158" t="s">
        <v>84</v>
      </c>
      <c r="P1455" s="158" t="s">
        <v>84</v>
      </c>
      <c r="Q1455" s="158">
        <v>0.38300000000000001</v>
      </c>
      <c r="R1455" s="158">
        <v>0.50619999999999998</v>
      </c>
      <c r="S1455" s="158">
        <v>0.51490000000000002</v>
      </c>
      <c r="T1455" s="158">
        <v>0.58909999999999996</v>
      </c>
      <c r="U1455" s="158">
        <v>0.47039999999999998</v>
      </c>
      <c r="V1455" s="158">
        <v>0.57189999999999996</v>
      </c>
      <c r="W1455" s="158" t="s">
        <v>84</v>
      </c>
      <c r="X1455" s="158" t="s">
        <v>84</v>
      </c>
      <c r="Y1455" s="158">
        <v>0.11169999999999999</v>
      </c>
      <c r="Z1455" s="158">
        <v>0.15490000000000001</v>
      </c>
      <c r="AA1455" s="158">
        <v>0.314</v>
      </c>
      <c r="AB1455" s="158">
        <v>0.47970000000000002</v>
      </c>
      <c r="AC1455" s="158"/>
      <c r="AD1455" s="181">
        <v>3037</v>
      </c>
      <c r="AE1455" s="181" t="s">
        <v>84</v>
      </c>
      <c r="AF1455" s="181">
        <v>313</v>
      </c>
      <c r="AG1455" s="181">
        <v>900</v>
      </c>
      <c r="AH1455" s="181">
        <v>439</v>
      </c>
      <c r="AI1455" s="181" t="s">
        <v>84</v>
      </c>
      <c r="AJ1455" s="181">
        <v>1150</v>
      </c>
      <c r="AK1455" s="181">
        <v>151</v>
      </c>
      <c r="AL1455" s="181">
        <v>3868</v>
      </c>
    </row>
    <row r="1456" spans="1:38" x14ac:dyDescent="0.25">
      <c r="A1456" s="159" t="s">
        <v>10096</v>
      </c>
      <c r="B1456" s="158">
        <v>0.33169999999999999</v>
      </c>
      <c r="C1456" s="158" t="s">
        <v>84</v>
      </c>
      <c r="D1456" s="158">
        <v>0.36320000000000002</v>
      </c>
      <c r="E1456" s="158">
        <v>0.49540000000000001</v>
      </c>
      <c r="F1456" s="158">
        <v>0.54120000000000001</v>
      </c>
      <c r="G1456" s="158" t="s">
        <v>84</v>
      </c>
      <c r="H1456" s="158">
        <v>0.13170000000000001</v>
      </c>
      <c r="I1456" s="158">
        <v>0.34639999999999999</v>
      </c>
      <c r="J1456" s="158"/>
      <c r="K1456" s="158"/>
      <c r="L1456" s="158"/>
      <c r="M1456" s="158">
        <v>0.31359999999999999</v>
      </c>
      <c r="N1456" s="158">
        <v>0.34989999999999999</v>
      </c>
      <c r="O1456" s="158" t="s">
        <v>84</v>
      </c>
      <c r="P1456" s="158" t="s">
        <v>84</v>
      </c>
      <c r="Q1456" s="158">
        <v>0.3014</v>
      </c>
      <c r="R1456" s="158">
        <v>0.42520000000000002</v>
      </c>
      <c r="S1456" s="158">
        <v>0.45639999999999997</v>
      </c>
      <c r="T1456" s="158">
        <v>0.53310000000000002</v>
      </c>
      <c r="U1456" s="158">
        <v>0.4909</v>
      </c>
      <c r="V1456" s="158">
        <v>0.58879999999999999</v>
      </c>
      <c r="W1456" s="158" t="s">
        <v>84</v>
      </c>
      <c r="X1456" s="158" t="s">
        <v>84</v>
      </c>
      <c r="Y1456" s="158">
        <v>0.11219999999999999</v>
      </c>
      <c r="Z1456" s="158">
        <v>0.15279999999999999</v>
      </c>
      <c r="AA1456" s="158">
        <v>0.26960000000000001</v>
      </c>
      <c r="AB1456" s="158">
        <v>0.42409999999999998</v>
      </c>
      <c r="AC1456" s="158"/>
      <c r="AD1456" s="181">
        <v>3139</v>
      </c>
      <c r="AE1456" s="181" t="s">
        <v>84</v>
      </c>
      <c r="AF1456" s="181">
        <v>308</v>
      </c>
      <c r="AG1456" s="181">
        <v>839</v>
      </c>
      <c r="AH1456" s="181">
        <v>474</v>
      </c>
      <c r="AI1456" s="181" t="s">
        <v>84</v>
      </c>
      <c r="AJ1456" s="181">
        <v>1269</v>
      </c>
      <c r="AK1456" s="181">
        <v>163</v>
      </c>
      <c r="AL1456" s="181">
        <v>4205</v>
      </c>
    </row>
    <row r="1457" spans="1:38" x14ac:dyDescent="0.25">
      <c r="A1457" s="159" t="s">
        <v>10097</v>
      </c>
      <c r="B1457" s="158">
        <v>0.3362</v>
      </c>
      <c r="C1457" s="158" t="s">
        <v>84</v>
      </c>
      <c r="D1457" s="158">
        <v>0.34589999999999999</v>
      </c>
      <c r="E1457" s="158">
        <v>0.48299999999999998</v>
      </c>
      <c r="F1457" s="158">
        <v>0.61070000000000002</v>
      </c>
      <c r="G1457" s="158" t="s">
        <v>84</v>
      </c>
      <c r="H1457" s="158">
        <v>0.12479999999999999</v>
      </c>
      <c r="I1457" s="158">
        <v>0.42730000000000001</v>
      </c>
      <c r="J1457" s="158"/>
      <c r="K1457" s="158"/>
      <c r="L1457" s="158"/>
      <c r="M1457" s="158">
        <v>0.31809999999999999</v>
      </c>
      <c r="N1457" s="158">
        <v>0.35439999999999999</v>
      </c>
      <c r="O1457" s="158" t="s">
        <v>84</v>
      </c>
      <c r="P1457" s="158" t="s">
        <v>84</v>
      </c>
      <c r="Q1457" s="158">
        <v>0.28039999999999998</v>
      </c>
      <c r="R1457" s="158">
        <v>0.41220000000000001</v>
      </c>
      <c r="S1457" s="158">
        <v>0.44379999999999997</v>
      </c>
      <c r="T1457" s="158">
        <v>0.52100000000000002</v>
      </c>
      <c r="U1457" s="158">
        <v>0.56130000000000002</v>
      </c>
      <c r="V1457" s="158">
        <v>0.65629999999999999</v>
      </c>
      <c r="W1457" s="158" t="s">
        <v>84</v>
      </c>
      <c r="X1457" s="158" t="s">
        <v>84</v>
      </c>
      <c r="Y1457" s="158">
        <v>0.106</v>
      </c>
      <c r="Z1457" s="158">
        <v>0.1452</v>
      </c>
      <c r="AA1457" s="158">
        <v>0.34260000000000002</v>
      </c>
      <c r="AB1457" s="158">
        <v>0.50929999999999997</v>
      </c>
      <c r="AC1457" s="158"/>
      <c r="AD1457" s="181">
        <v>3108</v>
      </c>
      <c r="AE1457" s="181" t="s">
        <v>84</v>
      </c>
      <c r="AF1457" s="181">
        <v>270</v>
      </c>
      <c r="AG1457" s="181">
        <v>817</v>
      </c>
      <c r="AH1457" s="181">
        <v>482</v>
      </c>
      <c r="AI1457" s="181" t="s">
        <v>84</v>
      </c>
      <c r="AJ1457" s="181">
        <v>1304</v>
      </c>
      <c r="AK1457" s="181">
        <v>157</v>
      </c>
      <c r="AL1457" s="181">
        <v>4129</v>
      </c>
    </row>
    <row r="1458" spans="1:38" x14ac:dyDescent="0.25">
      <c r="A1458" s="159" t="s">
        <v>10098</v>
      </c>
      <c r="B1458" s="158">
        <v>0.38119999999999998</v>
      </c>
      <c r="C1458" s="158" t="s">
        <v>84</v>
      </c>
      <c r="D1458" s="158">
        <v>0.38900000000000001</v>
      </c>
      <c r="E1458" s="158">
        <v>0.55059999999999998</v>
      </c>
      <c r="F1458" s="158">
        <v>0.5514</v>
      </c>
      <c r="G1458" s="158">
        <v>0.38040000000000002</v>
      </c>
      <c r="H1458" s="158">
        <v>0.156</v>
      </c>
      <c r="I1458" s="158">
        <v>0.47010000000000002</v>
      </c>
      <c r="J1458" s="158"/>
      <c r="K1458" s="158"/>
      <c r="L1458" s="158"/>
      <c r="M1458" s="158">
        <v>0.36070000000000002</v>
      </c>
      <c r="N1458" s="158">
        <v>0.40160000000000001</v>
      </c>
      <c r="O1458" s="158" t="s">
        <v>84</v>
      </c>
      <c r="P1458" s="158" t="s">
        <v>84</v>
      </c>
      <c r="Q1458" s="158">
        <v>0.31879999999999997</v>
      </c>
      <c r="R1458" s="158">
        <v>0.45850000000000002</v>
      </c>
      <c r="S1458" s="158">
        <v>0.50970000000000004</v>
      </c>
      <c r="T1458" s="158">
        <v>0.58950000000000002</v>
      </c>
      <c r="U1458" s="158">
        <v>0.495</v>
      </c>
      <c r="V1458" s="158">
        <v>0.60409999999999997</v>
      </c>
      <c r="W1458" s="158">
        <v>0.28649999999999998</v>
      </c>
      <c r="X1458" s="158">
        <v>0.47370000000000001</v>
      </c>
      <c r="Y1458" s="158">
        <v>0.1318</v>
      </c>
      <c r="Z1458" s="158">
        <v>0.18210000000000001</v>
      </c>
      <c r="AA1458" s="158">
        <v>0.38529999999999998</v>
      </c>
      <c r="AB1458" s="158">
        <v>0.55030000000000001</v>
      </c>
      <c r="AC1458" s="158"/>
      <c r="AD1458" s="181">
        <v>2549</v>
      </c>
      <c r="AE1458" s="181" t="s">
        <v>84</v>
      </c>
      <c r="AF1458" s="181">
        <v>239</v>
      </c>
      <c r="AG1458" s="181">
        <v>745</v>
      </c>
      <c r="AH1458" s="181">
        <v>373</v>
      </c>
      <c r="AI1458" s="181">
        <v>116</v>
      </c>
      <c r="AJ1458" s="181">
        <v>919</v>
      </c>
      <c r="AK1458" s="181">
        <v>157</v>
      </c>
      <c r="AL1458" s="181">
        <v>3198</v>
      </c>
    </row>
    <row r="1459" spans="1:38" x14ac:dyDescent="0.25">
      <c r="A1459" s="159" t="s">
        <v>10099</v>
      </c>
      <c r="B1459" s="158">
        <v>0.3906</v>
      </c>
      <c r="C1459" s="158" t="s">
        <v>84</v>
      </c>
      <c r="D1459" s="158">
        <v>0.4088</v>
      </c>
      <c r="E1459" s="158">
        <v>0.57440000000000002</v>
      </c>
      <c r="F1459" s="158">
        <v>0.6079</v>
      </c>
      <c r="G1459" s="158" t="s">
        <v>84</v>
      </c>
      <c r="H1459" s="158">
        <v>0.15809999999999999</v>
      </c>
      <c r="I1459" s="158">
        <v>0.57179999999999997</v>
      </c>
      <c r="J1459" s="158"/>
      <c r="K1459" s="158"/>
      <c r="L1459" s="158"/>
      <c r="M1459" s="158">
        <v>0.37080000000000002</v>
      </c>
      <c r="N1459" s="158">
        <v>0.41049999999999998</v>
      </c>
      <c r="O1459" s="158" t="s">
        <v>84</v>
      </c>
      <c r="P1459" s="158" t="s">
        <v>84</v>
      </c>
      <c r="Q1459" s="158">
        <v>0.33200000000000002</v>
      </c>
      <c r="R1459" s="158">
        <v>0.48399999999999999</v>
      </c>
      <c r="S1459" s="158">
        <v>0.53320000000000001</v>
      </c>
      <c r="T1459" s="158">
        <v>0.61329999999999996</v>
      </c>
      <c r="U1459" s="158">
        <v>0.55489999999999995</v>
      </c>
      <c r="V1459" s="158">
        <v>0.65669999999999995</v>
      </c>
      <c r="W1459" s="158" t="s">
        <v>84</v>
      </c>
      <c r="X1459" s="158" t="s">
        <v>84</v>
      </c>
      <c r="Y1459" s="158">
        <v>0.1363</v>
      </c>
      <c r="Z1459" s="158">
        <v>0.18140000000000001</v>
      </c>
      <c r="AA1459" s="158">
        <v>0.48159999999999997</v>
      </c>
      <c r="AB1459" s="158">
        <v>0.65200000000000002</v>
      </c>
      <c r="AC1459" s="158"/>
      <c r="AD1459" s="181">
        <v>2804</v>
      </c>
      <c r="AE1459" s="181" t="s">
        <v>84</v>
      </c>
      <c r="AF1459" s="181">
        <v>202</v>
      </c>
      <c r="AG1459" s="181">
        <v>756</v>
      </c>
      <c r="AH1459" s="181">
        <v>449</v>
      </c>
      <c r="AI1459" s="181" t="s">
        <v>84</v>
      </c>
      <c r="AJ1459" s="181">
        <v>1197</v>
      </c>
      <c r="AK1459" s="181">
        <v>145</v>
      </c>
      <c r="AL1459" s="181">
        <v>3447</v>
      </c>
    </row>
    <row r="1460" spans="1:38" x14ac:dyDescent="0.25">
      <c r="A1460" s="159" t="s">
        <v>10100</v>
      </c>
      <c r="B1460" s="158">
        <v>0.627</v>
      </c>
      <c r="C1460" s="158" t="s">
        <v>84</v>
      </c>
      <c r="D1460" s="158">
        <v>0.74980000000000002</v>
      </c>
      <c r="E1460" s="158">
        <v>0.79020000000000001</v>
      </c>
      <c r="F1460" s="158">
        <v>0.80569999999999997</v>
      </c>
      <c r="G1460" s="158" t="s">
        <v>84</v>
      </c>
      <c r="H1460" s="158">
        <v>0.38490000000000002</v>
      </c>
      <c r="I1460" s="158">
        <v>0.64049999999999996</v>
      </c>
      <c r="J1460" s="158"/>
      <c r="K1460" s="158"/>
      <c r="L1460" s="158"/>
      <c r="M1460" s="158">
        <v>0.60950000000000004</v>
      </c>
      <c r="N1460" s="158">
        <v>0.64410000000000001</v>
      </c>
      <c r="O1460" s="158" t="s">
        <v>84</v>
      </c>
      <c r="P1460" s="158" t="s">
        <v>84</v>
      </c>
      <c r="Q1460" s="158">
        <v>0.69720000000000004</v>
      </c>
      <c r="R1460" s="158">
        <v>0.79469999999999996</v>
      </c>
      <c r="S1460" s="158">
        <v>0.76149999999999995</v>
      </c>
      <c r="T1460" s="158">
        <v>0.81579999999999997</v>
      </c>
      <c r="U1460" s="158">
        <v>0.76490000000000002</v>
      </c>
      <c r="V1460" s="158">
        <v>0.84009999999999996</v>
      </c>
      <c r="W1460" s="158" t="s">
        <v>84</v>
      </c>
      <c r="X1460" s="158" t="s">
        <v>84</v>
      </c>
      <c r="Y1460" s="158">
        <v>0.35709999999999997</v>
      </c>
      <c r="Z1460" s="158">
        <v>0.41260000000000002</v>
      </c>
      <c r="AA1460" s="158">
        <v>0.55800000000000005</v>
      </c>
      <c r="AB1460" s="158">
        <v>0.71160000000000001</v>
      </c>
      <c r="AC1460" s="158"/>
      <c r="AD1460" s="181">
        <v>3037</v>
      </c>
      <c r="AE1460" s="181" t="s">
        <v>84</v>
      </c>
      <c r="AF1460" s="181">
        <v>313</v>
      </c>
      <c r="AG1460" s="181">
        <v>900</v>
      </c>
      <c r="AH1460" s="181">
        <v>439</v>
      </c>
      <c r="AI1460" s="181" t="s">
        <v>84</v>
      </c>
      <c r="AJ1460" s="181">
        <v>1150</v>
      </c>
      <c r="AK1460" s="181">
        <v>151</v>
      </c>
      <c r="AL1460" s="181">
        <v>3868</v>
      </c>
    </row>
    <row r="1461" spans="1:38" x14ac:dyDescent="0.25">
      <c r="A1461" s="159" t="s">
        <v>10101</v>
      </c>
      <c r="B1461" s="158">
        <v>0.59</v>
      </c>
      <c r="C1461" s="158" t="s">
        <v>84</v>
      </c>
      <c r="D1461" s="158">
        <v>0.75629999999999997</v>
      </c>
      <c r="E1461" s="158">
        <v>0.7389</v>
      </c>
      <c r="F1461" s="158">
        <v>0.78469999999999995</v>
      </c>
      <c r="G1461" s="158" t="s">
        <v>84</v>
      </c>
      <c r="H1461" s="158">
        <v>0.37030000000000002</v>
      </c>
      <c r="I1461" s="158">
        <v>0.55059999999999998</v>
      </c>
      <c r="J1461" s="158"/>
      <c r="K1461" s="158"/>
      <c r="L1461" s="158"/>
      <c r="M1461" s="158">
        <v>0.57250000000000001</v>
      </c>
      <c r="N1461" s="158">
        <v>0.60709999999999997</v>
      </c>
      <c r="O1461" s="158" t="s">
        <v>84</v>
      </c>
      <c r="P1461" s="158" t="s">
        <v>84</v>
      </c>
      <c r="Q1461" s="158">
        <v>0.70340000000000003</v>
      </c>
      <c r="R1461" s="158">
        <v>0.80120000000000002</v>
      </c>
      <c r="S1461" s="158">
        <v>0.70720000000000005</v>
      </c>
      <c r="T1461" s="158">
        <v>0.76759999999999995</v>
      </c>
      <c r="U1461" s="158">
        <v>0.74419999999999997</v>
      </c>
      <c r="V1461" s="158">
        <v>0.81950000000000001</v>
      </c>
      <c r="W1461" s="158" t="s">
        <v>84</v>
      </c>
      <c r="X1461" s="158" t="s">
        <v>84</v>
      </c>
      <c r="Y1461" s="158">
        <v>0.34410000000000002</v>
      </c>
      <c r="Z1461" s="158">
        <v>0.39650000000000002</v>
      </c>
      <c r="AA1461" s="158">
        <v>0.47099999999999997</v>
      </c>
      <c r="AB1461" s="158">
        <v>0.62309999999999999</v>
      </c>
      <c r="AC1461" s="158"/>
      <c r="AD1461" s="181">
        <v>3139</v>
      </c>
      <c r="AE1461" s="181" t="s">
        <v>84</v>
      </c>
      <c r="AF1461" s="181">
        <v>308</v>
      </c>
      <c r="AG1461" s="181">
        <v>839</v>
      </c>
      <c r="AH1461" s="181">
        <v>474</v>
      </c>
      <c r="AI1461" s="181" t="s">
        <v>84</v>
      </c>
      <c r="AJ1461" s="181">
        <v>1269</v>
      </c>
      <c r="AK1461" s="181">
        <v>163</v>
      </c>
      <c r="AL1461" s="181">
        <v>4205</v>
      </c>
    </row>
    <row r="1462" spans="1:38" x14ac:dyDescent="0.25">
      <c r="A1462" s="159" t="s">
        <v>10102</v>
      </c>
      <c r="B1462" s="158">
        <v>0.60140000000000005</v>
      </c>
      <c r="C1462" s="158" t="s">
        <v>84</v>
      </c>
      <c r="D1462" s="158">
        <v>0.80020000000000002</v>
      </c>
      <c r="E1462" s="158">
        <v>0.75980000000000003</v>
      </c>
      <c r="F1462" s="158">
        <v>0.81669999999999998</v>
      </c>
      <c r="G1462" s="158" t="s">
        <v>84</v>
      </c>
      <c r="H1462" s="158">
        <v>0.36620000000000003</v>
      </c>
      <c r="I1462" s="158">
        <v>0.67479999999999996</v>
      </c>
      <c r="J1462" s="158"/>
      <c r="K1462" s="158"/>
      <c r="L1462" s="158"/>
      <c r="M1462" s="158">
        <v>0.58389999999999997</v>
      </c>
      <c r="N1462" s="158">
        <v>0.61850000000000005</v>
      </c>
      <c r="O1462" s="158" t="s">
        <v>84</v>
      </c>
      <c r="P1462" s="158" t="s">
        <v>84</v>
      </c>
      <c r="Q1462" s="158">
        <v>0.746</v>
      </c>
      <c r="R1462" s="158">
        <v>0.84409999999999996</v>
      </c>
      <c r="S1462" s="158">
        <v>0.72840000000000005</v>
      </c>
      <c r="T1462" s="158">
        <v>0.78800000000000003</v>
      </c>
      <c r="U1462" s="158">
        <v>0.77869999999999995</v>
      </c>
      <c r="V1462" s="158">
        <v>0.84889999999999999</v>
      </c>
      <c r="W1462" s="158" t="s">
        <v>84</v>
      </c>
      <c r="X1462" s="158" t="s">
        <v>84</v>
      </c>
      <c r="Y1462" s="158">
        <v>0.34060000000000001</v>
      </c>
      <c r="Z1462" s="158">
        <v>0.39169999999999999</v>
      </c>
      <c r="AA1462" s="158">
        <v>0.59460000000000002</v>
      </c>
      <c r="AB1462" s="158">
        <v>0.74260000000000004</v>
      </c>
      <c r="AC1462" s="158"/>
      <c r="AD1462" s="181">
        <v>3108</v>
      </c>
      <c r="AE1462" s="181" t="s">
        <v>84</v>
      </c>
      <c r="AF1462" s="181">
        <v>270</v>
      </c>
      <c r="AG1462" s="181">
        <v>817</v>
      </c>
      <c r="AH1462" s="181">
        <v>482</v>
      </c>
      <c r="AI1462" s="181" t="s">
        <v>84</v>
      </c>
      <c r="AJ1462" s="181">
        <v>1304</v>
      </c>
      <c r="AK1462" s="181">
        <v>157</v>
      </c>
      <c r="AL1462" s="181">
        <v>4129</v>
      </c>
    </row>
    <row r="1463" spans="1:38" x14ac:dyDescent="0.25">
      <c r="A1463" s="159" t="s">
        <v>10103</v>
      </c>
      <c r="B1463" s="158">
        <v>0.65259999999999996</v>
      </c>
      <c r="C1463" s="158" t="s">
        <v>84</v>
      </c>
      <c r="D1463" s="158">
        <v>0.82050000000000001</v>
      </c>
      <c r="E1463" s="158">
        <v>0.8024</v>
      </c>
      <c r="F1463" s="158">
        <v>0.8397</v>
      </c>
      <c r="G1463" s="158">
        <v>0.74560000000000004</v>
      </c>
      <c r="H1463" s="158">
        <v>0.39539999999999997</v>
      </c>
      <c r="I1463" s="158">
        <v>0.67869999999999997</v>
      </c>
      <c r="J1463" s="158"/>
      <c r="K1463" s="158"/>
      <c r="L1463" s="158"/>
      <c r="M1463" s="158">
        <v>0.63370000000000004</v>
      </c>
      <c r="N1463" s="158">
        <v>0.67090000000000005</v>
      </c>
      <c r="O1463" s="158" t="s">
        <v>84</v>
      </c>
      <c r="P1463" s="158" t="s">
        <v>84</v>
      </c>
      <c r="Q1463" s="158">
        <v>0.76459999999999995</v>
      </c>
      <c r="R1463" s="158">
        <v>0.86429999999999996</v>
      </c>
      <c r="S1463" s="158">
        <v>0.77139999999999997</v>
      </c>
      <c r="T1463" s="158">
        <v>0.82969999999999999</v>
      </c>
      <c r="U1463" s="158">
        <v>0.79769999999999996</v>
      </c>
      <c r="V1463" s="158">
        <v>0.87360000000000004</v>
      </c>
      <c r="W1463" s="158">
        <v>0.65490000000000004</v>
      </c>
      <c r="X1463" s="158">
        <v>0.81569999999999998</v>
      </c>
      <c r="Y1463" s="158">
        <v>0.36409999999999998</v>
      </c>
      <c r="Z1463" s="158">
        <v>0.42649999999999999</v>
      </c>
      <c r="AA1463" s="158">
        <v>0.59850000000000003</v>
      </c>
      <c r="AB1463" s="158">
        <v>0.74629999999999996</v>
      </c>
      <c r="AC1463" s="158"/>
      <c r="AD1463" s="181">
        <v>2549</v>
      </c>
      <c r="AE1463" s="181" t="s">
        <v>84</v>
      </c>
      <c r="AF1463" s="181">
        <v>239</v>
      </c>
      <c r="AG1463" s="181">
        <v>745</v>
      </c>
      <c r="AH1463" s="181">
        <v>373</v>
      </c>
      <c r="AI1463" s="181">
        <v>116</v>
      </c>
      <c r="AJ1463" s="181">
        <v>919</v>
      </c>
      <c r="AK1463" s="181">
        <v>157</v>
      </c>
      <c r="AL1463" s="181">
        <v>3198</v>
      </c>
    </row>
    <row r="1464" spans="1:38" x14ac:dyDescent="0.25">
      <c r="A1464" s="159" t="s">
        <v>10104</v>
      </c>
      <c r="B1464" s="158">
        <v>0.63439999999999996</v>
      </c>
      <c r="C1464" s="158" t="s">
        <v>84</v>
      </c>
      <c r="D1464" s="158">
        <v>0.7883</v>
      </c>
      <c r="E1464" s="158">
        <v>0.79379999999999995</v>
      </c>
      <c r="F1464" s="158">
        <v>0.83479999999999999</v>
      </c>
      <c r="G1464" s="158" t="s">
        <v>84</v>
      </c>
      <c r="H1464" s="158">
        <v>0.4118</v>
      </c>
      <c r="I1464" s="158">
        <v>0.73309999999999997</v>
      </c>
      <c r="J1464" s="158"/>
      <c r="K1464" s="158"/>
      <c r="L1464" s="158"/>
      <c r="M1464" s="158">
        <v>0.61609999999999998</v>
      </c>
      <c r="N1464" s="158">
        <v>0.65200000000000002</v>
      </c>
      <c r="O1464" s="158" t="s">
        <v>84</v>
      </c>
      <c r="P1464" s="158" t="s">
        <v>84</v>
      </c>
      <c r="Q1464" s="158">
        <v>0.72389999999999999</v>
      </c>
      <c r="R1464" s="158">
        <v>0.83940000000000003</v>
      </c>
      <c r="S1464" s="158">
        <v>0.76259999999999994</v>
      </c>
      <c r="T1464" s="158">
        <v>0.82140000000000002</v>
      </c>
      <c r="U1464" s="158">
        <v>0.7964</v>
      </c>
      <c r="V1464" s="158">
        <v>0.86650000000000005</v>
      </c>
      <c r="W1464" s="158" t="s">
        <v>84</v>
      </c>
      <c r="X1464" s="158" t="s">
        <v>84</v>
      </c>
      <c r="Y1464" s="158">
        <v>0.38419999999999999</v>
      </c>
      <c r="Z1464" s="158">
        <v>0.43919999999999998</v>
      </c>
      <c r="AA1464" s="158">
        <v>0.65249999999999997</v>
      </c>
      <c r="AB1464" s="158">
        <v>0.79790000000000005</v>
      </c>
      <c r="AC1464" s="158"/>
      <c r="AD1464" s="181">
        <v>2804</v>
      </c>
      <c r="AE1464" s="181" t="s">
        <v>84</v>
      </c>
      <c r="AF1464" s="181">
        <v>202</v>
      </c>
      <c r="AG1464" s="181">
        <v>756</v>
      </c>
      <c r="AH1464" s="181">
        <v>449</v>
      </c>
      <c r="AI1464" s="181" t="s">
        <v>84</v>
      </c>
      <c r="AJ1464" s="181">
        <v>1197</v>
      </c>
      <c r="AK1464" s="181">
        <v>145</v>
      </c>
      <c r="AL1464" s="181">
        <v>3447</v>
      </c>
    </row>
    <row r="1465" spans="1:38" x14ac:dyDescent="0.25">
      <c r="A1465" s="159" t="s">
        <v>10105</v>
      </c>
      <c r="B1465" s="158">
        <v>0.55120000000000002</v>
      </c>
      <c r="C1465" s="158" t="s">
        <v>84</v>
      </c>
      <c r="D1465" s="158">
        <v>0.63739999999999997</v>
      </c>
      <c r="E1465" s="158">
        <v>0.72599999999999998</v>
      </c>
      <c r="F1465" s="158">
        <v>0.75439999999999996</v>
      </c>
      <c r="G1465" s="158" t="s">
        <v>84</v>
      </c>
      <c r="H1465" s="158">
        <v>0.30719999999999997</v>
      </c>
      <c r="I1465" s="158">
        <v>0.5302</v>
      </c>
      <c r="J1465" s="158"/>
      <c r="K1465" s="158"/>
      <c r="L1465" s="158"/>
      <c r="M1465" s="158">
        <v>0.53310000000000002</v>
      </c>
      <c r="N1465" s="158">
        <v>0.56899999999999995</v>
      </c>
      <c r="O1465" s="158" t="s">
        <v>84</v>
      </c>
      <c r="P1465" s="158" t="s">
        <v>84</v>
      </c>
      <c r="Q1465" s="158">
        <v>0.58030000000000004</v>
      </c>
      <c r="R1465" s="158">
        <v>0.68899999999999995</v>
      </c>
      <c r="S1465" s="158">
        <v>0.6946</v>
      </c>
      <c r="T1465" s="158">
        <v>0.75470000000000004</v>
      </c>
      <c r="U1465" s="158">
        <v>0.71040000000000003</v>
      </c>
      <c r="V1465" s="158">
        <v>0.79269999999999996</v>
      </c>
      <c r="W1465" s="158" t="s">
        <v>84</v>
      </c>
      <c r="X1465" s="158" t="s">
        <v>84</v>
      </c>
      <c r="Y1465" s="158">
        <v>0.28070000000000001</v>
      </c>
      <c r="Z1465" s="158">
        <v>0.33400000000000002</v>
      </c>
      <c r="AA1465" s="158">
        <v>0.44640000000000002</v>
      </c>
      <c r="AB1465" s="158">
        <v>0.60709999999999997</v>
      </c>
      <c r="AC1465" s="158"/>
      <c r="AD1465" s="181">
        <v>3037</v>
      </c>
      <c r="AE1465" s="181" t="s">
        <v>84</v>
      </c>
      <c r="AF1465" s="181">
        <v>313</v>
      </c>
      <c r="AG1465" s="181">
        <v>900</v>
      </c>
      <c r="AH1465" s="181">
        <v>439</v>
      </c>
      <c r="AI1465" s="181" t="s">
        <v>84</v>
      </c>
      <c r="AJ1465" s="181">
        <v>1150</v>
      </c>
      <c r="AK1465" s="181">
        <v>151</v>
      </c>
      <c r="AL1465" s="181">
        <v>3868</v>
      </c>
    </row>
    <row r="1466" spans="1:38" x14ac:dyDescent="0.25">
      <c r="A1466" s="159" t="s">
        <v>10106</v>
      </c>
      <c r="B1466" s="158">
        <v>0.51549999999999996</v>
      </c>
      <c r="C1466" s="158" t="s">
        <v>84</v>
      </c>
      <c r="D1466" s="158">
        <v>0.64380000000000004</v>
      </c>
      <c r="E1466" s="158">
        <v>0.67469999999999997</v>
      </c>
      <c r="F1466" s="158">
        <v>0.73519999999999996</v>
      </c>
      <c r="G1466" s="158" t="s">
        <v>84</v>
      </c>
      <c r="H1466" s="158">
        <v>0.28799999999999998</v>
      </c>
      <c r="I1466" s="158">
        <v>0.47089999999999999</v>
      </c>
      <c r="J1466" s="158"/>
      <c r="K1466" s="158"/>
      <c r="L1466" s="158"/>
      <c r="M1466" s="158">
        <v>0.49759999999999999</v>
      </c>
      <c r="N1466" s="158">
        <v>0.53300000000000003</v>
      </c>
      <c r="O1466" s="158" t="s">
        <v>84</v>
      </c>
      <c r="P1466" s="158" t="s">
        <v>84</v>
      </c>
      <c r="Q1466" s="158">
        <v>0.58609999999999995</v>
      </c>
      <c r="R1466" s="158">
        <v>0.6956</v>
      </c>
      <c r="S1466" s="158">
        <v>0.64090000000000003</v>
      </c>
      <c r="T1466" s="158">
        <v>0.70599999999999996</v>
      </c>
      <c r="U1466" s="158">
        <v>0.69199999999999995</v>
      </c>
      <c r="V1466" s="158">
        <v>0.77329999999999999</v>
      </c>
      <c r="W1466" s="158" t="s">
        <v>84</v>
      </c>
      <c r="X1466" s="158" t="s">
        <v>84</v>
      </c>
      <c r="Y1466" s="158">
        <v>0.26329999999999998</v>
      </c>
      <c r="Z1466" s="158">
        <v>0.31319999999999998</v>
      </c>
      <c r="AA1466" s="158">
        <v>0.39179999999999998</v>
      </c>
      <c r="AB1466" s="158">
        <v>0.54600000000000004</v>
      </c>
      <c r="AC1466" s="158"/>
      <c r="AD1466" s="181">
        <v>3139</v>
      </c>
      <c r="AE1466" s="181" t="s">
        <v>84</v>
      </c>
      <c r="AF1466" s="181">
        <v>308</v>
      </c>
      <c r="AG1466" s="181">
        <v>839</v>
      </c>
      <c r="AH1466" s="181">
        <v>474</v>
      </c>
      <c r="AI1466" s="181" t="s">
        <v>84</v>
      </c>
      <c r="AJ1466" s="181">
        <v>1269</v>
      </c>
      <c r="AK1466" s="181">
        <v>163</v>
      </c>
      <c r="AL1466" s="181">
        <v>4205</v>
      </c>
    </row>
    <row r="1467" spans="1:38" x14ac:dyDescent="0.25">
      <c r="A1467" s="159" t="s">
        <v>10107</v>
      </c>
      <c r="B1467" s="158">
        <v>0.52549999999999997</v>
      </c>
      <c r="C1467" s="158" t="s">
        <v>84</v>
      </c>
      <c r="D1467" s="158">
        <v>0.68330000000000002</v>
      </c>
      <c r="E1467" s="158">
        <v>0.69640000000000002</v>
      </c>
      <c r="F1467" s="158">
        <v>0.77359999999999995</v>
      </c>
      <c r="G1467" s="158" t="s">
        <v>84</v>
      </c>
      <c r="H1467" s="158">
        <v>0.28310000000000002</v>
      </c>
      <c r="I1467" s="158">
        <v>0.58730000000000004</v>
      </c>
      <c r="J1467" s="158"/>
      <c r="K1467" s="158"/>
      <c r="L1467" s="158"/>
      <c r="M1467" s="158">
        <v>0.50749999999999995</v>
      </c>
      <c r="N1467" s="158">
        <v>0.54310000000000003</v>
      </c>
      <c r="O1467" s="158" t="s">
        <v>84</v>
      </c>
      <c r="P1467" s="158" t="s">
        <v>84</v>
      </c>
      <c r="Q1467" s="158">
        <v>0.62219999999999998</v>
      </c>
      <c r="R1467" s="158">
        <v>0.73670000000000002</v>
      </c>
      <c r="S1467" s="158">
        <v>0.66269999999999996</v>
      </c>
      <c r="T1467" s="158">
        <v>0.72750000000000004</v>
      </c>
      <c r="U1467" s="158">
        <v>0.73270000000000002</v>
      </c>
      <c r="V1467" s="158">
        <v>0.80910000000000004</v>
      </c>
      <c r="W1467" s="158" t="s">
        <v>84</v>
      </c>
      <c r="X1467" s="158" t="s">
        <v>84</v>
      </c>
      <c r="Y1467" s="158">
        <v>0.25900000000000001</v>
      </c>
      <c r="Z1467" s="158">
        <v>0.30759999999999998</v>
      </c>
      <c r="AA1467" s="158">
        <v>0.50429999999999997</v>
      </c>
      <c r="AB1467" s="158">
        <v>0.66120000000000001</v>
      </c>
      <c r="AC1467" s="158"/>
      <c r="AD1467" s="181">
        <v>3108</v>
      </c>
      <c r="AE1467" s="181" t="s">
        <v>84</v>
      </c>
      <c r="AF1467" s="181">
        <v>270</v>
      </c>
      <c r="AG1467" s="181">
        <v>817</v>
      </c>
      <c r="AH1467" s="181">
        <v>482</v>
      </c>
      <c r="AI1467" s="181" t="s">
        <v>84</v>
      </c>
      <c r="AJ1467" s="181">
        <v>1304</v>
      </c>
      <c r="AK1467" s="181">
        <v>157</v>
      </c>
      <c r="AL1467" s="181">
        <v>4129</v>
      </c>
    </row>
    <row r="1468" spans="1:38" x14ac:dyDescent="0.25">
      <c r="A1468" s="159" t="s">
        <v>10108</v>
      </c>
      <c r="B1468" s="158">
        <v>0.57599999999999996</v>
      </c>
      <c r="C1468" s="158" t="s">
        <v>84</v>
      </c>
      <c r="D1468" s="158">
        <v>0.74019999999999997</v>
      </c>
      <c r="E1468" s="158">
        <v>0.73640000000000005</v>
      </c>
      <c r="F1468" s="158">
        <v>0.76600000000000001</v>
      </c>
      <c r="G1468" s="158">
        <v>0.67120000000000002</v>
      </c>
      <c r="H1468" s="158">
        <v>0.31159999999999999</v>
      </c>
      <c r="I1468" s="158">
        <v>0.59050000000000002</v>
      </c>
      <c r="J1468" s="158"/>
      <c r="K1468" s="158"/>
      <c r="L1468" s="158"/>
      <c r="M1468" s="158">
        <v>0.55630000000000002</v>
      </c>
      <c r="N1468" s="158">
        <v>0.59519999999999995</v>
      </c>
      <c r="O1468" s="158" t="s">
        <v>84</v>
      </c>
      <c r="P1468" s="158" t="s">
        <v>84</v>
      </c>
      <c r="Q1468" s="158">
        <v>0.67810000000000004</v>
      </c>
      <c r="R1468" s="158">
        <v>0.79220000000000002</v>
      </c>
      <c r="S1468" s="158">
        <v>0.70230000000000004</v>
      </c>
      <c r="T1468" s="158">
        <v>0.76719999999999999</v>
      </c>
      <c r="U1468" s="158">
        <v>0.71870000000000001</v>
      </c>
      <c r="V1468" s="158">
        <v>0.80649999999999999</v>
      </c>
      <c r="W1468" s="158">
        <v>0.57599999999999996</v>
      </c>
      <c r="X1468" s="158">
        <v>0.74970000000000003</v>
      </c>
      <c r="Y1468" s="158">
        <v>0.28189999999999998</v>
      </c>
      <c r="Z1468" s="158">
        <v>0.34179999999999999</v>
      </c>
      <c r="AA1468" s="158">
        <v>0.5081</v>
      </c>
      <c r="AB1468" s="158">
        <v>0.66379999999999995</v>
      </c>
      <c r="AC1468" s="158"/>
      <c r="AD1468" s="181">
        <v>2549</v>
      </c>
      <c r="AE1468" s="181" t="s">
        <v>84</v>
      </c>
      <c r="AF1468" s="181">
        <v>239</v>
      </c>
      <c r="AG1468" s="181">
        <v>745</v>
      </c>
      <c r="AH1468" s="181">
        <v>373</v>
      </c>
      <c r="AI1468" s="181">
        <v>116</v>
      </c>
      <c r="AJ1468" s="181">
        <v>919</v>
      </c>
      <c r="AK1468" s="181">
        <v>157</v>
      </c>
      <c r="AL1468" s="181">
        <v>3198</v>
      </c>
    </row>
    <row r="1469" spans="1:38" x14ac:dyDescent="0.25">
      <c r="A1469" s="159" t="s">
        <v>10109</v>
      </c>
      <c r="B1469" s="158">
        <v>0.56389999999999996</v>
      </c>
      <c r="C1469" s="158" t="s">
        <v>84</v>
      </c>
      <c r="D1469" s="158">
        <v>0.65749999999999997</v>
      </c>
      <c r="E1469" s="158">
        <v>0.72740000000000005</v>
      </c>
      <c r="F1469" s="158">
        <v>0.79349999999999998</v>
      </c>
      <c r="G1469" s="158" t="s">
        <v>84</v>
      </c>
      <c r="H1469" s="158">
        <v>0.33410000000000001</v>
      </c>
      <c r="I1469" s="158">
        <v>0.68659999999999999</v>
      </c>
      <c r="J1469" s="158"/>
      <c r="K1469" s="158"/>
      <c r="L1469" s="158"/>
      <c r="M1469" s="158">
        <v>0.54500000000000004</v>
      </c>
      <c r="N1469" s="158">
        <v>0.58230000000000004</v>
      </c>
      <c r="O1469" s="158" t="s">
        <v>84</v>
      </c>
      <c r="P1469" s="158" t="s">
        <v>84</v>
      </c>
      <c r="Q1469" s="158">
        <v>0.5857</v>
      </c>
      <c r="R1469" s="158">
        <v>0.7198</v>
      </c>
      <c r="S1469" s="158">
        <v>0.69320000000000004</v>
      </c>
      <c r="T1469" s="158">
        <v>0.75849999999999995</v>
      </c>
      <c r="U1469" s="158">
        <v>0.752</v>
      </c>
      <c r="V1469" s="158">
        <v>0.82889999999999997</v>
      </c>
      <c r="W1469" s="158" t="s">
        <v>84</v>
      </c>
      <c r="X1469" s="158" t="s">
        <v>84</v>
      </c>
      <c r="Y1469" s="158">
        <v>0.3075</v>
      </c>
      <c r="Z1469" s="158">
        <v>0.3609</v>
      </c>
      <c r="AA1469" s="158">
        <v>0.60329999999999995</v>
      </c>
      <c r="AB1469" s="158">
        <v>0.75590000000000002</v>
      </c>
      <c r="AC1469" s="158"/>
      <c r="AD1469" s="181">
        <v>2804</v>
      </c>
      <c r="AE1469" s="181" t="s">
        <v>84</v>
      </c>
      <c r="AF1469" s="181">
        <v>202</v>
      </c>
      <c r="AG1469" s="181">
        <v>756</v>
      </c>
      <c r="AH1469" s="181">
        <v>449</v>
      </c>
      <c r="AI1469" s="181" t="s">
        <v>84</v>
      </c>
      <c r="AJ1469" s="181">
        <v>1197</v>
      </c>
      <c r="AK1469" s="181">
        <v>145</v>
      </c>
      <c r="AL1469" s="181">
        <v>3447</v>
      </c>
    </row>
    <row r="1470" spans="1:38" x14ac:dyDescent="0.25">
      <c r="A1470" s="159" t="s">
        <v>10110</v>
      </c>
      <c r="B1470" s="158">
        <v>0.50560000000000005</v>
      </c>
      <c r="C1470" s="158" t="s">
        <v>84</v>
      </c>
      <c r="D1470" s="158">
        <v>0.5917</v>
      </c>
      <c r="E1470" s="158">
        <v>0.68969999999999998</v>
      </c>
      <c r="F1470" s="158">
        <v>0.70189999999999997</v>
      </c>
      <c r="G1470" s="158" t="s">
        <v>84</v>
      </c>
      <c r="H1470" s="158">
        <v>0.25679999999999997</v>
      </c>
      <c r="I1470" s="158">
        <v>0.49199999999999999</v>
      </c>
      <c r="J1470" s="158"/>
      <c r="K1470" s="158"/>
      <c r="L1470" s="158"/>
      <c r="M1470" s="158">
        <v>0.48720000000000002</v>
      </c>
      <c r="N1470" s="158">
        <v>0.52359999999999995</v>
      </c>
      <c r="O1470" s="158" t="s">
        <v>84</v>
      </c>
      <c r="P1470" s="158" t="s">
        <v>84</v>
      </c>
      <c r="Q1470" s="158">
        <v>0.53339999999999999</v>
      </c>
      <c r="R1470" s="158">
        <v>0.6452</v>
      </c>
      <c r="S1470" s="158">
        <v>0.65710000000000002</v>
      </c>
      <c r="T1470" s="158">
        <v>0.71989999999999998</v>
      </c>
      <c r="U1470" s="158">
        <v>0.65549999999999997</v>
      </c>
      <c r="V1470" s="158">
        <v>0.74339999999999995</v>
      </c>
      <c r="W1470" s="158" t="s">
        <v>84</v>
      </c>
      <c r="X1470" s="158" t="s">
        <v>84</v>
      </c>
      <c r="Y1470" s="158">
        <v>0.23169999999999999</v>
      </c>
      <c r="Z1470" s="158">
        <v>0.28260000000000002</v>
      </c>
      <c r="AA1470" s="158">
        <v>0.4083</v>
      </c>
      <c r="AB1470" s="158">
        <v>0.57030000000000003</v>
      </c>
      <c r="AC1470" s="158"/>
      <c r="AD1470" s="181">
        <v>3037</v>
      </c>
      <c r="AE1470" s="181" t="s">
        <v>84</v>
      </c>
      <c r="AF1470" s="181">
        <v>313</v>
      </c>
      <c r="AG1470" s="181">
        <v>900</v>
      </c>
      <c r="AH1470" s="181">
        <v>439</v>
      </c>
      <c r="AI1470" s="181" t="s">
        <v>84</v>
      </c>
      <c r="AJ1470" s="181">
        <v>1150</v>
      </c>
      <c r="AK1470" s="181">
        <v>151</v>
      </c>
      <c r="AL1470" s="181">
        <v>3868</v>
      </c>
    </row>
    <row r="1471" spans="1:38" x14ac:dyDescent="0.25">
      <c r="A1471" s="159" t="s">
        <v>10111</v>
      </c>
      <c r="B1471" s="158">
        <v>0.47189999999999999</v>
      </c>
      <c r="C1471" s="158" t="s">
        <v>84</v>
      </c>
      <c r="D1471" s="158">
        <v>0.57220000000000004</v>
      </c>
      <c r="E1471" s="158">
        <v>0.62839999999999996</v>
      </c>
      <c r="F1471" s="158">
        <v>0.69530000000000003</v>
      </c>
      <c r="G1471" s="158" t="s">
        <v>84</v>
      </c>
      <c r="H1471" s="158">
        <v>0.2505</v>
      </c>
      <c r="I1471" s="158">
        <v>0.435</v>
      </c>
      <c r="J1471" s="158"/>
      <c r="K1471" s="158"/>
      <c r="L1471" s="158"/>
      <c r="M1471" s="158">
        <v>0.45390000000000003</v>
      </c>
      <c r="N1471" s="158">
        <v>0.48959999999999998</v>
      </c>
      <c r="O1471" s="158" t="s">
        <v>84</v>
      </c>
      <c r="P1471" s="158" t="s">
        <v>84</v>
      </c>
      <c r="Q1471" s="158">
        <v>0.5131</v>
      </c>
      <c r="R1471" s="158">
        <v>0.62680000000000002</v>
      </c>
      <c r="S1471" s="158">
        <v>0.59360000000000002</v>
      </c>
      <c r="T1471" s="158">
        <v>0.66120000000000001</v>
      </c>
      <c r="U1471" s="158">
        <v>0.65029999999999999</v>
      </c>
      <c r="V1471" s="158">
        <v>0.73570000000000002</v>
      </c>
      <c r="W1471" s="158" t="s">
        <v>84</v>
      </c>
      <c r="X1471" s="158" t="s">
        <v>84</v>
      </c>
      <c r="Y1471" s="158">
        <v>0.2268</v>
      </c>
      <c r="Z1471" s="158">
        <v>0.27489999999999998</v>
      </c>
      <c r="AA1471" s="158">
        <v>0.35680000000000001</v>
      </c>
      <c r="AB1471" s="158">
        <v>0.51049999999999995</v>
      </c>
      <c r="AC1471" s="158"/>
      <c r="AD1471" s="181">
        <v>3139</v>
      </c>
      <c r="AE1471" s="181" t="s">
        <v>84</v>
      </c>
      <c r="AF1471" s="181">
        <v>308</v>
      </c>
      <c r="AG1471" s="181">
        <v>839</v>
      </c>
      <c r="AH1471" s="181">
        <v>474</v>
      </c>
      <c r="AI1471" s="181" t="s">
        <v>84</v>
      </c>
      <c r="AJ1471" s="181">
        <v>1269</v>
      </c>
      <c r="AK1471" s="181">
        <v>163</v>
      </c>
      <c r="AL1471" s="181">
        <v>4205</v>
      </c>
    </row>
    <row r="1472" spans="1:38" x14ac:dyDescent="0.25">
      <c r="A1472" s="159" t="s">
        <v>10112</v>
      </c>
      <c r="B1472" s="158">
        <v>0.48249999999999998</v>
      </c>
      <c r="C1472" s="158" t="s">
        <v>84</v>
      </c>
      <c r="D1472" s="158">
        <v>0.63219999999999998</v>
      </c>
      <c r="E1472" s="158">
        <v>0.65210000000000001</v>
      </c>
      <c r="F1472" s="158">
        <v>0.75129999999999997</v>
      </c>
      <c r="G1472" s="158" t="s">
        <v>84</v>
      </c>
      <c r="H1472" s="158">
        <v>0.23710000000000001</v>
      </c>
      <c r="I1472" s="158">
        <v>0.53620000000000001</v>
      </c>
      <c r="J1472" s="158"/>
      <c r="K1472" s="158"/>
      <c r="L1472" s="158"/>
      <c r="M1472" s="158">
        <v>0.46439999999999998</v>
      </c>
      <c r="N1472" s="158">
        <v>0.50029999999999997</v>
      </c>
      <c r="O1472" s="158" t="s">
        <v>84</v>
      </c>
      <c r="P1472" s="158" t="s">
        <v>84</v>
      </c>
      <c r="Q1472" s="158">
        <v>0.56899999999999995</v>
      </c>
      <c r="R1472" s="158">
        <v>0.68869999999999998</v>
      </c>
      <c r="S1472" s="158">
        <v>0.61709999999999998</v>
      </c>
      <c r="T1472" s="158">
        <v>0.68469999999999998</v>
      </c>
      <c r="U1472" s="158">
        <v>0.70899999999999996</v>
      </c>
      <c r="V1472" s="158">
        <v>0.78839999999999999</v>
      </c>
      <c r="W1472" s="158" t="s">
        <v>84</v>
      </c>
      <c r="X1472" s="158" t="s">
        <v>84</v>
      </c>
      <c r="Y1472" s="158">
        <v>0.2142</v>
      </c>
      <c r="Z1472" s="158">
        <v>0.2606</v>
      </c>
      <c r="AA1472" s="158">
        <v>0.45250000000000001</v>
      </c>
      <c r="AB1472" s="158">
        <v>0.61260000000000003</v>
      </c>
      <c r="AC1472" s="158"/>
      <c r="AD1472" s="181">
        <v>3108</v>
      </c>
      <c r="AE1472" s="181" t="s">
        <v>84</v>
      </c>
      <c r="AF1472" s="181">
        <v>270</v>
      </c>
      <c r="AG1472" s="181">
        <v>817</v>
      </c>
      <c r="AH1472" s="181">
        <v>482</v>
      </c>
      <c r="AI1472" s="181" t="s">
        <v>84</v>
      </c>
      <c r="AJ1472" s="181">
        <v>1304</v>
      </c>
      <c r="AK1472" s="181">
        <v>157</v>
      </c>
      <c r="AL1472" s="181">
        <v>4129</v>
      </c>
    </row>
    <row r="1473" spans="1:38" x14ac:dyDescent="0.25">
      <c r="A1473" s="159" t="s">
        <v>10113</v>
      </c>
      <c r="B1473" s="158">
        <v>0.53190000000000004</v>
      </c>
      <c r="C1473" s="158" t="s">
        <v>84</v>
      </c>
      <c r="D1473" s="158">
        <v>0.68049999999999999</v>
      </c>
      <c r="E1473" s="158">
        <v>0.70389999999999997</v>
      </c>
      <c r="F1473" s="158">
        <v>0.72209999999999996</v>
      </c>
      <c r="G1473" s="158">
        <v>0.62929999999999997</v>
      </c>
      <c r="H1473" s="158">
        <v>0.2616</v>
      </c>
      <c r="I1473" s="158">
        <v>0.54700000000000004</v>
      </c>
      <c r="J1473" s="158"/>
      <c r="K1473" s="158"/>
      <c r="L1473" s="158"/>
      <c r="M1473" s="158">
        <v>0.51190000000000002</v>
      </c>
      <c r="N1473" s="158">
        <v>0.5514</v>
      </c>
      <c r="O1473" s="158" t="s">
        <v>84</v>
      </c>
      <c r="P1473" s="158" t="s">
        <v>84</v>
      </c>
      <c r="Q1473" s="158">
        <v>0.61539999999999995</v>
      </c>
      <c r="R1473" s="158">
        <v>0.73699999999999999</v>
      </c>
      <c r="S1473" s="158">
        <v>0.66849999999999998</v>
      </c>
      <c r="T1473" s="158">
        <v>0.73629999999999995</v>
      </c>
      <c r="U1473" s="158">
        <v>0.67249999999999999</v>
      </c>
      <c r="V1473" s="158">
        <v>0.76549999999999996</v>
      </c>
      <c r="W1473" s="158">
        <v>0.53200000000000003</v>
      </c>
      <c r="X1473" s="158">
        <v>0.71189999999999998</v>
      </c>
      <c r="Y1473" s="158">
        <v>0.2334</v>
      </c>
      <c r="Z1473" s="158">
        <v>0.29060000000000002</v>
      </c>
      <c r="AA1473" s="158">
        <v>0.4642</v>
      </c>
      <c r="AB1473" s="158">
        <v>0.62229999999999996</v>
      </c>
      <c r="AC1473" s="158"/>
      <c r="AD1473" s="181">
        <v>2549</v>
      </c>
      <c r="AE1473" s="181" t="s">
        <v>84</v>
      </c>
      <c r="AF1473" s="181">
        <v>239</v>
      </c>
      <c r="AG1473" s="181">
        <v>745</v>
      </c>
      <c r="AH1473" s="181">
        <v>373</v>
      </c>
      <c r="AI1473" s="181">
        <v>116</v>
      </c>
      <c r="AJ1473" s="181">
        <v>919</v>
      </c>
      <c r="AK1473" s="181">
        <v>157</v>
      </c>
      <c r="AL1473" s="181">
        <v>3198</v>
      </c>
    </row>
    <row r="1474" spans="1:38" x14ac:dyDescent="0.25">
      <c r="A1474" s="159" t="s">
        <v>10114</v>
      </c>
      <c r="B1474" s="158">
        <v>0.52129999999999999</v>
      </c>
      <c r="C1474" s="158" t="s">
        <v>84</v>
      </c>
      <c r="D1474" s="158">
        <v>0.58609999999999995</v>
      </c>
      <c r="E1474" s="158">
        <v>0.69520000000000004</v>
      </c>
      <c r="F1474" s="158">
        <v>0.74690000000000001</v>
      </c>
      <c r="G1474" s="158" t="s">
        <v>84</v>
      </c>
      <c r="H1474" s="158">
        <v>0.28649999999999998</v>
      </c>
      <c r="I1474" s="158">
        <v>0.68149999999999999</v>
      </c>
      <c r="J1474" s="158"/>
      <c r="K1474" s="158"/>
      <c r="L1474" s="158"/>
      <c r="M1474" s="158">
        <v>0.50219999999999998</v>
      </c>
      <c r="N1474" s="158">
        <v>0.54</v>
      </c>
      <c r="O1474" s="158" t="s">
        <v>84</v>
      </c>
      <c r="P1474" s="158" t="s">
        <v>84</v>
      </c>
      <c r="Q1474" s="158">
        <v>0.51290000000000002</v>
      </c>
      <c r="R1474" s="158">
        <v>0.6522</v>
      </c>
      <c r="S1474" s="158">
        <v>0.65969999999999995</v>
      </c>
      <c r="T1474" s="158">
        <v>0.7278</v>
      </c>
      <c r="U1474" s="158">
        <v>0.70269999999999999</v>
      </c>
      <c r="V1474" s="158">
        <v>0.78569999999999995</v>
      </c>
      <c r="W1474" s="158" t="s">
        <v>84</v>
      </c>
      <c r="X1474" s="158" t="s">
        <v>84</v>
      </c>
      <c r="Y1474" s="158">
        <v>0.26090000000000002</v>
      </c>
      <c r="Z1474" s="158">
        <v>0.31259999999999999</v>
      </c>
      <c r="AA1474" s="158">
        <v>0.59770000000000001</v>
      </c>
      <c r="AB1474" s="158">
        <v>0.75149999999999995</v>
      </c>
      <c r="AC1474" s="158"/>
      <c r="AD1474" s="181">
        <v>2804</v>
      </c>
      <c r="AE1474" s="181" t="s">
        <v>84</v>
      </c>
      <c r="AF1474" s="181">
        <v>202</v>
      </c>
      <c r="AG1474" s="181">
        <v>756</v>
      </c>
      <c r="AH1474" s="181">
        <v>449</v>
      </c>
      <c r="AI1474" s="181" t="s">
        <v>84</v>
      </c>
      <c r="AJ1474" s="181">
        <v>1197</v>
      </c>
      <c r="AK1474" s="181">
        <v>145</v>
      </c>
      <c r="AL1474" s="181">
        <v>3447</v>
      </c>
    </row>
    <row r="1475" spans="1:38" x14ac:dyDescent="0.25">
      <c r="A1475" s="159" t="s">
        <v>10115</v>
      </c>
      <c r="B1475" s="158">
        <v>0.70989999999999998</v>
      </c>
      <c r="C1475" s="158" t="s">
        <v>84</v>
      </c>
      <c r="D1475" s="158">
        <v>0.82640000000000002</v>
      </c>
      <c r="E1475" s="158">
        <v>0.79239999999999999</v>
      </c>
      <c r="F1475" s="158">
        <v>0.82289999999999996</v>
      </c>
      <c r="G1475" s="158">
        <v>0.80859999999999999</v>
      </c>
      <c r="H1475" s="158">
        <v>0.46660000000000001</v>
      </c>
      <c r="I1475" s="158">
        <v>0.74909999999999999</v>
      </c>
      <c r="J1475" s="158"/>
      <c r="K1475" s="158"/>
      <c r="L1475" s="158"/>
      <c r="M1475" s="158">
        <v>0.70079999999999998</v>
      </c>
      <c r="N1475" s="158">
        <v>0.71879999999999999</v>
      </c>
      <c r="O1475" s="158" t="s">
        <v>84</v>
      </c>
      <c r="P1475" s="158" t="s">
        <v>84</v>
      </c>
      <c r="Q1475" s="158">
        <v>0.8115</v>
      </c>
      <c r="R1475" s="158">
        <v>0.84019999999999995</v>
      </c>
      <c r="S1475" s="158">
        <v>0.77559999999999996</v>
      </c>
      <c r="T1475" s="158">
        <v>0.80810000000000004</v>
      </c>
      <c r="U1475" s="158">
        <v>0.7994</v>
      </c>
      <c r="V1475" s="158">
        <v>0.84379999999999999</v>
      </c>
      <c r="W1475" s="158">
        <v>0.74080000000000001</v>
      </c>
      <c r="X1475" s="158">
        <v>0.86040000000000005</v>
      </c>
      <c r="Y1475" s="158">
        <v>0.44829999999999998</v>
      </c>
      <c r="Z1475" s="158">
        <v>0.48459999999999998</v>
      </c>
      <c r="AA1475" s="158">
        <v>0.70540000000000003</v>
      </c>
      <c r="AB1475" s="158">
        <v>0.7873</v>
      </c>
      <c r="AC1475" s="158"/>
      <c r="AD1475" s="181">
        <v>10411</v>
      </c>
      <c r="AE1475" s="181" t="s">
        <v>84</v>
      </c>
      <c r="AF1475" s="181">
        <v>2951</v>
      </c>
      <c r="AG1475" s="181">
        <v>2584</v>
      </c>
      <c r="AH1475" s="181">
        <v>1234</v>
      </c>
      <c r="AI1475" s="181">
        <v>180</v>
      </c>
      <c r="AJ1475" s="181">
        <v>3008</v>
      </c>
      <c r="AK1475" s="181">
        <v>454</v>
      </c>
      <c r="AL1475" s="181">
        <v>10020</v>
      </c>
    </row>
    <row r="1476" spans="1:38" x14ac:dyDescent="0.25">
      <c r="A1476" s="159" t="s">
        <v>10116</v>
      </c>
      <c r="B1476" s="158">
        <v>0.69799999999999995</v>
      </c>
      <c r="C1476" s="158" t="s">
        <v>84</v>
      </c>
      <c r="D1476" s="158">
        <v>0.8357</v>
      </c>
      <c r="E1476" s="158">
        <v>0.81369999999999998</v>
      </c>
      <c r="F1476" s="158">
        <v>0.78090000000000004</v>
      </c>
      <c r="G1476" s="158">
        <v>0.76980000000000004</v>
      </c>
      <c r="H1476" s="158">
        <v>0.42559999999999998</v>
      </c>
      <c r="I1476" s="158">
        <v>0.67810000000000004</v>
      </c>
      <c r="J1476" s="158"/>
      <c r="K1476" s="158"/>
      <c r="L1476" s="158"/>
      <c r="M1476" s="158">
        <v>0.68869999999999998</v>
      </c>
      <c r="N1476" s="158">
        <v>0.70699999999999996</v>
      </c>
      <c r="O1476" s="158" t="s">
        <v>84</v>
      </c>
      <c r="P1476" s="158" t="s">
        <v>84</v>
      </c>
      <c r="Q1476" s="158">
        <v>0.82069999999999999</v>
      </c>
      <c r="R1476" s="158">
        <v>0.84950000000000003</v>
      </c>
      <c r="S1476" s="158">
        <v>0.79779999999999995</v>
      </c>
      <c r="T1476" s="158">
        <v>0.82850000000000001</v>
      </c>
      <c r="U1476" s="158">
        <v>0.75590000000000002</v>
      </c>
      <c r="V1476" s="158">
        <v>0.80369999999999997</v>
      </c>
      <c r="W1476" s="158">
        <v>0.69710000000000005</v>
      </c>
      <c r="X1476" s="158">
        <v>0.82720000000000005</v>
      </c>
      <c r="Y1476" s="158">
        <v>0.40739999999999998</v>
      </c>
      <c r="Z1476" s="158">
        <v>0.44359999999999999</v>
      </c>
      <c r="AA1476" s="158">
        <v>0.62590000000000001</v>
      </c>
      <c r="AB1476" s="158">
        <v>0.72460000000000002</v>
      </c>
      <c r="AC1476" s="158"/>
      <c r="AD1476" s="181">
        <v>10257</v>
      </c>
      <c r="AE1476" s="181" t="s">
        <v>84</v>
      </c>
      <c r="AF1476" s="181">
        <v>2817</v>
      </c>
      <c r="AG1476" s="181">
        <v>2704</v>
      </c>
      <c r="AH1476" s="181">
        <v>1236</v>
      </c>
      <c r="AI1476" s="181">
        <v>172</v>
      </c>
      <c r="AJ1476" s="181">
        <v>2968</v>
      </c>
      <c r="AK1476" s="181">
        <v>360</v>
      </c>
      <c r="AL1476" s="181">
        <v>9936</v>
      </c>
    </row>
    <row r="1477" spans="1:38" x14ac:dyDescent="0.25">
      <c r="A1477" s="159" t="s">
        <v>10117</v>
      </c>
      <c r="B1477" s="158">
        <v>0.69159999999999999</v>
      </c>
      <c r="C1477" s="158" t="s">
        <v>84</v>
      </c>
      <c r="D1477" s="158">
        <v>0.82930000000000004</v>
      </c>
      <c r="E1477" s="158">
        <v>0.80679999999999996</v>
      </c>
      <c r="F1477" s="158">
        <v>0.81789999999999996</v>
      </c>
      <c r="G1477" s="158">
        <v>0.77329999999999999</v>
      </c>
      <c r="H1477" s="158">
        <v>0.43669999999999998</v>
      </c>
      <c r="I1477" s="158">
        <v>0.6159</v>
      </c>
      <c r="J1477" s="158"/>
      <c r="K1477" s="158"/>
      <c r="L1477" s="158"/>
      <c r="M1477" s="158">
        <v>0.68179999999999996</v>
      </c>
      <c r="N1477" s="158">
        <v>0.70120000000000005</v>
      </c>
      <c r="O1477" s="158" t="s">
        <v>84</v>
      </c>
      <c r="P1477" s="158" t="s">
        <v>84</v>
      </c>
      <c r="Q1477" s="158">
        <v>0.81289999999999996</v>
      </c>
      <c r="R1477" s="158">
        <v>0.84440000000000004</v>
      </c>
      <c r="S1477" s="158">
        <v>0.78949999999999998</v>
      </c>
      <c r="T1477" s="158">
        <v>0.82269999999999999</v>
      </c>
      <c r="U1477" s="158">
        <v>0.79330000000000001</v>
      </c>
      <c r="V1477" s="158">
        <v>0.83979999999999999</v>
      </c>
      <c r="W1477" s="158">
        <v>0.69620000000000004</v>
      </c>
      <c r="X1477" s="158">
        <v>0.83309999999999995</v>
      </c>
      <c r="Y1477" s="158">
        <v>0.41839999999999999</v>
      </c>
      <c r="Z1477" s="158">
        <v>0.45490000000000003</v>
      </c>
      <c r="AA1477" s="158">
        <v>0.55169999999999997</v>
      </c>
      <c r="AB1477" s="158">
        <v>0.67379999999999995</v>
      </c>
      <c r="AC1477" s="158"/>
      <c r="AD1477" s="181">
        <v>9362</v>
      </c>
      <c r="AE1477" s="181" t="s">
        <v>84</v>
      </c>
      <c r="AF1477" s="181">
        <v>2453</v>
      </c>
      <c r="AG1477" s="181">
        <v>2391</v>
      </c>
      <c r="AH1477" s="181">
        <v>1159</v>
      </c>
      <c r="AI1477" s="181">
        <v>153</v>
      </c>
      <c r="AJ1477" s="181">
        <v>2952</v>
      </c>
      <c r="AK1477" s="181">
        <v>254</v>
      </c>
      <c r="AL1477" s="181">
        <v>9094</v>
      </c>
    </row>
    <row r="1478" spans="1:38" x14ac:dyDescent="0.25">
      <c r="A1478" s="159" t="s">
        <v>10118</v>
      </c>
      <c r="B1478" s="158">
        <v>0.74019999999999997</v>
      </c>
      <c r="C1478" s="158" t="s">
        <v>84</v>
      </c>
      <c r="D1478" s="158">
        <v>0.84450000000000003</v>
      </c>
      <c r="E1478" s="158">
        <v>0.82530000000000003</v>
      </c>
      <c r="F1478" s="158">
        <v>0.83479999999999999</v>
      </c>
      <c r="G1478" s="158">
        <v>0.81979999999999997</v>
      </c>
      <c r="H1478" s="158">
        <v>0.47389999999999999</v>
      </c>
      <c r="I1478" s="158">
        <v>0.80659999999999998</v>
      </c>
      <c r="J1478" s="158"/>
      <c r="K1478" s="158"/>
      <c r="L1478" s="158"/>
      <c r="M1478" s="158">
        <v>0.73109999999999997</v>
      </c>
      <c r="N1478" s="158">
        <v>0.749</v>
      </c>
      <c r="O1478" s="158" t="s">
        <v>84</v>
      </c>
      <c r="P1478" s="158" t="s">
        <v>84</v>
      </c>
      <c r="Q1478" s="158">
        <v>0.82950000000000002</v>
      </c>
      <c r="R1478" s="158">
        <v>0.85829999999999995</v>
      </c>
      <c r="S1478" s="158">
        <v>0.80930000000000002</v>
      </c>
      <c r="T1478" s="158">
        <v>0.84</v>
      </c>
      <c r="U1478" s="158">
        <v>0.81110000000000004</v>
      </c>
      <c r="V1478" s="158">
        <v>0.85580000000000001</v>
      </c>
      <c r="W1478" s="158">
        <v>0.75800000000000001</v>
      </c>
      <c r="X1478" s="158">
        <v>0.86729999999999996</v>
      </c>
      <c r="Y1478" s="158">
        <v>0.45379999999999998</v>
      </c>
      <c r="Z1478" s="158">
        <v>0.49370000000000003</v>
      </c>
      <c r="AA1478" s="158">
        <v>0.7732</v>
      </c>
      <c r="AB1478" s="158">
        <v>0.83550000000000002</v>
      </c>
      <c r="AC1478" s="158"/>
      <c r="AD1478" s="181">
        <v>9674</v>
      </c>
      <c r="AE1478" s="181" t="s">
        <v>84</v>
      </c>
      <c r="AF1478" s="181">
        <v>2650</v>
      </c>
      <c r="AG1478" s="181">
        <v>2537</v>
      </c>
      <c r="AH1478" s="181">
        <v>1139</v>
      </c>
      <c r="AI1478" s="181">
        <v>211</v>
      </c>
      <c r="AJ1478" s="181">
        <v>2481</v>
      </c>
      <c r="AK1478" s="181">
        <v>656</v>
      </c>
      <c r="AL1478" s="181">
        <v>8708</v>
      </c>
    </row>
    <row r="1479" spans="1:38" x14ac:dyDescent="0.25">
      <c r="A1479" s="159" t="s">
        <v>10119</v>
      </c>
      <c r="B1479" s="158">
        <v>0.69989999999999997</v>
      </c>
      <c r="C1479" s="158" t="s">
        <v>84</v>
      </c>
      <c r="D1479" s="158">
        <v>0.85360000000000003</v>
      </c>
      <c r="E1479" s="158">
        <v>0.81340000000000001</v>
      </c>
      <c r="F1479" s="158">
        <v>0.81620000000000004</v>
      </c>
      <c r="G1479" s="158">
        <v>0.81899999999999995</v>
      </c>
      <c r="H1479" s="158">
        <v>0.44540000000000002</v>
      </c>
      <c r="I1479" s="158">
        <v>0.56259999999999999</v>
      </c>
      <c r="J1479" s="158"/>
      <c r="K1479" s="158"/>
      <c r="L1479" s="158"/>
      <c r="M1479" s="158">
        <v>0.68930000000000002</v>
      </c>
      <c r="N1479" s="158">
        <v>0.71030000000000004</v>
      </c>
      <c r="O1479" s="158" t="s">
        <v>84</v>
      </c>
      <c r="P1479" s="158" t="s">
        <v>84</v>
      </c>
      <c r="Q1479" s="158">
        <v>0.83560000000000001</v>
      </c>
      <c r="R1479" s="158">
        <v>0.86970000000000003</v>
      </c>
      <c r="S1479" s="158">
        <v>0.79520000000000002</v>
      </c>
      <c r="T1479" s="158">
        <v>0.83020000000000005</v>
      </c>
      <c r="U1479" s="158">
        <v>0.79020000000000001</v>
      </c>
      <c r="V1479" s="158">
        <v>0.83930000000000005</v>
      </c>
      <c r="W1479" s="158">
        <v>0.73309999999999997</v>
      </c>
      <c r="X1479" s="158">
        <v>0.87949999999999995</v>
      </c>
      <c r="Y1479" s="158">
        <v>0.42559999999999998</v>
      </c>
      <c r="Z1479" s="158">
        <v>0.46510000000000001</v>
      </c>
      <c r="AA1479" s="158">
        <v>0.48099999999999998</v>
      </c>
      <c r="AB1479" s="158">
        <v>0.63619999999999999</v>
      </c>
      <c r="AC1479" s="158"/>
      <c r="AD1479" s="181">
        <v>7828</v>
      </c>
      <c r="AE1479" s="181" t="s">
        <v>84</v>
      </c>
      <c r="AF1479" s="181">
        <v>1889</v>
      </c>
      <c r="AG1479" s="181">
        <v>2096</v>
      </c>
      <c r="AH1479" s="181">
        <v>1045</v>
      </c>
      <c r="AI1479" s="181">
        <v>117</v>
      </c>
      <c r="AJ1479" s="181">
        <v>2521</v>
      </c>
      <c r="AK1479" s="181">
        <v>160</v>
      </c>
      <c r="AL1479" s="181">
        <v>7280</v>
      </c>
    </row>
    <row r="1480" spans="1:38" x14ac:dyDescent="0.25">
      <c r="A1480" s="159" t="s">
        <v>10120</v>
      </c>
      <c r="B1480" s="158">
        <v>0.90229999999999999</v>
      </c>
      <c r="C1480" s="158" t="s">
        <v>84</v>
      </c>
      <c r="D1480" s="158">
        <v>0.98199999999999998</v>
      </c>
      <c r="E1480" s="158">
        <v>0.94279999999999997</v>
      </c>
      <c r="F1480" s="158">
        <v>0.95330000000000004</v>
      </c>
      <c r="G1480" s="158">
        <v>0.95099999999999996</v>
      </c>
      <c r="H1480" s="158">
        <v>0.76690000000000003</v>
      </c>
      <c r="I1480" s="158">
        <v>0.89300000000000002</v>
      </c>
      <c r="J1480" s="158"/>
      <c r="K1480" s="158"/>
      <c r="L1480" s="158"/>
      <c r="M1480" s="158">
        <v>0.89639999999999997</v>
      </c>
      <c r="N1480" s="158">
        <v>0.90790000000000004</v>
      </c>
      <c r="O1480" s="158" t="s">
        <v>84</v>
      </c>
      <c r="P1480" s="158" t="s">
        <v>84</v>
      </c>
      <c r="Q1480" s="158">
        <v>0.97629999999999995</v>
      </c>
      <c r="R1480" s="158">
        <v>0.98640000000000005</v>
      </c>
      <c r="S1480" s="158">
        <v>0.93300000000000005</v>
      </c>
      <c r="T1480" s="158">
        <v>0.95120000000000005</v>
      </c>
      <c r="U1480" s="158">
        <v>0.93969999999999998</v>
      </c>
      <c r="V1480" s="158">
        <v>0.96389999999999998</v>
      </c>
      <c r="W1480" s="158">
        <v>0.90669999999999995</v>
      </c>
      <c r="X1480" s="158">
        <v>0.97460000000000002</v>
      </c>
      <c r="Y1480" s="158">
        <v>0.75139999999999996</v>
      </c>
      <c r="Z1480" s="158">
        <v>0.78159999999999996</v>
      </c>
      <c r="AA1480" s="158">
        <v>0.86060000000000003</v>
      </c>
      <c r="AB1480" s="158">
        <v>0.91830000000000001</v>
      </c>
      <c r="AC1480" s="158"/>
      <c r="AD1480" s="181">
        <v>10411</v>
      </c>
      <c r="AE1480" s="181" t="s">
        <v>84</v>
      </c>
      <c r="AF1480" s="181">
        <v>2951</v>
      </c>
      <c r="AG1480" s="181">
        <v>2584</v>
      </c>
      <c r="AH1480" s="181">
        <v>1234</v>
      </c>
      <c r="AI1480" s="181">
        <v>180</v>
      </c>
      <c r="AJ1480" s="181">
        <v>3008</v>
      </c>
      <c r="AK1480" s="181">
        <v>454</v>
      </c>
      <c r="AL1480" s="181">
        <v>10020</v>
      </c>
    </row>
    <row r="1481" spans="1:38" x14ac:dyDescent="0.25">
      <c r="A1481" s="159" t="s">
        <v>10121</v>
      </c>
      <c r="B1481" s="158">
        <v>0.89019999999999999</v>
      </c>
      <c r="C1481" s="158" t="s">
        <v>84</v>
      </c>
      <c r="D1481" s="158">
        <v>0.98260000000000003</v>
      </c>
      <c r="E1481" s="158">
        <v>0.94479999999999997</v>
      </c>
      <c r="F1481" s="158">
        <v>0.93730000000000002</v>
      </c>
      <c r="G1481" s="158">
        <v>0.94879999999999998</v>
      </c>
      <c r="H1481" s="158">
        <v>0.73899999999999999</v>
      </c>
      <c r="I1481" s="158">
        <v>0.81510000000000005</v>
      </c>
      <c r="J1481" s="158"/>
      <c r="K1481" s="158"/>
      <c r="L1481" s="158"/>
      <c r="M1481" s="158">
        <v>0.88400000000000001</v>
      </c>
      <c r="N1481" s="158">
        <v>0.8962</v>
      </c>
      <c r="O1481" s="158" t="s">
        <v>84</v>
      </c>
      <c r="P1481" s="158" t="s">
        <v>84</v>
      </c>
      <c r="Q1481" s="158">
        <v>0.9768</v>
      </c>
      <c r="R1481" s="158">
        <v>0.98699999999999999</v>
      </c>
      <c r="S1481" s="158">
        <v>0.93530000000000002</v>
      </c>
      <c r="T1481" s="158">
        <v>0.95289999999999997</v>
      </c>
      <c r="U1481" s="158">
        <v>0.92210000000000003</v>
      </c>
      <c r="V1481" s="158">
        <v>0.9496</v>
      </c>
      <c r="W1481" s="158">
        <v>0.90259999999999996</v>
      </c>
      <c r="X1481" s="158">
        <v>0.97340000000000004</v>
      </c>
      <c r="Y1481" s="158">
        <v>0.72289999999999999</v>
      </c>
      <c r="Z1481" s="158">
        <v>0.75439999999999996</v>
      </c>
      <c r="AA1481" s="158">
        <v>0.77100000000000002</v>
      </c>
      <c r="AB1481" s="158">
        <v>0.85150000000000003</v>
      </c>
      <c r="AC1481" s="158"/>
      <c r="AD1481" s="181">
        <v>10257</v>
      </c>
      <c r="AE1481" s="181" t="s">
        <v>84</v>
      </c>
      <c r="AF1481" s="181">
        <v>2817</v>
      </c>
      <c r="AG1481" s="181">
        <v>2704</v>
      </c>
      <c r="AH1481" s="181">
        <v>1236</v>
      </c>
      <c r="AI1481" s="181">
        <v>172</v>
      </c>
      <c r="AJ1481" s="181">
        <v>2968</v>
      </c>
      <c r="AK1481" s="181">
        <v>360</v>
      </c>
      <c r="AL1481" s="181">
        <v>9936</v>
      </c>
    </row>
    <row r="1482" spans="1:38" x14ac:dyDescent="0.25">
      <c r="A1482" s="159" t="s">
        <v>10122</v>
      </c>
      <c r="B1482" s="158">
        <v>0.88739999999999997</v>
      </c>
      <c r="C1482" s="158" t="s">
        <v>84</v>
      </c>
      <c r="D1482" s="158">
        <v>0.98240000000000005</v>
      </c>
      <c r="E1482" s="158">
        <v>0.93410000000000004</v>
      </c>
      <c r="F1482" s="158">
        <v>0.94169999999999998</v>
      </c>
      <c r="G1482" s="158">
        <v>0.91590000000000005</v>
      </c>
      <c r="H1482" s="158">
        <v>0.75629999999999997</v>
      </c>
      <c r="I1482" s="158">
        <v>0.78879999999999995</v>
      </c>
      <c r="J1482" s="158"/>
      <c r="K1482" s="158"/>
      <c r="L1482" s="158"/>
      <c r="M1482" s="158">
        <v>0.88080000000000003</v>
      </c>
      <c r="N1482" s="158">
        <v>0.89370000000000005</v>
      </c>
      <c r="O1482" s="158" t="s">
        <v>84</v>
      </c>
      <c r="P1482" s="158" t="s">
        <v>84</v>
      </c>
      <c r="Q1482" s="158">
        <v>0.97599999999999998</v>
      </c>
      <c r="R1482" s="158">
        <v>0.98709999999999998</v>
      </c>
      <c r="S1482" s="158">
        <v>0.92330000000000001</v>
      </c>
      <c r="T1482" s="158">
        <v>0.94350000000000001</v>
      </c>
      <c r="U1482" s="158">
        <v>0.9264</v>
      </c>
      <c r="V1482" s="158">
        <v>0.95399999999999996</v>
      </c>
      <c r="W1482" s="158">
        <v>0.85880000000000001</v>
      </c>
      <c r="X1482" s="158">
        <v>0.9506</v>
      </c>
      <c r="Y1482" s="158">
        <v>0.74050000000000005</v>
      </c>
      <c r="Z1482" s="158">
        <v>0.77139999999999997</v>
      </c>
      <c r="AA1482" s="158">
        <v>0.73329999999999995</v>
      </c>
      <c r="AB1482" s="158">
        <v>0.83399999999999996</v>
      </c>
      <c r="AC1482" s="158"/>
      <c r="AD1482" s="181">
        <v>9362</v>
      </c>
      <c r="AE1482" s="181" t="s">
        <v>84</v>
      </c>
      <c r="AF1482" s="181">
        <v>2453</v>
      </c>
      <c r="AG1482" s="181">
        <v>2391</v>
      </c>
      <c r="AH1482" s="181">
        <v>1159</v>
      </c>
      <c r="AI1482" s="181">
        <v>153</v>
      </c>
      <c r="AJ1482" s="181">
        <v>2952</v>
      </c>
      <c r="AK1482" s="181">
        <v>254</v>
      </c>
      <c r="AL1482" s="181">
        <v>9094</v>
      </c>
    </row>
    <row r="1483" spans="1:38" x14ac:dyDescent="0.25">
      <c r="A1483" s="159" t="s">
        <v>10123</v>
      </c>
      <c r="B1483" s="158">
        <v>0.92030000000000001</v>
      </c>
      <c r="C1483" s="158" t="s">
        <v>84</v>
      </c>
      <c r="D1483" s="158">
        <v>0.98599999999999999</v>
      </c>
      <c r="E1483" s="158">
        <v>0.95609999999999995</v>
      </c>
      <c r="F1483" s="158">
        <v>0.9597</v>
      </c>
      <c r="G1483" s="158">
        <v>0.98209999999999997</v>
      </c>
      <c r="H1483" s="158">
        <v>0.78580000000000005</v>
      </c>
      <c r="I1483" s="158">
        <v>0.93689999999999996</v>
      </c>
      <c r="J1483" s="158"/>
      <c r="K1483" s="158"/>
      <c r="L1483" s="158"/>
      <c r="M1483" s="158">
        <v>0.91469999999999996</v>
      </c>
      <c r="N1483" s="158">
        <v>0.92559999999999998</v>
      </c>
      <c r="O1483" s="158" t="s">
        <v>84</v>
      </c>
      <c r="P1483" s="158" t="s">
        <v>84</v>
      </c>
      <c r="Q1483" s="158">
        <v>0.98050000000000004</v>
      </c>
      <c r="R1483" s="158">
        <v>0.99</v>
      </c>
      <c r="S1483" s="158">
        <v>0.94730000000000003</v>
      </c>
      <c r="T1483" s="158">
        <v>0.96350000000000002</v>
      </c>
      <c r="U1483" s="158">
        <v>0.94630000000000003</v>
      </c>
      <c r="V1483" s="158">
        <v>0.96970000000000001</v>
      </c>
      <c r="W1483" s="158">
        <v>0.95009999999999994</v>
      </c>
      <c r="X1483" s="158">
        <v>0.99370000000000003</v>
      </c>
      <c r="Y1483" s="158">
        <v>0.76919999999999999</v>
      </c>
      <c r="Z1483" s="158">
        <v>0.8014</v>
      </c>
      <c r="AA1483" s="158">
        <v>0.91520000000000001</v>
      </c>
      <c r="AB1483" s="158">
        <v>0.95320000000000005</v>
      </c>
      <c r="AC1483" s="158"/>
      <c r="AD1483" s="181">
        <v>9674</v>
      </c>
      <c r="AE1483" s="181" t="s">
        <v>84</v>
      </c>
      <c r="AF1483" s="181">
        <v>2650</v>
      </c>
      <c r="AG1483" s="181">
        <v>2537</v>
      </c>
      <c r="AH1483" s="181">
        <v>1139</v>
      </c>
      <c r="AI1483" s="181">
        <v>211</v>
      </c>
      <c r="AJ1483" s="181">
        <v>2481</v>
      </c>
      <c r="AK1483" s="181">
        <v>656</v>
      </c>
      <c r="AL1483" s="181">
        <v>8708</v>
      </c>
    </row>
    <row r="1484" spans="1:38" x14ac:dyDescent="0.25">
      <c r="A1484" s="159" t="s">
        <v>10124</v>
      </c>
      <c r="B1484" s="158">
        <v>0.88580000000000003</v>
      </c>
      <c r="C1484" s="158" t="s">
        <v>84</v>
      </c>
      <c r="D1484" s="158">
        <v>0.98360000000000003</v>
      </c>
      <c r="E1484" s="158">
        <v>0.93259999999999998</v>
      </c>
      <c r="F1484" s="158">
        <v>0.93520000000000003</v>
      </c>
      <c r="G1484" s="158">
        <v>0.97560000000000002</v>
      </c>
      <c r="H1484" s="158">
        <v>0.75870000000000004</v>
      </c>
      <c r="I1484" s="158">
        <v>0.73250000000000004</v>
      </c>
      <c r="J1484" s="158"/>
      <c r="K1484" s="158"/>
      <c r="L1484" s="158"/>
      <c r="M1484" s="158">
        <v>0.87849999999999995</v>
      </c>
      <c r="N1484" s="158">
        <v>0.89270000000000005</v>
      </c>
      <c r="O1484" s="158" t="s">
        <v>84</v>
      </c>
      <c r="P1484" s="158" t="s">
        <v>84</v>
      </c>
      <c r="Q1484" s="158">
        <v>0.97640000000000005</v>
      </c>
      <c r="R1484" s="158">
        <v>0.98870000000000002</v>
      </c>
      <c r="S1484" s="158">
        <v>0.92090000000000005</v>
      </c>
      <c r="T1484" s="158">
        <v>0.94269999999999998</v>
      </c>
      <c r="U1484" s="158">
        <v>0.91830000000000001</v>
      </c>
      <c r="V1484" s="158">
        <v>0.94869999999999999</v>
      </c>
      <c r="W1484" s="158">
        <v>0.92190000000000005</v>
      </c>
      <c r="X1484" s="158">
        <v>0.99250000000000005</v>
      </c>
      <c r="Y1484" s="158">
        <v>0.74160000000000004</v>
      </c>
      <c r="Z1484" s="158">
        <v>0.77490000000000003</v>
      </c>
      <c r="AA1484" s="158">
        <v>0.6573</v>
      </c>
      <c r="AB1484" s="158">
        <v>0.79379999999999995</v>
      </c>
      <c r="AC1484" s="158"/>
      <c r="AD1484" s="181">
        <v>7828</v>
      </c>
      <c r="AE1484" s="181" t="s">
        <v>84</v>
      </c>
      <c r="AF1484" s="181">
        <v>1889</v>
      </c>
      <c r="AG1484" s="181">
        <v>2096</v>
      </c>
      <c r="AH1484" s="181">
        <v>1045</v>
      </c>
      <c r="AI1484" s="181">
        <v>117</v>
      </c>
      <c r="AJ1484" s="181">
        <v>2521</v>
      </c>
      <c r="AK1484" s="181">
        <v>160</v>
      </c>
      <c r="AL1484" s="181">
        <v>7280</v>
      </c>
    </row>
    <row r="1485" spans="1:38" x14ac:dyDescent="0.25">
      <c r="A1485" s="159" t="s">
        <v>10125</v>
      </c>
      <c r="B1485" s="158">
        <v>0.59360000000000002</v>
      </c>
      <c r="C1485" s="158" t="s">
        <v>84</v>
      </c>
      <c r="D1485" s="158">
        <v>0.6996</v>
      </c>
      <c r="E1485" s="158">
        <v>0.70279999999999998</v>
      </c>
      <c r="F1485" s="158">
        <v>0.7036</v>
      </c>
      <c r="G1485" s="158">
        <v>0.69110000000000005</v>
      </c>
      <c r="H1485" s="158">
        <v>0.3357</v>
      </c>
      <c r="I1485" s="158">
        <v>0.65400000000000003</v>
      </c>
      <c r="J1485" s="158"/>
      <c r="K1485" s="158"/>
      <c r="L1485" s="158"/>
      <c r="M1485" s="158">
        <v>0.58350000000000002</v>
      </c>
      <c r="N1485" s="158">
        <v>0.60350000000000004</v>
      </c>
      <c r="O1485" s="158" t="s">
        <v>84</v>
      </c>
      <c r="P1485" s="158" t="s">
        <v>84</v>
      </c>
      <c r="Q1485" s="158">
        <v>0.68130000000000002</v>
      </c>
      <c r="R1485" s="158">
        <v>0.71709999999999996</v>
      </c>
      <c r="S1485" s="158">
        <v>0.6835</v>
      </c>
      <c r="T1485" s="158">
        <v>0.72109999999999996</v>
      </c>
      <c r="U1485" s="158">
        <v>0.67569999999999997</v>
      </c>
      <c r="V1485" s="158">
        <v>0.72970000000000002</v>
      </c>
      <c r="W1485" s="158">
        <v>0.61350000000000005</v>
      </c>
      <c r="X1485" s="158">
        <v>0.75629999999999997</v>
      </c>
      <c r="Y1485" s="158">
        <v>0.31809999999999999</v>
      </c>
      <c r="Z1485" s="158">
        <v>0.3533</v>
      </c>
      <c r="AA1485" s="158">
        <v>0.60609999999999997</v>
      </c>
      <c r="AB1485" s="158">
        <v>0.69750000000000001</v>
      </c>
      <c r="AC1485" s="158"/>
      <c r="AD1485" s="181">
        <v>10411</v>
      </c>
      <c r="AE1485" s="181" t="s">
        <v>84</v>
      </c>
      <c r="AF1485" s="181">
        <v>2951</v>
      </c>
      <c r="AG1485" s="181">
        <v>2584</v>
      </c>
      <c r="AH1485" s="181">
        <v>1234</v>
      </c>
      <c r="AI1485" s="181">
        <v>180</v>
      </c>
      <c r="AJ1485" s="181">
        <v>3008</v>
      </c>
      <c r="AK1485" s="181">
        <v>454</v>
      </c>
      <c r="AL1485" s="181">
        <v>10020</v>
      </c>
    </row>
    <row r="1486" spans="1:38" x14ac:dyDescent="0.25">
      <c r="A1486" s="159" t="s">
        <v>10126</v>
      </c>
      <c r="B1486" s="158">
        <v>0.58389999999999997</v>
      </c>
      <c r="C1486" s="158" t="s">
        <v>84</v>
      </c>
      <c r="D1486" s="158">
        <v>0.70430000000000004</v>
      </c>
      <c r="E1486" s="158">
        <v>0.71589999999999998</v>
      </c>
      <c r="F1486" s="158">
        <v>0.68459999999999999</v>
      </c>
      <c r="G1486" s="158">
        <v>0.64429999999999998</v>
      </c>
      <c r="H1486" s="158">
        <v>0.30370000000000003</v>
      </c>
      <c r="I1486" s="158">
        <v>0.58679999999999999</v>
      </c>
      <c r="J1486" s="158"/>
      <c r="K1486" s="158"/>
      <c r="L1486" s="158"/>
      <c r="M1486" s="158">
        <v>0.57369999999999999</v>
      </c>
      <c r="N1486" s="158">
        <v>0.59389999999999998</v>
      </c>
      <c r="O1486" s="158" t="s">
        <v>84</v>
      </c>
      <c r="P1486" s="158" t="s">
        <v>84</v>
      </c>
      <c r="Q1486" s="158">
        <v>0.68559999999999999</v>
      </c>
      <c r="R1486" s="158">
        <v>0.72209999999999996</v>
      </c>
      <c r="S1486" s="158">
        <v>0.69720000000000004</v>
      </c>
      <c r="T1486" s="158">
        <v>0.73370000000000002</v>
      </c>
      <c r="U1486" s="158">
        <v>0.65600000000000003</v>
      </c>
      <c r="V1486" s="158">
        <v>0.71130000000000004</v>
      </c>
      <c r="W1486" s="158">
        <v>0.56340000000000001</v>
      </c>
      <c r="X1486" s="158">
        <v>0.71399999999999997</v>
      </c>
      <c r="Y1486" s="158">
        <v>0.28649999999999998</v>
      </c>
      <c r="Z1486" s="158">
        <v>0.32100000000000001</v>
      </c>
      <c r="AA1486" s="158">
        <v>0.53190000000000004</v>
      </c>
      <c r="AB1486" s="158">
        <v>0.63749999999999996</v>
      </c>
      <c r="AC1486" s="158"/>
      <c r="AD1486" s="181">
        <v>10257</v>
      </c>
      <c r="AE1486" s="181" t="s">
        <v>84</v>
      </c>
      <c r="AF1486" s="181">
        <v>2817</v>
      </c>
      <c r="AG1486" s="181">
        <v>2704</v>
      </c>
      <c r="AH1486" s="181">
        <v>1236</v>
      </c>
      <c r="AI1486" s="181">
        <v>172</v>
      </c>
      <c r="AJ1486" s="181">
        <v>2968</v>
      </c>
      <c r="AK1486" s="181">
        <v>360</v>
      </c>
      <c r="AL1486" s="181">
        <v>9936</v>
      </c>
    </row>
    <row r="1487" spans="1:38" x14ac:dyDescent="0.25">
      <c r="A1487" s="159" t="s">
        <v>10127</v>
      </c>
      <c r="B1487" s="158">
        <v>0.5827</v>
      </c>
      <c r="C1487" s="158" t="s">
        <v>84</v>
      </c>
      <c r="D1487" s="158">
        <v>0.71689999999999998</v>
      </c>
      <c r="E1487" s="158">
        <v>0.72209999999999996</v>
      </c>
      <c r="F1487" s="158">
        <v>0.70089999999999997</v>
      </c>
      <c r="G1487" s="158">
        <v>0.69040000000000001</v>
      </c>
      <c r="H1487" s="158">
        <v>0.31219999999999998</v>
      </c>
      <c r="I1487" s="158">
        <v>0.52600000000000002</v>
      </c>
      <c r="J1487" s="158"/>
      <c r="K1487" s="158"/>
      <c r="L1487" s="158"/>
      <c r="M1487" s="158">
        <v>0.57210000000000005</v>
      </c>
      <c r="N1487" s="158">
        <v>0.59330000000000005</v>
      </c>
      <c r="O1487" s="158" t="s">
        <v>84</v>
      </c>
      <c r="P1487" s="158" t="s">
        <v>84</v>
      </c>
      <c r="Q1487" s="158">
        <v>0.69689999999999996</v>
      </c>
      <c r="R1487" s="158">
        <v>0.7359</v>
      </c>
      <c r="S1487" s="158">
        <v>0.70199999999999996</v>
      </c>
      <c r="T1487" s="158">
        <v>0.74099999999999999</v>
      </c>
      <c r="U1487" s="158">
        <v>0.6714</v>
      </c>
      <c r="V1487" s="158">
        <v>0.72819999999999996</v>
      </c>
      <c r="W1487" s="158">
        <v>0.60650000000000004</v>
      </c>
      <c r="X1487" s="158">
        <v>0.75990000000000002</v>
      </c>
      <c r="Y1487" s="158">
        <v>0.29480000000000001</v>
      </c>
      <c r="Z1487" s="158">
        <v>0.32969999999999999</v>
      </c>
      <c r="AA1487" s="158">
        <v>0.46050000000000002</v>
      </c>
      <c r="AB1487" s="158">
        <v>0.58720000000000006</v>
      </c>
      <c r="AC1487" s="158"/>
      <c r="AD1487" s="181">
        <v>9362</v>
      </c>
      <c r="AE1487" s="181" t="s">
        <v>84</v>
      </c>
      <c r="AF1487" s="181">
        <v>2453</v>
      </c>
      <c r="AG1487" s="181">
        <v>2391</v>
      </c>
      <c r="AH1487" s="181">
        <v>1159</v>
      </c>
      <c r="AI1487" s="181">
        <v>153</v>
      </c>
      <c r="AJ1487" s="181">
        <v>2952</v>
      </c>
      <c r="AK1487" s="181">
        <v>254</v>
      </c>
      <c r="AL1487" s="181">
        <v>9094</v>
      </c>
    </row>
    <row r="1488" spans="1:38" x14ac:dyDescent="0.25">
      <c r="A1488" s="159" t="s">
        <v>10128</v>
      </c>
      <c r="B1488" s="158">
        <v>0.62519999999999998</v>
      </c>
      <c r="C1488" s="158" t="s">
        <v>84</v>
      </c>
      <c r="D1488" s="158">
        <v>0.71640000000000004</v>
      </c>
      <c r="E1488" s="158">
        <v>0.73519999999999996</v>
      </c>
      <c r="F1488" s="158">
        <v>0.72160000000000002</v>
      </c>
      <c r="G1488" s="158">
        <v>0.66290000000000004</v>
      </c>
      <c r="H1488" s="158">
        <v>0.35599999999999998</v>
      </c>
      <c r="I1488" s="158">
        <v>0.6704</v>
      </c>
      <c r="J1488" s="158"/>
      <c r="K1488" s="158"/>
      <c r="L1488" s="158"/>
      <c r="M1488" s="158">
        <v>0.6149</v>
      </c>
      <c r="N1488" s="158">
        <v>0.63529999999999998</v>
      </c>
      <c r="O1488" s="158" t="s">
        <v>84</v>
      </c>
      <c r="P1488" s="158" t="s">
        <v>84</v>
      </c>
      <c r="Q1488" s="158">
        <v>0.69740000000000002</v>
      </c>
      <c r="R1488" s="158">
        <v>0.73429999999999995</v>
      </c>
      <c r="S1488" s="158">
        <v>0.71640000000000004</v>
      </c>
      <c r="T1488" s="158">
        <v>0.753</v>
      </c>
      <c r="U1488" s="158">
        <v>0.69289999999999996</v>
      </c>
      <c r="V1488" s="158">
        <v>0.74819999999999998</v>
      </c>
      <c r="W1488" s="158">
        <v>0.59079999999999999</v>
      </c>
      <c r="X1488" s="158">
        <v>0.72529999999999994</v>
      </c>
      <c r="Y1488" s="158">
        <v>0.33650000000000002</v>
      </c>
      <c r="Z1488" s="158">
        <v>0.37559999999999999</v>
      </c>
      <c r="AA1488" s="158">
        <v>0.63100000000000001</v>
      </c>
      <c r="AB1488" s="158">
        <v>0.70650000000000002</v>
      </c>
      <c r="AC1488" s="158"/>
      <c r="AD1488" s="181">
        <v>9674</v>
      </c>
      <c r="AE1488" s="181" t="s">
        <v>84</v>
      </c>
      <c r="AF1488" s="181">
        <v>2650</v>
      </c>
      <c r="AG1488" s="181">
        <v>2537</v>
      </c>
      <c r="AH1488" s="181">
        <v>1139</v>
      </c>
      <c r="AI1488" s="181">
        <v>211</v>
      </c>
      <c r="AJ1488" s="181">
        <v>2481</v>
      </c>
      <c r="AK1488" s="181">
        <v>656</v>
      </c>
      <c r="AL1488" s="181">
        <v>8708</v>
      </c>
    </row>
    <row r="1489" spans="1:38" x14ac:dyDescent="0.25">
      <c r="A1489" s="159" t="s">
        <v>10129</v>
      </c>
      <c r="B1489" s="158">
        <v>0.60160000000000002</v>
      </c>
      <c r="C1489" s="158" t="s">
        <v>84</v>
      </c>
      <c r="D1489" s="158">
        <v>0.73209999999999997</v>
      </c>
      <c r="E1489" s="158">
        <v>0.74139999999999995</v>
      </c>
      <c r="F1489" s="158">
        <v>0.73960000000000004</v>
      </c>
      <c r="G1489" s="158">
        <v>0.75129999999999997</v>
      </c>
      <c r="H1489" s="158">
        <v>0.3296</v>
      </c>
      <c r="I1489" s="158">
        <v>0.50839999999999996</v>
      </c>
      <c r="J1489" s="158"/>
      <c r="K1489" s="158"/>
      <c r="L1489" s="158"/>
      <c r="M1489" s="158">
        <v>0.59</v>
      </c>
      <c r="N1489" s="158">
        <v>0.61309999999999998</v>
      </c>
      <c r="O1489" s="158" t="s">
        <v>84</v>
      </c>
      <c r="P1489" s="158" t="s">
        <v>84</v>
      </c>
      <c r="Q1489" s="158">
        <v>0.70950000000000002</v>
      </c>
      <c r="R1489" s="158">
        <v>0.75329999999999997</v>
      </c>
      <c r="S1489" s="158">
        <v>0.72040000000000004</v>
      </c>
      <c r="T1489" s="158">
        <v>0.7611</v>
      </c>
      <c r="U1489" s="158">
        <v>0.7097</v>
      </c>
      <c r="V1489" s="158">
        <v>0.76690000000000003</v>
      </c>
      <c r="W1489" s="158">
        <v>0.65649999999999997</v>
      </c>
      <c r="X1489" s="158">
        <v>0.82330000000000003</v>
      </c>
      <c r="Y1489" s="158">
        <v>0.3105</v>
      </c>
      <c r="Z1489" s="158">
        <v>0.34889999999999999</v>
      </c>
      <c r="AA1489" s="158">
        <v>0.42609999999999998</v>
      </c>
      <c r="AB1489" s="158">
        <v>0.5847</v>
      </c>
      <c r="AC1489" s="158"/>
      <c r="AD1489" s="181">
        <v>7828</v>
      </c>
      <c r="AE1489" s="181" t="s">
        <v>84</v>
      </c>
      <c r="AF1489" s="181">
        <v>1889</v>
      </c>
      <c r="AG1489" s="181">
        <v>2096</v>
      </c>
      <c r="AH1489" s="181">
        <v>1045</v>
      </c>
      <c r="AI1489" s="181">
        <v>117</v>
      </c>
      <c r="AJ1489" s="181">
        <v>2521</v>
      </c>
      <c r="AK1489" s="181">
        <v>160</v>
      </c>
      <c r="AL1489" s="181">
        <v>7280</v>
      </c>
    </row>
    <row r="1490" spans="1:38" x14ac:dyDescent="0.25">
      <c r="A1490" s="159" t="s">
        <v>10130</v>
      </c>
      <c r="B1490" s="158">
        <v>0.51139999999999997</v>
      </c>
      <c r="C1490" s="158" t="s">
        <v>84</v>
      </c>
      <c r="D1490" s="158">
        <v>0.60909999999999997</v>
      </c>
      <c r="E1490" s="158">
        <v>0.63949999999999996</v>
      </c>
      <c r="F1490" s="158">
        <v>0.6038</v>
      </c>
      <c r="G1490" s="158">
        <v>0.60329999999999995</v>
      </c>
      <c r="H1490" s="158">
        <v>0.25650000000000001</v>
      </c>
      <c r="I1490" s="158">
        <v>0.55320000000000003</v>
      </c>
      <c r="J1490" s="158"/>
      <c r="K1490" s="158"/>
      <c r="L1490" s="158"/>
      <c r="M1490" s="158">
        <v>0.50080000000000002</v>
      </c>
      <c r="N1490" s="158">
        <v>0.52200000000000002</v>
      </c>
      <c r="O1490" s="158" t="s">
        <v>84</v>
      </c>
      <c r="P1490" s="158" t="s">
        <v>84</v>
      </c>
      <c r="Q1490" s="158">
        <v>0.58879999999999999</v>
      </c>
      <c r="R1490" s="158">
        <v>0.62870000000000004</v>
      </c>
      <c r="S1490" s="158">
        <v>0.61850000000000005</v>
      </c>
      <c r="T1490" s="158">
        <v>0.65969999999999995</v>
      </c>
      <c r="U1490" s="158">
        <v>0.57310000000000005</v>
      </c>
      <c r="V1490" s="158">
        <v>0.63300000000000001</v>
      </c>
      <c r="W1490" s="158">
        <v>0.52190000000000003</v>
      </c>
      <c r="X1490" s="158">
        <v>0.67510000000000003</v>
      </c>
      <c r="Y1490" s="158">
        <v>0.23960000000000001</v>
      </c>
      <c r="Z1490" s="158">
        <v>0.2737</v>
      </c>
      <c r="AA1490" s="158">
        <v>0.50260000000000005</v>
      </c>
      <c r="AB1490" s="158">
        <v>0.60089999999999999</v>
      </c>
      <c r="AC1490" s="158"/>
      <c r="AD1490" s="181">
        <v>10411</v>
      </c>
      <c r="AE1490" s="181" t="s">
        <v>84</v>
      </c>
      <c r="AF1490" s="181">
        <v>2951</v>
      </c>
      <c r="AG1490" s="181">
        <v>2584</v>
      </c>
      <c r="AH1490" s="181">
        <v>1234</v>
      </c>
      <c r="AI1490" s="181">
        <v>180</v>
      </c>
      <c r="AJ1490" s="181">
        <v>3008</v>
      </c>
      <c r="AK1490" s="181">
        <v>454</v>
      </c>
      <c r="AL1490" s="181">
        <v>10020</v>
      </c>
    </row>
    <row r="1491" spans="1:38" x14ac:dyDescent="0.25">
      <c r="A1491" s="159" t="s">
        <v>10131</v>
      </c>
      <c r="B1491" s="158">
        <v>0.51339999999999997</v>
      </c>
      <c r="C1491" s="158" t="s">
        <v>84</v>
      </c>
      <c r="D1491" s="158">
        <v>0.62360000000000004</v>
      </c>
      <c r="E1491" s="158">
        <v>0.65380000000000005</v>
      </c>
      <c r="F1491" s="158">
        <v>0.63539999999999996</v>
      </c>
      <c r="G1491" s="158">
        <v>0.5806</v>
      </c>
      <c r="H1491" s="158">
        <v>0.22889999999999999</v>
      </c>
      <c r="I1491" s="158">
        <v>0.50180000000000002</v>
      </c>
      <c r="J1491" s="158"/>
      <c r="K1491" s="158"/>
      <c r="L1491" s="158"/>
      <c r="M1491" s="158">
        <v>0.50270000000000004</v>
      </c>
      <c r="N1491" s="158">
        <v>0.52400000000000002</v>
      </c>
      <c r="O1491" s="158" t="s">
        <v>84</v>
      </c>
      <c r="P1491" s="158" t="s">
        <v>84</v>
      </c>
      <c r="Q1491" s="158">
        <v>0.60299999999999998</v>
      </c>
      <c r="R1491" s="158">
        <v>0.64339999999999997</v>
      </c>
      <c r="S1491" s="158">
        <v>0.63329999999999997</v>
      </c>
      <c r="T1491" s="158">
        <v>0.67349999999999999</v>
      </c>
      <c r="U1491" s="158">
        <v>0.60489999999999999</v>
      </c>
      <c r="V1491" s="158">
        <v>0.66410000000000002</v>
      </c>
      <c r="W1491" s="158">
        <v>0.4955</v>
      </c>
      <c r="X1491" s="158">
        <v>0.65639999999999998</v>
      </c>
      <c r="Y1491" s="158">
        <v>0.2127</v>
      </c>
      <c r="Z1491" s="158">
        <v>0.2455</v>
      </c>
      <c r="AA1491" s="158">
        <v>0.44529999999999997</v>
      </c>
      <c r="AB1491" s="158">
        <v>0.55549999999999999</v>
      </c>
      <c r="AC1491" s="158"/>
      <c r="AD1491" s="181">
        <v>10257</v>
      </c>
      <c r="AE1491" s="181" t="s">
        <v>84</v>
      </c>
      <c r="AF1491" s="181">
        <v>2817</v>
      </c>
      <c r="AG1491" s="181">
        <v>2704</v>
      </c>
      <c r="AH1491" s="181">
        <v>1236</v>
      </c>
      <c r="AI1491" s="181">
        <v>172</v>
      </c>
      <c r="AJ1491" s="181">
        <v>2968</v>
      </c>
      <c r="AK1491" s="181">
        <v>360</v>
      </c>
      <c r="AL1491" s="181">
        <v>9936</v>
      </c>
    </row>
    <row r="1492" spans="1:38" x14ac:dyDescent="0.25">
      <c r="A1492" s="159" t="s">
        <v>10132</v>
      </c>
      <c r="B1492" s="158">
        <v>0.51359999999999995</v>
      </c>
      <c r="C1492" s="158" t="s">
        <v>84</v>
      </c>
      <c r="D1492" s="158">
        <v>0.63160000000000005</v>
      </c>
      <c r="E1492" s="158">
        <v>0.65990000000000004</v>
      </c>
      <c r="F1492" s="158">
        <v>0.63500000000000001</v>
      </c>
      <c r="G1492" s="158">
        <v>0.61719999999999997</v>
      </c>
      <c r="H1492" s="158">
        <v>0.24970000000000001</v>
      </c>
      <c r="I1492" s="158">
        <v>0.4652</v>
      </c>
      <c r="J1492" s="158"/>
      <c r="K1492" s="158"/>
      <c r="L1492" s="158"/>
      <c r="M1492" s="158">
        <v>0.50239999999999996</v>
      </c>
      <c r="N1492" s="158">
        <v>0.52480000000000004</v>
      </c>
      <c r="O1492" s="158" t="s">
        <v>84</v>
      </c>
      <c r="P1492" s="158" t="s">
        <v>84</v>
      </c>
      <c r="Q1492" s="158">
        <v>0.60919999999999996</v>
      </c>
      <c r="R1492" s="158">
        <v>0.65300000000000002</v>
      </c>
      <c r="S1492" s="158">
        <v>0.63780000000000003</v>
      </c>
      <c r="T1492" s="158">
        <v>0.68089999999999995</v>
      </c>
      <c r="U1492" s="158">
        <v>0.60309999999999997</v>
      </c>
      <c r="V1492" s="158">
        <v>0.66510000000000002</v>
      </c>
      <c r="W1492" s="158">
        <v>0.52890000000000004</v>
      </c>
      <c r="X1492" s="158">
        <v>0.69389999999999996</v>
      </c>
      <c r="Y1492" s="158">
        <v>0.23300000000000001</v>
      </c>
      <c r="Z1492" s="158">
        <v>0.26679999999999998</v>
      </c>
      <c r="AA1492" s="158">
        <v>0.39900000000000002</v>
      </c>
      <c r="AB1492" s="158">
        <v>0.52869999999999995</v>
      </c>
      <c r="AC1492" s="158"/>
      <c r="AD1492" s="181">
        <v>9362</v>
      </c>
      <c r="AE1492" s="181" t="s">
        <v>84</v>
      </c>
      <c r="AF1492" s="181">
        <v>2453</v>
      </c>
      <c r="AG1492" s="181">
        <v>2391</v>
      </c>
      <c r="AH1492" s="181">
        <v>1159</v>
      </c>
      <c r="AI1492" s="181">
        <v>153</v>
      </c>
      <c r="AJ1492" s="181">
        <v>2952</v>
      </c>
      <c r="AK1492" s="181">
        <v>254</v>
      </c>
      <c r="AL1492" s="181">
        <v>9094</v>
      </c>
    </row>
    <row r="1493" spans="1:38" x14ac:dyDescent="0.25">
      <c r="A1493" s="159" t="s">
        <v>10133</v>
      </c>
      <c r="B1493" s="158">
        <v>0.54110000000000003</v>
      </c>
      <c r="C1493" s="158" t="s">
        <v>84</v>
      </c>
      <c r="D1493" s="158">
        <v>0.61760000000000004</v>
      </c>
      <c r="E1493" s="158">
        <v>0.66600000000000004</v>
      </c>
      <c r="F1493" s="158">
        <v>0.625</v>
      </c>
      <c r="G1493" s="158">
        <v>0.60160000000000002</v>
      </c>
      <c r="H1493" s="158">
        <v>0.27439999999999998</v>
      </c>
      <c r="I1493" s="158">
        <v>0.59179999999999999</v>
      </c>
      <c r="J1493" s="158"/>
      <c r="K1493" s="158"/>
      <c r="L1493" s="158"/>
      <c r="M1493" s="158">
        <v>0.53010000000000002</v>
      </c>
      <c r="N1493" s="158">
        <v>0.55189999999999995</v>
      </c>
      <c r="O1493" s="158" t="s">
        <v>84</v>
      </c>
      <c r="P1493" s="158" t="s">
        <v>84</v>
      </c>
      <c r="Q1493" s="158">
        <v>0.59619999999999995</v>
      </c>
      <c r="R1493" s="158">
        <v>0.63819999999999999</v>
      </c>
      <c r="S1493" s="158">
        <v>0.6452</v>
      </c>
      <c r="T1493" s="158">
        <v>0.68589999999999995</v>
      </c>
      <c r="U1493" s="158">
        <v>0.59299999999999997</v>
      </c>
      <c r="V1493" s="158">
        <v>0.6552</v>
      </c>
      <c r="W1493" s="158">
        <v>0.52580000000000005</v>
      </c>
      <c r="X1493" s="158">
        <v>0.66910000000000003</v>
      </c>
      <c r="Y1493" s="158">
        <v>0.25559999999999999</v>
      </c>
      <c r="Z1493" s="158">
        <v>0.29349999999999998</v>
      </c>
      <c r="AA1493" s="158">
        <v>0.54990000000000006</v>
      </c>
      <c r="AB1493" s="158">
        <v>0.63129999999999997</v>
      </c>
      <c r="AC1493" s="158"/>
      <c r="AD1493" s="181">
        <v>9674</v>
      </c>
      <c r="AE1493" s="181" t="s">
        <v>84</v>
      </c>
      <c r="AF1493" s="181">
        <v>2650</v>
      </c>
      <c r="AG1493" s="181">
        <v>2537</v>
      </c>
      <c r="AH1493" s="181">
        <v>1139</v>
      </c>
      <c r="AI1493" s="181">
        <v>211</v>
      </c>
      <c r="AJ1493" s="181">
        <v>2481</v>
      </c>
      <c r="AK1493" s="181">
        <v>656</v>
      </c>
      <c r="AL1493" s="181">
        <v>8708</v>
      </c>
    </row>
    <row r="1494" spans="1:38" x14ac:dyDescent="0.25">
      <c r="A1494" s="159" t="s">
        <v>10134</v>
      </c>
      <c r="B1494" s="158">
        <v>0.53669999999999995</v>
      </c>
      <c r="C1494" s="158" t="s">
        <v>84</v>
      </c>
      <c r="D1494" s="158">
        <v>0.6522</v>
      </c>
      <c r="E1494" s="158">
        <v>0.68310000000000004</v>
      </c>
      <c r="F1494" s="158">
        <v>0.67700000000000005</v>
      </c>
      <c r="G1494" s="158">
        <v>0.70850000000000002</v>
      </c>
      <c r="H1494" s="158">
        <v>0.26829999999999998</v>
      </c>
      <c r="I1494" s="158">
        <v>0.45069999999999999</v>
      </c>
      <c r="J1494" s="158"/>
      <c r="K1494" s="158"/>
      <c r="L1494" s="158"/>
      <c r="M1494" s="158">
        <v>0.52439999999999998</v>
      </c>
      <c r="N1494" s="158">
        <v>0.54890000000000005</v>
      </c>
      <c r="O1494" s="158" t="s">
        <v>84</v>
      </c>
      <c r="P1494" s="158" t="s">
        <v>84</v>
      </c>
      <c r="Q1494" s="158">
        <v>0.62670000000000003</v>
      </c>
      <c r="R1494" s="158">
        <v>0.6764</v>
      </c>
      <c r="S1494" s="158">
        <v>0.65990000000000004</v>
      </c>
      <c r="T1494" s="158">
        <v>0.70509999999999995</v>
      </c>
      <c r="U1494" s="158">
        <v>0.64400000000000002</v>
      </c>
      <c r="V1494" s="158">
        <v>0.70760000000000001</v>
      </c>
      <c r="W1494" s="158">
        <v>0.60860000000000003</v>
      </c>
      <c r="X1494" s="158">
        <v>0.7873</v>
      </c>
      <c r="Y1494" s="158">
        <v>0.24970000000000001</v>
      </c>
      <c r="Z1494" s="158">
        <v>0.2873</v>
      </c>
      <c r="AA1494" s="158">
        <v>0.36890000000000001</v>
      </c>
      <c r="AB1494" s="158">
        <v>0.52890000000000004</v>
      </c>
      <c r="AC1494" s="158"/>
      <c r="AD1494" s="181">
        <v>7828</v>
      </c>
      <c r="AE1494" s="181" t="s">
        <v>84</v>
      </c>
      <c r="AF1494" s="181">
        <v>1889</v>
      </c>
      <c r="AG1494" s="181">
        <v>2096</v>
      </c>
      <c r="AH1494" s="181">
        <v>1045</v>
      </c>
      <c r="AI1494" s="181">
        <v>117</v>
      </c>
      <c r="AJ1494" s="181">
        <v>2521</v>
      </c>
      <c r="AK1494" s="181">
        <v>160</v>
      </c>
      <c r="AL1494" s="181">
        <v>7280</v>
      </c>
    </row>
    <row r="1495" spans="1:38" x14ac:dyDescent="0.25">
      <c r="A1495" s="159" t="s">
        <v>10135</v>
      </c>
      <c r="B1495" s="158">
        <v>0.8306</v>
      </c>
      <c r="C1495" s="158" t="s">
        <v>84</v>
      </c>
      <c r="D1495" s="158">
        <v>0.93579999999999997</v>
      </c>
      <c r="E1495" s="158">
        <v>0.89439999999999997</v>
      </c>
      <c r="F1495" s="158">
        <v>0.91710000000000003</v>
      </c>
      <c r="G1495" s="158">
        <v>0.89159999999999995</v>
      </c>
      <c r="H1495" s="158">
        <v>0.62829999999999997</v>
      </c>
      <c r="I1495" s="158">
        <v>0.8639</v>
      </c>
      <c r="J1495" s="158"/>
      <c r="K1495" s="158"/>
      <c r="L1495" s="158"/>
      <c r="M1495" s="158">
        <v>0.82310000000000005</v>
      </c>
      <c r="N1495" s="158">
        <v>0.83779999999999999</v>
      </c>
      <c r="O1495" s="158" t="s">
        <v>84</v>
      </c>
      <c r="P1495" s="158" t="s">
        <v>84</v>
      </c>
      <c r="Q1495" s="158">
        <v>0.92600000000000005</v>
      </c>
      <c r="R1495" s="158">
        <v>0.94430000000000003</v>
      </c>
      <c r="S1495" s="158">
        <v>0.88170000000000004</v>
      </c>
      <c r="T1495" s="158">
        <v>0.90590000000000004</v>
      </c>
      <c r="U1495" s="158">
        <v>0.89990000000000003</v>
      </c>
      <c r="V1495" s="158">
        <v>0.93149999999999999</v>
      </c>
      <c r="W1495" s="158">
        <v>0.83520000000000005</v>
      </c>
      <c r="X1495" s="158">
        <v>0.92949999999999999</v>
      </c>
      <c r="Y1495" s="158">
        <v>0.61070000000000002</v>
      </c>
      <c r="Z1495" s="158">
        <v>0.64539999999999997</v>
      </c>
      <c r="AA1495" s="158">
        <v>0.82830000000000004</v>
      </c>
      <c r="AB1495" s="158">
        <v>0.89259999999999995</v>
      </c>
      <c r="AC1495" s="158"/>
      <c r="AD1495" s="181">
        <v>10411</v>
      </c>
      <c r="AE1495" s="181" t="s">
        <v>84</v>
      </c>
      <c r="AF1495" s="181">
        <v>2951</v>
      </c>
      <c r="AG1495" s="181">
        <v>2584</v>
      </c>
      <c r="AH1495" s="181">
        <v>1234</v>
      </c>
      <c r="AI1495" s="181">
        <v>180</v>
      </c>
      <c r="AJ1495" s="181">
        <v>3008</v>
      </c>
      <c r="AK1495" s="181">
        <v>454</v>
      </c>
      <c r="AL1495" s="181">
        <v>10020</v>
      </c>
    </row>
    <row r="1496" spans="1:38" x14ac:dyDescent="0.25">
      <c r="A1496" s="159" t="s">
        <v>10136</v>
      </c>
      <c r="B1496" s="158">
        <v>0.81379999999999997</v>
      </c>
      <c r="C1496" s="158" t="s">
        <v>84</v>
      </c>
      <c r="D1496" s="158">
        <v>0.93630000000000002</v>
      </c>
      <c r="E1496" s="158">
        <v>0.89200000000000002</v>
      </c>
      <c r="F1496" s="158">
        <v>0.89490000000000003</v>
      </c>
      <c r="G1496" s="158">
        <v>0.86880000000000002</v>
      </c>
      <c r="H1496" s="158">
        <v>0.59640000000000004</v>
      </c>
      <c r="I1496" s="158">
        <v>0.75539999999999996</v>
      </c>
      <c r="J1496" s="158"/>
      <c r="K1496" s="158"/>
      <c r="L1496" s="158"/>
      <c r="M1496" s="158">
        <v>0.80600000000000005</v>
      </c>
      <c r="N1496" s="158">
        <v>0.82130000000000003</v>
      </c>
      <c r="O1496" s="158" t="s">
        <v>84</v>
      </c>
      <c r="P1496" s="158" t="s">
        <v>84</v>
      </c>
      <c r="Q1496" s="158">
        <v>0.92630000000000001</v>
      </c>
      <c r="R1496" s="158">
        <v>0.94499999999999995</v>
      </c>
      <c r="S1496" s="158">
        <v>0.87939999999999996</v>
      </c>
      <c r="T1496" s="158">
        <v>0.90339999999999998</v>
      </c>
      <c r="U1496" s="158">
        <v>0.876</v>
      </c>
      <c r="V1496" s="158">
        <v>0.91100000000000003</v>
      </c>
      <c r="W1496" s="158">
        <v>0.80759999999999998</v>
      </c>
      <c r="X1496" s="158">
        <v>0.91159999999999997</v>
      </c>
      <c r="Y1496" s="158">
        <v>0.57840000000000003</v>
      </c>
      <c r="Z1496" s="158">
        <v>0.6139</v>
      </c>
      <c r="AA1496" s="158">
        <v>0.70730000000000004</v>
      </c>
      <c r="AB1496" s="158">
        <v>0.79679999999999995</v>
      </c>
      <c r="AC1496" s="158"/>
      <c r="AD1496" s="181">
        <v>10257</v>
      </c>
      <c r="AE1496" s="181" t="s">
        <v>84</v>
      </c>
      <c r="AF1496" s="181">
        <v>2817</v>
      </c>
      <c r="AG1496" s="181">
        <v>2704</v>
      </c>
      <c r="AH1496" s="181">
        <v>1236</v>
      </c>
      <c r="AI1496" s="181">
        <v>172</v>
      </c>
      <c r="AJ1496" s="181">
        <v>2968</v>
      </c>
      <c r="AK1496" s="181">
        <v>360</v>
      </c>
      <c r="AL1496" s="181">
        <v>9936</v>
      </c>
    </row>
    <row r="1497" spans="1:38" x14ac:dyDescent="0.25">
      <c r="A1497" s="159" t="s">
        <v>10137</v>
      </c>
      <c r="B1497" s="158">
        <v>0.80469999999999997</v>
      </c>
      <c r="C1497" s="158" t="s">
        <v>84</v>
      </c>
      <c r="D1497" s="158">
        <v>0.93320000000000003</v>
      </c>
      <c r="E1497" s="158">
        <v>0.88629999999999998</v>
      </c>
      <c r="F1497" s="158">
        <v>0.90510000000000002</v>
      </c>
      <c r="G1497" s="158">
        <v>0.85860000000000003</v>
      </c>
      <c r="H1497" s="158">
        <v>0.59599999999999997</v>
      </c>
      <c r="I1497" s="158">
        <v>0.73129999999999995</v>
      </c>
      <c r="J1497" s="158"/>
      <c r="K1497" s="158"/>
      <c r="L1497" s="158"/>
      <c r="M1497" s="158">
        <v>0.7964</v>
      </c>
      <c r="N1497" s="158">
        <v>0.81269999999999998</v>
      </c>
      <c r="O1497" s="158" t="s">
        <v>84</v>
      </c>
      <c r="P1497" s="158" t="s">
        <v>84</v>
      </c>
      <c r="Q1497" s="158">
        <v>0.92210000000000003</v>
      </c>
      <c r="R1497" s="158">
        <v>0.94269999999999998</v>
      </c>
      <c r="S1497" s="158">
        <v>0.87250000000000005</v>
      </c>
      <c r="T1497" s="158">
        <v>0.89859999999999995</v>
      </c>
      <c r="U1497" s="158">
        <v>0.88629999999999998</v>
      </c>
      <c r="V1497" s="158">
        <v>0.92090000000000005</v>
      </c>
      <c r="W1497" s="158">
        <v>0.79179999999999995</v>
      </c>
      <c r="X1497" s="158">
        <v>0.90529999999999999</v>
      </c>
      <c r="Y1497" s="158">
        <v>0.57789999999999997</v>
      </c>
      <c r="Z1497" s="158">
        <v>0.61350000000000005</v>
      </c>
      <c r="AA1497" s="158">
        <v>0.67190000000000005</v>
      </c>
      <c r="AB1497" s="158">
        <v>0.78169999999999995</v>
      </c>
      <c r="AC1497" s="158"/>
      <c r="AD1497" s="181">
        <v>9362</v>
      </c>
      <c r="AE1497" s="181" t="s">
        <v>84</v>
      </c>
      <c r="AF1497" s="181">
        <v>2453</v>
      </c>
      <c r="AG1497" s="181">
        <v>2391</v>
      </c>
      <c r="AH1497" s="181">
        <v>1159</v>
      </c>
      <c r="AI1497" s="181">
        <v>153</v>
      </c>
      <c r="AJ1497" s="181">
        <v>2952</v>
      </c>
      <c r="AK1497" s="181">
        <v>254</v>
      </c>
      <c r="AL1497" s="181">
        <v>9094</v>
      </c>
    </row>
    <row r="1498" spans="1:38" x14ac:dyDescent="0.25">
      <c r="A1498" s="159" t="s">
        <v>10138</v>
      </c>
      <c r="B1498" s="158">
        <v>0.85419999999999996</v>
      </c>
      <c r="C1498" s="158" t="s">
        <v>84</v>
      </c>
      <c r="D1498" s="158">
        <v>0.94840000000000002</v>
      </c>
      <c r="E1498" s="158">
        <v>0.91890000000000005</v>
      </c>
      <c r="F1498" s="158">
        <v>0.91469999999999996</v>
      </c>
      <c r="G1498" s="158">
        <v>0.92259999999999998</v>
      </c>
      <c r="H1498" s="158">
        <v>0.64370000000000005</v>
      </c>
      <c r="I1498" s="158">
        <v>0.89239999999999997</v>
      </c>
      <c r="J1498" s="158"/>
      <c r="K1498" s="158"/>
      <c r="L1498" s="158"/>
      <c r="M1498" s="158">
        <v>0.84689999999999999</v>
      </c>
      <c r="N1498" s="158">
        <v>0.86119999999999997</v>
      </c>
      <c r="O1498" s="158" t="s">
        <v>84</v>
      </c>
      <c r="P1498" s="158" t="s">
        <v>84</v>
      </c>
      <c r="Q1498" s="158">
        <v>0.93889999999999996</v>
      </c>
      <c r="R1498" s="158">
        <v>0.95640000000000003</v>
      </c>
      <c r="S1498" s="158">
        <v>0.9073</v>
      </c>
      <c r="T1498" s="158">
        <v>0.92910000000000004</v>
      </c>
      <c r="U1498" s="158">
        <v>0.89659999999999995</v>
      </c>
      <c r="V1498" s="158">
        <v>0.92979999999999996</v>
      </c>
      <c r="W1498" s="158">
        <v>0.87609999999999999</v>
      </c>
      <c r="X1498" s="158">
        <v>0.95209999999999995</v>
      </c>
      <c r="Y1498" s="158">
        <v>0.62450000000000006</v>
      </c>
      <c r="Z1498" s="158">
        <v>0.6623</v>
      </c>
      <c r="AA1498" s="158">
        <v>0.86570000000000003</v>
      </c>
      <c r="AB1498" s="158">
        <v>0.91410000000000002</v>
      </c>
      <c r="AC1498" s="158"/>
      <c r="AD1498" s="181">
        <v>9674</v>
      </c>
      <c r="AE1498" s="181" t="s">
        <v>84</v>
      </c>
      <c r="AF1498" s="181">
        <v>2650</v>
      </c>
      <c r="AG1498" s="181">
        <v>2537</v>
      </c>
      <c r="AH1498" s="181">
        <v>1139</v>
      </c>
      <c r="AI1498" s="181">
        <v>211</v>
      </c>
      <c r="AJ1498" s="181">
        <v>2481</v>
      </c>
      <c r="AK1498" s="181">
        <v>656</v>
      </c>
      <c r="AL1498" s="181">
        <v>8708</v>
      </c>
    </row>
    <row r="1499" spans="1:38" x14ac:dyDescent="0.25">
      <c r="A1499" s="159" t="s">
        <v>10139</v>
      </c>
      <c r="B1499" s="158">
        <v>0.80400000000000005</v>
      </c>
      <c r="C1499" s="158" t="s">
        <v>84</v>
      </c>
      <c r="D1499" s="158">
        <v>0.9345</v>
      </c>
      <c r="E1499" s="158">
        <v>0.88859999999999995</v>
      </c>
      <c r="F1499" s="158">
        <v>0.89529999999999998</v>
      </c>
      <c r="G1499" s="158">
        <v>0.9</v>
      </c>
      <c r="H1499" s="158">
        <v>0.6028</v>
      </c>
      <c r="I1499" s="158">
        <v>0.65890000000000004</v>
      </c>
      <c r="J1499" s="158"/>
      <c r="K1499" s="158"/>
      <c r="L1499" s="158"/>
      <c r="M1499" s="158">
        <v>0.79490000000000005</v>
      </c>
      <c r="N1499" s="158">
        <v>0.81269999999999998</v>
      </c>
      <c r="O1499" s="158" t="s">
        <v>84</v>
      </c>
      <c r="P1499" s="158" t="s">
        <v>84</v>
      </c>
      <c r="Q1499" s="158">
        <v>0.92190000000000005</v>
      </c>
      <c r="R1499" s="158">
        <v>0.94520000000000004</v>
      </c>
      <c r="S1499" s="158">
        <v>0.874</v>
      </c>
      <c r="T1499" s="158">
        <v>0.90159999999999996</v>
      </c>
      <c r="U1499" s="158">
        <v>0.87470000000000003</v>
      </c>
      <c r="V1499" s="158">
        <v>0.91269999999999996</v>
      </c>
      <c r="W1499" s="158">
        <v>0.82769999999999999</v>
      </c>
      <c r="X1499" s="158">
        <v>0.94299999999999995</v>
      </c>
      <c r="Y1499" s="158">
        <v>0.58330000000000004</v>
      </c>
      <c r="Z1499" s="158">
        <v>0.62170000000000003</v>
      </c>
      <c r="AA1499" s="158">
        <v>0.57969999999999999</v>
      </c>
      <c r="AB1499" s="158">
        <v>0.72660000000000002</v>
      </c>
      <c r="AC1499" s="158"/>
      <c r="AD1499" s="181">
        <v>7828</v>
      </c>
      <c r="AE1499" s="181" t="s">
        <v>84</v>
      </c>
      <c r="AF1499" s="181">
        <v>1889</v>
      </c>
      <c r="AG1499" s="181">
        <v>2096</v>
      </c>
      <c r="AH1499" s="181">
        <v>1045</v>
      </c>
      <c r="AI1499" s="181">
        <v>117</v>
      </c>
      <c r="AJ1499" s="181">
        <v>2521</v>
      </c>
      <c r="AK1499" s="181">
        <v>160</v>
      </c>
      <c r="AL1499" s="181">
        <v>7280</v>
      </c>
    </row>
    <row r="1500" spans="1:38" x14ac:dyDescent="0.25">
      <c r="A1500" s="159" t="s">
        <v>10140</v>
      </c>
      <c r="B1500" s="158">
        <v>0.78959999999999997</v>
      </c>
      <c r="C1500" s="158" t="s">
        <v>84</v>
      </c>
      <c r="D1500" s="158">
        <v>0.90029999999999999</v>
      </c>
      <c r="E1500" s="158">
        <v>0.86180000000000001</v>
      </c>
      <c r="F1500" s="158">
        <v>0.88660000000000005</v>
      </c>
      <c r="G1500" s="158">
        <v>0.86009999999999998</v>
      </c>
      <c r="H1500" s="158">
        <v>0.56999999999999995</v>
      </c>
      <c r="I1500" s="158">
        <v>0.82379999999999998</v>
      </c>
      <c r="J1500" s="158"/>
      <c r="K1500" s="158"/>
      <c r="L1500" s="158"/>
      <c r="M1500" s="158">
        <v>0.78149999999999997</v>
      </c>
      <c r="N1500" s="158">
        <v>0.79749999999999999</v>
      </c>
      <c r="O1500" s="158" t="s">
        <v>84</v>
      </c>
      <c r="P1500" s="158" t="s">
        <v>84</v>
      </c>
      <c r="Q1500" s="158">
        <v>0.88839999999999997</v>
      </c>
      <c r="R1500" s="158">
        <v>0.91090000000000004</v>
      </c>
      <c r="S1500" s="158">
        <v>0.84750000000000003</v>
      </c>
      <c r="T1500" s="158">
        <v>0.87490000000000001</v>
      </c>
      <c r="U1500" s="158">
        <v>0.8669</v>
      </c>
      <c r="V1500" s="158">
        <v>0.90349999999999997</v>
      </c>
      <c r="W1500" s="158">
        <v>0.79859999999999998</v>
      </c>
      <c r="X1500" s="158">
        <v>0.90400000000000003</v>
      </c>
      <c r="Y1500" s="158">
        <v>0.55189999999999995</v>
      </c>
      <c r="Z1500" s="158">
        <v>0.5877</v>
      </c>
      <c r="AA1500" s="158">
        <v>0.78469999999999995</v>
      </c>
      <c r="AB1500" s="158">
        <v>0.85640000000000005</v>
      </c>
      <c r="AC1500" s="158"/>
      <c r="AD1500" s="181">
        <v>10411</v>
      </c>
      <c r="AE1500" s="181" t="s">
        <v>84</v>
      </c>
      <c r="AF1500" s="181">
        <v>2951</v>
      </c>
      <c r="AG1500" s="181">
        <v>2584</v>
      </c>
      <c r="AH1500" s="181">
        <v>1234</v>
      </c>
      <c r="AI1500" s="181">
        <v>180</v>
      </c>
      <c r="AJ1500" s="181">
        <v>3008</v>
      </c>
      <c r="AK1500" s="181">
        <v>454</v>
      </c>
      <c r="AL1500" s="181">
        <v>10020</v>
      </c>
    </row>
    <row r="1501" spans="1:38" x14ac:dyDescent="0.25">
      <c r="A1501" s="159" t="s">
        <v>10141</v>
      </c>
      <c r="B1501" s="158">
        <v>0.77149999999999996</v>
      </c>
      <c r="C1501" s="158" t="s">
        <v>84</v>
      </c>
      <c r="D1501" s="158">
        <v>0.90510000000000002</v>
      </c>
      <c r="E1501" s="158">
        <v>0.8649</v>
      </c>
      <c r="F1501" s="158">
        <v>0.85640000000000005</v>
      </c>
      <c r="G1501" s="158">
        <v>0.84789999999999999</v>
      </c>
      <c r="H1501" s="158">
        <v>0.52370000000000005</v>
      </c>
      <c r="I1501" s="158">
        <v>0.73829999999999996</v>
      </c>
      <c r="J1501" s="158"/>
      <c r="K1501" s="158"/>
      <c r="L1501" s="158"/>
      <c r="M1501" s="158">
        <v>0.76300000000000001</v>
      </c>
      <c r="N1501" s="158">
        <v>0.77959999999999996</v>
      </c>
      <c r="O1501" s="158" t="s">
        <v>84</v>
      </c>
      <c r="P1501" s="158" t="s">
        <v>84</v>
      </c>
      <c r="Q1501" s="158">
        <v>0.8931</v>
      </c>
      <c r="R1501" s="158">
        <v>0.91579999999999995</v>
      </c>
      <c r="S1501" s="158">
        <v>0.85099999999999998</v>
      </c>
      <c r="T1501" s="158">
        <v>0.87760000000000005</v>
      </c>
      <c r="U1501" s="158">
        <v>0.83499999999999996</v>
      </c>
      <c r="V1501" s="158">
        <v>0.87529999999999997</v>
      </c>
      <c r="W1501" s="158">
        <v>0.78339999999999999</v>
      </c>
      <c r="X1501" s="158">
        <v>0.89449999999999996</v>
      </c>
      <c r="Y1501" s="158">
        <v>0.50539999999999996</v>
      </c>
      <c r="Z1501" s="158">
        <v>0.54169999999999996</v>
      </c>
      <c r="AA1501" s="158">
        <v>0.68899999999999995</v>
      </c>
      <c r="AB1501" s="158">
        <v>0.78110000000000002</v>
      </c>
      <c r="AC1501" s="158"/>
      <c r="AD1501" s="181">
        <v>10257</v>
      </c>
      <c r="AE1501" s="181" t="s">
        <v>84</v>
      </c>
      <c r="AF1501" s="181">
        <v>2817</v>
      </c>
      <c r="AG1501" s="181">
        <v>2704</v>
      </c>
      <c r="AH1501" s="181">
        <v>1236</v>
      </c>
      <c r="AI1501" s="181">
        <v>172</v>
      </c>
      <c r="AJ1501" s="181">
        <v>2968</v>
      </c>
      <c r="AK1501" s="181">
        <v>360</v>
      </c>
      <c r="AL1501" s="181">
        <v>9936</v>
      </c>
    </row>
    <row r="1502" spans="1:38" x14ac:dyDescent="0.25">
      <c r="A1502" s="159" t="s">
        <v>10142</v>
      </c>
      <c r="B1502" s="158">
        <v>0.76160000000000005</v>
      </c>
      <c r="C1502" s="158" t="s">
        <v>84</v>
      </c>
      <c r="D1502" s="158">
        <v>0.89839999999999998</v>
      </c>
      <c r="E1502" s="158">
        <v>0.85509999999999997</v>
      </c>
      <c r="F1502" s="158">
        <v>0.87890000000000001</v>
      </c>
      <c r="G1502" s="158">
        <v>0.80830000000000002</v>
      </c>
      <c r="H1502" s="158">
        <v>0.53049999999999997</v>
      </c>
      <c r="I1502" s="158">
        <v>0.68159999999999998</v>
      </c>
      <c r="J1502" s="158"/>
      <c r="K1502" s="158"/>
      <c r="L1502" s="158"/>
      <c r="M1502" s="158">
        <v>0.75260000000000005</v>
      </c>
      <c r="N1502" s="158">
        <v>0.7702</v>
      </c>
      <c r="O1502" s="158" t="s">
        <v>84</v>
      </c>
      <c r="P1502" s="158" t="s">
        <v>84</v>
      </c>
      <c r="Q1502" s="158">
        <v>0.8851</v>
      </c>
      <c r="R1502" s="158">
        <v>0.91020000000000001</v>
      </c>
      <c r="S1502" s="158">
        <v>0.83979999999999999</v>
      </c>
      <c r="T1502" s="158">
        <v>0.86899999999999999</v>
      </c>
      <c r="U1502" s="158">
        <v>0.85799999999999998</v>
      </c>
      <c r="V1502" s="158">
        <v>0.89700000000000002</v>
      </c>
      <c r="W1502" s="158">
        <v>0.73519999999999996</v>
      </c>
      <c r="X1502" s="158">
        <v>0.86309999999999998</v>
      </c>
      <c r="Y1502" s="158">
        <v>0.5121</v>
      </c>
      <c r="Z1502" s="158">
        <v>0.54849999999999999</v>
      </c>
      <c r="AA1502" s="158">
        <v>0.61970000000000003</v>
      </c>
      <c r="AB1502" s="158">
        <v>0.73570000000000002</v>
      </c>
      <c r="AC1502" s="158"/>
      <c r="AD1502" s="181">
        <v>9362</v>
      </c>
      <c r="AE1502" s="181" t="s">
        <v>84</v>
      </c>
      <c r="AF1502" s="181">
        <v>2453</v>
      </c>
      <c r="AG1502" s="181">
        <v>2391</v>
      </c>
      <c r="AH1502" s="181">
        <v>1159</v>
      </c>
      <c r="AI1502" s="181">
        <v>153</v>
      </c>
      <c r="AJ1502" s="181">
        <v>2952</v>
      </c>
      <c r="AK1502" s="181">
        <v>254</v>
      </c>
      <c r="AL1502" s="181">
        <v>9094</v>
      </c>
    </row>
    <row r="1503" spans="1:38" x14ac:dyDescent="0.25">
      <c r="A1503" s="159" t="s">
        <v>10143</v>
      </c>
      <c r="B1503" s="158">
        <v>0.81620000000000004</v>
      </c>
      <c r="C1503" s="158" t="s">
        <v>84</v>
      </c>
      <c r="D1503" s="158">
        <v>0.91859999999999997</v>
      </c>
      <c r="E1503" s="158">
        <v>0.88929999999999998</v>
      </c>
      <c r="F1503" s="158">
        <v>0.89510000000000001</v>
      </c>
      <c r="G1503" s="158">
        <v>0.87780000000000002</v>
      </c>
      <c r="H1503" s="158">
        <v>0.5776</v>
      </c>
      <c r="I1503" s="158">
        <v>0.86550000000000005</v>
      </c>
      <c r="J1503" s="158"/>
      <c r="K1503" s="158"/>
      <c r="L1503" s="158"/>
      <c r="M1503" s="158">
        <v>0.80820000000000003</v>
      </c>
      <c r="N1503" s="158">
        <v>0.82389999999999997</v>
      </c>
      <c r="O1503" s="158" t="s">
        <v>84</v>
      </c>
      <c r="P1503" s="158" t="s">
        <v>84</v>
      </c>
      <c r="Q1503" s="158">
        <v>0.90700000000000003</v>
      </c>
      <c r="R1503" s="158">
        <v>0.92879999999999996</v>
      </c>
      <c r="S1503" s="158">
        <v>0.876</v>
      </c>
      <c r="T1503" s="158">
        <v>0.9012</v>
      </c>
      <c r="U1503" s="158">
        <v>0.87519999999999998</v>
      </c>
      <c r="V1503" s="158">
        <v>0.91200000000000003</v>
      </c>
      <c r="W1503" s="158">
        <v>0.82369999999999999</v>
      </c>
      <c r="X1503" s="158">
        <v>0.91620000000000001</v>
      </c>
      <c r="Y1503" s="158">
        <v>0.55769999999999997</v>
      </c>
      <c r="Z1503" s="158">
        <v>0.59699999999999998</v>
      </c>
      <c r="AA1503" s="158">
        <v>0.83630000000000004</v>
      </c>
      <c r="AB1503" s="158">
        <v>0.88990000000000002</v>
      </c>
      <c r="AC1503" s="158"/>
      <c r="AD1503" s="181">
        <v>9674</v>
      </c>
      <c r="AE1503" s="181" t="s">
        <v>84</v>
      </c>
      <c r="AF1503" s="181">
        <v>2650</v>
      </c>
      <c r="AG1503" s="181">
        <v>2537</v>
      </c>
      <c r="AH1503" s="181">
        <v>1139</v>
      </c>
      <c r="AI1503" s="181">
        <v>211</v>
      </c>
      <c r="AJ1503" s="181">
        <v>2481</v>
      </c>
      <c r="AK1503" s="181">
        <v>656</v>
      </c>
      <c r="AL1503" s="181">
        <v>8708</v>
      </c>
    </row>
    <row r="1504" spans="1:38" x14ac:dyDescent="0.25">
      <c r="A1504" s="159" t="s">
        <v>10144</v>
      </c>
      <c r="B1504" s="158">
        <v>0.7581</v>
      </c>
      <c r="C1504" s="158" t="s">
        <v>84</v>
      </c>
      <c r="D1504" s="158">
        <v>0.89870000000000005</v>
      </c>
      <c r="E1504" s="158">
        <v>0.86019999999999996</v>
      </c>
      <c r="F1504" s="158">
        <v>0.86460000000000004</v>
      </c>
      <c r="G1504" s="158">
        <v>0.83279999999999998</v>
      </c>
      <c r="H1504" s="158">
        <v>0.5292</v>
      </c>
      <c r="I1504" s="158">
        <v>0.61609999999999998</v>
      </c>
      <c r="J1504" s="158"/>
      <c r="K1504" s="158"/>
      <c r="L1504" s="158"/>
      <c r="M1504" s="158">
        <v>0.74819999999999998</v>
      </c>
      <c r="N1504" s="158">
        <v>0.76759999999999995</v>
      </c>
      <c r="O1504" s="158" t="s">
        <v>84</v>
      </c>
      <c r="P1504" s="158" t="s">
        <v>84</v>
      </c>
      <c r="Q1504" s="158">
        <v>0.88339999999999996</v>
      </c>
      <c r="R1504" s="158">
        <v>0.91200000000000003</v>
      </c>
      <c r="S1504" s="158">
        <v>0.84409999999999996</v>
      </c>
      <c r="T1504" s="158">
        <v>0.87470000000000003</v>
      </c>
      <c r="U1504" s="158">
        <v>0.84160000000000001</v>
      </c>
      <c r="V1504" s="158">
        <v>0.88449999999999995</v>
      </c>
      <c r="W1504" s="158">
        <v>0.74980000000000002</v>
      </c>
      <c r="X1504" s="158">
        <v>0.89029999999999998</v>
      </c>
      <c r="Y1504" s="158">
        <v>0.50929999999999997</v>
      </c>
      <c r="Z1504" s="158">
        <v>0.54869999999999997</v>
      </c>
      <c r="AA1504" s="158">
        <v>0.53549999999999998</v>
      </c>
      <c r="AB1504" s="158">
        <v>0.68689999999999996</v>
      </c>
      <c r="AC1504" s="158"/>
      <c r="AD1504" s="181">
        <v>7828</v>
      </c>
      <c r="AE1504" s="181" t="s">
        <v>84</v>
      </c>
      <c r="AF1504" s="181">
        <v>1889</v>
      </c>
      <c r="AG1504" s="181">
        <v>2096</v>
      </c>
      <c r="AH1504" s="181">
        <v>1045</v>
      </c>
      <c r="AI1504" s="181">
        <v>117</v>
      </c>
      <c r="AJ1504" s="181">
        <v>2521</v>
      </c>
      <c r="AK1504" s="181">
        <v>160</v>
      </c>
      <c r="AL1504" s="181">
        <v>7280</v>
      </c>
    </row>
    <row r="1505" spans="1:38" x14ac:dyDescent="0.25">
      <c r="A1505" s="159" t="s">
        <v>10145</v>
      </c>
      <c r="B1505" s="158">
        <v>0.75280000000000002</v>
      </c>
      <c r="C1505" s="158" t="s">
        <v>84</v>
      </c>
      <c r="D1505" s="158">
        <v>0.86990000000000001</v>
      </c>
      <c r="E1505" s="158">
        <v>0.82599999999999996</v>
      </c>
      <c r="F1505" s="158">
        <v>0.86240000000000006</v>
      </c>
      <c r="G1505" s="158">
        <v>0.83420000000000005</v>
      </c>
      <c r="H1505" s="158">
        <v>0.51949999999999996</v>
      </c>
      <c r="I1505" s="158">
        <v>0.78990000000000005</v>
      </c>
      <c r="J1505" s="158"/>
      <c r="K1505" s="158"/>
      <c r="L1505" s="158"/>
      <c r="M1505" s="158">
        <v>0.74409999999999998</v>
      </c>
      <c r="N1505" s="158">
        <v>0.7611</v>
      </c>
      <c r="O1505" s="158" t="s">
        <v>84</v>
      </c>
      <c r="P1505" s="158" t="s">
        <v>84</v>
      </c>
      <c r="Q1505" s="158">
        <v>0.85660000000000003</v>
      </c>
      <c r="R1505" s="158">
        <v>0.8821</v>
      </c>
      <c r="S1505" s="158">
        <v>0.81030000000000002</v>
      </c>
      <c r="T1505" s="158">
        <v>0.84060000000000001</v>
      </c>
      <c r="U1505" s="158">
        <v>0.84099999999999997</v>
      </c>
      <c r="V1505" s="158">
        <v>0.88109999999999999</v>
      </c>
      <c r="W1505" s="158">
        <v>0.76919999999999999</v>
      </c>
      <c r="X1505" s="158">
        <v>0.88229999999999997</v>
      </c>
      <c r="Y1505" s="158">
        <v>0.50119999999999998</v>
      </c>
      <c r="Z1505" s="158">
        <v>0.53739999999999999</v>
      </c>
      <c r="AA1505" s="158">
        <v>0.74839999999999995</v>
      </c>
      <c r="AB1505" s="158">
        <v>0.82530000000000003</v>
      </c>
      <c r="AC1505" s="158"/>
      <c r="AD1505" s="181">
        <v>10411</v>
      </c>
      <c r="AE1505" s="181" t="s">
        <v>84</v>
      </c>
      <c r="AF1505" s="181">
        <v>2951</v>
      </c>
      <c r="AG1505" s="181">
        <v>2584</v>
      </c>
      <c r="AH1505" s="181">
        <v>1234</v>
      </c>
      <c r="AI1505" s="181">
        <v>180</v>
      </c>
      <c r="AJ1505" s="181">
        <v>3008</v>
      </c>
      <c r="AK1505" s="181">
        <v>454</v>
      </c>
      <c r="AL1505" s="181">
        <v>10020</v>
      </c>
    </row>
    <row r="1506" spans="1:38" x14ac:dyDescent="0.25">
      <c r="A1506" s="159" t="s">
        <v>10146</v>
      </c>
      <c r="B1506" s="158">
        <v>0.73580000000000001</v>
      </c>
      <c r="C1506" s="158" t="s">
        <v>84</v>
      </c>
      <c r="D1506" s="158">
        <v>0.87139999999999995</v>
      </c>
      <c r="E1506" s="158">
        <v>0.8407</v>
      </c>
      <c r="F1506" s="158">
        <v>0.82420000000000004</v>
      </c>
      <c r="G1506" s="158">
        <v>0.80320000000000003</v>
      </c>
      <c r="H1506" s="158">
        <v>0.4743</v>
      </c>
      <c r="I1506" s="158">
        <v>0.70689999999999997</v>
      </c>
      <c r="J1506" s="158"/>
      <c r="K1506" s="158"/>
      <c r="L1506" s="158"/>
      <c r="M1506" s="158">
        <v>0.72689999999999999</v>
      </c>
      <c r="N1506" s="158">
        <v>0.74450000000000005</v>
      </c>
      <c r="O1506" s="158" t="s">
        <v>84</v>
      </c>
      <c r="P1506" s="158" t="s">
        <v>84</v>
      </c>
      <c r="Q1506" s="158">
        <v>0.85780000000000001</v>
      </c>
      <c r="R1506" s="158">
        <v>0.88380000000000003</v>
      </c>
      <c r="S1506" s="158">
        <v>0.82579999999999998</v>
      </c>
      <c r="T1506" s="158">
        <v>0.85450000000000004</v>
      </c>
      <c r="U1506" s="158">
        <v>0.80100000000000005</v>
      </c>
      <c r="V1506" s="158">
        <v>0.84499999999999997</v>
      </c>
      <c r="W1506" s="158">
        <v>0.73370000000000002</v>
      </c>
      <c r="X1506" s="158">
        <v>0.85640000000000005</v>
      </c>
      <c r="Y1506" s="158">
        <v>0.45600000000000002</v>
      </c>
      <c r="Z1506" s="158">
        <v>0.4924</v>
      </c>
      <c r="AA1506" s="158">
        <v>0.65600000000000003</v>
      </c>
      <c r="AB1506" s="158">
        <v>0.75180000000000002</v>
      </c>
      <c r="AC1506" s="158"/>
      <c r="AD1506" s="181">
        <v>10257</v>
      </c>
      <c r="AE1506" s="181" t="s">
        <v>84</v>
      </c>
      <c r="AF1506" s="181">
        <v>2817</v>
      </c>
      <c r="AG1506" s="181">
        <v>2704</v>
      </c>
      <c r="AH1506" s="181">
        <v>1236</v>
      </c>
      <c r="AI1506" s="181">
        <v>172</v>
      </c>
      <c r="AJ1506" s="181">
        <v>2968</v>
      </c>
      <c r="AK1506" s="181">
        <v>360</v>
      </c>
      <c r="AL1506" s="181">
        <v>9936</v>
      </c>
    </row>
    <row r="1507" spans="1:38" x14ac:dyDescent="0.25">
      <c r="A1507" s="159" t="s">
        <v>10147</v>
      </c>
      <c r="B1507" s="158">
        <v>0.7268</v>
      </c>
      <c r="C1507" s="158" t="s">
        <v>84</v>
      </c>
      <c r="D1507" s="158">
        <v>0.86609999999999998</v>
      </c>
      <c r="E1507" s="158">
        <v>0.83589999999999998</v>
      </c>
      <c r="F1507" s="158">
        <v>0.84279999999999999</v>
      </c>
      <c r="G1507" s="158">
        <v>0.78420000000000001</v>
      </c>
      <c r="H1507" s="158">
        <v>0.4803</v>
      </c>
      <c r="I1507" s="158">
        <v>0.65569999999999995</v>
      </c>
      <c r="J1507" s="158"/>
      <c r="K1507" s="158"/>
      <c r="L1507" s="158"/>
      <c r="M1507" s="158">
        <v>0.71740000000000004</v>
      </c>
      <c r="N1507" s="158">
        <v>0.7359</v>
      </c>
      <c r="O1507" s="158" t="s">
        <v>84</v>
      </c>
      <c r="P1507" s="158" t="s">
        <v>84</v>
      </c>
      <c r="Q1507" s="158">
        <v>0.85119999999999996</v>
      </c>
      <c r="R1507" s="158">
        <v>0.87960000000000005</v>
      </c>
      <c r="S1507" s="158">
        <v>0.81969999999999998</v>
      </c>
      <c r="T1507" s="158">
        <v>0.85070000000000001</v>
      </c>
      <c r="U1507" s="158">
        <v>0.8196</v>
      </c>
      <c r="V1507" s="158">
        <v>0.86319999999999997</v>
      </c>
      <c r="W1507" s="158">
        <v>0.70840000000000003</v>
      </c>
      <c r="X1507" s="158">
        <v>0.84240000000000004</v>
      </c>
      <c r="Y1507" s="158">
        <v>0.46189999999999998</v>
      </c>
      <c r="Z1507" s="158">
        <v>0.4985</v>
      </c>
      <c r="AA1507" s="158">
        <v>0.5927</v>
      </c>
      <c r="AB1507" s="158">
        <v>0.71140000000000003</v>
      </c>
      <c r="AC1507" s="158"/>
      <c r="AD1507" s="181">
        <v>9362</v>
      </c>
      <c r="AE1507" s="181" t="s">
        <v>84</v>
      </c>
      <c r="AF1507" s="181">
        <v>2453</v>
      </c>
      <c r="AG1507" s="181">
        <v>2391</v>
      </c>
      <c r="AH1507" s="181">
        <v>1159</v>
      </c>
      <c r="AI1507" s="181">
        <v>153</v>
      </c>
      <c r="AJ1507" s="181">
        <v>2952</v>
      </c>
      <c r="AK1507" s="181">
        <v>254</v>
      </c>
      <c r="AL1507" s="181">
        <v>9094</v>
      </c>
    </row>
    <row r="1508" spans="1:38" x14ac:dyDescent="0.25">
      <c r="A1508" s="159" t="s">
        <v>10148</v>
      </c>
      <c r="B1508" s="158">
        <v>0.77900000000000003</v>
      </c>
      <c r="C1508" s="158" t="s">
        <v>84</v>
      </c>
      <c r="D1508" s="158">
        <v>0.88490000000000002</v>
      </c>
      <c r="E1508" s="158">
        <v>0.85629999999999995</v>
      </c>
      <c r="F1508" s="158">
        <v>0.86650000000000005</v>
      </c>
      <c r="G1508" s="158">
        <v>0.8377</v>
      </c>
      <c r="H1508" s="158">
        <v>0.52610000000000001</v>
      </c>
      <c r="I1508" s="158">
        <v>0.83840000000000003</v>
      </c>
      <c r="J1508" s="158"/>
      <c r="K1508" s="158"/>
      <c r="L1508" s="158"/>
      <c r="M1508" s="158">
        <v>0.77039999999999997</v>
      </c>
      <c r="N1508" s="158">
        <v>0.78739999999999999</v>
      </c>
      <c r="O1508" s="158" t="s">
        <v>84</v>
      </c>
      <c r="P1508" s="158" t="s">
        <v>84</v>
      </c>
      <c r="Q1508" s="158">
        <v>0.87150000000000005</v>
      </c>
      <c r="R1508" s="158">
        <v>0.89690000000000003</v>
      </c>
      <c r="S1508" s="158">
        <v>0.84150000000000003</v>
      </c>
      <c r="T1508" s="158">
        <v>0.86980000000000002</v>
      </c>
      <c r="U1508" s="158">
        <v>0.84460000000000002</v>
      </c>
      <c r="V1508" s="158">
        <v>0.88549999999999995</v>
      </c>
      <c r="W1508" s="158">
        <v>0.77839999999999998</v>
      </c>
      <c r="X1508" s="158">
        <v>0.88229999999999997</v>
      </c>
      <c r="Y1508" s="158">
        <v>0.50600000000000001</v>
      </c>
      <c r="Z1508" s="158">
        <v>0.54579999999999995</v>
      </c>
      <c r="AA1508" s="158">
        <v>0.80710000000000004</v>
      </c>
      <c r="AB1508" s="158">
        <v>0.86509999999999998</v>
      </c>
      <c r="AC1508" s="158"/>
      <c r="AD1508" s="181">
        <v>9674</v>
      </c>
      <c r="AE1508" s="181" t="s">
        <v>84</v>
      </c>
      <c r="AF1508" s="181">
        <v>2650</v>
      </c>
      <c r="AG1508" s="181">
        <v>2537</v>
      </c>
      <c r="AH1508" s="181">
        <v>1139</v>
      </c>
      <c r="AI1508" s="181">
        <v>211</v>
      </c>
      <c r="AJ1508" s="181">
        <v>2481</v>
      </c>
      <c r="AK1508" s="181">
        <v>656</v>
      </c>
      <c r="AL1508" s="181">
        <v>8708</v>
      </c>
    </row>
    <row r="1509" spans="1:38" x14ac:dyDescent="0.25">
      <c r="A1509" s="159" t="s">
        <v>10149</v>
      </c>
      <c r="B1509" s="158">
        <v>0.72650000000000003</v>
      </c>
      <c r="C1509" s="158" t="s">
        <v>84</v>
      </c>
      <c r="D1509" s="158">
        <v>0.87460000000000004</v>
      </c>
      <c r="E1509" s="158">
        <v>0.83189999999999997</v>
      </c>
      <c r="F1509" s="158">
        <v>0.83950000000000002</v>
      </c>
      <c r="G1509" s="158">
        <v>0.83479999999999999</v>
      </c>
      <c r="H1509" s="158">
        <v>0.48430000000000001</v>
      </c>
      <c r="I1509" s="158">
        <v>0.59870000000000001</v>
      </c>
      <c r="J1509" s="158"/>
      <c r="K1509" s="158"/>
      <c r="L1509" s="158"/>
      <c r="M1509" s="158">
        <v>0.71630000000000005</v>
      </c>
      <c r="N1509" s="158">
        <v>0.73650000000000004</v>
      </c>
      <c r="O1509" s="158" t="s">
        <v>84</v>
      </c>
      <c r="P1509" s="158" t="s">
        <v>84</v>
      </c>
      <c r="Q1509" s="158">
        <v>0.85780000000000001</v>
      </c>
      <c r="R1509" s="158">
        <v>0.88949999999999996</v>
      </c>
      <c r="S1509" s="158">
        <v>0.8145</v>
      </c>
      <c r="T1509" s="158">
        <v>0.8478</v>
      </c>
      <c r="U1509" s="158">
        <v>0.81489999999999996</v>
      </c>
      <c r="V1509" s="158">
        <v>0.86119999999999997</v>
      </c>
      <c r="W1509" s="158">
        <v>0.75129999999999997</v>
      </c>
      <c r="X1509" s="158">
        <v>0.89219999999999999</v>
      </c>
      <c r="Y1509" s="158">
        <v>0.46439999999999998</v>
      </c>
      <c r="Z1509" s="158">
        <v>0.504</v>
      </c>
      <c r="AA1509" s="158">
        <v>0.51739999999999997</v>
      </c>
      <c r="AB1509" s="158">
        <v>0.67059999999999997</v>
      </c>
      <c r="AC1509" s="158"/>
      <c r="AD1509" s="181">
        <v>7828</v>
      </c>
      <c r="AE1509" s="181" t="s">
        <v>84</v>
      </c>
      <c r="AF1509" s="181">
        <v>1889</v>
      </c>
      <c r="AG1509" s="181">
        <v>2096</v>
      </c>
      <c r="AH1509" s="181">
        <v>1045</v>
      </c>
      <c r="AI1509" s="181">
        <v>117</v>
      </c>
      <c r="AJ1509" s="181">
        <v>2521</v>
      </c>
      <c r="AK1509" s="181">
        <v>160</v>
      </c>
      <c r="AL1509" s="181">
        <v>7280</v>
      </c>
    </row>
    <row r="1510" spans="1:38" x14ac:dyDescent="0.25">
      <c r="A1510" s="159" t="s">
        <v>10150</v>
      </c>
      <c r="B1510" s="158">
        <v>0.188</v>
      </c>
      <c r="C1510" s="158" t="s">
        <v>84</v>
      </c>
      <c r="D1510" s="158">
        <v>0.21629999999999999</v>
      </c>
      <c r="E1510" s="158">
        <v>0.2651</v>
      </c>
      <c r="F1510" s="158">
        <v>0.32150000000000001</v>
      </c>
      <c r="G1510" s="158">
        <v>0.30930000000000002</v>
      </c>
      <c r="H1510" s="158">
        <v>0.1018</v>
      </c>
      <c r="I1510" s="158">
        <v>0.18609999999999999</v>
      </c>
      <c r="J1510" s="158"/>
      <c r="K1510" s="158"/>
      <c r="L1510" s="158"/>
      <c r="M1510" s="158">
        <v>0.18110000000000001</v>
      </c>
      <c r="N1510" s="158">
        <v>0.19500000000000001</v>
      </c>
      <c r="O1510" s="158" t="s">
        <v>84</v>
      </c>
      <c r="P1510" s="158" t="s">
        <v>84</v>
      </c>
      <c r="Q1510" s="158">
        <v>0.19750000000000001</v>
      </c>
      <c r="R1510" s="158">
        <v>0.23580000000000001</v>
      </c>
      <c r="S1510" s="158">
        <v>0.24829999999999999</v>
      </c>
      <c r="T1510" s="158">
        <v>0.28220000000000001</v>
      </c>
      <c r="U1510" s="158">
        <v>0.2964</v>
      </c>
      <c r="V1510" s="158">
        <v>0.3468</v>
      </c>
      <c r="W1510" s="158">
        <v>0.2656</v>
      </c>
      <c r="X1510" s="158">
        <v>0.35399999999999998</v>
      </c>
      <c r="Y1510" s="158">
        <v>9.4100000000000003E-2</v>
      </c>
      <c r="Z1510" s="158">
        <v>0.1099</v>
      </c>
      <c r="AA1510" s="158">
        <v>0.15310000000000001</v>
      </c>
      <c r="AB1510" s="158">
        <v>0.22159999999999999</v>
      </c>
      <c r="AC1510" s="158"/>
      <c r="AD1510" s="181">
        <v>12415</v>
      </c>
      <c r="AE1510" s="181" t="s">
        <v>84</v>
      </c>
      <c r="AF1510" s="181">
        <v>1819</v>
      </c>
      <c r="AG1510" s="181">
        <v>2665</v>
      </c>
      <c r="AH1510" s="181">
        <v>1350</v>
      </c>
      <c r="AI1510" s="181">
        <v>423</v>
      </c>
      <c r="AJ1510" s="181">
        <v>5657</v>
      </c>
      <c r="AK1510" s="181">
        <v>501</v>
      </c>
      <c r="AL1510" s="181">
        <v>23062</v>
      </c>
    </row>
    <row r="1511" spans="1:38" x14ac:dyDescent="0.25">
      <c r="A1511" s="159" t="s">
        <v>10151</v>
      </c>
      <c r="B1511" s="158">
        <v>0.18190000000000001</v>
      </c>
      <c r="C1511" s="158" t="s">
        <v>84</v>
      </c>
      <c r="D1511" s="158">
        <v>0.2054</v>
      </c>
      <c r="E1511" s="158">
        <v>0.25559999999999999</v>
      </c>
      <c r="F1511" s="158">
        <v>0.35620000000000002</v>
      </c>
      <c r="G1511" s="158">
        <v>0.29320000000000002</v>
      </c>
      <c r="H1511" s="158">
        <v>9.5600000000000004E-2</v>
      </c>
      <c r="I1511" s="158">
        <v>0.16669999999999999</v>
      </c>
      <c r="J1511" s="158"/>
      <c r="K1511" s="158"/>
      <c r="L1511" s="158"/>
      <c r="M1511" s="158">
        <v>0.17510000000000001</v>
      </c>
      <c r="N1511" s="158">
        <v>0.18890000000000001</v>
      </c>
      <c r="O1511" s="158" t="s">
        <v>84</v>
      </c>
      <c r="P1511" s="158" t="s">
        <v>84</v>
      </c>
      <c r="Q1511" s="158">
        <v>0.18679999999999999</v>
      </c>
      <c r="R1511" s="158">
        <v>0.22459999999999999</v>
      </c>
      <c r="S1511" s="158">
        <v>0.2389</v>
      </c>
      <c r="T1511" s="158">
        <v>0.27250000000000002</v>
      </c>
      <c r="U1511" s="158">
        <v>0.32979999999999998</v>
      </c>
      <c r="V1511" s="158">
        <v>0.38269999999999998</v>
      </c>
      <c r="W1511" s="158">
        <v>0.24790000000000001</v>
      </c>
      <c r="X1511" s="158">
        <v>0.33989999999999998</v>
      </c>
      <c r="Y1511" s="158">
        <v>8.8099999999999998E-2</v>
      </c>
      <c r="Z1511" s="158">
        <v>0.10340000000000001</v>
      </c>
      <c r="AA1511" s="158">
        <v>0.13270000000000001</v>
      </c>
      <c r="AB1511" s="158">
        <v>0.2041</v>
      </c>
      <c r="AC1511" s="158"/>
      <c r="AD1511" s="181">
        <v>12347</v>
      </c>
      <c r="AE1511" s="181" t="s">
        <v>84</v>
      </c>
      <c r="AF1511" s="181">
        <v>1790</v>
      </c>
      <c r="AG1511" s="181">
        <v>2651</v>
      </c>
      <c r="AH1511" s="181">
        <v>1299</v>
      </c>
      <c r="AI1511" s="181">
        <v>387</v>
      </c>
      <c r="AJ1511" s="181">
        <v>5795</v>
      </c>
      <c r="AK1511" s="181">
        <v>425</v>
      </c>
      <c r="AL1511" s="181">
        <v>23072</v>
      </c>
    </row>
    <row r="1512" spans="1:38" x14ac:dyDescent="0.25">
      <c r="A1512" s="159" t="s">
        <v>10152</v>
      </c>
      <c r="B1512" s="158">
        <v>0.16800000000000001</v>
      </c>
      <c r="C1512" s="158" t="s">
        <v>84</v>
      </c>
      <c r="D1512" s="158">
        <v>0.17810000000000001</v>
      </c>
      <c r="E1512" s="158">
        <v>0.251</v>
      </c>
      <c r="F1512" s="158">
        <v>0.32979999999999998</v>
      </c>
      <c r="G1512" s="158">
        <v>0.23269999999999999</v>
      </c>
      <c r="H1512" s="158">
        <v>9.8299999999999998E-2</v>
      </c>
      <c r="I1512" s="158">
        <v>0.17910000000000001</v>
      </c>
      <c r="J1512" s="158"/>
      <c r="K1512" s="158"/>
      <c r="L1512" s="158"/>
      <c r="M1512" s="158">
        <v>0.161</v>
      </c>
      <c r="N1512" s="158">
        <v>0.17499999999999999</v>
      </c>
      <c r="O1512" s="158" t="s">
        <v>84</v>
      </c>
      <c r="P1512" s="158" t="s">
        <v>84</v>
      </c>
      <c r="Q1512" s="158">
        <v>0.1593</v>
      </c>
      <c r="R1512" s="158">
        <v>0.1978</v>
      </c>
      <c r="S1512" s="158">
        <v>0.23280000000000001</v>
      </c>
      <c r="T1512" s="158">
        <v>0.26950000000000002</v>
      </c>
      <c r="U1512" s="158">
        <v>0.30170000000000002</v>
      </c>
      <c r="V1512" s="158">
        <v>0.35809999999999997</v>
      </c>
      <c r="W1512" s="158">
        <v>0.18740000000000001</v>
      </c>
      <c r="X1512" s="158">
        <v>0.28089999999999998</v>
      </c>
      <c r="Y1512" s="158">
        <v>9.0700000000000003E-2</v>
      </c>
      <c r="Z1512" s="158">
        <v>0.1062</v>
      </c>
      <c r="AA1512" s="158">
        <v>0.14019999999999999</v>
      </c>
      <c r="AB1512" s="158">
        <v>0.222</v>
      </c>
      <c r="AC1512" s="158"/>
      <c r="AD1512" s="181">
        <v>11293</v>
      </c>
      <c r="AE1512" s="181" t="s">
        <v>84</v>
      </c>
      <c r="AF1512" s="181">
        <v>1544</v>
      </c>
      <c r="AG1512" s="181">
        <v>2212</v>
      </c>
      <c r="AH1512" s="181">
        <v>1103</v>
      </c>
      <c r="AI1512" s="181">
        <v>320</v>
      </c>
      <c r="AJ1512" s="181">
        <v>5770</v>
      </c>
      <c r="AK1512" s="181">
        <v>344</v>
      </c>
      <c r="AL1512" s="181">
        <v>21166</v>
      </c>
    </row>
    <row r="1513" spans="1:38" x14ac:dyDescent="0.25">
      <c r="A1513" s="159" t="s">
        <v>10153</v>
      </c>
      <c r="B1513" s="158">
        <v>0.20669999999999999</v>
      </c>
      <c r="C1513" s="158" t="s">
        <v>84</v>
      </c>
      <c r="D1513" s="158">
        <v>0.21829999999999999</v>
      </c>
      <c r="E1513" s="158">
        <v>0.27289999999999998</v>
      </c>
      <c r="F1513" s="158">
        <v>0.3584</v>
      </c>
      <c r="G1513" s="158">
        <v>0.28000000000000003</v>
      </c>
      <c r="H1513" s="158">
        <v>0.1139</v>
      </c>
      <c r="I1513" s="158">
        <v>0.24629999999999999</v>
      </c>
      <c r="J1513" s="158"/>
      <c r="K1513" s="158"/>
      <c r="L1513" s="158"/>
      <c r="M1513" s="158">
        <v>0.1991</v>
      </c>
      <c r="N1513" s="158">
        <v>0.21440000000000001</v>
      </c>
      <c r="O1513" s="158" t="s">
        <v>84</v>
      </c>
      <c r="P1513" s="158" t="s">
        <v>84</v>
      </c>
      <c r="Q1513" s="158">
        <v>0.1983</v>
      </c>
      <c r="R1513" s="158">
        <v>0.23899999999999999</v>
      </c>
      <c r="S1513" s="158">
        <v>0.25530000000000003</v>
      </c>
      <c r="T1513" s="158">
        <v>0.2908</v>
      </c>
      <c r="U1513" s="158">
        <v>0.33210000000000001</v>
      </c>
      <c r="V1513" s="158">
        <v>0.38479999999999998</v>
      </c>
      <c r="W1513" s="158">
        <v>0.23949999999999999</v>
      </c>
      <c r="X1513" s="158">
        <v>0.32169999999999999</v>
      </c>
      <c r="Y1513" s="158">
        <v>0.10489999999999999</v>
      </c>
      <c r="Z1513" s="158">
        <v>0.1232</v>
      </c>
      <c r="AA1513" s="158">
        <v>0.21</v>
      </c>
      <c r="AB1513" s="158">
        <v>0.28420000000000001</v>
      </c>
      <c r="AC1513" s="158"/>
      <c r="AD1513" s="181">
        <v>11067</v>
      </c>
      <c r="AE1513" s="181" t="s">
        <v>84</v>
      </c>
      <c r="AF1513" s="181">
        <v>1621</v>
      </c>
      <c r="AG1513" s="181">
        <v>2479</v>
      </c>
      <c r="AH1513" s="181">
        <v>1295</v>
      </c>
      <c r="AI1513" s="181">
        <v>466</v>
      </c>
      <c r="AJ1513" s="181">
        <v>4681</v>
      </c>
      <c r="AK1513" s="181">
        <v>525</v>
      </c>
      <c r="AL1513" s="181">
        <v>20466</v>
      </c>
    </row>
    <row r="1514" spans="1:38" x14ac:dyDescent="0.25">
      <c r="A1514" s="159" t="s">
        <v>10154</v>
      </c>
      <c r="B1514" s="158">
        <v>0.16270000000000001</v>
      </c>
      <c r="C1514" s="158" t="s">
        <v>84</v>
      </c>
      <c r="D1514" s="158">
        <v>0.2034</v>
      </c>
      <c r="E1514" s="158">
        <v>0.254</v>
      </c>
      <c r="F1514" s="158">
        <v>0.32179999999999997</v>
      </c>
      <c r="G1514" s="158">
        <v>0.25169999999999998</v>
      </c>
      <c r="H1514" s="158">
        <v>8.9099999999999999E-2</v>
      </c>
      <c r="I1514" s="158">
        <v>0.15909999999999999</v>
      </c>
      <c r="J1514" s="158"/>
      <c r="K1514" s="158"/>
      <c r="L1514" s="158"/>
      <c r="M1514" s="158">
        <v>0.1555</v>
      </c>
      <c r="N1514" s="158">
        <v>0.17019999999999999</v>
      </c>
      <c r="O1514" s="158" t="s">
        <v>84</v>
      </c>
      <c r="P1514" s="158" t="s">
        <v>84</v>
      </c>
      <c r="Q1514" s="158">
        <v>0.18090000000000001</v>
      </c>
      <c r="R1514" s="158">
        <v>0.2268</v>
      </c>
      <c r="S1514" s="158">
        <v>0.23419999999999999</v>
      </c>
      <c r="T1514" s="158">
        <v>0.2742</v>
      </c>
      <c r="U1514" s="158">
        <v>0.29249999999999998</v>
      </c>
      <c r="V1514" s="158">
        <v>0.35149999999999998</v>
      </c>
      <c r="W1514" s="158">
        <v>0.19309999999999999</v>
      </c>
      <c r="X1514" s="158">
        <v>0.31430000000000002</v>
      </c>
      <c r="Y1514" s="158">
        <v>8.1600000000000006E-2</v>
      </c>
      <c r="Z1514" s="158">
        <v>9.7000000000000003E-2</v>
      </c>
      <c r="AA1514" s="158">
        <v>0.1181</v>
      </c>
      <c r="AB1514" s="158">
        <v>0.20549999999999999</v>
      </c>
      <c r="AC1514" s="158"/>
      <c r="AD1514" s="181">
        <v>9907</v>
      </c>
      <c r="AE1514" s="181" t="s">
        <v>84</v>
      </c>
      <c r="AF1514" s="181">
        <v>1208</v>
      </c>
      <c r="AG1514" s="181">
        <v>1877</v>
      </c>
      <c r="AH1514" s="181">
        <v>990</v>
      </c>
      <c r="AI1514" s="181">
        <v>199</v>
      </c>
      <c r="AJ1514" s="181">
        <v>5361</v>
      </c>
      <c r="AK1514" s="181">
        <v>272</v>
      </c>
      <c r="AL1514" s="181">
        <v>18524</v>
      </c>
    </row>
    <row r="1515" spans="1:38" x14ac:dyDescent="0.25">
      <c r="A1515" s="159" t="s">
        <v>10155</v>
      </c>
      <c r="B1515" s="158">
        <v>0.72099999999999997</v>
      </c>
      <c r="C1515" s="158" t="s">
        <v>84</v>
      </c>
      <c r="D1515" s="158">
        <v>0.87939999999999996</v>
      </c>
      <c r="E1515" s="158">
        <v>0.7964</v>
      </c>
      <c r="F1515" s="158">
        <v>0.8246</v>
      </c>
      <c r="G1515" s="158">
        <v>0.86199999999999999</v>
      </c>
      <c r="H1515" s="158">
        <v>0.60009999999999997</v>
      </c>
      <c r="I1515" s="158">
        <v>0.7127</v>
      </c>
      <c r="J1515" s="158"/>
      <c r="K1515" s="158"/>
      <c r="L1515" s="158"/>
      <c r="M1515" s="158">
        <v>0.71309999999999996</v>
      </c>
      <c r="N1515" s="158">
        <v>0.7288</v>
      </c>
      <c r="O1515" s="158" t="s">
        <v>84</v>
      </c>
      <c r="P1515" s="158" t="s">
        <v>84</v>
      </c>
      <c r="Q1515" s="158">
        <v>0.86339999999999995</v>
      </c>
      <c r="R1515" s="158">
        <v>0.89370000000000005</v>
      </c>
      <c r="S1515" s="158">
        <v>0.78059999999999996</v>
      </c>
      <c r="T1515" s="158">
        <v>0.81120000000000003</v>
      </c>
      <c r="U1515" s="158">
        <v>0.80320000000000003</v>
      </c>
      <c r="V1515" s="158">
        <v>0.84389999999999998</v>
      </c>
      <c r="W1515" s="158">
        <v>0.82509999999999994</v>
      </c>
      <c r="X1515" s="158">
        <v>0.89159999999999995</v>
      </c>
      <c r="Y1515" s="158">
        <v>0.58750000000000002</v>
      </c>
      <c r="Z1515" s="158">
        <v>0.61240000000000006</v>
      </c>
      <c r="AA1515" s="158">
        <v>0.67130000000000001</v>
      </c>
      <c r="AB1515" s="158">
        <v>0.74990000000000001</v>
      </c>
      <c r="AC1515" s="158"/>
      <c r="AD1515" s="181">
        <v>12415</v>
      </c>
      <c r="AE1515" s="181" t="s">
        <v>84</v>
      </c>
      <c r="AF1515" s="181">
        <v>1819</v>
      </c>
      <c r="AG1515" s="181">
        <v>2665</v>
      </c>
      <c r="AH1515" s="181">
        <v>1350</v>
      </c>
      <c r="AI1515" s="181">
        <v>423</v>
      </c>
      <c r="AJ1515" s="181">
        <v>5657</v>
      </c>
      <c r="AK1515" s="181">
        <v>501</v>
      </c>
      <c r="AL1515" s="181">
        <v>23062</v>
      </c>
    </row>
    <row r="1516" spans="1:38" x14ac:dyDescent="0.25">
      <c r="A1516" s="159" t="s">
        <v>10156</v>
      </c>
      <c r="B1516" s="158">
        <v>0.71099999999999997</v>
      </c>
      <c r="C1516" s="158" t="s">
        <v>84</v>
      </c>
      <c r="D1516" s="158">
        <v>0.86750000000000005</v>
      </c>
      <c r="E1516" s="158">
        <v>0.80530000000000002</v>
      </c>
      <c r="F1516" s="158">
        <v>0.82699999999999996</v>
      </c>
      <c r="G1516" s="158">
        <v>0.83160000000000001</v>
      </c>
      <c r="H1516" s="158">
        <v>0.59040000000000004</v>
      </c>
      <c r="I1516" s="158">
        <v>0.64459999999999995</v>
      </c>
      <c r="J1516" s="158"/>
      <c r="K1516" s="158"/>
      <c r="L1516" s="158"/>
      <c r="M1516" s="158">
        <v>0.70299999999999996</v>
      </c>
      <c r="N1516" s="158">
        <v>0.71889999999999998</v>
      </c>
      <c r="O1516" s="158" t="s">
        <v>84</v>
      </c>
      <c r="P1516" s="158" t="s">
        <v>84</v>
      </c>
      <c r="Q1516" s="158">
        <v>0.85070000000000001</v>
      </c>
      <c r="R1516" s="158">
        <v>0.88249999999999995</v>
      </c>
      <c r="S1516" s="158">
        <v>0.78969999999999996</v>
      </c>
      <c r="T1516" s="158">
        <v>0.81989999999999996</v>
      </c>
      <c r="U1516" s="158">
        <v>0.80520000000000003</v>
      </c>
      <c r="V1516" s="158">
        <v>0.84650000000000003</v>
      </c>
      <c r="W1516" s="158">
        <v>0.7903</v>
      </c>
      <c r="X1516" s="158">
        <v>0.86550000000000005</v>
      </c>
      <c r="Y1516" s="158">
        <v>0.57799999999999996</v>
      </c>
      <c r="Z1516" s="158">
        <v>0.60260000000000002</v>
      </c>
      <c r="AA1516" s="158">
        <v>0.59799999999999998</v>
      </c>
      <c r="AB1516" s="158">
        <v>0.68730000000000002</v>
      </c>
      <c r="AC1516" s="158"/>
      <c r="AD1516" s="181">
        <v>12347</v>
      </c>
      <c r="AE1516" s="181" t="s">
        <v>84</v>
      </c>
      <c r="AF1516" s="181">
        <v>1790</v>
      </c>
      <c r="AG1516" s="181">
        <v>2651</v>
      </c>
      <c r="AH1516" s="181">
        <v>1299</v>
      </c>
      <c r="AI1516" s="181">
        <v>387</v>
      </c>
      <c r="AJ1516" s="181">
        <v>5795</v>
      </c>
      <c r="AK1516" s="181">
        <v>425</v>
      </c>
      <c r="AL1516" s="181">
        <v>23072</v>
      </c>
    </row>
    <row r="1517" spans="1:38" x14ac:dyDescent="0.25">
      <c r="A1517" s="159" t="s">
        <v>10157</v>
      </c>
      <c r="B1517" s="158">
        <v>0.69389999999999996</v>
      </c>
      <c r="C1517" s="158" t="s">
        <v>84</v>
      </c>
      <c r="D1517" s="158">
        <v>0.87460000000000004</v>
      </c>
      <c r="E1517" s="158">
        <v>0.78300000000000003</v>
      </c>
      <c r="F1517" s="158">
        <v>0.80700000000000005</v>
      </c>
      <c r="G1517" s="158">
        <v>0.83660000000000001</v>
      </c>
      <c r="H1517" s="158">
        <v>0.58379999999999999</v>
      </c>
      <c r="I1517" s="158">
        <v>0.6623</v>
      </c>
      <c r="J1517" s="158"/>
      <c r="K1517" s="158"/>
      <c r="L1517" s="158"/>
      <c r="M1517" s="158">
        <v>0.68540000000000001</v>
      </c>
      <c r="N1517" s="158">
        <v>0.70230000000000004</v>
      </c>
      <c r="O1517" s="158" t="s">
        <v>84</v>
      </c>
      <c r="P1517" s="158" t="s">
        <v>84</v>
      </c>
      <c r="Q1517" s="158">
        <v>0.8569</v>
      </c>
      <c r="R1517" s="158">
        <v>0.89029999999999998</v>
      </c>
      <c r="S1517" s="158">
        <v>0.76519999999999999</v>
      </c>
      <c r="T1517" s="158">
        <v>0.79959999999999998</v>
      </c>
      <c r="U1517" s="158">
        <v>0.78249999999999997</v>
      </c>
      <c r="V1517" s="158">
        <v>0.82920000000000005</v>
      </c>
      <c r="W1517" s="158">
        <v>0.79110000000000003</v>
      </c>
      <c r="X1517" s="158">
        <v>0.873</v>
      </c>
      <c r="Y1517" s="158">
        <v>0.57140000000000002</v>
      </c>
      <c r="Z1517" s="158">
        <v>0.59599999999999997</v>
      </c>
      <c r="AA1517" s="158">
        <v>0.61050000000000004</v>
      </c>
      <c r="AB1517" s="158">
        <v>0.70889999999999997</v>
      </c>
      <c r="AC1517" s="158"/>
      <c r="AD1517" s="181">
        <v>11293</v>
      </c>
      <c r="AE1517" s="181" t="s">
        <v>84</v>
      </c>
      <c r="AF1517" s="181">
        <v>1544</v>
      </c>
      <c r="AG1517" s="181">
        <v>2212</v>
      </c>
      <c r="AH1517" s="181">
        <v>1103</v>
      </c>
      <c r="AI1517" s="181">
        <v>320</v>
      </c>
      <c r="AJ1517" s="181">
        <v>5770</v>
      </c>
      <c r="AK1517" s="181">
        <v>344</v>
      </c>
      <c r="AL1517" s="181">
        <v>21166</v>
      </c>
    </row>
    <row r="1518" spans="1:38" x14ac:dyDescent="0.25">
      <c r="A1518" s="159" t="s">
        <v>10158</v>
      </c>
      <c r="B1518" s="158">
        <v>0.7379</v>
      </c>
      <c r="C1518" s="158" t="s">
        <v>84</v>
      </c>
      <c r="D1518" s="158">
        <v>0.87280000000000002</v>
      </c>
      <c r="E1518" s="158">
        <v>0.80859999999999999</v>
      </c>
      <c r="F1518" s="158">
        <v>0.82909999999999995</v>
      </c>
      <c r="G1518" s="158">
        <v>0.84499999999999997</v>
      </c>
      <c r="H1518" s="158">
        <v>0.61470000000000002</v>
      </c>
      <c r="I1518" s="158">
        <v>0.76570000000000005</v>
      </c>
      <c r="J1518" s="158"/>
      <c r="K1518" s="158"/>
      <c r="L1518" s="158"/>
      <c r="M1518" s="158">
        <v>0.72960000000000003</v>
      </c>
      <c r="N1518" s="158">
        <v>0.74590000000000001</v>
      </c>
      <c r="O1518" s="158" t="s">
        <v>84</v>
      </c>
      <c r="P1518" s="158" t="s">
        <v>84</v>
      </c>
      <c r="Q1518" s="158">
        <v>0.85540000000000005</v>
      </c>
      <c r="R1518" s="158">
        <v>0.88819999999999999</v>
      </c>
      <c r="S1518" s="158">
        <v>0.79249999999999998</v>
      </c>
      <c r="T1518" s="158">
        <v>0.8236</v>
      </c>
      <c r="U1518" s="158">
        <v>0.8075</v>
      </c>
      <c r="V1518" s="158">
        <v>0.84860000000000002</v>
      </c>
      <c r="W1518" s="158">
        <v>0.80869999999999997</v>
      </c>
      <c r="X1518" s="158">
        <v>0.87490000000000001</v>
      </c>
      <c r="Y1518" s="158">
        <v>0.60089999999999999</v>
      </c>
      <c r="Z1518" s="158">
        <v>0.62809999999999999</v>
      </c>
      <c r="AA1518" s="158">
        <v>0.72719999999999996</v>
      </c>
      <c r="AB1518" s="158">
        <v>0.79959999999999998</v>
      </c>
      <c r="AC1518" s="158"/>
      <c r="AD1518" s="181">
        <v>11067</v>
      </c>
      <c r="AE1518" s="181" t="s">
        <v>84</v>
      </c>
      <c r="AF1518" s="181">
        <v>1621</v>
      </c>
      <c r="AG1518" s="181">
        <v>2479</v>
      </c>
      <c r="AH1518" s="181">
        <v>1295</v>
      </c>
      <c r="AI1518" s="181">
        <v>466</v>
      </c>
      <c r="AJ1518" s="181">
        <v>4681</v>
      </c>
      <c r="AK1518" s="181">
        <v>525</v>
      </c>
      <c r="AL1518" s="181">
        <v>20466</v>
      </c>
    </row>
    <row r="1519" spans="1:38" x14ac:dyDescent="0.25">
      <c r="A1519" s="159" t="s">
        <v>10159</v>
      </c>
      <c r="B1519" s="158">
        <v>0.67769999999999997</v>
      </c>
      <c r="C1519" s="158" t="s">
        <v>84</v>
      </c>
      <c r="D1519" s="158">
        <v>0.8629</v>
      </c>
      <c r="E1519" s="158">
        <v>0.78869999999999996</v>
      </c>
      <c r="F1519" s="158">
        <v>0.80489999999999995</v>
      </c>
      <c r="G1519" s="158">
        <v>0.85129999999999995</v>
      </c>
      <c r="H1519" s="158">
        <v>0.57289999999999996</v>
      </c>
      <c r="I1519" s="158">
        <v>0.56440000000000001</v>
      </c>
      <c r="J1519" s="158"/>
      <c r="K1519" s="158"/>
      <c r="L1519" s="158"/>
      <c r="M1519" s="158">
        <v>0.66849999999999998</v>
      </c>
      <c r="N1519" s="158">
        <v>0.68669999999999998</v>
      </c>
      <c r="O1519" s="158" t="s">
        <v>84</v>
      </c>
      <c r="P1519" s="158" t="s">
        <v>84</v>
      </c>
      <c r="Q1519" s="158">
        <v>0.84199999999999997</v>
      </c>
      <c r="R1519" s="158">
        <v>0.88119999999999998</v>
      </c>
      <c r="S1519" s="158">
        <v>0.76949999999999996</v>
      </c>
      <c r="T1519" s="158">
        <v>0.80649999999999999</v>
      </c>
      <c r="U1519" s="158">
        <v>0.77880000000000005</v>
      </c>
      <c r="V1519" s="158">
        <v>0.82820000000000005</v>
      </c>
      <c r="W1519" s="158">
        <v>0.79349999999999998</v>
      </c>
      <c r="X1519" s="158">
        <v>0.89410000000000001</v>
      </c>
      <c r="Y1519" s="158">
        <v>0.56000000000000005</v>
      </c>
      <c r="Z1519" s="158">
        <v>0.58560000000000001</v>
      </c>
      <c r="AA1519" s="158">
        <v>0.50560000000000005</v>
      </c>
      <c r="AB1519" s="158">
        <v>0.61899999999999999</v>
      </c>
      <c r="AC1519" s="158"/>
      <c r="AD1519" s="181">
        <v>9907</v>
      </c>
      <c r="AE1519" s="181" t="s">
        <v>84</v>
      </c>
      <c r="AF1519" s="181">
        <v>1208</v>
      </c>
      <c r="AG1519" s="181">
        <v>1877</v>
      </c>
      <c r="AH1519" s="181">
        <v>990</v>
      </c>
      <c r="AI1519" s="181">
        <v>199</v>
      </c>
      <c r="AJ1519" s="181">
        <v>5361</v>
      </c>
      <c r="AK1519" s="181">
        <v>272</v>
      </c>
      <c r="AL1519" s="181">
        <v>18524</v>
      </c>
    </row>
    <row r="1520" spans="1:38" x14ac:dyDescent="0.25">
      <c r="A1520" s="159" t="s">
        <v>10160</v>
      </c>
      <c r="B1520" s="158">
        <v>9.2200000000000004E-2</v>
      </c>
      <c r="C1520" s="158" t="s">
        <v>84</v>
      </c>
      <c r="D1520" s="158">
        <v>9.5100000000000004E-2</v>
      </c>
      <c r="E1520" s="158">
        <v>0.1396</v>
      </c>
      <c r="F1520" s="158">
        <v>0.19170000000000001</v>
      </c>
      <c r="G1520" s="158">
        <v>0.13719999999999999</v>
      </c>
      <c r="H1520" s="158">
        <v>4.2799999999999998E-2</v>
      </c>
      <c r="I1520" s="158">
        <v>7.9399999999999998E-2</v>
      </c>
      <c r="J1520" s="158"/>
      <c r="K1520" s="158"/>
      <c r="L1520" s="158"/>
      <c r="M1520" s="158">
        <v>8.6900000000000005E-2</v>
      </c>
      <c r="N1520" s="158">
        <v>9.7600000000000006E-2</v>
      </c>
      <c r="O1520" s="158" t="s">
        <v>84</v>
      </c>
      <c r="P1520" s="158" t="s">
        <v>84</v>
      </c>
      <c r="Q1520" s="158">
        <v>8.14E-2</v>
      </c>
      <c r="R1520" s="158">
        <v>0.11</v>
      </c>
      <c r="S1520" s="158">
        <v>0.12609999999999999</v>
      </c>
      <c r="T1520" s="158">
        <v>0.15390000000000001</v>
      </c>
      <c r="U1520" s="158">
        <v>0.17030000000000001</v>
      </c>
      <c r="V1520" s="158">
        <v>0.214</v>
      </c>
      <c r="W1520" s="158">
        <v>0.10539999999999999</v>
      </c>
      <c r="X1520" s="158">
        <v>0.17330000000000001</v>
      </c>
      <c r="Y1520" s="158">
        <v>3.7499999999999999E-2</v>
      </c>
      <c r="Z1520" s="158">
        <v>4.8599999999999997E-2</v>
      </c>
      <c r="AA1520" s="158">
        <v>5.7200000000000001E-2</v>
      </c>
      <c r="AB1520" s="158">
        <v>0.10630000000000001</v>
      </c>
      <c r="AC1520" s="158"/>
      <c r="AD1520" s="181">
        <v>12415</v>
      </c>
      <c r="AE1520" s="181" t="s">
        <v>84</v>
      </c>
      <c r="AF1520" s="181">
        <v>1819</v>
      </c>
      <c r="AG1520" s="181">
        <v>2665</v>
      </c>
      <c r="AH1520" s="181">
        <v>1350</v>
      </c>
      <c r="AI1520" s="181">
        <v>423</v>
      </c>
      <c r="AJ1520" s="181">
        <v>5657</v>
      </c>
      <c r="AK1520" s="181">
        <v>501</v>
      </c>
      <c r="AL1520" s="181">
        <v>23062</v>
      </c>
    </row>
    <row r="1521" spans="1:38" x14ac:dyDescent="0.25">
      <c r="A1521" s="159" t="s">
        <v>10161</v>
      </c>
      <c r="B1521" s="158">
        <v>8.4099999999999994E-2</v>
      </c>
      <c r="C1521" s="158" t="s">
        <v>84</v>
      </c>
      <c r="D1521" s="158">
        <v>8.2400000000000001E-2</v>
      </c>
      <c r="E1521" s="158">
        <v>0.1293</v>
      </c>
      <c r="F1521" s="158">
        <v>0.19350000000000001</v>
      </c>
      <c r="G1521" s="158">
        <v>0.1391</v>
      </c>
      <c r="H1521" s="158">
        <v>3.6600000000000001E-2</v>
      </c>
      <c r="I1521" s="158">
        <v>7.1900000000000006E-2</v>
      </c>
      <c r="J1521" s="158"/>
      <c r="K1521" s="158"/>
      <c r="L1521" s="158"/>
      <c r="M1521" s="158">
        <v>7.9000000000000001E-2</v>
      </c>
      <c r="N1521" s="158">
        <v>8.9399999999999993E-2</v>
      </c>
      <c r="O1521" s="158" t="s">
        <v>84</v>
      </c>
      <c r="P1521" s="158" t="s">
        <v>84</v>
      </c>
      <c r="Q1521" s="158">
        <v>6.9500000000000006E-2</v>
      </c>
      <c r="R1521" s="158">
        <v>9.6699999999999994E-2</v>
      </c>
      <c r="S1521" s="158">
        <v>0.11609999999999999</v>
      </c>
      <c r="T1521" s="158">
        <v>0.1431</v>
      </c>
      <c r="U1521" s="158">
        <v>0.17150000000000001</v>
      </c>
      <c r="V1521" s="158">
        <v>0.2165</v>
      </c>
      <c r="W1521" s="158">
        <v>0.10580000000000001</v>
      </c>
      <c r="X1521" s="158">
        <v>0.1769</v>
      </c>
      <c r="Y1521" s="158">
        <v>3.1699999999999999E-2</v>
      </c>
      <c r="Z1521" s="158">
        <v>4.2000000000000003E-2</v>
      </c>
      <c r="AA1521" s="158">
        <v>4.8800000000000003E-2</v>
      </c>
      <c r="AB1521" s="158">
        <v>0.1007</v>
      </c>
      <c r="AC1521" s="158"/>
      <c r="AD1521" s="181">
        <v>12347</v>
      </c>
      <c r="AE1521" s="181" t="s">
        <v>84</v>
      </c>
      <c r="AF1521" s="181">
        <v>1790</v>
      </c>
      <c r="AG1521" s="181">
        <v>2651</v>
      </c>
      <c r="AH1521" s="181">
        <v>1299</v>
      </c>
      <c r="AI1521" s="181">
        <v>387</v>
      </c>
      <c r="AJ1521" s="181">
        <v>5795</v>
      </c>
      <c r="AK1521" s="181">
        <v>425</v>
      </c>
      <c r="AL1521" s="181">
        <v>23072</v>
      </c>
    </row>
    <row r="1522" spans="1:38" x14ac:dyDescent="0.25">
      <c r="A1522" s="159" t="s">
        <v>10162</v>
      </c>
      <c r="B1522" s="158">
        <v>7.7799999999999994E-2</v>
      </c>
      <c r="C1522" s="158" t="s">
        <v>84</v>
      </c>
      <c r="D1522" s="158">
        <v>6.4100000000000004E-2</v>
      </c>
      <c r="E1522" s="158">
        <v>0.1249</v>
      </c>
      <c r="F1522" s="158">
        <v>0.16789999999999999</v>
      </c>
      <c r="G1522" s="158">
        <v>0.11169999999999999</v>
      </c>
      <c r="H1522" s="158">
        <v>4.3299999999999998E-2</v>
      </c>
      <c r="I1522" s="158">
        <v>9.1999999999999998E-2</v>
      </c>
      <c r="J1522" s="158"/>
      <c r="K1522" s="158"/>
      <c r="L1522" s="158"/>
      <c r="M1522" s="158">
        <v>7.2700000000000001E-2</v>
      </c>
      <c r="N1522" s="158">
        <v>8.3199999999999996E-2</v>
      </c>
      <c r="O1522" s="158" t="s">
        <v>84</v>
      </c>
      <c r="P1522" s="158" t="s">
        <v>84</v>
      </c>
      <c r="Q1522" s="158">
        <v>5.1799999999999999E-2</v>
      </c>
      <c r="R1522" s="158">
        <v>7.8100000000000003E-2</v>
      </c>
      <c r="S1522" s="158">
        <v>0.1108</v>
      </c>
      <c r="T1522" s="158">
        <v>0.1399</v>
      </c>
      <c r="U1522" s="158">
        <v>0.14549999999999999</v>
      </c>
      <c r="V1522" s="158">
        <v>0.1918</v>
      </c>
      <c r="W1522" s="158">
        <v>7.9100000000000004E-2</v>
      </c>
      <c r="X1522" s="158">
        <v>0.15040000000000001</v>
      </c>
      <c r="Y1522" s="158">
        <v>3.7900000000000003E-2</v>
      </c>
      <c r="Z1522" s="158">
        <v>4.9200000000000001E-2</v>
      </c>
      <c r="AA1522" s="158">
        <v>6.3299999999999995E-2</v>
      </c>
      <c r="AB1522" s="158">
        <v>0.12709999999999999</v>
      </c>
      <c r="AC1522" s="158"/>
      <c r="AD1522" s="181">
        <v>11293</v>
      </c>
      <c r="AE1522" s="181" t="s">
        <v>84</v>
      </c>
      <c r="AF1522" s="181">
        <v>1544</v>
      </c>
      <c r="AG1522" s="181">
        <v>2212</v>
      </c>
      <c r="AH1522" s="181">
        <v>1103</v>
      </c>
      <c r="AI1522" s="181">
        <v>320</v>
      </c>
      <c r="AJ1522" s="181">
        <v>5770</v>
      </c>
      <c r="AK1522" s="181">
        <v>344</v>
      </c>
      <c r="AL1522" s="181">
        <v>21166</v>
      </c>
    </row>
    <row r="1523" spans="1:38" x14ac:dyDescent="0.25">
      <c r="A1523" s="159" t="s">
        <v>10163</v>
      </c>
      <c r="B1523" s="158">
        <v>9.6299999999999997E-2</v>
      </c>
      <c r="C1523" s="158" t="s">
        <v>84</v>
      </c>
      <c r="D1523" s="158">
        <v>8.7499999999999994E-2</v>
      </c>
      <c r="E1523" s="158">
        <v>0.1348</v>
      </c>
      <c r="F1523" s="158">
        <v>0.19889999999999999</v>
      </c>
      <c r="G1523" s="158">
        <v>0.126</v>
      </c>
      <c r="H1523" s="158">
        <v>4.6699999999999998E-2</v>
      </c>
      <c r="I1523" s="158">
        <v>0.1065</v>
      </c>
      <c r="J1523" s="158"/>
      <c r="K1523" s="158"/>
      <c r="L1523" s="158"/>
      <c r="M1523" s="158">
        <v>9.0700000000000003E-2</v>
      </c>
      <c r="N1523" s="158">
        <v>0.1021</v>
      </c>
      <c r="O1523" s="158" t="s">
        <v>84</v>
      </c>
      <c r="P1523" s="158" t="s">
        <v>84</v>
      </c>
      <c r="Q1523" s="158">
        <v>7.3700000000000002E-2</v>
      </c>
      <c r="R1523" s="158">
        <v>0.1027</v>
      </c>
      <c r="S1523" s="158">
        <v>0.1211</v>
      </c>
      <c r="T1523" s="158">
        <v>0.1492</v>
      </c>
      <c r="U1523" s="158">
        <v>0.17680000000000001</v>
      </c>
      <c r="V1523" s="158">
        <v>0.222</v>
      </c>
      <c r="W1523" s="158">
        <v>9.7100000000000006E-2</v>
      </c>
      <c r="X1523" s="158">
        <v>0.15890000000000001</v>
      </c>
      <c r="Y1523" s="158">
        <v>4.07E-2</v>
      </c>
      <c r="Z1523" s="158">
        <v>5.33E-2</v>
      </c>
      <c r="AA1523" s="158">
        <v>8.1299999999999997E-2</v>
      </c>
      <c r="AB1523" s="158">
        <v>0.13550000000000001</v>
      </c>
      <c r="AC1523" s="158"/>
      <c r="AD1523" s="181">
        <v>11067</v>
      </c>
      <c r="AE1523" s="181" t="s">
        <v>84</v>
      </c>
      <c r="AF1523" s="181">
        <v>1621</v>
      </c>
      <c r="AG1523" s="181">
        <v>2479</v>
      </c>
      <c r="AH1523" s="181">
        <v>1295</v>
      </c>
      <c r="AI1523" s="181">
        <v>466</v>
      </c>
      <c r="AJ1523" s="181">
        <v>4681</v>
      </c>
      <c r="AK1523" s="181">
        <v>525</v>
      </c>
      <c r="AL1523" s="181">
        <v>20466</v>
      </c>
    </row>
    <row r="1524" spans="1:38" x14ac:dyDescent="0.25">
      <c r="A1524" s="159" t="s">
        <v>10164</v>
      </c>
      <c r="B1524" s="158">
        <v>8.1900000000000001E-2</v>
      </c>
      <c r="C1524" s="158" t="s">
        <v>84</v>
      </c>
      <c r="D1524" s="158">
        <v>8.6900000000000005E-2</v>
      </c>
      <c r="E1524" s="158">
        <v>0.13339999999999999</v>
      </c>
      <c r="F1524" s="158">
        <v>0.20219999999999999</v>
      </c>
      <c r="G1524" s="158">
        <v>0.1061</v>
      </c>
      <c r="H1524" s="158">
        <v>3.8899999999999997E-2</v>
      </c>
      <c r="I1524" s="158">
        <v>8.9300000000000004E-2</v>
      </c>
      <c r="J1524" s="158"/>
      <c r="K1524" s="158"/>
      <c r="L1524" s="158"/>
      <c r="M1524" s="158">
        <v>7.6300000000000007E-2</v>
      </c>
      <c r="N1524" s="158">
        <v>8.77E-2</v>
      </c>
      <c r="O1524" s="158" t="s">
        <v>84</v>
      </c>
      <c r="P1524" s="158" t="s">
        <v>84</v>
      </c>
      <c r="Q1524" s="158">
        <v>7.0599999999999996E-2</v>
      </c>
      <c r="R1524" s="158">
        <v>0.1051</v>
      </c>
      <c r="S1524" s="158">
        <v>0.1176</v>
      </c>
      <c r="T1524" s="158">
        <v>0.15010000000000001</v>
      </c>
      <c r="U1524" s="158">
        <v>0.17680000000000001</v>
      </c>
      <c r="V1524" s="158">
        <v>0.2288</v>
      </c>
      <c r="W1524" s="158">
        <v>6.6600000000000006E-2</v>
      </c>
      <c r="X1524" s="158">
        <v>0.15590000000000001</v>
      </c>
      <c r="Y1524" s="158">
        <v>3.3700000000000001E-2</v>
      </c>
      <c r="Z1524" s="158">
        <v>4.4699999999999997E-2</v>
      </c>
      <c r="AA1524" s="158">
        <v>5.7799999999999997E-2</v>
      </c>
      <c r="AB1524" s="158">
        <v>0.1293</v>
      </c>
      <c r="AC1524" s="158"/>
      <c r="AD1524" s="181">
        <v>9907</v>
      </c>
      <c r="AE1524" s="181" t="s">
        <v>84</v>
      </c>
      <c r="AF1524" s="181">
        <v>1208</v>
      </c>
      <c r="AG1524" s="181">
        <v>1877</v>
      </c>
      <c r="AH1524" s="181">
        <v>990</v>
      </c>
      <c r="AI1524" s="181">
        <v>199</v>
      </c>
      <c r="AJ1524" s="181">
        <v>5361</v>
      </c>
      <c r="AK1524" s="181">
        <v>272</v>
      </c>
      <c r="AL1524" s="181">
        <v>18524</v>
      </c>
    </row>
    <row r="1525" spans="1:38" x14ac:dyDescent="0.25">
      <c r="A1525" s="159" t="s">
        <v>10165</v>
      </c>
      <c r="B1525" s="158">
        <v>6.3299999999999995E-2</v>
      </c>
      <c r="C1525" s="158" t="s">
        <v>84</v>
      </c>
      <c r="D1525" s="158">
        <v>5.5E-2</v>
      </c>
      <c r="E1525" s="158">
        <v>0.10780000000000001</v>
      </c>
      <c r="F1525" s="158">
        <v>0.13780000000000001</v>
      </c>
      <c r="G1525" s="158">
        <v>9.2399999999999996E-2</v>
      </c>
      <c r="H1525" s="158">
        <v>2.6800000000000001E-2</v>
      </c>
      <c r="I1525" s="158">
        <v>4.4699999999999997E-2</v>
      </c>
      <c r="J1525" s="158"/>
      <c r="K1525" s="158"/>
      <c r="L1525" s="158"/>
      <c r="M1525" s="158">
        <v>5.8700000000000002E-2</v>
      </c>
      <c r="N1525" s="158">
        <v>6.8199999999999997E-2</v>
      </c>
      <c r="O1525" s="158" t="s">
        <v>84</v>
      </c>
      <c r="P1525" s="158" t="s">
        <v>84</v>
      </c>
      <c r="Q1525" s="158">
        <v>4.3900000000000002E-2</v>
      </c>
      <c r="R1525" s="158">
        <v>6.7799999999999999E-2</v>
      </c>
      <c r="S1525" s="158">
        <v>9.5100000000000004E-2</v>
      </c>
      <c r="T1525" s="158">
        <v>0.12139999999999999</v>
      </c>
      <c r="U1525" s="158">
        <v>0.1186</v>
      </c>
      <c r="V1525" s="158">
        <v>0.1585</v>
      </c>
      <c r="W1525" s="158">
        <v>6.5500000000000003E-2</v>
      </c>
      <c r="X1525" s="158">
        <v>0.12470000000000001</v>
      </c>
      <c r="Y1525" s="158">
        <v>2.23E-2</v>
      </c>
      <c r="Z1525" s="158">
        <v>3.1899999999999998E-2</v>
      </c>
      <c r="AA1525" s="158">
        <v>2.7799999999999998E-2</v>
      </c>
      <c r="AB1525" s="158">
        <v>6.7500000000000004E-2</v>
      </c>
      <c r="AC1525" s="158"/>
      <c r="AD1525" s="181">
        <v>12415</v>
      </c>
      <c r="AE1525" s="181" t="s">
        <v>84</v>
      </c>
      <c r="AF1525" s="181">
        <v>1819</v>
      </c>
      <c r="AG1525" s="181">
        <v>2665</v>
      </c>
      <c r="AH1525" s="181">
        <v>1350</v>
      </c>
      <c r="AI1525" s="181">
        <v>423</v>
      </c>
      <c r="AJ1525" s="181">
        <v>5657</v>
      </c>
      <c r="AK1525" s="181">
        <v>501</v>
      </c>
      <c r="AL1525" s="181">
        <v>23062</v>
      </c>
    </row>
    <row r="1526" spans="1:38" x14ac:dyDescent="0.25">
      <c r="A1526" s="159" t="s">
        <v>10166</v>
      </c>
      <c r="B1526" s="158">
        <v>5.7500000000000002E-2</v>
      </c>
      <c r="C1526" s="158" t="s">
        <v>84</v>
      </c>
      <c r="D1526" s="158">
        <v>5.45E-2</v>
      </c>
      <c r="E1526" s="158">
        <v>9.2200000000000004E-2</v>
      </c>
      <c r="F1526" s="158">
        <v>0.14199999999999999</v>
      </c>
      <c r="G1526" s="158">
        <v>8.3900000000000002E-2</v>
      </c>
      <c r="H1526" s="158">
        <v>2.2700000000000001E-2</v>
      </c>
      <c r="I1526" s="158">
        <v>4.5999999999999999E-2</v>
      </c>
      <c r="J1526" s="158"/>
      <c r="K1526" s="158"/>
      <c r="L1526" s="158"/>
      <c r="M1526" s="158">
        <v>5.2999999999999999E-2</v>
      </c>
      <c r="N1526" s="158">
        <v>6.2199999999999998E-2</v>
      </c>
      <c r="O1526" s="158" t="s">
        <v>84</v>
      </c>
      <c r="P1526" s="158" t="s">
        <v>84</v>
      </c>
      <c r="Q1526" s="158">
        <v>4.3400000000000001E-2</v>
      </c>
      <c r="R1526" s="158">
        <v>6.7299999999999999E-2</v>
      </c>
      <c r="S1526" s="158">
        <v>8.0399999999999999E-2</v>
      </c>
      <c r="T1526" s="158">
        <v>0.105</v>
      </c>
      <c r="U1526" s="158">
        <v>0.1221</v>
      </c>
      <c r="V1526" s="158">
        <v>0.16339999999999999</v>
      </c>
      <c r="W1526" s="158">
        <v>5.74E-2</v>
      </c>
      <c r="X1526" s="158">
        <v>0.1168</v>
      </c>
      <c r="Y1526" s="158">
        <v>1.8599999999999998E-2</v>
      </c>
      <c r="Z1526" s="158">
        <v>2.7400000000000001E-2</v>
      </c>
      <c r="AA1526" s="158">
        <v>2.7199999999999998E-2</v>
      </c>
      <c r="AB1526" s="158">
        <v>7.22E-2</v>
      </c>
      <c r="AC1526" s="158"/>
      <c r="AD1526" s="181">
        <v>12347</v>
      </c>
      <c r="AE1526" s="181" t="s">
        <v>84</v>
      </c>
      <c r="AF1526" s="181">
        <v>1790</v>
      </c>
      <c r="AG1526" s="181">
        <v>2651</v>
      </c>
      <c r="AH1526" s="181">
        <v>1299</v>
      </c>
      <c r="AI1526" s="181">
        <v>387</v>
      </c>
      <c r="AJ1526" s="181">
        <v>5795</v>
      </c>
      <c r="AK1526" s="181">
        <v>425</v>
      </c>
      <c r="AL1526" s="181">
        <v>23072</v>
      </c>
    </row>
    <row r="1527" spans="1:38" x14ac:dyDescent="0.25">
      <c r="A1527" s="159" t="s">
        <v>10167</v>
      </c>
      <c r="B1527" s="158">
        <v>5.6300000000000003E-2</v>
      </c>
      <c r="C1527" s="158" t="s">
        <v>84</v>
      </c>
      <c r="D1527" s="158">
        <v>3.95E-2</v>
      </c>
      <c r="E1527" s="158">
        <v>9.0200000000000002E-2</v>
      </c>
      <c r="F1527" s="158">
        <v>0.1295</v>
      </c>
      <c r="G1527" s="158">
        <v>7.9000000000000001E-2</v>
      </c>
      <c r="H1527" s="158">
        <v>3.09E-2</v>
      </c>
      <c r="I1527" s="158">
        <v>7.8799999999999995E-2</v>
      </c>
      <c r="J1527" s="158"/>
      <c r="K1527" s="158"/>
      <c r="L1527" s="158"/>
      <c r="M1527" s="158">
        <v>5.1700000000000003E-2</v>
      </c>
      <c r="N1527" s="158">
        <v>6.1199999999999997E-2</v>
      </c>
      <c r="O1527" s="158" t="s">
        <v>84</v>
      </c>
      <c r="P1527" s="158" t="s">
        <v>84</v>
      </c>
      <c r="Q1527" s="158">
        <v>2.9399999999999999E-2</v>
      </c>
      <c r="R1527" s="158">
        <v>5.1900000000000002E-2</v>
      </c>
      <c r="S1527" s="158">
        <v>7.7399999999999997E-2</v>
      </c>
      <c r="T1527" s="158">
        <v>0.1041</v>
      </c>
      <c r="U1527" s="158">
        <v>0.1087</v>
      </c>
      <c r="V1527" s="158">
        <v>0.1522</v>
      </c>
      <c r="W1527" s="158">
        <v>5.1200000000000002E-2</v>
      </c>
      <c r="X1527" s="158">
        <v>0.1144</v>
      </c>
      <c r="Y1527" s="158">
        <v>2.6200000000000001E-2</v>
      </c>
      <c r="Z1527" s="158">
        <v>3.6299999999999999E-2</v>
      </c>
      <c r="AA1527" s="158">
        <v>5.1799999999999999E-2</v>
      </c>
      <c r="AB1527" s="158">
        <v>0.113</v>
      </c>
      <c r="AC1527" s="158"/>
      <c r="AD1527" s="181">
        <v>11293</v>
      </c>
      <c r="AE1527" s="181" t="s">
        <v>84</v>
      </c>
      <c r="AF1527" s="181">
        <v>1544</v>
      </c>
      <c r="AG1527" s="181">
        <v>2212</v>
      </c>
      <c r="AH1527" s="181">
        <v>1103</v>
      </c>
      <c r="AI1527" s="181">
        <v>320</v>
      </c>
      <c r="AJ1527" s="181">
        <v>5770</v>
      </c>
      <c r="AK1527" s="181">
        <v>344</v>
      </c>
      <c r="AL1527" s="181">
        <v>21166</v>
      </c>
    </row>
    <row r="1528" spans="1:38" x14ac:dyDescent="0.25">
      <c r="A1528" s="159" t="s">
        <v>10168</v>
      </c>
      <c r="B1528" s="158">
        <v>6.5299999999999997E-2</v>
      </c>
      <c r="C1528" s="158" t="s">
        <v>84</v>
      </c>
      <c r="D1528" s="158">
        <v>4.99E-2</v>
      </c>
      <c r="E1528" s="158">
        <v>9.06E-2</v>
      </c>
      <c r="F1528" s="158">
        <v>0.14949999999999999</v>
      </c>
      <c r="G1528" s="158">
        <v>8.9300000000000004E-2</v>
      </c>
      <c r="H1528" s="158">
        <v>3.0700000000000002E-2</v>
      </c>
      <c r="I1528" s="158">
        <v>7.3700000000000002E-2</v>
      </c>
      <c r="J1528" s="158"/>
      <c r="K1528" s="158"/>
      <c r="L1528" s="158"/>
      <c r="M1528" s="158">
        <v>6.0400000000000002E-2</v>
      </c>
      <c r="N1528" s="158">
        <v>7.0499999999999993E-2</v>
      </c>
      <c r="O1528" s="158" t="s">
        <v>84</v>
      </c>
      <c r="P1528" s="158" t="s">
        <v>84</v>
      </c>
      <c r="Q1528" s="158">
        <v>3.9E-2</v>
      </c>
      <c r="R1528" s="158">
        <v>6.2600000000000003E-2</v>
      </c>
      <c r="S1528" s="158">
        <v>7.8600000000000003E-2</v>
      </c>
      <c r="T1528" s="158">
        <v>0.1036</v>
      </c>
      <c r="U1528" s="158">
        <v>0.12909999999999999</v>
      </c>
      <c r="V1528" s="158">
        <v>0.1714</v>
      </c>
      <c r="W1528" s="158">
        <v>6.4399999999999999E-2</v>
      </c>
      <c r="X1528" s="158">
        <v>0.1191</v>
      </c>
      <c r="Y1528" s="158">
        <v>2.5600000000000001E-2</v>
      </c>
      <c r="Z1528" s="158">
        <v>3.6499999999999998E-2</v>
      </c>
      <c r="AA1528" s="158">
        <v>5.2200000000000003E-2</v>
      </c>
      <c r="AB1528" s="158">
        <v>0.1</v>
      </c>
      <c r="AC1528" s="158"/>
      <c r="AD1528" s="181">
        <v>11067</v>
      </c>
      <c r="AE1528" s="181" t="s">
        <v>84</v>
      </c>
      <c r="AF1528" s="181">
        <v>1621</v>
      </c>
      <c r="AG1528" s="181">
        <v>2479</v>
      </c>
      <c r="AH1528" s="181">
        <v>1295</v>
      </c>
      <c r="AI1528" s="181">
        <v>466</v>
      </c>
      <c r="AJ1528" s="181">
        <v>4681</v>
      </c>
      <c r="AK1528" s="181">
        <v>525</v>
      </c>
      <c r="AL1528" s="181">
        <v>20466</v>
      </c>
    </row>
    <row r="1529" spans="1:38" x14ac:dyDescent="0.25">
      <c r="A1529" s="159" t="s">
        <v>10169</v>
      </c>
      <c r="B1529" s="158">
        <v>5.9700000000000003E-2</v>
      </c>
      <c r="C1529" s="158" t="s">
        <v>84</v>
      </c>
      <c r="D1529" s="158">
        <v>5.45E-2</v>
      </c>
      <c r="E1529" s="158">
        <v>9.9400000000000002E-2</v>
      </c>
      <c r="F1529" s="158">
        <v>0.14779999999999999</v>
      </c>
      <c r="G1529" s="158">
        <v>8.4900000000000003E-2</v>
      </c>
      <c r="H1529" s="158">
        <v>2.81E-2</v>
      </c>
      <c r="I1529" s="158">
        <v>8.0500000000000002E-2</v>
      </c>
      <c r="J1529" s="158"/>
      <c r="K1529" s="158"/>
      <c r="L1529" s="158"/>
      <c r="M1529" s="158">
        <v>5.4600000000000003E-2</v>
      </c>
      <c r="N1529" s="158">
        <v>6.5000000000000002E-2</v>
      </c>
      <c r="O1529" s="158" t="s">
        <v>84</v>
      </c>
      <c r="P1529" s="158" t="s">
        <v>84</v>
      </c>
      <c r="Q1529" s="158">
        <v>4.0599999999999997E-2</v>
      </c>
      <c r="R1529" s="158">
        <v>7.1099999999999997E-2</v>
      </c>
      <c r="S1529" s="158">
        <v>8.5000000000000006E-2</v>
      </c>
      <c r="T1529" s="158">
        <v>0.1152</v>
      </c>
      <c r="U1529" s="158">
        <v>0.1246</v>
      </c>
      <c r="V1529" s="158">
        <v>0.1729</v>
      </c>
      <c r="W1529" s="158">
        <v>4.9399999999999999E-2</v>
      </c>
      <c r="X1529" s="158">
        <v>0.13239999999999999</v>
      </c>
      <c r="Y1529" s="158">
        <v>2.3400000000000001E-2</v>
      </c>
      <c r="Z1529" s="158">
        <v>3.3399999999999999E-2</v>
      </c>
      <c r="AA1529" s="158">
        <v>4.9799999999999997E-2</v>
      </c>
      <c r="AB1529" s="158">
        <v>0.1206</v>
      </c>
      <c r="AC1529" s="158"/>
      <c r="AD1529" s="181">
        <v>9907</v>
      </c>
      <c r="AE1529" s="181" t="s">
        <v>84</v>
      </c>
      <c r="AF1529" s="181">
        <v>1208</v>
      </c>
      <c r="AG1529" s="181">
        <v>1877</v>
      </c>
      <c r="AH1529" s="181">
        <v>990</v>
      </c>
      <c r="AI1529" s="181">
        <v>199</v>
      </c>
      <c r="AJ1529" s="181">
        <v>5361</v>
      </c>
      <c r="AK1529" s="181">
        <v>272</v>
      </c>
      <c r="AL1529" s="181">
        <v>18524</v>
      </c>
    </row>
    <row r="1530" spans="1:38" x14ac:dyDescent="0.25">
      <c r="A1530" s="159" t="s">
        <v>10170</v>
      </c>
      <c r="B1530" s="158">
        <v>0.47620000000000001</v>
      </c>
      <c r="C1530" s="158" t="s">
        <v>84</v>
      </c>
      <c r="D1530" s="158">
        <v>0.60109999999999997</v>
      </c>
      <c r="E1530" s="158">
        <v>0.58989999999999998</v>
      </c>
      <c r="F1530" s="158">
        <v>0.63680000000000003</v>
      </c>
      <c r="G1530" s="158">
        <v>0.64549999999999996</v>
      </c>
      <c r="H1530" s="158">
        <v>0.32919999999999999</v>
      </c>
      <c r="I1530" s="158">
        <v>0.50280000000000002</v>
      </c>
      <c r="J1530" s="158"/>
      <c r="K1530" s="158"/>
      <c r="L1530" s="158"/>
      <c r="M1530" s="158">
        <v>0.46739999999999998</v>
      </c>
      <c r="N1530" s="158">
        <v>0.48499999999999999</v>
      </c>
      <c r="O1530" s="158" t="s">
        <v>84</v>
      </c>
      <c r="P1530" s="158" t="s">
        <v>84</v>
      </c>
      <c r="Q1530" s="158">
        <v>0.57799999999999996</v>
      </c>
      <c r="R1530" s="158">
        <v>0.62329999999999997</v>
      </c>
      <c r="S1530" s="158">
        <v>0.57089999999999996</v>
      </c>
      <c r="T1530" s="158">
        <v>0.60840000000000005</v>
      </c>
      <c r="U1530" s="158">
        <v>0.61040000000000005</v>
      </c>
      <c r="V1530" s="158">
        <v>0.66200000000000003</v>
      </c>
      <c r="W1530" s="158">
        <v>0.59760000000000002</v>
      </c>
      <c r="X1530" s="158">
        <v>0.68920000000000003</v>
      </c>
      <c r="Y1530" s="158">
        <v>0.31709999999999999</v>
      </c>
      <c r="Z1530" s="158">
        <v>0.34139999999999998</v>
      </c>
      <c r="AA1530" s="158">
        <v>0.4582</v>
      </c>
      <c r="AB1530" s="158">
        <v>0.54569999999999996</v>
      </c>
      <c r="AC1530" s="158"/>
      <c r="AD1530" s="181">
        <v>12415</v>
      </c>
      <c r="AE1530" s="181" t="s">
        <v>84</v>
      </c>
      <c r="AF1530" s="181">
        <v>1819</v>
      </c>
      <c r="AG1530" s="181">
        <v>2665</v>
      </c>
      <c r="AH1530" s="181">
        <v>1350</v>
      </c>
      <c r="AI1530" s="181">
        <v>423</v>
      </c>
      <c r="AJ1530" s="181">
        <v>5657</v>
      </c>
      <c r="AK1530" s="181">
        <v>501</v>
      </c>
      <c r="AL1530" s="181">
        <v>23062</v>
      </c>
    </row>
    <row r="1531" spans="1:38" x14ac:dyDescent="0.25">
      <c r="A1531" s="159" t="s">
        <v>10171</v>
      </c>
      <c r="B1531" s="158">
        <v>0.47139999999999999</v>
      </c>
      <c r="C1531" s="158" t="s">
        <v>84</v>
      </c>
      <c r="D1531" s="158">
        <v>0.58589999999999998</v>
      </c>
      <c r="E1531" s="158">
        <v>0.58720000000000006</v>
      </c>
      <c r="F1531" s="158">
        <v>0.65439999999999998</v>
      </c>
      <c r="G1531" s="158">
        <v>0.64049999999999996</v>
      </c>
      <c r="H1531" s="158">
        <v>0.3322</v>
      </c>
      <c r="I1531" s="158">
        <v>0.4511</v>
      </c>
      <c r="J1531" s="158"/>
      <c r="K1531" s="158"/>
      <c r="L1531" s="158"/>
      <c r="M1531" s="158">
        <v>0.46260000000000001</v>
      </c>
      <c r="N1531" s="158">
        <v>0.48020000000000002</v>
      </c>
      <c r="O1531" s="158" t="s">
        <v>84</v>
      </c>
      <c r="P1531" s="158" t="s">
        <v>84</v>
      </c>
      <c r="Q1531" s="158">
        <v>0.5625</v>
      </c>
      <c r="R1531" s="158">
        <v>0.60840000000000005</v>
      </c>
      <c r="S1531" s="158">
        <v>0.56810000000000005</v>
      </c>
      <c r="T1531" s="158">
        <v>0.60580000000000001</v>
      </c>
      <c r="U1531" s="158">
        <v>0.62760000000000005</v>
      </c>
      <c r="V1531" s="158">
        <v>0.67969999999999997</v>
      </c>
      <c r="W1531" s="158">
        <v>0.59009999999999996</v>
      </c>
      <c r="X1531" s="158">
        <v>0.68640000000000001</v>
      </c>
      <c r="Y1531" s="158">
        <v>0.32019999999999998</v>
      </c>
      <c r="Z1531" s="158">
        <v>0.34429999999999999</v>
      </c>
      <c r="AA1531" s="158">
        <v>0.40350000000000003</v>
      </c>
      <c r="AB1531" s="158">
        <v>0.4975</v>
      </c>
      <c r="AC1531" s="158"/>
      <c r="AD1531" s="181">
        <v>12347</v>
      </c>
      <c r="AE1531" s="181" t="s">
        <v>84</v>
      </c>
      <c r="AF1531" s="181">
        <v>1790</v>
      </c>
      <c r="AG1531" s="181">
        <v>2651</v>
      </c>
      <c r="AH1531" s="181">
        <v>1299</v>
      </c>
      <c r="AI1531" s="181">
        <v>387</v>
      </c>
      <c r="AJ1531" s="181">
        <v>5795</v>
      </c>
      <c r="AK1531" s="181">
        <v>425</v>
      </c>
      <c r="AL1531" s="181">
        <v>23072</v>
      </c>
    </row>
    <row r="1532" spans="1:38" x14ac:dyDescent="0.25">
      <c r="A1532" s="159" t="s">
        <v>10172</v>
      </c>
      <c r="B1532" s="158">
        <v>0.44629999999999997</v>
      </c>
      <c r="C1532" s="158" t="s">
        <v>84</v>
      </c>
      <c r="D1532" s="158">
        <v>0.57130000000000003</v>
      </c>
      <c r="E1532" s="158">
        <v>0.57130000000000003</v>
      </c>
      <c r="F1532" s="158">
        <v>0.62609999999999999</v>
      </c>
      <c r="G1532" s="158">
        <v>0.58199999999999996</v>
      </c>
      <c r="H1532" s="158">
        <v>0.32300000000000001</v>
      </c>
      <c r="I1532" s="158">
        <v>0.44869999999999999</v>
      </c>
      <c r="J1532" s="158"/>
      <c r="K1532" s="158"/>
      <c r="L1532" s="158"/>
      <c r="M1532" s="158">
        <v>0.43719999999999998</v>
      </c>
      <c r="N1532" s="158">
        <v>0.45550000000000002</v>
      </c>
      <c r="O1532" s="158" t="s">
        <v>84</v>
      </c>
      <c r="P1532" s="158" t="s">
        <v>84</v>
      </c>
      <c r="Q1532" s="158">
        <v>0.54600000000000004</v>
      </c>
      <c r="R1532" s="158">
        <v>0.59570000000000001</v>
      </c>
      <c r="S1532" s="158">
        <v>0.55030000000000001</v>
      </c>
      <c r="T1532" s="158">
        <v>0.59179999999999999</v>
      </c>
      <c r="U1532" s="158">
        <v>0.59660000000000002</v>
      </c>
      <c r="V1532" s="158">
        <v>0.65410000000000001</v>
      </c>
      <c r="W1532" s="158">
        <v>0.52559999999999996</v>
      </c>
      <c r="X1532" s="158">
        <v>0.63419999999999999</v>
      </c>
      <c r="Y1532" s="158">
        <v>0.311</v>
      </c>
      <c r="Z1532" s="158">
        <v>0.33489999999999998</v>
      </c>
      <c r="AA1532" s="158">
        <v>0.3957</v>
      </c>
      <c r="AB1532" s="158">
        <v>0.50029999999999997</v>
      </c>
      <c r="AC1532" s="158"/>
      <c r="AD1532" s="181">
        <v>11293</v>
      </c>
      <c r="AE1532" s="181" t="s">
        <v>84</v>
      </c>
      <c r="AF1532" s="181">
        <v>1544</v>
      </c>
      <c r="AG1532" s="181">
        <v>2212</v>
      </c>
      <c r="AH1532" s="181">
        <v>1103</v>
      </c>
      <c r="AI1532" s="181">
        <v>320</v>
      </c>
      <c r="AJ1532" s="181">
        <v>5770</v>
      </c>
      <c r="AK1532" s="181">
        <v>344</v>
      </c>
      <c r="AL1532" s="181">
        <v>21166</v>
      </c>
    </row>
    <row r="1533" spans="1:38" x14ac:dyDescent="0.25">
      <c r="A1533" s="159" t="s">
        <v>10173</v>
      </c>
      <c r="B1533" s="158">
        <v>0.50609999999999999</v>
      </c>
      <c r="C1533" s="158" t="s">
        <v>84</v>
      </c>
      <c r="D1533" s="158">
        <v>0.60450000000000004</v>
      </c>
      <c r="E1533" s="158">
        <v>0.60070000000000001</v>
      </c>
      <c r="F1533" s="158">
        <v>0.68089999999999995</v>
      </c>
      <c r="G1533" s="158">
        <v>0.65169999999999995</v>
      </c>
      <c r="H1533" s="158">
        <v>0.35460000000000003</v>
      </c>
      <c r="I1533" s="158">
        <v>0.54610000000000003</v>
      </c>
      <c r="J1533" s="158"/>
      <c r="K1533" s="158"/>
      <c r="L1533" s="158"/>
      <c r="M1533" s="158">
        <v>0.49669999999999997</v>
      </c>
      <c r="N1533" s="158">
        <v>0.51539999999999997</v>
      </c>
      <c r="O1533" s="158" t="s">
        <v>84</v>
      </c>
      <c r="P1533" s="158" t="s">
        <v>84</v>
      </c>
      <c r="Q1533" s="158">
        <v>0.58009999999999995</v>
      </c>
      <c r="R1533" s="158">
        <v>0.628</v>
      </c>
      <c r="S1533" s="158">
        <v>0.58099999999999996</v>
      </c>
      <c r="T1533" s="158">
        <v>0.61970000000000003</v>
      </c>
      <c r="U1533" s="158">
        <v>0.65459999999999996</v>
      </c>
      <c r="V1533" s="158">
        <v>0.7056</v>
      </c>
      <c r="W1533" s="158">
        <v>0.60619999999999996</v>
      </c>
      <c r="X1533" s="158">
        <v>0.69330000000000003</v>
      </c>
      <c r="Y1533" s="158">
        <v>0.34110000000000001</v>
      </c>
      <c r="Z1533" s="158">
        <v>0.36820000000000003</v>
      </c>
      <c r="AA1533" s="158">
        <v>0.50239999999999996</v>
      </c>
      <c r="AB1533" s="158">
        <v>0.5877</v>
      </c>
      <c r="AC1533" s="158"/>
      <c r="AD1533" s="181">
        <v>11067</v>
      </c>
      <c r="AE1533" s="181" t="s">
        <v>84</v>
      </c>
      <c r="AF1533" s="181">
        <v>1621</v>
      </c>
      <c r="AG1533" s="181">
        <v>2479</v>
      </c>
      <c r="AH1533" s="181">
        <v>1295</v>
      </c>
      <c r="AI1533" s="181">
        <v>466</v>
      </c>
      <c r="AJ1533" s="181">
        <v>4681</v>
      </c>
      <c r="AK1533" s="181">
        <v>525</v>
      </c>
      <c r="AL1533" s="181">
        <v>20466</v>
      </c>
    </row>
    <row r="1534" spans="1:38" x14ac:dyDescent="0.25">
      <c r="A1534" s="159" t="s">
        <v>10174</v>
      </c>
      <c r="B1534" s="158">
        <v>0.43669999999999998</v>
      </c>
      <c r="C1534" s="158" t="s">
        <v>84</v>
      </c>
      <c r="D1534" s="158">
        <v>0.59409999999999996</v>
      </c>
      <c r="E1534" s="158">
        <v>0.56840000000000002</v>
      </c>
      <c r="F1534" s="158">
        <v>0.62929999999999997</v>
      </c>
      <c r="G1534" s="158">
        <v>0.58689999999999998</v>
      </c>
      <c r="H1534" s="158">
        <v>0.31850000000000001</v>
      </c>
      <c r="I1534" s="158">
        <v>0.34849999999999998</v>
      </c>
      <c r="J1534" s="158"/>
      <c r="K1534" s="158"/>
      <c r="L1534" s="158"/>
      <c r="M1534" s="158">
        <v>0.42699999999999999</v>
      </c>
      <c r="N1534" s="158">
        <v>0.44650000000000001</v>
      </c>
      <c r="O1534" s="158" t="s">
        <v>84</v>
      </c>
      <c r="P1534" s="158" t="s">
        <v>84</v>
      </c>
      <c r="Q1534" s="158">
        <v>0.56559999999999999</v>
      </c>
      <c r="R1534" s="158">
        <v>0.62139999999999995</v>
      </c>
      <c r="S1534" s="158">
        <v>0.54549999999999998</v>
      </c>
      <c r="T1534" s="158">
        <v>0.59060000000000001</v>
      </c>
      <c r="U1534" s="158">
        <v>0.59819999999999995</v>
      </c>
      <c r="V1534" s="158">
        <v>0.65869999999999995</v>
      </c>
      <c r="W1534" s="158">
        <v>0.51490000000000002</v>
      </c>
      <c r="X1534" s="158">
        <v>0.65190000000000003</v>
      </c>
      <c r="Y1534" s="158">
        <v>0.30620000000000003</v>
      </c>
      <c r="Z1534" s="158">
        <v>0.33090000000000003</v>
      </c>
      <c r="AA1534" s="158">
        <v>0.29310000000000003</v>
      </c>
      <c r="AB1534" s="158">
        <v>0.40429999999999999</v>
      </c>
      <c r="AC1534" s="158"/>
      <c r="AD1534" s="181">
        <v>9907</v>
      </c>
      <c r="AE1534" s="181" t="s">
        <v>84</v>
      </c>
      <c r="AF1534" s="181">
        <v>1208</v>
      </c>
      <c r="AG1534" s="181">
        <v>1877</v>
      </c>
      <c r="AH1534" s="181">
        <v>990</v>
      </c>
      <c r="AI1534" s="181">
        <v>199</v>
      </c>
      <c r="AJ1534" s="181">
        <v>5361</v>
      </c>
      <c r="AK1534" s="181">
        <v>272</v>
      </c>
      <c r="AL1534" s="181">
        <v>18524</v>
      </c>
    </row>
    <row r="1535" spans="1:38" x14ac:dyDescent="0.25">
      <c r="A1535" s="159" t="s">
        <v>10175</v>
      </c>
      <c r="B1535" s="158">
        <v>0.33</v>
      </c>
      <c r="C1535" s="158" t="s">
        <v>84</v>
      </c>
      <c r="D1535" s="158">
        <v>0.4017</v>
      </c>
      <c r="E1535" s="158">
        <v>0.43459999999999999</v>
      </c>
      <c r="F1535" s="158">
        <v>0.48709999999999998</v>
      </c>
      <c r="G1535" s="158">
        <v>0.5071</v>
      </c>
      <c r="H1535" s="158">
        <v>0.2051</v>
      </c>
      <c r="I1535" s="158">
        <v>0.34989999999999999</v>
      </c>
      <c r="J1535" s="158"/>
      <c r="K1535" s="158"/>
      <c r="L1535" s="158"/>
      <c r="M1535" s="158">
        <v>0.32169999999999999</v>
      </c>
      <c r="N1535" s="158">
        <v>0.33829999999999999</v>
      </c>
      <c r="O1535" s="158" t="s">
        <v>84</v>
      </c>
      <c r="P1535" s="158" t="s">
        <v>84</v>
      </c>
      <c r="Q1535" s="158">
        <v>0.37890000000000001</v>
      </c>
      <c r="R1535" s="158">
        <v>0.4244</v>
      </c>
      <c r="S1535" s="158">
        <v>0.41539999999999999</v>
      </c>
      <c r="T1535" s="158">
        <v>0.45350000000000001</v>
      </c>
      <c r="U1535" s="158">
        <v>0.45989999999999998</v>
      </c>
      <c r="V1535" s="158">
        <v>0.51370000000000005</v>
      </c>
      <c r="W1535" s="158">
        <v>0.4582</v>
      </c>
      <c r="X1535" s="158">
        <v>0.55400000000000005</v>
      </c>
      <c r="Y1535" s="158">
        <v>0.19470000000000001</v>
      </c>
      <c r="Z1535" s="158">
        <v>0.21579999999999999</v>
      </c>
      <c r="AA1535" s="158">
        <v>0.308</v>
      </c>
      <c r="AB1535" s="158">
        <v>0.39200000000000002</v>
      </c>
      <c r="AC1535" s="158"/>
      <c r="AD1535" s="181">
        <v>12415</v>
      </c>
      <c r="AE1535" s="181" t="s">
        <v>84</v>
      </c>
      <c r="AF1535" s="181">
        <v>1819</v>
      </c>
      <c r="AG1535" s="181">
        <v>2665</v>
      </c>
      <c r="AH1535" s="181">
        <v>1350</v>
      </c>
      <c r="AI1535" s="181">
        <v>423</v>
      </c>
      <c r="AJ1535" s="181">
        <v>5657</v>
      </c>
      <c r="AK1535" s="181">
        <v>501</v>
      </c>
      <c r="AL1535" s="181">
        <v>23062</v>
      </c>
    </row>
    <row r="1536" spans="1:38" x14ac:dyDescent="0.25">
      <c r="A1536" s="159" t="s">
        <v>10176</v>
      </c>
      <c r="B1536" s="158">
        <v>0.32300000000000001</v>
      </c>
      <c r="C1536" s="158" t="s">
        <v>84</v>
      </c>
      <c r="D1536" s="158">
        <v>0.39700000000000002</v>
      </c>
      <c r="E1536" s="158">
        <v>0.41899999999999998</v>
      </c>
      <c r="F1536" s="158">
        <v>0.51370000000000005</v>
      </c>
      <c r="G1536" s="158">
        <v>0.46329999999999999</v>
      </c>
      <c r="H1536" s="158">
        <v>0.20669999999999999</v>
      </c>
      <c r="I1536" s="158">
        <v>0.28610000000000002</v>
      </c>
      <c r="J1536" s="158"/>
      <c r="K1536" s="158"/>
      <c r="L1536" s="158"/>
      <c r="M1536" s="158">
        <v>0.31469999999999998</v>
      </c>
      <c r="N1536" s="158">
        <v>0.33129999999999998</v>
      </c>
      <c r="O1536" s="158" t="s">
        <v>84</v>
      </c>
      <c r="P1536" s="158" t="s">
        <v>84</v>
      </c>
      <c r="Q1536" s="158">
        <v>0.37409999999999999</v>
      </c>
      <c r="R1536" s="158">
        <v>0.4199</v>
      </c>
      <c r="S1536" s="158">
        <v>0.39989999999999998</v>
      </c>
      <c r="T1536" s="158">
        <v>0.43790000000000001</v>
      </c>
      <c r="U1536" s="158">
        <v>0.4859</v>
      </c>
      <c r="V1536" s="158">
        <v>0.54079999999999995</v>
      </c>
      <c r="W1536" s="158">
        <v>0.4123</v>
      </c>
      <c r="X1536" s="158">
        <v>0.51270000000000004</v>
      </c>
      <c r="Y1536" s="158">
        <v>0.19639999999999999</v>
      </c>
      <c r="Z1536" s="158">
        <v>0.21729999999999999</v>
      </c>
      <c r="AA1536" s="158">
        <v>0.24360000000000001</v>
      </c>
      <c r="AB1536" s="158">
        <v>0.32979999999999998</v>
      </c>
      <c r="AC1536" s="158"/>
      <c r="AD1536" s="181">
        <v>12347</v>
      </c>
      <c r="AE1536" s="181" t="s">
        <v>84</v>
      </c>
      <c r="AF1536" s="181">
        <v>1790</v>
      </c>
      <c r="AG1536" s="181">
        <v>2651</v>
      </c>
      <c r="AH1536" s="181">
        <v>1299</v>
      </c>
      <c r="AI1536" s="181">
        <v>387</v>
      </c>
      <c r="AJ1536" s="181">
        <v>5795</v>
      </c>
      <c r="AK1536" s="181">
        <v>425</v>
      </c>
      <c r="AL1536" s="181">
        <v>23072</v>
      </c>
    </row>
    <row r="1537" spans="1:38" x14ac:dyDescent="0.25">
      <c r="A1537" s="159" t="s">
        <v>10177</v>
      </c>
      <c r="B1537" s="158">
        <v>0.2969</v>
      </c>
      <c r="C1537" s="158" t="s">
        <v>84</v>
      </c>
      <c r="D1537" s="158">
        <v>0.37069999999999997</v>
      </c>
      <c r="E1537" s="158">
        <v>0.40849999999999997</v>
      </c>
      <c r="F1537" s="158">
        <v>0.47799999999999998</v>
      </c>
      <c r="G1537" s="158">
        <v>0.40870000000000001</v>
      </c>
      <c r="H1537" s="158">
        <v>0.193</v>
      </c>
      <c r="I1537" s="158">
        <v>0.30690000000000001</v>
      </c>
      <c r="J1537" s="158"/>
      <c r="K1537" s="158"/>
      <c r="L1537" s="158"/>
      <c r="M1537" s="158">
        <v>0.28849999999999998</v>
      </c>
      <c r="N1537" s="158">
        <v>0.3054</v>
      </c>
      <c r="O1537" s="158" t="s">
        <v>84</v>
      </c>
      <c r="P1537" s="158" t="s">
        <v>84</v>
      </c>
      <c r="Q1537" s="158">
        <v>0.34639999999999999</v>
      </c>
      <c r="R1537" s="158">
        <v>0.39510000000000001</v>
      </c>
      <c r="S1537" s="158">
        <v>0.38769999999999999</v>
      </c>
      <c r="T1537" s="158">
        <v>0.42909999999999998</v>
      </c>
      <c r="U1537" s="158">
        <v>0.44779999999999998</v>
      </c>
      <c r="V1537" s="158">
        <v>0.50749999999999995</v>
      </c>
      <c r="W1537" s="158">
        <v>0.35410000000000003</v>
      </c>
      <c r="X1537" s="158">
        <v>0.46250000000000002</v>
      </c>
      <c r="Y1537" s="158">
        <v>0.18290000000000001</v>
      </c>
      <c r="Z1537" s="158">
        <v>0.20330000000000001</v>
      </c>
      <c r="AA1537" s="158">
        <v>0.2586</v>
      </c>
      <c r="AB1537" s="158">
        <v>0.35649999999999998</v>
      </c>
      <c r="AC1537" s="158"/>
      <c r="AD1537" s="181">
        <v>11293</v>
      </c>
      <c r="AE1537" s="181" t="s">
        <v>84</v>
      </c>
      <c r="AF1537" s="181">
        <v>1544</v>
      </c>
      <c r="AG1537" s="181">
        <v>2212</v>
      </c>
      <c r="AH1537" s="181">
        <v>1103</v>
      </c>
      <c r="AI1537" s="181">
        <v>320</v>
      </c>
      <c r="AJ1537" s="181">
        <v>5770</v>
      </c>
      <c r="AK1537" s="181">
        <v>344</v>
      </c>
      <c r="AL1537" s="181">
        <v>21166</v>
      </c>
    </row>
    <row r="1538" spans="1:38" x14ac:dyDescent="0.25">
      <c r="A1538" s="159" t="s">
        <v>10178</v>
      </c>
      <c r="B1538" s="158">
        <v>0.35580000000000001</v>
      </c>
      <c r="C1538" s="158" t="s">
        <v>84</v>
      </c>
      <c r="D1538" s="158">
        <v>0.40439999999999998</v>
      </c>
      <c r="E1538" s="158">
        <v>0.45550000000000002</v>
      </c>
      <c r="F1538" s="158">
        <v>0.53539999999999999</v>
      </c>
      <c r="G1538" s="158">
        <v>0.45540000000000003</v>
      </c>
      <c r="H1538" s="158">
        <v>0.2213</v>
      </c>
      <c r="I1538" s="158">
        <v>0.40210000000000001</v>
      </c>
      <c r="J1538" s="158"/>
      <c r="K1538" s="158"/>
      <c r="L1538" s="158"/>
      <c r="M1538" s="158">
        <v>0.3468</v>
      </c>
      <c r="N1538" s="158">
        <v>0.36470000000000002</v>
      </c>
      <c r="O1538" s="158" t="s">
        <v>84</v>
      </c>
      <c r="P1538" s="158" t="s">
        <v>84</v>
      </c>
      <c r="Q1538" s="158">
        <v>0.38019999999999998</v>
      </c>
      <c r="R1538" s="158">
        <v>0.4284</v>
      </c>
      <c r="S1538" s="158">
        <v>0.43559999999999999</v>
      </c>
      <c r="T1538" s="158">
        <v>0.47520000000000001</v>
      </c>
      <c r="U1538" s="158">
        <v>0.50760000000000005</v>
      </c>
      <c r="V1538" s="158">
        <v>0.56230000000000002</v>
      </c>
      <c r="W1538" s="158">
        <v>0.4093</v>
      </c>
      <c r="X1538" s="158">
        <v>0.50029999999999997</v>
      </c>
      <c r="Y1538" s="158">
        <v>0.20949999999999999</v>
      </c>
      <c r="Z1538" s="158">
        <v>0.23330000000000001</v>
      </c>
      <c r="AA1538" s="158">
        <v>0.35970000000000002</v>
      </c>
      <c r="AB1538" s="158">
        <v>0.44409999999999999</v>
      </c>
      <c r="AC1538" s="158"/>
      <c r="AD1538" s="181">
        <v>11067</v>
      </c>
      <c r="AE1538" s="181" t="s">
        <v>84</v>
      </c>
      <c r="AF1538" s="181">
        <v>1621</v>
      </c>
      <c r="AG1538" s="181">
        <v>2479</v>
      </c>
      <c r="AH1538" s="181">
        <v>1295</v>
      </c>
      <c r="AI1538" s="181">
        <v>466</v>
      </c>
      <c r="AJ1538" s="181">
        <v>4681</v>
      </c>
      <c r="AK1538" s="181">
        <v>525</v>
      </c>
      <c r="AL1538" s="181">
        <v>20466</v>
      </c>
    </row>
    <row r="1539" spans="1:38" x14ac:dyDescent="0.25">
      <c r="A1539" s="159" t="s">
        <v>10179</v>
      </c>
      <c r="B1539" s="158">
        <v>0.29330000000000001</v>
      </c>
      <c r="C1539" s="158" t="s">
        <v>84</v>
      </c>
      <c r="D1539" s="158">
        <v>0.3947</v>
      </c>
      <c r="E1539" s="158">
        <v>0.4118</v>
      </c>
      <c r="F1539" s="158">
        <v>0.49980000000000002</v>
      </c>
      <c r="G1539" s="158">
        <v>0.39639999999999997</v>
      </c>
      <c r="H1539" s="158">
        <v>0.1898</v>
      </c>
      <c r="I1539" s="158">
        <v>0.2389</v>
      </c>
      <c r="J1539" s="158"/>
      <c r="K1539" s="158"/>
      <c r="L1539" s="158"/>
      <c r="M1539" s="158">
        <v>0.2843</v>
      </c>
      <c r="N1539" s="158">
        <v>0.3024</v>
      </c>
      <c r="O1539" s="158" t="s">
        <v>84</v>
      </c>
      <c r="P1539" s="158" t="s">
        <v>84</v>
      </c>
      <c r="Q1539" s="158">
        <v>0.36670000000000003</v>
      </c>
      <c r="R1539" s="158">
        <v>0.42249999999999999</v>
      </c>
      <c r="S1539" s="158">
        <v>0.38919999999999999</v>
      </c>
      <c r="T1539" s="158">
        <v>0.43430000000000002</v>
      </c>
      <c r="U1539" s="158">
        <v>0.46789999999999998</v>
      </c>
      <c r="V1539" s="158">
        <v>0.53080000000000005</v>
      </c>
      <c r="W1539" s="158">
        <v>0.32779999999999998</v>
      </c>
      <c r="X1539" s="158">
        <v>0.46410000000000001</v>
      </c>
      <c r="Y1539" s="158">
        <v>0.1794</v>
      </c>
      <c r="Z1539" s="158">
        <v>0.20039999999999999</v>
      </c>
      <c r="AA1539" s="158">
        <v>0.19009999999999999</v>
      </c>
      <c r="AB1539" s="158">
        <v>0.2908</v>
      </c>
      <c r="AC1539" s="158"/>
      <c r="AD1539" s="181">
        <v>9907</v>
      </c>
      <c r="AE1539" s="181" t="s">
        <v>84</v>
      </c>
      <c r="AF1539" s="181">
        <v>1208</v>
      </c>
      <c r="AG1539" s="181">
        <v>1877</v>
      </c>
      <c r="AH1539" s="181">
        <v>990</v>
      </c>
      <c r="AI1539" s="181">
        <v>199</v>
      </c>
      <c r="AJ1539" s="181">
        <v>5361</v>
      </c>
      <c r="AK1539" s="181">
        <v>272</v>
      </c>
      <c r="AL1539" s="181">
        <v>18524</v>
      </c>
    </row>
    <row r="1540" spans="1:38" x14ac:dyDescent="0.25">
      <c r="A1540" s="159" t="s">
        <v>10180</v>
      </c>
      <c r="B1540" s="158">
        <v>0.24249999999999999</v>
      </c>
      <c r="C1540" s="158" t="s">
        <v>84</v>
      </c>
      <c r="D1540" s="158">
        <v>0.2848</v>
      </c>
      <c r="E1540" s="158">
        <v>0.3347</v>
      </c>
      <c r="F1540" s="158">
        <v>0.3846</v>
      </c>
      <c r="G1540" s="158">
        <v>0.38469999999999999</v>
      </c>
      <c r="H1540" s="158">
        <v>0.14000000000000001</v>
      </c>
      <c r="I1540" s="158">
        <v>0.25190000000000001</v>
      </c>
      <c r="J1540" s="158"/>
      <c r="K1540" s="158"/>
      <c r="L1540" s="158"/>
      <c r="M1540" s="158">
        <v>0.2349</v>
      </c>
      <c r="N1540" s="158">
        <v>0.25009999999999999</v>
      </c>
      <c r="O1540" s="158" t="s">
        <v>84</v>
      </c>
      <c r="P1540" s="158" t="s">
        <v>84</v>
      </c>
      <c r="Q1540" s="158">
        <v>0.26400000000000001</v>
      </c>
      <c r="R1540" s="158">
        <v>0.30590000000000001</v>
      </c>
      <c r="S1540" s="158">
        <v>0.31669999999999998</v>
      </c>
      <c r="T1540" s="158">
        <v>0.35289999999999999</v>
      </c>
      <c r="U1540" s="158">
        <v>0.3584</v>
      </c>
      <c r="V1540" s="158">
        <v>0.4108</v>
      </c>
      <c r="W1540" s="158">
        <v>0.33810000000000001</v>
      </c>
      <c r="X1540" s="158">
        <v>0.43109999999999998</v>
      </c>
      <c r="Y1540" s="158">
        <v>0.13109999999999999</v>
      </c>
      <c r="Z1540" s="158">
        <v>0.1492</v>
      </c>
      <c r="AA1540" s="158">
        <v>0.2145</v>
      </c>
      <c r="AB1540" s="158">
        <v>0.29089999999999999</v>
      </c>
      <c r="AC1540" s="158"/>
      <c r="AD1540" s="181">
        <v>12415</v>
      </c>
      <c r="AE1540" s="181" t="s">
        <v>84</v>
      </c>
      <c r="AF1540" s="181">
        <v>1819</v>
      </c>
      <c r="AG1540" s="181">
        <v>2665</v>
      </c>
      <c r="AH1540" s="181">
        <v>1350</v>
      </c>
      <c r="AI1540" s="181">
        <v>423</v>
      </c>
      <c r="AJ1540" s="181">
        <v>5657</v>
      </c>
      <c r="AK1540" s="181">
        <v>501</v>
      </c>
      <c r="AL1540" s="181">
        <v>23062</v>
      </c>
    </row>
    <row r="1541" spans="1:38" x14ac:dyDescent="0.25">
      <c r="A1541" s="159" t="s">
        <v>10181</v>
      </c>
      <c r="B1541" s="158">
        <v>0.2397</v>
      </c>
      <c r="C1541" s="158" t="s">
        <v>84</v>
      </c>
      <c r="D1541" s="158">
        <v>0.28249999999999997</v>
      </c>
      <c r="E1541" s="158">
        <v>0.32229999999999998</v>
      </c>
      <c r="F1541" s="158">
        <v>0.43240000000000001</v>
      </c>
      <c r="G1541" s="158">
        <v>0.36570000000000003</v>
      </c>
      <c r="H1541" s="158">
        <v>0.13830000000000001</v>
      </c>
      <c r="I1541" s="158">
        <v>0.22320000000000001</v>
      </c>
      <c r="J1541" s="158"/>
      <c r="K1541" s="158"/>
      <c r="L1541" s="158"/>
      <c r="M1541" s="158">
        <v>0.2321</v>
      </c>
      <c r="N1541" s="158">
        <v>0.24729999999999999</v>
      </c>
      <c r="O1541" s="158" t="s">
        <v>84</v>
      </c>
      <c r="P1541" s="158" t="s">
        <v>84</v>
      </c>
      <c r="Q1541" s="158">
        <v>0.2616</v>
      </c>
      <c r="R1541" s="158">
        <v>0.30370000000000003</v>
      </c>
      <c r="S1541" s="158">
        <v>0.3044</v>
      </c>
      <c r="T1541" s="158">
        <v>0.34039999999999998</v>
      </c>
      <c r="U1541" s="158">
        <v>0.40489999999999998</v>
      </c>
      <c r="V1541" s="158">
        <v>0.45950000000000002</v>
      </c>
      <c r="W1541" s="158">
        <v>0.31719999999999998</v>
      </c>
      <c r="X1541" s="158">
        <v>0.4143</v>
      </c>
      <c r="Y1541" s="158">
        <v>0.1295</v>
      </c>
      <c r="Z1541" s="158">
        <v>0.14729999999999999</v>
      </c>
      <c r="AA1541" s="158">
        <v>0.1845</v>
      </c>
      <c r="AB1541" s="158">
        <v>0.26419999999999999</v>
      </c>
      <c r="AC1541" s="158"/>
      <c r="AD1541" s="181">
        <v>12347</v>
      </c>
      <c r="AE1541" s="181" t="s">
        <v>84</v>
      </c>
      <c r="AF1541" s="181">
        <v>1790</v>
      </c>
      <c r="AG1541" s="181">
        <v>2651</v>
      </c>
      <c r="AH1541" s="181">
        <v>1299</v>
      </c>
      <c r="AI1541" s="181">
        <v>387</v>
      </c>
      <c r="AJ1541" s="181">
        <v>5795</v>
      </c>
      <c r="AK1541" s="181">
        <v>425</v>
      </c>
      <c r="AL1541" s="181">
        <v>23072</v>
      </c>
    </row>
    <row r="1542" spans="1:38" x14ac:dyDescent="0.25">
      <c r="A1542" s="159" t="s">
        <v>10182</v>
      </c>
      <c r="B1542" s="158">
        <v>0.21679999999999999</v>
      </c>
      <c r="C1542" s="158" t="s">
        <v>84</v>
      </c>
      <c r="D1542" s="158">
        <v>0.245</v>
      </c>
      <c r="E1542" s="158">
        <v>0.31540000000000001</v>
      </c>
      <c r="F1542" s="158">
        <v>0.38819999999999999</v>
      </c>
      <c r="G1542" s="158">
        <v>0.32500000000000001</v>
      </c>
      <c r="H1542" s="158">
        <v>0.13200000000000001</v>
      </c>
      <c r="I1542" s="158">
        <v>0.2288</v>
      </c>
      <c r="J1542" s="158"/>
      <c r="K1542" s="158"/>
      <c r="L1542" s="158"/>
      <c r="M1542" s="158">
        <v>0.2092</v>
      </c>
      <c r="N1542" s="158">
        <v>0.22450000000000001</v>
      </c>
      <c r="O1542" s="158" t="s">
        <v>84</v>
      </c>
      <c r="P1542" s="158" t="s">
        <v>84</v>
      </c>
      <c r="Q1542" s="158">
        <v>0.22370000000000001</v>
      </c>
      <c r="R1542" s="158">
        <v>0.26690000000000003</v>
      </c>
      <c r="S1542" s="158">
        <v>0.2959</v>
      </c>
      <c r="T1542" s="158">
        <v>0.33510000000000001</v>
      </c>
      <c r="U1542" s="158">
        <v>0.35899999999999999</v>
      </c>
      <c r="V1542" s="158">
        <v>0.41720000000000002</v>
      </c>
      <c r="W1542" s="158">
        <v>0.2737</v>
      </c>
      <c r="X1542" s="158">
        <v>0.37730000000000002</v>
      </c>
      <c r="Y1542" s="158">
        <v>0.1234</v>
      </c>
      <c r="Z1542" s="158">
        <v>0.1409</v>
      </c>
      <c r="AA1542" s="158">
        <v>0.1855</v>
      </c>
      <c r="AB1542" s="158">
        <v>0.27479999999999999</v>
      </c>
      <c r="AC1542" s="158"/>
      <c r="AD1542" s="181">
        <v>11293</v>
      </c>
      <c r="AE1542" s="181" t="s">
        <v>84</v>
      </c>
      <c r="AF1542" s="181">
        <v>1544</v>
      </c>
      <c r="AG1542" s="181">
        <v>2212</v>
      </c>
      <c r="AH1542" s="181">
        <v>1103</v>
      </c>
      <c r="AI1542" s="181">
        <v>320</v>
      </c>
      <c r="AJ1542" s="181">
        <v>5770</v>
      </c>
      <c r="AK1542" s="181">
        <v>344</v>
      </c>
      <c r="AL1542" s="181">
        <v>21166</v>
      </c>
    </row>
    <row r="1543" spans="1:38" x14ac:dyDescent="0.25">
      <c r="A1543" s="159" t="s">
        <v>10183</v>
      </c>
      <c r="B1543" s="158">
        <v>0.2656</v>
      </c>
      <c r="C1543" s="158" t="s">
        <v>84</v>
      </c>
      <c r="D1543" s="158">
        <v>0.29039999999999999</v>
      </c>
      <c r="E1543" s="158">
        <v>0.34670000000000001</v>
      </c>
      <c r="F1543" s="158">
        <v>0.42520000000000002</v>
      </c>
      <c r="G1543" s="158">
        <v>0.35709999999999997</v>
      </c>
      <c r="H1543" s="158">
        <v>0.15459999999999999</v>
      </c>
      <c r="I1543" s="158">
        <v>0.32069999999999999</v>
      </c>
      <c r="J1543" s="158"/>
      <c r="K1543" s="158"/>
      <c r="L1543" s="158"/>
      <c r="M1543" s="158">
        <v>0.25729999999999997</v>
      </c>
      <c r="N1543" s="158">
        <v>0.27389999999999998</v>
      </c>
      <c r="O1543" s="158" t="s">
        <v>84</v>
      </c>
      <c r="P1543" s="158" t="s">
        <v>84</v>
      </c>
      <c r="Q1543" s="158">
        <v>0.26829999999999998</v>
      </c>
      <c r="R1543" s="158">
        <v>0.31290000000000001</v>
      </c>
      <c r="S1543" s="158">
        <v>0.32779999999999998</v>
      </c>
      <c r="T1543" s="158">
        <v>0.36570000000000003</v>
      </c>
      <c r="U1543" s="158">
        <v>0.39789999999999998</v>
      </c>
      <c r="V1543" s="158">
        <v>0.45219999999999999</v>
      </c>
      <c r="W1543" s="158">
        <v>0.31330000000000002</v>
      </c>
      <c r="X1543" s="158">
        <v>0.40100000000000002</v>
      </c>
      <c r="Y1543" s="158">
        <v>0.1444</v>
      </c>
      <c r="Z1543" s="158">
        <v>0.1651</v>
      </c>
      <c r="AA1543" s="158">
        <v>0.28079999999999999</v>
      </c>
      <c r="AB1543" s="158">
        <v>0.36120000000000002</v>
      </c>
      <c r="AC1543" s="158"/>
      <c r="AD1543" s="181">
        <v>11067</v>
      </c>
      <c r="AE1543" s="181" t="s">
        <v>84</v>
      </c>
      <c r="AF1543" s="181">
        <v>1621</v>
      </c>
      <c r="AG1543" s="181">
        <v>2479</v>
      </c>
      <c r="AH1543" s="181">
        <v>1295</v>
      </c>
      <c r="AI1543" s="181">
        <v>466</v>
      </c>
      <c r="AJ1543" s="181">
        <v>4681</v>
      </c>
      <c r="AK1543" s="181">
        <v>525</v>
      </c>
      <c r="AL1543" s="181">
        <v>20466</v>
      </c>
    </row>
    <row r="1544" spans="1:38" x14ac:dyDescent="0.25">
      <c r="A1544" s="159" t="s">
        <v>10184</v>
      </c>
      <c r="B1544" s="158">
        <v>0.21529999999999999</v>
      </c>
      <c r="C1544" s="158" t="s">
        <v>84</v>
      </c>
      <c r="D1544" s="158">
        <v>0.27589999999999998</v>
      </c>
      <c r="E1544" s="158">
        <v>0.32250000000000001</v>
      </c>
      <c r="F1544" s="158">
        <v>0.4017</v>
      </c>
      <c r="G1544" s="158">
        <v>0.3014</v>
      </c>
      <c r="H1544" s="158">
        <v>0.1275</v>
      </c>
      <c r="I1544" s="158">
        <v>0.19550000000000001</v>
      </c>
      <c r="J1544" s="158"/>
      <c r="K1544" s="158"/>
      <c r="L1544" s="158"/>
      <c r="M1544" s="158">
        <v>0.2072</v>
      </c>
      <c r="N1544" s="158">
        <v>0.2235</v>
      </c>
      <c r="O1544" s="158" t="s">
        <v>84</v>
      </c>
      <c r="P1544" s="158" t="s">
        <v>84</v>
      </c>
      <c r="Q1544" s="158">
        <v>0.25069999999999998</v>
      </c>
      <c r="R1544" s="158">
        <v>0.30159999999999998</v>
      </c>
      <c r="S1544" s="158">
        <v>0.30120000000000002</v>
      </c>
      <c r="T1544" s="158">
        <v>0.34410000000000002</v>
      </c>
      <c r="U1544" s="158">
        <v>0.37059999999999998</v>
      </c>
      <c r="V1544" s="158">
        <v>0.4325</v>
      </c>
      <c r="W1544" s="158">
        <v>0.2387</v>
      </c>
      <c r="X1544" s="158">
        <v>0.36649999999999999</v>
      </c>
      <c r="Y1544" s="158">
        <v>0.1187</v>
      </c>
      <c r="Z1544" s="158">
        <v>0.1366</v>
      </c>
      <c r="AA1544" s="158">
        <v>0.15060000000000001</v>
      </c>
      <c r="AB1544" s="158">
        <v>0.24490000000000001</v>
      </c>
      <c r="AC1544" s="158"/>
      <c r="AD1544" s="181">
        <v>9907</v>
      </c>
      <c r="AE1544" s="181" t="s">
        <v>84</v>
      </c>
      <c r="AF1544" s="181">
        <v>1208</v>
      </c>
      <c r="AG1544" s="181">
        <v>1877</v>
      </c>
      <c r="AH1544" s="181">
        <v>990</v>
      </c>
      <c r="AI1544" s="181">
        <v>199</v>
      </c>
      <c r="AJ1544" s="181">
        <v>5361</v>
      </c>
      <c r="AK1544" s="181">
        <v>272</v>
      </c>
      <c r="AL1544" s="181">
        <v>18524</v>
      </c>
    </row>
    <row r="1545" spans="1:38" x14ac:dyDescent="0.25">
      <c r="A1545" s="159" t="s">
        <v>10185</v>
      </c>
      <c r="B1545" s="158">
        <v>0.87749999999999995</v>
      </c>
      <c r="C1545" s="158" t="s">
        <v>84</v>
      </c>
      <c r="D1545" s="158">
        <v>0.91920000000000002</v>
      </c>
      <c r="E1545" s="158">
        <v>0.90600000000000003</v>
      </c>
      <c r="F1545" s="158">
        <v>0.92179999999999995</v>
      </c>
      <c r="G1545" s="158" t="s">
        <v>84</v>
      </c>
      <c r="H1545" s="158" t="s">
        <v>84</v>
      </c>
      <c r="I1545" s="158" t="s">
        <v>84</v>
      </c>
      <c r="J1545" s="158"/>
      <c r="K1545" s="158"/>
      <c r="L1545" s="158"/>
      <c r="M1545" s="158">
        <v>0.84670000000000001</v>
      </c>
      <c r="N1545" s="158">
        <v>0.90249999999999997</v>
      </c>
      <c r="O1545" s="158" t="s">
        <v>84</v>
      </c>
      <c r="P1545" s="158" t="s">
        <v>84</v>
      </c>
      <c r="Q1545" s="158">
        <v>0.85619999999999996</v>
      </c>
      <c r="R1545" s="158">
        <v>0.95530000000000004</v>
      </c>
      <c r="S1545" s="158">
        <v>0.85599999999999998</v>
      </c>
      <c r="T1545" s="158">
        <v>0.93930000000000002</v>
      </c>
      <c r="U1545" s="158">
        <v>0.83850000000000002</v>
      </c>
      <c r="V1545" s="158">
        <v>0.96299999999999997</v>
      </c>
      <c r="W1545" s="158" t="s">
        <v>84</v>
      </c>
      <c r="X1545" s="158" t="s">
        <v>84</v>
      </c>
      <c r="Y1545" s="158" t="s">
        <v>84</v>
      </c>
      <c r="Z1545" s="158" t="s">
        <v>84</v>
      </c>
      <c r="AA1545" s="158" t="s">
        <v>84</v>
      </c>
      <c r="AB1545" s="158" t="s">
        <v>84</v>
      </c>
      <c r="AC1545" s="158"/>
      <c r="AD1545" s="181">
        <v>691</v>
      </c>
      <c r="AE1545" s="181" t="s">
        <v>84</v>
      </c>
      <c r="AF1545" s="181">
        <v>192</v>
      </c>
      <c r="AG1545" s="181">
        <v>266</v>
      </c>
      <c r="AH1545" s="181">
        <v>112</v>
      </c>
      <c r="AI1545" s="181" t="s">
        <v>84</v>
      </c>
      <c r="AJ1545" s="181" t="s">
        <v>84</v>
      </c>
      <c r="AK1545" s="181" t="s">
        <v>84</v>
      </c>
      <c r="AL1545" s="181">
        <v>308</v>
      </c>
    </row>
    <row r="1546" spans="1:38" x14ac:dyDescent="0.25">
      <c r="A1546" s="159" t="s">
        <v>10186</v>
      </c>
      <c r="B1546" s="158">
        <v>0.8659</v>
      </c>
      <c r="C1546" s="158" t="s">
        <v>84</v>
      </c>
      <c r="D1546" s="158">
        <v>0.90580000000000005</v>
      </c>
      <c r="E1546" s="158">
        <v>0.89159999999999995</v>
      </c>
      <c r="F1546" s="158">
        <v>0.89739999999999998</v>
      </c>
      <c r="G1546" s="158" t="s">
        <v>84</v>
      </c>
      <c r="H1546" s="158" t="s">
        <v>84</v>
      </c>
      <c r="I1546" s="158" t="s">
        <v>84</v>
      </c>
      <c r="J1546" s="158"/>
      <c r="K1546" s="158"/>
      <c r="L1546" s="158"/>
      <c r="M1546" s="158">
        <v>0.83440000000000003</v>
      </c>
      <c r="N1546" s="158">
        <v>0.89180000000000004</v>
      </c>
      <c r="O1546" s="158" t="s">
        <v>84</v>
      </c>
      <c r="P1546" s="158" t="s">
        <v>84</v>
      </c>
      <c r="Q1546" s="158">
        <v>0.84030000000000005</v>
      </c>
      <c r="R1546" s="158">
        <v>0.94530000000000003</v>
      </c>
      <c r="S1546" s="158">
        <v>0.84130000000000005</v>
      </c>
      <c r="T1546" s="158">
        <v>0.92659999999999998</v>
      </c>
      <c r="U1546" s="158">
        <v>0.81940000000000002</v>
      </c>
      <c r="V1546" s="158">
        <v>0.94289999999999996</v>
      </c>
      <c r="W1546" s="158" t="s">
        <v>84</v>
      </c>
      <c r="X1546" s="158" t="s">
        <v>84</v>
      </c>
      <c r="Y1546" s="158" t="s">
        <v>84</v>
      </c>
      <c r="Z1546" s="158" t="s">
        <v>84</v>
      </c>
      <c r="AA1546" s="158" t="s">
        <v>84</v>
      </c>
      <c r="AB1546" s="158" t="s">
        <v>84</v>
      </c>
      <c r="AC1546" s="158"/>
      <c r="AD1546" s="181">
        <v>704</v>
      </c>
      <c r="AE1546" s="181" t="s">
        <v>84</v>
      </c>
      <c r="AF1546" s="181">
        <v>179</v>
      </c>
      <c r="AG1546" s="181">
        <v>280</v>
      </c>
      <c r="AH1546" s="181">
        <v>133</v>
      </c>
      <c r="AI1546" s="181" t="s">
        <v>84</v>
      </c>
      <c r="AJ1546" s="181" t="s">
        <v>84</v>
      </c>
      <c r="AK1546" s="181" t="s">
        <v>84</v>
      </c>
      <c r="AL1546" s="181">
        <v>357</v>
      </c>
    </row>
    <row r="1547" spans="1:38" x14ac:dyDescent="0.25">
      <c r="A1547" s="159" t="s">
        <v>10187</v>
      </c>
      <c r="B1547" s="158">
        <v>0.84640000000000004</v>
      </c>
      <c r="C1547" s="158" t="s">
        <v>84</v>
      </c>
      <c r="D1547" s="158">
        <v>0.88300000000000001</v>
      </c>
      <c r="E1547" s="158">
        <v>0.9083</v>
      </c>
      <c r="F1547" s="158">
        <v>0.85799999999999998</v>
      </c>
      <c r="G1547" s="158" t="s">
        <v>84</v>
      </c>
      <c r="H1547" s="158" t="s">
        <v>84</v>
      </c>
      <c r="I1547" s="158" t="s">
        <v>84</v>
      </c>
      <c r="J1547" s="158"/>
      <c r="K1547" s="158"/>
      <c r="L1547" s="158"/>
      <c r="M1547" s="158">
        <v>0.81399999999999995</v>
      </c>
      <c r="N1547" s="158">
        <v>0.87350000000000005</v>
      </c>
      <c r="O1547" s="158" t="s">
        <v>84</v>
      </c>
      <c r="P1547" s="158" t="s">
        <v>84</v>
      </c>
      <c r="Q1547" s="158">
        <v>0.81569999999999998</v>
      </c>
      <c r="R1547" s="158">
        <v>0.92679999999999996</v>
      </c>
      <c r="S1547" s="158">
        <v>0.85980000000000001</v>
      </c>
      <c r="T1547" s="158">
        <v>0.9405</v>
      </c>
      <c r="U1547" s="158">
        <v>0.7762</v>
      </c>
      <c r="V1547" s="158">
        <v>0.91159999999999997</v>
      </c>
      <c r="W1547" s="158" t="s">
        <v>84</v>
      </c>
      <c r="X1547" s="158" t="s">
        <v>84</v>
      </c>
      <c r="Y1547" s="158" t="s">
        <v>84</v>
      </c>
      <c r="Z1547" s="158" t="s">
        <v>84</v>
      </c>
      <c r="AA1547" s="158" t="s">
        <v>84</v>
      </c>
      <c r="AB1547" s="158" t="s">
        <v>84</v>
      </c>
      <c r="AC1547" s="158"/>
      <c r="AD1547" s="181">
        <v>731</v>
      </c>
      <c r="AE1547" s="181" t="s">
        <v>84</v>
      </c>
      <c r="AF1547" s="181">
        <v>192</v>
      </c>
      <c r="AG1547" s="181">
        <v>289</v>
      </c>
      <c r="AH1547" s="181">
        <v>128</v>
      </c>
      <c r="AI1547" s="181" t="s">
        <v>84</v>
      </c>
      <c r="AJ1547" s="181" t="s">
        <v>84</v>
      </c>
      <c r="AK1547" s="181" t="s">
        <v>84</v>
      </c>
      <c r="AL1547" s="181">
        <v>386</v>
      </c>
    </row>
    <row r="1548" spans="1:38" x14ac:dyDescent="0.25">
      <c r="A1548" s="159" t="s">
        <v>10188</v>
      </c>
      <c r="B1548" s="158">
        <v>0.89539999999999997</v>
      </c>
      <c r="C1548" s="158" t="s">
        <v>84</v>
      </c>
      <c r="D1548" s="158">
        <v>0.92869999999999997</v>
      </c>
      <c r="E1548" s="158">
        <v>0.92779999999999996</v>
      </c>
      <c r="F1548" s="158">
        <v>0.91100000000000003</v>
      </c>
      <c r="G1548" s="158" t="s">
        <v>84</v>
      </c>
      <c r="H1548" s="158" t="s">
        <v>84</v>
      </c>
      <c r="I1548" s="158" t="s">
        <v>84</v>
      </c>
      <c r="J1548" s="158"/>
      <c r="K1548" s="158"/>
      <c r="L1548" s="158"/>
      <c r="M1548" s="158">
        <v>0.86480000000000001</v>
      </c>
      <c r="N1548" s="158">
        <v>0.91930000000000001</v>
      </c>
      <c r="O1548" s="158" t="s">
        <v>84</v>
      </c>
      <c r="P1548" s="158" t="s">
        <v>84</v>
      </c>
      <c r="Q1548" s="158">
        <v>0.85260000000000002</v>
      </c>
      <c r="R1548" s="158">
        <v>0.96630000000000005</v>
      </c>
      <c r="S1548" s="158">
        <v>0.87690000000000001</v>
      </c>
      <c r="T1548" s="158">
        <v>0.95820000000000005</v>
      </c>
      <c r="U1548" s="158">
        <v>0.83699999999999997</v>
      </c>
      <c r="V1548" s="158">
        <v>0.95230000000000004</v>
      </c>
      <c r="W1548" s="158" t="s">
        <v>84</v>
      </c>
      <c r="X1548" s="158" t="s">
        <v>84</v>
      </c>
      <c r="Y1548" s="158" t="s">
        <v>84</v>
      </c>
      <c r="Z1548" s="158" t="s">
        <v>84</v>
      </c>
      <c r="AA1548" s="158" t="s">
        <v>84</v>
      </c>
      <c r="AB1548" s="158" t="s">
        <v>84</v>
      </c>
      <c r="AC1548" s="158"/>
      <c r="AD1548" s="181">
        <v>633</v>
      </c>
      <c r="AE1548" s="181" t="s">
        <v>84</v>
      </c>
      <c r="AF1548" s="181">
        <v>141</v>
      </c>
      <c r="AG1548" s="181">
        <v>235</v>
      </c>
      <c r="AH1548" s="181">
        <v>125</v>
      </c>
      <c r="AI1548" s="181" t="s">
        <v>84</v>
      </c>
      <c r="AJ1548" s="181" t="s">
        <v>84</v>
      </c>
      <c r="AK1548" s="181" t="s">
        <v>84</v>
      </c>
      <c r="AL1548" s="181">
        <v>262</v>
      </c>
    </row>
    <row r="1549" spans="1:38" x14ac:dyDescent="0.25">
      <c r="A1549" s="159" t="s">
        <v>10189</v>
      </c>
      <c r="B1549" s="158">
        <v>0.88670000000000004</v>
      </c>
      <c r="C1549" s="158" t="s">
        <v>84</v>
      </c>
      <c r="D1549" s="158">
        <v>0.93500000000000005</v>
      </c>
      <c r="E1549" s="158">
        <v>0.89739999999999998</v>
      </c>
      <c r="F1549" s="158">
        <v>0.95230000000000004</v>
      </c>
      <c r="G1549" s="158" t="s">
        <v>84</v>
      </c>
      <c r="H1549" s="158">
        <v>0.65549999999999997</v>
      </c>
      <c r="I1549" s="158" t="s">
        <v>84</v>
      </c>
      <c r="J1549" s="158"/>
      <c r="K1549" s="158"/>
      <c r="L1549" s="158"/>
      <c r="M1549" s="158">
        <v>0.85660000000000003</v>
      </c>
      <c r="N1549" s="158">
        <v>0.91080000000000005</v>
      </c>
      <c r="O1549" s="158" t="s">
        <v>84</v>
      </c>
      <c r="P1549" s="158" t="s">
        <v>84</v>
      </c>
      <c r="Q1549" s="158">
        <v>0.87050000000000005</v>
      </c>
      <c r="R1549" s="158">
        <v>0.96799999999999997</v>
      </c>
      <c r="S1549" s="158">
        <v>0.84299999999999997</v>
      </c>
      <c r="T1549" s="158">
        <v>0.93359999999999999</v>
      </c>
      <c r="U1549" s="158">
        <v>0.88319999999999999</v>
      </c>
      <c r="V1549" s="158">
        <v>0.98089999999999999</v>
      </c>
      <c r="W1549" s="158" t="s">
        <v>84</v>
      </c>
      <c r="X1549" s="158" t="s">
        <v>84</v>
      </c>
      <c r="Y1549" s="158">
        <v>0.54579999999999995</v>
      </c>
      <c r="Z1549" s="158">
        <v>0.74470000000000003</v>
      </c>
      <c r="AA1549" s="158" t="s">
        <v>84</v>
      </c>
      <c r="AB1549" s="158" t="s">
        <v>84</v>
      </c>
      <c r="AC1549" s="158"/>
      <c r="AD1549" s="181">
        <v>727</v>
      </c>
      <c r="AE1549" s="181" t="s">
        <v>84</v>
      </c>
      <c r="AF1549" s="181">
        <v>191</v>
      </c>
      <c r="AG1549" s="181">
        <v>258</v>
      </c>
      <c r="AH1549" s="181">
        <v>150</v>
      </c>
      <c r="AI1549" s="181" t="s">
        <v>84</v>
      </c>
      <c r="AJ1549" s="181">
        <v>101</v>
      </c>
      <c r="AK1549" s="181" t="s">
        <v>84</v>
      </c>
      <c r="AL1549" s="181">
        <v>443</v>
      </c>
    </row>
    <row r="1550" spans="1:38" x14ac:dyDescent="0.25">
      <c r="A1550" s="159" t="s">
        <v>10190</v>
      </c>
      <c r="B1550" s="158">
        <v>0.98670000000000002</v>
      </c>
      <c r="C1550" s="158" t="s">
        <v>84</v>
      </c>
      <c r="D1550" s="158">
        <v>1.0031000000000001</v>
      </c>
      <c r="E1550" s="158">
        <v>0.99870000000000003</v>
      </c>
      <c r="F1550" s="158">
        <v>1.0019</v>
      </c>
      <c r="G1550" s="158" t="s">
        <v>84</v>
      </c>
      <c r="H1550" s="158" t="s">
        <v>84</v>
      </c>
      <c r="I1550" s="158" t="s">
        <v>84</v>
      </c>
      <c r="J1550" s="158"/>
      <c r="K1550" s="158"/>
      <c r="L1550" s="158"/>
      <c r="M1550" s="158">
        <v>0.97309999999999997</v>
      </c>
      <c r="N1550" s="158">
        <v>0.99339999999999995</v>
      </c>
      <c r="O1550" s="158" t="s">
        <v>84</v>
      </c>
      <c r="P1550" s="158" t="s">
        <v>84</v>
      </c>
      <c r="Q1550" s="158">
        <v>1.0031000000000001</v>
      </c>
      <c r="R1550" s="158">
        <v>1.0031000000000001</v>
      </c>
      <c r="S1550" s="158">
        <v>0.67630000000000001</v>
      </c>
      <c r="T1550" s="158">
        <v>1</v>
      </c>
      <c r="U1550" s="158">
        <v>1.0019</v>
      </c>
      <c r="V1550" s="158">
        <v>1.0019</v>
      </c>
      <c r="W1550" s="158" t="s">
        <v>84</v>
      </c>
      <c r="X1550" s="158" t="s">
        <v>84</v>
      </c>
      <c r="Y1550" s="158" t="s">
        <v>84</v>
      </c>
      <c r="Z1550" s="158" t="s">
        <v>84</v>
      </c>
      <c r="AA1550" s="158" t="s">
        <v>84</v>
      </c>
      <c r="AB1550" s="158" t="s">
        <v>84</v>
      </c>
      <c r="AC1550" s="158"/>
      <c r="AD1550" s="181">
        <v>691</v>
      </c>
      <c r="AE1550" s="181" t="s">
        <v>84</v>
      </c>
      <c r="AF1550" s="181">
        <v>192</v>
      </c>
      <c r="AG1550" s="181">
        <v>266</v>
      </c>
      <c r="AH1550" s="181">
        <v>112</v>
      </c>
      <c r="AI1550" s="181" t="s">
        <v>84</v>
      </c>
      <c r="AJ1550" s="181" t="s">
        <v>84</v>
      </c>
      <c r="AK1550" s="181" t="s">
        <v>84</v>
      </c>
      <c r="AL1550" s="181">
        <v>308</v>
      </c>
    </row>
    <row r="1551" spans="1:38" x14ac:dyDescent="0.25">
      <c r="A1551" s="159" t="s">
        <v>10191</v>
      </c>
      <c r="B1551" s="158">
        <v>0.97729999999999995</v>
      </c>
      <c r="C1551" s="158" t="s">
        <v>84</v>
      </c>
      <c r="D1551" s="158">
        <v>1.0027999999999999</v>
      </c>
      <c r="E1551" s="158">
        <v>0.98480000000000001</v>
      </c>
      <c r="F1551" s="158">
        <v>0.98740000000000006</v>
      </c>
      <c r="G1551" s="158" t="s">
        <v>84</v>
      </c>
      <c r="H1551" s="158" t="s">
        <v>84</v>
      </c>
      <c r="I1551" s="158" t="s">
        <v>84</v>
      </c>
      <c r="J1551" s="158"/>
      <c r="K1551" s="158"/>
      <c r="L1551" s="158"/>
      <c r="M1551" s="158">
        <v>0.96199999999999997</v>
      </c>
      <c r="N1551" s="158">
        <v>0.98650000000000004</v>
      </c>
      <c r="O1551" s="158" t="s">
        <v>84</v>
      </c>
      <c r="P1551" s="158" t="s">
        <v>84</v>
      </c>
      <c r="Q1551" s="158">
        <v>1.0027999999999999</v>
      </c>
      <c r="R1551" s="158">
        <v>1.0027999999999999</v>
      </c>
      <c r="S1551" s="158">
        <v>0.95779999999999998</v>
      </c>
      <c r="T1551" s="158">
        <v>0.99460000000000004</v>
      </c>
      <c r="U1551" s="158">
        <v>0.93559999999999999</v>
      </c>
      <c r="V1551" s="158">
        <v>0.99760000000000004</v>
      </c>
      <c r="W1551" s="158" t="s">
        <v>84</v>
      </c>
      <c r="X1551" s="158" t="s">
        <v>84</v>
      </c>
      <c r="Y1551" s="158" t="s">
        <v>84</v>
      </c>
      <c r="Z1551" s="158" t="s">
        <v>84</v>
      </c>
      <c r="AA1551" s="158" t="s">
        <v>84</v>
      </c>
      <c r="AB1551" s="158" t="s">
        <v>84</v>
      </c>
      <c r="AC1551" s="158"/>
      <c r="AD1551" s="181">
        <v>704</v>
      </c>
      <c r="AE1551" s="181" t="s">
        <v>84</v>
      </c>
      <c r="AF1551" s="181">
        <v>179</v>
      </c>
      <c r="AG1551" s="181">
        <v>280</v>
      </c>
      <c r="AH1551" s="181">
        <v>133</v>
      </c>
      <c r="AI1551" s="181" t="s">
        <v>84</v>
      </c>
      <c r="AJ1551" s="181" t="s">
        <v>84</v>
      </c>
      <c r="AK1551" s="181" t="s">
        <v>84</v>
      </c>
      <c r="AL1551" s="181">
        <v>357</v>
      </c>
    </row>
    <row r="1552" spans="1:38" x14ac:dyDescent="0.25">
      <c r="A1552" s="159" t="s">
        <v>10192</v>
      </c>
      <c r="B1552" s="158">
        <v>0.97719999999999996</v>
      </c>
      <c r="C1552" s="158" t="s">
        <v>84</v>
      </c>
      <c r="D1552" s="158">
        <v>1.0036</v>
      </c>
      <c r="E1552" s="158">
        <v>0.98550000000000004</v>
      </c>
      <c r="F1552" s="158">
        <v>0.98680000000000001</v>
      </c>
      <c r="G1552" s="158" t="s">
        <v>84</v>
      </c>
      <c r="H1552" s="158" t="s">
        <v>84</v>
      </c>
      <c r="I1552" s="158" t="s">
        <v>84</v>
      </c>
      <c r="J1552" s="158"/>
      <c r="K1552" s="158"/>
      <c r="L1552" s="158"/>
      <c r="M1552" s="158">
        <v>0.96209999999999996</v>
      </c>
      <c r="N1552" s="158">
        <v>0.98629999999999995</v>
      </c>
      <c r="O1552" s="158" t="s">
        <v>84</v>
      </c>
      <c r="P1552" s="158" t="s">
        <v>84</v>
      </c>
      <c r="Q1552" s="158">
        <v>1.0036</v>
      </c>
      <c r="R1552" s="158">
        <v>1.0036</v>
      </c>
      <c r="S1552" s="158">
        <v>0.95909999999999995</v>
      </c>
      <c r="T1552" s="158">
        <v>0.99490000000000001</v>
      </c>
      <c r="U1552" s="158">
        <v>0.93359999999999999</v>
      </c>
      <c r="V1552" s="158">
        <v>0.99739999999999995</v>
      </c>
      <c r="W1552" s="158" t="s">
        <v>84</v>
      </c>
      <c r="X1552" s="158" t="s">
        <v>84</v>
      </c>
      <c r="Y1552" s="158" t="s">
        <v>84</v>
      </c>
      <c r="Z1552" s="158" t="s">
        <v>84</v>
      </c>
      <c r="AA1552" s="158" t="s">
        <v>84</v>
      </c>
      <c r="AB1552" s="158" t="s">
        <v>84</v>
      </c>
      <c r="AC1552" s="158"/>
      <c r="AD1552" s="181">
        <v>731</v>
      </c>
      <c r="AE1552" s="181" t="s">
        <v>84</v>
      </c>
      <c r="AF1552" s="181">
        <v>192</v>
      </c>
      <c r="AG1552" s="181">
        <v>289</v>
      </c>
      <c r="AH1552" s="181">
        <v>128</v>
      </c>
      <c r="AI1552" s="181" t="s">
        <v>84</v>
      </c>
      <c r="AJ1552" s="181" t="s">
        <v>84</v>
      </c>
      <c r="AK1552" s="181" t="s">
        <v>84</v>
      </c>
      <c r="AL1552" s="181">
        <v>386</v>
      </c>
    </row>
    <row r="1553" spans="1:38" x14ac:dyDescent="0.25">
      <c r="A1553" s="159" t="s">
        <v>10193</v>
      </c>
      <c r="B1553" s="158">
        <v>0.98799999999999999</v>
      </c>
      <c r="C1553" s="158" t="s">
        <v>84</v>
      </c>
      <c r="D1553" s="158">
        <v>1.0029999999999999</v>
      </c>
      <c r="E1553" s="158">
        <v>0.99329999999999996</v>
      </c>
      <c r="F1553" s="158">
        <v>1.0015000000000001</v>
      </c>
      <c r="G1553" s="158" t="s">
        <v>84</v>
      </c>
      <c r="H1553" s="158" t="s">
        <v>84</v>
      </c>
      <c r="I1553" s="158" t="s">
        <v>84</v>
      </c>
      <c r="J1553" s="158"/>
      <c r="K1553" s="158"/>
      <c r="L1553" s="158"/>
      <c r="M1553" s="158">
        <v>0.97409999999999997</v>
      </c>
      <c r="N1553" s="158">
        <v>0.99439999999999995</v>
      </c>
      <c r="O1553" s="158" t="s">
        <v>84</v>
      </c>
      <c r="P1553" s="158" t="s">
        <v>84</v>
      </c>
      <c r="Q1553" s="158">
        <v>1.0029999999999999</v>
      </c>
      <c r="R1553" s="158">
        <v>1.0029999999999999</v>
      </c>
      <c r="S1553" s="158">
        <v>0.96140000000000003</v>
      </c>
      <c r="T1553" s="158">
        <v>0.99890000000000001</v>
      </c>
      <c r="U1553" s="158">
        <v>1.0015000000000001</v>
      </c>
      <c r="V1553" s="158">
        <v>1.0015000000000001</v>
      </c>
      <c r="W1553" s="158" t="s">
        <v>84</v>
      </c>
      <c r="X1553" s="158" t="s">
        <v>84</v>
      </c>
      <c r="Y1553" s="158" t="s">
        <v>84</v>
      </c>
      <c r="Z1553" s="158" t="s">
        <v>84</v>
      </c>
      <c r="AA1553" s="158" t="s">
        <v>84</v>
      </c>
      <c r="AB1553" s="158" t="s">
        <v>84</v>
      </c>
      <c r="AC1553" s="158"/>
      <c r="AD1553" s="181">
        <v>633</v>
      </c>
      <c r="AE1553" s="181" t="s">
        <v>84</v>
      </c>
      <c r="AF1553" s="181">
        <v>141</v>
      </c>
      <c r="AG1553" s="181">
        <v>235</v>
      </c>
      <c r="AH1553" s="181">
        <v>125</v>
      </c>
      <c r="AI1553" s="181" t="s">
        <v>84</v>
      </c>
      <c r="AJ1553" s="181" t="s">
        <v>84</v>
      </c>
      <c r="AK1553" s="181" t="s">
        <v>84</v>
      </c>
      <c r="AL1553" s="181">
        <v>262</v>
      </c>
    </row>
    <row r="1554" spans="1:38" x14ac:dyDescent="0.25">
      <c r="A1554" s="159" t="s">
        <v>10194</v>
      </c>
      <c r="B1554" s="158">
        <v>0.98670000000000002</v>
      </c>
      <c r="C1554" s="158" t="s">
        <v>84</v>
      </c>
      <c r="D1554" s="158">
        <v>1.0035000000000001</v>
      </c>
      <c r="E1554" s="158">
        <v>0.99560000000000004</v>
      </c>
      <c r="F1554" s="158">
        <v>1.0023</v>
      </c>
      <c r="G1554" s="158" t="s">
        <v>84</v>
      </c>
      <c r="H1554" s="158">
        <v>0.90480000000000005</v>
      </c>
      <c r="I1554" s="158" t="s">
        <v>84</v>
      </c>
      <c r="J1554" s="158"/>
      <c r="K1554" s="158"/>
      <c r="L1554" s="158"/>
      <c r="M1554" s="158">
        <v>0.97330000000000005</v>
      </c>
      <c r="N1554" s="158">
        <v>0.99339999999999995</v>
      </c>
      <c r="O1554" s="158" t="s">
        <v>84</v>
      </c>
      <c r="P1554" s="158" t="s">
        <v>84</v>
      </c>
      <c r="Q1554" s="158">
        <v>1.0035000000000001</v>
      </c>
      <c r="R1554" s="158">
        <v>1.0035000000000001</v>
      </c>
      <c r="S1554" s="158">
        <v>0.95</v>
      </c>
      <c r="T1554" s="158">
        <v>0.99960000000000004</v>
      </c>
      <c r="U1554" s="158">
        <v>1.0023</v>
      </c>
      <c r="V1554" s="158">
        <v>1.0023</v>
      </c>
      <c r="W1554" s="158" t="s">
        <v>84</v>
      </c>
      <c r="X1554" s="158" t="s">
        <v>84</v>
      </c>
      <c r="Y1554" s="158">
        <v>0.82609999999999995</v>
      </c>
      <c r="Z1554" s="158">
        <v>0.94899999999999995</v>
      </c>
      <c r="AA1554" s="158" t="s">
        <v>84</v>
      </c>
      <c r="AB1554" s="158" t="s">
        <v>84</v>
      </c>
      <c r="AC1554" s="158"/>
      <c r="AD1554" s="181">
        <v>727</v>
      </c>
      <c r="AE1554" s="181" t="s">
        <v>84</v>
      </c>
      <c r="AF1554" s="181">
        <v>191</v>
      </c>
      <c r="AG1554" s="181">
        <v>258</v>
      </c>
      <c r="AH1554" s="181">
        <v>150</v>
      </c>
      <c r="AI1554" s="181" t="s">
        <v>84</v>
      </c>
      <c r="AJ1554" s="181">
        <v>101</v>
      </c>
      <c r="AK1554" s="181" t="s">
        <v>84</v>
      </c>
      <c r="AL1554" s="181">
        <v>443</v>
      </c>
    </row>
    <row r="1555" spans="1:38" x14ac:dyDescent="0.25">
      <c r="A1555" s="159" t="s">
        <v>10195</v>
      </c>
      <c r="B1555" s="158">
        <v>0.81569999999999998</v>
      </c>
      <c r="C1555" s="158" t="s">
        <v>84</v>
      </c>
      <c r="D1555" s="158">
        <v>0.84079999999999999</v>
      </c>
      <c r="E1555" s="158">
        <v>0.86760000000000004</v>
      </c>
      <c r="F1555" s="158">
        <v>0.85570000000000002</v>
      </c>
      <c r="G1555" s="158" t="s">
        <v>84</v>
      </c>
      <c r="H1555" s="158" t="s">
        <v>84</v>
      </c>
      <c r="I1555" s="158" t="s">
        <v>84</v>
      </c>
      <c r="J1555" s="158"/>
      <c r="K1555" s="158"/>
      <c r="L1555" s="158"/>
      <c r="M1555" s="158">
        <v>0.7782</v>
      </c>
      <c r="N1555" s="158">
        <v>0.84750000000000003</v>
      </c>
      <c r="O1555" s="158" t="s">
        <v>84</v>
      </c>
      <c r="P1555" s="158" t="s">
        <v>84</v>
      </c>
      <c r="Q1555" s="158">
        <v>0.76049999999999995</v>
      </c>
      <c r="R1555" s="158">
        <v>0.89600000000000002</v>
      </c>
      <c r="S1555" s="158">
        <v>0.80730000000000002</v>
      </c>
      <c r="T1555" s="158">
        <v>0.91</v>
      </c>
      <c r="U1555" s="158">
        <v>0.75729999999999997</v>
      </c>
      <c r="V1555" s="158">
        <v>0.91639999999999999</v>
      </c>
      <c r="W1555" s="158" t="s">
        <v>84</v>
      </c>
      <c r="X1555" s="158" t="s">
        <v>84</v>
      </c>
      <c r="Y1555" s="158" t="s">
        <v>84</v>
      </c>
      <c r="Z1555" s="158" t="s">
        <v>84</v>
      </c>
      <c r="AA1555" s="158" t="s">
        <v>84</v>
      </c>
      <c r="AB1555" s="158" t="s">
        <v>84</v>
      </c>
      <c r="AC1555" s="158"/>
      <c r="AD1555" s="181">
        <v>691</v>
      </c>
      <c r="AE1555" s="181" t="s">
        <v>84</v>
      </c>
      <c r="AF1555" s="181">
        <v>192</v>
      </c>
      <c r="AG1555" s="181">
        <v>266</v>
      </c>
      <c r="AH1555" s="181">
        <v>112</v>
      </c>
      <c r="AI1555" s="181" t="s">
        <v>84</v>
      </c>
      <c r="AJ1555" s="181" t="s">
        <v>84</v>
      </c>
      <c r="AK1555" s="181" t="s">
        <v>84</v>
      </c>
      <c r="AL1555" s="181">
        <v>308</v>
      </c>
    </row>
    <row r="1556" spans="1:38" x14ac:dyDescent="0.25">
      <c r="A1556" s="159" t="s">
        <v>10196</v>
      </c>
      <c r="B1556" s="158">
        <v>0.79559999999999997</v>
      </c>
      <c r="C1556" s="158" t="s">
        <v>84</v>
      </c>
      <c r="D1556" s="158">
        <v>0.82350000000000001</v>
      </c>
      <c r="E1556" s="158">
        <v>0.86870000000000003</v>
      </c>
      <c r="F1556" s="158">
        <v>0.80210000000000004</v>
      </c>
      <c r="G1556" s="158" t="s">
        <v>84</v>
      </c>
      <c r="H1556" s="158" t="s">
        <v>84</v>
      </c>
      <c r="I1556" s="158" t="s">
        <v>84</v>
      </c>
      <c r="J1556" s="158"/>
      <c r="K1556" s="158"/>
      <c r="L1556" s="158"/>
      <c r="M1556" s="158">
        <v>0.75690000000000002</v>
      </c>
      <c r="N1556" s="158">
        <v>0.82879999999999998</v>
      </c>
      <c r="O1556" s="158" t="s">
        <v>84</v>
      </c>
      <c r="P1556" s="158" t="s">
        <v>84</v>
      </c>
      <c r="Q1556" s="158">
        <v>0.7409</v>
      </c>
      <c r="R1556" s="158">
        <v>0.88180000000000003</v>
      </c>
      <c r="S1556" s="158">
        <v>0.80879999999999996</v>
      </c>
      <c r="T1556" s="158">
        <v>0.91080000000000005</v>
      </c>
      <c r="U1556" s="158">
        <v>0.70650000000000002</v>
      </c>
      <c r="V1556" s="158">
        <v>0.86939999999999995</v>
      </c>
      <c r="W1556" s="158" t="s">
        <v>84</v>
      </c>
      <c r="X1556" s="158" t="s">
        <v>84</v>
      </c>
      <c r="Y1556" s="158" t="s">
        <v>84</v>
      </c>
      <c r="Z1556" s="158" t="s">
        <v>84</v>
      </c>
      <c r="AA1556" s="158" t="s">
        <v>84</v>
      </c>
      <c r="AB1556" s="158" t="s">
        <v>84</v>
      </c>
      <c r="AC1556" s="158"/>
      <c r="AD1556" s="181">
        <v>704</v>
      </c>
      <c r="AE1556" s="181" t="s">
        <v>84</v>
      </c>
      <c r="AF1556" s="181">
        <v>179</v>
      </c>
      <c r="AG1556" s="181">
        <v>280</v>
      </c>
      <c r="AH1556" s="181">
        <v>133</v>
      </c>
      <c r="AI1556" s="181" t="s">
        <v>84</v>
      </c>
      <c r="AJ1556" s="181" t="s">
        <v>84</v>
      </c>
      <c r="AK1556" s="181" t="s">
        <v>84</v>
      </c>
      <c r="AL1556" s="181">
        <v>357</v>
      </c>
    </row>
    <row r="1557" spans="1:38" x14ac:dyDescent="0.25">
      <c r="A1557" s="159" t="s">
        <v>10197</v>
      </c>
      <c r="B1557" s="158">
        <v>0.77939999999999998</v>
      </c>
      <c r="C1557" s="158" t="s">
        <v>84</v>
      </c>
      <c r="D1557" s="158">
        <v>0.78900000000000003</v>
      </c>
      <c r="E1557" s="158">
        <v>0.86890000000000001</v>
      </c>
      <c r="F1557" s="158">
        <v>0.78359999999999996</v>
      </c>
      <c r="G1557" s="158" t="s">
        <v>84</v>
      </c>
      <c r="H1557" s="158" t="s">
        <v>84</v>
      </c>
      <c r="I1557" s="158" t="s">
        <v>84</v>
      </c>
      <c r="J1557" s="158"/>
      <c r="K1557" s="158"/>
      <c r="L1557" s="158"/>
      <c r="M1557" s="158">
        <v>0.74039999999999995</v>
      </c>
      <c r="N1557" s="158">
        <v>0.81320000000000003</v>
      </c>
      <c r="O1557" s="158" t="s">
        <v>84</v>
      </c>
      <c r="P1557" s="158" t="s">
        <v>84</v>
      </c>
      <c r="Q1557" s="158">
        <v>0.70709999999999995</v>
      </c>
      <c r="R1557" s="158">
        <v>0.85040000000000004</v>
      </c>
      <c r="S1557" s="158">
        <v>0.80930000000000002</v>
      </c>
      <c r="T1557" s="158">
        <v>0.91090000000000004</v>
      </c>
      <c r="U1557" s="158">
        <v>0.6865</v>
      </c>
      <c r="V1557" s="158">
        <v>0.8538</v>
      </c>
      <c r="W1557" s="158" t="s">
        <v>84</v>
      </c>
      <c r="X1557" s="158" t="s">
        <v>84</v>
      </c>
      <c r="Y1557" s="158" t="s">
        <v>84</v>
      </c>
      <c r="Z1557" s="158" t="s">
        <v>84</v>
      </c>
      <c r="AA1557" s="158" t="s">
        <v>84</v>
      </c>
      <c r="AB1557" s="158" t="s">
        <v>84</v>
      </c>
      <c r="AC1557" s="158"/>
      <c r="AD1557" s="181">
        <v>731</v>
      </c>
      <c r="AE1557" s="181" t="s">
        <v>84</v>
      </c>
      <c r="AF1557" s="181">
        <v>192</v>
      </c>
      <c r="AG1557" s="181">
        <v>289</v>
      </c>
      <c r="AH1557" s="181">
        <v>128</v>
      </c>
      <c r="AI1557" s="181" t="s">
        <v>84</v>
      </c>
      <c r="AJ1557" s="181" t="s">
        <v>84</v>
      </c>
      <c r="AK1557" s="181" t="s">
        <v>84</v>
      </c>
      <c r="AL1557" s="181">
        <v>386</v>
      </c>
    </row>
    <row r="1558" spans="1:38" x14ac:dyDescent="0.25">
      <c r="A1558" s="159" t="s">
        <v>10198</v>
      </c>
      <c r="B1558" s="158">
        <v>0.83260000000000001</v>
      </c>
      <c r="C1558" s="158" t="s">
        <v>84</v>
      </c>
      <c r="D1558" s="158">
        <v>0.83609999999999995</v>
      </c>
      <c r="E1558" s="158">
        <v>0.89070000000000005</v>
      </c>
      <c r="F1558" s="158">
        <v>0.84830000000000005</v>
      </c>
      <c r="G1558" s="158" t="s">
        <v>84</v>
      </c>
      <c r="H1558" s="158" t="s">
        <v>84</v>
      </c>
      <c r="I1558" s="158" t="s">
        <v>84</v>
      </c>
      <c r="J1558" s="158"/>
      <c r="K1558" s="158"/>
      <c r="L1558" s="158"/>
      <c r="M1558" s="158">
        <v>0.79459999999999997</v>
      </c>
      <c r="N1558" s="158">
        <v>0.86419999999999997</v>
      </c>
      <c r="O1558" s="158" t="s">
        <v>84</v>
      </c>
      <c r="P1558" s="158" t="s">
        <v>84</v>
      </c>
      <c r="Q1558" s="158">
        <v>0.73699999999999999</v>
      </c>
      <c r="R1558" s="158">
        <v>0.90029999999999999</v>
      </c>
      <c r="S1558" s="158">
        <v>0.83050000000000002</v>
      </c>
      <c r="T1558" s="158">
        <v>0.93030000000000002</v>
      </c>
      <c r="U1558" s="158">
        <v>0.7601</v>
      </c>
      <c r="V1558" s="158">
        <v>0.90600000000000003</v>
      </c>
      <c r="W1558" s="158" t="s">
        <v>84</v>
      </c>
      <c r="X1558" s="158" t="s">
        <v>84</v>
      </c>
      <c r="Y1558" s="158" t="s">
        <v>84</v>
      </c>
      <c r="Z1558" s="158" t="s">
        <v>84</v>
      </c>
      <c r="AA1558" s="158" t="s">
        <v>84</v>
      </c>
      <c r="AB1558" s="158" t="s">
        <v>84</v>
      </c>
      <c r="AC1558" s="158"/>
      <c r="AD1558" s="181">
        <v>633</v>
      </c>
      <c r="AE1558" s="181" t="s">
        <v>84</v>
      </c>
      <c r="AF1558" s="181">
        <v>141</v>
      </c>
      <c r="AG1558" s="181">
        <v>235</v>
      </c>
      <c r="AH1558" s="181">
        <v>125</v>
      </c>
      <c r="AI1558" s="181" t="s">
        <v>84</v>
      </c>
      <c r="AJ1558" s="181" t="s">
        <v>84</v>
      </c>
      <c r="AK1558" s="181" t="s">
        <v>84</v>
      </c>
      <c r="AL1558" s="181">
        <v>262</v>
      </c>
    </row>
    <row r="1559" spans="1:38" x14ac:dyDescent="0.25">
      <c r="A1559" s="159" t="s">
        <v>10199</v>
      </c>
      <c r="B1559" s="158">
        <v>0.79769999999999996</v>
      </c>
      <c r="C1559" s="158" t="s">
        <v>84</v>
      </c>
      <c r="D1559" s="158">
        <v>0.86629999999999996</v>
      </c>
      <c r="E1559" s="158">
        <v>0.81540000000000001</v>
      </c>
      <c r="F1559" s="158">
        <v>0.85509999999999997</v>
      </c>
      <c r="G1559" s="158" t="s">
        <v>84</v>
      </c>
      <c r="H1559" s="158">
        <v>0.53839999999999999</v>
      </c>
      <c r="I1559" s="158" t="s">
        <v>84</v>
      </c>
      <c r="J1559" s="158"/>
      <c r="K1559" s="158"/>
      <c r="L1559" s="158"/>
      <c r="M1559" s="158">
        <v>0.7591</v>
      </c>
      <c r="N1559" s="158">
        <v>0.83079999999999998</v>
      </c>
      <c r="O1559" s="158" t="s">
        <v>84</v>
      </c>
      <c r="P1559" s="158" t="s">
        <v>84</v>
      </c>
      <c r="Q1559" s="158">
        <v>0.78269999999999995</v>
      </c>
      <c r="R1559" s="158">
        <v>0.9194</v>
      </c>
      <c r="S1559" s="158">
        <v>0.74780000000000002</v>
      </c>
      <c r="T1559" s="158">
        <v>0.86639999999999995</v>
      </c>
      <c r="U1559" s="158">
        <v>0.77029999999999998</v>
      </c>
      <c r="V1559" s="158">
        <v>0.91039999999999999</v>
      </c>
      <c r="W1559" s="158" t="s">
        <v>84</v>
      </c>
      <c r="X1559" s="158" t="s">
        <v>84</v>
      </c>
      <c r="Y1559" s="158">
        <v>0.42209999999999998</v>
      </c>
      <c r="Z1559" s="158">
        <v>0.64119999999999999</v>
      </c>
      <c r="AA1559" s="158" t="s">
        <v>84</v>
      </c>
      <c r="AB1559" s="158" t="s">
        <v>84</v>
      </c>
      <c r="AC1559" s="158"/>
      <c r="AD1559" s="181">
        <v>727</v>
      </c>
      <c r="AE1559" s="181" t="s">
        <v>84</v>
      </c>
      <c r="AF1559" s="181">
        <v>191</v>
      </c>
      <c r="AG1559" s="181">
        <v>258</v>
      </c>
      <c r="AH1559" s="181">
        <v>150</v>
      </c>
      <c r="AI1559" s="181" t="s">
        <v>84</v>
      </c>
      <c r="AJ1559" s="181">
        <v>101</v>
      </c>
      <c r="AK1559" s="181" t="s">
        <v>84</v>
      </c>
      <c r="AL1559" s="181">
        <v>443</v>
      </c>
    </row>
    <row r="1560" spans="1:38" x14ac:dyDescent="0.25">
      <c r="A1560" s="159" t="s">
        <v>10200</v>
      </c>
      <c r="B1560" s="158">
        <v>0.80189999999999995</v>
      </c>
      <c r="C1560" s="158" t="s">
        <v>84</v>
      </c>
      <c r="D1560" s="158">
        <v>0.85560000000000003</v>
      </c>
      <c r="E1560" s="158">
        <v>0.85450000000000004</v>
      </c>
      <c r="F1560" s="158">
        <v>0.83040000000000003</v>
      </c>
      <c r="G1560" s="158" t="s">
        <v>84</v>
      </c>
      <c r="H1560" s="158" t="s">
        <v>84</v>
      </c>
      <c r="I1560" s="158" t="s">
        <v>84</v>
      </c>
      <c r="J1560" s="158"/>
      <c r="K1560" s="158"/>
      <c r="L1560" s="158"/>
      <c r="M1560" s="158">
        <v>0.75949999999999995</v>
      </c>
      <c r="N1560" s="158">
        <v>0.8377</v>
      </c>
      <c r="O1560" s="158" t="s">
        <v>84</v>
      </c>
      <c r="P1560" s="158" t="s">
        <v>84</v>
      </c>
      <c r="Q1560" s="158">
        <v>0.76039999999999996</v>
      </c>
      <c r="R1560" s="158">
        <v>0.91500000000000004</v>
      </c>
      <c r="S1560" s="158">
        <v>0.78590000000000004</v>
      </c>
      <c r="T1560" s="158">
        <v>0.90239999999999998</v>
      </c>
      <c r="U1560" s="158">
        <v>0.71870000000000001</v>
      </c>
      <c r="V1560" s="158">
        <v>0.90069999999999995</v>
      </c>
      <c r="W1560" s="158" t="s">
        <v>84</v>
      </c>
      <c r="X1560" s="158" t="s">
        <v>84</v>
      </c>
      <c r="Y1560" s="158" t="s">
        <v>84</v>
      </c>
      <c r="Z1560" s="158" t="s">
        <v>84</v>
      </c>
      <c r="AA1560" s="158" t="s">
        <v>84</v>
      </c>
      <c r="AB1560" s="158" t="s">
        <v>84</v>
      </c>
      <c r="AC1560" s="158"/>
      <c r="AD1560" s="181">
        <v>691</v>
      </c>
      <c r="AE1560" s="181" t="s">
        <v>84</v>
      </c>
      <c r="AF1560" s="181">
        <v>192</v>
      </c>
      <c r="AG1560" s="181">
        <v>266</v>
      </c>
      <c r="AH1560" s="181">
        <v>112</v>
      </c>
      <c r="AI1560" s="181" t="s">
        <v>84</v>
      </c>
      <c r="AJ1560" s="181" t="s">
        <v>84</v>
      </c>
      <c r="AK1560" s="181" t="s">
        <v>84</v>
      </c>
      <c r="AL1560" s="181">
        <v>308</v>
      </c>
    </row>
    <row r="1561" spans="1:38" x14ac:dyDescent="0.25">
      <c r="A1561" s="159" t="s">
        <v>10201</v>
      </c>
      <c r="B1561" s="158">
        <v>0.75460000000000005</v>
      </c>
      <c r="C1561" s="158" t="s">
        <v>84</v>
      </c>
      <c r="D1561" s="158">
        <v>0.77710000000000001</v>
      </c>
      <c r="E1561" s="158">
        <v>0.82879999999999998</v>
      </c>
      <c r="F1561" s="158">
        <v>0.75619999999999998</v>
      </c>
      <c r="G1561" s="158" t="s">
        <v>84</v>
      </c>
      <c r="H1561" s="158" t="s">
        <v>84</v>
      </c>
      <c r="I1561" s="158" t="s">
        <v>84</v>
      </c>
      <c r="J1561" s="158"/>
      <c r="K1561" s="158"/>
      <c r="L1561" s="158"/>
      <c r="M1561" s="158">
        <v>0.71030000000000004</v>
      </c>
      <c r="N1561" s="158">
        <v>0.79310000000000003</v>
      </c>
      <c r="O1561" s="158" t="s">
        <v>84</v>
      </c>
      <c r="P1561" s="158" t="s">
        <v>84</v>
      </c>
      <c r="Q1561" s="158">
        <v>0.67989999999999995</v>
      </c>
      <c r="R1561" s="158">
        <v>0.84799999999999998</v>
      </c>
      <c r="S1561" s="158">
        <v>0.75860000000000005</v>
      </c>
      <c r="T1561" s="158">
        <v>0.88029999999999997</v>
      </c>
      <c r="U1561" s="158">
        <v>0.64990000000000003</v>
      </c>
      <c r="V1561" s="158">
        <v>0.83430000000000004</v>
      </c>
      <c r="W1561" s="158" t="s">
        <v>84</v>
      </c>
      <c r="X1561" s="158" t="s">
        <v>84</v>
      </c>
      <c r="Y1561" s="158" t="s">
        <v>84</v>
      </c>
      <c r="Z1561" s="158" t="s">
        <v>84</v>
      </c>
      <c r="AA1561" s="158" t="s">
        <v>84</v>
      </c>
      <c r="AB1561" s="158" t="s">
        <v>84</v>
      </c>
      <c r="AC1561" s="158"/>
      <c r="AD1561" s="181">
        <v>704</v>
      </c>
      <c r="AE1561" s="181" t="s">
        <v>84</v>
      </c>
      <c r="AF1561" s="181">
        <v>179</v>
      </c>
      <c r="AG1561" s="181">
        <v>280</v>
      </c>
      <c r="AH1561" s="181">
        <v>133</v>
      </c>
      <c r="AI1561" s="181" t="s">
        <v>84</v>
      </c>
      <c r="AJ1561" s="181" t="s">
        <v>84</v>
      </c>
      <c r="AK1561" s="181" t="s">
        <v>84</v>
      </c>
      <c r="AL1561" s="181">
        <v>357</v>
      </c>
    </row>
    <row r="1562" spans="1:38" x14ac:dyDescent="0.25">
      <c r="A1562" s="159" t="s">
        <v>10202</v>
      </c>
      <c r="B1562" s="158">
        <v>0.751</v>
      </c>
      <c r="C1562" s="158" t="s">
        <v>84</v>
      </c>
      <c r="D1562" s="158">
        <v>0.74590000000000001</v>
      </c>
      <c r="E1562" s="158">
        <v>0.83740000000000003</v>
      </c>
      <c r="F1562" s="158">
        <v>0.79269999999999996</v>
      </c>
      <c r="G1562" s="158" t="s">
        <v>84</v>
      </c>
      <c r="H1562" s="158" t="s">
        <v>84</v>
      </c>
      <c r="I1562" s="158" t="s">
        <v>84</v>
      </c>
      <c r="J1562" s="158"/>
      <c r="K1562" s="158"/>
      <c r="L1562" s="158"/>
      <c r="M1562" s="158">
        <v>0.70730000000000004</v>
      </c>
      <c r="N1562" s="158">
        <v>0.78920000000000001</v>
      </c>
      <c r="O1562" s="158" t="s">
        <v>84</v>
      </c>
      <c r="P1562" s="158" t="s">
        <v>84</v>
      </c>
      <c r="Q1562" s="158">
        <v>0.65290000000000004</v>
      </c>
      <c r="R1562" s="158">
        <v>0.81740000000000002</v>
      </c>
      <c r="S1562" s="158">
        <v>0.7671</v>
      </c>
      <c r="T1562" s="158">
        <v>0.8881</v>
      </c>
      <c r="U1562" s="158">
        <v>0.69010000000000005</v>
      </c>
      <c r="V1562" s="158">
        <v>0.86460000000000004</v>
      </c>
      <c r="W1562" s="158" t="s">
        <v>84</v>
      </c>
      <c r="X1562" s="158" t="s">
        <v>84</v>
      </c>
      <c r="Y1562" s="158" t="s">
        <v>84</v>
      </c>
      <c r="Z1562" s="158" t="s">
        <v>84</v>
      </c>
      <c r="AA1562" s="158" t="s">
        <v>84</v>
      </c>
      <c r="AB1562" s="158" t="s">
        <v>84</v>
      </c>
      <c r="AC1562" s="158"/>
      <c r="AD1562" s="181">
        <v>731</v>
      </c>
      <c r="AE1562" s="181" t="s">
        <v>84</v>
      </c>
      <c r="AF1562" s="181">
        <v>192</v>
      </c>
      <c r="AG1562" s="181">
        <v>289</v>
      </c>
      <c r="AH1562" s="181">
        <v>128</v>
      </c>
      <c r="AI1562" s="181" t="s">
        <v>84</v>
      </c>
      <c r="AJ1562" s="181" t="s">
        <v>84</v>
      </c>
      <c r="AK1562" s="181" t="s">
        <v>84</v>
      </c>
      <c r="AL1562" s="181">
        <v>386</v>
      </c>
    </row>
    <row r="1563" spans="1:38" x14ac:dyDescent="0.25">
      <c r="A1563" s="159" t="s">
        <v>10203</v>
      </c>
      <c r="B1563" s="158">
        <v>0.79239999999999999</v>
      </c>
      <c r="C1563" s="158" t="s">
        <v>84</v>
      </c>
      <c r="D1563" s="158">
        <v>0.82509999999999994</v>
      </c>
      <c r="E1563" s="158">
        <v>0.85389999999999999</v>
      </c>
      <c r="F1563" s="158">
        <v>0.78010000000000002</v>
      </c>
      <c r="G1563" s="158" t="s">
        <v>84</v>
      </c>
      <c r="H1563" s="158" t="s">
        <v>84</v>
      </c>
      <c r="I1563" s="158" t="s">
        <v>84</v>
      </c>
      <c r="J1563" s="158"/>
      <c r="K1563" s="158"/>
      <c r="L1563" s="158"/>
      <c r="M1563" s="158">
        <v>0.74829999999999997</v>
      </c>
      <c r="N1563" s="158">
        <v>0.82969999999999999</v>
      </c>
      <c r="O1563" s="158" t="s">
        <v>84</v>
      </c>
      <c r="P1563" s="158" t="s">
        <v>84</v>
      </c>
      <c r="Q1563" s="158">
        <v>0.70489999999999997</v>
      </c>
      <c r="R1563" s="158">
        <v>0.89970000000000006</v>
      </c>
      <c r="S1563" s="158">
        <v>0.78239999999999998</v>
      </c>
      <c r="T1563" s="158">
        <v>0.90329999999999999</v>
      </c>
      <c r="U1563" s="158">
        <v>0.67869999999999997</v>
      </c>
      <c r="V1563" s="158">
        <v>0.85289999999999999</v>
      </c>
      <c r="W1563" s="158" t="s">
        <v>84</v>
      </c>
      <c r="X1563" s="158" t="s">
        <v>84</v>
      </c>
      <c r="Y1563" s="158" t="s">
        <v>84</v>
      </c>
      <c r="Z1563" s="158" t="s">
        <v>84</v>
      </c>
      <c r="AA1563" s="158" t="s">
        <v>84</v>
      </c>
      <c r="AB1563" s="158" t="s">
        <v>84</v>
      </c>
      <c r="AC1563" s="158"/>
      <c r="AD1563" s="181">
        <v>633</v>
      </c>
      <c r="AE1563" s="181" t="s">
        <v>84</v>
      </c>
      <c r="AF1563" s="181">
        <v>141</v>
      </c>
      <c r="AG1563" s="181">
        <v>235</v>
      </c>
      <c r="AH1563" s="181">
        <v>125</v>
      </c>
      <c r="AI1563" s="181" t="s">
        <v>84</v>
      </c>
      <c r="AJ1563" s="181" t="s">
        <v>84</v>
      </c>
      <c r="AK1563" s="181" t="s">
        <v>84</v>
      </c>
      <c r="AL1563" s="181">
        <v>262</v>
      </c>
    </row>
    <row r="1564" spans="1:38" x14ac:dyDescent="0.25">
      <c r="A1564" s="159" t="s">
        <v>10204</v>
      </c>
      <c r="B1564" s="158">
        <v>0.74839999999999995</v>
      </c>
      <c r="C1564" s="158" t="s">
        <v>84</v>
      </c>
      <c r="D1564" s="158">
        <v>0.80089999999999995</v>
      </c>
      <c r="E1564" s="158">
        <v>0.77100000000000002</v>
      </c>
      <c r="F1564" s="158">
        <v>0.79479999999999995</v>
      </c>
      <c r="G1564" s="158" t="s">
        <v>84</v>
      </c>
      <c r="H1564" s="158">
        <v>0.51470000000000005</v>
      </c>
      <c r="I1564" s="158" t="s">
        <v>84</v>
      </c>
      <c r="J1564" s="158"/>
      <c r="K1564" s="158"/>
      <c r="L1564" s="158"/>
      <c r="M1564" s="158">
        <v>0.70409999999999995</v>
      </c>
      <c r="N1564" s="158">
        <v>0.78720000000000001</v>
      </c>
      <c r="O1564" s="158" t="s">
        <v>84</v>
      </c>
      <c r="P1564" s="158" t="s">
        <v>84</v>
      </c>
      <c r="Q1564" s="158">
        <v>0.70030000000000003</v>
      </c>
      <c r="R1564" s="158">
        <v>0.87080000000000002</v>
      </c>
      <c r="S1564" s="158">
        <v>0.69369999999999998</v>
      </c>
      <c r="T1564" s="158">
        <v>0.83109999999999995</v>
      </c>
      <c r="U1564" s="158">
        <v>0.69650000000000001</v>
      </c>
      <c r="V1564" s="158">
        <v>0.86429999999999996</v>
      </c>
      <c r="W1564" s="158" t="s">
        <v>84</v>
      </c>
      <c r="X1564" s="158" t="s">
        <v>84</v>
      </c>
      <c r="Y1564" s="158">
        <v>0.39240000000000003</v>
      </c>
      <c r="Z1564" s="158">
        <v>0.62409999999999999</v>
      </c>
      <c r="AA1564" s="158" t="s">
        <v>84</v>
      </c>
      <c r="AB1564" s="158" t="s">
        <v>84</v>
      </c>
      <c r="AC1564" s="158"/>
      <c r="AD1564" s="181">
        <v>727</v>
      </c>
      <c r="AE1564" s="181" t="s">
        <v>84</v>
      </c>
      <c r="AF1564" s="181">
        <v>191</v>
      </c>
      <c r="AG1564" s="181">
        <v>258</v>
      </c>
      <c r="AH1564" s="181">
        <v>150</v>
      </c>
      <c r="AI1564" s="181" t="s">
        <v>84</v>
      </c>
      <c r="AJ1564" s="181">
        <v>101</v>
      </c>
      <c r="AK1564" s="181" t="s">
        <v>84</v>
      </c>
      <c r="AL1564" s="181">
        <v>443</v>
      </c>
    </row>
    <row r="1565" spans="1:38" x14ac:dyDescent="0.25">
      <c r="A1565" s="159" t="s">
        <v>10205</v>
      </c>
      <c r="B1565" s="158">
        <v>0.96699999999999997</v>
      </c>
      <c r="C1565" s="158" t="s">
        <v>84</v>
      </c>
      <c r="D1565" s="158">
        <v>0.99350000000000005</v>
      </c>
      <c r="E1565" s="158">
        <v>0.98480000000000001</v>
      </c>
      <c r="F1565" s="158">
        <v>1.0059</v>
      </c>
      <c r="G1565" s="158" t="s">
        <v>84</v>
      </c>
      <c r="H1565" s="158" t="s">
        <v>84</v>
      </c>
      <c r="I1565" s="158" t="s">
        <v>84</v>
      </c>
      <c r="J1565" s="158"/>
      <c r="K1565" s="158"/>
      <c r="L1565" s="158"/>
      <c r="M1565" s="158">
        <v>0.94830000000000003</v>
      </c>
      <c r="N1565" s="158">
        <v>0.97899999999999998</v>
      </c>
      <c r="O1565" s="158" t="s">
        <v>84</v>
      </c>
      <c r="P1565" s="158" t="s">
        <v>84</v>
      </c>
      <c r="Q1565" s="158">
        <v>0.90290000000000004</v>
      </c>
      <c r="R1565" s="158">
        <v>0.99960000000000004</v>
      </c>
      <c r="S1565" s="158">
        <v>0.95069999999999999</v>
      </c>
      <c r="T1565" s="158">
        <v>0.99529999999999996</v>
      </c>
      <c r="U1565" s="158">
        <v>1.0059</v>
      </c>
      <c r="V1565" s="158">
        <v>1.0059</v>
      </c>
      <c r="W1565" s="158" t="s">
        <v>84</v>
      </c>
      <c r="X1565" s="158" t="s">
        <v>84</v>
      </c>
      <c r="Y1565" s="158" t="s">
        <v>84</v>
      </c>
      <c r="Z1565" s="158" t="s">
        <v>84</v>
      </c>
      <c r="AA1565" s="158" t="s">
        <v>84</v>
      </c>
      <c r="AB1565" s="158" t="s">
        <v>84</v>
      </c>
      <c r="AC1565" s="158"/>
      <c r="AD1565" s="181">
        <v>691</v>
      </c>
      <c r="AE1565" s="181" t="s">
        <v>84</v>
      </c>
      <c r="AF1565" s="181">
        <v>192</v>
      </c>
      <c r="AG1565" s="181">
        <v>266</v>
      </c>
      <c r="AH1565" s="181">
        <v>112</v>
      </c>
      <c r="AI1565" s="181" t="s">
        <v>84</v>
      </c>
      <c r="AJ1565" s="181" t="s">
        <v>84</v>
      </c>
      <c r="AK1565" s="181" t="s">
        <v>84</v>
      </c>
      <c r="AL1565" s="181">
        <v>308</v>
      </c>
    </row>
    <row r="1566" spans="1:38" x14ac:dyDescent="0.25">
      <c r="A1566" s="159" t="s">
        <v>10206</v>
      </c>
      <c r="B1566" s="158">
        <v>0.96</v>
      </c>
      <c r="C1566" s="158" t="s">
        <v>84</v>
      </c>
      <c r="D1566" s="158">
        <v>1.0031000000000001</v>
      </c>
      <c r="E1566" s="158">
        <v>0.9647</v>
      </c>
      <c r="F1566" s="158">
        <v>0.99239999999999995</v>
      </c>
      <c r="G1566" s="158" t="s">
        <v>84</v>
      </c>
      <c r="H1566" s="158" t="s">
        <v>84</v>
      </c>
      <c r="I1566" s="158" t="s">
        <v>84</v>
      </c>
      <c r="J1566" s="158"/>
      <c r="K1566" s="158"/>
      <c r="L1566" s="158"/>
      <c r="M1566" s="158">
        <v>0.94040000000000001</v>
      </c>
      <c r="N1566" s="158">
        <v>0.97319999999999995</v>
      </c>
      <c r="O1566" s="158" t="s">
        <v>84</v>
      </c>
      <c r="P1566" s="158" t="s">
        <v>84</v>
      </c>
      <c r="Q1566" s="158">
        <v>1.0031000000000001</v>
      </c>
      <c r="R1566" s="158">
        <v>1.0031000000000001</v>
      </c>
      <c r="S1566" s="158">
        <v>0.93059999999999998</v>
      </c>
      <c r="T1566" s="158">
        <v>0.98219999999999996</v>
      </c>
      <c r="U1566" s="158">
        <v>0.88670000000000004</v>
      </c>
      <c r="V1566" s="158">
        <v>0.99950000000000006</v>
      </c>
      <c r="W1566" s="158" t="s">
        <v>84</v>
      </c>
      <c r="X1566" s="158" t="s">
        <v>84</v>
      </c>
      <c r="Y1566" s="158" t="s">
        <v>84</v>
      </c>
      <c r="Z1566" s="158" t="s">
        <v>84</v>
      </c>
      <c r="AA1566" s="158" t="s">
        <v>84</v>
      </c>
      <c r="AB1566" s="158" t="s">
        <v>84</v>
      </c>
      <c r="AC1566" s="158"/>
      <c r="AD1566" s="181">
        <v>704</v>
      </c>
      <c r="AE1566" s="181" t="s">
        <v>84</v>
      </c>
      <c r="AF1566" s="181">
        <v>179</v>
      </c>
      <c r="AG1566" s="181">
        <v>280</v>
      </c>
      <c r="AH1566" s="181">
        <v>133</v>
      </c>
      <c r="AI1566" s="181" t="s">
        <v>84</v>
      </c>
      <c r="AJ1566" s="181" t="s">
        <v>84</v>
      </c>
      <c r="AK1566" s="181" t="s">
        <v>84</v>
      </c>
      <c r="AL1566" s="181">
        <v>357</v>
      </c>
    </row>
    <row r="1567" spans="1:38" x14ac:dyDescent="0.25">
      <c r="A1567" s="159" t="s">
        <v>10207</v>
      </c>
      <c r="B1567" s="158">
        <v>0.95289999999999997</v>
      </c>
      <c r="C1567" s="158" t="s">
        <v>84</v>
      </c>
      <c r="D1567" s="158">
        <v>0.98970000000000002</v>
      </c>
      <c r="E1567" s="158">
        <v>0.98399999999999999</v>
      </c>
      <c r="F1567" s="158">
        <v>0.96730000000000005</v>
      </c>
      <c r="G1567" s="158" t="s">
        <v>84</v>
      </c>
      <c r="H1567" s="158" t="s">
        <v>84</v>
      </c>
      <c r="I1567" s="158" t="s">
        <v>84</v>
      </c>
      <c r="J1567" s="158"/>
      <c r="K1567" s="158"/>
      <c r="L1567" s="158"/>
      <c r="M1567" s="158">
        <v>0.93259999999999998</v>
      </c>
      <c r="N1567" s="158">
        <v>0.96719999999999995</v>
      </c>
      <c r="O1567" s="158" t="s">
        <v>84</v>
      </c>
      <c r="P1567" s="158" t="s">
        <v>84</v>
      </c>
      <c r="Q1567" s="158">
        <v>0.92620000000000002</v>
      </c>
      <c r="R1567" s="158">
        <v>0.99860000000000004</v>
      </c>
      <c r="S1567" s="158">
        <v>0.95109999999999995</v>
      </c>
      <c r="T1567" s="158">
        <v>0.99480000000000002</v>
      </c>
      <c r="U1567" s="158">
        <v>0.90769999999999995</v>
      </c>
      <c r="V1567" s="158">
        <v>0.98860000000000003</v>
      </c>
      <c r="W1567" s="158" t="s">
        <v>84</v>
      </c>
      <c r="X1567" s="158" t="s">
        <v>84</v>
      </c>
      <c r="Y1567" s="158" t="s">
        <v>84</v>
      </c>
      <c r="Z1567" s="158" t="s">
        <v>84</v>
      </c>
      <c r="AA1567" s="158" t="s">
        <v>84</v>
      </c>
      <c r="AB1567" s="158" t="s">
        <v>84</v>
      </c>
      <c r="AC1567" s="158"/>
      <c r="AD1567" s="181">
        <v>731</v>
      </c>
      <c r="AE1567" s="181" t="s">
        <v>84</v>
      </c>
      <c r="AF1567" s="181">
        <v>192</v>
      </c>
      <c r="AG1567" s="181">
        <v>289</v>
      </c>
      <c r="AH1567" s="181">
        <v>128</v>
      </c>
      <c r="AI1567" s="181" t="s">
        <v>84</v>
      </c>
      <c r="AJ1567" s="181" t="s">
        <v>84</v>
      </c>
      <c r="AK1567" s="181" t="s">
        <v>84</v>
      </c>
      <c r="AL1567" s="181">
        <v>386</v>
      </c>
    </row>
    <row r="1568" spans="1:38" x14ac:dyDescent="0.25">
      <c r="A1568" s="159" t="s">
        <v>10208</v>
      </c>
      <c r="B1568" s="158">
        <v>0.97</v>
      </c>
      <c r="C1568" s="158" t="s">
        <v>84</v>
      </c>
      <c r="D1568" s="158">
        <v>0.99480000000000002</v>
      </c>
      <c r="E1568" s="158">
        <v>0.99270000000000003</v>
      </c>
      <c r="F1568" s="158">
        <v>0.98040000000000005</v>
      </c>
      <c r="G1568" s="158" t="s">
        <v>84</v>
      </c>
      <c r="H1568" s="158" t="s">
        <v>84</v>
      </c>
      <c r="I1568" s="158" t="s">
        <v>84</v>
      </c>
      <c r="J1568" s="158"/>
      <c r="K1568" s="158"/>
      <c r="L1568" s="158"/>
      <c r="M1568" s="158">
        <v>0.95109999999999995</v>
      </c>
      <c r="N1568" s="158">
        <v>0.98160000000000003</v>
      </c>
      <c r="O1568" s="158" t="s">
        <v>84</v>
      </c>
      <c r="P1568" s="158" t="s">
        <v>84</v>
      </c>
      <c r="Q1568" s="158">
        <v>0.79569999999999996</v>
      </c>
      <c r="R1568" s="158">
        <v>0.99990000000000001</v>
      </c>
      <c r="S1568" s="158">
        <v>0.94769999999999999</v>
      </c>
      <c r="T1568" s="158">
        <v>0.999</v>
      </c>
      <c r="U1568" s="158">
        <v>0.92349999999999999</v>
      </c>
      <c r="V1568" s="158">
        <v>0.99509999999999998</v>
      </c>
      <c r="W1568" s="158" t="s">
        <v>84</v>
      </c>
      <c r="X1568" s="158" t="s">
        <v>84</v>
      </c>
      <c r="Y1568" s="158" t="s">
        <v>84</v>
      </c>
      <c r="Z1568" s="158" t="s">
        <v>84</v>
      </c>
      <c r="AA1568" s="158" t="s">
        <v>84</v>
      </c>
      <c r="AB1568" s="158" t="s">
        <v>84</v>
      </c>
      <c r="AC1568" s="158"/>
      <c r="AD1568" s="181">
        <v>633</v>
      </c>
      <c r="AE1568" s="181" t="s">
        <v>84</v>
      </c>
      <c r="AF1568" s="181">
        <v>141</v>
      </c>
      <c r="AG1568" s="181">
        <v>235</v>
      </c>
      <c r="AH1568" s="181">
        <v>125</v>
      </c>
      <c r="AI1568" s="181" t="s">
        <v>84</v>
      </c>
      <c r="AJ1568" s="181" t="s">
        <v>84</v>
      </c>
      <c r="AK1568" s="181" t="s">
        <v>84</v>
      </c>
      <c r="AL1568" s="181">
        <v>262</v>
      </c>
    </row>
    <row r="1569" spans="1:38" x14ac:dyDescent="0.25">
      <c r="A1569" s="159" t="s">
        <v>10209</v>
      </c>
      <c r="B1569" s="158">
        <v>0.96789999999999998</v>
      </c>
      <c r="C1569" s="158" t="s">
        <v>84</v>
      </c>
      <c r="D1569" s="158">
        <v>1.0053000000000001</v>
      </c>
      <c r="E1569" s="158">
        <v>0.98660000000000003</v>
      </c>
      <c r="F1569" s="158">
        <v>1.0002</v>
      </c>
      <c r="G1569" s="158" t="s">
        <v>84</v>
      </c>
      <c r="H1569" s="158">
        <v>0.80159999999999998</v>
      </c>
      <c r="I1569" s="158" t="s">
        <v>84</v>
      </c>
      <c r="J1569" s="158"/>
      <c r="K1569" s="158"/>
      <c r="L1569" s="158"/>
      <c r="M1569" s="158">
        <v>0.94940000000000002</v>
      </c>
      <c r="N1569" s="158">
        <v>0.97970000000000002</v>
      </c>
      <c r="O1569" s="158" t="s">
        <v>84</v>
      </c>
      <c r="P1569" s="158" t="s">
        <v>84</v>
      </c>
      <c r="Q1569" s="158">
        <v>1.0053000000000001</v>
      </c>
      <c r="R1569" s="158">
        <v>1.0053000000000001</v>
      </c>
      <c r="S1569" s="158">
        <v>0.94669999999999999</v>
      </c>
      <c r="T1569" s="158">
        <v>0.99670000000000003</v>
      </c>
      <c r="U1569" s="158">
        <v>1.0002</v>
      </c>
      <c r="V1569" s="158">
        <v>1.0002</v>
      </c>
      <c r="W1569" s="158" t="s">
        <v>84</v>
      </c>
      <c r="X1569" s="158" t="s">
        <v>84</v>
      </c>
      <c r="Y1569" s="158">
        <v>0.70620000000000005</v>
      </c>
      <c r="Z1569" s="158">
        <v>0.86880000000000002</v>
      </c>
      <c r="AA1569" s="158" t="s">
        <v>84</v>
      </c>
      <c r="AB1569" s="158" t="s">
        <v>84</v>
      </c>
      <c r="AC1569" s="158"/>
      <c r="AD1569" s="181">
        <v>727</v>
      </c>
      <c r="AE1569" s="181" t="s">
        <v>84</v>
      </c>
      <c r="AF1569" s="181">
        <v>191</v>
      </c>
      <c r="AG1569" s="181">
        <v>258</v>
      </c>
      <c r="AH1569" s="181">
        <v>150</v>
      </c>
      <c r="AI1569" s="181" t="s">
        <v>84</v>
      </c>
      <c r="AJ1569" s="181">
        <v>101</v>
      </c>
      <c r="AK1569" s="181" t="s">
        <v>84</v>
      </c>
      <c r="AL1569" s="181">
        <v>443</v>
      </c>
    </row>
    <row r="1570" spans="1:38" x14ac:dyDescent="0.25">
      <c r="A1570" s="159" t="s">
        <v>10210</v>
      </c>
      <c r="B1570" s="158">
        <v>0.94520000000000004</v>
      </c>
      <c r="C1570" s="158" t="s">
        <v>84</v>
      </c>
      <c r="D1570" s="158">
        <v>0.97109999999999996</v>
      </c>
      <c r="E1570" s="158">
        <v>0.97670000000000001</v>
      </c>
      <c r="F1570" s="158">
        <v>0.98499999999999999</v>
      </c>
      <c r="G1570" s="158" t="s">
        <v>84</v>
      </c>
      <c r="H1570" s="158" t="s">
        <v>84</v>
      </c>
      <c r="I1570" s="158" t="s">
        <v>84</v>
      </c>
      <c r="J1570" s="158"/>
      <c r="K1570" s="158"/>
      <c r="L1570" s="158"/>
      <c r="M1570" s="158">
        <v>0.92210000000000003</v>
      </c>
      <c r="N1570" s="158">
        <v>0.96160000000000001</v>
      </c>
      <c r="O1570" s="158" t="s">
        <v>84</v>
      </c>
      <c r="P1570" s="158" t="s">
        <v>84</v>
      </c>
      <c r="Q1570" s="158">
        <v>0.91739999999999999</v>
      </c>
      <c r="R1570" s="158">
        <v>0.99009999999999998</v>
      </c>
      <c r="S1570" s="158">
        <v>0.93700000000000006</v>
      </c>
      <c r="T1570" s="158">
        <v>0.99150000000000005</v>
      </c>
      <c r="U1570" s="158">
        <v>0.89080000000000004</v>
      </c>
      <c r="V1570" s="158">
        <v>0.998</v>
      </c>
      <c r="W1570" s="158" t="s">
        <v>84</v>
      </c>
      <c r="X1570" s="158" t="s">
        <v>84</v>
      </c>
      <c r="Y1570" s="158" t="s">
        <v>84</v>
      </c>
      <c r="Z1570" s="158" t="s">
        <v>84</v>
      </c>
      <c r="AA1570" s="158" t="s">
        <v>84</v>
      </c>
      <c r="AB1570" s="158" t="s">
        <v>84</v>
      </c>
      <c r="AC1570" s="158"/>
      <c r="AD1570" s="181">
        <v>691</v>
      </c>
      <c r="AE1570" s="181" t="s">
        <v>84</v>
      </c>
      <c r="AF1570" s="181">
        <v>192</v>
      </c>
      <c r="AG1570" s="181">
        <v>266</v>
      </c>
      <c r="AH1570" s="181">
        <v>112</v>
      </c>
      <c r="AI1570" s="181" t="s">
        <v>84</v>
      </c>
      <c r="AJ1570" s="181" t="s">
        <v>84</v>
      </c>
      <c r="AK1570" s="181" t="s">
        <v>84</v>
      </c>
      <c r="AL1570" s="181">
        <v>308</v>
      </c>
    </row>
    <row r="1571" spans="1:38" x14ac:dyDescent="0.25">
      <c r="A1571" s="159" t="s">
        <v>10211</v>
      </c>
      <c r="B1571" s="158">
        <v>0.92589999999999995</v>
      </c>
      <c r="C1571" s="158" t="s">
        <v>84</v>
      </c>
      <c r="D1571" s="158">
        <v>0.97709999999999997</v>
      </c>
      <c r="E1571" s="158">
        <v>0.93269999999999997</v>
      </c>
      <c r="F1571" s="158">
        <v>0.94550000000000001</v>
      </c>
      <c r="G1571" s="158" t="s">
        <v>84</v>
      </c>
      <c r="H1571" s="158" t="s">
        <v>84</v>
      </c>
      <c r="I1571" s="158" t="s">
        <v>84</v>
      </c>
      <c r="J1571" s="158"/>
      <c r="K1571" s="158"/>
      <c r="L1571" s="158"/>
      <c r="M1571" s="158">
        <v>0.90100000000000002</v>
      </c>
      <c r="N1571" s="158">
        <v>0.94479999999999997</v>
      </c>
      <c r="O1571" s="158" t="s">
        <v>84</v>
      </c>
      <c r="P1571" s="158" t="s">
        <v>84</v>
      </c>
      <c r="Q1571" s="158">
        <v>0.91900000000000004</v>
      </c>
      <c r="R1571" s="158">
        <v>0.99370000000000003</v>
      </c>
      <c r="S1571" s="158">
        <v>0.89100000000000001</v>
      </c>
      <c r="T1571" s="158">
        <v>0.95879999999999999</v>
      </c>
      <c r="U1571" s="158">
        <v>0.87929999999999997</v>
      </c>
      <c r="V1571" s="158">
        <v>0.97589999999999999</v>
      </c>
      <c r="W1571" s="158" t="s">
        <v>84</v>
      </c>
      <c r="X1571" s="158" t="s">
        <v>84</v>
      </c>
      <c r="Y1571" s="158" t="s">
        <v>84</v>
      </c>
      <c r="Z1571" s="158" t="s">
        <v>84</v>
      </c>
      <c r="AA1571" s="158" t="s">
        <v>84</v>
      </c>
      <c r="AB1571" s="158" t="s">
        <v>84</v>
      </c>
      <c r="AC1571" s="158"/>
      <c r="AD1571" s="181">
        <v>704</v>
      </c>
      <c r="AE1571" s="181" t="s">
        <v>84</v>
      </c>
      <c r="AF1571" s="181">
        <v>179</v>
      </c>
      <c r="AG1571" s="181">
        <v>280</v>
      </c>
      <c r="AH1571" s="181">
        <v>133</v>
      </c>
      <c r="AI1571" s="181" t="s">
        <v>84</v>
      </c>
      <c r="AJ1571" s="181" t="s">
        <v>84</v>
      </c>
      <c r="AK1571" s="181" t="s">
        <v>84</v>
      </c>
      <c r="AL1571" s="181">
        <v>357</v>
      </c>
    </row>
    <row r="1572" spans="1:38" x14ac:dyDescent="0.25">
      <c r="A1572" s="159" t="s">
        <v>10212</v>
      </c>
      <c r="B1572" s="158">
        <v>0.91869999999999996</v>
      </c>
      <c r="C1572" s="158" t="s">
        <v>84</v>
      </c>
      <c r="D1572" s="158">
        <v>0.96279999999999999</v>
      </c>
      <c r="E1572" s="158">
        <v>0.95009999999999994</v>
      </c>
      <c r="F1572" s="158">
        <v>0.94910000000000005</v>
      </c>
      <c r="G1572" s="158" t="s">
        <v>84</v>
      </c>
      <c r="H1572" s="158" t="s">
        <v>84</v>
      </c>
      <c r="I1572" s="158" t="s">
        <v>84</v>
      </c>
      <c r="J1572" s="158"/>
      <c r="K1572" s="158"/>
      <c r="L1572" s="158"/>
      <c r="M1572" s="158">
        <v>0.89339999999999997</v>
      </c>
      <c r="N1572" s="158">
        <v>0.93820000000000003</v>
      </c>
      <c r="O1572" s="158" t="s">
        <v>84</v>
      </c>
      <c r="P1572" s="158" t="s">
        <v>84</v>
      </c>
      <c r="Q1572" s="158">
        <v>0.90839999999999999</v>
      </c>
      <c r="R1572" s="158">
        <v>0.98519999999999996</v>
      </c>
      <c r="S1572" s="158">
        <v>0.91090000000000004</v>
      </c>
      <c r="T1572" s="158">
        <v>0.97230000000000005</v>
      </c>
      <c r="U1572" s="158">
        <v>0.88200000000000001</v>
      </c>
      <c r="V1572" s="158">
        <v>0.97850000000000004</v>
      </c>
      <c r="W1572" s="158" t="s">
        <v>84</v>
      </c>
      <c r="X1572" s="158" t="s">
        <v>84</v>
      </c>
      <c r="Y1572" s="158" t="s">
        <v>84</v>
      </c>
      <c r="Z1572" s="158" t="s">
        <v>84</v>
      </c>
      <c r="AA1572" s="158" t="s">
        <v>84</v>
      </c>
      <c r="AB1572" s="158" t="s">
        <v>84</v>
      </c>
      <c r="AC1572" s="158"/>
      <c r="AD1572" s="181">
        <v>731</v>
      </c>
      <c r="AE1572" s="181" t="s">
        <v>84</v>
      </c>
      <c r="AF1572" s="181">
        <v>192</v>
      </c>
      <c r="AG1572" s="181">
        <v>289</v>
      </c>
      <c r="AH1572" s="181">
        <v>128</v>
      </c>
      <c r="AI1572" s="181" t="s">
        <v>84</v>
      </c>
      <c r="AJ1572" s="181" t="s">
        <v>84</v>
      </c>
      <c r="AK1572" s="181" t="s">
        <v>84</v>
      </c>
      <c r="AL1572" s="181">
        <v>386</v>
      </c>
    </row>
    <row r="1573" spans="1:38" x14ac:dyDescent="0.25">
      <c r="A1573" s="159" t="s">
        <v>10213</v>
      </c>
      <c r="B1573" s="158">
        <v>0.94410000000000005</v>
      </c>
      <c r="C1573" s="158" t="s">
        <v>84</v>
      </c>
      <c r="D1573" s="158">
        <v>0.96789999999999998</v>
      </c>
      <c r="E1573" s="158">
        <v>0.97689999999999999</v>
      </c>
      <c r="F1573" s="158">
        <v>0.95979999999999999</v>
      </c>
      <c r="G1573" s="158" t="s">
        <v>84</v>
      </c>
      <c r="H1573" s="158" t="s">
        <v>84</v>
      </c>
      <c r="I1573" s="158" t="s">
        <v>84</v>
      </c>
      <c r="J1573" s="158"/>
      <c r="K1573" s="158"/>
      <c r="L1573" s="158"/>
      <c r="M1573" s="158">
        <v>0.92030000000000001</v>
      </c>
      <c r="N1573" s="158">
        <v>0.96099999999999997</v>
      </c>
      <c r="O1573" s="158" t="s">
        <v>84</v>
      </c>
      <c r="P1573" s="158" t="s">
        <v>84</v>
      </c>
      <c r="Q1573" s="158">
        <v>0.90129999999999999</v>
      </c>
      <c r="R1573" s="158">
        <v>0.98980000000000001</v>
      </c>
      <c r="S1573" s="158">
        <v>0.93659999999999999</v>
      </c>
      <c r="T1573" s="158">
        <v>0.99170000000000003</v>
      </c>
      <c r="U1573" s="158">
        <v>0.89649999999999996</v>
      </c>
      <c r="V1573" s="158">
        <v>0.98470000000000002</v>
      </c>
      <c r="W1573" s="158" t="s">
        <v>84</v>
      </c>
      <c r="X1573" s="158" t="s">
        <v>84</v>
      </c>
      <c r="Y1573" s="158" t="s">
        <v>84</v>
      </c>
      <c r="Z1573" s="158" t="s">
        <v>84</v>
      </c>
      <c r="AA1573" s="158" t="s">
        <v>84</v>
      </c>
      <c r="AB1573" s="158" t="s">
        <v>84</v>
      </c>
      <c r="AC1573" s="158"/>
      <c r="AD1573" s="181">
        <v>633</v>
      </c>
      <c r="AE1573" s="181" t="s">
        <v>84</v>
      </c>
      <c r="AF1573" s="181">
        <v>141</v>
      </c>
      <c r="AG1573" s="181">
        <v>235</v>
      </c>
      <c r="AH1573" s="181">
        <v>125</v>
      </c>
      <c r="AI1573" s="181" t="s">
        <v>84</v>
      </c>
      <c r="AJ1573" s="181" t="s">
        <v>84</v>
      </c>
      <c r="AK1573" s="181" t="s">
        <v>84</v>
      </c>
      <c r="AL1573" s="181">
        <v>262</v>
      </c>
    </row>
    <row r="1574" spans="1:38" x14ac:dyDescent="0.25">
      <c r="A1574" s="159" t="s">
        <v>10214</v>
      </c>
      <c r="B1574" s="158">
        <v>0.9405</v>
      </c>
      <c r="C1574" s="158" t="s">
        <v>84</v>
      </c>
      <c r="D1574" s="158">
        <v>1.0053000000000001</v>
      </c>
      <c r="E1574" s="158">
        <v>0.94850000000000001</v>
      </c>
      <c r="F1574" s="158">
        <v>0.9798</v>
      </c>
      <c r="G1574" s="158" t="s">
        <v>84</v>
      </c>
      <c r="H1574" s="158">
        <v>0.73050000000000004</v>
      </c>
      <c r="I1574" s="158" t="s">
        <v>84</v>
      </c>
      <c r="J1574" s="158"/>
      <c r="K1574" s="158"/>
      <c r="L1574" s="158"/>
      <c r="M1574" s="158">
        <v>0.91700000000000004</v>
      </c>
      <c r="N1574" s="158">
        <v>0.95740000000000003</v>
      </c>
      <c r="O1574" s="158" t="s">
        <v>84</v>
      </c>
      <c r="P1574" s="158" t="s">
        <v>84</v>
      </c>
      <c r="Q1574" s="158">
        <v>1.0053000000000001</v>
      </c>
      <c r="R1574" s="158">
        <v>1.0053000000000001</v>
      </c>
      <c r="S1574" s="158">
        <v>0.90469999999999995</v>
      </c>
      <c r="T1574" s="158">
        <v>0.97240000000000004</v>
      </c>
      <c r="U1574" s="158">
        <v>0.91479999999999995</v>
      </c>
      <c r="V1574" s="158">
        <v>0.99539999999999995</v>
      </c>
      <c r="W1574" s="158" t="s">
        <v>84</v>
      </c>
      <c r="X1574" s="158" t="s">
        <v>84</v>
      </c>
      <c r="Y1574" s="158">
        <v>0.62760000000000005</v>
      </c>
      <c r="Z1574" s="158">
        <v>0.80930000000000002</v>
      </c>
      <c r="AA1574" s="158" t="s">
        <v>84</v>
      </c>
      <c r="AB1574" s="158" t="s">
        <v>84</v>
      </c>
      <c r="AC1574" s="158"/>
      <c r="AD1574" s="181">
        <v>727</v>
      </c>
      <c r="AE1574" s="181" t="s">
        <v>84</v>
      </c>
      <c r="AF1574" s="181">
        <v>191</v>
      </c>
      <c r="AG1574" s="181">
        <v>258</v>
      </c>
      <c r="AH1574" s="181">
        <v>150</v>
      </c>
      <c r="AI1574" s="181" t="s">
        <v>84</v>
      </c>
      <c r="AJ1574" s="181">
        <v>101</v>
      </c>
      <c r="AK1574" s="181" t="s">
        <v>84</v>
      </c>
      <c r="AL1574" s="181">
        <v>443</v>
      </c>
    </row>
    <row r="1575" spans="1:38" x14ac:dyDescent="0.25">
      <c r="A1575" s="159" t="s">
        <v>10215</v>
      </c>
      <c r="B1575" s="158">
        <v>0.90190000000000003</v>
      </c>
      <c r="C1575" s="158" t="s">
        <v>84</v>
      </c>
      <c r="D1575" s="158">
        <v>0.93159999999999998</v>
      </c>
      <c r="E1575" s="158">
        <v>0.9415</v>
      </c>
      <c r="F1575" s="158">
        <v>0.9365</v>
      </c>
      <c r="G1575" s="158" t="s">
        <v>84</v>
      </c>
      <c r="H1575" s="158" t="s">
        <v>84</v>
      </c>
      <c r="I1575" s="158" t="s">
        <v>84</v>
      </c>
      <c r="J1575" s="158"/>
      <c r="K1575" s="158"/>
      <c r="L1575" s="158"/>
      <c r="M1575" s="158">
        <v>0.87380000000000002</v>
      </c>
      <c r="N1575" s="158">
        <v>0.92400000000000004</v>
      </c>
      <c r="O1575" s="158" t="s">
        <v>84</v>
      </c>
      <c r="P1575" s="158" t="s">
        <v>84</v>
      </c>
      <c r="Q1575" s="158">
        <v>0.873</v>
      </c>
      <c r="R1575" s="158">
        <v>0.9637</v>
      </c>
      <c r="S1575" s="158">
        <v>0.89710000000000001</v>
      </c>
      <c r="T1575" s="158">
        <v>0.96709999999999996</v>
      </c>
      <c r="U1575" s="158">
        <v>0.85940000000000005</v>
      </c>
      <c r="V1575" s="158">
        <v>0.97189999999999999</v>
      </c>
      <c r="W1575" s="158" t="s">
        <v>84</v>
      </c>
      <c r="X1575" s="158" t="s">
        <v>84</v>
      </c>
      <c r="Y1575" s="158" t="s">
        <v>84</v>
      </c>
      <c r="Z1575" s="158" t="s">
        <v>84</v>
      </c>
      <c r="AA1575" s="158" t="s">
        <v>84</v>
      </c>
      <c r="AB1575" s="158" t="s">
        <v>84</v>
      </c>
      <c r="AC1575" s="158"/>
      <c r="AD1575" s="181">
        <v>691</v>
      </c>
      <c r="AE1575" s="181" t="s">
        <v>84</v>
      </c>
      <c r="AF1575" s="181">
        <v>192</v>
      </c>
      <c r="AG1575" s="181">
        <v>266</v>
      </c>
      <c r="AH1575" s="181">
        <v>112</v>
      </c>
      <c r="AI1575" s="181" t="s">
        <v>84</v>
      </c>
      <c r="AJ1575" s="181" t="s">
        <v>84</v>
      </c>
      <c r="AK1575" s="181" t="s">
        <v>84</v>
      </c>
      <c r="AL1575" s="181">
        <v>308</v>
      </c>
    </row>
    <row r="1576" spans="1:38" x14ac:dyDescent="0.25">
      <c r="A1576" s="159" t="s">
        <v>10216</v>
      </c>
      <c r="B1576" s="158">
        <v>0.88839999999999997</v>
      </c>
      <c r="C1576" s="158" t="s">
        <v>84</v>
      </c>
      <c r="D1576" s="158">
        <v>0.92730000000000001</v>
      </c>
      <c r="E1576" s="158">
        <v>0.90680000000000005</v>
      </c>
      <c r="F1576" s="158">
        <v>0.91449999999999998</v>
      </c>
      <c r="G1576" s="158" t="s">
        <v>84</v>
      </c>
      <c r="H1576" s="158" t="s">
        <v>84</v>
      </c>
      <c r="I1576" s="158" t="s">
        <v>84</v>
      </c>
      <c r="J1576" s="158"/>
      <c r="K1576" s="158"/>
      <c r="L1576" s="158"/>
      <c r="M1576" s="158">
        <v>0.85929999999999995</v>
      </c>
      <c r="N1576" s="158">
        <v>0.91169999999999995</v>
      </c>
      <c r="O1576" s="158" t="s">
        <v>84</v>
      </c>
      <c r="P1576" s="158" t="s">
        <v>84</v>
      </c>
      <c r="Q1576" s="158">
        <v>0.8669</v>
      </c>
      <c r="R1576" s="158">
        <v>0.96099999999999997</v>
      </c>
      <c r="S1576" s="158">
        <v>0.8599</v>
      </c>
      <c r="T1576" s="158">
        <v>0.93859999999999999</v>
      </c>
      <c r="U1576" s="158">
        <v>0.84160000000000001</v>
      </c>
      <c r="V1576" s="158">
        <v>0.95469999999999999</v>
      </c>
      <c r="W1576" s="158" t="s">
        <v>84</v>
      </c>
      <c r="X1576" s="158" t="s">
        <v>84</v>
      </c>
      <c r="Y1576" s="158" t="s">
        <v>84</v>
      </c>
      <c r="Z1576" s="158" t="s">
        <v>84</v>
      </c>
      <c r="AA1576" s="158" t="s">
        <v>84</v>
      </c>
      <c r="AB1576" s="158" t="s">
        <v>84</v>
      </c>
      <c r="AC1576" s="158"/>
      <c r="AD1576" s="181">
        <v>704</v>
      </c>
      <c r="AE1576" s="181" t="s">
        <v>84</v>
      </c>
      <c r="AF1576" s="181">
        <v>179</v>
      </c>
      <c r="AG1576" s="181">
        <v>280</v>
      </c>
      <c r="AH1576" s="181">
        <v>133</v>
      </c>
      <c r="AI1576" s="181" t="s">
        <v>84</v>
      </c>
      <c r="AJ1576" s="181" t="s">
        <v>84</v>
      </c>
      <c r="AK1576" s="181" t="s">
        <v>84</v>
      </c>
      <c r="AL1576" s="181">
        <v>357</v>
      </c>
    </row>
    <row r="1577" spans="1:38" x14ac:dyDescent="0.25">
      <c r="A1577" s="159" t="s">
        <v>10217</v>
      </c>
      <c r="B1577" s="158">
        <v>0.89319999999999999</v>
      </c>
      <c r="C1577" s="158" t="s">
        <v>84</v>
      </c>
      <c r="D1577" s="158">
        <v>0.95099999999999996</v>
      </c>
      <c r="E1577" s="158">
        <v>0.92559999999999998</v>
      </c>
      <c r="F1577" s="158">
        <v>0.9073</v>
      </c>
      <c r="G1577" s="158" t="s">
        <v>84</v>
      </c>
      <c r="H1577" s="158" t="s">
        <v>84</v>
      </c>
      <c r="I1577" s="158" t="s">
        <v>84</v>
      </c>
      <c r="J1577" s="158"/>
      <c r="K1577" s="158"/>
      <c r="L1577" s="158"/>
      <c r="M1577" s="158">
        <v>0.86470000000000002</v>
      </c>
      <c r="N1577" s="158">
        <v>0.91600000000000004</v>
      </c>
      <c r="O1577" s="158" t="s">
        <v>84</v>
      </c>
      <c r="P1577" s="158" t="s">
        <v>84</v>
      </c>
      <c r="Q1577" s="158">
        <v>0.89059999999999995</v>
      </c>
      <c r="R1577" s="158">
        <v>0.97850000000000004</v>
      </c>
      <c r="S1577" s="158">
        <v>0.88100000000000001</v>
      </c>
      <c r="T1577" s="158">
        <v>0.95399999999999996</v>
      </c>
      <c r="U1577" s="158">
        <v>0.8327</v>
      </c>
      <c r="V1577" s="158">
        <v>0.94969999999999999</v>
      </c>
      <c r="W1577" s="158" t="s">
        <v>84</v>
      </c>
      <c r="X1577" s="158" t="s">
        <v>84</v>
      </c>
      <c r="Y1577" s="158" t="s">
        <v>84</v>
      </c>
      <c r="Z1577" s="158" t="s">
        <v>84</v>
      </c>
      <c r="AA1577" s="158" t="s">
        <v>84</v>
      </c>
      <c r="AB1577" s="158" t="s">
        <v>84</v>
      </c>
      <c r="AC1577" s="158"/>
      <c r="AD1577" s="181">
        <v>731</v>
      </c>
      <c r="AE1577" s="181" t="s">
        <v>84</v>
      </c>
      <c r="AF1577" s="181">
        <v>192</v>
      </c>
      <c r="AG1577" s="181">
        <v>289</v>
      </c>
      <c r="AH1577" s="181">
        <v>128</v>
      </c>
      <c r="AI1577" s="181" t="s">
        <v>84</v>
      </c>
      <c r="AJ1577" s="181" t="s">
        <v>84</v>
      </c>
      <c r="AK1577" s="181" t="s">
        <v>84</v>
      </c>
      <c r="AL1577" s="181">
        <v>386</v>
      </c>
    </row>
    <row r="1578" spans="1:38" x14ac:dyDescent="0.25">
      <c r="A1578" s="159" t="s">
        <v>10218</v>
      </c>
      <c r="B1578" s="158">
        <v>0.92259999999999998</v>
      </c>
      <c r="C1578" s="158" t="s">
        <v>84</v>
      </c>
      <c r="D1578" s="158">
        <v>0.93369999999999997</v>
      </c>
      <c r="E1578" s="158">
        <v>0.96440000000000003</v>
      </c>
      <c r="F1578" s="158">
        <v>0.93110000000000004</v>
      </c>
      <c r="G1578" s="158" t="s">
        <v>84</v>
      </c>
      <c r="H1578" s="158" t="s">
        <v>84</v>
      </c>
      <c r="I1578" s="158" t="s">
        <v>84</v>
      </c>
      <c r="J1578" s="158"/>
      <c r="K1578" s="158"/>
      <c r="L1578" s="158"/>
      <c r="M1578" s="158">
        <v>0.89539999999999997</v>
      </c>
      <c r="N1578" s="158">
        <v>0.94299999999999995</v>
      </c>
      <c r="O1578" s="158" t="s">
        <v>84</v>
      </c>
      <c r="P1578" s="158" t="s">
        <v>84</v>
      </c>
      <c r="Q1578" s="158">
        <v>0.86280000000000001</v>
      </c>
      <c r="R1578" s="158">
        <v>0.96860000000000002</v>
      </c>
      <c r="S1578" s="158">
        <v>0.91969999999999996</v>
      </c>
      <c r="T1578" s="158">
        <v>0.98440000000000005</v>
      </c>
      <c r="U1578" s="158">
        <v>0.86170000000000002</v>
      </c>
      <c r="V1578" s="158">
        <v>0.96640000000000004</v>
      </c>
      <c r="W1578" s="158" t="s">
        <v>84</v>
      </c>
      <c r="X1578" s="158" t="s">
        <v>84</v>
      </c>
      <c r="Y1578" s="158" t="s">
        <v>84</v>
      </c>
      <c r="Z1578" s="158" t="s">
        <v>84</v>
      </c>
      <c r="AA1578" s="158" t="s">
        <v>84</v>
      </c>
      <c r="AB1578" s="158" t="s">
        <v>84</v>
      </c>
      <c r="AC1578" s="158"/>
      <c r="AD1578" s="181">
        <v>633</v>
      </c>
      <c r="AE1578" s="181" t="s">
        <v>84</v>
      </c>
      <c r="AF1578" s="181">
        <v>141</v>
      </c>
      <c r="AG1578" s="181">
        <v>235</v>
      </c>
      <c r="AH1578" s="181">
        <v>125</v>
      </c>
      <c r="AI1578" s="181" t="s">
        <v>84</v>
      </c>
      <c r="AJ1578" s="181" t="s">
        <v>84</v>
      </c>
      <c r="AK1578" s="181" t="s">
        <v>84</v>
      </c>
      <c r="AL1578" s="181">
        <v>262</v>
      </c>
    </row>
    <row r="1579" spans="1:38" x14ac:dyDescent="0.25">
      <c r="A1579" s="159" t="s">
        <v>10219</v>
      </c>
      <c r="B1579" s="158">
        <v>0.91830000000000001</v>
      </c>
      <c r="C1579" s="158" t="s">
        <v>84</v>
      </c>
      <c r="D1579" s="158">
        <v>0.98380000000000001</v>
      </c>
      <c r="E1579" s="158">
        <v>0.92169999999999996</v>
      </c>
      <c r="F1579" s="158">
        <v>0.96619999999999995</v>
      </c>
      <c r="G1579" s="158" t="s">
        <v>84</v>
      </c>
      <c r="H1579" s="158">
        <v>0.69910000000000005</v>
      </c>
      <c r="I1579" s="158" t="s">
        <v>84</v>
      </c>
      <c r="J1579" s="158"/>
      <c r="K1579" s="158"/>
      <c r="L1579" s="158"/>
      <c r="M1579" s="158">
        <v>0.89149999999999996</v>
      </c>
      <c r="N1579" s="158">
        <v>0.93869999999999998</v>
      </c>
      <c r="O1579" s="158" t="s">
        <v>84</v>
      </c>
      <c r="P1579" s="158" t="s">
        <v>84</v>
      </c>
      <c r="Q1579" s="158">
        <v>0.89159999999999995</v>
      </c>
      <c r="R1579" s="158">
        <v>0.99770000000000003</v>
      </c>
      <c r="S1579" s="158">
        <v>0.87219999999999998</v>
      </c>
      <c r="T1579" s="158">
        <v>0.9526</v>
      </c>
      <c r="U1579" s="158">
        <v>0.90039999999999998</v>
      </c>
      <c r="V1579" s="158">
        <v>0.98880000000000001</v>
      </c>
      <c r="W1579" s="158" t="s">
        <v>84</v>
      </c>
      <c r="X1579" s="158" t="s">
        <v>84</v>
      </c>
      <c r="Y1579" s="158">
        <v>0.59260000000000002</v>
      </c>
      <c r="Z1579" s="158">
        <v>0.78280000000000005</v>
      </c>
      <c r="AA1579" s="158" t="s">
        <v>84</v>
      </c>
      <c r="AB1579" s="158" t="s">
        <v>84</v>
      </c>
      <c r="AC1579" s="158"/>
      <c r="AD1579" s="181">
        <v>727</v>
      </c>
      <c r="AE1579" s="181" t="s">
        <v>84</v>
      </c>
      <c r="AF1579" s="181">
        <v>191</v>
      </c>
      <c r="AG1579" s="181">
        <v>258</v>
      </c>
      <c r="AH1579" s="181">
        <v>150</v>
      </c>
      <c r="AI1579" s="181" t="s">
        <v>84</v>
      </c>
      <c r="AJ1579" s="181">
        <v>101</v>
      </c>
      <c r="AK1579" s="181" t="s">
        <v>84</v>
      </c>
      <c r="AL1579" s="181">
        <v>443</v>
      </c>
    </row>
    <row r="1580" spans="1:38" x14ac:dyDescent="0.25">
      <c r="A1580" s="159" t="s">
        <v>10220</v>
      </c>
      <c r="B1580" s="158">
        <v>0.94320000000000004</v>
      </c>
      <c r="C1580" s="158" t="s">
        <v>84</v>
      </c>
      <c r="D1580" s="158">
        <v>0.97919999999999996</v>
      </c>
      <c r="E1580" s="158">
        <v>0.9819</v>
      </c>
      <c r="F1580" s="158">
        <v>0.94350000000000001</v>
      </c>
      <c r="G1580" s="158">
        <v>0.97729999999999995</v>
      </c>
      <c r="H1580" s="158">
        <v>0.56850000000000001</v>
      </c>
      <c r="I1580" s="158">
        <v>0.95899999999999996</v>
      </c>
      <c r="J1580" s="158"/>
      <c r="K1580" s="158"/>
      <c r="L1580" s="158"/>
      <c r="M1580" s="158">
        <v>0.94089999999999996</v>
      </c>
      <c r="N1580" s="158">
        <v>0.94540000000000002</v>
      </c>
      <c r="O1580" s="158" t="s">
        <v>84</v>
      </c>
      <c r="P1580" s="158" t="s">
        <v>84</v>
      </c>
      <c r="Q1580" s="158">
        <v>0.97589999999999999</v>
      </c>
      <c r="R1580" s="158">
        <v>0.98209999999999997</v>
      </c>
      <c r="S1580" s="158">
        <v>0.97899999999999998</v>
      </c>
      <c r="T1580" s="158">
        <v>0.98429999999999995</v>
      </c>
      <c r="U1580" s="158">
        <v>0.93610000000000004</v>
      </c>
      <c r="V1580" s="158">
        <v>0.95009999999999994</v>
      </c>
      <c r="W1580" s="158">
        <v>0.96189999999999998</v>
      </c>
      <c r="X1580" s="158">
        <v>0.98650000000000004</v>
      </c>
      <c r="Y1580" s="158">
        <v>0.55389999999999995</v>
      </c>
      <c r="Z1580" s="158">
        <v>0.58279999999999998</v>
      </c>
      <c r="AA1580" s="158">
        <v>0.94920000000000004</v>
      </c>
      <c r="AB1580" s="158">
        <v>0.96689999999999998</v>
      </c>
      <c r="AC1580" s="158"/>
      <c r="AD1580" s="181">
        <v>67358</v>
      </c>
      <c r="AE1580" s="181" t="s">
        <v>84</v>
      </c>
      <c r="AF1580" s="181">
        <v>22776</v>
      </c>
      <c r="AG1580" s="181">
        <v>27478</v>
      </c>
      <c r="AH1580" s="181">
        <v>6968</v>
      </c>
      <c r="AI1580" s="181">
        <v>1517</v>
      </c>
      <c r="AJ1580" s="181">
        <v>5305</v>
      </c>
      <c r="AK1580" s="181">
        <v>3314</v>
      </c>
      <c r="AL1580" s="181">
        <v>24976</v>
      </c>
    </row>
    <row r="1581" spans="1:38" x14ac:dyDescent="0.25">
      <c r="A1581" s="159" t="s">
        <v>10221</v>
      </c>
      <c r="B1581" s="158">
        <v>0.93840000000000001</v>
      </c>
      <c r="C1581" s="158" t="s">
        <v>84</v>
      </c>
      <c r="D1581" s="158">
        <v>0.97640000000000005</v>
      </c>
      <c r="E1581" s="158">
        <v>0.98050000000000004</v>
      </c>
      <c r="F1581" s="158">
        <v>0.93520000000000003</v>
      </c>
      <c r="G1581" s="158">
        <v>0.97140000000000004</v>
      </c>
      <c r="H1581" s="158">
        <v>0.58130000000000004</v>
      </c>
      <c r="I1581" s="158">
        <v>0.95420000000000005</v>
      </c>
      <c r="J1581" s="158"/>
      <c r="K1581" s="158"/>
      <c r="L1581" s="158"/>
      <c r="M1581" s="158">
        <v>0.93579999999999997</v>
      </c>
      <c r="N1581" s="158">
        <v>0.94079999999999997</v>
      </c>
      <c r="O1581" s="158" t="s">
        <v>84</v>
      </c>
      <c r="P1581" s="158" t="s">
        <v>84</v>
      </c>
      <c r="Q1581" s="158">
        <v>0.97260000000000002</v>
      </c>
      <c r="R1581" s="158">
        <v>0.97970000000000002</v>
      </c>
      <c r="S1581" s="158">
        <v>0.97729999999999995</v>
      </c>
      <c r="T1581" s="158">
        <v>0.98319999999999996</v>
      </c>
      <c r="U1581" s="158">
        <v>0.92679999999999996</v>
      </c>
      <c r="V1581" s="158">
        <v>0.94269999999999998</v>
      </c>
      <c r="W1581" s="158">
        <v>0.95309999999999995</v>
      </c>
      <c r="X1581" s="158">
        <v>0.98270000000000002</v>
      </c>
      <c r="Y1581" s="158">
        <v>0.56640000000000001</v>
      </c>
      <c r="Z1581" s="158">
        <v>0.5958</v>
      </c>
      <c r="AA1581" s="158">
        <v>0.94120000000000004</v>
      </c>
      <c r="AB1581" s="158">
        <v>0.96450000000000002</v>
      </c>
      <c r="AC1581" s="158"/>
      <c r="AD1581" s="181">
        <v>58838</v>
      </c>
      <c r="AE1581" s="181" t="s">
        <v>84</v>
      </c>
      <c r="AF1581" s="181">
        <v>19889</v>
      </c>
      <c r="AG1581" s="181">
        <v>24241</v>
      </c>
      <c r="AH1581" s="181">
        <v>6168</v>
      </c>
      <c r="AI1581" s="181">
        <v>1241</v>
      </c>
      <c r="AJ1581" s="181">
        <v>5132</v>
      </c>
      <c r="AK1581" s="181">
        <v>2167</v>
      </c>
      <c r="AL1581" s="181">
        <v>23992</v>
      </c>
    </row>
    <row r="1582" spans="1:38" x14ac:dyDescent="0.25">
      <c r="A1582" s="159" t="s">
        <v>10222</v>
      </c>
      <c r="B1582" s="158">
        <v>0.92879999999999996</v>
      </c>
      <c r="C1582" s="158" t="s">
        <v>84</v>
      </c>
      <c r="D1582" s="158">
        <v>0.97629999999999995</v>
      </c>
      <c r="E1582" s="158">
        <v>0.98050000000000004</v>
      </c>
      <c r="F1582" s="158">
        <v>0.9345</v>
      </c>
      <c r="G1582" s="158">
        <v>0.96819999999999995</v>
      </c>
      <c r="H1582" s="158">
        <v>0.54900000000000004</v>
      </c>
      <c r="I1582" s="158">
        <v>0.92430000000000001</v>
      </c>
      <c r="J1582" s="158"/>
      <c r="K1582" s="158"/>
      <c r="L1582" s="158"/>
      <c r="M1582" s="158">
        <v>0.92579999999999996</v>
      </c>
      <c r="N1582" s="158">
        <v>0.93169999999999997</v>
      </c>
      <c r="O1582" s="158" t="s">
        <v>84</v>
      </c>
      <c r="P1582" s="158" t="s">
        <v>84</v>
      </c>
      <c r="Q1582" s="158">
        <v>0.97189999999999999</v>
      </c>
      <c r="R1582" s="158">
        <v>0.98</v>
      </c>
      <c r="S1582" s="158">
        <v>0.9768</v>
      </c>
      <c r="T1582" s="158">
        <v>0.98360000000000003</v>
      </c>
      <c r="U1582" s="158">
        <v>0.92520000000000002</v>
      </c>
      <c r="V1582" s="158">
        <v>0.94269999999999998</v>
      </c>
      <c r="W1582" s="158">
        <v>0.94679999999999997</v>
      </c>
      <c r="X1582" s="158">
        <v>0.98109999999999997</v>
      </c>
      <c r="Y1582" s="158">
        <v>0.53380000000000005</v>
      </c>
      <c r="Z1582" s="158">
        <v>0.56399999999999995</v>
      </c>
      <c r="AA1582" s="158">
        <v>0.90459999999999996</v>
      </c>
      <c r="AB1582" s="158">
        <v>0.94</v>
      </c>
      <c r="AC1582" s="158"/>
      <c r="AD1582" s="181">
        <v>48733</v>
      </c>
      <c r="AE1582" s="181" t="s">
        <v>84</v>
      </c>
      <c r="AF1582" s="181">
        <v>16235</v>
      </c>
      <c r="AG1582" s="181">
        <v>19885</v>
      </c>
      <c r="AH1582" s="181">
        <v>5354</v>
      </c>
      <c r="AI1582" s="181">
        <v>1008</v>
      </c>
      <c r="AJ1582" s="181">
        <v>4909</v>
      </c>
      <c r="AK1582" s="181">
        <v>1342</v>
      </c>
      <c r="AL1582" s="181">
        <v>22024</v>
      </c>
    </row>
    <row r="1583" spans="1:38" x14ac:dyDescent="0.25">
      <c r="A1583" s="159" t="s">
        <v>10223</v>
      </c>
      <c r="B1583" s="158">
        <v>0.94889999999999997</v>
      </c>
      <c r="C1583" s="158" t="s">
        <v>84</v>
      </c>
      <c r="D1583" s="158">
        <v>0.97929999999999995</v>
      </c>
      <c r="E1583" s="158">
        <v>0.98040000000000005</v>
      </c>
      <c r="F1583" s="158">
        <v>0.94720000000000004</v>
      </c>
      <c r="G1583" s="158">
        <v>0.9677</v>
      </c>
      <c r="H1583" s="158">
        <v>0.59540000000000004</v>
      </c>
      <c r="I1583" s="158">
        <v>0.97989999999999999</v>
      </c>
      <c r="J1583" s="158"/>
      <c r="K1583" s="158"/>
      <c r="L1583" s="158"/>
      <c r="M1583" s="158">
        <v>0.94679999999999997</v>
      </c>
      <c r="N1583" s="158">
        <v>0.95099999999999996</v>
      </c>
      <c r="O1583" s="158" t="s">
        <v>84</v>
      </c>
      <c r="P1583" s="158" t="s">
        <v>84</v>
      </c>
      <c r="Q1583" s="158">
        <v>0.97599999999999998</v>
      </c>
      <c r="R1583" s="158">
        <v>0.98219999999999996</v>
      </c>
      <c r="S1583" s="158">
        <v>0.97760000000000002</v>
      </c>
      <c r="T1583" s="158">
        <v>0.98280000000000001</v>
      </c>
      <c r="U1583" s="158">
        <v>0.94010000000000005</v>
      </c>
      <c r="V1583" s="158">
        <v>0.95350000000000001</v>
      </c>
      <c r="W1583" s="158">
        <v>0.95399999999999996</v>
      </c>
      <c r="X1583" s="158">
        <v>0.97740000000000005</v>
      </c>
      <c r="Y1583" s="158">
        <v>0.57999999999999996</v>
      </c>
      <c r="Z1583" s="158">
        <v>0.61040000000000005</v>
      </c>
      <c r="AA1583" s="158">
        <v>0.97309999999999997</v>
      </c>
      <c r="AB1583" s="158">
        <v>0.98499999999999999</v>
      </c>
      <c r="AC1583" s="158"/>
      <c r="AD1583" s="181">
        <v>66332</v>
      </c>
      <c r="AE1583" s="181" t="s">
        <v>84</v>
      </c>
      <c r="AF1583" s="181">
        <v>21123</v>
      </c>
      <c r="AG1583" s="181">
        <v>27328</v>
      </c>
      <c r="AH1583" s="181">
        <v>6939</v>
      </c>
      <c r="AI1583" s="181">
        <v>1645</v>
      </c>
      <c r="AJ1583" s="181">
        <v>4699</v>
      </c>
      <c r="AK1583" s="181">
        <v>4598</v>
      </c>
      <c r="AL1583" s="181">
        <v>22004</v>
      </c>
    </row>
    <row r="1584" spans="1:38" x14ac:dyDescent="0.25">
      <c r="A1584" s="159" t="s">
        <v>10224</v>
      </c>
      <c r="B1584" s="158">
        <v>0.92510000000000003</v>
      </c>
      <c r="C1584" s="158" t="s">
        <v>84</v>
      </c>
      <c r="D1584" s="158">
        <v>0.97889999999999999</v>
      </c>
      <c r="E1584" s="158">
        <v>0.98029999999999995</v>
      </c>
      <c r="F1584" s="158">
        <v>0.93940000000000001</v>
      </c>
      <c r="G1584" s="158">
        <v>0.95709999999999995</v>
      </c>
      <c r="H1584" s="158">
        <v>0.57030000000000003</v>
      </c>
      <c r="I1584" s="158">
        <v>0.89249999999999996</v>
      </c>
      <c r="J1584" s="158"/>
      <c r="K1584" s="158"/>
      <c r="L1584" s="158"/>
      <c r="M1584" s="158">
        <v>0.92159999999999997</v>
      </c>
      <c r="N1584" s="158">
        <v>0.92849999999999999</v>
      </c>
      <c r="O1584" s="158" t="s">
        <v>84</v>
      </c>
      <c r="P1584" s="158" t="s">
        <v>84</v>
      </c>
      <c r="Q1584" s="158">
        <v>0.97360000000000002</v>
      </c>
      <c r="R1584" s="158">
        <v>0.98309999999999997</v>
      </c>
      <c r="S1584" s="158">
        <v>0.97589999999999999</v>
      </c>
      <c r="T1584" s="158">
        <v>0.9839</v>
      </c>
      <c r="U1584" s="158">
        <v>0.92859999999999998</v>
      </c>
      <c r="V1584" s="158">
        <v>0.94850000000000001</v>
      </c>
      <c r="W1584" s="158">
        <v>0.93079999999999996</v>
      </c>
      <c r="X1584" s="158">
        <v>0.97350000000000003</v>
      </c>
      <c r="Y1584" s="158">
        <v>0.5544</v>
      </c>
      <c r="Z1584" s="158">
        <v>0.58589999999999998</v>
      </c>
      <c r="AA1584" s="158">
        <v>0.86270000000000002</v>
      </c>
      <c r="AB1584" s="158">
        <v>0.91620000000000001</v>
      </c>
      <c r="AC1584" s="158"/>
      <c r="AD1584" s="181">
        <v>38296</v>
      </c>
      <c r="AE1584" s="181" t="s">
        <v>84</v>
      </c>
      <c r="AF1584" s="181">
        <v>12427</v>
      </c>
      <c r="AG1584" s="181">
        <v>15672</v>
      </c>
      <c r="AH1584" s="181">
        <v>4198</v>
      </c>
      <c r="AI1584" s="181">
        <v>774</v>
      </c>
      <c r="AJ1584" s="181">
        <v>4491</v>
      </c>
      <c r="AK1584" s="181">
        <v>734</v>
      </c>
      <c r="AL1584" s="181">
        <v>18224</v>
      </c>
    </row>
    <row r="1585" spans="1:38" x14ac:dyDescent="0.25">
      <c r="A1585" s="159" t="s">
        <v>10225</v>
      </c>
      <c r="B1585" s="158">
        <v>0.97799999999999998</v>
      </c>
      <c r="C1585" s="158" t="s">
        <v>84</v>
      </c>
      <c r="D1585" s="158">
        <v>0.99970000000000003</v>
      </c>
      <c r="E1585" s="158">
        <v>0.99270000000000003</v>
      </c>
      <c r="F1585" s="158">
        <v>0.97840000000000005</v>
      </c>
      <c r="G1585" s="158">
        <v>0.99329999999999996</v>
      </c>
      <c r="H1585" s="158">
        <v>0.80030000000000001</v>
      </c>
      <c r="I1585" s="158">
        <v>0.98350000000000004</v>
      </c>
      <c r="J1585" s="158"/>
      <c r="K1585" s="158"/>
      <c r="L1585" s="158"/>
      <c r="M1585" s="158">
        <v>0.9768</v>
      </c>
      <c r="N1585" s="158">
        <v>0.97919999999999996</v>
      </c>
      <c r="O1585" s="158" t="s">
        <v>84</v>
      </c>
      <c r="P1585" s="158" t="s">
        <v>84</v>
      </c>
      <c r="Q1585" s="158">
        <v>0.99680000000000002</v>
      </c>
      <c r="R1585" s="158">
        <v>1</v>
      </c>
      <c r="S1585" s="158">
        <v>0.99150000000000005</v>
      </c>
      <c r="T1585" s="158">
        <v>0.99380000000000002</v>
      </c>
      <c r="U1585" s="158">
        <v>0.97440000000000004</v>
      </c>
      <c r="V1585" s="158">
        <v>0.98170000000000002</v>
      </c>
      <c r="W1585" s="158">
        <v>0.98619999999999997</v>
      </c>
      <c r="X1585" s="158">
        <v>0.99670000000000003</v>
      </c>
      <c r="Y1585" s="158">
        <v>0.78910000000000002</v>
      </c>
      <c r="Z1585" s="158">
        <v>0.81089999999999995</v>
      </c>
      <c r="AA1585" s="158">
        <v>0.97809999999999997</v>
      </c>
      <c r="AB1585" s="158">
        <v>0.98750000000000004</v>
      </c>
      <c r="AC1585" s="158"/>
      <c r="AD1585" s="181">
        <v>67358</v>
      </c>
      <c r="AE1585" s="181" t="s">
        <v>84</v>
      </c>
      <c r="AF1585" s="181">
        <v>22776</v>
      </c>
      <c r="AG1585" s="181">
        <v>27478</v>
      </c>
      <c r="AH1585" s="181">
        <v>6968</v>
      </c>
      <c r="AI1585" s="181">
        <v>1517</v>
      </c>
      <c r="AJ1585" s="181">
        <v>5305</v>
      </c>
      <c r="AK1585" s="181">
        <v>3314</v>
      </c>
      <c r="AL1585" s="181">
        <v>24976</v>
      </c>
    </row>
    <row r="1586" spans="1:38" x14ac:dyDescent="0.25">
      <c r="A1586" s="159" t="s">
        <v>10226</v>
      </c>
      <c r="B1586" s="158">
        <v>0.97709999999999997</v>
      </c>
      <c r="C1586" s="158" t="s">
        <v>84</v>
      </c>
      <c r="D1586" s="158">
        <v>1.0002</v>
      </c>
      <c r="E1586" s="158">
        <v>0.99250000000000005</v>
      </c>
      <c r="F1586" s="158">
        <v>0.97370000000000001</v>
      </c>
      <c r="G1586" s="158">
        <v>0.98599999999999999</v>
      </c>
      <c r="H1586" s="158">
        <v>0.81799999999999995</v>
      </c>
      <c r="I1586" s="158">
        <v>0.97440000000000004</v>
      </c>
      <c r="J1586" s="158"/>
      <c r="K1586" s="158"/>
      <c r="L1586" s="158"/>
      <c r="M1586" s="158">
        <v>0.97570000000000001</v>
      </c>
      <c r="N1586" s="158">
        <v>0.97829999999999995</v>
      </c>
      <c r="O1586" s="158" t="s">
        <v>84</v>
      </c>
      <c r="P1586" s="158" t="s">
        <v>84</v>
      </c>
      <c r="Q1586" s="158">
        <v>1.0002</v>
      </c>
      <c r="R1586" s="158">
        <v>1.0002</v>
      </c>
      <c r="S1586" s="158">
        <v>0.99109999999999998</v>
      </c>
      <c r="T1586" s="158">
        <v>0.99360000000000004</v>
      </c>
      <c r="U1586" s="158">
        <v>0.96909999999999996</v>
      </c>
      <c r="V1586" s="158">
        <v>0.97770000000000001</v>
      </c>
      <c r="W1586" s="158">
        <v>0.97660000000000002</v>
      </c>
      <c r="X1586" s="158">
        <v>0.99160000000000004</v>
      </c>
      <c r="Y1586" s="158">
        <v>0.80700000000000005</v>
      </c>
      <c r="Z1586" s="158">
        <v>0.82840000000000003</v>
      </c>
      <c r="AA1586" s="158">
        <v>0.96630000000000005</v>
      </c>
      <c r="AB1586" s="158">
        <v>0.98050000000000004</v>
      </c>
      <c r="AC1586" s="158"/>
      <c r="AD1586" s="181">
        <v>58838</v>
      </c>
      <c r="AE1586" s="181" t="s">
        <v>84</v>
      </c>
      <c r="AF1586" s="181">
        <v>19889</v>
      </c>
      <c r="AG1586" s="181">
        <v>24241</v>
      </c>
      <c r="AH1586" s="181">
        <v>6168</v>
      </c>
      <c r="AI1586" s="181">
        <v>1241</v>
      </c>
      <c r="AJ1586" s="181">
        <v>5132</v>
      </c>
      <c r="AK1586" s="181">
        <v>2167</v>
      </c>
      <c r="AL1586" s="181">
        <v>23992</v>
      </c>
    </row>
    <row r="1587" spans="1:38" x14ac:dyDescent="0.25">
      <c r="A1587" s="159" t="s">
        <v>10227</v>
      </c>
      <c r="B1587" s="158">
        <v>0.97319999999999995</v>
      </c>
      <c r="C1587" s="158" t="s">
        <v>84</v>
      </c>
      <c r="D1587" s="158">
        <v>1.0008999999999999</v>
      </c>
      <c r="E1587" s="158">
        <v>0.99160000000000004</v>
      </c>
      <c r="F1587" s="158">
        <v>0.97689999999999999</v>
      </c>
      <c r="G1587" s="158">
        <v>0.99329999999999996</v>
      </c>
      <c r="H1587" s="158">
        <v>0.80249999999999999</v>
      </c>
      <c r="I1587" s="158">
        <v>0.96130000000000004</v>
      </c>
      <c r="J1587" s="158"/>
      <c r="K1587" s="158"/>
      <c r="L1587" s="158"/>
      <c r="M1587" s="158">
        <v>0.97160000000000002</v>
      </c>
      <c r="N1587" s="158">
        <v>0.97470000000000001</v>
      </c>
      <c r="O1587" s="158" t="s">
        <v>84</v>
      </c>
      <c r="P1587" s="158" t="s">
        <v>84</v>
      </c>
      <c r="Q1587" s="158">
        <v>1.0008999999999999</v>
      </c>
      <c r="R1587" s="158">
        <v>1.0008999999999999</v>
      </c>
      <c r="S1587" s="158">
        <v>0.9899</v>
      </c>
      <c r="T1587" s="158">
        <v>0.9929</v>
      </c>
      <c r="U1587" s="158">
        <v>0.97209999999999996</v>
      </c>
      <c r="V1587" s="158">
        <v>0.98080000000000001</v>
      </c>
      <c r="W1587" s="158">
        <v>0.98319999999999996</v>
      </c>
      <c r="X1587" s="158">
        <v>0.99729999999999996</v>
      </c>
      <c r="Y1587" s="158">
        <v>0.79100000000000004</v>
      </c>
      <c r="Z1587" s="158">
        <v>0.8135</v>
      </c>
      <c r="AA1587" s="158">
        <v>0.94889999999999997</v>
      </c>
      <c r="AB1587" s="158">
        <v>0.97070000000000001</v>
      </c>
      <c r="AC1587" s="158"/>
      <c r="AD1587" s="181">
        <v>48733</v>
      </c>
      <c r="AE1587" s="181" t="s">
        <v>84</v>
      </c>
      <c r="AF1587" s="181">
        <v>16235</v>
      </c>
      <c r="AG1587" s="181">
        <v>19885</v>
      </c>
      <c r="AH1587" s="181">
        <v>5354</v>
      </c>
      <c r="AI1587" s="181">
        <v>1008</v>
      </c>
      <c r="AJ1587" s="181">
        <v>4909</v>
      </c>
      <c r="AK1587" s="181">
        <v>1342</v>
      </c>
      <c r="AL1587" s="181">
        <v>22024</v>
      </c>
    </row>
    <row r="1588" spans="1:38" x14ac:dyDescent="0.25">
      <c r="A1588" s="159" t="s">
        <v>10228</v>
      </c>
      <c r="B1588" s="158">
        <v>0.98229999999999995</v>
      </c>
      <c r="C1588" s="158" t="s">
        <v>84</v>
      </c>
      <c r="D1588" s="158">
        <v>1.0009999999999999</v>
      </c>
      <c r="E1588" s="158">
        <v>0.99350000000000005</v>
      </c>
      <c r="F1588" s="158">
        <v>0.98029999999999995</v>
      </c>
      <c r="G1588" s="158">
        <v>0.99160000000000004</v>
      </c>
      <c r="H1588" s="158">
        <v>0.82530000000000003</v>
      </c>
      <c r="I1588" s="158">
        <v>0.98929999999999996</v>
      </c>
      <c r="J1588" s="158"/>
      <c r="K1588" s="158"/>
      <c r="L1588" s="158"/>
      <c r="M1588" s="158">
        <v>0.98119999999999996</v>
      </c>
      <c r="N1588" s="158">
        <v>0.98329999999999995</v>
      </c>
      <c r="O1588" s="158" t="s">
        <v>84</v>
      </c>
      <c r="P1588" s="158" t="s">
        <v>84</v>
      </c>
      <c r="Q1588" s="158">
        <v>1.0009999999999999</v>
      </c>
      <c r="R1588" s="158">
        <v>1.0009999999999999</v>
      </c>
      <c r="S1588" s="158">
        <v>0.99229999999999996</v>
      </c>
      <c r="T1588" s="158">
        <v>0.99450000000000005</v>
      </c>
      <c r="U1588" s="158">
        <v>0.97650000000000003</v>
      </c>
      <c r="V1588" s="158">
        <v>0.98350000000000004</v>
      </c>
      <c r="W1588" s="158">
        <v>0.9849</v>
      </c>
      <c r="X1588" s="158">
        <v>0.99539999999999995</v>
      </c>
      <c r="Y1588" s="158">
        <v>0.81399999999999995</v>
      </c>
      <c r="Z1588" s="158">
        <v>0.83599999999999997</v>
      </c>
      <c r="AA1588" s="158">
        <v>0.98550000000000004</v>
      </c>
      <c r="AB1588" s="158">
        <v>0.99209999999999998</v>
      </c>
      <c r="AC1588" s="158"/>
      <c r="AD1588" s="181">
        <v>66332</v>
      </c>
      <c r="AE1588" s="181" t="s">
        <v>84</v>
      </c>
      <c r="AF1588" s="181">
        <v>21123</v>
      </c>
      <c r="AG1588" s="181">
        <v>27328</v>
      </c>
      <c r="AH1588" s="181">
        <v>6939</v>
      </c>
      <c r="AI1588" s="181">
        <v>1645</v>
      </c>
      <c r="AJ1588" s="181">
        <v>4699</v>
      </c>
      <c r="AK1588" s="181">
        <v>4598</v>
      </c>
      <c r="AL1588" s="181">
        <v>22004</v>
      </c>
    </row>
    <row r="1589" spans="1:38" x14ac:dyDescent="0.25">
      <c r="A1589" s="159" t="s">
        <v>10229</v>
      </c>
      <c r="B1589" s="158">
        <v>0.97</v>
      </c>
      <c r="C1589" s="158" t="s">
        <v>84</v>
      </c>
      <c r="D1589" s="158">
        <v>1.0003</v>
      </c>
      <c r="E1589" s="158">
        <v>0.9909</v>
      </c>
      <c r="F1589" s="158">
        <v>0.97450000000000003</v>
      </c>
      <c r="G1589" s="158">
        <v>0.99319999999999997</v>
      </c>
      <c r="H1589" s="158">
        <v>0.8095</v>
      </c>
      <c r="I1589" s="158">
        <v>0.94179999999999997</v>
      </c>
      <c r="J1589" s="158"/>
      <c r="K1589" s="158"/>
      <c r="L1589" s="158"/>
      <c r="M1589" s="158">
        <v>0.96809999999999996</v>
      </c>
      <c r="N1589" s="158">
        <v>0.97170000000000001</v>
      </c>
      <c r="O1589" s="158" t="s">
        <v>84</v>
      </c>
      <c r="P1589" s="158" t="s">
        <v>84</v>
      </c>
      <c r="Q1589" s="158">
        <v>1.0003</v>
      </c>
      <c r="R1589" s="158">
        <v>1.0003</v>
      </c>
      <c r="S1589" s="158">
        <v>0.9889</v>
      </c>
      <c r="T1589" s="158">
        <v>0.99250000000000005</v>
      </c>
      <c r="U1589" s="158">
        <v>0.96879999999999999</v>
      </c>
      <c r="V1589" s="158">
        <v>0.97909999999999997</v>
      </c>
      <c r="W1589" s="158">
        <v>0.98050000000000004</v>
      </c>
      <c r="X1589" s="158">
        <v>0.99760000000000004</v>
      </c>
      <c r="Y1589" s="158">
        <v>0.79759999999999998</v>
      </c>
      <c r="Z1589" s="158">
        <v>0.82089999999999996</v>
      </c>
      <c r="AA1589" s="158">
        <v>0.92159999999999997</v>
      </c>
      <c r="AB1589" s="158">
        <v>0.95699999999999996</v>
      </c>
      <c r="AC1589" s="158"/>
      <c r="AD1589" s="181">
        <v>38296</v>
      </c>
      <c r="AE1589" s="181" t="s">
        <v>84</v>
      </c>
      <c r="AF1589" s="181">
        <v>12427</v>
      </c>
      <c r="AG1589" s="181">
        <v>15672</v>
      </c>
      <c r="AH1589" s="181">
        <v>4198</v>
      </c>
      <c r="AI1589" s="181">
        <v>774</v>
      </c>
      <c r="AJ1589" s="181">
        <v>4491</v>
      </c>
      <c r="AK1589" s="181">
        <v>734</v>
      </c>
      <c r="AL1589" s="181">
        <v>18224</v>
      </c>
    </row>
    <row r="1590" spans="1:38" x14ac:dyDescent="0.25">
      <c r="A1590" s="159" t="s">
        <v>10230</v>
      </c>
      <c r="B1590" s="158">
        <v>0.90749999999999997</v>
      </c>
      <c r="C1590" s="158" t="s">
        <v>84</v>
      </c>
      <c r="D1590" s="158">
        <v>0.93720000000000003</v>
      </c>
      <c r="E1590" s="158">
        <v>0.96360000000000001</v>
      </c>
      <c r="F1590" s="158">
        <v>0.91</v>
      </c>
      <c r="G1590" s="158">
        <v>0.94879999999999998</v>
      </c>
      <c r="H1590" s="158">
        <v>0.45519999999999999</v>
      </c>
      <c r="I1590" s="158">
        <v>0.93640000000000001</v>
      </c>
      <c r="J1590" s="158"/>
      <c r="K1590" s="158"/>
      <c r="L1590" s="158"/>
      <c r="M1590" s="158">
        <v>0.90439999999999998</v>
      </c>
      <c r="N1590" s="158">
        <v>0.91049999999999998</v>
      </c>
      <c r="O1590" s="158" t="s">
        <v>84</v>
      </c>
      <c r="P1590" s="158" t="s">
        <v>84</v>
      </c>
      <c r="Q1590" s="158">
        <v>0.93200000000000005</v>
      </c>
      <c r="R1590" s="158">
        <v>0.94199999999999995</v>
      </c>
      <c r="S1590" s="158">
        <v>0.95960000000000001</v>
      </c>
      <c r="T1590" s="158">
        <v>0.96730000000000005</v>
      </c>
      <c r="U1590" s="158">
        <v>0.90010000000000001</v>
      </c>
      <c r="V1590" s="158">
        <v>0.91900000000000004</v>
      </c>
      <c r="W1590" s="158">
        <v>0.92789999999999995</v>
      </c>
      <c r="X1590" s="158">
        <v>0.9637</v>
      </c>
      <c r="Y1590" s="158">
        <v>0.43969999999999998</v>
      </c>
      <c r="Z1590" s="158">
        <v>0.47060000000000002</v>
      </c>
      <c r="AA1590" s="158">
        <v>0.9234</v>
      </c>
      <c r="AB1590" s="158">
        <v>0.94730000000000003</v>
      </c>
      <c r="AC1590" s="158"/>
      <c r="AD1590" s="181">
        <v>67358</v>
      </c>
      <c r="AE1590" s="181" t="s">
        <v>84</v>
      </c>
      <c r="AF1590" s="181">
        <v>22776</v>
      </c>
      <c r="AG1590" s="181">
        <v>27478</v>
      </c>
      <c r="AH1590" s="181">
        <v>6968</v>
      </c>
      <c r="AI1590" s="181">
        <v>1517</v>
      </c>
      <c r="AJ1590" s="181">
        <v>5305</v>
      </c>
      <c r="AK1590" s="181">
        <v>3314</v>
      </c>
      <c r="AL1590" s="181">
        <v>24976</v>
      </c>
    </row>
    <row r="1591" spans="1:38" x14ac:dyDescent="0.25">
      <c r="A1591" s="159" t="s">
        <v>10231</v>
      </c>
      <c r="B1591" s="158">
        <v>0.90110000000000001</v>
      </c>
      <c r="C1591" s="158" t="s">
        <v>84</v>
      </c>
      <c r="D1591" s="158">
        <v>0.93520000000000003</v>
      </c>
      <c r="E1591" s="158">
        <v>0.96199999999999997</v>
      </c>
      <c r="F1591" s="158">
        <v>0.90110000000000001</v>
      </c>
      <c r="G1591" s="158">
        <v>0.93369999999999997</v>
      </c>
      <c r="H1591" s="158">
        <v>0.4577</v>
      </c>
      <c r="I1591" s="158">
        <v>0.93779999999999997</v>
      </c>
      <c r="J1591" s="158"/>
      <c r="K1591" s="158"/>
      <c r="L1591" s="158"/>
      <c r="M1591" s="158">
        <v>0.89759999999999995</v>
      </c>
      <c r="N1591" s="158">
        <v>0.90449999999999997</v>
      </c>
      <c r="O1591" s="158" t="s">
        <v>84</v>
      </c>
      <c r="P1591" s="158" t="s">
        <v>84</v>
      </c>
      <c r="Q1591" s="158">
        <v>0.9294</v>
      </c>
      <c r="R1591" s="158">
        <v>0.9405</v>
      </c>
      <c r="S1591" s="158">
        <v>0.95750000000000002</v>
      </c>
      <c r="T1591" s="158">
        <v>0.96619999999999995</v>
      </c>
      <c r="U1591" s="158">
        <v>0.89</v>
      </c>
      <c r="V1591" s="158">
        <v>0.91120000000000001</v>
      </c>
      <c r="W1591" s="158">
        <v>0.90890000000000004</v>
      </c>
      <c r="X1591" s="158">
        <v>0.95189999999999997</v>
      </c>
      <c r="Y1591" s="158">
        <v>0.44159999999999999</v>
      </c>
      <c r="Z1591" s="158">
        <v>0.47349999999999998</v>
      </c>
      <c r="AA1591" s="158">
        <v>0.92079999999999995</v>
      </c>
      <c r="AB1591" s="158">
        <v>0.95120000000000005</v>
      </c>
      <c r="AC1591" s="158"/>
      <c r="AD1591" s="181">
        <v>58838</v>
      </c>
      <c r="AE1591" s="181" t="s">
        <v>84</v>
      </c>
      <c r="AF1591" s="181">
        <v>19889</v>
      </c>
      <c r="AG1591" s="181">
        <v>24241</v>
      </c>
      <c r="AH1591" s="181">
        <v>6168</v>
      </c>
      <c r="AI1591" s="181">
        <v>1241</v>
      </c>
      <c r="AJ1591" s="181">
        <v>5132</v>
      </c>
      <c r="AK1591" s="181">
        <v>2167</v>
      </c>
      <c r="AL1591" s="181">
        <v>23992</v>
      </c>
    </row>
    <row r="1592" spans="1:38" x14ac:dyDescent="0.25">
      <c r="A1592" s="159" t="s">
        <v>10232</v>
      </c>
      <c r="B1592" s="158">
        <v>0.88890000000000002</v>
      </c>
      <c r="C1592" s="158" t="s">
        <v>84</v>
      </c>
      <c r="D1592" s="158">
        <v>0.92930000000000001</v>
      </c>
      <c r="E1592" s="158">
        <v>0.9637</v>
      </c>
      <c r="F1592" s="158">
        <v>0.89700000000000002</v>
      </c>
      <c r="G1592" s="158">
        <v>0.93510000000000004</v>
      </c>
      <c r="H1592" s="158">
        <v>0.43280000000000002</v>
      </c>
      <c r="I1592" s="158">
        <v>0.89139999999999997</v>
      </c>
      <c r="J1592" s="158"/>
      <c r="K1592" s="158"/>
      <c r="L1592" s="158"/>
      <c r="M1592" s="158">
        <v>0.88490000000000002</v>
      </c>
      <c r="N1592" s="158">
        <v>0.89280000000000004</v>
      </c>
      <c r="O1592" s="158" t="s">
        <v>84</v>
      </c>
      <c r="P1592" s="158" t="s">
        <v>84</v>
      </c>
      <c r="Q1592" s="158">
        <v>0.92259999999999998</v>
      </c>
      <c r="R1592" s="158">
        <v>0.93540000000000001</v>
      </c>
      <c r="S1592" s="158">
        <v>0.95840000000000003</v>
      </c>
      <c r="T1592" s="158">
        <v>0.96819999999999995</v>
      </c>
      <c r="U1592" s="158">
        <v>0.88470000000000004</v>
      </c>
      <c r="V1592" s="158">
        <v>0.90810000000000002</v>
      </c>
      <c r="W1592" s="158">
        <v>0.90649999999999997</v>
      </c>
      <c r="X1592" s="158">
        <v>0.95520000000000005</v>
      </c>
      <c r="Y1592" s="158">
        <v>0.4168</v>
      </c>
      <c r="Z1592" s="158">
        <v>0.44879999999999998</v>
      </c>
      <c r="AA1592" s="158">
        <v>0.86650000000000005</v>
      </c>
      <c r="AB1592" s="158">
        <v>0.91200000000000003</v>
      </c>
      <c r="AC1592" s="158"/>
      <c r="AD1592" s="181">
        <v>48733</v>
      </c>
      <c r="AE1592" s="181" t="s">
        <v>84</v>
      </c>
      <c r="AF1592" s="181">
        <v>16235</v>
      </c>
      <c r="AG1592" s="181">
        <v>19885</v>
      </c>
      <c r="AH1592" s="181">
        <v>5354</v>
      </c>
      <c r="AI1592" s="181">
        <v>1008</v>
      </c>
      <c r="AJ1592" s="181">
        <v>4909</v>
      </c>
      <c r="AK1592" s="181">
        <v>1342</v>
      </c>
      <c r="AL1592" s="181">
        <v>22024</v>
      </c>
    </row>
    <row r="1593" spans="1:38" x14ac:dyDescent="0.25">
      <c r="A1593" s="159" t="s">
        <v>10233</v>
      </c>
      <c r="B1593" s="158">
        <v>0.91600000000000004</v>
      </c>
      <c r="C1593" s="158" t="s">
        <v>84</v>
      </c>
      <c r="D1593" s="158">
        <v>0.93989999999999996</v>
      </c>
      <c r="E1593" s="158">
        <v>0.9627</v>
      </c>
      <c r="F1593" s="158">
        <v>0.9153</v>
      </c>
      <c r="G1593" s="158">
        <v>0.94310000000000005</v>
      </c>
      <c r="H1593" s="158">
        <v>0.48120000000000002</v>
      </c>
      <c r="I1593" s="158">
        <v>0.96450000000000002</v>
      </c>
      <c r="J1593" s="158"/>
      <c r="K1593" s="158"/>
      <c r="L1593" s="158"/>
      <c r="M1593" s="158">
        <v>0.91310000000000002</v>
      </c>
      <c r="N1593" s="158">
        <v>0.91890000000000005</v>
      </c>
      <c r="O1593" s="158" t="s">
        <v>84</v>
      </c>
      <c r="P1593" s="158" t="s">
        <v>84</v>
      </c>
      <c r="Q1593" s="158">
        <v>0.93469999999999998</v>
      </c>
      <c r="R1593" s="158">
        <v>0.9446</v>
      </c>
      <c r="S1593" s="158">
        <v>0.95879999999999999</v>
      </c>
      <c r="T1593" s="158">
        <v>0.96619999999999995</v>
      </c>
      <c r="U1593" s="158">
        <v>0.90580000000000005</v>
      </c>
      <c r="V1593" s="158">
        <v>0.92379999999999995</v>
      </c>
      <c r="W1593" s="158">
        <v>0.92469999999999997</v>
      </c>
      <c r="X1593" s="158">
        <v>0.95709999999999995</v>
      </c>
      <c r="Y1593" s="158">
        <v>0.46460000000000001</v>
      </c>
      <c r="Z1593" s="158">
        <v>0.49759999999999999</v>
      </c>
      <c r="AA1593" s="158">
        <v>0.95520000000000005</v>
      </c>
      <c r="AB1593" s="158">
        <v>0.97189999999999999</v>
      </c>
      <c r="AC1593" s="158"/>
      <c r="AD1593" s="181">
        <v>66332</v>
      </c>
      <c r="AE1593" s="181" t="s">
        <v>84</v>
      </c>
      <c r="AF1593" s="181">
        <v>21123</v>
      </c>
      <c r="AG1593" s="181">
        <v>27328</v>
      </c>
      <c r="AH1593" s="181">
        <v>6939</v>
      </c>
      <c r="AI1593" s="181">
        <v>1645</v>
      </c>
      <c r="AJ1593" s="181">
        <v>4699</v>
      </c>
      <c r="AK1593" s="181">
        <v>4598</v>
      </c>
      <c r="AL1593" s="181">
        <v>22004</v>
      </c>
    </row>
    <row r="1594" spans="1:38" x14ac:dyDescent="0.25">
      <c r="A1594" s="159" t="s">
        <v>10234</v>
      </c>
      <c r="B1594" s="158">
        <v>0.88680000000000003</v>
      </c>
      <c r="C1594" s="158" t="s">
        <v>84</v>
      </c>
      <c r="D1594" s="158">
        <v>0.93930000000000002</v>
      </c>
      <c r="E1594" s="158">
        <v>0.96809999999999996</v>
      </c>
      <c r="F1594" s="158">
        <v>0.89790000000000003</v>
      </c>
      <c r="G1594" s="158">
        <v>0.9335</v>
      </c>
      <c r="H1594" s="158">
        <v>0.44650000000000001</v>
      </c>
      <c r="I1594" s="158">
        <v>0.84</v>
      </c>
      <c r="J1594" s="158"/>
      <c r="K1594" s="158"/>
      <c r="L1594" s="158"/>
      <c r="M1594" s="158">
        <v>0.8821</v>
      </c>
      <c r="N1594" s="158">
        <v>0.89119999999999999</v>
      </c>
      <c r="O1594" s="158" t="s">
        <v>84</v>
      </c>
      <c r="P1594" s="158" t="s">
        <v>84</v>
      </c>
      <c r="Q1594" s="158">
        <v>0.93149999999999999</v>
      </c>
      <c r="R1594" s="158">
        <v>0.94630000000000003</v>
      </c>
      <c r="S1594" s="158">
        <v>0.96189999999999998</v>
      </c>
      <c r="T1594" s="158">
        <v>0.97330000000000005</v>
      </c>
      <c r="U1594" s="158">
        <v>0.88349999999999995</v>
      </c>
      <c r="V1594" s="158">
        <v>0.91069999999999995</v>
      </c>
      <c r="W1594" s="158">
        <v>0.89929999999999999</v>
      </c>
      <c r="X1594" s="158">
        <v>0.95640000000000003</v>
      </c>
      <c r="Y1594" s="158">
        <v>0.4294</v>
      </c>
      <c r="Z1594" s="158">
        <v>0.46329999999999999</v>
      </c>
      <c r="AA1594" s="158">
        <v>0.80289999999999995</v>
      </c>
      <c r="AB1594" s="158">
        <v>0.87080000000000002</v>
      </c>
      <c r="AC1594" s="158"/>
      <c r="AD1594" s="181">
        <v>38296</v>
      </c>
      <c r="AE1594" s="181" t="s">
        <v>84</v>
      </c>
      <c r="AF1594" s="181">
        <v>12427</v>
      </c>
      <c r="AG1594" s="181">
        <v>15672</v>
      </c>
      <c r="AH1594" s="181">
        <v>4198</v>
      </c>
      <c r="AI1594" s="181">
        <v>774</v>
      </c>
      <c r="AJ1594" s="181">
        <v>4491</v>
      </c>
      <c r="AK1594" s="181">
        <v>734</v>
      </c>
      <c r="AL1594" s="181">
        <v>18224</v>
      </c>
    </row>
    <row r="1595" spans="1:38" x14ac:dyDescent="0.25">
      <c r="A1595" s="159" t="s">
        <v>10235</v>
      </c>
      <c r="B1595" s="158">
        <v>0.88239999999999996</v>
      </c>
      <c r="C1595" s="158" t="s">
        <v>84</v>
      </c>
      <c r="D1595" s="158">
        <v>0.9002</v>
      </c>
      <c r="E1595" s="158">
        <v>0.9516</v>
      </c>
      <c r="F1595" s="158">
        <v>0.89049999999999996</v>
      </c>
      <c r="G1595" s="158">
        <v>0.93079999999999996</v>
      </c>
      <c r="H1595" s="158">
        <v>0.39219999999999999</v>
      </c>
      <c r="I1595" s="158">
        <v>0.92300000000000004</v>
      </c>
      <c r="J1595" s="158"/>
      <c r="K1595" s="158"/>
      <c r="L1595" s="158"/>
      <c r="M1595" s="158">
        <v>0.87860000000000005</v>
      </c>
      <c r="N1595" s="158">
        <v>0.8861</v>
      </c>
      <c r="O1595" s="158" t="s">
        <v>84</v>
      </c>
      <c r="P1595" s="158" t="s">
        <v>84</v>
      </c>
      <c r="Q1595" s="158">
        <v>0.89339999999999997</v>
      </c>
      <c r="R1595" s="158">
        <v>0.90659999999999996</v>
      </c>
      <c r="S1595" s="158">
        <v>0.94640000000000002</v>
      </c>
      <c r="T1595" s="158">
        <v>0.95630000000000004</v>
      </c>
      <c r="U1595" s="158">
        <v>0.87860000000000005</v>
      </c>
      <c r="V1595" s="158">
        <v>0.90129999999999999</v>
      </c>
      <c r="W1595" s="158">
        <v>0.9052</v>
      </c>
      <c r="X1595" s="158">
        <v>0.94979999999999998</v>
      </c>
      <c r="Y1595" s="158">
        <v>0.37559999999999999</v>
      </c>
      <c r="Z1595" s="158">
        <v>0.4088</v>
      </c>
      <c r="AA1595" s="158">
        <v>0.90720000000000001</v>
      </c>
      <c r="AB1595" s="158">
        <v>0.93620000000000003</v>
      </c>
      <c r="AC1595" s="158"/>
      <c r="AD1595" s="181">
        <v>67358</v>
      </c>
      <c r="AE1595" s="181" t="s">
        <v>84</v>
      </c>
      <c r="AF1595" s="181">
        <v>22776</v>
      </c>
      <c r="AG1595" s="181">
        <v>27478</v>
      </c>
      <c r="AH1595" s="181">
        <v>6968</v>
      </c>
      <c r="AI1595" s="181">
        <v>1517</v>
      </c>
      <c r="AJ1595" s="181">
        <v>5305</v>
      </c>
      <c r="AK1595" s="181">
        <v>3314</v>
      </c>
      <c r="AL1595" s="181">
        <v>24976</v>
      </c>
    </row>
    <row r="1596" spans="1:38" x14ac:dyDescent="0.25">
      <c r="A1596" s="159" t="s">
        <v>10236</v>
      </c>
      <c r="B1596" s="158">
        <v>0.87129999999999996</v>
      </c>
      <c r="C1596" s="158" t="s">
        <v>84</v>
      </c>
      <c r="D1596" s="158">
        <v>0.89549999999999996</v>
      </c>
      <c r="E1596" s="158">
        <v>0.94679999999999997</v>
      </c>
      <c r="F1596" s="158">
        <v>0.87339999999999995</v>
      </c>
      <c r="G1596" s="158">
        <v>0.91539999999999999</v>
      </c>
      <c r="H1596" s="158">
        <v>0.38890000000000002</v>
      </c>
      <c r="I1596" s="158">
        <v>0.91149999999999998</v>
      </c>
      <c r="J1596" s="158"/>
      <c r="K1596" s="158"/>
      <c r="L1596" s="158"/>
      <c r="M1596" s="158">
        <v>0.86699999999999999</v>
      </c>
      <c r="N1596" s="158">
        <v>0.87549999999999994</v>
      </c>
      <c r="O1596" s="158" t="s">
        <v>84</v>
      </c>
      <c r="P1596" s="158" t="s">
        <v>84</v>
      </c>
      <c r="Q1596" s="158">
        <v>0.88800000000000001</v>
      </c>
      <c r="R1596" s="158">
        <v>0.90259999999999996</v>
      </c>
      <c r="S1596" s="158">
        <v>0.94089999999999996</v>
      </c>
      <c r="T1596" s="158">
        <v>0.95209999999999995</v>
      </c>
      <c r="U1596" s="158">
        <v>0.8599</v>
      </c>
      <c r="V1596" s="158">
        <v>0.88570000000000004</v>
      </c>
      <c r="W1596" s="158">
        <v>0.88539999999999996</v>
      </c>
      <c r="X1596" s="158">
        <v>0.93789999999999996</v>
      </c>
      <c r="Y1596" s="158">
        <v>0.372</v>
      </c>
      <c r="Z1596" s="158">
        <v>0.40579999999999999</v>
      </c>
      <c r="AA1596" s="158">
        <v>0.89049999999999996</v>
      </c>
      <c r="AB1596" s="158">
        <v>0.92869999999999997</v>
      </c>
      <c r="AC1596" s="158"/>
      <c r="AD1596" s="181">
        <v>58838</v>
      </c>
      <c r="AE1596" s="181" t="s">
        <v>84</v>
      </c>
      <c r="AF1596" s="181">
        <v>19889</v>
      </c>
      <c r="AG1596" s="181">
        <v>24241</v>
      </c>
      <c r="AH1596" s="181">
        <v>6168</v>
      </c>
      <c r="AI1596" s="181">
        <v>1241</v>
      </c>
      <c r="AJ1596" s="181">
        <v>5132</v>
      </c>
      <c r="AK1596" s="181">
        <v>2167</v>
      </c>
      <c r="AL1596" s="181">
        <v>23992</v>
      </c>
    </row>
    <row r="1597" spans="1:38" x14ac:dyDescent="0.25">
      <c r="A1597" s="159" t="s">
        <v>10237</v>
      </c>
      <c r="B1597" s="158">
        <v>0.85709999999999997</v>
      </c>
      <c r="C1597" s="158" t="s">
        <v>84</v>
      </c>
      <c r="D1597" s="158">
        <v>0.88590000000000002</v>
      </c>
      <c r="E1597" s="158">
        <v>0.94640000000000002</v>
      </c>
      <c r="F1597" s="158">
        <v>0.87470000000000003</v>
      </c>
      <c r="G1597" s="158">
        <v>0.91090000000000004</v>
      </c>
      <c r="H1597" s="158">
        <v>0.3634</v>
      </c>
      <c r="I1597" s="158">
        <v>0.86050000000000004</v>
      </c>
      <c r="J1597" s="158"/>
      <c r="K1597" s="158"/>
      <c r="L1597" s="158"/>
      <c r="M1597" s="158">
        <v>0.85219999999999996</v>
      </c>
      <c r="N1597" s="158">
        <v>0.86180000000000001</v>
      </c>
      <c r="O1597" s="158" t="s">
        <v>84</v>
      </c>
      <c r="P1597" s="158" t="s">
        <v>84</v>
      </c>
      <c r="Q1597" s="158">
        <v>0.87719999999999998</v>
      </c>
      <c r="R1597" s="158">
        <v>0.89410000000000001</v>
      </c>
      <c r="S1597" s="158">
        <v>0.93959999999999999</v>
      </c>
      <c r="T1597" s="158">
        <v>0.95230000000000004</v>
      </c>
      <c r="U1597" s="158">
        <v>0.8599</v>
      </c>
      <c r="V1597" s="158">
        <v>0.8881</v>
      </c>
      <c r="W1597" s="158">
        <v>0.87639999999999996</v>
      </c>
      <c r="X1597" s="158">
        <v>0.93620000000000003</v>
      </c>
      <c r="Y1597" s="158">
        <v>0.34649999999999997</v>
      </c>
      <c r="Z1597" s="158">
        <v>0.38030000000000003</v>
      </c>
      <c r="AA1597" s="158">
        <v>0.82979999999999998</v>
      </c>
      <c r="AB1597" s="158">
        <v>0.8861</v>
      </c>
      <c r="AC1597" s="158"/>
      <c r="AD1597" s="181">
        <v>48733</v>
      </c>
      <c r="AE1597" s="181" t="s">
        <v>84</v>
      </c>
      <c r="AF1597" s="181">
        <v>16235</v>
      </c>
      <c r="AG1597" s="181">
        <v>19885</v>
      </c>
      <c r="AH1597" s="181">
        <v>5354</v>
      </c>
      <c r="AI1597" s="181">
        <v>1008</v>
      </c>
      <c r="AJ1597" s="181">
        <v>4909</v>
      </c>
      <c r="AK1597" s="181">
        <v>1342</v>
      </c>
      <c r="AL1597" s="181">
        <v>22024</v>
      </c>
    </row>
    <row r="1598" spans="1:38" x14ac:dyDescent="0.25">
      <c r="A1598" s="159" t="s">
        <v>10238</v>
      </c>
      <c r="B1598" s="158">
        <v>0.89139999999999997</v>
      </c>
      <c r="C1598" s="158" t="s">
        <v>84</v>
      </c>
      <c r="D1598" s="158">
        <v>0.90410000000000001</v>
      </c>
      <c r="E1598" s="158">
        <v>0.95109999999999995</v>
      </c>
      <c r="F1598" s="158">
        <v>0.8851</v>
      </c>
      <c r="G1598" s="158">
        <v>0.92459999999999998</v>
      </c>
      <c r="H1598" s="158">
        <v>0.4204</v>
      </c>
      <c r="I1598" s="158">
        <v>0.95199999999999996</v>
      </c>
      <c r="J1598" s="158"/>
      <c r="K1598" s="158"/>
      <c r="L1598" s="158"/>
      <c r="M1598" s="158">
        <v>0.88780000000000003</v>
      </c>
      <c r="N1598" s="158">
        <v>0.89490000000000003</v>
      </c>
      <c r="O1598" s="158" t="s">
        <v>84</v>
      </c>
      <c r="P1598" s="158" t="s">
        <v>84</v>
      </c>
      <c r="Q1598" s="158">
        <v>0.89739999999999998</v>
      </c>
      <c r="R1598" s="158">
        <v>0.91039999999999999</v>
      </c>
      <c r="S1598" s="158">
        <v>0.94620000000000004</v>
      </c>
      <c r="T1598" s="158">
        <v>0.9556</v>
      </c>
      <c r="U1598" s="158">
        <v>0.87350000000000005</v>
      </c>
      <c r="V1598" s="158">
        <v>0.89570000000000005</v>
      </c>
      <c r="W1598" s="158">
        <v>0.90229999999999999</v>
      </c>
      <c r="X1598" s="158">
        <v>0.94210000000000005</v>
      </c>
      <c r="Y1598" s="158">
        <v>0.40279999999999999</v>
      </c>
      <c r="Z1598" s="158">
        <v>0.43780000000000002</v>
      </c>
      <c r="AA1598" s="158">
        <v>0.9405</v>
      </c>
      <c r="AB1598" s="158">
        <v>0.96130000000000004</v>
      </c>
      <c r="AC1598" s="158"/>
      <c r="AD1598" s="181">
        <v>66332</v>
      </c>
      <c r="AE1598" s="181" t="s">
        <v>84</v>
      </c>
      <c r="AF1598" s="181">
        <v>21123</v>
      </c>
      <c r="AG1598" s="181">
        <v>27328</v>
      </c>
      <c r="AH1598" s="181">
        <v>6939</v>
      </c>
      <c r="AI1598" s="181">
        <v>1645</v>
      </c>
      <c r="AJ1598" s="181">
        <v>4699</v>
      </c>
      <c r="AK1598" s="181">
        <v>4598</v>
      </c>
      <c r="AL1598" s="181">
        <v>22004</v>
      </c>
    </row>
    <row r="1599" spans="1:38" x14ac:dyDescent="0.25">
      <c r="A1599" s="159" t="s">
        <v>10239</v>
      </c>
      <c r="B1599" s="158">
        <v>0.85670000000000002</v>
      </c>
      <c r="C1599" s="158" t="s">
        <v>84</v>
      </c>
      <c r="D1599" s="158">
        <v>0.89529999999999998</v>
      </c>
      <c r="E1599" s="158">
        <v>0.95599999999999996</v>
      </c>
      <c r="F1599" s="158">
        <v>0.86809999999999998</v>
      </c>
      <c r="G1599" s="158">
        <v>0.91220000000000001</v>
      </c>
      <c r="H1599" s="158">
        <v>0.38590000000000002</v>
      </c>
      <c r="I1599" s="158">
        <v>0.81899999999999995</v>
      </c>
      <c r="J1599" s="158"/>
      <c r="K1599" s="158"/>
      <c r="L1599" s="158"/>
      <c r="M1599" s="158">
        <v>0.85099999999999998</v>
      </c>
      <c r="N1599" s="158">
        <v>0.86219999999999997</v>
      </c>
      <c r="O1599" s="158" t="s">
        <v>84</v>
      </c>
      <c r="P1599" s="158" t="s">
        <v>84</v>
      </c>
      <c r="Q1599" s="158">
        <v>0.88500000000000001</v>
      </c>
      <c r="R1599" s="158">
        <v>0.90480000000000005</v>
      </c>
      <c r="S1599" s="158">
        <v>0.94810000000000005</v>
      </c>
      <c r="T1599" s="158">
        <v>0.9627</v>
      </c>
      <c r="U1599" s="158">
        <v>0.85040000000000004</v>
      </c>
      <c r="V1599" s="158">
        <v>0.88390000000000002</v>
      </c>
      <c r="W1599" s="158">
        <v>0.87090000000000001</v>
      </c>
      <c r="X1599" s="158">
        <v>0.94069999999999998</v>
      </c>
      <c r="Y1599" s="158">
        <v>0.3679</v>
      </c>
      <c r="Z1599" s="158">
        <v>0.40379999999999999</v>
      </c>
      <c r="AA1599" s="158">
        <v>0.77649999999999997</v>
      </c>
      <c r="AB1599" s="158">
        <v>0.85419999999999996</v>
      </c>
      <c r="AC1599" s="158"/>
      <c r="AD1599" s="181">
        <v>38296</v>
      </c>
      <c r="AE1599" s="181" t="s">
        <v>84</v>
      </c>
      <c r="AF1599" s="181">
        <v>12427</v>
      </c>
      <c r="AG1599" s="181">
        <v>15672</v>
      </c>
      <c r="AH1599" s="181">
        <v>4198</v>
      </c>
      <c r="AI1599" s="181">
        <v>774</v>
      </c>
      <c r="AJ1599" s="181">
        <v>4491</v>
      </c>
      <c r="AK1599" s="181">
        <v>734</v>
      </c>
      <c r="AL1599" s="181">
        <v>18224</v>
      </c>
    </row>
    <row r="1600" spans="1:38" x14ac:dyDescent="0.25">
      <c r="A1600" s="159" t="s">
        <v>10240</v>
      </c>
      <c r="B1600" s="158">
        <v>0.96870000000000001</v>
      </c>
      <c r="C1600" s="158" t="s">
        <v>84</v>
      </c>
      <c r="D1600" s="158">
        <v>0.99680000000000002</v>
      </c>
      <c r="E1600" s="158">
        <v>0.9909</v>
      </c>
      <c r="F1600" s="158">
        <v>0.97219999999999995</v>
      </c>
      <c r="G1600" s="158">
        <v>0.98899999999999999</v>
      </c>
      <c r="H1600" s="158">
        <v>0.71609999999999996</v>
      </c>
      <c r="I1600" s="158">
        <v>0.97860000000000003</v>
      </c>
      <c r="J1600" s="158"/>
      <c r="K1600" s="158"/>
      <c r="L1600" s="158"/>
      <c r="M1600" s="158">
        <v>0.96709999999999996</v>
      </c>
      <c r="N1600" s="158">
        <v>0.97009999999999996</v>
      </c>
      <c r="O1600" s="158" t="s">
        <v>84</v>
      </c>
      <c r="P1600" s="158" t="s">
        <v>84</v>
      </c>
      <c r="Q1600" s="158">
        <v>0.995</v>
      </c>
      <c r="R1600" s="158">
        <v>0.998</v>
      </c>
      <c r="S1600" s="158">
        <v>0.98919999999999997</v>
      </c>
      <c r="T1600" s="158">
        <v>0.99229999999999996</v>
      </c>
      <c r="U1600" s="158">
        <v>0.96740000000000004</v>
      </c>
      <c r="V1600" s="158">
        <v>0.97629999999999995</v>
      </c>
      <c r="W1600" s="158">
        <v>0.97950000000000004</v>
      </c>
      <c r="X1600" s="158">
        <v>0.99409999999999998</v>
      </c>
      <c r="Y1600" s="158">
        <v>0.70340000000000003</v>
      </c>
      <c r="Z1600" s="158">
        <v>0.72829999999999995</v>
      </c>
      <c r="AA1600" s="158">
        <v>0.97209999999999996</v>
      </c>
      <c r="AB1600" s="158">
        <v>0.98360000000000003</v>
      </c>
      <c r="AC1600" s="158"/>
      <c r="AD1600" s="181">
        <v>67358</v>
      </c>
      <c r="AE1600" s="181" t="s">
        <v>84</v>
      </c>
      <c r="AF1600" s="181">
        <v>22776</v>
      </c>
      <c r="AG1600" s="181">
        <v>27478</v>
      </c>
      <c r="AH1600" s="181">
        <v>6968</v>
      </c>
      <c r="AI1600" s="181">
        <v>1517</v>
      </c>
      <c r="AJ1600" s="181">
        <v>5305</v>
      </c>
      <c r="AK1600" s="181">
        <v>3314</v>
      </c>
      <c r="AL1600" s="181">
        <v>24976</v>
      </c>
    </row>
    <row r="1601" spans="1:38" x14ac:dyDescent="0.25">
      <c r="A1601" s="159" t="s">
        <v>10241</v>
      </c>
      <c r="B1601" s="158">
        <v>0.96519999999999995</v>
      </c>
      <c r="C1601" s="158" t="s">
        <v>84</v>
      </c>
      <c r="D1601" s="158">
        <v>0.99639999999999995</v>
      </c>
      <c r="E1601" s="158">
        <v>0.98980000000000001</v>
      </c>
      <c r="F1601" s="158">
        <v>0.96989999999999998</v>
      </c>
      <c r="G1601" s="158">
        <v>0.97889999999999999</v>
      </c>
      <c r="H1601" s="158">
        <v>0.71950000000000003</v>
      </c>
      <c r="I1601" s="158">
        <v>0.9637</v>
      </c>
      <c r="J1601" s="158"/>
      <c r="K1601" s="158"/>
      <c r="L1601" s="158"/>
      <c r="M1601" s="158">
        <v>0.96340000000000003</v>
      </c>
      <c r="N1601" s="158">
        <v>0.96679999999999999</v>
      </c>
      <c r="O1601" s="158" t="s">
        <v>84</v>
      </c>
      <c r="P1601" s="158" t="s">
        <v>84</v>
      </c>
      <c r="Q1601" s="158">
        <v>0.99429999999999996</v>
      </c>
      <c r="R1601" s="158">
        <v>0.99770000000000003</v>
      </c>
      <c r="S1601" s="158">
        <v>0.9879</v>
      </c>
      <c r="T1601" s="158">
        <v>0.99139999999999995</v>
      </c>
      <c r="U1601" s="158">
        <v>0.96450000000000002</v>
      </c>
      <c r="V1601" s="158">
        <v>0.97450000000000003</v>
      </c>
      <c r="W1601" s="158">
        <v>0.96679999999999999</v>
      </c>
      <c r="X1601" s="158">
        <v>0.98660000000000003</v>
      </c>
      <c r="Y1601" s="158">
        <v>0.70660000000000001</v>
      </c>
      <c r="Z1601" s="158">
        <v>0.73199999999999998</v>
      </c>
      <c r="AA1601" s="158">
        <v>0.95389999999999997</v>
      </c>
      <c r="AB1601" s="158">
        <v>0.97150000000000003</v>
      </c>
      <c r="AC1601" s="158"/>
      <c r="AD1601" s="181">
        <v>58838</v>
      </c>
      <c r="AE1601" s="181" t="s">
        <v>84</v>
      </c>
      <c r="AF1601" s="181">
        <v>19889</v>
      </c>
      <c r="AG1601" s="181">
        <v>24241</v>
      </c>
      <c r="AH1601" s="181">
        <v>6168</v>
      </c>
      <c r="AI1601" s="181">
        <v>1241</v>
      </c>
      <c r="AJ1601" s="181">
        <v>5132</v>
      </c>
      <c r="AK1601" s="181">
        <v>2167</v>
      </c>
      <c r="AL1601" s="181">
        <v>23992</v>
      </c>
    </row>
    <row r="1602" spans="1:38" x14ac:dyDescent="0.25">
      <c r="A1602" s="159" t="s">
        <v>10242</v>
      </c>
      <c r="B1602" s="158">
        <v>0.95909999999999995</v>
      </c>
      <c r="C1602" s="158" t="s">
        <v>84</v>
      </c>
      <c r="D1602" s="158">
        <v>0.99650000000000005</v>
      </c>
      <c r="E1602" s="158">
        <v>0.98860000000000003</v>
      </c>
      <c r="F1602" s="158">
        <v>0.96919999999999995</v>
      </c>
      <c r="G1602" s="158">
        <v>0.98350000000000004</v>
      </c>
      <c r="H1602" s="158">
        <v>0.7026</v>
      </c>
      <c r="I1602" s="158">
        <v>0.94830000000000003</v>
      </c>
      <c r="J1602" s="158"/>
      <c r="K1602" s="158"/>
      <c r="L1602" s="158"/>
      <c r="M1602" s="158">
        <v>0.95699999999999996</v>
      </c>
      <c r="N1602" s="158">
        <v>0.96099999999999997</v>
      </c>
      <c r="O1602" s="158" t="s">
        <v>84</v>
      </c>
      <c r="P1602" s="158" t="s">
        <v>84</v>
      </c>
      <c r="Q1602" s="158">
        <v>0.99399999999999999</v>
      </c>
      <c r="R1602" s="158">
        <v>0.99790000000000001</v>
      </c>
      <c r="S1602" s="158">
        <v>0.98640000000000005</v>
      </c>
      <c r="T1602" s="158">
        <v>0.99039999999999995</v>
      </c>
      <c r="U1602" s="158">
        <v>0.96330000000000005</v>
      </c>
      <c r="V1602" s="158">
        <v>0.97419999999999995</v>
      </c>
      <c r="W1602" s="158">
        <v>0.96989999999999998</v>
      </c>
      <c r="X1602" s="158">
        <v>0.99099999999999999</v>
      </c>
      <c r="Y1602" s="158">
        <v>0.68920000000000003</v>
      </c>
      <c r="Z1602" s="158">
        <v>0.71550000000000002</v>
      </c>
      <c r="AA1602" s="158">
        <v>0.93359999999999999</v>
      </c>
      <c r="AB1602" s="158">
        <v>0.95979999999999999</v>
      </c>
      <c r="AC1602" s="158"/>
      <c r="AD1602" s="181">
        <v>48733</v>
      </c>
      <c r="AE1602" s="181" t="s">
        <v>84</v>
      </c>
      <c r="AF1602" s="181">
        <v>16235</v>
      </c>
      <c r="AG1602" s="181">
        <v>19885</v>
      </c>
      <c r="AH1602" s="181">
        <v>5354</v>
      </c>
      <c r="AI1602" s="181">
        <v>1008</v>
      </c>
      <c r="AJ1602" s="181">
        <v>4909</v>
      </c>
      <c r="AK1602" s="181">
        <v>1342</v>
      </c>
      <c r="AL1602" s="181">
        <v>22024</v>
      </c>
    </row>
    <row r="1603" spans="1:38" x14ac:dyDescent="0.25">
      <c r="A1603" s="159" t="s">
        <v>10243</v>
      </c>
      <c r="B1603" s="158">
        <v>0.97309999999999997</v>
      </c>
      <c r="C1603" s="158" t="s">
        <v>84</v>
      </c>
      <c r="D1603" s="158">
        <v>0.99729999999999996</v>
      </c>
      <c r="E1603" s="158">
        <v>0.99029999999999996</v>
      </c>
      <c r="F1603" s="158">
        <v>0.97399999999999998</v>
      </c>
      <c r="G1603" s="158">
        <v>0.98760000000000003</v>
      </c>
      <c r="H1603" s="158">
        <v>0.74350000000000005</v>
      </c>
      <c r="I1603" s="158">
        <v>0.98780000000000001</v>
      </c>
      <c r="J1603" s="158"/>
      <c r="K1603" s="158"/>
      <c r="L1603" s="158"/>
      <c r="M1603" s="158">
        <v>0.97160000000000002</v>
      </c>
      <c r="N1603" s="158">
        <v>0.97440000000000004</v>
      </c>
      <c r="O1603" s="158" t="s">
        <v>84</v>
      </c>
      <c r="P1603" s="158" t="s">
        <v>84</v>
      </c>
      <c r="Q1603" s="158">
        <v>0.99550000000000005</v>
      </c>
      <c r="R1603" s="158">
        <v>0.99829999999999997</v>
      </c>
      <c r="S1603" s="158">
        <v>0.98860000000000003</v>
      </c>
      <c r="T1603" s="158">
        <v>0.99170000000000003</v>
      </c>
      <c r="U1603" s="158">
        <v>0.96940000000000004</v>
      </c>
      <c r="V1603" s="158">
        <v>0.97789999999999999</v>
      </c>
      <c r="W1603" s="158">
        <v>0.97899999999999998</v>
      </c>
      <c r="X1603" s="158">
        <v>0.99270000000000003</v>
      </c>
      <c r="Y1603" s="158">
        <v>0.73029999999999995</v>
      </c>
      <c r="Z1603" s="158">
        <v>0.75609999999999999</v>
      </c>
      <c r="AA1603" s="158">
        <v>0.98329999999999995</v>
      </c>
      <c r="AB1603" s="158">
        <v>0.99099999999999999</v>
      </c>
      <c r="AC1603" s="158"/>
      <c r="AD1603" s="181">
        <v>66332</v>
      </c>
      <c r="AE1603" s="181" t="s">
        <v>84</v>
      </c>
      <c r="AF1603" s="181">
        <v>21123</v>
      </c>
      <c r="AG1603" s="181">
        <v>27328</v>
      </c>
      <c r="AH1603" s="181">
        <v>6939</v>
      </c>
      <c r="AI1603" s="181">
        <v>1645</v>
      </c>
      <c r="AJ1603" s="181">
        <v>4699</v>
      </c>
      <c r="AK1603" s="181">
        <v>4598</v>
      </c>
      <c r="AL1603" s="181">
        <v>22004</v>
      </c>
    </row>
    <row r="1604" spans="1:38" x14ac:dyDescent="0.25">
      <c r="A1604" s="159" t="s">
        <v>10244</v>
      </c>
      <c r="B1604" s="158">
        <v>0.95509999999999995</v>
      </c>
      <c r="C1604" s="158" t="s">
        <v>84</v>
      </c>
      <c r="D1604" s="158">
        <v>0.99680000000000002</v>
      </c>
      <c r="E1604" s="158">
        <v>0.98729999999999996</v>
      </c>
      <c r="F1604" s="158">
        <v>0.96360000000000001</v>
      </c>
      <c r="G1604" s="158">
        <v>0.98729999999999996</v>
      </c>
      <c r="H1604" s="158">
        <v>0.71809999999999996</v>
      </c>
      <c r="I1604" s="158">
        <v>0.92869999999999997</v>
      </c>
      <c r="J1604" s="158"/>
      <c r="K1604" s="158"/>
      <c r="L1604" s="158"/>
      <c r="M1604" s="158">
        <v>0.95269999999999999</v>
      </c>
      <c r="N1604" s="158">
        <v>0.95740000000000003</v>
      </c>
      <c r="O1604" s="158" t="s">
        <v>84</v>
      </c>
      <c r="P1604" s="158" t="s">
        <v>84</v>
      </c>
      <c r="Q1604" s="158">
        <v>0.99360000000000004</v>
      </c>
      <c r="R1604" s="158">
        <v>0.99839999999999995</v>
      </c>
      <c r="S1604" s="158">
        <v>0.98460000000000003</v>
      </c>
      <c r="T1604" s="158">
        <v>0.98939999999999995</v>
      </c>
      <c r="U1604" s="158">
        <v>0.95640000000000003</v>
      </c>
      <c r="V1604" s="158">
        <v>0.96970000000000001</v>
      </c>
      <c r="W1604" s="158">
        <v>0.97040000000000004</v>
      </c>
      <c r="X1604" s="158">
        <v>0.99460000000000004</v>
      </c>
      <c r="Y1604" s="158">
        <v>0.70430000000000004</v>
      </c>
      <c r="Z1604" s="158">
        <v>0.73150000000000004</v>
      </c>
      <c r="AA1604" s="158">
        <v>0.90590000000000004</v>
      </c>
      <c r="AB1604" s="158">
        <v>0.94620000000000004</v>
      </c>
      <c r="AC1604" s="158"/>
      <c r="AD1604" s="181">
        <v>38296</v>
      </c>
      <c r="AE1604" s="181" t="s">
        <v>84</v>
      </c>
      <c r="AF1604" s="181">
        <v>12427</v>
      </c>
      <c r="AG1604" s="181">
        <v>15672</v>
      </c>
      <c r="AH1604" s="181">
        <v>4198</v>
      </c>
      <c r="AI1604" s="181">
        <v>774</v>
      </c>
      <c r="AJ1604" s="181">
        <v>4491</v>
      </c>
      <c r="AK1604" s="181">
        <v>734</v>
      </c>
      <c r="AL1604" s="181">
        <v>18224</v>
      </c>
    </row>
    <row r="1605" spans="1:38" x14ac:dyDescent="0.25">
      <c r="A1605" s="159" t="s">
        <v>10245</v>
      </c>
      <c r="B1605" s="158">
        <v>0.96060000000000001</v>
      </c>
      <c r="C1605" s="158" t="s">
        <v>84</v>
      </c>
      <c r="D1605" s="158">
        <v>0.99460000000000004</v>
      </c>
      <c r="E1605" s="158">
        <v>0.98819999999999997</v>
      </c>
      <c r="F1605" s="158">
        <v>0.96060000000000001</v>
      </c>
      <c r="G1605" s="158">
        <v>0.98799999999999999</v>
      </c>
      <c r="H1605" s="158">
        <v>0.65680000000000005</v>
      </c>
      <c r="I1605" s="158">
        <v>0.97099999999999997</v>
      </c>
      <c r="J1605" s="158"/>
      <c r="K1605" s="158"/>
      <c r="L1605" s="158"/>
      <c r="M1605" s="158">
        <v>0.9587</v>
      </c>
      <c r="N1605" s="158">
        <v>0.96230000000000004</v>
      </c>
      <c r="O1605" s="158" t="s">
        <v>84</v>
      </c>
      <c r="P1605" s="158" t="s">
        <v>84</v>
      </c>
      <c r="Q1605" s="158">
        <v>0.99219999999999997</v>
      </c>
      <c r="R1605" s="158">
        <v>0.99619999999999997</v>
      </c>
      <c r="S1605" s="158">
        <v>0.98609999999999998</v>
      </c>
      <c r="T1605" s="158">
        <v>0.99</v>
      </c>
      <c r="U1605" s="158">
        <v>0.95469999999999999</v>
      </c>
      <c r="V1605" s="158">
        <v>0.9657</v>
      </c>
      <c r="W1605" s="158">
        <v>0.97589999999999999</v>
      </c>
      <c r="X1605" s="158">
        <v>0.99399999999999999</v>
      </c>
      <c r="Y1605" s="158">
        <v>0.64319999999999999</v>
      </c>
      <c r="Z1605" s="158">
        <v>0.67010000000000003</v>
      </c>
      <c r="AA1605" s="158">
        <v>0.96319999999999995</v>
      </c>
      <c r="AB1605" s="158">
        <v>0.97719999999999996</v>
      </c>
      <c r="AC1605" s="158"/>
      <c r="AD1605" s="181">
        <v>67358</v>
      </c>
      <c r="AE1605" s="181" t="s">
        <v>84</v>
      </c>
      <c r="AF1605" s="181">
        <v>22776</v>
      </c>
      <c r="AG1605" s="181">
        <v>27478</v>
      </c>
      <c r="AH1605" s="181">
        <v>6968</v>
      </c>
      <c r="AI1605" s="181">
        <v>1517</v>
      </c>
      <c r="AJ1605" s="181">
        <v>5305</v>
      </c>
      <c r="AK1605" s="181">
        <v>3314</v>
      </c>
      <c r="AL1605" s="181">
        <v>24976</v>
      </c>
    </row>
    <row r="1606" spans="1:38" x14ac:dyDescent="0.25">
      <c r="A1606" s="159" t="s">
        <v>10246</v>
      </c>
      <c r="B1606" s="158">
        <v>0.95620000000000005</v>
      </c>
      <c r="C1606" s="158" t="s">
        <v>84</v>
      </c>
      <c r="D1606" s="158">
        <v>0.99250000000000005</v>
      </c>
      <c r="E1606" s="158">
        <v>0.98670000000000002</v>
      </c>
      <c r="F1606" s="158">
        <v>0.95689999999999997</v>
      </c>
      <c r="G1606" s="158">
        <v>0.97940000000000005</v>
      </c>
      <c r="H1606" s="158">
        <v>0.66500000000000004</v>
      </c>
      <c r="I1606" s="158">
        <v>0.95660000000000001</v>
      </c>
      <c r="J1606" s="158"/>
      <c r="K1606" s="158"/>
      <c r="L1606" s="158"/>
      <c r="M1606" s="158">
        <v>0.95409999999999995</v>
      </c>
      <c r="N1606" s="158">
        <v>0.95820000000000005</v>
      </c>
      <c r="O1606" s="158" t="s">
        <v>84</v>
      </c>
      <c r="P1606" s="158" t="s">
        <v>84</v>
      </c>
      <c r="Q1606" s="158">
        <v>0.98980000000000001</v>
      </c>
      <c r="R1606" s="158">
        <v>0.99450000000000005</v>
      </c>
      <c r="S1606" s="158">
        <v>0.98429999999999995</v>
      </c>
      <c r="T1606" s="158">
        <v>0.98870000000000002</v>
      </c>
      <c r="U1606" s="158">
        <v>0.95030000000000003</v>
      </c>
      <c r="V1606" s="158">
        <v>0.9627</v>
      </c>
      <c r="W1606" s="158">
        <v>0.96499999999999997</v>
      </c>
      <c r="X1606" s="158">
        <v>0.9879</v>
      </c>
      <c r="Y1606" s="158">
        <v>0.6512</v>
      </c>
      <c r="Z1606" s="158">
        <v>0.6784</v>
      </c>
      <c r="AA1606" s="158">
        <v>0.94530000000000003</v>
      </c>
      <c r="AB1606" s="158">
        <v>0.96560000000000001</v>
      </c>
      <c r="AC1606" s="158"/>
      <c r="AD1606" s="181">
        <v>58838</v>
      </c>
      <c r="AE1606" s="181" t="s">
        <v>84</v>
      </c>
      <c r="AF1606" s="181">
        <v>19889</v>
      </c>
      <c r="AG1606" s="181">
        <v>24241</v>
      </c>
      <c r="AH1606" s="181">
        <v>6168</v>
      </c>
      <c r="AI1606" s="181">
        <v>1241</v>
      </c>
      <c r="AJ1606" s="181">
        <v>5132</v>
      </c>
      <c r="AK1606" s="181">
        <v>2167</v>
      </c>
      <c r="AL1606" s="181">
        <v>23992</v>
      </c>
    </row>
    <row r="1607" spans="1:38" x14ac:dyDescent="0.25">
      <c r="A1607" s="159" t="s">
        <v>10247</v>
      </c>
      <c r="B1607" s="158">
        <v>0.94920000000000004</v>
      </c>
      <c r="C1607" s="158" t="s">
        <v>84</v>
      </c>
      <c r="D1607" s="158">
        <v>0.9919</v>
      </c>
      <c r="E1607" s="158">
        <v>0.9859</v>
      </c>
      <c r="F1607" s="158">
        <v>0.9597</v>
      </c>
      <c r="G1607" s="158">
        <v>0.97889999999999999</v>
      </c>
      <c r="H1607" s="158">
        <v>0.64459999999999995</v>
      </c>
      <c r="I1607" s="158">
        <v>0.94079999999999997</v>
      </c>
      <c r="J1607" s="158"/>
      <c r="K1607" s="158"/>
      <c r="L1607" s="158"/>
      <c r="M1607" s="158">
        <v>0.94679999999999997</v>
      </c>
      <c r="N1607" s="158">
        <v>0.95150000000000001</v>
      </c>
      <c r="O1607" s="158" t="s">
        <v>84</v>
      </c>
      <c r="P1607" s="158" t="s">
        <v>84</v>
      </c>
      <c r="Q1607" s="158">
        <v>0.98870000000000002</v>
      </c>
      <c r="R1607" s="158">
        <v>0.99419999999999997</v>
      </c>
      <c r="S1607" s="158">
        <v>0.98309999999999997</v>
      </c>
      <c r="T1607" s="158">
        <v>0.98819999999999997</v>
      </c>
      <c r="U1607" s="158">
        <v>0.95250000000000001</v>
      </c>
      <c r="V1607" s="158">
        <v>0.96579999999999999</v>
      </c>
      <c r="W1607" s="158">
        <v>0.96209999999999996</v>
      </c>
      <c r="X1607" s="158">
        <v>0.98829999999999996</v>
      </c>
      <c r="Y1607" s="158">
        <v>0.63039999999999996</v>
      </c>
      <c r="Z1607" s="158">
        <v>0.65849999999999997</v>
      </c>
      <c r="AA1607" s="158">
        <v>0.92430000000000001</v>
      </c>
      <c r="AB1607" s="158">
        <v>0.95379999999999998</v>
      </c>
      <c r="AC1607" s="158"/>
      <c r="AD1607" s="181">
        <v>48733</v>
      </c>
      <c r="AE1607" s="181" t="s">
        <v>84</v>
      </c>
      <c r="AF1607" s="181">
        <v>16235</v>
      </c>
      <c r="AG1607" s="181">
        <v>19885</v>
      </c>
      <c r="AH1607" s="181">
        <v>5354</v>
      </c>
      <c r="AI1607" s="181">
        <v>1008</v>
      </c>
      <c r="AJ1607" s="181">
        <v>4909</v>
      </c>
      <c r="AK1607" s="181">
        <v>1342</v>
      </c>
      <c r="AL1607" s="181">
        <v>22024</v>
      </c>
    </row>
    <row r="1608" spans="1:38" x14ac:dyDescent="0.25">
      <c r="A1608" s="159" t="s">
        <v>10248</v>
      </c>
      <c r="B1608" s="158">
        <v>0.96409999999999996</v>
      </c>
      <c r="C1608" s="158" t="s">
        <v>84</v>
      </c>
      <c r="D1608" s="158">
        <v>0.99329999999999996</v>
      </c>
      <c r="E1608" s="158">
        <v>0.98629999999999995</v>
      </c>
      <c r="F1608" s="158">
        <v>0.96419999999999995</v>
      </c>
      <c r="G1608" s="158">
        <v>0.97860000000000003</v>
      </c>
      <c r="H1608" s="158">
        <v>0.6784</v>
      </c>
      <c r="I1608" s="158">
        <v>0.98419999999999996</v>
      </c>
      <c r="J1608" s="158"/>
      <c r="K1608" s="158"/>
      <c r="L1608" s="158"/>
      <c r="M1608" s="158">
        <v>0.96230000000000004</v>
      </c>
      <c r="N1608" s="158">
        <v>0.9657</v>
      </c>
      <c r="O1608" s="158" t="s">
        <v>84</v>
      </c>
      <c r="P1608" s="158" t="s">
        <v>84</v>
      </c>
      <c r="Q1608" s="158">
        <v>0.9909</v>
      </c>
      <c r="R1608" s="158">
        <v>0.995</v>
      </c>
      <c r="S1608" s="158">
        <v>0.98429999999999995</v>
      </c>
      <c r="T1608" s="158">
        <v>0.98809999999999998</v>
      </c>
      <c r="U1608" s="158">
        <v>0.95860000000000001</v>
      </c>
      <c r="V1608" s="158">
        <v>0.96909999999999996</v>
      </c>
      <c r="W1608" s="158">
        <v>0.96779999999999999</v>
      </c>
      <c r="X1608" s="158">
        <v>0.9859</v>
      </c>
      <c r="Y1608" s="158">
        <v>0.66410000000000002</v>
      </c>
      <c r="Z1608" s="158">
        <v>0.69220000000000004</v>
      </c>
      <c r="AA1608" s="158">
        <v>0.97870000000000001</v>
      </c>
      <c r="AB1608" s="158">
        <v>0.98819999999999997</v>
      </c>
      <c r="AC1608" s="158"/>
      <c r="AD1608" s="181">
        <v>66332</v>
      </c>
      <c r="AE1608" s="181" t="s">
        <v>84</v>
      </c>
      <c r="AF1608" s="181">
        <v>21123</v>
      </c>
      <c r="AG1608" s="181">
        <v>27328</v>
      </c>
      <c r="AH1608" s="181">
        <v>6939</v>
      </c>
      <c r="AI1608" s="181">
        <v>1645</v>
      </c>
      <c r="AJ1608" s="181">
        <v>4699</v>
      </c>
      <c r="AK1608" s="181">
        <v>4598</v>
      </c>
      <c r="AL1608" s="181">
        <v>22004</v>
      </c>
    </row>
    <row r="1609" spans="1:38" x14ac:dyDescent="0.25">
      <c r="A1609" s="159" t="s">
        <v>10249</v>
      </c>
      <c r="B1609" s="158">
        <v>0.94550000000000001</v>
      </c>
      <c r="C1609" s="158" t="s">
        <v>84</v>
      </c>
      <c r="D1609" s="158">
        <v>0.99370000000000003</v>
      </c>
      <c r="E1609" s="158">
        <v>0.98540000000000005</v>
      </c>
      <c r="F1609" s="158">
        <v>0.95179999999999998</v>
      </c>
      <c r="G1609" s="158">
        <v>0.97929999999999995</v>
      </c>
      <c r="H1609" s="158">
        <v>0.6643</v>
      </c>
      <c r="I1609" s="158">
        <v>0.92279999999999995</v>
      </c>
      <c r="J1609" s="158"/>
      <c r="K1609" s="158"/>
      <c r="L1609" s="158"/>
      <c r="M1609" s="158">
        <v>0.94259999999999999</v>
      </c>
      <c r="N1609" s="158">
        <v>0.94810000000000005</v>
      </c>
      <c r="O1609" s="158" t="s">
        <v>84</v>
      </c>
      <c r="P1609" s="158" t="s">
        <v>84</v>
      </c>
      <c r="Q1609" s="158">
        <v>0.98970000000000002</v>
      </c>
      <c r="R1609" s="158">
        <v>0.99619999999999997</v>
      </c>
      <c r="S1609" s="158">
        <v>0.98209999999999997</v>
      </c>
      <c r="T1609" s="158">
        <v>0.98809999999999998</v>
      </c>
      <c r="U1609" s="158">
        <v>0.94310000000000005</v>
      </c>
      <c r="V1609" s="158">
        <v>0.95920000000000005</v>
      </c>
      <c r="W1609" s="158">
        <v>0.95850000000000002</v>
      </c>
      <c r="X1609" s="158">
        <v>0.98980000000000001</v>
      </c>
      <c r="Y1609" s="158">
        <v>0.64949999999999997</v>
      </c>
      <c r="Z1609" s="158">
        <v>0.67869999999999997</v>
      </c>
      <c r="AA1609" s="158">
        <v>0.89780000000000004</v>
      </c>
      <c r="AB1609" s="158">
        <v>0.94189999999999996</v>
      </c>
      <c r="AC1609" s="158"/>
      <c r="AD1609" s="181">
        <v>38296</v>
      </c>
      <c r="AE1609" s="181" t="s">
        <v>84</v>
      </c>
      <c r="AF1609" s="181">
        <v>12427</v>
      </c>
      <c r="AG1609" s="181">
        <v>15672</v>
      </c>
      <c r="AH1609" s="181">
        <v>4198</v>
      </c>
      <c r="AI1609" s="181">
        <v>774</v>
      </c>
      <c r="AJ1609" s="181">
        <v>4491</v>
      </c>
      <c r="AK1609" s="181">
        <v>734</v>
      </c>
      <c r="AL1609" s="181">
        <v>18224</v>
      </c>
    </row>
    <row r="1610" spans="1:38" x14ac:dyDescent="0.25">
      <c r="A1610" s="159" t="s">
        <v>10250</v>
      </c>
      <c r="B1610" s="158">
        <v>0.95299999999999996</v>
      </c>
      <c r="C1610" s="158" t="s">
        <v>84</v>
      </c>
      <c r="D1610" s="158">
        <v>0.98870000000000002</v>
      </c>
      <c r="E1610" s="158">
        <v>0.98560000000000003</v>
      </c>
      <c r="F1610" s="158">
        <v>0.95199999999999996</v>
      </c>
      <c r="G1610" s="158">
        <v>0.98640000000000005</v>
      </c>
      <c r="H1610" s="158">
        <v>0.61450000000000005</v>
      </c>
      <c r="I1610" s="158">
        <v>0.96599999999999997</v>
      </c>
      <c r="J1610" s="158"/>
      <c r="K1610" s="158"/>
      <c r="L1610" s="158"/>
      <c r="M1610" s="158">
        <v>0.95099999999999996</v>
      </c>
      <c r="N1610" s="158">
        <v>0.95499999999999996</v>
      </c>
      <c r="O1610" s="158" t="s">
        <v>84</v>
      </c>
      <c r="P1610" s="158" t="s">
        <v>84</v>
      </c>
      <c r="Q1610" s="158">
        <v>0.9859</v>
      </c>
      <c r="R1610" s="158">
        <v>0.99099999999999999</v>
      </c>
      <c r="S1610" s="158">
        <v>0.98309999999999997</v>
      </c>
      <c r="T1610" s="158">
        <v>0.98770000000000002</v>
      </c>
      <c r="U1610" s="158">
        <v>0.94530000000000003</v>
      </c>
      <c r="V1610" s="158">
        <v>0.95799999999999996</v>
      </c>
      <c r="W1610" s="158">
        <v>0.97230000000000005</v>
      </c>
      <c r="X1610" s="158">
        <v>0.99339999999999995</v>
      </c>
      <c r="Y1610" s="158">
        <v>0.60040000000000004</v>
      </c>
      <c r="Z1610" s="158">
        <v>0.62839999999999996</v>
      </c>
      <c r="AA1610" s="158">
        <v>0.95720000000000005</v>
      </c>
      <c r="AB1610" s="158">
        <v>0.97309999999999997</v>
      </c>
      <c r="AC1610" s="158"/>
      <c r="AD1610" s="181">
        <v>67358</v>
      </c>
      <c r="AE1610" s="181" t="s">
        <v>84</v>
      </c>
      <c r="AF1610" s="181">
        <v>22776</v>
      </c>
      <c r="AG1610" s="181">
        <v>27478</v>
      </c>
      <c r="AH1610" s="181">
        <v>6968</v>
      </c>
      <c r="AI1610" s="181">
        <v>1517</v>
      </c>
      <c r="AJ1610" s="181">
        <v>5305</v>
      </c>
      <c r="AK1610" s="181">
        <v>3314</v>
      </c>
      <c r="AL1610" s="181">
        <v>24976</v>
      </c>
    </row>
    <row r="1611" spans="1:38" x14ac:dyDescent="0.25">
      <c r="A1611" s="159" t="s">
        <v>10251</v>
      </c>
      <c r="B1611" s="158">
        <v>0.94869999999999999</v>
      </c>
      <c r="C1611" s="158" t="s">
        <v>84</v>
      </c>
      <c r="D1611" s="158">
        <v>0.9869</v>
      </c>
      <c r="E1611" s="158">
        <v>0.98509999999999998</v>
      </c>
      <c r="F1611" s="158">
        <v>0.94599999999999995</v>
      </c>
      <c r="G1611" s="158">
        <v>0.97850000000000004</v>
      </c>
      <c r="H1611" s="158">
        <v>0.62219999999999998</v>
      </c>
      <c r="I1611" s="158">
        <v>0.95569999999999999</v>
      </c>
      <c r="J1611" s="158"/>
      <c r="K1611" s="158"/>
      <c r="L1611" s="158"/>
      <c r="M1611" s="158">
        <v>0.94640000000000002</v>
      </c>
      <c r="N1611" s="158">
        <v>0.95089999999999997</v>
      </c>
      <c r="O1611" s="158" t="s">
        <v>84</v>
      </c>
      <c r="P1611" s="158" t="s">
        <v>84</v>
      </c>
      <c r="Q1611" s="158">
        <v>0.98360000000000003</v>
      </c>
      <c r="R1611" s="158">
        <v>0.98950000000000005</v>
      </c>
      <c r="S1611" s="158">
        <v>0.98229999999999995</v>
      </c>
      <c r="T1611" s="158">
        <v>0.98740000000000006</v>
      </c>
      <c r="U1611" s="158">
        <v>0.93840000000000001</v>
      </c>
      <c r="V1611" s="158">
        <v>0.95269999999999999</v>
      </c>
      <c r="W1611" s="158">
        <v>0.96189999999999998</v>
      </c>
      <c r="X1611" s="158">
        <v>0.98780000000000001</v>
      </c>
      <c r="Y1611" s="158">
        <v>0.60770000000000002</v>
      </c>
      <c r="Z1611" s="158">
        <v>0.63619999999999999</v>
      </c>
      <c r="AA1611" s="158">
        <v>0.94359999999999999</v>
      </c>
      <c r="AB1611" s="158">
        <v>0.96530000000000005</v>
      </c>
      <c r="AC1611" s="158"/>
      <c r="AD1611" s="181">
        <v>58838</v>
      </c>
      <c r="AE1611" s="181" t="s">
        <v>84</v>
      </c>
      <c r="AF1611" s="181">
        <v>19889</v>
      </c>
      <c r="AG1611" s="181">
        <v>24241</v>
      </c>
      <c r="AH1611" s="181">
        <v>6168</v>
      </c>
      <c r="AI1611" s="181">
        <v>1241</v>
      </c>
      <c r="AJ1611" s="181">
        <v>5132</v>
      </c>
      <c r="AK1611" s="181">
        <v>2167</v>
      </c>
      <c r="AL1611" s="181">
        <v>23992</v>
      </c>
    </row>
    <row r="1612" spans="1:38" x14ac:dyDescent="0.25">
      <c r="A1612" s="159" t="s">
        <v>10252</v>
      </c>
      <c r="B1612" s="158">
        <v>0.93930000000000002</v>
      </c>
      <c r="C1612" s="158" t="s">
        <v>84</v>
      </c>
      <c r="D1612" s="158">
        <v>0.98619999999999997</v>
      </c>
      <c r="E1612" s="158">
        <v>0.98340000000000005</v>
      </c>
      <c r="F1612" s="158">
        <v>0.94550000000000001</v>
      </c>
      <c r="G1612" s="158">
        <v>0.97430000000000005</v>
      </c>
      <c r="H1612" s="158">
        <v>0.59330000000000005</v>
      </c>
      <c r="I1612" s="158">
        <v>0.93279999999999996</v>
      </c>
      <c r="J1612" s="158"/>
      <c r="K1612" s="158"/>
      <c r="L1612" s="158"/>
      <c r="M1612" s="158">
        <v>0.93659999999999999</v>
      </c>
      <c r="N1612" s="158">
        <v>0.94189999999999996</v>
      </c>
      <c r="O1612" s="158" t="s">
        <v>84</v>
      </c>
      <c r="P1612" s="158" t="s">
        <v>84</v>
      </c>
      <c r="Q1612" s="158">
        <v>0.98240000000000005</v>
      </c>
      <c r="R1612" s="158">
        <v>0.98919999999999997</v>
      </c>
      <c r="S1612" s="158">
        <v>0.98009999999999997</v>
      </c>
      <c r="T1612" s="158">
        <v>0.98609999999999998</v>
      </c>
      <c r="U1612" s="158">
        <v>0.93710000000000004</v>
      </c>
      <c r="V1612" s="158">
        <v>0.95279999999999998</v>
      </c>
      <c r="W1612" s="158">
        <v>0.95499999999999996</v>
      </c>
      <c r="X1612" s="158">
        <v>0.98540000000000005</v>
      </c>
      <c r="Y1612" s="158">
        <v>0.57850000000000001</v>
      </c>
      <c r="Z1612" s="158">
        <v>0.6079</v>
      </c>
      <c r="AA1612" s="158">
        <v>0.91459999999999997</v>
      </c>
      <c r="AB1612" s="158">
        <v>0.94720000000000004</v>
      </c>
      <c r="AC1612" s="158"/>
      <c r="AD1612" s="181">
        <v>48733</v>
      </c>
      <c r="AE1612" s="181" t="s">
        <v>84</v>
      </c>
      <c r="AF1612" s="181">
        <v>16235</v>
      </c>
      <c r="AG1612" s="181">
        <v>19885</v>
      </c>
      <c r="AH1612" s="181">
        <v>5354</v>
      </c>
      <c r="AI1612" s="181">
        <v>1008</v>
      </c>
      <c r="AJ1612" s="181">
        <v>4909</v>
      </c>
      <c r="AK1612" s="181">
        <v>1342</v>
      </c>
      <c r="AL1612" s="181">
        <v>22024</v>
      </c>
    </row>
    <row r="1613" spans="1:38" x14ac:dyDescent="0.25">
      <c r="A1613" s="159" t="s">
        <v>10253</v>
      </c>
      <c r="B1613" s="158">
        <v>0.95679999999999998</v>
      </c>
      <c r="C1613" s="158" t="s">
        <v>84</v>
      </c>
      <c r="D1613" s="158">
        <v>0.98640000000000005</v>
      </c>
      <c r="E1613" s="158">
        <v>0.98370000000000002</v>
      </c>
      <c r="F1613" s="158">
        <v>0.95479999999999998</v>
      </c>
      <c r="G1613" s="158">
        <v>0.97319999999999995</v>
      </c>
      <c r="H1613" s="158">
        <v>0.6391</v>
      </c>
      <c r="I1613" s="158">
        <v>0.98250000000000004</v>
      </c>
      <c r="J1613" s="158"/>
      <c r="K1613" s="158"/>
      <c r="L1613" s="158"/>
      <c r="M1613" s="158">
        <v>0.95479999999999998</v>
      </c>
      <c r="N1613" s="158">
        <v>0.95860000000000001</v>
      </c>
      <c r="O1613" s="158" t="s">
        <v>84</v>
      </c>
      <c r="P1613" s="158" t="s">
        <v>84</v>
      </c>
      <c r="Q1613" s="158">
        <v>0.98360000000000003</v>
      </c>
      <c r="R1613" s="158">
        <v>0.98880000000000001</v>
      </c>
      <c r="S1613" s="158">
        <v>0.98119999999999996</v>
      </c>
      <c r="T1613" s="158">
        <v>0.98580000000000001</v>
      </c>
      <c r="U1613" s="158">
        <v>0.94840000000000002</v>
      </c>
      <c r="V1613" s="158">
        <v>0.96050000000000002</v>
      </c>
      <c r="W1613" s="158">
        <v>0.96079999999999999</v>
      </c>
      <c r="X1613" s="158">
        <v>0.98170000000000002</v>
      </c>
      <c r="Y1613" s="158">
        <v>0.62429999999999997</v>
      </c>
      <c r="Z1613" s="158">
        <v>0.65359999999999996</v>
      </c>
      <c r="AA1613" s="158">
        <v>0.97640000000000005</v>
      </c>
      <c r="AB1613" s="158">
        <v>0.98709999999999998</v>
      </c>
      <c r="AC1613" s="158"/>
      <c r="AD1613" s="181">
        <v>66332</v>
      </c>
      <c r="AE1613" s="181" t="s">
        <v>84</v>
      </c>
      <c r="AF1613" s="181">
        <v>21123</v>
      </c>
      <c r="AG1613" s="181">
        <v>27328</v>
      </c>
      <c r="AH1613" s="181">
        <v>6939</v>
      </c>
      <c r="AI1613" s="181">
        <v>1645</v>
      </c>
      <c r="AJ1613" s="181">
        <v>4699</v>
      </c>
      <c r="AK1613" s="181">
        <v>4598</v>
      </c>
      <c r="AL1613" s="181">
        <v>22004</v>
      </c>
    </row>
    <row r="1614" spans="1:38" x14ac:dyDescent="0.25">
      <c r="A1614" s="159" t="s">
        <v>10254</v>
      </c>
      <c r="B1614" s="158">
        <v>0.93600000000000005</v>
      </c>
      <c r="C1614" s="158" t="s">
        <v>84</v>
      </c>
      <c r="D1614" s="158">
        <v>0.98709999999999998</v>
      </c>
      <c r="E1614" s="158">
        <v>0.98370000000000002</v>
      </c>
      <c r="F1614" s="158">
        <v>0.9456</v>
      </c>
      <c r="G1614" s="158">
        <v>0.9728</v>
      </c>
      <c r="H1614" s="158">
        <v>0.61739999999999995</v>
      </c>
      <c r="I1614" s="158">
        <v>0.90639999999999998</v>
      </c>
      <c r="J1614" s="158"/>
      <c r="K1614" s="158"/>
      <c r="L1614" s="158"/>
      <c r="M1614" s="158">
        <v>0.93279999999999996</v>
      </c>
      <c r="N1614" s="158">
        <v>0.93899999999999995</v>
      </c>
      <c r="O1614" s="158" t="s">
        <v>84</v>
      </c>
      <c r="P1614" s="158" t="s">
        <v>84</v>
      </c>
      <c r="Q1614" s="158">
        <v>0.98250000000000004</v>
      </c>
      <c r="R1614" s="158">
        <v>0.99050000000000005</v>
      </c>
      <c r="S1614" s="158">
        <v>0.97989999999999999</v>
      </c>
      <c r="T1614" s="158">
        <v>0.98680000000000001</v>
      </c>
      <c r="U1614" s="158">
        <v>0.93589999999999995</v>
      </c>
      <c r="V1614" s="158">
        <v>0.95399999999999996</v>
      </c>
      <c r="W1614" s="158">
        <v>0.94910000000000005</v>
      </c>
      <c r="X1614" s="158">
        <v>0.98560000000000003</v>
      </c>
      <c r="Y1614" s="158">
        <v>0.60189999999999999</v>
      </c>
      <c r="Z1614" s="158">
        <v>0.63249999999999995</v>
      </c>
      <c r="AA1614" s="158">
        <v>0.87870000000000004</v>
      </c>
      <c r="AB1614" s="158">
        <v>0.92800000000000005</v>
      </c>
      <c r="AC1614" s="158"/>
      <c r="AD1614" s="181">
        <v>38296</v>
      </c>
      <c r="AE1614" s="181" t="s">
        <v>84</v>
      </c>
      <c r="AF1614" s="181">
        <v>12427</v>
      </c>
      <c r="AG1614" s="181">
        <v>15672</v>
      </c>
      <c r="AH1614" s="181">
        <v>4198</v>
      </c>
      <c r="AI1614" s="181">
        <v>774</v>
      </c>
      <c r="AJ1614" s="181">
        <v>4491</v>
      </c>
      <c r="AK1614" s="181">
        <v>734</v>
      </c>
      <c r="AL1614" s="181">
        <v>18224</v>
      </c>
    </row>
    <row r="1615" spans="1:38" x14ac:dyDescent="0.25">
      <c r="A1615" s="159" t="s">
        <v>10255</v>
      </c>
      <c r="B1615" s="158">
        <v>0.80449999999999999</v>
      </c>
      <c r="C1615" s="158" t="s">
        <v>84</v>
      </c>
      <c r="D1615" s="158" t="s">
        <v>84</v>
      </c>
      <c r="E1615" s="158">
        <v>0.84309999999999996</v>
      </c>
      <c r="F1615" s="158">
        <v>0.82630000000000003</v>
      </c>
      <c r="G1615" s="158" t="s">
        <v>84</v>
      </c>
      <c r="H1615" s="158">
        <v>0.62260000000000004</v>
      </c>
      <c r="I1615" s="158" t="s">
        <v>84</v>
      </c>
      <c r="J1615" s="158"/>
      <c r="K1615" s="158"/>
      <c r="L1615" s="158"/>
      <c r="M1615" s="158">
        <v>0.77200000000000002</v>
      </c>
      <c r="N1615" s="158">
        <v>0.83289999999999997</v>
      </c>
      <c r="O1615" s="158" t="s">
        <v>84</v>
      </c>
      <c r="P1615" s="158" t="s">
        <v>84</v>
      </c>
      <c r="Q1615" s="158" t="s">
        <v>84</v>
      </c>
      <c r="R1615" s="158" t="s">
        <v>84</v>
      </c>
      <c r="S1615" s="158">
        <v>0.7853</v>
      </c>
      <c r="T1615" s="158">
        <v>0.88639999999999997</v>
      </c>
      <c r="U1615" s="158">
        <v>0.76100000000000001</v>
      </c>
      <c r="V1615" s="158">
        <v>0.87519999999999998</v>
      </c>
      <c r="W1615" s="158" t="s">
        <v>84</v>
      </c>
      <c r="X1615" s="158" t="s">
        <v>84</v>
      </c>
      <c r="Y1615" s="158">
        <v>0.53439999999999999</v>
      </c>
      <c r="Z1615" s="158">
        <v>0.69879999999999998</v>
      </c>
      <c r="AA1615" s="158" t="s">
        <v>84</v>
      </c>
      <c r="AB1615" s="158" t="s">
        <v>84</v>
      </c>
      <c r="AC1615" s="158"/>
      <c r="AD1615" s="181">
        <v>710</v>
      </c>
      <c r="AE1615" s="181" t="s">
        <v>84</v>
      </c>
      <c r="AF1615" s="181" t="s">
        <v>84</v>
      </c>
      <c r="AG1615" s="181">
        <v>230</v>
      </c>
      <c r="AH1615" s="181">
        <v>185</v>
      </c>
      <c r="AI1615" s="181" t="s">
        <v>84</v>
      </c>
      <c r="AJ1615" s="181">
        <v>138</v>
      </c>
      <c r="AK1615" s="181" t="s">
        <v>84</v>
      </c>
      <c r="AL1615" s="181">
        <v>454</v>
      </c>
    </row>
    <row r="1616" spans="1:38" x14ac:dyDescent="0.25">
      <c r="A1616" s="159" t="s">
        <v>10256</v>
      </c>
      <c r="B1616" s="158">
        <v>0.80049999999999999</v>
      </c>
      <c r="C1616" s="158" t="s">
        <v>84</v>
      </c>
      <c r="D1616" s="158" t="s">
        <v>84</v>
      </c>
      <c r="E1616" s="158">
        <v>0.85140000000000005</v>
      </c>
      <c r="F1616" s="158">
        <v>0.88449999999999995</v>
      </c>
      <c r="G1616" s="158" t="s">
        <v>84</v>
      </c>
      <c r="H1616" s="158">
        <v>0.59419999999999995</v>
      </c>
      <c r="I1616" s="158" t="s">
        <v>84</v>
      </c>
      <c r="J1616" s="158"/>
      <c r="K1616" s="158"/>
      <c r="L1616" s="158"/>
      <c r="M1616" s="158">
        <v>0.76619999999999999</v>
      </c>
      <c r="N1616" s="158">
        <v>0.83040000000000003</v>
      </c>
      <c r="O1616" s="158" t="s">
        <v>84</v>
      </c>
      <c r="P1616" s="158" t="s">
        <v>84</v>
      </c>
      <c r="Q1616" s="158" t="s">
        <v>84</v>
      </c>
      <c r="R1616" s="158" t="s">
        <v>84</v>
      </c>
      <c r="S1616" s="158">
        <v>0.78959999999999997</v>
      </c>
      <c r="T1616" s="158">
        <v>0.8962</v>
      </c>
      <c r="U1616" s="158">
        <v>0.82169999999999999</v>
      </c>
      <c r="V1616" s="158">
        <v>0.92620000000000002</v>
      </c>
      <c r="W1616" s="158" t="s">
        <v>84</v>
      </c>
      <c r="X1616" s="158" t="s">
        <v>84</v>
      </c>
      <c r="Y1616" s="158">
        <v>0.50860000000000005</v>
      </c>
      <c r="Z1616" s="158">
        <v>0.66979999999999995</v>
      </c>
      <c r="AA1616" s="158" t="s">
        <v>84</v>
      </c>
      <c r="AB1616" s="158" t="s">
        <v>84</v>
      </c>
      <c r="AC1616" s="158"/>
      <c r="AD1616" s="181">
        <v>641</v>
      </c>
      <c r="AE1616" s="181" t="s">
        <v>84</v>
      </c>
      <c r="AF1616" s="181" t="s">
        <v>84</v>
      </c>
      <c r="AG1616" s="181">
        <v>197</v>
      </c>
      <c r="AH1616" s="181">
        <v>163</v>
      </c>
      <c r="AI1616" s="181" t="s">
        <v>84</v>
      </c>
      <c r="AJ1616" s="181">
        <v>149</v>
      </c>
      <c r="AK1616" s="181" t="s">
        <v>84</v>
      </c>
      <c r="AL1616" s="181">
        <v>402</v>
      </c>
    </row>
    <row r="1617" spans="1:38" x14ac:dyDescent="0.25">
      <c r="A1617" s="159" t="s">
        <v>10257</v>
      </c>
      <c r="B1617" s="158">
        <v>0.79330000000000001</v>
      </c>
      <c r="C1617" s="158" t="s">
        <v>84</v>
      </c>
      <c r="D1617" s="158" t="s">
        <v>84</v>
      </c>
      <c r="E1617" s="158">
        <v>0.84360000000000002</v>
      </c>
      <c r="F1617" s="158">
        <v>0.83540000000000003</v>
      </c>
      <c r="G1617" s="158" t="s">
        <v>84</v>
      </c>
      <c r="H1617" s="158">
        <v>0.59819999999999995</v>
      </c>
      <c r="I1617" s="158" t="s">
        <v>84</v>
      </c>
      <c r="J1617" s="158"/>
      <c r="K1617" s="158"/>
      <c r="L1617" s="158"/>
      <c r="M1617" s="158">
        <v>0.75739999999999996</v>
      </c>
      <c r="N1617" s="158">
        <v>0.82450000000000001</v>
      </c>
      <c r="O1617" s="158" t="s">
        <v>84</v>
      </c>
      <c r="P1617" s="158" t="s">
        <v>84</v>
      </c>
      <c r="Q1617" s="158" t="s">
        <v>84</v>
      </c>
      <c r="R1617" s="158" t="s">
        <v>84</v>
      </c>
      <c r="S1617" s="158">
        <v>0.78549999999999998</v>
      </c>
      <c r="T1617" s="158">
        <v>0.88700000000000001</v>
      </c>
      <c r="U1617" s="158">
        <v>0.75960000000000005</v>
      </c>
      <c r="V1617" s="158">
        <v>0.88900000000000001</v>
      </c>
      <c r="W1617" s="158" t="s">
        <v>84</v>
      </c>
      <c r="X1617" s="158" t="s">
        <v>84</v>
      </c>
      <c r="Y1617" s="158">
        <v>0.50680000000000003</v>
      </c>
      <c r="Z1617" s="158">
        <v>0.67810000000000004</v>
      </c>
      <c r="AA1617" s="158" t="s">
        <v>84</v>
      </c>
      <c r="AB1617" s="158" t="s">
        <v>84</v>
      </c>
      <c r="AC1617" s="158"/>
      <c r="AD1617" s="181">
        <v>611</v>
      </c>
      <c r="AE1617" s="181" t="s">
        <v>84</v>
      </c>
      <c r="AF1617" s="181" t="s">
        <v>84</v>
      </c>
      <c r="AG1617" s="181">
        <v>225</v>
      </c>
      <c r="AH1617" s="181">
        <v>142</v>
      </c>
      <c r="AI1617" s="181" t="s">
        <v>84</v>
      </c>
      <c r="AJ1617" s="181">
        <v>132</v>
      </c>
      <c r="AK1617" s="181" t="s">
        <v>84</v>
      </c>
      <c r="AL1617" s="181">
        <v>394</v>
      </c>
    </row>
    <row r="1618" spans="1:38" x14ac:dyDescent="0.25">
      <c r="A1618" s="159" t="s">
        <v>10258</v>
      </c>
      <c r="B1618" s="158">
        <v>0.81299999999999994</v>
      </c>
      <c r="C1618" s="158" t="s">
        <v>84</v>
      </c>
      <c r="D1618" s="158" t="s">
        <v>84</v>
      </c>
      <c r="E1618" s="158">
        <v>0.84289999999999998</v>
      </c>
      <c r="F1618" s="158">
        <v>0.89029999999999998</v>
      </c>
      <c r="G1618" s="158" t="s">
        <v>84</v>
      </c>
      <c r="H1618" s="158">
        <v>0.58320000000000005</v>
      </c>
      <c r="I1618" s="158" t="s">
        <v>84</v>
      </c>
      <c r="J1618" s="158"/>
      <c r="K1618" s="158"/>
      <c r="L1618" s="158"/>
      <c r="M1618" s="158">
        <v>0.78100000000000003</v>
      </c>
      <c r="N1618" s="158">
        <v>0.84089999999999998</v>
      </c>
      <c r="O1618" s="158" t="s">
        <v>84</v>
      </c>
      <c r="P1618" s="158" t="s">
        <v>84</v>
      </c>
      <c r="Q1618" s="158" t="s">
        <v>84</v>
      </c>
      <c r="R1618" s="158" t="s">
        <v>84</v>
      </c>
      <c r="S1618" s="158">
        <v>0.78759999999999997</v>
      </c>
      <c r="T1618" s="158">
        <v>0.88490000000000002</v>
      </c>
      <c r="U1618" s="158">
        <v>0.83030000000000004</v>
      </c>
      <c r="V1618" s="158">
        <v>0.93</v>
      </c>
      <c r="W1618" s="158" t="s">
        <v>84</v>
      </c>
      <c r="X1618" s="158" t="s">
        <v>84</v>
      </c>
      <c r="Y1618" s="158">
        <v>0.48959999999999998</v>
      </c>
      <c r="Z1618" s="158">
        <v>0.66549999999999998</v>
      </c>
      <c r="AA1618" s="158" t="s">
        <v>84</v>
      </c>
      <c r="AB1618" s="158" t="s">
        <v>84</v>
      </c>
      <c r="AC1618" s="158"/>
      <c r="AD1618" s="181">
        <v>702</v>
      </c>
      <c r="AE1618" s="181" t="s">
        <v>84</v>
      </c>
      <c r="AF1618" s="181" t="s">
        <v>84</v>
      </c>
      <c r="AG1618" s="181">
        <v>240</v>
      </c>
      <c r="AH1618" s="181">
        <v>172</v>
      </c>
      <c r="AI1618" s="181" t="s">
        <v>84</v>
      </c>
      <c r="AJ1618" s="181">
        <v>125</v>
      </c>
      <c r="AK1618" s="181" t="s">
        <v>84</v>
      </c>
      <c r="AL1618" s="181">
        <v>413</v>
      </c>
    </row>
    <row r="1619" spans="1:38" x14ac:dyDescent="0.25">
      <c r="A1619" s="159" t="s">
        <v>10259</v>
      </c>
      <c r="B1619" s="158">
        <v>0.80159999999999998</v>
      </c>
      <c r="C1619" s="158" t="s">
        <v>84</v>
      </c>
      <c r="D1619" s="158" t="s">
        <v>84</v>
      </c>
      <c r="E1619" s="158">
        <v>0.85629999999999995</v>
      </c>
      <c r="F1619" s="158">
        <v>0.89239999999999997</v>
      </c>
      <c r="G1619" s="158" t="s">
        <v>84</v>
      </c>
      <c r="H1619" s="158">
        <v>0.58050000000000002</v>
      </c>
      <c r="I1619" s="158" t="s">
        <v>84</v>
      </c>
      <c r="J1619" s="158"/>
      <c r="K1619" s="158"/>
      <c r="L1619" s="158"/>
      <c r="M1619" s="158">
        <v>0.76729999999999998</v>
      </c>
      <c r="N1619" s="158">
        <v>0.83140000000000003</v>
      </c>
      <c r="O1619" s="158" t="s">
        <v>84</v>
      </c>
      <c r="P1619" s="158" t="s">
        <v>84</v>
      </c>
      <c r="Q1619" s="158" t="s">
        <v>84</v>
      </c>
      <c r="R1619" s="158" t="s">
        <v>84</v>
      </c>
      <c r="S1619" s="158">
        <v>0.79810000000000003</v>
      </c>
      <c r="T1619" s="158">
        <v>0.89880000000000004</v>
      </c>
      <c r="U1619" s="158">
        <v>0.8296</v>
      </c>
      <c r="V1619" s="158">
        <v>0.93300000000000005</v>
      </c>
      <c r="W1619" s="158" t="s">
        <v>84</v>
      </c>
      <c r="X1619" s="158" t="s">
        <v>84</v>
      </c>
      <c r="Y1619" s="158">
        <v>0.497</v>
      </c>
      <c r="Z1619" s="158">
        <v>0.65510000000000002</v>
      </c>
      <c r="AA1619" s="158" t="s">
        <v>84</v>
      </c>
      <c r="AB1619" s="158" t="s">
        <v>84</v>
      </c>
      <c r="AC1619" s="158"/>
      <c r="AD1619" s="181">
        <v>647</v>
      </c>
      <c r="AE1619" s="181" t="s">
        <v>84</v>
      </c>
      <c r="AF1619" s="181" t="s">
        <v>84</v>
      </c>
      <c r="AG1619" s="181">
        <v>217</v>
      </c>
      <c r="AH1619" s="181">
        <v>167</v>
      </c>
      <c r="AI1619" s="181" t="s">
        <v>84</v>
      </c>
      <c r="AJ1619" s="181">
        <v>153</v>
      </c>
      <c r="AK1619" s="181" t="s">
        <v>84</v>
      </c>
      <c r="AL1619" s="181">
        <v>422</v>
      </c>
    </row>
    <row r="1620" spans="1:38" x14ac:dyDescent="0.25">
      <c r="A1620" s="159" t="s">
        <v>10260</v>
      </c>
      <c r="B1620" s="158">
        <v>0.95760000000000001</v>
      </c>
      <c r="C1620" s="158" t="s">
        <v>84</v>
      </c>
      <c r="D1620" s="158" t="s">
        <v>84</v>
      </c>
      <c r="E1620" s="158">
        <v>0.9667</v>
      </c>
      <c r="F1620" s="158">
        <v>0.98480000000000001</v>
      </c>
      <c r="G1620" s="158" t="s">
        <v>84</v>
      </c>
      <c r="H1620" s="158">
        <v>0.87090000000000001</v>
      </c>
      <c r="I1620" s="158" t="s">
        <v>84</v>
      </c>
      <c r="J1620" s="158"/>
      <c r="K1620" s="158"/>
      <c r="L1620" s="158"/>
      <c r="M1620" s="158">
        <v>0.93959999999999999</v>
      </c>
      <c r="N1620" s="158">
        <v>0.97030000000000005</v>
      </c>
      <c r="O1620" s="158" t="s">
        <v>84</v>
      </c>
      <c r="P1620" s="158" t="s">
        <v>84</v>
      </c>
      <c r="Q1620" s="158" t="s">
        <v>84</v>
      </c>
      <c r="R1620" s="158" t="s">
        <v>84</v>
      </c>
      <c r="S1620" s="158">
        <v>0.9325</v>
      </c>
      <c r="T1620" s="158">
        <v>0.98380000000000001</v>
      </c>
      <c r="U1620" s="158">
        <v>0.94979999999999998</v>
      </c>
      <c r="V1620" s="158">
        <v>0.99539999999999995</v>
      </c>
      <c r="W1620" s="158" t="s">
        <v>84</v>
      </c>
      <c r="X1620" s="158" t="s">
        <v>84</v>
      </c>
      <c r="Y1620" s="158">
        <v>0.80200000000000005</v>
      </c>
      <c r="Z1620" s="158">
        <v>0.91700000000000004</v>
      </c>
      <c r="AA1620" s="158" t="s">
        <v>84</v>
      </c>
      <c r="AB1620" s="158" t="s">
        <v>84</v>
      </c>
      <c r="AC1620" s="158"/>
      <c r="AD1620" s="181">
        <v>710</v>
      </c>
      <c r="AE1620" s="181" t="s">
        <v>84</v>
      </c>
      <c r="AF1620" s="181" t="s">
        <v>84</v>
      </c>
      <c r="AG1620" s="181">
        <v>230</v>
      </c>
      <c r="AH1620" s="181">
        <v>185</v>
      </c>
      <c r="AI1620" s="181" t="s">
        <v>84</v>
      </c>
      <c r="AJ1620" s="181">
        <v>138</v>
      </c>
      <c r="AK1620" s="181" t="s">
        <v>84</v>
      </c>
      <c r="AL1620" s="181">
        <v>454</v>
      </c>
    </row>
    <row r="1621" spans="1:38" x14ac:dyDescent="0.25">
      <c r="A1621" s="159" t="s">
        <v>10261</v>
      </c>
      <c r="B1621" s="158">
        <v>0.95440000000000003</v>
      </c>
      <c r="C1621" s="158" t="s">
        <v>84</v>
      </c>
      <c r="D1621" s="158" t="s">
        <v>84</v>
      </c>
      <c r="E1621" s="158">
        <v>0.97089999999999999</v>
      </c>
      <c r="F1621" s="158">
        <v>0.97619999999999996</v>
      </c>
      <c r="G1621" s="158" t="s">
        <v>84</v>
      </c>
      <c r="H1621" s="158">
        <v>0.87419999999999998</v>
      </c>
      <c r="I1621" s="158" t="s">
        <v>84</v>
      </c>
      <c r="J1621" s="158"/>
      <c r="K1621" s="158"/>
      <c r="L1621" s="158"/>
      <c r="M1621" s="158">
        <v>0.93469999999999998</v>
      </c>
      <c r="N1621" s="158">
        <v>0.96819999999999995</v>
      </c>
      <c r="O1621" s="158" t="s">
        <v>84</v>
      </c>
      <c r="P1621" s="158" t="s">
        <v>84</v>
      </c>
      <c r="Q1621" s="158" t="s">
        <v>84</v>
      </c>
      <c r="R1621" s="158" t="s">
        <v>84</v>
      </c>
      <c r="S1621" s="158">
        <v>0.93389999999999995</v>
      </c>
      <c r="T1621" s="158">
        <v>0.98729999999999996</v>
      </c>
      <c r="U1621" s="158">
        <v>0.93589999999999995</v>
      </c>
      <c r="V1621" s="158">
        <v>0.99129999999999996</v>
      </c>
      <c r="W1621" s="158" t="s">
        <v>84</v>
      </c>
      <c r="X1621" s="158" t="s">
        <v>84</v>
      </c>
      <c r="Y1621" s="158">
        <v>0.80879999999999996</v>
      </c>
      <c r="Z1621" s="158">
        <v>0.91830000000000001</v>
      </c>
      <c r="AA1621" s="158" t="s">
        <v>84</v>
      </c>
      <c r="AB1621" s="158" t="s">
        <v>84</v>
      </c>
      <c r="AC1621" s="158"/>
      <c r="AD1621" s="181">
        <v>641</v>
      </c>
      <c r="AE1621" s="181" t="s">
        <v>84</v>
      </c>
      <c r="AF1621" s="181" t="s">
        <v>84</v>
      </c>
      <c r="AG1621" s="181">
        <v>197</v>
      </c>
      <c r="AH1621" s="181">
        <v>163</v>
      </c>
      <c r="AI1621" s="181" t="s">
        <v>84</v>
      </c>
      <c r="AJ1621" s="181">
        <v>149</v>
      </c>
      <c r="AK1621" s="181" t="s">
        <v>84</v>
      </c>
      <c r="AL1621" s="181">
        <v>402</v>
      </c>
    </row>
    <row r="1622" spans="1:38" x14ac:dyDescent="0.25">
      <c r="A1622" s="159" t="s">
        <v>10262</v>
      </c>
      <c r="B1622" s="158">
        <v>0.95879999999999999</v>
      </c>
      <c r="C1622" s="158" t="s">
        <v>84</v>
      </c>
      <c r="D1622" s="158" t="s">
        <v>84</v>
      </c>
      <c r="E1622" s="158">
        <v>0.997</v>
      </c>
      <c r="F1622" s="158">
        <v>0.98719999999999997</v>
      </c>
      <c r="G1622" s="158" t="s">
        <v>84</v>
      </c>
      <c r="H1622" s="158">
        <v>0.84260000000000002</v>
      </c>
      <c r="I1622" s="158" t="s">
        <v>84</v>
      </c>
      <c r="J1622" s="158"/>
      <c r="K1622" s="158"/>
      <c r="L1622" s="158"/>
      <c r="M1622" s="158">
        <v>0.93930000000000002</v>
      </c>
      <c r="N1622" s="158">
        <v>0.97219999999999995</v>
      </c>
      <c r="O1622" s="158" t="s">
        <v>84</v>
      </c>
      <c r="P1622" s="158" t="s">
        <v>84</v>
      </c>
      <c r="Q1622" s="158" t="s">
        <v>84</v>
      </c>
      <c r="R1622" s="158" t="s">
        <v>84</v>
      </c>
      <c r="S1622" s="158">
        <v>0.94689999999999996</v>
      </c>
      <c r="T1622" s="158">
        <v>0.99980000000000002</v>
      </c>
      <c r="U1622" s="158">
        <v>0.9425</v>
      </c>
      <c r="V1622" s="158">
        <v>0.99719999999999998</v>
      </c>
      <c r="W1622" s="158" t="s">
        <v>84</v>
      </c>
      <c r="X1622" s="158" t="s">
        <v>84</v>
      </c>
      <c r="Y1622" s="158">
        <v>0.76800000000000002</v>
      </c>
      <c r="Z1622" s="158">
        <v>0.89490000000000003</v>
      </c>
      <c r="AA1622" s="158" t="s">
        <v>84</v>
      </c>
      <c r="AB1622" s="158" t="s">
        <v>84</v>
      </c>
      <c r="AC1622" s="158"/>
      <c r="AD1622" s="181">
        <v>611</v>
      </c>
      <c r="AE1622" s="181" t="s">
        <v>84</v>
      </c>
      <c r="AF1622" s="181" t="s">
        <v>84</v>
      </c>
      <c r="AG1622" s="181">
        <v>225</v>
      </c>
      <c r="AH1622" s="181">
        <v>142</v>
      </c>
      <c r="AI1622" s="181" t="s">
        <v>84</v>
      </c>
      <c r="AJ1622" s="181">
        <v>132</v>
      </c>
      <c r="AK1622" s="181" t="s">
        <v>84</v>
      </c>
      <c r="AL1622" s="181">
        <v>394</v>
      </c>
    </row>
    <row r="1623" spans="1:38" x14ac:dyDescent="0.25">
      <c r="A1623" s="159" t="s">
        <v>10263</v>
      </c>
      <c r="B1623" s="158">
        <v>0.95689999999999997</v>
      </c>
      <c r="C1623" s="158" t="s">
        <v>84</v>
      </c>
      <c r="D1623" s="158" t="s">
        <v>84</v>
      </c>
      <c r="E1623" s="158">
        <v>0.98029999999999995</v>
      </c>
      <c r="F1623" s="158">
        <v>0.98909999999999998</v>
      </c>
      <c r="G1623" s="158" t="s">
        <v>84</v>
      </c>
      <c r="H1623" s="158">
        <v>0.8337</v>
      </c>
      <c r="I1623" s="158" t="s">
        <v>84</v>
      </c>
      <c r="J1623" s="158"/>
      <c r="K1623" s="158"/>
      <c r="L1623" s="158"/>
      <c r="M1623" s="158">
        <v>0.93869999999999998</v>
      </c>
      <c r="N1623" s="158">
        <v>0.9698</v>
      </c>
      <c r="O1623" s="158" t="s">
        <v>84</v>
      </c>
      <c r="P1623" s="158" t="s">
        <v>84</v>
      </c>
      <c r="Q1623" s="158" t="s">
        <v>84</v>
      </c>
      <c r="R1623" s="158" t="s">
        <v>84</v>
      </c>
      <c r="S1623" s="158">
        <v>0.95089999999999997</v>
      </c>
      <c r="T1623" s="158">
        <v>0.99219999999999997</v>
      </c>
      <c r="U1623" s="158">
        <v>0.95309999999999995</v>
      </c>
      <c r="V1623" s="158">
        <v>0.99750000000000005</v>
      </c>
      <c r="W1623" s="158" t="s">
        <v>84</v>
      </c>
      <c r="X1623" s="158" t="s">
        <v>84</v>
      </c>
      <c r="Y1623" s="158">
        <v>0.75570000000000004</v>
      </c>
      <c r="Z1623" s="158">
        <v>0.88859999999999995</v>
      </c>
      <c r="AA1623" s="158" t="s">
        <v>84</v>
      </c>
      <c r="AB1623" s="158" t="s">
        <v>84</v>
      </c>
      <c r="AC1623" s="158"/>
      <c r="AD1623" s="181">
        <v>702</v>
      </c>
      <c r="AE1623" s="181" t="s">
        <v>84</v>
      </c>
      <c r="AF1623" s="181" t="s">
        <v>84</v>
      </c>
      <c r="AG1623" s="181">
        <v>240</v>
      </c>
      <c r="AH1623" s="181">
        <v>172</v>
      </c>
      <c r="AI1623" s="181" t="s">
        <v>84</v>
      </c>
      <c r="AJ1623" s="181">
        <v>125</v>
      </c>
      <c r="AK1623" s="181" t="s">
        <v>84</v>
      </c>
      <c r="AL1623" s="181">
        <v>413</v>
      </c>
    </row>
    <row r="1624" spans="1:38" x14ac:dyDescent="0.25">
      <c r="A1624" s="159" t="s">
        <v>10264</v>
      </c>
      <c r="B1624" s="158">
        <v>0.96109999999999995</v>
      </c>
      <c r="C1624" s="158" t="s">
        <v>84</v>
      </c>
      <c r="D1624" s="158" t="s">
        <v>84</v>
      </c>
      <c r="E1624" s="158">
        <v>0.98770000000000002</v>
      </c>
      <c r="F1624" s="158">
        <v>0.98929999999999996</v>
      </c>
      <c r="G1624" s="158" t="s">
        <v>84</v>
      </c>
      <c r="H1624" s="158">
        <v>0.87709999999999999</v>
      </c>
      <c r="I1624" s="158" t="s">
        <v>84</v>
      </c>
      <c r="J1624" s="158"/>
      <c r="K1624" s="158"/>
      <c r="L1624" s="158"/>
      <c r="M1624" s="158">
        <v>0.94269999999999998</v>
      </c>
      <c r="N1624" s="158">
        <v>0.97370000000000001</v>
      </c>
      <c r="O1624" s="158" t="s">
        <v>84</v>
      </c>
      <c r="P1624" s="158" t="s">
        <v>84</v>
      </c>
      <c r="Q1624" s="158" t="s">
        <v>84</v>
      </c>
      <c r="R1624" s="158" t="s">
        <v>84</v>
      </c>
      <c r="S1624" s="158">
        <v>0.95669999999999999</v>
      </c>
      <c r="T1624" s="158">
        <v>0.99660000000000004</v>
      </c>
      <c r="U1624" s="158">
        <v>0.9506</v>
      </c>
      <c r="V1624" s="158">
        <v>0.99770000000000003</v>
      </c>
      <c r="W1624" s="158" t="s">
        <v>84</v>
      </c>
      <c r="X1624" s="158" t="s">
        <v>84</v>
      </c>
      <c r="Y1624" s="158">
        <v>0.81330000000000002</v>
      </c>
      <c r="Z1624" s="158">
        <v>0.92020000000000002</v>
      </c>
      <c r="AA1624" s="158" t="s">
        <v>84</v>
      </c>
      <c r="AB1624" s="158" t="s">
        <v>84</v>
      </c>
      <c r="AC1624" s="158"/>
      <c r="AD1624" s="181">
        <v>647</v>
      </c>
      <c r="AE1624" s="181" t="s">
        <v>84</v>
      </c>
      <c r="AF1624" s="181" t="s">
        <v>84</v>
      </c>
      <c r="AG1624" s="181">
        <v>217</v>
      </c>
      <c r="AH1624" s="181">
        <v>167</v>
      </c>
      <c r="AI1624" s="181" t="s">
        <v>84</v>
      </c>
      <c r="AJ1624" s="181">
        <v>153</v>
      </c>
      <c r="AK1624" s="181" t="s">
        <v>84</v>
      </c>
      <c r="AL1624" s="181">
        <v>422</v>
      </c>
    </row>
    <row r="1625" spans="1:38" x14ac:dyDescent="0.25">
      <c r="A1625" s="159" t="s">
        <v>10265</v>
      </c>
      <c r="B1625" s="158">
        <v>0.70830000000000004</v>
      </c>
      <c r="C1625" s="158" t="s">
        <v>84</v>
      </c>
      <c r="D1625" s="158" t="s">
        <v>84</v>
      </c>
      <c r="E1625" s="158">
        <v>0.74750000000000005</v>
      </c>
      <c r="F1625" s="158">
        <v>0.7248</v>
      </c>
      <c r="G1625" s="158" t="s">
        <v>84</v>
      </c>
      <c r="H1625" s="158">
        <v>0.52429999999999999</v>
      </c>
      <c r="I1625" s="158" t="s">
        <v>84</v>
      </c>
      <c r="J1625" s="158"/>
      <c r="K1625" s="158"/>
      <c r="L1625" s="158"/>
      <c r="M1625" s="158">
        <v>0.67069999999999996</v>
      </c>
      <c r="N1625" s="158">
        <v>0.74239999999999995</v>
      </c>
      <c r="O1625" s="158" t="s">
        <v>84</v>
      </c>
      <c r="P1625" s="158" t="s">
        <v>84</v>
      </c>
      <c r="Q1625" s="158" t="s">
        <v>84</v>
      </c>
      <c r="R1625" s="158" t="s">
        <v>84</v>
      </c>
      <c r="S1625" s="158">
        <v>0.67920000000000003</v>
      </c>
      <c r="T1625" s="158">
        <v>0.80330000000000001</v>
      </c>
      <c r="U1625" s="158">
        <v>0.6492</v>
      </c>
      <c r="V1625" s="158">
        <v>0.78680000000000005</v>
      </c>
      <c r="W1625" s="158" t="s">
        <v>84</v>
      </c>
      <c r="X1625" s="158" t="s">
        <v>84</v>
      </c>
      <c r="Y1625" s="158">
        <v>0.435</v>
      </c>
      <c r="Z1625" s="158">
        <v>0.60599999999999998</v>
      </c>
      <c r="AA1625" s="158" t="s">
        <v>84</v>
      </c>
      <c r="AB1625" s="158" t="s">
        <v>84</v>
      </c>
      <c r="AC1625" s="158"/>
      <c r="AD1625" s="181">
        <v>710</v>
      </c>
      <c r="AE1625" s="181" t="s">
        <v>84</v>
      </c>
      <c r="AF1625" s="181" t="s">
        <v>84</v>
      </c>
      <c r="AG1625" s="181">
        <v>230</v>
      </c>
      <c r="AH1625" s="181">
        <v>185</v>
      </c>
      <c r="AI1625" s="181" t="s">
        <v>84</v>
      </c>
      <c r="AJ1625" s="181">
        <v>138</v>
      </c>
      <c r="AK1625" s="181" t="s">
        <v>84</v>
      </c>
      <c r="AL1625" s="181">
        <v>454</v>
      </c>
    </row>
    <row r="1626" spans="1:38" x14ac:dyDescent="0.25">
      <c r="A1626" s="159" t="s">
        <v>10266</v>
      </c>
      <c r="B1626" s="158">
        <v>0.71640000000000004</v>
      </c>
      <c r="C1626" s="158" t="s">
        <v>84</v>
      </c>
      <c r="D1626" s="158" t="s">
        <v>84</v>
      </c>
      <c r="E1626" s="158">
        <v>0.79469999999999996</v>
      </c>
      <c r="F1626" s="158">
        <v>0.80910000000000004</v>
      </c>
      <c r="G1626" s="158" t="s">
        <v>84</v>
      </c>
      <c r="H1626" s="158">
        <v>0.47110000000000002</v>
      </c>
      <c r="I1626" s="158" t="s">
        <v>84</v>
      </c>
      <c r="J1626" s="158"/>
      <c r="K1626" s="158"/>
      <c r="L1626" s="158"/>
      <c r="M1626" s="158">
        <v>0.6774</v>
      </c>
      <c r="N1626" s="158">
        <v>0.75160000000000005</v>
      </c>
      <c r="O1626" s="158" t="s">
        <v>84</v>
      </c>
      <c r="P1626" s="158" t="s">
        <v>84</v>
      </c>
      <c r="Q1626" s="158" t="s">
        <v>84</v>
      </c>
      <c r="R1626" s="158" t="s">
        <v>84</v>
      </c>
      <c r="S1626" s="158">
        <v>0.72430000000000005</v>
      </c>
      <c r="T1626" s="158">
        <v>0.84889999999999999</v>
      </c>
      <c r="U1626" s="158">
        <v>0.73440000000000005</v>
      </c>
      <c r="V1626" s="158">
        <v>0.86470000000000002</v>
      </c>
      <c r="W1626" s="158" t="s">
        <v>84</v>
      </c>
      <c r="X1626" s="158" t="s">
        <v>84</v>
      </c>
      <c r="Y1626" s="158">
        <v>0.38500000000000001</v>
      </c>
      <c r="Z1626" s="158">
        <v>0.5524</v>
      </c>
      <c r="AA1626" s="158" t="s">
        <v>84</v>
      </c>
      <c r="AB1626" s="158" t="s">
        <v>84</v>
      </c>
      <c r="AC1626" s="158"/>
      <c r="AD1626" s="181">
        <v>641</v>
      </c>
      <c r="AE1626" s="181" t="s">
        <v>84</v>
      </c>
      <c r="AF1626" s="181" t="s">
        <v>84</v>
      </c>
      <c r="AG1626" s="181">
        <v>197</v>
      </c>
      <c r="AH1626" s="181">
        <v>163</v>
      </c>
      <c r="AI1626" s="181" t="s">
        <v>84</v>
      </c>
      <c r="AJ1626" s="181">
        <v>149</v>
      </c>
      <c r="AK1626" s="181" t="s">
        <v>84</v>
      </c>
      <c r="AL1626" s="181">
        <v>402</v>
      </c>
    </row>
    <row r="1627" spans="1:38" x14ac:dyDescent="0.25">
      <c r="A1627" s="159" t="s">
        <v>10267</v>
      </c>
      <c r="B1627" s="158">
        <v>0.71160000000000001</v>
      </c>
      <c r="C1627" s="158" t="s">
        <v>84</v>
      </c>
      <c r="D1627" s="158" t="s">
        <v>84</v>
      </c>
      <c r="E1627" s="158">
        <v>0.7802</v>
      </c>
      <c r="F1627" s="158">
        <v>0.74419999999999997</v>
      </c>
      <c r="G1627" s="158" t="s">
        <v>84</v>
      </c>
      <c r="H1627" s="158">
        <v>0.53649999999999998</v>
      </c>
      <c r="I1627" s="158" t="s">
        <v>84</v>
      </c>
      <c r="J1627" s="158"/>
      <c r="K1627" s="158"/>
      <c r="L1627" s="158"/>
      <c r="M1627" s="158">
        <v>0.67079999999999995</v>
      </c>
      <c r="N1627" s="158">
        <v>0.74829999999999997</v>
      </c>
      <c r="O1627" s="158" t="s">
        <v>84</v>
      </c>
      <c r="P1627" s="158" t="s">
        <v>84</v>
      </c>
      <c r="Q1627" s="158" t="s">
        <v>84</v>
      </c>
      <c r="R1627" s="158" t="s">
        <v>84</v>
      </c>
      <c r="S1627" s="158">
        <v>0.7137</v>
      </c>
      <c r="T1627" s="158">
        <v>0.83309999999999995</v>
      </c>
      <c r="U1627" s="158">
        <v>0.65629999999999999</v>
      </c>
      <c r="V1627" s="158">
        <v>0.81269999999999998</v>
      </c>
      <c r="W1627" s="158" t="s">
        <v>84</v>
      </c>
      <c r="X1627" s="158" t="s">
        <v>84</v>
      </c>
      <c r="Y1627" s="158">
        <v>0.44359999999999999</v>
      </c>
      <c r="Z1627" s="158">
        <v>0.62070000000000003</v>
      </c>
      <c r="AA1627" s="158" t="s">
        <v>84</v>
      </c>
      <c r="AB1627" s="158" t="s">
        <v>84</v>
      </c>
      <c r="AC1627" s="158"/>
      <c r="AD1627" s="181">
        <v>611</v>
      </c>
      <c r="AE1627" s="181" t="s">
        <v>84</v>
      </c>
      <c r="AF1627" s="181" t="s">
        <v>84</v>
      </c>
      <c r="AG1627" s="181">
        <v>225</v>
      </c>
      <c r="AH1627" s="181">
        <v>142</v>
      </c>
      <c r="AI1627" s="181" t="s">
        <v>84</v>
      </c>
      <c r="AJ1627" s="181">
        <v>132</v>
      </c>
      <c r="AK1627" s="181" t="s">
        <v>84</v>
      </c>
      <c r="AL1627" s="181">
        <v>394</v>
      </c>
    </row>
    <row r="1628" spans="1:38" x14ac:dyDescent="0.25">
      <c r="A1628" s="159" t="s">
        <v>10268</v>
      </c>
      <c r="B1628" s="158">
        <v>0.73180000000000001</v>
      </c>
      <c r="C1628" s="158" t="s">
        <v>84</v>
      </c>
      <c r="D1628" s="158" t="s">
        <v>84</v>
      </c>
      <c r="E1628" s="158">
        <v>0.75639999999999996</v>
      </c>
      <c r="F1628" s="158">
        <v>0.81089999999999995</v>
      </c>
      <c r="G1628" s="158" t="s">
        <v>84</v>
      </c>
      <c r="H1628" s="158">
        <v>0.4773</v>
      </c>
      <c r="I1628" s="158" t="s">
        <v>84</v>
      </c>
      <c r="J1628" s="158"/>
      <c r="K1628" s="158"/>
      <c r="L1628" s="158"/>
      <c r="M1628" s="158">
        <v>0.69530000000000003</v>
      </c>
      <c r="N1628" s="158">
        <v>0.76470000000000005</v>
      </c>
      <c r="O1628" s="158" t="s">
        <v>84</v>
      </c>
      <c r="P1628" s="158" t="s">
        <v>84</v>
      </c>
      <c r="Q1628" s="158" t="s">
        <v>84</v>
      </c>
      <c r="R1628" s="158" t="s">
        <v>84</v>
      </c>
      <c r="S1628" s="158">
        <v>0.69230000000000003</v>
      </c>
      <c r="T1628" s="158">
        <v>0.80910000000000004</v>
      </c>
      <c r="U1628" s="158">
        <v>0.73939999999999995</v>
      </c>
      <c r="V1628" s="158">
        <v>0.86450000000000005</v>
      </c>
      <c r="W1628" s="158" t="s">
        <v>84</v>
      </c>
      <c r="X1628" s="158" t="s">
        <v>84</v>
      </c>
      <c r="Y1628" s="158">
        <v>0.38379999999999997</v>
      </c>
      <c r="Z1628" s="158">
        <v>0.56479999999999997</v>
      </c>
      <c r="AA1628" s="158" t="s">
        <v>84</v>
      </c>
      <c r="AB1628" s="158" t="s">
        <v>84</v>
      </c>
      <c r="AC1628" s="158"/>
      <c r="AD1628" s="181">
        <v>702</v>
      </c>
      <c r="AE1628" s="181" t="s">
        <v>84</v>
      </c>
      <c r="AF1628" s="181" t="s">
        <v>84</v>
      </c>
      <c r="AG1628" s="181">
        <v>240</v>
      </c>
      <c r="AH1628" s="181">
        <v>172</v>
      </c>
      <c r="AI1628" s="181" t="s">
        <v>84</v>
      </c>
      <c r="AJ1628" s="181">
        <v>125</v>
      </c>
      <c r="AK1628" s="181" t="s">
        <v>84</v>
      </c>
      <c r="AL1628" s="181">
        <v>413</v>
      </c>
    </row>
    <row r="1629" spans="1:38" x14ac:dyDescent="0.25">
      <c r="A1629" s="159" t="s">
        <v>10269</v>
      </c>
      <c r="B1629" s="158">
        <v>0.70589999999999997</v>
      </c>
      <c r="C1629" s="158" t="s">
        <v>84</v>
      </c>
      <c r="D1629" s="158" t="s">
        <v>84</v>
      </c>
      <c r="E1629" s="158">
        <v>0.7732</v>
      </c>
      <c r="F1629" s="158">
        <v>0.81320000000000003</v>
      </c>
      <c r="G1629" s="158" t="s">
        <v>84</v>
      </c>
      <c r="H1629" s="158">
        <v>0.47189999999999999</v>
      </c>
      <c r="I1629" s="158" t="s">
        <v>84</v>
      </c>
      <c r="J1629" s="158"/>
      <c r="K1629" s="158"/>
      <c r="L1629" s="158"/>
      <c r="M1629" s="158">
        <v>0.66649999999999998</v>
      </c>
      <c r="N1629" s="158">
        <v>0.74150000000000005</v>
      </c>
      <c r="O1629" s="158" t="s">
        <v>84</v>
      </c>
      <c r="P1629" s="158" t="s">
        <v>84</v>
      </c>
      <c r="Q1629" s="158" t="s">
        <v>84</v>
      </c>
      <c r="R1629" s="158" t="s">
        <v>84</v>
      </c>
      <c r="S1629" s="158">
        <v>0.70469999999999999</v>
      </c>
      <c r="T1629" s="158">
        <v>0.82769999999999999</v>
      </c>
      <c r="U1629" s="158">
        <v>0.73699999999999999</v>
      </c>
      <c r="V1629" s="158">
        <v>0.86929999999999996</v>
      </c>
      <c r="W1629" s="158" t="s">
        <v>84</v>
      </c>
      <c r="X1629" s="158" t="s">
        <v>84</v>
      </c>
      <c r="Y1629" s="158">
        <v>0.3881</v>
      </c>
      <c r="Z1629" s="158">
        <v>0.55110000000000003</v>
      </c>
      <c r="AA1629" s="158" t="s">
        <v>84</v>
      </c>
      <c r="AB1629" s="158" t="s">
        <v>84</v>
      </c>
      <c r="AC1629" s="158"/>
      <c r="AD1629" s="181">
        <v>647</v>
      </c>
      <c r="AE1629" s="181" t="s">
        <v>84</v>
      </c>
      <c r="AF1629" s="181" t="s">
        <v>84</v>
      </c>
      <c r="AG1629" s="181">
        <v>217</v>
      </c>
      <c r="AH1629" s="181">
        <v>167</v>
      </c>
      <c r="AI1629" s="181" t="s">
        <v>84</v>
      </c>
      <c r="AJ1629" s="181">
        <v>153</v>
      </c>
      <c r="AK1629" s="181" t="s">
        <v>84</v>
      </c>
      <c r="AL1629" s="181">
        <v>422</v>
      </c>
    </row>
    <row r="1630" spans="1:38" x14ac:dyDescent="0.25">
      <c r="A1630" s="159" t="s">
        <v>10270</v>
      </c>
      <c r="B1630" s="158">
        <v>0.65880000000000005</v>
      </c>
      <c r="C1630" s="158" t="s">
        <v>84</v>
      </c>
      <c r="D1630" s="158" t="s">
        <v>84</v>
      </c>
      <c r="E1630" s="158">
        <v>0.72299999999999998</v>
      </c>
      <c r="F1630" s="158">
        <v>0.68689999999999996</v>
      </c>
      <c r="G1630" s="158" t="s">
        <v>84</v>
      </c>
      <c r="H1630" s="158">
        <v>0.41310000000000002</v>
      </c>
      <c r="I1630" s="158" t="s">
        <v>84</v>
      </c>
      <c r="J1630" s="158"/>
      <c r="K1630" s="158"/>
      <c r="L1630" s="158"/>
      <c r="M1630" s="158">
        <v>0.61829999999999996</v>
      </c>
      <c r="N1630" s="158">
        <v>0.69599999999999995</v>
      </c>
      <c r="O1630" s="158" t="s">
        <v>84</v>
      </c>
      <c r="P1630" s="158" t="s">
        <v>84</v>
      </c>
      <c r="Q1630" s="158" t="s">
        <v>84</v>
      </c>
      <c r="R1630" s="158" t="s">
        <v>84</v>
      </c>
      <c r="S1630" s="158">
        <v>0.6502</v>
      </c>
      <c r="T1630" s="158">
        <v>0.78320000000000001</v>
      </c>
      <c r="U1630" s="158">
        <v>0.60589999999999999</v>
      </c>
      <c r="V1630" s="158">
        <v>0.75470000000000004</v>
      </c>
      <c r="W1630" s="158" t="s">
        <v>84</v>
      </c>
      <c r="X1630" s="158" t="s">
        <v>84</v>
      </c>
      <c r="Y1630" s="158">
        <v>0.32440000000000002</v>
      </c>
      <c r="Z1630" s="158">
        <v>0.49940000000000001</v>
      </c>
      <c r="AA1630" s="158" t="s">
        <v>84</v>
      </c>
      <c r="AB1630" s="158" t="s">
        <v>84</v>
      </c>
      <c r="AC1630" s="158"/>
      <c r="AD1630" s="181">
        <v>710</v>
      </c>
      <c r="AE1630" s="181" t="s">
        <v>84</v>
      </c>
      <c r="AF1630" s="181" t="s">
        <v>84</v>
      </c>
      <c r="AG1630" s="181">
        <v>230</v>
      </c>
      <c r="AH1630" s="181">
        <v>185</v>
      </c>
      <c r="AI1630" s="181" t="s">
        <v>84</v>
      </c>
      <c r="AJ1630" s="181">
        <v>138</v>
      </c>
      <c r="AK1630" s="181" t="s">
        <v>84</v>
      </c>
      <c r="AL1630" s="181">
        <v>454</v>
      </c>
    </row>
    <row r="1631" spans="1:38" x14ac:dyDescent="0.25">
      <c r="A1631" s="159" t="s">
        <v>10271</v>
      </c>
      <c r="B1631" s="158">
        <v>0.66259999999999997</v>
      </c>
      <c r="C1631" s="158" t="s">
        <v>84</v>
      </c>
      <c r="D1631" s="158" t="s">
        <v>84</v>
      </c>
      <c r="E1631" s="158">
        <v>0.75239999999999996</v>
      </c>
      <c r="F1631" s="158">
        <v>0.75919999999999999</v>
      </c>
      <c r="G1631" s="158" t="s">
        <v>84</v>
      </c>
      <c r="H1631" s="158">
        <v>0.37959999999999999</v>
      </c>
      <c r="I1631" s="158" t="s">
        <v>84</v>
      </c>
      <c r="J1631" s="158"/>
      <c r="K1631" s="158"/>
      <c r="L1631" s="158"/>
      <c r="M1631" s="158">
        <v>0.62019999999999997</v>
      </c>
      <c r="N1631" s="158">
        <v>0.70140000000000002</v>
      </c>
      <c r="O1631" s="158" t="s">
        <v>84</v>
      </c>
      <c r="P1631" s="158" t="s">
        <v>84</v>
      </c>
      <c r="Q1631" s="158" t="s">
        <v>84</v>
      </c>
      <c r="R1631" s="158" t="s">
        <v>84</v>
      </c>
      <c r="S1631" s="158">
        <v>0.67349999999999999</v>
      </c>
      <c r="T1631" s="158">
        <v>0.81489999999999996</v>
      </c>
      <c r="U1631" s="158">
        <v>0.67689999999999995</v>
      </c>
      <c r="V1631" s="158">
        <v>0.82330000000000003</v>
      </c>
      <c r="W1631" s="158" t="s">
        <v>84</v>
      </c>
      <c r="X1631" s="158" t="s">
        <v>84</v>
      </c>
      <c r="Y1631" s="158">
        <v>0.29470000000000002</v>
      </c>
      <c r="Z1631" s="158">
        <v>0.46410000000000001</v>
      </c>
      <c r="AA1631" s="158" t="s">
        <v>84</v>
      </c>
      <c r="AB1631" s="158" t="s">
        <v>84</v>
      </c>
      <c r="AC1631" s="158"/>
      <c r="AD1631" s="181">
        <v>641</v>
      </c>
      <c r="AE1631" s="181" t="s">
        <v>84</v>
      </c>
      <c r="AF1631" s="181" t="s">
        <v>84</v>
      </c>
      <c r="AG1631" s="181">
        <v>197</v>
      </c>
      <c r="AH1631" s="181">
        <v>163</v>
      </c>
      <c r="AI1631" s="181" t="s">
        <v>84</v>
      </c>
      <c r="AJ1631" s="181">
        <v>149</v>
      </c>
      <c r="AK1631" s="181" t="s">
        <v>84</v>
      </c>
      <c r="AL1631" s="181">
        <v>402</v>
      </c>
    </row>
    <row r="1632" spans="1:38" x14ac:dyDescent="0.25">
      <c r="A1632" s="159" t="s">
        <v>10272</v>
      </c>
      <c r="B1632" s="158">
        <v>0.65329999999999999</v>
      </c>
      <c r="C1632" s="158" t="s">
        <v>84</v>
      </c>
      <c r="D1632" s="158" t="s">
        <v>84</v>
      </c>
      <c r="E1632" s="158">
        <v>0.72189999999999999</v>
      </c>
      <c r="F1632" s="158">
        <v>0.70520000000000005</v>
      </c>
      <c r="G1632" s="158" t="s">
        <v>84</v>
      </c>
      <c r="H1632" s="158">
        <v>0.46539999999999998</v>
      </c>
      <c r="I1632" s="158" t="s">
        <v>84</v>
      </c>
      <c r="J1632" s="158"/>
      <c r="K1632" s="158"/>
      <c r="L1632" s="158"/>
      <c r="M1632" s="158">
        <v>0.60899999999999999</v>
      </c>
      <c r="N1632" s="158">
        <v>0.69389999999999996</v>
      </c>
      <c r="O1632" s="158" t="s">
        <v>84</v>
      </c>
      <c r="P1632" s="158" t="s">
        <v>84</v>
      </c>
      <c r="Q1632" s="158" t="s">
        <v>84</v>
      </c>
      <c r="R1632" s="158" t="s">
        <v>84</v>
      </c>
      <c r="S1632" s="158">
        <v>0.64790000000000003</v>
      </c>
      <c r="T1632" s="158">
        <v>0.78290000000000004</v>
      </c>
      <c r="U1632" s="158">
        <v>0.6119</v>
      </c>
      <c r="V1632" s="158">
        <v>0.78010000000000002</v>
      </c>
      <c r="W1632" s="158" t="s">
        <v>84</v>
      </c>
      <c r="X1632" s="158" t="s">
        <v>84</v>
      </c>
      <c r="Y1632" s="158">
        <v>0.37119999999999997</v>
      </c>
      <c r="Z1632" s="158">
        <v>0.55410000000000004</v>
      </c>
      <c r="AA1632" s="158" t="s">
        <v>84</v>
      </c>
      <c r="AB1632" s="158" t="s">
        <v>84</v>
      </c>
      <c r="AC1632" s="158"/>
      <c r="AD1632" s="181">
        <v>611</v>
      </c>
      <c r="AE1632" s="181" t="s">
        <v>84</v>
      </c>
      <c r="AF1632" s="181" t="s">
        <v>84</v>
      </c>
      <c r="AG1632" s="181">
        <v>225</v>
      </c>
      <c r="AH1632" s="181">
        <v>142</v>
      </c>
      <c r="AI1632" s="181" t="s">
        <v>84</v>
      </c>
      <c r="AJ1632" s="181">
        <v>132</v>
      </c>
      <c r="AK1632" s="181" t="s">
        <v>84</v>
      </c>
      <c r="AL1632" s="181">
        <v>394</v>
      </c>
    </row>
    <row r="1633" spans="1:38" x14ac:dyDescent="0.25">
      <c r="A1633" s="159" t="s">
        <v>10273</v>
      </c>
      <c r="B1633" s="158">
        <v>0.6774</v>
      </c>
      <c r="C1633" s="158" t="s">
        <v>84</v>
      </c>
      <c r="D1633" s="158" t="s">
        <v>84</v>
      </c>
      <c r="E1633" s="158">
        <v>0.71660000000000001</v>
      </c>
      <c r="F1633" s="158">
        <v>0.73629999999999995</v>
      </c>
      <c r="G1633" s="158" t="s">
        <v>84</v>
      </c>
      <c r="H1633" s="158">
        <v>0.43109999999999998</v>
      </c>
      <c r="I1633" s="158" t="s">
        <v>84</v>
      </c>
      <c r="J1633" s="158"/>
      <c r="K1633" s="158"/>
      <c r="L1633" s="158"/>
      <c r="M1633" s="158">
        <v>0.63749999999999996</v>
      </c>
      <c r="N1633" s="158">
        <v>0.71399999999999997</v>
      </c>
      <c r="O1633" s="158" t="s">
        <v>84</v>
      </c>
      <c r="P1633" s="158" t="s">
        <v>84</v>
      </c>
      <c r="Q1633" s="158" t="s">
        <v>84</v>
      </c>
      <c r="R1633" s="158" t="s">
        <v>84</v>
      </c>
      <c r="S1633" s="158">
        <v>0.6462</v>
      </c>
      <c r="T1633" s="158">
        <v>0.77549999999999997</v>
      </c>
      <c r="U1633" s="158">
        <v>0.65529999999999999</v>
      </c>
      <c r="V1633" s="158">
        <v>0.80110000000000003</v>
      </c>
      <c r="W1633" s="158" t="s">
        <v>84</v>
      </c>
      <c r="X1633" s="158" t="s">
        <v>84</v>
      </c>
      <c r="Y1633" s="158">
        <v>0.33660000000000001</v>
      </c>
      <c r="Z1633" s="158">
        <v>0.52200000000000002</v>
      </c>
      <c r="AA1633" s="158" t="s">
        <v>84</v>
      </c>
      <c r="AB1633" s="158" t="s">
        <v>84</v>
      </c>
      <c r="AC1633" s="158"/>
      <c r="AD1633" s="181">
        <v>702</v>
      </c>
      <c r="AE1633" s="181" t="s">
        <v>84</v>
      </c>
      <c r="AF1633" s="181" t="s">
        <v>84</v>
      </c>
      <c r="AG1633" s="181">
        <v>240</v>
      </c>
      <c r="AH1633" s="181">
        <v>172</v>
      </c>
      <c r="AI1633" s="181" t="s">
        <v>84</v>
      </c>
      <c r="AJ1633" s="181">
        <v>125</v>
      </c>
      <c r="AK1633" s="181" t="s">
        <v>84</v>
      </c>
      <c r="AL1633" s="181">
        <v>413</v>
      </c>
    </row>
    <row r="1634" spans="1:38" x14ac:dyDescent="0.25">
      <c r="A1634" s="159" t="s">
        <v>10274</v>
      </c>
      <c r="B1634" s="158">
        <v>0.64900000000000002</v>
      </c>
      <c r="C1634" s="158" t="s">
        <v>84</v>
      </c>
      <c r="D1634" s="158" t="s">
        <v>84</v>
      </c>
      <c r="E1634" s="158">
        <v>0.72140000000000004</v>
      </c>
      <c r="F1634" s="158">
        <v>0.76249999999999996</v>
      </c>
      <c r="G1634" s="158" t="s">
        <v>84</v>
      </c>
      <c r="H1634" s="158">
        <v>0.42699999999999999</v>
      </c>
      <c r="I1634" s="158" t="s">
        <v>84</v>
      </c>
      <c r="J1634" s="158"/>
      <c r="K1634" s="158"/>
      <c r="L1634" s="158"/>
      <c r="M1634" s="158">
        <v>0.60609999999999997</v>
      </c>
      <c r="N1634" s="158">
        <v>0.68840000000000001</v>
      </c>
      <c r="O1634" s="158" t="s">
        <v>84</v>
      </c>
      <c r="P1634" s="158" t="s">
        <v>84</v>
      </c>
      <c r="Q1634" s="158" t="s">
        <v>84</v>
      </c>
      <c r="R1634" s="158" t="s">
        <v>84</v>
      </c>
      <c r="S1634" s="158">
        <v>0.64500000000000002</v>
      </c>
      <c r="T1634" s="158">
        <v>0.78420000000000001</v>
      </c>
      <c r="U1634" s="158">
        <v>0.6764</v>
      </c>
      <c r="V1634" s="158">
        <v>0.82850000000000001</v>
      </c>
      <c r="W1634" s="158" t="s">
        <v>84</v>
      </c>
      <c r="X1634" s="158" t="s">
        <v>84</v>
      </c>
      <c r="Y1634" s="158">
        <v>0.34300000000000003</v>
      </c>
      <c r="Z1634" s="158">
        <v>0.50819999999999999</v>
      </c>
      <c r="AA1634" s="158" t="s">
        <v>84</v>
      </c>
      <c r="AB1634" s="158" t="s">
        <v>84</v>
      </c>
      <c r="AC1634" s="158"/>
      <c r="AD1634" s="181">
        <v>647</v>
      </c>
      <c r="AE1634" s="181" t="s">
        <v>84</v>
      </c>
      <c r="AF1634" s="181" t="s">
        <v>84</v>
      </c>
      <c r="AG1634" s="181">
        <v>217</v>
      </c>
      <c r="AH1634" s="181">
        <v>167</v>
      </c>
      <c r="AI1634" s="181" t="s">
        <v>84</v>
      </c>
      <c r="AJ1634" s="181">
        <v>153</v>
      </c>
      <c r="AK1634" s="181" t="s">
        <v>84</v>
      </c>
      <c r="AL1634" s="181">
        <v>422</v>
      </c>
    </row>
    <row r="1635" spans="1:38" x14ac:dyDescent="0.25">
      <c r="A1635" s="159" t="s">
        <v>10275</v>
      </c>
      <c r="B1635" s="158">
        <v>0.91600000000000004</v>
      </c>
      <c r="C1635" s="158" t="s">
        <v>84</v>
      </c>
      <c r="D1635" s="158" t="s">
        <v>84</v>
      </c>
      <c r="E1635" s="158">
        <v>0.93049999999999999</v>
      </c>
      <c r="F1635" s="158">
        <v>0.94869999999999999</v>
      </c>
      <c r="G1635" s="158" t="s">
        <v>84</v>
      </c>
      <c r="H1635" s="158">
        <v>0.78510000000000002</v>
      </c>
      <c r="I1635" s="158" t="s">
        <v>84</v>
      </c>
      <c r="J1635" s="158"/>
      <c r="K1635" s="158"/>
      <c r="L1635" s="158"/>
      <c r="M1635" s="158">
        <v>0.89249999999999996</v>
      </c>
      <c r="N1635" s="158">
        <v>0.93459999999999999</v>
      </c>
      <c r="O1635" s="158" t="s">
        <v>84</v>
      </c>
      <c r="P1635" s="158" t="s">
        <v>84</v>
      </c>
      <c r="Q1635" s="158" t="s">
        <v>84</v>
      </c>
      <c r="R1635" s="158" t="s">
        <v>84</v>
      </c>
      <c r="S1635" s="158">
        <v>0.88729999999999998</v>
      </c>
      <c r="T1635" s="158">
        <v>0.95750000000000002</v>
      </c>
      <c r="U1635" s="158">
        <v>0.90359999999999996</v>
      </c>
      <c r="V1635" s="158">
        <v>0.97299999999999998</v>
      </c>
      <c r="W1635" s="158" t="s">
        <v>84</v>
      </c>
      <c r="X1635" s="158" t="s">
        <v>84</v>
      </c>
      <c r="Y1635" s="158">
        <v>0.70579999999999998</v>
      </c>
      <c r="Z1635" s="158">
        <v>0.84540000000000004</v>
      </c>
      <c r="AA1635" s="158" t="s">
        <v>84</v>
      </c>
      <c r="AB1635" s="158" t="s">
        <v>84</v>
      </c>
      <c r="AC1635" s="158"/>
      <c r="AD1635" s="181">
        <v>710</v>
      </c>
      <c r="AE1635" s="181" t="s">
        <v>84</v>
      </c>
      <c r="AF1635" s="181" t="s">
        <v>84</v>
      </c>
      <c r="AG1635" s="181">
        <v>230</v>
      </c>
      <c r="AH1635" s="181">
        <v>185</v>
      </c>
      <c r="AI1635" s="181" t="s">
        <v>84</v>
      </c>
      <c r="AJ1635" s="181">
        <v>138</v>
      </c>
      <c r="AK1635" s="181" t="s">
        <v>84</v>
      </c>
      <c r="AL1635" s="181">
        <v>454</v>
      </c>
    </row>
    <row r="1636" spans="1:38" x14ac:dyDescent="0.25">
      <c r="A1636" s="159" t="s">
        <v>10276</v>
      </c>
      <c r="B1636" s="158">
        <v>0.91400000000000003</v>
      </c>
      <c r="C1636" s="158" t="s">
        <v>84</v>
      </c>
      <c r="D1636" s="158" t="s">
        <v>84</v>
      </c>
      <c r="E1636" s="158">
        <v>0.95309999999999995</v>
      </c>
      <c r="F1636" s="158">
        <v>0.96530000000000005</v>
      </c>
      <c r="G1636" s="158" t="s">
        <v>84</v>
      </c>
      <c r="H1636" s="158">
        <v>0.78239999999999998</v>
      </c>
      <c r="I1636" s="158" t="s">
        <v>84</v>
      </c>
      <c r="J1636" s="158"/>
      <c r="K1636" s="158"/>
      <c r="L1636" s="158"/>
      <c r="M1636" s="158">
        <v>0.88890000000000002</v>
      </c>
      <c r="N1636" s="158">
        <v>0.93369999999999997</v>
      </c>
      <c r="O1636" s="158" t="s">
        <v>84</v>
      </c>
      <c r="P1636" s="158" t="s">
        <v>84</v>
      </c>
      <c r="Q1636" s="158" t="s">
        <v>84</v>
      </c>
      <c r="R1636" s="158" t="s">
        <v>84</v>
      </c>
      <c r="S1636" s="158">
        <v>0.91</v>
      </c>
      <c r="T1636" s="158">
        <v>0.9758</v>
      </c>
      <c r="U1636" s="158">
        <v>0.92059999999999997</v>
      </c>
      <c r="V1636" s="158">
        <v>0.98499999999999999</v>
      </c>
      <c r="W1636" s="158" t="s">
        <v>84</v>
      </c>
      <c r="X1636" s="158" t="s">
        <v>84</v>
      </c>
      <c r="Y1636" s="158">
        <v>0.70599999999999996</v>
      </c>
      <c r="Z1636" s="158">
        <v>0.84119999999999995</v>
      </c>
      <c r="AA1636" s="158" t="s">
        <v>84</v>
      </c>
      <c r="AB1636" s="158" t="s">
        <v>84</v>
      </c>
      <c r="AC1636" s="158"/>
      <c r="AD1636" s="181">
        <v>641</v>
      </c>
      <c r="AE1636" s="181" t="s">
        <v>84</v>
      </c>
      <c r="AF1636" s="181" t="s">
        <v>84</v>
      </c>
      <c r="AG1636" s="181">
        <v>197</v>
      </c>
      <c r="AH1636" s="181">
        <v>163</v>
      </c>
      <c r="AI1636" s="181" t="s">
        <v>84</v>
      </c>
      <c r="AJ1636" s="181">
        <v>149</v>
      </c>
      <c r="AK1636" s="181" t="s">
        <v>84</v>
      </c>
      <c r="AL1636" s="181">
        <v>402</v>
      </c>
    </row>
    <row r="1637" spans="1:38" x14ac:dyDescent="0.25">
      <c r="A1637" s="159" t="s">
        <v>10277</v>
      </c>
      <c r="B1637" s="158">
        <v>0.90539999999999998</v>
      </c>
      <c r="C1637" s="158" t="s">
        <v>84</v>
      </c>
      <c r="D1637" s="158" t="s">
        <v>84</v>
      </c>
      <c r="E1637" s="158">
        <v>0.93740000000000001</v>
      </c>
      <c r="F1637" s="158">
        <v>0.95399999999999996</v>
      </c>
      <c r="G1637" s="158" t="s">
        <v>84</v>
      </c>
      <c r="H1637" s="158">
        <v>0.73809999999999998</v>
      </c>
      <c r="I1637" s="158" t="s">
        <v>84</v>
      </c>
      <c r="J1637" s="158"/>
      <c r="K1637" s="158"/>
      <c r="L1637" s="158"/>
      <c r="M1637" s="158">
        <v>0.87860000000000005</v>
      </c>
      <c r="N1637" s="158">
        <v>0.92649999999999999</v>
      </c>
      <c r="O1637" s="158" t="s">
        <v>84</v>
      </c>
      <c r="P1637" s="158" t="s">
        <v>84</v>
      </c>
      <c r="Q1637" s="158" t="s">
        <v>84</v>
      </c>
      <c r="R1637" s="158" t="s">
        <v>84</v>
      </c>
      <c r="S1637" s="158">
        <v>0.89500000000000002</v>
      </c>
      <c r="T1637" s="158">
        <v>0.96299999999999997</v>
      </c>
      <c r="U1637" s="158">
        <v>0.90069999999999995</v>
      </c>
      <c r="V1637" s="158">
        <v>0.97909999999999997</v>
      </c>
      <c r="W1637" s="158" t="s">
        <v>84</v>
      </c>
      <c r="X1637" s="158" t="s">
        <v>84</v>
      </c>
      <c r="Y1637" s="158">
        <v>0.6532</v>
      </c>
      <c r="Z1637" s="158">
        <v>0.8054</v>
      </c>
      <c r="AA1637" s="158" t="s">
        <v>84</v>
      </c>
      <c r="AB1637" s="158" t="s">
        <v>84</v>
      </c>
      <c r="AC1637" s="158"/>
      <c r="AD1637" s="181">
        <v>611</v>
      </c>
      <c r="AE1637" s="181" t="s">
        <v>84</v>
      </c>
      <c r="AF1637" s="181" t="s">
        <v>84</v>
      </c>
      <c r="AG1637" s="181">
        <v>225</v>
      </c>
      <c r="AH1637" s="181">
        <v>142</v>
      </c>
      <c r="AI1637" s="181" t="s">
        <v>84</v>
      </c>
      <c r="AJ1637" s="181">
        <v>132</v>
      </c>
      <c r="AK1637" s="181" t="s">
        <v>84</v>
      </c>
      <c r="AL1637" s="181">
        <v>394</v>
      </c>
    </row>
    <row r="1638" spans="1:38" x14ac:dyDescent="0.25">
      <c r="A1638" s="159" t="s">
        <v>10278</v>
      </c>
      <c r="B1638" s="158">
        <v>0.90849999999999997</v>
      </c>
      <c r="C1638" s="158" t="s">
        <v>84</v>
      </c>
      <c r="D1638" s="158" t="s">
        <v>84</v>
      </c>
      <c r="E1638" s="158">
        <v>0.93620000000000003</v>
      </c>
      <c r="F1638" s="158">
        <v>0.96709999999999996</v>
      </c>
      <c r="G1638" s="158" t="s">
        <v>84</v>
      </c>
      <c r="H1638" s="158">
        <v>0.71479999999999999</v>
      </c>
      <c r="I1638" s="158" t="s">
        <v>84</v>
      </c>
      <c r="J1638" s="158"/>
      <c r="K1638" s="158"/>
      <c r="L1638" s="158"/>
      <c r="M1638" s="158">
        <v>0.88419999999999999</v>
      </c>
      <c r="N1638" s="158">
        <v>0.92800000000000005</v>
      </c>
      <c r="O1638" s="158" t="s">
        <v>84</v>
      </c>
      <c r="P1638" s="158" t="s">
        <v>84</v>
      </c>
      <c r="Q1638" s="158" t="s">
        <v>84</v>
      </c>
      <c r="R1638" s="158" t="s">
        <v>84</v>
      </c>
      <c r="S1638" s="158">
        <v>0.89549999999999996</v>
      </c>
      <c r="T1638" s="158">
        <v>0.96140000000000003</v>
      </c>
      <c r="U1638" s="158">
        <v>0.92459999999999998</v>
      </c>
      <c r="V1638" s="158">
        <v>0.98580000000000001</v>
      </c>
      <c r="W1638" s="158" t="s">
        <v>84</v>
      </c>
      <c r="X1638" s="158" t="s">
        <v>84</v>
      </c>
      <c r="Y1638" s="158">
        <v>0.626</v>
      </c>
      <c r="Z1638" s="158">
        <v>0.78610000000000002</v>
      </c>
      <c r="AA1638" s="158" t="s">
        <v>84</v>
      </c>
      <c r="AB1638" s="158" t="s">
        <v>84</v>
      </c>
      <c r="AC1638" s="158"/>
      <c r="AD1638" s="181">
        <v>702</v>
      </c>
      <c r="AE1638" s="181" t="s">
        <v>84</v>
      </c>
      <c r="AF1638" s="181" t="s">
        <v>84</v>
      </c>
      <c r="AG1638" s="181">
        <v>240</v>
      </c>
      <c r="AH1638" s="181">
        <v>172</v>
      </c>
      <c r="AI1638" s="181" t="s">
        <v>84</v>
      </c>
      <c r="AJ1638" s="181">
        <v>125</v>
      </c>
      <c r="AK1638" s="181" t="s">
        <v>84</v>
      </c>
      <c r="AL1638" s="181">
        <v>413</v>
      </c>
    </row>
    <row r="1639" spans="1:38" x14ac:dyDescent="0.25">
      <c r="A1639" s="159" t="s">
        <v>10279</v>
      </c>
      <c r="B1639" s="158">
        <v>0.9153</v>
      </c>
      <c r="C1639" s="158" t="s">
        <v>84</v>
      </c>
      <c r="D1639" s="158" t="s">
        <v>84</v>
      </c>
      <c r="E1639" s="158">
        <v>0.95809999999999995</v>
      </c>
      <c r="F1639" s="158">
        <v>0.97360000000000002</v>
      </c>
      <c r="G1639" s="158" t="s">
        <v>84</v>
      </c>
      <c r="H1639" s="158">
        <v>0.74750000000000005</v>
      </c>
      <c r="I1639" s="158" t="s">
        <v>84</v>
      </c>
      <c r="J1639" s="158"/>
      <c r="K1639" s="158"/>
      <c r="L1639" s="158"/>
      <c r="M1639" s="158">
        <v>0.89039999999999997</v>
      </c>
      <c r="N1639" s="158">
        <v>0.93479999999999996</v>
      </c>
      <c r="O1639" s="158" t="s">
        <v>84</v>
      </c>
      <c r="P1639" s="158" t="s">
        <v>84</v>
      </c>
      <c r="Q1639" s="158" t="s">
        <v>84</v>
      </c>
      <c r="R1639" s="158" t="s">
        <v>84</v>
      </c>
      <c r="S1639" s="158">
        <v>0.91849999999999998</v>
      </c>
      <c r="T1639" s="158">
        <v>0.97870000000000001</v>
      </c>
      <c r="U1639" s="158">
        <v>0.92989999999999995</v>
      </c>
      <c r="V1639" s="158">
        <v>0.99019999999999997</v>
      </c>
      <c r="W1639" s="158" t="s">
        <v>84</v>
      </c>
      <c r="X1639" s="158" t="s">
        <v>84</v>
      </c>
      <c r="Y1639" s="158">
        <v>0.67010000000000003</v>
      </c>
      <c r="Z1639" s="158">
        <v>0.80940000000000001</v>
      </c>
      <c r="AA1639" s="158" t="s">
        <v>84</v>
      </c>
      <c r="AB1639" s="158" t="s">
        <v>84</v>
      </c>
      <c r="AC1639" s="158"/>
      <c r="AD1639" s="181">
        <v>647</v>
      </c>
      <c r="AE1639" s="181" t="s">
        <v>84</v>
      </c>
      <c r="AF1639" s="181" t="s">
        <v>84</v>
      </c>
      <c r="AG1639" s="181">
        <v>217</v>
      </c>
      <c r="AH1639" s="181">
        <v>167</v>
      </c>
      <c r="AI1639" s="181" t="s">
        <v>84</v>
      </c>
      <c r="AJ1639" s="181">
        <v>153</v>
      </c>
      <c r="AK1639" s="181" t="s">
        <v>84</v>
      </c>
      <c r="AL1639" s="181">
        <v>422</v>
      </c>
    </row>
    <row r="1640" spans="1:38" x14ac:dyDescent="0.25">
      <c r="A1640" s="159" t="s">
        <v>10280</v>
      </c>
      <c r="B1640" s="158">
        <v>0.86240000000000006</v>
      </c>
      <c r="C1640" s="158" t="s">
        <v>84</v>
      </c>
      <c r="D1640" s="158" t="s">
        <v>84</v>
      </c>
      <c r="E1640" s="158">
        <v>0.88149999999999995</v>
      </c>
      <c r="F1640" s="158">
        <v>0.90259999999999996</v>
      </c>
      <c r="G1640" s="158" t="s">
        <v>84</v>
      </c>
      <c r="H1640" s="158">
        <v>0.70750000000000002</v>
      </c>
      <c r="I1640" s="158" t="s">
        <v>84</v>
      </c>
      <c r="J1640" s="158"/>
      <c r="K1640" s="158"/>
      <c r="L1640" s="158"/>
      <c r="M1640" s="158">
        <v>0.83399999999999996</v>
      </c>
      <c r="N1640" s="158">
        <v>0.88629999999999998</v>
      </c>
      <c r="O1640" s="158" t="s">
        <v>84</v>
      </c>
      <c r="P1640" s="158" t="s">
        <v>84</v>
      </c>
      <c r="Q1640" s="158" t="s">
        <v>84</v>
      </c>
      <c r="R1640" s="158" t="s">
        <v>84</v>
      </c>
      <c r="S1640" s="158">
        <v>0.82979999999999998</v>
      </c>
      <c r="T1640" s="158">
        <v>0.91830000000000001</v>
      </c>
      <c r="U1640" s="158">
        <v>0.84789999999999999</v>
      </c>
      <c r="V1640" s="158">
        <v>0.93840000000000001</v>
      </c>
      <c r="W1640" s="158" t="s">
        <v>84</v>
      </c>
      <c r="X1640" s="158" t="s">
        <v>84</v>
      </c>
      <c r="Y1640" s="158">
        <v>0.62270000000000003</v>
      </c>
      <c r="Z1640" s="158">
        <v>0.77669999999999995</v>
      </c>
      <c r="AA1640" s="158" t="s">
        <v>84</v>
      </c>
      <c r="AB1640" s="158" t="s">
        <v>84</v>
      </c>
      <c r="AC1640" s="158"/>
      <c r="AD1640" s="181">
        <v>710</v>
      </c>
      <c r="AE1640" s="181" t="s">
        <v>84</v>
      </c>
      <c r="AF1640" s="181" t="s">
        <v>84</v>
      </c>
      <c r="AG1640" s="181">
        <v>230</v>
      </c>
      <c r="AH1640" s="181">
        <v>185</v>
      </c>
      <c r="AI1640" s="181" t="s">
        <v>84</v>
      </c>
      <c r="AJ1640" s="181">
        <v>138</v>
      </c>
      <c r="AK1640" s="181" t="s">
        <v>84</v>
      </c>
      <c r="AL1640" s="181">
        <v>454</v>
      </c>
    </row>
    <row r="1641" spans="1:38" x14ac:dyDescent="0.25">
      <c r="A1641" s="159" t="s">
        <v>10281</v>
      </c>
      <c r="B1641" s="158">
        <v>0.87119999999999997</v>
      </c>
      <c r="C1641" s="158" t="s">
        <v>84</v>
      </c>
      <c r="D1641" s="158" t="s">
        <v>84</v>
      </c>
      <c r="E1641" s="158">
        <v>0.92630000000000001</v>
      </c>
      <c r="F1641" s="158">
        <v>0.94259999999999999</v>
      </c>
      <c r="G1641" s="158" t="s">
        <v>84</v>
      </c>
      <c r="H1641" s="158">
        <v>0.67720000000000002</v>
      </c>
      <c r="I1641" s="158" t="s">
        <v>84</v>
      </c>
      <c r="J1641" s="158"/>
      <c r="K1641" s="158"/>
      <c r="L1641" s="158"/>
      <c r="M1641" s="158">
        <v>0.84179999999999999</v>
      </c>
      <c r="N1641" s="158">
        <v>0.89549999999999996</v>
      </c>
      <c r="O1641" s="158" t="s">
        <v>84</v>
      </c>
      <c r="P1641" s="158" t="s">
        <v>84</v>
      </c>
      <c r="Q1641" s="158" t="s">
        <v>84</v>
      </c>
      <c r="R1641" s="158" t="s">
        <v>84</v>
      </c>
      <c r="S1641" s="158">
        <v>0.87639999999999996</v>
      </c>
      <c r="T1641" s="158">
        <v>0.95650000000000002</v>
      </c>
      <c r="U1641" s="158">
        <v>0.89119999999999999</v>
      </c>
      <c r="V1641" s="158">
        <v>0.97009999999999996</v>
      </c>
      <c r="W1641" s="158" t="s">
        <v>84</v>
      </c>
      <c r="X1641" s="158" t="s">
        <v>84</v>
      </c>
      <c r="Y1641" s="158">
        <v>0.59419999999999995</v>
      </c>
      <c r="Z1641" s="158">
        <v>0.74690000000000001</v>
      </c>
      <c r="AA1641" s="158" t="s">
        <v>84</v>
      </c>
      <c r="AB1641" s="158" t="s">
        <v>84</v>
      </c>
      <c r="AC1641" s="158"/>
      <c r="AD1641" s="181">
        <v>641</v>
      </c>
      <c r="AE1641" s="181" t="s">
        <v>84</v>
      </c>
      <c r="AF1641" s="181" t="s">
        <v>84</v>
      </c>
      <c r="AG1641" s="181">
        <v>197</v>
      </c>
      <c r="AH1641" s="181">
        <v>163</v>
      </c>
      <c r="AI1641" s="181" t="s">
        <v>84</v>
      </c>
      <c r="AJ1641" s="181">
        <v>149</v>
      </c>
      <c r="AK1641" s="181" t="s">
        <v>84</v>
      </c>
      <c r="AL1641" s="181">
        <v>402</v>
      </c>
    </row>
    <row r="1642" spans="1:38" x14ac:dyDescent="0.25">
      <c r="A1642" s="159" t="s">
        <v>10282</v>
      </c>
      <c r="B1642" s="158">
        <v>0.85909999999999997</v>
      </c>
      <c r="C1642" s="158" t="s">
        <v>84</v>
      </c>
      <c r="D1642" s="158" t="s">
        <v>84</v>
      </c>
      <c r="E1642" s="158">
        <v>0.90939999999999999</v>
      </c>
      <c r="F1642" s="158">
        <v>0.87209999999999999</v>
      </c>
      <c r="G1642" s="158" t="s">
        <v>84</v>
      </c>
      <c r="H1642" s="158">
        <v>0.68759999999999999</v>
      </c>
      <c r="I1642" s="158" t="s">
        <v>84</v>
      </c>
      <c r="J1642" s="158"/>
      <c r="K1642" s="158"/>
      <c r="L1642" s="158"/>
      <c r="M1642" s="158">
        <v>0.82789999999999997</v>
      </c>
      <c r="N1642" s="158">
        <v>0.88500000000000001</v>
      </c>
      <c r="O1642" s="158" t="s">
        <v>84</v>
      </c>
      <c r="P1642" s="158" t="s">
        <v>84</v>
      </c>
      <c r="Q1642" s="158" t="s">
        <v>84</v>
      </c>
      <c r="R1642" s="158" t="s">
        <v>84</v>
      </c>
      <c r="S1642" s="158">
        <v>0.86080000000000001</v>
      </c>
      <c r="T1642" s="158">
        <v>0.94159999999999999</v>
      </c>
      <c r="U1642" s="158">
        <v>0.80259999999999998</v>
      </c>
      <c r="V1642" s="158">
        <v>0.91830000000000001</v>
      </c>
      <c r="W1642" s="158" t="s">
        <v>84</v>
      </c>
      <c r="X1642" s="158" t="s">
        <v>84</v>
      </c>
      <c r="Y1642" s="158">
        <v>0.59950000000000003</v>
      </c>
      <c r="Z1642" s="158">
        <v>0.76029999999999998</v>
      </c>
      <c r="AA1642" s="158" t="s">
        <v>84</v>
      </c>
      <c r="AB1642" s="158" t="s">
        <v>84</v>
      </c>
      <c r="AC1642" s="158"/>
      <c r="AD1642" s="181">
        <v>611</v>
      </c>
      <c r="AE1642" s="181" t="s">
        <v>84</v>
      </c>
      <c r="AF1642" s="181" t="s">
        <v>84</v>
      </c>
      <c r="AG1642" s="181">
        <v>225</v>
      </c>
      <c r="AH1642" s="181">
        <v>142</v>
      </c>
      <c r="AI1642" s="181" t="s">
        <v>84</v>
      </c>
      <c r="AJ1642" s="181">
        <v>132</v>
      </c>
      <c r="AK1642" s="181" t="s">
        <v>84</v>
      </c>
      <c r="AL1642" s="181">
        <v>394</v>
      </c>
    </row>
    <row r="1643" spans="1:38" x14ac:dyDescent="0.25">
      <c r="A1643" s="159" t="s">
        <v>10283</v>
      </c>
      <c r="B1643" s="158">
        <v>0.87380000000000002</v>
      </c>
      <c r="C1643" s="158" t="s">
        <v>84</v>
      </c>
      <c r="D1643" s="158" t="s">
        <v>84</v>
      </c>
      <c r="E1643" s="158">
        <v>0.91410000000000002</v>
      </c>
      <c r="F1643" s="158">
        <v>0.93979999999999997</v>
      </c>
      <c r="G1643" s="158" t="s">
        <v>84</v>
      </c>
      <c r="H1643" s="158">
        <v>0.65280000000000005</v>
      </c>
      <c r="I1643" s="158" t="s">
        <v>84</v>
      </c>
      <c r="J1643" s="158"/>
      <c r="K1643" s="158"/>
      <c r="L1643" s="158"/>
      <c r="M1643" s="158">
        <v>0.84609999999999996</v>
      </c>
      <c r="N1643" s="158">
        <v>0.89680000000000004</v>
      </c>
      <c r="O1643" s="158" t="s">
        <v>84</v>
      </c>
      <c r="P1643" s="158" t="s">
        <v>84</v>
      </c>
      <c r="Q1643" s="158" t="s">
        <v>84</v>
      </c>
      <c r="R1643" s="158" t="s">
        <v>84</v>
      </c>
      <c r="S1643" s="158">
        <v>0.86870000000000003</v>
      </c>
      <c r="T1643" s="158">
        <v>0.94430000000000003</v>
      </c>
      <c r="U1643" s="158">
        <v>0.89</v>
      </c>
      <c r="V1643" s="158">
        <v>0.96750000000000003</v>
      </c>
      <c r="W1643" s="158" t="s">
        <v>84</v>
      </c>
      <c r="X1643" s="158" t="s">
        <v>84</v>
      </c>
      <c r="Y1643" s="158">
        <v>0.56110000000000004</v>
      </c>
      <c r="Z1643" s="158">
        <v>0.73</v>
      </c>
      <c r="AA1643" s="158" t="s">
        <v>84</v>
      </c>
      <c r="AB1643" s="158" t="s">
        <v>84</v>
      </c>
      <c r="AC1643" s="158"/>
      <c r="AD1643" s="181">
        <v>702</v>
      </c>
      <c r="AE1643" s="181" t="s">
        <v>84</v>
      </c>
      <c r="AF1643" s="181" t="s">
        <v>84</v>
      </c>
      <c r="AG1643" s="181">
        <v>240</v>
      </c>
      <c r="AH1643" s="181">
        <v>172</v>
      </c>
      <c r="AI1643" s="181" t="s">
        <v>84</v>
      </c>
      <c r="AJ1643" s="181">
        <v>125</v>
      </c>
      <c r="AK1643" s="181" t="s">
        <v>84</v>
      </c>
      <c r="AL1643" s="181">
        <v>413</v>
      </c>
    </row>
    <row r="1644" spans="1:38" x14ac:dyDescent="0.25">
      <c r="A1644" s="159" t="s">
        <v>10284</v>
      </c>
      <c r="B1644" s="158">
        <v>0.87609999999999999</v>
      </c>
      <c r="C1644" s="158" t="s">
        <v>84</v>
      </c>
      <c r="D1644" s="158" t="s">
        <v>84</v>
      </c>
      <c r="E1644" s="158">
        <v>0.92959999999999998</v>
      </c>
      <c r="F1644" s="158">
        <v>0.94059999999999999</v>
      </c>
      <c r="G1644" s="158" t="s">
        <v>84</v>
      </c>
      <c r="H1644" s="158">
        <v>0.6895</v>
      </c>
      <c r="I1644" s="158" t="s">
        <v>84</v>
      </c>
      <c r="J1644" s="158"/>
      <c r="K1644" s="158"/>
      <c r="L1644" s="158"/>
      <c r="M1644" s="158">
        <v>0.84709999999999996</v>
      </c>
      <c r="N1644" s="158">
        <v>0.89990000000000003</v>
      </c>
      <c r="O1644" s="158" t="s">
        <v>84</v>
      </c>
      <c r="P1644" s="158" t="s">
        <v>84</v>
      </c>
      <c r="Q1644" s="158" t="s">
        <v>84</v>
      </c>
      <c r="R1644" s="158" t="s">
        <v>84</v>
      </c>
      <c r="S1644" s="158">
        <v>0.88290000000000002</v>
      </c>
      <c r="T1644" s="158">
        <v>0.95809999999999995</v>
      </c>
      <c r="U1644" s="158">
        <v>0.8881</v>
      </c>
      <c r="V1644" s="158">
        <v>0.96889999999999998</v>
      </c>
      <c r="W1644" s="158" t="s">
        <v>84</v>
      </c>
      <c r="X1644" s="158" t="s">
        <v>84</v>
      </c>
      <c r="Y1644" s="158">
        <v>0.60850000000000004</v>
      </c>
      <c r="Z1644" s="158">
        <v>0.7571</v>
      </c>
      <c r="AA1644" s="158" t="s">
        <v>84</v>
      </c>
      <c r="AB1644" s="158" t="s">
        <v>84</v>
      </c>
      <c r="AC1644" s="158"/>
      <c r="AD1644" s="181">
        <v>647</v>
      </c>
      <c r="AE1644" s="181" t="s">
        <v>84</v>
      </c>
      <c r="AF1644" s="181" t="s">
        <v>84</v>
      </c>
      <c r="AG1644" s="181">
        <v>217</v>
      </c>
      <c r="AH1644" s="181">
        <v>167</v>
      </c>
      <c r="AI1644" s="181" t="s">
        <v>84</v>
      </c>
      <c r="AJ1644" s="181">
        <v>153</v>
      </c>
      <c r="AK1644" s="181" t="s">
        <v>84</v>
      </c>
      <c r="AL1644" s="181">
        <v>422</v>
      </c>
    </row>
    <row r="1645" spans="1:38" x14ac:dyDescent="0.25">
      <c r="A1645" s="159" t="s">
        <v>10285</v>
      </c>
      <c r="B1645" s="158">
        <v>0.83340000000000003</v>
      </c>
      <c r="C1645" s="158" t="s">
        <v>84</v>
      </c>
      <c r="D1645" s="158" t="s">
        <v>84</v>
      </c>
      <c r="E1645" s="158">
        <v>0.85770000000000002</v>
      </c>
      <c r="F1645" s="158">
        <v>0.85650000000000004</v>
      </c>
      <c r="G1645" s="158" t="s">
        <v>84</v>
      </c>
      <c r="H1645" s="158">
        <v>0.66449999999999998</v>
      </c>
      <c r="I1645" s="158" t="s">
        <v>84</v>
      </c>
      <c r="J1645" s="158"/>
      <c r="K1645" s="158"/>
      <c r="L1645" s="158"/>
      <c r="M1645" s="158">
        <v>0.80269999999999997</v>
      </c>
      <c r="N1645" s="158">
        <v>0.85980000000000001</v>
      </c>
      <c r="O1645" s="158" t="s">
        <v>84</v>
      </c>
      <c r="P1645" s="158" t="s">
        <v>84</v>
      </c>
      <c r="Q1645" s="158" t="s">
        <v>84</v>
      </c>
      <c r="R1645" s="158" t="s">
        <v>84</v>
      </c>
      <c r="S1645" s="158">
        <v>0.80210000000000004</v>
      </c>
      <c r="T1645" s="158">
        <v>0.89859999999999995</v>
      </c>
      <c r="U1645" s="158">
        <v>0.79500000000000004</v>
      </c>
      <c r="V1645" s="158">
        <v>0.90069999999999995</v>
      </c>
      <c r="W1645" s="158" t="s">
        <v>84</v>
      </c>
      <c r="X1645" s="158" t="s">
        <v>84</v>
      </c>
      <c r="Y1645" s="158">
        <v>0.57740000000000002</v>
      </c>
      <c r="Z1645" s="158">
        <v>0.73770000000000002</v>
      </c>
      <c r="AA1645" s="158" t="s">
        <v>84</v>
      </c>
      <c r="AB1645" s="158" t="s">
        <v>84</v>
      </c>
      <c r="AC1645" s="158"/>
      <c r="AD1645" s="181">
        <v>710</v>
      </c>
      <c r="AE1645" s="181" t="s">
        <v>84</v>
      </c>
      <c r="AF1645" s="181" t="s">
        <v>84</v>
      </c>
      <c r="AG1645" s="181">
        <v>230</v>
      </c>
      <c r="AH1645" s="181">
        <v>185</v>
      </c>
      <c r="AI1645" s="181" t="s">
        <v>84</v>
      </c>
      <c r="AJ1645" s="181">
        <v>138</v>
      </c>
      <c r="AK1645" s="181" t="s">
        <v>84</v>
      </c>
      <c r="AL1645" s="181">
        <v>454</v>
      </c>
    </row>
    <row r="1646" spans="1:38" x14ac:dyDescent="0.25">
      <c r="A1646" s="159" t="s">
        <v>10286</v>
      </c>
      <c r="B1646" s="158">
        <v>0.83760000000000001</v>
      </c>
      <c r="C1646" s="158" t="s">
        <v>84</v>
      </c>
      <c r="D1646" s="158" t="s">
        <v>84</v>
      </c>
      <c r="E1646" s="158">
        <v>0.89429999999999998</v>
      </c>
      <c r="F1646" s="158">
        <v>0.90769999999999995</v>
      </c>
      <c r="G1646" s="158" t="s">
        <v>84</v>
      </c>
      <c r="H1646" s="158">
        <v>0.63900000000000001</v>
      </c>
      <c r="I1646" s="158" t="s">
        <v>84</v>
      </c>
      <c r="J1646" s="158"/>
      <c r="K1646" s="158"/>
      <c r="L1646" s="158"/>
      <c r="M1646" s="158">
        <v>0.80549999999999999</v>
      </c>
      <c r="N1646" s="158">
        <v>0.86470000000000002</v>
      </c>
      <c r="O1646" s="158" t="s">
        <v>84</v>
      </c>
      <c r="P1646" s="158" t="s">
        <v>84</v>
      </c>
      <c r="Q1646" s="158" t="s">
        <v>84</v>
      </c>
      <c r="R1646" s="158" t="s">
        <v>84</v>
      </c>
      <c r="S1646" s="158">
        <v>0.83850000000000002</v>
      </c>
      <c r="T1646" s="158">
        <v>0.93159999999999998</v>
      </c>
      <c r="U1646" s="158">
        <v>0.84919999999999995</v>
      </c>
      <c r="V1646" s="158">
        <v>0.94420000000000004</v>
      </c>
      <c r="W1646" s="158" t="s">
        <v>84</v>
      </c>
      <c r="X1646" s="158" t="s">
        <v>84</v>
      </c>
      <c r="Y1646" s="158">
        <v>0.5544</v>
      </c>
      <c r="Z1646" s="158">
        <v>0.71179999999999999</v>
      </c>
      <c r="AA1646" s="158" t="s">
        <v>84</v>
      </c>
      <c r="AB1646" s="158" t="s">
        <v>84</v>
      </c>
      <c r="AC1646" s="158"/>
      <c r="AD1646" s="181">
        <v>641</v>
      </c>
      <c r="AE1646" s="181" t="s">
        <v>84</v>
      </c>
      <c r="AF1646" s="181" t="s">
        <v>84</v>
      </c>
      <c r="AG1646" s="181">
        <v>197</v>
      </c>
      <c r="AH1646" s="181">
        <v>163</v>
      </c>
      <c r="AI1646" s="181" t="s">
        <v>84</v>
      </c>
      <c r="AJ1646" s="181">
        <v>149</v>
      </c>
      <c r="AK1646" s="181" t="s">
        <v>84</v>
      </c>
      <c r="AL1646" s="181">
        <v>402</v>
      </c>
    </row>
    <row r="1647" spans="1:38" x14ac:dyDescent="0.25">
      <c r="A1647" s="159" t="s">
        <v>10287</v>
      </c>
      <c r="B1647" s="158">
        <v>0.82569999999999999</v>
      </c>
      <c r="C1647" s="158" t="s">
        <v>84</v>
      </c>
      <c r="D1647" s="158" t="s">
        <v>84</v>
      </c>
      <c r="E1647" s="158">
        <v>0.87660000000000005</v>
      </c>
      <c r="F1647" s="158">
        <v>0.85389999999999999</v>
      </c>
      <c r="G1647" s="158" t="s">
        <v>84</v>
      </c>
      <c r="H1647" s="158">
        <v>0.63619999999999999</v>
      </c>
      <c r="I1647" s="158" t="s">
        <v>84</v>
      </c>
      <c r="J1647" s="158"/>
      <c r="K1647" s="158"/>
      <c r="L1647" s="158"/>
      <c r="M1647" s="158">
        <v>0.79200000000000004</v>
      </c>
      <c r="N1647" s="158">
        <v>0.85450000000000004</v>
      </c>
      <c r="O1647" s="158" t="s">
        <v>84</v>
      </c>
      <c r="P1647" s="158" t="s">
        <v>84</v>
      </c>
      <c r="Q1647" s="158" t="s">
        <v>84</v>
      </c>
      <c r="R1647" s="158" t="s">
        <v>84</v>
      </c>
      <c r="S1647" s="158">
        <v>0.82279999999999998</v>
      </c>
      <c r="T1647" s="158">
        <v>0.91490000000000005</v>
      </c>
      <c r="U1647" s="158">
        <v>0.78120000000000001</v>
      </c>
      <c r="V1647" s="158">
        <v>0.90400000000000003</v>
      </c>
      <c r="W1647" s="158" t="s">
        <v>84</v>
      </c>
      <c r="X1647" s="158" t="s">
        <v>84</v>
      </c>
      <c r="Y1647" s="158">
        <v>0.54600000000000004</v>
      </c>
      <c r="Z1647" s="158">
        <v>0.71330000000000005</v>
      </c>
      <c r="AA1647" s="158" t="s">
        <v>84</v>
      </c>
      <c r="AB1647" s="158" t="s">
        <v>84</v>
      </c>
      <c r="AC1647" s="158"/>
      <c r="AD1647" s="181">
        <v>611</v>
      </c>
      <c r="AE1647" s="181" t="s">
        <v>84</v>
      </c>
      <c r="AF1647" s="181" t="s">
        <v>84</v>
      </c>
      <c r="AG1647" s="181">
        <v>225</v>
      </c>
      <c r="AH1647" s="181">
        <v>142</v>
      </c>
      <c r="AI1647" s="181" t="s">
        <v>84</v>
      </c>
      <c r="AJ1647" s="181">
        <v>132</v>
      </c>
      <c r="AK1647" s="181" t="s">
        <v>84</v>
      </c>
      <c r="AL1647" s="181">
        <v>394</v>
      </c>
    </row>
    <row r="1648" spans="1:38" x14ac:dyDescent="0.25">
      <c r="A1648" s="159" t="s">
        <v>10288</v>
      </c>
      <c r="B1648" s="158">
        <v>0.84730000000000005</v>
      </c>
      <c r="C1648" s="158" t="s">
        <v>84</v>
      </c>
      <c r="D1648" s="158" t="s">
        <v>84</v>
      </c>
      <c r="E1648" s="158">
        <v>0.87050000000000005</v>
      </c>
      <c r="F1648" s="158">
        <v>0.92420000000000002</v>
      </c>
      <c r="G1648" s="158" t="s">
        <v>84</v>
      </c>
      <c r="H1648" s="158">
        <v>0.62250000000000005</v>
      </c>
      <c r="I1648" s="158" t="s">
        <v>84</v>
      </c>
      <c r="J1648" s="158"/>
      <c r="K1648" s="158"/>
      <c r="L1648" s="158"/>
      <c r="M1648" s="158">
        <v>0.8175</v>
      </c>
      <c r="N1648" s="158">
        <v>0.87260000000000004</v>
      </c>
      <c r="O1648" s="158" t="s">
        <v>84</v>
      </c>
      <c r="P1648" s="158" t="s">
        <v>84</v>
      </c>
      <c r="Q1648" s="158" t="s">
        <v>84</v>
      </c>
      <c r="R1648" s="158" t="s">
        <v>84</v>
      </c>
      <c r="S1648" s="158">
        <v>0.81869999999999998</v>
      </c>
      <c r="T1648" s="158">
        <v>0.9083</v>
      </c>
      <c r="U1648" s="158">
        <v>0.87029999999999996</v>
      </c>
      <c r="V1648" s="158">
        <v>0.95620000000000005</v>
      </c>
      <c r="W1648" s="158" t="s">
        <v>84</v>
      </c>
      <c r="X1648" s="158" t="s">
        <v>84</v>
      </c>
      <c r="Y1648" s="158">
        <v>0.52959999999999996</v>
      </c>
      <c r="Z1648" s="158">
        <v>0.70220000000000005</v>
      </c>
      <c r="AA1648" s="158" t="s">
        <v>84</v>
      </c>
      <c r="AB1648" s="158" t="s">
        <v>84</v>
      </c>
      <c r="AC1648" s="158"/>
      <c r="AD1648" s="181">
        <v>702</v>
      </c>
      <c r="AE1648" s="181" t="s">
        <v>84</v>
      </c>
      <c r="AF1648" s="181" t="s">
        <v>84</v>
      </c>
      <c r="AG1648" s="181">
        <v>240</v>
      </c>
      <c r="AH1648" s="181">
        <v>172</v>
      </c>
      <c r="AI1648" s="181" t="s">
        <v>84</v>
      </c>
      <c r="AJ1648" s="181">
        <v>125</v>
      </c>
      <c r="AK1648" s="181" t="s">
        <v>84</v>
      </c>
      <c r="AL1648" s="181">
        <v>413</v>
      </c>
    </row>
    <row r="1649" spans="1:38" x14ac:dyDescent="0.25">
      <c r="A1649" s="159" t="s">
        <v>10289</v>
      </c>
      <c r="B1649" s="158">
        <v>0.83799999999999997</v>
      </c>
      <c r="C1649" s="158" t="s">
        <v>84</v>
      </c>
      <c r="D1649" s="158" t="s">
        <v>84</v>
      </c>
      <c r="E1649" s="158">
        <v>0.88590000000000002</v>
      </c>
      <c r="F1649" s="158">
        <v>0.91379999999999995</v>
      </c>
      <c r="G1649" s="158" t="s">
        <v>84</v>
      </c>
      <c r="H1649" s="158">
        <v>0.63829999999999998</v>
      </c>
      <c r="I1649" s="158" t="s">
        <v>84</v>
      </c>
      <c r="J1649" s="158"/>
      <c r="K1649" s="158"/>
      <c r="L1649" s="158"/>
      <c r="M1649" s="158">
        <v>0.80610000000000004</v>
      </c>
      <c r="N1649" s="158">
        <v>0.86519999999999997</v>
      </c>
      <c r="O1649" s="158" t="s">
        <v>84</v>
      </c>
      <c r="P1649" s="158" t="s">
        <v>84</v>
      </c>
      <c r="Q1649" s="158" t="s">
        <v>84</v>
      </c>
      <c r="R1649" s="158" t="s">
        <v>84</v>
      </c>
      <c r="S1649" s="158">
        <v>0.83179999999999998</v>
      </c>
      <c r="T1649" s="158">
        <v>0.9234</v>
      </c>
      <c r="U1649" s="158">
        <v>0.85529999999999995</v>
      </c>
      <c r="V1649" s="158">
        <v>0.94930000000000003</v>
      </c>
      <c r="W1649" s="158" t="s">
        <v>84</v>
      </c>
      <c r="X1649" s="158" t="s">
        <v>84</v>
      </c>
      <c r="Y1649" s="158">
        <v>0.55559999999999998</v>
      </c>
      <c r="Z1649" s="158">
        <v>0.70979999999999999</v>
      </c>
      <c r="AA1649" s="158" t="s">
        <v>84</v>
      </c>
      <c r="AB1649" s="158" t="s">
        <v>84</v>
      </c>
      <c r="AC1649" s="158"/>
      <c r="AD1649" s="181">
        <v>647</v>
      </c>
      <c r="AE1649" s="181" t="s">
        <v>84</v>
      </c>
      <c r="AF1649" s="181" t="s">
        <v>84</v>
      </c>
      <c r="AG1649" s="181">
        <v>217</v>
      </c>
      <c r="AH1649" s="181">
        <v>167</v>
      </c>
      <c r="AI1649" s="181" t="s">
        <v>84</v>
      </c>
      <c r="AJ1649" s="181">
        <v>153</v>
      </c>
      <c r="AK1649" s="181" t="s">
        <v>84</v>
      </c>
      <c r="AL1649" s="181">
        <v>422</v>
      </c>
    </row>
    <row r="1650" spans="1:38" x14ac:dyDescent="0.25">
      <c r="A1650" s="159" t="s">
        <v>10290</v>
      </c>
      <c r="B1650" s="158">
        <v>0.74439999999999995</v>
      </c>
      <c r="C1650" s="158" t="s">
        <v>84</v>
      </c>
      <c r="D1650" s="158">
        <v>0.81759999999999999</v>
      </c>
      <c r="E1650" s="158">
        <v>0.82440000000000002</v>
      </c>
      <c r="F1650" s="158">
        <v>0.749</v>
      </c>
      <c r="G1650" s="158" t="s">
        <v>84</v>
      </c>
      <c r="H1650" s="158">
        <v>0.46200000000000002</v>
      </c>
      <c r="I1650" s="158">
        <v>0.90300000000000002</v>
      </c>
      <c r="J1650" s="158"/>
      <c r="K1650" s="158"/>
      <c r="L1650" s="158"/>
      <c r="M1650" s="158">
        <v>0.72829999999999995</v>
      </c>
      <c r="N1650" s="158">
        <v>0.75980000000000003</v>
      </c>
      <c r="O1650" s="158" t="s">
        <v>84</v>
      </c>
      <c r="P1650" s="158" t="s">
        <v>84</v>
      </c>
      <c r="Q1650" s="158">
        <v>0.78210000000000002</v>
      </c>
      <c r="R1650" s="158">
        <v>0.84799999999999998</v>
      </c>
      <c r="S1650" s="158">
        <v>0.8</v>
      </c>
      <c r="T1650" s="158">
        <v>0.84599999999999997</v>
      </c>
      <c r="U1650" s="158">
        <v>0.7046</v>
      </c>
      <c r="V1650" s="158">
        <v>0.78769999999999996</v>
      </c>
      <c r="W1650" s="158" t="s">
        <v>84</v>
      </c>
      <c r="X1650" s="158" t="s">
        <v>84</v>
      </c>
      <c r="Y1650" s="158">
        <v>0.42249999999999999</v>
      </c>
      <c r="Z1650" s="158">
        <v>0.50049999999999994</v>
      </c>
      <c r="AA1650" s="158">
        <v>0.85289999999999999</v>
      </c>
      <c r="AB1650" s="158">
        <v>0.93669999999999998</v>
      </c>
      <c r="AC1650" s="158"/>
      <c r="AD1650" s="181">
        <v>3256</v>
      </c>
      <c r="AE1650" s="181" t="s">
        <v>84</v>
      </c>
      <c r="AF1650" s="181">
        <v>615</v>
      </c>
      <c r="AG1650" s="181">
        <v>1237</v>
      </c>
      <c r="AH1650" s="181">
        <v>462</v>
      </c>
      <c r="AI1650" s="181" t="s">
        <v>84</v>
      </c>
      <c r="AJ1650" s="181">
        <v>651</v>
      </c>
      <c r="AK1650" s="181">
        <v>230</v>
      </c>
      <c r="AL1650" s="181">
        <v>2870</v>
      </c>
    </row>
    <row r="1651" spans="1:38" x14ac:dyDescent="0.25">
      <c r="A1651" s="159" t="s">
        <v>10291</v>
      </c>
      <c r="B1651" s="158">
        <v>0.749</v>
      </c>
      <c r="C1651" s="158" t="s">
        <v>84</v>
      </c>
      <c r="D1651" s="158">
        <v>0.82320000000000004</v>
      </c>
      <c r="E1651" s="158">
        <v>0.8357</v>
      </c>
      <c r="F1651" s="158">
        <v>0.78859999999999997</v>
      </c>
      <c r="G1651" s="158" t="s">
        <v>84</v>
      </c>
      <c r="H1651" s="158">
        <v>0.46899999999999997</v>
      </c>
      <c r="I1651" s="158">
        <v>0.8498</v>
      </c>
      <c r="J1651" s="158"/>
      <c r="K1651" s="158"/>
      <c r="L1651" s="158"/>
      <c r="M1651" s="158">
        <v>0.73260000000000003</v>
      </c>
      <c r="N1651" s="158">
        <v>0.76459999999999995</v>
      </c>
      <c r="O1651" s="158" t="s">
        <v>84</v>
      </c>
      <c r="P1651" s="158" t="s">
        <v>84</v>
      </c>
      <c r="Q1651" s="158">
        <v>0.78680000000000005</v>
      </c>
      <c r="R1651" s="158">
        <v>0.85399999999999998</v>
      </c>
      <c r="S1651" s="158">
        <v>0.8115</v>
      </c>
      <c r="T1651" s="158">
        <v>0.85699999999999998</v>
      </c>
      <c r="U1651" s="158">
        <v>0.74570000000000003</v>
      </c>
      <c r="V1651" s="158">
        <v>0.82509999999999994</v>
      </c>
      <c r="W1651" s="158" t="s">
        <v>84</v>
      </c>
      <c r="X1651" s="158" t="s">
        <v>84</v>
      </c>
      <c r="Y1651" s="158">
        <v>0.42970000000000003</v>
      </c>
      <c r="Z1651" s="158">
        <v>0.50729999999999997</v>
      </c>
      <c r="AA1651" s="158">
        <v>0.78549999999999998</v>
      </c>
      <c r="AB1651" s="158">
        <v>0.89610000000000001</v>
      </c>
      <c r="AC1651" s="158"/>
      <c r="AD1651" s="181">
        <v>3154</v>
      </c>
      <c r="AE1651" s="181" t="s">
        <v>84</v>
      </c>
      <c r="AF1651" s="181">
        <v>589</v>
      </c>
      <c r="AG1651" s="181">
        <v>1204</v>
      </c>
      <c r="AH1651" s="181">
        <v>463</v>
      </c>
      <c r="AI1651" s="181" t="s">
        <v>84</v>
      </c>
      <c r="AJ1651" s="181">
        <v>666</v>
      </c>
      <c r="AK1651" s="181">
        <v>184</v>
      </c>
      <c r="AL1651" s="181">
        <v>2831</v>
      </c>
    </row>
    <row r="1652" spans="1:38" x14ac:dyDescent="0.25">
      <c r="A1652" s="159" t="s">
        <v>10292</v>
      </c>
      <c r="B1652" s="158">
        <v>0.73040000000000005</v>
      </c>
      <c r="C1652" s="158" t="s">
        <v>84</v>
      </c>
      <c r="D1652" s="158">
        <v>0.79790000000000005</v>
      </c>
      <c r="E1652" s="158">
        <v>0.8367</v>
      </c>
      <c r="F1652" s="158">
        <v>0.79490000000000005</v>
      </c>
      <c r="G1652" s="158" t="s">
        <v>84</v>
      </c>
      <c r="H1652" s="158">
        <v>0.41039999999999999</v>
      </c>
      <c r="I1652" s="158">
        <v>0.83930000000000005</v>
      </c>
      <c r="J1652" s="158"/>
      <c r="K1652" s="158"/>
      <c r="L1652" s="158"/>
      <c r="M1652" s="158">
        <v>0.71260000000000001</v>
      </c>
      <c r="N1652" s="158">
        <v>0.74719999999999998</v>
      </c>
      <c r="O1652" s="158" t="s">
        <v>84</v>
      </c>
      <c r="P1652" s="158" t="s">
        <v>84</v>
      </c>
      <c r="Q1652" s="158">
        <v>0.75739999999999996</v>
      </c>
      <c r="R1652" s="158">
        <v>0.83240000000000003</v>
      </c>
      <c r="S1652" s="158">
        <v>0.81130000000000002</v>
      </c>
      <c r="T1652" s="158">
        <v>0.85899999999999999</v>
      </c>
      <c r="U1652" s="158">
        <v>0.74809999999999999</v>
      </c>
      <c r="V1652" s="158">
        <v>0.83389999999999997</v>
      </c>
      <c r="W1652" s="158" t="s">
        <v>84</v>
      </c>
      <c r="X1652" s="158" t="s">
        <v>84</v>
      </c>
      <c r="Y1652" s="158">
        <v>0.3705</v>
      </c>
      <c r="Z1652" s="158">
        <v>0.44979999999999998</v>
      </c>
      <c r="AA1652" s="158">
        <v>0.76400000000000001</v>
      </c>
      <c r="AB1652" s="158">
        <v>0.89219999999999999</v>
      </c>
      <c r="AC1652" s="158"/>
      <c r="AD1652" s="181">
        <v>2813</v>
      </c>
      <c r="AE1652" s="181" t="s">
        <v>84</v>
      </c>
      <c r="AF1652" s="181">
        <v>512</v>
      </c>
      <c r="AG1652" s="181">
        <v>1104</v>
      </c>
      <c r="AH1652" s="181">
        <v>393</v>
      </c>
      <c r="AI1652" s="181" t="s">
        <v>84</v>
      </c>
      <c r="AJ1652" s="181">
        <v>618</v>
      </c>
      <c r="AK1652" s="181">
        <v>144</v>
      </c>
      <c r="AL1652" s="181">
        <v>2522</v>
      </c>
    </row>
    <row r="1653" spans="1:38" x14ac:dyDescent="0.25">
      <c r="A1653" s="159" t="s">
        <v>10293</v>
      </c>
      <c r="B1653" s="158">
        <v>0.77210000000000001</v>
      </c>
      <c r="C1653" s="158" t="s">
        <v>84</v>
      </c>
      <c r="D1653" s="158">
        <v>0.79959999999999998</v>
      </c>
      <c r="E1653" s="158">
        <v>0.85370000000000001</v>
      </c>
      <c r="F1653" s="158">
        <v>0.7873</v>
      </c>
      <c r="G1653" s="158" t="s">
        <v>84</v>
      </c>
      <c r="H1653" s="158">
        <v>0.48949999999999999</v>
      </c>
      <c r="I1653" s="158">
        <v>0.89680000000000004</v>
      </c>
      <c r="J1653" s="158"/>
      <c r="K1653" s="158"/>
      <c r="L1653" s="158"/>
      <c r="M1653" s="158">
        <v>0.75670000000000004</v>
      </c>
      <c r="N1653" s="158">
        <v>0.78669999999999995</v>
      </c>
      <c r="O1653" s="158" t="s">
        <v>84</v>
      </c>
      <c r="P1653" s="158" t="s">
        <v>84</v>
      </c>
      <c r="Q1653" s="158">
        <v>0.76249999999999996</v>
      </c>
      <c r="R1653" s="158">
        <v>0.83160000000000001</v>
      </c>
      <c r="S1653" s="158">
        <v>0.83109999999999995</v>
      </c>
      <c r="T1653" s="158">
        <v>0.87350000000000005</v>
      </c>
      <c r="U1653" s="158">
        <v>0.74770000000000003</v>
      </c>
      <c r="V1653" s="158">
        <v>0.82140000000000002</v>
      </c>
      <c r="W1653" s="158" t="s">
        <v>84</v>
      </c>
      <c r="X1653" s="158" t="s">
        <v>84</v>
      </c>
      <c r="Y1653" s="158">
        <v>0.4476</v>
      </c>
      <c r="Z1653" s="158">
        <v>0.53</v>
      </c>
      <c r="AA1653" s="158">
        <v>0.85119999999999996</v>
      </c>
      <c r="AB1653" s="158">
        <v>0.92900000000000005</v>
      </c>
      <c r="AC1653" s="158"/>
      <c r="AD1653" s="181">
        <v>3320</v>
      </c>
      <c r="AE1653" s="181" t="s">
        <v>84</v>
      </c>
      <c r="AF1653" s="181">
        <v>586</v>
      </c>
      <c r="AG1653" s="181">
        <v>1269</v>
      </c>
      <c r="AH1653" s="181">
        <v>524</v>
      </c>
      <c r="AI1653" s="181" t="s">
        <v>84</v>
      </c>
      <c r="AJ1653" s="181">
        <v>586</v>
      </c>
      <c r="AK1653" s="181">
        <v>285</v>
      </c>
      <c r="AL1653" s="181">
        <v>2752</v>
      </c>
    </row>
    <row r="1654" spans="1:38" x14ac:dyDescent="0.25">
      <c r="A1654" s="159" t="s">
        <v>10294</v>
      </c>
      <c r="B1654" s="158">
        <v>0.72970000000000002</v>
      </c>
      <c r="C1654" s="158" t="s">
        <v>84</v>
      </c>
      <c r="D1654" s="158">
        <v>0.83609999999999995</v>
      </c>
      <c r="E1654" s="158">
        <v>0.83089999999999997</v>
      </c>
      <c r="F1654" s="158">
        <v>0.75270000000000004</v>
      </c>
      <c r="G1654" s="158" t="s">
        <v>84</v>
      </c>
      <c r="H1654" s="158">
        <v>0.45619999999999999</v>
      </c>
      <c r="I1654" s="158" t="s">
        <v>84</v>
      </c>
      <c r="J1654" s="158"/>
      <c r="K1654" s="158"/>
      <c r="L1654" s="158"/>
      <c r="M1654" s="158">
        <v>0.71</v>
      </c>
      <c r="N1654" s="158">
        <v>0.74829999999999997</v>
      </c>
      <c r="O1654" s="158" t="s">
        <v>84</v>
      </c>
      <c r="P1654" s="158" t="s">
        <v>84</v>
      </c>
      <c r="Q1654" s="158">
        <v>0.79259999999999997</v>
      </c>
      <c r="R1654" s="158">
        <v>0.87119999999999997</v>
      </c>
      <c r="S1654" s="158">
        <v>0.80159999999999998</v>
      </c>
      <c r="T1654" s="158">
        <v>0.85629999999999995</v>
      </c>
      <c r="U1654" s="158">
        <v>0.70079999999999998</v>
      </c>
      <c r="V1654" s="158">
        <v>0.79690000000000005</v>
      </c>
      <c r="W1654" s="158" t="s">
        <v>84</v>
      </c>
      <c r="X1654" s="158" t="s">
        <v>84</v>
      </c>
      <c r="Y1654" s="158">
        <v>0.41299999999999998</v>
      </c>
      <c r="Z1654" s="158">
        <v>0.49819999999999998</v>
      </c>
      <c r="AA1654" s="158" t="s">
        <v>84</v>
      </c>
      <c r="AB1654" s="158" t="s">
        <v>84</v>
      </c>
      <c r="AC1654" s="158"/>
      <c r="AD1654" s="181">
        <v>2297</v>
      </c>
      <c r="AE1654" s="181" t="s">
        <v>84</v>
      </c>
      <c r="AF1654" s="181">
        <v>409</v>
      </c>
      <c r="AG1654" s="181">
        <v>866</v>
      </c>
      <c r="AH1654" s="181">
        <v>349</v>
      </c>
      <c r="AI1654" s="181" t="s">
        <v>84</v>
      </c>
      <c r="AJ1654" s="181">
        <v>547</v>
      </c>
      <c r="AK1654" s="181" t="s">
        <v>84</v>
      </c>
      <c r="AL1654" s="181">
        <v>2069</v>
      </c>
    </row>
    <row r="1655" spans="1:38" x14ac:dyDescent="0.25">
      <c r="A1655" s="159" t="s">
        <v>10295</v>
      </c>
      <c r="B1655" s="158">
        <v>0.93869999999999998</v>
      </c>
      <c r="C1655" s="158" t="s">
        <v>84</v>
      </c>
      <c r="D1655" s="158">
        <v>0.98919999999999997</v>
      </c>
      <c r="E1655" s="158">
        <v>0.97399999999999998</v>
      </c>
      <c r="F1655" s="158">
        <v>0.95860000000000001</v>
      </c>
      <c r="G1655" s="158" t="s">
        <v>84</v>
      </c>
      <c r="H1655" s="158">
        <v>0.7944</v>
      </c>
      <c r="I1655" s="158">
        <v>0.97070000000000001</v>
      </c>
      <c r="J1655" s="158"/>
      <c r="K1655" s="158"/>
      <c r="L1655" s="158"/>
      <c r="M1655" s="158">
        <v>0.92979999999999996</v>
      </c>
      <c r="N1655" s="158">
        <v>0.9466</v>
      </c>
      <c r="O1655" s="158" t="s">
        <v>84</v>
      </c>
      <c r="P1655" s="158" t="s">
        <v>84</v>
      </c>
      <c r="Q1655" s="158">
        <v>0.97529999999999994</v>
      </c>
      <c r="R1655" s="158">
        <v>0.99529999999999996</v>
      </c>
      <c r="S1655" s="158">
        <v>0.96289999999999998</v>
      </c>
      <c r="T1655" s="158">
        <v>0.98180000000000001</v>
      </c>
      <c r="U1655" s="158">
        <v>0.93530000000000002</v>
      </c>
      <c r="V1655" s="158">
        <v>0.97360000000000002</v>
      </c>
      <c r="W1655" s="158" t="s">
        <v>84</v>
      </c>
      <c r="X1655" s="158" t="s">
        <v>84</v>
      </c>
      <c r="Y1655" s="158">
        <v>0.76119999999999999</v>
      </c>
      <c r="Z1655" s="158">
        <v>0.82340000000000002</v>
      </c>
      <c r="AA1655" s="158">
        <v>0.93769999999999998</v>
      </c>
      <c r="AB1655" s="158">
        <v>0.98629999999999995</v>
      </c>
      <c r="AC1655" s="158"/>
      <c r="AD1655" s="181">
        <v>3256</v>
      </c>
      <c r="AE1655" s="181" t="s">
        <v>84</v>
      </c>
      <c r="AF1655" s="181">
        <v>615</v>
      </c>
      <c r="AG1655" s="181">
        <v>1237</v>
      </c>
      <c r="AH1655" s="181">
        <v>462</v>
      </c>
      <c r="AI1655" s="181" t="s">
        <v>84</v>
      </c>
      <c r="AJ1655" s="181">
        <v>651</v>
      </c>
      <c r="AK1655" s="181">
        <v>230</v>
      </c>
      <c r="AL1655" s="181">
        <v>2870</v>
      </c>
    </row>
    <row r="1656" spans="1:38" x14ac:dyDescent="0.25">
      <c r="A1656" s="159" t="s">
        <v>10296</v>
      </c>
      <c r="B1656" s="158">
        <v>0.93740000000000001</v>
      </c>
      <c r="C1656" s="158" t="s">
        <v>84</v>
      </c>
      <c r="D1656" s="158">
        <v>0.99399999999999999</v>
      </c>
      <c r="E1656" s="158">
        <v>0.97650000000000003</v>
      </c>
      <c r="F1656" s="158">
        <v>0.96309999999999996</v>
      </c>
      <c r="G1656" s="158" t="s">
        <v>84</v>
      </c>
      <c r="H1656" s="158">
        <v>0.79330000000000001</v>
      </c>
      <c r="I1656" s="158">
        <v>0.94699999999999995</v>
      </c>
      <c r="J1656" s="158"/>
      <c r="K1656" s="158"/>
      <c r="L1656" s="158"/>
      <c r="M1656" s="158">
        <v>0.92820000000000003</v>
      </c>
      <c r="N1656" s="158">
        <v>0.94550000000000001</v>
      </c>
      <c r="O1656" s="158" t="s">
        <v>84</v>
      </c>
      <c r="P1656" s="158" t="s">
        <v>84</v>
      </c>
      <c r="Q1656" s="158">
        <v>0.97929999999999995</v>
      </c>
      <c r="R1656" s="158">
        <v>0.99829999999999997</v>
      </c>
      <c r="S1656" s="158">
        <v>0.96560000000000001</v>
      </c>
      <c r="T1656" s="158">
        <v>0.9839</v>
      </c>
      <c r="U1656" s="158">
        <v>0.94059999999999999</v>
      </c>
      <c r="V1656" s="158">
        <v>0.97719999999999996</v>
      </c>
      <c r="W1656" s="158" t="s">
        <v>84</v>
      </c>
      <c r="X1656" s="158" t="s">
        <v>84</v>
      </c>
      <c r="Y1656" s="158">
        <v>0.76049999999999995</v>
      </c>
      <c r="Z1656" s="158">
        <v>0.82210000000000005</v>
      </c>
      <c r="AA1656" s="158">
        <v>0.90210000000000001</v>
      </c>
      <c r="AB1656" s="158">
        <v>0.97160000000000002</v>
      </c>
      <c r="AC1656" s="158"/>
      <c r="AD1656" s="181">
        <v>3154</v>
      </c>
      <c r="AE1656" s="181" t="s">
        <v>84</v>
      </c>
      <c r="AF1656" s="181">
        <v>589</v>
      </c>
      <c r="AG1656" s="181">
        <v>1204</v>
      </c>
      <c r="AH1656" s="181">
        <v>463</v>
      </c>
      <c r="AI1656" s="181" t="s">
        <v>84</v>
      </c>
      <c r="AJ1656" s="181">
        <v>666</v>
      </c>
      <c r="AK1656" s="181">
        <v>184</v>
      </c>
      <c r="AL1656" s="181">
        <v>2831</v>
      </c>
    </row>
    <row r="1657" spans="1:38" x14ac:dyDescent="0.25">
      <c r="A1657" s="159" t="s">
        <v>10297</v>
      </c>
      <c r="B1657" s="158">
        <v>0.92649999999999999</v>
      </c>
      <c r="C1657" s="158" t="s">
        <v>84</v>
      </c>
      <c r="D1657" s="158">
        <v>0.98880000000000001</v>
      </c>
      <c r="E1657" s="158">
        <v>0.9597</v>
      </c>
      <c r="F1657" s="158">
        <v>0.96160000000000001</v>
      </c>
      <c r="G1657" s="158" t="s">
        <v>84</v>
      </c>
      <c r="H1657" s="158">
        <v>0.78200000000000003</v>
      </c>
      <c r="I1657" s="158">
        <v>0.9597</v>
      </c>
      <c r="J1657" s="158"/>
      <c r="K1657" s="158"/>
      <c r="L1657" s="158"/>
      <c r="M1657" s="158">
        <v>0.91610000000000003</v>
      </c>
      <c r="N1657" s="158">
        <v>0.93569999999999998</v>
      </c>
      <c r="O1657" s="158" t="s">
        <v>84</v>
      </c>
      <c r="P1657" s="158" t="s">
        <v>84</v>
      </c>
      <c r="Q1657" s="158">
        <v>0.97250000000000003</v>
      </c>
      <c r="R1657" s="158">
        <v>0.99550000000000005</v>
      </c>
      <c r="S1657" s="158">
        <v>0.94589999999999996</v>
      </c>
      <c r="T1657" s="158">
        <v>0.97009999999999996</v>
      </c>
      <c r="U1657" s="158">
        <v>0.93620000000000003</v>
      </c>
      <c r="V1657" s="158">
        <v>0.97699999999999998</v>
      </c>
      <c r="W1657" s="158" t="s">
        <v>84</v>
      </c>
      <c r="X1657" s="158" t="s">
        <v>84</v>
      </c>
      <c r="Y1657" s="158">
        <v>0.74739999999999995</v>
      </c>
      <c r="Z1657" s="158">
        <v>0.8125</v>
      </c>
      <c r="AA1657" s="158">
        <v>0.91010000000000002</v>
      </c>
      <c r="AB1657" s="158">
        <v>0.98219999999999996</v>
      </c>
      <c r="AC1657" s="158"/>
      <c r="AD1657" s="181">
        <v>2813</v>
      </c>
      <c r="AE1657" s="181" t="s">
        <v>84</v>
      </c>
      <c r="AF1657" s="181">
        <v>512</v>
      </c>
      <c r="AG1657" s="181">
        <v>1104</v>
      </c>
      <c r="AH1657" s="181">
        <v>393</v>
      </c>
      <c r="AI1657" s="181" t="s">
        <v>84</v>
      </c>
      <c r="AJ1657" s="181">
        <v>618</v>
      </c>
      <c r="AK1657" s="181">
        <v>144</v>
      </c>
      <c r="AL1657" s="181">
        <v>2522</v>
      </c>
    </row>
    <row r="1658" spans="1:38" x14ac:dyDescent="0.25">
      <c r="A1658" s="159" t="s">
        <v>10298</v>
      </c>
      <c r="B1658" s="158">
        <v>0.95299999999999996</v>
      </c>
      <c r="C1658" s="158" t="s">
        <v>84</v>
      </c>
      <c r="D1658" s="158">
        <v>0.98660000000000003</v>
      </c>
      <c r="E1658" s="158">
        <v>0.98219999999999996</v>
      </c>
      <c r="F1658" s="158">
        <v>0.96540000000000004</v>
      </c>
      <c r="G1658" s="158" t="s">
        <v>84</v>
      </c>
      <c r="H1658" s="158">
        <v>0.83450000000000002</v>
      </c>
      <c r="I1658" s="158">
        <v>0.96960000000000002</v>
      </c>
      <c r="J1658" s="158"/>
      <c r="K1658" s="158"/>
      <c r="L1658" s="158"/>
      <c r="M1658" s="158">
        <v>0.94510000000000005</v>
      </c>
      <c r="N1658" s="158">
        <v>0.95979999999999999</v>
      </c>
      <c r="O1658" s="158" t="s">
        <v>84</v>
      </c>
      <c r="P1658" s="158" t="s">
        <v>84</v>
      </c>
      <c r="Q1658" s="158">
        <v>0.97189999999999999</v>
      </c>
      <c r="R1658" s="158">
        <v>0.99370000000000003</v>
      </c>
      <c r="S1658" s="158">
        <v>0.97270000000000001</v>
      </c>
      <c r="T1658" s="158">
        <v>0.98850000000000005</v>
      </c>
      <c r="U1658" s="158">
        <v>0.94510000000000005</v>
      </c>
      <c r="V1658" s="158">
        <v>0.97819999999999996</v>
      </c>
      <c r="W1658" s="158" t="s">
        <v>84</v>
      </c>
      <c r="X1658" s="158" t="s">
        <v>84</v>
      </c>
      <c r="Y1658" s="158">
        <v>0.80179999999999996</v>
      </c>
      <c r="Z1658" s="158">
        <v>0.86229999999999996</v>
      </c>
      <c r="AA1658" s="158">
        <v>0.94089999999999996</v>
      </c>
      <c r="AB1658" s="158">
        <v>0.98450000000000004</v>
      </c>
      <c r="AC1658" s="158"/>
      <c r="AD1658" s="181">
        <v>3320</v>
      </c>
      <c r="AE1658" s="181" t="s">
        <v>84</v>
      </c>
      <c r="AF1658" s="181">
        <v>586</v>
      </c>
      <c r="AG1658" s="181">
        <v>1269</v>
      </c>
      <c r="AH1658" s="181">
        <v>524</v>
      </c>
      <c r="AI1658" s="181" t="s">
        <v>84</v>
      </c>
      <c r="AJ1658" s="181">
        <v>586</v>
      </c>
      <c r="AK1658" s="181">
        <v>285</v>
      </c>
      <c r="AL1658" s="181">
        <v>2752</v>
      </c>
    </row>
    <row r="1659" spans="1:38" x14ac:dyDescent="0.25">
      <c r="A1659" s="159" t="s">
        <v>10299</v>
      </c>
      <c r="B1659" s="158">
        <v>0.92520000000000002</v>
      </c>
      <c r="C1659" s="158" t="s">
        <v>84</v>
      </c>
      <c r="D1659" s="158">
        <v>0.98270000000000002</v>
      </c>
      <c r="E1659" s="158">
        <v>0.97360000000000002</v>
      </c>
      <c r="F1659" s="158">
        <v>0.95069999999999999</v>
      </c>
      <c r="G1659" s="158" t="s">
        <v>84</v>
      </c>
      <c r="H1659" s="158">
        <v>0.78090000000000004</v>
      </c>
      <c r="I1659" s="158" t="s">
        <v>84</v>
      </c>
      <c r="J1659" s="158"/>
      <c r="K1659" s="158"/>
      <c r="L1659" s="158"/>
      <c r="M1659" s="158">
        <v>0.91339999999999999</v>
      </c>
      <c r="N1659" s="158">
        <v>0.93540000000000001</v>
      </c>
      <c r="O1659" s="158" t="s">
        <v>84</v>
      </c>
      <c r="P1659" s="158" t="s">
        <v>84</v>
      </c>
      <c r="Q1659" s="158">
        <v>0.96240000000000003</v>
      </c>
      <c r="R1659" s="158">
        <v>0.99199999999999999</v>
      </c>
      <c r="S1659" s="158">
        <v>0.9597</v>
      </c>
      <c r="T1659" s="158">
        <v>0.98270000000000002</v>
      </c>
      <c r="U1659" s="158">
        <v>0.92120000000000002</v>
      </c>
      <c r="V1659" s="158">
        <v>0.96930000000000005</v>
      </c>
      <c r="W1659" s="158" t="s">
        <v>84</v>
      </c>
      <c r="X1659" s="158" t="s">
        <v>84</v>
      </c>
      <c r="Y1659" s="158">
        <v>0.74390000000000001</v>
      </c>
      <c r="Z1659" s="158">
        <v>0.81330000000000002</v>
      </c>
      <c r="AA1659" s="158" t="s">
        <v>84</v>
      </c>
      <c r="AB1659" s="158" t="s">
        <v>84</v>
      </c>
      <c r="AC1659" s="158"/>
      <c r="AD1659" s="181">
        <v>2297</v>
      </c>
      <c r="AE1659" s="181" t="s">
        <v>84</v>
      </c>
      <c r="AF1659" s="181">
        <v>409</v>
      </c>
      <c r="AG1659" s="181">
        <v>866</v>
      </c>
      <c r="AH1659" s="181">
        <v>349</v>
      </c>
      <c r="AI1659" s="181" t="s">
        <v>84</v>
      </c>
      <c r="AJ1659" s="181">
        <v>547</v>
      </c>
      <c r="AK1659" s="181" t="s">
        <v>84</v>
      </c>
      <c r="AL1659" s="181">
        <v>2069</v>
      </c>
    </row>
    <row r="1660" spans="1:38" x14ac:dyDescent="0.25">
      <c r="A1660" s="159" t="s">
        <v>10300</v>
      </c>
      <c r="B1660" s="158">
        <v>0.63009999999999999</v>
      </c>
      <c r="C1660" s="158" t="s">
        <v>84</v>
      </c>
      <c r="D1660" s="158">
        <v>0.66790000000000005</v>
      </c>
      <c r="E1660" s="158">
        <v>0.71789999999999998</v>
      </c>
      <c r="F1660" s="158">
        <v>0.64539999999999997</v>
      </c>
      <c r="G1660" s="158" t="s">
        <v>84</v>
      </c>
      <c r="H1660" s="158">
        <v>0.33689999999999998</v>
      </c>
      <c r="I1660" s="158">
        <v>0.84540000000000004</v>
      </c>
      <c r="J1660" s="158"/>
      <c r="K1660" s="158"/>
      <c r="L1660" s="158"/>
      <c r="M1660" s="158">
        <v>0.61160000000000003</v>
      </c>
      <c r="N1660" s="158">
        <v>0.64790000000000003</v>
      </c>
      <c r="O1660" s="158" t="s">
        <v>84</v>
      </c>
      <c r="P1660" s="158" t="s">
        <v>84</v>
      </c>
      <c r="Q1660" s="158">
        <v>0.624</v>
      </c>
      <c r="R1660" s="158">
        <v>0.70789999999999997</v>
      </c>
      <c r="S1660" s="158">
        <v>0.68830000000000002</v>
      </c>
      <c r="T1660" s="158">
        <v>0.74509999999999998</v>
      </c>
      <c r="U1660" s="158">
        <v>0.59599999999999997</v>
      </c>
      <c r="V1660" s="158">
        <v>0.69040000000000001</v>
      </c>
      <c r="W1660" s="158" t="s">
        <v>84</v>
      </c>
      <c r="X1660" s="158" t="s">
        <v>84</v>
      </c>
      <c r="Y1660" s="158">
        <v>0.2989</v>
      </c>
      <c r="Z1660" s="158">
        <v>0.37519999999999998</v>
      </c>
      <c r="AA1660" s="158">
        <v>0.78520000000000001</v>
      </c>
      <c r="AB1660" s="158">
        <v>0.88980000000000004</v>
      </c>
      <c r="AC1660" s="158"/>
      <c r="AD1660" s="181">
        <v>3256</v>
      </c>
      <c r="AE1660" s="181" t="s">
        <v>84</v>
      </c>
      <c r="AF1660" s="181">
        <v>615</v>
      </c>
      <c r="AG1660" s="181">
        <v>1237</v>
      </c>
      <c r="AH1660" s="181">
        <v>462</v>
      </c>
      <c r="AI1660" s="181" t="s">
        <v>84</v>
      </c>
      <c r="AJ1660" s="181">
        <v>651</v>
      </c>
      <c r="AK1660" s="181">
        <v>230</v>
      </c>
      <c r="AL1660" s="181">
        <v>2870</v>
      </c>
    </row>
    <row r="1661" spans="1:38" x14ac:dyDescent="0.25">
      <c r="A1661" s="159" t="s">
        <v>10301</v>
      </c>
      <c r="B1661" s="158">
        <v>0.63380000000000003</v>
      </c>
      <c r="C1661" s="158" t="s">
        <v>84</v>
      </c>
      <c r="D1661" s="158">
        <v>0.69210000000000005</v>
      </c>
      <c r="E1661" s="158">
        <v>0.7329</v>
      </c>
      <c r="F1661" s="158">
        <v>0.66900000000000004</v>
      </c>
      <c r="G1661" s="158" t="s">
        <v>84</v>
      </c>
      <c r="H1661" s="158">
        <v>0.318</v>
      </c>
      <c r="I1661" s="158">
        <v>0.8246</v>
      </c>
      <c r="J1661" s="158"/>
      <c r="K1661" s="158"/>
      <c r="L1661" s="158"/>
      <c r="M1661" s="158">
        <v>0.61499999999999999</v>
      </c>
      <c r="N1661" s="158">
        <v>0.65200000000000002</v>
      </c>
      <c r="O1661" s="158" t="s">
        <v>84</v>
      </c>
      <c r="P1661" s="158" t="s">
        <v>84</v>
      </c>
      <c r="Q1661" s="158">
        <v>0.64729999999999999</v>
      </c>
      <c r="R1661" s="158">
        <v>0.73250000000000004</v>
      </c>
      <c r="S1661" s="158">
        <v>0.70350000000000001</v>
      </c>
      <c r="T1661" s="158">
        <v>0.75990000000000002</v>
      </c>
      <c r="U1661" s="158">
        <v>0.61909999999999998</v>
      </c>
      <c r="V1661" s="158">
        <v>0.71389999999999998</v>
      </c>
      <c r="W1661" s="158" t="s">
        <v>84</v>
      </c>
      <c r="X1661" s="158" t="s">
        <v>84</v>
      </c>
      <c r="Y1661" s="158">
        <v>0.28100000000000003</v>
      </c>
      <c r="Z1661" s="158">
        <v>0.35549999999999998</v>
      </c>
      <c r="AA1661" s="158">
        <v>0.75360000000000005</v>
      </c>
      <c r="AB1661" s="158">
        <v>0.87680000000000002</v>
      </c>
      <c r="AC1661" s="158"/>
      <c r="AD1661" s="181">
        <v>3154</v>
      </c>
      <c r="AE1661" s="181" t="s">
        <v>84</v>
      </c>
      <c r="AF1661" s="181">
        <v>589</v>
      </c>
      <c r="AG1661" s="181">
        <v>1204</v>
      </c>
      <c r="AH1661" s="181">
        <v>463</v>
      </c>
      <c r="AI1661" s="181" t="s">
        <v>84</v>
      </c>
      <c r="AJ1661" s="181">
        <v>666</v>
      </c>
      <c r="AK1661" s="181">
        <v>184</v>
      </c>
      <c r="AL1661" s="181">
        <v>2831</v>
      </c>
    </row>
    <row r="1662" spans="1:38" x14ac:dyDescent="0.25">
      <c r="A1662" s="159" t="s">
        <v>10302</v>
      </c>
      <c r="B1662" s="158">
        <v>0.63029999999999997</v>
      </c>
      <c r="C1662" s="158" t="s">
        <v>84</v>
      </c>
      <c r="D1662" s="158">
        <v>0.68140000000000001</v>
      </c>
      <c r="E1662" s="158">
        <v>0.7429</v>
      </c>
      <c r="F1662" s="158">
        <v>0.71760000000000002</v>
      </c>
      <c r="G1662" s="158" t="s">
        <v>84</v>
      </c>
      <c r="H1662" s="158">
        <v>0.29039999999999999</v>
      </c>
      <c r="I1662" s="158">
        <v>0.76619999999999999</v>
      </c>
      <c r="J1662" s="158"/>
      <c r="K1662" s="158"/>
      <c r="L1662" s="158"/>
      <c r="M1662" s="158">
        <v>0.61040000000000005</v>
      </c>
      <c r="N1662" s="158">
        <v>0.64959999999999996</v>
      </c>
      <c r="O1662" s="158" t="s">
        <v>84</v>
      </c>
      <c r="P1662" s="158" t="s">
        <v>84</v>
      </c>
      <c r="Q1662" s="158">
        <v>0.63290000000000002</v>
      </c>
      <c r="R1662" s="158">
        <v>0.72489999999999999</v>
      </c>
      <c r="S1662" s="158">
        <v>0.71209999999999996</v>
      </c>
      <c r="T1662" s="158">
        <v>0.77090000000000003</v>
      </c>
      <c r="U1662" s="158">
        <v>0.66400000000000003</v>
      </c>
      <c r="V1662" s="158">
        <v>0.76419999999999999</v>
      </c>
      <c r="W1662" s="158" t="s">
        <v>84</v>
      </c>
      <c r="X1662" s="158" t="s">
        <v>84</v>
      </c>
      <c r="Y1662" s="158">
        <v>0.25330000000000003</v>
      </c>
      <c r="Z1662" s="158">
        <v>0.32840000000000003</v>
      </c>
      <c r="AA1662" s="158">
        <v>0.67869999999999997</v>
      </c>
      <c r="AB1662" s="158">
        <v>0.83289999999999997</v>
      </c>
      <c r="AC1662" s="158"/>
      <c r="AD1662" s="181">
        <v>2813</v>
      </c>
      <c r="AE1662" s="181" t="s">
        <v>84</v>
      </c>
      <c r="AF1662" s="181">
        <v>512</v>
      </c>
      <c r="AG1662" s="181">
        <v>1104</v>
      </c>
      <c r="AH1662" s="181">
        <v>393</v>
      </c>
      <c r="AI1662" s="181" t="s">
        <v>84</v>
      </c>
      <c r="AJ1662" s="181">
        <v>618</v>
      </c>
      <c r="AK1662" s="181">
        <v>144</v>
      </c>
      <c r="AL1662" s="181">
        <v>2522</v>
      </c>
    </row>
    <row r="1663" spans="1:38" x14ac:dyDescent="0.25">
      <c r="A1663" s="159" t="s">
        <v>10303</v>
      </c>
      <c r="B1663" s="158">
        <v>0.6603</v>
      </c>
      <c r="C1663" s="158" t="s">
        <v>84</v>
      </c>
      <c r="D1663" s="158">
        <v>0.66390000000000005</v>
      </c>
      <c r="E1663" s="158">
        <v>0.76490000000000002</v>
      </c>
      <c r="F1663" s="158">
        <v>0.6855</v>
      </c>
      <c r="G1663" s="158" t="s">
        <v>84</v>
      </c>
      <c r="H1663" s="158">
        <v>0.3453</v>
      </c>
      <c r="I1663" s="158">
        <v>0.79090000000000005</v>
      </c>
      <c r="J1663" s="158"/>
      <c r="K1663" s="158"/>
      <c r="L1663" s="158"/>
      <c r="M1663" s="158">
        <v>0.64229999999999998</v>
      </c>
      <c r="N1663" s="158">
        <v>0.67749999999999999</v>
      </c>
      <c r="O1663" s="158" t="s">
        <v>84</v>
      </c>
      <c r="P1663" s="158" t="s">
        <v>84</v>
      </c>
      <c r="Q1663" s="158">
        <v>0.61960000000000004</v>
      </c>
      <c r="R1663" s="158">
        <v>0.70430000000000004</v>
      </c>
      <c r="S1663" s="158">
        <v>0.73709999999999998</v>
      </c>
      <c r="T1663" s="158">
        <v>0.7903</v>
      </c>
      <c r="U1663" s="158">
        <v>0.63959999999999995</v>
      </c>
      <c r="V1663" s="158">
        <v>0.7268</v>
      </c>
      <c r="W1663" s="158" t="s">
        <v>84</v>
      </c>
      <c r="X1663" s="158" t="s">
        <v>84</v>
      </c>
      <c r="Y1663" s="158">
        <v>0.30509999999999998</v>
      </c>
      <c r="Z1663" s="158">
        <v>0.38590000000000002</v>
      </c>
      <c r="AA1663" s="158">
        <v>0.73319999999999996</v>
      </c>
      <c r="AB1663" s="158">
        <v>0.83740000000000003</v>
      </c>
      <c r="AC1663" s="158"/>
      <c r="AD1663" s="181">
        <v>3320</v>
      </c>
      <c r="AE1663" s="181" t="s">
        <v>84</v>
      </c>
      <c r="AF1663" s="181">
        <v>586</v>
      </c>
      <c r="AG1663" s="181">
        <v>1269</v>
      </c>
      <c r="AH1663" s="181">
        <v>524</v>
      </c>
      <c r="AI1663" s="181" t="s">
        <v>84</v>
      </c>
      <c r="AJ1663" s="181">
        <v>586</v>
      </c>
      <c r="AK1663" s="181">
        <v>285</v>
      </c>
      <c r="AL1663" s="181">
        <v>2752</v>
      </c>
    </row>
    <row r="1664" spans="1:38" x14ac:dyDescent="0.25">
      <c r="A1664" s="159" t="s">
        <v>10304</v>
      </c>
      <c r="B1664" s="158">
        <v>0.62329999999999997</v>
      </c>
      <c r="C1664" s="158" t="s">
        <v>84</v>
      </c>
      <c r="D1664" s="158">
        <v>0.70550000000000002</v>
      </c>
      <c r="E1664" s="158">
        <v>0.74170000000000003</v>
      </c>
      <c r="F1664" s="158">
        <v>0.66169999999999995</v>
      </c>
      <c r="G1664" s="158" t="s">
        <v>84</v>
      </c>
      <c r="H1664" s="158">
        <v>0.3276</v>
      </c>
      <c r="I1664" s="158" t="s">
        <v>84</v>
      </c>
      <c r="J1664" s="158"/>
      <c r="K1664" s="158"/>
      <c r="L1664" s="158"/>
      <c r="M1664" s="158">
        <v>0.60109999999999997</v>
      </c>
      <c r="N1664" s="158">
        <v>0.64459999999999995</v>
      </c>
      <c r="O1664" s="158" t="s">
        <v>84</v>
      </c>
      <c r="P1664" s="158" t="s">
        <v>84</v>
      </c>
      <c r="Q1664" s="158">
        <v>0.65190000000000003</v>
      </c>
      <c r="R1664" s="158">
        <v>0.75249999999999995</v>
      </c>
      <c r="S1664" s="158">
        <v>0.70650000000000002</v>
      </c>
      <c r="T1664" s="158">
        <v>0.77329999999999999</v>
      </c>
      <c r="U1664" s="158">
        <v>0.60409999999999997</v>
      </c>
      <c r="V1664" s="158">
        <v>0.71299999999999997</v>
      </c>
      <c r="W1664" s="158" t="s">
        <v>84</v>
      </c>
      <c r="X1664" s="158" t="s">
        <v>84</v>
      </c>
      <c r="Y1664" s="158">
        <v>0.28639999999999999</v>
      </c>
      <c r="Z1664" s="158">
        <v>0.36930000000000002</v>
      </c>
      <c r="AA1664" s="158" t="s">
        <v>84</v>
      </c>
      <c r="AB1664" s="158" t="s">
        <v>84</v>
      </c>
      <c r="AC1664" s="158"/>
      <c r="AD1664" s="181">
        <v>2297</v>
      </c>
      <c r="AE1664" s="181" t="s">
        <v>84</v>
      </c>
      <c r="AF1664" s="181">
        <v>409</v>
      </c>
      <c r="AG1664" s="181">
        <v>866</v>
      </c>
      <c r="AH1664" s="181">
        <v>349</v>
      </c>
      <c r="AI1664" s="181" t="s">
        <v>84</v>
      </c>
      <c r="AJ1664" s="181">
        <v>547</v>
      </c>
      <c r="AK1664" s="181" t="s">
        <v>84</v>
      </c>
      <c r="AL1664" s="181">
        <v>2069</v>
      </c>
    </row>
    <row r="1665" spans="1:38" x14ac:dyDescent="0.25">
      <c r="A1665" s="159" t="s">
        <v>10305</v>
      </c>
      <c r="B1665" s="158">
        <v>0.56920000000000004</v>
      </c>
      <c r="C1665" s="158" t="s">
        <v>84</v>
      </c>
      <c r="D1665" s="158">
        <v>0.59630000000000005</v>
      </c>
      <c r="E1665" s="158">
        <v>0.65749999999999997</v>
      </c>
      <c r="F1665" s="158">
        <v>0.59499999999999997</v>
      </c>
      <c r="G1665" s="158" t="s">
        <v>84</v>
      </c>
      <c r="H1665" s="158">
        <v>0.27250000000000002</v>
      </c>
      <c r="I1665" s="158">
        <v>0.79900000000000004</v>
      </c>
      <c r="J1665" s="158"/>
      <c r="K1665" s="158"/>
      <c r="L1665" s="158"/>
      <c r="M1665" s="158">
        <v>0.54930000000000001</v>
      </c>
      <c r="N1665" s="158">
        <v>0.5887</v>
      </c>
      <c r="O1665" s="158" t="s">
        <v>84</v>
      </c>
      <c r="P1665" s="158" t="s">
        <v>84</v>
      </c>
      <c r="Q1665" s="158">
        <v>0.54779999999999995</v>
      </c>
      <c r="R1665" s="158">
        <v>0.64149999999999996</v>
      </c>
      <c r="S1665" s="158">
        <v>0.62470000000000003</v>
      </c>
      <c r="T1665" s="158">
        <v>0.68810000000000004</v>
      </c>
      <c r="U1665" s="158">
        <v>0.5423</v>
      </c>
      <c r="V1665" s="158">
        <v>0.64359999999999995</v>
      </c>
      <c r="W1665" s="158" t="s">
        <v>84</v>
      </c>
      <c r="X1665" s="158" t="s">
        <v>84</v>
      </c>
      <c r="Y1665" s="158">
        <v>0.23549999999999999</v>
      </c>
      <c r="Z1665" s="158">
        <v>0.31080000000000002</v>
      </c>
      <c r="AA1665" s="158">
        <v>0.73029999999999995</v>
      </c>
      <c r="AB1665" s="158">
        <v>0.85199999999999998</v>
      </c>
      <c r="AC1665" s="158"/>
      <c r="AD1665" s="181">
        <v>3256</v>
      </c>
      <c r="AE1665" s="181" t="s">
        <v>84</v>
      </c>
      <c r="AF1665" s="181">
        <v>615</v>
      </c>
      <c r="AG1665" s="181">
        <v>1237</v>
      </c>
      <c r="AH1665" s="181">
        <v>462</v>
      </c>
      <c r="AI1665" s="181" t="s">
        <v>84</v>
      </c>
      <c r="AJ1665" s="181">
        <v>651</v>
      </c>
      <c r="AK1665" s="181">
        <v>230</v>
      </c>
      <c r="AL1665" s="181">
        <v>2870</v>
      </c>
    </row>
    <row r="1666" spans="1:38" x14ac:dyDescent="0.25">
      <c r="A1666" s="159" t="s">
        <v>10306</v>
      </c>
      <c r="B1666" s="158">
        <v>0.5615</v>
      </c>
      <c r="C1666" s="158" t="s">
        <v>84</v>
      </c>
      <c r="D1666" s="158">
        <v>0.58050000000000002</v>
      </c>
      <c r="E1666" s="158">
        <v>0.66849999999999998</v>
      </c>
      <c r="F1666" s="158">
        <v>0.59699999999999998</v>
      </c>
      <c r="G1666" s="158" t="s">
        <v>84</v>
      </c>
      <c r="H1666" s="158">
        <v>0.26390000000000002</v>
      </c>
      <c r="I1666" s="158">
        <v>0.74</v>
      </c>
      <c r="J1666" s="158"/>
      <c r="K1666" s="158"/>
      <c r="L1666" s="158"/>
      <c r="M1666" s="158">
        <v>0.54069999999999996</v>
      </c>
      <c r="N1666" s="158">
        <v>0.58169999999999999</v>
      </c>
      <c r="O1666" s="158" t="s">
        <v>84</v>
      </c>
      <c r="P1666" s="158" t="s">
        <v>84</v>
      </c>
      <c r="Q1666" s="158">
        <v>0.52669999999999995</v>
      </c>
      <c r="R1666" s="158">
        <v>0.63039999999999996</v>
      </c>
      <c r="S1666" s="158">
        <v>0.63539999999999996</v>
      </c>
      <c r="T1666" s="158">
        <v>0.69930000000000003</v>
      </c>
      <c r="U1666" s="158">
        <v>0.53959999999999997</v>
      </c>
      <c r="V1666" s="158">
        <v>0.64970000000000006</v>
      </c>
      <c r="W1666" s="158" t="s">
        <v>84</v>
      </c>
      <c r="X1666" s="158" t="s">
        <v>84</v>
      </c>
      <c r="Y1666" s="158">
        <v>0.22789999999999999</v>
      </c>
      <c r="Z1666" s="158">
        <v>0.30109999999999998</v>
      </c>
      <c r="AA1666" s="158">
        <v>0.65820000000000001</v>
      </c>
      <c r="AB1666" s="158">
        <v>0.80500000000000005</v>
      </c>
      <c r="AC1666" s="158"/>
      <c r="AD1666" s="181">
        <v>3154</v>
      </c>
      <c r="AE1666" s="181" t="s">
        <v>84</v>
      </c>
      <c r="AF1666" s="181">
        <v>589</v>
      </c>
      <c r="AG1666" s="181">
        <v>1204</v>
      </c>
      <c r="AH1666" s="181">
        <v>463</v>
      </c>
      <c r="AI1666" s="181" t="s">
        <v>84</v>
      </c>
      <c r="AJ1666" s="181">
        <v>666</v>
      </c>
      <c r="AK1666" s="181">
        <v>184</v>
      </c>
      <c r="AL1666" s="181">
        <v>2831</v>
      </c>
    </row>
    <row r="1667" spans="1:38" x14ac:dyDescent="0.25">
      <c r="A1667" s="159" t="s">
        <v>10307</v>
      </c>
      <c r="B1667" s="158">
        <v>0.56320000000000003</v>
      </c>
      <c r="C1667" s="158" t="s">
        <v>84</v>
      </c>
      <c r="D1667" s="158">
        <v>0.59889999999999999</v>
      </c>
      <c r="E1667" s="158">
        <v>0.67459999999999998</v>
      </c>
      <c r="F1667" s="158">
        <v>0.64690000000000003</v>
      </c>
      <c r="G1667" s="158" t="s">
        <v>84</v>
      </c>
      <c r="H1667" s="158">
        <v>0.2296</v>
      </c>
      <c r="I1667" s="158">
        <v>0.73680000000000001</v>
      </c>
      <c r="J1667" s="158"/>
      <c r="K1667" s="158"/>
      <c r="L1667" s="158"/>
      <c r="M1667" s="158">
        <v>0.54139999999999999</v>
      </c>
      <c r="N1667" s="158">
        <v>0.58440000000000003</v>
      </c>
      <c r="O1667" s="158" t="s">
        <v>84</v>
      </c>
      <c r="P1667" s="158" t="s">
        <v>84</v>
      </c>
      <c r="Q1667" s="158">
        <v>0.54379999999999995</v>
      </c>
      <c r="R1667" s="158">
        <v>0.64959999999999996</v>
      </c>
      <c r="S1667" s="158">
        <v>0.63949999999999996</v>
      </c>
      <c r="T1667" s="158">
        <v>0.70720000000000005</v>
      </c>
      <c r="U1667" s="158">
        <v>0.58640000000000003</v>
      </c>
      <c r="V1667" s="158">
        <v>0.70079999999999998</v>
      </c>
      <c r="W1667" s="158" t="s">
        <v>84</v>
      </c>
      <c r="X1667" s="158" t="s">
        <v>84</v>
      </c>
      <c r="Y1667" s="158">
        <v>0.1946</v>
      </c>
      <c r="Z1667" s="158">
        <v>0.26629999999999998</v>
      </c>
      <c r="AA1667" s="158">
        <v>0.64419999999999999</v>
      </c>
      <c r="AB1667" s="158">
        <v>0.80889999999999995</v>
      </c>
      <c r="AC1667" s="158"/>
      <c r="AD1667" s="181">
        <v>2813</v>
      </c>
      <c r="AE1667" s="181" t="s">
        <v>84</v>
      </c>
      <c r="AF1667" s="181">
        <v>512</v>
      </c>
      <c r="AG1667" s="181">
        <v>1104</v>
      </c>
      <c r="AH1667" s="181">
        <v>393</v>
      </c>
      <c r="AI1667" s="181" t="s">
        <v>84</v>
      </c>
      <c r="AJ1667" s="181">
        <v>618</v>
      </c>
      <c r="AK1667" s="181">
        <v>144</v>
      </c>
      <c r="AL1667" s="181">
        <v>2522</v>
      </c>
    </row>
    <row r="1668" spans="1:38" x14ac:dyDescent="0.25">
      <c r="A1668" s="159" t="s">
        <v>10308</v>
      </c>
      <c r="B1668" s="158">
        <v>0.58540000000000003</v>
      </c>
      <c r="C1668" s="158" t="s">
        <v>84</v>
      </c>
      <c r="D1668" s="158">
        <v>0.58130000000000004</v>
      </c>
      <c r="E1668" s="158">
        <v>0.69359999999999999</v>
      </c>
      <c r="F1668" s="158">
        <v>0.60799999999999998</v>
      </c>
      <c r="G1668" s="158" t="s">
        <v>84</v>
      </c>
      <c r="H1668" s="158">
        <v>0.26600000000000001</v>
      </c>
      <c r="I1668" s="158">
        <v>0.72519999999999996</v>
      </c>
      <c r="J1668" s="158"/>
      <c r="K1668" s="158"/>
      <c r="L1668" s="158"/>
      <c r="M1668" s="158">
        <v>0.56569999999999998</v>
      </c>
      <c r="N1668" s="158">
        <v>0.60460000000000003</v>
      </c>
      <c r="O1668" s="158" t="s">
        <v>84</v>
      </c>
      <c r="P1668" s="158" t="s">
        <v>84</v>
      </c>
      <c r="Q1668" s="158">
        <v>0.53280000000000005</v>
      </c>
      <c r="R1668" s="158">
        <v>0.62660000000000005</v>
      </c>
      <c r="S1668" s="158">
        <v>0.66139999999999999</v>
      </c>
      <c r="T1668" s="158">
        <v>0.72350000000000003</v>
      </c>
      <c r="U1668" s="158">
        <v>0.55789999999999995</v>
      </c>
      <c r="V1668" s="158">
        <v>0.65429999999999999</v>
      </c>
      <c r="W1668" s="158" t="s">
        <v>84</v>
      </c>
      <c r="X1668" s="158" t="s">
        <v>84</v>
      </c>
      <c r="Y1668" s="158">
        <v>0.22750000000000001</v>
      </c>
      <c r="Z1668" s="158">
        <v>0.30590000000000001</v>
      </c>
      <c r="AA1668" s="158">
        <v>0.65880000000000005</v>
      </c>
      <c r="AB1668" s="158">
        <v>0.78080000000000005</v>
      </c>
      <c r="AC1668" s="158"/>
      <c r="AD1668" s="181">
        <v>3320</v>
      </c>
      <c r="AE1668" s="181" t="s">
        <v>84</v>
      </c>
      <c r="AF1668" s="181">
        <v>586</v>
      </c>
      <c r="AG1668" s="181">
        <v>1269</v>
      </c>
      <c r="AH1668" s="181">
        <v>524</v>
      </c>
      <c r="AI1668" s="181" t="s">
        <v>84</v>
      </c>
      <c r="AJ1668" s="181">
        <v>586</v>
      </c>
      <c r="AK1668" s="181">
        <v>285</v>
      </c>
      <c r="AL1668" s="181">
        <v>2752</v>
      </c>
    </row>
    <row r="1669" spans="1:38" x14ac:dyDescent="0.25">
      <c r="A1669" s="159" t="s">
        <v>10309</v>
      </c>
      <c r="B1669" s="158">
        <v>0.55369999999999997</v>
      </c>
      <c r="C1669" s="158" t="s">
        <v>84</v>
      </c>
      <c r="D1669" s="158">
        <v>0.62039999999999995</v>
      </c>
      <c r="E1669" s="158">
        <v>0.67449999999999999</v>
      </c>
      <c r="F1669" s="158">
        <v>0.59360000000000002</v>
      </c>
      <c r="G1669" s="158" t="s">
        <v>84</v>
      </c>
      <c r="H1669" s="158">
        <v>0.25190000000000001</v>
      </c>
      <c r="I1669" s="158" t="s">
        <v>84</v>
      </c>
      <c r="J1669" s="158"/>
      <c r="K1669" s="158"/>
      <c r="L1669" s="158"/>
      <c r="M1669" s="158">
        <v>0.52939999999999998</v>
      </c>
      <c r="N1669" s="158">
        <v>0.57730000000000004</v>
      </c>
      <c r="O1669" s="158" t="s">
        <v>84</v>
      </c>
      <c r="P1669" s="158" t="s">
        <v>84</v>
      </c>
      <c r="Q1669" s="158">
        <v>0.55930000000000002</v>
      </c>
      <c r="R1669" s="158">
        <v>0.67549999999999999</v>
      </c>
      <c r="S1669" s="158">
        <v>0.63400000000000001</v>
      </c>
      <c r="T1669" s="158">
        <v>0.7117</v>
      </c>
      <c r="U1669" s="158">
        <v>0.52959999999999996</v>
      </c>
      <c r="V1669" s="158">
        <v>0.65180000000000005</v>
      </c>
      <c r="W1669" s="158" t="s">
        <v>84</v>
      </c>
      <c r="X1669" s="158" t="s">
        <v>84</v>
      </c>
      <c r="Y1669" s="158">
        <v>0.21249999999999999</v>
      </c>
      <c r="Z1669" s="158">
        <v>0.29310000000000003</v>
      </c>
      <c r="AA1669" s="158" t="s">
        <v>84</v>
      </c>
      <c r="AB1669" s="158" t="s">
        <v>84</v>
      </c>
      <c r="AC1669" s="158"/>
      <c r="AD1669" s="181">
        <v>2297</v>
      </c>
      <c r="AE1669" s="181" t="s">
        <v>84</v>
      </c>
      <c r="AF1669" s="181">
        <v>409</v>
      </c>
      <c r="AG1669" s="181">
        <v>866</v>
      </c>
      <c r="AH1669" s="181">
        <v>349</v>
      </c>
      <c r="AI1669" s="181" t="s">
        <v>84</v>
      </c>
      <c r="AJ1669" s="181">
        <v>547</v>
      </c>
      <c r="AK1669" s="181" t="s">
        <v>84</v>
      </c>
      <c r="AL1669" s="181">
        <v>2069</v>
      </c>
    </row>
    <row r="1670" spans="1:38" x14ac:dyDescent="0.25">
      <c r="A1670" s="159" t="s">
        <v>10310</v>
      </c>
      <c r="B1670" s="158">
        <v>0.87880000000000003</v>
      </c>
      <c r="C1670" s="158" t="s">
        <v>84</v>
      </c>
      <c r="D1670" s="158">
        <v>0.95589999999999997</v>
      </c>
      <c r="E1670" s="158">
        <v>0.93359999999999999</v>
      </c>
      <c r="F1670" s="158">
        <v>0.89900000000000002</v>
      </c>
      <c r="G1670" s="158" t="s">
        <v>84</v>
      </c>
      <c r="H1670" s="158">
        <v>0.65649999999999997</v>
      </c>
      <c r="I1670" s="158">
        <v>0.94650000000000001</v>
      </c>
      <c r="J1670" s="158"/>
      <c r="K1670" s="158"/>
      <c r="L1670" s="158"/>
      <c r="M1670" s="158">
        <v>0.86680000000000001</v>
      </c>
      <c r="N1670" s="158">
        <v>0.88980000000000004</v>
      </c>
      <c r="O1670" s="158" t="s">
        <v>84</v>
      </c>
      <c r="P1670" s="158" t="s">
        <v>84</v>
      </c>
      <c r="Q1670" s="158">
        <v>0.93469999999999998</v>
      </c>
      <c r="R1670" s="158">
        <v>0.97040000000000004</v>
      </c>
      <c r="S1670" s="158">
        <v>0.9173</v>
      </c>
      <c r="T1670" s="158">
        <v>0.94679999999999997</v>
      </c>
      <c r="U1670" s="158">
        <v>0.86660000000000004</v>
      </c>
      <c r="V1670" s="158">
        <v>0.92379999999999995</v>
      </c>
      <c r="W1670" s="158" t="s">
        <v>84</v>
      </c>
      <c r="X1670" s="158" t="s">
        <v>84</v>
      </c>
      <c r="Y1670" s="158">
        <v>0.61839999999999995</v>
      </c>
      <c r="Z1670" s="158">
        <v>0.69179999999999997</v>
      </c>
      <c r="AA1670" s="158">
        <v>0.90680000000000005</v>
      </c>
      <c r="AB1670" s="158">
        <v>0.96960000000000002</v>
      </c>
      <c r="AC1670" s="158"/>
      <c r="AD1670" s="181">
        <v>3256</v>
      </c>
      <c r="AE1670" s="181" t="s">
        <v>84</v>
      </c>
      <c r="AF1670" s="181">
        <v>615</v>
      </c>
      <c r="AG1670" s="181">
        <v>1237</v>
      </c>
      <c r="AH1670" s="181">
        <v>462</v>
      </c>
      <c r="AI1670" s="181" t="s">
        <v>84</v>
      </c>
      <c r="AJ1670" s="181">
        <v>651</v>
      </c>
      <c r="AK1670" s="181">
        <v>230</v>
      </c>
      <c r="AL1670" s="181">
        <v>2870</v>
      </c>
    </row>
    <row r="1671" spans="1:38" x14ac:dyDescent="0.25">
      <c r="A1671" s="159" t="s">
        <v>10311</v>
      </c>
      <c r="B1671" s="158">
        <v>0.87539999999999996</v>
      </c>
      <c r="C1671" s="158" t="s">
        <v>84</v>
      </c>
      <c r="D1671" s="158">
        <v>0.93720000000000003</v>
      </c>
      <c r="E1671" s="158">
        <v>0.94310000000000005</v>
      </c>
      <c r="F1671" s="158">
        <v>0.91710000000000003</v>
      </c>
      <c r="G1671" s="158" t="s">
        <v>84</v>
      </c>
      <c r="H1671" s="158">
        <v>0.65459999999999996</v>
      </c>
      <c r="I1671" s="158">
        <v>0.91669999999999996</v>
      </c>
      <c r="J1671" s="158"/>
      <c r="K1671" s="158"/>
      <c r="L1671" s="158"/>
      <c r="M1671" s="158">
        <v>0.86299999999999999</v>
      </c>
      <c r="N1671" s="158">
        <v>0.88670000000000004</v>
      </c>
      <c r="O1671" s="158" t="s">
        <v>84</v>
      </c>
      <c r="P1671" s="158" t="s">
        <v>84</v>
      </c>
      <c r="Q1671" s="158">
        <v>0.91279999999999994</v>
      </c>
      <c r="R1671" s="158">
        <v>0.95499999999999996</v>
      </c>
      <c r="S1671" s="158">
        <v>0.9274</v>
      </c>
      <c r="T1671" s="158">
        <v>0.95540000000000003</v>
      </c>
      <c r="U1671" s="158">
        <v>0.88670000000000004</v>
      </c>
      <c r="V1671" s="158">
        <v>0.9395</v>
      </c>
      <c r="W1671" s="158" t="s">
        <v>84</v>
      </c>
      <c r="X1671" s="158" t="s">
        <v>84</v>
      </c>
      <c r="Y1671" s="158">
        <v>0.6169</v>
      </c>
      <c r="Z1671" s="158">
        <v>0.68959999999999999</v>
      </c>
      <c r="AA1671" s="158">
        <v>0.86460000000000004</v>
      </c>
      <c r="AB1671" s="158">
        <v>0.94930000000000003</v>
      </c>
      <c r="AC1671" s="158"/>
      <c r="AD1671" s="181">
        <v>3154</v>
      </c>
      <c r="AE1671" s="181" t="s">
        <v>84</v>
      </c>
      <c r="AF1671" s="181">
        <v>589</v>
      </c>
      <c r="AG1671" s="181">
        <v>1204</v>
      </c>
      <c r="AH1671" s="181">
        <v>463</v>
      </c>
      <c r="AI1671" s="181" t="s">
        <v>84</v>
      </c>
      <c r="AJ1671" s="181">
        <v>666</v>
      </c>
      <c r="AK1671" s="181">
        <v>184</v>
      </c>
      <c r="AL1671" s="181">
        <v>2831</v>
      </c>
    </row>
    <row r="1672" spans="1:38" x14ac:dyDescent="0.25">
      <c r="A1672" s="159" t="s">
        <v>10312</v>
      </c>
      <c r="B1672" s="158">
        <v>0.85909999999999997</v>
      </c>
      <c r="C1672" s="158" t="s">
        <v>84</v>
      </c>
      <c r="D1672" s="158">
        <v>0.9385</v>
      </c>
      <c r="E1672" s="158">
        <v>0.92049999999999998</v>
      </c>
      <c r="F1672" s="158">
        <v>0.9173</v>
      </c>
      <c r="G1672" s="158" t="s">
        <v>84</v>
      </c>
      <c r="H1672" s="158">
        <v>0.62409999999999999</v>
      </c>
      <c r="I1672" s="158">
        <v>0.92730000000000001</v>
      </c>
      <c r="J1672" s="158"/>
      <c r="K1672" s="158"/>
      <c r="L1672" s="158"/>
      <c r="M1672" s="158">
        <v>0.84530000000000005</v>
      </c>
      <c r="N1672" s="158">
        <v>0.87170000000000003</v>
      </c>
      <c r="O1672" s="158" t="s">
        <v>84</v>
      </c>
      <c r="P1672" s="158" t="s">
        <v>84</v>
      </c>
      <c r="Q1672" s="158">
        <v>0.91210000000000002</v>
      </c>
      <c r="R1672" s="158">
        <v>0.95709999999999995</v>
      </c>
      <c r="S1672" s="158">
        <v>0.90200000000000002</v>
      </c>
      <c r="T1672" s="158">
        <v>0.93559999999999999</v>
      </c>
      <c r="U1672" s="158">
        <v>0.88370000000000004</v>
      </c>
      <c r="V1672" s="158">
        <v>0.9415</v>
      </c>
      <c r="W1672" s="158" t="s">
        <v>84</v>
      </c>
      <c r="X1672" s="158" t="s">
        <v>84</v>
      </c>
      <c r="Y1672" s="158">
        <v>0.58440000000000003</v>
      </c>
      <c r="Z1672" s="158">
        <v>0.66120000000000001</v>
      </c>
      <c r="AA1672" s="158">
        <v>0.86850000000000005</v>
      </c>
      <c r="AB1672" s="158">
        <v>0.96040000000000003</v>
      </c>
      <c r="AC1672" s="158"/>
      <c r="AD1672" s="181">
        <v>2813</v>
      </c>
      <c r="AE1672" s="181" t="s">
        <v>84</v>
      </c>
      <c r="AF1672" s="181">
        <v>512</v>
      </c>
      <c r="AG1672" s="181">
        <v>1104</v>
      </c>
      <c r="AH1672" s="181">
        <v>393</v>
      </c>
      <c r="AI1672" s="181" t="s">
        <v>84</v>
      </c>
      <c r="AJ1672" s="181">
        <v>618</v>
      </c>
      <c r="AK1672" s="181">
        <v>144</v>
      </c>
      <c r="AL1672" s="181">
        <v>2522</v>
      </c>
    </row>
    <row r="1673" spans="1:38" x14ac:dyDescent="0.25">
      <c r="A1673" s="159" t="s">
        <v>10313</v>
      </c>
      <c r="B1673" s="158">
        <v>0.89610000000000001</v>
      </c>
      <c r="C1673" s="158" t="s">
        <v>84</v>
      </c>
      <c r="D1673" s="158">
        <v>0.9476</v>
      </c>
      <c r="E1673" s="158">
        <v>0.9536</v>
      </c>
      <c r="F1673" s="158">
        <v>0.90510000000000002</v>
      </c>
      <c r="G1673" s="158" t="s">
        <v>84</v>
      </c>
      <c r="H1673" s="158">
        <v>0.67049999999999998</v>
      </c>
      <c r="I1673" s="158">
        <v>0.96150000000000002</v>
      </c>
      <c r="J1673" s="158"/>
      <c r="K1673" s="158"/>
      <c r="L1673" s="158"/>
      <c r="M1673" s="158">
        <v>0.88490000000000002</v>
      </c>
      <c r="N1673" s="158">
        <v>0.90620000000000001</v>
      </c>
      <c r="O1673" s="158" t="s">
        <v>84</v>
      </c>
      <c r="P1673" s="158" t="s">
        <v>84</v>
      </c>
      <c r="Q1673" s="158">
        <v>0.92469999999999997</v>
      </c>
      <c r="R1673" s="158">
        <v>0.9637</v>
      </c>
      <c r="S1673" s="158">
        <v>0.93959999999999999</v>
      </c>
      <c r="T1673" s="158">
        <v>0.96450000000000002</v>
      </c>
      <c r="U1673" s="158">
        <v>0.87580000000000002</v>
      </c>
      <c r="V1673" s="158">
        <v>0.92779999999999996</v>
      </c>
      <c r="W1673" s="158" t="s">
        <v>84</v>
      </c>
      <c r="X1673" s="158" t="s">
        <v>84</v>
      </c>
      <c r="Y1673" s="158">
        <v>0.63049999999999995</v>
      </c>
      <c r="Z1673" s="158">
        <v>0.70720000000000005</v>
      </c>
      <c r="AA1673" s="158">
        <v>0.92949999999999999</v>
      </c>
      <c r="AB1673" s="158">
        <v>0.97919999999999996</v>
      </c>
      <c r="AC1673" s="158"/>
      <c r="AD1673" s="181">
        <v>3320</v>
      </c>
      <c r="AE1673" s="181" t="s">
        <v>84</v>
      </c>
      <c r="AF1673" s="181">
        <v>586</v>
      </c>
      <c r="AG1673" s="181">
        <v>1269</v>
      </c>
      <c r="AH1673" s="181">
        <v>524</v>
      </c>
      <c r="AI1673" s="181" t="s">
        <v>84</v>
      </c>
      <c r="AJ1673" s="181">
        <v>586</v>
      </c>
      <c r="AK1673" s="181">
        <v>285</v>
      </c>
      <c r="AL1673" s="181">
        <v>2752</v>
      </c>
    </row>
    <row r="1674" spans="1:38" x14ac:dyDescent="0.25">
      <c r="A1674" s="159" t="s">
        <v>10314</v>
      </c>
      <c r="B1674" s="158">
        <v>0.85299999999999998</v>
      </c>
      <c r="C1674" s="158" t="s">
        <v>84</v>
      </c>
      <c r="D1674" s="158">
        <v>0.94030000000000002</v>
      </c>
      <c r="E1674" s="158">
        <v>0.92849999999999999</v>
      </c>
      <c r="F1674" s="158">
        <v>0.88859999999999995</v>
      </c>
      <c r="G1674" s="158" t="s">
        <v>84</v>
      </c>
      <c r="H1674" s="158">
        <v>0.62929999999999997</v>
      </c>
      <c r="I1674" s="158" t="s">
        <v>84</v>
      </c>
      <c r="J1674" s="158"/>
      <c r="K1674" s="158"/>
      <c r="L1674" s="158"/>
      <c r="M1674" s="158">
        <v>0.83750000000000002</v>
      </c>
      <c r="N1674" s="158">
        <v>0.86719999999999997</v>
      </c>
      <c r="O1674" s="158" t="s">
        <v>84</v>
      </c>
      <c r="P1674" s="158" t="s">
        <v>84</v>
      </c>
      <c r="Q1674" s="158">
        <v>0.91059999999999997</v>
      </c>
      <c r="R1674" s="158">
        <v>0.96030000000000004</v>
      </c>
      <c r="S1674" s="158">
        <v>0.90800000000000003</v>
      </c>
      <c r="T1674" s="158">
        <v>0.94450000000000001</v>
      </c>
      <c r="U1674" s="158">
        <v>0.84919999999999995</v>
      </c>
      <c r="V1674" s="158">
        <v>0.91820000000000002</v>
      </c>
      <c r="W1674" s="158" t="s">
        <v>84</v>
      </c>
      <c r="X1674" s="158" t="s">
        <v>84</v>
      </c>
      <c r="Y1674" s="158">
        <v>0.58699999999999997</v>
      </c>
      <c r="Z1674" s="158">
        <v>0.66849999999999998</v>
      </c>
      <c r="AA1674" s="158" t="s">
        <v>84</v>
      </c>
      <c r="AB1674" s="158" t="s">
        <v>84</v>
      </c>
      <c r="AC1674" s="158"/>
      <c r="AD1674" s="181">
        <v>2297</v>
      </c>
      <c r="AE1674" s="181" t="s">
        <v>84</v>
      </c>
      <c r="AF1674" s="181">
        <v>409</v>
      </c>
      <c r="AG1674" s="181">
        <v>866</v>
      </c>
      <c r="AH1674" s="181">
        <v>349</v>
      </c>
      <c r="AI1674" s="181" t="s">
        <v>84</v>
      </c>
      <c r="AJ1674" s="181">
        <v>547</v>
      </c>
      <c r="AK1674" s="181" t="s">
        <v>84</v>
      </c>
      <c r="AL1674" s="181">
        <v>2069</v>
      </c>
    </row>
    <row r="1675" spans="1:38" x14ac:dyDescent="0.25">
      <c r="A1675" s="159" t="s">
        <v>10315</v>
      </c>
      <c r="B1675" s="158">
        <v>0.82709999999999995</v>
      </c>
      <c r="C1675" s="158" t="s">
        <v>84</v>
      </c>
      <c r="D1675" s="158">
        <v>0.9113</v>
      </c>
      <c r="E1675" s="158">
        <v>0.89039999999999997</v>
      </c>
      <c r="F1675" s="158">
        <v>0.84919999999999995</v>
      </c>
      <c r="G1675" s="158" t="s">
        <v>84</v>
      </c>
      <c r="H1675" s="158">
        <v>0.56989999999999996</v>
      </c>
      <c r="I1675" s="158">
        <v>0.92769999999999997</v>
      </c>
      <c r="J1675" s="158"/>
      <c r="K1675" s="158"/>
      <c r="L1675" s="158"/>
      <c r="M1675" s="158">
        <v>0.81310000000000004</v>
      </c>
      <c r="N1675" s="158">
        <v>0.84009999999999996</v>
      </c>
      <c r="O1675" s="158" t="s">
        <v>84</v>
      </c>
      <c r="P1675" s="158" t="s">
        <v>84</v>
      </c>
      <c r="Q1675" s="158">
        <v>0.88380000000000003</v>
      </c>
      <c r="R1675" s="158">
        <v>0.93259999999999998</v>
      </c>
      <c r="S1675" s="158">
        <v>0.87029999999999996</v>
      </c>
      <c r="T1675" s="158">
        <v>0.90749999999999997</v>
      </c>
      <c r="U1675" s="158">
        <v>0.81159999999999999</v>
      </c>
      <c r="V1675" s="158">
        <v>0.87980000000000003</v>
      </c>
      <c r="W1675" s="158" t="s">
        <v>84</v>
      </c>
      <c r="X1675" s="158" t="s">
        <v>84</v>
      </c>
      <c r="Y1675" s="158">
        <v>0.53039999999999998</v>
      </c>
      <c r="Z1675" s="158">
        <v>0.60729999999999995</v>
      </c>
      <c r="AA1675" s="158">
        <v>0.88319999999999999</v>
      </c>
      <c r="AB1675" s="158">
        <v>0.9556</v>
      </c>
      <c r="AC1675" s="158"/>
      <c r="AD1675" s="181">
        <v>3256</v>
      </c>
      <c r="AE1675" s="181" t="s">
        <v>84</v>
      </c>
      <c r="AF1675" s="181">
        <v>615</v>
      </c>
      <c r="AG1675" s="181">
        <v>1237</v>
      </c>
      <c r="AH1675" s="181">
        <v>462</v>
      </c>
      <c r="AI1675" s="181" t="s">
        <v>84</v>
      </c>
      <c r="AJ1675" s="181">
        <v>651</v>
      </c>
      <c r="AK1675" s="181">
        <v>230</v>
      </c>
      <c r="AL1675" s="181">
        <v>2870</v>
      </c>
    </row>
    <row r="1676" spans="1:38" x14ac:dyDescent="0.25">
      <c r="A1676" s="159" t="s">
        <v>10316</v>
      </c>
      <c r="B1676" s="158">
        <v>0.83040000000000003</v>
      </c>
      <c r="C1676" s="158" t="s">
        <v>84</v>
      </c>
      <c r="D1676" s="158">
        <v>0.88519999999999999</v>
      </c>
      <c r="E1676" s="158">
        <v>0.90700000000000003</v>
      </c>
      <c r="F1676" s="158">
        <v>0.87649999999999995</v>
      </c>
      <c r="G1676" s="158" t="s">
        <v>84</v>
      </c>
      <c r="H1676" s="158">
        <v>0.58720000000000006</v>
      </c>
      <c r="I1676" s="158">
        <v>0.89280000000000004</v>
      </c>
      <c r="J1676" s="158"/>
      <c r="K1676" s="158"/>
      <c r="L1676" s="158"/>
      <c r="M1676" s="158">
        <v>0.81620000000000004</v>
      </c>
      <c r="N1676" s="158">
        <v>0.84350000000000003</v>
      </c>
      <c r="O1676" s="158" t="s">
        <v>84</v>
      </c>
      <c r="P1676" s="158" t="s">
        <v>84</v>
      </c>
      <c r="Q1676" s="158">
        <v>0.85450000000000004</v>
      </c>
      <c r="R1676" s="158">
        <v>0.90980000000000005</v>
      </c>
      <c r="S1676" s="158">
        <v>0.88770000000000004</v>
      </c>
      <c r="T1676" s="158">
        <v>0.92310000000000003</v>
      </c>
      <c r="U1676" s="158">
        <v>0.84099999999999997</v>
      </c>
      <c r="V1676" s="158">
        <v>0.90459999999999996</v>
      </c>
      <c r="W1676" s="158" t="s">
        <v>84</v>
      </c>
      <c r="X1676" s="158" t="s">
        <v>84</v>
      </c>
      <c r="Y1676" s="158">
        <v>0.54820000000000002</v>
      </c>
      <c r="Z1676" s="158">
        <v>0.62409999999999999</v>
      </c>
      <c r="AA1676" s="158">
        <v>0.8357</v>
      </c>
      <c r="AB1676" s="158">
        <v>0.93089999999999995</v>
      </c>
      <c r="AC1676" s="158"/>
      <c r="AD1676" s="181">
        <v>3154</v>
      </c>
      <c r="AE1676" s="181" t="s">
        <v>84</v>
      </c>
      <c r="AF1676" s="181">
        <v>589</v>
      </c>
      <c r="AG1676" s="181">
        <v>1204</v>
      </c>
      <c r="AH1676" s="181">
        <v>463</v>
      </c>
      <c r="AI1676" s="181" t="s">
        <v>84</v>
      </c>
      <c r="AJ1676" s="181">
        <v>666</v>
      </c>
      <c r="AK1676" s="181">
        <v>184</v>
      </c>
      <c r="AL1676" s="181">
        <v>2831</v>
      </c>
    </row>
    <row r="1677" spans="1:38" x14ac:dyDescent="0.25">
      <c r="A1677" s="159" t="s">
        <v>10317</v>
      </c>
      <c r="B1677" s="158">
        <v>0.80840000000000001</v>
      </c>
      <c r="C1677" s="158" t="s">
        <v>84</v>
      </c>
      <c r="D1677" s="158">
        <v>0.88500000000000001</v>
      </c>
      <c r="E1677" s="158">
        <v>0.89100000000000001</v>
      </c>
      <c r="F1677" s="158">
        <v>0.87450000000000006</v>
      </c>
      <c r="G1677" s="158" t="s">
        <v>84</v>
      </c>
      <c r="H1677" s="158">
        <v>0.52780000000000005</v>
      </c>
      <c r="I1677" s="158">
        <v>0.89570000000000005</v>
      </c>
      <c r="J1677" s="158"/>
      <c r="K1677" s="158"/>
      <c r="L1677" s="158"/>
      <c r="M1677" s="158">
        <v>0.79269999999999996</v>
      </c>
      <c r="N1677" s="158">
        <v>0.82299999999999995</v>
      </c>
      <c r="O1677" s="158" t="s">
        <v>84</v>
      </c>
      <c r="P1677" s="158" t="s">
        <v>84</v>
      </c>
      <c r="Q1677" s="158">
        <v>0.85170000000000001</v>
      </c>
      <c r="R1677" s="158">
        <v>0.91120000000000001</v>
      </c>
      <c r="S1677" s="158">
        <v>0.86970000000000003</v>
      </c>
      <c r="T1677" s="158">
        <v>0.90910000000000002</v>
      </c>
      <c r="U1677" s="158">
        <v>0.83509999999999995</v>
      </c>
      <c r="V1677" s="158">
        <v>0.90510000000000002</v>
      </c>
      <c r="W1677" s="158" t="s">
        <v>84</v>
      </c>
      <c r="X1677" s="158" t="s">
        <v>84</v>
      </c>
      <c r="Y1677" s="158">
        <v>0.48709999999999998</v>
      </c>
      <c r="Z1677" s="158">
        <v>0.56679999999999997</v>
      </c>
      <c r="AA1677" s="158">
        <v>0.8296</v>
      </c>
      <c r="AB1677" s="158">
        <v>0.93710000000000004</v>
      </c>
      <c r="AC1677" s="158"/>
      <c r="AD1677" s="181">
        <v>2813</v>
      </c>
      <c r="AE1677" s="181" t="s">
        <v>84</v>
      </c>
      <c r="AF1677" s="181">
        <v>512</v>
      </c>
      <c r="AG1677" s="181">
        <v>1104</v>
      </c>
      <c r="AH1677" s="181">
        <v>393</v>
      </c>
      <c r="AI1677" s="181" t="s">
        <v>84</v>
      </c>
      <c r="AJ1677" s="181">
        <v>618</v>
      </c>
      <c r="AK1677" s="181">
        <v>144</v>
      </c>
      <c r="AL1677" s="181">
        <v>2522</v>
      </c>
    </row>
    <row r="1678" spans="1:38" x14ac:dyDescent="0.25">
      <c r="A1678" s="159" t="s">
        <v>10318</v>
      </c>
      <c r="B1678" s="158">
        <v>0.85309999999999997</v>
      </c>
      <c r="C1678" s="158" t="s">
        <v>84</v>
      </c>
      <c r="D1678" s="158">
        <v>0.89910000000000001</v>
      </c>
      <c r="E1678" s="158">
        <v>0.91930000000000001</v>
      </c>
      <c r="F1678" s="158">
        <v>0.86729999999999996</v>
      </c>
      <c r="G1678" s="158" t="s">
        <v>84</v>
      </c>
      <c r="H1678" s="158">
        <v>0.60270000000000001</v>
      </c>
      <c r="I1678" s="158">
        <v>0.95099999999999996</v>
      </c>
      <c r="J1678" s="158"/>
      <c r="K1678" s="158"/>
      <c r="L1678" s="158"/>
      <c r="M1678" s="158">
        <v>0.84009999999999996</v>
      </c>
      <c r="N1678" s="158">
        <v>0.86519999999999997</v>
      </c>
      <c r="O1678" s="158" t="s">
        <v>84</v>
      </c>
      <c r="P1678" s="158" t="s">
        <v>84</v>
      </c>
      <c r="Q1678" s="158">
        <v>0.86970000000000003</v>
      </c>
      <c r="R1678" s="158">
        <v>0.92210000000000003</v>
      </c>
      <c r="S1678" s="158">
        <v>0.90149999999999997</v>
      </c>
      <c r="T1678" s="158">
        <v>0.93389999999999995</v>
      </c>
      <c r="U1678" s="158">
        <v>0.83379999999999999</v>
      </c>
      <c r="V1678" s="158">
        <v>0.89449999999999996</v>
      </c>
      <c r="W1678" s="158" t="s">
        <v>84</v>
      </c>
      <c r="X1678" s="158" t="s">
        <v>84</v>
      </c>
      <c r="Y1678" s="158">
        <v>0.56130000000000002</v>
      </c>
      <c r="Z1678" s="158">
        <v>0.64149999999999996</v>
      </c>
      <c r="AA1678" s="158">
        <v>0.9153</v>
      </c>
      <c r="AB1678" s="158">
        <v>0.97189999999999999</v>
      </c>
      <c r="AC1678" s="158"/>
      <c r="AD1678" s="181">
        <v>3320</v>
      </c>
      <c r="AE1678" s="181" t="s">
        <v>84</v>
      </c>
      <c r="AF1678" s="181">
        <v>586</v>
      </c>
      <c r="AG1678" s="181">
        <v>1269</v>
      </c>
      <c r="AH1678" s="181">
        <v>524</v>
      </c>
      <c r="AI1678" s="181" t="s">
        <v>84</v>
      </c>
      <c r="AJ1678" s="181">
        <v>586</v>
      </c>
      <c r="AK1678" s="181">
        <v>285</v>
      </c>
      <c r="AL1678" s="181">
        <v>2752</v>
      </c>
    </row>
    <row r="1679" spans="1:38" x14ac:dyDescent="0.25">
      <c r="A1679" s="159" t="s">
        <v>10319</v>
      </c>
      <c r="B1679" s="158">
        <v>0.80510000000000004</v>
      </c>
      <c r="C1679" s="158" t="s">
        <v>84</v>
      </c>
      <c r="D1679" s="158">
        <v>0.91949999999999998</v>
      </c>
      <c r="E1679" s="158">
        <v>0.88690000000000002</v>
      </c>
      <c r="F1679" s="158">
        <v>0.83040000000000003</v>
      </c>
      <c r="G1679" s="158" t="s">
        <v>84</v>
      </c>
      <c r="H1679" s="158">
        <v>0.55659999999999998</v>
      </c>
      <c r="I1679" s="158" t="s">
        <v>84</v>
      </c>
      <c r="J1679" s="158"/>
      <c r="K1679" s="158"/>
      <c r="L1679" s="158"/>
      <c r="M1679" s="158">
        <v>0.78759999999999997</v>
      </c>
      <c r="N1679" s="158">
        <v>0.82130000000000003</v>
      </c>
      <c r="O1679" s="158" t="s">
        <v>84</v>
      </c>
      <c r="P1679" s="158" t="s">
        <v>84</v>
      </c>
      <c r="Q1679" s="158">
        <v>0.88560000000000005</v>
      </c>
      <c r="R1679" s="158">
        <v>0.94369999999999998</v>
      </c>
      <c r="S1679" s="158">
        <v>0.86209999999999998</v>
      </c>
      <c r="T1679" s="158">
        <v>0.90749999999999997</v>
      </c>
      <c r="U1679" s="158">
        <v>0.78469999999999995</v>
      </c>
      <c r="V1679" s="158">
        <v>0.86729999999999996</v>
      </c>
      <c r="W1679" s="158" t="s">
        <v>84</v>
      </c>
      <c r="X1679" s="158" t="s">
        <v>84</v>
      </c>
      <c r="Y1679" s="158">
        <v>0.51329999999999998</v>
      </c>
      <c r="Z1679" s="158">
        <v>0.59770000000000001</v>
      </c>
      <c r="AA1679" s="158" t="s">
        <v>84</v>
      </c>
      <c r="AB1679" s="158" t="s">
        <v>84</v>
      </c>
      <c r="AC1679" s="158"/>
      <c r="AD1679" s="181">
        <v>2297</v>
      </c>
      <c r="AE1679" s="181" t="s">
        <v>84</v>
      </c>
      <c r="AF1679" s="181">
        <v>409</v>
      </c>
      <c r="AG1679" s="181">
        <v>866</v>
      </c>
      <c r="AH1679" s="181">
        <v>349</v>
      </c>
      <c r="AI1679" s="181" t="s">
        <v>84</v>
      </c>
      <c r="AJ1679" s="181">
        <v>547</v>
      </c>
      <c r="AK1679" s="181" t="s">
        <v>84</v>
      </c>
      <c r="AL1679" s="181">
        <v>2069</v>
      </c>
    </row>
    <row r="1680" spans="1:38" x14ac:dyDescent="0.25">
      <c r="A1680" s="159" t="s">
        <v>10320</v>
      </c>
      <c r="B1680" s="158">
        <v>0.78520000000000001</v>
      </c>
      <c r="C1680" s="158" t="s">
        <v>84</v>
      </c>
      <c r="D1680" s="158">
        <v>0.86839999999999995</v>
      </c>
      <c r="E1680" s="158">
        <v>0.85650000000000004</v>
      </c>
      <c r="F1680" s="158">
        <v>0.79879999999999995</v>
      </c>
      <c r="G1680" s="158" t="s">
        <v>84</v>
      </c>
      <c r="H1680" s="158">
        <v>0.51200000000000001</v>
      </c>
      <c r="I1680" s="158">
        <v>0.90890000000000004</v>
      </c>
      <c r="J1680" s="158"/>
      <c r="K1680" s="158"/>
      <c r="L1680" s="158"/>
      <c r="M1680" s="158">
        <v>0.77</v>
      </c>
      <c r="N1680" s="158">
        <v>0.79949999999999999</v>
      </c>
      <c r="O1680" s="158" t="s">
        <v>84</v>
      </c>
      <c r="P1680" s="158" t="s">
        <v>84</v>
      </c>
      <c r="Q1680" s="158">
        <v>0.83640000000000003</v>
      </c>
      <c r="R1680" s="158">
        <v>0.89449999999999996</v>
      </c>
      <c r="S1680" s="158">
        <v>0.83399999999999996</v>
      </c>
      <c r="T1680" s="158">
        <v>0.87619999999999998</v>
      </c>
      <c r="U1680" s="158">
        <v>0.75729999999999997</v>
      </c>
      <c r="V1680" s="158">
        <v>0.83389999999999997</v>
      </c>
      <c r="W1680" s="158" t="s">
        <v>84</v>
      </c>
      <c r="X1680" s="158" t="s">
        <v>84</v>
      </c>
      <c r="Y1680" s="158">
        <v>0.4723</v>
      </c>
      <c r="Z1680" s="158">
        <v>0.55030000000000001</v>
      </c>
      <c r="AA1680" s="158">
        <v>0.86060000000000003</v>
      </c>
      <c r="AB1680" s="158">
        <v>0.94099999999999995</v>
      </c>
      <c r="AC1680" s="158"/>
      <c r="AD1680" s="181">
        <v>3256</v>
      </c>
      <c r="AE1680" s="181" t="s">
        <v>84</v>
      </c>
      <c r="AF1680" s="181">
        <v>615</v>
      </c>
      <c r="AG1680" s="181">
        <v>1237</v>
      </c>
      <c r="AH1680" s="181">
        <v>462</v>
      </c>
      <c r="AI1680" s="181" t="s">
        <v>84</v>
      </c>
      <c r="AJ1680" s="181">
        <v>651</v>
      </c>
      <c r="AK1680" s="181">
        <v>230</v>
      </c>
      <c r="AL1680" s="181">
        <v>2870</v>
      </c>
    </row>
    <row r="1681" spans="1:38" x14ac:dyDescent="0.25">
      <c r="A1681" s="159" t="s">
        <v>10321</v>
      </c>
      <c r="B1681" s="158">
        <v>0.79269999999999996</v>
      </c>
      <c r="C1681" s="158" t="s">
        <v>84</v>
      </c>
      <c r="D1681" s="158">
        <v>0.86070000000000002</v>
      </c>
      <c r="E1681" s="158">
        <v>0.87460000000000004</v>
      </c>
      <c r="F1681" s="158">
        <v>0.83279999999999998</v>
      </c>
      <c r="G1681" s="158" t="s">
        <v>84</v>
      </c>
      <c r="H1681" s="158">
        <v>0.52749999999999997</v>
      </c>
      <c r="I1681" s="158">
        <v>0.87939999999999996</v>
      </c>
      <c r="J1681" s="158"/>
      <c r="K1681" s="158"/>
      <c r="L1681" s="158"/>
      <c r="M1681" s="158">
        <v>0.77739999999999998</v>
      </c>
      <c r="N1681" s="158">
        <v>0.80710000000000004</v>
      </c>
      <c r="O1681" s="158" t="s">
        <v>84</v>
      </c>
      <c r="P1681" s="158" t="s">
        <v>84</v>
      </c>
      <c r="Q1681" s="158">
        <v>0.82730000000000004</v>
      </c>
      <c r="R1681" s="158">
        <v>0.8881</v>
      </c>
      <c r="S1681" s="158">
        <v>0.8528</v>
      </c>
      <c r="T1681" s="158">
        <v>0.89339999999999997</v>
      </c>
      <c r="U1681" s="158">
        <v>0.79320000000000002</v>
      </c>
      <c r="V1681" s="158">
        <v>0.86550000000000005</v>
      </c>
      <c r="W1681" s="158" t="s">
        <v>84</v>
      </c>
      <c r="X1681" s="158" t="s">
        <v>84</v>
      </c>
      <c r="Y1681" s="158">
        <v>0.48799999999999999</v>
      </c>
      <c r="Z1681" s="158">
        <v>0.56540000000000001</v>
      </c>
      <c r="AA1681" s="158">
        <v>0.81930000000000003</v>
      </c>
      <c r="AB1681" s="158">
        <v>0.92049999999999998</v>
      </c>
      <c r="AC1681" s="158"/>
      <c r="AD1681" s="181">
        <v>3154</v>
      </c>
      <c r="AE1681" s="181" t="s">
        <v>84</v>
      </c>
      <c r="AF1681" s="181">
        <v>589</v>
      </c>
      <c r="AG1681" s="181">
        <v>1204</v>
      </c>
      <c r="AH1681" s="181">
        <v>463</v>
      </c>
      <c r="AI1681" s="181" t="s">
        <v>84</v>
      </c>
      <c r="AJ1681" s="181">
        <v>666</v>
      </c>
      <c r="AK1681" s="181">
        <v>184</v>
      </c>
      <c r="AL1681" s="181">
        <v>2831</v>
      </c>
    </row>
    <row r="1682" spans="1:38" x14ac:dyDescent="0.25">
      <c r="A1682" s="159" t="s">
        <v>10322</v>
      </c>
      <c r="B1682" s="158">
        <v>0.76980000000000004</v>
      </c>
      <c r="C1682" s="158" t="s">
        <v>84</v>
      </c>
      <c r="D1682" s="158">
        <v>0.83850000000000002</v>
      </c>
      <c r="E1682" s="158">
        <v>0.86829999999999996</v>
      </c>
      <c r="F1682" s="158">
        <v>0.84389999999999998</v>
      </c>
      <c r="G1682" s="158" t="s">
        <v>84</v>
      </c>
      <c r="H1682" s="158">
        <v>0.45979999999999999</v>
      </c>
      <c r="I1682" s="158">
        <v>0.87080000000000002</v>
      </c>
      <c r="J1682" s="158"/>
      <c r="K1682" s="158"/>
      <c r="L1682" s="158"/>
      <c r="M1682" s="158">
        <v>0.753</v>
      </c>
      <c r="N1682" s="158">
        <v>0.78569999999999995</v>
      </c>
      <c r="O1682" s="158" t="s">
        <v>84</v>
      </c>
      <c r="P1682" s="158" t="s">
        <v>84</v>
      </c>
      <c r="Q1682" s="158">
        <v>0.80100000000000005</v>
      </c>
      <c r="R1682" s="158">
        <v>0.86960000000000004</v>
      </c>
      <c r="S1682" s="158">
        <v>0.84499999999999997</v>
      </c>
      <c r="T1682" s="158">
        <v>0.88839999999999997</v>
      </c>
      <c r="U1682" s="158">
        <v>0.80089999999999995</v>
      </c>
      <c r="V1682" s="158">
        <v>0.87829999999999997</v>
      </c>
      <c r="W1682" s="158" t="s">
        <v>84</v>
      </c>
      <c r="X1682" s="158" t="s">
        <v>84</v>
      </c>
      <c r="Y1682" s="158">
        <v>0.4194</v>
      </c>
      <c r="Z1682" s="158">
        <v>0.49930000000000002</v>
      </c>
      <c r="AA1682" s="158">
        <v>0.8</v>
      </c>
      <c r="AB1682" s="158">
        <v>0.91779999999999995</v>
      </c>
      <c r="AC1682" s="158"/>
      <c r="AD1682" s="181">
        <v>2813</v>
      </c>
      <c r="AE1682" s="181" t="s">
        <v>84</v>
      </c>
      <c r="AF1682" s="181">
        <v>512</v>
      </c>
      <c r="AG1682" s="181">
        <v>1104</v>
      </c>
      <c r="AH1682" s="181">
        <v>393</v>
      </c>
      <c r="AI1682" s="181" t="s">
        <v>84</v>
      </c>
      <c r="AJ1682" s="181">
        <v>618</v>
      </c>
      <c r="AK1682" s="181">
        <v>144</v>
      </c>
      <c r="AL1682" s="181">
        <v>2522</v>
      </c>
    </row>
    <row r="1683" spans="1:38" x14ac:dyDescent="0.25">
      <c r="A1683" s="159" t="s">
        <v>10323</v>
      </c>
      <c r="B1683" s="158">
        <v>0.81420000000000003</v>
      </c>
      <c r="C1683" s="158" t="s">
        <v>84</v>
      </c>
      <c r="D1683" s="158">
        <v>0.85470000000000002</v>
      </c>
      <c r="E1683" s="158">
        <v>0.89090000000000003</v>
      </c>
      <c r="F1683" s="158">
        <v>0.82250000000000001</v>
      </c>
      <c r="G1683" s="158" t="s">
        <v>84</v>
      </c>
      <c r="H1683" s="158">
        <v>0.54479999999999995</v>
      </c>
      <c r="I1683" s="158">
        <v>0.92259999999999998</v>
      </c>
      <c r="J1683" s="158"/>
      <c r="K1683" s="158"/>
      <c r="L1683" s="158"/>
      <c r="M1683" s="158">
        <v>0.79990000000000006</v>
      </c>
      <c r="N1683" s="158">
        <v>0.8276</v>
      </c>
      <c r="O1683" s="158" t="s">
        <v>84</v>
      </c>
      <c r="P1683" s="158" t="s">
        <v>84</v>
      </c>
      <c r="Q1683" s="158">
        <v>0.82120000000000004</v>
      </c>
      <c r="R1683" s="158">
        <v>0.88239999999999996</v>
      </c>
      <c r="S1683" s="158">
        <v>0.87080000000000002</v>
      </c>
      <c r="T1683" s="158">
        <v>0.90810000000000002</v>
      </c>
      <c r="U1683" s="158">
        <v>0.7853</v>
      </c>
      <c r="V1683" s="158">
        <v>0.85389999999999999</v>
      </c>
      <c r="W1683" s="158" t="s">
        <v>84</v>
      </c>
      <c r="X1683" s="158" t="s">
        <v>84</v>
      </c>
      <c r="Y1683" s="158">
        <v>0.50280000000000002</v>
      </c>
      <c r="Z1683" s="158">
        <v>0.5847</v>
      </c>
      <c r="AA1683" s="158">
        <v>0.88139999999999996</v>
      </c>
      <c r="AB1683" s="158">
        <v>0.94989999999999997</v>
      </c>
      <c r="AC1683" s="158"/>
      <c r="AD1683" s="181">
        <v>3320</v>
      </c>
      <c r="AE1683" s="181" t="s">
        <v>84</v>
      </c>
      <c r="AF1683" s="181">
        <v>586</v>
      </c>
      <c r="AG1683" s="181">
        <v>1269</v>
      </c>
      <c r="AH1683" s="181">
        <v>524</v>
      </c>
      <c r="AI1683" s="181" t="s">
        <v>84</v>
      </c>
      <c r="AJ1683" s="181">
        <v>586</v>
      </c>
      <c r="AK1683" s="181">
        <v>285</v>
      </c>
      <c r="AL1683" s="181">
        <v>2752</v>
      </c>
    </row>
    <row r="1684" spans="1:38" x14ac:dyDescent="0.25">
      <c r="A1684" s="159" t="s">
        <v>10324</v>
      </c>
      <c r="B1684" s="158">
        <v>0.76380000000000003</v>
      </c>
      <c r="C1684" s="158" t="s">
        <v>84</v>
      </c>
      <c r="D1684" s="158">
        <v>0.86599999999999999</v>
      </c>
      <c r="E1684" s="158">
        <v>0.84889999999999999</v>
      </c>
      <c r="F1684" s="158">
        <v>0.79769999999999996</v>
      </c>
      <c r="G1684" s="158" t="s">
        <v>84</v>
      </c>
      <c r="H1684" s="158">
        <v>0.51500000000000001</v>
      </c>
      <c r="I1684" s="158" t="s">
        <v>84</v>
      </c>
      <c r="J1684" s="158"/>
      <c r="K1684" s="158"/>
      <c r="L1684" s="158"/>
      <c r="M1684" s="158">
        <v>0.745</v>
      </c>
      <c r="N1684" s="158">
        <v>0.78139999999999998</v>
      </c>
      <c r="O1684" s="158" t="s">
        <v>84</v>
      </c>
      <c r="P1684" s="158" t="s">
        <v>84</v>
      </c>
      <c r="Q1684" s="158">
        <v>0.82579999999999998</v>
      </c>
      <c r="R1684" s="158">
        <v>0.89749999999999996</v>
      </c>
      <c r="S1684" s="158">
        <v>0.82110000000000005</v>
      </c>
      <c r="T1684" s="158">
        <v>0.87270000000000003</v>
      </c>
      <c r="U1684" s="158">
        <v>0.74890000000000001</v>
      </c>
      <c r="V1684" s="158">
        <v>0.83809999999999996</v>
      </c>
      <c r="W1684" s="158" t="s">
        <v>84</v>
      </c>
      <c r="X1684" s="158" t="s">
        <v>84</v>
      </c>
      <c r="Y1684" s="158">
        <v>0.47139999999999999</v>
      </c>
      <c r="Z1684" s="158">
        <v>0.55669999999999997</v>
      </c>
      <c r="AA1684" s="158" t="s">
        <v>84</v>
      </c>
      <c r="AB1684" s="158" t="s">
        <v>84</v>
      </c>
      <c r="AC1684" s="158"/>
      <c r="AD1684" s="181">
        <v>2297</v>
      </c>
      <c r="AE1684" s="181" t="s">
        <v>84</v>
      </c>
      <c r="AF1684" s="181">
        <v>409</v>
      </c>
      <c r="AG1684" s="181">
        <v>866</v>
      </c>
      <c r="AH1684" s="181">
        <v>349</v>
      </c>
      <c r="AI1684" s="181" t="s">
        <v>84</v>
      </c>
      <c r="AJ1684" s="181">
        <v>547</v>
      </c>
      <c r="AK1684" s="181" t="s">
        <v>84</v>
      </c>
      <c r="AL1684" s="181">
        <v>2069</v>
      </c>
    </row>
    <row r="1685" spans="1:38" x14ac:dyDescent="0.25">
      <c r="A1685" s="159" t="s">
        <v>10325</v>
      </c>
      <c r="B1685" s="158">
        <v>0.63929999999999998</v>
      </c>
      <c r="C1685" s="158" t="s">
        <v>84</v>
      </c>
      <c r="D1685" s="158">
        <v>0.65210000000000001</v>
      </c>
      <c r="E1685" s="158">
        <v>0.75549999999999995</v>
      </c>
      <c r="F1685" s="158">
        <v>0.7671</v>
      </c>
      <c r="G1685" s="158" t="s">
        <v>84</v>
      </c>
      <c r="H1685" s="158">
        <v>0.52149999999999996</v>
      </c>
      <c r="I1685" s="158" t="s">
        <v>84</v>
      </c>
      <c r="J1685" s="158"/>
      <c r="K1685" s="158"/>
      <c r="L1685" s="158"/>
      <c r="M1685" s="158">
        <v>0.61470000000000002</v>
      </c>
      <c r="N1685" s="158">
        <v>0.66279999999999994</v>
      </c>
      <c r="O1685" s="158" t="s">
        <v>84</v>
      </c>
      <c r="P1685" s="158" t="s">
        <v>84</v>
      </c>
      <c r="Q1685" s="158">
        <v>0.56930000000000003</v>
      </c>
      <c r="R1685" s="158">
        <v>0.72289999999999999</v>
      </c>
      <c r="S1685" s="158">
        <v>0.70669999999999999</v>
      </c>
      <c r="T1685" s="158">
        <v>0.7974</v>
      </c>
      <c r="U1685" s="158">
        <v>0.7046</v>
      </c>
      <c r="V1685" s="158">
        <v>0.81810000000000005</v>
      </c>
      <c r="W1685" s="158" t="s">
        <v>84</v>
      </c>
      <c r="X1685" s="158" t="s">
        <v>84</v>
      </c>
      <c r="Y1685" s="158">
        <v>0.48380000000000001</v>
      </c>
      <c r="Z1685" s="158">
        <v>0.55769999999999997</v>
      </c>
      <c r="AA1685" s="158" t="s">
        <v>84</v>
      </c>
      <c r="AB1685" s="158" t="s">
        <v>84</v>
      </c>
      <c r="AC1685" s="158"/>
      <c r="AD1685" s="181">
        <v>1645</v>
      </c>
      <c r="AE1685" s="181" t="s">
        <v>84</v>
      </c>
      <c r="AF1685" s="181">
        <v>160</v>
      </c>
      <c r="AG1685" s="181">
        <v>381</v>
      </c>
      <c r="AH1685" s="181">
        <v>234</v>
      </c>
      <c r="AI1685" s="181" t="s">
        <v>84</v>
      </c>
      <c r="AJ1685" s="181">
        <v>746</v>
      </c>
      <c r="AK1685" s="181" t="s">
        <v>84</v>
      </c>
      <c r="AL1685" s="181">
        <v>1701</v>
      </c>
    </row>
    <row r="1686" spans="1:38" x14ac:dyDescent="0.25">
      <c r="A1686" s="159" t="s">
        <v>10326</v>
      </c>
      <c r="B1686" s="158">
        <v>0.6341</v>
      </c>
      <c r="C1686" s="158" t="s">
        <v>84</v>
      </c>
      <c r="D1686" s="158">
        <v>0.6754</v>
      </c>
      <c r="E1686" s="158">
        <v>0.74399999999999999</v>
      </c>
      <c r="F1686" s="158">
        <v>0.79039999999999999</v>
      </c>
      <c r="G1686" s="158" t="s">
        <v>84</v>
      </c>
      <c r="H1686" s="158">
        <v>0.52459999999999996</v>
      </c>
      <c r="I1686" s="158" t="s">
        <v>84</v>
      </c>
      <c r="J1686" s="158"/>
      <c r="K1686" s="158"/>
      <c r="L1686" s="158"/>
      <c r="M1686" s="158">
        <v>0.60950000000000004</v>
      </c>
      <c r="N1686" s="158">
        <v>0.65769999999999995</v>
      </c>
      <c r="O1686" s="158" t="s">
        <v>84</v>
      </c>
      <c r="P1686" s="158" t="s">
        <v>84</v>
      </c>
      <c r="Q1686" s="158">
        <v>0.59319999999999995</v>
      </c>
      <c r="R1686" s="158">
        <v>0.74450000000000005</v>
      </c>
      <c r="S1686" s="158">
        <v>0.69469999999999998</v>
      </c>
      <c r="T1686" s="158">
        <v>0.78649999999999998</v>
      </c>
      <c r="U1686" s="158">
        <v>0.72809999999999997</v>
      </c>
      <c r="V1686" s="158">
        <v>0.84</v>
      </c>
      <c r="W1686" s="158" t="s">
        <v>84</v>
      </c>
      <c r="X1686" s="158" t="s">
        <v>84</v>
      </c>
      <c r="Y1686" s="158">
        <v>0.48770000000000002</v>
      </c>
      <c r="Z1686" s="158">
        <v>0.56020000000000003</v>
      </c>
      <c r="AA1686" s="158" t="s">
        <v>84</v>
      </c>
      <c r="AB1686" s="158" t="s">
        <v>84</v>
      </c>
      <c r="AC1686" s="158"/>
      <c r="AD1686" s="181">
        <v>1651</v>
      </c>
      <c r="AE1686" s="181" t="s">
        <v>84</v>
      </c>
      <c r="AF1686" s="181">
        <v>163</v>
      </c>
      <c r="AG1686" s="181">
        <v>385</v>
      </c>
      <c r="AH1686" s="181">
        <v>226</v>
      </c>
      <c r="AI1686" s="181" t="s">
        <v>84</v>
      </c>
      <c r="AJ1686" s="181">
        <v>777</v>
      </c>
      <c r="AK1686" s="181" t="s">
        <v>84</v>
      </c>
      <c r="AL1686" s="181">
        <v>1677</v>
      </c>
    </row>
    <row r="1687" spans="1:38" x14ac:dyDescent="0.25">
      <c r="A1687" s="159" t="s">
        <v>10327</v>
      </c>
      <c r="B1687" s="158">
        <v>0.58409999999999995</v>
      </c>
      <c r="C1687" s="158" t="s">
        <v>84</v>
      </c>
      <c r="D1687" s="158">
        <v>0.55059999999999998</v>
      </c>
      <c r="E1687" s="158">
        <v>0.74180000000000001</v>
      </c>
      <c r="F1687" s="158">
        <v>0.73219999999999996</v>
      </c>
      <c r="G1687" s="158" t="s">
        <v>84</v>
      </c>
      <c r="H1687" s="158">
        <v>0.4546</v>
      </c>
      <c r="I1687" s="158" t="s">
        <v>84</v>
      </c>
      <c r="J1687" s="158"/>
      <c r="K1687" s="158"/>
      <c r="L1687" s="158"/>
      <c r="M1687" s="158">
        <v>0.5575</v>
      </c>
      <c r="N1687" s="158">
        <v>0.60970000000000002</v>
      </c>
      <c r="O1687" s="158" t="s">
        <v>84</v>
      </c>
      <c r="P1687" s="158" t="s">
        <v>84</v>
      </c>
      <c r="Q1687" s="158">
        <v>0.46150000000000002</v>
      </c>
      <c r="R1687" s="158">
        <v>0.63090000000000002</v>
      </c>
      <c r="S1687" s="158">
        <v>0.69240000000000002</v>
      </c>
      <c r="T1687" s="158">
        <v>0.78449999999999998</v>
      </c>
      <c r="U1687" s="158">
        <v>0.65680000000000005</v>
      </c>
      <c r="V1687" s="158">
        <v>0.79369999999999996</v>
      </c>
      <c r="W1687" s="158" t="s">
        <v>84</v>
      </c>
      <c r="X1687" s="158" t="s">
        <v>84</v>
      </c>
      <c r="Y1687" s="158">
        <v>0.41570000000000001</v>
      </c>
      <c r="Z1687" s="158">
        <v>0.49259999999999998</v>
      </c>
      <c r="AA1687" s="158" t="s">
        <v>84</v>
      </c>
      <c r="AB1687" s="158" t="s">
        <v>84</v>
      </c>
      <c r="AC1687" s="158"/>
      <c r="AD1687" s="181">
        <v>1476</v>
      </c>
      <c r="AE1687" s="181" t="s">
        <v>84</v>
      </c>
      <c r="AF1687" s="181">
        <v>143</v>
      </c>
      <c r="AG1687" s="181">
        <v>386</v>
      </c>
      <c r="AH1687" s="181">
        <v>177</v>
      </c>
      <c r="AI1687" s="181" t="s">
        <v>84</v>
      </c>
      <c r="AJ1687" s="181">
        <v>680</v>
      </c>
      <c r="AK1687" s="181" t="s">
        <v>84</v>
      </c>
      <c r="AL1687" s="181">
        <v>1564</v>
      </c>
    </row>
    <row r="1688" spans="1:38" x14ac:dyDescent="0.25">
      <c r="A1688" s="159" t="s">
        <v>10328</v>
      </c>
      <c r="B1688" s="158">
        <v>0.66359999999999997</v>
      </c>
      <c r="C1688" s="158" t="s">
        <v>84</v>
      </c>
      <c r="D1688" s="158">
        <v>0.6925</v>
      </c>
      <c r="E1688" s="158">
        <v>0.79149999999999998</v>
      </c>
      <c r="F1688" s="158">
        <v>0.77810000000000001</v>
      </c>
      <c r="G1688" s="158" t="s">
        <v>84</v>
      </c>
      <c r="H1688" s="158">
        <v>0.51400000000000001</v>
      </c>
      <c r="I1688" s="158" t="s">
        <v>84</v>
      </c>
      <c r="J1688" s="158"/>
      <c r="K1688" s="158"/>
      <c r="L1688" s="158"/>
      <c r="M1688" s="158">
        <v>0.63949999999999996</v>
      </c>
      <c r="N1688" s="158">
        <v>0.68640000000000001</v>
      </c>
      <c r="O1688" s="158" t="s">
        <v>84</v>
      </c>
      <c r="P1688" s="158" t="s">
        <v>84</v>
      </c>
      <c r="Q1688" s="158">
        <v>0.60499999999999998</v>
      </c>
      <c r="R1688" s="158">
        <v>0.76439999999999997</v>
      </c>
      <c r="S1688" s="158">
        <v>0.74870000000000003</v>
      </c>
      <c r="T1688" s="158">
        <v>0.82779999999999998</v>
      </c>
      <c r="U1688" s="158">
        <v>0.71609999999999996</v>
      </c>
      <c r="V1688" s="158">
        <v>0.82820000000000005</v>
      </c>
      <c r="W1688" s="158" t="s">
        <v>84</v>
      </c>
      <c r="X1688" s="158" t="s">
        <v>84</v>
      </c>
      <c r="Y1688" s="158">
        <v>0.47449999999999998</v>
      </c>
      <c r="Z1688" s="158">
        <v>0.55200000000000005</v>
      </c>
      <c r="AA1688" s="158" t="s">
        <v>84</v>
      </c>
      <c r="AB1688" s="158" t="s">
        <v>84</v>
      </c>
      <c r="AC1688" s="158"/>
      <c r="AD1688" s="181">
        <v>1664</v>
      </c>
      <c r="AE1688" s="181" t="s">
        <v>84</v>
      </c>
      <c r="AF1688" s="181">
        <v>141</v>
      </c>
      <c r="AG1688" s="181">
        <v>451</v>
      </c>
      <c r="AH1688" s="181">
        <v>230</v>
      </c>
      <c r="AI1688" s="181" t="s">
        <v>84</v>
      </c>
      <c r="AJ1688" s="181">
        <v>671</v>
      </c>
      <c r="AK1688" s="181" t="s">
        <v>84</v>
      </c>
      <c r="AL1688" s="181">
        <v>1565</v>
      </c>
    </row>
    <row r="1689" spans="1:38" x14ac:dyDescent="0.25">
      <c r="A1689" s="159" t="s">
        <v>10329</v>
      </c>
      <c r="B1689" s="158">
        <v>0.57240000000000002</v>
      </c>
      <c r="C1689" s="158" t="s">
        <v>84</v>
      </c>
      <c r="D1689" s="158">
        <v>0.58979999999999999</v>
      </c>
      <c r="E1689" s="158">
        <v>0.73719999999999997</v>
      </c>
      <c r="F1689" s="158">
        <v>0.74439999999999995</v>
      </c>
      <c r="G1689" s="158" t="s">
        <v>84</v>
      </c>
      <c r="H1689" s="158">
        <v>0.46679999999999999</v>
      </c>
      <c r="I1689" s="158" t="s">
        <v>84</v>
      </c>
      <c r="J1689" s="158"/>
      <c r="K1689" s="158"/>
      <c r="L1689" s="158"/>
      <c r="M1689" s="158">
        <v>0.54400000000000004</v>
      </c>
      <c r="N1689" s="158">
        <v>0.5998</v>
      </c>
      <c r="O1689" s="158" t="s">
        <v>84</v>
      </c>
      <c r="P1689" s="158" t="s">
        <v>84</v>
      </c>
      <c r="Q1689" s="158">
        <v>0.49590000000000001</v>
      </c>
      <c r="R1689" s="158">
        <v>0.67210000000000003</v>
      </c>
      <c r="S1689" s="158">
        <v>0.67579999999999996</v>
      </c>
      <c r="T1689" s="158">
        <v>0.78890000000000005</v>
      </c>
      <c r="U1689" s="158">
        <v>0.66610000000000003</v>
      </c>
      <c r="V1689" s="158">
        <v>0.80700000000000005</v>
      </c>
      <c r="W1689" s="158" t="s">
        <v>84</v>
      </c>
      <c r="X1689" s="158" t="s">
        <v>84</v>
      </c>
      <c r="Y1689" s="158">
        <v>0.4279</v>
      </c>
      <c r="Z1689" s="158">
        <v>0.50480000000000003</v>
      </c>
      <c r="AA1689" s="158" t="s">
        <v>84</v>
      </c>
      <c r="AB1689" s="158" t="s">
        <v>84</v>
      </c>
      <c r="AC1689" s="158"/>
      <c r="AD1689" s="181">
        <v>1302</v>
      </c>
      <c r="AE1689" s="181" t="s">
        <v>84</v>
      </c>
      <c r="AF1689" s="181">
        <v>130</v>
      </c>
      <c r="AG1689" s="181">
        <v>259</v>
      </c>
      <c r="AH1689" s="181">
        <v>164</v>
      </c>
      <c r="AI1689" s="181" t="s">
        <v>84</v>
      </c>
      <c r="AJ1689" s="181">
        <v>687</v>
      </c>
      <c r="AK1689" s="181" t="s">
        <v>84</v>
      </c>
      <c r="AL1689" s="181">
        <v>1463</v>
      </c>
    </row>
    <row r="1690" spans="1:38" x14ac:dyDescent="0.25">
      <c r="A1690" s="159" t="s">
        <v>10330</v>
      </c>
      <c r="B1690" s="158">
        <v>0.88529999999999998</v>
      </c>
      <c r="C1690" s="158" t="s">
        <v>84</v>
      </c>
      <c r="D1690" s="158">
        <v>0.95889999999999997</v>
      </c>
      <c r="E1690" s="158">
        <v>0.94410000000000005</v>
      </c>
      <c r="F1690" s="158">
        <v>0.9546</v>
      </c>
      <c r="G1690" s="158" t="s">
        <v>84</v>
      </c>
      <c r="H1690" s="158">
        <v>0.8105</v>
      </c>
      <c r="I1690" s="158" t="s">
        <v>84</v>
      </c>
      <c r="J1690" s="158"/>
      <c r="K1690" s="158"/>
      <c r="L1690" s="158"/>
      <c r="M1690" s="158">
        <v>0.86880000000000002</v>
      </c>
      <c r="N1690" s="158">
        <v>0.89990000000000003</v>
      </c>
      <c r="O1690" s="158" t="s">
        <v>84</v>
      </c>
      <c r="P1690" s="158" t="s">
        <v>84</v>
      </c>
      <c r="Q1690" s="158">
        <v>0.91159999999999997</v>
      </c>
      <c r="R1690" s="158">
        <v>0.98109999999999997</v>
      </c>
      <c r="S1690" s="158">
        <v>0.91510000000000002</v>
      </c>
      <c r="T1690" s="158">
        <v>0.96340000000000003</v>
      </c>
      <c r="U1690" s="158">
        <v>0.91779999999999995</v>
      </c>
      <c r="V1690" s="158">
        <v>0.97519999999999996</v>
      </c>
      <c r="W1690" s="158" t="s">
        <v>84</v>
      </c>
      <c r="X1690" s="158" t="s">
        <v>84</v>
      </c>
      <c r="Y1690" s="158">
        <v>0.78039999999999998</v>
      </c>
      <c r="Z1690" s="158">
        <v>0.83689999999999998</v>
      </c>
      <c r="AA1690" s="158" t="s">
        <v>84</v>
      </c>
      <c r="AB1690" s="158" t="s">
        <v>84</v>
      </c>
      <c r="AC1690" s="158"/>
      <c r="AD1690" s="181">
        <v>1645</v>
      </c>
      <c r="AE1690" s="181" t="s">
        <v>84</v>
      </c>
      <c r="AF1690" s="181">
        <v>160</v>
      </c>
      <c r="AG1690" s="181">
        <v>381</v>
      </c>
      <c r="AH1690" s="181">
        <v>234</v>
      </c>
      <c r="AI1690" s="181" t="s">
        <v>84</v>
      </c>
      <c r="AJ1690" s="181">
        <v>746</v>
      </c>
      <c r="AK1690" s="181" t="s">
        <v>84</v>
      </c>
      <c r="AL1690" s="181">
        <v>1701</v>
      </c>
    </row>
    <row r="1691" spans="1:38" x14ac:dyDescent="0.25">
      <c r="A1691" s="159" t="s">
        <v>10331</v>
      </c>
      <c r="B1691" s="158">
        <v>0.87429999999999997</v>
      </c>
      <c r="C1691" s="158" t="s">
        <v>84</v>
      </c>
      <c r="D1691" s="158">
        <v>0.97209999999999996</v>
      </c>
      <c r="E1691" s="158">
        <v>0.93189999999999995</v>
      </c>
      <c r="F1691" s="158">
        <v>0.93959999999999999</v>
      </c>
      <c r="G1691" s="158" t="s">
        <v>84</v>
      </c>
      <c r="H1691" s="158">
        <v>0.80669999999999997</v>
      </c>
      <c r="I1691" s="158" t="s">
        <v>84</v>
      </c>
      <c r="J1691" s="158"/>
      <c r="K1691" s="158"/>
      <c r="L1691" s="158"/>
      <c r="M1691" s="158">
        <v>0.85719999999999996</v>
      </c>
      <c r="N1691" s="158">
        <v>0.88949999999999996</v>
      </c>
      <c r="O1691" s="158" t="s">
        <v>84</v>
      </c>
      <c r="P1691" s="158" t="s">
        <v>84</v>
      </c>
      <c r="Q1691" s="158">
        <v>0.9284</v>
      </c>
      <c r="R1691" s="158">
        <v>0.98929999999999996</v>
      </c>
      <c r="S1691" s="158">
        <v>0.9012</v>
      </c>
      <c r="T1691" s="158">
        <v>0.95330000000000004</v>
      </c>
      <c r="U1691" s="158">
        <v>0.89880000000000004</v>
      </c>
      <c r="V1691" s="158">
        <v>0.96430000000000005</v>
      </c>
      <c r="W1691" s="158" t="s">
        <v>84</v>
      </c>
      <c r="X1691" s="158" t="s">
        <v>84</v>
      </c>
      <c r="Y1691" s="158">
        <v>0.77700000000000002</v>
      </c>
      <c r="Z1691" s="158">
        <v>0.83279999999999998</v>
      </c>
      <c r="AA1691" s="158" t="s">
        <v>84</v>
      </c>
      <c r="AB1691" s="158" t="s">
        <v>84</v>
      </c>
      <c r="AC1691" s="158"/>
      <c r="AD1691" s="181">
        <v>1651</v>
      </c>
      <c r="AE1691" s="181" t="s">
        <v>84</v>
      </c>
      <c r="AF1691" s="181">
        <v>163</v>
      </c>
      <c r="AG1691" s="181">
        <v>385</v>
      </c>
      <c r="AH1691" s="181">
        <v>226</v>
      </c>
      <c r="AI1691" s="181" t="s">
        <v>84</v>
      </c>
      <c r="AJ1691" s="181">
        <v>777</v>
      </c>
      <c r="AK1691" s="181" t="s">
        <v>84</v>
      </c>
      <c r="AL1691" s="181">
        <v>1677</v>
      </c>
    </row>
    <row r="1692" spans="1:38" x14ac:dyDescent="0.25">
      <c r="A1692" s="159" t="s">
        <v>10332</v>
      </c>
      <c r="B1692" s="158">
        <v>0.86209999999999998</v>
      </c>
      <c r="C1692" s="158" t="s">
        <v>84</v>
      </c>
      <c r="D1692" s="158">
        <v>0.94720000000000004</v>
      </c>
      <c r="E1692" s="158">
        <v>0.94520000000000004</v>
      </c>
      <c r="F1692" s="158">
        <v>0.91690000000000005</v>
      </c>
      <c r="G1692" s="158" t="s">
        <v>84</v>
      </c>
      <c r="H1692" s="158">
        <v>0.77880000000000005</v>
      </c>
      <c r="I1692" s="158" t="s">
        <v>84</v>
      </c>
      <c r="J1692" s="158"/>
      <c r="K1692" s="158"/>
      <c r="L1692" s="158"/>
      <c r="M1692" s="158">
        <v>0.84330000000000005</v>
      </c>
      <c r="N1692" s="158">
        <v>0.87880000000000003</v>
      </c>
      <c r="O1692" s="158" t="s">
        <v>84</v>
      </c>
      <c r="P1692" s="158" t="s">
        <v>84</v>
      </c>
      <c r="Q1692" s="158">
        <v>0.89300000000000002</v>
      </c>
      <c r="R1692" s="158">
        <v>0.97430000000000005</v>
      </c>
      <c r="S1692" s="158">
        <v>0.91659999999999997</v>
      </c>
      <c r="T1692" s="158">
        <v>0.96419999999999995</v>
      </c>
      <c r="U1692" s="158">
        <v>0.86470000000000002</v>
      </c>
      <c r="V1692" s="158">
        <v>0.9496</v>
      </c>
      <c r="W1692" s="158" t="s">
        <v>84</v>
      </c>
      <c r="X1692" s="158" t="s">
        <v>84</v>
      </c>
      <c r="Y1692" s="158">
        <v>0.74570000000000003</v>
      </c>
      <c r="Z1692" s="158">
        <v>0.80820000000000003</v>
      </c>
      <c r="AA1692" s="158" t="s">
        <v>84</v>
      </c>
      <c r="AB1692" s="158" t="s">
        <v>84</v>
      </c>
      <c r="AC1692" s="158"/>
      <c r="AD1692" s="181">
        <v>1476</v>
      </c>
      <c r="AE1692" s="181" t="s">
        <v>84</v>
      </c>
      <c r="AF1692" s="181">
        <v>143</v>
      </c>
      <c r="AG1692" s="181">
        <v>386</v>
      </c>
      <c r="AH1692" s="181">
        <v>177</v>
      </c>
      <c r="AI1692" s="181" t="s">
        <v>84</v>
      </c>
      <c r="AJ1692" s="181">
        <v>680</v>
      </c>
      <c r="AK1692" s="181" t="s">
        <v>84</v>
      </c>
      <c r="AL1692" s="181">
        <v>1564</v>
      </c>
    </row>
    <row r="1693" spans="1:38" x14ac:dyDescent="0.25">
      <c r="A1693" s="159" t="s">
        <v>10333</v>
      </c>
      <c r="B1693" s="158">
        <v>0.89890000000000003</v>
      </c>
      <c r="C1693" s="158" t="s">
        <v>84</v>
      </c>
      <c r="D1693" s="158">
        <v>0.91</v>
      </c>
      <c r="E1693" s="158">
        <v>0.96179999999999999</v>
      </c>
      <c r="F1693" s="158">
        <v>0.93610000000000004</v>
      </c>
      <c r="G1693" s="158" t="s">
        <v>84</v>
      </c>
      <c r="H1693" s="158">
        <v>0.82450000000000001</v>
      </c>
      <c r="I1693" s="158" t="s">
        <v>84</v>
      </c>
      <c r="J1693" s="158"/>
      <c r="K1693" s="158"/>
      <c r="L1693" s="158"/>
      <c r="M1693" s="158">
        <v>0.88329999999999997</v>
      </c>
      <c r="N1693" s="158">
        <v>0.91259999999999997</v>
      </c>
      <c r="O1693" s="158" t="s">
        <v>84</v>
      </c>
      <c r="P1693" s="158" t="s">
        <v>84</v>
      </c>
      <c r="Q1693" s="158">
        <v>0.84809999999999997</v>
      </c>
      <c r="R1693" s="158">
        <v>0.94740000000000002</v>
      </c>
      <c r="S1693" s="158">
        <v>0.93879999999999997</v>
      </c>
      <c r="T1693" s="158">
        <v>0.97629999999999995</v>
      </c>
      <c r="U1693" s="158">
        <v>0.8952</v>
      </c>
      <c r="V1693" s="158">
        <v>0.96140000000000003</v>
      </c>
      <c r="W1693" s="158" t="s">
        <v>84</v>
      </c>
      <c r="X1693" s="158" t="s">
        <v>84</v>
      </c>
      <c r="Y1693" s="158">
        <v>0.79339999999999999</v>
      </c>
      <c r="Z1693" s="158">
        <v>0.85129999999999995</v>
      </c>
      <c r="AA1693" s="158" t="s">
        <v>84</v>
      </c>
      <c r="AB1693" s="158" t="s">
        <v>84</v>
      </c>
      <c r="AC1693" s="158"/>
      <c r="AD1693" s="181">
        <v>1664</v>
      </c>
      <c r="AE1693" s="181" t="s">
        <v>84</v>
      </c>
      <c r="AF1693" s="181">
        <v>141</v>
      </c>
      <c r="AG1693" s="181">
        <v>451</v>
      </c>
      <c r="AH1693" s="181">
        <v>230</v>
      </c>
      <c r="AI1693" s="181" t="s">
        <v>84</v>
      </c>
      <c r="AJ1693" s="181">
        <v>671</v>
      </c>
      <c r="AK1693" s="181" t="s">
        <v>84</v>
      </c>
      <c r="AL1693" s="181">
        <v>1565</v>
      </c>
    </row>
    <row r="1694" spans="1:38" x14ac:dyDescent="0.25">
      <c r="A1694" s="159" t="s">
        <v>10334</v>
      </c>
      <c r="B1694" s="158">
        <v>0.85729999999999995</v>
      </c>
      <c r="C1694" s="158" t="s">
        <v>84</v>
      </c>
      <c r="D1694" s="158">
        <v>0.94940000000000002</v>
      </c>
      <c r="E1694" s="158">
        <v>0.92490000000000006</v>
      </c>
      <c r="F1694" s="158">
        <v>0.91679999999999995</v>
      </c>
      <c r="G1694" s="158" t="s">
        <v>84</v>
      </c>
      <c r="H1694" s="158">
        <v>0.80010000000000003</v>
      </c>
      <c r="I1694" s="158" t="s">
        <v>84</v>
      </c>
      <c r="J1694" s="158"/>
      <c r="K1694" s="158"/>
      <c r="L1694" s="158"/>
      <c r="M1694" s="158">
        <v>0.83689999999999998</v>
      </c>
      <c r="N1694" s="158">
        <v>0.87529999999999997</v>
      </c>
      <c r="O1694" s="158" t="s">
        <v>84</v>
      </c>
      <c r="P1694" s="158" t="s">
        <v>84</v>
      </c>
      <c r="Q1694" s="158">
        <v>0.89190000000000003</v>
      </c>
      <c r="R1694" s="158">
        <v>0.97670000000000001</v>
      </c>
      <c r="S1694" s="158">
        <v>0.88460000000000005</v>
      </c>
      <c r="T1694" s="158">
        <v>0.95150000000000001</v>
      </c>
      <c r="U1694" s="158">
        <v>0.86180000000000001</v>
      </c>
      <c r="V1694" s="158">
        <v>0.9506</v>
      </c>
      <c r="W1694" s="158" t="s">
        <v>84</v>
      </c>
      <c r="X1694" s="158" t="s">
        <v>84</v>
      </c>
      <c r="Y1694" s="158">
        <v>0.76819999999999999</v>
      </c>
      <c r="Z1694" s="158">
        <v>0.82820000000000005</v>
      </c>
      <c r="AA1694" s="158" t="s">
        <v>84</v>
      </c>
      <c r="AB1694" s="158" t="s">
        <v>84</v>
      </c>
      <c r="AC1694" s="158"/>
      <c r="AD1694" s="181">
        <v>1302</v>
      </c>
      <c r="AE1694" s="181" t="s">
        <v>84</v>
      </c>
      <c r="AF1694" s="181">
        <v>130</v>
      </c>
      <c r="AG1694" s="181">
        <v>259</v>
      </c>
      <c r="AH1694" s="181">
        <v>164</v>
      </c>
      <c r="AI1694" s="181" t="s">
        <v>84</v>
      </c>
      <c r="AJ1694" s="181">
        <v>687</v>
      </c>
      <c r="AK1694" s="181" t="s">
        <v>84</v>
      </c>
      <c r="AL1694" s="181">
        <v>1463</v>
      </c>
    </row>
    <row r="1695" spans="1:38" x14ac:dyDescent="0.25">
      <c r="A1695" s="159" t="s">
        <v>10335</v>
      </c>
      <c r="B1695" s="158">
        <v>0.53039999999999998</v>
      </c>
      <c r="C1695" s="158" t="s">
        <v>84</v>
      </c>
      <c r="D1695" s="158">
        <v>0.52880000000000005</v>
      </c>
      <c r="E1695" s="158">
        <v>0.65159999999999996</v>
      </c>
      <c r="F1695" s="158">
        <v>0.63829999999999998</v>
      </c>
      <c r="G1695" s="158" t="s">
        <v>84</v>
      </c>
      <c r="H1695" s="158">
        <v>0.41920000000000002</v>
      </c>
      <c r="I1695" s="158" t="s">
        <v>84</v>
      </c>
      <c r="J1695" s="158"/>
      <c r="K1695" s="158"/>
      <c r="L1695" s="158"/>
      <c r="M1695" s="158">
        <v>0.50419999999999998</v>
      </c>
      <c r="N1695" s="158">
        <v>0.55579999999999996</v>
      </c>
      <c r="O1695" s="158" t="s">
        <v>84</v>
      </c>
      <c r="P1695" s="158" t="s">
        <v>84</v>
      </c>
      <c r="Q1695" s="158">
        <v>0.44330000000000003</v>
      </c>
      <c r="R1695" s="158">
        <v>0.60719999999999996</v>
      </c>
      <c r="S1695" s="158">
        <v>0.59719999999999995</v>
      </c>
      <c r="T1695" s="158">
        <v>0.7006</v>
      </c>
      <c r="U1695" s="158">
        <v>0.56850000000000001</v>
      </c>
      <c r="V1695" s="158">
        <v>0.69989999999999997</v>
      </c>
      <c r="W1695" s="158" t="s">
        <v>84</v>
      </c>
      <c r="X1695" s="158" t="s">
        <v>84</v>
      </c>
      <c r="Y1695" s="158">
        <v>0.38129999999999997</v>
      </c>
      <c r="Z1695" s="158">
        <v>0.45669999999999999</v>
      </c>
      <c r="AA1695" s="158" t="s">
        <v>84</v>
      </c>
      <c r="AB1695" s="158" t="s">
        <v>84</v>
      </c>
      <c r="AC1695" s="158"/>
      <c r="AD1695" s="181">
        <v>1645</v>
      </c>
      <c r="AE1695" s="181" t="s">
        <v>84</v>
      </c>
      <c r="AF1695" s="181">
        <v>160</v>
      </c>
      <c r="AG1695" s="181">
        <v>381</v>
      </c>
      <c r="AH1695" s="181">
        <v>234</v>
      </c>
      <c r="AI1695" s="181" t="s">
        <v>84</v>
      </c>
      <c r="AJ1695" s="181">
        <v>746</v>
      </c>
      <c r="AK1695" s="181" t="s">
        <v>84</v>
      </c>
      <c r="AL1695" s="181">
        <v>1701</v>
      </c>
    </row>
    <row r="1696" spans="1:38" x14ac:dyDescent="0.25">
      <c r="A1696" s="159" t="s">
        <v>10336</v>
      </c>
      <c r="B1696" s="158">
        <v>0.5383</v>
      </c>
      <c r="C1696" s="158" t="s">
        <v>84</v>
      </c>
      <c r="D1696" s="158">
        <v>0.55940000000000001</v>
      </c>
      <c r="E1696" s="158">
        <v>0.62429999999999997</v>
      </c>
      <c r="F1696" s="158">
        <v>0.68799999999999994</v>
      </c>
      <c r="G1696" s="158" t="s">
        <v>84</v>
      </c>
      <c r="H1696" s="158">
        <v>0.44109999999999999</v>
      </c>
      <c r="I1696" s="158" t="s">
        <v>84</v>
      </c>
      <c r="J1696" s="158"/>
      <c r="K1696" s="158"/>
      <c r="L1696" s="158"/>
      <c r="M1696" s="158">
        <v>0.51190000000000002</v>
      </c>
      <c r="N1696" s="158">
        <v>0.56389999999999996</v>
      </c>
      <c r="O1696" s="158" t="s">
        <v>84</v>
      </c>
      <c r="P1696" s="158" t="s">
        <v>84</v>
      </c>
      <c r="Q1696" s="158">
        <v>0.47170000000000001</v>
      </c>
      <c r="R1696" s="158">
        <v>0.63829999999999998</v>
      </c>
      <c r="S1696" s="158">
        <v>0.56869999999999998</v>
      </c>
      <c r="T1696" s="158">
        <v>0.67490000000000006</v>
      </c>
      <c r="U1696" s="158">
        <v>0.61680000000000001</v>
      </c>
      <c r="V1696" s="158">
        <v>0.74880000000000002</v>
      </c>
      <c r="W1696" s="158" t="s">
        <v>84</v>
      </c>
      <c r="X1696" s="158" t="s">
        <v>84</v>
      </c>
      <c r="Y1696" s="158">
        <v>0.40329999999999999</v>
      </c>
      <c r="Z1696" s="158">
        <v>0.47820000000000001</v>
      </c>
      <c r="AA1696" s="158" t="s">
        <v>84</v>
      </c>
      <c r="AB1696" s="158" t="s">
        <v>84</v>
      </c>
      <c r="AC1696" s="158"/>
      <c r="AD1696" s="181">
        <v>1651</v>
      </c>
      <c r="AE1696" s="181" t="s">
        <v>84</v>
      </c>
      <c r="AF1696" s="181">
        <v>163</v>
      </c>
      <c r="AG1696" s="181">
        <v>385</v>
      </c>
      <c r="AH1696" s="181">
        <v>226</v>
      </c>
      <c r="AI1696" s="181" t="s">
        <v>84</v>
      </c>
      <c r="AJ1696" s="181">
        <v>777</v>
      </c>
      <c r="AK1696" s="181" t="s">
        <v>84</v>
      </c>
      <c r="AL1696" s="181">
        <v>1677</v>
      </c>
    </row>
    <row r="1697" spans="1:38" x14ac:dyDescent="0.25">
      <c r="A1697" s="159" t="s">
        <v>10337</v>
      </c>
      <c r="B1697" s="158">
        <v>0.5131</v>
      </c>
      <c r="C1697" s="158" t="s">
        <v>84</v>
      </c>
      <c r="D1697" s="158">
        <v>0.46800000000000003</v>
      </c>
      <c r="E1697" s="158">
        <v>0.6986</v>
      </c>
      <c r="F1697" s="158">
        <v>0.65869999999999995</v>
      </c>
      <c r="G1697" s="158" t="s">
        <v>84</v>
      </c>
      <c r="H1697" s="158">
        <v>0.375</v>
      </c>
      <c r="I1697" s="158" t="s">
        <v>84</v>
      </c>
      <c r="J1697" s="158"/>
      <c r="K1697" s="158"/>
      <c r="L1697" s="158"/>
      <c r="M1697" s="158">
        <v>0.48530000000000001</v>
      </c>
      <c r="N1697" s="158">
        <v>0.54010000000000002</v>
      </c>
      <c r="O1697" s="158" t="s">
        <v>84</v>
      </c>
      <c r="P1697" s="158" t="s">
        <v>84</v>
      </c>
      <c r="Q1697" s="158">
        <v>0.37590000000000001</v>
      </c>
      <c r="R1697" s="158">
        <v>0.55469999999999997</v>
      </c>
      <c r="S1697" s="158">
        <v>0.64480000000000004</v>
      </c>
      <c r="T1697" s="158">
        <v>0.74590000000000001</v>
      </c>
      <c r="U1697" s="158">
        <v>0.57709999999999995</v>
      </c>
      <c r="V1697" s="158">
        <v>0.72829999999999995</v>
      </c>
      <c r="W1697" s="158" t="s">
        <v>84</v>
      </c>
      <c r="X1697" s="158" t="s">
        <v>84</v>
      </c>
      <c r="Y1697" s="158">
        <v>0.33650000000000002</v>
      </c>
      <c r="Z1697" s="158">
        <v>0.41349999999999998</v>
      </c>
      <c r="AA1697" s="158" t="s">
        <v>84</v>
      </c>
      <c r="AB1697" s="158" t="s">
        <v>84</v>
      </c>
      <c r="AC1697" s="158"/>
      <c r="AD1697" s="181">
        <v>1476</v>
      </c>
      <c r="AE1697" s="181" t="s">
        <v>84</v>
      </c>
      <c r="AF1697" s="181">
        <v>143</v>
      </c>
      <c r="AG1697" s="181">
        <v>386</v>
      </c>
      <c r="AH1697" s="181">
        <v>177</v>
      </c>
      <c r="AI1697" s="181" t="s">
        <v>84</v>
      </c>
      <c r="AJ1697" s="181">
        <v>680</v>
      </c>
      <c r="AK1697" s="181" t="s">
        <v>84</v>
      </c>
      <c r="AL1697" s="181">
        <v>1564</v>
      </c>
    </row>
    <row r="1698" spans="1:38" x14ac:dyDescent="0.25">
      <c r="A1698" s="159" t="s">
        <v>10338</v>
      </c>
      <c r="B1698" s="158">
        <v>0.57499999999999996</v>
      </c>
      <c r="C1698" s="158" t="s">
        <v>84</v>
      </c>
      <c r="D1698" s="158">
        <v>0.54900000000000004</v>
      </c>
      <c r="E1698" s="158">
        <v>0.71750000000000003</v>
      </c>
      <c r="F1698" s="158">
        <v>0.66479999999999995</v>
      </c>
      <c r="G1698" s="158" t="s">
        <v>84</v>
      </c>
      <c r="H1698" s="158">
        <v>0.44419999999999998</v>
      </c>
      <c r="I1698" s="158" t="s">
        <v>84</v>
      </c>
      <c r="J1698" s="158"/>
      <c r="K1698" s="158"/>
      <c r="L1698" s="158"/>
      <c r="M1698" s="158">
        <v>0.54900000000000004</v>
      </c>
      <c r="N1698" s="158">
        <v>0.6</v>
      </c>
      <c r="O1698" s="158" t="s">
        <v>84</v>
      </c>
      <c r="P1698" s="158" t="s">
        <v>84</v>
      </c>
      <c r="Q1698" s="158">
        <v>0.45369999999999999</v>
      </c>
      <c r="R1698" s="158">
        <v>0.63439999999999996</v>
      </c>
      <c r="S1698" s="158">
        <v>0.66900000000000004</v>
      </c>
      <c r="T1698" s="158">
        <v>0.76029999999999998</v>
      </c>
      <c r="U1698" s="158">
        <v>0.59360000000000002</v>
      </c>
      <c r="V1698" s="158">
        <v>0.72640000000000005</v>
      </c>
      <c r="W1698" s="158" t="s">
        <v>84</v>
      </c>
      <c r="X1698" s="158" t="s">
        <v>84</v>
      </c>
      <c r="Y1698" s="158">
        <v>0.40389999999999998</v>
      </c>
      <c r="Z1698" s="158">
        <v>0.48370000000000002</v>
      </c>
      <c r="AA1698" s="158" t="s">
        <v>84</v>
      </c>
      <c r="AB1698" s="158" t="s">
        <v>84</v>
      </c>
      <c r="AC1698" s="158"/>
      <c r="AD1698" s="181">
        <v>1664</v>
      </c>
      <c r="AE1698" s="181" t="s">
        <v>84</v>
      </c>
      <c r="AF1698" s="181">
        <v>141</v>
      </c>
      <c r="AG1698" s="181">
        <v>451</v>
      </c>
      <c r="AH1698" s="181">
        <v>230</v>
      </c>
      <c r="AI1698" s="181" t="s">
        <v>84</v>
      </c>
      <c r="AJ1698" s="181">
        <v>671</v>
      </c>
      <c r="AK1698" s="181" t="s">
        <v>84</v>
      </c>
      <c r="AL1698" s="181">
        <v>1565</v>
      </c>
    </row>
    <row r="1699" spans="1:38" x14ac:dyDescent="0.25">
      <c r="A1699" s="159" t="s">
        <v>10339</v>
      </c>
      <c r="B1699" s="158">
        <v>0.48870000000000002</v>
      </c>
      <c r="C1699" s="158" t="s">
        <v>84</v>
      </c>
      <c r="D1699" s="158">
        <v>0.53269999999999995</v>
      </c>
      <c r="E1699" s="158">
        <v>0.64410000000000001</v>
      </c>
      <c r="F1699" s="158">
        <v>0.68500000000000005</v>
      </c>
      <c r="G1699" s="158" t="s">
        <v>84</v>
      </c>
      <c r="H1699" s="158">
        <v>0.37280000000000002</v>
      </c>
      <c r="I1699" s="158" t="s">
        <v>84</v>
      </c>
      <c r="J1699" s="158"/>
      <c r="K1699" s="158"/>
      <c r="L1699" s="158"/>
      <c r="M1699" s="158">
        <v>0.45900000000000002</v>
      </c>
      <c r="N1699" s="158">
        <v>0.51780000000000004</v>
      </c>
      <c r="O1699" s="158" t="s">
        <v>84</v>
      </c>
      <c r="P1699" s="158" t="s">
        <v>84</v>
      </c>
      <c r="Q1699" s="158">
        <v>0.4345</v>
      </c>
      <c r="R1699" s="158">
        <v>0.62139999999999995</v>
      </c>
      <c r="S1699" s="158">
        <v>0.57540000000000002</v>
      </c>
      <c r="T1699" s="158">
        <v>0.70469999999999999</v>
      </c>
      <c r="U1699" s="158">
        <v>0.5988</v>
      </c>
      <c r="V1699" s="158">
        <v>0.75639999999999996</v>
      </c>
      <c r="W1699" s="158" t="s">
        <v>84</v>
      </c>
      <c r="X1699" s="158" t="s">
        <v>84</v>
      </c>
      <c r="Y1699" s="158">
        <v>0.33400000000000002</v>
      </c>
      <c r="Z1699" s="158">
        <v>0.41160000000000002</v>
      </c>
      <c r="AA1699" s="158" t="s">
        <v>84</v>
      </c>
      <c r="AB1699" s="158" t="s">
        <v>84</v>
      </c>
      <c r="AC1699" s="158"/>
      <c r="AD1699" s="181">
        <v>1302</v>
      </c>
      <c r="AE1699" s="181" t="s">
        <v>84</v>
      </c>
      <c r="AF1699" s="181">
        <v>130</v>
      </c>
      <c r="AG1699" s="181">
        <v>259</v>
      </c>
      <c r="AH1699" s="181">
        <v>164</v>
      </c>
      <c r="AI1699" s="181" t="s">
        <v>84</v>
      </c>
      <c r="AJ1699" s="181">
        <v>687</v>
      </c>
      <c r="AK1699" s="181" t="s">
        <v>84</v>
      </c>
      <c r="AL1699" s="181">
        <v>1463</v>
      </c>
    </row>
    <row r="1700" spans="1:38" x14ac:dyDescent="0.25">
      <c r="A1700" s="159" t="s">
        <v>10340</v>
      </c>
      <c r="B1700" s="158">
        <v>0.47199999999999998</v>
      </c>
      <c r="C1700" s="158" t="s">
        <v>84</v>
      </c>
      <c r="D1700" s="158">
        <v>0.4496</v>
      </c>
      <c r="E1700" s="158">
        <v>0.60719999999999996</v>
      </c>
      <c r="F1700" s="158">
        <v>0.55840000000000001</v>
      </c>
      <c r="G1700" s="158" t="s">
        <v>84</v>
      </c>
      <c r="H1700" s="158">
        <v>0.3634</v>
      </c>
      <c r="I1700" s="158" t="s">
        <v>84</v>
      </c>
      <c r="J1700" s="158"/>
      <c r="K1700" s="158"/>
      <c r="L1700" s="158"/>
      <c r="M1700" s="158">
        <v>0.4446</v>
      </c>
      <c r="N1700" s="158">
        <v>0.49880000000000002</v>
      </c>
      <c r="O1700" s="158" t="s">
        <v>84</v>
      </c>
      <c r="P1700" s="158" t="s">
        <v>84</v>
      </c>
      <c r="Q1700" s="158">
        <v>0.36130000000000001</v>
      </c>
      <c r="R1700" s="158">
        <v>0.53369999999999995</v>
      </c>
      <c r="S1700" s="158">
        <v>0.54890000000000005</v>
      </c>
      <c r="T1700" s="158">
        <v>0.66039999999999999</v>
      </c>
      <c r="U1700" s="158">
        <v>0.48330000000000001</v>
      </c>
      <c r="V1700" s="158">
        <v>0.62680000000000002</v>
      </c>
      <c r="W1700" s="158" t="s">
        <v>84</v>
      </c>
      <c r="X1700" s="158" t="s">
        <v>84</v>
      </c>
      <c r="Y1700" s="158">
        <v>0.32469999999999999</v>
      </c>
      <c r="Z1700" s="158">
        <v>0.40210000000000001</v>
      </c>
      <c r="AA1700" s="158" t="s">
        <v>84</v>
      </c>
      <c r="AB1700" s="158" t="s">
        <v>84</v>
      </c>
      <c r="AC1700" s="158"/>
      <c r="AD1700" s="181">
        <v>1645</v>
      </c>
      <c r="AE1700" s="181" t="s">
        <v>84</v>
      </c>
      <c r="AF1700" s="181">
        <v>160</v>
      </c>
      <c r="AG1700" s="181">
        <v>381</v>
      </c>
      <c r="AH1700" s="181">
        <v>234</v>
      </c>
      <c r="AI1700" s="181" t="s">
        <v>84</v>
      </c>
      <c r="AJ1700" s="181">
        <v>746</v>
      </c>
      <c r="AK1700" s="181" t="s">
        <v>84</v>
      </c>
      <c r="AL1700" s="181">
        <v>1701</v>
      </c>
    </row>
    <row r="1701" spans="1:38" x14ac:dyDescent="0.25">
      <c r="A1701" s="159" t="s">
        <v>10341</v>
      </c>
      <c r="B1701" s="158">
        <v>0.48859999999999998</v>
      </c>
      <c r="C1701" s="158" t="s">
        <v>84</v>
      </c>
      <c r="D1701" s="158">
        <v>0.53190000000000004</v>
      </c>
      <c r="E1701" s="158">
        <v>0.58140000000000003</v>
      </c>
      <c r="F1701" s="158">
        <v>0.62539999999999996</v>
      </c>
      <c r="G1701" s="158" t="s">
        <v>84</v>
      </c>
      <c r="H1701" s="158">
        <v>0.39090000000000003</v>
      </c>
      <c r="I1701" s="158" t="s">
        <v>84</v>
      </c>
      <c r="J1701" s="158"/>
      <c r="K1701" s="158"/>
      <c r="L1701" s="158"/>
      <c r="M1701" s="158">
        <v>0.46089999999999998</v>
      </c>
      <c r="N1701" s="158">
        <v>0.51559999999999995</v>
      </c>
      <c r="O1701" s="158" t="s">
        <v>84</v>
      </c>
      <c r="P1701" s="158" t="s">
        <v>84</v>
      </c>
      <c r="Q1701" s="158">
        <v>0.43919999999999998</v>
      </c>
      <c r="R1701" s="158">
        <v>0.61609999999999998</v>
      </c>
      <c r="S1701" s="158">
        <v>0.52249999999999996</v>
      </c>
      <c r="T1701" s="158">
        <v>0.63570000000000004</v>
      </c>
      <c r="U1701" s="158">
        <v>0.5474</v>
      </c>
      <c r="V1701" s="158">
        <v>0.69369999999999998</v>
      </c>
      <c r="W1701" s="158" t="s">
        <v>84</v>
      </c>
      <c r="X1701" s="158" t="s">
        <v>84</v>
      </c>
      <c r="Y1701" s="158">
        <v>0.35239999999999999</v>
      </c>
      <c r="Z1701" s="158">
        <v>0.42920000000000003</v>
      </c>
      <c r="AA1701" s="158" t="s">
        <v>84</v>
      </c>
      <c r="AB1701" s="158" t="s">
        <v>84</v>
      </c>
      <c r="AC1701" s="158"/>
      <c r="AD1701" s="181">
        <v>1651</v>
      </c>
      <c r="AE1701" s="181" t="s">
        <v>84</v>
      </c>
      <c r="AF1701" s="181">
        <v>163</v>
      </c>
      <c r="AG1701" s="181">
        <v>385</v>
      </c>
      <c r="AH1701" s="181">
        <v>226</v>
      </c>
      <c r="AI1701" s="181" t="s">
        <v>84</v>
      </c>
      <c r="AJ1701" s="181">
        <v>777</v>
      </c>
      <c r="AK1701" s="181" t="s">
        <v>84</v>
      </c>
      <c r="AL1701" s="181">
        <v>1677</v>
      </c>
    </row>
    <row r="1702" spans="1:38" x14ac:dyDescent="0.25">
      <c r="A1702" s="159" t="s">
        <v>10342</v>
      </c>
      <c r="B1702" s="158">
        <v>0.47239999999999999</v>
      </c>
      <c r="C1702" s="158" t="s">
        <v>84</v>
      </c>
      <c r="D1702" s="158">
        <v>0.4803</v>
      </c>
      <c r="E1702" s="158">
        <v>0.66180000000000005</v>
      </c>
      <c r="F1702" s="158">
        <v>0.55820000000000003</v>
      </c>
      <c r="G1702" s="158" t="s">
        <v>84</v>
      </c>
      <c r="H1702" s="158">
        <v>0.33800000000000002</v>
      </c>
      <c r="I1702" s="158" t="s">
        <v>84</v>
      </c>
      <c r="J1702" s="158"/>
      <c r="K1702" s="158"/>
      <c r="L1702" s="158"/>
      <c r="M1702" s="158">
        <v>0.44330000000000003</v>
      </c>
      <c r="N1702" s="158">
        <v>0.501</v>
      </c>
      <c r="O1702" s="158" t="s">
        <v>84</v>
      </c>
      <c r="P1702" s="158" t="s">
        <v>84</v>
      </c>
      <c r="Q1702" s="158">
        <v>0.38319999999999999</v>
      </c>
      <c r="R1702" s="158">
        <v>0.57089999999999996</v>
      </c>
      <c r="S1702" s="158">
        <v>0.60250000000000004</v>
      </c>
      <c r="T1702" s="158">
        <v>0.71440000000000003</v>
      </c>
      <c r="U1702" s="158">
        <v>0.47110000000000002</v>
      </c>
      <c r="V1702" s="158">
        <v>0.63649999999999995</v>
      </c>
      <c r="W1702" s="158" t="s">
        <v>84</v>
      </c>
      <c r="X1702" s="158" t="s">
        <v>84</v>
      </c>
      <c r="Y1702" s="158">
        <v>0.29899999999999999</v>
      </c>
      <c r="Z1702" s="158">
        <v>0.3775</v>
      </c>
      <c r="AA1702" s="158" t="s">
        <v>84</v>
      </c>
      <c r="AB1702" s="158" t="s">
        <v>84</v>
      </c>
      <c r="AC1702" s="158"/>
      <c r="AD1702" s="181">
        <v>1476</v>
      </c>
      <c r="AE1702" s="181" t="s">
        <v>84</v>
      </c>
      <c r="AF1702" s="181">
        <v>143</v>
      </c>
      <c r="AG1702" s="181">
        <v>386</v>
      </c>
      <c r="AH1702" s="181">
        <v>177</v>
      </c>
      <c r="AI1702" s="181" t="s">
        <v>84</v>
      </c>
      <c r="AJ1702" s="181">
        <v>680</v>
      </c>
      <c r="AK1702" s="181" t="s">
        <v>84</v>
      </c>
      <c r="AL1702" s="181">
        <v>1564</v>
      </c>
    </row>
    <row r="1703" spans="1:38" x14ac:dyDescent="0.25">
      <c r="A1703" s="159" t="s">
        <v>10343</v>
      </c>
      <c r="B1703" s="158">
        <v>0.51019999999999999</v>
      </c>
      <c r="C1703" s="158" t="s">
        <v>84</v>
      </c>
      <c r="D1703" s="158">
        <v>0.50229999999999997</v>
      </c>
      <c r="E1703" s="158">
        <v>0.64900000000000002</v>
      </c>
      <c r="F1703" s="158">
        <v>0.60729999999999995</v>
      </c>
      <c r="G1703" s="158" t="s">
        <v>84</v>
      </c>
      <c r="H1703" s="158">
        <v>0.37459999999999999</v>
      </c>
      <c r="I1703" s="158" t="s">
        <v>84</v>
      </c>
      <c r="J1703" s="158"/>
      <c r="K1703" s="158"/>
      <c r="L1703" s="158"/>
      <c r="M1703" s="158">
        <v>0.4824</v>
      </c>
      <c r="N1703" s="158">
        <v>0.5373</v>
      </c>
      <c r="O1703" s="158" t="s">
        <v>84</v>
      </c>
      <c r="P1703" s="158" t="s">
        <v>84</v>
      </c>
      <c r="Q1703" s="158">
        <v>0.40279999999999999</v>
      </c>
      <c r="R1703" s="158">
        <v>0.59360000000000002</v>
      </c>
      <c r="S1703" s="158">
        <v>0.59530000000000005</v>
      </c>
      <c r="T1703" s="158">
        <v>0.69750000000000001</v>
      </c>
      <c r="U1703" s="158">
        <v>0.53069999999999995</v>
      </c>
      <c r="V1703" s="158">
        <v>0.67530000000000001</v>
      </c>
      <c r="W1703" s="158" t="s">
        <v>84</v>
      </c>
      <c r="X1703" s="158" t="s">
        <v>84</v>
      </c>
      <c r="Y1703" s="158">
        <v>0.33260000000000001</v>
      </c>
      <c r="Z1703" s="158">
        <v>0.41649999999999998</v>
      </c>
      <c r="AA1703" s="158" t="s">
        <v>84</v>
      </c>
      <c r="AB1703" s="158" t="s">
        <v>84</v>
      </c>
      <c r="AC1703" s="158"/>
      <c r="AD1703" s="181">
        <v>1664</v>
      </c>
      <c r="AE1703" s="181" t="s">
        <v>84</v>
      </c>
      <c r="AF1703" s="181">
        <v>141</v>
      </c>
      <c r="AG1703" s="181">
        <v>451</v>
      </c>
      <c r="AH1703" s="181">
        <v>230</v>
      </c>
      <c r="AI1703" s="181" t="s">
        <v>84</v>
      </c>
      <c r="AJ1703" s="181">
        <v>671</v>
      </c>
      <c r="AK1703" s="181" t="s">
        <v>84</v>
      </c>
      <c r="AL1703" s="181">
        <v>1565</v>
      </c>
    </row>
    <row r="1704" spans="1:38" x14ac:dyDescent="0.25">
      <c r="A1704" s="159" t="s">
        <v>10344</v>
      </c>
      <c r="B1704" s="158">
        <v>0.43519999999999998</v>
      </c>
      <c r="C1704" s="158" t="s">
        <v>84</v>
      </c>
      <c r="D1704" s="158">
        <v>0.49370000000000003</v>
      </c>
      <c r="E1704" s="158">
        <v>0.58809999999999996</v>
      </c>
      <c r="F1704" s="158">
        <v>0.6109</v>
      </c>
      <c r="G1704" s="158" t="s">
        <v>84</v>
      </c>
      <c r="H1704" s="158">
        <v>0.32650000000000001</v>
      </c>
      <c r="I1704" s="158" t="s">
        <v>84</v>
      </c>
      <c r="J1704" s="158"/>
      <c r="K1704" s="158"/>
      <c r="L1704" s="158"/>
      <c r="M1704" s="158">
        <v>0.40400000000000003</v>
      </c>
      <c r="N1704" s="158">
        <v>0.46589999999999998</v>
      </c>
      <c r="O1704" s="158" t="s">
        <v>84</v>
      </c>
      <c r="P1704" s="158" t="s">
        <v>84</v>
      </c>
      <c r="Q1704" s="158">
        <v>0.39069999999999999</v>
      </c>
      <c r="R1704" s="158">
        <v>0.58850000000000002</v>
      </c>
      <c r="S1704" s="158">
        <v>0.51319999999999999</v>
      </c>
      <c r="T1704" s="158">
        <v>0.65539999999999998</v>
      </c>
      <c r="U1704" s="158">
        <v>0.5171</v>
      </c>
      <c r="V1704" s="158">
        <v>0.69199999999999995</v>
      </c>
      <c r="W1704" s="158" t="s">
        <v>84</v>
      </c>
      <c r="X1704" s="158" t="s">
        <v>84</v>
      </c>
      <c r="Y1704" s="158">
        <v>0.28670000000000001</v>
      </c>
      <c r="Z1704" s="158">
        <v>0.36680000000000001</v>
      </c>
      <c r="AA1704" s="158" t="s">
        <v>84</v>
      </c>
      <c r="AB1704" s="158" t="s">
        <v>84</v>
      </c>
      <c r="AC1704" s="158"/>
      <c r="AD1704" s="181">
        <v>1302</v>
      </c>
      <c r="AE1704" s="181" t="s">
        <v>84</v>
      </c>
      <c r="AF1704" s="181">
        <v>130</v>
      </c>
      <c r="AG1704" s="181">
        <v>259</v>
      </c>
      <c r="AH1704" s="181">
        <v>164</v>
      </c>
      <c r="AI1704" s="181" t="s">
        <v>84</v>
      </c>
      <c r="AJ1704" s="181">
        <v>687</v>
      </c>
      <c r="AK1704" s="181" t="s">
        <v>84</v>
      </c>
      <c r="AL1704" s="181">
        <v>1463</v>
      </c>
    </row>
    <row r="1705" spans="1:38" x14ac:dyDescent="0.25">
      <c r="A1705" s="159" t="s">
        <v>10345</v>
      </c>
      <c r="B1705" s="158">
        <v>0.78920000000000001</v>
      </c>
      <c r="C1705" s="158" t="s">
        <v>84</v>
      </c>
      <c r="D1705" s="158">
        <v>0.84350000000000003</v>
      </c>
      <c r="E1705" s="158">
        <v>0.87370000000000003</v>
      </c>
      <c r="F1705" s="158">
        <v>0.89349999999999996</v>
      </c>
      <c r="G1705" s="158" t="s">
        <v>84</v>
      </c>
      <c r="H1705" s="158">
        <v>0.68310000000000004</v>
      </c>
      <c r="I1705" s="158" t="s">
        <v>84</v>
      </c>
      <c r="J1705" s="158"/>
      <c r="K1705" s="158"/>
      <c r="L1705" s="158"/>
      <c r="M1705" s="158">
        <v>0.76829999999999998</v>
      </c>
      <c r="N1705" s="158">
        <v>0.80840000000000001</v>
      </c>
      <c r="O1705" s="158" t="s">
        <v>84</v>
      </c>
      <c r="P1705" s="158" t="s">
        <v>84</v>
      </c>
      <c r="Q1705" s="158">
        <v>0.77529999999999999</v>
      </c>
      <c r="R1705" s="158">
        <v>0.89239999999999997</v>
      </c>
      <c r="S1705" s="158">
        <v>0.83489999999999998</v>
      </c>
      <c r="T1705" s="158">
        <v>0.90380000000000005</v>
      </c>
      <c r="U1705" s="158">
        <v>0.84499999999999997</v>
      </c>
      <c r="V1705" s="158">
        <v>0.92749999999999999</v>
      </c>
      <c r="W1705" s="158" t="s">
        <v>84</v>
      </c>
      <c r="X1705" s="158" t="s">
        <v>84</v>
      </c>
      <c r="Y1705" s="158">
        <v>0.64800000000000002</v>
      </c>
      <c r="Z1705" s="158">
        <v>0.71550000000000002</v>
      </c>
      <c r="AA1705" s="158" t="s">
        <v>84</v>
      </c>
      <c r="AB1705" s="158" t="s">
        <v>84</v>
      </c>
      <c r="AC1705" s="158"/>
      <c r="AD1705" s="181">
        <v>1645</v>
      </c>
      <c r="AE1705" s="181" t="s">
        <v>84</v>
      </c>
      <c r="AF1705" s="181">
        <v>160</v>
      </c>
      <c r="AG1705" s="181">
        <v>381</v>
      </c>
      <c r="AH1705" s="181">
        <v>234</v>
      </c>
      <c r="AI1705" s="181" t="s">
        <v>84</v>
      </c>
      <c r="AJ1705" s="181">
        <v>746</v>
      </c>
      <c r="AK1705" s="181" t="s">
        <v>84</v>
      </c>
      <c r="AL1705" s="181">
        <v>1701</v>
      </c>
    </row>
    <row r="1706" spans="1:38" x14ac:dyDescent="0.25">
      <c r="A1706" s="159" t="s">
        <v>10346</v>
      </c>
      <c r="B1706" s="158">
        <v>0.77390000000000003</v>
      </c>
      <c r="C1706" s="158" t="s">
        <v>84</v>
      </c>
      <c r="D1706" s="158">
        <v>0.86</v>
      </c>
      <c r="E1706" s="158">
        <v>0.86780000000000002</v>
      </c>
      <c r="F1706" s="158">
        <v>0.89829999999999999</v>
      </c>
      <c r="G1706" s="158" t="s">
        <v>84</v>
      </c>
      <c r="H1706" s="158">
        <v>0.66930000000000001</v>
      </c>
      <c r="I1706" s="158" t="s">
        <v>84</v>
      </c>
      <c r="J1706" s="158"/>
      <c r="K1706" s="158"/>
      <c r="L1706" s="158"/>
      <c r="M1706" s="158">
        <v>0.75260000000000005</v>
      </c>
      <c r="N1706" s="158">
        <v>0.79359999999999997</v>
      </c>
      <c r="O1706" s="158" t="s">
        <v>84</v>
      </c>
      <c r="P1706" s="158" t="s">
        <v>84</v>
      </c>
      <c r="Q1706" s="158">
        <v>0.79430000000000001</v>
      </c>
      <c r="R1706" s="158">
        <v>0.90590000000000004</v>
      </c>
      <c r="S1706" s="158">
        <v>0.82869999999999999</v>
      </c>
      <c r="T1706" s="158">
        <v>0.89859999999999995</v>
      </c>
      <c r="U1706" s="158">
        <v>0.84950000000000003</v>
      </c>
      <c r="V1706" s="158">
        <v>0.93189999999999995</v>
      </c>
      <c r="W1706" s="158" t="s">
        <v>84</v>
      </c>
      <c r="X1706" s="158" t="s">
        <v>84</v>
      </c>
      <c r="Y1706" s="158">
        <v>0.63460000000000005</v>
      </c>
      <c r="Z1706" s="158">
        <v>0.70150000000000001</v>
      </c>
      <c r="AA1706" s="158" t="s">
        <v>84</v>
      </c>
      <c r="AB1706" s="158" t="s">
        <v>84</v>
      </c>
      <c r="AC1706" s="158"/>
      <c r="AD1706" s="181">
        <v>1651</v>
      </c>
      <c r="AE1706" s="181" t="s">
        <v>84</v>
      </c>
      <c r="AF1706" s="181">
        <v>163</v>
      </c>
      <c r="AG1706" s="181">
        <v>385</v>
      </c>
      <c r="AH1706" s="181">
        <v>226</v>
      </c>
      <c r="AI1706" s="181" t="s">
        <v>84</v>
      </c>
      <c r="AJ1706" s="181">
        <v>777</v>
      </c>
      <c r="AK1706" s="181" t="s">
        <v>84</v>
      </c>
      <c r="AL1706" s="181">
        <v>1677</v>
      </c>
    </row>
    <row r="1707" spans="1:38" x14ac:dyDescent="0.25">
      <c r="A1707" s="159" t="s">
        <v>10347</v>
      </c>
      <c r="B1707" s="158">
        <v>0.75129999999999997</v>
      </c>
      <c r="C1707" s="158" t="s">
        <v>84</v>
      </c>
      <c r="D1707" s="158">
        <v>0.74809999999999999</v>
      </c>
      <c r="E1707" s="158">
        <v>0.87880000000000003</v>
      </c>
      <c r="F1707" s="158">
        <v>0.87490000000000001</v>
      </c>
      <c r="G1707" s="158" t="s">
        <v>84</v>
      </c>
      <c r="H1707" s="158">
        <v>0.63580000000000003</v>
      </c>
      <c r="I1707" s="158" t="s">
        <v>84</v>
      </c>
      <c r="J1707" s="158"/>
      <c r="K1707" s="158"/>
      <c r="L1707" s="158"/>
      <c r="M1707" s="158">
        <v>0.72809999999999997</v>
      </c>
      <c r="N1707" s="158">
        <v>0.77290000000000003</v>
      </c>
      <c r="O1707" s="158" t="s">
        <v>84</v>
      </c>
      <c r="P1707" s="158" t="s">
        <v>84</v>
      </c>
      <c r="Q1707" s="158">
        <v>0.66690000000000005</v>
      </c>
      <c r="R1707" s="158">
        <v>0.81230000000000002</v>
      </c>
      <c r="S1707" s="158">
        <v>0.84060000000000001</v>
      </c>
      <c r="T1707" s="158">
        <v>0.9083</v>
      </c>
      <c r="U1707" s="158">
        <v>0.81489999999999996</v>
      </c>
      <c r="V1707" s="158">
        <v>0.91639999999999999</v>
      </c>
      <c r="W1707" s="158" t="s">
        <v>84</v>
      </c>
      <c r="X1707" s="158" t="s">
        <v>84</v>
      </c>
      <c r="Y1707" s="158">
        <v>0.59809999999999997</v>
      </c>
      <c r="Z1707" s="158">
        <v>0.67100000000000004</v>
      </c>
      <c r="AA1707" s="158" t="s">
        <v>84</v>
      </c>
      <c r="AB1707" s="158" t="s">
        <v>84</v>
      </c>
      <c r="AC1707" s="158"/>
      <c r="AD1707" s="181">
        <v>1476</v>
      </c>
      <c r="AE1707" s="181" t="s">
        <v>84</v>
      </c>
      <c r="AF1707" s="181">
        <v>143</v>
      </c>
      <c r="AG1707" s="181">
        <v>386</v>
      </c>
      <c r="AH1707" s="181">
        <v>177</v>
      </c>
      <c r="AI1707" s="181" t="s">
        <v>84</v>
      </c>
      <c r="AJ1707" s="181">
        <v>680</v>
      </c>
      <c r="AK1707" s="181" t="s">
        <v>84</v>
      </c>
      <c r="AL1707" s="181">
        <v>1564</v>
      </c>
    </row>
    <row r="1708" spans="1:38" x14ac:dyDescent="0.25">
      <c r="A1708" s="159" t="s">
        <v>10348</v>
      </c>
      <c r="B1708" s="158">
        <v>0.81499999999999995</v>
      </c>
      <c r="C1708" s="158" t="s">
        <v>84</v>
      </c>
      <c r="D1708" s="158">
        <v>0.82130000000000003</v>
      </c>
      <c r="E1708" s="158">
        <v>0.9204</v>
      </c>
      <c r="F1708" s="158">
        <v>0.8952</v>
      </c>
      <c r="G1708" s="158" t="s">
        <v>84</v>
      </c>
      <c r="H1708" s="158">
        <v>0.69130000000000003</v>
      </c>
      <c r="I1708" s="158" t="s">
        <v>84</v>
      </c>
      <c r="J1708" s="158"/>
      <c r="K1708" s="158"/>
      <c r="L1708" s="158"/>
      <c r="M1708" s="158">
        <v>0.79520000000000002</v>
      </c>
      <c r="N1708" s="158">
        <v>0.83309999999999995</v>
      </c>
      <c r="O1708" s="158" t="s">
        <v>84</v>
      </c>
      <c r="P1708" s="158" t="s">
        <v>84</v>
      </c>
      <c r="Q1708" s="158">
        <v>0.74580000000000002</v>
      </c>
      <c r="R1708" s="158">
        <v>0.87629999999999997</v>
      </c>
      <c r="S1708" s="158">
        <v>0.89019999999999999</v>
      </c>
      <c r="T1708" s="158">
        <v>0.94259999999999999</v>
      </c>
      <c r="U1708" s="158">
        <v>0.84660000000000002</v>
      </c>
      <c r="V1708" s="158">
        <v>0.92900000000000005</v>
      </c>
      <c r="W1708" s="158" t="s">
        <v>84</v>
      </c>
      <c r="X1708" s="158" t="s">
        <v>84</v>
      </c>
      <c r="Y1708" s="158">
        <v>0.65449999999999997</v>
      </c>
      <c r="Z1708" s="158">
        <v>0.72499999999999998</v>
      </c>
      <c r="AA1708" s="158" t="s">
        <v>84</v>
      </c>
      <c r="AB1708" s="158" t="s">
        <v>84</v>
      </c>
      <c r="AC1708" s="158"/>
      <c r="AD1708" s="181">
        <v>1664</v>
      </c>
      <c r="AE1708" s="181" t="s">
        <v>84</v>
      </c>
      <c r="AF1708" s="181">
        <v>141</v>
      </c>
      <c r="AG1708" s="181">
        <v>451</v>
      </c>
      <c r="AH1708" s="181">
        <v>230</v>
      </c>
      <c r="AI1708" s="181" t="s">
        <v>84</v>
      </c>
      <c r="AJ1708" s="181">
        <v>671</v>
      </c>
      <c r="AK1708" s="181" t="s">
        <v>84</v>
      </c>
      <c r="AL1708" s="181">
        <v>1565</v>
      </c>
    </row>
    <row r="1709" spans="1:38" x14ac:dyDescent="0.25">
      <c r="A1709" s="159" t="s">
        <v>10349</v>
      </c>
      <c r="B1709" s="158">
        <v>0.73919999999999997</v>
      </c>
      <c r="C1709" s="158" t="s">
        <v>84</v>
      </c>
      <c r="D1709" s="158">
        <v>0.79169999999999996</v>
      </c>
      <c r="E1709" s="158">
        <v>0.85119999999999996</v>
      </c>
      <c r="F1709" s="158">
        <v>0.87139999999999995</v>
      </c>
      <c r="G1709" s="158" t="s">
        <v>84</v>
      </c>
      <c r="H1709" s="158">
        <v>0.65339999999999998</v>
      </c>
      <c r="I1709" s="158" t="s">
        <v>84</v>
      </c>
      <c r="J1709" s="158"/>
      <c r="K1709" s="158"/>
      <c r="L1709" s="158"/>
      <c r="M1709" s="158">
        <v>0.71409999999999996</v>
      </c>
      <c r="N1709" s="158">
        <v>0.76249999999999996</v>
      </c>
      <c r="O1709" s="158" t="s">
        <v>84</v>
      </c>
      <c r="P1709" s="158" t="s">
        <v>84</v>
      </c>
      <c r="Q1709" s="158">
        <v>0.70899999999999996</v>
      </c>
      <c r="R1709" s="158">
        <v>0.85329999999999995</v>
      </c>
      <c r="S1709" s="158">
        <v>0.8004</v>
      </c>
      <c r="T1709" s="158">
        <v>0.89</v>
      </c>
      <c r="U1709" s="158">
        <v>0.80759999999999998</v>
      </c>
      <c r="V1709" s="158">
        <v>0.91510000000000002</v>
      </c>
      <c r="W1709" s="158" t="s">
        <v>84</v>
      </c>
      <c r="X1709" s="158" t="s">
        <v>84</v>
      </c>
      <c r="Y1709" s="158">
        <v>0.61609999999999998</v>
      </c>
      <c r="Z1709" s="158">
        <v>0.68799999999999994</v>
      </c>
      <c r="AA1709" s="158" t="s">
        <v>84</v>
      </c>
      <c r="AB1709" s="158" t="s">
        <v>84</v>
      </c>
      <c r="AC1709" s="158"/>
      <c r="AD1709" s="181">
        <v>1302</v>
      </c>
      <c r="AE1709" s="181" t="s">
        <v>84</v>
      </c>
      <c r="AF1709" s="181">
        <v>130</v>
      </c>
      <c r="AG1709" s="181">
        <v>259</v>
      </c>
      <c r="AH1709" s="181">
        <v>164</v>
      </c>
      <c r="AI1709" s="181" t="s">
        <v>84</v>
      </c>
      <c r="AJ1709" s="181">
        <v>687</v>
      </c>
      <c r="AK1709" s="181" t="s">
        <v>84</v>
      </c>
      <c r="AL1709" s="181">
        <v>1463</v>
      </c>
    </row>
    <row r="1710" spans="1:38" x14ac:dyDescent="0.25">
      <c r="A1710" s="159" t="s">
        <v>10350</v>
      </c>
      <c r="B1710" s="158">
        <v>0.72519999999999996</v>
      </c>
      <c r="C1710" s="158" t="s">
        <v>84</v>
      </c>
      <c r="D1710" s="158">
        <v>0.75939999999999996</v>
      </c>
      <c r="E1710" s="158">
        <v>0.82520000000000004</v>
      </c>
      <c r="F1710" s="158">
        <v>0.85440000000000005</v>
      </c>
      <c r="G1710" s="158" t="s">
        <v>84</v>
      </c>
      <c r="H1710" s="158">
        <v>0.60299999999999998</v>
      </c>
      <c r="I1710" s="158" t="s">
        <v>84</v>
      </c>
      <c r="J1710" s="158"/>
      <c r="K1710" s="158"/>
      <c r="L1710" s="158"/>
      <c r="M1710" s="158">
        <v>0.70230000000000004</v>
      </c>
      <c r="N1710" s="158">
        <v>0.74660000000000004</v>
      </c>
      <c r="O1710" s="158" t="s">
        <v>84</v>
      </c>
      <c r="P1710" s="158" t="s">
        <v>84</v>
      </c>
      <c r="Q1710" s="158">
        <v>0.6825</v>
      </c>
      <c r="R1710" s="158">
        <v>0.82010000000000005</v>
      </c>
      <c r="S1710" s="158">
        <v>0.78159999999999996</v>
      </c>
      <c r="T1710" s="158">
        <v>0.8609</v>
      </c>
      <c r="U1710" s="158">
        <v>0.80010000000000003</v>
      </c>
      <c r="V1710" s="158">
        <v>0.89490000000000003</v>
      </c>
      <c r="W1710" s="158" t="s">
        <v>84</v>
      </c>
      <c r="X1710" s="158" t="s">
        <v>84</v>
      </c>
      <c r="Y1710" s="158">
        <v>0.56620000000000004</v>
      </c>
      <c r="Z1710" s="158">
        <v>0.63770000000000004</v>
      </c>
      <c r="AA1710" s="158" t="s">
        <v>84</v>
      </c>
      <c r="AB1710" s="158" t="s">
        <v>84</v>
      </c>
      <c r="AC1710" s="158"/>
      <c r="AD1710" s="181">
        <v>1645</v>
      </c>
      <c r="AE1710" s="181" t="s">
        <v>84</v>
      </c>
      <c r="AF1710" s="181">
        <v>160</v>
      </c>
      <c r="AG1710" s="181">
        <v>381</v>
      </c>
      <c r="AH1710" s="181">
        <v>234</v>
      </c>
      <c r="AI1710" s="181" t="s">
        <v>84</v>
      </c>
      <c r="AJ1710" s="181">
        <v>746</v>
      </c>
      <c r="AK1710" s="181" t="s">
        <v>84</v>
      </c>
      <c r="AL1710" s="181">
        <v>1701</v>
      </c>
    </row>
    <row r="1711" spans="1:38" x14ac:dyDescent="0.25">
      <c r="A1711" s="159" t="s">
        <v>10351</v>
      </c>
      <c r="B1711" s="158">
        <v>0.70609999999999995</v>
      </c>
      <c r="C1711" s="158" t="s">
        <v>84</v>
      </c>
      <c r="D1711" s="158">
        <v>0.7853</v>
      </c>
      <c r="E1711" s="158">
        <v>0.8044</v>
      </c>
      <c r="F1711" s="158">
        <v>0.84909999999999997</v>
      </c>
      <c r="G1711" s="158" t="s">
        <v>84</v>
      </c>
      <c r="H1711" s="158">
        <v>0.60170000000000001</v>
      </c>
      <c r="I1711" s="158" t="s">
        <v>84</v>
      </c>
      <c r="J1711" s="158"/>
      <c r="K1711" s="158"/>
      <c r="L1711" s="158"/>
      <c r="M1711" s="158">
        <v>0.68289999999999995</v>
      </c>
      <c r="N1711" s="158">
        <v>0.72789999999999999</v>
      </c>
      <c r="O1711" s="158" t="s">
        <v>84</v>
      </c>
      <c r="P1711" s="158" t="s">
        <v>84</v>
      </c>
      <c r="Q1711" s="158">
        <v>0.71060000000000001</v>
      </c>
      <c r="R1711" s="158">
        <v>0.84279999999999999</v>
      </c>
      <c r="S1711" s="158">
        <v>0.75949999999999995</v>
      </c>
      <c r="T1711" s="158">
        <v>0.84179999999999999</v>
      </c>
      <c r="U1711" s="158">
        <v>0.79330000000000001</v>
      </c>
      <c r="V1711" s="158">
        <v>0.89090000000000003</v>
      </c>
      <c r="W1711" s="158" t="s">
        <v>84</v>
      </c>
      <c r="X1711" s="158" t="s">
        <v>84</v>
      </c>
      <c r="Y1711" s="158">
        <v>0.56559999999999999</v>
      </c>
      <c r="Z1711" s="158">
        <v>0.63580000000000003</v>
      </c>
      <c r="AA1711" s="158" t="s">
        <v>84</v>
      </c>
      <c r="AB1711" s="158" t="s">
        <v>84</v>
      </c>
      <c r="AC1711" s="158"/>
      <c r="AD1711" s="181">
        <v>1651</v>
      </c>
      <c r="AE1711" s="181" t="s">
        <v>84</v>
      </c>
      <c r="AF1711" s="181">
        <v>163</v>
      </c>
      <c r="AG1711" s="181">
        <v>385</v>
      </c>
      <c r="AH1711" s="181">
        <v>226</v>
      </c>
      <c r="AI1711" s="181" t="s">
        <v>84</v>
      </c>
      <c r="AJ1711" s="181">
        <v>777</v>
      </c>
      <c r="AK1711" s="181" t="s">
        <v>84</v>
      </c>
      <c r="AL1711" s="181">
        <v>1677</v>
      </c>
    </row>
    <row r="1712" spans="1:38" x14ac:dyDescent="0.25">
      <c r="A1712" s="159" t="s">
        <v>10352</v>
      </c>
      <c r="B1712" s="158">
        <v>0.67330000000000001</v>
      </c>
      <c r="C1712" s="158" t="s">
        <v>84</v>
      </c>
      <c r="D1712" s="158">
        <v>0.66249999999999998</v>
      </c>
      <c r="E1712" s="158">
        <v>0.84770000000000001</v>
      </c>
      <c r="F1712" s="158">
        <v>0.81699999999999995</v>
      </c>
      <c r="G1712" s="158" t="s">
        <v>84</v>
      </c>
      <c r="H1712" s="158">
        <v>0.53149999999999997</v>
      </c>
      <c r="I1712" s="158" t="s">
        <v>84</v>
      </c>
      <c r="J1712" s="158"/>
      <c r="K1712" s="158"/>
      <c r="L1712" s="158"/>
      <c r="M1712" s="158">
        <v>0.6482</v>
      </c>
      <c r="N1712" s="158">
        <v>0.69710000000000005</v>
      </c>
      <c r="O1712" s="158" t="s">
        <v>84</v>
      </c>
      <c r="P1712" s="158" t="s">
        <v>84</v>
      </c>
      <c r="Q1712" s="158">
        <v>0.57620000000000005</v>
      </c>
      <c r="R1712" s="158">
        <v>0.73540000000000005</v>
      </c>
      <c r="S1712" s="158">
        <v>0.80569999999999997</v>
      </c>
      <c r="T1712" s="158">
        <v>0.88119999999999998</v>
      </c>
      <c r="U1712" s="158">
        <v>0.74950000000000006</v>
      </c>
      <c r="V1712" s="158">
        <v>0.8679</v>
      </c>
      <c r="W1712" s="158" t="s">
        <v>84</v>
      </c>
      <c r="X1712" s="158" t="s">
        <v>84</v>
      </c>
      <c r="Y1712" s="158">
        <v>0.49259999999999998</v>
      </c>
      <c r="Z1712" s="158">
        <v>0.56869999999999998</v>
      </c>
      <c r="AA1712" s="158" t="s">
        <v>84</v>
      </c>
      <c r="AB1712" s="158" t="s">
        <v>84</v>
      </c>
      <c r="AC1712" s="158"/>
      <c r="AD1712" s="181">
        <v>1476</v>
      </c>
      <c r="AE1712" s="181" t="s">
        <v>84</v>
      </c>
      <c r="AF1712" s="181">
        <v>143</v>
      </c>
      <c r="AG1712" s="181">
        <v>386</v>
      </c>
      <c r="AH1712" s="181">
        <v>177</v>
      </c>
      <c r="AI1712" s="181" t="s">
        <v>84</v>
      </c>
      <c r="AJ1712" s="181">
        <v>680</v>
      </c>
      <c r="AK1712" s="181" t="s">
        <v>84</v>
      </c>
      <c r="AL1712" s="181">
        <v>1564</v>
      </c>
    </row>
    <row r="1713" spans="1:38" x14ac:dyDescent="0.25">
      <c r="A1713" s="159" t="s">
        <v>10353</v>
      </c>
      <c r="B1713" s="158">
        <v>0.74180000000000001</v>
      </c>
      <c r="C1713" s="158" t="s">
        <v>84</v>
      </c>
      <c r="D1713" s="158">
        <v>0.73299999999999998</v>
      </c>
      <c r="E1713" s="158">
        <v>0.87780000000000002</v>
      </c>
      <c r="F1713" s="158">
        <v>0.84189999999999998</v>
      </c>
      <c r="G1713" s="158" t="s">
        <v>84</v>
      </c>
      <c r="H1713" s="158">
        <v>0.59389999999999998</v>
      </c>
      <c r="I1713" s="158" t="s">
        <v>84</v>
      </c>
      <c r="J1713" s="158"/>
      <c r="K1713" s="158"/>
      <c r="L1713" s="158"/>
      <c r="M1713" s="158">
        <v>0.71960000000000002</v>
      </c>
      <c r="N1713" s="158">
        <v>0.76259999999999994</v>
      </c>
      <c r="O1713" s="158" t="s">
        <v>84</v>
      </c>
      <c r="P1713" s="158" t="s">
        <v>84</v>
      </c>
      <c r="Q1713" s="158">
        <v>0.64929999999999999</v>
      </c>
      <c r="R1713" s="158">
        <v>0.79979999999999996</v>
      </c>
      <c r="S1713" s="158">
        <v>0.84219999999999995</v>
      </c>
      <c r="T1713" s="158">
        <v>0.90580000000000005</v>
      </c>
      <c r="U1713" s="158">
        <v>0.78620000000000001</v>
      </c>
      <c r="V1713" s="158">
        <v>0.8841</v>
      </c>
      <c r="W1713" s="158" t="s">
        <v>84</v>
      </c>
      <c r="X1713" s="158" t="s">
        <v>84</v>
      </c>
      <c r="Y1713" s="158">
        <v>0.55510000000000004</v>
      </c>
      <c r="Z1713" s="158">
        <v>0.63049999999999995</v>
      </c>
      <c r="AA1713" s="158" t="s">
        <v>84</v>
      </c>
      <c r="AB1713" s="158" t="s">
        <v>84</v>
      </c>
      <c r="AC1713" s="158"/>
      <c r="AD1713" s="181">
        <v>1664</v>
      </c>
      <c r="AE1713" s="181" t="s">
        <v>84</v>
      </c>
      <c r="AF1713" s="181">
        <v>141</v>
      </c>
      <c r="AG1713" s="181">
        <v>451</v>
      </c>
      <c r="AH1713" s="181">
        <v>230</v>
      </c>
      <c r="AI1713" s="181" t="s">
        <v>84</v>
      </c>
      <c r="AJ1713" s="181">
        <v>671</v>
      </c>
      <c r="AK1713" s="181" t="s">
        <v>84</v>
      </c>
      <c r="AL1713" s="181">
        <v>1565</v>
      </c>
    </row>
    <row r="1714" spans="1:38" x14ac:dyDescent="0.25">
      <c r="A1714" s="159" t="s">
        <v>10354</v>
      </c>
      <c r="B1714" s="158">
        <v>0.65169999999999995</v>
      </c>
      <c r="C1714" s="158" t="s">
        <v>84</v>
      </c>
      <c r="D1714" s="158">
        <v>0.72009999999999996</v>
      </c>
      <c r="E1714" s="158">
        <v>0.7903</v>
      </c>
      <c r="F1714" s="158">
        <v>0.77790000000000004</v>
      </c>
      <c r="G1714" s="158" t="s">
        <v>84</v>
      </c>
      <c r="H1714" s="158">
        <v>0.55620000000000003</v>
      </c>
      <c r="I1714" s="158" t="s">
        <v>84</v>
      </c>
      <c r="J1714" s="158"/>
      <c r="K1714" s="158"/>
      <c r="L1714" s="158"/>
      <c r="M1714" s="158">
        <v>0.62450000000000006</v>
      </c>
      <c r="N1714" s="158">
        <v>0.6774</v>
      </c>
      <c r="O1714" s="158" t="s">
        <v>84</v>
      </c>
      <c r="P1714" s="158" t="s">
        <v>84</v>
      </c>
      <c r="Q1714" s="158">
        <v>0.63109999999999999</v>
      </c>
      <c r="R1714" s="158">
        <v>0.79120000000000001</v>
      </c>
      <c r="S1714" s="158">
        <v>0.73340000000000005</v>
      </c>
      <c r="T1714" s="158">
        <v>0.83630000000000004</v>
      </c>
      <c r="U1714" s="158">
        <v>0.70369999999999999</v>
      </c>
      <c r="V1714" s="158">
        <v>0.83560000000000001</v>
      </c>
      <c r="W1714" s="158" t="s">
        <v>84</v>
      </c>
      <c r="X1714" s="158" t="s">
        <v>84</v>
      </c>
      <c r="Y1714" s="158">
        <v>0.51749999999999996</v>
      </c>
      <c r="Z1714" s="158">
        <v>0.59309999999999996</v>
      </c>
      <c r="AA1714" s="158" t="s">
        <v>84</v>
      </c>
      <c r="AB1714" s="158" t="s">
        <v>84</v>
      </c>
      <c r="AC1714" s="158"/>
      <c r="AD1714" s="181">
        <v>1302</v>
      </c>
      <c r="AE1714" s="181" t="s">
        <v>84</v>
      </c>
      <c r="AF1714" s="181">
        <v>130</v>
      </c>
      <c r="AG1714" s="181">
        <v>259</v>
      </c>
      <c r="AH1714" s="181">
        <v>164</v>
      </c>
      <c r="AI1714" s="181" t="s">
        <v>84</v>
      </c>
      <c r="AJ1714" s="181">
        <v>687</v>
      </c>
      <c r="AK1714" s="181" t="s">
        <v>84</v>
      </c>
      <c r="AL1714" s="181">
        <v>1463</v>
      </c>
    </row>
    <row r="1715" spans="1:38" x14ac:dyDescent="0.25">
      <c r="A1715" s="159" t="s">
        <v>10355</v>
      </c>
      <c r="B1715" s="158">
        <v>0.67549999999999999</v>
      </c>
      <c r="C1715" s="158" t="s">
        <v>84</v>
      </c>
      <c r="D1715" s="158">
        <v>0.67349999999999999</v>
      </c>
      <c r="E1715" s="158">
        <v>0.78639999999999999</v>
      </c>
      <c r="F1715" s="158">
        <v>0.79759999999999998</v>
      </c>
      <c r="G1715" s="158" t="s">
        <v>84</v>
      </c>
      <c r="H1715" s="158">
        <v>0.55969999999999998</v>
      </c>
      <c r="I1715" s="158" t="s">
        <v>84</v>
      </c>
      <c r="J1715" s="158"/>
      <c r="K1715" s="158"/>
      <c r="L1715" s="158"/>
      <c r="M1715" s="158">
        <v>0.65149999999999997</v>
      </c>
      <c r="N1715" s="158">
        <v>0.69820000000000004</v>
      </c>
      <c r="O1715" s="158" t="s">
        <v>84</v>
      </c>
      <c r="P1715" s="158" t="s">
        <v>84</v>
      </c>
      <c r="Q1715" s="158">
        <v>0.59179999999999999</v>
      </c>
      <c r="R1715" s="158">
        <v>0.74239999999999995</v>
      </c>
      <c r="S1715" s="158">
        <v>0.73970000000000002</v>
      </c>
      <c r="T1715" s="158">
        <v>0.82579999999999998</v>
      </c>
      <c r="U1715" s="158">
        <v>0.73770000000000002</v>
      </c>
      <c r="V1715" s="158">
        <v>0.84530000000000005</v>
      </c>
      <c r="W1715" s="158" t="s">
        <v>84</v>
      </c>
      <c r="X1715" s="158" t="s">
        <v>84</v>
      </c>
      <c r="Y1715" s="158">
        <v>0.52239999999999998</v>
      </c>
      <c r="Z1715" s="158">
        <v>0.59530000000000005</v>
      </c>
      <c r="AA1715" s="158" t="s">
        <v>84</v>
      </c>
      <c r="AB1715" s="158" t="s">
        <v>84</v>
      </c>
      <c r="AC1715" s="158"/>
      <c r="AD1715" s="181">
        <v>1645</v>
      </c>
      <c r="AE1715" s="181" t="s">
        <v>84</v>
      </c>
      <c r="AF1715" s="181">
        <v>160</v>
      </c>
      <c r="AG1715" s="181">
        <v>381</v>
      </c>
      <c r="AH1715" s="181">
        <v>234</v>
      </c>
      <c r="AI1715" s="181" t="s">
        <v>84</v>
      </c>
      <c r="AJ1715" s="181">
        <v>746</v>
      </c>
      <c r="AK1715" s="181" t="s">
        <v>84</v>
      </c>
      <c r="AL1715" s="181">
        <v>1701</v>
      </c>
    </row>
    <row r="1716" spans="1:38" x14ac:dyDescent="0.25">
      <c r="A1716" s="159" t="s">
        <v>10356</v>
      </c>
      <c r="B1716" s="158">
        <v>0.66190000000000004</v>
      </c>
      <c r="C1716" s="158" t="s">
        <v>84</v>
      </c>
      <c r="D1716" s="158">
        <v>0.70820000000000005</v>
      </c>
      <c r="E1716" s="158">
        <v>0.75019999999999998</v>
      </c>
      <c r="F1716" s="158">
        <v>0.82199999999999995</v>
      </c>
      <c r="G1716" s="158" t="s">
        <v>84</v>
      </c>
      <c r="H1716" s="158">
        <v>0.5635</v>
      </c>
      <c r="I1716" s="158" t="s">
        <v>84</v>
      </c>
      <c r="J1716" s="158"/>
      <c r="K1716" s="158"/>
      <c r="L1716" s="158"/>
      <c r="M1716" s="158">
        <v>0.63770000000000004</v>
      </c>
      <c r="N1716" s="158">
        <v>0.68489999999999995</v>
      </c>
      <c r="O1716" s="158" t="s">
        <v>84</v>
      </c>
      <c r="P1716" s="158" t="s">
        <v>84</v>
      </c>
      <c r="Q1716" s="158">
        <v>0.628</v>
      </c>
      <c r="R1716" s="158">
        <v>0.7742</v>
      </c>
      <c r="S1716" s="158">
        <v>0.70169999999999999</v>
      </c>
      <c r="T1716" s="158">
        <v>0.79190000000000005</v>
      </c>
      <c r="U1716" s="158">
        <v>0.76280000000000003</v>
      </c>
      <c r="V1716" s="158">
        <v>0.86780000000000002</v>
      </c>
      <c r="W1716" s="158" t="s">
        <v>84</v>
      </c>
      <c r="X1716" s="158" t="s">
        <v>84</v>
      </c>
      <c r="Y1716" s="158">
        <v>0.52690000000000003</v>
      </c>
      <c r="Z1716" s="158">
        <v>0.59850000000000003</v>
      </c>
      <c r="AA1716" s="158" t="s">
        <v>84</v>
      </c>
      <c r="AB1716" s="158" t="s">
        <v>84</v>
      </c>
      <c r="AC1716" s="158"/>
      <c r="AD1716" s="181">
        <v>1651</v>
      </c>
      <c r="AE1716" s="181" t="s">
        <v>84</v>
      </c>
      <c r="AF1716" s="181">
        <v>163</v>
      </c>
      <c r="AG1716" s="181">
        <v>385</v>
      </c>
      <c r="AH1716" s="181">
        <v>226</v>
      </c>
      <c r="AI1716" s="181" t="s">
        <v>84</v>
      </c>
      <c r="AJ1716" s="181">
        <v>777</v>
      </c>
      <c r="AK1716" s="181" t="s">
        <v>84</v>
      </c>
      <c r="AL1716" s="181">
        <v>1677</v>
      </c>
    </row>
    <row r="1717" spans="1:38" x14ac:dyDescent="0.25">
      <c r="A1717" s="159" t="s">
        <v>10357</v>
      </c>
      <c r="B1717" s="158">
        <v>0.62370000000000003</v>
      </c>
      <c r="C1717" s="158" t="s">
        <v>84</v>
      </c>
      <c r="D1717" s="158">
        <v>0.61829999999999996</v>
      </c>
      <c r="E1717" s="158">
        <v>0.78439999999999999</v>
      </c>
      <c r="F1717" s="158">
        <v>0.77569999999999995</v>
      </c>
      <c r="G1717" s="158" t="s">
        <v>84</v>
      </c>
      <c r="H1717" s="158">
        <v>0.48499999999999999</v>
      </c>
      <c r="I1717" s="158" t="s">
        <v>84</v>
      </c>
      <c r="J1717" s="158"/>
      <c r="K1717" s="158"/>
      <c r="L1717" s="158"/>
      <c r="M1717" s="158">
        <v>0.59760000000000002</v>
      </c>
      <c r="N1717" s="158">
        <v>0.64859999999999995</v>
      </c>
      <c r="O1717" s="158" t="s">
        <v>84</v>
      </c>
      <c r="P1717" s="158" t="s">
        <v>84</v>
      </c>
      <c r="Q1717" s="158">
        <v>0.53</v>
      </c>
      <c r="R1717" s="158">
        <v>0.69479999999999997</v>
      </c>
      <c r="S1717" s="158">
        <v>0.73770000000000002</v>
      </c>
      <c r="T1717" s="158">
        <v>0.82389999999999997</v>
      </c>
      <c r="U1717" s="158">
        <v>0.70389999999999997</v>
      </c>
      <c r="V1717" s="158">
        <v>0.83209999999999995</v>
      </c>
      <c r="W1717" s="158" t="s">
        <v>84</v>
      </c>
      <c r="X1717" s="158" t="s">
        <v>84</v>
      </c>
      <c r="Y1717" s="158">
        <v>0.4461</v>
      </c>
      <c r="Z1717" s="158">
        <v>0.52280000000000004</v>
      </c>
      <c r="AA1717" s="158" t="s">
        <v>84</v>
      </c>
      <c r="AB1717" s="158" t="s">
        <v>84</v>
      </c>
      <c r="AC1717" s="158"/>
      <c r="AD1717" s="181">
        <v>1476</v>
      </c>
      <c r="AE1717" s="181" t="s">
        <v>84</v>
      </c>
      <c r="AF1717" s="181">
        <v>143</v>
      </c>
      <c r="AG1717" s="181">
        <v>386</v>
      </c>
      <c r="AH1717" s="181">
        <v>177</v>
      </c>
      <c r="AI1717" s="181" t="s">
        <v>84</v>
      </c>
      <c r="AJ1717" s="181">
        <v>680</v>
      </c>
      <c r="AK1717" s="181" t="s">
        <v>84</v>
      </c>
      <c r="AL1717" s="181">
        <v>1564</v>
      </c>
    </row>
    <row r="1718" spans="1:38" x14ac:dyDescent="0.25">
      <c r="A1718" s="159" t="s">
        <v>10358</v>
      </c>
      <c r="B1718" s="158">
        <v>0.69720000000000004</v>
      </c>
      <c r="C1718" s="158" t="s">
        <v>84</v>
      </c>
      <c r="D1718" s="158">
        <v>0.70899999999999996</v>
      </c>
      <c r="E1718" s="158">
        <v>0.82809999999999995</v>
      </c>
      <c r="F1718" s="158">
        <v>0.81399999999999995</v>
      </c>
      <c r="G1718" s="158" t="s">
        <v>84</v>
      </c>
      <c r="H1718" s="158">
        <v>0.54420000000000002</v>
      </c>
      <c r="I1718" s="158" t="s">
        <v>84</v>
      </c>
      <c r="J1718" s="158"/>
      <c r="K1718" s="158"/>
      <c r="L1718" s="158"/>
      <c r="M1718" s="158">
        <v>0.67390000000000005</v>
      </c>
      <c r="N1718" s="158">
        <v>0.71919999999999995</v>
      </c>
      <c r="O1718" s="158" t="s">
        <v>84</v>
      </c>
      <c r="P1718" s="158" t="s">
        <v>84</v>
      </c>
      <c r="Q1718" s="158">
        <v>0.62309999999999999</v>
      </c>
      <c r="R1718" s="158">
        <v>0.77869999999999995</v>
      </c>
      <c r="S1718" s="158">
        <v>0.78810000000000002</v>
      </c>
      <c r="T1718" s="158">
        <v>0.86129999999999995</v>
      </c>
      <c r="U1718" s="158">
        <v>0.755</v>
      </c>
      <c r="V1718" s="158">
        <v>0.86</v>
      </c>
      <c r="W1718" s="158" t="s">
        <v>84</v>
      </c>
      <c r="X1718" s="158" t="s">
        <v>84</v>
      </c>
      <c r="Y1718" s="158">
        <v>0.50490000000000002</v>
      </c>
      <c r="Z1718" s="158">
        <v>0.58169999999999999</v>
      </c>
      <c r="AA1718" s="158" t="s">
        <v>84</v>
      </c>
      <c r="AB1718" s="158" t="s">
        <v>84</v>
      </c>
      <c r="AC1718" s="158"/>
      <c r="AD1718" s="181">
        <v>1664</v>
      </c>
      <c r="AE1718" s="181" t="s">
        <v>84</v>
      </c>
      <c r="AF1718" s="181">
        <v>141</v>
      </c>
      <c r="AG1718" s="181">
        <v>451</v>
      </c>
      <c r="AH1718" s="181">
        <v>230</v>
      </c>
      <c r="AI1718" s="181" t="s">
        <v>84</v>
      </c>
      <c r="AJ1718" s="181">
        <v>671</v>
      </c>
      <c r="AK1718" s="181" t="s">
        <v>84</v>
      </c>
      <c r="AL1718" s="181">
        <v>1565</v>
      </c>
    </row>
    <row r="1719" spans="1:38" x14ac:dyDescent="0.25">
      <c r="A1719" s="159" t="s">
        <v>10359</v>
      </c>
      <c r="B1719" s="158">
        <v>0.60050000000000003</v>
      </c>
      <c r="C1719" s="158" t="s">
        <v>84</v>
      </c>
      <c r="D1719" s="158">
        <v>0.64019999999999999</v>
      </c>
      <c r="E1719" s="158">
        <v>0.75170000000000003</v>
      </c>
      <c r="F1719" s="158">
        <v>0.75790000000000002</v>
      </c>
      <c r="G1719" s="158" t="s">
        <v>84</v>
      </c>
      <c r="H1719" s="158">
        <v>0.49919999999999998</v>
      </c>
      <c r="I1719" s="158" t="s">
        <v>84</v>
      </c>
      <c r="J1719" s="158"/>
      <c r="K1719" s="158"/>
      <c r="L1719" s="158"/>
      <c r="M1719" s="158">
        <v>0.57250000000000001</v>
      </c>
      <c r="N1719" s="158">
        <v>0.62729999999999997</v>
      </c>
      <c r="O1719" s="158" t="s">
        <v>84</v>
      </c>
      <c r="P1719" s="158" t="s">
        <v>84</v>
      </c>
      <c r="Q1719" s="158">
        <v>0.54769999999999996</v>
      </c>
      <c r="R1719" s="158">
        <v>0.71870000000000001</v>
      </c>
      <c r="S1719" s="158">
        <v>0.69169999999999998</v>
      </c>
      <c r="T1719" s="158">
        <v>0.80169999999999997</v>
      </c>
      <c r="U1719" s="158">
        <v>0.68130000000000002</v>
      </c>
      <c r="V1719" s="158">
        <v>0.81850000000000001</v>
      </c>
      <c r="W1719" s="158" t="s">
        <v>84</v>
      </c>
      <c r="X1719" s="158" t="s">
        <v>84</v>
      </c>
      <c r="Y1719" s="158">
        <v>0.46029999999999999</v>
      </c>
      <c r="Z1719" s="158">
        <v>0.53690000000000004</v>
      </c>
      <c r="AA1719" s="158" t="s">
        <v>84</v>
      </c>
      <c r="AB1719" s="158" t="s">
        <v>84</v>
      </c>
      <c r="AC1719" s="158"/>
      <c r="AD1719" s="181">
        <v>1302</v>
      </c>
      <c r="AE1719" s="181" t="s">
        <v>84</v>
      </c>
      <c r="AF1719" s="181">
        <v>130</v>
      </c>
      <c r="AG1719" s="181">
        <v>259</v>
      </c>
      <c r="AH1719" s="181">
        <v>164</v>
      </c>
      <c r="AI1719" s="181" t="s">
        <v>84</v>
      </c>
      <c r="AJ1719" s="181">
        <v>687</v>
      </c>
      <c r="AK1719" s="181" t="s">
        <v>84</v>
      </c>
      <c r="AL1719" s="181">
        <v>1463</v>
      </c>
    </row>
    <row r="1720" spans="1:38" x14ac:dyDescent="0.25">
      <c r="A1720" s="159" t="s">
        <v>10360</v>
      </c>
      <c r="B1720" s="158">
        <v>0.95230000000000004</v>
      </c>
      <c r="C1720" s="158" t="s">
        <v>84</v>
      </c>
      <c r="D1720" s="158" t="s">
        <v>84</v>
      </c>
      <c r="E1720" s="158">
        <v>0.98170000000000002</v>
      </c>
      <c r="F1720" s="158">
        <v>0.96660000000000001</v>
      </c>
      <c r="G1720" s="158" t="s">
        <v>84</v>
      </c>
      <c r="H1720" s="158">
        <v>0.77759999999999996</v>
      </c>
      <c r="I1720" s="158" t="s">
        <v>84</v>
      </c>
      <c r="J1720" s="158"/>
      <c r="K1720" s="158"/>
      <c r="L1720" s="158"/>
      <c r="M1720" s="158">
        <v>0.93579999999999997</v>
      </c>
      <c r="N1720" s="158">
        <v>0.9647</v>
      </c>
      <c r="O1720" s="158" t="s">
        <v>84</v>
      </c>
      <c r="P1720" s="158" t="s">
        <v>84</v>
      </c>
      <c r="Q1720" s="158" t="s">
        <v>84</v>
      </c>
      <c r="R1720" s="158" t="s">
        <v>84</v>
      </c>
      <c r="S1720" s="158">
        <v>0.96150000000000002</v>
      </c>
      <c r="T1720" s="158">
        <v>0.99139999999999995</v>
      </c>
      <c r="U1720" s="158">
        <v>0.93269999999999997</v>
      </c>
      <c r="V1720" s="158">
        <v>0.98360000000000003</v>
      </c>
      <c r="W1720" s="158" t="s">
        <v>84</v>
      </c>
      <c r="X1720" s="158" t="s">
        <v>84</v>
      </c>
      <c r="Y1720" s="158">
        <v>0.68959999999999999</v>
      </c>
      <c r="Z1720" s="158">
        <v>0.84350000000000003</v>
      </c>
      <c r="AA1720" s="158" t="s">
        <v>84</v>
      </c>
      <c r="AB1720" s="158" t="s">
        <v>84</v>
      </c>
      <c r="AC1720" s="158"/>
      <c r="AD1720" s="181">
        <v>1018</v>
      </c>
      <c r="AE1720" s="181" t="s">
        <v>84</v>
      </c>
      <c r="AF1720" s="181" t="s">
        <v>84</v>
      </c>
      <c r="AG1720" s="181">
        <v>518</v>
      </c>
      <c r="AH1720" s="181">
        <v>274</v>
      </c>
      <c r="AI1720" s="181" t="s">
        <v>84</v>
      </c>
      <c r="AJ1720" s="181">
        <v>124</v>
      </c>
      <c r="AK1720" s="181" t="s">
        <v>84</v>
      </c>
      <c r="AL1720" s="181">
        <v>168</v>
      </c>
    </row>
    <row r="1721" spans="1:38" x14ac:dyDescent="0.25">
      <c r="A1721" s="159" t="s">
        <v>10361</v>
      </c>
      <c r="B1721" s="158">
        <v>0.94359999999999999</v>
      </c>
      <c r="C1721" s="158" t="s">
        <v>84</v>
      </c>
      <c r="D1721" s="158" t="s">
        <v>84</v>
      </c>
      <c r="E1721" s="158">
        <v>0.97529999999999994</v>
      </c>
      <c r="F1721" s="158">
        <v>0.9677</v>
      </c>
      <c r="G1721" s="158" t="s">
        <v>84</v>
      </c>
      <c r="H1721" s="158">
        <v>0.77400000000000002</v>
      </c>
      <c r="I1721" s="158" t="s">
        <v>84</v>
      </c>
      <c r="J1721" s="158"/>
      <c r="K1721" s="158"/>
      <c r="L1721" s="158"/>
      <c r="M1721" s="158">
        <v>0.92530000000000001</v>
      </c>
      <c r="N1721" s="158">
        <v>0.95750000000000002</v>
      </c>
      <c r="O1721" s="158" t="s">
        <v>84</v>
      </c>
      <c r="P1721" s="158" t="s">
        <v>84</v>
      </c>
      <c r="Q1721" s="158" t="s">
        <v>84</v>
      </c>
      <c r="R1721" s="158" t="s">
        <v>84</v>
      </c>
      <c r="S1721" s="158">
        <v>0.95250000000000001</v>
      </c>
      <c r="T1721" s="158">
        <v>0.98719999999999997</v>
      </c>
      <c r="U1721" s="158">
        <v>0.93140000000000001</v>
      </c>
      <c r="V1721" s="158">
        <v>0.9849</v>
      </c>
      <c r="W1721" s="158" t="s">
        <v>84</v>
      </c>
      <c r="X1721" s="158" t="s">
        <v>84</v>
      </c>
      <c r="Y1721" s="158">
        <v>0.69399999999999995</v>
      </c>
      <c r="Z1721" s="158">
        <v>0.83550000000000002</v>
      </c>
      <c r="AA1721" s="158" t="s">
        <v>84</v>
      </c>
      <c r="AB1721" s="158" t="s">
        <v>84</v>
      </c>
      <c r="AC1721" s="158"/>
      <c r="AD1721" s="181">
        <v>965</v>
      </c>
      <c r="AE1721" s="181" t="s">
        <v>84</v>
      </c>
      <c r="AF1721" s="181" t="s">
        <v>84</v>
      </c>
      <c r="AG1721" s="181">
        <v>480</v>
      </c>
      <c r="AH1721" s="181">
        <v>263</v>
      </c>
      <c r="AI1721" s="181" t="s">
        <v>84</v>
      </c>
      <c r="AJ1721" s="181">
        <v>148</v>
      </c>
      <c r="AK1721" s="181" t="s">
        <v>84</v>
      </c>
      <c r="AL1721" s="181">
        <v>177</v>
      </c>
    </row>
    <row r="1722" spans="1:38" x14ac:dyDescent="0.25">
      <c r="A1722" s="159" t="s">
        <v>10362</v>
      </c>
      <c r="B1722" s="158">
        <v>0.92190000000000005</v>
      </c>
      <c r="C1722" s="158" t="s">
        <v>84</v>
      </c>
      <c r="D1722" s="158" t="s">
        <v>84</v>
      </c>
      <c r="E1722" s="158">
        <v>0.96719999999999995</v>
      </c>
      <c r="F1722" s="158">
        <v>0.97170000000000001</v>
      </c>
      <c r="G1722" s="158" t="s">
        <v>84</v>
      </c>
      <c r="H1722" s="158">
        <v>0.70730000000000004</v>
      </c>
      <c r="I1722" s="158" t="s">
        <v>84</v>
      </c>
      <c r="J1722" s="158"/>
      <c r="K1722" s="158"/>
      <c r="L1722" s="158"/>
      <c r="M1722" s="158">
        <v>0.8992</v>
      </c>
      <c r="N1722" s="158">
        <v>0.93959999999999999</v>
      </c>
      <c r="O1722" s="158" t="s">
        <v>84</v>
      </c>
      <c r="P1722" s="158" t="s">
        <v>84</v>
      </c>
      <c r="Q1722" s="158" t="s">
        <v>84</v>
      </c>
      <c r="R1722" s="158" t="s">
        <v>84</v>
      </c>
      <c r="S1722" s="158">
        <v>0.93920000000000003</v>
      </c>
      <c r="T1722" s="158">
        <v>0.98240000000000005</v>
      </c>
      <c r="U1722" s="158">
        <v>0.92949999999999999</v>
      </c>
      <c r="V1722" s="158">
        <v>0.98880000000000001</v>
      </c>
      <c r="W1722" s="158" t="s">
        <v>84</v>
      </c>
      <c r="X1722" s="158" t="s">
        <v>84</v>
      </c>
      <c r="Y1722" s="158">
        <v>0.61990000000000001</v>
      </c>
      <c r="Z1722" s="158">
        <v>0.77810000000000001</v>
      </c>
      <c r="AA1722" s="158" t="s">
        <v>84</v>
      </c>
      <c r="AB1722" s="158" t="s">
        <v>84</v>
      </c>
      <c r="AC1722" s="158"/>
      <c r="AD1722" s="181">
        <v>792</v>
      </c>
      <c r="AE1722" s="181" t="s">
        <v>84</v>
      </c>
      <c r="AF1722" s="181" t="s">
        <v>84</v>
      </c>
      <c r="AG1722" s="181">
        <v>383</v>
      </c>
      <c r="AH1722" s="181">
        <v>216</v>
      </c>
      <c r="AI1722" s="181" t="s">
        <v>84</v>
      </c>
      <c r="AJ1722" s="181">
        <v>135</v>
      </c>
      <c r="AK1722" s="181" t="s">
        <v>84</v>
      </c>
      <c r="AL1722" s="181">
        <v>208</v>
      </c>
    </row>
    <row r="1723" spans="1:38" x14ac:dyDescent="0.25">
      <c r="A1723" s="159" t="s">
        <v>10363</v>
      </c>
      <c r="B1723" s="158">
        <v>0.95389999999999997</v>
      </c>
      <c r="C1723" s="158" t="s">
        <v>84</v>
      </c>
      <c r="D1723" s="158" t="s">
        <v>84</v>
      </c>
      <c r="E1723" s="158">
        <v>0.96930000000000005</v>
      </c>
      <c r="F1723" s="158">
        <v>0.96779999999999999</v>
      </c>
      <c r="G1723" s="158" t="s">
        <v>84</v>
      </c>
      <c r="H1723" s="158">
        <v>0.85419999999999996</v>
      </c>
      <c r="I1723" s="158" t="s">
        <v>84</v>
      </c>
      <c r="J1723" s="158"/>
      <c r="K1723" s="158"/>
      <c r="L1723" s="158"/>
      <c r="M1723" s="158">
        <v>0.93710000000000004</v>
      </c>
      <c r="N1723" s="158">
        <v>0.96630000000000005</v>
      </c>
      <c r="O1723" s="158" t="s">
        <v>84</v>
      </c>
      <c r="P1723" s="158" t="s">
        <v>84</v>
      </c>
      <c r="Q1723" s="158" t="s">
        <v>84</v>
      </c>
      <c r="R1723" s="158" t="s">
        <v>84</v>
      </c>
      <c r="S1723" s="158">
        <v>0.9446</v>
      </c>
      <c r="T1723" s="158">
        <v>0.98309999999999997</v>
      </c>
      <c r="U1723" s="158">
        <v>0.93489999999999995</v>
      </c>
      <c r="V1723" s="158">
        <v>0.98419999999999996</v>
      </c>
      <c r="W1723" s="158" t="s">
        <v>84</v>
      </c>
      <c r="X1723" s="158" t="s">
        <v>84</v>
      </c>
      <c r="Y1723" s="158">
        <v>0.77729999999999999</v>
      </c>
      <c r="Z1723" s="158">
        <v>0.90610000000000002</v>
      </c>
      <c r="AA1723" s="158" t="s">
        <v>84</v>
      </c>
      <c r="AB1723" s="158" t="s">
        <v>84</v>
      </c>
      <c r="AC1723" s="158"/>
      <c r="AD1723" s="181">
        <v>971</v>
      </c>
      <c r="AE1723" s="181" t="s">
        <v>84</v>
      </c>
      <c r="AF1723" s="181" t="s">
        <v>84</v>
      </c>
      <c r="AG1723" s="181">
        <v>426</v>
      </c>
      <c r="AH1723" s="181">
        <v>285</v>
      </c>
      <c r="AI1723" s="181" t="s">
        <v>84</v>
      </c>
      <c r="AJ1723" s="181">
        <v>133</v>
      </c>
      <c r="AK1723" s="181" t="s">
        <v>84</v>
      </c>
      <c r="AL1723" s="181">
        <v>144</v>
      </c>
    </row>
    <row r="1724" spans="1:38" x14ac:dyDescent="0.25">
      <c r="A1724" s="159" t="s">
        <v>10364</v>
      </c>
      <c r="B1724" s="158">
        <v>0.94230000000000003</v>
      </c>
      <c r="C1724" s="158" t="s">
        <v>84</v>
      </c>
      <c r="D1724" s="158" t="s">
        <v>84</v>
      </c>
      <c r="E1724" s="158">
        <v>0.99</v>
      </c>
      <c r="F1724" s="158">
        <v>0.95840000000000003</v>
      </c>
      <c r="G1724" s="158" t="s">
        <v>84</v>
      </c>
      <c r="H1724" s="158">
        <v>0.80420000000000003</v>
      </c>
      <c r="I1724" s="158" t="s">
        <v>84</v>
      </c>
      <c r="J1724" s="158"/>
      <c r="K1724" s="158"/>
      <c r="L1724" s="158"/>
      <c r="M1724" s="158">
        <v>0.91910000000000003</v>
      </c>
      <c r="N1724" s="158">
        <v>0.95899999999999996</v>
      </c>
      <c r="O1724" s="158" t="s">
        <v>84</v>
      </c>
      <c r="P1724" s="158" t="s">
        <v>84</v>
      </c>
      <c r="Q1724" s="158" t="s">
        <v>84</v>
      </c>
      <c r="R1724" s="158" t="s">
        <v>84</v>
      </c>
      <c r="S1724" s="158">
        <v>0.95289999999999997</v>
      </c>
      <c r="T1724" s="158">
        <v>0.99790000000000001</v>
      </c>
      <c r="U1724" s="158">
        <v>0.91100000000000003</v>
      </c>
      <c r="V1724" s="158">
        <v>0.98080000000000001</v>
      </c>
      <c r="W1724" s="158" t="s">
        <v>84</v>
      </c>
      <c r="X1724" s="158" t="s">
        <v>84</v>
      </c>
      <c r="Y1724" s="158">
        <v>0.7177</v>
      </c>
      <c r="Z1724" s="158">
        <v>0.86650000000000005</v>
      </c>
      <c r="AA1724" s="158" t="s">
        <v>84</v>
      </c>
      <c r="AB1724" s="158" t="s">
        <v>84</v>
      </c>
      <c r="AC1724" s="158"/>
      <c r="AD1724" s="181">
        <v>652</v>
      </c>
      <c r="AE1724" s="181" t="s">
        <v>84</v>
      </c>
      <c r="AF1724" s="181" t="s">
        <v>84</v>
      </c>
      <c r="AG1724" s="181">
        <v>310</v>
      </c>
      <c r="AH1724" s="181">
        <v>181</v>
      </c>
      <c r="AI1724" s="181" t="s">
        <v>84</v>
      </c>
      <c r="AJ1724" s="181">
        <v>124</v>
      </c>
      <c r="AK1724" s="181" t="s">
        <v>84</v>
      </c>
      <c r="AL1724" s="181">
        <v>133</v>
      </c>
    </row>
    <row r="1725" spans="1:38" x14ac:dyDescent="0.25">
      <c r="A1725" s="159" t="s">
        <v>10365</v>
      </c>
      <c r="B1725" s="158">
        <v>0.98199999999999998</v>
      </c>
      <c r="C1725" s="158" t="s">
        <v>84</v>
      </c>
      <c r="D1725" s="158" t="s">
        <v>84</v>
      </c>
      <c r="E1725" s="158">
        <v>0.99480000000000002</v>
      </c>
      <c r="F1725" s="158">
        <v>0.97499999999999998</v>
      </c>
      <c r="G1725" s="158" t="s">
        <v>84</v>
      </c>
      <c r="H1725" s="158">
        <v>0.93710000000000004</v>
      </c>
      <c r="I1725" s="158" t="s">
        <v>84</v>
      </c>
      <c r="J1725" s="158"/>
      <c r="K1725" s="158"/>
      <c r="L1725" s="158"/>
      <c r="M1725" s="158">
        <v>0.97150000000000003</v>
      </c>
      <c r="N1725" s="158">
        <v>0.98870000000000002</v>
      </c>
      <c r="O1725" s="158" t="s">
        <v>84</v>
      </c>
      <c r="P1725" s="158" t="s">
        <v>84</v>
      </c>
      <c r="Q1725" s="158" t="s">
        <v>84</v>
      </c>
      <c r="R1725" s="158" t="s">
        <v>84</v>
      </c>
      <c r="S1725" s="158">
        <v>0.98180000000000001</v>
      </c>
      <c r="T1725" s="158">
        <v>0.99850000000000005</v>
      </c>
      <c r="U1725" s="158">
        <v>0.94740000000000002</v>
      </c>
      <c r="V1725" s="158">
        <v>0.98829999999999996</v>
      </c>
      <c r="W1725" s="158" t="s">
        <v>84</v>
      </c>
      <c r="X1725" s="158" t="s">
        <v>84</v>
      </c>
      <c r="Y1725" s="158">
        <v>0.87609999999999999</v>
      </c>
      <c r="Z1725" s="158">
        <v>0.96860000000000002</v>
      </c>
      <c r="AA1725" s="158" t="s">
        <v>84</v>
      </c>
      <c r="AB1725" s="158" t="s">
        <v>84</v>
      </c>
      <c r="AC1725" s="158"/>
      <c r="AD1725" s="181">
        <v>1018</v>
      </c>
      <c r="AE1725" s="181" t="s">
        <v>84</v>
      </c>
      <c r="AF1725" s="181" t="s">
        <v>84</v>
      </c>
      <c r="AG1725" s="181">
        <v>518</v>
      </c>
      <c r="AH1725" s="181">
        <v>274</v>
      </c>
      <c r="AI1725" s="181" t="s">
        <v>84</v>
      </c>
      <c r="AJ1725" s="181">
        <v>124</v>
      </c>
      <c r="AK1725" s="181" t="s">
        <v>84</v>
      </c>
      <c r="AL1725" s="181">
        <v>168</v>
      </c>
    </row>
    <row r="1726" spans="1:38" x14ac:dyDescent="0.25">
      <c r="A1726" s="159" t="s">
        <v>10366</v>
      </c>
      <c r="B1726" s="158">
        <v>0.98419999999999996</v>
      </c>
      <c r="C1726" s="158" t="s">
        <v>84</v>
      </c>
      <c r="D1726" s="158" t="s">
        <v>84</v>
      </c>
      <c r="E1726" s="158">
        <v>0.99860000000000004</v>
      </c>
      <c r="F1726" s="158">
        <v>0.98939999999999995</v>
      </c>
      <c r="G1726" s="158" t="s">
        <v>84</v>
      </c>
      <c r="H1726" s="158">
        <v>0.92030000000000001</v>
      </c>
      <c r="I1726" s="158" t="s">
        <v>84</v>
      </c>
      <c r="J1726" s="158"/>
      <c r="K1726" s="158"/>
      <c r="L1726" s="158"/>
      <c r="M1726" s="158">
        <v>0.97370000000000001</v>
      </c>
      <c r="N1726" s="158">
        <v>0.99060000000000004</v>
      </c>
      <c r="O1726" s="158" t="s">
        <v>84</v>
      </c>
      <c r="P1726" s="158" t="s">
        <v>84</v>
      </c>
      <c r="Q1726" s="158" t="s">
        <v>84</v>
      </c>
      <c r="R1726" s="158" t="s">
        <v>84</v>
      </c>
      <c r="S1726" s="158">
        <v>0.97260000000000002</v>
      </c>
      <c r="T1726" s="158">
        <v>0.99990000000000001</v>
      </c>
      <c r="U1726" s="158">
        <v>0.96460000000000001</v>
      </c>
      <c r="V1726" s="158">
        <v>0.99680000000000002</v>
      </c>
      <c r="W1726" s="158" t="s">
        <v>84</v>
      </c>
      <c r="X1726" s="158" t="s">
        <v>84</v>
      </c>
      <c r="Y1726" s="158">
        <v>0.86250000000000004</v>
      </c>
      <c r="Z1726" s="158">
        <v>0.95450000000000002</v>
      </c>
      <c r="AA1726" s="158" t="s">
        <v>84</v>
      </c>
      <c r="AB1726" s="158" t="s">
        <v>84</v>
      </c>
      <c r="AC1726" s="158"/>
      <c r="AD1726" s="181">
        <v>965</v>
      </c>
      <c r="AE1726" s="181" t="s">
        <v>84</v>
      </c>
      <c r="AF1726" s="181" t="s">
        <v>84</v>
      </c>
      <c r="AG1726" s="181">
        <v>480</v>
      </c>
      <c r="AH1726" s="181">
        <v>263</v>
      </c>
      <c r="AI1726" s="181" t="s">
        <v>84</v>
      </c>
      <c r="AJ1726" s="181">
        <v>148</v>
      </c>
      <c r="AK1726" s="181" t="s">
        <v>84</v>
      </c>
      <c r="AL1726" s="181">
        <v>177</v>
      </c>
    </row>
    <row r="1727" spans="1:38" x14ac:dyDescent="0.25">
      <c r="A1727" s="159" t="s">
        <v>10367</v>
      </c>
      <c r="B1727" s="158">
        <v>0.96550000000000002</v>
      </c>
      <c r="C1727" s="158" t="s">
        <v>84</v>
      </c>
      <c r="D1727" s="158" t="s">
        <v>84</v>
      </c>
      <c r="E1727" s="158">
        <v>0.98509999999999998</v>
      </c>
      <c r="F1727" s="158">
        <v>0.9869</v>
      </c>
      <c r="G1727" s="158" t="s">
        <v>84</v>
      </c>
      <c r="H1727" s="158">
        <v>0.87549999999999994</v>
      </c>
      <c r="I1727" s="158" t="s">
        <v>84</v>
      </c>
      <c r="J1727" s="158"/>
      <c r="K1727" s="158"/>
      <c r="L1727" s="158"/>
      <c r="M1727" s="158">
        <v>0.94989999999999997</v>
      </c>
      <c r="N1727" s="158">
        <v>0.97629999999999995</v>
      </c>
      <c r="O1727" s="158" t="s">
        <v>84</v>
      </c>
      <c r="P1727" s="158" t="s">
        <v>84</v>
      </c>
      <c r="Q1727" s="158" t="s">
        <v>84</v>
      </c>
      <c r="R1727" s="158" t="s">
        <v>84</v>
      </c>
      <c r="S1727" s="158">
        <v>0.9657</v>
      </c>
      <c r="T1727" s="158">
        <v>0.99350000000000005</v>
      </c>
      <c r="U1727" s="158">
        <v>0.95709999999999995</v>
      </c>
      <c r="V1727" s="158">
        <v>0.996</v>
      </c>
      <c r="W1727" s="158" t="s">
        <v>84</v>
      </c>
      <c r="X1727" s="158" t="s">
        <v>84</v>
      </c>
      <c r="Y1727" s="158">
        <v>0.80640000000000001</v>
      </c>
      <c r="Z1727" s="158">
        <v>0.92110000000000003</v>
      </c>
      <c r="AA1727" s="158" t="s">
        <v>84</v>
      </c>
      <c r="AB1727" s="158" t="s">
        <v>84</v>
      </c>
      <c r="AC1727" s="158"/>
      <c r="AD1727" s="181">
        <v>792</v>
      </c>
      <c r="AE1727" s="181" t="s">
        <v>84</v>
      </c>
      <c r="AF1727" s="181" t="s">
        <v>84</v>
      </c>
      <c r="AG1727" s="181">
        <v>383</v>
      </c>
      <c r="AH1727" s="181">
        <v>216</v>
      </c>
      <c r="AI1727" s="181" t="s">
        <v>84</v>
      </c>
      <c r="AJ1727" s="181">
        <v>135</v>
      </c>
      <c r="AK1727" s="181" t="s">
        <v>84</v>
      </c>
      <c r="AL1727" s="181">
        <v>208</v>
      </c>
    </row>
    <row r="1728" spans="1:38" x14ac:dyDescent="0.25">
      <c r="A1728" s="159" t="s">
        <v>10368</v>
      </c>
      <c r="B1728" s="158">
        <v>0.97899999999999998</v>
      </c>
      <c r="C1728" s="158" t="s">
        <v>84</v>
      </c>
      <c r="D1728" s="158" t="s">
        <v>84</v>
      </c>
      <c r="E1728" s="158">
        <v>0.99119999999999997</v>
      </c>
      <c r="F1728" s="158">
        <v>0.98299999999999998</v>
      </c>
      <c r="G1728" s="158" t="s">
        <v>84</v>
      </c>
      <c r="H1728" s="158">
        <v>0.92589999999999995</v>
      </c>
      <c r="I1728" s="158" t="s">
        <v>84</v>
      </c>
      <c r="J1728" s="158"/>
      <c r="K1728" s="158"/>
      <c r="L1728" s="158"/>
      <c r="M1728" s="158">
        <v>0.96760000000000002</v>
      </c>
      <c r="N1728" s="158">
        <v>0.98650000000000004</v>
      </c>
      <c r="O1728" s="158" t="s">
        <v>84</v>
      </c>
      <c r="P1728" s="158" t="s">
        <v>84</v>
      </c>
      <c r="Q1728" s="158" t="s">
        <v>84</v>
      </c>
      <c r="R1728" s="158" t="s">
        <v>84</v>
      </c>
      <c r="S1728" s="158">
        <v>0.97509999999999997</v>
      </c>
      <c r="T1728" s="158">
        <v>0.99690000000000001</v>
      </c>
      <c r="U1728" s="158">
        <v>0.95850000000000002</v>
      </c>
      <c r="V1728" s="158">
        <v>0.99309999999999998</v>
      </c>
      <c r="W1728" s="158" t="s">
        <v>84</v>
      </c>
      <c r="X1728" s="158" t="s">
        <v>84</v>
      </c>
      <c r="Y1728" s="158">
        <v>0.86539999999999995</v>
      </c>
      <c r="Z1728" s="158">
        <v>0.95989999999999998</v>
      </c>
      <c r="AA1728" s="158" t="s">
        <v>84</v>
      </c>
      <c r="AB1728" s="158" t="s">
        <v>84</v>
      </c>
      <c r="AC1728" s="158"/>
      <c r="AD1728" s="181">
        <v>971</v>
      </c>
      <c r="AE1728" s="181" t="s">
        <v>84</v>
      </c>
      <c r="AF1728" s="181" t="s">
        <v>84</v>
      </c>
      <c r="AG1728" s="181">
        <v>426</v>
      </c>
      <c r="AH1728" s="181">
        <v>285</v>
      </c>
      <c r="AI1728" s="181" t="s">
        <v>84</v>
      </c>
      <c r="AJ1728" s="181">
        <v>133</v>
      </c>
      <c r="AK1728" s="181" t="s">
        <v>84</v>
      </c>
      <c r="AL1728" s="181">
        <v>144</v>
      </c>
    </row>
    <row r="1729" spans="1:38" x14ac:dyDescent="0.25">
      <c r="A1729" s="159" t="s">
        <v>10369</v>
      </c>
      <c r="B1729" s="158">
        <v>0.97330000000000005</v>
      </c>
      <c r="C1729" s="158" t="s">
        <v>84</v>
      </c>
      <c r="D1729" s="158" t="s">
        <v>84</v>
      </c>
      <c r="E1729" s="158">
        <v>0.99750000000000005</v>
      </c>
      <c r="F1729" s="158">
        <v>0.97309999999999997</v>
      </c>
      <c r="G1729" s="158" t="s">
        <v>84</v>
      </c>
      <c r="H1729" s="158">
        <v>0.91290000000000004</v>
      </c>
      <c r="I1729" s="158" t="s">
        <v>84</v>
      </c>
      <c r="J1729" s="158"/>
      <c r="K1729" s="158"/>
      <c r="L1729" s="158"/>
      <c r="M1729" s="158">
        <v>0.95730000000000004</v>
      </c>
      <c r="N1729" s="158">
        <v>0.98340000000000005</v>
      </c>
      <c r="O1729" s="158" t="s">
        <v>84</v>
      </c>
      <c r="P1729" s="158" t="s">
        <v>84</v>
      </c>
      <c r="Q1729" s="158" t="s">
        <v>84</v>
      </c>
      <c r="R1729" s="158" t="s">
        <v>84</v>
      </c>
      <c r="S1729" s="158">
        <v>0.96819999999999995</v>
      </c>
      <c r="T1729" s="158">
        <v>0.99980000000000002</v>
      </c>
      <c r="U1729" s="158">
        <v>0.93510000000000004</v>
      </c>
      <c r="V1729" s="158">
        <v>0.98899999999999999</v>
      </c>
      <c r="W1729" s="158" t="s">
        <v>84</v>
      </c>
      <c r="X1729" s="158" t="s">
        <v>84</v>
      </c>
      <c r="Y1729" s="158">
        <v>0.84660000000000002</v>
      </c>
      <c r="Z1729" s="158">
        <v>0.95140000000000002</v>
      </c>
      <c r="AA1729" s="158" t="s">
        <v>84</v>
      </c>
      <c r="AB1729" s="158" t="s">
        <v>84</v>
      </c>
      <c r="AC1729" s="158"/>
      <c r="AD1729" s="181">
        <v>652</v>
      </c>
      <c r="AE1729" s="181" t="s">
        <v>84</v>
      </c>
      <c r="AF1729" s="181" t="s">
        <v>84</v>
      </c>
      <c r="AG1729" s="181">
        <v>310</v>
      </c>
      <c r="AH1729" s="181">
        <v>181</v>
      </c>
      <c r="AI1729" s="181" t="s">
        <v>84</v>
      </c>
      <c r="AJ1729" s="181">
        <v>124</v>
      </c>
      <c r="AK1729" s="181" t="s">
        <v>84</v>
      </c>
      <c r="AL1729" s="181">
        <v>133</v>
      </c>
    </row>
    <row r="1730" spans="1:38" x14ac:dyDescent="0.25">
      <c r="A1730" s="159" t="s">
        <v>10370</v>
      </c>
      <c r="B1730" s="158">
        <v>0.94159999999999999</v>
      </c>
      <c r="C1730" s="158" t="s">
        <v>84</v>
      </c>
      <c r="D1730" s="158" t="s">
        <v>84</v>
      </c>
      <c r="E1730" s="158">
        <v>0.97919999999999996</v>
      </c>
      <c r="F1730" s="158">
        <v>0.95450000000000002</v>
      </c>
      <c r="G1730" s="158" t="s">
        <v>84</v>
      </c>
      <c r="H1730" s="158">
        <v>0.73060000000000003</v>
      </c>
      <c r="I1730" s="158" t="s">
        <v>84</v>
      </c>
      <c r="J1730" s="158"/>
      <c r="K1730" s="158"/>
      <c r="L1730" s="158"/>
      <c r="M1730" s="158">
        <v>0.92249999999999999</v>
      </c>
      <c r="N1730" s="158">
        <v>0.95599999999999996</v>
      </c>
      <c r="O1730" s="158" t="s">
        <v>84</v>
      </c>
      <c r="P1730" s="158" t="s">
        <v>84</v>
      </c>
      <c r="Q1730" s="158" t="s">
        <v>84</v>
      </c>
      <c r="R1730" s="158" t="s">
        <v>84</v>
      </c>
      <c r="S1730" s="158">
        <v>0.95489999999999997</v>
      </c>
      <c r="T1730" s="158">
        <v>0.99050000000000005</v>
      </c>
      <c r="U1730" s="158">
        <v>0.9143</v>
      </c>
      <c r="V1730" s="158">
        <v>0.97599999999999998</v>
      </c>
      <c r="W1730" s="158" t="s">
        <v>84</v>
      </c>
      <c r="X1730" s="158" t="s">
        <v>84</v>
      </c>
      <c r="Y1730" s="158">
        <v>0.63619999999999999</v>
      </c>
      <c r="Z1730" s="158">
        <v>0.80420000000000003</v>
      </c>
      <c r="AA1730" s="158" t="s">
        <v>84</v>
      </c>
      <c r="AB1730" s="158" t="s">
        <v>84</v>
      </c>
      <c r="AC1730" s="158"/>
      <c r="AD1730" s="181">
        <v>1018</v>
      </c>
      <c r="AE1730" s="181" t="s">
        <v>84</v>
      </c>
      <c r="AF1730" s="181" t="s">
        <v>84</v>
      </c>
      <c r="AG1730" s="181">
        <v>518</v>
      </c>
      <c r="AH1730" s="181">
        <v>274</v>
      </c>
      <c r="AI1730" s="181" t="s">
        <v>84</v>
      </c>
      <c r="AJ1730" s="181">
        <v>124</v>
      </c>
      <c r="AK1730" s="181" t="s">
        <v>84</v>
      </c>
      <c r="AL1730" s="181">
        <v>168</v>
      </c>
    </row>
    <row r="1731" spans="1:38" x14ac:dyDescent="0.25">
      <c r="A1731" s="159" t="s">
        <v>10371</v>
      </c>
      <c r="B1731" s="158">
        <v>0.9325</v>
      </c>
      <c r="C1731" s="158" t="s">
        <v>84</v>
      </c>
      <c r="D1731" s="158" t="s">
        <v>84</v>
      </c>
      <c r="E1731" s="158">
        <v>0.9627</v>
      </c>
      <c r="F1731" s="158">
        <v>0.9748</v>
      </c>
      <c r="G1731" s="158" t="s">
        <v>84</v>
      </c>
      <c r="H1731" s="158">
        <v>0.74180000000000001</v>
      </c>
      <c r="I1731" s="158" t="s">
        <v>84</v>
      </c>
      <c r="J1731" s="158"/>
      <c r="K1731" s="158"/>
      <c r="L1731" s="158"/>
      <c r="M1731" s="158">
        <v>0.91149999999999998</v>
      </c>
      <c r="N1731" s="158">
        <v>0.94869999999999999</v>
      </c>
      <c r="O1731" s="158" t="s">
        <v>84</v>
      </c>
      <c r="P1731" s="158" t="s">
        <v>84</v>
      </c>
      <c r="Q1731" s="158" t="s">
        <v>84</v>
      </c>
      <c r="R1731" s="158" t="s">
        <v>84</v>
      </c>
      <c r="S1731" s="158">
        <v>0.93430000000000002</v>
      </c>
      <c r="T1731" s="158">
        <v>0.97899999999999998</v>
      </c>
      <c r="U1731" s="158">
        <v>0.92959999999999998</v>
      </c>
      <c r="V1731" s="158">
        <v>0.99109999999999998</v>
      </c>
      <c r="W1731" s="158" t="s">
        <v>84</v>
      </c>
      <c r="X1731" s="158" t="s">
        <v>84</v>
      </c>
      <c r="Y1731" s="158">
        <v>0.65700000000000003</v>
      </c>
      <c r="Z1731" s="158">
        <v>0.80859999999999999</v>
      </c>
      <c r="AA1731" s="158" t="s">
        <v>84</v>
      </c>
      <c r="AB1731" s="158" t="s">
        <v>84</v>
      </c>
      <c r="AC1731" s="158"/>
      <c r="AD1731" s="181">
        <v>965</v>
      </c>
      <c r="AE1731" s="181" t="s">
        <v>84</v>
      </c>
      <c r="AF1731" s="181" t="s">
        <v>84</v>
      </c>
      <c r="AG1731" s="181">
        <v>480</v>
      </c>
      <c r="AH1731" s="181">
        <v>263</v>
      </c>
      <c r="AI1731" s="181" t="s">
        <v>84</v>
      </c>
      <c r="AJ1731" s="181">
        <v>148</v>
      </c>
      <c r="AK1731" s="181" t="s">
        <v>84</v>
      </c>
      <c r="AL1731" s="181">
        <v>177</v>
      </c>
    </row>
    <row r="1732" spans="1:38" x14ac:dyDescent="0.25">
      <c r="A1732" s="159" t="s">
        <v>10372</v>
      </c>
      <c r="B1732" s="158">
        <v>0.89690000000000003</v>
      </c>
      <c r="C1732" s="158" t="s">
        <v>84</v>
      </c>
      <c r="D1732" s="158" t="s">
        <v>84</v>
      </c>
      <c r="E1732" s="158">
        <v>0.95379999999999998</v>
      </c>
      <c r="F1732" s="158">
        <v>0.96140000000000003</v>
      </c>
      <c r="G1732" s="158" t="s">
        <v>84</v>
      </c>
      <c r="H1732" s="158">
        <v>0.62790000000000001</v>
      </c>
      <c r="I1732" s="158" t="s">
        <v>84</v>
      </c>
      <c r="J1732" s="158"/>
      <c r="K1732" s="158"/>
      <c r="L1732" s="158"/>
      <c r="M1732" s="158">
        <v>0.87060000000000004</v>
      </c>
      <c r="N1732" s="158">
        <v>0.91810000000000003</v>
      </c>
      <c r="O1732" s="158" t="s">
        <v>84</v>
      </c>
      <c r="P1732" s="158" t="s">
        <v>84</v>
      </c>
      <c r="Q1732" s="158" t="s">
        <v>84</v>
      </c>
      <c r="R1732" s="158" t="s">
        <v>84</v>
      </c>
      <c r="S1732" s="158">
        <v>0.91979999999999995</v>
      </c>
      <c r="T1732" s="158">
        <v>0.97360000000000002</v>
      </c>
      <c r="U1732" s="158">
        <v>0.9123</v>
      </c>
      <c r="V1732" s="158">
        <v>0.98329999999999995</v>
      </c>
      <c r="W1732" s="158" t="s">
        <v>84</v>
      </c>
      <c r="X1732" s="158" t="s">
        <v>84</v>
      </c>
      <c r="Y1732" s="158">
        <v>0.53510000000000002</v>
      </c>
      <c r="Z1732" s="158">
        <v>0.70730000000000004</v>
      </c>
      <c r="AA1732" s="158" t="s">
        <v>84</v>
      </c>
      <c r="AB1732" s="158" t="s">
        <v>84</v>
      </c>
      <c r="AC1732" s="158"/>
      <c r="AD1732" s="181">
        <v>792</v>
      </c>
      <c r="AE1732" s="181" t="s">
        <v>84</v>
      </c>
      <c r="AF1732" s="181" t="s">
        <v>84</v>
      </c>
      <c r="AG1732" s="181">
        <v>383</v>
      </c>
      <c r="AH1732" s="181">
        <v>216</v>
      </c>
      <c r="AI1732" s="181" t="s">
        <v>84</v>
      </c>
      <c r="AJ1732" s="181">
        <v>135</v>
      </c>
      <c r="AK1732" s="181" t="s">
        <v>84</v>
      </c>
      <c r="AL1732" s="181">
        <v>208</v>
      </c>
    </row>
    <row r="1733" spans="1:38" x14ac:dyDescent="0.25">
      <c r="A1733" s="159" t="s">
        <v>10373</v>
      </c>
      <c r="B1733" s="158">
        <v>0.94410000000000005</v>
      </c>
      <c r="C1733" s="158" t="s">
        <v>84</v>
      </c>
      <c r="D1733" s="158" t="s">
        <v>84</v>
      </c>
      <c r="E1733" s="158">
        <v>0.96830000000000005</v>
      </c>
      <c r="F1733" s="158">
        <v>0.95920000000000005</v>
      </c>
      <c r="G1733" s="158" t="s">
        <v>84</v>
      </c>
      <c r="H1733" s="158">
        <v>0.82279999999999998</v>
      </c>
      <c r="I1733" s="158" t="s">
        <v>84</v>
      </c>
      <c r="J1733" s="158"/>
      <c r="K1733" s="158"/>
      <c r="L1733" s="158"/>
      <c r="M1733" s="158">
        <v>0.92449999999999999</v>
      </c>
      <c r="N1733" s="158">
        <v>0.9587</v>
      </c>
      <c r="O1733" s="158" t="s">
        <v>84</v>
      </c>
      <c r="P1733" s="158" t="s">
        <v>84</v>
      </c>
      <c r="Q1733" s="158" t="s">
        <v>84</v>
      </c>
      <c r="R1733" s="158" t="s">
        <v>84</v>
      </c>
      <c r="S1733" s="158">
        <v>0.93910000000000005</v>
      </c>
      <c r="T1733" s="158">
        <v>0.98360000000000003</v>
      </c>
      <c r="U1733" s="158">
        <v>0.92120000000000002</v>
      </c>
      <c r="V1733" s="158">
        <v>0.97909999999999997</v>
      </c>
      <c r="W1733" s="158" t="s">
        <v>84</v>
      </c>
      <c r="X1733" s="158" t="s">
        <v>84</v>
      </c>
      <c r="Y1733" s="158">
        <v>0.73729999999999996</v>
      </c>
      <c r="Z1733" s="158">
        <v>0.88270000000000004</v>
      </c>
      <c r="AA1733" s="158" t="s">
        <v>84</v>
      </c>
      <c r="AB1733" s="158" t="s">
        <v>84</v>
      </c>
      <c r="AC1733" s="158"/>
      <c r="AD1733" s="181">
        <v>971</v>
      </c>
      <c r="AE1733" s="181" t="s">
        <v>84</v>
      </c>
      <c r="AF1733" s="181" t="s">
        <v>84</v>
      </c>
      <c r="AG1733" s="181">
        <v>426</v>
      </c>
      <c r="AH1733" s="181">
        <v>285</v>
      </c>
      <c r="AI1733" s="181" t="s">
        <v>84</v>
      </c>
      <c r="AJ1733" s="181">
        <v>133</v>
      </c>
      <c r="AK1733" s="181" t="s">
        <v>84</v>
      </c>
      <c r="AL1733" s="181">
        <v>144</v>
      </c>
    </row>
    <row r="1734" spans="1:38" x14ac:dyDescent="0.25">
      <c r="A1734" s="159" t="s">
        <v>10374</v>
      </c>
      <c r="B1734" s="158">
        <v>0.92479999999999996</v>
      </c>
      <c r="C1734" s="158" t="s">
        <v>84</v>
      </c>
      <c r="D1734" s="158" t="s">
        <v>84</v>
      </c>
      <c r="E1734" s="158">
        <v>0.97870000000000001</v>
      </c>
      <c r="F1734" s="158">
        <v>0.94279999999999997</v>
      </c>
      <c r="G1734" s="158" t="s">
        <v>84</v>
      </c>
      <c r="H1734" s="158">
        <v>0.76900000000000002</v>
      </c>
      <c r="I1734" s="158" t="s">
        <v>84</v>
      </c>
      <c r="J1734" s="158"/>
      <c r="K1734" s="158"/>
      <c r="L1734" s="158"/>
      <c r="M1734" s="158">
        <v>0.8972</v>
      </c>
      <c r="N1734" s="158">
        <v>0.94520000000000004</v>
      </c>
      <c r="O1734" s="158" t="s">
        <v>84</v>
      </c>
      <c r="P1734" s="158" t="s">
        <v>84</v>
      </c>
      <c r="Q1734" s="158" t="s">
        <v>84</v>
      </c>
      <c r="R1734" s="158" t="s">
        <v>84</v>
      </c>
      <c r="S1734" s="158">
        <v>0.93689999999999996</v>
      </c>
      <c r="T1734" s="158">
        <v>0.9929</v>
      </c>
      <c r="U1734" s="158">
        <v>0.88680000000000003</v>
      </c>
      <c r="V1734" s="158">
        <v>0.97150000000000003</v>
      </c>
      <c r="W1734" s="158" t="s">
        <v>84</v>
      </c>
      <c r="X1734" s="158" t="s">
        <v>84</v>
      </c>
      <c r="Y1734" s="158">
        <v>0.67420000000000002</v>
      </c>
      <c r="Z1734" s="158">
        <v>0.83950000000000002</v>
      </c>
      <c r="AA1734" s="158" t="s">
        <v>84</v>
      </c>
      <c r="AB1734" s="158" t="s">
        <v>84</v>
      </c>
      <c r="AC1734" s="158"/>
      <c r="AD1734" s="181">
        <v>652</v>
      </c>
      <c r="AE1734" s="181" t="s">
        <v>84</v>
      </c>
      <c r="AF1734" s="181" t="s">
        <v>84</v>
      </c>
      <c r="AG1734" s="181">
        <v>310</v>
      </c>
      <c r="AH1734" s="181">
        <v>181</v>
      </c>
      <c r="AI1734" s="181" t="s">
        <v>84</v>
      </c>
      <c r="AJ1734" s="181">
        <v>124</v>
      </c>
      <c r="AK1734" s="181" t="s">
        <v>84</v>
      </c>
      <c r="AL1734" s="181">
        <v>133</v>
      </c>
    </row>
    <row r="1735" spans="1:38" x14ac:dyDescent="0.25">
      <c r="A1735" s="159" t="s">
        <v>10375</v>
      </c>
      <c r="B1735" s="158">
        <v>0.93520000000000003</v>
      </c>
      <c r="C1735" s="158" t="s">
        <v>84</v>
      </c>
      <c r="D1735" s="158" t="s">
        <v>84</v>
      </c>
      <c r="E1735" s="158">
        <v>0.97950000000000004</v>
      </c>
      <c r="F1735" s="158">
        <v>0.93989999999999996</v>
      </c>
      <c r="G1735" s="158" t="s">
        <v>84</v>
      </c>
      <c r="H1735" s="158">
        <v>0.70569999999999999</v>
      </c>
      <c r="I1735" s="158" t="s">
        <v>84</v>
      </c>
      <c r="J1735" s="158"/>
      <c r="K1735" s="158"/>
      <c r="L1735" s="158"/>
      <c r="M1735" s="158">
        <v>0.91369999999999996</v>
      </c>
      <c r="N1735" s="158">
        <v>0.95140000000000002</v>
      </c>
      <c r="O1735" s="158" t="s">
        <v>84</v>
      </c>
      <c r="P1735" s="158" t="s">
        <v>84</v>
      </c>
      <c r="Q1735" s="158" t="s">
        <v>84</v>
      </c>
      <c r="R1735" s="158" t="s">
        <v>84</v>
      </c>
      <c r="S1735" s="158">
        <v>0.95</v>
      </c>
      <c r="T1735" s="158">
        <v>0.99160000000000004</v>
      </c>
      <c r="U1735" s="158">
        <v>0.89319999999999999</v>
      </c>
      <c r="V1735" s="158">
        <v>0.96660000000000001</v>
      </c>
      <c r="W1735" s="158" t="s">
        <v>84</v>
      </c>
      <c r="X1735" s="158" t="s">
        <v>84</v>
      </c>
      <c r="Y1735" s="158">
        <v>0.60580000000000001</v>
      </c>
      <c r="Z1735" s="158">
        <v>0.78469999999999995</v>
      </c>
      <c r="AA1735" s="158" t="s">
        <v>84</v>
      </c>
      <c r="AB1735" s="158" t="s">
        <v>84</v>
      </c>
      <c r="AC1735" s="158"/>
      <c r="AD1735" s="181">
        <v>1018</v>
      </c>
      <c r="AE1735" s="181" t="s">
        <v>84</v>
      </c>
      <c r="AF1735" s="181" t="s">
        <v>84</v>
      </c>
      <c r="AG1735" s="181">
        <v>518</v>
      </c>
      <c r="AH1735" s="181">
        <v>274</v>
      </c>
      <c r="AI1735" s="181" t="s">
        <v>84</v>
      </c>
      <c r="AJ1735" s="181">
        <v>124</v>
      </c>
      <c r="AK1735" s="181" t="s">
        <v>84</v>
      </c>
      <c r="AL1735" s="181">
        <v>168</v>
      </c>
    </row>
    <row r="1736" spans="1:38" x14ac:dyDescent="0.25">
      <c r="A1736" s="159" t="s">
        <v>10376</v>
      </c>
      <c r="B1736" s="158">
        <v>0.93079999999999996</v>
      </c>
      <c r="C1736" s="158" t="s">
        <v>84</v>
      </c>
      <c r="D1736" s="158" t="s">
        <v>84</v>
      </c>
      <c r="E1736" s="158">
        <v>0.96730000000000005</v>
      </c>
      <c r="F1736" s="158">
        <v>0.97970000000000002</v>
      </c>
      <c r="G1736" s="158" t="s">
        <v>84</v>
      </c>
      <c r="H1736" s="158">
        <v>0.70389999999999997</v>
      </c>
      <c r="I1736" s="158" t="s">
        <v>84</v>
      </c>
      <c r="J1736" s="158"/>
      <c r="K1736" s="158"/>
      <c r="L1736" s="158"/>
      <c r="M1736" s="158">
        <v>0.90769999999999995</v>
      </c>
      <c r="N1736" s="158">
        <v>0.94840000000000002</v>
      </c>
      <c r="O1736" s="158" t="s">
        <v>84</v>
      </c>
      <c r="P1736" s="158" t="s">
        <v>84</v>
      </c>
      <c r="Q1736" s="158" t="s">
        <v>84</v>
      </c>
      <c r="R1736" s="158" t="s">
        <v>84</v>
      </c>
      <c r="S1736" s="158">
        <v>0.93510000000000004</v>
      </c>
      <c r="T1736" s="158">
        <v>0.98370000000000002</v>
      </c>
      <c r="U1736" s="158">
        <v>0.91339999999999999</v>
      </c>
      <c r="V1736" s="158">
        <v>0.99539999999999995</v>
      </c>
      <c r="W1736" s="158" t="s">
        <v>84</v>
      </c>
      <c r="X1736" s="158" t="s">
        <v>84</v>
      </c>
      <c r="Y1736" s="158">
        <v>0.61240000000000006</v>
      </c>
      <c r="Z1736" s="158">
        <v>0.77769999999999995</v>
      </c>
      <c r="AA1736" s="158" t="s">
        <v>84</v>
      </c>
      <c r="AB1736" s="158" t="s">
        <v>84</v>
      </c>
      <c r="AC1736" s="158"/>
      <c r="AD1736" s="181">
        <v>965</v>
      </c>
      <c r="AE1736" s="181" t="s">
        <v>84</v>
      </c>
      <c r="AF1736" s="181" t="s">
        <v>84</v>
      </c>
      <c r="AG1736" s="181">
        <v>480</v>
      </c>
      <c r="AH1736" s="181">
        <v>263</v>
      </c>
      <c r="AI1736" s="181" t="s">
        <v>84</v>
      </c>
      <c r="AJ1736" s="181">
        <v>148</v>
      </c>
      <c r="AK1736" s="181" t="s">
        <v>84</v>
      </c>
      <c r="AL1736" s="181">
        <v>177</v>
      </c>
    </row>
    <row r="1737" spans="1:38" x14ac:dyDescent="0.25">
      <c r="A1737" s="159" t="s">
        <v>10377</v>
      </c>
      <c r="B1737" s="158">
        <v>0.88449999999999995</v>
      </c>
      <c r="C1737" s="158" t="s">
        <v>84</v>
      </c>
      <c r="D1737" s="158" t="s">
        <v>84</v>
      </c>
      <c r="E1737" s="158">
        <v>0.96089999999999998</v>
      </c>
      <c r="F1737" s="158">
        <v>0.94630000000000003</v>
      </c>
      <c r="G1737" s="158" t="s">
        <v>84</v>
      </c>
      <c r="H1737" s="158">
        <v>0.55500000000000005</v>
      </c>
      <c r="I1737" s="158" t="s">
        <v>84</v>
      </c>
      <c r="J1737" s="158"/>
      <c r="K1737" s="158"/>
      <c r="L1737" s="158"/>
      <c r="M1737" s="158">
        <v>0.85540000000000005</v>
      </c>
      <c r="N1737" s="158">
        <v>0.90800000000000003</v>
      </c>
      <c r="O1737" s="158" t="s">
        <v>84</v>
      </c>
      <c r="P1737" s="158" t="s">
        <v>84</v>
      </c>
      <c r="Q1737" s="158" t="s">
        <v>84</v>
      </c>
      <c r="R1737" s="158" t="s">
        <v>84</v>
      </c>
      <c r="S1737" s="158">
        <v>0.92330000000000001</v>
      </c>
      <c r="T1737" s="158">
        <v>0.98029999999999995</v>
      </c>
      <c r="U1737" s="158">
        <v>0.8891</v>
      </c>
      <c r="V1737" s="158">
        <v>0.97440000000000004</v>
      </c>
      <c r="W1737" s="158" t="s">
        <v>84</v>
      </c>
      <c r="X1737" s="158" t="s">
        <v>84</v>
      </c>
      <c r="Y1737" s="158">
        <v>0.45689999999999997</v>
      </c>
      <c r="Z1737" s="158">
        <v>0.64239999999999997</v>
      </c>
      <c r="AA1737" s="158" t="s">
        <v>84</v>
      </c>
      <c r="AB1737" s="158" t="s">
        <v>84</v>
      </c>
      <c r="AC1737" s="158"/>
      <c r="AD1737" s="181">
        <v>792</v>
      </c>
      <c r="AE1737" s="181" t="s">
        <v>84</v>
      </c>
      <c r="AF1737" s="181" t="s">
        <v>84</v>
      </c>
      <c r="AG1737" s="181">
        <v>383</v>
      </c>
      <c r="AH1737" s="181">
        <v>216</v>
      </c>
      <c r="AI1737" s="181" t="s">
        <v>84</v>
      </c>
      <c r="AJ1737" s="181">
        <v>135</v>
      </c>
      <c r="AK1737" s="181" t="s">
        <v>84</v>
      </c>
      <c r="AL1737" s="181">
        <v>208</v>
      </c>
    </row>
    <row r="1738" spans="1:38" x14ac:dyDescent="0.25">
      <c r="A1738" s="159" t="s">
        <v>10378</v>
      </c>
      <c r="B1738" s="158">
        <v>0.93779999999999997</v>
      </c>
      <c r="C1738" s="158" t="s">
        <v>84</v>
      </c>
      <c r="D1738" s="158" t="s">
        <v>84</v>
      </c>
      <c r="E1738" s="158">
        <v>0.96989999999999998</v>
      </c>
      <c r="F1738" s="158">
        <v>0.96250000000000002</v>
      </c>
      <c r="G1738" s="158" t="s">
        <v>84</v>
      </c>
      <c r="H1738" s="158">
        <v>0.79269999999999996</v>
      </c>
      <c r="I1738" s="158" t="s">
        <v>84</v>
      </c>
      <c r="J1738" s="158"/>
      <c r="K1738" s="158"/>
      <c r="L1738" s="158"/>
      <c r="M1738" s="158">
        <v>0.91569999999999996</v>
      </c>
      <c r="N1738" s="158">
        <v>0.95420000000000005</v>
      </c>
      <c r="O1738" s="158" t="s">
        <v>84</v>
      </c>
      <c r="P1738" s="158" t="s">
        <v>84</v>
      </c>
      <c r="Q1738" s="158" t="s">
        <v>84</v>
      </c>
      <c r="R1738" s="158" t="s">
        <v>84</v>
      </c>
      <c r="S1738" s="158">
        <v>0.93630000000000002</v>
      </c>
      <c r="T1738" s="158">
        <v>0.9859</v>
      </c>
      <c r="U1738" s="158">
        <v>0.92069999999999996</v>
      </c>
      <c r="V1738" s="158">
        <v>0.98250000000000004</v>
      </c>
      <c r="W1738" s="158" t="s">
        <v>84</v>
      </c>
      <c r="X1738" s="158" t="s">
        <v>84</v>
      </c>
      <c r="Y1738" s="158">
        <v>0.69940000000000002</v>
      </c>
      <c r="Z1738" s="158">
        <v>0.8599</v>
      </c>
      <c r="AA1738" s="158" t="s">
        <v>84</v>
      </c>
      <c r="AB1738" s="158" t="s">
        <v>84</v>
      </c>
      <c r="AC1738" s="158"/>
      <c r="AD1738" s="181">
        <v>971</v>
      </c>
      <c r="AE1738" s="181" t="s">
        <v>84</v>
      </c>
      <c r="AF1738" s="181" t="s">
        <v>84</v>
      </c>
      <c r="AG1738" s="181">
        <v>426</v>
      </c>
      <c r="AH1738" s="181">
        <v>285</v>
      </c>
      <c r="AI1738" s="181" t="s">
        <v>84</v>
      </c>
      <c r="AJ1738" s="181">
        <v>133</v>
      </c>
      <c r="AK1738" s="181" t="s">
        <v>84</v>
      </c>
      <c r="AL1738" s="181">
        <v>144</v>
      </c>
    </row>
    <row r="1739" spans="1:38" x14ac:dyDescent="0.25">
      <c r="A1739" s="159" t="s">
        <v>10379</v>
      </c>
      <c r="B1739" s="158">
        <v>0.91400000000000003</v>
      </c>
      <c r="C1739" s="158" t="s">
        <v>84</v>
      </c>
      <c r="D1739" s="158" t="s">
        <v>84</v>
      </c>
      <c r="E1739" s="158">
        <v>0.97809999999999997</v>
      </c>
      <c r="F1739" s="158">
        <v>0.94530000000000003</v>
      </c>
      <c r="G1739" s="158" t="s">
        <v>84</v>
      </c>
      <c r="H1739" s="158">
        <v>0.71760000000000002</v>
      </c>
      <c r="I1739" s="158" t="s">
        <v>84</v>
      </c>
      <c r="J1739" s="158"/>
      <c r="K1739" s="158"/>
      <c r="L1739" s="158"/>
      <c r="M1739" s="158">
        <v>0.8821</v>
      </c>
      <c r="N1739" s="158">
        <v>0.9375</v>
      </c>
      <c r="O1739" s="158" t="s">
        <v>84</v>
      </c>
      <c r="P1739" s="158" t="s">
        <v>84</v>
      </c>
      <c r="Q1739" s="158" t="s">
        <v>84</v>
      </c>
      <c r="R1739" s="158" t="s">
        <v>84</v>
      </c>
      <c r="S1739" s="158">
        <v>0.92179999999999995</v>
      </c>
      <c r="T1739" s="158">
        <v>0.99399999999999999</v>
      </c>
      <c r="U1739" s="158">
        <v>0.88370000000000004</v>
      </c>
      <c r="V1739" s="158">
        <v>0.9748</v>
      </c>
      <c r="W1739" s="158" t="s">
        <v>84</v>
      </c>
      <c r="X1739" s="158" t="s">
        <v>84</v>
      </c>
      <c r="Y1739" s="158">
        <v>0.61129999999999995</v>
      </c>
      <c r="Z1739" s="158">
        <v>0.79959999999999998</v>
      </c>
      <c r="AA1739" s="158" t="s">
        <v>84</v>
      </c>
      <c r="AB1739" s="158" t="s">
        <v>84</v>
      </c>
      <c r="AC1739" s="158"/>
      <c r="AD1739" s="181">
        <v>652</v>
      </c>
      <c r="AE1739" s="181" t="s">
        <v>84</v>
      </c>
      <c r="AF1739" s="181" t="s">
        <v>84</v>
      </c>
      <c r="AG1739" s="181">
        <v>310</v>
      </c>
      <c r="AH1739" s="181">
        <v>181</v>
      </c>
      <c r="AI1739" s="181" t="s">
        <v>84</v>
      </c>
      <c r="AJ1739" s="181">
        <v>124</v>
      </c>
      <c r="AK1739" s="181" t="s">
        <v>84</v>
      </c>
      <c r="AL1739" s="181">
        <v>133</v>
      </c>
    </row>
    <row r="1740" spans="1:38" x14ac:dyDescent="0.25">
      <c r="A1740" s="159" t="s">
        <v>10380</v>
      </c>
      <c r="B1740" s="158">
        <v>0.97250000000000003</v>
      </c>
      <c r="C1740" s="158" t="s">
        <v>84</v>
      </c>
      <c r="D1740" s="158" t="s">
        <v>84</v>
      </c>
      <c r="E1740" s="158">
        <v>0.99209999999999998</v>
      </c>
      <c r="F1740" s="158">
        <v>0.97619999999999996</v>
      </c>
      <c r="G1740" s="158" t="s">
        <v>84</v>
      </c>
      <c r="H1740" s="158">
        <v>0.86670000000000003</v>
      </c>
      <c r="I1740" s="158" t="s">
        <v>84</v>
      </c>
      <c r="J1740" s="158"/>
      <c r="K1740" s="158"/>
      <c r="L1740" s="158"/>
      <c r="M1740" s="158">
        <v>0.95979999999999999</v>
      </c>
      <c r="N1740" s="158">
        <v>0.98119999999999996</v>
      </c>
      <c r="O1740" s="158" t="s">
        <v>84</v>
      </c>
      <c r="P1740" s="158" t="s">
        <v>84</v>
      </c>
      <c r="Q1740" s="158" t="s">
        <v>84</v>
      </c>
      <c r="R1740" s="158" t="s">
        <v>84</v>
      </c>
      <c r="S1740" s="158">
        <v>0.97709999999999997</v>
      </c>
      <c r="T1740" s="158">
        <v>0.99729999999999996</v>
      </c>
      <c r="U1740" s="158">
        <v>0.94799999999999995</v>
      </c>
      <c r="V1740" s="158">
        <v>0.98919999999999997</v>
      </c>
      <c r="W1740" s="158" t="s">
        <v>84</v>
      </c>
      <c r="X1740" s="158" t="s">
        <v>84</v>
      </c>
      <c r="Y1740" s="158">
        <v>0.79139999999999999</v>
      </c>
      <c r="Z1740" s="158">
        <v>0.9163</v>
      </c>
      <c r="AA1740" s="158" t="s">
        <v>84</v>
      </c>
      <c r="AB1740" s="158" t="s">
        <v>84</v>
      </c>
      <c r="AC1740" s="158"/>
      <c r="AD1740" s="181">
        <v>1018</v>
      </c>
      <c r="AE1740" s="181" t="s">
        <v>84</v>
      </c>
      <c r="AF1740" s="181" t="s">
        <v>84</v>
      </c>
      <c r="AG1740" s="181">
        <v>518</v>
      </c>
      <c r="AH1740" s="181">
        <v>274</v>
      </c>
      <c r="AI1740" s="181" t="s">
        <v>84</v>
      </c>
      <c r="AJ1740" s="181">
        <v>124</v>
      </c>
      <c r="AK1740" s="181" t="s">
        <v>84</v>
      </c>
      <c r="AL1740" s="181">
        <v>168</v>
      </c>
    </row>
    <row r="1741" spans="1:38" x14ac:dyDescent="0.25">
      <c r="A1741" s="159" t="s">
        <v>10381</v>
      </c>
      <c r="B1741" s="158">
        <v>0.96919999999999995</v>
      </c>
      <c r="C1741" s="158" t="s">
        <v>84</v>
      </c>
      <c r="D1741" s="158" t="s">
        <v>84</v>
      </c>
      <c r="E1741" s="158">
        <v>0.98960000000000004</v>
      </c>
      <c r="F1741" s="158">
        <v>0.98340000000000005</v>
      </c>
      <c r="G1741" s="158" t="s">
        <v>84</v>
      </c>
      <c r="H1741" s="158">
        <v>0.8619</v>
      </c>
      <c r="I1741" s="158" t="s">
        <v>84</v>
      </c>
      <c r="J1741" s="158"/>
      <c r="K1741" s="158"/>
      <c r="L1741" s="158"/>
      <c r="M1741" s="158">
        <v>0.95550000000000002</v>
      </c>
      <c r="N1741" s="158">
        <v>0.97870000000000001</v>
      </c>
      <c r="O1741" s="158" t="s">
        <v>84</v>
      </c>
      <c r="P1741" s="158" t="s">
        <v>84</v>
      </c>
      <c r="Q1741" s="158" t="s">
        <v>84</v>
      </c>
      <c r="R1741" s="158" t="s">
        <v>84</v>
      </c>
      <c r="S1741" s="158">
        <v>0.97289999999999999</v>
      </c>
      <c r="T1741" s="158">
        <v>0.99609999999999999</v>
      </c>
      <c r="U1741" s="158">
        <v>0.95530000000000004</v>
      </c>
      <c r="V1741" s="158">
        <v>0.99390000000000001</v>
      </c>
      <c r="W1741" s="158" t="s">
        <v>84</v>
      </c>
      <c r="X1741" s="158" t="s">
        <v>84</v>
      </c>
      <c r="Y1741" s="158">
        <v>0.79359999999999997</v>
      </c>
      <c r="Z1741" s="158">
        <v>0.90890000000000004</v>
      </c>
      <c r="AA1741" s="158" t="s">
        <v>84</v>
      </c>
      <c r="AB1741" s="158" t="s">
        <v>84</v>
      </c>
      <c r="AC1741" s="158"/>
      <c r="AD1741" s="181">
        <v>965</v>
      </c>
      <c r="AE1741" s="181" t="s">
        <v>84</v>
      </c>
      <c r="AF1741" s="181" t="s">
        <v>84</v>
      </c>
      <c r="AG1741" s="181">
        <v>480</v>
      </c>
      <c r="AH1741" s="181">
        <v>263</v>
      </c>
      <c r="AI1741" s="181" t="s">
        <v>84</v>
      </c>
      <c r="AJ1741" s="181">
        <v>148</v>
      </c>
      <c r="AK1741" s="181" t="s">
        <v>84</v>
      </c>
      <c r="AL1741" s="181">
        <v>177</v>
      </c>
    </row>
    <row r="1742" spans="1:38" x14ac:dyDescent="0.25">
      <c r="A1742" s="159" t="s">
        <v>10382</v>
      </c>
      <c r="B1742" s="158">
        <v>0.95320000000000005</v>
      </c>
      <c r="C1742" s="158" t="s">
        <v>84</v>
      </c>
      <c r="D1742" s="158" t="s">
        <v>84</v>
      </c>
      <c r="E1742" s="158">
        <v>0.98399999999999999</v>
      </c>
      <c r="F1742" s="158">
        <v>0.9839</v>
      </c>
      <c r="G1742" s="158" t="s">
        <v>84</v>
      </c>
      <c r="H1742" s="158">
        <v>0.81810000000000005</v>
      </c>
      <c r="I1742" s="158" t="s">
        <v>84</v>
      </c>
      <c r="J1742" s="158"/>
      <c r="K1742" s="158"/>
      <c r="L1742" s="158"/>
      <c r="M1742" s="158">
        <v>0.93540000000000001</v>
      </c>
      <c r="N1742" s="158">
        <v>0.96609999999999996</v>
      </c>
      <c r="O1742" s="158" t="s">
        <v>84</v>
      </c>
      <c r="P1742" s="158" t="s">
        <v>84</v>
      </c>
      <c r="Q1742" s="158" t="s">
        <v>84</v>
      </c>
      <c r="R1742" s="158" t="s">
        <v>84</v>
      </c>
      <c r="S1742" s="158">
        <v>0.96299999999999997</v>
      </c>
      <c r="T1742" s="158">
        <v>0.99309999999999998</v>
      </c>
      <c r="U1742" s="158">
        <v>0.95099999999999996</v>
      </c>
      <c r="V1742" s="158">
        <v>0.99470000000000003</v>
      </c>
      <c r="W1742" s="158" t="s">
        <v>84</v>
      </c>
      <c r="X1742" s="158" t="s">
        <v>84</v>
      </c>
      <c r="Y1742" s="158">
        <v>0.74080000000000001</v>
      </c>
      <c r="Z1742" s="158">
        <v>0.87419999999999998</v>
      </c>
      <c r="AA1742" s="158" t="s">
        <v>84</v>
      </c>
      <c r="AB1742" s="158" t="s">
        <v>84</v>
      </c>
      <c r="AC1742" s="158"/>
      <c r="AD1742" s="181">
        <v>792</v>
      </c>
      <c r="AE1742" s="181" t="s">
        <v>84</v>
      </c>
      <c r="AF1742" s="181" t="s">
        <v>84</v>
      </c>
      <c r="AG1742" s="181">
        <v>383</v>
      </c>
      <c r="AH1742" s="181">
        <v>216</v>
      </c>
      <c r="AI1742" s="181" t="s">
        <v>84</v>
      </c>
      <c r="AJ1742" s="181">
        <v>135</v>
      </c>
      <c r="AK1742" s="181" t="s">
        <v>84</v>
      </c>
      <c r="AL1742" s="181">
        <v>208</v>
      </c>
    </row>
    <row r="1743" spans="1:38" x14ac:dyDescent="0.25">
      <c r="A1743" s="159" t="s">
        <v>10383</v>
      </c>
      <c r="B1743" s="158">
        <v>0.97099999999999997</v>
      </c>
      <c r="C1743" s="158" t="s">
        <v>84</v>
      </c>
      <c r="D1743" s="158" t="s">
        <v>84</v>
      </c>
      <c r="E1743" s="158">
        <v>0.99</v>
      </c>
      <c r="F1743" s="158">
        <v>0.97719999999999996</v>
      </c>
      <c r="G1743" s="158" t="s">
        <v>84</v>
      </c>
      <c r="H1743" s="158">
        <v>0.89790000000000003</v>
      </c>
      <c r="I1743" s="158" t="s">
        <v>84</v>
      </c>
      <c r="J1743" s="158"/>
      <c r="K1743" s="158"/>
      <c r="L1743" s="158"/>
      <c r="M1743" s="158">
        <v>0.95779999999999998</v>
      </c>
      <c r="N1743" s="158">
        <v>0.98019999999999996</v>
      </c>
      <c r="O1743" s="158" t="s">
        <v>84</v>
      </c>
      <c r="P1743" s="158" t="s">
        <v>84</v>
      </c>
      <c r="Q1743" s="158" t="s">
        <v>84</v>
      </c>
      <c r="R1743" s="158" t="s">
        <v>84</v>
      </c>
      <c r="S1743" s="158">
        <v>0.97219999999999995</v>
      </c>
      <c r="T1743" s="158">
        <v>0.99639999999999995</v>
      </c>
      <c r="U1743" s="158">
        <v>0.95</v>
      </c>
      <c r="V1743" s="158">
        <v>0.98970000000000002</v>
      </c>
      <c r="W1743" s="158" t="s">
        <v>84</v>
      </c>
      <c r="X1743" s="158" t="s">
        <v>84</v>
      </c>
      <c r="Y1743" s="158">
        <v>0.83099999999999996</v>
      </c>
      <c r="Z1743" s="158">
        <v>0.93930000000000002</v>
      </c>
      <c r="AA1743" s="158" t="s">
        <v>84</v>
      </c>
      <c r="AB1743" s="158" t="s">
        <v>84</v>
      </c>
      <c r="AC1743" s="158"/>
      <c r="AD1743" s="181">
        <v>971</v>
      </c>
      <c r="AE1743" s="181" t="s">
        <v>84</v>
      </c>
      <c r="AF1743" s="181" t="s">
        <v>84</v>
      </c>
      <c r="AG1743" s="181">
        <v>426</v>
      </c>
      <c r="AH1743" s="181">
        <v>285</v>
      </c>
      <c r="AI1743" s="181" t="s">
        <v>84</v>
      </c>
      <c r="AJ1743" s="181">
        <v>133</v>
      </c>
      <c r="AK1743" s="181" t="s">
        <v>84</v>
      </c>
      <c r="AL1743" s="181">
        <v>144</v>
      </c>
    </row>
    <row r="1744" spans="1:38" x14ac:dyDescent="0.25">
      <c r="A1744" s="159" t="s">
        <v>10384</v>
      </c>
      <c r="B1744" s="158">
        <v>0.95960000000000001</v>
      </c>
      <c r="C1744" s="158" t="s">
        <v>84</v>
      </c>
      <c r="D1744" s="158" t="s">
        <v>84</v>
      </c>
      <c r="E1744" s="158">
        <v>0.99590000000000001</v>
      </c>
      <c r="F1744" s="158">
        <v>0.95220000000000005</v>
      </c>
      <c r="G1744" s="158" t="s">
        <v>84</v>
      </c>
      <c r="H1744" s="158">
        <v>0.87509999999999999</v>
      </c>
      <c r="I1744" s="158" t="s">
        <v>84</v>
      </c>
      <c r="J1744" s="158"/>
      <c r="K1744" s="158"/>
      <c r="L1744" s="158"/>
      <c r="M1744" s="158">
        <v>0.94059999999999999</v>
      </c>
      <c r="N1744" s="158">
        <v>0.97260000000000002</v>
      </c>
      <c r="O1744" s="158" t="s">
        <v>84</v>
      </c>
      <c r="P1744" s="158" t="s">
        <v>84</v>
      </c>
      <c r="Q1744" s="158" t="s">
        <v>84</v>
      </c>
      <c r="R1744" s="158" t="s">
        <v>84</v>
      </c>
      <c r="S1744" s="158">
        <v>0.96440000000000003</v>
      </c>
      <c r="T1744" s="158">
        <v>0.99950000000000006</v>
      </c>
      <c r="U1744" s="158">
        <v>0.90769999999999995</v>
      </c>
      <c r="V1744" s="158">
        <v>0.97550000000000003</v>
      </c>
      <c r="W1744" s="158" t="s">
        <v>84</v>
      </c>
      <c r="X1744" s="158" t="s">
        <v>84</v>
      </c>
      <c r="Y1744" s="158">
        <v>0.80089999999999995</v>
      </c>
      <c r="Z1744" s="158">
        <v>0.92300000000000004</v>
      </c>
      <c r="AA1744" s="158" t="s">
        <v>84</v>
      </c>
      <c r="AB1744" s="158" t="s">
        <v>84</v>
      </c>
      <c r="AC1744" s="158"/>
      <c r="AD1744" s="181">
        <v>652</v>
      </c>
      <c r="AE1744" s="181" t="s">
        <v>84</v>
      </c>
      <c r="AF1744" s="181" t="s">
        <v>84</v>
      </c>
      <c r="AG1744" s="181">
        <v>310</v>
      </c>
      <c r="AH1744" s="181">
        <v>181</v>
      </c>
      <c r="AI1744" s="181" t="s">
        <v>84</v>
      </c>
      <c r="AJ1744" s="181">
        <v>124</v>
      </c>
      <c r="AK1744" s="181" t="s">
        <v>84</v>
      </c>
      <c r="AL1744" s="181">
        <v>133</v>
      </c>
    </row>
    <row r="1745" spans="1:38" x14ac:dyDescent="0.25">
      <c r="A1745" s="159" t="s">
        <v>10385</v>
      </c>
      <c r="B1745" s="158">
        <v>0.96450000000000002</v>
      </c>
      <c r="C1745" s="158" t="s">
        <v>84</v>
      </c>
      <c r="D1745" s="158" t="s">
        <v>84</v>
      </c>
      <c r="E1745" s="158">
        <v>0.9899</v>
      </c>
      <c r="F1745" s="158">
        <v>0.96679999999999999</v>
      </c>
      <c r="G1745" s="158" t="s">
        <v>84</v>
      </c>
      <c r="H1745" s="158">
        <v>0.83720000000000006</v>
      </c>
      <c r="I1745" s="158" t="s">
        <v>84</v>
      </c>
      <c r="J1745" s="158"/>
      <c r="K1745" s="158"/>
      <c r="L1745" s="158"/>
      <c r="M1745" s="158">
        <v>0.95009999999999994</v>
      </c>
      <c r="N1745" s="158">
        <v>0.97470000000000001</v>
      </c>
      <c r="O1745" s="158" t="s">
        <v>84</v>
      </c>
      <c r="P1745" s="158" t="s">
        <v>84</v>
      </c>
      <c r="Q1745" s="158" t="s">
        <v>84</v>
      </c>
      <c r="R1745" s="158" t="s">
        <v>84</v>
      </c>
      <c r="S1745" s="158">
        <v>0.97289999999999999</v>
      </c>
      <c r="T1745" s="158">
        <v>0.99629999999999996</v>
      </c>
      <c r="U1745" s="158">
        <v>0.93500000000000005</v>
      </c>
      <c r="V1745" s="158">
        <v>0.98319999999999996</v>
      </c>
      <c r="W1745" s="158" t="s">
        <v>84</v>
      </c>
      <c r="X1745" s="158" t="s">
        <v>84</v>
      </c>
      <c r="Y1745" s="158">
        <v>0.75649999999999995</v>
      </c>
      <c r="Z1745" s="158">
        <v>0.89300000000000002</v>
      </c>
      <c r="AA1745" s="158" t="s">
        <v>84</v>
      </c>
      <c r="AB1745" s="158" t="s">
        <v>84</v>
      </c>
      <c r="AC1745" s="158"/>
      <c r="AD1745" s="181">
        <v>1018</v>
      </c>
      <c r="AE1745" s="181" t="s">
        <v>84</v>
      </c>
      <c r="AF1745" s="181" t="s">
        <v>84</v>
      </c>
      <c r="AG1745" s="181">
        <v>518</v>
      </c>
      <c r="AH1745" s="181">
        <v>274</v>
      </c>
      <c r="AI1745" s="181" t="s">
        <v>84</v>
      </c>
      <c r="AJ1745" s="181">
        <v>124</v>
      </c>
      <c r="AK1745" s="181" t="s">
        <v>84</v>
      </c>
      <c r="AL1745" s="181">
        <v>168</v>
      </c>
    </row>
    <row r="1746" spans="1:38" x14ac:dyDescent="0.25">
      <c r="A1746" s="159" t="s">
        <v>10386</v>
      </c>
      <c r="B1746" s="158">
        <v>0.95179999999999998</v>
      </c>
      <c r="C1746" s="158" t="s">
        <v>84</v>
      </c>
      <c r="D1746" s="158" t="s">
        <v>84</v>
      </c>
      <c r="E1746" s="158">
        <v>0.97919999999999996</v>
      </c>
      <c r="F1746" s="158">
        <v>0.9667</v>
      </c>
      <c r="G1746" s="158" t="s">
        <v>84</v>
      </c>
      <c r="H1746" s="158">
        <v>0.81079999999999997</v>
      </c>
      <c r="I1746" s="158" t="s">
        <v>84</v>
      </c>
      <c r="J1746" s="158"/>
      <c r="K1746" s="158"/>
      <c r="L1746" s="158"/>
      <c r="M1746" s="158">
        <v>0.93530000000000002</v>
      </c>
      <c r="N1746" s="158">
        <v>0.96409999999999996</v>
      </c>
      <c r="O1746" s="158" t="s">
        <v>84</v>
      </c>
      <c r="P1746" s="158" t="s">
        <v>84</v>
      </c>
      <c r="Q1746" s="158" t="s">
        <v>84</v>
      </c>
      <c r="R1746" s="158" t="s">
        <v>84</v>
      </c>
      <c r="S1746" s="158">
        <v>0.95920000000000005</v>
      </c>
      <c r="T1746" s="158">
        <v>0.98950000000000005</v>
      </c>
      <c r="U1746" s="158">
        <v>0.93340000000000001</v>
      </c>
      <c r="V1746" s="158">
        <v>0.98350000000000004</v>
      </c>
      <c r="W1746" s="158" t="s">
        <v>84</v>
      </c>
      <c r="X1746" s="158" t="s">
        <v>84</v>
      </c>
      <c r="Y1746" s="158">
        <v>0.73580000000000001</v>
      </c>
      <c r="Z1746" s="158">
        <v>0.86650000000000005</v>
      </c>
      <c r="AA1746" s="158" t="s">
        <v>84</v>
      </c>
      <c r="AB1746" s="158" t="s">
        <v>84</v>
      </c>
      <c r="AC1746" s="158"/>
      <c r="AD1746" s="181">
        <v>965</v>
      </c>
      <c r="AE1746" s="181" t="s">
        <v>84</v>
      </c>
      <c r="AF1746" s="181" t="s">
        <v>84</v>
      </c>
      <c r="AG1746" s="181">
        <v>480</v>
      </c>
      <c r="AH1746" s="181">
        <v>263</v>
      </c>
      <c r="AI1746" s="181" t="s">
        <v>84</v>
      </c>
      <c r="AJ1746" s="181">
        <v>148</v>
      </c>
      <c r="AK1746" s="181" t="s">
        <v>84</v>
      </c>
      <c r="AL1746" s="181">
        <v>177</v>
      </c>
    </row>
    <row r="1747" spans="1:38" x14ac:dyDescent="0.25">
      <c r="A1747" s="159" t="s">
        <v>10387</v>
      </c>
      <c r="B1747" s="158">
        <v>0.94159999999999999</v>
      </c>
      <c r="C1747" s="158" t="s">
        <v>84</v>
      </c>
      <c r="D1747" s="158" t="s">
        <v>84</v>
      </c>
      <c r="E1747" s="158">
        <v>0.9758</v>
      </c>
      <c r="F1747" s="158">
        <v>0.98629999999999995</v>
      </c>
      <c r="G1747" s="158" t="s">
        <v>84</v>
      </c>
      <c r="H1747" s="158">
        <v>0.77649999999999997</v>
      </c>
      <c r="I1747" s="158" t="s">
        <v>84</v>
      </c>
      <c r="J1747" s="158"/>
      <c r="K1747" s="158"/>
      <c r="L1747" s="158"/>
      <c r="M1747" s="158">
        <v>0.92190000000000005</v>
      </c>
      <c r="N1747" s="158">
        <v>0.95650000000000002</v>
      </c>
      <c r="O1747" s="158" t="s">
        <v>84</v>
      </c>
      <c r="P1747" s="158" t="s">
        <v>84</v>
      </c>
      <c r="Q1747" s="158" t="s">
        <v>84</v>
      </c>
      <c r="R1747" s="158" t="s">
        <v>84</v>
      </c>
      <c r="S1747" s="158">
        <v>0.95169999999999999</v>
      </c>
      <c r="T1747" s="158">
        <v>0.98799999999999999</v>
      </c>
      <c r="U1747" s="158">
        <v>0.94910000000000005</v>
      </c>
      <c r="V1747" s="158">
        <v>0.99639999999999995</v>
      </c>
      <c r="W1747" s="158" t="s">
        <v>84</v>
      </c>
      <c r="X1747" s="158" t="s">
        <v>84</v>
      </c>
      <c r="Y1747" s="158">
        <v>0.6946</v>
      </c>
      <c r="Z1747" s="158">
        <v>0.83889999999999998</v>
      </c>
      <c r="AA1747" s="158" t="s">
        <v>84</v>
      </c>
      <c r="AB1747" s="158" t="s">
        <v>84</v>
      </c>
      <c r="AC1747" s="158"/>
      <c r="AD1747" s="181">
        <v>792</v>
      </c>
      <c r="AE1747" s="181" t="s">
        <v>84</v>
      </c>
      <c r="AF1747" s="181" t="s">
        <v>84</v>
      </c>
      <c r="AG1747" s="181">
        <v>383</v>
      </c>
      <c r="AH1747" s="181">
        <v>216</v>
      </c>
      <c r="AI1747" s="181" t="s">
        <v>84</v>
      </c>
      <c r="AJ1747" s="181">
        <v>135</v>
      </c>
      <c r="AK1747" s="181" t="s">
        <v>84</v>
      </c>
      <c r="AL1747" s="181">
        <v>208</v>
      </c>
    </row>
    <row r="1748" spans="1:38" x14ac:dyDescent="0.25">
      <c r="A1748" s="159" t="s">
        <v>10388</v>
      </c>
      <c r="B1748" s="158">
        <v>0.9647</v>
      </c>
      <c r="C1748" s="158" t="s">
        <v>84</v>
      </c>
      <c r="D1748" s="158" t="s">
        <v>84</v>
      </c>
      <c r="E1748" s="158">
        <v>0.98219999999999996</v>
      </c>
      <c r="F1748" s="158">
        <v>0.97189999999999999</v>
      </c>
      <c r="G1748" s="158" t="s">
        <v>84</v>
      </c>
      <c r="H1748" s="158">
        <v>0.88619999999999999</v>
      </c>
      <c r="I1748" s="158" t="s">
        <v>84</v>
      </c>
      <c r="J1748" s="158"/>
      <c r="K1748" s="158"/>
      <c r="L1748" s="158"/>
      <c r="M1748" s="158">
        <v>0.95009999999999994</v>
      </c>
      <c r="N1748" s="158">
        <v>0.97509999999999997</v>
      </c>
      <c r="O1748" s="158" t="s">
        <v>84</v>
      </c>
      <c r="P1748" s="158" t="s">
        <v>84</v>
      </c>
      <c r="Q1748" s="158" t="s">
        <v>84</v>
      </c>
      <c r="R1748" s="158" t="s">
        <v>84</v>
      </c>
      <c r="S1748" s="158">
        <v>0.96150000000000002</v>
      </c>
      <c r="T1748" s="158">
        <v>0.9919</v>
      </c>
      <c r="U1748" s="158">
        <v>0.94220000000000004</v>
      </c>
      <c r="V1748" s="158">
        <v>0.98650000000000004</v>
      </c>
      <c r="W1748" s="158" t="s">
        <v>84</v>
      </c>
      <c r="X1748" s="158" t="s">
        <v>84</v>
      </c>
      <c r="Y1748" s="158">
        <v>0.81599999999999995</v>
      </c>
      <c r="Z1748" s="158">
        <v>0.93069999999999997</v>
      </c>
      <c r="AA1748" s="158" t="s">
        <v>84</v>
      </c>
      <c r="AB1748" s="158" t="s">
        <v>84</v>
      </c>
      <c r="AC1748" s="158"/>
      <c r="AD1748" s="181">
        <v>971</v>
      </c>
      <c r="AE1748" s="181" t="s">
        <v>84</v>
      </c>
      <c r="AF1748" s="181" t="s">
        <v>84</v>
      </c>
      <c r="AG1748" s="181">
        <v>426</v>
      </c>
      <c r="AH1748" s="181">
        <v>285</v>
      </c>
      <c r="AI1748" s="181" t="s">
        <v>84</v>
      </c>
      <c r="AJ1748" s="181">
        <v>133</v>
      </c>
      <c r="AK1748" s="181" t="s">
        <v>84</v>
      </c>
      <c r="AL1748" s="181">
        <v>144</v>
      </c>
    </row>
    <row r="1749" spans="1:38" x14ac:dyDescent="0.25">
      <c r="A1749" s="159" t="s">
        <v>10389</v>
      </c>
      <c r="B1749" s="158">
        <v>0.95130000000000003</v>
      </c>
      <c r="C1749" s="158" t="s">
        <v>84</v>
      </c>
      <c r="D1749" s="158" t="s">
        <v>84</v>
      </c>
      <c r="E1749" s="158">
        <v>0.99490000000000001</v>
      </c>
      <c r="F1749" s="158">
        <v>0.95420000000000005</v>
      </c>
      <c r="G1749" s="158" t="s">
        <v>84</v>
      </c>
      <c r="H1749" s="158">
        <v>0.83840000000000003</v>
      </c>
      <c r="I1749" s="158" t="s">
        <v>84</v>
      </c>
      <c r="J1749" s="158"/>
      <c r="K1749" s="158"/>
      <c r="L1749" s="158"/>
      <c r="M1749" s="158">
        <v>0.9304</v>
      </c>
      <c r="N1749" s="158">
        <v>0.96599999999999997</v>
      </c>
      <c r="O1749" s="158" t="s">
        <v>84</v>
      </c>
      <c r="P1749" s="158" t="s">
        <v>84</v>
      </c>
      <c r="Q1749" s="158" t="s">
        <v>84</v>
      </c>
      <c r="R1749" s="158" t="s">
        <v>84</v>
      </c>
      <c r="S1749" s="158">
        <v>0.95579999999999998</v>
      </c>
      <c r="T1749" s="158">
        <v>0.99939999999999996</v>
      </c>
      <c r="U1749" s="158">
        <v>0.90890000000000004</v>
      </c>
      <c r="V1749" s="158">
        <v>0.97729999999999995</v>
      </c>
      <c r="W1749" s="158" t="s">
        <v>84</v>
      </c>
      <c r="X1749" s="158" t="s">
        <v>84</v>
      </c>
      <c r="Y1749" s="158">
        <v>0.75800000000000001</v>
      </c>
      <c r="Z1749" s="158">
        <v>0.89400000000000002</v>
      </c>
      <c r="AA1749" s="158" t="s">
        <v>84</v>
      </c>
      <c r="AB1749" s="158" t="s">
        <v>84</v>
      </c>
      <c r="AC1749" s="158"/>
      <c r="AD1749" s="181">
        <v>652</v>
      </c>
      <c r="AE1749" s="181" t="s">
        <v>84</v>
      </c>
      <c r="AF1749" s="181" t="s">
        <v>84</v>
      </c>
      <c r="AG1749" s="181">
        <v>310</v>
      </c>
      <c r="AH1749" s="181">
        <v>181</v>
      </c>
      <c r="AI1749" s="181" t="s">
        <v>84</v>
      </c>
      <c r="AJ1749" s="181">
        <v>124</v>
      </c>
      <c r="AK1749" s="181" t="s">
        <v>84</v>
      </c>
      <c r="AL1749" s="181">
        <v>133</v>
      </c>
    </row>
    <row r="1750" spans="1:38" x14ac:dyDescent="0.25">
      <c r="A1750" s="159" t="s">
        <v>10390</v>
      </c>
      <c r="B1750" s="158">
        <v>0.95940000000000003</v>
      </c>
      <c r="C1750" s="158" t="s">
        <v>84</v>
      </c>
      <c r="D1750" s="158" t="s">
        <v>84</v>
      </c>
      <c r="E1750" s="158">
        <v>0.9859</v>
      </c>
      <c r="F1750" s="158">
        <v>0.96850000000000003</v>
      </c>
      <c r="G1750" s="158" t="s">
        <v>84</v>
      </c>
      <c r="H1750" s="158">
        <v>0.8075</v>
      </c>
      <c r="I1750" s="158" t="s">
        <v>84</v>
      </c>
      <c r="J1750" s="158"/>
      <c r="K1750" s="158"/>
      <c r="L1750" s="158"/>
      <c r="M1750" s="158">
        <v>0.94399999999999995</v>
      </c>
      <c r="N1750" s="158">
        <v>0.97060000000000002</v>
      </c>
      <c r="O1750" s="158" t="s">
        <v>84</v>
      </c>
      <c r="P1750" s="158" t="s">
        <v>84</v>
      </c>
      <c r="Q1750" s="158" t="s">
        <v>84</v>
      </c>
      <c r="R1750" s="158" t="s">
        <v>84</v>
      </c>
      <c r="S1750" s="158">
        <v>0.96709999999999996</v>
      </c>
      <c r="T1750" s="158">
        <v>0.99390000000000001</v>
      </c>
      <c r="U1750" s="158">
        <v>0.93600000000000005</v>
      </c>
      <c r="V1750" s="158">
        <v>0.98460000000000003</v>
      </c>
      <c r="W1750" s="158" t="s">
        <v>84</v>
      </c>
      <c r="X1750" s="158" t="s">
        <v>84</v>
      </c>
      <c r="Y1750" s="158">
        <v>0.72289999999999999</v>
      </c>
      <c r="Z1750" s="158">
        <v>0.86860000000000004</v>
      </c>
      <c r="AA1750" s="158" t="s">
        <v>84</v>
      </c>
      <c r="AB1750" s="158" t="s">
        <v>84</v>
      </c>
      <c r="AC1750" s="158"/>
      <c r="AD1750" s="181">
        <v>1018</v>
      </c>
      <c r="AE1750" s="181" t="s">
        <v>84</v>
      </c>
      <c r="AF1750" s="181" t="s">
        <v>84</v>
      </c>
      <c r="AG1750" s="181">
        <v>518</v>
      </c>
      <c r="AH1750" s="181">
        <v>274</v>
      </c>
      <c r="AI1750" s="181" t="s">
        <v>84</v>
      </c>
      <c r="AJ1750" s="181">
        <v>124</v>
      </c>
      <c r="AK1750" s="181" t="s">
        <v>84</v>
      </c>
      <c r="AL1750" s="181">
        <v>168</v>
      </c>
    </row>
    <row r="1751" spans="1:38" x14ac:dyDescent="0.25">
      <c r="A1751" s="159" t="s">
        <v>10391</v>
      </c>
      <c r="B1751" s="158">
        <v>0.94969999999999999</v>
      </c>
      <c r="C1751" s="158" t="s">
        <v>84</v>
      </c>
      <c r="D1751" s="158" t="s">
        <v>84</v>
      </c>
      <c r="E1751" s="158">
        <v>0.97929999999999995</v>
      </c>
      <c r="F1751" s="158">
        <v>0.96909999999999996</v>
      </c>
      <c r="G1751" s="158" t="s">
        <v>84</v>
      </c>
      <c r="H1751" s="158">
        <v>0.79220000000000002</v>
      </c>
      <c r="I1751" s="158" t="s">
        <v>84</v>
      </c>
      <c r="J1751" s="158"/>
      <c r="K1751" s="158"/>
      <c r="L1751" s="158"/>
      <c r="M1751" s="158">
        <v>0.9325</v>
      </c>
      <c r="N1751" s="158">
        <v>0.96260000000000001</v>
      </c>
      <c r="O1751" s="158" t="s">
        <v>84</v>
      </c>
      <c r="P1751" s="158" t="s">
        <v>84</v>
      </c>
      <c r="Q1751" s="158" t="s">
        <v>84</v>
      </c>
      <c r="R1751" s="158" t="s">
        <v>84</v>
      </c>
      <c r="S1751" s="158">
        <v>0.95809999999999995</v>
      </c>
      <c r="T1751" s="158">
        <v>0.98980000000000001</v>
      </c>
      <c r="U1751" s="158">
        <v>0.93469999999999998</v>
      </c>
      <c r="V1751" s="158">
        <v>0.98560000000000003</v>
      </c>
      <c r="W1751" s="158" t="s">
        <v>84</v>
      </c>
      <c r="X1751" s="158" t="s">
        <v>84</v>
      </c>
      <c r="Y1751" s="158">
        <v>0.71440000000000003</v>
      </c>
      <c r="Z1751" s="158">
        <v>0.85109999999999997</v>
      </c>
      <c r="AA1751" s="158" t="s">
        <v>84</v>
      </c>
      <c r="AB1751" s="158" t="s">
        <v>84</v>
      </c>
      <c r="AC1751" s="158"/>
      <c r="AD1751" s="181">
        <v>965</v>
      </c>
      <c r="AE1751" s="181" t="s">
        <v>84</v>
      </c>
      <c r="AF1751" s="181" t="s">
        <v>84</v>
      </c>
      <c r="AG1751" s="181">
        <v>480</v>
      </c>
      <c r="AH1751" s="181">
        <v>263</v>
      </c>
      <c r="AI1751" s="181" t="s">
        <v>84</v>
      </c>
      <c r="AJ1751" s="181">
        <v>148</v>
      </c>
      <c r="AK1751" s="181" t="s">
        <v>84</v>
      </c>
      <c r="AL1751" s="181">
        <v>177</v>
      </c>
    </row>
    <row r="1752" spans="1:38" x14ac:dyDescent="0.25">
      <c r="A1752" s="159" t="s">
        <v>10392</v>
      </c>
      <c r="B1752" s="158">
        <v>0.93240000000000001</v>
      </c>
      <c r="C1752" s="158" t="s">
        <v>84</v>
      </c>
      <c r="D1752" s="158" t="s">
        <v>84</v>
      </c>
      <c r="E1752" s="158">
        <v>0.97019999999999995</v>
      </c>
      <c r="F1752" s="158">
        <v>0.9839</v>
      </c>
      <c r="G1752" s="158" t="s">
        <v>84</v>
      </c>
      <c r="H1752" s="158">
        <v>0.74180000000000001</v>
      </c>
      <c r="I1752" s="158" t="s">
        <v>84</v>
      </c>
      <c r="J1752" s="158"/>
      <c r="K1752" s="158"/>
      <c r="L1752" s="158"/>
      <c r="M1752" s="158">
        <v>0.9113</v>
      </c>
      <c r="N1752" s="158">
        <v>0.94869999999999999</v>
      </c>
      <c r="O1752" s="158" t="s">
        <v>84</v>
      </c>
      <c r="P1752" s="158" t="s">
        <v>84</v>
      </c>
      <c r="Q1752" s="158" t="s">
        <v>84</v>
      </c>
      <c r="R1752" s="158" t="s">
        <v>84</v>
      </c>
      <c r="S1752" s="158">
        <v>0.94379999999999997</v>
      </c>
      <c r="T1752" s="158">
        <v>0.98429999999999995</v>
      </c>
      <c r="U1752" s="158">
        <v>0.94320000000000004</v>
      </c>
      <c r="V1752" s="158">
        <v>0.99550000000000005</v>
      </c>
      <c r="W1752" s="158" t="s">
        <v>84</v>
      </c>
      <c r="X1752" s="158" t="s">
        <v>84</v>
      </c>
      <c r="Y1752" s="158">
        <v>0.65669999999999995</v>
      </c>
      <c r="Z1752" s="158">
        <v>0.80879999999999996</v>
      </c>
      <c r="AA1752" s="158" t="s">
        <v>84</v>
      </c>
      <c r="AB1752" s="158" t="s">
        <v>84</v>
      </c>
      <c r="AC1752" s="158"/>
      <c r="AD1752" s="181">
        <v>792</v>
      </c>
      <c r="AE1752" s="181" t="s">
        <v>84</v>
      </c>
      <c r="AF1752" s="181" t="s">
        <v>84</v>
      </c>
      <c r="AG1752" s="181">
        <v>383</v>
      </c>
      <c r="AH1752" s="181">
        <v>216</v>
      </c>
      <c r="AI1752" s="181" t="s">
        <v>84</v>
      </c>
      <c r="AJ1752" s="181">
        <v>135</v>
      </c>
      <c r="AK1752" s="181" t="s">
        <v>84</v>
      </c>
      <c r="AL1752" s="181">
        <v>208</v>
      </c>
    </row>
    <row r="1753" spans="1:38" x14ac:dyDescent="0.25">
      <c r="A1753" s="159" t="s">
        <v>10393</v>
      </c>
      <c r="B1753" s="158">
        <v>0.96130000000000004</v>
      </c>
      <c r="C1753" s="158" t="s">
        <v>84</v>
      </c>
      <c r="D1753" s="158" t="s">
        <v>84</v>
      </c>
      <c r="E1753" s="158">
        <v>0.97929999999999995</v>
      </c>
      <c r="F1753" s="158">
        <v>0.96960000000000002</v>
      </c>
      <c r="G1753" s="158" t="s">
        <v>84</v>
      </c>
      <c r="H1753" s="158">
        <v>0.874</v>
      </c>
      <c r="I1753" s="158" t="s">
        <v>84</v>
      </c>
      <c r="J1753" s="158"/>
      <c r="K1753" s="158"/>
      <c r="L1753" s="158"/>
      <c r="M1753" s="158">
        <v>0.94579999999999997</v>
      </c>
      <c r="N1753" s="158">
        <v>0.97240000000000004</v>
      </c>
      <c r="O1753" s="158" t="s">
        <v>84</v>
      </c>
      <c r="P1753" s="158" t="s">
        <v>84</v>
      </c>
      <c r="Q1753" s="158" t="s">
        <v>84</v>
      </c>
      <c r="R1753" s="158" t="s">
        <v>84</v>
      </c>
      <c r="S1753" s="158">
        <v>0.95699999999999996</v>
      </c>
      <c r="T1753" s="158">
        <v>0.99009999999999998</v>
      </c>
      <c r="U1753" s="158">
        <v>0.93810000000000004</v>
      </c>
      <c r="V1753" s="158">
        <v>0.98529999999999995</v>
      </c>
      <c r="W1753" s="158" t="s">
        <v>84</v>
      </c>
      <c r="X1753" s="158" t="s">
        <v>84</v>
      </c>
      <c r="Y1753" s="158">
        <v>0.80079999999999996</v>
      </c>
      <c r="Z1753" s="158">
        <v>0.92169999999999996</v>
      </c>
      <c r="AA1753" s="158" t="s">
        <v>84</v>
      </c>
      <c r="AB1753" s="158" t="s">
        <v>84</v>
      </c>
      <c r="AC1753" s="158"/>
      <c r="AD1753" s="181">
        <v>971</v>
      </c>
      <c r="AE1753" s="181" t="s">
        <v>84</v>
      </c>
      <c r="AF1753" s="181" t="s">
        <v>84</v>
      </c>
      <c r="AG1753" s="181">
        <v>426</v>
      </c>
      <c r="AH1753" s="181">
        <v>285</v>
      </c>
      <c r="AI1753" s="181" t="s">
        <v>84</v>
      </c>
      <c r="AJ1753" s="181">
        <v>133</v>
      </c>
      <c r="AK1753" s="181" t="s">
        <v>84</v>
      </c>
      <c r="AL1753" s="181">
        <v>144</v>
      </c>
    </row>
    <row r="1754" spans="1:38" x14ac:dyDescent="0.25">
      <c r="A1754" s="159" t="s">
        <v>10394</v>
      </c>
      <c r="B1754" s="158">
        <v>0.94910000000000005</v>
      </c>
      <c r="C1754" s="158" t="s">
        <v>84</v>
      </c>
      <c r="D1754" s="158" t="s">
        <v>84</v>
      </c>
      <c r="E1754" s="158">
        <v>0.99739999999999995</v>
      </c>
      <c r="F1754" s="158">
        <v>0.95630000000000004</v>
      </c>
      <c r="G1754" s="158" t="s">
        <v>84</v>
      </c>
      <c r="H1754" s="158">
        <v>0.82530000000000003</v>
      </c>
      <c r="I1754" s="158" t="s">
        <v>84</v>
      </c>
      <c r="J1754" s="158"/>
      <c r="K1754" s="158"/>
      <c r="L1754" s="158"/>
      <c r="M1754" s="158">
        <v>0.92730000000000001</v>
      </c>
      <c r="N1754" s="158">
        <v>0.96450000000000002</v>
      </c>
      <c r="O1754" s="158" t="s">
        <v>84</v>
      </c>
      <c r="P1754" s="158" t="s">
        <v>84</v>
      </c>
      <c r="Q1754" s="158" t="s">
        <v>84</v>
      </c>
      <c r="R1754" s="158" t="s">
        <v>84</v>
      </c>
      <c r="S1754" s="158">
        <v>0.8387</v>
      </c>
      <c r="T1754" s="158">
        <v>1</v>
      </c>
      <c r="U1754" s="158">
        <v>0.91</v>
      </c>
      <c r="V1754" s="158">
        <v>0.97899999999999998</v>
      </c>
      <c r="W1754" s="158" t="s">
        <v>84</v>
      </c>
      <c r="X1754" s="158" t="s">
        <v>84</v>
      </c>
      <c r="Y1754" s="158">
        <v>0.7419</v>
      </c>
      <c r="Z1754" s="158">
        <v>0.88380000000000003</v>
      </c>
      <c r="AA1754" s="158" t="s">
        <v>84</v>
      </c>
      <c r="AB1754" s="158" t="s">
        <v>84</v>
      </c>
      <c r="AC1754" s="158"/>
      <c r="AD1754" s="181">
        <v>652</v>
      </c>
      <c r="AE1754" s="181" t="s">
        <v>84</v>
      </c>
      <c r="AF1754" s="181" t="s">
        <v>84</v>
      </c>
      <c r="AG1754" s="181">
        <v>310</v>
      </c>
      <c r="AH1754" s="181">
        <v>181</v>
      </c>
      <c r="AI1754" s="181" t="s">
        <v>84</v>
      </c>
      <c r="AJ1754" s="181">
        <v>124</v>
      </c>
      <c r="AK1754" s="181" t="s">
        <v>84</v>
      </c>
      <c r="AL1754" s="181">
        <v>133</v>
      </c>
    </row>
    <row r="1755" spans="1:38" x14ac:dyDescent="0.25">
      <c r="A1755" s="159" t="s">
        <v>10395</v>
      </c>
      <c r="B1755" s="158">
        <v>0.41549999999999998</v>
      </c>
      <c r="C1755" s="158" t="s">
        <v>84</v>
      </c>
      <c r="D1755" s="158">
        <v>0.45029999999999998</v>
      </c>
      <c r="E1755" s="158">
        <v>0.50929999999999997</v>
      </c>
      <c r="F1755" s="158">
        <v>0.55920000000000003</v>
      </c>
      <c r="G1755" s="158">
        <v>0.55869999999999997</v>
      </c>
      <c r="H1755" s="158">
        <v>0.22520000000000001</v>
      </c>
      <c r="I1755" s="158">
        <v>0.44640000000000002</v>
      </c>
      <c r="J1755" s="158"/>
      <c r="K1755" s="158"/>
      <c r="L1755" s="158"/>
      <c r="M1755" s="158">
        <v>0.4052</v>
      </c>
      <c r="N1755" s="158">
        <v>0.42580000000000001</v>
      </c>
      <c r="O1755" s="158" t="s">
        <v>84</v>
      </c>
      <c r="P1755" s="158" t="s">
        <v>84</v>
      </c>
      <c r="Q1755" s="158">
        <v>0.43009999999999998</v>
      </c>
      <c r="R1755" s="158">
        <v>0.47039999999999998</v>
      </c>
      <c r="S1755" s="158">
        <v>0.48670000000000002</v>
      </c>
      <c r="T1755" s="158">
        <v>0.53139999999999998</v>
      </c>
      <c r="U1755" s="158">
        <v>0.52200000000000002</v>
      </c>
      <c r="V1755" s="158">
        <v>0.59460000000000002</v>
      </c>
      <c r="W1755" s="158">
        <v>0.52439999999999998</v>
      </c>
      <c r="X1755" s="158">
        <v>0.59160000000000001</v>
      </c>
      <c r="Y1755" s="158">
        <v>0.2094</v>
      </c>
      <c r="Z1755" s="158">
        <v>0.2414</v>
      </c>
      <c r="AA1755" s="158">
        <v>0.39150000000000001</v>
      </c>
      <c r="AB1755" s="158">
        <v>0.49969999999999998</v>
      </c>
      <c r="AC1755" s="158"/>
      <c r="AD1755" s="181">
        <v>9368</v>
      </c>
      <c r="AE1755" s="181" t="s">
        <v>84</v>
      </c>
      <c r="AF1755" s="181">
        <v>2480</v>
      </c>
      <c r="AG1755" s="181">
        <v>2081</v>
      </c>
      <c r="AH1755" s="181">
        <v>779</v>
      </c>
      <c r="AI1755" s="181">
        <v>898</v>
      </c>
      <c r="AJ1755" s="181">
        <v>2796</v>
      </c>
      <c r="AK1755" s="181">
        <v>334</v>
      </c>
      <c r="AL1755" s="181">
        <v>14896</v>
      </c>
    </row>
    <row r="1756" spans="1:38" x14ac:dyDescent="0.25">
      <c r="A1756" s="159" t="s">
        <v>10396</v>
      </c>
      <c r="B1756" s="158">
        <v>0.41049999999999998</v>
      </c>
      <c r="C1756" s="158" t="s">
        <v>84</v>
      </c>
      <c r="D1756" s="158">
        <v>0.43059999999999998</v>
      </c>
      <c r="E1756" s="158">
        <v>0.52800000000000002</v>
      </c>
      <c r="F1756" s="158">
        <v>0.55610000000000004</v>
      </c>
      <c r="G1756" s="158">
        <v>0.56699999999999995</v>
      </c>
      <c r="H1756" s="158">
        <v>0.2218</v>
      </c>
      <c r="I1756" s="158">
        <v>0.44990000000000002</v>
      </c>
      <c r="J1756" s="158"/>
      <c r="K1756" s="158"/>
      <c r="L1756" s="158"/>
      <c r="M1756" s="158">
        <v>0.40039999999999998</v>
      </c>
      <c r="N1756" s="158">
        <v>0.42049999999999998</v>
      </c>
      <c r="O1756" s="158" t="s">
        <v>84</v>
      </c>
      <c r="P1756" s="158" t="s">
        <v>84</v>
      </c>
      <c r="Q1756" s="158">
        <v>0.4108</v>
      </c>
      <c r="R1756" s="158">
        <v>0.45019999999999999</v>
      </c>
      <c r="S1756" s="158">
        <v>0.50609999999999999</v>
      </c>
      <c r="T1756" s="158">
        <v>0.54949999999999999</v>
      </c>
      <c r="U1756" s="158">
        <v>0.51990000000000003</v>
      </c>
      <c r="V1756" s="158">
        <v>0.59079999999999999</v>
      </c>
      <c r="W1756" s="158">
        <v>0.5323</v>
      </c>
      <c r="X1756" s="158">
        <v>0.60019999999999996</v>
      </c>
      <c r="Y1756" s="158">
        <v>0.20680000000000001</v>
      </c>
      <c r="Z1756" s="158">
        <v>0.23710000000000001</v>
      </c>
      <c r="AA1756" s="158">
        <v>0.39129999999999998</v>
      </c>
      <c r="AB1756" s="158">
        <v>0.50670000000000004</v>
      </c>
      <c r="AC1756" s="158"/>
      <c r="AD1756" s="181">
        <v>9890</v>
      </c>
      <c r="AE1756" s="181" t="s">
        <v>84</v>
      </c>
      <c r="AF1756" s="181">
        <v>2579</v>
      </c>
      <c r="AG1756" s="181">
        <v>2219</v>
      </c>
      <c r="AH1756" s="181">
        <v>823</v>
      </c>
      <c r="AI1756" s="181">
        <v>881</v>
      </c>
      <c r="AJ1756" s="181">
        <v>3087</v>
      </c>
      <c r="AK1756" s="181">
        <v>301</v>
      </c>
      <c r="AL1756" s="181">
        <v>15714</v>
      </c>
    </row>
    <row r="1757" spans="1:38" x14ac:dyDescent="0.25">
      <c r="A1757" s="159" t="s">
        <v>10397</v>
      </c>
      <c r="B1757" s="158">
        <v>0.39179999999999998</v>
      </c>
      <c r="C1757" s="158" t="s">
        <v>84</v>
      </c>
      <c r="D1757" s="158">
        <v>0.42759999999999998</v>
      </c>
      <c r="E1757" s="158">
        <v>0.505</v>
      </c>
      <c r="F1757" s="158">
        <v>0.55000000000000004</v>
      </c>
      <c r="G1757" s="158">
        <v>0.54620000000000002</v>
      </c>
      <c r="H1757" s="158">
        <v>0.21920000000000001</v>
      </c>
      <c r="I1757" s="158">
        <v>0.35210000000000002</v>
      </c>
      <c r="J1757" s="158"/>
      <c r="K1757" s="158"/>
      <c r="L1757" s="158"/>
      <c r="M1757" s="158">
        <v>0.38200000000000001</v>
      </c>
      <c r="N1757" s="158">
        <v>0.40150000000000002</v>
      </c>
      <c r="O1757" s="158" t="s">
        <v>84</v>
      </c>
      <c r="P1757" s="158" t="s">
        <v>84</v>
      </c>
      <c r="Q1757" s="158">
        <v>0.4078</v>
      </c>
      <c r="R1757" s="158">
        <v>0.44729999999999998</v>
      </c>
      <c r="S1757" s="158">
        <v>0.48309999999999997</v>
      </c>
      <c r="T1757" s="158">
        <v>0.52649999999999997</v>
      </c>
      <c r="U1757" s="158">
        <v>0.51349999999999996</v>
      </c>
      <c r="V1757" s="158">
        <v>0.58489999999999998</v>
      </c>
      <c r="W1757" s="158">
        <v>0.51229999999999998</v>
      </c>
      <c r="X1757" s="158">
        <v>0.57869999999999999</v>
      </c>
      <c r="Y1757" s="158">
        <v>0.20519999999999999</v>
      </c>
      <c r="Z1757" s="158">
        <v>0.23350000000000001</v>
      </c>
      <c r="AA1757" s="158">
        <v>0.29289999999999999</v>
      </c>
      <c r="AB1757" s="158">
        <v>0.4118</v>
      </c>
      <c r="AC1757" s="158"/>
      <c r="AD1757" s="181">
        <v>10337</v>
      </c>
      <c r="AE1757" s="181" t="s">
        <v>84</v>
      </c>
      <c r="AF1757" s="181">
        <v>2586</v>
      </c>
      <c r="AG1757" s="181">
        <v>2223</v>
      </c>
      <c r="AH1757" s="181">
        <v>819</v>
      </c>
      <c r="AI1757" s="181">
        <v>933</v>
      </c>
      <c r="AJ1757" s="181">
        <v>3523</v>
      </c>
      <c r="AK1757" s="181">
        <v>253</v>
      </c>
      <c r="AL1757" s="181">
        <v>16590</v>
      </c>
    </row>
    <row r="1758" spans="1:38" x14ac:dyDescent="0.25">
      <c r="A1758" s="159" t="s">
        <v>10398</v>
      </c>
      <c r="B1758" s="158">
        <v>0.44059999999999999</v>
      </c>
      <c r="C1758" s="158" t="s">
        <v>84</v>
      </c>
      <c r="D1758" s="158">
        <v>0.4698</v>
      </c>
      <c r="E1758" s="158">
        <v>0.52739999999999998</v>
      </c>
      <c r="F1758" s="158">
        <v>0.57230000000000003</v>
      </c>
      <c r="G1758" s="158">
        <v>0.57220000000000004</v>
      </c>
      <c r="H1758" s="158">
        <v>0.24229999999999999</v>
      </c>
      <c r="I1758" s="158">
        <v>0.53039999999999998</v>
      </c>
      <c r="J1758" s="158"/>
      <c r="K1758" s="158"/>
      <c r="L1758" s="158"/>
      <c r="M1758" s="158">
        <v>0.42920000000000003</v>
      </c>
      <c r="N1758" s="158">
        <v>0.45200000000000001</v>
      </c>
      <c r="O1758" s="158" t="s">
        <v>84</v>
      </c>
      <c r="P1758" s="158" t="s">
        <v>84</v>
      </c>
      <c r="Q1758" s="158">
        <v>0.4471</v>
      </c>
      <c r="R1758" s="158">
        <v>0.49220000000000003</v>
      </c>
      <c r="S1758" s="158">
        <v>0.503</v>
      </c>
      <c r="T1758" s="158">
        <v>0.55120000000000002</v>
      </c>
      <c r="U1758" s="158">
        <v>0.53280000000000005</v>
      </c>
      <c r="V1758" s="158">
        <v>0.60980000000000001</v>
      </c>
      <c r="W1758" s="158">
        <v>0.53539999999999999</v>
      </c>
      <c r="X1758" s="158">
        <v>0.60729999999999995</v>
      </c>
      <c r="Y1758" s="158">
        <v>0.22409999999999999</v>
      </c>
      <c r="Z1758" s="158">
        <v>0.26090000000000002</v>
      </c>
      <c r="AA1758" s="158">
        <v>0.47720000000000001</v>
      </c>
      <c r="AB1758" s="158">
        <v>0.58069999999999999</v>
      </c>
      <c r="AC1758" s="158"/>
      <c r="AD1758" s="181">
        <v>7776</v>
      </c>
      <c r="AE1758" s="181" t="s">
        <v>84</v>
      </c>
      <c r="AF1758" s="181">
        <v>1993</v>
      </c>
      <c r="AG1758" s="181">
        <v>1771</v>
      </c>
      <c r="AH1758" s="181">
        <v>678</v>
      </c>
      <c r="AI1758" s="181">
        <v>769</v>
      </c>
      <c r="AJ1758" s="181">
        <v>2196</v>
      </c>
      <c r="AK1758" s="181">
        <v>369</v>
      </c>
      <c r="AL1758" s="181">
        <v>11990</v>
      </c>
    </row>
    <row r="1759" spans="1:38" x14ac:dyDescent="0.25">
      <c r="A1759" s="159" t="s">
        <v>10399</v>
      </c>
      <c r="B1759" s="158">
        <v>0.38329999999999997</v>
      </c>
      <c r="C1759" s="158" t="s">
        <v>84</v>
      </c>
      <c r="D1759" s="158">
        <v>0.41720000000000002</v>
      </c>
      <c r="E1759" s="158">
        <v>0.51959999999999995</v>
      </c>
      <c r="F1759" s="158">
        <v>0.5131</v>
      </c>
      <c r="G1759" s="158">
        <v>0.51439999999999997</v>
      </c>
      <c r="H1759" s="158">
        <v>0.22889999999999999</v>
      </c>
      <c r="I1759" s="158">
        <v>0.37680000000000002</v>
      </c>
      <c r="J1759" s="158"/>
      <c r="K1759" s="158"/>
      <c r="L1759" s="158"/>
      <c r="M1759" s="158">
        <v>0.37369999999999998</v>
      </c>
      <c r="N1759" s="158">
        <v>0.39290000000000003</v>
      </c>
      <c r="O1759" s="158" t="s">
        <v>84</v>
      </c>
      <c r="P1759" s="158" t="s">
        <v>84</v>
      </c>
      <c r="Q1759" s="158">
        <v>0.39689999999999998</v>
      </c>
      <c r="R1759" s="158">
        <v>0.43719999999999998</v>
      </c>
      <c r="S1759" s="158">
        <v>0.49769999999999998</v>
      </c>
      <c r="T1759" s="158">
        <v>0.54110000000000003</v>
      </c>
      <c r="U1759" s="158">
        <v>0.47760000000000002</v>
      </c>
      <c r="V1759" s="158">
        <v>0.54730000000000001</v>
      </c>
      <c r="W1759" s="158">
        <v>0.47810000000000002</v>
      </c>
      <c r="X1759" s="158">
        <v>0.5494</v>
      </c>
      <c r="Y1759" s="158">
        <v>0.2155</v>
      </c>
      <c r="Z1759" s="158">
        <v>0.24260000000000001</v>
      </c>
      <c r="AA1759" s="158">
        <v>0.31119999999999998</v>
      </c>
      <c r="AB1759" s="158">
        <v>0.44209999999999999</v>
      </c>
      <c r="AC1759" s="158"/>
      <c r="AD1759" s="181">
        <v>10548</v>
      </c>
      <c r="AE1759" s="181" t="s">
        <v>84</v>
      </c>
      <c r="AF1759" s="181">
        <v>2469</v>
      </c>
      <c r="AG1759" s="181">
        <v>2248</v>
      </c>
      <c r="AH1759" s="181">
        <v>861</v>
      </c>
      <c r="AI1759" s="181">
        <v>817</v>
      </c>
      <c r="AJ1759" s="181">
        <v>3934</v>
      </c>
      <c r="AK1759" s="181">
        <v>219</v>
      </c>
      <c r="AL1759" s="181">
        <v>17070</v>
      </c>
    </row>
    <row r="1760" spans="1:38" x14ac:dyDescent="0.25">
      <c r="A1760" s="159" t="s">
        <v>10400</v>
      </c>
      <c r="B1760" s="158">
        <v>0.85980000000000001</v>
      </c>
      <c r="C1760" s="158" t="s">
        <v>84</v>
      </c>
      <c r="D1760" s="158">
        <v>0.96640000000000004</v>
      </c>
      <c r="E1760" s="158">
        <v>0.90549999999999997</v>
      </c>
      <c r="F1760" s="158">
        <v>0.91690000000000005</v>
      </c>
      <c r="G1760" s="158">
        <v>0.94469999999999998</v>
      </c>
      <c r="H1760" s="158">
        <v>0.69620000000000004</v>
      </c>
      <c r="I1760" s="158">
        <v>0.79210000000000003</v>
      </c>
      <c r="J1760" s="158"/>
      <c r="K1760" s="158"/>
      <c r="L1760" s="158"/>
      <c r="M1760" s="158">
        <v>0.85250000000000004</v>
      </c>
      <c r="N1760" s="158">
        <v>0.86670000000000003</v>
      </c>
      <c r="O1760" s="158" t="s">
        <v>84</v>
      </c>
      <c r="P1760" s="158" t="s">
        <v>84</v>
      </c>
      <c r="Q1760" s="158">
        <v>0.95809999999999995</v>
      </c>
      <c r="R1760" s="158">
        <v>0.97299999999999998</v>
      </c>
      <c r="S1760" s="158">
        <v>0.89180000000000004</v>
      </c>
      <c r="T1760" s="158">
        <v>0.91749999999999998</v>
      </c>
      <c r="U1760" s="158">
        <v>0.89470000000000005</v>
      </c>
      <c r="V1760" s="158">
        <v>0.9345</v>
      </c>
      <c r="W1760" s="158">
        <v>0.92710000000000004</v>
      </c>
      <c r="X1760" s="158">
        <v>0.95809999999999995</v>
      </c>
      <c r="Y1760" s="158">
        <v>0.67889999999999995</v>
      </c>
      <c r="Z1760" s="158">
        <v>0.7127</v>
      </c>
      <c r="AA1760" s="158">
        <v>0.74450000000000005</v>
      </c>
      <c r="AB1760" s="158">
        <v>0.83179999999999998</v>
      </c>
      <c r="AC1760" s="158"/>
      <c r="AD1760" s="181">
        <v>9368</v>
      </c>
      <c r="AE1760" s="181" t="s">
        <v>84</v>
      </c>
      <c r="AF1760" s="181">
        <v>2480</v>
      </c>
      <c r="AG1760" s="181">
        <v>2081</v>
      </c>
      <c r="AH1760" s="181">
        <v>779</v>
      </c>
      <c r="AI1760" s="181">
        <v>898</v>
      </c>
      <c r="AJ1760" s="181">
        <v>2796</v>
      </c>
      <c r="AK1760" s="181">
        <v>334</v>
      </c>
      <c r="AL1760" s="181">
        <v>14896</v>
      </c>
    </row>
    <row r="1761" spans="1:38" x14ac:dyDescent="0.25">
      <c r="A1761" s="159" t="s">
        <v>10401</v>
      </c>
      <c r="B1761" s="158">
        <v>0.85680000000000001</v>
      </c>
      <c r="C1761" s="158" t="s">
        <v>84</v>
      </c>
      <c r="D1761" s="158">
        <v>0.95640000000000003</v>
      </c>
      <c r="E1761" s="158">
        <v>0.92310000000000003</v>
      </c>
      <c r="F1761" s="158">
        <v>0.92049999999999998</v>
      </c>
      <c r="G1761" s="158">
        <v>0.95740000000000003</v>
      </c>
      <c r="H1761" s="158">
        <v>0.68899999999999995</v>
      </c>
      <c r="I1761" s="158">
        <v>0.76670000000000005</v>
      </c>
      <c r="J1761" s="158"/>
      <c r="K1761" s="158"/>
      <c r="L1761" s="158"/>
      <c r="M1761" s="158">
        <v>0.84970000000000001</v>
      </c>
      <c r="N1761" s="158">
        <v>0.86360000000000003</v>
      </c>
      <c r="O1761" s="158" t="s">
        <v>84</v>
      </c>
      <c r="P1761" s="158" t="s">
        <v>84</v>
      </c>
      <c r="Q1761" s="158">
        <v>0.94740000000000002</v>
      </c>
      <c r="R1761" s="158">
        <v>0.96389999999999998</v>
      </c>
      <c r="S1761" s="158">
        <v>0.91090000000000004</v>
      </c>
      <c r="T1761" s="158">
        <v>0.93369999999999997</v>
      </c>
      <c r="U1761" s="158">
        <v>0.89929999999999999</v>
      </c>
      <c r="V1761" s="158">
        <v>0.93740000000000001</v>
      </c>
      <c r="W1761" s="158">
        <v>0.94120000000000004</v>
      </c>
      <c r="X1761" s="158">
        <v>0.96919999999999995</v>
      </c>
      <c r="Y1761" s="158">
        <v>0.67249999999999999</v>
      </c>
      <c r="Z1761" s="158">
        <v>0.70489999999999997</v>
      </c>
      <c r="AA1761" s="158">
        <v>0.7147</v>
      </c>
      <c r="AB1761" s="158">
        <v>0.8105</v>
      </c>
      <c r="AC1761" s="158"/>
      <c r="AD1761" s="181">
        <v>9890</v>
      </c>
      <c r="AE1761" s="181" t="s">
        <v>84</v>
      </c>
      <c r="AF1761" s="181">
        <v>2579</v>
      </c>
      <c r="AG1761" s="181">
        <v>2219</v>
      </c>
      <c r="AH1761" s="181">
        <v>823</v>
      </c>
      <c r="AI1761" s="181">
        <v>881</v>
      </c>
      <c r="AJ1761" s="181">
        <v>3087</v>
      </c>
      <c r="AK1761" s="181">
        <v>301</v>
      </c>
      <c r="AL1761" s="181">
        <v>15714</v>
      </c>
    </row>
    <row r="1762" spans="1:38" x14ac:dyDescent="0.25">
      <c r="A1762" s="159" t="s">
        <v>10402</v>
      </c>
      <c r="B1762" s="158">
        <v>0.84450000000000003</v>
      </c>
      <c r="C1762" s="158" t="s">
        <v>84</v>
      </c>
      <c r="D1762" s="158">
        <v>0.96260000000000001</v>
      </c>
      <c r="E1762" s="158">
        <v>0.91259999999999997</v>
      </c>
      <c r="F1762" s="158">
        <v>0.89710000000000001</v>
      </c>
      <c r="G1762" s="158">
        <v>0.95050000000000001</v>
      </c>
      <c r="H1762" s="158">
        <v>0.6855</v>
      </c>
      <c r="I1762" s="158">
        <v>0.69359999999999999</v>
      </c>
      <c r="J1762" s="158"/>
      <c r="K1762" s="158"/>
      <c r="L1762" s="158"/>
      <c r="M1762" s="158">
        <v>0.83730000000000004</v>
      </c>
      <c r="N1762" s="158">
        <v>0.85140000000000005</v>
      </c>
      <c r="O1762" s="158" t="s">
        <v>84</v>
      </c>
      <c r="P1762" s="158" t="s">
        <v>84</v>
      </c>
      <c r="Q1762" s="158">
        <v>0.95409999999999995</v>
      </c>
      <c r="R1762" s="158">
        <v>0.96950000000000003</v>
      </c>
      <c r="S1762" s="158">
        <v>0.89970000000000006</v>
      </c>
      <c r="T1762" s="158">
        <v>0.92379999999999995</v>
      </c>
      <c r="U1762" s="158">
        <v>0.87370000000000003</v>
      </c>
      <c r="V1762" s="158">
        <v>0.9163</v>
      </c>
      <c r="W1762" s="158">
        <v>0.93400000000000005</v>
      </c>
      <c r="X1762" s="158">
        <v>0.96299999999999997</v>
      </c>
      <c r="Y1762" s="158">
        <v>0.67</v>
      </c>
      <c r="Z1762" s="158">
        <v>0.70040000000000002</v>
      </c>
      <c r="AA1762" s="158">
        <v>0.63339999999999996</v>
      </c>
      <c r="AB1762" s="158">
        <v>0.74590000000000001</v>
      </c>
      <c r="AC1762" s="158"/>
      <c r="AD1762" s="181">
        <v>10337</v>
      </c>
      <c r="AE1762" s="181" t="s">
        <v>84</v>
      </c>
      <c r="AF1762" s="181">
        <v>2586</v>
      </c>
      <c r="AG1762" s="181">
        <v>2223</v>
      </c>
      <c r="AH1762" s="181">
        <v>819</v>
      </c>
      <c r="AI1762" s="181">
        <v>933</v>
      </c>
      <c r="AJ1762" s="181">
        <v>3523</v>
      </c>
      <c r="AK1762" s="181">
        <v>253</v>
      </c>
      <c r="AL1762" s="181">
        <v>16590</v>
      </c>
    </row>
    <row r="1763" spans="1:38" x14ac:dyDescent="0.25">
      <c r="A1763" s="159" t="s">
        <v>10403</v>
      </c>
      <c r="B1763" s="158">
        <v>0.86770000000000003</v>
      </c>
      <c r="C1763" s="158" t="s">
        <v>84</v>
      </c>
      <c r="D1763" s="158">
        <v>0.96319999999999995</v>
      </c>
      <c r="E1763" s="158">
        <v>0.9244</v>
      </c>
      <c r="F1763" s="158">
        <v>0.90790000000000004</v>
      </c>
      <c r="G1763" s="158">
        <v>0.9748</v>
      </c>
      <c r="H1763" s="158">
        <v>0.68740000000000001</v>
      </c>
      <c r="I1763" s="158">
        <v>0.85509999999999997</v>
      </c>
      <c r="J1763" s="158"/>
      <c r="K1763" s="158"/>
      <c r="L1763" s="158"/>
      <c r="M1763" s="158">
        <v>0.85980000000000001</v>
      </c>
      <c r="N1763" s="158">
        <v>0.87509999999999999</v>
      </c>
      <c r="O1763" s="158" t="s">
        <v>84</v>
      </c>
      <c r="P1763" s="158" t="s">
        <v>84</v>
      </c>
      <c r="Q1763" s="158">
        <v>0.95350000000000001</v>
      </c>
      <c r="R1763" s="158">
        <v>0.97089999999999999</v>
      </c>
      <c r="S1763" s="158">
        <v>0.91069999999999995</v>
      </c>
      <c r="T1763" s="158">
        <v>0.93600000000000005</v>
      </c>
      <c r="U1763" s="158">
        <v>0.8831</v>
      </c>
      <c r="V1763" s="158">
        <v>0.92759999999999998</v>
      </c>
      <c r="W1763" s="158">
        <v>0.96020000000000005</v>
      </c>
      <c r="X1763" s="158">
        <v>0.98409999999999997</v>
      </c>
      <c r="Y1763" s="158">
        <v>0.66779999999999995</v>
      </c>
      <c r="Z1763" s="158">
        <v>0.70620000000000005</v>
      </c>
      <c r="AA1763" s="158">
        <v>0.81469999999999998</v>
      </c>
      <c r="AB1763" s="158">
        <v>0.88739999999999997</v>
      </c>
      <c r="AC1763" s="158"/>
      <c r="AD1763" s="181">
        <v>7776</v>
      </c>
      <c r="AE1763" s="181" t="s">
        <v>84</v>
      </c>
      <c r="AF1763" s="181">
        <v>1993</v>
      </c>
      <c r="AG1763" s="181">
        <v>1771</v>
      </c>
      <c r="AH1763" s="181">
        <v>678</v>
      </c>
      <c r="AI1763" s="181">
        <v>769</v>
      </c>
      <c r="AJ1763" s="181">
        <v>2196</v>
      </c>
      <c r="AK1763" s="181">
        <v>369</v>
      </c>
      <c r="AL1763" s="181">
        <v>11990</v>
      </c>
    </row>
    <row r="1764" spans="1:38" x14ac:dyDescent="0.25">
      <c r="A1764" s="159" t="s">
        <v>10404</v>
      </c>
      <c r="B1764" s="158">
        <v>0.83830000000000005</v>
      </c>
      <c r="C1764" s="158" t="s">
        <v>84</v>
      </c>
      <c r="D1764" s="158">
        <v>0.9577</v>
      </c>
      <c r="E1764" s="158">
        <v>0.91769999999999996</v>
      </c>
      <c r="F1764" s="158">
        <v>0.89419999999999999</v>
      </c>
      <c r="G1764" s="158">
        <v>0.95920000000000005</v>
      </c>
      <c r="H1764" s="158">
        <v>0.68989999999999996</v>
      </c>
      <c r="I1764" s="158">
        <v>0.67390000000000005</v>
      </c>
      <c r="J1764" s="158"/>
      <c r="K1764" s="158"/>
      <c r="L1764" s="158"/>
      <c r="M1764" s="158">
        <v>0.83109999999999995</v>
      </c>
      <c r="N1764" s="158">
        <v>0.84530000000000005</v>
      </c>
      <c r="O1764" s="158" t="s">
        <v>84</v>
      </c>
      <c r="P1764" s="158" t="s">
        <v>84</v>
      </c>
      <c r="Q1764" s="158">
        <v>0.94850000000000001</v>
      </c>
      <c r="R1764" s="158">
        <v>0.96519999999999995</v>
      </c>
      <c r="S1764" s="158">
        <v>0.90529999999999999</v>
      </c>
      <c r="T1764" s="158">
        <v>0.92859999999999998</v>
      </c>
      <c r="U1764" s="158">
        <v>0.87119999999999997</v>
      </c>
      <c r="V1764" s="158">
        <v>0.91320000000000001</v>
      </c>
      <c r="W1764" s="158">
        <v>0.94240000000000002</v>
      </c>
      <c r="X1764" s="158">
        <v>0.97119999999999995</v>
      </c>
      <c r="Y1764" s="158">
        <v>0.67530000000000001</v>
      </c>
      <c r="Z1764" s="158">
        <v>0.70399999999999996</v>
      </c>
      <c r="AA1764" s="158">
        <v>0.60829999999999995</v>
      </c>
      <c r="AB1764" s="158">
        <v>0.73089999999999999</v>
      </c>
      <c r="AC1764" s="158"/>
      <c r="AD1764" s="181">
        <v>10548</v>
      </c>
      <c r="AE1764" s="181" t="s">
        <v>84</v>
      </c>
      <c r="AF1764" s="181">
        <v>2469</v>
      </c>
      <c r="AG1764" s="181">
        <v>2248</v>
      </c>
      <c r="AH1764" s="181">
        <v>861</v>
      </c>
      <c r="AI1764" s="181">
        <v>817</v>
      </c>
      <c r="AJ1764" s="181">
        <v>3934</v>
      </c>
      <c r="AK1764" s="181">
        <v>219</v>
      </c>
      <c r="AL1764" s="181">
        <v>17070</v>
      </c>
    </row>
    <row r="1765" spans="1:38" x14ac:dyDescent="0.25">
      <c r="A1765" s="159" t="s">
        <v>10405</v>
      </c>
      <c r="B1765" s="158">
        <v>0.2611</v>
      </c>
      <c r="C1765" s="158" t="s">
        <v>84</v>
      </c>
      <c r="D1765" s="158">
        <v>0.25969999999999999</v>
      </c>
      <c r="E1765" s="158">
        <v>0.3342</v>
      </c>
      <c r="F1765" s="158">
        <v>0.40660000000000002</v>
      </c>
      <c r="G1765" s="158">
        <v>0.37030000000000002</v>
      </c>
      <c r="H1765" s="158">
        <v>0.1303</v>
      </c>
      <c r="I1765" s="158">
        <v>0.27689999999999998</v>
      </c>
      <c r="J1765" s="158"/>
      <c r="K1765" s="158"/>
      <c r="L1765" s="158"/>
      <c r="M1765" s="158">
        <v>0.25159999999999999</v>
      </c>
      <c r="N1765" s="158">
        <v>0.2707</v>
      </c>
      <c r="O1765" s="158" t="s">
        <v>84</v>
      </c>
      <c r="P1765" s="158" t="s">
        <v>84</v>
      </c>
      <c r="Q1765" s="158">
        <v>0.24149999999999999</v>
      </c>
      <c r="R1765" s="158">
        <v>0.27839999999999998</v>
      </c>
      <c r="S1765" s="158">
        <v>0.31240000000000001</v>
      </c>
      <c r="T1765" s="158">
        <v>0.35620000000000002</v>
      </c>
      <c r="U1765" s="158">
        <v>0.36930000000000002</v>
      </c>
      <c r="V1765" s="158">
        <v>0.44350000000000001</v>
      </c>
      <c r="W1765" s="158">
        <v>0.33650000000000002</v>
      </c>
      <c r="X1765" s="158">
        <v>0.40400000000000003</v>
      </c>
      <c r="Y1765" s="158">
        <v>0.1172</v>
      </c>
      <c r="Z1765" s="158">
        <v>0.14419999999999999</v>
      </c>
      <c r="AA1765" s="158">
        <v>0.2281</v>
      </c>
      <c r="AB1765" s="158">
        <v>0.3276</v>
      </c>
      <c r="AC1765" s="158"/>
      <c r="AD1765" s="181">
        <v>9368</v>
      </c>
      <c r="AE1765" s="181" t="s">
        <v>84</v>
      </c>
      <c r="AF1765" s="181">
        <v>2480</v>
      </c>
      <c r="AG1765" s="181">
        <v>2081</v>
      </c>
      <c r="AH1765" s="181">
        <v>779</v>
      </c>
      <c r="AI1765" s="181">
        <v>898</v>
      </c>
      <c r="AJ1765" s="181">
        <v>2796</v>
      </c>
      <c r="AK1765" s="181">
        <v>334</v>
      </c>
      <c r="AL1765" s="181">
        <v>14896</v>
      </c>
    </row>
    <row r="1766" spans="1:38" x14ac:dyDescent="0.25">
      <c r="A1766" s="159" t="s">
        <v>10406</v>
      </c>
      <c r="B1766" s="158">
        <v>0.26290000000000002</v>
      </c>
      <c r="C1766" s="158" t="s">
        <v>84</v>
      </c>
      <c r="D1766" s="158">
        <v>0.2601</v>
      </c>
      <c r="E1766" s="158">
        <v>0.35039999999999999</v>
      </c>
      <c r="F1766" s="158">
        <v>0.40089999999999998</v>
      </c>
      <c r="G1766" s="158">
        <v>0.39240000000000003</v>
      </c>
      <c r="H1766" s="158">
        <v>0.1275</v>
      </c>
      <c r="I1766" s="158">
        <v>0.27129999999999999</v>
      </c>
      <c r="J1766" s="158"/>
      <c r="K1766" s="158"/>
      <c r="L1766" s="158"/>
      <c r="M1766" s="158">
        <v>0.2535</v>
      </c>
      <c r="N1766" s="158">
        <v>0.27229999999999999</v>
      </c>
      <c r="O1766" s="158" t="s">
        <v>84</v>
      </c>
      <c r="P1766" s="158" t="s">
        <v>84</v>
      </c>
      <c r="Q1766" s="158">
        <v>0.2422</v>
      </c>
      <c r="R1766" s="158">
        <v>0.27839999999999998</v>
      </c>
      <c r="S1766" s="158">
        <v>0.32879999999999998</v>
      </c>
      <c r="T1766" s="158">
        <v>0.372</v>
      </c>
      <c r="U1766" s="158">
        <v>0.36459999999999998</v>
      </c>
      <c r="V1766" s="158">
        <v>0.43690000000000001</v>
      </c>
      <c r="W1766" s="158">
        <v>0.35770000000000002</v>
      </c>
      <c r="X1766" s="158">
        <v>0.42699999999999999</v>
      </c>
      <c r="Y1766" s="158">
        <v>0.115</v>
      </c>
      <c r="Z1766" s="158">
        <v>0.1406</v>
      </c>
      <c r="AA1766" s="158">
        <v>0.2195</v>
      </c>
      <c r="AB1766" s="158">
        <v>0.32550000000000001</v>
      </c>
      <c r="AC1766" s="158"/>
      <c r="AD1766" s="181">
        <v>9890</v>
      </c>
      <c r="AE1766" s="181" t="s">
        <v>84</v>
      </c>
      <c r="AF1766" s="181">
        <v>2579</v>
      </c>
      <c r="AG1766" s="181">
        <v>2219</v>
      </c>
      <c r="AH1766" s="181">
        <v>823</v>
      </c>
      <c r="AI1766" s="181">
        <v>881</v>
      </c>
      <c r="AJ1766" s="181">
        <v>3087</v>
      </c>
      <c r="AK1766" s="181">
        <v>301</v>
      </c>
      <c r="AL1766" s="181">
        <v>15714</v>
      </c>
    </row>
    <row r="1767" spans="1:38" x14ac:dyDescent="0.25">
      <c r="A1767" s="159" t="s">
        <v>10407</v>
      </c>
      <c r="B1767" s="158">
        <v>0.25879999999999997</v>
      </c>
      <c r="C1767" s="158" t="s">
        <v>84</v>
      </c>
      <c r="D1767" s="158">
        <v>0.25490000000000002</v>
      </c>
      <c r="E1767" s="158">
        <v>0.35460000000000003</v>
      </c>
      <c r="F1767" s="158">
        <v>0.41239999999999999</v>
      </c>
      <c r="G1767" s="158">
        <v>0.38490000000000002</v>
      </c>
      <c r="H1767" s="158">
        <v>0.13170000000000001</v>
      </c>
      <c r="I1767" s="158">
        <v>0.26119999999999999</v>
      </c>
      <c r="J1767" s="158"/>
      <c r="K1767" s="158"/>
      <c r="L1767" s="158"/>
      <c r="M1767" s="158">
        <v>0.24979999999999999</v>
      </c>
      <c r="N1767" s="158">
        <v>0.26800000000000002</v>
      </c>
      <c r="O1767" s="158" t="s">
        <v>84</v>
      </c>
      <c r="P1767" s="158" t="s">
        <v>84</v>
      </c>
      <c r="Q1767" s="158">
        <v>0.23699999999999999</v>
      </c>
      <c r="R1767" s="158">
        <v>0.27310000000000001</v>
      </c>
      <c r="S1767" s="158">
        <v>0.33300000000000002</v>
      </c>
      <c r="T1767" s="158">
        <v>0.37619999999999998</v>
      </c>
      <c r="U1767" s="158">
        <v>0.37540000000000001</v>
      </c>
      <c r="V1767" s="158">
        <v>0.44890000000000002</v>
      </c>
      <c r="W1767" s="158">
        <v>0.35139999999999999</v>
      </c>
      <c r="X1767" s="158">
        <v>0.41830000000000001</v>
      </c>
      <c r="Y1767" s="158">
        <v>0.1198</v>
      </c>
      <c r="Z1767" s="158">
        <v>0.14419999999999999</v>
      </c>
      <c r="AA1767" s="158">
        <v>0.2069</v>
      </c>
      <c r="AB1767" s="158">
        <v>0.31859999999999999</v>
      </c>
      <c r="AC1767" s="158"/>
      <c r="AD1767" s="181">
        <v>10337</v>
      </c>
      <c r="AE1767" s="181" t="s">
        <v>84</v>
      </c>
      <c r="AF1767" s="181">
        <v>2586</v>
      </c>
      <c r="AG1767" s="181">
        <v>2223</v>
      </c>
      <c r="AH1767" s="181">
        <v>819</v>
      </c>
      <c r="AI1767" s="181">
        <v>933</v>
      </c>
      <c r="AJ1767" s="181">
        <v>3523</v>
      </c>
      <c r="AK1767" s="181">
        <v>253</v>
      </c>
      <c r="AL1767" s="181">
        <v>16590</v>
      </c>
    </row>
    <row r="1768" spans="1:38" x14ac:dyDescent="0.25">
      <c r="A1768" s="159" t="s">
        <v>10408</v>
      </c>
      <c r="B1768" s="158">
        <v>0.28299999999999997</v>
      </c>
      <c r="C1768" s="158" t="s">
        <v>84</v>
      </c>
      <c r="D1768" s="158">
        <v>0.26600000000000001</v>
      </c>
      <c r="E1768" s="158">
        <v>0.36969999999999997</v>
      </c>
      <c r="F1768" s="158">
        <v>0.41049999999999998</v>
      </c>
      <c r="G1768" s="158">
        <v>0.3695</v>
      </c>
      <c r="H1768" s="158">
        <v>0.14599999999999999</v>
      </c>
      <c r="I1768" s="158">
        <v>0.35239999999999999</v>
      </c>
      <c r="J1768" s="158"/>
      <c r="K1768" s="158"/>
      <c r="L1768" s="158"/>
      <c r="M1768" s="158">
        <v>0.27229999999999999</v>
      </c>
      <c r="N1768" s="158">
        <v>0.29370000000000002</v>
      </c>
      <c r="O1768" s="158" t="s">
        <v>84</v>
      </c>
      <c r="P1768" s="158" t="s">
        <v>84</v>
      </c>
      <c r="Q1768" s="158">
        <v>0.24529999999999999</v>
      </c>
      <c r="R1768" s="158">
        <v>0.28699999999999998</v>
      </c>
      <c r="S1768" s="158">
        <v>0.34560000000000002</v>
      </c>
      <c r="T1768" s="158">
        <v>0.39379999999999998</v>
      </c>
      <c r="U1768" s="158">
        <v>0.37080000000000002</v>
      </c>
      <c r="V1768" s="158">
        <v>0.44969999999999999</v>
      </c>
      <c r="W1768" s="158">
        <v>0.33360000000000001</v>
      </c>
      <c r="X1768" s="158">
        <v>0.40529999999999999</v>
      </c>
      <c r="Y1768" s="158">
        <v>0.1305</v>
      </c>
      <c r="Z1768" s="158">
        <v>0.16239999999999999</v>
      </c>
      <c r="AA1768" s="158">
        <v>0.3024</v>
      </c>
      <c r="AB1768" s="158">
        <v>0.40279999999999999</v>
      </c>
      <c r="AC1768" s="158"/>
      <c r="AD1768" s="181">
        <v>7776</v>
      </c>
      <c r="AE1768" s="181" t="s">
        <v>84</v>
      </c>
      <c r="AF1768" s="181">
        <v>1993</v>
      </c>
      <c r="AG1768" s="181">
        <v>1771</v>
      </c>
      <c r="AH1768" s="181">
        <v>678</v>
      </c>
      <c r="AI1768" s="181">
        <v>769</v>
      </c>
      <c r="AJ1768" s="181">
        <v>2196</v>
      </c>
      <c r="AK1768" s="181">
        <v>369</v>
      </c>
      <c r="AL1768" s="181">
        <v>11990</v>
      </c>
    </row>
    <row r="1769" spans="1:38" x14ac:dyDescent="0.25">
      <c r="A1769" s="159" t="s">
        <v>10409</v>
      </c>
      <c r="B1769" s="158">
        <v>0.24629999999999999</v>
      </c>
      <c r="C1769" s="158" t="s">
        <v>84</v>
      </c>
      <c r="D1769" s="158">
        <v>0.25580000000000003</v>
      </c>
      <c r="E1769" s="158">
        <v>0.35659999999999997</v>
      </c>
      <c r="F1769" s="158">
        <v>0.36220000000000002</v>
      </c>
      <c r="G1769" s="158">
        <v>0.34670000000000001</v>
      </c>
      <c r="H1769" s="158">
        <v>0.12909999999999999</v>
      </c>
      <c r="I1769" s="158">
        <v>0.28260000000000002</v>
      </c>
      <c r="J1769" s="158"/>
      <c r="K1769" s="158"/>
      <c r="L1769" s="158"/>
      <c r="M1769" s="158">
        <v>0.2374</v>
      </c>
      <c r="N1769" s="158">
        <v>0.25519999999999998</v>
      </c>
      <c r="O1769" s="158" t="s">
        <v>84</v>
      </c>
      <c r="P1769" s="158" t="s">
        <v>84</v>
      </c>
      <c r="Q1769" s="158">
        <v>0.2374</v>
      </c>
      <c r="R1769" s="158">
        <v>0.27460000000000001</v>
      </c>
      <c r="S1769" s="158">
        <v>0.33489999999999998</v>
      </c>
      <c r="T1769" s="158">
        <v>0.37830000000000003</v>
      </c>
      <c r="U1769" s="158">
        <v>0.32729999999999998</v>
      </c>
      <c r="V1769" s="158">
        <v>0.39710000000000001</v>
      </c>
      <c r="W1769" s="158">
        <v>0.31159999999999999</v>
      </c>
      <c r="X1769" s="158">
        <v>0.38200000000000001</v>
      </c>
      <c r="Y1769" s="158">
        <v>0.11799999999999999</v>
      </c>
      <c r="Z1769" s="158">
        <v>0.14069999999999999</v>
      </c>
      <c r="AA1769" s="158">
        <v>0.22159999999999999</v>
      </c>
      <c r="AB1769" s="158">
        <v>0.34660000000000002</v>
      </c>
      <c r="AC1769" s="158"/>
      <c r="AD1769" s="181">
        <v>10548</v>
      </c>
      <c r="AE1769" s="181" t="s">
        <v>84</v>
      </c>
      <c r="AF1769" s="181">
        <v>2469</v>
      </c>
      <c r="AG1769" s="181">
        <v>2248</v>
      </c>
      <c r="AH1769" s="181">
        <v>861</v>
      </c>
      <c r="AI1769" s="181">
        <v>817</v>
      </c>
      <c r="AJ1769" s="181">
        <v>3934</v>
      </c>
      <c r="AK1769" s="181">
        <v>219</v>
      </c>
      <c r="AL1769" s="181">
        <v>17070</v>
      </c>
    </row>
    <row r="1770" spans="1:38" x14ac:dyDescent="0.25">
      <c r="A1770" s="159" t="s">
        <v>10410</v>
      </c>
      <c r="B1770" s="158">
        <v>0.2054</v>
      </c>
      <c r="C1770" s="158" t="s">
        <v>84</v>
      </c>
      <c r="D1770" s="158">
        <v>0.19570000000000001</v>
      </c>
      <c r="E1770" s="158">
        <v>0.2702</v>
      </c>
      <c r="F1770" s="158">
        <v>0.32369999999999999</v>
      </c>
      <c r="G1770" s="158">
        <v>0.30640000000000001</v>
      </c>
      <c r="H1770" s="158">
        <v>9.8599999999999993E-2</v>
      </c>
      <c r="I1770" s="158">
        <v>0.21640000000000001</v>
      </c>
      <c r="J1770" s="158"/>
      <c r="K1770" s="158"/>
      <c r="L1770" s="158"/>
      <c r="M1770" s="158">
        <v>0.19620000000000001</v>
      </c>
      <c r="N1770" s="158">
        <v>0.2147</v>
      </c>
      <c r="O1770" s="158" t="s">
        <v>84</v>
      </c>
      <c r="P1770" s="158" t="s">
        <v>84</v>
      </c>
      <c r="Q1770" s="158">
        <v>0.17849999999999999</v>
      </c>
      <c r="R1770" s="158">
        <v>0.21360000000000001</v>
      </c>
      <c r="S1770" s="158">
        <v>0.24879999999999999</v>
      </c>
      <c r="T1770" s="158">
        <v>0.29199999999999998</v>
      </c>
      <c r="U1770" s="158">
        <v>0.28660000000000002</v>
      </c>
      <c r="V1770" s="158">
        <v>0.36120000000000002</v>
      </c>
      <c r="W1770" s="158">
        <v>0.2732</v>
      </c>
      <c r="X1770" s="158">
        <v>0.3402</v>
      </c>
      <c r="Y1770" s="158">
        <v>8.6300000000000002E-2</v>
      </c>
      <c r="Z1770" s="158">
        <v>0.1118</v>
      </c>
      <c r="AA1770" s="158">
        <v>0.1711</v>
      </c>
      <c r="AB1770" s="158">
        <v>0.26519999999999999</v>
      </c>
      <c r="AC1770" s="158"/>
      <c r="AD1770" s="181">
        <v>9368</v>
      </c>
      <c r="AE1770" s="181" t="s">
        <v>84</v>
      </c>
      <c r="AF1770" s="181">
        <v>2480</v>
      </c>
      <c r="AG1770" s="181">
        <v>2081</v>
      </c>
      <c r="AH1770" s="181">
        <v>779</v>
      </c>
      <c r="AI1770" s="181">
        <v>898</v>
      </c>
      <c r="AJ1770" s="181">
        <v>2796</v>
      </c>
      <c r="AK1770" s="181">
        <v>334</v>
      </c>
      <c r="AL1770" s="181">
        <v>14896</v>
      </c>
    </row>
    <row r="1771" spans="1:38" x14ac:dyDescent="0.25">
      <c r="A1771" s="159" t="s">
        <v>10411</v>
      </c>
      <c r="B1771" s="158">
        <v>0.2077</v>
      </c>
      <c r="C1771" s="158" t="s">
        <v>84</v>
      </c>
      <c r="D1771" s="158">
        <v>0.19650000000000001</v>
      </c>
      <c r="E1771" s="158">
        <v>0.28439999999999999</v>
      </c>
      <c r="F1771" s="158">
        <v>0.35339999999999999</v>
      </c>
      <c r="G1771" s="158">
        <v>0.30130000000000001</v>
      </c>
      <c r="H1771" s="158">
        <v>9.5299999999999996E-2</v>
      </c>
      <c r="I1771" s="158">
        <v>0.21779999999999999</v>
      </c>
      <c r="J1771" s="158"/>
      <c r="K1771" s="158"/>
      <c r="L1771" s="158"/>
      <c r="M1771" s="158">
        <v>0.19869999999999999</v>
      </c>
      <c r="N1771" s="158">
        <v>0.21690000000000001</v>
      </c>
      <c r="O1771" s="158" t="s">
        <v>84</v>
      </c>
      <c r="P1771" s="158" t="s">
        <v>84</v>
      </c>
      <c r="Q1771" s="158">
        <v>0.17960000000000001</v>
      </c>
      <c r="R1771" s="158">
        <v>0.214</v>
      </c>
      <c r="S1771" s="158">
        <v>0.26300000000000001</v>
      </c>
      <c r="T1771" s="158">
        <v>0.30620000000000003</v>
      </c>
      <c r="U1771" s="158">
        <v>0.31669999999999998</v>
      </c>
      <c r="V1771" s="158">
        <v>0.39019999999999999</v>
      </c>
      <c r="W1771" s="158">
        <v>0.2676</v>
      </c>
      <c r="X1771" s="158">
        <v>0.3357</v>
      </c>
      <c r="Y1771" s="158">
        <v>8.3699999999999997E-2</v>
      </c>
      <c r="Z1771" s="158">
        <v>0.1077</v>
      </c>
      <c r="AA1771" s="158">
        <v>0.1694</v>
      </c>
      <c r="AB1771" s="158">
        <v>0.2702</v>
      </c>
      <c r="AC1771" s="158"/>
      <c r="AD1771" s="181">
        <v>9890</v>
      </c>
      <c r="AE1771" s="181" t="s">
        <v>84</v>
      </c>
      <c r="AF1771" s="181">
        <v>2579</v>
      </c>
      <c r="AG1771" s="181">
        <v>2219</v>
      </c>
      <c r="AH1771" s="181">
        <v>823</v>
      </c>
      <c r="AI1771" s="181">
        <v>881</v>
      </c>
      <c r="AJ1771" s="181">
        <v>3087</v>
      </c>
      <c r="AK1771" s="181">
        <v>301</v>
      </c>
      <c r="AL1771" s="181">
        <v>15714</v>
      </c>
    </row>
    <row r="1772" spans="1:38" x14ac:dyDescent="0.25">
      <c r="A1772" s="159" t="s">
        <v>10412</v>
      </c>
      <c r="B1772" s="158">
        <v>0.2</v>
      </c>
      <c r="C1772" s="158" t="s">
        <v>84</v>
      </c>
      <c r="D1772" s="158">
        <v>0.18840000000000001</v>
      </c>
      <c r="E1772" s="158">
        <v>0.27610000000000001</v>
      </c>
      <c r="F1772" s="158">
        <v>0.34260000000000002</v>
      </c>
      <c r="G1772" s="158">
        <v>0.30530000000000002</v>
      </c>
      <c r="H1772" s="158">
        <v>9.7500000000000003E-2</v>
      </c>
      <c r="I1772" s="158">
        <v>0.21179999999999999</v>
      </c>
      <c r="J1772" s="158"/>
      <c r="K1772" s="158"/>
      <c r="L1772" s="158"/>
      <c r="M1772" s="158">
        <v>0.19120000000000001</v>
      </c>
      <c r="N1772" s="158">
        <v>0.20899999999999999</v>
      </c>
      <c r="O1772" s="158" t="s">
        <v>84</v>
      </c>
      <c r="P1772" s="158" t="s">
        <v>84</v>
      </c>
      <c r="Q1772" s="158">
        <v>0.1714</v>
      </c>
      <c r="R1772" s="158">
        <v>0.20610000000000001</v>
      </c>
      <c r="S1772" s="158">
        <v>0.25490000000000002</v>
      </c>
      <c r="T1772" s="158">
        <v>0.29780000000000001</v>
      </c>
      <c r="U1772" s="158">
        <v>0.30559999999999998</v>
      </c>
      <c r="V1772" s="158">
        <v>0.37980000000000003</v>
      </c>
      <c r="W1772" s="158">
        <v>0.27179999999999999</v>
      </c>
      <c r="X1772" s="158">
        <v>0.33929999999999999</v>
      </c>
      <c r="Y1772" s="158">
        <v>8.6300000000000002E-2</v>
      </c>
      <c r="Z1772" s="158">
        <v>0.1095</v>
      </c>
      <c r="AA1772" s="158">
        <v>0.161</v>
      </c>
      <c r="AB1772" s="158">
        <v>0.26740000000000003</v>
      </c>
      <c r="AC1772" s="158"/>
      <c r="AD1772" s="181">
        <v>10337</v>
      </c>
      <c r="AE1772" s="181" t="s">
        <v>84</v>
      </c>
      <c r="AF1772" s="181">
        <v>2586</v>
      </c>
      <c r="AG1772" s="181">
        <v>2223</v>
      </c>
      <c r="AH1772" s="181">
        <v>819</v>
      </c>
      <c r="AI1772" s="181">
        <v>933</v>
      </c>
      <c r="AJ1772" s="181">
        <v>3523</v>
      </c>
      <c r="AK1772" s="181">
        <v>253</v>
      </c>
      <c r="AL1772" s="181">
        <v>16590</v>
      </c>
    </row>
    <row r="1773" spans="1:38" x14ac:dyDescent="0.25">
      <c r="A1773" s="159" t="s">
        <v>10413</v>
      </c>
      <c r="B1773" s="158">
        <v>0.2288</v>
      </c>
      <c r="C1773" s="158" t="s">
        <v>84</v>
      </c>
      <c r="D1773" s="158">
        <v>0.20449999999999999</v>
      </c>
      <c r="E1773" s="158">
        <v>0.30159999999999998</v>
      </c>
      <c r="F1773" s="158">
        <v>0.35</v>
      </c>
      <c r="G1773" s="158">
        <v>0.3019</v>
      </c>
      <c r="H1773" s="158">
        <v>0.1144</v>
      </c>
      <c r="I1773" s="158">
        <v>0.30499999999999999</v>
      </c>
      <c r="J1773" s="158"/>
      <c r="K1773" s="158"/>
      <c r="L1773" s="158"/>
      <c r="M1773" s="158">
        <v>0.21840000000000001</v>
      </c>
      <c r="N1773" s="158">
        <v>0.23930000000000001</v>
      </c>
      <c r="O1773" s="158" t="s">
        <v>84</v>
      </c>
      <c r="P1773" s="158" t="s">
        <v>84</v>
      </c>
      <c r="Q1773" s="158">
        <v>0.18479999999999999</v>
      </c>
      <c r="R1773" s="158">
        <v>0.2248</v>
      </c>
      <c r="S1773" s="158">
        <v>0.27760000000000001</v>
      </c>
      <c r="T1773" s="158">
        <v>0.32579999999999998</v>
      </c>
      <c r="U1773" s="158">
        <v>0.31069999999999998</v>
      </c>
      <c r="V1773" s="158">
        <v>0.3896</v>
      </c>
      <c r="W1773" s="158">
        <v>0.2671</v>
      </c>
      <c r="X1773" s="158">
        <v>0.33739999999999998</v>
      </c>
      <c r="Y1773" s="158">
        <v>9.9599999999999994E-2</v>
      </c>
      <c r="Z1773" s="158">
        <v>0.1303</v>
      </c>
      <c r="AA1773" s="158">
        <v>0.25629999999999997</v>
      </c>
      <c r="AB1773" s="158">
        <v>0.35499999999999998</v>
      </c>
      <c r="AC1773" s="158"/>
      <c r="AD1773" s="181">
        <v>7776</v>
      </c>
      <c r="AE1773" s="181" t="s">
        <v>84</v>
      </c>
      <c r="AF1773" s="181">
        <v>1993</v>
      </c>
      <c r="AG1773" s="181">
        <v>1771</v>
      </c>
      <c r="AH1773" s="181">
        <v>678</v>
      </c>
      <c r="AI1773" s="181">
        <v>769</v>
      </c>
      <c r="AJ1773" s="181">
        <v>2196</v>
      </c>
      <c r="AK1773" s="181">
        <v>369</v>
      </c>
      <c r="AL1773" s="181">
        <v>11990</v>
      </c>
    </row>
    <row r="1774" spans="1:38" x14ac:dyDescent="0.25">
      <c r="A1774" s="159" t="s">
        <v>10414</v>
      </c>
      <c r="B1774" s="158">
        <v>0.19689999999999999</v>
      </c>
      <c r="C1774" s="158" t="s">
        <v>84</v>
      </c>
      <c r="D1774" s="158">
        <v>0.1993</v>
      </c>
      <c r="E1774" s="158">
        <v>0.29670000000000002</v>
      </c>
      <c r="F1774" s="158">
        <v>0.28889999999999999</v>
      </c>
      <c r="G1774" s="158">
        <v>0.29070000000000001</v>
      </c>
      <c r="H1774" s="158">
        <v>9.5799999999999996E-2</v>
      </c>
      <c r="I1774" s="158">
        <v>0.25269999999999998</v>
      </c>
      <c r="J1774" s="158"/>
      <c r="K1774" s="158"/>
      <c r="L1774" s="158"/>
      <c r="M1774" s="158">
        <v>0.1883</v>
      </c>
      <c r="N1774" s="158">
        <v>0.20569999999999999</v>
      </c>
      <c r="O1774" s="158" t="s">
        <v>84</v>
      </c>
      <c r="P1774" s="158" t="s">
        <v>84</v>
      </c>
      <c r="Q1774" s="158">
        <v>0.1817</v>
      </c>
      <c r="R1774" s="158">
        <v>0.2175</v>
      </c>
      <c r="S1774" s="158">
        <v>0.27489999999999998</v>
      </c>
      <c r="T1774" s="158">
        <v>0.31879999999999997</v>
      </c>
      <c r="U1774" s="158">
        <v>0.25469999999999998</v>
      </c>
      <c r="V1774" s="158">
        <v>0.32390000000000002</v>
      </c>
      <c r="W1774" s="158">
        <v>0.25580000000000003</v>
      </c>
      <c r="X1774" s="158">
        <v>0.32640000000000002</v>
      </c>
      <c r="Y1774" s="158">
        <v>8.5500000000000007E-2</v>
      </c>
      <c r="Z1774" s="158">
        <v>0.10680000000000001</v>
      </c>
      <c r="AA1774" s="158">
        <v>0.19289999999999999</v>
      </c>
      <c r="AB1774" s="158">
        <v>0.31669999999999998</v>
      </c>
      <c r="AC1774" s="158"/>
      <c r="AD1774" s="181">
        <v>10548</v>
      </c>
      <c r="AE1774" s="181" t="s">
        <v>84</v>
      </c>
      <c r="AF1774" s="181">
        <v>2469</v>
      </c>
      <c r="AG1774" s="181">
        <v>2248</v>
      </c>
      <c r="AH1774" s="181">
        <v>861</v>
      </c>
      <c r="AI1774" s="181">
        <v>817</v>
      </c>
      <c r="AJ1774" s="181">
        <v>3934</v>
      </c>
      <c r="AK1774" s="181">
        <v>219</v>
      </c>
      <c r="AL1774" s="181">
        <v>17070</v>
      </c>
    </row>
    <row r="1775" spans="1:38" x14ac:dyDescent="0.25">
      <c r="A1775" s="159" t="s">
        <v>10415</v>
      </c>
      <c r="B1775" s="158">
        <v>0.70740000000000003</v>
      </c>
      <c r="C1775" s="158" t="s">
        <v>84</v>
      </c>
      <c r="D1775" s="158">
        <v>0.81489999999999996</v>
      </c>
      <c r="E1775" s="158">
        <v>0.78459999999999996</v>
      </c>
      <c r="F1775" s="158">
        <v>0.80569999999999997</v>
      </c>
      <c r="G1775" s="158">
        <v>0.84489999999999998</v>
      </c>
      <c r="H1775" s="158">
        <v>0.4834</v>
      </c>
      <c r="I1775" s="158">
        <v>0.70440000000000003</v>
      </c>
      <c r="J1775" s="158"/>
      <c r="K1775" s="158"/>
      <c r="L1775" s="158"/>
      <c r="M1775" s="158">
        <v>0.69799999999999995</v>
      </c>
      <c r="N1775" s="158">
        <v>0.7167</v>
      </c>
      <c r="O1775" s="158" t="s">
        <v>84</v>
      </c>
      <c r="P1775" s="158" t="s">
        <v>84</v>
      </c>
      <c r="Q1775" s="158">
        <v>0.79869999999999997</v>
      </c>
      <c r="R1775" s="158">
        <v>0.83</v>
      </c>
      <c r="S1775" s="158">
        <v>0.76590000000000003</v>
      </c>
      <c r="T1775" s="158">
        <v>0.80210000000000004</v>
      </c>
      <c r="U1775" s="158">
        <v>0.77539999999999998</v>
      </c>
      <c r="V1775" s="158">
        <v>0.83240000000000003</v>
      </c>
      <c r="W1775" s="158">
        <v>0.81879999999999997</v>
      </c>
      <c r="X1775" s="158">
        <v>0.86760000000000004</v>
      </c>
      <c r="Y1775" s="158">
        <v>0.4647</v>
      </c>
      <c r="Z1775" s="158">
        <v>0.50190000000000001</v>
      </c>
      <c r="AA1775" s="158">
        <v>0.65190000000000003</v>
      </c>
      <c r="AB1775" s="158">
        <v>0.75060000000000004</v>
      </c>
      <c r="AC1775" s="158"/>
      <c r="AD1775" s="181">
        <v>9368</v>
      </c>
      <c r="AE1775" s="181" t="s">
        <v>84</v>
      </c>
      <c r="AF1775" s="181">
        <v>2480</v>
      </c>
      <c r="AG1775" s="181">
        <v>2081</v>
      </c>
      <c r="AH1775" s="181">
        <v>779</v>
      </c>
      <c r="AI1775" s="181">
        <v>898</v>
      </c>
      <c r="AJ1775" s="181">
        <v>2796</v>
      </c>
      <c r="AK1775" s="181">
        <v>334</v>
      </c>
      <c r="AL1775" s="181">
        <v>14896</v>
      </c>
    </row>
    <row r="1776" spans="1:38" x14ac:dyDescent="0.25">
      <c r="A1776" s="159" t="s">
        <v>10416</v>
      </c>
      <c r="B1776" s="158">
        <v>0.70340000000000003</v>
      </c>
      <c r="C1776" s="158" t="s">
        <v>84</v>
      </c>
      <c r="D1776" s="158">
        <v>0.79310000000000003</v>
      </c>
      <c r="E1776" s="158">
        <v>0.81830000000000003</v>
      </c>
      <c r="F1776" s="158">
        <v>0.80510000000000004</v>
      </c>
      <c r="G1776" s="158">
        <v>0.87790000000000001</v>
      </c>
      <c r="H1776" s="158">
        <v>0.47120000000000001</v>
      </c>
      <c r="I1776" s="158">
        <v>0.68049999999999999</v>
      </c>
      <c r="J1776" s="158"/>
      <c r="K1776" s="158"/>
      <c r="L1776" s="158"/>
      <c r="M1776" s="158">
        <v>0.69410000000000005</v>
      </c>
      <c r="N1776" s="158">
        <v>0.71250000000000002</v>
      </c>
      <c r="O1776" s="158" t="s">
        <v>84</v>
      </c>
      <c r="P1776" s="158" t="s">
        <v>84</v>
      </c>
      <c r="Q1776" s="158">
        <v>0.77649999999999997</v>
      </c>
      <c r="R1776" s="158">
        <v>0.80859999999999999</v>
      </c>
      <c r="S1776" s="158">
        <v>0.80110000000000003</v>
      </c>
      <c r="T1776" s="158">
        <v>0.83420000000000005</v>
      </c>
      <c r="U1776" s="158">
        <v>0.77549999999999997</v>
      </c>
      <c r="V1776" s="158">
        <v>0.83120000000000005</v>
      </c>
      <c r="W1776" s="158">
        <v>0.85350000000000004</v>
      </c>
      <c r="X1776" s="158">
        <v>0.89849999999999997</v>
      </c>
      <c r="Y1776" s="158">
        <v>0.45340000000000003</v>
      </c>
      <c r="Z1776" s="158">
        <v>0.48880000000000001</v>
      </c>
      <c r="AA1776" s="158">
        <v>0.62390000000000001</v>
      </c>
      <c r="AB1776" s="158">
        <v>0.73040000000000005</v>
      </c>
      <c r="AC1776" s="158"/>
      <c r="AD1776" s="181">
        <v>9890</v>
      </c>
      <c r="AE1776" s="181" t="s">
        <v>84</v>
      </c>
      <c r="AF1776" s="181">
        <v>2579</v>
      </c>
      <c r="AG1776" s="181">
        <v>2219</v>
      </c>
      <c r="AH1776" s="181">
        <v>823</v>
      </c>
      <c r="AI1776" s="181">
        <v>881</v>
      </c>
      <c r="AJ1776" s="181">
        <v>3087</v>
      </c>
      <c r="AK1776" s="181">
        <v>301</v>
      </c>
      <c r="AL1776" s="181">
        <v>15714</v>
      </c>
    </row>
    <row r="1777" spans="1:38" x14ac:dyDescent="0.25">
      <c r="A1777" s="159" t="s">
        <v>10417</v>
      </c>
      <c r="B1777" s="158">
        <v>0.68820000000000003</v>
      </c>
      <c r="C1777" s="158" t="s">
        <v>84</v>
      </c>
      <c r="D1777" s="158">
        <v>0.80300000000000005</v>
      </c>
      <c r="E1777" s="158">
        <v>0.79039999999999999</v>
      </c>
      <c r="F1777" s="158">
        <v>0.79349999999999998</v>
      </c>
      <c r="G1777" s="158">
        <v>0.86109999999999998</v>
      </c>
      <c r="H1777" s="158">
        <v>0.47610000000000002</v>
      </c>
      <c r="I1777" s="158">
        <v>0.58879999999999999</v>
      </c>
      <c r="J1777" s="158"/>
      <c r="K1777" s="158"/>
      <c r="L1777" s="158"/>
      <c r="M1777" s="158">
        <v>0.67900000000000005</v>
      </c>
      <c r="N1777" s="158">
        <v>0.69720000000000004</v>
      </c>
      <c r="O1777" s="158" t="s">
        <v>84</v>
      </c>
      <c r="P1777" s="158" t="s">
        <v>84</v>
      </c>
      <c r="Q1777" s="158">
        <v>0.78669999999999995</v>
      </c>
      <c r="R1777" s="158">
        <v>0.81830000000000003</v>
      </c>
      <c r="S1777" s="158">
        <v>0.77239999999999998</v>
      </c>
      <c r="T1777" s="158">
        <v>0.80720000000000003</v>
      </c>
      <c r="U1777" s="158">
        <v>0.76329999999999998</v>
      </c>
      <c r="V1777" s="158">
        <v>0.82030000000000003</v>
      </c>
      <c r="W1777" s="158">
        <v>0.83630000000000004</v>
      </c>
      <c r="X1777" s="158">
        <v>0.88239999999999996</v>
      </c>
      <c r="Y1777" s="158">
        <v>0.45950000000000002</v>
      </c>
      <c r="Z1777" s="158">
        <v>0.49259999999999998</v>
      </c>
      <c r="AA1777" s="158">
        <v>0.52549999999999997</v>
      </c>
      <c r="AB1777" s="158">
        <v>0.64659999999999995</v>
      </c>
      <c r="AC1777" s="158"/>
      <c r="AD1777" s="181">
        <v>10337</v>
      </c>
      <c r="AE1777" s="181" t="s">
        <v>84</v>
      </c>
      <c r="AF1777" s="181">
        <v>2586</v>
      </c>
      <c r="AG1777" s="181">
        <v>2223</v>
      </c>
      <c r="AH1777" s="181">
        <v>819</v>
      </c>
      <c r="AI1777" s="181">
        <v>933</v>
      </c>
      <c r="AJ1777" s="181">
        <v>3523</v>
      </c>
      <c r="AK1777" s="181">
        <v>253</v>
      </c>
      <c r="AL1777" s="181">
        <v>16590</v>
      </c>
    </row>
    <row r="1778" spans="1:38" x14ac:dyDescent="0.25">
      <c r="A1778" s="159" t="s">
        <v>10418</v>
      </c>
      <c r="B1778" s="158">
        <v>0.7278</v>
      </c>
      <c r="C1778" s="158" t="s">
        <v>84</v>
      </c>
      <c r="D1778" s="158">
        <v>0.82140000000000002</v>
      </c>
      <c r="E1778" s="158">
        <v>0.8175</v>
      </c>
      <c r="F1778" s="158">
        <v>0.81100000000000005</v>
      </c>
      <c r="G1778" s="158">
        <v>0.88580000000000003</v>
      </c>
      <c r="H1778" s="158">
        <v>0.4803</v>
      </c>
      <c r="I1778" s="158">
        <v>0.78159999999999996</v>
      </c>
      <c r="J1778" s="158"/>
      <c r="K1778" s="158"/>
      <c r="L1778" s="158"/>
      <c r="M1778" s="158">
        <v>0.71760000000000002</v>
      </c>
      <c r="N1778" s="158">
        <v>0.73770000000000002</v>
      </c>
      <c r="O1778" s="158" t="s">
        <v>84</v>
      </c>
      <c r="P1778" s="158" t="s">
        <v>84</v>
      </c>
      <c r="Q1778" s="158">
        <v>0.80349999999999999</v>
      </c>
      <c r="R1778" s="158">
        <v>0.83799999999999997</v>
      </c>
      <c r="S1778" s="158">
        <v>0.79820000000000002</v>
      </c>
      <c r="T1778" s="158">
        <v>0.83509999999999995</v>
      </c>
      <c r="U1778" s="158">
        <v>0.77880000000000005</v>
      </c>
      <c r="V1778" s="158">
        <v>0.83909999999999996</v>
      </c>
      <c r="W1778" s="158">
        <v>0.86040000000000005</v>
      </c>
      <c r="X1778" s="158">
        <v>0.90690000000000004</v>
      </c>
      <c r="Y1778" s="158">
        <v>0.4592</v>
      </c>
      <c r="Z1778" s="158">
        <v>0.50109999999999999</v>
      </c>
      <c r="AA1778" s="158">
        <v>0.73529999999999995</v>
      </c>
      <c r="AB1778" s="158">
        <v>0.82079999999999997</v>
      </c>
      <c r="AC1778" s="158"/>
      <c r="AD1778" s="181">
        <v>7776</v>
      </c>
      <c r="AE1778" s="181" t="s">
        <v>84</v>
      </c>
      <c r="AF1778" s="181">
        <v>1993</v>
      </c>
      <c r="AG1778" s="181">
        <v>1771</v>
      </c>
      <c r="AH1778" s="181">
        <v>678</v>
      </c>
      <c r="AI1778" s="181">
        <v>769</v>
      </c>
      <c r="AJ1778" s="181">
        <v>2196</v>
      </c>
      <c r="AK1778" s="181">
        <v>369</v>
      </c>
      <c r="AL1778" s="181">
        <v>11990</v>
      </c>
    </row>
    <row r="1779" spans="1:38" x14ac:dyDescent="0.25">
      <c r="A1779" s="159" t="s">
        <v>10419</v>
      </c>
      <c r="B1779" s="158">
        <v>0.66610000000000003</v>
      </c>
      <c r="C1779" s="158" t="s">
        <v>84</v>
      </c>
      <c r="D1779" s="158">
        <v>0.77710000000000001</v>
      </c>
      <c r="E1779" s="158">
        <v>0.79920000000000002</v>
      </c>
      <c r="F1779" s="158">
        <v>0.77839999999999998</v>
      </c>
      <c r="G1779" s="158">
        <v>0.84060000000000001</v>
      </c>
      <c r="H1779" s="158">
        <v>0.46600000000000003</v>
      </c>
      <c r="I1779" s="158">
        <v>0.54859999999999998</v>
      </c>
      <c r="J1779" s="158"/>
      <c r="K1779" s="158"/>
      <c r="L1779" s="158"/>
      <c r="M1779" s="158">
        <v>0.65680000000000005</v>
      </c>
      <c r="N1779" s="158">
        <v>0.67510000000000003</v>
      </c>
      <c r="O1779" s="158" t="s">
        <v>84</v>
      </c>
      <c r="P1779" s="158" t="s">
        <v>84</v>
      </c>
      <c r="Q1779" s="158">
        <v>0.75970000000000004</v>
      </c>
      <c r="R1779" s="158">
        <v>0.79339999999999999</v>
      </c>
      <c r="S1779" s="158">
        <v>0.78149999999999997</v>
      </c>
      <c r="T1779" s="158">
        <v>0.81559999999999999</v>
      </c>
      <c r="U1779" s="158">
        <v>0.74839999999999995</v>
      </c>
      <c r="V1779" s="158">
        <v>0.80530000000000002</v>
      </c>
      <c r="W1779" s="158">
        <v>0.81279999999999997</v>
      </c>
      <c r="X1779" s="158">
        <v>0.86470000000000002</v>
      </c>
      <c r="Y1779" s="158">
        <v>0.45029999999999998</v>
      </c>
      <c r="Z1779" s="158">
        <v>0.48159999999999997</v>
      </c>
      <c r="AA1779" s="158">
        <v>0.48020000000000002</v>
      </c>
      <c r="AB1779" s="158">
        <v>0.61180000000000001</v>
      </c>
      <c r="AC1779" s="158"/>
      <c r="AD1779" s="181">
        <v>10548</v>
      </c>
      <c r="AE1779" s="181" t="s">
        <v>84</v>
      </c>
      <c r="AF1779" s="181">
        <v>2469</v>
      </c>
      <c r="AG1779" s="181">
        <v>2248</v>
      </c>
      <c r="AH1779" s="181">
        <v>861</v>
      </c>
      <c r="AI1779" s="181">
        <v>817</v>
      </c>
      <c r="AJ1779" s="181">
        <v>3934</v>
      </c>
      <c r="AK1779" s="181">
        <v>219</v>
      </c>
      <c r="AL1779" s="181">
        <v>17070</v>
      </c>
    </row>
    <row r="1780" spans="1:38" x14ac:dyDescent="0.25">
      <c r="A1780" s="159" t="s">
        <v>10420</v>
      </c>
      <c r="B1780" s="158">
        <v>0.58250000000000002</v>
      </c>
      <c r="C1780" s="158" t="s">
        <v>84</v>
      </c>
      <c r="D1780" s="158">
        <v>0.67459999999999998</v>
      </c>
      <c r="E1780" s="158">
        <v>0.67230000000000001</v>
      </c>
      <c r="F1780" s="158">
        <v>0.70779999999999998</v>
      </c>
      <c r="G1780" s="158">
        <v>0.73360000000000003</v>
      </c>
      <c r="H1780" s="158">
        <v>0.34749999999999998</v>
      </c>
      <c r="I1780" s="158">
        <v>0.60799999999999998</v>
      </c>
      <c r="J1780" s="158"/>
      <c r="K1780" s="158"/>
      <c r="L1780" s="158"/>
      <c r="M1780" s="158">
        <v>0.57220000000000004</v>
      </c>
      <c r="N1780" s="158">
        <v>0.5927</v>
      </c>
      <c r="O1780" s="158" t="s">
        <v>84</v>
      </c>
      <c r="P1780" s="158" t="s">
        <v>84</v>
      </c>
      <c r="Q1780" s="158">
        <v>0.6552</v>
      </c>
      <c r="R1780" s="158">
        <v>0.69310000000000005</v>
      </c>
      <c r="S1780" s="158">
        <v>0.65110000000000001</v>
      </c>
      <c r="T1780" s="158">
        <v>0.69259999999999999</v>
      </c>
      <c r="U1780" s="158">
        <v>0.6734</v>
      </c>
      <c r="V1780" s="158">
        <v>0.73939999999999995</v>
      </c>
      <c r="W1780" s="158">
        <v>0.70240000000000002</v>
      </c>
      <c r="X1780" s="158">
        <v>0.76200000000000001</v>
      </c>
      <c r="Y1780" s="158">
        <v>0.3296</v>
      </c>
      <c r="Z1780" s="158">
        <v>0.36549999999999999</v>
      </c>
      <c r="AA1780" s="158">
        <v>0.55269999999999997</v>
      </c>
      <c r="AB1780" s="158">
        <v>0.65869999999999995</v>
      </c>
      <c r="AC1780" s="158"/>
      <c r="AD1780" s="181">
        <v>9368</v>
      </c>
      <c r="AE1780" s="181" t="s">
        <v>84</v>
      </c>
      <c r="AF1780" s="181">
        <v>2480</v>
      </c>
      <c r="AG1780" s="181">
        <v>2081</v>
      </c>
      <c r="AH1780" s="181">
        <v>779</v>
      </c>
      <c r="AI1780" s="181">
        <v>898</v>
      </c>
      <c r="AJ1780" s="181">
        <v>2796</v>
      </c>
      <c r="AK1780" s="181">
        <v>334</v>
      </c>
      <c r="AL1780" s="181">
        <v>14896</v>
      </c>
    </row>
    <row r="1781" spans="1:38" x14ac:dyDescent="0.25">
      <c r="A1781" s="159" t="s">
        <v>10421</v>
      </c>
      <c r="B1781" s="158">
        <v>0.57410000000000005</v>
      </c>
      <c r="C1781" s="158" t="s">
        <v>84</v>
      </c>
      <c r="D1781" s="158">
        <v>0.63839999999999997</v>
      </c>
      <c r="E1781" s="158">
        <v>0.6966</v>
      </c>
      <c r="F1781" s="158">
        <v>0.69369999999999998</v>
      </c>
      <c r="G1781" s="158">
        <v>0.76429999999999998</v>
      </c>
      <c r="H1781" s="158">
        <v>0.34689999999999999</v>
      </c>
      <c r="I1781" s="158">
        <v>0.56720000000000004</v>
      </c>
      <c r="J1781" s="158"/>
      <c r="K1781" s="158"/>
      <c r="L1781" s="158"/>
      <c r="M1781" s="158">
        <v>0.56399999999999995</v>
      </c>
      <c r="N1781" s="158">
        <v>0.58399999999999996</v>
      </c>
      <c r="O1781" s="158" t="s">
        <v>84</v>
      </c>
      <c r="P1781" s="158" t="s">
        <v>84</v>
      </c>
      <c r="Q1781" s="158">
        <v>0.61899999999999999</v>
      </c>
      <c r="R1781" s="158">
        <v>0.65710000000000002</v>
      </c>
      <c r="S1781" s="158">
        <v>0.67620000000000002</v>
      </c>
      <c r="T1781" s="158">
        <v>0.71589999999999998</v>
      </c>
      <c r="U1781" s="158">
        <v>0.65980000000000005</v>
      </c>
      <c r="V1781" s="158">
        <v>0.72489999999999999</v>
      </c>
      <c r="W1781" s="158">
        <v>0.73360000000000003</v>
      </c>
      <c r="X1781" s="158">
        <v>0.79190000000000005</v>
      </c>
      <c r="Y1781" s="158">
        <v>0.32979999999999998</v>
      </c>
      <c r="Z1781" s="158">
        <v>0.36399999999999999</v>
      </c>
      <c r="AA1781" s="158">
        <v>0.50800000000000001</v>
      </c>
      <c r="AB1781" s="158">
        <v>0.622</v>
      </c>
      <c r="AC1781" s="158"/>
      <c r="AD1781" s="181">
        <v>9890</v>
      </c>
      <c r="AE1781" s="181" t="s">
        <v>84</v>
      </c>
      <c r="AF1781" s="181">
        <v>2579</v>
      </c>
      <c r="AG1781" s="181">
        <v>2219</v>
      </c>
      <c r="AH1781" s="181">
        <v>823</v>
      </c>
      <c r="AI1781" s="181">
        <v>881</v>
      </c>
      <c r="AJ1781" s="181">
        <v>3087</v>
      </c>
      <c r="AK1781" s="181">
        <v>301</v>
      </c>
      <c r="AL1781" s="181">
        <v>15714</v>
      </c>
    </row>
    <row r="1782" spans="1:38" x14ac:dyDescent="0.25">
      <c r="A1782" s="159" t="s">
        <v>10422</v>
      </c>
      <c r="B1782" s="158">
        <v>0.55700000000000005</v>
      </c>
      <c r="C1782" s="158" t="s">
        <v>84</v>
      </c>
      <c r="D1782" s="158">
        <v>0.63690000000000002</v>
      </c>
      <c r="E1782" s="158">
        <v>0.66600000000000004</v>
      </c>
      <c r="F1782" s="158">
        <v>0.69059999999999999</v>
      </c>
      <c r="G1782" s="158">
        <v>0.75490000000000002</v>
      </c>
      <c r="H1782" s="158">
        <v>0.3503</v>
      </c>
      <c r="I1782" s="158">
        <v>0.49569999999999997</v>
      </c>
      <c r="J1782" s="158"/>
      <c r="K1782" s="158"/>
      <c r="L1782" s="158"/>
      <c r="M1782" s="158">
        <v>0.54710000000000003</v>
      </c>
      <c r="N1782" s="158">
        <v>0.56669999999999998</v>
      </c>
      <c r="O1782" s="158" t="s">
        <v>84</v>
      </c>
      <c r="P1782" s="158" t="s">
        <v>84</v>
      </c>
      <c r="Q1782" s="158">
        <v>0.61750000000000005</v>
      </c>
      <c r="R1782" s="158">
        <v>0.65569999999999995</v>
      </c>
      <c r="S1782" s="158">
        <v>0.64529999999999998</v>
      </c>
      <c r="T1782" s="158">
        <v>0.68589999999999995</v>
      </c>
      <c r="U1782" s="158">
        <v>0.65649999999999997</v>
      </c>
      <c r="V1782" s="158">
        <v>0.72209999999999996</v>
      </c>
      <c r="W1782" s="158">
        <v>0.7248</v>
      </c>
      <c r="X1782" s="158">
        <v>0.7823</v>
      </c>
      <c r="Y1782" s="158">
        <v>0.33429999999999999</v>
      </c>
      <c r="Z1782" s="158">
        <v>0.3664</v>
      </c>
      <c r="AA1782" s="158">
        <v>0.43219999999999997</v>
      </c>
      <c r="AB1782" s="158">
        <v>0.55600000000000005</v>
      </c>
      <c r="AC1782" s="158"/>
      <c r="AD1782" s="181">
        <v>10337</v>
      </c>
      <c r="AE1782" s="181" t="s">
        <v>84</v>
      </c>
      <c r="AF1782" s="181">
        <v>2586</v>
      </c>
      <c r="AG1782" s="181">
        <v>2223</v>
      </c>
      <c r="AH1782" s="181">
        <v>819</v>
      </c>
      <c r="AI1782" s="181">
        <v>933</v>
      </c>
      <c r="AJ1782" s="181">
        <v>3523</v>
      </c>
      <c r="AK1782" s="181">
        <v>253</v>
      </c>
      <c r="AL1782" s="181">
        <v>16590</v>
      </c>
    </row>
    <row r="1783" spans="1:38" x14ac:dyDescent="0.25">
      <c r="A1783" s="159" t="s">
        <v>10423</v>
      </c>
      <c r="B1783" s="158">
        <v>0.60919999999999996</v>
      </c>
      <c r="C1783" s="158" t="s">
        <v>84</v>
      </c>
      <c r="D1783" s="158">
        <v>0.68899999999999995</v>
      </c>
      <c r="E1783" s="158">
        <v>0.69450000000000001</v>
      </c>
      <c r="F1783" s="158">
        <v>0.70989999999999998</v>
      </c>
      <c r="G1783" s="158">
        <v>0.76970000000000005</v>
      </c>
      <c r="H1783" s="158">
        <v>0.36499999999999999</v>
      </c>
      <c r="I1783" s="158">
        <v>0.70230000000000004</v>
      </c>
      <c r="J1783" s="158"/>
      <c r="K1783" s="158"/>
      <c r="L1783" s="158"/>
      <c r="M1783" s="158">
        <v>0.59799999999999998</v>
      </c>
      <c r="N1783" s="158">
        <v>0.62019999999999997</v>
      </c>
      <c r="O1783" s="158" t="s">
        <v>84</v>
      </c>
      <c r="P1783" s="158" t="s">
        <v>84</v>
      </c>
      <c r="Q1783" s="158">
        <v>0.66749999999999998</v>
      </c>
      <c r="R1783" s="158">
        <v>0.70930000000000004</v>
      </c>
      <c r="S1783" s="158">
        <v>0.67169999999999996</v>
      </c>
      <c r="T1783" s="158">
        <v>0.71599999999999997</v>
      </c>
      <c r="U1783" s="158">
        <v>0.67320000000000002</v>
      </c>
      <c r="V1783" s="158">
        <v>0.74329999999999996</v>
      </c>
      <c r="W1783" s="158">
        <v>0.73729999999999996</v>
      </c>
      <c r="X1783" s="158">
        <v>0.79859999999999998</v>
      </c>
      <c r="Y1783" s="158">
        <v>0.34460000000000002</v>
      </c>
      <c r="Z1783" s="158">
        <v>0.38540000000000002</v>
      </c>
      <c r="AA1783" s="158">
        <v>0.65190000000000003</v>
      </c>
      <c r="AB1783" s="158">
        <v>0.74680000000000002</v>
      </c>
      <c r="AC1783" s="158"/>
      <c r="AD1783" s="181">
        <v>7776</v>
      </c>
      <c r="AE1783" s="181" t="s">
        <v>84</v>
      </c>
      <c r="AF1783" s="181">
        <v>1993</v>
      </c>
      <c r="AG1783" s="181">
        <v>1771</v>
      </c>
      <c r="AH1783" s="181">
        <v>678</v>
      </c>
      <c r="AI1783" s="181">
        <v>769</v>
      </c>
      <c r="AJ1783" s="181">
        <v>2196</v>
      </c>
      <c r="AK1783" s="181">
        <v>369</v>
      </c>
      <c r="AL1783" s="181">
        <v>11990</v>
      </c>
    </row>
    <row r="1784" spans="1:38" x14ac:dyDescent="0.25">
      <c r="A1784" s="159" t="s">
        <v>10424</v>
      </c>
      <c r="B1784" s="158">
        <v>0.53990000000000005</v>
      </c>
      <c r="C1784" s="158" t="s">
        <v>84</v>
      </c>
      <c r="D1784" s="158">
        <v>0.62450000000000006</v>
      </c>
      <c r="E1784" s="158">
        <v>0.68640000000000001</v>
      </c>
      <c r="F1784" s="158">
        <v>0.67610000000000003</v>
      </c>
      <c r="G1784" s="158">
        <v>0.70530000000000004</v>
      </c>
      <c r="H1784" s="158">
        <v>0.34350000000000003</v>
      </c>
      <c r="I1784" s="158">
        <v>0.45939999999999998</v>
      </c>
      <c r="J1784" s="158"/>
      <c r="K1784" s="158"/>
      <c r="L1784" s="158"/>
      <c r="M1784" s="158">
        <v>0.53010000000000002</v>
      </c>
      <c r="N1784" s="158">
        <v>0.54959999999999998</v>
      </c>
      <c r="O1784" s="158" t="s">
        <v>84</v>
      </c>
      <c r="P1784" s="158" t="s">
        <v>84</v>
      </c>
      <c r="Q1784" s="158">
        <v>0.60450000000000004</v>
      </c>
      <c r="R1784" s="158">
        <v>0.64380000000000004</v>
      </c>
      <c r="S1784" s="158">
        <v>0.66600000000000004</v>
      </c>
      <c r="T1784" s="158">
        <v>0.70589999999999997</v>
      </c>
      <c r="U1784" s="158">
        <v>0.64249999999999996</v>
      </c>
      <c r="V1784" s="158">
        <v>0.70720000000000005</v>
      </c>
      <c r="W1784" s="158">
        <v>0.67149999999999999</v>
      </c>
      <c r="X1784" s="158">
        <v>0.73619999999999997</v>
      </c>
      <c r="Y1784" s="158">
        <v>0.32840000000000003</v>
      </c>
      <c r="Z1784" s="158">
        <v>0.35859999999999997</v>
      </c>
      <c r="AA1784" s="158">
        <v>0.39150000000000001</v>
      </c>
      <c r="AB1784" s="158">
        <v>0.52459999999999996</v>
      </c>
      <c r="AC1784" s="158"/>
      <c r="AD1784" s="181">
        <v>10548</v>
      </c>
      <c r="AE1784" s="181" t="s">
        <v>84</v>
      </c>
      <c r="AF1784" s="181">
        <v>2469</v>
      </c>
      <c r="AG1784" s="181">
        <v>2248</v>
      </c>
      <c r="AH1784" s="181">
        <v>861</v>
      </c>
      <c r="AI1784" s="181">
        <v>817</v>
      </c>
      <c r="AJ1784" s="181">
        <v>3934</v>
      </c>
      <c r="AK1784" s="181">
        <v>219</v>
      </c>
      <c r="AL1784" s="181">
        <v>17070</v>
      </c>
    </row>
    <row r="1785" spans="1:38" x14ac:dyDescent="0.25">
      <c r="A1785" s="159" t="s">
        <v>10425</v>
      </c>
      <c r="B1785" s="158">
        <v>0.48970000000000002</v>
      </c>
      <c r="C1785" s="158" t="s">
        <v>84</v>
      </c>
      <c r="D1785" s="158">
        <v>0.54630000000000001</v>
      </c>
      <c r="E1785" s="158">
        <v>0.5857</v>
      </c>
      <c r="F1785" s="158">
        <v>0.63370000000000004</v>
      </c>
      <c r="G1785" s="158">
        <v>0.63919999999999999</v>
      </c>
      <c r="H1785" s="158">
        <v>0.27650000000000002</v>
      </c>
      <c r="I1785" s="158">
        <v>0.51990000000000003</v>
      </c>
      <c r="J1785" s="158"/>
      <c r="K1785" s="158"/>
      <c r="L1785" s="158"/>
      <c r="M1785" s="158">
        <v>0.4793</v>
      </c>
      <c r="N1785" s="158">
        <v>0.50009999999999999</v>
      </c>
      <c r="O1785" s="158" t="s">
        <v>84</v>
      </c>
      <c r="P1785" s="158" t="s">
        <v>84</v>
      </c>
      <c r="Q1785" s="158">
        <v>0.52590000000000003</v>
      </c>
      <c r="R1785" s="158">
        <v>0.56620000000000004</v>
      </c>
      <c r="S1785" s="158">
        <v>0.56340000000000001</v>
      </c>
      <c r="T1785" s="158">
        <v>0.60729999999999995</v>
      </c>
      <c r="U1785" s="158">
        <v>0.59740000000000004</v>
      </c>
      <c r="V1785" s="158">
        <v>0.66759999999999997</v>
      </c>
      <c r="W1785" s="158">
        <v>0.60570000000000002</v>
      </c>
      <c r="X1785" s="158">
        <v>0.67069999999999996</v>
      </c>
      <c r="Y1785" s="158">
        <v>0.2596</v>
      </c>
      <c r="Z1785" s="158">
        <v>0.29360000000000003</v>
      </c>
      <c r="AA1785" s="158">
        <v>0.46410000000000001</v>
      </c>
      <c r="AB1785" s="158">
        <v>0.57269999999999999</v>
      </c>
      <c r="AC1785" s="158"/>
      <c r="AD1785" s="181">
        <v>9368</v>
      </c>
      <c r="AE1785" s="181" t="s">
        <v>84</v>
      </c>
      <c r="AF1785" s="181">
        <v>2480</v>
      </c>
      <c r="AG1785" s="181">
        <v>2081</v>
      </c>
      <c r="AH1785" s="181">
        <v>779</v>
      </c>
      <c r="AI1785" s="181">
        <v>898</v>
      </c>
      <c r="AJ1785" s="181">
        <v>2796</v>
      </c>
      <c r="AK1785" s="181">
        <v>334</v>
      </c>
      <c r="AL1785" s="181">
        <v>14896</v>
      </c>
    </row>
    <row r="1786" spans="1:38" x14ac:dyDescent="0.25">
      <c r="A1786" s="159" t="s">
        <v>10426</v>
      </c>
      <c r="B1786" s="158">
        <v>0.48230000000000001</v>
      </c>
      <c r="C1786" s="158" t="s">
        <v>84</v>
      </c>
      <c r="D1786" s="158">
        <v>0.52049999999999996</v>
      </c>
      <c r="E1786" s="158">
        <v>0.60170000000000001</v>
      </c>
      <c r="F1786" s="158">
        <v>0.61860000000000004</v>
      </c>
      <c r="G1786" s="158">
        <v>0.66049999999999998</v>
      </c>
      <c r="H1786" s="158">
        <v>0.27510000000000001</v>
      </c>
      <c r="I1786" s="158">
        <v>0.50670000000000004</v>
      </c>
      <c r="J1786" s="158"/>
      <c r="K1786" s="158"/>
      <c r="L1786" s="158"/>
      <c r="M1786" s="158">
        <v>0.47210000000000002</v>
      </c>
      <c r="N1786" s="158">
        <v>0.4924</v>
      </c>
      <c r="O1786" s="158" t="s">
        <v>84</v>
      </c>
      <c r="P1786" s="158" t="s">
        <v>84</v>
      </c>
      <c r="Q1786" s="158">
        <v>0.50049999999999994</v>
      </c>
      <c r="R1786" s="158">
        <v>0.54010000000000002</v>
      </c>
      <c r="S1786" s="158">
        <v>0.58020000000000005</v>
      </c>
      <c r="T1786" s="158">
        <v>0.62250000000000005</v>
      </c>
      <c r="U1786" s="158">
        <v>0.58299999999999996</v>
      </c>
      <c r="V1786" s="158">
        <v>0.65210000000000001</v>
      </c>
      <c r="W1786" s="158">
        <v>0.62690000000000001</v>
      </c>
      <c r="X1786" s="158">
        <v>0.69179999999999997</v>
      </c>
      <c r="Y1786" s="158">
        <v>0.25900000000000001</v>
      </c>
      <c r="Z1786" s="158">
        <v>0.2913</v>
      </c>
      <c r="AA1786" s="158">
        <v>0.44729999999999998</v>
      </c>
      <c r="AB1786" s="158">
        <v>0.56289999999999996</v>
      </c>
      <c r="AC1786" s="158"/>
      <c r="AD1786" s="181">
        <v>9890</v>
      </c>
      <c r="AE1786" s="181" t="s">
        <v>84</v>
      </c>
      <c r="AF1786" s="181">
        <v>2579</v>
      </c>
      <c r="AG1786" s="181">
        <v>2219</v>
      </c>
      <c r="AH1786" s="181">
        <v>823</v>
      </c>
      <c r="AI1786" s="181">
        <v>881</v>
      </c>
      <c r="AJ1786" s="181">
        <v>3087</v>
      </c>
      <c r="AK1786" s="181">
        <v>301</v>
      </c>
      <c r="AL1786" s="181">
        <v>15714</v>
      </c>
    </row>
    <row r="1787" spans="1:38" x14ac:dyDescent="0.25">
      <c r="A1787" s="159" t="s">
        <v>10427</v>
      </c>
      <c r="B1787" s="158">
        <v>0.46589999999999998</v>
      </c>
      <c r="C1787" s="158" t="s">
        <v>84</v>
      </c>
      <c r="D1787" s="158">
        <v>0.52300000000000002</v>
      </c>
      <c r="E1787" s="158">
        <v>0.57440000000000002</v>
      </c>
      <c r="F1787" s="158">
        <v>0.61509999999999998</v>
      </c>
      <c r="G1787" s="158">
        <v>0.64290000000000003</v>
      </c>
      <c r="H1787" s="158">
        <v>0.2772</v>
      </c>
      <c r="I1787" s="158">
        <v>0.41830000000000001</v>
      </c>
      <c r="J1787" s="158"/>
      <c r="K1787" s="158"/>
      <c r="L1787" s="158"/>
      <c r="M1787" s="158">
        <v>0.45590000000000003</v>
      </c>
      <c r="N1787" s="158">
        <v>0.4758</v>
      </c>
      <c r="O1787" s="158" t="s">
        <v>84</v>
      </c>
      <c r="P1787" s="158" t="s">
        <v>84</v>
      </c>
      <c r="Q1787" s="158">
        <v>0.503</v>
      </c>
      <c r="R1787" s="158">
        <v>0.54269999999999996</v>
      </c>
      <c r="S1787" s="158">
        <v>0.55269999999999997</v>
      </c>
      <c r="T1787" s="158">
        <v>0.59550000000000003</v>
      </c>
      <c r="U1787" s="158">
        <v>0.57930000000000004</v>
      </c>
      <c r="V1787" s="158">
        <v>0.64880000000000004</v>
      </c>
      <c r="W1787" s="158">
        <v>0.6099</v>
      </c>
      <c r="X1787" s="158">
        <v>0.67379999999999995</v>
      </c>
      <c r="Y1787" s="158">
        <v>0.26219999999999999</v>
      </c>
      <c r="Z1787" s="158">
        <v>0.29249999999999998</v>
      </c>
      <c r="AA1787" s="158">
        <v>0.35649999999999998</v>
      </c>
      <c r="AB1787" s="158">
        <v>0.47889999999999999</v>
      </c>
      <c r="AC1787" s="158"/>
      <c r="AD1787" s="181">
        <v>10337</v>
      </c>
      <c r="AE1787" s="181" t="s">
        <v>84</v>
      </c>
      <c r="AF1787" s="181">
        <v>2586</v>
      </c>
      <c r="AG1787" s="181">
        <v>2223</v>
      </c>
      <c r="AH1787" s="181">
        <v>819</v>
      </c>
      <c r="AI1787" s="181">
        <v>933</v>
      </c>
      <c r="AJ1787" s="181">
        <v>3523</v>
      </c>
      <c r="AK1787" s="181">
        <v>253</v>
      </c>
      <c r="AL1787" s="181">
        <v>16590</v>
      </c>
    </row>
    <row r="1788" spans="1:38" x14ac:dyDescent="0.25">
      <c r="A1788" s="159" t="s">
        <v>10428</v>
      </c>
      <c r="B1788" s="158">
        <v>0.51259999999999994</v>
      </c>
      <c r="C1788" s="158" t="s">
        <v>84</v>
      </c>
      <c r="D1788" s="158">
        <v>0.56899999999999995</v>
      </c>
      <c r="E1788" s="158">
        <v>0.59570000000000001</v>
      </c>
      <c r="F1788" s="158">
        <v>0.63180000000000003</v>
      </c>
      <c r="G1788" s="158">
        <v>0.65969999999999995</v>
      </c>
      <c r="H1788" s="158">
        <v>0.29149999999999998</v>
      </c>
      <c r="I1788" s="158">
        <v>0.59970000000000001</v>
      </c>
      <c r="J1788" s="158"/>
      <c r="K1788" s="158"/>
      <c r="L1788" s="158"/>
      <c r="M1788" s="158">
        <v>0.50119999999999998</v>
      </c>
      <c r="N1788" s="158">
        <v>0.52400000000000002</v>
      </c>
      <c r="O1788" s="158" t="s">
        <v>84</v>
      </c>
      <c r="P1788" s="158" t="s">
        <v>84</v>
      </c>
      <c r="Q1788" s="158">
        <v>0.54630000000000001</v>
      </c>
      <c r="R1788" s="158">
        <v>0.59099999999999997</v>
      </c>
      <c r="S1788" s="158">
        <v>0.57169999999999999</v>
      </c>
      <c r="T1788" s="158">
        <v>0.61890000000000001</v>
      </c>
      <c r="U1788" s="158">
        <v>0.59309999999999996</v>
      </c>
      <c r="V1788" s="158">
        <v>0.66790000000000005</v>
      </c>
      <c r="W1788" s="158">
        <v>0.624</v>
      </c>
      <c r="X1788" s="158">
        <v>0.69279999999999997</v>
      </c>
      <c r="Y1788" s="158">
        <v>0.2722</v>
      </c>
      <c r="Z1788" s="158">
        <v>0.311</v>
      </c>
      <c r="AA1788" s="158">
        <v>0.54690000000000005</v>
      </c>
      <c r="AB1788" s="158">
        <v>0.64849999999999997</v>
      </c>
      <c r="AC1788" s="158"/>
      <c r="AD1788" s="181">
        <v>7776</v>
      </c>
      <c r="AE1788" s="181" t="s">
        <v>84</v>
      </c>
      <c r="AF1788" s="181">
        <v>1993</v>
      </c>
      <c r="AG1788" s="181">
        <v>1771</v>
      </c>
      <c r="AH1788" s="181">
        <v>678</v>
      </c>
      <c r="AI1788" s="181">
        <v>769</v>
      </c>
      <c r="AJ1788" s="181">
        <v>2196</v>
      </c>
      <c r="AK1788" s="181">
        <v>369</v>
      </c>
      <c r="AL1788" s="181">
        <v>11990</v>
      </c>
    </row>
    <row r="1789" spans="1:38" x14ac:dyDescent="0.25">
      <c r="A1789" s="159" t="s">
        <v>10429</v>
      </c>
      <c r="B1789" s="158">
        <v>0.45029999999999998</v>
      </c>
      <c r="C1789" s="158" t="s">
        <v>84</v>
      </c>
      <c r="D1789" s="158">
        <v>0.51049999999999995</v>
      </c>
      <c r="E1789" s="158">
        <v>0.5948</v>
      </c>
      <c r="F1789" s="158">
        <v>0.58689999999999998</v>
      </c>
      <c r="G1789" s="158">
        <v>0.60309999999999997</v>
      </c>
      <c r="H1789" s="158">
        <v>0.27110000000000001</v>
      </c>
      <c r="I1789" s="158">
        <v>0.40189999999999998</v>
      </c>
      <c r="J1789" s="158"/>
      <c r="K1789" s="158"/>
      <c r="L1789" s="158"/>
      <c r="M1789" s="158">
        <v>0.4405</v>
      </c>
      <c r="N1789" s="158">
        <v>0.46010000000000001</v>
      </c>
      <c r="O1789" s="158" t="s">
        <v>84</v>
      </c>
      <c r="P1789" s="158" t="s">
        <v>84</v>
      </c>
      <c r="Q1789" s="158">
        <v>0.4899</v>
      </c>
      <c r="R1789" s="158">
        <v>0.53059999999999996</v>
      </c>
      <c r="S1789" s="158">
        <v>0.57330000000000003</v>
      </c>
      <c r="T1789" s="158">
        <v>0.61560000000000004</v>
      </c>
      <c r="U1789" s="158">
        <v>0.55179999999999996</v>
      </c>
      <c r="V1789" s="158">
        <v>0.62019999999999997</v>
      </c>
      <c r="W1789" s="158">
        <v>0.56730000000000003</v>
      </c>
      <c r="X1789" s="158">
        <v>0.63690000000000002</v>
      </c>
      <c r="Y1789" s="158">
        <v>0.25690000000000002</v>
      </c>
      <c r="Z1789" s="158">
        <v>0.28539999999999999</v>
      </c>
      <c r="AA1789" s="158">
        <v>0.33550000000000002</v>
      </c>
      <c r="AB1789" s="158">
        <v>0.4672</v>
      </c>
      <c r="AC1789" s="158"/>
      <c r="AD1789" s="181">
        <v>10548</v>
      </c>
      <c r="AE1789" s="181" t="s">
        <v>84</v>
      </c>
      <c r="AF1789" s="181">
        <v>2469</v>
      </c>
      <c r="AG1789" s="181">
        <v>2248</v>
      </c>
      <c r="AH1789" s="181">
        <v>861</v>
      </c>
      <c r="AI1789" s="181">
        <v>817</v>
      </c>
      <c r="AJ1789" s="181">
        <v>3934</v>
      </c>
      <c r="AK1789" s="181">
        <v>219</v>
      </c>
      <c r="AL1789" s="181">
        <v>17070</v>
      </c>
    </row>
    <row r="1790" spans="1:38" x14ac:dyDescent="0.25">
      <c r="A1790" s="159" t="s">
        <v>10430</v>
      </c>
      <c r="B1790" s="158">
        <v>0.98070000000000002</v>
      </c>
      <c r="C1790" s="158" t="s">
        <v>84</v>
      </c>
      <c r="D1790" s="158">
        <v>0.99580000000000002</v>
      </c>
      <c r="E1790" s="158">
        <v>0.97760000000000002</v>
      </c>
      <c r="F1790" s="158">
        <v>0.96350000000000002</v>
      </c>
      <c r="G1790" s="158" t="s">
        <v>84</v>
      </c>
      <c r="H1790" s="158">
        <v>0.89119999999999999</v>
      </c>
      <c r="I1790" s="158" t="s">
        <v>84</v>
      </c>
      <c r="J1790" s="158"/>
      <c r="K1790" s="158"/>
      <c r="L1790" s="158"/>
      <c r="M1790" s="158">
        <v>0.97470000000000001</v>
      </c>
      <c r="N1790" s="158">
        <v>0.98529999999999995</v>
      </c>
      <c r="O1790" s="158" t="s">
        <v>84</v>
      </c>
      <c r="P1790" s="158" t="s">
        <v>84</v>
      </c>
      <c r="Q1790" s="158">
        <v>0.98929999999999996</v>
      </c>
      <c r="R1790" s="158">
        <v>0.99839999999999995</v>
      </c>
      <c r="S1790" s="158">
        <v>0.95950000000000002</v>
      </c>
      <c r="T1790" s="158">
        <v>0.98770000000000002</v>
      </c>
      <c r="U1790" s="158">
        <v>0.93269999999999997</v>
      </c>
      <c r="V1790" s="158">
        <v>0.98029999999999995</v>
      </c>
      <c r="W1790" s="158" t="s">
        <v>84</v>
      </c>
      <c r="X1790" s="158" t="s">
        <v>84</v>
      </c>
      <c r="Y1790" s="158">
        <v>0.84599999999999997</v>
      </c>
      <c r="Z1790" s="158">
        <v>0.92379999999999995</v>
      </c>
      <c r="AA1790" s="158" t="s">
        <v>84</v>
      </c>
      <c r="AB1790" s="158" t="s">
        <v>84</v>
      </c>
      <c r="AC1790" s="158"/>
      <c r="AD1790" s="181">
        <v>3042</v>
      </c>
      <c r="AE1790" s="181" t="s">
        <v>84</v>
      </c>
      <c r="AF1790" s="181">
        <v>1583</v>
      </c>
      <c r="AG1790" s="181">
        <v>572</v>
      </c>
      <c r="AH1790" s="181">
        <v>285</v>
      </c>
      <c r="AI1790" s="181" t="s">
        <v>84</v>
      </c>
      <c r="AJ1790" s="181">
        <v>263</v>
      </c>
      <c r="AK1790" s="181" t="s">
        <v>84</v>
      </c>
      <c r="AL1790" s="181">
        <v>217</v>
      </c>
    </row>
    <row r="1791" spans="1:38" x14ac:dyDescent="0.25">
      <c r="A1791" s="159" t="s">
        <v>10431</v>
      </c>
      <c r="B1791" s="158">
        <v>0.98199999999999998</v>
      </c>
      <c r="C1791" s="158" t="s">
        <v>84</v>
      </c>
      <c r="D1791" s="158">
        <v>0.99609999999999999</v>
      </c>
      <c r="E1791" s="158">
        <v>0.97909999999999997</v>
      </c>
      <c r="F1791" s="158">
        <v>0.97850000000000004</v>
      </c>
      <c r="G1791" s="158" t="s">
        <v>84</v>
      </c>
      <c r="H1791" s="158">
        <v>0.91239999999999999</v>
      </c>
      <c r="I1791" s="158" t="s">
        <v>84</v>
      </c>
      <c r="J1791" s="158"/>
      <c r="K1791" s="158"/>
      <c r="L1791" s="158"/>
      <c r="M1791" s="158">
        <v>0.97619999999999996</v>
      </c>
      <c r="N1791" s="158">
        <v>0.98650000000000004</v>
      </c>
      <c r="O1791" s="158" t="s">
        <v>84</v>
      </c>
      <c r="P1791" s="158" t="s">
        <v>84</v>
      </c>
      <c r="Q1791" s="158">
        <v>0.98950000000000005</v>
      </c>
      <c r="R1791" s="158">
        <v>0.99860000000000004</v>
      </c>
      <c r="S1791" s="158">
        <v>0.96189999999999998</v>
      </c>
      <c r="T1791" s="158">
        <v>0.98860000000000003</v>
      </c>
      <c r="U1791" s="158">
        <v>0.95089999999999997</v>
      </c>
      <c r="V1791" s="158">
        <v>0.99070000000000003</v>
      </c>
      <c r="W1791" s="158" t="s">
        <v>84</v>
      </c>
      <c r="X1791" s="158" t="s">
        <v>84</v>
      </c>
      <c r="Y1791" s="158">
        <v>0.87029999999999996</v>
      </c>
      <c r="Z1791" s="158">
        <v>0.94120000000000004</v>
      </c>
      <c r="AA1791" s="158" t="s">
        <v>84</v>
      </c>
      <c r="AB1791" s="158" t="s">
        <v>84</v>
      </c>
      <c r="AC1791" s="158"/>
      <c r="AD1791" s="181">
        <v>3040</v>
      </c>
      <c r="AE1791" s="181" t="s">
        <v>84</v>
      </c>
      <c r="AF1791" s="181">
        <v>1645</v>
      </c>
      <c r="AG1791" s="181">
        <v>577</v>
      </c>
      <c r="AH1791" s="181">
        <v>291</v>
      </c>
      <c r="AI1791" s="181" t="s">
        <v>84</v>
      </c>
      <c r="AJ1791" s="181">
        <v>267</v>
      </c>
      <c r="AK1791" s="181" t="s">
        <v>84</v>
      </c>
      <c r="AL1791" s="181">
        <v>216</v>
      </c>
    </row>
    <row r="1792" spans="1:38" x14ac:dyDescent="0.25">
      <c r="A1792" s="159" t="s">
        <v>10432</v>
      </c>
      <c r="B1792" s="158">
        <v>0.97489999999999999</v>
      </c>
      <c r="C1792" s="158" t="s">
        <v>84</v>
      </c>
      <c r="D1792" s="158">
        <v>0.99350000000000005</v>
      </c>
      <c r="E1792" s="158">
        <v>0.9778</v>
      </c>
      <c r="F1792" s="158">
        <v>0.97119999999999995</v>
      </c>
      <c r="G1792" s="158" t="s">
        <v>84</v>
      </c>
      <c r="H1792" s="158">
        <v>0.89270000000000005</v>
      </c>
      <c r="I1792" s="158" t="s">
        <v>84</v>
      </c>
      <c r="J1792" s="158"/>
      <c r="K1792" s="158"/>
      <c r="L1792" s="158"/>
      <c r="M1792" s="158">
        <v>0.96799999999999997</v>
      </c>
      <c r="N1792" s="158">
        <v>0.98029999999999995</v>
      </c>
      <c r="O1792" s="158" t="s">
        <v>84</v>
      </c>
      <c r="P1792" s="158" t="s">
        <v>84</v>
      </c>
      <c r="Q1792" s="158">
        <v>0.98629999999999995</v>
      </c>
      <c r="R1792" s="158">
        <v>0.99690000000000001</v>
      </c>
      <c r="S1792" s="158">
        <v>0.9597</v>
      </c>
      <c r="T1792" s="158">
        <v>0.98780000000000001</v>
      </c>
      <c r="U1792" s="158">
        <v>0.94</v>
      </c>
      <c r="V1792" s="158">
        <v>0.98629999999999995</v>
      </c>
      <c r="W1792" s="158" t="s">
        <v>84</v>
      </c>
      <c r="X1792" s="158" t="s">
        <v>84</v>
      </c>
      <c r="Y1792" s="158">
        <v>0.85270000000000001</v>
      </c>
      <c r="Z1792" s="158">
        <v>0.9224</v>
      </c>
      <c r="AA1792" s="158" t="s">
        <v>84</v>
      </c>
      <c r="AB1792" s="158" t="s">
        <v>84</v>
      </c>
      <c r="AC1792" s="158"/>
      <c r="AD1792" s="181">
        <v>2904</v>
      </c>
      <c r="AE1792" s="181" t="s">
        <v>84</v>
      </c>
      <c r="AF1792" s="181">
        <v>1517</v>
      </c>
      <c r="AG1792" s="181">
        <v>570</v>
      </c>
      <c r="AH1792" s="181">
        <v>291</v>
      </c>
      <c r="AI1792" s="181" t="s">
        <v>84</v>
      </c>
      <c r="AJ1792" s="181">
        <v>320</v>
      </c>
      <c r="AK1792" s="181" t="s">
        <v>84</v>
      </c>
      <c r="AL1792" s="181">
        <v>237</v>
      </c>
    </row>
    <row r="1793" spans="1:38" x14ac:dyDescent="0.25">
      <c r="A1793" s="159" t="s">
        <v>10433</v>
      </c>
      <c r="B1793" s="158">
        <v>0.98880000000000001</v>
      </c>
      <c r="C1793" s="158" t="s">
        <v>84</v>
      </c>
      <c r="D1793" s="158">
        <v>0.995</v>
      </c>
      <c r="E1793" s="158">
        <v>0.99229999999999996</v>
      </c>
      <c r="F1793" s="158" t="s">
        <v>84</v>
      </c>
      <c r="G1793" s="158" t="s">
        <v>84</v>
      </c>
      <c r="H1793" s="158">
        <v>0.92959999999999998</v>
      </c>
      <c r="I1793" s="158" t="s">
        <v>84</v>
      </c>
      <c r="J1793" s="158"/>
      <c r="K1793" s="158"/>
      <c r="L1793" s="158"/>
      <c r="M1793" s="158">
        <v>0.98360000000000003</v>
      </c>
      <c r="N1793" s="158">
        <v>0.99239999999999995</v>
      </c>
      <c r="O1793" s="158" t="s">
        <v>84</v>
      </c>
      <c r="P1793" s="158" t="s">
        <v>84</v>
      </c>
      <c r="Q1793" s="158">
        <v>0.98809999999999998</v>
      </c>
      <c r="R1793" s="158">
        <v>0.99790000000000001</v>
      </c>
      <c r="S1793" s="158">
        <v>0.97360000000000002</v>
      </c>
      <c r="T1793" s="158">
        <v>0.99780000000000002</v>
      </c>
      <c r="U1793" s="158" t="s">
        <v>84</v>
      </c>
      <c r="V1793" s="158" t="s">
        <v>84</v>
      </c>
      <c r="W1793" s="158" t="s">
        <v>84</v>
      </c>
      <c r="X1793" s="158" t="s">
        <v>84</v>
      </c>
      <c r="Y1793" s="158">
        <v>0.88470000000000004</v>
      </c>
      <c r="Z1793" s="158">
        <v>0.95750000000000002</v>
      </c>
      <c r="AA1793" s="158" t="s">
        <v>84</v>
      </c>
      <c r="AB1793" s="158" t="s">
        <v>84</v>
      </c>
      <c r="AC1793" s="158"/>
      <c r="AD1793" s="181">
        <v>2834</v>
      </c>
      <c r="AE1793" s="181" t="s">
        <v>84</v>
      </c>
      <c r="AF1793" s="181">
        <v>1435</v>
      </c>
      <c r="AG1793" s="181">
        <v>519</v>
      </c>
      <c r="AH1793" s="181" t="s">
        <v>84</v>
      </c>
      <c r="AI1793" s="181" t="s">
        <v>84</v>
      </c>
      <c r="AJ1793" s="181">
        <v>209</v>
      </c>
      <c r="AK1793" s="181" t="s">
        <v>84</v>
      </c>
      <c r="AL1793" s="181">
        <v>120</v>
      </c>
    </row>
    <row r="1794" spans="1:38" x14ac:dyDescent="0.25">
      <c r="A1794" s="159" t="s">
        <v>10434</v>
      </c>
      <c r="B1794" s="158">
        <v>0.97399999999999998</v>
      </c>
      <c r="C1794" s="158" t="s">
        <v>84</v>
      </c>
      <c r="D1794" s="158">
        <v>0.9919</v>
      </c>
      <c r="E1794" s="158">
        <v>0.98680000000000001</v>
      </c>
      <c r="F1794" s="158">
        <v>0.9597</v>
      </c>
      <c r="G1794" s="158" t="s">
        <v>84</v>
      </c>
      <c r="H1794" s="158">
        <v>0.89810000000000001</v>
      </c>
      <c r="I1794" s="158" t="s">
        <v>84</v>
      </c>
      <c r="J1794" s="158"/>
      <c r="K1794" s="158"/>
      <c r="L1794" s="158"/>
      <c r="M1794" s="158">
        <v>0.9667</v>
      </c>
      <c r="N1794" s="158">
        <v>0.97970000000000002</v>
      </c>
      <c r="O1794" s="158" t="s">
        <v>84</v>
      </c>
      <c r="P1794" s="158" t="s">
        <v>84</v>
      </c>
      <c r="Q1794" s="158">
        <v>0.98350000000000004</v>
      </c>
      <c r="R1794" s="158">
        <v>0.99609999999999999</v>
      </c>
      <c r="S1794" s="158">
        <v>0.96879999999999999</v>
      </c>
      <c r="T1794" s="158">
        <v>0.99450000000000005</v>
      </c>
      <c r="U1794" s="158">
        <v>0.92579999999999996</v>
      </c>
      <c r="V1794" s="158">
        <v>0.97829999999999995</v>
      </c>
      <c r="W1794" s="158" t="s">
        <v>84</v>
      </c>
      <c r="X1794" s="158" t="s">
        <v>84</v>
      </c>
      <c r="Y1794" s="158">
        <v>0.86140000000000005</v>
      </c>
      <c r="Z1794" s="158">
        <v>0.92549999999999999</v>
      </c>
      <c r="AA1794" s="158" t="s">
        <v>84</v>
      </c>
      <c r="AB1794" s="158" t="s">
        <v>84</v>
      </c>
      <c r="AC1794" s="158"/>
      <c r="AD1794" s="181">
        <v>2690</v>
      </c>
      <c r="AE1794" s="181" t="s">
        <v>84</v>
      </c>
      <c r="AF1794" s="181">
        <v>1347</v>
      </c>
      <c r="AG1794" s="181">
        <v>541</v>
      </c>
      <c r="AH1794" s="181">
        <v>259</v>
      </c>
      <c r="AI1794" s="181" t="s">
        <v>84</v>
      </c>
      <c r="AJ1794" s="181">
        <v>363</v>
      </c>
      <c r="AK1794" s="181" t="s">
        <v>84</v>
      </c>
      <c r="AL1794" s="181">
        <v>265</v>
      </c>
    </row>
    <row r="1795" spans="1:38" x14ac:dyDescent="0.25">
      <c r="A1795" s="159" t="s">
        <v>10435</v>
      </c>
      <c r="B1795" s="158">
        <v>0.99199999999999999</v>
      </c>
      <c r="C1795" s="158" t="s">
        <v>84</v>
      </c>
      <c r="D1795" s="158">
        <v>0.99950000000000006</v>
      </c>
      <c r="E1795" s="158">
        <v>0.98980000000000001</v>
      </c>
      <c r="F1795" s="158">
        <v>0.98260000000000003</v>
      </c>
      <c r="G1795" s="158" t="s">
        <v>84</v>
      </c>
      <c r="H1795" s="158">
        <v>0.9546</v>
      </c>
      <c r="I1795" s="158" t="s">
        <v>84</v>
      </c>
      <c r="J1795" s="158"/>
      <c r="K1795" s="158"/>
      <c r="L1795" s="158"/>
      <c r="M1795" s="158">
        <v>0.98799999999999999</v>
      </c>
      <c r="N1795" s="158">
        <v>0.99460000000000004</v>
      </c>
      <c r="O1795" s="158" t="s">
        <v>84</v>
      </c>
      <c r="P1795" s="158" t="s">
        <v>84</v>
      </c>
      <c r="Q1795" s="158">
        <v>0.99309999999999998</v>
      </c>
      <c r="R1795" s="158">
        <v>1</v>
      </c>
      <c r="S1795" s="158">
        <v>0.97689999999999999</v>
      </c>
      <c r="T1795" s="158">
        <v>0.99560000000000004</v>
      </c>
      <c r="U1795" s="158">
        <v>0.95840000000000003</v>
      </c>
      <c r="V1795" s="158">
        <v>0.99280000000000002</v>
      </c>
      <c r="W1795" s="158" t="s">
        <v>84</v>
      </c>
      <c r="X1795" s="158" t="s">
        <v>84</v>
      </c>
      <c r="Y1795" s="158">
        <v>0.92120000000000002</v>
      </c>
      <c r="Z1795" s="158">
        <v>0.97409999999999997</v>
      </c>
      <c r="AA1795" s="158" t="s">
        <v>84</v>
      </c>
      <c r="AB1795" s="158" t="s">
        <v>84</v>
      </c>
      <c r="AC1795" s="158"/>
      <c r="AD1795" s="181">
        <v>3042</v>
      </c>
      <c r="AE1795" s="181" t="s">
        <v>84</v>
      </c>
      <c r="AF1795" s="181">
        <v>1583</v>
      </c>
      <c r="AG1795" s="181">
        <v>572</v>
      </c>
      <c r="AH1795" s="181">
        <v>285</v>
      </c>
      <c r="AI1795" s="181" t="s">
        <v>84</v>
      </c>
      <c r="AJ1795" s="181">
        <v>263</v>
      </c>
      <c r="AK1795" s="181" t="s">
        <v>84</v>
      </c>
      <c r="AL1795" s="181">
        <v>217</v>
      </c>
    </row>
    <row r="1796" spans="1:38" x14ac:dyDescent="0.25">
      <c r="A1796" s="159" t="s">
        <v>10436</v>
      </c>
      <c r="B1796" s="158">
        <v>0.99560000000000004</v>
      </c>
      <c r="C1796" s="158" t="s">
        <v>84</v>
      </c>
      <c r="D1796" s="158">
        <v>0.99960000000000004</v>
      </c>
      <c r="E1796" s="158">
        <v>0.99160000000000004</v>
      </c>
      <c r="F1796" s="158">
        <v>1.0002</v>
      </c>
      <c r="G1796" s="158" t="s">
        <v>84</v>
      </c>
      <c r="H1796" s="158">
        <v>0.9778</v>
      </c>
      <c r="I1796" s="158" t="s">
        <v>84</v>
      </c>
      <c r="J1796" s="158"/>
      <c r="K1796" s="158"/>
      <c r="L1796" s="158"/>
      <c r="M1796" s="158">
        <v>0.99239999999999995</v>
      </c>
      <c r="N1796" s="158">
        <v>0.99750000000000005</v>
      </c>
      <c r="O1796" s="158" t="s">
        <v>84</v>
      </c>
      <c r="P1796" s="158" t="s">
        <v>84</v>
      </c>
      <c r="Q1796" s="158">
        <v>0.99260000000000004</v>
      </c>
      <c r="R1796" s="158">
        <v>1</v>
      </c>
      <c r="S1796" s="158">
        <v>0.97929999999999995</v>
      </c>
      <c r="T1796" s="158">
        <v>0.99660000000000004</v>
      </c>
      <c r="U1796" s="158">
        <v>1.0002</v>
      </c>
      <c r="V1796" s="158">
        <v>1.0002</v>
      </c>
      <c r="W1796" s="158" t="s">
        <v>84</v>
      </c>
      <c r="X1796" s="158" t="s">
        <v>84</v>
      </c>
      <c r="Y1796" s="158">
        <v>0.95069999999999999</v>
      </c>
      <c r="Z1796" s="158">
        <v>0.99009999999999998</v>
      </c>
      <c r="AA1796" s="158" t="s">
        <v>84</v>
      </c>
      <c r="AB1796" s="158" t="s">
        <v>84</v>
      </c>
      <c r="AC1796" s="158"/>
      <c r="AD1796" s="181">
        <v>3040</v>
      </c>
      <c r="AE1796" s="181" t="s">
        <v>84</v>
      </c>
      <c r="AF1796" s="181">
        <v>1645</v>
      </c>
      <c r="AG1796" s="181">
        <v>577</v>
      </c>
      <c r="AH1796" s="181">
        <v>291</v>
      </c>
      <c r="AI1796" s="181" t="s">
        <v>84</v>
      </c>
      <c r="AJ1796" s="181">
        <v>267</v>
      </c>
      <c r="AK1796" s="181" t="s">
        <v>84</v>
      </c>
      <c r="AL1796" s="181">
        <v>216</v>
      </c>
    </row>
    <row r="1797" spans="1:38" x14ac:dyDescent="0.25">
      <c r="A1797" s="159" t="s">
        <v>10437</v>
      </c>
      <c r="B1797" s="158">
        <v>0.99339999999999995</v>
      </c>
      <c r="C1797" s="158" t="s">
        <v>84</v>
      </c>
      <c r="D1797" s="158">
        <v>1.0002</v>
      </c>
      <c r="E1797" s="158">
        <v>0.99860000000000004</v>
      </c>
      <c r="F1797" s="158">
        <v>0.997</v>
      </c>
      <c r="G1797" s="158" t="s">
        <v>84</v>
      </c>
      <c r="H1797" s="158">
        <v>0.95660000000000001</v>
      </c>
      <c r="I1797" s="158" t="s">
        <v>84</v>
      </c>
      <c r="J1797" s="158"/>
      <c r="K1797" s="158"/>
      <c r="L1797" s="158"/>
      <c r="M1797" s="158">
        <v>0.98960000000000004</v>
      </c>
      <c r="N1797" s="158">
        <v>0.99580000000000002</v>
      </c>
      <c r="O1797" s="158" t="s">
        <v>84</v>
      </c>
      <c r="P1797" s="158" t="s">
        <v>84</v>
      </c>
      <c r="Q1797" s="158">
        <v>1.0002</v>
      </c>
      <c r="R1797" s="158">
        <v>1.0002</v>
      </c>
      <c r="S1797" s="158">
        <v>0.98370000000000002</v>
      </c>
      <c r="T1797" s="158">
        <v>0.99990000000000001</v>
      </c>
      <c r="U1797" s="158">
        <v>0.97170000000000001</v>
      </c>
      <c r="V1797" s="158">
        <v>0.99970000000000003</v>
      </c>
      <c r="W1797" s="158" t="s">
        <v>84</v>
      </c>
      <c r="X1797" s="158" t="s">
        <v>84</v>
      </c>
      <c r="Y1797" s="158">
        <v>0.92730000000000001</v>
      </c>
      <c r="Z1797" s="158">
        <v>0.97419999999999995</v>
      </c>
      <c r="AA1797" s="158" t="s">
        <v>84</v>
      </c>
      <c r="AB1797" s="158" t="s">
        <v>84</v>
      </c>
      <c r="AC1797" s="158"/>
      <c r="AD1797" s="181">
        <v>2904</v>
      </c>
      <c r="AE1797" s="181" t="s">
        <v>84</v>
      </c>
      <c r="AF1797" s="181">
        <v>1517</v>
      </c>
      <c r="AG1797" s="181">
        <v>570</v>
      </c>
      <c r="AH1797" s="181">
        <v>291</v>
      </c>
      <c r="AI1797" s="181" t="s">
        <v>84</v>
      </c>
      <c r="AJ1797" s="181">
        <v>320</v>
      </c>
      <c r="AK1797" s="181" t="s">
        <v>84</v>
      </c>
      <c r="AL1797" s="181">
        <v>237</v>
      </c>
    </row>
    <row r="1798" spans="1:38" x14ac:dyDescent="0.25">
      <c r="A1798" s="159" t="s">
        <v>10438</v>
      </c>
      <c r="B1798" s="158">
        <v>0.997</v>
      </c>
      <c r="C1798" s="158" t="s">
        <v>84</v>
      </c>
      <c r="D1798" s="158">
        <v>0.99950000000000006</v>
      </c>
      <c r="E1798" s="158">
        <v>1.0004</v>
      </c>
      <c r="F1798" s="158" t="s">
        <v>84</v>
      </c>
      <c r="G1798" s="158" t="s">
        <v>84</v>
      </c>
      <c r="H1798" s="158">
        <v>0.97150000000000003</v>
      </c>
      <c r="I1798" s="158" t="s">
        <v>84</v>
      </c>
      <c r="J1798" s="158"/>
      <c r="K1798" s="158"/>
      <c r="L1798" s="158"/>
      <c r="M1798" s="158">
        <v>0.99399999999999999</v>
      </c>
      <c r="N1798" s="158">
        <v>0.99850000000000005</v>
      </c>
      <c r="O1798" s="158" t="s">
        <v>84</v>
      </c>
      <c r="P1798" s="158" t="s">
        <v>84</v>
      </c>
      <c r="Q1798" s="158">
        <v>0.99319999999999997</v>
      </c>
      <c r="R1798" s="158">
        <v>1</v>
      </c>
      <c r="S1798" s="158">
        <v>1.0004</v>
      </c>
      <c r="T1798" s="158">
        <v>1.0004</v>
      </c>
      <c r="U1798" s="158" t="s">
        <v>84</v>
      </c>
      <c r="V1798" s="158" t="s">
        <v>84</v>
      </c>
      <c r="W1798" s="158" t="s">
        <v>84</v>
      </c>
      <c r="X1798" s="158" t="s">
        <v>84</v>
      </c>
      <c r="Y1798" s="158">
        <v>0.93730000000000002</v>
      </c>
      <c r="Z1798" s="158">
        <v>0.98719999999999997</v>
      </c>
      <c r="AA1798" s="158" t="s">
        <v>84</v>
      </c>
      <c r="AB1798" s="158" t="s">
        <v>84</v>
      </c>
      <c r="AC1798" s="158"/>
      <c r="AD1798" s="181">
        <v>2834</v>
      </c>
      <c r="AE1798" s="181" t="s">
        <v>84</v>
      </c>
      <c r="AF1798" s="181">
        <v>1435</v>
      </c>
      <c r="AG1798" s="181">
        <v>519</v>
      </c>
      <c r="AH1798" s="181" t="s">
        <v>84</v>
      </c>
      <c r="AI1798" s="181" t="s">
        <v>84</v>
      </c>
      <c r="AJ1798" s="181">
        <v>209</v>
      </c>
      <c r="AK1798" s="181" t="s">
        <v>84</v>
      </c>
      <c r="AL1798" s="181">
        <v>120</v>
      </c>
    </row>
    <row r="1799" spans="1:38" x14ac:dyDescent="0.25">
      <c r="A1799" s="159" t="s">
        <v>10439</v>
      </c>
      <c r="B1799" s="158">
        <v>0.99170000000000003</v>
      </c>
      <c r="C1799" s="158" t="s">
        <v>84</v>
      </c>
      <c r="D1799" s="158">
        <v>1.0003</v>
      </c>
      <c r="E1799" s="158">
        <v>0.99490000000000001</v>
      </c>
      <c r="F1799" s="158">
        <v>0.99260000000000004</v>
      </c>
      <c r="G1799" s="158" t="s">
        <v>84</v>
      </c>
      <c r="H1799" s="158">
        <v>0.9617</v>
      </c>
      <c r="I1799" s="158" t="s">
        <v>84</v>
      </c>
      <c r="J1799" s="158"/>
      <c r="K1799" s="158"/>
      <c r="L1799" s="158"/>
      <c r="M1799" s="158">
        <v>0.98740000000000006</v>
      </c>
      <c r="N1799" s="158">
        <v>0.99460000000000004</v>
      </c>
      <c r="O1799" s="158" t="s">
        <v>84</v>
      </c>
      <c r="P1799" s="158" t="s">
        <v>84</v>
      </c>
      <c r="Q1799" s="158">
        <v>1.0003</v>
      </c>
      <c r="R1799" s="158">
        <v>1.0003</v>
      </c>
      <c r="S1799" s="158">
        <v>0.98270000000000002</v>
      </c>
      <c r="T1799" s="158">
        <v>0.99850000000000005</v>
      </c>
      <c r="U1799" s="158">
        <v>0.96899999999999997</v>
      </c>
      <c r="V1799" s="158">
        <v>0.99819999999999998</v>
      </c>
      <c r="W1799" s="158" t="s">
        <v>84</v>
      </c>
      <c r="X1799" s="158" t="s">
        <v>84</v>
      </c>
      <c r="Y1799" s="158">
        <v>0.93600000000000005</v>
      </c>
      <c r="Z1799" s="158">
        <v>0.97729999999999995</v>
      </c>
      <c r="AA1799" s="158" t="s">
        <v>84</v>
      </c>
      <c r="AB1799" s="158" t="s">
        <v>84</v>
      </c>
      <c r="AC1799" s="158"/>
      <c r="AD1799" s="181">
        <v>2690</v>
      </c>
      <c r="AE1799" s="181" t="s">
        <v>84</v>
      </c>
      <c r="AF1799" s="181">
        <v>1347</v>
      </c>
      <c r="AG1799" s="181">
        <v>541</v>
      </c>
      <c r="AH1799" s="181">
        <v>259</v>
      </c>
      <c r="AI1799" s="181" t="s">
        <v>84</v>
      </c>
      <c r="AJ1799" s="181">
        <v>363</v>
      </c>
      <c r="AK1799" s="181" t="s">
        <v>84</v>
      </c>
      <c r="AL1799" s="181">
        <v>265</v>
      </c>
    </row>
    <row r="1800" spans="1:38" x14ac:dyDescent="0.25">
      <c r="A1800" s="159" t="s">
        <v>10440</v>
      </c>
      <c r="B1800" s="158">
        <v>0.97489999999999999</v>
      </c>
      <c r="C1800" s="158" t="s">
        <v>84</v>
      </c>
      <c r="D1800" s="158">
        <v>0.99360000000000004</v>
      </c>
      <c r="E1800" s="158">
        <v>0.97250000000000003</v>
      </c>
      <c r="F1800" s="158">
        <v>0.9657</v>
      </c>
      <c r="G1800" s="158" t="s">
        <v>84</v>
      </c>
      <c r="H1800" s="158">
        <v>0.8649</v>
      </c>
      <c r="I1800" s="158" t="s">
        <v>84</v>
      </c>
      <c r="J1800" s="158"/>
      <c r="K1800" s="158"/>
      <c r="L1800" s="158"/>
      <c r="M1800" s="158">
        <v>0.96779999999999999</v>
      </c>
      <c r="N1800" s="158">
        <v>0.98040000000000005</v>
      </c>
      <c r="O1800" s="158" t="s">
        <v>84</v>
      </c>
      <c r="P1800" s="158" t="s">
        <v>84</v>
      </c>
      <c r="Q1800" s="158">
        <v>0.98550000000000004</v>
      </c>
      <c r="R1800" s="158">
        <v>0.99709999999999999</v>
      </c>
      <c r="S1800" s="158">
        <v>0.9516</v>
      </c>
      <c r="T1800" s="158">
        <v>0.98440000000000005</v>
      </c>
      <c r="U1800" s="158">
        <v>0.93420000000000003</v>
      </c>
      <c r="V1800" s="158">
        <v>0.98219999999999996</v>
      </c>
      <c r="W1800" s="158" t="s">
        <v>84</v>
      </c>
      <c r="X1800" s="158" t="s">
        <v>84</v>
      </c>
      <c r="Y1800" s="158">
        <v>0.81599999999999995</v>
      </c>
      <c r="Z1800" s="158">
        <v>0.90159999999999996</v>
      </c>
      <c r="AA1800" s="158" t="s">
        <v>84</v>
      </c>
      <c r="AB1800" s="158" t="s">
        <v>84</v>
      </c>
      <c r="AC1800" s="158"/>
      <c r="AD1800" s="181">
        <v>3042</v>
      </c>
      <c r="AE1800" s="181" t="s">
        <v>84</v>
      </c>
      <c r="AF1800" s="181">
        <v>1583</v>
      </c>
      <c r="AG1800" s="181">
        <v>572</v>
      </c>
      <c r="AH1800" s="181">
        <v>285</v>
      </c>
      <c r="AI1800" s="181" t="s">
        <v>84</v>
      </c>
      <c r="AJ1800" s="181">
        <v>263</v>
      </c>
      <c r="AK1800" s="181" t="s">
        <v>84</v>
      </c>
      <c r="AL1800" s="181">
        <v>217</v>
      </c>
    </row>
    <row r="1801" spans="1:38" x14ac:dyDescent="0.25">
      <c r="A1801" s="159" t="s">
        <v>10441</v>
      </c>
      <c r="B1801" s="158">
        <v>0.97219999999999995</v>
      </c>
      <c r="C1801" s="158" t="s">
        <v>84</v>
      </c>
      <c r="D1801" s="158">
        <v>0.99050000000000005</v>
      </c>
      <c r="E1801" s="158">
        <v>0.9698</v>
      </c>
      <c r="F1801" s="158">
        <v>0.9627</v>
      </c>
      <c r="G1801" s="158" t="s">
        <v>84</v>
      </c>
      <c r="H1801" s="158">
        <v>0.87880000000000003</v>
      </c>
      <c r="I1801" s="158" t="s">
        <v>84</v>
      </c>
      <c r="J1801" s="158"/>
      <c r="K1801" s="158"/>
      <c r="L1801" s="158"/>
      <c r="M1801" s="158">
        <v>0.96489999999999998</v>
      </c>
      <c r="N1801" s="158">
        <v>0.97799999999999998</v>
      </c>
      <c r="O1801" s="158" t="s">
        <v>84</v>
      </c>
      <c r="P1801" s="158" t="s">
        <v>84</v>
      </c>
      <c r="Q1801" s="158">
        <v>0.98229999999999995</v>
      </c>
      <c r="R1801" s="158">
        <v>0.99490000000000001</v>
      </c>
      <c r="S1801" s="158">
        <v>0.94940000000000002</v>
      </c>
      <c r="T1801" s="158">
        <v>0.98199999999999998</v>
      </c>
      <c r="U1801" s="158">
        <v>0.9294</v>
      </c>
      <c r="V1801" s="158">
        <v>0.98040000000000005</v>
      </c>
      <c r="W1801" s="158" t="s">
        <v>84</v>
      </c>
      <c r="X1801" s="158" t="s">
        <v>84</v>
      </c>
      <c r="Y1801" s="158">
        <v>0.83150000000000002</v>
      </c>
      <c r="Z1801" s="158">
        <v>0.91359999999999997</v>
      </c>
      <c r="AA1801" s="158" t="s">
        <v>84</v>
      </c>
      <c r="AB1801" s="158" t="s">
        <v>84</v>
      </c>
      <c r="AC1801" s="158"/>
      <c r="AD1801" s="181">
        <v>3040</v>
      </c>
      <c r="AE1801" s="181" t="s">
        <v>84</v>
      </c>
      <c r="AF1801" s="181">
        <v>1645</v>
      </c>
      <c r="AG1801" s="181">
        <v>577</v>
      </c>
      <c r="AH1801" s="181">
        <v>291</v>
      </c>
      <c r="AI1801" s="181" t="s">
        <v>84</v>
      </c>
      <c r="AJ1801" s="181">
        <v>267</v>
      </c>
      <c r="AK1801" s="181" t="s">
        <v>84</v>
      </c>
      <c r="AL1801" s="181">
        <v>216</v>
      </c>
    </row>
    <row r="1802" spans="1:38" x14ac:dyDescent="0.25">
      <c r="A1802" s="159" t="s">
        <v>10442</v>
      </c>
      <c r="B1802" s="158">
        <v>0.96760000000000002</v>
      </c>
      <c r="C1802" s="158" t="s">
        <v>84</v>
      </c>
      <c r="D1802" s="158">
        <v>0.98980000000000001</v>
      </c>
      <c r="E1802" s="158">
        <v>0.97060000000000002</v>
      </c>
      <c r="F1802" s="158">
        <v>0.94940000000000002</v>
      </c>
      <c r="G1802" s="158" t="s">
        <v>84</v>
      </c>
      <c r="H1802" s="158">
        <v>0.88160000000000005</v>
      </c>
      <c r="I1802" s="158" t="s">
        <v>84</v>
      </c>
      <c r="J1802" s="158"/>
      <c r="K1802" s="158"/>
      <c r="L1802" s="158"/>
      <c r="M1802" s="158">
        <v>0.95940000000000003</v>
      </c>
      <c r="N1802" s="158">
        <v>0.97409999999999997</v>
      </c>
      <c r="O1802" s="158" t="s">
        <v>84</v>
      </c>
      <c r="P1802" s="158" t="s">
        <v>84</v>
      </c>
      <c r="Q1802" s="158">
        <v>0.98089999999999999</v>
      </c>
      <c r="R1802" s="158">
        <v>0.99460000000000004</v>
      </c>
      <c r="S1802" s="158">
        <v>0.94899999999999995</v>
      </c>
      <c r="T1802" s="158">
        <v>0.98319999999999996</v>
      </c>
      <c r="U1802" s="158">
        <v>0.90810000000000002</v>
      </c>
      <c r="V1802" s="158">
        <v>0.97240000000000004</v>
      </c>
      <c r="W1802" s="158" t="s">
        <v>84</v>
      </c>
      <c r="X1802" s="158" t="s">
        <v>84</v>
      </c>
      <c r="Y1802" s="158">
        <v>0.83950000000000002</v>
      </c>
      <c r="Z1802" s="158">
        <v>0.91320000000000001</v>
      </c>
      <c r="AA1802" s="158" t="s">
        <v>84</v>
      </c>
      <c r="AB1802" s="158" t="s">
        <v>84</v>
      </c>
      <c r="AC1802" s="158"/>
      <c r="AD1802" s="181">
        <v>2904</v>
      </c>
      <c r="AE1802" s="181" t="s">
        <v>84</v>
      </c>
      <c r="AF1802" s="181">
        <v>1517</v>
      </c>
      <c r="AG1802" s="181">
        <v>570</v>
      </c>
      <c r="AH1802" s="181">
        <v>291</v>
      </c>
      <c r="AI1802" s="181" t="s">
        <v>84</v>
      </c>
      <c r="AJ1802" s="181">
        <v>320</v>
      </c>
      <c r="AK1802" s="181" t="s">
        <v>84</v>
      </c>
      <c r="AL1802" s="181">
        <v>237</v>
      </c>
    </row>
    <row r="1803" spans="1:38" x14ac:dyDescent="0.25">
      <c r="A1803" s="159" t="s">
        <v>10443</v>
      </c>
      <c r="B1803" s="158">
        <v>0.98309999999999997</v>
      </c>
      <c r="C1803" s="158" t="s">
        <v>84</v>
      </c>
      <c r="D1803" s="158">
        <v>0.99409999999999998</v>
      </c>
      <c r="E1803" s="158">
        <v>0.98129999999999995</v>
      </c>
      <c r="F1803" s="158" t="s">
        <v>84</v>
      </c>
      <c r="G1803" s="158" t="s">
        <v>84</v>
      </c>
      <c r="H1803" s="158">
        <v>0.91610000000000003</v>
      </c>
      <c r="I1803" s="158" t="s">
        <v>84</v>
      </c>
      <c r="J1803" s="158"/>
      <c r="K1803" s="158"/>
      <c r="L1803" s="158"/>
      <c r="M1803" s="158">
        <v>0.97670000000000001</v>
      </c>
      <c r="N1803" s="158">
        <v>0.98780000000000001</v>
      </c>
      <c r="O1803" s="158" t="s">
        <v>84</v>
      </c>
      <c r="P1803" s="158" t="s">
        <v>84</v>
      </c>
      <c r="Q1803" s="158">
        <v>0.98560000000000003</v>
      </c>
      <c r="R1803" s="158">
        <v>0.99760000000000004</v>
      </c>
      <c r="S1803" s="158">
        <v>0.9597</v>
      </c>
      <c r="T1803" s="158">
        <v>0.99129999999999996</v>
      </c>
      <c r="U1803" s="158" t="s">
        <v>84</v>
      </c>
      <c r="V1803" s="158" t="s">
        <v>84</v>
      </c>
      <c r="W1803" s="158" t="s">
        <v>84</v>
      </c>
      <c r="X1803" s="158" t="s">
        <v>84</v>
      </c>
      <c r="Y1803" s="158">
        <v>0.8679</v>
      </c>
      <c r="Z1803" s="158">
        <v>0.94720000000000004</v>
      </c>
      <c r="AA1803" s="158" t="s">
        <v>84</v>
      </c>
      <c r="AB1803" s="158" t="s">
        <v>84</v>
      </c>
      <c r="AC1803" s="158"/>
      <c r="AD1803" s="181">
        <v>2834</v>
      </c>
      <c r="AE1803" s="181" t="s">
        <v>84</v>
      </c>
      <c r="AF1803" s="181">
        <v>1435</v>
      </c>
      <c r="AG1803" s="181">
        <v>519</v>
      </c>
      <c r="AH1803" s="181" t="s">
        <v>84</v>
      </c>
      <c r="AI1803" s="181" t="s">
        <v>84</v>
      </c>
      <c r="AJ1803" s="181">
        <v>209</v>
      </c>
      <c r="AK1803" s="181" t="s">
        <v>84</v>
      </c>
      <c r="AL1803" s="181">
        <v>120</v>
      </c>
    </row>
    <row r="1804" spans="1:38" x14ac:dyDescent="0.25">
      <c r="A1804" s="159" t="s">
        <v>10444</v>
      </c>
      <c r="B1804" s="158">
        <v>0.96189999999999998</v>
      </c>
      <c r="C1804" s="158" t="s">
        <v>84</v>
      </c>
      <c r="D1804" s="158">
        <v>0.98129999999999995</v>
      </c>
      <c r="E1804" s="158">
        <v>0.97929999999999995</v>
      </c>
      <c r="F1804" s="158">
        <v>0.95809999999999995</v>
      </c>
      <c r="G1804" s="158" t="s">
        <v>84</v>
      </c>
      <c r="H1804" s="158">
        <v>0.86839999999999995</v>
      </c>
      <c r="I1804" s="158" t="s">
        <v>84</v>
      </c>
      <c r="J1804" s="158"/>
      <c r="K1804" s="158"/>
      <c r="L1804" s="158"/>
      <c r="M1804" s="158">
        <v>0.95299999999999996</v>
      </c>
      <c r="N1804" s="158">
        <v>0.96909999999999996</v>
      </c>
      <c r="O1804" s="158" t="s">
        <v>84</v>
      </c>
      <c r="P1804" s="158" t="s">
        <v>84</v>
      </c>
      <c r="Q1804" s="158">
        <v>0.97030000000000005</v>
      </c>
      <c r="R1804" s="158">
        <v>0.98819999999999997</v>
      </c>
      <c r="S1804" s="158">
        <v>0.95709999999999995</v>
      </c>
      <c r="T1804" s="158">
        <v>0.99009999999999998</v>
      </c>
      <c r="U1804" s="158">
        <v>0.92249999999999999</v>
      </c>
      <c r="V1804" s="158">
        <v>0.97750000000000004</v>
      </c>
      <c r="W1804" s="158" t="s">
        <v>84</v>
      </c>
      <c r="X1804" s="158" t="s">
        <v>84</v>
      </c>
      <c r="Y1804" s="158">
        <v>0.8276</v>
      </c>
      <c r="Z1804" s="158">
        <v>0.90010000000000001</v>
      </c>
      <c r="AA1804" s="158" t="s">
        <v>84</v>
      </c>
      <c r="AB1804" s="158" t="s">
        <v>84</v>
      </c>
      <c r="AC1804" s="158"/>
      <c r="AD1804" s="181">
        <v>2690</v>
      </c>
      <c r="AE1804" s="181" t="s">
        <v>84</v>
      </c>
      <c r="AF1804" s="181">
        <v>1347</v>
      </c>
      <c r="AG1804" s="181">
        <v>541</v>
      </c>
      <c r="AH1804" s="181">
        <v>259</v>
      </c>
      <c r="AI1804" s="181" t="s">
        <v>84</v>
      </c>
      <c r="AJ1804" s="181">
        <v>363</v>
      </c>
      <c r="AK1804" s="181" t="s">
        <v>84</v>
      </c>
      <c r="AL1804" s="181">
        <v>265</v>
      </c>
    </row>
    <row r="1805" spans="1:38" x14ac:dyDescent="0.25">
      <c r="A1805" s="159" t="s">
        <v>10445</v>
      </c>
      <c r="B1805" s="158">
        <v>0.96779999999999999</v>
      </c>
      <c r="C1805" s="158" t="s">
        <v>84</v>
      </c>
      <c r="D1805" s="158">
        <v>0.98760000000000003</v>
      </c>
      <c r="E1805" s="158">
        <v>0.96550000000000002</v>
      </c>
      <c r="F1805" s="158">
        <v>0.95499999999999996</v>
      </c>
      <c r="G1805" s="158" t="s">
        <v>84</v>
      </c>
      <c r="H1805" s="158">
        <v>0.85719999999999996</v>
      </c>
      <c r="I1805" s="158" t="s">
        <v>84</v>
      </c>
      <c r="J1805" s="158"/>
      <c r="K1805" s="158"/>
      <c r="L1805" s="158"/>
      <c r="M1805" s="158">
        <v>0.95950000000000002</v>
      </c>
      <c r="N1805" s="158">
        <v>0.97440000000000004</v>
      </c>
      <c r="O1805" s="158" t="s">
        <v>84</v>
      </c>
      <c r="P1805" s="158" t="s">
        <v>84</v>
      </c>
      <c r="Q1805" s="158">
        <v>0.97740000000000005</v>
      </c>
      <c r="R1805" s="158">
        <v>0.99319999999999997</v>
      </c>
      <c r="S1805" s="158">
        <v>0.94089999999999996</v>
      </c>
      <c r="T1805" s="158">
        <v>0.98</v>
      </c>
      <c r="U1805" s="158">
        <v>0.91900000000000004</v>
      </c>
      <c r="V1805" s="158">
        <v>0.97529999999999994</v>
      </c>
      <c r="W1805" s="158" t="s">
        <v>84</v>
      </c>
      <c r="X1805" s="158" t="s">
        <v>84</v>
      </c>
      <c r="Y1805" s="158">
        <v>0.80669999999999997</v>
      </c>
      <c r="Z1805" s="158">
        <v>0.89539999999999997</v>
      </c>
      <c r="AA1805" s="158" t="s">
        <v>84</v>
      </c>
      <c r="AB1805" s="158" t="s">
        <v>84</v>
      </c>
      <c r="AC1805" s="158"/>
      <c r="AD1805" s="181">
        <v>3042</v>
      </c>
      <c r="AE1805" s="181" t="s">
        <v>84</v>
      </c>
      <c r="AF1805" s="181">
        <v>1583</v>
      </c>
      <c r="AG1805" s="181">
        <v>572</v>
      </c>
      <c r="AH1805" s="181">
        <v>285</v>
      </c>
      <c r="AI1805" s="181" t="s">
        <v>84</v>
      </c>
      <c r="AJ1805" s="181">
        <v>263</v>
      </c>
      <c r="AK1805" s="181" t="s">
        <v>84</v>
      </c>
      <c r="AL1805" s="181">
        <v>217</v>
      </c>
    </row>
    <row r="1806" spans="1:38" x14ac:dyDescent="0.25">
      <c r="A1806" s="159" t="s">
        <v>10446</v>
      </c>
      <c r="B1806" s="158">
        <v>0.96809999999999996</v>
      </c>
      <c r="C1806" s="158" t="s">
        <v>84</v>
      </c>
      <c r="D1806" s="158">
        <v>0.98819999999999997</v>
      </c>
      <c r="E1806" s="158">
        <v>0.96460000000000001</v>
      </c>
      <c r="F1806" s="158">
        <v>0.95589999999999997</v>
      </c>
      <c r="G1806" s="158" t="s">
        <v>84</v>
      </c>
      <c r="H1806" s="158">
        <v>0.8679</v>
      </c>
      <c r="I1806" s="158" t="s">
        <v>84</v>
      </c>
      <c r="J1806" s="158"/>
      <c r="K1806" s="158"/>
      <c r="L1806" s="158"/>
      <c r="M1806" s="158">
        <v>0.95989999999999998</v>
      </c>
      <c r="N1806" s="158">
        <v>0.97460000000000002</v>
      </c>
      <c r="O1806" s="158" t="s">
        <v>84</v>
      </c>
      <c r="P1806" s="158" t="s">
        <v>84</v>
      </c>
      <c r="Q1806" s="158">
        <v>0.97850000000000004</v>
      </c>
      <c r="R1806" s="158">
        <v>0.99360000000000004</v>
      </c>
      <c r="S1806" s="158">
        <v>0.94169999999999998</v>
      </c>
      <c r="T1806" s="158">
        <v>0.97860000000000003</v>
      </c>
      <c r="U1806" s="158">
        <v>0.91849999999999998</v>
      </c>
      <c r="V1806" s="158">
        <v>0.97629999999999995</v>
      </c>
      <c r="W1806" s="158" t="s">
        <v>84</v>
      </c>
      <c r="X1806" s="158" t="s">
        <v>84</v>
      </c>
      <c r="Y1806" s="158">
        <v>0.81840000000000002</v>
      </c>
      <c r="Z1806" s="158">
        <v>0.90469999999999995</v>
      </c>
      <c r="AA1806" s="158" t="s">
        <v>84</v>
      </c>
      <c r="AB1806" s="158" t="s">
        <v>84</v>
      </c>
      <c r="AC1806" s="158"/>
      <c r="AD1806" s="181">
        <v>3040</v>
      </c>
      <c r="AE1806" s="181" t="s">
        <v>84</v>
      </c>
      <c r="AF1806" s="181">
        <v>1645</v>
      </c>
      <c r="AG1806" s="181">
        <v>577</v>
      </c>
      <c r="AH1806" s="181">
        <v>291</v>
      </c>
      <c r="AI1806" s="181" t="s">
        <v>84</v>
      </c>
      <c r="AJ1806" s="181">
        <v>267</v>
      </c>
      <c r="AK1806" s="181" t="s">
        <v>84</v>
      </c>
      <c r="AL1806" s="181">
        <v>216</v>
      </c>
    </row>
    <row r="1807" spans="1:38" x14ac:dyDescent="0.25">
      <c r="A1807" s="159" t="s">
        <v>10447</v>
      </c>
      <c r="B1807" s="158">
        <v>0.96379999999999999</v>
      </c>
      <c r="C1807" s="158" t="s">
        <v>84</v>
      </c>
      <c r="D1807" s="158">
        <v>0.98870000000000002</v>
      </c>
      <c r="E1807" s="158">
        <v>0.96899999999999997</v>
      </c>
      <c r="F1807" s="158">
        <v>0.94240000000000002</v>
      </c>
      <c r="G1807" s="158" t="s">
        <v>84</v>
      </c>
      <c r="H1807" s="158">
        <v>0.87190000000000001</v>
      </c>
      <c r="I1807" s="158" t="s">
        <v>84</v>
      </c>
      <c r="J1807" s="158"/>
      <c r="K1807" s="158"/>
      <c r="L1807" s="158"/>
      <c r="M1807" s="158">
        <v>0.95479999999999998</v>
      </c>
      <c r="N1807" s="158">
        <v>0.97099999999999997</v>
      </c>
      <c r="O1807" s="158" t="s">
        <v>84</v>
      </c>
      <c r="P1807" s="158" t="s">
        <v>84</v>
      </c>
      <c r="Q1807" s="158">
        <v>0.97840000000000005</v>
      </c>
      <c r="R1807" s="158">
        <v>0.99409999999999998</v>
      </c>
      <c r="S1807" s="158">
        <v>0.94450000000000001</v>
      </c>
      <c r="T1807" s="158">
        <v>0.98270000000000002</v>
      </c>
      <c r="U1807" s="158">
        <v>0.8982</v>
      </c>
      <c r="V1807" s="158">
        <v>0.96779999999999999</v>
      </c>
      <c r="W1807" s="158" t="s">
        <v>84</v>
      </c>
      <c r="X1807" s="158" t="s">
        <v>84</v>
      </c>
      <c r="Y1807" s="158">
        <v>0.82750000000000001</v>
      </c>
      <c r="Z1807" s="158">
        <v>0.90539999999999998</v>
      </c>
      <c r="AA1807" s="158" t="s">
        <v>84</v>
      </c>
      <c r="AB1807" s="158" t="s">
        <v>84</v>
      </c>
      <c r="AC1807" s="158"/>
      <c r="AD1807" s="181">
        <v>2904</v>
      </c>
      <c r="AE1807" s="181" t="s">
        <v>84</v>
      </c>
      <c r="AF1807" s="181">
        <v>1517</v>
      </c>
      <c r="AG1807" s="181">
        <v>570</v>
      </c>
      <c r="AH1807" s="181">
        <v>291</v>
      </c>
      <c r="AI1807" s="181" t="s">
        <v>84</v>
      </c>
      <c r="AJ1807" s="181">
        <v>320</v>
      </c>
      <c r="AK1807" s="181" t="s">
        <v>84</v>
      </c>
      <c r="AL1807" s="181">
        <v>237</v>
      </c>
    </row>
    <row r="1808" spans="1:38" x14ac:dyDescent="0.25">
      <c r="A1808" s="159" t="s">
        <v>10448</v>
      </c>
      <c r="B1808" s="158">
        <v>0.98140000000000005</v>
      </c>
      <c r="C1808" s="158" t="s">
        <v>84</v>
      </c>
      <c r="D1808" s="158">
        <v>0.99239999999999995</v>
      </c>
      <c r="E1808" s="158">
        <v>0.97799999999999998</v>
      </c>
      <c r="F1808" s="158" t="s">
        <v>84</v>
      </c>
      <c r="G1808" s="158" t="s">
        <v>84</v>
      </c>
      <c r="H1808" s="158">
        <v>0.91790000000000005</v>
      </c>
      <c r="I1808" s="158" t="s">
        <v>84</v>
      </c>
      <c r="J1808" s="158"/>
      <c r="K1808" s="158"/>
      <c r="L1808" s="158"/>
      <c r="M1808" s="158">
        <v>0.97419999999999995</v>
      </c>
      <c r="N1808" s="158">
        <v>0.98660000000000003</v>
      </c>
      <c r="O1808" s="158" t="s">
        <v>84</v>
      </c>
      <c r="P1808" s="158" t="s">
        <v>84</v>
      </c>
      <c r="Q1808" s="158">
        <v>0.9819</v>
      </c>
      <c r="R1808" s="158">
        <v>0.99680000000000002</v>
      </c>
      <c r="S1808" s="158">
        <v>0.95389999999999997</v>
      </c>
      <c r="T1808" s="158">
        <v>0.98960000000000004</v>
      </c>
      <c r="U1808" s="158" t="s">
        <v>84</v>
      </c>
      <c r="V1808" s="158" t="s">
        <v>84</v>
      </c>
      <c r="W1808" s="158" t="s">
        <v>84</v>
      </c>
      <c r="X1808" s="158" t="s">
        <v>84</v>
      </c>
      <c r="Y1808" s="158">
        <v>0.86929999999999996</v>
      </c>
      <c r="Z1808" s="158">
        <v>0.94889999999999997</v>
      </c>
      <c r="AA1808" s="158" t="s">
        <v>84</v>
      </c>
      <c r="AB1808" s="158" t="s">
        <v>84</v>
      </c>
      <c r="AC1808" s="158"/>
      <c r="AD1808" s="181">
        <v>2834</v>
      </c>
      <c r="AE1808" s="181" t="s">
        <v>84</v>
      </c>
      <c r="AF1808" s="181">
        <v>1435</v>
      </c>
      <c r="AG1808" s="181">
        <v>519</v>
      </c>
      <c r="AH1808" s="181" t="s">
        <v>84</v>
      </c>
      <c r="AI1808" s="181" t="s">
        <v>84</v>
      </c>
      <c r="AJ1808" s="181">
        <v>209</v>
      </c>
      <c r="AK1808" s="181" t="s">
        <v>84</v>
      </c>
      <c r="AL1808" s="181">
        <v>120</v>
      </c>
    </row>
    <row r="1809" spans="1:38" x14ac:dyDescent="0.25">
      <c r="A1809" s="159" t="s">
        <v>10449</v>
      </c>
      <c r="B1809" s="158">
        <v>0.95620000000000005</v>
      </c>
      <c r="C1809" s="158" t="s">
        <v>84</v>
      </c>
      <c r="D1809" s="158">
        <v>0.97950000000000004</v>
      </c>
      <c r="E1809" s="158">
        <v>0.9748</v>
      </c>
      <c r="F1809" s="158">
        <v>0.9556</v>
      </c>
      <c r="G1809" s="158" t="s">
        <v>84</v>
      </c>
      <c r="H1809" s="158">
        <v>0.8508</v>
      </c>
      <c r="I1809" s="158" t="s">
        <v>84</v>
      </c>
      <c r="J1809" s="158"/>
      <c r="K1809" s="158"/>
      <c r="L1809" s="158"/>
      <c r="M1809" s="158">
        <v>0.94620000000000004</v>
      </c>
      <c r="N1809" s="158">
        <v>0.96430000000000005</v>
      </c>
      <c r="O1809" s="158" t="s">
        <v>84</v>
      </c>
      <c r="P1809" s="158" t="s">
        <v>84</v>
      </c>
      <c r="Q1809" s="158">
        <v>0.96719999999999995</v>
      </c>
      <c r="R1809" s="158">
        <v>0.98719999999999997</v>
      </c>
      <c r="S1809" s="158">
        <v>0.94779999999999998</v>
      </c>
      <c r="T1809" s="158">
        <v>0.9879</v>
      </c>
      <c r="U1809" s="158">
        <v>0.91749999999999998</v>
      </c>
      <c r="V1809" s="158">
        <v>0.97629999999999995</v>
      </c>
      <c r="W1809" s="158" t="s">
        <v>84</v>
      </c>
      <c r="X1809" s="158" t="s">
        <v>84</v>
      </c>
      <c r="Y1809" s="158">
        <v>0.80720000000000003</v>
      </c>
      <c r="Z1809" s="158">
        <v>0.88519999999999999</v>
      </c>
      <c r="AA1809" s="158" t="s">
        <v>84</v>
      </c>
      <c r="AB1809" s="158" t="s">
        <v>84</v>
      </c>
      <c r="AC1809" s="158"/>
      <c r="AD1809" s="181">
        <v>2690</v>
      </c>
      <c r="AE1809" s="181" t="s">
        <v>84</v>
      </c>
      <c r="AF1809" s="181">
        <v>1347</v>
      </c>
      <c r="AG1809" s="181">
        <v>541</v>
      </c>
      <c r="AH1809" s="181">
        <v>259</v>
      </c>
      <c r="AI1809" s="181" t="s">
        <v>84</v>
      </c>
      <c r="AJ1809" s="181">
        <v>363</v>
      </c>
      <c r="AK1809" s="181" t="s">
        <v>84</v>
      </c>
      <c r="AL1809" s="181">
        <v>265</v>
      </c>
    </row>
    <row r="1810" spans="1:38" x14ac:dyDescent="0.25">
      <c r="A1810" s="159" t="s">
        <v>10450</v>
      </c>
      <c r="B1810" s="158">
        <v>0.98850000000000005</v>
      </c>
      <c r="C1810" s="158" t="s">
        <v>84</v>
      </c>
      <c r="D1810" s="158">
        <v>0.99860000000000004</v>
      </c>
      <c r="E1810" s="158">
        <v>0.98880000000000001</v>
      </c>
      <c r="F1810" s="158">
        <v>0.97240000000000004</v>
      </c>
      <c r="G1810" s="158" t="s">
        <v>84</v>
      </c>
      <c r="H1810" s="158">
        <v>0.93220000000000003</v>
      </c>
      <c r="I1810" s="158" t="s">
        <v>84</v>
      </c>
      <c r="J1810" s="158"/>
      <c r="K1810" s="158"/>
      <c r="L1810" s="158"/>
      <c r="M1810" s="158">
        <v>0.98380000000000001</v>
      </c>
      <c r="N1810" s="158">
        <v>0.99180000000000001</v>
      </c>
      <c r="O1810" s="158" t="s">
        <v>84</v>
      </c>
      <c r="P1810" s="158" t="s">
        <v>84</v>
      </c>
      <c r="Q1810" s="158">
        <v>0.99339999999999995</v>
      </c>
      <c r="R1810" s="158">
        <v>0.99970000000000003</v>
      </c>
      <c r="S1810" s="158">
        <v>0.97489999999999999</v>
      </c>
      <c r="T1810" s="158">
        <v>0.995</v>
      </c>
      <c r="U1810" s="158">
        <v>0.94489999999999996</v>
      </c>
      <c r="V1810" s="158">
        <v>0.98629999999999995</v>
      </c>
      <c r="W1810" s="158" t="s">
        <v>84</v>
      </c>
      <c r="X1810" s="158" t="s">
        <v>84</v>
      </c>
      <c r="Y1810" s="158">
        <v>0.89390000000000003</v>
      </c>
      <c r="Z1810" s="158">
        <v>0.95689999999999997</v>
      </c>
      <c r="AA1810" s="158" t="s">
        <v>84</v>
      </c>
      <c r="AB1810" s="158" t="s">
        <v>84</v>
      </c>
      <c r="AC1810" s="158"/>
      <c r="AD1810" s="181">
        <v>3042</v>
      </c>
      <c r="AE1810" s="181" t="s">
        <v>84</v>
      </c>
      <c r="AF1810" s="181">
        <v>1583</v>
      </c>
      <c r="AG1810" s="181">
        <v>572</v>
      </c>
      <c r="AH1810" s="181">
        <v>285</v>
      </c>
      <c r="AI1810" s="181" t="s">
        <v>84</v>
      </c>
      <c r="AJ1810" s="181">
        <v>263</v>
      </c>
      <c r="AK1810" s="181" t="s">
        <v>84</v>
      </c>
      <c r="AL1810" s="181">
        <v>217</v>
      </c>
    </row>
    <row r="1811" spans="1:38" x14ac:dyDescent="0.25">
      <c r="A1811" s="159" t="s">
        <v>10451</v>
      </c>
      <c r="B1811" s="158">
        <v>0.99409999999999998</v>
      </c>
      <c r="C1811" s="158" t="s">
        <v>84</v>
      </c>
      <c r="D1811" s="158">
        <v>0.99880000000000002</v>
      </c>
      <c r="E1811" s="158">
        <v>0.99039999999999995</v>
      </c>
      <c r="F1811" s="158">
        <v>0.99729999999999996</v>
      </c>
      <c r="G1811" s="158" t="s">
        <v>84</v>
      </c>
      <c r="H1811" s="158">
        <v>0.97089999999999999</v>
      </c>
      <c r="I1811" s="158" t="s">
        <v>84</v>
      </c>
      <c r="J1811" s="158"/>
      <c r="K1811" s="158"/>
      <c r="L1811" s="158"/>
      <c r="M1811" s="158">
        <v>0.99039999999999995</v>
      </c>
      <c r="N1811" s="158">
        <v>0.99639999999999995</v>
      </c>
      <c r="O1811" s="158" t="s">
        <v>84</v>
      </c>
      <c r="P1811" s="158" t="s">
        <v>84</v>
      </c>
      <c r="Q1811" s="158">
        <v>0.99339999999999995</v>
      </c>
      <c r="R1811" s="158">
        <v>0.99980000000000002</v>
      </c>
      <c r="S1811" s="158">
        <v>0.97729999999999995</v>
      </c>
      <c r="T1811" s="158">
        <v>0.996</v>
      </c>
      <c r="U1811" s="158">
        <v>0.96789999999999998</v>
      </c>
      <c r="V1811" s="158">
        <v>0.99980000000000002</v>
      </c>
      <c r="W1811" s="158" t="s">
        <v>84</v>
      </c>
      <c r="X1811" s="158" t="s">
        <v>84</v>
      </c>
      <c r="Y1811" s="158">
        <v>0.94130000000000003</v>
      </c>
      <c r="Z1811" s="158">
        <v>0.98570000000000002</v>
      </c>
      <c r="AA1811" s="158" t="s">
        <v>84</v>
      </c>
      <c r="AB1811" s="158" t="s">
        <v>84</v>
      </c>
      <c r="AC1811" s="158"/>
      <c r="AD1811" s="181">
        <v>3040</v>
      </c>
      <c r="AE1811" s="181" t="s">
        <v>84</v>
      </c>
      <c r="AF1811" s="181">
        <v>1645</v>
      </c>
      <c r="AG1811" s="181">
        <v>577</v>
      </c>
      <c r="AH1811" s="181">
        <v>291</v>
      </c>
      <c r="AI1811" s="181" t="s">
        <v>84</v>
      </c>
      <c r="AJ1811" s="181">
        <v>267</v>
      </c>
      <c r="AK1811" s="181" t="s">
        <v>84</v>
      </c>
      <c r="AL1811" s="181">
        <v>216</v>
      </c>
    </row>
    <row r="1812" spans="1:38" x14ac:dyDescent="0.25">
      <c r="A1812" s="159" t="s">
        <v>10452</v>
      </c>
      <c r="B1812" s="158">
        <v>0.98740000000000006</v>
      </c>
      <c r="C1812" s="158" t="s">
        <v>84</v>
      </c>
      <c r="D1812" s="158">
        <v>0.998</v>
      </c>
      <c r="E1812" s="158">
        <v>0.99229999999999996</v>
      </c>
      <c r="F1812" s="158">
        <v>0.99450000000000005</v>
      </c>
      <c r="G1812" s="158" t="s">
        <v>84</v>
      </c>
      <c r="H1812" s="158">
        <v>0.93189999999999995</v>
      </c>
      <c r="I1812" s="158" t="s">
        <v>84</v>
      </c>
      <c r="J1812" s="158"/>
      <c r="K1812" s="158"/>
      <c r="L1812" s="158"/>
      <c r="M1812" s="158">
        <v>0.98240000000000005</v>
      </c>
      <c r="N1812" s="158">
        <v>0.9909</v>
      </c>
      <c r="O1812" s="158" t="s">
        <v>84</v>
      </c>
      <c r="P1812" s="158" t="s">
        <v>84</v>
      </c>
      <c r="Q1812" s="158">
        <v>0.99270000000000003</v>
      </c>
      <c r="R1812" s="158">
        <v>0.99950000000000006</v>
      </c>
      <c r="S1812" s="158">
        <v>0.97919999999999996</v>
      </c>
      <c r="T1812" s="158">
        <v>0.99709999999999999</v>
      </c>
      <c r="U1812" s="158">
        <v>0.96919999999999995</v>
      </c>
      <c r="V1812" s="158">
        <v>0.999</v>
      </c>
      <c r="W1812" s="158" t="s">
        <v>84</v>
      </c>
      <c r="X1812" s="158" t="s">
        <v>84</v>
      </c>
      <c r="Y1812" s="158">
        <v>0.89780000000000004</v>
      </c>
      <c r="Z1812" s="158">
        <v>0.95489999999999997</v>
      </c>
      <c r="AA1812" s="158" t="s">
        <v>84</v>
      </c>
      <c r="AB1812" s="158" t="s">
        <v>84</v>
      </c>
      <c r="AC1812" s="158"/>
      <c r="AD1812" s="181">
        <v>2904</v>
      </c>
      <c r="AE1812" s="181" t="s">
        <v>84</v>
      </c>
      <c r="AF1812" s="181">
        <v>1517</v>
      </c>
      <c r="AG1812" s="181">
        <v>570</v>
      </c>
      <c r="AH1812" s="181">
        <v>291</v>
      </c>
      <c r="AI1812" s="181" t="s">
        <v>84</v>
      </c>
      <c r="AJ1812" s="181">
        <v>320</v>
      </c>
      <c r="AK1812" s="181" t="s">
        <v>84</v>
      </c>
      <c r="AL1812" s="181">
        <v>237</v>
      </c>
    </row>
    <row r="1813" spans="1:38" x14ac:dyDescent="0.25">
      <c r="A1813" s="159" t="s">
        <v>10453</v>
      </c>
      <c r="B1813" s="158">
        <v>0.99629999999999996</v>
      </c>
      <c r="C1813" s="158" t="s">
        <v>84</v>
      </c>
      <c r="D1813" s="158">
        <v>0.99980000000000002</v>
      </c>
      <c r="E1813" s="158">
        <v>0.99909999999999999</v>
      </c>
      <c r="F1813" s="158" t="s">
        <v>84</v>
      </c>
      <c r="G1813" s="158" t="s">
        <v>84</v>
      </c>
      <c r="H1813" s="158">
        <v>0.96209999999999996</v>
      </c>
      <c r="I1813" s="158" t="s">
        <v>84</v>
      </c>
      <c r="J1813" s="158"/>
      <c r="K1813" s="158"/>
      <c r="L1813" s="158"/>
      <c r="M1813" s="158">
        <v>0.99299999999999999</v>
      </c>
      <c r="N1813" s="158">
        <v>0.99809999999999999</v>
      </c>
      <c r="O1813" s="158" t="s">
        <v>84</v>
      </c>
      <c r="P1813" s="158" t="s">
        <v>84</v>
      </c>
      <c r="Q1813" s="158">
        <v>0.8821</v>
      </c>
      <c r="R1813" s="158">
        <v>1</v>
      </c>
      <c r="S1813" s="158">
        <v>0.93110000000000004</v>
      </c>
      <c r="T1813" s="158">
        <v>1</v>
      </c>
      <c r="U1813" s="158" t="s">
        <v>84</v>
      </c>
      <c r="V1813" s="158" t="s">
        <v>84</v>
      </c>
      <c r="W1813" s="158" t="s">
        <v>84</v>
      </c>
      <c r="X1813" s="158" t="s">
        <v>84</v>
      </c>
      <c r="Y1813" s="158">
        <v>0.92500000000000004</v>
      </c>
      <c r="Z1813" s="158">
        <v>0.98109999999999997</v>
      </c>
      <c r="AA1813" s="158" t="s">
        <v>84</v>
      </c>
      <c r="AB1813" s="158" t="s">
        <v>84</v>
      </c>
      <c r="AC1813" s="158"/>
      <c r="AD1813" s="181">
        <v>2834</v>
      </c>
      <c r="AE1813" s="181" t="s">
        <v>84</v>
      </c>
      <c r="AF1813" s="181">
        <v>1435</v>
      </c>
      <c r="AG1813" s="181">
        <v>519</v>
      </c>
      <c r="AH1813" s="181" t="s">
        <v>84</v>
      </c>
      <c r="AI1813" s="181" t="s">
        <v>84</v>
      </c>
      <c r="AJ1813" s="181">
        <v>209</v>
      </c>
      <c r="AK1813" s="181" t="s">
        <v>84</v>
      </c>
      <c r="AL1813" s="181">
        <v>120</v>
      </c>
    </row>
    <row r="1814" spans="1:38" x14ac:dyDescent="0.25">
      <c r="A1814" s="159" t="s">
        <v>10454</v>
      </c>
      <c r="B1814" s="158">
        <v>0.98640000000000005</v>
      </c>
      <c r="C1814" s="158" t="s">
        <v>84</v>
      </c>
      <c r="D1814" s="158">
        <v>0.99860000000000004</v>
      </c>
      <c r="E1814" s="158">
        <v>0.98829999999999996</v>
      </c>
      <c r="F1814" s="158">
        <v>0.98899999999999999</v>
      </c>
      <c r="G1814" s="158" t="s">
        <v>84</v>
      </c>
      <c r="H1814" s="158">
        <v>0.94010000000000005</v>
      </c>
      <c r="I1814" s="158" t="s">
        <v>84</v>
      </c>
      <c r="J1814" s="158"/>
      <c r="K1814" s="158"/>
      <c r="L1814" s="158"/>
      <c r="M1814" s="158">
        <v>0.98099999999999998</v>
      </c>
      <c r="N1814" s="158">
        <v>0.99019999999999997</v>
      </c>
      <c r="O1814" s="158" t="s">
        <v>84</v>
      </c>
      <c r="P1814" s="158" t="s">
        <v>84</v>
      </c>
      <c r="Q1814" s="158">
        <v>0.99160000000000004</v>
      </c>
      <c r="R1814" s="158">
        <v>0.99980000000000002</v>
      </c>
      <c r="S1814" s="158">
        <v>0.97360000000000002</v>
      </c>
      <c r="T1814" s="158">
        <v>0.99490000000000001</v>
      </c>
      <c r="U1814" s="158">
        <v>0.96379999999999999</v>
      </c>
      <c r="V1814" s="158">
        <v>0.99670000000000003</v>
      </c>
      <c r="W1814" s="158" t="s">
        <v>84</v>
      </c>
      <c r="X1814" s="158" t="s">
        <v>84</v>
      </c>
      <c r="Y1814" s="158">
        <v>0.90990000000000004</v>
      </c>
      <c r="Z1814" s="158">
        <v>0.96040000000000003</v>
      </c>
      <c r="AA1814" s="158" t="s">
        <v>84</v>
      </c>
      <c r="AB1814" s="158" t="s">
        <v>84</v>
      </c>
      <c r="AC1814" s="158"/>
      <c r="AD1814" s="181">
        <v>2690</v>
      </c>
      <c r="AE1814" s="181" t="s">
        <v>84</v>
      </c>
      <c r="AF1814" s="181">
        <v>1347</v>
      </c>
      <c r="AG1814" s="181">
        <v>541</v>
      </c>
      <c r="AH1814" s="181">
        <v>259</v>
      </c>
      <c r="AI1814" s="181" t="s">
        <v>84</v>
      </c>
      <c r="AJ1814" s="181">
        <v>363</v>
      </c>
      <c r="AK1814" s="181" t="s">
        <v>84</v>
      </c>
      <c r="AL1814" s="181">
        <v>265</v>
      </c>
    </row>
    <row r="1815" spans="1:38" x14ac:dyDescent="0.25">
      <c r="A1815" s="159" t="s">
        <v>10455</v>
      </c>
      <c r="B1815" s="158">
        <v>0.98609999999999998</v>
      </c>
      <c r="C1815" s="158" t="s">
        <v>84</v>
      </c>
      <c r="D1815" s="158">
        <v>0.99850000000000005</v>
      </c>
      <c r="E1815" s="158">
        <v>0.98280000000000001</v>
      </c>
      <c r="F1815" s="158">
        <v>0.96950000000000003</v>
      </c>
      <c r="G1815" s="158" t="s">
        <v>84</v>
      </c>
      <c r="H1815" s="158">
        <v>0.9214</v>
      </c>
      <c r="I1815" s="158" t="s">
        <v>84</v>
      </c>
      <c r="J1815" s="158"/>
      <c r="K1815" s="158"/>
      <c r="L1815" s="158"/>
      <c r="M1815" s="158">
        <v>0.98099999999999998</v>
      </c>
      <c r="N1815" s="158">
        <v>0.9899</v>
      </c>
      <c r="O1815" s="158" t="s">
        <v>84</v>
      </c>
      <c r="P1815" s="158" t="s">
        <v>84</v>
      </c>
      <c r="Q1815" s="158">
        <v>0.99199999999999999</v>
      </c>
      <c r="R1815" s="158">
        <v>0.99970000000000003</v>
      </c>
      <c r="S1815" s="158">
        <v>0.96679999999999999</v>
      </c>
      <c r="T1815" s="158">
        <v>0.99109999999999998</v>
      </c>
      <c r="U1815" s="158">
        <v>0.94079999999999997</v>
      </c>
      <c r="V1815" s="158">
        <v>0.98440000000000005</v>
      </c>
      <c r="W1815" s="158" t="s">
        <v>84</v>
      </c>
      <c r="X1815" s="158" t="s">
        <v>84</v>
      </c>
      <c r="Y1815" s="158">
        <v>0.88109999999999999</v>
      </c>
      <c r="Z1815" s="158">
        <v>0.94840000000000002</v>
      </c>
      <c r="AA1815" s="158" t="s">
        <v>84</v>
      </c>
      <c r="AB1815" s="158" t="s">
        <v>84</v>
      </c>
      <c r="AC1815" s="158"/>
      <c r="AD1815" s="181">
        <v>3042</v>
      </c>
      <c r="AE1815" s="181" t="s">
        <v>84</v>
      </c>
      <c r="AF1815" s="181">
        <v>1583</v>
      </c>
      <c r="AG1815" s="181">
        <v>572</v>
      </c>
      <c r="AH1815" s="181">
        <v>285</v>
      </c>
      <c r="AI1815" s="181" t="s">
        <v>84</v>
      </c>
      <c r="AJ1815" s="181">
        <v>263</v>
      </c>
      <c r="AK1815" s="181" t="s">
        <v>84</v>
      </c>
      <c r="AL1815" s="181">
        <v>217</v>
      </c>
    </row>
    <row r="1816" spans="1:38" x14ac:dyDescent="0.25">
      <c r="A1816" s="159" t="s">
        <v>10456</v>
      </c>
      <c r="B1816" s="158">
        <v>0.99050000000000005</v>
      </c>
      <c r="C1816" s="158" t="s">
        <v>84</v>
      </c>
      <c r="D1816" s="158">
        <v>0.99880000000000002</v>
      </c>
      <c r="E1816" s="158">
        <v>0.98260000000000003</v>
      </c>
      <c r="F1816" s="158">
        <v>0.99109999999999998</v>
      </c>
      <c r="G1816" s="158" t="s">
        <v>84</v>
      </c>
      <c r="H1816" s="158">
        <v>0.95679999999999998</v>
      </c>
      <c r="I1816" s="158" t="s">
        <v>84</v>
      </c>
      <c r="J1816" s="158"/>
      <c r="K1816" s="158"/>
      <c r="L1816" s="158"/>
      <c r="M1816" s="158">
        <v>0.98599999999999999</v>
      </c>
      <c r="N1816" s="158">
        <v>0.99350000000000005</v>
      </c>
      <c r="O1816" s="158" t="s">
        <v>84</v>
      </c>
      <c r="P1816" s="158" t="s">
        <v>84</v>
      </c>
      <c r="Q1816" s="158">
        <v>0.99160000000000004</v>
      </c>
      <c r="R1816" s="158">
        <v>0.99980000000000002</v>
      </c>
      <c r="S1816" s="158">
        <v>0.96699999999999997</v>
      </c>
      <c r="T1816" s="158">
        <v>0.9909</v>
      </c>
      <c r="U1816" s="158">
        <v>0.96719999999999995</v>
      </c>
      <c r="V1816" s="158">
        <v>0.99760000000000004</v>
      </c>
      <c r="W1816" s="158" t="s">
        <v>84</v>
      </c>
      <c r="X1816" s="158" t="s">
        <v>84</v>
      </c>
      <c r="Y1816" s="158">
        <v>0.92330000000000001</v>
      </c>
      <c r="Z1816" s="158">
        <v>0.9758</v>
      </c>
      <c r="AA1816" s="158" t="s">
        <v>84</v>
      </c>
      <c r="AB1816" s="158" t="s">
        <v>84</v>
      </c>
      <c r="AC1816" s="158"/>
      <c r="AD1816" s="181">
        <v>3040</v>
      </c>
      <c r="AE1816" s="181" t="s">
        <v>84</v>
      </c>
      <c r="AF1816" s="181">
        <v>1645</v>
      </c>
      <c r="AG1816" s="181">
        <v>577</v>
      </c>
      <c r="AH1816" s="181">
        <v>291</v>
      </c>
      <c r="AI1816" s="181" t="s">
        <v>84</v>
      </c>
      <c r="AJ1816" s="181">
        <v>267</v>
      </c>
      <c r="AK1816" s="181" t="s">
        <v>84</v>
      </c>
      <c r="AL1816" s="181">
        <v>216</v>
      </c>
    </row>
    <row r="1817" spans="1:38" x14ac:dyDescent="0.25">
      <c r="A1817" s="159" t="s">
        <v>10457</v>
      </c>
      <c r="B1817" s="158">
        <v>0.98399999999999999</v>
      </c>
      <c r="C1817" s="158" t="s">
        <v>84</v>
      </c>
      <c r="D1817" s="158">
        <v>0.99809999999999999</v>
      </c>
      <c r="E1817" s="158">
        <v>0.98629999999999995</v>
      </c>
      <c r="F1817" s="158">
        <v>0.98919999999999997</v>
      </c>
      <c r="G1817" s="158" t="s">
        <v>84</v>
      </c>
      <c r="H1817" s="158">
        <v>0.91979999999999995</v>
      </c>
      <c r="I1817" s="158" t="s">
        <v>84</v>
      </c>
      <c r="J1817" s="158"/>
      <c r="K1817" s="158"/>
      <c r="L1817" s="158"/>
      <c r="M1817" s="158">
        <v>0.97840000000000005</v>
      </c>
      <c r="N1817" s="158">
        <v>0.98819999999999997</v>
      </c>
      <c r="O1817" s="158" t="s">
        <v>84</v>
      </c>
      <c r="P1817" s="158" t="s">
        <v>84</v>
      </c>
      <c r="Q1817" s="158">
        <v>0.99139999999999995</v>
      </c>
      <c r="R1817" s="158">
        <v>0.99960000000000004</v>
      </c>
      <c r="S1817" s="158">
        <v>0.97109999999999996</v>
      </c>
      <c r="T1817" s="158">
        <v>0.99350000000000005</v>
      </c>
      <c r="U1817" s="158">
        <v>0.96289999999999998</v>
      </c>
      <c r="V1817" s="158">
        <v>0.99690000000000001</v>
      </c>
      <c r="W1817" s="158" t="s">
        <v>84</v>
      </c>
      <c r="X1817" s="158" t="s">
        <v>84</v>
      </c>
      <c r="Y1817" s="158">
        <v>0.88360000000000005</v>
      </c>
      <c r="Z1817" s="158">
        <v>0.94510000000000005</v>
      </c>
      <c r="AA1817" s="158" t="s">
        <v>84</v>
      </c>
      <c r="AB1817" s="158" t="s">
        <v>84</v>
      </c>
      <c r="AC1817" s="158"/>
      <c r="AD1817" s="181">
        <v>2904</v>
      </c>
      <c r="AE1817" s="181" t="s">
        <v>84</v>
      </c>
      <c r="AF1817" s="181">
        <v>1517</v>
      </c>
      <c r="AG1817" s="181">
        <v>570</v>
      </c>
      <c r="AH1817" s="181">
        <v>291</v>
      </c>
      <c r="AI1817" s="181" t="s">
        <v>84</v>
      </c>
      <c r="AJ1817" s="181">
        <v>320</v>
      </c>
      <c r="AK1817" s="181" t="s">
        <v>84</v>
      </c>
      <c r="AL1817" s="181">
        <v>237</v>
      </c>
    </row>
    <row r="1818" spans="1:38" x14ac:dyDescent="0.25">
      <c r="A1818" s="159" t="s">
        <v>10458</v>
      </c>
      <c r="B1818" s="158">
        <v>0.99160000000000004</v>
      </c>
      <c r="C1818" s="158" t="s">
        <v>84</v>
      </c>
      <c r="D1818" s="158">
        <v>0.99819999999999998</v>
      </c>
      <c r="E1818" s="158">
        <v>0.99629999999999996</v>
      </c>
      <c r="F1818" s="158" t="s">
        <v>84</v>
      </c>
      <c r="G1818" s="158" t="s">
        <v>84</v>
      </c>
      <c r="H1818" s="158">
        <v>0.93369999999999997</v>
      </c>
      <c r="I1818" s="158" t="s">
        <v>84</v>
      </c>
      <c r="J1818" s="158"/>
      <c r="K1818" s="158"/>
      <c r="L1818" s="158"/>
      <c r="M1818" s="158">
        <v>0.98709999999999998</v>
      </c>
      <c r="N1818" s="158">
        <v>0.99450000000000005</v>
      </c>
      <c r="O1818" s="158" t="s">
        <v>84</v>
      </c>
      <c r="P1818" s="158" t="s">
        <v>84</v>
      </c>
      <c r="Q1818" s="158">
        <v>0.99180000000000001</v>
      </c>
      <c r="R1818" s="158">
        <v>0.99960000000000004</v>
      </c>
      <c r="S1818" s="158">
        <v>0.97809999999999997</v>
      </c>
      <c r="T1818" s="158">
        <v>0.99939999999999996</v>
      </c>
      <c r="U1818" s="158" t="s">
        <v>84</v>
      </c>
      <c r="V1818" s="158" t="s">
        <v>84</v>
      </c>
      <c r="W1818" s="158" t="s">
        <v>84</v>
      </c>
      <c r="X1818" s="158" t="s">
        <v>84</v>
      </c>
      <c r="Y1818" s="158">
        <v>0.88990000000000002</v>
      </c>
      <c r="Z1818" s="158">
        <v>0.96050000000000002</v>
      </c>
      <c r="AA1818" s="158" t="s">
        <v>84</v>
      </c>
      <c r="AB1818" s="158" t="s">
        <v>84</v>
      </c>
      <c r="AC1818" s="158"/>
      <c r="AD1818" s="181">
        <v>2834</v>
      </c>
      <c r="AE1818" s="181" t="s">
        <v>84</v>
      </c>
      <c r="AF1818" s="181">
        <v>1435</v>
      </c>
      <c r="AG1818" s="181">
        <v>519</v>
      </c>
      <c r="AH1818" s="181" t="s">
        <v>84</v>
      </c>
      <c r="AI1818" s="181" t="s">
        <v>84</v>
      </c>
      <c r="AJ1818" s="181">
        <v>209</v>
      </c>
      <c r="AK1818" s="181" t="s">
        <v>84</v>
      </c>
      <c r="AL1818" s="181">
        <v>120</v>
      </c>
    </row>
    <row r="1819" spans="1:38" x14ac:dyDescent="0.25">
      <c r="A1819" s="159" t="s">
        <v>10459</v>
      </c>
      <c r="B1819" s="158">
        <v>0.98309999999999997</v>
      </c>
      <c r="C1819" s="158" t="s">
        <v>84</v>
      </c>
      <c r="D1819" s="158">
        <v>0.99570000000000003</v>
      </c>
      <c r="E1819" s="158">
        <v>0.98960000000000004</v>
      </c>
      <c r="F1819" s="158">
        <v>0.97419999999999995</v>
      </c>
      <c r="G1819" s="158" t="s">
        <v>84</v>
      </c>
      <c r="H1819" s="158">
        <v>0.93540000000000001</v>
      </c>
      <c r="I1819" s="158" t="s">
        <v>84</v>
      </c>
      <c r="J1819" s="158"/>
      <c r="K1819" s="158"/>
      <c r="L1819" s="158"/>
      <c r="M1819" s="158">
        <v>0.97719999999999996</v>
      </c>
      <c r="N1819" s="158">
        <v>0.98760000000000003</v>
      </c>
      <c r="O1819" s="158" t="s">
        <v>84</v>
      </c>
      <c r="P1819" s="158" t="s">
        <v>84</v>
      </c>
      <c r="Q1819" s="158">
        <v>0.98880000000000001</v>
      </c>
      <c r="R1819" s="158">
        <v>0.99839999999999995</v>
      </c>
      <c r="S1819" s="158">
        <v>0.97399999999999998</v>
      </c>
      <c r="T1819" s="158">
        <v>0.99590000000000001</v>
      </c>
      <c r="U1819" s="158">
        <v>0.9446</v>
      </c>
      <c r="V1819" s="158">
        <v>0.98809999999999998</v>
      </c>
      <c r="W1819" s="158" t="s">
        <v>84</v>
      </c>
      <c r="X1819" s="158" t="s">
        <v>84</v>
      </c>
      <c r="Y1819" s="158">
        <v>0.9042</v>
      </c>
      <c r="Z1819" s="158">
        <v>0.95669999999999999</v>
      </c>
      <c r="AA1819" s="158" t="s">
        <v>84</v>
      </c>
      <c r="AB1819" s="158" t="s">
        <v>84</v>
      </c>
      <c r="AC1819" s="158"/>
      <c r="AD1819" s="181">
        <v>2690</v>
      </c>
      <c r="AE1819" s="181" t="s">
        <v>84</v>
      </c>
      <c r="AF1819" s="181">
        <v>1347</v>
      </c>
      <c r="AG1819" s="181">
        <v>541</v>
      </c>
      <c r="AH1819" s="181">
        <v>259</v>
      </c>
      <c r="AI1819" s="181" t="s">
        <v>84</v>
      </c>
      <c r="AJ1819" s="181">
        <v>363</v>
      </c>
      <c r="AK1819" s="181" t="s">
        <v>84</v>
      </c>
      <c r="AL1819" s="181">
        <v>265</v>
      </c>
    </row>
    <row r="1820" spans="1:38" x14ac:dyDescent="0.25">
      <c r="A1820" s="159" t="s">
        <v>10460</v>
      </c>
      <c r="B1820" s="158">
        <v>0.98440000000000005</v>
      </c>
      <c r="C1820" s="158" t="s">
        <v>84</v>
      </c>
      <c r="D1820" s="158">
        <v>0.99719999999999998</v>
      </c>
      <c r="E1820" s="158">
        <v>0.98199999999999998</v>
      </c>
      <c r="F1820" s="158">
        <v>0.97</v>
      </c>
      <c r="G1820" s="158" t="s">
        <v>84</v>
      </c>
      <c r="H1820" s="158">
        <v>0.91039999999999999</v>
      </c>
      <c r="I1820" s="158" t="s">
        <v>84</v>
      </c>
      <c r="J1820" s="158"/>
      <c r="K1820" s="158"/>
      <c r="L1820" s="158"/>
      <c r="M1820" s="158">
        <v>0.97899999999999998</v>
      </c>
      <c r="N1820" s="158">
        <v>0.98850000000000005</v>
      </c>
      <c r="O1820" s="158" t="s">
        <v>84</v>
      </c>
      <c r="P1820" s="158" t="s">
        <v>84</v>
      </c>
      <c r="Q1820" s="158">
        <v>0.99099999999999999</v>
      </c>
      <c r="R1820" s="158">
        <v>0.99909999999999999</v>
      </c>
      <c r="S1820" s="158">
        <v>0.96530000000000005</v>
      </c>
      <c r="T1820" s="158">
        <v>0.99070000000000003</v>
      </c>
      <c r="U1820" s="158">
        <v>0.94110000000000005</v>
      </c>
      <c r="V1820" s="158">
        <v>0.98480000000000001</v>
      </c>
      <c r="W1820" s="158" t="s">
        <v>84</v>
      </c>
      <c r="X1820" s="158" t="s">
        <v>84</v>
      </c>
      <c r="Y1820" s="158">
        <v>0.86819999999999997</v>
      </c>
      <c r="Z1820" s="158">
        <v>0.93959999999999999</v>
      </c>
      <c r="AA1820" s="158" t="s">
        <v>84</v>
      </c>
      <c r="AB1820" s="158" t="s">
        <v>84</v>
      </c>
      <c r="AC1820" s="158"/>
      <c r="AD1820" s="181">
        <v>3042</v>
      </c>
      <c r="AE1820" s="181" t="s">
        <v>84</v>
      </c>
      <c r="AF1820" s="181">
        <v>1583</v>
      </c>
      <c r="AG1820" s="181">
        <v>572</v>
      </c>
      <c r="AH1820" s="181">
        <v>285</v>
      </c>
      <c r="AI1820" s="181" t="s">
        <v>84</v>
      </c>
      <c r="AJ1820" s="181">
        <v>263</v>
      </c>
      <c r="AK1820" s="181" t="s">
        <v>84</v>
      </c>
      <c r="AL1820" s="181">
        <v>217</v>
      </c>
    </row>
    <row r="1821" spans="1:38" x14ac:dyDescent="0.25">
      <c r="A1821" s="159" t="s">
        <v>10461</v>
      </c>
      <c r="B1821" s="158">
        <v>0.98640000000000005</v>
      </c>
      <c r="C1821" s="158" t="s">
        <v>84</v>
      </c>
      <c r="D1821" s="158">
        <v>0.99809999999999999</v>
      </c>
      <c r="E1821" s="158">
        <v>0.98</v>
      </c>
      <c r="F1821" s="158">
        <v>0.98839999999999995</v>
      </c>
      <c r="G1821" s="158" t="s">
        <v>84</v>
      </c>
      <c r="H1821" s="158">
        <v>0.93430000000000002</v>
      </c>
      <c r="I1821" s="158" t="s">
        <v>84</v>
      </c>
      <c r="J1821" s="158"/>
      <c r="K1821" s="158"/>
      <c r="L1821" s="158"/>
      <c r="M1821" s="158">
        <v>0.98119999999999996</v>
      </c>
      <c r="N1821" s="158">
        <v>0.99019999999999997</v>
      </c>
      <c r="O1821" s="158" t="s">
        <v>84</v>
      </c>
      <c r="P1821" s="158" t="s">
        <v>84</v>
      </c>
      <c r="Q1821" s="158">
        <v>0.99099999999999999</v>
      </c>
      <c r="R1821" s="158">
        <v>0.99960000000000004</v>
      </c>
      <c r="S1821" s="158">
        <v>0.96340000000000003</v>
      </c>
      <c r="T1821" s="158">
        <v>0.98909999999999998</v>
      </c>
      <c r="U1821" s="158">
        <v>0.96319999999999995</v>
      </c>
      <c r="V1821" s="158">
        <v>0.99639999999999995</v>
      </c>
      <c r="W1821" s="158" t="s">
        <v>84</v>
      </c>
      <c r="X1821" s="158" t="s">
        <v>84</v>
      </c>
      <c r="Y1821" s="158">
        <v>0.89590000000000003</v>
      </c>
      <c r="Z1821" s="158">
        <v>0.95889999999999997</v>
      </c>
      <c r="AA1821" s="158" t="s">
        <v>84</v>
      </c>
      <c r="AB1821" s="158" t="s">
        <v>84</v>
      </c>
      <c r="AC1821" s="158"/>
      <c r="AD1821" s="181">
        <v>3040</v>
      </c>
      <c r="AE1821" s="181" t="s">
        <v>84</v>
      </c>
      <c r="AF1821" s="181">
        <v>1645</v>
      </c>
      <c r="AG1821" s="181">
        <v>577</v>
      </c>
      <c r="AH1821" s="181">
        <v>291</v>
      </c>
      <c r="AI1821" s="181" t="s">
        <v>84</v>
      </c>
      <c r="AJ1821" s="181">
        <v>267</v>
      </c>
      <c r="AK1821" s="181" t="s">
        <v>84</v>
      </c>
      <c r="AL1821" s="181">
        <v>216</v>
      </c>
    </row>
    <row r="1822" spans="1:38" x14ac:dyDescent="0.25">
      <c r="A1822" s="159" t="s">
        <v>10462</v>
      </c>
      <c r="B1822" s="158">
        <v>0.98209999999999997</v>
      </c>
      <c r="C1822" s="158" t="s">
        <v>84</v>
      </c>
      <c r="D1822" s="158">
        <v>0.99670000000000003</v>
      </c>
      <c r="E1822" s="158">
        <v>0.98740000000000006</v>
      </c>
      <c r="F1822" s="158">
        <v>0.98360000000000003</v>
      </c>
      <c r="G1822" s="158" t="s">
        <v>84</v>
      </c>
      <c r="H1822" s="158">
        <v>0.91100000000000003</v>
      </c>
      <c r="I1822" s="158" t="s">
        <v>84</v>
      </c>
      <c r="J1822" s="158"/>
      <c r="K1822" s="158"/>
      <c r="L1822" s="158"/>
      <c r="M1822" s="158">
        <v>0.97609999999999997</v>
      </c>
      <c r="N1822" s="158">
        <v>0.98650000000000004</v>
      </c>
      <c r="O1822" s="158" t="s">
        <v>84</v>
      </c>
      <c r="P1822" s="158" t="s">
        <v>84</v>
      </c>
      <c r="Q1822" s="158">
        <v>0.9899</v>
      </c>
      <c r="R1822" s="158">
        <v>0.99890000000000001</v>
      </c>
      <c r="S1822" s="158">
        <v>0.97160000000000002</v>
      </c>
      <c r="T1822" s="158">
        <v>0.99439999999999995</v>
      </c>
      <c r="U1822" s="158">
        <v>0.95520000000000005</v>
      </c>
      <c r="V1822" s="158">
        <v>0.99399999999999999</v>
      </c>
      <c r="W1822" s="158" t="s">
        <v>84</v>
      </c>
      <c r="X1822" s="158" t="s">
        <v>84</v>
      </c>
      <c r="Y1822" s="158">
        <v>0.87339999999999995</v>
      </c>
      <c r="Z1822" s="158">
        <v>0.93779999999999997</v>
      </c>
      <c r="AA1822" s="158" t="s">
        <v>84</v>
      </c>
      <c r="AB1822" s="158" t="s">
        <v>84</v>
      </c>
      <c r="AC1822" s="158"/>
      <c r="AD1822" s="181">
        <v>2904</v>
      </c>
      <c r="AE1822" s="181" t="s">
        <v>84</v>
      </c>
      <c r="AF1822" s="181">
        <v>1517</v>
      </c>
      <c r="AG1822" s="181">
        <v>570</v>
      </c>
      <c r="AH1822" s="181">
        <v>291</v>
      </c>
      <c r="AI1822" s="181" t="s">
        <v>84</v>
      </c>
      <c r="AJ1822" s="181">
        <v>320</v>
      </c>
      <c r="AK1822" s="181" t="s">
        <v>84</v>
      </c>
      <c r="AL1822" s="181">
        <v>237</v>
      </c>
    </row>
    <row r="1823" spans="1:38" x14ac:dyDescent="0.25">
      <c r="A1823" s="159" t="s">
        <v>10463</v>
      </c>
      <c r="B1823" s="158">
        <v>0.98929999999999996</v>
      </c>
      <c r="C1823" s="158" t="s">
        <v>84</v>
      </c>
      <c r="D1823" s="158">
        <v>0.99660000000000004</v>
      </c>
      <c r="E1823" s="158">
        <v>0.99129999999999996</v>
      </c>
      <c r="F1823" s="158" t="s">
        <v>84</v>
      </c>
      <c r="G1823" s="158" t="s">
        <v>84</v>
      </c>
      <c r="H1823" s="158">
        <v>0.92930000000000001</v>
      </c>
      <c r="I1823" s="158" t="s">
        <v>84</v>
      </c>
      <c r="J1823" s="158"/>
      <c r="K1823" s="158"/>
      <c r="L1823" s="158"/>
      <c r="M1823" s="158">
        <v>0.98429999999999995</v>
      </c>
      <c r="N1823" s="158">
        <v>0.99270000000000003</v>
      </c>
      <c r="O1823" s="158" t="s">
        <v>84</v>
      </c>
      <c r="P1823" s="158" t="s">
        <v>84</v>
      </c>
      <c r="Q1823" s="158">
        <v>0.99019999999999997</v>
      </c>
      <c r="R1823" s="158">
        <v>0.99880000000000002</v>
      </c>
      <c r="S1823" s="158">
        <v>0.97409999999999997</v>
      </c>
      <c r="T1823" s="158">
        <v>0.99709999999999999</v>
      </c>
      <c r="U1823" s="158" t="s">
        <v>84</v>
      </c>
      <c r="V1823" s="158" t="s">
        <v>84</v>
      </c>
      <c r="W1823" s="158" t="s">
        <v>84</v>
      </c>
      <c r="X1823" s="158" t="s">
        <v>84</v>
      </c>
      <c r="Y1823" s="158">
        <v>0.88439999999999996</v>
      </c>
      <c r="Z1823" s="158">
        <v>0.95709999999999995</v>
      </c>
      <c r="AA1823" s="158" t="s">
        <v>84</v>
      </c>
      <c r="AB1823" s="158" t="s">
        <v>84</v>
      </c>
      <c r="AC1823" s="158"/>
      <c r="AD1823" s="181">
        <v>2834</v>
      </c>
      <c r="AE1823" s="181" t="s">
        <v>84</v>
      </c>
      <c r="AF1823" s="181">
        <v>1435</v>
      </c>
      <c r="AG1823" s="181">
        <v>519</v>
      </c>
      <c r="AH1823" s="181" t="s">
        <v>84</v>
      </c>
      <c r="AI1823" s="181" t="s">
        <v>84</v>
      </c>
      <c r="AJ1823" s="181">
        <v>209</v>
      </c>
      <c r="AK1823" s="181" t="s">
        <v>84</v>
      </c>
      <c r="AL1823" s="181">
        <v>120</v>
      </c>
    </row>
    <row r="1824" spans="1:38" x14ac:dyDescent="0.25">
      <c r="A1824" s="159" t="s">
        <v>10464</v>
      </c>
      <c r="B1824" s="158">
        <v>0.97799999999999998</v>
      </c>
      <c r="C1824" s="158" t="s">
        <v>84</v>
      </c>
      <c r="D1824" s="158">
        <v>0.99360000000000004</v>
      </c>
      <c r="E1824" s="158">
        <v>0.98729999999999996</v>
      </c>
      <c r="F1824" s="158">
        <v>0.96699999999999997</v>
      </c>
      <c r="G1824" s="158" t="s">
        <v>84</v>
      </c>
      <c r="H1824" s="158">
        <v>0.91390000000000005</v>
      </c>
      <c r="I1824" s="158" t="s">
        <v>84</v>
      </c>
      <c r="J1824" s="158"/>
      <c r="K1824" s="158"/>
      <c r="L1824" s="158"/>
      <c r="M1824" s="158">
        <v>0.97130000000000005</v>
      </c>
      <c r="N1824" s="158">
        <v>0.98319999999999996</v>
      </c>
      <c r="O1824" s="158" t="s">
        <v>84</v>
      </c>
      <c r="P1824" s="158" t="s">
        <v>84</v>
      </c>
      <c r="Q1824" s="158">
        <v>0.9859</v>
      </c>
      <c r="R1824" s="158">
        <v>0.99709999999999999</v>
      </c>
      <c r="S1824" s="158">
        <v>0.97030000000000005</v>
      </c>
      <c r="T1824" s="158">
        <v>0.99460000000000004</v>
      </c>
      <c r="U1824" s="158">
        <v>0.93510000000000004</v>
      </c>
      <c r="V1824" s="158">
        <v>0.98340000000000005</v>
      </c>
      <c r="W1824" s="158" t="s">
        <v>84</v>
      </c>
      <c r="X1824" s="158" t="s">
        <v>84</v>
      </c>
      <c r="Y1824" s="158">
        <v>0.87939999999999996</v>
      </c>
      <c r="Z1824" s="158">
        <v>0.93889999999999996</v>
      </c>
      <c r="AA1824" s="158" t="s">
        <v>84</v>
      </c>
      <c r="AB1824" s="158" t="s">
        <v>84</v>
      </c>
      <c r="AC1824" s="158"/>
      <c r="AD1824" s="181">
        <v>2690</v>
      </c>
      <c r="AE1824" s="181" t="s">
        <v>84</v>
      </c>
      <c r="AF1824" s="181">
        <v>1347</v>
      </c>
      <c r="AG1824" s="181">
        <v>541</v>
      </c>
      <c r="AH1824" s="181">
        <v>259</v>
      </c>
      <c r="AI1824" s="181" t="s">
        <v>84</v>
      </c>
      <c r="AJ1824" s="181">
        <v>363</v>
      </c>
      <c r="AK1824" s="181" t="s">
        <v>84</v>
      </c>
      <c r="AL1824" s="181">
        <v>265</v>
      </c>
    </row>
    <row r="1825" spans="1:38" x14ac:dyDescent="0.25">
      <c r="A1825" s="159" t="s">
        <v>10465</v>
      </c>
      <c r="B1825" s="158">
        <v>0.89490000000000003</v>
      </c>
      <c r="C1825" s="158" t="s">
        <v>84</v>
      </c>
      <c r="D1825" s="158">
        <v>0.94399999999999995</v>
      </c>
      <c r="E1825" s="158">
        <v>0.91249999999999998</v>
      </c>
      <c r="F1825" s="158">
        <v>0.86780000000000002</v>
      </c>
      <c r="G1825" s="158">
        <v>0.88690000000000002</v>
      </c>
      <c r="H1825" s="158">
        <v>0.5474</v>
      </c>
      <c r="I1825" s="158">
        <v>0.88180000000000003</v>
      </c>
      <c r="J1825" s="158"/>
      <c r="K1825" s="158"/>
      <c r="L1825" s="158"/>
      <c r="M1825" s="158">
        <v>0.88880000000000003</v>
      </c>
      <c r="N1825" s="158">
        <v>0.90069999999999995</v>
      </c>
      <c r="O1825" s="158" t="s">
        <v>84</v>
      </c>
      <c r="P1825" s="158" t="s">
        <v>84</v>
      </c>
      <c r="Q1825" s="158">
        <v>0.9365</v>
      </c>
      <c r="R1825" s="158">
        <v>0.9506</v>
      </c>
      <c r="S1825" s="158">
        <v>0.90259999999999996</v>
      </c>
      <c r="T1825" s="158">
        <v>0.92149999999999999</v>
      </c>
      <c r="U1825" s="158">
        <v>0.84189999999999998</v>
      </c>
      <c r="V1825" s="158">
        <v>0.88980000000000004</v>
      </c>
      <c r="W1825" s="158">
        <v>0.82020000000000004</v>
      </c>
      <c r="X1825" s="158">
        <v>0.92989999999999995</v>
      </c>
      <c r="Y1825" s="158">
        <v>0.51280000000000003</v>
      </c>
      <c r="Z1825" s="158">
        <v>0.58050000000000002</v>
      </c>
      <c r="AA1825" s="158">
        <v>0.84889999999999999</v>
      </c>
      <c r="AB1825" s="158">
        <v>0.90790000000000004</v>
      </c>
      <c r="AC1825" s="158"/>
      <c r="AD1825" s="181">
        <v>12101</v>
      </c>
      <c r="AE1825" s="181" t="s">
        <v>84</v>
      </c>
      <c r="AF1825" s="181">
        <v>5517</v>
      </c>
      <c r="AG1825" s="181">
        <v>4119</v>
      </c>
      <c r="AH1825" s="181">
        <v>888</v>
      </c>
      <c r="AI1825" s="181">
        <v>152</v>
      </c>
      <c r="AJ1825" s="181">
        <v>894</v>
      </c>
      <c r="AK1825" s="181">
        <v>531</v>
      </c>
      <c r="AL1825" s="181">
        <v>5488</v>
      </c>
    </row>
    <row r="1826" spans="1:38" x14ac:dyDescent="0.25">
      <c r="A1826" s="159" t="s">
        <v>10466</v>
      </c>
      <c r="B1826" s="158">
        <v>0.89070000000000005</v>
      </c>
      <c r="C1826" s="158" t="s">
        <v>84</v>
      </c>
      <c r="D1826" s="158">
        <v>0.93469999999999998</v>
      </c>
      <c r="E1826" s="158">
        <v>0.91910000000000003</v>
      </c>
      <c r="F1826" s="158">
        <v>0.85150000000000003</v>
      </c>
      <c r="G1826" s="158">
        <v>0.87609999999999999</v>
      </c>
      <c r="H1826" s="158">
        <v>0.54400000000000004</v>
      </c>
      <c r="I1826" s="158">
        <v>0.84309999999999996</v>
      </c>
      <c r="J1826" s="158"/>
      <c r="K1826" s="158"/>
      <c r="L1826" s="158"/>
      <c r="M1826" s="158">
        <v>0.88429999999999997</v>
      </c>
      <c r="N1826" s="158">
        <v>0.89680000000000004</v>
      </c>
      <c r="O1826" s="158" t="s">
        <v>84</v>
      </c>
      <c r="P1826" s="158" t="s">
        <v>84</v>
      </c>
      <c r="Q1826" s="158">
        <v>0.92669999999999997</v>
      </c>
      <c r="R1826" s="158">
        <v>0.94189999999999996</v>
      </c>
      <c r="S1826" s="158">
        <v>0.90900000000000003</v>
      </c>
      <c r="T1826" s="158">
        <v>0.92810000000000004</v>
      </c>
      <c r="U1826" s="158">
        <v>0.82450000000000001</v>
      </c>
      <c r="V1826" s="158">
        <v>0.87460000000000004</v>
      </c>
      <c r="W1826" s="158">
        <v>0.80210000000000004</v>
      </c>
      <c r="X1826" s="158">
        <v>0.92379999999999995</v>
      </c>
      <c r="Y1826" s="158">
        <v>0.50870000000000004</v>
      </c>
      <c r="Z1826" s="158">
        <v>0.57789999999999997</v>
      </c>
      <c r="AA1826" s="158">
        <v>0.79790000000000005</v>
      </c>
      <c r="AB1826" s="158">
        <v>0.87890000000000001</v>
      </c>
      <c r="AC1826" s="158"/>
      <c r="AD1826" s="181">
        <v>11613</v>
      </c>
      <c r="AE1826" s="181" t="s">
        <v>84</v>
      </c>
      <c r="AF1826" s="181">
        <v>5480</v>
      </c>
      <c r="AG1826" s="181">
        <v>3902</v>
      </c>
      <c r="AH1826" s="181">
        <v>884</v>
      </c>
      <c r="AI1826" s="181">
        <v>137</v>
      </c>
      <c r="AJ1826" s="181">
        <v>861</v>
      </c>
      <c r="AK1826" s="181">
        <v>349</v>
      </c>
      <c r="AL1826" s="181">
        <v>5436</v>
      </c>
    </row>
    <row r="1827" spans="1:38" x14ac:dyDescent="0.25">
      <c r="A1827" s="159" t="s">
        <v>10467</v>
      </c>
      <c r="B1827" s="158">
        <v>0.87929999999999997</v>
      </c>
      <c r="C1827" s="158" t="s">
        <v>84</v>
      </c>
      <c r="D1827" s="158">
        <v>0.93330000000000002</v>
      </c>
      <c r="E1827" s="158">
        <v>0.90600000000000003</v>
      </c>
      <c r="F1827" s="158">
        <v>0.86870000000000003</v>
      </c>
      <c r="G1827" s="158">
        <v>0.83799999999999997</v>
      </c>
      <c r="H1827" s="158">
        <v>0.54890000000000005</v>
      </c>
      <c r="I1827" s="158">
        <v>0.81389999999999996</v>
      </c>
      <c r="J1827" s="158"/>
      <c r="K1827" s="158"/>
      <c r="L1827" s="158"/>
      <c r="M1827" s="158">
        <v>0.87229999999999996</v>
      </c>
      <c r="N1827" s="158">
        <v>0.88590000000000002</v>
      </c>
      <c r="O1827" s="158" t="s">
        <v>84</v>
      </c>
      <c r="P1827" s="158" t="s">
        <v>84</v>
      </c>
      <c r="Q1827" s="158">
        <v>0.92449999999999999</v>
      </c>
      <c r="R1827" s="158">
        <v>0.94110000000000005</v>
      </c>
      <c r="S1827" s="158">
        <v>0.89480000000000004</v>
      </c>
      <c r="T1827" s="158">
        <v>0.91600000000000004</v>
      </c>
      <c r="U1827" s="158">
        <v>0.84240000000000004</v>
      </c>
      <c r="V1827" s="158">
        <v>0.89100000000000001</v>
      </c>
      <c r="W1827" s="158">
        <v>0.74670000000000003</v>
      </c>
      <c r="X1827" s="158">
        <v>0.89859999999999995</v>
      </c>
      <c r="Y1827" s="158">
        <v>0.51580000000000004</v>
      </c>
      <c r="Z1827" s="158">
        <v>0.58069999999999999</v>
      </c>
      <c r="AA1827" s="158">
        <v>0.76039999999999996</v>
      </c>
      <c r="AB1827" s="158">
        <v>0.85660000000000003</v>
      </c>
      <c r="AC1827" s="158"/>
      <c r="AD1827" s="181">
        <v>10624</v>
      </c>
      <c r="AE1827" s="181" t="s">
        <v>84</v>
      </c>
      <c r="AF1827" s="181">
        <v>4783</v>
      </c>
      <c r="AG1827" s="181">
        <v>3605</v>
      </c>
      <c r="AH1827" s="181">
        <v>875</v>
      </c>
      <c r="AI1827" s="181">
        <v>110</v>
      </c>
      <c r="AJ1827" s="181">
        <v>976</v>
      </c>
      <c r="AK1827" s="181">
        <v>275</v>
      </c>
      <c r="AL1827" s="181">
        <v>5368</v>
      </c>
    </row>
    <row r="1828" spans="1:38" x14ac:dyDescent="0.25">
      <c r="A1828" s="159" t="s">
        <v>10468</v>
      </c>
      <c r="B1828" s="158">
        <v>0.90490000000000004</v>
      </c>
      <c r="C1828" s="158" t="s">
        <v>84</v>
      </c>
      <c r="D1828" s="158">
        <v>0.94210000000000005</v>
      </c>
      <c r="E1828" s="158">
        <v>0.93300000000000005</v>
      </c>
      <c r="F1828" s="158">
        <v>0.87760000000000005</v>
      </c>
      <c r="G1828" s="158">
        <v>0.87870000000000004</v>
      </c>
      <c r="H1828" s="158">
        <v>0.53190000000000004</v>
      </c>
      <c r="I1828" s="158">
        <v>0.92490000000000006</v>
      </c>
      <c r="J1828" s="158"/>
      <c r="K1828" s="158"/>
      <c r="L1828" s="158"/>
      <c r="M1828" s="158">
        <v>0.89859999999999995</v>
      </c>
      <c r="N1828" s="158">
        <v>0.91080000000000005</v>
      </c>
      <c r="O1828" s="158" t="s">
        <v>84</v>
      </c>
      <c r="P1828" s="158" t="s">
        <v>84</v>
      </c>
      <c r="Q1828" s="158">
        <v>0.93389999999999995</v>
      </c>
      <c r="R1828" s="158">
        <v>0.94930000000000003</v>
      </c>
      <c r="S1828" s="158">
        <v>0.92330000000000001</v>
      </c>
      <c r="T1828" s="158">
        <v>0.94140000000000001</v>
      </c>
      <c r="U1828" s="158">
        <v>0.85189999999999999</v>
      </c>
      <c r="V1828" s="158">
        <v>0.8992</v>
      </c>
      <c r="W1828" s="158">
        <v>0.80869999999999997</v>
      </c>
      <c r="X1828" s="158">
        <v>0.92420000000000002</v>
      </c>
      <c r="Y1828" s="158">
        <v>0.4929</v>
      </c>
      <c r="Z1828" s="158">
        <v>0.56920000000000004</v>
      </c>
      <c r="AA1828" s="158">
        <v>0.90069999999999995</v>
      </c>
      <c r="AB1828" s="158">
        <v>0.94330000000000003</v>
      </c>
      <c r="AC1828" s="158"/>
      <c r="AD1828" s="181">
        <v>10599</v>
      </c>
      <c r="AE1828" s="181" t="s">
        <v>84</v>
      </c>
      <c r="AF1828" s="181">
        <v>4605</v>
      </c>
      <c r="AG1828" s="181">
        <v>3612</v>
      </c>
      <c r="AH1828" s="181">
        <v>845</v>
      </c>
      <c r="AI1828" s="181">
        <v>144</v>
      </c>
      <c r="AJ1828" s="181">
        <v>697</v>
      </c>
      <c r="AK1828" s="181">
        <v>696</v>
      </c>
      <c r="AL1828" s="181">
        <v>4330</v>
      </c>
    </row>
    <row r="1829" spans="1:38" x14ac:dyDescent="0.25">
      <c r="A1829" s="159" t="s">
        <v>10469</v>
      </c>
      <c r="B1829" s="158">
        <v>0.87260000000000004</v>
      </c>
      <c r="C1829" s="158" t="s">
        <v>84</v>
      </c>
      <c r="D1829" s="158">
        <v>0.93310000000000004</v>
      </c>
      <c r="E1829" s="158">
        <v>0.90749999999999997</v>
      </c>
      <c r="F1829" s="158">
        <v>0.84560000000000002</v>
      </c>
      <c r="G1829" s="158" t="s">
        <v>84</v>
      </c>
      <c r="H1829" s="158">
        <v>0.52849999999999997</v>
      </c>
      <c r="I1829" s="158">
        <v>0.81299999999999994</v>
      </c>
      <c r="J1829" s="158"/>
      <c r="K1829" s="158"/>
      <c r="L1829" s="158"/>
      <c r="M1829" s="158">
        <v>0.86480000000000001</v>
      </c>
      <c r="N1829" s="158">
        <v>0.88</v>
      </c>
      <c r="O1829" s="158" t="s">
        <v>84</v>
      </c>
      <c r="P1829" s="158" t="s">
        <v>84</v>
      </c>
      <c r="Q1829" s="158">
        <v>0.92310000000000003</v>
      </c>
      <c r="R1829" s="158">
        <v>0.94189999999999996</v>
      </c>
      <c r="S1829" s="158">
        <v>0.89539999999999997</v>
      </c>
      <c r="T1829" s="158">
        <v>0.91830000000000001</v>
      </c>
      <c r="U1829" s="158">
        <v>0.81679999999999997</v>
      </c>
      <c r="V1829" s="158">
        <v>0.87009999999999998</v>
      </c>
      <c r="W1829" s="158" t="s">
        <v>84</v>
      </c>
      <c r="X1829" s="158" t="s">
        <v>84</v>
      </c>
      <c r="Y1829" s="158">
        <v>0.49359999999999998</v>
      </c>
      <c r="Z1829" s="158">
        <v>0.56220000000000003</v>
      </c>
      <c r="AA1829" s="158">
        <v>0.74539999999999995</v>
      </c>
      <c r="AB1829" s="158">
        <v>0.86419999999999997</v>
      </c>
      <c r="AC1829" s="158"/>
      <c r="AD1829" s="181">
        <v>8818</v>
      </c>
      <c r="AE1829" s="181" t="s">
        <v>84</v>
      </c>
      <c r="AF1829" s="181">
        <v>3767</v>
      </c>
      <c r="AG1829" s="181">
        <v>3074</v>
      </c>
      <c r="AH1829" s="181">
        <v>825</v>
      </c>
      <c r="AI1829" s="181" t="s">
        <v>84</v>
      </c>
      <c r="AJ1829" s="181">
        <v>884</v>
      </c>
      <c r="AK1829" s="181">
        <v>182</v>
      </c>
      <c r="AL1829" s="181">
        <v>4553</v>
      </c>
    </row>
    <row r="1830" spans="1:38" x14ac:dyDescent="0.25">
      <c r="A1830" s="159" t="s">
        <v>10470</v>
      </c>
      <c r="B1830" s="158">
        <v>0.97499999999999998</v>
      </c>
      <c r="C1830" s="158" t="s">
        <v>84</v>
      </c>
      <c r="D1830" s="158">
        <v>0.99850000000000005</v>
      </c>
      <c r="E1830" s="158">
        <v>0.98509999999999998</v>
      </c>
      <c r="F1830" s="158">
        <v>0.96989999999999998</v>
      </c>
      <c r="G1830" s="158">
        <v>0.9748</v>
      </c>
      <c r="H1830" s="158">
        <v>0.81230000000000002</v>
      </c>
      <c r="I1830" s="158">
        <v>0.93520000000000003</v>
      </c>
      <c r="J1830" s="158"/>
      <c r="K1830" s="158"/>
      <c r="L1830" s="158"/>
      <c r="M1830" s="158">
        <v>0.97189999999999999</v>
      </c>
      <c r="N1830" s="158">
        <v>0.97770000000000001</v>
      </c>
      <c r="O1830" s="158" t="s">
        <v>84</v>
      </c>
      <c r="P1830" s="158" t="s">
        <v>84</v>
      </c>
      <c r="Q1830" s="158">
        <v>0.996</v>
      </c>
      <c r="R1830" s="158">
        <v>0.99939999999999996</v>
      </c>
      <c r="S1830" s="158">
        <v>0.98060000000000003</v>
      </c>
      <c r="T1830" s="158">
        <v>0.98850000000000005</v>
      </c>
      <c r="U1830" s="158">
        <v>0.95589999999999997</v>
      </c>
      <c r="V1830" s="158">
        <v>0.97950000000000004</v>
      </c>
      <c r="W1830" s="158">
        <v>0.93120000000000003</v>
      </c>
      <c r="X1830" s="158">
        <v>0.9909</v>
      </c>
      <c r="Y1830" s="158">
        <v>0.78500000000000003</v>
      </c>
      <c r="Z1830" s="158">
        <v>0.83650000000000002</v>
      </c>
      <c r="AA1830" s="158">
        <v>0.91039999999999999</v>
      </c>
      <c r="AB1830" s="158">
        <v>0.95330000000000004</v>
      </c>
      <c r="AC1830" s="158"/>
      <c r="AD1830" s="181">
        <v>12101</v>
      </c>
      <c r="AE1830" s="181" t="s">
        <v>84</v>
      </c>
      <c r="AF1830" s="181">
        <v>5517</v>
      </c>
      <c r="AG1830" s="181">
        <v>4119</v>
      </c>
      <c r="AH1830" s="181">
        <v>888</v>
      </c>
      <c r="AI1830" s="181">
        <v>152</v>
      </c>
      <c r="AJ1830" s="181">
        <v>894</v>
      </c>
      <c r="AK1830" s="181">
        <v>531</v>
      </c>
      <c r="AL1830" s="181">
        <v>5488</v>
      </c>
    </row>
    <row r="1831" spans="1:38" x14ac:dyDescent="0.25">
      <c r="A1831" s="159" t="s">
        <v>10471</v>
      </c>
      <c r="B1831" s="158">
        <v>0.9768</v>
      </c>
      <c r="C1831" s="158" t="s">
        <v>84</v>
      </c>
      <c r="D1831" s="158">
        <v>0.997</v>
      </c>
      <c r="E1831" s="158">
        <v>0.9889</v>
      </c>
      <c r="F1831" s="158">
        <v>0.97099999999999997</v>
      </c>
      <c r="G1831" s="158">
        <v>0.97950000000000004</v>
      </c>
      <c r="H1831" s="158">
        <v>0.82609999999999995</v>
      </c>
      <c r="I1831" s="158">
        <v>0.90959999999999996</v>
      </c>
      <c r="J1831" s="158"/>
      <c r="K1831" s="158"/>
      <c r="L1831" s="158"/>
      <c r="M1831" s="158">
        <v>0.9738</v>
      </c>
      <c r="N1831" s="158">
        <v>0.97950000000000004</v>
      </c>
      <c r="O1831" s="158" t="s">
        <v>84</v>
      </c>
      <c r="P1831" s="158" t="s">
        <v>84</v>
      </c>
      <c r="Q1831" s="158">
        <v>0.99450000000000005</v>
      </c>
      <c r="R1831" s="158">
        <v>0.99839999999999995</v>
      </c>
      <c r="S1831" s="158">
        <v>0.98480000000000001</v>
      </c>
      <c r="T1831" s="158">
        <v>0.9919</v>
      </c>
      <c r="U1831" s="158">
        <v>0.95709999999999995</v>
      </c>
      <c r="V1831" s="158">
        <v>0.98050000000000004</v>
      </c>
      <c r="W1831" s="158">
        <v>0.93279999999999996</v>
      </c>
      <c r="X1831" s="158">
        <v>0.99390000000000001</v>
      </c>
      <c r="Y1831" s="158">
        <v>0.79890000000000005</v>
      </c>
      <c r="Z1831" s="158">
        <v>0.84989999999999999</v>
      </c>
      <c r="AA1831" s="158">
        <v>0.87390000000000001</v>
      </c>
      <c r="AB1831" s="158">
        <v>0.9355</v>
      </c>
      <c r="AC1831" s="158"/>
      <c r="AD1831" s="181">
        <v>11613</v>
      </c>
      <c r="AE1831" s="181" t="s">
        <v>84</v>
      </c>
      <c r="AF1831" s="181">
        <v>5480</v>
      </c>
      <c r="AG1831" s="181">
        <v>3902</v>
      </c>
      <c r="AH1831" s="181">
        <v>884</v>
      </c>
      <c r="AI1831" s="181">
        <v>137</v>
      </c>
      <c r="AJ1831" s="181">
        <v>861</v>
      </c>
      <c r="AK1831" s="181">
        <v>349</v>
      </c>
      <c r="AL1831" s="181">
        <v>5436</v>
      </c>
    </row>
    <row r="1832" spans="1:38" x14ac:dyDescent="0.25">
      <c r="A1832" s="159" t="s">
        <v>10472</v>
      </c>
      <c r="B1832" s="158">
        <v>0.97289999999999999</v>
      </c>
      <c r="C1832" s="158" t="s">
        <v>84</v>
      </c>
      <c r="D1832" s="158">
        <v>0.99880000000000002</v>
      </c>
      <c r="E1832" s="158">
        <v>0.98699999999999999</v>
      </c>
      <c r="F1832" s="158">
        <v>0.97309999999999997</v>
      </c>
      <c r="G1832" s="158">
        <v>0.97489999999999999</v>
      </c>
      <c r="H1832" s="158">
        <v>0.81200000000000006</v>
      </c>
      <c r="I1832" s="158">
        <v>0.90659999999999996</v>
      </c>
      <c r="J1832" s="158"/>
      <c r="K1832" s="158"/>
      <c r="L1832" s="158"/>
      <c r="M1832" s="158">
        <v>0.96950000000000003</v>
      </c>
      <c r="N1832" s="158">
        <v>0.97589999999999999</v>
      </c>
      <c r="O1832" s="158" t="s">
        <v>84</v>
      </c>
      <c r="P1832" s="158" t="s">
        <v>84</v>
      </c>
      <c r="Q1832" s="158">
        <v>0.99550000000000005</v>
      </c>
      <c r="R1832" s="158">
        <v>0.99970000000000003</v>
      </c>
      <c r="S1832" s="158">
        <v>0.98240000000000005</v>
      </c>
      <c r="T1832" s="158">
        <v>0.99039999999999995</v>
      </c>
      <c r="U1832" s="158">
        <v>0.95950000000000002</v>
      </c>
      <c r="V1832" s="158">
        <v>0.98219999999999996</v>
      </c>
      <c r="W1832" s="158">
        <v>0.91659999999999997</v>
      </c>
      <c r="X1832" s="158">
        <v>0.99260000000000004</v>
      </c>
      <c r="Y1832" s="158">
        <v>0.78590000000000004</v>
      </c>
      <c r="Z1832" s="158">
        <v>0.83520000000000005</v>
      </c>
      <c r="AA1832" s="158">
        <v>0.86509999999999998</v>
      </c>
      <c r="AB1832" s="158">
        <v>0.93569999999999998</v>
      </c>
      <c r="AC1832" s="158"/>
      <c r="AD1832" s="181">
        <v>10624</v>
      </c>
      <c r="AE1832" s="181" t="s">
        <v>84</v>
      </c>
      <c r="AF1832" s="181">
        <v>4783</v>
      </c>
      <c r="AG1832" s="181">
        <v>3605</v>
      </c>
      <c r="AH1832" s="181">
        <v>875</v>
      </c>
      <c r="AI1832" s="181">
        <v>110</v>
      </c>
      <c r="AJ1832" s="181">
        <v>976</v>
      </c>
      <c r="AK1832" s="181">
        <v>275</v>
      </c>
      <c r="AL1832" s="181">
        <v>5368</v>
      </c>
    </row>
    <row r="1833" spans="1:38" x14ac:dyDescent="0.25">
      <c r="A1833" s="159" t="s">
        <v>10473</v>
      </c>
      <c r="B1833" s="158">
        <v>0.98019999999999996</v>
      </c>
      <c r="C1833" s="158" t="s">
        <v>84</v>
      </c>
      <c r="D1833" s="158">
        <v>0.99790000000000001</v>
      </c>
      <c r="E1833" s="158">
        <v>0.98919999999999997</v>
      </c>
      <c r="F1833" s="158">
        <v>0.98470000000000002</v>
      </c>
      <c r="G1833" s="158">
        <v>0.98750000000000004</v>
      </c>
      <c r="H1833" s="158">
        <v>0.80979999999999996</v>
      </c>
      <c r="I1833" s="158">
        <v>0.97940000000000005</v>
      </c>
      <c r="J1833" s="158"/>
      <c r="K1833" s="158"/>
      <c r="L1833" s="158"/>
      <c r="M1833" s="158">
        <v>0.97719999999999996</v>
      </c>
      <c r="N1833" s="158">
        <v>0.98270000000000002</v>
      </c>
      <c r="O1833" s="158" t="s">
        <v>84</v>
      </c>
      <c r="P1833" s="158" t="s">
        <v>84</v>
      </c>
      <c r="Q1833" s="158">
        <v>0.99529999999999996</v>
      </c>
      <c r="R1833" s="158">
        <v>0.999</v>
      </c>
      <c r="S1833" s="158">
        <v>0.98499999999999999</v>
      </c>
      <c r="T1833" s="158">
        <v>0.99229999999999996</v>
      </c>
      <c r="U1833" s="158">
        <v>0.97309999999999997</v>
      </c>
      <c r="V1833" s="158">
        <v>0.99129999999999996</v>
      </c>
      <c r="W1833" s="158">
        <v>0.94289999999999996</v>
      </c>
      <c r="X1833" s="158">
        <v>0.99729999999999996</v>
      </c>
      <c r="Y1833" s="158">
        <v>0.77859999999999996</v>
      </c>
      <c r="Z1833" s="158">
        <v>0.83709999999999996</v>
      </c>
      <c r="AA1833" s="158">
        <v>0.96530000000000005</v>
      </c>
      <c r="AB1833" s="158">
        <v>0.9879</v>
      </c>
      <c r="AC1833" s="158"/>
      <c r="AD1833" s="181">
        <v>10599</v>
      </c>
      <c r="AE1833" s="181" t="s">
        <v>84</v>
      </c>
      <c r="AF1833" s="181">
        <v>4605</v>
      </c>
      <c r="AG1833" s="181">
        <v>3612</v>
      </c>
      <c r="AH1833" s="181">
        <v>845</v>
      </c>
      <c r="AI1833" s="181">
        <v>144</v>
      </c>
      <c r="AJ1833" s="181">
        <v>697</v>
      </c>
      <c r="AK1833" s="181">
        <v>696</v>
      </c>
      <c r="AL1833" s="181">
        <v>4330</v>
      </c>
    </row>
    <row r="1834" spans="1:38" x14ac:dyDescent="0.25">
      <c r="A1834" s="159" t="s">
        <v>10474</v>
      </c>
      <c r="B1834" s="158">
        <v>0.97089999999999999</v>
      </c>
      <c r="C1834" s="158" t="s">
        <v>84</v>
      </c>
      <c r="D1834" s="158">
        <v>0.99939999999999996</v>
      </c>
      <c r="E1834" s="158">
        <v>0.98440000000000005</v>
      </c>
      <c r="F1834" s="158">
        <v>0.96550000000000002</v>
      </c>
      <c r="G1834" s="158" t="s">
        <v>84</v>
      </c>
      <c r="H1834" s="158">
        <v>0.82069999999999999</v>
      </c>
      <c r="I1834" s="158">
        <v>0.89119999999999999</v>
      </c>
      <c r="J1834" s="158"/>
      <c r="K1834" s="158"/>
      <c r="L1834" s="158"/>
      <c r="M1834" s="158">
        <v>0.96699999999999997</v>
      </c>
      <c r="N1834" s="158">
        <v>0.97430000000000005</v>
      </c>
      <c r="O1834" s="158" t="s">
        <v>84</v>
      </c>
      <c r="P1834" s="158" t="s">
        <v>84</v>
      </c>
      <c r="Q1834" s="158">
        <v>0.99139999999999995</v>
      </c>
      <c r="R1834" s="158">
        <v>1</v>
      </c>
      <c r="S1834" s="158">
        <v>0.97909999999999997</v>
      </c>
      <c r="T1834" s="158">
        <v>0.98839999999999995</v>
      </c>
      <c r="U1834" s="158">
        <v>0.95009999999999994</v>
      </c>
      <c r="V1834" s="158">
        <v>0.97619999999999996</v>
      </c>
      <c r="W1834" s="158" t="s">
        <v>84</v>
      </c>
      <c r="X1834" s="158" t="s">
        <v>84</v>
      </c>
      <c r="Y1834" s="158">
        <v>0.79359999999999997</v>
      </c>
      <c r="Z1834" s="158">
        <v>0.84460000000000002</v>
      </c>
      <c r="AA1834" s="158">
        <v>0.83579999999999999</v>
      </c>
      <c r="AB1834" s="158">
        <v>0.92869999999999997</v>
      </c>
      <c r="AC1834" s="158"/>
      <c r="AD1834" s="181">
        <v>8818</v>
      </c>
      <c r="AE1834" s="181" t="s">
        <v>84</v>
      </c>
      <c r="AF1834" s="181">
        <v>3767</v>
      </c>
      <c r="AG1834" s="181">
        <v>3074</v>
      </c>
      <c r="AH1834" s="181">
        <v>825</v>
      </c>
      <c r="AI1834" s="181" t="s">
        <v>84</v>
      </c>
      <c r="AJ1834" s="181">
        <v>884</v>
      </c>
      <c r="AK1834" s="181">
        <v>182</v>
      </c>
      <c r="AL1834" s="181">
        <v>4553</v>
      </c>
    </row>
    <row r="1835" spans="1:38" x14ac:dyDescent="0.25">
      <c r="A1835" s="159" t="s">
        <v>10475</v>
      </c>
      <c r="B1835" s="158">
        <v>0.8337</v>
      </c>
      <c r="C1835" s="158" t="s">
        <v>84</v>
      </c>
      <c r="D1835" s="158">
        <v>0.8901</v>
      </c>
      <c r="E1835" s="158">
        <v>0.85699999999999998</v>
      </c>
      <c r="F1835" s="158">
        <v>0.78990000000000005</v>
      </c>
      <c r="G1835" s="158">
        <v>0.79010000000000002</v>
      </c>
      <c r="H1835" s="158">
        <v>0.43149999999999999</v>
      </c>
      <c r="I1835" s="158">
        <v>0.83309999999999995</v>
      </c>
      <c r="J1835" s="158"/>
      <c r="K1835" s="158"/>
      <c r="L1835" s="158"/>
      <c r="M1835" s="158">
        <v>0.82599999999999996</v>
      </c>
      <c r="N1835" s="158">
        <v>0.84109999999999996</v>
      </c>
      <c r="O1835" s="158" t="s">
        <v>84</v>
      </c>
      <c r="P1835" s="158" t="s">
        <v>84</v>
      </c>
      <c r="Q1835" s="158">
        <v>0.87970000000000004</v>
      </c>
      <c r="R1835" s="158">
        <v>0.89970000000000006</v>
      </c>
      <c r="S1835" s="158">
        <v>0.84440000000000004</v>
      </c>
      <c r="T1835" s="158">
        <v>0.86870000000000003</v>
      </c>
      <c r="U1835" s="158">
        <v>0.75839999999999996</v>
      </c>
      <c r="V1835" s="158">
        <v>0.81779999999999997</v>
      </c>
      <c r="W1835" s="158">
        <v>0.70889999999999997</v>
      </c>
      <c r="X1835" s="158">
        <v>0.85099999999999998</v>
      </c>
      <c r="Y1835" s="158">
        <v>0.39610000000000001</v>
      </c>
      <c r="Z1835" s="158">
        <v>0.46629999999999999</v>
      </c>
      <c r="AA1835" s="158">
        <v>0.79500000000000004</v>
      </c>
      <c r="AB1835" s="158">
        <v>0.86470000000000002</v>
      </c>
      <c r="AC1835" s="158"/>
      <c r="AD1835" s="181">
        <v>12101</v>
      </c>
      <c r="AE1835" s="181" t="s">
        <v>84</v>
      </c>
      <c r="AF1835" s="181">
        <v>5517</v>
      </c>
      <c r="AG1835" s="181">
        <v>4119</v>
      </c>
      <c r="AH1835" s="181">
        <v>888</v>
      </c>
      <c r="AI1835" s="181">
        <v>152</v>
      </c>
      <c r="AJ1835" s="181">
        <v>894</v>
      </c>
      <c r="AK1835" s="181">
        <v>531</v>
      </c>
      <c r="AL1835" s="181">
        <v>5488</v>
      </c>
    </row>
    <row r="1836" spans="1:38" x14ac:dyDescent="0.25">
      <c r="A1836" s="159" t="s">
        <v>10476</v>
      </c>
      <c r="B1836" s="158">
        <v>0.82979999999999998</v>
      </c>
      <c r="C1836" s="158" t="s">
        <v>84</v>
      </c>
      <c r="D1836" s="158">
        <v>0.87060000000000004</v>
      </c>
      <c r="E1836" s="158">
        <v>0.87239999999999995</v>
      </c>
      <c r="F1836" s="158">
        <v>0.78790000000000004</v>
      </c>
      <c r="G1836" s="158">
        <v>0.82899999999999996</v>
      </c>
      <c r="H1836" s="158">
        <v>0.44319999999999998</v>
      </c>
      <c r="I1836" s="158">
        <v>0.77159999999999995</v>
      </c>
      <c r="J1836" s="158"/>
      <c r="K1836" s="158"/>
      <c r="L1836" s="158"/>
      <c r="M1836" s="158">
        <v>0.82179999999999997</v>
      </c>
      <c r="N1836" s="158">
        <v>0.83750000000000002</v>
      </c>
      <c r="O1836" s="158" t="s">
        <v>84</v>
      </c>
      <c r="P1836" s="158" t="s">
        <v>84</v>
      </c>
      <c r="Q1836" s="158">
        <v>0.85950000000000004</v>
      </c>
      <c r="R1836" s="158">
        <v>0.88090000000000002</v>
      </c>
      <c r="S1836" s="158">
        <v>0.85970000000000002</v>
      </c>
      <c r="T1836" s="158">
        <v>0.88400000000000001</v>
      </c>
      <c r="U1836" s="158">
        <v>0.75639999999999996</v>
      </c>
      <c r="V1836" s="158">
        <v>0.81589999999999996</v>
      </c>
      <c r="W1836" s="158">
        <v>0.74480000000000002</v>
      </c>
      <c r="X1836" s="158">
        <v>0.88749999999999996</v>
      </c>
      <c r="Y1836" s="158">
        <v>0.40699999999999997</v>
      </c>
      <c r="Z1836" s="158">
        <v>0.4788</v>
      </c>
      <c r="AA1836" s="158">
        <v>0.71930000000000005</v>
      </c>
      <c r="AB1836" s="158">
        <v>0.81540000000000001</v>
      </c>
      <c r="AC1836" s="158"/>
      <c r="AD1836" s="181">
        <v>11613</v>
      </c>
      <c r="AE1836" s="181" t="s">
        <v>84</v>
      </c>
      <c r="AF1836" s="181">
        <v>5480</v>
      </c>
      <c r="AG1836" s="181">
        <v>3902</v>
      </c>
      <c r="AH1836" s="181">
        <v>884</v>
      </c>
      <c r="AI1836" s="181">
        <v>137</v>
      </c>
      <c r="AJ1836" s="181">
        <v>861</v>
      </c>
      <c r="AK1836" s="181">
        <v>349</v>
      </c>
      <c r="AL1836" s="181">
        <v>5436</v>
      </c>
    </row>
    <row r="1837" spans="1:38" x14ac:dyDescent="0.25">
      <c r="A1837" s="159" t="s">
        <v>10477</v>
      </c>
      <c r="B1837" s="158">
        <v>0.8175</v>
      </c>
      <c r="C1837" s="158" t="s">
        <v>84</v>
      </c>
      <c r="D1837" s="158">
        <v>0.87419999999999998</v>
      </c>
      <c r="E1837" s="158">
        <v>0.84770000000000001</v>
      </c>
      <c r="F1837" s="158">
        <v>0.81010000000000004</v>
      </c>
      <c r="G1837" s="158">
        <v>0.71389999999999998</v>
      </c>
      <c r="H1837" s="158">
        <v>0.46060000000000001</v>
      </c>
      <c r="I1837" s="158">
        <v>0.77310000000000001</v>
      </c>
      <c r="J1837" s="158"/>
      <c r="K1837" s="158"/>
      <c r="L1837" s="158"/>
      <c r="M1837" s="158">
        <v>0.80889999999999995</v>
      </c>
      <c r="N1837" s="158">
        <v>0.82579999999999998</v>
      </c>
      <c r="O1837" s="158" t="s">
        <v>84</v>
      </c>
      <c r="P1837" s="158" t="s">
        <v>84</v>
      </c>
      <c r="Q1837" s="158">
        <v>0.86219999999999997</v>
      </c>
      <c r="R1837" s="158">
        <v>0.88529999999999998</v>
      </c>
      <c r="S1837" s="158">
        <v>0.8337</v>
      </c>
      <c r="T1837" s="158">
        <v>0.86070000000000002</v>
      </c>
      <c r="U1837" s="158">
        <v>0.77859999999999996</v>
      </c>
      <c r="V1837" s="158">
        <v>0.83750000000000002</v>
      </c>
      <c r="W1837" s="158">
        <v>0.60840000000000005</v>
      </c>
      <c r="X1837" s="158">
        <v>0.79569999999999996</v>
      </c>
      <c r="Y1837" s="158">
        <v>0.42659999999999998</v>
      </c>
      <c r="Z1837" s="158">
        <v>0.49380000000000002</v>
      </c>
      <c r="AA1837" s="158">
        <v>0.71460000000000001</v>
      </c>
      <c r="AB1837" s="158">
        <v>0.82110000000000005</v>
      </c>
      <c r="AC1837" s="158"/>
      <c r="AD1837" s="181">
        <v>10624</v>
      </c>
      <c r="AE1837" s="181" t="s">
        <v>84</v>
      </c>
      <c r="AF1837" s="181">
        <v>4783</v>
      </c>
      <c r="AG1837" s="181">
        <v>3605</v>
      </c>
      <c r="AH1837" s="181">
        <v>875</v>
      </c>
      <c r="AI1837" s="181">
        <v>110</v>
      </c>
      <c r="AJ1837" s="181">
        <v>976</v>
      </c>
      <c r="AK1837" s="181">
        <v>275</v>
      </c>
      <c r="AL1837" s="181">
        <v>5368</v>
      </c>
    </row>
    <row r="1838" spans="1:38" x14ac:dyDescent="0.25">
      <c r="A1838" s="159" t="s">
        <v>10478</v>
      </c>
      <c r="B1838" s="158">
        <v>0.85489999999999999</v>
      </c>
      <c r="C1838" s="158" t="s">
        <v>84</v>
      </c>
      <c r="D1838" s="158">
        <v>0.89449999999999996</v>
      </c>
      <c r="E1838" s="158">
        <v>0.88580000000000003</v>
      </c>
      <c r="F1838" s="158">
        <v>0.83130000000000004</v>
      </c>
      <c r="G1838" s="158">
        <v>0.84619999999999995</v>
      </c>
      <c r="H1838" s="158">
        <v>0.45229999999999998</v>
      </c>
      <c r="I1838" s="158">
        <v>0.86660000000000004</v>
      </c>
      <c r="J1838" s="158"/>
      <c r="K1838" s="158"/>
      <c r="L1838" s="158"/>
      <c r="M1838" s="158">
        <v>0.84719999999999995</v>
      </c>
      <c r="N1838" s="158">
        <v>0.86229999999999996</v>
      </c>
      <c r="O1838" s="158" t="s">
        <v>84</v>
      </c>
      <c r="P1838" s="158" t="s">
        <v>84</v>
      </c>
      <c r="Q1838" s="158">
        <v>0.88339999999999996</v>
      </c>
      <c r="R1838" s="158">
        <v>0.90459999999999996</v>
      </c>
      <c r="S1838" s="158">
        <v>0.87329999999999997</v>
      </c>
      <c r="T1838" s="158">
        <v>0.89710000000000001</v>
      </c>
      <c r="U1838" s="158">
        <v>0.80130000000000001</v>
      </c>
      <c r="V1838" s="158">
        <v>0.85709999999999997</v>
      </c>
      <c r="W1838" s="158">
        <v>0.76839999999999997</v>
      </c>
      <c r="X1838" s="158">
        <v>0.89959999999999996</v>
      </c>
      <c r="Y1838" s="158">
        <v>0.41270000000000001</v>
      </c>
      <c r="Z1838" s="158">
        <v>0.49109999999999998</v>
      </c>
      <c r="AA1838" s="158">
        <v>0.83589999999999998</v>
      </c>
      <c r="AB1838" s="158">
        <v>0.89190000000000003</v>
      </c>
      <c r="AC1838" s="158"/>
      <c r="AD1838" s="181">
        <v>10599</v>
      </c>
      <c r="AE1838" s="181" t="s">
        <v>84</v>
      </c>
      <c r="AF1838" s="181">
        <v>4605</v>
      </c>
      <c r="AG1838" s="181">
        <v>3612</v>
      </c>
      <c r="AH1838" s="181">
        <v>845</v>
      </c>
      <c r="AI1838" s="181">
        <v>144</v>
      </c>
      <c r="AJ1838" s="181">
        <v>697</v>
      </c>
      <c r="AK1838" s="181">
        <v>696</v>
      </c>
      <c r="AL1838" s="181">
        <v>4330</v>
      </c>
    </row>
    <row r="1839" spans="1:38" x14ac:dyDescent="0.25">
      <c r="A1839" s="159" t="s">
        <v>10479</v>
      </c>
      <c r="B1839" s="158">
        <v>0.80900000000000005</v>
      </c>
      <c r="C1839" s="158" t="s">
        <v>84</v>
      </c>
      <c r="D1839" s="158">
        <v>0.87139999999999995</v>
      </c>
      <c r="E1839" s="158">
        <v>0.85119999999999996</v>
      </c>
      <c r="F1839" s="158">
        <v>0.77959999999999996</v>
      </c>
      <c r="G1839" s="158" t="s">
        <v>84</v>
      </c>
      <c r="H1839" s="158">
        <v>0.4345</v>
      </c>
      <c r="I1839" s="158">
        <v>0.75719999999999998</v>
      </c>
      <c r="J1839" s="158"/>
      <c r="K1839" s="158"/>
      <c r="L1839" s="158"/>
      <c r="M1839" s="158">
        <v>0.7994</v>
      </c>
      <c r="N1839" s="158">
        <v>0.81820000000000004</v>
      </c>
      <c r="O1839" s="158" t="s">
        <v>84</v>
      </c>
      <c r="P1839" s="158" t="s">
        <v>84</v>
      </c>
      <c r="Q1839" s="158">
        <v>0.85770000000000002</v>
      </c>
      <c r="R1839" s="158">
        <v>0.88390000000000002</v>
      </c>
      <c r="S1839" s="158">
        <v>0.83589999999999998</v>
      </c>
      <c r="T1839" s="158">
        <v>0.86509999999999998</v>
      </c>
      <c r="U1839" s="158">
        <v>0.74590000000000001</v>
      </c>
      <c r="V1839" s="158">
        <v>0.8095</v>
      </c>
      <c r="W1839" s="158" t="s">
        <v>84</v>
      </c>
      <c r="X1839" s="158" t="s">
        <v>84</v>
      </c>
      <c r="Y1839" s="158">
        <v>0.39860000000000001</v>
      </c>
      <c r="Z1839" s="158">
        <v>0.46970000000000001</v>
      </c>
      <c r="AA1839" s="158">
        <v>0.68259999999999998</v>
      </c>
      <c r="AB1839" s="158">
        <v>0.81669999999999998</v>
      </c>
      <c r="AC1839" s="158"/>
      <c r="AD1839" s="181">
        <v>8818</v>
      </c>
      <c r="AE1839" s="181" t="s">
        <v>84</v>
      </c>
      <c r="AF1839" s="181">
        <v>3767</v>
      </c>
      <c r="AG1839" s="181">
        <v>3074</v>
      </c>
      <c r="AH1839" s="181">
        <v>825</v>
      </c>
      <c r="AI1839" s="181" t="s">
        <v>84</v>
      </c>
      <c r="AJ1839" s="181">
        <v>884</v>
      </c>
      <c r="AK1839" s="181">
        <v>182</v>
      </c>
      <c r="AL1839" s="181">
        <v>4553</v>
      </c>
    </row>
    <row r="1840" spans="1:38" x14ac:dyDescent="0.25">
      <c r="A1840" s="159" t="s">
        <v>10480</v>
      </c>
      <c r="B1840" s="158">
        <v>0.79649999999999999</v>
      </c>
      <c r="C1840" s="158" t="s">
        <v>84</v>
      </c>
      <c r="D1840" s="158">
        <v>0.84909999999999997</v>
      </c>
      <c r="E1840" s="158">
        <v>0.82789999999999997</v>
      </c>
      <c r="F1840" s="158">
        <v>0.754</v>
      </c>
      <c r="G1840" s="158">
        <v>0.74270000000000003</v>
      </c>
      <c r="H1840" s="158">
        <v>0.37840000000000001</v>
      </c>
      <c r="I1840" s="158">
        <v>0.80120000000000002</v>
      </c>
      <c r="J1840" s="158"/>
      <c r="K1840" s="158"/>
      <c r="L1840" s="158"/>
      <c r="M1840" s="158">
        <v>0.78769999999999996</v>
      </c>
      <c r="N1840" s="158">
        <v>0.80500000000000005</v>
      </c>
      <c r="O1840" s="158" t="s">
        <v>84</v>
      </c>
      <c r="P1840" s="158" t="s">
        <v>84</v>
      </c>
      <c r="Q1840" s="158">
        <v>0.83640000000000003</v>
      </c>
      <c r="R1840" s="158">
        <v>0.8609</v>
      </c>
      <c r="S1840" s="158">
        <v>0.81359999999999999</v>
      </c>
      <c r="T1840" s="158">
        <v>0.84119999999999995</v>
      </c>
      <c r="U1840" s="158">
        <v>0.71960000000000002</v>
      </c>
      <c r="V1840" s="158">
        <v>0.78490000000000004</v>
      </c>
      <c r="W1840" s="158">
        <v>0.65500000000000003</v>
      </c>
      <c r="X1840" s="158">
        <v>0.81130000000000002</v>
      </c>
      <c r="Y1840" s="158">
        <v>0.34239999999999998</v>
      </c>
      <c r="Z1840" s="158">
        <v>0.4143</v>
      </c>
      <c r="AA1840" s="158">
        <v>0.75919999999999999</v>
      </c>
      <c r="AB1840" s="158">
        <v>0.8367</v>
      </c>
      <c r="AC1840" s="158"/>
      <c r="AD1840" s="181">
        <v>12101</v>
      </c>
      <c r="AE1840" s="181" t="s">
        <v>84</v>
      </c>
      <c r="AF1840" s="181">
        <v>5517</v>
      </c>
      <c r="AG1840" s="181">
        <v>4119</v>
      </c>
      <c r="AH1840" s="181">
        <v>888</v>
      </c>
      <c r="AI1840" s="181">
        <v>152</v>
      </c>
      <c r="AJ1840" s="181">
        <v>894</v>
      </c>
      <c r="AK1840" s="181">
        <v>531</v>
      </c>
      <c r="AL1840" s="181">
        <v>5488</v>
      </c>
    </row>
    <row r="1841" spans="1:38" x14ac:dyDescent="0.25">
      <c r="A1841" s="159" t="s">
        <v>10481</v>
      </c>
      <c r="B1841" s="158">
        <v>0.79530000000000001</v>
      </c>
      <c r="C1841" s="158" t="s">
        <v>84</v>
      </c>
      <c r="D1841" s="158">
        <v>0.83150000000000002</v>
      </c>
      <c r="E1841" s="158">
        <v>0.84630000000000005</v>
      </c>
      <c r="F1841" s="158">
        <v>0.75509999999999999</v>
      </c>
      <c r="G1841" s="158">
        <v>0.80159999999999998</v>
      </c>
      <c r="H1841" s="158">
        <v>0.39300000000000002</v>
      </c>
      <c r="I1841" s="158">
        <v>0.74450000000000005</v>
      </c>
      <c r="J1841" s="158"/>
      <c r="K1841" s="158"/>
      <c r="L1841" s="158"/>
      <c r="M1841" s="158">
        <v>0.7863</v>
      </c>
      <c r="N1841" s="158">
        <v>0.80410000000000004</v>
      </c>
      <c r="O1841" s="158" t="s">
        <v>84</v>
      </c>
      <c r="P1841" s="158" t="s">
        <v>84</v>
      </c>
      <c r="Q1841" s="158">
        <v>0.81840000000000002</v>
      </c>
      <c r="R1841" s="158">
        <v>0.84379999999999999</v>
      </c>
      <c r="S1841" s="158">
        <v>0.83179999999999998</v>
      </c>
      <c r="T1841" s="158">
        <v>0.85960000000000003</v>
      </c>
      <c r="U1841" s="158">
        <v>0.72060000000000002</v>
      </c>
      <c r="V1841" s="158">
        <v>0.78600000000000003</v>
      </c>
      <c r="W1841" s="158">
        <v>0.70940000000000003</v>
      </c>
      <c r="X1841" s="158">
        <v>0.86729999999999996</v>
      </c>
      <c r="Y1841" s="158">
        <v>0.35549999999999998</v>
      </c>
      <c r="Z1841" s="158">
        <v>0.43020000000000003</v>
      </c>
      <c r="AA1841" s="158">
        <v>0.68899999999999995</v>
      </c>
      <c r="AB1841" s="158">
        <v>0.79159999999999997</v>
      </c>
      <c r="AC1841" s="158"/>
      <c r="AD1841" s="181">
        <v>11613</v>
      </c>
      <c r="AE1841" s="181" t="s">
        <v>84</v>
      </c>
      <c r="AF1841" s="181">
        <v>5480</v>
      </c>
      <c r="AG1841" s="181">
        <v>3902</v>
      </c>
      <c r="AH1841" s="181">
        <v>884</v>
      </c>
      <c r="AI1841" s="181">
        <v>137</v>
      </c>
      <c r="AJ1841" s="181">
        <v>861</v>
      </c>
      <c r="AK1841" s="181">
        <v>349</v>
      </c>
      <c r="AL1841" s="181">
        <v>5436</v>
      </c>
    </row>
    <row r="1842" spans="1:38" x14ac:dyDescent="0.25">
      <c r="A1842" s="159" t="s">
        <v>10482</v>
      </c>
      <c r="B1842" s="158">
        <v>0.77869999999999995</v>
      </c>
      <c r="C1842" s="158" t="s">
        <v>84</v>
      </c>
      <c r="D1842" s="158">
        <v>0.83199999999999996</v>
      </c>
      <c r="E1842" s="158">
        <v>0.81420000000000003</v>
      </c>
      <c r="F1842" s="158">
        <v>0.77339999999999998</v>
      </c>
      <c r="G1842" s="158">
        <v>0.70250000000000001</v>
      </c>
      <c r="H1842" s="158">
        <v>0.4113</v>
      </c>
      <c r="I1842" s="158">
        <v>0.74350000000000005</v>
      </c>
      <c r="J1842" s="158"/>
      <c r="K1842" s="158"/>
      <c r="L1842" s="158"/>
      <c r="M1842" s="158">
        <v>0.76880000000000004</v>
      </c>
      <c r="N1842" s="158">
        <v>0.78810000000000002</v>
      </c>
      <c r="O1842" s="158" t="s">
        <v>84</v>
      </c>
      <c r="P1842" s="158" t="s">
        <v>84</v>
      </c>
      <c r="Q1842" s="158">
        <v>0.8175</v>
      </c>
      <c r="R1842" s="158">
        <v>0.84540000000000004</v>
      </c>
      <c r="S1842" s="158">
        <v>0.79810000000000003</v>
      </c>
      <c r="T1842" s="158">
        <v>0.82909999999999995</v>
      </c>
      <c r="U1842" s="158">
        <v>0.73819999999999997</v>
      </c>
      <c r="V1842" s="158">
        <v>0.8044</v>
      </c>
      <c r="W1842" s="158">
        <v>0.59030000000000005</v>
      </c>
      <c r="X1842" s="158">
        <v>0.7893</v>
      </c>
      <c r="Y1842" s="158">
        <v>0.37640000000000001</v>
      </c>
      <c r="Z1842" s="158">
        <v>0.44590000000000002</v>
      </c>
      <c r="AA1842" s="158">
        <v>0.68079999999999996</v>
      </c>
      <c r="AB1842" s="158">
        <v>0.79579999999999995</v>
      </c>
      <c r="AC1842" s="158"/>
      <c r="AD1842" s="181">
        <v>10624</v>
      </c>
      <c r="AE1842" s="181" t="s">
        <v>84</v>
      </c>
      <c r="AF1842" s="181">
        <v>4783</v>
      </c>
      <c r="AG1842" s="181">
        <v>3605</v>
      </c>
      <c r="AH1842" s="181">
        <v>875</v>
      </c>
      <c r="AI1842" s="181">
        <v>110</v>
      </c>
      <c r="AJ1842" s="181">
        <v>976</v>
      </c>
      <c r="AK1842" s="181">
        <v>275</v>
      </c>
      <c r="AL1842" s="181">
        <v>5368</v>
      </c>
    </row>
    <row r="1843" spans="1:38" x14ac:dyDescent="0.25">
      <c r="A1843" s="159" t="s">
        <v>10483</v>
      </c>
      <c r="B1843" s="158">
        <v>0.81699999999999995</v>
      </c>
      <c r="C1843" s="158" t="s">
        <v>84</v>
      </c>
      <c r="D1843" s="158">
        <v>0.85509999999999997</v>
      </c>
      <c r="E1843" s="158">
        <v>0.8518</v>
      </c>
      <c r="F1843" s="158">
        <v>0.79869999999999997</v>
      </c>
      <c r="G1843" s="158">
        <v>0.81579999999999997</v>
      </c>
      <c r="H1843" s="158">
        <v>0.3901</v>
      </c>
      <c r="I1843" s="158">
        <v>0.83169999999999999</v>
      </c>
      <c r="J1843" s="158"/>
      <c r="K1843" s="158"/>
      <c r="L1843" s="158"/>
      <c r="M1843" s="158">
        <v>0.80800000000000005</v>
      </c>
      <c r="N1843" s="158">
        <v>0.8256</v>
      </c>
      <c r="O1843" s="158" t="s">
        <v>84</v>
      </c>
      <c r="P1843" s="158" t="s">
        <v>84</v>
      </c>
      <c r="Q1843" s="158">
        <v>0.8417</v>
      </c>
      <c r="R1843" s="158">
        <v>0.86750000000000005</v>
      </c>
      <c r="S1843" s="158">
        <v>0.83730000000000004</v>
      </c>
      <c r="T1843" s="158">
        <v>0.86519999999999997</v>
      </c>
      <c r="U1843" s="158">
        <v>0.76559999999999995</v>
      </c>
      <c r="V1843" s="158">
        <v>0.82769999999999999</v>
      </c>
      <c r="W1843" s="158">
        <v>0.73080000000000001</v>
      </c>
      <c r="X1843" s="158">
        <v>0.87609999999999999</v>
      </c>
      <c r="Y1843" s="158">
        <v>0.34949999999999998</v>
      </c>
      <c r="Z1843" s="158">
        <v>0.43049999999999999</v>
      </c>
      <c r="AA1843" s="158">
        <v>0.79679999999999995</v>
      </c>
      <c r="AB1843" s="158">
        <v>0.86119999999999997</v>
      </c>
      <c r="AC1843" s="158"/>
      <c r="AD1843" s="181">
        <v>10599</v>
      </c>
      <c r="AE1843" s="181" t="s">
        <v>84</v>
      </c>
      <c r="AF1843" s="181">
        <v>4605</v>
      </c>
      <c r="AG1843" s="181">
        <v>3612</v>
      </c>
      <c r="AH1843" s="181">
        <v>845</v>
      </c>
      <c r="AI1843" s="181">
        <v>144</v>
      </c>
      <c r="AJ1843" s="181">
        <v>697</v>
      </c>
      <c r="AK1843" s="181">
        <v>696</v>
      </c>
      <c r="AL1843" s="181">
        <v>4330</v>
      </c>
    </row>
    <row r="1844" spans="1:38" x14ac:dyDescent="0.25">
      <c r="A1844" s="159" t="s">
        <v>10484</v>
      </c>
      <c r="B1844" s="158">
        <v>0.77210000000000001</v>
      </c>
      <c r="C1844" s="158" t="s">
        <v>84</v>
      </c>
      <c r="D1844" s="158">
        <v>0.83450000000000002</v>
      </c>
      <c r="E1844" s="158">
        <v>0.81820000000000004</v>
      </c>
      <c r="F1844" s="158">
        <v>0.73929999999999996</v>
      </c>
      <c r="G1844" s="158" t="s">
        <v>84</v>
      </c>
      <c r="H1844" s="158">
        <v>0.38919999999999999</v>
      </c>
      <c r="I1844" s="158">
        <v>0.71130000000000004</v>
      </c>
      <c r="J1844" s="158"/>
      <c r="K1844" s="158"/>
      <c r="L1844" s="158"/>
      <c r="M1844" s="158">
        <v>0.76119999999999999</v>
      </c>
      <c r="N1844" s="158">
        <v>0.78249999999999997</v>
      </c>
      <c r="O1844" s="158" t="s">
        <v>84</v>
      </c>
      <c r="P1844" s="158" t="s">
        <v>84</v>
      </c>
      <c r="Q1844" s="158">
        <v>0.81830000000000003</v>
      </c>
      <c r="R1844" s="158">
        <v>0.84950000000000003</v>
      </c>
      <c r="S1844" s="158">
        <v>0.80079999999999996</v>
      </c>
      <c r="T1844" s="158">
        <v>0.83420000000000005</v>
      </c>
      <c r="U1844" s="158">
        <v>0.70209999999999995</v>
      </c>
      <c r="V1844" s="158">
        <v>0.77259999999999995</v>
      </c>
      <c r="W1844" s="158" t="s">
        <v>84</v>
      </c>
      <c r="X1844" s="158" t="s">
        <v>84</v>
      </c>
      <c r="Y1844" s="158">
        <v>0.35249999999999998</v>
      </c>
      <c r="Z1844" s="158">
        <v>0.42570000000000002</v>
      </c>
      <c r="AA1844" s="158">
        <v>0.63080000000000003</v>
      </c>
      <c r="AB1844" s="158">
        <v>0.77739999999999998</v>
      </c>
      <c r="AC1844" s="158"/>
      <c r="AD1844" s="181">
        <v>8818</v>
      </c>
      <c r="AE1844" s="181" t="s">
        <v>84</v>
      </c>
      <c r="AF1844" s="181">
        <v>3767</v>
      </c>
      <c r="AG1844" s="181">
        <v>3074</v>
      </c>
      <c r="AH1844" s="181">
        <v>825</v>
      </c>
      <c r="AI1844" s="181" t="s">
        <v>84</v>
      </c>
      <c r="AJ1844" s="181">
        <v>884</v>
      </c>
      <c r="AK1844" s="181">
        <v>182</v>
      </c>
      <c r="AL1844" s="181">
        <v>4553</v>
      </c>
    </row>
    <row r="1845" spans="1:38" x14ac:dyDescent="0.25">
      <c r="A1845" s="159" t="s">
        <v>10485</v>
      </c>
      <c r="B1845" s="158">
        <v>0.95430000000000004</v>
      </c>
      <c r="C1845" s="158" t="s">
        <v>84</v>
      </c>
      <c r="D1845" s="158">
        <v>0.98880000000000001</v>
      </c>
      <c r="E1845" s="158">
        <v>0.9667</v>
      </c>
      <c r="F1845" s="158">
        <v>0.94899999999999995</v>
      </c>
      <c r="G1845" s="158">
        <v>0.95050000000000001</v>
      </c>
      <c r="H1845" s="158">
        <v>0.70979999999999999</v>
      </c>
      <c r="I1845" s="158">
        <v>0.92049999999999998</v>
      </c>
      <c r="J1845" s="158"/>
      <c r="K1845" s="158"/>
      <c r="L1845" s="158"/>
      <c r="M1845" s="158">
        <v>0.95020000000000004</v>
      </c>
      <c r="N1845" s="158">
        <v>0.95799999999999996</v>
      </c>
      <c r="O1845" s="158" t="s">
        <v>84</v>
      </c>
      <c r="P1845" s="158" t="s">
        <v>84</v>
      </c>
      <c r="Q1845" s="158">
        <v>0.98499999999999999</v>
      </c>
      <c r="R1845" s="158">
        <v>0.99170000000000003</v>
      </c>
      <c r="S1845" s="158">
        <v>0.96030000000000004</v>
      </c>
      <c r="T1845" s="158">
        <v>0.97199999999999998</v>
      </c>
      <c r="U1845" s="158">
        <v>0.93140000000000001</v>
      </c>
      <c r="V1845" s="158">
        <v>0.96209999999999996</v>
      </c>
      <c r="W1845" s="158">
        <v>0.89910000000000001</v>
      </c>
      <c r="X1845" s="158">
        <v>0.97609999999999997</v>
      </c>
      <c r="Y1845" s="158">
        <v>0.67849999999999999</v>
      </c>
      <c r="Z1845" s="158">
        <v>0.73870000000000002</v>
      </c>
      <c r="AA1845" s="158">
        <v>0.89329999999999998</v>
      </c>
      <c r="AB1845" s="158">
        <v>0.94099999999999995</v>
      </c>
      <c r="AC1845" s="158"/>
      <c r="AD1845" s="181">
        <v>12101</v>
      </c>
      <c r="AE1845" s="181" t="s">
        <v>84</v>
      </c>
      <c r="AF1845" s="181">
        <v>5517</v>
      </c>
      <c r="AG1845" s="181">
        <v>4119</v>
      </c>
      <c r="AH1845" s="181">
        <v>888</v>
      </c>
      <c r="AI1845" s="181">
        <v>152</v>
      </c>
      <c r="AJ1845" s="181">
        <v>894</v>
      </c>
      <c r="AK1845" s="181">
        <v>531</v>
      </c>
      <c r="AL1845" s="181">
        <v>5488</v>
      </c>
    </row>
    <row r="1846" spans="1:38" x14ac:dyDescent="0.25">
      <c r="A1846" s="159" t="s">
        <v>10486</v>
      </c>
      <c r="B1846" s="158">
        <v>0.95320000000000005</v>
      </c>
      <c r="C1846" s="158" t="s">
        <v>84</v>
      </c>
      <c r="D1846" s="158">
        <v>0.98629999999999995</v>
      </c>
      <c r="E1846" s="158">
        <v>0.96989999999999998</v>
      </c>
      <c r="F1846" s="158">
        <v>0.93520000000000003</v>
      </c>
      <c r="G1846" s="158">
        <v>0.95309999999999995</v>
      </c>
      <c r="H1846" s="158">
        <v>0.71009999999999995</v>
      </c>
      <c r="I1846" s="158">
        <v>0.89180000000000004</v>
      </c>
      <c r="J1846" s="158"/>
      <c r="K1846" s="158"/>
      <c r="L1846" s="158"/>
      <c r="M1846" s="158">
        <v>0.94899999999999995</v>
      </c>
      <c r="N1846" s="158">
        <v>0.95709999999999995</v>
      </c>
      <c r="O1846" s="158" t="s">
        <v>84</v>
      </c>
      <c r="P1846" s="158" t="s">
        <v>84</v>
      </c>
      <c r="Q1846" s="158">
        <v>0.98219999999999996</v>
      </c>
      <c r="R1846" s="158">
        <v>0.98950000000000005</v>
      </c>
      <c r="S1846" s="158">
        <v>0.96350000000000002</v>
      </c>
      <c r="T1846" s="158">
        <v>0.97509999999999997</v>
      </c>
      <c r="U1846" s="158">
        <v>0.91610000000000003</v>
      </c>
      <c r="V1846" s="158">
        <v>0.95009999999999994</v>
      </c>
      <c r="W1846" s="158">
        <v>0.89759999999999995</v>
      </c>
      <c r="X1846" s="158">
        <v>0.9788</v>
      </c>
      <c r="Y1846" s="158">
        <v>0.67800000000000005</v>
      </c>
      <c r="Z1846" s="158">
        <v>0.73960000000000004</v>
      </c>
      <c r="AA1846" s="158">
        <v>0.85340000000000005</v>
      </c>
      <c r="AB1846" s="158">
        <v>0.92069999999999996</v>
      </c>
      <c r="AC1846" s="158"/>
      <c r="AD1846" s="181">
        <v>11613</v>
      </c>
      <c r="AE1846" s="181" t="s">
        <v>84</v>
      </c>
      <c r="AF1846" s="181">
        <v>5480</v>
      </c>
      <c r="AG1846" s="181">
        <v>3902</v>
      </c>
      <c r="AH1846" s="181">
        <v>884</v>
      </c>
      <c r="AI1846" s="181">
        <v>137</v>
      </c>
      <c r="AJ1846" s="181">
        <v>861</v>
      </c>
      <c r="AK1846" s="181">
        <v>349</v>
      </c>
      <c r="AL1846" s="181">
        <v>5436</v>
      </c>
    </row>
    <row r="1847" spans="1:38" x14ac:dyDescent="0.25">
      <c r="A1847" s="159" t="s">
        <v>10487</v>
      </c>
      <c r="B1847" s="158">
        <v>0.94879999999999998</v>
      </c>
      <c r="C1847" s="158" t="s">
        <v>84</v>
      </c>
      <c r="D1847" s="158">
        <v>0.9879</v>
      </c>
      <c r="E1847" s="158">
        <v>0.96819999999999995</v>
      </c>
      <c r="F1847" s="158">
        <v>0.9466</v>
      </c>
      <c r="G1847" s="158">
        <v>0.93320000000000003</v>
      </c>
      <c r="H1847" s="158">
        <v>0.70809999999999995</v>
      </c>
      <c r="I1847" s="158">
        <v>0.8831</v>
      </c>
      <c r="J1847" s="158"/>
      <c r="K1847" s="158"/>
      <c r="L1847" s="158"/>
      <c r="M1847" s="158">
        <v>0.94420000000000004</v>
      </c>
      <c r="N1847" s="158">
        <v>0.95309999999999995</v>
      </c>
      <c r="O1847" s="158" t="s">
        <v>84</v>
      </c>
      <c r="P1847" s="158" t="s">
        <v>84</v>
      </c>
      <c r="Q1847" s="158">
        <v>0.98350000000000004</v>
      </c>
      <c r="R1847" s="158">
        <v>0.99119999999999997</v>
      </c>
      <c r="S1847" s="158">
        <v>0.96140000000000003</v>
      </c>
      <c r="T1847" s="158">
        <v>0.97389999999999999</v>
      </c>
      <c r="U1847" s="158">
        <v>0.92849999999999999</v>
      </c>
      <c r="V1847" s="158">
        <v>0.96020000000000005</v>
      </c>
      <c r="W1847" s="158">
        <v>0.86260000000000003</v>
      </c>
      <c r="X1847" s="158">
        <v>0.96809999999999996</v>
      </c>
      <c r="Y1847" s="158">
        <v>0.67810000000000004</v>
      </c>
      <c r="Z1847" s="158">
        <v>0.7359</v>
      </c>
      <c r="AA1847" s="158">
        <v>0.83799999999999997</v>
      </c>
      <c r="AB1847" s="158">
        <v>0.91620000000000001</v>
      </c>
      <c r="AC1847" s="158"/>
      <c r="AD1847" s="181">
        <v>10624</v>
      </c>
      <c r="AE1847" s="181" t="s">
        <v>84</v>
      </c>
      <c r="AF1847" s="181">
        <v>4783</v>
      </c>
      <c r="AG1847" s="181">
        <v>3605</v>
      </c>
      <c r="AH1847" s="181">
        <v>875</v>
      </c>
      <c r="AI1847" s="181">
        <v>110</v>
      </c>
      <c r="AJ1847" s="181">
        <v>976</v>
      </c>
      <c r="AK1847" s="181">
        <v>275</v>
      </c>
      <c r="AL1847" s="181">
        <v>5368</v>
      </c>
    </row>
    <row r="1848" spans="1:38" x14ac:dyDescent="0.25">
      <c r="A1848" s="159" t="s">
        <v>10488</v>
      </c>
      <c r="B1848" s="158">
        <v>0.96140000000000003</v>
      </c>
      <c r="C1848" s="158" t="s">
        <v>84</v>
      </c>
      <c r="D1848" s="158">
        <v>0.98880000000000001</v>
      </c>
      <c r="E1848" s="158">
        <v>0.97509999999999997</v>
      </c>
      <c r="F1848" s="158">
        <v>0.96089999999999998</v>
      </c>
      <c r="G1848" s="158">
        <v>0.94040000000000001</v>
      </c>
      <c r="H1848" s="158">
        <v>0.70960000000000001</v>
      </c>
      <c r="I1848" s="158">
        <v>0.96679999999999999</v>
      </c>
      <c r="J1848" s="158"/>
      <c r="K1848" s="158"/>
      <c r="L1848" s="158"/>
      <c r="M1848" s="158">
        <v>0.95740000000000003</v>
      </c>
      <c r="N1848" s="158">
        <v>0.96509999999999996</v>
      </c>
      <c r="O1848" s="158" t="s">
        <v>84</v>
      </c>
      <c r="P1848" s="158" t="s">
        <v>84</v>
      </c>
      <c r="Q1848" s="158">
        <v>0.98460000000000003</v>
      </c>
      <c r="R1848" s="158">
        <v>0.99180000000000001</v>
      </c>
      <c r="S1848" s="158">
        <v>0.96899999999999997</v>
      </c>
      <c r="T1848" s="158">
        <v>0.98</v>
      </c>
      <c r="U1848" s="158">
        <v>0.9446</v>
      </c>
      <c r="V1848" s="158">
        <v>0.97250000000000003</v>
      </c>
      <c r="W1848" s="158">
        <v>0.88439999999999996</v>
      </c>
      <c r="X1848" s="158">
        <v>0.96970000000000001</v>
      </c>
      <c r="Y1848" s="158">
        <v>0.67400000000000004</v>
      </c>
      <c r="Z1848" s="158">
        <v>0.74209999999999998</v>
      </c>
      <c r="AA1848" s="158">
        <v>0.94950000000000001</v>
      </c>
      <c r="AB1848" s="158">
        <v>0.97819999999999996</v>
      </c>
      <c r="AC1848" s="158"/>
      <c r="AD1848" s="181">
        <v>10599</v>
      </c>
      <c r="AE1848" s="181" t="s">
        <v>84</v>
      </c>
      <c r="AF1848" s="181">
        <v>4605</v>
      </c>
      <c r="AG1848" s="181">
        <v>3612</v>
      </c>
      <c r="AH1848" s="181">
        <v>845</v>
      </c>
      <c r="AI1848" s="181">
        <v>144</v>
      </c>
      <c r="AJ1848" s="181">
        <v>697</v>
      </c>
      <c r="AK1848" s="181">
        <v>696</v>
      </c>
      <c r="AL1848" s="181">
        <v>4330</v>
      </c>
    </row>
    <row r="1849" spans="1:38" x14ac:dyDescent="0.25">
      <c r="A1849" s="159" t="s">
        <v>10489</v>
      </c>
      <c r="B1849" s="158">
        <v>0.94240000000000002</v>
      </c>
      <c r="C1849" s="158" t="s">
        <v>84</v>
      </c>
      <c r="D1849" s="158">
        <v>0.98360000000000003</v>
      </c>
      <c r="E1849" s="158">
        <v>0.97009999999999996</v>
      </c>
      <c r="F1849" s="158">
        <v>0.93010000000000004</v>
      </c>
      <c r="G1849" s="158" t="s">
        <v>84</v>
      </c>
      <c r="H1849" s="158">
        <v>0.69910000000000005</v>
      </c>
      <c r="I1849" s="158">
        <v>0.86009999999999998</v>
      </c>
      <c r="J1849" s="158"/>
      <c r="K1849" s="158"/>
      <c r="L1849" s="158"/>
      <c r="M1849" s="158">
        <v>0.93710000000000004</v>
      </c>
      <c r="N1849" s="158">
        <v>0.94730000000000003</v>
      </c>
      <c r="O1849" s="158" t="s">
        <v>84</v>
      </c>
      <c r="P1849" s="158" t="s">
        <v>84</v>
      </c>
      <c r="Q1849" s="158">
        <v>0.97809999999999997</v>
      </c>
      <c r="R1849" s="158">
        <v>0.98770000000000002</v>
      </c>
      <c r="S1849" s="158">
        <v>0.96279999999999999</v>
      </c>
      <c r="T1849" s="158">
        <v>0.97599999999999998</v>
      </c>
      <c r="U1849" s="158">
        <v>0.90949999999999998</v>
      </c>
      <c r="V1849" s="158">
        <v>0.94610000000000005</v>
      </c>
      <c r="W1849" s="158" t="s">
        <v>84</v>
      </c>
      <c r="X1849" s="158" t="s">
        <v>84</v>
      </c>
      <c r="Y1849" s="158">
        <v>0.66720000000000002</v>
      </c>
      <c r="Z1849" s="158">
        <v>0.72850000000000004</v>
      </c>
      <c r="AA1849" s="158">
        <v>0.79979999999999996</v>
      </c>
      <c r="AB1849" s="158">
        <v>0.90339999999999998</v>
      </c>
      <c r="AC1849" s="158"/>
      <c r="AD1849" s="181">
        <v>8818</v>
      </c>
      <c r="AE1849" s="181" t="s">
        <v>84</v>
      </c>
      <c r="AF1849" s="181">
        <v>3767</v>
      </c>
      <c r="AG1849" s="181">
        <v>3074</v>
      </c>
      <c r="AH1849" s="181">
        <v>825</v>
      </c>
      <c r="AI1849" s="181" t="s">
        <v>84</v>
      </c>
      <c r="AJ1849" s="181">
        <v>884</v>
      </c>
      <c r="AK1849" s="181">
        <v>182</v>
      </c>
      <c r="AL1849" s="181">
        <v>4553</v>
      </c>
    </row>
    <row r="1850" spans="1:38" x14ac:dyDescent="0.25">
      <c r="A1850" s="159" t="s">
        <v>10490</v>
      </c>
      <c r="B1850" s="158">
        <v>0.93379999999999996</v>
      </c>
      <c r="C1850" s="158" t="s">
        <v>84</v>
      </c>
      <c r="D1850" s="158">
        <v>0.97629999999999995</v>
      </c>
      <c r="E1850" s="158">
        <v>0.94730000000000003</v>
      </c>
      <c r="F1850" s="158">
        <v>0.92010000000000003</v>
      </c>
      <c r="G1850" s="158">
        <v>0.93389999999999995</v>
      </c>
      <c r="H1850" s="158">
        <v>0.63900000000000001</v>
      </c>
      <c r="I1850" s="158">
        <v>0.90610000000000002</v>
      </c>
      <c r="J1850" s="158"/>
      <c r="K1850" s="158"/>
      <c r="L1850" s="158"/>
      <c r="M1850" s="158">
        <v>0.92879999999999996</v>
      </c>
      <c r="N1850" s="158">
        <v>0.93830000000000002</v>
      </c>
      <c r="O1850" s="158" t="s">
        <v>84</v>
      </c>
      <c r="P1850" s="158" t="s">
        <v>84</v>
      </c>
      <c r="Q1850" s="158">
        <v>0.97109999999999996</v>
      </c>
      <c r="R1850" s="158">
        <v>0.98060000000000003</v>
      </c>
      <c r="S1850" s="158">
        <v>0.93940000000000001</v>
      </c>
      <c r="T1850" s="158">
        <v>0.95409999999999995</v>
      </c>
      <c r="U1850" s="158">
        <v>0.89890000000000003</v>
      </c>
      <c r="V1850" s="158">
        <v>0.93689999999999996</v>
      </c>
      <c r="W1850" s="158">
        <v>0.87719999999999998</v>
      </c>
      <c r="X1850" s="158">
        <v>0.96489999999999998</v>
      </c>
      <c r="Y1850" s="158">
        <v>0.60570000000000002</v>
      </c>
      <c r="Z1850" s="158">
        <v>0.67020000000000002</v>
      </c>
      <c r="AA1850" s="158">
        <v>0.87660000000000005</v>
      </c>
      <c r="AB1850" s="158">
        <v>0.92879999999999996</v>
      </c>
      <c r="AC1850" s="158"/>
      <c r="AD1850" s="181">
        <v>12101</v>
      </c>
      <c r="AE1850" s="181" t="s">
        <v>84</v>
      </c>
      <c r="AF1850" s="181">
        <v>5517</v>
      </c>
      <c r="AG1850" s="181">
        <v>4119</v>
      </c>
      <c r="AH1850" s="181">
        <v>888</v>
      </c>
      <c r="AI1850" s="181">
        <v>152</v>
      </c>
      <c r="AJ1850" s="181">
        <v>894</v>
      </c>
      <c r="AK1850" s="181">
        <v>531</v>
      </c>
      <c r="AL1850" s="181">
        <v>5488</v>
      </c>
    </row>
    <row r="1851" spans="1:38" x14ac:dyDescent="0.25">
      <c r="A1851" s="159" t="s">
        <v>10491</v>
      </c>
      <c r="B1851" s="158">
        <v>0.93079999999999996</v>
      </c>
      <c r="C1851" s="158" t="s">
        <v>84</v>
      </c>
      <c r="D1851" s="158">
        <v>0.96950000000000003</v>
      </c>
      <c r="E1851" s="158">
        <v>0.95230000000000004</v>
      </c>
      <c r="F1851" s="158">
        <v>0.90500000000000003</v>
      </c>
      <c r="G1851" s="158">
        <v>0.92759999999999998</v>
      </c>
      <c r="H1851" s="158">
        <v>0.63780000000000003</v>
      </c>
      <c r="I1851" s="158">
        <v>0.87209999999999999</v>
      </c>
      <c r="J1851" s="158"/>
      <c r="K1851" s="158"/>
      <c r="L1851" s="158"/>
      <c r="M1851" s="158">
        <v>0.92569999999999997</v>
      </c>
      <c r="N1851" s="158">
        <v>0.93559999999999999</v>
      </c>
      <c r="O1851" s="158" t="s">
        <v>84</v>
      </c>
      <c r="P1851" s="158" t="s">
        <v>84</v>
      </c>
      <c r="Q1851" s="158">
        <v>0.9637</v>
      </c>
      <c r="R1851" s="158">
        <v>0.97440000000000004</v>
      </c>
      <c r="S1851" s="158">
        <v>0.94440000000000002</v>
      </c>
      <c r="T1851" s="158">
        <v>0.95909999999999995</v>
      </c>
      <c r="U1851" s="158">
        <v>0.88249999999999995</v>
      </c>
      <c r="V1851" s="158">
        <v>0.9234</v>
      </c>
      <c r="W1851" s="158">
        <v>0.86470000000000002</v>
      </c>
      <c r="X1851" s="158">
        <v>0.96189999999999998</v>
      </c>
      <c r="Y1851" s="158">
        <v>0.6038</v>
      </c>
      <c r="Z1851" s="158">
        <v>0.66959999999999997</v>
      </c>
      <c r="AA1851" s="158">
        <v>0.83079999999999998</v>
      </c>
      <c r="AB1851" s="158">
        <v>0.90390000000000004</v>
      </c>
      <c r="AC1851" s="158"/>
      <c r="AD1851" s="181">
        <v>11613</v>
      </c>
      <c r="AE1851" s="181" t="s">
        <v>84</v>
      </c>
      <c r="AF1851" s="181">
        <v>5480</v>
      </c>
      <c r="AG1851" s="181">
        <v>3902</v>
      </c>
      <c r="AH1851" s="181">
        <v>884</v>
      </c>
      <c r="AI1851" s="181">
        <v>137</v>
      </c>
      <c r="AJ1851" s="181">
        <v>861</v>
      </c>
      <c r="AK1851" s="181">
        <v>349</v>
      </c>
      <c r="AL1851" s="181">
        <v>5436</v>
      </c>
    </row>
    <row r="1852" spans="1:38" x14ac:dyDescent="0.25">
      <c r="A1852" s="159" t="s">
        <v>10492</v>
      </c>
      <c r="B1852" s="158">
        <v>0.92159999999999997</v>
      </c>
      <c r="C1852" s="158" t="s">
        <v>84</v>
      </c>
      <c r="D1852" s="158">
        <v>0.96960000000000002</v>
      </c>
      <c r="E1852" s="158">
        <v>0.94379999999999997</v>
      </c>
      <c r="F1852" s="158">
        <v>0.91320000000000001</v>
      </c>
      <c r="G1852" s="158">
        <v>0.87390000000000001</v>
      </c>
      <c r="H1852" s="158">
        <v>0.63300000000000001</v>
      </c>
      <c r="I1852" s="158">
        <v>0.86380000000000001</v>
      </c>
      <c r="J1852" s="158"/>
      <c r="K1852" s="158"/>
      <c r="L1852" s="158"/>
      <c r="M1852" s="158">
        <v>0.91590000000000005</v>
      </c>
      <c r="N1852" s="158">
        <v>0.92689999999999995</v>
      </c>
      <c r="O1852" s="158" t="s">
        <v>84</v>
      </c>
      <c r="P1852" s="158" t="s">
        <v>84</v>
      </c>
      <c r="Q1852" s="158">
        <v>0.96330000000000005</v>
      </c>
      <c r="R1852" s="158">
        <v>0.97489999999999999</v>
      </c>
      <c r="S1852" s="158">
        <v>0.93500000000000005</v>
      </c>
      <c r="T1852" s="158">
        <v>0.95150000000000001</v>
      </c>
      <c r="U1852" s="158">
        <v>0.8911</v>
      </c>
      <c r="V1852" s="158">
        <v>0.93100000000000005</v>
      </c>
      <c r="W1852" s="158">
        <v>0.79059999999999997</v>
      </c>
      <c r="X1852" s="158">
        <v>0.92559999999999998</v>
      </c>
      <c r="Y1852" s="158">
        <v>0.60119999999999996</v>
      </c>
      <c r="Z1852" s="158">
        <v>0.66310000000000002</v>
      </c>
      <c r="AA1852" s="158">
        <v>0.81579999999999997</v>
      </c>
      <c r="AB1852" s="158">
        <v>0.90010000000000001</v>
      </c>
      <c r="AC1852" s="158"/>
      <c r="AD1852" s="181">
        <v>10624</v>
      </c>
      <c r="AE1852" s="181" t="s">
        <v>84</v>
      </c>
      <c r="AF1852" s="181">
        <v>4783</v>
      </c>
      <c r="AG1852" s="181">
        <v>3605</v>
      </c>
      <c r="AH1852" s="181">
        <v>875</v>
      </c>
      <c r="AI1852" s="181">
        <v>110</v>
      </c>
      <c r="AJ1852" s="181">
        <v>976</v>
      </c>
      <c r="AK1852" s="181">
        <v>275</v>
      </c>
      <c r="AL1852" s="181">
        <v>5368</v>
      </c>
    </row>
    <row r="1853" spans="1:38" x14ac:dyDescent="0.25">
      <c r="A1853" s="159" t="s">
        <v>10493</v>
      </c>
      <c r="B1853" s="158">
        <v>0.94210000000000005</v>
      </c>
      <c r="C1853" s="158" t="s">
        <v>84</v>
      </c>
      <c r="D1853" s="158">
        <v>0.97260000000000002</v>
      </c>
      <c r="E1853" s="158">
        <v>0.96279999999999999</v>
      </c>
      <c r="F1853" s="158">
        <v>0.93679999999999997</v>
      </c>
      <c r="G1853" s="158">
        <v>0.92220000000000002</v>
      </c>
      <c r="H1853" s="158">
        <v>0.62949999999999995</v>
      </c>
      <c r="I1853" s="158">
        <v>0.95630000000000004</v>
      </c>
      <c r="J1853" s="158"/>
      <c r="K1853" s="158"/>
      <c r="L1853" s="158"/>
      <c r="M1853" s="158">
        <v>0.93710000000000004</v>
      </c>
      <c r="N1853" s="158">
        <v>0.94669999999999999</v>
      </c>
      <c r="O1853" s="158" t="s">
        <v>84</v>
      </c>
      <c r="P1853" s="158" t="s">
        <v>84</v>
      </c>
      <c r="Q1853" s="158">
        <v>0.9667</v>
      </c>
      <c r="R1853" s="158">
        <v>0.97750000000000004</v>
      </c>
      <c r="S1853" s="158">
        <v>0.95540000000000003</v>
      </c>
      <c r="T1853" s="158">
        <v>0.96899999999999997</v>
      </c>
      <c r="U1853" s="158">
        <v>0.91690000000000005</v>
      </c>
      <c r="V1853" s="158">
        <v>0.95199999999999996</v>
      </c>
      <c r="W1853" s="158">
        <v>0.86119999999999997</v>
      </c>
      <c r="X1853" s="158">
        <v>0.95709999999999995</v>
      </c>
      <c r="Y1853" s="158">
        <v>0.59179999999999999</v>
      </c>
      <c r="Z1853" s="158">
        <v>0.66479999999999995</v>
      </c>
      <c r="AA1853" s="158">
        <v>0.93669999999999998</v>
      </c>
      <c r="AB1853" s="158">
        <v>0.96989999999999998</v>
      </c>
      <c r="AC1853" s="158"/>
      <c r="AD1853" s="181">
        <v>10599</v>
      </c>
      <c r="AE1853" s="181" t="s">
        <v>84</v>
      </c>
      <c r="AF1853" s="181">
        <v>4605</v>
      </c>
      <c r="AG1853" s="181">
        <v>3612</v>
      </c>
      <c r="AH1853" s="181">
        <v>845</v>
      </c>
      <c r="AI1853" s="181">
        <v>144</v>
      </c>
      <c r="AJ1853" s="181">
        <v>697</v>
      </c>
      <c r="AK1853" s="181">
        <v>696</v>
      </c>
      <c r="AL1853" s="181">
        <v>4330</v>
      </c>
    </row>
    <row r="1854" spans="1:38" x14ac:dyDescent="0.25">
      <c r="A1854" s="159" t="s">
        <v>10494</v>
      </c>
      <c r="B1854" s="158">
        <v>0.91449999999999998</v>
      </c>
      <c r="C1854" s="158" t="s">
        <v>84</v>
      </c>
      <c r="D1854" s="158">
        <v>0.96360000000000001</v>
      </c>
      <c r="E1854" s="158">
        <v>0.94550000000000001</v>
      </c>
      <c r="F1854" s="158">
        <v>0.89959999999999996</v>
      </c>
      <c r="G1854" s="158" t="s">
        <v>84</v>
      </c>
      <c r="H1854" s="158">
        <v>0.62109999999999999</v>
      </c>
      <c r="I1854" s="158">
        <v>0.85780000000000001</v>
      </c>
      <c r="J1854" s="158"/>
      <c r="K1854" s="158"/>
      <c r="L1854" s="158"/>
      <c r="M1854" s="158">
        <v>0.90810000000000002</v>
      </c>
      <c r="N1854" s="158">
        <v>0.92059999999999997</v>
      </c>
      <c r="O1854" s="158" t="s">
        <v>84</v>
      </c>
      <c r="P1854" s="158" t="s">
        <v>84</v>
      </c>
      <c r="Q1854" s="158">
        <v>0.95589999999999997</v>
      </c>
      <c r="R1854" s="158">
        <v>0.96989999999999998</v>
      </c>
      <c r="S1854" s="158">
        <v>0.93600000000000005</v>
      </c>
      <c r="T1854" s="158">
        <v>0.95369999999999999</v>
      </c>
      <c r="U1854" s="158">
        <v>0.87549999999999994</v>
      </c>
      <c r="V1854" s="158">
        <v>0.91920000000000002</v>
      </c>
      <c r="W1854" s="158" t="s">
        <v>84</v>
      </c>
      <c r="X1854" s="158" t="s">
        <v>84</v>
      </c>
      <c r="Y1854" s="158">
        <v>0.58740000000000003</v>
      </c>
      <c r="Z1854" s="158">
        <v>0.65300000000000002</v>
      </c>
      <c r="AA1854" s="158">
        <v>0.79620000000000002</v>
      </c>
      <c r="AB1854" s="158">
        <v>0.90180000000000005</v>
      </c>
      <c r="AC1854" s="158"/>
      <c r="AD1854" s="181">
        <v>8818</v>
      </c>
      <c r="AE1854" s="181" t="s">
        <v>84</v>
      </c>
      <c r="AF1854" s="181">
        <v>3767</v>
      </c>
      <c r="AG1854" s="181">
        <v>3074</v>
      </c>
      <c r="AH1854" s="181">
        <v>825</v>
      </c>
      <c r="AI1854" s="181" t="s">
        <v>84</v>
      </c>
      <c r="AJ1854" s="181">
        <v>884</v>
      </c>
      <c r="AK1854" s="181">
        <v>182</v>
      </c>
      <c r="AL1854" s="181">
        <v>4553</v>
      </c>
    </row>
    <row r="1855" spans="1:38" x14ac:dyDescent="0.25">
      <c r="A1855" s="159" t="s">
        <v>10495</v>
      </c>
      <c r="B1855" s="158">
        <v>0.91410000000000002</v>
      </c>
      <c r="C1855" s="158" t="s">
        <v>84</v>
      </c>
      <c r="D1855" s="158">
        <v>0.96140000000000003</v>
      </c>
      <c r="E1855" s="158">
        <v>0.92879999999999996</v>
      </c>
      <c r="F1855" s="158">
        <v>0.89770000000000005</v>
      </c>
      <c r="G1855" s="158">
        <v>0.9103</v>
      </c>
      <c r="H1855" s="158">
        <v>0.58509999999999995</v>
      </c>
      <c r="I1855" s="158">
        <v>0.89119999999999999</v>
      </c>
      <c r="J1855" s="158"/>
      <c r="K1855" s="158"/>
      <c r="L1855" s="158"/>
      <c r="M1855" s="158">
        <v>0.90849999999999997</v>
      </c>
      <c r="N1855" s="158">
        <v>0.91930000000000001</v>
      </c>
      <c r="O1855" s="158" t="s">
        <v>84</v>
      </c>
      <c r="P1855" s="158" t="s">
        <v>84</v>
      </c>
      <c r="Q1855" s="158">
        <v>0.95489999999999997</v>
      </c>
      <c r="R1855" s="158">
        <v>0.96689999999999998</v>
      </c>
      <c r="S1855" s="158">
        <v>0.91969999999999996</v>
      </c>
      <c r="T1855" s="158">
        <v>0.93679999999999997</v>
      </c>
      <c r="U1855" s="158">
        <v>0.87429999999999997</v>
      </c>
      <c r="V1855" s="158">
        <v>0.91700000000000004</v>
      </c>
      <c r="W1855" s="158">
        <v>0.84809999999999997</v>
      </c>
      <c r="X1855" s="158">
        <v>0.94779999999999998</v>
      </c>
      <c r="Y1855" s="158">
        <v>0.55100000000000005</v>
      </c>
      <c r="Z1855" s="158">
        <v>0.61760000000000004</v>
      </c>
      <c r="AA1855" s="158">
        <v>0.85970000000000002</v>
      </c>
      <c r="AB1855" s="158">
        <v>0.91600000000000004</v>
      </c>
      <c r="AC1855" s="158"/>
      <c r="AD1855" s="181">
        <v>12101</v>
      </c>
      <c r="AE1855" s="181" t="s">
        <v>84</v>
      </c>
      <c r="AF1855" s="181">
        <v>5517</v>
      </c>
      <c r="AG1855" s="181">
        <v>4119</v>
      </c>
      <c r="AH1855" s="181">
        <v>888</v>
      </c>
      <c r="AI1855" s="181">
        <v>152</v>
      </c>
      <c r="AJ1855" s="181">
        <v>894</v>
      </c>
      <c r="AK1855" s="181">
        <v>531</v>
      </c>
      <c r="AL1855" s="181">
        <v>5488</v>
      </c>
    </row>
    <row r="1856" spans="1:38" x14ac:dyDescent="0.25">
      <c r="A1856" s="159" t="s">
        <v>10496</v>
      </c>
      <c r="B1856" s="158">
        <v>0.9103</v>
      </c>
      <c r="C1856" s="158" t="s">
        <v>84</v>
      </c>
      <c r="D1856" s="158">
        <v>0.95199999999999996</v>
      </c>
      <c r="E1856" s="158">
        <v>0.93700000000000006</v>
      </c>
      <c r="F1856" s="158">
        <v>0.87070000000000003</v>
      </c>
      <c r="G1856" s="158">
        <v>0.89480000000000004</v>
      </c>
      <c r="H1856" s="158">
        <v>0.59050000000000002</v>
      </c>
      <c r="I1856" s="158">
        <v>0.85150000000000003</v>
      </c>
      <c r="J1856" s="158"/>
      <c r="K1856" s="158"/>
      <c r="L1856" s="158"/>
      <c r="M1856" s="158">
        <v>0.90449999999999997</v>
      </c>
      <c r="N1856" s="158">
        <v>0.91579999999999995</v>
      </c>
      <c r="O1856" s="158" t="s">
        <v>84</v>
      </c>
      <c r="P1856" s="158" t="s">
        <v>84</v>
      </c>
      <c r="Q1856" s="158">
        <v>0.94499999999999995</v>
      </c>
      <c r="R1856" s="158">
        <v>0.95820000000000005</v>
      </c>
      <c r="S1856" s="158">
        <v>0.92789999999999995</v>
      </c>
      <c r="T1856" s="158">
        <v>0.94489999999999996</v>
      </c>
      <c r="U1856" s="158">
        <v>0.84530000000000005</v>
      </c>
      <c r="V1856" s="158">
        <v>0.89219999999999999</v>
      </c>
      <c r="W1856" s="158">
        <v>0.82489999999999997</v>
      </c>
      <c r="X1856" s="158">
        <v>0.93779999999999997</v>
      </c>
      <c r="Y1856" s="158">
        <v>0.55569999999999997</v>
      </c>
      <c r="Z1856" s="158">
        <v>0.62360000000000004</v>
      </c>
      <c r="AA1856" s="158">
        <v>0.80759999999999998</v>
      </c>
      <c r="AB1856" s="158">
        <v>0.8861</v>
      </c>
      <c r="AC1856" s="158"/>
      <c r="AD1856" s="181">
        <v>11613</v>
      </c>
      <c r="AE1856" s="181" t="s">
        <v>84</v>
      </c>
      <c r="AF1856" s="181">
        <v>5480</v>
      </c>
      <c r="AG1856" s="181">
        <v>3902</v>
      </c>
      <c r="AH1856" s="181">
        <v>884</v>
      </c>
      <c r="AI1856" s="181">
        <v>137</v>
      </c>
      <c r="AJ1856" s="181">
        <v>861</v>
      </c>
      <c r="AK1856" s="181">
        <v>349</v>
      </c>
      <c r="AL1856" s="181">
        <v>5436</v>
      </c>
    </row>
    <row r="1857" spans="1:38" x14ac:dyDescent="0.25">
      <c r="A1857" s="159" t="s">
        <v>10497</v>
      </c>
      <c r="B1857" s="158">
        <v>0.89959999999999996</v>
      </c>
      <c r="C1857" s="158" t="s">
        <v>84</v>
      </c>
      <c r="D1857" s="158">
        <v>0.9526</v>
      </c>
      <c r="E1857" s="158">
        <v>0.92330000000000001</v>
      </c>
      <c r="F1857" s="158">
        <v>0.89590000000000003</v>
      </c>
      <c r="G1857" s="158">
        <v>0.84209999999999996</v>
      </c>
      <c r="H1857" s="158">
        <v>0.58099999999999996</v>
      </c>
      <c r="I1857" s="158">
        <v>0.83330000000000004</v>
      </c>
      <c r="J1857" s="158"/>
      <c r="K1857" s="158"/>
      <c r="L1857" s="158"/>
      <c r="M1857" s="158">
        <v>0.89319999999999999</v>
      </c>
      <c r="N1857" s="158">
        <v>0.90569999999999995</v>
      </c>
      <c r="O1857" s="158" t="s">
        <v>84</v>
      </c>
      <c r="P1857" s="158" t="s">
        <v>84</v>
      </c>
      <c r="Q1857" s="158">
        <v>0.94499999999999995</v>
      </c>
      <c r="R1857" s="158">
        <v>0.95920000000000005</v>
      </c>
      <c r="S1857" s="158">
        <v>0.91310000000000002</v>
      </c>
      <c r="T1857" s="158">
        <v>0.93230000000000002</v>
      </c>
      <c r="U1857" s="158">
        <v>0.87190000000000001</v>
      </c>
      <c r="V1857" s="158">
        <v>0.91559999999999997</v>
      </c>
      <c r="W1857" s="158">
        <v>0.75309999999999999</v>
      </c>
      <c r="X1857" s="158">
        <v>0.90110000000000001</v>
      </c>
      <c r="Y1857" s="158">
        <v>0.54830000000000001</v>
      </c>
      <c r="Z1857" s="158">
        <v>0.61219999999999997</v>
      </c>
      <c r="AA1857" s="158">
        <v>0.78190000000000004</v>
      </c>
      <c r="AB1857" s="158">
        <v>0.87360000000000004</v>
      </c>
      <c r="AC1857" s="158"/>
      <c r="AD1857" s="181">
        <v>10624</v>
      </c>
      <c r="AE1857" s="181" t="s">
        <v>84</v>
      </c>
      <c r="AF1857" s="181">
        <v>4783</v>
      </c>
      <c r="AG1857" s="181">
        <v>3605</v>
      </c>
      <c r="AH1857" s="181">
        <v>875</v>
      </c>
      <c r="AI1857" s="181">
        <v>110</v>
      </c>
      <c r="AJ1857" s="181">
        <v>976</v>
      </c>
      <c r="AK1857" s="181">
        <v>275</v>
      </c>
      <c r="AL1857" s="181">
        <v>5368</v>
      </c>
    </row>
    <row r="1858" spans="1:38" x14ac:dyDescent="0.25">
      <c r="A1858" s="159" t="s">
        <v>10498</v>
      </c>
      <c r="B1858" s="158">
        <v>0.92310000000000003</v>
      </c>
      <c r="C1858" s="158" t="s">
        <v>84</v>
      </c>
      <c r="D1858" s="158">
        <v>0.95740000000000003</v>
      </c>
      <c r="E1858" s="158">
        <v>0.94430000000000003</v>
      </c>
      <c r="F1858" s="158">
        <v>0.91210000000000002</v>
      </c>
      <c r="G1858" s="158">
        <v>0.90400000000000003</v>
      </c>
      <c r="H1858" s="158">
        <v>0.58609999999999995</v>
      </c>
      <c r="I1858" s="158">
        <v>0.94120000000000004</v>
      </c>
      <c r="J1858" s="158"/>
      <c r="K1858" s="158"/>
      <c r="L1858" s="158"/>
      <c r="M1858" s="158">
        <v>0.91739999999999999</v>
      </c>
      <c r="N1858" s="158">
        <v>0.9284</v>
      </c>
      <c r="O1858" s="158" t="s">
        <v>84</v>
      </c>
      <c r="P1858" s="158" t="s">
        <v>84</v>
      </c>
      <c r="Q1858" s="158">
        <v>0.95020000000000004</v>
      </c>
      <c r="R1858" s="158">
        <v>0.96360000000000001</v>
      </c>
      <c r="S1858" s="158">
        <v>0.93540000000000001</v>
      </c>
      <c r="T1858" s="158">
        <v>0.95189999999999997</v>
      </c>
      <c r="U1858" s="158">
        <v>0.88939999999999997</v>
      </c>
      <c r="V1858" s="158">
        <v>0.9304</v>
      </c>
      <c r="W1858" s="158">
        <v>0.83860000000000001</v>
      </c>
      <c r="X1858" s="158">
        <v>0.94369999999999998</v>
      </c>
      <c r="Y1858" s="158">
        <v>0.54749999999999999</v>
      </c>
      <c r="Z1858" s="158">
        <v>0.62260000000000004</v>
      </c>
      <c r="AA1858" s="158">
        <v>0.91920000000000002</v>
      </c>
      <c r="AB1858" s="158">
        <v>0.95740000000000003</v>
      </c>
      <c r="AC1858" s="158"/>
      <c r="AD1858" s="181">
        <v>10599</v>
      </c>
      <c r="AE1858" s="181" t="s">
        <v>84</v>
      </c>
      <c r="AF1858" s="181">
        <v>4605</v>
      </c>
      <c r="AG1858" s="181">
        <v>3612</v>
      </c>
      <c r="AH1858" s="181">
        <v>845</v>
      </c>
      <c r="AI1858" s="181">
        <v>144</v>
      </c>
      <c r="AJ1858" s="181">
        <v>697</v>
      </c>
      <c r="AK1858" s="181">
        <v>696</v>
      </c>
      <c r="AL1858" s="181">
        <v>4330</v>
      </c>
    </row>
    <row r="1859" spans="1:38" x14ac:dyDescent="0.25">
      <c r="A1859" s="159" t="s">
        <v>10499</v>
      </c>
      <c r="B1859" s="158">
        <v>0.89470000000000005</v>
      </c>
      <c r="C1859" s="158" t="s">
        <v>84</v>
      </c>
      <c r="D1859" s="158">
        <v>0.95099999999999996</v>
      </c>
      <c r="E1859" s="158">
        <v>0.92600000000000005</v>
      </c>
      <c r="F1859" s="158">
        <v>0.87460000000000004</v>
      </c>
      <c r="G1859" s="158" t="s">
        <v>84</v>
      </c>
      <c r="H1859" s="158">
        <v>0.57589999999999997</v>
      </c>
      <c r="I1859" s="158">
        <v>0.82679999999999998</v>
      </c>
      <c r="J1859" s="158"/>
      <c r="K1859" s="158"/>
      <c r="L1859" s="158"/>
      <c r="M1859" s="158">
        <v>0.88759999999999994</v>
      </c>
      <c r="N1859" s="158">
        <v>0.90149999999999997</v>
      </c>
      <c r="O1859" s="158" t="s">
        <v>84</v>
      </c>
      <c r="P1859" s="158" t="s">
        <v>84</v>
      </c>
      <c r="Q1859" s="158">
        <v>0.94220000000000004</v>
      </c>
      <c r="R1859" s="158">
        <v>0.95850000000000002</v>
      </c>
      <c r="S1859" s="158">
        <v>0.91510000000000002</v>
      </c>
      <c r="T1859" s="158">
        <v>0.9355</v>
      </c>
      <c r="U1859" s="158">
        <v>0.84809999999999997</v>
      </c>
      <c r="V1859" s="158">
        <v>0.89670000000000005</v>
      </c>
      <c r="W1859" s="158" t="s">
        <v>84</v>
      </c>
      <c r="X1859" s="158" t="s">
        <v>84</v>
      </c>
      <c r="Y1859" s="158">
        <v>0.54139999999999999</v>
      </c>
      <c r="Z1859" s="158">
        <v>0.60880000000000001</v>
      </c>
      <c r="AA1859" s="158">
        <v>0.7611</v>
      </c>
      <c r="AB1859" s="158">
        <v>0.87590000000000001</v>
      </c>
      <c r="AC1859" s="158"/>
      <c r="AD1859" s="181">
        <v>8818</v>
      </c>
      <c r="AE1859" s="181" t="s">
        <v>84</v>
      </c>
      <c r="AF1859" s="181">
        <v>3767</v>
      </c>
      <c r="AG1859" s="181">
        <v>3074</v>
      </c>
      <c r="AH1859" s="181">
        <v>825</v>
      </c>
      <c r="AI1859" s="181" t="s">
        <v>84</v>
      </c>
      <c r="AJ1859" s="181">
        <v>884</v>
      </c>
      <c r="AK1859" s="181">
        <v>182</v>
      </c>
      <c r="AL1859" s="181">
        <v>4553</v>
      </c>
    </row>
    <row r="1860" spans="1:38" x14ac:dyDescent="0.25">
      <c r="A1860" s="159" t="s">
        <v>10500</v>
      </c>
      <c r="B1860" s="158">
        <v>0.64349999999999996</v>
      </c>
      <c r="C1860" s="158" t="s">
        <v>84</v>
      </c>
      <c r="D1860" s="158">
        <v>0.75139999999999996</v>
      </c>
      <c r="E1860" s="158">
        <v>0.71689999999999998</v>
      </c>
      <c r="F1860" s="158" t="s">
        <v>84</v>
      </c>
      <c r="G1860" s="158" t="s">
        <v>84</v>
      </c>
      <c r="H1860" s="158" t="s">
        <v>84</v>
      </c>
      <c r="I1860" s="158" t="s">
        <v>84</v>
      </c>
      <c r="J1860" s="158"/>
      <c r="K1860" s="158"/>
      <c r="L1860" s="158"/>
      <c r="M1860" s="158">
        <v>0.58450000000000002</v>
      </c>
      <c r="N1860" s="158">
        <v>0.69650000000000001</v>
      </c>
      <c r="O1860" s="158" t="s">
        <v>84</v>
      </c>
      <c r="P1860" s="158" t="s">
        <v>84</v>
      </c>
      <c r="Q1860" s="158">
        <v>0.65029999999999999</v>
      </c>
      <c r="R1860" s="158">
        <v>0.82709999999999995</v>
      </c>
      <c r="S1860" s="158">
        <v>0.61250000000000004</v>
      </c>
      <c r="T1860" s="158">
        <v>0.79769999999999996</v>
      </c>
      <c r="U1860" s="158" t="s">
        <v>84</v>
      </c>
      <c r="V1860" s="158" t="s">
        <v>84</v>
      </c>
      <c r="W1860" s="158" t="s">
        <v>84</v>
      </c>
      <c r="X1860" s="158" t="s">
        <v>84</v>
      </c>
      <c r="Y1860" s="158" t="s">
        <v>84</v>
      </c>
      <c r="Z1860" s="158" t="s">
        <v>84</v>
      </c>
      <c r="AA1860" s="158" t="s">
        <v>84</v>
      </c>
      <c r="AB1860" s="158" t="s">
        <v>84</v>
      </c>
      <c r="AC1860" s="158"/>
      <c r="AD1860" s="181">
        <v>304</v>
      </c>
      <c r="AE1860" s="181" t="s">
        <v>84</v>
      </c>
      <c r="AF1860" s="181">
        <v>104</v>
      </c>
      <c r="AG1860" s="181">
        <v>100</v>
      </c>
      <c r="AH1860" s="181" t="s">
        <v>84</v>
      </c>
      <c r="AI1860" s="181" t="s">
        <v>84</v>
      </c>
      <c r="AJ1860" s="181" t="s">
        <v>84</v>
      </c>
      <c r="AK1860" s="181" t="s">
        <v>84</v>
      </c>
      <c r="AL1860" s="181">
        <v>284</v>
      </c>
    </row>
    <row r="1861" spans="1:38" x14ac:dyDescent="0.25">
      <c r="A1861" s="159" t="s">
        <v>10501</v>
      </c>
      <c r="B1861" s="158">
        <v>0.6603</v>
      </c>
      <c r="C1861" s="158" t="s">
        <v>84</v>
      </c>
      <c r="D1861" s="158">
        <v>0.71779999999999999</v>
      </c>
      <c r="E1861" s="158">
        <v>0.70589999999999997</v>
      </c>
      <c r="F1861" s="158" t="s">
        <v>84</v>
      </c>
      <c r="G1861" s="158" t="s">
        <v>84</v>
      </c>
      <c r="H1861" s="158" t="s">
        <v>84</v>
      </c>
      <c r="I1861" s="158" t="s">
        <v>84</v>
      </c>
      <c r="J1861" s="158"/>
      <c r="K1861" s="158"/>
      <c r="L1861" s="158"/>
      <c r="M1861" s="158">
        <v>0.60589999999999999</v>
      </c>
      <c r="N1861" s="158">
        <v>0.70899999999999996</v>
      </c>
      <c r="O1861" s="158" t="s">
        <v>84</v>
      </c>
      <c r="P1861" s="158" t="s">
        <v>84</v>
      </c>
      <c r="Q1861" s="158">
        <v>0.61339999999999995</v>
      </c>
      <c r="R1861" s="158">
        <v>0.79849999999999999</v>
      </c>
      <c r="S1861" s="158">
        <v>0.61799999999999999</v>
      </c>
      <c r="T1861" s="158">
        <v>0.7772</v>
      </c>
      <c r="U1861" s="158" t="s">
        <v>84</v>
      </c>
      <c r="V1861" s="158" t="s">
        <v>84</v>
      </c>
      <c r="W1861" s="158" t="s">
        <v>84</v>
      </c>
      <c r="X1861" s="158" t="s">
        <v>84</v>
      </c>
      <c r="Y1861" s="158" t="s">
        <v>84</v>
      </c>
      <c r="Z1861" s="158" t="s">
        <v>84</v>
      </c>
      <c r="AA1861" s="158" t="s">
        <v>84</v>
      </c>
      <c r="AB1861" s="158" t="s">
        <v>84</v>
      </c>
      <c r="AC1861" s="158"/>
      <c r="AD1861" s="181">
        <v>357</v>
      </c>
      <c r="AE1861" s="181" t="s">
        <v>84</v>
      </c>
      <c r="AF1861" s="181">
        <v>106</v>
      </c>
      <c r="AG1861" s="181">
        <v>139</v>
      </c>
      <c r="AH1861" s="181" t="s">
        <v>84</v>
      </c>
      <c r="AI1861" s="181" t="s">
        <v>84</v>
      </c>
      <c r="AJ1861" s="181" t="s">
        <v>84</v>
      </c>
      <c r="AK1861" s="181" t="s">
        <v>84</v>
      </c>
      <c r="AL1861" s="181">
        <v>362</v>
      </c>
    </row>
    <row r="1862" spans="1:38" x14ac:dyDescent="0.25">
      <c r="A1862" s="159" t="s">
        <v>10502</v>
      </c>
      <c r="B1862" s="158">
        <v>0.64629999999999999</v>
      </c>
      <c r="C1862" s="158" t="s">
        <v>84</v>
      </c>
      <c r="D1862" s="158" t="s">
        <v>84</v>
      </c>
      <c r="E1862" s="158">
        <v>0.72599999999999998</v>
      </c>
      <c r="F1862" s="158" t="s">
        <v>84</v>
      </c>
      <c r="G1862" s="158" t="s">
        <v>84</v>
      </c>
      <c r="H1862" s="158" t="s">
        <v>84</v>
      </c>
      <c r="I1862" s="158" t="s">
        <v>84</v>
      </c>
      <c r="J1862" s="158"/>
      <c r="K1862" s="158"/>
      <c r="L1862" s="158"/>
      <c r="M1862" s="158">
        <v>0.59219999999999995</v>
      </c>
      <c r="N1862" s="158">
        <v>0.69520000000000004</v>
      </c>
      <c r="O1862" s="158" t="s">
        <v>84</v>
      </c>
      <c r="P1862" s="158" t="s">
        <v>84</v>
      </c>
      <c r="Q1862" s="158" t="s">
        <v>84</v>
      </c>
      <c r="R1862" s="158" t="s">
        <v>84</v>
      </c>
      <c r="S1862" s="158">
        <v>0.64259999999999995</v>
      </c>
      <c r="T1862" s="158">
        <v>0.79310000000000003</v>
      </c>
      <c r="U1862" s="158" t="s">
        <v>84</v>
      </c>
      <c r="V1862" s="158" t="s">
        <v>84</v>
      </c>
      <c r="W1862" s="158" t="s">
        <v>84</v>
      </c>
      <c r="X1862" s="158" t="s">
        <v>84</v>
      </c>
      <c r="Y1862" s="158" t="s">
        <v>84</v>
      </c>
      <c r="Z1862" s="158" t="s">
        <v>84</v>
      </c>
      <c r="AA1862" s="158" t="s">
        <v>84</v>
      </c>
      <c r="AB1862" s="158" t="s">
        <v>84</v>
      </c>
      <c r="AC1862" s="158"/>
      <c r="AD1862" s="181">
        <v>366</v>
      </c>
      <c r="AE1862" s="181" t="s">
        <v>84</v>
      </c>
      <c r="AF1862" s="181" t="s">
        <v>84</v>
      </c>
      <c r="AG1862" s="181">
        <v>152</v>
      </c>
      <c r="AH1862" s="181" t="s">
        <v>84</v>
      </c>
      <c r="AI1862" s="181" t="s">
        <v>84</v>
      </c>
      <c r="AJ1862" s="181" t="s">
        <v>84</v>
      </c>
      <c r="AK1862" s="181" t="s">
        <v>84</v>
      </c>
      <c r="AL1862" s="181">
        <v>303</v>
      </c>
    </row>
    <row r="1863" spans="1:38" x14ac:dyDescent="0.25">
      <c r="A1863" s="159" t="s">
        <v>10503</v>
      </c>
      <c r="B1863" s="158">
        <v>0.6784</v>
      </c>
      <c r="C1863" s="158" t="s">
        <v>84</v>
      </c>
      <c r="D1863" s="158" t="s">
        <v>84</v>
      </c>
      <c r="E1863" s="158" t="s">
        <v>84</v>
      </c>
      <c r="F1863" s="158" t="s">
        <v>84</v>
      </c>
      <c r="G1863" s="158" t="s">
        <v>84</v>
      </c>
      <c r="H1863" s="158" t="s">
        <v>84</v>
      </c>
      <c r="I1863" s="158" t="s">
        <v>84</v>
      </c>
      <c r="J1863" s="158"/>
      <c r="K1863" s="158"/>
      <c r="L1863" s="158"/>
      <c r="M1863" s="158">
        <v>0.61550000000000005</v>
      </c>
      <c r="N1863" s="158">
        <v>0.73340000000000005</v>
      </c>
      <c r="O1863" s="158" t="s">
        <v>84</v>
      </c>
      <c r="P1863" s="158" t="s">
        <v>84</v>
      </c>
      <c r="Q1863" s="158" t="s">
        <v>84</v>
      </c>
      <c r="R1863" s="158" t="s">
        <v>84</v>
      </c>
      <c r="S1863" s="158" t="s">
        <v>84</v>
      </c>
      <c r="T1863" s="158" t="s">
        <v>84</v>
      </c>
      <c r="U1863" s="158" t="s">
        <v>84</v>
      </c>
      <c r="V1863" s="158" t="s">
        <v>84</v>
      </c>
      <c r="W1863" s="158" t="s">
        <v>84</v>
      </c>
      <c r="X1863" s="158" t="s">
        <v>84</v>
      </c>
      <c r="Y1863" s="158" t="s">
        <v>84</v>
      </c>
      <c r="Z1863" s="158" t="s">
        <v>84</v>
      </c>
      <c r="AA1863" s="158" t="s">
        <v>84</v>
      </c>
      <c r="AB1863" s="158" t="s">
        <v>84</v>
      </c>
      <c r="AC1863" s="158"/>
      <c r="AD1863" s="181">
        <v>258</v>
      </c>
      <c r="AE1863" s="181" t="s">
        <v>84</v>
      </c>
      <c r="AF1863" s="181" t="s">
        <v>84</v>
      </c>
      <c r="AG1863" s="181" t="s">
        <v>84</v>
      </c>
      <c r="AH1863" s="181" t="s">
        <v>84</v>
      </c>
      <c r="AI1863" s="181" t="s">
        <v>84</v>
      </c>
      <c r="AJ1863" s="181" t="s">
        <v>84</v>
      </c>
      <c r="AK1863" s="181" t="s">
        <v>84</v>
      </c>
      <c r="AL1863" s="181">
        <v>139</v>
      </c>
    </row>
    <row r="1864" spans="1:38" x14ac:dyDescent="0.25">
      <c r="A1864" s="159" t="s">
        <v>10504</v>
      </c>
      <c r="B1864" s="158">
        <v>0.72860000000000003</v>
      </c>
      <c r="C1864" s="158" t="s">
        <v>84</v>
      </c>
      <c r="D1864" s="158">
        <v>0.85419999999999996</v>
      </c>
      <c r="E1864" s="158">
        <v>0.74670000000000003</v>
      </c>
      <c r="F1864" s="158" t="s">
        <v>84</v>
      </c>
      <c r="G1864" s="158" t="s">
        <v>84</v>
      </c>
      <c r="H1864" s="158" t="s">
        <v>84</v>
      </c>
      <c r="I1864" s="158" t="s">
        <v>84</v>
      </c>
      <c r="J1864" s="158"/>
      <c r="K1864" s="158"/>
      <c r="L1864" s="158"/>
      <c r="M1864" s="158">
        <v>0.67669999999999997</v>
      </c>
      <c r="N1864" s="158">
        <v>0.77370000000000005</v>
      </c>
      <c r="O1864" s="158" t="s">
        <v>84</v>
      </c>
      <c r="P1864" s="158" t="s">
        <v>84</v>
      </c>
      <c r="Q1864" s="158">
        <v>0.75690000000000002</v>
      </c>
      <c r="R1864" s="158">
        <v>0.91469999999999996</v>
      </c>
      <c r="S1864" s="158">
        <v>0.66220000000000001</v>
      </c>
      <c r="T1864" s="158">
        <v>0.81299999999999994</v>
      </c>
      <c r="U1864" s="158" t="s">
        <v>84</v>
      </c>
      <c r="V1864" s="158" t="s">
        <v>84</v>
      </c>
      <c r="W1864" s="158" t="s">
        <v>84</v>
      </c>
      <c r="X1864" s="158" t="s">
        <v>84</v>
      </c>
      <c r="Y1864" s="158" t="s">
        <v>84</v>
      </c>
      <c r="Z1864" s="158" t="s">
        <v>84</v>
      </c>
      <c r="AA1864" s="158" t="s">
        <v>84</v>
      </c>
      <c r="AB1864" s="158" t="s">
        <v>84</v>
      </c>
      <c r="AC1864" s="158"/>
      <c r="AD1864" s="181">
        <v>365</v>
      </c>
      <c r="AE1864" s="181" t="s">
        <v>84</v>
      </c>
      <c r="AF1864" s="181">
        <v>104</v>
      </c>
      <c r="AG1864" s="181">
        <v>145</v>
      </c>
      <c r="AH1864" s="181" t="s">
        <v>84</v>
      </c>
      <c r="AI1864" s="181" t="s">
        <v>84</v>
      </c>
      <c r="AJ1864" s="181" t="s">
        <v>84</v>
      </c>
      <c r="AK1864" s="181" t="s">
        <v>84</v>
      </c>
      <c r="AL1864" s="181">
        <v>323</v>
      </c>
    </row>
    <row r="1865" spans="1:38" x14ac:dyDescent="0.25">
      <c r="A1865" s="159" t="s">
        <v>10505</v>
      </c>
      <c r="B1865" s="158">
        <v>0.93979999999999997</v>
      </c>
      <c r="C1865" s="158" t="s">
        <v>84</v>
      </c>
      <c r="D1865" s="158">
        <v>0.97330000000000005</v>
      </c>
      <c r="E1865" s="158">
        <v>0.97230000000000005</v>
      </c>
      <c r="F1865" s="158" t="s">
        <v>84</v>
      </c>
      <c r="G1865" s="158" t="s">
        <v>84</v>
      </c>
      <c r="H1865" s="158" t="s">
        <v>84</v>
      </c>
      <c r="I1865" s="158" t="s">
        <v>84</v>
      </c>
      <c r="J1865" s="158"/>
      <c r="K1865" s="158"/>
      <c r="L1865" s="158"/>
      <c r="M1865" s="158">
        <v>0.90559999999999996</v>
      </c>
      <c r="N1865" s="158">
        <v>0.96179999999999999</v>
      </c>
      <c r="O1865" s="158" t="s">
        <v>84</v>
      </c>
      <c r="P1865" s="158" t="s">
        <v>84</v>
      </c>
      <c r="Q1865" s="158">
        <v>0.91159999999999997</v>
      </c>
      <c r="R1865" s="158">
        <v>0.99209999999999998</v>
      </c>
      <c r="S1865" s="158">
        <v>0.9083</v>
      </c>
      <c r="T1865" s="158">
        <v>0.99180000000000001</v>
      </c>
      <c r="U1865" s="158" t="s">
        <v>84</v>
      </c>
      <c r="V1865" s="158" t="s">
        <v>84</v>
      </c>
      <c r="W1865" s="158" t="s">
        <v>84</v>
      </c>
      <c r="X1865" s="158" t="s">
        <v>84</v>
      </c>
      <c r="Y1865" s="158" t="s">
        <v>84</v>
      </c>
      <c r="Z1865" s="158" t="s">
        <v>84</v>
      </c>
      <c r="AA1865" s="158" t="s">
        <v>84</v>
      </c>
      <c r="AB1865" s="158" t="s">
        <v>84</v>
      </c>
      <c r="AC1865" s="158"/>
      <c r="AD1865" s="181">
        <v>304</v>
      </c>
      <c r="AE1865" s="181" t="s">
        <v>84</v>
      </c>
      <c r="AF1865" s="181">
        <v>104</v>
      </c>
      <c r="AG1865" s="181">
        <v>100</v>
      </c>
      <c r="AH1865" s="181" t="s">
        <v>84</v>
      </c>
      <c r="AI1865" s="181" t="s">
        <v>84</v>
      </c>
      <c r="AJ1865" s="181" t="s">
        <v>84</v>
      </c>
      <c r="AK1865" s="181" t="s">
        <v>84</v>
      </c>
      <c r="AL1865" s="181">
        <v>284</v>
      </c>
    </row>
    <row r="1866" spans="1:38" x14ac:dyDescent="0.25">
      <c r="A1866" s="159" t="s">
        <v>10506</v>
      </c>
      <c r="B1866" s="158">
        <v>0.96350000000000002</v>
      </c>
      <c r="C1866" s="158" t="s">
        <v>84</v>
      </c>
      <c r="D1866" s="158">
        <v>1.0036</v>
      </c>
      <c r="E1866" s="158">
        <v>0.98809999999999998</v>
      </c>
      <c r="F1866" s="158" t="s">
        <v>84</v>
      </c>
      <c r="G1866" s="158" t="s">
        <v>84</v>
      </c>
      <c r="H1866" s="158" t="s">
        <v>84</v>
      </c>
      <c r="I1866" s="158" t="s">
        <v>84</v>
      </c>
      <c r="J1866" s="158"/>
      <c r="K1866" s="158"/>
      <c r="L1866" s="158"/>
      <c r="M1866" s="158">
        <v>0.93679999999999997</v>
      </c>
      <c r="N1866" s="158">
        <v>0.97909999999999997</v>
      </c>
      <c r="O1866" s="158" t="s">
        <v>84</v>
      </c>
      <c r="P1866" s="158" t="s">
        <v>84</v>
      </c>
      <c r="Q1866" s="158">
        <v>1.0036</v>
      </c>
      <c r="R1866" s="158">
        <v>1.0036</v>
      </c>
      <c r="S1866" s="158">
        <v>0.93799999999999994</v>
      </c>
      <c r="T1866" s="158">
        <v>0.99780000000000002</v>
      </c>
      <c r="U1866" s="158" t="s">
        <v>84</v>
      </c>
      <c r="V1866" s="158" t="s">
        <v>84</v>
      </c>
      <c r="W1866" s="158" t="s">
        <v>84</v>
      </c>
      <c r="X1866" s="158" t="s">
        <v>84</v>
      </c>
      <c r="Y1866" s="158" t="s">
        <v>84</v>
      </c>
      <c r="Z1866" s="158" t="s">
        <v>84</v>
      </c>
      <c r="AA1866" s="158" t="s">
        <v>84</v>
      </c>
      <c r="AB1866" s="158" t="s">
        <v>84</v>
      </c>
      <c r="AC1866" s="158"/>
      <c r="AD1866" s="181">
        <v>357</v>
      </c>
      <c r="AE1866" s="181" t="s">
        <v>84</v>
      </c>
      <c r="AF1866" s="181">
        <v>106</v>
      </c>
      <c r="AG1866" s="181">
        <v>139</v>
      </c>
      <c r="AH1866" s="181" t="s">
        <v>84</v>
      </c>
      <c r="AI1866" s="181" t="s">
        <v>84</v>
      </c>
      <c r="AJ1866" s="181" t="s">
        <v>84</v>
      </c>
      <c r="AK1866" s="181" t="s">
        <v>84</v>
      </c>
      <c r="AL1866" s="181">
        <v>362</v>
      </c>
    </row>
    <row r="1867" spans="1:38" x14ac:dyDescent="0.25">
      <c r="A1867" s="159" t="s">
        <v>10507</v>
      </c>
      <c r="B1867" s="158">
        <v>0.96179999999999999</v>
      </c>
      <c r="C1867" s="158" t="s">
        <v>84</v>
      </c>
      <c r="D1867" s="158" t="s">
        <v>84</v>
      </c>
      <c r="E1867" s="158">
        <v>0.98939999999999995</v>
      </c>
      <c r="F1867" s="158" t="s">
        <v>84</v>
      </c>
      <c r="G1867" s="158" t="s">
        <v>84</v>
      </c>
      <c r="H1867" s="158" t="s">
        <v>84</v>
      </c>
      <c r="I1867" s="158" t="s">
        <v>84</v>
      </c>
      <c r="J1867" s="158"/>
      <c r="K1867" s="158"/>
      <c r="L1867" s="158"/>
      <c r="M1867" s="158">
        <v>0.93510000000000004</v>
      </c>
      <c r="N1867" s="158">
        <v>0.97770000000000001</v>
      </c>
      <c r="O1867" s="158" t="s">
        <v>84</v>
      </c>
      <c r="P1867" s="158" t="s">
        <v>84</v>
      </c>
      <c r="Q1867" s="158" t="s">
        <v>84</v>
      </c>
      <c r="R1867" s="158" t="s">
        <v>84</v>
      </c>
      <c r="S1867" s="158">
        <v>0.94199999999999995</v>
      </c>
      <c r="T1867" s="158">
        <v>0.99809999999999999</v>
      </c>
      <c r="U1867" s="158" t="s">
        <v>84</v>
      </c>
      <c r="V1867" s="158" t="s">
        <v>84</v>
      </c>
      <c r="W1867" s="158" t="s">
        <v>84</v>
      </c>
      <c r="X1867" s="158" t="s">
        <v>84</v>
      </c>
      <c r="Y1867" s="158" t="s">
        <v>84</v>
      </c>
      <c r="Z1867" s="158" t="s">
        <v>84</v>
      </c>
      <c r="AA1867" s="158" t="s">
        <v>84</v>
      </c>
      <c r="AB1867" s="158" t="s">
        <v>84</v>
      </c>
      <c r="AC1867" s="158"/>
      <c r="AD1867" s="181">
        <v>366</v>
      </c>
      <c r="AE1867" s="181" t="s">
        <v>84</v>
      </c>
      <c r="AF1867" s="181" t="s">
        <v>84</v>
      </c>
      <c r="AG1867" s="181">
        <v>152</v>
      </c>
      <c r="AH1867" s="181" t="s">
        <v>84</v>
      </c>
      <c r="AI1867" s="181" t="s">
        <v>84</v>
      </c>
      <c r="AJ1867" s="181" t="s">
        <v>84</v>
      </c>
      <c r="AK1867" s="181" t="s">
        <v>84</v>
      </c>
      <c r="AL1867" s="181">
        <v>303</v>
      </c>
    </row>
    <row r="1868" spans="1:38" x14ac:dyDescent="0.25">
      <c r="A1868" s="159" t="s">
        <v>10508</v>
      </c>
      <c r="B1868" s="158">
        <v>0.95930000000000004</v>
      </c>
      <c r="C1868" s="158" t="s">
        <v>84</v>
      </c>
      <c r="D1868" s="158" t="s">
        <v>84</v>
      </c>
      <c r="E1868" s="158" t="s">
        <v>84</v>
      </c>
      <c r="F1868" s="158" t="s">
        <v>84</v>
      </c>
      <c r="G1868" s="158" t="s">
        <v>84</v>
      </c>
      <c r="H1868" s="158" t="s">
        <v>84</v>
      </c>
      <c r="I1868" s="158" t="s">
        <v>84</v>
      </c>
      <c r="J1868" s="158"/>
      <c r="K1868" s="158"/>
      <c r="L1868" s="158"/>
      <c r="M1868" s="158">
        <v>0.92559999999999998</v>
      </c>
      <c r="N1868" s="158">
        <v>0.97789999999999999</v>
      </c>
      <c r="O1868" s="158" t="s">
        <v>84</v>
      </c>
      <c r="P1868" s="158" t="s">
        <v>84</v>
      </c>
      <c r="Q1868" s="158" t="s">
        <v>84</v>
      </c>
      <c r="R1868" s="158" t="s">
        <v>84</v>
      </c>
      <c r="S1868" s="158" t="s">
        <v>84</v>
      </c>
      <c r="T1868" s="158" t="s">
        <v>84</v>
      </c>
      <c r="U1868" s="158" t="s">
        <v>84</v>
      </c>
      <c r="V1868" s="158" t="s">
        <v>84</v>
      </c>
      <c r="W1868" s="158" t="s">
        <v>84</v>
      </c>
      <c r="X1868" s="158" t="s">
        <v>84</v>
      </c>
      <c r="Y1868" s="158" t="s">
        <v>84</v>
      </c>
      <c r="Z1868" s="158" t="s">
        <v>84</v>
      </c>
      <c r="AA1868" s="158" t="s">
        <v>84</v>
      </c>
      <c r="AB1868" s="158" t="s">
        <v>84</v>
      </c>
      <c r="AC1868" s="158"/>
      <c r="AD1868" s="181">
        <v>258</v>
      </c>
      <c r="AE1868" s="181" t="s">
        <v>84</v>
      </c>
      <c r="AF1868" s="181" t="s">
        <v>84</v>
      </c>
      <c r="AG1868" s="181" t="s">
        <v>84</v>
      </c>
      <c r="AH1868" s="181" t="s">
        <v>84</v>
      </c>
      <c r="AI1868" s="181" t="s">
        <v>84</v>
      </c>
      <c r="AJ1868" s="181" t="s">
        <v>84</v>
      </c>
      <c r="AK1868" s="181" t="s">
        <v>84</v>
      </c>
      <c r="AL1868" s="181">
        <v>139</v>
      </c>
    </row>
    <row r="1869" spans="1:38" x14ac:dyDescent="0.25">
      <c r="A1869" s="159" t="s">
        <v>10509</v>
      </c>
      <c r="B1869" s="158">
        <v>0.96989999999999998</v>
      </c>
      <c r="C1869" s="158" t="s">
        <v>84</v>
      </c>
      <c r="D1869" s="158">
        <v>1.0031000000000001</v>
      </c>
      <c r="E1869" s="158">
        <v>0.98880000000000001</v>
      </c>
      <c r="F1869" s="158" t="s">
        <v>84</v>
      </c>
      <c r="G1869" s="158" t="s">
        <v>84</v>
      </c>
      <c r="H1869" s="158" t="s">
        <v>84</v>
      </c>
      <c r="I1869" s="158" t="s">
        <v>84</v>
      </c>
      <c r="J1869" s="158"/>
      <c r="K1869" s="158"/>
      <c r="L1869" s="158"/>
      <c r="M1869" s="158">
        <v>0.94479999999999997</v>
      </c>
      <c r="N1869" s="158">
        <v>0.98370000000000002</v>
      </c>
      <c r="O1869" s="158" t="s">
        <v>84</v>
      </c>
      <c r="P1869" s="158" t="s">
        <v>84</v>
      </c>
      <c r="Q1869" s="158">
        <v>1.0031000000000001</v>
      </c>
      <c r="R1869" s="158">
        <v>1.0031000000000001</v>
      </c>
      <c r="S1869" s="158">
        <v>0.93959999999999999</v>
      </c>
      <c r="T1869" s="158">
        <v>0.998</v>
      </c>
      <c r="U1869" s="158" t="s">
        <v>84</v>
      </c>
      <c r="V1869" s="158" t="s">
        <v>84</v>
      </c>
      <c r="W1869" s="158" t="s">
        <v>84</v>
      </c>
      <c r="X1869" s="158" t="s">
        <v>84</v>
      </c>
      <c r="Y1869" s="158" t="s">
        <v>84</v>
      </c>
      <c r="Z1869" s="158" t="s">
        <v>84</v>
      </c>
      <c r="AA1869" s="158" t="s">
        <v>84</v>
      </c>
      <c r="AB1869" s="158" t="s">
        <v>84</v>
      </c>
      <c r="AC1869" s="158"/>
      <c r="AD1869" s="181">
        <v>365</v>
      </c>
      <c r="AE1869" s="181" t="s">
        <v>84</v>
      </c>
      <c r="AF1869" s="181">
        <v>104</v>
      </c>
      <c r="AG1869" s="181">
        <v>145</v>
      </c>
      <c r="AH1869" s="181" t="s">
        <v>84</v>
      </c>
      <c r="AI1869" s="181" t="s">
        <v>84</v>
      </c>
      <c r="AJ1869" s="181" t="s">
        <v>84</v>
      </c>
      <c r="AK1869" s="181" t="s">
        <v>84</v>
      </c>
      <c r="AL1869" s="181">
        <v>323</v>
      </c>
    </row>
    <row r="1870" spans="1:38" x14ac:dyDescent="0.25">
      <c r="A1870" s="159" t="s">
        <v>10510</v>
      </c>
      <c r="B1870" s="158">
        <v>0.497</v>
      </c>
      <c r="C1870" s="158" t="s">
        <v>84</v>
      </c>
      <c r="D1870" s="158">
        <v>0.61060000000000003</v>
      </c>
      <c r="E1870" s="158">
        <v>0.52790000000000004</v>
      </c>
      <c r="F1870" s="158" t="s">
        <v>84</v>
      </c>
      <c r="G1870" s="158" t="s">
        <v>84</v>
      </c>
      <c r="H1870" s="158" t="s">
        <v>84</v>
      </c>
      <c r="I1870" s="158" t="s">
        <v>84</v>
      </c>
      <c r="J1870" s="158"/>
      <c r="K1870" s="158"/>
      <c r="L1870" s="158"/>
      <c r="M1870" s="158">
        <v>0.43530000000000002</v>
      </c>
      <c r="N1870" s="158">
        <v>0.55549999999999999</v>
      </c>
      <c r="O1870" s="158" t="s">
        <v>84</v>
      </c>
      <c r="P1870" s="158" t="s">
        <v>84</v>
      </c>
      <c r="Q1870" s="158">
        <v>0.49819999999999998</v>
      </c>
      <c r="R1870" s="158">
        <v>0.70530000000000004</v>
      </c>
      <c r="S1870" s="158">
        <v>0.41789999999999999</v>
      </c>
      <c r="T1870" s="158">
        <v>0.62639999999999996</v>
      </c>
      <c r="U1870" s="158" t="s">
        <v>84</v>
      </c>
      <c r="V1870" s="158" t="s">
        <v>84</v>
      </c>
      <c r="W1870" s="158" t="s">
        <v>84</v>
      </c>
      <c r="X1870" s="158" t="s">
        <v>84</v>
      </c>
      <c r="Y1870" s="158" t="s">
        <v>84</v>
      </c>
      <c r="Z1870" s="158" t="s">
        <v>84</v>
      </c>
      <c r="AA1870" s="158" t="s">
        <v>84</v>
      </c>
      <c r="AB1870" s="158" t="s">
        <v>84</v>
      </c>
      <c r="AC1870" s="158"/>
      <c r="AD1870" s="181">
        <v>304</v>
      </c>
      <c r="AE1870" s="181" t="s">
        <v>84</v>
      </c>
      <c r="AF1870" s="181">
        <v>104</v>
      </c>
      <c r="AG1870" s="181">
        <v>100</v>
      </c>
      <c r="AH1870" s="181" t="s">
        <v>84</v>
      </c>
      <c r="AI1870" s="181" t="s">
        <v>84</v>
      </c>
      <c r="AJ1870" s="181" t="s">
        <v>84</v>
      </c>
      <c r="AK1870" s="181" t="s">
        <v>84</v>
      </c>
      <c r="AL1870" s="181">
        <v>284</v>
      </c>
    </row>
    <row r="1871" spans="1:38" x14ac:dyDescent="0.25">
      <c r="A1871" s="159" t="s">
        <v>10511</v>
      </c>
      <c r="B1871" s="158">
        <v>0.50639999999999996</v>
      </c>
      <c r="C1871" s="158" t="s">
        <v>84</v>
      </c>
      <c r="D1871" s="158">
        <v>0.53610000000000002</v>
      </c>
      <c r="E1871" s="158">
        <v>0.56189999999999996</v>
      </c>
      <c r="F1871" s="158" t="s">
        <v>84</v>
      </c>
      <c r="G1871" s="158" t="s">
        <v>84</v>
      </c>
      <c r="H1871" s="158" t="s">
        <v>84</v>
      </c>
      <c r="I1871" s="158" t="s">
        <v>84</v>
      </c>
      <c r="J1871" s="158"/>
      <c r="K1871" s="158"/>
      <c r="L1871" s="158"/>
      <c r="M1871" s="158">
        <v>0.4491</v>
      </c>
      <c r="N1871" s="158">
        <v>0.56079999999999997</v>
      </c>
      <c r="O1871" s="158" t="s">
        <v>84</v>
      </c>
      <c r="P1871" s="158" t="s">
        <v>84</v>
      </c>
      <c r="Q1871" s="158">
        <v>0.4259</v>
      </c>
      <c r="R1871" s="158">
        <v>0.63429999999999997</v>
      </c>
      <c r="S1871" s="158">
        <v>0.46829999999999999</v>
      </c>
      <c r="T1871" s="158">
        <v>0.64529999999999998</v>
      </c>
      <c r="U1871" s="158" t="s">
        <v>84</v>
      </c>
      <c r="V1871" s="158" t="s">
        <v>84</v>
      </c>
      <c r="W1871" s="158" t="s">
        <v>84</v>
      </c>
      <c r="X1871" s="158" t="s">
        <v>84</v>
      </c>
      <c r="Y1871" s="158" t="s">
        <v>84</v>
      </c>
      <c r="Z1871" s="158" t="s">
        <v>84</v>
      </c>
      <c r="AA1871" s="158" t="s">
        <v>84</v>
      </c>
      <c r="AB1871" s="158" t="s">
        <v>84</v>
      </c>
      <c r="AC1871" s="158"/>
      <c r="AD1871" s="181">
        <v>357</v>
      </c>
      <c r="AE1871" s="181" t="s">
        <v>84</v>
      </c>
      <c r="AF1871" s="181">
        <v>106</v>
      </c>
      <c r="AG1871" s="181">
        <v>139</v>
      </c>
      <c r="AH1871" s="181" t="s">
        <v>84</v>
      </c>
      <c r="AI1871" s="181" t="s">
        <v>84</v>
      </c>
      <c r="AJ1871" s="181" t="s">
        <v>84</v>
      </c>
      <c r="AK1871" s="181" t="s">
        <v>84</v>
      </c>
      <c r="AL1871" s="181">
        <v>362</v>
      </c>
    </row>
    <row r="1872" spans="1:38" x14ac:dyDescent="0.25">
      <c r="A1872" s="159" t="s">
        <v>10512</v>
      </c>
      <c r="B1872" s="158">
        <v>0.47770000000000001</v>
      </c>
      <c r="C1872" s="158" t="s">
        <v>84</v>
      </c>
      <c r="D1872" s="158" t="s">
        <v>84</v>
      </c>
      <c r="E1872" s="158">
        <v>0.5474</v>
      </c>
      <c r="F1872" s="158" t="s">
        <v>84</v>
      </c>
      <c r="G1872" s="158" t="s">
        <v>84</v>
      </c>
      <c r="H1872" s="158" t="s">
        <v>84</v>
      </c>
      <c r="I1872" s="158" t="s">
        <v>84</v>
      </c>
      <c r="J1872" s="158"/>
      <c r="K1872" s="158"/>
      <c r="L1872" s="158"/>
      <c r="M1872" s="158">
        <v>0.42180000000000001</v>
      </c>
      <c r="N1872" s="158">
        <v>0.53129999999999999</v>
      </c>
      <c r="O1872" s="158" t="s">
        <v>84</v>
      </c>
      <c r="P1872" s="158" t="s">
        <v>84</v>
      </c>
      <c r="Q1872" s="158" t="s">
        <v>84</v>
      </c>
      <c r="R1872" s="158" t="s">
        <v>84</v>
      </c>
      <c r="S1872" s="158">
        <v>0.45860000000000001</v>
      </c>
      <c r="T1872" s="158">
        <v>0.62760000000000005</v>
      </c>
      <c r="U1872" s="158" t="s">
        <v>84</v>
      </c>
      <c r="V1872" s="158" t="s">
        <v>84</v>
      </c>
      <c r="W1872" s="158" t="s">
        <v>84</v>
      </c>
      <c r="X1872" s="158" t="s">
        <v>84</v>
      </c>
      <c r="Y1872" s="158" t="s">
        <v>84</v>
      </c>
      <c r="Z1872" s="158" t="s">
        <v>84</v>
      </c>
      <c r="AA1872" s="158" t="s">
        <v>84</v>
      </c>
      <c r="AB1872" s="158" t="s">
        <v>84</v>
      </c>
      <c r="AC1872" s="158"/>
      <c r="AD1872" s="181">
        <v>366</v>
      </c>
      <c r="AE1872" s="181" t="s">
        <v>84</v>
      </c>
      <c r="AF1872" s="181" t="s">
        <v>84</v>
      </c>
      <c r="AG1872" s="181">
        <v>152</v>
      </c>
      <c r="AH1872" s="181" t="s">
        <v>84</v>
      </c>
      <c r="AI1872" s="181" t="s">
        <v>84</v>
      </c>
      <c r="AJ1872" s="181" t="s">
        <v>84</v>
      </c>
      <c r="AK1872" s="181" t="s">
        <v>84</v>
      </c>
      <c r="AL1872" s="181">
        <v>303</v>
      </c>
    </row>
    <row r="1873" spans="1:38" x14ac:dyDescent="0.25">
      <c r="A1873" s="159" t="s">
        <v>10513</v>
      </c>
      <c r="B1873" s="158">
        <v>0.53620000000000001</v>
      </c>
      <c r="C1873" s="158" t="s">
        <v>84</v>
      </c>
      <c r="D1873" s="158" t="s">
        <v>84</v>
      </c>
      <c r="E1873" s="158" t="s">
        <v>84</v>
      </c>
      <c r="F1873" s="158" t="s">
        <v>84</v>
      </c>
      <c r="G1873" s="158" t="s">
        <v>84</v>
      </c>
      <c r="H1873" s="158" t="s">
        <v>84</v>
      </c>
      <c r="I1873" s="158" t="s">
        <v>84</v>
      </c>
      <c r="J1873" s="158"/>
      <c r="K1873" s="158"/>
      <c r="L1873" s="158"/>
      <c r="M1873" s="158">
        <v>0.46939999999999998</v>
      </c>
      <c r="N1873" s="158">
        <v>0.59840000000000004</v>
      </c>
      <c r="O1873" s="158" t="s">
        <v>84</v>
      </c>
      <c r="P1873" s="158" t="s">
        <v>84</v>
      </c>
      <c r="Q1873" s="158" t="s">
        <v>84</v>
      </c>
      <c r="R1873" s="158" t="s">
        <v>84</v>
      </c>
      <c r="S1873" s="158" t="s">
        <v>84</v>
      </c>
      <c r="T1873" s="158" t="s">
        <v>84</v>
      </c>
      <c r="U1873" s="158" t="s">
        <v>84</v>
      </c>
      <c r="V1873" s="158" t="s">
        <v>84</v>
      </c>
      <c r="W1873" s="158" t="s">
        <v>84</v>
      </c>
      <c r="X1873" s="158" t="s">
        <v>84</v>
      </c>
      <c r="Y1873" s="158" t="s">
        <v>84</v>
      </c>
      <c r="Z1873" s="158" t="s">
        <v>84</v>
      </c>
      <c r="AA1873" s="158" t="s">
        <v>84</v>
      </c>
      <c r="AB1873" s="158" t="s">
        <v>84</v>
      </c>
      <c r="AC1873" s="158"/>
      <c r="AD1873" s="181">
        <v>258</v>
      </c>
      <c r="AE1873" s="181" t="s">
        <v>84</v>
      </c>
      <c r="AF1873" s="181" t="s">
        <v>84</v>
      </c>
      <c r="AG1873" s="181" t="s">
        <v>84</v>
      </c>
      <c r="AH1873" s="181" t="s">
        <v>84</v>
      </c>
      <c r="AI1873" s="181" t="s">
        <v>84</v>
      </c>
      <c r="AJ1873" s="181" t="s">
        <v>84</v>
      </c>
      <c r="AK1873" s="181" t="s">
        <v>84</v>
      </c>
      <c r="AL1873" s="181">
        <v>139</v>
      </c>
    </row>
    <row r="1874" spans="1:38" x14ac:dyDescent="0.25">
      <c r="A1874" s="159" t="s">
        <v>10514</v>
      </c>
      <c r="B1874" s="158">
        <v>0.55420000000000003</v>
      </c>
      <c r="C1874" s="158" t="s">
        <v>84</v>
      </c>
      <c r="D1874" s="158">
        <v>0.64429999999999998</v>
      </c>
      <c r="E1874" s="158">
        <v>0.55520000000000003</v>
      </c>
      <c r="F1874" s="158" t="s">
        <v>84</v>
      </c>
      <c r="G1874" s="158" t="s">
        <v>84</v>
      </c>
      <c r="H1874" s="158" t="s">
        <v>84</v>
      </c>
      <c r="I1874" s="158" t="s">
        <v>84</v>
      </c>
      <c r="J1874" s="158"/>
      <c r="K1874" s="158"/>
      <c r="L1874" s="158"/>
      <c r="M1874" s="158">
        <v>0.49659999999999999</v>
      </c>
      <c r="N1874" s="158">
        <v>0.60809999999999997</v>
      </c>
      <c r="O1874" s="158" t="s">
        <v>84</v>
      </c>
      <c r="P1874" s="158" t="s">
        <v>84</v>
      </c>
      <c r="Q1874" s="158">
        <v>0.52849999999999997</v>
      </c>
      <c r="R1874" s="158">
        <v>0.73870000000000002</v>
      </c>
      <c r="S1874" s="158">
        <v>0.4637</v>
      </c>
      <c r="T1874" s="158">
        <v>0.63729999999999998</v>
      </c>
      <c r="U1874" s="158" t="s">
        <v>84</v>
      </c>
      <c r="V1874" s="158" t="s">
        <v>84</v>
      </c>
      <c r="W1874" s="158" t="s">
        <v>84</v>
      </c>
      <c r="X1874" s="158" t="s">
        <v>84</v>
      </c>
      <c r="Y1874" s="158" t="s">
        <v>84</v>
      </c>
      <c r="Z1874" s="158" t="s">
        <v>84</v>
      </c>
      <c r="AA1874" s="158" t="s">
        <v>84</v>
      </c>
      <c r="AB1874" s="158" t="s">
        <v>84</v>
      </c>
      <c r="AC1874" s="158"/>
      <c r="AD1874" s="181">
        <v>365</v>
      </c>
      <c r="AE1874" s="181" t="s">
        <v>84</v>
      </c>
      <c r="AF1874" s="181">
        <v>104</v>
      </c>
      <c r="AG1874" s="181">
        <v>145</v>
      </c>
      <c r="AH1874" s="181" t="s">
        <v>84</v>
      </c>
      <c r="AI1874" s="181" t="s">
        <v>84</v>
      </c>
      <c r="AJ1874" s="181" t="s">
        <v>84</v>
      </c>
      <c r="AK1874" s="181" t="s">
        <v>84</v>
      </c>
      <c r="AL1874" s="181">
        <v>323</v>
      </c>
    </row>
    <row r="1875" spans="1:38" x14ac:dyDescent="0.25">
      <c r="A1875" s="159" t="s">
        <v>10515</v>
      </c>
      <c r="B1875" s="158">
        <v>0.40849999999999997</v>
      </c>
      <c r="C1875" s="158" t="s">
        <v>84</v>
      </c>
      <c r="D1875" s="158">
        <v>0.50980000000000003</v>
      </c>
      <c r="E1875" s="158">
        <v>0.432</v>
      </c>
      <c r="F1875" s="158" t="s">
        <v>84</v>
      </c>
      <c r="G1875" s="158" t="s">
        <v>84</v>
      </c>
      <c r="H1875" s="158" t="s">
        <v>84</v>
      </c>
      <c r="I1875" s="158" t="s">
        <v>84</v>
      </c>
      <c r="J1875" s="158"/>
      <c r="K1875" s="158"/>
      <c r="L1875" s="158"/>
      <c r="M1875" s="158">
        <v>0.3463</v>
      </c>
      <c r="N1875" s="158">
        <v>0.4698</v>
      </c>
      <c r="O1875" s="158" t="s">
        <v>84</v>
      </c>
      <c r="P1875" s="158" t="s">
        <v>84</v>
      </c>
      <c r="Q1875" s="158">
        <v>0.39419999999999999</v>
      </c>
      <c r="R1875" s="158">
        <v>0.61409999999999998</v>
      </c>
      <c r="S1875" s="158">
        <v>0.32019999999999998</v>
      </c>
      <c r="T1875" s="158">
        <v>0.53869999999999996</v>
      </c>
      <c r="U1875" s="158" t="s">
        <v>84</v>
      </c>
      <c r="V1875" s="158" t="s">
        <v>84</v>
      </c>
      <c r="W1875" s="158" t="s">
        <v>84</v>
      </c>
      <c r="X1875" s="158" t="s">
        <v>84</v>
      </c>
      <c r="Y1875" s="158" t="s">
        <v>84</v>
      </c>
      <c r="Z1875" s="158" t="s">
        <v>84</v>
      </c>
      <c r="AA1875" s="158" t="s">
        <v>84</v>
      </c>
      <c r="AB1875" s="158" t="s">
        <v>84</v>
      </c>
      <c r="AC1875" s="158"/>
      <c r="AD1875" s="181">
        <v>304</v>
      </c>
      <c r="AE1875" s="181" t="s">
        <v>84</v>
      </c>
      <c r="AF1875" s="181">
        <v>104</v>
      </c>
      <c r="AG1875" s="181">
        <v>100</v>
      </c>
      <c r="AH1875" s="181" t="s">
        <v>84</v>
      </c>
      <c r="AI1875" s="181" t="s">
        <v>84</v>
      </c>
      <c r="AJ1875" s="181" t="s">
        <v>84</v>
      </c>
      <c r="AK1875" s="181" t="s">
        <v>84</v>
      </c>
      <c r="AL1875" s="181">
        <v>284</v>
      </c>
    </row>
    <row r="1876" spans="1:38" x14ac:dyDescent="0.25">
      <c r="A1876" s="159" t="s">
        <v>10516</v>
      </c>
      <c r="B1876" s="158">
        <v>0.4037</v>
      </c>
      <c r="C1876" s="158" t="s">
        <v>84</v>
      </c>
      <c r="D1876" s="158">
        <v>0.40810000000000002</v>
      </c>
      <c r="E1876" s="158">
        <v>0.41560000000000002</v>
      </c>
      <c r="F1876" s="158" t="s">
        <v>84</v>
      </c>
      <c r="G1876" s="158" t="s">
        <v>84</v>
      </c>
      <c r="H1876" s="158" t="s">
        <v>84</v>
      </c>
      <c r="I1876" s="158" t="s">
        <v>84</v>
      </c>
      <c r="J1876" s="158"/>
      <c r="K1876" s="158"/>
      <c r="L1876" s="158"/>
      <c r="M1876" s="158">
        <v>0.34639999999999999</v>
      </c>
      <c r="N1876" s="158">
        <v>0.46010000000000001</v>
      </c>
      <c r="O1876" s="158" t="s">
        <v>84</v>
      </c>
      <c r="P1876" s="158" t="s">
        <v>84</v>
      </c>
      <c r="Q1876" s="158">
        <v>0.30109999999999998</v>
      </c>
      <c r="R1876" s="158">
        <v>0.51219999999999999</v>
      </c>
      <c r="S1876" s="158">
        <v>0.3226</v>
      </c>
      <c r="T1876" s="158">
        <v>0.50580000000000003</v>
      </c>
      <c r="U1876" s="158" t="s">
        <v>84</v>
      </c>
      <c r="V1876" s="158" t="s">
        <v>84</v>
      </c>
      <c r="W1876" s="158" t="s">
        <v>84</v>
      </c>
      <c r="X1876" s="158" t="s">
        <v>84</v>
      </c>
      <c r="Y1876" s="158" t="s">
        <v>84</v>
      </c>
      <c r="Z1876" s="158" t="s">
        <v>84</v>
      </c>
      <c r="AA1876" s="158" t="s">
        <v>84</v>
      </c>
      <c r="AB1876" s="158" t="s">
        <v>84</v>
      </c>
      <c r="AC1876" s="158"/>
      <c r="AD1876" s="181">
        <v>357</v>
      </c>
      <c r="AE1876" s="181" t="s">
        <v>84</v>
      </c>
      <c r="AF1876" s="181">
        <v>106</v>
      </c>
      <c r="AG1876" s="181">
        <v>139</v>
      </c>
      <c r="AH1876" s="181" t="s">
        <v>84</v>
      </c>
      <c r="AI1876" s="181" t="s">
        <v>84</v>
      </c>
      <c r="AJ1876" s="181" t="s">
        <v>84</v>
      </c>
      <c r="AK1876" s="181" t="s">
        <v>84</v>
      </c>
      <c r="AL1876" s="181">
        <v>362</v>
      </c>
    </row>
    <row r="1877" spans="1:38" x14ac:dyDescent="0.25">
      <c r="A1877" s="159" t="s">
        <v>10517</v>
      </c>
      <c r="B1877" s="158">
        <v>0.40570000000000001</v>
      </c>
      <c r="C1877" s="158" t="s">
        <v>84</v>
      </c>
      <c r="D1877" s="158" t="s">
        <v>84</v>
      </c>
      <c r="E1877" s="158">
        <v>0.4627</v>
      </c>
      <c r="F1877" s="158" t="s">
        <v>84</v>
      </c>
      <c r="G1877" s="158" t="s">
        <v>84</v>
      </c>
      <c r="H1877" s="158" t="s">
        <v>84</v>
      </c>
      <c r="I1877" s="158" t="s">
        <v>84</v>
      </c>
      <c r="J1877" s="158"/>
      <c r="K1877" s="158"/>
      <c r="L1877" s="158"/>
      <c r="M1877" s="158">
        <v>0.34960000000000002</v>
      </c>
      <c r="N1877" s="158">
        <v>0.46100000000000002</v>
      </c>
      <c r="O1877" s="158" t="s">
        <v>84</v>
      </c>
      <c r="P1877" s="158" t="s">
        <v>84</v>
      </c>
      <c r="Q1877" s="158" t="s">
        <v>84</v>
      </c>
      <c r="R1877" s="158" t="s">
        <v>84</v>
      </c>
      <c r="S1877" s="158">
        <v>0.37380000000000002</v>
      </c>
      <c r="T1877" s="158">
        <v>0.54679999999999995</v>
      </c>
      <c r="U1877" s="158" t="s">
        <v>84</v>
      </c>
      <c r="V1877" s="158" t="s">
        <v>84</v>
      </c>
      <c r="W1877" s="158" t="s">
        <v>84</v>
      </c>
      <c r="X1877" s="158" t="s">
        <v>84</v>
      </c>
      <c r="Y1877" s="158" t="s">
        <v>84</v>
      </c>
      <c r="Z1877" s="158" t="s">
        <v>84</v>
      </c>
      <c r="AA1877" s="158" t="s">
        <v>84</v>
      </c>
      <c r="AB1877" s="158" t="s">
        <v>84</v>
      </c>
      <c r="AC1877" s="158"/>
      <c r="AD1877" s="181">
        <v>366</v>
      </c>
      <c r="AE1877" s="181" t="s">
        <v>84</v>
      </c>
      <c r="AF1877" s="181" t="s">
        <v>84</v>
      </c>
      <c r="AG1877" s="181">
        <v>152</v>
      </c>
      <c r="AH1877" s="181" t="s">
        <v>84</v>
      </c>
      <c r="AI1877" s="181" t="s">
        <v>84</v>
      </c>
      <c r="AJ1877" s="181" t="s">
        <v>84</v>
      </c>
      <c r="AK1877" s="181" t="s">
        <v>84</v>
      </c>
      <c r="AL1877" s="181">
        <v>303</v>
      </c>
    </row>
    <row r="1878" spans="1:38" x14ac:dyDescent="0.25">
      <c r="A1878" s="159" t="s">
        <v>10518</v>
      </c>
      <c r="B1878" s="158">
        <v>0.46389999999999998</v>
      </c>
      <c r="C1878" s="158" t="s">
        <v>84</v>
      </c>
      <c r="D1878" s="158" t="s">
        <v>84</v>
      </c>
      <c r="E1878" s="158" t="s">
        <v>84</v>
      </c>
      <c r="F1878" s="158" t="s">
        <v>84</v>
      </c>
      <c r="G1878" s="158" t="s">
        <v>84</v>
      </c>
      <c r="H1878" s="158" t="s">
        <v>84</v>
      </c>
      <c r="I1878" s="158" t="s">
        <v>84</v>
      </c>
      <c r="J1878" s="158"/>
      <c r="K1878" s="158"/>
      <c r="L1878" s="158"/>
      <c r="M1878" s="158">
        <v>0.39589999999999997</v>
      </c>
      <c r="N1878" s="158">
        <v>0.52910000000000001</v>
      </c>
      <c r="O1878" s="158" t="s">
        <v>84</v>
      </c>
      <c r="P1878" s="158" t="s">
        <v>84</v>
      </c>
      <c r="Q1878" s="158" t="s">
        <v>84</v>
      </c>
      <c r="R1878" s="158" t="s">
        <v>84</v>
      </c>
      <c r="S1878" s="158" t="s">
        <v>84</v>
      </c>
      <c r="T1878" s="158" t="s">
        <v>84</v>
      </c>
      <c r="U1878" s="158" t="s">
        <v>84</v>
      </c>
      <c r="V1878" s="158" t="s">
        <v>84</v>
      </c>
      <c r="W1878" s="158" t="s">
        <v>84</v>
      </c>
      <c r="X1878" s="158" t="s">
        <v>84</v>
      </c>
      <c r="Y1878" s="158" t="s">
        <v>84</v>
      </c>
      <c r="Z1878" s="158" t="s">
        <v>84</v>
      </c>
      <c r="AA1878" s="158" t="s">
        <v>84</v>
      </c>
      <c r="AB1878" s="158" t="s">
        <v>84</v>
      </c>
      <c r="AC1878" s="158"/>
      <c r="AD1878" s="181">
        <v>258</v>
      </c>
      <c r="AE1878" s="181" t="s">
        <v>84</v>
      </c>
      <c r="AF1878" s="181" t="s">
        <v>84</v>
      </c>
      <c r="AG1878" s="181" t="s">
        <v>84</v>
      </c>
      <c r="AH1878" s="181" t="s">
        <v>84</v>
      </c>
      <c r="AI1878" s="181" t="s">
        <v>84</v>
      </c>
      <c r="AJ1878" s="181" t="s">
        <v>84</v>
      </c>
      <c r="AK1878" s="181" t="s">
        <v>84</v>
      </c>
      <c r="AL1878" s="181">
        <v>139</v>
      </c>
    </row>
    <row r="1879" spans="1:38" x14ac:dyDescent="0.25">
      <c r="A1879" s="159" t="s">
        <v>10519</v>
      </c>
      <c r="B1879" s="158">
        <v>0.4713</v>
      </c>
      <c r="C1879" s="158" t="s">
        <v>84</v>
      </c>
      <c r="D1879" s="158">
        <v>0.48630000000000001</v>
      </c>
      <c r="E1879" s="158">
        <v>0.49380000000000002</v>
      </c>
      <c r="F1879" s="158" t="s">
        <v>84</v>
      </c>
      <c r="G1879" s="158" t="s">
        <v>84</v>
      </c>
      <c r="H1879" s="158" t="s">
        <v>84</v>
      </c>
      <c r="I1879" s="158" t="s">
        <v>84</v>
      </c>
      <c r="J1879" s="158"/>
      <c r="K1879" s="158"/>
      <c r="L1879" s="158"/>
      <c r="M1879" s="158">
        <v>0.41199999999999998</v>
      </c>
      <c r="N1879" s="158">
        <v>0.5282</v>
      </c>
      <c r="O1879" s="158" t="s">
        <v>84</v>
      </c>
      <c r="P1879" s="158" t="s">
        <v>84</v>
      </c>
      <c r="Q1879" s="158">
        <v>0.36570000000000003</v>
      </c>
      <c r="R1879" s="158">
        <v>0.59660000000000002</v>
      </c>
      <c r="S1879" s="158">
        <v>0.40100000000000002</v>
      </c>
      <c r="T1879" s="158">
        <v>0.57989999999999997</v>
      </c>
      <c r="U1879" s="158" t="s">
        <v>84</v>
      </c>
      <c r="V1879" s="158" t="s">
        <v>84</v>
      </c>
      <c r="W1879" s="158" t="s">
        <v>84</v>
      </c>
      <c r="X1879" s="158" t="s">
        <v>84</v>
      </c>
      <c r="Y1879" s="158" t="s">
        <v>84</v>
      </c>
      <c r="Z1879" s="158" t="s">
        <v>84</v>
      </c>
      <c r="AA1879" s="158" t="s">
        <v>84</v>
      </c>
      <c r="AB1879" s="158" t="s">
        <v>84</v>
      </c>
      <c r="AC1879" s="158"/>
      <c r="AD1879" s="181">
        <v>365</v>
      </c>
      <c r="AE1879" s="181" t="s">
        <v>84</v>
      </c>
      <c r="AF1879" s="181">
        <v>104</v>
      </c>
      <c r="AG1879" s="181">
        <v>145</v>
      </c>
      <c r="AH1879" s="181" t="s">
        <v>84</v>
      </c>
      <c r="AI1879" s="181" t="s">
        <v>84</v>
      </c>
      <c r="AJ1879" s="181" t="s">
        <v>84</v>
      </c>
      <c r="AK1879" s="181" t="s">
        <v>84</v>
      </c>
      <c r="AL1879" s="181">
        <v>323</v>
      </c>
    </row>
    <row r="1880" spans="1:38" x14ac:dyDescent="0.25">
      <c r="A1880" s="159" t="s">
        <v>10520</v>
      </c>
      <c r="B1880" s="158">
        <v>0.87080000000000002</v>
      </c>
      <c r="C1880" s="158" t="s">
        <v>84</v>
      </c>
      <c r="D1880" s="158">
        <v>0.94840000000000002</v>
      </c>
      <c r="E1880" s="158">
        <v>0.93589999999999995</v>
      </c>
      <c r="F1880" s="158" t="s">
        <v>84</v>
      </c>
      <c r="G1880" s="158" t="s">
        <v>84</v>
      </c>
      <c r="H1880" s="158" t="s">
        <v>84</v>
      </c>
      <c r="I1880" s="158" t="s">
        <v>84</v>
      </c>
      <c r="J1880" s="158"/>
      <c r="K1880" s="158"/>
      <c r="L1880" s="158"/>
      <c r="M1880" s="158">
        <v>0.82620000000000005</v>
      </c>
      <c r="N1880" s="158">
        <v>0.90459999999999996</v>
      </c>
      <c r="O1880" s="158" t="s">
        <v>84</v>
      </c>
      <c r="P1880" s="158" t="s">
        <v>84</v>
      </c>
      <c r="Q1880" s="158">
        <v>0.87749999999999995</v>
      </c>
      <c r="R1880" s="158">
        <v>0.97870000000000001</v>
      </c>
      <c r="S1880" s="158">
        <v>0.86070000000000002</v>
      </c>
      <c r="T1880" s="158">
        <v>0.97109999999999996</v>
      </c>
      <c r="U1880" s="158" t="s">
        <v>84</v>
      </c>
      <c r="V1880" s="158" t="s">
        <v>84</v>
      </c>
      <c r="W1880" s="158" t="s">
        <v>84</v>
      </c>
      <c r="X1880" s="158" t="s">
        <v>84</v>
      </c>
      <c r="Y1880" s="158" t="s">
        <v>84</v>
      </c>
      <c r="Z1880" s="158" t="s">
        <v>84</v>
      </c>
      <c r="AA1880" s="158" t="s">
        <v>84</v>
      </c>
      <c r="AB1880" s="158" t="s">
        <v>84</v>
      </c>
      <c r="AC1880" s="158"/>
      <c r="AD1880" s="181">
        <v>304</v>
      </c>
      <c r="AE1880" s="181" t="s">
        <v>84</v>
      </c>
      <c r="AF1880" s="181">
        <v>104</v>
      </c>
      <c r="AG1880" s="181">
        <v>100</v>
      </c>
      <c r="AH1880" s="181" t="s">
        <v>84</v>
      </c>
      <c r="AI1880" s="181" t="s">
        <v>84</v>
      </c>
      <c r="AJ1880" s="181" t="s">
        <v>84</v>
      </c>
      <c r="AK1880" s="181" t="s">
        <v>84</v>
      </c>
      <c r="AL1880" s="181">
        <v>284</v>
      </c>
    </row>
    <row r="1881" spans="1:38" x14ac:dyDescent="0.25">
      <c r="A1881" s="159" t="s">
        <v>10521</v>
      </c>
      <c r="B1881" s="158">
        <v>0.85540000000000005</v>
      </c>
      <c r="C1881" s="158" t="s">
        <v>84</v>
      </c>
      <c r="D1881" s="158">
        <v>0.88649999999999995</v>
      </c>
      <c r="E1881" s="158">
        <v>0.91990000000000005</v>
      </c>
      <c r="F1881" s="158" t="s">
        <v>84</v>
      </c>
      <c r="G1881" s="158" t="s">
        <v>84</v>
      </c>
      <c r="H1881" s="158" t="s">
        <v>84</v>
      </c>
      <c r="I1881" s="158" t="s">
        <v>84</v>
      </c>
      <c r="J1881" s="158"/>
      <c r="K1881" s="158"/>
      <c r="L1881" s="158"/>
      <c r="M1881" s="158">
        <v>0.81320000000000003</v>
      </c>
      <c r="N1881" s="158">
        <v>0.88880000000000003</v>
      </c>
      <c r="O1881" s="158" t="s">
        <v>84</v>
      </c>
      <c r="P1881" s="158" t="s">
        <v>84</v>
      </c>
      <c r="Q1881" s="158">
        <v>0.80430000000000001</v>
      </c>
      <c r="R1881" s="158">
        <v>0.93559999999999999</v>
      </c>
      <c r="S1881" s="158">
        <v>0.85699999999999998</v>
      </c>
      <c r="T1881" s="158">
        <v>0.95589999999999997</v>
      </c>
      <c r="U1881" s="158" t="s">
        <v>84</v>
      </c>
      <c r="V1881" s="158" t="s">
        <v>84</v>
      </c>
      <c r="W1881" s="158" t="s">
        <v>84</v>
      </c>
      <c r="X1881" s="158" t="s">
        <v>84</v>
      </c>
      <c r="Y1881" s="158" t="s">
        <v>84</v>
      </c>
      <c r="Z1881" s="158" t="s">
        <v>84</v>
      </c>
      <c r="AA1881" s="158" t="s">
        <v>84</v>
      </c>
      <c r="AB1881" s="158" t="s">
        <v>84</v>
      </c>
      <c r="AC1881" s="158"/>
      <c r="AD1881" s="181">
        <v>357</v>
      </c>
      <c r="AE1881" s="181" t="s">
        <v>84</v>
      </c>
      <c r="AF1881" s="181">
        <v>106</v>
      </c>
      <c r="AG1881" s="181">
        <v>139</v>
      </c>
      <c r="AH1881" s="181" t="s">
        <v>84</v>
      </c>
      <c r="AI1881" s="181" t="s">
        <v>84</v>
      </c>
      <c r="AJ1881" s="181" t="s">
        <v>84</v>
      </c>
      <c r="AK1881" s="181" t="s">
        <v>84</v>
      </c>
      <c r="AL1881" s="181">
        <v>362</v>
      </c>
    </row>
    <row r="1882" spans="1:38" x14ac:dyDescent="0.25">
      <c r="A1882" s="159" t="s">
        <v>10522</v>
      </c>
      <c r="B1882" s="158">
        <v>0.87890000000000001</v>
      </c>
      <c r="C1882" s="158" t="s">
        <v>84</v>
      </c>
      <c r="D1882" s="158" t="s">
        <v>84</v>
      </c>
      <c r="E1882" s="158">
        <v>0.91469999999999996</v>
      </c>
      <c r="F1882" s="158" t="s">
        <v>84</v>
      </c>
      <c r="G1882" s="158" t="s">
        <v>84</v>
      </c>
      <c r="H1882" s="158" t="s">
        <v>84</v>
      </c>
      <c r="I1882" s="158" t="s">
        <v>84</v>
      </c>
      <c r="J1882" s="158"/>
      <c r="K1882" s="158"/>
      <c r="L1882" s="158"/>
      <c r="M1882" s="158">
        <v>0.83930000000000005</v>
      </c>
      <c r="N1882" s="158">
        <v>0.9093</v>
      </c>
      <c r="O1882" s="158" t="s">
        <v>84</v>
      </c>
      <c r="P1882" s="158" t="s">
        <v>84</v>
      </c>
      <c r="Q1882" s="158" t="s">
        <v>84</v>
      </c>
      <c r="R1882" s="158" t="s">
        <v>84</v>
      </c>
      <c r="S1882" s="158">
        <v>0.85419999999999996</v>
      </c>
      <c r="T1882" s="158">
        <v>0.95079999999999998</v>
      </c>
      <c r="U1882" s="158" t="s">
        <v>84</v>
      </c>
      <c r="V1882" s="158" t="s">
        <v>84</v>
      </c>
      <c r="W1882" s="158" t="s">
        <v>84</v>
      </c>
      <c r="X1882" s="158" t="s">
        <v>84</v>
      </c>
      <c r="Y1882" s="158" t="s">
        <v>84</v>
      </c>
      <c r="Z1882" s="158" t="s">
        <v>84</v>
      </c>
      <c r="AA1882" s="158" t="s">
        <v>84</v>
      </c>
      <c r="AB1882" s="158" t="s">
        <v>84</v>
      </c>
      <c r="AC1882" s="158"/>
      <c r="AD1882" s="181">
        <v>366</v>
      </c>
      <c r="AE1882" s="181" t="s">
        <v>84</v>
      </c>
      <c r="AF1882" s="181" t="s">
        <v>84</v>
      </c>
      <c r="AG1882" s="181">
        <v>152</v>
      </c>
      <c r="AH1882" s="181" t="s">
        <v>84</v>
      </c>
      <c r="AI1882" s="181" t="s">
        <v>84</v>
      </c>
      <c r="AJ1882" s="181" t="s">
        <v>84</v>
      </c>
      <c r="AK1882" s="181" t="s">
        <v>84</v>
      </c>
      <c r="AL1882" s="181">
        <v>303</v>
      </c>
    </row>
    <row r="1883" spans="1:38" x14ac:dyDescent="0.25">
      <c r="A1883" s="159" t="s">
        <v>10523</v>
      </c>
      <c r="B1883" s="158">
        <v>0.873</v>
      </c>
      <c r="C1883" s="158" t="s">
        <v>84</v>
      </c>
      <c r="D1883" s="158" t="s">
        <v>84</v>
      </c>
      <c r="E1883" s="158" t="s">
        <v>84</v>
      </c>
      <c r="F1883" s="158" t="s">
        <v>84</v>
      </c>
      <c r="G1883" s="158" t="s">
        <v>84</v>
      </c>
      <c r="H1883" s="158" t="s">
        <v>84</v>
      </c>
      <c r="I1883" s="158" t="s">
        <v>84</v>
      </c>
      <c r="J1883" s="158"/>
      <c r="K1883" s="158"/>
      <c r="L1883" s="158"/>
      <c r="M1883" s="158">
        <v>0.8246</v>
      </c>
      <c r="N1883" s="158">
        <v>0.90880000000000005</v>
      </c>
      <c r="O1883" s="158" t="s">
        <v>84</v>
      </c>
      <c r="P1883" s="158" t="s">
        <v>84</v>
      </c>
      <c r="Q1883" s="158" t="s">
        <v>84</v>
      </c>
      <c r="R1883" s="158" t="s">
        <v>84</v>
      </c>
      <c r="S1883" s="158" t="s">
        <v>84</v>
      </c>
      <c r="T1883" s="158" t="s">
        <v>84</v>
      </c>
      <c r="U1883" s="158" t="s">
        <v>84</v>
      </c>
      <c r="V1883" s="158" t="s">
        <v>84</v>
      </c>
      <c r="W1883" s="158" t="s">
        <v>84</v>
      </c>
      <c r="X1883" s="158" t="s">
        <v>84</v>
      </c>
      <c r="Y1883" s="158" t="s">
        <v>84</v>
      </c>
      <c r="Z1883" s="158" t="s">
        <v>84</v>
      </c>
      <c r="AA1883" s="158" t="s">
        <v>84</v>
      </c>
      <c r="AB1883" s="158" t="s">
        <v>84</v>
      </c>
      <c r="AC1883" s="158"/>
      <c r="AD1883" s="181">
        <v>258</v>
      </c>
      <c r="AE1883" s="181" t="s">
        <v>84</v>
      </c>
      <c r="AF1883" s="181" t="s">
        <v>84</v>
      </c>
      <c r="AG1883" s="181" t="s">
        <v>84</v>
      </c>
      <c r="AH1883" s="181" t="s">
        <v>84</v>
      </c>
      <c r="AI1883" s="181" t="s">
        <v>84</v>
      </c>
      <c r="AJ1883" s="181" t="s">
        <v>84</v>
      </c>
      <c r="AK1883" s="181" t="s">
        <v>84</v>
      </c>
      <c r="AL1883" s="181">
        <v>139</v>
      </c>
    </row>
    <row r="1884" spans="1:38" x14ac:dyDescent="0.25">
      <c r="A1884" s="159" t="s">
        <v>10524</v>
      </c>
      <c r="B1884" s="158">
        <v>0.89749999999999996</v>
      </c>
      <c r="C1884" s="158" t="s">
        <v>84</v>
      </c>
      <c r="D1884" s="158">
        <v>0.98009999999999997</v>
      </c>
      <c r="E1884" s="158">
        <v>0.94499999999999995</v>
      </c>
      <c r="F1884" s="158" t="s">
        <v>84</v>
      </c>
      <c r="G1884" s="158" t="s">
        <v>84</v>
      </c>
      <c r="H1884" s="158" t="s">
        <v>84</v>
      </c>
      <c r="I1884" s="158" t="s">
        <v>84</v>
      </c>
      <c r="J1884" s="158"/>
      <c r="K1884" s="158"/>
      <c r="L1884" s="158"/>
      <c r="M1884" s="158">
        <v>0.85980000000000001</v>
      </c>
      <c r="N1884" s="158">
        <v>0.92549999999999999</v>
      </c>
      <c r="O1884" s="158" t="s">
        <v>84</v>
      </c>
      <c r="P1884" s="158" t="s">
        <v>84</v>
      </c>
      <c r="Q1884" s="158">
        <v>0.90039999999999998</v>
      </c>
      <c r="R1884" s="158">
        <v>0.99609999999999999</v>
      </c>
      <c r="S1884" s="158">
        <v>0.88770000000000004</v>
      </c>
      <c r="T1884" s="158">
        <v>0.97350000000000003</v>
      </c>
      <c r="U1884" s="158" t="s">
        <v>84</v>
      </c>
      <c r="V1884" s="158" t="s">
        <v>84</v>
      </c>
      <c r="W1884" s="158" t="s">
        <v>84</v>
      </c>
      <c r="X1884" s="158" t="s">
        <v>84</v>
      </c>
      <c r="Y1884" s="158" t="s">
        <v>84</v>
      </c>
      <c r="Z1884" s="158" t="s">
        <v>84</v>
      </c>
      <c r="AA1884" s="158" t="s">
        <v>84</v>
      </c>
      <c r="AB1884" s="158" t="s">
        <v>84</v>
      </c>
      <c r="AC1884" s="158"/>
      <c r="AD1884" s="181">
        <v>365</v>
      </c>
      <c r="AE1884" s="181" t="s">
        <v>84</v>
      </c>
      <c r="AF1884" s="181">
        <v>104</v>
      </c>
      <c r="AG1884" s="181">
        <v>145</v>
      </c>
      <c r="AH1884" s="181" t="s">
        <v>84</v>
      </c>
      <c r="AI1884" s="181" t="s">
        <v>84</v>
      </c>
      <c r="AJ1884" s="181" t="s">
        <v>84</v>
      </c>
      <c r="AK1884" s="181" t="s">
        <v>84</v>
      </c>
      <c r="AL1884" s="181">
        <v>323</v>
      </c>
    </row>
    <row r="1885" spans="1:38" x14ac:dyDescent="0.25">
      <c r="A1885" s="159" t="s">
        <v>10525</v>
      </c>
      <c r="B1885" s="158">
        <v>0.77639999999999998</v>
      </c>
      <c r="C1885" s="158" t="s">
        <v>84</v>
      </c>
      <c r="D1885" s="158">
        <v>0.88690000000000002</v>
      </c>
      <c r="E1885" s="158">
        <v>0.8397</v>
      </c>
      <c r="F1885" s="158" t="s">
        <v>84</v>
      </c>
      <c r="G1885" s="158" t="s">
        <v>84</v>
      </c>
      <c r="H1885" s="158" t="s">
        <v>84</v>
      </c>
      <c r="I1885" s="158" t="s">
        <v>84</v>
      </c>
      <c r="J1885" s="158"/>
      <c r="K1885" s="158"/>
      <c r="L1885" s="158"/>
      <c r="M1885" s="158">
        <v>0.72350000000000003</v>
      </c>
      <c r="N1885" s="158">
        <v>0.82050000000000001</v>
      </c>
      <c r="O1885" s="158" t="s">
        <v>84</v>
      </c>
      <c r="P1885" s="158" t="s">
        <v>84</v>
      </c>
      <c r="Q1885" s="158">
        <v>0.80269999999999997</v>
      </c>
      <c r="R1885" s="158">
        <v>0.93659999999999999</v>
      </c>
      <c r="S1885" s="158">
        <v>0.74719999999999998</v>
      </c>
      <c r="T1885" s="158">
        <v>0.90059999999999996</v>
      </c>
      <c r="U1885" s="158" t="s">
        <v>84</v>
      </c>
      <c r="V1885" s="158" t="s">
        <v>84</v>
      </c>
      <c r="W1885" s="158" t="s">
        <v>84</v>
      </c>
      <c r="X1885" s="158" t="s">
        <v>84</v>
      </c>
      <c r="Y1885" s="158" t="s">
        <v>84</v>
      </c>
      <c r="Z1885" s="158" t="s">
        <v>84</v>
      </c>
      <c r="AA1885" s="158" t="s">
        <v>84</v>
      </c>
      <c r="AB1885" s="158" t="s">
        <v>84</v>
      </c>
      <c r="AC1885" s="158"/>
      <c r="AD1885" s="181">
        <v>304</v>
      </c>
      <c r="AE1885" s="181" t="s">
        <v>84</v>
      </c>
      <c r="AF1885" s="181">
        <v>104</v>
      </c>
      <c r="AG1885" s="181">
        <v>100</v>
      </c>
      <c r="AH1885" s="181" t="s">
        <v>84</v>
      </c>
      <c r="AI1885" s="181" t="s">
        <v>84</v>
      </c>
      <c r="AJ1885" s="181" t="s">
        <v>84</v>
      </c>
      <c r="AK1885" s="181" t="s">
        <v>84</v>
      </c>
      <c r="AL1885" s="181">
        <v>284</v>
      </c>
    </row>
    <row r="1886" spans="1:38" x14ac:dyDescent="0.25">
      <c r="A1886" s="159" t="s">
        <v>10526</v>
      </c>
      <c r="B1886" s="158">
        <v>0.78779999999999994</v>
      </c>
      <c r="C1886" s="158" t="s">
        <v>84</v>
      </c>
      <c r="D1886" s="158">
        <v>0.81840000000000002</v>
      </c>
      <c r="E1886" s="158">
        <v>0.86760000000000004</v>
      </c>
      <c r="F1886" s="158" t="s">
        <v>84</v>
      </c>
      <c r="G1886" s="158" t="s">
        <v>84</v>
      </c>
      <c r="H1886" s="158" t="s">
        <v>84</v>
      </c>
      <c r="I1886" s="158" t="s">
        <v>84</v>
      </c>
      <c r="J1886" s="158"/>
      <c r="K1886" s="158"/>
      <c r="L1886" s="158"/>
      <c r="M1886" s="158">
        <v>0.73960000000000004</v>
      </c>
      <c r="N1886" s="158">
        <v>0.82809999999999995</v>
      </c>
      <c r="O1886" s="158" t="s">
        <v>84</v>
      </c>
      <c r="P1886" s="158" t="s">
        <v>84</v>
      </c>
      <c r="Q1886" s="158">
        <v>0.72470000000000001</v>
      </c>
      <c r="R1886" s="158">
        <v>0.88280000000000003</v>
      </c>
      <c r="S1886" s="158">
        <v>0.79449999999999998</v>
      </c>
      <c r="T1886" s="158">
        <v>0.91600000000000004</v>
      </c>
      <c r="U1886" s="158" t="s">
        <v>84</v>
      </c>
      <c r="V1886" s="158" t="s">
        <v>84</v>
      </c>
      <c r="W1886" s="158" t="s">
        <v>84</v>
      </c>
      <c r="X1886" s="158" t="s">
        <v>84</v>
      </c>
      <c r="Y1886" s="158" t="s">
        <v>84</v>
      </c>
      <c r="Z1886" s="158" t="s">
        <v>84</v>
      </c>
      <c r="AA1886" s="158" t="s">
        <v>84</v>
      </c>
      <c r="AB1886" s="158" t="s">
        <v>84</v>
      </c>
      <c r="AC1886" s="158"/>
      <c r="AD1886" s="181">
        <v>357</v>
      </c>
      <c r="AE1886" s="181" t="s">
        <v>84</v>
      </c>
      <c r="AF1886" s="181">
        <v>106</v>
      </c>
      <c r="AG1886" s="181">
        <v>139</v>
      </c>
      <c r="AH1886" s="181" t="s">
        <v>84</v>
      </c>
      <c r="AI1886" s="181" t="s">
        <v>84</v>
      </c>
      <c r="AJ1886" s="181" t="s">
        <v>84</v>
      </c>
      <c r="AK1886" s="181" t="s">
        <v>84</v>
      </c>
      <c r="AL1886" s="181">
        <v>362</v>
      </c>
    </row>
    <row r="1887" spans="1:38" x14ac:dyDescent="0.25">
      <c r="A1887" s="159" t="s">
        <v>10527</v>
      </c>
      <c r="B1887" s="158">
        <v>0.79569999999999996</v>
      </c>
      <c r="C1887" s="158" t="s">
        <v>84</v>
      </c>
      <c r="D1887" s="158" t="s">
        <v>84</v>
      </c>
      <c r="E1887" s="158">
        <v>0.83240000000000003</v>
      </c>
      <c r="F1887" s="158" t="s">
        <v>84</v>
      </c>
      <c r="G1887" s="158" t="s">
        <v>84</v>
      </c>
      <c r="H1887" s="158" t="s">
        <v>84</v>
      </c>
      <c r="I1887" s="158" t="s">
        <v>84</v>
      </c>
      <c r="J1887" s="158"/>
      <c r="K1887" s="158"/>
      <c r="L1887" s="158"/>
      <c r="M1887" s="158">
        <v>0.74839999999999995</v>
      </c>
      <c r="N1887" s="158">
        <v>0.83509999999999995</v>
      </c>
      <c r="O1887" s="158" t="s">
        <v>84</v>
      </c>
      <c r="P1887" s="158" t="s">
        <v>84</v>
      </c>
      <c r="Q1887" s="158" t="s">
        <v>84</v>
      </c>
      <c r="R1887" s="158" t="s">
        <v>84</v>
      </c>
      <c r="S1887" s="158">
        <v>0.75880000000000003</v>
      </c>
      <c r="T1887" s="158">
        <v>0.88529999999999998</v>
      </c>
      <c r="U1887" s="158" t="s">
        <v>84</v>
      </c>
      <c r="V1887" s="158" t="s">
        <v>84</v>
      </c>
      <c r="W1887" s="158" t="s">
        <v>84</v>
      </c>
      <c r="X1887" s="158" t="s">
        <v>84</v>
      </c>
      <c r="Y1887" s="158" t="s">
        <v>84</v>
      </c>
      <c r="Z1887" s="158" t="s">
        <v>84</v>
      </c>
      <c r="AA1887" s="158" t="s">
        <v>84</v>
      </c>
      <c r="AB1887" s="158" t="s">
        <v>84</v>
      </c>
      <c r="AC1887" s="158"/>
      <c r="AD1887" s="181">
        <v>366</v>
      </c>
      <c r="AE1887" s="181" t="s">
        <v>84</v>
      </c>
      <c r="AF1887" s="181" t="s">
        <v>84</v>
      </c>
      <c r="AG1887" s="181">
        <v>152</v>
      </c>
      <c r="AH1887" s="181" t="s">
        <v>84</v>
      </c>
      <c r="AI1887" s="181" t="s">
        <v>84</v>
      </c>
      <c r="AJ1887" s="181" t="s">
        <v>84</v>
      </c>
      <c r="AK1887" s="181" t="s">
        <v>84</v>
      </c>
      <c r="AL1887" s="181">
        <v>303</v>
      </c>
    </row>
    <row r="1888" spans="1:38" x14ac:dyDescent="0.25">
      <c r="A1888" s="159" t="s">
        <v>10528</v>
      </c>
      <c r="B1888" s="158">
        <v>0.75900000000000001</v>
      </c>
      <c r="C1888" s="158" t="s">
        <v>84</v>
      </c>
      <c r="D1888" s="158" t="s">
        <v>84</v>
      </c>
      <c r="E1888" s="158" t="s">
        <v>84</v>
      </c>
      <c r="F1888" s="158" t="s">
        <v>84</v>
      </c>
      <c r="G1888" s="158" t="s">
        <v>84</v>
      </c>
      <c r="H1888" s="158" t="s">
        <v>84</v>
      </c>
      <c r="I1888" s="158" t="s">
        <v>84</v>
      </c>
      <c r="J1888" s="158"/>
      <c r="K1888" s="158"/>
      <c r="L1888" s="158"/>
      <c r="M1888" s="158">
        <v>0.70040000000000002</v>
      </c>
      <c r="N1888" s="158">
        <v>0.80769999999999997</v>
      </c>
      <c r="O1888" s="158" t="s">
        <v>84</v>
      </c>
      <c r="P1888" s="158" t="s">
        <v>84</v>
      </c>
      <c r="Q1888" s="158" t="s">
        <v>84</v>
      </c>
      <c r="R1888" s="158" t="s">
        <v>84</v>
      </c>
      <c r="S1888" s="158" t="s">
        <v>84</v>
      </c>
      <c r="T1888" s="158" t="s">
        <v>84</v>
      </c>
      <c r="U1888" s="158" t="s">
        <v>84</v>
      </c>
      <c r="V1888" s="158" t="s">
        <v>84</v>
      </c>
      <c r="W1888" s="158" t="s">
        <v>84</v>
      </c>
      <c r="X1888" s="158" t="s">
        <v>84</v>
      </c>
      <c r="Y1888" s="158" t="s">
        <v>84</v>
      </c>
      <c r="Z1888" s="158" t="s">
        <v>84</v>
      </c>
      <c r="AA1888" s="158" t="s">
        <v>84</v>
      </c>
      <c r="AB1888" s="158" t="s">
        <v>84</v>
      </c>
      <c r="AC1888" s="158"/>
      <c r="AD1888" s="181">
        <v>258</v>
      </c>
      <c r="AE1888" s="181" t="s">
        <v>84</v>
      </c>
      <c r="AF1888" s="181" t="s">
        <v>84</v>
      </c>
      <c r="AG1888" s="181" t="s">
        <v>84</v>
      </c>
      <c r="AH1888" s="181" t="s">
        <v>84</v>
      </c>
      <c r="AI1888" s="181" t="s">
        <v>84</v>
      </c>
      <c r="AJ1888" s="181" t="s">
        <v>84</v>
      </c>
      <c r="AK1888" s="181" t="s">
        <v>84</v>
      </c>
      <c r="AL1888" s="181">
        <v>139</v>
      </c>
    </row>
    <row r="1889" spans="1:38" x14ac:dyDescent="0.25">
      <c r="A1889" s="159" t="s">
        <v>10529</v>
      </c>
      <c r="B1889" s="158">
        <v>0.8256</v>
      </c>
      <c r="C1889" s="158" t="s">
        <v>84</v>
      </c>
      <c r="D1889" s="158">
        <v>0.9103</v>
      </c>
      <c r="E1889" s="158">
        <v>0.86560000000000004</v>
      </c>
      <c r="F1889" s="158" t="s">
        <v>84</v>
      </c>
      <c r="G1889" s="158" t="s">
        <v>84</v>
      </c>
      <c r="H1889" s="158" t="s">
        <v>84</v>
      </c>
      <c r="I1889" s="158" t="s">
        <v>84</v>
      </c>
      <c r="J1889" s="158"/>
      <c r="K1889" s="158"/>
      <c r="L1889" s="158"/>
      <c r="M1889" s="158">
        <v>0.78029999999999999</v>
      </c>
      <c r="N1889" s="158">
        <v>0.86240000000000006</v>
      </c>
      <c r="O1889" s="158" t="s">
        <v>84</v>
      </c>
      <c r="P1889" s="158" t="s">
        <v>84</v>
      </c>
      <c r="Q1889" s="158">
        <v>0.82609999999999995</v>
      </c>
      <c r="R1889" s="158">
        <v>0.95479999999999998</v>
      </c>
      <c r="S1889" s="158">
        <v>0.79339999999999999</v>
      </c>
      <c r="T1889" s="158">
        <v>0.91390000000000005</v>
      </c>
      <c r="U1889" s="158" t="s">
        <v>84</v>
      </c>
      <c r="V1889" s="158" t="s">
        <v>84</v>
      </c>
      <c r="W1889" s="158" t="s">
        <v>84</v>
      </c>
      <c r="X1889" s="158" t="s">
        <v>84</v>
      </c>
      <c r="Y1889" s="158" t="s">
        <v>84</v>
      </c>
      <c r="Z1889" s="158" t="s">
        <v>84</v>
      </c>
      <c r="AA1889" s="158" t="s">
        <v>84</v>
      </c>
      <c r="AB1889" s="158" t="s">
        <v>84</v>
      </c>
      <c r="AC1889" s="158"/>
      <c r="AD1889" s="181">
        <v>365</v>
      </c>
      <c r="AE1889" s="181" t="s">
        <v>84</v>
      </c>
      <c r="AF1889" s="181">
        <v>104</v>
      </c>
      <c r="AG1889" s="181">
        <v>145</v>
      </c>
      <c r="AH1889" s="181" t="s">
        <v>84</v>
      </c>
      <c r="AI1889" s="181" t="s">
        <v>84</v>
      </c>
      <c r="AJ1889" s="181" t="s">
        <v>84</v>
      </c>
      <c r="AK1889" s="181" t="s">
        <v>84</v>
      </c>
      <c r="AL1889" s="181">
        <v>323</v>
      </c>
    </row>
    <row r="1890" spans="1:38" x14ac:dyDescent="0.25">
      <c r="A1890" s="159" t="s">
        <v>10530</v>
      </c>
      <c r="B1890" s="158">
        <v>0.70040000000000002</v>
      </c>
      <c r="C1890" s="158" t="s">
        <v>84</v>
      </c>
      <c r="D1890" s="158">
        <v>0.8256</v>
      </c>
      <c r="E1890" s="158">
        <v>0.75290000000000001</v>
      </c>
      <c r="F1890" s="158" t="s">
        <v>84</v>
      </c>
      <c r="G1890" s="158" t="s">
        <v>84</v>
      </c>
      <c r="H1890" s="158" t="s">
        <v>84</v>
      </c>
      <c r="I1890" s="158" t="s">
        <v>84</v>
      </c>
      <c r="J1890" s="158"/>
      <c r="K1890" s="158"/>
      <c r="L1890" s="158"/>
      <c r="M1890" s="158">
        <v>0.64329999999999998</v>
      </c>
      <c r="N1890" s="158">
        <v>0.75009999999999999</v>
      </c>
      <c r="O1890" s="158" t="s">
        <v>84</v>
      </c>
      <c r="P1890" s="158" t="s">
        <v>84</v>
      </c>
      <c r="Q1890" s="158">
        <v>0.73209999999999997</v>
      </c>
      <c r="R1890" s="158">
        <v>0.88890000000000002</v>
      </c>
      <c r="S1890" s="158">
        <v>0.65159999999999996</v>
      </c>
      <c r="T1890" s="158">
        <v>0.8286</v>
      </c>
      <c r="U1890" s="158" t="s">
        <v>84</v>
      </c>
      <c r="V1890" s="158" t="s">
        <v>84</v>
      </c>
      <c r="W1890" s="158" t="s">
        <v>84</v>
      </c>
      <c r="X1890" s="158" t="s">
        <v>84</v>
      </c>
      <c r="Y1890" s="158" t="s">
        <v>84</v>
      </c>
      <c r="Z1890" s="158" t="s">
        <v>84</v>
      </c>
      <c r="AA1890" s="158" t="s">
        <v>84</v>
      </c>
      <c r="AB1890" s="158" t="s">
        <v>84</v>
      </c>
      <c r="AC1890" s="158"/>
      <c r="AD1890" s="181">
        <v>304</v>
      </c>
      <c r="AE1890" s="181" t="s">
        <v>84</v>
      </c>
      <c r="AF1890" s="181">
        <v>104</v>
      </c>
      <c r="AG1890" s="181">
        <v>100</v>
      </c>
      <c r="AH1890" s="181" t="s">
        <v>84</v>
      </c>
      <c r="AI1890" s="181" t="s">
        <v>84</v>
      </c>
      <c r="AJ1890" s="181" t="s">
        <v>84</v>
      </c>
      <c r="AK1890" s="181" t="s">
        <v>84</v>
      </c>
      <c r="AL1890" s="181">
        <v>284</v>
      </c>
    </row>
    <row r="1891" spans="1:38" x14ac:dyDescent="0.25">
      <c r="A1891" s="159" t="s">
        <v>10531</v>
      </c>
      <c r="B1891" s="158">
        <v>0.72440000000000004</v>
      </c>
      <c r="C1891" s="158" t="s">
        <v>84</v>
      </c>
      <c r="D1891" s="158">
        <v>0.74960000000000004</v>
      </c>
      <c r="E1891" s="158">
        <v>0.80510000000000004</v>
      </c>
      <c r="F1891" s="158" t="s">
        <v>84</v>
      </c>
      <c r="G1891" s="158" t="s">
        <v>84</v>
      </c>
      <c r="H1891" s="158" t="s">
        <v>84</v>
      </c>
      <c r="I1891" s="158" t="s">
        <v>84</v>
      </c>
      <c r="J1891" s="158"/>
      <c r="K1891" s="158"/>
      <c r="L1891" s="158"/>
      <c r="M1891" s="158">
        <v>0.6724</v>
      </c>
      <c r="N1891" s="158">
        <v>0.76949999999999996</v>
      </c>
      <c r="O1891" s="158" t="s">
        <v>84</v>
      </c>
      <c r="P1891" s="158" t="s">
        <v>84</v>
      </c>
      <c r="Q1891" s="158">
        <v>0.64880000000000004</v>
      </c>
      <c r="R1891" s="158">
        <v>0.82530000000000003</v>
      </c>
      <c r="S1891" s="158">
        <v>0.7238</v>
      </c>
      <c r="T1891" s="158">
        <v>0.86470000000000002</v>
      </c>
      <c r="U1891" s="158" t="s">
        <v>84</v>
      </c>
      <c r="V1891" s="158" t="s">
        <v>84</v>
      </c>
      <c r="W1891" s="158" t="s">
        <v>84</v>
      </c>
      <c r="X1891" s="158" t="s">
        <v>84</v>
      </c>
      <c r="Y1891" s="158" t="s">
        <v>84</v>
      </c>
      <c r="Z1891" s="158" t="s">
        <v>84</v>
      </c>
      <c r="AA1891" s="158" t="s">
        <v>84</v>
      </c>
      <c r="AB1891" s="158" t="s">
        <v>84</v>
      </c>
      <c r="AC1891" s="158"/>
      <c r="AD1891" s="181">
        <v>357</v>
      </c>
      <c r="AE1891" s="181" t="s">
        <v>84</v>
      </c>
      <c r="AF1891" s="181">
        <v>106</v>
      </c>
      <c r="AG1891" s="181">
        <v>139</v>
      </c>
      <c r="AH1891" s="181" t="s">
        <v>84</v>
      </c>
      <c r="AI1891" s="181" t="s">
        <v>84</v>
      </c>
      <c r="AJ1891" s="181" t="s">
        <v>84</v>
      </c>
      <c r="AK1891" s="181" t="s">
        <v>84</v>
      </c>
      <c r="AL1891" s="181">
        <v>362</v>
      </c>
    </row>
    <row r="1892" spans="1:38" x14ac:dyDescent="0.25">
      <c r="A1892" s="159" t="s">
        <v>10532</v>
      </c>
      <c r="B1892" s="158">
        <v>0.70840000000000003</v>
      </c>
      <c r="C1892" s="158" t="s">
        <v>84</v>
      </c>
      <c r="D1892" s="158" t="s">
        <v>84</v>
      </c>
      <c r="E1892" s="158">
        <v>0.76329999999999998</v>
      </c>
      <c r="F1892" s="158" t="s">
        <v>84</v>
      </c>
      <c r="G1892" s="158" t="s">
        <v>84</v>
      </c>
      <c r="H1892" s="158" t="s">
        <v>84</v>
      </c>
      <c r="I1892" s="158" t="s">
        <v>84</v>
      </c>
      <c r="J1892" s="158"/>
      <c r="K1892" s="158"/>
      <c r="L1892" s="158"/>
      <c r="M1892" s="158">
        <v>0.65649999999999997</v>
      </c>
      <c r="N1892" s="158">
        <v>0.754</v>
      </c>
      <c r="O1892" s="158" t="s">
        <v>84</v>
      </c>
      <c r="P1892" s="158" t="s">
        <v>84</v>
      </c>
      <c r="Q1892" s="158" t="s">
        <v>84</v>
      </c>
      <c r="R1892" s="158" t="s">
        <v>84</v>
      </c>
      <c r="S1892" s="158">
        <v>0.68320000000000003</v>
      </c>
      <c r="T1892" s="158">
        <v>0.82579999999999998</v>
      </c>
      <c r="U1892" s="158" t="s">
        <v>84</v>
      </c>
      <c r="V1892" s="158" t="s">
        <v>84</v>
      </c>
      <c r="W1892" s="158" t="s">
        <v>84</v>
      </c>
      <c r="X1892" s="158" t="s">
        <v>84</v>
      </c>
      <c r="Y1892" s="158" t="s">
        <v>84</v>
      </c>
      <c r="Z1892" s="158" t="s">
        <v>84</v>
      </c>
      <c r="AA1892" s="158" t="s">
        <v>84</v>
      </c>
      <c r="AB1892" s="158" t="s">
        <v>84</v>
      </c>
      <c r="AC1892" s="158"/>
      <c r="AD1892" s="181">
        <v>366</v>
      </c>
      <c r="AE1892" s="181" t="s">
        <v>84</v>
      </c>
      <c r="AF1892" s="181" t="s">
        <v>84</v>
      </c>
      <c r="AG1892" s="181">
        <v>152</v>
      </c>
      <c r="AH1892" s="181" t="s">
        <v>84</v>
      </c>
      <c r="AI1892" s="181" t="s">
        <v>84</v>
      </c>
      <c r="AJ1892" s="181" t="s">
        <v>84</v>
      </c>
      <c r="AK1892" s="181" t="s">
        <v>84</v>
      </c>
      <c r="AL1892" s="181">
        <v>303</v>
      </c>
    </row>
    <row r="1893" spans="1:38" x14ac:dyDescent="0.25">
      <c r="A1893" s="159" t="s">
        <v>10533</v>
      </c>
      <c r="B1893" s="158">
        <v>0.73029999999999995</v>
      </c>
      <c r="C1893" s="158" t="s">
        <v>84</v>
      </c>
      <c r="D1893" s="158" t="s">
        <v>84</v>
      </c>
      <c r="E1893" s="158" t="s">
        <v>84</v>
      </c>
      <c r="F1893" s="158" t="s">
        <v>84</v>
      </c>
      <c r="G1893" s="158" t="s">
        <v>84</v>
      </c>
      <c r="H1893" s="158" t="s">
        <v>84</v>
      </c>
      <c r="I1893" s="158" t="s">
        <v>84</v>
      </c>
      <c r="J1893" s="158"/>
      <c r="K1893" s="158"/>
      <c r="L1893" s="158"/>
      <c r="M1893" s="158">
        <v>0.66959999999999997</v>
      </c>
      <c r="N1893" s="158">
        <v>0.78159999999999996</v>
      </c>
      <c r="O1893" s="158" t="s">
        <v>84</v>
      </c>
      <c r="P1893" s="158" t="s">
        <v>84</v>
      </c>
      <c r="Q1893" s="158" t="s">
        <v>84</v>
      </c>
      <c r="R1893" s="158" t="s">
        <v>84</v>
      </c>
      <c r="S1893" s="158" t="s">
        <v>84</v>
      </c>
      <c r="T1893" s="158" t="s">
        <v>84</v>
      </c>
      <c r="U1893" s="158" t="s">
        <v>84</v>
      </c>
      <c r="V1893" s="158" t="s">
        <v>84</v>
      </c>
      <c r="W1893" s="158" t="s">
        <v>84</v>
      </c>
      <c r="X1893" s="158" t="s">
        <v>84</v>
      </c>
      <c r="Y1893" s="158" t="s">
        <v>84</v>
      </c>
      <c r="Z1893" s="158" t="s">
        <v>84</v>
      </c>
      <c r="AA1893" s="158" t="s">
        <v>84</v>
      </c>
      <c r="AB1893" s="158" t="s">
        <v>84</v>
      </c>
      <c r="AC1893" s="158"/>
      <c r="AD1893" s="181">
        <v>258</v>
      </c>
      <c r="AE1893" s="181" t="s">
        <v>84</v>
      </c>
      <c r="AF1893" s="181" t="s">
        <v>84</v>
      </c>
      <c r="AG1893" s="181" t="s">
        <v>84</v>
      </c>
      <c r="AH1893" s="181" t="s">
        <v>84</v>
      </c>
      <c r="AI1893" s="181" t="s">
        <v>84</v>
      </c>
      <c r="AJ1893" s="181" t="s">
        <v>84</v>
      </c>
      <c r="AK1893" s="181" t="s">
        <v>84</v>
      </c>
      <c r="AL1893" s="181">
        <v>139</v>
      </c>
    </row>
    <row r="1894" spans="1:38" x14ac:dyDescent="0.25">
      <c r="A1894" s="159" t="s">
        <v>10534</v>
      </c>
      <c r="B1894" s="158">
        <v>0.7833</v>
      </c>
      <c r="C1894" s="158" t="s">
        <v>84</v>
      </c>
      <c r="D1894" s="158">
        <v>0.88680000000000003</v>
      </c>
      <c r="E1894" s="158">
        <v>0.80740000000000001</v>
      </c>
      <c r="F1894" s="158" t="s">
        <v>84</v>
      </c>
      <c r="G1894" s="158" t="s">
        <v>84</v>
      </c>
      <c r="H1894" s="158" t="s">
        <v>84</v>
      </c>
      <c r="I1894" s="158" t="s">
        <v>84</v>
      </c>
      <c r="J1894" s="158"/>
      <c r="K1894" s="158"/>
      <c r="L1894" s="158"/>
      <c r="M1894" s="158">
        <v>0.73440000000000005</v>
      </c>
      <c r="N1894" s="158">
        <v>0.82420000000000004</v>
      </c>
      <c r="O1894" s="158" t="s">
        <v>84</v>
      </c>
      <c r="P1894" s="158" t="s">
        <v>84</v>
      </c>
      <c r="Q1894" s="158">
        <v>0.79520000000000002</v>
      </c>
      <c r="R1894" s="158">
        <v>0.93899999999999995</v>
      </c>
      <c r="S1894" s="158">
        <v>0.72819999999999996</v>
      </c>
      <c r="T1894" s="158">
        <v>0.86560000000000004</v>
      </c>
      <c r="U1894" s="158" t="s">
        <v>84</v>
      </c>
      <c r="V1894" s="158" t="s">
        <v>84</v>
      </c>
      <c r="W1894" s="158" t="s">
        <v>84</v>
      </c>
      <c r="X1894" s="158" t="s">
        <v>84</v>
      </c>
      <c r="Y1894" s="158" t="s">
        <v>84</v>
      </c>
      <c r="Z1894" s="158" t="s">
        <v>84</v>
      </c>
      <c r="AA1894" s="158" t="s">
        <v>84</v>
      </c>
      <c r="AB1894" s="158" t="s">
        <v>84</v>
      </c>
      <c r="AC1894" s="158"/>
      <c r="AD1894" s="181">
        <v>365</v>
      </c>
      <c r="AE1894" s="181" t="s">
        <v>84</v>
      </c>
      <c r="AF1894" s="181">
        <v>104</v>
      </c>
      <c r="AG1894" s="181">
        <v>145</v>
      </c>
      <c r="AH1894" s="181" t="s">
        <v>84</v>
      </c>
      <c r="AI1894" s="181" t="s">
        <v>84</v>
      </c>
      <c r="AJ1894" s="181" t="s">
        <v>84</v>
      </c>
      <c r="AK1894" s="181" t="s">
        <v>84</v>
      </c>
      <c r="AL1894" s="181">
        <v>323</v>
      </c>
    </row>
    <row r="1895" spans="1:38" x14ac:dyDescent="0.25">
      <c r="A1895" s="159" t="s">
        <v>10535</v>
      </c>
      <c r="B1895" s="158">
        <v>0.82640000000000002</v>
      </c>
      <c r="C1895" s="158" t="s">
        <v>84</v>
      </c>
      <c r="D1895" s="158">
        <v>0.80900000000000005</v>
      </c>
      <c r="E1895" s="158">
        <v>0.89690000000000003</v>
      </c>
      <c r="F1895" s="158">
        <v>0.84909999999999997</v>
      </c>
      <c r="G1895" s="158" t="s">
        <v>84</v>
      </c>
      <c r="H1895" s="158" t="s">
        <v>84</v>
      </c>
      <c r="I1895" s="158" t="s">
        <v>84</v>
      </c>
      <c r="J1895" s="158"/>
      <c r="K1895" s="158"/>
      <c r="L1895" s="158"/>
      <c r="M1895" s="158">
        <v>0.80430000000000001</v>
      </c>
      <c r="N1895" s="158">
        <v>0.84619999999999995</v>
      </c>
      <c r="O1895" s="158" t="s">
        <v>84</v>
      </c>
      <c r="P1895" s="158" t="s">
        <v>84</v>
      </c>
      <c r="Q1895" s="158">
        <v>0.76919999999999999</v>
      </c>
      <c r="R1895" s="158">
        <v>0.84260000000000002</v>
      </c>
      <c r="S1895" s="158">
        <v>0.86580000000000001</v>
      </c>
      <c r="T1895" s="158">
        <v>0.92110000000000003</v>
      </c>
      <c r="U1895" s="158">
        <v>0.77980000000000005</v>
      </c>
      <c r="V1895" s="158">
        <v>0.89800000000000002</v>
      </c>
      <c r="W1895" s="158" t="s">
        <v>84</v>
      </c>
      <c r="X1895" s="158" t="s">
        <v>84</v>
      </c>
      <c r="Y1895" s="158" t="s">
        <v>84</v>
      </c>
      <c r="Z1895" s="158" t="s">
        <v>84</v>
      </c>
      <c r="AA1895" s="158" t="s">
        <v>84</v>
      </c>
      <c r="AB1895" s="158" t="s">
        <v>84</v>
      </c>
      <c r="AC1895" s="158"/>
      <c r="AD1895" s="181">
        <v>1590</v>
      </c>
      <c r="AE1895" s="181" t="s">
        <v>84</v>
      </c>
      <c r="AF1895" s="181">
        <v>558</v>
      </c>
      <c r="AG1895" s="181">
        <v>668</v>
      </c>
      <c r="AH1895" s="181">
        <v>179</v>
      </c>
      <c r="AI1895" s="181" t="s">
        <v>84</v>
      </c>
      <c r="AJ1895" s="181" t="s">
        <v>84</v>
      </c>
      <c r="AK1895" s="181" t="s">
        <v>84</v>
      </c>
      <c r="AL1895" s="181">
        <v>979</v>
      </c>
    </row>
    <row r="1896" spans="1:38" x14ac:dyDescent="0.25">
      <c r="A1896" s="159" t="s">
        <v>10536</v>
      </c>
      <c r="B1896" s="158">
        <v>0.81759999999999999</v>
      </c>
      <c r="C1896" s="158" t="s">
        <v>84</v>
      </c>
      <c r="D1896" s="158">
        <v>0.81889999999999996</v>
      </c>
      <c r="E1896" s="158">
        <v>0.89059999999999995</v>
      </c>
      <c r="F1896" s="158">
        <v>0.91020000000000001</v>
      </c>
      <c r="G1896" s="158" t="s">
        <v>84</v>
      </c>
      <c r="H1896" s="158">
        <v>0.32800000000000001</v>
      </c>
      <c r="I1896" s="158" t="s">
        <v>84</v>
      </c>
      <c r="J1896" s="158"/>
      <c r="K1896" s="158"/>
      <c r="L1896" s="158"/>
      <c r="M1896" s="158">
        <v>0.79569999999999996</v>
      </c>
      <c r="N1896" s="158">
        <v>0.83740000000000003</v>
      </c>
      <c r="O1896" s="158" t="s">
        <v>84</v>
      </c>
      <c r="P1896" s="158" t="s">
        <v>84</v>
      </c>
      <c r="Q1896" s="158">
        <v>0.78139999999999998</v>
      </c>
      <c r="R1896" s="158">
        <v>0.85050000000000003</v>
      </c>
      <c r="S1896" s="158">
        <v>0.85919999999999996</v>
      </c>
      <c r="T1896" s="158">
        <v>0.9153</v>
      </c>
      <c r="U1896" s="158">
        <v>0.84689999999999999</v>
      </c>
      <c r="V1896" s="158">
        <v>0.94810000000000005</v>
      </c>
      <c r="W1896" s="158" t="s">
        <v>84</v>
      </c>
      <c r="X1896" s="158" t="s">
        <v>84</v>
      </c>
      <c r="Y1896" s="158">
        <v>0.24490000000000001</v>
      </c>
      <c r="Z1896" s="158">
        <v>0.41339999999999999</v>
      </c>
      <c r="AA1896" s="158" t="s">
        <v>84</v>
      </c>
      <c r="AB1896" s="158" t="s">
        <v>84</v>
      </c>
      <c r="AC1896" s="158"/>
      <c r="AD1896" s="181">
        <v>1637</v>
      </c>
      <c r="AE1896" s="181" t="s">
        <v>84</v>
      </c>
      <c r="AF1896" s="181">
        <v>609</v>
      </c>
      <c r="AG1896" s="181">
        <v>663</v>
      </c>
      <c r="AH1896" s="181">
        <v>176</v>
      </c>
      <c r="AI1896" s="181" t="s">
        <v>84</v>
      </c>
      <c r="AJ1896" s="181">
        <v>128</v>
      </c>
      <c r="AK1896" s="181" t="s">
        <v>84</v>
      </c>
      <c r="AL1896" s="181">
        <v>1167</v>
      </c>
    </row>
    <row r="1897" spans="1:38" x14ac:dyDescent="0.25">
      <c r="A1897" s="159" t="s">
        <v>10537</v>
      </c>
      <c r="B1897" s="158">
        <v>0.81589999999999996</v>
      </c>
      <c r="C1897" s="158" t="s">
        <v>84</v>
      </c>
      <c r="D1897" s="158">
        <v>0.79849999999999999</v>
      </c>
      <c r="E1897" s="158">
        <v>0.8982</v>
      </c>
      <c r="F1897" s="158">
        <v>0.8448</v>
      </c>
      <c r="G1897" s="158" t="s">
        <v>84</v>
      </c>
      <c r="H1897" s="158">
        <v>0.44629999999999997</v>
      </c>
      <c r="I1897" s="158" t="s">
        <v>84</v>
      </c>
      <c r="J1897" s="158"/>
      <c r="K1897" s="158"/>
      <c r="L1897" s="158"/>
      <c r="M1897" s="158">
        <v>0.79430000000000001</v>
      </c>
      <c r="N1897" s="158">
        <v>0.83550000000000002</v>
      </c>
      <c r="O1897" s="158" t="s">
        <v>84</v>
      </c>
      <c r="P1897" s="158" t="s">
        <v>84</v>
      </c>
      <c r="Q1897" s="158">
        <v>0.76070000000000004</v>
      </c>
      <c r="R1897" s="158">
        <v>0.83109999999999995</v>
      </c>
      <c r="S1897" s="158">
        <v>0.86770000000000003</v>
      </c>
      <c r="T1897" s="158">
        <v>0.92200000000000004</v>
      </c>
      <c r="U1897" s="158">
        <v>0.77980000000000005</v>
      </c>
      <c r="V1897" s="158">
        <v>0.89200000000000002</v>
      </c>
      <c r="W1897" s="158" t="s">
        <v>84</v>
      </c>
      <c r="X1897" s="158" t="s">
        <v>84</v>
      </c>
      <c r="Y1897" s="158">
        <v>0.35630000000000001</v>
      </c>
      <c r="Z1897" s="158">
        <v>0.5323</v>
      </c>
      <c r="AA1897" s="158" t="s">
        <v>84</v>
      </c>
      <c r="AB1897" s="158" t="s">
        <v>84</v>
      </c>
      <c r="AC1897" s="158"/>
      <c r="AD1897" s="181">
        <v>1695</v>
      </c>
      <c r="AE1897" s="181" t="s">
        <v>84</v>
      </c>
      <c r="AF1897" s="181">
        <v>630</v>
      </c>
      <c r="AG1897" s="181">
        <v>671</v>
      </c>
      <c r="AH1897" s="181">
        <v>205</v>
      </c>
      <c r="AI1897" s="181" t="s">
        <v>84</v>
      </c>
      <c r="AJ1897" s="181">
        <v>131</v>
      </c>
      <c r="AK1897" s="181" t="s">
        <v>84</v>
      </c>
      <c r="AL1897" s="181">
        <v>1155</v>
      </c>
    </row>
    <row r="1898" spans="1:38" x14ac:dyDescent="0.25">
      <c r="A1898" s="159" t="s">
        <v>10538</v>
      </c>
      <c r="B1898" s="158">
        <v>0.85560000000000003</v>
      </c>
      <c r="C1898" s="158" t="s">
        <v>84</v>
      </c>
      <c r="D1898" s="158">
        <v>0.82740000000000002</v>
      </c>
      <c r="E1898" s="158">
        <v>0.91500000000000004</v>
      </c>
      <c r="F1898" s="158">
        <v>0.88639999999999997</v>
      </c>
      <c r="G1898" s="158" t="s">
        <v>84</v>
      </c>
      <c r="H1898" s="158" t="s">
        <v>84</v>
      </c>
      <c r="I1898" s="158" t="s">
        <v>84</v>
      </c>
      <c r="J1898" s="158"/>
      <c r="K1898" s="158"/>
      <c r="L1898" s="158"/>
      <c r="M1898" s="158">
        <v>0.83250000000000002</v>
      </c>
      <c r="N1898" s="158">
        <v>0.87580000000000002</v>
      </c>
      <c r="O1898" s="158" t="s">
        <v>84</v>
      </c>
      <c r="P1898" s="158" t="s">
        <v>84</v>
      </c>
      <c r="Q1898" s="158">
        <v>0.78259999999999996</v>
      </c>
      <c r="R1898" s="158">
        <v>0.86380000000000001</v>
      </c>
      <c r="S1898" s="158">
        <v>0.88290000000000002</v>
      </c>
      <c r="T1898" s="158">
        <v>0.9385</v>
      </c>
      <c r="U1898" s="158">
        <v>0.81559999999999999</v>
      </c>
      <c r="V1898" s="158">
        <v>0.93120000000000003</v>
      </c>
      <c r="W1898" s="158" t="s">
        <v>84</v>
      </c>
      <c r="X1898" s="158" t="s">
        <v>84</v>
      </c>
      <c r="Y1898" s="158" t="s">
        <v>84</v>
      </c>
      <c r="Z1898" s="158" t="s">
        <v>84</v>
      </c>
      <c r="AA1898" s="158" t="s">
        <v>84</v>
      </c>
      <c r="AB1898" s="158" t="s">
        <v>84</v>
      </c>
      <c r="AC1898" s="158"/>
      <c r="AD1898" s="181">
        <v>1251</v>
      </c>
      <c r="AE1898" s="181" t="s">
        <v>84</v>
      </c>
      <c r="AF1898" s="181">
        <v>416</v>
      </c>
      <c r="AG1898" s="181">
        <v>526</v>
      </c>
      <c r="AH1898" s="181">
        <v>150</v>
      </c>
      <c r="AI1898" s="181" t="s">
        <v>84</v>
      </c>
      <c r="AJ1898" s="181" t="s">
        <v>84</v>
      </c>
      <c r="AK1898" s="181" t="s">
        <v>84</v>
      </c>
      <c r="AL1898" s="181">
        <v>686</v>
      </c>
    </row>
    <row r="1899" spans="1:38" x14ac:dyDescent="0.25">
      <c r="A1899" s="159" t="s">
        <v>10539</v>
      </c>
      <c r="B1899" s="158">
        <v>0.83330000000000004</v>
      </c>
      <c r="C1899" s="158" t="s">
        <v>84</v>
      </c>
      <c r="D1899" s="158">
        <v>0.84419999999999995</v>
      </c>
      <c r="E1899" s="158">
        <v>0.88560000000000005</v>
      </c>
      <c r="F1899" s="158">
        <v>0.89710000000000001</v>
      </c>
      <c r="G1899" s="158" t="s">
        <v>84</v>
      </c>
      <c r="H1899" s="158">
        <v>0.45660000000000001</v>
      </c>
      <c r="I1899" s="158" t="s">
        <v>84</v>
      </c>
      <c r="J1899" s="158"/>
      <c r="K1899" s="158"/>
      <c r="L1899" s="158"/>
      <c r="M1899" s="158">
        <v>0.81200000000000006</v>
      </c>
      <c r="N1899" s="158">
        <v>0.85229999999999995</v>
      </c>
      <c r="O1899" s="158" t="s">
        <v>84</v>
      </c>
      <c r="P1899" s="158" t="s">
        <v>84</v>
      </c>
      <c r="Q1899" s="158">
        <v>0.80779999999999996</v>
      </c>
      <c r="R1899" s="158">
        <v>0.87419999999999998</v>
      </c>
      <c r="S1899" s="158">
        <v>0.85350000000000004</v>
      </c>
      <c r="T1899" s="158">
        <v>0.91110000000000002</v>
      </c>
      <c r="U1899" s="158">
        <v>0.83930000000000005</v>
      </c>
      <c r="V1899" s="158">
        <v>0.93489999999999995</v>
      </c>
      <c r="W1899" s="158" t="s">
        <v>84</v>
      </c>
      <c r="X1899" s="158" t="s">
        <v>84</v>
      </c>
      <c r="Y1899" s="158">
        <v>0.37269999999999998</v>
      </c>
      <c r="Z1899" s="158">
        <v>0.53639999999999999</v>
      </c>
      <c r="AA1899" s="158" t="s">
        <v>84</v>
      </c>
      <c r="AB1899" s="158" t="s">
        <v>84</v>
      </c>
      <c r="AC1899" s="158"/>
      <c r="AD1899" s="181">
        <v>1641</v>
      </c>
      <c r="AE1899" s="181" t="s">
        <v>84</v>
      </c>
      <c r="AF1899" s="181">
        <v>596</v>
      </c>
      <c r="AG1899" s="181">
        <v>634</v>
      </c>
      <c r="AH1899" s="181">
        <v>215</v>
      </c>
      <c r="AI1899" s="181" t="s">
        <v>84</v>
      </c>
      <c r="AJ1899" s="181">
        <v>153</v>
      </c>
      <c r="AK1899" s="181" t="s">
        <v>84</v>
      </c>
      <c r="AL1899" s="181">
        <v>1092</v>
      </c>
    </row>
    <row r="1900" spans="1:38" x14ac:dyDescent="0.25">
      <c r="A1900" s="159" t="s">
        <v>10540</v>
      </c>
      <c r="B1900" s="158">
        <v>0.98019999999999996</v>
      </c>
      <c r="C1900" s="158" t="s">
        <v>84</v>
      </c>
      <c r="D1900" s="158">
        <v>1.0019</v>
      </c>
      <c r="E1900" s="158">
        <v>0.99119999999999997</v>
      </c>
      <c r="F1900" s="158">
        <v>0.98029999999999995</v>
      </c>
      <c r="G1900" s="158" t="s">
        <v>84</v>
      </c>
      <c r="H1900" s="158" t="s">
        <v>84</v>
      </c>
      <c r="I1900" s="158" t="s">
        <v>84</v>
      </c>
      <c r="J1900" s="158"/>
      <c r="K1900" s="158"/>
      <c r="L1900" s="158"/>
      <c r="M1900" s="158">
        <v>0.97109999999999996</v>
      </c>
      <c r="N1900" s="158">
        <v>0.98640000000000005</v>
      </c>
      <c r="O1900" s="158" t="s">
        <v>84</v>
      </c>
      <c r="P1900" s="158" t="s">
        <v>84</v>
      </c>
      <c r="Q1900" s="158">
        <v>1.0019</v>
      </c>
      <c r="R1900" s="158">
        <v>1.0019</v>
      </c>
      <c r="S1900" s="158">
        <v>0.97750000000000004</v>
      </c>
      <c r="T1900" s="158">
        <v>0.99660000000000004</v>
      </c>
      <c r="U1900" s="158">
        <v>0.94130000000000003</v>
      </c>
      <c r="V1900" s="158">
        <v>0.99350000000000005</v>
      </c>
      <c r="W1900" s="158" t="s">
        <v>84</v>
      </c>
      <c r="X1900" s="158" t="s">
        <v>84</v>
      </c>
      <c r="Y1900" s="158" t="s">
        <v>84</v>
      </c>
      <c r="Z1900" s="158" t="s">
        <v>84</v>
      </c>
      <c r="AA1900" s="158" t="s">
        <v>84</v>
      </c>
      <c r="AB1900" s="158" t="s">
        <v>84</v>
      </c>
      <c r="AC1900" s="158"/>
      <c r="AD1900" s="181">
        <v>1590</v>
      </c>
      <c r="AE1900" s="181" t="s">
        <v>84</v>
      </c>
      <c r="AF1900" s="181">
        <v>558</v>
      </c>
      <c r="AG1900" s="181">
        <v>668</v>
      </c>
      <c r="AH1900" s="181">
        <v>179</v>
      </c>
      <c r="AI1900" s="181" t="s">
        <v>84</v>
      </c>
      <c r="AJ1900" s="181" t="s">
        <v>84</v>
      </c>
      <c r="AK1900" s="181" t="s">
        <v>84</v>
      </c>
      <c r="AL1900" s="181">
        <v>979</v>
      </c>
    </row>
    <row r="1901" spans="1:38" x14ac:dyDescent="0.25">
      <c r="A1901" s="159" t="s">
        <v>10541</v>
      </c>
      <c r="B1901" s="158">
        <v>0.97219999999999995</v>
      </c>
      <c r="C1901" s="158" t="s">
        <v>84</v>
      </c>
      <c r="D1901" s="158">
        <v>0.99550000000000005</v>
      </c>
      <c r="E1901" s="158">
        <v>0.99099999999999999</v>
      </c>
      <c r="F1901" s="158">
        <v>0.9738</v>
      </c>
      <c r="G1901" s="158" t="s">
        <v>84</v>
      </c>
      <c r="H1901" s="158">
        <v>0.76980000000000004</v>
      </c>
      <c r="I1901" s="158" t="s">
        <v>84</v>
      </c>
      <c r="J1901" s="158"/>
      <c r="K1901" s="158"/>
      <c r="L1901" s="158"/>
      <c r="M1901" s="158">
        <v>0.96230000000000004</v>
      </c>
      <c r="N1901" s="158">
        <v>0.97950000000000004</v>
      </c>
      <c r="O1901" s="158" t="s">
        <v>84</v>
      </c>
      <c r="P1901" s="158" t="s">
        <v>84</v>
      </c>
      <c r="Q1901" s="158">
        <v>0.97770000000000001</v>
      </c>
      <c r="R1901" s="158">
        <v>0.99909999999999999</v>
      </c>
      <c r="S1901" s="158">
        <v>0.97719999999999996</v>
      </c>
      <c r="T1901" s="158">
        <v>0.99650000000000005</v>
      </c>
      <c r="U1901" s="158">
        <v>0.93340000000000001</v>
      </c>
      <c r="V1901" s="158">
        <v>0.9899</v>
      </c>
      <c r="W1901" s="158" t="s">
        <v>84</v>
      </c>
      <c r="X1901" s="158" t="s">
        <v>84</v>
      </c>
      <c r="Y1901" s="158">
        <v>0.68640000000000001</v>
      </c>
      <c r="Z1901" s="158">
        <v>0.8337</v>
      </c>
      <c r="AA1901" s="158" t="s">
        <v>84</v>
      </c>
      <c r="AB1901" s="158" t="s">
        <v>84</v>
      </c>
      <c r="AC1901" s="158"/>
      <c r="AD1901" s="181">
        <v>1637</v>
      </c>
      <c r="AE1901" s="181" t="s">
        <v>84</v>
      </c>
      <c r="AF1901" s="181">
        <v>609</v>
      </c>
      <c r="AG1901" s="181">
        <v>663</v>
      </c>
      <c r="AH1901" s="181">
        <v>176</v>
      </c>
      <c r="AI1901" s="181" t="s">
        <v>84</v>
      </c>
      <c r="AJ1901" s="181">
        <v>128</v>
      </c>
      <c r="AK1901" s="181" t="s">
        <v>84</v>
      </c>
      <c r="AL1901" s="181">
        <v>1167</v>
      </c>
    </row>
    <row r="1902" spans="1:38" x14ac:dyDescent="0.25">
      <c r="A1902" s="159" t="s">
        <v>10542</v>
      </c>
      <c r="B1902" s="158">
        <v>0.97209999999999996</v>
      </c>
      <c r="C1902" s="158" t="s">
        <v>84</v>
      </c>
      <c r="D1902" s="158">
        <v>0.99609999999999999</v>
      </c>
      <c r="E1902" s="158">
        <v>0.98360000000000003</v>
      </c>
      <c r="F1902" s="158">
        <v>0.95399999999999996</v>
      </c>
      <c r="G1902" s="158" t="s">
        <v>84</v>
      </c>
      <c r="H1902" s="158">
        <v>0.83579999999999999</v>
      </c>
      <c r="I1902" s="158" t="s">
        <v>84</v>
      </c>
      <c r="J1902" s="158"/>
      <c r="K1902" s="158"/>
      <c r="L1902" s="158"/>
      <c r="M1902" s="158">
        <v>0.96240000000000003</v>
      </c>
      <c r="N1902" s="158">
        <v>0.97929999999999995</v>
      </c>
      <c r="O1902" s="158" t="s">
        <v>84</v>
      </c>
      <c r="P1902" s="158" t="s">
        <v>84</v>
      </c>
      <c r="Q1902" s="158">
        <v>0.97689999999999999</v>
      </c>
      <c r="R1902" s="158">
        <v>0.99929999999999997</v>
      </c>
      <c r="S1902" s="158">
        <v>0.96899999999999997</v>
      </c>
      <c r="T1902" s="158">
        <v>0.99139999999999995</v>
      </c>
      <c r="U1902" s="158">
        <v>0.91300000000000003</v>
      </c>
      <c r="V1902" s="158">
        <v>0.97599999999999998</v>
      </c>
      <c r="W1902" s="158" t="s">
        <v>84</v>
      </c>
      <c r="X1902" s="158" t="s">
        <v>84</v>
      </c>
      <c r="Y1902" s="158">
        <v>0.75939999999999996</v>
      </c>
      <c r="Z1902" s="158">
        <v>0.88970000000000005</v>
      </c>
      <c r="AA1902" s="158" t="s">
        <v>84</v>
      </c>
      <c r="AB1902" s="158" t="s">
        <v>84</v>
      </c>
      <c r="AC1902" s="158"/>
      <c r="AD1902" s="181">
        <v>1695</v>
      </c>
      <c r="AE1902" s="181" t="s">
        <v>84</v>
      </c>
      <c r="AF1902" s="181">
        <v>630</v>
      </c>
      <c r="AG1902" s="181">
        <v>671</v>
      </c>
      <c r="AH1902" s="181">
        <v>205</v>
      </c>
      <c r="AI1902" s="181" t="s">
        <v>84</v>
      </c>
      <c r="AJ1902" s="181">
        <v>131</v>
      </c>
      <c r="AK1902" s="181" t="s">
        <v>84</v>
      </c>
      <c r="AL1902" s="181">
        <v>1155</v>
      </c>
    </row>
    <row r="1903" spans="1:38" x14ac:dyDescent="0.25">
      <c r="A1903" s="159" t="s">
        <v>10543</v>
      </c>
      <c r="B1903" s="158">
        <v>0.97929999999999995</v>
      </c>
      <c r="C1903" s="158" t="s">
        <v>84</v>
      </c>
      <c r="D1903" s="158">
        <v>0.99580000000000002</v>
      </c>
      <c r="E1903" s="158">
        <v>0.99060000000000004</v>
      </c>
      <c r="F1903" s="158">
        <v>0.9819</v>
      </c>
      <c r="G1903" s="158" t="s">
        <v>84</v>
      </c>
      <c r="H1903" s="158" t="s">
        <v>84</v>
      </c>
      <c r="I1903" s="158" t="s">
        <v>84</v>
      </c>
      <c r="J1903" s="158"/>
      <c r="K1903" s="158"/>
      <c r="L1903" s="158"/>
      <c r="M1903" s="158">
        <v>0.96899999999999997</v>
      </c>
      <c r="N1903" s="158">
        <v>0.98619999999999997</v>
      </c>
      <c r="O1903" s="158" t="s">
        <v>84</v>
      </c>
      <c r="P1903" s="158" t="s">
        <v>84</v>
      </c>
      <c r="Q1903" s="158">
        <v>0.97070000000000001</v>
      </c>
      <c r="R1903" s="158">
        <v>0.99939999999999996</v>
      </c>
      <c r="S1903" s="158">
        <v>0.97529999999999994</v>
      </c>
      <c r="T1903" s="158">
        <v>0.99650000000000005</v>
      </c>
      <c r="U1903" s="158">
        <v>0.93789999999999996</v>
      </c>
      <c r="V1903" s="158">
        <v>0.99480000000000002</v>
      </c>
      <c r="W1903" s="158" t="s">
        <v>84</v>
      </c>
      <c r="X1903" s="158" t="s">
        <v>84</v>
      </c>
      <c r="Y1903" s="158" t="s">
        <v>84</v>
      </c>
      <c r="Z1903" s="158" t="s">
        <v>84</v>
      </c>
      <c r="AA1903" s="158" t="s">
        <v>84</v>
      </c>
      <c r="AB1903" s="158" t="s">
        <v>84</v>
      </c>
      <c r="AC1903" s="158"/>
      <c r="AD1903" s="181">
        <v>1251</v>
      </c>
      <c r="AE1903" s="181" t="s">
        <v>84</v>
      </c>
      <c r="AF1903" s="181">
        <v>416</v>
      </c>
      <c r="AG1903" s="181">
        <v>526</v>
      </c>
      <c r="AH1903" s="181">
        <v>150</v>
      </c>
      <c r="AI1903" s="181" t="s">
        <v>84</v>
      </c>
      <c r="AJ1903" s="181" t="s">
        <v>84</v>
      </c>
      <c r="AK1903" s="181" t="s">
        <v>84</v>
      </c>
      <c r="AL1903" s="181">
        <v>686</v>
      </c>
    </row>
    <row r="1904" spans="1:38" x14ac:dyDescent="0.25">
      <c r="A1904" s="159" t="s">
        <v>10544</v>
      </c>
      <c r="B1904" s="158">
        <v>0.97929999999999995</v>
      </c>
      <c r="C1904" s="158" t="s">
        <v>84</v>
      </c>
      <c r="D1904" s="158">
        <v>0.99680000000000002</v>
      </c>
      <c r="E1904" s="158">
        <v>0.98550000000000004</v>
      </c>
      <c r="F1904" s="158">
        <v>1.0024</v>
      </c>
      <c r="G1904" s="158" t="s">
        <v>84</v>
      </c>
      <c r="H1904" s="158">
        <v>0.85340000000000005</v>
      </c>
      <c r="I1904" s="158" t="s">
        <v>84</v>
      </c>
      <c r="J1904" s="158"/>
      <c r="K1904" s="158"/>
      <c r="L1904" s="158"/>
      <c r="M1904" s="158">
        <v>0.97040000000000004</v>
      </c>
      <c r="N1904" s="158">
        <v>0.98560000000000003</v>
      </c>
      <c r="O1904" s="158" t="s">
        <v>84</v>
      </c>
      <c r="P1904" s="158" t="s">
        <v>84</v>
      </c>
      <c r="Q1904" s="158">
        <v>0.97540000000000004</v>
      </c>
      <c r="R1904" s="158">
        <v>0.99960000000000004</v>
      </c>
      <c r="S1904" s="158">
        <v>0.9708</v>
      </c>
      <c r="T1904" s="158">
        <v>0.9929</v>
      </c>
      <c r="U1904" s="158">
        <v>1.0024</v>
      </c>
      <c r="V1904" s="158">
        <v>1.0024</v>
      </c>
      <c r="W1904" s="158" t="s">
        <v>84</v>
      </c>
      <c r="X1904" s="158" t="s">
        <v>84</v>
      </c>
      <c r="Y1904" s="158">
        <v>0.78569999999999995</v>
      </c>
      <c r="Z1904" s="158">
        <v>0.90100000000000002</v>
      </c>
      <c r="AA1904" s="158" t="s">
        <v>84</v>
      </c>
      <c r="AB1904" s="158" t="s">
        <v>84</v>
      </c>
      <c r="AC1904" s="158"/>
      <c r="AD1904" s="181">
        <v>1641</v>
      </c>
      <c r="AE1904" s="181" t="s">
        <v>84</v>
      </c>
      <c r="AF1904" s="181">
        <v>596</v>
      </c>
      <c r="AG1904" s="181">
        <v>634</v>
      </c>
      <c r="AH1904" s="181">
        <v>215</v>
      </c>
      <c r="AI1904" s="181" t="s">
        <v>84</v>
      </c>
      <c r="AJ1904" s="181">
        <v>153</v>
      </c>
      <c r="AK1904" s="181" t="s">
        <v>84</v>
      </c>
      <c r="AL1904" s="181">
        <v>1092</v>
      </c>
    </row>
    <row r="1905" spans="1:38" x14ac:dyDescent="0.25">
      <c r="A1905" s="159" t="s">
        <v>10545</v>
      </c>
      <c r="B1905" s="158">
        <v>0.74119999999999997</v>
      </c>
      <c r="C1905" s="158" t="s">
        <v>84</v>
      </c>
      <c r="D1905" s="158">
        <v>0.70340000000000003</v>
      </c>
      <c r="E1905" s="158">
        <v>0.8286</v>
      </c>
      <c r="F1905" s="158">
        <v>0.78049999999999997</v>
      </c>
      <c r="G1905" s="158" t="s">
        <v>84</v>
      </c>
      <c r="H1905" s="158" t="s">
        <v>84</v>
      </c>
      <c r="I1905" s="158" t="s">
        <v>84</v>
      </c>
      <c r="J1905" s="158"/>
      <c r="K1905" s="158"/>
      <c r="L1905" s="158"/>
      <c r="M1905" s="158">
        <v>0.71460000000000001</v>
      </c>
      <c r="N1905" s="158">
        <v>0.76570000000000005</v>
      </c>
      <c r="O1905" s="158" t="s">
        <v>84</v>
      </c>
      <c r="P1905" s="158" t="s">
        <v>84</v>
      </c>
      <c r="Q1905" s="158">
        <v>0.65620000000000001</v>
      </c>
      <c r="R1905" s="158">
        <v>0.74529999999999996</v>
      </c>
      <c r="S1905" s="158">
        <v>0.78890000000000005</v>
      </c>
      <c r="T1905" s="158">
        <v>0.86150000000000004</v>
      </c>
      <c r="U1905" s="158">
        <v>0.7</v>
      </c>
      <c r="V1905" s="158">
        <v>0.84179999999999999</v>
      </c>
      <c r="W1905" s="158" t="s">
        <v>84</v>
      </c>
      <c r="X1905" s="158" t="s">
        <v>84</v>
      </c>
      <c r="Y1905" s="158" t="s">
        <v>84</v>
      </c>
      <c r="Z1905" s="158" t="s">
        <v>84</v>
      </c>
      <c r="AA1905" s="158" t="s">
        <v>84</v>
      </c>
      <c r="AB1905" s="158" t="s">
        <v>84</v>
      </c>
      <c r="AC1905" s="158"/>
      <c r="AD1905" s="181">
        <v>1590</v>
      </c>
      <c r="AE1905" s="181" t="s">
        <v>84</v>
      </c>
      <c r="AF1905" s="181">
        <v>558</v>
      </c>
      <c r="AG1905" s="181">
        <v>668</v>
      </c>
      <c r="AH1905" s="181">
        <v>179</v>
      </c>
      <c r="AI1905" s="181" t="s">
        <v>84</v>
      </c>
      <c r="AJ1905" s="181" t="s">
        <v>84</v>
      </c>
      <c r="AK1905" s="181" t="s">
        <v>84</v>
      </c>
      <c r="AL1905" s="181">
        <v>979</v>
      </c>
    </row>
    <row r="1906" spans="1:38" x14ac:dyDescent="0.25">
      <c r="A1906" s="159" t="s">
        <v>10546</v>
      </c>
      <c r="B1906" s="158">
        <v>0.73909999999999998</v>
      </c>
      <c r="C1906" s="158" t="s">
        <v>84</v>
      </c>
      <c r="D1906" s="158">
        <v>0.72130000000000005</v>
      </c>
      <c r="E1906" s="158">
        <v>0.8306</v>
      </c>
      <c r="F1906" s="158">
        <v>0.83209999999999995</v>
      </c>
      <c r="G1906" s="158" t="s">
        <v>84</v>
      </c>
      <c r="H1906" s="158">
        <v>0.2321</v>
      </c>
      <c r="I1906" s="158" t="s">
        <v>84</v>
      </c>
      <c r="J1906" s="158"/>
      <c r="K1906" s="158"/>
      <c r="L1906" s="158"/>
      <c r="M1906" s="158">
        <v>0.71299999999999997</v>
      </c>
      <c r="N1906" s="158">
        <v>0.76329999999999998</v>
      </c>
      <c r="O1906" s="158" t="s">
        <v>84</v>
      </c>
      <c r="P1906" s="158" t="s">
        <v>84</v>
      </c>
      <c r="Q1906" s="158">
        <v>0.67600000000000005</v>
      </c>
      <c r="R1906" s="158">
        <v>0.76149999999999995</v>
      </c>
      <c r="S1906" s="158">
        <v>0.79159999999999997</v>
      </c>
      <c r="T1906" s="158">
        <v>0.86299999999999999</v>
      </c>
      <c r="U1906" s="158">
        <v>0.75219999999999998</v>
      </c>
      <c r="V1906" s="158">
        <v>0.8881</v>
      </c>
      <c r="W1906" s="158" t="s">
        <v>84</v>
      </c>
      <c r="X1906" s="158" t="s">
        <v>84</v>
      </c>
      <c r="Y1906" s="158">
        <v>0.15720000000000001</v>
      </c>
      <c r="Z1906" s="158">
        <v>0.31580000000000003</v>
      </c>
      <c r="AA1906" s="158" t="s">
        <v>84</v>
      </c>
      <c r="AB1906" s="158" t="s">
        <v>84</v>
      </c>
      <c r="AC1906" s="158"/>
      <c r="AD1906" s="181">
        <v>1637</v>
      </c>
      <c r="AE1906" s="181" t="s">
        <v>84</v>
      </c>
      <c r="AF1906" s="181">
        <v>609</v>
      </c>
      <c r="AG1906" s="181">
        <v>663</v>
      </c>
      <c r="AH1906" s="181">
        <v>176</v>
      </c>
      <c r="AI1906" s="181" t="s">
        <v>84</v>
      </c>
      <c r="AJ1906" s="181">
        <v>128</v>
      </c>
      <c r="AK1906" s="181" t="s">
        <v>84</v>
      </c>
      <c r="AL1906" s="181">
        <v>1167</v>
      </c>
    </row>
    <row r="1907" spans="1:38" x14ac:dyDescent="0.25">
      <c r="A1907" s="159" t="s">
        <v>10547</v>
      </c>
      <c r="B1907" s="158">
        <v>0.73470000000000002</v>
      </c>
      <c r="C1907" s="158" t="s">
        <v>84</v>
      </c>
      <c r="D1907" s="158">
        <v>0.68840000000000001</v>
      </c>
      <c r="E1907" s="158">
        <v>0.85109999999999997</v>
      </c>
      <c r="F1907" s="158">
        <v>0.75319999999999998</v>
      </c>
      <c r="G1907" s="158" t="s">
        <v>84</v>
      </c>
      <c r="H1907" s="158">
        <v>0.36299999999999999</v>
      </c>
      <c r="I1907" s="158" t="s">
        <v>84</v>
      </c>
      <c r="J1907" s="158"/>
      <c r="K1907" s="158"/>
      <c r="L1907" s="158"/>
      <c r="M1907" s="158">
        <v>0.70899999999999996</v>
      </c>
      <c r="N1907" s="158">
        <v>0.75860000000000005</v>
      </c>
      <c r="O1907" s="158" t="s">
        <v>84</v>
      </c>
      <c r="P1907" s="158" t="s">
        <v>84</v>
      </c>
      <c r="Q1907" s="158">
        <v>0.6431</v>
      </c>
      <c r="R1907" s="158">
        <v>0.72919999999999996</v>
      </c>
      <c r="S1907" s="158">
        <v>0.8135</v>
      </c>
      <c r="T1907" s="158">
        <v>0.88180000000000003</v>
      </c>
      <c r="U1907" s="158">
        <v>0.67630000000000001</v>
      </c>
      <c r="V1907" s="158">
        <v>0.81430000000000002</v>
      </c>
      <c r="W1907" s="158" t="s">
        <v>84</v>
      </c>
      <c r="X1907" s="158" t="s">
        <v>84</v>
      </c>
      <c r="Y1907" s="158">
        <v>0.2727</v>
      </c>
      <c r="Z1907" s="158">
        <v>0.45379999999999998</v>
      </c>
      <c r="AA1907" s="158" t="s">
        <v>84</v>
      </c>
      <c r="AB1907" s="158" t="s">
        <v>84</v>
      </c>
      <c r="AC1907" s="158"/>
      <c r="AD1907" s="181">
        <v>1695</v>
      </c>
      <c r="AE1907" s="181" t="s">
        <v>84</v>
      </c>
      <c r="AF1907" s="181">
        <v>630</v>
      </c>
      <c r="AG1907" s="181">
        <v>671</v>
      </c>
      <c r="AH1907" s="181">
        <v>205</v>
      </c>
      <c r="AI1907" s="181" t="s">
        <v>84</v>
      </c>
      <c r="AJ1907" s="181">
        <v>131</v>
      </c>
      <c r="AK1907" s="181" t="s">
        <v>84</v>
      </c>
      <c r="AL1907" s="181">
        <v>1155</v>
      </c>
    </row>
    <row r="1908" spans="1:38" x14ac:dyDescent="0.25">
      <c r="A1908" s="159" t="s">
        <v>10548</v>
      </c>
      <c r="B1908" s="158">
        <v>0.77610000000000001</v>
      </c>
      <c r="C1908" s="158" t="s">
        <v>84</v>
      </c>
      <c r="D1908" s="158">
        <v>0.70930000000000004</v>
      </c>
      <c r="E1908" s="158">
        <v>0.87280000000000002</v>
      </c>
      <c r="F1908" s="158">
        <v>0.78100000000000003</v>
      </c>
      <c r="G1908" s="158" t="s">
        <v>84</v>
      </c>
      <c r="H1908" s="158" t="s">
        <v>84</v>
      </c>
      <c r="I1908" s="158" t="s">
        <v>84</v>
      </c>
      <c r="J1908" s="158"/>
      <c r="K1908" s="158"/>
      <c r="L1908" s="158"/>
      <c r="M1908" s="158">
        <v>0.74790000000000001</v>
      </c>
      <c r="N1908" s="158">
        <v>0.80169999999999997</v>
      </c>
      <c r="O1908" s="158" t="s">
        <v>84</v>
      </c>
      <c r="P1908" s="158" t="s">
        <v>84</v>
      </c>
      <c r="Q1908" s="158">
        <v>0.65529999999999999</v>
      </c>
      <c r="R1908" s="158">
        <v>0.75649999999999995</v>
      </c>
      <c r="S1908" s="158">
        <v>0.83320000000000005</v>
      </c>
      <c r="T1908" s="158">
        <v>0.90349999999999997</v>
      </c>
      <c r="U1908" s="158">
        <v>0.69330000000000003</v>
      </c>
      <c r="V1908" s="158">
        <v>0.84630000000000005</v>
      </c>
      <c r="W1908" s="158" t="s">
        <v>84</v>
      </c>
      <c r="X1908" s="158" t="s">
        <v>84</v>
      </c>
      <c r="Y1908" s="158" t="s">
        <v>84</v>
      </c>
      <c r="Z1908" s="158" t="s">
        <v>84</v>
      </c>
      <c r="AA1908" s="158" t="s">
        <v>84</v>
      </c>
      <c r="AB1908" s="158" t="s">
        <v>84</v>
      </c>
      <c r="AC1908" s="158"/>
      <c r="AD1908" s="181">
        <v>1251</v>
      </c>
      <c r="AE1908" s="181" t="s">
        <v>84</v>
      </c>
      <c r="AF1908" s="181">
        <v>416</v>
      </c>
      <c r="AG1908" s="181">
        <v>526</v>
      </c>
      <c r="AH1908" s="181">
        <v>150</v>
      </c>
      <c r="AI1908" s="181" t="s">
        <v>84</v>
      </c>
      <c r="AJ1908" s="181" t="s">
        <v>84</v>
      </c>
      <c r="AK1908" s="181" t="s">
        <v>84</v>
      </c>
      <c r="AL1908" s="181">
        <v>686</v>
      </c>
    </row>
    <row r="1909" spans="1:38" x14ac:dyDescent="0.25">
      <c r="A1909" s="159" t="s">
        <v>10549</v>
      </c>
      <c r="B1909" s="158">
        <v>0.74829999999999997</v>
      </c>
      <c r="C1909" s="158" t="s">
        <v>84</v>
      </c>
      <c r="D1909" s="158">
        <v>0.74719999999999998</v>
      </c>
      <c r="E1909" s="158">
        <v>0.81420000000000003</v>
      </c>
      <c r="F1909" s="158">
        <v>0.81559999999999999</v>
      </c>
      <c r="G1909" s="158" t="s">
        <v>84</v>
      </c>
      <c r="H1909" s="158">
        <v>0.36969999999999997</v>
      </c>
      <c r="I1909" s="158" t="s">
        <v>84</v>
      </c>
      <c r="J1909" s="158"/>
      <c r="K1909" s="158"/>
      <c r="L1909" s="158"/>
      <c r="M1909" s="158">
        <v>0.72270000000000001</v>
      </c>
      <c r="N1909" s="158">
        <v>0.77190000000000003</v>
      </c>
      <c r="O1909" s="158" t="s">
        <v>84</v>
      </c>
      <c r="P1909" s="158" t="s">
        <v>84</v>
      </c>
      <c r="Q1909" s="158">
        <v>0.70309999999999995</v>
      </c>
      <c r="R1909" s="158">
        <v>0.78580000000000005</v>
      </c>
      <c r="S1909" s="158">
        <v>0.77390000000000003</v>
      </c>
      <c r="T1909" s="158">
        <v>0.84799999999999998</v>
      </c>
      <c r="U1909" s="158">
        <v>0.74460000000000004</v>
      </c>
      <c r="V1909" s="158">
        <v>0.86860000000000004</v>
      </c>
      <c r="W1909" s="158" t="s">
        <v>84</v>
      </c>
      <c r="X1909" s="158" t="s">
        <v>84</v>
      </c>
      <c r="Y1909" s="158">
        <v>0.28789999999999999</v>
      </c>
      <c r="Z1909" s="158">
        <v>0.45150000000000001</v>
      </c>
      <c r="AA1909" s="158" t="s">
        <v>84</v>
      </c>
      <c r="AB1909" s="158" t="s">
        <v>84</v>
      </c>
      <c r="AC1909" s="158"/>
      <c r="AD1909" s="181">
        <v>1641</v>
      </c>
      <c r="AE1909" s="181" t="s">
        <v>84</v>
      </c>
      <c r="AF1909" s="181">
        <v>596</v>
      </c>
      <c r="AG1909" s="181">
        <v>634</v>
      </c>
      <c r="AH1909" s="181">
        <v>215</v>
      </c>
      <c r="AI1909" s="181" t="s">
        <v>84</v>
      </c>
      <c r="AJ1909" s="181">
        <v>153</v>
      </c>
      <c r="AK1909" s="181" t="s">
        <v>84</v>
      </c>
      <c r="AL1909" s="181">
        <v>1092</v>
      </c>
    </row>
    <row r="1910" spans="1:38" x14ac:dyDescent="0.25">
      <c r="A1910" s="159" t="s">
        <v>10550</v>
      </c>
      <c r="B1910" s="158">
        <v>0.72250000000000003</v>
      </c>
      <c r="C1910" s="158" t="s">
        <v>84</v>
      </c>
      <c r="D1910" s="158">
        <v>0.67430000000000001</v>
      </c>
      <c r="E1910" s="158">
        <v>0.81469999999999998</v>
      </c>
      <c r="F1910" s="158">
        <v>0.74309999999999998</v>
      </c>
      <c r="G1910" s="158" t="s">
        <v>84</v>
      </c>
      <c r="H1910" s="158" t="s">
        <v>84</v>
      </c>
      <c r="I1910" s="158" t="s">
        <v>84</v>
      </c>
      <c r="J1910" s="158"/>
      <c r="K1910" s="158"/>
      <c r="L1910" s="158"/>
      <c r="M1910" s="158">
        <v>0.69299999999999995</v>
      </c>
      <c r="N1910" s="158">
        <v>0.74960000000000004</v>
      </c>
      <c r="O1910" s="158" t="s">
        <v>84</v>
      </c>
      <c r="P1910" s="158" t="s">
        <v>84</v>
      </c>
      <c r="Q1910" s="158">
        <v>0.62219999999999998</v>
      </c>
      <c r="R1910" s="158">
        <v>0.72099999999999997</v>
      </c>
      <c r="S1910" s="158">
        <v>0.76919999999999999</v>
      </c>
      <c r="T1910" s="158">
        <v>0.85219999999999996</v>
      </c>
      <c r="U1910" s="158">
        <v>0.65159999999999996</v>
      </c>
      <c r="V1910" s="158">
        <v>0.81389999999999996</v>
      </c>
      <c r="W1910" s="158" t="s">
        <v>84</v>
      </c>
      <c r="X1910" s="158" t="s">
        <v>84</v>
      </c>
      <c r="Y1910" s="158" t="s">
        <v>84</v>
      </c>
      <c r="Z1910" s="158" t="s">
        <v>84</v>
      </c>
      <c r="AA1910" s="158" t="s">
        <v>84</v>
      </c>
      <c r="AB1910" s="158" t="s">
        <v>84</v>
      </c>
      <c r="AC1910" s="158"/>
      <c r="AD1910" s="181">
        <v>1590</v>
      </c>
      <c r="AE1910" s="181" t="s">
        <v>84</v>
      </c>
      <c r="AF1910" s="181">
        <v>558</v>
      </c>
      <c r="AG1910" s="181">
        <v>668</v>
      </c>
      <c r="AH1910" s="181">
        <v>179</v>
      </c>
      <c r="AI1910" s="181" t="s">
        <v>84</v>
      </c>
      <c r="AJ1910" s="181" t="s">
        <v>84</v>
      </c>
      <c r="AK1910" s="181" t="s">
        <v>84</v>
      </c>
      <c r="AL1910" s="181">
        <v>979</v>
      </c>
    </row>
    <row r="1911" spans="1:38" x14ac:dyDescent="0.25">
      <c r="A1911" s="159" t="s">
        <v>10551</v>
      </c>
      <c r="B1911" s="158">
        <v>0.68799999999999994</v>
      </c>
      <c r="C1911" s="158" t="s">
        <v>84</v>
      </c>
      <c r="D1911" s="158">
        <v>0.66180000000000005</v>
      </c>
      <c r="E1911" s="158">
        <v>0.76659999999999995</v>
      </c>
      <c r="F1911" s="158">
        <v>0.83079999999999998</v>
      </c>
      <c r="G1911" s="158" t="s">
        <v>84</v>
      </c>
      <c r="H1911" s="158">
        <v>0.20910000000000001</v>
      </c>
      <c r="I1911" s="158" t="s">
        <v>84</v>
      </c>
      <c r="J1911" s="158"/>
      <c r="K1911" s="158"/>
      <c r="L1911" s="158"/>
      <c r="M1911" s="158">
        <v>0.6583</v>
      </c>
      <c r="N1911" s="158">
        <v>0.7157</v>
      </c>
      <c r="O1911" s="158" t="s">
        <v>84</v>
      </c>
      <c r="P1911" s="158" t="s">
        <v>84</v>
      </c>
      <c r="Q1911" s="158">
        <v>0.61050000000000004</v>
      </c>
      <c r="R1911" s="158">
        <v>0.70809999999999995</v>
      </c>
      <c r="S1911" s="158">
        <v>0.71960000000000002</v>
      </c>
      <c r="T1911" s="158">
        <v>0.80669999999999997</v>
      </c>
      <c r="U1911" s="158">
        <v>0.74329999999999996</v>
      </c>
      <c r="V1911" s="158">
        <v>0.89059999999999995</v>
      </c>
      <c r="W1911" s="158" t="s">
        <v>84</v>
      </c>
      <c r="X1911" s="158" t="s">
        <v>84</v>
      </c>
      <c r="Y1911" s="158">
        <v>0.13539999999999999</v>
      </c>
      <c r="Z1911" s="158">
        <v>0.29380000000000001</v>
      </c>
      <c r="AA1911" s="158" t="s">
        <v>84</v>
      </c>
      <c r="AB1911" s="158" t="s">
        <v>84</v>
      </c>
      <c r="AC1911" s="158"/>
      <c r="AD1911" s="181">
        <v>1637</v>
      </c>
      <c r="AE1911" s="181" t="s">
        <v>84</v>
      </c>
      <c r="AF1911" s="181">
        <v>609</v>
      </c>
      <c r="AG1911" s="181">
        <v>663</v>
      </c>
      <c r="AH1911" s="181">
        <v>176</v>
      </c>
      <c r="AI1911" s="181" t="s">
        <v>84</v>
      </c>
      <c r="AJ1911" s="181">
        <v>128</v>
      </c>
      <c r="AK1911" s="181" t="s">
        <v>84</v>
      </c>
      <c r="AL1911" s="181">
        <v>1167</v>
      </c>
    </row>
    <row r="1912" spans="1:38" x14ac:dyDescent="0.25">
      <c r="A1912" s="159" t="s">
        <v>10552</v>
      </c>
      <c r="B1912" s="158">
        <v>0.70489999999999997</v>
      </c>
      <c r="C1912" s="158" t="s">
        <v>84</v>
      </c>
      <c r="D1912" s="158">
        <v>0.65600000000000003</v>
      </c>
      <c r="E1912" s="158">
        <v>0.83879999999999999</v>
      </c>
      <c r="F1912" s="158">
        <v>0.69399999999999995</v>
      </c>
      <c r="G1912" s="158" t="s">
        <v>84</v>
      </c>
      <c r="H1912" s="158">
        <v>0.31519999999999998</v>
      </c>
      <c r="I1912" s="158" t="s">
        <v>84</v>
      </c>
      <c r="J1912" s="158"/>
      <c r="K1912" s="158"/>
      <c r="L1912" s="158"/>
      <c r="M1912" s="158">
        <v>0.67620000000000002</v>
      </c>
      <c r="N1912" s="158">
        <v>0.73160000000000003</v>
      </c>
      <c r="O1912" s="158" t="s">
        <v>84</v>
      </c>
      <c r="P1912" s="158" t="s">
        <v>84</v>
      </c>
      <c r="Q1912" s="158">
        <v>0.60550000000000004</v>
      </c>
      <c r="R1912" s="158">
        <v>0.70169999999999999</v>
      </c>
      <c r="S1912" s="158">
        <v>0.79569999999999996</v>
      </c>
      <c r="T1912" s="158">
        <v>0.87350000000000005</v>
      </c>
      <c r="U1912" s="158">
        <v>0.6069</v>
      </c>
      <c r="V1912" s="158">
        <v>0.76549999999999996</v>
      </c>
      <c r="W1912" s="158" t="s">
        <v>84</v>
      </c>
      <c r="X1912" s="158" t="s">
        <v>84</v>
      </c>
      <c r="Y1912" s="158">
        <v>0.22570000000000001</v>
      </c>
      <c r="Z1912" s="158">
        <v>0.40839999999999999</v>
      </c>
      <c r="AA1912" s="158" t="s">
        <v>84</v>
      </c>
      <c r="AB1912" s="158" t="s">
        <v>84</v>
      </c>
      <c r="AC1912" s="158"/>
      <c r="AD1912" s="181">
        <v>1695</v>
      </c>
      <c r="AE1912" s="181" t="s">
        <v>84</v>
      </c>
      <c r="AF1912" s="181">
        <v>630</v>
      </c>
      <c r="AG1912" s="181">
        <v>671</v>
      </c>
      <c r="AH1912" s="181">
        <v>205</v>
      </c>
      <c r="AI1912" s="181" t="s">
        <v>84</v>
      </c>
      <c r="AJ1912" s="181">
        <v>131</v>
      </c>
      <c r="AK1912" s="181" t="s">
        <v>84</v>
      </c>
      <c r="AL1912" s="181">
        <v>1155</v>
      </c>
    </row>
    <row r="1913" spans="1:38" x14ac:dyDescent="0.25">
      <c r="A1913" s="159" t="s">
        <v>10553</v>
      </c>
      <c r="B1913" s="158">
        <v>0.73619999999999997</v>
      </c>
      <c r="C1913" s="158" t="s">
        <v>84</v>
      </c>
      <c r="D1913" s="158">
        <v>0.6593</v>
      </c>
      <c r="E1913" s="158">
        <v>0.84199999999999997</v>
      </c>
      <c r="F1913" s="158">
        <v>0.71940000000000004</v>
      </c>
      <c r="G1913" s="158" t="s">
        <v>84</v>
      </c>
      <c r="H1913" s="158" t="s">
        <v>84</v>
      </c>
      <c r="I1913" s="158" t="s">
        <v>84</v>
      </c>
      <c r="J1913" s="158"/>
      <c r="K1913" s="158"/>
      <c r="L1913" s="158"/>
      <c r="M1913" s="158">
        <v>0.70450000000000002</v>
      </c>
      <c r="N1913" s="158">
        <v>0.7651</v>
      </c>
      <c r="O1913" s="158" t="s">
        <v>84</v>
      </c>
      <c r="P1913" s="158" t="s">
        <v>84</v>
      </c>
      <c r="Q1913" s="158">
        <v>0.59899999999999998</v>
      </c>
      <c r="R1913" s="158">
        <v>0.7127</v>
      </c>
      <c r="S1913" s="158">
        <v>0.7954</v>
      </c>
      <c r="T1913" s="158">
        <v>0.87890000000000001</v>
      </c>
      <c r="U1913" s="158">
        <v>0.62290000000000001</v>
      </c>
      <c r="V1913" s="158">
        <v>0.79520000000000002</v>
      </c>
      <c r="W1913" s="158" t="s">
        <v>84</v>
      </c>
      <c r="X1913" s="158" t="s">
        <v>84</v>
      </c>
      <c r="Y1913" s="158" t="s">
        <v>84</v>
      </c>
      <c r="Z1913" s="158" t="s">
        <v>84</v>
      </c>
      <c r="AA1913" s="158" t="s">
        <v>84</v>
      </c>
      <c r="AB1913" s="158" t="s">
        <v>84</v>
      </c>
      <c r="AC1913" s="158"/>
      <c r="AD1913" s="181">
        <v>1251</v>
      </c>
      <c r="AE1913" s="181" t="s">
        <v>84</v>
      </c>
      <c r="AF1913" s="181">
        <v>416</v>
      </c>
      <c r="AG1913" s="181">
        <v>526</v>
      </c>
      <c r="AH1913" s="181">
        <v>150</v>
      </c>
      <c r="AI1913" s="181" t="s">
        <v>84</v>
      </c>
      <c r="AJ1913" s="181" t="s">
        <v>84</v>
      </c>
      <c r="AK1913" s="181" t="s">
        <v>84</v>
      </c>
      <c r="AL1913" s="181">
        <v>686</v>
      </c>
    </row>
    <row r="1914" spans="1:38" x14ac:dyDescent="0.25">
      <c r="A1914" s="159" t="s">
        <v>10554</v>
      </c>
      <c r="B1914" s="158">
        <v>0.70960000000000001</v>
      </c>
      <c r="C1914" s="158" t="s">
        <v>84</v>
      </c>
      <c r="D1914" s="158">
        <v>0.69140000000000001</v>
      </c>
      <c r="E1914" s="158">
        <v>0.78349999999999997</v>
      </c>
      <c r="F1914" s="158">
        <v>0.79279999999999995</v>
      </c>
      <c r="G1914" s="158" t="s">
        <v>84</v>
      </c>
      <c r="H1914" s="158">
        <v>0.35389999999999999</v>
      </c>
      <c r="I1914" s="158" t="s">
        <v>84</v>
      </c>
      <c r="J1914" s="158"/>
      <c r="K1914" s="158"/>
      <c r="L1914" s="158"/>
      <c r="M1914" s="158">
        <v>0.68079999999999996</v>
      </c>
      <c r="N1914" s="158">
        <v>0.73629999999999995</v>
      </c>
      <c r="O1914" s="158" t="s">
        <v>84</v>
      </c>
      <c r="P1914" s="158" t="s">
        <v>84</v>
      </c>
      <c r="Q1914" s="158">
        <v>0.64090000000000003</v>
      </c>
      <c r="R1914" s="158">
        <v>0.73619999999999997</v>
      </c>
      <c r="S1914" s="158">
        <v>0.73780000000000001</v>
      </c>
      <c r="T1914" s="158">
        <v>0.82220000000000004</v>
      </c>
      <c r="U1914" s="158">
        <v>0.71330000000000005</v>
      </c>
      <c r="V1914" s="158">
        <v>0.85240000000000005</v>
      </c>
      <c r="W1914" s="158" t="s">
        <v>84</v>
      </c>
      <c r="X1914" s="158" t="s">
        <v>84</v>
      </c>
      <c r="Y1914" s="158">
        <v>0.26919999999999999</v>
      </c>
      <c r="Z1914" s="158">
        <v>0.4395</v>
      </c>
      <c r="AA1914" s="158" t="s">
        <v>84</v>
      </c>
      <c r="AB1914" s="158" t="s">
        <v>84</v>
      </c>
      <c r="AC1914" s="158"/>
      <c r="AD1914" s="181">
        <v>1641</v>
      </c>
      <c r="AE1914" s="181" t="s">
        <v>84</v>
      </c>
      <c r="AF1914" s="181">
        <v>596</v>
      </c>
      <c r="AG1914" s="181">
        <v>634</v>
      </c>
      <c r="AH1914" s="181">
        <v>215</v>
      </c>
      <c r="AI1914" s="181" t="s">
        <v>84</v>
      </c>
      <c r="AJ1914" s="181">
        <v>153</v>
      </c>
      <c r="AK1914" s="181" t="s">
        <v>84</v>
      </c>
      <c r="AL1914" s="181">
        <v>1092</v>
      </c>
    </row>
    <row r="1915" spans="1:38" x14ac:dyDescent="0.25">
      <c r="A1915" s="159" t="s">
        <v>10555</v>
      </c>
      <c r="B1915" s="158">
        <v>0.94130000000000003</v>
      </c>
      <c r="C1915" s="158" t="s">
        <v>84</v>
      </c>
      <c r="D1915" s="158">
        <v>0.96730000000000005</v>
      </c>
      <c r="E1915" s="158">
        <v>0.96560000000000001</v>
      </c>
      <c r="F1915" s="158">
        <v>0.95069999999999999</v>
      </c>
      <c r="G1915" s="158" t="s">
        <v>84</v>
      </c>
      <c r="H1915" s="158" t="s">
        <v>84</v>
      </c>
      <c r="I1915" s="158" t="s">
        <v>84</v>
      </c>
      <c r="J1915" s="158"/>
      <c r="K1915" s="158"/>
      <c r="L1915" s="158"/>
      <c r="M1915" s="158">
        <v>0.92730000000000001</v>
      </c>
      <c r="N1915" s="158">
        <v>0.95269999999999999</v>
      </c>
      <c r="O1915" s="158" t="s">
        <v>84</v>
      </c>
      <c r="P1915" s="158" t="s">
        <v>84</v>
      </c>
      <c r="Q1915" s="158">
        <v>0.94489999999999996</v>
      </c>
      <c r="R1915" s="158">
        <v>0.98070000000000002</v>
      </c>
      <c r="S1915" s="158">
        <v>0.94579999999999997</v>
      </c>
      <c r="T1915" s="158">
        <v>0.97829999999999995</v>
      </c>
      <c r="U1915" s="158">
        <v>0.90190000000000003</v>
      </c>
      <c r="V1915" s="158">
        <v>0.97560000000000002</v>
      </c>
      <c r="W1915" s="158" t="s">
        <v>84</v>
      </c>
      <c r="X1915" s="158" t="s">
        <v>84</v>
      </c>
      <c r="Y1915" s="158" t="s">
        <v>84</v>
      </c>
      <c r="Z1915" s="158" t="s">
        <v>84</v>
      </c>
      <c r="AA1915" s="158" t="s">
        <v>84</v>
      </c>
      <c r="AB1915" s="158" t="s">
        <v>84</v>
      </c>
      <c r="AC1915" s="158"/>
      <c r="AD1915" s="181">
        <v>1590</v>
      </c>
      <c r="AE1915" s="181" t="s">
        <v>84</v>
      </c>
      <c r="AF1915" s="181">
        <v>558</v>
      </c>
      <c r="AG1915" s="181">
        <v>668</v>
      </c>
      <c r="AH1915" s="181">
        <v>179</v>
      </c>
      <c r="AI1915" s="181" t="s">
        <v>84</v>
      </c>
      <c r="AJ1915" s="181" t="s">
        <v>84</v>
      </c>
      <c r="AK1915" s="181" t="s">
        <v>84</v>
      </c>
      <c r="AL1915" s="181">
        <v>979</v>
      </c>
    </row>
    <row r="1916" spans="1:38" x14ac:dyDescent="0.25">
      <c r="A1916" s="159" t="s">
        <v>10556</v>
      </c>
      <c r="B1916" s="158">
        <v>0.93589999999999995</v>
      </c>
      <c r="C1916" s="158" t="s">
        <v>84</v>
      </c>
      <c r="D1916" s="158">
        <v>0.96630000000000005</v>
      </c>
      <c r="E1916" s="158">
        <v>0.9728</v>
      </c>
      <c r="F1916" s="158">
        <v>0.95499999999999996</v>
      </c>
      <c r="G1916" s="158" t="s">
        <v>84</v>
      </c>
      <c r="H1916" s="158">
        <v>0.58750000000000002</v>
      </c>
      <c r="I1916" s="158" t="s">
        <v>84</v>
      </c>
      <c r="J1916" s="158"/>
      <c r="K1916" s="158"/>
      <c r="L1916" s="158"/>
      <c r="M1916" s="158">
        <v>0.92179999999999995</v>
      </c>
      <c r="N1916" s="158">
        <v>0.9476</v>
      </c>
      <c r="O1916" s="158" t="s">
        <v>84</v>
      </c>
      <c r="P1916" s="158" t="s">
        <v>84</v>
      </c>
      <c r="Q1916" s="158">
        <v>0.94489999999999996</v>
      </c>
      <c r="R1916" s="158">
        <v>0.97950000000000004</v>
      </c>
      <c r="S1916" s="158">
        <v>0.95379999999999998</v>
      </c>
      <c r="T1916" s="158">
        <v>0.98399999999999999</v>
      </c>
      <c r="U1916" s="158">
        <v>0.90710000000000002</v>
      </c>
      <c r="V1916" s="158">
        <v>0.97850000000000004</v>
      </c>
      <c r="W1916" s="158" t="s">
        <v>84</v>
      </c>
      <c r="X1916" s="158" t="s">
        <v>84</v>
      </c>
      <c r="Y1916" s="158">
        <v>0.49580000000000002</v>
      </c>
      <c r="Z1916" s="158">
        <v>0.66810000000000003</v>
      </c>
      <c r="AA1916" s="158" t="s">
        <v>84</v>
      </c>
      <c r="AB1916" s="158" t="s">
        <v>84</v>
      </c>
      <c r="AC1916" s="158"/>
      <c r="AD1916" s="181">
        <v>1637</v>
      </c>
      <c r="AE1916" s="181" t="s">
        <v>84</v>
      </c>
      <c r="AF1916" s="181">
        <v>609</v>
      </c>
      <c r="AG1916" s="181">
        <v>663</v>
      </c>
      <c r="AH1916" s="181">
        <v>176</v>
      </c>
      <c r="AI1916" s="181" t="s">
        <v>84</v>
      </c>
      <c r="AJ1916" s="181">
        <v>128</v>
      </c>
      <c r="AK1916" s="181" t="s">
        <v>84</v>
      </c>
      <c r="AL1916" s="181">
        <v>1167</v>
      </c>
    </row>
    <row r="1917" spans="1:38" x14ac:dyDescent="0.25">
      <c r="A1917" s="159" t="s">
        <v>10557</v>
      </c>
      <c r="B1917" s="158">
        <v>0.94089999999999996</v>
      </c>
      <c r="C1917" s="158" t="s">
        <v>84</v>
      </c>
      <c r="D1917" s="158">
        <v>0.96860000000000002</v>
      </c>
      <c r="E1917" s="158">
        <v>0.96220000000000006</v>
      </c>
      <c r="F1917" s="158">
        <v>0.92969999999999997</v>
      </c>
      <c r="G1917" s="158" t="s">
        <v>84</v>
      </c>
      <c r="H1917" s="158">
        <v>0.71889999999999998</v>
      </c>
      <c r="I1917" s="158" t="s">
        <v>84</v>
      </c>
      <c r="J1917" s="158"/>
      <c r="K1917" s="158"/>
      <c r="L1917" s="158"/>
      <c r="M1917" s="158">
        <v>0.9274</v>
      </c>
      <c r="N1917" s="158">
        <v>0.95199999999999996</v>
      </c>
      <c r="O1917" s="158" t="s">
        <v>84</v>
      </c>
      <c r="P1917" s="158" t="s">
        <v>84</v>
      </c>
      <c r="Q1917" s="158">
        <v>0.9476</v>
      </c>
      <c r="R1917" s="158">
        <v>0.98119999999999996</v>
      </c>
      <c r="S1917" s="158">
        <v>0.94220000000000004</v>
      </c>
      <c r="T1917" s="158">
        <v>0.97540000000000004</v>
      </c>
      <c r="U1917" s="158">
        <v>0.88129999999999997</v>
      </c>
      <c r="V1917" s="158">
        <v>0.95879999999999999</v>
      </c>
      <c r="W1917" s="158" t="s">
        <v>84</v>
      </c>
      <c r="X1917" s="158" t="s">
        <v>84</v>
      </c>
      <c r="Y1917" s="158">
        <v>0.63129999999999997</v>
      </c>
      <c r="Z1917" s="158">
        <v>0.78910000000000002</v>
      </c>
      <c r="AA1917" s="158" t="s">
        <v>84</v>
      </c>
      <c r="AB1917" s="158" t="s">
        <v>84</v>
      </c>
      <c r="AC1917" s="158"/>
      <c r="AD1917" s="181">
        <v>1695</v>
      </c>
      <c r="AE1917" s="181" t="s">
        <v>84</v>
      </c>
      <c r="AF1917" s="181">
        <v>630</v>
      </c>
      <c r="AG1917" s="181">
        <v>671</v>
      </c>
      <c r="AH1917" s="181">
        <v>205</v>
      </c>
      <c r="AI1917" s="181" t="s">
        <v>84</v>
      </c>
      <c r="AJ1917" s="181">
        <v>131</v>
      </c>
      <c r="AK1917" s="181" t="s">
        <v>84</v>
      </c>
      <c r="AL1917" s="181">
        <v>1155</v>
      </c>
    </row>
    <row r="1918" spans="1:38" x14ac:dyDescent="0.25">
      <c r="A1918" s="159" t="s">
        <v>10558</v>
      </c>
      <c r="B1918" s="158">
        <v>0.95509999999999995</v>
      </c>
      <c r="C1918" s="158" t="s">
        <v>84</v>
      </c>
      <c r="D1918" s="158">
        <v>0.97760000000000002</v>
      </c>
      <c r="E1918" s="158">
        <v>0.97950000000000004</v>
      </c>
      <c r="F1918" s="158">
        <v>0.93840000000000001</v>
      </c>
      <c r="G1918" s="158" t="s">
        <v>84</v>
      </c>
      <c r="H1918" s="158" t="s">
        <v>84</v>
      </c>
      <c r="I1918" s="158" t="s">
        <v>84</v>
      </c>
      <c r="J1918" s="158"/>
      <c r="K1918" s="158"/>
      <c r="L1918" s="158"/>
      <c r="M1918" s="158">
        <v>0.94079999999999997</v>
      </c>
      <c r="N1918" s="158">
        <v>0.96599999999999997</v>
      </c>
      <c r="O1918" s="158" t="s">
        <v>84</v>
      </c>
      <c r="P1918" s="158" t="s">
        <v>84</v>
      </c>
      <c r="Q1918" s="158">
        <v>0.95240000000000002</v>
      </c>
      <c r="R1918" s="158">
        <v>0.98950000000000005</v>
      </c>
      <c r="S1918" s="158">
        <v>0.95979999999999999</v>
      </c>
      <c r="T1918" s="158">
        <v>0.98960000000000004</v>
      </c>
      <c r="U1918" s="158">
        <v>0.88249999999999995</v>
      </c>
      <c r="V1918" s="158">
        <v>0.96819999999999995</v>
      </c>
      <c r="W1918" s="158" t="s">
        <v>84</v>
      </c>
      <c r="X1918" s="158" t="s">
        <v>84</v>
      </c>
      <c r="Y1918" s="158" t="s">
        <v>84</v>
      </c>
      <c r="Z1918" s="158" t="s">
        <v>84</v>
      </c>
      <c r="AA1918" s="158" t="s">
        <v>84</v>
      </c>
      <c r="AB1918" s="158" t="s">
        <v>84</v>
      </c>
      <c r="AC1918" s="158"/>
      <c r="AD1918" s="181">
        <v>1251</v>
      </c>
      <c r="AE1918" s="181" t="s">
        <v>84</v>
      </c>
      <c r="AF1918" s="181">
        <v>416</v>
      </c>
      <c r="AG1918" s="181">
        <v>526</v>
      </c>
      <c r="AH1918" s="181">
        <v>150</v>
      </c>
      <c r="AI1918" s="181" t="s">
        <v>84</v>
      </c>
      <c r="AJ1918" s="181" t="s">
        <v>84</v>
      </c>
      <c r="AK1918" s="181" t="s">
        <v>84</v>
      </c>
      <c r="AL1918" s="181">
        <v>686</v>
      </c>
    </row>
    <row r="1919" spans="1:38" x14ac:dyDescent="0.25">
      <c r="A1919" s="159" t="s">
        <v>10559</v>
      </c>
      <c r="B1919" s="158">
        <v>0.95209999999999995</v>
      </c>
      <c r="C1919" s="158" t="s">
        <v>84</v>
      </c>
      <c r="D1919" s="158">
        <v>0.97809999999999997</v>
      </c>
      <c r="E1919" s="158">
        <v>0.97050000000000003</v>
      </c>
      <c r="F1919" s="158">
        <v>0.99309999999999998</v>
      </c>
      <c r="G1919" s="158" t="s">
        <v>84</v>
      </c>
      <c r="H1919" s="158">
        <v>0.70799999999999996</v>
      </c>
      <c r="I1919" s="158" t="s">
        <v>84</v>
      </c>
      <c r="J1919" s="158"/>
      <c r="K1919" s="158"/>
      <c r="L1919" s="158"/>
      <c r="M1919" s="158">
        <v>0.93930000000000002</v>
      </c>
      <c r="N1919" s="158">
        <v>0.96220000000000006</v>
      </c>
      <c r="O1919" s="158" t="s">
        <v>84</v>
      </c>
      <c r="P1919" s="158" t="s">
        <v>84</v>
      </c>
      <c r="Q1919" s="158">
        <v>0.95799999999999996</v>
      </c>
      <c r="R1919" s="158">
        <v>0.98860000000000003</v>
      </c>
      <c r="S1919" s="158">
        <v>0.95089999999999997</v>
      </c>
      <c r="T1919" s="158">
        <v>0.98229999999999995</v>
      </c>
      <c r="U1919" s="158">
        <v>0.93149999999999999</v>
      </c>
      <c r="V1919" s="158">
        <v>0.99929999999999997</v>
      </c>
      <c r="W1919" s="158" t="s">
        <v>84</v>
      </c>
      <c r="X1919" s="158" t="s">
        <v>84</v>
      </c>
      <c r="Y1919" s="158">
        <v>0.62719999999999998</v>
      </c>
      <c r="Z1919" s="158">
        <v>0.77439999999999998</v>
      </c>
      <c r="AA1919" s="158" t="s">
        <v>84</v>
      </c>
      <c r="AB1919" s="158" t="s">
        <v>84</v>
      </c>
      <c r="AC1919" s="158"/>
      <c r="AD1919" s="181">
        <v>1641</v>
      </c>
      <c r="AE1919" s="181" t="s">
        <v>84</v>
      </c>
      <c r="AF1919" s="181">
        <v>596</v>
      </c>
      <c r="AG1919" s="181">
        <v>634</v>
      </c>
      <c r="AH1919" s="181">
        <v>215</v>
      </c>
      <c r="AI1919" s="181" t="s">
        <v>84</v>
      </c>
      <c r="AJ1919" s="181">
        <v>153</v>
      </c>
      <c r="AK1919" s="181" t="s">
        <v>84</v>
      </c>
      <c r="AL1919" s="181">
        <v>1092</v>
      </c>
    </row>
    <row r="1920" spans="1:38" x14ac:dyDescent="0.25">
      <c r="A1920" s="159" t="s">
        <v>10560</v>
      </c>
      <c r="B1920" s="158">
        <v>0.9032</v>
      </c>
      <c r="C1920" s="158" t="s">
        <v>84</v>
      </c>
      <c r="D1920" s="158">
        <v>0.9113</v>
      </c>
      <c r="E1920" s="158">
        <v>0.9425</v>
      </c>
      <c r="F1920" s="158">
        <v>0.94650000000000001</v>
      </c>
      <c r="G1920" s="158" t="s">
        <v>84</v>
      </c>
      <c r="H1920" s="158" t="s">
        <v>84</v>
      </c>
      <c r="I1920" s="158" t="s">
        <v>84</v>
      </c>
      <c r="J1920" s="158"/>
      <c r="K1920" s="158"/>
      <c r="L1920" s="158"/>
      <c r="M1920" s="158">
        <v>0.88570000000000004</v>
      </c>
      <c r="N1920" s="158">
        <v>0.91810000000000003</v>
      </c>
      <c r="O1920" s="158" t="s">
        <v>84</v>
      </c>
      <c r="P1920" s="158" t="s">
        <v>84</v>
      </c>
      <c r="Q1920" s="158">
        <v>0.88060000000000005</v>
      </c>
      <c r="R1920" s="158">
        <v>0.93440000000000001</v>
      </c>
      <c r="S1920" s="158">
        <v>0.91800000000000004</v>
      </c>
      <c r="T1920" s="158">
        <v>0.95979999999999999</v>
      </c>
      <c r="U1920" s="158">
        <v>0.89300000000000002</v>
      </c>
      <c r="V1920" s="158">
        <v>0.97360000000000002</v>
      </c>
      <c r="W1920" s="158" t="s">
        <v>84</v>
      </c>
      <c r="X1920" s="158" t="s">
        <v>84</v>
      </c>
      <c r="Y1920" s="158" t="s">
        <v>84</v>
      </c>
      <c r="Z1920" s="158" t="s">
        <v>84</v>
      </c>
      <c r="AA1920" s="158" t="s">
        <v>84</v>
      </c>
      <c r="AB1920" s="158" t="s">
        <v>84</v>
      </c>
      <c r="AC1920" s="158"/>
      <c r="AD1920" s="181">
        <v>1590</v>
      </c>
      <c r="AE1920" s="181" t="s">
        <v>84</v>
      </c>
      <c r="AF1920" s="181">
        <v>558</v>
      </c>
      <c r="AG1920" s="181">
        <v>668</v>
      </c>
      <c r="AH1920" s="181">
        <v>179</v>
      </c>
      <c r="AI1920" s="181" t="s">
        <v>84</v>
      </c>
      <c r="AJ1920" s="181" t="s">
        <v>84</v>
      </c>
      <c r="AK1920" s="181" t="s">
        <v>84</v>
      </c>
      <c r="AL1920" s="181">
        <v>979</v>
      </c>
    </row>
    <row r="1921" spans="1:38" x14ac:dyDescent="0.25">
      <c r="A1921" s="159" t="s">
        <v>10561</v>
      </c>
      <c r="B1921" s="158">
        <v>0.88790000000000002</v>
      </c>
      <c r="C1921" s="158" t="s">
        <v>84</v>
      </c>
      <c r="D1921" s="158">
        <v>0.91110000000000002</v>
      </c>
      <c r="E1921" s="158">
        <v>0.93640000000000001</v>
      </c>
      <c r="F1921" s="158">
        <v>0.94430000000000003</v>
      </c>
      <c r="G1921" s="158" t="s">
        <v>84</v>
      </c>
      <c r="H1921" s="158">
        <v>0.45889999999999997</v>
      </c>
      <c r="I1921" s="158" t="s">
        <v>84</v>
      </c>
      <c r="J1921" s="158"/>
      <c r="K1921" s="158"/>
      <c r="L1921" s="158"/>
      <c r="M1921" s="158">
        <v>0.87</v>
      </c>
      <c r="N1921" s="158">
        <v>0.90349999999999997</v>
      </c>
      <c r="O1921" s="158" t="s">
        <v>84</v>
      </c>
      <c r="P1921" s="158" t="s">
        <v>84</v>
      </c>
      <c r="Q1921" s="158">
        <v>0.88190000000000002</v>
      </c>
      <c r="R1921" s="158">
        <v>0.93330000000000002</v>
      </c>
      <c r="S1921" s="158">
        <v>0.91120000000000001</v>
      </c>
      <c r="T1921" s="158">
        <v>0.9546</v>
      </c>
      <c r="U1921" s="158">
        <v>0.89090000000000003</v>
      </c>
      <c r="V1921" s="158">
        <v>0.97199999999999998</v>
      </c>
      <c r="W1921" s="158" t="s">
        <v>84</v>
      </c>
      <c r="X1921" s="158" t="s">
        <v>84</v>
      </c>
      <c r="Y1921" s="158">
        <v>0.36849999999999999</v>
      </c>
      <c r="Z1921" s="158">
        <v>0.54459999999999997</v>
      </c>
      <c r="AA1921" s="158" t="s">
        <v>84</v>
      </c>
      <c r="AB1921" s="158" t="s">
        <v>84</v>
      </c>
      <c r="AC1921" s="158"/>
      <c r="AD1921" s="181">
        <v>1637</v>
      </c>
      <c r="AE1921" s="181" t="s">
        <v>84</v>
      </c>
      <c r="AF1921" s="181">
        <v>609</v>
      </c>
      <c r="AG1921" s="181">
        <v>663</v>
      </c>
      <c r="AH1921" s="181">
        <v>176</v>
      </c>
      <c r="AI1921" s="181" t="s">
        <v>84</v>
      </c>
      <c r="AJ1921" s="181">
        <v>128</v>
      </c>
      <c r="AK1921" s="181" t="s">
        <v>84</v>
      </c>
      <c r="AL1921" s="181">
        <v>1167</v>
      </c>
    </row>
    <row r="1922" spans="1:38" x14ac:dyDescent="0.25">
      <c r="A1922" s="159" t="s">
        <v>10562</v>
      </c>
      <c r="B1922" s="158">
        <v>0.89149999999999996</v>
      </c>
      <c r="C1922" s="158" t="s">
        <v>84</v>
      </c>
      <c r="D1922" s="158">
        <v>0.91279999999999994</v>
      </c>
      <c r="E1922" s="158">
        <v>0.93769999999999998</v>
      </c>
      <c r="F1922" s="158">
        <v>0.8921</v>
      </c>
      <c r="G1922" s="158" t="s">
        <v>84</v>
      </c>
      <c r="H1922" s="158">
        <v>0.54569999999999996</v>
      </c>
      <c r="I1922" s="158" t="s">
        <v>84</v>
      </c>
      <c r="J1922" s="158"/>
      <c r="K1922" s="158"/>
      <c r="L1922" s="158"/>
      <c r="M1922" s="158">
        <v>0.874</v>
      </c>
      <c r="N1922" s="158">
        <v>0.90659999999999996</v>
      </c>
      <c r="O1922" s="158" t="s">
        <v>84</v>
      </c>
      <c r="P1922" s="158" t="s">
        <v>84</v>
      </c>
      <c r="Q1922" s="158">
        <v>0.88400000000000001</v>
      </c>
      <c r="R1922" s="158">
        <v>0.93469999999999998</v>
      </c>
      <c r="S1922" s="158">
        <v>0.91290000000000004</v>
      </c>
      <c r="T1922" s="158">
        <v>0.95550000000000002</v>
      </c>
      <c r="U1922" s="158">
        <v>0.8357</v>
      </c>
      <c r="V1922" s="158">
        <v>0.93</v>
      </c>
      <c r="W1922" s="158" t="s">
        <v>84</v>
      </c>
      <c r="X1922" s="158" t="s">
        <v>84</v>
      </c>
      <c r="Y1922" s="158">
        <v>0.45390000000000003</v>
      </c>
      <c r="Z1922" s="158">
        <v>0.62839999999999996</v>
      </c>
      <c r="AA1922" s="158" t="s">
        <v>84</v>
      </c>
      <c r="AB1922" s="158" t="s">
        <v>84</v>
      </c>
      <c r="AC1922" s="158"/>
      <c r="AD1922" s="181">
        <v>1695</v>
      </c>
      <c r="AE1922" s="181" t="s">
        <v>84</v>
      </c>
      <c r="AF1922" s="181">
        <v>630</v>
      </c>
      <c r="AG1922" s="181">
        <v>671</v>
      </c>
      <c r="AH1922" s="181">
        <v>205</v>
      </c>
      <c r="AI1922" s="181" t="s">
        <v>84</v>
      </c>
      <c r="AJ1922" s="181">
        <v>131</v>
      </c>
      <c r="AK1922" s="181" t="s">
        <v>84</v>
      </c>
      <c r="AL1922" s="181">
        <v>1155</v>
      </c>
    </row>
    <row r="1923" spans="1:38" x14ac:dyDescent="0.25">
      <c r="A1923" s="159" t="s">
        <v>10563</v>
      </c>
      <c r="B1923" s="158">
        <v>0.92379999999999995</v>
      </c>
      <c r="C1923" s="158" t="s">
        <v>84</v>
      </c>
      <c r="D1923" s="158">
        <v>0.9224</v>
      </c>
      <c r="E1923" s="158">
        <v>0.96419999999999995</v>
      </c>
      <c r="F1923" s="158">
        <v>0.93030000000000002</v>
      </c>
      <c r="G1923" s="158" t="s">
        <v>84</v>
      </c>
      <c r="H1923" s="158" t="s">
        <v>84</v>
      </c>
      <c r="I1923" s="158" t="s">
        <v>84</v>
      </c>
      <c r="J1923" s="158"/>
      <c r="K1923" s="158"/>
      <c r="L1923" s="158"/>
      <c r="M1923" s="158">
        <v>0.90590000000000004</v>
      </c>
      <c r="N1923" s="158">
        <v>0.93840000000000001</v>
      </c>
      <c r="O1923" s="158" t="s">
        <v>84</v>
      </c>
      <c r="P1923" s="158" t="s">
        <v>84</v>
      </c>
      <c r="Q1923" s="158">
        <v>0.88800000000000001</v>
      </c>
      <c r="R1923" s="158">
        <v>0.9466</v>
      </c>
      <c r="S1923" s="158">
        <v>0.94010000000000005</v>
      </c>
      <c r="T1923" s="158">
        <v>0.97870000000000001</v>
      </c>
      <c r="U1923" s="158">
        <v>0.87</v>
      </c>
      <c r="V1923" s="158">
        <v>0.96319999999999995</v>
      </c>
      <c r="W1923" s="158" t="s">
        <v>84</v>
      </c>
      <c r="X1923" s="158" t="s">
        <v>84</v>
      </c>
      <c r="Y1923" s="158" t="s">
        <v>84</v>
      </c>
      <c r="Z1923" s="158" t="s">
        <v>84</v>
      </c>
      <c r="AA1923" s="158" t="s">
        <v>84</v>
      </c>
      <c r="AB1923" s="158" t="s">
        <v>84</v>
      </c>
      <c r="AC1923" s="158"/>
      <c r="AD1923" s="181">
        <v>1251</v>
      </c>
      <c r="AE1923" s="181" t="s">
        <v>84</v>
      </c>
      <c r="AF1923" s="181">
        <v>416</v>
      </c>
      <c r="AG1923" s="181">
        <v>526</v>
      </c>
      <c r="AH1923" s="181">
        <v>150</v>
      </c>
      <c r="AI1923" s="181" t="s">
        <v>84</v>
      </c>
      <c r="AJ1923" s="181" t="s">
        <v>84</v>
      </c>
      <c r="AK1923" s="181" t="s">
        <v>84</v>
      </c>
      <c r="AL1923" s="181">
        <v>686</v>
      </c>
    </row>
    <row r="1924" spans="1:38" x14ac:dyDescent="0.25">
      <c r="A1924" s="159" t="s">
        <v>10564</v>
      </c>
      <c r="B1924" s="158">
        <v>0.9123</v>
      </c>
      <c r="C1924" s="158" t="s">
        <v>84</v>
      </c>
      <c r="D1924" s="158">
        <v>0.94299999999999995</v>
      </c>
      <c r="E1924" s="158">
        <v>0.93769999999999998</v>
      </c>
      <c r="F1924" s="158">
        <v>0.96719999999999995</v>
      </c>
      <c r="G1924" s="158" t="s">
        <v>84</v>
      </c>
      <c r="H1924" s="158">
        <v>0.59509999999999996</v>
      </c>
      <c r="I1924" s="158" t="s">
        <v>84</v>
      </c>
      <c r="J1924" s="158"/>
      <c r="K1924" s="158"/>
      <c r="L1924" s="158"/>
      <c r="M1924" s="158">
        <v>0.89580000000000004</v>
      </c>
      <c r="N1924" s="158">
        <v>0.92620000000000002</v>
      </c>
      <c r="O1924" s="158" t="s">
        <v>84</v>
      </c>
      <c r="P1924" s="158" t="s">
        <v>84</v>
      </c>
      <c r="Q1924" s="158">
        <v>0.91649999999999998</v>
      </c>
      <c r="R1924" s="158">
        <v>0.96130000000000004</v>
      </c>
      <c r="S1924" s="158">
        <v>0.91220000000000001</v>
      </c>
      <c r="T1924" s="158">
        <v>0.95589999999999997</v>
      </c>
      <c r="U1924" s="158">
        <v>0.92179999999999995</v>
      </c>
      <c r="V1924" s="158">
        <v>0.98640000000000005</v>
      </c>
      <c r="W1924" s="158" t="s">
        <v>84</v>
      </c>
      <c r="X1924" s="158" t="s">
        <v>84</v>
      </c>
      <c r="Y1924" s="158">
        <v>0.51019999999999999</v>
      </c>
      <c r="Z1924" s="158">
        <v>0.67010000000000003</v>
      </c>
      <c r="AA1924" s="158" t="s">
        <v>84</v>
      </c>
      <c r="AB1924" s="158" t="s">
        <v>84</v>
      </c>
      <c r="AC1924" s="158"/>
      <c r="AD1924" s="181">
        <v>1641</v>
      </c>
      <c r="AE1924" s="181" t="s">
        <v>84</v>
      </c>
      <c r="AF1924" s="181">
        <v>596</v>
      </c>
      <c r="AG1924" s="181">
        <v>634</v>
      </c>
      <c r="AH1924" s="181">
        <v>215</v>
      </c>
      <c r="AI1924" s="181" t="s">
        <v>84</v>
      </c>
      <c r="AJ1924" s="181">
        <v>153</v>
      </c>
      <c r="AK1924" s="181" t="s">
        <v>84</v>
      </c>
      <c r="AL1924" s="181">
        <v>1092</v>
      </c>
    </row>
    <row r="1925" spans="1:38" x14ac:dyDescent="0.25">
      <c r="A1925" s="159" t="s">
        <v>10565</v>
      </c>
      <c r="B1925" s="158">
        <v>0.86609999999999998</v>
      </c>
      <c r="C1925" s="158" t="s">
        <v>84</v>
      </c>
      <c r="D1925" s="158">
        <v>0.86140000000000005</v>
      </c>
      <c r="E1925" s="158">
        <v>0.91510000000000002</v>
      </c>
      <c r="F1925" s="158">
        <v>0.91979999999999995</v>
      </c>
      <c r="G1925" s="158" t="s">
        <v>84</v>
      </c>
      <c r="H1925" s="158" t="s">
        <v>84</v>
      </c>
      <c r="I1925" s="158" t="s">
        <v>84</v>
      </c>
      <c r="J1925" s="158"/>
      <c r="K1925" s="158"/>
      <c r="L1925" s="158"/>
      <c r="M1925" s="158">
        <v>0.84619999999999995</v>
      </c>
      <c r="N1925" s="158">
        <v>0.88370000000000004</v>
      </c>
      <c r="O1925" s="158" t="s">
        <v>84</v>
      </c>
      <c r="P1925" s="158" t="s">
        <v>84</v>
      </c>
      <c r="Q1925" s="158">
        <v>0.8256</v>
      </c>
      <c r="R1925" s="158">
        <v>0.89029999999999998</v>
      </c>
      <c r="S1925" s="158">
        <v>0.88660000000000005</v>
      </c>
      <c r="T1925" s="158">
        <v>0.93669999999999998</v>
      </c>
      <c r="U1925" s="158">
        <v>0.86009999999999998</v>
      </c>
      <c r="V1925" s="158">
        <v>0.9546</v>
      </c>
      <c r="W1925" s="158" t="s">
        <v>84</v>
      </c>
      <c r="X1925" s="158" t="s">
        <v>84</v>
      </c>
      <c r="Y1925" s="158" t="s">
        <v>84</v>
      </c>
      <c r="Z1925" s="158" t="s">
        <v>84</v>
      </c>
      <c r="AA1925" s="158" t="s">
        <v>84</v>
      </c>
      <c r="AB1925" s="158" t="s">
        <v>84</v>
      </c>
      <c r="AC1925" s="158"/>
      <c r="AD1925" s="181">
        <v>1590</v>
      </c>
      <c r="AE1925" s="181" t="s">
        <v>84</v>
      </c>
      <c r="AF1925" s="181">
        <v>558</v>
      </c>
      <c r="AG1925" s="181">
        <v>668</v>
      </c>
      <c r="AH1925" s="181">
        <v>179</v>
      </c>
      <c r="AI1925" s="181" t="s">
        <v>84</v>
      </c>
      <c r="AJ1925" s="181" t="s">
        <v>84</v>
      </c>
      <c r="AK1925" s="181" t="s">
        <v>84</v>
      </c>
      <c r="AL1925" s="181">
        <v>979</v>
      </c>
    </row>
    <row r="1926" spans="1:38" x14ac:dyDescent="0.25">
      <c r="A1926" s="159" t="s">
        <v>10566</v>
      </c>
      <c r="B1926" s="158">
        <v>0.84599999999999997</v>
      </c>
      <c r="C1926" s="158" t="s">
        <v>84</v>
      </c>
      <c r="D1926" s="158">
        <v>0.85260000000000002</v>
      </c>
      <c r="E1926" s="158">
        <v>0.91979999999999995</v>
      </c>
      <c r="F1926" s="158">
        <v>0.91590000000000005</v>
      </c>
      <c r="G1926" s="158" t="s">
        <v>84</v>
      </c>
      <c r="H1926" s="158">
        <v>0.35720000000000002</v>
      </c>
      <c r="I1926" s="158" t="s">
        <v>84</v>
      </c>
      <c r="J1926" s="158"/>
      <c r="K1926" s="158"/>
      <c r="L1926" s="158"/>
      <c r="M1926" s="158">
        <v>0.8256</v>
      </c>
      <c r="N1926" s="158">
        <v>0.86419999999999997</v>
      </c>
      <c r="O1926" s="158" t="s">
        <v>84</v>
      </c>
      <c r="P1926" s="158" t="s">
        <v>84</v>
      </c>
      <c r="Q1926" s="158">
        <v>0.81789999999999996</v>
      </c>
      <c r="R1926" s="158">
        <v>0.88109999999999999</v>
      </c>
      <c r="S1926" s="158">
        <v>0.89170000000000005</v>
      </c>
      <c r="T1926" s="158">
        <v>0.94079999999999997</v>
      </c>
      <c r="U1926" s="158">
        <v>0.85599999999999998</v>
      </c>
      <c r="V1926" s="158">
        <v>0.9516</v>
      </c>
      <c r="W1926" s="158" t="s">
        <v>84</v>
      </c>
      <c r="X1926" s="158" t="s">
        <v>84</v>
      </c>
      <c r="Y1926" s="158">
        <v>0.27229999999999999</v>
      </c>
      <c r="Z1926" s="158">
        <v>0.44269999999999998</v>
      </c>
      <c r="AA1926" s="158" t="s">
        <v>84</v>
      </c>
      <c r="AB1926" s="158" t="s">
        <v>84</v>
      </c>
      <c r="AC1926" s="158"/>
      <c r="AD1926" s="181">
        <v>1637</v>
      </c>
      <c r="AE1926" s="181" t="s">
        <v>84</v>
      </c>
      <c r="AF1926" s="181">
        <v>609</v>
      </c>
      <c r="AG1926" s="181">
        <v>663</v>
      </c>
      <c r="AH1926" s="181">
        <v>176</v>
      </c>
      <c r="AI1926" s="181" t="s">
        <v>84</v>
      </c>
      <c r="AJ1926" s="181">
        <v>128</v>
      </c>
      <c r="AK1926" s="181" t="s">
        <v>84</v>
      </c>
      <c r="AL1926" s="181">
        <v>1167</v>
      </c>
    </row>
    <row r="1927" spans="1:38" x14ac:dyDescent="0.25">
      <c r="A1927" s="159" t="s">
        <v>10567</v>
      </c>
      <c r="B1927" s="158">
        <v>0.85460000000000003</v>
      </c>
      <c r="C1927" s="158" t="s">
        <v>84</v>
      </c>
      <c r="D1927" s="158">
        <v>0.86380000000000001</v>
      </c>
      <c r="E1927" s="158">
        <v>0.91610000000000003</v>
      </c>
      <c r="F1927" s="158">
        <v>0.86929999999999996</v>
      </c>
      <c r="G1927" s="158" t="s">
        <v>84</v>
      </c>
      <c r="H1927" s="158">
        <v>0.45650000000000002</v>
      </c>
      <c r="I1927" s="158" t="s">
        <v>84</v>
      </c>
      <c r="J1927" s="158"/>
      <c r="K1927" s="158"/>
      <c r="L1927" s="158"/>
      <c r="M1927" s="158">
        <v>0.83489999999999998</v>
      </c>
      <c r="N1927" s="158">
        <v>0.87209999999999999</v>
      </c>
      <c r="O1927" s="158" t="s">
        <v>84</v>
      </c>
      <c r="P1927" s="158" t="s">
        <v>84</v>
      </c>
      <c r="Q1927" s="158">
        <v>0.83009999999999995</v>
      </c>
      <c r="R1927" s="158">
        <v>0.89119999999999999</v>
      </c>
      <c r="S1927" s="158">
        <v>0.88819999999999999</v>
      </c>
      <c r="T1927" s="158">
        <v>0.93730000000000002</v>
      </c>
      <c r="U1927" s="158">
        <v>0.80840000000000001</v>
      </c>
      <c r="V1927" s="158">
        <v>0.91190000000000004</v>
      </c>
      <c r="W1927" s="158" t="s">
        <v>84</v>
      </c>
      <c r="X1927" s="158" t="s">
        <v>84</v>
      </c>
      <c r="Y1927" s="158">
        <v>0.36680000000000001</v>
      </c>
      <c r="Z1927" s="158">
        <v>0.54169999999999996</v>
      </c>
      <c r="AA1927" s="158" t="s">
        <v>84</v>
      </c>
      <c r="AB1927" s="158" t="s">
        <v>84</v>
      </c>
      <c r="AC1927" s="158"/>
      <c r="AD1927" s="181">
        <v>1695</v>
      </c>
      <c r="AE1927" s="181" t="s">
        <v>84</v>
      </c>
      <c r="AF1927" s="181">
        <v>630</v>
      </c>
      <c r="AG1927" s="181">
        <v>671</v>
      </c>
      <c r="AH1927" s="181">
        <v>205</v>
      </c>
      <c r="AI1927" s="181" t="s">
        <v>84</v>
      </c>
      <c r="AJ1927" s="181">
        <v>131</v>
      </c>
      <c r="AK1927" s="181" t="s">
        <v>84</v>
      </c>
      <c r="AL1927" s="181">
        <v>1155</v>
      </c>
    </row>
    <row r="1928" spans="1:38" x14ac:dyDescent="0.25">
      <c r="A1928" s="159" t="s">
        <v>10568</v>
      </c>
      <c r="B1928" s="158">
        <v>0.88470000000000004</v>
      </c>
      <c r="C1928" s="158" t="s">
        <v>84</v>
      </c>
      <c r="D1928" s="158">
        <v>0.86570000000000003</v>
      </c>
      <c r="E1928" s="158">
        <v>0.9335</v>
      </c>
      <c r="F1928" s="158">
        <v>0.9224</v>
      </c>
      <c r="G1928" s="158" t="s">
        <v>84</v>
      </c>
      <c r="H1928" s="158" t="s">
        <v>84</v>
      </c>
      <c r="I1928" s="158" t="s">
        <v>84</v>
      </c>
      <c r="J1928" s="158"/>
      <c r="K1928" s="158"/>
      <c r="L1928" s="158"/>
      <c r="M1928" s="158">
        <v>0.86360000000000003</v>
      </c>
      <c r="N1928" s="158">
        <v>0.90280000000000005</v>
      </c>
      <c r="O1928" s="158" t="s">
        <v>84</v>
      </c>
      <c r="P1928" s="158" t="s">
        <v>84</v>
      </c>
      <c r="Q1928" s="158">
        <v>0.82469999999999999</v>
      </c>
      <c r="R1928" s="158">
        <v>0.89770000000000005</v>
      </c>
      <c r="S1928" s="158">
        <v>0.90449999999999997</v>
      </c>
      <c r="T1928" s="158">
        <v>0.95389999999999997</v>
      </c>
      <c r="U1928" s="158">
        <v>0.85829999999999995</v>
      </c>
      <c r="V1928" s="158">
        <v>0.95820000000000005</v>
      </c>
      <c r="W1928" s="158" t="s">
        <v>84</v>
      </c>
      <c r="X1928" s="158" t="s">
        <v>84</v>
      </c>
      <c r="Y1928" s="158" t="s">
        <v>84</v>
      </c>
      <c r="Z1928" s="158" t="s">
        <v>84</v>
      </c>
      <c r="AA1928" s="158" t="s">
        <v>84</v>
      </c>
      <c r="AB1928" s="158" t="s">
        <v>84</v>
      </c>
      <c r="AC1928" s="158"/>
      <c r="AD1928" s="181">
        <v>1251</v>
      </c>
      <c r="AE1928" s="181" t="s">
        <v>84</v>
      </c>
      <c r="AF1928" s="181">
        <v>416</v>
      </c>
      <c r="AG1928" s="181">
        <v>526</v>
      </c>
      <c r="AH1928" s="181">
        <v>150</v>
      </c>
      <c r="AI1928" s="181" t="s">
        <v>84</v>
      </c>
      <c r="AJ1928" s="181" t="s">
        <v>84</v>
      </c>
      <c r="AK1928" s="181" t="s">
        <v>84</v>
      </c>
      <c r="AL1928" s="181">
        <v>686</v>
      </c>
    </row>
    <row r="1929" spans="1:38" x14ac:dyDescent="0.25">
      <c r="A1929" s="159" t="s">
        <v>10569</v>
      </c>
      <c r="B1929" s="158">
        <v>0.87</v>
      </c>
      <c r="C1929" s="158" t="s">
        <v>84</v>
      </c>
      <c r="D1929" s="158">
        <v>0.89390000000000003</v>
      </c>
      <c r="E1929" s="158">
        <v>0.91959999999999997</v>
      </c>
      <c r="F1929" s="158">
        <v>0.92069999999999996</v>
      </c>
      <c r="G1929" s="158" t="s">
        <v>84</v>
      </c>
      <c r="H1929" s="158">
        <v>0.4854</v>
      </c>
      <c r="I1929" s="158" t="s">
        <v>84</v>
      </c>
      <c r="J1929" s="158"/>
      <c r="K1929" s="158"/>
      <c r="L1929" s="158"/>
      <c r="M1929" s="158">
        <v>0.8508</v>
      </c>
      <c r="N1929" s="158">
        <v>0.88700000000000001</v>
      </c>
      <c r="O1929" s="158" t="s">
        <v>84</v>
      </c>
      <c r="P1929" s="158" t="s">
        <v>84</v>
      </c>
      <c r="Q1929" s="158">
        <v>0.86160000000000003</v>
      </c>
      <c r="R1929" s="158">
        <v>0.91890000000000005</v>
      </c>
      <c r="S1929" s="158">
        <v>0.8911</v>
      </c>
      <c r="T1929" s="158">
        <v>0.94079999999999997</v>
      </c>
      <c r="U1929" s="158">
        <v>0.86760000000000004</v>
      </c>
      <c r="V1929" s="158">
        <v>0.95309999999999995</v>
      </c>
      <c r="W1929" s="158" t="s">
        <v>84</v>
      </c>
      <c r="X1929" s="158" t="s">
        <v>84</v>
      </c>
      <c r="Y1929" s="158">
        <v>0.40129999999999999</v>
      </c>
      <c r="Z1929" s="158">
        <v>0.56430000000000002</v>
      </c>
      <c r="AA1929" s="158" t="s">
        <v>84</v>
      </c>
      <c r="AB1929" s="158" t="s">
        <v>84</v>
      </c>
      <c r="AC1929" s="158"/>
      <c r="AD1929" s="181">
        <v>1641</v>
      </c>
      <c r="AE1929" s="181" t="s">
        <v>84</v>
      </c>
      <c r="AF1929" s="181">
        <v>596</v>
      </c>
      <c r="AG1929" s="181">
        <v>634</v>
      </c>
      <c r="AH1929" s="181">
        <v>215</v>
      </c>
      <c r="AI1929" s="181" t="s">
        <v>84</v>
      </c>
      <c r="AJ1929" s="181">
        <v>153</v>
      </c>
      <c r="AK1929" s="181" t="s">
        <v>84</v>
      </c>
      <c r="AL1929" s="181">
        <v>1092</v>
      </c>
    </row>
    <row r="1930" spans="1:38" x14ac:dyDescent="0.25">
      <c r="A1930" s="159" t="s">
        <v>10570</v>
      </c>
      <c r="B1930" s="158">
        <v>0.98960000000000004</v>
      </c>
      <c r="C1930" s="158" t="s">
        <v>84</v>
      </c>
      <c r="D1930" s="158">
        <v>0.99160000000000004</v>
      </c>
      <c r="E1930" s="158">
        <v>1.0015000000000001</v>
      </c>
      <c r="F1930" s="158">
        <v>0.98699999999999999</v>
      </c>
      <c r="G1930" s="158">
        <v>1.0150999999999999</v>
      </c>
      <c r="H1930" s="158">
        <v>0.87470000000000003</v>
      </c>
      <c r="I1930" s="158">
        <v>0.98260000000000003</v>
      </c>
      <c r="J1930" s="158"/>
      <c r="K1930" s="158"/>
      <c r="L1930" s="158"/>
      <c r="M1930" s="158">
        <v>0.98150000000000004</v>
      </c>
      <c r="N1930" s="158">
        <v>0.99409999999999998</v>
      </c>
      <c r="O1930" s="158" t="s">
        <v>84</v>
      </c>
      <c r="P1930" s="158" t="s">
        <v>84</v>
      </c>
      <c r="Q1930" s="158">
        <v>0.96509999999999996</v>
      </c>
      <c r="R1930" s="158">
        <v>0.998</v>
      </c>
      <c r="S1930" s="158">
        <v>1.0015000000000001</v>
      </c>
      <c r="T1930" s="158">
        <v>1.0015000000000001</v>
      </c>
      <c r="U1930" s="158">
        <v>0.95809999999999995</v>
      </c>
      <c r="V1930" s="158">
        <v>0.996</v>
      </c>
      <c r="W1930" s="158">
        <v>1.0150999999999999</v>
      </c>
      <c r="X1930" s="158">
        <v>1.0150999999999999</v>
      </c>
      <c r="Y1930" s="158">
        <v>0.8226</v>
      </c>
      <c r="Z1930" s="158">
        <v>0.9123</v>
      </c>
      <c r="AA1930" s="158">
        <v>0.91090000000000004</v>
      </c>
      <c r="AB1930" s="158">
        <v>0.99670000000000003</v>
      </c>
      <c r="AC1930" s="158"/>
      <c r="AD1930" s="181">
        <v>5773</v>
      </c>
      <c r="AE1930" s="181" t="s">
        <v>84</v>
      </c>
      <c r="AF1930" s="181">
        <v>1335</v>
      </c>
      <c r="AG1930" s="181">
        <v>2712</v>
      </c>
      <c r="AH1930" s="181">
        <v>947</v>
      </c>
      <c r="AI1930" s="181">
        <v>233</v>
      </c>
      <c r="AJ1930" s="181">
        <v>323</v>
      </c>
      <c r="AK1930" s="181">
        <v>223</v>
      </c>
      <c r="AL1930" s="181">
        <v>1548</v>
      </c>
    </row>
    <row r="1931" spans="1:38" x14ac:dyDescent="0.25">
      <c r="A1931" s="159" t="s">
        <v>10571</v>
      </c>
      <c r="B1931" s="158">
        <v>0.98809999999999998</v>
      </c>
      <c r="C1931" s="158" t="s">
        <v>84</v>
      </c>
      <c r="D1931" s="158">
        <v>0.99519999999999997</v>
      </c>
      <c r="E1931" s="158">
        <v>0.99650000000000005</v>
      </c>
      <c r="F1931" s="158">
        <v>0.98419999999999996</v>
      </c>
      <c r="G1931" s="158">
        <v>0.98440000000000005</v>
      </c>
      <c r="H1931" s="158">
        <v>0.90359999999999996</v>
      </c>
      <c r="I1931" s="158">
        <v>1.0161</v>
      </c>
      <c r="J1931" s="158"/>
      <c r="K1931" s="158"/>
      <c r="L1931" s="158"/>
      <c r="M1931" s="158">
        <v>0.97970000000000002</v>
      </c>
      <c r="N1931" s="158">
        <v>0.99309999999999998</v>
      </c>
      <c r="O1931" s="158" t="s">
        <v>84</v>
      </c>
      <c r="P1931" s="158" t="s">
        <v>84</v>
      </c>
      <c r="Q1931" s="158">
        <v>0.94340000000000002</v>
      </c>
      <c r="R1931" s="158">
        <v>0.99960000000000004</v>
      </c>
      <c r="S1931" s="158">
        <v>0.96050000000000002</v>
      </c>
      <c r="T1931" s="158">
        <v>0.99970000000000003</v>
      </c>
      <c r="U1931" s="158">
        <v>0.95450000000000002</v>
      </c>
      <c r="V1931" s="158">
        <v>0.99460000000000004</v>
      </c>
      <c r="W1931" s="158">
        <v>0.90620000000000001</v>
      </c>
      <c r="X1931" s="158">
        <v>0.99750000000000005</v>
      </c>
      <c r="Y1931" s="158">
        <v>0.85550000000000004</v>
      </c>
      <c r="Z1931" s="158">
        <v>0.93620000000000003</v>
      </c>
      <c r="AA1931" s="158">
        <v>1.0161</v>
      </c>
      <c r="AB1931" s="158">
        <v>1.0161</v>
      </c>
      <c r="AC1931" s="158"/>
      <c r="AD1931" s="181">
        <v>5448</v>
      </c>
      <c r="AE1931" s="181" t="s">
        <v>84</v>
      </c>
      <c r="AF1931" s="181">
        <v>1353</v>
      </c>
      <c r="AG1931" s="181">
        <v>2514</v>
      </c>
      <c r="AH1931" s="181">
        <v>850</v>
      </c>
      <c r="AI1931" s="181">
        <v>265</v>
      </c>
      <c r="AJ1931" s="181">
        <v>349</v>
      </c>
      <c r="AK1931" s="181">
        <v>117</v>
      </c>
      <c r="AL1931" s="181">
        <v>1530</v>
      </c>
    </row>
    <row r="1932" spans="1:38" x14ac:dyDescent="0.25">
      <c r="A1932" s="159" t="s">
        <v>10572</v>
      </c>
      <c r="B1932" s="158">
        <v>0.98370000000000002</v>
      </c>
      <c r="C1932" s="158" t="s">
        <v>84</v>
      </c>
      <c r="D1932" s="158">
        <v>0.99539999999999995</v>
      </c>
      <c r="E1932" s="158">
        <v>0.99909999999999999</v>
      </c>
      <c r="F1932" s="158">
        <v>0.97470000000000001</v>
      </c>
      <c r="G1932" s="158">
        <v>0.97709999999999997</v>
      </c>
      <c r="H1932" s="158">
        <v>0.87870000000000004</v>
      </c>
      <c r="I1932" s="158" t="s">
        <v>84</v>
      </c>
      <c r="J1932" s="158"/>
      <c r="K1932" s="158"/>
      <c r="L1932" s="158"/>
      <c r="M1932" s="158">
        <v>0.9748</v>
      </c>
      <c r="N1932" s="158">
        <v>0.98939999999999995</v>
      </c>
      <c r="O1932" s="158" t="s">
        <v>84</v>
      </c>
      <c r="P1932" s="158" t="s">
        <v>84</v>
      </c>
      <c r="Q1932" s="158">
        <v>0.91930000000000001</v>
      </c>
      <c r="R1932" s="158">
        <v>0.99970000000000003</v>
      </c>
      <c r="S1932" s="158">
        <v>0</v>
      </c>
      <c r="T1932" s="158">
        <v>1</v>
      </c>
      <c r="U1932" s="158">
        <v>0.94799999999999995</v>
      </c>
      <c r="V1932" s="158">
        <v>0.98780000000000001</v>
      </c>
      <c r="W1932" s="158">
        <v>0.89359999999999995</v>
      </c>
      <c r="X1932" s="158">
        <v>0.99529999999999996</v>
      </c>
      <c r="Y1932" s="158">
        <v>0.83120000000000005</v>
      </c>
      <c r="Z1932" s="158">
        <v>0.91359999999999997</v>
      </c>
      <c r="AA1932" s="158" t="s">
        <v>84</v>
      </c>
      <c r="AB1932" s="158" t="s">
        <v>84</v>
      </c>
      <c r="AC1932" s="158"/>
      <c r="AD1932" s="181">
        <v>4984</v>
      </c>
      <c r="AE1932" s="181" t="s">
        <v>84</v>
      </c>
      <c r="AF1932" s="181">
        <v>1122</v>
      </c>
      <c r="AG1932" s="181">
        <v>2321</v>
      </c>
      <c r="AH1932" s="181">
        <v>849</v>
      </c>
      <c r="AI1932" s="181">
        <v>227</v>
      </c>
      <c r="AJ1932" s="181">
        <v>376</v>
      </c>
      <c r="AK1932" s="181" t="s">
        <v>84</v>
      </c>
      <c r="AL1932" s="181">
        <v>1471</v>
      </c>
    </row>
    <row r="1933" spans="1:38" x14ac:dyDescent="0.25">
      <c r="A1933" s="159" t="s">
        <v>10573</v>
      </c>
      <c r="B1933" s="158">
        <v>0.98870000000000002</v>
      </c>
      <c r="C1933" s="158" t="s">
        <v>84</v>
      </c>
      <c r="D1933" s="158">
        <v>0.99770000000000003</v>
      </c>
      <c r="E1933" s="158">
        <v>0.98929999999999996</v>
      </c>
      <c r="F1933" s="158">
        <v>0.99119999999999997</v>
      </c>
      <c r="G1933" s="158">
        <v>1.0088999999999999</v>
      </c>
      <c r="H1933" s="158">
        <v>0.8821</v>
      </c>
      <c r="I1933" s="158">
        <v>1.028</v>
      </c>
      <c r="J1933" s="158"/>
      <c r="K1933" s="158"/>
      <c r="L1933" s="158"/>
      <c r="M1933" s="158">
        <v>0.98080000000000001</v>
      </c>
      <c r="N1933" s="158">
        <v>0.99339999999999995</v>
      </c>
      <c r="O1933" s="158" t="s">
        <v>84</v>
      </c>
      <c r="P1933" s="158" t="s">
        <v>84</v>
      </c>
      <c r="Q1933" s="158">
        <v>0.74719999999999998</v>
      </c>
      <c r="R1933" s="158">
        <v>1</v>
      </c>
      <c r="S1933" s="158">
        <v>0.97560000000000002</v>
      </c>
      <c r="T1933" s="158">
        <v>0.99529999999999996</v>
      </c>
      <c r="U1933" s="158">
        <v>0.95199999999999996</v>
      </c>
      <c r="V1933" s="158">
        <v>0.99839999999999995</v>
      </c>
      <c r="W1933" s="158">
        <v>1.0088999999999999</v>
      </c>
      <c r="X1933" s="158">
        <v>1.0088999999999999</v>
      </c>
      <c r="Y1933" s="158">
        <v>0.83069999999999999</v>
      </c>
      <c r="Z1933" s="158">
        <v>0.91859999999999997</v>
      </c>
      <c r="AA1933" s="158">
        <v>1.028</v>
      </c>
      <c r="AB1933" s="158">
        <v>1.028</v>
      </c>
      <c r="AC1933" s="158"/>
      <c r="AD1933" s="181">
        <v>5364</v>
      </c>
      <c r="AE1933" s="181" t="s">
        <v>84</v>
      </c>
      <c r="AF1933" s="181">
        <v>1129</v>
      </c>
      <c r="AG1933" s="181">
        <v>2483</v>
      </c>
      <c r="AH1933" s="181">
        <v>862</v>
      </c>
      <c r="AI1933" s="181">
        <v>263</v>
      </c>
      <c r="AJ1933" s="181">
        <v>299</v>
      </c>
      <c r="AK1933" s="181">
        <v>328</v>
      </c>
      <c r="AL1933" s="181">
        <v>1354</v>
      </c>
    </row>
    <row r="1934" spans="1:38" x14ac:dyDescent="0.25">
      <c r="A1934" s="159" t="s">
        <v>10574</v>
      </c>
      <c r="B1934" s="158">
        <v>0.98219999999999996</v>
      </c>
      <c r="C1934" s="158" t="s">
        <v>84</v>
      </c>
      <c r="D1934" s="158">
        <v>0.99329999999999996</v>
      </c>
      <c r="E1934" s="158">
        <v>0.99399999999999999</v>
      </c>
      <c r="F1934" s="158">
        <v>0.97770000000000001</v>
      </c>
      <c r="G1934" s="158">
        <v>1.0089999999999999</v>
      </c>
      <c r="H1934" s="158">
        <v>0.88980000000000004</v>
      </c>
      <c r="I1934" s="158" t="s">
        <v>84</v>
      </c>
      <c r="J1934" s="158"/>
      <c r="K1934" s="158"/>
      <c r="L1934" s="158"/>
      <c r="M1934" s="158">
        <v>0.97199999999999998</v>
      </c>
      <c r="N1934" s="158">
        <v>0.98870000000000002</v>
      </c>
      <c r="O1934" s="158" t="s">
        <v>84</v>
      </c>
      <c r="P1934" s="158" t="s">
        <v>84</v>
      </c>
      <c r="Q1934" s="158">
        <v>0.9345</v>
      </c>
      <c r="R1934" s="158">
        <v>0.99929999999999997</v>
      </c>
      <c r="S1934" s="158">
        <v>0.96550000000000002</v>
      </c>
      <c r="T1934" s="158">
        <v>0.999</v>
      </c>
      <c r="U1934" s="158">
        <v>0.94350000000000001</v>
      </c>
      <c r="V1934" s="158">
        <v>0.99129999999999996</v>
      </c>
      <c r="W1934" s="158">
        <v>1.0089999999999999</v>
      </c>
      <c r="X1934" s="158">
        <v>1.0089999999999999</v>
      </c>
      <c r="Y1934" s="158">
        <v>0.84260000000000002</v>
      </c>
      <c r="Z1934" s="158">
        <v>0.92349999999999999</v>
      </c>
      <c r="AA1934" s="158" t="s">
        <v>84</v>
      </c>
      <c r="AB1934" s="158" t="s">
        <v>84</v>
      </c>
      <c r="AC1934" s="158"/>
      <c r="AD1934" s="181">
        <v>3986</v>
      </c>
      <c r="AE1934" s="181" t="s">
        <v>84</v>
      </c>
      <c r="AF1934" s="181">
        <v>910</v>
      </c>
      <c r="AG1934" s="181">
        <v>1891</v>
      </c>
      <c r="AH1934" s="181">
        <v>663</v>
      </c>
      <c r="AI1934" s="181">
        <v>124</v>
      </c>
      <c r="AJ1934" s="181">
        <v>365</v>
      </c>
      <c r="AK1934" s="181" t="s">
        <v>84</v>
      </c>
      <c r="AL1934" s="181">
        <v>1285</v>
      </c>
    </row>
    <row r="1935" spans="1:38" x14ac:dyDescent="0.25">
      <c r="A1935" s="159" t="s">
        <v>10575</v>
      </c>
      <c r="B1935" s="158">
        <v>0.99760000000000004</v>
      </c>
      <c r="C1935" s="158" t="s">
        <v>84</v>
      </c>
      <c r="D1935" s="158">
        <v>0.99939999999999996</v>
      </c>
      <c r="E1935" s="158">
        <v>0.99960000000000004</v>
      </c>
      <c r="F1935" s="158">
        <v>0.99809999999999999</v>
      </c>
      <c r="G1935" s="158">
        <v>1.0029999999999999</v>
      </c>
      <c r="H1935" s="158">
        <v>0.96440000000000003</v>
      </c>
      <c r="I1935" s="158">
        <v>1.0024</v>
      </c>
      <c r="J1935" s="158"/>
      <c r="K1935" s="158"/>
      <c r="L1935" s="158"/>
      <c r="M1935" s="158">
        <v>0.99460000000000004</v>
      </c>
      <c r="N1935" s="158">
        <v>0.99890000000000001</v>
      </c>
      <c r="O1935" s="158" t="s">
        <v>84</v>
      </c>
      <c r="P1935" s="158" t="s">
        <v>84</v>
      </c>
      <c r="Q1935" s="158">
        <v>0.83740000000000003</v>
      </c>
      <c r="R1935" s="158">
        <v>1</v>
      </c>
      <c r="S1935" s="158">
        <v>0.92079999999999995</v>
      </c>
      <c r="T1935" s="158">
        <v>1</v>
      </c>
      <c r="U1935" s="158">
        <v>0.97760000000000002</v>
      </c>
      <c r="V1935" s="158">
        <v>0.99980000000000002</v>
      </c>
      <c r="W1935" s="158">
        <v>1.0029999999999999</v>
      </c>
      <c r="X1935" s="158">
        <v>1.0029999999999999</v>
      </c>
      <c r="Y1935" s="158">
        <v>0.93510000000000004</v>
      </c>
      <c r="Z1935" s="158">
        <v>0.98070000000000002</v>
      </c>
      <c r="AA1935" s="158">
        <v>1.0024</v>
      </c>
      <c r="AB1935" s="158">
        <v>1.0024</v>
      </c>
      <c r="AC1935" s="158"/>
      <c r="AD1935" s="181">
        <v>5773</v>
      </c>
      <c r="AE1935" s="181" t="s">
        <v>84</v>
      </c>
      <c r="AF1935" s="181">
        <v>1335</v>
      </c>
      <c r="AG1935" s="181">
        <v>2712</v>
      </c>
      <c r="AH1935" s="181">
        <v>947</v>
      </c>
      <c r="AI1935" s="181">
        <v>233</v>
      </c>
      <c r="AJ1935" s="181">
        <v>323</v>
      </c>
      <c r="AK1935" s="181">
        <v>223</v>
      </c>
      <c r="AL1935" s="181">
        <v>1548</v>
      </c>
    </row>
    <row r="1936" spans="1:38" x14ac:dyDescent="0.25">
      <c r="A1936" s="159" t="s">
        <v>10576</v>
      </c>
      <c r="B1936" s="158">
        <v>0.99980000000000002</v>
      </c>
      <c r="C1936" s="158" t="s">
        <v>84</v>
      </c>
      <c r="D1936" s="158">
        <v>1.0026999999999999</v>
      </c>
      <c r="E1936" s="158">
        <v>0.99980000000000002</v>
      </c>
      <c r="F1936" s="158">
        <v>0.99650000000000005</v>
      </c>
      <c r="G1936" s="158">
        <v>1.0032000000000001</v>
      </c>
      <c r="H1936" s="158">
        <v>0.99309999999999998</v>
      </c>
      <c r="I1936" s="158">
        <v>1.0033000000000001</v>
      </c>
      <c r="J1936" s="158"/>
      <c r="K1936" s="158"/>
      <c r="L1936" s="158"/>
      <c r="M1936" s="158">
        <v>8.9800000000000005E-2</v>
      </c>
      <c r="N1936" s="158">
        <v>1</v>
      </c>
      <c r="O1936" s="158" t="s">
        <v>84</v>
      </c>
      <c r="P1936" s="158" t="s">
        <v>84</v>
      </c>
      <c r="Q1936" s="158">
        <v>1.0026999999999999</v>
      </c>
      <c r="R1936" s="158">
        <v>1.0026999999999999</v>
      </c>
      <c r="S1936" s="158">
        <v>0</v>
      </c>
      <c r="T1936" s="158">
        <v>1</v>
      </c>
      <c r="U1936" s="158">
        <v>0.98250000000000004</v>
      </c>
      <c r="V1936" s="158">
        <v>0.99929999999999997</v>
      </c>
      <c r="W1936" s="158">
        <v>1.0032000000000001</v>
      </c>
      <c r="X1936" s="158">
        <v>1.0032000000000001</v>
      </c>
      <c r="Y1936" s="158">
        <v>0.96499999999999997</v>
      </c>
      <c r="Z1936" s="158">
        <v>0.99870000000000003</v>
      </c>
      <c r="AA1936" s="158">
        <v>1.0033000000000001</v>
      </c>
      <c r="AB1936" s="158">
        <v>1.0033000000000001</v>
      </c>
      <c r="AC1936" s="158"/>
      <c r="AD1936" s="181">
        <v>5448</v>
      </c>
      <c r="AE1936" s="181" t="s">
        <v>84</v>
      </c>
      <c r="AF1936" s="181">
        <v>1353</v>
      </c>
      <c r="AG1936" s="181">
        <v>2514</v>
      </c>
      <c r="AH1936" s="181">
        <v>850</v>
      </c>
      <c r="AI1936" s="181">
        <v>265</v>
      </c>
      <c r="AJ1936" s="181">
        <v>349</v>
      </c>
      <c r="AK1936" s="181">
        <v>117</v>
      </c>
      <c r="AL1936" s="181">
        <v>1530</v>
      </c>
    </row>
    <row r="1937" spans="1:38" x14ac:dyDescent="0.25">
      <c r="A1937" s="159" t="s">
        <v>10577</v>
      </c>
      <c r="B1937" s="158">
        <v>0.99780000000000002</v>
      </c>
      <c r="C1937" s="158" t="s">
        <v>84</v>
      </c>
      <c r="D1937" s="158">
        <v>1.0009999999999999</v>
      </c>
      <c r="E1937" s="158">
        <v>1.0011000000000001</v>
      </c>
      <c r="F1937" s="158">
        <v>0.99319999999999997</v>
      </c>
      <c r="G1937" s="158">
        <v>0.99970000000000003</v>
      </c>
      <c r="H1937" s="158">
        <v>0.97789999999999999</v>
      </c>
      <c r="I1937" s="158" t="s">
        <v>84</v>
      </c>
      <c r="J1937" s="158"/>
      <c r="K1937" s="158"/>
      <c r="L1937" s="158"/>
      <c r="M1937" s="158">
        <v>0.99409999999999998</v>
      </c>
      <c r="N1937" s="158">
        <v>0.99909999999999999</v>
      </c>
      <c r="O1937" s="158" t="s">
        <v>84</v>
      </c>
      <c r="P1937" s="158" t="s">
        <v>84</v>
      </c>
      <c r="Q1937" s="158">
        <v>1.0009999999999999</v>
      </c>
      <c r="R1937" s="158">
        <v>1.0009999999999999</v>
      </c>
      <c r="S1937" s="158">
        <v>1.0011000000000001</v>
      </c>
      <c r="T1937" s="158">
        <v>1.0011000000000001</v>
      </c>
      <c r="U1937" s="158">
        <v>0.98119999999999996</v>
      </c>
      <c r="V1937" s="158">
        <v>0.99760000000000004</v>
      </c>
      <c r="W1937" s="158">
        <v>0</v>
      </c>
      <c r="X1937" s="158">
        <v>1</v>
      </c>
      <c r="Y1937" s="158">
        <v>0.95379999999999998</v>
      </c>
      <c r="Z1937" s="158">
        <v>0.98950000000000005</v>
      </c>
      <c r="AA1937" s="158" t="s">
        <v>84</v>
      </c>
      <c r="AB1937" s="158" t="s">
        <v>84</v>
      </c>
      <c r="AC1937" s="158"/>
      <c r="AD1937" s="181">
        <v>4984</v>
      </c>
      <c r="AE1937" s="181" t="s">
        <v>84</v>
      </c>
      <c r="AF1937" s="181">
        <v>1122</v>
      </c>
      <c r="AG1937" s="181">
        <v>2321</v>
      </c>
      <c r="AH1937" s="181">
        <v>849</v>
      </c>
      <c r="AI1937" s="181">
        <v>227</v>
      </c>
      <c r="AJ1937" s="181">
        <v>376</v>
      </c>
      <c r="AK1937" s="181" t="s">
        <v>84</v>
      </c>
      <c r="AL1937" s="181">
        <v>1471</v>
      </c>
    </row>
    <row r="1938" spans="1:38" x14ac:dyDescent="0.25">
      <c r="A1938" s="159" t="s">
        <v>10578</v>
      </c>
      <c r="B1938" s="158">
        <v>1.0002</v>
      </c>
      <c r="C1938" s="158" t="s">
        <v>84</v>
      </c>
      <c r="D1938" s="158">
        <v>1.0008999999999999</v>
      </c>
      <c r="E1938" s="158">
        <v>1.0018</v>
      </c>
      <c r="F1938" s="158">
        <v>1.002</v>
      </c>
      <c r="G1938" s="158">
        <v>1.0027999999999999</v>
      </c>
      <c r="H1938" s="158">
        <v>0.97689999999999999</v>
      </c>
      <c r="I1938" s="158">
        <v>0.99960000000000004</v>
      </c>
      <c r="J1938" s="158"/>
      <c r="K1938" s="158"/>
      <c r="L1938" s="158"/>
      <c r="M1938" s="158">
        <v>1.0002</v>
      </c>
      <c r="N1938" s="158">
        <v>1.0002</v>
      </c>
      <c r="O1938" s="158" t="s">
        <v>84</v>
      </c>
      <c r="P1938" s="158" t="s">
        <v>84</v>
      </c>
      <c r="Q1938" s="158">
        <v>1.0008999999999999</v>
      </c>
      <c r="R1938" s="158">
        <v>1.0008999999999999</v>
      </c>
      <c r="S1938" s="158">
        <v>1.0018</v>
      </c>
      <c r="T1938" s="158">
        <v>1.0018</v>
      </c>
      <c r="U1938" s="158">
        <v>1.002</v>
      </c>
      <c r="V1938" s="158">
        <v>1.002</v>
      </c>
      <c r="W1938" s="158">
        <v>1.0027999999999999</v>
      </c>
      <c r="X1938" s="158">
        <v>1.0027999999999999</v>
      </c>
      <c r="Y1938" s="158">
        <v>0.94910000000000005</v>
      </c>
      <c r="Z1938" s="158">
        <v>0.98960000000000004</v>
      </c>
      <c r="AA1938" s="158">
        <v>0</v>
      </c>
      <c r="AB1938" s="158">
        <v>1</v>
      </c>
      <c r="AC1938" s="158"/>
      <c r="AD1938" s="181">
        <v>5364</v>
      </c>
      <c r="AE1938" s="181" t="s">
        <v>84</v>
      </c>
      <c r="AF1938" s="181">
        <v>1129</v>
      </c>
      <c r="AG1938" s="181">
        <v>2483</v>
      </c>
      <c r="AH1938" s="181">
        <v>862</v>
      </c>
      <c r="AI1938" s="181">
        <v>263</v>
      </c>
      <c r="AJ1938" s="181">
        <v>299</v>
      </c>
      <c r="AK1938" s="181">
        <v>328</v>
      </c>
      <c r="AL1938" s="181">
        <v>1354</v>
      </c>
    </row>
    <row r="1939" spans="1:38" x14ac:dyDescent="0.25">
      <c r="A1939" s="159" t="s">
        <v>10579</v>
      </c>
      <c r="B1939" s="158">
        <v>0.99839999999999995</v>
      </c>
      <c r="C1939" s="158" t="s">
        <v>84</v>
      </c>
      <c r="D1939" s="158">
        <v>0.99939999999999996</v>
      </c>
      <c r="E1939" s="158">
        <v>1.0037</v>
      </c>
      <c r="F1939" s="158">
        <v>1.0027999999999999</v>
      </c>
      <c r="G1939" s="158">
        <v>1.0042</v>
      </c>
      <c r="H1939" s="158">
        <v>0.95779999999999998</v>
      </c>
      <c r="I1939" s="158" t="s">
        <v>84</v>
      </c>
      <c r="J1939" s="158"/>
      <c r="K1939" s="158"/>
      <c r="L1939" s="158"/>
      <c r="M1939" s="158">
        <v>0.99319999999999997</v>
      </c>
      <c r="N1939" s="158">
        <v>0.99960000000000004</v>
      </c>
      <c r="O1939" s="158" t="s">
        <v>84</v>
      </c>
      <c r="P1939" s="158" t="s">
        <v>84</v>
      </c>
      <c r="Q1939" s="158">
        <v>0.3387</v>
      </c>
      <c r="R1939" s="158">
        <v>1</v>
      </c>
      <c r="S1939" s="158">
        <v>1.0037</v>
      </c>
      <c r="T1939" s="158">
        <v>1.0037</v>
      </c>
      <c r="U1939" s="158">
        <v>1.0027999999999999</v>
      </c>
      <c r="V1939" s="158">
        <v>1.0027999999999999</v>
      </c>
      <c r="W1939" s="158">
        <v>1.0042</v>
      </c>
      <c r="X1939" s="158">
        <v>1.0042</v>
      </c>
      <c r="Y1939" s="158">
        <v>0.92959999999999998</v>
      </c>
      <c r="Z1939" s="158">
        <v>0.97489999999999999</v>
      </c>
      <c r="AA1939" s="158" t="s">
        <v>84</v>
      </c>
      <c r="AB1939" s="158" t="s">
        <v>84</v>
      </c>
      <c r="AC1939" s="158"/>
      <c r="AD1939" s="181">
        <v>3986</v>
      </c>
      <c r="AE1939" s="181" t="s">
        <v>84</v>
      </c>
      <c r="AF1939" s="181">
        <v>910</v>
      </c>
      <c r="AG1939" s="181">
        <v>1891</v>
      </c>
      <c r="AH1939" s="181">
        <v>663</v>
      </c>
      <c r="AI1939" s="181">
        <v>124</v>
      </c>
      <c r="AJ1939" s="181">
        <v>365</v>
      </c>
      <c r="AK1939" s="181" t="s">
        <v>84</v>
      </c>
      <c r="AL1939" s="181">
        <v>1285</v>
      </c>
    </row>
    <row r="1940" spans="1:38" x14ac:dyDescent="0.25">
      <c r="A1940" s="159" t="s">
        <v>10580</v>
      </c>
      <c r="B1940" s="158">
        <v>0.97250000000000003</v>
      </c>
      <c r="C1940" s="158" t="s">
        <v>84</v>
      </c>
      <c r="D1940" s="158">
        <v>0.98170000000000002</v>
      </c>
      <c r="E1940" s="158">
        <v>0.98209999999999997</v>
      </c>
      <c r="F1940" s="158">
        <v>0.96579999999999999</v>
      </c>
      <c r="G1940" s="158">
        <v>1.0045999999999999</v>
      </c>
      <c r="H1940" s="158">
        <v>0.8397</v>
      </c>
      <c r="I1940" s="158">
        <v>0.98550000000000004</v>
      </c>
      <c r="J1940" s="158"/>
      <c r="K1940" s="158"/>
      <c r="L1940" s="158"/>
      <c r="M1940" s="158">
        <v>0.96130000000000004</v>
      </c>
      <c r="N1940" s="158">
        <v>0.98050000000000004</v>
      </c>
      <c r="O1940" s="158" t="s">
        <v>84</v>
      </c>
      <c r="P1940" s="158" t="s">
        <v>84</v>
      </c>
      <c r="Q1940" s="158">
        <v>0.94969999999999999</v>
      </c>
      <c r="R1940" s="158">
        <v>0.99339999999999995</v>
      </c>
      <c r="S1940" s="158">
        <v>0.96189999999999998</v>
      </c>
      <c r="T1940" s="158">
        <v>0.99160000000000004</v>
      </c>
      <c r="U1940" s="158">
        <v>0.93120000000000003</v>
      </c>
      <c r="V1940" s="158">
        <v>0.98319999999999996</v>
      </c>
      <c r="W1940" s="158">
        <v>1.0045999999999999</v>
      </c>
      <c r="X1940" s="158">
        <v>1.0045999999999999</v>
      </c>
      <c r="Y1940" s="158">
        <v>0.7742</v>
      </c>
      <c r="Z1940" s="158">
        <v>0.88749999999999996</v>
      </c>
      <c r="AA1940" s="158">
        <v>0.81589999999999996</v>
      </c>
      <c r="AB1940" s="158">
        <v>0.999</v>
      </c>
      <c r="AC1940" s="158"/>
      <c r="AD1940" s="181">
        <v>5773</v>
      </c>
      <c r="AE1940" s="181" t="s">
        <v>84</v>
      </c>
      <c r="AF1940" s="181">
        <v>1335</v>
      </c>
      <c r="AG1940" s="181">
        <v>2712</v>
      </c>
      <c r="AH1940" s="181">
        <v>947</v>
      </c>
      <c r="AI1940" s="181">
        <v>233</v>
      </c>
      <c r="AJ1940" s="181">
        <v>323</v>
      </c>
      <c r="AK1940" s="181">
        <v>223</v>
      </c>
      <c r="AL1940" s="181">
        <v>1548</v>
      </c>
    </row>
    <row r="1941" spans="1:38" x14ac:dyDescent="0.25">
      <c r="A1941" s="159" t="s">
        <v>10581</v>
      </c>
      <c r="B1941" s="158">
        <v>0.97430000000000005</v>
      </c>
      <c r="C1941" s="158" t="s">
        <v>84</v>
      </c>
      <c r="D1941" s="158">
        <v>0.98919999999999997</v>
      </c>
      <c r="E1941" s="158">
        <v>0.98699999999999999</v>
      </c>
      <c r="F1941" s="158">
        <v>0.9506</v>
      </c>
      <c r="G1941" s="158">
        <v>0.98950000000000005</v>
      </c>
      <c r="H1941" s="158">
        <v>0.85509999999999997</v>
      </c>
      <c r="I1941" s="158">
        <v>1.0119</v>
      </c>
      <c r="J1941" s="158"/>
      <c r="K1941" s="158"/>
      <c r="L1941" s="158"/>
      <c r="M1941" s="158">
        <v>0.96230000000000004</v>
      </c>
      <c r="N1941" s="158">
        <v>0.98250000000000004</v>
      </c>
      <c r="O1941" s="158" t="s">
        <v>84</v>
      </c>
      <c r="P1941" s="158" t="s">
        <v>84</v>
      </c>
      <c r="Q1941" s="158">
        <v>0.93910000000000005</v>
      </c>
      <c r="R1941" s="158">
        <v>0.99809999999999999</v>
      </c>
      <c r="S1941" s="158">
        <v>0.96260000000000001</v>
      </c>
      <c r="T1941" s="158">
        <v>0.99550000000000005</v>
      </c>
      <c r="U1941" s="158">
        <v>0.91479999999999995</v>
      </c>
      <c r="V1941" s="158">
        <v>0.97160000000000002</v>
      </c>
      <c r="W1941" s="158">
        <v>0.65490000000000004</v>
      </c>
      <c r="X1941" s="158">
        <v>0.99970000000000003</v>
      </c>
      <c r="Y1941" s="158">
        <v>0.79190000000000005</v>
      </c>
      <c r="Z1941" s="158">
        <v>0.9002</v>
      </c>
      <c r="AA1941" s="158">
        <v>1.0119</v>
      </c>
      <c r="AB1941" s="158">
        <v>1.0119</v>
      </c>
      <c r="AC1941" s="158"/>
      <c r="AD1941" s="181">
        <v>5448</v>
      </c>
      <c r="AE1941" s="181" t="s">
        <v>84</v>
      </c>
      <c r="AF1941" s="181">
        <v>1353</v>
      </c>
      <c r="AG1941" s="181">
        <v>2514</v>
      </c>
      <c r="AH1941" s="181">
        <v>850</v>
      </c>
      <c r="AI1941" s="181">
        <v>265</v>
      </c>
      <c r="AJ1941" s="181">
        <v>349</v>
      </c>
      <c r="AK1941" s="181">
        <v>117</v>
      </c>
      <c r="AL1941" s="181">
        <v>1530</v>
      </c>
    </row>
    <row r="1942" spans="1:38" x14ac:dyDescent="0.25">
      <c r="A1942" s="159" t="s">
        <v>10582</v>
      </c>
      <c r="B1942" s="158">
        <v>0.97160000000000002</v>
      </c>
      <c r="C1942" s="158" t="s">
        <v>84</v>
      </c>
      <c r="D1942" s="158">
        <v>0.98570000000000002</v>
      </c>
      <c r="E1942" s="158">
        <v>0.99609999999999999</v>
      </c>
      <c r="F1942" s="158">
        <v>0.94820000000000004</v>
      </c>
      <c r="G1942" s="158">
        <v>0.96189999999999998</v>
      </c>
      <c r="H1942" s="158">
        <v>0.8367</v>
      </c>
      <c r="I1942" s="158" t="s">
        <v>84</v>
      </c>
      <c r="J1942" s="158"/>
      <c r="K1942" s="158"/>
      <c r="L1942" s="158"/>
      <c r="M1942" s="158">
        <v>0.95879999999999999</v>
      </c>
      <c r="N1942" s="158">
        <v>0.98050000000000004</v>
      </c>
      <c r="O1942" s="158" t="s">
        <v>84</v>
      </c>
      <c r="P1942" s="158" t="s">
        <v>84</v>
      </c>
      <c r="Q1942" s="158">
        <v>0.93820000000000003</v>
      </c>
      <c r="R1942" s="158">
        <v>0.99680000000000002</v>
      </c>
      <c r="S1942" s="158">
        <v>0.85250000000000004</v>
      </c>
      <c r="T1942" s="158">
        <v>0.99990000000000001</v>
      </c>
      <c r="U1942" s="158">
        <v>0.91159999999999997</v>
      </c>
      <c r="V1942" s="158">
        <v>0.9698</v>
      </c>
      <c r="W1942" s="158">
        <v>0.85650000000000004</v>
      </c>
      <c r="X1942" s="158">
        <v>0.99029999999999996</v>
      </c>
      <c r="Y1942" s="158">
        <v>0.77749999999999997</v>
      </c>
      <c r="Z1942" s="158">
        <v>0.88139999999999996</v>
      </c>
      <c r="AA1942" s="158" t="s">
        <v>84</v>
      </c>
      <c r="AB1942" s="158" t="s">
        <v>84</v>
      </c>
      <c r="AC1942" s="158"/>
      <c r="AD1942" s="181">
        <v>4984</v>
      </c>
      <c r="AE1942" s="181" t="s">
        <v>84</v>
      </c>
      <c r="AF1942" s="181">
        <v>1122</v>
      </c>
      <c r="AG1942" s="181">
        <v>2321</v>
      </c>
      <c r="AH1942" s="181">
        <v>849</v>
      </c>
      <c r="AI1942" s="181">
        <v>227</v>
      </c>
      <c r="AJ1942" s="181">
        <v>376</v>
      </c>
      <c r="AK1942" s="181" t="s">
        <v>84</v>
      </c>
      <c r="AL1942" s="181">
        <v>1471</v>
      </c>
    </row>
    <row r="1943" spans="1:38" x14ac:dyDescent="0.25">
      <c r="A1943" s="159" t="s">
        <v>10583</v>
      </c>
      <c r="B1943" s="158">
        <v>0.9708</v>
      </c>
      <c r="C1943" s="158" t="s">
        <v>84</v>
      </c>
      <c r="D1943" s="158">
        <v>0.99129999999999996</v>
      </c>
      <c r="E1943" s="158">
        <v>0.96499999999999997</v>
      </c>
      <c r="F1943" s="158">
        <v>0.97319999999999995</v>
      </c>
      <c r="G1943" s="158">
        <v>1.0043</v>
      </c>
      <c r="H1943" s="158">
        <v>0.83360000000000001</v>
      </c>
      <c r="I1943" s="158">
        <v>1.0322</v>
      </c>
      <c r="J1943" s="158"/>
      <c r="K1943" s="158"/>
      <c r="L1943" s="158"/>
      <c r="M1943" s="158">
        <v>0.95960000000000001</v>
      </c>
      <c r="N1943" s="158">
        <v>0.97889999999999999</v>
      </c>
      <c r="O1943" s="158" t="s">
        <v>84</v>
      </c>
      <c r="P1943" s="158" t="s">
        <v>84</v>
      </c>
      <c r="Q1943" s="158">
        <v>0.93259999999999998</v>
      </c>
      <c r="R1943" s="158">
        <v>0.99890000000000001</v>
      </c>
      <c r="S1943" s="158">
        <v>0.94710000000000005</v>
      </c>
      <c r="T1943" s="158">
        <v>0.97689999999999999</v>
      </c>
      <c r="U1943" s="158">
        <v>0.93330000000000002</v>
      </c>
      <c r="V1943" s="158">
        <v>0.98929999999999996</v>
      </c>
      <c r="W1943" s="158">
        <v>1.0043</v>
      </c>
      <c r="X1943" s="158">
        <v>1.0043</v>
      </c>
      <c r="Y1943" s="158">
        <v>0.76949999999999996</v>
      </c>
      <c r="Z1943" s="158">
        <v>0.88129999999999997</v>
      </c>
      <c r="AA1943" s="158">
        <v>1.0322</v>
      </c>
      <c r="AB1943" s="158">
        <v>1.0322</v>
      </c>
      <c r="AC1943" s="158"/>
      <c r="AD1943" s="181">
        <v>5364</v>
      </c>
      <c r="AE1943" s="181" t="s">
        <v>84</v>
      </c>
      <c r="AF1943" s="181">
        <v>1129</v>
      </c>
      <c r="AG1943" s="181">
        <v>2483</v>
      </c>
      <c r="AH1943" s="181">
        <v>862</v>
      </c>
      <c r="AI1943" s="181">
        <v>263</v>
      </c>
      <c r="AJ1943" s="181">
        <v>299</v>
      </c>
      <c r="AK1943" s="181">
        <v>328</v>
      </c>
      <c r="AL1943" s="181">
        <v>1354</v>
      </c>
    </row>
    <row r="1944" spans="1:38" x14ac:dyDescent="0.25">
      <c r="A1944" s="159" t="s">
        <v>10584</v>
      </c>
      <c r="B1944" s="158">
        <v>0.96319999999999995</v>
      </c>
      <c r="C1944" s="158" t="s">
        <v>84</v>
      </c>
      <c r="D1944" s="158">
        <v>0.98080000000000001</v>
      </c>
      <c r="E1944" s="158">
        <v>0.98209999999999997</v>
      </c>
      <c r="F1944" s="158">
        <v>0.96399999999999997</v>
      </c>
      <c r="G1944" s="158">
        <v>0.95550000000000002</v>
      </c>
      <c r="H1944" s="158">
        <v>0.82879999999999998</v>
      </c>
      <c r="I1944" s="158" t="s">
        <v>84</v>
      </c>
      <c r="J1944" s="158"/>
      <c r="K1944" s="158"/>
      <c r="L1944" s="158"/>
      <c r="M1944" s="158">
        <v>0.94850000000000001</v>
      </c>
      <c r="N1944" s="158">
        <v>0.97370000000000001</v>
      </c>
      <c r="O1944" s="158" t="s">
        <v>84</v>
      </c>
      <c r="P1944" s="158" t="s">
        <v>84</v>
      </c>
      <c r="Q1944" s="158">
        <v>0.93300000000000005</v>
      </c>
      <c r="R1944" s="158">
        <v>0.99460000000000004</v>
      </c>
      <c r="S1944" s="158">
        <v>0.9546</v>
      </c>
      <c r="T1944" s="158">
        <v>0.99299999999999999</v>
      </c>
      <c r="U1944" s="158">
        <v>0.91620000000000001</v>
      </c>
      <c r="V1944" s="158">
        <v>0.98480000000000001</v>
      </c>
      <c r="W1944" s="158">
        <v>0.77270000000000005</v>
      </c>
      <c r="X1944" s="158">
        <v>0.99199999999999999</v>
      </c>
      <c r="Y1944" s="158">
        <v>0.7681</v>
      </c>
      <c r="Z1944" s="158">
        <v>0.87490000000000001</v>
      </c>
      <c r="AA1944" s="158" t="s">
        <v>84</v>
      </c>
      <c r="AB1944" s="158" t="s">
        <v>84</v>
      </c>
      <c r="AC1944" s="158"/>
      <c r="AD1944" s="181">
        <v>3986</v>
      </c>
      <c r="AE1944" s="181" t="s">
        <v>84</v>
      </c>
      <c r="AF1944" s="181">
        <v>910</v>
      </c>
      <c r="AG1944" s="181">
        <v>1891</v>
      </c>
      <c r="AH1944" s="181">
        <v>663</v>
      </c>
      <c r="AI1944" s="181">
        <v>124</v>
      </c>
      <c r="AJ1944" s="181">
        <v>365</v>
      </c>
      <c r="AK1944" s="181" t="s">
        <v>84</v>
      </c>
      <c r="AL1944" s="181">
        <v>1285</v>
      </c>
    </row>
    <row r="1945" spans="1:38" x14ac:dyDescent="0.25">
      <c r="A1945" s="159" t="s">
        <v>10585</v>
      </c>
      <c r="B1945" s="158">
        <v>0.95179999999999998</v>
      </c>
      <c r="C1945" s="158" t="s">
        <v>84</v>
      </c>
      <c r="D1945" s="158">
        <v>0.97089999999999999</v>
      </c>
      <c r="E1945" s="158">
        <v>0.97070000000000001</v>
      </c>
      <c r="F1945" s="158">
        <v>0.91120000000000001</v>
      </c>
      <c r="G1945" s="158">
        <v>0.97629999999999995</v>
      </c>
      <c r="H1945" s="158">
        <v>0.79690000000000005</v>
      </c>
      <c r="I1945" s="158">
        <v>0.9869</v>
      </c>
      <c r="J1945" s="158"/>
      <c r="K1945" s="158"/>
      <c r="L1945" s="158"/>
      <c r="M1945" s="158">
        <v>0.93659999999999999</v>
      </c>
      <c r="N1945" s="158">
        <v>0.96340000000000003</v>
      </c>
      <c r="O1945" s="158" t="s">
        <v>84</v>
      </c>
      <c r="P1945" s="158" t="s">
        <v>84</v>
      </c>
      <c r="Q1945" s="158">
        <v>0.93089999999999995</v>
      </c>
      <c r="R1945" s="158">
        <v>0.9879</v>
      </c>
      <c r="S1945" s="158">
        <v>0.94440000000000002</v>
      </c>
      <c r="T1945" s="158">
        <v>0.98470000000000002</v>
      </c>
      <c r="U1945" s="158">
        <v>0.86629999999999996</v>
      </c>
      <c r="V1945" s="158">
        <v>0.9415</v>
      </c>
      <c r="W1945" s="158">
        <v>0.7581</v>
      </c>
      <c r="X1945" s="158">
        <v>0.99790000000000001</v>
      </c>
      <c r="Y1945" s="158">
        <v>0.71630000000000005</v>
      </c>
      <c r="Z1945" s="158">
        <v>0.85680000000000001</v>
      </c>
      <c r="AA1945" s="158">
        <v>0.61970000000000003</v>
      </c>
      <c r="AB1945" s="158">
        <v>0.99960000000000004</v>
      </c>
      <c r="AC1945" s="158"/>
      <c r="AD1945" s="181">
        <v>5773</v>
      </c>
      <c r="AE1945" s="181" t="s">
        <v>84</v>
      </c>
      <c r="AF1945" s="181">
        <v>1335</v>
      </c>
      <c r="AG1945" s="181">
        <v>2712</v>
      </c>
      <c r="AH1945" s="181">
        <v>947</v>
      </c>
      <c r="AI1945" s="181">
        <v>233</v>
      </c>
      <c r="AJ1945" s="181">
        <v>323</v>
      </c>
      <c r="AK1945" s="181">
        <v>223</v>
      </c>
      <c r="AL1945" s="181">
        <v>1548</v>
      </c>
    </row>
    <row r="1946" spans="1:38" x14ac:dyDescent="0.25">
      <c r="A1946" s="159" t="s">
        <v>10586</v>
      </c>
      <c r="B1946" s="158">
        <v>0.94979999999999998</v>
      </c>
      <c r="C1946" s="158" t="s">
        <v>84</v>
      </c>
      <c r="D1946" s="158">
        <v>0.97330000000000005</v>
      </c>
      <c r="E1946" s="158">
        <v>0.96579999999999999</v>
      </c>
      <c r="F1946" s="158">
        <v>0.90710000000000002</v>
      </c>
      <c r="G1946" s="158">
        <v>0.98529999999999995</v>
      </c>
      <c r="H1946" s="158">
        <v>0.78600000000000003</v>
      </c>
      <c r="I1946" s="158">
        <v>1.0222</v>
      </c>
      <c r="J1946" s="158"/>
      <c r="K1946" s="158"/>
      <c r="L1946" s="158"/>
      <c r="M1946" s="158">
        <v>0.93410000000000004</v>
      </c>
      <c r="N1946" s="158">
        <v>0.96189999999999998</v>
      </c>
      <c r="O1946" s="158" t="s">
        <v>84</v>
      </c>
      <c r="P1946" s="158" t="s">
        <v>84</v>
      </c>
      <c r="Q1946" s="158">
        <v>0.92969999999999997</v>
      </c>
      <c r="R1946" s="158">
        <v>0.99</v>
      </c>
      <c r="S1946" s="158">
        <v>0.93920000000000003</v>
      </c>
      <c r="T1946" s="158">
        <v>0.98089999999999999</v>
      </c>
      <c r="U1946" s="158">
        <v>0.86129999999999995</v>
      </c>
      <c r="V1946" s="158">
        <v>0.93840000000000001</v>
      </c>
      <c r="W1946" s="158">
        <v>0.63500000000000001</v>
      </c>
      <c r="X1946" s="158">
        <v>0.99950000000000006</v>
      </c>
      <c r="Y1946" s="158">
        <v>0.70709999999999995</v>
      </c>
      <c r="Z1946" s="158">
        <v>0.84599999999999997</v>
      </c>
      <c r="AA1946" s="158">
        <v>1.0222</v>
      </c>
      <c r="AB1946" s="158">
        <v>1.0222</v>
      </c>
      <c r="AC1946" s="158"/>
      <c r="AD1946" s="181">
        <v>5448</v>
      </c>
      <c r="AE1946" s="181" t="s">
        <v>84</v>
      </c>
      <c r="AF1946" s="181">
        <v>1353</v>
      </c>
      <c r="AG1946" s="181">
        <v>2514</v>
      </c>
      <c r="AH1946" s="181">
        <v>850</v>
      </c>
      <c r="AI1946" s="181">
        <v>265</v>
      </c>
      <c r="AJ1946" s="181">
        <v>349</v>
      </c>
      <c r="AK1946" s="181">
        <v>117</v>
      </c>
      <c r="AL1946" s="181">
        <v>1530</v>
      </c>
    </row>
    <row r="1947" spans="1:38" x14ac:dyDescent="0.25">
      <c r="A1947" s="159" t="s">
        <v>10587</v>
      </c>
      <c r="B1947" s="158">
        <v>0.9496</v>
      </c>
      <c r="C1947" s="158" t="s">
        <v>84</v>
      </c>
      <c r="D1947" s="158">
        <v>1.0004</v>
      </c>
      <c r="E1947" s="158">
        <v>0.96309999999999996</v>
      </c>
      <c r="F1947" s="158">
        <v>0.89580000000000004</v>
      </c>
      <c r="G1947" s="158">
        <v>0.97350000000000003</v>
      </c>
      <c r="H1947" s="158">
        <v>0.81079999999999997</v>
      </c>
      <c r="I1947" s="158" t="s">
        <v>84</v>
      </c>
      <c r="J1947" s="158"/>
      <c r="K1947" s="158"/>
      <c r="L1947" s="158"/>
      <c r="M1947" s="158">
        <v>0.93279999999999996</v>
      </c>
      <c r="N1947" s="158">
        <v>0.96230000000000004</v>
      </c>
      <c r="O1947" s="158" t="s">
        <v>84</v>
      </c>
      <c r="P1947" s="158" t="s">
        <v>84</v>
      </c>
      <c r="Q1947" s="158">
        <v>1.0004</v>
      </c>
      <c r="R1947" s="158">
        <v>1.0004</v>
      </c>
      <c r="S1947" s="158">
        <v>0.93420000000000003</v>
      </c>
      <c r="T1947" s="158">
        <v>0.97940000000000005</v>
      </c>
      <c r="U1947" s="158">
        <v>0.84960000000000002</v>
      </c>
      <c r="V1947" s="158">
        <v>0.9284</v>
      </c>
      <c r="W1947" s="158">
        <v>0.74519999999999997</v>
      </c>
      <c r="X1947" s="158">
        <v>0.99760000000000004</v>
      </c>
      <c r="Y1947" s="158">
        <v>0.73970000000000002</v>
      </c>
      <c r="Z1947" s="158">
        <v>0.86429999999999996</v>
      </c>
      <c r="AA1947" s="158" t="s">
        <v>84</v>
      </c>
      <c r="AB1947" s="158" t="s">
        <v>84</v>
      </c>
      <c r="AC1947" s="158"/>
      <c r="AD1947" s="181">
        <v>4984</v>
      </c>
      <c r="AE1947" s="181" t="s">
        <v>84</v>
      </c>
      <c r="AF1947" s="181">
        <v>1122</v>
      </c>
      <c r="AG1947" s="181">
        <v>2321</v>
      </c>
      <c r="AH1947" s="181">
        <v>849</v>
      </c>
      <c r="AI1947" s="181">
        <v>227</v>
      </c>
      <c r="AJ1947" s="181">
        <v>376</v>
      </c>
      <c r="AK1947" s="181" t="s">
        <v>84</v>
      </c>
      <c r="AL1947" s="181">
        <v>1471</v>
      </c>
    </row>
    <row r="1948" spans="1:38" x14ac:dyDescent="0.25">
      <c r="A1948" s="159" t="s">
        <v>10588</v>
      </c>
      <c r="B1948" s="158">
        <v>0.95030000000000003</v>
      </c>
      <c r="C1948" s="158" t="s">
        <v>84</v>
      </c>
      <c r="D1948" s="158">
        <v>0.97940000000000005</v>
      </c>
      <c r="E1948" s="158">
        <v>0.93959999999999999</v>
      </c>
      <c r="F1948" s="158">
        <v>0.94889999999999997</v>
      </c>
      <c r="G1948" s="158">
        <v>0.98429999999999995</v>
      </c>
      <c r="H1948" s="158">
        <v>0.79320000000000002</v>
      </c>
      <c r="I1948" s="158">
        <v>1.0406</v>
      </c>
      <c r="J1948" s="158"/>
      <c r="K1948" s="158"/>
      <c r="L1948" s="158"/>
      <c r="M1948" s="158">
        <v>0.93520000000000003</v>
      </c>
      <c r="N1948" s="158">
        <v>0.96199999999999997</v>
      </c>
      <c r="O1948" s="158" t="s">
        <v>84</v>
      </c>
      <c r="P1948" s="158" t="s">
        <v>84</v>
      </c>
      <c r="Q1948" s="158">
        <v>0.93140000000000001</v>
      </c>
      <c r="R1948" s="158">
        <v>0.99390000000000001</v>
      </c>
      <c r="S1948" s="158">
        <v>0.91539999999999999</v>
      </c>
      <c r="T1948" s="158">
        <v>0.95699999999999996</v>
      </c>
      <c r="U1948" s="158">
        <v>0.89790000000000003</v>
      </c>
      <c r="V1948" s="158">
        <v>0.9748</v>
      </c>
      <c r="W1948" s="158">
        <v>0.64070000000000005</v>
      </c>
      <c r="X1948" s="158">
        <v>0.99939999999999996</v>
      </c>
      <c r="Y1948" s="158">
        <v>0.71499999999999997</v>
      </c>
      <c r="Z1948" s="158">
        <v>0.85209999999999997</v>
      </c>
      <c r="AA1948" s="158">
        <v>1.0406</v>
      </c>
      <c r="AB1948" s="158">
        <v>1.0406</v>
      </c>
      <c r="AC1948" s="158"/>
      <c r="AD1948" s="181">
        <v>5364</v>
      </c>
      <c r="AE1948" s="181" t="s">
        <v>84</v>
      </c>
      <c r="AF1948" s="181">
        <v>1129</v>
      </c>
      <c r="AG1948" s="181">
        <v>2483</v>
      </c>
      <c r="AH1948" s="181">
        <v>862</v>
      </c>
      <c r="AI1948" s="181">
        <v>263</v>
      </c>
      <c r="AJ1948" s="181">
        <v>299</v>
      </c>
      <c r="AK1948" s="181">
        <v>328</v>
      </c>
      <c r="AL1948" s="181">
        <v>1354</v>
      </c>
    </row>
    <row r="1949" spans="1:38" x14ac:dyDescent="0.25">
      <c r="A1949" s="159" t="s">
        <v>10589</v>
      </c>
      <c r="B1949" s="158">
        <v>0.93589999999999995</v>
      </c>
      <c r="C1949" s="158" t="s">
        <v>84</v>
      </c>
      <c r="D1949" s="158">
        <v>0.95240000000000002</v>
      </c>
      <c r="E1949" s="158">
        <v>0.96079999999999999</v>
      </c>
      <c r="F1949" s="158">
        <v>0.93799999999999994</v>
      </c>
      <c r="G1949" s="158">
        <v>0.93069999999999997</v>
      </c>
      <c r="H1949" s="158">
        <v>0.77110000000000001</v>
      </c>
      <c r="I1949" s="158" t="s">
        <v>84</v>
      </c>
      <c r="J1949" s="158"/>
      <c r="K1949" s="158"/>
      <c r="L1949" s="158"/>
      <c r="M1949" s="158">
        <v>0.91669999999999996</v>
      </c>
      <c r="N1949" s="158">
        <v>0.95069999999999999</v>
      </c>
      <c r="O1949" s="158" t="s">
        <v>84</v>
      </c>
      <c r="P1949" s="158" t="s">
        <v>84</v>
      </c>
      <c r="Q1949" s="158">
        <v>0.90329999999999999</v>
      </c>
      <c r="R1949" s="158">
        <v>0.97689999999999999</v>
      </c>
      <c r="S1949" s="158">
        <v>0.92889999999999995</v>
      </c>
      <c r="T1949" s="158">
        <v>0.97850000000000004</v>
      </c>
      <c r="U1949" s="158">
        <v>0.87970000000000004</v>
      </c>
      <c r="V1949" s="158">
        <v>0.96850000000000003</v>
      </c>
      <c r="W1949" s="158">
        <v>0.74980000000000002</v>
      </c>
      <c r="X1949" s="158">
        <v>0.98229999999999995</v>
      </c>
      <c r="Y1949" s="158">
        <v>0.69799999999999995</v>
      </c>
      <c r="Z1949" s="158">
        <v>0.82869999999999999</v>
      </c>
      <c r="AA1949" s="158" t="s">
        <v>84</v>
      </c>
      <c r="AB1949" s="158" t="s">
        <v>84</v>
      </c>
      <c r="AC1949" s="158"/>
      <c r="AD1949" s="181">
        <v>3986</v>
      </c>
      <c r="AE1949" s="181" t="s">
        <v>84</v>
      </c>
      <c r="AF1949" s="181">
        <v>910</v>
      </c>
      <c r="AG1949" s="181">
        <v>1891</v>
      </c>
      <c r="AH1949" s="181">
        <v>663</v>
      </c>
      <c r="AI1949" s="181">
        <v>124</v>
      </c>
      <c r="AJ1949" s="181">
        <v>365</v>
      </c>
      <c r="AK1949" s="181" t="s">
        <v>84</v>
      </c>
      <c r="AL1949" s="181">
        <v>1285</v>
      </c>
    </row>
    <row r="1950" spans="1:38" x14ac:dyDescent="0.25">
      <c r="A1950" s="159" t="s">
        <v>10590</v>
      </c>
      <c r="B1950" s="158">
        <v>0.99580000000000002</v>
      </c>
      <c r="C1950" s="158" t="s">
        <v>84</v>
      </c>
      <c r="D1950" s="158">
        <v>0.99909999999999999</v>
      </c>
      <c r="E1950" s="158">
        <v>1.0009999999999999</v>
      </c>
      <c r="F1950" s="158">
        <v>0.99650000000000005</v>
      </c>
      <c r="G1950" s="158">
        <v>1.0045999999999999</v>
      </c>
      <c r="H1950" s="158">
        <v>0.93530000000000002</v>
      </c>
      <c r="I1950" s="158">
        <v>0.98909999999999998</v>
      </c>
      <c r="J1950" s="158"/>
      <c r="K1950" s="158"/>
      <c r="L1950" s="158"/>
      <c r="M1950" s="158">
        <v>0.99129999999999996</v>
      </c>
      <c r="N1950" s="158">
        <v>0.998</v>
      </c>
      <c r="O1950" s="158" t="s">
        <v>84</v>
      </c>
      <c r="P1950" s="158" t="s">
        <v>84</v>
      </c>
      <c r="Q1950" s="158">
        <v>0.67669999999999997</v>
      </c>
      <c r="R1950" s="158">
        <v>1</v>
      </c>
      <c r="S1950" s="158">
        <v>1.0009999999999999</v>
      </c>
      <c r="T1950" s="158">
        <v>1.0009999999999999</v>
      </c>
      <c r="U1950" s="158">
        <v>0.96989999999999998</v>
      </c>
      <c r="V1950" s="158">
        <v>0.99960000000000004</v>
      </c>
      <c r="W1950" s="158">
        <v>1.0045999999999999</v>
      </c>
      <c r="X1950" s="158">
        <v>1.0045999999999999</v>
      </c>
      <c r="Y1950" s="158">
        <v>0.89800000000000002</v>
      </c>
      <c r="Z1950" s="158">
        <v>0.95930000000000004</v>
      </c>
      <c r="AA1950" s="158">
        <v>0.94589999999999996</v>
      </c>
      <c r="AB1950" s="158">
        <v>0.99780000000000002</v>
      </c>
      <c r="AC1950" s="158"/>
      <c r="AD1950" s="181">
        <v>5773</v>
      </c>
      <c r="AE1950" s="181" t="s">
        <v>84</v>
      </c>
      <c r="AF1950" s="181">
        <v>1335</v>
      </c>
      <c r="AG1950" s="181">
        <v>2712</v>
      </c>
      <c r="AH1950" s="181">
        <v>947</v>
      </c>
      <c r="AI1950" s="181">
        <v>233</v>
      </c>
      <c r="AJ1950" s="181">
        <v>323</v>
      </c>
      <c r="AK1950" s="181">
        <v>223</v>
      </c>
      <c r="AL1950" s="181">
        <v>1548</v>
      </c>
    </row>
    <row r="1951" spans="1:38" x14ac:dyDescent="0.25">
      <c r="A1951" s="159" t="s">
        <v>10591</v>
      </c>
      <c r="B1951" s="158">
        <v>0.99519999999999997</v>
      </c>
      <c r="C1951" s="158" t="s">
        <v>84</v>
      </c>
      <c r="D1951" s="158">
        <v>1.0006999999999999</v>
      </c>
      <c r="E1951" s="158">
        <v>0.99780000000000002</v>
      </c>
      <c r="F1951" s="158">
        <v>0.99299999999999999</v>
      </c>
      <c r="G1951" s="158">
        <v>0.99039999999999995</v>
      </c>
      <c r="H1951" s="158">
        <v>0.95840000000000003</v>
      </c>
      <c r="I1951" s="158">
        <v>1.0099</v>
      </c>
      <c r="J1951" s="158"/>
      <c r="K1951" s="158"/>
      <c r="L1951" s="158"/>
      <c r="M1951" s="158">
        <v>0.99039999999999995</v>
      </c>
      <c r="N1951" s="158">
        <v>0.99760000000000004</v>
      </c>
      <c r="O1951" s="158" t="s">
        <v>84</v>
      </c>
      <c r="P1951" s="158" t="s">
        <v>84</v>
      </c>
      <c r="Q1951" s="158">
        <v>1.0006999999999999</v>
      </c>
      <c r="R1951" s="158">
        <v>1.0006999999999999</v>
      </c>
      <c r="S1951" s="158">
        <v>0.98350000000000004</v>
      </c>
      <c r="T1951" s="158">
        <v>0.99970000000000003</v>
      </c>
      <c r="U1951" s="158">
        <v>0.97489999999999999</v>
      </c>
      <c r="V1951" s="158">
        <v>0.99809999999999999</v>
      </c>
      <c r="W1951" s="158">
        <v>0.94630000000000003</v>
      </c>
      <c r="X1951" s="158">
        <v>0.99829999999999997</v>
      </c>
      <c r="Y1951" s="158">
        <v>0.92569999999999997</v>
      </c>
      <c r="Z1951" s="158">
        <v>0.97689999999999999</v>
      </c>
      <c r="AA1951" s="158">
        <v>1.0099</v>
      </c>
      <c r="AB1951" s="158">
        <v>1.0099</v>
      </c>
      <c r="AC1951" s="158"/>
      <c r="AD1951" s="181">
        <v>5448</v>
      </c>
      <c r="AE1951" s="181" t="s">
        <v>84</v>
      </c>
      <c r="AF1951" s="181">
        <v>1353</v>
      </c>
      <c r="AG1951" s="181">
        <v>2514</v>
      </c>
      <c r="AH1951" s="181">
        <v>850</v>
      </c>
      <c r="AI1951" s="181">
        <v>265</v>
      </c>
      <c r="AJ1951" s="181">
        <v>349</v>
      </c>
      <c r="AK1951" s="181">
        <v>117</v>
      </c>
      <c r="AL1951" s="181">
        <v>1530</v>
      </c>
    </row>
    <row r="1952" spans="1:38" x14ac:dyDescent="0.25">
      <c r="A1952" s="159" t="s">
        <v>10592</v>
      </c>
      <c r="B1952" s="158">
        <v>0.99399999999999999</v>
      </c>
      <c r="C1952" s="158" t="s">
        <v>84</v>
      </c>
      <c r="D1952" s="158">
        <v>1.0002</v>
      </c>
      <c r="E1952" s="158">
        <v>1.0012000000000001</v>
      </c>
      <c r="F1952" s="158">
        <v>0.99250000000000005</v>
      </c>
      <c r="G1952" s="158">
        <v>0.99460000000000004</v>
      </c>
      <c r="H1952" s="158">
        <v>0.93279999999999996</v>
      </c>
      <c r="I1952" s="158" t="s">
        <v>84</v>
      </c>
      <c r="J1952" s="158"/>
      <c r="K1952" s="158"/>
      <c r="L1952" s="158"/>
      <c r="M1952" s="158">
        <v>0.9889</v>
      </c>
      <c r="N1952" s="158">
        <v>0.99670000000000003</v>
      </c>
      <c r="O1952" s="158" t="s">
        <v>84</v>
      </c>
      <c r="P1952" s="158" t="s">
        <v>84</v>
      </c>
      <c r="Q1952" s="158">
        <v>1.0002</v>
      </c>
      <c r="R1952" s="158">
        <v>1.0002</v>
      </c>
      <c r="S1952" s="158">
        <v>1.0012000000000001</v>
      </c>
      <c r="T1952" s="158">
        <v>1.0012000000000001</v>
      </c>
      <c r="U1952" s="158">
        <v>0.97409999999999997</v>
      </c>
      <c r="V1952" s="158">
        <v>0.99780000000000002</v>
      </c>
      <c r="W1952" s="158">
        <v>0.87270000000000003</v>
      </c>
      <c r="X1952" s="158">
        <v>0.99980000000000002</v>
      </c>
      <c r="Y1952" s="158">
        <v>0.89849999999999997</v>
      </c>
      <c r="Z1952" s="158">
        <v>0.95569999999999999</v>
      </c>
      <c r="AA1952" s="158" t="s">
        <v>84</v>
      </c>
      <c r="AB1952" s="158" t="s">
        <v>84</v>
      </c>
      <c r="AC1952" s="158"/>
      <c r="AD1952" s="181">
        <v>4984</v>
      </c>
      <c r="AE1952" s="181" t="s">
        <v>84</v>
      </c>
      <c r="AF1952" s="181">
        <v>1122</v>
      </c>
      <c r="AG1952" s="181">
        <v>2321</v>
      </c>
      <c r="AH1952" s="181">
        <v>849</v>
      </c>
      <c r="AI1952" s="181">
        <v>227</v>
      </c>
      <c r="AJ1952" s="181">
        <v>376</v>
      </c>
      <c r="AK1952" s="181" t="s">
        <v>84</v>
      </c>
      <c r="AL1952" s="181">
        <v>1471</v>
      </c>
    </row>
    <row r="1953" spans="1:38" x14ac:dyDescent="0.25">
      <c r="A1953" s="159" t="s">
        <v>10593</v>
      </c>
      <c r="B1953" s="158">
        <v>0.99809999999999999</v>
      </c>
      <c r="C1953" s="158" t="s">
        <v>84</v>
      </c>
      <c r="D1953" s="158">
        <v>1.0008999999999999</v>
      </c>
      <c r="E1953" s="158">
        <v>1.0002</v>
      </c>
      <c r="F1953" s="158">
        <v>1.0049999999999999</v>
      </c>
      <c r="G1953" s="158">
        <v>1.0047999999999999</v>
      </c>
      <c r="H1953" s="158">
        <v>0.93640000000000001</v>
      </c>
      <c r="I1953" s="158">
        <v>1.0049999999999999</v>
      </c>
      <c r="J1953" s="158"/>
      <c r="K1953" s="158"/>
      <c r="L1953" s="158"/>
      <c r="M1953" s="158">
        <v>0.99170000000000003</v>
      </c>
      <c r="N1953" s="158">
        <v>0.99950000000000006</v>
      </c>
      <c r="O1953" s="158" t="s">
        <v>84</v>
      </c>
      <c r="P1953" s="158" t="s">
        <v>84</v>
      </c>
      <c r="Q1953" s="158">
        <v>1.0008999999999999</v>
      </c>
      <c r="R1953" s="158">
        <v>1.0008999999999999</v>
      </c>
      <c r="S1953" s="158">
        <v>1.0002</v>
      </c>
      <c r="T1953" s="158">
        <v>1.0002</v>
      </c>
      <c r="U1953" s="158">
        <v>1.0049999999999999</v>
      </c>
      <c r="V1953" s="158">
        <v>1.0049999999999999</v>
      </c>
      <c r="W1953" s="158">
        <v>1.0047999999999999</v>
      </c>
      <c r="X1953" s="158">
        <v>1.0047999999999999</v>
      </c>
      <c r="Y1953" s="158">
        <v>0.89839999999999998</v>
      </c>
      <c r="Z1953" s="158">
        <v>0.96050000000000002</v>
      </c>
      <c r="AA1953" s="158">
        <v>1.0049999999999999</v>
      </c>
      <c r="AB1953" s="158">
        <v>1.0049999999999999</v>
      </c>
      <c r="AC1953" s="158"/>
      <c r="AD1953" s="181">
        <v>5364</v>
      </c>
      <c r="AE1953" s="181" t="s">
        <v>84</v>
      </c>
      <c r="AF1953" s="181">
        <v>1129</v>
      </c>
      <c r="AG1953" s="181">
        <v>2483</v>
      </c>
      <c r="AH1953" s="181">
        <v>862</v>
      </c>
      <c r="AI1953" s="181">
        <v>263</v>
      </c>
      <c r="AJ1953" s="181">
        <v>299</v>
      </c>
      <c r="AK1953" s="181">
        <v>328</v>
      </c>
      <c r="AL1953" s="181">
        <v>1354</v>
      </c>
    </row>
    <row r="1954" spans="1:38" x14ac:dyDescent="0.25">
      <c r="A1954" s="159" t="s">
        <v>10594</v>
      </c>
      <c r="B1954" s="158">
        <v>0.99180000000000001</v>
      </c>
      <c r="C1954" s="158" t="s">
        <v>84</v>
      </c>
      <c r="D1954" s="158">
        <v>0.995</v>
      </c>
      <c r="E1954" s="158">
        <v>1.0001</v>
      </c>
      <c r="F1954" s="158">
        <v>0.996</v>
      </c>
      <c r="G1954" s="158">
        <v>1.0126999999999999</v>
      </c>
      <c r="H1954" s="158">
        <v>0.92459999999999998</v>
      </c>
      <c r="I1954" s="158" t="s">
        <v>84</v>
      </c>
      <c r="J1954" s="158"/>
      <c r="K1954" s="158"/>
      <c r="L1954" s="158"/>
      <c r="M1954" s="158">
        <v>0.98599999999999999</v>
      </c>
      <c r="N1954" s="158">
        <v>0.99519999999999997</v>
      </c>
      <c r="O1954" s="158" t="s">
        <v>84</v>
      </c>
      <c r="P1954" s="158" t="s">
        <v>84</v>
      </c>
      <c r="Q1954" s="158">
        <v>0.97350000000000003</v>
      </c>
      <c r="R1954" s="158">
        <v>0.99909999999999999</v>
      </c>
      <c r="S1954" s="158">
        <v>1.0001</v>
      </c>
      <c r="T1954" s="158">
        <v>1.0001</v>
      </c>
      <c r="U1954" s="158">
        <v>0.9526</v>
      </c>
      <c r="V1954" s="158">
        <v>0.99970000000000003</v>
      </c>
      <c r="W1954" s="158">
        <v>1.0126999999999999</v>
      </c>
      <c r="X1954" s="158">
        <v>1.0126999999999999</v>
      </c>
      <c r="Y1954" s="158">
        <v>0.88890000000000002</v>
      </c>
      <c r="Z1954" s="158">
        <v>0.94920000000000004</v>
      </c>
      <c r="AA1954" s="158" t="s">
        <v>84</v>
      </c>
      <c r="AB1954" s="158" t="s">
        <v>84</v>
      </c>
      <c r="AC1954" s="158"/>
      <c r="AD1954" s="181">
        <v>3986</v>
      </c>
      <c r="AE1954" s="181" t="s">
        <v>84</v>
      </c>
      <c r="AF1954" s="181">
        <v>910</v>
      </c>
      <c r="AG1954" s="181">
        <v>1891</v>
      </c>
      <c r="AH1954" s="181">
        <v>663</v>
      </c>
      <c r="AI1954" s="181">
        <v>124</v>
      </c>
      <c r="AJ1954" s="181">
        <v>365</v>
      </c>
      <c r="AK1954" s="181" t="s">
        <v>84</v>
      </c>
      <c r="AL1954" s="181">
        <v>1285</v>
      </c>
    </row>
    <row r="1955" spans="1:38" x14ac:dyDescent="0.25">
      <c r="A1955" s="159" t="s">
        <v>10595</v>
      </c>
      <c r="B1955" s="158">
        <v>0.99480000000000002</v>
      </c>
      <c r="C1955" s="158" t="s">
        <v>84</v>
      </c>
      <c r="D1955" s="158">
        <v>1.0006999999999999</v>
      </c>
      <c r="E1955" s="158">
        <v>1.0008999999999999</v>
      </c>
      <c r="F1955" s="158">
        <v>0.99629999999999996</v>
      </c>
      <c r="G1955" s="158">
        <v>1.0138</v>
      </c>
      <c r="H1955" s="158">
        <v>0.91</v>
      </c>
      <c r="I1955" s="158">
        <v>0.98250000000000004</v>
      </c>
      <c r="J1955" s="158"/>
      <c r="K1955" s="158"/>
      <c r="L1955" s="158"/>
      <c r="M1955" s="158">
        <v>0.98850000000000005</v>
      </c>
      <c r="N1955" s="158">
        <v>0.99770000000000003</v>
      </c>
      <c r="O1955" s="158" t="s">
        <v>84</v>
      </c>
      <c r="P1955" s="158" t="s">
        <v>84</v>
      </c>
      <c r="Q1955" s="158">
        <v>1.0006999999999999</v>
      </c>
      <c r="R1955" s="158">
        <v>1.0006999999999999</v>
      </c>
      <c r="S1955" s="158">
        <v>1.0008999999999999</v>
      </c>
      <c r="T1955" s="158">
        <v>1.0008999999999999</v>
      </c>
      <c r="U1955" s="158">
        <v>0.94389999999999996</v>
      </c>
      <c r="V1955" s="158">
        <v>0.99980000000000002</v>
      </c>
      <c r="W1955" s="158">
        <v>1.0138</v>
      </c>
      <c r="X1955" s="158">
        <v>1.0138</v>
      </c>
      <c r="Y1955" s="158">
        <v>0.86629999999999996</v>
      </c>
      <c r="Z1955" s="158">
        <v>0.94</v>
      </c>
      <c r="AA1955" s="158">
        <v>0.93389999999999995</v>
      </c>
      <c r="AB1955" s="158">
        <v>0.99539999999999995</v>
      </c>
      <c r="AC1955" s="158"/>
      <c r="AD1955" s="181">
        <v>5773</v>
      </c>
      <c r="AE1955" s="181" t="s">
        <v>84</v>
      </c>
      <c r="AF1955" s="181">
        <v>1335</v>
      </c>
      <c r="AG1955" s="181">
        <v>2712</v>
      </c>
      <c r="AH1955" s="181">
        <v>947</v>
      </c>
      <c r="AI1955" s="181">
        <v>233</v>
      </c>
      <c r="AJ1955" s="181">
        <v>323</v>
      </c>
      <c r="AK1955" s="181">
        <v>223</v>
      </c>
      <c r="AL1955" s="181">
        <v>1548</v>
      </c>
    </row>
    <row r="1956" spans="1:38" x14ac:dyDescent="0.25">
      <c r="A1956" s="159" t="s">
        <v>10596</v>
      </c>
      <c r="B1956" s="158">
        <v>0.99429999999999996</v>
      </c>
      <c r="C1956" s="158" t="s">
        <v>84</v>
      </c>
      <c r="D1956" s="158">
        <v>1.0016</v>
      </c>
      <c r="E1956" s="158">
        <v>0.99909999999999999</v>
      </c>
      <c r="F1956" s="158">
        <v>0.99450000000000005</v>
      </c>
      <c r="G1956" s="158">
        <v>0.98070000000000002</v>
      </c>
      <c r="H1956" s="158">
        <v>0.93569999999999998</v>
      </c>
      <c r="I1956" s="158">
        <v>1.0115000000000001</v>
      </c>
      <c r="J1956" s="158"/>
      <c r="K1956" s="158"/>
      <c r="L1956" s="158"/>
      <c r="M1956" s="158">
        <v>0.98770000000000002</v>
      </c>
      <c r="N1956" s="158">
        <v>0.99739999999999995</v>
      </c>
      <c r="O1956" s="158" t="s">
        <v>84</v>
      </c>
      <c r="P1956" s="158" t="s">
        <v>84</v>
      </c>
      <c r="Q1956" s="158">
        <v>1.0016</v>
      </c>
      <c r="R1956" s="158">
        <v>1.0016</v>
      </c>
      <c r="S1956" s="158">
        <v>0.56430000000000002</v>
      </c>
      <c r="T1956" s="158">
        <v>1</v>
      </c>
      <c r="U1956" s="158">
        <v>0.95860000000000001</v>
      </c>
      <c r="V1956" s="158">
        <v>0.99929999999999997</v>
      </c>
      <c r="W1956" s="158">
        <v>0.93540000000000001</v>
      </c>
      <c r="X1956" s="158">
        <v>0.99429999999999996</v>
      </c>
      <c r="Y1956" s="158">
        <v>0.89629999999999999</v>
      </c>
      <c r="Z1956" s="158">
        <v>0.96050000000000002</v>
      </c>
      <c r="AA1956" s="158">
        <v>1.0115000000000001</v>
      </c>
      <c r="AB1956" s="158">
        <v>1.0115000000000001</v>
      </c>
      <c r="AC1956" s="158"/>
      <c r="AD1956" s="181">
        <v>5448</v>
      </c>
      <c r="AE1956" s="181" t="s">
        <v>84</v>
      </c>
      <c r="AF1956" s="181">
        <v>1353</v>
      </c>
      <c r="AG1956" s="181">
        <v>2514</v>
      </c>
      <c r="AH1956" s="181">
        <v>850</v>
      </c>
      <c r="AI1956" s="181">
        <v>265</v>
      </c>
      <c r="AJ1956" s="181">
        <v>349</v>
      </c>
      <c r="AK1956" s="181">
        <v>117</v>
      </c>
      <c r="AL1956" s="181">
        <v>1530</v>
      </c>
    </row>
    <row r="1957" spans="1:38" x14ac:dyDescent="0.25">
      <c r="A1957" s="159" t="s">
        <v>10597</v>
      </c>
      <c r="B1957" s="158">
        <v>0.99199999999999999</v>
      </c>
      <c r="C1957" s="158" t="s">
        <v>84</v>
      </c>
      <c r="D1957" s="158">
        <v>0.99870000000000003</v>
      </c>
      <c r="E1957" s="158">
        <v>1.0013000000000001</v>
      </c>
      <c r="F1957" s="158">
        <v>0.98950000000000005</v>
      </c>
      <c r="G1957" s="158">
        <v>0.99339999999999995</v>
      </c>
      <c r="H1957" s="158">
        <v>0.92090000000000005</v>
      </c>
      <c r="I1957" s="158" t="s">
        <v>84</v>
      </c>
      <c r="J1957" s="158"/>
      <c r="K1957" s="158"/>
      <c r="L1957" s="158"/>
      <c r="M1957" s="158">
        <v>0.98519999999999996</v>
      </c>
      <c r="N1957" s="158">
        <v>0.99570000000000003</v>
      </c>
      <c r="O1957" s="158" t="s">
        <v>84</v>
      </c>
      <c r="P1957" s="158" t="s">
        <v>84</v>
      </c>
      <c r="Q1957" s="158">
        <v>0.22989999999999999</v>
      </c>
      <c r="R1957" s="158">
        <v>1</v>
      </c>
      <c r="S1957" s="158">
        <v>1.0013000000000001</v>
      </c>
      <c r="T1957" s="158">
        <v>1.0013000000000001</v>
      </c>
      <c r="U1957" s="158">
        <v>0.96579999999999999</v>
      </c>
      <c r="V1957" s="158">
        <v>0.99680000000000002</v>
      </c>
      <c r="W1957" s="158">
        <v>0.79290000000000005</v>
      </c>
      <c r="X1957" s="158">
        <v>0.99980000000000002</v>
      </c>
      <c r="Y1957" s="158">
        <v>0.8821</v>
      </c>
      <c r="Z1957" s="158">
        <v>0.94730000000000003</v>
      </c>
      <c r="AA1957" s="158" t="s">
        <v>84</v>
      </c>
      <c r="AB1957" s="158" t="s">
        <v>84</v>
      </c>
      <c r="AC1957" s="158"/>
      <c r="AD1957" s="181">
        <v>4984</v>
      </c>
      <c r="AE1957" s="181" t="s">
        <v>84</v>
      </c>
      <c r="AF1957" s="181">
        <v>1122</v>
      </c>
      <c r="AG1957" s="181">
        <v>2321</v>
      </c>
      <c r="AH1957" s="181">
        <v>849</v>
      </c>
      <c r="AI1957" s="181">
        <v>227</v>
      </c>
      <c r="AJ1957" s="181">
        <v>376</v>
      </c>
      <c r="AK1957" s="181" t="s">
        <v>84</v>
      </c>
      <c r="AL1957" s="181">
        <v>1471</v>
      </c>
    </row>
    <row r="1958" spans="1:38" x14ac:dyDescent="0.25">
      <c r="A1958" s="159" t="s">
        <v>10598</v>
      </c>
      <c r="B1958" s="158">
        <v>0.99539999999999995</v>
      </c>
      <c r="C1958" s="158" t="s">
        <v>84</v>
      </c>
      <c r="D1958" s="158">
        <v>1</v>
      </c>
      <c r="E1958" s="158">
        <v>0.99970000000000003</v>
      </c>
      <c r="F1958" s="158">
        <v>0.99850000000000005</v>
      </c>
      <c r="G1958" s="158">
        <v>1.0059</v>
      </c>
      <c r="H1958" s="158">
        <v>0.9083</v>
      </c>
      <c r="I1958" s="158">
        <v>1.0102</v>
      </c>
      <c r="J1958" s="158"/>
      <c r="K1958" s="158"/>
      <c r="L1958" s="158"/>
      <c r="M1958" s="158">
        <v>0.9889</v>
      </c>
      <c r="N1958" s="158">
        <v>0.99809999999999999</v>
      </c>
      <c r="O1958" s="158" t="s">
        <v>84</v>
      </c>
      <c r="P1958" s="158" t="s">
        <v>84</v>
      </c>
      <c r="Q1958" s="158">
        <v>1</v>
      </c>
      <c r="R1958" s="158">
        <v>1</v>
      </c>
      <c r="S1958" s="158">
        <v>0</v>
      </c>
      <c r="T1958" s="158">
        <v>1</v>
      </c>
      <c r="U1958" s="158">
        <v>0.37340000000000001</v>
      </c>
      <c r="V1958" s="158">
        <v>1</v>
      </c>
      <c r="W1958" s="158">
        <v>1.0059</v>
      </c>
      <c r="X1958" s="158">
        <v>1.0059</v>
      </c>
      <c r="Y1958" s="158">
        <v>0.8639</v>
      </c>
      <c r="Z1958" s="158">
        <v>0.93869999999999998</v>
      </c>
      <c r="AA1958" s="158">
        <v>1.0102</v>
      </c>
      <c r="AB1958" s="158">
        <v>1.0102</v>
      </c>
      <c r="AC1958" s="158"/>
      <c r="AD1958" s="181">
        <v>5364</v>
      </c>
      <c r="AE1958" s="181" t="s">
        <v>84</v>
      </c>
      <c r="AF1958" s="181">
        <v>1129</v>
      </c>
      <c r="AG1958" s="181">
        <v>2483</v>
      </c>
      <c r="AH1958" s="181">
        <v>862</v>
      </c>
      <c r="AI1958" s="181">
        <v>263</v>
      </c>
      <c r="AJ1958" s="181">
        <v>299</v>
      </c>
      <c r="AK1958" s="181">
        <v>328</v>
      </c>
      <c r="AL1958" s="181">
        <v>1354</v>
      </c>
    </row>
    <row r="1959" spans="1:38" x14ac:dyDescent="0.25">
      <c r="A1959" s="159" t="s">
        <v>10599</v>
      </c>
      <c r="B1959" s="158">
        <v>0.98870000000000002</v>
      </c>
      <c r="C1959" s="158" t="s">
        <v>84</v>
      </c>
      <c r="D1959" s="158">
        <v>0.99560000000000004</v>
      </c>
      <c r="E1959" s="158">
        <v>0.99970000000000003</v>
      </c>
      <c r="F1959" s="158">
        <v>0.98819999999999997</v>
      </c>
      <c r="G1959" s="158">
        <v>1.0003</v>
      </c>
      <c r="H1959" s="158">
        <v>0.90900000000000003</v>
      </c>
      <c r="I1959" s="158" t="s">
        <v>84</v>
      </c>
      <c r="J1959" s="158"/>
      <c r="K1959" s="158"/>
      <c r="L1959" s="158"/>
      <c r="M1959" s="158">
        <v>0.98109999999999997</v>
      </c>
      <c r="N1959" s="158">
        <v>0.99329999999999996</v>
      </c>
      <c r="O1959" s="158" t="s">
        <v>84</v>
      </c>
      <c r="P1959" s="158" t="s">
        <v>84</v>
      </c>
      <c r="Q1959" s="158">
        <v>0.94850000000000001</v>
      </c>
      <c r="R1959" s="158">
        <v>0.99960000000000004</v>
      </c>
      <c r="S1959" s="158">
        <v>0</v>
      </c>
      <c r="T1959" s="158">
        <v>1</v>
      </c>
      <c r="U1959" s="158">
        <v>0.95850000000000002</v>
      </c>
      <c r="V1959" s="158">
        <v>0.99670000000000003</v>
      </c>
      <c r="W1959" s="158">
        <v>1.0003</v>
      </c>
      <c r="X1959" s="158">
        <v>1.0003</v>
      </c>
      <c r="Y1959" s="158">
        <v>0.86850000000000005</v>
      </c>
      <c r="Z1959" s="158">
        <v>0.93740000000000001</v>
      </c>
      <c r="AA1959" s="158" t="s">
        <v>84</v>
      </c>
      <c r="AB1959" s="158" t="s">
        <v>84</v>
      </c>
      <c r="AC1959" s="158"/>
      <c r="AD1959" s="181">
        <v>3986</v>
      </c>
      <c r="AE1959" s="181" t="s">
        <v>84</v>
      </c>
      <c r="AF1959" s="181">
        <v>910</v>
      </c>
      <c r="AG1959" s="181">
        <v>1891</v>
      </c>
      <c r="AH1959" s="181">
        <v>663</v>
      </c>
      <c r="AI1959" s="181">
        <v>124</v>
      </c>
      <c r="AJ1959" s="181">
        <v>365</v>
      </c>
      <c r="AK1959" s="181" t="s">
        <v>84</v>
      </c>
      <c r="AL1959" s="181">
        <v>1285</v>
      </c>
    </row>
    <row r="1960" spans="1:38" x14ac:dyDescent="0.25">
      <c r="A1960" s="159" t="s">
        <v>10600</v>
      </c>
      <c r="B1960" s="158">
        <v>0.99590000000000001</v>
      </c>
      <c r="C1960" s="158" t="s">
        <v>84</v>
      </c>
      <c r="D1960" s="158">
        <v>1.0008999999999999</v>
      </c>
      <c r="E1960" s="158">
        <v>1.0037</v>
      </c>
      <c r="F1960" s="158">
        <v>0.99850000000000005</v>
      </c>
      <c r="G1960" s="158">
        <v>1.0234000000000001</v>
      </c>
      <c r="H1960" s="158">
        <v>0.88570000000000004</v>
      </c>
      <c r="I1960" s="158">
        <v>0.9899</v>
      </c>
      <c r="J1960" s="158"/>
      <c r="K1960" s="158"/>
      <c r="L1960" s="158"/>
      <c r="M1960" s="158">
        <v>0.98660000000000003</v>
      </c>
      <c r="N1960" s="158">
        <v>0.99870000000000003</v>
      </c>
      <c r="O1960" s="158" t="s">
        <v>84</v>
      </c>
      <c r="P1960" s="158" t="s">
        <v>84</v>
      </c>
      <c r="Q1960" s="158">
        <v>1.0008999999999999</v>
      </c>
      <c r="R1960" s="158">
        <v>1.0008999999999999</v>
      </c>
      <c r="S1960" s="158">
        <v>1.0037</v>
      </c>
      <c r="T1960" s="158">
        <v>1.0037</v>
      </c>
      <c r="U1960" s="158">
        <v>9.2999999999999992E-3</v>
      </c>
      <c r="V1960" s="158">
        <v>1</v>
      </c>
      <c r="W1960" s="158">
        <v>1.0234000000000001</v>
      </c>
      <c r="X1960" s="158">
        <v>1.0234000000000001</v>
      </c>
      <c r="Y1960" s="158">
        <v>0.83679999999999999</v>
      </c>
      <c r="Z1960" s="158">
        <v>0.92059999999999997</v>
      </c>
      <c r="AA1960" s="158">
        <v>0.89900000000000002</v>
      </c>
      <c r="AB1960" s="158">
        <v>0.999</v>
      </c>
      <c r="AC1960" s="158"/>
      <c r="AD1960" s="181">
        <v>5773</v>
      </c>
      <c r="AE1960" s="181" t="s">
        <v>84</v>
      </c>
      <c r="AF1960" s="181">
        <v>1335</v>
      </c>
      <c r="AG1960" s="181">
        <v>2712</v>
      </c>
      <c r="AH1960" s="181">
        <v>947</v>
      </c>
      <c r="AI1960" s="181">
        <v>233</v>
      </c>
      <c r="AJ1960" s="181">
        <v>323</v>
      </c>
      <c r="AK1960" s="181">
        <v>223</v>
      </c>
      <c r="AL1960" s="181">
        <v>1548</v>
      </c>
    </row>
    <row r="1961" spans="1:38" x14ac:dyDescent="0.25">
      <c r="A1961" s="159" t="s">
        <v>10601</v>
      </c>
      <c r="B1961" s="158">
        <v>0.99250000000000005</v>
      </c>
      <c r="C1961" s="158" t="s">
        <v>84</v>
      </c>
      <c r="D1961" s="158">
        <v>1.0009999999999999</v>
      </c>
      <c r="E1961" s="158">
        <v>0.99750000000000005</v>
      </c>
      <c r="F1961" s="158">
        <v>0.98819999999999997</v>
      </c>
      <c r="G1961" s="158">
        <v>0.98640000000000005</v>
      </c>
      <c r="H1961" s="158">
        <v>0.93069999999999997</v>
      </c>
      <c r="I1961" s="158">
        <v>1.0138</v>
      </c>
      <c r="J1961" s="158"/>
      <c r="K1961" s="158"/>
      <c r="L1961" s="158"/>
      <c r="M1961" s="158">
        <v>0.98460000000000003</v>
      </c>
      <c r="N1961" s="158">
        <v>0.99629999999999996</v>
      </c>
      <c r="O1961" s="158" t="s">
        <v>84</v>
      </c>
      <c r="P1961" s="158" t="s">
        <v>84</v>
      </c>
      <c r="Q1961" s="158">
        <v>1.0009999999999999</v>
      </c>
      <c r="R1961" s="158">
        <v>1.0009999999999999</v>
      </c>
      <c r="S1961" s="158">
        <v>0.95450000000000002</v>
      </c>
      <c r="T1961" s="158">
        <v>0.99990000000000001</v>
      </c>
      <c r="U1961" s="158">
        <v>0.96020000000000005</v>
      </c>
      <c r="V1961" s="158">
        <v>0.99660000000000004</v>
      </c>
      <c r="W1961" s="158">
        <v>0.91649999999999998</v>
      </c>
      <c r="X1961" s="158">
        <v>0.99790000000000001</v>
      </c>
      <c r="Y1961" s="158">
        <v>0.88729999999999998</v>
      </c>
      <c r="Z1961" s="158">
        <v>0.95779999999999998</v>
      </c>
      <c r="AA1961" s="158">
        <v>1.0138</v>
      </c>
      <c r="AB1961" s="158">
        <v>1.0138</v>
      </c>
      <c r="AC1961" s="158"/>
      <c r="AD1961" s="181">
        <v>5448</v>
      </c>
      <c r="AE1961" s="181" t="s">
        <v>84</v>
      </c>
      <c r="AF1961" s="181">
        <v>1353</v>
      </c>
      <c r="AG1961" s="181">
        <v>2514</v>
      </c>
      <c r="AH1961" s="181">
        <v>850</v>
      </c>
      <c r="AI1961" s="181">
        <v>265</v>
      </c>
      <c r="AJ1961" s="181">
        <v>349</v>
      </c>
      <c r="AK1961" s="181">
        <v>117</v>
      </c>
      <c r="AL1961" s="181">
        <v>1530</v>
      </c>
    </row>
    <row r="1962" spans="1:38" x14ac:dyDescent="0.25">
      <c r="A1962" s="159" t="s">
        <v>10602</v>
      </c>
      <c r="B1962" s="158">
        <v>0.98770000000000002</v>
      </c>
      <c r="C1962" s="158" t="s">
        <v>84</v>
      </c>
      <c r="D1962" s="158">
        <v>0.99509999999999998</v>
      </c>
      <c r="E1962" s="158">
        <v>1.0015000000000001</v>
      </c>
      <c r="F1962" s="158">
        <v>0.97740000000000005</v>
      </c>
      <c r="G1962" s="158">
        <v>0.99729999999999996</v>
      </c>
      <c r="H1962" s="158">
        <v>0.89970000000000006</v>
      </c>
      <c r="I1962" s="158" t="s">
        <v>84</v>
      </c>
      <c r="J1962" s="158"/>
      <c r="K1962" s="158"/>
      <c r="L1962" s="158"/>
      <c r="M1962" s="158">
        <v>0.9798</v>
      </c>
      <c r="N1962" s="158">
        <v>0.99250000000000005</v>
      </c>
      <c r="O1962" s="158" t="s">
        <v>84</v>
      </c>
      <c r="P1962" s="158" t="s">
        <v>84</v>
      </c>
      <c r="Q1962" s="158">
        <v>0.94799999999999995</v>
      </c>
      <c r="R1962" s="158">
        <v>0.99950000000000006</v>
      </c>
      <c r="S1962" s="158">
        <v>1.0015000000000001</v>
      </c>
      <c r="T1962" s="158">
        <v>1.0015000000000001</v>
      </c>
      <c r="U1962" s="158">
        <v>0.95369999999999999</v>
      </c>
      <c r="V1962" s="158">
        <v>0.98899999999999999</v>
      </c>
      <c r="W1962" s="158">
        <v>0</v>
      </c>
      <c r="X1962" s="158">
        <v>1</v>
      </c>
      <c r="Y1962" s="158">
        <v>0.85619999999999996</v>
      </c>
      <c r="Z1962" s="158">
        <v>0.93049999999999999</v>
      </c>
      <c r="AA1962" s="158" t="s">
        <v>84</v>
      </c>
      <c r="AB1962" s="158" t="s">
        <v>84</v>
      </c>
      <c r="AC1962" s="158"/>
      <c r="AD1962" s="181">
        <v>4984</v>
      </c>
      <c r="AE1962" s="181" t="s">
        <v>84</v>
      </c>
      <c r="AF1962" s="181">
        <v>1122</v>
      </c>
      <c r="AG1962" s="181">
        <v>2321</v>
      </c>
      <c r="AH1962" s="181">
        <v>849</v>
      </c>
      <c r="AI1962" s="181">
        <v>227</v>
      </c>
      <c r="AJ1962" s="181">
        <v>376</v>
      </c>
      <c r="AK1962" s="181" t="s">
        <v>84</v>
      </c>
      <c r="AL1962" s="181">
        <v>1471</v>
      </c>
    </row>
    <row r="1963" spans="1:38" x14ac:dyDescent="0.25">
      <c r="A1963" s="159" t="s">
        <v>10603</v>
      </c>
      <c r="B1963" s="158">
        <v>0.99339999999999995</v>
      </c>
      <c r="C1963" s="158" t="s">
        <v>84</v>
      </c>
      <c r="D1963" s="158">
        <v>1.0002</v>
      </c>
      <c r="E1963" s="158">
        <v>0.996</v>
      </c>
      <c r="F1963" s="158">
        <v>0.99660000000000004</v>
      </c>
      <c r="G1963" s="158">
        <v>1.0033000000000001</v>
      </c>
      <c r="H1963" s="158">
        <v>0.90059999999999996</v>
      </c>
      <c r="I1963" s="158">
        <v>1.0187999999999999</v>
      </c>
      <c r="J1963" s="158"/>
      <c r="K1963" s="158"/>
      <c r="L1963" s="158"/>
      <c r="M1963" s="158">
        <v>0.9859</v>
      </c>
      <c r="N1963" s="158">
        <v>0.99690000000000001</v>
      </c>
      <c r="O1963" s="158" t="s">
        <v>84</v>
      </c>
      <c r="P1963" s="158" t="s">
        <v>84</v>
      </c>
      <c r="Q1963" s="158">
        <v>1.0002</v>
      </c>
      <c r="R1963" s="158">
        <v>1.0002</v>
      </c>
      <c r="S1963" s="158">
        <v>0.97629999999999995</v>
      </c>
      <c r="T1963" s="158">
        <v>0.99929999999999997</v>
      </c>
      <c r="U1963" s="158">
        <v>0.87960000000000005</v>
      </c>
      <c r="V1963" s="158">
        <v>0.99990000000000001</v>
      </c>
      <c r="W1963" s="158">
        <v>1.0033000000000001</v>
      </c>
      <c r="X1963" s="158">
        <v>1.0033000000000001</v>
      </c>
      <c r="Y1963" s="158">
        <v>0.85289999999999999</v>
      </c>
      <c r="Z1963" s="158">
        <v>0.93340000000000001</v>
      </c>
      <c r="AA1963" s="158">
        <v>1.0187999999999999</v>
      </c>
      <c r="AB1963" s="158">
        <v>1.0187999999999999</v>
      </c>
      <c r="AC1963" s="158"/>
      <c r="AD1963" s="181">
        <v>5364</v>
      </c>
      <c r="AE1963" s="181" t="s">
        <v>84</v>
      </c>
      <c r="AF1963" s="181">
        <v>1129</v>
      </c>
      <c r="AG1963" s="181">
        <v>2483</v>
      </c>
      <c r="AH1963" s="181">
        <v>862</v>
      </c>
      <c r="AI1963" s="181">
        <v>263</v>
      </c>
      <c r="AJ1963" s="181">
        <v>299</v>
      </c>
      <c r="AK1963" s="181">
        <v>328</v>
      </c>
      <c r="AL1963" s="181">
        <v>1354</v>
      </c>
    </row>
    <row r="1964" spans="1:38" x14ac:dyDescent="0.25">
      <c r="A1964" s="159" t="s">
        <v>10604</v>
      </c>
      <c r="B1964" s="158">
        <v>0.98699999999999999</v>
      </c>
      <c r="C1964" s="158" t="s">
        <v>84</v>
      </c>
      <c r="D1964" s="158">
        <v>0.99629999999999996</v>
      </c>
      <c r="E1964" s="158">
        <v>0.99790000000000001</v>
      </c>
      <c r="F1964" s="158">
        <v>0.98660000000000003</v>
      </c>
      <c r="G1964" s="158">
        <v>1.0134000000000001</v>
      </c>
      <c r="H1964" s="158">
        <v>0.89790000000000003</v>
      </c>
      <c r="I1964" s="158" t="s">
        <v>84</v>
      </c>
      <c r="J1964" s="158"/>
      <c r="K1964" s="158"/>
      <c r="L1964" s="158"/>
      <c r="M1964" s="158">
        <v>0.9778</v>
      </c>
      <c r="N1964" s="158">
        <v>0.99239999999999995</v>
      </c>
      <c r="O1964" s="158" t="s">
        <v>84</v>
      </c>
      <c r="P1964" s="158" t="s">
        <v>84</v>
      </c>
      <c r="Q1964" s="158">
        <v>0.87829999999999997</v>
      </c>
      <c r="R1964" s="158">
        <v>0.99990000000000001</v>
      </c>
      <c r="S1964" s="158">
        <v>0.86939999999999995</v>
      </c>
      <c r="T1964" s="158">
        <v>1</v>
      </c>
      <c r="U1964" s="158">
        <v>0.9506</v>
      </c>
      <c r="V1964" s="158">
        <v>0.99639999999999995</v>
      </c>
      <c r="W1964" s="158">
        <v>1.0134000000000001</v>
      </c>
      <c r="X1964" s="158">
        <v>1.0134000000000001</v>
      </c>
      <c r="Y1964" s="158">
        <v>0.8538</v>
      </c>
      <c r="Z1964" s="158">
        <v>0.92930000000000001</v>
      </c>
      <c r="AA1964" s="158" t="s">
        <v>84</v>
      </c>
      <c r="AB1964" s="158" t="s">
        <v>84</v>
      </c>
      <c r="AC1964" s="158"/>
      <c r="AD1964" s="181">
        <v>3986</v>
      </c>
      <c r="AE1964" s="181" t="s">
        <v>84</v>
      </c>
      <c r="AF1964" s="181">
        <v>910</v>
      </c>
      <c r="AG1964" s="181">
        <v>1891</v>
      </c>
      <c r="AH1964" s="181">
        <v>663</v>
      </c>
      <c r="AI1964" s="181">
        <v>124</v>
      </c>
      <c r="AJ1964" s="181">
        <v>365</v>
      </c>
      <c r="AK1964" s="181" t="s">
        <v>84</v>
      </c>
      <c r="AL1964" s="181">
        <v>1285</v>
      </c>
    </row>
    <row r="1965" spans="1:38" x14ac:dyDescent="0.25">
      <c r="A1965" s="159"/>
      <c r="B1965" s="158"/>
      <c r="C1965" s="158"/>
      <c r="D1965" s="158"/>
      <c r="E1965" s="158"/>
      <c r="F1965" s="158"/>
      <c r="G1965" s="158"/>
      <c r="H1965" s="158"/>
      <c r="I1965" s="158"/>
      <c r="J1965" s="158"/>
      <c r="K1965" s="158"/>
      <c r="L1965" s="158"/>
      <c r="M1965" s="158"/>
      <c r="N1965" s="158"/>
      <c r="O1965" s="158"/>
      <c r="P1965" s="158"/>
      <c r="Q1965" s="158"/>
      <c r="R1965" s="158"/>
      <c r="S1965" s="158"/>
      <c r="T1965" s="158"/>
      <c r="U1965" s="158"/>
      <c r="V1965" s="158"/>
      <c r="W1965" s="158"/>
      <c r="X1965" s="158"/>
      <c r="Y1965" s="158"/>
      <c r="Z1965" s="158"/>
      <c r="AA1965" s="158"/>
      <c r="AB1965" s="158"/>
      <c r="AC1965" s="158"/>
      <c r="AD1965" s="176"/>
      <c r="AE1965" s="176"/>
      <c r="AF1965" s="176"/>
      <c r="AG1965" s="176"/>
      <c r="AH1965" s="176"/>
      <c r="AI1965" s="176"/>
      <c r="AJ1965" s="176"/>
      <c r="AK1965" s="176"/>
      <c r="AL1965" s="176"/>
    </row>
    <row r="1966" spans="1:38" x14ac:dyDescent="0.25">
      <c r="A1966" s="159"/>
      <c r="B1966" s="158"/>
      <c r="C1966" s="158"/>
      <c r="D1966" s="158"/>
      <c r="E1966" s="158"/>
      <c r="F1966" s="158"/>
      <c r="G1966" s="158"/>
      <c r="H1966" s="158"/>
      <c r="I1966" s="158"/>
      <c r="J1966" s="158"/>
      <c r="K1966" s="158"/>
      <c r="L1966" s="158"/>
      <c r="M1966" s="158"/>
      <c r="N1966" s="158"/>
      <c r="O1966" s="158"/>
      <c r="P1966" s="158"/>
      <c r="Q1966" s="158"/>
      <c r="R1966" s="158"/>
      <c r="S1966" s="158"/>
      <c r="T1966" s="158"/>
      <c r="U1966" s="158"/>
      <c r="V1966" s="158"/>
      <c r="W1966" s="158"/>
      <c r="X1966" s="158"/>
      <c r="Y1966" s="158"/>
      <c r="Z1966" s="158"/>
      <c r="AA1966" s="158"/>
      <c r="AB1966" s="158"/>
      <c r="AC1966" s="158"/>
      <c r="AD1966" s="176"/>
      <c r="AE1966" s="176"/>
      <c r="AF1966" s="176"/>
      <c r="AG1966" s="176"/>
      <c r="AH1966" s="176"/>
      <c r="AI1966" s="176"/>
      <c r="AJ1966" s="176"/>
      <c r="AK1966" s="176"/>
      <c r="AL1966" s="176"/>
    </row>
    <row r="1967" spans="1:38" x14ac:dyDescent="0.25">
      <c r="A1967" s="159"/>
      <c r="B1967" s="158"/>
      <c r="C1967" s="158"/>
      <c r="D1967" s="158"/>
      <c r="E1967" s="158"/>
      <c r="F1967" s="158"/>
      <c r="G1967" s="158"/>
      <c r="H1967" s="158"/>
      <c r="I1967" s="158"/>
      <c r="J1967" s="158"/>
      <c r="K1967" s="158"/>
      <c r="L1967" s="158"/>
      <c r="M1967" s="158"/>
      <c r="N1967" s="158"/>
      <c r="O1967" s="158"/>
      <c r="P1967" s="158"/>
      <c r="Q1967" s="158"/>
      <c r="R1967" s="158"/>
      <c r="S1967" s="158"/>
      <c r="T1967" s="158"/>
      <c r="U1967" s="158"/>
      <c r="V1967" s="158"/>
      <c r="W1967" s="158"/>
      <c r="X1967" s="158"/>
      <c r="Y1967" s="158"/>
      <c r="Z1967" s="158"/>
      <c r="AA1967" s="158"/>
      <c r="AB1967" s="158"/>
      <c r="AC1967" s="158"/>
      <c r="AD1967" s="176"/>
      <c r="AE1967" s="176"/>
      <c r="AF1967" s="176"/>
      <c r="AG1967" s="176"/>
      <c r="AH1967" s="176"/>
      <c r="AI1967" s="176"/>
      <c r="AJ1967" s="176"/>
      <c r="AK1967" s="176"/>
      <c r="AL1967" s="176"/>
    </row>
    <row r="1968" spans="1:38" x14ac:dyDescent="0.25">
      <c r="A1968" s="159"/>
      <c r="B1968" s="158"/>
      <c r="C1968" s="158"/>
      <c r="D1968" s="158"/>
      <c r="E1968" s="158"/>
      <c r="F1968" s="158"/>
      <c r="G1968" s="158"/>
      <c r="H1968" s="158"/>
      <c r="I1968" s="158"/>
      <c r="J1968" s="158"/>
      <c r="K1968" s="158"/>
      <c r="L1968" s="158"/>
      <c r="M1968" s="158"/>
      <c r="N1968" s="158"/>
      <c r="O1968" s="158"/>
      <c r="P1968" s="158"/>
      <c r="Q1968" s="158"/>
      <c r="R1968" s="158"/>
      <c r="S1968" s="158"/>
      <c r="T1968" s="158"/>
      <c r="U1968" s="158"/>
      <c r="V1968" s="158"/>
      <c r="W1968" s="158"/>
      <c r="X1968" s="158"/>
      <c r="Y1968" s="158"/>
      <c r="Z1968" s="158"/>
      <c r="AA1968" s="158"/>
      <c r="AB1968" s="158"/>
      <c r="AC1968" s="158"/>
      <c r="AD1968" s="176"/>
      <c r="AE1968" s="176"/>
      <c r="AF1968" s="176"/>
      <c r="AG1968" s="176"/>
      <c r="AH1968" s="176"/>
      <c r="AI1968" s="176"/>
      <c r="AJ1968" s="176"/>
      <c r="AK1968" s="176"/>
      <c r="AL1968" s="176"/>
    </row>
    <row r="1969" spans="1:38" x14ac:dyDescent="0.25">
      <c r="A1969" s="159"/>
      <c r="B1969" s="158"/>
      <c r="C1969" s="158"/>
      <c r="D1969" s="158"/>
      <c r="E1969" s="158"/>
      <c r="F1969" s="158"/>
      <c r="G1969" s="158"/>
      <c r="H1969" s="158"/>
      <c r="I1969" s="158"/>
      <c r="J1969" s="158"/>
      <c r="K1969" s="158"/>
      <c r="L1969" s="158"/>
      <c r="M1969" s="158"/>
      <c r="N1969" s="158"/>
      <c r="O1969" s="158"/>
      <c r="P1969" s="158"/>
      <c r="Q1969" s="158"/>
      <c r="R1969" s="158"/>
      <c r="S1969" s="158"/>
      <c r="T1969" s="158"/>
      <c r="U1969" s="158"/>
      <c r="V1969" s="158"/>
      <c r="W1969" s="158"/>
      <c r="X1969" s="158"/>
      <c r="Y1969" s="158"/>
      <c r="Z1969" s="158"/>
      <c r="AA1969" s="158"/>
      <c r="AB1969" s="158"/>
      <c r="AC1969" s="158"/>
      <c r="AD1969" s="176"/>
      <c r="AE1969" s="176"/>
      <c r="AF1969" s="176"/>
      <c r="AG1969" s="176"/>
      <c r="AH1969" s="176"/>
      <c r="AI1969" s="176"/>
      <c r="AJ1969" s="176"/>
      <c r="AK1969" s="176"/>
      <c r="AL1969" s="176"/>
    </row>
    <row r="1970" spans="1:38" x14ac:dyDescent="0.25">
      <c r="A1970" s="159"/>
      <c r="B1970" s="158"/>
      <c r="C1970" s="158"/>
      <c r="D1970" s="158"/>
      <c r="E1970" s="158"/>
      <c r="F1970" s="158"/>
      <c r="G1970" s="158"/>
      <c r="H1970" s="158"/>
      <c r="I1970" s="158"/>
      <c r="J1970" s="158"/>
      <c r="K1970" s="158"/>
      <c r="L1970" s="158"/>
      <c r="M1970" s="158"/>
      <c r="N1970" s="158"/>
      <c r="O1970" s="158"/>
      <c r="P1970" s="158"/>
      <c r="Q1970" s="158"/>
      <c r="R1970" s="158"/>
      <c r="S1970" s="158"/>
      <c r="T1970" s="158"/>
      <c r="U1970" s="158"/>
      <c r="V1970" s="158"/>
      <c r="W1970" s="158"/>
      <c r="X1970" s="158"/>
      <c r="Y1970" s="158"/>
      <c r="Z1970" s="158"/>
      <c r="AA1970" s="158"/>
      <c r="AB1970" s="158"/>
      <c r="AC1970" s="158"/>
      <c r="AD1970" s="176"/>
      <c r="AE1970" s="176"/>
      <c r="AF1970" s="176"/>
      <c r="AG1970" s="176"/>
      <c r="AH1970" s="176"/>
      <c r="AI1970" s="176"/>
      <c r="AJ1970" s="176"/>
      <c r="AK1970" s="176"/>
      <c r="AL1970" s="176"/>
    </row>
    <row r="1971" spans="1:38" x14ac:dyDescent="0.25">
      <c r="A1971" s="159"/>
      <c r="B1971" s="158"/>
      <c r="C1971" s="158"/>
      <c r="D1971" s="158"/>
      <c r="E1971" s="158"/>
      <c r="F1971" s="158"/>
      <c r="G1971" s="158"/>
      <c r="H1971" s="158"/>
      <c r="I1971" s="158"/>
      <c r="J1971" s="158"/>
      <c r="K1971" s="158"/>
      <c r="L1971" s="158"/>
      <c r="M1971" s="158"/>
      <c r="N1971" s="158"/>
      <c r="O1971" s="158"/>
      <c r="P1971" s="158"/>
      <c r="Q1971" s="158"/>
      <c r="R1971" s="158"/>
      <c r="S1971" s="158"/>
      <c r="T1971" s="158"/>
      <c r="U1971" s="158"/>
      <c r="V1971" s="158"/>
      <c r="W1971" s="158"/>
      <c r="X1971" s="158"/>
      <c r="Y1971" s="158"/>
      <c r="Z1971" s="158"/>
      <c r="AA1971" s="158"/>
      <c r="AB1971" s="158"/>
      <c r="AC1971" s="158"/>
      <c r="AD1971" s="176"/>
      <c r="AE1971" s="176"/>
      <c r="AF1971" s="176"/>
      <c r="AG1971" s="176"/>
      <c r="AH1971" s="176"/>
      <c r="AI1971" s="176"/>
      <c r="AJ1971" s="176"/>
      <c r="AK1971" s="176"/>
      <c r="AL1971" s="176"/>
    </row>
    <row r="1972" spans="1:38" x14ac:dyDescent="0.25">
      <c r="A1972" s="159"/>
      <c r="B1972" s="158"/>
      <c r="C1972" s="158"/>
      <c r="D1972" s="158"/>
      <c r="E1972" s="158"/>
      <c r="F1972" s="158"/>
      <c r="G1972" s="158"/>
      <c r="H1972" s="158"/>
      <c r="I1972" s="158"/>
      <c r="J1972" s="158"/>
      <c r="K1972" s="158"/>
      <c r="L1972" s="158"/>
      <c r="M1972" s="158"/>
      <c r="N1972" s="158"/>
      <c r="O1972" s="158"/>
      <c r="P1972" s="158"/>
      <c r="Q1972" s="158"/>
      <c r="R1972" s="158"/>
      <c r="S1972" s="158"/>
      <c r="T1972" s="158"/>
      <c r="U1972" s="158"/>
      <c r="V1972" s="158"/>
      <c r="W1972" s="158"/>
      <c r="X1972" s="158"/>
      <c r="Y1972" s="158"/>
      <c r="Z1972" s="158"/>
      <c r="AA1972" s="158"/>
      <c r="AB1972" s="158"/>
      <c r="AC1972" s="158"/>
      <c r="AD1972" s="176"/>
      <c r="AE1972" s="176"/>
      <c r="AF1972" s="176"/>
      <c r="AG1972" s="176"/>
      <c r="AH1972" s="176"/>
      <c r="AI1972" s="176"/>
      <c r="AJ1972" s="176"/>
      <c r="AK1972" s="176"/>
      <c r="AL1972" s="176"/>
    </row>
    <row r="1973" spans="1:38" x14ac:dyDescent="0.25">
      <c r="A1973" s="159"/>
      <c r="B1973" s="158"/>
      <c r="C1973" s="158"/>
      <c r="D1973" s="158"/>
      <c r="E1973" s="158"/>
      <c r="F1973" s="158"/>
      <c r="G1973" s="158"/>
      <c r="H1973" s="158"/>
      <c r="I1973" s="158"/>
      <c r="J1973" s="158"/>
      <c r="K1973" s="158"/>
      <c r="L1973" s="158"/>
      <c r="M1973" s="158"/>
      <c r="N1973" s="158"/>
      <c r="O1973" s="158"/>
      <c r="P1973" s="158"/>
      <c r="Q1973" s="158"/>
      <c r="R1973" s="158"/>
      <c r="S1973" s="158"/>
      <c r="T1973" s="158"/>
      <c r="U1973" s="158"/>
      <c r="V1973" s="158"/>
      <c r="W1973" s="158"/>
      <c r="X1973" s="158"/>
      <c r="Y1973" s="158"/>
      <c r="Z1973" s="158"/>
      <c r="AA1973" s="158"/>
      <c r="AB1973" s="158"/>
      <c r="AC1973" s="158"/>
      <c r="AD1973" s="176"/>
      <c r="AE1973" s="176"/>
      <c r="AF1973" s="176"/>
      <c r="AG1973" s="176"/>
      <c r="AH1973" s="176"/>
      <c r="AI1973" s="176"/>
      <c r="AJ1973" s="176"/>
      <c r="AK1973" s="176"/>
      <c r="AL1973" s="176"/>
    </row>
    <row r="1974" spans="1:38" x14ac:dyDescent="0.25">
      <c r="A1974" s="159"/>
      <c r="B1974" s="158"/>
      <c r="C1974" s="158"/>
      <c r="D1974" s="158"/>
      <c r="E1974" s="158"/>
      <c r="F1974" s="158"/>
      <c r="G1974" s="158"/>
      <c r="H1974" s="158"/>
      <c r="I1974" s="158"/>
      <c r="J1974" s="158"/>
      <c r="K1974" s="158"/>
      <c r="L1974" s="158"/>
      <c r="M1974" s="158"/>
      <c r="N1974" s="158"/>
      <c r="O1974" s="158"/>
      <c r="P1974" s="158"/>
      <c r="Q1974" s="158"/>
      <c r="R1974" s="158"/>
      <c r="S1974" s="158"/>
      <c r="T1974" s="158"/>
      <c r="U1974" s="158"/>
      <c r="V1974" s="158"/>
      <c r="W1974" s="158"/>
      <c r="X1974" s="158"/>
      <c r="Y1974" s="158"/>
      <c r="Z1974" s="158"/>
      <c r="AA1974" s="158"/>
      <c r="AB1974" s="158"/>
      <c r="AC1974" s="158"/>
      <c r="AD1974" s="176"/>
      <c r="AE1974" s="176"/>
      <c r="AF1974" s="176"/>
      <c r="AG1974" s="176"/>
      <c r="AH1974" s="176"/>
      <c r="AI1974" s="176"/>
      <c r="AJ1974" s="176"/>
      <c r="AK1974" s="176"/>
      <c r="AL1974" s="176"/>
    </row>
    <row r="1975" spans="1:38" x14ac:dyDescent="0.25">
      <c r="A1975" s="159"/>
      <c r="B1975" s="158"/>
      <c r="C1975" s="158"/>
      <c r="D1975" s="158"/>
      <c r="E1975" s="158"/>
      <c r="F1975" s="158"/>
      <c r="G1975" s="158"/>
      <c r="H1975" s="158"/>
      <c r="I1975" s="158"/>
      <c r="J1975" s="158"/>
      <c r="K1975" s="158"/>
      <c r="L1975" s="158"/>
      <c r="M1975" s="158"/>
      <c r="N1975" s="158"/>
      <c r="O1975" s="158"/>
      <c r="P1975" s="158"/>
      <c r="Q1975" s="158"/>
      <c r="R1975" s="158"/>
      <c r="S1975" s="158"/>
      <c r="T1975" s="158"/>
      <c r="U1975" s="158"/>
      <c r="V1975" s="158"/>
      <c r="W1975" s="158"/>
      <c r="X1975" s="158"/>
      <c r="Y1975" s="158"/>
      <c r="Z1975" s="158"/>
      <c r="AA1975" s="158"/>
      <c r="AB1975" s="158"/>
      <c r="AC1975" s="158"/>
      <c r="AD1975" s="176"/>
      <c r="AE1975" s="176"/>
      <c r="AF1975" s="176"/>
      <c r="AG1975" s="176"/>
      <c r="AH1975" s="176"/>
      <c r="AI1975" s="176"/>
      <c r="AJ1975" s="176"/>
      <c r="AK1975" s="176"/>
      <c r="AL1975" s="176"/>
    </row>
    <row r="1976" spans="1:38" x14ac:dyDescent="0.25">
      <c r="A1976" s="159"/>
      <c r="B1976" s="158"/>
      <c r="C1976" s="158"/>
      <c r="D1976" s="158"/>
      <c r="E1976" s="158"/>
      <c r="F1976" s="158"/>
      <c r="G1976" s="158"/>
      <c r="H1976" s="158"/>
      <c r="I1976" s="158"/>
      <c r="J1976" s="158"/>
      <c r="K1976" s="158"/>
      <c r="L1976" s="158"/>
      <c r="M1976" s="158"/>
      <c r="N1976" s="158"/>
      <c r="O1976" s="158"/>
      <c r="P1976" s="158"/>
      <c r="Q1976" s="158"/>
      <c r="R1976" s="158"/>
      <c r="S1976" s="158"/>
      <c r="T1976" s="158"/>
      <c r="U1976" s="158"/>
      <c r="V1976" s="158"/>
      <c r="W1976" s="158"/>
      <c r="X1976" s="158"/>
      <c r="Y1976" s="158"/>
      <c r="Z1976" s="158"/>
      <c r="AA1976" s="158"/>
      <c r="AB1976" s="158"/>
      <c r="AC1976" s="158"/>
      <c r="AD1976" s="176"/>
      <c r="AE1976" s="176"/>
      <c r="AF1976" s="176"/>
      <c r="AG1976" s="176"/>
      <c r="AH1976" s="176"/>
      <c r="AI1976" s="176"/>
      <c r="AJ1976" s="176"/>
      <c r="AK1976" s="176"/>
      <c r="AL1976" s="176"/>
    </row>
    <row r="1977" spans="1:38" x14ac:dyDescent="0.25">
      <c r="A1977" s="159"/>
      <c r="B1977" s="158"/>
      <c r="C1977" s="158"/>
      <c r="D1977" s="158"/>
      <c r="E1977" s="158"/>
      <c r="F1977" s="158"/>
      <c r="G1977" s="158"/>
      <c r="H1977" s="158"/>
      <c r="I1977" s="158"/>
      <c r="J1977" s="158"/>
      <c r="K1977" s="158"/>
      <c r="L1977" s="158"/>
      <c r="M1977" s="158"/>
      <c r="N1977" s="158"/>
      <c r="O1977" s="158"/>
      <c r="P1977" s="158"/>
      <c r="Q1977" s="158"/>
      <c r="R1977" s="158"/>
      <c r="S1977" s="158"/>
      <c r="T1977" s="158"/>
      <c r="U1977" s="158"/>
      <c r="V1977" s="158"/>
      <c r="W1977" s="158"/>
      <c r="X1977" s="158"/>
      <c r="Y1977" s="158"/>
      <c r="Z1977" s="158"/>
      <c r="AA1977" s="158"/>
      <c r="AB1977" s="158"/>
      <c r="AC1977" s="158"/>
      <c r="AD1977" s="176"/>
      <c r="AE1977" s="176"/>
      <c r="AF1977" s="176"/>
      <c r="AG1977" s="176"/>
      <c r="AH1977" s="176"/>
      <c r="AI1977" s="176"/>
      <c r="AJ1977" s="176"/>
      <c r="AK1977" s="176"/>
      <c r="AL1977" s="176"/>
    </row>
    <row r="1978" spans="1:38" x14ac:dyDescent="0.25">
      <c r="A1978" s="159"/>
      <c r="B1978" s="158"/>
      <c r="C1978" s="158"/>
      <c r="D1978" s="158"/>
      <c r="E1978" s="158"/>
      <c r="F1978" s="158"/>
      <c r="G1978" s="158"/>
      <c r="H1978" s="158"/>
      <c r="I1978" s="158"/>
      <c r="J1978" s="158"/>
      <c r="K1978" s="158"/>
      <c r="L1978" s="158"/>
      <c r="M1978" s="158"/>
      <c r="N1978" s="158"/>
      <c r="O1978" s="158"/>
      <c r="P1978" s="158"/>
      <c r="Q1978" s="158"/>
      <c r="R1978" s="158"/>
      <c r="S1978" s="158"/>
      <c r="T1978" s="158"/>
      <c r="U1978" s="158"/>
      <c r="V1978" s="158"/>
      <c r="W1978" s="158"/>
      <c r="X1978" s="158"/>
      <c r="Y1978" s="158"/>
      <c r="Z1978" s="158"/>
      <c r="AA1978" s="158"/>
      <c r="AB1978" s="158"/>
      <c r="AC1978" s="158"/>
      <c r="AD1978" s="176"/>
      <c r="AE1978" s="176"/>
      <c r="AF1978" s="176"/>
      <c r="AG1978" s="176"/>
      <c r="AH1978" s="176"/>
      <c r="AI1978" s="176"/>
      <c r="AJ1978" s="176"/>
      <c r="AK1978" s="176"/>
      <c r="AL1978" s="176"/>
    </row>
    <row r="1979" spans="1:38" x14ac:dyDescent="0.25">
      <c r="A1979" s="159"/>
      <c r="B1979" s="158"/>
      <c r="C1979" s="158"/>
      <c r="D1979" s="158"/>
      <c r="E1979" s="158"/>
      <c r="F1979" s="158"/>
      <c r="G1979" s="158"/>
      <c r="H1979" s="158"/>
      <c r="I1979" s="158"/>
      <c r="J1979" s="158"/>
      <c r="K1979" s="158"/>
      <c r="L1979" s="158"/>
      <c r="M1979" s="158"/>
      <c r="N1979" s="158"/>
      <c r="O1979" s="158"/>
      <c r="P1979" s="158"/>
      <c r="Q1979" s="158"/>
      <c r="R1979" s="158"/>
      <c r="S1979" s="158"/>
      <c r="T1979" s="158"/>
      <c r="U1979" s="158"/>
      <c r="V1979" s="158"/>
      <c r="W1979" s="158"/>
      <c r="X1979" s="158"/>
      <c r="Y1979" s="158"/>
      <c r="Z1979" s="158"/>
      <c r="AA1979" s="158"/>
      <c r="AB1979" s="158"/>
      <c r="AC1979" s="158"/>
      <c r="AD1979" s="176"/>
      <c r="AE1979" s="176"/>
      <c r="AF1979" s="176"/>
      <c r="AG1979" s="176"/>
      <c r="AH1979" s="176"/>
      <c r="AI1979" s="176"/>
      <c r="AJ1979" s="176"/>
      <c r="AK1979" s="176"/>
      <c r="AL1979" s="176"/>
    </row>
    <row r="1980" spans="1:38" x14ac:dyDescent="0.25">
      <c r="A1980" s="159"/>
      <c r="B1980" s="158"/>
      <c r="C1980" s="158"/>
      <c r="D1980" s="158"/>
      <c r="E1980" s="158"/>
      <c r="F1980" s="158"/>
      <c r="G1980" s="158"/>
      <c r="H1980" s="158"/>
      <c r="I1980" s="158"/>
      <c r="J1980" s="158"/>
      <c r="K1980" s="158"/>
      <c r="L1980" s="158"/>
      <c r="M1980" s="158"/>
      <c r="N1980" s="158"/>
      <c r="O1980" s="158"/>
      <c r="P1980" s="158"/>
      <c r="Q1980" s="158"/>
      <c r="R1980" s="158"/>
      <c r="S1980" s="158"/>
      <c r="T1980" s="158"/>
      <c r="U1980" s="158"/>
      <c r="V1980" s="158"/>
      <c r="W1980" s="158"/>
      <c r="X1980" s="158"/>
      <c r="Y1980" s="158"/>
      <c r="Z1980" s="158"/>
      <c r="AA1980" s="158"/>
      <c r="AB1980" s="158"/>
      <c r="AC1980" s="158"/>
      <c r="AD1980" s="176"/>
      <c r="AE1980" s="176"/>
      <c r="AF1980" s="176"/>
      <c r="AG1980" s="176"/>
      <c r="AH1980" s="176"/>
      <c r="AI1980" s="176"/>
      <c r="AJ1980" s="176"/>
      <c r="AK1980" s="176"/>
      <c r="AL1980" s="176"/>
    </row>
    <row r="1981" spans="1:38" x14ac:dyDescent="0.25">
      <c r="A1981" s="159"/>
      <c r="B1981" s="158"/>
      <c r="C1981" s="158"/>
      <c r="D1981" s="158"/>
      <c r="E1981" s="158"/>
      <c r="F1981" s="158"/>
      <c r="G1981" s="158"/>
      <c r="H1981" s="158"/>
      <c r="I1981" s="158"/>
      <c r="J1981" s="158"/>
      <c r="K1981" s="158"/>
      <c r="L1981" s="158"/>
      <c r="M1981" s="158"/>
      <c r="N1981" s="158"/>
      <c r="O1981" s="158"/>
      <c r="P1981" s="158"/>
      <c r="Q1981" s="158"/>
      <c r="R1981" s="158"/>
      <c r="S1981" s="158"/>
      <c r="T1981" s="158"/>
      <c r="U1981" s="158"/>
      <c r="V1981" s="158"/>
      <c r="W1981" s="158"/>
      <c r="X1981" s="158"/>
      <c r="Y1981" s="158"/>
      <c r="Z1981" s="158"/>
      <c r="AA1981" s="158"/>
      <c r="AB1981" s="158"/>
      <c r="AC1981" s="158"/>
      <c r="AD1981" s="176"/>
      <c r="AE1981" s="176"/>
      <c r="AF1981" s="176"/>
      <c r="AG1981" s="176"/>
      <c r="AH1981" s="176"/>
      <c r="AI1981" s="176"/>
      <c r="AJ1981" s="176"/>
      <c r="AK1981" s="176"/>
      <c r="AL1981" s="176"/>
    </row>
    <row r="1982" spans="1:38" x14ac:dyDescent="0.25">
      <c r="A1982" s="159"/>
      <c r="B1982" s="158"/>
      <c r="C1982" s="158"/>
      <c r="D1982" s="158"/>
      <c r="E1982" s="158"/>
      <c r="F1982" s="158"/>
      <c r="G1982" s="158"/>
      <c r="H1982" s="158"/>
      <c r="I1982" s="158"/>
      <c r="J1982" s="158"/>
      <c r="K1982" s="158"/>
      <c r="L1982" s="158"/>
      <c r="M1982" s="158"/>
      <c r="N1982" s="158"/>
      <c r="O1982" s="158"/>
      <c r="P1982" s="158"/>
      <c r="Q1982" s="158"/>
      <c r="R1982" s="158"/>
      <c r="S1982" s="158"/>
      <c r="T1982" s="158"/>
      <c r="U1982" s="158"/>
      <c r="V1982" s="158"/>
      <c r="W1982" s="158"/>
      <c r="X1982" s="158"/>
      <c r="Y1982" s="158"/>
      <c r="Z1982" s="158"/>
      <c r="AA1982" s="158"/>
      <c r="AB1982" s="158"/>
      <c r="AC1982" s="158"/>
      <c r="AD1982" s="176"/>
      <c r="AE1982" s="176"/>
      <c r="AF1982" s="176"/>
      <c r="AG1982" s="176"/>
      <c r="AH1982" s="176"/>
      <c r="AI1982" s="176"/>
      <c r="AJ1982" s="176"/>
      <c r="AK1982" s="176"/>
      <c r="AL1982" s="176"/>
    </row>
    <row r="1983" spans="1:38" x14ac:dyDescent="0.25">
      <c r="A1983" s="159"/>
      <c r="B1983" s="158"/>
      <c r="C1983" s="158"/>
      <c r="D1983" s="158"/>
      <c r="E1983" s="158"/>
      <c r="F1983" s="158"/>
      <c r="G1983" s="158"/>
      <c r="H1983" s="158"/>
      <c r="I1983" s="158"/>
      <c r="J1983" s="158"/>
      <c r="K1983" s="158"/>
      <c r="L1983" s="158"/>
      <c r="M1983" s="158"/>
      <c r="N1983" s="158"/>
      <c r="O1983" s="158"/>
      <c r="P1983" s="158"/>
      <c r="Q1983" s="158"/>
      <c r="R1983" s="158"/>
      <c r="S1983" s="158"/>
      <c r="T1983" s="158"/>
      <c r="U1983" s="158"/>
      <c r="V1983" s="158"/>
      <c r="W1983" s="158"/>
      <c r="X1983" s="158"/>
      <c r="Y1983" s="158"/>
      <c r="Z1983" s="158"/>
      <c r="AA1983" s="158"/>
      <c r="AB1983" s="158"/>
      <c r="AC1983" s="158"/>
      <c r="AD1983" s="176"/>
      <c r="AE1983" s="176"/>
      <c r="AF1983" s="176"/>
      <c r="AG1983" s="176"/>
      <c r="AH1983" s="176"/>
      <c r="AI1983" s="176"/>
      <c r="AJ1983" s="176"/>
      <c r="AK1983" s="176"/>
      <c r="AL1983" s="176"/>
    </row>
    <row r="1984" spans="1:38" x14ac:dyDescent="0.25">
      <c r="A1984" s="159"/>
      <c r="B1984" s="158"/>
      <c r="C1984" s="158"/>
      <c r="D1984" s="158"/>
      <c r="E1984" s="158"/>
      <c r="F1984" s="158"/>
      <c r="G1984" s="158"/>
      <c r="H1984" s="158"/>
      <c r="I1984" s="158"/>
      <c r="J1984" s="158"/>
      <c r="K1984" s="158"/>
      <c r="L1984" s="158"/>
      <c r="M1984" s="158"/>
      <c r="N1984" s="158"/>
      <c r="O1984" s="158"/>
      <c r="P1984" s="158"/>
      <c r="Q1984" s="158"/>
      <c r="R1984" s="158"/>
      <c r="S1984" s="158"/>
      <c r="T1984" s="158"/>
      <c r="U1984" s="158"/>
      <c r="V1984" s="158"/>
      <c r="W1984" s="158"/>
      <c r="X1984" s="158"/>
      <c r="Y1984" s="158"/>
      <c r="Z1984" s="158"/>
      <c r="AA1984" s="158"/>
      <c r="AB1984" s="158"/>
      <c r="AC1984" s="158"/>
      <c r="AD1984" s="176"/>
      <c r="AE1984" s="176"/>
      <c r="AF1984" s="176"/>
      <c r="AG1984" s="176"/>
      <c r="AH1984" s="176"/>
      <c r="AI1984" s="176"/>
      <c r="AJ1984" s="176"/>
      <c r="AK1984" s="176"/>
      <c r="AL1984" s="176"/>
    </row>
    <row r="1985" spans="1:38" x14ac:dyDescent="0.25">
      <c r="A1985" s="159"/>
      <c r="B1985" s="158"/>
      <c r="C1985" s="158"/>
      <c r="D1985" s="158"/>
      <c r="E1985" s="158"/>
      <c r="F1985" s="158"/>
      <c r="G1985" s="158"/>
      <c r="H1985" s="158"/>
      <c r="I1985" s="158"/>
      <c r="J1985" s="158"/>
      <c r="K1985" s="158"/>
      <c r="L1985" s="158"/>
      <c r="M1985" s="158"/>
      <c r="N1985" s="158"/>
      <c r="O1985" s="158"/>
      <c r="P1985" s="158"/>
      <c r="Q1985" s="158"/>
      <c r="R1985" s="158"/>
      <c r="S1985" s="158"/>
      <c r="T1985" s="158"/>
      <c r="U1985" s="158"/>
      <c r="V1985" s="158"/>
      <c r="W1985" s="158"/>
      <c r="X1985" s="158"/>
      <c r="Y1985" s="158"/>
      <c r="Z1985" s="158"/>
      <c r="AA1985" s="158"/>
      <c r="AB1985" s="158"/>
      <c r="AC1985" s="158"/>
      <c r="AD1985" s="176"/>
      <c r="AE1985" s="176"/>
      <c r="AF1985" s="176"/>
      <c r="AG1985" s="176"/>
      <c r="AH1985" s="176"/>
      <c r="AI1985" s="176"/>
      <c r="AJ1985" s="176"/>
      <c r="AK1985" s="176"/>
      <c r="AL1985" s="176"/>
    </row>
    <row r="1986" spans="1:38" x14ac:dyDescent="0.25">
      <c r="A1986" s="159"/>
      <c r="B1986" s="158"/>
      <c r="C1986" s="158"/>
      <c r="D1986" s="158"/>
      <c r="E1986" s="158"/>
      <c r="F1986" s="158"/>
      <c r="G1986" s="158"/>
      <c r="H1986" s="158"/>
      <c r="I1986" s="158"/>
      <c r="J1986" s="158"/>
      <c r="K1986" s="158"/>
      <c r="L1986" s="158"/>
      <c r="M1986" s="158"/>
      <c r="N1986" s="158"/>
      <c r="O1986" s="158"/>
      <c r="P1986" s="158"/>
      <c r="Q1986" s="158"/>
      <c r="R1986" s="158"/>
      <c r="S1986" s="158"/>
      <c r="T1986" s="158"/>
      <c r="U1986" s="158"/>
      <c r="V1986" s="158"/>
      <c r="W1986" s="158"/>
      <c r="X1986" s="158"/>
      <c r="Y1986" s="158"/>
      <c r="Z1986" s="158"/>
      <c r="AA1986" s="158"/>
      <c r="AB1986" s="158"/>
      <c r="AC1986" s="158"/>
      <c r="AD1986" s="176"/>
      <c r="AE1986" s="176"/>
      <c r="AF1986" s="176"/>
      <c r="AG1986" s="176"/>
      <c r="AH1986" s="176"/>
      <c r="AI1986" s="176"/>
      <c r="AJ1986" s="176"/>
      <c r="AK1986" s="176"/>
      <c r="AL1986" s="176"/>
    </row>
    <row r="1987" spans="1:38" x14ac:dyDescent="0.25">
      <c r="A1987" s="159"/>
      <c r="B1987" s="158"/>
      <c r="C1987" s="158"/>
      <c r="D1987" s="158"/>
      <c r="E1987" s="158"/>
      <c r="F1987" s="158"/>
      <c r="G1987" s="158"/>
      <c r="H1987" s="158"/>
      <c r="I1987" s="158"/>
      <c r="J1987" s="158"/>
      <c r="K1987" s="158"/>
      <c r="L1987" s="158"/>
      <c r="M1987" s="158"/>
      <c r="N1987" s="158"/>
      <c r="O1987" s="158"/>
      <c r="P1987" s="158"/>
      <c r="Q1987" s="158"/>
      <c r="R1987" s="158"/>
      <c r="S1987" s="158"/>
      <c r="T1987" s="158"/>
      <c r="U1987" s="158"/>
      <c r="V1987" s="158"/>
      <c r="W1987" s="158"/>
      <c r="X1987" s="158"/>
      <c r="Y1987" s="158"/>
      <c r="Z1987" s="158"/>
      <c r="AA1987" s="158"/>
      <c r="AB1987" s="158"/>
      <c r="AC1987" s="158"/>
      <c r="AD1987" s="176"/>
      <c r="AE1987" s="176"/>
      <c r="AF1987" s="176"/>
      <c r="AG1987" s="176"/>
      <c r="AH1987" s="176"/>
      <c r="AI1987" s="176"/>
      <c r="AJ1987" s="176"/>
      <c r="AK1987" s="176"/>
      <c r="AL1987" s="176"/>
    </row>
    <row r="1988" spans="1:38" x14ac:dyDescent="0.25">
      <c r="A1988" s="159"/>
      <c r="B1988" s="158"/>
      <c r="C1988" s="158"/>
      <c r="D1988" s="158"/>
      <c r="E1988" s="158"/>
      <c r="F1988" s="158"/>
      <c r="G1988" s="158"/>
      <c r="H1988" s="158"/>
      <c r="I1988" s="158"/>
      <c r="J1988" s="158"/>
      <c r="K1988" s="158"/>
      <c r="L1988" s="158"/>
      <c r="M1988" s="158"/>
      <c r="N1988" s="158"/>
      <c r="O1988" s="158"/>
      <c r="P1988" s="158"/>
      <c r="Q1988" s="158"/>
      <c r="R1988" s="158"/>
      <c r="S1988" s="158"/>
      <c r="T1988" s="158"/>
      <c r="U1988" s="158"/>
      <c r="V1988" s="158"/>
      <c r="W1988" s="158"/>
      <c r="X1988" s="158"/>
      <c r="Y1988" s="158"/>
      <c r="Z1988" s="158"/>
      <c r="AA1988" s="158"/>
      <c r="AB1988" s="158"/>
      <c r="AC1988" s="158"/>
      <c r="AD1988" s="176"/>
      <c r="AE1988" s="176"/>
      <c r="AF1988" s="176"/>
      <c r="AG1988" s="176"/>
      <c r="AH1988" s="176"/>
      <c r="AI1988" s="176"/>
      <c r="AJ1988" s="176"/>
      <c r="AK1988" s="176"/>
      <c r="AL1988" s="176"/>
    </row>
    <row r="1989" spans="1:38" x14ac:dyDescent="0.25">
      <c r="A1989" s="159"/>
      <c r="B1989" s="158"/>
      <c r="C1989" s="158"/>
      <c r="D1989" s="158"/>
      <c r="E1989" s="158"/>
      <c r="F1989" s="158"/>
      <c r="G1989" s="158"/>
      <c r="H1989" s="158"/>
      <c r="I1989" s="158"/>
      <c r="J1989" s="158"/>
      <c r="K1989" s="158"/>
      <c r="L1989" s="158"/>
      <c r="M1989" s="158"/>
      <c r="N1989" s="158"/>
      <c r="O1989" s="158"/>
      <c r="P1989" s="158"/>
      <c r="Q1989" s="158"/>
      <c r="R1989" s="158"/>
      <c r="S1989" s="158"/>
      <c r="T1989" s="158"/>
      <c r="U1989" s="158"/>
      <c r="V1989" s="158"/>
      <c r="W1989" s="158"/>
      <c r="X1989" s="158"/>
      <c r="Y1989" s="158"/>
      <c r="Z1989" s="158"/>
      <c r="AA1989" s="158"/>
      <c r="AB1989" s="158"/>
      <c r="AC1989" s="158"/>
      <c r="AD1989" s="176"/>
      <c r="AE1989" s="176"/>
      <c r="AF1989" s="176"/>
      <c r="AG1989" s="176"/>
      <c r="AH1989" s="176"/>
      <c r="AI1989" s="176"/>
      <c r="AJ1989" s="176"/>
      <c r="AK1989" s="176"/>
      <c r="AL1989" s="176"/>
    </row>
    <row r="1990" spans="1:38" x14ac:dyDescent="0.25">
      <c r="A1990" s="159"/>
      <c r="B1990" s="158"/>
      <c r="C1990" s="158"/>
      <c r="D1990" s="158"/>
      <c r="E1990" s="158"/>
      <c r="F1990" s="158"/>
      <c r="G1990" s="158"/>
      <c r="H1990" s="158"/>
      <c r="I1990" s="158"/>
      <c r="J1990" s="158"/>
      <c r="K1990" s="158"/>
      <c r="L1990" s="158"/>
      <c r="M1990" s="158"/>
      <c r="N1990" s="158"/>
      <c r="O1990" s="158"/>
      <c r="P1990" s="158"/>
      <c r="Q1990" s="158"/>
      <c r="R1990" s="158"/>
      <c r="S1990" s="158"/>
      <c r="T1990" s="158"/>
      <c r="U1990" s="158"/>
      <c r="V1990" s="158"/>
      <c r="W1990" s="158"/>
      <c r="X1990" s="158"/>
      <c r="Y1990" s="158"/>
      <c r="Z1990" s="158"/>
      <c r="AA1990" s="158"/>
      <c r="AB1990" s="158"/>
      <c r="AC1990" s="158"/>
      <c r="AD1990" s="176"/>
      <c r="AE1990" s="176"/>
      <c r="AF1990" s="176"/>
      <c r="AG1990" s="176"/>
      <c r="AH1990" s="176"/>
      <c r="AI1990" s="176"/>
      <c r="AJ1990" s="176"/>
      <c r="AK1990" s="176"/>
      <c r="AL1990" s="176"/>
    </row>
    <row r="1991" spans="1:38" x14ac:dyDescent="0.25">
      <c r="A1991" s="159"/>
      <c r="B1991" s="158"/>
      <c r="C1991" s="158"/>
      <c r="D1991" s="158"/>
      <c r="E1991" s="158"/>
      <c r="F1991" s="158"/>
      <c r="G1991" s="158"/>
      <c r="H1991" s="158"/>
      <c r="I1991" s="158"/>
      <c r="J1991" s="158"/>
      <c r="K1991" s="158"/>
      <c r="L1991" s="158"/>
      <c r="M1991" s="158"/>
      <c r="N1991" s="158"/>
      <c r="O1991" s="158"/>
      <c r="P1991" s="158"/>
      <c r="Q1991" s="158"/>
      <c r="R1991" s="158"/>
      <c r="S1991" s="158"/>
      <c r="T1991" s="158"/>
      <c r="U1991" s="158"/>
      <c r="V1991" s="158"/>
      <c r="W1991" s="158"/>
      <c r="X1991" s="158"/>
      <c r="Y1991" s="158"/>
      <c r="Z1991" s="158"/>
      <c r="AA1991" s="158"/>
      <c r="AB1991" s="158"/>
      <c r="AC1991" s="158"/>
      <c r="AD1991" s="176"/>
      <c r="AE1991" s="176"/>
      <c r="AF1991" s="176"/>
      <c r="AG1991" s="176"/>
      <c r="AH1991" s="176"/>
      <c r="AI1991" s="176"/>
      <c r="AJ1991" s="176"/>
      <c r="AK1991" s="176"/>
      <c r="AL1991" s="176"/>
    </row>
    <row r="1992" spans="1:38" x14ac:dyDescent="0.25">
      <c r="A1992" s="159"/>
      <c r="B1992" s="158"/>
      <c r="C1992" s="158"/>
      <c r="D1992" s="158"/>
      <c r="E1992" s="158"/>
      <c r="F1992" s="158"/>
      <c r="G1992" s="158"/>
      <c r="H1992" s="158"/>
      <c r="I1992" s="158"/>
      <c r="J1992" s="158"/>
      <c r="K1992" s="158"/>
      <c r="L1992" s="158"/>
      <c r="M1992" s="158"/>
      <c r="N1992" s="158"/>
      <c r="O1992" s="158"/>
      <c r="P1992" s="158"/>
      <c r="Q1992" s="158"/>
      <c r="R1992" s="158"/>
      <c r="S1992" s="158"/>
      <c r="T1992" s="158"/>
      <c r="U1992" s="158"/>
      <c r="V1992" s="158"/>
      <c r="W1992" s="158"/>
      <c r="X1992" s="158"/>
      <c r="Y1992" s="158"/>
      <c r="Z1992" s="158"/>
      <c r="AA1992" s="158"/>
      <c r="AB1992" s="158"/>
      <c r="AC1992" s="158"/>
      <c r="AD1992" s="176"/>
      <c r="AE1992" s="176"/>
      <c r="AF1992" s="176"/>
      <c r="AG1992" s="176"/>
      <c r="AH1992" s="176"/>
      <c r="AI1992" s="176"/>
      <c r="AJ1992" s="176"/>
      <c r="AK1992" s="176"/>
      <c r="AL1992" s="176"/>
    </row>
    <row r="1993" spans="1:38" x14ac:dyDescent="0.25">
      <c r="A1993" s="159"/>
      <c r="B1993" s="158"/>
      <c r="C1993" s="158"/>
      <c r="D1993" s="158"/>
      <c r="E1993" s="158"/>
      <c r="F1993" s="158"/>
      <c r="G1993" s="158"/>
      <c r="H1993" s="158"/>
      <c r="I1993" s="158"/>
      <c r="J1993" s="158"/>
      <c r="K1993" s="158"/>
      <c r="L1993" s="158"/>
      <c r="M1993" s="158"/>
      <c r="N1993" s="158"/>
      <c r="O1993" s="158"/>
      <c r="P1993" s="158"/>
      <c r="Q1993" s="158"/>
      <c r="R1993" s="158"/>
      <c r="S1993" s="158"/>
      <c r="T1993" s="158"/>
      <c r="U1993" s="158"/>
      <c r="V1993" s="158"/>
      <c r="W1993" s="158"/>
      <c r="X1993" s="158"/>
      <c r="Y1993" s="158"/>
      <c r="Z1993" s="158"/>
      <c r="AA1993" s="158"/>
      <c r="AB1993" s="158"/>
      <c r="AC1993" s="158"/>
      <c r="AD1993" s="176"/>
      <c r="AE1993" s="176"/>
      <c r="AF1993" s="176"/>
      <c r="AG1993" s="176"/>
      <c r="AH1993" s="176"/>
      <c r="AI1993" s="176"/>
      <c r="AJ1993" s="176"/>
      <c r="AK1993" s="176"/>
      <c r="AL1993" s="176"/>
    </row>
    <row r="1994" spans="1:38" x14ac:dyDescent="0.25">
      <c r="A1994" s="159"/>
      <c r="B1994" s="158"/>
      <c r="C1994" s="158"/>
      <c r="D1994" s="158"/>
      <c r="E1994" s="158"/>
      <c r="F1994" s="158"/>
      <c r="G1994" s="158"/>
      <c r="H1994" s="158"/>
      <c r="I1994" s="158"/>
      <c r="J1994" s="158"/>
      <c r="K1994" s="158"/>
      <c r="L1994" s="158"/>
      <c r="M1994" s="158"/>
      <c r="N1994" s="158"/>
      <c r="O1994" s="158"/>
      <c r="P1994" s="158"/>
      <c r="Q1994" s="158"/>
      <c r="R1994" s="158"/>
      <c r="S1994" s="158"/>
      <c r="T1994" s="158"/>
      <c r="U1994" s="158"/>
      <c r="V1994" s="158"/>
      <c r="W1994" s="158"/>
      <c r="X1994" s="158"/>
      <c r="Y1994" s="158"/>
      <c r="Z1994" s="158"/>
      <c r="AA1994" s="158"/>
      <c r="AB1994" s="158"/>
      <c r="AC1994" s="158"/>
      <c r="AD1994" s="176"/>
      <c r="AE1994" s="176"/>
      <c r="AF1994" s="176"/>
      <c r="AG1994" s="176"/>
      <c r="AH1994" s="176"/>
      <c r="AI1994" s="176"/>
      <c r="AJ1994" s="176"/>
      <c r="AK1994" s="176"/>
      <c r="AL1994" s="176"/>
    </row>
    <row r="1995" spans="1:38" x14ac:dyDescent="0.25">
      <c r="A1995" s="159"/>
      <c r="B1995" s="158"/>
      <c r="C1995" s="158"/>
      <c r="D1995" s="158"/>
      <c r="E1995" s="158"/>
      <c r="F1995" s="158"/>
      <c r="G1995" s="158"/>
      <c r="H1995" s="158"/>
      <c r="I1995" s="158"/>
      <c r="J1995" s="158"/>
      <c r="K1995" s="158"/>
      <c r="L1995" s="158"/>
      <c r="M1995" s="158"/>
      <c r="N1995" s="158"/>
      <c r="O1995" s="158"/>
      <c r="P1995" s="158"/>
      <c r="Q1995" s="158"/>
      <c r="R1995" s="158"/>
      <c r="S1995" s="158"/>
      <c r="T1995" s="158"/>
      <c r="U1995" s="158"/>
      <c r="V1995" s="158"/>
      <c r="W1995" s="158"/>
      <c r="X1995" s="158"/>
      <c r="Y1995" s="158"/>
      <c r="Z1995" s="158"/>
      <c r="AA1995" s="158"/>
      <c r="AB1995" s="158"/>
      <c r="AC1995" s="158"/>
      <c r="AD1995" s="176"/>
      <c r="AE1995" s="176"/>
      <c r="AF1995" s="176"/>
      <c r="AG1995" s="176"/>
      <c r="AH1995" s="176"/>
      <c r="AI1995" s="176"/>
      <c r="AJ1995" s="176"/>
      <c r="AK1995" s="176"/>
      <c r="AL1995" s="176"/>
    </row>
    <row r="1996" spans="1:38" x14ac:dyDescent="0.25">
      <c r="A1996" s="159"/>
      <c r="B1996" s="158"/>
      <c r="C1996" s="158"/>
      <c r="D1996" s="158"/>
      <c r="E1996" s="158"/>
      <c r="F1996" s="158"/>
      <c r="G1996" s="158"/>
      <c r="H1996" s="158"/>
      <c r="I1996" s="158"/>
      <c r="J1996" s="158"/>
      <c r="K1996" s="158"/>
      <c r="L1996" s="158"/>
      <c r="M1996" s="158"/>
      <c r="N1996" s="158"/>
      <c r="O1996" s="158"/>
      <c r="P1996" s="158"/>
      <c r="Q1996" s="158"/>
      <c r="R1996" s="158"/>
      <c r="S1996" s="158"/>
      <c r="T1996" s="158"/>
      <c r="U1996" s="158"/>
      <c r="V1996" s="158"/>
      <c r="W1996" s="158"/>
      <c r="X1996" s="158"/>
      <c r="Y1996" s="158"/>
      <c r="Z1996" s="158"/>
      <c r="AA1996" s="158"/>
      <c r="AB1996" s="158"/>
      <c r="AC1996" s="158"/>
      <c r="AD1996" s="176"/>
      <c r="AE1996" s="176"/>
      <c r="AF1996" s="176"/>
      <c r="AG1996" s="176"/>
      <c r="AH1996" s="176"/>
      <c r="AI1996" s="176"/>
      <c r="AJ1996" s="176"/>
      <c r="AK1996" s="176"/>
      <c r="AL1996" s="176"/>
    </row>
    <row r="1997" spans="1:38" x14ac:dyDescent="0.25">
      <c r="A1997" s="159"/>
      <c r="B1997" s="158"/>
      <c r="C1997" s="158"/>
      <c r="D1997" s="158"/>
      <c r="E1997" s="158"/>
      <c r="F1997" s="158"/>
      <c r="G1997" s="158"/>
      <c r="H1997" s="158"/>
      <c r="I1997" s="158"/>
      <c r="J1997" s="158"/>
      <c r="K1997" s="158"/>
      <c r="L1997" s="158"/>
      <c r="M1997" s="158"/>
      <c r="N1997" s="158"/>
      <c r="O1997" s="158"/>
      <c r="P1997" s="158"/>
      <c r="Q1997" s="158"/>
      <c r="R1997" s="158"/>
      <c r="S1997" s="158"/>
      <c r="T1997" s="158"/>
      <c r="U1997" s="158"/>
      <c r="V1997" s="158"/>
      <c r="W1997" s="158"/>
      <c r="X1997" s="158"/>
      <c r="Y1997" s="158"/>
      <c r="Z1997" s="158"/>
      <c r="AA1997" s="158"/>
      <c r="AB1997" s="158"/>
      <c r="AC1997" s="158"/>
      <c r="AD1997" s="176"/>
      <c r="AE1997" s="176"/>
      <c r="AF1997" s="176"/>
      <c r="AG1997" s="176"/>
      <c r="AH1997" s="176"/>
      <c r="AI1997" s="176"/>
      <c r="AJ1997" s="176"/>
      <c r="AK1997" s="176"/>
      <c r="AL1997" s="176"/>
    </row>
    <row r="1998" spans="1:38" x14ac:dyDescent="0.25">
      <c r="A1998" s="159"/>
      <c r="B1998" s="158"/>
      <c r="C1998" s="158"/>
      <c r="D1998" s="158"/>
      <c r="E1998" s="158"/>
      <c r="F1998" s="158"/>
      <c r="G1998" s="158"/>
      <c r="H1998" s="158"/>
      <c r="I1998" s="158"/>
      <c r="J1998" s="158"/>
      <c r="K1998" s="158"/>
      <c r="L1998" s="158"/>
      <c r="M1998" s="158"/>
      <c r="N1998" s="158"/>
      <c r="O1998" s="158"/>
      <c r="P1998" s="158"/>
      <c r="Q1998" s="158"/>
      <c r="R1998" s="158"/>
      <c r="S1998" s="158"/>
      <c r="T1998" s="158"/>
      <c r="U1998" s="158"/>
      <c r="V1998" s="158"/>
      <c r="W1998" s="158"/>
      <c r="X1998" s="158"/>
      <c r="Y1998" s="158"/>
      <c r="Z1998" s="158"/>
      <c r="AA1998" s="158"/>
      <c r="AB1998" s="158"/>
      <c r="AC1998" s="158"/>
      <c r="AD1998" s="176"/>
      <c r="AE1998" s="176"/>
      <c r="AF1998" s="176"/>
      <c r="AG1998" s="176"/>
      <c r="AH1998" s="176"/>
      <c r="AI1998" s="176"/>
      <c r="AJ1998" s="176"/>
      <c r="AK1998" s="176"/>
      <c r="AL1998" s="176"/>
    </row>
    <row r="1999" spans="1:38" x14ac:dyDescent="0.25">
      <c r="A1999" s="159"/>
      <c r="B1999" s="158"/>
      <c r="C1999" s="158"/>
      <c r="D1999" s="158"/>
      <c r="E1999" s="158"/>
      <c r="F1999" s="158"/>
      <c r="G1999" s="158"/>
      <c r="H1999" s="158"/>
      <c r="I1999" s="158"/>
      <c r="J1999" s="158"/>
      <c r="K1999" s="158"/>
      <c r="L1999" s="158"/>
      <c r="M1999" s="158"/>
      <c r="N1999" s="158"/>
      <c r="O1999" s="158"/>
      <c r="P1999" s="158"/>
      <c r="Q1999" s="158"/>
      <c r="R1999" s="158"/>
      <c r="S1999" s="158"/>
      <c r="T1999" s="158"/>
      <c r="U1999" s="158"/>
      <c r="V1999" s="158"/>
      <c r="W1999" s="158"/>
      <c r="X1999" s="158"/>
      <c r="Y1999" s="158"/>
      <c r="Z1999" s="158"/>
      <c r="AA1999" s="158"/>
      <c r="AB1999" s="158"/>
      <c r="AC1999" s="158"/>
      <c r="AD1999" s="176"/>
      <c r="AE1999" s="176"/>
      <c r="AF1999" s="176"/>
      <c r="AG1999" s="176"/>
      <c r="AH1999" s="176"/>
      <c r="AI1999" s="176"/>
      <c r="AJ1999" s="176"/>
      <c r="AK1999" s="176"/>
      <c r="AL1999" s="176"/>
    </row>
    <row r="2000" spans="1:38" x14ac:dyDescent="0.25">
      <c r="A2000" s="159"/>
      <c r="B2000" s="158"/>
      <c r="C2000" s="158"/>
      <c r="D2000" s="158"/>
      <c r="E2000" s="158"/>
      <c r="F2000" s="158"/>
      <c r="G2000" s="158"/>
      <c r="H2000" s="158"/>
      <c r="I2000" s="158"/>
      <c r="J2000" s="158"/>
      <c r="K2000" s="158"/>
      <c r="L2000" s="158"/>
      <c r="M2000" s="158"/>
      <c r="N2000" s="158"/>
      <c r="O2000" s="158"/>
      <c r="P2000" s="158"/>
      <c r="Q2000" s="158"/>
      <c r="R2000" s="158"/>
      <c r="S2000" s="158"/>
      <c r="T2000" s="158"/>
      <c r="U2000" s="158"/>
      <c r="V2000" s="158"/>
      <c r="W2000" s="158"/>
      <c r="X2000" s="158"/>
      <c r="Y2000" s="158"/>
      <c r="Z2000" s="158"/>
      <c r="AA2000" s="158"/>
      <c r="AB2000" s="158"/>
      <c r="AC2000" s="158"/>
      <c r="AD2000" s="176"/>
      <c r="AE2000" s="176"/>
      <c r="AF2000" s="176"/>
      <c r="AG2000" s="176"/>
      <c r="AH2000" s="176"/>
      <c r="AI2000" s="176"/>
      <c r="AJ2000" s="176"/>
      <c r="AK2000" s="176"/>
      <c r="AL2000" s="176"/>
    </row>
    <row r="2001" spans="1:38" x14ac:dyDescent="0.25">
      <c r="A2001" s="159"/>
      <c r="B2001" s="158"/>
      <c r="C2001" s="158"/>
      <c r="D2001" s="158"/>
      <c r="E2001" s="158"/>
      <c r="F2001" s="158"/>
      <c r="G2001" s="158"/>
      <c r="H2001" s="158"/>
      <c r="I2001" s="158"/>
      <c r="J2001" s="158"/>
      <c r="K2001" s="158"/>
      <c r="L2001" s="158"/>
      <c r="M2001" s="158"/>
      <c r="N2001" s="158"/>
      <c r="O2001" s="158"/>
      <c r="P2001" s="158"/>
      <c r="Q2001" s="158"/>
      <c r="R2001" s="158"/>
      <c r="S2001" s="158"/>
      <c r="T2001" s="158"/>
      <c r="U2001" s="158"/>
      <c r="V2001" s="158"/>
      <c r="W2001" s="158"/>
      <c r="X2001" s="158"/>
      <c r="Y2001" s="158"/>
      <c r="Z2001" s="158"/>
      <c r="AA2001" s="158"/>
      <c r="AB2001" s="158"/>
      <c r="AC2001" s="158"/>
      <c r="AD2001" s="176"/>
      <c r="AE2001" s="176"/>
      <c r="AF2001" s="176"/>
      <c r="AG2001" s="176"/>
      <c r="AH2001" s="176"/>
      <c r="AI2001" s="176"/>
      <c r="AJ2001" s="176"/>
      <c r="AK2001" s="176"/>
      <c r="AL2001" s="176"/>
    </row>
    <row r="2002" spans="1:38" x14ac:dyDescent="0.25">
      <c r="A2002" s="159"/>
      <c r="B2002" s="158"/>
      <c r="C2002" s="158"/>
      <c r="D2002" s="158"/>
      <c r="E2002" s="158"/>
      <c r="F2002" s="158"/>
      <c r="G2002" s="158"/>
      <c r="H2002" s="158"/>
      <c r="I2002" s="158"/>
      <c r="J2002" s="158"/>
      <c r="K2002" s="158"/>
      <c r="L2002" s="158"/>
      <c r="M2002" s="158"/>
      <c r="N2002" s="158"/>
      <c r="O2002" s="158"/>
      <c r="P2002" s="158"/>
      <c r="Q2002" s="158"/>
      <c r="R2002" s="158"/>
      <c r="S2002" s="158"/>
      <c r="T2002" s="158"/>
      <c r="U2002" s="158"/>
      <c r="V2002" s="158"/>
      <c r="W2002" s="158"/>
      <c r="X2002" s="158"/>
      <c r="Y2002" s="158"/>
      <c r="Z2002" s="158"/>
      <c r="AA2002" s="158"/>
      <c r="AB2002" s="158"/>
      <c r="AC2002" s="158"/>
      <c r="AD2002" s="176"/>
      <c r="AE2002" s="176"/>
      <c r="AF2002" s="176"/>
      <c r="AG2002" s="176"/>
      <c r="AH2002" s="176"/>
      <c r="AI2002" s="176"/>
      <c r="AJ2002" s="176"/>
      <c r="AK2002" s="176"/>
      <c r="AL2002" s="176"/>
    </row>
    <row r="2003" spans="1:38" x14ac:dyDescent="0.25">
      <c r="A2003" s="159"/>
      <c r="B2003" s="158"/>
      <c r="C2003" s="158"/>
      <c r="D2003" s="158"/>
      <c r="E2003" s="158"/>
      <c r="F2003" s="158"/>
      <c r="G2003" s="158"/>
      <c r="H2003" s="158"/>
      <c r="I2003" s="158"/>
      <c r="J2003" s="158"/>
      <c r="K2003" s="158"/>
      <c r="L2003" s="158"/>
      <c r="M2003" s="158"/>
      <c r="N2003" s="158"/>
      <c r="O2003" s="158"/>
      <c r="P2003" s="158"/>
      <c r="Q2003" s="158"/>
      <c r="R2003" s="158"/>
      <c r="S2003" s="158"/>
      <c r="T2003" s="158"/>
      <c r="U2003" s="158"/>
      <c r="V2003" s="158"/>
      <c r="W2003" s="158"/>
      <c r="X2003" s="158"/>
      <c r="Y2003" s="158"/>
      <c r="Z2003" s="158"/>
      <c r="AA2003" s="158"/>
      <c r="AB2003" s="158"/>
      <c r="AC2003" s="158"/>
      <c r="AD2003" s="176"/>
      <c r="AE2003" s="176"/>
      <c r="AF2003" s="176"/>
      <c r="AG2003" s="176"/>
      <c r="AH2003" s="176"/>
      <c r="AI2003" s="176"/>
      <c r="AJ2003" s="176"/>
      <c r="AK2003" s="176"/>
      <c r="AL2003" s="176"/>
    </row>
    <row r="2004" spans="1:38" x14ac:dyDescent="0.25">
      <c r="A2004" s="159"/>
      <c r="B2004" s="158"/>
      <c r="C2004" s="158"/>
      <c r="D2004" s="158"/>
      <c r="E2004" s="158"/>
      <c r="F2004" s="158"/>
      <c r="G2004" s="158"/>
      <c r="H2004" s="158"/>
      <c r="I2004" s="158"/>
      <c r="J2004" s="158"/>
      <c r="K2004" s="158"/>
      <c r="L2004" s="158"/>
      <c r="M2004" s="158"/>
      <c r="N2004" s="158"/>
      <c r="O2004" s="158"/>
      <c r="P2004" s="158"/>
      <c r="Q2004" s="158"/>
      <c r="R2004" s="158"/>
      <c r="S2004" s="158"/>
      <c r="T2004" s="158"/>
      <c r="U2004" s="158"/>
      <c r="V2004" s="158"/>
      <c r="W2004" s="158"/>
      <c r="X2004" s="158"/>
      <c r="Y2004" s="158"/>
      <c r="Z2004" s="158"/>
      <c r="AA2004" s="158"/>
      <c r="AB2004" s="158"/>
      <c r="AC2004" s="158"/>
      <c r="AD2004" s="176"/>
      <c r="AE2004" s="176"/>
      <c r="AF2004" s="176"/>
      <c r="AG2004" s="176"/>
      <c r="AH2004" s="176"/>
      <c r="AI2004" s="176"/>
      <c r="AJ2004" s="176"/>
      <c r="AK2004" s="176"/>
      <c r="AL2004" s="176"/>
    </row>
    <row r="2005" spans="1:38" x14ac:dyDescent="0.25">
      <c r="A2005" s="159"/>
      <c r="B2005" s="158"/>
      <c r="C2005" s="158"/>
      <c r="D2005" s="158"/>
      <c r="E2005" s="158"/>
      <c r="F2005" s="158"/>
      <c r="G2005" s="158"/>
      <c r="H2005" s="158"/>
      <c r="I2005" s="158"/>
      <c r="J2005" s="158"/>
      <c r="K2005" s="158"/>
      <c r="L2005" s="158"/>
      <c r="M2005" s="158"/>
      <c r="N2005" s="158"/>
      <c r="O2005" s="158"/>
      <c r="P2005" s="158"/>
      <c r="Q2005" s="158"/>
      <c r="R2005" s="158"/>
      <c r="S2005" s="158"/>
      <c r="T2005" s="158"/>
      <c r="U2005" s="158"/>
      <c r="V2005" s="158"/>
      <c r="W2005" s="158"/>
      <c r="X2005" s="158"/>
      <c r="Y2005" s="158"/>
      <c r="Z2005" s="158"/>
      <c r="AA2005" s="158"/>
      <c r="AB2005" s="158"/>
      <c r="AC2005" s="158"/>
      <c r="AD2005" s="176"/>
      <c r="AE2005" s="176"/>
      <c r="AF2005" s="176"/>
      <c r="AG2005" s="176"/>
      <c r="AH2005" s="176"/>
      <c r="AI2005" s="176"/>
      <c r="AJ2005" s="176"/>
      <c r="AK2005" s="176"/>
      <c r="AL2005" s="176"/>
    </row>
    <row r="2006" spans="1:38" x14ac:dyDescent="0.25">
      <c r="A2006" s="159"/>
      <c r="B2006" s="158"/>
      <c r="C2006" s="158"/>
      <c r="D2006" s="158"/>
      <c r="E2006" s="158"/>
      <c r="F2006" s="158"/>
      <c r="G2006" s="158"/>
      <c r="H2006" s="158"/>
      <c r="I2006" s="158"/>
      <c r="J2006" s="158"/>
      <c r="K2006" s="158"/>
      <c r="L2006" s="158"/>
      <c r="M2006" s="158"/>
      <c r="N2006" s="158"/>
      <c r="O2006" s="158"/>
      <c r="P2006" s="158"/>
      <c r="Q2006" s="158"/>
      <c r="R2006" s="158"/>
      <c r="S2006" s="158"/>
      <c r="T2006" s="158"/>
      <c r="U2006" s="158"/>
      <c r="V2006" s="158"/>
      <c r="W2006" s="158"/>
      <c r="X2006" s="158"/>
      <c r="Y2006" s="158"/>
      <c r="Z2006" s="158"/>
      <c r="AA2006" s="158"/>
      <c r="AB2006" s="158"/>
      <c r="AC2006" s="158"/>
      <c r="AD2006" s="176"/>
      <c r="AE2006" s="176"/>
      <c r="AF2006" s="176"/>
      <c r="AG2006" s="176"/>
      <c r="AH2006" s="176"/>
      <c r="AI2006" s="176"/>
      <c r="AJ2006" s="176"/>
      <c r="AK2006" s="176"/>
      <c r="AL2006" s="176"/>
    </row>
    <row r="2007" spans="1:38" x14ac:dyDescent="0.25">
      <c r="A2007" s="159"/>
      <c r="B2007" s="158"/>
      <c r="C2007" s="158"/>
      <c r="D2007" s="158"/>
      <c r="E2007" s="158"/>
      <c r="F2007" s="158"/>
      <c r="G2007" s="158"/>
      <c r="H2007" s="158"/>
      <c r="I2007" s="158"/>
      <c r="J2007" s="158"/>
      <c r="K2007" s="158"/>
      <c r="L2007" s="158"/>
      <c r="M2007" s="158"/>
      <c r="N2007" s="158"/>
      <c r="O2007" s="158"/>
      <c r="P2007" s="158"/>
      <c r="Q2007" s="158"/>
      <c r="R2007" s="158"/>
      <c r="S2007" s="158"/>
      <c r="T2007" s="158"/>
      <c r="U2007" s="158"/>
      <c r="V2007" s="158"/>
      <c r="W2007" s="158"/>
      <c r="X2007" s="158"/>
      <c r="Y2007" s="158"/>
      <c r="Z2007" s="158"/>
      <c r="AA2007" s="158"/>
      <c r="AB2007" s="158"/>
      <c r="AC2007" s="158"/>
      <c r="AD2007" s="176"/>
      <c r="AE2007" s="176"/>
      <c r="AF2007" s="176"/>
      <c r="AG2007" s="176"/>
      <c r="AH2007" s="176"/>
      <c r="AI2007" s="176"/>
      <c r="AJ2007" s="176"/>
      <c r="AK2007" s="176"/>
      <c r="AL2007" s="176"/>
    </row>
    <row r="2008" spans="1:38" x14ac:dyDescent="0.25">
      <c r="A2008" s="159"/>
      <c r="B2008" s="158"/>
      <c r="C2008" s="158"/>
      <c r="D2008" s="158"/>
      <c r="E2008" s="158"/>
      <c r="F2008" s="158"/>
      <c r="G2008" s="158"/>
      <c r="H2008" s="158"/>
      <c r="I2008" s="158"/>
      <c r="J2008" s="158"/>
      <c r="K2008" s="158"/>
      <c r="L2008" s="158"/>
      <c r="M2008" s="158"/>
      <c r="N2008" s="158"/>
      <c r="O2008" s="158"/>
      <c r="P2008" s="158"/>
      <c r="Q2008" s="158"/>
      <c r="R2008" s="158"/>
      <c r="S2008" s="158"/>
      <c r="T2008" s="158"/>
      <c r="U2008" s="158"/>
      <c r="V2008" s="158"/>
      <c r="W2008" s="158"/>
      <c r="X2008" s="158"/>
      <c r="Y2008" s="158"/>
      <c r="Z2008" s="158"/>
      <c r="AA2008" s="158"/>
      <c r="AB2008" s="158"/>
      <c r="AC2008" s="158"/>
      <c r="AD2008" s="176"/>
      <c r="AE2008" s="176"/>
      <c r="AF2008" s="176"/>
      <c r="AG2008" s="176"/>
      <c r="AH2008" s="176"/>
      <c r="AI2008" s="176"/>
      <c r="AJ2008" s="176"/>
      <c r="AK2008" s="176"/>
      <c r="AL2008" s="176"/>
    </row>
    <row r="2009" spans="1:38" x14ac:dyDescent="0.25">
      <c r="A2009" s="159"/>
      <c r="B2009" s="158"/>
      <c r="C2009" s="158"/>
      <c r="D2009" s="158"/>
      <c r="E2009" s="158"/>
      <c r="F2009" s="158"/>
      <c r="G2009" s="158"/>
      <c r="H2009" s="158"/>
      <c r="I2009" s="158"/>
      <c r="J2009" s="158"/>
      <c r="K2009" s="158"/>
      <c r="L2009" s="158"/>
      <c r="M2009" s="158"/>
      <c r="N2009" s="158"/>
      <c r="O2009" s="158"/>
      <c r="P2009" s="158"/>
      <c r="Q2009" s="158"/>
      <c r="R2009" s="158"/>
      <c r="S2009" s="158"/>
      <c r="T2009" s="158"/>
      <c r="U2009" s="158"/>
      <c r="V2009" s="158"/>
      <c r="W2009" s="158"/>
      <c r="X2009" s="158"/>
      <c r="Y2009" s="158"/>
      <c r="Z2009" s="158"/>
      <c r="AA2009" s="158"/>
      <c r="AB2009" s="158"/>
      <c r="AC2009" s="158"/>
      <c r="AD2009" s="176"/>
      <c r="AE2009" s="176"/>
      <c r="AF2009" s="176"/>
      <c r="AG2009" s="176"/>
      <c r="AH2009" s="176"/>
      <c r="AI2009" s="176"/>
      <c r="AJ2009" s="176"/>
      <c r="AK2009" s="176"/>
      <c r="AL2009" s="176"/>
    </row>
    <row r="2010" spans="1:38" x14ac:dyDescent="0.25">
      <c r="A2010" s="159"/>
      <c r="B2010" s="158"/>
      <c r="C2010" s="158"/>
      <c r="D2010" s="158"/>
      <c r="E2010" s="158"/>
      <c r="F2010" s="158"/>
      <c r="G2010" s="158"/>
      <c r="H2010" s="158"/>
      <c r="I2010" s="158"/>
      <c r="J2010" s="158"/>
      <c r="K2010" s="158"/>
      <c r="L2010" s="158"/>
      <c r="M2010" s="158"/>
      <c r="N2010" s="158"/>
      <c r="O2010" s="158"/>
      <c r="P2010" s="158"/>
      <c r="Q2010" s="158"/>
      <c r="R2010" s="158"/>
      <c r="S2010" s="158"/>
      <c r="T2010" s="158"/>
      <c r="U2010" s="158"/>
      <c r="V2010" s="158"/>
      <c r="W2010" s="158"/>
      <c r="X2010" s="158"/>
      <c r="Y2010" s="158"/>
      <c r="Z2010" s="158"/>
      <c r="AA2010" s="158"/>
      <c r="AB2010" s="158"/>
      <c r="AC2010" s="158"/>
      <c r="AD2010" s="176"/>
      <c r="AE2010" s="176"/>
      <c r="AF2010" s="176"/>
      <c r="AG2010" s="176"/>
      <c r="AH2010" s="176"/>
      <c r="AI2010" s="176"/>
      <c r="AJ2010" s="176"/>
      <c r="AK2010" s="176"/>
      <c r="AL2010" s="176"/>
    </row>
    <row r="2011" spans="1:38" x14ac:dyDescent="0.25">
      <c r="A2011" s="159"/>
      <c r="B2011" s="158"/>
      <c r="C2011" s="158"/>
      <c r="D2011" s="158"/>
      <c r="E2011" s="158"/>
      <c r="F2011" s="158"/>
      <c r="G2011" s="158"/>
      <c r="H2011" s="158"/>
      <c r="I2011" s="158"/>
      <c r="J2011" s="158"/>
      <c r="K2011" s="158"/>
      <c r="L2011" s="158"/>
      <c r="M2011" s="158"/>
      <c r="N2011" s="158"/>
      <c r="O2011" s="158"/>
      <c r="P2011" s="158"/>
      <c r="Q2011" s="158"/>
      <c r="R2011" s="158"/>
      <c r="S2011" s="158"/>
      <c r="T2011" s="158"/>
      <c r="U2011" s="158"/>
      <c r="V2011" s="158"/>
      <c r="W2011" s="158"/>
      <c r="X2011" s="158"/>
      <c r="Y2011" s="158"/>
      <c r="Z2011" s="158"/>
      <c r="AA2011" s="158"/>
      <c r="AB2011" s="158"/>
      <c r="AC2011" s="158"/>
      <c r="AD2011" s="176"/>
      <c r="AE2011" s="176"/>
      <c r="AF2011" s="176"/>
      <c r="AG2011" s="176"/>
      <c r="AH2011" s="176"/>
      <c r="AI2011" s="176"/>
      <c r="AJ2011" s="176"/>
      <c r="AK2011" s="176"/>
      <c r="AL2011" s="176"/>
    </row>
    <row r="2012" spans="1:38" x14ac:dyDescent="0.25">
      <c r="A2012" s="159"/>
      <c r="B2012" s="158"/>
      <c r="C2012" s="158"/>
      <c r="D2012" s="158"/>
      <c r="E2012" s="158"/>
      <c r="F2012" s="158"/>
      <c r="G2012" s="158"/>
      <c r="H2012" s="158"/>
      <c r="I2012" s="158"/>
      <c r="J2012" s="158"/>
      <c r="K2012" s="158"/>
      <c r="L2012" s="158"/>
      <c r="M2012" s="158"/>
      <c r="N2012" s="158"/>
      <c r="O2012" s="158"/>
      <c r="P2012" s="158"/>
      <c r="Q2012" s="158"/>
      <c r="R2012" s="158"/>
      <c r="S2012" s="158"/>
      <c r="T2012" s="158"/>
      <c r="U2012" s="158"/>
      <c r="V2012" s="158"/>
      <c r="W2012" s="158"/>
      <c r="X2012" s="158"/>
      <c r="Y2012" s="158"/>
      <c r="Z2012" s="158"/>
      <c r="AA2012" s="158"/>
      <c r="AB2012" s="158"/>
      <c r="AC2012" s="158"/>
      <c r="AD2012" s="176"/>
      <c r="AE2012" s="176"/>
      <c r="AF2012" s="176"/>
      <c r="AG2012" s="176"/>
      <c r="AH2012" s="176"/>
      <c r="AI2012" s="176"/>
      <c r="AJ2012" s="176"/>
      <c r="AK2012" s="176"/>
      <c r="AL2012" s="176"/>
    </row>
    <row r="2013" spans="1:38" x14ac:dyDescent="0.25">
      <c r="A2013" s="159"/>
      <c r="B2013" s="158"/>
      <c r="C2013" s="158"/>
      <c r="D2013" s="158"/>
      <c r="E2013" s="158"/>
      <c r="F2013" s="158"/>
      <c r="G2013" s="158"/>
      <c r="H2013" s="158"/>
      <c r="I2013" s="158"/>
      <c r="J2013" s="158"/>
      <c r="K2013" s="158"/>
      <c r="L2013" s="158"/>
      <c r="M2013" s="158"/>
      <c r="N2013" s="158"/>
      <c r="O2013" s="158"/>
      <c r="P2013" s="158"/>
      <c r="Q2013" s="158"/>
      <c r="R2013" s="158"/>
      <c r="S2013" s="158"/>
      <c r="T2013" s="158"/>
      <c r="U2013" s="158"/>
      <c r="V2013" s="158"/>
      <c r="W2013" s="158"/>
      <c r="X2013" s="158"/>
      <c r="Y2013" s="158"/>
      <c r="Z2013" s="158"/>
      <c r="AA2013" s="158"/>
      <c r="AB2013" s="158"/>
      <c r="AC2013" s="158"/>
      <c r="AD2013" s="176"/>
      <c r="AE2013" s="176"/>
      <c r="AF2013" s="176"/>
      <c r="AG2013" s="176"/>
      <c r="AH2013" s="176"/>
      <c r="AI2013" s="176"/>
      <c r="AJ2013" s="176"/>
      <c r="AK2013" s="176"/>
      <c r="AL2013" s="176"/>
    </row>
    <row r="2014" spans="1:38" x14ac:dyDescent="0.25">
      <c r="A2014" s="159"/>
      <c r="B2014" s="158"/>
      <c r="C2014" s="158"/>
      <c r="D2014" s="158"/>
      <c r="E2014" s="158"/>
      <c r="F2014" s="158"/>
      <c r="G2014" s="158"/>
      <c r="H2014" s="158"/>
      <c r="I2014" s="158"/>
      <c r="J2014" s="158"/>
      <c r="K2014" s="158"/>
      <c r="L2014" s="158"/>
      <c r="M2014" s="158"/>
      <c r="N2014" s="158"/>
      <c r="O2014" s="158"/>
      <c r="P2014" s="158"/>
      <c r="Q2014" s="158"/>
      <c r="R2014" s="158"/>
      <c r="S2014" s="158"/>
      <c r="T2014" s="158"/>
      <c r="U2014" s="158"/>
      <c r="V2014" s="158"/>
      <c r="W2014" s="158"/>
      <c r="X2014" s="158"/>
      <c r="Y2014" s="158"/>
      <c r="Z2014" s="158"/>
      <c r="AA2014" s="158"/>
      <c r="AB2014" s="158"/>
      <c r="AC2014" s="158"/>
      <c r="AD2014" s="176"/>
      <c r="AE2014" s="176"/>
      <c r="AF2014" s="176"/>
      <c r="AG2014" s="176"/>
      <c r="AH2014" s="176"/>
      <c r="AI2014" s="176"/>
      <c r="AJ2014" s="176"/>
      <c r="AK2014" s="176"/>
      <c r="AL2014" s="176"/>
    </row>
    <row r="2015" spans="1:38" x14ac:dyDescent="0.25">
      <c r="A2015" s="159"/>
      <c r="B2015" s="158"/>
      <c r="C2015" s="158"/>
      <c r="D2015" s="158"/>
      <c r="E2015" s="158"/>
      <c r="F2015" s="158"/>
      <c r="G2015" s="158"/>
      <c r="H2015" s="158"/>
      <c r="I2015" s="158"/>
      <c r="J2015" s="158"/>
      <c r="K2015" s="158"/>
      <c r="L2015" s="158"/>
      <c r="M2015" s="158"/>
      <c r="N2015" s="158"/>
      <c r="O2015" s="158"/>
      <c r="P2015" s="158"/>
      <c r="Q2015" s="158"/>
      <c r="R2015" s="158"/>
      <c r="S2015" s="158"/>
      <c r="T2015" s="158"/>
      <c r="U2015" s="158"/>
      <c r="V2015" s="158"/>
      <c r="W2015" s="158"/>
      <c r="X2015" s="158"/>
      <c r="Y2015" s="158"/>
      <c r="Z2015" s="158"/>
      <c r="AA2015" s="158"/>
      <c r="AB2015" s="158"/>
      <c r="AC2015" s="158"/>
      <c r="AD2015" s="176"/>
      <c r="AE2015" s="176"/>
      <c r="AF2015" s="176"/>
      <c r="AG2015" s="176"/>
      <c r="AH2015" s="176"/>
      <c r="AI2015" s="176"/>
      <c r="AJ2015" s="176"/>
      <c r="AK2015" s="176"/>
      <c r="AL2015" s="176"/>
    </row>
    <row r="2016" spans="1:38" x14ac:dyDescent="0.25">
      <c r="A2016" s="159"/>
      <c r="B2016" s="158"/>
      <c r="C2016" s="158"/>
      <c r="D2016" s="158"/>
      <c r="E2016" s="158"/>
      <c r="F2016" s="158"/>
      <c r="G2016" s="158"/>
      <c r="H2016" s="158"/>
      <c r="I2016" s="158"/>
      <c r="J2016" s="158"/>
      <c r="K2016" s="158"/>
      <c r="L2016" s="158"/>
      <c r="M2016" s="158"/>
      <c r="N2016" s="158"/>
      <c r="O2016" s="158"/>
      <c r="P2016" s="158"/>
      <c r="Q2016" s="158"/>
      <c r="R2016" s="158"/>
      <c r="S2016" s="158"/>
      <c r="T2016" s="158"/>
      <c r="U2016" s="158"/>
      <c r="V2016" s="158"/>
      <c r="W2016" s="158"/>
      <c r="X2016" s="158"/>
      <c r="Y2016" s="158"/>
      <c r="Z2016" s="158"/>
      <c r="AA2016" s="158"/>
      <c r="AB2016" s="158"/>
      <c r="AC2016" s="158"/>
      <c r="AD2016" s="176"/>
      <c r="AE2016" s="176"/>
      <c r="AF2016" s="176"/>
      <c r="AG2016" s="176"/>
      <c r="AH2016" s="176"/>
      <c r="AI2016" s="176"/>
      <c r="AJ2016" s="176"/>
      <c r="AK2016" s="176"/>
      <c r="AL2016" s="176"/>
    </row>
    <row r="2017" spans="1:38" x14ac:dyDescent="0.25">
      <c r="A2017" s="159"/>
      <c r="B2017" s="158"/>
      <c r="C2017" s="158"/>
      <c r="D2017" s="158"/>
      <c r="E2017" s="158"/>
      <c r="F2017" s="158"/>
      <c r="G2017" s="158"/>
      <c r="H2017" s="158"/>
      <c r="I2017" s="158"/>
      <c r="J2017" s="158"/>
      <c r="K2017" s="158"/>
      <c r="L2017" s="158"/>
      <c r="M2017" s="158"/>
      <c r="N2017" s="158"/>
      <c r="O2017" s="158"/>
      <c r="P2017" s="158"/>
      <c r="Q2017" s="158"/>
      <c r="R2017" s="158"/>
      <c r="S2017" s="158"/>
      <c r="T2017" s="158"/>
      <c r="U2017" s="158"/>
      <c r="V2017" s="158"/>
      <c r="W2017" s="158"/>
      <c r="X2017" s="158"/>
      <c r="Y2017" s="158"/>
      <c r="Z2017" s="158"/>
      <c r="AA2017" s="158"/>
      <c r="AB2017" s="158"/>
      <c r="AC2017" s="158"/>
      <c r="AD2017" s="176"/>
      <c r="AE2017" s="176"/>
      <c r="AF2017" s="176"/>
      <c r="AG2017" s="176"/>
      <c r="AH2017" s="176"/>
      <c r="AI2017" s="176"/>
      <c r="AJ2017" s="176"/>
      <c r="AK2017" s="176"/>
      <c r="AL2017" s="176"/>
    </row>
    <row r="2018" spans="1:38" x14ac:dyDescent="0.25">
      <c r="A2018" s="159"/>
      <c r="B2018" s="158"/>
      <c r="C2018" s="158"/>
      <c r="D2018" s="158"/>
      <c r="E2018" s="158"/>
      <c r="F2018" s="158"/>
      <c r="G2018" s="158"/>
      <c r="H2018" s="158"/>
      <c r="I2018" s="158"/>
      <c r="J2018" s="158"/>
      <c r="K2018" s="158"/>
      <c r="L2018" s="158"/>
      <c r="M2018" s="158"/>
      <c r="N2018" s="158"/>
      <c r="O2018" s="158"/>
      <c r="P2018" s="158"/>
      <c r="Q2018" s="158"/>
      <c r="R2018" s="158"/>
      <c r="S2018" s="158"/>
      <c r="T2018" s="158"/>
      <c r="U2018" s="158"/>
      <c r="V2018" s="158"/>
      <c r="W2018" s="158"/>
      <c r="X2018" s="158"/>
      <c r="Y2018" s="158"/>
      <c r="Z2018" s="158"/>
      <c r="AA2018" s="158"/>
      <c r="AB2018" s="158"/>
      <c r="AC2018" s="158"/>
      <c r="AD2018" s="176"/>
      <c r="AE2018" s="176"/>
      <c r="AF2018" s="176"/>
      <c r="AG2018" s="176"/>
      <c r="AH2018" s="176"/>
      <c r="AI2018" s="176"/>
      <c r="AJ2018" s="176"/>
      <c r="AK2018" s="176"/>
      <c r="AL2018" s="176"/>
    </row>
    <row r="2019" spans="1:38" x14ac:dyDescent="0.25">
      <c r="A2019" s="159"/>
      <c r="B2019" s="158"/>
      <c r="C2019" s="158"/>
      <c r="D2019" s="158"/>
      <c r="E2019" s="158"/>
      <c r="F2019" s="158"/>
      <c r="G2019" s="158"/>
      <c r="H2019" s="158"/>
      <c r="I2019" s="158"/>
      <c r="J2019" s="158"/>
      <c r="K2019" s="158"/>
      <c r="L2019" s="158"/>
      <c r="M2019" s="158"/>
      <c r="N2019" s="158"/>
      <c r="O2019" s="158"/>
      <c r="P2019" s="158"/>
      <c r="Q2019" s="158"/>
      <c r="R2019" s="158"/>
      <c r="S2019" s="158"/>
      <c r="T2019" s="158"/>
      <c r="U2019" s="158"/>
      <c r="V2019" s="158"/>
      <c r="W2019" s="158"/>
      <c r="X2019" s="158"/>
      <c r="Y2019" s="158"/>
      <c r="Z2019" s="158"/>
      <c r="AA2019" s="158"/>
      <c r="AB2019" s="158"/>
      <c r="AC2019" s="158"/>
      <c r="AD2019" s="176"/>
      <c r="AE2019" s="176"/>
      <c r="AF2019" s="176"/>
      <c r="AG2019" s="176"/>
      <c r="AH2019" s="176"/>
      <c r="AI2019" s="176"/>
      <c r="AJ2019" s="176"/>
      <c r="AK2019" s="176"/>
      <c r="AL2019" s="176"/>
    </row>
    <row r="2020" spans="1:38" x14ac:dyDescent="0.25">
      <c r="A2020" s="159"/>
      <c r="B2020" s="158"/>
      <c r="C2020" s="158"/>
      <c r="D2020" s="158"/>
      <c r="E2020" s="158"/>
      <c r="F2020" s="158"/>
      <c r="G2020" s="158"/>
      <c r="H2020" s="158"/>
      <c r="I2020" s="158"/>
      <c r="J2020" s="158"/>
      <c r="K2020" s="158"/>
      <c r="L2020" s="158"/>
      <c r="M2020" s="158"/>
      <c r="N2020" s="158"/>
      <c r="O2020" s="158"/>
      <c r="P2020" s="158"/>
      <c r="Q2020" s="158"/>
      <c r="R2020" s="158"/>
      <c r="S2020" s="158"/>
      <c r="T2020" s="158"/>
      <c r="U2020" s="158"/>
      <c r="V2020" s="158"/>
      <c r="W2020" s="158"/>
      <c r="X2020" s="158"/>
      <c r="Y2020" s="158"/>
      <c r="Z2020" s="158"/>
      <c r="AA2020" s="158"/>
      <c r="AB2020" s="158"/>
      <c r="AC2020" s="158"/>
      <c r="AD2020" s="176"/>
      <c r="AE2020" s="176"/>
      <c r="AF2020" s="176"/>
      <c r="AG2020" s="176"/>
      <c r="AH2020" s="176"/>
      <c r="AI2020" s="176"/>
      <c r="AJ2020" s="176"/>
      <c r="AK2020" s="176"/>
      <c r="AL2020" s="176"/>
    </row>
    <row r="2021" spans="1:38" x14ac:dyDescent="0.25">
      <c r="A2021" s="159"/>
      <c r="B2021" s="158"/>
      <c r="C2021" s="158"/>
      <c r="D2021" s="158"/>
      <c r="E2021" s="158"/>
      <c r="F2021" s="158"/>
      <c r="G2021" s="158"/>
      <c r="H2021" s="158"/>
      <c r="I2021" s="158"/>
      <c r="J2021" s="158"/>
      <c r="K2021" s="158"/>
      <c r="L2021" s="158"/>
      <c r="M2021" s="158"/>
      <c r="N2021" s="158"/>
      <c r="O2021" s="158"/>
      <c r="P2021" s="158"/>
      <c r="Q2021" s="158"/>
      <c r="R2021" s="158"/>
      <c r="S2021" s="158"/>
      <c r="T2021" s="158"/>
      <c r="U2021" s="158"/>
      <c r="V2021" s="158"/>
      <c r="W2021" s="158"/>
      <c r="X2021" s="158"/>
      <c r="Y2021" s="158"/>
      <c r="Z2021" s="158"/>
      <c r="AA2021" s="158"/>
      <c r="AB2021" s="158"/>
      <c r="AC2021" s="158"/>
      <c r="AD2021" s="176"/>
      <c r="AE2021" s="176"/>
      <c r="AF2021" s="176"/>
      <c r="AG2021" s="176"/>
      <c r="AH2021" s="176"/>
      <c r="AI2021" s="176"/>
      <c r="AJ2021" s="176"/>
      <c r="AK2021" s="176"/>
      <c r="AL2021" s="176"/>
    </row>
    <row r="2022" spans="1:38" x14ac:dyDescent="0.25">
      <c r="A2022" s="159"/>
      <c r="B2022" s="158"/>
      <c r="C2022" s="158"/>
      <c r="D2022" s="158"/>
      <c r="E2022" s="158"/>
      <c r="F2022" s="158"/>
      <c r="G2022" s="158"/>
      <c r="H2022" s="158"/>
      <c r="I2022" s="158"/>
      <c r="J2022" s="158"/>
      <c r="K2022" s="158"/>
      <c r="L2022" s="158"/>
      <c r="M2022" s="158"/>
      <c r="N2022" s="158"/>
      <c r="O2022" s="158"/>
      <c r="P2022" s="158"/>
      <c r="Q2022" s="158"/>
      <c r="R2022" s="158"/>
      <c r="S2022" s="158"/>
      <c r="T2022" s="158"/>
      <c r="U2022" s="158"/>
      <c r="V2022" s="158"/>
      <c r="W2022" s="158"/>
      <c r="X2022" s="158"/>
      <c r="Y2022" s="158"/>
      <c r="Z2022" s="158"/>
      <c r="AA2022" s="158"/>
      <c r="AB2022" s="158"/>
      <c r="AC2022" s="158"/>
      <c r="AD2022" s="176"/>
      <c r="AE2022" s="176"/>
      <c r="AF2022" s="176"/>
      <c r="AG2022" s="176"/>
      <c r="AH2022" s="176"/>
      <c r="AI2022" s="176"/>
      <c r="AJ2022" s="176"/>
      <c r="AK2022" s="176"/>
      <c r="AL2022" s="176"/>
    </row>
    <row r="2023" spans="1:38" x14ac:dyDescent="0.25">
      <c r="A2023" s="159"/>
      <c r="B2023" s="158"/>
      <c r="C2023" s="158"/>
      <c r="D2023" s="158"/>
      <c r="E2023" s="158"/>
      <c r="F2023" s="158"/>
      <c r="G2023" s="158"/>
      <c r="H2023" s="158"/>
      <c r="I2023" s="158"/>
      <c r="J2023" s="158"/>
      <c r="K2023" s="158"/>
      <c r="L2023" s="158"/>
      <c r="M2023" s="158"/>
      <c r="N2023" s="158"/>
      <c r="O2023" s="158"/>
      <c r="P2023" s="158"/>
      <c r="Q2023" s="158"/>
      <c r="R2023" s="158"/>
      <c r="S2023" s="158"/>
      <c r="T2023" s="158"/>
      <c r="U2023" s="158"/>
      <c r="V2023" s="158"/>
      <c r="W2023" s="158"/>
      <c r="X2023" s="158"/>
      <c r="Y2023" s="158"/>
      <c r="Z2023" s="158"/>
      <c r="AA2023" s="158"/>
      <c r="AB2023" s="158"/>
      <c r="AC2023" s="158"/>
      <c r="AD2023" s="176"/>
      <c r="AE2023" s="176"/>
      <c r="AF2023" s="176"/>
      <c r="AG2023" s="176"/>
      <c r="AH2023" s="176"/>
      <c r="AI2023" s="176"/>
      <c r="AJ2023" s="176"/>
      <c r="AK2023" s="176"/>
      <c r="AL2023" s="176"/>
    </row>
    <row r="2024" spans="1:38" x14ac:dyDescent="0.25">
      <c r="A2024" s="159"/>
      <c r="B2024" s="158"/>
      <c r="C2024" s="158"/>
      <c r="D2024" s="158"/>
      <c r="E2024" s="158"/>
      <c r="F2024" s="158"/>
      <c r="G2024" s="158"/>
      <c r="H2024" s="158"/>
      <c r="I2024" s="158"/>
      <c r="J2024" s="158"/>
      <c r="K2024" s="158"/>
      <c r="L2024" s="158"/>
      <c r="M2024" s="158"/>
      <c r="N2024" s="158"/>
      <c r="O2024" s="158"/>
      <c r="P2024" s="158"/>
      <c r="Q2024" s="158"/>
      <c r="R2024" s="158"/>
      <c r="S2024" s="158"/>
      <c r="T2024" s="158"/>
      <c r="U2024" s="158"/>
      <c r="V2024" s="158"/>
      <c r="W2024" s="158"/>
      <c r="X2024" s="158"/>
      <c r="Y2024" s="158"/>
      <c r="Z2024" s="158"/>
      <c r="AA2024" s="158"/>
      <c r="AB2024" s="158"/>
      <c r="AC2024" s="158"/>
      <c r="AD2024" s="176"/>
      <c r="AE2024" s="176"/>
      <c r="AF2024" s="176"/>
      <c r="AG2024" s="176"/>
      <c r="AH2024" s="176"/>
      <c r="AI2024" s="176"/>
      <c r="AJ2024" s="176"/>
      <c r="AK2024" s="176"/>
      <c r="AL2024" s="176"/>
    </row>
    <row r="2025" spans="1:38" x14ac:dyDescent="0.25">
      <c r="A2025" s="159"/>
      <c r="B2025" s="158"/>
      <c r="C2025" s="158"/>
      <c r="D2025" s="158"/>
      <c r="E2025" s="158"/>
      <c r="F2025" s="158"/>
      <c r="G2025" s="158"/>
      <c r="H2025" s="158"/>
      <c r="I2025" s="158"/>
      <c r="J2025" s="158"/>
      <c r="K2025" s="158"/>
      <c r="L2025" s="158"/>
      <c r="M2025" s="158"/>
      <c r="N2025" s="158"/>
      <c r="O2025" s="158"/>
      <c r="P2025" s="158"/>
      <c r="Q2025" s="158"/>
      <c r="R2025" s="158"/>
      <c r="S2025" s="158"/>
      <c r="T2025" s="158"/>
      <c r="U2025" s="158"/>
      <c r="V2025" s="158"/>
      <c r="W2025" s="158"/>
      <c r="X2025" s="158"/>
      <c r="Y2025" s="158"/>
      <c r="Z2025" s="158"/>
      <c r="AA2025" s="158"/>
      <c r="AB2025" s="158"/>
      <c r="AC2025" s="158"/>
      <c r="AD2025" s="176"/>
      <c r="AE2025" s="176"/>
      <c r="AF2025" s="176"/>
      <c r="AG2025" s="176"/>
      <c r="AH2025" s="176"/>
      <c r="AI2025" s="176"/>
      <c r="AJ2025" s="176"/>
      <c r="AK2025" s="176"/>
      <c r="AL2025" s="176"/>
    </row>
    <row r="2026" spans="1:38" x14ac:dyDescent="0.25">
      <c r="A2026" s="159"/>
      <c r="B2026" s="158"/>
      <c r="C2026" s="158"/>
      <c r="D2026" s="158"/>
      <c r="E2026" s="158"/>
      <c r="F2026" s="158"/>
      <c r="G2026" s="158"/>
      <c r="H2026" s="158"/>
      <c r="I2026" s="158"/>
      <c r="J2026" s="158"/>
      <c r="K2026" s="158"/>
      <c r="L2026" s="158"/>
      <c r="M2026" s="158"/>
      <c r="N2026" s="158"/>
      <c r="O2026" s="158"/>
      <c r="P2026" s="158"/>
      <c r="Q2026" s="158"/>
      <c r="R2026" s="158"/>
      <c r="S2026" s="158"/>
      <c r="T2026" s="158"/>
      <c r="U2026" s="158"/>
      <c r="V2026" s="158"/>
      <c r="W2026" s="158"/>
      <c r="X2026" s="158"/>
      <c r="Y2026" s="158"/>
      <c r="Z2026" s="158"/>
      <c r="AA2026" s="158"/>
      <c r="AB2026" s="158"/>
      <c r="AC2026" s="158"/>
      <c r="AD2026" s="176"/>
      <c r="AE2026" s="176"/>
      <c r="AF2026" s="176"/>
      <c r="AG2026" s="176"/>
      <c r="AH2026" s="176"/>
      <c r="AI2026" s="176"/>
      <c r="AJ2026" s="176"/>
      <c r="AK2026" s="176"/>
      <c r="AL2026" s="176"/>
    </row>
    <row r="2027" spans="1:38" x14ac:dyDescent="0.25">
      <c r="A2027" s="159"/>
      <c r="B2027" s="158"/>
      <c r="C2027" s="158"/>
      <c r="D2027" s="158"/>
      <c r="E2027" s="158"/>
      <c r="F2027" s="158"/>
      <c r="G2027" s="158"/>
      <c r="H2027" s="158"/>
      <c r="I2027" s="158"/>
      <c r="J2027" s="158"/>
      <c r="K2027" s="158"/>
      <c r="L2027" s="158"/>
      <c r="M2027" s="158"/>
      <c r="N2027" s="158"/>
      <c r="O2027" s="158"/>
      <c r="P2027" s="158"/>
      <c r="Q2027" s="158"/>
      <c r="R2027" s="158"/>
      <c r="S2027" s="158"/>
      <c r="T2027" s="158"/>
      <c r="U2027" s="158"/>
      <c r="V2027" s="158"/>
      <c r="W2027" s="158"/>
      <c r="X2027" s="158"/>
      <c r="Y2027" s="158"/>
      <c r="Z2027" s="158"/>
      <c r="AA2027" s="158"/>
      <c r="AB2027" s="158"/>
      <c r="AC2027" s="158"/>
      <c r="AD2027" s="176"/>
      <c r="AE2027" s="176"/>
      <c r="AF2027" s="176"/>
      <c r="AG2027" s="176"/>
      <c r="AH2027" s="176"/>
      <c r="AI2027" s="176"/>
      <c r="AJ2027" s="176"/>
      <c r="AK2027" s="176"/>
      <c r="AL2027" s="176"/>
    </row>
    <row r="2028" spans="1:38" x14ac:dyDescent="0.25">
      <c r="A2028" s="159"/>
      <c r="B2028" s="158"/>
      <c r="C2028" s="158"/>
      <c r="D2028" s="158"/>
      <c r="E2028" s="158"/>
      <c r="F2028" s="158"/>
      <c r="G2028" s="158"/>
      <c r="H2028" s="158"/>
      <c r="I2028" s="158"/>
      <c r="J2028" s="158"/>
      <c r="K2028" s="158"/>
      <c r="L2028" s="158"/>
      <c r="M2028" s="158"/>
      <c r="N2028" s="158"/>
      <c r="O2028" s="158"/>
      <c r="P2028" s="158"/>
      <c r="Q2028" s="158"/>
      <c r="R2028" s="158"/>
      <c r="S2028" s="158"/>
      <c r="T2028" s="158"/>
      <c r="U2028" s="158"/>
      <c r="V2028" s="158"/>
      <c r="W2028" s="158"/>
      <c r="X2028" s="158"/>
      <c r="Y2028" s="158"/>
      <c r="Z2028" s="158"/>
      <c r="AA2028" s="158"/>
      <c r="AB2028" s="158"/>
      <c r="AC2028" s="158"/>
      <c r="AD2028" s="176"/>
      <c r="AE2028" s="176"/>
      <c r="AF2028" s="176"/>
      <c r="AG2028" s="176"/>
      <c r="AH2028" s="176"/>
      <c r="AI2028" s="176"/>
      <c r="AJ2028" s="176"/>
      <c r="AK2028" s="176"/>
      <c r="AL2028" s="176"/>
    </row>
    <row r="2029" spans="1:38" x14ac:dyDescent="0.25">
      <c r="A2029" s="159"/>
      <c r="B2029" s="158"/>
      <c r="C2029" s="158"/>
      <c r="D2029" s="158"/>
      <c r="E2029" s="158"/>
      <c r="F2029" s="158"/>
      <c r="G2029" s="158"/>
      <c r="H2029" s="158"/>
      <c r="I2029" s="158"/>
      <c r="J2029" s="158"/>
      <c r="K2029" s="158"/>
      <c r="L2029" s="158"/>
      <c r="M2029" s="158"/>
      <c r="N2029" s="158"/>
      <c r="O2029" s="158"/>
      <c r="P2029" s="158"/>
      <c r="Q2029" s="158"/>
      <c r="R2029" s="158"/>
      <c r="S2029" s="158"/>
      <c r="T2029" s="158"/>
      <c r="U2029" s="158"/>
      <c r="V2029" s="158"/>
      <c r="W2029" s="158"/>
      <c r="X2029" s="158"/>
      <c r="Y2029" s="158"/>
      <c r="Z2029" s="158"/>
      <c r="AA2029" s="158"/>
      <c r="AB2029" s="158"/>
      <c r="AC2029" s="158"/>
      <c r="AD2029" s="176"/>
      <c r="AE2029" s="176"/>
      <c r="AF2029" s="176"/>
      <c r="AG2029" s="176"/>
      <c r="AH2029" s="176"/>
      <c r="AI2029" s="176"/>
      <c r="AJ2029" s="176"/>
      <c r="AK2029" s="176"/>
      <c r="AL2029" s="176"/>
    </row>
    <row r="2030" spans="1:38" x14ac:dyDescent="0.25">
      <c r="A2030" s="159"/>
      <c r="B2030" s="158"/>
      <c r="C2030" s="158"/>
      <c r="D2030" s="158"/>
      <c r="E2030" s="158"/>
      <c r="F2030" s="158"/>
      <c r="G2030" s="158"/>
      <c r="H2030" s="158"/>
      <c r="I2030" s="158"/>
      <c r="J2030" s="158"/>
      <c r="K2030" s="158"/>
      <c r="L2030" s="158"/>
      <c r="M2030" s="158"/>
      <c r="N2030" s="158"/>
      <c r="O2030" s="158"/>
      <c r="P2030" s="158"/>
      <c r="Q2030" s="158"/>
      <c r="R2030" s="158"/>
      <c r="S2030" s="158"/>
      <c r="T2030" s="158"/>
      <c r="U2030" s="158"/>
      <c r="V2030" s="158"/>
      <c r="W2030" s="158"/>
      <c r="X2030" s="158"/>
      <c r="Y2030" s="158"/>
      <c r="Z2030" s="158"/>
      <c r="AA2030" s="158"/>
      <c r="AB2030" s="158"/>
      <c r="AC2030" s="158"/>
      <c r="AD2030" s="176"/>
      <c r="AE2030" s="176"/>
      <c r="AF2030" s="176"/>
      <c r="AG2030" s="176"/>
      <c r="AH2030" s="176"/>
      <c r="AI2030" s="176"/>
      <c r="AJ2030" s="176"/>
      <c r="AK2030" s="176"/>
      <c r="AL2030" s="176"/>
    </row>
    <row r="2031" spans="1:38" x14ac:dyDescent="0.25">
      <c r="A2031" s="159"/>
      <c r="B2031" s="158"/>
      <c r="C2031" s="158"/>
      <c r="D2031" s="158"/>
      <c r="E2031" s="158"/>
      <c r="F2031" s="158"/>
      <c r="G2031" s="158"/>
      <c r="H2031" s="158"/>
      <c r="I2031" s="158"/>
      <c r="J2031" s="158"/>
      <c r="K2031" s="158"/>
      <c r="L2031" s="158"/>
      <c r="M2031" s="158"/>
      <c r="N2031" s="158"/>
      <c r="O2031" s="158"/>
      <c r="P2031" s="158"/>
      <c r="Q2031" s="158"/>
      <c r="R2031" s="158"/>
      <c r="S2031" s="158"/>
      <c r="T2031" s="158"/>
      <c r="U2031" s="158"/>
      <c r="V2031" s="158"/>
      <c r="W2031" s="158"/>
      <c r="X2031" s="158"/>
      <c r="Y2031" s="158"/>
      <c r="Z2031" s="158"/>
      <c r="AA2031" s="158"/>
      <c r="AB2031" s="158"/>
      <c r="AC2031" s="158"/>
      <c r="AD2031" s="176"/>
      <c r="AE2031" s="176"/>
      <c r="AF2031" s="176"/>
      <c r="AG2031" s="176"/>
      <c r="AH2031" s="176"/>
      <c r="AI2031" s="176"/>
      <c r="AJ2031" s="176"/>
      <c r="AK2031" s="176"/>
      <c r="AL2031" s="176"/>
    </row>
    <row r="2032" spans="1:38" x14ac:dyDescent="0.25">
      <c r="A2032" s="159"/>
      <c r="B2032" s="158"/>
      <c r="C2032" s="158"/>
      <c r="D2032" s="158"/>
      <c r="E2032" s="158"/>
      <c r="F2032" s="158"/>
      <c r="G2032" s="158"/>
      <c r="H2032" s="158"/>
      <c r="I2032" s="158"/>
      <c r="J2032" s="158"/>
      <c r="K2032" s="158"/>
      <c r="L2032" s="158"/>
      <c r="M2032" s="158"/>
      <c r="N2032" s="158"/>
      <c r="O2032" s="158"/>
      <c r="P2032" s="158"/>
      <c r="Q2032" s="158"/>
      <c r="R2032" s="158"/>
      <c r="S2032" s="158"/>
      <c r="T2032" s="158"/>
      <c r="U2032" s="158"/>
      <c r="V2032" s="158"/>
      <c r="W2032" s="158"/>
      <c r="X2032" s="158"/>
      <c r="Y2032" s="158"/>
      <c r="Z2032" s="158"/>
      <c r="AA2032" s="158"/>
      <c r="AB2032" s="158"/>
      <c r="AC2032" s="158"/>
      <c r="AD2032" s="176"/>
      <c r="AE2032" s="176"/>
      <c r="AF2032" s="176"/>
      <c r="AG2032" s="176"/>
      <c r="AH2032" s="176"/>
      <c r="AI2032" s="176"/>
      <c r="AJ2032" s="176"/>
      <c r="AK2032" s="176"/>
      <c r="AL2032" s="176"/>
    </row>
    <row r="2033" spans="1:38" x14ac:dyDescent="0.25">
      <c r="A2033" s="159"/>
      <c r="B2033" s="158"/>
      <c r="C2033" s="158"/>
      <c r="D2033" s="158"/>
      <c r="E2033" s="158"/>
      <c r="F2033" s="158"/>
      <c r="G2033" s="158"/>
      <c r="H2033" s="158"/>
      <c r="I2033" s="158"/>
      <c r="J2033" s="158"/>
      <c r="K2033" s="158"/>
      <c r="L2033" s="158"/>
      <c r="M2033" s="158"/>
      <c r="N2033" s="158"/>
      <c r="O2033" s="158"/>
      <c r="P2033" s="158"/>
      <c r="Q2033" s="158"/>
      <c r="R2033" s="158"/>
      <c r="S2033" s="158"/>
      <c r="T2033" s="158"/>
      <c r="U2033" s="158"/>
      <c r="V2033" s="158"/>
      <c r="W2033" s="158"/>
      <c r="X2033" s="158"/>
      <c r="Y2033" s="158"/>
      <c r="Z2033" s="158"/>
      <c r="AA2033" s="158"/>
      <c r="AB2033" s="158"/>
      <c r="AC2033" s="158"/>
      <c r="AD2033" s="176"/>
      <c r="AE2033" s="176"/>
      <c r="AF2033" s="176"/>
      <c r="AG2033" s="176"/>
      <c r="AH2033" s="176"/>
      <c r="AI2033" s="176"/>
      <c r="AJ2033" s="176"/>
      <c r="AK2033" s="176"/>
      <c r="AL2033" s="176"/>
    </row>
    <row r="2034" spans="1:38" x14ac:dyDescent="0.25">
      <c r="A2034" s="159"/>
      <c r="B2034" s="158"/>
      <c r="C2034" s="158"/>
      <c r="D2034" s="158"/>
      <c r="E2034" s="158"/>
      <c r="F2034" s="158"/>
      <c r="G2034" s="158"/>
      <c r="H2034" s="158"/>
      <c r="I2034" s="158"/>
      <c r="J2034" s="158"/>
      <c r="K2034" s="158"/>
      <c r="L2034" s="158"/>
      <c r="M2034" s="158"/>
      <c r="N2034" s="158"/>
      <c r="O2034" s="158"/>
      <c r="P2034" s="158"/>
      <c r="Q2034" s="158"/>
      <c r="R2034" s="158"/>
      <c r="S2034" s="158"/>
      <c r="T2034" s="158"/>
      <c r="U2034" s="158"/>
      <c r="V2034" s="158"/>
      <c r="W2034" s="158"/>
      <c r="X2034" s="158"/>
      <c r="Y2034" s="158"/>
      <c r="Z2034" s="158"/>
      <c r="AA2034" s="158"/>
      <c r="AB2034" s="158"/>
      <c r="AC2034" s="158"/>
      <c r="AD2034" s="176"/>
      <c r="AE2034" s="176"/>
      <c r="AF2034" s="176"/>
      <c r="AG2034" s="176"/>
      <c r="AH2034" s="176"/>
      <c r="AI2034" s="176"/>
      <c r="AJ2034" s="176"/>
      <c r="AK2034" s="176"/>
      <c r="AL2034" s="176"/>
    </row>
    <row r="2035" spans="1:38" x14ac:dyDescent="0.25">
      <c r="A2035" s="159"/>
    </row>
    <row r="2036" spans="1:38" x14ac:dyDescent="0.25">
      <c r="A2036" s="159"/>
    </row>
    <row r="2037" spans="1:38" x14ac:dyDescent="0.25">
      <c r="A2037" s="159"/>
    </row>
    <row r="2038" spans="1:38" x14ac:dyDescent="0.25">
      <c r="A2038" s="159"/>
    </row>
    <row r="2039" spans="1:38" x14ac:dyDescent="0.25">
      <c r="A2039" s="159"/>
    </row>
    <row r="2040" spans="1:38" x14ac:dyDescent="0.25">
      <c r="A2040" s="159"/>
    </row>
    <row r="2041" spans="1:38" x14ac:dyDescent="0.25">
      <c r="A2041" s="159"/>
    </row>
    <row r="2042" spans="1:38" x14ac:dyDescent="0.25">
      <c r="A2042" s="159"/>
    </row>
    <row r="2043" spans="1:38" x14ac:dyDescent="0.25">
      <c r="A2043" s="159"/>
    </row>
    <row r="2044" spans="1:38" x14ac:dyDescent="0.25">
      <c r="A2044" s="159"/>
    </row>
    <row r="2045" spans="1:38" x14ac:dyDescent="0.25">
      <c r="A2045" s="159"/>
    </row>
    <row r="2046" spans="1:38" x14ac:dyDescent="0.25">
      <c r="A2046" s="159"/>
    </row>
    <row r="2047" spans="1:38" x14ac:dyDescent="0.25">
      <c r="A2047" s="159"/>
    </row>
    <row r="2048" spans="1:38" x14ac:dyDescent="0.25">
      <c r="A2048" s="159"/>
    </row>
    <row r="2049" spans="1:1" x14ac:dyDescent="0.25">
      <c r="A2049" s="159"/>
    </row>
    <row r="2050" spans="1:1" x14ac:dyDescent="0.25">
      <c r="A2050" s="159"/>
    </row>
    <row r="2051" spans="1:1" x14ac:dyDescent="0.25">
      <c r="A2051" s="159"/>
    </row>
    <row r="2052" spans="1:1" x14ac:dyDescent="0.25">
      <c r="A2052" s="159"/>
    </row>
    <row r="2053" spans="1:1" x14ac:dyDescent="0.25">
      <c r="A2053" s="159"/>
    </row>
    <row r="2054" spans="1:1" x14ac:dyDescent="0.25">
      <c r="A2054" s="159"/>
    </row>
    <row r="2055" spans="1:1" x14ac:dyDescent="0.25">
      <c r="A2055" s="159"/>
    </row>
    <row r="2056" spans="1:1" x14ac:dyDescent="0.25">
      <c r="A2056" s="159"/>
    </row>
    <row r="2057" spans="1:1" x14ac:dyDescent="0.25">
      <c r="A2057" s="159"/>
    </row>
    <row r="2058" spans="1:1" x14ac:dyDescent="0.25">
      <c r="A2058" s="159"/>
    </row>
    <row r="2059" spans="1:1" x14ac:dyDescent="0.25">
      <c r="A2059" s="159"/>
    </row>
    <row r="2060" spans="1:1" x14ac:dyDescent="0.25">
      <c r="A2060" s="159"/>
    </row>
    <row r="2061" spans="1:1" x14ac:dyDescent="0.25">
      <c r="A2061" s="159"/>
    </row>
    <row r="2062" spans="1:1" x14ac:dyDescent="0.25">
      <c r="A2062" s="159"/>
    </row>
    <row r="2063" spans="1:1" x14ac:dyDescent="0.25">
      <c r="A2063" s="159"/>
    </row>
    <row r="2064" spans="1:1" x14ac:dyDescent="0.25">
      <c r="A2064" s="159"/>
    </row>
    <row r="2065" spans="1:1" x14ac:dyDescent="0.25">
      <c r="A2065" s="159"/>
    </row>
    <row r="2066" spans="1:1" x14ac:dyDescent="0.25">
      <c r="A2066" s="159"/>
    </row>
    <row r="2067" spans="1:1" x14ac:dyDescent="0.25">
      <c r="A2067" s="159"/>
    </row>
    <row r="2068" spans="1:1" x14ac:dyDescent="0.25">
      <c r="A2068" s="159"/>
    </row>
    <row r="2069" spans="1:1" x14ac:dyDescent="0.25">
      <c r="A2069" s="159"/>
    </row>
    <row r="2070" spans="1:1" x14ac:dyDescent="0.25">
      <c r="A2070" s="159"/>
    </row>
    <row r="2071" spans="1:1" x14ac:dyDescent="0.25">
      <c r="A2071" s="159"/>
    </row>
    <row r="2072" spans="1:1" x14ac:dyDescent="0.25">
      <c r="A2072" s="159"/>
    </row>
    <row r="2073" spans="1:1" x14ac:dyDescent="0.25">
      <c r="A2073" s="159"/>
    </row>
    <row r="2074" spans="1:1" x14ac:dyDescent="0.25">
      <c r="A2074" s="159"/>
    </row>
    <row r="2075" spans="1:1" x14ac:dyDescent="0.25">
      <c r="A2075" s="159"/>
    </row>
    <row r="2076" spans="1:1" x14ac:dyDescent="0.25">
      <c r="A2076" s="159"/>
    </row>
    <row r="2077" spans="1:1" x14ac:dyDescent="0.25">
      <c r="A2077" s="159"/>
    </row>
    <row r="2078" spans="1:1" x14ac:dyDescent="0.25">
      <c r="A2078" s="159"/>
    </row>
    <row r="2079" spans="1:1" x14ac:dyDescent="0.25">
      <c r="A2079" s="159"/>
    </row>
    <row r="2080" spans="1:1" x14ac:dyDescent="0.25">
      <c r="A2080" s="159"/>
    </row>
    <row r="2081" spans="1:1" x14ac:dyDescent="0.25">
      <c r="A2081" s="159"/>
    </row>
    <row r="2082" spans="1:1" x14ac:dyDescent="0.25">
      <c r="A2082" s="159"/>
    </row>
    <row r="2083" spans="1:1" x14ac:dyDescent="0.25">
      <c r="A2083" s="159"/>
    </row>
    <row r="2084" spans="1:1" x14ac:dyDescent="0.25">
      <c r="A2084" s="159"/>
    </row>
    <row r="2085" spans="1:1" x14ac:dyDescent="0.25">
      <c r="A2085" s="159"/>
    </row>
    <row r="2086" spans="1:1" x14ac:dyDescent="0.25">
      <c r="A2086" s="159"/>
    </row>
    <row r="2087" spans="1:1" x14ac:dyDescent="0.25">
      <c r="A2087" s="159"/>
    </row>
    <row r="2088" spans="1:1" x14ac:dyDescent="0.25">
      <c r="A2088" s="159"/>
    </row>
    <row r="2089" spans="1:1" x14ac:dyDescent="0.25">
      <c r="A2089" s="159"/>
    </row>
    <row r="2090" spans="1:1" x14ac:dyDescent="0.25">
      <c r="A2090" s="159"/>
    </row>
    <row r="2091" spans="1:1" x14ac:dyDescent="0.25">
      <c r="A2091" s="159"/>
    </row>
    <row r="2092" spans="1:1" x14ac:dyDescent="0.25">
      <c r="A2092" s="159"/>
    </row>
    <row r="2093" spans="1:1" x14ac:dyDescent="0.25">
      <c r="A2093" s="159"/>
    </row>
    <row r="2094" spans="1:1" x14ac:dyDescent="0.25">
      <c r="A2094" s="159"/>
    </row>
    <row r="2095" spans="1:1" x14ac:dyDescent="0.25">
      <c r="A2095" s="159"/>
    </row>
    <row r="2096" spans="1:1" x14ac:dyDescent="0.25">
      <c r="A2096" s="159"/>
    </row>
    <row r="2097" spans="1:1" x14ac:dyDescent="0.25">
      <c r="A2097" s="159"/>
    </row>
    <row r="2098" spans="1:1" x14ac:dyDescent="0.25">
      <c r="A2098" s="159"/>
    </row>
    <row r="2099" spans="1:1" x14ac:dyDescent="0.25">
      <c r="A2099" s="159"/>
    </row>
    <row r="2100" spans="1:1" x14ac:dyDescent="0.25">
      <c r="A2100" s="159"/>
    </row>
    <row r="2101" spans="1:1" x14ac:dyDescent="0.25">
      <c r="A2101" s="159"/>
    </row>
    <row r="2102" spans="1:1" x14ac:dyDescent="0.25">
      <c r="A2102" s="159"/>
    </row>
    <row r="2103" spans="1:1" x14ac:dyDescent="0.25">
      <c r="A2103" s="159"/>
    </row>
    <row r="2104" spans="1:1" x14ac:dyDescent="0.25">
      <c r="A2104" s="159"/>
    </row>
    <row r="2105" spans="1:1" x14ac:dyDescent="0.25">
      <c r="A2105" s="159"/>
    </row>
    <row r="2106" spans="1:1" x14ac:dyDescent="0.25">
      <c r="A2106" s="159"/>
    </row>
    <row r="2107" spans="1:1" x14ac:dyDescent="0.25">
      <c r="A2107" s="159"/>
    </row>
    <row r="2108" spans="1:1" x14ac:dyDescent="0.25">
      <c r="A2108" s="159"/>
    </row>
    <row r="2109" spans="1:1" x14ac:dyDescent="0.25">
      <c r="A2109" s="159"/>
    </row>
    <row r="2110" spans="1:1" x14ac:dyDescent="0.25">
      <c r="A2110" s="159"/>
    </row>
    <row r="2111" spans="1:1" x14ac:dyDescent="0.25">
      <c r="A2111" s="159"/>
    </row>
    <row r="2112" spans="1:1" x14ac:dyDescent="0.25">
      <c r="A2112" s="159"/>
    </row>
    <row r="2113" spans="1:1" x14ac:dyDescent="0.25">
      <c r="A2113" s="159"/>
    </row>
    <row r="2114" spans="1:1" x14ac:dyDescent="0.25">
      <c r="A2114" s="159"/>
    </row>
    <row r="2115" spans="1:1" x14ac:dyDescent="0.25">
      <c r="A2115" s="159"/>
    </row>
    <row r="2116" spans="1:1" x14ac:dyDescent="0.25">
      <c r="A2116" s="159"/>
    </row>
    <row r="2117" spans="1:1" x14ac:dyDescent="0.25">
      <c r="A2117" s="159"/>
    </row>
    <row r="2118" spans="1:1" x14ac:dyDescent="0.25">
      <c r="A2118" s="159"/>
    </row>
    <row r="2119" spans="1:1" x14ac:dyDescent="0.25">
      <c r="A2119" s="159"/>
    </row>
    <row r="2120" spans="1:1" x14ac:dyDescent="0.25">
      <c r="A2120" s="159"/>
    </row>
    <row r="2121" spans="1:1" x14ac:dyDescent="0.25">
      <c r="A2121" s="159"/>
    </row>
    <row r="2122" spans="1:1" x14ac:dyDescent="0.25">
      <c r="A2122" s="159"/>
    </row>
    <row r="2123" spans="1:1" x14ac:dyDescent="0.25">
      <c r="A2123" s="159"/>
    </row>
    <row r="2124" spans="1:1" x14ac:dyDescent="0.25">
      <c r="A2124" s="159"/>
    </row>
    <row r="2125" spans="1:1" x14ac:dyDescent="0.25">
      <c r="A2125" s="159"/>
    </row>
    <row r="2126" spans="1:1" x14ac:dyDescent="0.25">
      <c r="A2126" s="159"/>
    </row>
    <row r="2127" spans="1:1" x14ac:dyDescent="0.25">
      <c r="A2127" s="159"/>
    </row>
    <row r="2128" spans="1:1" x14ac:dyDescent="0.25">
      <c r="A2128" s="159"/>
    </row>
    <row r="2129" spans="1:1" x14ac:dyDescent="0.25">
      <c r="A2129" s="159"/>
    </row>
    <row r="2130" spans="1:1" x14ac:dyDescent="0.25">
      <c r="A2130" s="159"/>
    </row>
    <row r="2131" spans="1:1" x14ac:dyDescent="0.25">
      <c r="A2131" s="159"/>
    </row>
    <row r="2132" spans="1:1" x14ac:dyDescent="0.25">
      <c r="A2132" s="159"/>
    </row>
    <row r="2133" spans="1:1" x14ac:dyDescent="0.25">
      <c r="A2133" s="159"/>
    </row>
    <row r="2134" spans="1:1" x14ac:dyDescent="0.25">
      <c r="A2134" s="159"/>
    </row>
    <row r="2135" spans="1:1" x14ac:dyDescent="0.25">
      <c r="A2135" s="159"/>
    </row>
    <row r="2136" spans="1:1" x14ac:dyDescent="0.25">
      <c r="A2136" s="159"/>
    </row>
    <row r="2137" spans="1:1" x14ac:dyDescent="0.25">
      <c r="A2137" s="159"/>
    </row>
    <row r="2138" spans="1:1" x14ac:dyDescent="0.25">
      <c r="A2138" s="159"/>
    </row>
    <row r="2139" spans="1:1" x14ac:dyDescent="0.25">
      <c r="A2139" s="159"/>
    </row>
    <row r="2140" spans="1:1" x14ac:dyDescent="0.25">
      <c r="A2140" s="159"/>
    </row>
    <row r="2141" spans="1:1" x14ac:dyDescent="0.25">
      <c r="A2141" s="159"/>
    </row>
    <row r="2142" spans="1:1" x14ac:dyDescent="0.25">
      <c r="A2142" s="159"/>
    </row>
    <row r="2143" spans="1:1" x14ac:dyDescent="0.25">
      <c r="A2143" s="159"/>
    </row>
    <row r="2144" spans="1:1" x14ac:dyDescent="0.25">
      <c r="A2144" s="159"/>
    </row>
    <row r="2145" spans="1:1" x14ac:dyDescent="0.25">
      <c r="A2145" s="159"/>
    </row>
    <row r="2146" spans="1:1" x14ac:dyDescent="0.25">
      <c r="A2146" s="159"/>
    </row>
    <row r="2147" spans="1:1" x14ac:dyDescent="0.25">
      <c r="A2147" s="159"/>
    </row>
    <row r="2148" spans="1:1" x14ac:dyDescent="0.25">
      <c r="A2148" s="159"/>
    </row>
    <row r="2149" spans="1:1" x14ac:dyDescent="0.25">
      <c r="A2149" s="159"/>
    </row>
    <row r="2150" spans="1:1" x14ac:dyDescent="0.25">
      <c r="A2150" s="159"/>
    </row>
    <row r="2151" spans="1:1" x14ac:dyDescent="0.25">
      <c r="A2151" s="159"/>
    </row>
    <row r="2152" spans="1:1" x14ac:dyDescent="0.25">
      <c r="A2152" s="159"/>
    </row>
    <row r="2153" spans="1:1" x14ac:dyDescent="0.25">
      <c r="A2153" s="159"/>
    </row>
    <row r="2154" spans="1:1" x14ac:dyDescent="0.25">
      <c r="A2154" s="159"/>
    </row>
    <row r="2155" spans="1:1" x14ac:dyDescent="0.25">
      <c r="A2155" s="159"/>
    </row>
    <row r="2156" spans="1:1" x14ac:dyDescent="0.25">
      <c r="A2156" s="159"/>
    </row>
    <row r="2157" spans="1:1" x14ac:dyDescent="0.25">
      <c r="A2157" s="159"/>
    </row>
    <row r="2158" spans="1:1" x14ac:dyDescent="0.25">
      <c r="A2158" s="159"/>
    </row>
    <row r="2159" spans="1:1" x14ac:dyDescent="0.25">
      <c r="A2159" s="159"/>
    </row>
    <row r="2160" spans="1:1" x14ac:dyDescent="0.25">
      <c r="A2160" s="159"/>
    </row>
    <row r="2161" spans="1:1" x14ac:dyDescent="0.25">
      <c r="A2161" s="159"/>
    </row>
    <row r="2162" spans="1:1" x14ac:dyDescent="0.25">
      <c r="A2162" s="159"/>
    </row>
    <row r="2163" spans="1:1" x14ac:dyDescent="0.25">
      <c r="A2163" s="159"/>
    </row>
    <row r="2164" spans="1:1" x14ac:dyDescent="0.25">
      <c r="A2164" s="159"/>
    </row>
    <row r="2165" spans="1:1" x14ac:dyDescent="0.25">
      <c r="A2165" s="159"/>
    </row>
    <row r="2166" spans="1:1" x14ac:dyDescent="0.25">
      <c r="A2166" s="159"/>
    </row>
    <row r="2167" spans="1:1" x14ac:dyDescent="0.25">
      <c r="A2167" s="159"/>
    </row>
    <row r="2168" spans="1:1" x14ac:dyDescent="0.25">
      <c r="A2168" s="159"/>
    </row>
    <row r="2169" spans="1:1" x14ac:dyDescent="0.25">
      <c r="A2169" s="159"/>
    </row>
    <row r="2170" spans="1:1" x14ac:dyDescent="0.25">
      <c r="A2170" s="159"/>
    </row>
    <row r="2171" spans="1:1" x14ac:dyDescent="0.25">
      <c r="A2171" s="159"/>
    </row>
    <row r="2172" spans="1:1" x14ac:dyDescent="0.25">
      <c r="A2172" s="159"/>
    </row>
    <row r="2173" spans="1:1" x14ac:dyDescent="0.25">
      <c r="A2173" s="159"/>
    </row>
    <row r="2174" spans="1:1" x14ac:dyDescent="0.25">
      <c r="A2174" s="159"/>
    </row>
    <row r="2175" spans="1:1" x14ac:dyDescent="0.25">
      <c r="A2175" s="159"/>
    </row>
    <row r="2176" spans="1:1" x14ac:dyDescent="0.25">
      <c r="A2176" s="159"/>
    </row>
    <row r="2177" spans="1:1" x14ac:dyDescent="0.25">
      <c r="A2177" s="159"/>
    </row>
    <row r="2178" spans="1:1" x14ac:dyDescent="0.25">
      <c r="A2178" s="159"/>
    </row>
    <row r="2179" spans="1:1" x14ac:dyDescent="0.25">
      <c r="A2179" s="159"/>
    </row>
    <row r="2180" spans="1:1" x14ac:dyDescent="0.25">
      <c r="A2180" s="159"/>
    </row>
    <row r="2181" spans="1:1" x14ac:dyDescent="0.25">
      <c r="A2181" s="159"/>
    </row>
    <row r="2182" spans="1:1" x14ac:dyDescent="0.25">
      <c r="A2182" s="159"/>
    </row>
    <row r="2183" spans="1:1" x14ac:dyDescent="0.25">
      <c r="A2183" s="159"/>
    </row>
    <row r="2184" spans="1:1" x14ac:dyDescent="0.25">
      <c r="A2184" s="159"/>
    </row>
    <row r="2185" spans="1:1" x14ac:dyDescent="0.25">
      <c r="A2185" s="159"/>
    </row>
    <row r="2186" spans="1:1" x14ac:dyDescent="0.25">
      <c r="A2186" s="159"/>
    </row>
    <row r="2187" spans="1:1" x14ac:dyDescent="0.25">
      <c r="A2187" s="159"/>
    </row>
    <row r="2188" spans="1:1" x14ac:dyDescent="0.25">
      <c r="A2188" s="159"/>
    </row>
    <row r="2189" spans="1:1" x14ac:dyDescent="0.25">
      <c r="A2189" s="159"/>
    </row>
    <row r="2190" spans="1:1" x14ac:dyDescent="0.25">
      <c r="A2190" s="159"/>
    </row>
    <row r="2191" spans="1:1" x14ac:dyDescent="0.25">
      <c r="A2191" s="159"/>
    </row>
    <row r="2192" spans="1:1" x14ac:dyDescent="0.25">
      <c r="A2192" s="159"/>
    </row>
    <row r="2193" spans="1:1" x14ac:dyDescent="0.25">
      <c r="A2193" s="159"/>
    </row>
    <row r="2194" spans="1:1" x14ac:dyDescent="0.25">
      <c r="A2194" s="159"/>
    </row>
    <row r="2195" spans="1:1" x14ac:dyDescent="0.25">
      <c r="A2195" s="159"/>
    </row>
    <row r="2196" spans="1:1" x14ac:dyDescent="0.25">
      <c r="A2196" s="159"/>
    </row>
    <row r="2197" spans="1:1" x14ac:dyDescent="0.25">
      <c r="A2197" s="159"/>
    </row>
    <row r="2198" spans="1:1" x14ac:dyDescent="0.25">
      <c r="A2198" s="159"/>
    </row>
    <row r="2199" spans="1:1" x14ac:dyDescent="0.25">
      <c r="A2199" s="159"/>
    </row>
    <row r="2200" spans="1:1" x14ac:dyDescent="0.25">
      <c r="A2200" s="159"/>
    </row>
    <row r="2201" spans="1:1" x14ac:dyDescent="0.25">
      <c r="A2201" s="159"/>
    </row>
    <row r="2202" spans="1:1" x14ac:dyDescent="0.25">
      <c r="A2202" s="159"/>
    </row>
    <row r="2203" spans="1:1" x14ac:dyDescent="0.25">
      <c r="A2203" s="159"/>
    </row>
    <row r="2204" spans="1:1" x14ac:dyDescent="0.25">
      <c r="A2204" s="159"/>
    </row>
    <row r="2205" spans="1:1" x14ac:dyDescent="0.25">
      <c r="A2205" s="159"/>
    </row>
    <row r="2206" spans="1:1" x14ac:dyDescent="0.25">
      <c r="A2206" s="159"/>
    </row>
    <row r="2207" spans="1:1" x14ac:dyDescent="0.25">
      <c r="A2207" s="159"/>
    </row>
    <row r="2208" spans="1:1" x14ac:dyDescent="0.25">
      <c r="A2208" s="159"/>
    </row>
    <row r="2209" spans="1:1" x14ac:dyDescent="0.25">
      <c r="A2209" s="159"/>
    </row>
    <row r="2210" spans="1:1" x14ac:dyDescent="0.25">
      <c r="A2210" s="159"/>
    </row>
    <row r="2211" spans="1:1" x14ac:dyDescent="0.25">
      <c r="A2211" s="159"/>
    </row>
    <row r="2212" spans="1:1" x14ac:dyDescent="0.25">
      <c r="A2212" s="159"/>
    </row>
    <row r="2213" spans="1:1" x14ac:dyDescent="0.25">
      <c r="A2213" s="159"/>
    </row>
    <row r="2214" spans="1:1" x14ac:dyDescent="0.25">
      <c r="A2214" s="159"/>
    </row>
    <row r="2215" spans="1:1" x14ac:dyDescent="0.25">
      <c r="A2215" s="159"/>
    </row>
    <row r="2216" spans="1:1" x14ac:dyDescent="0.25">
      <c r="A2216" s="159"/>
    </row>
    <row r="2217" spans="1:1" x14ac:dyDescent="0.25">
      <c r="A2217" s="159"/>
    </row>
    <row r="2218" spans="1:1" x14ac:dyDescent="0.25">
      <c r="A2218" s="159"/>
    </row>
    <row r="2219" spans="1:1" x14ac:dyDescent="0.25">
      <c r="A2219" s="159"/>
    </row>
    <row r="2220" spans="1:1" x14ac:dyDescent="0.25">
      <c r="A2220" s="159"/>
    </row>
    <row r="2221" spans="1:1" x14ac:dyDescent="0.25">
      <c r="A2221" s="159"/>
    </row>
    <row r="2222" spans="1:1" x14ac:dyDescent="0.25">
      <c r="A2222" s="159"/>
    </row>
    <row r="2223" spans="1:1" x14ac:dyDescent="0.25">
      <c r="A2223" s="159"/>
    </row>
    <row r="2224" spans="1:1" x14ac:dyDescent="0.25">
      <c r="A2224" s="159"/>
    </row>
    <row r="2225" spans="1:1" x14ac:dyDescent="0.25">
      <c r="A2225" s="159"/>
    </row>
    <row r="2226" spans="1:1" x14ac:dyDescent="0.25">
      <c r="A2226" s="159"/>
    </row>
    <row r="2227" spans="1:1" x14ac:dyDescent="0.25">
      <c r="A2227" s="159"/>
    </row>
    <row r="2228" spans="1:1" x14ac:dyDescent="0.25">
      <c r="A2228" s="159"/>
    </row>
    <row r="2229" spans="1:1" x14ac:dyDescent="0.25">
      <c r="A2229" s="159"/>
    </row>
    <row r="2230" spans="1:1" x14ac:dyDescent="0.25">
      <c r="A2230" s="159"/>
    </row>
    <row r="2231" spans="1:1" x14ac:dyDescent="0.25">
      <c r="A2231" s="159"/>
    </row>
    <row r="2232" spans="1:1" x14ac:dyDescent="0.25">
      <c r="A2232" s="159"/>
    </row>
    <row r="2233" spans="1:1" x14ac:dyDescent="0.25">
      <c r="A2233" s="159"/>
    </row>
    <row r="2234" spans="1:1" x14ac:dyDescent="0.25">
      <c r="A2234" s="159"/>
    </row>
    <row r="2235" spans="1:1" x14ac:dyDescent="0.25">
      <c r="A2235" s="159"/>
    </row>
    <row r="2236" spans="1:1" x14ac:dyDescent="0.25">
      <c r="A2236" s="159"/>
    </row>
    <row r="2237" spans="1:1" x14ac:dyDescent="0.25">
      <c r="A2237" s="159"/>
    </row>
    <row r="2238" spans="1:1" x14ac:dyDescent="0.25">
      <c r="A2238" s="159"/>
    </row>
    <row r="2239" spans="1:1" x14ac:dyDescent="0.25">
      <c r="A2239" s="159"/>
    </row>
    <row r="2240" spans="1:1" x14ac:dyDescent="0.25">
      <c r="A2240" s="159"/>
    </row>
    <row r="2241" spans="1:1" x14ac:dyDescent="0.25">
      <c r="A2241" s="159"/>
    </row>
    <row r="2242" spans="1:1" x14ac:dyDescent="0.25">
      <c r="A2242" s="159"/>
    </row>
    <row r="2243" spans="1:1" x14ac:dyDescent="0.25">
      <c r="A2243" s="159"/>
    </row>
    <row r="2244" spans="1:1" x14ac:dyDescent="0.25">
      <c r="A2244" s="159"/>
    </row>
    <row r="2245" spans="1:1" x14ac:dyDescent="0.25">
      <c r="A2245" s="159"/>
    </row>
    <row r="2246" spans="1:1" x14ac:dyDescent="0.25">
      <c r="A2246" s="159"/>
    </row>
    <row r="2247" spans="1:1" x14ac:dyDescent="0.25">
      <c r="A2247" s="159"/>
    </row>
    <row r="2248" spans="1:1" x14ac:dyDescent="0.25">
      <c r="A2248" s="159"/>
    </row>
    <row r="2249" spans="1:1" x14ac:dyDescent="0.25">
      <c r="A2249" s="159"/>
    </row>
    <row r="2250" spans="1:1" x14ac:dyDescent="0.25">
      <c r="A2250" s="159"/>
    </row>
    <row r="2251" spans="1:1" x14ac:dyDescent="0.25">
      <c r="A2251" s="159"/>
    </row>
    <row r="2252" spans="1:1" x14ac:dyDescent="0.25">
      <c r="A2252" s="159"/>
    </row>
    <row r="2253" spans="1:1" x14ac:dyDescent="0.25">
      <c r="A2253" s="159"/>
    </row>
    <row r="2254" spans="1:1" x14ac:dyDescent="0.25">
      <c r="A2254" s="159"/>
    </row>
    <row r="2255" spans="1:1" x14ac:dyDescent="0.25">
      <c r="A2255" s="159"/>
    </row>
    <row r="2256" spans="1:1" x14ac:dyDescent="0.25">
      <c r="A2256" s="159"/>
    </row>
    <row r="2257" spans="1:1" x14ac:dyDescent="0.25">
      <c r="A2257" s="159"/>
    </row>
    <row r="2258" spans="1:1" x14ac:dyDescent="0.25">
      <c r="A2258" s="159"/>
    </row>
    <row r="2259" spans="1:1" x14ac:dyDescent="0.25">
      <c r="A2259" s="159"/>
    </row>
    <row r="2260" spans="1:1" x14ac:dyDescent="0.25">
      <c r="A2260" s="159"/>
    </row>
    <row r="2261" spans="1:1" x14ac:dyDescent="0.25">
      <c r="A2261" s="159"/>
    </row>
    <row r="2262" spans="1:1" x14ac:dyDescent="0.25">
      <c r="A2262" s="159"/>
    </row>
    <row r="2263" spans="1:1" x14ac:dyDescent="0.25">
      <c r="A2263" s="159"/>
    </row>
    <row r="2264" spans="1:1" x14ac:dyDescent="0.25">
      <c r="A2264" s="159"/>
    </row>
    <row r="2265" spans="1:1" x14ac:dyDescent="0.25">
      <c r="A2265" s="159"/>
    </row>
    <row r="2266" spans="1:1" x14ac:dyDescent="0.25">
      <c r="A2266" s="159"/>
    </row>
    <row r="2267" spans="1:1" x14ac:dyDescent="0.25">
      <c r="A2267" s="159"/>
    </row>
    <row r="2268" spans="1:1" x14ac:dyDescent="0.25">
      <c r="A2268" s="159"/>
    </row>
    <row r="2269" spans="1:1" x14ac:dyDescent="0.25">
      <c r="A2269" s="159"/>
    </row>
    <row r="2270" spans="1:1" x14ac:dyDescent="0.25">
      <c r="A2270" s="159"/>
    </row>
    <row r="2271" spans="1:1" x14ac:dyDescent="0.25">
      <c r="A2271" s="159"/>
    </row>
    <row r="2272" spans="1:1" x14ac:dyDescent="0.25">
      <c r="A2272" s="159"/>
    </row>
    <row r="2273" spans="1:1" x14ac:dyDescent="0.25">
      <c r="A2273" s="159"/>
    </row>
    <row r="2274" spans="1:1" x14ac:dyDescent="0.25">
      <c r="A2274" s="159"/>
    </row>
    <row r="2275" spans="1:1" x14ac:dyDescent="0.25">
      <c r="A2275" s="159"/>
    </row>
    <row r="2276" spans="1:1" x14ac:dyDescent="0.25">
      <c r="A2276" s="159"/>
    </row>
    <row r="2277" spans="1:1" x14ac:dyDescent="0.25">
      <c r="A2277" s="159"/>
    </row>
    <row r="2278" spans="1:1" x14ac:dyDescent="0.25">
      <c r="A2278" s="159"/>
    </row>
    <row r="2279" spans="1:1" x14ac:dyDescent="0.25">
      <c r="A2279" s="159"/>
    </row>
    <row r="2280" spans="1:1" x14ac:dyDescent="0.25">
      <c r="A2280" s="159"/>
    </row>
    <row r="2281" spans="1:1" x14ac:dyDescent="0.25">
      <c r="A2281" s="159"/>
    </row>
    <row r="2282" spans="1:1" x14ac:dyDescent="0.25">
      <c r="A2282" s="159"/>
    </row>
    <row r="2283" spans="1:1" x14ac:dyDescent="0.25">
      <c r="A2283" s="159"/>
    </row>
    <row r="2284" spans="1:1" x14ac:dyDescent="0.25">
      <c r="A2284" s="159"/>
    </row>
    <row r="2285" spans="1:1" x14ac:dyDescent="0.25">
      <c r="A2285" s="159"/>
    </row>
    <row r="2286" spans="1:1" x14ac:dyDescent="0.25">
      <c r="A2286" s="159"/>
    </row>
    <row r="2287" spans="1:1" x14ac:dyDescent="0.25">
      <c r="A2287" s="159"/>
    </row>
    <row r="2288" spans="1:1" x14ac:dyDescent="0.25">
      <c r="A2288" s="159"/>
    </row>
    <row r="2289" spans="1:1" x14ac:dyDescent="0.25">
      <c r="A2289" s="159"/>
    </row>
    <row r="2290" spans="1:1" x14ac:dyDescent="0.25">
      <c r="A2290" s="159"/>
    </row>
    <row r="2291" spans="1:1" x14ac:dyDescent="0.25">
      <c r="A2291" s="159"/>
    </row>
    <row r="2292" spans="1:1" x14ac:dyDescent="0.25">
      <c r="A2292" s="159"/>
    </row>
    <row r="2293" spans="1:1" x14ac:dyDescent="0.25">
      <c r="A2293" s="159"/>
    </row>
    <row r="2294" spans="1:1" x14ac:dyDescent="0.25">
      <c r="A2294" s="159"/>
    </row>
    <row r="2295" spans="1:1" x14ac:dyDescent="0.25">
      <c r="A2295" s="159"/>
    </row>
    <row r="2296" spans="1:1" x14ac:dyDescent="0.25">
      <c r="A2296" s="159"/>
    </row>
    <row r="2297" spans="1:1" x14ac:dyDescent="0.25">
      <c r="A2297" s="159"/>
    </row>
    <row r="2298" spans="1:1" x14ac:dyDescent="0.25">
      <c r="A2298" s="159"/>
    </row>
    <row r="2299" spans="1:1" x14ac:dyDescent="0.25">
      <c r="A2299" s="159"/>
    </row>
    <row r="2300" spans="1:1" x14ac:dyDescent="0.25">
      <c r="A2300" s="159"/>
    </row>
    <row r="2301" spans="1:1" x14ac:dyDescent="0.25">
      <c r="A2301" s="159"/>
    </row>
    <row r="2302" spans="1:1" x14ac:dyDescent="0.25">
      <c r="A2302" s="159"/>
    </row>
    <row r="2303" spans="1:1" x14ac:dyDescent="0.25">
      <c r="A2303" s="159"/>
    </row>
    <row r="2304" spans="1:1" x14ac:dyDescent="0.25">
      <c r="A2304" s="159"/>
    </row>
    <row r="2305" spans="1:1" x14ac:dyDescent="0.25">
      <c r="A2305" s="159"/>
    </row>
    <row r="2306" spans="1:1" x14ac:dyDescent="0.25">
      <c r="A2306" s="159"/>
    </row>
    <row r="2307" spans="1:1" x14ac:dyDescent="0.25">
      <c r="A2307" s="159"/>
    </row>
    <row r="2308" spans="1:1" x14ac:dyDescent="0.25">
      <c r="A2308" s="159"/>
    </row>
    <row r="2309" spans="1:1" x14ac:dyDescent="0.25">
      <c r="A2309" s="159"/>
    </row>
    <row r="2310" spans="1:1" x14ac:dyDescent="0.25">
      <c r="A2310" s="159"/>
    </row>
    <row r="2311" spans="1:1" x14ac:dyDescent="0.25">
      <c r="A2311" s="159"/>
    </row>
    <row r="2312" spans="1:1" x14ac:dyDescent="0.25">
      <c r="A2312" s="159"/>
    </row>
    <row r="2313" spans="1:1" x14ac:dyDescent="0.25">
      <c r="A2313" s="159"/>
    </row>
    <row r="2314" spans="1:1" x14ac:dyDescent="0.25">
      <c r="A2314" s="159"/>
    </row>
    <row r="2315" spans="1:1" x14ac:dyDescent="0.25">
      <c r="A2315" s="159"/>
    </row>
    <row r="2316" spans="1:1" x14ac:dyDescent="0.25">
      <c r="A2316" s="159"/>
    </row>
    <row r="2317" spans="1:1" x14ac:dyDescent="0.25">
      <c r="A2317" s="159"/>
    </row>
    <row r="2318" spans="1:1" x14ac:dyDescent="0.25">
      <c r="A2318" s="159"/>
    </row>
    <row r="2319" spans="1:1" x14ac:dyDescent="0.25">
      <c r="A2319" s="159"/>
    </row>
    <row r="2320" spans="1:1" x14ac:dyDescent="0.25">
      <c r="A2320" s="159"/>
    </row>
    <row r="2321" spans="1:1" x14ac:dyDescent="0.25">
      <c r="A2321" s="159"/>
    </row>
    <row r="2322" spans="1:1" x14ac:dyDescent="0.25">
      <c r="A2322" s="159"/>
    </row>
    <row r="2323" spans="1:1" x14ac:dyDescent="0.25">
      <c r="A2323" s="159"/>
    </row>
    <row r="2324" spans="1:1" x14ac:dyDescent="0.25">
      <c r="A2324" s="159"/>
    </row>
    <row r="2325" spans="1:1" x14ac:dyDescent="0.25">
      <c r="A2325" s="159"/>
    </row>
    <row r="2326" spans="1:1" x14ac:dyDescent="0.25">
      <c r="A2326" s="159"/>
    </row>
    <row r="2327" spans="1:1" x14ac:dyDescent="0.25">
      <c r="A2327" s="159"/>
    </row>
    <row r="2328" spans="1:1" x14ac:dyDescent="0.25">
      <c r="A2328" s="159"/>
    </row>
    <row r="2329" spans="1:1" x14ac:dyDescent="0.25">
      <c r="A2329" s="159"/>
    </row>
    <row r="2330" spans="1:1" x14ac:dyDescent="0.25">
      <c r="A2330" s="159"/>
    </row>
    <row r="2331" spans="1:1" x14ac:dyDescent="0.25">
      <c r="A2331" s="159"/>
    </row>
    <row r="2332" spans="1:1" x14ac:dyDescent="0.25">
      <c r="A2332" s="159"/>
    </row>
    <row r="2333" spans="1:1" x14ac:dyDescent="0.25">
      <c r="A2333" s="159"/>
    </row>
    <row r="2334" spans="1:1" x14ac:dyDescent="0.25">
      <c r="A2334" s="159"/>
    </row>
    <row r="2335" spans="1:1" x14ac:dyDescent="0.25">
      <c r="A2335" s="159"/>
    </row>
    <row r="2336" spans="1:1" x14ac:dyDescent="0.25">
      <c r="A2336" s="159"/>
    </row>
    <row r="2337" spans="1:1" x14ac:dyDescent="0.25">
      <c r="A2337" s="159"/>
    </row>
    <row r="2338" spans="1:1" x14ac:dyDescent="0.25">
      <c r="A2338" s="159"/>
    </row>
    <row r="2339" spans="1:1" x14ac:dyDescent="0.25">
      <c r="A2339" s="159"/>
    </row>
    <row r="2340" spans="1:1" x14ac:dyDescent="0.25">
      <c r="A2340" s="159"/>
    </row>
    <row r="2341" spans="1:1" x14ac:dyDescent="0.25">
      <c r="A2341" s="159"/>
    </row>
    <row r="2342" spans="1:1" x14ac:dyDescent="0.25">
      <c r="A2342" s="159"/>
    </row>
    <row r="2343" spans="1:1" x14ac:dyDescent="0.25">
      <c r="A2343" s="159"/>
    </row>
    <row r="2344" spans="1:1" x14ac:dyDescent="0.25">
      <c r="A2344" s="159"/>
    </row>
    <row r="2345" spans="1:1" x14ac:dyDescent="0.25">
      <c r="A2345" s="159"/>
    </row>
    <row r="2346" spans="1:1" x14ac:dyDescent="0.25">
      <c r="A2346" s="159"/>
    </row>
    <row r="2347" spans="1:1" x14ac:dyDescent="0.25">
      <c r="A2347" s="159"/>
    </row>
    <row r="2348" spans="1:1" x14ac:dyDescent="0.25">
      <c r="A2348" s="159"/>
    </row>
    <row r="2349" spans="1:1" x14ac:dyDescent="0.25">
      <c r="A2349" s="159"/>
    </row>
    <row r="2350" spans="1:1" x14ac:dyDescent="0.25">
      <c r="A2350" s="159"/>
    </row>
    <row r="2351" spans="1:1" x14ac:dyDescent="0.25">
      <c r="A2351" s="159"/>
    </row>
    <row r="2352" spans="1:1" x14ac:dyDescent="0.25">
      <c r="A2352" s="159"/>
    </row>
    <row r="2353" spans="1:1" x14ac:dyDescent="0.25">
      <c r="A2353" s="159"/>
    </row>
    <row r="2354" spans="1:1" x14ac:dyDescent="0.25">
      <c r="A2354" s="159"/>
    </row>
    <row r="2355" spans="1:1" x14ac:dyDescent="0.25">
      <c r="A2355" s="159"/>
    </row>
    <row r="2356" spans="1:1" x14ac:dyDescent="0.25">
      <c r="A2356" s="159"/>
    </row>
    <row r="2357" spans="1:1" x14ac:dyDescent="0.25">
      <c r="A2357" s="159"/>
    </row>
    <row r="2358" spans="1:1" x14ac:dyDescent="0.25">
      <c r="A2358" s="159"/>
    </row>
    <row r="2359" spans="1:1" x14ac:dyDescent="0.25">
      <c r="A2359" s="159"/>
    </row>
    <row r="2360" spans="1:1" x14ac:dyDescent="0.25">
      <c r="A2360" s="159"/>
    </row>
    <row r="2361" spans="1:1" x14ac:dyDescent="0.25">
      <c r="A2361" s="159"/>
    </row>
    <row r="2362" spans="1:1" x14ac:dyDescent="0.25">
      <c r="A2362" s="159"/>
    </row>
    <row r="2363" spans="1:1" x14ac:dyDescent="0.25">
      <c r="A2363" s="159"/>
    </row>
    <row r="2364" spans="1:1" x14ac:dyDescent="0.25">
      <c r="A2364" s="159"/>
    </row>
    <row r="2365" spans="1:1" x14ac:dyDescent="0.25">
      <c r="A2365" s="159"/>
    </row>
    <row r="2366" spans="1:1" x14ac:dyDescent="0.25">
      <c r="A2366" s="159"/>
    </row>
    <row r="2367" spans="1:1" x14ac:dyDescent="0.25">
      <c r="A2367" s="159"/>
    </row>
    <row r="2368" spans="1:1" x14ac:dyDescent="0.25">
      <c r="A2368" s="159"/>
    </row>
    <row r="2369" spans="1:1" x14ac:dyDescent="0.25">
      <c r="A2369" s="159"/>
    </row>
    <row r="2370" spans="1:1" x14ac:dyDescent="0.25">
      <c r="A2370" s="159"/>
    </row>
    <row r="2371" spans="1:1" x14ac:dyDescent="0.25">
      <c r="A2371" s="159"/>
    </row>
    <row r="2372" spans="1:1" x14ac:dyDescent="0.25">
      <c r="A2372" s="159"/>
    </row>
    <row r="2373" spans="1:1" x14ac:dyDescent="0.25">
      <c r="A2373" s="159"/>
    </row>
    <row r="2374" spans="1:1" x14ac:dyDescent="0.25">
      <c r="A2374" s="159"/>
    </row>
    <row r="2375" spans="1:1" x14ac:dyDescent="0.25">
      <c r="A2375" s="159"/>
    </row>
    <row r="2376" spans="1:1" x14ac:dyDescent="0.25">
      <c r="A2376" s="159"/>
    </row>
    <row r="2377" spans="1:1" x14ac:dyDescent="0.25">
      <c r="A2377" s="159"/>
    </row>
    <row r="2378" spans="1:1" x14ac:dyDescent="0.25">
      <c r="A2378" s="159"/>
    </row>
    <row r="2379" spans="1:1" x14ac:dyDescent="0.25">
      <c r="A2379" s="159"/>
    </row>
    <row r="2380" spans="1:1" x14ac:dyDescent="0.25">
      <c r="A2380" s="159"/>
    </row>
    <row r="2381" spans="1:1" x14ac:dyDescent="0.25">
      <c r="A2381" s="159"/>
    </row>
    <row r="2382" spans="1:1" x14ac:dyDescent="0.25">
      <c r="A2382" s="159"/>
    </row>
    <row r="2383" spans="1:1" x14ac:dyDescent="0.25">
      <c r="A2383" s="159"/>
    </row>
    <row r="2384" spans="1:1" x14ac:dyDescent="0.25">
      <c r="A2384" s="159"/>
    </row>
    <row r="2385" spans="1:1" x14ac:dyDescent="0.25">
      <c r="A2385" s="159"/>
    </row>
    <row r="2386" spans="1:1" x14ac:dyDescent="0.25">
      <c r="A2386" s="159"/>
    </row>
    <row r="2387" spans="1:1" x14ac:dyDescent="0.25">
      <c r="A2387" s="159"/>
    </row>
    <row r="2388" spans="1:1" x14ac:dyDescent="0.25">
      <c r="A2388" s="159"/>
    </row>
    <row r="2389" spans="1:1" x14ac:dyDescent="0.25">
      <c r="A2389" s="159"/>
    </row>
    <row r="2390" spans="1:1" x14ac:dyDescent="0.25">
      <c r="A2390" s="159"/>
    </row>
    <row r="2391" spans="1:1" x14ac:dyDescent="0.25">
      <c r="A2391" s="159"/>
    </row>
    <row r="2392" spans="1:1" x14ac:dyDescent="0.25">
      <c r="A2392" s="159"/>
    </row>
    <row r="2393" spans="1:1" x14ac:dyDescent="0.25">
      <c r="A2393" s="159"/>
    </row>
    <row r="2394" spans="1:1" x14ac:dyDescent="0.25">
      <c r="A2394" s="159"/>
    </row>
    <row r="2395" spans="1:1" x14ac:dyDescent="0.25">
      <c r="A2395" s="159"/>
    </row>
    <row r="2396" spans="1:1" x14ac:dyDescent="0.25">
      <c r="A2396" s="159"/>
    </row>
    <row r="2397" spans="1:1" x14ac:dyDescent="0.25">
      <c r="A2397" s="159"/>
    </row>
    <row r="2398" spans="1:1" x14ac:dyDescent="0.25">
      <c r="A2398" s="159"/>
    </row>
    <row r="2399" spans="1:1" x14ac:dyDescent="0.25">
      <c r="A2399" s="159"/>
    </row>
    <row r="2400" spans="1:1" x14ac:dyDescent="0.25">
      <c r="A2400" s="159"/>
    </row>
    <row r="2401" spans="1:1" x14ac:dyDescent="0.25">
      <c r="A2401" s="159"/>
    </row>
    <row r="2402" spans="1:1" x14ac:dyDescent="0.25">
      <c r="A2402" s="159"/>
    </row>
    <row r="2403" spans="1:1" x14ac:dyDescent="0.25">
      <c r="A2403" s="159"/>
    </row>
    <row r="2404" spans="1:1" x14ac:dyDescent="0.25">
      <c r="A2404" s="159"/>
    </row>
    <row r="2405" spans="1:1" x14ac:dyDescent="0.25">
      <c r="A2405" s="159"/>
    </row>
    <row r="2406" spans="1:1" x14ac:dyDescent="0.25">
      <c r="A2406" s="159"/>
    </row>
    <row r="2407" spans="1:1" x14ac:dyDescent="0.25">
      <c r="A2407" s="159"/>
    </row>
    <row r="2408" spans="1:1" x14ac:dyDescent="0.25">
      <c r="A2408" s="159"/>
    </row>
    <row r="2409" spans="1:1" x14ac:dyDescent="0.25">
      <c r="A2409" s="159"/>
    </row>
    <row r="2410" spans="1:1" x14ac:dyDescent="0.25">
      <c r="A2410" s="159"/>
    </row>
    <row r="2411" spans="1:1" x14ac:dyDescent="0.25">
      <c r="A2411" s="159"/>
    </row>
    <row r="2412" spans="1:1" x14ac:dyDescent="0.25">
      <c r="A2412" s="159"/>
    </row>
    <row r="2413" spans="1:1" x14ac:dyDescent="0.25">
      <c r="A2413" s="159"/>
    </row>
    <row r="2414" spans="1:1" x14ac:dyDescent="0.25">
      <c r="A2414" s="159"/>
    </row>
    <row r="2415" spans="1:1" x14ac:dyDescent="0.25">
      <c r="A2415" s="159"/>
    </row>
    <row r="2416" spans="1:1" x14ac:dyDescent="0.25">
      <c r="A2416" s="159"/>
    </row>
    <row r="2417" spans="1:1" x14ac:dyDescent="0.25">
      <c r="A2417" s="159"/>
    </row>
    <row r="2418" spans="1:1" x14ac:dyDescent="0.25">
      <c r="A2418" s="159"/>
    </row>
    <row r="2419" spans="1:1" x14ac:dyDescent="0.25">
      <c r="A2419" s="159"/>
    </row>
    <row r="2420" spans="1:1" x14ac:dyDescent="0.25">
      <c r="A2420" s="159"/>
    </row>
    <row r="2421" spans="1:1" x14ac:dyDescent="0.25">
      <c r="A2421" s="159"/>
    </row>
    <row r="2422" spans="1:1" x14ac:dyDescent="0.25">
      <c r="A2422" s="159"/>
    </row>
    <row r="2423" spans="1:1" x14ac:dyDescent="0.25">
      <c r="A2423" s="159"/>
    </row>
    <row r="2424" spans="1:1" x14ac:dyDescent="0.25">
      <c r="A2424" s="159"/>
    </row>
    <row r="2425" spans="1:1" x14ac:dyDescent="0.25">
      <c r="A2425" s="159"/>
    </row>
    <row r="2426" spans="1:1" x14ac:dyDescent="0.25">
      <c r="A2426" s="159"/>
    </row>
    <row r="2427" spans="1:1" x14ac:dyDescent="0.25">
      <c r="A2427" s="159"/>
    </row>
    <row r="2428" spans="1:1" x14ac:dyDescent="0.25">
      <c r="A2428" s="159"/>
    </row>
    <row r="2429" spans="1:1" x14ac:dyDescent="0.25">
      <c r="A2429" s="159"/>
    </row>
    <row r="2430" spans="1:1" x14ac:dyDescent="0.25">
      <c r="A2430" s="159"/>
    </row>
    <row r="2431" spans="1:1" x14ac:dyDescent="0.25">
      <c r="A2431" s="159"/>
    </row>
    <row r="2432" spans="1:1" x14ac:dyDescent="0.25">
      <c r="A2432" s="159"/>
    </row>
    <row r="2433" spans="1:1" x14ac:dyDescent="0.25">
      <c r="A2433" s="159"/>
    </row>
    <row r="2434" spans="1:1" x14ac:dyDescent="0.25">
      <c r="A2434" s="159"/>
    </row>
    <row r="2435" spans="1:1" x14ac:dyDescent="0.25">
      <c r="A2435" s="159"/>
    </row>
    <row r="2436" spans="1:1" x14ac:dyDescent="0.25">
      <c r="A2436" s="159"/>
    </row>
    <row r="2437" spans="1:1" x14ac:dyDescent="0.25">
      <c r="A2437" s="159"/>
    </row>
    <row r="2438" spans="1:1" x14ac:dyDescent="0.25">
      <c r="A2438" s="159"/>
    </row>
    <row r="2439" spans="1:1" x14ac:dyDescent="0.25">
      <c r="A2439" s="159"/>
    </row>
    <row r="2440" spans="1:1" x14ac:dyDescent="0.25">
      <c r="A2440" s="159"/>
    </row>
    <row r="2441" spans="1:1" x14ac:dyDescent="0.25">
      <c r="A2441" s="159"/>
    </row>
    <row r="2442" spans="1:1" x14ac:dyDescent="0.25">
      <c r="A2442" s="159"/>
    </row>
    <row r="2443" spans="1:1" x14ac:dyDescent="0.25">
      <c r="A2443" s="159"/>
    </row>
    <row r="2444" spans="1:1" x14ac:dyDescent="0.25">
      <c r="A2444" s="159"/>
    </row>
    <row r="2445" spans="1:1" x14ac:dyDescent="0.25">
      <c r="A2445" s="159"/>
    </row>
    <row r="2446" spans="1:1" x14ac:dyDescent="0.25">
      <c r="A2446" s="159"/>
    </row>
    <row r="2447" spans="1:1" x14ac:dyDescent="0.25">
      <c r="A2447" s="159"/>
    </row>
    <row r="2448" spans="1:1" x14ac:dyDescent="0.25">
      <c r="A2448" s="159"/>
    </row>
    <row r="2449" spans="1:1" x14ac:dyDescent="0.25">
      <c r="A2449" s="159"/>
    </row>
    <row r="2450" spans="1:1" x14ac:dyDescent="0.25">
      <c r="A2450" s="159"/>
    </row>
    <row r="2451" spans="1:1" x14ac:dyDescent="0.25">
      <c r="A2451" s="159"/>
    </row>
    <row r="2452" spans="1:1" x14ac:dyDescent="0.25">
      <c r="A2452" s="159"/>
    </row>
    <row r="2453" spans="1:1" x14ac:dyDescent="0.25">
      <c r="A2453" s="159"/>
    </row>
    <row r="2454" spans="1:1" x14ac:dyDescent="0.25">
      <c r="A2454" s="159"/>
    </row>
    <row r="2455" spans="1:1" x14ac:dyDescent="0.25">
      <c r="A2455" s="159"/>
    </row>
    <row r="2456" spans="1:1" x14ac:dyDescent="0.25">
      <c r="A2456" s="159"/>
    </row>
    <row r="2457" spans="1:1" x14ac:dyDescent="0.25">
      <c r="A2457" s="159"/>
    </row>
    <row r="2458" spans="1:1" x14ac:dyDescent="0.25">
      <c r="A2458" s="159"/>
    </row>
    <row r="2459" spans="1:1" x14ac:dyDescent="0.25">
      <c r="A2459" s="159"/>
    </row>
    <row r="2460" spans="1:1" x14ac:dyDescent="0.25">
      <c r="A2460" s="159"/>
    </row>
    <row r="2461" spans="1:1" x14ac:dyDescent="0.25">
      <c r="A2461" s="159"/>
    </row>
    <row r="2462" spans="1:1" x14ac:dyDescent="0.25">
      <c r="A2462" s="159"/>
    </row>
    <row r="2463" spans="1:1" x14ac:dyDescent="0.25">
      <c r="A2463" s="159"/>
    </row>
    <row r="2464" spans="1:1" x14ac:dyDescent="0.25">
      <c r="A2464" s="159"/>
    </row>
    <row r="2465" spans="1:1" x14ac:dyDescent="0.25">
      <c r="A2465" s="159"/>
    </row>
    <row r="2466" spans="1:1" x14ac:dyDescent="0.25">
      <c r="A2466" s="159"/>
    </row>
    <row r="2467" spans="1:1" x14ac:dyDescent="0.25">
      <c r="A2467" s="159"/>
    </row>
    <row r="2468" spans="1:1" x14ac:dyDescent="0.25">
      <c r="A2468" s="159"/>
    </row>
    <row r="2469" spans="1:1" x14ac:dyDescent="0.25">
      <c r="A2469" s="159"/>
    </row>
    <row r="2470" spans="1:1" x14ac:dyDescent="0.25">
      <c r="A2470" s="159"/>
    </row>
    <row r="2471" spans="1:1" x14ac:dyDescent="0.25">
      <c r="A2471" s="159"/>
    </row>
    <row r="2472" spans="1:1" x14ac:dyDescent="0.25">
      <c r="A2472" s="159"/>
    </row>
    <row r="2473" spans="1:1" x14ac:dyDescent="0.25">
      <c r="A2473" s="159"/>
    </row>
    <row r="2474" spans="1:1" x14ac:dyDescent="0.25">
      <c r="A2474" s="159"/>
    </row>
    <row r="2475" spans="1:1" x14ac:dyDescent="0.25">
      <c r="A2475" s="159"/>
    </row>
    <row r="2476" spans="1:1" x14ac:dyDescent="0.25">
      <c r="A2476" s="159"/>
    </row>
    <row r="2477" spans="1:1" x14ac:dyDescent="0.25">
      <c r="A2477" s="159"/>
    </row>
    <row r="2478" spans="1:1" x14ac:dyDescent="0.25">
      <c r="A2478" s="159"/>
    </row>
    <row r="2479" spans="1:1" x14ac:dyDescent="0.25">
      <c r="A2479" s="159"/>
    </row>
    <row r="2480" spans="1:1" x14ac:dyDescent="0.25">
      <c r="A2480" s="159"/>
    </row>
    <row r="2481" spans="1:1" x14ac:dyDescent="0.25">
      <c r="A2481" s="159"/>
    </row>
    <row r="2482" spans="1:1" x14ac:dyDescent="0.25">
      <c r="A2482" s="159"/>
    </row>
    <row r="2483" spans="1:1" x14ac:dyDescent="0.25">
      <c r="A2483" s="159"/>
    </row>
    <row r="2484" spans="1:1" x14ac:dyDescent="0.25">
      <c r="A2484" s="159"/>
    </row>
    <row r="2485" spans="1:1" x14ac:dyDescent="0.25">
      <c r="A2485" s="159"/>
    </row>
    <row r="2486" spans="1:1" x14ac:dyDescent="0.25">
      <c r="A2486" s="159"/>
    </row>
    <row r="2487" spans="1:1" x14ac:dyDescent="0.25">
      <c r="A2487" s="159"/>
    </row>
    <row r="2488" spans="1:1" x14ac:dyDescent="0.25">
      <c r="A2488" s="159"/>
    </row>
    <row r="2489" spans="1:1" x14ac:dyDescent="0.25">
      <c r="A2489" s="159"/>
    </row>
    <row r="2490" spans="1:1" x14ac:dyDescent="0.25">
      <c r="A2490" s="159"/>
    </row>
    <row r="2491" spans="1:1" x14ac:dyDescent="0.25">
      <c r="A2491" s="159"/>
    </row>
    <row r="2492" spans="1:1" x14ac:dyDescent="0.25">
      <c r="A2492" s="159"/>
    </row>
    <row r="2493" spans="1:1" x14ac:dyDescent="0.25">
      <c r="A2493" s="159"/>
    </row>
    <row r="2494" spans="1:1" x14ac:dyDescent="0.25">
      <c r="A2494" s="159"/>
    </row>
    <row r="2495" spans="1:1" x14ac:dyDescent="0.25">
      <c r="A2495" s="159"/>
    </row>
    <row r="2496" spans="1:1" x14ac:dyDescent="0.25">
      <c r="A2496" s="159"/>
    </row>
    <row r="2497" spans="1:1" x14ac:dyDescent="0.25">
      <c r="A2497" s="159"/>
    </row>
    <row r="2498" spans="1:1" x14ac:dyDescent="0.25">
      <c r="A2498" s="159"/>
    </row>
    <row r="2499" spans="1:1" x14ac:dyDescent="0.25">
      <c r="A2499" s="159"/>
    </row>
    <row r="2500" spans="1:1" x14ac:dyDescent="0.25">
      <c r="A2500" s="159"/>
    </row>
    <row r="2501" spans="1:1" x14ac:dyDescent="0.25">
      <c r="A2501" s="159"/>
    </row>
    <row r="2502" spans="1:1" x14ac:dyDescent="0.25">
      <c r="A2502" s="159"/>
    </row>
    <row r="2503" spans="1:1" x14ac:dyDescent="0.25">
      <c r="A2503" s="159"/>
    </row>
    <row r="2504" spans="1:1" x14ac:dyDescent="0.25">
      <c r="A2504" s="159"/>
    </row>
    <row r="2505" spans="1:1" x14ac:dyDescent="0.25">
      <c r="A2505" s="159"/>
    </row>
    <row r="2506" spans="1:1" x14ac:dyDescent="0.25">
      <c r="A2506" s="159"/>
    </row>
    <row r="2507" spans="1:1" x14ac:dyDescent="0.25">
      <c r="A2507" s="159"/>
    </row>
    <row r="2508" spans="1:1" x14ac:dyDescent="0.25">
      <c r="A2508" s="159"/>
    </row>
    <row r="2509" spans="1:1" x14ac:dyDescent="0.25">
      <c r="A2509" s="159"/>
    </row>
    <row r="2510" spans="1:1" x14ac:dyDescent="0.25">
      <c r="A2510" s="159"/>
    </row>
    <row r="2511" spans="1:1" x14ac:dyDescent="0.25">
      <c r="A2511" s="159"/>
    </row>
    <row r="2512" spans="1:1" x14ac:dyDescent="0.25">
      <c r="A2512" s="159"/>
    </row>
    <row r="2513" spans="1:1" x14ac:dyDescent="0.25">
      <c r="A2513" s="159"/>
    </row>
    <row r="2514" spans="1:1" x14ac:dyDescent="0.25">
      <c r="A2514" s="159"/>
    </row>
    <row r="2515" spans="1:1" x14ac:dyDescent="0.25">
      <c r="A2515" s="159"/>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ookups"/>
  <dimension ref="A1:T66"/>
  <sheetViews>
    <sheetView workbookViewId="0"/>
  </sheetViews>
  <sheetFormatPr defaultRowHeight="15" x14ac:dyDescent="0.25"/>
  <cols>
    <col min="1" max="1" width="1.5703125" style="86" customWidth="1"/>
    <col min="2" max="2" width="64.140625" style="86" bestFit="1" customWidth="1"/>
    <col min="3" max="3" width="12.140625" customWidth="1"/>
    <col min="4" max="4" width="59.42578125" bestFit="1" customWidth="1"/>
    <col min="6" max="6" width="5.42578125" customWidth="1"/>
    <col min="8" max="8" width="33.140625" bestFit="1" customWidth="1"/>
    <col min="10" max="10" width="45.42578125" bestFit="1" customWidth="1"/>
    <col min="16" max="16" width="109.42578125" bestFit="1" customWidth="1"/>
    <col min="18" max="18" width="64.140625" bestFit="1" customWidth="1"/>
  </cols>
  <sheetData>
    <row r="1" spans="1:20" x14ac:dyDescent="0.25">
      <c r="B1" s="86" t="s">
        <v>211</v>
      </c>
      <c r="D1" s="26" t="s">
        <v>212</v>
      </c>
      <c r="F1" s="26"/>
      <c r="H1" t="s">
        <v>170</v>
      </c>
      <c r="J1" s="26" t="s">
        <v>42</v>
      </c>
      <c r="L1" t="s">
        <v>47</v>
      </c>
      <c r="N1" t="s">
        <v>63</v>
      </c>
      <c r="P1" t="s">
        <v>69</v>
      </c>
      <c r="R1" t="s">
        <v>259</v>
      </c>
      <c r="T1" t="s">
        <v>200</v>
      </c>
    </row>
    <row r="2" spans="1:20" x14ac:dyDescent="0.25">
      <c r="B2" s="86" t="s">
        <v>191</v>
      </c>
      <c r="D2" s="26" t="s">
        <v>191</v>
      </c>
      <c r="F2" s="26"/>
      <c r="H2" t="s">
        <v>53</v>
      </c>
      <c r="J2" s="26" t="s">
        <v>16</v>
      </c>
      <c r="L2">
        <v>2006</v>
      </c>
      <c r="N2" t="s">
        <v>55</v>
      </c>
      <c r="P2" t="str">
        <f>"Relative survival estimates by presentation route and survival time, 
"&amp;R61&amp;", 2006-2013"</f>
        <v>Relative survival estimates by presentation route and survival time, 
Anus, 2006-2013</v>
      </c>
      <c r="R2" t="s">
        <v>136</v>
      </c>
      <c r="T2" t="s">
        <v>191</v>
      </c>
    </row>
    <row r="3" spans="1:20" x14ac:dyDescent="0.25">
      <c r="B3" s="86" t="s">
        <v>136</v>
      </c>
      <c r="D3" s="26" t="s">
        <v>10</v>
      </c>
      <c r="F3" s="26"/>
      <c r="H3" t="s">
        <v>160</v>
      </c>
      <c r="J3" s="26" t="s">
        <v>2</v>
      </c>
      <c r="L3">
        <v>2007</v>
      </c>
      <c r="N3" t="s">
        <v>56</v>
      </c>
      <c r="P3" t="str">
        <f>"Relative survival estimates by presentation route and survival time, 
"&amp;D48&amp;", 2006-2013, males"</f>
        <v>Relative survival estimates by presentation route and survival time, 
All Malignant Neoplasms (excl. NMSC), 2006-2013, males</v>
      </c>
      <c r="R3" t="s">
        <v>10</v>
      </c>
      <c r="T3" t="s">
        <v>6</v>
      </c>
    </row>
    <row r="4" spans="1:20" x14ac:dyDescent="0.25">
      <c r="B4" s="86" t="s">
        <v>10</v>
      </c>
      <c r="D4" s="26" t="s">
        <v>270</v>
      </c>
      <c r="F4" s="26"/>
      <c r="H4" t="s">
        <v>29</v>
      </c>
      <c r="J4" s="26" t="s">
        <v>6</v>
      </c>
      <c r="L4">
        <v>2008</v>
      </c>
      <c r="N4" t="s">
        <v>57</v>
      </c>
      <c r="P4" t="str">
        <f>"Relative survival estimates by presentation route and survival time, 
"&amp;D48&amp;", 2006-2013, females"</f>
        <v>Relative survival estimates by presentation route and survival time, 
All Malignant Neoplasms (excl. NMSC), 2006-2013, females</v>
      </c>
      <c r="R4" t="s">
        <v>270</v>
      </c>
      <c r="T4" t="s">
        <v>138</v>
      </c>
    </row>
    <row r="5" spans="1:20" x14ac:dyDescent="0.25">
      <c r="B5" s="86" t="s">
        <v>270</v>
      </c>
      <c r="D5" s="26" t="s">
        <v>218</v>
      </c>
      <c r="F5" s="26"/>
      <c r="H5" t="s">
        <v>161</v>
      </c>
      <c r="J5" s="26" t="s">
        <v>15</v>
      </c>
      <c r="L5">
        <v>2009</v>
      </c>
      <c r="N5" t="s">
        <v>58</v>
      </c>
      <c r="P5" t="str">
        <f>"Relative survival estimates by presentation route and survival time, 
"&amp;D48&amp;", 2006-2013, aged 0-64"</f>
        <v>Relative survival estimates by presentation route and survival time, 
All Malignant Neoplasms (excl. NMSC), 2006-2013, aged 0-64</v>
      </c>
      <c r="R5" t="s">
        <v>218</v>
      </c>
      <c r="T5" t="s">
        <v>15</v>
      </c>
    </row>
    <row r="6" spans="1:20" x14ac:dyDescent="0.25">
      <c r="B6" s="86" t="s">
        <v>218</v>
      </c>
      <c r="D6" s="26" t="s">
        <v>222</v>
      </c>
      <c r="F6" s="26"/>
      <c r="H6" t="s">
        <v>162</v>
      </c>
      <c r="J6" s="26" t="s">
        <v>18</v>
      </c>
      <c r="L6">
        <v>2010</v>
      </c>
      <c r="N6" t="s">
        <v>59</v>
      </c>
      <c r="P6" t="str">
        <f>"Relative survival estimates by presentation route and survival time, 
"&amp;D48&amp;", 2006-2013, aged 65-84"</f>
        <v>Relative survival estimates by presentation route and survival time, 
All Malignant Neoplasms (excl. NMSC), 2006-2013, aged 65-84</v>
      </c>
      <c r="R6" t="s">
        <v>220</v>
      </c>
      <c r="T6" t="s">
        <v>18</v>
      </c>
    </row>
    <row r="7" spans="1:20" x14ac:dyDescent="0.25">
      <c r="B7" s="86" t="s">
        <v>220</v>
      </c>
      <c r="D7" s="26" t="s">
        <v>228</v>
      </c>
      <c r="F7" s="26"/>
      <c r="H7" t="s">
        <v>163</v>
      </c>
      <c r="J7" s="26"/>
      <c r="L7">
        <v>2011</v>
      </c>
      <c r="N7" t="s">
        <v>171</v>
      </c>
      <c r="P7" t="str">
        <f>"Relative survival estimates by presentation route and survival time, 
"&amp;D48&amp;", 2006-2013, aged 85+"</f>
        <v>Relative survival estimates by presentation route and survival time, 
All Malignant Neoplasms (excl. NMSC), 2006-2013, aged 85+</v>
      </c>
      <c r="R7" t="s">
        <v>222</v>
      </c>
    </row>
    <row r="8" spans="1:20" x14ac:dyDescent="0.25">
      <c r="B8" s="86" t="s">
        <v>222</v>
      </c>
      <c r="D8" s="26" t="s">
        <v>138</v>
      </c>
      <c r="F8" s="26"/>
      <c r="H8" t="s">
        <v>164</v>
      </c>
      <c r="J8" s="26"/>
      <c r="L8">
        <v>2012</v>
      </c>
      <c r="N8" t="s">
        <v>172</v>
      </c>
      <c r="P8" s="32" t="str">
        <f>N12&amp;" relative survival estimates by presentation route, 
"&amp;B63&amp;", 2006-2013, by sex"</f>
        <v>12-month relative survival estimates by presentation route, 
All Malignant Neoplasms (excl. NMSC), 2006-2013, by sex</v>
      </c>
      <c r="R8" t="s">
        <v>224</v>
      </c>
      <c r="T8" s="26">
        <v>4</v>
      </c>
    </row>
    <row r="9" spans="1:20" x14ac:dyDescent="0.25">
      <c r="B9" s="86" t="s">
        <v>224</v>
      </c>
      <c r="D9" s="26" t="s">
        <v>190</v>
      </c>
      <c r="F9" s="26"/>
      <c r="H9" t="s">
        <v>165</v>
      </c>
      <c r="J9" s="26"/>
      <c r="L9">
        <v>2013</v>
      </c>
      <c r="P9" t="str">
        <f>N12&amp;" relative survival estimates by presentation route, 
"&amp;B63&amp;", 2006-2013, by age"</f>
        <v>12-month relative survival estimates by presentation route, 
All Malignant Neoplasms (excl. NMSC), 2006-2013, by age</v>
      </c>
      <c r="R9" t="s">
        <v>226</v>
      </c>
      <c r="T9" s="140" t="str">
        <f>INDEX(T2:T6,T8)</f>
        <v>Lung</v>
      </c>
    </row>
    <row r="10" spans="1:20" x14ac:dyDescent="0.25">
      <c r="B10" s="86" t="s">
        <v>226</v>
      </c>
      <c r="D10" s="26" t="s">
        <v>158</v>
      </c>
      <c r="F10" s="26"/>
      <c r="H10" t="s">
        <v>166</v>
      </c>
      <c r="J10" s="26"/>
      <c r="P10" t="str">
        <f>N12&amp;" relative survival estimates by presentation route, "&amp;B63&amp;  ", 2006-2013, by deprivation quintile"</f>
        <v>12-month relative survival estimates by presentation route, All Malignant Neoplasms (excl. NMSC), 2006-2013, by deprivation quintile</v>
      </c>
      <c r="R10" t="s">
        <v>138</v>
      </c>
    </row>
    <row r="11" spans="1:20" x14ac:dyDescent="0.25">
      <c r="B11" s="86" t="s">
        <v>138</v>
      </c>
      <c r="D11" s="26" t="s">
        <v>22</v>
      </c>
      <c r="F11" s="26"/>
      <c r="H11" t="s">
        <v>30</v>
      </c>
      <c r="J11" s="26"/>
      <c r="L11">
        <v>8</v>
      </c>
      <c r="N11">
        <v>5</v>
      </c>
      <c r="P11" s="32" t="str">
        <f>"Percentage of diagnoses by presentation route, 
"&amp;D48&amp;", "&amp;L12&amp;", by sex"</f>
        <v>Percentage of diagnoses by presentation route, 
All Malignant Neoplasms (excl. NMSC), 2013, by sex</v>
      </c>
      <c r="Q11" s="159"/>
      <c r="R11" s="159" t="s">
        <v>190</v>
      </c>
    </row>
    <row r="12" spans="1:20" x14ac:dyDescent="0.25">
      <c r="B12" s="159" t="s">
        <v>190</v>
      </c>
      <c r="D12" s="26" t="s">
        <v>137</v>
      </c>
      <c r="F12" s="26"/>
      <c r="H12" t="s">
        <v>167</v>
      </c>
      <c r="J12" s="26"/>
      <c r="L12">
        <f>INDEX(L2:L9,L11)</f>
        <v>2013</v>
      </c>
      <c r="N12" t="str">
        <f>INDEX(N2:N8,N11)</f>
        <v>12-month</v>
      </c>
      <c r="P12" t="str">
        <f>"Percentage of diagnoses by presentation route, 
"&amp;D48&amp;", "&amp;L12&amp;", by age"</f>
        <v>Percentage of diagnoses by presentation route, 
All Malignant Neoplasms (excl. NMSC), 2013, by age</v>
      </c>
      <c r="R12" s="159" t="s">
        <v>151</v>
      </c>
    </row>
    <row r="13" spans="1:20" x14ac:dyDescent="0.25">
      <c r="A13" s="159"/>
      <c r="B13" s="159" t="s">
        <v>151</v>
      </c>
      <c r="D13" s="26" t="s">
        <v>6</v>
      </c>
      <c r="F13" s="26"/>
      <c r="H13" t="s">
        <v>168</v>
      </c>
      <c r="J13" s="26"/>
      <c r="P13" t="str">
        <f>"Percentage of diagnoses by presentation route, "&amp;D48&amp;  ", "&amp;L12&amp;", by deprivation quintile"</f>
        <v>Percentage of diagnoses by presentation route, All Malignant Neoplasms (excl. NMSC), 2013, by deprivation quintile</v>
      </c>
      <c r="R13" t="s">
        <v>158</v>
      </c>
    </row>
    <row r="14" spans="1:20" x14ac:dyDescent="0.25">
      <c r="B14" s="86" t="s">
        <v>158</v>
      </c>
      <c r="D14" s="26" t="s">
        <v>262</v>
      </c>
      <c r="F14" s="26"/>
      <c r="H14" t="s">
        <v>169</v>
      </c>
      <c r="P14" s="32" t="str">
        <f>"Percentage of diagnoses by presentation route, 
"&amp;D48&amp;", by year"</f>
        <v>Percentage of diagnoses by presentation route, 
All Malignant Neoplasms (excl. NMSC), by year</v>
      </c>
      <c r="R14" t="s">
        <v>22</v>
      </c>
    </row>
    <row r="15" spans="1:20" x14ac:dyDescent="0.25">
      <c r="B15" s="86" t="s">
        <v>22</v>
      </c>
      <c r="D15" s="26" t="s">
        <v>67</v>
      </c>
      <c r="F15" s="26"/>
      <c r="R15" t="s">
        <v>137</v>
      </c>
    </row>
    <row r="16" spans="1:20" x14ac:dyDescent="0.25">
      <c r="B16" s="86" t="s">
        <v>137</v>
      </c>
      <c r="D16" s="26" t="s">
        <v>66</v>
      </c>
      <c r="F16" s="26"/>
      <c r="H16">
        <v>2</v>
      </c>
      <c r="R16" t="s">
        <v>6</v>
      </c>
    </row>
    <row r="17" spans="2:18" x14ac:dyDescent="0.25">
      <c r="B17" s="86" t="s">
        <v>6</v>
      </c>
      <c r="D17" s="26" t="s">
        <v>263</v>
      </c>
      <c r="F17" s="26"/>
      <c r="H17" t="str">
        <f>INDEX(H2:H14,H16)</f>
        <v>Cheshire and Mersey</v>
      </c>
      <c r="R17" t="s">
        <v>139</v>
      </c>
    </row>
    <row r="18" spans="2:18" x14ac:dyDescent="0.25">
      <c r="B18" s="86" t="s">
        <v>139</v>
      </c>
      <c r="D18" s="26" t="s">
        <v>143</v>
      </c>
      <c r="F18" s="26"/>
      <c r="R18" t="s">
        <v>140</v>
      </c>
    </row>
    <row r="19" spans="2:18" x14ac:dyDescent="0.25">
      <c r="B19" s="86" t="s">
        <v>140</v>
      </c>
      <c r="D19" s="26" t="s">
        <v>159</v>
      </c>
      <c r="F19" s="26"/>
      <c r="J19">
        <v>1</v>
      </c>
      <c r="R19" t="s">
        <v>65</v>
      </c>
    </row>
    <row r="20" spans="2:18" x14ac:dyDescent="0.25">
      <c r="B20" s="86" t="s">
        <v>65</v>
      </c>
      <c r="D20" s="26" t="s">
        <v>49</v>
      </c>
      <c r="F20" s="26"/>
      <c r="J20" t="str">
        <f>INDEX(J2:J6,J19)</f>
        <v>All Cancers</v>
      </c>
      <c r="R20" t="s">
        <v>262</v>
      </c>
    </row>
    <row r="21" spans="2:18" x14ac:dyDescent="0.25">
      <c r="B21" s="86" t="s">
        <v>262</v>
      </c>
      <c r="D21" s="26" t="s">
        <v>35</v>
      </c>
      <c r="F21" s="26"/>
      <c r="R21" t="s">
        <v>142</v>
      </c>
    </row>
    <row r="22" spans="2:18" x14ac:dyDescent="0.25">
      <c r="B22" s="86" t="s">
        <v>142</v>
      </c>
      <c r="D22" s="26" t="s">
        <v>237</v>
      </c>
      <c r="F22" s="26"/>
      <c r="R22" t="s">
        <v>67</v>
      </c>
    </row>
    <row r="23" spans="2:18" x14ac:dyDescent="0.25">
      <c r="B23" s="86" t="s">
        <v>67</v>
      </c>
      <c r="D23" s="26" t="s">
        <v>239</v>
      </c>
      <c r="F23" s="26"/>
      <c r="R23" t="s">
        <v>66</v>
      </c>
    </row>
    <row r="24" spans="2:18" x14ac:dyDescent="0.25">
      <c r="B24" s="86" t="s">
        <v>66</v>
      </c>
      <c r="D24" s="26" t="s">
        <v>148</v>
      </c>
      <c r="F24" s="26"/>
      <c r="R24" t="s">
        <v>144</v>
      </c>
    </row>
    <row r="25" spans="2:18" x14ac:dyDescent="0.25">
      <c r="B25" s="86" t="s">
        <v>144</v>
      </c>
      <c r="D25" s="26" t="s">
        <v>149</v>
      </c>
      <c r="F25" s="26"/>
      <c r="R25" t="s">
        <v>68</v>
      </c>
    </row>
    <row r="26" spans="2:18" x14ac:dyDescent="0.25">
      <c r="B26" s="86" t="s">
        <v>68</v>
      </c>
      <c r="D26" s="26" t="s">
        <v>54</v>
      </c>
      <c r="F26" s="26"/>
      <c r="R26" t="s">
        <v>263</v>
      </c>
    </row>
    <row r="27" spans="2:18" x14ac:dyDescent="0.25">
      <c r="B27" s="86" t="s">
        <v>263</v>
      </c>
      <c r="D27" s="26" t="s">
        <v>243</v>
      </c>
      <c r="F27" s="26"/>
      <c r="R27" t="s">
        <v>143</v>
      </c>
    </row>
    <row r="28" spans="2:18" x14ac:dyDescent="0.25">
      <c r="B28" s="86" t="s">
        <v>143</v>
      </c>
      <c r="D28" s="26" t="s">
        <v>245</v>
      </c>
      <c r="F28" s="26"/>
      <c r="R28" t="s">
        <v>146</v>
      </c>
    </row>
    <row r="29" spans="2:18" x14ac:dyDescent="0.25">
      <c r="B29" s="86" t="s">
        <v>146</v>
      </c>
      <c r="D29" s="26" t="s">
        <v>247</v>
      </c>
      <c r="F29" s="26"/>
      <c r="R29" t="s">
        <v>49</v>
      </c>
    </row>
    <row r="30" spans="2:18" x14ac:dyDescent="0.25">
      <c r="B30" s="86" t="s">
        <v>49</v>
      </c>
      <c r="D30" s="26" t="s">
        <v>15</v>
      </c>
      <c r="F30" s="26"/>
      <c r="R30" t="s">
        <v>35</v>
      </c>
    </row>
    <row r="31" spans="2:18" x14ac:dyDescent="0.25">
      <c r="B31" s="86" t="s">
        <v>35</v>
      </c>
      <c r="D31" s="26" t="s">
        <v>20</v>
      </c>
      <c r="F31" s="26"/>
      <c r="R31" t="s">
        <v>237</v>
      </c>
    </row>
    <row r="32" spans="2:18" x14ac:dyDescent="0.25">
      <c r="B32" s="86" t="s">
        <v>237</v>
      </c>
      <c r="D32" s="26" t="s">
        <v>50</v>
      </c>
      <c r="F32" s="26"/>
      <c r="R32" t="s">
        <v>239</v>
      </c>
    </row>
    <row r="33" spans="2:18" x14ac:dyDescent="0.25">
      <c r="B33" s="86" t="s">
        <v>239</v>
      </c>
      <c r="D33" s="26" t="s">
        <v>17</v>
      </c>
      <c r="F33" s="26"/>
      <c r="R33" t="s">
        <v>147</v>
      </c>
    </row>
    <row r="34" spans="2:18" x14ac:dyDescent="0.25">
      <c r="B34" s="86" t="s">
        <v>147</v>
      </c>
      <c r="D34" s="26" t="s">
        <v>12</v>
      </c>
      <c r="F34" s="25"/>
      <c r="R34" t="s">
        <v>148</v>
      </c>
    </row>
    <row r="35" spans="2:18" x14ac:dyDescent="0.25">
      <c r="B35" s="86" t="s">
        <v>148</v>
      </c>
      <c r="D35" t="s">
        <v>51</v>
      </c>
      <c r="F35" s="26"/>
      <c r="R35" t="s">
        <v>149</v>
      </c>
    </row>
    <row r="36" spans="2:18" x14ac:dyDescent="0.25">
      <c r="B36" s="86" t="s">
        <v>149</v>
      </c>
      <c r="D36" t="s">
        <v>14</v>
      </c>
      <c r="R36" t="s">
        <v>150</v>
      </c>
    </row>
    <row r="37" spans="2:18" x14ac:dyDescent="0.25">
      <c r="B37" s="86" t="s">
        <v>150</v>
      </c>
      <c r="D37" t="s">
        <v>9</v>
      </c>
      <c r="R37" t="s">
        <v>243</v>
      </c>
    </row>
    <row r="38" spans="2:18" x14ac:dyDescent="0.25">
      <c r="B38" s="86" t="s">
        <v>243</v>
      </c>
      <c r="D38" t="s">
        <v>18</v>
      </c>
      <c r="R38" t="s">
        <v>245</v>
      </c>
    </row>
    <row r="39" spans="2:18" x14ac:dyDescent="0.25">
      <c r="B39" s="86" t="s">
        <v>245</v>
      </c>
      <c r="D39" t="s">
        <v>154</v>
      </c>
      <c r="R39" t="s">
        <v>247</v>
      </c>
    </row>
    <row r="40" spans="2:18" x14ac:dyDescent="0.25">
      <c r="B40" s="86" t="s">
        <v>247</v>
      </c>
      <c r="D40" t="s">
        <v>155</v>
      </c>
      <c r="R40" t="s">
        <v>15</v>
      </c>
    </row>
    <row r="41" spans="2:18" x14ac:dyDescent="0.25">
      <c r="B41" s="86" t="s">
        <v>15</v>
      </c>
      <c r="D41" t="s">
        <v>7</v>
      </c>
      <c r="R41" t="s">
        <v>20</v>
      </c>
    </row>
    <row r="42" spans="2:18" x14ac:dyDescent="0.25">
      <c r="B42" s="86" t="s">
        <v>20</v>
      </c>
      <c r="D42" t="s">
        <v>19</v>
      </c>
      <c r="R42" t="s">
        <v>50</v>
      </c>
    </row>
    <row r="43" spans="2:18" x14ac:dyDescent="0.25">
      <c r="B43" s="86" t="s">
        <v>50</v>
      </c>
      <c r="D43" t="s">
        <v>1</v>
      </c>
      <c r="R43" t="s">
        <v>17</v>
      </c>
    </row>
    <row r="44" spans="2:18" x14ac:dyDescent="0.25">
      <c r="B44" s="86" t="s">
        <v>17</v>
      </c>
      <c r="D44" t="s">
        <v>52</v>
      </c>
      <c r="R44" t="s">
        <v>152</v>
      </c>
    </row>
    <row r="45" spans="2:18" x14ac:dyDescent="0.25">
      <c r="B45" s="86" t="s">
        <v>152</v>
      </c>
      <c r="R45" t="s">
        <v>12</v>
      </c>
    </row>
    <row r="46" spans="2:18" x14ac:dyDescent="0.25">
      <c r="B46" s="86" t="s">
        <v>12</v>
      </c>
      <c r="R46" t="s">
        <v>51</v>
      </c>
    </row>
    <row r="47" spans="2:18" x14ac:dyDescent="0.25">
      <c r="B47" s="86" t="s">
        <v>51</v>
      </c>
      <c r="D47" s="141">
        <v>1</v>
      </c>
      <c r="R47" t="s">
        <v>14</v>
      </c>
    </row>
    <row r="48" spans="2:18" x14ac:dyDescent="0.25">
      <c r="B48" s="86" t="s">
        <v>14</v>
      </c>
      <c r="D48" s="141" t="str">
        <f>INDEX(D2:D44,D47)</f>
        <v>All Malignant Neoplasms (excl. NMSC)</v>
      </c>
      <c r="R48" t="s">
        <v>9</v>
      </c>
    </row>
    <row r="49" spans="2:18" x14ac:dyDescent="0.25">
      <c r="B49" s="86" t="s">
        <v>9</v>
      </c>
      <c r="R49" t="s">
        <v>153</v>
      </c>
    </row>
    <row r="50" spans="2:18" x14ac:dyDescent="0.25">
      <c r="B50" s="86" t="s">
        <v>153</v>
      </c>
      <c r="R50" t="s">
        <v>18</v>
      </c>
    </row>
    <row r="51" spans="2:18" x14ac:dyDescent="0.25">
      <c r="B51" s="86" t="s">
        <v>18</v>
      </c>
      <c r="R51" t="s">
        <v>154</v>
      </c>
    </row>
    <row r="52" spans="2:18" x14ac:dyDescent="0.25">
      <c r="B52" s="86" t="s">
        <v>154</v>
      </c>
      <c r="R52" t="s">
        <v>155</v>
      </c>
    </row>
    <row r="53" spans="2:18" x14ac:dyDescent="0.25">
      <c r="B53" s="86" t="s">
        <v>155</v>
      </c>
      <c r="R53" t="s">
        <v>156</v>
      </c>
    </row>
    <row r="54" spans="2:18" x14ac:dyDescent="0.25">
      <c r="B54" s="86" t="s">
        <v>156</v>
      </c>
      <c r="R54" t="s">
        <v>7</v>
      </c>
    </row>
    <row r="55" spans="2:18" x14ac:dyDescent="0.25">
      <c r="B55" s="86" t="s">
        <v>7</v>
      </c>
      <c r="R55" t="s">
        <v>19</v>
      </c>
    </row>
    <row r="56" spans="2:18" x14ac:dyDescent="0.25">
      <c r="B56" s="86" t="s">
        <v>19</v>
      </c>
      <c r="R56" t="s">
        <v>1</v>
      </c>
    </row>
    <row r="57" spans="2:18" x14ac:dyDescent="0.25">
      <c r="B57" s="86" t="s">
        <v>1</v>
      </c>
      <c r="D57" s="141"/>
      <c r="R57" t="s">
        <v>157</v>
      </c>
    </row>
    <row r="58" spans="2:18" x14ac:dyDescent="0.25">
      <c r="B58" s="86" t="s">
        <v>157</v>
      </c>
      <c r="D58" s="141"/>
      <c r="R58" s="26" t="s">
        <v>52</v>
      </c>
    </row>
    <row r="59" spans="2:18" x14ac:dyDescent="0.25">
      <c r="B59" s="86" t="s">
        <v>52</v>
      </c>
      <c r="R59" s="45"/>
    </row>
    <row r="60" spans="2:18" x14ac:dyDescent="0.25">
      <c r="R60" s="26">
        <v>1</v>
      </c>
    </row>
    <row r="61" spans="2:18" x14ac:dyDescent="0.25">
      <c r="R61" s="140" t="str">
        <f>INDEX(R2:R58,R60)</f>
        <v>Anus</v>
      </c>
    </row>
    <row r="62" spans="2:18" x14ac:dyDescent="0.25">
      <c r="B62" s="86">
        <v>1</v>
      </c>
    </row>
    <row r="63" spans="2:18" x14ac:dyDescent="0.25">
      <c r="B63" s="86" t="str">
        <f>INDEX(B2:B59,B62)</f>
        <v>All Malignant Neoplasms (excl. NMSC)</v>
      </c>
      <c r="R63" s="26"/>
    </row>
    <row r="64" spans="2:18" x14ac:dyDescent="0.25">
      <c r="R64" s="45"/>
    </row>
    <row r="65" spans="18:18" x14ac:dyDescent="0.25">
      <c r="R65" s="26"/>
    </row>
    <row r="66" spans="18:18" x14ac:dyDescent="0.25">
      <c r="R66" s="45"/>
    </row>
  </sheetData>
  <customSheetViews>
    <customSheetView guid="{7DCD1B54-9EC3-4A1D-8C85-3B1D59C71ADF}" state="veryHidden">
      <selection sqref="A1:IV65536"/>
      <pageMargins left="0.7" right="0.7" top="0.75" bottom="0.75" header="0.3" footer="0.3"/>
      <pageSetup paperSize="9" orientation="portrait" r:id="rId1"/>
    </customSheetView>
    <customSheetView guid="{4611C2BB-2855-47D1-8180-05177E376C54}" state="veryHidden">
      <selection sqref="A1:IV65536"/>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info"/>
  <dimension ref="A2:E80"/>
  <sheetViews>
    <sheetView showGridLines="0" zoomScaleNormal="100" workbookViewId="0"/>
  </sheetViews>
  <sheetFormatPr defaultRowHeight="15" x14ac:dyDescent="0.2"/>
  <cols>
    <col min="1" max="1" width="9.140625" style="60"/>
    <col min="2" max="2" width="41.28515625" style="60" customWidth="1"/>
    <col min="3" max="3" width="59.5703125" style="60" customWidth="1"/>
    <col min="4" max="4" width="35.140625" style="60" bestFit="1" customWidth="1"/>
    <col min="5" max="5" width="20.42578125" style="60" bestFit="1" customWidth="1"/>
    <col min="6" max="16384" width="9.140625" style="60"/>
  </cols>
  <sheetData>
    <row r="2" spans="1:5" ht="18" x14ac:dyDescent="0.25">
      <c r="B2" s="106" t="s">
        <v>105</v>
      </c>
    </row>
    <row r="4" spans="1:5" ht="16.5" thickBot="1" x14ac:dyDescent="0.25">
      <c r="B4" s="107" t="s">
        <v>97</v>
      </c>
      <c r="C4" s="107" t="s">
        <v>98</v>
      </c>
    </row>
    <row r="5" spans="1:5" ht="31.5" customHeight="1" thickBot="1" x14ac:dyDescent="0.25">
      <c r="A5" s="108"/>
      <c r="B5" s="129" t="s">
        <v>99</v>
      </c>
      <c r="C5" s="192" t="s">
        <v>100</v>
      </c>
      <c r="D5" s="193"/>
      <c r="E5" s="194"/>
    </row>
    <row r="6" spans="1:5" ht="31.5" customHeight="1" thickBot="1" x14ac:dyDescent="0.25">
      <c r="A6" s="108"/>
      <c r="B6" s="130" t="s">
        <v>24</v>
      </c>
      <c r="C6" s="189" t="s">
        <v>275</v>
      </c>
      <c r="D6" s="190"/>
      <c r="E6" s="191"/>
    </row>
    <row r="7" spans="1:5" ht="31.5" customHeight="1" thickBot="1" x14ac:dyDescent="0.25">
      <c r="A7" s="108"/>
      <c r="B7" s="131" t="s">
        <v>76</v>
      </c>
      <c r="C7" s="195" t="s">
        <v>101</v>
      </c>
      <c r="D7" s="196"/>
      <c r="E7" s="197"/>
    </row>
    <row r="8" spans="1:5" ht="31.5" customHeight="1" thickBot="1" x14ac:dyDescent="0.25">
      <c r="A8" s="108"/>
      <c r="B8" s="130" t="s">
        <v>77</v>
      </c>
      <c r="C8" s="189" t="s">
        <v>276</v>
      </c>
      <c r="D8" s="190"/>
      <c r="E8" s="191"/>
    </row>
    <row r="9" spans="1:5" ht="31.5" customHeight="1" thickBot="1" x14ac:dyDescent="0.25">
      <c r="A9" s="108"/>
      <c r="B9" s="131" t="s">
        <v>78</v>
      </c>
      <c r="C9" s="195" t="s">
        <v>102</v>
      </c>
      <c r="D9" s="196"/>
      <c r="E9" s="197"/>
    </row>
    <row r="10" spans="1:5" ht="31.5" customHeight="1" thickBot="1" x14ac:dyDescent="0.25">
      <c r="A10" s="108"/>
      <c r="B10" s="130" t="s">
        <v>103</v>
      </c>
      <c r="C10" s="189" t="s">
        <v>277</v>
      </c>
      <c r="D10" s="190"/>
      <c r="E10" s="191"/>
    </row>
    <row r="11" spans="1:5" ht="31.5" customHeight="1" thickBot="1" x14ac:dyDescent="0.25">
      <c r="A11" s="108"/>
      <c r="B11" s="131" t="s">
        <v>34</v>
      </c>
      <c r="C11" s="186" t="s">
        <v>278</v>
      </c>
      <c r="D11" s="187"/>
      <c r="E11" s="188"/>
    </row>
    <row r="12" spans="1:5" ht="31.5" customHeight="1" thickBot="1" x14ac:dyDescent="0.25">
      <c r="A12" s="108"/>
      <c r="B12" s="130" t="s">
        <v>0</v>
      </c>
      <c r="C12" s="189" t="s">
        <v>279</v>
      </c>
      <c r="D12" s="190"/>
      <c r="E12" s="191"/>
    </row>
    <row r="15" spans="1:5" ht="18" x14ac:dyDescent="0.25">
      <c r="B15" s="106" t="s">
        <v>124</v>
      </c>
    </row>
    <row r="16" spans="1:5" ht="6.75" customHeight="1" x14ac:dyDescent="0.25">
      <c r="B16" s="98"/>
    </row>
    <row r="17" spans="2:5" ht="16.5" thickBot="1" x14ac:dyDescent="0.3">
      <c r="B17" s="98" t="s">
        <v>106</v>
      </c>
    </row>
    <row r="18" spans="2:5" ht="16.5" thickBot="1" x14ac:dyDescent="0.3">
      <c r="D18" s="184" t="s">
        <v>129</v>
      </c>
      <c r="E18" s="185"/>
    </row>
    <row r="19" spans="2:5" ht="30" customHeight="1" x14ac:dyDescent="0.25">
      <c r="B19" s="99" t="s">
        <v>122</v>
      </c>
      <c r="C19" s="128" t="s">
        <v>123</v>
      </c>
      <c r="D19" s="127" t="s">
        <v>268</v>
      </c>
      <c r="E19" s="178" t="s">
        <v>210</v>
      </c>
    </row>
    <row r="20" spans="2:5" x14ac:dyDescent="0.2">
      <c r="B20" s="100" t="s">
        <v>136</v>
      </c>
      <c r="C20" s="121" t="s">
        <v>176</v>
      </c>
      <c r="D20" s="126" t="s">
        <v>192</v>
      </c>
      <c r="E20" s="113"/>
    </row>
    <row r="21" spans="2:5" x14ac:dyDescent="0.2">
      <c r="B21" s="101" t="s">
        <v>10</v>
      </c>
      <c r="C21" s="122" t="s">
        <v>118</v>
      </c>
      <c r="D21" s="125" t="s">
        <v>192</v>
      </c>
      <c r="E21" s="124" t="s">
        <v>192</v>
      </c>
    </row>
    <row r="22" spans="2:5" x14ac:dyDescent="0.2">
      <c r="B22" s="100" t="s">
        <v>270</v>
      </c>
      <c r="C22" s="121" t="s">
        <v>177</v>
      </c>
      <c r="D22" s="126" t="s">
        <v>192</v>
      </c>
      <c r="E22" s="123" t="s">
        <v>192</v>
      </c>
    </row>
    <row r="23" spans="2:5" x14ac:dyDescent="0.2">
      <c r="B23" s="101" t="s">
        <v>218</v>
      </c>
      <c r="C23" s="122" t="s">
        <v>219</v>
      </c>
      <c r="D23" s="125" t="s">
        <v>192</v>
      </c>
      <c r="E23" s="125" t="s">
        <v>192</v>
      </c>
    </row>
    <row r="24" spans="2:5" x14ac:dyDescent="0.2">
      <c r="B24" s="100" t="s">
        <v>220</v>
      </c>
      <c r="C24" s="121" t="s">
        <v>221</v>
      </c>
      <c r="D24" s="123" t="s">
        <v>192</v>
      </c>
      <c r="E24" s="126"/>
    </row>
    <row r="25" spans="2:5" x14ac:dyDescent="0.2">
      <c r="B25" s="101" t="s">
        <v>222</v>
      </c>
      <c r="C25" s="122" t="s">
        <v>223</v>
      </c>
      <c r="D25" s="124" t="s">
        <v>192</v>
      </c>
      <c r="E25" s="125" t="s">
        <v>192</v>
      </c>
    </row>
    <row r="26" spans="2:5" x14ac:dyDescent="0.2">
      <c r="B26" s="100" t="s">
        <v>224</v>
      </c>
      <c r="C26" s="121" t="s">
        <v>225</v>
      </c>
      <c r="D26" s="123" t="s">
        <v>192</v>
      </c>
      <c r="E26" s="117"/>
    </row>
    <row r="27" spans="2:5" x14ac:dyDescent="0.2">
      <c r="B27" s="101" t="s">
        <v>226</v>
      </c>
      <c r="C27" s="122" t="s">
        <v>227</v>
      </c>
      <c r="D27" s="124" t="s">
        <v>192</v>
      </c>
      <c r="E27" s="125"/>
    </row>
    <row r="28" spans="2:5" ht="30" x14ac:dyDescent="0.2">
      <c r="B28" s="100" t="s">
        <v>228</v>
      </c>
      <c r="C28" s="121" t="s">
        <v>229</v>
      </c>
      <c r="D28" s="123"/>
      <c r="E28" s="117" t="s">
        <v>192</v>
      </c>
    </row>
    <row r="29" spans="2:5" x14ac:dyDescent="0.2">
      <c r="B29" s="101" t="s">
        <v>2</v>
      </c>
      <c r="C29" s="122" t="s">
        <v>113</v>
      </c>
      <c r="D29" s="124" t="s">
        <v>192</v>
      </c>
      <c r="E29" s="125" t="s">
        <v>192</v>
      </c>
    </row>
    <row r="30" spans="2:5" x14ac:dyDescent="0.2">
      <c r="B30" s="100" t="s">
        <v>178</v>
      </c>
      <c r="C30" s="121" t="s">
        <v>179</v>
      </c>
      <c r="D30" s="123" t="s">
        <v>192</v>
      </c>
      <c r="E30" s="117" t="s">
        <v>192</v>
      </c>
    </row>
    <row r="31" spans="2:5" x14ac:dyDescent="0.2">
      <c r="B31" s="101" t="s">
        <v>158</v>
      </c>
      <c r="C31" s="122" t="s">
        <v>230</v>
      </c>
      <c r="D31" s="124" t="s">
        <v>192</v>
      </c>
      <c r="E31" s="125" t="s">
        <v>192</v>
      </c>
    </row>
    <row r="32" spans="2:5" x14ac:dyDescent="0.2">
      <c r="B32" s="100" t="s">
        <v>22</v>
      </c>
      <c r="C32" s="121" t="s">
        <v>115</v>
      </c>
      <c r="D32" s="123" t="s">
        <v>192</v>
      </c>
      <c r="E32" s="117" t="s">
        <v>192</v>
      </c>
    </row>
    <row r="33" spans="2:5" x14ac:dyDescent="0.2">
      <c r="B33" s="101" t="s">
        <v>137</v>
      </c>
      <c r="C33" s="122" t="s">
        <v>180</v>
      </c>
      <c r="D33" s="124" t="s">
        <v>192</v>
      </c>
      <c r="E33" s="125" t="s">
        <v>192</v>
      </c>
    </row>
    <row r="34" spans="2:5" x14ac:dyDescent="0.2">
      <c r="B34" s="100" t="s">
        <v>6</v>
      </c>
      <c r="C34" s="121" t="s">
        <v>231</v>
      </c>
      <c r="D34" s="123" t="s">
        <v>192</v>
      </c>
      <c r="E34" s="126" t="s">
        <v>192</v>
      </c>
    </row>
    <row r="35" spans="2:5" x14ac:dyDescent="0.2">
      <c r="B35" s="101" t="s">
        <v>139</v>
      </c>
      <c r="C35" s="122" t="s">
        <v>181</v>
      </c>
      <c r="D35" s="124" t="s">
        <v>192</v>
      </c>
      <c r="E35" s="125"/>
    </row>
    <row r="36" spans="2:5" x14ac:dyDescent="0.2">
      <c r="B36" s="100" t="s">
        <v>140</v>
      </c>
      <c r="C36" s="121" t="s">
        <v>182</v>
      </c>
      <c r="D36" s="123" t="s">
        <v>192</v>
      </c>
      <c r="E36" s="126"/>
    </row>
    <row r="37" spans="2:5" x14ac:dyDescent="0.2">
      <c r="B37" s="101" t="s">
        <v>65</v>
      </c>
      <c r="C37" s="122" t="s">
        <v>232</v>
      </c>
      <c r="D37" s="124" t="s">
        <v>192</v>
      </c>
      <c r="E37" s="125"/>
    </row>
    <row r="38" spans="2:5" x14ac:dyDescent="0.2">
      <c r="B38" s="100" t="s">
        <v>141</v>
      </c>
      <c r="C38" s="121" t="s">
        <v>110</v>
      </c>
      <c r="D38" s="123" t="s">
        <v>192</v>
      </c>
      <c r="E38" s="117" t="s">
        <v>192</v>
      </c>
    </row>
    <row r="39" spans="2:5" x14ac:dyDescent="0.2">
      <c r="B39" s="101" t="s">
        <v>142</v>
      </c>
      <c r="C39" s="122" t="s">
        <v>183</v>
      </c>
      <c r="D39" s="124" t="s">
        <v>192</v>
      </c>
      <c r="E39" s="125"/>
    </row>
    <row r="40" spans="2:5" x14ac:dyDescent="0.2">
      <c r="B40" s="100" t="s">
        <v>67</v>
      </c>
      <c r="C40" s="121" t="s">
        <v>233</v>
      </c>
      <c r="D40" s="123" t="s">
        <v>192</v>
      </c>
      <c r="E40" s="117" t="s">
        <v>192</v>
      </c>
    </row>
    <row r="41" spans="2:5" x14ac:dyDescent="0.2">
      <c r="B41" s="101" t="s">
        <v>66</v>
      </c>
      <c r="C41" s="122" t="s">
        <v>193</v>
      </c>
      <c r="D41" s="124" t="s">
        <v>192</v>
      </c>
      <c r="E41" s="125" t="s">
        <v>192</v>
      </c>
    </row>
    <row r="42" spans="2:5" x14ac:dyDescent="0.2">
      <c r="B42" s="100" t="s">
        <v>144</v>
      </c>
      <c r="C42" s="121" t="s">
        <v>185</v>
      </c>
      <c r="D42" s="123" t="s">
        <v>192</v>
      </c>
      <c r="E42" s="117"/>
    </row>
    <row r="43" spans="2:5" x14ac:dyDescent="0.2">
      <c r="B43" s="101" t="s">
        <v>68</v>
      </c>
      <c r="C43" s="122" t="s">
        <v>234</v>
      </c>
      <c r="D43" s="124" t="s">
        <v>192</v>
      </c>
      <c r="E43" s="125"/>
    </row>
    <row r="44" spans="2:5" x14ac:dyDescent="0.2">
      <c r="B44" s="100" t="s">
        <v>145</v>
      </c>
      <c r="C44" s="121" t="s">
        <v>119</v>
      </c>
      <c r="D44" s="123" t="s">
        <v>192</v>
      </c>
      <c r="E44" s="117" t="s">
        <v>192</v>
      </c>
    </row>
    <row r="45" spans="2:5" x14ac:dyDescent="0.2">
      <c r="B45" s="101" t="s">
        <v>143</v>
      </c>
      <c r="C45" s="122" t="s">
        <v>184</v>
      </c>
      <c r="D45" s="124" t="s">
        <v>192</v>
      </c>
      <c r="E45" s="125" t="s">
        <v>192</v>
      </c>
    </row>
    <row r="46" spans="2:5" ht="30" x14ac:dyDescent="0.2">
      <c r="B46" s="100" t="s">
        <v>159</v>
      </c>
      <c r="C46" s="121" t="s">
        <v>235</v>
      </c>
      <c r="D46" s="123"/>
      <c r="E46" s="126" t="s">
        <v>192</v>
      </c>
    </row>
    <row r="47" spans="2:5" x14ac:dyDescent="0.2">
      <c r="B47" s="101" t="s">
        <v>146</v>
      </c>
      <c r="C47" s="122" t="s">
        <v>186</v>
      </c>
      <c r="D47" s="124" t="s">
        <v>192</v>
      </c>
      <c r="E47" s="125"/>
    </row>
    <row r="48" spans="2:5" x14ac:dyDescent="0.2">
      <c r="B48" s="100" t="s">
        <v>49</v>
      </c>
      <c r="C48" s="121" t="s">
        <v>120</v>
      </c>
      <c r="D48" s="123" t="s">
        <v>192</v>
      </c>
      <c r="E48" s="126" t="s">
        <v>192</v>
      </c>
    </row>
    <row r="49" spans="2:5" x14ac:dyDescent="0.2">
      <c r="B49" s="101" t="s">
        <v>35</v>
      </c>
      <c r="C49" s="122" t="s">
        <v>236</v>
      </c>
      <c r="D49" s="124" t="s">
        <v>192</v>
      </c>
      <c r="E49" s="125" t="s">
        <v>192</v>
      </c>
    </row>
    <row r="50" spans="2:5" x14ac:dyDescent="0.2">
      <c r="B50" s="100" t="s">
        <v>237</v>
      </c>
      <c r="C50" s="121" t="s">
        <v>238</v>
      </c>
      <c r="D50" s="123" t="s">
        <v>192</v>
      </c>
      <c r="E50" s="117" t="s">
        <v>192</v>
      </c>
    </row>
    <row r="51" spans="2:5" x14ac:dyDescent="0.2">
      <c r="B51" s="101" t="s">
        <v>239</v>
      </c>
      <c r="C51" s="122" t="s">
        <v>240</v>
      </c>
      <c r="D51" s="124" t="s">
        <v>192</v>
      </c>
      <c r="E51" s="125" t="s">
        <v>192</v>
      </c>
    </row>
    <row r="52" spans="2:5" x14ac:dyDescent="0.2">
      <c r="B52" s="100" t="s">
        <v>147</v>
      </c>
      <c r="C52" s="121" t="s">
        <v>127</v>
      </c>
      <c r="D52" s="123" t="s">
        <v>192</v>
      </c>
      <c r="E52" s="117"/>
    </row>
    <row r="53" spans="2:5" x14ac:dyDescent="0.2">
      <c r="B53" s="101" t="s">
        <v>148</v>
      </c>
      <c r="C53" s="122" t="s">
        <v>241</v>
      </c>
      <c r="D53" s="124" t="s">
        <v>192</v>
      </c>
      <c r="E53" s="125" t="s">
        <v>192</v>
      </c>
    </row>
    <row r="54" spans="2:5" x14ac:dyDescent="0.2">
      <c r="B54" s="100" t="s">
        <v>149</v>
      </c>
      <c r="C54" s="121" t="s">
        <v>121</v>
      </c>
      <c r="D54" s="123" t="s">
        <v>192</v>
      </c>
      <c r="E54" s="117" t="s">
        <v>192</v>
      </c>
    </row>
    <row r="55" spans="2:5" x14ac:dyDescent="0.2">
      <c r="B55" s="101" t="s">
        <v>150</v>
      </c>
      <c r="C55" s="122" t="s">
        <v>128</v>
      </c>
      <c r="D55" s="124" t="s">
        <v>192</v>
      </c>
      <c r="E55" s="125"/>
    </row>
    <row r="56" spans="2:5" ht="30" x14ac:dyDescent="0.2">
      <c r="B56" s="100" t="s">
        <v>54</v>
      </c>
      <c r="C56" s="121" t="s">
        <v>242</v>
      </c>
      <c r="D56" s="123"/>
      <c r="E56" s="117" t="s">
        <v>192</v>
      </c>
    </row>
    <row r="57" spans="2:5" ht="15" customHeight="1" x14ac:dyDescent="0.2">
      <c r="B57" s="101" t="s">
        <v>243</v>
      </c>
      <c r="C57" s="122" t="s">
        <v>244</v>
      </c>
      <c r="D57" s="124" t="s">
        <v>192</v>
      </c>
      <c r="E57" s="125"/>
    </row>
    <row r="58" spans="2:5" ht="30" x14ac:dyDescent="0.2">
      <c r="B58" s="100" t="s">
        <v>243</v>
      </c>
      <c r="C58" s="121" t="s">
        <v>244</v>
      </c>
      <c r="D58" s="123"/>
      <c r="E58" s="126" t="s">
        <v>192</v>
      </c>
    </row>
    <row r="59" spans="2:5" x14ac:dyDescent="0.2">
      <c r="B59" s="102" t="s">
        <v>245</v>
      </c>
      <c r="C59" s="110" t="s">
        <v>246</v>
      </c>
      <c r="D59" s="114" t="s">
        <v>192</v>
      </c>
      <c r="E59" s="119" t="s">
        <v>192</v>
      </c>
    </row>
    <row r="60" spans="2:5" x14ac:dyDescent="0.2">
      <c r="B60" s="103" t="s">
        <v>247</v>
      </c>
      <c r="C60" s="109" t="s">
        <v>248</v>
      </c>
      <c r="D60" s="113" t="s">
        <v>192</v>
      </c>
      <c r="E60" s="117" t="s">
        <v>192</v>
      </c>
    </row>
    <row r="61" spans="2:5" x14ac:dyDescent="0.2">
      <c r="B61" s="102" t="s">
        <v>15</v>
      </c>
      <c r="C61" s="110" t="s">
        <v>249</v>
      </c>
      <c r="D61" s="114" t="s">
        <v>192</v>
      </c>
      <c r="E61" s="118" t="s">
        <v>192</v>
      </c>
    </row>
    <row r="62" spans="2:5" x14ac:dyDescent="0.2">
      <c r="B62" s="103" t="s">
        <v>20</v>
      </c>
      <c r="C62" s="109" t="s">
        <v>111</v>
      </c>
      <c r="D62" s="113" t="s">
        <v>192</v>
      </c>
      <c r="E62" s="117" t="s">
        <v>192</v>
      </c>
    </row>
    <row r="63" spans="2:5" x14ac:dyDescent="0.2">
      <c r="B63" s="102" t="s">
        <v>50</v>
      </c>
      <c r="C63" s="110" t="s">
        <v>112</v>
      </c>
      <c r="D63" s="114" t="s">
        <v>192</v>
      </c>
      <c r="E63" s="118" t="s">
        <v>192</v>
      </c>
    </row>
    <row r="64" spans="2:5" x14ac:dyDescent="0.2">
      <c r="B64" s="103" t="s">
        <v>17</v>
      </c>
      <c r="C64" s="109" t="s">
        <v>250</v>
      </c>
      <c r="D64" s="113" t="s">
        <v>192</v>
      </c>
      <c r="E64" s="117" t="s">
        <v>192</v>
      </c>
    </row>
    <row r="65" spans="2:5" x14ac:dyDescent="0.2">
      <c r="B65" s="102" t="s">
        <v>152</v>
      </c>
      <c r="C65" s="110" t="s">
        <v>194</v>
      </c>
      <c r="D65" s="114" t="s">
        <v>192</v>
      </c>
      <c r="E65" s="118"/>
    </row>
    <row r="66" spans="2:5" x14ac:dyDescent="0.2">
      <c r="B66" s="103" t="s">
        <v>12</v>
      </c>
      <c r="C66" s="109" t="s">
        <v>107</v>
      </c>
      <c r="D66" s="113" t="s">
        <v>192</v>
      </c>
      <c r="E66" s="117" t="s">
        <v>192</v>
      </c>
    </row>
    <row r="67" spans="2:5" ht="30" x14ac:dyDescent="0.2">
      <c r="B67" s="102" t="s">
        <v>51</v>
      </c>
      <c r="C67" s="110" t="s">
        <v>256</v>
      </c>
      <c r="D67" s="114" t="s">
        <v>192</v>
      </c>
      <c r="E67" s="118"/>
    </row>
    <row r="68" spans="2:5" ht="30" x14ac:dyDescent="0.2">
      <c r="B68" s="103" t="s">
        <v>51</v>
      </c>
      <c r="C68" s="109" t="s">
        <v>251</v>
      </c>
      <c r="D68" s="113"/>
      <c r="E68" s="117" t="s">
        <v>192</v>
      </c>
    </row>
    <row r="69" spans="2:5" x14ac:dyDescent="0.2">
      <c r="B69" s="102" t="s">
        <v>14</v>
      </c>
      <c r="C69" s="110" t="s">
        <v>252</v>
      </c>
      <c r="D69" s="114" t="s">
        <v>192</v>
      </c>
      <c r="E69" s="119" t="s">
        <v>192</v>
      </c>
    </row>
    <row r="70" spans="2:5" x14ac:dyDescent="0.2">
      <c r="B70" s="103" t="s">
        <v>9</v>
      </c>
      <c r="C70" s="109" t="s">
        <v>109</v>
      </c>
      <c r="D70" s="113" t="s">
        <v>192</v>
      </c>
      <c r="E70" s="117" t="s">
        <v>192</v>
      </c>
    </row>
    <row r="71" spans="2:5" x14ac:dyDescent="0.2">
      <c r="B71" s="102" t="s">
        <v>153</v>
      </c>
      <c r="C71" s="110" t="s">
        <v>187</v>
      </c>
      <c r="D71" s="114" t="s">
        <v>192</v>
      </c>
      <c r="E71" s="119"/>
    </row>
    <row r="72" spans="2:5" x14ac:dyDescent="0.2">
      <c r="B72" s="103" t="s">
        <v>18</v>
      </c>
      <c r="C72" s="109" t="s">
        <v>116</v>
      </c>
      <c r="D72" s="113" t="s">
        <v>192</v>
      </c>
      <c r="E72" s="117" t="s">
        <v>192</v>
      </c>
    </row>
    <row r="73" spans="2:5" x14ac:dyDescent="0.2">
      <c r="B73" s="102" t="s">
        <v>154</v>
      </c>
      <c r="C73" s="110" t="s">
        <v>253</v>
      </c>
      <c r="D73" s="114" t="s">
        <v>192</v>
      </c>
      <c r="E73" s="118" t="s">
        <v>192</v>
      </c>
    </row>
    <row r="74" spans="2:5" x14ac:dyDescent="0.2">
      <c r="B74" s="103" t="s">
        <v>155</v>
      </c>
      <c r="C74" s="109" t="s">
        <v>254</v>
      </c>
      <c r="D74" s="113" t="s">
        <v>192</v>
      </c>
      <c r="E74" s="117" t="s">
        <v>192</v>
      </c>
    </row>
    <row r="75" spans="2:5" x14ac:dyDescent="0.2">
      <c r="B75" s="102" t="s">
        <v>156</v>
      </c>
      <c r="C75" s="110" t="s">
        <v>188</v>
      </c>
      <c r="D75" s="114" t="s">
        <v>192</v>
      </c>
      <c r="E75" s="118"/>
    </row>
    <row r="76" spans="2:5" x14ac:dyDescent="0.2">
      <c r="B76" s="103" t="s">
        <v>7</v>
      </c>
      <c r="C76" s="109" t="s">
        <v>108</v>
      </c>
      <c r="D76" s="113" t="s">
        <v>192</v>
      </c>
      <c r="E76" s="117" t="s">
        <v>192</v>
      </c>
    </row>
    <row r="77" spans="2:5" x14ac:dyDescent="0.2">
      <c r="B77" s="102" t="s">
        <v>19</v>
      </c>
      <c r="C77" s="110" t="s">
        <v>117</v>
      </c>
      <c r="D77" s="114" t="s">
        <v>192</v>
      </c>
      <c r="E77" s="118" t="s">
        <v>192</v>
      </c>
    </row>
    <row r="78" spans="2:5" x14ac:dyDescent="0.2">
      <c r="B78" s="103" t="s">
        <v>1</v>
      </c>
      <c r="C78" s="109" t="s">
        <v>255</v>
      </c>
      <c r="D78" s="113" t="s">
        <v>192</v>
      </c>
      <c r="E78" s="117" t="s">
        <v>192</v>
      </c>
    </row>
    <row r="79" spans="2:5" x14ac:dyDescent="0.2">
      <c r="B79" s="104" t="s">
        <v>157</v>
      </c>
      <c r="C79" s="111" t="s">
        <v>189</v>
      </c>
      <c r="D79" s="115" t="s">
        <v>192</v>
      </c>
      <c r="E79" s="118"/>
    </row>
    <row r="80" spans="2:5" ht="15.75" thickBot="1" x14ac:dyDescent="0.25">
      <c r="B80" s="105" t="s">
        <v>52</v>
      </c>
      <c r="C80" s="112" t="s">
        <v>114</v>
      </c>
      <c r="D80" s="116" t="s">
        <v>192</v>
      </c>
      <c r="E80" s="120" t="s">
        <v>192</v>
      </c>
    </row>
  </sheetData>
  <sheetProtection sheet="1" scenarios="1"/>
  <mergeCells count="9">
    <mergeCell ref="D18:E18"/>
    <mergeCell ref="C11:E11"/>
    <mergeCell ref="C12:E12"/>
    <mergeCell ref="C5:E5"/>
    <mergeCell ref="C6:E6"/>
    <mergeCell ref="C7:E7"/>
    <mergeCell ref="C8:E8"/>
    <mergeCell ref="C9:E9"/>
    <mergeCell ref="C10:E1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byyear">
    <tabColor rgb="FF009E49"/>
  </sheetPr>
  <dimension ref="B1:AR55"/>
  <sheetViews>
    <sheetView showGridLines="0" zoomScaleNormal="100" zoomScaleSheetLayoutView="100" workbookViewId="0">
      <pane ySplit="6" topLeftCell="A7" activePane="bottomLeft" state="frozen"/>
      <selection activeCell="J13" sqref="J13"/>
      <selection pane="bottomLeft"/>
    </sheetView>
  </sheetViews>
  <sheetFormatPr defaultRowHeight="15" x14ac:dyDescent="0.25"/>
  <cols>
    <col min="1" max="1" width="1.7109375" style="20" customWidth="1"/>
    <col min="2" max="2" width="22.5703125" style="20" customWidth="1"/>
    <col min="3" max="3" width="1.7109375" style="20" customWidth="1"/>
    <col min="4" max="4" width="11.85546875" style="21" customWidth="1"/>
    <col min="5" max="5" width="24.140625" style="20" customWidth="1"/>
    <col min="6" max="21" width="5" style="20" customWidth="1"/>
    <col min="22" max="22" width="0" style="33" hidden="1" customWidth="1"/>
    <col min="23" max="23" width="11.28515625" style="33" bestFit="1" customWidth="1"/>
    <col min="24" max="24" width="12.85546875" style="42" customWidth="1"/>
    <col min="25" max="41" width="0.140625" style="42" customWidth="1"/>
    <col min="42" max="42" width="12.85546875" style="42" customWidth="1"/>
    <col min="43" max="16384" width="9.140625" style="20"/>
  </cols>
  <sheetData>
    <row r="1" spans="2:44" ht="15.75" thickBot="1" x14ac:dyDescent="0.3">
      <c r="Y1" s="199" t="s">
        <v>60</v>
      </c>
      <c r="Z1" s="199"/>
      <c r="AA1" s="199"/>
      <c r="AB1" s="199"/>
      <c r="AC1" s="199"/>
      <c r="AD1" s="199"/>
      <c r="AE1" s="199"/>
      <c r="AF1" s="199"/>
      <c r="AH1" s="199" t="s">
        <v>61</v>
      </c>
      <c r="AI1" s="199"/>
      <c r="AJ1" s="199"/>
      <c r="AK1" s="199"/>
      <c r="AL1" s="199"/>
      <c r="AM1" s="199"/>
      <c r="AN1" s="199"/>
      <c r="AO1" s="199"/>
    </row>
    <row r="2" spans="2:44" ht="15.75" customHeight="1" x14ac:dyDescent="0.25">
      <c r="B2" s="227" t="s">
        <v>93</v>
      </c>
      <c r="D2" s="238" t="s">
        <v>272</v>
      </c>
      <c r="E2" s="239"/>
      <c r="F2" s="239"/>
      <c r="G2" s="239"/>
      <c r="H2" s="239"/>
      <c r="I2" s="239"/>
      <c r="J2" s="239"/>
      <c r="K2" s="239"/>
      <c r="L2" s="239"/>
      <c r="M2" s="239"/>
      <c r="N2" s="239"/>
      <c r="O2" s="239"/>
      <c r="P2" s="239"/>
      <c r="Q2" s="239"/>
      <c r="R2" s="239"/>
      <c r="S2" s="239"/>
      <c r="T2" s="239"/>
      <c r="U2" s="239"/>
      <c r="V2" s="239"/>
      <c r="W2" s="240"/>
      <c r="Y2" s="198" t="s">
        <v>21</v>
      </c>
      <c r="Z2" s="198" t="s">
        <v>24</v>
      </c>
      <c r="AA2" s="198" t="s">
        <v>5</v>
      </c>
      <c r="AB2" s="198" t="s">
        <v>8</v>
      </c>
      <c r="AC2" s="198" t="s">
        <v>3</v>
      </c>
      <c r="AD2" s="198" t="s">
        <v>13</v>
      </c>
      <c r="AE2" s="198" t="s">
        <v>4</v>
      </c>
      <c r="AF2" s="198" t="s">
        <v>0</v>
      </c>
      <c r="AG2" s="29"/>
      <c r="AH2" s="198" t="s">
        <v>21</v>
      </c>
      <c r="AI2" s="198" t="s">
        <v>24</v>
      </c>
      <c r="AJ2" s="198" t="s">
        <v>5</v>
      </c>
      <c r="AK2" s="198" t="s">
        <v>8</v>
      </c>
      <c r="AL2" s="198" t="s">
        <v>3</v>
      </c>
      <c r="AM2" s="198" t="s">
        <v>13</v>
      </c>
      <c r="AN2" s="198" t="s">
        <v>4</v>
      </c>
      <c r="AO2" s="198" t="s">
        <v>0</v>
      </c>
    </row>
    <row r="3" spans="2:44" ht="15.75" customHeight="1" x14ac:dyDescent="0.25">
      <c r="B3" s="228"/>
      <c r="D3" s="241"/>
      <c r="E3" s="242"/>
      <c r="F3" s="242"/>
      <c r="G3" s="242"/>
      <c r="H3" s="242"/>
      <c r="I3" s="242"/>
      <c r="J3" s="242"/>
      <c r="K3" s="242"/>
      <c r="L3" s="242"/>
      <c r="M3" s="242"/>
      <c r="N3" s="242"/>
      <c r="O3" s="242"/>
      <c r="P3" s="242"/>
      <c r="Q3" s="242"/>
      <c r="R3" s="242"/>
      <c r="S3" s="242"/>
      <c r="T3" s="242"/>
      <c r="U3" s="242"/>
      <c r="V3" s="242"/>
      <c r="W3" s="243"/>
      <c r="Y3" s="198"/>
      <c r="Z3" s="198"/>
      <c r="AA3" s="198"/>
      <c r="AB3" s="198"/>
      <c r="AC3" s="198"/>
      <c r="AD3" s="198"/>
      <c r="AE3" s="198"/>
      <c r="AF3" s="198"/>
      <c r="AH3" s="198"/>
      <c r="AI3" s="198"/>
      <c r="AJ3" s="198"/>
      <c r="AK3" s="198"/>
      <c r="AL3" s="198"/>
      <c r="AM3" s="198"/>
      <c r="AN3" s="198"/>
      <c r="AO3" s="198"/>
    </row>
    <row r="4" spans="2:44" ht="15.75" customHeight="1" thickBot="1" x14ac:dyDescent="0.3">
      <c r="B4" s="229"/>
      <c r="D4" s="244"/>
      <c r="E4" s="245"/>
      <c r="F4" s="245"/>
      <c r="G4" s="245"/>
      <c r="H4" s="245"/>
      <c r="I4" s="245"/>
      <c r="J4" s="245"/>
      <c r="K4" s="245"/>
      <c r="L4" s="245"/>
      <c r="M4" s="245"/>
      <c r="N4" s="245"/>
      <c r="O4" s="245"/>
      <c r="P4" s="245"/>
      <c r="Q4" s="245"/>
      <c r="R4" s="245"/>
      <c r="S4" s="245"/>
      <c r="T4" s="245"/>
      <c r="U4" s="245"/>
      <c r="V4" s="245"/>
      <c r="W4" s="246"/>
      <c r="Y4" s="198"/>
      <c r="Z4" s="198"/>
      <c r="AA4" s="198"/>
      <c r="AB4" s="198"/>
      <c r="AC4" s="198"/>
      <c r="AD4" s="198"/>
      <c r="AE4" s="198"/>
      <c r="AF4" s="198"/>
      <c r="AG4" s="29"/>
      <c r="AH4" s="198"/>
      <c r="AI4" s="198"/>
      <c r="AJ4" s="198"/>
      <c r="AK4" s="198"/>
      <c r="AL4" s="198"/>
      <c r="AM4" s="198"/>
      <c r="AN4" s="198"/>
      <c r="AO4" s="198"/>
      <c r="AR4" s="172"/>
    </row>
    <row r="5" spans="2:44" ht="15.75" thickBot="1" x14ac:dyDescent="0.3">
      <c r="Y5" s="198"/>
      <c r="Z5" s="198"/>
      <c r="AA5" s="198"/>
      <c r="AB5" s="198"/>
      <c r="AC5" s="198"/>
      <c r="AD5" s="198"/>
      <c r="AE5" s="198"/>
      <c r="AF5" s="198"/>
      <c r="AG5" s="29"/>
      <c r="AH5" s="198"/>
      <c r="AI5" s="198"/>
      <c r="AJ5" s="198"/>
      <c r="AK5" s="198"/>
      <c r="AL5" s="198"/>
      <c r="AM5" s="198"/>
      <c r="AN5" s="198"/>
      <c r="AO5" s="198"/>
    </row>
    <row r="6" spans="2:44" s="44" customFormat="1" ht="65.25" customHeight="1" thickBot="1" x14ac:dyDescent="0.25">
      <c r="D6" s="225" t="str">
        <f>'Hide Selection'!D48</f>
        <v>All Malignant Neoplasms (excl. NMSC)</v>
      </c>
      <c r="E6" s="226"/>
      <c r="F6" s="230" t="s">
        <v>25</v>
      </c>
      <c r="G6" s="231"/>
      <c r="H6" s="231" t="s">
        <v>24</v>
      </c>
      <c r="I6" s="231"/>
      <c r="J6" s="231" t="s">
        <v>5</v>
      </c>
      <c r="K6" s="231"/>
      <c r="L6" s="231" t="s">
        <v>77</v>
      </c>
      <c r="M6" s="231"/>
      <c r="N6" s="231" t="s">
        <v>78</v>
      </c>
      <c r="O6" s="231"/>
      <c r="P6" s="231" t="s">
        <v>13</v>
      </c>
      <c r="Q6" s="231"/>
      <c r="R6" s="231" t="s">
        <v>34</v>
      </c>
      <c r="S6" s="231"/>
      <c r="T6" s="231" t="s">
        <v>0</v>
      </c>
      <c r="U6" s="237"/>
      <c r="V6" s="75" t="s">
        <v>26</v>
      </c>
      <c r="W6" s="70" t="s">
        <v>133</v>
      </c>
      <c r="X6" s="173"/>
      <c r="Y6" s="198"/>
      <c r="Z6" s="198"/>
      <c r="AA6" s="198"/>
      <c r="AB6" s="198"/>
      <c r="AC6" s="198"/>
      <c r="AD6" s="198"/>
      <c r="AE6" s="198"/>
      <c r="AF6" s="198"/>
      <c r="AG6" s="173"/>
      <c r="AH6" s="198"/>
      <c r="AI6" s="198"/>
      <c r="AJ6" s="198"/>
      <c r="AK6" s="198"/>
      <c r="AL6" s="198"/>
      <c r="AM6" s="198"/>
      <c r="AN6" s="198"/>
      <c r="AO6" s="198"/>
      <c r="AP6" s="173"/>
    </row>
    <row r="7" spans="2:44" ht="15.75" thickBot="1" x14ac:dyDescent="0.3"/>
    <row r="8" spans="2:44" s="35" customFormat="1" ht="15.75" x14ac:dyDescent="0.25">
      <c r="D8" s="235">
        <f>'Hide Selection'!L12</f>
        <v>2013</v>
      </c>
      <c r="E8" s="36" t="s">
        <v>48</v>
      </c>
      <c r="F8" s="224">
        <f>IF(OR(ISERROR(VLOOKUP($D$6&amp;$D$11,'All sites breakdown data'!$A:$AC,'All sites breakdown data'!B$3,FALSE)),ISBLANK(VLOOKUP($D$6&amp;$D$11,'All sites breakdown data'!$A:$AC,'All sites breakdown data'!B$3,FALSE))),"",VLOOKUP($D$6&amp;$D$11,'All sites breakdown data'!$A:$AC,'All sites breakdown data'!B$3,FALSE))</f>
        <v>5.9846494617009222E-2</v>
      </c>
      <c r="G8" s="219"/>
      <c r="H8" s="219">
        <f>IF(OR(ISERROR(VLOOKUP($D$6&amp;$D$11,'All sites breakdown data'!$A:$AC,'All sites breakdown data'!C$3,FALSE)),ISBLANK(VLOOKUP($D$6&amp;$D$11,'All sites breakdown data'!$A:$AC,'All sites breakdown data'!C$3,FALSE))),"",VLOOKUP($D$6&amp;$D$11,'All sites breakdown data'!$A:$AC,'All sites breakdown data'!C$3,FALSE))</f>
        <v>0.34484108587029311</v>
      </c>
      <c r="I8" s="219"/>
      <c r="J8" s="219">
        <f>IF(OR(ISERROR(VLOOKUP($D$6&amp;$D$11,'All sites breakdown data'!$A:$AC,'All sites breakdown data'!D$3,FALSE)),ISBLANK(VLOOKUP($D$6&amp;$D$11,'All sites breakdown data'!$A:$AC,'All sites breakdown data'!D$3,FALSE))),"",VLOOKUP($D$6&amp;$D$11,'All sites breakdown data'!$A:$AC,'All sites breakdown data'!D$3,FALSE))</f>
        <v>0.25101392537646594</v>
      </c>
      <c r="K8" s="219"/>
      <c r="L8" s="219">
        <f>IF(OR(ISERROR(VLOOKUP($D$6&amp;$D$11,'All sites breakdown data'!$A:$AC,'All sites breakdown data'!E$3,FALSE)),ISBLANK(VLOOKUP($D$6&amp;$D$11,'All sites breakdown data'!$A:$AC,'All sites breakdown data'!E$3,FALSE))),"",VLOOKUP($D$6&amp;$D$11,'All sites breakdown data'!$A:$AC,'All sites breakdown data'!E$3,FALSE))</f>
        <v>9.129621044317382E-2</v>
      </c>
      <c r="M8" s="219"/>
      <c r="N8" s="219">
        <f>IF(OR(ISERROR(VLOOKUP($D$6&amp;$D$11,'All sites breakdown data'!$A:$AC,'All sites breakdown data'!F$3,FALSE)),ISBLANK(VLOOKUP($D$6&amp;$D$11,'All sites breakdown data'!$A:$AC,'All sites breakdown data'!F$3,FALSE))),"",VLOOKUP($D$6&amp;$D$11,'All sites breakdown data'!$A:$AC,'All sites breakdown data'!F$3,FALSE))</f>
        <v>1.810814059307337E-2</v>
      </c>
      <c r="O8" s="219"/>
      <c r="P8" s="219">
        <f>IF(OR(ISERROR(VLOOKUP($D$6&amp;$D$11,'All sites breakdown data'!$A:$AC,'All sites breakdown data'!G$3,FALSE)),ISBLANK(VLOOKUP($D$6&amp;$D$11,'All sites breakdown data'!$A:$AC,'All sites breakdown data'!G$3,FALSE))),"",VLOOKUP($D$6&amp;$D$11,'All sites breakdown data'!$A:$AC,'All sites breakdown data'!G$3,FALSE))</f>
        <v>0.20296708391284191</v>
      </c>
      <c r="Q8" s="219"/>
      <c r="R8" s="219">
        <f>IF(OR(ISERROR(VLOOKUP($D$6&amp;$D$11,'All sites breakdown data'!$A:$AC,'All sites breakdown data'!H$3,FALSE)),ISBLANK(VLOOKUP($D$6&amp;$D$11,'All sites breakdown data'!$A:$AC,'All sites breakdown data'!H$3,FALSE))),"",VLOOKUP($D$6&amp;$D$11,'All sites breakdown data'!$A:$AC,'All sites breakdown data'!H$3,FALSE))</f>
        <v>4.6120297395216264E-3</v>
      </c>
      <c r="S8" s="219"/>
      <c r="T8" s="219">
        <f>IF(OR(ISERROR(VLOOKUP($D$6&amp;$D$11,'All sites breakdown data'!$A:$AC,'All sites breakdown data'!I$3,FALSE)),ISBLANK(VLOOKUP($D$6&amp;$D$11,'All sites breakdown data'!$A:$AC,'All sites breakdown data'!I$3,FALSE))),"",VLOOKUP($D$6&amp;$D$11,'All sites breakdown data'!$A:$AC,'All sites breakdown data'!I$3,FALSE))</f>
        <v>2.7315029447621011E-2</v>
      </c>
      <c r="U8" s="220"/>
      <c r="V8" s="221">
        <f>SUM(F8,H8,J8,L8,N8,P8,R8,T8)</f>
        <v>1</v>
      </c>
      <c r="W8" s="218">
        <f>IF(ISERROR(VLOOKUP($D$6&amp;$D$11,'All sites breakdown data'!$A:$AC,'All sites breakdown data'!K$3,FALSE)),0,VLOOKUP($D$6&amp;$D$11,'All sites breakdown data'!$A:$AC,'All sites breakdown data'!K$3,FALSE))</f>
        <v>291195</v>
      </c>
      <c r="X8" s="174"/>
      <c r="Y8" s="29"/>
      <c r="Z8" s="29"/>
      <c r="AA8" s="29"/>
      <c r="AB8" s="29"/>
      <c r="AC8" s="29"/>
      <c r="AD8" s="29"/>
      <c r="AE8" s="29"/>
      <c r="AF8" s="29"/>
      <c r="AG8" s="29"/>
      <c r="AH8" s="29"/>
      <c r="AI8" s="29"/>
      <c r="AJ8" s="29"/>
      <c r="AK8" s="29"/>
      <c r="AL8" s="29"/>
      <c r="AM8" s="29"/>
      <c r="AN8" s="29"/>
      <c r="AO8" s="29"/>
      <c r="AP8" s="174"/>
    </row>
    <row r="9" spans="2:44" ht="15.75" thickBot="1" x14ac:dyDescent="0.3">
      <c r="D9" s="236"/>
      <c r="E9" s="9" t="s">
        <v>38</v>
      </c>
      <c r="F9" s="6">
        <f>IF(F8="","",VLOOKUP($D$6&amp;$D$8,'All sites breakdown data'!$A:$AC,'All sites breakdown data'!M$3,FALSE))</f>
        <v>5.8999999999999997E-2</v>
      </c>
      <c r="G9" s="2">
        <f>IF(F8="","",VLOOKUP($D$6&amp;$D$8,'All sites breakdown data'!$A:$AC,'All sites breakdown data'!N$3,FALSE))</f>
        <v>6.0999999999999999E-2</v>
      </c>
      <c r="H9" s="2">
        <f>IF(H8="","",VLOOKUP($D$6&amp;$D$8,'All sites breakdown data'!$A:$AC,'All sites breakdown data'!O$3,FALSE))</f>
        <v>0.34300000000000003</v>
      </c>
      <c r="I9" s="2">
        <f>IF(H8="","",VLOOKUP($D$6&amp;$D$8,'All sites breakdown data'!$A:$AC,'All sites breakdown data'!P$3,FALSE))</f>
        <v>0.34699999999999998</v>
      </c>
      <c r="J9" s="2">
        <f>IF(J8="","",VLOOKUP($D$6&amp;$D$8,'All sites breakdown data'!$A:$AC,'All sites breakdown data'!Q$3,FALSE))</f>
        <v>0.249</v>
      </c>
      <c r="K9" s="2">
        <f>IF(J8="","",VLOOKUP($D$6&amp;$D$8,'All sites breakdown data'!$A:$AC,'All sites breakdown data'!R$3,FALSE))</f>
        <v>0.253</v>
      </c>
      <c r="L9" s="2">
        <f>IF(L8="","",VLOOKUP($D$6&amp;$D$8,'All sites breakdown data'!$A:$AC,'All sites breakdown data'!S$3,FALSE))</f>
        <v>0.09</v>
      </c>
      <c r="M9" s="2">
        <f>IF(L8="","",VLOOKUP($D$6&amp;$D$8,'All sites breakdown data'!$A:$AC,'All sites breakdown data'!T$3,FALSE))</f>
        <v>9.1999999999999998E-2</v>
      </c>
      <c r="N9" s="2">
        <f>IF(N8="","",VLOOKUP($D$6&amp;$D$8,'All sites breakdown data'!$A:$AC,'All sites breakdown data'!U$3,FALSE))</f>
        <v>1.7999999999999999E-2</v>
      </c>
      <c r="O9" s="2">
        <f>IF(N8="","",VLOOKUP($D$6&amp;$D$8,'All sites breakdown data'!$A:$AC,'All sites breakdown data'!V$3,FALSE))</f>
        <v>1.9E-2</v>
      </c>
      <c r="P9" s="2">
        <f>IF(P8="","",VLOOKUP($D$6&amp;$D$8,'All sites breakdown data'!$A:$AC,'All sites breakdown data'!W$3,FALSE))</f>
        <v>0.20200000000000001</v>
      </c>
      <c r="Q9" s="2">
        <f>IF(P8="","",VLOOKUP($D$6&amp;$D$8,'All sites breakdown data'!$A:$AC,'All sites breakdown data'!X$3,FALSE))</f>
        <v>0.20399999999999999</v>
      </c>
      <c r="R9" s="2">
        <f>IF(R8="","",VLOOKUP($D$6&amp;$D$8,'All sites breakdown data'!$A:$AC,'All sites breakdown data'!Y$3,FALSE))</f>
        <v>4.0000000000000001E-3</v>
      </c>
      <c r="S9" s="2">
        <f>IF(R8="","",VLOOKUP($D$6&amp;$D$8,'All sites breakdown data'!$A:$AC,'All sites breakdown data'!Z$3,FALSE))</f>
        <v>5.0000000000000001E-3</v>
      </c>
      <c r="T9" s="2">
        <f>IF(T8="","",VLOOKUP($D$6&amp;$D$8,'All sites breakdown data'!$A:$AC,'All sites breakdown data'!AA$3,FALSE))</f>
        <v>2.7E-2</v>
      </c>
      <c r="U9" s="3">
        <f>IF(T8="","",VLOOKUP($D$6&amp;$D$8,'All sites breakdown data'!$A:$AC,'All sites breakdown data'!AB$3,FALSE))</f>
        <v>2.8000000000000001E-2</v>
      </c>
      <c r="V9" s="214"/>
      <c r="W9" s="215"/>
      <c r="Y9" s="175">
        <f>F8-F9</f>
        <v>8.4649461700922468E-4</v>
      </c>
      <c r="Z9" s="175">
        <f>H8-H9</f>
        <v>1.8410858702930799E-3</v>
      </c>
      <c r="AA9" s="175">
        <f>J8-J9</f>
        <v>2.0139253764659415E-3</v>
      </c>
      <c r="AB9" s="175">
        <f>L8-L9</f>
        <v>1.2962104431738231E-3</v>
      </c>
      <c r="AC9" s="175">
        <f>N8-N9</f>
        <v>1.0814059307337129E-4</v>
      </c>
      <c r="AD9" s="175">
        <f>P8-P9</f>
        <v>9.6708391284189288E-4</v>
      </c>
      <c r="AE9" s="175">
        <f>R8-R9</f>
        <v>6.1202973952162627E-4</v>
      </c>
      <c r="AF9" s="175">
        <f>T8-T9</f>
        <v>3.1502944762101109E-4</v>
      </c>
      <c r="AH9" s="175">
        <f>G9-F8</f>
        <v>1.1535053829907771E-3</v>
      </c>
      <c r="AI9" s="175">
        <f>I9-H8</f>
        <v>2.1589141297068681E-3</v>
      </c>
      <c r="AJ9" s="175">
        <f>K9-J8</f>
        <v>1.9860746235340621E-3</v>
      </c>
      <c r="AK9" s="175">
        <f>M9-L8</f>
        <v>7.0378955682617872E-4</v>
      </c>
      <c r="AL9" s="175">
        <f>O9-N8</f>
        <v>8.918594069266296E-4</v>
      </c>
      <c r="AM9" s="175">
        <f>Q9-P8</f>
        <v>1.0329160871580811E-3</v>
      </c>
      <c r="AN9" s="175">
        <f>S9-R8</f>
        <v>3.8797026047837375E-4</v>
      </c>
      <c r="AO9" s="175">
        <f>U9-T8</f>
        <v>6.8497055237898979E-4</v>
      </c>
    </row>
    <row r="10" spans="2:44" ht="15.75" thickBot="1" x14ac:dyDescent="0.3">
      <c r="Y10" s="175"/>
      <c r="Z10" s="175"/>
      <c r="AA10" s="175"/>
      <c r="AB10" s="175"/>
      <c r="AC10" s="175"/>
      <c r="AD10" s="175"/>
      <c r="AE10" s="175"/>
      <c r="AF10" s="175"/>
      <c r="AH10" s="175"/>
      <c r="AI10" s="175"/>
      <c r="AJ10" s="175"/>
      <c r="AK10" s="175"/>
      <c r="AL10" s="175"/>
      <c r="AM10" s="175"/>
      <c r="AN10" s="175"/>
      <c r="AO10" s="175"/>
    </row>
    <row r="11" spans="2:44" s="35" customFormat="1" ht="15.75" x14ac:dyDescent="0.25">
      <c r="D11" s="232">
        <f>'Hide Selection'!L12</f>
        <v>2013</v>
      </c>
      <c r="E11" s="36" t="s">
        <v>28</v>
      </c>
      <c r="F11" s="224">
        <f>IF(OR(ISERROR(VLOOKUP($E11&amp;$D$6&amp;$D$11,'Sex data'!$A:$AC,'Sex data'!B$3,FALSE)),ISBLANK(VLOOKUP($E11&amp;$D$6&amp;$D$11,'Sex data'!$A:$AC,'Sex data'!B$3,FALSE))),"",VLOOKUP($E11&amp;$D$6&amp;$D$11,'Sex data'!$A:$AC,'Sex data'!B$3,FALSE))</f>
        <v>1.4072019183621378E-2</v>
      </c>
      <c r="G11" s="219"/>
      <c r="H11" s="219">
        <f>IF(OR(ISERROR(VLOOKUP($E11&amp;$D$6&amp;$D$11,'Sex data'!$A:$AC,'Sex data'!C$3,FALSE)),ISBLANK(VLOOKUP($E11&amp;$D$6&amp;$D$11,'Sex data'!$A:$AC,'Sex data'!C$3,FALSE))),"",VLOOKUP($E11&amp;$D$6&amp;$D$11,'Sex data'!$A:$AC,'Sex data'!C$3,FALSE))</f>
        <v>0.32835159225400834</v>
      </c>
      <c r="I11" s="219"/>
      <c r="J11" s="219">
        <f>IF(OR(ISERROR(VLOOKUP($E11&amp;$D$6&amp;$D$11,'Sex data'!$A:$AC,'Sex data'!D$3,FALSE)),ISBLANK(VLOOKUP($E11&amp;$D$6&amp;$D$11,'Sex data'!$A:$AC,'Sex data'!D$3,FALSE))),"",VLOOKUP($E11&amp;$D$6&amp;$D$11,'Sex data'!$A:$AC,'Sex data'!D$3,FALSE))</f>
        <v>0.28992389690818593</v>
      </c>
      <c r="K11" s="219"/>
      <c r="L11" s="219">
        <f>IF(OR(ISERROR(VLOOKUP($E11&amp;$D$6&amp;$D$11,'Sex data'!$A:$AC,'Sex data'!E$3,FALSE)),ISBLANK(VLOOKUP($E11&amp;$D$6&amp;$D$11,'Sex data'!$A:$AC,'Sex data'!E$3,FALSE))),"",VLOOKUP($E11&amp;$D$6&amp;$D$11,'Sex data'!$A:$AC,'Sex data'!E$3,FALSE))</f>
        <v>0.1047307508883172</v>
      </c>
      <c r="M11" s="219"/>
      <c r="N11" s="219">
        <f>IF(OR(ISERROR(VLOOKUP($E11&amp;$D$6&amp;$D$11,'Sex data'!$A:$AC,'Sex data'!F$3,FALSE)),ISBLANK(VLOOKUP($E11&amp;$D$6&amp;$D$11,'Sex data'!$A:$AC,'Sex data'!F$3,FALSE))),"",VLOOKUP($E11&amp;$D$6&amp;$D$11,'Sex data'!$A:$AC,'Sex data'!F$3,FALSE))</f>
        <v>2.1903987855746689E-2</v>
      </c>
      <c r="O11" s="219"/>
      <c r="P11" s="219">
        <f>IF(OR(ISERROR(VLOOKUP($E11&amp;$D$6&amp;$D$11,'Sex data'!$A:$AC,'Sex data'!G$3,FALSE)),ISBLANK(VLOOKUP($E11&amp;$D$6&amp;$D$11,'Sex data'!$A:$AC,'Sex data'!G$3,FALSE))),"",VLOOKUP($E11&amp;$D$6&amp;$D$11,'Sex data'!$A:$AC,'Sex data'!G$3,FALSE))</f>
        <v>0.2098175003526401</v>
      </c>
      <c r="Q11" s="219"/>
      <c r="R11" s="219">
        <f>IF(OR(ISERROR(VLOOKUP($E11&amp;$D$6&amp;$D$11,'Sex data'!$A:$AC,'Sex data'!H$3,FALSE)),ISBLANK(VLOOKUP($E11&amp;$D$6&amp;$D$11,'Sex data'!$A:$AC,'Sex data'!H$3,FALSE))),"",VLOOKUP($E11&amp;$D$6&amp;$D$11,'Sex data'!$A:$AC,'Sex data'!H$3,FALSE))</f>
        <v>3.6607400740208359E-3</v>
      </c>
      <c r="S11" s="219"/>
      <c r="T11" s="219">
        <f>IF(OR(ISERROR(VLOOKUP($E11&amp;$D$6&amp;$D$11,'Sex data'!$A:$AC,'Sex data'!I$3,FALSE)),ISBLANK(VLOOKUP($E11&amp;$D$6&amp;$D$11,'Sex data'!$A:$AC,'Sex data'!I$3,FALSE))),"",VLOOKUP($E11&amp;$D$6&amp;$D$11,'Sex data'!$A:$AC,'Sex data'!I$3,FALSE))</f>
        <v>2.75395124834595E-2</v>
      </c>
      <c r="U11" s="220"/>
      <c r="V11" s="221">
        <f>SUM(F11,H11,J11,L11,N11,P11,R11,T11)</f>
        <v>1</v>
      </c>
      <c r="W11" s="218">
        <f>IF(ISERROR(VLOOKUP($E11&amp;$D$6&amp;$D$11,'Sex data'!$A:$AC,'Sex data'!K$3,FALSE)),0,VLOOKUP($E11&amp;$D$6&amp;$D$11,'Sex data'!$A:$AC,'Sex data'!K$3,FALSE))</f>
        <v>148877</v>
      </c>
      <c r="X11" s="174"/>
      <c r="Y11" s="42"/>
      <c r="Z11" s="42"/>
      <c r="AA11" s="42"/>
      <c r="AB11" s="42"/>
      <c r="AC11" s="42"/>
      <c r="AD11" s="42"/>
      <c r="AE11" s="42"/>
      <c r="AF11" s="42"/>
      <c r="AG11" s="42"/>
      <c r="AH11" s="42"/>
      <c r="AI11" s="42"/>
      <c r="AJ11" s="42"/>
      <c r="AK11" s="42"/>
      <c r="AL11" s="42"/>
      <c r="AM11" s="42"/>
      <c r="AN11" s="42"/>
      <c r="AO11" s="42"/>
      <c r="AP11" s="174"/>
    </row>
    <row r="12" spans="2:44" x14ac:dyDescent="0.25">
      <c r="D12" s="233"/>
      <c r="E12" s="8" t="s">
        <v>38</v>
      </c>
      <c r="F12" s="13">
        <f>IF(F11="","",VLOOKUP($E11&amp;$D$6&amp;$D$11,'Sex data'!$A:$AC,'Sex data'!M$3,FALSE))</f>
        <v>1.2999999999999999E-2</v>
      </c>
      <c r="G12" s="14">
        <f>IF(F11="","",VLOOKUP($E11&amp;$D$6&amp;$D$11,'Sex data'!$A:$AC,'Sex data'!N$3,FALSE))</f>
        <v>1.4999999999999999E-2</v>
      </c>
      <c r="H12" s="14">
        <f>IF(H11="","",VLOOKUP($E11&amp;$D$6&amp;$D$11,'Sex data'!$A:$AC,'Sex data'!O$3,FALSE))</f>
        <v>0.32600000000000001</v>
      </c>
      <c r="I12" s="14">
        <f>IF(H11="","",VLOOKUP($E11&amp;$D$6&amp;$D$11,'Sex data'!$A:$AC,'Sex data'!P$3,FALSE))</f>
        <v>0.33100000000000002</v>
      </c>
      <c r="J12" s="14">
        <f>IF(J11="","",VLOOKUP($E11&amp;$D$6&amp;$D$11,'Sex data'!$A:$AC,'Sex data'!Q$3,FALSE))</f>
        <v>0.28799999999999998</v>
      </c>
      <c r="K12" s="14">
        <f>IF(J11="","",VLOOKUP($E11&amp;$D$6&amp;$D$11,'Sex data'!$A:$AC,'Sex data'!R$3,FALSE))</f>
        <v>0.29199999999999998</v>
      </c>
      <c r="L12" s="14">
        <f>IF(L11="","",VLOOKUP($E11&amp;$D$6&amp;$D$11,'Sex data'!$A:$AC,'Sex data'!S$3,FALSE))</f>
        <v>0.10299999999999999</v>
      </c>
      <c r="M12" s="14">
        <f>IF(L11="","",VLOOKUP($E11&amp;$D$6&amp;$D$11,'Sex data'!$A:$AC,'Sex data'!T$3,FALSE))</f>
        <v>0.106</v>
      </c>
      <c r="N12" s="14">
        <f>IF(N11="","",VLOOKUP($E11&amp;$D$6&amp;$D$11,'Sex data'!$A:$AC,'Sex data'!U$3,FALSE))</f>
        <v>2.1000000000000001E-2</v>
      </c>
      <c r="O12" s="14">
        <f>IF(N11="","",VLOOKUP($E11&amp;$D$6&amp;$D$11,'Sex data'!$A:$AC,'Sex data'!V$3,FALSE))</f>
        <v>2.3E-2</v>
      </c>
      <c r="P12" s="14">
        <f>IF(P11="","",VLOOKUP($E11&amp;$D$6&amp;$D$11,'Sex data'!$A:$AC,'Sex data'!W$3,FALSE))</f>
        <v>0.20799999999999999</v>
      </c>
      <c r="Q12" s="14">
        <f>IF(P11="","",VLOOKUP($E11&amp;$D$6&amp;$D$11,'Sex data'!$A:$AC,'Sex data'!X$3,FALSE))</f>
        <v>0.21199999999999999</v>
      </c>
      <c r="R12" s="14">
        <f>IF(R11="","",VLOOKUP($E11&amp;$D$6&amp;$D$11,'Sex data'!$A:$AC,'Sex data'!Y$3,FALSE))</f>
        <v>3.0000000000000001E-3</v>
      </c>
      <c r="S12" s="14">
        <f>IF(R11="","",VLOOKUP($E11&amp;$D$6&amp;$D$11,'Sex data'!$A:$AC,'Sex data'!Z$3,FALSE))</f>
        <v>4.0000000000000001E-3</v>
      </c>
      <c r="T12" s="14">
        <f>IF(T11="","",VLOOKUP($E11&amp;$D$6&amp;$D$11,'Sex data'!$A:$AC,'Sex data'!AA$3,FALSE))</f>
        <v>2.7E-2</v>
      </c>
      <c r="U12" s="16">
        <f>IF(T11="","",VLOOKUP($E11&amp;$D$6&amp;$D$11,'Sex data'!$A:$AC,'Sex data'!AB$3,FALSE))</f>
        <v>2.8000000000000001E-2</v>
      </c>
      <c r="V12" s="211"/>
      <c r="W12" s="213"/>
      <c r="Y12" s="175">
        <f>F11-F12</f>
        <v>1.072019183621379E-3</v>
      </c>
      <c r="Z12" s="175">
        <f>H11-H12</f>
        <v>2.3515922540083278E-3</v>
      </c>
      <c r="AA12" s="175">
        <f>J11-J12</f>
        <v>1.9238969081859514E-3</v>
      </c>
      <c r="AB12" s="175">
        <f>L11-L12</f>
        <v>1.7307508883172007E-3</v>
      </c>
      <c r="AC12" s="175">
        <f>N11-N12</f>
        <v>9.0398785574668725E-4</v>
      </c>
      <c r="AD12" s="175">
        <f>P11-P12</f>
        <v>1.8175003526401112E-3</v>
      </c>
      <c r="AE12" s="175">
        <f>R11-R12</f>
        <v>6.6074007402083584E-4</v>
      </c>
      <c r="AF12" s="175">
        <f>T11-T12</f>
        <v>5.3951248345950054E-4</v>
      </c>
      <c r="AH12" s="175">
        <f>G12-F11</f>
        <v>9.2798081637862108E-4</v>
      </c>
      <c r="AI12" s="175">
        <f>I12-H11</f>
        <v>2.6484077459916766E-3</v>
      </c>
      <c r="AJ12" s="175">
        <f>K12-J11</f>
        <v>2.0761030918140522E-3</v>
      </c>
      <c r="AK12" s="175">
        <f>M12-L11</f>
        <v>1.269249111682802E-3</v>
      </c>
      <c r="AL12" s="175">
        <f>O12-N11</f>
        <v>1.0960121442533111E-3</v>
      </c>
      <c r="AM12" s="175">
        <f>Q12-P11</f>
        <v>2.1824996473598923E-3</v>
      </c>
      <c r="AN12" s="175">
        <f>S12-R11</f>
        <v>3.3925992597916418E-4</v>
      </c>
      <c r="AO12" s="175">
        <f>U12-T11</f>
        <v>4.6048751654050035E-4</v>
      </c>
    </row>
    <row r="13" spans="2:44" s="35" customFormat="1" ht="15.75" x14ac:dyDescent="0.25">
      <c r="D13" s="233"/>
      <c r="E13" s="37" t="s">
        <v>27</v>
      </c>
      <c r="F13" s="203">
        <f>IF(OR(ISERROR(VLOOKUP($E13&amp;$D$6&amp;$D$11,'Sex data'!$A:$AC,'Sex data'!B$3,FALSE)),ISBLANK(VLOOKUP($E13&amp;$D$6&amp;$D$11,'Sex data'!$A:$AC,'Sex data'!B$3,FALSE))),"",VLOOKUP($E13&amp;$D$6&amp;$D$11,'Sex data'!$A:$AC,'Sex data'!B$3,FALSE))</f>
        <v>0.10773057519076996</v>
      </c>
      <c r="G13" s="204"/>
      <c r="H13" s="204">
        <f>IF(OR(ISERROR(VLOOKUP($E13&amp;$D$6&amp;$D$11,'Sex data'!$A:$AC,'Sex data'!C$3,FALSE)),ISBLANK(VLOOKUP($E13&amp;$D$6&amp;$D$11,'Sex data'!$A:$AC,'Sex data'!C$3,FALSE))),"",VLOOKUP($E13&amp;$D$6&amp;$D$11,'Sex data'!$A:$AC,'Sex data'!C$3,FALSE))</f>
        <v>0.36209052965893279</v>
      </c>
      <c r="I13" s="204"/>
      <c r="J13" s="204">
        <f>IF(OR(ISERROR(VLOOKUP($E13&amp;$D$6&amp;$D$11,'Sex data'!$A:$AC,'Sex data'!D$3,FALSE)),ISBLANK(VLOOKUP($E13&amp;$D$6&amp;$D$11,'Sex data'!$A:$AC,'Sex data'!D$3,FALSE))),"",VLOOKUP($E13&amp;$D$6&amp;$D$11,'Sex data'!$A:$AC,'Sex data'!D$3,FALSE))</f>
        <v>0.2103107126294636</v>
      </c>
      <c r="K13" s="204"/>
      <c r="L13" s="204">
        <f>IF(OR(ISERROR(VLOOKUP($E13&amp;$D$6&amp;$D$11,'Sex data'!$A:$AC,'Sex data'!E$3,FALSE)),ISBLANK(VLOOKUP($E13&amp;$D$6&amp;$D$11,'Sex data'!$A:$AC,'Sex data'!E$3,FALSE))),"",VLOOKUP($E13&amp;$D$6&amp;$D$11,'Sex data'!$A:$AC,'Sex data'!E$3,FALSE))</f>
        <v>7.7242513244986585E-2</v>
      </c>
      <c r="M13" s="204"/>
      <c r="N13" s="204">
        <f>IF(OR(ISERROR(VLOOKUP($E13&amp;$D$6&amp;$D$11,'Sex data'!$A:$AC,'Sex data'!F$3,FALSE)),ISBLANK(VLOOKUP($E13&amp;$D$6&amp;$D$11,'Sex data'!$A:$AC,'Sex data'!F$3,FALSE))),"",VLOOKUP($E13&amp;$D$6&amp;$D$11,'Sex data'!$A:$AC,'Sex data'!F$3,FALSE))</f>
        <v>1.4137354375412808E-2</v>
      </c>
      <c r="O13" s="204"/>
      <c r="P13" s="204">
        <f>IF(OR(ISERROR(VLOOKUP($E13&amp;$D$6&amp;$D$11,'Sex data'!$A:$AC,'Sex data'!G$3,FALSE)),ISBLANK(VLOOKUP($E13&amp;$D$6&amp;$D$11,'Sex data'!$A:$AC,'Sex data'!G$3,FALSE))),"",VLOOKUP($E13&amp;$D$6&amp;$D$11,'Sex data'!$A:$AC,'Sex data'!G$3,FALSE))</f>
        <v>0.19580095279585155</v>
      </c>
      <c r="Q13" s="204"/>
      <c r="R13" s="204">
        <f>IF(OR(ISERROR(VLOOKUP($E13&amp;$D$6&amp;$D$11,'Sex data'!$A:$AC,'Sex data'!H$3,FALSE)),ISBLANK(VLOOKUP($E13&amp;$D$6&amp;$D$11,'Sex data'!$A:$AC,'Sex data'!H$3,FALSE))),"",VLOOKUP($E13&amp;$D$6&amp;$D$11,'Sex data'!$A:$AC,'Sex data'!H$3,FALSE))</f>
        <v>5.6071614272263526E-3</v>
      </c>
      <c r="S13" s="204"/>
      <c r="T13" s="204">
        <f>IF(OR(ISERROR(VLOOKUP($E13&amp;$D$6&amp;$D$11,'Sex data'!$A:$AC,'Sex data'!I$3,FALSE)),ISBLANK(VLOOKUP($E13&amp;$D$6&amp;$D$11,'Sex data'!$A:$AC,'Sex data'!I$3,FALSE))),"",VLOOKUP($E13&amp;$D$6&amp;$D$11,'Sex data'!$A:$AC,'Sex data'!I$3,FALSE))</f>
        <v>2.7080200677356343E-2</v>
      </c>
      <c r="U13" s="209"/>
      <c r="V13" s="210">
        <f>SUM(F13,H13,J13,L13,N13,P13,R13,T13)</f>
        <v>1</v>
      </c>
      <c r="W13" s="212">
        <f>IF(ISERROR(VLOOKUP($E13&amp;$D$6&amp;$D$11,'Sex data'!$A:$AC,'Sex data'!K$3,FALSE)),0,VLOOKUP($E13&amp;$D$6&amp;$D$11,'Sex data'!$A:$AC,'Sex data'!K$3,FALSE))</f>
        <v>142318</v>
      </c>
      <c r="X13" s="174"/>
      <c r="Y13" s="175"/>
      <c r="Z13" s="175"/>
      <c r="AA13" s="175"/>
      <c r="AB13" s="175"/>
      <c r="AC13" s="175"/>
      <c r="AD13" s="175"/>
      <c r="AE13" s="175"/>
      <c r="AF13" s="175"/>
      <c r="AG13" s="42"/>
      <c r="AH13" s="175"/>
      <c r="AI13" s="175"/>
      <c r="AJ13" s="175"/>
      <c r="AK13" s="175"/>
      <c r="AL13" s="175"/>
      <c r="AM13" s="175"/>
      <c r="AN13" s="175"/>
      <c r="AO13" s="175"/>
      <c r="AP13" s="174"/>
    </row>
    <row r="14" spans="2:44" ht="15.75" thickBot="1" x14ac:dyDescent="0.3">
      <c r="D14" s="234"/>
      <c r="E14" s="9" t="s">
        <v>38</v>
      </c>
      <c r="F14" s="6">
        <f>IF(F13="","",VLOOKUP($E13&amp;$D$6&amp;$D$11,'Sex data'!$A:$AC,'Sex data'!M$3,FALSE))</f>
        <v>0.106</v>
      </c>
      <c r="G14" s="2">
        <f>IF(F13="","",VLOOKUP($E13&amp;$D$6&amp;$D$11,'Sex data'!$A:$AC,'Sex data'!N$3,FALSE))</f>
        <v>0.109</v>
      </c>
      <c r="H14" s="2">
        <f>IF(H13="","",VLOOKUP($E13&amp;$D$6&amp;$D$11,'Sex data'!$A:$AC,'Sex data'!O$3,FALSE))</f>
        <v>0.36</v>
      </c>
      <c r="I14" s="2">
        <f>IF(H13="","",VLOOKUP($E13&amp;$D$6&amp;$D$11,'Sex data'!$A:$AC,'Sex data'!P$3,FALSE))</f>
        <v>0.36499999999999999</v>
      </c>
      <c r="J14" s="2">
        <f>IF(J13="","",VLOOKUP($E13&amp;$D$6&amp;$D$11,'Sex data'!$A:$AC,'Sex data'!Q$3,FALSE))</f>
        <v>0.20799999999999999</v>
      </c>
      <c r="K14" s="2">
        <f>IF(J13="","",VLOOKUP($E13&amp;$D$6&amp;$D$11,'Sex data'!$A:$AC,'Sex data'!R$3,FALSE))</f>
        <v>0.21199999999999999</v>
      </c>
      <c r="L14" s="2">
        <f>IF(L13="","",VLOOKUP($E13&amp;$D$6&amp;$D$11,'Sex data'!$A:$AC,'Sex data'!S$3,FALSE))</f>
        <v>7.5999999999999998E-2</v>
      </c>
      <c r="M14" s="2">
        <f>IF(L13="","",VLOOKUP($E13&amp;$D$6&amp;$D$11,'Sex data'!$A:$AC,'Sex data'!T$3,FALSE))</f>
        <v>7.9000000000000001E-2</v>
      </c>
      <c r="N14" s="2">
        <f>IF(N13="","",VLOOKUP($E13&amp;$D$6&amp;$D$11,'Sex data'!$A:$AC,'Sex data'!U$3,FALSE))</f>
        <v>1.4E-2</v>
      </c>
      <c r="O14" s="2">
        <f>IF(N13="","",VLOOKUP($E13&amp;$D$6&amp;$D$11,'Sex data'!$A:$AC,'Sex data'!V$3,FALSE))</f>
        <v>1.4999999999999999E-2</v>
      </c>
      <c r="P14" s="2">
        <f>IF(P13="","",VLOOKUP($E13&amp;$D$6&amp;$D$11,'Sex data'!$A:$AC,'Sex data'!W$3,FALSE))</f>
        <v>0.19400000000000001</v>
      </c>
      <c r="Q14" s="2">
        <f>IF(P13="","",VLOOKUP($E13&amp;$D$6&amp;$D$11,'Sex data'!$A:$AC,'Sex data'!X$3,FALSE))</f>
        <v>0.19800000000000001</v>
      </c>
      <c r="R14" s="2">
        <f>IF(R13="","",VLOOKUP($E13&amp;$D$6&amp;$D$11,'Sex data'!$A:$AC,'Sex data'!Y$3,FALSE))</f>
        <v>5.0000000000000001E-3</v>
      </c>
      <c r="S14" s="2">
        <f>IF(R13="","",VLOOKUP($E13&amp;$D$6&amp;$D$11,'Sex data'!$A:$AC,'Sex data'!Z$3,FALSE))</f>
        <v>6.0000000000000001E-3</v>
      </c>
      <c r="T14" s="2">
        <f>IF(T13="","",VLOOKUP($E13&amp;$D$6&amp;$D$11,'Sex data'!$A:$AC,'Sex data'!AA$3,FALSE))</f>
        <v>2.5999999999999999E-2</v>
      </c>
      <c r="U14" s="3">
        <f>IF(T13="","",VLOOKUP($E13&amp;$D$6&amp;$D$11,'Sex data'!$A:$AC,'Sex data'!AB$3,FALSE))</f>
        <v>2.8000000000000001E-2</v>
      </c>
      <c r="V14" s="214"/>
      <c r="W14" s="215"/>
      <c r="Y14" s="175">
        <f>F13-F14</f>
        <v>1.7305751907699674E-3</v>
      </c>
      <c r="Z14" s="175">
        <f>H13-H14</f>
        <v>2.0905296589328048E-3</v>
      </c>
      <c r="AA14" s="175">
        <f>J13-J14</f>
        <v>2.3107126294636127E-3</v>
      </c>
      <c r="AB14" s="175">
        <f>L13-L14</f>
        <v>1.2425132449865872E-3</v>
      </c>
      <c r="AC14" s="175">
        <f>N13-N14</f>
        <v>1.3735437541280773E-4</v>
      </c>
      <c r="AD14" s="175">
        <f>P13-P14</f>
        <v>1.8009527958515459E-3</v>
      </c>
      <c r="AE14" s="175">
        <f>R13-R14</f>
        <v>6.0716142722635254E-4</v>
      </c>
      <c r="AF14" s="175">
        <f>T13-T14</f>
        <v>1.0802006773563445E-3</v>
      </c>
      <c r="AH14" s="175">
        <f>G14-F13</f>
        <v>1.2694248092300353E-3</v>
      </c>
      <c r="AI14" s="175">
        <f>I14-H13</f>
        <v>2.9094703410671996E-3</v>
      </c>
      <c r="AJ14" s="175">
        <f>K14-J13</f>
        <v>1.6892873705363909E-3</v>
      </c>
      <c r="AK14" s="175">
        <f>M14-L13</f>
        <v>1.7574867550134154E-3</v>
      </c>
      <c r="AL14" s="175">
        <f>O14-N13</f>
        <v>8.6264562458719142E-4</v>
      </c>
      <c r="AM14" s="175">
        <f>Q14-P13</f>
        <v>2.1990472041484577E-3</v>
      </c>
      <c r="AN14" s="175">
        <f>S14-R13</f>
        <v>3.9283857277364748E-4</v>
      </c>
      <c r="AO14" s="175">
        <f>U14-T13</f>
        <v>9.1979932264365724E-4</v>
      </c>
    </row>
    <row r="15" spans="2:44" ht="15.75" thickBot="1" x14ac:dyDescent="0.3"/>
    <row r="16" spans="2:44" s="35" customFormat="1" ht="15.75" x14ac:dyDescent="0.25">
      <c r="D16" s="200">
        <f>'Hide Selection'!L12</f>
        <v>2013</v>
      </c>
      <c r="E16" s="38" t="s">
        <v>45</v>
      </c>
      <c r="F16" s="224">
        <f>IF(OR(ISERROR(VLOOKUP($E16&amp;$D$6&amp;$D$16,'Age data'!$A:$AC,'Age data'!B$3,FALSE)),ISBLANK(VLOOKUP($E16&amp;$D$6&amp;$D$16,'Age data'!$A:$AC,'Age data'!B$3,FALSE))),"",VLOOKUP($E16&amp;$D$6&amp;$D$16,'Age data'!$A:$AC,'Age data'!B$3,FALSE))</f>
        <v>3.752608140512597E-2</v>
      </c>
      <c r="G16" s="219"/>
      <c r="H16" s="219">
        <f>IF(OR(ISERROR(VLOOKUP($E16&amp;$D$6&amp;$D$16,'Age data'!$A:$AC,'Age data'!C$3,FALSE)),ISBLANK(VLOOKUP($E16&amp;$D$6&amp;$D$16,'Age data'!$A:$AC,'Age data'!C$3,FALSE))),"",VLOOKUP($E16&amp;$D$6&amp;$D$16,'Age data'!$A:$AC,'Age data'!C$3,FALSE))</f>
        <v>0.38631621562704371</v>
      </c>
      <c r="I16" s="219"/>
      <c r="J16" s="219">
        <f>IF(OR(ISERROR(VLOOKUP($E16&amp;$D$6&amp;$D$16,'Age data'!$A:$AC,'Age data'!D$3,FALSE)),ISBLANK(VLOOKUP($E16&amp;$D$6&amp;$D$16,'Age data'!$A:$AC,'Age data'!D$3,FALSE))),"",VLOOKUP($E16&amp;$D$6&amp;$D$16,'Age data'!$A:$AC,'Age data'!D$3,FALSE))</f>
        <v>0.25530192145993585</v>
      </c>
      <c r="K16" s="219"/>
      <c r="L16" s="219">
        <f>IF(OR(ISERROR(VLOOKUP($E16&amp;$D$6&amp;$D$16,'Age data'!$A:$AC,'Age data'!E$3,FALSE)),ISBLANK(VLOOKUP($E16&amp;$D$6&amp;$D$16,'Age data'!$A:$AC,'Age data'!E$3,FALSE))),"",VLOOKUP($E16&amp;$D$6&amp;$D$16,'Age data'!$A:$AC,'Age data'!E$3,FALSE))</f>
        <v>0.10161626856840335</v>
      </c>
      <c r="M16" s="219"/>
      <c r="N16" s="219">
        <f>IF(OR(ISERROR(VLOOKUP($E16&amp;$D$6&amp;$D$16,'Age data'!$A:$AC,'Age data'!F$3,FALSE)),ISBLANK(VLOOKUP($E16&amp;$D$6&amp;$D$16,'Age data'!$A:$AC,'Age data'!F$3,FALSE))),"",VLOOKUP($E16&amp;$D$6&amp;$D$16,'Age data'!$A:$AC,'Age data'!F$3,FALSE))</f>
        <v>2.416617358537573E-2</v>
      </c>
      <c r="O16" s="219"/>
      <c r="P16" s="219">
        <f>IF(OR(ISERROR(VLOOKUP($E16&amp;$D$6&amp;$D$16,'Age data'!$A:$AC,'Age data'!G$3,FALSE)),ISBLANK(VLOOKUP($E16&amp;$D$6&amp;$D$16,'Age data'!$A:$AC,'Age data'!G$3,FALSE))),"",VLOOKUP($E16&amp;$D$6&amp;$D$16,'Age data'!$A:$AC,'Age data'!G$3,FALSE))</f>
        <v>0.14723926380368099</v>
      </c>
      <c r="Q16" s="219"/>
      <c r="R16" s="219">
        <f>IF(OR(ISERROR(VLOOKUP($E16&amp;$D$6&amp;$D$16,'Age data'!$A:$AC,'Age data'!H$3,FALSE)),ISBLANK(VLOOKUP($E16&amp;$D$6&amp;$D$16,'Age data'!$A:$AC,'Age data'!H$3,FALSE))),"",VLOOKUP($E16&amp;$D$6&amp;$D$16,'Age data'!$A:$AC,'Age data'!H$3,FALSE))</f>
        <v>9.0311731182460839E-4</v>
      </c>
      <c r="S16" s="219"/>
      <c r="T16" s="219">
        <f>IF(OR(ISERROR(VLOOKUP($E16&amp;$D$6&amp;$D$16,'Age data'!$A:$AC,'Age data'!I$3,FALSE)),ISBLANK(VLOOKUP($E16&amp;$D$6&amp;$D$16,'Age data'!$A:$AC,'Age data'!I$3,FALSE))),"",VLOOKUP($E16&amp;$D$6&amp;$D$16,'Age data'!$A:$AC,'Age data'!I$3,FALSE))</f>
        <v>4.6930958238609821E-2</v>
      </c>
      <c r="U16" s="220"/>
      <c r="V16" s="221">
        <f>SUM(F16,H16,J16,L16,N16,P16,R16,T16)</f>
        <v>1</v>
      </c>
      <c r="W16" s="218">
        <f>IF(ISERROR(VLOOKUP($E16&amp;$D$6&amp;$D$16,'Age data'!$A:$AC,'Age data'!K$3,FALSE)),0,VLOOKUP($E16&amp;$D$6&amp;$D$16,'Age data'!$A:$AC,'Age data'!K$3,FALSE))</f>
        <v>32111</v>
      </c>
      <c r="X16" s="174"/>
      <c r="Y16" s="42"/>
      <c r="Z16" s="42"/>
      <c r="AA16" s="42"/>
      <c r="AB16" s="42"/>
      <c r="AC16" s="42"/>
      <c r="AD16" s="42"/>
      <c r="AE16" s="42"/>
      <c r="AF16" s="42"/>
      <c r="AG16" s="42"/>
      <c r="AH16" s="42"/>
      <c r="AI16" s="42"/>
      <c r="AJ16" s="42"/>
      <c r="AK16" s="42"/>
      <c r="AL16" s="42"/>
      <c r="AM16" s="42"/>
      <c r="AN16" s="42"/>
      <c r="AO16" s="42"/>
      <c r="AP16" s="174"/>
    </row>
    <row r="17" spans="2:42" x14ac:dyDescent="0.25">
      <c r="D17" s="201"/>
      <c r="E17" s="10" t="s">
        <v>38</v>
      </c>
      <c r="F17" s="11">
        <f>IF(F16="","",VLOOKUP($E16&amp;$D$6&amp;$D$16,'Age data'!$A:$AC,'Age data'!M$3,FALSE))</f>
        <v>3.5999999999999997E-2</v>
      </c>
      <c r="G17" s="4">
        <f>IF(F16="","",VLOOKUP($E16&amp;$D$6&amp;$D$16,'Age data'!$A:$AC,'Age data'!N$3,FALSE))</f>
        <v>0.04</v>
      </c>
      <c r="H17" s="4">
        <f>IF(H16="","",VLOOKUP($E16&amp;$D$6&amp;$D$16,'Age data'!$A:$AC,'Age data'!O$3,FALSE))</f>
        <v>0.38100000000000001</v>
      </c>
      <c r="I17" s="4">
        <f>IF(H16="","",VLOOKUP($E16&amp;$D$6&amp;$D$16,'Age data'!$A:$AC,'Age data'!P$3,FALSE))</f>
        <v>0.39200000000000002</v>
      </c>
      <c r="J17" s="4">
        <f>IF(J16="","",VLOOKUP($E16&amp;$D$6&amp;$D$16,'Age data'!$A:$AC,'Age data'!Q$3,FALSE))</f>
        <v>0.251</v>
      </c>
      <c r="K17" s="4">
        <f>IF(J16="","",VLOOKUP($E16&amp;$D$6&amp;$D$16,'Age data'!$A:$AC,'Age data'!R$3,FALSE))</f>
        <v>0.26</v>
      </c>
      <c r="L17" s="4">
        <f>IF(L16="","",VLOOKUP($E16&amp;$D$6&amp;$D$16,'Age data'!$A:$AC,'Age data'!S$3,FALSE))</f>
        <v>9.8000000000000004E-2</v>
      </c>
      <c r="M17" s="4">
        <f>IF(L16="","",VLOOKUP($E16&amp;$D$6&amp;$D$16,'Age data'!$A:$AC,'Age data'!T$3,FALSE))</f>
        <v>0.105</v>
      </c>
      <c r="N17" s="4">
        <f>IF(N16="","",VLOOKUP($E16&amp;$D$6&amp;$D$16,'Age data'!$A:$AC,'Age data'!U$3,FALSE))</f>
        <v>2.3E-2</v>
      </c>
      <c r="O17" s="4">
        <f>IF(N16="","",VLOOKUP($E16&amp;$D$6&amp;$D$16,'Age data'!$A:$AC,'Age data'!V$3,FALSE))</f>
        <v>2.5999999999999999E-2</v>
      </c>
      <c r="P17" s="4">
        <f>IF(P16="","",VLOOKUP($E16&amp;$D$6&amp;$D$16,'Age data'!$A:$AC,'Age data'!W$3,FALSE))</f>
        <v>0.14299999999999999</v>
      </c>
      <c r="Q17" s="4">
        <f>IF(P16="","",VLOOKUP($E16&amp;$D$6&amp;$D$16,'Age data'!$A:$AC,'Age data'!X$3,FALSE))</f>
        <v>0.151</v>
      </c>
      <c r="R17" s="4">
        <f>IF(R16="","",VLOOKUP($E16&amp;$D$6&amp;$D$16,'Age data'!$A:$AC,'Age data'!Y$3,FALSE))</f>
        <v>1E-3</v>
      </c>
      <c r="S17" s="4">
        <f>IF(R16="","",VLOOKUP($E16&amp;$D$6&amp;$D$16,'Age data'!$A:$AC,'Age data'!Z$3,FALSE))</f>
        <v>1E-3</v>
      </c>
      <c r="T17" s="4">
        <f>IF(T16="","",VLOOKUP($E16&amp;$D$6&amp;$D$16,'Age data'!$A:$AC,'Age data'!AA$3,FALSE))</f>
        <v>4.4999999999999998E-2</v>
      </c>
      <c r="U17" s="5">
        <f>IF(T16="","",VLOOKUP($E16&amp;$D$6&amp;$D$16,'Age data'!$A:$AC,'Age data'!AB$3,FALSE))</f>
        <v>4.9000000000000002E-2</v>
      </c>
      <c r="V17" s="222"/>
      <c r="W17" s="223"/>
      <c r="Y17" s="175">
        <f>F16-F17</f>
        <v>1.526081405125973E-3</v>
      </c>
      <c r="Z17" s="175">
        <f>H16-H17</f>
        <v>5.3162156270437078E-3</v>
      </c>
      <c r="AA17" s="175">
        <f>J16-J17</f>
        <v>4.3019214599358535E-3</v>
      </c>
      <c r="AB17" s="175">
        <f>L16-L17</f>
        <v>3.6162685684033441E-3</v>
      </c>
      <c r="AC17" s="175">
        <f>N16-N17</f>
        <v>1.16617358537573E-3</v>
      </c>
      <c r="AD17" s="175">
        <f>P16-P17</f>
        <v>4.2392638036810038E-3</v>
      </c>
      <c r="AE17" s="175">
        <f>R16-R17</f>
        <v>-9.688268817539163E-5</v>
      </c>
      <c r="AF17" s="175">
        <f>T16-T17</f>
        <v>1.9309582386098229E-3</v>
      </c>
      <c r="AH17" s="175">
        <f>G17-F16</f>
        <v>2.4739185948740305E-3</v>
      </c>
      <c r="AI17" s="175">
        <f>I17-H16</f>
        <v>5.683784372956302E-3</v>
      </c>
      <c r="AJ17" s="175">
        <f>K17-J16</f>
        <v>4.6980785400641545E-3</v>
      </c>
      <c r="AK17" s="175">
        <f>M17-L16</f>
        <v>3.3837314315966482E-3</v>
      </c>
      <c r="AL17" s="175">
        <f>O17-N16</f>
        <v>1.8338264146242692E-3</v>
      </c>
      <c r="AM17" s="175">
        <f>Q17-P16</f>
        <v>3.7607361963190034E-3</v>
      </c>
      <c r="AN17" s="175">
        <f>S17-R16</f>
        <v>9.688268817539163E-5</v>
      </c>
      <c r="AO17" s="175">
        <f>U17-T16</f>
        <v>2.0690417613901807E-3</v>
      </c>
    </row>
    <row r="18" spans="2:42" s="35" customFormat="1" ht="15.75" x14ac:dyDescent="0.25">
      <c r="D18" s="201"/>
      <c r="E18" s="39" t="s">
        <v>39</v>
      </c>
      <c r="F18" s="203">
        <f>IF(OR(ISERROR(VLOOKUP($E18&amp;$D$6&amp;$D$16,'Age data'!$A:$AC,'Age data'!B$3,FALSE)),ISBLANK(VLOOKUP($E18&amp;$D$6&amp;$D$16,'Age data'!$A:$AC,'Age data'!B$3,FALSE))),"",VLOOKUP($E18&amp;$D$6&amp;$D$16,'Age data'!$A:$AC,'Age data'!B$3,FALSE))</f>
        <v>0.11982699050495227</v>
      </c>
      <c r="G18" s="204"/>
      <c r="H18" s="204">
        <f>IF(OR(ISERROR(VLOOKUP($E18&amp;$D$6&amp;$D$16,'Age data'!$A:$AC,'Age data'!C$3,FALSE)),ISBLANK(VLOOKUP($E18&amp;$D$6&amp;$D$16,'Age data'!$A:$AC,'Age data'!C$3,FALSE))),"",VLOOKUP($E18&amp;$D$6&amp;$D$16,'Age data'!$A:$AC,'Age data'!C$3,FALSE))</f>
        <v>0.35085608988303946</v>
      </c>
      <c r="I18" s="204"/>
      <c r="J18" s="204">
        <f>IF(OR(ISERROR(VLOOKUP($E18&amp;$D$6&amp;$D$16,'Age data'!$A:$AC,'Age data'!D$3,FALSE)),ISBLANK(VLOOKUP($E18&amp;$D$6&amp;$D$16,'Age data'!$A:$AC,'Age data'!D$3,FALSE))),"",VLOOKUP($E18&amp;$D$6&amp;$D$16,'Age data'!$A:$AC,'Age data'!D$3,FALSE))</f>
        <v>0.24602666803163309</v>
      </c>
      <c r="K18" s="204"/>
      <c r="L18" s="204">
        <f>IF(OR(ISERROR(VLOOKUP($E18&amp;$D$6&amp;$D$16,'Age data'!$A:$AC,'Age data'!E$3,FALSE)),ISBLANK(VLOOKUP($E18&amp;$D$6&amp;$D$16,'Age data'!$A:$AC,'Age data'!E$3,FALSE))),"",VLOOKUP($E18&amp;$D$6&amp;$D$16,'Age data'!$A:$AC,'Age data'!E$3,FALSE))</f>
        <v>9.1418626673150261E-2</v>
      </c>
      <c r="M18" s="204"/>
      <c r="N18" s="204">
        <f>IF(OR(ISERROR(VLOOKUP($E18&amp;$D$6&amp;$D$16,'Age data'!$A:$AC,'Age data'!F$3,FALSE)),ISBLANK(VLOOKUP($E18&amp;$D$6&amp;$D$16,'Age data'!$A:$AC,'Age data'!F$3,FALSE))),"",VLOOKUP($E18&amp;$D$6&amp;$D$16,'Age data'!$A:$AC,'Age data'!F$3,FALSE))</f>
        <v>2.0679241419906329E-2</v>
      </c>
      <c r="O18" s="204"/>
      <c r="P18" s="204">
        <f>IF(OR(ISERROR(VLOOKUP($E18&amp;$D$6&amp;$D$16,'Age data'!$A:$AC,'Age data'!G$3,FALSE)),ISBLANK(VLOOKUP($E18&amp;$D$6&amp;$D$16,'Age data'!$A:$AC,'Age data'!G$3,FALSE))),"",VLOOKUP($E18&amp;$D$6&amp;$D$16,'Age data'!$A:$AC,'Age data'!G$3,FALSE))</f>
        <v>0.13328897192434674</v>
      </c>
      <c r="Q18" s="204"/>
      <c r="R18" s="204">
        <f>IF(OR(ISERROR(VLOOKUP($E18&amp;$D$6&amp;$D$16,'Age data'!$A:$AC,'Age data'!H$3,FALSE)),ISBLANK(VLOOKUP($E18&amp;$D$6&amp;$D$16,'Age data'!$A:$AC,'Age data'!H$3,FALSE))),"",VLOOKUP($E18&amp;$D$6&amp;$D$16,'Age data'!$A:$AC,'Age data'!H$3,FALSE))</f>
        <v>1.1005041844752131E-3</v>
      </c>
      <c r="S18" s="204"/>
      <c r="T18" s="204">
        <f>IF(OR(ISERROR(VLOOKUP($E18&amp;$D$6&amp;$D$16,'Age data'!$A:$AC,'Age data'!I$3,FALSE)),ISBLANK(VLOOKUP($E18&amp;$D$6&amp;$D$16,'Age data'!$A:$AC,'Age data'!I$3,FALSE))),"",VLOOKUP($E18&amp;$D$6&amp;$D$16,'Age data'!$A:$AC,'Age data'!I$3,FALSE))</f>
        <v>3.680290737849666E-2</v>
      </c>
      <c r="U18" s="209"/>
      <c r="V18" s="216">
        <f>SUM(F18,H18,J18,L18,N18,P18,R18,T18)</f>
        <v>0.99999999999999989</v>
      </c>
      <c r="W18" s="217">
        <f>IF(ISERROR(VLOOKUP($E18&amp;$D$6&amp;$D$16,'Age data'!$A:$AC,'Age data'!K$3,FALSE)),0,VLOOKUP($E18&amp;$D$6&amp;$D$16,'Age data'!$A:$AC,'Age data'!K$3,FALSE))</f>
        <v>39073</v>
      </c>
      <c r="X18" s="174"/>
      <c r="Y18" s="42"/>
      <c r="Z18" s="42"/>
      <c r="AA18" s="42"/>
      <c r="AB18" s="42"/>
      <c r="AC18" s="42"/>
      <c r="AD18" s="42"/>
      <c r="AE18" s="42"/>
      <c r="AF18" s="42"/>
      <c r="AG18" s="42"/>
      <c r="AH18" s="42"/>
      <c r="AI18" s="42"/>
      <c r="AJ18" s="42"/>
      <c r="AK18" s="42"/>
      <c r="AL18" s="42"/>
      <c r="AM18" s="42"/>
      <c r="AN18" s="42"/>
      <c r="AO18" s="42"/>
      <c r="AP18" s="174"/>
    </row>
    <row r="19" spans="2:42" x14ac:dyDescent="0.25">
      <c r="D19" s="201"/>
      <c r="E19" s="10" t="s">
        <v>38</v>
      </c>
      <c r="F19" s="13">
        <f>IF(F18="","",VLOOKUP($E18&amp;$D$6&amp;$D$16,'Age data'!$A:$AC,'Age data'!M$3,FALSE))</f>
        <v>0.11700000000000001</v>
      </c>
      <c r="G19" s="14">
        <f>IF(F18="","",VLOOKUP($E18&amp;$D$6&amp;$D$16,'Age data'!$A:$AC,'Age data'!N$3,FALSE))</f>
        <v>0.123</v>
      </c>
      <c r="H19" s="14">
        <f>IF(H18="","",VLOOKUP($E18&amp;$D$6&amp;$D$16,'Age data'!$A:$AC,'Age data'!O$3,FALSE))</f>
        <v>0.34599999999999997</v>
      </c>
      <c r="I19" s="14">
        <f>IF(H18="","",VLOOKUP($E18&amp;$D$6&amp;$D$16,'Age data'!$A:$AC,'Age data'!P$3,FALSE))</f>
        <v>0.35599999999999998</v>
      </c>
      <c r="J19" s="14">
        <f>IF(J18="","",VLOOKUP($E18&amp;$D$6&amp;$D$16,'Age data'!$A:$AC,'Age data'!Q$3,FALSE))</f>
        <v>0.24199999999999999</v>
      </c>
      <c r="K19" s="14">
        <f>IF(J18="","",VLOOKUP($E18&amp;$D$6&amp;$D$16,'Age data'!$A:$AC,'Age data'!R$3,FALSE))</f>
        <v>0.25</v>
      </c>
      <c r="L19" s="14">
        <f>IF(L18="","",VLOOKUP($E18&amp;$D$6&amp;$D$16,'Age data'!$A:$AC,'Age data'!S$3,FALSE))</f>
        <v>8.8999999999999996E-2</v>
      </c>
      <c r="M19" s="14">
        <f>IF(L18="","",VLOOKUP($E18&amp;$D$6&amp;$D$16,'Age data'!$A:$AC,'Age data'!T$3,FALSE))</f>
        <v>9.4E-2</v>
      </c>
      <c r="N19" s="14">
        <f>IF(N18="","",VLOOKUP($E18&amp;$D$6&amp;$D$16,'Age data'!$A:$AC,'Age data'!U$3,FALSE))</f>
        <v>1.9E-2</v>
      </c>
      <c r="O19" s="14">
        <f>IF(N18="","",VLOOKUP($E18&amp;$D$6&amp;$D$16,'Age data'!$A:$AC,'Age data'!V$3,FALSE))</f>
        <v>2.1999999999999999E-2</v>
      </c>
      <c r="P19" s="14">
        <f>IF(P18="","",VLOOKUP($E18&amp;$D$6&amp;$D$16,'Age data'!$A:$AC,'Age data'!W$3,FALSE))</f>
        <v>0.13</v>
      </c>
      <c r="Q19" s="14">
        <f>IF(P18="","",VLOOKUP($E18&amp;$D$6&amp;$D$16,'Age data'!$A:$AC,'Age data'!X$3,FALSE))</f>
        <v>0.13700000000000001</v>
      </c>
      <c r="R19" s="14">
        <f>IF(R18="","",VLOOKUP($E18&amp;$D$6&amp;$D$16,'Age data'!$A:$AC,'Age data'!Y$3,FALSE))</f>
        <v>1E-3</v>
      </c>
      <c r="S19" s="14">
        <f>IF(R18="","",VLOOKUP($E18&amp;$D$6&amp;$D$16,'Age data'!$A:$AC,'Age data'!Z$3,FALSE))</f>
        <v>1E-3</v>
      </c>
      <c r="T19" s="14">
        <f>IF(T18="","",VLOOKUP($E18&amp;$D$6&amp;$D$16,'Age data'!$A:$AC,'Age data'!AA$3,FALSE))</f>
        <v>3.5000000000000003E-2</v>
      </c>
      <c r="U19" s="16">
        <f>IF(T18="","",VLOOKUP($E18&amp;$D$6&amp;$D$16,'Age data'!$A:$AC,'Age data'!AB$3,FALSE))</f>
        <v>3.9E-2</v>
      </c>
      <c r="V19" s="216"/>
      <c r="W19" s="217"/>
      <c r="Y19" s="175">
        <f>F18-F19</f>
        <v>2.826990504952262E-3</v>
      </c>
      <c r="Z19" s="175">
        <f>H18-H19</f>
        <v>4.8560898830394827E-3</v>
      </c>
      <c r="AA19" s="175">
        <f>J18-J19</f>
        <v>4.0266680316330961E-3</v>
      </c>
      <c r="AB19" s="175">
        <f>L18-L19</f>
        <v>2.4186266731502648E-3</v>
      </c>
      <c r="AC19" s="175">
        <f>N18-N19</f>
        <v>1.6792414199063299E-3</v>
      </c>
      <c r="AD19" s="175">
        <f>P18-P19</f>
        <v>3.2889719243467397E-3</v>
      </c>
      <c r="AE19" s="175">
        <f>R18-R19</f>
        <v>1.0050418447521306E-4</v>
      </c>
      <c r="AF19" s="175">
        <f>T18-T19</f>
        <v>1.8029073784966571E-3</v>
      </c>
      <c r="AH19" s="175">
        <f>G19-F18</f>
        <v>3.1730094950477294E-3</v>
      </c>
      <c r="AI19" s="175">
        <f>I19-H18</f>
        <v>5.1439101169605261E-3</v>
      </c>
      <c r="AJ19" s="175">
        <f>K19-J18</f>
        <v>3.973331968366911E-3</v>
      </c>
      <c r="AK19" s="175">
        <f>M19-L18</f>
        <v>2.5813733268497396E-3</v>
      </c>
      <c r="AL19" s="175">
        <f>O19-N18</f>
        <v>1.3207585800936693E-3</v>
      </c>
      <c r="AM19" s="175">
        <f>Q19-P18</f>
        <v>3.7110280756532665E-3</v>
      </c>
      <c r="AN19" s="175">
        <f>S19-R18</f>
        <v>-1.0050418447521306E-4</v>
      </c>
      <c r="AO19" s="175">
        <f>U19-T18</f>
        <v>2.1970926215033396E-3</v>
      </c>
    </row>
    <row r="20" spans="2:42" s="35" customFormat="1" ht="15.75" x14ac:dyDescent="0.25">
      <c r="D20" s="201"/>
      <c r="E20" s="39" t="s">
        <v>40</v>
      </c>
      <c r="F20" s="203">
        <f>IF(OR(ISERROR(VLOOKUP($E20&amp;$D$6&amp;$D$16,'Age data'!$A:$AC,'Age data'!B$3,FALSE)),ISBLANK(VLOOKUP($E20&amp;$D$6&amp;$D$16,'Age data'!$A:$AC,'Age data'!B$3,FALSE))),"",VLOOKUP($E20&amp;$D$6&amp;$D$16,'Age data'!$A:$AC,'Age data'!B$3,FALSE))</f>
        <v>0.11535949019450999</v>
      </c>
      <c r="G20" s="204"/>
      <c r="H20" s="204">
        <f>IF(OR(ISERROR(VLOOKUP($E20&amp;$D$6&amp;$D$16,'Age data'!$A:$AC,'Age data'!C$3,FALSE)),ISBLANK(VLOOKUP($E20&amp;$D$6&amp;$D$16,'Age data'!$A:$AC,'Age data'!C$3,FALSE))),"",VLOOKUP($E20&amp;$D$6&amp;$D$16,'Age data'!$A:$AC,'Age data'!C$3,FALSE))</f>
        <v>0.34126571478089296</v>
      </c>
      <c r="I20" s="204"/>
      <c r="J20" s="204">
        <f>IF(OR(ISERROR(VLOOKUP($E20&amp;$D$6&amp;$D$16,'Age data'!$A:$AC,'Age data'!D$3,FALSE)),ISBLANK(VLOOKUP($E20&amp;$D$6&amp;$D$16,'Age data'!$A:$AC,'Age data'!D$3,FALSE))),"",VLOOKUP($E20&amp;$D$6&amp;$D$16,'Age data'!$A:$AC,'Age data'!D$3,FALSE))</f>
        <v>0.25622258662293856</v>
      </c>
      <c r="K20" s="204"/>
      <c r="L20" s="204">
        <f>IF(OR(ISERROR(VLOOKUP($E20&amp;$D$6&amp;$D$16,'Age data'!$A:$AC,'Age data'!E$3,FALSE)),ISBLANK(VLOOKUP($E20&amp;$D$6&amp;$D$16,'Age data'!$A:$AC,'Age data'!E$3,FALSE))),"",VLOOKUP($E20&amp;$D$6&amp;$D$16,'Age data'!$A:$AC,'Age data'!E$3,FALSE))</f>
        <v>9.2295591195723184E-2</v>
      </c>
      <c r="M20" s="204"/>
      <c r="N20" s="204">
        <f>IF(OR(ISERROR(VLOOKUP($E20&amp;$D$6&amp;$D$16,'Age data'!$A:$AC,'Age data'!F$3,FALSE)),ISBLANK(VLOOKUP($E20&amp;$D$6&amp;$D$16,'Age data'!$A:$AC,'Age data'!F$3,FALSE))),"",VLOOKUP($E20&amp;$D$6&amp;$D$16,'Age data'!$A:$AC,'Age data'!F$3,FALSE))</f>
        <v>1.9357677078750551E-2</v>
      </c>
      <c r="O20" s="204"/>
      <c r="P20" s="204">
        <f>IF(OR(ISERROR(VLOOKUP($E20&amp;$D$6&amp;$D$16,'Age data'!$A:$AC,'Age data'!G$3,FALSE)),ISBLANK(VLOOKUP($E20&amp;$D$6&amp;$D$16,'Age data'!$A:$AC,'Age data'!G$3,FALSE))),"",VLOOKUP($E20&amp;$D$6&amp;$D$16,'Age data'!$A:$AC,'Age data'!G$3,FALSE))</f>
        <v>0.14520924155767975</v>
      </c>
      <c r="Q20" s="204"/>
      <c r="R20" s="204">
        <f>IF(OR(ISERROR(VLOOKUP($E20&amp;$D$6&amp;$D$16,'Age data'!$A:$AC,'Age data'!H$3,FALSE)),ISBLANK(VLOOKUP($E20&amp;$D$6&amp;$D$16,'Age data'!$A:$AC,'Age data'!H$3,FALSE))),"",VLOOKUP($E20&amp;$D$6&amp;$D$16,'Age data'!$A:$AC,'Age data'!H$3,FALSE))</f>
        <v>1.7464570918156487E-3</v>
      </c>
      <c r="S20" s="204"/>
      <c r="T20" s="204">
        <f>IF(OR(ISERROR(VLOOKUP($E20&amp;$D$6&amp;$D$16,'Age data'!$A:$AC,'Age data'!I$3,FALSE)),ISBLANK(VLOOKUP($E20&amp;$D$6&amp;$D$16,'Age data'!$A:$AC,'Age data'!I$3,FALSE))),"",VLOOKUP($E20&amp;$D$6&amp;$D$16,'Age data'!$A:$AC,'Age data'!I$3,FALSE))</f>
        <v>2.8543241477689343E-2</v>
      </c>
      <c r="U20" s="209"/>
      <c r="V20" s="216">
        <f>SUM(F20,H20,J20,L20,N20,P20,R20,T20)</f>
        <v>1</v>
      </c>
      <c r="W20" s="217">
        <f>IF(ISERROR(VLOOKUP($E20&amp;$D$6&amp;$D$16,'Age data'!$A:$AC,'Age data'!K$3,FALSE)),0,VLOOKUP($E20&amp;$D$6&amp;$D$16,'Age data'!$A:$AC,'Age data'!K$3,FALSE))</f>
        <v>75009</v>
      </c>
      <c r="X20" s="174"/>
      <c r="Y20" s="174"/>
      <c r="Z20" s="174"/>
      <c r="AA20" s="174"/>
      <c r="AB20" s="174"/>
      <c r="AC20" s="174"/>
      <c r="AD20" s="174"/>
      <c r="AE20" s="174"/>
      <c r="AF20" s="174"/>
      <c r="AG20" s="174"/>
      <c r="AH20" s="174"/>
      <c r="AI20" s="174"/>
      <c r="AJ20" s="174"/>
      <c r="AK20" s="174"/>
      <c r="AL20" s="174"/>
      <c r="AM20" s="174"/>
      <c r="AN20" s="174"/>
      <c r="AO20" s="174"/>
      <c r="AP20" s="174"/>
    </row>
    <row r="21" spans="2:42" x14ac:dyDescent="0.25">
      <c r="D21" s="201"/>
      <c r="E21" s="10" t="s">
        <v>38</v>
      </c>
      <c r="F21" s="13">
        <f>IF(F20="","",VLOOKUP($E20&amp;$D$6&amp;$D$16,'Age data'!$A:$AC,'Age data'!M$3,FALSE))</f>
        <v>0.113</v>
      </c>
      <c r="G21" s="14">
        <f>IF(F20="","",VLOOKUP($E20&amp;$D$6&amp;$D$16,'Age data'!$A:$AC,'Age data'!N$3,FALSE))</f>
        <v>0.11799999999999999</v>
      </c>
      <c r="H21" s="14">
        <f>IF(H20="","",VLOOKUP($E20&amp;$D$6&amp;$D$16,'Age data'!$A:$AC,'Age data'!O$3,FALSE))</f>
        <v>0.33800000000000002</v>
      </c>
      <c r="I21" s="14">
        <f>IF(H20="","",VLOOKUP($E20&amp;$D$6&amp;$D$16,'Age data'!$A:$AC,'Age data'!P$3,FALSE))</f>
        <v>0.34499999999999997</v>
      </c>
      <c r="J21" s="14">
        <f>IF(J20="","",VLOOKUP($E20&amp;$D$6&amp;$D$16,'Age data'!$A:$AC,'Age data'!Q$3,FALSE))</f>
        <v>0.253</v>
      </c>
      <c r="K21" s="14">
        <f>IF(J20="","",VLOOKUP($E20&amp;$D$6&amp;$D$16,'Age data'!$A:$AC,'Age data'!R$3,FALSE))</f>
        <v>0.25900000000000001</v>
      </c>
      <c r="L21" s="14">
        <f>IF(L20="","",VLOOKUP($E20&amp;$D$6&amp;$D$16,'Age data'!$A:$AC,'Age data'!S$3,FALSE))</f>
        <v>0.09</v>
      </c>
      <c r="M21" s="14">
        <f>IF(L20="","",VLOOKUP($E20&amp;$D$6&amp;$D$16,'Age data'!$A:$AC,'Age data'!T$3,FALSE))</f>
        <v>9.4E-2</v>
      </c>
      <c r="N21" s="14">
        <f>IF(N20="","",VLOOKUP($E20&amp;$D$6&amp;$D$16,'Age data'!$A:$AC,'Age data'!U$3,FALSE))</f>
        <v>1.7999999999999999E-2</v>
      </c>
      <c r="O21" s="14">
        <f>IF(N20="","",VLOOKUP($E20&amp;$D$6&amp;$D$16,'Age data'!$A:$AC,'Age data'!V$3,FALSE))</f>
        <v>0.02</v>
      </c>
      <c r="P21" s="14">
        <f>IF(P20="","",VLOOKUP($E20&amp;$D$6&amp;$D$16,'Age data'!$A:$AC,'Age data'!W$3,FALSE))</f>
        <v>0.14299999999999999</v>
      </c>
      <c r="Q21" s="14">
        <f>IF(P20="","",VLOOKUP($E20&amp;$D$6&amp;$D$16,'Age data'!$A:$AC,'Age data'!X$3,FALSE))</f>
        <v>0.14799999999999999</v>
      </c>
      <c r="R21" s="14">
        <f>IF(R20="","",VLOOKUP($E20&amp;$D$6&amp;$D$16,'Age data'!$A:$AC,'Age data'!Y$3,FALSE))</f>
        <v>1E-3</v>
      </c>
      <c r="S21" s="14">
        <f>IF(R20="","",VLOOKUP($E20&amp;$D$6&amp;$D$16,'Age data'!$A:$AC,'Age data'!Z$3,FALSE))</f>
        <v>2E-3</v>
      </c>
      <c r="T21" s="14">
        <f>IF(T20="","",VLOOKUP($E20&amp;$D$6&amp;$D$16,'Age data'!$A:$AC,'Age data'!AA$3,FALSE))</f>
        <v>2.7E-2</v>
      </c>
      <c r="U21" s="16">
        <f>IF(T20="","",VLOOKUP($E20&amp;$D$6&amp;$D$16,'Age data'!$A:$AC,'Age data'!AB$3,FALSE))</f>
        <v>0.03</v>
      </c>
      <c r="V21" s="216"/>
      <c r="W21" s="217"/>
      <c r="Y21" s="175">
        <f>F20-F21</f>
        <v>2.3594901945099833E-3</v>
      </c>
      <c r="Z21" s="175">
        <f>H20-H21</f>
        <v>3.2657147808929365E-3</v>
      </c>
      <c r="AA21" s="175">
        <f>J20-J21</f>
        <v>3.2225866229385614E-3</v>
      </c>
      <c r="AB21" s="175">
        <f>L20-L21</f>
        <v>2.2955911957231873E-3</v>
      </c>
      <c r="AC21" s="175">
        <f>N20-N21</f>
        <v>1.3576770787505528E-3</v>
      </c>
      <c r="AD21" s="175">
        <f>P20-P21</f>
        <v>2.2092415576797642E-3</v>
      </c>
      <c r="AE21" s="175">
        <f>R20-R21</f>
        <v>7.4645709181564868E-4</v>
      </c>
      <c r="AF21" s="175">
        <f>T20-T21</f>
        <v>1.5432414776893437E-3</v>
      </c>
      <c r="AH21" s="175">
        <f>G21-F20</f>
        <v>2.6405098054900072E-3</v>
      </c>
      <c r="AI21" s="175">
        <f>I21-H20</f>
        <v>3.7342852191070142E-3</v>
      </c>
      <c r="AJ21" s="175">
        <f>K21-J20</f>
        <v>2.777413377061444E-3</v>
      </c>
      <c r="AK21" s="175">
        <f>M21-L20</f>
        <v>1.7044088042768163E-3</v>
      </c>
      <c r="AL21" s="175">
        <f>O21-N20</f>
        <v>6.4232292124944898E-4</v>
      </c>
      <c r="AM21" s="175">
        <f>Q21-P20</f>
        <v>2.7907584423202403E-3</v>
      </c>
      <c r="AN21" s="175">
        <f>S21-R20</f>
        <v>2.5354290818435134E-4</v>
      </c>
      <c r="AO21" s="175">
        <f>U21-T20</f>
        <v>1.4567585223106555E-3</v>
      </c>
    </row>
    <row r="22" spans="2:42" s="35" customFormat="1" ht="15.75" x14ac:dyDescent="0.25">
      <c r="D22" s="201"/>
      <c r="E22" s="39" t="s">
        <v>41</v>
      </c>
      <c r="F22" s="203">
        <f>IF(OR(ISERROR(VLOOKUP($E22&amp;$D$6&amp;$D$16,'Age data'!$A:$AC,'Age data'!B$3,FALSE)),ISBLANK(VLOOKUP($E22&amp;$D$6&amp;$D$16,'Age data'!$A:$AC,'Age data'!B$3,FALSE))),"",VLOOKUP($E22&amp;$D$6&amp;$D$16,'Age data'!$A:$AC,'Age data'!B$3,FALSE))</f>
        <v>3.4015137299055483E-2</v>
      </c>
      <c r="G22" s="204"/>
      <c r="H22" s="204">
        <f>IF(OR(ISERROR(VLOOKUP($E22&amp;$D$6&amp;$D$16,'Age data'!$A:$AC,'Age data'!C$3,FALSE)),ISBLANK(VLOOKUP($E22&amp;$D$6&amp;$D$16,'Age data'!$A:$AC,'Age data'!C$3,FALSE))),"",VLOOKUP($E22&amp;$D$6&amp;$D$16,'Age data'!$A:$AC,'Age data'!C$3,FALSE))</f>
        <v>0.35940451616938762</v>
      </c>
      <c r="I22" s="204"/>
      <c r="J22" s="204">
        <f>IF(OR(ISERROR(VLOOKUP($E22&amp;$D$6&amp;$D$16,'Age data'!$A:$AC,'Age data'!D$3,FALSE)),ISBLANK(VLOOKUP($E22&amp;$D$6&amp;$D$16,'Age data'!$A:$AC,'Age data'!D$3,FALSE))),"",VLOOKUP($E22&amp;$D$6&amp;$D$16,'Age data'!$A:$AC,'Age data'!D$3,FALSE))</f>
        <v>0.26941890285857262</v>
      </c>
      <c r="K22" s="204"/>
      <c r="L22" s="204">
        <f>IF(OR(ISERROR(VLOOKUP($E22&amp;$D$6&amp;$D$16,'Age data'!$A:$AC,'Age data'!E$3,FALSE)),ISBLANK(VLOOKUP($E22&amp;$D$6&amp;$D$16,'Age data'!$A:$AC,'Age data'!E$3,FALSE))),"",VLOOKUP($E22&amp;$D$6&amp;$D$16,'Age data'!$A:$AC,'Age data'!E$3,FALSE))</f>
        <v>9.6641020829423913E-2</v>
      </c>
      <c r="M22" s="204"/>
      <c r="N22" s="204">
        <f>IF(OR(ISERROR(VLOOKUP($E22&amp;$D$6&amp;$D$16,'Age data'!$A:$AC,'Age data'!F$3,FALSE)),ISBLANK(VLOOKUP($E22&amp;$D$6&amp;$D$16,'Age data'!$A:$AC,'Age data'!F$3,FALSE))),"",VLOOKUP($E22&amp;$D$6&amp;$D$16,'Age data'!$A:$AC,'Age data'!F$3,FALSE))</f>
        <v>1.7038844060799401E-2</v>
      </c>
      <c r="O22" s="204"/>
      <c r="P22" s="204">
        <f>IF(OR(ISERROR(VLOOKUP($E22&amp;$D$6&amp;$D$16,'Age data'!$A:$AC,'Age data'!G$3,FALSE)),ISBLANK(VLOOKUP($E22&amp;$D$6&amp;$D$16,'Age data'!$A:$AC,'Age data'!G$3,FALSE))),"",VLOOKUP($E22&amp;$D$6&amp;$D$16,'Age data'!$A:$AC,'Age data'!G$3,FALSE))</f>
        <v>0.1994870832551448</v>
      </c>
      <c r="Q22" s="204"/>
      <c r="R22" s="204">
        <f>IF(OR(ISERROR(VLOOKUP($E22&amp;$D$6&amp;$D$16,'Age data'!$A:$AC,'Age data'!H$3,FALSE)),ISBLANK(VLOOKUP($E22&amp;$D$6&amp;$D$16,'Age data'!$A:$AC,'Age data'!H$3,FALSE))),"",VLOOKUP($E22&amp;$D$6&amp;$D$16,'Age data'!$A:$AC,'Age data'!H$3,FALSE))</f>
        <v>2.9023581660098832E-3</v>
      </c>
      <c r="S22" s="204"/>
      <c r="T22" s="204">
        <f>IF(OR(ISERROR(VLOOKUP($E22&amp;$D$6&amp;$D$16,'Age data'!$A:$AC,'Age data'!I$3,FALSE)),ISBLANK(VLOOKUP($E22&amp;$D$6&amp;$D$16,'Age data'!$A:$AC,'Age data'!I$3,FALSE))),"",VLOOKUP($E22&amp;$D$6&amp;$D$16,'Age data'!$A:$AC,'Age data'!I$3,FALSE))</f>
        <v>2.1092137361606304E-2</v>
      </c>
      <c r="U22" s="209"/>
      <c r="V22" s="210">
        <f>SUM(F22,H22,J22,L22,N22,P22,R22,T22)</f>
        <v>1</v>
      </c>
      <c r="W22" s="212">
        <f>IF(ISERROR(VLOOKUP($E22&amp;$D$6&amp;$D$16,'Age data'!$A:$AC,'Age data'!K$3,FALSE)),0,VLOOKUP($E22&amp;$D$6&amp;$D$16,'Age data'!$A:$AC,'Age data'!K$3,FALSE))</f>
        <v>79935</v>
      </c>
      <c r="X22" s="174"/>
      <c r="Y22" s="42"/>
      <c r="Z22" s="42"/>
      <c r="AA22" s="42"/>
      <c r="AB22" s="42"/>
      <c r="AC22" s="42"/>
      <c r="AD22" s="42"/>
      <c r="AE22" s="42"/>
      <c r="AF22" s="42"/>
      <c r="AG22" s="42"/>
      <c r="AH22" s="42"/>
      <c r="AI22" s="42"/>
      <c r="AJ22" s="42"/>
      <c r="AK22" s="42"/>
      <c r="AL22" s="42"/>
      <c r="AM22" s="42"/>
      <c r="AN22" s="42"/>
      <c r="AO22" s="42"/>
      <c r="AP22" s="174"/>
    </row>
    <row r="23" spans="2:42" x14ac:dyDescent="0.25">
      <c r="B23" s="50" t="s">
        <v>83</v>
      </c>
      <c r="D23" s="201"/>
      <c r="E23" s="10" t="s">
        <v>38</v>
      </c>
      <c r="F23" s="13">
        <f>IF(F22="","",VLOOKUP($E22&amp;$D$6&amp;$D$16,'Age data'!$A:$AC,'Age data'!M$3,FALSE))</f>
        <v>3.3000000000000002E-2</v>
      </c>
      <c r="G23" s="14">
        <f>IF(F22="","",VLOOKUP($E22&amp;$D$6&amp;$D$16,'Age data'!$A:$AC,'Age data'!N$3,FALSE))</f>
        <v>3.5000000000000003E-2</v>
      </c>
      <c r="H23" s="14">
        <f>IF(H22="","",VLOOKUP($E22&amp;$D$6&amp;$D$16,'Age data'!$A:$AC,'Age data'!O$3,FALSE))</f>
        <v>0.35599999999999998</v>
      </c>
      <c r="I23" s="14">
        <f>IF(H22="","",VLOOKUP($E22&amp;$D$6&amp;$D$16,'Age data'!$A:$AC,'Age data'!P$3,FALSE))</f>
        <v>0.36299999999999999</v>
      </c>
      <c r="J23" s="14">
        <f>IF(J22="","",VLOOKUP($E22&amp;$D$6&amp;$D$16,'Age data'!$A:$AC,'Age data'!Q$3,FALSE))</f>
        <v>0.26600000000000001</v>
      </c>
      <c r="K23" s="14">
        <f>IF(J22="","",VLOOKUP($E22&amp;$D$6&amp;$D$16,'Age data'!$A:$AC,'Age data'!R$3,FALSE))</f>
        <v>0.27300000000000002</v>
      </c>
      <c r="L23" s="14">
        <f>IF(L22="","",VLOOKUP($E22&amp;$D$6&amp;$D$16,'Age data'!$A:$AC,'Age data'!S$3,FALSE))</f>
        <v>9.5000000000000001E-2</v>
      </c>
      <c r="M23" s="14">
        <f>IF(L22="","",VLOOKUP($E22&amp;$D$6&amp;$D$16,'Age data'!$A:$AC,'Age data'!T$3,FALSE))</f>
        <v>9.9000000000000005E-2</v>
      </c>
      <c r="N23" s="14">
        <f>IF(N22="","",VLOOKUP($E22&amp;$D$6&amp;$D$16,'Age data'!$A:$AC,'Age data'!U$3,FALSE))</f>
        <v>1.6E-2</v>
      </c>
      <c r="O23" s="14">
        <f>IF(N22="","",VLOOKUP($E22&amp;$D$6&amp;$D$16,'Age data'!$A:$AC,'Age data'!V$3,FALSE))</f>
        <v>1.7999999999999999E-2</v>
      </c>
      <c r="P23" s="14">
        <f>IF(P22="","",VLOOKUP($E22&amp;$D$6&amp;$D$16,'Age data'!$A:$AC,'Age data'!W$3,FALSE))</f>
        <v>0.19700000000000001</v>
      </c>
      <c r="Q23" s="14">
        <f>IF(P22="","",VLOOKUP($E22&amp;$D$6&amp;$D$16,'Age data'!$A:$AC,'Age data'!X$3,FALSE))</f>
        <v>0.20200000000000001</v>
      </c>
      <c r="R23" s="14">
        <f>IF(R22="","",VLOOKUP($E22&amp;$D$6&amp;$D$16,'Age data'!$A:$AC,'Age data'!Y$3,FALSE))</f>
        <v>3.0000000000000001E-3</v>
      </c>
      <c r="S23" s="14">
        <f>IF(R22="","",VLOOKUP($E22&amp;$D$6&amp;$D$16,'Age data'!$A:$AC,'Age data'!Z$3,FALSE))</f>
        <v>3.0000000000000001E-3</v>
      </c>
      <c r="T23" s="14">
        <f>IF(T22="","",VLOOKUP($E22&amp;$D$6&amp;$D$16,'Age data'!$A:$AC,'Age data'!AA$3,FALSE))</f>
        <v>0.02</v>
      </c>
      <c r="U23" s="16">
        <f>IF(T22="","",VLOOKUP($E22&amp;$D$6&amp;$D$16,'Age data'!$A:$AC,'Age data'!AB$3,FALSE))</f>
        <v>2.1999999999999999E-2</v>
      </c>
      <c r="V23" s="211"/>
      <c r="W23" s="213"/>
      <c r="Y23" s="175">
        <f>F22-F23</f>
        <v>1.0151372990554811E-3</v>
      </c>
      <c r="Z23" s="175">
        <f>H22-H23</f>
        <v>3.4045161693876391E-3</v>
      </c>
      <c r="AA23" s="175">
        <f>J22-J23</f>
        <v>3.4189028585726033E-3</v>
      </c>
      <c r="AB23" s="175">
        <f>L22-L23</f>
        <v>1.6410208294239115E-3</v>
      </c>
      <c r="AC23" s="175">
        <f>N22-N23</f>
        <v>1.0388440607994008E-3</v>
      </c>
      <c r="AD23" s="175">
        <f>P22-P23</f>
        <v>2.4870832551447952E-3</v>
      </c>
      <c r="AE23" s="175">
        <f>R22-R23</f>
        <v>-9.7641833990116857E-5</v>
      </c>
      <c r="AF23" s="175">
        <f>T22-T23</f>
        <v>1.0921373616063039E-3</v>
      </c>
      <c r="AH23" s="175">
        <f>G23-F22</f>
        <v>9.8486270094452072E-4</v>
      </c>
      <c r="AI23" s="175">
        <f>I23-H22</f>
        <v>3.5954838306123671E-3</v>
      </c>
      <c r="AJ23" s="175">
        <f>K23-J22</f>
        <v>3.5810971414274029E-3</v>
      </c>
      <c r="AK23" s="175">
        <f>M23-L22</f>
        <v>2.3589791705760921E-3</v>
      </c>
      <c r="AL23" s="175">
        <f>O23-N22</f>
        <v>9.611559392005975E-4</v>
      </c>
      <c r="AM23" s="175">
        <f>Q23-P22</f>
        <v>2.5129167448552092E-3</v>
      </c>
      <c r="AN23" s="175">
        <f>S23-R22</f>
        <v>9.7641833990116857E-5</v>
      </c>
      <c r="AO23" s="175">
        <f>U23-T22</f>
        <v>9.0786263839369441E-4</v>
      </c>
    </row>
    <row r="24" spans="2:42" s="35" customFormat="1" ht="15.75" x14ac:dyDescent="0.25">
      <c r="D24" s="201"/>
      <c r="E24" s="39" t="s">
        <v>46</v>
      </c>
      <c r="F24" s="203">
        <f>IF(OR(ISERROR(VLOOKUP($E24&amp;$D$6&amp;$D$16,'Age data'!$A:$AC,'Age data'!B$3,FALSE)),ISBLANK(VLOOKUP($E24&amp;$D$6&amp;$D$16,'Age data'!$A:$AC,'Age data'!B$3,FALSE))),"",VLOOKUP($E24&amp;$D$6&amp;$D$16,'Age data'!$A:$AC,'Age data'!B$3,FALSE))</f>
        <v>4.4782939832444784E-3</v>
      </c>
      <c r="G24" s="204"/>
      <c r="H24" s="204">
        <f>IF(OR(ISERROR(VLOOKUP($E24&amp;$D$6&amp;$D$16,'Age data'!$A:$AC,'Age data'!C$3,FALSE)),ISBLANK(VLOOKUP($E24&amp;$D$6&amp;$D$16,'Age data'!$A:$AC,'Age data'!C$3,FALSE))),"",VLOOKUP($E24&amp;$D$6&amp;$D$16,'Age data'!$A:$AC,'Age data'!C$3,FALSE))</f>
        <v>0.33645087585681643</v>
      </c>
      <c r="I24" s="204"/>
      <c r="J24" s="204">
        <f>IF(OR(ISERROR(VLOOKUP($E24&amp;$D$6&amp;$D$16,'Age data'!$A:$AC,'Age data'!D$3,FALSE)),ISBLANK(VLOOKUP($E24&amp;$D$6&amp;$D$16,'Age data'!$A:$AC,'Age data'!D$3,FALSE))),"",VLOOKUP($E24&amp;$D$6&amp;$D$16,'Age data'!$A:$AC,'Age data'!D$3,FALSE))</f>
        <v>0.24481340441736482</v>
      </c>
      <c r="K24" s="204"/>
      <c r="L24" s="204">
        <f>IF(OR(ISERROR(VLOOKUP($E24&amp;$D$6&amp;$D$16,'Age data'!$A:$AC,'Age data'!E$3,FALSE)),ISBLANK(VLOOKUP($E24&amp;$D$6&amp;$D$16,'Age data'!$A:$AC,'Age data'!E$3,FALSE))),"",VLOOKUP($E24&amp;$D$6&amp;$D$16,'Age data'!$A:$AC,'Age data'!E$3,FALSE))</f>
        <v>8.5940594059405934E-2</v>
      </c>
      <c r="M24" s="204"/>
      <c r="N24" s="204">
        <f>IF(OR(ISERROR(VLOOKUP($E24&amp;$D$6&amp;$D$16,'Age data'!$A:$AC,'Age data'!F$3,FALSE)),ISBLANK(VLOOKUP($E24&amp;$D$6&amp;$D$16,'Age data'!$A:$AC,'Age data'!F$3,FALSE))),"",VLOOKUP($E24&amp;$D$6&amp;$D$16,'Age data'!$A:$AC,'Age data'!F$3,FALSE))</f>
        <v>1.5415079969535415E-2</v>
      </c>
      <c r="O24" s="204"/>
      <c r="P24" s="204">
        <f>IF(OR(ISERROR(VLOOKUP($E24&amp;$D$6&amp;$D$16,'Age data'!$A:$AC,'Age data'!G$3,FALSE)),ISBLANK(VLOOKUP($E24&amp;$D$6&amp;$D$16,'Age data'!$A:$AC,'Age data'!G$3,FALSE))),"",VLOOKUP($E24&amp;$D$6&amp;$D$16,'Age data'!$A:$AC,'Age data'!G$3,FALSE))</f>
        <v>0.28804265041888805</v>
      </c>
      <c r="Q24" s="204"/>
      <c r="R24" s="204">
        <f>IF(OR(ISERROR(VLOOKUP($E24&amp;$D$6&amp;$D$16,'Age data'!$A:$AC,'Age data'!H$3,FALSE)),ISBLANK(VLOOKUP($E24&amp;$D$6&amp;$D$16,'Age data'!$A:$AC,'Age data'!H$3,FALSE))),"",VLOOKUP($E24&amp;$D$6&amp;$D$16,'Age data'!$A:$AC,'Age data'!H$3,FALSE))</f>
        <v>7.0982482863670981E-3</v>
      </c>
      <c r="S24" s="204"/>
      <c r="T24" s="204">
        <f>IF(OR(ISERROR(VLOOKUP($E24&amp;$D$6&amp;$D$16,'Age data'!$A:$AC,'Age data'!I$3,FALSE)),ISBLANK(VLOOKUP($E24&amp;$D$6&amp;$D$16,'Age data'!$A:$AC,'Age data'!I$3,FALSE))),"",VLOOKUP($E24&amp;$D$6&amp;$D$16,'Age data'!$A:$AC,'Age data'!I$3,FALSE))</f>
        <v>1.776085300837776E-2</v>
      </c>
      <c r="U24" s="209"/>
      <c r="V24" s="210">
        <f>SUM(F24,H24,J24,L24,N24,P24,R24,T24)</f>
        <v>0.99999999999999978</v>
      </c>
      <c r="W24" s="212">
        <f>IF(ISERROR(VLOOKUP($E24&amp;$D$6&amp;$D$16,'Age data'!$A:$AC,'Age data'!K$3,FALSE)),0,VLOOKUP($E24&amp;$D$6&amp;$D$16,'Age data'!$A:$AC,'Age data'!K$3,FALSE))</f>
        <v>32825</v>
      </c>
      <c r="X24" s="174"/>
      <c r="Y24" s="42"/>
      <c r="Z24" s="42"/>
      <c r="AA24" s="42"/>
      <c r="AB24" s="42"/>
      <c r="AC24" s="42"/>
      <c r="AD24" s="42"/>
      <c r="AE24" s="42"/>
      <c r="AF24" s="42"/>
      <c r="AG24" s="42"/>
      <c r="AH24" s="42"/>
      <c r="AI24" s="42"/>
      <c r="AJ24" s="42"/>
      <c r="AK24" s="42"/>
      <c r="AL24" s="42"/>
      <c r="AM24" s="42"/>
      <c r="AN24" s="42"/>
      <c r="AO24" s="42"/>
      <c r="AP24" s="174"/>
    </row>
    <row r="25" spans="2:42" x14ac:dyDescent="0.25">
      <c r="D25" s="201"/>
      <c r="E25" s="10" t="s">
        <v>38</v>
      </c>
      <c r="F25" s="13">
        <f>IF(F24="","",VLOOKUP($E24&amp;$D$6&amp;$D$16,'Age data'!$A:$AC,'Age data'!M$3,FALSE))</f>
        <v>4.0000000000000001E-3</v>
      </c>
      <c r="G25" s="14">
        <f>IF(F24="","",VLOOKUP($E24&amp;$D$6&amp;$D$16,'Age data'!$A:$AC,'Age data'!N$3,FALSE))</f>
        <v>5.0000000000000001E-3</v>
      </c>
      <c r="H25" s="14">
        <f>IF(H24="","",VLOOKUP($E24&amp;$D$6&amp;$D$16,'Age data'!$A:$AC,'Age data'!O$3,FALSE))</f>
        <v>0.33100000000000002</v>
      </c>
      <c r="I25" s="14">
        <f>IF(H24="","",VLOOKUP($E24&amp;$D$6&amp;$D$16,'Age data'!$A:$AC,'Age data'!P$3,FALSE))</f>
        <v>0.34200000000000003</v>
      </c>
      <c r="J25" s="14">
        <f>IF(J24="","",VLOOKUP($E24&amp;$D$6&amp;$D$16,'Age data'!$A:$AC,'Age data'!Q$3,FALSE))</f>
        <v>0.24</v>
      </c>
      <c r="K25" s="14">
        <f>IF(J24="","",VLOOKUP($E24&amp;$D$6&amp;$D$16,'Age data'!$A:$AC,'Age data'!R$3,FALSE))</f>
        <v>0.249</v>
      </c>
      <c r="L25" s="14">
        <f>IF(L24="","",VLOOKUP($E24&amp;$D$6&amp;$D$16,'Age data'!$A:$AC,'Age data'!S$3,FALSE))</f>
        <v>8.3000000000000004E-2</v>
      </c>
      <c r="M25" s="14">
        <f>IF(L24="","",VLOOKUP($E24&amp;$D$6&amp;$D$16,'Age data'!$A:$AC,'Age data'!T$3,FALSE))</f>
        <v>8.8999999999999996E-2</v>
      </c>
      <c r="N25" s="14">
        <f>IF(N24="","",VLOOKUP($E24&amp;$D$6&amp;$D$16,'Age data'!$A:$AC,'Age data'!U$3,FALSE))</f>
        <v>1.4E-2</v>
      </c>
      <c r="O25" s="14">
        <f>IF(N24="","",VLOOKUP($E24&amp;$D$6&amp;$D$16,'Age data'!$A:$AC,'Age data'!V$3,FALSE))</f>
        <v>1.7000000000000001E-2</v>
      </c>
      <c r="P25" s="14">
        <f>IF(P24="","",VLOOKUP($E24&amp;$D$6&amp;$D$16,'Age data'!$A:$AC,'Age data'!W$3,FALSE))</f>
        <v>0.28299999999999997</v>
      </c>
      <c r="Q25" s="14">
        <f>IF(P24="","",VLOOKUP($E24&amp;$D$6&amp;$D$16,'Age data'!$A:$AC,'Age data'!X$3,FALSE))</f>
        <v>0.29299999999999998</v>
      </c>
      <c r="R25" s="14">
        <f>IF(R24="","",VLOOKUP($E24&amp;$D$6&amp;$D$16,'Age data'!$A:$AC,'Age data'!Y$3,FALSE))</f>
        <v>6.0000000000000001E-3</v>
      </c>
      <c r="S25" s="14">
        <f>IF(R24="","",VLOOKUP($E24&amp;$D$6&amp;$D$16,'Age data'!$A:$AC,'Age data'!Z$3,FALSE))</f>
        <v>8.0000000000000002E-3</v>
      </c>
      <c r="T25" s="14">
        <f>IF(T24="","",VLOOKUP($E24&amp;$D$6&amp;$D$16,'Age data'!$A:$AC,'Age data'!AA$3,FALSE))</f>
        <v>1.6E-2</v>
      </c>
      <c r="U25" s="16">
        <f>IF(T24="","",VLOOKUP($E24&amp;$D$6&amp;$D$16,'Age data'!$A:$AC,'Age data'!AB$3,FALSE))</f>
        <v>1.9E-2</v>
      </c>
      <c r="V25" s="211"/>
      <c r="W25" s="213"/>
      <c r="Y25" s="175">
        <f>F24-F25</f>
        <v>4.7829398324447832E-4</v>
      </c>
      <c r="Z25" s="175">
        <f>H24-H25</f>
        <v>5.4508758568164173E-3</v>
      </c>
      <c r="AA25" s="175">
        <f>J24-J25</f>
        <v>4.8134044173648305E-3</v>
      </c>
      <c r="AB25" s="175">
        <f>L24-L25</f>
        <v>2.9405940594059293E-3</v>
      </c>
      <c r="AC25" s="175">
        <f>N24-N25</f>
        <v>1.4150799695354151E-3</v>
      </c>
      <c r="AD25" s="175">
        <f>P24-P25</f>
        <v>5.0426504188880727E-3</v>
      </c>
      <c r="AE25" s="175">
        <f>R24-R25</f>
        <v>1.098248286367098E-3</v>
      </c>
      <c r="AF25" s="175">
        <f>T24-T25</f>
        <v>1.76085300837776E-3</v>
      </c>
      <c r="AH25" s="175">
        <f>G25-F24</f>
        <v>5.217060167555217E-4</v>
      </c>
      <c r="AI25" s="175">
        <f>I25-H24</f>
        <v>5.5491241431835925E-3</v>
      </c>
      <c r="AJ25" s="175">
        <f>K25-J24</f>
        <v>4.1865955826351775E-3</v>
      </c>
      <c r="AK25" s="175">
        <f>M25-L24</f>
        <v>3.0594059405940621E-3</v>
      </c>
      <c r="AL25" s="175">
        <f>O25-N24</f>
        <v>1.5849200304645858E-3</v>
      </c>
      <c r="AM25" s="175">
        <f>Q25-P24</f>
        <v>4.9573495811119361E-3</v>
      </c>
      <c r="AN25" s="175">
        <f>S25-R24</f>
        <v>9.0175171363290202E-4</v>
      </c>
      <c r="AO25" s="175">
        <f>U25-T24</f>
        <v>1.2391469916222392E-3</v>
      </c>
    </row>
    <row r="26" spans="2:42" s="35" customFormat="1" ht="15.75" x14ac:dyDescent="0.25">
      <c r="D26" s="201"/>
      <c r="E26" s="39" t="s">
        <v>23</v>
      </c>
      <c r="F26" s="203">
        <f>IF(OR(ISERROR(VLOOKUP($E26&amp;$D$6&amp;$D$16,'Age data'!$A:$AC,'Age data'!B$3,FALSE)),ISBLANK(VLOOKUP($E26&amp;$D$6&amp;$D$16,'Age data'!$A:$AC,'Age data'!B$3,FALSE))),"",VLOOKUP($E26&amp;$D$6&amp;$D$16,'Age data'!$A:$AC,'Age data'!B$3,FALSE))</f>
        <v>6.5132435953104643E-4</v>
      </c>
      <c r="G26" s="204"/>
      <c r="H26" s="204">
        <f>IF(OR(ISERROR(VLOOKUP($E26&amp;$D$6&amp;$D$16,'Age data'!$A:$AC,'Age data'!C$3,FALSE)),ISBLANK(VLOOKUP($E26&amp;$D$6&amp;$D$16,'Age data'!$A:$AC,'Age data'!C$3,FALSE))),"",VLOOKUP($E26&amp;$D$6&amp;$D$16,'Age data'!$A:$AC,'Age data'!C$3,FALSE))</f>
        <v>0.27699894547484649</v>
      </c>
      <c r="I26" s="204"/>
      <c r="J26" s="204">
        <f>IF(OR(ISERROR(VLOOKUP($E26&amp;$D$6&amp;$D$16,'Age data'!$A:$AC,'Age data'!D$3,FALSE)),ISBLANK(VLOOKUP($E26&amp;$D$6&amp;$D$16,'Age data'!$A:$AC,'Age data'!D$3,FALSE))),"",VLOOKUP($E26&amp;$D$6&amp;$D$16,'Age data'!$A:$AC,'Age data'!D$3,FALSE))</f>
        <v>0.20135227343216922</v>
      </c>
      <c r="K26" s="204"/>
      <c r="L26" s="204">
        <f>IF(OR(ISERROR(VLOOKUP($E26&amp;$D$6&amp;$D$16,'Age data'!$A:$AC,'Age data'!E$3,FALSE)),ISBLANK(VLOOKUP($E26&amp;$D$6&amp;$D$16,'Age data'!$A:$AC,'Age data'!E$3,FALSE))),"",VLOOKUP($E26&amp;$D$6&amp;$D$16,'Age data'!$A:$AC,'Age data'!E$3,FALSE))</f>
        <v>7.0746231623348421E-2</v>
      </c>
      <c r="M26" s="204"/>
      <c r="N26" s="204">
        <f>IF(OR(ISERROR(VLOOKUP($E26&amp;$D$6&amp;$D$16,'Age data'!$A:$AC,'Age data'!F$3,FALSE)),ISBLANK(VLOOKUP($E26&amp;$D$6&amp;$D$16,'Age data'!$A:$AC,'Age data'!F$3,FALSE))),"",VLOOKUP($E26&amp;$D$6&amp;$D$16,'Age data'!$A:$AC,'Age data'!F$3,FALSE))</f>
        <v>1.1444699460331244E-2</v>
      </c>
      <c r="O26" s="204"/>
      <c r="P26" s="204">
        <f>IF(OR(ISERROR(VLOOKUP($E26&amp;$D$6&amp;$D$16,'Age data'!$A:$AC,'Age data'!G$3,FALSE)),ISBLANK(VLOOKUP($E26&amp;$D$6&amp;$D$16,'Age data'!$A:$AC,'Age data'!G$3,FALSE))),"",VLOOKUP($E26&amp;$D$6&amp;$D$16,'Age data'!$A:$AC,'Age data'!G$3,FALSE))</f>
        <v>0.39929284783822344</v>
      </c>
      <c r="Q26" s="204"/>
      <c r="R26" s="204">
        <f>IF(OR(ISERROR(VLOOKUP($E26&amp;$D$6&amp;$D$16,'Age data'!$A:$AC,'Age data'!H$3,FALSE)),ISBLANK(VLOOKUP($E26&amp;$D$6&amp;$D$16,'Age data'!$A:$AC,'Age data'!H$3,FALSE))),"",VLOOKUP($E26&amp;$D$6&amp;$D$16,'Age data'!$A:$AC,'Age data'!H$3,FALSE))</f>
        <v>2.0935425842069349E-2</v>
      </c>
      <c r="S26" s="204"/>
      <c r="T26" s="204">
        <f>IF(OR(ISERROR(VLOOKUP($E26&amp;$D$6&amp;$D$16,'Age data'!$A:$AC,'Age data'!I$3,FALSE)),ISBLANK(VLOOKUP($E26&amp;$D$6&amp;$D$16,'Age data'!$A:$AC,'Age data'!I$3,FALSE))),"",VLOOKUP($E26&amp;$D$6&amp;$D$16,'Age data'!$A:$AC,'Age data'!I$3,FALSE))</f>
        <v>1.8578251969480802E-2</v>
      </c>
      <c r="U26" s="209"/>
      <c r="V26" s="210">
        <f>SUM(F26,H26,J26,L26,N26,P26,R26,T26)</f>
        <v>1</v>
      </c>
      <c r="W26" s="212">
        <f>IF(ISERROR(VLOOKUP($E26&amp;$D$6&amp;$D$16,'Age data'!$A:$AC,'Age data'!K$3,FALSE)),0,VLOOKUP($E26&amp;$D$6&amp;$D$16,'Age data'!$A:$AC,'Age data'!K$3,FALSE))</f>
        <v>32242</v>
      </c>
      <c r="X26" s="174"/>
      <c r="Y26" s="42"/>
      <c r="Z26" s="42"/>
      <c r="AA26" s="42"/>
      <c r="AB26" s="42"/>
      <c r="AC26" s="42"/>
      <c r="AD26" s="42"/>
      <c r="AE26" s="42"/>
      <c r="AF26" s="42"/>
      <c r="AG26" s="42"/>
      <c r="AH26" s="42"/>
      <c r="AI26" s="42"/>
      <c r="AJ26" s="42"/>
      <c r="AK26" s="42"/>
      <c r="AL26" s="42"/>
      <c r="AM26" s="42"/>
      <c r="AN26" s="42"/>
      <c r="AO26" s="42"/>
      <c r="AP26" s="174"/>
    </row>
    <row r="27" spans="2:42" ht="15.75" thickBot="1" x14ac:dyDescent="0.3">
      <c r="D27" s="202"/>
      <c r="E27" s="9" t="s">
        <v>38</v>
      </c>
      <c r="F27" s="6">
        <f>IF(F26="","",VLOOKUP($E26&amp;$D$6&amp;$D$16,'Age data'!$A:$AC,'Age data'!M$3,FALSE))</f>
        <v>0</v>
      </c>
      <c r="G27" s="2">
        <f>IF(F26="","",VLOOKUP($E26&amp;$D$6&amp;$D$16,'Age data'!$A:$AC,'Age data'!N$3,FALSE))</f>
        <v>1E-3</v>
      </c>
      <c r="H27" s="2">
        <f>IF(H26="","",VLOOKUP($E26&amp;$D$6&amp;$D$16,'Age data'!$A:$AC,'Age data'!O$3,FALSE))</f>
        <v>0.27200000000000002</v>
      </c>
      <c r="I27" s="2">
        <f>IF(H26="","",VLOOKUP($E26&amp;$D$6&amp;$D$16,'Age data'!$A:$AC,'Age data'!P$3,FALSE))</f>
        <v>0.28199999999999997</v>
      </c>
      <c r="J27" s="2">
        <f>IF(J26="","",VLOOKUP($E26&amp;$D$6&amp;$D$16,'Age data'!$A:$AC,'Age data'!Q$3,FALSE))</f>
        <v>0.19700000000000001</v>
      </c>
      <c r="K27" s="2">
        <f>IF(J26="","",VLOOKUP($E26&amp;$D$6&amp;$D$16,'Age data'!$A:$AC,'Age data'!R$3,FALSE))</f>
        <v>0.20599999999999999</v>
      </c>
      <c r="L27" s="2">
        <f>IF(L26="","",VLOOKUP($E26&amp;$D$6&amp;$D$16,'Age data'!$A:$AC,'Age data'!S$3,FALSE))</f>
        <v>6.8000000000000005E-2</v>
      </c>
      <c r="M27" s="2">
        <f>IF(L26="","",VLOOKUP($E26&amp;$D$6&amp;$D$16,'Age data'!$A:$AC,'Age data'!T$3,FALSE))</f>
        <v>7.3999999999999996E-2</v>
      </c>
      <c r="N27" s="2">
        <f>IF(N26="","",VLOOKUP($E26&amp;$D$6&amp;$D$16,'Age data'!$A:$AC,'Age data'!U$3,FALSE))</f>
        <v>0.01</v>
      </c>
      <c r="O27" s="2">
        <f>IF(N26="","",VLOOKUP($E26&amp;$D$6&amp;$D$16,'Age data'!$A:$AC,'Age data'!V$3,FALSE))</f>
        <v>1.2999999999999999E-2</v>
      </c>
      <c r="P27" s="2">
        <f>IF(P26="","",VLOOKUP($E26&amp;$D$6&amp;$D$16,'Age data'!$A:$AC,'Age data'!W$3,FALSE))</f>
        <v>0.39400000000000002</v>
      </c>
      <c r="Q27" s="2">
        <f>IF(P26="","",VLOOKUP($E26&amp;$D$6&amp;$D$16,'Age data'!$A:$AC,'Age data'!X$3,FALSE))</f>
        <v>0.40500000000000003</v>
      </c>
      <c r="R27" s="2">
        <f>IF(R26="","",VLOOKUP($E26&amp;$D$6&amp;$D$16,'Age data'!$A:$AC,'Age data'!Y$3,FALSE))</f>
        <v>1.9E-2</v>
      </c>
      <c r="S27" s="2">
        <f>IF(R26="","",VLOOKUP($E26&amp;$D$6&amp;$D$16,'Age data'!$A:$AC,'Age data'!Z$3,FALSE))</f>
        <v>2.3E-2</v>
      </c>
      <c r="T27" s="2">
        <f>IF(T26="","",VLOOKUP($E26&amp;$D$6&amp;$D$16,'Age data'!$A:$AC,'Age data'!AA$3,FALSE))</f>
        <v>1.7000000000000001E-2</v>
      </c>
      <c r="U27" s="3">
        <f>IF(T26="","",VLOOKUP($E26&amp;$D$6&amp;$D$16,'Age data'!$A:$AC,'Age data'!AB$3,FALSE))</f>
        <v>0.02</v>
      </c>
      <c r="V27" s="214"/>
      <c r="W27" s="215"/>
      <c r="Y27" s="175">
        <f>F26-F27</f>
        <v>6.5132435953104643E-4</v>
      </c>
      <c r="Z27" s="175">
        <f>H26-H27</f>
        <v>4.9989454748464723E-3</v>
      </c>
      <c r="AA27" s="175">
        <f>J26-J27</f>
        <v>4.3522734321692069E-3</v>
      </c>
      <c r="AB27" s="175">
        <f>L26-L27</f>
        <v>2.7462316233484163E-3</v>
      </c>
      <c r="AC27" s="175">
        <f>N26-N27</f>
        <v>1.4446994603312443E-3</v>
      </c>
      <c r="AD27" s="175">
        <f>P26-P27</f>
        <v>5.2928478382234245E-3</v>
      </c>
      <c r="AE27" s="175">
        <f>R26-R27</f>
        <v>1.9354258420693493E-3</v>
      </c>
      <c r="AF27" s="175">
        <f>T26-T27</f>
        <v>1.5782519694808005E-3</v>
      </c>
      <c r="AH27" s="175">
        <f>G27-F26</f>
        <v>3.4867564046895359E-4</v>
      </c>
      <c r="AI27" s="175">
        <f>I27-H26</f>
        <v>5.001054525153481E-3</v>
      </c>
      <c r="AJ27" s="175">
        <f>K27-J26</f>
        <v>4.6477265678307733E-3</v>
      </c>
      <c r="AK27" s="175">
        <f>M27-L26</f>
        <v>3.2537683766515751E-3</v>
      </c>
      <c r="AL27" s="175">
        <f>O27-N26</f>
        <v>1.5553005396687549E-3</v>
      </c>
      <c r="AM27" s="175">
        <f>Q27-P26</f>
        <v>5.7071521617765852E-3</v>
      </c>
      <c r="AN27" s="175">
        <f>S27-R26</f>
        <v>2.0645741579306508E-3</v>
      </c>
      <c r="AO27" s="175">
        <f>U27-T26</f>
        <v>1.4217480305191987E-3</v>
      </c>
    </row>
    <row r="28" spans="2:42" ht="15.75" thickBot="1" x14ac:dyDescent="0.3"/>
    <row r="29" spans="2:42" s="35" customFormat="1" ht="15.75" x14ac:dyDescent="0.25">
      <c r="D29" s="200">
        <f>'Hide Selection'!L12</f>
        <v>2013</v>
      </c>
      <c r="E29" s="36" t="s">
        <v>36</v>
      </c>
      <c r="F29" s="224">
        <f>IF(OR(ISERROR(VLOOKUP($E29&amp;$D$6&amp;$D$29,'Deprivation data'!$A:$AC,'Deprivation data'!B$3,FALSE)),ISBLANK(VLOOKUP($E29&amp;$D$6&amp;$D$29,'Deprivation data'!$A:$AC,'Deprivation data'!B$3,FALSE))),"",VLOOKUP($E29&amp;$D$6&amp;$D$29,'Deprivation data'!$A:$AC,'Deprivation data'!B$3,FALSE))</f>
        <v>7.2570252221794501E-2</v>
      </c>
      <c r="G29" s="219"/>
      <c r="H29" s="219">
        <f>IF(OR(ISERROR(VLOOKUP($E29&amp;$D$6&amp;$D$29,'Deprivation data'!$A:$AC,'Deprivation data'!C$3,FALSE)),ISBLANK(VLOOKUP($E29&amp;$D$6&amp;$D$29,'Deprivation data'!$A:$AC,'Deprivation data'!C$3,FALSE))),"",VLOOKUP($E29&amp;$D$6&amp;$D$29,'Deprivation data'!$A:$AC,'Deprivation data'!C$3,FALSE))</f>
        <v>0.34172956869571036</v>
      </c>
      <c r="I29" s="219"/>
      <c r="J29" s="219">
        <f>IF(OR(ISERROR(VLOOKUP($E29&amp;$D$6&amp;$D$29,'Deprivation data'!$A:$AC,'Deprivation data'!D$3,FALSE)),ISBLANK(VLOOKUP($E29&amp;$D$6&amp;$D$29,'Deprivation data'!$A:$AC,'Deprivation data'!D$3,FALSE))),"",VLOOKUP($E29&amp;$D$6&amp;$D$29,'Deprivation data'!$A:$AC,'Deprivation data'!D$3,FALSE))</f>
        <v>0.26028887512761723</v>
      </c>
      <c r="K29" s="219"/>
      <c r="L29" s="219">
        <f>IF(OR(ISERROR(VLOOKUP($E29&amp;$D$6&amp;$D$29,'Deprivation data'!$A:$AC,'Deprivation data'!E$3,FALSE)),ISBLANK(VLOOKUP($E29&amp;$D$6&amp;$D$29,'Deprivation data'!$A:$AC,'Deprivation data'!E$3,FALSE))),"",VLOOKUP($E29&amp;$D$6&amp;$D$29,'Deprivation data'!$A:$AC,'Deprivation data'!E$3,FALSE))</f>
        <v>8.9809034460827802E-2</v>
      </c>
      <c r="M29" s="219"/>
      <c r="N29" s="219">
        <f>IF(OR(ISERROR(VLOOKUP($E29&amp;$D$6&amp;$D$29,'Deprivation data'!$A:$AC,'Deprivation data'!F$3,FALSE)),ISBLANK(VLOOKUP($E29&amp;$D$6&amp;$D$29,'Deprivation data'!$A:$AC,'Deprivation data'!F$3,FALSE))),"",VLOOKUP($E29&amp;$D$6&amp;$D$29,'Deprivation data'!$A:$AC,'Deprivation data'!F$3,FALSE))</f>
        <v>2.1707476275753569E-2</v>
      </c>
      <c r="O29" s="219"/>
      <c r="P29" s="219">
        <f>IF(OR(ISERROR(VLOOKUP($E29&amp;$D$6&amp;$D$29,'Deprivation data'!$A:$AC,'Deprivation data'!G$3,FALSE)),ISBLANK(VLOOKUP($E29&amp;$D$6&amp;$D$29,'Deprivation data'!$A:$AC,'Deprivation data'!G$3,FALSE))),"",VLOOKUP($E29&amp;$D$6&amp;$D$29,'Deprivation data'!$A:$AC,'Deprivation data'!G$3,FALSE))</f>
        <v>0.1658103064486435</v>
      </c>
      <c r="Q29" s="219"/>
      <c r="R29" s="219">
        <f>IF(OR(ISERROR(VLOOKUP($E29&amp;$D$6&amp;$D$29,'Deprivation data'!$A:$AC,'Deprivation data'!H$3,FALSE)),ISBLANK(VLOOKUP($E29&amp;$D$6&amp;$D$29,'Deprivation data'!$A:$AC,'Deprivation data'!H$3,FALSE))),"",VLOOKUP($E29&amp;$D$6&amp;$D$29,'Deprivation data'!$A:$AC,'Deprivation data'!H$3,FALSE))</f>
        <v>3.8996468560143268E-3</v>
      </c>
      <c r="S29" s="219"/>
      <c r="T29" s="219">
        <f>IF(OR(ISERROR(VLOOKUP($E29&amp;$D$6&amp;$D$29,'Deprivation data'!$A:$AC,'Deprivation data'!I$3,FALSE)),ISBLANK(VLOOKUP($E29&amp;$D$6&amp;$D$29,'Deprivation data'!$A:$AC,'Deprivation data'!I$3,FALSE))),"",VLOOKUP($E29&amp;$D$6&amp;$D$29,'Deprivation data'!$A:$AC,'Deprivation data'!I$3,FALSE))</f>
        <v>4.4184839913638724E-2</v>
      </c>
      <c r="U29" s="220"/>
      <c r="V29" s="221">
        <f>SUM(F29,H29,J29,L29,N29,P29,R29,T29)</f>
        <v>0.99999999999999989</v>
      </c>
      <c r="W29" s="218">
        <f>IF(ISERROR(VLOOKUP($E29&amp;$D$6&amp;$D$29,'Deprivation data'!$A:$AC,'Deprivation data'!K$3,FALSE)),0,VLOOKUP($E29&amp;$D$6&amp;$D$29,'Deprivation data'!$A:$AC,'Deprivation data'!K$3,FALSE))</f>
        <v>59749</v>
      </c>
      <c r="X29" s="174"/>
      <c r="Y29" s="175">
        <f>F29-F30</f>
        <v>1.5702522217945075E-3</v>
      </c>
      <c r="Z29" s="175">
        <f>H29-H30</f>
        <v>3.7295686957103391E-3</v>
      </c>
      <c r="AA29" s="175">
        <f>J29-J30</f>
        <v>3.288875127617219E-3</v>
      </c>
      <c r="AB29" s="175">
        <f>L29-L30</f>
        <v>1.8090344608278075E-3</v>
      </c>
      <c r="AC29" s="175">
        <f>N29-N30</f>
        <v>7.0747627575356783E-4</v>
      </c>
      <c r="AD29" s="175">
        <f>P29-P30</f>
        <v>2.8103064486434959E-3</v>
      </c>
      <c r="AE29" s="175">
        <f>R29-R30</f>
        <v>8.9964685601432674E-4</v>
      </c>
      <c r="AF29" s="175">
        <f>T29-T30</f>
        <v>1.1848399136387272E-3</v>
      </c>
      <c r="AG29" s="42"/>
      <c r="AH29" s="175">
        <f>G30-F29</f>
        <v>2.429747778205496E-3</v>
      </c>
      <c r="AI29" s="175">
        <f>I30-H29</f>
        <v>4.2704313042896125E-3</v>
      </c>
      <c r="AJ29" s="175">
        <f>K30-J29</f>
        <v>3.7111248723827872E-3</v>
      </c>
      <c r="AK29" s="175">
        <f>M30-L29</f>
        <v>2.1909655391721961E-3</v>
      </c>
      <c r="AL29" s="175">
        <f>O30-N29</f>
        <v>1.2925237242464305E-3</v>
      </c>
      <c r="AM29" s="175">
        <f>Q30-P29</f>
        <v>3.1896935513565094E-3</v>
      </c>
      <c r="AN29" s="175">
        <f>S30-R29</f>
        <v>1.0035314398567328E-4</v>
      </c>
      <c r="AO29" s="175">
        <f>U30-T29</f>
        <v>1.8151600863612755E-3</v>
      </c>
      <c r="AP29" s="174"/>
    </row>
    <row r="30" spans="2:42" x14ac:dyDescent="0.25">
      <c r="D30" s="201"/>
      <c r="E30" s="10" t="s">
        <v>38</v>
      </c>
      <c r="F30" s="13">
        <f>IF(F29="","",VLOOKUP($E29&amp;$D$6&amp;$D$29,'Deprivation data'!$A:$AC,'Deprivation data'!M$3,FALSE))</f>
        <v>7.0999999999999994E-2</v>
      </c>
      <c r="G30" s="14">
        <f>IF(F29="","",VLOOKUP($E29&amp;$D$6&amp;$D$29,'Deprivation data'!$A:$AC,'Deprivation data'!N$3,FALSE))</f>
        <v>7.4999999999999997E-2</v>
      </c>
      <c r="H30" s="14">
        <f>IF(H29="","",VLOOKUP($E29&amp;$D$6&amp;$D$29,'Deprivation data'!$A:$AC,'Deprivation data'!O$3,FALSE))</f>
        <v>0.33800000000000002</v>
      </c>
      <c r="I30" s="14">
        <f>IF(H29="","",VLOOKUP($E29&amp;$D$6&amp;$D$29,'Deprivation data'!$A:$AC,'Deprivation data'!P$3,FALSE))</f>
        <v>0.34599999999999997</v>
      </c>
      <c r="J30" s="14">
        <f>IF(J29="","",VLOOKUP($E29&amp;$D$6&amp;$D$29,'Deprivation data'!$A:$AC,'Deprivation data'!Q$3,FALSE))</f>
        <v>0.25700000000000001</v>
      </c>
      <c r="K30" s="14">
        <f>IF(J29="","",VLOOKUP($E29&amp;$D$6&amp;$D$29,'Deprivation data'!$A:$AC,'Deprivation data'!R$3,FALSE))</f>
        <v>0.26400000000000001</v>
      </c>
      <c r="L30" s="14">
        <f>IF(L29="","",VLOOKUP($E29&amp;$D$6&amp;$D$29,'Deprivation data'!$A:$AC,'Deprivation data'!S$3,FALSE))</f>
        <v>8.7999999999999995E-2</v>
      </c>
      <c r="M30" s="14">
        <f>IF(L29="","",VLOOKUP($E29&amp;$D$6&amp;$D$29,'Deprivation data'!$A:$AC,'Deprivation data'!T$3,FALSE))</f>
        <v>9.1999999999999998E-2</v>
      </c>
      <c r="N30" s="14">
        <f>IF(N29="","",VLOOKUP($E29&amp;$D$6&amp;$D$29,'Deprivation data'!$A:$AC,'Deprivation data'!U$3,FALSE))</f>
        <v>2.1000000000000001E-2</v>
      </c>
      <c r="O30" s="14">
        <f>IF(N29="","",VLOOKUP($E29&amp;$D$6&amp;$D$29,'Deprivation data'!$A:$AC,'Deprivation data'!V$3,FALSE))</f>
        <v>2.3E-2</v>
      </c>
      <c r="P30" s="14">
        <f>IF(P29="","",VLOOKUP($E29&amp;$D$6&amp;$D$29,'Deprivation data'!$A:$AC,'Deprivation data'!W$3,FALSE))</f>
        <v>0.16300000000000001</v>
      </c>
      <c r="Q30" s="14">
        <f>IF(P29="","",VLOOKUP($E29&amp;$D$6&amp;$D$29,'Deprivation data'!$A:$AC,'Deprivation data'!X$3,FALSE))</f>
        <v>0.16900000000000001</v>
      </c>
      <c r="R30" s="14">
        <f>IF(R29="","",VLOOKUP($E29&amp;$D$6&amp;$D$29,'Deprivation data'!$A:$AC,'Deprivation data'!Y$3,FALSE))</f>
        <v>3.0000000000000001E-3</v>
      </c>
      <c r="S30" s="14">
        <f>IF(R29="","",VLOOKUP($E29&amp;$D$6&amp;$D$29,'Deprivation data'!$A:$AC,'Deprivation data'!Z$3,FALSE))</f>
        <v>4.0000000000000001E-3</v>
      </c>
      <c r="T30" s="14">
        <f>IF(T29="","",VLOOKUP($E29&amp;$D$6&amp;$D$29,'Deprivation data'!$A:$AC,'Deprivation data'!AA$3,FALSE))</f>
        <v>4.2999999999999997E-2</v>
      </c>
      <c r="U30" s="16">
        <f>IF(T29="","",VLOOKUP($E29&amp;$D$6&amp;$D$29,'Deprivation data'!$A:$AC,'Deprivation data'!AB$3,FALSE))</f>
        <v>4.5999999999999999E-2</v>
      </c>
      <c r="V30" s="211"/>
      <c r="W30" s="213"/>
    </row>
    <row r="31" spans="2:42" s="35" customFormat="1" ht="15.75" x14ac:dyDescent="0.25">
      <c r="D31" s="201"/>
      <c r="E31" s="34">
        <v>2</v>
      </c>
      <c r="F31" s="203">
        <f>IF(OR(ISERROR(VLOOKUP($E31&amp;$D$6&amp;$D$29,'Deprivation data'!$A:$AC,'Deprivation data'!B$3,FALSE)),ISBLANK(VLOOKUP($E31&amp;$D$6&amp;$D$29,'Deprivation data'!$A:$AC,'Deprivation data'!B$3,FALSE))),"",VLOOKUP($E31&amp;$D$6&amp;$D$29,'Deprivation data'!$A:$AC,'Deprivation data'!B$3,FALSE))</f>
        <v>6.3575345055776139E-2</v>
      </c>
      <c r="G31" s="204"/>
      <c r="H31" s="204">
        <f>IF(OR(ISERROR(VLOOKUP($E31&amp;$D$6&amp;$D$29,'Deprivation data'!$A:$AC,'Deprivation data'!C$3,FALSE)),ISBLANK(VLOOKUP($E31&amp;$D$6&amp;$D$29,'Deprivation data'!$A:$AC,'Deprivation data'!C$3,FALSE))),"",VLOOKUP($E31&amp;$D$6&amp;$D$29,'Deprivation data'!$A:$AC,'Deprivation data'!C$3,FALSE))</f>
        <v>0.35657339131530852</v>
      </c>
      <c r="I31" s="204"/>
      <c r="J31" s="204">
        <f>IF(OR(ISERROR(VLOOKUP($E31&amp;$D$6&amp;$D$29,'Deprivation data'!$A:$AC,'Deprivation data'!D$3,FALSE)),ISBLANK(VLOOKUP($E31&amp;$D$6&amp;$D$29,'Deprivation data'!$A:$AC,'Deprivation data'!D$3,FALSE))),"",VLOOKUP($E31&amp;$D$6&amp;$D$29,'Deprivation data'!$A:$AC,'Deprivation data'!D$3,FALSE))</f>
        <v>0.25543581017205519</v>
      </c>
      <c r="K31" s="204"/>
      <c r="L31" s="204">
        <f>IF(OR(ISERROR(VLOOKUP($E31&amp;$D$6&amp;$D$29,'Deprivation data'!$A:$AC,'Deprivation data'!E$3,FALSE)),ISBLANK(VLOOKUP($E31&amp;$D$6&amp;$D$29,'Deprivation data'!$A:$AC,'Deprivation data'!E$3,FALSE))),"",VLOOKUP($E31&amp;$D$6&amp;$D$29,'Deprivation data'!$A:$AC,'Deprivation data'!E$3,FALSE))</f>
        <v>8.8958215163546989E-2</v>
      </c>
      <c r="M31" s="204"/>
      <c r="N31" s="204">
        <f>IF(OR(ISERROR(VLOOKUP($E31&amp;$D$6&amp;$D$29,'Deprivation data'!$A:$AC,'Deprivation data'!F$3,FALSE)),ISBLANK(VLOOKUP($E31&amp;$D$6&amp;$D$29,'Deprivation data'!$A:$AC,'Deprivation data'!F$3,FALSE))),"",VLOOKUP($E31&amp;$D$6&amp;$D$29,'Deprivation data'!$A:$AC,'Deprivation data'!F$3,FALSE))</f>
        <v>1.7741223923867146E-2</v>
      </c>
      <c r="O31" s="204"/>
      <c r="P31" s="204">
        <f>IF(OR(ISERROR(VLOOKUP($E31&amp;$D$6&amp;$D$29,'Deprivation data'!$A:$AC,'Deprivation data'!G$3,FALSE)),ISBLANK(VLOOKUP($E31&amp;$D$6&amp;$D$29,'Deprivation data'!$A:$AC,'Deprivation data'!G$3,FALSE))),"",VLOOKUP($E31&amp;$D$6&amp;$D$29,'Deprivation data'!$A:$AC,'Deprivation data'!G$3,FALSE))</f>
        <v>0.18174513140480242</v>
      </c>
      <c r="Q31" s="204"/>
      <c r="R31" s="204">
        <f>IF(OR(ISERROR(VLOOKUP($E31&amp;$D$6&amp;$D$29,'Deprivation data'!$A:$AC,'Deprivation data'!H$3,FALSE)),ISBLANK(VLOOKUP($E31&amp;$D$6&amp;$D$29,'Deprivation data'!$A:$AC,'Deprivation data'!H$3,FALSE))),"",VLOOKUP($E31&amp;$D$6&amp;$D$29,'Deprivation data'!$A:$AC,'Deprivation data'!H$3,FALSE))</f>
        <v>5.3097623999495813E-3</v>
      </c>
      <c r="S31" s="204"/>
      <c r="T31" s="204">
        <f>IF(OR(ISERROR(VLOOKUP($E31&amp;$D$6&amp;$D$29,'Deprivation data'!$A:$AC,'Deprivation data'!I$3,FALSE)),ISBLANK(VLOOKUP($E31&amp;$D$6&amp;$D$29,'Deprivation data'!$A:$AC,'Deprivation data'!I$3,FALSE))),"",VLOOKUP($E31&amp;$D$6&amp;$D$29,'Deprivation data'!$A:$AC,'Deprivation data'!I$3,FALSE))</f>
        <v>3.0661120564694021E-2</v>
      </c>
      <c r="U31" s="209"/>
      <c r="V31" s="210">
        <f>SUM(F31,H31,J31,L31,N31,P31,R31,T31)</f>
        <v>1</v>
      </c>
      <c r="W31" s="212">
        <f>IF(ISERROR(VLOOKUP($E31&amp;$D$6&amp;$D$29,'Deprivation data'!$A:$AC,'Deprivation data'!K$3,FALSE)),0,VLOOKUP($E31&amp;$D$6&amp;$D$29,'Deprivation data'!$A:$AC,'Deprivation data'!K$3,FALSE))</f>
        <v>63468</v>
      </c>
      <c r="X31" s="174"/>
      <c r="Y31" s="175">
        <f>F31-F32</f>
        <v>1.5753450557761395E-3</v>
      </c>
      <c r="Z31" s="175">
        <f>H31-H32</f>
        <v>3.5733913153085384E-3</v>
      </c>
      <c r="AA31" s="175">
        <f>J31-J32</f>
        <v>3.435810172055187E-3</v>
      </c>
      <c r="AB31" s="175">
        <f>L31-L32</f>
        <v>1.9582151635469947E-3</v>
      </c>
      <c r="AC31" s="175">
        <f>N31-N32</f>
        <v>7.4122392386714517E-4</v>
      </c>
      <c r="AD31" s="175">
        <f>P31-P32</f>
        <v>2.7451314048024256E-3</v>
      </c>
      <c r="AE31" s="175">
        <f>R31-R32</f>
        <v>3.0976239994958115E-4</v>
      </c>
      <c r="AF31" s="175">
        <f>T31-T32</f>
        <v>1.6611205646940193E-3</v>
      </c>
      <c r="AG31" s="42"/>
      <c r="AH31" s="175">
        <f>G32-F31</f>
        <v>2.4246549442238641E-3</v>
      </c>
      <c r="AI31" s="175">
        <f>I32-H31</f>
        <v>3.4266086846914678E-3</v>
      </c>
      <c r="AJ31" s="175">
        <f>K32-J31</f>
        <v>3.5641898279448192E-3</v>
      </c>
      <c r="AK31" s="175">
        <f>M32-L31</f>
        <v>2.0417848364530089E-3</v>
      </c>
      <c r="AL31" s="175">
        <f>O32-N31</f>
        <v>1.2587760761328531E-3</v>
      </c>
      <c r="AM31" s="175">
        <f>Q32-P31</f>
        <v>3.2548685951975798E-3</v>
      </c>
      <c r="AN31" s="175">
        <f>S32-R31</f>
        <v>6.9023760005041887E-4</v>
      </c>
      <c r="AO31" s="175">
        <f>U32-T31</f>
        <v>1.3388794353059799E-3</v>
      </c>
      <c r="AP31" s="174"/>
    </row>
    <row r="32" spans="2:42" x14ac:dyDescent="0.25">
      <c r="D32" s="201"/>
      <c r="E32" s="10" t="s">
        <v>38</v>
      </c>
      <c r="F32" s="13">
        <f>IF(F31="","",VLOOKUP($E31&amp;$D$6&amp;$D$29,'Deprivation data'!$A:$AC,'Deprivation data'!M$3,FALSE))</f>
        <v>6.2E-2</v>
      </c>
      <c r="G32" s="14">
        <f>IF(F31="","",VLOOKUP($E31&amp;$D$6&amp;$D$29,'Deprivation data'!$A:$AC,'Deprivation data'!N$3,FALSE))</f>
        <v>6.6000000000000003E-2</v>
      </c>
      <c r="H32" s="14">
        <f>IF(H31="","",VLOOKUP($E31&amp;$D$6&amp;$D$29,'Deprivation data'!$A:$AC,'Deprivation data'!O$3,FALSE))</f>
        <v>0.35299999999999998</v>
      </c>
      <c r="I32" s="14">
        <f>IF(H31="","",VLOOKUP($E31&amp;$D$6&amp;$D$29,'Deprivation data'!$A:$AC,'Deprivation data'!P$3,FALSE))</f>
        <v>0.36</v>
      </c>
      <c r="J32" s="14">
        <f>IF(J31="","",VLOOKUP($E31&amp;$D$6&amp;$D$29,'Deprivation data'!$A:$AC,'Deprivation data'!Q$3,FALSE))</f>
        <v>0.252</v>
      </c>
      <c r="K32" s="14">
        <f>IF(J31="","",VLOOKUP($E31&amp;$D$6&amp;$D$29,'Deprivation data'!$A:$AC,'Deprivation data'!R$3,FALSE))</f>
        <v>0.25900000000000001</v>
      </c>
      <c r="L32" s="14">
        <f>IF(L31="","",VLOOKUP($E31&amp;$D$6&amp;$D$29,'Deprivation data'!$A:$AC,'Deprivation data'!S$3,FALSE))</f>
        <v>8.6999999999999994E-2</v>
      </c>
      <c r="M32" s="14">
        <f>IF(L31="","",VLOOKUP($E31&amp;$D$6&amp;$D$29,'Deprivation data'!$A:$AC,'Deprivation data'!T$3,FALSE))</f>
        <v>9.0999999999999998E-2</v>
      </c>
      <c r="N32" s="14">
        <f>IF(N31="","",VLOOKUP($E31&amp;$D$6&amp;$D$29,'Deprivation data'!$A:$AC,'Deprivation data'!U$3,FALSE))</f>
        <v>1.7000000000000001E-2</v>
      </c>
      <c r="O32" s="14">
        <f>IF(N31="","",VLOOKUP($E31&amp;$D$6&amp;$D$29,'Deprivation data'!$A:$AC,'Deprivation data'!V$3,FALSE))</f>
        <v>1.9E-2</v>
      </c>
      <c r="P32" s="14">
        <f>IF(P31="","",VLOOKUP($E31&amp;$D$6&amp;$D$29,'Deprivation data'!$A:$AC,'Deprivation data'!W$3,FALSE))</f>
        <v>0.17899999999999999</v>
      </c>
      <c r="Q32" s="14">
        <f>IF(P31="","",VLOOKUP($E31&amp;$D$6&amp;$D$29,'Deprivation data'!$A:$AC,'Deprivation data'!X$3,FALSE))</f>
        <v>0.185</v>
      </c>
      <c r="R32" s="14">
        <f>IF(R31="","",VLOOKUP($E31&amp;$D$6&amp;$D$29,'Deprivation data'!$A:$AC,'Deprivation data'!Y$3,FALSE))</f>
        <v>5.0000000000000001E-3</v>
      </c>
      <c r="S32" s="14">
        <f>IF(R31="","",VLOOKUP($E31&amp;$D$6&amp;$D$29,'Deprivation data'!$A:$AC,'Deprivation data'!Z$3,FALSE))</f>
        <v>6.0000000000000001E-3</v>
      </c>
      <c r="T32" s="14">
        <f>IF(T31="","",VLOOKUP($E31&amp;$D$6&amp;$D$29,'Deprivation data'!$A:$AC,'Deprivation data'!AA$3,FALSE))</f>
        <v>2.9000000000000001E-2</v>
      </c>
      <c r="U32" s="16">
        <f>IF(T31="","",VLOOKUP($E31&amp;$D$6&amp;$D$29,'Deprivation data'!$A:$AC,'Deprivation data'!AB$3,FALSE))</f>
        <v>3.2000000000000001E-2</v>
      </c>
      <c r="V32" s="211"/>
      <c r="W32" s="213"/>
    </row>
    <row r="33" spans="4:42" s="35" customFormat="1" ht="15.75" x14ac:dyDescent="0.25">
      <c r="D33" s="201"/>
      <c r="E33" s="34">
        <v>3</v>
      </c>
      <c r="F33" s="203">
        <f>IF(OR(ISERROR(VLOOKUP($E33&amp;$D$6&amp;$D$29,'Deprivation data'!$A:$AC,'Deprivation data'!B$3,FALSE)),ISBLANK(VLOOKUP($E33&amp;$D$6&amp;$D$29,'Deprivation data'!$A:$AC,'Deprivation data'!B$3,FALSE))),"",VLOOKUP($E33&amp;$D$6&amp;$D$29,'Deprivation data'!$A:$AC,'Deprivation data'!B$3,FALSE))</f>
        <v>6.0193257181964839E-2</v>
      </c>
      <c r="G33" s="204"/>
      <c r="H33" s="204">
        <f>IF(OR(ISERROR(VLOOKUP($E33&amp;$D$6&amp;$D$29,'Deprivation data'!$A:$AC,'Deprivation data'!C$3,FALSE)),ISBLANK(VLOOKUP($E33&amp;$D$6&amp;$D$29,'Deprivation data'!$A:$AC,'Deprivation data'!C$3,FALSE))),"",VLOOKUP($E33&amp;$D$6&amp;$D$29,'Deprivation data'!$A:$AC,'Deprivation data'!C$3,FALSE))</f>
        <v>0.34898727370496507</v>
      </c>
      <c r="I33" s="204"/>
      <c r="J33" s="204">
        <f>IF(OR(ISERROR(VLOOKUP($E33&amp;$D$6&amp;$D$29,'Deprivation data'!$A:$AC,'Deprivation data'!D$3,FALSE)),ISBLANK(VLOOKUP($E33&amp;$D$6&amp;$D$29,'Deprivation data'!$A:$AC,'Deprivation data'!D$3,FALSE))),"",VLOOKUP($E33&amp;$D$6&amp;$D$29,'Deprivation data'!$A:$AC,'Deprivation data'!D$3,FALSE))</f>
        <v>0.25366227248284967</v>
      </c>
      <c r="K33" s="204"/>
      <c r="L33" s="204">
        <f>IF(OR(ISERROR(VLOOKUP($E33&amp;$D$6&amp;$D$29,'Deprivation data'!$A:$AC,'Deprivation data'!E$3,FALSE)),ISBLANK(VLOOKUP($E33&amp;$D$6&amp;$D$29,'Deprivation data'!$A:$AC,'Deprivation data'!E$3,FALSE))),"",VLOOKUP($E33&amp;$D$6&amp;$D$29,'Deprivation data'!$A:$AC,'Deprivation data'!E$3,FALSE))</f>
        <v>8.9898808844856529E-2</v>
      </c>
      <c r="M33" s="204"/>
      <c r="N33" s="204">
        <f>IF(OR(ISERROR(VLOOKUP($E33&amp;$D$6&amp;$D$29,'Deprivation data'!$A:$AC,'Deprivation data'!F$3,FALSE)),ISBLANK(VLOOKUP($E33&amp;$D$6&amp;$D$29,'Deprivation data'!$A:$AC,'Deprivation data'!F$3,FALSE))),"",VLOOKUP($E33&amp;$D$6&amp;$D$29,'Deprivation data'!$A:$AC,'Deprivation data'!F$3,FALSE))</f>
        <v>1.826655151623784E-2</v>
      </c>
      <c r="O33" s="204"/>
      <c r="P33" s="204">
        <f>IF(OR(ISERROR(VLOOKUP($E33&amp;$D$6&amp;$D$29,'Deprivation data'!$A:$AC,'Deprivation data'!G$3,FALSE)),ISBLANK(VLOOKUP($E33&amp;$D$6&amp;$D$29,'Deprivation data'!$A:$AC,'Deprivation data'!G$3,FALSE))),"",VLOOKUP($E33&amp;$D$6&amp;$D$29,'Deprivation data'!$A:$AC,'Deprivation data'!G$3,FALSE))</f>
        <v>0.20124166924668807</v>
      </c>
      <c r="Q33" s="204"/>
      <c r="R33" s="204">
        <f>IF(OR(ISERROR(VLOOKUP($E33&amp;$D$6&amp;$D$29,'Deprivation data'!$A:$AC,'Deprivation data'!H$3,FALSE)),ISBLANK(VLOOKUP($E33&amp;$D$6&amp;$D$29,'Deprivation data'!$A:$AC,'Deprivation data'!H$3,FALSE))),"",VLOOKUP($E33&amp;$D$6&amp;$D$29,'Deprivation data'!$A:$AC,'Deprivation data'!H$3,FALSE))</f>
        <v>4.5788590330622953E-3</v>
      </c>
      <c r="S33" s="204"/>
      <c r="T33" s="204">
        <f>IF(OR(ISERROR(VLOOKUP($E33&amp;$D$6&amp;$D$29,'Deprivation data'!$A:$AC,'Deprivation data'!I$3,FALSE)),ISBLANK(VLOOKUP($E33&amp;$D$6&amp;$D$29,'Deprivation data'!$A:$AC,'Deprivation data'!I$3,FALSE))),"",VLOOKUP($E33&amp;$D$6&amp;$D$29,'Deprivation data'!$A:$AC,'Deprivation data'!I$3,FALSE))</f>
        <v>2.3171307989375743E-2</v>
      </c>
      <c r="U33" s="209"/>
      <c r="V33" s="210">
        <f>SUM(F33,H33,J33,L33,N33,P33,R33,T33)</f>
        <v>1</v>
      </c>
      <c r="W33" s="212">
        <f>IF(ISERROR(VLOOKUP($E33&amp;$D$6&amp;$D$29,'Deprivation data'!$A:$AC,'Deprivation data'!K$3,FALSE)),0,VLOOKUP($E33&amp;$D$6&amp;$D$29,'Deprivation data'!$A:$AC,'Deprivation data'!K$3,FALSE))</f>
        <v>61369</v>
      </c>
      <c r="X33" s="174"/>
      <c r="Y33" s="175">
        <f>F33-F34</f>
        <v>2.1932571819648361E-3</v>
      </c>
      <c r="Z33" s="175">
        <f>H33-H34</f>
        <v>3.9872737049650997E-3</v>
      </c>
      <c r="AA33" s="175">
        <f>J33-J34</f>
        <v>3.6622724828496711E-3</v>
      </c>
      <c r="AB33" s="175">
        <f>L33-L34</f>
        <v>1.8988088448565338E-3</v>
      </c>
      <c r="AC33" s="175">
        <f>N33-N34</f>
        <v>1.2665515162378384E-3</v>
      </c>
      <c r="AD33" s="175">
        <f>P33-P34</f>
        <v>3.2416692466880614E-3</v>
      </c>
      <c r="AE33" s="175">
        <f>R33-R34</f>
        <v>5.7885903306229523E-4</v>
      </c>
      <c r="AF33" s="175">
        <f>T33-T34</f>
        <v>1.1713079893757444E-3</v>
      </c>
      <c r="AG33" s="42"/>
      <c r="AH33" s="175">
        <f>G34-F33</f>
        <v>1.8067428180351605E-3</v>
      </c>
      <c r="AI33" s="175">
        <f>I34-H33</f>
        <v>4.0127262950349074E-3</v>
      </c>
      <c r="AJ33" s="175">
        <f>K34-J33</f>
        <v>3.3377275171503351E-3</v>
      </c>
      <c r="AK33" s="175">
        <f>M34-L33</f>
        <v>2.1011911551434698E-3</v>
      </c>
      <c r="AL33" s="175">
        <f>O34-N33</f>
        <v>7.3344848376215993E-4</v>
      </c>
      <c r="AM33" s="175">
        <f>Q34-P33</f>
        <v>2.7583307533119161E-3</v>
      </c>
      <c r="AN33" s="175">
        <f>S34-R33</f>
        <v>4.2114096693770479E-4</v>
      </c>
      <c r="AO33" s="175">
        <f>U34-T33</f>
        <v>8.2869201062425735E-4</v>
      </c>
      <c r="AP33" s="174"/>
    </row>
    <row r="34" spans="4:42" x14ac:dyDescent="0.25">
      <c r="D34" s="201"/>
      <c r="E34" s="10" t="s">
        <v>38</v>
      </c>
      <c r="F34" s="13">
        <f>IF(F33="","",VLOOKUP($E33&amp;$D$6&amp;$D$29,'Deprivation data'!$A:$AC,'Deprivation data'!M$3,FALSE))</f>
        <v>5.8000000000000003E-2</v>
      </c>
      <c r="G34" s="14">
        <f>IF(F33="","",VLOOKUP($E33&amp;$D$6&amp;$D$29,'Deprivation data'!$A:$AC,'Deprivation data'!N$3,FALSE))</f>
        <v>6.2E-2</v>
      </c>
      <c r="H34" s="14">
        <f>IF(H33="","",VLOOKUP($E33&amp;$D$6&amp;$D$29,'Deprivation data'!$A:$AC,'Deprivation data'!O$3,FALSE))</f>
        <v>0.34499999999999997</v>
      </c>
      <c r="I34" s="14">
        <f>IF(H33="","",VLOOKUP($E33&amp;$D$6&amp;$D$29,'Deprivation data'!$A:$AC,'Deprivation data'!P$3,FALSE))</f>
        <v>0.35299999999999998</v>
      </c>
      <c r="J34" s="14">
        <f>IF(J33="","",VLOOKUP($E33&amp;$D$6&amp;$D$29,'Deprivation data'!$A:$AC,'Deprivation data'!Q$3,FALSE))</f>
        <v>0.25</v>
      </c>
      <c r="K34" s="14">
        <f>IF(J33="","",VLOOKUP($E33&amp;$D$6&amp;$D$29,'Deprivation data'!$A:$AC,'Deprivation data'!R$3,FALSE))</f>
        <v>0.25700000000000001</v>
      </c>
      <c r="L34" s="14">
        <f>IF(L33="","",VLOOKUP($E33&amp;$D$6&amp;$D$29,'Deprivation data'!$A:$AC,'Deprivation data'!S$3,FALSE))</f>
        <v>8.7999999999999995E-2</v>
      </c>
      <c r="M34" s="14">
        <f>IF(L33="","",VLOOKUP($E33&amp;$D$6&amp;$D$29,'Deprivation data'!$A:$AC,'Deprivation data'!T$3,FALSE))</f>
        <v>9.1999999999999998E-2</v>
      </c>
      <c r="N34" s="14">
        <f>IF(N33="","",VLOOKUP($E33&amp;$D$6&amp;$D$29,'Deprivation data'!$A:$AC,'Deprivation data'!U$3,FALSE))</f>
        <v>1.7000000000000001E-2</v>
      </c>
      <c r="O34" s="14">
        <f>IF(N33="","",VLOOKUP($E33&amp;$D$6&amp;$D$29,'Deprivation data'!$A:$AC,'Deprivation data'!V$3,FALSE))</f>
        <v>1.9E-2</v>
      </c>
      <c r="P34" s="14">
        <f>IF(P33="","",VLOOKUP($E33&amp;$D$6&amp;$D$29,'Deprivation data'!$A:$AC,'Deprivation data'!W$3,FALSE))</f>
        <v>0.19800000000000001</v>
      </c>
      <c r="Q34" s="14">
        <f>IF(P33="","",VLOOKUP($E33&amp;$D$6&amp;$D$29,'Deprivation data'!$A:$AC,'Deprivation data'!X$3,FALSE))</f>
        <v>0.20399999999999999</v>
      </c>
      <c r="R34" s="14">
        <f>IF(R33="","",VLOOKUP($E33&amp;$D$6&amp;$D$29,'Deprivation data'!$A:$AC,'Deprivation data'!Y$3,FALSE))</f>
        <v>4.0000000000000001E-3</v>
      </c>
      <c r="S34" s="14">
        <f>IF(R33="","",VLOOKUP($E33&amp;$D$6&amp;$D$29,'Deprivation data'!$A:$AC,'Deprivation data'!Z$3,FALSE))</f>
        <v>5.0000000000000001E-3</v>
      </c>
      <c r="T34" s="14">
        <f>IF(T33="","",VLOOKUP($E33&amp;$D$6&amp;$D$29,'Deprivation data'!$A:$AC,'Deprivation data'!AA$3,FALSE))</f>
        <v>2.1999999999999999E-2</v>
      </c>
      <c r="U34" s="16">
        <f>IF(T33="","",VLOOKUP($E33&amp;$D$6&amp;$D$29,'Deprivation data'!$A:$AC,'Deprivation data'!AB$3,FALSE))</f>
        <v>2.4E-2</v>
      </c>
      <c r="V34" s="211"/>
      <c r="W34" s="213"/>
    </row>
    <row r="35" spans="4:42" s="35" customFormat="1" ht="15.75" x14ac:dyDescent="0.25">
      <c r="D35" s="201"/>
      <c r="E35" s="34">
        <v>4</v>
      </c>
      <c r="F35" s="203">
        <f>IF(OR(ISERROR(VLOOKUP($E35&amp;$D$6&amp;$D$29,'Deprivation data'!$A:$AC,'Deprivation data'!B$3,FALSE)),ISBLANK(VLOOKUP($E35&amp;$D$6&amp;$D$29,'Deprivation data'!$A:$AC,'Deprivation data'!B$3,FALSE))),"",VLOOKUP($E35&amp;$D$6&amp;$D$29,'Deprivation data'!$A:$AC,'Deprivation data'!B$3,FALSE))</f>
        <v>5.4441565816091136E-2</v>
      </c>
      <c r="G35" s="204"/>
      <c r="H35" s="204">
        <f>IF(OR(ISERROR(VLOOKUP($E35&amp;$D$6&amp;$D$29,'Deprivation data'!$A:$AC,'Deprivation data'!C$3,FALSE)),ISBLANK(VLOOKUP($E35&amp;$D$6&amp;$D$29,'Deprivation data'!$A:$AC,'Deprivation data'!C$3,FALSE))),"",VLOOKUP($E35&amp;$D$6&amp;$D$29,'Deprivation data'!$A:$AC,'Deprivation data'!C$3,FALSE))</f>
        <v>0.34348937076338859</v>
      </c>
      <c r="I35" s="204"/>
      <c r="J35" s="204">
        <f>IF(OR(ISERROR(VLOOKUP($E35&amp;$D$6&amp;$D$29,'Deprivation data'!$A:$AC,'Deprivation data'!D$3,FALSE)),ISBLANK(VLOOKUP($E35&amp;$D$6&amp;$D$29,'Deprivation data'!$A:$AC,'Deprivation data'!D$3,FALSE))),"",VLOOKUP($E35&amp;$D$6&amp;$D$29,'Deprivation data'!$A:$AC,'Deprivation data'!D$3,FALSE))</f>
        <v>0.24326578415019343</v>
      </c>
      <c r="K35" s="204"/>
      <c r="L35" s="204">
        <f>IF(OR(ISERROR(VLOOKUP($E35&amp;$D$6&amp;$D$29,'Deprivation data'!$A:$AC,'Deprivation data'!E$3,FALSE)),ISBLANK(VLOOKUP($E35&amp;$D$6&amp;$D$29,'Deprivation data'!$A:$AC,'Deprivation data'!E$3,FALSE))),"",VLOOKUP($E35&amp;$D$6&amp;$D$29,'Deprivation data'!$A:$AC,'Deprivation data'!E$3,FALSE))</f>
        <v>9.2380310182063385E-2</v>
      </c>
      <c r="M35" s="204"/>
      <c r="N35" s="204">
        <f>IF(OR(ISERROR(VLOOKUP($E35&amp;$D$6&amp;$D$29,'Deprivation data'!$A:$AC,'Deprivation data'!F$3,FALSE)),ISBLANK(VLOOKUP($E35&amp;$D$6&amp;$D$29,'Deprivation data'!$A:$AC,'Deprivation data'!F$3,FALSE))),"",VLOOKUP($E35&amp;$D$6&amp;$D$29,'Deprivation data'!$A:$AC,'Deprivation data'!F$3,FALSE))</f>
        <v>1.6715761081733328E-2</v>
      </c>
      <c r="O35" s="204"/>
      <c r="P35" s="204">
        <f>IF(OR(ISERROR(VLOOKUP($E35&amp;$D$6&amp;$D$29,'Deprivation data'!$A:$AC,'Deprivation data'!G$3,FALSE)),ISBLANK(VLOOKUP($E35&amp;$D$6&amp;$D$29,'Deprivation data'!$A:$AC,'Deprivation data'!G$3,FALSE))),"",VLOOKUP($E35&amp;$D$6&amp;$D$29,'Deprivation data'!$A:$AC,'Deprivation data'!G$3,FALSE))</f>
        <v>0.22493523086205061</v>
      </c>
      <c r="Q35" s="204"/>
      <c r="R35" s="204">
        <f>IF(OR(ISERROR(VLOOKUP($E35&amp;$D$6&amp;$D$29,'Deprivation data'!$A:$AC,'Deprivation data'!H$3,FALSE)),ISBLANK(VLOOKUP($E35&amp;$D$6&amp;$D$29,'Deprivation data'!$A:$AC,'Deprivation data'!H$3,FALSE))),"",VLOOKUP($E35&amp;$D$6&amp;$D$29,'Deprivation data'!$A:$AC,'Deprivation data'!H$3,FALSE))</f>
        <v>4.5604571104091987E-3</v>
      </c>
      <c r="S35" s="204"/>
      <c r="T35" s="204">
        <f>IF(OR(ISERROR(VLOOKUP($E35&amp;$D$6&amp;$D$29,'Deprivation data'!$A:$AC,'Deprivation data'!I$3,FALSE)),ISBLANK(VLOOKUP($E35&amp;$D$6&amp;$D$29,'Deprivation data'!$A:$AC,'Deprivation data'!I$3,FALSE))),"",VLOOKUP($E35&amp;$D$6&amp;$D$29,'Deprivation data'!$A:$AC,'Deprivation data'!I$3,FALSE))</f>
        <v>2.021152003407034E-2</v>
      </c>
      <c r="U35" s="209"/>
      <c r="V35" s="210">
        <f>SUM(F35,H35,J35,L35,N35,P35,R35,T35)</f>
        <v>1</v>
      </c>
      <c r="W35" s="212">
        <f>IF(ISERROR(VLOOKUP($E35&amp;$D$6&amp;$D$29,'Deprivation data'!$A:$AC,'Deprivation data'!K$3,FALSE)),0,VLOOKUP($E35&amp;$D$6&amp;$D$29,'Deprivation data'!$A:$AC,'Deprivation data'!K$3,FALSE))</f>
        <v>56354</v>
      </c>
      <c r="X35" s="174"/>
      <c r="Y35" s="175">
        <f>F35-F36</f>
        <v>1.4415658160911379E-3</v>
      </c>
      <c r="Z35" s="175">
        <f>H35-H36</f>
        <v>3.4893707633885662E-3</v>
      </c>
      <c r="AA35" s="175">
        <f>J35-J36</f>
        <v>3.2657841501934348E-3</v>
      </c>
      <c r="AB35" s="175">
        <f>L35-L36</f>
        <v>2.3803101820633887E-3</v>
      </c>
      <c r="AC35" s="175">
        <f>N35-N36</f>
        <v>7.1576108173332723E-4</v>
      </c>
      <c r="AD35" s="175">
        <f>P35-P36</f>
        <v>2.9352308620506085E-3</v>
      </c>
      <c r="AE35" s="175">
        <f>R35-R36</f>
        <v>5.6045711040919859E-4</v>
      </c>
      <c r="AF35" s="175">
        <f>T35-T36</f>
        <v>1.211520034070341E-3</v>
      </c>
      <c r="AG35" s="42"/>
      <c r="AH35" s="175">
        <f>G36-F35</f>
        <v>1.5584341839088647E-3</v>
      </c>
      <c r="AI35" s="175">
        <f>I36-H35</f>
        <v>3.5106292366113845E-3</v>
      </c>
      <c r="AJ35" s="175">
        <f>K36-J35</f>
        <v>3.7342158498065714E-3</v>
      </c>
      <c r="AK35" s="175">
        <f>M36-L35</f>
        <v>2.6196898179366157E-3</v>
      </c>
      <c r="AL35" s="175">
        <f>O36-N35</f>
        <v>1.2842389182666711E-3</v>
      </c>
      <c r="AM35" s="175">
        <f>Q36-P35</f>
        <v>3.0647691379493969E-3</v>
      </c>
      <c r="AN35" s="175">
        <f>S36-R35</f>
        <v>4.3954288959080143E-4</v>
      </c>
      <c r="AO35" s="175">
        <f>U36-T35</f>
        <v>7.8847996592966083E-4</v>
      </c>
      <c r="AP35" s="174"/>
    </row>
    <row r="36" spans="4:42" x14ac:dyDescent="0.25">
      <c r="D36" s="201"/>
      <c r="E36" s="10" t="s">
        <v>38</v>
      </c>
      <c r="F36" s="13">
        <f>IF(F35="","",VLOOKUP($E35&amp;$D$6&amp;$D$29,'Deprivation data'!$A:$AC,'Deprivation data'!M$3,FALSE))</f>
        <v>5.2999999999999999E-2</v>
      </c>
      <c r="G36" s="14">
        <f>IF(F35="","",VLOOKUP($E35&amp;$D$6&amp;$D$29,'Deprivation data'!$A:$AC,'Deprivation data'!N$3,FALSE))</f>
        <v>5.6000000000000001E-2</v>
      </c>
      <c r="H36" s="14">
        <f>IF(H35="","",VLOOKUP($E35&amp;$D$6&amp;$D$29,'Deprivation data'!$A:$AC,'Deprivation data'!O$3,FALSE))</f>
        <v>0.34</v>
      </c>
      <c r="I36" s="14">
        <f>IF(H35="","",VLOOKUP($E35&amp;$D$6&amp;$D$29,'Deprivation data'!$A:$AC,'Deprivation data'!P$3,FALSE))</f>
        <v>0.34699999999999998</v>
      </c>
      <c r="J36" s="14">
        <f>IF(J35="","",VLOOKUP($E35&amp;$D$6&amp;$D$29,'Deprivation data'!$A:$AC,'Deprivation data'!Q$3,FALSE))</f>
        <v>0.24</v>
      </c>
      <c r="K36" s="14">
        <f>IF(J35="","",VLOOKUP($E35&amp;$D$6&amp;$D$29,'Deprivation data'!$A:$AC,'Deprivation data'!R$3,FALSE))</f>
        <v>0.247</v>
      </c>
      <c r="L36" s="14">
        <f>IF(L35="","",VLOOKUP($E35&amp;$D$6&amp;$D$29,'Deprivation data'!$A:$AC,'Deprivation data'!S$3,FALSE))</f>
        <v>0.09</v>
      </c>
      <c r="M36" s="14">
        <f>IF(L35="","",VLOOKUP($E35&amp;$D$6&amp;$D$29,'Deprivation data'!$A:$AC,'Deprivation data'!T$3,FALSE))</f>
        <v>9.5000000000000001E-2</v>
      </c>
      <c r="N36" s="14">
        <f>IF(N35="","",VLOOKUP($E35&amp;$D$6&amp;$D$29,'Deprivation data'!$A:$AC,'Deprivation data'!U$3,FALSE))</f>
        <v>1.6E-2</v>
      </c>
      <c r="O36" s="14">
        <f>IF(N35="","",VLOOKUP($E35&amp;$D$6&amp;$D$29,'Deprivation data'!$A:$AC,'Deprivation data'!V$3,FALSE))</f>
        <v>1.7999999999999999E-2</v>
      </c>
      <c r="P36" s="14">
        <f>IF(P35="","",VLOOKUP($E35&amp;$D$6&amp;$D$29,'Deprivation data'!$A:$AC,'Deprivation data'!W$3,FALSE))</f>
        <v>0.222</v>
      </c>
      <c r="Q36" s="14">
        <f>IF(P35="","",VLOOKUP($E35&amp;$D$6&amp;$D$29,'Deprivation data'!$A:$AC,'Deprivation data'!X$3,FALSE))</f>
        <v>0.22800000000000001</v>
      </c>
      <c r="R36" s="14">
        <f>IF(R35="","",VLOOKUP($E35&amp;$D$6&amp;$D$29,'Deprivation data'!$A:$AC,'Deprivation data'!Y$3,FALSE))</f>
        <v>4.0000000000000001E-3</v>
      </c>
      <c r="S36" s="14">
        <f>IF(R35="","",VLOOKUP($E35&amp;$D$6&amp;$D$29,'Deprivation data'!$A:$AC,'Deprivation data'!Z$3,FALSE))</f>
        <v>5.0000000000000001E-3</v>
      </c>
      <c r="T36" s="14">
        <f>IF(T35="","",VLOOKUP($E35&amp;$D$6&amp;$D$29,'Deprivation data'!$A:$AC,'Deprivation data'!AA$3,FALSE))</f>
        <v>1.9E-2</v>
      </c>
      <c r="U36" s="16">
        <f>IF(T35="","",VLOOKUP($E35&amp;$D$6&amp;$D$29,'Deprivation data'!$A:$AC,'Deprivation data'!AB$3,FALSE))</f>
        <v>2.1000000000000001E-2</v>
      </c>
      <c r="V36" s="211"/>
      <c r="W36" s="213"/>
    </row>
    <row r="37" spans="4:42" s="35" customFormat="1" ht="15.75" x14ac:dyDescent="0.25">
      <c r="D37" s="201"/>
      <c r="E37" s="34" t="s">
        <v>37</v>
      </c>
      <c r="F37" s="203">
        <f>IF(OR(ISERROR(VLOOKUP($E37&amp;$D$6&amp;$D$29,'Deprivation data'!$A:$AC,'Deprivation data'!B$3,FALSE)),ISBLANK(VLOOKUP($E37&amp;$D$6&amp;$D$29,'Deprivation data'!$A:$AC,'Deprivation data'!B$3,FALSE))),"",VLOOKUP($E37&amp;$D$6&amp;$D$29,'Deprivation data'!$A:$AC,'Deprivation data'!B$3,FALSE))</f>
        <v>4.5647199283653371E-2</v>
      </c>
      <c r="G37" s="204"/>
      <c r="H37" s="204">
        <f>IF(OR(ISERROR(VLOOKUP($E37&amp;$D$6&amp;$D$29,'Deprivation data'!$A:$AC,'Deprivation data'!C$3,FALSE)),ISBLANK(VLOOKUP($E37&amp;$D$6&amp;$D$29,'Deprivation data'!$A:$AC,'Deprivation data'!C$3,FALSE))),"",VLOOKUP($E37&amp;$D$6&amp;$D$29,'Deprivation data'!$A:$AC,'Deprivation data'!C$3,FALSE))</f>
        <v>0.33017610188040991</v>
      </c>
      <c r="I37" s="204"/>
      <c r="J37" s="204">
        <f>IF(OR(ISERROR(VLOOKUP($E37&amp;$D$6&amp;$D$29,'Deprivation data'!$A:$AC,'Deprivation data'!D$3,FALSE)),ISBLANK(VLOOKUP($E37&amp;$D$6&amp;$D$29,'Deprivation data'!$A:$AC,'Deprivation data'!D$3,FALSE))),"",VLOOKUP($E37&amp;$D$6&amp;$D$29,'Deprivation data'!$A:$AC,'Deprivation data'!D$3,FALSE))</f>
        <v>0.23985673067356483</v>
      </c>
      <c r="K37" s="204"/>
      <c r="L37" s="204">
        <f>IF(OR(ISERROR(VLOOKUP($E37&amp;$D$6&amp;$D$29,'Deprivation data'!$A:$AC,'Deprivation data'!E$3,FALSE)),ISBLANK(VLOOKUP($E37&amp;$D$6&amp;$D$29,'Deprivation data'!$A:$AC,'Deprivation data'!E$3,FALSE))),"",VLOOKUP($E37&amp;$D$6&amp;$D$29,'Deprivation data'!$A:$AC,'Deprivation data'!E$3,FALSE))</f>
        <v>9.6507810168142472E-2</v>
      </c>
      <c r="M37" s="204"/>
      <c r="N37" s="204">
        <f>IF(OR(ISERROR(VLOOKUP($E37&amp;$D$6&amp;$D$29,'Deprivation data'!$A:$AC,'Deprivation data'!F$3,FALSE)),ISBLANK(VLOOKUP($E37&amp;$D$6&amp;$D$29,'Deprivation data'!$A:$AC,'Deprivation data'!F$3,FALSE))),"",VLOOKUP($E37&amp;$D$6&amp;$D$29,'Deprivation data'!$A:$AC,'Deprivation data'!F$3,FALSE))</f>
        <v>1.5660133320067656E-2</v>
      </c>
      <c r="O37" s="204"/>
      <c r="P37" s="204">
        <f>IF(OR(ISERROR(VLOOKUP($E37&amp;$D$6&amp;$D$29,'Deprivation data'!$A:$AC,'Deprivation data'!G$3,FALSE)),ISBLANK(VLOOKUP($E37&amp;$D$6&amp;$D$29,'Deprivation data'!$A:$AC,'Deprivation data'!G$3,FALSE))),"",VLOOKUP($E37&amp;$D$6&amp;$D$29,'Deprivation data'!$A:$AC,'Deprivation data'!G$3,FALSE))</f>
        <v>0.25141776937618149</v>
      </c>
      <c r="Q37" s="204"/>
      <c r="R37" s="204">
        <f>IF(OR(ISERROR(VLOOKUP($E37&amp;$D$6&amp;$D$29,'Deprivation data'!$A:$AC,'Deprivation data'!H$3,FALSE)),ISBLANK(VLOOKUP($E37&amp;$D$6&amp;$D$29,'Deprivation data'!$A:$AC,'Deprivation data'!H$3,FALSE))),"",VLOOKUP($E37&amp;$D$6&amp;$D$29,'Deprivation data'!$A:$AC,'Deprivation data'!H$3,FALSE))</f>
        <v>4.6761516267038103E-3</v>
      </c>
      <c r="S37" s="204"/>
      <c r="T37" s="204">
        <f>IF(OR(ISERROR(VLOOKUP($E37&amp;$D$6&amp;$D$29,'Deprivation data'!$A:$AC,'Deprivation data'!I$3,FALSE)),ISBLANK(VLOOKUP($E37&amp;$D$6&amp;$D$29,'Deprivation data'!$A:$AC,'Deprivation data'!I$3,FALSE))),"",VLOOKUP($E37&amp;$D$6&amp;$D$29,'Deprivation data'!$A:$AC,'Deprivation data'!I$3,FALSE))</f>
        <v>1.605810367127649E-2</v>
      </c>
      <c r="U37" s="209"/>
      <c r="V37" s="210">
        <f>SUM(F37,H37,J37,L37,N37,P37,R37,T37)</f>
        <v>0.99999999999999989</v>
      </c>
      <c r="W37" s="212">
        <f>IF(ISERROR(VLOOKUP($E37&amp;$D$6&amp;$D$29,'Deprivation data'!$A:$AC,'Deprivation data'!K$3,FALSE)),0,VLOOKUP($E37&amp;$D$6&amp;$D$29,'Deprivation data'!$A:$AC,'Deprivation data'!K$3,FALSE))</f>
        <v>50255</v>
      </c>
      <c r="X37" s="174"/>
      <c r="Y37" s="175">
        <f>F37-F38</f>
        <v>1.6471992836533736E-3</v>
      </c>
      <c r="Z37" s="175">
        <f>H37-H38</f>
        <v>4.1761018804098993E-3</v>
      </c>
      <c r="AA37" s="175">
        <f>J37-J38</f>
        <v>3.8567306735648454E-3</v>
      </c>
      <c r="AB37" s="175">
        <f>L37-L38</f>
        <v>2.5078101681424714E-3</v>
      </c>
      <c r="AC37" s="175">
        <f>N37-N38</f>
        <v>6.6013332006765665E-4</v>
      </c>
      <c r="AD37" s="175">
        <f>P37-P38</f>
        <v>3.4177693761814898E-3</v>
      </c>
      <c r="AE37" s="175">
        <f>R37-R38</f>
        <v>6.7615162670381021E-4</v>
      </c>
      <c r="AF37" s="175">
        <f>T37-T38</f>
        <v>1.0581036712764905E-3</v>
      </c>
      <c r="AG37" s="42"/>
      <c r="AH37" s="175">
        <f>G38-F37</f>
        <v>2.35280071634663E-3</v>
      </c>
      <c r="AI37" s="175">
        <f>I38-H37</f>
        <v>3.8238981195901078E-3</v>
      </c>
      <c r="AJ37" s="175">
        <f>K38-J37</f>
        <v>4.1432693264351617E-3</v>
      </c>
      <c r="AK37" s="175">
        <f>M38-L37</f>
        <v>2.4921898318575331E-3</v>
      </c>
      <c r="AL37" s="175">
        <f>O38-N37</f>
        <v>1.3398666799323451E-3</v>
      </c>
      <c r="AM37" s="175">
        <f>Q38-P37</f>
        <v>3.5822306238185164E-3</v>
      </c>
      <c r="AN37" s="175">
        <f>S38-R37</f>
        <v>3.2384837329618981E-4</v>
      </c>
      <c r="AO37" s="175">
        <f>U38-T37</f>
        <v>9.4189632872351131E-4</v>
      </c>
      <c r="AP37" s="174"/>
    </row>
    <row r="38" spans="4:42" ht="15.75" thickBot="1" x14ac:dyDescent="0.3">
      <c r="D38" s="202"/>
      <c r="E38" s="9" t="s">
        <v>38</v>
      </c>
      <c r="F38" s="6">
        <f>IF(F37="","",VLOOKUP($E37&amp;$D$6&amp;$D$29,'Deprivation data'!$A:$AC,'Deprivation data'!M$3,FALSE))</f>
        <v>4.3999999999999997E-2</v>
      </c>
      <c r="G38" s="2">
        <f>IF(F37="","",VLOOKUP($E37&amp;$D$6&amp;$D$29,'Deprivation data'!$A:$AC,'Deprivation data'!N$3,FALSE))</f>
        <v>4.8000000000000001E-2</v>
      </c>
      <c r="H38" s="2">
        <f>IF(H37="","",VLOOKUP($E37&amp;$D$6&amp;$D$29,'Deprivation data'!$A:$AC,'Deprivation data'!O$3,FALSE))</f>
        <v>0.32600000000000001</v>
      </c>
      <c r="I38" s="2">
        <f>IF(H37="","",VLOOKUP($E37&amp;$D$6&amp;$D$29,'Deprivation data'!$A:$AC,'Deprivation data'!P$3,FALSE))</f>
        <v>0.33400000000000002</v>
      </c>
      <c r="J38" s="2">
        <f>IF(J37="","",VLOOKUP($E37&amp;$D$6&amp;$D$29,'Deprivation data'!$A:$AC,'Deprivation data'!Q$3,FALSE))</f>
        <v>0.23599999999999999</v>
      </c>
      <c r="K38" s="2">
        <f>IF(J37="","",VLOOKUP($E37&amp;$D$6&amp;$D$29,'Deprivation data'!$A:$AC,'Deprivation data'!R$3,FALSE))</f>
        <v>0.24399999999999999</v>
      </c>
      <c r="L38" s="2">
        <f>IF(L37="","",VLOOKUP($E37&amp;$D$6&amp;$D$29,'Deprivation data'!$A:$AC,'Deprivation data'!S$3,FALSE))</f>
        <v>9.4E-2</v>
      </c>
      <c r="M38" s="2">
        <f>IF(L37="","",VLOOKUP($E37&amp;$D$6&amp;$D$29,'Deprivation data'!$A:$AC,'Deprivation data'!T$3,FALSE))</f>
        <v>9.9000000000000005E-2</v>
      </c>
      <c r="N38" s="2">
        <f>IF(N37="","",VLOOKUP($E37&amp;$D$6&amp;$D$29,'Deprivation data'!$A:$AC,'Deprivation data'!U$3,FALSE))</f>
        <v>1.4999999999999999E-2</v>
      </c>
      <c r="O38" s="2">
        <f>IF(N37="","",VLOOKUP($E37&amp;$D$6&amp;$D$29,'Deprivation data'!$A:$AC,'Deprivation data'!V$3,FALSE))</f>
        <v>1.7000000000000001E-2</v>
      </c>
      <c r="P38" s="2">
        <f>IF(P37="","",VLOOKUP($E37&amp;$D$6&amp;$D$29,'Deprivation data'!$A:$AC,'Deprivation data'!W$3,FALSE))</f>
        <v>0.248</v>
      </c>
      <c r="Q38" s="2">
        <f>IF(P37="","",VLOOKUP($E37&amp;$D$6&amp;$D$29,'Deprivation data'!$A:$AC,'Deprivation data'!X$3,FALSE))</f>
        <v>0.255</v>
      </c>
      <c r="R38" s="2">
        <f>IF(R37="","",VLOOKUP($E37&amp;$D$6&amp;$D$29,'Deprivation data'!$A:$AC,'Deprivation data'!Y$3,FALSE))</f>
        <v>4.0000000000000001E-3</v>
      </c>
      <c r="S38" s="2">
        <f>IF(R37="","",VLOOKUP($E37&amp;$D$6&amp;$D$29,'Deprivation data'!$A:$AC,'Deprivation data'!Z$3,FALSE))</f>
        <v>5.0000000000000001E-3</v>
      </c>
      <c r="T38" s="2">
        <f>IF(T37="","",VLOOKUP($E37&amp;$D$6&amp;$D$29,'Deprivation data'!$A:$AC,'Deprivation data'!AA$3,FALSE))</f>
        <v>1.4999999999999999E-2</v>
      </c>
      <c r="U38" s="3">
        <f>IF(T37="","",VLOOKUP($E37&amp;$D$6&amp;$D$29,'Deprivation data'!$A:$AC,'Deprivation data'!AB$3,FALSE))</f>
        <v>1.7000000000000001E-2</v>
      </c>
      <c r="V38" s="214"/>
      <c r="W38" s="215"/>
    </row>
    <row r="40" spans="4:42" ht="18" customHeight="1" x14ac:dyDescent="0.25">
      <c r="D40" s="205" t="s">
        <v>86</v>
      </c>
      <c r="E40" s="206"/>
      <c r="F40" s="206"/>
      <c r="G40" s="206"/>
      <c r="H40" s="206"/>
      <c r="I40" s="206"/>
      <c r="J40" s="206"/>
      <c r="K40" s="206"/>
      <c r="L40" s="206"/>
      <c r="M40" s="206"/>
      <c r="N40" s="206"/>
      <c r="O40" s="206"/>
      <c r="P40" s="206"/>
      <c r="Q40" s="206"/>
      <c r="R40" s="206"/>
      <c r="S40" s="206"/>
      <c r="T40" s="206"/>
      <c r="U40" s="206"/>
      <c r="V40" s="206"/>
      <c r="W40" s="206"/>
    </row>
    <row r="41" spans="4:42" ht="26.25" customHeight="1" x14ac:dyDescent="0.25">
      <c r="D41" s="207" t="s">
        <v>88</v>
      </c>
      <c r="E41" s="208"/>
      <c r="F41" s="208"/>
      <c r="G41" s="208"/>
      <c r="H41" s="208"/>
      <c r="I41" s="208"/>
      <c r="J41" s="208"/>
      <c r="K41" s="208"/>
      <c r="L41" s="208"/>
      <c r="M41" s="208"/>
      <c r="N41" s="208"/>
      <c r="O41" s="208"/>
      <c r="P41" s="208"/>
      <c r="Q41" s="208"/>
      <c r="R41" s="208"/>
      <c r="S41" s="208"/>
      <c r="T41" s="208"/>
      <c r="U41" s="208"/>
      <c r="V41" s="208"/>
      <c r="W41" s="208"/>
    </row>
    <row r="42" spans="4:42" x14ac:dyDescent="0.25">
      <c r="D42" s="62" t="s">
        <v>269</v>
      </c>
    </row>
    <row r="43" spans="4:42" s="91" customFormat="1" x14ac:dyDescent="0.25">
      <c r="D43" s="62" t="s">
        <v>209</v>
      </c>
      <c r="V43" s="33"/>
      <c r="W43" s="33"/>
      <c r="X43" s="42"/>
      <c r="Y43" s="42"/>
      <c r="Z43" s="42"/>
      <c r="AA43" s="42"/>
      <c r="AB43" s="42"/>
      <c r="AC43" s="42"/>
      <c r="AD43" s="42"/>
      <c r="AE43" s="42"/>
      <c r="AF43" s="42"/>
      <c r="AG43" s="42"/>
      <c r="AH43" s="42"/>
      <c r="AI43" s="42"/>
      <c r="AJ43" s="42"/>
      <c r="AK43" s="42"/>
      <c r="AL43" s="42"/>
      <c r="AM43" s="42"/>
      <c r="AN43" s="42"/>
      <c r="AO43" s="42"/>
      <c r="AP43" s="42"/>
    </row>
    <row r="47" spans="4:42" x14ac:dyDescent="0.25">
      <c r="E47" s="29" t="s">
        <v>287</v>
      </c>
      <c r="F47" s="42" t="s">
        <v>280</v>
      </c>
      <c r="G47" s="42" t="s">
        <v>281</v>
      </c>
      <c r="H47" s="42" t="s">
        <v>282</v>
      </c>
      <c r="I47" s="42" t="s">
        <v>283</v>
      </c>
      <c r="J47" s="42" t="s">
        <v>284</v>
      </c>
      <c r="K47" s="42" t="s">
        <v>286</v>
      </c>
      <c r="L47" s="42" t="s">
        <v>4</v>
      </c>
      <c r="M47" s="42" t="s">
        <v>285</v>
      </c>
    </row>
    <row r="48" spans="4:42" x14ac:dyDescent="0.25">
      <c r="E48" s="29">
        <v>2006</v>
      </c>
      <c r="F48" s="179">
        <f>IF(OR(ISERROR(VLOOKUP($D$6&amp;$E48,'All sites breakdown data'!$A:$AC,'All sites breakdown data'!B$3,FALSE)),ISBLANK(VLOOKUP($D$6&amp;$E48,'All sites breakdown data'!$A:$AC,'All sites breakdown data'!B$3,FALSE))),"",VLOOKUP($D$6&amp;$E48,'All sites breakdown data'!$A:$AC,'All sites breakdown data'!B$3,FALSE))</f>
        <v>4.3447873733985114E-2</v>
      </c>
      <c r="G48" s="179">
        <f>IF(OR(ISERROR(VLOOKUP($D$6&amp;$E48,'All sites breakdown data'!$A:$AC,'All sites breakdown data'!C$3,FALSE)),ISBLANK(VLOOKUP($D$6&amp;$E48,'All sites breakdown data'!$A:$AC,'All sites breakdown data'!C$3,FALSE))),"",VLOOKUP($D$6&amp;$E48,'All sites breakdown data'!$A:$AC,'All sites breakdown data'!C$3,FALSE))</f>
        <v>0.24559490718553309</v>
      </c>
      <c r="H48" s="179">
        <f>IF(OR(ISERROR(VLOOKUP($D$6&amp;$E48,'All sites breakdown data'!$A:$AC,'All sites breakdown data'!D$3,FALSE)),ISBLANK(VLOOKUP($D$6&amp;$E48,'All sites breakdown data'!$A:$AC,'All sites breakdown data'!D$3,FALSE))),"",VLOOKUP($D$6&amp;$E48,'All sites breakdown data'!$A:$AC,'All sites breakdown data'!D$3,FALSE))</f>
        <v>0.27494488641809645</v>
      </c>
      <c r="I48" s="179">
        <f>IF(OR(ISERROR(VLOOKUP($D$6&amp;$E48,'All sites breakdown data'!$A:$AC,'All sites breakdown data'!E$3,FALSE)),ISBLANK(VLOOKUP($D$6&amp;$E48,'All sites breakdown data'!$A:$AC,'All sites breakdown data'!E$3,FALSE))),"",VLOOKUP($D$6&amp;$E48,'All sites breakdown data'!$A:$AC,'All sites breakdown data'!E$3,FALSE))</f>
        <v>0.10242340010862967</v>
      </c>
      <c r="J48" s="179">
        <f>IF(OR(ISERROR(VLOOKUP($D$6&amp;$E48,'All sites breakdown data'!$A:$AC,'All sites breakdown data'!F$3,FALSE)),ISBLANK(VLOOKUP($D$6&amp;$E48,'All sites breakdown data'!$A:$AC,'All sites breakdown data'!F$3,FALSE))),"",VLOOKUP($D$6&amp;$E48,'All sites breakdown data'!$A:$AC,'All sites breakdown data'!F$3,FALSE))</f>
        <v>3.5688041151474489E-2</v>
      </c>
      <c r="K48" s="179">
        <f>IF(OR(ISERROR(VLOOKUP($D$6&amp;$E48,'All sites breakdown data'!$A:$AC,'All sites breakdown data'!G$3,FALSE)),ISBLANK(VLOOKUP($D$6&amp;$E48,'All sites breakdown data'!$A:$AC,'All sites breakdown data'!G$3,FALSE))),"",VLOOKUP($D$6&amp;$E48,'All sites breakdown data'!$A:$AC,'All sites breakdown data'!G$3,FALSE))</f>
        <v>0.24062669733857311</v>
      </c>
      <c r="L48" s="179">
        <f>IF(OR(ISERROR(VLOOKUP($D$6&amp;$E48,'All sites breakdown data'!$A:$AC,'All sites breakdown data'!H$3,FALSE)),ISBLANK(VLOOKUP($D$6&amp;$E48,'All sites breakdown data'!$A:$AC,'All sites breakdown data'!H$3,FALSE))),"",VLOOKUP($D$6&amp;$E48,'All sites breakdown data'!$A:$AC,'All sites breakdown data'!H$3,FALSE))</f>
        <v>3.8499632576120641E-3</v>
      </c>
      <c r="M48" s="179">
        <f>IF(OR(ISERROR(VLOOKUP($D$6&amp;$E48,'All sites breakdown data'!$A:$AC,'All sites breakdown data'!I$3,FALSE)),ISBLANK(VLOOKUP($D$6&amp;$E48,'All sites breakdown data'!$A:$AC,'All sites breakdown data'!I$3,FALSE))),"",VLOOKUP($D$6&amp;$E48,'All sites breakdown data'!$A:$AC,'All sites breakdown data'!I$3,FALSE))</f>
        <v>5.342423080609604E-2</v>
      </c>
      <c r="Y48" s="179">
        <f>IF(OR(ISERROR(VLOOKUP($D$6&amp;$E48,'All sites breakdown data'!$A:$AC,'All sites breakdown data'!M$3,FALSE)),ISBLANK(VLOOKUP($D$6&amp;$E48,'All sites breakdown data'!$A:$AC,'All sites breakdown data'!M$3,FALSE))),"",VLOOKUP($D$6&amp;$E48,'All sites breakdown data'!$A:$AC,'All sites breakdown data'!M$3,FALSE))</f>
        <v>4.2999999999999997E-2</v>
      </c>
      <c r="Z48" s="179">
        <f>IF(OR(ISERROR(VLOOKUP($D$6&amp;$E48,'All sites breakdown data'!$A:$AC,'All sites breakdown data'!O$3,FALSE)),ISBLANK(VLOOKUP($D$6&amp;$E48,'All sites breakdown data'!$A:$AC,'All sites breakdown data'!O$3,FALSE))),"",VLOOKUP($D$6&amp;$E48,'All sites breakdown data'!$A:$AC,'All sites breakdown data'!O$3,FALSE))</f>
        <v>0.24399999999999999</v>
      </c>
      <c r="AA48" s="179">
        <f>IF(OR(ISERROR(VLOOKUP($D$6&amp;$E48,'All sites breakdown data'!$A:$AC,'All sites breakdown data'!Q$3,FALSE)),ISBLANK(VLOOKUP($D$6&amp;$E48,'All sites breakdown data'!$A:$AC,'All sites breakdown data'!Q$3,FALSE))),"",VLOOKUP($D$6&amp;$E48,'All sites breakdown data'!$A:$AC,'All sites breakdown data'!Q$3,FALSE))</f>
        <v>0.27300000000000002</v>
      </c>
      <c r="AB48" s="179">
        <f>IF(OR(ISERROR(VLOOKUP($D$6&amp;$E48,'All sites breakdown data'!$A:$AC,'All sites breakdown data'!S$3,FALSE)),ISBLANK(VLOOKUP($D$6&amp;$E48,'All sites breakdown data'!$A:$AC,'All sites breakdown data'!S$3,FALSE))),"",VLOOKUP($D$6&amp;$E48,'All sites breakdown data'!$A:$AC,'All sites breakdown data'!S$3,FALSE))</f>
        <v>0.10100000000000001</v>
      </c>
      <c r="AC48" s="179">
        <f>IF(OR(ISERROR(VLOOKUP($D$6&amp;$E48,'All sites breakdown data'!$A:$AC,'All sites breakdown data'!U$3,FALSE)),ISBLANK(VLOOKUP($D$6&amp;$E48,'All sites breakdown data'!$A:$AC,'All sites breakdown data'!U$3,FALSE))),"",VLOOKUP($D$6&amp;$E48,'All sites breakdown data'!$A:$AC,'All sites breakdown data'!U$3,FALSE))</f>
        <v>3.5000000000000003E-2</v>
      </c>
      <c r="AD48" s="179">
        <f>IF(OR(ISERROR(VLOOKUP($D$6&amp;$E48,'All sites breakdown data'!$A:$AC,'All sites breakdown data'!W$3,FALSE)),ISBLANK(VLOOKUP($D$6&amp;$E48,'All sites breakdown data'!$A:$AC,'All sites breakdown data'!W$3,FALSE))),"",VLOOKUP($D$6&amp;$E48,'All sites breakdown data'!$A:$AC,'All sites breakdown data'!W$3,FALSE))</f>
        <v>0.23899999999999999</v>
      </c>
      <c r="AE48" s="179">
        <f>IF(OR(ISERROR(VLOOKUP($D$6&amp;$E48,'All sites breakdown data'!$A:$AC,'All sites breakdown data'!Y$3,FALSE)),ISBLANK(VLOOKUP($D$6&amp;$E48,'All sites breakdown data'!$A:$AC,'All sites breakdown data'!Y$3,FALSE))),"",VLOOKUP($D$6&amp;$E48,'All sites breakdown data'!$A:$AC,'All sites breakdown data'!Y$3,FALSE))</f>
        <v>4.0000000000000001E-3</v>
      </c>
      <c r="AF48" s="179">
        <f>IF(OR(ISERROR(VLOOKUP($D$6&amp;$E48,'All sites breakdown data'!$A:$AC,'All sites breakdown data'!AA$3,FALSE)),ISBLANK(VLOOKUP($D$6&amp;$E48,'All sites breakdown data'!$A:$AC,'All sites breakdown data'!AA$3,FALSE))),"",VLOOKUP($D$6&amp;$E48,'All sites breakdown data'!$A:$AC,'All sites breakdown data'!AA$3,FALSE))</f>
        <v>5.2999999999999999E-2</v>
      </c>
      <c r="AG48" s="179"/>
      <c r="AH48" s="179">
        <f>IF(OR(ISERROR(VLOOKUP($D$6&amp;$E48,'All sites breakdown data'!$A:$AC,'All sites breakdown data'!N$3,FALSE)),ISBLANK(VLOOKUP($D$6&amp;$E48,'All sites breakdown data'!$A:$AC,'All sites breakdown data'!N$3,FALSE))),"",VLOOKUP($D$6&amp;$E48,'All sites breakdown data'!$A:$AC,'All sites breakdown data'!N$3,FALSE))</f>
        <v>4.3999999999999997E-2</v>
      </c>
      <c r="AI48" s="179">
        <f>IF(OR(ISERROR(VLOOKUP($D$6&amp;$E48,'All sites breakdown data'!$A:$AC,'All sites breakdown data'!P$3,FALSE)),ISBLANK(VLOOKUP($D$6&amp;$E48,'All sites breakdown data'!$A:$AC,'All sites breakdown data'!P$3,FALSE))),"",VLOOKUP($D$6&amp;$E48,'All sites breakdown data'!$A:$AC,'All sites breakdown data'!P$3,FALSE))</f>
        <v>0.247</v>
      </c>
      <c r="AJ48" s="179">
        <f>IF(OR(ISERROR(VLOOKUP($D$6&amp;$E48,'All sites breakdown data'!$A:$AC,'All sites breakdown data'!R$3,FALSE)),ISBLANK(VLOOKUP($D$6&amp;$E48,'All sites breakdown data'!$A:$AC,'All sites breakdown data'!R$3,FALSE))),"",VLOOKUP($D$6&amp;$E48,'All sites breakdown data'!$A:$AC,'All sites breakdown data'!R$3,FALSE))</f>
        <v>0.27700000000000002</v>
      </c>
      <c r="AK48" s="179">
        <f>IF(OR(ISERROR(VLOOKUP($D$6&amp;$E48,'All sites breakdown data'!$A:$AC,'All sites breakdown data'!T$3,FALSE)),ISBLANK(VLOOKUP($D$6&amp;$E48,'All sites breakdown data'!$A:$AC,'All sites breakdown data'!T$3,FALSE))),"",VLOOKUP($D$6&amp;$E48,'All sites breakdown data'!$A:$AC,'All sites breakdown data'!T$3,FALSE))</f>
        <v>0.104</v>
      </c>
      <c r="AL48" s="179">
        <f>IF(OR(ISERROR(VLOOKUP($D$6&amp;$E48,'All sites breakdown data'!$A:$AC,'All sites breakdown data'!V$3,FALSE)),ISBLANK(VLOOKUP($D$6&amp;$E48,'All sites breakdown data'!$A:$AC,'All sites breakdown data'!V$3,FALSE))),"",VLOOKUP($D$6&amp;$E48,'All sites breakdown data'!$A:$AC,'All sites breakdown data'!V$3,FALSE))</f>
        <v>3.5999999999999997E-2</v>
      </c>
      <c r="AM48" s="179">
        <f>IF(OR(ISERROR(VLOOKUP($D$6&amp;$E48,'All sites breakdown data'!$A:$AC,'All sites breakdown data'!X$3,FALSE)),ISBLANK(VLOOKUP($D$6&amp;$E48,'All sites breakdown data'!$A:$AC,'All sites breakdown data'!X$3,FALSE))),"",VLOOKUP($D$6&amp;$E48,'All sites breakdown data'!$A:$AC,'All sites breakdown data'!X$3,FALSE))</f>
        <v>0.24199999999999999</v>
      </c>
      <c r="AN48" s="179">
        <f>IF(OR(ISERROR(VLOOKUP($D$6&amp;$E48,'All sites breakdown data'!$A:$AC,'All sites breakdown data'!Z$3,FALSE)),ISBLANK(VLOOKUP($D$6&amp;$E48,'All sites breakdown data'!$A:$AC,'All sites breakdown data'!Z$3,FALSE))),"",VLOOKUP($D$6&amp;$E48,'All sites breakdown data'!$A:$AC,'All sites breakdown data'!Z$3,FALSE))</f>
        <v>4.0000000000000001E-3</v>
      </c>
      <c r="AO48" s="179">
        <f>IF(OR(ISERROR(VLOOKUP($D$6&amp;$E48,'All sites breakdown data'!$A:$AC,'All sites breakdown data'!AB$3,FALSE)),ISBLANK(VLOOKUP($D$6&amp;$E48,'All sites breakdown data'!$A:$AC,'All sites breakdown data'!AB$3,FALSE))),"",VLOOKUP($D$6&amp;$E48,'All sites breakdown data'!$A:$AC,'All sites breakdown data'!AB$3,FALSE))</f>
        <v>5.3999999999999999E-2</v>
      </c>
    </row>
    <row r="49" spans="5:41" x14ac:dyDescent="0.25">
      <c r="E49" s="29">
        <v>2007</v>
      </c>
      <c r="F49" s="179">
        <f>IF(OR(ISERROR(VLOOKUP($D$6&amp;$E49,'All sites breakdown data'!$A:$AC,'All sites breakdown data'!B$3,FALSE)),ISBLANK(VLOOKUP($D$6&amp;$E49,'All sites breakdown data'!$A:$AC,'All sites breakdown data'!B$3,FALSE))),"",VLOOKUP($D$6&amp;$E49,'All sites breakdown data'!$A:$AC,'All sites breakdown data'!B$3,FALSE))</f>
        <v>4.7292920675545441E-2</v>
      </c>
      <c r="G49" s="179">
        <f>IF(OR(ISERROR(VLOOKUP($D$6&amp;$E49,'All sites breakdown data'!$A:$AC,'All sites breakdown data'!C$3,FALSE)),ISBLANK(VLOOKUP($D$6&amp;$E49,'All sites breakdown data'!$A:$AC,'All sites breakdown data'!C$3,FALSE))),"",VLOOKUP($D$6&amp;$E49,'All sites breakdown data'!$A:$AC,'All sites breakdown data'!C$3,FALSE))</f>
        <v>0.26545886850877609</v>
      </c>
      <c r="H49" s="179">
        <f>IF(OR(ISERROR(VLOOKUP($D$6&amp;$E49,'All sites breakdown data'!$A:$AC,'All sites breakdown data'!D$3,FALSE)),ISBLANK(VLOOKUP($D$6&amp;$E49,'All sites breakdown data'!$A:$AC,'All sites breakdown data'!D$3,FALSE))),"",VLOOKUP($D$6&amp;$E49,'All sites breakdown data'!$A:$AC,'All sites breakdown data'!D$3,FALSE))</f>
        <v>0.26597627059734269</v>
      </c>
      <c r="I49" s="179">
        <f>IF(OR(ISERROR(VLOOKUP($D$6&amp;$E49,'All sites breakdown data'!$A:$AC,'All sites breakdown data'!E$3,FALSE)),ISBLANK(VLOOKUP($D$6&amp;$E49,'All sites breakdown data'!$A:$AC,'All sites breakdown data'!E$3,FALSE))),"",VLOOKUP($D$6&amp;$E49,'All sites breakdown data'!$A:$AC,'All sites breakdown data'!E$3,FALSE))</f>
        <v>0.10289587184226741</v>
      </c>
      <c r="J49" s="179">
        <f>IF(OR(ISERROR(VLOOKUP($D$6&amp;$E49,'All sites breakdown data'!$A:$AC,'All sites breakdown data'!F$3,FALSE)),ISBLANK(VLOOKUP($D$6&amp;$E49,'All sites breakdown data'!$A:$AC,'All sites breakdown data'!F$3,FALSE))),"",VLOOKUP($D$6&amp;$E49,'All sites breakdown data'!$A:$AC,'All sites breakdown data'!F$3,FALSE))</f>
        <v>3.226456230153088E-2</v>
      </c>
      <c r="K49" s="179">
        <f>IF(OR(ISERROR(VLOOKUP($D$6&amp;$E49,'All sites breakdown data'!$A:$AC,'All sites breakdown data'!G$3,FALSE)),ISBLANK(VLOOKUP($D$6&amp;$E49,'All sites breakdown data'!$A:$AC,'All sites breakdown data'!G$3,FALSE))),"",VLOOKUP($D$6&amp;$E49,'All sites breakdown data'!$A:$AC,'All sites breakdown data'!G$3,FALSE))</f>
        <v>0.22941055658246046</v>
      </c>
      <c r="L49" s="179">
        <f>IF(OR(ISERROR(VLOOKUP($D$6&amp;$E49,'All sites breakdown data'!$A:$AC,'All sites breakdown data'!H$3,FALSE)),ISBLANK(VLOOKUP($D$6&amp;$E49,'All sites breakdown data'!$A:$AC,'All sites breakdown data'!H$3,FALSE))),"",VLOOKUP($D$6&amp;$E49,'All sites breakdown data'!$A:$AC,'All sites breakdown data'!H$3,FALSE))</f>
        <v>4.5578779405027097E-3</v>
      </c>
      <c r="M49" s="179">
        <f>IF(OR(ISERROR(VLOOKUP($D$6&amp;$E49,'All sites breakdown data'!$A:$AC,'All sites breakdown data'!I$3,FALSE)),ISBLANK(VLOOKUP($D$6&amp;$E49,'All sites breakdown data'!$A:$AC,'All sites breakdown data'!I$3,FALSE))),"",VLOOKUP($D$6&amp;$E49,'All sites breakdown data'!$A:$AC,'All sites breakdown data'!I$3,FALSE))</f>
        <v>5.2143071551574327E-2</v>
      </c>
      <c r="Q49" s="172"/>
      <c r="Y49" s="179">
        <f>IF(OR(ISERROR(VLOOKUP($D$6&amp;$E49,'All sites breakdown data'!$A:$AC,'All sites breakdown data'!M$3,FALSE)),ISBLANK(VLOOKUP($D$6&amp;$E49,'All sites breakdown data'!$A:$AC,'All sites breakdown data'!M$3,FALSE))),"",VLOOKUP($D$6&amp;$E49,'All sites breakdown data'!$A:$AC,'All sites breakdown data'!M$3,FALSE))</f>
        <v>4.5999999999999999E-2</v>
      </c>
      <c r="Z49" s="179">
        <f>IF(OR(ISERROR(VLOOKUP($D$6&amp;$E49,'All sites breakdown data'!$A:$AC,'All sites breakdown data'!O$3,FALSE)),ISBLANK(VLOOKUP($D$6&amp;$E49,'All sites breakdown data'!$A:$AC,'All sites breakdown data'!O$3,FALSE))),"",VLOOKUP($D$6&amp;$E49,'All sites breakdown data'!$A:$AC,'All sites breakdown data'!O$3,FALSE))</f>
        <v>0.26400000000000001</v>
      </c>
      <c r="AA49" s="179">
        <f>IF(OR(ISERROR(VLOOKUP($D$6&amp;$E49,'All sites breakdown data'!$A:$AC,'All sites breakdown data'!Q$3,FALSE)),ISBLANK(VLOOKUP($D$6&amp;$E49,'All sites breakdown data'!$A:$AC,'All sites breakdown data'!Q$3,FALSE))),"",VLOOKUP($D$6&amp;$E49,'All sites breakdown data'!$A:$AC,'All sites breakdown data'!Q$3,FALSE))</f>
        <v>0.26400000000000001</v>
      </c>
      <c r="AB49" s="179">
        <f>IF(OR(ISERROR(VLOOKUP($D$6&amp;$E49,'All sites breakdown data'!$A:$AC,'All sites breakdown data'!S$3,FALSE)),ISBLANK(VLOOKUP($D$6&amp;$E49,'All sites breakdown data'!$A:$AC,'All sites breakdown data'!S$3,FALSE))),"",VLOOKUP($D$6&amp;$E49,'All sites breakdown data'!$A:$AC,'All sites breakdown data'!S$3,FALSE))</f>
        <v>0.10199999999999999</v>
      </c>
      <c r="AC49" s="179">
        <f>IF(OR(ISERROR(VLOOKUP($D$6&amp;$E49,'All sites breakdown data'!$A:$AC,'All sites breakdown data'!U$3,FALSE)),ISBLANK(VLOOKUP($D$6&amp;$E49,'All sites breakdown data'!$A:$AC,'All sites breakdown data'!U$3,FALSE))),"",VLOOKUP($D$6&amp;$E49,'All sites breakdown data'!$A:$AC,'All sites breakdown data'!U$3,FALSE))</f>
        <v>3.2000000000000001E-2</v>
      </c>
      <c r="AD49" s="179">
        <f>IF(OR(ISERROR(VLOOKUP($D$6&amp;$E49,'All sites breakdown data'!$A:$AC,'All sites breakdown data'!W$3,FALSE)),ISBLANK(VLOOKUP($D$6&amp;$E49,'All sites breakdown data'!$A:$AC,'All sites breakdown data'!W$3,FALSE))),"",VLOOKUP($D$6&amp;$E49,'All sites breakdown data'!$A:$AC,'All sites breakdown data'!W$3,FALSE))</f>
        <v>0.22800000000000001</v>
      </c>
      <c r="AE49" s="179">
        <f>IF(OR(ISERROR(VLOOKUP($D$6&amp;$E49,'All sites breakdown data'!$A:$AC,'All sites breakdown data'!Y$3,FALSE)),ISBLANK(VLOOKUP($D$6&amp;$E49,'All sites breakdown data'!$A:$AC,'All sites breakdown data'!Y$3,FALSE))),"",VLOOKUP($D$6&amp;$E49,'All sites breakdown data'!$A:$AC,'All sites breakdown data'!Y$3,FALSE))</f>
        <v>4.0000000000000001E-3</v>
      </c>
      <c r="AF49" s="179">
        <f>IF(OR(ISERROR(VLOOKUP($D$6&amp;$E49,'All sites breakdown data'!$A:$AC,'All sites breakdown data'!AA$3,FALSE)),ISBLANK(VLOOKUP($D$6&amp;$E49,'All sites breakdown data'!$A:$AC,'All sites breakdown data'!AA$3,FALSE))),"",VLOOKUP($D$6&amp;$E49,'All sites breakdown data'!$A:$AC,'All sites breakdown data'!AA$3,FALSE))</f>
        <v>5.0999999999999997E-2</v>
      </c>
      <c r="AH49" s="179">
        <f>IF(OR(ISERROR(VLOOKUP($D$6&amp;$E49,'All sites breakdown data'!$A:$AC,'All sites breakdown data'!N$3,FALSE)),ISBLANK(VLOOKUP($D$6&amp;$E49,'All sites breakdown data'!$A:$AC,'All sites breakdown data'!N$3,FALSE))),"",VLOOKUP($D$6&amp;$E49,'All sites breakdown data'!$A:$AC,'All sites breakdown data'!N$3,FALSE))</f>
        <v>4.8000000000000001E-2</v>
      </c>
      <c r="AI49" s="179">
        <f>IF(OR(ISERROR(VLOOKUP($D$6&amp;$E49,'All sites breakdown data'!$A:$AC,'All sites breakdown data'!P$3,FALSE)),ISBLANK(VLOOKUP($D$6&amp;$E49,'All sites breakdown data'!$A:$AC,'All sites breakdown data'!P$3,FALSE))),"",VLOOKUP($D$6&amp;$E49,'All sites breakdown data'!$A:$AC,'All sites breakdown data'!P$3,FALSE))</f>
        <v>0.26700000000000002</v>
      </c>
      <c r="AJ49" s="179">
        <f>IF(OR(ISERROR(VLOOKUP($D$6&amp;$E49,'All sites breakdown data'!$A:$AC,'All sites breakdown data'!R$3,FALSE)),ISBLANK(VLOOKUP($D$6&amp;$E49,'All sites breakdown data'!$A:$AC,'All sites breakdown data'!R$3,FALSE))),"",VLOOKUP($D$6&amp;$E49,'All sites breakdown data'!$A:$AC,'All sites breakdown data'!R$3,FALSE))</f>
        <v>0.26800000000000002</v>
      </c>
      <c r="AK49" s="179">
        <f>IF(OR(ISERROR(VLOOKUP($D$6&amp;$E49,'All sites breakdown data'!$A:$AC,'All sites breakdown data'!T$3,FALSE)),ISBLANK(VLOOKUP($D$6&amp;$E49,'All sites breakdown data'!$A:$AC,'All sites breakdown data'!T$3,FALSE))),"",VLOOKUP($D$6&amp;$E49,'All sites breakdown data'!$A:$AC,'All sites breakdown data'!T$3,FALSE))</f>
        <v>0.104</v>
      </c>
      <c r="AL49" s="179">
        <f>IF(OR(ISERROR(VLOOKUP($D$6&amp;$E49,'All sites breakdown data'!$A:$AC,'All sites breakdown data'!V$3,FALSE)),ISBLANK(VLOOKUP($D$6&amp;$E49,'All sites breakdown data'!$A:$AC,'All sites breakdown data'!V$3,FALSE))),"",VLOOKUP($D$6&amp;$E49,'All sites breakdown data'!$A:$AC,'All sites breakdown data'!V$3,FALSE))</f>
        <v>3.3000000000000002E-2</v>
      </c>
      <c r="AM49" s="179">
        <f>IF(OR(ISERROR(VLOOKUP($D$6&amp;$E49,'All sites breakdown data'!$A:$AC,'All sites breakdown data'!X$3,FALSE)),ISBLANK(VLOOKUP($D$6&amp;$E49,'All sites breakdown data'!$A:$AC,'All sites breakdown data'!X$3,FALSE))),"",VLOOKUP($D$6&amp;$E49,'All sites breakdown data'!$A:$AC,'All sites breakdown data'!X$3,FALSE))</f>
        <v>0.23100000000000001</v>
      </c>
      <c r="AN49" s="179">
        <f>IF(OR(ISERROR(VLOOKUP($D$6&amp;$E49,'All sites breakdown data'!$A:$AC,'All sites breakdown data'!Z$3,FALSE)),ISBLANK(VLOOKUP($D$6&amp;$E49,'All sites breakdown data'!$A:$AC,'All sites breakdown data'!Z$3,FALSE))),"",VLOOKUP($D$6&amp;$E49,'All sites breakdown data'!$A:$AC,'All sites breakdown data'!Z$3,FALSE))</f>
        <v>5.0000000000000001E-3</v>
      </c>
      <c r="AO49" s="179">
        <f>IF(OR(ISERROR(VLOOKUP($D$6&amp;$E49,'All sites breakdown data'!$A:$AC,'All sites breakdown data'!AB$3,FALSE)),ISBLANK(VLOOKUP($D$6&amp;$E49,'All sites breakdown data'!$A:$AC,'All sites breakdown data'!AB$3,FALSE))),"",VLOOKUP($D$6&amp;$E49,'All sites breakdown data'!$A:$AC,'All sites breakdown data'!AB$3,FALSE))</f>
        <v>5.2999999999999999E-2</v>
      </c>
    </row>
    <row r="50" spans="5:41" x14ac:dyDescent="0.25">
      <c r="E50" s="29">
        <v>2008</v>
      </c>
      <c r="F50" s="179">
        <f>IF(OR(ISERROR(VLOOKUP($D$6&amp;$E50,'All sites breakdown data'!$A:$AC,'All sites breakdown data'!B$3,FALSE)),ISBLANK(VLOOKUP($D$6&amp;$E50,'All sites breakdown data'!$A:$AC,'All sites breakdown data'!B$3,FALSE))),"",VLOOKUP($D$6&amp;$E50,'All sites breakdown data'!$A:$AC,'All sites breakdown data'!B$3,FALSE))</f>
        <v>5.2020837489067225E-2</v>
      </c>
      <c r="G50" s="179">
        <f>IF(OR(ISERROR(VLOOKUP($D$6&amp;$E50,'All sites breakdown data'!$A:$AC,'All sites breakdown data'!C$3,FALSE)),ISBLANK(VLOOKUP($D$6&amp;$E50,'All sites breakdown data'!$A:$AC,'All sites breakdown data'!C$3,FALSE))),"",VLOOKUP($D$6&amp;$E50,'All sites breakdown data'!$A:$AC,'All sites breakdown data'!C$3,FALSE))</f>
        <v>0.27107916097650797</v>
      </c>
      <c r="H50" s="179">
        <f>IF(OR(ISERROR(VLOOKUP($D$6&amp;$E50,'All sites breakdown data'!$A:$AC,'All sites breakdown data'!D$3,FALSE)),ISBLANK(VLOOKUP($D$6&amp;$E50,'All sites breakdown data'!$A:$AC,'All sites breakdown data'!D$3,FALSE))),"",VLOOKUP($D$6&amp;$E50,'All sites breakdown data'!$A:$AC,'All sites breakdown data'!D$3,FALSE))</f>
        <v>0.27038483374507066</v>
      </c>
      <c r="I50" s="179">
        <f>IF(OR(ISERROR(VLOOKUP($D$6&amp;$E50,'All sites breakdown data'!$A:$AC,'All sites breakdown data'!E$3,FALSE)),ISBLANK(VLOOKUP($D$6&amp;$E50,'All sites breakdown data'!$A:$AC,'All sites breakdown data'!E$3,FALSE))),"",VLOOKUP($D$6&amp;$E50,'All sites breakdown data'!$A:$AC,'All sites breakdown data'!E$3,FALSE))</f>
        <v>0.10249957803317426</v>
      </c>
      <c r="J50" s="179">
        <f>IF(OR(ISERROR(VLOOKUP($D$6&amp;$E50,'All sites breakdown data'!$A:$AC,'All sites breakdown data'!F$3,FALSE)),ISBLANK(VLOOKUP($D$6&amp;$E50,'All sites breakdown data'!$A:$AC,'All sites breakdown data'!F$3,FALSE))),"",VLOOKUP($D$6&amp;$E50,'All sites breakdown data'!$A:$AC,'All sites breakdown data'!F$3,FALSE))</f>
        <v>2.8969940617759433E-2</v>
      </c>
      <c r="K50" s="179">
        <f>IF(OR(ISERROR(VLOOKUP($D$6&amp;$E50,'All sites breakdown data'!$A:$AC,'All sites breakdown data'!G$3,FALSE)),ISBLANK(VLOOKUP($D$6&amp;$E50,'All sites breakdown data'!$A:$AC,'All sites breakdown data'!G$3,FALSE))),"",VLOOKUP($D$6&amp;$E50,'All sites breakdown data'!$A:$AC,'All sites breakdown data'!G$3,FALSE))</f>
        <v>0.22620874315262923</v>
      </c>
      <c r="L50" s="179">
        <f>IF(OR(ISERROR(VLOOKUP($D$6&amp;$E50,'All sites breakdown data'!$A:$AC,'All sites breakdown data'!H$3,FALSE)),ISBLANK(VLOOKUP($D$6&amp;$E50,'All sites breakdown data'!$A:$AC,'All sites breakdown data'!H$3,FALSE))),"",VLOOKUP($D$6&amp;$E50,'All sites breakdown data'!$A:$AC,'All sites breakdown data'!H$3,FALSE))</f>
        <v>4.3769468014914614E-3</v>
      </c>
      <c r="M50" s="179">
        <f>IF(OR(ISERROR(VLOOKUP($D$6&amp;$E50,'All sites breakdown data'!$A:$AC,'All sites breakdown data'!I$3,FALSE)),ISBLANK(VLOOKUP($D$6&amp;$E50,'All sites breakdown data'!$A:$AC,'All sites breakdown data'!I$3,FALSE))),"",VLOOKUP($D$6&amp;$E50,'All sites breakdown data'!$A:$AC,'All sites breakdown data'!I$3,FALSE))</f>
        <v>4.4459959184299763E-2</v>
      </c>
      <c r="Y50" s="179">
        <f>IF(OR(ISERROR(VLOOKUP($D$6&amp;$E50,'All sites breakdown data'!$A:$AC,'All sites breakdown data'!M$3,FALSE)),ISBLANK(VLOOKUP($D$6&amp;$E50,'All sites breakdown data'!$A:$AC,'All sites breakdown data'!M$3,FALSE))),"",VLOOKUP($D$6&amp;$E50,'All sites breakdown data'!$A:$AC,'All sites breakdown data'!M$3,FALSE))</f>
        <v>5.0999999999999997E-2</v>
      </c>
      <c r="Z50" s="179">
        <f>IF(OR(ISERROR(VLOOKUP($D$6&amp;$E50,'All sites breakdown data'!$A:$AC,'All sites breakdown data'!O$3,FALSE)),ISBLANK(VLOOKUP($D$6&amp;$E50,'All sites breakdown data'!$A:$AC,'All sites breakdown data'!O$3,FALSE))),"",VLOOKUP($D$6&amp;$E50,'All sites breakdown data'!$A:$AC,'All sites breakdown data'!O$3,FALSE))</f>
        <v>0.26900000000000002</v>
      </c>
      <c r="AA50" s="179">
        <f>IF(OR(ISERROR(VLOOKUP($D$6&amp;$E50,'All sites breakdown data'!$A:$AC,'All sites breakdown data'!Q$3,FALSE)),ISBLANK(VLOOKUP($D$6&amp;$E50,'All sites breakdown data'!$A:$AC,'All sites breakdown data'!Q$3,FALSE))),"",VLOOKUP($D$6&amp;$E50,'All sites breakdown data'!$A:$AC,'All sites breakdown data'!Q$3,FALSE))</f>
        <v>0.26900000000000002</v>
      </c>
      <c r="AB50" s="179">
        <f>IF(OR(ISERROR(VLOOKUP($D$6&amp;$E50,'All sites breakdown data'!$A:$AC,'All sites breakdown data'!S$3,FALSE)),ISBLANK(VLOOKUP($D$6&amp;$E50,'All sites breakdown data'!$A:$AC,'All sites breakdown data'!S$3,FALSE))),"",VLOOKUP($D$6&amp;$E50,'All sites breakdown data'!$A:$AC,'All sites breakdown data'!S$3,FALSE))</f>
        <v>0.10100000000000001</v>
      </c>
      <c r="AC50" s="179">
        <f>IF(OR(ISERROR(VLOOKUP($D$6&amp;$E50,'All sites breakdown data'!$A:$AC,'All sites breakdown data'!U$3,FALSE)),ISBLANK(VLOOKUP($D$6&amp;$E50,'All sites breakdown data'!$A:$AC,'All sites breakdown data'!U$3,FALSE))),"",VLOOKUP($D$6&amp;$E50,'All sites breakdown data'!$A:$AC,'All sites breakdown data'!U$3,FALSE))</f>
        <v>2.8000000000000001E-2</v>
      </c>
      <c r="AD50" s="179">
        <f>IF(OR(ISERROR(VLOOKUP($D$6&amp;$E50,'All sites breakdown data'!$A:$AC,'All sites breakdown data'!W$3,FALSE)),ISBLANK(VLOOKUP($D$6&amp;$E50,'All sites breakdown data'!$A:$AC,'All sites breakdown data'!W$3,FALSE))),"",VLOOKUP($D$6&amp;$E50,'All sites breakdown data'!$A:$AC,'All sites breakdown data'!W$3,FALSE))</f>
        <v>0.22500000000000001</v>
      </c>
      <c r="AE50" s="179">
        <f>IF(OR(ISERROR(VLOOKUP($D$6&amp;$E50,'All sites breakdown data'!$A:$AC,'All sites breakdown data'!Y$3,FALSE)),ISBLANK(VLOOKUP($D$6&amp;$E50,'All sites breakdown data'!$A:$AC,'All sites breakdown data'!Y$3,FALSE))),"",VLOOKUP($D$6&amp;$E50,'All sites breakdown data'!$A:$AC,'All sites breakdown data'!Y$3,FALSE))</f>
        <v>4.0000000000000001E-3</v>
      </c>
      <c r="AF50" s="179">
        <f>IF(OR(ISERROR(VLOOKUP($D$6&amp;$E50,'All sites breakdown data'!$A:$AC,'All sites breakdown data'!AA$3,FALSE)),ISBLANK(VLOOKUP($D$6&amp;$E50,'All sites breakdown data'!$A:$AC,'All sites breakdown data'!AA$3,FALSE))),"",VLOOKUP($D$6&amp;$E50,'All sites breakdown data'!$A:$AC,'All sites breakdown data'!AA$3,FALSE))</f>
        <v>4.3999999999999997E-2</v>
      </c>
      <c r="AH50" s="179">
        <f>IF(OR(ISERROR(VLOOKUP($D$6&amp;$E50,'All sites breakdown data'!$A:$AC,'All sites breakdown data'!N$3,FALSE)),ISBLANK(VLOOKUP($D$6&amp;$E50,'All sites breakdown data'!$A:$AC,'All sites breakdown data'!N$3,FALSE))),"",VLOOKUP($D$6&amp;$E50,'All sites breakdown data'!$A:$AC,'All sites breakdown data'!N$3,FALSE))</f>
        <v>5.2999999999999999E-2</v>
      </c>
      <c r="AI50" s="179">
        <f>IF(OR(ISERROR(VLOOKUP($D$6&amp;$E50,'All sites breakdown data'!$A:$AC,'All sites breakdown data'!P$3,FALSE)),ISBLANK(VLOOKUP($D$6&amp;$E50,'All sites breakdown data'!$A:$AC,'All sites breakdown data'!P$3,FALSE))),"",VLOOKUP($D$6&amp;$E50,'All sites breakdown data'!$A:$AC,'All sites breakdown data'!P$3,FALSE))</f>
        <v>0.27300000000000002</v>
      </c>
      <c r="AJ50" s="179">
        <f>IF(OR(ISERROR(VLOOKUP($D$6&amp;$E50,'All sites breakdown data'!$A:$AC,'All sites breakdown data'!R$3,FALSE)),ISBLANK(VLOOKUP($D$6&amp;$E50,'All sites breakdown data'!$A:$AC,'All sites breakdown data'!R$3,FALSE))),"",VLOOKUP($D$6&amp;$E50,'All sites breakdown data'!$A:$AC,'All sites breakdown data'!R$3,FALSE))</f>
        <v>0.27200000000000002</v>
      </c>
      <c r="AK50" s="179">
        <f>IF(OR(ISERROR(VLOOKUP($D$6&amp;$E50,'All sites breakdown data'!$A:$AC,'All sites breakdown data'!T$3,FALSE)),ISBLANK(VLOOKUP($D$6&amp;$E50,'All sites breakdown data'!$A:$AC,'All sites breakdown data'!T$3,FALSE))),"",VLOOKUP($D$6&amp;$E50,'All sites breakdown data'!$A:$AC,'All sites breakdown data'!T$3,FALSE))</f>
        <v>0.104</v>
      </c>
      <c r="AL50" s="179">
        <f>IF(OR(ISERROR(VLOOKUP($D$6&amp;$E50,'All sites breakdown data'!$A:$AC,'All sites breakdown data'!V$3,FALSE)),ISBLANK(VLOOKUP($D$6&amp;$E50,'All sites breakdown data'!$A:$AC,'All sites breakdown data'!V$3,FALSE))),"",VLOOKUP($D$6&amp;$E50,'All sites breakdown data'!$A:$AC,'All sites breakdown data'!V$3,FALSE))</f>
        <v>0.03</v>
      </c>
      <c r="AM50" s="179">
        <f>IF(OR(ISERROR(VLOOKUP($D$6&amp;$E50,'All sites breakdown data'!$A:$AC,'All sites breakdown data'!X$3,FALSE)),ISBLANK(VLOOKUP($D$6&amp;$E50,'All sites breakdown data'!$A:$AC,'All sites breakdown data'!X$3,FALSE))),"",VLOOKUP($D$6&amp;$E50,'All sites breakdown data'!$A:$AC,'All sites breakdown data'!X$3,FALSE))</f>
        <v>0.22800000000000001</v>
      </c>
      <c r="AN50" s="179">
        <f>IF(OR(ISERROR(VLOOKUP($D$6&amp;$E50,'All sites breakdown data'!$A:$AC,'All sites breakdown data'!Z$3,FALSE)),ISBLANK(VLOOKUP($D$6&amp;$E50,'All sites breakdown data'!$A:$AC,'All sites breakdown data'!Z$3,FALSE))),"",VLOOKUP($D$6&amp;$E50,'All sites breakdown data'!$A:$AC,'All sites breakdown data'!Z$3,FALSE))</f>
        <v>5.0000000000000001E-3</v>
      </c>
      <c r="AO50" s="179">
        <f>IF(OR(ISERROR(VLOOKUP($D$6&amp;$E50,'All sites breakdown data'!$A:$AC,'All sites breakdown data'!AB$3,FALSE)),ISBLANK(VLOOKUP($D$6&amp;$E50,'All sites breakdown data'!$A:$AC,'All sites breakdown data'!AB$3,FALSE))),"",VLOOKUP($D$6&amp;$E50,'All sites breakdown data'!$A:$AC,'All sites breakdown data'!AB$3,FALSE))</f>
        <v>4.4999999999999998E-2</v>
      </c>
    </row>
    <row r="51" spans="5:41" x14ac:dyDescent="0.25">
      <c r="E51" s="29">
        <v>2009</v>
      </c>
      <c r="F51" s="179">
        <f>IF(OR(ISERROR(VLOOKUP($D$6&amp;$E51,'All sites breakdown data'!$A:$AC,'All sites breakdown data'!B$3,FALSE)),ISBLANK(VLOOKUP($D$6&amp;$E51,'All sites breakdown data'!$A:$AC,'All sites breakdown data'!B$3,FALSE))),"",VLOOKUP($D$6&amp;$E51,'All sites breakdown data'!$A:$AC,'All sites breakdown data'!B$3,FALSE))</f>
        <v>5.3791025939586977E-2</v>
      </c>
      <c r="G51" s="179">
        <f>IF(OR(ISERROR(VLOOKUP($D$6&amp;$E51,'All sites breakdown data'!$A:$AC,'All sites breakdown data'!C$3,FALSE)),ISBLANK(VLOOKUP($D$6&amp;$E51,'All sites breakdown data'!$A:$AC,'All sites breakdown data'!C$3,FALSE))),"",VLOOKUP($D$6&amp;$E51,'All sites breakdown data'!$A:$AC,'All sites breakdown data'!C$3,FALSE))</f>
        <v>0.28350248277830781</v>
      </c>
      <c r="H51" s="179">
        <f>IF(OR(ISERROR(VLOOKUP($D$6&amp;$E51,'All sites breakdown data'!$A:$AC,'All sites breakdown data'!D$3,FALSE)),ISBLANK(VLOOKUP($D$6&amp;$E51,'All sites breakdown data'!$A:$AC,'All sites breakdown data'!D$3,FALSE))),"",VLOOKUP($D$6&amp;$E51,'All sites breakdown data'!$A:$AC,'All sites breakdown data'!D$3,FALSE))</f>
        <v>0.27217034638701293</v>
      </c>
      <c r="I51" s="179">
        <f>IF(OR(ISERROR(VLOOKUP($D$6&amp;$E51,'All sites breakdown data'!$A:$AC,'All sites breakdown data'!E$3,FALSE)),ISBLANK(VLOOKUP($D$6&amp;$E51,'All sites breakdown data'!$A:$AC,'All sites breakdown data'!E$3,FALSE))),"",VLOOKUP($D$6&amp;$E51,'All sites breakdown data'!$A:$AC,'All sites breakdown data'!E$3,FALSE))</f>
        <v>0.10343532381288641</v>
      </c>
      <c r="J51" s="179">
        <f>IF(OR(ISERROR(VLOOKUP($D$6&amp;$E51,'All sites breakdown data'!$A:$AC,'All sites breakdown data'!F$3,FALSE)),ISBLANK(VLOOKUP($D$6&amp;$E51,'All sites breakdown data'!$A:$AC,'All sites breakdown data'!F$3,FALSE))),"",VLOOKUP($D$6&amp;$E51,'All sites breakdown data'!$A:$AC,'All sites breakdown data'!F$3,FALSE))</f>
        <v>2.43470030123876E-2</v>
      </c>
      <c r="K51" s="179">
        <f>IF(OR(ISERROR(VLOOKUP($D$6&amp;$E51,'All sites breakdown data'!$A:$AC,'All sites breakdown data'!G$3,FALSE)),ISBLANK(VLOOKUP($D$6&amp;$E51,'All sites breakdown data'!$A:$AC,'All sites breakdown data'!G$3,FALSE))),"",VLOOKUP($D$6&amp;$E51,'All sites breakdown data'!$A:$AC,'All sites breakdown data'!G$3,FALSE))</f>
        <v>0.2212452203700504</v>
      </c>
      <c r="L51" s="179">
        <f>IF(OR(ISERROR(VLOOKUP($D$6&amp;$E51,'All sites breakdown data'!$A:$AC,'All sites breakdown data'!H$3,FALSE)),ISBLANK(VLOOKUP($D$6&amp;$E51,'All sites breakdown data'!$A:$AC,'All sites breakdown data'!H$3,FALSE))),"",VLOOKUP($D$6&amp;$E51,'All sites breakdown data'!$A:$AC,'All sites breakdown data'!H$3,FALSE))</f>
        <v>3.0687290128233059E-3</v>
      </c>
      <c r="M51" s="179">
        <f>IF(OR(ISERROR(VLOOKUP($D$6&amp;$E51,'All sites breakdown data'!$A:$AC,'All sites breakdown data'!I$3,FALSE)),ISBLANK(VLOOKUP($D$6&amp;$E51,'All sites breakdown data'!$A:$AC,'All sites breakdown data'!I$3,FALSE))),"",VLOOKUP($D$6&amp;$E51,'All sites breakdown data'!$A:$AC,'All sites breakdown data'!I$3,FALSE))</f>
        <v>3.8439868686944566E-2</v>
      </c>
      <c r="Y51" s="179">
        <f>IF(OR(ISERROR(VLOOKUP($D$6&amp;$E51,'All sites breakdown data'!$A:$AC,'All sites breakdown data'!M$3,FALSE)),ISBLANK(VLOOKUP($D$6&amp;$E51,'All sites breakdown data'!$A:$AC,'All sites breakdown data'!M$3,FALSE))),"",VLOOKUP($D$6&amp;$E51,'All sites breakdown data'!$A:$AC,'All sites breakdown data'!M$3,FALSE))</f>
        <v>5.2999999999999999E-2</v>
      </c>
      <c r="Z51" s="179">
        <f>IF(OR(ISERROR(VLOOKUP($D$6&amp;$E51,'All sites breakdown data'!$A:$AC,'All sites breakdown data'!O$3,FALSE)),ISBLANK(VLOOKUP($D$6&amp;$E51,'All sites breakdown data'!$A:$AC,'All sites breakdown data'!O$3,FALSE))),"",VLOOKUP($D$6&amp;$E51,'All sites breakdown data'!$A:$AC,'All sites breakdown data'!O$3,FALSE))</f>
        <v>0.28199999999999997</v>
      </c>
      <c r="AA51" s="179">
        <f>IF(OR(ISERROR(VLOOKUP($D$6&amp;$E51,'All sites breakdown data'!$A:$AC,'All sites breakdown data'!Q$3,FALSE)),ISBLANK(VLOOKUP($D$6&amp;$E51,'All sites breakdown data'!$A:$AC,'All sites breakdown data'!Q$3,FALSE))),"",VLOOKUP($D$6&amp;$E51,'All sites breakdown data'!$A:$AC,'All sites breakdown data'!Q$3,FALSE))</f>
        <v>0.27</v>
      </c>
      <c r="AB51" s="179">
        <f>IF(OR(ISERROR(VLOOKUP($D$6&amp;$E51,'All sites breakdown data'!$A:$AC,'All sites breakdown data'!S$3,FALSE)),ISBLANK(VLOOKUP($D$6&amp;$E51,'All sites breakdown data'!$A:$AC,'All sites breakdown data'!S$3,FALSE))),"",VLOOKUP($D$6&amp;$E51,'All sites breakdown data'!$A:$AC,'All sites breakdown data'!S$3,FALSE))</f>
        <v>0.10199999999999999</v>
      </c>
      <c r="AC51" s="179">
        <f>IF(OR(ISERROR(VLOOKUP($D$6&amp;$E51,'All sites breakdown data'!$A:$AC,'All sites breakdown data'!U$3,FALSE)),ISBLANK(VLOOKUP($D$6&amp;$E51,'All sites breakdown data'!$A:$AC,'All sites breakdown data'!U$3,FALSE))),"",VLOOKUP($D$6&amp;$E51,'All sites breakdown data'!$A:$AC,'All sites breakdown data'!U$3,FALSE))</f>
        <v>2.4E-2</v>
      </c>
      <c r="AD51" s="179">
        <f>IF(OR(ISERROR(VLOOKUP($D$6&amp;$E51,'All sites breakdown data'!$A:$AC,'All sites breakdown data'!W$3,FALSE)),ISBLANK(VLOOKUP($D$6&amp;$E51,'All sites breakdown data'!$A:$AC,'All sites breakdown data'!W$3,FALSE))),"",VLOOKUP($D$6&amp;$E51,'All sites breakdown data'!$A:$AC,'All sites breakdown data'!W$3,FALSE))</f>
        <v>0.22</v>
      </c>
      <c r="AE51" s="179">
        <f>IF(OR(ISERROR(VLOOKUP($D$6&amp;$E51,'All sites breakdown data'!$A:$AC,'All sites breakdown data'!Y$3,FALSE)),ISBLANK(VLOOKUP($D$6&amp;$E51,'All sites breakdown data'!$A:$AC,'All sites breakdown data'!Y$3,FALSE))),"",VLOOKUP($D$6&amp;$E51,'All sites breakdown data'!$A:$AC,'All sites breakdown data'!Y$3,FALSE))</f>
        <v>3.0000000000000001E-3</v>
      </c>
      <c r="AF51" s="179">
        <f>IF(OR(ISERROR(VLOOKUP($D$6&amp;$E51,'All sites breakdown data'!$A:$AC,'All sites breakdown data'!AA$3,FALSE)),ISBLANK(VLOOKUP($D$6&amp;$E51,'All sites breakdown data'!$A:$AC,'All sites breakdown data'!AA$3,FALSE))),"",VLOOKUP($D$6&amp;$E51,'All sites breakdown data'!$A:$AC,'All sites breakdown data'!AA$3,FALSE))</f>
        <v>3.7999999999999999E-2</v>
      </c>
      <c r="AH51" s="179">
        <f>IF(OR(ISERROR(VLOOKUP($D$6&amp;$E51,'All sites breakdown data'!$A:$AC,'All sites breakdown data'!N$3,FALSE)),ISBLANK(VLOOKUP($D$6&amp;$E51,'All sites breakdown data'!$A:$AC,'All sites breakdown data'!N$3,FALSE))),"",VLOOKUP($D$6&amp;$E51,'All sites breakdown data'!$A:$AC,'All sites breakdown data'!N$3,FALSE))</f>
        <v>5.5E-2</v>
      </c>
      <c r="AI51" s="179">
        <f>IF(OR(ISERROR(VLOOKUP($D$6&amp;$E51,'All sites breakdown data'!$A:$AC,'All sites breakdown data'!P$3,FALSE)),ISBLANK(VLOOKUP($D$6&amp;$E51,'All sites breakdown data'!$A:$AC,'All sites breakdown data'!P$3,FALSE))),"",VLOOKUP($D$6&amp;$E51,'All sites breakdown data'!$A:$AC,'All sites breakdown data'!P$3,FALSE))</f>
        <v>0.28499999999999998</v>
      </c>
      <c r="AJ51" s="179">
        <f>IF(OR(ISERROR(VLOOKUP($D$6&amp;$E51,'All sites breakdown data'!$A:$AC,'All sites breakdown data'!R$3,FALSE)),ISBLANK(VLOOKUP($D$6&amp;$E51,'All sites breakdown data'!$A:$AC,'All sites breakdown data'!R$3,FALSE))),"",VLOOKUP($D$6&amp;$E51,'All sites breakdown data'!$A:$AC,'All sites breakdown data'!R$3,FALSE))</f>
        <v>0.27400000000000002</v>
      </c>
      <c r="AK51" s="179">
        <f>IF(OR(ISERROR(VLOOKUP($D$6&amp;$E51,'All sites breakdown data'!$A:$AC,'All sites breakdown data'!T$3,FALSE)),ISBLANK(VLOOKUP($D$6&amp;$E51,'All sites breakdown data'!$A:$AC,'All sites breakdown data'!T$3,FALSE))),"",VLOOKUP($D$6&amp;$E51,'All sites breakdown data'!$A:$AC,'All sites breakdown data'!T$3,FALSE))</f>
        <v>0.105</v>
      </c>
      <c r="AL51" s="179">
        <f>IF(OR(ISERROR(VLOOKUP($D$6&amp;$E51,'All sites breakdown data'!$A:$AC,'All sites breakdown data'!V$3,FALSE)),ISBLANK(VLOOKUP($D$6&amp;$E51,'All sites breakdown data'!$A:$AC,'All sites breakdown data'!V$3,FALSE))),"",VLOOKUP($D$6&amp;$E51,'All sites breakdown data'!$A:$AC,'All sites breakdown data'!V$3,FALSE))</f>
        <v>2.5000000000000001E-2</v>
      </c>
      <c r="AM51" s="179">
        <f>IF(OR(ISERROR(VLOOKUP($D$6&amp;$E51,'All sites breakdown data'!$A:$AC,'All sites breakdown data'!X$3,FALSE)),ISBLANK(VLOOKUP($D$6&amp;$E51,'All sites breakdown data'!$A:$AC,'All sites breakdown data'!X$3,FALSE))),"",VLOOKUP($D$6&amp;$E51,'All sites breakdown data'!$A:$AC,'All sites breakdown data'!X$3,FALSE))</f>
        <v>0.223</v>
      </c>
      <c r="AN51" s="179">
        <f>IF(OR(ISERROR(VLOOKUP($D$6&amp;$E51,'All sites breakdown data'!$A:$AC,'All sites breakdown data'!Z$3,FALSE)),ISBLANK(VLOOKUP($D$6&amp;$E51,'All sites breakdown data'!$A:$AC,'All sites breakdown data'!Z$3,FALSE))),"",VLOOKUP($D$6&amp;$E51,'All sites breakdown data'!$A:$AC,'All sites breakdown data'!Z$3,FALSE))</f>
        <v>3.0000000000000001E-3</v>
      </c>
      <c r="AO51" s="179">
        <f>IF(OR(ISERROR(VLOOKUP($D$6&amp;$E51,'All sites breakdown data'!$A:$AC,'All sites breakdown data'!AB$3,FALSE)),ISBLANK(VLOOKUP($D$6&amp;$E51,'All sites breakdown data'!$A:$AC,'All sites breakdown data'!AB$3,FALSE))),"",VLOOKUP($D$6&amp;$E51,'All sites breakdown data'!$A:$AC,'All sites breakdown data'!AB$3,FALSE))</f>
        <v>3.9E-2</v>
      </c>
    </row>
    <row r="52" spans="5:41" x14ac:dyDescent="0.25">
      <c r="E52" s="29">
        <v>2010</v>
      </c>
      <c r="F52" s="179">
        <f>IF(OR(ISERROR(VLOOKUP($D$6&amp;$E52,'All sites breakdown data'!$A:$AC,'All sites breakdown data'!B$3,FALSE)),ISBLANK(VLOOKUP($D$6&amp;$E52,'All sites breakdown data'!$A:$AC,'All sites breakdown data'!B$3,FALSE))),"",VLOOKUP($D$6&amp;$E52,'All sites breakdown data'!$A:$AC,'All sites breakdown data'!B$3,FALSE))</f>
        <v>5.7290253520707969E-2</v>
      </c>
      <c r="G52" s="179">
        <f>IF(OR(ISERROR(VLOOKUP($D$6&amp;$E52,'All sites breakdown data'!$A:$AC,'All sites breakdown data'!C$3,FALSE)),ISBLANK(VLOOKUP($D$6&amp;$E52,'All sites breakdown data'!$A:$AC,'All sites breakdown data'!C$3,FALSE))),"",VLOOKUP($D$6&amp;$E52,'All sites breakdown data'!$A:$AC,'All sites breakdown data'!C$3,FALSE))</f>
        <v>0.31051362009433153</v>
      </c>
      <c r="H52" s="179">
        <f>IF(OR(ISERROR(VLOOKUP($D$6&amp;$E52,'All sites breakdown data'!$A:$AC,'All sites breakdown data'!D$3,FALSE)),ISBLANK(VLOOKUP($D$6&amp;$E52,'All sites breakdown data'!$A:$AC,'All sites breakdown data'!D$3,FALSE))),"",VLOOKUP($D$6&amp;$E52,'All sites breakdown data'!$A:$AC,'All sites breakdown data'!D$3,FALSE))</f>
        <v>0.26085760692210769</v>
      </c>
      <c r="I52" s="179">
        <f>IF(OR(ISERROR(VLOOKUP($D$6&amp;$E52,'All sites breakdown data'!$A:$AC,'All sites breakdown data'!E$3,FALSE)),ISBLANK(VLOOKUP($D$6&amp;$E52,'All sites breakdown data'!$A:$AC,'All sites breakdown data'!E$3,FALSE))),"",VLOOKUP($D$6&amp;$E52,'All sites breakdown data'!$A:$AC,'All sites breakdown data'!E$3,FALSE))</f>
        <v>9.9943876811459539E-2</v>
      </c>
      <c r="J52" s="179">
        <f>IF(OR(ISERROR(VLOOKUP($D$6&amp;$E52,'All sites breakdown data'!$A:$AC,'All sites breakdown data'!F$3,FALSE)),ISBLANK(VLOOKUP($D$6&amp;$E52,'All sites breakdown data'!$A:$AC,'All sites breakdown data'!F$3,FALSE))),"",VLOOKUP($D$6&amp;$E52,'All sites breakdown data'!$A:$AC,'All sites breakdown data'!F$3,FALSE))</f>
        <v>2.077673006233019E-2</v>
      </c>
      <c r="K52" s="179">
        <f>IF(OR(ISERROR(VLOOKUP($D$6&amp;$E52,'All sites breakdown data'!$A:$AC,'All sites breakdown data'!G$3,FALSE)),ISBLANK(VLOOKUP($D$6&amp;$E52,'All sites breakdown data'!$A:$AC,'All sites breakdown data'!G$3,FALSE))),"",VLOOKUP($D$6&amp;$E52,'All sites breakdown data'!$A:$AC,'All sites breakdown data'!G$3,FALSE))</f>
        <v>0.21269201749854116</v>
      </c>
      <c r="L52" s="179">
        <f>IF(OR(ISERROR(VLOOKUP($D$6&amp;$E52,'All sites breakdown data'!$A:$AC,'All sites breakdown data'!H$3,FALSE)),ISBLANK(VLOOKUP($D$6&amp;$E52,'All sites breakdown data'!$A:$AC,'All sites breakdown data'!H$3,FALSE))),"",VLOOKUP($D$6&amp;$E52,'All sites breakdown data'!$A:$AC,'All sites breakdown data'!H$3,FALSE))</f>
        <v>2.9511133576905495E-3</v>
      </c>
      <c r="M52" s="179">
        <f>IF(OR(ISERROR(VLOOKUP($D$6&amp;$E52,'All sites breakdown data'!$A:$AC,'All sites breakdown data'!I$3,FALSE)),ISBLANK(VLOOKUP($D$6&amp;$E52,'All sites breakdown data'!$A:$AC,'All sites breakdown data'!I$3,FALSE))),"",VLOOKUP($D$6&amp;$E52,'All sites breakdown data'!$A:$AC,'All sites breakdown data'!I$3,FALSE))</f>
        <v>3.497478173283132E-2</v>
      </c>
      <c r="Y52" s="179">
        <f>IF(OR(ISERROR(VLOOKUP($D$6&amp;$E52,'All sites breakdown data'!$A:$AC,'All sites breakdown data'!M$3,FALSE)),ISBLANK(VLOOKUP($D$6&amp;$E52,'All sites breakdown data'!$A:$AC,'All sites breakdown data'!M$3,FALSE))),"",VLOOKUP($D$6&amp;$E52,'All sites breakdown data'!$A:$AC,'All sites breakdown data'!M$3,FALSE))</f>
        <v>5.6000000000000001E-2</v>
      </c>
      <c r="Z52" s="179">
        <f>IF(OR(ISERROR(VLOOKUP($D$6&amp;$E52,'All sites breakdown data'!$A:$AC,'All sites breakdown data'!O$3,FALSE)),ISBLANK(VLOOKUP($D$6&amp;$E52,'All sites breakdown data'!$A:$AC,'All sites breakdown data'!O$3,FALSE))),"",VLOOKUP($D$6&amp;$E52,'All sites breakdown data'!$A:$AC,'All sites breakdown data'!O$3,FALSE))</f>
        <v>0.309</v>
      </c>
      <c r="AA52" s="179">
        <f>IF(OR(ISERROR(VLOOKUP($D$6&amp;$E52,'All sites breakdown data'!$A:$AC,'All sites breakdown data'!Q$3,FALSE)),ISBLANK(VLOOKUP($D$6&amp;$E52,'All sites breakdown data'!$A:$AC,'All sites breakdown data'!Q$3,FALSE))),"",VLOOKUP($D$6&amp;$E52,'All sites breakdown data'!$A:$AC,'All sites breakdown data'!Q$3,FALSE))</f>
        <v>0.25900000000000001</v>
      </c>
      <c r="AB52" s="179">
        <f>IF(OR(ISERROR(VLOOKUP($D$6&amp;$E52,'All sites breakdown data'!$A:$AC,'All sites breakdown data'!S$3,FALSE)),ISBLANK(VLOOKUP($D$6&amp;$E52,'All sites breakdown data'!$A:$AC,'All sites breakdown data'!S$3,FALSE))),"",VLOOKUP($D$6&amp;$E52,'All sites breakdown data'!$A:$AC,'All sites breakdown data'!S$3,FALSE))</f>
        <v>9.9000000000000005E-2</v>
      </c>
      <c r="AC52" s="179">
        <f>IF(OR(ISERROR(VLOOKUP($D$6&amp;$E52,'All sites breakdown data'!$A:$AC,'All sites breakdown data'!U$3,FALSE)),ISBLANK(VLOOKUP($D$6&amp;$E52,'All sites breakdown data'!$A:$AC,'All sites breakdown data'!U$3,FALSE))),"",VLOOKUP($D$6&amp;$E52,'All sites breakdown data'!$A:$AC,'All sites breakdown data'!U$3,FALSE))</f>
        <v>0.02</v>
      </c>
      <c r="AD52" s="179">
        <f>IF(OR(ISERROR(VLOOKUP($D$6&amp;$E52,'All sites breakdown data'!$A:$AC,'All sites breakdown data'!W$3,FALSE)),ISBLANK(VLOOKUP($D$6&amp;$E52,'All sites breakdown data'!$A:$AC,'All sites breakdown data'!W$3,FALSE))),"",VLOOKUP($D$6&amp;$E52,'All sites breakdown data'!$A:$AC,'All sites breakdown data'!W$3,FALSE))</f>
        <v>0.21099999999999999</v>
      </c>
      <c r="AE52" s="179">
        <f>IF(OR(ISERROR(VLOOKUP($D$6&amp;$E52,'All sites breakdown data'!$A:$AC,'All sites breakdown data'!Y$3,FALSE)),ISBLANK(VLOOKUP($D$6&amp;$E52,'All sites breakdown data'!$A:$AC,'All sites breakdown data'!Y$3,FALSE))),"",VLOOKUP($D$6&amp;$E52,'All sites breakdown data'!$A:$AC,'All sites breakdown data'!Y$3,FALSE))</f>
        <v>3.0000000000000001E-3</v>
      </c>
      <c r="AF52" s="179">
        <f>IF(OR(ISERROR(VLOOKUP($D$6&amp;$E52,'All sites breakdown data'!$A:$AC,'All sites breakdown data'!AA$3,FALSE)),ISBLANK(VLOOKUP($D$6&amp;$E52,'All sites breakdown data'!$A:$AC,'All sites breakdown data'!AA$3,FALSE))),"",VLOOKUP($D$6&amp;$E52,'All sites breakdown data'!$A:$AC,'All sites breakdown data'!AA$3,FALSE))</f>
        <v>3.4000000000000002E-2</v>
      </c>
      <c r="AH52" s="179">
        <f>IF(OR(ISERROR(VLOOKUP($D$6&amp;$E52,'All sites breakdown data'!$A:$AC,'All sites breakdown data'!N$3,FALSE)),ISBLANK(VLOOKUP($D$6&amp;$E52,'All sites breakdown data'!$A:$AC,'All sites breakdown data'!N$3,FALSE))),"",VLOOKUP($D$6&amp;$E52,'All sites breakdown data'!$A:$AC,'All sites breakdown data'!N$3,FALSE))</f>
        <v>5.8000000000000003E-2</v>
      </c>
      <c r="AI52" s="179">
        <f>IF(OR(ISERROR(VLOOKUP($D$6&amp;$E52,'All sites breakdown data'!$A:$AC,'All sites breakdown data'!P$3,FALSE)),ISBLANK(VLOOKUP($D$6&amp;$E52,'All sites breakdown data'!$A:$AC,'All sites breakdown data'!P$3,FALSE))),"",VLOOKUP($D$6&amp;$E52,'All sites breakdown data'!$A:$AC,'All sites breakdown data'!P$3,FALSE))</f>
        <v>0.312</v>
      </c>
      <c r="AJ52" s="179">
        <f>IF(OR(ISERROR(VLOOKUP($D$6&amp;$E52,'All sites breakdown data'!$A:$AC,'All sites breakdown data'!R$3,FALSE)),ISBLANK(VLOOKUP($D$6&amp;$E52,'All sites breakdown data'!$A:$AC,'All sites breakdown data'!R$3,FALSE))),"",VLOOKUP($D$6&amp;$E52,'All sites breakdown data'!$A:$AC,'All sites breakdown data'!R$3,FALSE))</f>
        <v>0.26300000000000001</v>
      </c>
      <c r="AK52" s="179">
        <f>IF(OR(ISERROR(VLOOKUP($D$6&amp;$E52,'All sites breakdown data'!$A:$AC,'All sites breakdown data'!T$3,FALSE)),ISBLANK(VLOOKUP($D$6&amp;$E52,'All sites breakdown data'!$A:$AC,'All sites breakdown data'!T$3,FALSE))),"",VLOOKUP($D$6&amp;$E52,'All sites breakdown data'!$A:$AC,'All sites breakdown data'!T$3,FALSE))</f>
        <v>0.10100000000000001</v>
      </c>
      <c r="AL52" s="179">
        <f>IF(OR(ISERROR(VLOOKUP($D$6&amp;$E52,'All sites breakdown data'!$A:$AC,'All sites breakdown data'!V$3,FALSE)),ISBLANK(VLOOKUP($D$6&amp;$E52,'All sites breakdown data'!$A:$AC,'All sites breakdown data'!V$3,FALSE))),"",VLOOKUP($D$6&amp;$E52,'All sites breakdown data'!$A:$AC,'All sites breakdown data'!V$3,FALSE))</f>
        <v>2.1000000000000001E-2</v>
      </c>
      <c r="AM52" s="179">
        <f>IF(OR(ISERROR(VLOOKUP($D$6&amp;$E52,'All sites breakdown data'!$A:$AC,'All sites breakdown data'!X$3,FALSE)),ISBLANK(VLOOKUP($D$6&amp;$E52,'All sites breakdown data'!$A:$AC,'All sites breakdown data'!X$3,FALSE))),"",VLOOKUP($D$6&amp;$E52,'All sites breakdown data'!$A:$AC,'All sites breakdown data'!X$3,FALSE))</f>
        <v>0.214</v>
      </c>
      <c r="AN52" s="179">
        <f>IF(OR(ISERROR(VLOOKUP($D$6&amp;$E52,'All sites breakdown data'!$A:$AC,'All sites breakdown data'!Z$3,FALSE)),ISBLANK(VLOOKUP($D$6&amp;$E52,'All sites breakdown data'!$A:$AC,'All sites breakdown data'!Z$3,FALSE))),"",VLOOKUP($D$6&amp;$E52,'All sites breakdown data'!$A:$AC,'All sites breakdown data'!Z$3,FALSE))</f>
        <v>3.0000000000000001E-3</v>
      </c>
      <c r="AO52" s="179">
        <f>IF(OR(ISERROR(VLOOKUP($D$6&amp;$E52,'All sites breakdown data'!$A:$AC,'All sites breakdown data'!AB$3,FALSE)),ISBLANK(VLOOKUP($D$6&amp;$E52,'All sites breakdown data'!$A:$AC,'All sites breakdown data'!AB$3,FALSE))),"",VLOOKUP($D$6&amp;$E52,'All sites breakdown data'!$A:$AC,'All sites breakdown data'!AB$3,FALSE))</f>
        <v>3.5999999999999997E-2</v>
      </c>
    </row>
    <row r="53" spans="5:41" x14ac:dyDescent="0.25">
      <c r="E53" s="29">
        <v>2011</v>
      </c>
      <c r="F53" s="179">
        <f>IF(OR(ISERROR(VLOOKUP($D$6&amp;$E53,'All sites breakdown data'!$A:$AC,'All sites breakdown data'!B$3,FALSE)),ISBLANK(VLOOKUP($D$6&amp;$E53,'All sites breakdown data'!$A:$AC,'All sites breakdown data'!B$3,FALSE))),"",VLOOKUP($D$6&amp;$E53,'All sites breakdown data'!$A:$AC,'All sites breakdown data'!B$3,FALSE))</f>
        <v>6.0034510943601856E-2</v>
      </c>
      <c r="G53" s="179">
        <f>IF(OR(ISERROR(VLOOKUP($D$6&amp;$E53,'All sites breakdown data'!$A:$AC,'All sites breakdown data'!C$3,FALSE)),ISBLANK(VLOOKUP($D$6&amp;$E53,'All sites breakdown data'!$A:$AC,'All sites breakdown data'!C$3,FALSE))),"",VLOOKUP($D$6&amp;$E53,'All sites breakdown data'!$A:$AC,'All sites breakdown data'!C$3,FALSE))</f>
        <v>0.32265189356098445</v>
      </c>
      <c r="H53" s="179">
        <f>IF(OR(ISERROR(VLOOKUP($D$6&amp;$E53,'All sites breakdown data'!$A:$AC,'All sites breakdown data'!D$3,FALSE)),ISBLANK(VLOOKUP($D$6&amp;$E53,'All sites breakdown data'!$A:$AC,'All sites breakdown data'!D$3,FALSE))),"",VLOOKUP($D$6&amp;$E53,'All sites breakdown data'!$A:$AC,'All sites breakdown data'!D$3,FALSE))</f>
        <v>0.25684860593951503</v>
      </c>
      <c r="I53" s="179">
        <f>IF(OR(ISERROR(VLOOKUP($D$6&amp;$E53,'All sites breakdown data'!$A:$AC,'All sites breakdown data'!E$3,FALSE)),ISBLANK(VLOOKUP($D$6&amp;$E53,'All sites breakdown data'!$A:$AC,'All sites breakdown data'!E$3,FALSE))),"",VLOOKUP($D$6&amp;$E53,'All sites breakdown data'!$A:$AC,'All sites breakdown data'!E$3,FALSE))</f>
        <v>9.4018708564163112E-2</v>
      </c>
      <c r="J53" s="179">
        <f>IF(OR(ISERROR(VLOOKUP($D$6&amp;$E53,'All sites breakdown data'!$A:$AC,'All sites breakdown data'!F$3,FALSE)),ISBLANK(VLOOKUP($D$6&amp;$E53,'All sites breakdown data'!$A:$AC,'All sites breakdown data'!F$3,FALSE))),"",VLOOKUP($D$6&amp;$E53,'All sites breakdown data'!$A:$AC,'All sites breakdown data'!F$3,FALSE))</f>
        <v>1.9231677413495595E-2</v>
      </c>
      <c r="K53" s="179">
        <f>IF(OR(ISERROR(VLOOKUP($D$6&amp;$E53,'All sites breakdown data'!$A:$AC,'All sites breakdown data'!G$3,FALSE)),ISBLANK(VLOOKUP($D$6&amp;$E53,'All sites breakdown data'!$A:$AC,'All sites breakdown data'!G$3,FALSE))),"",VLOOKUP($D$6&amp;$E53,'All sites breakdown data'!$A:$AC,'All sites breakdown data'!G$3,FALSE))</f>
        <v>0.21263100535827809</v>
      </c>
      <c r="L53" s="179">
        <f>IF(OR(ISERROR(VLOOKUP($D$6&amp;$E53,'All sites breakdown data'!$A:$AC,'All sites breakdown data'!H$3,FALSE)),ISBLANK(VLOOKUP($D$6&amp;$E53,'All sites breakdown data'!$A:$AC,'All sites breakdown data'!H$3,FALSE))),"",VLOOKUP($D$6&amp;$E53,'All sites breakdown data'!$A:$AC,'All sites breakdown data'!H$3,FALSE))</f>
        <v>3.9633094178548722E-3</v>
      </c>
      <c r="M53" s="179">
        <f>IF(OR(ISERROR(VLOOKUP($D$6&amp;$E53,'All sites breakdown data'!$A:$AC,'All sites breakdown data'!I$3,FALSE)),ISBLANK(VLOOKUP($D$6&amp;$E53,'All sites breakdown data'!$A:$AC,'All sites breakdown data'!I$3,FALSE))),"",VLOOKUP($D$6&amp;$E53,'All sites breakdown data'!$A:$AC,'All sites breakdown data'!I$3,FALSE))</f>
        <v>3.0620288802106984E-2</v>
      </c>
      <c r="Y53" s="179">
        <f>IF(OR(ISERROR(VLOOKUP($D$6&amp;$E53,'All sites breakdown data'!$A:$AC,'All sites breakdown data'!M$3,FALSE)),ISBLANK(VLOOKUP($D$6&amp;$E53,'All sites breakdown data'!$A:$AC,'All sites breakdown data'!M$3,FALSE))),"",VLOOKUP($D$6&amp;$E53,'All sites breakdown data'!$A:$AC,'All sites breakdown data'!M$3,FALSE))</f>
        <v>5.8999999999999997E-2</v>
      </c>
      <c r="Z53" s="179">
        <f>IF(OR(ISERROR(VLOOKUP($D$6&amp;$E53,'All sites breakdown data'!$A:$AC,'All sites breakdown data'!O$3,FALSE)),ISBLANK(VLOOKUP($D$6&amp;$E53,'All sites breakdown data'!$A:$AC,'All sites breakdown data'!O$3,FALSE))),"",VLOOKUP($D$6&amp;$E53,'All sites breakdown data'!$A:$AC,'All sites breakdown data'!O$3,FALSE))</f>
        <v>0.32100000000000001</v>
      </c>
      <c r="AA53" s="179">
        <f>IF(OR(ISERROR(VLOOKUP($D$6&amp;$E53,'All sites breakdown data'!$A:$AC,'All sites breakdown data'!Q$3,FALSE)),ISBLANK(VLOOKUP($D$6&amp;$E53,'All sites breakdown data'!$A:$AC,'All sites breakdown data'!Q$3,FALSE))),"",VLOOKUP($D$6&amp;$E53,'All sites breakdown data'!$A:$AC,'All sites breakdown data'!Q$3,FALSE))</f>
        <v>0.255</v>
      </c>
      <c r="AB53" s="179">
        <f>IF(OR(ISERROR(VLOOKUP($D$6&amp;$E53,'All sites breakdown data'!$A:$AC,'All sites breakdown data'!S$3,FALSE)),ISBLANK(VLOOKUP($D$6&amp;$E53,'All sites breakdown data'!$A:$AC,'All sites breakdown data'!S$3,FALSE))),"",VLOOKUP($D$6&amp;$E53,'All sites breakdown data'!$A:$AC,'All sites breakdown data'!S$3,FALSE))</f>
        <v>9.2999999999999999E-2</v>
      </c>
      <c r="AC53" s="179">
        <f>IF(OR(ISERROR(VLOOKUP($D$6&amp;$E53,'All sites breakdown data'!$A:$AC,'All sites breakdown data'!U$3,FALSE)),ISBLANK(VLOOKUP($D$6&amp;$E53,'All sites breakdown data'!$A:$AC,'All sites breakdown data'!U$3,FALSE))),"",VLOOKUP($D$6&amp;$E53,'All sites breakdown data'!$A:$AC,'All sites breakdown data'!U$3,FALSE))</f>
        <v>1.9E-2</v>
      </c>
      <c r="AD53" s="179">
        <f>IF(OR(ISERROR(VLOOKUP($D$6&amp;$E53,'All sites breakdown data'!$A:$AC,'All sites breakdown data'!W$3,FALSE)),ISBLANK(VLOOKUP($D$6&amp;$E53,'All sites breakdown data'!$A:$AC,'All sites breakdown data'!W$3,FALSE))),"",VLOOKUP($D$6&amp;$E53,'All sites breakdown data'!$A:$AC,'All sites breakdown data'!W$3,FALSE))</f>
        <v>0.21099999999999999</v>
      </c>
      <c r="AE53" s="179">
        <f>IF(OR(ISERROR(VLOOKUP($D$6&amp;$E53,'All sites breakdown data'!$A:$AC,'All sites breakdown data'!Y$3,FALSE)),ISBLANK(VLOOKUP($D$6&amp;$E53,'All sites breakdown data'!$A:$AC,'All sites breakdown data'!Y$3,FALSE))),"",VLOOKUP($D$6&amp;$E53,'All sites breakdown data'!$A:$AC,'All sites breakdown data'!Y$3,FALSE))</f>
        <v>4.0000000000000001E-3</v>
      </c>
      <c r="AF53" s="179">
        <f>IF(OR(ISERROR(VLOOKUP($D$6&amp;$E53,'All sites breakdown data'!$A:$AC,'All sites breakdown data'!AA$3,FALSE)),ISBLANK(VLOOKUP($D$6&amp;$E53,'All sites breakdown data'!$A:$AC,'All sites breakdown data'!AA$3,FALSE))),"",VLOOKUP($D$6&amp;$E53,'All sites breakdown data'!$A:$AC,'All sites breakdown data'!AA$3,FALSE))</f>
        <v>0.03</v>
      </c>
      <c r="AH53" s="179">
        <f>IF(OR(ISERROR(VLOOKUP($D$6&amp;$E53,'All sites breakdown data'!$A:$AC,'All sites breakdown data'!N$3,FALSE)),ISBLANK(VLOOKUP($D$6&amp;$E53,'All sites breakdown data'!$A:$AC,'All sites breakdown data'!N$3,FALSE))),"",VLOOKUP($D$6&amp;$E53,'All sites breakdown data'!$A:$AC,'All sites breakdown data'!N$3,FALSE))</f>
        <v>6.0999999999999999E-2</v>
      </c>
      <c r="AI53" s="179">
        <f>IF(OR(ISERROR(VLOOKUP($D$6&amp;$E53,'All sites breakdown data'!$A:$AC,'All sites breakdown data'!P$3,FALSE)),ISBLANK(VLOOKUP($D$6&amp;$E53,'All sites breakdown data'!$A:$AC,'All sites breakdown data'!P$3,FALSE))),"",VLOOKUP($D$6&amp;$E53,'All sites breakdown data'!$A:$AC,'All sites breakdown data'!P$3,FALSE))</f>
        <v>0.32400000000000001</v>
      </c>
      <c r="AJ53" s="179">
        <f>IF(OR(ISERROR(VLOOKUP($D$6&amp;$E53,'All sites breakdown data'!$A:$AC,'All sites breakdown data'!R$3,FALSE)),ISBLANK(VLOOKUP($D$6&amp;$E53,'All sites breakdown data'!$A:$AC,'All sites breakdown data'!R$3,FALSE))),"",VLOOKUP($D$6&amp;$E53,'All sites breakdown data'!$A:$AC,'All sites breakdown data'!R$3,FALSE))</f>
        <v>0.25800000000000001</v>
      </c>
      <c r="AK53" s="179">
        <f>IF(OR(ISERROR(VLOOKUP($D$6&amp;$E53,'All sites breakdown data'!$A:$AC,'All sites breakdown data'!T$3,FALSE)),ISBLANK(VLOOKUP($D$6&amp;$E53,'All sites breakdown data'!$A:$AC,'All sites breakdown data'!T$3,FALSE))),"",VLOOKUP($D$6&amp;$E53,'All sites breakdown data'!$A:$AC,'All sites breakdown data'!T$3,FALSE))</f>
        <v>9.5000000000000001E-2</v>
      </c>
      <c r="AL53" s="179">
        <f>IF(OR(ISERROR(VLOOKUP($D$6&amp;$E53,'All sites breakdown data'!$A:$AC,'All sites breakdown data'!V$3,FALSE)),ISBLANK(VLOOKUP($D$6&amp;$E53,'All sites breakdown data'!$A:$AC,'All sites breakdown data'!V$3,FALSE))),"",VLOOKUP($D$6&amp;$E53,'All sites breakdown data'!$A:$AC,'All sites breakdown data'!V$3,FALSE))</f>
        <v>0.02</v>
      </c>
      <c r="AM53" s="179">
        <f>IF(OR(ISERROR(VLOOKUP($D$6&amp;$E53,'All sites breakdown data'!$A:$AC,'All sites breakdown data'!X$3,FALSE)),ISBLANK(VLOOKUP($D$6&amp;$E53,'All sites breakdown data'!$A:$AC,'All sites breakdown data'!X$3,FALSE))),"",VLOOKUP($D$6&amp;$E53,'All sites breakdown data'!$A:$AC,'All sites breakdown data'!X$3,FALSE))</f>
        <v>0.214</v>
      </c>
      <c r="AN53" s="179">
        <f>IF(OR(ISERROR(VLOOKUP($D$6&amp;$E53,'All sites breakdown data'!$A:$AC,'All sites breakdown data'!Z$3,FALSE)),ISBLANK(VLOOKUP($D$6&amp;$E53,'All sites breakdown data'!$A:$AC,'All sites breakdown data'!Z$3,FALSE))),"",VLOOKUP($D$6&amp;$E53,'All sites breakdown data'!$A:$AC,'All sites breakdown data'!Z$3,FALSE))</f>
        <v>4.0000000000000001E-3</v>
      </c>
      <c r="AO53" s="179">
        <f>IF(OR(ISERROR(VLOOKUP($D$6&amp;$E53,'All sites breakdown data'!$A:$AC,'All sites breakdown data'!AB$3,FALSE)),ISBLANK(VLOOKUP($D$6&amp;$E53,'All sites breakdown data'!$A:$AC,'All sites breakdown data'!AB$3,FALSE))),"",VLOOKUP($D$6&amp;$E53,'All sites breakdown data'!$A:$AC,'All sites breakdown data'!AB$3,FALSE))</f>
        <v>3.1E-2</v>
      </c>
    </row>
    <row r="54" spans="5:41" x14ac:dyDescent="0.25">
      <c r="E54" s="29">
        <v>2012</v>
      </c>
      <c r="F54" s="179">
        <f>IF(OR(ISERROR(VLOOKUP($D$6&amp;$E54,'All sites breakdown data'!$A:$AC,'All sites breakdown data'!B$3,FALSE)),ISBLANK(VLOOKUP($D$6&amp;$E54,'All sites breakdown data'!$A:$AC,'All sites breakdown data'!B$3,FALSE))),"",VLOOKUP($D$6&amp;$E54,'All sites breakdown data'!$A:$AC,'All sites breakdown data'!B$3,FALSE))</f>
        <v>5.9943840800879014E-2</v>
      </c>
      <c r="G54" s="179">
        <f>IF(OR(ISERROR(VLOOKUP($D$6&amp;$E54,'All sites breakdown data'!$A:$AC,'All sites breakdown data'!C$3,FALSE)),ISBLANK(VLOOKUP($D$6&amp;$E54,'All sites breakdown data'!$A:$AC,'All sites breakdown data'!C$3,FALSE))),"",VLOOKUP($D$6&amp;$E54,'All sites breakdown data'!$A:$AC,'All sites breakdown data'!C$3,FALSE))</f>
        <v>0.33173343565237107</v>
      </c>
      <c r="H54" s="179">
        <f>IF(OR(ISERROR(VLOOKUP($D$6&amp;$E54,'All sites breakdown data'!$A:$AC,'All sites breakdown data'!D$3,FALSE)),ISBLANK(VLOOKUP($D$6&amp;$E54,'All sites breakdown data'!$A:$AC,'All sites breakdown data'!D$3,FALSE))),"",VLOOKUP($D$6&amp;$E54,'All sites breakdown data'!$A:$AC,'All sites breakdown data'!D$3,FALSE))</f>
        <v>0.25412560824598429</v>
      </c>
      <c r="I54" s="179">
        <f>IF(OR(ISERROR(VLOOKUP($D$6&amp;$E54,'All sites breakdown data'!$A:$AC,'All sites breakdown data'!E$3,FALSE)),ISBLANK(VLOOKUP($D$6&amp;$E54,'All sites breakdown data'!$A:$AC,'All sites breakdown data'!E$3,FALSE))),"",VLOOKUP($D$6&amp;$E54,'All sites breakdown data'!$A:$AC,'All sites breakdown data'!E$3,FALSE))</f>
        <v>9.1982489491951092E-2</v>
      </c>
      <c r="J54" s="179">
        <f>IF(OR(ISERROR(VLOOKUP($D$6&amp;$E54,'All sites breakdown data'!$A:$AC,'All sites breakdown data'!F$3,FALSE)),ISBLANK(VLOOKUP($D$6&amp;$E54,'All sites breakdown data'!$A:$AC,'All sites breakdown data'!F$3,FALSE))),"",VLOOKUP($D$6&amp;$E54,'All sites breakdown data'!$A:$AC,'All sites breakdown data'!F$3,FALSE))</f>
        <v>1.8082564487154892E-2</v>
      </c>
      <c r="K54" s="179">
        <f>IF(OR(ISERROR(VLOOKUP($D$6&amp;$E54,'All sites breakdown data'!$A:$AC,'All sites breakdown data'!G$3,FALSE)),ISBLANK(VLOOKUP($D$6&amp;$E54,'All sites breakdown data'!$A:$AC,'All sites breakdown data'!G$3,FALSE))),"",VLOOKUP($D$6&amp;$E54,'All sites breakdown data'!$A:$AC,'All sites breakdown data'!G$3,FALSE))</f>
        <v>0.21120742278110122</v>
      </c>
      <c r="L54" s="179">
        <f>IF(OR(ISERROR(VLOOKUP($D$6&amp;$E54,'All sites breakdown data'!$A:$AC,'All sites breakdown data'!H$3,FALSE)),ISBLANK(VLOOKUP($D$6&amp;$E54,'All sites breakdown data'!$A:$AC,'All sites breakdown data'!H$3,FALSE))),"",VLOOKUP($D$6&amp;$E54,'All sites breakdown data'!$A:$AC,'All sites breakdown data'!H$3,FALSE))</f>
        <v>3.9834661736749396E-3</v>
      </c>
      <c r="M54" s="179">
        <f>IF(OR(ISERROR(VLOOKUP($D$6&amp;$E54,'All sites breakdown data'!$A:$AC,'All sites breakdown data'!I$3,FALSE)),ISBLANK(VLOOKUP($D$6&amp;$E54,'All sites breakdown data'!$A:$AC,'All sites breakdown data'!I$3,FALSE))),"",VLOOKUP($D$6&amp;$E54,'All sites breakdown data'!$A:$AC,'All sites breakdown data'!I$3,FALSE))</f>
        <v>2.8941172366883514E-2</v>
      </c>
      <c r="Y54" s="179">
        <f>IF(OR(ISERROR(VLOOKUP($D$6&amp;$E54,'All sites breakdown data'!$A:$AC,'All sites breakdown data'!M$3,FALSE)),ISBLANK(VLOOKUP($D$6&amp;$E54,'All sites breakdown data'!$A:$AC,'All sites breakdown data'!M$3,FALSE))),"",VLOOKUP($D$6&amp;$E54,'All sites breakdown data'!$A:$AC,'All sites breakdown data'!M$3,FALSE))</f>
        <v>5.8999999999999997E-2</v>
      </c>
      <c r="Z54" s="179">
        <f>IF(OR(ISERROR(VLOOKUP($D$6&amp;$E54,'All sites breakdown data'!$A:$AC,'All sites breakdown data'!O$3,FALSE)),ISBLANK(VLOOKUP($D$6&amp;$E54,'All sites breakdown data'!$A:$AC,'All sites breakdown data'!O$3,FALSE))),"",VLOOKUP($D$6&amp;$E54,'All sites breakdown data'!$A:$AC,'All sites breakdown data'!O$3,FALSE))</f>
        <v>0.33</v>
      </c>
      <c r="AA54" s="179">
        <f>IF(OR(ISERROR(VLOOKUP($D$6&amp;$E54,'All sites breakdown data'!$A:$AC,'All sites breakdown data'!Q$3,FALSE)),ISBLANK(VLOOKUP($D$6&amp;$E54,'All sites breakdown data'!$A:$AC,'All sites breakdown data'!Q$3,FALSE))),"",VLOOKUP($D$6&amp;$E54,'All sites breakdown data'!$A:$AC,'All sites breakdown data'!Q$3,FALSE))</f>
        <v>0.253</v>
      </c>
      <c r="AB54" s="179">
        <f>IF(OR(ISERROR(VLOOKUP($D$6&amp;$E54,'All sites breakdown data'!$A:$AC,'All sites breakdown data'!S$3,FALSE)),ISBLANK(VLOOKUP($D$6&amp;$E54,'All sites breakdown data'!$A:$AC,'All sites breakdown data'!S$3,FALSE))),"",VLOOKUP($D$6&amp;$E54,'All sites breakdown data'!$A:$AC,'All sites breakdown data'!S$3,FALSE))</f>
        <v>9.0999999999999998E-2</v>
      </c>
      <c r="AC54" s="179">
        <f>IF(OR(ISERROR(VLOOKUP($D$6&amp;$E54,'All sites breakdown data'!$A:$AC,'All sites breakdown data'!U$3,FALSE)),ISBLANK(VLOOKUP($D$6&amp;$E54,'All sites breakdown data'!$A:$AC,'All sites breakdown data'!U$3,FALSE))),"",VLOOKUP($D$6&amp;$E54,'All sites breakdown data'!$A:$AC,'All sites breakdown data'!U$3,FALSE))</f>
        <v>1.7999999999999999E-2</v>
      </c>
      <c r="AD54" s="179">
        <f>IF(OR(ISERROR(VLOOKUP($D$6&amp;$E54,'All sites breakdown data'!$A:$AC,'All sites breakdown data'!W$3,FALSE)),ISBLANK(VLOOKUP($D$6&amp;$E54,'All sites breakdown data'!$A:$AC,'All sites breakdown data'!W$3,FALSE))),"",VLOOKUP($D$6&amp;$E54,'All sites breakdown data'!$A:$AC,'All sites breakdown data'!W$3,FALSE))</f>
        <v>0.21</v>
      </c>
      <c r="AE54" s="179">
        <f>IF(OR(ISERROR(VLOOKUP($D$6&amp;$E54,'All sites breakdown data'!$A:$AC,'All sites breakdown data'!Y$3,FALSE)),ISBLANK(VLOOKUP($D$6&amp;$E54,'All sites breakdown data'!$A:$AC,'All sites breakdown data'!Y$3,FALSE))),"",VLOOKUP($D$6&amp;$E54,'All sites breakdown data'!$A:$AC,'All sites breakdown data'!Y$3,FALSE))</f>
        <v>4.0000000000000001E-3</v>
      </c>
      <c r="AF54" s="179">
        <f>IF(OR(ISERROR(VLOOKUP($D$6&amp;$E54,'All sites breakdown data'!$A:$AC,'All sites breakdown data'!AA$3,FALSE)),ISBLANK(VLOOKUP($D$6&amp;$E54,'All sites breakdown data'!$A:$AC,'All sites breakdown data'!AA$3,FALSE))),"",VLOOKUP($D$6&amp;$E54,'All sites breakdown data'!$A:$AC,'All sites breakdown data'!AA$3,FALSE))</f>
        <v>2.8000000000000001E-2</v>
      </c>
      <c r="AH54" s="179">
        <f>IF(OR(ISERROR(VLOOKUP($D$6&amp;$E54,'All sites breakdown data'!$A:$AC,'All sites breakdown data'!N$3,FALSE)),ISBLANK(VLOOKUP($D$6&amp;$E54,'All sites breakdown data'!$A:$AC,'All sites breakdown data'!N$3,FALSE))),"",VLOOKUP($D$6&amp;$E54,'All sites breakdown data'!$A:$AC,'All sites breakdown data'!N$3,FALSE))</f>
        <v>6.0999999999999999E-2</v>
      </c>
      <c r="AI54" s="179">
        <f>IF(OR(ISERROR(VLOOKUP($D$6&amp;$E54,'All sites breakdown data'!$A:$AC,'All sites breakdown data'!P$3,FALSE)),ISBLANK(VLOOKUP($D$6&amp;$E54,'All sites breakdown data'!$A:$AC,'All sites breakdown data'!P$3,FALSE))),"",VLOOKUP($D$6&amp;$E54,'All sites breakdown data'!$A:$AC,'All sites breakdown data'!P$3,FALSE))</f>
        <v>0.33300000000000002</v>
      </c>
      <c r="AJ54" s="179">
        <f>IF(OR(ISERROR(VLOOKUP($D$6&amp;$E54,'All sites breakdown data'!$A:$AC,'All sites breakdown data'!R$3,FALSE)),ISBLANK(VLOOKUP($D$6&amp;$E54,'All sites breakdown data'!$A:$AC,'All sites breakdown data'!R$3,FALSE))),"",VLOOKUP($D$6&amp;$E54,'All sites breakdown data'!$A:$AC,'All sites breakdown data'!R$3,FALSE))</f>
        <v>0.25600000000000001</v>
      </c>
      <c r="AK54" s="179">
        <f>IF(OR(ISERROR(VLOOKUP($D$6&amp;$E54,'All sites breakdown data'!$A:$AC,'All sites breakdown data'!T$3,FALSE)),ISBLANK(VLOOKUP($D$6&amp;$E54,'All sites breakdown data'!$A:$AC,'All sites breakdown data'!T$3,FALSE))),"",VLOOKUP($D$6&amp;$E54,'All sites breakdown data'!$A:$AC,'All sites breakdown data'!T$3,FALSE))</f>
        <v>9.2999999999999999E-2</v>
      </c>
      <c r="AL54" s="179">
        <f>IF(OR(ISERROR(VLOOKUP($D$6&amp;$E54,'All sites breakdown data'!$A:$AC,'All sites breakdown data'!V$3,FALSE)),ISBLANK(VLOOKUP($D$6&amp;$E54,'All sites breakdown data'!$A:$AC,'All sites breakdown data'!V$3,FALSE))),"",VLOOKUP($D$6&amp;$E54,'All sites breakdown data'!$A:$AC,'All sites breakdown data'!V$3,FALSE))</f>
        <v>1.9E-2</v>
      </c>
      <c r="AM54" s="179">
        <f>IF(OR(ISERROR(VLOOKUP($D$6&amp;$E54,'All sites breakdown data'!$A:$AC,'All sites breakdown data'!X$3,FALSE)),ISBLANK(VLOOKUP($D$6&amp;$E54,'All sites breakdown data'!$A:$AC,'All sites breakdown data'!X$3,FALSE))),"",VLOOKUP($D$6&amp;$E54,'All sites breakdown data'!$A:$AC,'All sites breakdown data'!X$3,FALSE))</f>
        <v>0.21299999999999999</v>
      </c>
      <c r="AN54" s="179">
        <f>IF(OR(ISERROR(VLOOKUP($D$6&amp;$E54,'All sites breakdown data'!$A:$AC,'All sites breakdown data'!Z$3,FALSE)),ISBLANK(VLOOKUP($D$6&amp;$E54,'All sites breakdown data'!$A:$AC,'All sites breakdown data'!Z$3,FALSE))),"",VLOOKUP($D$6&amp;$E54,'All sites breakdown data'!$A:$AC,'All sites breakdown data'!Z$3,FALSE))</f>
        <v>4.0000000000000001E-3</v>
      </c>
      <c r="AO54" s="179">
        <f>IF(OR(ISERROR(VLOOKUP($D$6&amp;$E54,'All sites breakdown data'!$A:$AC,'All sites breakdown data'!AB$3,FALSE)),ISBLANK(VLOOKUP($D$6&amp;$E54,'All sites breakdown data'!$A:$AC,'All sites breakdown data'!AB$3,FALSE))),"",VLOOKUP($D$6&amp;$E54,'All sites breakdown data'!$A:$AC,'All sites breakdown data'!AB$3,FALSE))</f>
        <v>0.03</v>
      </c>
    </row>
    <row r="55" spans="5:41" x14ac:dyDescent="0.25">
      <c r="E55" s="29">
        <v>2013</v>
      </c>
      <c r="F55" s="179">
        <f>IF(OR(ISERROR(VLOOKUP($D$6&amp;$E55,'All sites breakdown data'!$A:$AC,'All sites breakdown data'!B$3,FALSE)),ISBLANK(VLOOKUP($D$6&amp;$E55,'All sites breakdown data'!$A:$AC,'All sites breakdown data'!B$3,FALSE))),"",VLOOKUP($D$6&amp;$E55,'All sites breakdown data'!$A:$AC,'All sites breakdown data'!B$3,FALSE))</f>
        <v>5.9846494617009222E-2</v>
      </c>
      <c r="G55" s="179">
        <f>IF(OR(ISERROR(VLOOKUP($D$6&amp;$E55,'All sites breakdown data'!$A:$AC,'All sites breakdown data'!C$3,FALSE)),ISBLANK(VLOOKUP($D$6&amp;$E55,'All sites breakdown data'!$A:$AC,'All sites breakdown data'!C$3,FALSE))),"",VLOOKUP($D$6&amp;$E55,'All sites breakdown data'!$A:$AC,'All sites breakdown data'!C$3,FALSE))</f>
        <v>0.34484108587029311</v>
      </c>
      <c r="H55" s="179">
        <f>IF(OR(ISERROR(VLOOKUP($D$6&amp;$E55,'All sites breakdown data'!$A:$AC,'All sites breakdown data'!D$3,FALSE)),ISBLANK(VLOOKUP($D$6&amp;$E55,'All sites breakdown data'!$A:$AC,'All sites breakdown data'!D$3,FALSE))),"",VLOOKUP($D$6&amp;$E55,'All sites breakdown data'!$A:$AC,'All sites breakdown data'!D$3,FALSE))</f>
        <v>0.25101392537646594</v>
      </c>
      <c r="I55" s="179">
        <f>IF(OR(ISERROR(VLOOKUP($D$6&amp;$E55,'All sites breakdown data'!$A:$AC,'All sites breakdown data'!E$3,FALSE)),ISBLANK(VLOOKUP($D$6&amp;$E55,'All sites breakdown data'!$A:$AC,'All sites breakdown data'!E$3,FALSE))),"",VLOOKUP($D$6&amp;$E55,'All sites breakdown data'!$A:$AC,'All sites breakdown data'!E$3,FALSE))</f>
        <v>9.129621044317382E-2</v>
      </c>
      <c r="J55" s="179">
        <f>IF(OR(ISERROR(VLOOKUP($D$6&amp;$E55,'All sites breakdown data'!$A:$AC,'All sites breakdown data'!F$3,FALSE)),ISBLANK(VLOOKUP($D$6&amp;$E55,'All sites breakdown data'!$A:$AC,'All sites breakdown data'!F$3,FALSE))),"",VLOOKUP($D$6&amp;$E55,'All sites breakdown data'!$A:$AC,'All sites breakdown data'!F$3,FALSE))</f>
        <v>1.810814059307337E-2</v>
      </c>
      <c r="K55" s="179">
        <f>IF(OR(ISERROR(VLOOKUP($D$6&amp;$E55,'All sites breakdown data'!$A:$AC,'All sites breakdown data'!G$3,FALSE)),ISBLANK(VLOOKUP($D$6&amp;$E55,'All sites breakdown data'!$A:$AC,'All sites breakdown data'!G$3,FALSE))),"",VLOOKUP($D$6&amp;$E55,'All sites breakdown data'!$A:$AC,'All sites breakdown data'!G$3,FALSE))</f>
        <v>0.20296708391284191</v>
      </c>
      <c r="L55" s="179">
        <f>IF(OR(ISERROR(VLOOKUP($D$6&amp;$E55,'All sites breakdown data'!$A:$AC,'All sites breakdown data'!H$3,FALSE)),ISBLANK(VLOOKUP($D$6&amp;$E55,'All sites breakdown data'!$A:$AC,'All sites breakdown data'!H$3,FALSE))),"",VLOOKUP($D$6&amp;$E55,'All sites breakdown data'!$A:$AC,'All sites breakdown data'!H$3,FALSE))</f>
        <v>4.6120297395216264E-3</v>
      </c>
      <c r="M55" s="179">
        <f>IF(OR(ISERROR(VLOOKUP($D$6&amp;$E55,'All sites breakdown data'!$A:$AC,'All sites breakdown data'!I$3,FALSE)),ISBLANK(VLOOKUP($D$6&amp;$E55,'All sites breakdown data'!$A:$AC,'All sites breakdown data'!I$3,FALSE))),"",VLOOKUP($D$6&amp;$E55,'All sites breakdown data'!$A:$AC,'All sites breakdown data'!I$3,FALSE))</f>
        <v>2.7315029447621011E-2</v>
      </c>
      <c r="Y55" s="179">
        <f>IF(OR(ISERROR(VLOOKUP($D$6&amp;$E55,'All sites breakdown data'!$A:$AC,'All sites breakdown data'!M$3,FALSE)),ISBLANK(VLOOKUP($D$6&amp;$E55,'All sites breakdown data'!$A:$AC,'All sites breakdown data'!M$3,FALSE))),"",VLOOKUP($D$6&amp;$E55,'All sites breakdown data'!$A:$AC,'All sites breakdown data'!M$3,FALSE))</f>
        <v>5.8999999999999997E-2</v>
      </c>
      <c r="Z55" s="179">
        <f>IF(OR(ISERROR(VLOOKUP($D$6&amp;$E55,'All sites breakdown data'!$A:$AC,'All sites breakdown data'!O$3,FALSE)),ISBLANK(VLOOKUP($D$6&amp;$E55,'All sites breakdown data'!$A:$AC,'All sites breakdown data'!O$3,FALSE))),"",VLOOKUP($D$6&amp;$E55,'All sites breakdown data'!$A:$AC,'All sites breakdown data'!O$3,FALSE))</f>
        <v>0.34300000000000003</v>
      </c>
      <c r="AA55" s="179">
        <f>IF(OR(ISERROR(VLOOKUP($D$6&amp;$E55,'All sites breakdown data'!$A:$AC,'All sites breakdown data'!Q$3,FALSE)),ISBLANK(VLOOKUP($D$6&amp;$E55,'All sites breakdown data'!$A:$AC,'All sites breakdown data'!Q$3,FALSE))),"",VLOOKUP($D$6&amp;$E55,'All sites breakdown data'!$A:$AC,'All sites breakdown data'!Q$3,FALSE))</f>
        <v>0.249</v>
      </c>
      <c r="AB55" s="179">
        <f>IF(OR(ISERROR(VLOOKUP($D$6&amp;$E55,'All sites breakdown data'!$A:$AC,'All sites breakdown data'!S$3,FALSE)),ISBLANK(VLOOKUP($D$6&amp;$E55,'All sites breakdown data'!$A:$AC,'All sites breakdown data'!S$3,FALSE))),"",VLOOKUP($D$6&amp;$E55,'All sites breakdown data'!$A:$AC,'All sites breakdown data'!S$3,FALSE))</f>
        <v>0.09</v>
      </c>
      <c r="AC55" s="179">
        <f>IF(OR(ISERROR(VLOOKUP($D$6&amp;$E55,'All sites breakdown data'!$A:$AC,'All sites breakdown data'!U$3,FALSE)),ISBLANK(VLOOKUP($D$6&amp;$E55,'All sites breakdown data'!$A:$AC,'All sites breakdown data'!U$3,FALSE))),"",VLOOKUP($D$6&amp;$E55,'All sites breakdown data'!$A:$AC,'All sites breakdown data'!U$3,FALSE))</f>
        <v>1.7999999999999999E-2</v>
      </c>
      <c r="AD55" s="179">
        <f>IF(OR(ISERROR(VLOOKUP($D$6&amp;$E55,'All sites breakdown data'!$A:$AC,'All sites breakdown data'!W$3,FALSE)),ISBLANK(VLOOKUP($D$6&amp;$E55,'All sites breakdown data'!$A:$AC,'All sites breakdown data'!W$3,FALSE))),"",VLOOKUP($D$6&amp;$E55,'All sites breakdown data'!$A:$AC,'All sites breakdown data'!W$3,FALSE))</f>
        <v>0.20200000000000001</v>
      </c>
      <c r="AE55" s="179">
        <f>IF(OR(ISERROR(VLOOKUP($D$6&amp;$E55,'All sites breakdown data'!$A:$AC,'All sites breakdown data'!Y$3,FALSE)),ISBLANK(VLOOKUP($D$6&amp;$E55,'All sites breakdown data'!$A:$AC,'All sites breakdown data'!Y$3,FALSE))),"",VLOOKUP($D$6&amp;$E55,'All sites breakdown data'!$A:$AC,'All sites breakdown data'!Y$3,FALSE))</f>
        <v>4.0000000000000001E-3</v>
      </c>
      <c r="AF55" s="179">
        <f>IF(OR(ISERROR(VLOOKUP($D$6&amp;$E55,'All sites breakdown data'!$A:$AC,'All sites breakdown data'!AA$3,FALSE)),ISBLANK(VLOOKUP($D$6&amp;$E55,'All sites breakdown data'!$A:$AC,'All sites breakdown data'!AA$3,FALSE))),"",VLOOKUP($D$6&amp;$E55,'All sites breakdown data'!$A:$AC,'All sites breakdown data'!AA$3,FALSE))</f>
        <v>2.7E-2</v>
      </c>
      <c r="AH55" s="179">
        <f>IF(OR(ISERROR(VLOOKUP($D$6&amp;$E55,'All sites breakdown data'!$A:$AC,'All sites breakdown data'!N$3,FALSE)),ISBLANK(VLOOKUP($D$6&amp;$E55,'All sites breakdown data'!$A:$AC,'All sites breakdown data'!N$3,FALSE))),"",VLOOKUP($D$6&amp;$E55,'All sites breakdown data'!$A:$AC,'All sites breakdown data'!N$3,FALSE))</f>
        <v>6.0999999999999999E-2</v>
      </c>
      <c r="AI55" s="179">
        <f>IF(OR(ISERROR(VLOOKUP($D$6&amp;$E55,'All sites breakdown data'!$A:$AC,'All sites breakdown data'!P$3,FALSE)),ISBLANK(VLOOKUP($D$6&amp;$E55,'All sites breakdown data'!$A:$AC,'All sites breakdown data'!P$3,FALSE))),"",VLOOKUP($D$6&amp;$E55,'All sites breakdown data'!$A:$AC,'All sites breakdown data'!P$3,FALSE))</f>
        <v>0.34699999999999998</v>
      </c>
      <c r="AJ55" s="179">
        <f>IF(OR(ISERROR(VLOOKUP($D$6&amp;$E55,'All sites breakdown data'!$A:$AC,'All sites breakdown data'!R$3,FALSE)),ISBLANK(VLOOKUP($D$6&amp;$E55,'All sites breakdown data'!$A:$AC,'All sites breakdown data'!R$3,FALSE))),"",VLOOKUP($D$6&amp;$E55,'All sites breakdown data'!$A:$AC,'All sites breakdown data'!R$3,FALSE))</f>
        <v>0.253</v>
      </c>
      <c r="AK55" s="179">
        <f>IF(OR(ISERROR(VLOOKUP($D$6&amp;$E55,'All sites breakdown data'!$A:$AC,'All sites breakdown data'!T$3,FALSE)),ISBLANK(VLOOKUP($D$6&amp;$E55,'All sites breakdown data'!$A:$AC,'All sites breakdown data'!T$3,FALSE))),"",VLOOKUP($D$6&amp;$E55,'All sites breakdown data'!$A:$AC,'All sites breakdown data'!T$3,FALSE))</f>
        <v>9.1999999999999998E-2</v>
      </c>
      <c r="AL55" s="179">
        <f>IF(OR(ISERROR(VLOOKUP($D$6&amp;$E55,'All sites breakdown data'!$A:$AC,'All sites breakdown data'!V$3,FALSE)),ISBLANK(VLOOKUP($D$6&amp;$E55,'All sites breakdown data'!$A:$AC,'All sites breakdown data'!V$3,FALSE))),"",VLOOKUP($D$6&amp;$E55,'All sites breakdown data'!$A:$AC,'All sites breakdown data'!V$3,FALSE))</f>
        <v>1.9E-2</v>
      </c>
      <c r="AM55" s="179">
        <f>IF(OR(ISERROR(VLOOKUP($D$6&amp;$E55,'All sites breakdown data'!$A:$AC,'All sites breakdown data'!X$3,FALSE)),ISBLANK(VLOOKUP($D$6&amp;$E55,'All sites breakdown data'!$A:$AC,'All sites breakdown data'!X$3,FALSE))),"",VLOOKUP($D$6&amp;$E55,'All sites breakdown data'!$A:$AC,'All sites breakdown data'!X$3,FALSE))</f>
        <v>0.20399999999999999</v>
      </c>
      <c r="AN55" s="179">
        <f>IF(OR(ISERROR(VLOOKUP($D$6&amp;$E55,'All sites breakdown data'!$A:$AC,'All sites breakdown data'!Z$3,FALSE)),ISBLANK(VLOOKUP($D$6&amp;$E55,'All sites breakdown data'!$A:$AC,'All sites breakdown data'!Z$3,FALSE))),"",VLOOKUP($D$6&amp;$E55,'All sites breakdown data'!$A:$AC,'All sites breakdown data'!Z$3,FALSE))</f>
        <v>5.0000000000000001E-3</v>
      </c>
      <c r="AO55" s="179">
        <f>IF(OR(ISERROR(VLOOKUP($D$6&amp;$E55,'All sites breakdown data'!$A:$AC,'All sites breakdown data'!AB$3,FALSE)),ISBLANK(VLOOKUP($D$6&amp;$E55,'All sites breakdown data'!$A:$AC,'All sites breakdown data'!AB$3,FALSE))),"",VLOOKUP($D$6&amp;$E55,'All sites breakdown data'!$A:$AC,'All sites breakdown data'!AB$3,FALSE))</f>
        <v>2.8000000000000001E-2</v>
      </c>
    </row>
  </sheetData>
  <sheetCalcPr fullCalcOnLoad="1"/>
  <sheetProtection sheet="1" scenarios="1"/>
  <mergeCells count="175">
    <mergeCell ref="P6:Q6"/>
    <mergeCell ref="R6:S6"/>
    <mergeCell ref="T6:U6"/>
    <mergeCell ref="D2:W4"/>
    <mergeCell ref="F11:G11"/>
    <mergeCell ref="H11:I11"/>
    <mergeCell ref="J11:K11"/>
    <mergeCell ref="L11:M11"/>
    <mergeCell ref="N11:O11"/>
    <mergeCell ref="L8:M8"/>
    <mergeCell ref="D11:D14"/>
    <mergeCell ref="D8:D9"/>
    <mergeCell ref="F13:G13"/>
    <mergeCell ref="H13:I13"/>
    <mergeCell ref="J13:K13"/>
    <mergeCell ref="L13:M13"/>
    <mergeCell ref="B2:B4"/>
    <mergeCell ref="F6:G6"/>
    <mergeCell ref="H6:I6"/>
    <mergeCell ref="J6:K6"/>
    <mergeCell ref="L6:M6"/>
    <mergeCell ref="N6:O6"/>
    <mergeCell ref="T29:U29"/>
    <mergeCell ref="D6:E6"/>
    <mergeCell ref="D16:D27"/>
    <mergeCell ref="F16:G16"/>
    <mergeCell ref="H16:I16"/>
    <mergeCell ref="J16:K16"/>
    <mergeCell ref="L16:M16"/>
    <mergeCell ref="N16:O16"/>
    <mergeCell ref="N8:O8"/>
    <mergeCell ref="P11:Q11"/>
    <mergeCell ref="P16:Q16"/>
    <mergeCell ref="R16:S16"/>
    <mergeCell ref="F18:G18"/>
    <mergeCell ref="P8:Q8"/>
    <mergeCell ref="R8:S8"/>
    <mergeCell ref="F8:G8"/>
    <mergeCell ref="H8:I8"/>
    <mergeCell ref="J8:K8"/>
    <mergeCell ref="R11:S11"/>
    <mergeCell ref="N13:O13"/>
    <mergeCell ref="T33:U33"/>
    <mergeCell ref="V33:V34"/>
    <mergeCell ref="V29:V30"/>
    <mergeCell ref="W29:W30"/>
    <mergeCell ref="P31:Q31"/>
    <mergeCell ref="R31:S31"/>
    <mergeCell ref="T31:U31"/>
    <mergeCell ref="V31:V32"/>
    <mergeCell ref="P29:Q29"/>
    <mergeCell ref="R29:S29"/>
    <mergeCell ref="F31:G31"/>
    <mergeCell ref="H31:I31"/>
    <mergeCell ref="J31:K31"/>
    <mergeCell ref="L31:M31"/>
    <mergeCell ref="N31:O31"/>
    <mergeCell ref="F29:G29"/>
    <mergeCell ref="H29:I29"/>
    <mergeCell ref="J29:K29"/>
    <mergeCell ref="L29:M29"/>
    <mergeCell ref="N29:O29"/>
    <mergeCell ref="W31:W32"/>
    <mergeCell ref="W37:W38"/>
    <mergeCell ref="P35:Q35"/>
    <mergeCell ref="R35:S35"/>
    <mergeCell ref="T35:U35"/>
    <mergeCell ref="V35:V36"/>
    <mergeCell ref="W35:W36"/>
    <mergeCell ref="T37:U37"/>
    <mergeCell ref="V37:V38"/>
    <mergeCell ref="W33:W34"/>
    <mergeCell ref="P37:Q37"/>
    <mergeCell ref="R37:S37"/>
    <mergeCell ref="H18:I18"/>
    <mergeCell ref="J18:K18"/>
    <mergeCell ref="L18:M18"/>
    <mergeCell ref="N18:O18"/>
    <mergeCell ref="P18:Q18"/>
    <mergeCell ref="R18:S18"/>
    <mergeCell ref="P33:Q33"/>
    <mergeCell ref="R33:S33"/>
    <mergeCell ref="W8:W9"/>
    <mergeCell ref="P13:Q13"/>
    <mergeCell ref="R13:S13"/>
    <mergeCell ref="T13:U13"/>
    <mergeCell ref="V13:V14"/>
    <mergeCell ref="W13:W14"/>
    <mergeCell ref="T8:U8"/>
    <mergeCell ref="V8:V9"/>
    <mergeCell ref="T18:U18"/>
    <mergeCell ref="V18:V19"/>
    <mergeCell ref="W18:W19"/>
    <mergeCell ref="W11:W12"/>
    <mergeCell ref="T16:U16"/>
    <mergeCell ref="V16:V17"/>
    <mergeCell ref="W16:W17"/>
    <mergeCell ref="T11:U11"/>
    <mergeCell ref="V11:V12"/>
    <mergeCell ref="T20:U20"/>
    <mergeCell ref="V20:V21"/>
    <mergeCell ref="T24:U24"/>
    <mergeCell ref="V24:V25"/>
    <mergeCell ref="W20:W21"/>
    <mergeCell ref="F22:G22"/>
    <mergeCell ref="H22:I22"/>
    <mergeCell ref="J22:K22"/>
    <mergeCell ref="L22:M22"/>
    <mergeCell ref="N22:O22"/>
    <mergeCell ref="P22:Q22"/>
    <mergeCell ref="R22:S22"/>
    <mergeCell ref="F20:G20"/>
    <mergeCell ref="H20:I20"/>
    <mergeCell ref="J20:K20"/>
    <mergeCell ref="L20:M20"/>
    <mergeCell ref="N20:O20"/>
    <mergeCell ref="P20:Q20"/>
    <mergeCell ref="R20:S20"/>
    <mergeCell ref="W24:W25"/>
    <mergeCell ref="H35:I35"/>
    <mergeCell ref="N35:O35"/>
    <mergeCell ref="F26:G26"/>
    <mergeCell ref="H26:I26"/>
    <mergeCell ref="J26:K26"/>
    <mergeCell ref="L26:M26"/>
    <mergeCell ref="N26:O26"/>
    <mergeCell ref="P24:Q24"/>
    <mergeCell ref="R24:S24"/>
    <mergeCell ref="L37:M37"/>
    <mergeCell ref="N37:O37"/>
    <mergeCell ref="F33:G33"/>
    <mergeCell ref="H33:I33"/>
    <mergeCell ref="J33:K33"/>
    <mergeCell ref="L33:M33"/>
    <mergeCell ref="N33:O33"/>
    <mergeCell ref="J35:K35"/>
    <mergeCell ref="L35:M35"/>
    <mergeCell ref="D40:W40"/>
    <mergeCell ref="D41:W41"/>
    <mergeCell ref="P26:Q26"/>
    <mergeCell ref="R26:S26"/>
    <mergeCell ref="T22:U22"/>
    <mergeCell ref="V22:V23"/>
    <mergeCell ref="W22:W23"/>
    <mergeCell ref="T26:U26"/>
    <mergeCell ref="V26:V27"/>
    <mergeCell ref="W26:W27"/>
    <mergeCell ref="D29:D38"/>
    <mergeCell ref="F24:G24"/>
    <mergeCell ref="H24:I24"/>
    <mergeCell ref="J24:K24"/>
    <mergeCell ref="L24:M24"/>
    <mergeCell ref="N24:O24"/>
    <mergeCell ref="F37:G37"/>
    <mergeCell ref="H37:I37"/>
    <mergeCell ref="F35:G35"/>
    <mergeCell ref="J37:K37"/>
    <mergeCell ref="Y1:AF1"/>
    <mergeCell ref="AH1:AO1"/>
    <mergeCell ref="AF2:AF6"/>
    <mergeCell ref="AE2:AE6"/>
    <mergeCell ref="AD2:AD6"/>
    <mergeCell ref="AC2:AC6"/>
    <mergeCell ref="AB2:AB6"/>
    <mergeCell ref="AA2:AA6"/>
    <mergeCell ref="Z2:Z6"/>
    <mergeCell ref="Y2:Y6"/>
    <mergeCell ref="AN2:AN6"/>
    <mergeCell ref="AO2:AO6"/>
    <mergeCell ref="AH2:AH6"/>
    <mergeCell ref="AI2:AI6"/>
    <mergeCell ref="AJ2:AJ6"/>
    <mergeCell ref="AK2:AK6"/>
    <mergeCell ref="AL2:AL6"/>
    <mergeCell ref="AM2:AM6"/>
  </mergeCells>
  <conditionalFormatting sqref="F8 H8 J8 L8 N8 P8 R8 T8">
    <cfRule type="containsBlanks" dxfId="660" priority="242">
      <formula>LEN(TRIM(F8))=0</formula>
    </cfRule>
    <cfRule type="colorScale" priority="241">
      <colorScale>
        <cfvo type="min"/>
        <cfvo type="max"/>
        <color rgb="FFFFEF9C"/>
        <color rgb="FFFF7128"/>
      </colorScale>
    </cfRule>
  </conditionalFormatting>
  <conditionalFormatting sqref="D16 D8 D11 D29">
    <cfRule type="cellIs" dxfId="659" priority="1" operator="equal">
      <formula>2013</formula>
    </cfRule>
    <cfRule type="cellIs" dxfId="658" priority="3" operator="equal">
      <formula>2012</formula>
    </cfRule>
    <cfRule type="cellIs" dxfId="657" priority="4" operator="equal">
      <formula>2011</formula>
    </cfRule>
    <cfRule type="cellIs" dxfId="652" priority="5" operator="equal">
      <formula>2010</formula>
    </cfRule>
    <cfRule type="cellIs" dxfId="651" priority="6" operator="equal">
      <formula>2009</formula>
    </cfRule>
    <cfRule type="cellIs" dxfId="650" priority="11" operator="equal">
      <formula>"2006-2013"</formula>
    </cfRule>
    <cfRule type="cellIs" dxfId="649" priority="12" operator="equal">
      <formula>2007</formula>
    </cfRule>
    <cfRule type="cellIs" dxfId="648" priority="13" operator="equal">
      <formula>2008</formula>
    </cfRule>
    <cfRule type="cellIs" dxfId="647" priority="14" operator="equal">
      <formula>2006</formula>
    </cfRule>
  </conditionalFormatting>
  <conditionalFormatting sqref="H11 F11 J11 L11 N11 P11 R11 T11 H13 F13 J13 L13 N13 P13 R13 T13">
    <cfRule type="containsBlanks" dxfId="656" priority="248">
      <formula>LEN(TRIM(F11))=0</formula>
    </cfRule>
    <cfRule type="colorScale" priority="247">
      <colorScale>
        <cfvo type="min"/>
        <cfvo type="max"/>
        <color rgb="FFFFEF9C"/>
        <color rgb="FFFF7128"/>
      </colorScale>
    </cfRule>
  </conditionalFormatting>
  <conditionalFormatting sqref="F16 H16 J16 L16 N16 P16 R16 T16 H18 F18 J18 L18 N18 P18 R18 T18 H20 F20 J20 L20 N20 P20 R20 T20 H22 F22 J22 L22 N22 P22 R22 T22 H24 F24 J24 L24 N24 P24 R24 T24 H26 F26 J26 L26 N26 P26 R26 T26">
    <cfRule type="containsBlanks" dxfId="655" priority="10">
      <formula>LEN(TRIM(F16))=0</formula>
    </cfRule>
    <cfRule type="colorScale" priority="9">
      <colorScale>
        <cfvo type="min"/>
        <cfvo type="max"/>
        <color rgb="FFFFEF9C"/>
        <color rgb="FFFF7128"/>
      </colorScale>
    </cfRule>
  </conditionalFormatting>
  <conditionalFormatting sqref="H29 F29 J29 L29 N29 P29 R29 T29 H31 F31 J31 L31 N31 P31 R31 T31 H33 F33 J33 L33 N33 P33 R33 T33 H35 F35 J35 L35 N35 P35 R35 T35 H37 F37 J37 L37 N37 P37 R37 T37">
    <cfRule type="containsBlanks" dxfId="654" priority="8">
      <formula>LEN(TRIM(F29))=0</formula>
    </cfRule>
    <cfRule type="colorScale" priority="7">
      <colorScale>
        <cfvo type="min"/>
        <cfvo type="max"/>
        <color rgb="FFFFEF9C"/>
        <color rgb="FFFF7128"/>
      </colorScale>
    </cfRule>
  </conditionalFormatting>
  <conditionalFormatting sqref="D29:D38">
    <cfRule type="cellIs" dxfId="653" priority="2" stopIfTrue="1" operator="equal">
      <formula>2013</formula>
    </cfRule>
  </conditionalFormatting>
  <hyperlinks>
    <hyperlink ref="B23" location="Contents!A1" display="Back to Contents page"/>
  </hyperlinks>
  <pageMargins left="0.7" right="0.7" top="0.75" bottom="0.75" header="0.3" footer="0.3"/>
  <pageSetup paperSize="9" scale="39" orientation="landscape" r:id="rId1"/>
  <ignoredErrors>
    <ignoredError sqref="F15:U15 G13 I13 K13 M13 O13 Q13 S13 U13 F28:U28 G16 I16 K16 M16 O16 Q16 S16 U16 F39:U39 G29 I29 K29 M29 O29 Q29 S29 U29 F12:U12 U26 S26 Q26 O26 M26 K26 I26 G26 U24 S24 Q24 O24 M24 K24 I24 G24 U22 S22 Q22 O22 M22 K22 I22 G22 U20 S20 Q20 O20 M20 K20 I20 G20 U18 S18 Q18 O18 M18 K18 I18 G18 F17:U17 F19:U19 F18 H18 J18 L18 N18 P18 R18 T18 F21:U21 F20 H20 J20 L20 N20 P20 R20 T20 F23:U23 F22 H22 J22 L22 N22 P22 R22 T22 F25:U25 F24 H24 J24 L24 N24 P24 R24 T24 F27:U27 F26 H26 J26 L26 N26 P26 R26 T26 U37 S37 Q37 O37 M37 K37 I37 G37 U35 S35 Q35 O35 M35 K35 I35 G35 U33 S33 Q33 O33 M33 K33 I33 G33 U31 S31 Q31 O31 M31 K31 I31 G31 F30:U30 F32:U32 F31 H31 J31 L31 N31 P31 R31 T31 F34:U34 F33 H33 J33 L33 N33 P33 R33 T33 F36:U36 F35 H35 J35 L35 N35 P35 R35 T35 F38:U38 F37 H37 J37 L37 N37 P37 R37 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0657" r:id="rId4" name="List Box 1">
              <controlPr defaultSize="0" autoLine="0" autoPict="0">
                <anchor moveWithCells="1">
                  <from>
                    <xdr:col>0</xdr:col>
                    <xdr:colOff>76200</xdr:colOff>
                    <xdr:row>5</xdr:row>
                    <xdr:rowOff>0</xdr:rowOff>
                  </from>
                  <to>
                    <xdr:col>1</xdr:col>
                    <xdr:colOff>1485900</xdr:colOff>
                    <xdr:row>5</xdr:row>
                    <xdr:rowOff>704850</xdr:rowOff>
                  </to>
                </anchor>
              </controlPr>
            </control>
          </mc:Choice>
        </mc:AlternateContent>
        <mc:AlternateContent xmlns:mc="http://schemas.openxmlformats.org/markup-compatibility/2006">
          <mc:Choice Requires="x14">
            <control shapeId="70659" r:id="rId5" name="List Box 3">
              <controlPr defaultSize="0" autoLine="0" autoPict="0">
                <anchor moveWithCells="1">
                  <from>
                    <xdr:col>0</xdr:col>
                    <xdr:colOff>76200</xdr:colOff>
                    <xdr:row>6</xdr:row>
                    <xdr:rowOff>104775</xdr:rowOff>
                  </from>
                  <to>
                    <xdr:col>1</xdr:col>
                    <xdr:colOff>1485900</xdr:colOff>
                    <xdr:row>21</xdr:row>
                    <xdr:rowOff>123825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overall">
    <tabColor rgb="FF009E49"/>
  </sheetPr>
  <dimension ref="B1:Y125"/>
  <sheetViews>
    <sheetView showGridLines="0" zoomScaleNormal="100" zoomScaleSheetLayoutView="100" workbookViewId="0">
      <pane ySplit="8" topLeftCell="A9" activePane="bottomLeft" state="frozen"/>
      <selection activeCell="N85" sqref="N85:O86"/>
      <selection pane="bottomLeft"/>
    </sheetView>
  </sheetViews>
  <sheetFormatPr defaultRowHeight="15" x14ac:dyDescent="0.25"/>
  <cols>
    <col min="1" max="1" width="1.28515625" style="20" customWidth="1"/>
    <col min="2" max="2" width="22.5703125" style="20" customWidth="1"/>
    <col min="3" max="3" width="1.5703125" style="20" customWidth="1"/>
    <col min="4" max="4" width="3.140625" style="21" customWidth="1"/>
    <col min="5" max="5" width="49" style="20" bestFit="1" customWidth="1"/>
    <col min="6" max="21" width="5" style="20" customWidth="1"/>
    <col min="22" max="22" width="9.140625" style="33" hidden="1" customWidth="1"/>
    <col min="23" max="23" width="11.28515625" style="20" bestFit="1" customWidth="1"/>
    <col min="24" max="24" width="5.85546875" style="20" customWidth="1"/>
    <col min="25" max="25" width="9.5703125" style="20" bestFit="1" customWidth="1"/>
    <col min="26" max="16384" width="9.140625" style="20"/>
  </cols>
  <sheetData>
    <row r="1" spans="2:24" ht="15.75" thickBot="1" x14ac:dyDescent="0.3"/>
    <row r="2" spans="2:24" ht="15.75" customHeight="1" x14ac:dyDescent="0.25">
      <c r="E2" s="238" t="s">
        <v>261</v>
      </c>
      <c r="F2" s="239"/>
      <c r="G2" s="239"/>
      <c r="H2" s="239"/>
      <c r="I2" s="239"/>
      <c r="J2" s="239"/>
      <c r="K2" s="239"/>
      <c r="L2" s="239"/>
      <c r="M2" s="239"/>
      <c r="N2" s="239"/>
      <c r="O2" s="239"/>
      <c r="P2" s="239"/>
      <c r="Q2" s="239"/>
      <c r="R2" s="239"/>
      <c r="S2" s="239"/>
      <c r="T2" s="239"/>
      <c r="U2" s="239"/>
      <c r="V2" s="239"/>
      <c r="W2" s="240"/>
    </row>
    <row r="3" spans="2:24" ht="15.75" customHeight="1" x14ac:dyDescent="0.25">
      <c r="E3" s="241"/>
      <c r="F3" s="242"/>
      <c r="G3" s="242"/>
      <c r="H3" s="242"/>
      <c r="I3" s="242"/>
      <c r="J3" s="242"/>
      <c r="K3" s="242"/>
      <c r="L3" s="242"/>
      <c r="M3" s="242"/>
      <c r="N3" s="242"/>
      <c r="O3" s="242"/>
      <c r="P3" s="242"/>
      <c r="Q3" s="242"/>
      <c r="R3" s="242"/>
      <c r="S3" s="242"/>
      <c r="T3" s="242"/>
      <c r="U3" s="242"/>
      <c r="V3" s="242"/>
      <c r="W3" s="243"/>
    </row>
    <row r="4" spans="2:24" ht="15.75" customHeight="1" thickBot="1" x14ac:dyDescent="0.3">
      <c r="E4" s="244"/>
      <c r="F4" s="245"/>
      <c r="G4" s="245"/>
      <c r="H4" s="245"/>
      <c r="I4" s="245"/>
      <c r="J4" s="245"/>
      <c r="K4" s="245"/>
      <c r="L4" s="245"/>
      <c r="M4" s="245"/>
      <c r="N4" s="245"/>
      <c r="O4" s="245"/>
      <c r="P4" s="245"/>
      <c r="Q4" s="245"/>
      <c r="R4" s="245"/>
      <c r="S4" s="245"/>
      <c r="T4" s="245"/>
      <c r="U4" s="245"/>
      <c r="V4" s="245"/>
      <c r="W4" s="246"/>
    </row>
    <row r="5" spans="2:24" ht="15.75" thickBot="1" x14ac:dyDescent="0.3">
      <c r="B5" s="20" t="s">
        <v>84</v>
      </c>
      <c r="E5" s="172"/>
      <c r="F5" s="180"/>
      <c r="G5" s="180"/>
      <c r="H5" s="180"/>
      <c r="I5" s="180"/>
      <c r="J5" s="180"/>
      <c r="K5" s="180"/>
      <c r="L5" s="180"/>
      <c r="M5" s="180"/>
      <c r="N5" s="180"/>
      <c r="O5" s="180"/>
      <c r="P5" s="180"/>
      <c r="Q5" s="180"/>
      <c r="R5" s="180"/>
      <c r="S5" s="180"/>
      <c r="T5" s="180"/>
      <c r="U5" s="180"/>
      <c r="W5" s="172"/>
      <c r="X5" s="172"/>
    </row>
    <row r="6" spans="2:24" ht="65.25" customHeight="1" thickBot="1" x14ac:dyDescent="0.3">
      <c r="B6" s="133" t="s">
        <v>83</v>
      </c>
      <c r="D6" s="22"/>
      <c r="E6" s="153" t="s">
        <v>257</v>
      </c>
      <c r="F6" s="230" t="s">
        <v>25</v>
      </c>
      <c r="G6" s="231"/>
      <c r="H6" s="231" t="s">
        <v>24</v>
      </c>
      <c r="I6" s="231"/>
      <c r="J6" s="231" t="s">
        <v>5</v>
      </c>
      <c r="K6" s="231"/>
      <c r="L6" s="231" t="s">
        <v>77</v>
      </c>
      <c r="M6" s="231"/>
      <c r="N6" s="231" t="s">
        <v>78</v>
      </c>
      <c r="O6" s="231"/>
      <c r="P6" s="231" t="s">
        <v>13</v>
      </c>
      <c r="Q6" s="231"/>
      <c r="R6" s="231" t="s">
        <v>34</v>
      </c>
      <c r="S6" s="231"/>
      <c r="T6" s="231" t="s">
        <v>0</v>
      </c>
      <c r="U6" s="237"/>
      <c r="V6" s="72" t="s">
        <v>26</v>
      </c>
      <c r="W6" s="70" t="s">
        <v>133</v>
      </c>
    </row>
    <row r="7" spans="2:24" s="41" customFormat="1" ht="18.75" customHeight="1" x14ac:dyDescent="0.2">
      <c r="D7" s="43"/>
      <c r="E7" s="40" t="s">
        <v>191</v>
      </c>
      <c r="F7" s="219">
        <f>IF(OR(ISERROR(VLOOKUP($E7&amp;$E$6,'All sites data'!$A:$AC,'All sites data'!B$3,FALSE)),ISBLANK(VLOOKUP($E7&amp;$E$6,'All sites data'!$A:$AC,'All sites data'!B$3,FALSE))),"",VLOOKUP($E7&amp;$E$6,'All sites data'!$A:$AC,'All sites data'!B$3,FALSE))</f>
        <v>5.4483570430491138E-2</v>
      </c>
      <c r="G7" s="219"/>
      <c r="H7" s="219">
        <f>IF(OR(ISERROR(VLOOKUP($E7&amp;$E$6,'All sites data'!$A:$AC,'All sites data'!C$3,FALSE)),ISBLANK(VLOOKUP($E7&amp;$E$6,'All sites data'!$A:$AC,'All sites data'!C$3,FALSE))),"",VLOOKUP($E7&amp;$E$6,'All sites data'!$A:$AC,'All sites data'!C$3,FALSE))</f>
        <v>0.29856914838268522</v>
      </c>
      <c r="I7" s="219"/>
      <c r="J7" s="219">
        <f>IF(OR(ISERROR(VLOOKUP($E7&amp;$E$6,'All sites data'!$A:$AC,'All sites data'!D$3,FALSE)),ISBLANK(VLOOKUP($E7&amp;$E$6,'All sites data'!$A:$AC,'All sites data'!D$3,FALSE))),"",VLOOKUP($E7&amp;$E$6,'All sites data'!$A:$AC,'All sites data'!D$3,FALSE))</f>
        <v>0.26291027470567252</v>
      </c>
      <c r="K7" s="219"/>
      <c r="L7" s="219">
        <f>IF(OR(ISERROR(VLOOKUP($E7&amp;$E$6,'All sites data'!$A:$AC,'All sites data'!E$3,FALSE)),ISBLANK(VLOOKUP($E7&amp;$E$6,'All sites data'!$A:$AC,'All sites data'!E$3,FALSE))),"",VLOOKUP($E7&amp;$E$6,'All sites data'!$A:$AC,'All sites data'!E$3,FALSE))</f>
        <v>9.8333073195385895E-2</v>
      </c>
      <c r="M7" s="219"/>
      <c r="N7" s="219">
        <f>IF(OR(ISERROR(VLOOKUP($E7&amp;$E$6,'All sites data'!$A:$AC,'All sites data'!F$3,FALSE)),ISBLANK(VLOOKUP($E7&amp;$E$6,'All sites data'!$A:$AC,'All sites data'!F$3,FALSE))),"",VLOOKUP($E7&amp;$E$6,'All sites data'!$A:$AC,'All sites data'!F$3,FALSE))</f>
        <v>2.4378641931264121E-2</v>
      </c>
      <c r="O7" s="219"/>
      <c r="P7" s="219">
        <f>IF(OR(ISERROR(VLOOKUP($E7&amp;$E$6,'All sites data'!$A:$AC,'All sites data'!G$3,FALSE)),ISBLANK(VLOOKUP($E7&amp;$E$6,'All sites data'!$A:$AC,'All sites data'!G$3,FALSE))),"",VLOOKUP($E7&amp;$E$6,'All sites data'!$A:$AC,'All sites data'!G$3,FALSE))</f>
        <v>0.21908121135093353</v>
      </c>
      <c r="Q7" s="219"/>
      <c r="R7" s="219">
        <f>IF(OR(ISERROR(VLOOKUP($E7&amp;$E$6,'All sites data'!$A:$AC,'All sites data'!H$3,FALSE)),ISBLANK(VLOOKUP($E7&amp;$E$6,'All sites data'!$A:$AC,'All sites data'!H$3,FALSE))),"",VLOOKUP($E7&amp;$E$6,'All sites data'!$A:$AC,'All sites data'!H$3,FALSE))</f>
        <v>3.9234376858128198E-3</v>
      </c>
      <c r="S7" s="219"/>
      <c r="T7" s="219">
        <f>IF(OR(ISERROR(VLOOKUP($E7&amp;$E$6,'All sites data'!$A:$AC,'All sites data'!I$3,FALSE)),ISBLANK(VLOOKUP($E7&amp;$E$6,'All sites data'!$A:$AC,'All sites data'!I$3,FALSE))),"",VLOOKUP($E7&amp;$E$6,'All sites data'!$A:$AC,'All sites data'!I$3,FALSE))</f>
        <v>3.832064231775479E-2</v>
      </c>
      <c r="U7" s="219"/>
      <c r="V7" s="259">
        <v>1</v>
      </c>
      <c r="W7" s="258">
        <f>IF(OR(ISERROR(VLOOKUP($E7&amp;$E$6,'All sites data'!$A:$AC,'All sites data'!K$3,FALSE)),ISBLANK(VLOOKUP($E7&amp;$E$6,'All sites data'!$A:$AC,'All sites data'!K$3,FALSE))),"",VLOOKUP($E7&amp;$E$6,'All sites data'!$A:$AC,'All sites data'!K$3,FALSE))</f>
        <v>2152704</v>
      </c>
    </row>
    <row r="8" spans="2:24" ht="15" customHeight="1" thickBot="1" x14ac:dyDescent="0.3">
      <c r="D8" s="43"/>
      <c r="E8" s="24" t="s">
        <v>38</v>
      </c>
      <c r="F8" s="2">
        <f>IF(F7="","",VLOOKUP($E7&amp;$E$6,'All sites data'!$A:$AC,'All sites data'!M$3,FALSE))</f>
        <v>5.3999999999999999E-2</v>
      </c>
      <c r="G8" s="2">
        <f>IF(F7="","",VLOOKUP($E7&amp;$E$6,'All sites data'!$A:$AC,'All sites data'!N$3,FALSE))</f>
        <v>5.5E-2</v>
      </c>
      <c r="H8" s="2">
        <f>IF(H7="","",VLOOKUP($E7&amp;$E$6,'All sites data'!$A:$AC,'All sites data'!O$3,FALSE))</f>
        <v>0.29799999999999999</v>
      </c>
      <c r="I8" s="2">
        <f>IF(H7="","",VLOOKUP($E7&amp;$E$6,'All sites data'!$A:$AC,'All sites data'!P$3,FALSE))</f>
        <v>0.29899999999999999</v>
      </c>
      <c r="J8" s="2">
        <f>IF(J7="","",VLOOKUP($E7&amp;$E$6,'All sites data'!$A:$AC,'All sites data'!Q$3,FALSE))</f>
        <v>0.26200000000000001</v>
      </c>
      <c r="K8" s="2">
        <f>IF(J7="","",VLOOKUP($E7&amp;$E$6,'All sites data'!$A:$AC,'All sites data'!R$3,FALSE))</f>
        <v>0.26300000000000001</v>
      </c>
      <c r="L8" s="2">
        <f>IF(L7="","",VLOOKUP($E7&amp;$E$6,'All sites data'!$A:$AC,'All sites data'!S$3,FALSE))</f>
        <v>9.8000000000000004E-2</v>
      </c>
      <c r="M8" s="2">
        <f>IF(L7="","",VLOOKUP($E7&amp;$E$6,'All sites data'!$A:$AC,'All sites data'!T$3,FALSE))</f>
        <v>9.9000000000000005E-2</v>
      </c>
      <c r="N8" s="2">
        <f>IF(N7="","",VLOOKUP($E7&amp;$E$6,'All sites data'!$A:$AC,'All sites data'!U$3,FALSE))</f>
        <v>2.4E-2</v>
      </c>
      <c r="O8" s="2">
        <f>IF(N7="","",VLOOKUP($E7&amp;$E$6,'All sites data'!$A:$AC,'All sites data'!V$3,FALSE))</f>
        <v>2.5000000000000001E-2</v>
      </c>
      <c r="P8" s="2">
        <f>IF(P7="","",VLOOKUP($E7&amp;$E$6,'All sites data'!$A:$AC,'All sites data'!W$3,FALSE))</f>
        <v>0.219</v>
      </c>
      <c r="Q8" s="2">
        <f>IF(P7="","",VLOOKUP($E7&amp;$E$6,'All sites data'!$A:$AC,'All sites data'!X$3,FALSE))</f>
        <v>0.22</v>
      </c>
      <c r="R8" s="2">
        <f>IF(R7="","",VLOOKUP($E7&amp;$E$6,'All sites data'!$A:$AC,'All sites data'!Y$3,FALSE))</f>
        <v>4.0000000000000001E-3</v>
      </c>
      <c r="S8" s="2">
        <f>IF(R7="","",VLOOKUP($E7&amp;$E$6,'All sites data'!$A:$AC,'All sites data'!Z$3,FALSE))</f>
        <v>4.0000000000000001E-3</v>
      </c>
      <c r="T8" s="2">
        <f>IF(T7="","",VLOOKUP($E7&amp;$E$6,'All sites data'!$A:$AC,'All sites data'!AA$3,FALSE))</f>
        <v>3.7999999999999999E-2</v>
      </c>
      <c r="U8" s="2">
        <f>IF(T7="","",VLOOKUP($E7&amp;$E$6,'All sites data'!$A:$AC,'All sites data'!AB$3,FALSE))</f>
        <v>3.9E-2</v>
      </c>
      <c r="V8" s="254"/>
      <c r="W8" s="255"/>
    </row>
    <row r="9" spans="2:24" s="41" customFormat="1" ht="15.75" x14ac:dyDescent="0.2">
      <c r="B9" s="57" t="s">
        <v>86</v>
      </c>
      <c r="D9" s="66"/>
      <c r="E9" s="137" t="s">
        <v>136</v>
      </c>
      <c r="F9" s="224">
        <f>IF(OR(ISERROR(VLOOKUP($E9&amp;$E$6,'All sites data'!$A:$AC,'All sites data'!B$3,FALSE)),ISBLANK(VLOOKUP($E9&amp;$E$6,'All sites data'!$A:$AC,'All sites data'!B$3,FALSE))),"",VLOOKUP($E9&amp;$E$6,'All sites data'!$A:$AC,'All sites data'!B$3,FALSE))</f>
        <v>7.7911427009294699E-3</v>
      </c>
      <c r="G9" s="219"/>
      <c r="H9" s="219">
        <f>IF(OR(ISERROR(VLOOKUP($E9&amp;$E$6,'All sites data'!$A:$AC,'All sites data'!C$3,FALSE)),ISBLANK(VLOOKUP($E9&amp;$E$6,'All sites data'!$A:$AC,'All sites data'!C$3,FALSE))),"",VLOOKUP($E9&amp;$E$6,'All sites data'!$A:$AC,'All sites data'!C$3,FALSE))</f>
        <v>0.30740841990158557</v>
      </c>
      <c r="I9" s="219"/>
      <c r="J9" s="219">
        <f>IF(OR(ISERROR(VLOOKUP($E9&amp;$E$6,'All sites data'!$A:$AC,'All sites data'!D$3,FALSE)),ISBLANK(VLOOKUP($E9&amp;$E$6,'All sites data'!$A:$AC,'All sites data'!D$3,FALSE))),"",VLOOKUP($E9&amp;$E$6,'All sites data'!$A:$AC,'All sites data'!D$3,FALSE))</f>
        <v>0.38914707490431932</v>
      </c>
      <c r="K9" s="219"/>
      <c r="L9" s="219">
        <f>IF(OR(ISERROR(VLOOKUP($E9&amp;$E$6,'All sites data'!$A:$AC,'All sites data'!E$3,FALSE)),ISBLANK(VLOOKUP($E9&amp;$E$6,'All sites data'!$A:$AC,'All sites data'!E$3,FALSE))),"",VLOOKUP($E9&amp;$E$6,'All sites data'!$A:$AC,'All sites data'!E$3,FALSE))</f>
        <v>0.10757244395844724</v>
      </c>
      <c r="M9" s="219"/>
      <c r="N9" s="219">
        <f>IF(OR(ISERROR(VLOOKUP($E9&amp;$E$6,'All sites data'!$A:$AC,'All sites data'!F$3,FALSE)),ISBLANK(VLOOKUP($E9&amp;$E$6,'All sites data'!$A:$AC,'All sites data'!F$3,FALSE))),"",VLOOKUP($E9&amp;$E$6,'All sites data'!$A:$AC,'All sites data'!F$3,FALSE))</f>
        <v>1.9136139967195188E-2</v>
      </c>
      <c r="O9" s="219"/>
      <c r="P9" s="219">
        <f>IF(OR(ISERROR(VLOOKUP($E9&amp;$E$6,'All sites data'!$A:$AC,'All sites data'!G$3,FALSE)),ISBLANK(VLOOKUP($E9&amp;$E$6,'All sites data'!$A:$AC,'All sites data'!G$3,FALSE))),"",VLOOKUP($E9&amp;$E$6,'All sites data'!$A:$AC,'All sites data'!G$3,FALSE))</f>
        <v>0.1276653909240022</v>
      </c>
      <c r="Q9" s="219"/>
      <c r="R9" s="219">
        <f>IF(OR(ISERROR(VLOOKUP($E9&amp;$E$6,'All sites data'!$A:$AC,'All sites data'!H$3,FALSE)),ISBLANK(VLOOKUP($E9&amp;$E$6,'All sites data'!$A:$AC,'All sites data'!H$3,FALSE))),"",VLOOKUP($E9&amp;$E$6,'All sites data'!$A:$AC,'All sites data'!H$3,FALSE))</f>
        <v>1.2301804264625478E-3</v>
      </c>
      <c r="S9" s="219"/>
      <c r="T9" s="219">
        <f>IF(OR(ISERROR(VLOOKUP($E9&amp;$E$6,'All sites data'!$A:$AC,'All sites data'!I$3,FALSE)),ISBLANK(VLOOKUP($E9&amp;$E$6,'All sites data'!$A:$AC,'All sites data'!I$3,FALSE))),"",VLOOKUP($E9&amp;$E$6,'All sites data'!$A:$AC,'All sites data'!I$3,FALSE))</f>
        <v>4.00492072170585E-2</v>
      </c>
      <c r="U9" s="219"/>
      <c r="V9" s="259">
        <v>1</v>
      </c>
      <c r="W9" s="258">
        <f>IF(OR(ISERROR(VLOOKUP($E9&amp;$E$6,'All sites data'!$A:$AC,'All sites data'!K$3,FALSE)),ISBLANK(VLOOKUP($E9&amp;$E$6,'All sites data'!$A:$AC,'All sites data'!K$3,FALSE))),"",VLOOKUP($E9&amp;$E$6,'All sites data'!$A:$AC,'All sites data'!K$3,FALSE))</f>
        <v>7316</v>
      </c>
    </row>
    <row r="10" spans="2:24" ht="15" customHeight="1" x14ac:dyDescent="0.25">
      <c r="B10" s="260" t="s">
        <v>87</v>
      </c>
      <c r="D10" s="66"/>
      <c r="E10" s="134" t="s">
        <v>38</v>
      </c>
      <c r="F10" s="13">
        <f>IF(F9="","",VLOOKUP($E9&amp;$E$6,'All sites data'!$A:$AC,'All sites data'!M$3,FALSE))</f>
        <v>6.0000000000000001E-3</v>
      </c>
      <c r="G10" s="14">
        <f>IF(F9="","",VLOOKUP($E9&amp;$E$6,'All sites data'!$A:$AC,'All sites data'!N$3,FALSE))</f>
        <v>0.01</v>
      </c>
      <c r="H10" s="14">
        <f>IF(H9="","",VLOOKUP($E9&amp;$E$6,'All sites data'!$A:$AC,'All sites data'!O$3,FALSE))</f>
        <v>0.29699999999999999</v>
      </c>
      <c r="I10" s="14">
        <f>IF(H9="","",VLOOKUP($E9&amp;$E$6,'All sites data'!$A:$AC,'All sites data'!P$3,FALSE))</f>
        <v>0.318</v>
      </c>
      <c r="J10" s="14">
        <f>IF(J9="","",VLOOKUP($E9&amp;$E$6,'All sites data'!$A:$AC,'All sites data'!Q$3,FALSE))</f>
        <v>0.378</v>
      </c>
      <c r="K10" s="14">
        <f>IF(J9="","",VLOOKUP($E9&amp;$E$6,'All sites data'!$A:$AC,'All sites data'!R$3,FALSE))</f>
        <v>0.4</v>
      </c>
      <c r="L10" s="14">
        <f>IF(L9="","",VLOOKUP($E9&amp;$E$6,'All sites data'!$A:$AC,'All sites data'!S$3,FALSE))</f>
        <v>0.10100000000000001</v>
      </c>
      <c r="M10" s="14">
        <f>IF(L9="","",VLOOKUP($E9&amp;$E$6,'All sites data'!$A:$AC,'All sites data'!T$3,FALSE))</f>
        <v>0.115</v>
      </c>
      <c r="N10" s="14">
        <f>IF(N9="","",VLOOKUP($E9&amp;$E$6,'All sites data'!$A:$AC,'All sites data'!U$3,FALSE))</f>
        <v>1.6E-2</v>
      </c>
      <c r="O10" s="14">
        <f>IF(N9="","",VLOOKUP($E9&amp;$E$6,'All sites data'!$A:$AC,'All sites data'!V$3,FALSE))</f>
        <v>2.3E-2</v>
      </c>
      <c r="P10" s="14">
        <f>IF(P9="","",VLOOKUP($E9&amp;$E$6,'All sites data'!$A:$AC,'All sites data'!W$3,FALSE))</f>
        <v>0.12</v>
      </c>
      <c r="Q10" s="14">
        <f>IF(P9="","",VLOOKUP($E9&amp;$E$6,'All sites data'!$A:$AC,'All sites data'!X$3,FALSE))</f>
        <v>0.13600000000000001</v>
      </c>
      <c r="R10" s="14">
        <f>IF(R9="","",VLOOKUP($E9&amp;$E$6,'All sites data'!$A:$AC,'All sites data'!Y$3,FALSE))</f>
        <v>1E-3</v>
      </c>
      <c r="S10" s="14">
        <f>IF(R9="","",VLOOKUP($E9&amp;$E$6,'All sites data'!$A:$AC,'All sites data'!Z$3,FALSE))</f>
        <v>2E-3</v>
      </c>
      <c r="T10" s="14">
        <f>IF(T9="","",VLOOKUP($E9&amp;$E$6,'All sites data'!$A:$AC,'All sites data'!AA$3,FALSE))</f>
        <v>3.5999999999999997E-2</v>
      </c>
      <c r="U10" s="14">
        <f>IF(T9="","",VLOOKUP($E9&amp;$E$6,'All sites data'!$A:$AC,'All sites data'!AB$3,FALSE))</f>
        <v>4.4999999999999998E-2</v>
      </c>
      <c r="V10" s="250"/>
      <c r="W10" s="252"/>
    </row>
    <row r="11" spans="2:24" s="41" customFormat="1" ht="15.75" x14ac:dyDescent="0.2">
      <c r="B11" s="260"/>
      <c r="D11" s="66"/>
      <c r="E11" s="137" t="s">
        <v>10</v>
      </c>
      <c r="F11" s="253" t="str">
        <f>IF(OR(ISERROR(VLOOKUP($E11&amp;$E$6,'All sites data'!$A:$AC,'All sites data'!B$3,FALSE)),ISBLANK(VLOOKUP($E11&amp;$E$6,'All sites data'!$A:$AC,'All sites data'!B$3,FALSE))),"",VLOOKUP($E11&amp;$E$6,'All sites data'!$A:$AC,'All sites data'!B$3,FALSE))</f>
        <v/>
      </c>
      <c r="G11" s="247"/>
      <c r="H11" s="247">
        <f>IF(OR(ISERROR(VLOOKUP($E11&amp;$E$6,'All sites data'!$A:$AC,'All sites data'!C$3,FALSE)),ISBLANK(VLOOKUP($E11&amp;$E$6,'All sites data'!$A:$AC,'All sites data'!C$3,FALSE))),"",VLOOKUP($E11&amp;$E$6,'All sites data'!$A:$AC,'All sites data'!C$3,FALSE))</f>
        <v>0.34150450437588337</v>
      </c>
      <c r="I11" s="247"/>
      <c r="J11" s="247">
        <f>IF(OR(ISERROR(VLOOKUP($E11&amp;$E$6,'All sites data'!$A:$AC,'All sites data'!D$3,FALSE)),ISBLANK(VLOOKUP($E11&amp;$E$6,'All sites data'!$A:$AC,'All sites data'!D$3,FALSE))),"",VLOOKUP($E11&amp;$E$6,'All sites data'!$A:$AC,'All sites data'!D$3,FALSE))</f>
        <v>0.28004225975472208</v>
      </c>
      <c r="K11" s="247"/>
      <c r="L11" s="247">
        <f>IF(OR(ISERROR(VLOOKUP($E11&amp;$E$6,'All sites data'!$A:$AC,'All sites data'!E$3,FALSE)),ISBLANK(VLOOKUP($E11&amp;$E$6,'All sites data'!$A:$AC,'All sites data'!E$3,FALSE))),"",VLOOKUP($E11&amp;$E$6,'All sites data'!$A:$AC,'All sites data'!E$3,FALSE))</f>
        <v>0.12980597632882657</v>
      </c>
      <c r="M11" s="247"/>
      <c r="N11" s="247">
        <f>IF(OR(ISERROR(VLOOKUP($E11&amp;$E$6,'All sites data'!$A:$AC,'All sites data'!F$3,FALSE)),ISBLANK(VLOOKUP($E11&amp;$E$6,'All sites data'!$A:$AC,'All sites data'!F$3,FALSE))),"",VLOOKUP($E11&amp;$E$6,'All sites data'!$A:$AC,'All sites data'!F$3,FALSE))</f>
        <v>3.4107619605099726E-2</v>
      </c>
      <c r="O11" s="247"/>
      <c r="P11" s="247">
        <f>IF(OR(ISERROR(VLOOKUP($E11&amp;$E$6,'All sites data'!$A:$AC,'All sites data'!G$3,FALSE)),ISBLANK(VLOOKUP($E11&amp;$E$6,'All sites data'!$A:$AC,'All sites data'!G$3,FALSE))),"",VLOOKUP($E11&amp;$E$6,'All sites data'!$A:$AC,'All sites data'!G$3,FALSE))</f>
        <v>0.18258783889896207</v>
      </c>
      <c r="Q11" s="247"/>
      <c r="R11" s="247">
        <f>IF(OR(ISERROR(VLOOKUP($E11&amp;$E$6,'All sites data'!$A:$AC,'All sites data'!H$3,FALSE)),ISBLANK(VLOOKUP($E11&amp;$E$6,'All sites data'!$A:$AC,'All sites data'!H$3,FALSE))),"",VLOOKUP($E11&amp;$E$6,'All sites data'!$A:$AC,'All sites data'!H$3,FALSE))</f>
        <v>3.3265279899490313E-3</v>
      </c>
      <c r="S11" s="247"/>
      <c r="T11" s="247">
        <f>IF(OR(ISERROR(VLOOKUP($E11&amp;$E$6,'All sites data'!$A:$AC,'All sites data'!I$3,FALSE)),ISBLANK(VLOOKUP($E11&amp;$E$6,'All sites data'!$A:$AC,'All sites data'!I$3,FALSE))),"",VLOOKUP($E11&amp;$E$6,'All sites data'!$A:$AC,'All sites data'!I$3,FALSE))</f>
        <v>2.8625273046557115E-2</v>
      </c>
      <c r="U11" s="248"/>
      <c r="V11" s="249">
        <v>1</v>
      </c>
      <c r="W11" s="251">
        <f>IF(OR(ISERROR(VLOOKUP($E11&amp;$E$6,'All sites data'!$A:$AC,'All sites data'!K$3,FALSE)),ISBLANK(VLOOKUP($E11&amp;$E$6,'All sites data'!$A:$AC,'All sites data'!K$3,FALSE))),"",VLOOKUP($E11&amp;$E$6,'All sites data'!$A:$AC,'All sites data'!K$3,FALSE))</f>
        <v>70043</v>
      </c>
    </row>
    <row r="12" spans="2:24" ht="15" customHeight="1" x14ac:dyDescent="0.25">
      <c r="B12" s="260"/>
      <c r="D12" s="66"/>
      <c r="E12" s="134" t="s">
        <v>38</v>
      </c>
      <c r="F12" s="13" t="str">
        <f>IF(F11="","",VLOOKUP($E11&amp;$E$6,'All sites data'!$A:$AC,'All sites data'!M$3,FALSE))</f>
        <v/>
      </c>
      <c r="G12" s="14" t="str">
        <f>IF(F11="","",VLOOKUP($E11&amp;$E$6,'All sites data'!$A:$AC,'All sites data'!N$3,FALSE))</f>
        <v/>
      </c>
      <c r="H12" s="14">
        <f>IF(H11="","",VLOOKUP($E11&amp;$E$6,'All sites data'!$A:$AC,'All sites data'!O$3,FALSE))</f>
        <v>0.33800000000000002</v>
      </c>
      <c r="I12" s="14">
        <f>IF(H11="","",VLOOKUP($E11&amp;$E$6,'All sites data'!$A:$AC,'All sites data'!P$3,FALSE))</f>
        <v>0.34499999999999997</v>
      </c>
      <c r="J12" s="14">
        <f>IF(J11="","",VLOOKUP($E11&amp;$E$6,'All sites data'!$A:$AC,'All sites data'!Q$3,FALSE))</f>
        <v>0.27700000000000002</v>
      </c>
      <c r="K12" s="14">
        <f>IF(J11="","",VLOOKUP($E11&amp;$E$6,'All sites data'!$A:$AC,'All sites data'!R$3,FALSE))</f>
        <v>0.28299999999999997</v>
      </c>
      <c r="L12" s="14">
        <f>IF(L11="","",VLOOKUP($E11&amp;$E$6,'All sites data'!$A:$AC,'All sites data'!S$3,FALSE))</f>
        <v>0.127</v>
      </c>
      <c r="M12" s="14">
        <f>IF(L11="","",VLOOKUP($E11&amp;$E$6,'All sites data'!$A:$AC,'All sites data'!T$3,FALSE))</f>
        <v>0.13200000000000001</v>
      </c>
      <c r="N12" s="14">
        <f>IF(N11="","",VLOOKUP($E11&amp;$E$6,'All sites data'!$A:$AC,'All sites data'!U$3,FALSE))</f>
        <v>3.3000000000000002E-2</v>
      </c>
      <c r="O12" s="14">
        <f>IF(N11="","",VLOOKUP($E11&amp;$E$6,'All sites data'!$A:$AC,'All sites data'!V$3,FALSE))</f>
        <v>3.5000000000000003E-2</v>
      </c>
      <c r="P12" s="14">
        <f>IF(P11="","",VLOOKUP($E11&amp;$E$6,'All sites data'!$A:$AC,'All sites data'!W$3,FALSE))</f>
        <v>0.18</v>
      </c>
      <c r="Q12" s="14">
        <f>IF(P11="","",VLOOKUP($E11&amp;$E$6,'All sites data'!$A:$AC,'All sites data'!X$3,FALSE))</f>
        <v>0.185</v>
      </c>
      <c r="R12" s="14">
        <f>IF(R11="","",VLOOKUP($E11&amp;$E$6,'All sites data'!$A:$AC,'All sites data'!Y$3,FALSE))</f>
        <v>3.0000000000000001E-3</v>
      </c>
      <c r="S12" s="14">
        <f>IF(R11="","",VLOOKUP($E11&amp;$E$6,'All sites data'!$A:$AC,'All sites data'!Z$3,FALSE))</f>
        <v>4.0000000000000001E-3</v>
      </c>
      <c r="T12" s="14">
        <f>IF(T11="","",VLOOKUP($E11&amp;$E$6,'All sites data'!$A:$AC,'All sites data'!AA$3,FALSE))</f>
        <v>2.7E-2</v>
      </c>
      <c r="U12" s="14">
        <f>IF(T11="","",VLOOKUP($E11&amp;$E$6,'All sites data'!$A:$AC,'All sites data'!AB$3,FALSE))</f>
        <v>0.03</v>
      </c>
      <c r="V12" s="250"/>
      <c r="W12" s="252"/>
    </row>
    <row r="13" spans="2:24" s="41" customFormat="1" ht="15.75" x14ac:dyDescent="0.2">
      <c r="B13" s="260"/>
      <c r="D13" s="66"/>
      <c r="E13" s="137" t="s">
        <v>270</v>
      </c>
      <c r="F13" s="253" t="str">
        <f>IF(OR(ISERROR(VLOOKUP($E13&amp;$E$6,'All sites data'!$A:$AC,'All sites data'!B$3,FALSE)),ISBLANK(VLOOKUP($E13&amp;$E$6,'All sites data'!$A:$AC,'All sites data'!B$3,FALSE))),"",VLOOKUP($E13&amp;$E$6,'All sites data'!$A:$AC,'All sites data'!B$3,FALSE))</f>
        <v/>
      </c>
      <c r="G13" s="247"/>
      <c r="H13" s="247">
        <f>IF(OR(ISERROR(VLOOKUP($E13&amp;$E$6,'All sites data'!$A:$AC,'All sites data'!C$3,FALSE)),ISBLANK(VLOOKUP($E13&amp;$E$6,'All sites data'!$A:$AC,'All sites data'!C$3,FALSE))),"",VLOOKUP($E13&amp;$E$6,'All sites data'!$A:$AC,'All sites data'!C$3,FALSE))</f>
        <v>0.22874462260461478</v>
      </c>
      <c r="I13" s="247"/>
      <c r="J13" s="247">
        <f>IF(OR(ISERROR(VLOOKUP($E13&amp;$E$6,'All sites data'!$A:$AC,'All sites data'!D$3,FALSE)),ISBLANK(VLOOKUP($E13&amp;$E$6,'All sites data'!$A:$AC,'All sites data'!D$3,FALSE))),"",VLOOKUP($E13&amp;$E$6,'All sites data'!$A:$AC,'All sites data'!D$3,FALSE))</f>
        <v>0.46656237778646853</v>
      </c>
      <c r="K13" s="247"/>
      <c r="L13" s="247">
        <f>IF(OR(ISERROR(VLOOKUP($E13&amp;$E$6,'All sites data'!$A:$AC,'All sites data'!E$3,FALSE)),ISBLANK(VLOOKUP($E13&amp;$E$6,'All sites data'!$A:$AC,'All sites data'!E$3,FALSE))),"",VLOOKUP($E13&amp;$E$6,'All sites data'!$A:$AC,'All sites data'!E$3,FALSE))</f>
        <v>0.16323816973015251</v>
      </c>
      <c r="M13" s="247"/>
      <c r="N13" s="247">
        <f>IF(OR(ISERROR(VLOOKUP($E13&amp;$E$6,'All sites data'!$A:$AC,'All sites data'!F$3,FALSE)),ISBLANK(VLOOKUP($E13&amp;$E$6,'All sites data'!$A:$AC,'All sites data'!F$3,FALSE))),"",VLOOKUP($E13&amp;$E$6,'All sites data'!$A:$AC,'All sites data'!F$3,FALSE))</f>
        <v>4.348846304262808E-2</v>
      </c>
      <c r="O13" s="247"/>
      <c r="P13" s="247">
        <f>IF(OR(ISERROR(VLOOKUP($E13&amp;$E$6,'All sites data'!$A:$AC,'All sites data'!G$3,FALSE)),ISBLANK(VLOOKUP($E13&amp;$E$6,'All sites data'!$A:$AC,'All sites data'!G$3,FALSE))),"",VLOOKUP($E13&amp;$E$6,'All sites data'!$A:$AC,'All sites data'!G$3,FALSE))</f>
        <v>6.6992569417285888E-2</v>
      </c>
      <c r="Q13" s="247"/>
      <c r="R13" s="247">
        <f>IF(OR(ISERROR(VLOOKUP($E13&amp;$E$6,'All sites data'!$A:$AC,'All sites data'!H$3,FALSE)),ISBLANK(VLOOKUP($E13&amp;$E$6,'All sites data'!$A:$AC,'All sites data'!H$3,FALSE))),"",VLOOKUP($E13&amp;$E$6,'All sites data'!$A:$AC,'All sites data'!H$3,FALSE))</f>
        <v>7.8216660148611649E-5</v>
      </c>
      <c r="S13" s="247"/>
      <c r="T13" s="247">
        <f>IF(OR(ISERROR(VLOOKUP($E13&amp;$E$6,'All sites data'!$A:$AC,'All sites data'!I$3,FALSE)),ISBLANK(VLOOKUP($E13&amp;$E$6,'All sites data'!$A:$AC,'All sites data'!I$3,FALSE))),"",VLOOKUP($E13&amp;$E$6,'All sites data'!$A:$AC,'All sites data'!I$3,FALSE))</f>
        <v>3.0895580758701604E-2</v>
      </c>
      <c r="U13" s="248"/>
      <c r="V13" s="249">
        <v>1</v>
      </c>
      <c r="W13" s="251">
        <f>IF(OR(ISERROR(VLOOKUP($E13&amp;$E$6,'All sites data'!$A:$AC,'All sites data'!K$3,FALSE)),ISBLANK(VLOOKUP($E13&amp;$E$6,'All sites data'!$A:$AC,'All sites data'!K$3,FALSE))),"",VLOOKUP($E13&amp;$E$6,'All sites data'!$A:$AC,'All sites data'!K$3,FALSE))</f>
        <v>25570</v>
      </c>
    </row>
    <row r="14" spans="2:24" ht="15" customHeight="1" x14ac:dyDescent="0.25">
      <c r="B14" s="260"/>
      <c r="D14" s="66"/>
      <c r="E14" s="134" t="s">
        <v>38</v>
      </c>
      <c r="F14" s="13" t="str">
        <f>IF(F13="","",VLOOKUP($E13&amp;$E$6,'All sites data'!$A:$AC,'All sites data'!M$3,FALSE))</f>
        <v/>
      </c>
      <c r="G14" s="14" t="str">
        <f>IF(F13="","",VLOOKUP($E13&amp;$E$6,'All sites data'!$A:$AC,'All sites data'!N$3,FALSE))</f>
        <v/>
      </c>
      <c r="H14" s="14">
        <f>IF(H13="","",VLOOKUP($E13&amp;$E$6,'All sites data'!$A:$AC,'All sites data'!O$3,FALSE))</f>
        <v>0.224</v>
      </c>
      <c r="I14" s="14">
        <f>IF(H13="","",VLOOKUP($E13&amp;$E$6,'All sites data'!$A:$AC,'All sites data'!P$3,FALSE))</f>
        <v>0.23400000000000001</v>
      </c>
      <c r="J14" s="14">
        <f>IF(J13="","",VLOOKUP($E13&amp;$E$6,'All sites data'!$A:$AC,'All sites data'!Q$3,FALSE))</f>
        <v>0.46</v>
      </c>
      <c r="K14" s="14">
        <f>IF(J13="","",VLOOKUP($E13&amp;$E$6,'All sites data'!$A:$AC,'All sites data'!R$3,FALSE))</f>
        <v>0.47299999999999998</v>
      </c>
      <c r="L14" s="14">
        <f>IF(L13="","",VLOOKUP($E13&amp;$E$6,'All sites data'!$A:$AC,'All sites data'!S$3,FALSE))</f>
        <v>0.159</v>
      </c>
      <c r="M14" s="14">
        <f>IF(L13="","",VLOOKUP($E13&amp;$E$6,'All sites data'!$A:$AC,'All sites data'!T$3,FALSE))</f>
        <v>0.16800000000000001</v>
      </c>
      <c r="N14" s="14">
        <f>IF(N13="","",VLOOKUP($E13&amp;$E$6,'All sites data'!$A:$AC,'All sites data'!U$3,FALSE))</f>
        <v>4.1000000000000002E-2</v>
      </c>
      <c r="O14" s="14">
        <f>IF(N13="","",VLOOKUP($E13&amp;$E$6,'All sites data'!$A:$AC,'All sites data'!V$3,FALSE))</f>
        <v>4.5999999999999999E-2</v>
      </c>
      <c r="P14" s="14">
        <f>IF(P13="","",VLOOKUP($E13&amp;$E$6,'All sites data'!$A:$AC,'All sites data'!W$3,FALSE))</f>
        <v>6.4000000000000001E-2</v>
      </c>
      <c r="Q14" s="14">
        <f>IF(P13="","",VLOOKUP($E13&amp;$E$6,'All sites data'!$A:$AC,'All sites data'!X$3,FALSE))</f>
        <v>7.0000000000000007E-2</v>
      </c>
      <c r="R14" s="14">
        <f>IF(R13="","",VLOOKUP($E13&amp;$E$6,'All sites data'!$A:$AC,'All sites data'!Y$3,FALSE))</f>
        <v>0</v>
      </c>
      <c r="S14" s="14">
        <f>IF(R13="","",VLOOKUP($E13&amp;$E$6,'All sites data'!$A:$AC,'All sites data'!Z$3,FALSE))</f>
        <v>0</v>
      </c>
      <c r="T14" s="14">
        <f>IF(T13="","",VLOOKUP($E13&amp;$E$6,'All sites data'!$A:$AC,'All sites data'!AA$3,FALSE))</f>
        <v>2.9000000000000001E-2</v>
      </c>
      <c r="U14" s="14">
        <f>IF(T13="","",VLOOKUP($E13&amp;$E$6,'All sites data'!$A:$AC,'All sites data'!AB$3,FALSE))</f>
        <v>3.3000000000000002E-2</v>
      </c>
      <c r="V14" s="250"/>
      <c r="W14" s="252"/>
    </row>
    <row r="15" spans="2:24" s="41" customFormat="1" ht="15.75" x14ac:dyDescent="0.2">
      <c r="B15" s="260"/>
      <c r="D15" s="66"/>
      <c r="E15" s="137" t="s">
        <v>218</v>
      </c>
      <c r="F15" s="253" t="str">
        <f>IF(OR(ISERROR(VLOOKUP($E15&amp;$E$6,'All sites data'!$A:$AC,'All sites data'!B$3,FALSE)),ISBLANK(VLOOKUP($E15&amp;$E$6,'All sites data'!$A:$AC,'All sites data'!B$3,FALSE))),"",VLOOKUP($E15&amp;$E$6,'All sites data'!$A:$AC,'All sites data'!B$3,FALSE))</f>
        <v/>
      </c>
      <c r="G15" s="247"/>
      <c r="H15" s="247">
        <f>IF(OR(ISERROR(VLOOKUP($E15&amp;$E$6,'All sites data'!$A:$AC,'All sites data'!C$3,FALSE)),ISBLANK(VLOOKUP($E15&amp;$E$6,'All sites data'!$A:$AC,'All sites data'!C$3,FALSE))),"",VLOOKUP($E15&amp;$E$6,'All sites data'!$A:$AC,'All sites data'!C$3,FALSE))</f>
        <v>1.0262883486087481E-2</v>
      </c>
      <c r="I15" s="247"/>
      <c r="J15" s="247">
        <f>IF(OR(ISERROR(VLOOKUP($E15&amp;$E$6,'All sites data'!$A:$AC,'All sites data'!D$3,FALSE)),ISBLANK(VLOOKUP($E15&amp;$E$6,'All sites data'!$A:$AC,'All sites data'!D$3,FALSE))),"",VLOOKUP($E15&amp;$E$6,'All sites data'!$A:$AC,'All sites data'!D$3,FALSE))</f>
        <v>0.16931013665550737</v>
      </c>
      <c r="K15" s="247"/>
      <c r="L15" s="247">
        <f>IF(OR(ISERROR(VLOOKUP($E15&amp;$E$6,'All sites data'!$A:$AC,'All sites data'!E$3,FALSE)),ISBLANK(VLOOKUP($E15&amp;$E$6,'All sites data'!$A:$AC,'All sites data'!E$3,FALSE))),"",VLOOKUP($E15&amp;$E$6,'All sites data'!$A:$AC,'All sites data'!E$3,FALSE))</f>
        <v>0.1415674222051479</v>
      </c>
      <c r="M15" s="247"/>
      <c r="N15" s="247">
        <f>IF(OR(ISERROR(VLOOKUP($E15&amp;$E$6,'All sites data'!$A:$AC,'All sites data'!F$3,FALSE)),ISBLANK(VLOOKUP($E15&amp;$E$6,'All sites data'!$A:$AC,'All sites data'!F$3,FALSE))),"",VLOOKUP($E15&amp;$E$6,'All sites data'!$A:$AC,'All sites data'!F$3,FALSE))</f>
        <v>4.0200867131331981E-2</v>
      </c>
      <c r="O15" s="247"/>
      <c r="P15" s="247">
        <f>IF(OR(ISERROR(VLOOKUP($E15&amp;$E$6,'All sites data'!$A:$AC,'All sites data'!G$3,FALSE)),ISBLANK(VLOOKUP($E15&amp;$E$6,'All sites data'!$A:$AC,'All sites data'!G$3,FALSE))),"",VLOOKUP($E15&amp;$E$6,'All sites data'!$A:$AC,'All sites data'!G$3,FALSE))</f>
        <v>0.60625102903243511</v>
      </c>
      <c r="Q15" s="247"/>
      <c r="R15" s="247">
        <f>IF(OR(ISERROR(VLOOKUP($E15&amp;$E$6,'All sites data'!$A:$AC,'All sites data'!H$3,FALSE)),ISBLANK(VLOOKUP($E15&amp;$E$6,'All sites data'!$A:$AC,'All sites data'!H$3,FALSE))),"",VLOOKUP($E15&amp;$E$6,'All sites data'!$A:$AC,'All sites data'!H$3,FALSE))</f>
        <v>4.8570330936831127E-3</v>
      </c>
      <c r="S15" s="247"/>
      <c r="T15" s="247">
        <f>IF(OR(ISERROR(VLOOKUP($E15&amp;$E$6,'All sites data'!$A:$AC,'All sites data'!I$3,FALSE)),ISBLANK(VLOOKUP($E15&amp;$E$6,'All sites data'!$A:$AC,'All sites data'!I$3,FALSE))),"",VLOOKUP($E15&amp;$E$6,'All sites data'!$A:$AC,'All sites data'!I$3,FALSE))</f>
        <v>2.7550628395807037E-2</v>
      </c>
      <c r="U15" s="248"/>
      <c r="V15" s="249">
        <v>1</v>
      </c>
      <c r="W15" s="251">
        <f>IF(OR(ISERROR(VLOOKUP($E15&amp;$E$6,'All sites data'!$A:$AC,'All sites data'!K$3,FALSE)),ISBLANK(VLOOKUP($E15&amp;$E$6,'All sites data'!$A:$AC,'All sites data'!K$3,FALSE))),"",VLOOKUP($E15&amp;$E$6,'All sites data'!$A:$AC,'All sites data'!K$3,FALSE))</f>
        <v>36442</v>
      </c>
    </row>
    <row r="16" spans="2:24" ht="15" customHeight="1" x14ac:dyDescent="0.25">
      <c r="B16" s="260"/>
      <c r="D16" s="66"/>
      <c r="E16" s="134" t="s">
        <v>38</v>
      </c>
      <c r="F16" s="13" t="str">
        <f>IF(F15="","",VLOOKUP($E15&amp;$E$6,'All sites data'!$A:$AC,'All sites data'!M$3,FALSE))</f>
        <v/>
      </c>
      <c r="G16" s="14" t="str">
        <f>IF(F15="","",VLOOKUP($E15&amp;$E$6,'All sites data'!$A:$AC,'All sites data'!N$3,FALSE))</f>
        <v/>
      </c>
      <c r="H16" s="14">
        <f>IF(H15="","",VLOOKUP($E15&amp;$E$6,'All sites data'!$A:$AC,'All sites data'!O$3,FALSE))</f>
        <v>8.9999999999999993E-3</v>
      </c>
      <c r="I16" s="14">
        <f>IF(H15="","",VLOOKUP($E15&amp;$E$6,'All sites data'!$A:$AC,'All sites data'!P$3,FALSE))</f>
        <v>1.0999999999999999E-2</v>
      </c>
      <c r="J16" s="14">
        <f>IF(J15="","",VLOOKUP($E15&amp;$E$6,'All sites data'!$A:$AC,'All sites data'!Q$3,FALSE))</f>
        <v>0.16500000000000001</v>
      </c>
      <c r="K16" s="14">
        <f>IF(J15="","",VLOOKUP($E15&amp;$E$6,'All sites data'!$A:$AC,'All sites data'!R$3,FALSE))</f>
        <v>0.17299999999999999</v>
      </c>
      <c r="L16" s="14">
        <f>IF(L15="","",VLOOKUP($E15&amp;$E$6,'All sites data'!$A:$AC,'All sites data'!S$3,FALSE))</f>
        <v>0.13800000000000001</v>
      </c>
      <c r="M16" s="14">
        <f>IF(L15="","",VLOOKUP($E15&amp;$E$6,'All sites data'!$A:$AC,'All sites data'!T$3,FALSE))</f>
        <v>0.14499999999999999</v>
      </c>
      <c r="N16" s="14">
        <f>IF(N15="","",VLOOKUP($E15&amp;$E$6,'All sites data'!$A:$AC,'All sites data'!U$3,FALSE))</f>
        <v>3.7999999999999999E-2</v>
      </c>
      <c r="O16" s="14">
        <f>IF(N15="","",VLOOKUP($E15&amp;$E$6,'All sites data'!$A:$AC,'All sites data'!V$3,FALSE))</f>
        <v>4.2000000000000003E-2</v>
      </c>
      <c r="P16" s="14">
        <f>IF(P15="","",VLOOKUP($E15&amp;$E$6,'All sites data'!$A:$AC,'All sites data'!W$3,FALSE))</f>
        <v>0.60099999999999998</v>
      </c>
      <c r="Q16" s="14">
        <f>IF(P15="","",VLOOKUP($E15&amp;$E$6,'All sites data'!$A:$AC,'All sites data'!X$3,FALSE))</f>
        <v>0.61099999999999999</v>
      </c>
      <c r="R16" s="14">
        <f>IF(R15="","",VLOOKUP($E15&amp;$E$6,'All sites data'!$A:$AC,'All sites data'!Y$3,FALSE))</f>
        <v>4.0000000000000001E-3</v>
      </c>
      <c r="S16" s="14">
        <f>IF(R15="","",VLOOKUP($E15&amp;$E$6,'All sites data'!$A:$AC,'All sites data'!Z$3,FALSE))</f>
        <v>6.0000000000000001E-3</v>
      </c>
      <c r="T16" s="14">
        <f>IF(T15="","",VLOOKUP($E15&amp;$E$6,'All sites data'!$A:$AC,'All sites data'!AA$3,FALSE))</f>
        <v>2.5999999999999999E-2</v>
      </c>
      <c r="U16" s="14">
        <f>IF(T15="","",VLOOKUP($E15&amp;$E$6,'All sites data'!$A:$AC,'All sites data'!AB$3,FALSE))</f>
        <v>2.9000000000000001E-2</v>
      </c>
      <c r="V16" s="250"/>
      <c r="W16" s="252"/>
    </row>
    <row r="17" spans="2:23" s="41" customFormat="1" ht="15.75" x14ac:dyDescent="0.2">
      <c r="B17" s="260"/>
      <c r="D17" s="66"/>
      <c r="E17" s="137" t="s">
        <v>220</v>
      </c>
      <c r="F17" s="253" t="str">
        <f>IF(OR(ISERROR(VLOOKUP($E17&amp;$E$6,'All sites data'!$A:$AC,'All sites data'!B$3,FALSE)),ISBLANK(VLOOKUP($E17&amp;$E$6,'All sites data'!$A:$AC,'All sites data'!B$3,FALSE))),"",VLOOKUP($E17&amp;$E$6,'All sites data'!$A:$AC,'All sites data'!B$3,FALSE))</f>
        <v/>
      </c>
      <c r="G17" s="247"/>
      <c r="H17" s="247">
        <f>IF(OR(ISERROR(VLOOKUP($E17&amp;$E$6,'All sites data'!$A:$AC,'All sites data'!C$3,FALSE)),ISBLANK(VLOOKUP($E17&amp;$E$6,'All sites data'!$A:$AC,'All sites data'!C$3,FALSE))),"",VLOOKUP($E17&amp;$E$6,'All sites data'!$A:$AC,'All sites data'!C$3,FALSE))</f>
        <v>3.6044507130543802E-3</v>
      </c>
      <c r="I17" s="247"/>
      <c r="J17" s="247">
        <f>IF(OR(ISERROR(VLOOKUP($E17&amp;$E$6,'All sites data'!$A:$AC,'All sites data'!D$3,FALSE)),ISBLANK(VLOOKUP($E17&amp;$E$6,'All sites data'!$A:$AC,'All sites data'!D$3,FALSE))),"",VLOOKUP($E17&amp;$E$6,'All sites data'!$A:$AC,'All sites data'!D$3,FALSE))</f>
        <v>0.4094969440526563</v>
      </c>
      <c r="K17" s="247"/>
      <c r="L17" s="247">
        <f>IF(OR(ISERROR(VLOOKUP($E17&amp;$E$6,'All sites data'!$A:$AC,'All sites data'!E$3,FALSE)),ISBLANK(VLOOKUP($E17&amp;$E$6,'All sites data'!$A:$AC,'All sites data'!E$3,FALSE))),"",VLOOKUP($E17&amp;$E$6,'All sites data'!$A:$AC,'All sites data'!E$3,FALSE))</f>
        <v>0.28819934179595674</v>
      </c>
      <c r="M17" s="247"/>
      <c r="N17" s="247">
        <f>IF(OR(ISERROR(VLOOKUP($E17&amp;$E$6,'All sites data'!$A:$AC,'All sites data'!F$3,FALSE)),ISBLANK(VLOOKUP($E17&amp;$E$6,'All sites data'!$A:$AC,'All sites data'!F$3,FALSE))),"",VLOOKUP($E17&amp;$E$6,'All sites data'!$A:$AC,'All sites data'!F$3,FALSE))</f>
        <v>2.7895314214073028E-2</v>
      </c>
      <c r="O17" s="247"/>
      <c r="P17" s="247">
        <f>IF(OR(ISERROR(VLOOKUP($E17&amp;$E$6,'All sites data'!$A:$AC,'All sites data'!G$3,FALSE)),ISBLANK(VLOOKUP($E17&amp;$E$6,'All sites data'!$A:$AC,'All sites data'!G$3,FALSE))),"",VLOOKUP($E17&amp;$E$6,'All sites data'!$A:$AC,'All sites data'!G$3,FALSE))</f>
        <v>0.24275191976179283</v>
      </c>
      <c r="Q17" s="247"/>
      <c r="R17" s="247">
        <f>IF(OR(ISERROR(VLOOKUP($E17&amp;$E$6,'All sites data'!$A:$AC,'All sites data'!H$3,FALSE)),ISBLANK(VLOOKUP($E17&amp;$E$6,'All sites data'!$A:$AC,'All sites data'!H$3,FALSE))),"",VLOOKUP($E17&amp;$E$6,'All sites data'!$A:$AC,'All sites data'!H$3,FALSE))</f>
        <v>2.8208744710860366E-3</v>
      </c>
      <c r="S17" s="247"/>
      <c r="T17" s="247">
        <f>IF(OR(ISERROR(VLOOKUP($E17&amp;$E$6,'All sites data'!$A:$AC,'All sites data'!I$3,FALSE)),ISBLANK(VLOOKUP($E17&amp;$E$6,'All sites data'!$A:$AC,'All sites data'!I$3,FALSE))),"",VLOOKUP($E17&amp;$E$6,'All sites data'!$A:$AC,'All sites data'!I$3,FALSE))</f>
        <v>2.523115499138066E-2</v>
      </c>
      <c r="U17" s="248"/>
      <c r="V17" s="249">
        <v>1</v>
      </c>
      <c r="W17" s="251">
        <f>IF(OR(ISERROR(VLOOKUP($E17&amp;$E$6,'All sites data'!$A:$AC,'All sites data'!K$3,FALSE)),ISBLANK(VLOOKUP($E17&amp;$E$6,'All sites data'!$A:$AC,'All sites data'!K$3,FALSE))),"",VLOOKUP($E17&amp;$E$6,'All sites data'!$A:$AC,'All sites data'!K$3,FALSE))</f>
        <v>6381</v>
      </c>
    </row>
    <row r="18" spans="2:23" ht="15.75" customHeight="1" x14ac:dyDescent="0.25">
      <c r="B18" s="56"/>
      <c r="D18" s="66"/>
      <c r="E18" s="134" t="s">
        <v>38</v>
      </c>
      <c r="F18" s="13" t="str">
        <f>IF(F17="","",VLOOKUP($E17&amp;$E$6,'All sites data'!$A:$AC,'All sites data'!M$3,FALSE))</f>
        <v/>
      </c>
      <c r="G18" s="14" t="str">
        <f>IF(F17="","",VLOOKUP($E17&amp;$E$6,'All sites data'!$A:$AC,'All sites data'!N$3,FALSE))</f>
        <v/>
      </c>
      <c r="H18" s="14">
        <f>IF(H17="","",VLOOKUP($E17&amp;$E$6,'All sites data'!$A:$AC,'All sites data'!O$3,FALSE))</f>
        <v>2E-3</v>
      </c>
      <c r="I18" s="14">
        <f>IF(H17="","",VLOOKUP($E17&amp;$E$6,'All sites data'!$A:$AC,'All sites data'!P$3,FALSE))</f>
        <v>5.0000000000000001E-3</v>
      </c>
      <c r="J18" s="14">
        <f>IF(J17="","",VLOOKUP($E17&amp;$E$6,'All sites data'!$A:$AC,'All sites data'!Q$3,FALSE))</f>
        <v>0.39700000000000002</v>
      </c>
      <c r="K18" s="14">
        <f>IF(J17="","",VLOOKUP($E17&amp;$E$6,'All sites data'!$A:$AC,'All sites data'!R$3,FALSE))</f>
        <v>0.42199999999999999</v>
      </c>
      <c r="L18" s="14">
        <f>IF(L17="","",VLOOKUP($E17&amp;$E$6,'All sites data'!$A:$AC,'All sites data'!S$3,FALSE))</f>
        <v>0.27700000000000002</v>
      </c>
      <c r="M18" s="14">
        <f>IF(L17="","",VLOOKUP($E17&amp;$E$6,'All sites data'!$A:$AC,'All sites data'!T$3,FALSE))</f>
        <v>0.29899999999999999</v>
      </c>
      <c r="N18" s="14">
        <f>IF(N17="","",VLOOKUP($E17&amp;$E$6,'All sites data'!$A:$AC,'All sites data'!U$3,FALSE))</f>
        <v>2.4E-2</v>
      </c>
      <c r="O18" s="14">
        <f>IF(N17="","",VLOOKUP($E17&amp;$E$6,'All sites data'!$A:$AC,'All sites data'!V$3,FALSE))</f>
        <v>3.2000000000000001E-2</v>
      </c>
      <c r="P18" s="14">
        <f>IF(P17="","",VLOOKUP($E17&amp;$E$6,'All sites data'!$A:$AC,'All sites data'!W$3,FALSE))</f>
        <v>0.23200000000000001</v>
      </c>
      <c r="Q18" s="14">
        <f>IF(P17="","",VLOOKUP($E17&amp;$E$6,'All sites data'!$A:$AC,'All sites data'!X$3,FALSE))</f>
        <v>0.253</v>
      </c>
      <c r="R18" s="14">
        <f>IF(R17="","",VLOOKUP($E17&amp;$E$6,'All sites data'!$A:$AC,'All sites data'!Y$3,FALSE))</f>
        <v>2E-3</v>
      </c>
      <c r="S18" s="14">
        <f>IF(R17="","",VLOOKUP($E17&amp;$E$6,'All sites data'!$A:$AC,'All sites data'!Z$3,FALSE))</f>
        <v>4.0000000000000001E-3</v>
      </c>
      <c r="T18" s="14">
        <f>IF(T17="","",VLOOKUP($E17&amp;$E$6,'All sites data'!$A:$AC,'All sites data'!AA$3,FALSE))</f>
        <v>2.1999999999999999E-2</v>
      </c>
      <c r="U18" s="14">
        <f>IF(T17="","",VLOOKUP($E17&amp;$E$6,'All sites data'!$A:$AC,'All sites data'!AB$3,FALSE))</f>
        <v>2.9000000000000001E-2</v>
      </c>
      <c r="V18" s="250"/>
      <c r="W18" s="252"/>
    </row>
    <row r="19" spans="2:23" ht="15.75" x14ac:dyDescent="0.25">
      <c r="B19" s="56"/>
      <c r="D19" s="66"/>
      <c r="E19" s="138" t="s">
        <v>222</v>
      </c>
      <c r="F19" s="253" t="str">
        <f>IF(OR(ISERROR(VLOOKUP($E19&amp;$E$6,'All sites data'!$A:$AC,'All sites data'!B$3,FALSE)),ISBLANK(VLOOKUP($E19&amp;$E$6,'All sites data'!$A:$AC,'All sites data'!B$3,FALSE))),"",VLOOKUP($E19&amp;$E$6,'All sites data'!$A:$AC,'All sites data'!B$3,FALSE))</f>
        <v/>
      </c>
      <c r="G19" s="247"/>
      <c r="H19" s="247">
        <f>IF(OR(ISERROR(VLOOKUP($E19&amp;$E$6,'All sites data'!$A:$AC,'All sites data'!C$3,FALSE)),ISBLANK(VLOOKUP($E19&amp;$E$6,'All sites data'!$A:$AC,'All sites data'!C$3,FALSE))),"",VLOOKUP($E19&amp;$E$6,'All sites data'!$A:$AC,'All sites data'!C$3,FALSE))</f>
        <v>5.098477440983378E-3</v>
      </c>
      <c r="I19" s="247"/>
      <c r="J19" s="247">
        <f>IF(OR(ISERROR(VLOOKUP($E19&amp;$E$6,'All sites data'!$A:$AC,'All sites data'!D$3,FALSE)),ISBLANK(VLOOKUP($E19&amp;$E$6,'All sites data'!$A:$AC,'All sites data'!D$3,FALSE))),"",VLOOKUP($E19&amp;$E$6,'All sites data'!$A:$AC,'All sites data'!D$3,FALSE))</f>
        <v>0.30157843274200308</v>
      </c>
      <c r="K19" s="247"/>
      <c r="L19" s="247">
        <f>IF(OR(ISERROR(VLOOKUP($E19&amp;$E$6,'All sites data'!$A:$AC,'All sites data'!E$3,FALSE)),ISBLANK(VLOOKUP($E19&amp;$E$6,'All sites data'!$A:$AC,'All sites data'!E$3,FALSE))),"",VLOOKUP($E19&amp;$E$6,'All sites data'!$A:$AC,'All sites data'!E$3,FALSE))</f>
        <v>0.18976113982399775</v>
      </c>
      <c r="M19" s="247"/>
      <c r="N19" s="247">
        <f>IF(OR(ISERROR(VLOOKUP($E19&amp;$E$6,'All sites data'!$A:$AC,'All sites data'!F$3,FALSE)),ISBLANK(VLOOKUP($E19&amp;$E$6,'All sites data'!$A:$AC,'All sites data'!F$3,FALSE))),"",VLOOKUP($E19&amp;$E$6,'All sites data'!$A:$AC,'All sites data'!F$3,FALSE))</f>
        <v>3.638776365414164E-2</v>
      </c>
      <c r="O19" s="247"/>
      <c r="P19" s="247">
        <f>IF(OR(ISERROR(VLOOKUP($E19&amp;$E$6,'All sites data'!$A:$AC,'All sites data'!G$3,FALSE)),ISBLANK(VLOOKUP($E19&amp;$E$6,'All sites data'!$A:$AC,'All sites data'!G$3,FALSE))),"",VLOOKUP($E19&amp;$E$6,'All sites data'!$A:$AC,'All sites data'!G$3,FALSE))</f>
        <v>0.43197373934907107</v>
      </c>
      <c r="Q19" s="247"/>
      <c r="R19" s="247">
        <f>IF(OR(ISERROR(VLOOKUP($E19&amp;$E$6,'All sites data'!$A:$AC,'All sites data'!H$3,FALSE)),ISBLANK(VLOOKUP($E19&amp;$E$6,'All sites data'!$A:$AC,'All sites data'!H$3,FALSE))),"",VLOOKUP($E19&amp;$E$6,'All sites data'!$A:$AC,'All sites data'!H$3,FALSE))</f>
        <v>7.3334264562089678E-3</v>
      </c>
      <c r="S19" s="247"/>
      <c r="T19" s="247">
        <f>IF(OR(ISERROR(VLOOKUP($E19&amp;$E$6,'All sites data'!$A:$AC,'All sites data'!I$3,FALSE)),ISBLANK(VLOOKUP($E19&amp;$E$6,'All sites data'!$A:$AC,'All sites data'!I$3,FALSE))),"",VLOOKUP($E19&amp;$E$6,'All sites data'!$A:$AC,'All sites data'!I$3,FALSE))</f>
        <v>2.7867020533594078E-2</v>
      </c>
      <c r="U19" s="248"/>
      <c r="V19" s="249">
        <v>1</v>
      </c>
      <c r="W19" s="251">
        <f>IF(OR(ISERROR(VLOOKUP($E19&amp;$E$6,'All sites data'!$A:$AC,'All sites data'!K$3,FALSE)),ISBLANK(VLOOKUP($E19&amp;$E$6,'All sites data'!$A:$AC,'All sites data'!K$3,FALSE))),"",VLOOKUP($E19&amp;$E$6,'All sites data'!$A:$AC,'All sites data'!K$3,FALSE))</f>
        <v>14318</v>
      </c>
    </row>
    <row r="20" spans="2:23" ht="15.75" customHeight="1" x14ac:dyDescent="0.25">
      <c r="B20" s="56"/>
      <c r="D20" s="66"/>
      <c r="E20" s="134" t="s">
        <v>38</v>
      </c>
      <c r="F20" s="13" t="str">
        <f>IF(F19="","",VLOOKUP($E19&amp;$E$6,'All sites data'!$A:$AC,'All sites data'!M$3,FALSE))</f>
        <v/>
      </c>
      <c r="G20" s="14" t="str">
        <f>IF(F19="","",VLOOKUP($E19&amp;$E$6,'All sites data'!$A:$AC,'All sites data'!N$3,FALSE))</f>
        <v/>
      </c>
      <c r="H20" s="14">
        <f>IF(H19="","",VLOOKUP($E19&amp;$E$6,'All sites data'!$A:$AC,'All sites data'!O$3,FALSE))</f>
        <v>4.0000000000000001E-3</v>
      </c>
      <c r="I20" s="14">
        <f>IF(H19="","",VLOOKUP($E19&amp;$E$6,'All sites data'!$A:$AC,'All sites data'!P$3,FALSE))</f>
        <v>6.0000000000000001E-3</v>
      </c>
      <c r="J20" s="14">
        <f>IF(J19="","",VLOOKUP($E19&amp;$E$6,'All sites data'!$A:$AC,'All sites data'!Q$3,FALSE))</f>
        <v>0.29399999999999998</v>
      </c>
      <c r="K20" s="14">
        <f>IF(J19="","",VLOOKUP($E19&amp;$E$6,'All sites data'!$A:$AC,'All sites data'!R$3,FALSE))</f>
        <v>0.309</v>
      </c>
      <c r="L20" s="14">
        <f>IF(L19="","",VLOOKUP($E19&amp;$E$6,'All sites data'!$A:$AC,'All sites data'!S$3,FALSE))</f>
        <v>0.183</v>
      </c>
      <c r="M20" s="14">
        <f>IF(L19="","",VLOOKUP($E19&amp;$E$6,'All sites data'!$A:$AC,'All sites data'!T$3,FALSE))</f>
        <v>0.19600000000000001</v>
      </c>
      <c r="N20" s="14">
        <f>IF(N19="","",VLOOKUP($E19&amp;$E$6,'All sites data'!$A:$AC,'All sites data'!U$3,FALSE))</f>
        <v>3.3000000000000002E-2</v>
      </c>
      <c r="O20" s="14">
        <f>IF(N19="","",VLOOKUP($E19&amp;$E$6,'All sites data'!$A:$AC,'All sites data'!V$3,FALSE))</f>
        <v>0.04</v>
      </c>
      <c r="P20" s="14">
        <f>IF(P19="","",VLOOKUP($E19&amp;$E$6,'All sites data'!$A:$AC,'All sites data'!W$3,FALSE))</f>
        <v>0.42399999999999999</v>
      </c>
      <c r="Q20" s="14">
        <f>IF(P19="","",VLOOKUP($E19&amp;$E$6,'All sites data'!$A:$AC,'All sites data'!X$3,FALSE))</f>
        <v>0.44</v>
      </c>
      <c r="R20" s="14">
        <f>IF(R19="","",VLOOKUP($E19&amp;$E$6,'All sites data'!$A:$AC,'All sites data'!Y$3,FALSE))</f>
        <v>6.0000000000000001E-3</v>
      </c>
      <c r="S20" s="14">
        <f>IF(R19="","",VLOOKUP($E19&amp;$E$6,'All sites data'!$A:$AC,'All sites data'!Z$3,FALSE))</f>
        <v>8.9999999999999993E-3</v>
      </c>
      <c r="T20" s="14">
        <f>IF(T19="","",VLOOKUP($E19&amp;$E$6,'All sites data'!$A:$AC,'All sites data'!AA$3,FALSE))</f>
        <v>2.5000000000000001E-2</v>
      </c>
      <c r="U20" s="14">
        <f>IF(T19="","",VLOOKUP($E19&amp;$E$6,'All sites data'!$A:$AC,'All sites data'!AB$3,FALSE))</f>
        <v>3.1E-2</v>
      </c>
      <c r="V20" s="250"/>
      <c r="W20" s="252"/>
    </row>
    <row r="21" spans="2:23" ht="15.75" x14ac:dyDescent="0.25">
      <c r="B21" s="56"/>
      <c r="D21" s="66"/>
      <c r="E21" s="139" t="s">
        <v>224</v>
      </c>
      <c r="F21" s="253" t="str">
        <f>IF(OR(ISERROR(VLOOKUP($E21&amp;$E$6,'All sites data'!$A:$AC,'All sites data'!B$3,FALSE)),ISBLANK(VLOOKUP($E21&amp;$E$6,'All sites data'!$A:$AC,'All sites data'!B$3,FALSE))),"",VLOOKUP($E21&amp;$E$6,'All sites data'!$A:$AC,'All sites data'!B$3,FALSE))</f>
        <v/>
      </c>
      <c r="G21" s="247"/>
      <c r="H21" s="247">
        <f>IF(OR(ISERROR(VLOOKUP($E21&amp;$E$6,'All sites data'!$A:$AC,'All sites data'!C$3,FALSE)),ISBLANK(VLOOKUP($E21&amp;$E$6,'All sites data'!$A:$AC,'All sites data'!C$3,FALSE))),"",VLOOKUP($E21&amp;$E$6,'All sites data'!$A:$AC,'All sites data'!C$3,FALSE))</f>
        <v>4.4294452647120862E-3</v>
      </c>
      <c r="I21" s="247"/>
      <c r="J21" s="247">
        <f>IF(OR(ISERROR(VLOOKUP($E21&amp;$E$6,'All sites data'!$A:$AC,'All sites data'!D$3,FALSE)),ISBLANK(VLOOKUP($E21&amp;$E$6,'All sites data'!$A:$AC,'All sites data'!D$3,FALSE))),"",VLOOKUP($E21&amp;$E$6,'All sites data'!$A:$AC,'All sites data'!D$3,FALSE))</f>
        <v>0.46614638261970048</v>
      </c>
      <c r="K21" s="247"/>
      <c r="L21" s="247">
        <f>IF(OR(ISERROR(VLOOKUP($E21&amp;$E$6,'All sites data'!$A:$AC,'All sites data'!E$3,FALSE)),ISBLANK(VLOOKUP($E21&amp;$E$6,'All sites data'!$A:$AC,'All sites data'!E$3,FALSE))),"",VLOOKUP($E21&amp;$E$6,'All sites data'!$A:$AC,'All sites data'!E$3,FALSE))</f>
        <v>0.28432820080151866</v>
      </c>
      <c r="M21" s="247"/>
      <c r="N21" s="247">
        <f>IF(OR(ISERROR(VLOOKUP($E21&amp;$E$6,'All sites data'!$A:$AC,'All sites data'!F$3,FALSE)),ISBLANK(VLOOKUP($E21&amp;$E$6,'All sites data'!$A:$AC,'All sites data'!F$3,FALSE))),"",VLOOKUP($E21&amp;$E$6,'All sites data'!$A:$AC,'All sites data'!F$3,FALSE))</f>
        <v>4.1552415102299095E-2</v>
      </c>
      <c r="O21" s="247"/>
      <c r="P21" s="247">
        <f>IF(OR(ISERROR(VLOOKUP($E21&amp;$E$6,'All sites data'!$A:$AC,'All sites data'!G$3,FALSE)),ISBLANK(VLOOKUP($E21&amp;$E$6,'All sites data'!$A:$AC,'All sites data'!G$3,FALSE))),"",VLOOKUP($E21&amp;$E$6,'All sites data'!$A:$AC,'All sites data'!G$3,FALSE))</f>
        <v>0.15777262180974477</v>
      </c>
      <c r="Q21" s="247"/>
      <c r="R21" s="247">
        <f>IF(OR(ISERROR(VLOOKUP($E21&amp;$E$6,'All sites data'!$A:$AC,'All sites data'!H$3,FALSE)),ISBLANK(VLOOKUP($E21&amp;$E$6,'All sites data'!$A:$AC,'All sites data'!H$3,FALSE))),"",VLOOKUP($E21&amp;$E$6,'All sites data'!$A:$AC,'All sites data'!H$3,FALSE))</f>
        <v>1.8983336848766082E-3</v>
      </c>
      <c r="S21" s="247"/>
      <c r="T21" s="247">
        <f>IF(OR(ISERROR(VLOOKUP($E21&amp;$E$6,'All sites data'!$A:$AC,'All sites data'!I$3,FALSE)),ISBLANK(VLOOKUP($E21&amp;$E$6,'All sites data'!$A:$AC,'All sites data'!I$3,FALSE))),"",VLOOKUP($E21&amp;$E$6,'All sites data'!$A:$AC,'All sites data'!I$3,FALSE))</f>
        <v>4.3872600717148283E-2</v>
      </c>
      <c r="U21" s="248"/>
      <c r="V21" s="249">
        <v>1</v>
      </c>
      <c r="W21" s="251">
        <f>IF(OR(ISERROR(VLOOKUP($E21&amp;$E$6,'All sites data'!$A:$AC,'All sites data'!K$3,FALSE)),ISBLANK(VLOOKUP($E21&amp;$E$6,'All sites data'!$A:$AC,'All sites data'!K$3,FALSE))),"",VLOOKUP($E21&amp;$E$6,'All sites data'!$A:$AC,'All sites data'!K$3,FALSE))</f>
        <v>4741</v>
      </c>
    </row>
    <row r="22" spans="2:23" ht="15.75" x14ac:dyDescent="0.25">
      <c r="B22" s="56"/>
      <c r="D22" s="66"/>
      <c r="E22" s="134" t="s">
        <v>38</v>
      </c>
      <c r="F22" s="13" t="str">
        <f>IF(F21="","",VLOOKUP($E21&amp;$E$6,'All sites data'!$A:$AC,'All sites data'!M$3,FALSE))</f>
        <v/>
      </c>
      <c r="G22" s="14" t="str">
        <f>IF(F21="","",VLOOKUP($E21&amp;$E$6,'All sites data'!$A:$AC,'All sites data'!N$3,FALSE))</f>
        <v/>
      </c>
      <c r="H22" s="14">
        <f>IF(H21="","",VLOOKUP($E21&amp;$E$6,'All sites data'!$A:$AC,'All sites data'!O$3,FALSE))</f>
        <v>3.0000000000000001E-3</v>
      </c>
      <c r="I22" s="14">
        <f>IF(H21="","",VLOOKUP($E21&amp;$E$6,'All sites data'!$A:$AC,'All sites data'!P$3,FALSE))</f>
        <v>7.0000000000000001E-3</v>
      </c>
      <c r="J22" s="14">
        <f>IF(J21="","",VLOOKUP($E21&amp;$E$6,'All sites data'!$A:$AC,'All sites data'!Q$3,FALSE))</f>
        <v>0.45200000000000001</v>
      </c>
      <c r="K22" s="14">
        <f>IF(J21="","",VLOOKUP($E21&amp;$E$6,'All sites data'!$A:$AC,'All sites data'!R$3,FALSE))</f>
        <v>0.48</v>
      </c>
      <c r="L22" s="14">
        <f>IF(L21="","",VLOOKUP($E21&amp;$E$6,'All sites data'!$A:$AC,'All sites data'!S$3,FALSE))</f>
        <v>0.27200000000000002</v>
      </c>
      <c r="M22" s="14">
        <f>IF(L21="","",VLOOKUP($E21&amp;$E$6,'All sites data'!$A:$AC,'All sites data'!T$3,FALSE))</f>
        <v>0.29699999999999999</v>
      </c>
      <c r="N22" s="14">
        <f>IF(N21="","",VLOOKUP($E21&amp;$E$6,'All sites data'!$A:$AC,'All sites data'!U$3,FALSE))</f>
        <v>3.5999999999999997E-2</v>
      </c>
      <c r="O22" s="14">
        <f>IF(N21="","",VLOOKUP($E21&amp;$E$6,'All sites data'!$A:$AC,'All sites data'!V$3,FALSE))</f>
        <v>4.8000000000000001E-2</v>
      </c>
      <c r="P22" s="14">
        <f>IF(P21="","",VLOOKUP($E21&amp;$E$6,'All sites data'!$A:$AC,'All sites data'!W$3,FALSE))</f>
        <v>0.14799999999999999</v>
      </c>
      <c r="Q22" s="14">
        <f>IF(P21="","",VLOOKUP($E21&amp;$E$6,'All sites data'!$A:$AC,'All sites data'!X$3,FALSE))</f>
        <v>0.16800000000000001</v>
      </c>
      <c r="R22" s="14">
        <f>IF(R21="","",VLOOKUP($E21&amp;$E$6,'All sites data'!$A:$AC,'All sites data'!Y$3,FALSE))</f>
        <v>1E-3</v>
      </c>
      <c r="S22" s="14">
        <f>IF(R21="","",VLOOKUP($E21&amp;$E$6,'All sites data'!$A:$AC,'All sites data'!Z$3,FALSE))</f>
        <v>4.0000000000000001E-3</v>
      </c>
      <c r="T22" s="14">
        <f>IF(T21="","",VLOOKUP($E21&amp;$E$6,'All sites data'!$A:$AC,'All sites data'!AA$3,FALSE))</f>
        <v>3.7999999999999999E-2</v>
      </c>
      <c r="U22" s="14">
        <f>IF(T21="","",VLOOKUP($E21&amp;$E$6,'All sites data'!$A:$AC,'All sites data'!AB$3,FALSE))</f>
        <v>0.05</v>
      </c>
      <c r="V22" s="250"/>
      <c r="W22" s="252"/>
    </row>
    <row r="23" spans="2:23" ht="15.75" x14ac:dyDescent="0.25">
      <c r="B23" s="56"/>
      <c r="D23" s="66"/>
      <c r="E23" s="139" t="s">
        <v>226</v>
      </c>
      <c r="F23" s="253" t="str">
        <f>IF(OR(ISERROR(VLOOKUP($E23&amp;$E$6,'All sites data'!$A:$AC,'All sites data'!B$3,FALSE)),ISBLANK(VLOOKUP($E23&amp;$E$6,'All sites data'!$A:$AC,'All sites data'!B$3,FALSE))),"",VLOOKUP($E23&amp;$E$6,'All sites data'!$A:$AC,'All sites data'!B$3,FALSE))</f>
        <v/>
      </c>
      <c r="G23" s="247"/>
      <c r="H23" s="247">
        <f>IF(OR(ISERROR(VLOOKUP($E23&amp;$E$6,'All sites data'!$A:$AC,'All sites data'!C$3,FALSE)),ISBLANK(VLOOKUP($E23&amp;$E$6,'All sites data'!$A:$AC,'All sites data'!C$3,FALSE))),"",VLOOKUP($E23&amp;$E$6,'All sites data'!$A:$AC,'All sites data'!C$3,FALSE))</f>
        <v>4.2553191489361703E-3</v>
      </c>
      <c r="I23" s="247"/>
      <c r="J23" s="247">
        <f>IF(OR(ISERROR(VLOOKUP($E23&amp;$E$6,'All sites data'!$A:$AC,'All sites data'!D$3,FALSE)),ISBLANK(VLOOKUP($E23&amp;$E$6,'All sites data'!$A:$AC,'All sites data'!D$3,FALSE))),"",VLOOKUP($E23&amp;$E$6,'All sites data'!$A:$AC,'All sites data'!D$3,FALSE))</f>
        <v>0.33617021276595743</v>
      </c>
      <c r="K23" s="247"/>
      <c r="L23" s="247">
        <f>IF(OR(ISERROR(VLOOKUP($E23&amp;$E$6,'All sites data'!$A:$AC,'All sites data'!E$3,FALSE)),ISBLANK(VLOOKUP($E23&amp;$E$6,'All sites data'!$A:$AC,'All sites data'!E$3,FALSE))),"",VLOOKUP($E23&amp;$E$6,'All sites data'!$A:$AC,'All sites data'!E$3,FALSE))</f>
        <v>0.25957446808510637</v>
      </c>
      <c r="M23" s="247"/>
      <c r="N23" s="247">
        <f>IF(OR(ISERROR(VLOOKUP($E23&amp;$E$6,'All sites data'!$A:$AC,'All sites data'!F$3,FALSE)),ISBLANK(VLOOKUP($E23&amp;$E$6,'All sites data'!$A:$AC,'All sites data'!F$3,FALSE))),"",VLOOKUP($E23&amp;$E$6,'All sites data'!$A:$AC,'All sites data'!F$3,FALSE))</f>
        <v>5.5319148936170209E-2</v>
      </c>
      <c r="O23" s="247"/>
      <c r="P23" s="247">
        <f>IF(OR(ISERROR(VLOOKUP($E23&amp;$E$6,'All sites data'!$A:$AC,'All sites data'!G$3,FALSE)),ISBLANK(VLOOKUP($E23&amp;$E$6,'All sites data'!$A:$AC,'All sites data'!G$3,FALSE))),"",VLOOKUP($E23&amp;$E$6,'All sites data'!$A:$AC,'All sites data'!G$3,FALSE))</f>
        <v>0.28085106382978725</v>
      </c>
      <c r="Q23" s="247"/>
      <c r="R23" s="247">
        <f>IF(OR(ISERROR(VLOOKUP($E23&amp;$E$6,'All sites data'!$A:$AC,'All sites data'!H$3,FALSE)),ISBLANK(VLOOKUP($E23&amp;$E$6,'All sites data'!$A:$AC,'All sites data'!H$3,FALSE))),"",VLOOKUP($E23&amp;$E$6,'All sites data'!$A:$AC,'All sites data'!H$3,FALSE))</f>
        <v>8.5106382978723406E-3</v>
      </c>
      <c r="S23" s="247"/>
      <c r="T23" s="247">
        <f>IF(OR(ISERROR(VLOOKUP($E23&amp;$E$6,'All sites data'!$A:$AC,'All sites data'!I$3,FALSE)),ISBLANK(VLOOKUP($E23&amp;$E$6,'All sites data'!$A:$AC,'All sites data'!I$3,FALSE))),"",VLOOKUP($E23&amp;$E$6,'All sites data'!$A:$AC,'All sites data'!I$3,FALSE))</f>
        <v>5.5319148936170209E-2</v>
      </c>
      <c r="U23" s="248"/>
      <c r="V23" s="249">
        <v>1</v>
      </c>
      <c r="W23" s="251">
        <f>IF(OR(ISERROR(VLOOKUP($E23&amp;$E$6,'All sites data'!$A:$AC,'All sites data'!K$3,FALSE)),ISBLANK(VLOOKUP($E23&amp;$E$6,'All sites data'!$A:$AC,'All sites data'!K$3,FALSE))),"",VLOOKUP($E23&amp;$E$6,'All sites data'!$A:$AC,'All sites data'!K$3,FALSE))</f>
        <v>235</v>
      </c>
    </row>
    <row r="24" spans="2:23" ht="15.75" x14ac:dyDescent="0.25">
      <c r="B24" s="56"/>
      <c r="D24" s="66"/>
      <c r="E24" s="134" t="s">
        <v>38</v>
      </c>
      <c r="F24" s="13" t="str">
        <f>IF(F23="","",VLOOKUP($E23&amp;$E$6,'All sites data'!$A:$AC,'All sites data'!M$3,FALSE))</f>
        <v/>
      </c>
      <c r="G24" s="14" t="str">
        <f>IF(F23="","",VLOOKUP($E23&amp;$E$6,'All sites data'!$A:$AC,'All sites data'!N$3,FALSE))</f>
        <v/>
      </c>
      <c r="H24" s="14">
        <f>IF(H23="","",VLOOKUP($E23&amp;$E$6,'All sites data'!$A:$AC,'All sites data'!O$3,FALSE))</f>
        <v>1E-3</v>
      </c>
      <c r="I24" s="14">
        <f>IF(H23="","",VLOOKUP($E23&amp;$E$6,'All sites data'!$A:$AC,'All sites data'!P$3,FALSE))</f>
        <v>2.4E-2</v>
      </c>
      <c r="J24" s="14">
        <f>IF(J23="","",VLOOKUP($E23&amp;$E$6,'All sites data'!$A:$AC,'All sites data'!Q$3,FALSE))</f>
        <v>0.27900000000000003</v>
      </c>
      <c r="K24" s="14">
        <f>IF(J23="","",VLOOKUP($E23&amp;$E$6,'All sites data'!$A:$AC,'All sites data'!R$3,FALSE))</f>
        <v>0.39900000000000002</v>
      </c>
      <c r="L24" s="14">
        <f>IF(L23="","",VLOOKUP($E23&amp;$E$6,'All sites data'!$A:$AC,'All sites data'!S$3,FALSE))</f>
        <v>0.20799999999999999</v>
      </c>
      <c r="M24" s="14">
        <f>IF(L23="","",VLOOKUP($E23&amp;$E$6,'All sites data'!$A:$AC,'All sites data'!T$3,FALSE))</f>
        <v>0.31900000000000001</v>
      </c>
      <c r="N24" s="14">
        <f>IF(N23="","",VLOOKUP($E23&amp;$E$6,'All sites data'!$A:$AC,'All sites data'!U$3,FALSE))</f>
        <v>3.3000000000000002E-2</v>
      </c>
      <c r="O24" s="14">
        <f>IF(N23="","",VLOOKUP($E23&amp;$E$6,'All sites data'!$A:$AC,'All sites data'!V$3,FALSE))</f>
        <v>9.1999999999999998E-2</v>
      </c>
      <c r="P24" s="14">
        <f>IF(P23="","",VLOOKUP($E23&amp;$E$6,'All sites data'!$A:$AC,'All sites data'!W$3,FALSE))</f>
        <v>0.22700000000000001</v>
      </c>
      <c r="Q24" s="14">
        <f>IF(P23="","",VLOOKUP($E23&amp;$E$6,'All sites data'!$A:$AC,'All sites data'!X$3,FALSE))</f>
        <v>0.34100000000000003</v>
      </c>
      <c r="R24" s="14">
        <f>IF(R23="","",VLOOKUP($E23&amp;$E$6,'All sites data'!$A:$AC,'All sites data'!Y$3,FALSE))</f>
        <v>2E-3</v>
      </c>
      <c r="S24" s="14">
        <f>IF(R23="","",VLOOKUP($E23&amp;$E$6,'All sites data'!$A:$AC,'All sites data'!Z$3,FALSE))</f>
        <v>0.03</v>
      </c>
      <c r="T24" s="14">
        <f>IF(T23="","",VLOOKUP($E23&amp;$E$6,'All sites data'!$A:$AC,'All sites data'!AA$3,FALSE))</f>
        <v>3.3000000000000002E-2</v>
      </c>
      <c r="U24" s="14">
        <f>IF(T23="","",VLOOKUP($E23&amp;$E$6,'All sites data'!$A:$AC,'All sites data'!AB$3,FALSE))</f>
        <v>9.1999999999999998E-2</v>
      </c>
      <c r="V24" s="250"/>
      <c r="W24" s="252"/>
    </row>
    <row r="25" spans="2:23" s="41" customFormat="1" ht="15.75" x14ac:dyDescent="0.2">
      <c r="B25" s="56"/>
      <c r="D25" s="66"/>
      <c r="E25" s="137" t="s">
        <v>138</v>
      </c>
      <c r="F25" s="253">
        <f>IF(OR(ISERROR(VLOOKUP($E25&amp;$E$6,'All sites data'!$A:$AC,'All sites data'!B$3,FALSE)),ISBLANK(VLOOKUP($E25&amp;$E$6,'All sites data'!$A:$AC,'All sites data'!B$3,FALSE))),"",VLOOKUP($E25&amp;$E$6,'All sites data'!$A:$AC,'All sites data'!B$3,FALSE))</f>
        <v>0.28890102080963287</v>
      </c>
      <c r="G25" s="247"/>
      <c r="H25" s="247">
        <f>IF(OR(ISERROR(VLOOKUP($E25&amp;$E$6,'All sites data'!$A:$AC,'All sites data'!C$3,FALSE)),ISBLANK(VLOOKUP($E25&amp;$E$6,'All sites data'!$A:$AC,'All sites data'!C$3,FALSE))),"",VLOOKUP($E25&amp;$E$6,'All sites data'!$A:$AC,'All sites data'!C$3,FALSE))</f>
        <v>0.47541303598605572</v>
      </c>
      <c r="I25" s="247"/>
      <c r="J25" s="247">
        <f>IF(OR(ISERROR(VLOOKUP($E25&amp;$E$6,'All sites data'!$A:$AC,'All sites data'!D$3,FALSE)),ISBLANK(VLOOKUP($E25&amp;$E$6,'All sites data'!$A:$AC,'All sites data'!D$3,FALSE))),"",VLOOKUP($E25&amp;$E$6,'All sites data'!$A:$AC,'All sites data'!D$3,FALSE))</f>
        <v>0.11821201243149108</v>
      </c>
      <c r="K25" s="247"/>
      <c r="L25" s="247">
        <f>IF(OR(ISERROR(VLOOKUP($E25&amp;$E$6,'All sites data'!$A:$AC,'All sites data'!E$3,FALSE)),ISBLANK(VLOOKUP($E25&amp;$E$6,'All sites data'!$A:$AC,'All sites data'!E$3,FALSE))),"",VLOOKUP($E25&amp;$E$6,'All sites data'!$A:$AC,'All sites data'!E$3,FALSE))</f>
        <v>3.0700537091653272E-2</v>
      </c>
      <c r="M25" s="247"/>
      <c r="N25" s="247">
        <f>IF(OR(ISERROR(VLOOKUP($E25&amp;$E$6,'All sites data'!$A:$AC,'All sites data'!F$3,FALSE)),ISBLANK(VLOOKUP($E25&amp;$E$6,'All sites data'!$A:$AC,'All sites data'!F$3,FALSE))),"",VLOOKUP($E25&amp;$E$6,'All sites data'!$A:$AC,'All sites data'!F$3,FALSE))</f>
        <v>1.8421542224675716E-3</v>
      </c>
      <c r="O25" s="247"/>
      <c r="P25" s="247">
        <f>IF(OR(ISERROR(VLOOKUP($E25&amp;$E$6,'All sites data'!$A:$AC,'All sites data'!G$3,FALSE)),ISBLANK(VLOOKUP($E25&amp;$E$6,'All sites data'!$A:$AC,'All sites data'!G$3,FALSE))),"",VLOOKUP($E25&amp;$E$6,'All sites data'!$A:$AC,'All sites data'!G$3,FALSE))</f>
        <v>4.3546817861576138E-2</v>
      </c>
      <c r="Q25" s="247"/>
      <c r="R25" s="247">
        <f>IF(OR(ISERROR(VLOOKUP($E25&amp;$E$6,'All sites data'!$A:$AC,'All sites data'!H$3,FALSE)),ISBLANK(VLOOKUP($E25&amp;$E$6,'All sites data'!$A:$AC,'All sites data'!H$3,FALSE))),"",VLOOKUP($E25&amp;$E$6,'All sites data'!$A:$AC,'All sites data'!H$3,FALSE))</f>
        <v>2.8303296663077923E-3</v>
      </c>
      <c r="S25" s="247"/>
      <c r="T25" s="247">
        <f>IF(OR(ISERROR(VLOOKUP($E25&amp;$E$6,'All sites data'!$A:$AC,'All sites data'!I$3,FALSE)),ISBLANK(VLOOKUP($E25&amp;$E$6,'All sites data'!$A:$AC,'All sites data'!I$3,FALSE))),"",VLOOKUP($E25&amp;$E$6,'All sites data'!$A:$AC,'All sites data'!I$3,FALSE))</f>
        <v>3.8554091930815521E-2</v>
      </c>
      <c r="U25" s="248"/>
      <c r="V25" s="249">
        <v>1</v>
      </c>
      <c r="W25" s="251">
        <f>IF(OR(ISERROR(VLOOKUP($E25&amp;$E$6,'All sites data'!$A:$AC,'All sites data'!K$3,FALSE)),ISBLANK(VLOOKUP($E25&amp;$E$6,'All sites data'!$A:$AC,'All sites data'!K$3,FALSE))),"",VLOOKUP($E25&amp;$E$6,'All sites data'!$A:$AC,'All sites data'!K$3,FALSE))</f>
        <v>327877</v>
      </c>
    </row>
    <row r="26" spans="2:23" x14ac:dyDescent="0.25">
      <c r="D26" s="66"/>
      <c r="E26" s="134" t="s">
        <v>38</v>
      </c>
      <c r="F26" s="13">
        <f>IF(F25="","",VLOOKUP($E25&amp;$E$6,'All sites data'!$A:$AC,'All sites data'!M$3,FALSE))</f>
        <v>0.28699999999999998</v>
      </c>
      <c r="G26" s="14">
        <f>IF(F25="","",VLOOKUP($E25&amp;$E$6,'All sites data'!$A:$AC,'All sites data'!N$3,FALSE))</f>
        <v>0.28999999999999998</v>
      </c>
      <c r="H26" s="14">
        <f>IF(H25="","",VLOOKUP($E25&amp;$E$6,'All sites data'!$A:$AC,'All sites data'!O$3,FALSE))</f>
        <v>0.47399999999999998</v>
      </c>
      <c r="I26" s="14">
        <f>IF(H25="","",VLOOKUP($E25&amp;$E$6,'All sites data'!$A:$AC,'All sites data'!P$3,FALSE))</f>
        <v>0.47699999999999998</v>
      </c>
      <c r="J26" s="14">
        <f>IF(J25="","",VLOOKUP($E25&amp;$E$6,'All sites data'!$A:$AC,'All sites data'!Q$3,FALSE))</f>
        <v>0.11700000000000001</v>
      </c>
      <c r="K26" s="14">
        <f>IF(J25="","",VLOOKUP($E25&amp;$E$6,'All sites data'!$A:$AC,'All sites data'!R$3,FALSE))</f>
        <v>0.11899999999999999</v>
      </c>
      <c r="L26" s="14">
        <f>IF(L25="","",VLOOKUP($E25&amp;$E$6,'All sites data'!$A:$AC,'All sites data'!S$3,FALSE))</f>
        <v>0.03</v>
      </c>
      <c r="M26" s="14">
        <f>IF(L25="","",VLOOKUP($E25&amp;$E$6,'All sites data'!$A:$AC,'All sites data'!T$3,FALSE))</f>
        <v>3.1E-2</v>
      </c>
      <c r="N26" s="14">
        <f>IF(N25="","",VLOOKUP($E25&amp;$E$6,'All sites data'!$A:$AC,'All sites data'!U$3,FALSE))</f>
        <v>2E-3</v>
      </c>
      <c r="O26" s="14">
        <f>IF(N25="","",VLOOKUP($E25&amp;$E$6,'All sites data'!$A:$AC,'All sites data'!V$3,FALSE))</f>
        <v>2E-3</v>
      </c>
      <c r="P26" s="14">
        <f>IF(P25="","",VLOOKUP($E25&amp;$E$6,'All sites data'!$A:$AC,'All sites data'!W$3,FALSE))</f>
        <v>4.2999999999999997E-2</v>
      </c>
      <c r="Q26" s="14">
        <f>IF(P25="","",VLOOKUP($E25&amp;$E$6,'All sites data'!$A:$AC,'All sites data'!X$3,FALSE))</f>
        <v>4.3999999999999997E-2</v>
      </c>
      <c r="R26" s="14">
        <f>IF(R25="","",VLOOKUP($E25&amp;$E$6,'All sites data'!$A:$AC,'All sites data'!Y$3,FALSE))</f>
        <v>3.0000000000000001E-3</v>
      </c>
      <c r="S26" s="14">
        <f>IF(R25="","",VLOOKUP($E25&amp;$E$6,'All sites data'!$A:$AC,'All sites data'!Z$3,FALSE))</f>
        <v>3.0000000000000001E-3</v>
      </c>
      <c r="T26" s="14">
        <f>IF(T25="","",VLOOKUP($E25&amp;$E$6,'All sites data'!$A:$AC,'All sites data'!AA$3,FALSE))</f>
        <v>3.7999999999999999E-2</v>
      </c>
      <c r="U26" s="14">
        <f>IF(T25="","",VLOOKUP($E25&amp;$E$6,'All sites data'!$A:$AC,'All sites data'!AB$3,FALSE))</f>
        <v>3.9E-2</v>
      </c>
      <c r="V26" s="250"/>
      <c r="W26" s="252"/>
    </row>
    <row r="27" spans="2:23" s="41" customFormat="1" ht="15.75" x14ac:dyDescent="0.2">
      <c r="D27" s="66"/>
      <c r="E27" s="137" t="s">
        <v>190</v>
      </c>
      <c r="F27" s="253">
        <f>IF(OR(ISERROR(VLOOKUP($E27&amp;$E$6,'All sites data'!$A:$AC,'All sites data'!B$3,FALSE)),ISBLANK(VLOOKUP($E27&amp;$E$6,'All sites data'!$A:$AC,'All sites data'!B$3,FALSE))),"",VLOOKUP($E27&amp;$E$6,'All sites data'!$A:$AC,'All sites data'!B$3,FALSE))</f>
        <v>0.59929582740280174</v>
      </c>
      <c r="G27" s="247"/>
      <c r="H27" s="247">
        <f>IF(OR(ISERROR(VLOOKUP($E27&amp;$E$6,'All sites data'!$A:$AC,'All sites data'!C$3,FALSE)),ISBLANK(VLOOKUP($E27&amp;$E$6,'All sites data'!$A:$AC,'All sites data'!C$3,FALSE))),"",VLOOKUP($E27&amp;$E$6,'All sites data'!$A:$AC,'All sites data'!C$3,FALSE))</f>
        <v>0.16895148200863985</v>
      </c>
      <c r="I27" s="247"/>
      <c r="J27" s="247">
        <f>IF(OR(ISERROR(VLOOKUP($E27&amp;$E$6,'All sites data'!$A:$AC,'All sites data'!D$3,FALSE)),ISBLANK(VLOOKUP($E27&amp;$E$6,'All sites data'!$A:$AC,'All sites data'!D$3,FALSE))),"",VLOOKUP($E27&amp;$E$6,'All sites data'!$A:$AC,'All sites data'!D$3,FALSE))</f>
        <v>0.12720053936624467</v>
      </c>
      <c r="K27" s="247"/>
      <c r="L27" s="247">
        <f>IF(OR(ISERROR(VLOOKUP($E27&amp;$E$6,'All sites data'!$A:$AC,'All sites data'!E$3,FALSE)),ISBLANK(VLOOKUP($E27&amp;$E$6,'All sites data'!$A:$AC,'All sites data'!E$3,FALSE))),"",VLOOKUP($E27&amp;$E$6,'All sites data'!$A:$AC,'All sites data'!E$3,FALSE))</f>
        <v>4.9391964441780907E-2</v>
      </c>
      <c r="M27" s="247"/>
      <c r="N27" s="247">
        <f>IF(OR(ISERROR(VLOOKUP($E27&amp;$E$6,'All sites data'!$A:$AC,'All sites data'!F$3,FALSE)),ISBLANK(VLOOKUP($E27&amp;$E$6,'All sites data'!$A:$AC,'All sites data'!F$3,FALSE))),"",VLOOKUP($E27&amp;$E$6,'All sites data'!$A:$AC,'All sites data'!F$3,FALSE))</f>
        <v>2.9964791370140085E-3</v>
      </c>
      <c r="O27" s="247"/>
      <c r="P27" s="247">
        <f>IF(OR(ISERROR(VLOOKUP($E27&amp;$E$6,'All sites data'!$A:$AC,'All sites data'!G$3,FALSE)),ISBLANK(VLOOKUP($E27&amp;$E$6,'All sites data'!$A:$AC,'All sites data'!G$3,FALSE))),"",VLOOKUP($E27&amp;$E$6,'All sites data'!$A:$AC,'All sites data'!G$3,FALSE))</f>
        <v>9.5138212600194769E-3</v>
      </c>
      <c r="Q27" s="247"/>
      <c r="R27" s="247">
        <f>IF(OR(ISERROR(VLOOKUP($E27&amp;$E$6,'All sites data'!$A:$AC,'All sites data'!H$3,FALSE)),ISBLANK(VLOOKUP($E27&amp;$E$6,'All sites data'!$A:$AC,'All sites data'!H$3,FALSE))),"",VLOOKUP($E27&amp;$E$6,'All sites data'!$A:$AC,'All sites data'!H$3,FALSE))</f>
        <v>2.4970659475116737E-5</v>
      </c>
      <c r="S27" s="247"/>
      <c r="T27" s="247">
        <f>IF(OR(ISERROR(VLOOKUP($E27&amp;$E$6,'All sites data'!$A:$AC,'All sites data'!I$3,FALSE)),ISBLANK(VLOOKUP($E27&amp;$E$6,'All sites data'!$A:$AC,'All sites data'!I$3,FALSE))),"",VLOOKUP($E27&amp;$E$6,'All sites data'!$A:$AC,'All sites data'!I$3,FALSE))</f>
        <v>4.262491572402427E-2</v>
      </c>
      <c r="U27" s="248"/>
      <c r="V27" s="249">
        <v>1</v>
      </c>
      <c r="W27" s="251">
        <f>IF(OR(ISERROR(VLOOKUP($E27&amp;$E$6,'All sites data'!$A:$AC,'All sites data'!K$3,FALSE)),ISBLANK(VLOOKUP($E27&amp;$E$6,'All sites data'!$A:$AC,'All sites data'!K$3,FALSE))),"",VLOOKUP($E27&amp;$E$6,'All sites data'!$A:$AC,'All sites data'!K$3,FALSE))</f>
        <v>40047</v>
      </c>
    </row>
    <row r="28" spans="2:23" x14ac:dyDescent="0.25">
      <c r="D28" s="66"/>
      <c r="E28" s="134" t="s">
        <v>38</v>
      </c>
      <c r="F28" s="13">
        <f>IF(F27="","",VLOOKUP($E27&amp;$E$6,'All sites data'!$A:$AC,'All sites data'!M$3,FALSE))</f>
        <v>0.59399999999999997</v>
      </c>
      <c r="G28" s="14">
        <f>IF(F27="","",VLOOKUP($E27&amp;$E$6,'All sites data'!$A:$AC,'All sites data'!N$3,FALSE))</f>
        <v>0.60399999999999998</v>
      </c>
      <c r="H28" s="14">
        <f>IF(H27="","",VLOOKUP($E27&amp;$E$6,'All sites data'!$A:$AC,'All sites data'!O$3,FALSE))</f>
        <v>0.16500000000000001</v>
      </c>
      <c r="I28" s="14">
        <f>IF(H27="","",VLOOKUP($E27&amp;$E$6,'All sites data'!$A:$AC,'All sites data'!P$3,FALSE))</f>
        <v>0.17299999999999999</v>
      </c>
      <c r="J28" s="14">
        <f>IF(J27="","",VLOOKUP($E27&amp;$E$6,'All sites data'!$A:$AC,'All sites data'!Q$3,FALSE))</f>
        <v>0.124</v>
      </c>
      <c r="K28" s="14">
        <f>IF(J27="","",VLOOKUP($E27&amp;$E$6,'All sites data'!$A:$AC,'All sites data'!R$3,FALSE))</f>
        <v>0.13</v>
      </c>
      <c r="L28" s="14">
        <f>IF(L27="","",VLOOKUP($E27&amp;$E$6,'All sites data'!$A:$AC,'All sites data'!S$3,FALSE))</f>
        <v>4.7E-2</v>
      </c>
      <c r="M28" s="14">
        <f>IF(L27="","",VLOOKUP($E27&amp;$E$6,'All sites data'!$A:$AC,'All sites data'!T$3,FALSE))</f>
        <v>5.1999999999999998E-2</v>
      </c>
      <c r="N28" s="14">
        <f>IF(N27="","",VLOOKUP($E27&amp;$E$6,'All sites data'!$A:$AC,'All sites data'!U$3,FALSE))</f>
        <v>3.0000000000000001E-3</v>
      </c>
      <c r="O28" s="14">
        <f>IF(N27="","",VLOOKUP($E27&amp;$E$6,'All sites data'!$A:$AC,'All sites data'!V$3,FALSE))</f>
        <v>4.0000000000000001E-3</v>
      </c>
      <c r="P28" s="14">
        <f>IF(P27="","",VLOOKUP($E27&amp;$E$6,'All sites data'!$A:$AC,'All sites data'!W$3,FALSE))</f>
        <v>8.9999999999999993E-3</v>
      </c>
      <c r="Q28" s="14">
        <f>IF(P27="","",VLOOKUP($E27&amp;$E$6,'All sites data'!$A:$AC,'All sites data'!X$3,FALSE))</f>
        <v>1.0999999999999999E-2</v>
      </c>
      <c r="R28" s="14">
        <f>IF(R27="","",VLOOKUP($E27&amp;$E$6,'All sites data'!$A:$AC,'All sites data'!Y$3,FALSE))</f>
        <v>0</v>
      </c>
      <c r="S28" s="14">
        <f>IF(R27="","",VLOOKUP($E27&amp;$E$6,'All sites data'!$A:$AC,'All sites data'!Z$3,FALSE))</f>
        <v>0</v>
      </c>
      <c r="T28" s="14">
        <f>IF(T27="","",VLOOKUP($E27&amp;$E$6,'All sites data'!$A:$AC,'All sites data'!AA$3,FALSE))</f>
        <v>4.1000000000000002E-2</v>
      </c>
      <c r="U28" s="14">
        <f>IF(T27="","",VLOOKUP($E27&amp;$E$6,'All sites data'!$A:$AC,'All sites data'!AB$3,FALSE))</f>
        <v>4.4999999999999998E-2</v>
      </c>
      <c r="V28" s="250"/>
      <c r="W28" s="252"/>
    </row>
    <row r="29" spans="2:23" s="41" customFormat="1" ht="15.75" x14ac:dyDescent="0.2">
      <c r="D29" s="66"/>
      <c r="E29" s="137" t="s">
        <v>151</v>
      </c>
      <c r="F29" s="253">
        <f>IF(OR(ISERROR(VLOOKUP($E29&amp;$E$6,'All sites data'!$A:$AC,'All sites data'!B$3,FALSE)),ISBLANK(VLOOKUP($E29&amp;$E$6,'All sites data'!$A:$AC,'All sites data'!B$3,FALSE))),"",VLOOKUP($E29&amp;$E$6,'All sites data'!$A:$AC,'All sites data'!B$3,FALSE))</f>
        <v>8.9405453732677696E-4</v>
      </c>
      <c r="G29" s="247"/>
      <c r="H29" s="247">
        <f>IF(OR(ISERROR(VLOOKUP($E29&amp;$E$6,'All sites data'!$A:$AC,'All sites data'!C$3,FALSE)),ISBLANK(VLOOKUP($E29&amp;$E$6,'All sites data'!$A:$AC,'All sites data'!C$3,FALSE))),"",VLOOKUP($E29&amp;$E$6,'All sites data'!$A:$AC,'All sites data'!C$3,FALSE))</f>
        <v>0.64282521233795265</v>
      </c>
      <c r="I29" s="247"/>
      <c r="J29" s="247">
        <f>IF(OR(ISERROR(VLOOKUP($E29&amp;$E$6,'All sites data'!$A:$AC,'All sites data'!D$3,FALSE)),ISBLANK(VLOOKUP($E29&amp;$E$6,'All sites data'!$A:$AC,'All sites data'!D$3,FALSE))),"",VLOOKUP($E29&amp;$E$6,'All sites data'!$A:$AC,'All sites data'!D$3,FALSE))</f>
        <v>0.21010281627179259</v>
      </c>
      <c r="K29" s="247"/>
      <c r="L29" s="247">
        <f>IF(OR(ISERROR(VLOOKUP($E29&amp;$E$6,'All sites data'!$A:$AC,'All sites data'!E$3,FALSE)),ISBLANK(VLOOKUP($E29&amp;$E$6,'All sites data'!$A:$AC,'All sites data'!E$3,FALSE))),"",VLOOKUP($E29&amp;$E$6,'All sites data'!$A:$AC,'All sites data'!E$3,FALSE))</f>
        <v>4.2020563254358517E-2</v>
      </c>
      <c r="M29" s="247"/>
      <c r="N29" s="247">
        <f>IF(OR(ISERROR(VLOOKUP($E29&amp;$E$6,'All sites data'!$A:$AC,'All sites data'!F$3,FALSE)),ISBLANK(VLOOKUP($E29&amp;$E$6,'All sites data'!$A:$AC,'All sites data'!F$3,FALSE))),"",VLOOKUP($E29&amp;$E$6,'All sites data'!$A:$AC,'All sites data'!F$3,FALSE))</f>
        <v>4.4702726866338843E-3</v>
      </c>
      <c r="O29" s="247"/>
      <c r="P29" s="247">
        <f>IF(OR(ISERROR(VLOOKUP($E29&amp;$E$6,'All sites data'!$A:$AC,'All sites data'!G$3,FALSE)),ISBLANK(VLOOKUP($E29&amp;$E$6,'All sites data'!$A:$AC,'All sites data'!G$3,FALSE))),"",VLOOKUP($E29&amp;$E$6,'All sites data'!$A:$AC,'All sites data'!G$3,FALSE))</f>
        <v>5.8113544926240504E-2</v>
      </c>
      <c r="Q29" s="247"/>
      <c r="R29" s="247">
        <f>IF(OR(ISERROR(VLOOKUP($E29&amp;$E$6,'All sites data'!$A:$AC,'All sites data'!H$3,FALSE)),ISBLANK(VLOOKUP($E29&amp;$E$6,'All sites data'!$A:$AC,'All sites data'!H$3,FALSE))),"",VLOOKUP($E29&amp;$E$6,'All sites data'!$A:$AC,'All sites data'!H$3,FALSE))</f>
        <v>1.7881090746535539E-3</v>
      </c>
      <c r="S29" s="247"/>
      <c r="T29" s="247">
        <f>IF(OR(ISERROR(VLOOKUP($E29&amp;$E$6,'All sites data'!$A:$AC,'All sites data'!I$3,FALSE)),ISBLANK(VLOOKUP($E29&amp;$E$6,'All sites data'!$A:$AC,'All sites data'!I$3,FALSE))),"",VLOOKUP($E29&amp;$E$6,'All sites data'!$A:$AC,'All sites data'!I$3,FALSE))</f>
        <v>3.9785426911041574E-2</v>
      </c>
      <c r="U29" s="248"/>
      <c r="V29" s="249">
        <v>1</v>
      </c>
      <c r="W29" s="251">
        <f>IF(OR(ISERROR(VLOOKUP($E29&amp;$E$6,'All sites data'!$A:$AC,'All sites data'!K$3,FALSE)),ISBLANK(VLOOKUP($E29&amp;$E$6,'All sites data'!$A:$AC,'All sites data'!K$3,FALSE))),"",VLOOKUP($E29&amp;$E$6,'All sites data'!$A:$AC,'All sites data'!K$3,FALSE))</f>
        <v>2237</v>
      </c>
    </row>
    <row r="30" spans="2:23" x14ac:dyDescent="0.25">
      <c r="D30" s="66"/>
      <c r="E30" s="134" t="s">
        <v>38</v>
      </c>
      <c r="F30" s="13">
        <f>IF(F29="","",VLOOKUP($E29&amp;$E$6,'All sites data'!$A:$AC,'All sites data'!M$3,FALSE))</f>
        <v>0</v>
      </c>
      <c r="G30" s="14">
        <f>IF(F29="","",VLOOKUP($E29&amp;$E$6,'All sites data'!$A:$AC,'All sites data'!N$3,FALSE))</f>
        <v>3.0000000000000001E-3</v>
      </c>
      <c r="H30" s="14">
        <f>IF(H29="","",VLOOKUP($E29&amp;$E$6,'All sites data'!$A:$AC,'All sites data'!O$3,FALSE))</f>
        <v>0.623</v>
      </c>
      <c r="I30" s="14">
        <f>IF(H29="","",VLOOKUP($E29&amp;$E$6,'All sites data'!$A:$AC,'All sites data'!P$3,FALSE))</f>
        <v>0.66200000000000003</v>
      </c>
      <c r="J30" s="14">
        <f>IF(J29="","",VLOOKUP($E29&amp;$E$6,'All sites data'!$A:$AC,'All sites data'!Q$3,FALSE))</f>
        <v>0.19400000000000001</v>
      </c>
      <c r="K30" s="14">
        <f>IF(J29="","",VLOOKUP($E29&amp;$E$6,'All sites data'!$A:$AC,'All sites data'!R$3,FALSE))</f>
        <v>0.22700000000000001</v>
      </c>
      <c r="L30" s="14">
        <f>IF(L29="","",VLOOKUP($E29&amp;$E$6,'All sites data'!$A:$AC,'All sites data'!S$3,FALSE))</f>
        <v>3.4000000000000002E-2</v>
      </c>
      <c r="M30" s="14">
        <f>IF(L29="","",VLOOKUP($E29&amp;$E$6,'All sites data'!$A:$AC,'All sites data'!T$3,FALSE))</f>
        <v>5.0999999999999997E-2</v>
      </c>
      <c r="N30" s="14">
        <f>IF(N29="","",VLOOKUP($E29&amp;$E$6,'All sites data'!$A:$AC,'All sites data'!U$3,FALSE))</f>
        <v>2E-3</v>
      </c>
      <c r="O30" s="14">
        <f>IF(N29="","",VLOOKUP($E29&amp;$E$6,'All sites data'!$A:$AC,'All sites data'!V$3,FALSE))</f>
        <v>8.0000000000000002E-3</v>
      </c>
      <c r="P30" s="14">
        <f>IF(P29="","",VLOOKUP($E29&amp;$E$6,'All sites data'!$A:$AC,'All sites data'!W$3,FALSE))</f>
        <v>4.9000000000000002E-2</v>
      </c>
      <c r="Q30" s="14">
        <f>IF(P29="","",VLOOKUP($E29&amp;$E$6,'All sites data'!$A:$AC,'All sites data'!X$3,FALSE))</f>
        <v>6.9000000000000006E-2</v>
      </c>
      <c r="R30" s="14">
        <f>IF(R29="","",VLOOKUP($E29&amp;$E$6,'All sites data'!$A:$AC,'All sites data'!Y$3,FALSE))</f>
        <v>1E-3</v>
      </c>
      <c r="S30" s="14">
        <f>IF(R29="","",VLOOKUP($E29&amp;$E$6,'All sites data'!$A:$AC,'All sites data'!Z$3,FALSE))</f>
        <v>5.0000000000000001E-3</v>
      </c>
      <c r="T30" s="14">
        <f>IF(T29="","",VLOOKUP($E29&amp;$E$6,'All sites data'!$A:$AC,'All sites data'!AA$3,FALSE))</f>
        <v>3.2000000000000001E-2</v>
      </c>
      <c r="U30" s="14">
        <f>IF(T29="","",VLOOKUP($E29&amp;$E$6,'All sites data'!$A:$AC,'All sites data'!AB$3,FALSE))</f>
        <v>4.9000000000000002E-2</v>
      </c>
      <c r="V30" s="250"/>
      <c r="W30" s="252"/>
    </row>
    <row r="31" spans="2:23" s="41" customFormat="1" ht="15.75" x14ac:dyDescent="0.2">
      <c r="D31" s="66"/>
      <c r="E31" s="137" t="s">
        <v>158</v>
      </c>
      <c r="F31" s="253" t="str">
        <f>IF(OR(ISERROR(VLOOKUP($E31&amp;$E$6,'All sites data'!$A:$AC,'All sites data'!B$3,FALSE)),ISBLANK(VLOOKUP($E31&amp;$E$6,'All sites data'!$A:$AC,'All sites data'!B$3,FALSE))),"",VLOOKUP($E31&amp;$E$6,'All sites data'!$A:$AC,'All sites data'!B$3,FALSE))</f>
        <v/>
      </c>
      <c r="G31" s="247"/>
      <c r="H31" s="247">
        <f>IF(OR(ISERROR(VLOOKUP($E31&amp;$E$6,'All sites data'!$A:$AC,'All sites data'!C$3,FALSE)),ISBLANK(VLOOKUP($E31&amp;$E$6,'All sites data'!$A:$AC,'All sites data'!C$3,FALSE))),"",VLOOKUP($E31&amp;$E$6,'All sites data'!$A:$AC,'All sites data'!C$3,FALSE))</f>
        <v>9.2602773196506019E-2</v>
      </c>
      <c r="I31" s="247"/>
      <c r="J31" s="247">
        <f>IF(OR(ISERROR(VLOOKUP($E31&amp;$E$6,'All sites data'!$A:$AC,'All sites data'!D$3,FALSE)),ISBLANK(VLOOKUP($E31&amp;$E$6,'All sites data'!$A:$AC,'All sites data'!D$3,FALSE))),"",VLOOKUP($E31&amp;$E$6,'All sites data'!$A:$AC,'All sites data'!D$3,FALSE))</f>
        <v>0.19357400280984668</v>
      </c>
      <c r="K31" s="247"/>
      <c r="L31" s="247">
        <f>IF(OR(ISERROR(VLOOKUP($E31&amp;$E$6,'All sites data'!$A:$AC,'All sites data'!E$3,FALSE)),ISBLANK(VLOOKUP($E31&amp;$E$6,'All sites data'!$A:$AC,'All sites data'!E$3,FALSE))),"",VLOOKUP($E31&amp;$E$6,'All sites data'!$A:$AC,'All sites data'!E$3,FALSE))</f>
        <v>7.2674241035978249E-2</v>
      </c>
      <c r="M31" s="247"/>
      <c r="N31" s="247">
        <f>IF(OR(ISERROR(VLOOKUP($E31&amp;$E$6,'All sites data'!$A:$AC,'All sites data'!F$3,FALSE)),ISBLANK(VLOOKUP($E31&amp;$E$6,'All sites data'!$A:$AC,'All sites data'!F$3,FALSE))),"",VLOOKUP($E31&amp;$E$6,'All sites data'!$A:$AC,'All sites data'!F$3,FALSE))</f>
        <v>1.4110317024005864E-2</v>
      </c>
      <c r="O31" s="247"/>
      <c r="P31" s="247">
        <f>IF(OR(ISERROR(VLOOKUP($E31&amp;$E$6,'All sites data'!$A:$AC,'All sites data'!G$3,FALSE)),ISBLANK(VLOOKUP($E31&amp;$E$6,'All sites data'!$A:$AC,'All sites data'!G$3,FALSE))),"",VLOOKUP($E31&amp;$E$6,'All sites data'!$A:$AC,'All sites data'!G$3,FALSE))</f>
        <v>0.56598558426485857</v>
      </c>
      <c r="Q31" s="247"/>
      <c r="R31" s="247">
        <f>IF(OR(ISERROR(VLOOKUP($E31&amp;$E$6,'All sites data'!$A:$AC,'All sites data'!H$3,FALSE)),ISBLANK(VLOOKUP($E31&amp;$E$6,'All sites data'!$A:$AC,'All sites data'!H$3,FALSE))),"",VLOOKUP($E31&amp;$E$6,'All sites data'!$A:$AC,'All sites data'!H$3,FALSE))</f>
        <v>1.788223077392951E-2</v>
      </c>
      <c r="S31" s="247"/>
      <c r="T31" s="247">
        <f>IF(OR(ISERROR(VLOOKUP($E31&amp;$E$6,'All sites data'!$A:$AC,'All sites data'!I$3,FALSE)),ISBLANK(VLOOKUP($E31&amp;$E$6,'All sites data'!$A:$AC,'All sites data'!I$3,FALSE))),"",VLOOKUP($E31&amp;$E$6,'All sites data'!$A:$AC,'All sites data'!I$3,FALSE))</f>
        <v>4.3170850894875087E-2</v>
      </c>
      <c r="U31" s="248"/>
      <c r="V31" s="249">
        <v>1</v>
      </c>
      <c r="W31" s="251">
        <f>IF(OR(ISERROR(VLOOKUP($E31&amp;$E$6,'All sites data'!$A:$AC,'All sites data'!K$3,FALSE)),ISBLANK(VLOOKUP($E31&amp;$E$6,'All sites data'!$A:$AC,'All sites data'!K$3,FALSE))),"",VLOOKUP($E31&amp;$E$6,'All sites data'!$A:$AC,'All sites data'!K$3,FALSE))</f>
        <v>65484</v>
      </c>
    </row>
    <row r="32" spans="2:23" x14ac:dyDescent="0.25">
      <c r="D32" s="66"/>
      <c r="E32" s="134" t="s">
        <v>38</v>
      </c>
      <c r="F32" s="13" t="str">
        <f>IF(F31="","",VLOOKUP($E31&amp;$E$6,'All sites data'!$A:$AC,'All sites data'!M$3,FALSE))</f>
        <v/>
      </c>
      <c r="G32" s="14" t="str">
        <f>IF(F31="","",VLOOKUP($E31&amp;$E$6,'All sites data'!$A:$AC,'All sites data'!N$3,FALSE))</f>
        <v/>
      </c>
      <c r="H32" s="14">
        <f>IF(H31="","",VLOOKUP($E31&amp;$E$6,'All sites data'!$A:$AC,'All sites data'!O$3,FALSE))</f>
        <v>0.09</v>
      </c>
      <c r="I32" s="14">
        <f>IF(H31="","",VLOOKUP($E31&amp;$E$6,'All sites data'!$A:$AC,'All sites data'!P$3,FALSE))</f>
        <v>9.5000000000000001E-2</v>
      </c>
      <c r="J32" s="14">
        <f>IF(J31="","",VLOOKUP($E31&amp;$E$6,'All sites data'!$A:$AC,'All sites data'!Q$3,FALSE))</f>
        <v>0.191</v>
      </c>
      <c r="K32" s="14">
        <f>IF(J31="","",VLOOKUP($E31&amp;$E$6,'All sites data'!$A:$AC,'All sites data'!R$3,FALSE))</f>
        <v>0.19700000000000001</v>
      </c>
      <c r="L32" s="14">
        <f>IF(L31="","",VLOOKUP($E31&amp;$E$6,'All sites data'!$A:$AC,'All sites data'!S$3,FALSE))</f>
        <v>7.0999999999999994E-2</v>
      </c>
      <c r="M32" s="14">
        <f>IF(L31="","",VLOOKUP($E31&amp;$E$6,'All sites data'!$A:$AC,'All sites data'!T$3,FALSE))</f>
        <v>7.4999999999999997E-2</v>
      </c>
      <c r="N32" s="14">
        <f>IF(N31="","",VLOOKUP($E31&amp;$E$6,'All sites data'!$A:$AC,'All sites data'!U$3,FALSE))</f>
        <v>1.2999999999999999E-2</v>
      </c>
      <c r="O32" s="14">
        <f>IF(N31="","",VLOOKUP($E31&amp;$E$6,'All sites data'!$A:$AC,'All sites data'!V$3,FALSE))</f>
        <v>1.4999999999999999E-2</v>
      </c>
      <c r="P32" s="14">
        <f>IF(P31="","",VLOOKUP($E31&amp;$E$6,'All sites data'!$A:$AC,'All sites data'!W$3,FALSE))</f>
        <v>0.56200000000000006</v>
      </c>
      <c r="Q32" s="14">
        <f>IF(P31="","",VLOOKUP($E31&amp;$E$6,'All sites data'!$A:$AC,'All sites data'!X$3,FALSE))</f>
        <v>0.56999999999999995</v>
      </c>
      <c r="R32" s="14">
        <f>IF(R31="","",VLOOKUP($E31&amp;$E$6,'All sites data'!$A:$AC,'All sites data'!Y$3,FALSE))</f>
        <v>1.7000000000000001E-2</v>
      </c>
      <c r="S32" s="14">
        <f>IF(R31="","",VLOOKUP($E31&amp;$E$6,'All sites data'!$A:$AC,'All sites data'!Z$3,FALSE))</f>
        <v>1.9E-2</v>
      </c>
      <c r="T32" s="14">
        <f>IF(T31="","",VLOOKUP($E31&amp;$E$6,'All sites data'!$A:$AC,'All sites data'!AA$3,FALSE))</f>
        <v>4.2000000000000003E-2</v>
      </c>
      <c r="U32" s="14">
        <f>IF(T31="","",VLOOKUP($E31&amp;$E$6,'All sites data'!$A:$AC,'All sites data'!AB$3,FALSE))</f>
        <v>4.4999999999999998E-2</v>
      </c>
      <c r="V32" s="250"/>
      <c r="W32" s="252"/>
    </row>
    <row r="33" spans="4:23" s="41" customFormat="1" ht="15.75" x14ac:dyDescent="0.2">
      <c r="D33" s="66"/>
      <c r="E33" s="137" t="s">
        <v>22</v>
      </c>
      <c r="F33" s="253">
        <f>IF(OR(ISERROR(VLOOKUP($E33&amp;$E$6,'All sites data'!$A:$AC,'All sites data'!B$3,FALSE)),ISBLANK(VLOOKUP($E33&amp;$E$6,'All sites data'!$A:$AC,'All sites data'!B$3,FALSE))),"",VLOOKUP($E33&amp;$E$6,'All sites data'!$A:$AC,'All sites data'!B$3,FALSE))</f>
        <v>0.23370357340302558</v>
      </c>
      <c r="G33" s="247"/>
      <c r="H33" s="247">
        <f>IF(OR(ISERROR(VLOOKUP($E33&amp;$E$6,'All sites data'!$A:$AC,'All sites data'!C$3,FALSE)),ISBLANK(VLOOKUP($E33&amp;$E$6,'All sites data'!$A:$AC,'All sites data'!C$3,FALSE))),"",VLOOKUP($E33&amp;$E$6,'All sites data'!$A:$AC,'All sites data'!C$3,FALSE))</f>
        <v>0.1835955169120973</v>
      </c>
      <c r="I33" s="247"/>
      <c r="J33" s="247">
        <f>IF(OR(ISERROR(VLOOKUP($E33&amp;$E$6,'All sites data'!$A:$AC,'All sites data'!D$3,FALSE)),ISBLANK(VLOOKUP($E33&amp;$E$6,'All sites data'!$A:$AC,'All sites data'!D$3,FALSE))),"",VLOOKUP($E33&amp;$E$6,'All sites data'!$A:$AC,'All sites data'!D$3,FALSE))</f>
        <v>0.31718349499924614</v>
      </c>
      <c r="K33" s="247"/>
      <c r="L33" s="247">
        <f>IF(OR(ISERROR(VLOOKUP($E33&amp;$E$6,'All sites data'!$A:$AC,'All sites data'!E$3,FALSE)),ISBLANK(VLOOKUP($E33&amp;$E$6,'All sites data'!$A:$AC,'All sites data'!E$3,FALSE))),"",VLOOKUP($E33&amp;$E$6,'All sites data'!$A:$AC,'All sites data'!E$3,FALSE))</f>
        <v>9.991455998391717E-2</v>
      </c>
      <c r="M33" s="247"/>
      <c r="N33" s="247">
        <f>IF(OR(ISERROR(VLOOKUP($E33&amp;$E$6,'All sites data'!$A:$AC,'All sites data'!F$3,FALSE)),ISBLANK(VLOOKUP($E33&amp;$E$6,'All sites data'!$A:$AC,'All sites data'!F$3,FALSE))),"",VLOOKUP($E33&amp;$E$6,'All sites data'!$A:$AC,'All sites data'!F$3,FALSE))</f>
        <v>1.909835653616123E-2</v>
      </c>
      <c r="O33" s="247"/>
      <c r="P33" s="247">
        <f>IF(OR(ISERROR(VLOOKUP($E33&amp;$E$6,'All sites data'!$A:$AC,'All sites data'!G$3,FALSE)),ISBLANK(VLOOKUP($E33&amp;$E$6,'All sites data'!$A:$AC,'All sites data'!G$3,FALSE))),"",VLOOKUP($E33&amp;$E$6,'All sites data'!$A:$AC,'All sites data'!G$3,FALSE))</f>
        <v>0.10730260843343217</v>
      </c>
      <c r="Q33" s="247"/>
      <c r="R33" s="247">
        <f>IF(OR(ISERROR(VLOOKUP($E33&amp;$E$6,'All sites data'!$A:$AC,'All sites data'!H$3,FALSE)),ISBLANK(VLOOKUP($E33&amp;$E$6,'All sites data'!$A:$AC,'All sites data'!H$3,FALSE))),"",VLOOKUP($E33&amp;$E$6,'All sites data'!$A:$AC,'All sites data'!H$3,FALSE))</f>
        <v>1.2062119917575513E-3</v>
      </c>
      <c r="S33" s="247"/>
      <c r="T33" s="247">
        <f>IF(OR(ISERROR(VLOOKUP($E33&amp;$E$6,'All sites data'!$A:$AC,'All sites data'!I$3,FALSE)),ISBLANK(VLOOKUP($E33&amp;$E$6,'All sites data'!$A:$AC,'All sites data'!I$3,FALSE))),"",VLOOKUP($E33&amp;$E$6,'All sites data'!$A:$AC,'All sites data'!I$3,FALSE))</f>
        <v>3.7995677740362867E-2</v>
      </c>
      <c r="U33" s="248"/>
      <c r="V33" s="249">
        <v>1</v>
      </c>
      <c r="W33" s="251">
        <f>IF(OR(ISERROR(VLOOKUP($E33&amp;$E$6,'All sites data'!$A:$AC,'All sites data'!K$3,FALSE)),ISBLANK(VLOOKUP($E33&amp;$E$6,'All sites data'!$A:$AC,'All sites data'!K$3,FALSE))),"",VLOOKUP($E33&amp;$E$6,'All sites data'!$A:$AC,'All sites data'!K$3,FALSE))</f>
        <v>19897</v>
      </c>
    </row>
    <row r="34" spans="4:23" x14ac:dyDescent="0.25">
      <c r="D34" s="66"/>
      <c r="E34" s="134" t="s">
        <v>38</v>
      </c>
      <c r="F34" s="13">
        <f>IF(F33="","",VLOOKUP($E33&amp;$E$6,'All sites data'!$A:$AC,'All sites data'!M$3,FALSE))</f>
        <v>0.22800000000000001</v>
      </c>
      <c r="G34" s="14">
        <f>IF(F33="","",VLOOKUP($E33&amp;$E$6,'All sites data'!$A:$AC,'All sites data'!N$3,FALSE))</f>
        <v>0.24</v>
      </c>
      <c r="H34" s="14">
        <f>IF(H33="","",VLOOKUP($E33&amp;$E$6,'All sites data'!$A:$AC,'All sites data'!O$3,FALSE))</f>
        <v>0.17799999999999999</v>
      </c>
      <c r="I34" s="14">
        <f>IF(H33="","",VLOOKUP($E33&amp;$E$6,'All sites data'!$A:$AC,'All sites data'!P$3,FALSE))</f>
        <v>0.189</v>
      </c>
      <c r="J34" s="14">
        <f>IF(J33="","",VLOOKUP($E33&amp;$E$6,'All sites data'!$A:$AC,'All sites data'!Q$3,FALSE))</f>
        <v>0.311</v>
      </c>
      <c r="K34" s="14">
        <f>IF(J33="","",VLOOKUP($E33&amp;$E$6,'All sites data'!$A:$AC,'All sites data'!R$3,FALSE))</f>
        <v>0.32400000000000001</v>
      </c>
      <c r="L34" s="14">
        <f>IF(L33="","",VLOOKUP($E33&amp;$E$6,'All sites data'!$A:$AC,'All sites data'!S$3,FALSE))</f>
        <v>9.6000000000000002E-2</v>
      </c>
      <c r="M34" s="14">
        <f>IF(L33="","",VLOOKUP($E33&amp;$E$6,'All sites data'!$A:$AC,'All sites data'!T$3,FALSE))</f>
        <v>0.104</v>
      </c>
      <c r="N34" s="14">
        <f>IF(N33="","",VLOOKUP($E33&amp;$E$6,'All sites data'!$A:$AC,'All sites data'!U$3,FALSE))</f>
        <v>1.7000000000000001E-2</v>
      </c>
      <c r="O34" s="14">
        <f>IF(N33="","",VLOOKUP($E33&amp;$E$6,'All sites data'!$A:$AC,'All sites data'!V$3,FALSE))</f>
        <v>2.1000000000000001E-2</v>
      </c>
      <c r="P34" s="14">
        <f>IF(P33="","",VLOOKUP($E33&amp;$E$6,'All sites data'!$A:$AC,'All sites data'!W$3,FALSE))</f>
        <v>0.10299999999999999</v>
      </c>
      <c r="Q34" s="14">
        <f>IF(P33="","",VLOOKUP($E33&amp;$E$6,'All sites data'!$A:$AC,'All sites data'!X$3,FALSE))</f>
        <v>0.112</v>
      </c>
      <c r="R34" s="14">
        <f>IF(R33="","",VLOOKUP($E33&amp;$E$6,'All sites data'!$A:$AC,'All sites data'!Y$3,FALSE))</f>
        <v>1E-3</v>
      </c>
      <c r="S34" s="14">
        <f>IF(R33="","",VLOOKUP($E33&amp;$E$6,'All sites data'!$A:$AC,'All sites data'!Z$3,FALSE))</f>
        <v>2E-3</v>
      </c>
      <c r="T34" s="14">
        <f>IF(T33="","",VLOOKUP($E33&amp;$E$6,'All sites data'!$A:$AC,'All sites data'!AA$3,FALSE))</f>
        <v>3.5000000000000003E-2</v>
      </c>
      <c r="U34" s="14">
        <f>IF(T33="","",VLOOKUP($E33&amp;$E$6,'All sites data'!$A:$AC,'All sites data'!AB$3,FALSE))</f>
        <v>4.1000000000000002E-2</v>
      </c>
      <c r="V34" s="250"/>
      <c r="W34" s="252"/>
    </row>
    <row r="35" spans="4:23" ht="15.75" x14ac:dyDescent="0.25">
      <c r="D35" s="66"/>
      <c r="E35" s="137" t="s">
        <v>137</v>
      </c>
      <c r="F35" s="253">
        <f>IF(OR(ISERROR(VLOOKUP($E35&amp;$E$6,'All sites data'!$A:$AC,'All sites data'!B$3,FALSE)),ISBLANK(VLOOKUP($E35&amp;$E$6,'All sites data'!$A:$AC,'All sites data'!B$3,FALSE))),"",VLOOKUP($E35&amp;$E$6,'All sites data'!$A:$AC,'All sites data'!B$3,FALSE))</f>
        <v>0.15731925723442361</v>
      </c>
      <c r="G35" s="247"/>
      <c r="H35" s="247">
        <f>IF(OR(ISERROR(VLOOKUP($E35&amp;$E$6,'All sites data'!$A:$AC,'All sites data'!C$3,FALSE)),ISBLANK(VLOOKUP($E35&amp;$E$6,'All sites data'!$A:$AC,'All sites data'!C$3,FALSE))),"",VLOOKUP($E35&amp;$E$6,'All sites data'!$A:$AC,'All sites data'!C$3,FALSE))</f>
        <v>1.1154051591416093E-3</v>
      </c>
      <c r="I35" s="247"/>
      <c r="J35" s="247">
        <f>IF(OR(ISERROR(VLOOKUP($E35&amp;$E$6,'All sites data'!$A:$AC,'All sites data'!D$3,FALSE)),ISBLANK(VLOOKUP($E35&amp;$E$6,'All sites data'!$A:$AC,'All sites data'!D$3,FALSE))),"",VLOOKUP($E35&amp;$E$6,'All sites data'!$A:$AC,'All sites data'!D$3,FALSE))</f>
        <v>0.56435835401807688</v>
      </c>
      <c r="K35" s="247"/>
      <c r="L35" s="247">
        <f>IF(OR(ISERROR(VLOOKUP($E35&amp;$E$6,'All sites data'!$A:$AC,'All sites data'!E$3,FALSE)),ISBLANK(VLOOKUP($E35&amp;$E$6,'All sites data'!$A:$AC,'All sites data'!E$3,FALSE))),"",VLOOKUP($E35&amp;$E$6,'All sites data'!$A:$AC,'All sites data'!E$3,FALSE))</f>
        <v>0.18940941129648831</v>
      </c>
      <c r="M35" s="247"/>
      <c r="N35" s="247">
        <f>IF(OR(ISERROR(VLOOKUP($E35&amp;$E$6,'All sites data'!$A:$AC,'All sites data'!F$3,FALSE)),ISBLANK(VLOOKUP($E35&amp;$E$6,'All sites data'!$A:$AC,'All sites data'!F$3,FALSE))),"",VLOOKUP($E35&amp;$E$6,'All sites data'!$A:$AC,'All sites data'!F$3,FALSE))</f>
        <v>3.7798095956263551E-2</v>
      </c>
      <c r="O35" s="247"/>
      <c r="P35" s="247">
        <f>IF(OR(ISERROR(VLOOKUP($E35&amp;$E$6,'All sites data'!$A:$AC,'All sites data'!G$3,FALSE)),ISBLANK(VLOOKUP($E35&amp;$E$6,'All sites data'!$A:$AC,'All sites data'!G$3,FALSE))),"",VLOOKUP($E35&amp;$E$6,'All sites data'!$A:$AC,'All sites data'!G$3,FALSE))</f>
        <v>8.9546611367706669E-3</v>
      </c>
      <c r="Q35" s="247"/>
      <c r="R35" s="247">
        <f>IF(OR(ISERROR(VLOOKUP($E35&amp;$E$6,'All sites data'!$A:$AC,'All sites data'!H$3,FALSE)),ISBLANK(VLOOKUP($E35&amp;$E$6,'All sites data'!$A:$AC,'All sites data'!H$3,FALSE))),"",VLOOKUP($E35&amp;$E$6,'All sites data'!$A:$AC,'All sites data'!H$3,FALSE))</f>
        <v>1.0473287879263938E-5</v>
      </c>
      <c r="S35" s="247"/>
      <c r="T35" s="247">
        <f>IF(OR(ISERROR(VLOOKUP($E35&amp;$E$6,'All sites data'!$A:$AC,'All sites data'!I$3,FALSE)),ISBLANK(VLOOKUP($E35&amp;$E$6,'All sites data'!$A:$AC,'All sites data'!I$3,FALSE))),"",VLOOKUP($E35&amp;$E$6,'All sites data'!$A:$AC,'All sites data'!I$3,FALSE))</f>
        <v>4.1034341910956104E-2</v>
      </c>
      <c r="U35" s="248"/>
      <c r="V35" s="249">
        <v>1</v>
      </c>
      <c r="W35" s="251">
        <f>IF(OR(ISERROR(VLOOKUP($E35&amp;$E$6,'All sites data'!$A:$AC,'All sites data'!K$3,FALSE)),ISBLANK(VLOOKUP($E35&amp;$E$6,'All sites data'!$A:$AC,'All sites data'!K$3,FALSE))),"",VLOOKUP($E35&amp;$E$6,'All sites data'!$A:$AC,'All sites data'!K$3,FALSE))</f>
        <v>190962</v>
      </c>
    </row>
    <row r="36" spans="4:23" x14ac:dyDescent="0.25">
      <c r="D36" s="66"/>
      <c r="E36" s="134" t="s">
        <v>38</v>
      </c>
      <c r="F36" s="13">
        <f>IF(F35="","",VLOOKUP($E35&amp;$E$6,'All sites data'!$A:$AC,'All sites data'!M$3,FALSE))</f>
        <v>0.156</v>
      </c>
      <c r="G36" s="14">
        <f>IF(F35="","",VLOOKUP($E35&amp;$E$6,'All sites data'!$A:$AC,'All sites data'!N$3,FALSE))</f>
        <v>0.159</v>
      </c>
      <c r="H36" s="14">
        <f>IF(H35="","",VLOOKUP($E35&amp;$E$6,'All sites data'!$A:$AC,'All sites data'!O$3,FALSE))</f>
        <v>1E-3</v>
      </c>
      <c r="I36" s="14">
        <f>IF(H35="","",VLOOKUP($E35&amp;$E$6,'All sites data'!$A:$AC,'All sites data'!P$3,FALSE))</f>
        <v>1E-3</v>
      </c>
      <c r="J36" s="14">
        <f>IF(J35="","",VLOOKUP($E35&amp;$E$6,'All sites data'!$A:$AC,'All sites data'!Q$3,FALSE))</f>
        <v>0.56200000000000006</v>
      </c>
      <c r="K36" s="14">
        <f>IF(J35="","",VLOOKUP($E35&amp;$E$6,'All sites data'!$A:$AC,'All sites data'!R$3,FALSE))</f>
        <v>0.56699999999999995</v>
      </c>
      <c r="L36" s="14">
        <f>IF(L35="","",VLOOKUP($E35&amp;$E$6,'All sites data'!$A:$AC,'All sites data'!S$3,FALSE))</f>
        <v>0.188</v>
      </c>
      <c r="M36" s="14">
        <f>IF(L35="","",VLOOKUP($E35&amp;$E$6,'All sites data'!$A:$AC,'All sites data'!T$3,FALSE))</f>
        <v>0.191</v>
      </c>
      <c r="N36" s="14">
        <f>IF(N35="","",VLOOKUP($E35&amp;$E$6,'All sites data'!$A:$AC,'All sites data'!U$3,FALSE))</f>
        <v>3.6999999999999998E-2</v>
      </c>
      <c r="O36" s="14">
        <f>IF(N35="","",VLOOKUP($E35&amp;$E$6,'All sites data'!$A:$AC,'All sites data'!V$3,FALSE))</f>
        <v>3.9E-2</v>
      </c>
      <c r="P36" s="14">
        <f>IF(P35="","",VLOOKUP($E35&amp;$E$6,'All sites data'!$A:$AC,'All sites data'!W$3,FALSE))</f>
        <v>8.9999999999999993E-3</v>
      </c>
      <c r="Q36" s="14">
        <f>IF(P35="","",VLOOKUP($E35&amp;$E$6,'All sites data'!$A:$AC,'All sites data'!X$3,FALSE))</f>
        <v>8.9999999999999993E-3</v>
      </c>
      <c r="R36" s="14">
        <f>IF(R35="","",VLOOKUP($E35&amp;$E$6,'All sites data'!$A:$AC,'All sites data'!Y$3,FALSE))</f>
        <v>0</v>
      </c>
      <c r="S36" s="14">
        <f>IF(R35="","",VLOOKUP($E35&amp;$E$6,'All sites data'!$A:$AC,'All sites data'!Z$3,FALSE))</f>
        <v>0</v>
      </c>
      <c r="T36" s="14">
        <f>IF(T35="","",VLOOKUP($E35&amp;$E$6,'All sites data'!$A:$AC,'All sites data'!AA$3,FALSE))</f>
        <v>0.04</v>
      </c>
      <c r="U36" s="14">
        <f>IF(T35="","",VLOOKUP($E35&amp;$E$6,'All sites data'!$A:$AC,'All sites data'!AB$3,FALSE))</f>
        <v>4.2000000000000003E-2</v>
      </c>
      <c r="V36" s="250"/>
      <c r="W36" s="252"/>
    </row>
    <row r="37" spans="4:23" s="41" customFormat="1" ht="15.75" x14ac:dyDescent="0.2">
      <c r="D37" s="66"/>
      <c r="E37" s="137" t="s">
        <v>6</v>
      </c>
      <c r="F37" s="253">
        <f>IF(OR(ISERROR(VLOOKUP($E37&amp;$E$6,'All sites data'!$A:$AC,'All sites data'!B$3,FALSE)),ISBLANK(VLOOKUP($E37&amp;$E$6,'All sites data'!$A:$AC,'All sites data'!B$3,FALSE))),"",VLOOKUP($E37&amp;$E$6,'All sites data'!$A:$AC,'All sites data'!B$3,FALSE))</f>
        <v>6.7659542216158858E-2</v>
      </c>
      <c r="G37" s="247"/>
      <c r="H37" s="247">
        <f>IF(OR(ISERROR(VLOOKUP($E37&amp;$E$6,'All sites data'!$A:$AC,'All sites data'!C$3,FALSE)),ISBLANK(VLOOKUP($E37&amp;$E$6,'All sites data'!$A:$AC,'All sites data'!C$3,FALSE))),"",VLOOKUP($E37&amp;$E$6,'All sites data'!$A:$AC,'All sites data'!C$3,FALSE))</f>
        <v>0.27936562073669852</v>
      </c>
      <c r="I37" s="247"/>
      <c r="J37" s="247">
        <f>IF(OR(ISERROR(VLOOKUP($E37&amp;$E$6,'All sites data'!$A:$AC,'All sites data'!D$3,FALSE)),ISBLANK(VLOOKUP($E37&amp;$E$6,'All sites data'!$A:$AC,'All sites data'!D$3,FALSE))),"",VLOOKUP($E37&amp;$E$6,'All sites data'!$A:$AC,'All sites data'!D$3,FALSE))</f>
        <v>0.24616871305138699</v>
      </c>
      <c r="K37" s="247"/>
      <c r="L37" s="247">
        <f>IF(OR(ISERROR(VLOOKUP($E37&amp;$E$6,'All sites data'!$A:$AC,'All sites data'!E$3,FALSE)),ISBLANK(VLOOKUP($E37&amp;$E$6,'All sites data'!$A:$AC,'All sites data'!E$3,FALSE))),"",VLOOKUP($E37&amp;$E$6,'All sites data'!$A:$AC,'All sites data'!E$3,FALSE))</f>
        <v>8.2651205093224198E-2</v>
      </c>
      <c r="M37" s="247"/>
      <c r="N37" s="247">
        <f>IF(OR(ISERROR(VLOOKUP($E37&amp;$E$6,'All sites data'!$A:$AC,'All sites data'!F$3,FALSE)),ISBLANK(VLOOKUP($E37&amp;$E$6,'All sites data'!$A:$AC,'All sites data'!F$3,FALSE))),"",VLOOKUP($E37&amp;$E$6,'All sites data'!$A:$AC,'All sites data'!F$3,FALSE))</f>
        <v>4.2936183113536454E-2</v>
      </c>
      <c r="O37" s="247"/>
      <c r="P37" s="247">
        <f>IF(OR(ISERROR(VLOOKUP($E37&amp;$E$6,'All sites data'!$A:$AC,'All sites data'!G$3,FALSE)),ISBLANK(VLOOKUP($E37&amp;$E$6,'All sites data'!$A:$AC,'All sites data'!G$3,FALSE))),"",VLOOKUP($E37&amp;$E$6,'All sites data'!$A:$AC,'All sites data'!G$3,FALSE))</f>
        <v>0.24542974079126875</v>
      </c>
      <c r="Q37" s="247"/>
      <c r="R37" s="247">
        <f>IF(OR(ISERROR(VLOOKUP($E37&amp;$E$6,'All sites data'!$A:$AC,'All sites data'!H$3,FALSE)),ISBLANK(VLOOKUP($E37&amp;$E$6,'All sites data'!$A:$AC,'All sites data'!H$3,FALSE))),"",VLOOKUP($E37&amp;$E$6,'All sites data'!$A:$AC,'All sites data'!H$3,FALSE))</f>
        <v>3.9260269819614974E-3</v>
      </c>
      <c r="S37" s="247"/>
      <c r="T37" s="247">
        <f>IF(OR(ISERROR(VLOOKUP($E37&amp;$E$6,'All sites data'!$A:$AC,'All sites data'!I$3,FALSE)),ISBLANK(VLOOKUP($E37&amp;$E$6,'All sites data'!$A:$AC,'All sites data'!I$3,FALSE))),"",VLOOKUP($E37&amp;$E$6,'All sites data'!$A:$AC,'All sites data'!I$3,FALSE))</f>
        <v>3.1862968015764742E-2</v>
      </c>
      <c r="U37" s="248"/>
      <c r="V37" s="249">
        <v>1</v>
      </c>
      <c r="W37" s="251">
        <f>IF(OR(ISERROR(VLOOKUP($E37&amp;$E$6,'All sites data'!$A:$AC,'All sites data'!K$3,FALSE)),ISBLANK(VLOOKUP($E37&amp;$E$6,'All sites data'!$A:$AC,'All sites data'!K$3,FALSE))),"",VLOOKUP($E37&amp;$E$6,'All sites data'!$A:$AC,'All sites data'!K$3,FALSE))</f>
        <v>263880</v>
      </c>
    </row>
    <row r="38" spans="4:23" x14ac:dyDescent="0.25">
      <c r="D38" s="66"/>
      <c r="E38" s="134" t="s">
        <v>38</v>
      </c>
      <c r="F38" s="13">
        <f>IF(F37="","",VLOOKUP($E37&amp;$E$6,'All sites data'!$A:$AC,'All sites data'!M$3,FALSE))</f>
        <v>6.7000000000000004E-2</v>
      </c>
      <c r="G38" s="14">
        <f>IF(F37="","",VLOOKUP($E37&amp;$E$6,'All sites data'!$A:$AC,'All sites data'!N$3,FALSE))</f>
        <v>6.9000000000000006E-2</v>
      </c>
      <c r="H38" s="14">
        <f>IF(H37="","",VLOOKUP($E37&amp;$E$6,'All sites data'!$A:$AC,'All sites data'!O$3,FALSE))</f>
        <v>0.27800000000000002</v>
      </c>
      <c r="I38" s="14">
        <f>IF(H37="","",VLOOKUP($E37&amp;$E$6,'All sites data'!$A:$AC,'All sites data'!P$3,FALSE))</f>
        <v>0.28100000000000003</v>
      </c>
      <c r="J38" s="14">
        <f>IF(J37="","",VLOOKUP($E37&amp;$E$6,'All sites data'!$A:$AC,'All sites data'!Q$3,FALSE))</f>
        <v>0.245</v>
      </c>
      <c r="K38" s="14">
        <f>IF(J37="","",VLOOKUP($E37&amp;$E$6,'All sites data'!$A:$AC,'All sites data'!R$3,FALSE))</f>
        <v>0.248</v>
      </c>
      <c r="L38" s="14">
        <f>IF(L37="","",VLOOKUP($E37&amp;$E$6,'All sites data'!$A:$AC,'All sites data'!S$3,FALSE))</f>
        <v>8.2000000000000003E-2</v>
      </c>
      <c r="M38" s="14">
        <f>IF(L37="","",VLOOKUP($E37&amp;$E$6,'All sites data'!$A:$AC,'All sites data'!T$3,FALSE))</f>
        <v>8.4000000000000005E-2</v>
      </c>
      <c r="N38" s="14">
        <f>IF(N37="","",VLOOKUP($E37&amp;$E$6,'All sites data'!$A:$AC,'All sites data'!U$3,FALSE))</f>
        <v>4.2000000000000003E-2</v>
      </c>
      <c r="O38" s="14">
        <f>IF(N37="","",VLOOKUP($E37&amp;$E$6,'All sites data'!$A:$AC,'All sites data'!V$3,FALSE))</f>
        <v>4.3999999999999997E-2</v>
      </c>
      <c r="P38" s="14">
        <f>IF(P37="","",VLOOKUP($E37&amp;$E$6,'All sites data'!$A:$AC,'All sites data'!W$3,FALSE))</f>
        <v>0.24399999999999999</v>
      </c>
      <c r="Q38" s="14">
        <f>IF(P37="","",VLOOKUP($E37&amp;$E$6,'All sites data'!$A:$AC,'All sites data'!X$3,FALSE))</f>
        <v>0.247</v>
      </c>
      <c r="R38" s="14">
        <f>IF(R37="","",VLOOKUP($E37&amp;$E$6,'All sites data'!$A:$AC,'All sites data'!Y$3,FALSE))</f>
        <v>4.0000000000000001E-3</v>
      </c>
      <c r="S38" s="14">
        <f>IF(R37="","",VLOOKUP($E37&amp;$E$6,'All sites data'!$A:$AC,'All sites data'!Z$3,FALSE))</f>
        <v>4.0000000000000001E-3</v>
      </c>
      <c r="T38" s="14">
        <f>IF(T37="","",VLOOKUP($E37&amp;$E$6,'All sites data'!$A:$AC,'All sites data'!AA$3,FALSE))</f>
        <v>3.1E-2</v>
      </c>
      <c r="U38" s="14">
        <f>IF(T37="","",VLOOKUP($E37&amp;$E$6,'All sites data'!$A:$AC,'All sites data'!AB$3,FALSE))</f>
        <v>3.3000000000000002E-2</v>
      </c>
      <c r="V38" s="250"/>
      <c r="W38" s="252"/>
    </row>
    <row r="39" spans="4:23" s="41" customFormat="1" ht="15.75" x14ac:dyDescent="0.2">
      <c r="D39" s="66"/>
      <c r="E39" s="137" t="s">
        <v>139</v>
      </c>
      <c r="F39" s="253" t="str">
        <f>IF(OR(ISERROR(VLOOKUP($E39&amp;$E$6,'All sites data'!$A:$AC,'All sites data'!B$3,FALSE)),ISBLANK(VLOOKUP($E39&amp;$E$6,'All sites data'!$A:$AC,'All sites data'!B$3,FALSE))),"",VLOOKUP($E39&amp;$E$6,'All sites data'!$A:$AC,'All sites data'!B$3,FALSE))</f>
        <v/>
      </c>
      <c r="G39" s="247"/>
      <c r="H39" s="247">
        <f>IF(OR(ISERROR(VLOOKUP($E39&amp;$E$6,'All sites data'!$A:$AC,'All sites data'!C$3,FALSE)),ISBLANK(VLOOKUP($E39&amp;$E$6,'All sites data'!$A:$AC,'All sites data'!C$3,FALSE))),"",VLOOKUP($E39&amp;$E$6,'All sites data'!$A:$AC,'All sites data'!C$3,FALSE))</f>
        <v>9.8582995951417007E-2</v>
      </c>
      <c r="I39" s="247"/>
      <c r="J39" s="247">
        <f>IF(OR(ISERROR(VLOOKUP($E39&amp;$E$6,'All sites data'!$A:$AC,'All sites data'!D$3,FALSE)),ISBLANK(VLOOKUP($E39&amp;$E$6,'All sites data'!$A:$AC,'All sites data'!D$3,FALSE))),"",VLOOKUP($E39&amp;$E$6,'All sites data'!$A:$AC,'All sites data'!D$3,FALSE))</f>
        <v>0.25</v>
      </c>
      <c r="K39" s="247"/>
      <c r="L39" s="247">
        <f>IF(OR(ISERROR(VLOOKUP($E39&amp;$E$6,'All sites data'!$A:$AC,'All sites data'!E$3,FALSE)),ISBLANK(VLOOKUP($E39&amp;$E$6,'All sites data'!$A:$AC,'All sites data'!E$3,FALSE))),"",VLOOKUP($E39&amp;$E$6,'All sites data'!$A:$AC,'All sites data'!E$3,FALSE))</f>
        <v>0.1368421052631579</v>
      </c>
      <c r="M39" s="247"/>
      <c r="N39" s="247">
        <f>IF(OR(ISERROR(VLOOKUP($E39&amp;$E$6,'All sites data'!$A:$AC,'All sites data'!F$3,FALSE)),ISBLANK(VLOOKUP($E39&amp;$E$6,'All sites data'!$A:$AC,'All sites data'!F$3,FALSE))),"",VLOOKUP($E39&amp;$E$6,'All sites data'!$A:$AC,'All sites data'!F$3,FALSE))</f>
        <v>2.4898785425101214E-2</v>
      </c>
      <c r="O39" s="247"/>
      <c r="P39" s="247">
        <f>IF(OR(ISERROR(VLOOKUP($E39&amp;$E$6,'All sites data'!$A:$AC,'All sites data'!G$3,FALSE)),ISBLANK(VLOOKUP($E39&amp;$E$6,'All sites data'!$A:$AC,'All sites data'!G$3,FALSE))),"",VLOOKUP($E39&amp;$E$6,'All sites data'!$A:$AC,'All sites data'!G$3,FALSE))</f>
        <v>0.45161943319838055</v>
      </c>
      <c r="Q39" s="247"/>
      <c r="R39" s="247">
        <f>IF(OR(ISERROR(VLOOKUP($E39&amp;$E$6,'All sites data'!$A:$AC,'All sites data'!H$3,FALSE)),ISBLANK(VLOOKUP($E39&amp;$E$6,'All sites data'!$A:$AC,'All sites data'!H$3,FALSE))),"",VLOOKUP($E39&amp;$E$6,'All sites data'!$A:$AC,'All sites data'!H$3,FALSE))</f>
        <v>5.263157894736842E-3</v>
      </c>
      <c r="S39" s="247"/>
      <c r="T39" s="247">
        <f>IF(OR(ISERROR(VLOOKUP($E39&amp;$E$6,'All sites data'!$A:$AC,'All sites data'!I$3,FALSE)),ISBLANK(VLOOKUP($E39&amp;$E$6,'All sites data'!$A:$AC,'All sites data'!I$3,FALSE))),"",VLOOKUP($E39&amp;$E$6,'All sites data'!$A:$AC,'All sites data'!I$3,FALSE))</f>
        <v>3.2793522267206478E-2</v>
      </c>
      <c r="U39" s="248"/>
      <c r="V39" s="249">
        <v>1</v>
      </c>
      <c r="W39" s="251">
        <f>IF(OR(ISERROR(VLOOKUP($E39&amp;$E$6,'All sites data'!$A:$AC,'All sites data'!K$3,FALSE)),ISBLANK(VLOOKUP($E39&amp;$E$6,'All sites data'!$A:$AC,'All sites data'!K$3,FALSE))),"",VLOOKUP($E39&amp;$E$6,'All sites data'!$A:$AC,'All sites data'!K$3,FALSE))</f>
        <v>4940</v>
      </c>
    </row>
    <row r="40" spans="4:23" x14ac:dyDescent="0.25">
      <c r="D40" s="66"/>
      <c r="E40" s="134" t="s">
        <v>38</v>
      </c>
      <c r="F40" s="13" t="str">
        <f>IF(F39="","",VLOOKUP($E39&amp;$E$6,'All sites data'!$A:$AC,'All sites data'!M$3,FALSE))</f>
        <v/>
      </c>
      <c r="G40" s="14" t="str">
        <f>IF(F39="","",VLOOKUP($E39&amp;$E$6,'All sites data'!$A:$AC,'All sites data'!N$3,FALSE))</f>
        <v/>
      </c>
      <c r="H40" s="14">
        <f>IF(H39="","",VLOOKUP($E39&amp;$E$6,'All sites data'!$A:$AC,'All sites data'!O$3,FALSE))</f>
        <v>9.0999999999999998E-2</v>
      </c>
      <c r="I40" s="14">
        <f>IF(H39="","",VLOOKUP($E39&amp;$E$6,'All sites data'!$A:$AC,'All sites data'!P$3,FALSE))</f>
        <v>0.107</v>
      </c>
      <c r="J40" s="14">
        <f>IF(J39="","",VLOOKUP($E39&amp;$E$6,'All sites data'!$A:$AC,'All sites data'!Q$3,FALSE))</f>
        <v>0.23799999999999999</v>
      </c>
      <c r="K40" s="14">
        <f>IF(J39="","",VLOOKUP($E39&amp;$E$6,'All sites data'!$A:$AC,'All sites data'!R$3,FALSE))</f>
        <v>0.26200000000000001</v>
      </c>
      <c r="L40" s="14">
        <f>IF(L39="","",VLOOKUP($E39&amp;$E$6,'All sites data'!$A:$AC,'All sites data'!S$3,FALSE))</f>
        <v>0.128</v>
      </c>
      <c r="M40" s="14">
        <f>IF(L39="","",VLOOKUP($E39&amp;$E$6,'All sites data'!$A:$AC,'All sites data'!T$3,FALSE))</f>
        <v>0.14699999999999999</v>
      </c>
      <c r="N40" s="14">
        <f>IF(N39="","",VLOOKUP($E39&amp;$E$6,'All sites data'!$A:$AC,'All sites data'!U$3,FALSE))</f>
        <v>2.1000000000000001E-2</v>
      </c>
      <c r="O40" s="14">
        <f>IF(N39="","",VLOOKUP($E39&amp;$E$6,'All sites data'!$A:$AC,'All sites data'!V$3,FALSE))</f>
        <v>0.03</v>
      </c>
      <c r="P40" s="14">
        <f>IF(P39="","",VLOOKUP($E39&amp;$E$6,'All sites data'!$A:$AC,'All sites data'!W$3,FALSE))</f>
        <v>0.438</v>
      </c>
      <c r="Q40" s="14">
        <f>IF(P39="","",VLOOKUP($E39&amp;$E$6,'All sites data'!$A:$AC,'All sites data'!X$3,FALSE))</f>
        <v>0.46600000000000003</v>
      </c>
      <c r="R40" s="14">
        <f>IF(R39="","",VLOOKUP($E39&amp;$E$6,'All sites data'!$A:$AC,'All sites data'!Y$3,FALSE))</f>
        <v>4.0000000000000001E-3</v>
      </c>
      <c r="S40" s="14">
        <f>IF(R39="","",VLOOKUP($E39&amp;$E$6,'All sites data'!$A:$AC,'All sites data'!Z$3,FALSE))</f>
        <v>8.0000000000000002E-3</v>
      </c>
      <c r="T40" s="14">
        <f>IF(T39="","",VLOOKUP($E39&amp;$E$6,'All sites data'!$A:$AC,'All sites data'!AA$3,FALSE))</f>
        <v>2.8000000000000001E-2</v>
      </c>
      <c r="U40" s="14">
        <f>IF(T39="","",VLOOKUP($E39&amp;$E$6,'All sites data'!$A:$AC,'All sites data'!AB$3,FALSE))</f>
        <v>3.7999999999999999E-2</v>
      </c>
      <c r="V40" s="250"/>
      <c r="W40" s="252"/>
    </row>
    <row r="41" spans="4:23" s="41" customFormat="1" ht="15.75" x14ac:dyDescent="0.2">
      <c r="D41" s="66"/>
      <c r="E41" s="137" t="s">
        <v>140</v>
      </c>
      <c r="F41" s="253" t="str">
        <f>IF(OR(ISERROR(VLOOKUP($E41&amp;$E$6,'All sites data'!$A:$AC,'All sites data'!B$3,FALSE)),ISBLANK(VLOOKUP($E41&amp;$E$6,'All sites data'!$A:$AC,'All sites data'!B$3,FALSE))),"",VLOOKUP($E41&amp;$E$6,'All sites data'!$A:$AC,'All sites data'!B$3,FALSE))</f>
        <v/>
      </c>
      <c r="G41" s="247"/>
      <c r="H41" s="247">
        <f>IF(OR(ISERROR(VLOOKUP($E41&amp;$E$6,'All sites data'!$A:$AC,'All sites data'!C$3,FALSE)),ISBLANK(VLOOKUP($E41&amp;$E$6,'All sites data'!$A:$AC,'All sites data'!C$3,FALSE))),"",VLOOKUP($E41&amp;$E$6,'All sites data'!$A:$AC,'All sites data'!C$3,FALSE))</f>
        <v>8.5299971566676139E-3</v>
      </c>
      <c r="I41" s="247"/>
      <c r="J41" s="247">
        <f>IF(OR(ISERROR(VLOOKUP($E41&amp;$E$6,'All sites data'!$A:$AC,'All sites data'!D$3,FALSE)),ISBLANK(VLOOKUP($E41&amp;$E$6,'All sites data'!$A:$AC,'All sites data'!D$3,FALSE))),"",VLOOKUP($E41&amp;$E$6,'All sites data'!$A:$AC,'All sites data'!D$3,FALSE))</f>
        <v>0.28859823713392097</v>
      </c>
      <c r="K41" s="247"/>
      <c r="L41" s="247">
        <f>IF(OR(ISERROR(VLOOKUP($E41&amp;$E$6,'All sites data'!$A:$AC,'All sites data'!E$3,FALSE)),ISBLANK(VLOOKUP($E41&amp;$E$6,'All sites data'!$A:$AC,'All sites data'!E$3,FALSE))),"",VLOOKUP($E41&amp;$E$6,'All sites data'!$A:$AC,'All sites data'!E$3,FALSE))</f>
        <v>0.52345749218083593</v>
      </c>
      <c r="M41" s="247"/>
      <c r="N41" s="247">
        <f>IF(OR(ISERROR(VLOOKUP($E41&amp;$E$6,'All sites data'!$A:$AC,'All sites data'!F$3,FALSE)),ISBLANK(VLOOKUP($E41&amp;$E$6,'All sites data'!$A:$AC,'All sites data'!F$3,FALSE))),"",VLOOKUP($E41&amp;$E$6,'All sites data'!$A:$AC,'All sites data'!F$3,FALSE))</f>
        <v>2.5305658231447255E-2</v>
      </c>
      <c r="O41" s="247"/>
      <c r="P41" s="247">
        <f>IF(OR(ISERROR(VLOOKUP($E41&amp;$E$6,'All sites data'!$A:$AC,'All sites data'!G$3,FALSE)),ISBLANK(VLOOKUP($E41&amp;$E$6,'All sites data'!$A:$AC,'All sites data'!G$3,FALSE))),"",VLOOKUP($E41&amp;$E$6,'All sites data'!$A:$AC,'All sites data'!G$3,FALSE))</f>
        <v>0.12254762581745807</v>
      </c>
      <c r="Q41" s="247"/>
      <c r="R41" s="247">
        <f>IF(OR(ISERROR(VLOOKUP($E41&amp;$E$6,'All sites data'!$A:$AC,'All sites data'!H$3,FALSE)),ISBLANK(VLOOKUP($E41&amp;$E$6,'All sites data'!$A:$AC,'All sites data'!H$3,FALSE))),"",VLOOKUP($E41&amp;$E$6,'All sites data'!$A:$AC,'All sites data'!H$3,FALSE))</f>
        <v>5.6866647711117425E-4</v>
      </c>
      <c r="S41" s="247"/>
      <c r="T41" s="247">
        <f>IF(OR(ISERROR(VLOOKUP($E41&amp;$E$6,'All sites data'!$A:$AC,'All sites data'!I$3,FALSE)),ISBLANK(VLOOKUP($E41&amp;$E$6,'All sites data'!$A:$AC,'All sites data'!I$3,FALSE))),"",VLOOKUP($E41&amp;$E$6,'All sites data'!$A:$AC,'All sites data'!I$3,FALSE))</f>
        <v>3.0992323002559E-2</v>
      </c>
      <c r="U41" s="248"/>
      <c r="V41" s="249">
        <v>1</v>
      </c>
      <c r="W41" s="251">
        <f>IF(OR(ISERROR(VLOOKUP($E41&amp;$E$6,'All sites data'!$A:$AC,'All sites data'!K$3,FALSE)),ISBLANK(VLOOKUP($E41&amp;$E$6,'All sites data'!$A:$AC,'All sites data'!K$3,FALSE))),"",VLOOKUP($E41&amp;$E$6,'All sites data'!$A:$AC,'All sites data'!K$3,FALSE))</f>
        <v>3517</v>
      </c>
    </row>
    <row r="42" spans="4:23" x14ac:dyDescent="0.25">
      <c r="D42" s="66"/>
      <c r="E42" s="134" t="s">
        <v>38</v>
      </c>
      <c r="F42" s="13" t="str">
        <f>IF(F41="","",VLOOKUP($E41&amp;$E$6,'All sites data'!$A:$AC,'All sites data'!M$3,FALSE))</f>
        <v/>
      </c>
      <c r="G42" s="14" t="str">
        <f>IF(F41="","",VLOOKUP($E41&amp;$E$6,'All sites data'!$A:$AC,'All sites data'!N$3,FALSE))</f>
        <v/>
      </c>
      <c r="H42" s="14">
        <f>IF(H41="","",VLOOKUP($E41&amp;$E$6,'All sites data'!$A:$AC,'All sites data'!O$3,FALSE))</f>
        <v>6.0000000000000001E-3</v>
      </c>
      <c r="I42" s="14">
        <f>IF(H41="","",VLOOKUP($E41&amp;$E$6,'All sites data'!$A:$AC,'All sites data'!P$3,FALSE))</f>
        <v>1.2E-2</v>
      </c>
      <c r="J42" s="14">
        <f>IF(J41="","",VLOOKUP($E41&amp;$E$6,'All sites data'!$A:$AC,'All sites data'!Q$3,FALSE))</f>
        <v>0.27400000000000002</v>
      </c>
      <c r="K42" s="14">
        <f>IF(J41="","",VLOOKUP($E41&amp;$E$6,'All sites data'!$A:$AC,'All sites data'!R$3,FALSE))</f>
        <v>0.30399999999999999</v>
      </c>
      <c r="L42" s="14">
        <f>IF(L41="","",VLOOKUP($E41&amp;$E$6,'All sites data'!$A:$AC,'All sites data'!S$3,FALSE))</f>
        <v>0.50700000000000001</v>
      </c>
      <c r="M42" s="14">
        <f>IF(L41="","",VLOOKUP($E41&amp;$E$6,'All sites data'!$A:$AC,'All sites data'!T$3,FALSE))</f>
        <v>0.54</v>
      </c>
      <c r="N42" s="14">
        <f>IF(N41="","",VLOOKUP($E41&amp;$E$6,'All sites data'!$A:$AC,'All sites data'!U$3,FALSE))</f>
        <v>2.1000000000000001E-2</v>
      </c>
      <c r="O42" s="14">
        <f>IF(N41="","",VLOOKUP($E41&amp;$E$6,'All sites data'!$A:$AC,'All sites data'!V$3,FALSE))</f>
        <v>3.1E-2</v>
      </c>
      <c r="P42" s="14">
        <f>IF(P41="","",VLOOKUP($E41&amp;$E$6,'All sites data'!$A:$AC,'All sites data'!W$3,FALSE))</f>
        <v>0.112</v>
      </c>
      <c r="Q42" s="14">
        <f>IF(P41="","",VLOOKUP($E41&amp;$E$6,'All sites data'!$A:$AC,'All sites data'!X$3,FALSE))</f>
        <v>0.13400000000000001</v>
      </c>
      <c r="R42" s="14">
        <f>IF(R41="","",VLOOKUP($E41&amp;$E$6,'All sites data'!$A:$AC,'All sites data'!Y$3,FALSE))</f>
        <v>0</v>
      </c>
      <c r="S42" s="14">
        <f>IF(R41="","",VLOOKUP($E41&amp;$E$6,'All sites data'!$A:$AC,'All sites data'!Z$3,FALSE))</f>
        <v>2E-3</v>
      </c>
      <c r="T42" s="14">
        <f>IF(T41="","",VLOOKUP($E41&amp;$E$6,'All sites data'!$A:$AC,'All sites data'!AA$3,FALSE))</f>
        <v>2.5999999999999999E-2</v>
      </c>
      <c r="U42" s="14">
        <f>IF(T41="","",VLOOKUP($E41&amp;$E$6,'All sites data'!$A:$AC,'All sites data'!AB$3,FALSE))</f>
        <v>3.6999999999999998E-2</v>
      </c>
      <c r="V42" s="250"/>
      <c r="W42" s="252"/>
    </row>
    <row r="43" spans="4:23" s="41" customFormat="1" ht="15.75" x14ac:dyDescent="0.2">
      <c r="D43" s="66"/>
      <c r="E43" s="137" t="s">
        <v>65</v>
      </c>
      <c r="F43" s="253" t="str">
        <f>IF(OR(ISERROR(VLOOKUP($E43&amp;$E$6,'All sites data'!$A:$AC,'All sites data'!B$3,FALSE)),ISBLANK(VLOOKUP($E43&amp;$E$6,'All sites data'!$A:$AC,'All sites data'!B$3,FALSE))),"",VLOOKUP($E43&amp;$E$6,'All sites data'!$A:$AC,'All sites data'!B$3,FALSE))</f>
        <v/>
      </c>
      <c r="G43" s="247"/>
      <c r="H43" s="247">
        <f>IF(OR(ISERROR(VLOOKUP($E43&amp;$E$6,'All sites data'!$A:$AC,'All sites data'!C$3,FALSE)),ISBLANK(VLOOKUP($E43&amp;$E$6,'All sites data'!$A:$AC,'All sites data'!C$3,FALSE))),"",VLOOKUP($E43&amp;$E$6,'All sites data'!$A:$AC,'All sites data'!C$3,FALSE))</f>
        <v>0.40442716123242595</v>
      </c>
      <c r="I43" s="247"/>
      <c r="J43" s="247">
        <f>IF(OR(ISERROR(VLOOKUP($E43&amp;$E$6,'All sites data'!$A:$AC,'All sites data'!D$3,FALSE)),ISBLANK(VLOOKUP($E43&amp;$E$6,'All sites data'!$A:$AC,'All sites data'!D$3,FALSE))),"",VLOOKUP($E43&amp;$E$6,'All sites data'!$A:$AC,'All sites data'!D$3,FALSE))</f>
        <v>0.30780735865988634</v>
      </c>
      <c r="K43" s="247"/>
      <c r="L43" s="247">
        <f>IF(OR(ISERROR(VLOOKUP($E43&amp;$E$6,'All sites data'!$A:$AC,'All sites data'!E$3,FALSE)),ISBLANK(VLOOKUP($E43&amp;$E$6,'All sites data'!$A:$AC,'All sites data'!E$3,FALSE))),"",VLOOKUP($E43&amp;$E$6,'All sites data'!$A:$AC,'All sites data'!E$3,FALSE))</f>
        <v>0.11247382590487585</v>
      </c>
      <c r="M43" s="247"/>
      <c r="N43" s="247">
        <f>IF(OR(ISERROR(VLOOKUP($E43&amp;$E$6,'All sites data'!$A:$AC,'All sites data'!F$3,FALSE)),ISBLANK(VLOOKUP($E43&amp;$E$6,'All sites data'!$A:$AC,'All sites data'!F$3,FALSE))),"",VLOOKUP($E43&amp;$E$6,'All sites data'!$A:$AC,'All sites data'!F$3,FALSE))</f>
        <v>1.7050553395154055E-2</v>
      </c>
      <c r="O43" s="247"/>
      <c r="P43" s="247">
        <f>IF(OR(ISERROR(VLOOKUP($E43&amp;$E$6,'All sites data'!$A:$AC,'All sites data'!G$3,FALSE)),ISBLANK(VLOOKUP($E43&amp;$E$6,'All sites data'!$A:$AC,'All sites data'!G$3,FALSE))),"",VLOOKUP($E43&amp;$E$6,'All sites data'!$A:$AC,'All sites data'!G$3,FALSE))</f>
        <v>0.13550702961411906</v>
      </c>
      <c r="Q43" s="247"/>
      <c r="R43" s="247">
        <f>IF(OR(ISERROR(VLOOKUP($E43&amp;$E$6,'All sites data'!$A:$AC,'All sites data'!H$3,FALSE)),ISBLANK(VLOOKUP($E43&amp;$E$6,'All sites data'!$A:$AC,'All sites data'!H$3,FALSE))),"",VLOOKUP($E43&amp;$E$6,'All sites data'!$A:$AC,'All sites data'!H$3,FALSE))</f>
        <v>2.9913251570445708E-4</v>
      </c>
      <c r="S43" s="247"/>
      <c r="T43" s="247">
        <f>IF(OR(ISERROR(VLOOKUP($E43&amp;$E$6,'All sites data'!$A:$AC,'All sites data'!I$3,FALSE)),ISBLANK(VLOOKUP($E43&amp;$E$6,'All sites data'!$A:$AC,'All sites data'!I$3,FALSE))),"",VLOOKUP($E43&amp;$E$6,'All sites data'!$A:$AC,'All sites data'!I$3,FALSE))</f>
        <v>2.243493867783428E-2</v>
      </c>
      <c r="U43" s="248"/>
      <c r="V43" s="249">
        <v>1</v>
      </c>
      <c r="W43" s="251">
        <f>IF(OR(ISERROR(VLOOKUP($E43&amp;$E$6,'All sites data'!$A:$AC,'All sites data'!K$3,FALSE)),ISBLANK(VLOOKUP($E43&amp;$E$6,'All sites data'!$A:$AC,'All sites data'!K$3,FALSE))),"",VLOOKUP($E43&amp;$E$6,'All sites data'!$A:$AC,'All sites data'!K$3,FALSE))</f>
        <v>3343</v>
      </c>
    </row>
    <row r="44" spans="4:23" x14ac:dyDescent="0.25">
      <c r="D44" s="66"/>
      <c r="E44" s="134" t="s">
        <v>38</v>
      </c>
      <c r="F44" s="13" t="str">
        <f>IF(F43="","",VLOOKUP($E43&amp;$E$6,'All sites data'!$A:$AC,'All sites data'!M$3,FALSE))</f>
        <v/>
      </c>
      <c r="G44" s="14" t="str">
        <f>IF(F43="","",VLOOKUP($E43&amp;$E$6,'All sites data'!$A:$AC,'All sites data'!N$3,FALSE))</f>
        <v/>
      </c>
      <c r="H44" s="14">
        <f>IF(H43="","",VLOOKUP($E43&amp;$E$6,'All sites data'!$A:$AC,'All sites data'!O$3,FALSE))</f>
        <v>0.38800000000000001</v>
      </c>
      <c r="I44" s="14">
        <f>IF(H43="","",VLOOKUP($E43&amp;$E$6,'All sites data'!$A:$AC,'All sites data'!P$3,FALSE))</f>
        <v>0.42099999999999999</v>
      </c>
      <c r="J44" s="14">
        <f>IF(J43="","",VLOOKUP($E43&amp;$E$6,'All sites data'!$A:$AC,'All sites data'!Q$3,FALSE))</f>
        <v>0.29199999999999998</v>
      </c>
      <c r="K44" s="14">
        <f>IF(J43="","",VLOOKUP($E43&amp;$E$6,'All sites data'!$A:$AC,'All sites data'!R$3,FALSE))</f>
        <v>0.32400000000000001</v>
      </c>
      <c r="L44" s="14">
        <f>IF(L43="","",VLOOKUP($E43&amp;$E$6,'All sites data'!$A:$AC,'All sites data'!S$3,FALSE))</f>
        <v>0.10199999999999999</v>
      </c>
      <c r="M44" s="14">
        <f>IF(L43="","",VLOOKUP($E43&amp;$E$6,'All sites data'!$A:$AC,'All sites data'!T$3,FALSE))</f>
        <v>0.124</v>
      </c>
      <c r="N44" s="14">
        <f>IF(N43="","",VLOOKUP($E43&amp;$E$6,'All sites data'!$A:$AC,'All sites data'!U$3,FALSE))</f>
        <v>1.2999999999999999E-2</v>
      </c>
      <c r="O44" s="14">
        <f>IF(N43="","",VLOOKUP($E43&amp;$E$6,'All sites data'!$A:$AC,'All sites data'!V$3,FALSE))</f>
        <v>2.1999999999999999E-2</v>
      </c>
      <c r="P44" s="14">
        <f>IF(P43="","",VLOOKUP($E43&amp;$E$6,'All sites data'!$A:$AC,'All sites data'!W$3,FALSE))</f>
        <v>0.124</v>
      </c>
      <c r="Q44" s="14">
        <f>IF(P43="","",VLOOKUP($E43&amp;$E$6,'All sites data'!$A:$AC,'All sites data'!X$3,FALSE))</f>
        <v>0.14799999999999999</v>
      </c>
      <c r="R44" s="14">
        <f>IF(R43="","",VLOOKUP($E43&amp;$E$6,'All sites data'!$A:$AC,'All sites data'!Y$3,FALSE))</f>
        <v>0</v>
      </c>
      <c r="S44" s="14">
        <f>IF(R43="","",VLOOKUP($E43&amp;$E$6,'All sites data'!$A:$AC,'All sites data'!Z$3,FALSE))</f>
        <v>2E-3</v>
      </c>
      <c r="T44" s="14">
        <f>IF(T43="","",VLOOKUP($E43&amp;$E$6,'All sites data'!$A:$AC,'All sites data'!AA$3,FALSE))</f>
        <v>1.7999999999999999E-2</v>
      </c>
      <c r="U44" s="14">
        <f>IF(T43="","",VLOOKUP($E43&amp;$E$6,'All sites data'!$A:$AC,'All sites data'!AB$3,FALSE))</f>
        <v>2.8000000000000001E-2</v>
      </c>
      <c r="V44" s="250"/>
      <c r="W44" s="252"/>
    </row>
    <row r="45" spans="4:23" s="41" customFormat="1" ht="15.75" x14ac:dyDescent="0.2">
      <c r="D45" s="66"/>
      <c r="E45" s="137" t="s">
        <v>262</v>
      </c>
      <c r="F45" s="253" t="str">
        <f>IF(OR(ISERROR(VLOOKUP($E45&amp;$E$6,'All sites data'!$A:$AC,'All sites data'!B$3,FALSE)),ISBLANK(VLOOKUP($E45&amp;$E$6,'All sites data'!$A:$AC,'All sites data'!B$3,FALSE))),"",VLOOKUP($E45&amp;$E$6,'All sites data'!$A:$AC,'All sites data'!B$3,FALSE))</f>
        <v/>
      </c>
      <c r="G45" s="247"/>
      <c r="H45" s="247">
        <f>IF(OR(ISERROR(VLOOKUP($E45&amp;$E$6,'All sites data'!$A:$AC,'All sites data'!C$3,FALSE)),ISBLANK(VLOOKUP($E45&amp;$E$6,'All sites data'!$A:$AC,'All sites data'!C$3,FALSE))),"",VLOOKUP($E45&amp;$E$6,'All sites data'!$A:$AC,'All sites data'!C$3,FALSE))</f>
        <v>0.36857280153772226</v>
      </c>
      <c r="I45" s="247"/>
      <c r="J45" s="247">
        <f>IF(OR(ISERROR(VLOOKUP($E45&amp;$E$6,'All sites data'!$A:$AC,'All sites data'!D$3,FALSE)),ISBLANK(VLOOKUP($E45&amp;$E$6,'All sites data'!$A:$AC,'All sites data'!D$3,FALSE))),"",VLOOKUP($E45&amp;$E$6,'All sites data'!$A:$AC,'All sites data'!D$3,FALSE))</f>
        <v>0.38278300267728427</v>
      </c>
      <c r="K45" s="247"/>
      <c r="L45" s="247">
        <f>IF(OR(ISERROR(VLOOKUP($E45&amp;$E$6,'All sites data'!$A:$AC,'All sites data'!E$3,FALSE)),ISBLANK(VLOOKUP($E45&amp;$E$6,'All sites data'!$A:$AC,'All sites data'!E$3,FALSE))),"",VLOOKUP($E45&amp;$E$6,'All sites data'!$A:$AC,'All sites data'!E$3,FALSE))</f>
        <v>0.10729731585089586</v>
      </c>
      <c r="M45" s="247"/>
      <c r="N45" s="247">
        <f>IF(OR(ISERROR(VLOOKUP($E45&amp;$E$6,'All sites data'!$A:$AC,'All sites data'!F$3,FALSE)),ISBLANK(VLOOKUP($E45&amp;$E$6,'All sites data'!$A:$AC,'All sites data'!F$3,FALSE))),"",VLOOKUP($E45&amp;$E$6,'All sites data'!$A:$AC,'All sites data'!F$3,FALSE))</f>
        <v>1.2082103384361914E-2</v>
      </c>
      <c r="O45" s="247"/>
      <c r="P45" s="247">
        <f>IF(OR(ISERROR(VLOOKUP($E45&amp;$E$6,'All sites data'!$A:$AC,'All sites data'!G$3,FALSE)),ISBLANK(VLOOKUP($E45&amp;$E$6,'All sites data'!$A:$AC,'All sites data'!G$3,FALSE))),"",VLOOKUP($E45&amp;$E$6,'All sites data'!$A:$AC,'All sites data'!G$3,FALSE))</f>
        <v>0.10393354843138601</v>
      </c>
      <c r="Q45" s="247"/>
      <c r="R45" s="247">
        <f>IF(OR(ISERROR(VLOOKUP($E45&amp;$E$6,'All sites data'!$A:$AC,'All sites data'!H$3,FALSE)),ISBLANK(VLOOKUP($E45&amp;$E$6,'All sites data'!$A:$AC,'All sites data'!H$3,FALSE))),"",VLOOKUP($E45&amp;$E$6,'All sites data'!$A:$AC,'All sites data'!H$3,FALSE))</f>
        <v>1.5102629230452393E-3</v>
      </c>
      <c r="S45" s="247"/>
      <c r="T45" s="247">
        <f>IF(OR(ISERROR(VLOOKUP($E45&amp;$E$6,'All sites data'!$A:$AC,'All sites data'!I$3,FALSE)),ISBLANK(VLOOKUP($E45&amp;$E$6,'All sites data'!$A:$AC,'All sites data'!I$3,FALSE))),"",VLOOKUP($E45&amp;$E$6,'All sites data'!$A:$AC,'All sites data'!I$3,FALSE))</f>
        <v>2.3820965195304456E-2</v>
      </c>
      <c r="U45" s="248"/>
      <c r="V45" s="249">
        <v>1</v>
      </c>
      <c r="W45" s="251">
        <f>IF(OR(ISERROR(VLOOKUP($E45&amp;$E$6,'All sites data'!$A:$AC,'All sites data'!K$3,FALSE)),ISBLANK(VLOOKUP($E45&amp;$E$6,'All sites data'!$A:$AC,'All sites data'!K$3,FALSE))),"",VLOOKUP($E45&amp;$E$6,'All sites data'!$A:$AC,'All sites data'!K$3,FALSE))</f>
        <v>14567</v>
      </c>
    </row>
    <row r="46" spans="4:23" x14ac:dyDescent="0.25">
      <c r="D46" s="66"/>
      <c r="E46" s="136" t="s">
        <v>38</v>
      </c>
      <c r="F46" s="13" t="str">
        <f>IF(F45="","",VLOOKUP($E45&amp;$E$6,'All sites data'!$A:$AC,'All sites data'!M$3,FALSE))</f>
        <v/>
      </c>
      <c r="G46" s="14" t="str">
        <f>IF(F45="","",VLOOKUP($E45&amp;$E$6,'All sites data'!$A:$AC,'All sites data'!N$3,FALSE))</f>
        <v/>
      </c>
      <c r="H46" s="14">
        <f>IF(H45="","",VLOOKUP($E45&amp;$E$6,'All sites data'!$A:$AC,'All sites data'!O$3,FALSE))</f>
        <v>0.36099999999999999</v>
      </c>
      <c r="I46" s="14">
        <f>IF(H45="","",VLOOKUP($E45&amp;$E$6,'All sites data'!$A:$AC,'All sites data'!P$3,FALSE))</f>
        <v>0.376</v>
      </c>
      <c r="J46" s="14">
        <f>IF(J45="","",VLOOKUP($E45&amp;$E$6,'All sites data'!$A:$AC,'All sites data'!Q$3,FALSE))</f>
        <v>0.375</v>
      </c>
      <c r="K46" s="14">
        <f>IF(J45="","",VLOOKUP($E45&amp;$E$6,'All sites data'!$A:$AC,'All sites data'!R$3,FALSE))</f>
        <v>0.39100000000000001</v>
      </c>
      <c r="L46" s="14">
        <f>IF(L45="","",VLOOKUP($E45&amp;$E$6,'All sites data'!$A:$AC,'All sites data'!S$3,FALSE))</f>
        <v>0.10199999999999999</v>
      </c>
      <c r="M46" s="14">
        <f>IF(L45="","",VLOOKUP($E45&amp;$E$6,'All sites data'!$A:$AC,'All sites data'!T$3,FALSE))</f>
        <v>0.112</v>
      </c>
      <c r="N46" s="14">
        <f>IF(N45="","",VLOOKUP($E45&amp;$E$6,'All sites data'!$A:$AC,'All sites data'!U$3,FALSE))</f>
        <v>0.01</v>
      </c>
      <c r="O46" s="14">
        <f>IF(N45="","",VLOOKUP($E45&amp;$E$6,'All sites data'!$A:$AC,'All sites data'!V$3,FALSE))</f>
        <v>1.4E-2</v>
      </c>
      <c r="P46" s="14">
        <f>IF(P45="","",VLOOKUP($E45&amp;$E$6,'All sites data'!$A:$AC,'All sites data'!W$3,FALSE))</f>
        <v>9.9000000000000005E-2</v>
      </c>
      <c r="Q46" s="14">
        <f>IF(P45="","",VLOOKUP($E45&amp;$E$6,'All sites data'!$A:$AC,'All sites data'!X$3,FALSE))</f>
        <v>0.109</v>
      </c>
      <c r="R46" s="14">
        <f>IF(R45="","",VLOOKUP($E45&amp;$E$6,'All sites data'!$A:$AC,'All sites data'!Y$3,FALSE))</f>
        <v>1E-3</v>
      </c>
      <c r="S46" s="14">
        <f>IF(R45="","",VLOOKUP($E45&amp;$E$6,'All sites data'!$A:$AC,'All sites data'!Z$3,FALSE))</f>
        <v>2E-3</v>
      </c>
      <c r="T46" s="14">
        <f>IF(T45="","",VLOOKUP($E45&amp;$E$6,'All sites data'!$A:$AC,'All sites data'!AA$3,FALSE))</f>
        <v>2.1000000000000001E-2</v>
      </c>
      <c r="U46" s="14">
        <f>IF(T45="","",VLOOKUP($E45&amp;$E$6,'All sites data'!$A:$AC,'All sites data'!AB$3,FALSE))</f>
        <v>2.5999999999999999E-2</v>
      </c>
      <c r="V46" s="250"/>
      <c r="W46" s="252"/>
    </row>
    <row r="47" spans="4:23" s="41" customFormat="1" ht="15.75" x14ac:dyDescent="0.2">
      <c r="D47" s="66"/>
      <c r="E47" s="137" t="s">
        <v>142</v>
      </c>
      <c r="F47" s="253" t="str">
        <f>IF(OR(ISERROR(VLOOKUP($E47&amp;$E$6,'All sites data'!$A:$AC,'All sites data'!B$3,FALSE)),ISBLANK(VLOOKUP($E47&amp;$E$6,'All sites data'!$A:$AC,'All sites data'!B$3,FALSE))),"",VLOOKUP($E47&amp;$E$6,'All sites data'!$A:$AC,'All sites data'!B$3,FALSE))</f>
        <v/>
      </c>
      <c r="G47" s="247"/>
      <c r="H47" s="247">
        <f>IF(OR(ISERROR(VLOOKUP($E47&amp;$E$6,'All sites data'!$A:$AC,'All sites data'!C$3,FALSE)),ISBLANK(VLOOKUP($E47&amp;$E$6,'All sites data'!$A:$AC,'All sites data'!C$3,FALSE))),"",VLOOKUP($E47&amp;$E$6,'All sites data'!$A:$AC,'All sites data'!C$3,FALSE))</f>
        <v>0.2589665653495441</v>
      </c>
      <c r="I47" s="247"/>
      <c r="J47" s="247">
        <f>IF(OR(ISERROR(VLOOKUP($E47&amp;$E$6,'All sites data'!$A:$AC,'All sites data'!D$3,FALSE)),ISBLANK(VLOOKUP($E47&amp;$E$6,'All sites data'!$A:$AC,'All sites data'!D$3,FALSE))),"",VLOOKUP($E47&amp;$E$6,'All sites data'!$A:$AC,'All sites data'!D$3,FALSE))</f>
        <v>0.3860182370820669</v>
      </c>
      <c r="K47" s="247"/>
      <c r="L47" s="247">
        <f>IF(OR(ISERROR(VLOOKUP($E47&amp;$E$6,'All sites data'!$A:$AC,'All sites data'!E$3,FALSE)),ISBLANK(VLOOKUP($E47&amp;$E$6,'All sites data'!$A:$AC,'All sites data'!E$3,FALSE))),"",VLOOKUP($E47&amp;$E$6,'All sites data'!$A:$AC,'All sites data'!E$3,FALSE))</f>
        <v>0.1276595744680851</v>
      </c>
      <c r="M47" s="247"/>
      <c r="N47" s="247">
        <f>IF(OR(ISERROR(VLOOKUP($E47&amp;$E$6,'All sites data'!$A:$AC,'All sites data'!F$3,FALSE)),ISBLANK(VLOOKUP($E47&amp;$E$6,'All sites data'!$A:$AC,'All sites data'!F$3,FALSE))),"",VLOOKUP($E47&amp;$E$6,'All sites data'!$A:$AC,'All sites data'!F$3,FALSE))</f>
        <v>1.5805471124620062E-2</v>
      </c>
      <c r="O47" s="247"/>
      <c r="P47" s="247">
        <f>IF(OR(ISERROR(VLOOKUP($E47&amp;$E$6,'All sites data'!$A:$AC,'All sites data'!G$3,FALSE)),ISBLANK(VLOOKUP($E47&amp;$E$6,'All sites data'!$A:$AC,'All sites data'!G$3,FALSE))),"",VLOOKUP($E47&amp;$E$6,'All sites data'!$A:$AC,'All sites data'!G$3,FALSE))</f>
        <v>0.15501519756838905</v>
      </c>
      <c r="Q47" s="247"/>
      <c r="R47" s="247">
        <f>IF(OR(ISERROR(VLOOKUP($E47&amp;$E$6,'All sites data'!$A:$AC,'All sites data'!H$3,FALSE)),ISBLANK(VLOOKUP($E47&amp;$E$6,'All sites data'!$A:$AC,'All sites data'!H$3,FALSE))),"",VLOOKUP($E47&amp;$E$6,'All sites data'!$A:$AC,'All sites data'!H$3,FALSE))</f>
        <v>3.0395136778115501E-3</v>
      </c>
      <c r="S47" s="247"/>
      <c r="T47" s="247">
        <f>IF(OR(ISERROR(VLOOKUP($E47&amp;$E$6,'All sites data'!$A:$AC,'All sites data'!I$3,FALSE)),ISBLANK(VLOOKUP($E47&amp;$E$6,'All sites data'!$A:$AC,'All sites data'!I$3,FALSE))),"",VLOOKUP($E47&amp;$E$6,'All sites data'!$A:$AC,'All sites data'!I$3,FALSE))</f>
        <v>5.3495440729483285E-2</v>
      </c>
      <c r="U47" s="248"/>
      <c r="V47" s="249">
        <v>1</v>
      </c>
      <c r="W47" s="251">
        <f>IF(OR(ISERROR(VLOOKUP($E47&amp;$E$6,'All sites data'!$A:$AC,'All sites data'!K$3,FALSE)),ISBLANK(VLOOKUP($E47&amp;$E$6,'All sites data'!$A:$AC,'All sites data'!K$3,FALSE))),"",VLOOKUP($E47&amp;$E$6,'All sites data'!$A:$AC,'All sites data'!K$3,FALSE))</f>
        <v>1645</v>
      </c>
    </row>
    <row r="48" spans="4:23" x14ac:dyDescent="0.25">
      <c r="D48" s="66"/>
      <c r="E48" s="134" t="s">
        <v>38</v>
      </c>
      <c r="F48" s="13" t="str">
        <f>IF(F47="","",VLOOKUP($E47&amp;$E$6,'All sites data'!$A:$AC,'All sites data'!M$3,FALSE))</f>
        <v/>
      </c>
      <c r="G48" s="14" t="str">
        <f>IF(F47="","",VLOOKUP($E47&amp;$E$6,'All sites data'!$A:$AC,'All sites data'!N$3,FALSE))</f>
        <v/>
      </c>
      <c r="H48" s="14">
        <f>IF(H47="","",VLOOKUP($E47&amp;$E$6,'All sites data'!$A:$AC,'All sites data'!O$3,FALSE))</f>
        <v>0.23799999999999999</v>
      </c>
      <c r="I48" s="14">
        <f>IF(H47="","",VLOOKUP($E47&amp;$E$6,'All sites data'!$A:$AC,'All sites data'!P$3,FALSE))</f>
        <v>0.28100000000000003</v>
      </c>
      <c r="J48" s="14">
        <f>IF(J47="","",VLOOKUP($E47&amp;$E$6,'All sites data'!$A:$AC,'All sites data'!Q$3,FALSE))</f>
        <v>0.36299999999999999</v>
      </c>
      <c r="K48" s="14">
        <f>IF(J47="","",VLOOKUP($E47&amp;$E$6,'All sites data'!$A:$AC,'All sites data'!R$3,FALSE))</f>
        <v>0.41</v>
      </c>
      <c r="L48" s="14">
        <f>IF(L47="","",VLOOKUP($E47&amp;$E$6,'All sites data'!$A:$AC,'All sites data'!S$3,FALSE))</f>
        <v>0.112</v>
      </c>
      <c r="M48" s="14">
        <f>IF(L47="","",VLOOKUP($E47&amp;$E$6,'All sites data'!$A:$AC,'All sites data'!T$3,FALSE))</f>
        <v>0.14499999999999999</v>
      </c>
      <c r="N48" s="14">
        <f>IF(N47="","",VLOOKUP($E47&amp;$E$6,'All sites data'!$A:$AC,'All sites data'!U$3,FALSE))</f>
        <v>1.0999999999999999E-2</v>
      </c>
      <c r="O48" s="14">
        <f>IF(N47="","",VLOOKUP($E47&amp;$E$6,'All sites data'!$A:$AC,'All sites data'!V$3,FALSE))</f>
        <v>2.3E-2</v>
      </c>
      <c r="P48" s="14">
        <f>IF(P47="","",VLOOKUP($E47&amp;$E$6,'All sites data'!$A:$AC,'All sites data'!W$3,FALSE))</f>
        <v>0.13800000000000001</v>
      </c>
      <c r="Q48" s="14">
        <f>IF(P47="","",VLOOKUP($E47&amp;$E$6,'All sites data'!$A:$AC,'All sites data'!X$3,FALSE))</f>
        <v>0.17299999999999999</v>
      </c>
      <c r="R48" s="14">
        <f>IF(R47="","",VLOOKUP($E47&amp;$E$6,'All sites data'!$A:$AC,'All sites data'!Y$3,FALSE))</f>
        <v>1E-3</v>
      </c>
      <c r="S48" s="14">
        <f>IF(R47="","",VLOOKUP($E47&amp;$E$6,'All sites data'!$A:$AC,'All sites data'!Z$3,FALSE))</f>
        <v>7.0000000000000001E-3</v>
      </c>
      <c r="T48" s="14">
        <f>IF(T47="","",VLOOKUP($E47&amp;$E$6,'All sites data'!$A:$AC,'All sites data'!AA$3,FALSE))</f>
        <v>4.3999999999999997E-2</v>
      </c>
      <c r="U48" s="14">
        <f>IF(T47="","",VLOOKUP($E47&amp;$E$6,'All sites data'!$A:$AC,'All sites data'!AB$3,FALSE))</f>
        <v>6.5000000000000002E-2</v>
      </c>
      <c r="V48" s="250"/>
      <c r="W48" s="252"/>
    </row>
    <row r="49" spans="4:23" s="41" customFormat="1" ht="15.75" x14ac:dyDescent="0.2">
      <c r="D49" s="66"/>
      <c r="E49" s="137" t="s">
        <v>67</v>
      </c>
      <c r="F49" s="253" t="str">
        <f>IF(OR(ISERROR(VLOOKUP($E49&amp;$E$6,'All sites data'!$A:$AC,'All sites data'!B$3,FALSE)),ISBLANK(VLOOKUP($E49&amp;$E$6,'All sites data'!$A:$AC,'All sites data'!B$3,FALSE))),"",VLOOKUP($E49&amp;$E$6,'All sites data'!$A:$AC,'All sites data'!B$3,FALSE))</f>
        <v/>
      </c>
      <c r="G49" s="247"/>
      <c r="H49" s="247">
        <f>IF(OR(ISERROR(VLOOKUP($E49&amp;$E$6,'All sites data'!$A:$AC,'All sites data'!C$3,FALSE)),ISBLANK(VLOOKUP($E49&amp;$E$6,'All sites data'!$A:$AC,'All sites data'!C$3,FALSE))),"",VLOOKUP($E49&amp;$E$6,'All sites data'!$A:$AC,'All sites data'!C$3,FALSE))</f>
        <v>0.34252873563218389</v>
      </c>
      <c r="I49" s="247"/>
      <c r="J49" s="247">
        <f>IF(OR(ISERROR(VLOOKUP($E49&amp;$E$6,'All sites data'!$A:$AC,'All sites data'!D$3,FALSE)),ISBLANK(VLOOKUP($E49&amp;$E$6,'All sites data'!$A:$AC,'All sites data'!D$3,FALSE))),"",VLOOKUP($E49&amp;$E$6,'All sites data'!$A:$AC,'All sites data'!D$3,FALSE))</f>
        <v>0.25079365079365079</v>
      </c>
      <c r="K49" s="247"/>
      <c r="L49" s="247">
        <f>IF(OR(ISERROR(VLOOKUP($E49&amp;$E$6,'All sites data'!$A:$AC,'All sites data'!E$3,FALSE)),ISBLANK(VLOOKUP($E49&amp;$E$6,'All sites data'!$A:$AC,'All sites data'!E$3,FALSE))),"",VLOOKUP($E49&amp;$E$6,'All sites data'!$A:$AC,'All sites data'!E$3,FALSE))</f>
        <v>0.30251778872468527</v>
      </c>
      <c r="M49" s="247"/>
      <c r="N49" s="247">
        <f>IF(OR(ISERROR(VLOOKUP($E49&amp;$E$6,'All sites data'!$A:$AC,'All sites data'!F$3,FALSE)),ISBLANK(VLOOKUP($E49&amp;$E$6,'All sites data'!$A:$AC,'All sites data'!F$3,FALSE))),"",VLOOKUP($E49&amp;$E$6,'All sites data'!$A:$AC,'All sites data'!F$3,FALSE))</f>
        <v>9.3048713738368913E-3</v>
      </c>
      <c r="O49" s="247"/>
      <c r="P49" s="247">
        <f>IF(OR(ISERROR(VLOOKUP($E49&amp;$E$6,'All sites data'!$A:$AC,'All sites data'!G$3,FALSE)),ISBLANK(VLOOKUP($E49&amp;$E$6,'All sites data'!$A:$AC,'All sites data'!G$3,FALSE))),"",VLOOKUP($E49&amp;$E$6,'All sites data'!$A:$AC,'All sites data'!G$3,FALSE))</f>
        <v>5.8894362342638201E-2</v>
      </c>
      <c r="Q49" s="247"/>
      <c r="R49" s="247">
        <f>IF(OR(ISERROR(VLOOKUP($E49&amp;$E$6,'All sites data'!$A:$AC,'All sites data'!H$3,FALSE)),ISBLANK(VLOOKUP($E49&amp;$E$6,'All sites data'!$A:$AC,'All sites data'!H$3,FALSE))),"",VLOOKUP($E49&amp;$E$6,'All sites data'!$A:$AC,'All sites data'!H$3,FALSE))</f>
        <v>1.5873015873015873E-3</v>
      </c>
      <c r="S49" s="247"/>
      <c r="T49" s="247">
        <f>IF(OR(ISERROR(VLOOKUP($E49&amp;$E$6,'All sites data'!$A:$AC,'All sites data'!I$3,FALSE)),ISBLANK(VLOOKUP($E49&amp;$E$6,'All sites data'!$A:$AC,'All sites data'!I$3,FALSE))),"",VLOOKUP($E49&amp;$E$6,'All sites data'!$A:$AC,'All sites data'!I$3,FALSE))</f>
        <v>3.4373289545703338E-2</v>
      </c>
      <c r="U49" s="248"/>
      <c r="V49" s="249">
        <v>1</v>
      </c>
      <c r="W49" s="251">
        <f>IF(OR(ISERROR(VLOOKUP($E49&amp;$E$6,'All sites data'!$A:$AC,'All sites data'!K$3,FALSE)),ISBLANK(VLOOKUP($E49&amp;$E$6,'All sites data'!$A:$AC,'All sites data'!K$3,FALSE))),"",VLOOKUP($E49&amp;$E$6,'All sites data'!$A:$AC,'All sites data'!K$3,FALSE))</f>
        <v>18270</v>
      </c>
    </row>
    <row r="50" spans="4:23" x14ac:dyDescent="0.25">
      <c r="D50" s="66"/>
      <c r="E50" s="134" t="s">
        <v>38</v>
      </c>
      <c r="F50" s="13" t="str">
        <f>IF(F49="","",VLOOKUP($E49&amp;$E$6,'All sites data'!$A:$AC,'All sites data'!M$3,FALSE))</f>
        <v/>
      </c>
      <c r="G50" s="14" t="str">
        <f>IF(F49="","",VLOOKUP($E49&amp;$E$6,'All sites data'!$A:$AC,'All sites data'!N$3,FALSE))</f>
        <v/>
      </c>
      <c r="H50" s="14">
        <f>IF(H49="","",VLOOKUP($E49&amp;$E$6,'All sites data'!$A:$AC,'All sites data'!O$3,FALSE))</f>
        <v>0.33600000000000002</v>
      </c>
      <c r="I50" s="14">
        <f>IF(H49="","",VLOOKUP($E49&amp;$E$6,'All sites data'!$A:$AC,'All sites data'!P$3,FALSE))</f>
        <v>0.34899999999999998</v>
      </c>
      <c r="J50" s="14">
        <f>IF(J49="","",VLOOKUP($E49&amp;$E$6,'All sites data'!$A:$AC,'All sites data'!Q$3,FALSE))</f>
        <v>0.245</v>
      </c>
      <c r="K50" s="14">
        <f>IF(J49="","",VLOOKUP($E49&amp;$E$6,'All sites data'!$A:$AC,'All sites data'!R$3,FALSE))</f>
        <v>0.25700000000000001</v>
      </c>
      <c r="L50" s="14">
        <f>IF(L49="","",VLOOKUP($E49&amp;$E$6,'All sites data'!$A:$AC,'All sites data'!S$3,FALSE))</f>
        <v>0.29599999999999999</v>
      </c>
      <c r="M50" s="14">
        <f>IF(L49="","",VLOOKUP($E49&amp;$E$6,'All sites data'!$A:$AC,'All sites data'!T$3,FALSE))</f>
        <v>0.309</v>
      </c>
      <c r="N50" s="14">
        <f>IF(N49="","",VLOOKUP($E49&amp;$E$6,'All sites data'!$A:$AC,'All sites data'!U$3,FALSE))</f>
        <v>8.0000000000000002E-3</v>
      </c>
      <c r="O50" s="14">
        <f>IF(N49="","",VLOOKUP($E49&amp;$E$6,'All sites data'!$A:$AC,'All sites data'!V$3,FALSE))</f>
        <v>1.0999999999999999E-2</v>
      </c>
      <c r="P50" s="14">
        <f>IF(P49="","",VLOOKUP($E49&amp;$E$6,'All sites data'!$A:$AC,'All sites data'!W$3,FALSE))</f>
        <v>5.6000000000000001E-2</v>
      </c>
      <c r="Q50" s="14">
        <f>IF(P49="","",VLOOKUP($E49&amp;$E$6,'All sites data'!$A:$AC,'All sites data'!X$3,FALSE))</f>
        <v>6.2E-2</v>
      </c>
      <c r="R50" s="14">
        <f>IF(R49="","",VLOOKUP($E49&amp;$E$6,'All sites data'!$A:$AC,'All sites data'!Y$3,FALSE))</f>
        <v>1E-3</v>
      </c>
      <c r="S50" s="14">
        <f>IF(R49="","",VLOOKUP($E49&amp;$E$6,'All sites data'!$A:$AC,'All sites data'!Z$3,FALSE))</f>
        <v>2E-3</v>
      </c>
      <c r="T50" s="14">
        <f>IF(T49="","",VLOOKUP($E49&amp;$E$6,'All sites data'!$A:$AC,'All sites data'!AA$3,FALSE))</f>
        <v>3.2000000000000001E-2</v>
      </c>
      <c r="U50" s="14">
        <f>IF(T49="","",VLOOKUP($E49&amp;$E$6,'All sites data'!$A:$AC,'All sites data'!AB$3,FALSE))</f>
        <v>3.6999999999999998E-2</v>
      </c>
      <c r="V50" s="250"/>
      <c r="W50" s="252"/>
    </row>
    <row r="51" spans="4:23" s="41" customFormat="1" ht="15.75" x14ac:dyDescent="0.2">
      <c r="D51" s="66"/>
      <c r="E51" s="137" t="s">
        <v>66</v>
      </c>
      <c r="F51" s="253" t="str">
        <f>IF(OR(ISERROR(VLOOKUP($E51&amp;$E$6,'All sites data'!$A:$AC,'All sites data'!B$3,FALSE)),ISBLANK(VLOOKUP($E51&amp;$E$6,'All sites data'!$A:$AC,'All sites data'!B$3,FALSE))),"",VLOOKUP($E51&amp;$E$6,'All sites data'!$A:$AC,'All sites data'!B$3,FALSE))</f>
        <v/>
      </c>
      <c r="G51" s="247"/>
      <c r="H51" s="247">
        <f>IF(OR(ISERROR(VLOOKUP($E51&amp;$E$6,'All sites data'!$A:$AC,'All sites data'!C$3,FALSE)),ISBLANK(VLOOKUP($E51&amp;$E$6,'All sites data'!$A:$AC,'All sites data'!C$3,FALSE))),"",VLOOKUP($E51&amp;$E$6,'All sites data'!$A:$AC,'All sites data'!C$3,FALSE))</f>
        <v>0.46902065289806794</v>
      </c>
      <c r="I51" s="247"/>
      <c r="J51" s="247">
        <f>IF(OR(ISERROR(VLOOKUP($E51&amp;$E$6,'All sites data'!$A:$AC,'All sites data'!D$3,FALSE)),ISBLANK(VLOOKUP($E51&amp;$E$6,'All sites data'!$A:$AC,'All sites data'!D$3,FALSE))),"",VLOOKUP($E51&amp;$E$6,'All sites data'!$A:$AC,'All sites data'!D$3,FALSE))</f>
        <v>0.30061440521134059</v>
      </c>
      <c r="K51" s="247"/>
      <c r="L51" s="247">
        <f>IF(OR(ISERROR(VLOOKUP($E51&amp;$E$6,'All sites data'!$A:$AC,'All sites data'!E$3,FALSE)),ISBLANK(VLOOKUP($E51&amp;$E$6,'All sites data'!$A:$AC,'All sites data'!E$3,FALSE))),"",VLOOKUP($E51&amp;$E$6,'All sites data'!$A:$AC,'All sites data'!E$3,FALSE))</f>
        <v>0.11281367976904286</v>
      </c>
      <c r="M51" s="247"/>
      <c r="N51" s="247">
        <f>IF(OR(ISERROR(VLOOKUP($E51&amp;$E$6,'All sites data'!$A:$AC,'All sites data'!F$3,FALSE)),ISBLANK(VLOOKUP($E51&amp;$E$6,'All sites data'!$A:$AC,'All sites data'!F$3,FALSE))),"",VLOOKUP($E51&amp;$E$6,'All sites data'!$A:$AC,'All sites data'!F$3,FALSE))</f>
        <v>1.243615367532756E-2</v>
      </c>
      <c r="O51" s="247"/>
      <c r="P51" s="247">
        <f>IF(OR(ISERROR(VLOOKUP($E51&amp;$E$6,'All sites data'!$A:$AC,'All sites data'!G$3,FALSE)),ISBLANK(VLOOKUP($E51&amp;$E$6,'All sites data'!$A:$AC,'All sites data'!G$3,FALSE))),"",VLOOKUP($E51&amp;$E$6,'All sites data'!$A:$AC,'All sites data'!G$3,FALSE))</f>
        <v>6.6622251832111928E-2</v>
      </c>
      <c r="Q51" s="247"/>
      <c r="R51" s="247">
        <f>IF(OR(ISERROR(VLOOKUP($E51&amp;$E$6,'All sites data'!$A:$AC,'All sites data'!H$3,FALSE)),ISBLANK(VLOOKUP($E51&amp;$E$6,'All sites data'!$A:$AC,'All sites data'!H$3,FALSE))),"",VLOOKUP($E51&amp;$E$6,'All sites data'!$A:$AC,'All sites data'!H$3,FALSE))</f>
        <v>5.9219779406321713E-4</v>
      </c>
      <c r="S51" s="247"/>
      <c r="T51" s="247">
        <f>IF(OR(ISERROR(VLOOKUP($E51&amp;$E$6,'All sites data'!$A:$AC,'All sites data'!I$3,FALSE)),ISBLANK(VLOOKUP($E51&amp;$E$6,'All sites data'!$A:$AC,'All sites data'!I$3,FALSE))),"",VLOOKUP($E51&amp;$E$6,'All sites data'!$A:$AC,'All sites data'!I$3,FALSE))</f>
        <v>3.7900658820045896E-2</v>
      </c>
      <c r="U51" s="248"/>
      <c r="V51" s="249">
        <v>1</v>
      </c>
      <c r="W51" s="251">
        <f>IF(OR(ISERROR(VLOOKUP($E51&amp;$E$6,'All sites data'!$A:$AC,'All sites data'!K$3,FALSE)),ISBLANK(VLOOKUP($E51&amp;$E$6,'All sites data'!$A:$AC,'All sites data'!K$3,FALSE))),"",VLOOKUP($E51&amp;$E$6,'All sites data'!$A:$AC,'All sites data'!K$3,FALSE))</f>
        <v>13509</v>
      </c>
    </row>
    <row r="52" spans="4:23" x14ac:dyDescent="0.25">
      <c r="D52" s="66"/>
      <c r="E52" s="134" t="s">
        <v>38</v>
      </c>
      <c r="F52" s="13" t="str">
        <f>IF(F51="","",VLOOKUP($E51&amp;$E$6,'All sites data'!$A:$AC,'All sites data'!M$3,FALSE))</f>
        <v/>
      </c>
      <c r="G52" s="14" t="str">
        <f>IF(F51="","",VLOOKUP($E51&amp;$E$6,'All sites data'!$A:$AC,'All sites data'!N$3,FALSE))</f>
        <v/>
      </c>
      <c r="H52" s="14">
        <f>IF(H51="","",VLOOKUP($E51&amp;$E$6,'All sites data'!$A:$AC,'All sites data'!O$3,FALSE))</f>
        <v>0.46100000000000002</v>
      </c>
      <c r="I52" s="14">
        <f>IF(H51="","",VLOOKUP($E51&amp;$E$6,'All sites data'!$A:$AC,'All sites data'!P$3,FALSE))</f>
        <v>0.47699999999999998</v>
      </c>
      <c r="J52" s="14">
        <f>IF(J51="","",VLOOKUP($E51&amp;$E$6,'All sites data'!$A:$AC,'All sites data'!Q$3,FALSE))</f>
        <v>0.29299999999999998</v>
      </c>
      <c r="K52" s="14">
        <f>IF(J51="","",VLOOKUP($E51&amp;$E$6,'All sites data'!$A:$AC,'All sites data'!R$3,FALSE))</f>
        <v>0.308</v>
      </c>
      <c r="L52" s="14">
        <f>IF(L51="","",VLOOKUP($E51&amp;$E$6,'All sites data'!$A:$AC,'All sites data'!S$3,FALSE))</f>
        <v>0.108</v>
      </c>
      <c r="M52" s="14">
        <f>IF(L51="","",VLOOKUP($E51&amp;$E$6,'All sites data'!$A:$AC,'All sites data'!T$3,FALSE))</f>
        <v>0.11799999999999999</v>
      </c>
      <c r="N52" s="14">
        <f>IF(N51="","",VLOOKUP($E51&amp;$E$6,'All sites data'!$A:$AC,'All sites data'!U$3,FALSE))</f>
        <v>1.0999999999999999E-2</v>
      </c>
      <c r="O52" s="14">
        <f>IF(N51="","",VLOOKUP($E51&amp;$E$6,'All sites data'!$A:$AC,'All sites data'!V$3,FALSE))</f>
        <v>1.4E-2</v>
      </c>
      <c r="P52" s="14">
        <f>IF(P51="","",VLOOKUP($E51&amp;$E$6,'All sites data'!$A:$AC,'All sites data'!W$3,FALSE))</f>
        <v>6.3E-2</v>
      </c>
      <c r="Q52" s="14">
        <f>IF(P51="","",VLOOKUP($E51&amp;$E$6,'All sites data'!$A:$AC,'All sites data'!X$3,FALSE))</f>
        <v>7.0999999999999994E-2</v>
      </c>
      <c r="R52" s="14">
        <f>IF(R51="","",VLOOKUP($E51&amp;$E$6,'All sites data'!$A:$AC,'All sites data'!Y$3,FALSE))</f>
        <v>0</v>
      </c>
      <c r="S52" s="14">
        <f>IF(R51="","",VLOOKUP($E51&amp;$E$6,'All sites data'!$A:$AC,'All sites data'!Z$3,FALSE))</f>
        <v>1E-3</v>
      </c>
      <c r="T52" s="14">
        <f>IF(T51="","",VLOOKUP($E51&amp;$E$6,'All sites data'!$A:$AC,'All sites data'!AA$3,FALSE))</f>
        <v>3.5000000000000003E-2</v>
      </c>
      <c r="U52" s="14">
        <f>IF(T51="","",VLOOKUP($E51&amp;$E$6,'All sites data'!$A:$AC,'All sites data'!AB$3,FALSE))</f>
        <v>4.1000000000000002E-2</v>
      </c>
      <c r="V52" s="250"/>
      <c r="W52" s="252"/>
    </row>
    <row r="53" spans="4:23" s="41" customFormat="1" ht="15.75" x14ac:dyDescent="0.2">
      <c r="D53" s="66"/>
      <c r="E53" s="137" t="s">
        <v>144</v>
      </c>
      <c r="F53" s="253" t="str">
        <f>IF(OR(ISERROR(VLOOKUP($E53&amp;$E$6,'All sites data'!$A:$AC,'All sites data'!B$3,FALSE)),ISBLANK(VLOOKUP($E53&amp;$E$6,'All sites data'!$A:$AC,'All sites data'!B$3,FALSE))),"",VLOOKUP($E53&amp;$E$6,'All sites data'!$A:$AC,'All sites data'!B$3,FALSE))</f>
        <v/>
      </c>
      <c r="G53" s="247"/>
      <c r="H53" s="247">
        <f>IF(OR(ISERROR(VLOOKUP($E53&amp;$E$6,'All sites data'!$A:$AC,'All sites data'!C$3,FALSE)),ISBLANK(VLOOKUP($E53&amp;$E$6,'All sites data'!$A:$AC,'All sites data'!C$3,FALSE))),"",VLOOKUP($E53&amp;$E$6,'All sites data'!$A:$AC,'All sites data'!C$3,FALSE))</f>
        <v>0.36373586282378695</v>
      </c>
      <c r="I53" s="247"/>
      <c r="J53" s="247">
        <f>IF(OR(ISERROR(VLOOKUP($E53&amp;$E$6,'All sites data'!$A:$AC,'All sites data'!D$3,FALSE)),ISBLANK(VLOOKUP($E53&amp;$E$6,'All sites data'!$A:$AC,'All sites data'!D$3,FALSE))),"",VLOOKUP($E53&amp;$E$6,'All sites data'!$A:$AC,'All sites data'!D$3,FALSE))</f>
        <v>0.27362276541408243</v>
      </c>
      <c r="K53" s="247"/>
      <c r="L53" s="247">
        <f>IF(OR(ISERROR(VLOOKUP($E53&amp;$E$6,'All sites data'!$A:$AC,'All sites data'!E$3,FALSE)),ISBLANK(VLOOKUP($E53&amp;$E$6,'All sites data'!$A:$AC,'All sites data'!E$3,FALSE))),"",VLOOKUP($E53&amp;$E$6,'All sites data'!$A:$AC,'All sites data'!E$3,FALSE))</f>
        <v>0.27544691718350967</v>
      </c>
      <c r="M53" s="247"/>
      <c r="N53" s="247">
        <f>IF(OR(ISERROR(VLOOKUP($E53&amp;$E$6,'All sites data'!$A:$AC,'All sites data'!F$3,FALSE)),ISBLANK(VLOOKUP($E53&amp;$E$6,'All sites data'!$A:$AC,'All sites data'!F$3,FALSE))),"",VLOOKUP($E53&amp;$E$6,'All sites data'!$A:$AC,'All sites data'!F$3,FALSE))</f>
        <v>9.1207588471360814E-3</v>
      </c>
      <c r="O53" s="247"/>
      <c r="P53" s="247">
        <f>IF(OR(ISERROR(VLOOKUP($E53&amp;$E$6,'All sites data'!$A:$AC,'All sites data'!G$3,FALSE)),ISBLANK(VLOOKUP($E53&amp;$E$6,'All sites data'!$A:$AC,'All sites data'!G$3,FALSE))),"",VLOOKUP($E53&amp;$E$6,'All sites data'!$A:$AC,'All sites data'!G$3,FALSE))</f>
        <v>4.7063115651222183E-2</v>
      </c>
      <c r="Q53" s="247"/>
      <c r="R53" s="247">
        <f>IF(OR(ISERROR(VLOOKUP($E53&amp;$E$6,'All sites data'!$A:$AC,'All sites data'!H$3,FALSE)),ISBLANK(VLOOKUP($E53&amp;$E$6,'All sites data'!$A:$AC,'All sites data'!H$3,FALSE))),"",VLOOKUP($E53&amp;$E$6,'All sites data'!$A:$AC,'All sites data'!H$3,FALSE))</f>
        <v>7.2966070777088653E-4</v>
      </c>
      <c r="S53" s="247"/>
      <c r="T53" s="247">
        <f>IF(OR(ISERROR(VLOOKUP($E53&amp;$E$6,'All sites data'!$A:$AC,'All sites data'!I$3,FALSE)),ISBLANK(VLOOKUP($E53&amp;$E$6,'All sites data'!$A:$AC,'All sites data'!I$3,FALSE))),"",VLOOKUP($E53&amp;$E$6,'All sites data'!$A:$AC,'All sites data'!I$3,FALSE))</f>
        <v>3.0280919372491791E-2</v>
      </c>
      <c r="U53" s="248"/>
      <c r="V53" s="249">
        <v>1</v>
      </c>
      <c r="W53" s="251">
        <f>IF(OR(ISERROR(VLOOKUP($E53&amp;$E$6,'All sites data'!$A:$AC,'All sites data'!K$3,FALSE)),ISBLANK(VLOOKUP($E53&amp;$E$6,'All sites data'!$A:$AC,'All sites data'!K$3,FALSE))),"",VLOOKUP($E53&amp;$E$6,'All sites data'!$A:$AC,'All sites data'!K$3,FALSE))</f>
        <v>2741</v>
      </c>
    </row>
    <row r="54" spans="4:23" x14ac:dyDescent="0.25">
      <c r="D54" s="66"/>
      <c r="E54" s="134" t="s">
        <v>38</v>
      </c>
      <c r="F54" s="13" t="str">
        <f>IF(F53="","",VLOOKUP($E53&amp;$E$6,'All sites data'!$A:$AC,'All sites data'!M$3,FALSE))</f>
        <v/>
      </c>
      <c r="G54" s="14" t="str">
        <f>IF(F53="","",VLOOKUP($E53&amp;$E$6,'All sites data'!$A:$AC,'All sites data'!N$3,FALSE))</f>
        <v/>
      </c>
      <c r="H54" s="14">
        <f>IF(H53="","",VLOOKUP($E53&amp;$E$6,'All sites data'!$A:$AC,'All sites data'!O$3,FALSE))</f>
        <v>0.34599999999999997</v>
      </c>
      <c r="I54" s="14">
        <f>IF(H53="","",VLOOKUP($E53&amp;$E$6,'All sites data'!$A:$AC,'All sites data'!P$3,FALSE))</f>
        <v>0.38200000000000001</v>
      </c>
      <c r="J54" s="14">
        <f>IF(J53="","",VLOOKUP($E53&amp;$E$6,'All sites data'!$A:$AC,'All sites data'!Q$3,FALSE))</f>
        <v>0.25700000000000001</v>
      </c>
      <c r="K54" s="14">
        <f>IF(J53="","",VLOOKUP($E53&amp;$E$6,'All sites data'!$A:$AC,'All sites data'!R$3,FALSE))</f>
        <v>0.29099999999999998</v>
      </c>
      <c r="L54" s="14">
        <f>IF(L53="","",VLOOKUP($E53&amp;$E$6,'All sites data'!$A:$AC,'All sites data'!S$3,FALSE))</f>
        <v>0.25900000000000001</v>
      </c>
      <c r="M54" s="14">
        <f>IF(L53="","",VLOOKUP($E53&amp;$E$6,'All sites data'!$A:$AC,'All sites data'!T$3,FALSE))</f>
        <v>0.29199999999999998</v>
      </c>
      <c r="N54" s="14">
        <f>IF(N53="","",VLOOKUP($E53&amp;$E$6,'All sites data'!$A:$AC,'All sites data'!U$3,FALSE))</f>
        <v>6.0000000000000001E-3</v>
      </c>
      <c r="O54" s="14">
        <f>IF(N53="","",VLOOKUP($E53&amp;$E$6,'All sites data'!$A:$AC,'All sites data'!V$3,FALSE))</f>
        <v>1.2999999999999999E-2</v>
      </c>
      <c r="P54" s="14">
        <f>IF(P53="","",VLOOKUP($E53&amp;$E$6,'All sites data'!$A:$AC,'All sites data'!W$3,FALSE))</f>
        <v>0.04</v>
      </c>
      <c r="Q54" s="14">
        <f>IF(P53="","",VLOOKUP($E53&amp;$E$6,'All sites data'!$A:$AC,'All sites data'!X$3,FALSE))</f>
        <v>5.6000000000000001E-2</v>
      </c>
      <c r="R54" s="14">
        <f>IF(R53="","",VLOOKUP($E53&amp;$E$6,'All sites data'!$A:$AC,'All sites data'!Y$3,FALSE))</f>
        <v>0</v>
      </c>
      <c r="S54" s="14">
        <f>IF(R53="","",VLOOKUP($E53&amp;$E$6,'All sites data'!$A:$AC,'All sites data'!Z$3,FALSE))</f>
        <v>3.0000000000000001E-3</v>
      </c>
      <c r="T54" s="14">
        <f>IF(T53="","",VLOOKUP($E53&amp;$E$6,'All sites data'!$A:$AC,'All sites data'!AA$3,FALSE))</f>
        <v>2.4E-2</v>
      </c>
      <c r="U54" s="14">
        <f>IF(T53="","",VLOOKUP($E53&amp;$E$6,'All sites data'!$A:$AC,'All sites data'!AB$3,FALSE))</f>
        <v>3.6999999999999998E-2</v>
      </c>
      <c r="V54" s="250"/>
      <c r="W54" s="252"/>
    </row>
    <row r="55" spans="4:23" s="41" customFormat="1" ht="15.75" x14ac:dyDescent="0.2">
      <c r="D55" s="66"/>
      <c r="E55" s="137" t="s">
        <v>68</v>
      </c>
      <c r="F55" s="253" t="str">
        <f>IF(OR(ISERROR(VLOOKUP($E55&amp;$E$6,'All sites data'!$A:$AC,'All sites data'!B$3,FALSE)),ISBLANK(VLOOKUP($E55&amp;$E$6,'All sites data'!$A:$AC,'All sites data'!B$3,FALSE))),"",VLOOKUP($E55&amp;$E$6,'All sites data'!$A:$AC,'All sites data'!B$3,FALSE))</f>
        <v/>
      </c>
      <c r="G55" s="247"/>
      <c r="H55" s="247">
        <f>IF(OR(ISERROR(VLOOKUP($E55&amp;$E$6,'All sites data'!$A:$AC,'All sites data'!C$3,FALSE)),ISBLANK(VLOOKUP($E55&amp;$E$6,'All sites data'!$A:$AC,'All sites data'!C$3,FALSE))),"",VLOOKUP($E55&amp;$E$6,'All sites data'!$A:$AC,'All sites data'!C$3,FALSE))</f>
        <v>0.21530994926097508</v>
      </c>
      <c r="I55" s="247"/>
      <c r="J55" s="247">
        <f>IF(OR(ISERROR(VLOOKUP($E55&amp;$E$6,'All sites data'!$A:$AC,'All sites data'!D$3,FALSE)),ISBLANK(VLOOKUP($E55&amp;$E$6,'All sites data'!$A:$AC,'All sites data'!D$3,FALSE))),"",VLOOKUP($E55&amp;$E$6,'All sites data'!$A:$AC,'All sites data'!D$3,FALSE))</f>
        <v>0.48003529671299361</v>
      </c>
      <c r="K55" s="247"/>
      <c r="L55" s="247">
        <f>IF(OR(ISERROR(VLOOKUP($E55&amp;$E$6,'All sites data'!$A:$AC,'All sites data'!E$3,FALSE)),ISBLANK(VLOOKUP($E55&amp;$E$6,'All sites data'!$A:$AC,'All sites data'!E$3,FALSE))),"",VLOOKUP($E55&amp;$E$6,'All sites data'!$A:$AC,'All sites data'!E$3,FALSE))</f>
        <v>0.18376351202294286</v>
      </c>
      <c r="M55" s="247"/>
      <c r="N55" s="247">
        <f>IF(OR(ISERROR(VLOOKUP($E55&amp;$E$6,'All sites data'!$A:$AC,'All sites data'!F$3,FALSE)),ISBLANK(VLOOKUP($E55&amp;$E$6,'All sites data'!$A:$AC,'All sites data'!F$3,FALSE))),"",VLOOKUP($E55&amp;$E$6,'All sites data'!$A:$AC,'All sites data'!F$3,FALSE))</f>
        <v>9.9272005294506957E-3</v>
      </c>
      <c r="O55" s="247"/>
      <c r="P55" s="247">
        <f>IF(OR(ISERROR(VLOOKUP($E55&amp;$E$6,'All sites data'!$A:$AC,'All sites data'!G$3,FALSE)),ISBLANK(VLOOKUP($E55&amp;$E$6,'All sites data'!$A:$AC,'All sites data'!G$3,FALSE))),"",VLOOKUP($E55&amp;$E$6,'All sites data'!$A:$AC,'All sites data'!G$3,FALSE))</f>
        <v>6.7946172512684755E-2</v>
      </c>
      <c r="Q55" s="247"/>
      <c r="R55" s="247">
        <f>IF(OR(ISERROR(VLOOKUP($E55&amp;$E$6,'All sites data'!$A:$AC,'All sites data'!H$3,FALSE)),ISBLANK(VLOOKUP($E55&amp;$E$6,'All sites data'!$A:$AC,'All sites data'!H$3,FALSE))),"",VLOOKUP($E55&amp;$E$6,'All sites data'!$A:$AC,'All sites data'!H$3,FALSE))</f>
        <v>1.3236267372600927E-3</v>
      </c>
      <c r="S55" s="247"/>
      <c r="T55" s="247">
        <f>IF(OR(ISERROR(VLOOKUP($E55&amp;$E$6,'All sites data'!$A:$AC,'All sites data'!I$3,FALSE)),ISBLANK(VLOOKUP($E55&amp;$E$6,'All sites data'!$A:$AC,'All sites data'!I$3,FALSE))),"",VLOOKUP($E55&amp;$E$6,'All sites data'!$A:$AC,'All sites data'!I$3,FALSE))</f>
        <v>4.1694242223692918E-2</v>
      </c>
      <c r="U55" s="248"/>
      <c r="V55" s="249">
        <v>1</v>
      </c>
      <c r="W55" s="251">
        <f>IF(OR(ISERROR(VLOOKUP($E55&amp;$E$6,'All sites data'!$A:$AC,'All sites data'!K$3,FALSE)),ISBLANK(VLOOKUP($E55&amp;$E$6,'All sites data'!$A:$AC,'All sites data'!K$3,FALSE))),"",VLOOKUP($E55&amp;$E$6,'All sites data'!$A:$AC,'All sites data'!K$3,FALSE))</f>
        <v>4533</v>
      </c>
    </row>
    <row r="56" spans="4:23" x14ac:dyDescent="0.25">
      <c r="D56" s="66"/>
      <c r="E56" s="134" t="s">
        <v>38</v>
      </c>
      <c r="F56" s="13" t="str">
        <f>IF(F55="","",VLOOKUP($E55&amp;$E$6,'All sites data'!$A:$AC,'All sites data'!M$3,FALSE))</f>
        <v/>
      </c>
      <c r="G56" s="14" t="str">
        <f>IF(F55="","",VLOOKUP($E55&amp;$E$6,'All sites data'!$A:$AC,'All sites data'!N$3,FALSE))</f>
        <v/>
      </c>
      <c r="H56" s="14">
        <f>IF(H55="","",VLOOKUP($E55&amp;$E$6,'All sites data'!$A:$AC,'All sites data'!O$3,FALSE))</f>
        <v>0.20399999999999999</v>
      </c>
      <c r="I56" s="14">
        <f>IF(H55="","",VLOOKUP($E55&amp;$E$6,'All sites data'!$A:$AC,'All sites data'!P$3,FALSE))</f>
        <v>0.22800000000000001</v>
      </c>
      <c r="J56" s="14">
        <f>IF(J55="","",VLOOKUP($E55&amp;$E$6,'All sites data'!$A:$AC,'All sites data'!Q$3,FALSE))</f>
        <v>0.46600000000000003</v>
      </c>
      <c r="K56" s="14">
        <f>IF(J55="","",VLOOKUP($E55&amp;$E$6,'All sites data'!$A:$AC,'All sites data'!R$3,FALSE))</f>
        <v>0.495</v>
      </c>
      <c r="L56" s="14">
        <f>IF(L55="","",VLOOKUP($E55&amp;$E$6,'All sites data'!$A:$AC,'All sites data'!S$3,FALSE))</f>
        <v>0.17299999999999999</v>
      </c>
      <c r="M56" s="14">
        <f>IF(L55="","",VLOOKUP($E55&amp;$E$6,'All sites data'!$A:$AC,'All sites data'!T$3,FALSE))</f>
        <v>0.19500000000000001</v>
      </c>
      <c r="N56" s="14">
        <f>IF(N55="","",VLOOKUP($E55&amp;$E$6,'All sites data'!$A:$AC,'All sites data'!U$3,FALSE))</f>
        <v>7.0000000000000001E-3</v>
      </c>
      <c r="O56" s="14">
        <f>IF(N55="","",VLOOKUP($E55&amp;$E$6,'All sites data'!$A:$AC,'All sites data'!V$3,FALSE))</f>
        <v>1.2999999999999999E-2</v>
      </c>
      <c r="P56" s="14">
        <f>IF(P55="","",VLOOKUP($E55&amp;$E$6,'All sites data'!$A:$AC,'All sites data'!W$3,FALSE))</f>
        <v>6.0999999999999999E-2</v>
      </c>
      <c r="Q56" s="14">
        <f>IF(P55="","",VLOOKUP($E55&amp;$E$6,'All sites data'!$A:$AC,'All sites data'!X$3,FALSE))</f>
        <v>7.5999999999999998E-2</v>
      </c>
      <c r="R56" s="14">
        <f>IF(R55="","",VLOOKUP($E55&amp;$E$6,'All sites data'!$A:$AC,'All sites data'!Y$3,FALSE))</f>
        <v>1E-3</v>
      </c>
      <c r="S56" s="14">
        <f>IF(R55="","",VLOOKUP($E55&amp;$E$6,'All sites data'!$A:$AC,'All sites data'!Z$3,FALSE))</f>
        <v>3.0000000000000001E-3</v>
      </c>
      <c r="T56" s="14">
        <f>IF(T55="","",VLOOKUP($E55&amp;$E$6,'All sites data'!$A:$AC,'All sites data'!AA$3,FALSE))</f>
        <v>3.5999999999999997E-2</v>
      </c>
      <c r="U56" s="14">
        <f>IF(T55="","",VLOOKUP($E55&amp;$E$6,'All sites data'!$A:$AC,'All sites data'!AB$3,FALSE))</f>
        <v>4.8000000000000001E-2</v>
      </c>
      <c r="V56" s="250"/>
      <c r="W56" s="252"/>
    </row>
    <row r="57" spans="4:23" s="41" customFormat="1" ht="15.75" x14ac:dyDescent="0.2">
      <c r="D57" s="66"/>
      <c r="E57" s="137" t="s">
        <v>263</v>
      </c>
      <c r="F57" s="253" t="str">
        <f>IF(OR(ISERROR(VLOOKUP($E57&amp;$E$6,'All sites data'!$A:$AC,'All sites data'!B$3,FALSE)),ISBLANK(VLOOKUP($E57&amp;$E$6,'All sites data'!$A:$AC,'All sites data'!B$3,FALSE))),"",VLOOKUP($E57&amp;$E$6,'All sites data'!$A:$AC,'All sites data'!B$3,FALSE))</f>
        <v/>
      </c>
      <c r="G57" s="247"/>
      <c r="H57" s="247">
        <f>IF(OR(ISERROR(VLOOKUP($E57&amp;$E$6,'All sites data'!$A:$AC,'All sites data'!C$3,FALSE)),ISBLANK(VLOOKUP($E57&amp;$E$6,'All sites data'!$A:$AC,'All sites data'!C$3,FALSE))),"",VLOOKUP($E57&amp;$E$6,'All sites data'!$A:$AC,'All sites data'!C$3,FALSE))</f>
        <v>0.15796734881581972</v>
      </c>
      <c r="I57" s="247"/>
      <c r="J57" s="247">
        <f>IF(OR(ISERROR(VLOOKUP($E57&amp;$E$6,'All sites data'!$A:$AC,'All sites data'!D$3,FALSE)),ISBLANK(VLOOKUP($E57&amp;$E$6,'All sites data'!$A:$AC,'All sites data'!D$3,FALSE))),"",VLOOKUP($E57&amp;$E$6,'All sites data'!$A:$AC,'All sites data'!D$3,FALSE))</f>
        <v>0.53581283053575535</v>
      </c>
      <c r="K57" s="247"/>
      <c r="L57" s="247">
        <f>IF(OR(ISERROR(VLOOKUP($E57&amp;$E$6,'All sites data'!$A:$AC,'All sites data'!E$3,FALSE)),ISBLANK(VLOOKUP($E57&amp;$E$6,'All sites data'!$A:$AC,'All sites data'!E$3,FALSE))),"",VLOOKUP($E57&amp;$E$6,'All sites data'!$A:$AC,'All sites data'!E$3,FALSE))</f>
        <v>0.16480800183950334</v>
      </c>
      <c r="M57" s="247"/>
      <c r="N57" s="247">
        <f>IF(OR(ISERROR(VLOOKUP($E57&amp;$E$6,'All sites data'!$A:$AC,'All sites data'!F$3,FALSE)),ISBLANK(VLOOKUP($E57&amp;$E$6,'All sites data'!$A:$AC,'All sites data'!F$3,FALSE))),"",VLOOKUP($E57&amp;$E$6,'All sites data'!$A:$AC,'All sites data'!F$3,FALSE))</f>
        <v>1.4716026672798345E-2</v>
      </c>
      <c r="O57" s="247"/>
      <c r="P57" s="247">
        <f>IF(OR(ISERROR(VLOOKUP($E57&amp;$E$6,'All sites data'!$A:$AC,'All sites data'!G$3,FALSE)),ISBLANK(VLOOKUP($E57&amp;$E$6,'All sites data'!$A:$AC,'All sites data'!G$3,FALSE))),"",VLOOKUP($E57&amp;$E$6,'All sites data'!$A:$AC,'All sites data'!G$3,FALSE))</f>
        <v>6.7026902736261204E-2</v>
      </c>
      <c r="Q57" s="247"/>
      <c r="R57" s="247">
        <f>IF(OR(ISERROR(VLOOKUP($E57&amp;$E$6,'All sites data'!$A:$AC,'All sites data'!H$3,FALSE)),ISBLANK(VLOOKUP($E57&amp;$E$6,'All sites data'!$A:$AC,'All sites data'!H$3,FALSE))),"",VLOOKUP($E57&amp;$E$6,'All sites data'!$A:$AC,'All sites data'!H$3,FALSE))</f>
        <v>9.1975166704989656E-4</v>
      </c>
      <c r="S57" s="247"/>
      <c r="T57" s="247">
        <f>IF(OR(ISERROR(VLOOKUP($E57&amp;$E$6,'All sites data'!$A:$AC,'All sites data'!I$3,FALSE)),ISBLANK(VLOOKUP($E57&amp;$E$6,'All sites data'!$A:$AC,'All sites data'!I$3,FALSE))),"",VLOOKUP($E57&amp;$E$6,'All sites data'!$A:$AC,'All sites data'!I$3,FALSE))</f>
        <v>5.8749137732812144E-2</v>
      </c>
      <c r="U57" s="248"/>
      <c r="V57" s="249">
        <v>1</v>
      </c>
      <c r="W57" s="251">
        <f>IF(OR(ISERROR(VLOOKUP($E57&amp;$E$6,'All sites data'!$A:$AC,'All sites data'!K$3,FALSE)),ISBLANK(VLOOKUP($E57&amp;$E$6,'All sites data'!$A:$AC,'All sites data'!K$3,FALSE))),"",VLOOKUP($E57&amp;$E$6,'All sites data'!$A:$AC,'All sites data'!K$3,FALSE))</f>
        <v>17396</v>
      </c>
    </row>
    <row r="58" spans="4:23" x14ac:dyDescent="0.25">
      <c r="D58" s="66"/>
      <c r="E58" s="134" t="s">
        <v>38</v>
      </c>
      <c r="F58" s="13" t="str">
        <f>IF(F57="","",VLOOKUP($E57&amp;$E$6,'All sites data'!$A:$AC,'All sites data'!M$3,FALSE))</f>
        <v/>
      </c>
      <c r="G58" s="14" t="str">
        <f>IF(F57="","",VLOOKUP($E57&amp;$E$6,'All sites data'!$A:$AC,'All sites data'!N$3,FALSE))</f>
        <v/>
      </c>
      <c r="H58" s="14">
        <f>IF(H57="","",VLOOKUP($E57&amp;$E$6,'All sites data'!$A:$AC,'All sites data'!O$3,FALSE))</f>
        <v>0.153</v>
      </c>
      <c r="I58" s="14">
        <f>IF(H57="","",VLOOKUP($E57&amp;$E$6,'All sites data'!$A:$AC,'All sites data'!P$3,FALSE))</f>
        <v>0.16300000000000001</v>
      </c>
      <c r="J58" s="14">
        <f>IF(J57="","",VLOOKUP($E57&amp;$E$6,'All sites data'!$A:$AC,'All sites data'!Q$3,FALSE))</f>
        <v>0.52800000000000002</v>
      </c>
      <c r="K58" s="14">
        <f>IF(J57="","",VLOOKUP($E57&amp;$E$6,'All sites data'!$A:$AC,'All sites data'!R$3,FALSE))</f>
        <v>0.54300000000000004</v>
      </c>
      <c r="L58" s="14">
        <f>IF(L57="","",VLOOKUP($E57&amp;$E$6,'All sites data'!$A:$AC,'All sites data'!S$3,FALSE))</f>
        <v>0.159</v>
      </c>
      <c r="M58" s="14">
        <f>IF(L57="","",VLOOKUP($E57&amp;$E$6,'All sites data'!$A:$AC,'All sites data'!T$3,FALSE))</f>
        <v>0.17</v>
      </c>
      <c r="N58" s="14">
        <f>IF(N57="","",VLOOKUP($E57&amp;$E$6,'All sites data'!$A:$AC,'All sites data'!U$3,FALSE))</f>
        <v>1.2999999999999999E-2</v>
      </c>
      <c r="O58" s="14">
        <f>IF(N57="","",VLOOKUP($E57&amp;$E$6,'All sites data'!$A:$AC,'All sites data'!V$3,FALSE))</f>
        <v>1.7000000000000001E-2</v>
      </c>
      <c r="P58" s="14">
        <f>IF(P57="","",VLOOKUP($E57&amp;$E$6,'All sites data'!$A:$AC,'All sites data'!W$3,FALSE))</f>
        <v>6.3E-2</v>
      </c>
      <c r="Q58" s="14">
        <f>IF(P57="","",VLOOKUP($E57&amp;$E$6,'All sites data'!$A:$AC,'All sites data'!X$3,FALSE))</f>
        <v>7.0999999999999994E-2</v>
      </c>
      <c r="R58" s="14">
        <f>IF(R57="","",VLOOKUP($E57&amp;$E$6,'All sites data'!$A:$AC,'All sites data'!Y$3,FALSE))</f>
        <v>1E-3</v>
      </c>
      <c r="S58" s="14">
        <f>IF(R57="","",VLOOKUP($E57&amp;$E$6,'All sites data'!$A:$AC,'All sites data'!Z$3,FALSE))</f>
        <v>1E-3</v>
      </c>
      <c r="T58" s="14">
        <f>IF(T57="","",VLOOKUP($E57&amp;$E$6,'All sites data'!$A:$AC,'All sites data'!AA$3,FALSE))</f>
        <v>5.5E-2</v>
      </c>
      <c r="U58" s="14">
        <f>IF(T57="","",VLOOKUP($E57&amp;$E$6,'All sites data'!$A:$AC,'All sites data'!AB$3,FALSE))</f>
        <v>6.2E-2</v>
      </c>
      <c r="V58" s="250"/>
      <c r="W58" s="252"/>
    </row>
    <row r="59" spans="4:23" s="41" customFormat="1" ht="15.75" x14ac:dyDescent="0.2">
      <c r="D59" s="66"/>
      <c r="E59" s="137" t="s">
        <v>143</v>
      </c>
      <c r="F59" s="253" t="str">
        <f>IF(OR(ISERROR(VLOOKUP($E59&amp;$E$6,'All sites data'!$A:$AC,'All sites data'!B$3,FALSE)),ISBLANK(VLOOKUP($E59&amp;$E$6,'All sites data'!$A:$AC,'All sites data'!B$3,FALSE))),"",VLOOKUP($E59&amp;$E$6,'All sites data'!$A:$AC,'All sites data'!B$3,FALSE))</f>
        <v/>
      </c>
      <c r="G59" s="247"/>
      <c r="H59" s="247">
        <f>IF(OR(ISERROR(VLOOKUP($E59&amp;$E$6,'All sites data'!$A:$AC,'All sites data'!C$3,FALSE)),ISBLANK(VLOOKUP($E59&amp;$E$6,'All sites data'!$A:$AC,'All sites data'!C$3,FALSE))),"",VLOOKUP($E59&amp;$E$6,'All sites data'!$A:$AC,'All sites data'!C$3,FALSE))</f>
        <v>0.27678374199248951</v>
      </c>
      <c r="I59" s="247"/>
      <c r="J59" s="247">
        <f>IF(OR(ISERROR(VLOOKUP($E59&amp;$E$6,'All sites data'!$A:$AC,'All sites data'!D$3,FALSE)),ISBLANK(VLOOKUP($E59&amp;$E$6,'All sites data'!$A:$AC,'All sites data'!D$3,FALSE))),"",VLOOKUP($E59&amp;$E$6,'All sites data'!$A:$AC,'All sites data'!D$3,FALSE))</f>
        <v>0.3719902805389883</v>
      </c>
      <c r="K59" s="247"/>
      <c r="L59" s="247">
        <f>IF(OR(ISERROR(VLOOKUP($E59&amp;$E$6,'All sites data'!$A:$AC,'All sites data'!E$3,FALSE)),ISBLANK(VLOOKUP($E59&amp;$E$6,'All sites data'!$A:$AC,'All sites data'!E$3,FALSE))),"",VLOOKUP($E59&amp;$E$6,'All sites data'!$A:$AC,'All sites data'!E$3,FALSE))</f>
        <v>0.18003092555776454</v>
      </c>
      <c r="M59" s="247"/>
      <c r="N59" s="247">
        <f>IF(OR(ISERROR(VLOOKUP($E59&amp;$E$6,'All sites data'!$A:$AC,'All sites data'!F$3,FALSE)),ISBLANK(VLOOKUP($E59&amp;$E$6,'All sites data'!$A:$AC,'All sites data'!F$3,FALSE))),"",VLOOKUP($E59&amp;$E$6,'All sites data'!$A:$AC,'All sites data'!F$3,FALSE))</f>
        <v>1.2591119946984758E-2</v>
      </c>
      <c r="O59" s="247"/>
      <c r="P59" s="247">
        <f>IF(OR(ISERROR(VLOOKUP($E59&amp;$E$6,'All sites data'!$A:$AC,'All sites data'!G$3,FALSE)),ISBLANK(VLOOKUP($E59&amp;$E$6,'All sites data'!$A:$AC,'All sites data'!G$3,FALSE))),"",VLOOKUP($E59&amp;$E$6,'All sites data'!$A:$AC,'All sites data'!G$3,FALSE))</f>
        <v>0.12436492158162138</v>
      </c>
      <c r="Q59" s="247"/>
      <c r="R59" s="247">
        <f>IF(OR(ISERROR(VLOOKUP($E59&amp;$E$6,'All sites data'!$A:$AC,'All sites data'!H$3,FALSE)),ISBLANK(VLOOKUP($E59&amp;$E$6,'All sites data'!$A:$AC,'All sites data'!H$3,FALSE))),"",VLOOKUP($E59&amp;$E$6,'All sites data'!$A:$AC,'All sites data'!H$3,FALSE))</f>
        <v>3.3134526176275677E-3</v>
      </c>
      <c r="S59" s="247"/>
      <c r="T59" s="247">
        <f>IF(OR(ISERROR(VLOOKUP($E59&amp;$E$6,'All sites data'!$A:$AC,'All sites data'!I$3,FALSE)),ISBLANK(VLOOKUP($E59&amp;$E$6,'All sites data'!$A:$AC,'All sites data'!I$3,FALSE))),"",VLOOKUP($E59&amp;$E$6,'All sites data'!$A:$AC,'All sites data'!I$3,FALSE))</f>
        <v>3.0925557764523968E-2</v>
      </c>
      <c r="U59" s="248"/>
      <c r="V59" s="249">
        <v>1</v>
      </c>
      <c r="W59" s="251">
        <f>IF(OR(ISERROR(VLOOKUP($E59&amp;$E$6,'All sites data'!$A:$AC,'All sites data'!K$3,FALSE)),ISBLANK(VLOOKUP($E59&amp;$E$6,'All sites data'!$A:$AC,'All sites data'!K$3,FALSE))),"",VLOOKUP($E59&amp;$E$6,'All sites data'!$A:$AC,'All sites data'!K$3,FALSE))</f>
        <v>4527</v>
      </c>
    </row>
    <row r="60" spans="4:23" x14ac:dyDescent="0.25">
      <c r="D60" s="66"/>
      <c r="E60" s="134" t="s">
        <v>38</v>
      </c>
      <c r="F60" s="13" t="str">
        <f>IF(F59="","",VLOOKUP($E59&amp;$E$6,'All sites data'!$A:$AC,'All sites data'!M$3,FALSE))</f>
        <v/>
      </c>
      <c r="G60" s="14" t="str">
        <f>IF(F59="","",VLOOKUP($E59&amp;$E$6,'All sites data'!$A:$AC,'All sites data'!N$3,FALSE))</f>
        <v/>
      </c>
      <c r="H60" s="14">
        <f>IF(H59="","",VLOOKUP($E59&amp;$E$6,'All sites data'!$A:$AC,'All sites data'!O$3,FALSE))</f>
        <v>0.26400000000000001</v>
      </c>
      <c r="I60" s="14">
        <f>IF(H59="","",VLOOKUP($E59&amp;$E$6,'All sites data'!$A:$AC,'All sites data'!P$3,FALSE))</f>
        <v>0.28999999999999998</v>
      </c>
      <c r="J60" s="14">
        <f>IF(J59="","",VLOOKUP($E59&amp;$E$6,'All sites data'!$A:$AC,'All sites data'!Q$3,FALSE))</f>
        <v>0.35799999999999998</v>
      </c>
      <c r="K60" s="14">
        <f>IF(J59="","",VLOOKUP($E59&amp;$E$6,'All sites data'!$A:$AC,'All sites data'!R$3,FALSE))</f>
        <v>0.38600000000000001</v>
      </c>
      <c r="L60" s="14">
        <f>IF(L59="","",VLOOKUP($E59&amp;$E$6,'All sites data'!$A:$AC,'All sites data'!S$3,FALSE))</f>
        <v>0.16900000000000001</v>
      </c>
      <c r="M60" s="14">
        <f>IF(L59="","",VLOOKUP($E59&amp;$E$6,'All sites data'!$A:$AC,'All sites data'!T$3,FALSE))</f>
        <v>0.191</v>
      </c>
      <c r="N60" s="14">
        <f>IF(N59="","",VLOOKUP($E59&amp;$E$6,'All sites data'!$A:$AC,'All sites data'!U$3,FALSE))</f>
        <v>0.01</v>
      </c>
      <c r="O60" s="14">
        <f>IF(N59="","",VLOOKUP($E59&amp;$E$6,'All sites data'!$A:$AC,'All sites data'!V$3,FALSE))</f>
        <v>1.6E-2</v>
      </c>
      <c r="P60" s="14">
        <f>IF(P59="","",VLOOKUP($E59&amp;$E$6,'All sites data'!$A:$AC,'All sites data'!W$3,FALSE))</f>
        <v>0.115</v>
      </c>
      <c r="Q60" s="14">
        <f>IF(P59="","",VLOOKUP($E59&amp;$E$6,'All sites data'!$A:$AC,'All sites data'!X$3,FALSE))</f>
        <v>0.13400000000000001</v>
      </c>
      <c r="R60" s="14">
        <f>IF(R59="","",VLOOKUP($E59&amp;$E$6,'All sites data'!$A:$AC,'All sites data'!Y$3,FALSE))</f>
        <v>2E-3</v>
      </c>
      <c r="S60" s="14">
        <f>IF(R59="","",VLOOKUP($E59&amp;$E$6,'All sites data'!$A:$AC,'All sites data'!Z$3,FALSE))</f>
        <v>5.0000000000000001E-3</v>
      </c>
      <c r="T60" s="14">
        <f>IF(T59="","",VLOOKUP($E59&amp;$E$6,'All sites data'!$A:$AC,'All sites data'!AA$3,FALSE))</f>
        <v>2.5999999999999999E-2</v>
      </c>
      <c r="U60" s="14">
        <f>IF(T59="","",VLOOKUP($E59&amp;$E$6,'All sites data'!$A:$AC,'All sites data'!AB$3,FALSE))</f>
        <v>3.5999999999999997E-2</v>
      </c>
      <c r="V60" s="250"/>
      <c r="W60" s="252"/>
    </row>
    <row r="61" spans="4:23" s="41" customFormat="1" ht="15.75" x14ac:dyDescent="0.2">
      <c r="D61" s="66"/>
      <c r="E61" s="137" t="s">
        <v>146</v>
      </c>
      <c r="F61" s="253" t="str">
        <f>IF(OR(ISERROR(VLOOKUP($E61&amp;$E$6,'All sites data'!$A:$AC,'All sites data'!B$3,FALSE)),ISBLANK(VLOOKUP($E61&amp;$E$6,'All sites data'!$A:$AC,'All sites data'!B$3,FALSE))),"",VLOOKUP($E61&amp;$E$6,'All sites data'!$A:$AC,'All sites data'!B$3,FALSE))</f>
        <v/>
      </c>
      <c r="G61" s="247"/>
      <c r="H61" s="247">
        <f>IF(OR(ISERROR(VLOOKUP($E61&amp;$E$6,'All sites data'!$A:$AC,'All sites data'!C$3,FALSE)),ISBLANK(VLOOKUP($E61&amp;$E$6,'All sites data'!$A:$AC,'All sites data'!C$3,FALSE))),"",VLOOKUP($E61&amp;$E$6,'All sites data'!$A:$AC,'All sites data'!C$3,FALSE))</f>
        <v>0.13929961089494164</v>
      </c>
      <c r="I61" s="247"/>
      <c r="J61" s="247">
        <f>IF(OR(ISERROR(VLOOKUP($E61&amp;$E$6,'All sites data'!$A:$AC,'All sites data'!D$3,FALSE)),ISBLANK(VLOOKUP($E61&amp;$E$6,'All sites data'!$A:$AC,'All sites data'!D$3,FALSE))),"",VLOOKUP($E61&amp;$E$6,'All sites data'!$A:$AC,'All sites data'!D$3,FALSE))</f>
        <v>0.20933852140077822</v>
      </c>
      <c r="K61" s="247"/>
      <c r="L61" s="247">
        <f>IF(OR(ISERROR(VLOOKUP($E61&amp;$E$6,'All sites data'!$A:$AC,'All sites data'!E$3,FALSE)),ISBLANK(VLOOKUP($E61&amp;$E$6,'All sites data'!$A:$AC,'All sites data'!E$3,FALSE))),"",VLOOKUP($E61&amp;$E$6,'All sites data'!$A:$AC,'All sites data'!E$3,FALSE))</f>
        <v>0.14552529182879378</v>
      </c>
      <c r="M61" s="247"/>
      <c r="N61" s="247">
        <f>IF(OR(ISERROR(VLOOKUP($E61&amp;$E$6,'All sites data'!$A:$AC,'All sites data'!F$3,FALSE)),ISBLANK(VLOOKUP($E61&amp;$E$6,'All sites data'!$A:$AC,'All sites data'!F$3,FALSE))),"",VLOOKUP($E61&amp;$E$6,'All sites data'!$A:$AC,'All sites data'!F$3,FALSE))</f>
        <v>2.8015564202334631E-2</v>
      </c>
      <c r="O61" s="247"/>
      <c r="P61" s="247">
        <f>IF(OR(ISERROR(VLOOKUP($E61&amp;$E$6,'All sites data'!$A:$AC,'All sites data'!G$3,FALSE)),ISBLANK(VLOOKUP($E61&amp;$E$6,'All sites data'!$A:$AC,'All sites data'!G$3,FALSE))),"",VLOOKUP($E61&amp;$E$6,'All sites data'!$A:$AC,'All sites data'!G$3,FALSE))</f>
        <v>0.43968871595330739</v>
      </c>
      <c r="Q61" s="247"/>
      <c r="R61" s="247">
        <f>IF(OR(ISERROR(VLOOKUP($E61&amp;$E$6,'All sites data'!$A:$AC,'All sites data'!H$3,FALSE)),ISBLANK(VLOOKUP($E61&amp;$E$6,'All sites data'!$A:$AC,'All sites data'!H$3,FALSE))),"",VLOOKUP($E61&amp;$E$6,'All sites data'!$A:$AC,'All sites data'!H$3,FALSE))</f>
        <v>3.8910505836575876E-3</v>
      </c>
      <c r="S61" s="247"/>
      <c r="T61" s="247">
        <f>IF(OR(ISERROR(VLOOKUP($E61&amp;$E$6,'All sites data'!$A:$AC,'All sites data'!I$3,FALSE)),ISBLANK(VLOOKUP($E61&amp;$E$6,'All sites data'!$A:$AC,'All sites data'!I$3,FALSE))),"",VLOOKUP($E61&amp;$E$6,'All sites data'!$A:$AC,'All sites data'!I$3,FALSE))</f>
        <v>3.4241245136186774E-2</v>
      </c>
      <c r="U61" s="248"/>
      <c r="V61" s="249">
        <v>1</v>
      </c>
      <c r="W61" s="251">
        <f>IF(OR(ISERROR(VLOOKUP($E61&amp;$E$6,'All sites data'!$A:$AC,'All sites data'!K$3,FALSE)),ISBLANK(VLOOKUP($E61&amp;$E$6,'All sites data'!$A:$AC,'All sites data'!K$3,FALSE))),"",VLOOKUP($E61&amp;$E$6,'All sites data'!$A:$AC,'All sites data'!K$3,FALSE))</f>
        <v>1285</v>
      </c>
    </row>
    <row r="62" spans="4:23" x14ac:dyDescent="0.25">
      <c r="D62" s="66"/>
      <c r="E62" s="134" t="s">
        <v>38</v>
      </c>
      <c r="F62" s="13" t="str">
        <f>IF(F61="","",VLOOKUP($E61&amp;$E$6,'All sites data'!$A:$AC,'All sites data'!M$3,FALSE))</f>
        <v/>
      </c>
      <c r="G62" s="14" t="str">
        <f>IF(F61="","",VLOOKUP($E61&amp;$E$6,'All sites data'!$A:$AC,'All sites data'!N$3,FALSE))</f>
        <v/>
      </c>
      <c r="H62" s="14">
        <f>IF(H61="","",VLOOKUP($E61&amp;$E$6,'All sites data'!$A:$AC,'All sites data'!O$3,FALSE))</f>
        <v>0.121</v>
      </c>
      <c r="I62" s="14">
        <f>IF(H61="","",VLOOKUP($E61&amp;$E$6,'All sites data'!$A:$AC,'All sites data'!P$3,FALSE))</f>
        <v>0.159</v>
      </c>
      <c r="J62" s="14">
        <f>IF(J61="","",VLOOKUP($E61&amp;$E$6,'All sites data'!$A:$AC,'All sites data'!Q$3,FALSE))</f>
        <v>0.188</v>
      </c>
      <c r="K62" s="14">
        <f>IF(J61="","",VLOOKUP($E61&amp;$E$6,'All sites data'!$A:$AC,'All sites data'!R$3,FALSE))</f>
        <v>0.23200000000000001</v>
      </c>
      <c r="L62" s="14">
        <f>IF(L61="","",VLOOKUP($E61&amp;$E$6,'All sites data'!$A:$AC,'All sites data'!S$3,FALSE))</f>
        <v>0.127</v>
      </c>
      <c r="M62" s="14">
        <f>IF(L61="","",VLOOKUP($E61&amp;$E$6,'All sites data'!$A:$AC,'All sites data'!T$3,FALSE))</f>
        <v>0.16600000000000001</v>
      </c>
      <c r="N62" s="14">
        <f>IF(N61="","",VLOOKUP($E61&amp;$E$6,'All sites data'!$A:$AC,'All sites data'!U$3,FALSE))</f>
        <v>0.02</v>
      </c>
      <c r="O62" s="14">
        <f>IF(N61="","",VLOOKUP($E61&amp;$E$6,'All sites data'!$A:$AC,'All sites data'!V$3,FALSE))</f>
        <v>3.9E-2</v>
      </c>
      <c r="P62" s="14">
        <f>IF(P61="","",VLOOKUP($E61&amp;$E$6,'All sites data'!$A:$AC,'All sites data'!W$3,FALSE))</f>
        <v>0.41299999999999998</v>
      </c>
      <c r="Q62" s="14">
        <f>IF(P61="","",VLOOKUP($E61&amp;$E$6,'All sites data'!$A:$AC,'All sites data'!X$3,FALSE))</f>
        <v>0.46700000000000003</v>
      </c>
      <c r="R62" s="14">
        <f>IF(R61="","",VLOOKUP($E61&amp;$E$6,'All sites data'!$A:$AC,'All sites data'!Y$3,FALSE))</f>
        <v>2E-3</v>
      </c>
      <c r="S62" s="14">
        <f>IF(R61="","",VLOOKUP($E61&amp;$E$6,'All sites data'!$A:$AC,'All sites data'!Z$3,FALSE))</f>
        <v>8.9999999999999993E-3</v>
      </c>
      <c r="T62" s="14">
        <f>IF(T61="","",VLOOKUP($E61&amp;$E$6,'All sites data'!$A:$AC,'All sites data'!AA$3,FALSE))</f>
        <v>2.5999999999999999E-2</v>
      </c>
      <c r="U62" s="14">
        <f>IF(T61="","",VLOOKUP($E61&amp;$E$6,'All sites data'!$A:$AC,'All sites data'!AB$3,FALSE))</f>
        <v>4.5999999999999999E-2</v>
      </c>
      <c r="V62" s="250"/>
      <c r="W62" s="252"/>
    </row>
    <row r="63" spans="4:23" s="41" customFormat="1" ht="15.75" x14ac:dyDescent="0.2">
      <c r="D63" s="66"/>
      <c r="E63" s="137" t="s">
        <v>49</v>
      </c>
      <c r="F63" s="253" t="str">
        <f>IF(OR(ISERROR(VLOOKUP($E63&amp;$E$6,'All sites data'!$A:$AC,'All sites data'!B$3,FALSE)),ISBLANK(VLOOKUP($E63&amp;$E$6,'All sites data'!$A:$AC,'All sites data'!B$3,FALSE))),"",VLOOKUP($E63&amp;$E$6,'All sites data'!$A:$AC,'All sites data'!B$3,FALSE))</f>
        <v/>
      </c>
      <c r="G63" s="247"/>
      <c r="H63" s="247">
        <f>IF(OR(ISERROR(VLOOKUP($E63&amp;$E$6,'All sites data'!$A:$AC,'All sites data'!C$3,FALSE)),ISBLANK(VLOOKUP($E63&amp;$E$6,'All sites data'!$A:$AC,'All sites data'!C$3,FALSE))),"",VLOOKUP($E63&amp;$E$6,'All sites data'!$A:$AC,'All sites data'!C$3,FALSE))</f>
        <v>0.30853100291302538</v>
      </c>
      <c r="I63" s="247"/>
      <c r="J63" s="247">
        <f>IF(OR(ISERROR(VLOOKUP($E63&amp;$E$6,'All sites data'!$A:$AC,'All sites data'!D$3,FALSE)),ISBLANK(VLOOKUP($E63&amp;$E$6,'All sites data'!$A:$AC,'All sites data'!D$3,FALSE))),"",VLOOKUP($E63&amp;$E$6,'All sites data'!$A:$AC,'All sites data'!D$3,FALSE))</f>
        <v>0.33449854348730751</v>
      </c>
      <c r="K63" s="247"/>
      <c r="L63" s="247">
        <f>IF(OR(ISERROR(VLOOKUP($E63&amp;$E$6,'All sites data'!$A:$AC,'All sites data'!E$3,FALSE)),ISBLANK(VLOOKUP($E63&amp;$E$6,'All sites data'!$A:$AC,'All sites data'!E$3,FALSE))),"",VLOOKUP($E63&amp;$E$6,'All sites data'!$A:$AC,'All sites data'!E$3,FALSE))</f>
        <v>0.12342904702455264</v>
      </c>
      <c r="M63" s="247"/>
      <c r="N63" s="247">
        <f>IF(OR(ISERROR(VLOOKUP($E63&amp;$E$6,'All sites data'!$A:$AC,'All sites data'!F$3,FALSE)),ISBLANK(VLOOKUP($E63&amp;$E$6,'All sites data'!$A:$AC,'All sites data'!F$3,FALSE))),"",VLOOKUP($E63&amp;$E$6,'All sites data'!$A:$AC,'All sites data'!F$3,FALSE))</f>
        <v>1.9975031210986267E-2</v>
      </c>
      <c r="O63" s="247"/>
      <c r="P63" s="247">
        <f>IF(OR(ISERROR(VLOOKUP($E63&amp;$E$6,'All sites data'!$A:$AC,'All sites data'!G$3,FALSE)),ISBLANK(VLOOKUP($E63&amp;$E$6,'All sites data'!$A:$AC,'All sites data'!G$3,FALSE))),"",VLOOKUP($E63&amp;$E$6,'All sites data'!$A:$AC,'All sites data'!G$3,FALSE))</f>
        <v>0.16529338327091136</v>
      </c>
      <c r="Q63" s="247"/>
      <c r="R63" s="247">
        <f>IF(OR(ISERROR(VLOOKUP($E63&amp;$E$6,'All sites data'!$A:$AC,'All sites data'!H$3,FALSE)),ISBLANK(VLOOKUP($E63&amp;$E$6,'All sites data'!$A:$AC,'All sites data'!H$3,FALSE))),"",VLOOKUP($E63&amp;$E$6,'All sites data'!$A:$AC,'All sites data'!H$3,FALSE))</f>
        <v>2.4968789013732833E-4</v>
      </c>
      <c r="S63" s="247"/>
      <c r="T63" s="247">
        <f>IF(OR(ISERROR(VLOOKUP($E63&amp;$E$6,'All sites data'!$A:$AC,'All sites data'!I$3,FALSE)),ISBLANK(VLOOKUP($E63&amp;$E$6,'All sites data'!$A:$AC,'All sites data'!I$3,FALSE))),"",VLOOKUP($E63&amp;$E$6,'All sites data'!$A:$AC,'All sites data'!I$3,FALSE))</f>
        <v>4.8023304203079487E-2</v>
      </c>
      <c r="U63" s="248"/>
      <c r="V63" s="249">
        <v>1</v>
      </c>
      <c r="W63" s="251">
        <f>IF(OR(ISERROR(VLOOKUP($E63&amp;$E$6,'All sites data'!$A:$AC,'All sites data'!K$3,FALSE)),ISBLANK(VLOOKUP($E63&amp;$E$6,'All sites data'!$A:$AC,'All sites data'!K$3,FALSE))),"",VLOOKUP($E63&amp;$E$6,'All sites data'!$A:$AC,'All sites data'!K$3,FALSE))</f>
        <v>12015</v>
      </c>
    </row>
    <row r="64" spans="4:23" x14ac:dyDescent="0.25">
      <c r="D64" s="66"/>
      <c r="E64" s="134" t="s">
        <v>38</v>
      </c>
      <c r="F64" s="13" t="str">
        <f>IF(F63="","",VLOOKUP($E63&amp;$E$6,'All sites data'!$A:$AC,'All sites data'!M$3,FALSE))</f>
        <v/>
      </c>
      <c r="G64" s="14" t="str">
        <f>IF(F63="","",VLOOKUP($E63&amp;$E$6,'All sites data'!$A:$AC,'All sites data'!N$3,FALSE))</f>
        <v/>
      </c>
      <c r="H64" s="14">
        <f>IF(H63="","",VLOOKUP($E63&amp;$E$6,'All sites data'!$A:$AC,'All sites data'!O$3,FALSE))</f>
        <v>0.3</v>
      </c>
      <c r="I64" s="14">
        <f>IF(H63="","",VLOOKUP($E63&amp;$E$6,'All sites data'!$A:$AC,'All sites data'!P$3,FALSE))</f>
        <v>0.317</v>
      </c>
      <c r="J64" s="14">
        <f>IF(J63="","",VLOOKUP($E63&amp;$E$6,'All sites data'!$A:$AC,'All sites data'!Q$3,FALSE))</f>
        <v>0.32600000000000001</v>
      </c>
      <c r="K64" s="14">
        <f>IF(J63="","",VLOOKUP($E63&amp;$E$6,'All sites data'!$A:$AC,'All sites data'!R$3,FALSE))</f>
        <v>0.34300000000000003</v>
      </c>
      <c r="L64" s="14">
        <f>IF(L63="","",VLOOKUP($E63&amp;$E$6,'All sites data'!$A:$AC,'All sites data'!S$3,FALSE))</f>
        <v>0.11799999999999999</v>
      </c>
      <c r="M64" s="14">
        <f>IF(L63="","",VLOOKUP($E63&amp;$E$6,'All sites data'!$A:$AC,'All sites data'!T$3,FALSE))</f>
        <v>0.129</v>
      </c>
      <c r="N64" s="14">
        <f>IF(N63="","",VLOOKUP($E63&amp;$E$6,'All sites data'!$A:$AC,'All sites data'!U$3,FALSE))</f>
        <v>1.7999999999999999E-2</v>
      </c>
      <c r="O64" s="14">
        <f>IF(N63="","",VLOOKUP($E63&amp;$E$6,'All sites data'!$A:$AC,'All sites data'!V$3,FALSE))</f>
        <v>2.3E-2</v>
      </c>
      <c r="P64" s="14">
        <f>IF(P63="","",VLOOKUP($E63&amp;$E$6,'All sites data'!$A:$AC,'All sites data'!W$3,FALSE))</f>
        <v>0.159</v>
      </c>
      <c r="Q64" s="14">
        <f>IF(P63="","",VLOOKUP($E63&amp;$E$6,'All sites data'!$A:$AC,'All sites data'!X$3,FALSE))</f>
        <v>0.17199999999999999</v>
      </c>
      <c r="R64" s="14">
        <f>IF(R63="","",VLOOKUP($E63&amp;$E$6,'All sites data'!$A:$AC,'All sites data'!Y$3,FALSE))</f>
        <v>0</v>
      </c>
      <c r="S64" s="14">
        <f>IF(R63="","",VLOOKUP($E63&amp;$E$6,'All sites data'!$A:$AC,'All sites data'!Z$3,FALSE))</f>
        <v>1E-3</v>
      </c>
      <c r="T64" s="14">
        <f>IF(T63="","",VLOOKUP($E63&amp;$E$6,'All sites data'!$A:$AC,'All sites data'!AA$3,FALSE))</f>
        <v>4.3999999999999997E-2</v>
      </c>
      <c r="U64" s="14">
        <f>IF(T63="","",VLOOKUP($E63&amp;$E$6,'All sites data'!$A:$AC,'All sites data'!AB$3,FALSE))</f>
        <v>5.1999999999999998E-2</v>
      </c>
      <c r="V64" s="250"/>
      <c r="W64" s="252"/>
    </row>
    <row r="65" spans="4:23" s="41" customFormat="1" ht="15.75" x14ac:dyDescent="0.2">
      <c r="D65" s="66"/>
      <c r="E65" s="137" t="s">
        <v>35</v>
      </c>
      <c r="F65" s="253" t="str">
        <f>IF(OR(ISERROR(VLOOKUP($E65&amp;$E$6,'All sites data'!$A:$AC,'All sites data'!B$3,FALSE)),ISBLANK(VLOOKUP($E65&amp;$E$6,'All sites data'!$A:$AC,'All sites data'!B$3,FALSE))),"",VLOOKUP($E65&amp;$E$6,'All sites data'!$A:$AC,'All sites data'!B$3,FALSE))</f>
        <v/>
      </c>
      <c r="G65" s="247"/>
      <c r="H65" s="247">
        <f>IF(OR(ISERROR(VLOOKUP($E65&amp;$E$6,'All sites data'!$A:$AC,'All sites data'!C$3,FALSE)),ISBLANK(VLOOKUP($E65&amp;$E$6,'All sites data'!$A:$AC,'All sites data'!C$3,FALSE))),"",VLOOKUP($E65&amp;$E$6,'All sites data'!$A:$AC,'All sites data'!C$3,FALSE))</f>
        <v>0.20934933985574164</v>
      </c>
      <c r="I65" s="247"/>
      <c r="J65" s="247">
        <f>IF(OR(ISERROR(VLOOKUP($E65&amp;$E$6,'All sites data'!$A:$AC,'All sites data'!D$3,FALSE)),ISBLANK(VLOOKUP($E65&amp;$E$6,'All sites data'!$A:$AC,'All sites data'!D$3,FALSE))),"",VLOOKUP($E65&amp;$E$6,'All sites data'!$A:$AC,'All sites data'!D$3,FALSE))</f>
        <v>0.33916939126962337</v>
      </c>
      <c r="K65" s="247"/>
      <c r="L65" s="247">
        <f>IF(OR(ISERROR(VLOOKUP($E65&amp;$E$6,'All sites data'!$A:$AC,'All sites data'!E$3,FALSE)),ISBLANK(VLOOKUP($E65&amp;$E$6,'All sites data'!$A:$AC,'All sites data'!E$3,FALSE))),"",VLOOKUP($E65&amp;$E$6,'All sites data'!$A:$AC,'All sites data'!E$3,FALSE))</f>
        <v>0.12340579529288442</v>
      </c>
      <c r="M65" s="247"/>
      <c r="N65" s="247">
        <f>IF(OR(ISERROR(VLOOKUP($E65&amp;$E$6,'All sites data'!$A:$AC,'All sites data'!F$3,FALSE)),ISBLANK(VLOOKUP($E65&amp;$E$6,'All sites data'!$A:$AC,'All sites data'!F$3,FALSE))),"",VLOOKUP($E65&amp;$E$6,'All sites data'!$A:$AC,'All sites data'!F$3,FALSE))</f>
        <v>2.1626275987720569E-2</v>
      </c>
      <c r="O65" s="247"/>
      <c r="P65" s="247">
        <f>IF(OR(ISERROR(VLOOKUP($E65&amp;$E$6,'All sites data'!$A:$AC,'All sites data'!G$3,FALSE)),ISBLANK(VLOOKUP($E65&amp;$E$6,'All sites data'!$A:$AC,'All sites data'!G$3,FALSE))),"",VLOOKUP($E65&amp;$E$6,'All sites data'!$A:$AC,'All sites data'!G$3,FALSE))</f>
        <v>0.26051363965358026</v>
      </c>
      <c r="Q65" s="247"/>
      <c r="R65" s="247">
        <f>IF(OR(ISERROR(VLOOKUP($E65&amp;$E$6,'All sites data'!$A:$AC,'All sites data'!H$3,FALSE)),ISBLANK(VLOOKUP($E65&amp;$E$6,'All sites data'!$A:$AC,'All sites data'!H$3,FALSE))),"",VLOOKUP($E65&amp;$E$6,'All sites data'!$A:$AC,'All sites data'!H$3,FALSE))</f>
        <v>1.697157261586842E-3</v>
      </c>
      <c r="S65" s="247"/>
      <c r="T65" s="247">
        <f>IF(OR(ISERROR(VLOOKUP($E65&amp;$E$6,'All sites data'!$A:$AC,'All sites data'!I$3,FALSE)),ISBLANK(VLOOKUP($E65&amp;$E$6,'All sites data'!$A:$AC,'All sites data'!I$3,FALSE))),"",VLOOKUP($E65&amp;$E$6,'All sites data'!$A:$AC,'All sites data'!I$3,FALSE))</f>
        <v>4.4238400678862908E-2</v>
      </c>
      <c r="U65" s="248"/>
      <c r="V65" s="249">
        <v>1</v>
      </c>
      <c r="W65" s="251">
        <f>IF(OR(ISERROR(VLOOKUP($E65&amp;$E$6,'All sites data'!$A:$AC,'All sites data'!K$3,FALSE)),ISBLANK(VLOOKUP($E65&amp;$E$6,'All sites data'!$A:$AC,'All sites data'!K$3,FALSE))),"",VLOOKUP($E65&amp;$E$6,'All sites data'!$A:$AC,'All sites data'!K$3,FALSE))</f>
        <v>80134</v>
      </c>
    </row>
    <row r="66" spans="4:23" x14ac:dyDescent="0.25">
      <c r="D66" s="66"/>
      <c r="E66" s="134" t="s">
        <v>38</v>
      </c>
      <c r="F66" s="13" t="str">
        <f>IF(F65="","",VLOOKUP($E65&amp;$E$6,'All sites data'!$A:$AC,'All sites data'!M$3,FALSE))</f>
        <v/>
      </c>
      <c r="G66" s="14" t="str">
        <f>IF(F65="","",VLOOKUP($E65&amp;$E$6,'All sites data'!$A:$AC,'All sites data'!N$3,FALSE))</f>
        <v/>
      </c>
      <c r="H66" s="14">
        <f>IF(H65="","",VLOOKUP($E65&amp;$E$6,'All sites data'!$A:$AC,'All sites data'!O$3,FALSE))</f>
        <v>0.20699999999999999</v>
      </c>
      <c r="I66" s="14">
        <f>IF(H65="","",VLOOKUP($E65&amp;$E$6,'All sites data'!$A:$AC,'All sites data'!P$3,FALSE))</f>
        <v>0.21199999999999999</v>
      </c>
      <c r="J66" s="14">
        <f>IF(J65="","",VLOOKUP($E65&amp;$E$6,'All sites data'!$A:$AC,'All sites data'!Q$3,FALSE))</f>
        <v>0.33600000000000002</v>
      </c>
      <c r="K66" s="14">
        <f>IF(J65="","",VLOOKUP($E65&amp;$E$6,'All sites data'!$A:$AC,'All sites data'!R$3,FALSE))</f>
        <v>0.34200000000000003</v>
      </c>
      <c r="L66" s="14">
        <f>IF(L65="","",VLOOKUP($E65&amp;$E$6,'All sites data'!$A:$AC,'All sites data'!S$3,FALSE))</f>
        <v>0.121</v>
      </c>
      <c r="M66" s="14">
        <f>IF(L65="","",VLOOKUP($E65&amp;$E$6,'All sites data'!$A:$AC,'All sites data'!T$3,FALSE))</f>
        <v>0.126</v>
      </c>
      <c r="N66" s="14">
        <f>IF(N65="","",VLOOKUP($E65&amp;$E$6,'All sites data'!$A:$AC,'All sites data'!U$3,FALSE))</f>
        <v>2.1000000000000001E-2</v>
      </c>
      <c r="O66" s="14">
        <f>IF(N65="","",VLOOKUP($E65&amp;$E$6,'All sites data'!$A:$AC,'All sites data'!V$3,FALSE))</f>
        <v>2.3E-2</v>
      </c>
      <c r="P66" s="14">
        <f>IF(P65="","",VLOOKUP($E65&amp;$E$6,'All sites data'!$A:$AC,'All sites data'!W$3,FALSE))</f>
        <v>0.25700000000000001</v>
      </c>
      <c r="Q66" s="14">
        <f>IF(P65="","",VLOOKUP($E65&amp;$E$6,'All sites data'!$A:$AC,'All sites data'!X$3,FALSE))</f>
        <v>0.26400000000000001</v>
      </c>
      <c r="R66" s="14">
        <f>IF(R65="","",VLOOKUP($E65&amp;$E$6,'All sites data'!$A:$AC,'All sites data'!Y$3,FALSE))</f>
        <v>1E-3</v>
      </c>
      <c r="S66" s="14">
        <f>IF(R65="","",VLOOKUP($E65&amp;$E$6,'All sites data'!$A:$AC,'All sites data'!Z$3,FALSE))</f>
        <v>2E-3</v>
      </c>
      <c r="T66" s="14">
        <f>IF(T65="","",VLOOKUP($E65&amp;$E$6,'All sites data'!$A:$AC,'All sites data'!AA$3,FALSE))</f>
        <v>4.2999999999999997E-2</v>
      </c>
      <c r="U66" s="14">
        <f>IF(T65="","",VLOOKUP($E65&amp;$E$6,'All sites data'!$A:$AC,'All sites data'!AB$3,FALSE))</f>
        <v>4.5999999999999999E-2</v>
      </c>
      <c r="V66" s="250"/>
      <c r="W66" s="252"/>
    </row>
    <row r="67" spans="4:23" s="41" customFormat="1" ht="15.75" x14ac:dyDescent="0.2">
      <c r="D67" s="66"/>
      <c r="E67" s="137" t="s">
        <v>237</v>
      </c>
      <c r="F67" s="253" t="str">
        <f>IF(OR(ISERROR(VLOOKUP($E67&amp;$E$6,'All sites data'!$A:$AC,'All sites data'!B$3,FALSE)),ISBLANK(VLOOKUP($E67&amp;$E$6,'All sites data'!$A:$AC,'All sites data'!B$3,FALSE))),"",VLOOKUP($E67&amp;$E$6,'All sites data'!$A:$AC,'All sites data'!B$3,FALSE))</f>
        <v/>
      </c>
      <c r="G67" s="247"/>
      <c r="H67" s="247">
        <f>IF(OR(ISERROR(VLOOKUP($E67&amp;$E$6,'All sites data'!$A:$AC,'All sites data'!C$3,FALSE)),ISBLANK(VLOOKUP($E67&amp;$E$6,'All sites data'!$A:$AC,'All sites data'!C$3,FALSE))),"",VLOOKUP($E67&amp;$E$6,'All sites data'!$A:$AC,'All sites data'!C$3,FALSE))</f>
        <v>0.22300622376610219</v>
      </c>
      <c r="I67" s="247"/>
      <c r="J67" s="247">
        <f>IF(OR(ISERROR(VLOOKUP($E67&amp;$E$6,'All sites data'!$A:$AC,'All sites data'!D$3,FALSE)),ISBLANK(VLOOKUP($E67&amp;$E$6,'All sites data'!$A:$AC,'All sites data'!D$3,FALSE))),"",VLOOKUP($E67&amp;$E$6,'All sites data'!$A:$AC,'All sites data'!D$3,FALSE))</f>
        <v>0.29868649587494572</v>
      </c>
      <c r="K67" s="247"/>
      <c r="L67" s="247">
        <f>IF(OR(ISERROR(VLOOKUP($E67&amp;$E$6,'All sites data'!$A:$AC,'All sites data'!E$3,FALSE)),ISBLANK(VLOOKUP($E67&amp;$E$6,'All sites data'!$A:$AC,'All sites data'!E$3,FALSE))),"",VLOOKUP($E67&amp;$E$6,'All sites data'!$A:$AC,'All sites data'!E$3,FALSE))</f>
        <v>0.17589376176002317</v>
      </c>
      <c r="M67" s="247"/>
      <c r="N67" s="247">
        <f>IF(OR(ISERROR(VLOOKUP($E67&amp;$E$6,'All sites data'!$A:$AC,'All sites data'!F$3,FALSE)),ISBLANK(VLOOKUP($E67&amp;$E$6,'All sites data'!$A:$AC,'All sites data'!F$3,FALSE))),"",VLOOKUP($E67&amp;$E$6,'All sites data'!$A:$AC,'All sites data'!F$3,FALSE))</f>
        <v>2.0480532638587349E-2</v>
      </c>
      <c r="O67" s="247"/>
      <c r="P67" s="247">
        <f>IF(OR(ISERROR(VLOOKUP($E67&amp;$E$6,'All sites data'!$A:$AC,'All sites data'!G$3,FALSE)),ISBLANK(VLOOKUP($E67&amp;$E$6,'All sites data'!$A:$AC,'All sites data'!G$3,FALSE))),"",VLOOKUP($E67&amp;$E$6,'All sites data'!$A:$AC,'All sites data'!G$3,FALSE))</f>
        <v>0.24607396149949343</v>
      </c>
      <c r="Q67" s="247"/>
      <c r="R67" s="247">
        <f>IF(OR(ISERROR(VLOOKUP($E67&amp;$E$6,'All sites data'!$A:$AC,'All sites data'!H$3,FALSE)),ISBLANK(VLOOKUP($E67&amp;$E$6,'All sites data'!$A:$AC,'All sites data'!H$3,FALSE))),"",VLOOKUP($E67&amp;$E$6,'All sites data'!$A:$AC,'All sites data'!H$3,FALSE))</f>
        <v>4.595455203357939E-3</v>
      </c>
      <c r="S67" s="247"/>
      <c r="T67" s="247">
        <f>IF(OR(ISERROR(VLOOKUP($E67&amp;$E$6,'All sites data'!$A:$AC,'All sites data'!I$3,FALSE)),ISBLANK(VLOOKUP($E67&amp;$E$6,'All sites data'!$A:$AC,'All sites data'!I$3,FALSE))),"",VLOOKUP($E67&amp;$E$6,'All sites data'!$A:$AC,'All sites data'!I$3,FALSE))</f>
        <v>3.1263569257490229E-2</v>
      </c>
      <c r="U67" s="248"/>
      <c r="V67" s="249">
        <v>1</v>
      </c>
      <c r="W67" s="251">
        <f>IF(OR(ISERROR(VLOOKUP($E67&amp;$E$6,'All sites data'!$A:$AC,'All sites data'!K$3,FALSE)),ISBLANK(VLOOKUP($E67&amp;$E$6,'All sites data'!$A:$AC,'All sites data'!K$3,FALSE))),"",VLOOKUP($E67&amp;$E$6,'All sites data'!$A:$AC,'All sites data'!K$3,FALSE))</f>
        <v>55272</v>
      </c>
    </row>
    <row r="68" spans="4:23" x14ac:dyDescent="0.25">
      <c r="D68" s="66"/>
      <c r="E68" s="134" t="s">
        <v>38</v>
      </c>
      <c r="F68" s="13" t="str">
        <f>IF(F67="","",VLOOKUP($E67&amp;$E$6,'All sites data'!$A:$AC,'All sites data'!M$3,FALSE))</f>
        <v/>
      </c>
      <c r="G68" s="14" t="str">
        <f>IF(F67="","",VLOOKUP($E67&amp;$E$6,'All sites data'!$A:$AC,'All sites data'!N$3,FALSE))</f>
        <v/>
      </c>
      <c r="H68" s="14">
        <f>IF(H67="","",VLOOKUP($E67&amp;$E$6,'All sites data'!$A:$AC,'All sites data'!O$3,FALSE))</f>
        <v>0.22</v>
      </c>
      <c r="I68" s="14">
        <f>IF(H67="","",VLOOKUP($E67&amp;$E$6,'All sites data'!$A:$AC,'All sites data'!P$3,FALSE))</f>
        <v>0.22600000000000001</v>
      </c>
      <c r="J68" s="14">
        <f>IF(J67="","",VLOOKUP($E67&amp;$E$6,'All sites data'!$A:$AC,'All sites data'!Q$3,FALSE))</f>
        <v>0.29499999999999998</v>
      </c>
      <c r="K68" s="14">
        <f>IF(J67="","",VLOOKUP($E67&amp;$E$6,'All sites data'!$A:$AC,'All sites data'!R$3,FALSE))</f>
        <v>0.30299999999999999</v>
      </c>
      <c r="L68" s="14">
        <f>IF(L67="","",VLOOKUP($E67&amp;$E$6,'All sites data'!$A:$AC,'All sites data'!S$3,FALSE))</f>
        <v>0.17299999999999999</v>
      </c>
      <c r="M68" s="14">
        <f>IF(L67="","",VLOOKUP($E67&amp;$E$6,'All sites data'!$A:$AC,'All sites data'!T$3,FALSE))</f>
        <v>0.17899999999999999</v>
      </c>
      <c r="N68" s="14">
        <f>IF(N67="","",VLOOKUP($E67&amp;$E$6,'All sites data'!$A:$AC,'All sites data'!U$3,FALSE))</f>
        <v>1.9E-2</v>
      </c>
      <c r="O68" s="14">
        <f>IF(N67="","",VLOOKUP($E67&amp;$E$6,'All sites data'!$A:$AC,'All sites data'!V$3,FALSE))</f>
        <v>2.1999999999999999E-2</v>
      </c>
      <c r="P68" s="14">
        <f>IF(P67="","",VLOOKUP($E67&amp;$E$6,'All sites data'!$A:$AC,'All sites data'!W$3,FALSE))</f>
        <v>0.24299999999999999</v>
      </c>
      <c r="Q68" s="14">
        <f>IF(P67="","",VLOOKUP($E67&amp;$E$6,'All sites data'!$A:$AC,'All sites data'!X$3,FALSE))</f>
        <v>0.25</v>
      </c>
      <c r="R68" s="14">
        <f>IF(R67="","",VLOOKUP($E67&amp;$E$6,'All sites data'!$A:$AC,'All sites data'!Y$3,FALSE))</f>
        <v>4.0000000000000001E-3</v>
      </c>
      <c r="S68" s="14">
        <f>IF(R67="","",VLOOKUP($E67&amp;$E$6,'All sites data'!$A:$AC,'All sites data'!Z$3,FALSE))</f>
        <v>5.0000000000000001E-3</v>
      </c>
      <c r="T68" s="14">
        <f>IF(T67="","",VLOOKUP($E67&amp;$E$6,'All sites data'!$A:$AC,'All sites data'!AA$3,FALSE))</f>
        <v>0.03</v>
      </c>
      <c r="U68" s="14">
        <f>IF(T67="","",VLOOKUP($E67&amp;$E$6,'All sites data'!$A:$AC,'All sites data'!AB$3,FALSE))</f>
        <v>3.3000000000000002E-2</v>
      </c>
      <c r="V68" s="250"/>
      <c r="W68" s="252"/>
    </row>
    <row r="69" spans="4:23" s="41" customFormat="1" ht="15.75" x14ac:dyDescent="0.2">
      <c r="D69" s="66"/>
      <c r="E69" s="137" t="s">
        <v>239</v>
      </c>
      <c r="F69" s="253" t="str">
        <f>IF(OR(ISERROR(VLOOKUP($E69&amp;$E$6,'All sites data'!$A:$AC,'All sites data'!B$3,FALSE)),ISBLANK(VLOOKUP($E69&amp;$E$6,'All sites data'!$A:$AC,'All sites data'!B$3,FALSE))),"",VLOOKUP($E69&amp;$E$6,'All sites data'!$A:$AC,'All sites data'!B$3,FALSE))</f>
        <v/>
      </c>
      <c r="G69" s="247"/>
      <c r="H69" s="247">
        <f>IF(OR(ISERROR(VLOOKUP($E69&amp;$E$6,'All sites data'!$A:$AC,'All sites data'!C$3,FALSE)),ISBLANK(VLOOKUP($E69&amp;$E$6,'All sites data'!$A:$AC,'All sites data'!C$3,FALSE))),"",VLOOKUP($E69&amp;$E$6,'All sites data'!$A:$AC,'All sites data'!C$3,FALSE))</f>
        <v>0.16979923109782144</v>
      </c>
      <c r="I69" s="247"/>
      <c r="J69" s="247">
        <f>IF(OR(ISERROR(VLOOKUP($E69&amp;$E$6,'All sites data'!$A:$AC,'All sites data'!D$3,FALSE)),ISBLANK(VLOOKUP($E69&amp;$E$6,'All sites data'!$A:$AC,'All sites data'!D$3,FALSE))),"",VLOOKUP($E69&amp;$E$6,'All sites data'!$A:$AC,'All sites data'!D$3,FALSE))</f>
        <v>0.37184963690730455</v>
      </c>
      <c r="K69" s="247"/>
      <c r="L69" s="247">
        <f>IF(OR(ISERROR(VLOOKUP($E69&amp;$E$6,'All sites data'!$A:$AC,'All sites data'!E$3,FALSE)),ISBLANK(VLOOKUP($E69&amp;$E$6,'All sites data'!$A:$AC,'All sites data'!E$3,FALSE))),"",VLOOKUP($E69&amp;$E$6,'All sites data'!$A:$AC,'All sites data'!E$3,FALSE))</f>
        <v>0.21892353695002137</v>
      </c>
      <c r="M69" s="247"/>
      <c r="N69" s="247">
        <f>IF(OR(ISERROR(VLOOKUP($E69&amp;$E$6,'All sites data'!$A:$AC,'All sites data'!F$3,FALSE)),ISBLANK(VLOOKUP($E69&amp;$E$6,'All sites data'!$A:$AC,'All sites data'!F$3,FALSE))),"",VLOOKUP($E69&amp;$E$6,'All sites data'!$A:$AC,'All sites data'!F$3,FALSE))</f>
        <v>3.32123024348569E-2</v>
      </c>
      <c r="O69" s="247"/>
      <c r="P69" s="247">
        <f>IF(OR(ISERROR(VLOOKUP($E69&amp;$E$6,'All sites data'!$A:$AC,'All sites data'!G$3,FALSE)),ISBLANK(VLOOKUP($E69&amp;$E$6,'All sites data'!$A:$AC,'All sites data'!G$3,FALSE))),"",VLOOKUP($E69&amp;$E$6,'All sites data'!$A:$AC,'All sites data'!G$3,FALSE))</f>
        <v>0.17695429303716362</v>
      </c>
      <c r="Q69" s="247"/>
      <c r="R69" s="247">
        <f>IF(OR(ISERROR(VLOOKUP($E69&amp;$E$6,'All sites data'!$A:$AC,'All sites data'!H$3,FALSE)),ISBLANK(VLOOKUP($E69&amp;$E$6,'All sites data'!$A:$AC,'All sites data'!H$3,FALSE))),"",VLOOKUP($E69&amp;$E$6,'All sites data'!$A:$AC,'All sites data'!H$3,FALSE))</f>
        <v>2.3494233233660828E-3</v>
      </c>
      <c r="S69" s="247"/>
      <c r="T69" s="247">
        <f>IF(OR(ISERROR(VLOOKUP($E69&amp;$E$6,'All sites data'!$A:$AC,'All sites data'!I$3,FALSE)),ISBLANK(VLOOKUP($E69&amp;$E$6,'All sites data'!$A:$AC,'All sites data'!I$3,FALSE))),"",VLOOKUP($E69&amp;$E$6,'All sites data'!$A:$AC,'All sites data'!I$3,FALSE))</f>
        <v>2.6911576249466041E-2</v>
      </c>
      <c r="U69" s="248"/>
      <c r="V69" s="249">
        <v>1</v>
      </c>
      <c r="W69" s="251">
        <f>IF(OR(ISERROR(VLOOKUP($E69&amp;$E$6,'All sites data'!$A:$AC,'All sites data'!K$3,FALSE)),ISBLANK(VLOOKUP($E69&amp;$E$6,'All sites data'!$A:$AC,'All sites data'!K$3,FALSE))),"",VLOOKUP($E69&amp;$E$6,'All sites data'!$A:$AC,'All sites data'!K$3,FALSE))</f>
        <v>9364</v>
      </c>
    </row>
    <row r="70" spans="4:23" x14ac:dyDescent="0.25">
      <c r="D70" s="66"/>
      <c r="E70" s="134" t="s">
        <v>38</v>
      </c>
      <c r="F70" s="13" t="str">
        <f>IF(F69="","",VLOOKUP($E69&amp;$E$6,'All sites data'!$A:$AC,'All sites data'!M$3,FALSE))</f>
        <v/>
      </c>
      <c r="G70" s="14" t="str">
        <f>IF(F69="","",VLOOKUP($E69&amp;$E$6,'All sites data'!$A:$AC,'All sites data'!N$3,FALSE))</f>
        <v/>
      </c>
      <c r="H70" s="14">
        <f>IF(H69="","",VLOOKUP($E69&amp;$E$6,'All sites data'!$A:$AC,'All sites data'!O$3,FALSE))</f>
        <v>0.16200000000000001</v>
      </c>
      <c r="I70" s="14">
        <f>IF(H69="","",VLOOKUP($E69&amp;$E$6,'All sites data'!$A:$AC,'All sites data'!P$3,FALSE))</f>
        <v>0.17799999999999999</v>
      </c>
      <c r="J70" s="14">
        <f>IF(J69="","",VLOOKUP($E69&amp;$E$6,'All sites data'!$A:$AC,'All sites data'!Q$3,FALSE))</f>
        <v>0.36199999999999999</v>
      </c>
      <c r="K70" s="14">
        <f>IF(J69="","",VLOOKUP($E69&amp;$E$6,'All sites data'!$A:$AC,'All sites data'!R$3,FALSE))</f>
        <v>0.38200000000000001</v>
      </c>
      <c r="L70" s="14">
        <f>IF(L69="","",VLOOKUP($E69&amp;$E$6,'All sites data'!$A:$AC,'All sites data'!S$3,FALSE))</f>
        <v>0.21099999999999999</v>
      </c>
      <c r="M70" s="14">
        <f>IF(L69="","",VLOOKUP($E69&amp;$E$6,'All sites data'!$A:$AC,'All sites data'!T$3,FALSE))</f>
        <v>0.22700000000000001</v>
      </c>
      <c r="N70" s="14">
        <f>IF(N69="","",VLOOKUP($E69&amp;$E$6,'All sites data'!$A:$AC,'All sites data'!U$3,FALSE))</f>
        <v>0.03</v>
      </c>
      <c r="O70" s="14">
        <f>IF(N69="","",VLOOKUP($E69&amp;$E$6,'All sites data'!$A:$AC,'All sites data'!V$3,FALSE))</f>
        <v>3.6999999999999998E-2</v>
      </c>
      <c r="P70" s="14">
        <f>IF(P69="","",VLOOKUP($E69&amp;$E$6,'All sites data'!$A:$AC,'All sites data'!W$3,FALSE))</f>
        <v>0.16900000000000001</v>
      </c>
      <c r="Q70" s="14">
        <f>IF(P69="","",VLOOKUP($E69&amp;$E$6,'All sites data'!$A:$AC,'All sites data'!X$3,FALSE))</f>
        <v>0.185</v>
      </c>
      <c r="R70" s="14">
        <f>IF(R69="","",VLOOKUP($E69&amp;$E$6,'All sites data'!$A:$AC,'All sites data'!Y$3,FALSE))</f>
        <v>2E-3</v>
      </c>
      <c r="S70" s="14">
        <f>IF(R69="","",VLOOKUP($E69&amp;$E$6,'All sites data'!$A:$AC,'All sites data'!Z$3,FALSE))</f>
        <v>4.0000000000000001E-3</v>
      </c>
      <c r="T70" s="14">
        <f>IF(T69="","",VLOOKUP($E69&amp;$E$6,'All sites data'!$A:$AC,'All sites data'!AA$3,FALSE))</f>
        <v>2.4E-2</v>
      </c>
      <c r="U70" s="14">
        <f>IF(T69="","",VLOOKUP($E69&amp;$E$6,'All sites data'!$A:$AC,'All sites data'!AB$3,FALSE))</f>
        <v>0.03</v>
      </c>
      <c r="V70" s="250"/>
      <c r="W70" s="252"/>
    </row>
    <row r="71" spans="4:23" s="41" customFormat="1" ht="15.75" x14ac:dyDescent="0.2">
      <c r="D71" s="66"/>
      <c r="E71" s="137" t="s">
        <v>147</v>
      </c>
      <c r="F71" s="253" t="str">
        <f>IF(OR(ISERROR(VLOOKUP($E71&amp;$E$6,'All sites data'!$A:$AC,'All sites data'!B$3,FALSE)),ISBLANK(VLOOKUP($E71&amp;$E$6,'All sites data'!$A:$AC,'All sites data'!B$3,FALSE))),"",VLOOKUP($E71&amp;$E$6,'All sites data'!$A:$AC,'All sites data'!B$3,FALSE))</f>
        <v/>
      </c>
      <c r="G71" s="247"/>
      <c r="H71" s="247">
        <f>IF(OR(ISERROR(VLOOKUP($E71&amp;$E$6,'All sites data'!$A:$AC,'All sites data'!C$3,FALSE)),ISBLANK(VLOOKUP($E71&amp;$E$6,'All sites data'!$A:$AC,'All sites data'!C$3,FALSE))),"",VLOOKUP($E71&amp;$E$6,'All sites data'!$A:$AC,'All sites data'!C$3,FALSE))</f>
        <v>1.8980592876946045E-2</v>
      </c>
      <c r="I71" s="247"/>
      <c r="J71" s="247">
        <f>IF(OR(ISERROR(VLOOKUP($E71&amp;$E$6,'All sites data'!$A:$AC,'All sites data'!D$3,FALSE)),ISBLANK(VLOOKUP($E71&amp;$E$6,'All sites data'!$A:$AC,'All sites data'!D$3,FALSE))),"",VLOOKUP($E71&amp;$E$6,'All sites data'!$A:$AC,'All sites data'!D$3,FALSE))</f>
        <v>0.12156110044785669</v>
      </c>
      <c r="K71" s="247"/>
      <c r="L71" s="247">
        <f>IF(OR(ISERROR(VLOOKUP($E71&amp;$E$6,'All sites data'!$A:$AC,'All sites data'!E$3,FALSE)),ISBLANK(VLOOKUP($E71&amp;$E$6,'All sites data'!$A:$AC,'All sites data'!E$3,FALSE))),"",VLOOKUP($E71&amp;$E$6,'All sites data'!$A:$AC,'All sites data'!E$3,FALSE))</f>
        <v>9.44764342077202E-2</v>
      </c>
      <c r="M71" s="247"/>
      <c r="N71" s="247">
        <f>IF(OR(ISERROR(VLOOKUP($E71&amp;$E$6,'All sites data'!$A:$AC,'All sites data'!F$3,FALSE)),ISBLANK(VLOOKUP($E71&amp;$E$6,'All sites data'!$A:$AC,'All sites data'!F$3,FALSE))),"",VLOOKUP($E71&amp;$E$6,'All sites data'!$A:$AC,'All sites data'!F$3,FALSE))</f>
        <v>7.5922371507784178E-2</v>
      </c>
      <c r="O71" s="247"/>
      <c r="P71" s="247">
        <f>IF(OR(ISERROR(VLOOKUP($E71&amp;$E$6,'All sites data'!$A:$AC,'All sites data'!G$3,FALSE)),ISBLANK(VLOOKUP($E71&amp;$E$6,'All sites data'!$A:$AC,'All sites data'!G$3,FALSE))),"",VLOOKUP($E71&amp;$E$6,'All sites data'!$A:$AC,'All sites data'!G$3,FALSE))</f>
        <v>0.64470036255065044</v>
      </c>
      <c r="Q71" s="247"/>
      <c r="R71" s="247">
        <f>IF(OR(ISERROR(VLOOKUP($E71&amp;$E$6,'All sites data'!$A:$AC,'All sites data'!H$3,FALSE)),ISBLANK(VLOOKUP($E71&amp;$E$6,'All sites data'!$A:$AC,'All sites data'!H$3,FALSE))),"",VLOOKUP($E71&amp;$E$6,'All sites data'!$A:$AC,'All sites data'!H$3,FALSE))</f>
        <v>1.2795905310300703E-3</v>
      </c>
      <c r="S71" s="247"/>
      <c r="T71" s="247">
        <f>IF(OR(ISERROR(VLOOKUP($E71&amp;$E$6,'All sites data'!$A:$AC,'All sites data'!I$3,FALSE)),ISBLANK(VLOOKUP($E71&amp;$E$6,'All sites data'!$A:$AC,'All sites data'!I$3,FALSE))),"",VLOOKUP($E71&amp;$E$6,'All sites data'!$A:$AC,'All sites data'!I$3,FALSE))</f>
        <v>4.3079547878012367E-2</v>
      </c>
      <c r="U71" s="248"/>
      <c r="V71" s="249">
        <v>1</v>
      </c>
      <c r="W71" s="251">
        <f>IF(OR(ISERROR(VLOOKUP($E71&amp;$E$6,'All sites data'!$A:$AC,'All sites data'!K$3,FALSE)),ISBLANK(VLOOKUP($E71&amp;$E$6,'All sites data'!$A:$AC,'All sites data'!K$3,FALSE))),"",VLOOKUP($E71&amp;$E$6,'All sites data'!$A:$AC,'All sites data'!K$3,FALSE))</f>
        <v>4689</v>
      </c>
    </row>
    <row r="72" spans="4:23" x14ac:dyDescent="0.25">
      <c r="D72" s="66"/>
      <c r="E72" s="134" t="s">
        <v>38</v>
      </c>
      <c r="F72" s="13" t="str">
        <f>IF(F71="","",VLOOKUP($E71&amp;$E$6,'All sites data'!$A:$AC,'All sites data'!M$3,FALSE))</f>
        <v/>
      </c>
      <c r="G72" s="14" t="str">
        <f>IF(F71="","",VLOOKUP($E71&amp;$E$6,'All sites data'!$A:$AC,'All sites data'!N$3,FALSE))</f>
        <v/>
      </c>
      <c r="H72" s="14">
        <f>IF(H71="","",VLOOKUP($E71&amp;$E$6,'All sites data'!$A:$AC,'All sites data'!O$3,FALSE))</f>
        <v>1.4999999999999999E-2</v>
      </c>
      <c r="I72" s="14">
        <f>IF(H71="","",VLOOKUP($E71&amp;$E$6,'All sites data'!$A:$AC,'All sites data'!P$3,FALSE))</f>
        <v>2.3E-2</v>
      </c>
      <c r="J72" s="14">
        <f>IF(J71="","",VLOOKUP($E71&amp;$E$6,'All sites data'!$A:$AC,'All sites data'!Q$3,FALSE))</f>
        <v>0.113</v>
      </c>
      <c r="K72" s="14">
        <f>IF(J71="","",VLOOKUP($E71&amp;$E$6,'All sites data'!$A:$AC,'All sites data'!R$3,FALSE))</f>
        <v>0.13100000000000001</v>
      </c>
      <c r="L72" s="14">
        <f>IF(L71="","",VLOOKUP($E71&amp;$E$6,'All sites data'!$A:$AC,'All sites data'!S$3,FALSE))</f>
        <v>8.5999999999999993E-2</v>
      </c>
      <c r="M72" s="14">
        <f>IF(L71="","",VLOOKUP($E71&amp;$E$6,'All sites data'!$A:$AC,'All sites data'!T$3,FALSE))</f>
        <v>0.10299999999999999</v>
      </c>
      <c r="N72" s="14">
        <f>IF(N71="","",VLOOKUP($E71&amp;$E$6,'All sites data'!$A:$AC,'All sites data'!U$3,FALSE))</f>
        <v>6.9000000000000006E-2</v>
      </c>
      <c r="O72" s="14">
        <f>IF(N71="","",VLOOKUP($E71&amp;$E$6,'All sites data'!$A:$AC,'All sites data'!V$3,FALSE))</f>
        <v>8.4000000000000005E-2</v>
      </c>
      <c r="P72" s="14">
        <f>IF(P71="","",VLOOKUP($E71&amp;$E$6,'All sites data'!$A:$AC,'All sites data'!W$3,FALSE))</f>
        <v>0.63100000000000001</v>
      </c>
      <c r="Q72" s="14">
        <f>IF(P71="","",VLOOKUP($E71&amp;$E$6,'All sites data'!$A:$AC,'All sites data'!X$3,FALSE))</f>
        <v>0.65800000000000003</v>
      </c>
      <c r="R72" s="14">
        <f>IF(R71="","",VLOOKUP($E71&amp;$E$6,'All sites data'!$A:$AC,'All sites data'!Y$3,FALSE))</f>
        <v>1E-3</v>
      </c>
      <c r="S72" s="14">
        <f>IF(R71="","",VLOOKUP($E71&amp;$E$6,'All sites data'!$A:$AC,'All sites data'!Z$3,FALSE))</f>
        <v>3.0000000000000001E-3</v>
      </c>
      <c r="T72" s="14">
        <f>IF(T71="","",VLOOKUP($E71&amp;$E$6,'All sites data'!$A:$AC,'All sites data'!AA$3,FALSE))</f>
        <v>3.7999999999999999E-2</v>
      </c>
      <c r="U72" s="14">
        <f>IF(T71="","",VLOOKUP($E71&amp;$E$6,'All sites data'!$A:$AC,'All sites data'!AB$3,FALSE))</f>
        <v>4.9000000000000002E-2</v>
      </c>
      <c r="V72" s="250"/>
      <c r="W72" s="252"/>
    </row>
    <row r="73" spans="4:23" s="41" customFormat="1" ht="15.75" x14ac:dyDescent="0.2">
      <c r="D73" s="66"/>
      <c r="E73" s="137" t="s">
        <v>148</v>
      </c>
      <c r="F73" s="253" t="str">
        <f>IF(OR(ISERROR(VLOOKUP($E73&amp;$E$6,'All sites data'!$A:$AC,'All sites data'!B$3,FALSE)),ISBLANK(VLOOKUP($E73&amp;$E$6,'All sites data'!$A:$AC,'All sites data'!B$3,FALSE))),"",VLOOKUP($E73&amp;$E$6,'All sites data'!$A:$AC,'All sites data'!B$3,FALSE))</f>
        <v/>
      </c>
      <c r="G73" s="247"/>
      <c r="H73" s="247">
        <f>IF(OR(ISERROR(VLOOKUP($E73&amp;$E$6,'All sites data'!$A:$AC,'All sites data'!C$3,FALSE)),ISBLANK(VLOOKUP($E73&amp;$E$6,'All sites data'!$A:$AC,'All sites data'!C$3,FALSE))),"",VLOOKUP($E73&amp;$E$6,'All sites data'!$A:$AC,'All sites data'!C$3,FALSE))</f>
        <v>2.9708727599513665E-2</v>
      </c>
      <c r="I73" s="247"/>
      <c r="J73" s="247">
        <f>IF(OR(ISERROR(VLOOKUP($E73&amp;$E$6,'All sites data'!$A:$AC,'All sites data'!D$3,FALSE)),ISBLANK(VLOOKUP($E73&amp;$E$6,'All sites data'!$A:$AC,'All sites data'!D$3,FALSE))),"",VLOOKUP($E73&amp;$E$6,'All sites data'!$A:$AC,'All sites data'!D$3,FALSE))</f>
        <v>0.23803985832848759</v>
      </c>
      <c r="K73" s="247"/>
      <c r="L73" s="247">
        <f>IF(OR(ISERROR(VLOOKUP($E73&amp;$E$6,'All sites data'!$A:$AC,'All sites data'!E$3,FALSE)),ISBLANK(VLOOKUP($E73&amp;$E$6,'All sites data'!$A:$AC,'All sites data'!E$3,FALSE))),"",VLOOKUP($E73&amp;$E$6,'All sites data'!$A:$AC,'All sites data'!E$3,FALSE))</f>
        <v>0.12438547338372892</v>
      </c>
      <c r="M73" s="247"/>
      <c r="N73" s="247">
        <f>IF(OR(ISERROR(VLOOKUP($E73&amp;$E$6,'All sites data'!$A:$AC,'All sites data'!F$3,FALSE)),ISBLANK(VLOOKUP($E73&amp;$E$6,'All sites data'!$A:$AC,'All sites data'!F$3,FALSE))),"",VLOOKUP($E73&amp;$E$6,'All sites data'!$A:$AC,'All sites data'!F$3,FALSE))</f>
        <v>4.2712903737379078E-2</v>
      </c>
      <c r="O73" s="247"/>
      <c r="P73" s="247">
        <f>IF(OR(ISERROR(VLOOKUP($E73&amp;$E$6,'All sites data'!$A:$AC,'All sites data'!G$3,FALSE)),ISBLANK(VLOOKUP($E73&amp;$E$6,'All sites data'!$A:$AC,'All sites data'!G$3,FALSE))),"",VLOOKUP($E73&amp;$E$6,'All sites data'!$A:$AC,'All sites data'!G$3,FALSE))</f>
        <v>0.52862504625469153</v>
      </c>
      <c r="Q73" s="247"/>
      <c r="R73" s="247">
        <f>IF(OR(ISERROR(VLOOKUP($E73&amp;$E$6,'All sites data'!$A:$AC,'All sites data'!H$3,FALSE)),ISBLANK(VLOOKUP($E73&amp;$E$6,'All sites data'!$A:$AC,'All sites data'!H$3,FALSE))),"",VLOOKUP($E73&amp;$E$6,'All sites data'!$A:$AC,'All sites data'!H$3,FALSE))</f>
        <v>2.3788127081461122E-3</v>
      </c>
      <c r="S73" s="247"/>
      <c r="T73" s="247">
        <f>IF(OR(ISERROR(VLOOKUP($E73&amp;$E$6,'All sites data'!$A:$AC,'All sites data'!I$3,FALSE)),ISBLANK(VLOOKUP($E73&amp;$E$6,'All sites data'!$A:$AC,'All sites data'!I$3,FALSE))),"",VLOOKUP($E73&amp;$E$6,'All sites data'!$A:$AC,'All sites data'!I$3,FALSE))</f>
        <v>3.4149177988053073E-2</v>
      </c>
      <c r="U73" s="248"/>
      <c r="V73" s="249">
        <v>1</v>
      </c>
      <c r="W73" s="251">
        <f>IF(OR(ISERROR(VLOOKUP($E73&amp;$E$6,'All sites data'!$A:$AC,'All sites data'!K$3,FALSE)),ISBLANK(VLOOKUP($E73&amp;$E$6,'All sites data'!$A:$AC,'All sites data'!K$3,FALSE))),"",VLOOKUP($E73&amp;$E$6,'All sites data'!$A:$AC,'All sites data'!K$3,FALSE))</f>
        <v>18917</v>
      </c>
    </row>
    <row r="74" spans="4:23" x14ac:dyDescent="0.25">
      <c r="D74" s="66"/>
      <c r="E74" s="134" t="s">
        <v>38</v>
      </c>
      <c r="F74" s="13" t="str">
        <f>IF(F73="","",VLOOKUP($E73&amp;$E$6,'All sites data'!$A:$AC,'All sites data'!M$3,FALSE))</f>
        <v/>
      </c>
      <c r="G74" s="14" t="str">
        <f>IF(F73="","",VLOOKUP($E73&amp;$E$6,'All sites data'!$A:$AC,'All sites data'!N$3,FALSE))</f>
        <v/>
      </c>
      <c r="H74" s="14">
        <f>IF(H73="","",VLOOKUP($E73&amp;$E$6,'All sites data'!$A:$AC,'All sites data'!O$3,FALSE))</f>
        <v>2.7E-2</v>
      </c>
      <c r="I74" s="14">
        <f>IF(H73="","",VLOOKUP($E73&amp;$E$6,'All sites data'!$A:$AC,'All sites data'!P$3,FALSE))</f>
        <v>3.2000000000000001E-2</v>
      </c>
      <c r="J74" s="14">
        <f>IF(J73="","",VLOOKUP($E73&amp;$E$6,'All sites data'!$A:$AC,'All sites data'!Q$3,FALSE))</f>
        <v>0.23200000000000001</v>
      </c>
      <c r="K74" s="14">
        <f>IF(J73="","",VLOOKUP($E73&amp;$E$6,'All sites data'!$A:$AC,'All sites data'!R$3,FALSE))</f>
        <v>0.24399999999999999</v>
      </c>
      <c r="L74" s="14">
        <f>IF(L73="","",VLOOKUP($E73&amp;$E$6,'All sites data'!$A:$AC,'All sites data'!S$3,FALSE))</f>
        <v>0.12</v>
      </c>
      <c r="M74" s="14">
        <f>IF(L73="","",VLOOKUP($E73&amp;$E$6,'All sites data'!$A:$AC,'All sites data'!T$3,FALSE))</f>
        <v>0.129</v>
      </c>
      <c r="N74" s="14">
        <f>IF(N73="","",VLOOKUP($E73&amp;$E$6,'All sites data'!$A:$AC,'All sites data'!U$3,FALSE))</f>
        <v>0.04</v>
      </c>
      <c r="O74" s="14">
        <f>IF(N73="","",VLOOKUP($E73&amp;$E$6,'All sites data'!$A:$AC,'All sites data'!V$3,FALSE))</f>
        <v>4.5999999999999999E-2</v>
      </c>
      <c r="P74" s="14">
        <f>IF(P73="","",VLOOKUP($E73&amp;$E$6,'All sites data'!$A:$AC,'All sites data'!W$3,FALSE))</f>
        <v>0.52200000000000002</v>
      </c>
      <c r="Q74" s="14">
        <f>IF(P73="","",VLOOKUP($E73&amp;$E$6,'All sites data'!$A:$AC,'All sites data'!X$3,FALSE))</f>
        <v>0.53600000000000003</v>
      </c>
      <c r="R74" s="14">
        <f>IF(R73="","",VLOOKUP($E73&amp;$E$6,'All sites data'!$A:$AC,'All sites data'!Y$3,FALSE))</f>
        <v>2E-3</v>
      </c>
      <c r="S74" s="14">
        <f>IF(R73="","",VLOOKUP($E73&amp;$E$6,'All sites data'!$A:$AC,'All sites data'!Z$3,FALSE))</f>
        <v>3.0000000000000001E-3</v>
      </c>
      <c r="T74" s="14">
        <f>IF(T73="","",VLOOKUP($E73&amp;$E$6,'All sites data'!$A:$AC,'All sites data'!AA$3,FALSE))</f>
        <v>3.2000000000000001E-2</v>
      </c>
      <c r="U74" s="14">
        <f>IF(T73="","",VLOOKUP($E73&amp;$E$6,'All sites data'!$A:$AC,'All sites data'!AB$3,FALSE))</f>
        <v>3.6999999999999998E-2</v>
      </c>
      <c r="V74" s="250"/>
      <c r="W74" s="252"/>
    </row>
    <row r="75" spans="4:23" s="41" customFormat="1" ht="15.75" x14ac:dyDescent="0.2">
      <c r="D75" s="66"/>
      <c r="E75" s="137" t="s">
        <v>149</v>
      </c>
      <c r="F75" s="253" t="str">
        <f>IF(OR(ISERROR(VLOOKUP($E75&amp;$E$6,'All sites data'!$A:$AC,'All sites data'!B$3,FALSE)),ISBLANK(VLOOKUP($E75&amp;$E$6,'All sites data'!$A:$AC,'All sites data'!B$3,FALSE))),"",VLOOKUP($E75&amp;$E$6,'All sites data'!$A:$AC,'All sites data'!B$3,FALSE))</f>
        <v/>
      </c>
      <c r="G75" s="247"/>
      <c r="H75" s="247">
        <f>IF(OR(ISERROR(VLOOKUP($E75&amp;$E$6,'All sites data'!$A:$AC,'All sites data'!C$3,FALSE)),ISBLANK(VLOOKUP($E75&amp;$E$6,'All sites data'!$A:$AC,'All sites data'!C$3,FALSE))),"",VLOOKUP($E75&amp;$E$6,'All sites data'!$A:$AC,'All sites data'!C$3,FALSE))</f>
        <v>0.13499721655223604</v>
      </c>
      <c r="I75" s="247"/>
      <c r="J75" s="247">
        <f>IF(OR(ISERROR(VLOOKUP($E75&amp;$E$6,'All sites data'!$A:$AC,'All sites data'!D$3,FALSE)),ISBLANK(VLOOKUP($E75&amp;$E$6,'All sites data'!$A:$AC,'All sites data'!D$3,FALSE))),"",VLOOKUP($E75&amp;$E$6,'All sites data'!$A:$AC,'All sites data'!D$3,FALSE))</f>
        <v>0.45258860642048615</v>
      </c>
      <c r="K75" s="247"/>
      <c r="L75" s="247">
        <f>IF(OR(ISERROR(VLOOKUP($E75&amp;$E$6,'All sites data'!$A:$AC,'All sites data'!E$3,FALSE)),ISBLANK(VLOOKUP($E75&amp;$E$6,'All sites data'!$A:$AC,'All sites data'!E$3,FALSE))),"",VLOOKUP($E75&amp;$E$6,'All sites data'!$A:$AC,'All sites data'!E$3,FALSE))</f>
        <v>0.11259046205232882</v>
      </c>
      <c r="M75" s="247"/>
      <c r="N75" s="247">
        <f>IF(OR(ISERROR(VLOOKUP($E75&amp;$E$6,'All sites data'!$A:$AC,'All sites data'!F$3,FALSE)),ISBLANK(VLOOKUP($E75&amp;$E$6,'All sites data'!$A:$AC,'All sites data'!F$3,FALSE))),"",VLOOKUP($E75&amp;$E$6,'All sites data'!$A:$AC,'All sites data'!F$3,FALSE))</f>
        <v>1.2061606977175728E-2</v>
      </c>
      <c r="O75" s="247"/>
      <c r="P75" s="247">
        <f>IF(OR(ISERROR(VLOOKUP($E75&amp;$E$6,'All sites data'!$A:$AC,'All sites data'!G$3,FALSE)),ISBLANK(VLOOKUP($E75&amp;$E$6,'All sites data'!$A:$AC,'All sites data'!G$3,FALSE))),"",VLOOKUP($E75&amp;$E$6,'All sites data'!$A:$AC,'All sites data'!G$3,FALSE))</f>
        <v>0.21070699573204676</v>
      </c>
      <c r="Q75" s="247"/>
      <c r="R75" s="247">
        <f>IF(OR(ISERROR(VLOOKUP($E75&amp;$E$6,'All sites data'!$A:$AC,'All sites data'!H$3,FALSE)),ISBLANK(VLOOKUP($E75&amp;$E$6,'All sites data'!$A:$AC,'All sites data'!H$3,FALSE))),"",VLOOKUP($E75&amp;$E$6,'All sites data'!$A:$AC,'All sites data'!H$3,FALSE))</f>
        <v>5.1493783633327151E-3</v>
      </c>
      <c r="S75" s="247"/>
      <c r="T75" s="247">
        <f>IF(OR(ISERROR(VLOOKUP($E75&amp;$E$6,'All sites data'!$A:$AC,'All sites data'!I$3,FALSE)),ISBLANK(VLOOKUP($E75&amp;$E$6,'All sites data'!$A:$AC,'All sites data'!I$3,FALSE))),"",VLOOKUP($E75&amp;$E$6,'All sites data'!$A:$AC,'All sites data'!I$3,FALSE))</f>
        <v>7.190573390239377E-2</v>
      </c>
      <c r="U75" s="248"/>
      <c r="V75" s="249">
        <v>1</v>
      </c>
      <c r="W75" s="251">
        <f>IF(OR(ISERROR(VLOOKUP($E75&amp;$E$6,'All sites data'!$A:$AC,'All sites data'!K$3,FALSE)),ISBLANK(VLOOKUP($E75&amp;$E$6,'All sites data'!$A:$AC,'All sites data'!K$3,FALSE))),"",VLOOKUP($E75&amp;$E$6,'All sites data'!$A:$AC,'All sites data'!K$3,FALSE))</f>
        <v>21556</v>
      </c>
    </row>
    <row r="76" spans="4:23" x14ac:dyDescent="0.25">
      <c r="D76" s="66"/>
      <c r="E76" s="134" t="s">
        <v>38</v>
      </c>
      <c r="F76" s="13" t="str">
        <f>IF(F75="","",VLOOKUP($E75&amp;$E$6,'All sites data'!$A:$AC,'All sites data'!M$3,FALSE))</f>
        <v/>
      </c>
      <c r="G76" s="14" t="str">
        <f>IF(F75="","",VLOOKUP($E75&amp;$E$6,'All sites data'!$A:$AC,'All sites data'!N$3,FALSE))</f>
        <v/>
      </c>
      <c r="H76" s="14">
        <f>IF(H75="","",VLOOKUP($E75&amp;$E$6,'All sites data'!$A:$AC,'All sites data'!O$3,FALSE))</f>
        <v>0.13100000000000001</v>
      </c>
      <c r="I76" s="14">
        <f>IF(H75="","",VLOOKUP($E75&amp;$E$6,'All sites data'!$A:$AC,'All sites data'!P$3,FALSE))</f>
        <v>0.14000000000000001</v>
      </c>
      <c r="J76" s="14">
        <f>IF(J75="","",VLOOKUP($E75&amp;$E$6,'All sites data'!$A:$AC,'All sites data'!Q$3,FALSE))</f>
        <v>0.44600000000000001</v>
      </c>
      <c r="K76" s="14">
        <f>IF(J75="","",VLOOKUP($E75&amp;$E$6,'All sites data'!$A:$AC,'All sites data'!R$3,FALSE))</f>
        <v>0.45900000000000002</v>
      </c>
      <c r="L76" s="14">
        <f>IF(L75="","",VLOOKUP($E75&amp;$E$6,'All sites data'!$A:$AC,'All sites data'!S$3,FALSE))</f>
        <v>0.108</v>
      </c>
      <c r="M76" s="14">
        <f>IF(L75="","",VLOOKUP($E75&amp;$E$6,'All sites data'!$A:$AC,'All sites data'!T$3,FALSE))</f>
        <v>0.11700000000000001</v>
      </c>
      <c r="N76" s="14">
        <f>IF(N75="","",VLOOKUP($E75&amp;$E$6,'All sites data'!$A:$AC,'All sites data'!U$3,FALSE))</f>
        <v>1.0999999999999999E-2</v>
      </c>
      <c r="O76" s="14">
        <f>IF(N75="","",VLOOKUP($E75&amp;$E$6,'All sites data'!$A:$AC,'All sites data'!V$3,FALSE))</f>
        <v>1.4E-2</v>
      </c>
      <c r="P76" s="14">
        <f>IF(P75="","",VLOOKUP($E75&amp;$E$6,'All sites data'!$A:$AC,'All sites data'!W$3,FALSE))</f>
        <v>0.20499999999999999</v>
      </c>
      <c r="Q76" s="14">
        <f>IF(P75="","",VLOOKUP($E75&amp;$E$6,'All sites data'!$A:$AC,'All sites data'!X$3,FALSE))</f>
        <v>0.216</v>
      </c>
      <c r="R76" s="14">
        <f>IF(R75="","",VLOOKUP($E75&amp;$E$6,'All sites data'!$A:$AC,'All sites data'!Y$3,FALSE))</f>
        <v>4.0000000000000001E-3</v>
      </c>
      <c r="S76" s="14">
        <f>IF(R75="","",VLOOKUP($E75&amp;$E$6,'All sites data'!$A:$AC,'All sites data'!Z$3,FALSE))</f>
        <v>6.0000000000000001E-3</v>
      </c>
      <c r="T76" s="14">
        <f>IF(T75="","",VLOOKUP($E75&amp;$E$6,'All sites data'!$A:$AC,'All sites data'!AA$3,FALSE))</f>
        <v>6.9000000000000006E-2</v>
      </c>
      <c r="U76" s="14">
        <f>IF(T75="","",VLOOKUP($E75&amp;$E$6,'All sites data'!$A:$AC,'All sites data'!AB$3,FALSE))</f>
        <v>7.4999999999999997E-2</v>
      </c>
      <c r="V76" s="250"/>
      <c r="W76" s="252"/>
    </row>
    <row r="77" spans="4:23" s="41" customFormat="1" ht="15.75" x14ac:dyDescent="0.2">
      <c r="D77" s="66"/>
      <c r="E77" s="137" t="s">
        <v>150</v>
      </c>
      <c r="F77" s="253" t="str">
        <f>IF(OR(ISERROR(VLOOKUP($E77&amp;$E$6,'All sites data'!$A:$AC,'All sites data'!B$3,FALSE)),ISBLANK(VLOOKUP($E77&amp;$E$6,'All sites data'!$A:$AC,'All sites data'!B$3,FALSE))),"",VLOOKUP($E77&amp;$E$6,'All sites data'!$A:$AC,'All sites data'!B$3,FALSE))</f>
        <v/>
      </c>
      <c r="G77" s="247"/>
      <c r="H77" s="247">
        <f>IF(OR(ISERROR(VLOOKUP($E77&amp;$E$6,'All sites data'!$A:$AC,'All sites data'!C$3,FALSE)),ISBLANK(VLOOKUP($E77&amp;$E$6,'All sites data'!$A:$AC,'All sites data'!C$3,FALSE))),"",VLOOKUP($E77&amp;$E$6,'All sites data'!$A:$AC,'All sites data'!C$3,FALSE))</f>
        <v>0.10669593852908892</v>
      </c>
      <c r="I77" s="247"/>
      <c r="J77" s="247">
        <f>IF(OR(ISERROR(VLOOKUP($E77&amp;$E$6,'All sites data'!$A:$AC,'All sites data'!D$3,FALSE)),ISBLANK(VLOOKUP($E77&amp;$E$6,'All sites data'!$A:$AC,'All sites data'!D$3,FALSE))),"",VLOOKUP($E77&amp;$E$6,'All sites data'!$A:$AC,'All sites data'!D$3,FALSE))</f>
        <v>0.34160263446761802</v>
      </c>
      <c r="K77" s="247"/>
      <c r="L77" s="247">
        <f>IF(OR(ISERROR(VLOOKUP($E77&amp;$E$6,'All sites data'!$A:$AC,'All sites data'!E$3,FALSE)),ISBLANK(VLOOKUP($E77&amp;$E$6,'All sites data'!$A:$AC,'All sites data'!E$3,FALSE))),"",VLOOKUP($E77&amp;$E$6,'All sites data'!$A:$AC,'All sites data'!E$3,FALSE))</f>
        <v>0.12755214050493963</v>
      </c>
      <c r="M77" s="247"/>
      <c r="N77" s="247">
        <f>IF(OR(ISERROR(VLOOKUP($E77&amp;$E$6,'All sites data'!$A:$AC,'All sites data'!F$3,FALSE)),ISBLANK(VLOOKUP($E77&amp;$E$6,'All sites data'!$A:$AC,'All sites data'!F$3,FALSE))),"",VLOOKUP($E77&amp;$E$6,'All sites data'!$A:$AC,'All sites data'!F$3,FALSE))</f>
        <v>5.4665203073545554E-2</v>
      </c>
      <c r="O77" s="247"/>
      <c r="P77" s="247">
        <f>IF(OR(ISERROR(VLOOKUP($E77&amp;$E$6,'All sites data'!$A:$AC,'All sites data'!G$3,FALSE)),ISBLANK(VLOOKUP($E77&amp;$E$6,'All sites data'!$A:$AC,'All sites data'!G$3,FALSE))),"",VLOOKUP($E77&amp;$E$6,'All sites data'!$A:$AC,'All sites data'!G$3,FALSE))</f>
        <v>0.32184412733260154</v>
      </c>
      <c r="Q77" s="247"/>
      <c r="R77" s="247">
        <f>IF(OR(ISERROR(VLOOKUP($E77&amp;$E$6,'All sites data'!$A:$AC,'All sites data'!H$3,FALSE)),ISBLANK(VLOOKUP($E77&amp;$E$6,'All sites data'!$A:$AC,'All sites data'!H$3,FALSE))),"",VLOOKUP($E77&amp;$E$6,'All sites data'!$A:$AC,'All sites data'!H$3,FALSE))</f>
        <v>5.9275521405049393E-3</v>
      </c>
      <c r="S77" s="247"/>
      <c r="T77" s="247">
        <f>IF(OR(ISERROR(VLOOKUP($E77&amp;$E$6,'All sites data'!$A:$AC,'All sites data'!I$3,FALSE)),ISBLANK(VLOOKUP($E77&amp;$E$6,'All sites data'!$A:$AC,'All sites data'!I$3,FALSE))),"",VLOOKUP($E77&amp;$E$6,'All sites data'!$A:$AC,'All sites data'!I$3,FALSE))</f>
        <v>4.1712403951701428E-2</v>
      </c>
      <c r="U77" s="248"/>
      <c r="V77" s="249">
        <v>1</v>
      </c>
      <c r="W77" s="251">
        <f>IF(OR(ISERROR(VLOOKUP($E77&amp;$E$6,'All sites data'!$A:$AC,'All sites data'!K$3,FALSE)),ISBLANK(VLOOKUP($E77&amp;$E$6,'All sites data'!$A:$AC,'All sites data'!K$3,FALSE))),"",VLOOKUP($E77&amp;$E$6,'All sites data'!$A:$AC,'All sites data'!K$3,FALSE))</f>
        <v>4555</v>
      </c>
    </row>
    <row r="78" spans="4:23" x14ac:dyDescent="0.25">
      <c r="D78" s="66"/>
      <c r="E78" s="134" t="s">
        <v>38</v>
      </c>
      <c r="F78" s="13" t="str">
        <f>IF(F77="","",VLOOKUP($E77&amp;$E$6,'All sites data'!$A:$AC,'All sites data'!M$3,FALSE))</f>
        <v/>
      </c>
      <c r="G78" s="14" t="str">
        <f>IF(F77="","",VLOOKUP($E77&amp;$E$6,'All sites data'!$A:$AC,'All sites data'!N$3,FALSE))</f>
        <v/>
      </c>
      <c r="H78" s="14">
        <f>IF(H77="","",VLOOKUP($E77&amp;$E$6,'All sites data'!$A:$AC,'All sites data'!O$3,FALSE))</f>
        <v>9.8000000000000004E-2</v>
      </c>
      <c r="I78" s="14">
        <f>IF(H77="","",VLOOKUP($E77&amp;$E$6,'All sites data'!$A:$AC,'All sites data'!P$3,FALSE))</f>
        <v>0.11600000000000001</v>
      </c>
      <c r="J78" s="14">
        <f>IF(J77="","",VLOOKUP($E77&amp;$E$6,'All sites data'!$A:$AC,'All sites data'!Q$3,FALSE))</f>
        <v>0.32800000000000001</v>
      </c>
      <c r="K78" s="14">
        <f>IF(J77="","",VLOOKUP($E77&amp;$E$6,'All sites data'!$A:$AC,'All sites data'!R$3,FALSE))</f>
        <v>0.35599999999999998</v>
      </c>
      <c r="L78" s="14">
        <f>IF(L77="","",VLOOKUP($E77&amp;$E$6,'All sites data'!$A:$AC,'All sites data'!S$3,FALSE))</f>
        <v>0.11799999999999999</v>
      </c>
      <c r="M78" s="14">
        <f>IF(L77="","",VLOOKUP($E77&amp;$E$6,'All sites data'!$A:$AC,'All sites data'!T$3,FALSE))</f>
        <v>0.13800000000000001</v>
      </c>
      <c r="N78" s="14">
        <f>IF(N77="","",VLOOKUP($E77&amp;$E$6,'All sites data'!$A:$AC,'All sites data'!U$3,FALSE))</f>
        <v>4.8000000000000001E-2</v>
      </c>
      <c r="O78" s="14">
        <f>IF(N77="","",VLOOKUP($E77&amp;$E$6,'All sites data'!$A:$AC,'All sites data'!V$3,FALSE))</f>
        <v>6.2E-2</v>
      </c>
      <c r="P78" s="14">
        <f>IF(P77="","",VLOOKUP($E77&amp;$E$6,'All sites data'!$A:$AC,'All sites data'!W$3,FALSE))</f>
        <v>0.308</v>
      </c>
      <c r="Q78" s="14">
        <f>IF(P77="","",VLOOKUP($E77&amp;$E$6,'All sites data'!$A:$AC,'All sites data'!X$3,FALSE))</f>
        <v>0.33600000000000002</v>
      </c>
      <c r="R78" s="14">
        <f>IF(R77="","",VLOOKUP($E77&amp;$E$6,'All sites data'!$A:$AC,'All sites data'!Y$3,FALSE))</f>
        <v>4.0000000000000001E-3</v>
      </c>
      <c r="S78" s="14">
        <f>IF(R77="","",VLOOKUP($E77&amp;$E$6,'All sites data'!$A:$AC,'All sites data'!Z$3,FALSE))</f>
        <v>8.9999999999999993E-3</v>
      </c>
      <c r="T78" s="14">
        <f>IF(T77="","",VLOOKUP($E77&amp;$E$6,'All sites data'!$A:$AC,'All sites data'!AA$3,FALSE))</f>
        <v>3.5999999999999997E-2</v>
      </c>
      <c r="U78" s="14">
        <f>IF(T77="","",VLOOKUP($E77&amp;$E$6,'All sites data'!$A:$AC,'All sites data'!AB$3,FALSE))</f>
        <v>4.8000000000000001E-2</v>
      </c>
      <c r="V78" s="250"/>
      <c r="W78" s="252"/>
    </row>
    <row r="79" spans="4:23" s="41" customFormat="1" ht="15.75" x14ac:dyDescent="0.2">
      <c r="D79" s="66"/>
      <c r="E79" s="137" t="s">
        <v>243</v>
      </c>
      <c r="F79" s="253" t="str">
        <f>IF(OR(ISERROR(VLOOKUP($E79&amp;$E$6,'All sites data'!$A:$AC,'All sites data'!B$3,FALSE)),ISBLANK(VLOOKUP($E79&amp;$E$6,'All sites data'!$A:$AC,'All sites data'!B$3,FALSE))),"",VLOOKUP($E79&amp;$E$6,'All sites data'!$A:$AC,'All sites data'!B$3,FALSE))</f>
        <v/>
      </c>
      <c r="G79" s="247"/>
      <c r="H79" s="247">
        <f>IF(OR(ISERROR(VLOOKUP($E79&amp;$E$6,'All sites data'!$A:$AC,'All sites data'!C$3,FALSE)),ISBLANK(VLOOKUP($E79&amp;$E$6,'All sites data'!$A:$AC,'All sites data'!C$3,FALSE))),"",VLOOKUP($E79&amp;$E$6,'All sites data'!$A:$AC,'All sites data'!C$3,FALSE))</f>
        <v>8.0209592906086258E-2</v>
      </c>
      <c r="I79" s="247"/>
      <c r="J79" s="247">
        <f>IF(OR(ISERROR(VLOOKUP($E79&amp;$E$6,'All sites data'!$A:$AC,'All sites data'!D$3,FALSE)),ISBLANK(VLOOKUP($E79&amp;$E$6,'All sites data'!$A:$AC,'All sites data'!D$3,FALSE))),"",VLOOKUP($E79&amp;$E$6,'All sites data'!$A:$AC,'All sites data'!D$3,FALSE))</f>
        <v>0.40941152760983474</v>
      </c>
      <c r="K79" s="247"/>
      <c r="L79" s="247">
        <f>IF(OR(ISERROR(VLOOKUP($E79&amp;$E$6,'All sites data'!$A:$AC,'All sites data'!E$3,FALSE)),ISBLANK(VLOOKUP($E79&amp;$E$6,'All sites data'!$A:$AC,'All sites data'!E$3,FALSE))),"",VLOOKUP($E79&amp;$E$6,'All sites data'!$A:$AC,'All sites data'!E$3,FALSE))</f>
        <v>0.12313583232567513</v>
      </c>
      <c r="M79" s="247"/>
      <c r="N79" s="247">
        <f>IF(OR(ISERROR(VLOOKUP($E79&amp;$E$6,'All sites data'!$A:$AC,'All sites data'!F$3,FALSE)),ISBLANK(VLOOKUP($E79&amp;$E$6,'All sites data'!$A:$AC,'All sites data'!F$3,FALSE))),"",VLOOKUP($E79&amp;$E$6,'All sites data'!$A:$AC,'All sites data'!F$3,FALSE))</f>
        <v>2.4989923417976623E-2</v>
      </c>
      <c r="O79" s="247"/>
      <c r="P79" s="247">
        <f>IF(OR(ISERROR(VLOOKUP($E79&amp;$E$6,'All sites data'!$A:$AC,'All sites data'!G$3,FALSE)),ISBLANK(VLOOKUP($E79&amp;$E$6,'All sites data'!$A:$AC,'All sites data'!G$3,FALSE))),"",VLOOKUP($E79&amp;$E$6,'All sites data'!$A:$AC,'All sites data'!G$3,FALSE))</f>
        <v>0.31972994760177348</v>
      </c>
      <c r="Q79" s="247"/>
      <c r="R79" s="247">
        <f>IF(OR(ISERROR(VLOOKUP($E79&amp;$E$6,'All sites data'!$A:$AC,'All sites data'!H$3,FALSE)),ISBLANK(VLOOKUP($E79&amp;$E$6,'All sites data'!$A:$AC,'All sites data'!H$3,FALSE))),"",VLOOKUP($E79&amp;$E$6,'All sites data'!$A:$AC,'All sites data'!H$3,FALSE))</f>
        <v>5.2398226521563887E-3</v>
      </c>
      <c r="S79" s="247"/>
      <c r="T79" s="247">
        <f>IF(OR(ISERROR(VLOOKUP($E79&amp;$E$6,'All sites data'!$A:$AC,'All sites data'!I$3,FALSE)),ISBLANK(VLOOKUP($E79&amp;$E$6,'All sites data'!$A:$AC,'All sites data'!I$3,FALSE))),"",VLOOKUP($E79&amp;$E$6,'All sites data'!$A:$AC,'All sites data'!I$3,FALSE))</f>
        <v>3.7283353486497382E-2</v>
      </c>
      <c r="U79" s="248"/>
      <c r="V79" s="249">
        <v>1</v>
      </c>
      <c r="W79" s="251">
        <f>IF(OR(ISERROR(VLOOKUP($E79&amp;$E$6,'All sites data'!$A:$AC,'All sites data'!K$3,FALSE)),ISBLANK(VLOOKUP($E79&amp;$E$6,'All sites data'!$A:$AC,'All sites data'!K$3,FALSE))),"",VLOOKUP($E79&amp;$E$6,'All sites data'!$A:$AC,'All sites data'!K$3,FALSE))</f>
        <v>9924</v>
      </c>
    </row>
    <row r="80" spans="4:23" x14ac:dyDescent="0.25">
      <c r="D80" s="66"/>
      <c r="E80" s="134" t="s">
        <v>38</v>
      </c>
      <c r="F80" s="13" t="str">
        <f>IF(F79="","",VLOOKUP($E79&amp;$E$6,'All sites data'!$A:$AC,'All sites data'!M$3,FALSE))</f>
        <v/>
      </c>
      <c r="G80" s="14" t="str">
        <f>IF(F79="","",VLOOKUP($E79&amp;$E$6,'All sites data'!$A:$AC,'All sites data'!N$3,FALSE))</f>
        <v/>
      </c>
      <c r="H80" s="14">
        <f>IF(H79="","",VLOOKUP($E79&amp;$E$6,'All sites data'!$A:$AC,'All sites data'!O$3,FALSE))</f>
        <v>7.4999999999999997E-2</v>
      </c>
      <c r="I80" s="14">
        <f>IF(H79="","",VLOOKUP($E79&amp;$E$6,'All sites data'!$A:$AC,'All sites data'!P$3,FALSE))</f>
        <v>8.5999999999999993E-2</v>
      </c>
      <c r="J80" s="14">
        <f>IF(J79="","",VLOOKUP($E79&amp;$E$6,'All sites data'!$A:$AC,'All sites data'!Q$3,FALSE))</f>
        <v>0.4</v>
      </c>
      <c r="K80" s="14">
        <f>IF(J79="","",VLOOKUP($E79&amp;$E$6,'All sites data'!$A:$AC,'All sites data'!R$3,FALSE))</f>
        <v>0.41899999999999998</v>
      </c>
      <c r="L80" s="14">
        <f>IF(L79="","",VLOOKUP($E79&amp;$E$6,'All sites data'!$A:$AC,'All sites data'!S$3,FALSE))</f>
        <v>0.11700000000000001</v>
      </c>
      <c r="M80" s="14">
        <f>IF(L79="","",VLOOKUP($E79&amp;$E$6,'All sites data'!$A:$AC,'All sites data'!T$3,FALSE))</f>
        <v>0.13</v>
      </c>
      <c r="N80" s="14">
        <f>IF(N79="","",VLOOKUP($E79&amp;$E$6,'All sites data'!$A:$AC,'All sites data'!U$3,FALSE))</f>
        <v>2.1999999999999999E-2</v>
      </c>
      <c r="O80" s="14">
        <f>IF(N79="","",VLOOKUP($E79&amp;$E$6,'All sites data'!$A:$AC,'All sites data'!V$3,FALSE))</f>
        <v>2.8000000000000001E-2</v>
      </c>
      <c r="P80" s="14">
        <f>IF(P79="","",VLOOKUP($E79&amp;$E$6,'All sites data'!$A:$AC,'All sites data'!W$3,FALSE))</f>
        <v>0.311</v>
      </c>
      <c r="Q80" s="14">
        <f>IF(P79="","",VLOOKUP($E79&amp;$E$6,'All sites data'!$A:$AC,'All sites data'!X$3,FALSE))</f>
        <v>0.32900000000000001</v>
      </c>
      <c r="R80" s="14">
        <f>IF(R79="","",VLOOKUP($E79&amp;$E$6,'All sites data'!$A:$AC,'All sites data'!Y$3,FALSE))</f>
        <v>4.0000000000000001E-3</v>
      </c>
      <c r="S80" s="14">
        <f>IF(R79="","",VLOOKUP($E79&amp;$E$6,'All sites data'!$A:$AC,'All sites data'!Z$3,FALSE))</f>
        <v>7.0000000000000001E-3</v>
      </c>
      <c r="T80" s="14">
        <f>IF(T79="","",VLOOKUP($E79&amp;$E$6,'All sites data'!$A:$AC,'All sites data'!AA$3,FALSE))</f>
        <v>3.4000000000000002E-2</v>
      </c>
      <c r="U80" s="14">
        <f>IF(T79="","",VLOOKUP($E79&amp;$E$6,'All sites data'!$A:$AC,'All sites data'!AB$3,FALSE))</f>
        <v>4.1000000000000002E-2</v>
      </c>
      <c r="V80" s="250"/>
      <c r="W80" s="252"/>
    </row>
    <row r="81" spans="4:25" s="41" customFormat="1" ht="15.75" x14ac:dyDescent="0.2">
      <c r="D81" s="66"/>
      <c r="E81" s="137" t="s">
        <v>245</v>
      </c>
      <c r="F81" s="253" t="str">
        <f>IF(OR(ISERROR(VLOOKUP($E81&amp;$E$6,'All sites data'!$A:$AC,'All sites data'!B$3,FALSE)),ISBLANK(VLOOKUP($E81&amp;$E$6,'All sites data'!$A:$AC,'All sites data'!B$3,FALSE))),"",VLOOKUP($E81&amp;$E$6,'All sites data'!$A:$AC,'All sites data'!B$3,FALSE))</f>
        <v/>
      </c>
      <c r="G81" s="247"/>
      <c r="H81" s="247">
        <f>IF(OR(ISERROR(VLOOKUP($E81&amp;$E$6,'All sites data'!$A:$AC,'All sites data'!C$3,FALSE)),ISBLANK(VLOOKUP($E81&amp;$E$6,'All sites data'!$A:$AC,'All sites data'!C$3,FALSE))),"",VLOOKUP($E81&amp;$E$6,'All sites data'!$A:$AC,'All sites data'!C$3,FALSE))</f>
        <v>8.8899178145618707E-2</v>
      </c>
      <c r="I81" s="247"/>
      <c r="J81" s="247">
        <f>IF(OR(ISERROR(VLOOKUP($E81&amp;$E$6,'All sites data'!$A:$AC,'All sites data'!D$3,FALSE)),ISBLANK(VLOOKUP($E81&amp;$E$6,'All sites data'!$A:$AC,'All sites data'!D$3,FALSE))),"",VLOOKUP($E81&amp;$E$6,'All sites data'!$A:$AC,'All sites data'!D$3,FALSE))</f>
        <v>0.26542423891654127</v>
      </c>
      <c r="K81" s="247"/>
      <c r="L81" s="247">
        <f>IF(OR(ISERROR(VLOOKUP($E81&amp;$E$6,'All sites data'!$A:$AC,'All sites data'!E$3,FALSE)),ISBLANK(VLOOKUP($E81&amp;$E$6,'All sites data'!$A:$AC,'All sites data'!E$3,FALSE))),"",VLOOKUP($E81&amp;$E$6,'All sites data'!$A:$AC,'All sites data'!E$3,FALSE))</f>
        <v>0.16957981247829609</v>
      </c>
      <c r="M81" s="247"/>
      <c r="N81" s="247">
        <f>IF(OR(ISERROR(VLOOKUP($E81&amp;$E$6,'All sites data'!$A:$AC,'All sites data'!F$3,FALSE)),ISBLANK(VLOOKUP($E81&amp;$E$6,'All sites data'!$A:$AC,'All sites data'!F$3,FALSE))),"",VLOOKUP($E81&amp;$E$6,'All sites data'!$A:$AC,'All sites data'!F$3,FALSE))</f>
        <v>1.7652506077092255E-2</v>
      </c>
      <c r="O81" s="247"/>
      <c r="P81" s="247">
        <f>IF(OR(ISERROR(VLOOKUP($E81&amp;$E$6,'All sites data'!$A:$AC,'All sites data'!G$3,FALSE)),ISBLANK(VLOOKUP($E81&amp;$E$6,'All sites data'!$A:$AC,'All sites data'!G$3,FALSE))),"",VLOOKUP($E81&amp;$E$6,'All sites data'!$A:$AC,'All sites data'!G$3,FALSE))</f>
        <v>0.41457344600069451</v>
      </c>
      <c r="Q81" s="247"/>
      <c r="R81" s="247">
        <f>IF(OR(ISERROR(VLOOKUP($E81&amp;$E$6,'All sites data'!$A:$AC,'All sites data'!H$3,FALSE)),ISBLANK(VLOOKUP($E81&amp;$E$6,'All sites data'!$A:$AC,'All sites data'!H$3,FALSE))),"",VLOOKUP($E81&amp;$E$6,'All sites data'!$A:$AC,'All sites data'!H$3,FALSE))</f>
        <v>8.5079291584674154E-3</v>
      </c>
      <c r="S81" s="247"/>
      <c r="T81" s="247">
        <f>IF(OR(ISERROR(VLOOKUP($E81&amp;$E$6,'All sites data'!$A:$AC,'All sites data'!I$3,FALSE)),ISBLANK(VLOOKUP($E81&amp;$E$6,'All sites data'!$A:$AC,'All sites data'!I$3,FALSE))),"",VLOOKUP($E81&amp;$E$6,'All sites data'!$A:$AC,'All sites data'!I$3,FALSE))</f>
        <v>3.5362889223289735E-2</v>
      </c>
      <c r="U81" s="248"/>
      <c r="V81" s="249">
        <v>1</v>
      </c>
      <c r="W81" s="251">
        <f>IF(OR(ISERROR(VLOOKUP($E81&amp;$E$6,'All sites data'!$A:$AC,'All sites data'!K$3,FALSE)),ISBLANK(VLOOKUP($E81&amp;$E$6,'All sites data'!$A:$AC,'All sites data'!K$3,FALSE))),"",VLOOKUP($E81&amp;$E$6,'All sites data'!$A:$AC,'All sites data'!K$3,FALSE))</f>
        <v>17278</v>
      </c>
    </row>
    <row r="82" spans="4:25" x14ac:dyDescent="0.25">
      <c r="D82" s="66"/>
      <c r="E82" s="134" t="s">
        <v>38</v>
      </c>
      <c r="F82" s="13" t="str">
        <f>IF(F81="","",VLOOKUP($E81&amp;$E$6,'All sites data'!$A:$AC,'All sites data'!M$3,FALSE))</f>
        <v/>
      </c>
      <c r="G82" s="14" t="str">
        <f>IF(F81="","",VLOOKUP($E81&amp;$E$6,'All sites data'!$A:$AC,'All sites data'!N$3,FALSE))</f>
        <v/>
      </c>
      <c r="H82" s="14">
        <f>IF(H81="","",VLOOKUP($E81&amp;$E$6,'All sites data'!$A:$AC,'All sites data'!O$3,FALSE))</f>
        <v>8.5000000000000006E-2</v>
      </c>
      <c r="I82" s="14">
        <f>IF(H81="","",VLOOKUP($E81&amp;$E$6,'All sites data'!$A:$AC,'All sites data'!P$3,FALSE))</f>
        <v>9.2999999999999999E-2</v>
      </c>
      <c r="J82" s="14">
        <f>IF(J81="","",VLOOKUP($E81&amp;$E$6,'All sites data'!$A:$AC,'All sites data'!Q$3,FALSE))</f>
        <v>0.25900000000000001</v>
      </c>
      <c r="K82" s="14">
        <f>IF(J81="","",VLOOKUP($E81&amp;$E$6,'All sites data'!$A:$AC,'All sites data'!R$3,FALSE))</f>
        <v>0.27200000000000002</v>
      </c>
      <c r="L82" s="14">
        <f>IF(L81="","",VLOOKUP($E81&amp;$E$6,'All sites data'!$A:$AC,'All sites data'!S$3,FALSE))</f>
        <v>0.16400000000000001</v>
      </c>
      <c r="M82" s="14">
        <f>IF(L81="","",VLOOKUP($E81&amp;$E$6,'All sites data'!$A:$AC,'All sites data'!T$3,FALSE))</f>
        <v>0.17499999999999999</v>
      </c>
      <c r="N82" s="14">
        <f>IF(N81="","",VLOOKUP($E81&amp;$E$6,'All sites data'!$A:$AC,'All sites data'!U$3,FALSE))</f>
        <v>1.6E-2</v>
      </c>
      <c r="O82" s="14">
        <f>IF(N81="","",VLOOKUP($E81&amp;$E$6,'All sites data'!$A:$AC,'All sites data'!V$3,FALSE))</f>
        <v>0.02</v>
      </c>
      <c r="P82" s="14">
        <f>IF(P81="","",VLOOKUP($E81&amp;$E$6,'All sites data'!$A:$AC,'All sites data'!W$3,FALSE))</f>
        <v>0.40699999999999997</v>
      </c>
      <c r="Q82" s="14">
        <f>IF(P81="","",VLOOKUP($E81&amp;$E$6,'All sites data'!$A:$AC,'All sites data'!X$3,FALSE))</f>
        <v>0.42199999999999999</v>
      </c>
      <c r="R82" s="14">
        <f>IF(R81="","",VLOOKUP($E81&amp;$E$6,'All sites data'!$A:$AC,'All sites data'!Y$3,FALSE))</f>
        <v>7.0000000000000001E-3</v>
      </c>
      <c r="S82" s="14">
        <f>IF(R81="","",VLOOKUP($E81&amp;$E$6,'All sites data'!$A:$AC,'All sites data'!Z$3,FALSE))</f>
        <v>0.01</v>
      </c>
      <c r="T82" s="14">
        <f>IF(T81="","",VLOOKUP($E81&amp;$E$6,'All sites data'!$A:$AC,'All sites data'!AA$3,FALSE))</f>
        <v>3.3000000000000002E-2</v>
      </c>
      <c r="U82" s="14">
        <f>IF(T81="","",VLOOKUP($E81&amp;$E$6,'All sites data'!$A:$AC,'All sites data'!AB$3,FALSE))</f>
        <v>3.7999999999999999E-2</v>
      </c>
      <c r="V82" s="250"/>
      <c r="W82" s="252"/>
    </row>
    <row r="83" spans="4:25" s="41" customFormat="1" ht="15.75" x14ac:dyDescent="0.2">
      <c r="D83" s="66"/>
      <c r="E83" s="137" t="s">
        <v>247</v>
      </c>
      <c r="F83" s="253" t="str">
        <f>IF(OR(ISERROR(VLOOKUP($E83&amp;$E$6,'All sites data'!$A:$AC,'All sites data'!B$3,FALSE)),ISBLANK(VLOOKUP($E83&amp;$E$6,'All sites data'!$A:$AC,'All sites data'!B$3,FALSE))),"",VLOOKUP($E83&amp;$E$6,'All sites data'!$A:$AC,'All sites data'!B$3,FALSE))</f>
        <v/>
      </c>
      <c r="G83" s="247"/>
      <c r="H83" s="247">
        <f>IF(OR(ISERROR(VLOOKUP($E83&amp;$E$6,'All sites data'!$A:$AC,'All sites data'!C$3,FALSE)),ISBLANK(VLOOKUP($E83&amp;$E$6,'All sites data'!$A:$AC,'All sites data'!C$3,FALSE))),"",VLOOKUP($E83&amp;$E$6,'All sites data'!$A:$AC,'All sites data'!C$3,FALSE))</f>
        <v>0.12045646661031277</v>
      </c>
      <c r="I83" s="247"/>
      <c r="J83" s="247">
        <f>IF(OR(ISERROR(VLOOKUP($E83&amp;$E$6,'All sites data'!$A:$AC,'All sites data'!D$3,FALSE)),ISBLANK(VLOOKUP($E83&amp;$E$6,'All sites data'!$A:$AC,'All sites data'!D$3,FALSE))),"",VLOOKUP($E83&amp;$E$6,'All sites data'!$A:$AC,'All sites data'!D$3,FALSE))</f>
        <v>0.1992814877430262</v>
      </c>
      <c r="K83" s="247"/>
      <c r="L83" s="247">
        <f>IF(OR(ISERROR(VLOOKUP($E83&amp;$E$6,'All sites data'!$A:$AC,'All sites data'!E$3,FALSE)),ISBLANK(VLOOKUP($E83&amp;$E$6,'All sites data'!$A:$AC,'All sites data'!E$3,FALSE))),"",VLOOKUP($E83&amp;$E$6,'All sites data'!$A:$AC,'All sites data'!E$3,FALSE))</f>
        <v>0.11348267117497887</v>
      </c>
      <c r="M83" s="247"/>
      <c r="N83" s="247">
        <f>IF(OR(ISERROR(VLOOKUP($E83&amp;$E$6,'All sites data'!$A:$AC,'All sites data'!F$3,FALSE)),ISBLANK(VLOOKUP($E83&amp;$E$6,'All sites data'!$A:$AC,'All sites data'!F$3,FALSE))),"",VLOOKUP($E83&amp;$E$6,'All sites data'!$A:$AC,'All sites data'!F$3,FALSE))</f>
        <v>3.0360664976049591E-2</v>
      </c>
      <c r="O83" s="247"/>
      <c r="P83" s="247">
        <f>IF(OR(ISERROR(VLOOKUP($E83&amp;$E$6,'All sites data'!$A:$AC,'All sites data'!G$3,FALSE)),ISBLANK(VLOOKUP($E83&amp;$E$6,'All sites data'!$A:$AC,'All sites data'!G$3,FALSE))),"",VLOOKUP($E83&amp;$E$6,'All sites data'!$A:$AC,'All sites data'!G$3,FALSE))</f>
        <v>0.50676246830092986</v>
      </c>
      <c r="Q83" s="247"/>
      <c r="R83" s="247">
        <f>IF(OR(ISERROR(VLOOKUP($E83&amp;$E$6,'All sites data'!$A:$AC,'All sites data'!H$3,FALSE)),ISBLANK(VLOOKUP($E83&amp;$E$6,'All sites data'!$A:$AC,'All sites data'!H$3,FALSE))),"",VLOOKUP($E83&amp;$E$6,'All sites data'!$A:$AC,'All sites data'!H$3,FALSE))</f>
        <v>4.7196393350239507E-3</v>
      </c>
      <c r="S83" s="247"/>
      <c r="T83" s="247">
        <f>IF(OR(ISERROR(VLOOKUP($E83&amp;$E$6,'All sites data'!$A:$AC,'All sites data'!I$3,FALSE)),ISBLANK(VLOOKUP($E83&amp;$E$6,'All sites data'!$A:$AC,'All sites data'!I$3,FALSE))),"",VLOOKUP($E83&amp;$E$6,'All sites data'!$A:$AC,'All sites data'!I$3,FALSE))</f>
        <v>2.4936601859678782E-2</v>
      </c>
      <c r="U83" s="248"/>
      <c r="V83" s="249">
        <v>1</v>
      </c>
      <c r="W83" s="251">
        <f>IF(OR(ISERROR(VLOOKUP($E83&amp;$E$6,'All sites data'!$A:$AC,'All sites data'!K$3,FALSE)),ISBLANK(VLOOKUP($E83&amp;$E$6,'All sites data'!$A:$AC,'All sites data'!K$3,FALSE))),"",VLOOKUP($E83&amp;$E$6,'All sites data'!$A:$AC,'All sites data'!K$3,FALSE))</f>
        <v>14196</v>
      </c>
    </row>
    <row r="84" spans="4:25" x14ac:dyDescent="0.25">
      <c r="D84" s="66"/>
      <c r="E84" s="134" t="s">
        <v>38</v>
      </c>
      <c r="F84" s="13" t="str">
        <f>IF(F83="","",VLOOKUP($E83&amp;$E$6,'All sites data'!$A:$AC,'All sites data'!M$3,FALSE))</f>
        <v/>
      </c>
      <c r="G84" s="14" t="str">
        <f>IF(F83="","",VLOOKUP($E83&amp;$E$6,'All sites data'!$A:$AC,'All sites data'!N$3,FALSE))</f>
        <v/>
      </c>
      <c r="H84" s="14">
        <f>IF(H83="","",VLOOKUP($E83&amp;$E$6,'All sites data'!$A:$AC,'All sites data'!O$3,FALSE))</f>
        <v>0.115</v>
      </c>
      <c r="I84" s="14">
        <f>IF(H83="","",VLOOKUP($E83&amp;$E$6,'All sites data'!$A:$AC,'All sites data'!P$3,FALSE))</f>
        <v>0.126</v>
      </c>
      <c r="J84" s="14">
        <f>IF(J83="","",VLOOKUP($E83&amp;$E$6,'All sites data'!$A:$AC,'All sites data'!Q$3,FALSE))</f>
        <v>0.193</v>
      </c>
      <c r="K84" s="14">
        <f>IF(J83="","",VLOOKUP($E83&amp;$E$6,'All sites data'!$A:$AC,'All sites data'!R$3,FALSE))</f>
        <v>0.20599999999999999</v>
      </c>
      <c r="L84" s="14">
        <f>IF(L83="","",VLOOKUP($E83&amp;$E$6,'All sites data'!$A:$AC,'All sites data'!S$3,FALSE))</f>
        <v>0.108</v>
      </c>
      <c r="M84" s="14">
        <f>IF(L83="","",VLOOKUP($E83&amp;$E$6,'All sites data'!$A:$AC,'All sites data'!T$3,FALSE))</f>
        <v>0.11899999999999999</v>
      </c>
      <c r="N84" s="14">
        <f>IF(N83="","",VLOOKUP($E83&amp;$E$6,'All sites data'!$A:$AC,'All sites data'!U$3,FALSE))</f>
        <v>2.8000000000000001E-2</v>
      </c>
      <c r="O84" s="14">
        <f>IF(N83="","",VLOOKUP($E83&amp;$E$6,'All sites data'!$A:$AC,'All sites data'!V$3,FALSE))</f>
        <v>3.3000000000000002E-2</v>
      </c>
      <c r="P84" s="14">
        <f>IF(P83="","",VLOOKUP($E83&amp;$E$6,'All sites data'!$A:$AC,'All sites data'!W$3,FALSE))</f>
        <v>0.499</v>
      </c>
      <c r="Q84" s="14">
        <f>IF(P83="","",VLOOKUP($E83&amp;$E$6,'All sites data'!$A:$AC,'All sites data'!X$3,FALSE))</f>
        <v>0.51500000000000001</v>
      </c>
      <c r="R84" s="14">
        <f>IF(R83="","",VLOOKUP($E83&amp;$E$6,'All sites data'!$A:$AC,'All sites data'!Y$3,FALSE))</f>
        <v>4.0000000000000001E-3</v>
      </c>
      <c r="S84" s="14">
        <f>IF(R83="","",VLOOKUP($E83&amp;$E$6,'All sites data'!$A:$AC,'All sites data'!Z$3,FALSE))</f>
        <v>6.0000000000000001E-3</v>
      </c>
      <c r="T84" s="14">
        <f>IF(T83="","",VLOOKUP($E83&amp;$E$6,'All sites data'!$A:$AC,'All sites data'!AA$3,FALSE))</f>
        <v>2.1999999999999999E-2</v>
      </c>
      <c r="U84" s="14">
        <f>IF(T83="","",VLOOKUP($E83&amp;$E$6,'All sites data'!$A:$AC,'All sites data'!AB$3,FALSE))</f>
        <v>2.8000000000000001E-2</v>
      </c>
      <c r="V84" s="250"/>
      <c r="W84" s="252"/>
    </row>
    <row r="85" spans="4:25" ht="15.75" x14ac:dyDescent="0.25">
      <c r="E85" s="138" t="s">
        <v>15</v>
      </c>
      <c r="F85" s="253" t="str">
        <f>IF(OR(ISERROR(VLOOKUP($E85&amp;$E$6,'All sites data'!$A:$AC,'All sites data'!B$3,FALSE)),ISBLANK(VLOOKUP($E85&amp;$E$6,'All sites data'!$A:$AC,'All sites data'!B$3,FALSE))),"",VLOOKUP($E85&amp;$E$6,'All sites data'!$A:$AC,'All sites data'!B$3,FALSE))</f>
        <v/>
      </c>
      <c r="G85" s="247"/>
      <c r="H85" s="247">
        <f>IF(OR(ISERROR(VLOOKUP($E85&amp;$E$6,'All sites data'!$A:$AC,'All sites data'!C$3,FALSE)),ISBLANK(VLOOKUP($E85&amp;$E$6,'All sites data'!$A:$AC,'All sites data'!C$3,FALSE))),"",VLOOKUP($E85&amp;$E$6,'All sites data'!$A:$AC,'All sites data'!C$3,FALSE))</f>
        <v>0.25717834998746852</v>
      </c>
      <c r="I85" s="247"/>
      <c r="J85" s="247">
        <f>IF(OR(ISERROR(VLOOKUP($E85&amp;$E$6,'All sites data'!$A:$AC,'All sites data'!D$3,FALSE)),ISBLANK(VLOOKUP($E85&amp;$E$6,'All sites data'!$A:$AC,'All sites data'!D$3,FALSE))),"",VLOOKUP($E85&amp;$E$6,'All sites data'!$A:$AC,'All sites data'!D$3,FALSE))</f>
        <v>0.21440791552702981</v>
      </c>
      <c r="K85" s="247"/>
      <c r="L85" s="247">
        <f>IF(OR(ISERROR(VLOOKUP($E85&amp;$E$6,'All sites data'!$A:$AC,'All sites data'!E$3,FALSE)),ISBLANK(VLOOKUP($E85&amp;$E$6,'All sites data'!$A:$AC,'All sites data'!E$3,FALSE))),"",VLOOKUP($E85&amp;$E$6,'All sites data'!$A:$AC,'All sites data'!E$3,FALSE))</f>
        <v>0.10925984446454322</v>
      </c>
      <c r="M85" s="247"/>
      <c r="N85" s="247">
        <f>IF(OR(ISERROR(VLOOKUP($E85&amp;$E$6,'All sites data'!$A:$AC,'All sites data'!F$3,FALSE)),ISBLANK(VLOOKUP($E85&amp;$E$6,'All sites data'!$A:$AC,'All sites data'!F$3,FALSE))),"",VLOOKUP($E85&amp;$E$6,'All sites data'!$A:$AC,'All sites data'!F$3,FALSE))</f>
        <v>1.7870958602578212E-2</v>
      </c>
      <c r="O85" s="247"/>
      <c r="P85" s="247">
        <f>IF(OR(ISERROR(VLOOKUP($E85&amp;$E$6,'All sites data'!$A:$AC,'All sites data'!G$3,FALSE)),ISBLANK(VLOOKUP($E85&amp;$E$6,'All sites data'!$A:$AC,'All sites data'!G$3,FALSE))),"",VLOOKUP($E85&amp;$E$6,'All sites data'!$A:$AC,'All sites data'!G$3,FALSE))</f>
        <v>0.37008140003704953</v>
      </c>
      <c r="Q85" s="247"/>
      <c r="R85" s="247">
        <f>IF(OR(ISERROR(VLOOKUP($E85&amp;$E$6,'All sites data'!$A:$AC,'All sites data'!H$3,FALSE)),ISBLANK(VLOOKUP($E85&amp;$E$6,'All sites data'!$A:$AC,'All sites data'!H$3,FALSE))),"",VLOOKUP($E85&amp;$E$6,'All sites data'!$A:$AC,'All sites data'!H$3,FALSE))</f>
        <v>5.0997613573210993E-3</v>
      </c>
      <c r="S85" s="247"/>
      <c r="T85" s="247">
        <f>IF(OR(ISERROR(VLOOKUP($E85&amp;$E$6,'All sites data'!$A:$AC,'All sites data'!I$3,FALSE)),ISBLANK(VLOOKUP($E85&amp;$E$6,'All sites data'!$A:$AC,'All sites data'!I$3,FALSE))),"",VLOOKUP($E85&amp;$E$6,'All sites data'!$A:$AC,'All sites data'!I$3,FALSE))</f>
        <v>2.6101770024009562E-2</v>
      </c>
      <c r="U85" s="248"/>
      <c r="V85" s="249">
        <v>1</v>
      </c>
      <c r="W85" s="251">
        <f>IF(OR(ISERROR(VLOOKUP($E85&amp;$E$6,'All sites data'!$A:$AC,'All sites data'!K$3,FALSE)),ISBLANK(VLOOKUP($E85&amp;$E$6,'All sites data'!$A:$AC,'All sites data'!K$3,FALSE))),"",VLOOKUP($E85&amp;$E$6,'All sites data'!$A:$AC,'All sites data'!K$3,FALSE))</f>
        <v>275307</v>
      </c>
      <c r="Y85" s="41"/>
    </row>
    <row r="86" spans="4:25" ht="15.75" x14ac:dyDescent="0.25">
      <c r="E86" s="134" t="s">
        <v>38</v>
      </c>
      <c r="F86" s="13" t="str">
        <f>IF(F85="","",VLOOKUP($E85&amp;$E$6,'All sites data'!$A:$AC,'All sites data'!M$3,FALSE))</f>
        <v/>
      </c>
      <c r="G86" s="14" t="str">
        <f>IF(F85="","",VLOOKUP($E85&amp;$E$6,'All sites data'!$A:$AC,'All sites data'!N$3,FALSE))</f>
        <v/>
      </c>
      <c r="H86" s="14">
        <f>IF(H85="","",VLOOKUP($E85&amp;$E$6,'All sites data'!$A:$AC,'All sites data'!O$3,FALSE))</f>
        <v>0.25600000000000001</v>
      </c>
      <c r="I86" s="14">
        <f>IF(H85="","",VLOOKUP($E85&amp;$E$6,'All sites data'!$A:$AC,'All sites data'!P$3,FALSE))</f>
        <v>0.25900000000000001</v>
      </c>
      <c r="J86" s="14">
        <f>IF(J85="","",VLOOKUP($E85&amp;$E$6,'All sites data'!$A:$AC,'All sites data'!Q$3,FALSE))</f>
        <v>0.21299999999999999</v>
      </c>
      <c r="K86" s="14">
        <f>IF(J85="","",VLOOKUP($E85&amp;$E$6,'All sites data'!$A:$AC,'All sites data'!R$3,FALSE))</f>
        <v>0.216</v>
      </c>
      <c r="L86" s="14">
        <f>IF(L85="","",VLOOKUP($E85&amp;$E$6,'All sites data'!$A:$AC,'All sites data'!S$3,FALSE))</f>
        <v>0.108</v>
      </c>
      <c r="M86" s="14">
        <f>IF(L85="","",VLOOKUP($E85&amp;$E$6,'All sites data'!$A:$AC,'All sites data'!T$3,FALSE))</f>
        <v>0.11</v>
      </c>
      <c r="N86" s="14">
        <f>IF(N85="","",VLOOKUP($E85&amp;$E$6,'All sites data'!$A:$AC,'All sites data'!U$3,FALSE))</f>
        <v>1.7000000000000001E-2</v>
      </c>
      <c r="O86" s="14">
        <f>IF(N85="","",VLOOKUP($E85&amp;$E$6,'All sites data'!$A:$AC,'All sites data'!V$3,FALSE))</f>
        <v>1.7999999999999999E-2</v>
      </c>
      <c r="P86" s="14">
        <f>IF(P85="","",VLOOKUP($E85&amp;$E$6,'All sites data'!$A:$AC,'All sites data'!W$3,FALSE))</f>
        <v>0.36799999999999999</v>
      </c>
      <c r="Q86" s="14">
        <f>IF(P85="","",VLOOKUP($E85&amp;$E$6,'All sites data'!$A:$AC,'All sites data'!X$3,FALSE))</f>
        <v>0.372</v>
      </c>
      <c r="R86" s="14">
        <f>IF(R85="","",VLOOKUP($E85&amp;$E$6,'All sites data'!$A:$AC,'All sites data'!Y$3,FALSE))</f>
        <v>5.0000000000000001E-3</v>
      </c>
      <c r="S86" s="14">
        <f>IF(R85="","",VLOOKUP($E85&amp;$E$6,'All sites data'!$A:$AC,'All sites data'!Z$3,FALSE))</f>
        <v>5.0000000000000001E-3</v>
      </c>
      <c r="T86" s="14">
        <f>IF(T85="","",VLOOKUP($E85&amp;$E$6,'All sites data'!$A:$AC,'All sites data'!AA$3,FALSE))</f>
        <v>2.5999999999999999E-2</v>
      </c>
      <c r="U86" s="14">
        <f>IF(T85="","",VLOOKUP($E85&amp;$E$6,'All sites data'!$A:$AC,'All sites data'!AB$3,FALSE))</f>
        <v>2.7E-2</v>
      </c>
      <c r="V86" s="250"/>
      <c r="W86" s="252"/>
      <c r="Y86" s="41"/>
    </row>
    <row r="87" spans="4:25" ht="15.75" x14ac:dyDescent="0.25">
      <c r="E87" s="138" t="s">
        <v>20</v>
      </c>
      <c r="F87" s="253" t="str">
        <f>IF(OR(ISERROR(VLOOKUP($E87&amp;$E$6,'All sites data'!$A:$AC,'All sites data'!B$3,FALSE)),ISBLANK(VLOOKUP($E87&amp;$E$6,'All sites data'!$A:$AC,'All sites data'!B$3,FALSE))),"",VLOOKUP($E87&amp;$E$6,'All sites data'!$A:$AC,'All sites data'!B$3,FALSE))</f>
        <v/>
      </c>
      <c r="G87" s="247"/>
      <c r="H87" s="247">
        <f>IF(OR(ISERROR(VLOOKUP($E87&amp;$E$6,'All sites data'!$A:$AC,'All sites data'!C$3,FALSE)),ISBLANK(VLOOKUP($E87&amp;$E$6,'All sites data'!$A:$AC,'All sites data'!C$3,FALSE))),"",VLOOKUP($E87&amp;$E$6,'All sites data'!$A:$AC,'All sites data'!C$3,FALSE))</f>
        <v>0.47789859850619221</v>
      </c>
      <c r="I87" s="247"/>
      <c r="J87" s="247">
        <f>IF(OR(ISERROR(VLOOKUP($E87&amp;$E$6,'All sites data'!$A:$AC,'All sites data'!D$3,FALSE)),ISBLANK(VLOOKUP($E87&amp;$E$6,'All sites data'!$A:$AC,'All sites data'!D$3,FALSE))),"",VLOOKUP($E87&amp;$E$6,'All sites data'!$A:$AC,'All sites data'!D$3,FALSE))</f>
        <v>0.33345721787294241</v>
      </c>
      <c r="K87" s="247"/>
      <c r="L87" s="247">
        <f>IF(OR(ISERROR(VLOOKUP($E87&amp;$E$6,'All sites data'!$A:$AC,'All sites data'!E$3,FALSE)),ISBLANK(VLOOKUP($E87&amp;$E$6,'All sites data'!$A:$AC,'All sites data'!E$3,FALSE))),"",VLOOKUP($E87&amp;$E$6,'All sites data'!$A:$AC,'All sites data'!E$3,FALSE))</f>
        <v>6.5015405641941706E-2</v>
      </c>
      <c r="M87" s="247"/>
      <c r="N87" s="247">
        <f>IF(OR(ISERROR(VLOOKUP($E87&amp;$E$6,'All sites data'!$A:$AC,'All sites data'!F$3,FALSE)),ISBLANK(VLOOKUP($E87&amp;$E$6,'All sites data'!$A:$AC,'All sites data'!F$3,FALSE))),"",VLOOKUP($E87&amp;$E$6,'All sites data'!$A:$AC,'All sites data'!F$3,FALSE))</f>
        <v>6.7497092709594654E-3</v>
      </c>
      <c r="O87" s="247"/>
      <c r="P87" s="247">
        <f>IF(OR(ISERROR(VLOOKUP($E87&amp;$E$6,'All sites data'!$A:$AC,'All sites data'!G$3,FALSE)),ISBLANK(VLOOKUP($E87&amp;$E$6,'All sites data'!$A:$AC,'All sites data'!G$3,FALSE))),"",VLOOKUP($E87&amp;$E$6,'All sites data'!$A:$AC,'All sites data'!G$3,FALSE))</f>
        <v>2.3629976861565021E-2</v>
      </c>
      <c r="Q87" s="247"/>
      <c r="R87" s="247">
        <f>IF(OR(ISERROR(VLOOKUP($E87&amp;$E$6,'All sites data'!$A:$AC,'All sites data'!H$3,FALSE)),ISBLANK(VLOOKUP($E87&amp;$E$6,'All sites data'!$A:$AC,'All sites data'!H$3,FALSE))),"",VLOOKUP($E87&amp;$E$6,'All sites data'!$A:$AC,'All sites data'!H$3,FALSE))</f>
        <v>5.2750836220642359E-4</v>
      </c>
      <c r="S87" s="247"/>
      <c r="T87" s="247">
        <f>IF(OR(ISERROR(VLOOKUP($E87&amp;$E$6,'All sites data'!$A:$AC,'All sites data'!I$3,FALSE)),ISBLANK(VLOOKUP($E87&amp;$E$6,'All sites data'!$A:$AC,'All sites data'!I$3,FALSE))),"",VLOOKUP($E87&amp;$E$6,'All sites data'!$A:$AC,'All sites data'!I$3,FALSE))</f>
        <v>9.2721583484192738E-2</v>
      </c>
      <c r="U87" s="248"/>
      <c r="V87" s="249">
        <v>1</v>
      </c>
      <c r="W87" s="251">
        <f>IF(OR(ISERROR(VLOOKUP($E87&amp;$E$6,'All sites data'!$A:$AC,'All sites data'!K$3,FALSE)),ISBLANK(VLOOKUP($E87&amp;$E$6,'All sites data'!$A:$AC,'All sites data'!K$3,FALSE))),"",VLOOKUP($E87&amp;$E$6,'All sites data'!$A:$AC,'All sites data'!K$3,FALSE))</f>
        <v>83411</v>
      </c>
      <c r="Y87" s="41"/>
    </row>
    <row r="88" spans="4:25" ht="15.75" x14ac:dyDescent="0.25">
      <c r="E88" s="134" t="s">
        <v>38</v>
      </c>
      <c r="F88" s="13" t="str">
        <f>IF(F87="","",VLOOKUP($E87&amp;$E$6,'All sites data'!$A:$AC,'All sites data'!M$3,FALSE))</f>
        <v/>
      </c>
      <c r="G88" s="14" t="str">
        <f>IF(F87="","",VLOOKUP($E87&amp;$E$6,'All sites data'!$A:$AC,'All sites data'!N$3,FALSE))</f>
        <v/>
      </c>
      <c r="H88" s="14">
        <f>IF(H87="","",VLOOKUP($E87&amp;$E$6,'All sites data'!$A:$AC,'All sites data'!O$3,FALSE))</f>
        <v>0.47499999999999998</v>
      </c>
      <c r="I88" s="14">
        <f>IF(H87="","",VLOOKUP($E87&amp;$E$6,'All sites data'!$A:$AC,'All sites data'!P$3,FALSE))</f>
        <v>0.48099999999999998</v>
      </c>
      <c r="J88" s="14">
        <f>IF(J87="","",VLOOKUP($E87&amp;$E$6,'All sites data'!$A:$AC,'All sites data'!Q$3,FALSE))</f>
        <v>0.33</v>
      </c>
      <c r="K88" s="14">
        <f>IF(J87="","",VLOOKUP($E87&amp;$E$6,'All sites data'!$A:$AC,'All sites data'!R$3,FALSE))</f>
        <v>0.33700000000000002</v>
      </c>
      <c r="L88" s="14">
        <f>IF(L87="","",VLOOKUP($E87&amp;$E$6,'All sites data'!$A:$AC,'All sites data'!S$3,FALSE))</f>
        <v>6.3E-2</v>
      </c>
      <c r="M88" s="14">
        <f>IF(L87="","",VLOOKUP($E87&amp;$E$6,'All sites data'!$A:$AC,'All sites data'!T$3,FALSE))</f>
        <v>6.7000000000000004E-2</v>
      </c>
      <c r="N88" s="14">
        <f>IF(N87="","",VLOOKUP($E87&amp;$E$6,'All sites data'!$A:$AC,'All sites data'!U$3,FALSE))</f>
        <v>6.0000000000000001E-3</v>
      </c>
      <c r="O88" s="14">
        <f>IF(N87="","",VLOOKUP($E87&amp;$E$6,'All sites data'!$A:$AC,'All sites data'!V$3,FALSE))</f>
        <v>7.0000000000000001E-3</v>
      </c>
      <c r="P88" s="14">
        <f>IF(P87="","",VLOOKUP($E87&amp;$E$6,'All sites data'!$A:$AC,'All sites data'!W$3,FALSE))</f>
        <v>2.3E-2</v>
      </c>
      <c r="Q88" s="14">
        <f>IF(P87="","",VLOOKUP($E87&amp;$E$6,'All sites data'!$A:$AC,'All sites data'!X$3,FALSE))</f>
        <v>2.5000000000000001E-2</v>
      </c>
      <c r="R88" s="14">
        <f>IF(R87="","",VLOOKUP($E87&amp;$E$6,'All sites data'!$A:$AC,'All sites data'!Y$3,FALSE))</f>
        <v>0</v>
      </c>
      <c r="S88" s="14">
        <f>IF(R87="","",VLOOKUP($E87&amp;$E$6,'All sites data'!$A:$AC,'All sites data'!Z$3,FALSE))</f>
        <v>1E-3</v>
      </c>
      <c r="T88" s="14">
        <f>IF(T87="","",VLOOKUP($E87&amp;$E$6,'All sites data'!$A:$AC,'All sites data'!AA$3,FALSE))</f>
        <v>9.0999999999999998E-2</v>
      </c>
      <c r="U88" s="14">
        <f>IF(T87="","",VLOOKUP($E87&amp;$E$6,'All sites data'!$A:$AC,'All sites data'!AB$3,FALSE))</f>
        <v>9.5000000000000001E-2</v>
      </c>
      <c r="V88" s="250"/>
      <c r="W88" s="252"/>
      <c r="Y88" s="41"/>
    </row>
    <row r="89" spans="4:25" ht="15.75" x14ac:dyDescent="0.25">
      <c r="E89" s="139" t="s">
        <v>50</v>
      </c>
      <c r="F89" s="253" t="str">
        <f>IF(OR(ISERROR(VLOOKUP($E89&amp;$E$6,'All sites data'!$A:$AC,'All sites data'!B$3,FALSE)),ISBLANK(VLOOKUP($E89&amp;$E$6,'All sites data'!$A:$AC,'All sites data'!B$3,FALSE))),"",VLOOKUP($E89&amp;$E$6,'All sites data'!$A:$AC,'All sites data'!B$3,FALSE))</f>
        <v/>
      </c>
      <c r="G89" s="247"/>
      <c r="H89" s="247">
        <f>IF(OR(ISERROR(VLOOKUP($E89&amp;$E$6,'All sites data'!$A:$AC,'All sites data'!C$3,FALSE)),ISBLANK(VLOOKUP($E89&amp;$E$6,'All sites data'!$A:$AC,'All sites data'!C$3,FALSE))),"",VLOOKUP($E89&amp;$E$6,'All sites data'!$A:$AC,'All sites data'!C$3,FALSE))</f>
        <v>0.20776411657559199</v>
      </c>
      <c r="I89" s="247"/>
      <c r="J89" s="247">
        <f>IF(OR(ISERROR(VLOOKUP($E89&amp;$E$6,'All sites data'!$A:$AC,'All sites data'!D$3,FALSE)),ISBLANK(VLOOKUP($E89&amp;$E$6,'All sites data'!$A:$AC,'All sites data'!D$3,FALSE))),"",VLOOKUP($E89&amp;$E$6,'All sites data'!$A:$AC,'All sites data'!D$3,FALSE))</f>
        <v>0.25614754098360654</v>
      </c>
      <c r="K89" s="247"/>
      <c r="L89" s="247">
        <f>IF(OR(ISERROR(VLOOKUP($E89&amp;$E$6,'All sites data'!$A:$AC,'All sites data'!E$3,FALSE)),ISBLANK(VLOOKUP($E89&amp;$E$6,'All sites data'!$A:$AC,'All sites data'!E$3,FALSE))),"",VLOOKUP($E89&amp;$E$6,'All sites data'!$A:$AC,'All sites data'!E$3,FALSE))</f>
        <v>0.15681921675774135</v>
      </c>
      <c r="M89" s="247"/>
      <c r="N89" s="247">
        <f>IF(OR(ISERROR(VLOOKUP($E89&amp;$E$6,'All sites data'!$A:$AC,'All sites data'!F$3,FALSE)),ISBLANK(VLOOKUP($E89&amp;$E$6,'All sites data'!$A:$AC,'All sites data'!F$3,FALSE))),"",VLOOKUP($E89&amp;$E$6,'All sites data'!$A:$AC,'All sites data'!F$3,FALSE))</f>
        <v>2.2199453551912569E-2</v>
      </c>
      <c r="O89" s="247"/>
      <c r="P89" s="247">
        <f>IF(OR(ISERROR(VLOOKUP($E89&amp;$E$6,'All sites data'!$A:$AC,'All sites data'!G$3,FALSE)),ISBLANK(VLOOKUP($E89&amp;$E$6,'All sites data'!$A:$AC,'All sites data'!G$3,FALSE))),"",VLOOKUP($E89&amp;$E$6,'All sites data'!$A:$AC,'All sites data'!G$3,FALSE))</f>
        <v>0.33709016393442626</v>
      </c>
      <c r="Q89" s="247"/>
      <c r="R89" s="247">
        <f>IF(OR(ISERROR(VLOOKUP($E89&amp;$E$6,'All sites data'!$A:$AC,'All sites data'!H$3,FALSE)),ISBLANK(VLOOKUP($E89&amp;$E$6,'All sites data'!$A:$AC,'All sites data'!H$3,FALSE))),"",VLOOKUP($E89&amp;$E$6,'All sites data'!$A:$AC,'All sites data'!H$3,FALSE))</f>
        <v>1.366120218579235E-3</v>
      </c>
      <c r="S89" s="247"/>
      <c r="T89" s="247">
        <f>IF(OR(ISERROR(VLOOKUP($E89&amp;$E$6,'All sites data'!$A:$AC,'All sites data'!I$3,FALSE)),ISBLANK(VLOOKUP($E89&amp;$E$6,'All sites data'!$A:$AC,'All sites data'!I$3,FALSE))),"",VLOOKUP($E89&amp;$E$6,'All sites data'!$A:$AC,'All sites data'!I$3,FALSE))</f>
        <v>1.8613387978142076E-2</v>
      </c>
      <c r="U89" s="248"/>
      <c r="V89" s="249">
        <v>1</v>
      </c>
      <c r="W89" s="251">
        <f>IF(OR(ISERROR(VLOOKUP($E89&amp;$E$6,'All sites data'!$A:$AC,'All sites data'!K$3,FALSE)),ISBLANK(VLOOKUP($E89&amp;$E$6,'All sites data'!$A:$AC,'All sites data'!K$3,FALSE))),"",VLOOKUP($E89&amp;$E$6,'All sites data'!$A:$AC,'All sites data'!K$3,FALSE))</f>
        <v>17568</v>
      </c>
      <c r="Y89" s="41"/>
    </row>
    <row r="90" spans="4:25" ht="15.75" x14ac:dyDescent="0.25">
      <c r="E90" s="134" t="s">
        <v>38</v>
      </c>
      <c r="F90" s="13" t="str">
        <f>IF(F89="","",VLOOKUP($E89&amp;$E$6,'All sites data'!$A:$AC,'All sites data'!M$3,FALSE))</f>
        <v/>
      </c>
      <c r="G90" s="14" t="str">
        <f>IF(F89="","",VLOOKUP($E89&amp;$E$6,'All sites data'!$A:$AC,'All sites data'!N$3,FALSE))</f>
        <v/>
      </c>
      <c r="H90" s="14">
        <f>IF(H89="","",VLOOKUP($E89&amp;$E$6,'All sites data'!$A:$AC,'All sites data'!O$3,FALSE))</f>
        <v>0.20200000000000001</v>
      </c>
      <c r="I90" s="14">
        <f>IF(H89="","",VLOOKUP($E89&amp;$E$6,'All sites data'!$A:$AC,'All sites data'!P$3,FALSE))</f>
        <v>0.214</v>
      </c>
      <c r="J90" s="14">
        <f>IF(J89="","",VLOOKUP($E89&amp;$E$6,'All sites data'!$A:$AC,'All sites data'!Q$3,FALSE))</f>
        <v>0.25</v>
      </c>
      <c r="K90" s="14">
        <f>IF(J89="","",VLOOKUP($E89&amp;$E$6,'All sites data'!$A:$AC,'All sites data'!R$3,FALSE))</f>
        <v>0.26300000000000001</v>
      </c>
      <c r="L90" s="14">
        <f>IF(L89="","",VLOOKUP($E89&amp;$E$6,'All sites data'!$A:$AC,'All sites data'!S$3,FALSE))</f>
        <v>0.152</v>
      </c>
      <c r="M90" s="14">
        <f>IF(L89="","",VLOOKUP($E89&amp;$E$6,'All sites data'!$A:$AC,'All sites data'!T$3,FALSE))</f>
        <v>0.16200000000000001</v>
      </c>
      <c r="N90" s="14">
        <f>IF(N89="","",VLOOKUP($E89&amp;$E$6,'All sites data'!$A:$AC,'All sites data'!U$3,FALSE))</f>
        <v>0.02</v>
      </c>
      <c r="O90" s="14">
        <f>IF(N89="","",VLOOKUP($E89&amp;$E$6,'All sites data'!$A:$AC,'All sites data'!V$3,FALSE))</f>
        <v>2.4E-2</v>
      </c>
      <c r="P90" s="14">
        <f>IF(P89="","",VLOOKUP($E89&amp;$E$6,'All sites data'!$A:$AC,'All sites data'!W$3,FALSE))</f>
        <v>0.33</v>
      </c>
      <c r="Q90" s="14">
        <f>IF(P89="","",VLOOKUP($E89&amp;$E$6,'All sites data'!$A:$AC,'All sites data'!X$3,FALSE))</f>
        <v>0.34399999999999997</v>
      </c>
      <c r="R90" s="14">
        <f>IF(R89="","",VLOOKUP($E89&amp;$E$6,'All sites data'!$A:$AC,'All sites data'!Y$3,FALSE))</f>
        <v>1E-3</v>
      </c>
      <c r="S90" s="14">
        <f>IF(R89="","",VLOOKUP($E89&amp;$E$6,'All sites data'!$A:$AC,'All sites data'!Z$3,FALSE))</f>
        <v>2E-3</v>
      </c>
      <c r="T90" s="14">
        <f>IF(T89="","",VLOOKUP($E89&amp;$E$6,'All sites data'!$A:$AC,'All sites data'!AA$3,FALSE))</f>
        <v>1.7000000000000001E-2</v>
      </c>
      <c r="U90" s="14">
        <f>IF(T89="","",VLOOKUP($E89&amp;$E$6,'All sites data'!$A:$AC,'All sites data'!AB$3,FALSE))</f>
        <v>2.1000000000000001E-2</v>
      </c>
      <c r="V90" s="250"/>
      <c r="W90" s="252"/>
      <c r="Y90" s="41"/>
    </row>
    <row r="91" spans="4:25" ht="15.75" x14ac:dyDescent="0.25">
      <c r="E91" s="139" t="s">
        <v>17</v>
      </c>
      <c r="F91" s="253" t="str">
        <f>IF(OR(ISERROR(VLOOKUP($E91&amp;$E$6,'All sites data'!$A:$AC,'All sites data'!B$3,FALSE)),ISBLANK(VLOOKUP($E91&amp;$E$6,'All sites data'!$A:$AC,'All sites data'!B$3,FALSE))),"",VLOOKUP($E91&amp;$E$6,'All sites data'!$A:$AC,'All sites data'!B$3,FALSE))</f>
        <v/>
      </c>
      <c r="G91" s="247"/>
      <c r="H91" s="247">
        <f>IF(OR(ISERROR(VLOOKUP($E91&amp;$E$6,'All sites data'!$A:$AC,'All sites data'!C$3,FALSE)),ISBLANK(VLOOKUP($E91&amp;$E$6,'All sites data'!$A:$AC,'All sites data'!C$3,FALSE))),"",VLOOKUP($E91&amp;$E$6,'All sites data'!$A:$AC,'All sites data'!C$3,FALSE))</f>
        <v>0.1402446558754479</v>
      </c>
      <c r="I91" s="247"/>
      <c r="J91" s="247">
        <f>IF(OR(ISERROR(VLOOKUP($E91&amp;$E$6,'All sites data'!$A:$AC,'All sites data'!D$3,FALSE)),ISBLANK(VLOOKUP($E91&amp;$E$6,'All sites data'!$A:$AC,'All sites data'!D$3,FALSE))),"",VLOOKUP($E91&amp;$E$6,'All sites data'!$A:$AC,'All sites data'!D$3,FALSE))</f>
        <v>0.34532929692326703</v>
      </c>
      <c r="K91" s="247"/>
      <c r="L91" s="247">
        <f>IF(OR(ISERROR(VLOOKUP($E91&amp;$E$6,'All sites data'!$A:$AC,'All sites data'!E$3,FALSE)),ISBLANK(VLOOKUP($E91&amp;$E$6,'All sites data'!$A:$AC,'All sites data'!E$3,FALSE))),"",VLOOKUP($E91&amp;$E$6,'All sites data'!$A:$AC,'All sites data'!E$3,FALSE))</f>
        <v>0.12186457432348943</v>
      </c>
      <c r="M91" s="247"/>
      <c r="N91" s="247">
        <f>IF(OR(ISERROR(VLOOKUP($E91&amp;$E$6,'All sites data'!$A:$AC,'All sites data'!F$3,FALSE)),ISBLANK(VLOOKUP($E91&amp;$E$6,'All sites data'!$A:$AC,'All sites data'!F$3,FALSE))),"",VLOOKUP($E91&amp;$E$6,'All sites data'!$A:$AC,'All sites data'!F$3,FALSE))</f>
        <v>1.9306808352897567E-2</v>
      </c>
      <c r="O91" s="247"/>
      <c r="P91" s="247">
        <f>IF(OR(ISERROR(VLOOKUP($E91&amp;$E$6,'All sites data'!$A:$AC,'All sites data'!G$3,FALSE)),ISBLANK(VLOOKUP($E91&amp;$E$6,'All sites data'!$A:$AC,'All sites data'!G$3,FALSE))),"",VLOOKUP($E91&amp;$E$6,'All sites data'!$A:$AC,'All sites data'!G$3,FALSE))</f>
        <v>0.34267268009390833</v>
      </c>
      <c r="Q91" s="247"/>
      <c r="R91" s="247">
        <f>IF(OR(ISERROR(VLOOKUP($E91&amp;$E$6,'All sites data'!$A:$AC,'All sites data'!H$3,FALSE)),ISBLANK(VLOOKUP($E91&amp;$E$6,'All sites data'!$A:$AC,'All sites data'!H$3,FALSE))),"",VLOOKUP($E91&amp;$E$6,'All sites data'!$A:$AC,'All sites data'!H$3,FALSE))</f>
        <v>3.3979982701099714E-3</v>
      </c>
      <c r="S91" s="247"/>
      <c r="T91" s="247">
        <f>IF(OR(ISERROR(VLOOKUP($E91&amp;$E$6,'All sites data'!$A:$AC,'All sites data'!I$3,FALSE)),ISBLANK(VLOOKUP($E91&amp;$E$6,'All sites data'!$A:$AC,'All sites data'!I$3,FALSE))),"",VLOOKUP($E91&amp;$E$6,'All sites data'!$A:$AC,'All sites data'!I$3,FALSE))</f>
        <v>2.7183986160879772E-2</v>
      </c>
      <c r="U91" s="248"/>
      <c r="V91" s="249">
        <v>1</v>
      </c>
      <c r="W91" s="251">
        <f>IF(OR(ISERROR(VLOOKUP($E91&amp;$E$6,'All sites data'!$A:$AC,'All sites data'!K$3,FALSE)),ISBLANK(VLOOKUP($E91&amp;$E$6,'All sites data'!$A:$AC,'All sites data'!K$3,FALSE))),"",VLOOKUP($E91&amp;$E$6,'All sites data'!$A:$AC,'All sites data'!K$3,FALSE))</f>
        <v>32372</v>
      </c>
      <c r="Y91" s="41"/>
    </row>
    <row r="92" spans="4:25" ht="15.75" x14ac:dyDescent="0.25">
      <c r="E92" s="134" t="s">
        <v>38</v>
      </c>
      <c r="F92" s="13" t="str">
        <f>IF(F91="","",VLOOKUP($E91&amp;$E$6,'All sites data'!$A:$AC,'All sites data'!M$3,FALSE))</f>
        <v/>
      </c>
      <c r="G92" s="14" t="str">
        <f>IF(F91="","",VLOOKUP($E91&amp;$E$6,'All sites data'!$A:$AC,'All sites data'!N$3,FALSE))</f>
        <v/>
      </c>
      <c r="H92" s="14">
        <f>IF(H91="","",VLOOKUP($E91&amp;$E$6,'All sites data'!$A:$AC,'All sites data'!O$3,FALSE))</f>
        <v>0.13700000000000001</v>
      </c>
      <c r="I92" s="14">
        <f>IF(H91="","",VLOOKUP($E91&amp;$E$6,'All sites data'!$A:$AC,'All sites data'!P$3,FALSE))</f>
        <v>0.14399999999999999</v>
      </c>
      <c r="J92" s="14">
        <f>IF(J91="","",VLOOKUP($E91&amp;$E$6,'All sites data'!$A:$AC,'All sites data'!Q$3,FALSE))</f>
        <v>0.34</v>
      </c>
      <c r="K92" s="14">
        <f>IF(J91="","",VLOOKUP($E91&amp;$E$6,'All sites data'!$A:$AC,'All sites data'!R$3,FALSE))</f>
        <v>0.35099999999999998</v>
      </c>
      <c r="L92" s="14">
        <f>IF(L91="","",VLOOKUP($E91&amp;$E$6,'All sites data'!$A:$AC,'All sites data'!S$3,FALSE))</f>
        <v>0.11799999999999999</v>
      </c>
      <c r="M92" s="14">
        <f>IF(L91="","",VLOOKUP($E91&amp;$E$6,'All sites data'!$A:$AC,'All sites data'!T$3,FALSE))</f>
        <v>0.125</v>
      </c>
      <c r="N92" s="14">
        <f>IF(N91="","",VLOOKUP($E91&amp;$E$6,'All sites data'!$A:$AC,'All sites data'!U$3,FALSE))</f>
        <v>1.7999999999999999E-2</v>
      </c>
      <c r="O92" s="14">
        <f>IF(N91="","",VLOOKUP($E91&amp;$E$6,'All sites data'!$A:$AC,'All sites data'!V$3,FALSE))</f>
        <v>2.1000000000000001E-2</v>
      </c>
      <c r="P92" s="14">
        <f>IF(P91="","",VLOOKUP($E91&amp;$E$6,'All sites data'!$A:$AC,'All sites data'!W$3,FALSE))</f>
        <v>0.33800000000000002</v>
      </c>
      <c r="Q92" s="14">
        <f>IF(P91="","",VLOOKUP($E91&amp;$E$6,'All sites data'!$A:$AC,'All sites data'!X$3,FALSE))</f>
        <v>0.34799999999999998</v>
      </c>
      <c r="R92" s="14">
        <f>IF(R91="","",VLOOKUP($E91&amp;$E$6,'All sites data'!$A:$AC,'All sites data'!Y$3,FALSE))</f>
        <v>3.0000000000000001E-3</v>
      </c>
      <c r="S92" s="14">
        <f>IF(R91="","",VLOOKUP($E91&amp;$E$6,'All sites data'!$A:$AC,'All sites data'!Z$3,FALSE))</f>
        <v>4.0000000000000001E-3</v>
      </c>
      <c r="T92" s="14">
        <f>IF(T91="","",VLOOKUP($E91&amp;$E$6,'All sites data'!$A:$AC,'All sites data'!AA$3,FALSE))</f>
        <v>2.5000000000000001E-2</v>
      </c>
      <c r="U92" s="14">
        <f>IF(T91="","",VLOOKUP($E91&amp;$E$6,'All sites data'!$A:$AC,'All sites data'!AB$3,FALSE))</f>
        <v>2.9000000000000001E-2</v>
      </c>
      <c r="V92" s="250"/>
      <c r="W92" s="252"/>
      <c r="Y92" s="41"/>
    </row>
    <row r="93" spans="4:25" ht="15.75" x14ac:dyDescent="0.25">
      <c r="E93" s="139" t="s">
        <v>152</v>
      </c>
      <c r="F93" s="253" t="str">
        <f>IF(OR(ISERROR(VLOOKUP($E93&amp;$E$6,'All sites data'!$A:$AC,'All sites data'!B$3,FALSE)),ISBLANK(VLOOKUP($E93&amp;$E$6,'All sites data'!$A:$AC,'All sites data'!B$3,FALSE))),"",VLOOKUP($E93&amp;$E$6,'All sites data'!$A:$AC,'All sites data'!B$3,FALSE))</f>
        <v/>
      </c>
      <c r="G93" s="247"/>
      <c r="H93" s="247">
        <f>IF(OR(ISERROR(VLOOKUP($E93&amp;$E$6,'All sites data'!$A:$AC,'All sites data'!C$3,FALSE)),ISBLANK(VLOOKUP($E93&amp;$E$6,'All sites data'!$A:$AC,'All sites data'!C$3,FALSE))),"",VLOOKUP($E93&amp;$E$6,'All sites data'!$A:$AC,'All sites data'!C$3,FALSE))</f>
        <v>0.15186802523047063</v>
      </c>
      <c r="I93" s="247"/>
      <c r="J93" s="247">
        <f>IF(OR(ISERROR(VLOOKUP($E93&amp;$E$6,'All sites data'!$A:$AC,'All sites data'!D$3,FALSE)),ISBLANK(VLOOKUP($E93&amp;$E$6,'All sites data'!$A:$AC,'All sites data'!D$3,FALSE))),"",VLOOKUP($E93&amp;$E$6,'All sites data'!$A:$AC,'All sites data'!D$3,FALSE))</f>
        <v>0.54002911208151383</v>
      </c>
      <c r="K93" s="247"/>
      <c r="L93" s="247">
        <f>IF(OR(ISERROR(VLOOKUP($E93&amp;$E$6,'All sites data'!$A:$AC,'All sites data'!E$3,FALSE)),ISBLANK(VLOOKUP($E93&amp;$E$6,'All sites data'!$A:$AC,'All sites data'!E$3,FALSE))),"",VLOOKUP($E93&amp;$E$6,'All sites data'!$A:$AC,'All sites data'!E$3,FALSE))</f>
        <v>0.1324599708879185</v>
      </c>
      <c r="M93" s="247"/>
      <c r="N93" s="247">
        <f>IF(OR(ISERROR(VLOOKUP($E93&amp;$E$6,'All sites data'!$A:$AC,'All sites data'!F$3,FALSE)),ISBLANK(VLOOKUP($E93&amp;$E$6,'All sites data'!$A:$AC,'All sites data'!F$3,FALSE))),"",VLOOKUP($E93&amp;$E$6,'All sites data'!$A:$AC,'All sites data'!F$3,FALSE))</f>
        <v>1.9893255701115962E-2</v>
      </c>
      <c r="O93" s="247"/>
      <c r="P93" s="247">
        <f>IF(OR(ISERROR(VLOOKUP($E93&amp;$E$6,'All sites data'!$A:$AC,'All sites data'!G$3,FALSE)),ISBLANK(VLOOKUP($E93&amp;$E$6,'All sites data'!$A:$AC,'All sites data'!G$3,FALSE))),"",VLOOKUP($E93&amp;$E$6,'All sites data'!$A:$AC,'All sites data'!G$3,FALSE))</f>
        <v>0.11159631246967491</v>
      </c>
      <c r="Q93" s="247"/>
      <c r="R93" s="247">
        <f>IF(OR(ISERROR(VLOOKUP($E93&amp;$E$6,'All sites data'!$A:$AC,'All sites data'!H$3,FALSE)),ISBLANK(VLOOKUP($E93&amp;$E$6,'All sites data'!$A:$AC,'All sites data'!H$3,FALSE))),"",VLOOKUP($E93&amp;$E$6,'All sites data'!$A:$AC,'All sites data'!H$3,FALSE))</f>
        <v>9.7040271712760793E-4</v>
      </c>
      <c r="S93" s="247"/>
      <c r="T93" s="247">
        <f>IF(OR(ISERROR(VLOOKUP($E93&amp;$E$6,'All sites data'!$A:$AC,'All sites data'!I$3,FALSE)),ISBLANK(VLOOKUP($E93&amp;$E$6,'All sites data'!$A:$AC,'All sites data'!I$3,FALSE))),"",VLOOKUP($E93&amp;$E$6,'All sites data'!$A:$AC,'All sites data'!I$3,FALSE))</f>
        <v>4.3182920912178555E-2</v>
      </c>
      <c r="U93" s="248"/>
      <c r="V93" s="249">
        <v>1</v>
      </c>
      <c r="W93" s="251">
        <f>IF(OR(ISERROR(VLOOKUP($E93&amp;$E$6,'All sites data'!$A:$AC,'All sites data'!K$3,FALSE)),ISBLANK(VLOOKUP($E93&amp;$E$6,'All sites data'!$A:$AC,'All sites data'!K$3,FALSE))),"",VLOOKUP($E93&amp;$E$6,'All sites data'!$A:$AC,'All sites data'!K$3,FALSE))</f>
        <v>2061</v>
      </c>
      <c r="Y93" s="41"/>
    </row>
    <row r="94" spans="4:25" ht="15.75" x14ac:dyDescent="0.25">
      <c r="E94" s="134" t="s">
        <v>38</v>
      </c>
      <c r="F94" s="13" t="str">
        <f>IF(F93="","",VLOOKUP($E93&amp;$E$6,'All sites data'!$A:$AC,'All sites data'!M$3,FALSE))</f>
        <v/>
      </c>
      <c r="G94" s="14" t="str">
        <f>IF(F93="","",VLOOKUP($E93&amp;$E$6,'All sites data'!$A:$AC,'All sites data'!N$3,FALSE))</f>
        <v/>
      </c>
      <c r="H94" s="14">
        <f>IF(H93="","",VLOOKUP($E93&amp;$E$6,'All sites data'!$A:$AC,'All sites data'!O$3,FALSE))</f>
        <v>0.13700000000000001</v>
      </c>
      <c r="I94" s="14">
        <f>IF(H93="","",VLOOKUP($E93&amp;$E$6,'All sites data'!$A:$AC,'All sites data'!P$3,FALSE))</f>
        <v>0.16800000000000001</v>
      </c>
      <c r="J94" s="14">
        <f>IF(J93="","",VLOOKUP($E93&amp;$E$6,'All sites data'!$A:$AC,'All sites data'!Q$3,FALSE))</f>
        <v>0.51800000000000002</v>
      </c>
      <c r="K94" s="14">
        <f>IF(J93="","",VLOOKUP($E93&amp;$E$6,'All sites data'!$A:$AC,'All sites data'!R$3,FALSE))</f>
        <v>0.56100000000000005</v>
      </c>
      <c r="L94" s="14">
        <f>IF(L93="","",VLOOKUP($E93&amp;$E$6,'All sites data'!$A:$AC,'All sites data'!S$3,FALSE))</f>
        <v>0.11899999999999999</v>
      </c>
      <c r="M94" s="14">
        <f>IF(L93="","",VLOOKUP($E93&amp;$E$6,'All sites data'!$A:$AC,'All sites data'!T$3,FALSE))</f>
        <v>0.14799999999999999</v>
      </c>
      <c r="N94" s="14">
        <f>IF(N93="","",VLOOKUP($E93&amp;$E$6,'All sites data'!$A:$AC,'All sites data'!U$3,FALSE))</f>
        <v>1.4999999999999999E-2</v>
      </c>
      <c r="O94" s="14">
        <f>IF(N93="","",VLOOKUP($E93&amp;$E$6,'All sites data'!$A:$AC,'All sites data'!V$3,FALSE))</f>
        <v>2.7E-2</v>
      </c>
      <c r="P94" s="14">
        <f>IF(P93="","",VLOOKUP($E93&amp;$E$6,'All sites data'!$A:$AC,'All sites data'!W$3,FALSE))</f>
        <v>9.9000000000000005E-2</v>
      </c>
      <c r="Q94" s="14">
        <f>IF(P93="","",VLOOKUP($E93&amp;$E$6,'All sites data'!$A:$AC,'All sites data'!X$3,FALSE))</f>
        <v>0.126</v>
      </c>
      <c r="R94" s="14">
        <f>IF(R93="","",VLOOKUP($E93&amp;$E$6,'All sites data'!$A:$AC,'All sites data'!Y$3,FALSE))</f>
        <v>0</v>
      </c>
      <c r="S94" s="14">
        <f>IF(R93="","",VLOOKUP($E93&amp;$E$6,'All sites data'!$A:$AC,'All sites data'!Z$3,FALSE))</f>
        <v>4.0000000000000001E-3</v>
      </c>
      <c r="T94" s="14">
        <f>IF(T93="","",VLOOKUP($E93&amp;$E$6,'All sites data'!$A:$AC,'All sites data'!AA$3,FALSE))</f>
        <v>3.5000000000000003E-2</v>
      </c>
      <c r="U94" s="14">
        <f>IF(T93="","",VLOOKUP($E93&amp;$E$6,'All sites data'!$A:$AC,'All sites data'!AB$3,FALSE))</f>
        <v>5.2999999999999999E-2</v>
      </c>
      <c r="V94" s="250"/>
      <c r="W94" s="252"/>
      <c r="Y94" s="41"/>
    </row>
    <row r="95" spans="4:25" ht="15.75" x14ac:dyDescent="0.25">
      <c r="E95" s="139" t="s">
        <v>12</v>
      </c>
      <c r="F95" s="253" t="str">
        <f>IF(OR(ISERROR(VLOOKUP($E95&amp;$E$6,'All sites data'!$A:$AC,'All sites data'!B$3,FALSE)),ISBLANK(VLOOKUP($E95&amp;$E$6,'All sites data'!$A:$AC,'All sites data'!B$3,FALSE))),"",VLOOKUP($E95&amp;$E$6,'All sites data'!$A:$AC,'All sites data'!B$3,FALSE))</f>
        <v/>
      </c>
      <c r="G95" s="247"/>
      <c r="H95" s="247">
        <f>IF(OR(ISERROR(VLOOKUP($E95&amp;$E$6,'All sites data'!$A:$AC,'All sites data'!C$3,FALSE)),ISBLANK(VLOOKUP($E95&amp;$E$6,'All sites data'!$A:$AC,'All sites data'!C$3,FALSE))),"",VLOOKUP($E95&amp;$E$6,'All sites data'!$A:$AC,'All sites data'!C$3,FALSE))</f>
        <v>0.38103906505989005</v>
      </c>
      <c r="I95" s="247"/>
      <c r="J95" s="247">
        <f>IF(OR(ISERROR(VLOOKUP($E95&amp;$E$6,'All sites data'!$A:$AC,'All sites data'!D$3,FALSE)),ISBLANK(VLOOKUP($E95&amp;$E$6,'All sites data'!$A:$AC,'All sites data'!D$3,FALSE))),"",VLOOKUP($E95&amp;$E$6,'All sites data'!$A:$AC,'All sites data'!D$3,FALSE))</f>
        <v>0.1963993155422871</v>
      </c>
      <c r="K95" s="247"/>
      <c r="L95" s="247">
        <f>IF(OR(ISERROR(VLOOKUP($E95&amp;$E$6,'All sites data'!$A:$AC,'All sites data'!E$3,FALSE)),ISBLANK(VLOOKUP($E95&amp;$E$6,'All sites data'!$A:$AC,'All sites data'!E$3,FALSE))),"",VLOOKUP($E95&amp;$E$6,'All sites data'!$A:$AC,'All sites data'!E$3,FALSE))</f>
        <v>7.5672625332216845E-2</v>
      </c>
      <c r="M95" s="247"/>
      <c r="N95" s="247">
        <f>IF(OR(ISERROR(VLOOKUP($E95&amp;$E$6,'All sites data'!$A:$AC,'All sites data'!F$3,FALSE)),ISBLANK(VLOOKUP($E95&amp;$E$6,'All sites data'!$A:$AC,'All sites data'!F$3,FALSE))),"",VLOOKUP($E95&amp;$E$6,'All sites data'!$A:$AC,'All sites data'!F$3,FALSE))</f>
        <v>0.10336039611169767</v>
      </c>
      <c r="O95" s="247"/>
      <c r="P95" s="247">
        <f>IF(OR(ISERROR(VLOOKUP($E95&amp;$E$6,'All sites data'!$A:$AC,'All sites data'!G$3,FALSE)),ISBLANK(VLOOKUP($E95&amp;$E$6,'All sites data'!$A:$AC,'All sites data'!G$3,FALSE))),"",VLOOKUP($E95&amp;$E$6,'All sites data'!$A:$AC,'All sites data'!G$3,FALSE))</f>
        <v>0.20987002584920086</v>
      </c>
      <c r="Q95" s="247"/>
      <c r="R95" s="247">
        <f>IF(OR(ISERROR(VLOOKUP($E95&amp;$E$6,'All sites data'!$A:$AC,'All sites data'!H$3,FALSE)),ISBLANK(VLOOKUP($E95&amp;$E$6,'All sites data'!$A:$AC,'All sites data'!H$3,FALSE))),"",VLOOKUP($E95&amp;$E$6,'All sites data'!$A:$AC,'All sites data'!H$3,FALSE))</f>
        <v>3.3676775767284379E-3</v>
      </c>
      <c r="S95" s="247"/>
      <c r="T95" s="247">
        <f>IF(OR(ISERROR(VLOOKUP($E95&amp;$E$6,'All sites data'!$A:$AC,'All sites data'!I$3,FALSE)),ISBLANK(VLOOKUP($E95&amp;$E$6,'All sites data'!$A:$AC,'All sites data'!I$3,FALSE))),"",VLOOKUP($E95&amp;$E$6,'All sites data'!$A:$AC,'All sites data'!I$3,FALSE))</f>
        <v>3.0290894527979031E-2</v>
      </c>
      <c r="U95" s="248"/>
      <c r="V95" s="249">
        <v>1</v>
      </c>
      <c r="W95" s="251">
        <f>IF(OR(ISERROR(VLOOKUP($E95&amp;$E$6,'All sites data'!$A:$AC,'All sites data'!K$3,FALSE)),ISBLANK(VLOOKUP($E95&amp;$E$6,'All sites data'!$A:$AC,'All sites data'!K$3,FALSE))),"",VLOOKUP($E95&amp;$E$6,'All sites data'!$A:$AC,'All sites data'!K$3,FALSE))</f>
        <v>54934</v>
      </c>
      <c r="Y95" s="41"/>
    </row>
    <row r="96" spans="4:25" ht="15.75" x14ac:dyDescent="0.25">
      <c r="E96" s="134" t="s">
        <v>38</v>
      </c>
      <c r="F96" s="13" t="str">
        <f>IF(F95="","",VLOOKUP($E95&amp;$E$6,'All sites data'!$A:$AC,'All sites data'!M$3,FALSE))</f>
        <v/>
      </c>
      <c r="G96" s="14" t="str">
        <f>IF(F95="","",VLOOKUP($E95&amp;$E$6,'All sites data'!$A:$AC,'All sites data'!N$3,FALSE))</f>
        <v/>
      </c>
      <c r="H96" s="14">
        <f>IF(H95="","",VLOOKUP($E95&amp;$E$6,'All sites data'!$A:$AC,'All sites data'!O$3,FALSE))</f>
        <v>0.377</v>
      </c>
      <c r="I96" s="14">
        <f>IF(H95="","",VLOOKUP($E95&amp;$E$6,'All sites data'!$A:$AC,'All sites data'!P$3,FALSE))</f>
        <v>0.38500000000000001</v>
      </c>
      <c r="J96" s="14">
        <f>IF(J95="","",VLOOKUP($E95&amp;$E$6,'All sites data'!$A:$AC,'All sites data'!Q$3,FALSE))</f>
        <v>0.193</v>
      </c>
      <c r="K96" s="14">
        <f>IF(J95="","",VLOOKUP($E95&amp;$E$6,'All sites data'!$A:$AC,'All sites data'!R$3,FALSE))</f>
        <v>0.2</v>
      </c>
      <c r="L96" s="14">
        <f>IF(L95="","",VLOOKUP($E95&amp;$E$6,'All sites data'!$A:$AC,'All sites data'!S$3,FALSE))</f>
        <v>7.2999999999999995E-2</v>
      </c>
      <c r="M96" s="14">
        <f>IF(L95="","",VLOOKUP($E95&amp;$E$6,'All sites data'!$A:$AC,'All sites data'!T$3,FALSE))</f>
        <v>7.8E-2</v>
      </c>
      <c r="N96" s="14">
        <f>IF(N95="","",VLOOKUP($E95&amp;$E$6,'All sites data'!$A:$AC,'All sites data'!U$3,FALSE))</f>
        <v>0.10100000000000001</v>
      </c>
      <c r="O96" s="14">
        <f>IF(N95="","",VLOOKUP($E95&amp;$E$6,'All sites data'!$A:$AC,'All sites data'!V$3,FALSE))</f>
        <v>0.106</v>
      </c>
      <c r="P96" s="14">
        <f>IF(P95="","",VLOOKUP($E95&amp;$E$6,'All sites data'!$A:$AC,'All sites data'!W$3,FALSE))</f>
        <v>0.20599999999999999</v>
      </c>
      <c r="Q96" s="14">
        <f>IF(P95="","",VLOOKUP($E95&amp;$E$6,'All sites data'!$A:$AC,'All sites data'!X$3,FALSE))</f>
        <v>0.21299999999999999</v>
      </c>
      <c r="R96" s="14">
        <f>IF(R95="","",VLOOKUP($E95&amp;$E$6,'All sites data'!$A:$AC,'All sites data'!Y$3,FALSE))</f>
        <v>3.0000000000000001E-3</v>
      </c>
      <c r="S96" s="14">
        <f>IF(R95="","",VLOOKUP($E95&amp;$E$6,'All sites data'!$A:$AC,'All sites data'!Z$3,FALSE))</f>
        <v>4.0000000000000001E-3</v>
      </c>
      <c r="T96" s="14">
        <f>IF(T95="","",VLOOKUP($E95&amp;$E$6,'All sites data'!$A:$AC,'All sites data'!AA$3,FALSE))</f>
        <v>2.9000000000000001E-2</v>
      </c>
      <c r="U96" s="14">
        <f>IF(T95="","",VLOOKUP($E95&amp;$E$6,'All sites data'!$A:$AC,'All sites data'!AB$3,FALSE))</f>
        <v>3.2000000000000001E-2</v>
      </c>
      <c r="V96" s="250"/>
      <c r="W96" s="252"/>
      <c r="Y96" s="41"/>
    </row>
    <row r="97" spans="5:25" ht="15.75" x14ac:dyDescent="0.25">
      <c r="E97" s="139" t="s">
        <v>51</v>
      </c>
      <c r="F97" s="253" t="str">
        <f>IF(OR(ISERROR(VLOOKUP($E97&amp;$E$6,'All sites data'!$A:$AC,'All sites data'!B$3,FALSE)),ISBLANK(VLOOKUP($E97&amp;$E$6,'All sites data'!$A:$AC,'All sites data'!B$3,FALSE))),"",VLOOKUP($E97&amp;$E$6,'All sites data'!$A:$AC,'All sites data'!B$3,FALSE))</f>
        <v/>
      </c>
      <c r="G97" s="247"/>
      <c r="H97" s="247">
        <f>IF(OR(ISERROR(VLOOKUP($E97&amp;$E$6,'All sites data'!$A:$AC,'All sites data'!C$3,FALSE)),ISBLANK(VLOOKUP($E97&amp;$E$6,'All sites data'!$A:$AC,'All sites data'!C$3,FALSE))),"",VLOOKUP($E97&amp;$E$6,'All sites data'!$A:$AC,'All sites data'!C$3,FALSE))</f>
        <v>8.5344057193923142E-2</v>
      </c>
      <c r="I97" s="247"/>
      <c r="J97" s="247">
        <f>IF(OR(ISERROR(VLOOKUP($E97&amp;$E$6,'All sites data'!$A:$AC,'All sites data'!D$3,FALSE)),ISBLANK(VLOOKUP($E97&amp;$E$6,'All sites data'!$A:$AC,'All sites data'!D$3,FALSE))),"",VLOOKUP($E97&amp;$E$6,'All sites data'!$A:$AC,'All sites data'!D$3,FALSE))</f>
        <v>0.26573471211540917</v>
      </c>
      <c r="K97" s="247"/>
      <c r="L97" s="247">
        <f>IF(OR(ISERROR(VLOOKUP($E97&amp;$E$6,'All sites data'!$A:$AC,'All sites data'!E$3,FALSE)),ISBLANK(VLOOKUP($E97&amp;$E$6,'All sites data'!$A:$AC,'All sites data'!E$3,FALSE))),"",VLOOKUP($E97&amp;$E$6,'All sites data'!$A:$AC,'All sites data'!E$3,FALSE))</f>
        <v>0.1488573981871569</v>
      </c>
      <c r="M97" s="247"/>
      <c r="N97" s="247">
        <f>IF(OR(ISERROR(VLOOKUP($E97&amp;$E$6,'All sites data'!$A:$AC,'All sites data'!F$3,FALSE)),ISBLANK(VLOOKUP($E97&amp;$E$6,'All sites data'!$A:$AC,'All sites data'!F$3,FALSE))),"",VLOOKUP($E97&amp;$E$6,'All sites data'!$A:$AC,'All sites data'!F$3,FALSE))</f>
        <v>3.2363079279969363E-2</v>
      </c>
      <c r="O97" s="247"/>
      <c r="P97" s="247">
        <f>IF(OR(ISERROR(VLOOKUP($E97&amp;$E$6,'All sites data'!$A:$AC,'All sites data'!G$3,FALSE)),ISBLANK(VLOOKUP($E97&amp;$E$6,'All sites data'!$A:$AC,'All sites data'!G$3,FALSE))),"",VLOOKUP($E97&amp;$E$6,'All sites data'!$A:$AC,'All sites data'!G$3,FALSE))</f>
        <v>0.39557002425635135</v>
      </c>
      <c r="Q97" s="247"/>
      <c r="R97" s="247">
        <f>IF(OR(ISERROR(VLOOKUP($E97&amp;$E$6,'All sites data'!$A:$AC,'All sites data'!H$3,FALSE)),ISBLANK(VLOOKUP($E97&amp;$E$6,'All sites data'!$A:$AC,'All sites data'!H$3,FALSE))),"",VLOOKUP($E97&amp;$E$6,'All sites data'!$A:$AC,'All sites data'!H$3,FALSE))</f>
        <v>2.1128558662070727E-2</v>
      </c>
      <c r="S97" s="247"/>
      <c r="T97" s="247">
        <f>IF(OR(ISERROR(VLOOKUP($E97&amp;$E$6,'All sites data'!$A:$AC,'All sites data'!I$3,FALSE)),ISBLANK(VLOOKUP($E97&amp;$E$6,'All sites data'!$A:$AC,'All sites data'!I$3,FALSE))),"",VLOOKUP($E97&amp;$E$6,'All sites data'!$A:$AC,'All sites data'!I$3,FALSE))</f>
        <v>5.1002170305119367E-2</v>
      </c>
      <c r="U97" s="248"/>
      <c r="V97" s="249">
        <v>1</v>
      </c>
      <c r="W97" s="251">
        <f>IF(OR(ISERROR(VLOOKUP($E97&amp;$E$6,'All sites data'!$A:$AC,'All sites data'!K$3,FALSE)),ISBLANK(VLOOKUP($E97&amp;$E$6,'All sites data'!$A:$AC,'All sites data'!K$3,FALSE))),"",VLOOKUP($E97&amp;$E$6,'All sites data'!$A:$AC,'All sites data'!K$3,FALSE))</f>
        <v>15666</v>
      </c>
      <c r="Y97" s="41"/>
    </row>
    <row r="98" spans="5:25" ht="15.75" x14ac:dyDescent="0.25">
      <c r="E98" s="134" t="s">
        <v>38</v>
      </c>
      <c r="F98" s="13" t="str">
        <f>IF(F97="","",VLOOKUP($E97&amp;$E$6,'All sites data'!$A:$AC,'All sites data'!M$3,FALSE))</f>
        <v/>
      </c>
      <c r="G98" s="14" t="str">
        <f>IF(F97="","",VLOOKUP($E97&amp;$E$6,'All sites data'!$A:$AC,'All sites data'!N$3,FALSE))</f>
        <v/>
      </c>
      <c r="H98" s="14">
        <f>IF(H97="","",VLOOKUP($E97&amp;$E$6,'All sites data'!$A:$AC,'All sites data'!O$3,FALSE))</f>
        <v>8.1000000000000003E-2</v>
      </c>
      <c r="I98" s="14">
        <f>IF(H97="","",VLOOKUP($E97&amp;$E$6,'All sites data'!$A:$AC,'All sites data'!P$3,FALSE))</f>
        <v>0.09</v>
      </c>
      <c r="J98" s="14">
        <f>IF(J97="","",VLOOKUP($E97&amp;$E$6,'All sites data'!$A:$AC,'All sites data'!Q$3,FALSE))</f>
        <v>0.25900000000000001</v>
      </c>
      <c r="K98" s="14">
        <f>IF(J97="","",VLOOKUP($E97&amp;$E$6,'All sites data'!$A:$AC,'All sites data'!R$3,FALSE))</f>
        <v>0.27300000000000002</v>
      </c>
      <c r="L98" s="14">
        <f>IF(L97="","",VLOOKUP($E97&amp;$E$6,'All sites data'!$A:$AC,'All sites data'!S$3,FALSE))</f>
        <v>0.14299999999999999</v>
      </c>
      <c r="M98" s="14">
        <f>IF(L97="","",VLOOKUP($E97&amp;$E$6,'All sites data'!$A:$AC,'All sites data'!T$3,FALSE))</f>
        <v>0.155</v>
      </c>
      <c r="N98" s="14">
        <f>IF(N97="","",VLOOKUP($E97&amp;$E$6,'All sites data'!$A:$AC,'All sites data'!U$3,FALSE))</f>
        <v>0.03</v>
      </c>
      <c r="O98" s="14">
        <f>IF(N97="","",VLOOKUP($E97&amp;$E$6,'All sites data'!$A:$AC,'All sites data'!V$3,FALSE))</f>
        <v>3.5000000000000003E-2</v>
      </c>
      <c r="P98" s="14">
        <f>IF(P97="","",VLOOKUP($E97&amp;$E$6,'All sites data'!$A:$AC,'All sites data'!W$3,FALSE))</f>
        <v>0.38800000000000001</v>
      </c>
      <c r="Q98" s="14">
        <f>IF(P97="","",VLOOKUP($E97&amp;$E$6,'All sites data'!$A:$AC,'All sites data'!X$3,FALSE))</f>
        <v>0.40300000000000002</v>
      </c>
      <c r="R98" s="14">
        <f>IF(R97="","",VLOOKUP($E97&amp;$E$6,'All sites data'!$A:$AC,'All sites data'!Y$3,FALSE))</f>
        <v>1.9E-2</v>
      </c>
      <c r="S98" s="14">
        <f>IF(R97="","",VLOOKUP($E97&amp;$E$6,'All sites data'!$A:$AC,'All sites data'!Z$3,FALSE))</f>
        <v>2.4E-2</v>
      </c>
      <c r="T98" s="14">
        <f>IF(T97="","",VLOOKUP($E97&amp;$E$6,'All sites data'!$A:$AC,'All sites data'!AA$3,FALSE))</f>
        <v>4.8000000000000001E-2</v>
      </c>
      <c r="U98" s="14">
        <f>IF(T97="","",VLOOKUP($E97&amp;$E$6,'All sites data'!$A:$AC,'All sites data'!AB$3,FALSE))</f>
        <v>5.5E-2</v>
      </c>
      <c r="V98" s="250"/>
      <c r="W98" s="252"/>
      <c r="Y98" s="85"/>
    </row>
    <row r="99" spans="5:25" ht="15.75" x14ac:dyDescent="0.25">
      <c r="E99" s="139" t="s">
        <v>14</v>
      </c>
      <c r="F99" s="253" t="str">
        <f>IF(OR(ISERROR(VLOOKUP($E99&amp;$E$6,'All sites data'!$A:$AC,'All sites data'!B$3,FALSE)),ISBLANK(VLOOKUP($E99&amp;$E$6,'All sites data'!$A:$AC,'All sites data'!B$3,FALSE))),"",VLOOKUP($E99&amp;$E$6,'All sites data'!$A:$AC,'All sites data'!B$3,FALSE))</f>
        <v/>
      </c>
      <c r="G99" s="247"/>
      <c r="H99" s="247">
        <f>IF(OR(ISERROR(VLOOKUP($E99&amp;$E$6,'All sites data'!$A:$AC,'All sites data'!C$3,FALSE)),ISBLANK(VLOOKUP($E99&amp;$E$6,'All sites data'!$A:$AC,'All sites data'!C$3,FALSE))),"",VLOOKUP($E99&amp;$E$6,'All sites data'!$A:$AC,'All sites data'!C$3,FALSE))</f>
        <v>0.26612466124661249</v>
      </c>
      <c r="I99" s="247"/>
      <c r="J99" s="247">
        <f>IF(OR(ISERROR(VLOOKUP($E99&amp;$E$6,'All sites data'!$A:$AC,'All sites data'!D$3,FALSE)),ISBLANK(VLOOKUP($E99&amp;$E$6,'All sites data'!$A:$AC,'All sites data'!D$3,FALSE))),"",VLOOKUP($E99&amp;$E$6,'All sites data'!$A:$AC,'All sites data'!D$3,FALSE))</f>
        <v>0.25732749635188662</v>
      </c>
      <c r="K99" s="247"/>
      <c r="L99" s="247">
        <f>IF(OR(ISERROR(VLOOKUP($E99&amp;$E$6,'All sites data'!$A:$AC,'All sites data'!E$3,FALSE)),ISBLANK(VLOOKUP($E99&amp;$E$6,'All sites data'!$A:$AC,'All sites data'!E$3,FALSE))),"",VLOOKUP($E99&amp;$E$6,'All sites data'!$A:$AC,'All sites data'!E$3,FALSE))</f>
        <v>0.12180529497602668</v>
      </c>
      <c r="M99" s="247"/>
      <c r="N99" s="247">
        <f>IF(OR(ISERROR(VLOOKUP($E99&amp;$E$6,'All sites data'!$A:$AC,'All sites data'!F$3,FALSE)),ISBLANK(VLOOKUP($E99&amp;$E$6,'All sites data'!$A:$AC,'All sites data'!F$3,FALSE))),"",VLOOKUP($E99&amp;$E$6,'All sites data'!$A:$AC,'All sites data'!F$3,FALSE))</f>
        <v>1.7656868876381071E-2</v>
      </c>
      <c r="O99" s="247"/>
      <c r="P99" s="247">
        <f>IF(OR(ISERROR(VLOOKUP($E99&amp;$E$6,'All sites data'!$A:$AC,'All sites data'!G$3,FALSE)),ISBLANK(VLOOKUP($E99&amp;$E$6,'All sites data'!$A:$AC,'All sites data'!G$3,FALSE))),"",VLOOKUP($E99&amp;$E$6,'All sites data'!$A:$AC,'All sites data'!G$3,FALSE))</f>
        <v>0.29197415051073589</v>
      </c>
      <c r="Q99" s="247"/>
      <c r="R99" s="247">
        <f>IF(OR(ISERROR(VLOOKUP($E99&amp;$E$6,'All sites data'!$A:$AC,'All sites data'!H$3,FALSE)),ISBLANK(VLOOKUP($E99&amp;$E$6,'All sites data'!$A:$AC,'All sites data'!H$3,FALSE))),"",VLOOKUP($E99&amp;$E$6,'All sites data'!$A:$AC,'All sites data'!H$3,FALSE))</f>
        <v>5.5659787367104445E-3</v>
      </c>
      <c r="S99" s="247"/>
      <c r="T99" s="247">
        <f>IF(OR(ISERROR(VLOOKUP($E99&amp;$E$6,'All sites data'!$A:$AC,'All sites data'!I$3,FALSE)),ISBLANK(VLOOKUP($E99&amp;$E$6,'All sites data'!$A:$AC,'All sites data'!I$3,FALSE))),"",VLOOKUP($E99&amp;$E$6,'All sites data'!$A:$AC,'All sites data'!I$3,FALSE))</f>
        <v>3.954554930164686E-2</v>
      </c>
      <c r="U99" s="248"/>
      <c r="V99" s="249">
        <v>1</v>
      </c>
      <c r="W99" s="251">
        <f>IF(OR(ISERROR(VLOOKUP($E99&amp;$E$6,'All sites data'!$A:$AC,'All sites data'!K$3,FALSE)),ISBLANK(VLOOKUP($E99&amp;$E$6,'All sites data'!$A:$AC,'All sites data'!K$3,FALSE))),"",VLOOKUP($E99&amp;$E$6,'All sites data'!$A:$AC,'All sites data'!K$3,FALSE))</f>
        <v>47970</v>
      </c>
      <c r="Y99" s="41"/>
    </row>
    <row r="100" spans="5:25" ht="15.75" x14ac:dyDescent="0.25">
      <c r="E100" s="134" t="s">
        <v>38</v>
      </c>
      <c r="F100" s="13" t="str">
        <f>IF(F99="","",VLOOKUP($E99&amp;$E$6,'All sites data'!$A:$AC,'All sites data'!M$3,FALSE))</f>
        <v/>
      </c>
      <c r="G100" s="14" t="str">
        <f>IF(F99="","",VLOOKUP($E99&amp;$E$6,'All sites data'!$A:$AC,'All sites data'!N$3,FALSE))</f>
        <v/>
      </c>
      <c r="H100" s="14">
        <f>IF(H99="","",VLOOKUP($E99&amp;$E$6,'All sites data'!$A:$AC,'All sites data'!O$3,FALSE))</f>
        <v>0.26200000000000001</v>
      </c>
      <c r="I100" s="14">
        <f>IF(H99="","",VLOOKUP($E99&amp;$E$6,'All sites data'!$A:$AC,'All sites data'!P$3,FALSE))</f>
        <v>0.27</v>
      </c>
      <c r="J100" s="14">
        <f>IF(J99="","",VLOOKUP($E99&amp;$E$6,'All sites data'!$A:$AC,'All sites data'!Q$3,FALSE))</f>
        <v>0.253</v>
      </c>
      <c r="K100" s="14">
        <f>IF(J99="","",VLOOKUP($E99&amp;$E$6,'All sites data'!$A:$AC,'All sites data'!R$3,FALSE))</f>
        <v>0.26100000000000001</v>
      </c>
      <c r="L100" s="14">
        <f>IF(L99="","",VLOOKUP($E99&amp;$E$6,'All sites data'!$A:$AC,'All sites data'!S$3,FALSE))</f>
        <v>0.11899999999999999</v>
      </c>
      <c r="M100" s="14">
        <f>IF(L99="","",VLOOKUP($E99&amp;$E$6,'All sites data'!$A:$AC,'All sites data'!T$3,FALSE))</f>
        <v>0.125</v>
      </c>
      <c r="N100" s="14">
        <f>IF(N99="","",VLOOKUP($E99&amp;$E$6,'All sites data'!$A:$AC,'All sites data'!U$3,FALSE))</f>
        <v>1.7000000000000001E-2</v>
      </c>
      <c r="O100" s="14">
        <f>IF(N99="","",VLOOKUP($E99&amp;$E$6,'All sites data'!$A:$AC,'All sites data'!V$3,FALSE))</f>
        <v>1.9E-2</v>
      </c>
      <c r="P100" s="14">
        <f>IF(P99="","",VLOOKUP($E99&amp;$E$6,'All sites data'!$A:$AC,'All sites data'!W$3,FALSE))</f>
        <v>0.28799999999999998</v>
      </c>
      <c r="Q100" s="14">
        <f>IF(P99="","",VLOOKUP($E99&amp;$E$6,'All sites data'!$A:$AC,'All sites data'!X$3,FALSE))</f>
        <v>0.29599999999999999</v>
      </c>
      <c r="R100" s="14">
        <f>IF(R99="","",VLOOKUP($E99&amp;$E$6,'All sites data'!$A:$AC,'All sites data'!Y$3,FALSE))</f>
        <v>5.0000000000000001E-3</v>
      </c>
      <c r="S100" s="14">
        <f>IF(R99="","",VLOOKUP($E99&amp;$E$6,'All sites data'!$A:$AC,'All sites data'!Z$3,FALSE))</f>
        <v>6.0000000000000001E-3</v>
      </c>
      <c r="T100" s="14">
        <f>IF(T99="","",VLOOKUP($E99&amp;$E$6,'All sites data'!$A:$AC,'All sites data'!AA$3,FALSE))</f>
        <v>3.7999999999999999E-2</v>
      </c>
      <c r="U100" s="14">
        <f>IF(T99="","",VLOOKUP($E99&amp;$E$6,'All sites data'!$A:$AC,'All sites data'!AB$3,FALSE))</f>
        <v>4.1000000000000002E-2</v>
      </c>
      <c r="V100" s="250"/>
      <c r="W100" s="252"/>
      <c r="Y100" s="41"/>
    </row>
    <row r="101" spans="5:25" ht="15.75" x14ac:dyDescent="0.25">
      <c r="E101" s="139" t="s">
        <v>9</v>
      </c>
      <c r="F101" s="253" t="str">
        <f>IF(OR(ISERROR(VLOOKUP($E101&amp;$E$6,'All sites data'!$A:$AC,'All sites data'!B$3,FALSE)),ISBLANK(VLOOKUP($E101&amp;$E$6,'All sites data'!$A:$AC,'All sites data'!B$3,FALSE))),"",VLOOKUP($E101&amp;$E$6,'All sites data'!$A:$AC,'All sites data'!B$3,FALSE))</f>
        <v/>
      </c>
      <c r="G101" s="247"/>
      <c r="H101" s="247">
        <f>IF(OR(ISERROR(VLOOKUP($E101&amp;$E$6,'All sites data'!$A:$AC,'All sites data'!C$3,FALSE)),ISBLANK(VLOOKUP($E101&amp;$E$6,'All sites data'!$A:$AC,'All sites data'!C$3,FALSE))),"",VLOOKUP($E101&amp;$E$6,'All sites data'!$A:$AC,'All sites data'!C$3,FALSE))</f>
        <v>0.13879720668450127</v>
      </c>
      <c r="I101" s="247"/>
      <c r="J101" s="247">
        <f>IF(OR(ISERROR(VLOOKUP($E101&amp;$E$6,'All sites data'!$A:$AC,'All sites data'!D$3,FALSE)),ISBLANK(VLOOKUP($E101&amp;$E$6,'All sites data'!$A:$AC,'All sites data'!D$3,FALSE))),"",VLOOKUP($E101&amp;$E$6,'All sites data'!$A:$AC,'All sites data'!D$3,FALSE))</f>
        <v>0.20654553034777473</v>
      </c>
      <c r="K101" s="247"/>
      <c r="L101" s="247">
        <f>IF(OR(ISERROR(VLOOKUP($E101&amp;$E$6,'All sites data'!$A:$AC,'All sites data'!E$3,FALSE)),ISBLANK(VLOOKUP($E101&amp;$E$6,'All sites data'!$A:$AC,'All sites data'!E$3,FALSE))),"",VLOOKUP($E101&amp;$E$6,'All sites data'!$A:$AC,'All sites data'!E$3,FALSE))</f>
        <v>0.1050446444081576</v>
      </c>
      <c r="M101" s="247"/>
      <c r="N101" s="247">
        <f>IF(OR(ISERROR(VLOOKUP($E101&amp;$E$6,'All sites data'!$A:$AC,'All sites data'!F$3,FALSE)),ISBLANK(VLOOKUP($E101&amp;$E$6,'All sites data'!$A:$AC,'All sites data'!F$3,FALSE))),"",VLOOKUP($E101&amp;$E$6,'All sites data'!$A:$AC,'All sites data'!F$3,FALSE))</f>
        <v>3.1198971615189523E-2</v>
      </c>
      <c r="O101" s="247"/>
      <c r="P101" s="247">
        <f>IF(OR(ISERROR(VLOOKUP($E101&amp;$E$6,'All sites data'!$A:$AC,'All sites data'!G$3,FALSE)),ISBLANK(VLOOKUP($E101&amp;$E$6,'All sites data'!$A:$AC,'All sites data'!G$3,FALSE))),"",VLOOKUP($E101&amp;$E$6,'All sites data'!$A:$AC,'All sites data'!G$3,FALSE))</f>
        <v>0.47486363478442134</v>
      </c>
      <c r="Q101" s="247"/>
      <c r="R101" s="247">
        <f>IF(OR(ISERROR(VLOOKUP($E101&amp;$E$6,'All sites data'!$A:$AC,'All sites data'!H$3,FALSE)),ISBLANK(VLOOKUP($E101&amp;$E$6,'All sites data'!$A:$AC,'All sites data'!H$3,FALSE))),"",VLOOKUP($E101&amp;$E$6,'All sites data'!$A:$AC,'All sites data'!H$3,FALSE))</f>
        <v>7.5565437932112707E-3</v>
      </c>
      <c r="S101" s="247"/>
      <c r="T101" s="247">
        <f>IF(OR(ISERROR(VLOOKUP($E101&amp;$E$6,'All sites data'!$A:$AC,'All sites data'!I$3,FALSE)),ISBLANK(VLOOKUP($E101&amp;$E$6,'All sites data'!$A:$AC,'All sites data'!I$3,FALSE))),"",VLOOKUP($E101&amp;$E$6,'All sites data'!$A:$AC,'All sites data'!I$3,FALSE))</f>
        <v>3.5993468366744261E-2</v>
      </c>
      <c r="U101" s="248"/>
      <c r="V101" s="249">
        <v>1</v>
      </c>
      <c r="W101" s="251">
        <f>IF(OR(ISERROR(VLOOKUP($E101&amp;$E$6,'All sites data'!$A:$AC,'All sites data'!K$3,FALSE)),ISBLANK(VLOOKUP($E101&amp;$E$6,'All sites data'!$A:$AC,'All sites data'!K$3,FALSE))),"",VLOOKUP($E101&amp;$E$6,'All sites data'!$A:$AC,'All sites data'!K$3,FALSE))</f>
        <v>57566</v>
      </c>
      <c r="Y101" s="41"/>
    </row>
    <row r="102" spans="5:25" ht="15.75" x14ac:dyDescent="0.25">
      <c r="E102" s="134" t="s">
        <v>38</v>
      </c>
      <c r="F102" s="13" t="str">
        <f>IF(F101="","",VLOOKUP($E101&amp;$E$6,'All sites data'!$A:$AC,'All sites data'!M$3,FALSE))</f>
        <v/>
      </c>
      <c r="G102" s="14" t="str">
        <f>IF(F101="","",VLOOKUP($E101&amp;$E$6,'All sites data'!$A:$AC,'All sites data'!N$3,FALSE))</f>
        <v/>
      </c>
      <c r="H102" s="14">
        <f>IF(H101="","",VLOOKUP($E101&amp;$E$6,'All sites data'!$A:$AC,'All sites data'!O$3,FALSE))</f>
        <v>0.13600000000000001</v>
      </c>
      <c r="I102" s="14">
        <f>IF(H101="","",VLOOKUP($E101&amp;$E$6,'All sites data'!$A:$AC,'All sites data'!P$3,FALSE))</f>
        <v>0.14199999999999999</v>
      </c>
      <c r="J102" s="14">
        <f>IF(J101="","",VLOOKUP($E101&amp;$E$6,'All sites data'!$A:$AC,'All sites data'!Q$3,FALSE))</f>
        <v>0.20300000000000001</v>
      </c>
      <c r="K102" s="14">
        <f>IF(J101="","",VLOOKUP($E101&amp;$E$6,'All sites data'!$A:$AC,'All sites data'!R$3,FALSE))</f>
        <v>0.21</v>
      </c>
      <c r="L102" s="14">
        <f>IF(L101="","",VLOOKUP($E101&amp;$E$6,'All sites data'!$A:$AC,'All sites data'!S$3,FALSE))</f>
        <v>0.10299999999999999</v>
      </c>
      <c r="M102" s="14">
        <f>IF(L101="","",VLOOKUP($E101&amp;$E$6,'All sites data'!$A:$AC,'All sites data'!T$3,FALSE))</f>
        <v>0.108</v>
      </c>
      <c r="N102" s="14">
        <f>IF(N101="","",VLOOKUP($E101&amp;$E$6,'All sites data'!$A:$AC,'All sites data'!U$3,FALSE))</f>
        <v>0.03</v>
      </c>
      <c r="O102" s="14">
        <f>IF(N101="","",VLOOKUP($E101&amp;$E$6,'All sites data'!$A:$AC,'All sites data'!V$3,FALSE))</f>
        <v>3.3000000000000002E-2</v>
      </c>
      <c r="P102" s="14">
        <f>IF(P101="","",VLOOKUP($E101&amp;$E$6,'All sites data'!$A:$AC,'All sites data'!W$3,FALSE))</f>
        <v>0.47099999999999997</v>
      </c>
      <c r="Q102" s="14">
        <f>IF(P101="","",VLOOKUP($E101&amp;$E$6,'All sites data'!$A:$AC,'All sites data'!X$3,FALSE))</f>
        <v>0.47899999999999998</v>
      </c>
      <c r="R102" s="14">
        <f>IF(R101="","",VLOOKUP($E101&amp;$E$6,'All sites data'!$A:$AC,'All sites data'!Y$3,FALSE))</f>
        <v>7.0000000000000001E-3</v>
      </c>
      <c r="S102" s="14">
        <f>IF(R101="","",VLOOKUP($E101&amp;$E$6,'All sites data'!$A:$AC,'All sites data'!Z$3,FALSE))</f>
        <v>8.0000000000000002E-3</v>
      </c>
      <c r="T102" s="14">
        <f>IF(T101="","",VLOOKUP($E101&amp;$E$6,'All sites data'!$A:$AC,'All sites data'!AA$3,FALSE))</f>
        <v>3.5000000000000003E-2</v>
      </c>
      <c r="U102" s="14">
        <f>IF(T101="","",VLOOKUP($E101&amp;$E$6,'All sites data'!$A:$AC,'All sites data'!AB$3,FALSE))</f>
        <v>3.7999999999999999E-2</v>
      </c>
      <c r="V102" s="250"/>
      <c r="W102" s="252"/>
      <c r="Y102" s="41"/>
    </row>
    <row r="103" spans="5:25" ht="15.75" x14ac:dyDescent="0.25">
      <c r="E103" s="139" t="s">
        <v>153</v>
      </c>
      <c r="F103" s="253" t="str">
        <f>IF(OR(ISERROR(VLOOKUP($E103&amp;$E$6,'All sites data'!$A:$AC,'All sites data'!B$3,FALSE)),ISBLANK(VLOOKUP($E103&amp;$E$6,'All sites data'!$A:$AC,'All sites data'!B$3,FALSE))),"",VLOOKUP($E103&amp;$E$6,'All sites data'!$A:$AC,'All sites data'!B$3,FALSE))</f>
        <v/>
      </c>
      <c r="G103" s="247"/>
      <c r="H103" s="247">
        <f>IF(OR(ISERROR(VLOOKUP($E103&amp;$E$6,'All sites data'!$A:$AC,'All sites data'!C$3,FALSE)),ISBLANK(VLOOKUP($E103&amp;$E$6,'All sites data'!$A:$AC,'All sites data'!C$3,FALSE))),"",VLOOKUP($E103&amp;$E$6,'All sites data'!$A:$AC,'All sites data'!C$3,FALSE))</f>
        <v>0.25622673919267108</v>
      </c>
      <c r="I103" s="247"/>
      <c r="J103" s="247">
        <f>IF(OR(ISERROR(VLOOKUP($E103&amp;$E$6,'All sites data'!$A:$AC,'All sites data'!D$3,FALSE)),ISBLANK(VLOOKUP($E103&amp;$E$6,'All sites data'!$A:$AC,'All sites data'!D$3,FALSE))),"",VLOOKUP($E103&amp;$E$6,'All sites data'!$A:$AC,'All sites data'!D$3,FALSE))</f>
        <v>0.38018894932722586</v>
      </c>
      <c r="K103" s="247"/>
      <c r="L103" s="247">
        <f>IF(OR(ISERROR(VLOOKUP($E103&amp;$E$6,'All sites data'!$A:$AC,'All sites data'!E$3,FALSE)),ISBLANK(VLOOKUP($E103&amp;$E$6,'All sites data'!$A:$AC,'All sites data'!E$3,FALSE))),"",VLOOKUP($E103&amp;$E$6,'All sites data'!$A:$AC,'All sites data'!E$3,FALSE))</f>
        <v>0.18580017177211566</v>
      </c>
      <c r="M103" s="247"/>
      <c r="N103" s="247">
        <f>IF(OR(ISERROR(VLOOKUP($E103&amp;$E$6,'All sites data'!$A:$AC,'All sites data'!F$3,FALSE)),ISBLANK(VLOOKUP($E103&amp;$E$6,'All sites data'!$A:$AC,'All sites data'!F$3,FALSE))),"",VLOOKUP($E103&amp;$E$6,'All sites data'!$A:$AC,'All sites data'!F$3,FALSE))</f>
        <v>2.2902948754652163E-2</v>
      </c>
      <c r="O103" s="247"/>
      <c r="P103" s="247">
        <f>IF(OR(ISERROR(VLOOKUP($E103&amp;$E$6,'All sites data'!$A:$AC,'All sites data'!G$3,FALSE)),ISBLANK(VLOOKUP($E103&amp;$E$6,'All sites data'!$A:$AC,'All sites data'!G$3,FALSE))),"",VLOOKUP($E103&amp;$E$6,'All sites data'!$A:$AC,'All sites data'!G$3,FALSE))</f>
        <v>0.11251073575722874</v>
      </c>
      <c r="Q103" s="247"/>
      <c r="R103" s="247">
        <f>IF(OR(ISERROR(VLOOKUP($E103&amp;$E$6,'All sites data'!$A:$AC,'All sites data'!H$3,FALSE)),ISBLANK(VLOOKUP($E103&amp;$E$6,'All sites data'!$A:$AC,'All sites data'!H$3,FALSE))),"",VLOOKUP($E103&amp;$E$6,'All sites data'!$A:$AC,'All sites data'!H$3,FALSE))</f>
        <v>1.145147437732608E-3</v>
      </c>
      <c r="S103" s="247"/>
      <c r="T103" s="247">
        <f>IF(OR(ISERROR(VLOOKUP($E103&amp;$E$6,'All sites data'!$A:$AC,'All sites data'!I$3,FALSE)),ISBLANK(VLOOKUP($E103&amp;$E$6,'All sites data'!$A:$AC,'All sites data'!I$3,FALSE))),"",VLOOKUP($E103&amp;$E$6,'All sites data'!$A:$AC,'All sites data'!I$3,FALSE))</f>
        <v>4.1225307758373887E-2</v>
      </c>
      <c r="U103" s="248"/>
      <c r="V103" s="249">
        <v>1</v>
      </c>
      <c r="W103" s="251">
        <f>IF(OR(ISERROR(VLOOKUP($E103&amp;$E$6,'All sites data'!$A:$AC,'All sites data'!K$3,FALSE)),ISBLANK(VLOOKUP($E103&amp;$E$6,'All sites data'!$A:$AC,'All sites data'!K$3,FALSE))),"",VLOOKUP($E103&amp;$E$6,'All sites data'!$A:$AC,'All sites data'!K$3,FALSE))</f>
        <v>3493</v>
      </c>
      <c r="Y103" s="41"/>
    </row>
    <row r="104" spans="5:25" ht="15.75" x14ac:dyDescent="0.25">
      <c r="E104" s="134" t="s">
        <v>38</v>
      </c>
      <c r="F104" s="13" t="str">
        <f>IF(F103="","",VLOOKUP($E103&amp;$E$6,'All sites data'!$A:$AC,'All sites data'!M$3,FALSE))</f>
        <v/>
      </c>
      <c r="G104" s="14" t="str">
        <f>IF(F103="","",VLOOKUP($E103&amp;$E$6,'All sites data'!$A:$AC,'All sites data'!N$3,FALSE))</f>
        <v/>
      </c>
      <c r="H104" s="14">
        <f>IF(H103="","",VLOOKUP($E103&amp;$E$6,'All sites data'!$A:$AC,'All sites data'!O$3,FALSE))</f>
        <v>0.24199999999999999</v>
      </c>
      <c r="I104" s="14">
        <f>IF(H103="","",VLOOKUP($E103&amp;$E$6,'All sites data'!$A:$AC,'All sites data'!P$3,FALSE))</f>
        <v>0.27100000000000002</v>
      </c>
      <c r="J104" s="14">
        <f>IF(J103="","",VLOOKUP($E103&amp;$E$6,'All sites data'!$A:$AC,'All sites data'!Q$3,FALSE))</f>
        <v>0.36399999999999999</v>
      </c>
      <c r="K104" s="14">
        <f>IF(J103="","",VLOOKUP($E103&amp;$E$6,'All sites data'!$A:$AC,'All sites data'!R$3,FALSE))</f>
        <v>0.39600000000000002</v>
      </c>
      <c r="L104" s="14">
        <f>IF(L103="","",VLOOKUP($E103&amp;$E$6,'All sites data'!$A:$AC,'All sites data'!S$3,FALSE))</f>
        <v>0.17299999999999999</v>
      </c>
      <c r="M104" s="14">
        <f>IF(L103="","",VLOOKUP($E103&amp;$E$6,'All sites data'!$A:$AC,'All sites data'!T$3,FALSE))</f>
        <v>0.19900000000000001</v>
      </c>
      <c r="N104" s="14">
        <f>IF(N103="","",VLOOKUP($E103&amp;$E$6,'All sites data'!$A:$AC,'All sites data'!U$3,FALSE))</f>
        <v>1.7999999999999999E-2</v>
      </c>
      <c r="O104" s="14">
        <f>IF(N103="","",VLOOKUP($E103&amp;$E$6,'All sites data'!$A:$AC,'All sites data'!V$3,FALSE))</f>
        <v>2.8000000000000001E-2</v>
      </c>
      <c r="P104" s="14">
        <f>IF(P103="","",VLOOKUP($E103&amp;$E$6,'All sites data'!$A:$AC,'All sites data'!W$3,FALSE))</f>
        <v>0.10199999999999999</v>
      </c>
      <c r="Q104" s="14">
        <f>IF(P103="","",VLOOKUP($E103&amp;$E$6,'All sites data'!$A:$AC,'All sites data'!X$3,FALSE))</f>
        <v>0.123</v>
      </c>
      <c r="R104" s="14">
        <f>IF(R103="","",VLOOKUP($E103&amp;$E$6,'All sites data'!$A:$AC,'All sites data'!Y$3,FALSE))</f>
        <v>0</v>
      </c>
      <c r="S104" s="14">
        <f>IF(R103="","",VLOOKUP($E103&amp;$E$6,'All sites data'!$A:$AC,'All sites data'!Z$3,FALSE))</f>
        <v>3.0000000000000001E-3</v>
      </c>
      <c r="T104" s="14">
        <f>IF(T103="","",VLOOKUP($E103&amp;$E$6,'All sites data'!$A:$AC,'All sites data'!AA$3,FALSE))</f>
        <v>3.5000000000000003E-2</v>
      </c>
      <c r="U104" s="14">
        <f>IF(T103="","",VLOOKUP($E103&amp;$E$6,'All sites data'!$A:$AC,'All sites data'!AB$3,FALSE))</f>
        <v>4.8000000000000001E-2</v>
      </c>
      <c r="V104" s="250"/>
      <c r="W104" s="252"/>
      <c r="Y104" s="41"/>
    </row>
    <row r="105" spans="5:25" ht="15.75" x14ac:dyDescent="0.25">
      <c r="E105" s="139" t="s">
        <v>18</v>
      </c>
      <c r="F105" s="253" t="str">
        <f>IF(OR(ISERROR(VLOOKUP($E105&amp;$E$6,'All sites data'!$A:$AC,'All sites data'!B$3,FALSE)),ISBLANK(VLOOKUP($E105&amp;$E$6,'All sites data'!$A:$AC,'All sites data'!B$3,FALSE))),"",VLOOKUP($E105&amp;$E$6,'All sites data'!$A:$AC,'All sites data'!B$3,FALSE))</f>
        <v/>
      </c>
      <c r="G105" s="247"/>
      <c r="H105" s="247">
        <f>IF(OR(ISERROR(VLOOKUP($E105&amp;$E$6,'All sites data'!$A:$AC,'All sites data'!C$3,FALSE)),ISBLANK(VLOOKUP($E105&amp;$E$6,'All sites data'!$A:$AC,'All sites data'!C$3,FALSE))),"",VLOOKUP($E105&amp;$E$6,'All sites data'!$A:$AC,'All sites data'!C$3,FALSE))</f>
        <v>0.32985667710614741</v>
      </c>
      <c r="I105" s="247"/>
      <c r="J105" s="247">
        <f>IF(OR(ISERROR(VLOOKUP($E105&amp;$E$6,'All sites data'!$A:$AC,'All sites data'!D$3,FALSE)),ISBLANK(VLOOKUP($E105&amp;$E$6,'All sites data'!$A:$AC,'All sites data'!D$3,FALSE))),"",VLOOKUP($E105&amp;$E$6,'All sites data'!$A:$AC,'All sites data'!D$3,FALSE))</f>
        <v>0.40889472294949814</v>
      </c>
      <c r="K105" s="247"/>
      <c r="L105" s="247">
        <f>IF(OR(ISERROR(VLOOKUP($E105&amp;$E$6,'All sites data'!$A:$AC,'All sites data'!E$3,FALSE)),ISBLANK(VLOOKUP($E105&amp;$E$6,'All sites data'!$A:$AC,'All sites data'!E$3,FALSE))),"",VLOOKUP($E105&amp;$E$6,'All sites data'!$A:$AC,'All sites data'!E$3,FALSE))</f>
        <v>0.10574789724126615</v>
      </c>
      <c r="M105" s="247"/>
      <c r="N105" s="247">
        <f>IF(OR(ISERROR(VLOOKUP($E105&amp;$E$6,'All sites data'!$A:$AC,'All sites data'!F$3,FALSE)),ISBLANK(VLOOKUP($E105&amp;$E$6,'All sites data'!$A:$AC,'All sites data'!F$3,FALSE))),"",VLOOKUP($E105&amp;$E$6,'All sites data'!$A:$AC,'All sites data'!F$3,FALSE))</f>
        <v>2.2076291439863598E-2</v>
      </c>
      <c r="O105" s="247"/>
      <c r="P105" s="247">
        <f>IF(OR(ISERROR(VLOOKUP($E105&amp;$E$6,'All sites data'!$A:$AC,'All sites data'!G$3,FALSE)),ISBLANK(VLOOKUP($E105&amp;$E$6,'All sites data'!$A:$AC,'All sites data'!G$3,FALSE))),"",VLOOKUP($E105&amp;$E$6,'All sites data'!$A:$AC,'All sites data'!G$3,FALSE))</f>
        <v>8.7827184978562206E-2</v>
      </c>
      <c r="Q105" s="247"/>
      <c r="R105" s="247">
        <f>IF(OR(ISERROR(VLOOKUP($E105&amp;$E$6,'All sites data'!$A:$AC,'All sites data'!H$3,FALSE)),ISBLANK(VLOOKUP($E105&amp;$E$6,'All sites data'!$A:$AC,'All sites data'!H$3,FALSE))),"",VLOOKUP($E105&amp;$E$6,'All sites data'!$A:$AC,'All sites data'!H$3,FALSE))</f>
        <v>2.1794496800382384E-3</v>
      </c>
      <c r="S105" s="247"/>
      <c r="T105" s="247">
        <f>IF(OR(ISERROR(VLOOKUP($E105&amp;$E$6,'All sites data'!$A:$AC,'All sites data'!I$3,FALSE)),ISBLANK(VLOOKUP($E105&amp;$E$6,'All sites data'!$A:$AC,'All sites data'!I$3,FALSE))),"",VLOOKUP($E105&amp;$E$6,'All sites data'!$A:$AC,'All sites data'!I$3,FALSE))</f>
        <v>4.3417776604624286E-2</v>
      </c>
      <c r="U105" s="248"/>
      <c r="V105" s="249">
        <v>1</v>
      </c>
      <c r="W105" s="251">
        <f>IF(OR(ISERROR(VLOOKUP($E105&amp;$E$6,'All sites data'!$A:$AC,'All sites data'!K$3,FALSE)),ISBLANK(VLOOKUP($E105&amp;$E$6,'All sites data'!$A:$AC,'All sites data'!K$3,FALSE))),"",VLOOKUP($E105&amp;$E$6,'All sites data'!$A:$AC,'All sites data'!K$3,FALSE))</f>
        <v>280346</v>
      </c>
      <c r="Y105" s="41"/>
    </row>
    <row r="106" spans="5:25" ht="15.75" x14ac:dyDescent="0.25">
      <c r="E106" s="134" t="s">
        <v>38</v>
      </c>
      <c r="F106" s="13" t="str">
        <f>IF(F105="","",VLOOKUP($E105&amp;$E$6,'All sites data'!$A:$AC,'All sites data'!M$3,FALSE))</f>
        <v/>
      </c>
      <c r="G106" s="14" t="str">
        <f>IF(F105="","",VLOOKUP($E105&amp;$E$6,'All sites data'!$A:$AC,'All sites data'!N$3,FALSE))</f>
        <v/>
      </c>
      <c r="H106" s="14">
        <f>IF(H105="","",VLOOKUP($E105&amp;$E$6,'All sites data'!$A:$AC,'All sites data'!O$3,FALSE))</f>
        <v>0.32800000000000001</v>
      </c>
      <c r="I106" s="14">
        <f>IF(H105="","",VLOOKUP($E105&amp;$E$6,'All sites data'!$A:$AC,'All sites data'!P$3,FALSE))</f>
        <v>0.33200000000000002</v>
      </c>
      <c r="J106" s="14">
        <f>IF(J105="","",VLOOKUP($E105&amp;$E$6,'All sites data'!$A:$AC,'All sites data'!Q$3,FALSE))</f>
        <v>0.40699999999999997</v>
      </c>
      <c r="K106" s="14">
        <f>IF(J105="","",VLOOKUP($E105&amp;$E$6,'All sites data'!$A:$AC,'All sites data'!R$3,FALSE))</f>
        <v>0.41099999999999998</v>
      </c>
      <c r="L106" s="14">
        <f>IF(L105="","",VLOOKUP($E105&amp;$E$6,'All sites data'!$A:$AC,'All sites data'!S$3,FALSE))</f>
        <v>0.105</v>
      </c>
      <c r="M106" s="14">
        <f>IF(L105="","",VLOOKUP($E105&amp;$E$6,'All sites data'!$A:$AC,'All sites data'!T$3,FALSE))</f>
        <v>0.107</v>
      </c>
      <c r="N106" s="14">
        <f>IF(N105="","",VLOOKUP($E105&amp;$E$6,'All sites data'!$A:$AC,'All sites data'!U$3,FALSE))</f>
        <v>2.1999999999999999E-2</v>
      </c>
      <c r="O106" s="14">
        <f>IF(N105="","",VLOOKUP($E105&amp;$E$6,'All sites data'!$A:$AC,'All sites data'!V$3,FALSE))</f>
        <v>2.3E-2</v>
      </c>
      <c r="P106" s="14">
        <f>IF(P105="","",VLOOKUP($E105&amp;$E$6,'All sites data'!$A:$AC,'All sites data'!W$3,FALSE))</f>
        <v>8.6999999999999994E-2</v>
      </c>
      <c r="Q106" s="14">
        <f>IF(P105="","",VLOOKUP($E105&amp;$E$6,'All sites data'!$A:$AC,'All sites data'!X$3,FALSE))</f>
        <v>8.8999999999999996E-2</v>
      </c>
      <c r="R106" s="14">
        <f>IF(R105="","",VLOOKUP($E105&amp;$E$6,'All sites data'!$A:$AC,'All sites data'!Y$3,FALSE))</f>
        <v>2E-3</v>
      </c>
      <c r="S106" s="14">
        <f>IF(R105="","",VLOOKUP($E105&amp;$E$6,'All sites data'!$A:$AC,'All sites data'!Z$3,FALSE))</f>
        <v>2E-3</v>
      </c>
      <c r="T106" s="14">
        <f>IF(T105="","",VLOOKUP($E105&amp;$E$6,'All sites data'!$A:$AC,'All sites data'!AA$3,FALSE))</f>
        <v>4.2999999999999997E-2</v>
      </c>
      <c r="U106" s="14">
        <f>IF(T105="","",VLOOKUP($E105&amp;$E$6,'All sites data'!$A:$AC,'All sites data'!AB$3,FALSE))</f>
        <v>4.3999999999999997E-2</v>
      </c>
      <c r="V106" s="250"/>
      <c r="W106" s="252"/>
      <c r="Y106" s="41"/>
    </row>
    <row r="107" spans="5:25" ht="15.75" x14ac:dyDescent="0.25">
      <c r="E107" s="139" t="s">
        <v>154</v>
      </c>
      <c r="F107" s="253" t="str">
        <f>IF(OR(ISERROR(VLOOKUP($E107&amp;$E$6,'All sites data'!$A:$AC,'All sites data'!B$3,FALSE)),ISBLANK(VLOOKUP($E107&amp;$E$6,'All sites data'!$A:$AC,'All sites data'!B$3,FALSE))),"",VLOOKUP($E107&amp;$E$6,'All sites data'!$A:$AC,'All sites data'!B$3,FALSE))</f>
        <v/>
      </c>
      <c r="G107" s="247"/>
      <c r="H107" s="247">
        <f>IF(OR(ISERROR(VLOOKUP($E107&amp;$E$6,'All sites data'!$A:$AC,'All sites data'!C$3,FALSE)),ISBLANK(VLOOKUP($E107&amp;$E$6,'All sites data'!$A:$AC,'All sites data'!C$3,FALSE))),"",VLOOKUP($E107&amp;$E$6,'All sites data'!$A:$AC,'All sites data'!C$3,FALSE))</f>
        <v>0.10440284735038229</v>
      </c>
      <c r="I107" s="247"/>
      <c r="J107" s="247">
        <f>IF(OR(ISERROR(VLOOKUP($E107&amp;$E$6,'All sites data'!$A:$AC,'All sites data'!D$3,FALSE)),ISBLANK(VLOOKUP($E107&amp;$E$6,'All sites data'!$A:$AC,'All sites data'!D$3,FALSE))),"",VLOOKUP($E107&amp;$E$6,'All sites data'!$A:$AC,'All sites data'!D$3,FALSE))</f>
        <v>0.31874505668336411</v>
      </c>
      <c r="K107" s="247"/>
      <c r="L107" s="247">
        <f>IF(OR(ISERROR(VLOOKUP($E107&amp;$E$6,'All sites data'!$A:$AC,'All sites data'!E$3,FALSE)),ISBLANK(VLOOKUP($E107&amp;$E$6,'All sites data'!$A:$AC,'All sites data'!E$3,FALSE))),"",VLOOKUP($E107&amp;$E$6,'All sites data'!$A:$AC,'All sites data'!E$3,FALSE))</f>
        <v>0.25072501977326656</v>
      </c>
      <c r="M107" s="247"/>
      <c r="N107" s="247">
        <f>IF(OR(ISERROR(VLOOKUP($E107&amp;$E$6,'All sites data'!$A:$AC,'All sites data'!F$3,FALSE)),ISBLANK(VLOOKUP($E107&amp;$E$6,'All sites data'!$A:$AC,'All sites data'!F$3,FALSE))),"",VLOOKUP($E107&amp;$E$6,'All sites data'!$A:$AC,'All sites data'!F$3,FALSE))</f>
        <v>5.7474294753493277E-2</v>
      </c>
      <c r="O107" s="247"/>
      <c r="P107" s="247">
        <f>IF(OR(ISERROR(VLOOKUP($E107&amp;$E$6,'All sites data'!$A:$AC,'All sites data'!G$3,FALSE)),ISBLANK(VLOOKUP($E107&amp;$E$6,'All sites data'!$A:$AC,'All sites data'!G$3,FALSE))),"",VLOOKUP($E107&amp;$E$6,'All sites data'!$A:$AC,'All sites data'!G$3,FALSE))</f>
        <v>0.2180332190877933</v>
      </c>
      <c r="Q107" s="247"/>
      <c r="R107" s="247">
        <f>IF(OR(ISERROR(VLOOKUP($E107&amp;$E$6,'All sites data'!$A:$AC,'All sites data'!H$3,FALSE)),ISBLANK(VLOOKUP($E107&amp;$E$6,'All sites data'!$A:$AC,'All sites data'!H$3,FALSE))),"",VLOOKUP($E107&amp;$E$6,'All sites data'!$A:$AC,'All sites data'!H$3,FALSE))</f>
        <v>2.3727919852359609E-3</v>
      </c>
      <c r="S107" s="247"/>
      <c r="T107" s="247">
        <f>IF(OR(ISERROR(VLOOKUP($E107&amp;$E$6,'All sites data'!$A:$AC,'All sites data'!I$3,FALSE)),ISBLANK(VLOOKUP($E107&amp;$E$6,'All sites data'!$A:$AC,'All sites data'!I$3,FALSE))),"",VLOOKUP($E107&amp;$E$6,'All sites data'!$A:$AC,'All sites data'!I$3,FALSE))</f>
        <v>4.8246770366464541E-2</v>
      </c>
      <c r="U107" s="248"/>
      <c r="V107" s="249">
        <v>1</v>
      </c>
      <c r="W107" s="251">
        <f>IF(OR(ISERROR(VLOOKUP($E107&amp;$E$6,'All sites data'!$A:$AC,'All sites data'!K$3,FALSE)),ISBLANK(VLOOKUP($E107&amp;$E$6,'All sites data'!$A:$AC,'All sites data'!K$3,FALSE))),"",VLOOKUP($E107&amp;$E$6,'All sites data'!$A:$AC,'All sites data'!K$3,FALSE))</f>
        <v>3793</v>
      </c>
      <c r="Y107" s="41"/>
    </row>
    <row r="108" spans="5:25" ht="15.75" x14ac:dyDescent="0.25">
      <c r="E108" s="134" t="s">
        <v>38</v>
      </c>
      <c r="F108" s="13" t="str">
        <f>IF(F107="","",VLOOKUP($E107&amp;$E$6,'All sites data'!$A:$AC,'All sites data'!M$3,FALSE))</f>
        <v/>
      </c>
      <c r="G108" s="14" t="str">
        <f>IF(F107="","",VLOOKUP($E107&amp;$E$6,'All sites data'!$A:$AC,'All sites data'!N$3,FALSE))</f>
        <v/>
      </c>
      <c r="H108" s="14">
        <f>IF(H107="","",VLOOKUP($E107&amp;$E$6,'All sites data'!$A:$AC,'All sites data'!O$3,FALSE))</f>
        <v>9.5000000000000001E-2</v>
      </c>
      <c r="I108" s="14">
        <f>IF(H107="","",VLOOKUP($E107&amp;$E$6,'All sites data'!$A:$AC,'All sites data'!P$3,FALSE))</f>
        <v>0.115</v>
      </c>
      <c r="J108" s="14">
        <f>IF(J107="","",VLOOKUP($E107&amp;$E$6,'All sites data'!$A:$AC,'All sites data'!Q$3,FALSE))</f>
        <v>0.30399999999999999</v>
      </c>
      <c r="K108" s="14">
        <f>IF(J107="","",VLOOKUP($E107&amp;$E$6,'All sites data'!$A:$AC,'All sites data'!R$3,FALSE))</f>
        <v>0.33400000000000002</v>
      </c>
      <c r="L108" s="14">
        <f>IF(L107="","",VLOOKUP($E107&amp;$E$6,'All sites data'!$A:$AC,'All sites data'!S$3,FALSE))</f>
        <v>0.23699999999999999</v>
      </c>
      <c r="M108" s="14">
        <f>IF(L107="","",VLOOKUP($E107&amp;$E$6,'All sites data'!$A:$AC,'All sites data'!T$3,FALSE))</f>
        <v>0.26500000000000001</v>
      </c>
      <c r="N108" s="14">
        <f>IF(N107="","",VLOOKUP($E107&amp;$E$6,'All sites data'!$A:$AC,'All sites data'!U$3,FALSE))</f>
        <v>5.0999999999999997E-2</v>
      </c>
      <c r="O108" s="14">
        <f>IF(N107="","",VLOOKUP($E107&amp;$E$6,'All sites data'!$A:$AC,'All sites data'!V$3,FALSE))</f>
        <v>6.5000000000000002E-2</v>
      </c>
      <c r="P108" s="14">
        <f>IF(P107="","",VLOOKUP($E107&amp;$E$6,'All sites data'!$A:$AC,'All sites data'!W$3,FALSE))</f>
        <v>0.20499999999999999</v>
      </c>
      <c r="Q108" s="14">
        <f>IF(P107="","",VLOOKUP($E107&amp;$E$6,'All sites data'!$A:$AC,'All sites data'!X$3,FALSE))</f>
        <v>0.23100000000000001</v>
      </c>
      <c r="R108" s="14">
        <f>IF(R107="","",VLOOKUP($E107&amp;$E$6,'All sites data'!$A:$AC,'All sites data'!Y$3,FALSE))</f>
        <v>1E-3</v>
      </c>
      <c r="S108" s="14">
        <f>IF(R107="","",VLOOKUP($E107&amp;$E$6,'All sites data'!$A:$AC,'All sites data'!Z$3,FALSE))</f>
        <v>5.0000000000000001E-3</v>
      </c>
      <c r="T108" s="14">
        <f>IF(T107="","",VLOOKUP($E107&amp;$E$6,'All sites data'!$A:$AC,'All sites data'!AA$3,FALSE))</f>
        <v>4.2000000000000003E-2</v>
      </c>
      <c r="U108" s="14">
        <f>IF(T107="","",VLOOKUP($E107&amp;$E$6,'All sites data'!$A:$AC,'All sites data'!AB$3,FALSE))</f>
        <v>5.6000000000000001E-2</v>
      </c>
      <c r="V108" s="250"/>
      <c r="W108" s="252"/>
      <c r="Y108" s="41"/>
    </row>
    <row r="109" spans="5:25" ht="15.75" x14ac:dyDescent="0.25">
      <c r="E109" s="139" t="s">
        <v>155</v>
      </c>
      <c r="F109" s="253" t="str">
        <f>IF(OR(ISERROR(VLOOKUP($E109&amp;$E$6,'All sites data'!$A:$AC,'All sites data'!B$3,FALSE)),ISBLANK(VLOOKUP($E109&amp;$E$6,'All sites data'!$A:$AC,'All sites data'!B$3,FALSE))),"",VLOOKUP($E109&amp;$E$6,'All sites data'!$A:$AC,'All sites data'!B$3,FALSE))</f>
        <v/>
      </c>
      <c r="G109" s="247"/>
      <c r="H109" s="247">
        <f>IF(OR(ISERROR(VLOOKUP($E109&amp;$E$6,'All sites data'!$A:$AC,'All sites data'!C$3,FALSE)),ISBLANK(VLOOKUP($E109&amp;$E$6,'All sites data'!$A:$AC,'All sites data'!C$3,FALSE))),"",VLOOKUP($E109&amp;$E$6,'All sites data'!$A:$AC,'All sites data'!C$3,FALSE))</f>
        <v>0.17709824333116461</v>
      </c>
      <c r="I109" s="247"/>
      <c r="J109" s="247">
        <f>IF(OR(ISERROR(VLOOKUP($E109&amp;$E$6,'All sites data'!$A:$AC,'All sites data'!D$3,FALSE)),ISBLANK(VLOOKUP($E109&amp;$E$6,'All sites data'!$A:$AC,'All sites data'!D$3,FALSE))),"",VLOOKUP($E109&amp;$E$6,'All sites data'!$A:$AC,'All sites data'!D$3,FALSE))</f>
        <v>0.37839947950553027</v>
      </c>
      <c r="K109" s="247"/>
      <c r="L109" s="247">
        <f>IF(OR(ISERROR(VLOOKUP($E109&amp;$E$6,'All sites data'!$A:$AC,'All sites data'!E$3,FALSE)),ISBLANK(VLOOKUP($E109&amp;$E$6,'All sites data'!$A:$AC,'All sites data'!E$3,FALSE))),"",VLOOKUP($E109&amp;$E$6,'All sites data'!$A:$AC,'All sites data'!E$3,FALSE))</f>
        <v>0.14808067664281066</v>
      </c>
      <c r="M109" s="247"/>
      <c r="N109" s="247">
        <f>IF(OR(ISERROR(VLOOKUP($E109&amp;$E$6,'All sites data'!$A:$AC,'All sites data'!F$3,FALSE)),ISBLANK(VLOOKUP($E109&amp;$E$6,'All sites data'!$A:$AC,'All sites data'!F$3,FALSE))),"",VLOOKUP($E109&amp;$E$6,'All sites data'!$A:$AC,'All sites data'!F$3,FALSE))</f>
        <v>1.9973975276512686E-2</v>
      </c>
      <c r="O109" s="247"/>
      <c r="P109" s="247">
        <f>IF(OR(ISERROR(VLOOKUP($E109&amp;$E$6,'All sites data'!$A:$AC,'All sites data'!G$3,FALSE)),ISBLANK(VLOOKUP($E109&amp;$E$6,'All sites data'!$A:$AC,'All sites data'!G$3,FALSE))),"",VLOOKUP($E109&amp;$E$6,'All sites data'!$A:$AC,'All sites data'!G$3,FALSE))</f>
        <v>0.21171112556929084</v>
      </c>
      <c r="Q109" s="247"/>
      <c r="R109" s="247">
        <f>IF(OR(ISERROR(VLOOKUP($E109&amp;$E$6,'All sites data'!$A:$AC,'All sites data'!H$3,FALSE)),ISBLANK(VLOOKUP($E109&amp;$E$6,'All sites data'!$A:$AC,'All sites data'!H$3,FALSE))),"",VLOOKUP($E109&amp;$E$6,'All sites data'!$A:$AC,'All sites data'!H$3,FALSE))</f>
        <v>2.4723487312947301E-3</v>
      </c>
      <c r="S109" s="247"/>
      <c r="T109" s="247">
        <f>IF(OR(ISERROR(VLOOKUP($E109&amp;$E$6,'All sites data'!$A:$AC,'All sites data'!I$3,FALSE)),ISBLANK(VLOOKUP($E109&amp;$E$6,'All sites data'!$A:$AC,'All sites data'!I$3,FALSE))),"",VLOOKUP($E109&amp;$E$6,'All sites data'!$A:$AC,'All sites data'!I$3,FALSE))</f>
        <v>6.2264150943396226E-2</v>
      </c>
      <c r="U109" s="248"/>
      <c r="V109" s="249">
        <v>1</v>
      </c>
      <c r="W109" s="251">
        <f>IF(OR(ISERROR(VLOOKUP($E109&amp;$E$6,'All sites data'!$A:$AC,'All sites data'!K$3,FALSE)),ISBLANK(VLOOKUP($E109&amp;$E$6,'All sites data'!$A:$AC,'All sites data'!K$3,FALSE))),"",VLOOKUP($E109&amp;$E$6,'All sites data'!$A:$AC,'All sites data'!K$3,FALSE))</f>
        <v>15370</v>
      </c>
      <c r="Y109" s="41"/>
    </row>
    <row r="110" spans="5:25" ht="15.75" x14ac:dyDescent="0.25">
      <c r="E110" s="134" t="s">
        <v>38</v>
      </c>
      <c r="F110" s="13" t="str">
        <f>IF(F109="","",VLOOKUP($E109&amp;$E$6,'All sites data'!$A:$AC,'All sites data'!M$3,FALSE))</f>
        <v/>
      </c>
      <c r="G110" s="14" t="str">
        <f>IF(F109="","",VLOOKUP($E109&amp;$E$6,'All sites data'!$A:$AC,'All sites data'!N$3,FALSE))</f>
        <v/>
      </c>
      <c r="H110" s="14">
        <f>IF(H109="","",VLOOKUP($E109&amp;$E$6,'All sites data'!$A:$AC,'All sites data'!O$3,FALSE))</f>
        <v>0.17100000000000001</v>
      </c>
      <c r="I110" s="14">
        <f>IF(H109="","",VLOOKUP($E109&amp;$E$6,'All sites data'!$A:$AC,'All sites data'!P$3,FALSE))</f>
        <v>0.183</v>
      </c>
      <c r="J110" s="14">
        <f>IF(J109="","",VLOOKUP($E109&amp;$E$6,'All sites data'!$A:$AC,'All sites data'!Q$3,FALSE))</f>
        <v>0.371</v>
      </c>
      <c r="K110" s="14">
        <f>IF(J109="","",VLOOKUP($E109&amp;$E$6,'All sites data'!$A:$AC,'All sites data'!R$3,FALSE))</f>
        <v>0.38600000000000001</v>
      </c>
      <c r="L110" s="14">
        <f>IF(L109="","",VLOOKUP($E109&amp;$E$6,'All sites data'!$A:$AC,'All sites data'!S$3,FALSE))</f>
        <v>0.14299999999999999</v>
      </c>
      <c r="M110" s="14">
        <f>IF(L109="","",VLOOKUP($E109&amp;$E$6,'All sites data'!$A:$AC,'All sites data'!T$3,FALSE))</f>
        <v>0.154</v>
      </c>
      <c r="N110" s="14">
        <f>IF(N109="","",VLOOKUP($E109&amp;$E$6,'All sites data'!$A:$AC,'All sites data'!U$3,FALSE))</f>
        <v>1.7999999999999999E-2</v>
      </c>
      <c r="O110" s="14">
        <f>IF(N109="","",VLOOKUP($E109&amp;$E$6,'All sites data'!$A:$AC,'All sites data'!V$3,FALSE))</f>
        <v>2.1999999999999999E-2</v>
      </c>
      <c r="P110" s="14">
        <f>IF(P109="","",VLOOKUP($E109&amp;$E$6,'All sites data'!$A:$AC,'All sites data'!W$3,FALSE))</f>
        <v>0.20499999999999999</v>
      </c>
      <c r="Q110" s="14">
        <f>IF(P109="","",VLOOKUP($E109&amp;$E$6,'All sites data'!$A:$AC,'All sites data'!X$3,FALSE))</f>
        <v>0.218</v>
      </c>
      <c r="R110" s="14">
        <f>IF(R109="","",VLOOKUP($E109&amp;$E$6,'All sites data'!$A:$AC,'All sites data'!Y$3,FALSE))</f>
        <v>2E-3</v>
      </c>
      <c r="S110" s="14">
        <f>IF(R109="","",VLOOKUP($E109&amp;$E$6,'All sites data'!$A:$AC,'All sites data'!Z$3,FALSE))</f>
        <v>3.0000000000000001E-3</v>
      </c>
      <c r="T110" s="14">
        <f>IF(T109="","",VLOOKUP($E109&amp;$E$6,'All sites data'!$A:$AC,'All sites data'!AA$3,FALSE))</f>
        <v>5.8999999999999997E-2</v>
      </c>
      <c r="U110" s="14">
        <f>IF(T109="","",VLOOKUP($E109&amp;$E$6,'All sites data'!$A:$AC,'All sites data'!AB$3,FALSE))</f>
        <v>6.6000000000000003E-2</v>
      </c>
      <c r="V110" s="250"/>
      <c r="W110" s="252"/>
      <c r="Y110" s="41"/>
    </row>
    <row r="111" spans="5:25" ht="15.75" x14ac:dyDescent="0.25">
      <c r="E111" s="139" t="s">
        <v>156</v>
      </c>
      <c r="F111" s="253" t="str">
        <f>IF(OR(ISERROR(VLOOKUP($E111&amp;$E$6,'All sites data'!$A:$AC,'All sites data'!B$3,FALSE)),ISBLANK(VLOOKUP($E111&amp;$E$6,'All sites data'!$A:$AC,'All sites data'!B$3,FALSE))),"",VLOOKUP($E111&amp;$E$6,'All sites data'!$A:$AC,'All sites data'!B$3,FALSE))</f>
        <v/>
      </c>
      <c r="G111" s="247"/>
      <c r="H111" s="247">
        <f>IF(OR(ISERROR(VLOOKUP($E111&amp;$E$6,'All sites data'!$A:$AC,'All sites data'!C$3,FALSE)),ISBLANK(VLOOKUP($E111&amp;$E$6,'All sites data'!$A:$AC,'All sites data'!C$3,FALSE))),"",VLOOKUP($E111&amp;$E$6,'All sites data'!$A:$AC,'All sites data'!C$3,FALSE))</f>
        <v>9.5059976783180705E-2</v>
      </c>
      <c r="I111" s="247"/>
      <c r="J111" s="247">
        <f>IF(OR(ISERROR(VLOOKUP($E111&amp;$E$6,'All sites data'!$A:$AC,'All sites data'!D$3,FALSE)),ISBLANK(VLOOKUP($E111&amp;$E$6,'All sites data'!$A:$AC,'All sites data'!D$3,FALSE))),"",VLOOKUP($E111&amp;$E$6,'All sites data'!$A:$AC,'All sites data'!D$3,FALSE))</f>
        <v>0.24029407971107958</v>
      </c>
      <c r="K111" s="247"/>
      <c r="L111" s="247">
        <f>IF(OR(ISERROR(VLOOKUP($E111&amp;$E$6,'All sites data'!$A:$AC,'All sites data'!E$3,FALSE)),ISBLANK(VLOOKUP($E111&amp;$E$6,'All sites data'!$A:$AC,'All sites data'!E$3,FALSE))),"",VLOOKUP($E111&amp;$E$6,'All sites data'!$A:$AC,'All sites data'!E$3,FALSE))</f>
        <v>0.1329807816329163</v>
      </c>
      <c r="M111" s="247"/>
      <c r="N111" s="247">
        <f>IF(OR(ISERROR(VLOOKUP($E111&amp;$E$6,'All sites data'!$A:$AC,'All sites data'!F$3,FALSE)),ISBLANK(VLOOKUP($E111&amp;$E$6,'All sites data'!$A:$AC,'All sites data'!F$3,FALSE))),"",VLOOKUP($E111&amp;$E$6,'All sites data'!$A:$AC,'All sites data'!F$3,FALSE))</f>
        <v>4.1016380755836447E-2</v>
      </c>
      <c r="O111" s="247"/>
      <c r="P111" s="247">
        <f>IF(OR(ISERROR(VLOOKUP($E111&amp;$E$6,'All sites data'!$A:$AC,'All sites data'!G$3,FALSE)),ISBLANK(VLOOKUP($E111&amp;$E$6,'All sites data'!$A:$AC,'All sites data'!G$3,FALSE))),"",VLOOKUP($E111&amp;$E$6,'All sites data'!$A:$AC,'All sites data'!G$3,FALSE))</f>
        <v>0.45982200438539922</v>
      </c>
      <c r="Q111" s="247"/>
      <c r="R111" s="247">
        <f>IF(OR(ISERROR(VLOOKUP($E111&amp;$E$6,'All sites data'!$A:$AC,'All sites data'!H$3,FALSE)),ISBLANK(VLOOKUP($E111&amp;$E$6,'All sites data'!$A:$AC,'All sites data'!H$3,FALSE))),"",VLOOKUP($E111&amp;$E$6,'All sites data'!$A:$AC,'All sites data'!H$3,FALSE))</f>
        <v>1.2898232942086935E-3</v>
      </c>
      <c r="S111" s="247"/>
      <c r="T111" s="247">
        <f>IF(OR(ISERROR(VLOOKUP($E111&amp;$E$6,'All sites data'!$A:$AC,'All sites data'!I$3,FALSE)),ISBLANK(VLOOKUP($E111&amp;$E$6,'All sites data'!$A:$AC,'All sites data'!I$3,FALSE))),"",VLOOKUP($E111&amp;$E$6,'All sites data'!$A:$AC,'All sites data'!I$3,FALSE))</f>
        <v>2.9536953437379079E-2</v>
      </c>
      <c r="U111" s="248"/>
      <c r="V111" s="249">
        <v>1</v>
      </c>
      <c r="W111" s="251">
        <f>IF(OR(ISERROR(VLOOKUP($E111&amp;$E$6,'All sites data'!$A:$AC,'All sites data'!K$3,FALSE)),ISBLANK(VLOOKUP($E111&amp;$E$6,'All sites data'!$A:$AC,'All sites data'!K$3,FALSE))),"",VLOOKUP($E111&amp;$E$6,'All sites data'!$A:$AC,'All sites data'!K$3,FALSE))</f>
        <v>7753</v>
      </c>
      <c r="Y111" s="41"/>
    </row>
    <row r="112" spans="5:25" ht="15.75" x14ac:dyDescent="0.25">
      <c r="E112" s="134" t="s">
        <v>38</v>
      </c>
      <c r="F112" s="13" t="str">
        <f>IF(F111="","",VLOOKUP($E111&amp;$E$6,'All sites data'!$A:$AC,'All sites data'!M$3,FALSE))</f>
        <v/>
      </c>
      <c r="G112" s="14" t="str">
        <f>IF(F111="","",VLOOKUP($E111&amp;$E$6,'All sites data'!$A:$AC,'All sites data'!N$3,FALSE))</f>
        <v/>
      </c>
      <c r="H112" s="14">
        <f>IF(H111="","",VLOOKUP($E111&amp;$E$6,'All sites data'!$A:$AC,'All sites data'!O$3,FALSE))</f>
        <v>8.8999999999999996E-2</v>
      </c>
      <c r="I112" s="14">
        <f>IF(H111="","",VLOOKUP($E111&amp;$E$6,'All sites data'!$A:$AC,'All sites data'!P$3,FALSE))</f>
        <v>0.10199999999999999</v>
      </c>
      <c r="J112" s="14">
        <f>IF(J111="","",VLOOKUP($E111&amp;$E$6,'All sites data'!$A:$AC,'All sites data'!Q$3,FALSE))</f>
        <v>0.23100000000000001</v>
      </c>
      <c r="K112" s="14">
        <f>IF(J111="","",VLOOKUP($E111&amp;$E$6,'All sites data'!$A:$AC,'All sites data'!R$3,FALSE))</f>
        <v>0.25</v>
      </c>
      <c r="L112" s="14">
        <f>IF(L111="","",VLOOKUP($E111&amp;$E$6,'All sites data'!$A:$AC,'All sites data'!S$3,FALSE))</f>
        <v>0.126</v>
      </c>
      <c r="M112" s="14">
        <f>IF(L111="","",VLOOKUP($E111&amp;$E$6,'All sites data'!$A:$AC,'All sites data'!T$3,FALSE))</f>
        <v>0.14099999999999999</v>
      </c>
      <c r="N112" s="14">
        <f>IF(N111="","",VLOOKUP($E111&amp;$E$6,'All sites data'!$A:$AC,'All sites data'!U$3,FALSE))</f>
        <v>3.6999999999999998E-2</v>
      </c>
      <c r="O112" s="14">
        <f>IF(N111="","",VLOOKUP($E111&amp;$E$6,'All sites data'!$A:$AC,'All sites data'!V$3,FALSE))</f>
        <v>4.5999999999999999E-2</v>
      </c>
      <c r="P112" s="14">
        <f>IF(P111="","",VLOOKUP($E111&amp;$E$6,'All sites data'!$A:$AC,'All sites data'!W$3,FALSE))</f>
        <v>0.44900000000000001</v>
      </c>
      <c r="Q112" s="14">
        <f>IF(P111="","",VLOOKUP($E111&amp;$E$6,'All sites data'!$A:$AC,'All sites data'!X$3,FALSE))</f>
        <v>0.47099999999999997</v>
      </c>
      <c r="R112" s="14">
        <f>IF(R111="","",VLOOKUP($E111&amp;$E$6,'All sites data'!$A:$AC,'All sites data'!Y$3,FALSE))</f>
        <v>1E-3</v>
      </c>
      <c r="S112" s="14">
        <f>IF(R111="","",VLOOKUP($E111&amp;$E$6,'All sites data'!$A:$AC,'All sites data'!Z$3,FALSE))</f>
        <v>2E-3</v>
      </c>
      <c r="T112" s="14">
        <f>IF(T111="","",VLOOKUP($E111&amp;$E$6,'All sites data'!$A:$AC,'All sites data'!AA$3,FALSE))</f>
        <v>2.5999999999999999E-2</v>
      </c>
      <c r="U112" s="14">
        <f>IF(T111="","",VLOOKUP($E111&amp;$E$6,'All sites data'!$A:$AC,'All sites data'!AB$3,FALSE))</f>
        <v>3.4000000000000002E-2</v>
      </c>
      <c r="V112" s="250"/>
      <c r="W112" s="252"/>
      <c r="Y112" s="41"/>
    </row>
    <row r="113" spans="5:25" ht="15.75" x14ac:dyDescent="0.25">
      <c r="E113" s="139" t="s">
        <v>7</v>
      </c>
      <c r="F113" s="253" t="str">
        <f>IF(OR(ISERROR(VLOOKUP($E113&amp;$E$6,'All sites data'!$A:$AC,'All sites data'!B$3,FALSE)),ISBLANK(VLOOKUP($E113&amp;$E$6,'All sites data'!$A:$AC,'All sites data'!B$3,FALSE))),"",VLOOKUP($E113&amp;$E$6,'All sites data'!$A:$AC,'All sites data'!B$3,FALSE))</f>
        <v/>
      </c>
      <c r="G113" s="247"/>
      <c r="H113" s="247">
        <f>IF(OR(ISERROR(VLOOKUP($E113&amp;$E$6,'All sites data'!$A:$AC,'All sites data'!C$3,FALSE)),ISBLANK(VLOOKUP($E113&amp;$E$6,'All sites data'!$A:$AC,'All sites data'!C$3,FALSE))),"",VLOOKUP($E113&amp;$E$6,'All sites data'!$A:$AC,'All sites data'!C$3,FALSE))</f>
        <v>0.25114562382068134</v>
      </c>
      <c r="I113" s="247"/>
      <c r="J113" s="247">
        <f>IF(OR(ISERROR(VLOOKUP($E113&amp;$E$6,'All sites data'!$A:$AC,'All sites data'!D$3,FALSE)),ISBLANK(VLOOKUP($E113&amp;$E$6,'All sites data'!$A:$AC,'All sites data'!D$3,FALSE))),"",VLOOKUP($E113&amp;$E$6,'All sites data'!$A:$AC,'All sites data'!D$3,FALSE))</f>
        <v>0.21877786302278807</v>
      </c>
      <c r="K113" s="247"/>
      <c r="L113" s="247">
        <f>IF(OR(ISERROR(VLOOKUP($E113&amp;$E$6,'All sites data'!$A:$AC,'All sites data'!E$3,FALSE)),ISBLANK(VLOOKUP($E113&amp;$E$6,'All sites data'!$A:$AC,'All sites data'!E$3,FALSE))),"",VLOOKUP($E113&amp;$E$6,'All sites data'!$A:$AC,'All sites data'!E$3,FALSE))</f>
        <v>8.2236091815787837E-2</v>
      </c>
      <c r="M113" s="247"/>
      <c r="N113" s="247">
        <f>IF(OR(ISERROR(VLOOKUP($E113&amp;$E$6,'All sites data'!$A:$AC,'All sites data'!F$3,FALSE)),ISBLANK(VLOOKUP($E113&amp;$E$6,'All sites data'!$A:$AC,'All sites data'!F$3,FALSE))),"",VLOOKUP($E113&amp;$E$6,'All sites data'!$A:$AC,'All sites data'!F$3,FALSE))</f>
        <v>8.9182408194579801E-2</v>
      </c>
      <c r="O113" s="247"/>
      <c r="P113" s="247">
        <f>IF(OR(ISERROR(VLOOKUP($E113&amp;$E$6,'All sites data'!$A:$AC,'All sites data'!G$3,FALSE)),ISBLANK(VLOOKUP($E113&amp;$E$6,'All sites data'!$A:$AC,'All sites data'!G$3,FALSE))),"",VLOOKUP($E113&amp;$E$6,'All sites data'!$A:$AC,'All sites data'!G$3,FALSE))</f>
        <v>0.32311775561407513</v>
      </c>
      <c r="Q113" s="247"/>
      <c r="R113" s="247">
        <f>IF(OR(ISERROR(VLOOKUP($E113&amp;$E$6,'All sites data'!$A:$AC,'All sites data'!H$3,FALSE)),ISBLANK(VLOOKUP($E113&amp;$E$6,'All sites data'!$A:$AC,'All sites data'!H$3,FALSE))),"",VLOOKUP($E113&amp;$E$6,'All sites data'!$A:$AC,'All sites data'!H$3,FALSE))</f>
        <v>4.7898480104505772E-3</v>
      </c>
      <c r="S113" s="247"/>
      <c r="T113" s="247">
        <f>IF(OR(ISERROR(VLOOKUP($E113&amp;$E$6,'All sites data'!$A:$AC,'All sites data'!I$3,FALSE)),ISBLANK(VLOOKUP($E113&amp;$E$6,'All sites data'!$A:$AC,'All sites data'!I$3,FALSE))),"",VLOOKUP($E113&amp;$E$6,'All sites data'!$A:$AC,'All sites data'!I$3,FALSE))</f>
        <v>3.0750409521637257E-2</v>
      </c>
      <c r="U113" s="248"/>
      <c r="V113" s="249">
        <v>1</v>
      </c>
      <c r="W113" s="251">
        <f>IF(OR(ISERROR(VLOOKUP($E113&amp;$E$6,'All sites data'!$A:$AC,'All sites data'!K$3,FALSE)),ISBLANK(VLOOKUP($E113&amp;$E$6,'All sites data'!$A:$AC,'All sites data'!K$3,FALSE))),"",VLOOKUP($E113&amp;$E$6,'All sites data'!$A:$AC,'All sites data'!K$3,FALSE))</f>
        <v>48227</v>
      </c>
      <c r="Y113" s="41"/>
    </row>
    <row r="114" spans="5:25" ht="15.75" x14ac:dyDescent="0.25">
      <c r="E114" s="134" t="s">
        <v>38</v>
      </c>
      <c r="F114" s="13" t="str">
        <f>IF(F113="","",VLOOKUP($E113&amp;$E$6,'All sites data'!$A:$AC,'All sites data'!M$3,FALSE))</f>
        <v/>
      </c>
      <c r="G114" s="14" t="str">
        <f>IF(F113="","",VLOOKUP($E113&amp;$E$6,'All sites data'!$A:$AC,'All sites data'!N$3,FALSE))</f>
        <v/>
      </c>
      <c r="H114" s="14">
        <f>IF(H113="","",VLOOKUP($E113&amp;$E$6,'All sites data'!$A:$AC,'All sites data'!O$3,FALSE))</f>
        <v>0.247</v>
      </c>
      <c r="I114" s="14">
        <f>IF(H113="","",VLOOKUP($E113&amp;$E$6,'All sites data'!$A:$AC,'All sites data'!P$3,FALSE))</f>
        <v>0.255</v>
      </c>
      <c r="J114" s="14">
        <f>IF(J113="","",VLOOKUP($E113&amp;$E$6,'All sites data'!$A:$AC,'All sites data'!Q$3,FALSE))</f>
        <v>0.215</v>
      </c>
      <c r="K114" s="14">
        <f>IF(J113="","",VLOOKUP($E113&amp;$E$6,'All sites data'!$A:$AC,'All sites data'!R$3,FALSE))</f>
        <v>0.222</v>
      </c>
      <c r="L114" s="14">
        <f>IF(L113="","",VLOOKUP($E113&amp;$E$6,'All sites data'!$A:$AC,'All sites data'!S$3,FALSE))</f>
        <v>0.08</v>
      </c>
      <c r="M114" s="14">
        <f>IF(L113="","",VLOOKUP($E113&amp;$E$6,'All sites data'!$A:$AC,'All sites data'!T$3,FALSE))</f>
        <v>8.5000000000000006E-2</v>
      </c>
      <c r="N114" s="14">
        <f>IF(N113="","",VLOOKUP($E113&amp;$E$6,'All sites data'!$A:$AC,'All sites data'!U$3,FALSE))</f>
        <v>8.6999999999999994E-2</v>
      </c>
      <c r="O114" s="14">
        <f>IF(N113="","",VLOOKUP($E113&amp;$E$6,'All sites data'!$A:$AC,'All sites data'!V$3,FALSE))</f>
        <v>9.1999999999999998E-2</v>
      </c>
      <c r="P114" s="14">
        <f>IF(P113="","",VLOOKUP($E113&amp;$E$6,'All sites data'!$A:$AC,'All sites data'!W$3,FALSE))</f>
        <v>0.31900000000000001</v>
      </c>
      <c r="Q114" s="14">
        <f>IF(P113="","",VLOOKUP($E113&amp;$E$6,'All sites data'!$A:$AC,'All sites data'!X$3,FALSE))</f>
        <v>0.32700000000000001</v>
      </c>
      <c r="R114" s="14">
        <f>IF(R113="","",VLOOKUP($E113&amp;$E$6,'All sites data'!$A:$AC,'All sites data'!Y$3,FALSE))</f>
        <v>4.0000000000000001E-3</v>
      </c>
      <c r="S114" s="14">
        <f>IF(R113="","",VLOOKUP($E113&amp;$E$6,'All sites data'!$A:$AC,'All sites data'!Z$3,FALSE))</f>
        <v>5.0000000000000001E-3</v>
      </c>
      <c r="T114" s="14">
        <f>IF(T113="","",VLOOKUP($E113&amp;$E$6,'All sites data'!$A:$AC,'All sites data'!AA$3,FALSE))</f>
        <v>2.9000000000000001E-2</v>
      </c>
      <c r="U114" s="14">
        <f>IF(T113="","",VLOOKUP($E113&amp;$E$6,'All sites data'!$A:$AC,'All sites data'!AB$3,FALSE))</f>
        <v>3.2000000000000001E-2</v>
      </c>
      <c r="V114" s="250"/>
      <c r="W114" s="252"/>
      <c r="Y114" s="41"/>
    </row>
    <row r="115" spans="5:25" ht="15.75" x14ac:dyDescent="0.25">
      <c r="E115" s="139" t="s">
        <v>19</v>
      </c>
      <c r="F115" s="253" t="str">
        <f>IF(OR(ISERROR(VLOOKUP($E115&amp;$E$6,'All sites data'!$A:$AC,'All sites data'!B$3,FALSE)),ISBLANK(VLOOKUP($E115&amp;$E$6,'All sites data'!$A:$AC,'All sites data'!B$3,FALSE))),"",VLOOKUP($E115&amp;$E$6,'All sites data'!$A:$AC,'All sites data'!B$3,FALSE))</f>
        <v/>
      </c>
      <c r="G115" s="247"/>
      <c r="H115" s="247">
        <f>IF(OR(ISERROR(VLOOKUP($E115&amp;$E$6,'All sites data'!$A:$AC,'All sites data'!C$3,FALSE)),ISBLANK(VLOOKUP($E115&amp;$E$6,'All sites data'!$A:$AC,'All sites data'!C$3,FALSE))),"",VLOOKUP($E115&amp;$E$6,'All sites data'!$A:$AC,'All sites data'!C$3,FALSE))</f>
        <v>0.51641872900527863</v>
      </c>
      <c r="I115" s="247"/>
      <c r="J115" s="247">
        <f>IF(OR(ISERROR(VLOOKUP($E115&amp;$E$6,'All sites data'!$A:$AC,'All sites data'!D$3,FALSE)),ISBLANK(VLOOKUP($E115&amp;$E$6,'All sites data'!$A:$AC,'All sites data'!D$3,FALSE))),"",VLOOKUP($E115&amp;$E$6,'All sites data'!$A:$AC,'All sites data'!D$3,FALSE))</f>
        <v>0.19195173784876945</v>
      </c>
      <c r="K115" s="247"/>
      <c r="L115" s="247">
        <f>IF(OR(ISERROR(VLOOKUP($E115&amp;$E$6,'All sites data'!$A:$AC,'All sites data'!E$3,FALSE)),ISBLANK(VLOOKUP($E115&amp;$E$6,'All sites data'!$A:$AC,'All sites data'!E$3,FALSE))),"",VLOOKUP($E115&amp;$E$6,'All sites data'!$A:$AC,'All sites data'!E$3,FALSE))</f>
        <v>9.5975868924384727E-2</v>
      </c>
      <c r="M115" s="247"/>
      <c r="N115" s="247">
        <f>IF(OR(ISERROR(VLOOKUP($E115&amp;$E$6,'All sites data'!$A:$AC,'All sites data'!F$3,FALSE)),ISBLANK(VLOOKUP($E115&amp;$E$6,'All sites data'!$A:$AC,'All sites data'!F$3,FALSE))),"",VLOOKUP($E115&amp;$E$6,'All sites data'!$A:$AC,'All sites data'!F$3,FALSE))</f>
        <v>3.2837458010557347E-2</v>
      </c>
      <c r="O115" s="247"/>
      <c r="P115" s="247">
        <f>IF(OR(ISERROR(VLOOKUP($E115&amp;$E$6,'All sites data'!$A:$AC,'All sites data'!G$3,FALSE)),ISBLANK(VLOOKUP($E115&amp;$E$6,'All sites data'!$A:$AC,'All sites data'!G$3,FALSE))),"",VLOOKUP($E115&amp;$E$6,'All sites data'!$A:$AC,'All sites data'!G$3,FALSE))</f>
        <v>9.8923699184205113E-2</v>
      </c>
      <c r="Q115" s="247"/>
      <c r="R115" s="247">
        <f>IF(OR(ISERROR(VLOOKUP($E115&amp;$E$6,'All sites data'!$A:$AC,'All sites data'!H$3,FALSE)),ISBLANK(VLOOKUP($E115&amp;$E$6,'All sites data'!$A:$AC,'All sites data'!H$3,FALSE))),"",VLOOKUP($E115&amp;$E$6,'All sites data'!$A:$AC,'All sites data'!H$3,FALSE))</f>
        <v>2.7421676835538494E-4</v>
      </c>
      <c r="S115" s="247"/>
      <c r="T115" s="247">
        <f>IF(OR(ISERROR(VLOOKUP($E115&amp;$E$6,'All sites data'!$A:$AC,'All sites data'!I$3,FALSE)),ISBLANK(VLOOKUP($E115&amp;$E$6,'All sites data'!$A:$AC,'All sites data'!I$3,FALSE))),"",VLOOKUP($E115&amp;$E$6,'All sites data'!$A:$AC,'All sites data'!I$3,FALSE))</f>
        <v>6.3618290258449298E-2</v>
      </c>
      <c r="U115" s="248"/>
      <c r="V115" s="249">
        <v>1</v>
      </c>
      <c r="W115" s="251">
        <f>IF(OR(ISERROR(VLOOKUP($E115&amp;$E$6,'All sites data'!$A:$AC,'All sites data'!K$3,FALSE)),ISBLANK(VLOOKUP($E115&amp;$E$6,'All sites data'!$A:$AC,'All sites data'!K$3,FALSE))),"",VLOOKUP($E115&amp;$E$6,'All sites data'!$A:$AC,'All sites data'!K$3,FALSE))</f>
        <v>14587</v>
      </c>
      <c r="Y115" s="41"/>
    </row>
    <row r="116" spans="5:25" ht="15.75" x14ac:dyDescent="0.25">
      <c r="E116" s="134" t="s">
        <v>38</v>
      </c>
      <c r="F116" s="13" t="str">
        <f>IF(F115="","",VLOOKUP($E115&amp;$E$6,'All sites data'!$A:$AC,'All sites data'!M$3,FALSE))</f>
        <v/>
      </c>
      <c r="G116" s="14" t="str">
        <f>IF(F115="","",VLOOKUP($E115&amp;$E$6,'All sites data'!$A:$AC,'All sites data'!N$3,FALSE))</f>
        <v/>
      </c>
      <c r="H116" s="14">
        <f>IF(H115="","",VLOOKUP($E115&amp;$E$6,'All sites data'!$A:$AC,'All sites data'!O$3,FALSE))</f>
        <v>0.50800000000000001</v>
      </c>
      <c r="I116" s="14">
        <f>IF(H115="","",VLOOKUP($E115&amp;$E$6,'All sites data'!$A:$AC,'All sites data'!P$3,FALSE))</f>
        <v>0.52500000000000002</v>
      </c>
      <c r="J116" s="14">
        <f>IF(J115="","",VLOOKUP($E115&amp;$E$6,'All sites data'!$A:$AC,'All sites data'!Q$3,FALSE))</f>
        <v>0.186</v>
      </c>
      <c r="K116" s="14">
        <f>IF(J115="","",VLOOKUP($E115&amp;$E$6,'All sites data'!$A:$AC,'All sites data'!R$3,FALSE))</f>
        <v>0.19800000000000001</v>
      </c>
      <c r="L116" s="14">
        <f>IF(L115="","",VLOOKUP($E115&amp;$E$6,'All sites data'!$A:$AC,'All sites data'!S$3,FALSE))</f>
        <v>9.0999999999999998E-2</v>
      </c>
      <c r="M116" s="14">
        <f>IF(L115="","",VLOOKUP($E115&amp;$E$6,'All sites data'!$A:$AC,'All sites data'!T$3,FALSE))</f>
        <v>0.10100000000000001</v>
      </c>
      <c r="N116" s="14">
        <f>IF(N115="","",VLOOKUP($E115&amp;$E$6,'All sites data'!$A:$AC,'All sites data'!U$3,FALSE))</f>
        <v>0.03</v>
      </c>
      <c r="O116" s="14">
        <f>IF(N115="","",VLOOKUP($E115&amp;$E$6,'All sites data'!$A:$AC,'All sites data'!V$3,FALSE))</f>
        <v>3.5999999999999997E-2</v>
      </c>
      <c r="P116" s="14">
        <f>IF(P115="","",VLOOKUP($E115&amp;$E$6,'All sites data'!$A:$AC,'All sites data'!W$3,FALSE))</f>
        <v>9.4E-2</v>
      </c>
      <c r="Q116" s="14">
        <f>IF(P115="","",VLOOKUP($E115&amp;$E$6,'All sites data'!$A:$AC,'All sites data'!X$3,FALSE))</f>
        <v>0.104</v>
      </c>
      <c r="R116" s="14">
        <f>IF(R115="","",VLOOKUP($E115&amp;$E$6,'All sites data'!$A:$AC,'All sites data'!Y$3,FALSE))</f>
        <v>0</v>
      </c>
      <c r="S116" s="14">
        <f>IF(R115="","",VLOOKUP($E115&amp;$E$6,'All sites data'!$A:$AC,'All sites data'!Z$3,FALSE))</f>
        <v>1E-3</v>
      </c>
      <c r="T116" s="14">
        <f>IF(T115="","",VLOOKUP($E115&amp;$E$6,'All sites data'!$A:$AC,'All sites data'!AA$3,FALSE))</f>
        <v>0.06</v>
      </c>
      <c r="U116" s="14">
        <f>IF(T115="","",VLOOKUP($E115&amp;$E$6,'All sites data'!$A:$AC,'All sites data'!AB$3,FALSE))</f>
        <v>6.8000000000000005E-2</v>
      </c>
      <c r="V116" s="250"/>
      <c r="W116" s="252"/>
      <c r="Y116" s="41"/>
    </row>
    <row r="117" spans="5:25" ht="15.75" x14ac:dyDescent="0.25">
      <c r="E117" s="139" t="s">
        <v>1</v>
      </c>
      <c r="F117" s="253" t="str">
        <f>IF(OR(ISERROR(VLOOKUP($E117&amp;$E$6,'All sites data'!$A:$AC,'All sites data'!B$3,FALSE)),ISBLANK(VLOOKUP($E117&amp;$E$6,'All sites data'!$A:$AC,'All sites data'!B$3,FALSE))),"",VLOOKUP($E117&amp;$E$6,'All sites data'!$A:$AC,'All sites data'!B$3,FALSE))</f>
        <v/>
      </c>
      <c r="G117" s="247"/>
      <c r="H117" s="247">
        <f>IF(OR(ISERROR(VLOOKUP($E117&amp;$E$6,'All sites data'!$A:$AC,'All sites data'!C$3,FALSE)),ISBLANK(VLOOKUP($E117&amp;$E$6,'All sites data'!$A:$AC,'All sites data'!C$3,FALSE))),"",VLOOKUP($E117&amp;$E$6,'All sites data'!$A:$AC,'All sites data'!C$3,FALSE))</f>
        <v>0.44780408223800078</v>
      </c>
      <c r="I117" s="247"/>
      <c r="J117" s="247">
        <f>IF(OR(ISERROR(VLOOKUP($E117&amp;$E$6,'All sites data'!$A:$AC,'All sites data'!D$3,FALSE)),ISBLANK(VLOOKUP($E117&amp;$E$6,'All sites data'!$A:$AC,'All sites data'!D$3,FALSE))),"",VLOOKUP($E117&amp;$E$6,'All sites data'!$A:$AC,'All sites data'!D$3,FALSE))</f>
        <v>0.33964887562336626</v>
      </c>
      <c r="K117" s="247"/>
      <c r="L117" s="247">
        <f>IF(OR(ISERROR(VLOOKUP($E117&amp;$E$6,'All sites data'!$A:$AC,'All sites data'!E$3,FALSE)),ISBLANK(VLOOKUP($E117&amp;$E$6,'All sites data'!$A:$AC,'All sites data'!E$3,FALSE))),"",VLOOKUP($E117&amp;$E$6,'All sites data'!$A:$AC,'All sites data'!E$3,FALSE))</f>
        <v>8.0087503012550756E-2</v>
      </c>
      <c r="M117" s="247"/>
      <c r="N117" s="247">
        <f>IF(OR(ISERROR(VLOOKUP($E117&amp;$E$6,'All sites data'!$A:$AC,'All sites data'!F$3,FALSE)),ISBLANK(VLOOKUP($E117&amp;$E$6,'All sites data'!$A:$AC,'All sites data'!F$3,FALSE))),"",VLOOKUP($E117&amp;$E$6,'All sites data'!$A:$AC,'All sites data'!F$3,FALSE))</f>
        <v>1.1660888748818153E-2</v>
      </c>
      <c r="O117" s="247"/>
      <c r="P117" s="247">
        <f>IF(OR(ISERROR(VLOOKUP($E117&amp;$E$6,'All sites data'!$A:$AC,'All sites data'!G$3,FALSE)),ISBLANK(VLOOKUP($E117&amp;$E$6,'All sites data'!$A:$AC,'All sites data'!G$3,FALSE))),"",VLOOKUP($E117&amp;$E$6,'All sites data'!$A:$AC,'All sites data'!G$3,FALSE))</f>
        <v>8.0217274429469229E-2</v>
      </c>
      <c r="Q117" s="247"/>
      <c r="R117" s="247">
        <f>IF(OR(ISERROR(VLOOKUP($E117&amp;$E$6,'All sites data'!$A:$AC,'All sites data'!H$3,FALSE)),ISBLANK(VLOOKUP($E117&amp;$E$6,'All sites data'!$A:$AC,'All sites data'!H$3,FALSE))),"",VLOOKUP($E117&amp;$E$6,'All sites data'!$A:$AC,'All sites data'!H$3,FALSE))</f>
        <v>2.8735099460521682E-3</v>
      </c>
      <c r="S117" s="247"/>
      <c r="T117" s="247">
        <f>IF(OR(ISERROR(VLOOKUP($E117&amp;$E$6,'All sites data'!$A:$AC,'All sites data'!I$3,FALSE)),ISBLANK(VLOOKUP($E117&amp;$E$6,'All sites data'!$A:$AC,'All sites data'!I$3,FALSE))),"",VLOOKUP($E117&amp;$E$6,'All sites data'!$A:$AC,'All sites data'!I$3,FALSE))</f>
        <v>3.7707866001742647E-2</v>
      </c>
      <c r="U117" s="248"/>
      <c r="V117" s="249">
        <v>1</v>
      </c>
      <c r="W117" s="251">
        <f>IF(OR(ISERROR(VLOOKUP($E117&amp;$E$6,'All sites data'!$A:$AC,'All sites data'!K$3,FALSE)),ISBLANK(VLOOKUP($E117&amp;$E$6,'All sites data'!$A:$AC,'All sites data'!K$3,FALSE))),"",VLOOKUP($E117&amp;$E$6,'All sites data'!$A:$AC,'All sites data'!K$3,FALSE))</f>
        <v>53941</v>
      </c>
      <c r="Y117" s="41"/>
    </row>
    <row r="118" spans="5:25" ht="15.75" x14ac:dyDescent="0.25">
      <c r="E118" s="134" t="s">
        <v>38</v>
      </c>
      <c r="F118" s="13" t="str">
        <f>IF(F117="","",VLOOKUP($E117&amp;$E$6,'All sites data'!$A:$AC,'All sites data'!M$3,FALSE))</f>
        <v/>
      </c>
      <c r="G118" s="14" t="str">
        <f>IF(F117="","",VLOOKUP($E117&amp;$E$6,'All sites data'!$A:$AC,'All sites data'!N$3,FALSE))</f>
        <v/>
      </c>
      <c r="H118" s="14">
        <f>IF(H117="","",VLOOKUP($E117&amp;$E$6,'All sites data'!$A:$AC,'All sites data'!O$3,FALSE))</f>
        <v>0.44400000000000001</v>
      </c>
      <c r="I118" s="14">
        <f>IF(H117="","",VLOOKUP($E117&amp;$E$6,'All sites data'!$A:$AC,'All sites data'!P$3,FALSE))</f>
        <v>0.45200000000000001</v>
      </c>
      <c r="J118" s="14">
        <f>IF(J117="","",VLOOKUP($E117&amp;$E$6,'All sites data'!$A:$AC,'All sites data'!Q$3,FALSE))</f>
        <v>0.33600000000000002</v>
      </c>
      <c r="K118" s="14">
        <f>IF(J117="","",VLOOKUP($E117&amp;$E$6,'All sites data'!$A:$AC,'All sites data'!R$3,FALSE))</f>
        <v>0.34399999999999997</v>
      </c>
      <c r="L118" s="14">
        <f>IF(L117="","",VLOOKUP($E117&amp;$E$6,'All sites data'!$A:$AC,'All sites data'!S$3,FALSE))</f>
        <v>7.8E-2</v>
      </c>
      <c r="M118" s="14">
        <f>IF(L117="","",VLOOKUP($E117&amp;$E$6,'All sites data'!$A:$AC,'All sites data'!T$3,FALSE))</f>
        <v>8.2000000000000003E-2</v>
      </c>
      <c r="N118" s="14">
        <f>IF(N117="","",VLOOKUP($E117&amp;$E$6,'All sites data'!$A:$AC,'All sites data'!U$3,FALSE))</f>
        <v>1.0999999999999999E-2</v>
      </c>
      <c r="O118" s="14">
        <f>IF(N117="","",VLOOKUP($E117&amp;$E$6,'All sites data'!$A:$AC,'All sites data'!V$3,FALSE))</f>
        <v>1.2999999999999999E-2</v>
      </c>
      <c r="P118" s="14">
        <f>IF(P117="","",VLOOKUP($E117&amp;$E$6,'All sites data'!$A:$AC,'All sites data'!W$3,FALSE))</f>
        <v>7.8E-2</v>
      </c>
      <c r="Q118" s="14">
        <f>IF(P117="","",VLOOKUP($E117&amp;$E$6,'All sites data'!$A:$AC,'All sites data'!X$3,FALSE))</f>
        <v>8.3000000000000004E-2</v>
      </c>
      <c r="R118" s="14">
        <f>IF(R117="","",VLOOKUP($E117&amp;$E$6,'All sites data'!$A:$AC,'All sites data'!Y$3,FALSE))</f>
        <v>2E-3</v>
      </c>
      <c r="S118" s="14">
        <f>IF(R117="","",VLOOKUP($E117&amp;$E$6,'All sites data'!$A:$AC,'All sites data'!Z$3,FALSE))</f>
        <v>3.0000000000000001E-3</v>
      </c>
      <c r="T118" s="14">
        <f>IF(T117="","",VLOOKUP($E117&amp;$E$6,'All sites data'!$A:$AC,'All sites data'!AA$3,FALSE))</f>
        <v>3.5999999999999997E-2</v>
      </c>
      <c r="U118" s="14">
        <f>IF(T117="","",VLOOKUP($E117&amp;$E$6,'All sites data'!$A:$AC,'All sites data'!AB$3,FALSE))</f>
        <v>3.9E-2</v>
      </c>
      <c r="V118" s="250"/>
      <c r="W118" s="252"/>
      <c r="Y118" s="41"/>
    </row>
    <row r="119" spans="5:25" ht="15.75" x14ac:dyDescent="0.25">
      <c r="E119" s="139" t="s">
        <v>157</v>
      </c>
      <c r="F119" s="253" t="str">
        <f>IF(OR(ISERROR(VLOOKUP($E119&amp;$E$6,'All sites data'!$A:$AC,'All sites data'!B$3,FALSE)),ISBLANK(VLOOKUP($E119&amp;$E$6,'All sites data'!$A:$AC,'All sites data'!B$3,FALSE))),"",VLOOKUP($E119&amp;$E$6,'All sites data'!$A:$AC,'All sites data'!B$3,FALSE))</f>
        <v/>
      </c>
      <c r="G119" s="247"/>
      <c r="H119" s="247">
        <f>IF(OR(ISERROR(VLOOKUP($E119&amp;$E$6,'All sites data'!$A:$AC,'All sites data'!C$3,FALSE)),ISBLANK(VLOOKUP($E119&amp;$E$6,'All sites data'!$A:$AC,'All sites data'!C$3,FALSE))),"",VLOOKUP($E119&amp;$E$6,'All sites data'!$A:$AC,'All sites data'!C$3,FALSE))</f>
        <v>0.2890625</v>
      </c>
      <c r="I119" s="247"/>
      <c r="J119" s="247">
        <f>IF(OR(ISERROR(VLOOKUP($E119&amp;$E$6,'All sites data'!$A:$AC,'All sites data'!D$3,FALSE)),ISBLANK(VLOOKUP($E119&amp;$E$6,'All sites data'!$A:$AC,'All sites data'!D$3,FALSE))),"",VLOOKUP($E119&amp;$E$6,'All sites data'!$A:$AC,'All sites data'!D$3,FALSE))</f>
        <v>0.38161057692307693</v>
      </c>
      <c r="K119" s="247"/>
      <c r="L119" s="247">
        <f>IF(OR(ISERROR(VLOOKUP($E119&amp;$E$6,'All sites data'!$A:$AC,'All sites data'!E$3,FALSE)),ISBLANK(VLOOKUP($E119&amp;$E$6,'All sites data'!$A:$AC,'All sites data'!E$3,FALSE))),"",VLOOKUP($E119&amp;$E$6,'All sites data'!$A:$AC,'All sites data'!E$3,FALSE))</f>
        <v>0.13822115384615385</v>
      </c>
      <c r="M119" s="247"/>
      <c r="N119" s="247">
        <f>IF(OR(ISERROR(VLOOKUP($E119&amp;$E$6,'All sites data'!$A:$AC,'All sites data'!F$3,FALSE)),ISBLANK(VLOOKUP($E119&amp;$E$6,'All sites data'!$A:$AC,'All sites data'!F$3,FALSE))),"",VLOOKUP($E119&amp;$E$6,'All sites data'!$A:$AC,'All sites data'!F$3,FALSE))</f>
        <v>1.0817307692307692E-2</v>
      </c>
      <c r="O119" s="247"/>
      <c r="P119" s="247">
        <f>IF(OR(ISERROR(VLOOKUP($E119&amp;$E$6,'All sites data'!$A:$AC,'All sites data'!G$3,FALSE)),ISBLANK(VLOOKUP($E119&amp;$E$6,'All sites data'!$A:$AC,'All sites data'!G$3,FALSE))),"",VLOOKUP($E119&amp;$E$6,'All sites data'!$A:$AC,'All sites data'!G$3,FALSE))</f>
        <v>0.14302884615384615</v>
      </c>
      <c r="Q119" s="247"/>
      <c r="R119" s="247">
        <f>IF(OR(ISERROR(VLOOKUP($E119&amp;$E$6,'All sites data'!$A:$AC,'All sites data'!H$3,FALSE)),ISBLANK(VLOOKUP($E119&amp;$E$6,'All sites data'!$A:$AC,'All sites data'!H$3,FALSE))),"",VLOOKUP($E119&amp;$E$6,'All sites data'!$A:$AC,'All sites data'!H$3,FALSE))</f>
        <v>1.8028846153846155E-3</v>
      </c>
      <c r="S119" s="247"/>
      <c r="T119" s="247">
        <f>IF(OR(ISERROR(VLOOKUP($E119&amp;$E$6,'All sites data'!$A:$AC,'All sites data'!I$3,FALSE)),ISBLANK(VLOOKUP($E119&amp;$E$6,'All sites data'!$A:$AC,'All sites data'!I$3,FALSE))),"",VLOOKUP($E119&amp;$E$6,'All sites data'!$A:$AC,'All sites data'!I$3,FALSE))</f>
        <v>3.5456730769230768E-2</v>
      </c>
      <c r="U119" s="248"/>
      <c r="V119" s="249">
        <v>1</v>
      </c>
      <c r="W119" s="251">
        <f>IF(OR(ISERROR(VLOOKUP($E119&amp;$E$6,'All sites data'!$A:$AC,'All sites data'!K$3,FALSE)),ISBLANK(VLOOKUP($E119&amp;$E$6,'All sites data'!$A:$AC,'All sites data'!K$3,FALSE))),"",VLOOKUP($E119&amp;$E$6,'All sites data'!$A:$AC,'All sites data'!K$3,FALSE))</f>
        <v>1664</v>
      </c>
      <c r="Y119" s="41"/>
    </row>
    <row r="120" spans="5:25" ht="15.75" x14ac:dyDescent="0.25">
      <c r="E120" s="134" t="s">
        <v>38</v>
      </c>
      <c r="F120" s="13" t="str">
        <f>IF(F119="","",VLOOKUP($E119&amp;$E$6,'All sites data'!$A:$AC,'All sites data'!M$3,FALSE))</f>
        <v/>
      </c>
      <c r="G120" s="14" t="str">
        <f>IF(F119="","",VLOOKUP($E119&amp;$E$6,'All sites data'!$A:$AC,'All sites data'!N$3,FALSE))</f>
        <v/>
      </c>
      <c r="H120" s="14">
        <f>IF(H119="","",VLOOKUP($E119&amp;$E$6,'All sites data'!$A:$AC,'All sites data'!O$3,FALSE))</f>
        <v>0.26800000000000002</v>
      </c>
      <c r="I120" s="14">
        <f>IF(H119="","",VLOOKUP($E119&amp;$E$6,'All sites data'!$A:$AC,'All sites data'!P$3,FALSE))</f>
        <v>0.311</v>
      </c>
      <c r="J120" s="14">
        <f>IF(J119="","",VLOOKUP($E119&amp;$E$6,'All sites data'!$A:$AC,'All sites data'!Q$3,FALSE))</f>
        <v>0.35899999999999999</v>
      </c>
      <c r="K120" s="14">
        <f>IF(J119="","",VLOOKUP($E119&amp;$E$6,'All sites data'!$A:$AC,'All sites data'!R$3,FALSE))</f>
        <v>0.40500000000000003</v>
      </c>
      <c r="L120" s="14">
        <f>IF(L119="","",VLOOKUP($E119&amp;$E$6,'All sites data'!$A:$AC,'All sites data'!S$3,FALSE))</f>
        <v>0.122</v>
      </c>
      <c r="M120" s="14">
        <f>IF(L119="","",VLOOKUP($E119&amp;$E$6,'All sites data'!$A:$AC,'All sites data'!T$3,FALSE))</f>
        <v>0.156</v>
      </c>
      <c r="N120" s="14">
        <f>IF(N119="","",VLOOKUP($E119&amp;$E$6,'All sites data'!$A:$AC,'All sites data'!U$3,FALSE))</f>
        <v>7.0000000000000001E-3</v>
      </c>
      <c r="O120" s="14">
        <f>IF(N119="","",VLOOKUP($E119&amp;$E$6,'All sites data'!$A:$AC,'All sites data'!V$3,FALSE))</f>
        <v>1.7000000000000001E-2</v>
      </c>
      <c r="P120" s="14">
        <f>IF(P119="","",VLOOKUP($E119&amp;$E$6,'All sites data'!$A:$AC,'All sites data'!W$3,FALSE))</f>
        <v>0.127</v>
      </c>
      <c r="Q120" s="14">
        <f>IF(P119="","",VLOOKUP($E119&amp;$E$6,'All sites data'!$A:$AC,'All sites data'!X$3,FALSE))</f>
        <v>0.161</v>
      </c>
      <c r="R120" s="14">
        <f>IF(R119="","",VLOOKUP($E119&amp;$E$6,'All sites data'!$A:$AC,'All sites data'!Y$3,FALSE))</f>
        <v>1E-3</v>
      </c>
      <c r="S120" s="14">
        <f>IF(R119="","",VLOOKUP($E119&amp;$E$6,'All sites data'!$A:$AC,'All sites data'!Z$3,FALSE))</f>
        <v>5.0000000000000001E-3</v>
      </c>
      <c r="T120" s="14">
        <f>IF(T119="","",VLOOKUP($E119&amp;$E$6,'All sites data'!$A:$AC,'All sites data'!AA$3,FALSE))</f>
        <v>2.8000000000000001E-2</v>
      </c>
      <c r="U120" s="14">
        <f>IF(T119="","",VLOOKUP($E119&amp;$E$6,'All sites data'!$A:$AC,'All sites data'!AB$3,FALSE))</f>
        <v>4.4999999999999998E-2</v>
      </c>
      <c r="V120" s="250"/>
      <c r="W120" s="252"/>
      <c r="Y120" s="41"/>
    </row>
    <row r="121" spans="5:25" ht="15.75" x14ac:dyDescent="0.25">
      <c r="E121" s="139" t="s">
        <v>52</v>
      </c>
      <c r="F121" s="253" t="str">
        <f>IF(OR(ISERROR(VLOOKUP($E121&amp;$E$6,'All sites data'!$A:$AC,'All sites data'!B$3,FALSE)),ISBLANK(VLOOKUP($E121&amp;$E$6,'All sites data'!$A:$AC,'All sites data'!B$3,FALSE))),"",VLOOKUP($E121&amp;$E$6,'All sites data'!$A:$AC,'All sites data'!B$3,FALSE))</f>
        <v/>
      </c>
      <c r="G121" s="247"/>
      <c r="H121" s="247">
        <f>IF(OR(ISERROR(VLOOKUP($E121&amp;$E$6,'All sites data'!$A:$AC,'All sites data'!C$3,FALSE)),ISBLANK(VLOOKUP($E121&amp;$E$6,'All sites data'!$A:$AC,'All sites data'!C$3,FALSE))),"",VLOOKUP($E121&amp;$E$6,'All sites data'!$A:$AC,'All sites data'!C$3,FALSE))</f>
        <v>0.35814838300570706</v>
      </c>
      <c r="I121" s="247"/>
      <c r="J121" s="247">
        <f>IF(OR(ISERROR(VLOOKUP($E121&amp;$E$6,'All sites data'!$A:$AC,'All sites data'!D$3,FALSE)),ISBLANK(VLOOKUP($E121&amp;$E$6,'All sites data'!$A:$AC,'All sites data'!D$3,FALSE))),"",VLOOKUP($E121&amp;$E$6,'All sites data'!$A:$AC,'All sites data'!D$3,FALSE))</f>
        <v>0.40266328471781865</v>
      </c>
      <c r="K121" s="247"/>
      <c r="L121" s="247">
        <f>IF(OR(ISERROR(VLOOKUP($E121&amp;$E$6,'All sites data'!$A:$AC,'All sites data'!E$3,FALSE)),ISBLANK(VLOOKUP($E121&amp;$E$6,'All sites data'!$A:$AC,'All sites data'!E$3,FALSE))),"",VLOOKUP($E121&amp;$E$6,'All sites data'!$A:$AC,'All sites data'!E$3,FALSE))</f>
        <v>0.11794546607482562</v>
      </c>
      <c r="M121" s="247"/>
      <c r="N121" s="247">
        <f>IF(OR(ISERROR(VLOOKUP($E121&amp;$E$6,'All sites data'!$A:$AC,'All sites data'!F$3,FALSE)),ISBLANK(VLOOKUP($E121&amp;$E$6,'All sites data'!$A:$AC,'All sites data'!F$3,FALSE))),"",VLOOKUP($E121&amp;$E$6,'All sites data'!$A:$AC,'All sites data'!F$3,FALSE))</f>
        <v>1.077996195307546E-2</v>
      </c>
      <c r="O121" s="247"/>
      <c r="P121" s="247">
        <f>IF(OR(ISERROR(VLOOKUP($E121&amp;$E$6,'All sites data'!$A:$AC,'All sites data'!G$3,FALSE)),ISBLANK(VLOOKUP($E121&amp;$E$6,'All sites data'!$A:$AC,'All sites data'!G$3,FALSE))),"",VLOOKUP($E121&amp;$E$6,'All sites data'!$A:$AC,'All sites data'!G$3,FALSE))</f>
        <v>7.2415979708306918E-2</v>
      </c>
      <c r="Q121" s="247"/>
      <c r="R121" s="247">
        <f>IF(OR(ISERROR(VLOOKUP($E121&amp;$E$6,'All sites data'!$A:$AC,'All sites data'!H$3,FALSE)),ISBLANK(VLOOKUP($E121&amp;$E$6,'All sites data'!$A:$AC,'All sites data'!H$3,FALSE))),"",VLOOKUP($E121&amp;$E$6,'All sites data'!$A:$AC,'All sites data'!H$3,FALSE))</f>
        <v>3.4242232086239698E-3</v>
      </c>
      <c r="S121" s="247"/>
      <c r="T121" s="247">
        <f>IF(OR(ISERROR(VLOOKUP($E121&amp;$E$6,'All sites data'!$A:$AC,'All sites data'!I$3,FALSE)),ISBLANK(VLOOKUP($E121&amp;$E$6,'All sites data'!$A:$AC,'All sites data'!I$3,FALSE))),"",VLOOKUP($E121&amp;$E$6,'All sites data'!$A:$AC,'All sites data'!I$3,FALSE))</f>
        <v>3.4622701331642358E-2</v>
      </c>
      <c r="U121" s="248"/>
      <c r="V121" s="249">
        <v>1</v>
      </c>
      <c r="W121" s="251">
        <f>IF(OR(ISERROR(VLOOKUP($E121&amp;$E$6,'All sites data'!$A:$AC,'All sites data'!K$3,FALSE)),ISBLANK(VLOOKUP($E121&amp;$E$6,'All sites data'!$A:$AC,'All sites data'!K$3,FALSE))),"",VLOOKUP($E121&amp;$E$6,'All sites data'!$A:$AC,'All sites data'!K$3,FALSE))</f>
        <v>7885</v>
      </c>
      <c r="Y121" s="41"/>
    </row>
    <row r="122" spans="5:25" ht="15.75" thickBot="1" x14ac:dyDescent="0.3">
      <c r="E122" s="135" t="s">
        <v>38</v>
      </c>
      <c r="F122" s="2" t="str">
        <f>IF(F121="","",VLOOKUP($E121&amp;$E$6,'All sites data'!$A:$AC,'All sites data'!M$3,FALSE))</f>
        <v/>
      </c>
      <c r="G122" s="2" t="str">
        <f>IF(F121="","",VLOOKUP($E121&amp;$E$6,'All sites data'!$A:$AC,'All sites data'!N$3,FALSE))</f>
        <v/>
      </c>
      <c r="H122" s="2">
        <f>IF(H121="","",VLOOKUP($E121&amp;$E$6,'All sites data'!$A:$AC,'All sites data'!O$3,FALSE))</f>
        <v>0.34799999999999998</v>
      </c>
      <c r="I122" s="2">
        <f>IF(H121="","",VLOOKUP($E121&amp;$E$6,'All sites data'!$A:$AC,'All sites data'!P$3,FALSE))</f>
        <v>0.36899999999999999</v>
      </c>
      <c r="J122" s="2">
        <f>IF(J121="","",VLOOKUP($E121&amp;$E$6,'All sites data'!$A:$AC,'All sites data'!Q$3,FALSE))</f>
        <v>0.39200000000000002</v>
      </c>
      <c r="K122" s="2">
        <f>IF(J121="","",VLOOKUP($E121&amp;$E$6,'All sites data'!$A:$AC,'All sites data'!R$3,FALSE))</f>
        <v>0.41399999999999998</v>
      </c>
      <c r="L122" s="2">
        <f>IF(L121="","",VLOOKUP($E121&amp;$E$6,'All sites data'!$A:$AC,'All sites data'!S$3,FALSE))</f>
        <v>0.111</v>
      </c>
      <c r="M122" s="2">
        <f>IF(L121="","",VLOOKUP($E121&amp;$E$6,'All sites data'!$A:$AC,'All sites data'!T$3,FALSE))</f>
        <v>0.125</v>
      </c>
      <c r="N122" s="2">
        <f>IF(N121="","",VLOOKUP($E121&amp;$E$6,'All sites data'!$A:$AC,'All sites data'!U$3,FALSE))</f>
        <v>8.9999999999999993E-3</v>
      </c>
      <c r="O122" s="2">
        <f>IF(N121="","",VLOOKUP($E121&amp;$E$6,'All sites data'!$A:$AC,'All sites data'!V$3,FALSE))</f>
        <v>1.2999999999999999E-2</v>
      </c>
      <c r="P122" s="2">
        <f>IF(P121="","",VLOOKUP($E121&amp;$E$6,'All sites data'!$A:$AC,'All sites data'!W$3,FALSE))</f>
        <v>6.7000000000000004E-2</v>
      </c>
      <c r="Q122" s="2">
        <f>IF(P121="","",VLOOKUP($E121&amp;$E$6,'All sites data'!$A:$AC,'All sites data'!X$3,FALSE))</f>
        <v>7.8E-2</v>
      </c>
      <c r="R122" s="2">
        <f>IF(R121="","",VLOOKUP($E121&amp;$E$6,'All sites data'!$A:$AC,'All sites data'!Y$3,FALSE))</f>
        <v>2E-3</v>
      </c>
      <c r="S122" s="2">
        <f>IF(R121="","",VLOOKUP($E121&amp;$E$6,'All sites data'!$A:$AC,'All sites data'!Z$3,FALSE))</f>
        <v>5.0000000000000001E-3</v>
      </c>
      <c r="T122" s="2">
        <f>IF(T121="","",VLOOKUP($E121&amp;$E$6,'All sites data'!$A:$AC,'All sites data'!AA$3,FALSE))</f>
        <v>3.1E-2</v>
      </c>
      <c r="U122" s="2">
        <f>IF(T121="","",VLOOKUP($E121&amp;$E$6,'All sites data'!$A:$AC,'All sites data'!AB$3,FALSE))</f>
        <v>3.9E-2</v>
      </c>
      <c r="V122" s="254"/>
      <c r="W122" s="255"/>
    </row>
    <row r="124" spans="5:25" ht="15.75" x14ac:dyDescent="0.25">
      <c r="E124" s="256" t="s">
        <v>85</v>
      </c>
      <c r="F124" s="257"/>
      <c r="G124" s="257"/>
      <c r="H124" s="257"/>
      <c r="I124" s="257"/>
      <c r="J124" s="257"/>
      <c r="K124" s="257"/>
      <c r="L124" s="257"/>
      <c r="M124" s="257"/>
      <c r="N124" s="257"/>
      <c r="O124" s="257"/>
      <c r="P124" s="257"/>
      <c r="Q124" s="257"/>
      <c r="R124" s="257"/>
      <c r="S124" s="257"/>
      <c r="T124" s="257"/>
      <c r="U124" s="257"/>
      <c r="V124" s="257"/>
      <c r="W124" s="257"/>
      <c r="X124" s="257"/>
    </row>
    <row r="125" spans="5:25" ht="15.75" x14ac:dyDescent="0.25">
      <c r="E125" s="132" t="s">
        <v>199</v>
      </c>
      <c r="F125" s="41"/>
      <c r="G125" s="41"/>
      <c r="H125" s="41"/>
      <c r="I125" s="41"/>
      <c r="J125" s="41"/>
      <c r="K125" s="41"/>
      <c r="L125" s="41"/>
      <c r="M125" s="41"/>
      <c r="N125" s="41"/>
      <c r="O125" s="41"/>
      <c r="P125" s="41"/>
      <c r="Q125" s="41"/>
      <c r="R125" s="41"/>
      <c r="S125" s="41"/>
      <c r="T125" s="41"/>
      <c r="U125" s="41"/>
      <c r="V125" s="41"/>
      <c r="W125" s="41"/>
      <c r="X125" s="41"/>
    </row>
  </sheetData>
  <sheetCalcPr fullCalcOnLoad="1"/>
  <sheetProtection sheet="1" objects="1" scenarios="1"/>
  <mergeCells count="591">
    <mergeCell ref="B10:B17"/>
    <mergeCell ref="E2:W4"/>
    <mergeCell ref="F6:G6"/>
    <mergeCell ref="H6:I6"/>
    <mergeCell ref="J6:K6"/>
    <mergeCell ref="L6:M6"/>
    <mergeCell ref="N6:O6"/>
    <mergeCell ref="P6:Q6"/>
    <mergeCell ref="R6:S6"/>
    <mergeCell ref="T6:U6"/>
    <mergeCell ref="L9:M9"/>
    <mergeCell ref="N9:O9"/>
    <mergeCell ref="P9:Q9"/>
    <mergeCell ref="R9:S9"/>
    <mergeCell ref="T9:U9"/>
    <mergeCell ref="V9:V10"/>
    <mergeCell ref="W9:W10"/>
    <mergeCell ref="F7:G7"/>
    <mergeCell ref="H7:I7"/>
    <mergeCell ref="J7:K7"/>
    <mergeCell ref="L7:M7"/>
    <mergeCell ref="N7:O7"/>
    <mergeCell ref="P7:Q7"/>
    <mergeCell ref="R7:S7"/>
    <mergeCell ref="T7:U7"/>
    <mergeCell ref="V7:V8"/>
    <mergeCell ref="W7:W8"/>
    <mergeCell ref="F9:G9"/>
    <mergeCell ref="H9:I9"/>
    <mergeCell ref="J9:K9"/>
    <mergeCell ref="W11:W12"/>
    <mergeCell ref="F13:G13"/>
    <mergeCell ref="H13:I13"/>
    <mergeCell ref="J13:K13"/>
    <mergeCell ref="L13:M13"/>
    <mergeCell ref="N13:O13"/>
    <mergeCell ref="P13:Q13"/>
    <mergeCell ref="R13:S13"/>
    <mergeCell ref="T13:U13"/>
    <mergeCell ref="V13:V14"/>
    <mergeCell ref="W13:W14"/>
    <mergeCell ref="F11:G11"/>
    <mergeCell ref="H11:I11"/>
    <mergeCell ref="J11:K11"/>
    <mergeCell ref="L11:M11"/>
    <mergeCell ref="N11:O11"/>
    <mergeCell ref="P11:Q11"/>
    <mergeCell ref="R11:S11"/>
    <mergeCell ref="T11:U11"/>
    <mergeCell ref="V11:V12"/>
    <mergeCell ref="W15:W16"/>
    <mergeCell ref="F17:G17"/>
    <mergeCell ref="H17:I17"/>
    <mergeCell ref="J17:K17"/>
    <mergeCell ref="L17:M17"/>
    <mergeCell ref="N17:O17"/>
    <mergeCell ref="P17:Q17"/>
    <mergeCell ref="R17:S17"/>
    <mergeCell ref="T17:U17"/>
    <mergeCell ref="V17:V18"/>
    <mergeCell ref="W17:W18"/>
    <mergeCell ref="F15:G15"/>
    <mergeCell ref="H15:I15"/>
    <mergeCell ref="J15:K15"/>
    <mergeCell ref="L15:M15"/>
    <mergeCell ref="N15:O15"/>
    <mergeCell ref="P15:Q15"/>
    <mergeCell ref="R15:S15"/>
    <mergeCell ref="T15:U15"/>
    <mergeCell ref="V15:V16"/>
    <mergeCell ref="W25:W26"/>
    <mergeCell ref="F27:G27"/>
    <mergeCell ref="H27:I27"/>
    <mergeCell ref="J27:K27"/>
    <mergeCell ref="L27:M27"/>
    <mergeCell ref="N27:O27"/>
    <mergeCell ref="P27:Q27"/>
    <mergeCell ref="R27:S27"/>
    <mergeCell ref="T27:U27"/>
    <mergeCell ref="V27:V28"/>
    <mergeCell ref="W27:W28"/>
    <mergeCell ref="F25:G25"/>
    <mergeCell ref="H25:I25"/>
    <mergeCell ref="J25:K25"/>
    <mergeCell ref="L25:M25"/>
    <mergeCell ref="N25:O25"/>
    <mergeCell ref="P25:Q25"/>
    <mergeCell ref="R25:S25"/>
    <mergeCell ref="T25:U25"/>
    <mergeCell ref="V25:V26"/>
    <mergeCell ref="W29:W30"/>
    <mergeCell ref="F31:G31"/>
    <mergeCell ref="H31:I31"/>
    <mergeCell ref="J31:K31"/>
    <mergeCell ref="L31:M31"/>
    <mergeCell ref="N31:O31"/>
    <mergeCell ref="P31:Q31"/>
    <mergeCell ref="R31:S31"/>
    <mergeCell ref="T31:U31"/>
    <mergeCell ref="V31:V32"/>
    <mergeCell ref="W31:W32"/>
    <mergeCell ref="F29:G29"/>
    <mergeCell ref="H29:I29"/>
    <mergeCell ref="J29:K29"/>
    <mergeCell ref="L29:M29"/>
    <mergeCell ref="N29:O29"/>
    <mergeCell ref="P29:Q29"/>
    <mergeCell ref="R29:S29"/>
    <mergeCell ref="T29:U29"/>
    <mergeCell ref="V29:V30"/>
    <mergeCell ref="W33:W34"/>
    <mergeCell ref="F37:G37"/>
    <mergeCell ref="H37:I37"/>
    <mergeCell ref="J37:K37"/>
    <mergeCell ref="L37:M37"/>
    <mergeCell ref="N37:O37"/>
    <mergeCell ref="P37:Q37"/>
    <mergeCell ref="R37:S37"/>
    <mergeCell ref="T37:U37"/>
    <mergeCell ref="V37:V38"/>
    <mergeCell ref="W37:W38"/>
    <mergeCell ref="F33:G33"/>
    <mergeCell ref="H33:I33"/>
    <mergeCell ref="J33:K33"/>
    <mergeCell ref="L33:M33"/>
    <mergeCell ref="N33:O33"/>
    <mergeCell ref="P33:Q33"/>
    <mergeCell ref="R33:S33"/>
    <mergeCell ref="T33:U33"/>
    <mergeCell ref="V33:V34"/>
    <mergeCell ref="W35:W36"/>
    <mergeCell ref="N41:O41"/>
    <mergeCell ref="P41:Q41"/>
    <mergeCell ref="R41:S41"/>
    <mergeCell ref="T41:U41"/>
    <mergeCell ref="V41:V42"/>
    <mergeCell ref="W41:W42"/>
    <mergeCell ref="F39:G39"/>
    <mergeCell ref="H39:I39"/>
    <mergeCell ref="J39:K39"/>
    <mergeCell ref="L39:M39"/>
    <mergeCell ref="N39:O39"/>
    <mergeCell ref="P39:Q39"/>
    <mergeCell ref="R39:S39"/>
    <mergeCell ref="T39:U39"/>
    <mergeCell ref="V39:V40"/>
    <mergeCell ref="W43:W44"/>
    <mergeCell ref="F35:G35"/>
    <mergeCell ref="H35:I35"/>
    <mergeCell ref="J35:K35"/>
    <mergeCell ref="L35:M35"/>
    <mergeCell ref="N35:O35"/>
    <mergeCell ref="P35:Q35"/>
    <mergeCell ref="R35:S35"/>
    <mergeCell ref="T35:U35"/>
    <mergeCell ref="V35:V36"/>
    <mergeCell ref="W39:W40"/>
    <mergeCell ref="F41:G41"/>
    <mergeCell ref="H41:I41"/>
    <mergeCell ref="J41:K41"/>
    <mergeCell ref="F43:G43"/>
    <mergeCell ref="H43:I43"/>
    <mergeCell ref="J43:K43"/>
    <mergeCell ref="L43:M43"/>
    <mergeCell ref="N43:O43"/>
    <mergeCell ref="P43:Q43"/>
    <mergeCell ref="R43:S43"/>
    <mergeCell ref="T43:U43"/>
    <mergeCell ref="V43:V44"/>
    <mergeCell ref="L41:M41"/>
    <mergeCell ref="W45:W46"/>
    <mergeCell ref="F47:G47"/>
    <mergeCell ref="H47:I47"/>
    <mergeCell ref="J47:K47"/>
    <mergeCell ref="L47:M47"/>
    <mergeCell ref="N47:O47"/>
    <mergeCell ref="P47:Q47"/>
    <mergeCell ref="R47:S47"/>
    <mergeCell ref="T47:U47"/>
    <mergeCell ref="V47:V48"/>
    <mergeCell ref="W47:W48"/>
    <mergeCell ref="F45:G45"/>
    <mergeCell ref="H45:I45"/>
    <mergeCell ref="J45:K45"/>
    <mergeCell ref="L45:M45"/>
    <mergeCell ref="N45:O45"/>
    <mergeCell ref="P45:Q45"/>
    <mergeCell ref="R45:S45"/>
    <mergeCell ref="T45:U45"/>
    <mergeCell ref="V45:V46"/>
    <mergeCell ref="W49:W50"/>
    <mergeCell ref="F51:G51"/>
    <mergeCell ref="H51:I51"/>
    <mergeCell ref="J51:K51"/>
    <mergeCell ref="L51:M51"/>
    <mergeCell ref="N51:O51"/>
    <mergeCell ref="P51:Q51"/>
    <mergeCell ref="R51:S51"/>
    <mergeCell ref="T51:U51"/>
    <mergeCell ref="V51:V52"/>
    <mergeCell ref="W51:W52"/>
    <mergeCell ref="F49:G49"/>
    <mergeCell ref="H49:I49"/>
    <mergeCell ref="J49:K49"/>
    <mergeCell ref="L49:M49"/>
    <mergeCell ref="N49:O49"/>
    <mergeCell ref="P49:Q49"/>
    <mergeCell ref="R49:S49"/>
    <mergeCell ref="T49:U49"/>
    <mergeCell ref="V49:V50"/>
    <mergeCell ref="W53:W54"/>
    <mergeCell ref="F55:G55"/>
    <mergeCell ref="H55:I55"/>
    <mergeCell ref="J55:K55"/>
    <mergeCell ref="L55:M55"/>
    <mergeCell ref="N55:O55"/>
    <mergeCell ref="P55:Q55"/>
    <mergeCell ref="R55:S55"/>
    <mergeCell ref="T55:U55"/>
    <mergeCell ref="V55:V56"/>
    <mergeCell ref="W55:W56"/>
    <mergeCell ref="F53:G53"/>
    <mergeCell ref="H53:I53"/>
    <mergeCell ref="J53:K53"/>
    <mergeCell ref="L53:M53"/>
    <mergeCell ref="N53:O53"/>
    <mergeCell ref="P53:Q53"/>
    <mergeCell ref="R53:S53"/>
    <mergeCell ref="T53:U53"/>
    <mergeCell ref="V53:V54"/>
    <mergeCell ref="W57:W58"/>
    <mergeCell ref="F59:G59"/>
    <mergeCell ref="H59:I59"/>
    <mergeCell ref="J59:K59"/>
    <mergeCell ref="L59:M59"/>
    <mergeCell ref="N59:O59"/>
    <mergeCell ref="P59:Q59"/>
    <mergeCell ref="R59:S59"/>
    <mergeCell ref="T59:U59"/>
    <mergeCell ref="V59:V60"/>
    <mergeCell ref="W59:W60"/>
    <mergeCell ref="F57:G57"/>
    <mergeCell ref="H57:I57"/>
    <mergeCell ref="J57:K57"/>
    <mergeCell ref="L57:M57"/>
    <mergeCell ref="N57:O57"/>
    <mergeCell ref="P57:Q57"/>
    <mergeCell ref="R57:S57"/>
    <mergeCell ref="T57:U57"/>
    <mergeCell ref="V57:V58"/>
    <mergeCell ref="W61:W62"/>
    <mergeCell ref="F63:G63"/>
    <mergeCell ref="H63:I63"/>
    <mergeCell ref="J63:K63"/>
    <mergeCell ref="L63:M63"/>
    <mergeCell ref="N63:O63"/>
    <mergeCell ref="W63:W64"/>
    <mergeCell ref="F61:G61"/>
    <mergeCell ref="H61:I61"/>
    <mergeCell ref="J61:K61"/>
    <mergeCell ref="L61:M61"/>
    <mergeCell ref="N61:O61"/>
    <mergeCell ref="V61:V62"/>
    <mergeCell ref="R63:S63"/>
    <mergeCell ref="T63:U63"/>
    <mergeCell ref="V63:V64"/>
    <mergeCell ref="W65:W66"/>
    <mergeCell ref="R67:S67"/>
    <mergeCell ref="T67:U67"/>
    <mergeCell ref="V67:V68"/>
    <mergeCell ref="W67:W68"/>
    <mergeCell ref="R69:S69"/>
    <mergeCell ref="V65:V66"/>
    <mergeCell ref="L67:M67"/>
    <mergeCell ref="N67:O67"/>
    <mergeCell ref="P67:Q67"/>
    <mergeCell ref="P61:Q61"/>
    <mergeCell ref="R61:S61"/>
    <mergeCell ref="T61:U61"/>
    <mergeCell ref="P63:Q63"/>
    <mergeCell ref="F65:G65"/>
    <mergeCell ref="H65:I65"/>
    <mergeCell ref="J65:K65"/>
    <mergeCell ref="L65:M65"/>
    <mergeCell ref="N65:O65"/>
    <mergeCell ref="P65:Q65"/>
    <mergeCell ref="F67:G67"/>
    <mergeCell ref="H67:I67"/>
    <mergeCell ref="J67:K67"/>
    <mergeCell ref="R73:S73"/>
    <mergeCell ref="R65:S65"/>
    <mergeCell ref="T65:U65"/>
    <mergeCell ref="F69:G69"/>
    <mergeCell ref="H69:I69"/>
    <mergeCell ref="J69:K69"/>
    <mergeCell ref="L69:M69"/>
    <mergeCell ref="N69:O69"/>
    <mergeCell ref="P69:Q69"/>
    <mergeCell ref="R71:S71"/>
    <mergeCell ref="T69:U69"/>
    <mergeCell ref="V69:V70"/>
    <mergeCell ref="W71:W72"/>
    <mergeCell ref="W69:W70"/>
    <mergeCell ref="F73:G73"/>
    <mergeCell ref="H73:I73"/>
    <mergeCell ref="J73:K73"/>
    <mergeCell ref="L73:M73"/>
    <mergeCell ref="N73:O73"/>
    <mergeCell ref="P73:Q73"/>
    <mergeCell ref="F71:G71"/>
    <mergeCell ref="H71:I71"/>
    <mergeCell ref="J71:K71"/>
    <mergeCell ref="L71:M71"/>
    <mergeCell ref="N71:O71"/>
    <mergeCell ref="P71:Q71"/>
    <mergeCell ref="F75:G75"/>
    <mergeCell ref="H75:I75"/>
    <mergeCell ref="J75:K75"/>
    <mergeCell ref="L75:M75"/>
    <mergeCell ref="N75:O75"/>
    <mergeCell ref="P75:Q75"/>
    <mergeCell ref="V79:V80"/>
    <mergeCell ref="T79:U79"/>
    <mergeCell ref="V81:V82"/>
    <mergeCell ref="P77:Q77"/>
    <mergeCell ref="T71:U71"/>
    <mergeCell ref="V71:V72"/>
    <mergeCell ref="R75:S75"/>
    <mergeCell ref="T75:U75"/>
    <mergeCell ref="T73:U73"/>
    <mergeCell ref="V73:V74"/>
    <mergeCell ref="P83:Q83"/>
    <mergeCell ref="R83:S83"/>
    <mergeCell ref="T89:U89"/>
    <mergeCell ref="J87:K87"/>
    <mergeCell ref="W79:W80"/>
    <mergeCell ref="F81:G81"/>
    <mergeCell ref="H81:I81"/>
    <mergeCell ref="J81:K81"/>
    <mergeCell ref="L81:M81"/>
    <mergeCell ref="N81:O81"/>
    <mergeCell ref="L79:M79"/>
    <mergeCell ref="N79:O79"/>
    <mergeCell ref="P79:Q79"/>
    <mergeCell ref="R79:S79"/>
    <mergeCell ref="E124:X124"/>
    <mergeCell ref="F83:G83"/>
    <mergeCell ref="H83:I83"/>
    <mergeCell ref="J83:K83"/>
    <mergeCell ref="L83:M83"/>
    <mergeCell ref="N83:O83"/>
    <mergeCell ref="W19:W20"/>
    <mergeCell ref="F85:G85"/>
    <mergeCell ref="H85:I85"/>
    <mergeCell ref="J85:K85"/>
    <mergeCell ref="L85:M85"/>
    <mergeCell ref="N85:O85"/>
    <mergeCell ref="P85:Q85"/>
    <mergeCell ref="T83:U83"/>
    <mergeCell ref="V83:V84"/>
    <mergeCell ref="H79:I79"/>
    <mergeCell ref="T85:U85"/>
    <mergeCell ref="V85:V86"/>
    <mergeCell ref="W85:W86"/>
    <mergeCell ref="F19:G19"/>
    <mergeCell ref="H19:I19"/>
    <mergeCell ref="J19:K19"/>
    <mergeCell ref="L19:M19"/>
    <mergeCell ref="N19:O19"/>
    <mergeCell ref="P19:Q19"/>
    <mergeCell ref="V19:V20"/>
    <mergeCell ref="W83:W84"/>
    <mergeCell ref="P81:Q81"/>
    <mergeCell ref="R81:S81"/>
    <mergeCell ref="T81:U81"/>
    <mergeCell ref="V89:V90"/>
    <mergeCell ref="R19:S19"/>
    <mergeCell ref="T19:U19"/>
    <mergeCell ref="W81:W82"/>
    <mergeCell ref="T87:U87"/>
    <mergeCell ref="R85:S85"/>
    <mergeCell ref="W89:W90"/>
    <mergeCell ref="W87:W88"/>
    <mergeCell ref="R93:S93"/>
    <mergeCell ref="W21:W22"/>
    <mergeCell ref="F95:G95"/>
    <mergeCell ref="H95:I95"/>
    <mergeCell ref="J95:K95"/>
    <mergeCell ref="L95:M95"/>
    <mergeCell ref="N95:O95"/>
    <mergeCell ref="P95:Q95"/>
    <mergeCell ref="W91:W92"/>
    <mergeCell ref="F93:G93"/>
    <mergeCell ref="F87:G87"/>
    <mergeCell ref="H93:I93"/>
    <mergeCell ref="J93:K93"/>
    <mergeCell ref="L93:M93"/>
    <mergeCell ref="N93:O93"/>
    <mergeCell ref="P93:Q93"/>
    <mergeCell ref="L87:M87"/>
    <mergeCell ref="N87:O87"/>
    <mergeCell ref="P89:Q89"/>
    <mergeCell ref="V87:V88"/>
    <mergeCell ref="V91:V92"/>
    <mergeCell ref="F91:G91"/>
    <mergeCell ref="H91:I91"/>
    <mergeCell ref="J91:K91"/>
    <mergeCell ref="L89:M89"/>
    <mergeCell ref="N89:O89"/>
    <mergeCell ref="R89:S89"/>
    <mergeCell ref="R87:S87"/>
    <mergeCell ref="F21:G21"/>
    <mergeCell ref="H21:I21"/>
    <mergeCell ref="J21:K21"/>
    <mergeCell ref="J89:K89"/>
    <mergeCell ref="F77:G77"/>
    <mergeCell ref="J77:K77"/>
    <mergeCell ref="F89:G89"/>
    <mergeCell ref="H89:I89"/>
    <mergeCell ref="J79:K79"/>
    <mergeCell ref="F79:G79"/>
    <mergeCell ref="R21:S21"/>
    <mergeCell ref="T21:U21"/>
    <mergeCell ref="V21:V22"/>
    <mergeCell ref="P21:Q21"/>
    <mergeCell ref="L21:M21"/>
    <mergeCell ref="N21:O21"/>
    <mergeCell ref="V75:V76"/>
    <mergeCell ref="L77:M77"/>
    <mergeCell ref="N77:O77"/>
    <mergeCell ref="W23:W24"/>
    <mergeCell ref="R77:S77"/>
    <mergeCell ref="T77:U77"/>
    <mergeCell ref="V77:V78"/>
    <mergeCell ref="W77:W78"/>
    <mergeCell ref="W75:W76"/>
    <mergeCell ref="W73:W74"/>
    <mergeCell ref="F97:G97"/>
    <mergeCell ref="H97:I97"/>
    <mergeCell ref="J97:K97"/>
    <mergeCell ref="L97:M97"/>
    <mergeCell ref="N97:O97"/>
    <mergeCell ref="R95:S95"/>
    <mergeCell ref="T95:U95"/>
    <mergeCell ref="F23:G23"/>
    <mergeCell ref="H23:I23"/>
    <mergeCell ref="J23:K23"/>
    <mergeCell ref="L23:M23"/>
    <mergeCell ref="N23:O23"/>
    <mergeCell ref="L91:M91"/>
    <mergeCell ref="H87:I87"/>
    <mergeCell ref="H77:I77"/>
    <mergeCell ref="P87:Q87"/>
    <mergeCell ref="W95:W96"/>
    <mergeCell ref="V97:V98"/>
    <mergeCell ref="W97:W98"/>
    <mergeCell ref="W93:W94"/>
    <mergeCell ref="V95:V96"/>
    <mergeCell ref="N91:O91"/>
    <mergeCell ref="P91:Q91"/>
    <mergeCell ref="P97:Q97"/>
    <mergeCell ref="R97:S97"/>
    <mergeCell ref="T97:U97"/>
    <mergeCell ref="T101:U101"/>
    <mergeCell ref="V101:V102"/>
    <mergeCell ref="P23:Q23"/>
    <mergeCell ref="R23:S23"/>
    <mergeCell ref="T23:U23"/>
    <mergeCell ref="V23:V24"/>
    <mergeCell ref="T91:U91"/>
    <mergeCell ref="R91:S91"/>
    <mergeCell ref="V93:V94"/>
    <mergeCell ref="T93:U93"/>
    <mergeCell ref="T99:U99"/>
    <mergeCell ref="V99:V100"/>
    <mergeCell ref="W99:W100"/>
    <mergeCell ref="F101:G101"/>
    <mergeCell ref="H101:I101"/>
    <mergeCell ref="J101:K101"/>
    <mergeCell ref="L101:M101"/>
    <mergeCell ref="N101:O101"/>
    <mergeCell ref="P101:Q101"/>
    <mergeCell ref="R101:S101"/>
    <mergeCell ref="T105:U105"/>
    <mergeCell ref="V105:V106"/>
    <mergeCell ref="W101:W102"/>
    <mergeCell ref="F99:G99"/>
    <mergeCell ref="H99:I99"/>
    <mergeCell ref="J99:K99"/>
    <mergeCell ref="L99:M99"/>
    <mergeCell ref="N99:O99"/>
    <mergeCell ref="P99:Q99"/>
    <mergeCell ref="R99:S99"/>
    <mergeCell ref="T103:U103"/>
    <mergeCell ref="V103:V104"/>
    <mergeCell ref="W103:W104"/>
    <mergeCell ref="F105:G105"/>
    <mergeCell ref="H105:I105"/>
    <mergeCell ref="J105:K105"/>
    <mergeCell ref="L105:M105"/>
    <mergeCell ref="N105:O105"/>
    <mergeCell ref="P105:Q105"/>
    <mergeCell ref="R105:S105"/>
    <mergeCell ref="R109:S109"/>
    <mergeCell ref="T109:U109"/>
    <mergeCell ref="W105:W106"/>
    <mergeCell ref="F103:G103"/>
    <mergeCell ref="H103:I103"/>
    <mergeCell ref="J103:K103"/>
    <mergeCell ref="L103:M103"/>
    <mergeCell ref="N103:O103"/>
    <mergeCell ref="P103:Q103"/>
    <mergeCell ref="R103:S103"/>
    <mergeCell ref="R107:S107"/>
    <mergeCell ref="T107:U107"/>
    <mergeCell ref="W111:W112"/>
    <mergeCell ref="W107:W108"/>
    <mergeCell ref="F109:G109"/>
    <mergeCell ref="H109:I109"/>
    <mergeCell ref="J109:K109"/>
    <mergeCell ref="L109:M109"/>
    <mergeCell ref="N109:O109"/>
    <mergeCell ref="P109:Q109"/>
    <mergeCell ref="T111:U111"/>
    <mergeCell ref="V111:V112"/>
    <mergeCell ref="V109:V110"/>
    <mergeCell ref="W109:W110"/>
    <mergeCell ref="F107:G107"/>
    <mergeCell ref="H107:I107"/>
    <mergeCell ref="J107:K107"/>
    <mergeCell ref="L107:M107"/>
    <mergeCell ref="N107:O107"/>
    <mergeCell ref="P107:Q107"/>
    <mergeCell ref="T115:U115"/>
    <mergeCell ref="V115:V116"/>
    <mergeCell ref="V107:V108"/>
    <mergeCell ref="F111:G111"/>
    <mergeCell ref="H111:I111"/>
    <mergeCell ref="J111:K111"/>
    <mergeCell ref="L111:M111"/>
    <mergeCell ref="N111:O111"/>
    <mergeCell ref="P111:Q111"/>
    <mergeCell ref="R111:S111"/>
    <mergeCell ref="F115:G115"/>
    <mergeCell ref="H115:I115"/>
    <mergeCell ref="J115:K115"/>
    <mergeCell ref="L115:M115"/>
    <mergeCell ref="N115:O115"/>
    <mergeCell ref="P115:Q115"/>
    <mergeCell ref="L117:M117"/>
    <mergeCell ref="N117:O117"/>
    <mergeCell ref="P117:Q117"/>
    <mergeCell ref="W115:W116"/>
    <mergeCell ref="F113:G113"/>
    <mergeCell ref="H113:I113"/>
    <mergeCell ref="J113:K113"/>
    <mergeCell ref="L113:M113"/>
    <mergeCell ref="N113:O113"/>
    <mergeCell ref="P113:Q113"/>
    <mergeCell ref="W121:W122"/>
    <mergeCell ref="F121:G121"/>
    <mergeCell ref="H121:I121"/>
    <mergeCell ref="J121:K121"/>
    <mergeCell ref="L121:M121"/>
    <mergeCell ref="N121:O121"/>
    <mergeCell ref="F117:G117"/>
    <mergeCell ref="H117:I117"/>
    <mergeCell ref="J117:K117"/>
    <mergeCell ref="V119:V120"/>
    <mergeCell ref="P121:Q121"/>
    <mergeCell ref="R121:S121"/>
    <mergeCell ref="T121:U121"/>
    <mergeCell ref="V121:V122"/>
    <mergeCell ref="F119:G119"/>
    <mergeCell ref="H119:I119"/>
    <mergeCell ref="T113:U113"/>
    <mergeCell ref="V113:V114"/>
    <mergeCell ref="R117:S117"/>
    <mergeCell ref="T117:U117"/>
    <mergeCell ref="V117:V118"/>
    <mergeCell ref="W119:W120"/>
    <mergeCell ref="W117:W118"/>
    <mergeCell ref="R113:S113"/>
    <mergeCell ref="W113:W114"/>
    <mergeCell ref="R115:S115"/>
    <mergeCell ref="J119:K119"/>
    <mergeCell ref="L119:M119"/>
    <mergeCell ref="N119:O119"/>
    <mergeCell ref="P119:Q119"/>
    <mergeCell ref="R119:S119"/>
    <mergeCell ref="T119:U119"/>
  </mergeCells>
  <conditionalFormatting sqref="E6">
    <cfRule type="cellIs" dxfId="646" priority="1089" operator="equal">
      <formula>2010</formula>
    </cfRule>
    <cfRule type="cellIs" dxfId="645" priority="1090" operator="equal">
      <formula>2009</formula>
    </cfRule>
    <cfRule type="cellIs" dxfId="644" priority="1167" operator="equal">
      <formula>"2006-2013"</formula>
    </cfRule>
    <cfRule type="cellIs" dxfId="179" priority="1168" operator="equal">
      <formula>2007</formula>
    </cfRule>
    <cfRule type="cellIs" dxfId="178" priority="1169" operator="equal">
      <formula>2008</formula>
    </cfRule>
    <cfRule type="cellIs" dxfId="177" priority="1170" operator="equal">
      <formula>2006</formula>
    </cfRule>
  </conditionalFormatting>
  <conditionalFormatting sqref="F7">
    <cfRule type="containsBlanks" dxfId="643" priority="2398">
      <formula>LEN(TRIM(F7))=0</formula>
    </cfRule>
    <cfRule type="colorScale" priority="2397">
      <colorScale>
        <cfvo type="min"/>
        <cfvo type="max"/>
        <color rgb="FFFFEF9C"/>
        <color rgb="FFFF7128"/>
      </colorScale>
    </cfRule>
  </conditionalFormatting>
  <conditionalFormatting sqref="H7">
    <cfRule type="containsBlanks" dxfId="642" priority="1042">
      <formula>LEN(TRIM(H7))=0</formula>
    </cfRule>
    <cfRule type="colorScale" priority="1041">
      <colorScale>
        <cfvo type="min"/>
        <cfvo type="max"/>
        <color rgb="FFFFEF9C"/>
        <color rgb="FFFF7128"/>
      </colorScale>
    </cfRule>
  </conditionalFormatting>
  <conditionalFormatting sqref="J7">
    <cfRule type="containsBlanks" dxfId="641" priority="1040">
      <formula>LEN(TRIM(J7))=0</formula>
    </cfRule>
    <cfRule type="colorScale" priority="1039">
      <colorScale>
        <cfvo type="min"/>
        <cfvo type="max"/>
        <color rgb="FFFFEF9C"/>
        <color rgb="FFFF7128"/>
      </colorScale>
    </cfRule>
  </conditionalFormatting>
  <conditionalFormatting sqref="L7">
    <cfRule type="containsBlanks" dxfId="640" priority="1038">
      <formula>LEN(TRIM(L7))=0</formula>
    </cfRule>
    <cfRule type="colorScale" priority="1037">
      <colorScale>
        <cfvo type="min"/>
        <cfvo type="max"/>
        <color rgb="FFFFEF9C"/>
        <color rgb="FFFF7128"/>
      </colorScale>
    </cfRule>
  </conditionalFormatting>
  <conditionalFormatting sqref="N7">
    <cfRule type="containsBlanks" dxfId="639" priority="1036">
      <formula>LEN(TRIM(N7))=0</formula>
    </cfRule>
    <cfRule type="colorScale" priority="1035">
      <colorScale>
        <cfvo type="min"/>
        <cfvo type="max"/>
        <color rgb="FFFFEF9C"/>
        <color rgb="FFFF7128"/>
      </colorScale>
    </cfRule>
  </conditionalFormatting>
  <conditionalFormatting sqref="P7">
    <cfRule type="containsBlanks" dxfId="638" priority="1034">
      <formula>LEN(TRIM(P7))=0</formula>
    </cfRule>
    <cfRule type="colorScale" priority="1033">
      <colorScale>
        <cfvo type="min"/>
        <cfvo type="max"/>
        <color rgb="FFFFEF9C"/>
        <color rgb="FFFF7128"/>
      </colorScale>
    </cfRule>
  </conditionalFormatting>
  <conditionalFormatting sqref="R7">
    <cfRule type="containsBlanks" dxfId="637" priority="1032">
      <formula>LEN(TRIM(R7))=0</formula>
    </cfRule>
    <cfRule type="colorScale" priority="1031">
      <colorScale>
        <cfvo type="min"/>
        <cfvo type="max"/>
        <color rgb="FFFFEF9C"/>
        <color rgb="FFFF7128"/>
      </colorScale>
    </cfRule>
  </conditionalFormatting>
  <conditionalFormatting sqref="T7">
    <cfRule type="containsBlanks" dxfId="636" priority="1030">
      <formula>LEN(TRIM(T7))=0</formula>
    </cfRule>
    <cfRule type="colorScale" priority="1029">
      <colorScale>
        <cfvo type="min"/>
        <cfvo type="max"/>
        <color rgb="FFFFEF9C"/>
        <color rgb="FFFF7128"/>
      </colorScale>
    </cfRule>
  </conditionalFormatting>
  <conditionalFormatting sqref="F7:U7">
    <cfRule type="colorScale" priority="1027">
      <colorScale>
        <cfvo type="min"/>
        <cfvo type="max"/>
        <color rgb="FFFFEF9C"/>
        <color rgb="FFFF7128"/>
      </colorScale>
    </cfRule>
    <cfRule type="colorScale" priority="1028">
      <colorScale>
        <cfvo type="min"/>
        <cfvo type="max"/>
        <color rgb="FFFF7128"/>
        <color rgb="FFFFEF9C"/>
      </colorScale>
    </cfRule>
  </conditionalFormatting>
  <conditionalFormatting sqref="F9">
    <cfRule type="containsBlanks" dxfId="635" priority="1026">
      <formula>LEN(TRIM(F9))=0</formula>
    </cfRule>
    <cfRule type="colorScale" priority="1025">
      <colorScale>
        <cfvo type="min"/>
        <cfvo type="max"/>
        <color rgb="FFFFEF9C"/>
        <color rgb="FFFF7128"/>
      </colorScale>
    </cfRule>
  </conditionalFormatting>
  <conditionalFormatting sqref="H9">
    <cfRule type="containsBlanks" dxfId="634" priority="1024">
      <formula>LEN(TRIM(H9))=0</formula>
    </cfRule>
    <cfRule type="colorScale" priority="1023">
      <colorScale>
        <cfvo type="min"/>
        <cfvo type="max"/>
        <color rgb="FFFFEF9C"/>
        <color rgb="FFFF7128"/>
      </colorScale>
    </cfRule>
  </conditionalFormatting>
  <conditionalFormatting sqref="J9">
    <cfRule type="containsBlanks" dxfId="633" priority="1022">
      <formula>LEN(TRIM(J9))=0</formula>
    </cfRule>
    <cfRule type="colorScale" priority="1021">
      <colorScale>
        <cfvo type="min"/>
        <cfvo type="max"/>
        <color rgb="FFFFEF9C"/>
        <color rgb="FFFF7128"/>
      </colorScale>
    </cfRule>
  </conditionalFormatting>
  <conditionalFormatting sqref="L9">
    <cfRule type="containsBlanks" dxfId="632" priority="1020">
      <formula>LEN(TRIM(L9))=0</formula>
    </cfRule>
    <cfRule type="colorScale" priority="1019">
      <colorScale>
        <cfvo type="min"/>
        <cfvo type="max"/>
        <color rgb="FFFFEF9C"/>
        <color rgb="FFFF7128"/>
      </colorScale>
    </cfRule>
  </conditionalFormatting>
  <conditionalFormatting sqref="N9">
    <cfRule type="containsBlanks" dxfId="631" priority="1018">
      <formula>LEN(TRIM(N9))=0</formula>
    </cfRule>
    <cfRule type="colorScale" priority="1017">
      <colorScale>
        <cfvo type="min"/>
        <cfvo type="max"/>
        <color rgb="FFFFEF9C"/>
        <color rgb="FFFF7128"/>
      </colorScale>
    </cfRule>
  </conditionalFormatting>
  <conditionalFormatting sqref="P9">
    <cfRule type="containsBlanks" dxfId="630" priority="1016">
      <formula>LEN(TRIM(P9))=0</formula>
    </cfRule>
    <cfRule type="colorScale" priority="1015">
      <colorScale>
        <cfvo type="min"/>
        <cfvo type="max"/>
        <color rgb="FFFFEF9C"/>
        <color rgb="FFFF7128"/>
      </colorScale>
    </cfRule>
  </conditionalFormatting>
  <conditionalFormatting sqref="R9">
    <cfRule type="containsBlanks" dxfId="629" priority="1014">
      <formula>LEN(TRIM(R9))=0</formula>
    </cfRule>
    <cfRule type="colorScale" priority="1013">
      <colorScale>
        <cfvo type="min"/>
        <cfvo type="max"/>
        <color rgb="FFFFEF9C"/>
        <color rgb="FFFF7128"/>
      </colorScale>
    </cfRule>
  </conditionalFormatting>
  <conditionalFormatting sqref="T9">
    <cfRule type="containsBlanks" dxfId="628" priority="1012">
      <formula>LEN(TRIM(T9))=0</formula>
    </cfRule>
    <cfRule type="colorScale" priority="1011">
      <colorScale>
        <cfvo type="min"/>
        <cfvo type="max"/>
        <color rgb="FFFFEF9C"/>
        <color rgb="FFFF7128"/>
      </colorScale>
    </cfRule>
  </conditionalFormatting>
  <conditionalFormatting sqref="F9:U9">
    <cfRule type="colorScale" priority="1009">
      <colorScale>
        <cfvo type="min"/>
        <cfvo type="max"/>
        <color rgb="FFFFEF9C"/>
        <color rgb="FFFF7128"/>
      </colorScale>
    </cfRule>
    <cfRule type="colorScale" priority="1010">
      <colorScale>
        <cfvo type="min"/>
        <cfvo type="max"/>
        <color rgb="FFFF7128"/>
        <color rgb="FFFFEF9C"/>
      </colorScale>
    </cfRule>
  </conditionalFormatting>
  <conditionalFormatting sqref="F11">
    <cfRule type="containsBlanks" dxfId="627" priority="1008">
      <formula>LEN(TRIM(F11))=0</formula>
    </cfRule>
    <cfRule type="colorScale" priority="1007">
      <colorScale>
        <cfvo type="min"/>
        <cfvo type="max"/>
        <color rgb="FFFFEF9C"/>
        <color rgb="FFFF7128"/>
      </colorScale>
    </cfRule>
  </conditionalFormatting>
  <conditionalFormatting sqref="H11">
    <cfRule type="containsBlanks" dxfId="626" priority="1006">
      <formula>LEN(TRIM(H11))=0</formula>
    </cfRule>
    <cfRule type="colorScale" priority="1005">
      <colorScale>
        <cfvo type="min"/>
        <cfvo type="max"/>
        <color rgb="FFFFEF9C"/>
        <color rgb="FFFF7128"/>
      </colorScale>
    </cfRule>
  </conditionalFormatting>
  <conditionalFormatting sqref="J11">
    <cfRule type="containsBlanks" dxfId="625" priority="1004">
      <formula>LEN(TRIM(J11))=0</formula>
    </cfRule>
    <cfRule type="colorScale" priority="1003">
      <colorScale>
        <cfvo type="min"/>
        <cfvo type="max"/>
        <color rgb="FFFFEF9C"/>
        <color rgb="FFFF7128"/>
      </colorScale>
    </cfRule>
  </conditionalFormatting>
  <conditionalFormatting sqref="L11">
    <cfRule type="containsBlanks" dxfId="624" priority="1002">
      <formula>LEN(TRIM(L11))=0</formula>
    </cfRule>
    <cfRule type="colorScale" priority="1001">
      <colorScale>
        <cfvo type="min"/>
        <cfvo type="max"/>
        <color rgb="FFFFEF9C"/>
        <color rgb="FFFF7128"/>
      </colorScale>
    </cfRule>
  </conditionalFormatting>
  <conditionalFormatting sqref="N11">
    <cfRule type="containsBlanks" dxfId="623" priority="1000">
      <formula>LEN(TRIM(N11))=0</formula>
    </cfRule>
    <cfRule type="colorScale" priority="999">
      <colorScale>
        <cfvo type="min"/>
        <cfvo type="max"/>
        <color rgb="FFFFEF9C"/>
        <color rgb="FFFF7128"/>
      </colorScale>
    </cfRule>
  </conditionalFormatting>
  <conditionalFormatting sqref="P11">
    <cfRule type="containsBlanks" dxfId="622" priority="998">
      <formula>LEN(TRIM(P11))=0</formula>
    </cfRule>
    <cfRule type="colorScale" priority="997">
      <colorScale>
        <cfvo type="min"/>
        <cfvo type="max"/>
        <color rgb="FFFFEF9C"/>
        <color rgb="FFFF7128"/>
      </colorScale>
    </cfRule>
  </conditionalFormatting>
  <conditionalFormatting sqref="R11">
    <cfRule type="containsBlanks" dxfId="621" priority="996">
      <formula>LEN(TRIM(R11))=0</formula>
    </cfRule>
    <cfRule type="colorScale" priority="995">
      <colorScale>
        <cfvo type="min"/>
        <cfvo type="max"/>
        <color rgb="FFFFEF9C"/>
        <color rgb="FFFF7128"/>
      </colorScale>
    </cfRule>
  </conditionalFormatting>
  <conditionalFormatting sqref="T11">
    <cfRule type="containsBlanks" dxfId="620" priority="994">
      <formula>LEN(TRIM(T11))=0</formula>
    </cfRule>
    <cfRule type="colorScale" priority="993">
      <colorScale>
        <cfvo type="min"/>
        <cfvo type="max"/>
        <color rgb="FFFFEF9C"/>
        <color rgb="FFFF7128"/>
      </colorScale>
    </cfRule>
  </conditionalFormatting>
  <conditionalFormatting sqref="F11:U11">
    <cfRule type="colorScale" priority="991">
      <colorScale>
        <cfvo type="min"/>
        <cfvo type="max"/>
        <color rgb="FFFFEF9C"/>
        <color rgb="FFFF7128"/>
      </colorScale>
    </cfRule>
    <cfRule type="colorScale" priority="992">
      <colorScale>
        <cfvo type="min"/>
        <cfvo type="max"/>
        <color rgb="FFFF7128"/>
        <color rgb="FFFFEF9C"/>
      </colorScale>
    </cfRule>
  </conditionalFormatting>
  <conditionalFormatting sqref="F13">
    <cfRule type="containsBlanks" dxfId="619" priority="990">
      <formula>LEN(TRIM(F13))=0</formula>
    </cfRule>
    <cfRule type="colorScale" priority="989">
      <colorScale>
        <cfvo type="min"/>
        <cfvo type="max"/>
        <color rgb="FFFFEF9C"/>
        <color rgb="FFFF7128"/>
      </colorScale>
    </cfRule>
  </conditionalFormatting>
  <conditionalFormatting sqref="H13">
    <cfRule type="containsBlanks" dxfId="618" priority="988">
      <formula>LEN(TRIM(H13))=0</formula>
    </cfRule>
    <cfRule type="colorScale" priority="987">
      <colorScale>
        <cfvo type="min"/>
        <cfvo type="max"/>
        <color rgb="FFFFEF9C"/>
        <color rgb="FFFF7128"/>
      </colorScale>
    </cfRule>
  </conditionalFormatting>
  <conditionalFormatting sqref="J13">
    <cfRule type="containsBlanks" dxfId="617" priority="986">
      <formula>LEN(TRIM(J13))=0</formula>
    </cfRule>
    <cfRule type="colorScale" priority="985">
      <colorScale>
        <cfvo type="min"/>
        <cfvo type="max"/>
        <color rgb="FFFFEF9C"/>
        <color rgb="FFFF7128"/>
      </colorScale>
    </cfRule>
  </conditionalFormatting>
  <conditionalFormatting sqref="L13">
    <cfRule type="containsBlanks" dxfId="616" priority="984">
      <formula>LEN(TRIM(L13))=0</formula>
    </cfRule>
    <cfRule type="colorScale" priority="983">
      <colorScale>
        <cfvo type="min"/>
        <cfvo type="max"/>
        <color rgb="FFFFEF9C"/>
        <color rgb="FFFF7128"/>
      </colorScale>
    </cfRule>
  </conditionalFormatting>
  <conditionalFormatting sqref="N13">
    <cfRule type="containsBlanks" dxfId="615" priority="982">
      <formula>LEN(TRIM(N13))=0</formula>
    </cfRule>
    <cfRule type="colorScale" priority="981">
      <colorScale>
        <cfvo type="min"/>
        <cfvo type="max"/>
        <color rgb="FFFFEF9C"/>
        <color rgb="FFFF7128"/>
      </colorScale>
    </cfRule>
  </conditionalFormatting>
  <conditionalFormatting sqref="P13">
    <cfRule type="containsBlanks" dxfId="614" priority="980">
      <formula>LEN(TRIM(P13))=0</formula>
    </cfRule>
    <cfRule type="colorScale" priority="979">
      <colorScale>
        <cfvo type="min"/>
        <cfvo type="max"/>
        <color rgb="FFFFEF9C"/>
        <color rgb="FFFF7128"/>
      </colorScale>
    </cfRule>
  </conditionalFormatting>
  <conditionalFormatting sqref="R13">
    <cfRule type="containsBlanks" dxfId="613" priority="978">
      <formula>LEN(TRIM(R13))=0</formula>
    </cfRule>
    <cfRule type="colorScale" priority="977">
      <colorScale>
        <cfvo type="min"/>
        <cfvo type="max"/>
        <color rgb="FFFFEF9C"/>
        <color rgb="FFFF7128"/>
      </colorScale>
    </cfRule>
  </conditionalFormatting>
  <conditionalFormatting sqref="T13">
    <cfRule type="containsBlanks" dxfId="612" priority="976">
      <formula>LEN(TRIM(T13))=0</formula>
    </cfRule>
    <cfRule type="colorScale" priority="975">
      <colorScale>
        <cfvo type="min"/>
        <cfvo type="max"/>
        <color rgb="FFFFEF9C"/>
        <color rgb="FFFF7128"/>
      </colorScale>
    </cfRule>
  </conditionalFormatting>
  <conditionalFormatting sqref="F13:U13">
    <cfRule type="colorScale" priority="973">
      <colorScale>
        <cfvo type="min"/>
        <cfvo type="max"/>
        <color rgb="FFFFEF9C"/>
        <color rgb="FFFF7128"/>
      </colorScale>
    </cfRule>
    <cfRule type="colorScale" priority="974">
      <colorScale>
        <cfvo type="min"/>
        <cfvo type="max"/>
        <color rgb="FFFF7128"/>
        <color rgb="FFFFEF9C"/>
      </colorScale>
    </cfRule>
  </conditionalFormatting>
  <conditionalFormatting sqref="F15">
    <cfRule type="containsBlanks" dxfId="611" priority="972">
      <formula>LEN(TRIM(F15))=0</formula>
    </cfRule>
    <cfRule type="colorScale" priority="971">
      <colorScale>
        <cfvo type="min"/>
        <cfvo type="max"/>
        <color rgb="FFFFEF9C"/>
        <color rgb="FFFF7128"/>
      </colorScale>
    </cfRule>
  </conditionalFormatting>
  <conditionalFormatting sqref="H15">
    <cfRule type="containsBlanks" dxfId="610" priority="970">
      <formula>LEN(TRIM(H15))=0</formula>
    </cfRule>
    <cfRule type="colorScale" priority="969">
      <colorScale>
        <cfvo type="min"/>
        <cfvo type="max"/>
        <color rgb="FFFFEF9C"/>
        <color rgb="FFFF7128"/>
      </colorScale>
    </cfRule>
  </conditionalFormatting>
  <conditionalFormatting sqref="J15">
    <cfRule type="containsBlanks" dxfId="609" priority="968">
      <formula>LEN(TRIM(J15))=0</formula>
    </cfRule>
    <cfRule type="colorScale" priority="967">
      <colorScale>
        <cfvo type="min"/>
        <cfvo type="max"/>
        <color rgb="FFFFEF9C"/>
        <color rgb="FFFF7128"/>
      </colorScale>
    </cfRule>
  </conditionalFormatting>
  <conditionalFormatting sqref="L15">
    <cfRule type="containsBlanks" dxfId="608" priority="966">
      <formula>LEN(TRIM(L15))=0</formula>
    </cfRule>
    <cfRule type="colorScale" priority="965">
      <colorScale>
        <cfvo type="min"/>
        <cfvo type="max"/>
        <color rgb="FFFFEF9C"/>
        <color rgb="FFFF7128"/>
      </colorScale>
    </cfRule>
  </conditionalFormatting>
  <conditionalFormatting sqref="N15">
    <cfRule type="containsBlanks" dxfId="607" priority="964">
      <formula>LEN(TRIM(N15))=0</formula>
    </cfRule>
    <cfRule type="colorScale" priority="963">
      <colorScale>
        <cfvo type="min"/>
        <cfvo type="max"/>
        <color rgb="FFFFEF9C"/>
        <color rgb="FFFF7128"/>
      </colorScale>
    </cfRule>
  </conditionalFormatting>
  <conditionalFormatting sqref="P15">
    <cfRule type="containsBlanks" dxfId="606" priority="962">
      <formula>LEN(TRIM(P15))=0</formula>
    </cfRule>
    <cfRule type="colorScale" priority="961">
      <colorScale>
        <cfvo type="min"/>
        <cfvo type="max"/>
        <color rgb="FFFFEF9C"/>
        <color rgb="FFFF7128"/>
      </colorScale>
    </cfRule>
  </conditionalFormatting>
  <conditionalFormatting sqref="R15">
    <cfRule type="containsBlanks" dxfId="605" priority="960">
      <formula>LEN(TRIM(R15))=0</formula>
    </cfRule>
    <cfRule type="colorScale" priority="959">
      <colorScale>
        <cfvo type="min"/>
        <cfvo type="max"/>
        <color rgb="FFFFEF9C"/>
        <color rgb="FFFF7128"/>
      </colorScale>
    </cfRule>
  </conditionalFormatting>
  <conditionalFormatting sqref="T15">
    <cfRule type="containsBlanks" dxfId="604" priority="958">
      <formula>LEN(TRIM(T15))=0</formula>
    </cfRule>
    <cfRule type="colorScale" priority="957">
      <colorScale>
        <cfvo type="min"/>
        <cfvo type="max"/>
        <color rgb="FFFFEF9C"/>
        <color rgb="FFFF7128"/>
      </colorScale>
    </cfRule>
  </conditionalFormatting>
  <conditionalFormatting sqref="F15:U15">
    <cfRule type="colorScale" priority="955">
      <colorScale>
        <cfvo type="min"/>
        <cfvo type="max"/>
        <color rgb="FFFFEF9C"/>
        <color rgb="FFFF7128"/>
      </colorScale>
    </cfRule>
    <cfRule type="colorScale" priority="956">
      <colorScale>
        <cfvo type="min"/>
        <cfvo type="max"/>
        <color rgb="FFFF7128"/>
        <color rgb="FFFFEF9C"/>
      </colorScale>
    </cfRule>
  </conditionalFormatting>
  <conditionalFormatting sqref="F17">
    <cfRule type="containsBlanks" dxfId="603" priority="954">
      <formula>LEN(TRIM(F17))=0</formula>
    </cfRule>
    <cfRule type="colorScale" priority="953">
      <colorScale>
        <cfvo type="min"/>
        <cfvo type="max"/>
        <color rgb="FFFFEF9C"/>
        <color rgb="FFFF7128"/>
      </colorScale>
    </cfRule>
  </conditionalFormatting>
  <conditionalFormatting sqref="H17">
    <cfRule type="containsBlanks" dxfId="602" priority="952">
      <formula>LEN(TRIM(H17))=0</formula>
    </cfRule>
    <cfRule type="colorScale" priority="951">
      <colorScale>
        <cfvo type="min"/>
        <cfvo type="max"/>
        <color rgb="FFFFEF9C"/>
        <color rgb="FFFF7128"/>
      </colorScale>
    </cfRule>
  </conditionalFormatting>
  <conditionalFormatting sqref="J17">
    <cfRule type="containsBlanks" dxfId="601" priority="950">
      <formula>LEN(TRIM(J17))=0</formula>
    </cfRule>
    <cfRule type="colorScale" priority="949">
      <colorScale>
        <cfvo type="min"/>
        <cfvo type="max"/>
        <color rgb="FFFFEF9C"/>
        <color rgb="FFFF7128"/>
      </colorScale>
    </cfRule>
  </conditionalFormatting>
  <conditionalFormatting sqref="L17">
    <cfRule type="containsBlanks" dxfId="600" priority="948">
      <formula>LEN(TRIM(L17))=0</formula>
    </cfRule>
    <cfRule type="colorScale" priority="947">
      <colorScale>
        <cfvo type="min"/>
        <cfvo type="max"/>
        <color rgb="FFFFEF9C"/>
        <color rgb="FFFF7128"/>
      </colorScale>
    </cfRule>
  </conditionalFormatting>
  <conditionalFormatting sqref="N17">
    <cfRule type="containsBlanks" dxfId="599" priority="946">
      <formula>LEN(TRIM(N17))=0</formula>
    </cfRule>
    <cfRule type="colorScale" priority="945">
      <colorScale>
        <cfvo type="min"/>
        <cfvo type="max"/>
        <color rgb="FFFFEF9C"/>
        <color rgb="FFFF7128"/>
      </colorScale>
    </cfRule>
  </conditionalFormatting>
  <conditionalFormatting sqref="P17">
    <cfRule type="containsBlanks" dxfId="598" priority="944">
      <formula>LEN(TRIM(P17))=0</formula>
    </cfRule>
    <cfRule type="colorScale" priority="943">
      <colorScale>
        <cfvo type="min"/>
        <cfvo type="max"/>
        <color rgb="FFFFEF9C"/>
        <color rgb="FFFF7128"/>
      </colorScale>
    </cfRule>
  </conditionalFormatting>
  <conditionalFormatting sqref="R17">
    <cfRule type="containsBlanks" dxfId="597" priority="942">
      <formula>LEN(TRIM(R17))=0</formula>
    </cfRule>
    <cfRule type="colorScale" priority="941">
      <colorScale>
        <cfvo type="min"/>
        <cfvo type="max"/>
        <color rgb="FFFFEF9C"/>
        <color rgb="FFFF7128"/>
      </colorScale>
    </cfRule>
  </conditionalFormatting>
  <conditionalFormatting sqref="T17">
    <cfRule type="containsBlanks" dxfId="596" priority="940">
      <formula>LEN(TRIM(T17))=0</formula>
    </cfRule>
    <cfRule type="colorScale" priority="939">
      <colorScale>
        <cfvo type="min"/>
        <cfvo type="max"/>
        <color rgb="FFFFEF9C"/>
        <color rgb="FFFF7128"/>
      </colorScale>
    </cfRule>
  </conditionalFormatting>
  <conditionalFormatting sqref="F17:U17">
    <cfRule type="colorScale" priority="937">
      <colorScale>
        <cfvo type="min"/>
        <cfvo type="max"/>
        <color rgb="FFFFEF9C"/>
        <color rgb="FFFF7128"/>
      </colorScale>
    </cfRule>
    <cfRule type="colorScale" priority="938">
      <colorScale>
        <cfvo type="min"/>
        <cfvo type="max"/>
        <color rgb="FFFF7128"/>
        <color rgb="FFFFEF9C"/>
      </colorScale>
    </cfRule>
  </conditionalFormatting>
  <conditionalFormatting sqref="F19">
    <cfRule type="containsBlanks" dxfId="595" priority="936">
      <formula>LEN(TRIM(F19))=0</formula>
    </cfRule>
    <cfRule type="colorScale" priority="935">
      <colorScale>
        <cfvo type="min"/>
        <cfvo type="max"/>
        <color rgb="FFFFEF9C"/>
        <color rgb="FFFF7128"/>
      </colorScale>
    </cfRule>
  </conditionalFormatting>
  <conditionalFormatting sqref="H19">
    <cfRule type="containsBlanks" dxfId="594" priority="934">
      <formula>LEN(TRIM(H19))=0</formula>
    </cfRule>
    <cfRule type="colorScale" priority="933">
      <colorScale>
        <cfvo type="min"/>
        <cfvo type="max"/>
        <color rgb="FFFFEF9C"/>
        <color rgb="FFFF7128"/>
      </colorScale>
    </cfRule>
  </conditionalFormatting>
  <conditionalFormatting sqref="J19">
    <cfRule type="containsBlanks" dxfId="593" priority="932">
      <formula>LEN(TRIM(J19))=0</formula>
    </cfRule>
    <cfRule type="colorScale" priority="931">
      <colorScale>
        <cfvo type="min"/>
        <cfvo type="max"/>
        <color rgb="FFFFEF9C"/>
        <color rgb="FFFF7128"/>
      </colorScale>
    </cfRule>
  </conditionalFormatting>
  <conditionalFormatting sqref="L19">
    <cfRule type="containsBlanks" dxfId="592" priority="930">
      <formula>LEN(TRIM(L19))=0</formula>
    </cfRule>
    <cfRule type="colorScale" priority="929">
      <colorScale>
        <cfvo type="min"/>
        <cfvo type="max"/>
        <color rgb="FFFFEF9C"/>
        <color rgb="FFFF7128"/>
      </colorScale>
    </cfRule>
  </conditionalFormatting>
  <conditionalFormatting sqref="N19">
    <cfRule type="containsBlanks" dxfId="591" priority="928">
      <formula>LEN(TRIM(N19))=0</formula>
    </cfRule>
    <cfRule type="colorScale" priority="927">
      <colorScale>
        <cfvo type="min"/>
        <cfvo type="max"/>
        <color rgb="FFFFEF9C"/>
        <color rgb="FFFF7128"/>
      </colorScale>
    </cfRule>
  </conditionalFormatting>
  <conditionalFormatting sqref="P19">
    <cfRule type="containsBlanks" dxfId="590" priority="926">
      <formula>LEN(TRIM(P19))=0</formula>
    </cfRule>
    <cfRule type="colorScale" priority="925">
      <colorScale>
        <cfvo type="min"/>
        <cfvo type="max"/>
        <color rgb="FFFFEF9C"/>
        <color rgb="FFFF7128"/>
      </colorScale>
    </cfRule>
  </conditionalFormatting>
  <conditionalFormatting sqref="R19">
    <cfRule type="containsBlanks" dxfId="589" priority="924">
      <formula>LEN(TRIM(R19))=0</formula>
    </cfRule>
    <cfRule type="colorScale" priority="923">
      <colorScale>
        <cfvo type="min"/>
        <cfvo type="max"/>
        <color rgb="FFFFEF9C"/>
        <color rgb="FFFF7128"/>
      </colorScale>
    </cfRule>
  </conditionalFormatting>
  <conditionalFormatting sqref="T19">
    <cfRule type="containsBlanks" dxfId="588" priority="922">
      <formula>LEN(TRIM(T19))=0</formula>
    </cfRule>
    <cfRule type="colorScale" priority="921">
      <colorScale>
        <cfvo type="min"/>
        <cfvo type="max"/>
        <color rgb="FFFFEF9C"/>
        <color rgb="FFFF7128"/>
      </colorScale>
    </cfRule>
  </conditionalFormatting>
  <conditionalFormatting sqref="F19:U19">
    <cfRule type="colorScale" priority="919">
      <colorScale>
        <cfvo type="min"/>
        <cfvo type="max"/>
        <color rgb="FFFFEF9C"/>
        <color rgb="FFFF7128"/>
      </colorScale>
    </cfRule>
    <cfRule type="colorScale" priority="920">
      <colorScale>
        <cfvo type="min"/>
        <cfvo type="max"/>
        <color rgb="FFFF7128"/>
        <color rgb="FFFFEF9C"/>
      </colorScale>
    </cfRule>
  </conditionalFormatting>
  <conditionalFormatting sqref="F21">
    <cfRule type="containsBlanks" dxfId="587" priority="918">
      <formula>LEN(TRIM(F21))=0</formula>
    </cfRule>
    <cfRule type="colorScale" priority="917">
      <colorScale>
        <cfvo type="min"/>
        <cfvo type="max"/>
        <color rgb="FFFFEF9C"/>
        <color rgb="FFFF7128"/>
      </colorScale>
    </cfRule>
  </conditionalFormatting>
  <conditionalFormatting sqref="H21">
    <cfRule type="containsBlanks" dxfId="586" priority="916">
      <formula>LEN(TRIM(H21))=0</formula>
    </cfRule>
    <cfRule type="colorScale" priority="915">
      <colorScale>
        <cfvo type="min"/>
        <cfvo type="max"/>
        <color rgb="FFFFEF9C"/>
        <color rgb="FFFF7128"/>
      </colorScale>
    </cfRule>
  </conditionalFormatting>
  <conditionalFormatting sqref="J21">
    <cfRule type="containsBlanks" dxfId="585" priority="914">
      <formula>LEN(TRIM(J21))=0</formula>
    </cfRule>
    <cfRule type="colorScale" priority="913">
      <colorScale>
        <cfvo type="min"/>
        <cfvo type="max"/>
        <color rgb="FFFFEF9C"/>
        <color rgb="FFFF7128"/>
      </colorScale>
    </cfRule>
  </conditionalFormatting>
  <conditionalFormatting sqref="L21">
    <cfRule type="containsBlanks" dxfId="584" priority="912">
      <formula>LEN(TRIM(L21))=0</formula>
    </cfRule>
    <cfRule type="colorScale" priority="911">
      <colorScale>
        <cfvo type="min"/>
        <cfvo type="max"/>
        <color rgb="FFFFEF9C"/>
        <color rgb="FFFF7128"/>
      </colorScale>
    </cfRule>
  </conditionalFormatting>
  <conditionalFormatting sqref="N21">
    <cfRule type="containsBlanks" dxfId="583" priority="910">
      <formula>LEN(TRIM(N21))=0</formula>
    </cfRule>
    <cfRule type="colorScale" priority="909">
      <colorScale>
        <cfvo type="min"/>
        <cfvo type="max"/>
        <color rgb="FFFFEF9C"/>
        <color rgb="FFFF7128"/>
      </colorScale>
    </cfRule>
  </conditionalFormatting>
  <conditionalFormatting sqref="P21">
    <cfRule type="containsBlanks" dxfId="582" priority="908">
      <formula>LEN(TRIM(P21))=0</formula>
    </cfRule>
    <cfRule type="colorScale" priority="907">
      <colorScale>
        <cfvo type="min"/>
        <cfvo type="max"/>
        <color rgb="FFFFEF9C"/>
        <color rgb="FFFF7128"/>
      </colorScale>
    </cfRule>
  </conditionalFormatting>
  <conditionalFormatting sqref="R21">
    <cfRule type="containsBlanks" dxfId="581" priority="906">
      <formula>LEN(TRIM(R21))=0</formula>
    </cfRule>
    <cfRule type="colorScale" priority="905">
      <colorScale>
        <cfvo type="min"/>
        <cfvo type="max"/>
        <color rgb="FFFFEF9C"/>
        <color rgb="FFFF7128"/>
      </colorScale>
    </cfRule>
  </conditionalFormatting>
  <conditionalFormatting sqref="T21">
    <cfRule type="containsBlanks" dxfId="580" priority="904">
      <formula>LEN(TRIM(T21))=0</formula>
    </cfRule>
    <cfRule type="colorScale" priority="903">
      <colorScale>
        <cfvo type="min"/>
        <cfvo type="max"/>
        <color rgb="FFFFEF9C"/>
        <color rgb="FFFF7128"/>
      </colorScale>
    </cfRule>
  </conditionalFormatting>
  <conditionalFormatting sqref="F21:U21">
    <cfRule type="colorScale" priority="901">
      <colorScale>
        <cfvo type="min"/>
        <cfvo type="max"/>
        <color rgb="FFFFEF9C"/>
        <color rgb="FFFF7128"/>
      </colorScale>
    </cfRule>
    <cfRule type="colorScale" priority="902">
      <colorScale>
        <cfvo type="min"/>
        <cfvo type="max"/>
        <color rgb="FFFF7128"/>
        <color rgb="FFFFEF9C"/>
      </colorScale>
    </cfRule>
  </conditionalFormatting>
  <conditionalFormatting sqref="F23">
    <cfRule type="containsBlanks" dxfId="579" priority="900">
      <formula>LEN(TRIM(F23))=0</formula>
    </cfRule>
    <cfRule type="colorScale" priority="899">
      <colorScale>
        <cfvo type="min"/>
        <cfvo type="max"/>
        <color rgb="FFFFEF9C"/>
        <color rgb="FFFF7128"/>
      </colorScale>
    </cfRule>
  </conditionalFormatting>
  <conditionalFormatting sqref="H23">
    <cfRule type="containsBlanks" dxfId="578" priority="898">
      <formula>LEN(TRIM(H23))=0</formula>
    </cfRule>
    <cfRule type="colorScale" priority="897">
      <colorScale>
        <cfvo type="min"/>
        <cfvo type="max"/>
        <color rgb="FFFFEF9C"/>
        <color rgb="FFFF7128"/>
      </colorScale>
    </cfRule>
  </conditionalFormatting>
  <conditionalFormatting sqref="J23">
    <cfRule type="containsBlanks" dxfId="577" priority="896">
      <formula>LEN(TRIM(J23))=0</formula>
    </cfRule>
    <cfRule type="colorScale" priority="895">
      <colorScale>
        <cfvo type="min"/>
        <cfvo type="max"/>
        <color rgb="FFFFEF9C"/>
        <color rgb="FFFF7128"/>
      </colorScale>
    </cfRule>
  </conditionalFormatting>
  <conditionalFormatting sqref="L23">
    <cfRule type="containsBlanks" dxfId="576" priority="894">
      <formula>LEN(TRIM(L23))=0</formula>
    </cfRule>
    <cfRule type="colorScale" priority="893">
      <colorScale>
        <cfvo type="min"/>
        <cfvo type="max"/>
        <color rgb="FFFFEF9C"/>
        <color rgb="FFFF7128"/>
      </colorScale>
    </cfRule>
  </conditionalFormatting>
  <conditionalFormatting sqref="N23">
    <cfRule type="containsBlanks" dxfId="575" priority="892">
      <formula>LEN(TRIM(N23))=0</formula>
    </cfRule>
    <cfRule type="colorScale" priority="891">
      <colorScale>
        <cfvo type="min"/>
        <cfvo type="max"/>
        <color rgb="FFFFEF9C"/>
        <color rgb="FFFF7128"/>
      </colorScale>
    </cfRule>
  </conditionalFormatting>
  <conditionalFormatting sqref="P23">
    <cfRule type="containsBlanks" dxfId="574" priority="890">
      <formula>LEN(TRIM(P23))=0</formula>
    </cfRule>
    <cfRule type="colorScale" priority="889">
      <colorScale>
        <cfvo type="min"/>
        <cfvo type="max"/>
        <color rgb="FFFFEF9C"/>
        <color rgb="FFFF7128"/>
      </colorScale>
    </cfRule>
  </conditionalFormatting>
  <conditionalFormatting sqref="R23">
    <cfRule type="containsBlanks" dxfId="573" priority="888">
      <formula>LEN(TRIM(R23))=0</formula>
    </cfRule>
    <cfRule type="colorScale" priority="887">
      <colorScale>
        <cfvo type="min"/>
        <cfvo type="max"/>
        <color rgb="FFFFEF9C"/>
        <color rgb="FFFF7128"/>
      </colorScale>
    </cfRule>
  </conditionalFormatting>
  <conditionalFormatting sqref="T23">
    <cfRule type="containsBlanks" dxfId="572" priority="886">
      <formula>LEN(TRIM(T23))=0</formula>
    </cfRule>
    <cfRule type="colorScale" priority="885">
      <colorScale>
        <cfvo type="min"/>
        <cfvo type="max"/>
        <color rgb="FFFFEF9C"/>
        <color rgb="FFFF7128"/>
      </colorScale>
    </cfRule>
  </conditionalFormatting>
  <conditionalFormatting sqref="F23:U23">
    <cfRule type="colorScale" priority="883">
      <colorScale>
        <cfvo type="min"/>
        <cfvo type="max"/>
        <color rgb="FFFFEF9C"/>
        <color rgb="FFFF7128"/>
      </colorScale>
    </cfRule>
    <cfRule type="colorScale" priority="884">
      <colorScale>
        <cfvo type="min"/>
        <cfvo type="max"/>
        <color rgb="FFFF7128"/>
        <color rgb="FFFFEF9C"/>
      </colorScale>
    </cfRule>
  </conditionalFormatting>
  <conditionalFormatting sqref="F25">
    <cfRule type="containsBlanks" dxfId="571" priority="882">
      <formula>LEN(TRIM(F25))=0</formula>
    </cfRule>
    <cfRule type="colorScale" priority="881">
      <colorScale>
        <cfvo type="min"/>
        <cfvo type="max"/>
        <color rgb="FFFFEF9C"/>
        <color rgb="FFFF7128"/>
      </colorScale>
    </cfRule>
  </conditionalFormatting>
  <conditionalFormatting sqref="H25">
    <cfRule type="containsBlanks" dxfId="570" priority="880">
      <formula>LEN(TRIM(H25))=0</formula>
    </cfRule>
    <cfRule type="colorScale" priority="879">
      <colorScale>
        <cfvo type="min"/>
        <cfvo type="max"/>
        <color rgb="FFFFEF9C"/>
        <color rgb="FFFF7128"/>
      </colorScale>
    </cfRule>
  </conditionalFormatting>
  <conditionalFormatting sqref="J25">
    <cfRule type="containsBlanks" dxfId="569" priority="878">
      <formula>LEN(TRIM(J25))=0</formula>
    </cfRule>
    <cfRule type="colorScale" priority="877">
      <colorScale>
        <cfvo type="min"/>
        <cfvo type="max"/>
        <color rgb="FFFFEF9C"/>
        <color rgb="FFFF7128"/>
      </colorScale>
    </cfRule>
  </conditionalFormatting>
  <conditionalFormatting sqref="L25">
    <cfRule type="containsBlanks" dxfId="568" priority="876">
      <formula>LEN(TRIM(L25))=0</formula>
    </cfRule>
    <cfRule type="colorScale" priority="875">
      <colorScale>
        <cfvo type="min"/>
        <cfvo type="max"/>
        <color rgb="FFFFEF9C"/>
        <color rgb="FFFF7128"/>
      </colorScale>
    </cfRule>
  </conditionalFormatting>
  <conditionalFormatting sqref="N25">
    <cfRule type="containsBlanks" dxfId="567" priority="874">
      <formula>LEN(TRIM(N25))=0</formula>
    </cfRule>
    <cfRule type="colorScale" priority="873">
      <colorScale>
        <cfvo type="min"/>
        <cfvo type="max"/>
        <color rgb="FFFFEF9C"/>
        <color rgb="FFFF7128"/>
      </colorScale>
    </cfRule>
  </conditionalFormatting>
  <conditionalFormatting sqref="P25">
    <cfRule type="containsBlanks" dxfId="566" priority="872">
      <formula>LEN(TRIM(P25))=0</formula>
    </cfRule>
    <cfRule type="colorScale" priority="871">
      <colorScale>
        <cfvo type="min"/>
        <cfvo type="max"/>
        <color rgb="FFFFEF9C"/>
        <color rgb="FFFF7128"/>
      </colorScale>
    </cfRule>
  </conditionalFormatting>
  <conditionalFormatting sqref="R25">
    <cfRule type="containsBlanks" dxfId="565" priority="870">
      <formula>LEN(TRIM(R25))=0</formula>
    </cfRule>
    <cfRule type="colorScale" priority="869">
      <colorScale>
        <cfvo type="min"/>
        <cfvo type="max"/>
        <color rgb="FFFFEF9C"/>
        <color rgb="FFFF7128"/>
      </colorScale>
    </cfRule>
  </conditionalFormatting>
  <conditionalFormatting sqref="T25">
    <cfRule type="containsBlanks" dxfId="564" priority="868">
      <formula>LEN(TRIM(T25))=0</formula>
    </cfRule>
    <cfRule type="colorScale" priority="867">
      <colorScale>
        <cfvo type="min"/>
        <cfvo type="max"/>
        <color rgb="FFFFEF9C"/>
        <color rgb="FFFF7128"/>
      </colorScale>
    </cfRule>
  </conditionalFormatting>
  <conditionalFormatting sqref="F25:U25">
    <cfRule type="colorScale" priority="865">
      <colorScale>
        <cfvo type="min"/>
        <cfvo type="max"/>
        <color rgb="FFFFEF9C"/>
        <color rgb="FFFF7128"/>
      </colorScale>
    </cfRule>
    <cfRule type="colorScale" priority="866">
      <colorScale>
        <cfvo type="min"/>
        <cfvo type="max"/>
        <color rgb="FFFF7128"/>
        <color rgb="FFFFEF9C"/>
      </colorScale>
    </cfRule>
  </conditionalFormatting>
  <conditionalFormatting sqref="F27">
    <cfRule type="containsBlanks" dxfId="563" priority="864">
      <formula>LEN(TRIM(F27))=0</formula>
    </cfRule>
    <cfRule type="colorScale" priority="863">
      <colorScale>
        <cfvo type="min"/>
        <cfvo type="max"/>
        <color rgb="FFFFEF9C"/>
        <color rgb="FFFF7128"/>
      </colorScale>
    </cfRule>
  </conditionalFormatting>
  <conditionalFormatting sqref="H27">
    <cfRule type="containsBlanks" dxfId="562" priority="862">
      <formula>LEN(TRIM(H27))=0</formula>
    </cfRule>
    <cfRule type="colorScale" priority="861">
      <colorScale>
        <cfvo type="min"/>
        <cfvo type="max"/>
        <color rgb="FFFFEF9C"/>
        <color rgb="FFFF7128"/>
      </colorScale>
    </cfRule>
  </conditionalFormatting>
  <conditionalFormatting sqref="J27">
    <cfRule type="containsBlanks" dxfId="561" priority="860">
      <formula>LEN(TRIM(J27))=0</formula>
    </cfRule>
    <cfRule type="colorScale" priority="859">
      <colorScale>
        <cfvo type="min"/>
        <cfvo type="max"/>
        <color rgb="FFFFEF9C"/>
        <color rgb="FFFF7128"/>
      </colorScale>
    </cfRule>
  </conditionalFormatting>
  <conditionalFormatting sqref="L27">
    <cfRule type="containsBlanks" dxfId="560" priority="858">
      <formula>LEN(TRIM(L27))=0</formula>
    </cfRule>
    <cfRule type="colorScale" priority="857">
      <colorScale>
        <cfvo type="min"/>
        <cfvo type="max"/>
        <color rgb="FFFFEF9C"/>
        <color rgb="FFFF7128"/>
      </colorScale>
    </cfRule>
  </conditionalFormatting>
  <conditionalFormatting sqref="N27">
    <cfRule type="containsBlanks" dxfId="559" priority="856">
      <formula>LEN(TRIM(N27))=0</formula>
    </cfRule>
    <cfRule type="colorScale" priority="855">
      <colorScale>
        <cfvo type="min"/>
        <cfvo type="max"/>
        <color rgb="FFFFEF9C"/>
        <color rgb="FFFF7128"/>
      </colorScale>
    </cfRule>
  </conditionalFormatting>
  <conditionalFormatting sqref="P27">
    <cfRule type="containsBlanks" dxfId="558" priority="854">
      <formula>LEN(TRIM(P27))=0</formula>
    </cfRule>
    <cfRule type="colorScale" priority="853">
      <colorScale>
        <cfvo type="min"/>
        <cfvo type="max"/>
        <color rgb="FFFFEF9C"/>
        <color rgb="FFFF7128"/>
      </colorScale>
    </cfRule>
  </conditionalFormatting>
  <conditionalFormatting sqref="R27">
    <cfRule type="containsBlanks" dxfId="557" priority="852">
      <formula>LEN(TRIM(R27))=0</formula>
    </cfRule>
    <cfRule type="colorScale" priority="851">
      <colorScale>
        <cfvo type="min"/>
        <cfvo type="max"/>
        <color rgb="FFFFEF9C"/>
        <color rgb="FFFF7128"/>
      </colorScale>
    </cfRule>
  </conditionalFormatting>
  <conditionalFormatting sqref="T27">
    <cfRule type="containsBlanks" dxfId="556" priority="850">
      <formula>LEN(TRIM(T27))=0</formula>
    </cfRule>
    <cfRule type="colorScale" priority="849">
      <colorScale>
        <cfvo type="min"/>
        <cfvo type="max"/>
        <color rgb="FFFFEF9C"/>
        <color rgb="FFFF7128"/>
      </colorScale>
    </cfRule>
  </conditionalFormatting>
  <conditionalFormatting sqref="F27:U27">
    <cfRule type="colorScale" priority="847">
      <colorScale>
        <cfvo type="min"/>
        <cfvo type="max"/>
        <color rgb="FFFFEF9C"/>
        <color rgb="FFFF7128"/>
      </colorScale>
    </cfRule>
    <cfRule type="colorScale" priority="848">
      <colorScale>
        <cfvo type="min"/>
        <cfvo type="max"/>
        <color rgb="FFFF7128"/>
        <color rgb="FFFFEF9C"/>
      </colorScale>
    </cfRule>
  </conditionalFormatting>
  <conditionalFormatting sqref="F29">
    <cfRule type="containsBlanks" dxfId="555" priority="846">
      <formula>LEN(TRIM(F29))=0</formula>
    </cfRule>
    <cfRule type="colorScale" priority="845">
      <colorScale>
        <cfvo type="min"/>
        <cfvo type="max"/>
        <color rgb="FFFFEF9C"/>
        <color rgb="FFFF7128"/>
      </colorScale>
    </cfRule>
  </conditionalFormatting>
  <conditionalFormatting sqref="H29">
    <cfRule type="containsBlanks" dxfId="554" priority="844">
      <formula>LEN(TRIM(H29))=0</formula>
    </cfRule>
    <cfRule type="colorScale" priority="843">
      <colorScale>
        <cfvo type="min"/>
        <cfvo type="max"/>
        <color rgb="FFFFEF9C"/>
        <color rgb="FFFF7128"/>
      </colorScale>
    </cfRule>
  </conditionalFormatting>
  <conditionalFormatting sqref="J29">
    <cfRule type="containsBlanks" dxfId="553" priority="842">
      <formula>LEN(TRIM(J29))=0</formula>
    </cfRule>
    <cfRule type="colorScale" priority="841">
      <colorScale>
        <cfvo type="min"/>
        <cfvo type="max"/>
        <color rgb="FFFFEF9C"/>
        <color rgb="FFFF7128"/>
      </colorScale>
    </cfRule>
  </conditionalFormatting>
  <conditionalFormatting sqref="L29">
    <cfRule type="containsBlanks" dxfId="552" priority="840">
      <formula>LEN(TRIM(L29))=0</formula>
    </cfRule>
    <cfRule type="colorScale" priority="839">
      <colorScale>
        <cfvo type="min"/>
        <cfvo type="max"/>
        <color rgb="FFFFEF9C"/>
        <color rgb="FFFF7128"/>
      </colorScale>
    </cfRule>
  </conditionalFormatting>
  <conditionalFormatting sqref="N29">
    <cfRule type="containsBlanks" dxfId="551" priority="838">
      <formula>LEN(TRIM(N29))=0</formula>
    </cfRule>
    <cfRule type="colorScale" priority="837">
      <colorScale>
        <cfvo type="min"/>
        <cfvo type="max"/>
        <color rgb="FFFFEF9C"/>
        <color rgb="FFFF7128"/>
      </colorScale>
    </cfRule>
  </conditionalFormatting>
  <conditionalFormatting sqref="P29">
    <cfRule type="containsBlanks" dxfId="550" priority="836">
      <formula>LEN(TRIM(P29))=0</formula>
    </cfRule>
    <cfRule type="colorScale" priority="835">
      <colorScale>
        <cfvo type="min"/>
        <cfvo type="max"/>
        <color rgb="FFFFEF9C"/>
        <color rgb="FFFF7128"/>
      </colorScale>
    </cfRule>
  </conditionalFormatting>
  <conditionalFormatting sqref="R29">
    <cfRule type="containsBlanks" dxfId="549" priority="834">
      <formula>LEN(TRIM(R29))=0</formula>
    </cfRule>
    <cfRule type="colorScale" priority="833">
      <colorScale>
        <cfvo type="min"/>
        <cfvo type="max"/>
        <color rgb="FFFFEF9C"/>
        <color rgb="FFFF7128"/>
      </colorScale>
    </cfRule>
  </conditionalFormatting>
  <conditionalFormatting sqref="T29">
    <cfRule type="containsBlanks" dxfId="548" priority="832">
      <formula>LEN(TRIM(T29))=0</formula>
    </cfRule>
    <cfRule type="colorScale" priority="831">
      <colorScale>
        <cfvo type="min"/>
        <cfvo type="max"/>
        <color rgb="FFFFEF9C"/>
        <color rgb="FFFF7128"/>
      </colorScale>
    </cfRule>
  </conditionalFormatting>
  <conditionalFormatting sqref="F29:U29">
    <cfRule type="colorScale" priority="829">
      <colorScale>
        <cfvo type="min"/>
        <cfvo type="max"/>
        <color rgb="FFFFEF9C"/>
        <color rgb="FFFF7128"/>
      </colorScale>
    </cfRule>
    <cfRule type="colorScale" priority="830">
      <colorScale>
        <cfvo type="min"/>
        <cfvo type="max"/>
        <color rgb="FFFF7128"/>
        <color rgb="FFFFEF9C"/>
      </colorScale>
    </cfRule>
  </conditionalFormatting>
  <conditionalFormatting sqref="F31">
    <cfRule type="containsBlanks" dxfId="547" priority="828">
      <formula>LEN(TRIM(F31))=0</formula>
    </cfRule>
    <cfRule type="colorScale" priority="827">
      <colorScale>
        <cfvo type="min"/>
        <cfvo type="max"/>
        <color rgb="FFFFEF9C"/>
        <color rgb="FFFF7128"/>
      </colorScale>
    </cfRule>
  </conditionalFormatting>
  <conditionalFormatting sqref="H31">
    <cfRule type="containsBlanks" dxfId="546" priority="826">
      <formula>LEN(TRIM(H31))=0</formula>
    </cfRule>
    <cfRule type="colorScale" priority="825">
      <colorScale>
        <cfvo type="min"/>
        <cfvo type="max"/>
        <color rgb="FFFFEF9C"/>
        <color rgb="FFFF7128"/>
      </colorScale>
    </cfRule>
  </conditionalFormatting>
  <conditionalFormatting sqref="J31">
    <cfRule type="containsBlanks" dxfId="545" priority="824">
      <formula>LEN(TRIM(J31))=0</formula>
    </cfRule>
    <cfRule type="colorScale" priority="823">
      <colorScale>
        <cfvo type="min"/>
        <cfvo type="max"/>
        <color rgb="FFFFEF9C"/>
        <color rgb="FFFF7128"/>
      </colorScale>
    </cfRule>
  </conditionalFormatting>
  <conditionalFormatting sqref="L31">
    <cfRule type="containsBlanks" dxfId="544" priority="822">
      <formula>LEN(TRIM(L31))=0</formula>
    </cfRule>
    <cfRule type="colorScale" priority="821">
      <colorScale>
        <cfvo type="min"/>
        <cfvo type="max"/>
        <color rgb="FFFFEF9C"/>
        <color rgb="FFFF7128"/>
      </colorScale>
    </cfRule>
  </conditionalFormatting>
  <conditionalFormatting sqref="N31">
    <cfRule type="containsBlanks" dxfId="543" priority="820">
      <formula>LEN(TRIM(N31))=0</formula>
    </cfRule>
    <cfRule type="colorScale" priority="819">
      <colorScale>
        <cfvo type="min"/>
        <cfvo type="max"/>
        <color rgb="FFFFEF9C"/>
        <color rgb="FFFF7128"/>
      </colorScale>
    </cfRule>
  </conditionalFormatting>
  <conditionalFormatting sqref="P31">
    <cfRule type="containsBlanks" dxfId="542" priority="818">
      <formula>LEN(TRIM(P31))=0</formula>
    </cfRule>
    <cfRule type="colorScale" priority="817">
      <colorScale>
        <cfvo type="min"/>
        <cfvo type="max"/>
        <color rgb="FFFFEF9C"/>
        <color rgb="FFFF7128"/>
      </colorScale>
    </cfRule>
  </conditionalFormatting>
  <conditionalFormatting sqref="R31">
    <cfRule type="containsBlanks" dxfId="541" priority="816">
      <formula>LEN(TRIM(R31))=0</formula>
    </cfRule>
    <cfRule type="colorScale" priority="815">
      <colorScale>
        <cfvo type="min"/>
        <cfvo type="max"/>
        <color rgb="FFFFEF9C"/>
        <color rgb="FFFF7128"/>
      </colorScale>
    </cfRule>
  </conditionalFormatting>
  <conditionalFormatting sqref="T31">
    <cfRule type="containsBlanks" dxfId="540" priority="814">
      <formula>LEN(TRIM(T31))=0</formula>
    </cfRule>
    <cfRule type="colorScale" priority="813">
      <colorScale>
        <cfvo type="min"/>
        <cfvo type="max"/>
        <color rgb="FFFFEF9C"/>
        <color rgb="FFFF7128"/>
      </colorScale>
    </cfRule>
  </conditionalFormatting>
  <conditionalFormatting sqref="F31:U31">
    <cfRule type="colorScale" priority="811">
      <colorScale>
        <cfvo type="min"/>
        <cfvo type="max"/>
        <color rgb="FFFFEF9C"/>
        <color rgb="FFFF7128"/>
      </colorScale>
    </cfRule>
    <cfRule type="colorScale" priority="812">
      <colorScale>
        <cfvo type="min"/>
        <cfvo type="max"/>
        <color rgb="FFFF7128"/>
        <color rgb="FFFFEF9C"/>
      </colorScale>
    </cfRule>
  </conditionalFormatting>
  <conditionalFormatting sqref="F33">
    <cfRule type="containsBlanks" dxfId="539" priority="810">
      <formula>LEN(TRIM(F33))=0</formula>
    </cfRule>
    <cfRule type="colorScale" priority="809">
      <colorScale>
        <cfvo type="min"/>
        <cfvo type="max"/>
        <color rgb="FFFFEF9C"/>
        <color rgb="FFFF7128"/>
      </colorScale>
    </cfRule>
  </conditionalFormatting>
  <conditionalFormatting sqref="H33">
    <cfRule type="containsBlanks" dxfId="538" priority="808">
      <formula>LEN(TRIM(H33))=0</formula>
    </cfRule>
    <cfRule type="colorScale" priority="807">
      <colorScale>
        <cfvo type="min"/>
        <cfvo type="max"/>
        <color rgb="FFFFEF9C"/>
        <color rgb="FFFF7128"/>
      </colorScale>
    </cfRule>
  </conditionalFormatting>
  <conditionalFormatting sqref="J33">
    <cfRule type="containsBlanks" dxfId="537" priority="806">
      <formula>LEN(TRIM(J33))=0</formula>
    </cfRule>
    <cfRule type="colorScale" priority="805">
      <colorScale>
        <cfvo type="min"/>
        <cfvo type="max"/>
        <color rgb="FFFFEF9C"/>
        <color rgb="FFFF7128"/>
      </colorScale>
    </cfRule>
  </conditionalFormatting>
  <conditionalFormatting sqref="L33">
    <cfRule type="containsBlanks" dxfId="536" priority="804">
      <formula>LEN(TRIM(L33))=0</formula>
    </cfRule>
    <cfRule type="colorScale" priority="803">
      <colorScale>
        <cfvo type="min"/>
        <cfvo type="max"/>
        <color rgb="FFFFEF9C"/>
        <color rgb="FFFF7128"/>
      </colorScale>
    </cfRule>
  </conditionalFormatting>
  <conditionalFormatting sqref="N33">
    <cfRule type="containsBlanks" dxfId="535" priority="802">
      <formula>LEN(TRIM(N33))=0</formula>
    </cfRule>
    <cfRule type="colorScale" priority="801">
      <colorScale>
        <cfvo type="min"/>
        <cfvo type="max"/>
        <color rgb="FFFFEF9C"/>
        <color rgb="FFFF7128"/>
      </colorScale>
    </cfRule>
  </conditionalFormatting>
  <conditionalFormatting sqref="P33">
    <cfRule type="containsBlanks" dxfId="534" priority="800">
      <formula>LEN(TRIM(P33))=0</formula>
    </cfRule>
    <cfRule type="colorScale" priority="799">
      <colorScale>
        <cfvo type="min"/>
        <cfvo type="max"/>
        <color rgb="FFFFEF9C"/>
        <color rgb="FFFF7128"/>
      </colorScale>
    </cfRule>
  </conditionalFormatting>
  <conditionalFormatting sqref="R33">
    <cfRule type="containsBlanks" dxfId="533" priority="798">
      <formula>LEN(TRIM(R33))=0</formula>
    </cfRule>
    <cfRule type="colorScale" priority="797">
      <colorScale>
        <cfvo type="min"/>
        <cfvo type="max"/>
        <color rgb="FFFFEF9C"/>
        <color rgb="FFFF7128"/>
      </colorScale>
    </cfRule>
  </conditionalFormatting>
  <conditionalFormatting sqref="T33">
    <cfRule type="containsBlanks" dxfId="532" priority="796">
      <formula>LEN(TRIM(T33))=0</formula>
    </cfRule>
    <cfRule type="colorScale" priority="795">
      <colorScale>
        <cfvo type="min"/>
        <cfvo type="max"/>
        <color rgb="FFFFEF9C"/>
        <color rgb="FFFF7128"/>
      </colorScale>
    </cfRule>
  </conditionalFormatting>
  <conditionalFormatting sqref="F33:U33">
    <cfRule type="colorScale" priority="793">
      <colorScale>
        <cfvo type="min"/>
        <cfvo type="max"/>
        <color rgb="FFFFEF9C"/>
        <color rgb="FFFF7128"/>
      </colorScale>
    </cfRule>
    <cfRule type="colorScale" priority="794">
      <colorScale>
        <cfvo type="min"/>
        <cfvo type="max"/>
        <color rgb="FFFF7128"/>
        <color rgb="FFFFEF9C"/>
      </colorScale>
    </cfRule>
  </conditionalFormatting>
  <conditionalFormatting sqref="F35">
    <cfRule type="containsBlanks" dxfId="531" priority="792">
      <formula>LEN(TRIM(F35))=0</formula>
    </cfRule>
    <cfRule type="colorScale" priority="791">
      <colorScale>
        <cfvo type="min"/>
        <cfvo type="max"/>
        <color rgb="FFFFEF9C"/>
        <color rgb="FFFF7128"/>
      </colorScale>
    </cfRule>
  </conditionalFormatting>
  <conditionalFormatting sqref="H35">
    <cfRule type="containsBlanks" dxfId="530" priority="790">
      <formula>LEN(TRIM(H35))=0</formula>
    </cfRule>
    <cfRule type="colorScale" priority="789">
      <colorScale>
        <cfvo type="min"/>
        <cfvo type="max"/>
        <color rgb="FFFFEF9C"/>
        <color rgb="FFFF7128"/>
      </colorScale>
    </cfRule>
  </conditionalFormatting>
  <conditionalFormatting sqref="J35">
    <cfRule type="containsBlanks" dxfId="529" priority="788">
      <formula>LEN(TRIM(J35))=0</formula>
    </cfRule>
    <cfRule type="colorScale" priority="787">
      <colorScale>
        <cfvo type="min"/>
        <cfvo type="max"/>
        <color rgb="FFFFEF9C"/>
        <color rgb="FFFF7128"/>
      </colorScale>
    </cfRule>
  </conditionalFormatting>
  <conditionalFormatting sqref="L35">
    <cfRule type="containsBlanks" dxfId="528" priority="786">
      <formula>LEN(TRIM(L35))=0</formula>
    </cfRule>
    <cfRule type="colorScale" priority="785">
      <colorScale>
        <cfvo type="min"/>
        <cfvo type="max"/>
        <color rgb="FFFFEF9C"/>
        <color rgb="FFFF7128"/>
      </colorScale>
    </cfRule>
  </conditionalFormatting>
  <conditionalFormatting sqref="N35">
    <cfRule type="containsBlanks" dxfId="527" priority="784">
      <formula>LEN(TRIM(N35))=0</formula>
    </cfRule>
    <cfRule type="colorScale" priority="783">
      <colorScale>
        <cfvo type="min"/>
        <cfvo type="max"/>
        <color rgb="FFFFEF9C"/>
        <color rgb="FFFF7128"/>
      </colorScale>
    </cfRule>
  </conditionalFormatting>
  <conditionalFormatting sqref="P35">
    <cfRule type="containsBlanks" dxfId="526" priority="782">
      <formula>LEN(TRIM(P35))=0</formula>
    </cfRule>
    <cfRule type="colorScale" priority="781">
      <colorScale>
        <cfvo type="min"/>
        <cfvo type="max"/>
        <color rgb="FFFFEF9C"/>
        <color rgb="FFFF7128"/>
      </colorScale>
    </cfRule>
  </conditionalFormatting>
  <conditionalFormatting sqref="R35">
    <cfRule type="containsBlanks" dxfId="525" priority="780">
      <formula>LEN(TRIM(R35))=0</formula>
    </cfRule>
    <cfRule type="colorScale" priority="779">
      <colorScale>
        <cfvo type="min"/>
        <cfvo type="max"/>
        <color rgb="FFFFEF9C"/>
        <color rgb="FFFF7128"/>
      </colorScale>
    </cfRule>
  </conditionalFormatting>
  <conditionalFormatting sqref="T35">
    <cfRule type="containsBlanks" dxfId="524" priority="778">
      <formula>LEN(TRIM(T35))=0</formula>
    </cfRule>
    <cfRule type="colorScale" priority="777">
      <colorScale>
        <cfvo type="min"/>
        <cfvo type="max"/>
        <color rgb="FFFFEF9C"/>
        <color rgb="FFFF7128"/>
      </colorScale>
    </cfRule>
  </conditionalFormatting>
  <conditionalFormatting sqref="F35:U35">
    <cfRule type="colorScale" priority="775">
      <colorScale>
        <cfvo type="min"/>
        <cfvo type="max"/>
        <color rgb="FFFFEF9C"/>
        <color rgb="FFFF7128"/>
      </colorScale>
    </cfRule>
    <cfRule type="colorScale" priority="776">
      <colorScale>
        <cfvo type="min"/>
        <cfvo type="max"/>
        <color rgb="FFFF7128"/>
        <color rgb="FFFFEF9C"/>
      </colorScale>
    </cfRule>
  </conditionalFormatting>
  <conditionalFormatting sqref="F37">
    <cfRule type="containsBlanks" dxfId="523" priority="774">
      <formula>LEN(TRIM(F37))=0</formula>
    </cfRule>
    <cfRule type="colorScale" priority="773">
      <colorScale>
        <cfvo type="min"/>
        <cfvo type="max"/>
        <color rgb="FFFFEF9C"/>
        <color rgb="FFFF7128"/>
      </colorScale>
    </cfRule>
  </conditionalFormatting>
  <conditionalFormatting sqref="H37">
    <cfRule type="containsBlanks" dxfId="522" priority="772">
      <formula>LEN(TRIM(H37))=0</formula>
    </cfRule>
    <cfRule type="colorScale" priority="771">
      <colorScale>
        <cfvo type="min"/>
        <cfvo type="max"/>
        <color rgb="FFFFEF9C"/>
        <color rgb="FFFF7128"/>
      </colorScale>
    </cfRule>
  </conditionalFormatting>
  <conditionalFormatting sqref="J37">
    <cfRule type="containsBlanks" dxfId="521" priority="770">
      <formula>LEN(TRIM(J37))=0</formula>
    </cfRule>
    <cfRule type="colorScale" priority="769">
      <colorScale>
        <cfvo type="min"/>
        <cfvo type="max"/>
        <color rgb="FFFFEF9C"/>
        <color rgb="FFFF7128"/>
      </colorScale>
    </cfRule>
  </conditionalFormatting>
  <conditionalFormatting sqref="L37">
    <cfRule type="containsBlanks" dxfId="520" priority="768">
      <formula>LEN(TRIM(L37))=0</formula>
    </cfRule>
    <cfRule type="colorScale" priority="767">
      <colorScale>
        <cfvo type="min"/>
        <cfvo type="max"/>
        <color rgb="FFFFEF9C"/>
        <color rgb="FFFF7128"/>
      </colorScale>
    </cfRule>
  </conditionalFormatting>
  <conditionalFormatting sqref="N37">
    <cfRule type="containsBlanks" dxfId="519" priority="766">
      <formula>LEN(TRIM(N37))=0</formula>
    </cfRule>
    <cfRule type="colorScale" priority="765">
      <colorScale>
        <cfvo type="min"/>
        <cfvo type="max"/>
        <color rgb="FFFFEF9C"/>
        <color rgb="FFFF7128"/>
      </colorScale>
    </cfRule>
  </conditionalFormatting>
  <conditionalFormatting sqref="P37">
    <cfRule type="containsBlanks" dxfId="518" priority="764">
      <formula>LEN(TRIM(P37))=0</formula>
    </cfRule>
    <cfRule type="colorScale" priority="763">
      <colorScale>
        <cfvo type="min"/>
        <cfvo type="max"/>
        <color rgb="FFFFEF9C"/>
        <color rgb="FFFF7128"/>
      </colorScale>
    </cfRule>
  </conditionalFormatting>
  <conditionalFormatting sqref="R37">
    <cfRule type="containsBlanks" dxfId="517" priority="762">
      <formula>LEN(TRIM(R37))=0</formula>
    </cfRule>
    <cfRule type="colorScale" priority="761">
      <colorScale>
        <cfvo type="min"/>
        <cfvo type="max"/>
        <color rgb="FFFFEF9C"/>
        <color rgb="FFFF7128"/>
      </colorScale>
    </cfRule>
  </conditionalFormatting>
  <conditionalFormatting sqref="T37">
    <cfRule type="containsBlanks" dxfId="516" priority="760">
      <formula>LEN(TRIM(T37))=0</formula>
    </cfRule>
    <cfRule type="colorScale" priority="759">
      <colorScale>
        <cfvo type="min"/>
        <cfvo type="max"/>
        <color rgb="FFFFEF9C"/>
        <color rgb="FFFF7128"/>
      </colorScale>
    </cfRule>
  </conditionalFormatting>
  <conditionalFormatting sqref="F37:U37">
    <cfRule type="colorScale" priority="757">
      <colorScale>
        <cfvo type="min"/>
        <cfvo type="max"/>
        <color rgb="FFFFEF9C"/>
        <color rgb="FFFF7128"/>
      </colorScale>
    </cfRule>
    <cfRule type="colorScale" priority="758">
      <colorScale>
        <cfvo type="min"/>
        <cfvo type="max"/>
        <color rgb="FFFF7128"/>
        <color rgb="FFFFEF9C"/>
      </colorScale>
    </cfRule>
  </conditionalFormatting>
  <conditionalFormatting sqref="F39">
    <cfRule type="containsBlanks" dxfId="515" priority="756">
      <formula>LEN(TRIM(F39))=0</formula>
    </cfRule>
    <cfRule type="colorScale" priority="755">
      <colorScale>
        <cfvo type="min"/>
        <cfvo type="max"/>
        <color rgb="FFFFEF9C"/>
        <color rgb="FFFF7128"/>
      </colorScale>
    </cfRule>
  </conditionalFormatting>
  <conditionalFormatting sqref="H39">
    <cfRule type="containsBlanks" dxfId="514" priority="754">
      <formula>LEN(TRIM(H39))=0</formula>
    </cfRule>
    <cfRule type="colorScale" priority="753">
      <colorScale>
        <cfvo type="min"/>
        <cfvo type="max"/>
        <color rgb="FFFFEF9C"/>
        <color rgb="FFFF7128"/>
      </colorScale>
    </cfRule>
  </conditionalFormatting>
  <conditionalFormatting sqref="J39">
    <cfRule type="containsBlanks" dxfId="513" priority="752">
      <formula>LEN(TRIM(J39))=0</formula>
    </cfRule>
    <cfRule type="colorScale" priority="751">
      <colorScale>
        <cfvo type="min"/>
        <cfvo type="max"/>
        <color rgb="FFFFEF9C"/>
        <color rgb="FFFF7128"/>
      </colorScale>
    </cfRule>
  </conditionalFormatting>
  <conditionalFormatting sqref="L39">
    <cfRule type="containsBlanks" dxfId="512" priority="750">
      <formula>LEN(TRIM(L39))=0</formula>
    </cfRule>
    <cfRule type="colorScale" priority="749">
      <colorScale>
        <cfvo type="min"/>
        <cfvo type="max"/>
        <color rgb="FFFFEF9C"/>
        <color rgb="FFFF7128"/>
      </colorScale>
    </cfRule>
  </conditionalFormatting>
  <conditionalFormatting sqref="N39">
    <cfRule type="containsBlanks" dxfId="511" priority="748">
      <formula>LEN(TRIM(N39))=0</formula>
    </cfRule>
    <cfRule type="colorScale" priority="747">
      <colorScale>
        <cfvo type="min"/>
        <cfvo type="max"/>
        <color rgb="FFFFEF9C"/>
        <color rgb="FFFF7128"/>
      </colorScale>
    </cfRule>
  </conditionalFormatting>
  <conditionalFormatting sqref="P39">
    <cfRule type="containsBlanks" dxfId="510" priority="746">
      <formula>LEN(TRIM(P39))=0</formula>
    </cfRule>
    <cfRule type="colorScale" priority="745">
      <colorScale>
        <cfvo type="min"/>
        <cfvo type="max"/>
        <color rgb="FFFFEF9C"/>
        <color rgb="FFFF7128"/>
      </colorScale>
    </cfRule>
  </conditionalFormatting>
  <conditionalFormatting sqref="R39">
    <cfRule type="containsBlanks" dxfId="509" priority="744">
      <formula>LEN(TRIM(R39))=0</formula>
    </cfRule>
    <cfRule type="colorScale" priority="743">
      <colorScale>
        <cfvo type="min"/>
        <cfvo type="max"/>
        <color rgb="FFFFEF9C"/>
        <color rgb="FFFF7128"/>
      </colorScale>
    </cfRule>
  </conditionalFormatting>
  <conditionalFormatting sqref="T39">
    <cfRule type="containsBlanks" dxfId="508" priority="742">
      <formula>LEN(TRIM(T39))=0</formula>
    </cfRule>
    <cfRule type="colorScale" priority="741">
      <colorScale>
        <cfvo type="min"/>
        <cfvo type="max"/>
        <color rgb="FFFFEF9C"/>
        <color rgb="FFFF7128"/>
      </colorScale>
    </cfRule>
  </conditionalFormatting>
  <conditionalFormatting sqref="F39:U39">
    <cfRule type="colorScale" priority="739">
      <colorScale>
        <cfvo type="min"/>
        <cfvo type="max"/>
        <color rgb="FFFFEF9C"/>
        <color rgb="FFFF7128"/>
      </colorScale>
    </cfRule>
    <cfRule type="colorScale" priority="740">
      <colorScale>
        <cfvo type="min"/>
        <cfvo type="max"/>
        <color rgb="FFFF7128"/>
        <color rgb="FFFFEF9C"/>
      </colorScale>
    </cfRule>
  </conditionalFormatting>
  <conditionalFormatting sqref="F41">
    <cfRule type="containsBlanks" dxfId="507" priority="738">
      <formula>LEN(TRIM(F41))=0</formula>
    </cfRule>
    <cfRule type="colorScale" priority="737">
      <colorScale>
        <cfvo type="min"/>
        <cfvo type="max"/>
        <color rgb="FFFFEF9C"/>
        <color rgb="FFFF7128"/>
      </colorScale>
    </cfRule>
  </conditionalFormatting>
  <conditionalFormatting sqref="H41">
    <cfRule type="containsBlanks" dxfId="506" priority="736">
      <formula>LEN(TRIM(H41))=0</formula>
    </cfRule>
    <cfRule type="colorScale" priority="735">
      <colorScale>
        <cfvo type="min"/>
        <cfvo type="max"/>
        <color rgb="FFFFEF9C"/>
        <color rgb="FFFF7128"/>
      </colorScale>
    </cfRule>
  </conditionalFormatting>
  <conditionalFormatting sqref="J41">
    <cfRule type="containsBlanks" dxfId="505" priority="734">
      <formula>LEN(TRIM(J41))=0</formula>
    </cfRule>
    <cfRule type="colorScale" priority="733">
      <colorScale>
        <cfvo type="min"/>
        <cfvo type="max"/>
        <color rgb="FFFFEF9C"/>
        <color rgb="FFFF7128"/>
      </colorScale>
    </cfRule>
  </conditionalFormatting>
  <conditionalFormatting sqref="L41">
    <cfRule type="containsBlanks" dxfId="504" priority="732">
      <formula>LEN(TRIM(L41))=0</formula>
    </cfRule>
    <cfRule type="colorScale" priority="731">
      <colorScale>
        <cfvo type="min"/>
        <cfvo type="max"/>
        <color rgb="FFFFEF9C"/>
        <color rgb="FFFF7128"/>
      </colorScale>
    </cfRule>
  </conditionalFormatting>
  <conditionalFormatting sqref="N41">
    <cfRule type="containsBlanks" dxfId="503" priority="730">
      <formula>LEN(TRIM(N41))=0</formula>
    </cfRule>
    <cfRule type="colorScale" priority="729">
      <colorScale>
        <cfvo type="min"/>
        <cfvo type="max"/>
        <color rgb="FFFFEF9C"/>
        <color rgb="FFFF7128"/>
      </colorScale>
    </cfRule>
  </conditionalFormatting>
  <conditionalFormatting sqref="P41">
    <cfRule type="containsBlanks" dxfId="502" priority="728">
      <formula>LEN(TRIM(P41))=0</formula>
    </cfRule>
    <cfRule type="colorScale" priority="727">
      <colorScale>
        <cfvo type="min"/>
        <cfvo type="max"/>
        <color rgb="FFFFEF9C"/>
        <color rgb="FFFF7128"/>
      </colorScale>
    </cfRule>
  </conditionalFormatting>
  <conditionalFormatting sqref="R41">
    <cfRule type="containsBlanks" dxfId="501" priority="726">
      <formula>LEN(TRIM(R41))=0</formula>
    </cfRule>
    <cfRule type="colorScale" priority="725">
      <colorScale>
        <cfvo type="min"/>
        <cfvo type="max"/>
        <color rgb="FFFFEF9C"/>
        <color rgb="FFFF7128"/>
      </colorScale>
    </cfRule>
  </conditionalFormatting>
  <conditionalFormatting sqref="T41">
    <cfRule type="containsBlanks" dxfId="500" priority="724">
      <formula>LEN(TRIM(T41))=0</formula>
    </cfRule>
    <cfRule type="colorScale" priority="723">
      <colorScale>
        <cfvo type="min"/>
        <cfvo type="max"/>
        <color rgb="FFFFEF9C"/>
        <color rgb="FFFF7128"/>
      </colorScale>
    </cfRule>
  </conditionalFormatting>
  <conditionalFormatting sqref="F41:U41">
    <cfRule type="colorScale" priority="721">
      <colorScale>
        <cfvo type="min"/>
        <cfvo type="max"/>
        <color rgb="FFFFEF9C"/>
        <color rgb="FFFF7128"/>
      </colorScale>
    </cfRule>
    <cfRule type="colorScale" priority="722">
      <colorScale>
        <cfvo type="min"/>
        <cfvo type="max"/>
        <color rgb="FFFF7128"/>
        <color rgb="FFFFEF9C"/>
      </colorScale>
    </cfRule>
  </conditionalFormatting>
  <conditionalFormatting sqref="F43">
    <cfRule type="containsBlanks" dxfId="499" priority="720">
      <formula>LEN(TRIM(F43))=0</formula>
    </cfRule>
    <cfRule type="colorScale" priority="719">
      <colorScale>
        <cfvo type="min"/>
        <cfvo type="max"/>
        <color rgb="FFFFEF9C"/>
        <color rgb="FFFF7128"/>
      </colorScale>
    </cfRule>
  </conditionalFormatting>
  <conditionalFormatting sqref="H43">
    <cfRule type="containsBlanks" dxfId="498" priority="718">
      <formula>LEN(TRIM(H43))=0</formula>
    </cfRule>
    <cfRule type="colorScale" priority="717">
      <colorScale>
        <cfvo type="min"/>
        <cfvo type="max"/>
        <color rgb="FFFFEF9C"/>
        <color rgb="FFFF7128"/>
      </colorScale>
    </cfRule>
  </conditionalFormatting>
  <conditionalFormatting sqref="J43">
    <cfRule type="containsBlanks" dxfId="497" priority="716">
      <formula>LEN(TRIM(J43))=0</formula>
    </cfRule>
    <cfRule type="colorScale" priority="715">
      <colorScale>
        <cfvo type="min"/>
        <cfvo type="max"/>
        <color rgb="FFFFEF9C"/>
        <color rgb="FFFF7128"/>
      </colorScale>
    </cfRule>
  </conditionalFormatting>
  <conditionalFormatting sqref="L43">
    <cfRule type="containsBlanks" dxfId="496" priority="714">
      <formula>LEN(TRIM(L43))=0</formula>
    </cfRule>
    <cfRule type="colorScale" priority="713">
      <colorScale>
        <cfvo type="min"/>
        <cfvo type="max"/>
        <color rgb="FFFFEF9C"/>
        <color rgb="FFFF7128"/>
      </colorScale>
    </cfRule>
  </conditionalFormatting>
  <conditionalFormatting sqref="N43">
    <cfRule type="containsBlanks" dxfId="495" priority="712">
      <formula>LEN(TRIM(N43))=0</formula>
    </cfRule>
    <cfRule type="colorScale" priority="711">
      <colorScale>
        <cfvo type="min"/>
        <cfvo type="max"/>
        <color rgb="FFFFEF9C"/>
        <color rgb="FFFF7128"/>
      </colorScale>
    </cfRule>
  </conditionalFormatting>
  <conditionalFormatting sqref="P43">
    <cfRule type="containsBlanks" dxfId="494" priority="710">
      <formula>LEN(TRIM(P43))=0</formula>
    </cfRule>
    <cfRule type="colorScale" priority="709">
      <colorScale>
        <cfvo type="min"/>
        <cfvo type="max"/>
        <color rgb="FFFFEF9C"/>
        <color rgb="FFFF7128"/>
      </colorScale>
    </cfRule>
  </conditionalFormatting>
  <conditionalFormatting sqref="R43">
    <cfRule type="containsBlanks" dxfId="493" priority="708">
      <formula>LEN(TRIM(R43))=0</formula>
    </cfRule>
    <cfRule type="colorScale" priority="707">
      <colorScale>
        <cfvo type="min"/>
        <cfvo type="max"/>
        <color rgb="FFFFEF9C"/>
        <color rgb="FFFF7128"/>
      </colorScale>
    </cfRule>
  </conditionalFormatting>
  <conditionalFormatting sqref="T43">
    <cfRule type="containsBlanks" dxfId="492" priority="706">
      <formula>LEN(TRIM(T43))=0</formula>
    </cfRule>
    <cfRule type="colorScale" priority="705">
      <colorScale>
        <cfvo type="min"/>
        <cfvo type="max"/>
        <color rgb="FFFFEF9C"/>
        <color rgb="FFFF7128"/>
      </colorScale>
    </cfRule>
  </conditionalFormatting>
  <conditionalFormatting sqref="F43:U43">
    <cfRule type="colorScale" priority="703">
      <colorScale>
        <cfvo type="min"/>
        <cfvo type="max"/>
        <color rgb="FFFFEF9C"/>
        <color rgb="FFFF7128"/>
      </colorScale>
    </cfRule>
    <cfRule type="colorScale" priority="704">
      <colorScale>
        <cfvo type="min"/>
        <cfvo type="max"/>
        <color rgb="FFFF7128"/>
        <color rgb="FFFFEF9C"/>
      </colorScale>
    </cfRule>
  </conditionalFormatting>
  <conditionalFormatting sqref="F45">
    <cfRule type="containsBlanks" dxfId="491" priority="702">
      <formula>LEN(TRIM(F45))=0</formula>
    </cfRule>
    <cfRule type="colorScale" priority="701">
      <colorScale>
        <cfvo type="min"/>
        <cfvo type="max"/>
        <color rgb="FFFFEF9C"/>
        <color rgb="FFFF7128"/>
      </colorScale>
    </cfRule>
  </conditionalFormatting>
  <conditionalFormatting sqref="H45">
    <cfRule type="containsBlanks" dxfId="490" priority="700">
      <formula>LEN(TRIM(H45))=0</formula>
    </cfRule>
    <cfRule type="colorScale" priority="699">
      <colorScale>
        <cfvo type="min"/>
        <cfvo type="max"/>
        <color rgb="FFFFEF9C"/>
        <color rgb="FFFF7128"/>
      </colorScale>
    </cfRule>
  </conditionalFormatting>
  <conditionalFormatting sqref="J45">
    <cfRule type="containsBlanks" dxfId="489" priority="698">
      <formula>LEN(TRIM(J45))=0</formula>
    </cfRule>
    <cfRule type="colorScale" priority="697">
      <colorScale>
        <cfvo type="min"/>
        <cfvo type="max"/>
        <color rgb="FFFFEF9C"/>
        <color rgb="FFFF7128"/>
      </colorScale>
    </cfRule>
  </conditionalFormatting>
  <conditionalFormatting sqref="L45">
    <cfRule type="containsBlanks" dxfId="488" priority="696">
      <formula>LEN(TRIM(L45))=0</formula>
    </cfRule>
    <cfRule type="colorScale" priority="695">
      <colorScale>
        <cfvo type="min"/>
        <cfvo type="max"/>
        <color rgb="FFFFEF9C"/>
        <color rgb="FFFF7128"/>
      </colorScale>
    </cfRule>
  </conditionalFormatting>
  <conditionalFormatting sqref="N45">
    <cfRule type="containsBlanks" dxfId="487" priority="694">
      <formula>LEN(TRIM(N45))=0</formula>
    </cfRule>
    <cfRule type="colorScale" priority="693">
      <colorScale>
        <cfvo type="min"/>
        <cfvo type="max"/>
        <color rgb="FFFFEF9C"/>
        <color rgb="FFFF7128"/>
      </colorScale>
    </cfRule>
  </conditionalFormatting>
  <conditionalFormatting sqref="P45">
    <cfRule type="containsBlanks" dxfId="486" priority="692">
      <formula>LEN(TRIM(P45))=0</formula>
    </cfRule>
    <cfRule type="colorScale" priority="691">
      <colorScale>
        <cfvo type="min"/>
        <cfvo type="max"/>
        <color rgb="FFFFEF9C"/>
        <color rgb="FFFF7128"/>
      </colorScale>
    </cfRule>
  </conditionalFormatting>
  <conditionalFormatting sqref="R45">
    <cfRule type="containsBlanks" dxfId="485" priority="690">
      <formula>LEN(TRIM(R45))=0</formula>
    </cfRule>
    <cfRule type="colorScale" priority="689">
      <colorScale>
        <cfvo type="min"/>
        <cfvo type="max"/>
        <color rgb="FFFFEF9C"/>
        <color rgb="FFFF7128"/>
      </colorScale>
    </cfRule>
  </conditionalFormatting>
  <conditionalFormatting sqref="T45">
    <cfRule type="containsBlanks" dxfId="484" priority="688">
      <formula>LEN(TRIM(T45))=0</formula>
    </cfRule>
    <cfRule type="colorScale" priority="687">
      <colorScale>
        <cfvo type="min"/>
        <cfvo type="max"/>
        <color rgb="FFFFEF9C"/>
        <color rgb="FFFF7128"/>
      </colorScale>
    </cfRule>
  </conditionalFormatting>
  <conditionalFormatting sqref="F45:U45">
    <cfRule type="colorScale" priority="685">
      <colorScale>
        <cfvo type="min"/>
        <cfvo type="max"/>
        <color rgb="FFFFEF9C"/>
        <color rgb="FFFF7128"/>
      </colorScale>
    </cfRule>
    <cfRule type="colorScale" priority="686">
      <colorScale>
        <cfvo type="min"/>
        <cfvo type="max"/>
        <color rgb="FFFF7128"/>
        <color rgb="FFFFEF9C"/>
      </colorScale>
    </cfRule>
  </conditionalFormatting>
  <conditionalFormatting sqref="F47">
    <cfRule type="containsBlanks" dxfId="483" priority="684">
      <formula>LEN(TRIM(F47))=0</formula>
    </cfRule>
    <cfRule type="colorScale" priority="683">
      <colorScale>
        <cfvo type="min"/>
        <cfvo type="max"/>
        <color rgb="FFFFEF9C"/>
        <color rgb="FFFF7128"/>
      </colorScale>
    </cfRule>
  </conditionalFormatting>
  <conditionalFormatting sqref="H47">
    <cfRule type="containsBlanks" dxfId="482" priority="682">
      <formula>LEN(TRIM(H47))=0</formula>
    </cfRule>
    <cfRule type="colorScale" priority="681">
      <colorScale>
        <cfvo type="min"/>
        <cfvo type="max"/>
        <color rgb="FFFFEF9C"/>
        <color rgb="FFFF7128"/>
      </colorScale>
    </cfRule>
  </conditionalFormatting>
  <conditionalFormatting sqref="J47">
    <cfRule type="containsBlanks" dxfId="481" priority="680">
      <formula>LEN(TRIM(J47))=0</formula>
    </cfRule>
    <cfRule type="colorScale" priority="679">
      <colorScale>
        <cfvo type="min"/>
        <cfvo type="max"/>
        <color rgb="FFFFEF9C"/>
        <color rgb="FFFF7128"/>
      </colorScale>
    </cfRule>
  </conditionalFormatting>
  <conditionalFormatting sqref="L47">
    <cfRule type="containsBlanks" dxfId="480" priority="678">
      <formula>LEN(TRIM(L47))=0</formula>
    </cfRule>
    <cfRule type="colorScale" priority="677">
      <colorScale>
        <cfvo type="min"/>
        <cfvo type="max"/>
        <color rgb="FFFFEF9C"/>
        <color rgb="FFFF7128"/>
      </colorScale>
    </cfRule>
  </conditionalFormatting>
  <conditionalFormatting sqref="N47">
    <cfRule type="containsBlanks" dxfId="479" priority="676">
      <formula>LEN(TRIM(N47))=0</formula>
    </cfRule>
    <cfRule type="colorScale" priority="675">
      <colorScale>
        <cfvo type="min"/>
        <cfvo type="max"/>
        <color rgb="FFFFEF9C"/>
        <color rgb="FFFF7128"/>
      </colorScale>
    </cfRule>
  </conditionalFormatting>
  <conditionalFormatting sqref="P47">
    <cfRule type="containsBlanks" dxfId="478" priority="674">
      <formula>LEN(TRIM(P47))=0</formula>
    </cfRule>
    <cfRule type="colorScale" priority="673">
      <colorScale>
        <cfvo type="min"/>
        <cfvo type="max"/>
        <color rgb="FFFFEF9C"/>
        <color rgb="FFFF7128"/>
      </colorScale>
    </cfRule>
  </conditionalFormatting>
  <conditionalFormatting sqref="R47">
    <cfRule type="containsBlanks" dxfId="477" priority="672">
      <formula>LEN(TRIM(R47))=0</formula>
    </cfRule>
    <cfRule type="colorScale" priority="671">
      <colorScale>
        <cfvo type="min"/>
        <cfvo type="max"/>
        <color rgb="FFFFEF9C"/>
        <color rgb="FFFF7128"/>
      </colorScale>
    </cfRule>
  </conditionalFormatting>
  <conditionalFormatting sqref="T47">
    <cfRule type="containsBlanks" dxfId="476" priority="670">
      <formula>LEN(TRIM(T47))=0</formula>
    </cfRule>
    <cfRule type="colorScale" priority="669">
      <colorScale>
        <cfvo type="min"/>
        <cfvo type="max"/>
        <color rgb="FFFFEF9C"/>
        <color rgb="FFFF7128"/>
      </colorScale>
    </cfRule>
  </conditionalFormatting>
  <conditionalFormatting sqref="F47:U47">
    <cfRule type="colorScale" priority="667">
      <colorScale>
        <cfvo type="min"/>
        <cfvo type="max"/>
        <color rgb="FFFFEF9C"/>
        <color rgb="FFFF7128"/>
      </colorScale>
    </cfRule>
    <cfRule type="colorScale" priority="668">
      <colorScale>
        <cfvo type="min"/>
        <cfvo type="max"/>
        <color rgb="FFFF7128"/>
        <color rgb="FFFFEF9C"/>
      </colorScale>
    </cfRule>
  </conditionalFormatting>
  <conditionalFormatting sqref="F49">
    <cfRule type="containsBlanks" dxfId="475" priority="666">
      <formula>LEN(TRIM(F49))=0</formula>
    </cfRule>
    <cfRule type="colorScale" priority="665">
      <colorScale>
        <cfvo type="min"/>
        <cfvo type="max"/>
        <color rgb="FFFFEF9C"/>
        <color rgb="FFFF7128"/>
      </colorScale>
    </cfRule>
  </conditionalFormatting>
  <conditionalFormatting sqref="H49">
    <cfRule type="containsBlanks" dxfId="474" priority="664">
      <formula>LEN(TRIM(H49))=0</formula>
    </cfRule>
    <cfRule type="colorScale" priority="663">
      <colorScale>
        <cfvo type="min"/>
        <cfvo type="max"/>
        <color rgb="FFFFEF9C"/>
        <color rgb="FFFF7128"/>
      </colorScale>
    </cfRule>
  </conditionalFormatting>
  <conditionalFormatting sqref="J49">
    <cfRule type="containsBlanks" dxfId="473" priority="662">
      <formula>LEN(TRIM(J49))=0</formula>
    </cfRule>
    <cfRule type="colorScale" priority="661">
      <colorScale>
        <cfvo type="min"/>
        <cfvo type="max"/>
        <color rgb="FFFFEF9C"/>
        <color rgb="FFFF7128"/>
      </colorScale>
    </cfRule>
  </conditionalFormatting>
  <conditionalFormatting sqref="L49">
    <cfRule type="containsBlanks" dxfId="472" priority="660">
      <formula>LEN(TRIM(L49))=0</formula>
    </cfRule>
    <cfRule type="colorScale" priority="659">
      <colorScale>
        <cfvo type="min"/>
        <cfvo type="max"/>
        <color rgb="FFFFEF9C"/>
        <color rgb="FFFF7128"/>
      </colorScale>
    </cfRule>
  </conditionalFormatting>
  <conditionalFormatting sqref="N49">
    <cfRule type="containsBlanks" dxfId="471" priority="658">
      <formula>LEN(TRIM(N49))=0</formula>
    </cfRule>
    <cfRule type="colorScale" priority="657">
      <colorScale>
        <cfvo type="min"/>
        <cfvo type="max"/>
        <color rgb="FFFFEF9C"/>
        <color rgb="FFFF7128"/>
      </colorScale>
    </cfRule>
  </conditionalFormatting>
  <conditionalFormatting sqref="P49">
    <cfRule type="containsBlanks" dxfId="470" priority="656">
      <formula>LEN(TRIM(P49))=0</formula>
    </cfRule>
    <cfRule type="colorScale" priority="655">
      <colorScale>
        <cfvo type="min"/>
        <cfvo type="max"/>
        <color rgb="FFFFEF9C"/>
        <color rgb="FFFF7128"/>
      </colorScale>
    </cfRule>
  </conditionalFormatting>
  <conditionalFormatting sqref="R49">
    <cfRule type="containsBlanks" dxfId="469" priority="654">
      <formula>LEN(TRIM(R49))=0</formula>
    </cfRule>
    <cfRule type="colorScale" priority="653">
      <colorScale>
        <cfvo type="min"/>
        <cfvo type="max"/>
        <color rgb="FFFFEF9C"/>
        <color rgb="FFFF7128"/>
      </colorScale>
    </cfRule>
  </conditionalFormatting>
  <conditionalFormatting sqref="T49">
    <cfRule type="containsBlanks" dxfId="468" priority="652">
      <formula>LEN(TRIM(T49))=0</formula>
    </cfRule>
    <cfRule type="colorScale" priority="651">
      <colorScale>
        <cfvo type="min"/>
        <cfvo type="max"/>
        <color rgb="FFFFEF9C"/>
        <color rgb="FFFF7128"/>
      </colorScale>
    </cfRule>
  </conditionalFormatting>
  <conditionalFormatting sqref="F49:U49">
    <cfRule type="colorScale" priority="649">
      <colorScale>
        <cfvo type="min"/>
        <cfvo type="max"/>
        <color rgb="FFFFEF9C"/>
        <color rgb="FFFF7128"/>
      </colorScale>
    </cfRule>
    <cfRule type="colorScale" priority="650">
      <colorScale>
        <cfvo type="min"/>
        <cfvo type="max"/>
        <color rgb="FFFF7128"/>
        <color rgb="FFFFEF9C"/>
      </colorScale>
    </cfRule>
  </conditionalFormatting>
  <conditionalFormatting sqref="F51">
    <cfRule type="containsBlanks" dxfId="467" priority="648">
      <formula>LEN(TRIM(F51))=0</formula>
    </cfRule>
    <cfRule type="colorScale" priority="647">
      <colorScale>
        <cfvo type="min"/>
        <cfvo type="max"/>
        <color rgb="FFFFEF9C"/>
        <color rgb="FFFF7128"/>
      </colorScale>
    </cfRule>
  </conditionalFormatting>
  <conditionalFormatting sqref="H51">
    <cfRule type="containsBlanks" dxfId="466" priority="646">
      <formula>LEN(TRIM(H51))=0</formula>
    </cfRule>
    <cfRule type="colorScale" priority="645">
      <colorScale>
        <cfvo type="min"/>
        <cfvo type="max"/>
        <color rgb="FFFFEF9C"/>
        <color rgb="FFFF7128"/>
      </colorScale>
    </cfRule>
  </conditionalFormatting>
  <conditionalFormatting sqref="J51">
    <cfRule type="containsBlanks" dxfId="465" priority="644">
      <formula>LEN(TRIM(J51))=0</formula>
    </cfRule>
    <cfRule type="colorScale" priority="643">
      <colorScale>
        <cfvo type="min"/>
        <cfvo type="max"/>
        <color rgb="FFFFEF9C"/>
        <color rgb="FFFF7128"/>
      </colorScale>
    </cfRule>
  </conditionalFormatting>
  <conditionalFormatting sqref="L51">
    <cfRule type="containsBlanks" dxfId="464" priority="642">
      <formula>LEN(TRIM(L51))=0</formula>
    </cfRule>
    <cfRule type="colorScale" priority="641">
      <colorScale>
        <cfvo type="min"/>
        <cfvo type="max"/>
        <color rgb="FFFFEF9C"/>
        <color rgb="FFFF7128"/>
      </colorScale>
    </cfRule>
  </conditionalFormatting>
  <conditionalFormatting sqref="N51">
    <cfRule type="containsBlanks" dxfId="463" priority="640">
      <formula>LEN(TRIM(N51))=0</formula>
    </cfRule>
    <cfRule type="colorScale" priority="639">
      <colorScale>
        <cfvo type="min"/>
        <cfvo type="max"/>
        <color rgb="FFFFEF9C"/>
        <color rgb="FFFF7128"/>
      </colorScale>
    </cfRule>
  </conditionalFormatting>
  <conditionalFormatting sqref="P51">
    <cfRule type="containsBlanks" dxfId="462" priority="638">
      <formula>LEN(TRIM(P51))=0</formula>
    </cfRule>
    <cfRule type="colorScale" priority="637">
      <colorScale>
        <cfvo type="min"/>
        <cfvo type="max"/>
        <color rgb="FFFFEF9C"/>
        <color rgb="FFFF7128"/>
      </colorScale>
    </cfRule>
  </conditionalFormatting>
  <conditionalFormatting sqref="R51">
    <cfRule type="containsBlanks" dxfId="461" priority="636">
      <formula>LEN(TRIM(R51))=0</formula>
    </cfRule>
    <cfRule type="colorScale" priority="635">
      <colorScale>
        <cfvo type="min"/>
        <cfvo type="max"/>
        <color rgb="FFFFEF9C"/>
        <color rgb="FFFF7128"/>
      </colorScale>
    </cfRule>
  </conditionalFormatting>
  <conditionalFormatting sqref="T51">
    <cfRule type="containsBlanks" dxfId="460" priority="634">
      <formula>LEN(TRIM(T51))=0</formula>
    </cfRule>
    <cfRule type="colorScale" priority="633">
      <colorScale>
        <cfvo type="min"/>
        <cfvo type="max"/>
        <color rgb="FFFFEF9C"/>
        <color rgb="FFFF7128"/>
      </colorScale>
    </cfRule>
  </conditionalFormatting>
  <conditionalFormatting sqref="F51:U51">
    <cfRule type="colorScale" priority="631">
      <colorScale>
        <cfvo type="min"/>
        <cfvo type="max"/>
        <color rgb="FFFFEF9C"/>
        <color rgb="FFFF7128"/>
      </colorScale>
    </cfRule>
    <cfRule type="colorScale" priority="632">
      <colorScale>
        <cfvo type="min"/>
        <cfvo type="max"/>
        <color rgb="FFFF7128"/>
        <color rgb="FFFFEF9C"/>
      </colorScale>
    </cfRule>
  </conditionalFormatting>
  <conditionalFormatting sqref="F53">
    <cfRule type="containsBlanks" dxfId="459" priority="630">
      <formula>LEN(TRIM(F53))=0</formula>
    </cfRule>
    <cfRule type="colorScale" priority="629">
      <colorScale>
        <cfvo type="min"/>
        <cfvo type="max"/>
        <color rgb="FFFFEF9C"/>
        <color rgb="FFFF7128"/>
      </colorScale>
    </cfRule>
  </conditionalFormatting>
  <conditionalFormatting sqref="H53">
    <cfRule type="containsBlanks" dxfId="458" priority="628">
      <formula>LEN(TRIM(H53))=0</formula>
    </cfRule>
    <cfRule type="colorScale" priority="627">
      <colorScale>
        <cfvo type="min"/>
        <cfvo type="max"/>
        <color rgb="FFFFEF9C"/>
        <color rgb="FFFF7128"/>
      </colorScale>
    </cfRule>
  </conditionalFormatting>
  <conditionalFormatting sqref="J53">
    <cfRule type="containsBlanks" dxfId="457" priority="626">
      <formula>LEN(TRIM(J53))=0</formula>
    </cfRule>
    <cfRule type="colorScale" priority="625">
      <colorScale>
        <cfvo type="min"/>
        <cfvo type="max"/>
        <color rgb="FFFFEF9C"/>
        <color rgb="FFFF7128"/>
      </colorScale>
    </cfRule>
  </conditionalFormatting>
  <conditionalFormatting sqref="L53">
    <cfRule type="containsBlanks" dxfId="456" priority="624">
      <formula>LEN(TRIM(L53))=0</formula>
    </cfRule>
    <cfRule type="colorScale" priority="623">
      <colorScale>
        <cfvo type="min"/>
        <cfvo type="max"/>
        <color rgb="FFFFEF9C"/>
        <color rgb="FFFF7128"/>
      </colorScale>
    </cfRule>
  </conditionalFormatting>
  <conditionalFormatting sqref="N53">
    <cfRule type="containsBlanks" dxfId="455" priority="622">
      <formula>LEN(TRIM(N53))=0</formula>
    </cfRule>
    <cfRule type="colorScale" priority="621">
      <colorScale>
        <cfvo type="min"/>
        <cfvo type="max"/>
        <color rgb="FFFFEF9C"/>
        <color rgb="FFFF7128"/>
      </colorScale>
    </cfRule>
  </conditionalFormatting>
  <conditionalFormatting sqref="P53">
    <cfRule type="containsBlanks" dxfId="454" priority="620">
      <formula>LEN(TRIM(P53))=0</formula>
    </cfRule>
    <cfRule type="colorScale" priority="619">
      <colorScale>
        <cfvo type="min"/>
        <cfvo type="max"/>
        <color rgb="FFFFEF9C"/>
        <color rgb="FFFF7128"/>
      </colorScale>
    </cfRule>
  </conditionalFormatting>
  <conditionalFormatting sqref="R53">
    <cfRule type="containsBlanks" dxfId="453" priority="618">
      <formula>LEN(TRIM(R53))=0</formula>
    </cfRule>
    <cfRule type="colorScale" priority="617">
      <colorScale>
        <cfvo type="min"/>
        <cfvo type="max"/>
        <color rgb="FFFFEF9C"/>
        <color rgb="FFFF7128"/>
      </colorScale>
    </cfRule>
  </conditionalFormatting>
  <conditionalFormatting sqref="T53">
    <cfRule type="containsBlanks" dxfId="452" priority="616">
      <formula>LEN(TRIM(T53))=0</formula>
    </cfRule>
    <cfRule type="colorScale" priority="615">
      <colorScale>
        <cfvo type="min"/>
        <cfvo type="max"/>
        <color rgb="FFFFEF9C"/>
        <color rgb="FFFF7128"/>
      </colorScale>
    </cfRule>
  </conditionalFormatting>
  <conditionalFormatting sqref="F53:U53">
    <cfRule type="colorScale" priority="613">
      <colorScale>
        <cfvo type="min"/>
        <cfvo type="max"/>
        <color rgb="FFFFEF9C"/>
        <color rgb="FFFF7128"/>
      </colorScale>
    </cfRule>
    <cfRule type="colorScale" priority="614">
      <colorScale>
        <cfvo type="min"/>
        <cfvo type="max"/>
        <color rgb="FFFF7128"/>
        <color rgb="FFFFEF9C"/>
      </colorScale>
    </cfRule>
  </conditionalFormatting>
  <conditionalFormatting sqref="F55">
    <cfRule type="containsBlanks" dxfId="451" priority="612">
      <formula>LEN(TRIM(F55))=0</formula>
    </cfRule>
    <cfRule type="colorScale" priority="611">
      <colorScale>
        <cfvo type="min"/>
        <cfvo type="max"/>
        <color rgb="FFFFEF9C"/>
        <color rgb="FFFF7128"/>
      </colorScale>
    </cfRule>
  </conditionalFormatting>
  <conditionalFormatting sqref="H55">
    <cfRule type="containsBlanks" dxfId="450" priority="610">
      <formula>LEN(TRIM(H55))=0</formula>
    </cfRule>
    <cfRule type="colorScale" priority="609">
      <colorScale>
        <cfvo type="min"/>
        <cfvo type="max"/>
        <color rgb="FFFFEF9C"/>
        <color rgb="FFFF7128"/>
      </colorScale>
    </cfRule>
  </conditionalFormatting>
  <conditionalFormatting sqref="J55">
    <cfRule type="containsBlanks" dxfId="449" priority="608">
      <formula>LEN(TRIM(J55))=0</formula>
    </cfRule>
    <cfRule type="colorScale" priority="607">
      <colorScale>
        <cfvo type="min"/>
        <cfvo type="max"/>
        <color rgb="FFFFEF9C"/>
        <color rgb="FFFF7128"/>
      </colorScale>
    </cfRule>
  </conditionalFormatting>
  <conditionalFormatting sqref="L55">
    <cfRule type="containsBlanks" dxfId="448" priority="606">
      <formula>LEN(TRIM(L55))=0</formula>
    </cfRule>
    <cfRule type="colorScale" priority="605">
      <colorScale>
        <cfvo type="min"/>
        <cfvo type="max"/>
        <color rgb="FFFFEF9C"/>
        <color rgb="FFFF7128"/>
      </colorScale>
    </cfRule>
  </conditionalFormatting>
  <conditionalFormatting sqref="N55">
    <cfRule type="containsBlanks" dxfId="447" priority="604">
      <formula>LEN(TRIM(N55))=0</formula>
    </cfRule>
    <cfRule type="colorScale" priority="603">
      <colorScale>
        <cfvo type="min"/>
        <cfvo type="max"/>
        <color rgb="FFFFEF9C"/>
        <color rgb="FFFF7128"/>
      </colorScale>
    </cfRule>
  </conditionalFormatting>
  <conditionalFormatting sqref="P55">
    <cfRule type="containsBlanks" dxfId="446" priority="602">
      <formula>LEN(TRIM(P55))=0</formula>
    </cfRule>
    <cfRule type="colorScale" priority="601">
      <colorScale>
        <cfvo type="min"/>
        <cfvo type="max"/>
        <color rgb="FFFFEF9C"/>
        <color rgb="FFFF7128"/>
      </colorScale>
    </cfRule>
  </conditionalFormatting>
  <conditionalFormatting sqref="R55">
    <cfRule type="containsBlanks" dxfId="445" priority="600">
      <formula>LEN(TRIM(R55))=0</formula>
    </cfRule>
    <cfRule type="colorScale" priority="599">
      <colorScale>
        <cfvo type="min"/>
        <cfvo type="max"/>
        <color rgb="FFFFEF9C"/>
        <color rgb="FFFF7128"/>
      </colorScale>
    </cfRule>
  </conditionalFormatting>
  <conditionalFormatting sqref="T55">
    <cfRule type="containsBlanks" dxfId="444" priority="598">
      <formula>LEN(TRIM(T55))=0</formula>
    </cfRule>
    <cfRule type="colorScale" priority="597">
      <colorScale>
        <cfvo type="min"/>
        <cfvo type="max"/>
        <color rgb="FFFFEF9C"/>
        <color rgb="FFFF7128"/>
      </colorScale>
    </cfRule>
  </conditionalFormatting>
  <conditionalFormatting sqref="F55:U55">
    <cfRule type="colorScale" priority="595">
      <colorScale>
        <cfvo type="min"/>
        <cfvo type="max"/>
        <color rgb="FFFFEF9C"/>
        <color rgb="FFFF7128"/>
      </colorScale>
    </cfRule>
    <cfRule type="colorScale" priority="596">
      <colorScale>
        <cfvo type="min"/>
        <cfvo type="max"/>
        <color rgb="FFFF7128"/>
        <color rgb="FFFFEF9C"/>
      </colorScale>
    </cfRule>
  </conditionalFormatting>
  <conditionalFormatting sqref="F57">
    <cfRule type="containsBlanks" dxfId="443" priority="594">
      <formula>LEN(TRIM(F57))=0</formula>
    </cfRule>
    <cfRule type="colorScale" priority="593">
      <colorScale>
        <cfvo type="min"/>
        <cfvo type="max"/>
        <color rgb="FFFFEF9C"/>
        <color rgb="FFFF7128"/>
      </colorScale>
    </cfRule>
  </conditionalFormatting>
  <conditionalFormatting sqref="H57">
    <cfRule type="containsBlanks" dxfId="442" priority="592">
      <formula>LEN(TRIM(H57))=0</formula>
    </cfRule>
    <cfRule type="colorScale" priority="591">
      <colorScale>
        <cfvo type="min"/>
        <cfvo type="max"/>
        <color rgb="FFFFEF9C"/>
        <color rgb="FFFF7128"/>
      </colorScale>
    </cfRule>
  </conditionalFormatting>
  <conditionalFormatting sqref="J57">
    <cfRule type="containsBlanks" dxfId="441" priority="590">
      <formula>LEN(TRIM(J57))=0</formula>
    </cfRule>
    <cfRule type="colorScale" priority="589">
      <colorScale>
        <cfvo type="min"/>
        <cfvo type="max"/>
        <color rgb="FFFFEF9C"/>
        <color rgb="FFFF7128"/>
      </colorScale>
    </cfRule>
  </conditionalFormatting>
  <conditionalFormatting sqref="L57">
    <cfRule type="containsBlanks" dxfId="440" priority="588">
      <formula>LEN(TRIM(L57))=0</formula>
    </cfRule>
    <cfRule type="colorScale" priority="587">
      <colorScale>
        <cfvo type="min"/>
        <cfvo type="max"/>
        <color rgb="FFFFEF9C"/>
        <color rgb="FFFF7128"/>
      </colorScale>
    </cfRule>
  </conditionalFormatting>
  <conditionalFormatting sqref="N57">
    <cfRule type="containsBlanks" dxfId="439" priority="586">
      <formula>LEN(TRIM(N57))=0</formula>
    </cfRule>
    <cfRule type="colorScale" priority="585">
      <colorScale>
        <cfvo type="min"/>
        <cfvo type="max"/>
        <color rgb="FFFFEF9C"/>
        <color rgb="FFFF7128"/>
      </colorScale>
    </cfRule>
  </conditionalFormatting>
  <conditionalFormatting sqref="P57">
    <cfRule type="containsBlanks" dxfId="438" priority="584">
      <formula>LEN(TRIM(P57))=0</formula>
    </cfRule>
    <cfRule type="colorScale" priority="583">
      <colorScale>
        <cfvo type="min"/>
        <cfvo type="max"/>
        <color rgb="FFFFEF9C"/>
        <color rgb="FFFF7128"/>
      </colorScale>
    </cfRule>
  </conditionalFormatting>
  <conditionalFormatting sqref="R57">
    <cfRule type="containsBlanks" dxfId="437" priority="582">
      <formula>LEN(TRIM(R57))=0</formula>
    </cfRule>
    <cfRule type="colorScale" priority="581">
      <colorScale>
        <cfvo type="min"/>
        <cfvo type="max"/>
        <color rgb="FFFFEF9C"/>
        <color rgb="FFFF7128"/>
      </colorScale>
    </cfRule>
  </conditionalFormatting>
  <conditionalFormatting sqref="T57">
    <cfRule type="containsBlanks" dxfId="436" priority="580">
      <formula>LEN(TRIM(T57))=0</formula>
    </cfRule>
    <cfRule type="colorScale" priority="579">
      <colorScale>
        <cfvo type="min"/>
        <cfvo type="max"/>
        <color rgb="FFFFEF9C"/>
        <color rgb="FFFF7128"/>
      </colorScale>
    </cfRule>
  </conditionalFormatting>
  <conditionalFormatting sqref="F57:U57">
    <cfRule type="colorScale" priority="577">
      <colorScale>
        <cfvo type="min"/>
        <cfvo type="max"/>
        <color rgb="FFFFEF9C"/>
        <color rgb="FFFF7128"/>
      </colorScale>
    </cfRule>
    <cfRule type="colorScale" priority="578">
      <colorScale>
        <cfvo type="min"/>
        <cfvo type="max"/>
        <color rgb="FFFF7128"/>
        <color rgb="FFFFEF9C"/>
      </colorScale>
    </cfRule>
  </conditionalFormatting>
  <conditionalFormatting sqref="F59">
    <cfRule type="containsBlanks" dxfId="435" priority="576">
      <formula>LEN(TRIM(F59))=0</formula>
    </cfRule>
    <cfRule type="colorScale" priority="575">
      <colorScale>
        <cfvo type="min"/>
        <cfvo type="max"/>
        <color rgb="FFFFEF9C"/>
        <color rgb="FFFF7128"/>
      </colorScale>
    </cfRule>
  </conditionalFormatting>
  <conditionalFormatting sqref="H59">
    <cfRule type="containsBlanks" dxfId="434" priority="574">
      <formula>LEN(TRIM(H59))=0</formula>
    </cfRule>
    <cfRule type="colorScale" priority="573">
      <colorScale>
        <cfvo type="min"/>
        <cfvo type="max"/>
        <color rgb="FFFFEF9C"/>
        <color rgb="FFFF7128"/>
      </colorScale>
    </cfRule>
  </conditionalFormatting>
  <conditionalFormatting sqref="J59">
    <cfRule type="containsBlanks" dxfId="433" priority="572">
      <formula>LEN(TRIM(J59))=0</formula>
    </cfRule>
    <cfRule type="colorScale" priority="571">
      <colorScale>
        <cfvo type="min"/>
        <cfvo type="max"/>
        <color rgb="FFFFEF9C"/>
        <color rgb="FFFF7128"/>
      </colorScale>
    </cfRule>
  </conditionalFormatting>
  <conditionalFormatting sqref="L59">
    <cfRule type="containsBlanks" dxfId="432" priority="570">
      <formula>LEN(TRIM(L59))=0</formula>
    </cfRule>
    <cfRule type="colorScale" priority="569">
      <colorScale>
        <cfvo type="min"/>
        <cfvo type="max"/>
        <color rgb="FFFFEF9C"/>
        <color rgb="FFFF7128"/>
      </colorScale>
    </cfRule>
  </conditionalFormatting>
  <conditionalFormatting sqref="N59">
    <cfRule type="containsBlanks" dxfId="431" priority="568">
      <formula>LEN(TRIM(N59))=0</formula>
    </cfRule>
    <cfRule type="colorScale" priority="567">
      <colorScale>
        <cfvo type="min"/>
        <cfvo type="max"/>
        <color rgb="FFFFEF9C"/>
        <color rgb="FFFF7128"/>
      </colorScale>
    </cfRule>
  </conditionalFormatting>
  <conditionalFormatting sqref="P59">
    <cfRule type="containsBlanks" dxfId="430" priority="566">
      <formula>LEN(TRIM(P59))=0</formula>
    </cfRule>
    <cfRule type="colorScale" priority="565">
      <colorScale>
        <cfvo type="min"/>
        <cfvo type="max"/>
        <color rgb="FFFFEF9C"/>
        <color rgb="FFFF7128"/>
      </colorScale>
    </cfRule>
  </conditionalFormatting>
  <conditionalFormatting sqref="R59">
    <cfRule type="containsBlanks" dxfId="429" priority="564">
      <formula>LEN(TRIM(R59))=0</formula>
    </cfRule>
    <cfRule type="colorScale" priority="563">
      <colorScale>
        <cfvo type="min"/>
        <cfvo type="max"/>
        <color rgb="FFFFEF9C"/>
        <color rgb="FFFF7128"/>
      </colorScale>
    </cfRule>
  </conditionalFormatting>
  <conditionalFormatting sqref="T59">
    <cfRule type="containsBlanks" dxfId="428" priority="562">
      <formula>LEN(TRIM(T59))=0</formula>
    </cfRule>
    <cfRule type="colorScale" priority="561">
      <colorScale>
        <cfvo type="min"/>
        <cfvo type="max"/>
        <color rgb="FFFFEF9C"/>
        <color rgb="FFFF7128"/>
      </colorScale>
    </cfRule>
  </conditionalFormatting>
  <conditionalFormatting sqref="F59:U59">
    <cfRule type="colorScale" priority="559">
      <colorScale>
        <cfvo type="min"/>
        <cfvo type="max"/>
        <color rgb="FFFFEF9C"/>
        <color rgb="FFFF7128"/>
      </colorScale>
    </cfRule>
    <cfRule type="colorScale" priority="560">
      <colorScale>
        <cfvo type="min"/>
        <cfvo type="max"/>
        <color rgb="FFFF7128"/>
        <color rgb="FFFFEF9C"/>
      </colorScale>
    </cfRule>
  </conditionalFormatting>
  <conditionalFormatting sqref="F61">
    <cfRule type="containsBlanks" dxfId="427" priority="558">
      <formula>LEN(TRIM(F61))=0</formula>
    </cfRule>
    <cfRule type="colorScale" priority="557">
      <colorScale>
        <cfvo type="min"/>
        <cfvo type="max"/>
        <color rgb="FFFFEF9C"/>
        <color rgb="FFFF7128"/>
      </colorScale>
    </cfRule>
  </conditionalFormatting>
  <conditionalFormatting sqref="H61">
    <cfRule type="containsBlanks" dxfId="426" priority="556">
      <formula>LEN(TRIM(H61))=0</formula>
    </cfRule>
    <cfRule type="colorScale" priority="555">
      <colorScale>
        <cfvo type="min"/>
        <cfvo type="max"/>
        <color rgb="FFFFEF9C"/>
        <color rgb="FFFF7128"/>
      </colorScale>
    </cfRule>
  </conditionalFormatting>
  <conditionalFormatting sqref="J61">
    <cfRule type="containsBlanks" dxfId="425" priority="554">
      <formula>LEN(TRIM(J61))=0</formula>
    </cfRule>
    <cfRule type="colorScale" priority="553">
      <colorScale>
        <cfvo type="min"/>
        <cfvo type="max"/>
        <color rgb="FFFFEF9C"/>
        <color rgb="FFFF7128"/>
      </colorScale>
    </cfRule>
  </conditionalFormatting>
  <conditionalFormatting sqref="L61">
    <cfRule type="containsBlanks" dxfId="424" priority="552">
      <formula>LEN(TRIM(L61))=0</formula>
    </cfRule>
    <cfRule type="colorScale" priority="551">
      <colorScale>
        <cfvo type="min"/>
        <cfvo type="max"/>
        <color rgb="FFFFEF9C"/>
        <color rgb="FFFF7128"/>
      </colorScale>
    </cfRule>
  </conditionalFormatting>
  <conditionalFormatting sqref="N61">
    <cfRule type="containsBlanks" dxfId="423" priority="550">
      <formula>LEN(TRIM(N61))=0</formula>
    </cfRule>
    <cfRule type="colorScale" priority="549">
      <colorScale>
        <cfvo type="min"/>
        <cfvo type="max"/>
        <color rgb="FFFFEF9C"/>
        <color rgb="FFFF7128"/>
      </colorScale>
    </cfRule>
  </conditionalFormatting>
  <conditionalFormatting sqref="P61">
    <cfRule type="containsBlanks" dxfId="422" priority="548">
      <formula>LEN(TRIM(P61))=0</formula>
    </cfRule>
    <cfRule type="colorScale" priority="547">
      <colorScale>
        <cfvo type="min"/>
        <cfvo type="max"/>
        <color rgb="FFFFEF9C"/>
        <color rgb="FFFF7128"/>
      </colorScale>
    </cfRule>
  </conditionalFormatting>
  <conditionalFormatting sqref="R61">
    <cfRule type="containsBlanks" dxfId="421" priority="546">
      <formula>LEN(TRIM(R61))=0</formula>
    </cfRule>
    <cfRule type="colorScale" priority="545">
      <colorScale>
        <cfvo type="min"/>
        <cfvo type="max"/>
        <color rgb="FFFFEF9C"/>
        <color rgb="FFFF7128"/>
      </colorScale>
    </cfRule>
  </conditionalFormatting>
  <conditionalFormatting sqref="T61">
    <cfRule type="containsBlanks" dxfId="420" priority="544">
      <formula>LEN(TRIM(T61))=0</formula>
    </cfRule>
    <cfRule type="colorScale" priority="543">
      <colorScale>
        <cfvo type="min"/>
        <cfvo type="max"/>
        <color rgb="FFFFEF9C"/>
        <color rgb="FFFF7128"/>
      </colorScale>
    </cfRule>
  </conditionalFormatting>
  <conditionalFormatting sqref="F61:U61">
    <cfRule type="colorScale" priority="541">
      <colorScale>
        <cfvo type="min"/>
        <cfvo type="max"/>
        <color rgb="FFFFEF9C"/>
        <color rgb="FFFF7128"/>
      </colorScale>
    </cfRule>
    <cfRule type="colorScale" priority="542">
      <colorScale>
        <cfvo type="min"/>
        <cfvo type="max"/>
        <color rgb="FFFF7128"/>
        <color rgb="FFFFEF9C"/>
      </colorScale>
    </cfRule>
  </conditionalFormatting>
  <conditionalFormatting sqref="F63">
    <cfRule type="containsBlanks" dxfId="419" priority="540">
      <formula>LEN(TRIM(F63))=0</formula>
    </cfRule>
    <cfRule type="colorScale" priority="539">
      <colorScale>
        <cfvo type="min"/>
        <cfvo type="max"/>
        <color rgb="FFFFEF9C"/>
        <color rgb="FFFF7128"/>
      </colorScale>
    </cfRule>
  </conditionalFormatting>
  <conditionalFormatting sqref="H63">
    <cfRule type="containsBlanks" dxfId="418" priority="538">
      <formula>LEN(TRIM(H63))=0</formula>
    </cfRule>
    <cfRule type="colorScale" priority="537">
      <colorScale>
        <cfvo type="min"/>
        <cfvo type="max"/>
        <color rgb="FFFFEF9C"/>
        <color rgb="FFFF7128"/>
      </colorScale>
    </cfRule>
  </conditionalFormatting>
  <conditionalFormatting sqref="J63">
    <cfRule type="containsBlanks" dxfId="417" priority="536">
      <formula>LEN(TRIM(J63))=0</formula>
    </cfRule>
    <cfRule type="colorScale" priority="535">
      <colorScale>
        <cfvo type="min"/>
        <cfvo type="max"/>
        <color rgb="FFFFEF9C"/>
        <color rgb="FFFF7128"/>
      </colorScale>
    </cfRule>
  </conditionalFormatting>
  <conditionalFormatting sqref="L63">
    <cfRule type="containsBlanks" dxfId="416" priority="534">
      <formula>LEN(TRIM(L63))=0</formula>
    </cfRule>
    <cfRule type="colorScale" priority="533">
      <colorScale>
        <cfvo type="min"/>
        <cfvo type="max"/>
        <color rgb="FFFFEF9C"/>
        <color rgb="FFFF7128"/>
      </colorScale>
    </cfRule>
  </conditionalFormatting>
  <conditionalFormatting sqref="N63">
    <cfRule type="containsBlanks" dxfId="415" priority="532">
      <formula>LEN(TRIM(N63))=0</formula>
    </cfRule>
    <cfRule type="colorScale" priority="531">
      <colorScale>
        <cfvo type="min"/>
        <cfvo type="max"/>
        <color rgb="FFFFEF9C"/>
        <color rgb="FFFF7128"/>
      </colorScale>
    </cfRule>
  </conditionalFormatting>
  <conditionalFormatting sqref="P63">
    <cfRule type="containsBlanks" dxfId="414" priority="530">
      <formula>LEN(TRIM(P63))=0</formula>
    </cfRule>
    <cfRule type="colorScale" priority="529">
      <colorScale>
        <cfvo type="min"/>
        <cfvo type="max"/>
        <color rgb="FFFFEF9C"/>
        <color rgb="FFFF7128"/>
      </colorScale>
    </cfRule>
  </conditionalFormatting>
  <conditionalFormatting sqref="R63">
    <cfRule type="containsBlanks" dxfId="413" priority="528">
      <formula>LEN(TRIM(R63))=0</formula>
    </cfRule>
    <cfRule type="colorScale" priority="527">
      <colorScale>
        <cfvo type="min"/>
        <cfvo type="max"/>
        <color rgb="FFFFEF9C"/>
        <color rgb="FFFF7128"/>
      </colorScale>
    </cfRule>
  </conditionalFormatting>
  <conditionalFormatting sqref="T63">
    <cfRule type="containsBlanks" dxfId="412" priority="526">
      <formula>LEN(TRIM(T63))=0</formula>
    </cfRule>
    <cfRule type="colorScale" priority="525">
      <colorScale>
        <cfvo type="min"/>
        <cfvo type="max"/>
        <color rgb="FFFFEF9C"/>
        <color rgb="FFFF7128"/>
      </colorScale>
    </cfRule>
  </conditionalFormatting>
  <conditionalFormatting sqref="F63:U63">
    <cfRule type="colorScale" priority="523">
      <colorScale>
        <cfvo type="min"/>
        <cfvo type="max"/>
        <color rgb="FFFFEF9C"/>
        <color rgb="FFFF7128"/>
      </colorScale>
    </cfRule>
    <cfRule type="colorScale" priority="524">
      <colorScale>
        <cfvo type="min"/>
        <cfvo type="max"/>
        <color rgb="FFFF7128"/>
        <color rgb="FFFFEF9C"/>
      </colorScale>
    </cfRule>
  </conditionalFormatting>
  <conditionalFormatting sqref="F65">
    <cfRule type="containsBlanks" dxfId="411" priority="522">
      <formula>LEN(TRIM(F65))=0</formula>
    </cfRule>
    <cfRule type="colorScale" priority="521">
      <colorScale>
        <cfvo type="min"/>
        <cfvo type="max"/>
        <color rgb="FFFFEF9C"/>
        <color rgb="FFFF7128"/>
      </colorScale>
    </cfRule>
  </conditionalFormatting>
  <conditionalFormatting sqref="H65">
    <cfRule type="containsBlanks" dxfId="410" priority="520">
      <formula>LEN(TRIM(H65))=0</formula>
    </cfRule>
    <cfRule type="colorScale" priority="519">
      <colorScale>
        <cfvo type="min"/>
        <cfvo type="max"/>
        <color rgb="FFFFEF9C"/>
        <color rgb="FFFF7128"/>
      </colorScale>
    </cfRule>
  </conditionalFormatting>
  <conditionalFormatting sqref="J65">
    <cfRule type="containsBlanks" dxfId="409" priority="518">
      <formula>LEN(TRIM(J65))=0</formula>
    </cfRule>
    <cfRule type="colorScale" priority="517">
      <colorScale>
        <cfvo type="min"/>
        <cfvo type="max"/>
        <color rgb="FFFFEF9C"/>
        <color rgb="FFFF7128"/>
      </colorScale>
    </cfRule>
  </conditionalFormatting>
  <conditionalFormatting sqref="L65">
    <cfRule type="containsBlanks" dxfId="408" priority="516">
      <formula>LEN(TRIM(L65))=0</formula>
    </cfRule>
    <cfRule type="colorScale" priority="515">
      <colorScale>
        <cfvo type="min"/>
        <cfvo type="max"/>
        <color rgb="FFFFEF9C"/>
        <color rgb="FFFF7128"/>
      </colorScale>
    </cfRule>
  </conditionalFormatting>
  <conditionalFormatting sqref="N65">
    <cfRule type="containsBlanks" dxfId="407" priority="514">
      <formula>LEN(TRIM(N65))=0</formula>
    </cfRule>
    <cfRule type="colorScale" priority="513">
      <colorScale>
        <cfvo type="min"/>
        <cfvo type="max"/>
        <color rgb="FFFFEF9C"/>
        <color rgb="FFFF7128"/>
      </colorScale>
    </cfRule>
  </conditionalFormatting>
  <conditionalFormatting sqref="P65">
    <cfRule type="containsBlanks" dxfId="406" priority="512">
      <formula>LEN(TRIM(P65))=0</formula>
    </cfRule>
    <cfRule type="colorScale" priority="511">
      <colorScale>
        <cfvo type="min"/>
        <cfvo type="max"/>
        <color rgb="FFFFEF9C"/>
        <color rgb="FFFF7128"/>
      </colorScale>
    </cfRule>
  </conditionalFormatting>
  <conditionalFormatting sqref="R65">
    <cfRule type="containsBlanks" dxfId="405" priority="510">
      <formula>LEN(TRIM(R65))=0</formula>
    </cfRule>
    <cfRule type="colorScale" priority="509">
      <colorScale>
        <cfvo type="min"/>
        <cfvo type="max"/>
        <color rgb="FFFFEF9C"/>
        <color rgb="FFFF7128"/>
      </colorScale>
    </cfRule>
  </conditionalFormatting>
  <conditionalFormatting sqref="T65">
    <cfRule type="containsBlanks" dxfId="404" priority="508">
      <formula>LEN(TRIM(T65))=0</formula>
    </cfRule>
    <cfRule type="colorScale" priority="507">
      <colorScale>
        <cfvo type="min"/>
        <cfvo type="max"/>
        <color rgb="FFFFEF9C"/>
        <color rgb="FFFF7128"/>
      </colorScale>
    </cfRule>
  </conditionalFormatting>
  <conditionalFormatting sqref="F65:U65">
    <cfRule type="colorScale" priority="505">
      <colorScale>
        <cfvo type="min"/>
        <cfvo type="max"/>
        <color rgb="FFFFEF9C"/>
        <color rgb="FFFF7128"/>
      </colorScale>
    </cfRule>
    <cfRule type="colorScale" priority="506">
      <colorScale>
        <cfvo type="min"/>
        <cfvo type="max"/>
        <color rgb="FFFF7128"/>
        <color rgb="FFFFEF9C"/>
      </colorScale>
    </cfRule>
  </conditionalFormatting>
  <conditionalFormatting sqref="F67">
    <cfRule type="containsBlanks" dxfId="403" priority="504">
      <formula>LEN(TRIM(F67))=0</formula>
    </cfRule>
    <cfRule type="colorScale" priority="503">
      <colorScale>
        <cfvo type="min"/>
        <cfvo type="max"/>
        <color rgb="FFFFEF9C"/>
        <color rgb="FFFF7128"/>
      </colorScale>
    </cfRule>
  </conditionalFormatting>
  <conditionalFormatting sqref="H67">
    <cfRule type="containsBlanks" dxfId="402" priority="502">
      <formula>LEN(TRIM(H67))=0</formula>
    </cfRule>
    <cfRule type="colorScale" priority="501">
      <colorScale>
        <cfvo type="min"/>
        <cfvo type="max"/>
        <color rgb="FFFFEF9C"/>
        <color rgb="FFFF7128"/>
      </colorScale>
    </cfRule>
  </conditionalFormatting>
  <conditionalFormatting sqref="J67">
    <cfRule type="containsBlanks" dxfId="401" priority="500">
      <formula>LEN(TRIM(J67))=0</formula>
    </cfRule>
    <cfRule type="colorScale" priority="499">
      <colorScale>
        <cfvo type="min"/>
        <cfvo type="max"/>
        <color rgb="FFFFEF9C"/>
        <color rgb="FFFF7128"/>
      </colorScale>
    </cfRule>
  </conditionalFormatting>
  <conditionalFormatting sqref="L67">
    <cfRule type="containsBlanks" dxfId="400" priority="498">
      <formula>LEN(TRIM(L67))=0</formula>
    </cfRule>
    <cfRule type="colorScale" priority="497">
      <colorScale>
        <cfvo type="min"/>
        <cfvo type="max"/>
        <color rgb="FFFFEF9C"/>
        <color rgb="FFFF7128"/>
      </colorScale>
    </cfRule>
  </conditionalFormatting>
  <conditionalFormatting sqref="N67">
    <cfRule type="containsBlanks" dxfId="399" priority="496">
      <formula>LEN(TRIM(N67))=0</formula>
    </cfRule>
    <cfRule type="colorScale" priority="495">
      <colorScale>
        <cfvo type="min"/>
        <cfvo type="max"/>
        <color rgb="FFFFEF9C"/>
        <color rgb="FFFF7128"/>
      </colorScale>
    </cfRule>
  </conditionalFormatting>
  <conditionalFormatting sqref="P67">
    <cfRule type="containsBlanks" dxfId="398" priority="494">
      <formula>LEN(TRIM(P67))=0</formula>
    </cfRule>
    <cfRule type="colorScale" priority="493">
      <colorScale>
        <cfvo type="min"/>
        <cfvo type="max"/>
        <color rgb="FFFFEF9C"/>
        <color rgb="FFFF7128"/>
      </colorScale>
    </cfRule>
  </conditionalFormatting>
  <conditionalFormatting sqref="R67">
    <cfRule type="containsBlanks" dxfId="397" priority="492">
      <formula>LEN(TRIM(R67))=0</formula>
    </cfRule>
    <cfRule type="colorScale" priority="491">
      <colorScale>
        <cfvo type="min"/>
        <cfvo type="max"/>
        <color rgb="FFFFEF9C"/>
        <color rgb="FFFF7128"/>
      </colorScale>
    </cfRule>
  </conditionalFormatting>
  <conditionalFormatting sqref="T67">
    <cfRule type="containsBlanks" dxfId="396" priority="490">
      <formula>LEN(TRIM(T67))=0</formula>
    </cfRule>
    <cfRule type="colorScale" priority="489">
      <colorScale>
        <cfvo type="min"/>
        <cfvo type="max"/>
        <color rgb="FFFFEF9C"/>
        <color rgb="FFFF7128"/>
      </colorScale>
    </cfRule>
  </conditionalFormatting>
  <conditionalFormatting sqref="F67:U67">
    <cfRule type="colorScale" priority="487">
      <colorScale>
        <cfvo type="min"/>
        <cfvo type="max"/>
        <color rgb="FFFFEF9C"/>
        <color rgb="FFFF7128"/>
      </colorScale>
    </cfRule>
    <cfRule type="colorScale" priority="488">
      <colorScale>
        <cfvo type="min"/>
        <cfvo type="max"/>
        <color rgb="FFFF7128"/>
        <color rgb="FFFFEF9C"/>
      </colorScale>
    </cfRule>
  </conditionalFormatting>
  <conditionalFormatting sqref="F69">
    <cfRule type="containsBlanks" dxfId="395" priority="486">
      <formula>LEN(TRIM(F69))=0</formula>
    </cfRule>
    <cfRule type="colorScale" priority="485">
      <colorScale>
        <cfvo type="min"/>
        <cfvo type="max"/>
        <color rgb="FFFFEF9C"/>
        <color rgb="FFFF7128"/>
      </colorScale>
    </cfRule>
  </conditionalFormatting>
  <conditionalFormatting sqref="H69">
    <cfRule type="containsBlanks" dxfId="394" priority="484">
      <formula>LEN(TRIM(H69))=0</formula>
    </cfRule>
    <cfRule type="colorScale" priority="483">
      <colorScale>
        <cfvo type="min"/>
        <cfvo type="max"/>
        <color rgb="FFFFEF9C"/>
        <color rgb="FFFF7128"/>
      </colorScale>
    </cfRule>
  </conditionalFormatting>
  <conditionalFormatting sqref="J69">
    <cfRule type="containsBlanks" dxfId="393" priority="482">
      <formula>LEN(TRIM(J69))=0</formula>
    </cfRule>
    <cfRule type="colorScale" priority="481">
      <colorScale>
        <cfvo type="min"/>
        <cfvo type="max"/>
        <color rgb="FFFFEF9C"/>
        <color rgb="FFFF7128"/>
      </colorScale>
    </cfRule>
  </conditionalFormatting>
  <conditionalFormatting sqref="L69">
    <cfRule type="containsBlanks" dxfId="392" priority="480">
      <formula>LEN(TRIM(L69))=0</formula>
    </cfRule>
    <cfRule type="colorScale" priority="479">
      <colorScale>
        <cfvo type="min"/>
        <cfvo type="max"/>
        <color rgb="FFFFEF9C"/>
        <color rgb="FFFF7128"/>
      </colorScale>
    </cfRule>
  </conditionalFormatting>
  <conditionalFormatting sqref="N69">
    <cfRule type="containsBlanks" dxfId="391" priority="478">
      <formula>LEN(TRIM(N69))=0</formula>
    </cfRule>
    <cfRule type="colorScale" priority="477">
      <colorScale>
        <cfvo type="min"/>
        <cfvo type="max"/>
        <color rgb="FFFFEF9C"/>
        <color rgb="FFFF7128"/>
      </colorScale>
    </cfRule>
  </conditionalFormatting>
  <conditionalFormatting sqref="P69">
    <cfRule type="containsBlanks" dxfId="390" priority="476">
      <formula>LEN(TRIM(P69))=0</formula>
    </cfRule>
    <cfRule type="colorScale" priority="475">
      <colorScale>
        <cfvo type="min"/>
        <cfvo type="max"/>
        <color rgb="FFFFEF9C"/>
        <color rgb="FFFF7128"/>
      </colorScale>
    </cfRule>
  </conditionalFormatting>
  <conditionalFormatting sqref="R69">
    <cfRule type="containsBlanks" dxfId="389" priority="474">
      <formula>LEN(TRIM(R69))=0</formula>
    </cfRule>
    <cfRule type="colorScale" priority="473">
      <colorScale>
        <cfvo type="min"/>
        <cfvo type="max"/>
        <color rgb="FFFFEF9C"/>
        <color rgb="FFFF7128"/>
      </colorScale>
    </cfRule>
  </conditionalFormatting>
  <conditionalFormatting sqref="T69">
    <cfRule type="containsBlanks" dxfId="388" priority="472">
      <formula>LEN(TRIM(T69))=0</formula>
    </cfRule>
    <cfRule type="colorScale" priority="471">
      <colorScale>
        <cfvo type="min"/>
        <cfvo type="max"/>
        <color rgb="FFFFEF9C"/>
        <color rgb="FFFF7128"/>
      </colorScale>
    </cfRule>
  </conditionalFormatting>
  <conditionalFormatting sqref="F69:U69">
    <cfRule type="colorScale" priority="469">
      <colorScale>
        <cfvo type="min"/>
        <cfvo type="max"/>
        <color rgb="FFFFEF9C"/>
        <color rgb="FFFF7128"/>
      </colorScale>
    </cfRule>
    <cfRule type="colorScale" priority="470">
      <colorScale>
        <cfvo type="min"/>
        <cfvo type="max"/>
        <color rgb="FFFF7128"/>
        <color rgb="FFFFEF9C"/>
      </colorScale>
    </cfRule>
  </conditionalFormatting>
  <conditionalFormatting sqref="F71">
    <cfRule type="containsBlanks" dxfId="387" priority="468">
      <formula>LEN(TRIM(F71))=0</formula>
    </cfRule>
    <cfRule type="colorScale" priority="467">
      <colorScale>
        <cfvo type="min"/>
        <cfvo type="max"/>
        <color rgb="FFFFEF9C"/>
        <color rgb="FFFF7128"/>
      </colorScale>
    </cfRule>
  </conditionalFormatting>
  <conditionalFormatting sqref="H71">
    <cfRule type="containsBlanks" dxfId="386" priority="466">
      <formula>LEN(TRIM(H71))=0</formula>
    </cfRule>
    <cfRule type="colorScale" priority="465">
      <colorScale>
        <cfvo type="min"/>
        <cfvo type="max"/>
        <color rgb="FFFFEF9C"/>
        <color rgb="FFFF7128"/>
      </colorScale>
    </cfRule>
  </conditionalFormatting>
  <conditionalFormatting sqref="J71">
    <cfRule type="containsBlanks" dxfId="385" priority="464">
      <formula>LEN(TRIM(J71))=0</formula>
    </cfRule>
    <cfRule type="colorScale" priority="463">
      <colorScale>
        <cfvo type="min"/>
        <cfvo type="max"/>
        <color rgb="FFFFEF9C"/>
        <color rgb="FFFF7128"/>
      </colorScale>
    </cfRule>
  </conditionalFormatting>
  <conditionalFormatting sqref="L71">
    <cfRule type="containsBlanks" dxfId="384" priority="462">
      <formula>LEN(TRIM(L71))=0</formula>
    </cfRule>
    <cfRule type="colorScale" priority="461">
      <colorScale>
        <cfvo type="min"/>
        <cfvo type="max"/>
        <color rgb="FFFFEF9C"/>
        <color rgb="FFFF7128"/>
      </colorScale>
    </cfRule>
  </conditionalFormatting>
  <conditionalFormatting sqref="N71">
    <cfRule type="containsBlanks" dxfId="383" priority="460">
      <formula>LEN(TRIM(N71))=0</formula>
    </cfRule>
    <cfRule type="colorScale" priority="459">
      <colorScale>
        <cfvo type="min"/>
        <cfvo type="max"/>
        <color rgb="FFFFEF9C"/>
        <color rgb="FFFF7128"/>
      </colorScale>
    </cfRule>
  </conditionalFormatting>
  <conditionalFormatting sqref="P71">
    <cfRule type="containsBlanks" dxfId="382" priority="458">
      <formula>LEN(TRIM(P71))=0</formula>
    </cfRule>
    <cfRule type="colorScale" priority="457">
      <colorScale>
        <cfvo type="min"/>
        <cfvo type="max"/>
        <color rgb="FFFFEF9C"/>
        <color rgb="FFFF7128"/>
      </colorScale>
    </cfRule>
  </conditionalFormatting>
  <conditionalFormatting sqref="R71">
    <cfRule type="containsBlanks" dxfId="381" priority="456">
      <formula>LEN(TRIM(R71))=0</formula>
    </cfRule>
    <cfRule type="colorScale" priority="455">
      <colorScale>
        <cfvo type="min"/>
        <cfvo type="max"/>
        <color rgb="FFFFEF9C"/>
        <color rgb="FFFF7128"/>
      </colorScale>
    </cfRule>
  </conditionalFormatting>
  <conditionalFormatting sqref="T71">
    <cfRule type="containsBlanks" dxfId="380" priority="454">
      <formula>LEN(TRIM(T71))=0</formula>
    </cfRule>
    <cfRule type="colorScale" priority="453">
      <colorScale>
        <cfvo type="min"/>
        <cfvo type="max"/>
        <color rgb="FFFFEF9C"/>
        <color rgb="FFFF7128"/>
      </colorScale>
    </cfRule>
  </conditionalFormatting>
  <conditionalFormatting sqref="F71:U71">
    <cfRule type="colorScale" priority="451">
      <colorScale>
        <cfvo type="min"/>
        <cfvo type="max"/>
        <color rgb="FFFFEF9C"/>
        <color rgb="FFFF7128"/>
      </colorScale>
    </cfRule>
    <cfRule type="colorScale" priority="452">
      <colorScale>
        <cfvo type="min"/>
        <cfvo type="max"/>
        <color rgb="FFFF7128"/>
        <color rgb="FFFFEF9C"/>
      </colorScale>
    </cfRule>
  </conditionalFormatting>
  <conditionalFormatting sqref="F73">
    <cfRule type="containsBlanks" dxfId="379" priority="450">
      <formula>LEN(TRIM(F73))=0</formula>
    </cfRule>
    <cfRule type="colorScale" priority="449">
      <colorScale>
        <cfvo type="min"/>
        <cfvo type="max"/>
        <color rgb="FFFFEF9C"/>
        <color rgb="FFFF7128"/>
      </colorScale>
    </cfRule>
  </conditionalFormatting>
  <conditionalFormatting sqref="H73">
    <cfRule type="containsBlanks" dxfId="378" priority="448">
      <formula>LEN(TRIM(H73))=0</formula>
    </cfRule>
    <cfRule type="colorScale" priority="447">
      <colorScale>
        <cfvo type="min"/>
        <cfvo type="max"/>
        <color rgb="FFFFEF9C"/>
        <color rgb="FFFF7128"/>
      </colorScale>
    </cfRule>
  </conditionalFormatting>
  <conditionalFormatting sqref="J73">
    <cfRule type="containsBlanks" dxfId="377" priority="446">
      <formula>LEN(TRIM(J73))=0</formula>
    </cfRule>
    <cfRule type="colorScale" priority="445">
      <colorScale>
        <cfvo type="min"/>
        <cfvo type="max"/>
        <color rgb="FFFFEF9C"/>
        <color rgb="FFFF7128"/>
      </colorScale>
    </cfRule>
  </conditionalFormatting>
  <conditionalFormatting sqref="L73">
    <cfRule type="containsBlanks" dxfId="376" priority="444">
      <formula>LEN(TRIM(L73))=0</formula>
    </cfRule>
    <cfRule type="colorScale" priority="443">
      <colorScale>
        <cfvo type="min"/>
        <cfvo type="max"/>
        <color rgb="FFFFEF9C"/>
        <color rgb="FFFF7128"/>
      </colorScale>
    </cfRule>
  </conditionalFormatting>
  <conditionalFormatting sqref="N73">
    <cfRule type="containsBlanks" dxfId="375" priority="442">
      <formula>LEN(TRIM(N73))=0</formula>
    </cfRule>
    <cfRule type="colorScale" priority="441">
      <colorScale>
        <cfvo type="min"/>
        <cfvo type="max"/>
        <color rgb="FFFFEF9C"/>
        <color rgb="FFFF7128"/>
      </colorScale>
    </cfRule>
  </conditionalFormatting>
  <conditionalFormatting sqref="P73">
    <cfRule type="containsBlanks" dxfId="374" priority="440">
      <formula>LEN(TRIM(P73))=0</formula>
    </cfRule>
    <cfRule type="colorScale" priority="439">
      <colorScale>
        <cfvo type="min"/>
        <cfvo type="max"/>
        <color rgb="FFFFEF9C"/>
        <color rgb="FFFF7128"/>
      </colorScale>
    </cfRule>
  </conditionalFormatting>
  <conditionalFormatting sqref="R73">
    <cfRule type="containsBlanks" dxfId="373" priority="438">
      <formula>LEN(TRIM(R73))=0</formula>
    </cfRule>
    <cfRule type="colorScale" priority="437">
      <colorScale>
        <cfvo type="min"/>
        <cfvo type="max"/>
        <color rgb="FFFFEF9C"/>
        <color rgb="FFFF7128"/>
      </colorScale>
    </cfRule>
  </conditionalFormatting>
  <conditionalFormatting sqref="T73">
    <cfRule type="containsBlanks" dxfId="372" priority="436">
      <formula>LEN(TRIM(T73))=0</formula>
    </cfRule>
    <cfRule type="colorScale" priority="435">
      <colorScale>
        <cfvo type="min"/>
        <cfvo type="max"/>
        <color rgb="FFFFEF9C"/>
        <color rgb="FFFF7128"/>
      </colorScale>
    </cfRule>
  </conditionalFormatting>
  <conditionalFormatting sqref="F73:U73">
    <cfRule type="colorScale" priority="433">
      <colorScale>
        <cfvo type="min"/>
        <cfvo type="max"/>
        <color rgb="FFFFEF9C"/>
        <color rgb="FFFF7128"/>
      </colorScale>
    </cfRule>
    <cfRule type="colorScale" priority="434">
      <colorScale>
        <cfvo type="min"/>
        <cfvo type="max"/>
        <color rgb="FFFF7128"/>
        <color rgb="FFFFEF9C"/>
      </colorScale>
    </cfRule>
  </conditionalFormatting>
  <conditionalFormatting sqref="F75">
    <cfRule type="containsBlanks" dxfId="371" priority="432">
      <formula>LEN(TRIM(F75))=0</formula>
    </cfRule>
    <cfRule type="colorScale" priority="431">
      <colorScale>
        <cfvo type="min"/>
        <cfvo type="max"/>
        <color rgb="FFFFEF9C"/>
        <color rgb="FFFF7128"/>
      </colorScale>
    </cfRule>
  </conditionalFormatting>
  <conditionalFormatting sqref="H75">
    <cfRule type="containsBlanks" dxfId="370" priority="430">
      <formula>LEN(TRIM(H75))=0</formula>
    </cfRule>
    <cfRule type="colorScale" priority="429">
      <colorScale>
        <cfvo type="min"/>
        <cfvo type="max"/>
        <color rgb="FFFFEF9C"/>
        <color rgb="FFFF7128"/>
      </colorScale>
    </cfRule>
  </conditionalFormatting>
  <conditionalFormatting sqref="J75">
    <cfRule type="containsBlanks" dxfId="369" priority="428">
      <formula>LEN(TRIM(J75))=0</formula>
    </cfRule>
    <cfRule type="colorScale" priority="427">
      <colorScale>
        <cfvo type="min"/>
        <cfvo type="max"/>
        <color rgb="FFFFEF9C"/>
        <color rgb="FFFF7128"/>
      </colorScale>
    </cfRule>
  </conditionalFormatting>
  <conditionalFormatting sqref="L75">
    <cfRule type="containsBlanks" dxfId="368" priority="426">
      <formula>LEN(TRIM(L75))=0</formula>
    </cfRule>
    <cfRule type="colorScale" priority="425">
      <colorScale>
        <cfvo type="min"/>
        <cfvo type="max"/>
        <color rgb="FFFFEF9C"/>
        <color rgb="FFFF7128"/>
      </colorScale>
    </cfRule>
  </conditionalFormatting>
  <conditionalFormatting sqref="N75">
    <cfRule type="containsBlanks" dxfId="367" priority="424">
      <formula>LEN(TRIM(N75))=0</formula>
    </cfRule>
    <cfRule type="colorScale" priority="423">
      <colorScale>
        <cfvo type="min"/>
        <cfvo type="max"/>
        <color rgb="FFFFEF9C"/>
        <color rgb="FFFF7128"/>
      </colorScale>
    </cfRule>
  </conditionalFormatting>
  <conditionalFormatting sqref="P75">
    <cfRule type="containsBlanks" dxfId="366" priority="422">
      <formula>LEN(TRIM(P75))=0</formula>
    </cfRule>
    <cfRule type="colorScale" priority="421">
      <colorScale>
        <cfvo type="min"/>
        <cfvo type="max"/>
        <color rgb="FFFFEF9C"/>
        <color rgb="FFFF7128"/>
      </colorScale>
    </cfRule>
  </conditionalFormatting>
  <conditionalFormatting sqref="R75">
    <cfRule type="containsBlanks" dxfId="365" priority="420">
      <formula>LEN(TRIM(R75))=0</formula>
    </cfRule>
    <cfRule type="colorScale" priority="419">
      <colorScale>
        <cfvo type="min"/>
        <cfvo type="max"/>
        <color rgb="FFFFEF9C"/>
        <color rgb="FFFF7128"/>
      </colorScale>
    </cfRule>
  </conditionalFormatting>
  <conditionalFormatting sqref="T75">
    <cfRule type="containsBlanks" dxfId="364" priority="418">
      <formula>LEN(TRIM(T75))=0</formula>
    </cfRule>
    <cfRule type="colorScale" priority="417">
      <colorScale>
        <cfvo type="min"/>
        <cfvo type="max"/>
        <color rgb="FFFFEF9C"/>
        <color rgb="FFFF7128"/>
      </colorScale>
    </cfRule>
  </conditionalFormatting>
  <conditionalFormatting sqref="F75:U75">
    <cfRule type="colorScale" priority="415">
      <colorScale>
        <cfvo type="min"/>
        <cfvo type="max"/>
        <color rgb="FFFFEF9C"/>
        <color rgb="FFFF7128"/>
      </colorScale>
    </cfRule>
    <cfRule type="colorScale" priority="416">
      <colorScale>
        <cfvo type="min"/>
        <cfvo type="max"/>
        <color rgb="FFFF7128"/>
        <color rgb="FFFFEF9C"/>
      </colorScale>
    </cfRule>
  </conditionalFormatting>
  <conditionalFormatting sqref="F77">
    <cfRule type="containsBlanks" dxfId="363" priority="414">
      <formula>LEN(TRIM(F77))=0</formula>
    </cfRule>
    <cfRule type="colorScale" priority="413">
      <colorScale>
        <cfvo type="min"/>
        <cfvo type="max"/>
        <color rgb="FFFFEF9C"/>
        <color rgb="FFFF7128"/>
      </colorScale>
    </cfRule>
  </conditionalFormatting>
  <conditionalFormatting sqref="H77">
    <cfRule type="containsBlanks" dxfId="362" priority="412">
      <formula>LEN(TRIM(H77))=0</formula>
    </cfRule>
    <cfRule type="colorScale" priority="411">
      <colorScale>
        <cfvo type="min"/>
        <cfvo type="max"/>
        <color rgb="FFFFEF9C"/>
        <color rgb="FFFF7128"/>
      </colorScale>
    </cfRule>
  </conditionalFormatting>
  <conditionalFormatting sqref="J77">
    <cfRule type="containsBlanks" dxfId="361" priority="410">
      <formula>LEN(TRIM(J77))=0</formula>
    </cfRule>
    <cfRule type="colorScale" priority="409">
      <colorScale>
        <cfvo type="min"/>
        <cfvo type="max"/>
        <color rgb="FFFFEF9C"/>
        <color rgb="FFFF7128"/>
      </colorScale>
    </cfRule>
  </conditionalFormatting>
  <conditionalFormatting sqref="L77">
    <cfRule type="containsBlanks" dxfId="360" priority="408">
      <formula>LEN(TRIM(L77))=0</formula>
    </cfRule>
    <cfRule type="colorScale" priority="407">
      <colorScale>
        <cfvo type="min"/>
        <cfvo type="max"/>
        <color rgb="FFFFEF9C"/>
        <color rgb="FFFF7128"/>
      </colorScale>
    </cfRule>
  </conditionalFormatting>
  <conditionalFormatting sqref="N77">
    <cfRule type="containsBlanks" dxfId="359" priority="406">
      <formula>LEN(TRIM(N77))=0</formula>
    </cfRule>
    <cfRule type="colorScale" priority="405">
      <colorScale>
        <cfvo type="min"/>
        <cfvo type="max"/>
        <color rgb="FFFFEF9C"/>
        <color rgb="FFFF7128"/>
      </colorScale>
    </cfRule>
  </conditionalFormatting>
  <conditionalFormatting sqref="P77">
    <cfRule type="containsBlanks" dxfId="358" priority="404">
      <formula>LEN(TRIM(P77))=0</formula>
    </cfRule>
    <cfRule type="colorScale" priority="403">
      <colorScale>
        <cfvo type="min"/>
        <cfvo type="max"/>
        <color rgb="FFFFEF9C"/>
        <color rgb="FFFF7128"/>
      </colorScale>
    </cfRule>
  </conditionalFormatting>
  <conditionalFormatting sqref="R77">
    <cfRule type="containsBlanks" dxfId="357" priority="402">
      <formula>LEN(TRIM(R77))=0</formula>
    </cfRule>
    <cfRule type="colorScale" priority="401">
      <colorScale>
        <cfvo type="min"/>
        <cfvo type="max"/>
        <color rgb="FFFFEF9C"/>
        <color rgb="FFFF7128"/>
      </colorScale>
    </cfRule>
  </conditionalFormatting>
  <conditionalFormatting sqref="T77">
    <cfRule type="containsBlanks" dxfId="356" priority="400">
      <formula>LEN(TRIM(T77))=0</formula>
    </cfRule>
    <cfRule type="colorScale" priority="399">
      <colorScale>
        <cfvo type="min"/>
        <cfvo type="max"/>
        <color rgb="FFFFEF9C"/>
        <color rgb="FFFF7128"/>
      </colorScale>
    </cfRule>
  </conditionalFormatting>
  <conditionalFormatting sqref="F77:U77">
    <cfRule type="colorScale" priority="397">
      <colorScale>
        <cfvo type="min"/>
        <cfvo type="max"/>
        <color rgb="FFFFEF9C"/>
        <color rgb="FFFF7128"/>
      </colorScale>
    </cfRule>
    <cfRule type="colorScale" priority="398">
      <colorScale>
        <cfvo type="min"/>
        <cfvo type="max"/>
        <color rgb="FFFF7128"/>
        <color rgb="FFFFEF9C"/>
      </colorScale>
    </cfRule>
  </conditionalFormatting>
  <conditionalFormatting sqref="F79">
    <cfRule type="containsBlanks" dxfId="355" priority="396">
      <formula>LEN(TRIM(F79))=0</formula>
    </cfRule>
    <cfRule type="colorScale" priority="395">
      <colorScale>
        <cfvo type="min"/>
        <cfvo type="max"/>
        <color rgb="FFFFEF9C"/>
        <color rgb="FFFF7128"/>
      </colorScale>
    </cfRule>
  </conditionalFormatting>
  <conditionalFormatting sqref="H79">
    <cfRule type="containsBlanks" dxfId="354" priority="394">
      <formula>LEN(TRIM(H79))=0</formula>
    </cfRule>
    <cfRule type="colorScale" priority="393">
      <colorScale>
        <cfvo type="min"/>
        <cfvo type="max"/>
        <color rgb="FFFFEF9C"/>
        <color rgb="FFFF7128"/>
      </colorScale>
    </cfRule>
  </conditionalFormatting>
  <conditionalFormatting sqref="J79">
    <cfRule type="containsBlanks" dxfId="353" priority="392">
      <formula>LEN(TRIM(J79))=0</formula>
    </cfRule>
    <cfRule type="colorScale" priority="391">
      <colorScale>
        <cfvo type="min"/>
        <cfvo type="max"/>
        <color rgb="FFFFEF9C"/>
        <color rgb="FFFF7128"/>
      </colorScale>
    </cfRule>
  </conditionalFormatting>
  <conditionalFormatting sqref="L79">
    <cfRule type="containsBlanks" dxfId="352" priority="390">
      <formula>LEN(TRIM(L79))=0</formula>
    </cfRule>
    <cfRule type="colorScale" priority="389">
      <colorScale>
        <cfvo type="min"/>
        <cfvo type="max"/>
        <color rgb="FFFFEF9C"/>
        <color rgb="FFFF7128"/>
      </colorScale>
    </cfRule>
  </conditionalFormatting>
  <conditionalFormatting sqref="N79">
    <cfRule type="containsBlanks" dxfId="351" priority="388">
      <formula>LEN(TRIM(N79))=0</formula>
    </cfRule>
    <cfRule type="colorScale" priority="387">
      <colorScale>
        <cfvo type="min"/>
        <cfvo type="max"/>
        <color rgb="FFFFEF9C"/>
        <color rgb="FFFF7128"/>
      </colorScale>
    </cfRule>
  </conditionalFormatting>
  <conditionalFormatting sqref="P79">
    <cfRule type="containsBlanks" dxfId="350" priority="386">
      <formula>LEN(TRIM(P79))=0</formula>
    </cfRule>
    <cfRule type="colorScale" priority="385">
      <colorScale>
        <cfvo type="min"/>
        <cfvo type="max"/>
        <color rgb="FFFFEF9C"/>
        <color rgb="FFFF7128"/>
      </colorScale>
    </cfRule>
  </conditionalFormatting>
  <conditionalFormatting sqref="R79">
    <cfRule type="containsBlanks" dxfId="349" priority="384">
      <formula>LEN(TRIM(R79))=0</formula>
    </cfRule>
    <cfRule type="colorScale" priority="383">
      <colorScale>
        <cfvo type="min"/>
        <cfvo type="max"/>
        <color rgb="FFFFEF9C"/>
        <color rgb="FFFF7128"/>
      </colorScale>
    </cfRule>
  </conditionalFormatting>
  <conditionalFormatting sqref="T79">
    <cfRule type="containsBlanks" dxfId="348" priority="382">
      <formula>LEN(TRIM(T79))=0</formula>
    </cfRule>
    <cfRule type="colorScale" priority="381">
      <colorScale>
        <cfvo type="min"/>
        <cfvo type="max"/>
        <color rgb="FFFFEF9C"/>
        <color rgb="FFFF7128"/>
      </colorScale>
    </cfRule>
  </conditionalFormatting>
  <conditionalFormatting sqref="F79:U79">
    <cfRule type="colorScale" priority="379">
      <colorScale>
        <cfvo type="min"/>
        <cfvo type="max"/>
        <color rgb="FFFFEF9C"/>
        <color rgb="FFFF7128"/>
      </colorScale>
    </cfRule>
    <cfRule type="colorScale" priority="380">
      <colorScale>
        <cfvo type="min"/>
        <cfvo type="max"/>
        <color rgb="FFFF7128"/>
        <color rgb="FFFFEF9C"/>
      </colorScale>
    </cfRule>
  </conditionalFormatting>
  <conditionalFormatting sqref="F81">
    <cfRule type="containsBlanks" dxfId="347" priority="378">
      <formula>LEN(TRIM(F81))=0</formula>
    </cfRule>
    <cfRule type="colorScale" priority="377">
      <colorScale>
        <cfvo type="min"/>
        <cfvo type="max"/>
        <color rgb="FFFFEF9C"/>
        <color rgb="FFFF7128"/>
      </colorScale>
    </cfRule>
  </conditionalFormatting>
  <conditionalFormatting sqref="H81">
    <cfRule type="containsBlanks" dxfId="346" priority="376">
      <formula>LEN(TRIM(H81))=0</formula>
    </cfRule>
    <cfRule type="colorScale" priority="375">
      <colorScale>
        <cfvo type="min"/>
        <cfvo type="max"/>
        <color rgb="FFFFEF9C"/>
        <color rgb="FFFF7128"/>
      </colorScale>
    </cfRule>
  </conditionalFormatting>
  <conditionalFormatting sqref="J81">
    <cfRule type="containsBlanks" dxfId="345" priority="374">
      <formula>LEN(TRIM(J81))=0</formula>
    </cfRule>
    <cfRule type="colorScale" priority="373">
      <colorScale>
        <cfvo type="min"/>
        <cfvo type="max"/>
        <color rgb="FFFFEF9C"/>
        <color rgb="FFFF7128"/>
      </colorScale>
    </cfRule>
  </conditionalFormatting>
  <conditionalFormatting sqref="L81">
    <cfRule type="containsBlanks" dxfId="344" priority="372">
      <formula>LEN(TRIM(L81))=0</formula>
    </cfRule>
    <cfRule type="colorScale" priority="371">
      <colorScale>
        <cfvo type="min"/>
        <cfvo type="max"/>
        <color rgb="FFFFEF9C"/>
        <color rgb="FFFF7128"/>
      </colorScale>
    </cfRule>
  </conditionalFormatting>
  <conditionalFormatting sqref="N81">
    <cfRule type="containsBlanks" dxfId="343" priority="370">
      <formula>LEN(TRIM(N81))=0</formula>
    </cfRule>
    <cfRule type="colorScale" priority="369">
      <colorScale>
        <cfvo type="min"/>
        <cfvo type="max"/>
        <color rgb="FFFFEF9C"/>
        <color rgb="FFFF7128"/>
      </colorScale>
    </cfRule>
  </conditionalFormatting>
  <conditionalFormatting sqref="P81">
    <cfRule type="containsBlanks" dxfId="342" priority="368">
      <formula>LEN(TRIM(P81))=0</formula>
    </cfRule>
    <cfRule type="colorScale" priority="367">
      <colorScale>
        <cfvo type="min"/>
        <cfvo type="max"/>
        <color rgb="FFFFEF9C"/>
        <color rgb="FFFF7128"/>
      </colorScale>
    </cfRule>
  </conditionalFormatting>
  <conditionalFormatting sqref="R81">
    <cfRule type="containsBlanks" dxfId="341" priority="366">
      <formula>LEN(TRIM(R81))=0</formula>
    </cfRule>
    <cfRule type="colorScale" priority="365">
      <colorScale>
        <cfvo type="min"/>
        <cfvo type="max"/>
        <color rgb="FFFFEF9C"/>
        <color rgb="FFFF7128"/>
      </colorScale>
    </cfRule>
  </conditionalFormatting>
  <conditionalFormatting sqref="T81">
    <cfRule type="containsBlanks" dxfId="340" priority="364">
      <formula>LEN(TRIM(T81))=0</formula>
    </cfRule>
    <cfRule type="colorScale" priority="363">
      <colorScale>
        <cfvo type="min"/>
        <cfvo type="max"/>
        <color rgb="FFFFEF9C"/>
        <color rgb="FFFF7128"/>
      </colorScale>
    </cfRule>
  </conditionalFormatting>
  <conditionalFormatting sqref="F81:U81">
    <cfRule type="colorScale" priority="361">
      <colorScale>
        <cfvo type="min"/>
        <cfvo type="max"/>
        <color rgb="FFFFEF9C"/>
        <color rgb="FFFF7128"/>
      </colorScale>
    </cfRule>
    <cfRule type="colorScale" priority="362">
      <colorScale>
        <cfvo type="min"/>
        <cfvo type="max"/>
        <color rgb="FFFF7128"/>
        <color rgb="FFFFEF9C"/>
      </colorScale>
    </cfRule>
  </conditionalFormatting>
  <conditionalFormatting sqref="F83">
    <cfRule type="containsBlanks" dxfId="339" priority="360">
      <formula>LEN(TRIM(F83))=0</formula>
    </cfRule>
    <cfRule type="colorScale" priority="359">
      <colorScale>
        <cfvo type="min"/>
        <cfvo type="max"/>
        <color rgb="FFFFEF9C"/>
        <color rgb="FFFF7128"/>
      </colorScale>
    </cfRule>
  </conditionalFormatting>
  <conditionalFormatting sqref="H83">
    <cfRule type="containsBlanks" dxfId="338" priority="358">
      <formula>LEN(TRIM(H83))=0</formula>
    </cfRule>
    <cfRule type="colorScale" priority="357">
      <colorScale>
        <cfvo type="min"/>
        <cfvo type="max"/>
        <color rgb="FFFFEF9C"/>
        <color rgb="FFFF7128"/>
      </colorScale>
    </cfRule>
  </conditionalFormatting>
  <conditionalFormatting sqref="J83">
    <cfRule type="containsBlanks" dxfId="337" priority="356">
      <formula>LEN(TRIM(J83))=0</formula>
    </cfRule>
    <cfRule type="colorScale" priority="355">
      <colorScale>
        <cfvo type="min"/>
        <cfvo type="max"/>
        <color rgb="FFFFEF9C"/>
        <color rgb="FFFF7128"/>
      </colorScale>
    </cfRule>
  </conditionalFormatting>
  <conditionalFormatting sqref="L83">
    <cfRule type="containsBlanks" dxfId="336" priority="354">
      <formula>LEN(TRIM(L83))=0</formula>
    </cfRule>
    <cfRule type="colorScale" priority="353">
      <colorScale>
        <cfvo type="min"/>
        <cfvo type="max"/>
        <color rgb="FFFFEF9C"/>
        <color rgb="FFFF7128"/>
      </colorScale>
    </cfRule>
  </conditionalFormatting>
  <conditionalFormatting sqref="N83">
    <cfRule type="containsBlanks" dxfId="335" priority="352">
      <formula>LEN(TRIM(N83))=0</formula>
    </cfRule>
    <cfRule type="colorScale" priority="351">
      <colorScale>
        <cfvo type="min"/>
        <cfvo type="max"/>
        <color rgb="FFFFEF9C"/>
        <color rgb="FFFF7128"/>
      </colorScale>
    </cfRule>
  </conditionalFormatting>
  <conditionalFormatting sqref="P83">
    <cfRule type="containsBlanks" dxfId="334" priority="350">
      <formula>LEN(TRIM(P83))=0</formula>
    </cfRule>
    <cfRule type="colorScale" priority="349">
      <colorScale>
        <cfvo type="min"/>
        <cfvo type="max"/>
        <color rgb="FFFFEF9C"/>
        <color rgb="FFFF7128"/>
      </colorScale>
    </cfRule>
  </conditionalFormatting>
  <conditionalFormatting sqref="R83">
    <cfRule type="containsBlanks" dxfId="333" priority="348">
      <formula>LEN(TRIM(R83))=0</formula>
    </cfRule>
    <cfRule type="colorScale" priority="347">
      <colorScale>
        <cfvo type="min"/>
        <cfvo type="max"/>
        <color rgb="FFFFEF9C"/>
        <color rgb="FFFF7128"/>
      </colorScale>
    </cfRule>
  </conditionalFormatting>
  <conditionalFormatting sqref="T83">
    <cfRule type="containsBlanks" dxfId="332" priority="346">
      <formula>LEN(TRIM(T83))=0</formula>
    </cfRule>
    <cfRule type="colorScale" priority="345">
      <colorScale>
        <cfvo type="min"/>
        <cfvo type="max"/>
        <color rgb="FFFFEF9C"/>
        <color rgb="FFFF7128"/>
      </colorScale>
    </cfRule>
  </conditionalFormatting>
  <conditionalFormatting sqref="F83:U83">
    <cfRule type="colorScale" priority="343">
      <colorScale>
        <cfvo type="min"/>
        <cfvo type="max"/>
        <color rgb="FFFFEF9C"/>
        <color rgb="FFFF7128"/>
      </colorScale>
    </cfRule>
    <cfRule type="colorScale" priority="344">
      <colorScale>
        <cfvo type="min"/>
        <cfvo type="max"/>
        <color rgb="FFFF7128"/>
        <color rgb="FFFFEF9C"/>
      </colorScale>
    </cfRule>
  </conditionalFormatting>
  <conditionalFormatting sqref="F85">
    <cfRule type="containsBlanks" dxfId="331" priority="342">
      <formula>LEN(TRIM(F85))=0</formula>
    </cfRule>
    <cfRule type="colorScale" priority="341">
      <colorScale>
        <cfvo type="min"/>
        <cfvo type="max"/>
        <color rgb="FFFFEF9C"/>
        <color rgb="FFFF7128"/>
      </colorScale>
    </cfRule>
  </conditionalFormatting>
  <conditionalFormatting sqref="H85">
    <cfRule type="containsBlanks" dxfId="330" priority="340">
      <formula>LEN(TRIM(H85))=0</formula>
    </cfRule>
    <cfRule type="colorScale" priority="339">
      <colorScale>
        <cfvo type="min"/>
        <cfvo type="max"/>
        <color rgb="FFFFEF9C"/>
        <color rgb="FFFF7128"/>
      </colorScale>
    </cfRule>
  </conditionalFormatting>
  <conditionalFormatting sqref="J85">
    <cfRule type="containsBlanks" dxfId="329" priority="338">
      <formula>LEN(TRIM(J85))=0</formula>
    </cfRule>
    <cfRule type="colorScale" priority="337">
      <colorScale>
        <cfvo type="min"/>
        <cfvo type="max"/>
        <color rgb="FFFFEF9C"/>
        <color rgb="FFFF7128"/>
      </colorScale>
    </cfRule>
  </conditionalFormatting>
  <conditionalFormatting sqref="L85">
    <cfRule type="containsBlanks" dxfId="328" priority="336">
      <formula>LEN(TRIM(L85))=0</formula>
    </cfRule>
    <cfRule type="colorScale" priority="335">
      <colorScale>
        <cfvo type="min"/>
        <cfvo type="max"/>
        <color rgb="FFFFEF9C"/>
        <color rgb="FFFF7128"/>
      </colorScale>
    </cfRule>
  </conditionalFormatting>
  <conditionalFormatting sqref="N85">
    <cfRule type="containsBlanks" dxfId="327" priority="334">
      <formula>LEN(TRIM(N85))=0</formula>
    </cfRule>
    <cfRule type="colorScale" priority="333">
      <colorScale>
        <cfvo type="min"/>
        <cfvo type="max"/>
        <color rgb="FFFFEF9C"/>
        <color rgb="FFFF7128"/>
      </colorScale>
    </cfRule>
  </conditionalFormatting>
  <conditionalFormatting sqref="P85">
    <cfRule type="containsBlanks" dxfId="326" priority="332">
      <formula>LEN(TRIM(P85))=0</formula>
    </cfRule>
    <cfRule type="colorScale" priority="331">
      <colorScale>
        <cfvo type="min"/>
        <cfvo type="max"/>
        <color rgb="FFFFEF9C"/>
        <color rgb="FFFF7128"/>
      </colorScale>
    </cfRule>
  </conditionalFormatting>
  <conditionalFormatting sqref="R85">
    <cfRule type="containsBlanks" dxfId="325" priority="330">
      <formula>LEN(TRIM(R85))=0</formula>
    </cfRule>
    <cfRule type="colorScale" priority="329">
      <colorScale>
        <cfvo type="min"/>
        <cfvo type="max"/>
        <color rgb="FFFFEF9C"/>
        <color rgb="FFFF7128"/>
      </colorScale>
    </cfRule>
  </conditionalFormatting>
  <conditionalFormatting sqref="T85">
    <cfRule type="containsBlanks" dxfId="324" priority="328">
      <formula>LEN(TRIM(T85))=0</formula>
    </cfRule>
    <cfRule type="colorScale" priority="327">
      <colorScale>
        <cfvo type="min"/>
        <cfvo type="max"/>
        <color rgb="FFFFEF9C"/>
        <color rgb="FFFF7128"/>
      </colorScale>
    </cfRule>
  </conditionalFormatting>
  <conditionalFormatting sqref="F85:U85">
    <cfRule type="colorScale" priority="325">
      <colorScale>
        <cfvo type="min"/>
        <cfvo type="max"/>
        <color rgb="FFFFEF9C"/>
        <color rgb="FFFF7128"/>
      </colorScale>
    </cfRule>
    <cfRule type="colorScale" priority="326">
      <colorScale>
        <cfvo type="min"/>
        <cfvo type="max"/>
        <color rgb="FFFF7128"/>
        <color rgb="FFFFEF9C"/>
      </colorScale>
    </cfRule>
  </conditionalFormatting>
  <conditionalFormatting sqref="F87">
    <cfRule type="containsBlanks" dxfId="323" priority="324">
      <formula>LEN(TRIM(F87))=0</formula>
    </cfRule>
    <cfRule type="colorScale" priority="323">
      <colorScale>
        <cfvo type="min"/>
        <cfvo type="max"/>
        <color rgb="FFFFEF9C"/>
        <color rgb="FFFF7128"/>
      </colorScale>
    </cfRule>
  </conditionalFormatting>
  <conditionalFormatting sqref="H87">
    <cfRule type="containsBlanks" dxfId="322" priority="322">
      <formula>LEN(TRIM(H87))=0</formula>
    </cfRule>
    <cfRule type="colorScale" priority="321">
      <colorScale>
        <cfvo type="min"/>
        <cfvo type="max"/>
        <color rgb="FFFFEF9C"/>
        <color rgb="FFFF7128"/>
      </colorScale>
    </cfRule>
  </conditionalFormatting>
  <conditionalFormatting sqref="J87">
    <cfRule type="containsBlanks" dxfId="321" priority="320">
      <formula>LEN(TRIM(J87))=0</formula>
    </cfRule>
    <cfRule type="colorScale" priority="319">
      <colorScale>
        <cfvo type="min"/>
        <cfvo type="max"/>
        <color rgb="FFFFEF9C"/>
        <color rgb="FFFF7128"/>
      </colorScale>
    </cfRule>
  </conditionalFormatting>
  <conditionalFormatting sqref="L87">
    <cfRule type="containsBlanks" dxfId="320" priority="318">
      <formula>LEN(TRIM(L87))=0</formula>
    </cfRule>
    <cfRule type="colorScale" priority="317">
      <colorScale>
        <cfvo type="min"/>
        <cfvo type="max"/>
        <color rgb="FFFFEF9C"/>
        <color rgb="FFFF7128"/>
      </colorScale>
    </cfRule>
  </conditionalFormatting>
  <conditionalFormatting sqref="N87">
    <cfRule type="containsBlanks" dxfId="319" priority="316">
      <formula>LEN(TRIM(N87))=0</formula>
    </cfRule>
    <cfRule type="colorScale" priority="315">
      <colorScale>
        <cfvo type="min"/>
        <cfvo type="max"/>
        <color rgb="FFFFEF9C"/>
        <color rgb="FFFF7128"/>
      </colorScale>
    </cfRule>
  </conditionalFormatting>
  <conditionalFormatting sqref="P87">
    <cfRule type="containsBlanks" dxfId="318" priority="314">
      <formula>LEN(TRIM(P87))=0</formula>
    </cfRule>
    <cfRule type="colorScale" priority="313">
      <colorScale>
        <cfvo type="min"/>
        <cfvo type="max"/>
        <color rgb="FFFFEF9C"/>
        <color rgb="FFFF7128"/>
      </colorScale>
    </cfRule>
  </conditionalFormatting>
  <conditionalFormatting sqref="R87">
    <cfRule type="containsBlanks" dxfId="317" priority="312">
      <formula>LEN(TRIM(R87))=0</formula>
    </cfRule>
    <cfRule type="colorScale" priority="311">
      <colorScale>
        <cfvo type="min"/>
        <cfvo type="max"/>
        <color rgb="FFFFEF9C"/>
        <color rgb="FFFF7128"/>
      </colorScale>
    </cfRule>
  </conditionalFormatting>
  <conditionalFormatting sqref="T87">
    <cfRule type="containsBlanks" dxfId="316" priority="310">
      <formula>LEN(TRIM(T87))=0</formula>
    </cfRule>
    <cfRule type="colorScale" priority="309">
      <colorScale>
        <cfvo type="min"/>
        <cfvo type="max"/>
        <color rgb="FFFFEF9C"/>
        <color rgb="FFFF7128"/>
      </colorScale>
    </cfRule>
  </conditionalFormatting>
  <conditionalFormatting sqref="F87:U87">
    <cfRule type="colorScale" priority="307">
      <colorScale>
        <cfvo type="min"/>
        <cfvo type="max"/>
        <color rgb="FFFFEF9C"/>
        <color rgb="FFFF7128"/>
      </colorScale>
    </cfRule>
    <cfRule type="colorScale" priority="308">
      <colorScale>
        <cfvo type="min"/>
        <cfvo type="max"/>
        <color rgb="FFFF7128"/>
        <color rgb="FFFFEF9C"/>
      </colorScale>
    </cfRule>
  </conditionalFormatting>
  <conditionalFormatting sqref="F89">
    <cfRule type="containsBlanks" dxfId="315" priority="306">
      <formula>LEN(TRIM(F89))=0</formula>
    </cfRule>
    <cfRule type="colorScale" priority="305">
      <colorScale>
        <cfvo type="min"/>
        <cfvo type="max"/>
        <color rgb="FFFFEF9C"/>
        <color rgb="FFFF7128"/>
      </colorScale>
    </cfRule>
  </conditionalFormatting>
  <conditionalFormatting sqref="H89">
    <cfRule type="containsBlanks" dxfId="314" priority="304">
      <formula>LEN(TRIM(H89))=0</formula>
    </cfRule>
    <cfRule type="colorScale" priority="303">
      <colorScale>
        <cfvo type="min"/>
        <cfvo type="max"/>
        <color rgb="FFFFEF9C"/>
        <color rgb="FFFF7128"/>
      </colorScale>
    </cfRule>
  </conditionalFormatting>
  <conditionalFormatting sqref="J89">
    <cfRule type="containsBlanks" dxfId="313" priority="302">
      <formula>LEN(TRIM(J89))=0</formula>
    </cfRule>
    <cfRule type="colorScale" priority="301">
      <colorScale>
        <cfvo type="min"/>
        <cfvo type="max"/>
        <color rgb="FFFFEF9C"/>
        <color rgb="FFFF7128"/>
      </colorScale>
    </cfRule>
  </conditionalFormatting>
  <conditionalFormatting sqref="L89">
    <cfRule type="containsBlanks" dxfId="312" priority="300">
      <formula>LEN(TRIM(L89))=0</formula>
    </cfRule>
    <cfRule type="colorScale" priority="299">
      <colorScale>
        <cfvo type="min"/>
        <cfvo type="max"/>
        <color rgb="FFFFEF9C"/>
        <color rgb="FFFF7128"/>
      </colorScale>
    </cfRule>
  </conditionalFormatting>
  <conditionalFormatting sqref="N89">
    <cfRule type="containsBlanks" dxfId="311" priority="298">
      <formula>LEN(TRIM(N89))=0</formula>
    </cfRule>
    <cfRule type="colorScale" priority="297">
      <colorScale>
        <cfvo type="min"/>
        <cfvo type="max"/>
        <color rgb="FFFFEF9C"/>
        <color rgb="FFFF7128"/>
      </colorScale>
    </cfRule>
  </conditionalFormatting>
  <conditionalFormatting sqref="P89">
    <cfRule type="containsBlanks" dxfId="310" priority="296">
      <formula>LEN(TRIM(P89))=0</formula>
    </cfRule>
    <cfRule type="colorScale" priority="295">
      <colorScale>
        <cfvo type="min"/>
        <cfvo type="max"/>
        <color rgb="FFFFEF9C"/>
        <color rgb="FFFF7128"/>
      </colorScale>
    </cfRule>
  </conditionalFormatting>
  <conditionalFormatting sqref="R89">
    <cfRule type="containsBlanks" dxfId="309" priority="294">
      <formula>LEN(TRIM(R89))=0</formula>
    </cfRule>
    <cfRule type="colorScale" priority="293">
      <colorScale>
        <cfvo type="min"/>
        <cfvo type="max"/>
        <color rgb="FFFFEF9C"/>
        <color rgb="FFFF7128"/>
      </colorScale>
    </cfRule>
  </conditionalFormatting>
  <conditionalFormatting sqref="T89">
    <cfRule type="containsBlanks" dxfId="308" priority="292">
      <formula>LEN(TRIM(T89))=0</formula>
    </cfRule>
    <cfRule type="colorScale" priority="291">
      <colorScale>
        <cfvo type="min"/>
        <cfvo type="max"/>
        <color rgb="FFFFEF9C"/>
        <color rgb="FFFF7128"/>
      </colorScale>
    </cfRule>
  </conditionalFormatting>
  <conditionalFormatting sqref="F89:U89">
    <cfRule type="colorScale" priority="289">
      <colorScale>
        <cfvo type="min"/>
        <cfvo type="max"/>
        <color rgb="FFFFEF9C"/>
        <color rgb="FFFF7128"/>
      </colorScale>
    </cfRule>
    <cfRule type="colorScale" priority="290">
      <colorScale>
        <cfvo type="min"/>
        <cfvo type="max"/>
        <color rgb="FFFF7128"/>
        <color rgb="FFFFEF9C"/>
      </colorScale>
    </cfRule>
  </conditionalFormatting>
  <conditionalFormatting sqref="F91">
    <cfRule type="containsBlanks" dxfId="307" priority="288">
      <formula>LEN(TRIM(F91))=0</formula>
    </cfRule>
    <cfRule type="colorScale" priority="287">
      <colorScale>
        <cfvo type="min"/>
        <cfvo type="max"/>
        <color rgb="FFFFEF9C"/>
        <color rgb="FFFF7128"/>
      </colorScale>
    </cfRule>
  </conditionalFormatting>
  <conditionalFormatting sqref="H91">
    <cfRule type="containsBlanks" dxfId="306" priority="286">
      <formula>LEN(TRIM(H91))=0</formula>
    </cfRule>
    <cfRule type="colorScale" priority="285">
      <colorScale>
        <cfvo type="min"/>
        <cfvo type="max"/>
        <color rgb="FFFFEF9C"/>
        <color rgb="FFFF7128"/>
      </colorScale>
    </cfRule>
  </conditionalFormatting>
  <conditionalFormatting sqref="J91">
    <cfRule type="containsBlanks" dxfId="305" priority="284">
      <formula>LEN(TRIM(J91))=0</formula>
    </cfRule>
    <cfRule type="colorScale" priority="283">
      <colorScale>
        <cfvo type="min"/>
        <cfvo type="max"/>
        <color rgb="FFFFEF9C"/>
        <color rgb="FFFF7128"/>
      </colorScale>
    </cfRule>
  </conditionalFormatting>
  <conditionalFormatting sqref="L91">
    <cfRule type="containsBlanks" dxfId="304" priority="282">
      <formula>LEN(TRIM(L91))=0</formula>
    </cfRule>
    <cfRule type="colorScale" priority="281">
      <colorScale>
        <cfvo type="min"/>
        <cfvo type="max"/>
        <color rgb="FFFFEF9C"/>
        <color rgb="FFFF7128"/>
      </colorScale>
    </cfRule>
  </conditionalFormatting>
  <conditionalFormatting sqref="N91">
    <cfRule type="containsBlanks" dxfId="303" priority="280">
      <formula>LEN(TRIM(N91))=0</formula>
    </cfRule>
    <cfRule type="colorScale" priority="279">
      <colorScale>
        <cfvo type="min"/>
        <cfvo type="max"/>
        <color rgb="FFFFEF9C"/>
        <color rgb="FFFF7128"/>
      </colorScale>
    </cfRule>
  </conditionalFormatting>
  <conditionalFormatting sqref="P91">
    <cfRule type="containsBlanks" dxfId="302" priority="278">
      <formula>LEN(TRIM(P91))=0</formula>
    </cfRule>
    <cfRule type="colorScale" priority="277">
      <colorScale>
        <cfvo type="min"/>
        <cfvo type="max"/>
        <color rgb="FFFFEF9C"/>
        <color rgb="FFFF7128"/>
      </colorScale>
    </cfRule>
  </conditionalFormatting>
  <conditionalFormatting sqref="R91">
    <cfRule type="containsBlanks" dxfId="301" priority="276">
      <formula>LEN(TRIM(R91))=0</formula>
    </cfRule>
    <cfRule type="colorScale" priority="275">
      <colorScale>
        <cfvo type="min"/>
        <cfvo type="max"/>
        <color rgb="FFFFEF9C"/>
        <color rgb="FFFF7128"/>
      </colorScale>
    </cfRule>
  </conditionalFormatting>
  <conditionalFormatting sqref="T91">
    <cfRule type="containsBlanks" dxfId="300" priority="274">
      <formula>LEN(TRIM(T91))=0</formula>
    </cfRule>
    <cfRule type="colorScale" priority="273">
      <colorScale>
        <cfvo type="min"/>
        <cfvo type="max"/>
        <color rgb="FFFFEF9C"/>
        <color rgb="FFFF7128"/>
      </colorScale>
    </cfRule>
  </conditionalFormatting>
  <conditionalFormatting sqref="F91:U91">
    <cfRule type="colorScale" priority="271">
      <colorScale>
        <cfvo type="min"/>
        <cfvo type="max"/>
        <color rgb="FFFFEF9C"/>
        <color rgb="FFFF7128"/>
      </colorScale>
    </cfRule>
    <cfRule type="colorScale" priority="272">
      <colorScale>
        <cfvo type="min"/>
        <cfvo type="max"/>
        <color rgb="FFFF7128"/>
        <color rgb="FFFFEF9C"/>
      </colorScale>
    </cfRule>
  </conditionalFormatting>
  <conditionalFormatting sqref="F93">
    <cfRule type="containsBlanks" dxfId="299" priority="270">
      <formula>LEN(TRIM(F93))=0</formula>
    </cfRule>
    <cfRule type="colorScale" priority="269">
      <colorScale>
        <cfvo type="min"/>
        <cfvo type="max"/>
        <color rgb="FFFFEF9C"/>
        <color rgb="FFFF7128"/>
      </colorScale>
    </cfRule>
  </conditionalFormatting>
  <conditionalFormatting sqref="H93">
    <cfRule type="containsBlanks" dxfId="298" priority="268">
      <formula>LEN(TRIM(H93))=0</formula>
    </cfRule>
    <cfRule type="colorScale" priority="267">
      <colorScale>
        <cfvo type="min"/>
        <cfvo type="max"/>
        <color rgb="FFFFEF9C"/>
        <color rgb="FFFF7128"/>
      </colorScale>
    </cfRule>
  </conditionalFormatting>
  <conditionalFormatting sqref="J93">
    <cfRule type="containsBlanks" dxfId="297" priority="266">
      <formula>LEN(TRIM(J93))=0</formula>
    </cfRule>
    <cfRule type="colorScale" priority="265">
      <colorScale>
        <cfvo type="min"/>
        <cfvo type="max"/>
        <color rgb="FFFFEF9C"/>
        <color rgb="FFFF7128"/>
      </colorScale>
    </cfRule>
  </conditionalFormatting>
  <conditionalFormatting sqref="L93">
    <cfRule type="containsBlanks" dxfId="296" priority="264">
      <formula>LEN(TRIM(L93))=0</formula>
    </cfRule>
    <cfRule type="colorScale" priority="263">
      <colorScale>
        <cfvo type="min"/>
        <cfvo type="max"/>
        <color rgb="FFFFEF9C"/>
        <color rgb="FFFF7128"/>
      </colorScale>
    </cfRule>
  </conditionalFormatting>
  <conditionalFormatting sqref="N93">
    <cfRule type="containsBlanks" dxfId="295" priority="262">
      <formula>LEN(TRIM(N93))=0</formula>
    </cfRule>
    <cfRule type="colorScale" priority="261">
      <colorScale>
        <cfvo type="min"/>
        <cfvo type="max"/>
        <color rgb="FFFFEF9C"/>
        <color rgb="FFFF7128"/>
      </colorScale>
    </cfRule>
  </conditionalFormatting>
  <conditionalFormatting sqref="P93">
    <cfRule type="containsBlanks" dxfId="294" priority="260">
      <formula>LEN(TRIM(P93))=0</formula>
    </cfRule>
    <cfRule type="colorScale" priority="259">
      <colorScale>
        <cfvo type="min"/>
        <cfvo type="max"/>
        <color rgb="FFFFEF9C"/>
        <color rgb="FFFF7128"/>
      </colorScale>
    </cfRule>
  </conditionalFormatting>
  <conditionalFormatting sqref="R93">
    <cfRule type="containsBlanks" dxfId="293" priority="258">
      <formula>LEN(TRIM(R93))=0</formula>
    </cfRule>
    <cfRule type="colorScale" priority="257">
      <colorScale>
        <cfvo type="min"/>
        <cfvo type="max"/>
        <color rgb="FFFFEF9C"/>
        <color rgb="FFFF7128"/>
      </colorScale>
    </cfRule>
  </conditionalFormatting>
  <conditionalFormatting sqref="T93">
    <cfRule type="containsBlanks" dxfId="292" priority="256">
      <formula>LEN(TRIM(T93))=0</formula>
    </cfRule>
    <cfRule type="colorScale" priority="255">
      <colorScale>
        <cfvo type="min"/>
        <cfvo type="max"/>
        <color rgb="FFFFEF9C"/>
        <color rgb="FFFF7128"/>
      </colorScale>
    </cfRule>
  </conditionalFormatting>
  <conditionalFormatting sqref="F93:U93">
    <cfRule type="colorScale" priority="253">
      <colorScale>
        <cfvo type="min"/>
        <cfvo type="max"/>
        <color rgb="FFFFEF9C"/>
        <color rgb="FFFF7128"/>
      </colorScale>
    </cfRule>
    <cfRule type="colorScale" priority="254">
      <colorScale>
        <cfvo type="min"/>
        <cfvo type="max"/>
        <color rgb="FFFF7128"/>
        <color rgb="FFFFEF9C"/>
      </colorScale>
    </cfRule>
  </conditionalFormatting>
  <conditionalFormatting sqref="F95">
    <cfRule type="containsBlanks" dxfId="291" priority="252">
      <formula>LEN(TRIM(F95))=0</formula>
    </cfRule>
    <cfRule type="colorScale" priority="251">
      <colorScale>
        <cfvo type="min"/>
        <cfvo type="max"/>
        <color rgb="FFFFEF9C"/>
        <color rgb="FFFF7128"/>
      </colorScale>
    </cfRule>
  </conditionalFormatting>
  <conditionalFormatting sqref="H95">
    <cfRule type="containsBlanks" dxfId="290" priority="250">
      <formula>LEN(TRIM(H95))=0</formula>
    </cfRule>
    <cfRule type="colorScale" priority="249">
      <colorScale>
        <cfvo type="min"/>
        <cfvo type="max"/>
        <color rgb="FFFFEF9C"/>
        <color rgb="FFFF7128"/>
      </colorScale>
    </cfRule>
  </conditionalFormatting>
  <conditionalFormatting sqref="J95">
    <cfRule type="containsBlanks" dxfId="289" priority="248">
      <formula>LEN(TRIM(J95))=0</formula>
    </cfRule>
    <cfRule type="colorScale" priority="247">
      <colorScale>
        <cfvo type="min"/>
        <cfvo type="max"/>
        <color rgb="FFFFEF9C"/>
        <color rgb="FFFF7128"/>
      </colorScale>
    </cfRule>
  </conditionalFormatting>
  <conditionalFormatting sqref="L95">
    <cfRule type="containsBlanks" dxfId="288" priority="246">
      <formula>LEN(TRIM(L95))=0</formula>
    </cfRule>
    <cfRule type="colorScale" priority="245">
      <colorScale>
        <cfvo type="min"/>
        <cfvo type="max"/>
        <color rgb="FFFFEF9C"/>
        <color rgb="FFFF7128"/>
      </colorScale>
    </cfRule>
  </conditionalFormatting>
  <conditionalFormatting sqref="N95">
    <cfRule type="containsBlanks" dxfId="287" priority="244">
      <formula>LEN(TRIM(N95))=0</formula>
    </cfRule>
    <cfRule type="colorScale" priority="243">
      <colorScale>
        <cfvo type="min"/>
        <cfvo type="max"/>
        <color rgb="FFFFEF9C"/>
        <color rgb="FFFF7128"/>
      </colorScale>
    </cfRule>
  </conditionalFormatting>
  <conditionalFormatting sqref="P95">
    <cfRule type="containsBlanks" dxfId="286" priority="242">
      <formula>LEN(TRIM(P95))=0</formula>
    </cfRule>
    <cfRule type="colorScale" priority="241">
      <colorScale>
        <cfvo type="min"/>
        <cfvo type="max"/>
        <color rgb="FFFFEF9C"/>
        <color rgb="FFFF7128"/>
      </colorScale>
    </cfRule>
  </conditionalFormatting>
  <conditionalFormatting sqref="R95">
    <cfRule type="containsBlanks" dxfId="285" priority="240">
      <formula>LEN(TRIM(R95))=0</formula>
    </cfRule>
    <cfRule type="colorScale" priority="239">
      <colorScale>
        <cfvo type="min"/>
        <cfvo type="max"/>
        <color rgb="FFFFEF9C"/>
        <color rgb="FFFF7128"/>
      </colorScale>
    </cfRule>
  </conditionalFormatting>
  <conditionalFormatting sqref="T95">
    <cfRule type="containsBlanks" dxfId="284" priority="238">
      <formula>LEN(TRIM(T95))=0</formula>
    </cfRule>
    <cfRule type="colorScale" priority="237">
      <colorScale>
        <cfvo type="min"/>
        <cfvo type="max"/>
        <color rgb="FFFFEF9C"/>
        <color rgb="FFFF7128"/>
      </colorScale>
    </cfRule>
  </conditionalFormatting>
  <conditionalFormatting sqref="F95:U95">
    <cfRule type="colorScale" priority="235">
      <colorScale>
        <cfvo type="min"/>
        <cfvo type="max"/>
        <color rgb="FFFFEF9C"/>
        <color rgb="FFFF7128"/>
      </colorScale>
    </cfRule>
    <cfRule type="colorScale" priority="236">
      <colorScale>
        <cfvo type="min"/>
        <cfvo type="max"/>
        <color rgb="FFFF7128"/>
        <color rgb="FFFFEF9C"/>
      </colorScale>
    </cfRule>
  </conditionalFormatting>
  <conditionalFormatting sqref="F97">
    <cfRule type="containsBlanks" dxfId="283" priority="234">
      <formula>LEN(TRIM(F97))=0</formula>
    </cfRule>
    <cfRule type="colorScale" priority="233">
      <colorScale>
        <cfvo type="min"/>
        <cfvo type="max"/>
        <color rgb="FFFFEF9C"/>
        <color rgb="FFFF7128"/>
      </colorScale>
    </cfRule>
  </conditionalFormatting>
  <conditionalFormatting sqref="H97">
    <cfRule type="containsBlanks" dxfId="282" priority="232">
      <formula>LEN(TRIM(H97))=0</formula>
    </cfRule>
    <cfRule type="colorScale" priority="231">
      <colorScale>
        <cfvo type="min"/>
        <cfvo type="max"/>
        <color rgb="FFFFEF9C"/>
        <color rgb="FFFF7128"/>
      </colorScale>
    </cfRule>
  </conditionalFormatting>
  <conditionalFormatting sqref="J97">
    <cfRule type="containsBlanks" dxfId="281" priority="230">
      <formula>LEN(TRIM(J97))=0</formula>
    </cfRule>
    <cfRule type="colorScale" priority="229">
      <colorScale>
        <cfvo type="min"/>
        <cfvo type="max"/>
        <color rgb="FFFFEF9C"/>
        <color rgb="FFFF7128"/>
      </colorScale>
    </cfRule>
  </conditionalFormatting>
  <conditionalFormatting sqref="L97">
    <cfRule type="containsBlanks" dxfId="280" priority="228">
      <formula>LEN(TRIM(L97))=0</formula>
    </cfRule>
    <cfRule type="colorScale" priority="227">
      <colorScale>
        <cfvo type="min"/>
        <cfvo type="max"/>
        <color rgb="FFFFEF9C"/>
        <color rgb="FFFF7128"/>
      </colorScale>
    </cfRule>
  </conditionalFormatting>
  <conditionalFormatting sqref="N97">
    <cfRule type="containsBlanks" dxfId="279" priority="226">
      <formula>LEN(TRIM(N97))=0</formula>
    </cfRule>
    <cfRule type="colorScale" priority="225">
      <colorScale>
        <cfvo type="min"/>
        <cfvo type="max"/>
        <color rgb="FFFFEF9C"/>
        <color rgb="FFFF7128"/>
      </colorScale>
    </cfRule>
  </conditionalFormatting>
  <conditionalFormatting sqref="P97">
    <cfRule type="containsBlanks" dxfId="278" priority="224">
      <formula>LEN(TRIM(P97))=0</formula>
    </cfRule>
    <cfRule type="colorScale" priority="223">
      <colorScale>
        <cfvo type="min"/>
        <cfvo type="max"/>
        <color rgb="FFFFEF9C"/>
        <color rgb="FFFF7128"/>
      </colorScale>
    </cfRule>
  </conditionalFormatting>
  <conditionalFormatting sqref="R97">
    <cfRule type="containsBlanks" dxfId="277" priority="222">
      <formula>LEN(TRIM(R97))=0</formula>
    </cfRule>
    <cfRule type="colorScale" priority="221">
      <colorScale>
        <cfvo type="min"/>
        <cfvo type="max"/>
        <color rgb="FFFFEF9C"/>
        <color rgb="FFFF7128"/>
      </colorScale>
    </cfRule>
  </conditionalFormatting>
  <conditionalFormatting sqref="T97">
    <cfRule type="containsBlanks" dxfId="276" priority="220">
      <formula>LEN(TRIM(T97))=0</formula>
    </cfRule>
    <cfRule type="colorScale" priority="219">
      <colorScale>
        <cfvo type="min"/>
        <cfvo type="max"/>
        <color rgb="FFFFEF9C"/>
        <color rgb="FFFF7128"/>
      </colorScale>
    </cfRule>
  </conditionalFormatting>
  <conditionalFormatting sqref="F97:U97">
    <cfRule type="colorScale" priority="217">
      <colorScale>
        <cfvo type="min"/>
        <cfvo type="max"/>
        <color rgb="FFFFEF9C"/>
        <color rgb="FFFF7128"/>
      </colorScale>
    </cfRule>
    <cfRule type="colorScale" priority="218">
      <colorScale>
        <cfvo type="min"/>
        <cfvo type="max"/>
        <color rgb="FFFF7128"/>
        <color rgb="FFFFEF9C"/>
      </colorScale>
    </cfRule>
  </conditionalFormatting>
  <conditionalFormatting sqref="F99">
    <cfRule type="containsBlanks" dxfId="275" priority="216">
      <formula>LEN(TRIM(F99))=0</formula>
    </cfRule>
    <cfRule type="colorScale" priority="215">
      <colorScale>
        <cfvo type="min"/>
        <cfvo type="max"/>
        <color rgb="FFFFEF9C"/>
        <color rgb="FFFF7128"/>
      </colorScale>
    </cfRule>
  </conditionalFormatting>
  <conditionalFormatting sqref="H99">
    <cfRule type="containsBlanks" dxfId="274" priority="214">
      <formula>LEN(TRIM(H99))=0</formula>
    </cfRule>
    <cfRule type="colorScale" priority="213">
      <colorScale>
        <cfvo type="min"/>
        <cfvo type="max"/>
        <color rgb="FFFFEF9C"/>
        <color rgb="FFFF7128"/>
      </colorScale>
    </cfRule>
  </conditionalFormatting>
  <conditionalFormatting sqref="J99">
    <cfRule type="containsBlanks" dxfId="273" priority="212">
      <formula>LEN(TRIM(J99))=0</formula>
    </cfRule>
    <cfRule type="colorScale" priority="211">
      <colorScale>
        <cfvo type="min"/>
        <cfvo type="max"/>
        <color rgb="FFFFEF9C"/>
        <color rgb="FFFF7128"/>
      </colorScale>
    </cfRule>
  </conditionalFormatting>
  <conditionalFormatting sqref="L99">
    <cfRule type="containsBlanks" dxfId="272" priority="210">
      <formula>LEN(TRIM(L99))=0</formula>
    </cfRule>
    <cfRule type="colorScale" priority="209">
      <colorScale>
        <cfvo type="min"/>
        <cfvo type="max"/>
        <color rgb="FFFFEF9C"/>
        <color rgb="FFFF7128"/>
      </colorScale>
    </cfRule>
  </conditionalFormatting>
  <conditionalFormatting sqref="N99">
    <cfRule type="containsBlanks" dxfId="271" priority="208">
      <formula>LEN(TRIM(N99))=0</formula>
    </cfRule>
    <cfRule type="colorScale" priority="207">
      <colorScale>
        <cfvo type="min"/>
        <cfvo type="max"/>
        <color rgb="FFFFEF9C"/>
        <color rgb="FFFF7128"/>
      </colorScale>
    </cfRule>
  </conditionalFormatting>
  <conditionalFormatting sqref="P99">
    <cfRule type="containsBlanks" dxfId="270" priority="206">
      <formula>LEN(TRIM(P99))=0</formula>
    </cfRule>
    <cfRule type="colorScale" priority="205">
      <colorScale>
        <cfvo type="min"/>
        <cfvo type="max"/>
        <color rgb="FFFFEF9C"/>
        <color rgb="FFFF7128"/>
      </colorScale>
    </cfRule>
  </conditionalFormatting>
  <conditionalFormatting sqref="R99">
    <cfRule type="containsBlanks" dxfId="269" priority="204">
      <formula>LEN(TRIM(R99))=0</formula>
    </cfRule>
    <cfRule type="colorScale" priority="203">
      <colorScale>
        <cfvo type="min"/>
        <cfvo type="max"/>
        <color rgb="FFFFEF9C"/>
        <color rgb="FFFF7128"/>
      </colorScale>
    </cfRule>
  </conditionalFormatting>
  <conditionalFormatting sqref="T99">
    <cfRule type="containsBlanks" dxfId="268" priority="202">
      <formula>LEN(TRIM(T99))=0</formula>
    </cfRule>
    <cfRule type="colorScale" priority="201">
      <colorScale>
        <cfvo type="min"/>
        <cfvo type="max"/>
        <color rgb="FFFFEF9C"/>
        <color rgb="FFFF7128"/>
      </colorScale>
    </cfRule>
  </conditionalFormatting>
  <conditionalFormatting sqref="F99:U99">
    <cfRule type="colorScale" priority="199">
      <colorScale>
        <cfvo type="min"/>
        <cfvo type="max"/>
        <color rgb="FFFFEF9C"/>
        <color rgb="FFFF7128"/>
      </colorScale>
    </cfRule>
    <cfRule type="colorScale" priority="200">
      <colorScale>
        <cfvo type="min"/>
        <cfvo type="max"/>
        <color rgb="FFFF7128"/>
        <color rgb="FFFFEF9C"/>
      </colorScale>
    </cfRule>
  </conditionalFormatting>
  <conditionalFormatting sqref="F101">
    <cfRule type="containsBlanks" dxfId="267" priority="198">
      <formula>LEN(TRIM(F101))=0</formula>
    </cfRule>
    <cfRule type="colorScale" priority="197">
      <colorScale>
        <cfvo type="min"/>
        <cfvo type="max"/>
        <color rgb="FFFFEF9C"/>
        <color rgb="FFFF7128"/>
      </colorScale>
    </cfRule>
  </conditionalFormatting>
  <conditionalFormatting sqref="H101">
    <cfRule type="containsBlanks" dxfId="266" priority="196">
      <formula>LEN(TRIM(H101))=0</formula>
    </cfRule>
    <cfRule type="colorScale" priority="195">
      <colorScale>
        <cfvo type="min"/>
        <cfvo type="max"/>
        <color rgb="FFFFEF9C"/>
        <color rgb="FFFF7128"/>
      </colorScale>
    </cfRule>
  </conditionalFormatting>
  <conditionalFormatting sqref="J101">
    <cfRule type="containsBlanks" dxfId="265" priority="194">
      <formula>LEN(TRIM(J101))=0</formula>
    </cfRule>
    <cfRule type="colorScale" priority="193">
      <colorScale>
        <cfvo type="min"/>
        <cfvo type="max"/>
        <color rgb="FFFFEF9C"/>
        <color rgb="FFFF7128"/>
      </colorScale>
    </cfRule>
  </conditionalFormatting>
  <conditionalFormatting sqref="L101">
    <cfRule type="containsBlanks" dxfId="264" priority="192">
      <formula>LEN(TRIM(L101))=0</formula>
    </cfRule>
    <cfRule type="colorScale" priority="191">
      <colorScale>
        <cfvo type="min"/>
        <cfvo type="max"/>
        <color rgb="FFFFEF9C"/>
        <color rgb="FFFF7128"/>
      </colorScale>
    </cfRule>
  </conditionalFormatting>
  <conditionalFormatting sqref="N101">
    <cfRule type="containsBlanks" dxfId="263" priority="190">
      <formula>LEN(TRIM(N101))=0</formula>
    </cfRule>
    <cfRule type="colorScale" priority="189">
      <colorScale>
        <cfvo type="min"/>
        <cfvo type="max"/>
        <color rgb="FFFFEF9C"/>
        <color rgb="FFFF7128"/>
      </colorScale>
    </cfRule>
  </conditionalFormatting>
  <conditionalFormatting sqref="P101">
    <cfRule type="containsBlanks" dxfId="262" priority="188">
      <formula>LEN(TRIM(P101))=0</formula>
    </cfRule>
    <cfRule type="colorScale" priority="187">
      <colorScale>
        <cfvo type="min"/>
        <cfvo type="max"/>
        <color rgb="FFFFEF9C"/>
        <color rgb="FFFF7128"/>
      </colorScale>
    </cfRule>
  </conditionalFormatting>
  <conditionalFormatting sqref="R101">
    <cfRule type="containsBlanks" dxfId="261" priority="186">
      <formula>LEN(TRIM(R101))=0</formula>
    </cfRule>
    <cfRule type="colorScale" priority="185">
      <colorScale>
        <cfvo type="min"/>
        <cfvo type="max"/>
        <color rgb="FFFFEF9C"/>
        <color rgb="FFFF7128"/>
      </colorScale>
    </cfRule>
  </conditionalFormatting>
  <conditionalFormatting sqref="T101">
    <cfRule type="containsBlanks" dxfId="260" priority="184">
      <formula>LEN(TRIM(T101))=0</formula>
    </cfRule>
    <cfRule type="colorScale" priority="183">
      <colorScale>
        <cfvo type="min"/>
        <cfvo type="max"/>
        <color rgb="FFFFEF9C"/>
        <color rgb="FFFF7128"/>
      </colorScale>
    </cfRule>
  </conditionalFormatting>
  <conditionalFormatting sqref="F101:U101">
    <cfRule type="colorScale" priority="181">
      <colorScale>
        <cfvo type="min"/>
        <cfvo type="max"/>
        <color rgb="FFFFEF9C"/>
        <color rgb="FFFF7128"/>
      </colorScale>
    </cfRule>
    <cfRule type="colorScale" priority="182">
      <colorScale>
        <cfvo type="min"/>
        <cfvo type="max"/>
        <color rgb="FFFF7128"/>
        <color rgb="FFFFEF9C"/>
      </colorScale>
    </cfRule>
  </conditionalFormatting>
  <conditionalFormatting sqref="F103">
    <cfRule type="containsBlanks" dxfId="259" priority="180">
      <formula>LEN(TRIM(F103))=0</formula>
    </cfRule>
    <cfRule type="colorScale" priority="179">
      <colorScale>
        <cfvo type="min"/>
        <cfvo type="max"/>
        <color rgb="FFFFEF9C"/>
        <color rgb="FFFF7128"/>
      </colorScale>
    </cfRule>
  </conditionalFormatting>
  <conditionalFormatting sqref="H103">
    <cfRule type="containsBlanks" dxfId="258" priority="178">
      <formula>LEN(TRIM(H103))=0</formula>
    </cfRule>
    <cfRule type="colorScale" priority="177">
      <colorScale>
        <cfvo type="min"/>
        <cfvo type="max"/>
        <color rgb="FFFFEF9C"/>
        <color rgb="FFFF7128"/>
      </colorScale>
    </cfRule>
  </conditionalFormatting>
  <conditionalFormatting sqref="J103">
    <cfRule type="containsBlanks" dxfId="257" priority="176">
      <formula>LEN(TRIM(J103))=0</formula>
    </cfRule>
    <cfRule type="colorScale" priority="175">
      <colorScale>
        <cfvo type="min"/>
        <cfvo type="max"/>
        <color rgb="FFFFEF9C"/>
        <color rgb="FFFF7128"/>
      </colorScale>
    </cfRule>
  </conditionalFormatting>
  <conditionalFormatting sqref="L103">
    <cfRule type="containsBlanks" dxfId="256" priority="174">
      <formula>LEN(TRIM(L103))=0</formula>
    </cfRule>
    <cfRule type="colorScale" priority="173">
      <colorScale>
        <cfvo type="min"/>
        <cfvo type="max"/>
        <color rgb="FFFFEF9C"/>
        <color rgb="FFFF7128"/>
      </colorScale>
    </cfRule>
  </conditionalFormatting>
  <conditionalFormatting sqref="N103">
    <cfRule type="containsBlanks" dxfId="255" priority="172">
      <formula>LEN(TRIM(N103))=0</formula>
    </cfRule>
    <cfRule type="colorScale" priority="171">
      <colorScale>
        <cfvo type="min"/>
        <cfvo type="max"/>
        <color rgb="FFFFEF9C"/>
        <color rgb="FFFF7128"/>
      </colorScale>
    </cfRule>
  </conditionalFormatting>
  <conditionalFormatting sqref="P103">
    <cfRule type="containsBlanks" dxfId="254" priority="170">
      <formula>LEN(TRIM(P103))=0</formula>
    </cfRule>
    <cfRule type="colorScale" priority="169">
      <colorScale>
        <cfvo type="min"/>
        <cfvo type="max"/>
        <color rgb="FFFFEF9C"/>
        <color rgb="FFFF7128"/>
      </colorScale>
    </cfRule>
  </conditionalFormatting>
  <conditionalFormatting sqref="R103">
    <cfRule type="containsBlanks" dxfId="253" priority="168">
      <formula>LEN(TRIM(R103))=0</formula>
    </cfRule>
    <cfRule type="colorScale" priority="167">
      <colorScale>
        <cfvo type="min"/>
        <cfvo type="max"/>
        <color rgb="FFFFEF9C"/>
        <color rgb="FFFF7128"/>
      </colorScale>
    </cfRule>
  </conditionalFormatting>
  <conditionalFormatting sqref="T103">
    <cfRule type="containsBlanks" dxfId="252" priority="166">
      <formula>LEN(TRIM(T103))=0</formula>
    </cfRule>
    <cfRule type="colorScale" priority="165">
      <colorScale>
        <cfvo type="min"/>
        <cfvo type="max"/>
        <color rgb="FFFFEF9C"/>
        <color rgb="FFFF7128"/>
      </colorScale>
    </cfRule>
  </conditionalFormatting>
  <conditionalFormatting sqref="F103:U103">
    <cfRule type="colorScale" priority="163">
      <colorScale>
        <cfvo type="min"/>
        <cfvo type="max"/>
        <color rgb="FFFFEF9C"/>
        <color rgb="FFFF7128"/>
      </colorScale>
    </cfRule>
    <cfRule type="colorScale" priority="164">
      <colorScale>
        <cfvo type="min"/>
        <cfvo type="max"/>
        <color rgb="FFFF7128"/>
        <color rgb="FFFFEF9C"/>
      </colorScale>
    </cfRule>
  </conditionalFormatting>
  <conditionalFormatting sqref="F105">
    <cfRule type="containsBlanks" dxfId="251" priority="162">
      <formula>LEN(TRIM(F105))=0</formula>
    </cfRule>
    <cfRule type="colorScale" priority="161">
      <colorScale>
        <cfvo type="min"/>
        <cfvo type="max"/>
        <color rgb="FFFFEF9C"/>
        <color rgb="FFFF7128"/>
      </colorScale>
    </cfRule>
  </conditionalFormatting>
  <conditionalFormatting sqref="H105">
    <cfRule type="containsBlanks" dxfId="250" priority="160">
      <formula>LEN(TRIM(H105))=0</formula>
    </cfRule>
    <cfRule type="colorScale" priority="159">
      <colorScale>
        <cfvo type="min"/>
        <cfvo type="max"/>
        <color rgb="FFFFEF9C"/>
        <color rgb="FFFF7128"/>
      </colorScale>
    </cfRule>
  </conditionalFormatting>
  <conditionalFormatting sqref="J105">
    <cfRule type="containsBlanks" dxfId="249" priority="158">
      <formula>LEN(TRIM(J105))=0</formula>
    </cfRule>
    <cfRule type="colorScale" priority="157">
      <colorScale>
        <cfvo type="min"/>
        <cfvo type="max"/>
        <color rgb="FFFFEF9C"/>
        <color rgb="FFFF7128"/>
      </colorScale>
    </cfRule>
  </conditionalFormatting>
  <conditionalFormatting sqref="L105">
    <cfRule type="containsBlanks" dxfId="248" priority="156">
      <formula>LEN(TRIM(L105))=0</formula>
    </cfRule>
    <cfRule type="colorScale" priority="155">
      <colorScale>
        <cfvo type="min"/>
        <cfvo type="max"/>
        <color rgb="FFFFEF9C"/>
        <color rgb="FFFF7128"/>
      </colorScale>
    </cfRule>
  </conditionalFormatting>
  <conditionalFormatting sqref="N105">
    <cfRule type="containsBlanks" dxfId="247" priority="154">
      <formula>LEN(TRIM(N105))=0</formula>
    </cfRule>
    <cfRule type="colorScale" priority="153">
      <colorScale>
        <cfvo type="min"/>
        <cfvo type="max"/>
        <color rgb="FFFFEF9C"/>
        <color rgb="FFFF7128"/>
      </colorScale>
    </cfRule>
  </conditionalFormatting>
  <conditionalFormatting sqref="P105">
    <cfRule type="containsBlanks" dxfId="246" priority="152">
      <formula>LEN(TRIM(P105))=0</formula>
    </cfRule>
    <cfRule type="colorScale" priority="151">
      <colorScale>
        <cfvo type="min"/>
        <cfvo type="max"/>
        <color rgb="FFFFEF9C"/>
        <color rgb="FFFF7128"/>
      </colorScale>
    </cfRule>
  </conditionalFormatting>
  <conditionalFormatting sqref="R105">
    <cfRule type="containsBlanks" dxfId="245" priority="150">
      <formula>LEN(TRIM(R105))=0</formula>
    </cfRule>
    <cfRule type="colorScale" priority="149">
      <colorScale>
        <cfvo type="min"/>
        <cfvo type="max"/>
        <color rgb="FFFFEF9C"/>
        <color rgb="FFFF7128"/>
      </colorScale>
    </cfRule>
  </conditionalFormatting>
  <conditionalFormatting sqref="T105">
    <cfRule type="containsBlanks" dxfId="244" priority="148">
      <formula>LEN(TRIM(T105))=0</formula>
    </cfRule>
    <cfRule type="colorScale" priority="147">
      <colorScale>
        <cfvo type="min"/>
        <cfvo type="max"/>
        <color rgb="FFFFEF9C"/>
        <color rgb="FFFF7128"/>
      </colorScale>
    </cfRule>
  </conditionalFormatting>
  <conditionalFormatting sqref="F105:U105">
    <cfRule type="colorScale" priority="145">
      <colorScale>
        <cfvo type="min"/>
        <cfvo type="max"/>
        <color rgb="FFFFEF9C"/>
        <color rgb="FFFF7128"/>
      </colorScale>
    </cfRule>
    <cfRule type="colorScale" priority="146">
      <colorScale>
        <cfvo type="min"/>
        <cfvo type="max"/>
        <color rgb="FFFF7128"/>
        <color rgb="FFFFEF9C"/>
      </colorScale>
    </cfRule>
  </conditionalFormatting>
  <conditionalFormatting sqref="F107">
    <cfRule type="containsBlanks" dxfId="243" priority="144">
      <formula>LEN(TRIM(F107))=0</formula>
    </cfRule>
    <cfRule type="colorScale" priority="143">
      <colorScale>
        <cfvo type="min"/>
        <cfvo type="max"/>
        <color rgb="FFFFEF9C"/>
        <color rgb="FFFF7128"/>
      </colorScale>
    </cfRule>
  </conditionalFormatting>
  <conditionalFormatting sqref="H107">
    <cfRule type="containsBlanks" dxfId="242" priority="142">
      <formula>LEN(TRIM(H107))=0</formula>
    </cfRule>
    <cfRule type="colorScale" priority="141">
      <colorScale>
        <cfvo type="min"/>
        <cfvo type="max"/>
        <color rgb="FFFFEF9C"/>
        <color rgb="FFFF7128"/>
      </colorScale>
    </cfRule>
  </conditionalFormatting>
  <conditionalFormatting sqref="J107">
    <cfRule type="containsBlanks" dxfId="241" priority="140">
      <formula>LEN(TRIM(J107))=0</formula>
    </cfRule>
    <cfRule type="colorScale" priority="139">
      <colorScale>
        <cfvo type="min"/>
        <cfvo type="max"/>
        <color rgb="FFFFEF9C"/>
        <color rgb="FFFF7128"/>
      </colorScale>
    </cfRule>
  </conditionalFormatting>
  <conditionalFormatting sqref="L107">
    <cfRule type="containsBlanks" dxfId="240" priority="138">
      <formula>LEN(TRIM(L107))=0</formula>
    </cfRule>
    <cfRule type="colorScale" priority="137">
      <colorScale>
        <cfvo type="min"/>
        <cfvo type="max"/>
        <color rgb="FFFFEF9C"/>
        <color rgb="FFFF7128"/>
      </colorScale>
    </cfRule>
  </conditionalFormatting>
  <conditionalFormatting sqref="N107">
    <cfRule type="containsBlanks" dxfId="239" priority="136">
      <formula>LEN(TRIM(N107))=0</formula>
    </cfRule>
    <cfRule type="colorScale" priority="135">
      <colorScale>
        <cfvo type="min"/>
        <cfvo type="max"/>
        <color rgb="FFFFEF9C"/>
        <color rgb="FFFF7128"/>
      </colorScale>
    </cfRule>
  </conditionalFormatting>
  <conditionalFormatting sqref="P107">
    <cfRule type="containsBlanks" dxfId="238" priority="134">
      <formula>LEN(TRIM(P107))=0</formula>
    </cfRule>
    <cfRule type="colorScale" priority="133">
      <colorScale>
        <cfvo type="min"/>
        <cfvo type="max"/>
        <color rgb="FFFFEF9C"/>
        <color rgb="FFFF7128"/>
      </colorScale>
    </cfRule>
  </conditionalFormatting>
  <conditionalFormatting sqref="R107">
    <cfRule type="containsBlanks" dxfId="237" priority="132">
      <formula>LEN(TRIM(R107))=0</formula>
    </cfRule>
    <cfRule type="colorScale" priority="131">
      <colorScale>
        <cfvo type="min"/>
        <cfvo type="max"/>
        <color rgb="FFFFEF9C"/>
        <color rgb="FFFF7128"/>
      </colorScale>
    </cfRule>
  </conditionalFormatting>
  <conditionalFormatting sqref="T107">
    <cfRule type="containsBlanks" dxfId="236" priority="130">
      <formula>LEN(TRIM(T107))=0</formula>
    </cfRule>
    <cfRule type="colorScale" priority="129">
      <colorScale>
        <cfvo type="min"/>
        <cfvo type="max"/>
        <color rgb="FFFFEF9C"/>
        <color rgb="FFFF7128"/>
      </colorScale>
    </cfRule>
  </conditionalFormatting>
  <conditionalFormatting sqref="F107:U107">
    <cfRule type="colorScale" priority="127">
      <colorScale>
        <cfvo type="min"/>
        <cfvo type="max"/>
        <color rgb="FFFFEF9C"/>
        <color rgb="FFFF7128"/>
      </colorScale>
    </cfRule>
    <cfRule type="colorScale" priority="128">
      <colorScale>
        <cfvo type="min"/>
        <cfvo type="max"/>
        <color rgb="FFFF7128"/>
        <color rgb="FFFFEF9C"/>
      </colorScale>
    </cfRule>
  </conditionalFormatting>
  <conditionalFormatting sqref="F109">
    <cfRule type="containsBlanks" dxfId="235" priority="126">
      <formula>LEN(TRIM(F109))=0</formula>
    </cfRule>
    <cfRule type="colorScale" priority="125">
      <colorScale>
        <cfvo type="min"/>
        <cfvo type="max"/>
        <color rgb="FFFFEF9C"/>
        <color rgb="FFFF7128"/>
      </colorScale>
    </cfRule>
  </conditionalFormatting>
  <conditionalFormatting sqref="H109">
    <cfRule type="containsBlanks" dxfId="234" priority="124">
      <formula>LEN(TRIM(H109))=0</formula>
    </cfRule>
    <cfRule type="colorScale" priority="123">
      <colorScale>
        <cfvo type="min"/>
        <cfvo type="max"/>
        <color rgb="FFFFEF9C"/>
        <color rgb="FFFF7128"/>
      </colorScale>
    </cfRule>
  </conditionalFormatting>
  <conditionalFormatting sqref="J109">
    <cfRule type="containsBlanks" dxfId="233" priority="122">
      <formula>LEN(TRIM(J109))=0</formula>
    </cfRule>
    <cfRule type="colorScale" priority="121">
      <colorScale>
        <cfvo type="min"/>
        <cfvo type="max"/>
        <color rgb="FFFFEF9C"/>
        <color rgb="FFFF7128"/>
      </colorScale>
    </cfRule>
  </conditionalFormatting>
  <conditionalFormatting sqref="L109">
    <cfRule type="containsBlanks" dxfId="232" priority="120">
      <formula>LEN(TRIM(L109))=0</formula>
    </cfRule>
    <cfRule type="colorScale" priority="119">
      <colorScale>
        <cfvo type="min"/>
        <cfvo type="max"/>
        <color rgb="FFFFEF9C"/>
        <color rgb="FFFF7128"/>
      </colorScale>
    </cfRule>
  </conditionalFormatting>
  <conditionalFormatting sqref="N109">
    <cfRule type="containsBlanks" dxfId="231" priority="118">
      <formula>LEN(TRIM(N109))=0</formula>
    </cfRule>
    <cfRule type="colorScale" priority="117">
      <colorScale>
        <cfvo type="min"/>
        <cfvo type="max"/>
        <color rgb="FFFFEF9C"/>
        <color rgb="FFFF7128"/>
      </colorScale>
    </cfRule>
  </conditionalFormatting>
  <conditionalFormatting sqref="P109">
    <cfRule type="containsBlanks" dxfId="230" priority="116">
      <formula>LEN(TRIM(P109))=0</formula>
    </cfRule>
    <cfRule type="colorScale" priority="115">
      <colorScale>
        <cfvo type="min"/>
        <cfvo type="max"/>
        <color rgb="FFFFEF9C"/>
        <color rgb="FFFF7128"/>
      </colorScale>
    </cfRule>
  </conditionalFormatting>
  <conditionalFormatting sqref="R109">
    <cfRule type="containsBlanks" dxfId="229" priority="114">
      <formula>LEN(TRIM(R109))=0</formula>
    </cfRule>
    <cfRule type="colorScale" priority="113">
      <colorScale>
        <cfvo type="min"/>
        <cfvo type="max"/>
        <color rgb="FFFFEF9C"/>
        <color rgb="FFFF7128"/>
      </colorScale>
    </cfRule>
  </conditionalFormatting>
  <conditionalFormatting sqref="T109">
    <cfRule type="containsBlanks" dxfId="228" priority="112">
      <formula>LEN(TRIM(T109))=0</formula>
    </cfRule>
    <cfRule type="colorScale" priority="111">
      <colorScale>
        <cfvo type="min"/>
        <cfvo type="max"/>
        <color rgb="FFFFEF9C"/>
        <color rgb="FFFF7128"/>
      </colorScale>
    </cfRule>
  </conditionalFormatting>
  <conditionalFormatting sqref="F109:U109">
    <cfRule type="colorScale" priority="109">
      <colorScale>
        <cfvo type="min"/>
        <cfvo type="max"/>
        <color rgb="FFFFEF9C"/>
        <color rgb="FFFF7128"/>
      </colorScale>
    </cfRule>
    <cfRule type="colorScale" priority="110">
      <colorScale>
        <cfvo type="min"/>
        <cfvo type="max"/>
        <color rgb="FFFF7128"/>
        <color rgb="FFFFEF9C"/>
      </colorScale>
    </cfRule>
  </conditionalFormatting>
  <conditionalFormatting sqref="F111">
    <cfRule type="containsBlanks" dxfId="227" priority="108">
      <formula>LEN(TRIM(F111))=0</formula>
    </cfRule>
    <cfRule type="colorScale" priority="107">
      <colorScale>
        <cfvo type="min"/>
        <cfvo type="max"/>
        <color rgb="FFFFEF9C"/>
        <color rgb="FFFF7128"/>
      </colorScale>
    </cfRule>
  </conditionalFormatting>
  <conditionalFormatting sqref="H111">
    <cfRule type="containsBlanks" dxfId="226" priority="106">
      <formula>LEN(TRIM(H111))=0</formula>
    </cfRule>
    <cfRule type="colorScale" priority="105">
      <colorScale>
        <cfvo type="min"/>
        <cfvo type="max"/>
        <color rgb="FFFFEF9C"/>
        <color rgb="FFFF7128"/>
      </colorScale>
    </cfRule>
  </conditionalFormatting>
  <conditionalFormatting sqref="J111">
    <cfRule type="containsBlanks" dxfId="225" priority="104">
      <formula>LEN(TRIM(J111))=0</formula>
    </cfRule>
    <cfRule type="colorScale" priority="103">
      <colorScale>
        <cfvo type="min"/>
        <cfvo type="max"/>
        <color rgb="FFFFEF9C"/>
        <color rgb="FFFF7128"/>
      </colorScale>
    </cfRule>
  </conditionalFormatting>
  <conditionalFormatting sqref="L111">
    <cfRule type="containsBlanks" dxfId="224" priority="102">
      <formula>LEN(TRIM(L111))=0</formula>
    </cfRule>
    <cfRule type="colorScale" priority="101">
      <colorScale>
        <cfvo type="min"/>
        <cfvo type="max"/>
        <color rgb="FFFFEF9C"/>
        <color rgb="FFFF7128"/>
      </colorScale>
    </cfRule>
  </conditionalFormatting>
  <conditionalFormatting sqref="N111">
    <cfRule type="containsBlanks" dxfId="223" priority="100">
      <formula>LEN(TRIM(N111))=0</formula>
    </cfRule>
    <cfRule type="colorScale" priority="99">
      <colorScale>
        <cfvo type="min"/>
        <cfvo type="max"/>
        <color rgb="FFFFEF9C"/>
        <color rgb="FFFF7128"/>
      </colorScale>
    </cfRule>
  </conditionalFormatting>
  <conditionalFormatting sqref="P111">
    <cfRule type="containsBlanks" dxfId="222" priority="98">
      <formula>LEN(TRIM(P111))=0</formula>
    </cfRule>
    <cfRule type="colorScale" priority="97">
      <colorScale>
        <cfvo type="min"/>
        <cfvo type="max"/>
        <color rgb="FFFFEF9C"/>
        <color rgb="FFFF7128"/>
      </colorScale>
    </cfRule>
  </conditionalFormatting>
  <conditionalFormatting sqref="R111">
    <cfRule type="containsBlanks" dxfId="221" priority="96">
      <formula>LEN(TRIM(R111))=0</formula>
    </cfRule>
    <cfRule type="colorScale" priority="95">
      <colorScale>
        <cfvo type="min"/>
        <cfvo type="max"/>
        <color rgb="FFFFEF9C"/>
        <color rgb="FFFF7128"/>
      </colorScale>
    </cfRule>
  </conditionalFormatting>
  <conditionalFormatting sqref="T111">
    <cfRule type="containsBlanks" dxfId="220" priority="94">
      <formula>LEN(TRIM(T111))=0</formula>
    </cfRule>
    <cfRule type="colorScale" priority="93">
      <colorScale>
        <cfvo type="min"/>
        <cfvo type="max"/>
        <color rgb="FFFFEF9C"/>
        <color rgb="FFFF7128"/>
      </colorScale>
    </cfRule>
  </conditionalFormatting>
  <conditionalFormatting sqref="F111:U111">
    <cfRule type="colorScale" priority="91">
      <colorScale>
        <cfvo type="min"/>
        <cfvo type="max"/>
        <color rgb="FFFFEF9C"/>
        <color rgb="FFFF7128"/>
      </colorScale>
    </cfRule>
    <cfRule type="colorScale" priority="92">
      <colorScale>
        <cfvo type="min"/>
        <cfvo type="max"/>
        <color rgb="FFFF7128"/>
        <color rgb="FFFFEF9C"/>
      </colorScale>
    </cfRule>
  </conditionalFormatting>
  <conditionalFormatting sqref="F113">
    <cfRule type="containsBlanks" dxfId="219" priority="90">
      <formula>LEN(TRIM(F113))=0</formula>
    </cfRule>
    <cfRule type="colorScale" priority="89">
      <colorScale>
        <cfvo type="min"/>
        <cfvo type="max"/>
        <color rgb="FFFFEF9C"/>
        <color rgb="FFFF7128"/>
      </colorScale>
    </cfRule>
  </conditionalFormatting>
  <conditionalFormatting sqref="H113">
    <cfRule type="containsBlanks" dxfId="218" priority="88">
      <formula>LEN(TRIM(H113))=0</formula>
    </cfRule>
    <cfRule type="colorScale" priority="87">
      <colorScale>
        <cfvo type="min"/>
        <cfvo type="max"/>
        <color rgb="FFFFEF9C"/>
        <color rgb="FFFF7128"/>
      </colorScale>
    </cfRule>
  </conditionalFormatting>
  <conditionalFormatting sqref="J113">
    <cfRule type="containsBlanks" dxfId="217" priority="86">
      <formula>LEN(TRIM(J113))=0</formula>
    </cfRule>
    <cfRule type="colorScale" priority="85">
      <colorScale>
        <cfvo type="min"/>
        <cfvo type="max"/>
        <color rgb="FFFFEF9C"/>
        <color rgb="FFFF7128"/>
      </colorScale>
    </cfRule>
  </conditionalFormatting>
  <conditionalFormatting sqref="L113">
    <cfRule type="containsBlanks" dxfId="216" priority="84">
      <formula>LEN(TRIM(L113))=0</formula>
    </cfRule>
    <cfRule type="colorScale" priority="83">
      <colorScale>
        <cfvo type="min"/>
        <cfvo type="max"/>
        <color rgb="FFFFEF9C"/>
        <color rgb="FFFF7128"/>
      </colorScale>
    </cfRule>
  </conditionalFormatting>
  <conditionalFormatting sqref="N113">
    <cfRule type="containsBlanks" dxfId="215" priority="82">
      <formula>LEN(TRIM(N113))=0</formula>
    </cfRule>
    <cfRule type="colorScale" priority="81">
      <colorScale>
        <cfvo type="min"/>
        <cfvo type="max"/>
        <color rgb="FFFFEF9C"/>
        <color rgb="FFFF7128"/>
      </colorScale>
    </cfRule>
  </conditionalFormatting>
  <conditionalFormatting sqref="P113">
    <cfRule type="containsBlanks" dxfId="214" priority="80">
      <formula>LEN(TRIM(P113))=0</formula>
    </cfRule>
    <cfRule type="colorScale" priority="79">
      <colorScale>
        <cfvo type="min"/>
        <cfvo type="max"/>
        <color rgb="FFFFEF9C"/>
        <color rgb="FFFF7128"/>
      </colorScale>
    </cfRule>
  </conditionalFormatting>
  <conditionalFormatting sqref="R113">
    <cfRule type="containsBlanks" dxfId="213" priority="78">
      <formula>LEN(TRIM(R113))=0</formula>
    </cfRule>
    <cfRule type="colorScale" priority="77">
      <colorScale>
        <cfvo type="min"/>
        <cfvo type="max"/>
        <color rgb="FFFFEF9C"/>
        <color rgb="FFFF7128"/>
      </colorScale>
    </cfRule>
  </conditionalFormatting>
  <conditionalFormatting sqref="T113">
    <cfRule type="containsBlanks" dxfId="212" priority="76">
      <formula>LEN(TRIM(T113))=0</formula>
    </cfRule>
    <cfRule type="colorScale" priority="75">
      <colorScale>
        <cfvo type="min"/>
        <cfvo type="max"/>
        <color rgb="FFFFEF9C"/>
        <color rgb="FFFF7128"/>
      </colorScale>
    </cfRule>
  </conditionalFormatting>
  <conditionalFormatting sqref="F113:U113">
    <cfRule type="colorScale" priority="73">
      <colorScale>
        <cfvo type="min"/>
        <cfvo type="max"/>
        <color rgb="FFFFEF9C"/>
        <color rgb="FFFF7128"/>
      </colorScale>
    </cfRule>
    <cfRule type="colorScale" priority="74">
      <colorScale>
        <cfvo type="min"/>
        <cfvo type="max"/>
        <color rgb="FFFF7128"/>
        <color rgb="FFFFEF9C"/>
      </colorScale>
    </cfRule>
  </conditionalFormatting>
  <conditionalFormatting sqref="F115">
    <cfRule type="containsBlanks" dxfId="211" priority="72">
      <formula>LEN(TRIM(F115))=0</formula>
    </cfRule>
    <cfRule type="colorScale" priority="71">
      <colorScale>
        <cfvo type="min"/>
        <cfvo type="max"/>
        <color rgb="FFFFEF9C"/>
        <color rgb="FFFF7128"/>
      </colorScale>
    </cfRule>
  </conditionalFormatting>
  <conditionalFormatting sqref="H115">
    <cfRule type="containsBlanks" dxfId="210" priority="70">
      <formula>LEN(TRIM(H115))=0</formula>
    </cfRule>
    <cfRule type="colorScale" priority="69">
      <colorScale>
        <cfvo type="min"/>
        <cfvo type="max"/>
        <color rgb="FFFFEF9C"/>
        <color rgb="FFFF7128"/>
      </colorScale>
    </cfRule>
  </conditionalFormatting>
  <conditionalFormatting sqref="J115">
    <cfRule type="containsBlanks" dxfId="209" priority="68">
      <formula>LEN(TRIM(J115))=0</formula>
    </cfRule>
    <cfRule type="colorScale" priority="67">
      <colorScale>
        <cfvo type="min"/>
        <cfvo type="max"/>
        <color rgb="FFFFEF9C"/>
        <color rgb="FFFF7128"/>
      </colorScale>
    </cfRule>
  </conditionalFormatting>
  <conditionalFormatting sqref="L115">
    <cfRule type="containsBlanks" dxfId="208" priority="66">
      <formula>LEN(TRIM(L115))=0</formula>
    </cfRule>
    <cfRule type="colorScale" priority="65">
      <colorScale>
        <cfvo type="min"/>
        <cfvo type="max"/>
        <color rgb="FFFFEF9C"/>
        <color rgb="FFFF7128"/>
      </colorScale>
    </cfRule>
  </conditionalFormatting>
  <conditionalFormatting sqref="N115">
    <cfRule type="containsBlanks" dxfId="207" priority="64">
      <formula>LEN(TRIM(N115))=0</formula>
    </cfRule>
    <cfRule type="colorScale" priority="63">
      <colorScale>
        <cfvo type="min"/>
        <cfvo type="max"/>
        <color rgb="FFFFEF9C"/>
        <color rgb="FFFF7128"/>
      </colorScale>
    </cfRule>
  </conditionalFormatting>
  <conditionalFormatting sqref="P115">
    <cfRule type="containsBlanks" dxfId="206" priority="62">
      <formula>LEN(TRIM(P115))=0</formula>
    </cfRule>
    <cfRule type="colorScale" priority="61">
      <colorScale>
        <cfvo type="min"/>
        <cfvo type="max"/>
        <color rgb="FFFFEF9C"/>
        <color rgb="FFFF7128"/>
      </colorScale>
    </cfRule>
  </conditionalFormatting>
  <conditionalFormatting sqref="R115">
    <cfRule type="containsBlanks" dxfId="205" priority="60">
      <formula>LEN(TRIM(R115))=0</formula>
    </cfRule>
    <cfRule type="colorScale" priority="59">
      <colorScale>
        <cfvo type="min"/>
        <cfvo type="max"/>
        <color rgb="FFFFEF9C"/>
        <color rgb="FFFF7128"/>
      </colorScale>
    </cfRule>
  </conditionalFormatting>
  <conditionalFormatting sqref="T115">
    <cfRule type="containsBlanks" dxfId="204" priority="58">
      <formula>LEN(TRIM(T115))=0</formula>
    </cfRule>
    <cfRule type="colorScale" priority="57">
      <colorScale>
        <cfvo type="min"/>
        <cfvo type="max"/>
        <color rgb="FFFFEF9C"/>
        <color rgb="FFFF7128"/>
      </colorScale>
    </cfRule>
  </conditionalFormatting>
  <conditionalFormatting sqref="F115:U115">
    <cfRule type="colorScale" priority="55">
      <colorScale>
        <cfvo type="min"/>
        <cfvo type="max"/>
        <color rgb="FFFFEF9C"/>
        <color rgb="FFFF7128"/>
      </colorScale>
    </cfRule>
    <cfRule type="colorScale" priority="56">
      <colorScale>
        <cfvo type="min"/>
        <cfvo type="max"/>
        <color rgb="FFFF7128"/>
        <color rgb="FFFFEF9C"/>
      </colorScale>
    </cfRule>
  </conditionalFormatting>
  <conditionalFormatting sqref="F117">
    <cfRule type="containsBlanks" dxfId="203" priority="54">
      <formula>LEN(TRIM(F117))=0</formula>
    </cfRule>
    <cfRule type="colorScale" priority="53">
      <colorScale>
        <cfvo type="min"/>
        <cfvo type="max"/>
        <color rgb="FFFFEF9C"/>
        <color rgb="FFFF7128"/>
      </colorScale>
    </cfRule>
  </conditionalFormatting>
  <conditionalFormatting sqref="H117">
    <cfRule type="containsBlanks" dxfId="202" priority="52">
      <formula>LEN(TRIM(H117))=0</formula>
    </cfRule>
    <cfRule type="colorScale" priority="51">
      <colorScale>
        <cfvo type="min"/>
        <cfvo type="max"/>
        <color rgb="FFFFEF9C"/>
        <color rgb="FFFF7128"/>
      </colorScale>
    </cfRule>
  </conditionalFormatting>
  <conditionalFormatting sqref="J117">
    <cfRule type="containsBlanks" dxfId="201" priority="50">
      <formula>LEN(TRIM(J117))=0</formula>
    </cfRule>
    <cfRule type="colorScale" priority="49">
      <colorScale>
        <cfvo type="min"/>
        <cfvo type="max"/>
        <color rgb="FFFFEF9C"/>
        <color rgb="FFFF7128"/>
      </colorScale>
    </cfRule>
  </conditionalFormatting>
  <conditionalFormatting sqref="L117">
    <cfRule type="containsBlanks" dxfId="200" priority="48">
      <formula>LEN(TRIM(L117))=0</formula>
    </cfRule>
    <cfRule type="colorScale" priority="47">
      <colorScale>
        <cfvo type="min"/>
        <cfvo type="max"/>
        <color rgb="FFFFEF9C"/>
        <color rgb="FFFF7128"/>
      </colorScale>
    </cfRule>
  </conditionalFormatting>
  <conditionalFormatting sqref="N117">
    <cfRule type="containsBlanks" dxfId="199" priority="46">
      <formula>LEN(TRIM(N117))=0</formula>
    </cfRule>
    <cfRule type="colorScale" priority="45">
      <colorScale>
        <cfvo type="min"/>
        <cfvo type="max"/>
        <color rgb="FFFFEF9C"/>
        <color rgb="FFFF7128"/>
      </colorScale>
    </cfRule>
  </conditionalFormatting>
  <conditionalFormatting sqref="P117">
    <cfRule type="containsBlanks" dxfId="198" priority="44">
      <formula>LEN(TRIM(P117))=0</formula>
    </cfRule>
    <cfRule type="colorScale" priority="43">
      <colorScale>
        <cfvo type="min"/>
        <cfvo type="max"/>
        <color rgb="FFFFEF9C"/>
        <color rgb="FFFF7128"/>
      </colorScale>
    </cfRule>
  </conditionalFormatting>
  <conditionalFormatting sqref="R117">
    <cfRule type="containsBlanks" dxfId="197" priority="42">
      <formula>LEN(TRIM(R117))=0</formula>
    </cfRule>
    <cfRule type="colorScale" priority="41">
      <colorScale>
        <cfvo type="min"/>
        <cfvo type="max"/>
        <color rgb="FFFFEF9C"/>
        <color rgb="FFFF7128"/>
      </colorScale>
    </cfRule>
  </conditionalFormatting>
  <conditionalFormatting sqref="T117">
    <cfRule type="containsBlanks" dxfId="196" priority="40">
      <formula>LEN(TRIM(T117))=0</formula>
    </cfRule>
    <cfRule type="colorScale" priority="39">
      <colorScale>
        <cfvo type="min"/>
        <cfvo type="max"/>
        <color rgb="FFFFEF9C"/>
        <color rgb="FFFF7128"/>
      </colorScale>
    </cfRule>
  </conditionalFormatting>
  <conditionalFormatting sqref="F117:U117">
    <cfRule type="colorScale" priority="37">
      <colorScale>
        <cfvo type="min"/>
        <cfvo type="max"/>
        <color rgb="FFFFEF9C"/>
        <color rgb="FFFF7128"/>
      </colorScale>
    </cfRule>
    <cfRule type="colorScale" priority="38">
      <colorScale>
        <cfvo type="min"/>
        <cfvo type="max"/>
        <color rgb="FFFF7128"/>
        <color rgb="FFFFEF9C"/>
      </colorScale>
    </cfRule>
  </conditionalFormatting>
  <conditionalFormatting sqref="F119">
    <cfRule type="containsBlanks" dxfId="195" priority="36">
      <formula>LEN(TRIM(F119))=0</formula>
    </cfRule>
    <cfRule type="colorScale" priority="35">
      <colorScale>
        <cfvo type="min"/>
        <cfvo type="max"/>
        <color rgb="FFFFEF9C"/>
        <color rgb="FFFF7128"/>
      </colorScale>
    </cfRule>
  </conditionalFormatting>
  <conditionalFormatting sqref="H119">
    <cfRule type="containsBlanks" dxfId="194" priority="34">
      <formula>LEN(TRIM(H119))=0</formula>
    </cfRule>
    <cfRule type="colorScale" priority="33">
      <colorScale>
        <cfvo type="min"/>
        <cfvo type="max"/>
        <color rgb="FFFFEF9C"/>
        <color rgb="FFFF7128"/>
      </colorScale>
    </cfRule>
  </conditionalFormatting>
  <conditionalFormatting sqref="J119">
    <cfRule type="containsBlanks" dxfId="193" priority="32">
      <formula>LEN(TRIM(J119))=0</formula>
    </cfRule>
    <cfRule type="colorScale" priority="31">
      <colorScale>
        <cfvo type="min"/>
        <cfvo type="max"/>
        <color rgb="FFFFEF9C"/>
        <color rgb="FFFF7128"/>
      </colorScale>
    </cfRule>
  </conditionalFormatting>
  <conditionalFormatting sqref="L119">
    <cfRule type="containsBlanks" dxfId="192" priority="30">
      <formula>LEN(TRIM(L119))=0</formula>
    </cfRule>
    <cfRule type="colorScale" priority="29">
      <colorScale>
        <cfvo type="min"/>
        <cfvo type="max"/>
        <color rgb="FFFFEF9C"/>
        <color rgb="FFFF7128"/>
      </colorScale>
    </cfRule>
  </conditionalFormatting>
  <conditionalFormatting sqref="N119">
    <cfRule type="containsBlanks" dxfId="191" priority="28">
      <formula>LEN(TRIM(N119))=0</formula>
    </cfRule>
    <cfRule type="colorScale" priority="27">
      <colorScale>
        <cfvo type="min"/>
        <cfvo type="max"/>
        <color rgb="FFFFEF9C"/>
        <color rgb="FFFF7128"/>
      </colorScale>
    </cfRule>
  </conditionalFormatting>
  <conditionalFormatting sqref="P119">
    <cfRule type="containsBlanks" dxfId="190" priority="26">
      <formula>LEN(TRIM(P119))=0</formula>
    </cfRule>
    <cfRule type="colorScale" priority="25">
      <colorScale>
        <cfvo type="min"/>
        <cfvo type="max"/>
        <color rgb="FFFFEF9C"/>
        <color rgb="FFFF7128"/>
      </colorScale>
    </cfRule>
  </conditionalFormatting>
  <conditionalFormatting sqref="R119">
    <cfRule type="containsBlanks" dxfId="189" priority="24">
      <formula>LEN(TRIM(R119))=0</formula>
    </cfRule>
    <cfRule type="colorScale" priority="23">
      <colorScale>
        <cfvo type="min"/>
        <cfvo type="max"/>
        <color rgb="FFFFEF9C"/>
        <color rgb="FFFF7128"/>
      </colorScale>
    </cfRule>
  </conditionalFormatting>
  <conditionalFormatting sqref="T119">
    <cfRule type="containsBlanks" dxfId="188" priority="22">
      <formula>LEN(TRIM(T119))=0</formula>
    </cfRule>
    <cfRule type="colorScale" priority="21">
      <colorScale>
        <cfvo type="min"/>
        <cfvo type="max"/>
        <color rgb="FFFFEF9C"/>
        <color rgb="FFFF7128"/>
      </colorScale>
    </cfRule>
  </conditionalFormatting>
  <conditionalFormatting sqref="F119:U119">
    <cfRule type="colorScale" priority="19">
      <colorScale>
        <cfvo type="min"/>
        <cfvo type="max"/>
        <color rgb="FFFFEF9C"/>
        <color rgb="FFFF7128"/>
      </colorScale>
    </cfRule>
    <cfRule type="colorScale" priority="20">
      <colorScale>
        <cfvo type="min"/>
        <cfvo type="max"/>
        <color rgb="FFFF7128"/>
        <color rgb="FFFFEF9C"/>
      </colorScale>
    </cfRule>
  </conditionalFormatting>
  <conditionalFormatting sqref="F121">
    <cfRule type="containsBlanks" dxfId="187" priority="18">
      <formula>LEN(TRIM(F121))=0</formula>
    </cfRule>
    <cfRule type="colorScale" priority="17">
      <colorScale>
        <cfvo type="min"/>
        <cfvo type="max"/>
        <color rgb="FFFFEF9C"/>
        <color rgb="FFFF7128"/>
      </colorScale>
    </cfRule>
  </conditionalFormatting>
  <conditionalFormatting sqref="H121">
    <cfRule type="containsBlanks" dxfId="186" priority="16">
      <formula>LEN(TRIM(H121))=0</formula>
    </cfRule>
    <cfRule type="colorScale" priority="15">
      <colorScale>
        <cfvo type="min"/>
        <cfvo type="max"/>
        <color rgb="FFFFEF9C"/>
        <color rgb="FFFF7128"/>
      </colorScale>
    </cfRule>
  </conditionalFormatting>
  <conditionalFormatting sqref="J121">
    <cfRule type="containsBlanks" dxfId="185" priority="14">
      <formula>LEN(TRIM(J121))=0</formula>
    </cfRule>
    <cfRule type="colorScale" priority="13">
      <colorScale>
        <cfvo type="min"/>
        <cfvo type="max"/>
        <color rgb="FFFFEF9C"/>
        <color rgb="FFFF7128"/>
      </colorScale>
    </cfRule>
  </conditionalFormatting>
  <conditionalFormatting sqref="L121">
    <cfRule type="containsBlanks" dxfId="184" priority="12">
      <formula>LEN(TRIM(L121))=0</formula>
    </cfRule>
    <cfRule type="colorScale" priority="11">
      <colorScale>
        <cfvo type="min"/>
        <cfvo type="max"/>
        <color rgb="FFFFEF9C"/>
        <color rgb="FFFF7128"/>
      </colorScale>
    </cfRule>
  </conditionalFormatting>
  <conditionalFormatting sqref="N121">
    <cfRule type="containsBlanks" dxfId="183" priority="10">
      <formula>LEN(TRIM(N121))=0</formula>
    </cfRule>
    <cfRule type="colorScale" priority="9">
      <colorScale>
        <cfvo type="min"/>
        <cfvo type="max"/>
        <color rgb="FFFFEF9C"/>
        <color rgb="FFFF7128"/>
      </colorScale>
    </cfRule>
  </conditionalFormatting>
  <conditionalFormatting sqref="P121">
    <cfRule type="containsBlanks" dxfId="182" priority="8">
      <formula>LEN(TRIM(P121))=0</formula>
    </cfRule>
    <cfRule type="colorScale" priority="7">
      <colorScale>
        <cfvo type="min"/>
        <cfvo type="max"/>
        <color rgb="FFFFEF9C"/>
        <color rgb="FFFF7128"/>
      </colorScale>
    </cfRule>
  </conditionalFormatting>
  <conditionalFormatting sqref="R121">
    <cfRule type="containsBlanks" dxfId="181" priority="6">
      <formula>LEN(TRIM(R121))=0</formula>
    </cfRule>
    <cfRule type="colorScale" priority="5">
      <colorScale>
        <cfvo type="min"/>
        <cfvo type="max"/>
        <color rgb="FFFFEF9C"/>
        <color rgb="FFFF7128"/>
      </colorScale>
    </cfRule>
  </conditionalFormatting>
  <conditionalFormatting sqref="T121">
    <cfRule type="containsBlanks" dxfId="180" priority="4">
      <formula>LEN(TRIM(T121))=0</formula>
    </cfRule>
    <cfRule type="colorScale" priority="3">
      <colorScale>
        <cfvo type="min"/>
        <cfvo type="max"/>
        <color rgb="FFFFEF9C"/>
        <color rgb="FFFF7128"/>
      </colorScale>
    </cfRule>
  </conditionalFormatting>
  <conditionalFormatting sqref="F121:U121">
    <cfRule type="colorScale" priority="1">
      <colorScale>
        <cfvo type="min"/>
        <cfvo type="max"/>
        <color rgb="FFFFEF9C"/>
        <color rgb="FFFF7128"/>
      </colorScale>
    </cfRule>
    <cfRule type="colorScale" priority="2">
      <colorScale>
        <cfvo type="min"/>
        <cfvo type="max"/>
        <color rgb="FFFF7128"/>
        <color rgb="FFFFEF9C"/>
      </colorScale>
    </cfRule>
  </conditionalFormatting>
  <hyperlinks>
    <hyperlink ref="B6" location="Contents!A1" display="Back to Contents page"/>
  </hyperlinks>
  <pageMargins left="0.7" right="0.7" top="0.75" bottom="0.75" header="0.3" footer="0.3"/>
  <pageSetup paperSize="9" scale="39" orientation="landscape" r:id="rId1"/>
  <ignoredErrors>
    <ignoredError sqref="F7:W122"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survival">
    <tabColor rgb="FF0071BD"/>
  </sheetPr>
  <dimension ref="B1:X123"/>
  <sheetViews>
    <sheetView showGridLines="0" zoomScaleNormal="100" zoomScaleSheetLayoutView="100" workbookViewId="0">
      <pane ySplit="6" topLeftCell="A7" activePane="bottomLeft" state="frozen"/>
      <selection activeCell="N85" sqref="N85:O86"/>
      <selection pane="bottomLeft"/>
    </sheetView>
  </sheetViews>
  <sheetFormatPr defaultRowHeight="15" x14ac:dyDescent="0.25"/>
  <cols>
    <col min="1" max="1" width="1.7109375" style="20" customWidth="1"/>
    <col min="2" max="2" width="22.5703125" style="20" customWidth="1"/>
    <col min="3" max="3" width="1.7109375" style="20" customWidth="1"/>
    <col min="4" max="4" width="5.28515625" style="21" customWidth="1"/>
    <col min="5" max="5" width="58.28515625" style="20" customWidth="1"/>
    <col min="6" max="21" width="5" style="20" customWidth="1"/>
    <col min="22" max="22" width="11.28515625" style="20" bestFit="1" customWidth="1"/>
    <col min="23" max="23" width="8" style="20" customWidth="1"/>
    <col min="24" max="24" width="9.140625" style="20"/>
    <col min="25" max="25" width="10.85546875" style="20" bestFit="1" customWidth="1"/>
    <col min="26" max="16384" width="9.140625" style="20"/>
  </cols>
  <sheetData>
    <row r="1" spans="2:23" ht="15.75" thickBot="1" x14ac:dyDescent="0.3"/>
    <row r="2" spans="2:23" ht="15.75" customHeight="1" x14ac:dyDescent="0.25">
      <c r="B2" s="227" t="s">
        <v>92</v>
      </c>
      <c r="D2" s="274" t="s">
        <v>258</v>
      </c>
      <c r="E2" s="275"/>
      <c r="F2" s="275"/>
      <c r="G2" s="275"/>
      <c r="H2" s="275"/>
      <c r="I2" s="275"/>
      <c r="J2" s="275"/>
      <c r="K2" s="275"/>
      <c r="L2" s="275"/>
      <c r="M2" s="275"/>
      <c r="N2" s="275"/>
      <c r="O2" s="275"/>
      <c r="P2" s="275"/>
      <c r="Q2" s="275"/>
      <c r="R2" s="275"/>
      <c r="S2" s="275"/>
      <c r="T2" s="275"/>
      <c r="U2" s="275"/>
      <c r="V2" s="276"/>
    </row>
    <row r="3" spans="2:23" ht="15.75" customHeight="1" x14ac:dyDescent="0.25">
      <c r="B3" s="228"/>
      <c r="D3" s="277"/>
      <c r="E3" s="278"/>
      <c r="F3" s="278"/>
      <c r="G3" s="278"/>
      <c r="H3" s="278"/>
      <c r="I3" s="278"/>
      <c r="J3" s="278"/>
      <c r="K3" s="278"/>
      <c r="L3" s="278"/>
      <c r="M3" s="278"/>
      <c r="N3" s="278"/>
      <c r="O3" s="278"/>
      <c r="P3" s="278"/>
      <c r="Q3" s="278"/>
      <c r="R3" s="278"/>
      <c r="S3" s="278"/>
      <c r="T3" s="278"/>
      <c r="U3" s="278"/>
      <c r="V3" s="279"/>
    </row>
    <row r="4" spans="2:23" ht="15.75" customHeight="1" thickBot="1" x14ac:dyDescent="0.3">
      <c r="B4" s="229"/>
      <c r="D4" s="280"/>
      <c r="E4" s="281"/>
      <c r="F4" s="281"/>
      <c r="G4" s="281"/>
      <c r="H4" s="281"/>
      <c r="I4" s="281"/>
      <c r="J4" s="281"/>
      <c r="K4" s="281"/>
      <c r="L4" s="281"/>
      <c r="M4" s="281"/>
      <c r="N4" s="281"/>
      <c r="O4" s="281"/>
      <c r="P4" s="281"/>
      <c r="Q4" s="281"/>
      <c r="R4" s="281"/>
      <c r="S4" s="281"/>
      <c r="T4" s="281"/>
      <c r="U4" s="281"/>
      <c r="V4" s="282"/>
    </row>
    <row r="5" spans="2:23" ht="15.75" thickBot="1" x14ac:dyDescent="0.3">
      <c r="D5" s="20"/>
    </row>
    <row r="6" spans="2:23" ht="93.75" customHeight="1" thickBot="1" x14ac:dyDescent="0.3">
      <c r="B6" s="50" t="s">
        <v>83</v>
      </c>
      <c r="D6" s="272" t="str">
        <f>'Hide Selection'!N12</f>
        <v>12-month</v>
      </c>
      <c r="E6" s="273"/>
      <c r="F6" s="270" t="s">
        <v>70</v>
      </c>
      <c r="G6" s="270"/>
      <c r="H6" s="270" t="s">
        <v>21</v>
      </c>
      <c r="I6" s="270"/>
      <c r="J6" s="270" t="s">
        <v>24</v>
      </c>
      <c r="K6" s="270"/>
      <c r="L6" s="270" t="s">
        <v>5</v>
      </c>
      <c r="M6" s="270"/>
      <c r="N6" s="270" t="s">
        <v>77</v>
      </c>
      <c r="O6" s="270"/>
      <c r="P6" s="270" t="s">
        <v>78</v>
      </c>
      <c r="Q6" s="270"/>
      <c r="R6" s="231" t="s">
        <v>64</v>
      </c>
      <c r="S6" s="270"/>
      <c r="T6" s="270" t="s">
        <v>0</v>
      </c>
      <c r="U6" s="271"/>
      <c r="V6" s="1" t="s">
        <v>196</v>
      </c>
      <c r="W6" s="21"/>
    </row>
    <row r="7" spans="2:23" s="41" customFormat="1" ht="15.75" x14ac:dyDescent="0.2">
      <c r="D7" s="284" t="s">
        <v>48</v>
      </c>
      <c r="E7" s="40" t="s">
        <v>136</v>
      </c>
      <c r="F7" s="266">
        <f>IF(OR(ISERROR(VLOOKUP($E7&amp;$D$7&amp;$D$6,'Soverall data'!$A:$AC,'Soverall data'!B$3,FALSE)),ISBLANK(VLOOKUP($E7&amp;$D$7&amp;$D$6,'Soverall data'!$A:$AC,'Soverall data'!B$3,FALSE))),"",VLOOKUP($E7&amp;$D$7&amp;$D$6,'Soverall data'!$A:$AC,'Soverall data'!B$3,FALSE))</f>
        <v>0.83299999999999996</v>
      </c>
      <c r="G7" s="266"/>
      <c r="H7" s="266" t="str">
        <f>IF(OR(ISERROR(VLOOKUP($E7&amp;$D$7&amp;$D$6,'Soverall data'!$A:$AC,'Soverall data'!C$3,FALSE)),ISBLANK(VLOOKUP($E7&amp;$D$7&amp;$D$6,'Soverall data'!$A:$AC,'Soverall data'!C$3,FALSE))),"",VLOOKUP($E7&amp;$D$7&amp;$D$6,'Soverall data'!$A:$AC,'Soverall data'!C$3,FALSE))</f>
        <v xml:space="preserve"> </v>
      </c>
      <c r="I7" s="266"/>
      <c r="J7" s="266">
        <f>IF(OR(ISERROR(VLOOKUP($E7&amp;$D$7&amp;$D$6,'Soverall data'!$A:$AC,'Soverall data'!D$3,FALSE)),ISBLANK(VLOOKUP($E7&amp;$D$7&amp;$D$6,'Soverall data'!$A:$AC,'Soverall data'!D$3,FALSE))),"",VLOOKUP($E7&amp;$D$7&amp;$D$6,'Soverall data'!$A:$AC,'Soverall data'!D$3,FALSE))</f>
        <v>0.85589999999999999</v>
      </c>
      <c r="K7" s="266"/>
      <c r="L7" s="266">
        <f>IF(OR(ISERROR(VLOOKUP($E7&amp;$D$7&amp;$D$6,'Soverall data'!$A:$AC,'Soverall data'!E$3,FALSE)),ISBLANK(VLOOKUP($E7&amp;$D$7&amp;$D$6,'Soverall data'!$A:$AC,'Soverall data'!E$3,FALSE))),"",VLOOKUP($E7&amp;$D$7&amp;$D$6,'Soverall data'!$A:$AC,'Soverall data'!E$3,FALSE))</f>
        <v>0.87949999999999995</v>
      </c>
      <c r="M7" s="266"/>
      <c r="N7" s="266">
        <f>IF(OR(ISERROR(VLOOKUP($E7&amp;$D$7&amp;$D$6,'Soverall data'!$A:$AC,'Soverall data'!F$3,FALSE)),ISBLANK(VLOOKUP($E7&amp;$D$7&amp;$D$6,'Soverall data'!$A:$AC,'Soverall data'!F$3,FALSE))),"",VLOOKUP($E7&amp;$D$7&amp;$D$6,'Soverall data'!$A:$AC,'Soverall data'!F$3,FALSE))</f>
        <v>0.87470000000000003</v>
      </c>
      <c r="O7" s="266"/>
      <c r="P7" s="266">
        <f>IF(OR(ISERROR(VLOOKUP($E7&amp;$D$7&amp;$D$6,'Soverall data'!$A:$AC,'Soverall data'!G$3,FALSE)),ISBLANK(VLOOKUP($E7&amp;$D$7&amp;$D$6,'Soverall data'!$A:$AC,'Soverall data'!G$3,FALSE))),"",VLOOKUP($E7&amp;$D$7&amp;$D$6,'Soverall data'!$A:$AC,'Soverall data'!G$3,FALSE))</f>
        <v>0.84330000000000005</v>
      </c>
      <c r="Q7" s="266"/>
      <c r="R7" s="266">
        <f>IF(OR(ISERROR(VLOOKUP($E7&amp;$D$7&amp;$D$6,'Soverall data'!$A:$AC,'Soverall data'!H$3,FALSE)),ISBLANK(VLOOKUP($E7&amp;$D$7&amp;$D$6,'Soverall data'!$A:$AC,'Soverall data'!H$3,FALSE))),"",VLOOKUP($E7&amp;$D$7&amp;$D$6,'Soverall data'!$A:$AC,'Soverall data'!H$3,FALSE))</f>
        <v>0.57089999999999996</v>
      </c>
      <c r="S7" s="266"/>
      <c r="T7" s="266">
        <f>IF(OR(ISERROR(VLOOKUP($E7&amp;$D$7&amp;$D$6,'Soverall data'!$A:$AC,'Soverall data'!I$3,FALSE)),ISBLANK(VLOOKUP($E7&amp;$D$7&amp;$D$6,'Soverall data'!$A:$AC,'Soverall data'!I$3,FALSE))),"",VLOOKUP($E7&amp;$D$7&amp;$D$6,'Soverall data'!$A:$AC,'Soverall data'!I$3,FALSE))</f>
        <v>0.89770000000000005</v>
      </c>
      <c r="U7" s="267"/>
      <c r="V7" s="268">
        <f>IF(ISERROR(VLOOKUP($E7&amp;$D$7&amp;$D$6,'Soverall data'!$A:$AM,'Soverall data'!AD$3,FALSE)),0,VLOOKUP($E7&amp;$D$7&amp;$D$6,'Soverall data'!$A:$AM,'Soverall data'!AD$3,FALSE))</f>
        <v>7301</v>
      </c>
    </row>
    <row r="8" spans="2:23" x14ac:dyDescent="0.25">
      <c r="D8" s="285"/>
      <c r="E8" s="142" t="s">
        <v>38</v>
      </c>
      <c r="F8" s="164">
        <f>IF(F7="","",IF(VLOOKUP($E7&amp;$D$7&amp;$D$6,'Soverall data'!$A:$AC,'Soverall data'!M$3,FALSE)=0,"",VLOOKUP($E7&amp;$D$7&amp;$D$6,'Soverall data'!$A:$AC,'Soverall data'!M$3,FALSE)))</f>
        <v>0.82350000000000001</v>
      </c>
      <c r="G8" s="164">
        <f>IF(F7="","",IF(VLOOKUP($E7&amp;$D$7&amp;$D$6,'Soverall data'!$A:$AC,'Soverall data'!N$3,FALSE)=0,"",VLOOKUP($E7&amp;$D$7&amp;$D$6,'Soverall data'!$A:$AC,'Soverall data'!N$3,FALSE)))</f>
        <v>0.84199999999999997</v>
      </c>
      <c r="H8" s="164" t="str">
        <f>IF(H7="","",IF(VLOOKUP($E7&amp;$D$7&amp;$D$6,'Soverall data'!$A:$AC,'Soverall data'!O$3,FALSE)=0,"",VLOOKUP($E7&amp;$D$7&amp;$D$6,'Soverall data'!$A:$AC,'Soverall data'!O$3,FALSE)))</f>
        <v xml:space="preserve"> </v>
      </c>
      <c r="I8" s="164" t="str">
        <f>IF(H7="","",IF(VLOOKUP($E7&amp;$D$7&amp;$D$6,'Soverall data'!$A:$AC,'Soverall data'!P$3,FALSE)=0,"",VLOOKUP($E7&amp;$D$7&amp;$D$6,'Soverall data'!$A:$AC,'Soverall data'!P$3,FALSE)))</f>
        <v xml:space="preserve"> </v>
      </c>
      <c r="J8" s="164">
        <f>IF(J7="","",IF(VLOOKUP($E7&amp;$D$7&amp;$D$6,'Soverall data'!$A:$AC,'Soverall data'!Q$3,FALSE)=0,"",VLOOKUP($E7&amp;$D$7&amp;$D$6,'Soverall data'!$A:$AC,'Soverall data'!Q$3,FALSE)))</f>
        <v>0.83909999999999996</v>
      </c>
      <c r="K8" s="164">
        <f>IF(J7="","",IF(VLOOKUP($E7&amp;$D$7&amp;$D$6,'Soverall data'!$A:$AC,'Soverall data'!R$3,FALSE)=0,"",VLOOKUP($E7&amp;$D$7&amp;$D$6,'Soverall data'!$A:$AC,'Soverall data'!R$3,FALSE)))</f>
        <v>0.87109999999999999</v>
      </c>
      <c r="L8" s="164">
        <f>IF(L7="","",IF(VLOOKUP($E7&amp;$D$7&amp;$D$6,'Soverall data'!$A:$AC,'Soverall data'!S$3,FALSE)=0,"",VLOOKUP($E7&amp;$D$7&amp;$D$6,'Soverall data'!$A:$AC,'Soverall data'!S$3,FALSE)))</f>
        <v>0.86560000000000004</v>
      </c>
      <c r="M8" s="164">
        <f>IF(L7="","",IF(VLOOKUP($E7&amp;$D$7&amp;$D$6,'Soverall data'!$A:$AC,'Soverall data'!T$3,FALSE)=0,"",VLOOKUP($E7&amp;$D$7&amp;$D$6,'Soverall data'!$A:$AC,'Soverall data'!T$3,FALSE)))</f>
        <v>0.89200000000000002</v>
      </c>
      <c r="N8" s="164">
        <f>IF(N7="","",IF(VLOOKUP($E7&amp;$D$7&amp;$D$6,'Soverall data'!$A:$AC,'Soverall data'!U$3,FALSE)=0,"",VLOOKUP($E7&amp;$D$7&amp;$D$6,'Soverall data'!$A:$AC,'Soverall data'!U$3,FALSE)))</f>
        <v>0.84730000000000005</v>
      </c>
      <c r="O8" s="164">
        <f>IF(N7="","",IF(VLOOKUP($E7&amp;$D$7&amp;$D$6,'Soverall data'!$A:$AC,'Soverall data'!V$3,FALSE)=0,"",VLOOKUP($E7&amp;$D$7&amp;$D$6,'Soverall data'!$A:$AC,'Soverall data'!V$3,FALSE)))</f>
        <v>0.89739999999999998</v>
      </c>
      <c r="P8" s="164">
        <f>IF(P7="","",IF(VLOOKUP($E7&amp;$D$7&amp;$D$6,'Soverall data'!$A:$AC,'Soverall data'!W$3,FALSE)=0,"",VLOOKUP($E7&amp;$D$7&amp;$D$6,'Soverall data'!$A:$AC,'Soverall data'!W$3,FALSE)))</f>
        <v>0.76529999999999998</v>
      </c>
      <c r="Q8" s="164">
        <f>IF(P7="","",IF(VLOOKUP($E7&amp;$D$7&amp;$D$6,'Soverall data'!$A:$AC,'Soverall data'!X$3,FALSE)=0,"",VLOOKUP($E7&amp;$D$7&amp;$D$6,'Soverall data'!$A:$AC,'Soverall data'!X$3,FALSE)))</f>
        <v>0.89710000000000001</v>
      </c>
      <c r="R8" s="164">
        <f>IF(R7="","",IF(VLOOKUP($E7&amp;$D$7&amp;$D$6,'Soverall data'!$A:$AC,'Soverall data'!Y$3,FALSE)=0,"",VLOOKUP($E7&amp;$D$7&amp;$D$6,'Soverall data'!$A:$AC,'Soverall data'!Y$3,FALSE)))</f>
        <v>0.53700000000000003</v>
      </c>
      <c r="S8" s="164">
        <f>IF(R7="","",IF(VLOOKUP($E7&amp;$D$7&amp;$D$6,'Soverall data'!$A:$AC,'Soverall data'!Z$3,FALSE)=0,"",VLOOKUP($E7&amp;$D$7&amp;$D$6,'Soverall data'!$A:$AC,'Soverall data'!Z$3,FALSE)))</f>
        <v>0.60329999999999995</v>
      </c>
      <c r="T8" s="164">
        <f>IF(T7="","",IF(VLOOKUP($E7&amp;$D$7&amp;$D$6,'Soverall data'!$A:$AC,'Soverall data'!AA$3,FALSE)=0,"",VLOOKUP($E7&amp;$D$7&amp;$D$6,'Soverall data'!$A:$AC,'Soverall data'!AA$3,FALSE)))</f>
        <v>0.8538</v>
      </c>
      <c r="U8" s="15">
        <f>IF(T7="","",IF(VLOOKUP($E7&amp;$D$7&amp;$D$6,'Soverall data'!$A:$AC,'Soverall data'!AB$3,FALSE)=0,"",VLOOKUP($E7&amp;$D$7&amp;$D$6,'Soverall data'!$A:$AC,'Soverall data'!AB$3,FALSE)))</f>
        <v>0.92889999999999995</v>
      </c>
      <c r="V8" s="269"/>
    </row>
    <row r="9" spans="2:23" s="41" customFormat="1" ht="15.75" x14ac:dyDescent="0.2">
      <c r="D9" s="285"/>
      <c r="E9" s="145" t="s">
        <v>10</v>
      </c>
      <c r="F9" s="262">
        <f>IF(OR(ISERROR(VLOOKUP($E9&amp;$D$7&amp;$D$6,'Soverall data'!$A:$AC,'Soverall data'!B$3,FALSE)),ISBLANK(VLOOKUP($E9&amp;$D$7&amp;$D$6,'Soverall data'!$A:$AC,'Soverall data'!B$3,FALSE))),"",VLOOKUP($E9&amp;$D$7&amp;$D$6,'Soverall data'!$A:$AC,'Soverall data'!B$3,FALSE))</f>
        <v>0.70409999999999995</v>
      </c>
      <c r="G9" s="263"/>
      <c r="H9" s="263" t="str">
        <f>IF(OR(ISERROR(VLOOKUP($E9&amp;$D$7&amp;$D$6,'Soverall data'!$A:$AC,'Soverall data'!C$3,FALSE)),ISBLANK(VLOOKUP($E9&amp;$D$7&amp;$D$6,'Soverall data'!$A:$AC,'Soverall data'!C$3,FALSE))),"",VLOOKUP($E9&amp;$D$7&amp;$D$6,'Soverall data'!$A:$AC,'Soverall data'!C$3,FALSE))</f>
        <v xml:space="preserve"> </v>
      </c>
      <c r="I9" s="263"/>
      <c r="J9" s="263">
        <f>IF(OR(ISERROR(VLOOKUP($E9&amp;$D$7&amp;$D$6,'Soverall data'!$A:$AC,'Soverall data'!D$3,FALSE)),ISBLANK(VLOOKUP($E9&amp;$D$7&amp;$D$6,'Soverall data'!$A:$AC,'Soverall data'!D$3,FALSE))),"",VLOOKUP($E9&amp;$D$7&amp;$D$6,'Soverall data'!$A:$AC,'Soverall data'!D$3,FALSE))</f>
        <v>0.82289999999999996</v>
      </c>
      <c r="K9" s="263"/>
      <c r="L9" s="263">
        <f>IF(OR(ISERROR(VLOOKUP($E9&amp;$D$7&amp;$D$6,'Soverall data'!$A:$AC,'Soverall data'!E$3,FALSE)),ISBLANK(VLOOKUP($E9&amp;$D$7&amp;$D$6,'Soverall data'!$A:$AC,'Soverall data'!E$3,FALSE))),"",VLOOKUP($E9&amp;$D$7&amp;$D$6,'Soverall data'!$A:$AC,'Soverall data'!E$3,FALSE))</f>
        <v>0.77280000000000004</v>
      </c>
      <c r="M9" s="263"/>
      <c r="N9" s="263">
        <f>IF(OR(ISERROR(VLOOKUP($E9&amp;$D$7&amp;$D$6,'Soverall data'!$A:$AC,'Soverall data'!F$3,FALSE)),ISBLANK(VLOOKUP($E9&amp;$D$7&amp;$D$6,'Soverall data'!$A:$AC,'Soverall data'!F$3,FALSE))),"",VLOOKUP($E9&amp;$D$7&amp;$D$6,'Soverall data'!$A:$AC,'Soverall data'!F$3,FALSE))</f>
        <v>0.74450000000000005</v>
      </c>
      <c r="O9" s="263"/>
      <c r="P9" s="263">
        <f>IF(OR(ISERROR(VLOOKUP($E9&amp;$D$7&amp;$D$6,'Soverall data'!$A:$AC,'Soverall data'!G$3,FALSE)),ISBLANK(VLOOKUP($E9&amp;$D$7&amp;$D$6,'Soverall data'!$A:$AC,'Soverall data'!G$3,FALSE))),"",VLOOKUP($E9&amp;$D$7&amp;$D$6,'Soverall data'!$A:$AC,'Soverall data'!G$3,FALSE))</f>
        <v>0.78639999999999999</v>
      </c>
      <c r="Q9" s="263"/>
      <c r="R9" s="263">
        <f>IF(OR(ISERROR(VLOOKUP($E9&amp;$D$7&amp;$D$6,'Soverall data'!$A:$AC,'Soverall data'!H$3,FALSE)),ISBLANK(VLOOKUP($E9&amp;$D$7&amp;$D$6,'Soverall data'!$A:$AC,'Soverall data'!H$3,FALSE))),"",VLOOKUP($E9&amp;$D$7&amp;$D$6,'Soverall data'!$A:$AC,'Soverall data'!H$3,FALSE))</f>
        <v>0.32650000000000001</v>
      </c>
      <c r="S9" s="263"/>
      <c r="T9" s="263">
        <f>IF(OR(ISERROR(VLOOKUP($E9&amp;$D$7&amp;$D$6,'Soverall data'!$A:$AC,'Soverall data'!I$3,FALSE)),ISBLANK(VLOOKUP($E9&amp;$D$7&amp;$D$6,'Soverall data'!$A:$AC,'Soverall data'!I$3,FALSE))),"",VLOOKUP($E9&amp;$D$7&amp;$D$6,'Soverall data'!$A:$AC,'Soverall data'!I$3,FALSE))</f>
        <v>0.7288</v>
      </c>
      <c r="U9" s="264"/>
      <c r="V9" s="265">
        <f>IF(ISERROR(VLOOKUP($E9&amp;$D$7&amp;$D$6,'Soverall data'!$A:$AM,'Soverall data'!AD$3,FALSE)),0,VLOOKUP($E9&amp;$D$7&amp;$D$6,'Soverall data'!$A:$AM,'Soverall data'!AD$3,FALSE))</f>
        <v>69651</v>
      </c>
    </row>
    <row r="10" spans="2:23" x14ac:dyDescent="0.25">
      <c r="D10" s="285"/>
      <c r="E10" s="142" t="s">
        <v>38</v>
      </c>
      <c r="F10" s="164">
        <f>IF(F9="","",IF(VLOOKUP($E9&amp;$D$7&amp;$D$6,'Soverall data'!$A:$AC,'Soverall data'!M$3,FALSE)=0,"",VLOOKUP($E9&amp;$D$7&amp;$D$6,'Soverall data'!$A:$AC,'Soverall data'!M$3,FALSE)))</f>
        <v>0.70030000000000003</v>
      </c>
      <c r="G10" s="164">
        <f>IF(F9="","",IF(VLOOKUP($E9&amp;$D$7&amp;$D$6,'Soverall data'!$A:$AC,'Soverall data'!N$3,FALSE)=0,"",VLOOKUP($E9&amp;$D$7&amp;$D$6,'Soverall data'!$A:$AC,'Soverall data'!N$3,FALSE)))</f>
        <v>0.7077</v>
      </c>
      <c r="H10" s="164" t="str">
        <f>IF(H9="","",IF(VLOOKUP($E9&amp;$D$7&amp;$D$6,'Soverall data'!$A:$AC,'Soverall data'!O$3,FALSE)=0,"",VLOOKUP($E9&amp;$D$7&amp;$D$6,'Soverall data'!$A:$AC,'Soverall data'!O$3,FALSE)))</f>
        <v xml:space="preserve"> </v>
      </c>
      <c r="I10" s="164" t="str">
        <f>IF(H9="","",IF(VLOOKUP($E9&amp;$D$7&amp;$D$6,'Soverall data'!$A:$AC,'Soverall data'!P$3,FALSE)=0,"",VLOOKUP($E9&amp;$D$7&amp;$D$6,'Soverall data'!$A:$AC,'Soverall data'!P$3,FALSE)))</f>
        <v xml:space="preserve"> </v>
      </c>
      <c r="J10" s="164">
        <f>IF(J9="","",IF(VLOOKUP($E9&amp;$D$7&amp;$D$6,'Soverall data'!$A:$AC,'Soverall data'!Q$3,FALSE)=0,"",VLOOKUP($E9&amp;$D$7&amp;$D$6,'Soverall data'!$A:$AC,'Soverall data'!Q$3,FALSE)))</f>
        <v>0.81730000000000003</v>
      </c>
      <c r="K10" s="164">
        <f>IF(J9="","",IF(VLOOKUP($E9&amp;$D$7&amp;$D$6,'Soverall data'!$A:$AC,'Soverall data'!R$3,FALSE)=0,"",VLOOKUP($E9&amp;$D$7&amp;$D$6,'Soverall data'!$A:$AC,'Soverall data'!R$3,FALSE)))</f>
        <v>0.82830000000000004</v>
      </c>
      <c r="L10" s="164">
        <f>IF(L9="","",IF(VLOOKUP($E9&amp;$D$7&amp;$D$6,'Soverall data'!$A:$AC,'Soverall data'!S$3,FALSE)=0,"",VLOOKUP($E9&amp;$D$7&amp;$D$6,'Soverall data'!$A:$AC,'Soverall data'!S$3,FALSE)))</f>
        <v>0.76619999999999999</v>
      </c>
      <c r="M10" s="164">
        <f>IF(L9="","",IF(VLOOKUP($E9&amp;$D$7&amp;$D$6,'Soverall data'!$A:$AC,'Soverall data'!T$3,FALSE)=0,"",VLOOKUP($E9&amp;$D$7&amp;$D$6,'Soverall data'!$A:$AC,'Soverall data'!T$3,FALSE)))</f>
        <v>0.7792</v>
      </c>
      <c r="N10" s="164">
        <f>IF(N9="","",IF(VLOOKUP($E9&amp;$D$7&amp;$D$6,'Soverall data'!$A:$AC,'Soverall data'!U$3,FALSE)=0,"",VLOOKUP($E9&amp;$D$7&amp;$D$6,'Soverall data'!$A:$AC,'Soverall data'!U$3,FALSE)))</f>
        <v>0.73440000000000005</v>
      </c>
      <c r="O10" s="164">
        <f>IF(N9="","",IF(VLOOKUP($E9&amp;$D$7&amp;$D$6,'Soverall data'!$A:$AC,'Soverall data'!V$3,FALSE)=0,"",VLOOKUP($E9&amp;$D$7&amp;$D$6,'Soverall data'!$A:$AC,'Soverall data'!V$3,FALSE)))</f>
        <v>0.75419999999999998</v>
      </c>
      <c r="P10" s="164">
        <f>IF(P9="","",IF(VLOOKUP($E9&amp;$D$7&amp;$D$6,'Soverall data'!$A:$AC,'Soverall data'!W$3,FALSE)=0,"",VLOOKUP($E9&amp;$D$7&amp;$D$6,'Soverall data'!$A:$AC,'Soverall data'!W$3,FALSE)))</f>
        <v>0.76729999999999998</v>
      </c>
      <c r="Q10" s="164">
        <f>IF(P9="","",IF(VLOOKUP($E9&amp;$D$7&amp;$D$6,'Soverall data'!$A:$AC,'Soverall data'!X$3,FALSE)=0,"",VLOOKUP($E9&amp;$D$7&amp;$D$6,'Soverall data'!$A:$AC,'Soverall data'!X$3,FALSE)))</f>
        <v>0.80410000000000004</v>
      </c>
      <c r="R10" s="164">
        <f>IF(R9="","",IF(VLOOKUP($E9&amp;$D$7&amp;$D$6,'Soverall data'!$A:$AC,'Soverall data'!Y$3,FALSE)=0,"",VLOOKUP($E9&amp;$D$7&amp;$D$6,'Soverall data'!$A:$AC,'Soverall data'!Y$3,FALSE)))</f>
        <v>0.318</v>
      </c>
      <c r="S10" s="164">
        <f>IF(R9="","",IF(VLOOKUP($E9&amp;$D$7&amp;$D$6,'Soverall data'!$A:$AC,'Soverall data'!Z$3,FALSE)=0,"",VLOOKUP($E9&amp;$D$7&amp;$D$6,'Soverall data'!$A:$AC,'Soverall data'!Z$3,FALSE)))</f>
        <v>0.33510000000000001</v>
      </c>
      <c r="T10" s="164">
        <f>IF(T9="","",IF(VLOOKUP($E9&amp;$D$7&amp;$D$6,'Soverall data'!$A:$AC,'Soverall data'!AA$3,FALSE)=0,"",VLOOKUP($E9&amp;$D$7&amp;$D$6,'Soverall data'!$A:$AC,'Soverall data'!AA$3,FALSE)))</f>
        <v>0.70699999999999996</v>
      </c>
      <c r="U10" s="164">
        <f>IF(T9="","",IF(VLOOKUP($E9&amp;$D$7&amp;$D$6,'Soverall data'!$A:$AC,'Soverall data'!AB$3,FALSE)=0,"",VLOOKUP($E9&amp;$D$7&amp;$D$6,'Soverall data'!$A:$AC,'Soverall data'!AB$3,FALSE)))</f>
        <v>0.74929999999999997</v>
      </c>
      <c r="V10" s="265"/>
    </row>
    <row r="11" spans="2:23" s="41" customFormat="1" ht="15.75" customHeight="1" x14ac:dyDescent="0.2">
      <c r="B11" s="261" t="s">
        <v>6384</v>
      </c>
      <c r="D11" s="285"/>
      <c r="E11" s="145" t="s">
        <v>270</v>
      </c>
      <c r="F11" s="262">
        <f>IF(OR(ISERROR(VLOOKUP($E11&amp;$D$7&amp;$D$6,'Soverall data'!$A:$AC,'Soverall data'!B$3,FALSE)),ISBLANK(VLOOKUP($E11&amp;$D$7&amp;$D$6,'Soverall data'!$A:$AC,'Soverall data'!B$3,FALSE))),"",VLOOKUP($E11&amp;$D$7&amp;$D$6,'Soverall data'!$A:$AC,'Soverall data'!B$3,FALSE))</f>
        <v>0.98680000000000001</v>
      </c>
      <c r="G11" s="263"/>
      <c r="H11" s="263" t="str">
        <f>IF(OR(ISERROR(VLOOKUP($E11&amp;$D$7&amp;$D$6,'Soverall data'!$A:$AC,'Soverall data'!C$3,FALSE)),ISBLANK(VLOOKUP($E11&amp;$D$7&amp;$D$6,'Soverall data'!$A:$AC,'Soverall data'!C$3,FALSE))),"",VLOOKUP($E11&amp;$D$7&amp;$D$6,'Soverall data'!$A:$AC,'Soverall data'!C$3,FALSE))</f>
        <v xml:space="preserve"> </v>
      </c>
      <c r="I11" s="263"/>
      <c r="J11" s="263">
        <f>IF(OR(ISERROR(VLOOKUP($E11&amp;$D$7&amp;$D$6,'Soverall data'!$A:$AC,'Soverall data'!D$3,FALSE)),ISBLANK(VLOOKUP($E11&amp;$D$7&amp;$D$6,'Soverall data'!$A:$AC,'Soverall data'!D$3,FALSE))),"",VLOOKUP($E11&amp;$D$7&amp;$D$6,'Soverall data'!$A:$AC,'Soverall data'!D$3,FALSE))</f>
        <v>0.99460000000000004</v>
      </c>
      <c r="K11" s="263"/>
      <c r="L11" s="263">
        <f>IF(OR(ISERROR(VLOOKUP($E11&amp;$D$7&amp;$D$6,'Soverall data'!$A:$AC,'Soverall data'!E$3,FALSE)),ISBLANK(VLOOKUP($E11&amp;$D$7&amp;$D$6,'Soverall data'!$A:$AC,'Soverall data'!E$3,FALSE))),"",VLOOKUP($E11&amp;$D$7&amp;$D$6,'Soverall data'!$A:$AC,'Soverall data'!E$3,FALSE))</f>
        <v>0.99619999999999997</v>
      </c>
      <c r="M11" s="263"/>
      <c r="N11" s="263">
        <f>IF(OR(ISERROR(VLOOKUP($E11&amp;$D$7&amp;$D$6,'Soverall data'!$A:$AC,'Soverall data'!F$3,FALSE)),ISBLANK(VLOOKUP($E11&amp;$D$7&amp;$D$6,'Soverall data'!$A:$AC,'Soverall data'!F$3,FALSE))),"",VLOOKUP($E11&amp;$D$7&amp;$D$6,'Soverall data'!$A:$AC,'Soverall data'!F$3,FALSE))</f>
        <v>0.98329999999999995</v>
      </c>
      <c r="O11" s="263"/>
      <c r="P11" s="263">
        <f>IF(OR(ISERROR(VLOOKUP($E11&amp;$D$7&amp;$D$6,'Soverall data'!$A:$AC,'Soverall data'!G$3,FALSE)),ISBLANK(VLOOKUP($E11&amp;$D$7&amp;$D$6,'Soverall data'!$A:$AC,'Soverall data'!G$3,FALSE))),"",VLOOKUP($E11&amp;$D$7&amp;$D$6,'Soverall data'!$A:$AC,'Soverall data'!G$3,FALSE))</f>
        <v>0.99790000000000001</v>
      </c>
      <c r="Q11" s="263"/>
      <c r="R11" s="263">
        <f>IF(OR(ISERROR(VLOOKUP($E11&amp;$D$7&amp;$D$6,'Soverall data'!$A:$AC,'Soverall data'!H$3,FALSE)),ISBLANK(VLOOKUP($E11&amp;$D$7&amp;$D$6,'Soverall data'!$A:$AC,'Soverall data'!H$3,FALSE))),"",VLOOKUP($E11&amp;$D$7&amp;$D$6,'Soverall data'!$A:$AC,'Soverall data'!H$3,FALSE))</f>
        <v>0.88600000000000001</v>
      </c>
      <c r="S11" s="263"/>
      <c r="T11" s="263">
        <f>IF(OR(ISERROR(VLOOKUP($E11&amp;$D$7&amp;$D$6,'Soverall data'!$A:$AC,'Soverall data'!I$3,FALSE)),ISBLANK(VLOOKUP($E11&amp;$D$7&amp;$D$6,'Soverall data'!$A:$AC,'Soverall data'!I$3,FALSE))),"",VLOOKUP($E11&amp;$D$7&amp;$D$6,'Soverall data'!$A:$AC,'Soverall data'!I$3,FALSE))</f>
        <v>1.0068999999999999</v>
      </c>
      <c r="U11" s="264"/>
      <c r="V11" s="265">
        <f>IF(ISERROR(VLOOKUP($E11&amp;$D$7&amp;$D$6,'Soverall data'!$A:$AM,'Soverall data'!AD$3,FALSE)),0,VLOOKUP($E11&amp;$D$7&amp;$D$6,'Soverall data'!$A:$AM,'Soverall data'!AD$3,FALSE))</f>
        <v>25555</v>
      </c>
    </row>
    <row r="12" spans="2:23" x14ac:dyDescent="0.25">
      <c r="B12" s="261"/>
      <c r="D12" s="285"/>
      <c r="E12" s="142" t="s">
        <v>38</v>
      </c>
      <c r="F12" s="164">
        <f>IF(F11="","",IF(VLOOKUP($E11&amp;$D$7&amp;$D$6,'Soverall data'!$A:$AC,'Soverall data'!M$3,FALSE)=0,"",VLOOKUP($E11&amp;$D$7&amp;$D$6,'Soverall data'!$A:$AC,'Soverall data'!M$3,FALSE)))</f>
        <v>0.98350000000000004</v>
      </c>
      <c r="G12" s="164">
        <f>IF(F11="","",IF(VLOOKUP($E11&amp;$D$7&amp;$D$6,'Soverall data'!$A:$AC,'Soverall data'!N$3,FALSE)=0,"",VLOOKUP($E11&amp;$D$7&amp;$D$6,'Soverall data'!$A:$AC,'Soverall data'!N$3,FALSE)))</f>
        <v>0.98939999999999995</v>
      </c>
      <c r="H12" s="164" t="str">
        <f>IF(H11="","",IF(VLOOKUP($E11&amp;$D$7&amp;$D$6,'Soverall data'!$A:$AC,'Soverall data'!O$3,FALSE)=0,"",VLOOKUP($E11&amp;$D$7&amp;$D$6,'Soverall data'!$A:$AC,'Soverall data'!O$3,FALSE)))</f>
        <v xml:space="preserve"> </v>
      </c>
      <c r="I12" s="164" t="str">
        <f>IF(H11="","",IF(VLOOKUP($E11&amp;$D$7&amp;$D$6,'Soverall data'!$A:$AC,'Soverall data'!P$3,FALSE)=0,"",VLOOKUP($E11&amp;$D$7&amp;$D$6,'Soverall data'!$A:$AC,'Soverall data'!P$3,FALSE)))</f>
        <v xml:space="preserve"> </v>
      </c>
      <c r="J12" s="164">
        <f>IF(J11="","",IF(VLOOKUP($E11&amp;$D$7&amp;$D$6,'Soverall data'!$A:$AC,'Soverall data'!Q$3,FALSE)=0,"",VLOOKUP($E11&amp;$D$7&amp;$D$6,'Soverall data'!$A:$AC,'Soverall data'!Q$3,FALSE)))</f>
        <v>0.98460000000000003</v>
      </c>
      <c r="K12" s="164">
        <f>IF(J11="","",IF(VLOOKUP($E11&amp;$D$7&amp;$D$6,'Soverall data'!$A:$AC,'Soverall data'!R$3,FALSE)=0,"",VLOOKUP($E11&amp;$D$7&amp;$D$6,'Soverall data'!$A:$AC,'Soverall data'!R$3,FALSE)))</f>
        <v>0.99809999999999999</v>
      </c>
      <c r="L12" s="164">
        <f>IF(L11="","",IF(VLOOKUP($E11&amp;$D$7&amp;$D$6,'Soverall data'!$A:$AC,'Soverall data'!S$3,FALSE)=0,"",VLOOKUP($E11&amp;$D$7&amp;$D$6,'Soverall data'!$A:$AC,'Soverall data'!S$3,FALSE)))</f>
        <v>0.98919999999999997</v>
      </c>
      <c r="M12" s="164">
        <f>IF(L11="","",IF(VLOOKUP($E11&amp;$D$7&amp;$D$6,'Soverall data'!$A:$AC,'Soverall data'!T$3,FALSE)=0,"",VLOOKUP($E11&amp;$D$7&amp;$D$6,'Soverall data'!$A:$AC,'Soverall data'!T$3,FALSE)))</f>
        <v>0.99870000000000003</v>
      </c>
      <c r="N12" s="164">
        <f>IF(N11="","",IF(VLOOKUP($E11&amp;$D$7&amp;$D$6,'Soverall data'!$A:$AC,'Soverall data'!U$3,FALSE)=0,"",VLOOKUP($E11&amp;$D$7&amp;$D$6,'Soverall data'!$A:$AC,'Soverall data'!U$3,FALSE)))</f>
        <v>0.97360000000000002</v>
      </c>
      <c r="O12" s="164">
        <f>IF(N11="","",IF(VLOOKUP($E11&amp;$D$7&amp;$D$6,'Soverall data'!$A:$AC,'Soverall data'!V$3,FALSE)=0,"",VLOOKUP($E11&amp;$D$7&amp;$D$6,'Soverall data'!$A:$AC,'Soverall data'!V$3,FALSE)))</f>
        <v>0.98950000000000005</v>
      </c>
      <c r="P12" s="164">
        <f>IF(P11="","",IF(VLOOKUP($E11&amp;$D$7&amp;$D$6,'Soverall data'!$A:$AC,'Soverall data'!W$3,FALSE)=0,"",VLOOKUP($E11&amp;$D$7&amp;$D$6,'Soverall data'!$A:$AC,'Soverall data'!W$3,FALSE)))</f>
        <v>0.43880000000000002</v>
      </c>
      <c r="Q12" s="164">
        <f>IF(P11="","",IF(VLOOKUP($E11&amp;$D$7&amp;$D$6,'Soverall data'!$A:$AC,'Soverall data'!X$3,FALSE)=0,"",VLOOKUP($E11&amp;$D$7&amp;$D$6,'Soverall data'!$A:$AC,'Soverall data'!X$3,FALSE)))</f>
        <v>1</v>
      </c>
      <c r="R12" s="164">
        <f>IF(R11="","",IF(VLOOKUP($E11&amp;$D$7&amp;$D$6,'Soverall data'!$A:$AC,'Soverall data'!Y$3,FALSE)=0,"",VLOOKUP($E11&amp;$D$7&amp;$D$6,'Soverall data'!$A:$AC,'Soverall data'!Y$3,FALSE)))</f>
        <v>0.86599999999999999</v>
      </c>
      <c r="S12" s="164">
        <f>IF(R11="","",IF(VLOOKUP($E11&amp;$D$7&amp;$D$6,'Soverall data'!$A:$AC,'Soverall data'!Z$3,FALSE)=0,"",VLOOKUP($E11&amp;$D$7&amp;$D$6,'Soverall data'!$A:$AC,'Soverall data'!Z$3,FALSE)))</f>
        <v>0.9032</v>
      </c>
      <c r="T12" s="164">
        <f>IF(T11="","",IF(VLOOKUP($E11&amp;$D$7&amp;$D$6,'Soverall data'!$A:$AC,'Soverall data'!AA$3,FALSE)=0,"",VLOOKUP($E11&amp;$D$7&amp;$D$6,'Soverall data'!$A:$AC,'Soverall data'!AA$3,FALSE)))</f>
        <v>1.0068999999999999</v>
      </c>
      <c r="U12" s="164">
        <f>IF(T11="","",IF(VLOOKUP($E11&amp;$D$7&amp;$D$6,'Soverall data'!$A:$AC,'Soverall data'!AB$3,FALSE)=0,"",VLOOKUP($E11&amp;$D$7&amp;$D$6,'Soverall data'!$A:$AC,'Soverall data'!AB$3,FALSE)))</f>
        <v>1.0068999999999999</v>
      </c>
      <c r="V12" s="265"/>
    </row>
    <row r="13" spans="2:23" s="41" customFormat="1" ht="15.75" x14ac:dyDescent="0.2">
      <c r="B13" s="261"/>
      <c r="D13" s="285"/>
      <c r="E13" s="145" t="s">
        <v>218</v>
      </c>
      <c r="F13" s="262">
        <f>IF(OR(ISERROR(VLOOKUP($E13&amp;$D$7&amp;$D$6,'Soverall data'!$A:$AC,'Soverall data'!B$3,FALSE)),ISBLANK(VLOOKUP($E13&amp;$D$7&amp;$D$6,'Soverall data'!$A:$AC,'Soverall data'!B$3,FALSE))),"",VLOOKUP($E13&amp;$D$7&amp;$D$6,'Soverall data'!$A:$AC,'Soverall data'!B$3,FALSE))</f>
        <v>0.36780000000000002</v>
      </c>
      <c r="G13" s="263"/>
      <c r="H13" s="263" t="str">
        <f>IF(OR(ISERROR(VLOOKUP($E13&amp;$D$7&amp;$D$6,'Soverall data'!$A:$AC,'Soverall data'!C$3,FALSE)),ISBLANK(VLOOKUP($E13&amp;$D$7&amp;$D$6,'Soverall data'!$A:$AC,'Soverall data'!C$3,FALSE))),"",VLOOKUP($E13&amp;$D$7&amp;$D$6,'Soverall data'!$A:$AC,'Soverall data'!C$3,FALSE))</f>
        <v xml:space="preserve"> </v>
      </c>
      <c r="I13" s="263"/>
      <c r="J13" s="263">
        <f>IF(OR(ISERROR(VLOOKUP($E13&amp;$D$7&amp;$D$6,'Soverall data'!$A:$AC,'Soverall data'!D$3,FALSE)),ISBLANK(VLOOKUP($E13&amp;$D$7&amp;$D$6,'Soverall data'!$A:$AC,'Soverall data'!D$3,FALSE))),"",VLOOKUP($E13&amp;$D$7&amp;$D$6,'Soverall data'!$A:$AC,'Soverall data'!D$3,FALSE))</f>
        <v>0.38350000000000001</v>
      </c>
      <c r="K13" s="263"/>
      <c r="L13" s="263">
        <f>IF(OR(ISERROR(VLOOKUP($E13&amp;$D$7&amp;$D$6,'Soverall data'!$A:$AC,'Soverall data'!E$3,FALSE)),ISBLANK(VLOOKUP($E13&amp;$D$7&amp;$D$6,'Soverall data'!$A:$AC,'Soverall data'!E$3,FALSE))),"",VLOOKUP($E13&amp;$D$7&amp;$D$6,'Soverall data'!$A:$AC,'Soverall data'!E$3,FALSE))</f>
        <v>0.48820000000000002</v>
      </c>
      <c r="M13" s="263"/>
      <c r="N13" s="263">
        <f>IF(OR(ISERROR(VLOOKUP($E13&amp;$D$7&amp;$D$6,'Soverall data'!$A:$AC,'Soverall data'!F$3,FALSE)),ISBLANK(VLOOKUP($E13&amp;$D$7&amp;$D$6,'Soverall data'!$A:$AC,'Soverall data'!F$3,FALSE))),"",VLOOKUP($E13&amp;$D$7&amp;$D$6,'Soverall data'!$A:$AC,'Soverall data'!F$3,FALSE))</f>
        <v>0.5484</v>
      </c>
      <c r="O13" s="263"/>
      <c r="P13" s="263">
        <f>IF(OR(ISERROR(VLOOKUP($E13&amp;$D$7&amp;$D$6,'Soverall data'!$A:$AC,'Soverall data'!G$3,FALSE)),ISBLANK(VLOOKUP($E13&amp;$D$7&amp;$D$6,'Soverall data'!$A:$AC,'Soverall data'!G$3,FALSE))),"",VLOOKUP($E13&amp;$D$7&amp;$D$6,'Soverall data'!$A:$AC,'Soverall data'!G$3,FALSE))</f>
        <v>0.52239999999999998</v>
      </c>
      <c r="Q13" s="263"/>
      <c r="R13" s="263">
        <f>IF(OR(ISERROR(VLOOKUP($E13&amp;$D$7&amp;$D$6,'Soverall data'!$A:$AC,'Soverall data'!H$3,FALSE)),ISBLANK(VLOOKUP($E13&amp;$D$7&amp;$D$6,'Soverall data'!$A:$AC,'Soverall data'!H$3,FALSE))),"",VLOOKUP($E13&amp;$D$7&amp;$D$6,'Soverall data'!$A:$AC,'Soverall data'!H$3,FALSE))</f>
        <v>0.27879999999999999</v>
      </c>
      <c r="S13" s="263"/>
      <c r="T13" s="263">
        <f>IF(OR(ISERROR(VLOOKUP($E13&amp;$D$7&amp;$D$6,'Soverall data'!$A:$AC,'Soverall data'!I$3,FALSE)),ISBLANK(VLOOKUP($E13&amp;$D$7&amp;$D$6,'Soverall data'!$A:$AC,'Soverall data'!I$3,FALSE))),"",VLOOKUP($E13&amp;$D$7&amp;$D$6,'Soverall data'!$A:$AC,'Soverall data'!I$3,FALSE))</f>
        <v>0.44390000000000002</v>
      </c>
      <c r="U13" s="264"/>
      <c r="V13" s="265">
        <f>IF(ISERROR(VLOOKUP($E13&amp;$D$7&amp;$D$6,'Soverall data'!$A:$AM,'Soverall data'!AD$3,FALSE)),0,VLOOKUP($E13&amp;$D$7&amp;$D$6,'Soverall data'!$A:$AM,'Soverall data'!AD$3,FALSE))</f>
        <v>34007</v>
      </c>
    </row>
    <row r="14" spans="2:23" x14ac:dyDescent="0.25">
      <c r="B14" s="261"/>
      <c r="D14" s="285"/>
      <c r="E14" s="142" t="s">
        <v>38</v>
      </c>
      <c r="F14" s="164">
        <f>IF(F13="","",IF(VLOOKUP($E13&amp;$D$7&amp;$D$6,'Soverall data'!$A:$AC,'Soverall data'!M$3,FALSE)=0,"",VLOOKUP($E13&amp;$D$7&amp;$D$6,'Soverall data'!$A:$AC,'Soverall data'!M$3,FALSE)))</f>
        <v>0.36259999999999998</v>
      </c>
      <c r="G14" s="164">
        <f>IF(F13="","",IF(VLOOKUP($E13&amp;$D$7&amp;$D$6,'Soverall data'!$A:$AC,'Soverall data'!N$3,FALSE)=0,"",VLOOKUP($E13&amp;$D$7&amp;$D$6,'Soverall data'!$A:$AC,'Soverall data'!N$3,FALSE)))</f>
        <v>0.37290000000000001</v>
      </c>
      <c r="H14" s="164" t="str">
        <f>IF(H13="","",IF(VLOOKUP($E13&amp;$D$7&amp;$D$6,'Soverall data'!$A:$AC,'Soverall data'!O$3,FALSE)=0,"",VLOOKUP($E13&amp;$D$7&amp;$D$6,'Soverall data'!$A:$AC,'Soverall data'!O$3,FALSE)))</f>
        <v xml:space="preserve"> </v>
      </c>
      <c r="I14" s="164" t="str">
        <f>IF(H13="","",IF(VLOOKUP($E13&amp;$D$7&amp;$D$6,'Soverall data'!$A:$AC,'Soverall data'!P$3,FALSE)=0,"",VLOOKUP($E13&amp;$D$7&amp;$D$6,'Soverall data'!$A:$AC,'Soverall data'!P$3,FALSE)))</f>
        <v xml:space="preserve"> </v>
      </c>
      <c r="J14" s="164">
        <f>IF(J13="","",IF(VLOOKUP($E13&amp;$D$7&amp;$D$6,'Soverall data'!$A:$AC,'Soverall data'!Q$3,FALSE)=0,"",VLOOKUP($E13&amp;$D$7&amp;$D$6,'Soverall data'!$A:$AC,'Soverall data'!Q$3,FALSE)))</f>
        <v>0.33339999999999997</v>
      </c>
      <c r="K14" s="164">
        <f>IF(J13="","",IF(VLOOKUP($E13&amp;$D$7&amp;$D$6,'Soverall data'!$A:$AC,'Soverall data'!R$3,FALSE)=0,"",VLOOKUP($E13&amp;$D$7&amp;$D$6,'Soverall data'!$A:$AC,'Soverall data'!R$3,FALSE)))</f>
        <v>0.43319999999999997</v>
      </c>
      <c r="L14" s="164">
        <f>IF(L13="","",IF(VLOOKUP($E13&amp;$D$7&amp;$D$6,'Soverall data'!$A:$AC,'Soverall data'!S$3,FALSE)=0,"",VLOOKUP($E13&amp;$D$7&amp;$D$6,'Soverall data'!$A:$AC,'Soverall data'!S$3,FALSE)))</f>
        <v>0.47510000000000002</v>
      </c>
      <c r="M14" s="164">
        <f>IF(L13="","",IF(VLOOKUP($E13&amp;$D$7&amp;$D$6,'Soverall data'!$A:$AC,'Soverall data'!T$3,FALSE)=0,"",VLOOKUP($E13&amp;$D$7&amp;$D$6,'Soverall data'!$A:$AC,'Soverall data'!T$3,FALSE)))</f>
        <v>0.50109999999999999</v>
      </c>
      <c r="N14" s="164">
        <f>IF(N13="","",IF(VLOOKUP($E13&amp;$D$7&amp;$D$6,'Soverall data'!$A:$AC,'Soverall data'!U$3,FALSE)=0,"",VLOOKUP($E13&amp;$D$7&amp;$D$6,'Soverall data'!$A:$AC,'Soverall data'!U$3,FALSE)))</f>
        <v>0.53400000000000003</v>
      </c>
      <c r="O14" s="164">
        <f>IF(N13="","",IF(VLOOKUP($E13&amp;$D$7&amp;$D$6,'Soverall data'!$A:$AC,'Soverall data'!V$3,FALSE)=0,"",VLOOKUP($E13&amp;$D$7&amp;$D$6,'Soverall data'!$A:$AC,'Soverall data'!V$3,FALSE)))</f>
        <v>0.56240000000000001</v>
      </c>
      <c r="P14" s="164">
        <f>IF(P13="","",IF(VLOOKUP($E13&amp;$D$7&amp;$D$6,'Soverall data'!$A:$AC,'Soverall data'!W$3,FALSE)=0,"",VLOOKUP($E13&amp;$D$7&amp;$D$6,'Soverall data'!$A:$AC,'Soverall data'!W$3,FALSE)))</f>
        <v>0.49509999999999998</v>
      </c>
      <c r="Q14" s="164">
        <f>IF(P13="","",IF(VLOOKUP($E13&amp;$D$7&amp;$D$6,'Soverall data'!$A:$AC,'Soverall data'!X$3,FALSE)=0,"",VLOOKUP($E13&amp;$D$7&amp;$D$6,'Soverall data'!$A:$AC,'Soverall data'!X$3,FALSE)))</f>
        <v>0.54890000000000005</v>
      </c>
      <c r="R14" s="164">
        <f>IF(R13="","",IF(VLOOKUP($E13&amp;$D$7&amp;$D$6,'Soverall data'!$A:$AC,'Soverall data'!Y$3,FALSE)=0,"",VLOOKUP($E13&amp;$D$7&amp;$D$6,'Soverall data'!$A:$AC,'Soverall data'!Y$3,FALSE)))</f>
        <v>0.27260000000000001</v>
      </c>
      <c r="S14" s="164">
        <f>IF(R13="","",IF(VLOOKUP($E13&amp;$D$7&amp;$D$6,'Soverall data'!$A:$AC,'Soverall data'!Z$3,FALSE)=0,"",VLOOKUP($E13&amp;$D$7&amp;$D$6,'Soverall data'!$A:$AC,'Soverall data'!Z$3,FALSE)))</f>
        <v>0.28489999999999999</v>
      </c>
      <c r="T14" s="164">
        <f>IF(T13="","",IF(VLOOKUP($E13&amp;$D$7&amp;$D$6,'Soverall data'!$A:$AC,'Soverall data'!AA$3,FALSE)=0,"",VLOOKUP($E13&amp;$D$7&amp;$D$6,'Soverall data'!$A:$AC,'Soverall data'!AA$3,FALSE)))</f>
        <v>0.41160000000000002</v>
      </c>
      <c r="U14" s="164">
        <f>IF(T13="","",IF(VLOOKUP($E13&amp;$D$7&amp;$D$6,'Soverall data'!$A:$AC,'Soverall data'!AB$3,FALSE)=0,"",VLOOKUP($E13&amp;$D$7&amp;$D$6,'Soverall data'!$A:$AC,'Soverall data'!AB$3,FALSE)))</f>
        <v>0.4758</v>
      </c>
      <c r="V14" s="265"/>
    </row>
    <row r="15" spans="2:23" s="41" customFormat="1" ht="15.75" x14ac:dyDescent="0.2">
      <c r="B15" s="261"/>
      <c r="D15" s="285"/>
      <c r="E15" s="145" t="s">
        <v>220</v>
      </c>
      <c r="F15" s="262">
        <f>IF(OR(ISERROR(VLOOKUP($E15&amp;$D$7&amp;$D$6,'Soverall data'!$A:$AC,'Soverall data'!B$3,FALSE)),ISBLANK(VLOOKUP($E15&amp;$D$7&amp;$D$6,'Soverall data'!$A:$AC,'Soverall data'!B$3,FALSE))),"",VLOOKUP($E15&amp;$D$7&amp;$D$6,'Soverall data'!$A:$AC,'Soverall data'!B$3,FALSE))</f>
        <v>0.92159999999999997</v>
      </c>
      <c r="G15" s="263"/>
      <c r="H15" s="263" t="str">
        <f>IF(OR(ISERROR(VLOOKUP($E15&amp;$D$7&amp;$D$6,'Soverall data'!$A:$AC,'Soverall data'!C$3,FALSE)),ISBLANK(VLOOKUP($E15&amp;$D$7&amp;$D$6,'Soverall data'!$A:$AC,'Soverall data'!C$3,FALSE))),"",VLOOKUP($E15&amp;$D$7&amp;$D$6,'Soverall data'!$A:$AC,'Soverall data'!C$3,FALSE))</f>
        <v xml:space="preserve"> </v>
      </c>
      <c r="I15" s="263"/>
      <c r="J15" s="263" t="str">
        <f>IF(OR(ISERROR(VLOOKUP($E15&amp;$D$7&amp;$D$6,'Soverall data'!$A:$AC,'Soverall data'!D$3,FALSE)),ISBLANK(VLOOKUP($E15&amp;$D$7&amp;$D$6,'Soverall data'!$A:$AC,'Soverall data'!D$3,FALSE))),"",VLOOKUP($E15&amp;$D$7&amp;$D$6,'Soverall data'!$A:$AC,'Soverall data'!D$3,FALSE))</f>
        <v xml:space="preserve"> </v>
      </c>
      <c r="K15" s="263"/>
      <c r="L15" s="263">
        <f>IF(OR(ISERROR(VLOOKUP($E15&amp;$D$7&amp;$D$6,'Soverall data'!$A:$AC,'Soverall data'!E$3,FALSE)),ISBLANK(VLOOKUP($E15&amp;$D$7&amp;$D$6,'Soverall data'!$A:$AC,'Soverall data'!E$3,FALSE))),"",VLOOKUP($E15&amp;$D$7&amp;$D$6,'Soverall data'!$A:$AC,'Soverall data'!E$3,FALSE))</f>
        <v>0.96579999999999999</v>
      </c>
      <c r="M15" s="263"/>
      <c r="N15" s="263">
        <f>IF(OR(ISERROR(VLOOKUP($E15&amp;$D$7&amp;$D$6,'Soverall data'!$A:$AC,'Soverall data'!F$3,FALSE)),ISBLANK(VLOOKUP($E15&amp;$D$7&amp;$D$6,'Soverall data'!$A:$AC,'Soverall data'!F$3,FALSE))),"",VLOOKUP($E15&amp;$D$7&amp;$D$6,'Soverall data'!$A:$AC,'Soverall data'!F$3,FALSE))</f>
        <v>0.97399999999999998</v>
      </c>
      <c r="O15" s="263"/>
      <c r="P15" s="263" t="str">
        <f>IF(OR(ISERROR(VLOOKUP($E15&amp;$D$7&amp;$D$6,'Soverall data'!$A:$AC,'Soverall data'!G$3,FALSE)),ISBLANK(VLOOKUP($E15&amp;$D$7&amp;$D$6,'Soverall data'!$A:$AC,'Soverall data'!G$3,FALSE))),"",VLOOKUP($E15&amp;$D$7&amp;$D$6,'Soverall data'!$A:$AC,'Soverall data'!G$3,FALSE))</f>
        <v xml:space="preserve"> </v>
      </c>
      <c r="Q15" s="263"/>
      <c r="R15" s="263">
        <f>IF(OR(ISERROR(VLOOKUP($E15&amp;$D$7&amp;$D$6,'Soverall data'!$A:$AC,'Soverall data'!H$3,FALSE)),ISBLANK(VLOOKUP($E15&amp;$D$7&amp;$D$6,'Soverall data'!$A:$AC,'Soverall data'!H$3,FALSE))),"",VLOOKUP($E15&amp;$D$7&amp;$D$6,'Soverall data'!$A:$AC,'Soverall data'!H$3,FALSE))</f>
        <v>0.77869999999999995</v>
      </c>
      <c r="S15" s="263"/>
      <c r="T15" s="263">
        <f>IF(OR(ISERROR(VLOOKUP($E15&amp;$D$7&amp;$D$6,'Soverall data'!$A:$AC,'Soverall data'!I$3,FALSE)),ISBLANK(VLOOKUP($E15&amp;$D$7&amp;$D$6,'Soverall data'!$A:$AC,'Soverall data'!I$3,FALSE))),"",VLOOKUP($E15&amp;$D$7&amp;$D$6,'Soverall data'!$A:$AC,'Soverall data'!I$3,FALSE))</f>
        <v>0.85409999999999997</v>
      </c>
      <c r="U15" s="264"/>
      <c r="V15" s="265">
        <f>IF(ISERROR(VLOOKUP($E15&amp;$D$7&amp;$D$6,'Soverall data'!$A:$AM,'Soverall data'!AD$3,FALSE)),0,VLOOKUP($E15&amp;$D$7&amp;$D$6,'Soverall data'!$A:$AM,'Soverall data'!AD$3,FALSE))</f>
        <v>6123</v>
      </c>
    </row>
    <row r="16" spans="2:23" x14ac:dyDescent="0.25">
      <c r="B16" s="261"/>
      <c r="D16" s="285"/>
      <c r="E16" s="142" t="s">
        <v>38</v>
      </c>
      <c r="F16" s="164">
        <f>IF(F15="","",IF(VLOOKUP($E15&amp;$D$7&amp;$D$6,'Soverall data'!$A:$AC,'Soverall data'!M$3,FALSE)=0,"",VLOOKUP($E15&amp;$D$7&amp;$D$6,'Soverall data'!$A:$AC,'Soverall data'!M$3,FALSE)))</f>
        <v>0.91390000000000005</v>
      </c>
      <c r="G16" s="164">
        <f>IF(F15="","",IF(VLOOKUP($E15&amp;$D$7&amp;$D$6,'Soverall data'!$A:$AC,'Soverall data'!N$3,FALSE)=0,"",VLOOKUP($E15&amp;$D$7&amp;$D$6,'Soverall data'!$A:$AC,'Soverall data'!N$3,FALSE)))</f>
        <v>0.92859999999999998</v>
      </c>
      <c r="H16" s="164" t="str">
        <f>IF(H15="","",IF(VLOOKUP($E15&amp;$D$7&amp;$D$6,'Soverall data'!$A:$AC,'Soverall data'!O$3,FALSE)=0,"",VLOOKUP($E15&amp;$D$7&amp;$D$6,'Soverall data'!$A:$AC,'Soverall data'!O$3,FALSE)))</f>
        <v xml:space="preserve"> </v>
      </c>
      <c r="I16" s="164" t="str">
        <f>IF(H15="","",IF(VLOOKUP($E15&amp;$D$7&amp;$D$6,'Soverall data'!$A:$AC,'Soverall data'!P$3,FALSE)=0,"",VLOOKUP($E15&amp;$D$7&amp;$D$6,'Soverall data'!$A:$AC,'Soverall data'!P$3,FALSE)))</f>
        <v xml:space="preserve"> </v>
      </c>
      <c r="J16" s="164" t="str">
        <f>IF(J15="","",IF(VLOOKUP($E15&amp;$D$7&amp;$D$6,'Soverall data'!$A:$AC,'Soverall data'!Q$3,FALSE)=0,"",VLOOKUP($E15&amp;$D$7&amp;$D$6,'Soverall data'!$A:$AC,'Soverall data'!Q$3,FALSE)))</f>
        <v xml:space="preserve"> </v>
      </c>
      <c r="K16" s="164" t="str">
        <f>IF(J15="","",IF(VLOOKUP($E15&amp;$D$7&amp;$D$6,'Soverall data'!$A:$AC,'Soverall data'!R$3,FALSE)=0,"",VLOOKUP($E15&amp;$D$7&amp;$D$6,'Soverall data'!$A:$AC,'Soverall data'!R$3,FALSE)))</f>
        <v xml:space="preserve"> </v>
      </c>
      <c r="L16" s="164">
        <f>IF(L15="","",IF(VLOOKUP($E15&amp;$D$7&amp;$D$6,'Soverall data'!$A:$AC,'Soverall data'!S$3,FALSE)=0,"",VLOOKUP($E15&amp;$D$7&amp;$D$6,'Soverall data'!$A:$AC,'Soverall data'!S$3,FALSE)))</f>
        <v>0.95660000000000001</v>
      </c>
      <c r="M16" s="164">
        <f>IF(L15="","",IF(VLOOKUP($E15&amp;$D$7&amp;$D$6,'Soverall data'!$A:$AC,'Soverall data'!T$3,FALSE)=0,"",VLOOKUP($E15&amp;$D$7&amp;$D$6,'Soverall data'!$A:$AC,'Soverall data'!T$3,FALSE)))</f>
        <v>0.97309999999999997</v>
      </c>
      <c r="N16" s="164">
        <f>IF(N15="","",IF(VLOOKUP($E15&amp;$D$7&amp;$D$6,'Soverall data'!$A:$AC,'Soverall data'!U$3,FALSE)=0,"",VLOOKUP($E15&amp;$D$7&amp;$D$6,'Soverall data'!$A:$AC,'Soverall data'!U$3,FALSE)))</f>
        <v>0.96319999999999995</v>
      </c>
      <c r="O16" s="164">
        <f>IF(N15="","",IF(VLOOKUP($E15&amp;$D$7&amp;$D$6,'Soverall data'!$A:$AC,'Soverall data'!V$3,FALSE)=0,"",VLOOKUP($E15&amp;$D$7&amp;$D$6,'Soverall data'!$A:$AC,'Soverall data'!V$3,FALSE)))</f>
        <v>0.98160000000000003</v>
      </c>
      <c r="P16" s="164" t="str">
        <f>IF(P15="","",IF(VLOOKUP($E15&amp;$D$7&amp;$D$6,'Soverall data'!$A:$AC,'Soverall data'!W$3,FALSE)=0,"",VLOOKUP($E15&amp;$D$7&amp;$D$6,'Soverall data'!$A:$AC,'Soverall data'!W$3,FALSE)))</f>
        <v xml:space="preserve"> </v>
      </c>
      <c r="Q16" s="164" t="str">
        <f>IF(P15="","",IF(VLOOKUP($E15&amp;$D$7&amp;$D$6,'Soverall data'!$A:$AC,'Soverall data'!X$3,FALSE)=0,"",VLOOKUP($E15&amp;$D$7&amp;$D$6,'Soverall data'!$A:$AC,'Soverall data'!X$3,FALSE)))</f>
        <v xml:space="preserve"> </v>
      </c>
      <c r="R16" s="164">
        <f>IF(R15="","",IF(VLOOKUP($E15&amp;$D$7&amp;$D$6,'Soverall data'!$A:$AC,'Soverall data'!Y$3,FALSE)=0,"",VLOOKUP($E15&amp;$D$7&amp;$D$6,'Soverall data'!$A:$AC,'Soverall data'!Y$3,FALSE)))</f>
        <v>0.755</v>
      </c>
      <c r="S16" s="164">
        <f>IF(R15="","",IF(VLOOKUP($E15&amp;$D$7&amp;$D$6,'Soverall data'!$A:$AC,'Soverall data'!Z$3,FALSE)=0,"",VLOOKUP($E15&amp;$D$7&amp;$D$6,'Soverall data'!$A:$AC,'Soverall data'!Z$3,FALSE)))</f>
        <v>0.8004</v>
      </c>
      <c r="T16" s="164">
        <f>IF(T15="","",IF(VLOOKUP($E15&amp;$D$7&amp;$D$6,'Soverall data'!$A:$AC,'Soverall data'!AA$3,FALSE)=0,"",VLOOKUP($E15&amp;$D$7&amp;$D$6,'Soverall data'!$A:$AC,'Soverall data'!AA$3,FALSE)))</f>
        <v>0.78500000000000003</v>
      </c>
      <c r="U16" s="164">
        <f>IF(T15="","",IF(VLOOKUP($E15&amp;$D$7&amp;$D$6,'Soverall data'!$A:$AC,'Soverall data'!AB$3,FALSE)=0,"",VLOOKUP($E15&amp;$D$7&amp;$D$6,'Soverall data'!$A:$AC,'Soverall data'!AB$3,FALSE)))</f>
        <v>0.90239999999999998</v>
      </c>
      <c r="V16" s="265"/>
    </row>
    <row r="17" spans="2:24" ht="15.75" x14ac:dyDescent="0.25">
      <c r="B17" s="261"/>
      <c r="D17" s="285"/>
      <c r="E17" s="146" t="s">
        <v>222</v>
      </c>
      <c r="F17" s="262">
        <f>IF(OR(ISERROR(VLOOKUP($E17&amp;$D$7&amp;$D$6,'Soverall data'!$A:$AC,'Soverall data'!B$3,FALSE)),ISBLANK(VLOOKUP($E17&amp;$D$7&amp;$D$6,'Soverall data'!$A:$AC,'Soverall data'!B$3,FALSE))),"",VLOOKUP($E17&amp;$D$7&amp;$D$6,'Soverall data'!$A:$AC,'Soverall data'!B$3,FALSE))</f>
        <v>0.81910000000000005</v>
      </c>
      <c r="G17" s="263"/>
      <c r="H17" s="263" t="str">
        <f>IF(OR(ISERROR(VLOOKUP($E17&amp;$D$7&amp;$D$6,'Soverall data'!$A:$AC,'Soverall data'!C$3,FALSE)),ISBLANK(VLOOKUP($E17&amp;$D$7&amp;$D$6,'Soverall data'!$A:$AC,'Soverall data'!C$3,FALSE))),"",VLOOKUP($E17&amp;$D$7&amp;$D$6,'Soverall data'!$A:$AC,'Soverall data'!C$3,FALSE))</f>
        <v xml:space="preserve"> </v>
      </c>
      <c r="I17" s="263"/>
      <c r="J17" s="263" t="str">
        <f>IF(OR(ISERROR(VLOOKUP($E17&amp;$D$7&amp;$D$6,'Soverall data'!$A:$AC,'Soverall data'!D$3,FALSE)),ISBLANK(VLOOKUP($E17&amp;$D$7&amp;$D$6,'Soverall data'!$A:$AC,'Soverall data'!D$3,FALSE))),"",VLOOKUP($E17&amp;$D$7&amp;$D$6,'Soverall data'!$A:$AC,'Soverall data'!D$3,FALSE))</f>
        <v xml:space="preserve"> </v>
      </c>
      <c r="K17" s="263"/>
      <c r="L17" s="263">
        <f>IF(OR(ISERROR(VLOOKUP($E17&amp;$D$7&amp;$D$6,'Soverall data'!$A:$AC,'Soverall data'!E$3,FALSE)),ISBLANK(VLOOKUP($E17&amp;$D$7&amp;$D$6,'Soverall data'!$A:$AC,'Soverall data'!E$3,FALSE))),"",VLOOKUP($E17&amp;$D$7&amp;$D$6,'Soverall data'!$A:$AC,'Soverall data'!E$3,FALSE))</f>
        <v>0.92130000000000001</v>
      </c>
      <c r="M17" s="263"/>
      <c r="N17" s="263">
        <f>IF(OR(ISERROR(VLOOKUP($E17&amp;$D$7&amp;$D$6,'Soverall data'!$A:$AC,'Soverall data'!F$3,FALSE)),ISBLANK(VLOOKUP($E17&amp;$D$7&amp;$D$6,'Soverall data'!$A:$AC,'Soverall data'!F$3,FALSE))),"",VLOOKUP($E17&amp;$D$7&amp;$D$6,'Soverall data'!$A:$AC,'Soverall data'!F$3,FALSE))</f>
        <v>0.9204</v>
      </c>
      <c r="O17" s="263"/>
      <c r="P17" s="263">
        <f>IF(OR(ISERROR(VLOOKUP($E17&amp;$D$7&amp;$D$6,'Soverall data'!$A:$AC,'Soverall data'!G$3,FALSE)),ISBLANK(VLOOKUP($E17&amp;$D$7&amp;$D$6,'Soverall data'!$A:$AC,'Soverall data'!G$3,FALSE))),"",VLOOKUP($E17&amp;$D$7&amp;$D$6,'Soverall data'!$A:$AC,'Soverall data'!G$3,FALSE))</f>
        <v>0.94730000000000003</v>
      </c>
      <c r="Q17" s="263"/>
      <c r="R17" s="263">
        <f>IF(OR(ISERROR(VLOOKUP($E17&amp;$D$7&amp;$D$6,'Soverall data'!$A:$AC,'Soverall data'!H$3,FALSE)),ISBLANK(VLOOKUP($E17&amp;$D$7&amp;$D$6,'Soverall data'!$A:$AC,'Soverall data'!H$3,FALSE))),"",VLOOKUP($E17&amp;$D$7&amp;$D$6,'Soverall data'!$A:$AC,'Soverall data'!H$3,FALSE))</f>
        <v>0.69530000000000003</v>
      </c>
      <c r="S17" s="263"/>
      <c r="T17" s="263">
        <f>IF(OR(ISERROR(VLOOKUP($E17&amp;$D$7&amp;$D$6,'Soverall data'!$A:$AC,'Soverall data'!I$3,FALSE)),ISBLANK(VLOOKUP($E17&amp;$D$7&amp;$D$6,'Soverall data'!$A:$AC,'Soverall data'!I$3,FALSE))),"",VLOOKUP($E17&amp;$D$7&amp;$D$6,'Soverall data'!$A:$AC,'Soverall data'!I$3,FALSE))</f>
        <v>0.76729999999999998</v>
      </c>
      <c r="U17" s="264"/>
      <c r="V17" s="265">
        <f>IF(ISERROR(VLOOKUP($E17&amp;$D$7&amp;$D$6,'Soverall data'!$A:$AM,'Soverall data'!AD$3,FALSE)),0,VLOOKUP($E17&amp;$D$7&amp;$D$6,'Soverall data'!$A:$AM,'Soverall data'!AD$3,FALSE))</f>
        <v>14128</v>
      </c>
    </row>
    <row r="18" spans="2:24" x14ac:dyDescent="0.25">
      <c r="B18" s="261"/>
      <c r="D18" s="285"/>
      <c r="E18" s="142" t="s">
        <v>38</v>
      </c>
      <c r="F18" s="164">
        <f>IF(F17="","",IF(VLOOKUP($E17&amp;$D$7&amp;$D$6,'Soverall data'!$A:$AC,'Soverall data'!M$3,FALSE)=0,"",VLOOKUP($E17&amp;$D$7&amp;$D$6,'Soverall data'!$A:$AC,'Soverall data'!M$3,FALSE)))</f>
        <v>0.81220000000000003</v>
      </c>
      <c r="G18" s="164">
        <f>IF(F17="","",IF(VLOOKUP($E17&amp;$D$7&amp;$D$6,'Soverall data'!$A:$AC,'Soverall data'!N$3,FALSE)=0,"",VLOOKUP($E17&amp;$D$7&amp;$D$6,'Soverall data'!$A:$AC,'Soverall data'!N$3,FALSE)))</f>
        <v>0.82579999999999998</v>
      </c>
      <c r="H18" s="164" t="str">
        <f>IF(H17="","",IF(VLOOKUP($E17&amp;$D$7&amp;$D$6,'Soverall data'!$A:$AC,'Soverall data'!O$3,FALSE)=0,"",VLOOKUP($E17&amp;$D$7&amp;$D$6,'Soverall data'!$A:$AC,'Soverall data'!O$3,FALSE)))</f>
        <v xml:space="preserve"> </v>
      </c>
      <c r="I18" s="164" t="str">
        <f>IF(H17="","",IF(VLOOKUP($E17&amp;$D$7&amp;$D$6,'Soverall data'!$A:$AC,'Soverall data'!P$3,FALSE)=0,"",VLOOKUP($E17&amp;$D$7&amp;$D$6,'Soverall data'!$A:$AC,'Soverall data'!P$3,FALSE)))</f>
        <v xml:space="preserve"> </v>
      </c>
      <c r="J18" s="164" t="str">
        <f>IF(J17="","",IF(VLOOKUP($E17&amp;$D$7&amp;$D$6,'Soverall data'!$A:$AC,'Soverall data'!Q$3,FALSE)=0,"",VLOOKUP($E17&amp;$D$7&amp;$D$6,'Soverall data'!$A:$AC,'Soverall data'!Q$3,FALSE)))</f>
        <v xml:space="preserve"> </v>
      </c>
      <c r="K18" s="164" t="str">
        <f>IF(J17="","",IF(VLOOKUP($E17&amp;$D$7&amp;$D$6,'Soverall data'!$A:$AC,'Soverall data'!R$3,FALSE)=0,"",VLOOKUP($E17&amp;$D$7&amp;$D$6,'Soverall data'!$A:$AC,'Soverall data'!R$3,FALSE)))</f>
        <v xml:space="preserve"> </v>
      </c>
      <c r="L18" s="164">
        <f>IF(L17="","",IF(VLOOKUP($E17&amp;$D$7&amp;$D$6,'Soverall data'!$A:$AC,'Soverall data'!S$3,FALSE)=0,"",VLOOKUP($E17&amp;$D$7&amp;$D$6,'Soverall data'!$A:$AC,'Soverall data'!S$3,FALSE)))</f>
        <v>0.91200000000000003</v>
      </c>
      <c r="M18" s="164">
        <f>IF(L17="","",IF(VLOOKUP($E17&amp;$D$7&amp;$D$6,'Soverall data'!$A:$AC,'Soverall data'!T$3,FALSE)=0,"",VLOOKUP($E17&amp;$D$7&amp;$D$6,'Soverall data'!$A:$AC,'Soverall data'!T$3,FALSE)))</f>
        <v>0.92969999999999997</v>
      </c>
      <c r="N18" s="164">
        <f>IF(N17="","",IF(VLOOKUP($E17&amp;$D$7&amp;$D$6,'Soverall data'!$A:$AC,'Soverall data'!U$3,FALSE)=0,"",VLOOKUP($E17&amp;$D$7&amp;$D$6,'Soverall data'!$A:$AC,'Soverall data'!U$3,FALSE)))</f>
        <v>0.90849999999999997</v>
      </c>
      <c r="O18" s="164">
        <f>IF(N17="","",IF(VLOOKUP($E17&amp;$D$7&amp;$D$6,'Soverall data'!$A:$AC,'Soverall data'!V$3,FALSE)=0,"",VLOOKUP($E17&amp;$D$7&amp;$D$6,'Soverall data'!$A:$AC,'Soverall data'!V$3,FALSE)))</f>
        <v>0.93079999999999996</v>
      </c>
      <c r="P18" s="164">
        <f>IF(P17="","",IF(VLOOKUP($E17&amp;$D$7&amp;$D$6,'Soverall data'!$A:$AC,'Soverall data'!W$3,FALSE)=0,"",VLOOKUP($E17&amp;$D$7&amp;$D$6,'Soverall data'!$A:$AC,'Soverall data'!W$3,FALSE)))</f>
        <v>0.92090000000000005</v>
      </c>
      <c r="Q18" s="164">
        <f>IF(P17="","",IF(VLOOKUP($E17&amp;$D$7&amp;$D$6,'Soverall data'!$A:$AC,'Soverall data'!X$3,FALSE)=0,"",VLOOKUP($E17&amp;$D$7&amp;$D$6,'Soverall data'!$A:$AC,'Soverall data'!X$3,FALSE)))</f>
        <v>0.96509999999999996</v>
      </c>
      <c r="R18" s="164">
        <f>IF(R17="","",IF(VLOOKUP($E17&amp;$D$7&amp;$D$6,'Soverall data'!$A:$AC,'Soverall data'!Y$3,FALSE)=0,"",VLOOKUP($E17&amp;$D$7&amp;$D$6,'Soverall data'!$A:$AC,'Soverall data'!Y$3,FALSE)))</f>
        <v>0.68279999999999996</v>
      </c>
      <c r="S18" s="164">
        <f>IF(R17="","",IF(VLOOKUP($E17&amp;$D$7&amp;$D$6,'Soverall data'!$A:$AC,'Soverall data'!Z$3,FALSE)=0,"",VLOOKUP($E17&amp;$D$7&amp;$D$6,'Soverall data'!$A:$AC,'Soverall data'!Z$3,FALSE)))</f>
        <v>0.70740000000000003</v>
      </c>
      <c r="T18" s="164">
        <f>IF(T17="","",IF(VLOOKUP($E17&amp;$D$7&amp;$D$6,'Soverall data'!$A:$AC,'Soverall data'!AA$3,FALSE)=0,"",VLOOKUP($E17&amp;$D$7&amp;$D$6,'Soverall data'!$A:$AC,'Soverall data'!AA$3,FALSE)))</f>
        <v>0.71919999999999995</v>
      </c>
      <c r="U18" s="164">
        <f>IF(T17="","",IF(VLOOKUP($E17&amp;$D$7&amp;$D$6,'Soverall data'!$A:$AC,'Soverall data'!AB$3,FALSE)=0,"",VLOOKUP($E17&amp;$D$7&amp;$D$6,'Soverall data'!$A:$AC,'Soverall data'!AB$3,FALSE)))</f>
        <v>0.80820000000000003</v>
      </c>
      <c r="V18" s="265"/>
    </row>
    <row r="19" spans="2:24" ht="15.75" x14ac:dyDescent="0.25">
      <c r="B19" s="261"/>
      <c r="D19" s="285"/>
      <c r="E19" s="147" t="s">
        <v>224</v>
      </c>
      <c r="F19" s="262">
        <f>IF(OR(ISERROR(VLOOKUP($E19&amp;$D$7&amp;$D$6,'Soverall data'!$A:$AC,'Soverall data'!B$3,FALSE)),ISBLANK(VLOOKUP($E19&amp;$D$7&amp;$D$6,'Soverall data'!$A:$AC,'Soverall data'!B$3,FALSE))),"",VLOOKUP($E19&amp;$D$7&amp;$D$6,'Soverall data'!$A:$AC,'Soverall data'!B$3,FALSE))</f>
        <v>0.94379999999999997</v>
      </c>
      <c r="G19" s="263"/>
      <c r="H19" s="263" t="str">
        <f>IF(OR(ISERROR(VLOOKUP($E19&amp;$D$7&amp;$D$6,'Soverall data'!$A:$AC,'Soverall data'!C$3,FALSE)),ISBLANK(VLOOKUP($E19&amp;$D$7&amp;$D$6,'Soverall data'!$A:$AC,'Soverall data'!C$3,FALSE))),"",VLOOKUP($E19&amp;$D$7&amp;$D$6,'Soverall data'!$A:$AC,'Soverall data'!C$3,FALSE))</f>
        <v xml:space="preserve"> </v>
      </c>
      <c r="I19" s="263"/>
      <c r="J19" s="263" t="str">
        <f>IF(OR(ISERROR(VLOOKUP($E19&amp;$D$7&amp;$D$6,'Soverall data'!$A:$AC,'Soverall data'!D$3,FALSE)),ISBLANK(VLOOKUP($E19&amp;$D$7&amp;$D$6,'Soverall data'!$A:$AC,'Soverall data'!D$3,FALSE))),"",VLOOKUP($E19&amp;$D$7&amp;$D$6,'Soverall data'!$A:$AC,'Soverall data'!D$3,FALSE))</f>
        <v xml:space="preserve"> </v>
      </c>
      <c r="K19" s="263"/>
      <c r="L19" s="263">
        <f>IF(OR(ISERROR(VLOOKUP($E19&amp;$D$7&amp;$D$6,'Soverall data'!$A:$AC,'Soverall data'!E$3,FALSE)),ISBLANK(VLOOKUP($E19&amp;$D$7&amp;$D$6,'Soverall data'!$A:$AC,'Soverall data'!E$3,FALSE))),"",VLOOKUP($E19&amp;$D$7&amp;$D$6,'Soverall data'!$A:$AC,'Soverall data'!E$3,FALSE))</f>
        <v>0.97640000000000005</v>
      </c>
      <c r="M19" s="263"/>
      <c r="N19" s="263">
        <f>IF(OR(ISERROR(VLOOKUP($E19&amp;$D$7&amp;$D$6,'Soverall data'!$A:$AC,'Soverall data'!F$3,FALSE)),ISBLANK(VLOOKUP($E19&amp;$D$7&amp;$D$6,'Soverall data'!$A:$AC,'Soverall data'!F$3,FALSE))),"",VLOOKUP($E19&amp;$D$7&amp;$D$6,'Soverall data'!$A:$AC,'Soverall data'!F$3,FALSE))</f>
        <v>0.96679999999999999</v>
      </c>
      <c r="O19" s="263"/>
      <c r="P19" s="263">
        <f>IF(OR(ISERROR(VLOOKUP($E19&amp;$D$7&amp;$D$6,'Soverall data'!$A:$AC,'Soverall data'!G$3,FALSE)),ISBLANK(VLOOKUP($E19&amp;$D$7&amp;$D$6,'Soverall data'!$A:$AC,'Soverall data'!G$3,FALSE))),"",VLOOKUP($E19&amp;$D$7&amp;$D$6,'Soverall data'!$A:$AC,'Soverall data'!G$3,FALSE))</f>
        <v>0.96730000000000005</v>
      </c>
      <c r="Q19" s="263"/>
      <c r="R19" s="263">
        <f>IF(OR(ISERROR(VLOOKUP($E19&amp;$D$7&amp;$D$6,'Soverall data'!$A:$AC,'Soverall data'!H$3,FALSE)),ISBLANK(VLOOKUP($E19&amp;$D$7&amp;$D$6,'Soverall data'!$A:$AC,'Soverall data'!H$3,FALSE))),"",VLOOKUP($E19&amp;$D$7&amp;$D$6,'Soverall data'!$A:$AC,'Soverall data'!H$3,FALSE))</f>
        <v>0.78280000000000005</v>
      </c>
      <c r="S19" s="263"/>
      <c r="T19" s="263" t="str">
        <f>IF(OR(ISERROR(VLOOKUP($E19&amp;$D$7&amp;$D$6,'Soverall data'!$A:$AC,'Soverall data'!I$3,FALSE)),ISBLANK(VLOOKUP($E19&amp;$D$7&amp;$D$6,'Soverall data'!$A:$AC,'Soverall data'!I$3,FALSE))),"",VLOOKUP($E19&amp;$D$7&amp;$D$6,'Soverall data'!$A:$AC,'Soverall data'!I$3,FALSE))</f>
        <v xml:space="preserve"> </v>
      </c>
      <c r="U19" s="264"/>
      <c r="V19" s="265">
        <f>IF(ISERROR(VLOOKUP($E19&amp;$D$7&amp;$D$6,'Soverall data'!$A:$AM,'Soverall data'!AD$3,FALSE)),0,VLOOKUP($E19&amp;$D$7&amp;$D$6,'Soverall data'!$A:$AM,'Soverall data'!AD$3,FALSE))</f>
        <v>4398</v>
      </c>
    </row>
    <row r="20" spans="2:24" x14ac:dyDescent="0.25">
      <c r="B20" s="261"/>
      <c r="D20" s="285"/>
      <c r="E20" s="142" t="s">
        <v>38</v>
      </c>
      <c r="F20" s="164">
        <f>IF(F19="","",IF(VLOOKUP($E19&amp;$D$7&amp;$D$6,'Soverall data'!$A:$AC,'Soverall data'!M$3,FALSE)=0,"",VLOOKUP($E19&amp;$D$7&amp;$D$6,'Soverall data'!$A:$AC,'Soverall data'!M$3,FALSE)))</f>
        <v>0.93589999999999995</v>
      </c>
      <c r="G20" s="164">
        <f>IF(F19="","",IF(VLOOKUP($E19&amp;$D$7&amp;$D$6,'Soverall data'!$A:$AC,'Soverall data'!N$3,FALSE)=0,"",VLOOKUP($E19&amp;$D$7&amp;$D$6,'Soverall data'!$A:$AC,'Soverall data'!N$3,FALSE)))</f>
        <v>0.95069999999999999</v>
      </c>
      <c r="H20" s="164" t="str">
        <f>IF(H19="","",IF(VLOOKUP($E19&amp;$D$7&amp;$D$6,'Soverall data'!$A:$AC,'Soverall data'!O$3,FALSE)=0,"",VLOOKUP($E19&amp;$D$7&amp;$D$6,'Soverall data'!$A:$AC,'Soverall data'!O$3,FALSE)))</f>
        <v xml:space="preserve"> </v>
      </c>
      <c r="I20" s="164" t="str">
        <f>IF(H19="","",IF(VLOOKUP($E19&amp;$D$7&amp;$D$6,'Soverall data'!$A:$AC,'Soverall data'!P$3,FALSE)=0,"",VLOOKUP($E19&amp;$D$7&amp;$D$6,'Soverall data'!$A:$AC,'Soverall data'!P$3,FALSE)))</f>
        <v xml:space="preserve"> </v>
      </c>
      <c r="J20" s="164" t="str">
        <f>IF(J19="","",IF(VLOOKUP($E19&amp;$D$7&amp;$D$6,'Soverall data'!$A:$AC,'Soverall data'!Q$3,FALSE)=0,"",VLOOKUP($E19&amp;$D$7&amp;$D$6,'Soverall data'!$A:$AC,'Soverall data'!Q$3,FALSE)))</f>
        <v xml:space="preserve"> </v>
      </c>
      <c r="K20" s="164" t="str">
        <f>IF(J19="","",IF(VLOOKUP($E19&amp;$D$7&amp;$D$6,'Soverall data'!$A:$AC,'Soverall data'!R$3,FALSE)=0,"",VLOOKUP($E19&amp;$D$7&amp;$D$6,'Soverall data'!$A:$AC,'Soverall data'!R$3,FALSE)))</f>
        <v xml:space="preserve"> </v>
      </c>
      <c r="L20" s="164">
        <f>IF(L19="","",IF(VLOOKUP($E19&amp;$D$7&amp;$D$6,'Soverall data'!$A:$AC,'Soverall data'!S$3,FALSE)=0,"",VLOOKUP($E19&amp;$D$7&amp;$D$6,'Soverall data'!$A:$AC,'Soverall data'!S$3,FALSE)))</f>
        <v>0.96750000000000003</v>
      </c>
      <c r="M20" s="164">
        <f>IF(L19="","",IF(VLOOKUP($E19&amp;$D$7&amp;$D$6,'Soverall data'!$A:$AC,'Soverall data'!T$3,FALSE)=0,"",VLOOKUP($E19&amp;$D$7&amp;$D$6,'Soverall data'!$A:$AC,'Soverall data'!T$3,FALSE)))</f>
        <v>0.98280000000000001</v>
      </c>
      <c r="N20" s="164">
        <f>IF(N19="","",IF(VLOOKUP($E19&amp;$D$7&amp;$D$6,'Soverall data'!$A:$AC,'Soverall data'!U$3,FALSE)=0,"",VLOOKUP($E19&amp;$D$7&amp;$D$6,'Soverall data'!$A:$AC,'Soverall data'!U$3,FALSE)))</f>
        <v>0.95330000000000004</v>
      </c>
      <c r="O20" s="164">
        <f>IF(N19="","",IF(VLOOKUP($E19&amp;$D$7&amp;$D$6,'Soverall data'!$A:$AC,'Soverall data'!V$3,FALSE)=0,"",VLOOKUP($E19&amp;$D$7&amp;$D$6,'Soverall data'!$A:$AC,'Soverall data'!V$3,FALSE)))</f>
        <v>0.97640000000000005</v>
      </c>
      <c r="P20" s="164">
        <f>IF(P19="","",IF(VLOOKUP($E19&amp;$D$7&amp;$D$6,'Soverall data'!$A:$AC,'Soverall data'!W$3,FALSE)=0,"",VLOOKUP($E19&amp;$D$7&amp;$D$6,'Soverall data'!$A:$AC,'Soverall data'!W$3,FALSE)))</f>
        <v>0.92269999999999996</v>
      </c>
      <c r="Q20" s="164">
        <f>IF(P19="","",IF(VLOOKUP($E19&amp;$D$7&amp;$D$6,'Soverall data'!$A:$AC,'Soverall data'!X$3,FALSE)=0,"",VLOOKUP($E19&amp;$D$7&amp;$D$6,'Soverall data'!$A:$AC,'Soverall data'!X$3,FALSE)))</f>
        <v>0.98640000000000005</v>
      </c>
      <c r="R20" s="164">
        <f>IF(R19="","",IF(VLOOKUP($E19&amp;$D$7&amp;$D$6,'Soverall data'!$A:$AC,'Soverall data'!Y$3,FALSE)=0,"",VLOOKUP($E19&amp;$D$7&amp;$D$6,'Soverall data'!$A:$AC,'Soverall data'!Y$3,FALSE)))</f>
        <v>0.74790000000000001</v>
      </c>
      <c r="S20" s="164">
        <f>IF(R19="","",IF(VLOOKUP($E19&amp;$D$7&amp;$D$6,'Soverall data'!$A:$AC,'Soverall data'!Z$3,FALSE)=0,"",VLOOKUP($E19&amp;$D$7&amp;$D$6,'Soverall data'!$A:$AC,'Soverall data'!Z$3,FALSE)))</f>
        <v>0.81340000000000001</v>
      </c>
      <c r="T20" s="164" t="str">
        <f>IF(T19="","",IF(VLOOKUP($E19&amp;$D$7&amp;$D$6,'Soverall data'!$A:$AC,'Soverall data'!AA$3,FALSE)=0,"",VLOOKUP($E19&amp;$D$7&amp;$D$6,'Soverall data'!$A:$AC,'Soverall data'!AA$3,FALSE)))</f>
        <v xml:space="preserve"> </v>
      </c>
      <c r="U20" s="164" t="str">
        <f>IF(T19="","",IF(VLOOKUP($E19&amp;$D$7&amp;$D$6,'Soverall data'!$A:$AC,'Soverall data'!AB$3,FALSE)=0,"",VLOOKUP($E19&amp;$D$7&amp;$D$6,'Soverall data'!$A:$AC,'Soverall data'!AB$3,FALSE)))</f>
        <v xml:space="preserve"> </v>
      </c>
      <c r="V20" s="265"/>
    </row>
    <row r="21" spans="2:24" ht="15.75" x14ac:dyDescent="0.25">
      <c r="B21" s="261"/>
      <c r="D21" s="285"/>
      <c r="E21" s="147" t="s">
        <v>226</v>
      </c>
      <c r="F21" s="262">
        <f>IF(OR(ISERROR(VLOOKUP($E21&amp;$D$7&amp;$D$6,'Soverall data'!$A:$AC,'Soverall data'!B$3,FALSE)),ISBLANK(VLOOKUP($E21&amp;$D$7&amp;$D$6,'Soverall data'!$A:$AC,'Soverall data'!B$3,FALSE))),"",VLOOKUP($E21&amp;$D$7&amp;$D$6,'Soverall data'!$A:$AC,'Soverall data'!B$3,FALSE))</f>
        <v>0.85289999999999999</v>
      </c>
      <c r="G21" s="263"/>
      <c r="H21" s="263" t="str">
        <f>IF(OR(ISERROR(VLOOKUP($E21&amp;$D$7&amp;$D$6,'Soverall data'!$A:$AC,'Soverall data'!C$3,FALSE)),ISBLANK(VLOOKUP($E21&amp;$D$7&amp;$D$6,'Soverall data'!$A:$AC,'Soverall data'!C$3,FALSE))),"",VLOOKUP($E21&amp;$D$7&amp;$D$6,'Soverall data'!$A:$AC,'Soverall data'!C$3,FALSE))</f>
        <v xml:space="preserve"> </v>
      </c>
      <c r="I21" s="263"/>
      <c r="J21" s="263" t="str">
        <f>IF(OR(ISERROR(VLOOKUP($E21&amp;$D$7&amp;$D$6,'Soverall data'!$A:$AC,'Soverall data'!D$3,FALSE)),ISBLANK(VLOOKUP($E21&amp;$D$7&amp;$D$6,'Soverall data'!$A:$AC,'Soverall data'!D$3,FALSE))),"",VLOOKUP($E21&amp;$D$7&amp;$D$6,'Soverall data'!$A:$AC,'Soverall data'!D$3,FALSE))</f>
        <v xml:space="preserve"> </v>
      </c>
      <c r="K21" s="263"/>
      <c r="L21" s="263" t="str">
        <f>IF(OR(ISERROR(VLOOKUP($E21&amp;$D$7&amp;$D$6,'Soverall data'!$A:$AC,'Soverall data'!E$3,FALSE)),ISBLANK(VLOOKUP($E21&amp;$D$7&amp;$D$6,'Soverall data'!$A:$AC,'Soverall data'!E$3,FALSE))),"",VLOOKUP($E21&amp;$D$7&amp;$D$6,'Soverall data'!$A:$AC,'Soverall data'!E$3,FALSE))</f>
        <v xml:space="preserve"> </v>
      </c>
      <c r="M21" s="263"/>
      <c r="N21" s="263" t="str">
        <f>IF(OR(ISERROR(VLOOKUP($E21&amp;$D$7&amp;$D$6,'Soverall data'!$A:$AC,'Soverall data'!F$3,FALSE)),ISBLANK(VLOOKUP($E21&amp;$D$7&amp;$D$6,'Soverall data'!$A:$AC,'Soverall data'!F$3,FALSE))),"",VLOOKUP($E21&amp;$D$7&amp;$D$6,'Soverall data'!$A:$AC,'Soverall data'!F$3,FALSE))</f>
        <v xml:space="preserve"> </v>
      </c>
      <c r="O21" s="263"/>
      <c r="P21" s="263" t="str">
        <f>IF(OR(ISERROR(VLOOKUP($E21&amp;$D$7&amp;$D$6,'Soverall data'!$A:$AC,'Soverall data'!G$3,FALSE)),ISBLANK(VLOOKUP($E21&amp;$D$7&amp;$D$6,'Soverall data'!$A:$AC,'Soverall data'!G$3,FALSE))),"",VLOOKUP($E21&amp;$D$7&amp;$D$6,'Soverall data'!$A:$AC,'Soverall data'!G$3,FALSE))</f>
        <v xml:space="preserve"> </v>
      </c>
      <c r="Q21" s="263"/>
      <c r="R21" s="263" t="str">
        <f>IF(OR(ISERROR(VLOOKUP($E21&amp;$D$7&amp;$D$6,'Soverall data'!$A:$AC,'Soverall data'!H$3,FALSE)),ISBLANK(VLOOKUP($E21&amp;$D$7&amp;$D$6,'Soverall data'!$A:$AC,'Soverall data'!H$3,FALSE))),"",VLOOKUP($E21&amp;$D$7&amp;$D$6,'Soverall data'!$A:$AC,'Soverall data'!H$3,FALSE))</f>
        <v xml:space="preserve"> </v>
      </c>
      <c r="S21" s="263"/>
      <c r="T21" s="263" t="str">
        <f>IF(OR(ISERROR(VLOOKUP($E21&amp;$D$7&amp;$D$6,'Soverall data'!$A:$AC,'Soverall data'!I$3,FALSE)),ISBLANK(VLOOKUP($E21&amp;$D$7&amp;$D$6,'Soverall data'!$A:$AC,'Soverall data'!I$3,FALSE))),"",VLOOKUP($E21&amp;$D$7&amp;$D$6,'Soverall data'!$A:$AC,'Soverall data'!I$3,FALSE))</f>
        <v xml:space="preserve"> </v>
      </c>
      <c r="U21" s="264"/>
      <c r="V21" s="265">
        <f>IF(ISERROR(VLOOKUP($E21&amp;$D$7&amp;$D$6,'Soverall data'!$A:$AM,'Soverall data'!AD$3,FALSE)),0,VLOOKUP($E21&amp;$D$7&amp;$D$6,'Soverall data'!$A:$AM,'Soverall data'!AD$3,FALSE))</f>
        <v>205</v>
      </c>
    </row>
    <row r="22" spans="2:24" x14ac:dyDescent="0.25">
      <c r="D22" s="285"/>
      <c r="E22" s="142" t="s">
        <v>38</v>
      </c>
      <c r="F22" s="164">
        <f>IF(F21="","",IF(VLOOKUP($E21&amp;$D$7&amp;$D$6,'Soverall data'!$A:$AC,'Soverall data'!M$3,FALSE)=0,"",VLOOKUP($E21&amp;$D$7&amp;$D$6,'Soverall data'!$A:$AC,'Soverall data'!M$3,FALSE)))</f>
        <v>0.79359999999999997</v>
      </c>
      <c r="G22" s="164">
        <f>IF(F21="","",IF(VLOOKUP($E21&amp;$D$7&amp;$D$6,'Soverall data'!$A:$AC,'Soverall data'!N$3,FALSE)=0,"",VLOOKUP($E21&amp;$D$7&amp;$D$6,'Soverall data'!$A:$AC,'Soverall data'!N$3,FALSE)))</f>
        <v>0.89629999999999999</v>
      </c>
      <c r="H22" s="164" t="str">
        <f>IF(H21="","",IF(VLOOKUP($E21&amp;$D$7&amp;$D$6,'Soverall data'!$A:$AC,'Soverall data'!O$3,FALSE)=0,"",VLOOKUP($E21&amp;$D$7&amp;$D$6,'Soverall data'!$A:$AC,'Soverall data'!O$3,FALSE)))</f>
        <v xml:space="preserve"> </v>
      </c>
      <c r="I22" s="164" t="str">
        <f>IF(H21="","",IF(VLOOKUP($E21&amp;$D$7&amp;$D$6,'Soverall data'!$A:$AC,'Soverall data'!P$3,FALSE)=0,"",VLOOKUP($E21&amp;$D$7&amp;$D$6,'Soverall data'!$A:$AC,'Soverall data'!P$3,FALSE)))</f>
        <v xml:space="preserve"> </v>
      </c>
      <c r="J22" s="164" t="str">
        <f>IF(J21="","",IF(VLOOKUP($E21&amp;$D$7&amp;$D$6,'Soverall data'!$A:$AC,'Soverall data'!Q$3,FALSE)=0,"",VLOOKUP($E21&amp;$D$7&amp;$D$6,'Soverall data'!$A:$AC,'Soverall data'!Q$3,FALSE)))</f>
        <v xml:space="preserve"> </v>
      </c>
      <c r="K22" s="164" t="str">
        <f>IF(J21="","",IF(VLOOKUP($E21&amp;$D$7&amp;$D$6,'Soverall data'!$A:$AC,'Soverall data'!R$3,FALSE)=0,"",VLOOKUP($E21&amp;$D$7&amp;$D$6,'Soverall data'!$A:$AC,'Soverall data'!R$3,FALSE)))</f>
        <v xml:space="preserve"> </v>
      </c>
      <c r="L22" s="164" t="str">
        <f>IF(L21="","",IF(VLOOKUP($E21&amp;$D$7&amp;$D$6,'Soverall data'!$A:$AC,'Soverall data'!S$3,FALSE)=0,"",VLOOKUP($E21&amp;$D$7&amp;$D$6,'Soverall data'!$A:$AC,'Soverall data'!S$3,FALSE)))</f>
        <v xml:space="preserve"> </v>
      </c>
      <c r="M22" s="164" t="str">
        <f>IF(L21="","",IF(VLOOKUP($E21&amp;$D$7&amp;$D$6,'Soverall data'!$A:$AC,'Soverall data'!T$3,FALSE)=0,"",VLOOKUP($E21&amp;$D$7&amp;$D$6,'Soverall data'!$A:$AC,'Soverall data'!T$3,FALSE)))</f>
        <v xml:space="preserve"> </v>
      </c>
      <c r="N22" s="164" t="str">
        <f>IF(N21="","",IF(VLOOKUP($E21&amp;$D$7&amp;$D$6,'Soverall data'!$A:$AC,'Soverall data'!U$3,FALSE)=0,"",VLOOKUP($E21&amp;$D$7&amp;$D$6,'Soverall data'!$A:$AC,'Soverall data'!U$3,FALSE)))</f>
        <v xml:space="preserve"> </v>
      </c>
      <c r="O22" s="164" t="str">
        <f>IF(N21="","",IF(VLOOKUP($E21&amp;$D$7&amp;$D$6,'Soverall data'!$A:$AC,'Soverall data'!V$3,FALSE)=0,"",VLOOKUP($E21&amp;$D$7&amp;$D$6,'Soverall data'!$A:$AC,'Soverall data'!V$3,FALSE)))</f>
        <v xml:space="preserve"> </v>
      </c>
      <c r="P22" s="164" t="str">
        <f>IF(P21="","",IF(VLOOKUP($E21&amp;$D$7&amp;$D$6,'Soverall data'!$A:$AC,'Soverall data'!W$3,FALSE)=0,"",VLOOKUP($E21&amp;$D$7&amp;$D$6,'Soverall data'!$A:$AC,'Soverall data'!W$3,FALSE)))</f>
        <v xml:space="preserve"> </v>
      </c>
      <c r="Q22" s="164" t="str">
        <f>IF(P21="","",IF(VLOOKUP($E21&amp;$D$7&amp;$D$6,'Soverall data'!$A:$AC,'Soverall data'!X$3,FALSE)=0,"",VLOOKUP($E21&amp;$D$7&amp;$D$6,'Soverall data'!$A:$AC,'Soverall data'!X$3,FALSE)))</f>
        <v xml:space="preserve"> </v>
      </c>
      <c r="R22" s="164" t="str">
        <f>IF(R21="","",IF(VLOOKUP($E21&amp;$D$7&amp;$D$6,'Soverall data'!$A:$AC,'Soverall data'!Y$3,FALSE)=0,"",VLOOKUP($E21&amp;$D$7&amp;$D$6,'Soverall data'!$A:$AC,'Soverall data'!Y$3,FALSE)))</f>
        <v xml:space="preserve"> </v>
      </c>
      <c r="S22" s="164" t="str">
        <f>IF(R21="","",IF(VLOOKUP($E21&amp;$D$7&amp;$D$6,'Soverall data'!$A:$AC,'Soverall data'!Z$3,FALSE)=0,"",VLOOKUP($E21&amp;$D$7&amp;$D$6,'Soverall data'!$A:$AC,'Soverall data'!Z$3,FALSE)))</f>
        <v xml:space="preserve"> </v>
      </c>
      <c r="T22" s="164" t="str">
        <f>IF(T21="","",IF(VLOOKUP($E21&amp;$D$7&amp;$D$6,'Soverall data'!$A:$AC,'Soverall data'!AA$3,FALSE)=0,"",VLOOKUP($E21&amp;$D$7&amp;$D$6,'Soverall data'!$A:$AC,'Soverall data'!AA$3,FALSE)))</f>
        <v xml:space="preserve"> </v>
      </c>
      <c r="U22" s="164" t="str">
        <f>IF(T21="","",IF(VLOOKUP($E21&amp;$D$7&amp;$D$6,'Soverall data'!$A:$AC,'Soverall data'!AB$3,FALSE)=0,"",VLOOKUP($E21&amp;$D$7&amp;$D$6,'Soverall data'!$A:$AC,'Soverall data'!AB$3,FALSE)))</f>
        <v xml:space="preserve"> </v>
      </c>
      <c r="V22" s="265"/>
    </row>
    <row r="23" spans="2:24" s="41" customFormat="1" ht="15.75" x14ac:dyDescent="0.2">
      <c r="D23" s="285"/>
      <c r="E23" s="145" t="s">
        <v>138</v>
      </c>
      <c r="F23" s="262">
        <f>IF(OR(ISERROR(VLOOKUP($E23&amp;$D$7&amp;$D$6,'Soverall data'!$A:$AC,'Soverall data'!B$3,FALSE)),ISBLANK(VLOOKUP($E23&amp;$D$7&amp;$D$6,'Soverall data'!$A:$AC,'Soverall data'!B$3,FALSE))),"",VLOOKUP($E23&amp;$D$7&amp;$D$6,'Soverall data'!$A:$AC,'Soverall data'!B$3,FALSE))</f>
        <v>0.95269999999999999</v>
      </c>
      <c r="G23" s="263"/>
      <c r="H23" s="263">
        <f>IF(OR(ISERROR(VLOOKUP($E23&amp;$D$7&amp;$D$6,'Soverall data'!$A:$AC,'Soverall data'!C$3,FALSE)),ISBLANK(VLOOKUP($E23&amp;$D$7&amp;$D$6,'Soverall data'!$A:$AC,'Soverall data'!C$3,FALSE))),"",VLOOKUP($E23&amp;$D$7&amp;$D$6,'Soverall data'!$A:$AC,'Soverall data'!C$3,FALSE))</f>
        <v>1.0014000000000001</v>
      </c>
      <c r="I23" s="263"/>
      <c r="J23" s="263">
        <f>IF(OR(ISERROR(VLOOKUP($E23&amp;$D$7&amp;$D$6,'Soverall data'!$A:$AC,'Soverall data'!D$3,FALSE)),ISBLANK(VLOOKUP($E23&amp;$D$7&amp;$D$6,'Soverall data'!$A:$AC,'Soverall data'!D$3,FALSE))),"",VLOOKUP($E23&amp;$D$7&amp;$D$6,'Soverall data'!$A:$AC,'Soverall data'!D$3,FALSE))</f>
        <v>0.97189999999999999</v>
      </c>
      <c r="K23" s="263"/>
      <c r="L23" s="263">
        <f>IF(OR(ISERROR(VLOOKUP($E23&amp;$D$7&amp;$D$6,'Soverall data'!$A:$AC,'Soverall data'!E$3,FALSE)),ISBLANK(VLOOKUP($E23&amp;$D$7&amp;$D$6,'Soverall data'!$A:$AC,'Soverall data'!E$3,FALSE))),"",VLOOKUP($E23&amp;$D$7&amp;$D$6,'Soverall data'!$A:$AC,'Soverall data'!E$3,FALSE))</f>
        <v>0.93430000000000002</v>
      </c>
      <c r="M23" s="263"/>
      <c r="N23" s="263">
        <f>IF(OR(ISERROR(VLOOKUP($E23&amp;$D$7&amp;$D$6,'Soverall data'!$A:$AC,'Soverall data'!F$3,FALSE)),ISBLANK(VLOOKUP($E23&amp;$D$7&amp;$D$6,'Soverall data'!$A:$AC,'Soverall data'!F$3,FALSE))),"",VLOOKUP($E23&amp;$D$7&amp;$D$6,'Soverall data'!$A:$AC,'Soverall data'!F$3,FALSE))</f>
        <v>0.88959999999999995</v>
      </c>
      <c r="O23" s="263"/>
      <c r="P23" s="263">
        <f>IF(OR(ISERROR(VLOOKUP($E23&amp;$D$7&amp;$D$6,'Soverall data'!$A:$AC,'Soverall data'!G$3,FALSE)),ISBLANK(VLOOKUP($E23&amp;$D$7&amp;$D$6,'Soverall data'!$A:$AC,'Soverall data'!G$3,FALSE))),"",VLOOKUP($E23&amp;$D$7&amp;$D$6,'Soverall data'!$A:$AC,'Soverall data'!G$3,FALSE))</f>
        <v>0.82120000000000004</v>
      </c>
      <c r="Q23" s="263"/>
      <c r="R23" s="263">
        <f>IF(OR(ISERROR(VLOOKUP($E23&amp;$D$7&amp;$D$6,'Soverall data'!$A:$AC,'Soverall data'!H$3,FALSE)),ISBLANK(VLOOKUP($E23&amp;$D$7&amp;$D$6,'Soverall data'!$A:$AC,'Soverall data'!H$3,FALSE))),"",VLOOKUP($E23&amp;$D$7&amp;$D$6,'Soverall data'!$A:$AC,'Soverall data'!H$3,FALSE))</f>
        <v>0.53239999999999998</v>
      </c>
      <c r="S23" s="263"/>
      <c r="T23" s="263">
        <f>IF(OR(ISERROR(VLOOKUP($E23&amp;$D$7&amp;$D$6,'Soverall data'!$A:$AC,'Soverall data'!I$3,FALSE)),ISBLANK(VLOOKUP($E23&amp;$D$7&amp;$D$6,'Soverall data'!$A:$AC,'Soverall data'!I$3,FALSE))),"",VLOOKUP($E23&amp;$D$7&amp;$D$6,'Soverall data'!$A:$AC,'Soverall data'!I$3,FALSE))</f>
        <v>0.93459999999999999</v>
      </c>
      <c r="U23" s="264"/>
      <c r="V23" s="265">
        <f>IF(ISERROR(VLOOKUP($E23&amp;$D$7&amp;$D$6,'Soverall data'!$A:$AM,'Soverall data'!AD$3,FALSE)),0,VLOOKUP($E23&amp;$D$7&amp;$D$6,'Soverall data'!$A:$AM,'Soverall data'!AD$3,FALSE))</f>
        <v>326486</v>
      </c>
    </row>
    <row r="24" spans="2:24" x14ac:dyDescent="0.25">
      <c r="D24" s="285"/>
      <c r="E24" s="142" t="s">
        <v>38</v>
      </c>
      <c r="F24" s="164">
        <f>IF(F23="","",IF(VLOOKUP($E23&amp;$D$7&amp;$D$6,'Soverall data'!$A:$AC,'Soverall data'!M$3,FALSE)=0,"",VLOOKUP($E23&amp;$D$7&amp;$D$6,'Soverall data'!$A:$AC,'Soverall data'!M$3,FALSE)))</f>
        <v>0.95179999999999998</v>
      </c>
      <c r="G24" s="164">
        <f>IF(F23="","",IF(VLOOKUP($E23&amp;$D$7&amp;$D$6,'Soverall data'!$A:$AC,'Soverall data'!N$3,FALSE)=0,"",VLOOKUP($E23&amp;$D$7&amp;$D$6,'Soverall data'!$A:$AC,'Soverall data'!N$3,FALSE)))</f>
        <v>0.9536</v>
      </c>
      <c r="H24" s="164">
        <f>IF(H23="","",IF(VLOOKUP($E23&amp;$D$7&amp;$D$6,'Soverall data'!$A:$AC,'Soverall data'!O$3,FALSE)=0,"",VLOOKUP($E23&amp;$D$7&amp;$D$6,'Soverall data'!$A:$AC,'Soverall data'!O$3,FALSE)))</f>
        <v>1.0014000000000001</v>
      </c>
      <c r="I24" s="164">
        <f>IF(H23="","",IF(VLOOKUP($E23&amp;$D$7&amp;$D$6,'Soverall data'!$A:$AC,'Soverall data'!P$3,FALSE)=0,"",VLOOKUP($E23&amp;$D$7&amp;$D$6,'Soverall data'!$A:$AC,'Soverall data'!P$3,FALSE)))</f>
        <v>1.0014000000000001</v>
      </c>
      <c r="J24" s="164">
        <f>IF(J23="","",IF(VLOOKUP($E23&amp;$D$7&amp;$D$6,'Soverall data'!$A:$AC,'Soverall data'!Q$3,FALSE)=0,"",VLOOKUP($E23&amp;$D$7&amp;$D$6,'Soverall data'!$A:$AC,'Soverall data'!Q$3,FALSE)))</f>
        <v>0.97070000000000001</v>
      </c>
      <c r="K24" s="164">
        <f>IF(J23="","",IF(VLOOKUP($E23&amp;$D$7&amp;$D$6,'Soverall data'!$A:$AC,'Soverall data'!R$3,FALSE)=0,"",VLOOKUP($E23&amp;$D$7&amp;$D$6,'Soverall data'!$A:$AC,'Soverall data'!R$3,FALSE)))</f>
        <v>0.97309999999999997</v>
      </c>
      <c r="L24" s="164">
        <f>IF(L23="","",IF(VLOOKUP($E23&amp;$D$7&amp;$D$6,'Soverall data'!$A:$AC,'Soverall data'!S$3,FALSE)=0,"",VLOOKUP($E23&amp;$D$7&amp;$D$6,'Soverall data'!$A:$AC,'Soverall data'!S$3,FALSE)))</f>
        <v>0.93140000000000001</v>
      </c>
      <c r="M24" s="164">
        <f>IF(L23="","",IF(VLOOKUP($E23&amp;$D$7&amp;$D$6,'Soverall data'!$A:$AC,'Soverall data'!T$3,FALSE)=0,"",VLOOKUP($E23&amp;$D$7&amp;$D$6,'Soverall data'!$A:$AC,'Soverall data'!T$3,FALSE)))</f>
        <v>0.93720000000000003</v>
      </c>
      <c r="N24" s="164">
        <f>IF(N23="","",IF(VLOOKUP($E23&amp;$D$7&amp;$D$6,'Soverall data'!$A:$AC,'Soverall data'!U$3,FALSE)=0,"",VLOOKUP($E23&amp;$D$7&amp;$D$6,'Soverall data'!$A:$AC,'Soverall data'!U$3,FALSE)))</f>
        <v>0.88260000000000005</v>
      </c>
      <c r="O24" s="164">
        <f>IF(N23="","",IF(VLOOKUP($E23&amp;$D$7&amp;$D$6,'Soverall data'!$A:$AC,'Soverall data'!V$3,FALSE)=0,"",VLOOKUP($E23&amp;$D$7&amp;$D$6,'Soverall data'!$A:$AC,'Soverall data'!V$3,FALSE)))</f>
        <v>0.89610000000000001</v>
      </c>
      <c r="P24" s="164">
        <f>IF(P23="","",IF(VLOOKUP($E23&amp;$D$7&amp;$D$6,'Soverall data'!$A:$AC,'Soverall data'!W$3,FALSE)=0,"",VLOOKUP($E23&amp;$D$7&amp;$D$6,'Soverall data'!$A:$AC,'Soverall data'!W$3,FALSE)))</f>
        <v>0.78610000000000002</v>
      </c>
      <c r="Q24" s="164">
        <f>IF(P23="","",IF(VLOOKUP($E23&amp;$D$7&amp;$D$6,'Soverall data'!$A:$AC,'Soverall data'!X$3,FALSE)=0,"",VLOOKUP($E23&amp;$D$7&amp;$D$6,'Soverall data'!$A:$AC,'Soverall data'!X$3,FALSE)))</f>
        <v>0.85099999999999998</v>
      </c>
      <c r="R24" s="164">
        <f>IF(R23="","",IF(VLOOKUP($E23&amp;$D$7&amp;$D$6,'Soverall data'!$A:$AC,'Soverall data'!Y$3,FALSE)=0,"",VLOOKUP($E23&amp;$D$7&amp;$D$6,'Soverall data'!$A:$AC,'Soverall data'!Y$3,FALSE)))</f>
        <v>0.52370000000000005</v>
      </c>
      <c r="S24" s="164">
        <f>IF(R23="","",IF(VLOOKUP($E23&amp;$D$7&amp;$D$6,'Soverall data'!$A:$AC,'Soverall data'!Z$3,FALSE)=0,"",VLOOKUP($E23&amp;$D$7&amp;$D$6,'Soverall data'!$A:$AC,'Soverall data'!Z$3,FALSE)))</f>
        <v>0.54110000000000003</v>
      </c>
      <c r="T24" s="164">
        <f>IF(T23="","",IF(VLOOKUP($E23&amp;$D$7&amp;$D$6,'Soverall data'!$A:$AC,'Soverall data'!AA$3,FALSE)=0,"",VLOOKUP($E23&amp;$D$7&amp;$D$6,'Soverall data'!$A:$AC,'Soverall data'!AA$3,FALSE)))</f>
        <v>0.92969999999999997</v>
      </c>
      <c r="U24" s="164">
        <f>IF(T23="","",IF(VLOOKUP($E23&amp;$D$7&amp;$D$6,'Soverall data'!$A:$AC,'Soverall data'!AB$3,FALSE)=0,"",VLOOKUP($E23&amp;$D$7&amp;$D$6,'Soverall data'!$A:$AC,'Soverall data'!AB$3,FALSE)))</f>
        <v>0.93920000000000003</v>
      </c>
      <c r="V24" s="265"/>
    </row>
    <row r="25" spans="2:24" s="41" customFormat="1" ht="15.75" x14ac:dyDescent="0.2">
      <c r="D25" s="285"/>
      <c r="E25" s="145" t="s">
        <v>190</v>
      </c>
      <c r="F25" s="262">
        <f>IF(OR(ISERROR(VLOOKUP($E25&amp;$D$7&amp;$D$6,'Soverall data'!$A:$AC,'Soverall data'!B$3,FALSE)),ISBLANK(VLOOKUP($E25&amp;$D$7&amp;$D$6,'Soverall data'!$A:$AC,'Soverall data'!B$3,FALSE))),"",VLOOKUP($E25&amp;$D$7&amp;$D$6,'Soverall data'!$A:$AC,'Soverall data'!B$3,FALSE))</f>
        <v>1.0004</v>
      </c>
      <c r="G25" s="263"/>
      <c r="H25" s="263">
        <f>IF(OR(ISERROR(VLOOKUP($E25&amp;$D$7&amp;$D$6,'Soverall data'!$A:$AC,'Soverall data'!C$3,FALSE)),ISBLANK(VLOOKUP($E25&amp;$D$7&amp;$D$6,'Soverall data'!$A:$AC,'Soverall data'!C$3,FALSE))),"",VLOOKUP($E25&amp;$D$7&amp;$D$6,'Soverall data'!$A:$AC,'Soverall data'!C$3,FALSE))</f>
        <v>1.0038</v>
      </c>
      <c r="I25" s="263"/>
      <c r="J25" s="263">
        <f>IF(OR(ISERROR(VLOOKUP($E25&amp;$D$7&amp;$D$6,'Soverall data'!$A:$AC,'Soverall data'!D$3,FALSE)),ISBLANK(VLOOKUP($E25&amp;$D$7&amp;$D$6,'Soverall data'!$A:$AC,'Soverall data'!D$3,FALSE))),"",VLOOKUP($E25&amp;$D$7&amp;$D$6,'Soverall data'!$A:$AC,'Soverall data'!D$3,FALSE))</f>
        <v>0.99850000000000005</v>
      </c>
      <c r="K25" s="263"/>
      <c r="L25" s="263">
        <f>IF(OR(ISERROR(VLOOKUP($E25&amp;$D$7&amp;$D$6,'Soverall data'!$A:$AC,'Soverall data'!E$3,FALSE)),ISBLANK(VLOOKUP($E25&amp;$D$7&amp;$D$6,'Soverall data'!$A:$AC,'Soverall data'!E$3,FALSE))),"",VLOOKUP($E25&amp;$D$7&amp;$D$6,'Soverall data'!$A:$AC,'Soverall data'!E$3,FALSE))</f>
        <v>0.99760000000000004</v>
      </c>
      <c r="M25" s="263"/>
      <c r="N25" s="263">
        <f>IF(OR(ISERROR(VLOOKUP($E25&amp;$D$7&amp;$D$6,'Soverall data'!$A:$AC,'Soverall data'!F$3,FALSE)),ISBLANK(VLOOKUP($E25&amp;$D$7&amp;$D$6,'Soverall data'!$A:$AC,'Soverall data'!F$3,FALSE))),"",VLOOKUP($E25&amp;$D$7&amp;$D$6,'Soverall data'!$A:$AC,'Soverall data'!F$3,FALSE))</f>
        <v>0.99299999999999999</v>
      </c>
      <c r="O25" s="263"/>
      <c r="P25" s="263" t="str">
        <f>IF(OR(ISERROR(VLOOKUP($E25&amp;$D$7&amp;$D$6,'Soverall data'!$A:$AC,'Soverall data'!G$3,FALSE)),ISBLANK(VLOOKUP($E25&amp;$D$7&amp;$D$6,'Soverall data'!$A:$AC,'Soverall data'!G$3,FALSE))),"",VLOOKUP($E25&amp;$D$7&amp;$D$6,'Soverall data'!$A:$AC,'Soverall data'!G$3,FALSE))</f>
        <v xml:space="preserve"> </v>
      </c>
      <c r="Q25" s="263"/>
      <c r="R25" s="263">
        <f>IF(OR(ISERROR(VLOOKUP($E25&amp;$D$7&amp;$D$6,'Soverall data'!$A:$AC,'Soverall data'!H$3,FALSE)),ISBLANK(VLOOKUP($E25&amp;$D$7&amp;$D$6,'Soverall data'!$A:$AC,'Soverall data'!H$3,FALSE))),"",VLOOKUP($E25&amp;$D$7&amp;$D$6,'Soverall data'!$A:$AC,'Soverall data'!H$3,FALSE))</f>
        <v>0.88700000000000001</v>
      </c>
      <c r="S25" s="263"/>
      <c r="T25" s="263">
        <f>IF(OR(ISERROR(VLOOKUP($E25&amp;$D$7&amp;$D$6,'Soverall data'!$A:$AC,'Soverall data'!I$3,FALSE)),ISBLANK(VLOOKUP($E25&amp;$D$7&amp;$D$6,'Soverall data'!$A:$AC,'Soverall data'!I$3,FALSE))),"",VLOOKUP($E25&amp;$D$7&amp;$D$6,'Soverall data'!$A:$AC,'Soverall data'!I$3,FALSE))</f>
        <v>1.0043</v>
      </c>
      <c r="U25" s="264"/>
      <c r="V25" s="265">
        <f>IF(ISERROR(VLOOKUP($E25&amp;$D$7&amp;$D$6,'Soverall data'!$A:$AM,'Soverall data'!AD$3,FALSE)),0,VLOOKUP($E25&amp;$D$7&amp;$D$6,'Soverall data'!$A:$AM,'Soverall data'!AD$3,FALSE))</f>
        <v>40030</v>
      </c>
    </row>
    <row r="26" spans="2:24" x14ac:dyDescent="0.25">
      <c r="D26" s="285"/>
      <c r="E26" s="142" t="s">
        <v>38</v>
      </c>
      <c r="F26" s="164">
        <f>IF(F25="","",IF(VLOOKUP($E25&amp;$D$7&amp;$D$6,'Soverall data'!$A:$AC,'Soverall data'!M$3,FALSE)=0,"",VLOOKUP($E25&amp;$D$7&amp;$D$6,'Soverall data'!$A:$AC,'Soverall data'!M$3,FALSE)))</f>
        <v>1.0004</v>
      </c>
      <c r="G26" s="164">
        <f>IF(F25="","",IF(VLOOKUP($E25&amp;$D$7&amp;$D$6,'Soverall data'!$A:$AC,'Soverall data'!N$3,FALSE)=0,"",VLOOKUP($E25&amp;$D$7&amp;$D$6,'Soverall data'!$A:$AC,'Soverall data'!N$3,FALSE)))</f>
        <v>1.0004</v>
      </c>
      <c r="H26" s="164">
        <f>IF(H25="","",IF(VLOOKUP($E25&amp;$D$7&amp;$D$6,'Soverall data'!$A:$AC,'Soverall data'!O$3,FALSE)=0,"",VLOOKUP($E25&amp;$D$7&amp;$D$6,'Soverall data'!$A:$AC,'Soverall data'!O$3,FALSE)))</f>
        <v>1.0038</v>
      </c>
      <c r="I26" s="164">
        <f>IF(H25="","",IF(VLOOKUP($E25&amp;$D$7&amp;$D$6,'Soverall data'!$A:$AC,'Soverall data'!P$3,FALSE)=0,"",VLOOKUP($E25&amp;$D$7&amp;$D$6,'Soverall data'!$A:$AC,'Soverall data'!P$3,FALSE)))</f>
        <v>1.0038</v>
      </c>
      <c r="J26" s="164">
        <f>IF(J25="","",IF(VLOOKUP($E25&amp;$D$7&amp;$D$6,'Soverall data'!$A:$AC,'Soverall data'!Q$3,FALSE)=0,"",VLOOKUP($E25&amp;$D$7&amp;$D$6,'Soverall data'!$A:$AC,'Soverall data'!Q$3,FALSE)))</f>
        <v>0.9839</v>
      </c>
      <c r="K26" s="164">
        <f>IF(J25="","",IF(VLOOKUP($E25&amp;$D$7&amp;$D$6,'Soverall data'!$A:$AC,'Soverall data'!R$3,FALSE)=0,"",VLOOKUP($E25&amp;$D$7&amp;$D$6,'Soverall data'!$A:$AC,'Soverall data'!R$3,FALSE)))</f>
        <v>0.99990000000000001</v>
      </c>
      <c r="L26" s="164">
        <f>IF(L25="","",IF(VLOOKUP($E25&amp;$D$7&amp;$D$6,'Soverall data'!$A:$AC,'Soverall data'!S$3,FALSE)=0,"",VLOOKUP($E25&amp;$D$7&amp;$D$6,'Soverall data'!$A:$AC,'Soverall data'!S$3,FALSE)))</f>
        <v>0.98950000000000005</v>
      </c>
      <c r="M26" s="164">
        <f>IF(L25="","",IF(VLOOKUP($E25&amp;$D$7&amp;$D$6,'Soverall data'!$A:$AC,'Soverall data'!T$3,FALSE)=0,"",VLOOKUP($E25&amp;$D$7&amp;$D$6,'Soverall data'!$A:$AC,'Soverall data'!T$3,FALSE)))</f>
        <v>0.99939999999999996</v>
      </c>
      <c r="N26" s="164">
        <f>IF(N25="","",IF(VLOOKUP($E25&amp;$D$7&amp;$D$6,'Soverall data'!$A:$AC,'Soverall data'!U$3,FALSE)=0,"",VLOOKUP($E25&amp;$D$7&amp;$D$6,'Soverall data'!$A:$AC,'Soverall data'!U$3,FALSE)))</f>
        <v>0.9839</v>
      </c>
      <c r="O26" s="164">
        <f>IF(N25="","",IF(VLOOKUP($E25&amp;$D$7&amp;$D$6,'Soverall data'!$A:$AC,'Soverall data'!V$3,FALSE)=0,"",VLOOKUP($E25&amp;$D$7&amp;$D$6,'Soverall data'!$A:$AC,'Soverall data'!V$3,FALSE)))</f>
        <v>0.99690000000000001</v>
      </c>
      <c r="P26" s="164" t="str">
        <f>IF(P25="","",IF(VLOOKUP($E25&amp;$D$7&amp;$D$6,'Soverall data'!$A:$AC,'Soverall data'!W$3,FALSE)=0,"",VLOOKUP($E25&amp;$D$7&amp;$D$6,'Soverall data'!$A:$AC,'Soverall data'!W$3,FALSE)))</f>
        <v xml:space="preserve"> </v>
      </c>
      <c r="Q26" s="164" t="str">
        <f>IF(P25="","",IF(VLOOKUP($E25&amp;$D$7&amp;$D$6,'Soverall data'!$A:$AC,'Soverall data'!X$3,FALSE)=0,"",VLOOKUP($E25&amp;$D$7&amp;$D$6,'Soverall data'!$A:$AC,'Soverall data'!X$3,FALSE)))</f>
        <v xml:space="preserve"> </v>
      </c>
      <c r="R26" s="164">
        <f>IF(R25="","",IF(VLOOKUP($E25&amp;$D$7&amp;$D$6,'Soverall data'!$A:$AC,'Soverall data'!Y$3,FALSE)=0,"",VLOOKUP($E25&amp;$D$7&amp;$D$6,'Soverall data'!$A:$AC,'Soverall data'!Y$3,FALSE)))</f>
        <v>0.84389999999999998</v>
      </c>
      <c r="S26" s="164">
        <f>IF(R25="","",IF(VLOOKUP($E25&amp;$D$7&amp;$D$6,'Soverall data'!$A:$AC,'Soverall data'!Z$3,FALSE)=0,"",VLOOKUP($E25&amp;$D$7&amp;$D$6,'Soverall data'!$A:$AC,'Soverall data'!Z$3,FALSE)))</f>
        <v>0.91879999999999995</v>
      </c>
      <c r="T26" s="164">
        <f>IF(T25="","",IF(VLOOKUP($E25&amp;$D$7&amp;$D$6,'Soverall data'!$A:$AC,'Soverall data'!AA$3,FALSE)=0,"",VLOOKUP($E25&amp;$D$7&amp;$D$6,'Soverall data'!$A:$AC,'Soverall data'!AA$3,FALSE)))</f>
        <v>1.0043</v>
      </c>
      <c r="U26" s="164">
        <f>IF(T25="","",IF(VLOOKUP($E25&amp;$D$7&amp;$D$6,'Soverall data'!$A:$AC,'Soverall data'!AB$3,FALSE)=0,"",VLOOKUP($E25&amp;$D$7&amp;$D$6,'Soverall data'!$A:$AC,'Soverall data'!AB$3,FALSE)))</f>
        <v>1.0043</v>
      </c>
      <c r="V26" s="265"/>
    </row>
    <row r="27" spans="2:24" s="41" customFormat="1" ht="15.75" x14ac:dyDescent="0.2">
      <c r="D27" s="285"/>
      <c r="E27" s="145" t="s">
        <v>151</v>
      </c>
      <c r="F27" s="262">
        <f>IF(OR(ISERROR(VLOOKUP($E27&amp;$D$7&amp;$D$6,'Soverall data'!$A:$AC,'Soverall data'!B$3,FALSE)),ISBLANK(VLOOKUP($E27&amp;$D$7&amp;$D$6,'Soverall data'!$A:$AC,'Soverall data'!B$3,FALSE))),"",VLOOKUP($E27&amp;$D$7&amp;$D$6,'Soverall data'!$A:$AC,'Soverall data'!B$3,FALSE))</f>
        <v>0.92</v>
      </c>
      <c r="G27" s="263"/>
      <c r="H27" s="263" t="str">
        <f>IF(OR(ISERROR(VLOOKUP($E27&amp;$D$7&amp;$D$6,'Soverall data'!$A:$AC,'Soverall data'!C$3,FALSE)),ISBLANK(VLOOKUP($E27&amp;$D$7&amp;$D$6,'Soverall data'!$A:$AC,'Soverall data'!C$3,FALSE))),"",VLOOKUP($E27&amp;$D$7&amp;$D$6,'Soverall data'!$A:$AC,'Soverall data'!C$3,FALSE))</f>
        <v xml:space="preserve"> </v>
      </c>
      <c r="I27" s="263"/>
      <c r="J27" s="263">
        <f>IF(OR(ISERROR(VLOOKUP($E27&amp;$D$7&amp;$D$6,'Soverall data'!$A:$AC,'Soverall data'!D$3,FALSE)),ISBLANK(VLOOKUP($E27&amp;$D$7&amp;$D$6,'Soverall data'!$A:$AC,'Soverall data'!D$3,FALSE))),"",VLOOKUP($E27&amp;$D$7&amp;$D$6,'Soverall data'!$A:$AC,'Soverall data'!D$3,FALSE))</f>
        <v>0.96709999999999996</v>
      </c>
      <c r="K27" s="263"/>
      <c r="L27" s="263">
        <f>IF(OR(ISERROR(VLOOKUP($E27&amp;$D$7&amp;$D$6,'Soverall data'!$A:$AC,'Soverall data'!E$3,FALSE)),ISBLANK(VLOOKUP($E27&amp;$D$7&amp;$D$6,'Soverall data'!$A:$AC,'Soverall data'!E$3,FALSE))),"",VLOOKUP($E27&amp;$D$7&amp;$D$6,'Soverall data'!$A:$AC,'Soverall data'!E$3,FALSE))</f>
        <v>0.9264</v>
      </c>
      <c r="M27" s="263"/>
      <c r="N27" s="263" t="str">
        <f>IF(OR(ISERROR(VLOOKUP($E27&amp;$D$7&amp;$D$6,'Soverall data'!$A:$AC,'Soverall data'!F$3,FALSE)),ISBLANK(VLOOKUP($E27&amp;$D$7&amp;$D$6,'Soverall data'!$A:$AC,'Soverall data'!F$3,FALSE))),"",VLOOKUP($E27&amp;$D$7&amp;$D$6,'Soverall data'!$A:$AC,'Soverall data'!F$3,FALSE))</f>
        <v xml:space="preserve"> </v>
      </c>
      <c r="O27" s="263"/>
      <c r="P27" s="263" t="str">
        <f>IF(OR(ISERROR(VLOOKUP($E27&amp;$D$7&amp;$D$6,'Soverall data'!$A:$AC,'Soverall data'!G$3,FALSE)),ISBLANK(VLOOKUP($E27&amp;$D$7&amp;$D$6,'Soverall data'!$A:$AC,'Soverall data'!G$3,FALSE))),"",VLOOKUP($E27&amp;$D$7&amp;$D$6,'Soverall data'!$A:$AC,'Soverall data'!G$3,FALSE))</f>
        <v xml:space="preserve"> </v>
      </c>
      <c r="Q27" s="263"/>
      <c r="R27" s="263">
        <f>IF(OR(ISERROR(VLOOKUP($E27&amp;$D$7&amp;$D$6,'Soverall data'!$A:$AC,'Soverall data'!H$3,FALSE)),ISBLANK(VLOOKUP($E27&amp;$D$7&amp;$D$6,'Soverall data'!$A:$AC,'Soverall data'!H$3,FALSE))),"",VLOOKUP($E27&amp;$D$7&amp;$D$6,'Soverall data'!$A:$AC,'Soverall data'!H$3,FALSE))</f>
        <v>0.49859999999999999</v>
      </c>
      <c r="S27" s="263"/>
      <c r="T27" s="263" t="str">
        <f>IF(OR(ISERROR(VLOOKUP($E27&amp;$D$7&amp;$D$6,'Soverall data'!$A:$AC,'Soverall data'!I$3,FALSE)),ISBLANK(VLOOKUP($E27&amp;$D$7&amp;$D$6,'Soverall data'!$A:$AC,'Soverall data'!I$3,FALSE))),"",VLOOKUP($E27&amp;$D$7&amp;$D$6,'Soverall data'!$A:$AC,'Soverall data'!I$3,FALSE))</f>
        <v xml:space="preserve"> </v>
      </c>
      <c r="U27" s="264"/>
      <c r="V27" s="265">
        <f>IF(ISERROR(VLOOKUP($E27&amp;$D$7&amp;$D$6,'Soverall data'!$A:$AM,'Soverall data'!AD$3,FALSE)),0,VLOOKUP($E27&amp;$D$7&amp;$D$6,'Soverall data'!$A:$AM,'Soverall data'!AD$3,FALSE))</f>
        <v>2229</v>
      </c>
    </row>
    <row r="28" spans="2:24" x14ac:dyDescent="0.25">
      <c r="D28" s="285"/>
      <c r="E28" s="142" t="s">
        <v>38</v>
      </c>
      <c r="F28" s="164">
        <f>IF(F27="","",IF(VLOOKUP($E27&amp;$D$7&amp;$D$6,'Soverall data'!$A:$AC,'Soverall data'!M$3,FALSE)=0,"",VLOOKUP($E27&amp;$D$7&amp;$D$6,'Soverall data'!$A:$AC,'Soverall data'!M$3,FALSE)))</f>
        <v>0.90480000000000005</v>
      </c>
      <c r="G28" s="164">
        <f>IF(F27="","",IF(VLOOKUP($E27&amp;$D$7&amp;$D$6,'Soverall data'!$A:$AC,'Soverall data'!N$3,FALSE)=0,"",VLOOKUP($E27&amp;$D$7&amp;$D$6,'Soverall data'!$A:$AC,'Soverall data'!N$3,FALSE)))</f>
        <v>0.93289999999999995</v>
      </c>
      <c r="H28" s="164" t="str">
        <f>IF(H27="","",IF(VLOOKUP($E27&amp;$D$7&amp;$D$6,'Soverall data'!$A:$AC,'Soverall data'!O$3,FALSE)=0,"",VLOOKUP($E27&amp;$D$7&amp;$D$6,'Soverall data'!$A:$AC,'Soverall data'!O$3,FALSE)))</f>
        <v xml:space="preserve"> </v>
      </c>
      <c r="I28" s="164" t="str">
        <f>IF(H27="","",IF(VLOOKUP($E27&amp;$D$7&amp;$D$6,'Soverall data'!$A:$AC,'Soverall data'!P$3,FALSE)=0,"",VLOOKUP($E27&amp;$D$7&amp;$D$6,'Soverall data'!$A:$AC,'Soverall data'!P$3,FALSE)))</f>
        <v xml:space="preserve"> </v>
      </c>
      <c r="J28" s="164">
        <f>IF(J27="","",IF(VLOOKUP($E27&amp;$D$7&amp;$D$6,'Soverall data'!$A:$AC,'Soverall data'!Q$3,FALSE)=0,"",VLOOKUP($E27&amp;$D$7&amp;$D$6,'Soverall data'!$A:$AC,'Soverall data'!Q$3,FALSE)))</f>
        <v>0.94969999999999999</v>
      </c>
      <c r="K28" s="164">
        <f>IF(J27="","",IF(VLOOKUP($E27&amp;$D$7&amp;$D$6,'Soverall data'!$A:$AC,'Soverall data'!R$3,FALSE)=0,"",VLOOKUP($E27&amp;$D$7&amp;$D$6,'Soverall data'!$A:$AC,'Soverall data'!R$3,FALSE)))</f>
        <v>0.97860000000000003</v>
      </c>
      <c r="L28" s="164">
        <f>IF(L27="","",IF(VLOOKUP($E27&amp;$D$7&amp;$D$6,'Soverall data'!$A:$AC,'Soverall data'!S$3,FALSE)=0,"",VLOOKUP($E27&amp;$D$7&amp;$D$6,'Soverall data'!$A:$AC,'Soverall data'!S$3,FALSE)))</f>
        <v>0.89090000000000003</v>
      </c>
      <c r="M28" s="164">
        <f>IF(L27="","",IF(VLOOKUP($E27&amp;$D$7&amp;$D$6,'Soverall data'!$A:$AC,'Soverall data'!T$3,FALSE)=0,"",VLOOKUP($E27&amp;$D$7&amp;$D$6,'Soverall data'!$A:$AC,'Soverall data'!T$3,FALSE)))</f>
        <v>0.95069999999999999</v>
      </c>
      <c r="N28" s="164" t="str">
        <f>IF(N27="","",IF(VLOOKUP($E27&amp;$D$7&amp;$D$6,'Soverall data'!$A:$AC,'Soverall data'!U$3,FALSE)=0,"",VLOOKUP($E27&amp;$D$7&amp;$D$6,'Soverall data'!$A:$AC,'Soverall data'!U$3,FALSE)))</f>
        <v xml:space="preserve"> </v>
      </c>
      <c r="O28" s="164" t="str">
        <f>IF(N27="","",IF(VLOOKUP($E27&amp;$D$7&amp;$D$6,'Soverall data'!$A:$AC,'Soverall data'!V$3,FALSE)=0,"",VLOOKUP($E27&amp;$D$7&amp;$D$6,'Soverall data'!$A:$AC,'Soverall data'!V$3,FALSE)))</f>
        <v xml:space="preserve"> </v>
      </c>
      <c r="P28" s="164" t="str">
        <f>IF(P27="","",IF(VLOOKUP($E27&amp;$D$7&amp;$D$6,'Soverall data'!$A:$AC,'Soverall data'!W$3,FALSE)=0,"",VLOOKUP($E27&amp;$D$7&amp;$D$6,'Soverall data'!$A:$AC,'Soverall data'!W$3,FALSE)))</f>
        <v xml:space="preserve"> </v>
      </c>
      <c r="Q28" s="164" t="str">
        <f>IF(P27="","",IF(VLOOKUP($E27&amp;$D$7&amp;$D$6,'Soverall data'!$A:$AC,'Soverall data'!X$3,FALSE)=0,"",VLOOKUP($E27&amp;$D$7&amp;$D$6,'Soverall data'!$A:$AC,'Soverall data'!X$3,FALSE)))</f>
        <v xml:space="preserve"> </v>
      </c>
      <c r="R28" s="164">
        <f>IF(R27="","",IF(VLOOKUP($E27&amp;$D$7&amp;$D$6,'Soverall data'!$A:$AC,'Soverall data'!Y$3,FALSE)=0,"",VLOOKUP($E27&amp;$D$7&amp;$D$6,'Soverall data'!$A:$AC,'Soverall data'!Y$3,FALSE)))</f>
        <v>0.40229999999999999</v>
      </c>
      <c r="S28" s="164">
        <f>IF(R27="","",IF(VLOOKUP($E27&amp;$D$7&amp;$D$6,'Soverall data'!$A:$AC,'Soverall data'!Z$3,FALSE)=0,"",VLOOKUP($E27&amp;$D$7&amp;$D$6,'Soverall data'!$A:$AC,'Soverall data'!Z$3,FALSE)))</f>
        <v>0.58740000000000003</v>
      </c>
      <c r="T28" s="164" t="str">
        <f>IF(T27="","",IF(VLOOKUP($E27&amp;$D$7&amp;$D$6,'Soverall data'!$A:$AC,'Soverall data'!AA$3,FALSE)=0,"",VLOOKUP($E27&amp;$D$7&amp;$D$6,'Soverall data'!$A:$AC,'Soverall data'!AA$3,FALSE)))</f>
        <v xml:space="preserve"> </v>
      </c>
      <c r="U28" s="164" t="str">
        <f>IF(T27="","",IF(VLOOKUP($E27&amp;$D$7&amp;$D$6,'Soverall data'!$A:$AC,'Soverall data'!AB$3,FALSE)=0,"",VLOOKUP($E27&amp;$D$7&amp;$D$6,'Soverall data'!$A:$AC,'Soverall data'!AB$3,FALSE)))</f>
        <v xml:space="preserve"> </v>
      </c>
      <c r="V28" s="265"/>
    </row>
    <row r="29" spans="2:24" s="41" customFormat="1" ht="15.75" x14ac:dyDescent="0.2">
      <c r="D29" s="285"/>
      <c r="E29" s="145" t="s">
        <v>158</v>
      </c>
      <c r="F29" s="262">
        <f>IF(OR(ISERROR(VLOOKUP($E29&amp;$D$7&amp;$D$6,'Soverall data'!$A:$AC,'Soverall data'!B$3,FALSE)),ISBLANK(VLOOKUP($E29&amp;$D$7&amp;$D$6,'Soverall data'!$A:$AC,'Soverall data'!B$3,FALSE))),"",VLOOKUP($E29&amp;$D$7&amp;$D$6,'Soverall data'!$A:$AC,'Soverall data'!B$3,FALSE))</f>
        <v>0.16439999999999999</v>
      </c>
      <c r="G29" s="263"/>
      <c r="H29" s="263"/>
      <c r="I29" s="263"/>
      <c r="J29" s="263">
        <f>IF(OR(ISERROR(VLOOKUP($E29&amp;$D$7&amp;$D$6,'Soverall data'!$A:$AC,'Soverall data'!D$3,FALSE)),ISBLANK(VLOOKUP($E29&amp;$D$7&amp;$D$6,'Soverall data'!$A:$AC,'Soverall data'!D$3,FALSE))),"",VLOOKUP($E29&amp;$D$7&amp;$D$6,'Soverall data'!$A:$AC,'Soverall data'!D$3,FALSE))</f>
        <v>0.3634</v>
      </c>
      <c r="K29" s="263"/>
      <c r="L29" s="263">
        <f>IF(OR(ISERROR(VLOOKUP($E29&amp;$D$7&amp;$D$6,'Soverall data'!$A:$AC,'Soverall data'!E$3,FALSE)),ISBLANK(VLOOKUP($E29&amp;$D$7&amp;$D$6,'Soverall data'!$A:$AC,'Soverall data'!E$3,FALSE))),"",VLOOKUP($E29&amp;$D$7&amp;$D$6,'Soverall data'!$A:$AC,'Soverall data'!E$3,FALSE))</f>
        <v>0.3085</v>
      </c>
      <c r="M29" s="263"/>
      <c r="N29" s="263">
        <f>IF(OR(ISERROR(VLOOKUP($E29&amp;$D$7&amp;$D$6,'Soverall data'!$A:$AC,'Soverall data'!F$3,FALSE)),ISBLANK(VLOOKUP($E29&amp;$D$7&amp;$D$6,'Soverall data'!$A:$AC,'Soverall data'!F$3,FALSE))),"",VLOOKUP($E29&amp;$D$7&amp;$D$6,'Soverall data'!$A:$AC,'Soverall data'!F$3,FALSE))</f>
        <v>0.30299999999999999</v>
      </c>
      <c r="O29" s="263"/>
      <c r="P29" s="263">
        <f>IF(OR(ISERROR(VLOOKUP($E29&amp;$D$7&amp;$D$6,'Soverall data'!$A:$AC,'Soverall data'!G$3,FALSE)),ISBLANK(VLOOKUP($E29&amp;$D$7&amp;$D$6,'Soverall data'!$A:$AC,'Soverall data'!G$3,FALSE))),"",VLOOKUP($E29&amp;$D$7&amp;$D$6,'Soverall data'!$A:$AC,'Soverall data'!G$3,FALSE))</f>
        <v>0.2316</v>
      </c>
      <c r="Q29" s="263"/>
      <c r="R29" s="263">
        <f>IF(OR(ISERROR(VLOOKUP($E29&amp;$D$7&amp;$D$6,'Soverall data'!$A:$AC,'Soverall data'!H$3,FALSE)),ISBLANK(VLOOKUP($E29&amp;$D$7&amp;$D$6,'Soverall data'!$A:$AC,'Soverall data'!H$3,FALSE))),"",VLOOKUP($E29&amp;$D$7&amp;$D$6,'Soverall data'!$A:$AC,'Soverall data'!H$3,FALSE))</f>
        <v>5.6899999999999999E-2</v>
      </c>
      <c r="S29" s="263"/>
      <c r="T29" s="263">
        <f>IF(OR(ISERROR(VLOOKUP($E29&amp;$D$7&amp;$D$6,'Soverall data'!$A:$AC,'Soverall data'!I$3,FALSE)),ISBLANK(VLOOKUP($E29&amp;$D$7&amp;$D$6,'Soverall data'!$A:$AC,'Soverall data'!I$3,FALSE))),"",VLOOKUP($E29&amp;$D$7&amp;$D$6,'Soverall data'!$A:$AC,'Soverall data'!I$3,FALSE))</f>
        <v>0.24379999999999999</v>
      </c>
      <c r="U29" s="264"/>
      <c r="V29" s="265">
        <f>IF(ISERROR(VLOOKUP($E29&amp;$D$7&amp;$D$6,'Soverall data'!$A:$AM,'Soverall data'!AD$3,FALSE)),0,VLOOKUP($E29&amp;$D$7&amp;$D$6,'Soverall data'!$A:$AM,'Soverall data'!AD$3,FALSE))</f>
        <v>64068</v>
      </c>
    </row>
    <row r="30" spans="2:24" ht="15.75" x14ac:dyDescent="0.25">
      <c r="D30" s="285"/>
      <c r="E30" s="142" t="s">
        <v>38</v>
      </c>
      <c r="F30" s="164">
        <f>IF(F29="","",IF(VLOOKUP($E29&amp;$D$7&amp;$D$6,'Soverall data'!$A:$AC,'Soverall data'!M$3,FALSE)=0,"",VLOOKUP($E29&amp;$D$7&amp;$D$6,'Soverall data'!$A:$AC,'Soverall data'!M$3,FALSE)))</f>
        <v>0.1615</v>
      </c>
      <c r="G30" s="164">
        <f>IF(F29="","",IF(VLOOKUP($E29&amp;$D$7&amp;$D$6,'Soverall data'!$A:$AC,'Soverall data'!N$3,FALSE)=0,"",VLOOKUP($E29&amp;$D$7&amp;$D$6,'Soverall data'!$A:$AC,'Soverall data'!N$3,FALSE)))</f>
        <v>0.1673</v>
      </c>
      <c r="H30" s="164" t="str">
        <f>IF(H29="","",IF(VLOOKUP($E29&amp;$D$7&amp;$D$6,'Soverall data'!$A:$AC,'Soverall data'!O$3,FALSE)=0,"",VLOOKUP($E29&amp;$D$7&amp;$D$6,'Soverall data'!$A:$AC,'Soverall data'!O$3,FALSE)))</f>
        <v/>
      </c>
      <c r="I30" s="164" t="str">
        <f>IF(H29="","",IF(VLOOKUP($E29&amp;$D$7&amp;$D$6,'Soverall data'!$A:$AC,'Soverall data'!P$3,FALSE)=0,"",VLOOKUP($E29&amp;$D$7&amp;$D$6,'Soverall data'!$A:$AC,'Soverall data'!P$3,FALSE)))</f>
        <v/>
      </c>
      <c r="J30" s="164">
        <f>IF(J29="","",IF(VLOOKUP($E29&amp;$D$7&amp;$D$6,'Soverall data'!$A:$AC,'Soverall data'!Q$3,FALSE)=0,"",VLOOKUP($E29&amp;$D$7&amp;$D$6,'Soverall data'!$A:$AC,'Soverall data'!Q$3,FALSE)))</f>
        <v>0.35099999999999998</v>
      </c>
      <c r="K30" s="164">
        <f>IF(J29="","",IF(VLOOKUP($E29&amp;$D$7&amp;$D$6,'Soverall data'!$A:$AC,'Soverall data'!R$3,FALSE)=0,"",VLOOKUP($E29&amp;$D$7&amp;$D$6,'Soverall data'!$A:$AC,'Soverall data'!R$3,FALSE)))</f>
        <v>0.37580000000000002</v>
      </c>
      <c r="L30" s="164">
        <f>IF(L29="","",IF(VLOOKUP($E29&amp;$D$7&amp;$D$6,'Soverall data'!$A:$AC,'Soverall data'!S$3,FALSE)=0,"",VLOOKUP($E29&amp;$D$7&amp;$D$6,'Soverall data'!$A:$AC,'Soverall data'!S$3,FALSE)))</f>
        <v>0.30030000000000001</v>
      </c>
      <c r="M30" s="164">
        <f>IF(L29="","",IF(VLOOKUP($E29&amp;$D$7&amp;$D$6,'Soverall data'!$A:$AC,'Soverall data'!T$3,FALSE)=0,"",VLOOKUP($E29&amp;$D$7&amp;$D$6,'Soverall data'!$A:$AC,'Soverall data'!T$3,FALSE)))</f>
        <v>0.31669999999999998</v>
      </c>
      <c r="N30" s="164">
        <f>IF(N29="","",IF(VLOOKUP($E29&amp;$D$7&amp;$D$6,'Soverall data'!$A:$AC,'Soverall data'!U$3,FALSE)=0,"",VLOOKUP($E29&amp;$D$7&amp;$D$6,'Soverall data'!$A:$AC,'Soverall data'!U$3,FALSE)))</f>
        <v>0.28970000000000001</v>
      </c>
      <c r="O30" s="164">
        <f>IF(N29="","",IF(VLOOKUP($E29&amp;$D$7&amp;$D$6,'Soverall data'!$A:$AC,'Soverall data'!V$3,FALSE)=0,"",VLOOKUP($E29&amp;$D$7&amp;$D$6,'Soverall data'!$A:$AC,'Soverall data'!V$3,FALSE)))</f>
        <v>0.31630000000000003</v>
      </c>
      <c r="P30" s="164">
        <f>IF(P29="","",IF(VLOOKUP($E29&amp;$D$7&amp;$D$6,'Soverall data'!$A:$AC,'Soverall data'!W$3,FALSE)=0,"",VLOOKUP($E29&amp;$D$7&amp;$D$6,'Soverall data'!$A:$AC,'Soverall data'!W$3,FALSE)))</f>
        <v>0.20469999999999999</v>
      </c>
      <c r="Q30" s="164">
        <f>IF(P29="","",IF(VLOOKUP($E29&amp;$D$7&amp;$D$6,'Soverall data'!$A:$AC,'Soverall data'!X$3,FALSE)=0,"",VLOOKUP($E29&amp;$D$7&amp;$D$6,'Soverall data'!$A:$AC,'Soverall data'!X$3,FALSE)))</f>
        <v>0.25950000000000001</v>
      </c>
      <c r="R30" s="164">
        <f>IF(R29="","",IF(VLOOKUP($E29&amp;$D$7&amp;$D$6,'Soverall data'!$A:$AC,'Soverall data'!Y$3,FALSE)=0,"",VLOOKUP($E29&amp;$D$7&amp;$D$6,'Soverall data'!$A:$AC,'Soverall data'!Y$3,FALSE)))</f>
        <v>5.4600000000000003E-2</v>
      </c>
      <c r="S30" s="164">
        <f>IF(R29="","",IF(VLOOKUP($E29&amp;$D$7&amp;$D$6,'Soverall data'!$A:$AC,'Soverall data'!Z$3,FALSE)=0,"",VLOOKUP($E29&amp;$D$7&amp;$D$6,'Soverall data'!$A:$AC,'Soverall data'!Z$3,FALSE)))</f>
        <v>5.9299999999999999E-2</v>
      </c>
      <c r="T30" s="164">
        <f>IF(T29="","",IF(VLOOKUP($E29&amp;$D$7&amp;$D$6,'Soverall data'!$A:$AC,'Soverall data'!AA$3,FALSE)=0,"",VLOOKUP($E29&amp;$D$7&amp;$D$6,'Soverall data'!$A:$AC,'Soverall data'!AA$3,FALSE)))</f>
        <v>0.2278</v>
      </c>
      <c r="U30" s="164">
        <f>IF(T29="","",IF(VLOOKUP($E29&amp;$D$7&amp;$D$6,'Soverall data'!$A:$AC,'Soverall data'!AB$3,FALSE)=0,"",VLOOKUP($E29&amp;$D$7&amp;$D$6,'Soverall data'!$A:$AC,'Soverall data'!AB$3,FALSE)))</f>
        <v>0.2601</v>
      </c>
      <c r="V30" s="265"/>
      <c r="X30" s="41"/>
    </row>
    <row r="31" spans="2:24" s="41" customFormat="1" ht="15.75" x14ac:dyDescent="0.25">
      <c r="D31" s="285"/>
      <c r="E31" s="145" t="s">
        <v>22</v>
      </c>
      <c r="F31" s="262">
        <f>IF(OR(ISERROR(VLOOKUP($E31&amp;$D$7&amp;$D$6,'Soverall data'!$A:$AC,'Soverall data'!B$3,FALSE)),ISBLANK(VLOOKUP($E31&amp;$D$7&amp;$D$6,'Soverall data'!$A:$AC,'Soverall data'!B$3,FALSE))),"",VLOOKUP($E31&amp;$D$7&amp;$D$6,'Soverall data'!$A:$AC,'Soverall data'!B$3,FALSE))</f>
        <v>0.86029999999999995</v>
      </c>
      <c r="G31" s="263"/>
      <c r="H31" s="263">
        <f>IF(OR(ISERROR(VLOOKUP($E31&amp;$D$7&amp;$D$6,'Soverall data'!$A:$AC,'Soverall data'!C$3,FALSE)),ISBLANK(VLOOKUP($E31&amp;$D$7&amp;$D$6,'Soverall data'!$A:$AC,'Soverall data'!C$3,FALSE))),"",VLOOKUP($E31&amp;$D$7&amp;$D$6,'Soverall data'!$A:$AC,'Soverall data'!C$3,FALSE))</f>
        <v>0.98580000000000001</v>
      </c>
      <c r="I31" s="263"/>
      <c r="J31" s="263">
        <f>IF(OR(ISERROR(VLOOKUP($E31&amp;$D$7&amp;$D$6,'Soverall data'!$A:$AC,'Soverall data'!D$3,FALSE)),ISBLANK(VLOOKUP($E31&amp;$D$7&amp;$D$6,'Soverall data'!$A:$AC,'Soverall data'!D$3,FALSE))),"",VLOOKUP($E31&amp;$D$7&amp;$D$6,'Soverall data'!$A:$AC,'Soverall data'!D$3,FALSE))</f>
        <v>0.83240000000000003</v>
      </c>
      <c r="K31" s="263"/>
      <c r="L31" s="263">
        <f>IF(OR(ISERROR(VLOOKUP($E31&amp;$D$7&amp;$D$6,'Soverall data'!$A:$AC,'Soverall data'!E$3,FALSE)),ISBLANK(VLOOKUP($E31&amp;$D$7&amp;$D$6,'Soverall data'!$A:$AC,'Soverall data'!E$3,FALSE))),"",VLOOKUP($E31&amp;$D$7&amp;$D$6,'Soverall data'!$A:$AC,'Soverall data'!E$3,FALSE))</f>
        <v>0.90710000000000002</v>
      </c>
      <c r="M31" s="263"/>
      <c r="N31" s="263">
        <f>IF(OR(ISERROR(VLOOKUP($E31&amp;$D$7&amp;$D$6,'Soverall data'!$A:$AC,'Soverall data'!F$3,FALSE)),ISBLANK(VLOOKUP($E31&amp;$D$7&amp;$D$6,'Soverall data'!$A:$AC,'Soverall data'!F$3,FALSE))),"",VLOOKUP($E31&amp;$D$7&amp;$D$6,'Soverall data'!$A:$AC,'Soverall data'!F$3,FALSE))</f>
        <v>0.89080000000000004</v>
      </c>
      <c r="O31" s="263"/>
      <c r="P31" s="263">
        <f>IF(OR(ISERROR(VLOOKUP($E31&amp;$D$7&amp;$D$6,'Soverall data'!$A:$AC,'Soverall data'!G$3,FALSE)),ISBLANK(VLOOKUP($E31&amp;$D$7&amp;$D$6,'Soverall data'!$A:$AC,'Soverall data'!G$3,FALSE))),"",VLOOKUP($E31&amp;$D$7&amp;$D$6,'Soverall data'!$A:$AC,'Soverall data'!G$3,FALSE))</f>
        <v>0.90159999999999996</v>
      </c>
      <c r="Q31" s="263"/>
      <c r="R31" s="263">
        <f>IF(OR(ISERROR(VLOOKUP($E31&amp;$D$7&amp;$D$6,'Soverall data'!$A:$AC,'Soverall data'!H$3,FALSE)),ISBLANK(VLOOKUP($E31&amp;$D$7&amp;$D$6,'Soverall data'!$A:$AC,'Soverall data'!H$3,FALSE))),"",VLOOKUP($E31&amp;$D$7&amp;$D$6,'Soverall data'!$A:$AC,'Soverall data'!H$3,FALSE))</f>
        <v>0.45469999999999999</v>
      </c>
      <c r="S31" s="263"/>
      <c r="T31" s="263">
        <f>IF(OR(ISERROR(VLOOKUP($E31&amp;$D$7&amp;$D$6,'Soverall data'!$A:$AC,'Soverall data'!I$3,FALSE)),ISBLANK(VLOOKUP($E31&amp;$D$7&amp;$D$6,'Soverall data'!$A:$AC,'Soverall data'!I$3,FALSE))),"",VLOOKUP($E31&amp;$D$7&amp;$D$6,'Soverall data'!$A:$AC,'Soverall data'!I$3,FALSE))</f>
        <v>0.87670000000000003</v>
      </c>
      <c r="U31" s="264"/>
      <c r="V31" s="265">
        <f>IF(ISERROR(VLOOKUP($E31&amp;$D$7&amp;$D$6,'Soverall data'!$A:$AM,'Soverall data'!AD$3,FALSE)),0,VLOOKUP($E31&amp;$D$7&amp;$D$6,'Soverall data'!$A:$AM,'Soverall data'!AD$3,FALSE))</f>
        <v>19866</v>
      </c>
      <c r="X31" s="20"/>
    </row>
    <row r="32" spans="2:24" x14ac:dyDescent="0.25">
      <c r="D32" s="285"/>
      <c r="E32" s="142" t="s">
        <v>38</v>
      </c>
      <c r="F32" s="164">
        <f>IF(F31="","",IF(VLOOKUP($E31&amp;$D$7&amp;$D$6,'Soverall data'!$A:$AC,'Soverall data'!M$3,FALSE)=0,"",VLOOKUP($E31&amp;$D$7&amp;$D$6,'Soverall data'!$A:$AC,'Soverall data'!M$3,FALSE)))</f>
        <v>0.85519999999999996</v>
      </c>
      <c r="G32" s="164">
        <f>IF(F31="","",IF(VLOOKUP($E31&amp;$D$7&amp;$D$6,'Soverall data'!$A:$AC,'Soverall data'!N$3,FALSE)=0,"",VLOOKUP($E31&amp;$D$7&amp;$D$6,'Soverall data'!$A:$AC,'Soverall data'!N$3,FALSE)))</f>
        <v>0.86519999999999997</v>
      </c>
      <c r="H32" s="164">
        <f>IF(H31="","",IF(VLOOKUP($E31&amp;$D$7&amp;$D$6,'Soverall data'!$A:$AC,'Soverall data'!O$3,FALSE)=0,"",VLOOKUP($E31&amp;$D$7&amp;$D$6,'Soverall data'!$A:$AC,'Soverall data'!O$3,FALSE)))</f>
        <v>0.98170000000000002</v>
      </c>
      <c r="I32" s="164">
        <f>IF(H31="","",IF(VLOOKUP($E31&amp;$D$7&amp;$D$6,'Soverall data'!$A:$AC,'Soverall data'!P$3,FALSE)=0,"",VLOOKUP($E31&amp;$D$7&amp;$D$6,'Soverall data'!$A:$AC,'Soverall data'!P$3,FALSE)))</f>
        <v>0.9889</v>
      </c>
      <c r="J32" s="164">
        <f>IF(J31="","",IF(VLOOKUP($E31&amp;$D$7&amp;$D$6,'Soverall data'!$A:$AC,'Soverall data'!Q$3,FALSE)=0,"",VLOOKUP($E31&amp;$D$7&amp;$D$6,'Soverall data'!$A:$AC,'Soverall data'!Q$3,FALSE)))</f>
        <v>0.81910000000000005</v>
      </c>
      <c r="K32" s="164">
        <f>IF(J31="","",IF(VLOOKUP($E31&amp;$D$7&amp;$D$6,'Soverall data'!$A:$AC,'Soverall data'!R$3,FALSE)=0,"",VLOOKUP($E31&amp;$D$7&amp;$D$6,'Soverall data'!$A:$AC,'Soverall data'!R$3,FALSE)))</f>
        <v>0.84470000000000001</v>
      </c>
      <c r="L32" s="164">
        <f>IF(L31="","",IF(VLOOKUP($E31&amp;$D$7&amp;$D$6,'Soverall data'!$A:$AC,'Soverall data'!S$3,FALSE)=0,"",VLOOKUP($E31&amp;$D$7&amp;$D$6,'Soverall data'!$A:$AC,'Soverall data'!S$3,FALSE)))</f>
        <v>0.89929999999999999</v>
      </c>
      <c r="M32" s="164">
        <f>IF(L31="","",IF(VLOOKUP($E31&amp;$D$7&amp;$D$6,'Soverall data'!$A:$AC,'Soverall data'!T$3,FALSE)=0,"",VLOOKUP($E31&amp;$D$7&amp;$D$6,'Soverall data'!$A:$AC,'Soverall data'!T$3,FALSE)))</f>
        <v>0.9143</v>
      </c>
      <c r="N32" s="164">
        <f>IF(N31="","",IF(VLOOKUP($E31&amp;$D$7&amp;$D$6,'Soverall data'!$A:$AC,'Soverall data'!U$3,FALSE)=0,"",VLOOKUP($E31&amp;$D$7&amp;$D$6,'Soverall data'!$A:$AC,'Soverall data'!U$3,FALSE)))</f>
        <v>0.87580000000000002</v>
      </c>
      <c r="O32" s="164">
        <f>IF(N31="","",IF(VLOOKUP($E31&amp;$D$7&amp;$D$6,'Soverall data'!$A:$AC,'Soverall data'!V$3,FALSE)=0,"",VLOOKUP($E31&amp;$D$7&amp;$D$6,'Soverall data'!$A:$AC,'Soverall data'!V$3,FALSE)))</f>
        <v>0.90400000000000003</v>
      </c>
      <c r="P32" s="164">
        <f>IF(P31="","",IF(VLOOKUP($E31&amp;$D$7&amp;$D$6,'Soverall data'!$A:$AC,'Soverall data'!W$3,FALSE)=0,"",VLOOKUP($E31&amp;$D$7&amp;$D$6,'Soverall data'!$A:$AC,'Soverall data'!W$3,FALSE)))</f>
        <v>0.86560000000000004</v>
      </c>
      <c r="Q32" s="164">
        <f>IF(P31="","",IF(VLOOKUP($E31&amp;$D$7&amp;$D$6,'Soverall data'!$A:$AC,'Soverall data'!X$3,FALSE)=0,"",VLOOKUP($E31&amp;$D$7&amp;$D$6,'Soverall data'!$A:$AC,'Soverall data'!X$3,FALSE)))</f>
        <v>0.9284</v>
      </c>
      <c r="R32" s="164">
        <f>IF(R31="","",IF(VLOOKUP($E31&amp;$D$7&amp;$D$6,'Soverall data'!$A:$AC,'Soverall data'!Y$3,FALSE)=0,"",VLOOKUP($E31&amp;$D$7&amp;$D$6,'Soverall data'!$A:$AC,'Soverall data'!Y$3,FALSE)))</f>
        <v>0.433</v>
      </c>
      <c r="S32" s="164">
        <f>IF(R31="","",IF(VLOOKUP($E31&amp;$D$7&amp;$D$6,'Soverall data'!$A:$AC,'Soverall data'!Z$3,FALSE)=0,"",VLOOKUP($E31&amp;$D$7&amp;$D$6,'Soverall data'!$A:$AC,'Soverall data'!Z$3,FALSE)))</f>
        <v>0.47610000000000002</v>
      </c>
      <c r="T32" s="164">
        <f>IF(T31="","",IF(VLOOKUP($E31&amp;$D$7&amp;$D$6,'Soverall data'!$A:$AC,'Soverall data'!AA$3,FALSE)=0,"",VLOOKUP($E31&amp;$D$7&amp;$D$6,'Soverall data'!$A:$AC,'Soverall data'!AA$3,FALSE)))</f>
        <v>0.85029999999999994</v>
      </c>
      <c r="U32" s="164">
        <f>IF(T31="","",IF(VLOOKUP($E31&amp;$D$7&amp;$D$6,'Soverall data'!$A:$AC,'Soverall data'!AB$3,FALSE)=0,"",VLOOKUP($E31&amp;$D$7&amp;$D$6,'Soverall data'!$A:$AC,'Soverall data'!AB$3,FALSE)))</f>
        <v>0.89870000000000005</v>
      </c>
      <c r="V32" s="265"/>
    </row>
    <row r="33" spans="4:22" ht="15.75" x14ac:dyDescent="0.25">
      <c r="D33" s="285"/>
      <c r="E33" s="145" t="s">
        <v>137</v>
      </c>
      <c r="F33" s="262">
        <f>IF(OR(ISERROR(VLOOKUP($E33&amp;$D$7&amp;$D$6,'Soverall data'!$A:$AC,'Soverall data'!B$3,FALSE)),ISBLANK(VLOOKUP($E33&amp;$D$7&amp;$D$6,'Soverall data'!$A:$AC,'Soverall data'!B$3,FALSE))),"",VLOOKUP($E33&amp;$D$7&amp;$D$6,'Soverall data'!$A:$AC,'Soverall data'!B$3,FALSE))</f>
        <v>0.99980000000000002</v>
      </c>
      <c r="G33" s="263"/>
      <c r="H33" s="263">
        <f>IF(OR(ISERROR(VLOOKUP($E33&amp;$D$7&amp;$D$6,'Soverall data'!$A:$AC,'Soverall data'!C$3,FALSE)),ISBLANK(VLOOKUP($E33&amp;$D$7&amp;$D$6,'Soverall data'!$A:$AC,'Soverall data'!C$3,FALSE))),"",VLOOKUP($E33&amp;$D$7&amp;$D$6,'Soverall data'!$A:$AC,'Soverall data'!C$3,FALSE))</f>
        <v>1.0002</v>
      </c>
      <c r="I33" s="263"/>
      <c r="J33" s="263">
        <f>IF(OR(ISERROR(VLOOKUP($E33&amp;$D$7&amp;$D$6,'Soverall data'!$A:$AC,'Soverall data'!D$3,FALSE)),ISBLANK(VLOOKUP($E33&amp;$D$7&amp;$D$6,'Soverall data'!$A:$AC,'Soverall data'!D$3,FALSE))),"",VLOOKUP($E33&amp;$D$7&amp;$D$6,'Soverall data'!$A:$AC,'Soverall data'!D$3,FALSE))</f>
        <v>0.93340000000000001</v>
      </c>
      <c r="K33" s="263"/>
      <c r="L33" s="263">
        <f>IF(OR(ISERROR(VLOOKUP($E33&amp;$D$7&amp;$D$6,'Soverall data'!$A:$AC,'Soverall data'!E$3,FALSE)),ISBLANK(VLOOKUP($E33&amp;$D$7&amp;$D$6,'Soverall data'!$A:$AC,'Soverall data'!E$3,FALSE))),"",VLOOKUP($E33&amp;$D$7&amp;$D$6,'Soverall data'!$A:$AC,'Soverall data'!E$3,FALSE))</f>
        <v>1</v>
      </c>
      <c r="M33" s="263"/>
      <c r="N33" s="263">
        <f>IF(OR(ISERROR(VLOOKUP($E33&amp;$D$7&amp;$D$6,'Soverall data'!$A:$AC,'Soverall data'!F$3,FALSE)),ISBLANK(VLOOKUP($E33&amp;$D$7&amp;$D$6,'Soverall data'!$A:$AC,'Soverall data'!F$3,FALSE))),"",VLOOKUP($E33&amp;$D$7&amp;$D$6,'Soverall data'!$A:$AC,'Soverall data'!F$3,FALSE))</f>
        <v>0.99970000000000003</v>
      </c>
      <c r="O33" s="263"/>
      <c r="P33" s="263">
        <f>IF(OR(ISERROR(VLOOKUP($E33&amp;$D$7&amp;$D$6,'Soverall data'!$A:$AC,'Soverall data'!G$3,FALSE)),ISBLANK(VLOOKUP($E33&amp;$D$7&amp;$D$6,'Soverall data'!$A:$AC,'Soverall data'!G$3,FALSE))),"",VLOOKUP($E33&amp;$D$7&amp;$D$6,'Soverall data'!$A:$AC,'Soverall data'!G$3,FALSE))</f>
        <v>1.0001</v>
      </c>
      <c r="Q33" s="263"/>
      <c r="R33" s="263">
        <f>IF(OR(ISERROR(VLOOKUP($E33&amp;$D$7&amp;$D$6,'Soverall data'!$A:$AC,'Soverall data'!H$3,FALSE)),ISBLANK(VLOOKUP($E33&amp;$D$7&amp;$D$6,'Soverall data'!$A:$AC,'Soverall data'!H$3,FALSE))),"",VLOOKUP($E33&amp;$D$7&amp;$D$6,'Soverall data'!$A:$AC,'Soverall data'!H$3,FALSE))</f>
        <v>0.98909999999999998</v>
      </c>
      <c r="S33" s="263"/>
      <c r="T33" s="263">
        <f>IF(OR(ISERROR(VLOOKUP($E33&amp;$D$7&amp;$D$6,'Soverall data'!$A:$AC,'Soverall data'!I$3,FALSE)),ISBLANK(VLOOKUP($E33&amp;$D$7&amp;$D$6,'Soverall data'!$A:$AC,'Soverall data'!I$3,FALSE))),"",VLOOKUP($E33&amp;$D$7&amp;$D$6,'Soverall data'!$A:$AC,'Soverall data'!I$3,FALSE))</f>
        <v>1.0002</v>
      </c>
      <c r="U33" s="264"/>
      <c r="V33" s="265">
        <f>IF(ISERROR(VLOOKUP($E33&amp;$D$7&amp;$D$6,'Soverall data'!$A:$AM,'Soverall data'!AD$3,FALSE)),0,VLOOKUP($E33&amp;$D$7&amp;$D$6,'Soverall data'!$A:$AM,'Soverall data'!AD$3,FALSE))</f>
        <v>190953</v>
      </c>
    </row>
    <row r="34" spans="4:22" x14ac:dyDescent="0.25">
      <c r="D34" s="285"/>
      <c r="E34" s="142" t="s">
        <v>38</v>
      </c>
      <c r="F34" s="164">
        <f>IF(F33="","",IF(VLOOKUP($E33&amp;$D$7&amp;$D$6,'Soverall data'!$A:$AC,'Soverall data'!M$3,FALSE)=0,"",VLOOKUP($E33&amp;$D$7&amp;$D$6,'Soverall data'!$A:$AC,'Soverall data'!M$3,FALSE)))</f>
        <v>0.99960000000000004</v>
      </c>
      <c r="G34" s="164">
        <f>IF(F33="","",IF(VLOOKUP($E33&amp;$D$7&amp;$D$6,'Soverall data'!$A:$AC,'Soverall data'!N$3,FALSE)=0,"",VLOOKUP($E33&amp;$D$7&amp;$D$6,'Soverall data'!$A:$AC,'Soverall data'!N$3,FALSE)))</f>
        <v>0.99990000000000001</v>
      </c>
      <c r="H34" s="164">
        <f>IF(H33="","",IF(VLOOKUP($E33&amp;$D$7&amp;$D$6,'Soverall data'!$A:$AC,'Soverall data'!O$3,FALSE)=0,"",VLOOKUP($E33&amp;$D$7&amp;$D$6,'Soverall data'!$A:$AC,'Soverall data'!O$3,FALSE)))</f>
        <v>1.0002</v>
      </c>
      <c r="I34" s="164">
        <f>IF(H33="","",IF(VLOOKUP($E33&amp;$D$7&amp;$D$6,'Soverall data'!$A:$AC,'Soverall data'!P$3,FALSE)=0,"",VLOOKUP($E33&amp;$D$7&amp;$D$6,'Soverall data'!$A:$AC,'Soverall data'!P$3,FALSE)))</f>
        <v>1.0002</v>
      </c>
      <c r="J34" s="164">
        <f>IF(J33="","",IF(VLOOKUP($E33&amp;$D$7&amp;$D$6,'Soverall data'!$A:$AC,'Soverall data'!Q$3,FALSE)=0,"",VLOOKUP($E33&amp;$D$7&amp;$D$6,'Soverall data'!$A:$AC,'Soverall data'!Q$3,FALSE)))</f>
        <v>0.8851</v>
      </c>
      <c r="K34" s="164">
        <f>IF(J33="","",IF(VLOOKUP($E33&amp;$D$7&amp;$D$6,'Soverall data'!$A:$AC,'Soverall data'!R$3,FALSE)=0,"",VLOOKUP($E33&amp;$D$7&amp;$D$6,'Soverall data'!$A:$AC,'Soverall data'!R$3,FALSE)))</f>
        <v>0.96179999999999999</v>
      </c>
      <c r="L34" s="164">
        <f>IF(L33="","",IF(VLOOKUP($E33&amp;$D$7&amp;$D$6,'Soverall data'!$A:$AC,'Soverall data'!S$3,FALSE)=0,"",VLOOKUP($E33&amp;$D$7&amp;$D$6,'Soverall data'!$A:$AC,'Soverall data'!S$3,FALSE)))</f>
        <v>0.9909</v>
      </c>
      <c r="M34" s="164">
        <f>IF(L33="","",IF(VLOOKUP($E33&amp;$D$7&amp;$D$6,'Soverall data'!$A:$AC,'Soverall data'!T$3,FALSE)=0,"",VLOOKUP($E33&amp;$D$7&amp;$D$6,'Soverall data'!$A:$AC,'Soverall data'!T$3,FALSE)))</f>
        <v>1</v>
      </c>
      <c r="N34" s="164">
        <f>IF(N33="","",IF(VLOOKUP($E33&amp;$D$7&amp;$D$6,'Soverall data'!$A:$AC,'Soverall data'!U$3,FALSE)=0,"",VLOOKUP($E33&amp;$D$7&amp;$D$6,'Soverall data'!$A:$AC,'Soverall data'!U$3,FALSE)))</f>
        <v>0.99909999999999999</v>
      </c>
      <c r="O34" s="164">
        <f>IF(N33="","",IF(VLOOKUP($E33&amp;$D$7&amp;$D$6,'Soverall data'!$A:$AC,'Soverall data'!V$3,FALSE)=0,"",VLOOKUP($E33&amp;$D$7&amp;$D$6,'Soverall data'!$A:$AC,'Soverall data'!V$3,FALSE)))</f>
        <v>0.99990000000000001</v>
      </c>
      <c r="P34" s="164">
        <f>IF(P33="","",IF(VLOOKUP($E33&amp;$D$7&amp;$D$6,'Soverall data'!$A:$AC,'Soverall data'!W$3,FALSE)=0,"",VLOOKUP($E33&amp;$D$7&amp;$D$6,'Soverall data'!$A:$AC,'Soverall data'!W$3,FALSE)))</f>
        <v>1.0001</v>
      </c>
      <c r="Q34" s="164">
        <f>IF(P33="","",IF(VLOOKUP($E33&amp;$D$7&amp;$D$6,'Soverall data'!$A:$AC,'Soverall data'!X$3,FALSE)=0,"",VLOOKUP($E33&amp;$D$7&amp;$D$6,'Soverall data'!$A:$AC,'Soverall data'!X$3,FALSE)))</f>
        <v>1.0001</v>
      </c>
      <c r="R34" s="164">
        <f>IF(R33="","",IF(VLOOKUP($E33&amp;$D$7&amp;$D$6,'Soverall data'!$A:$AC,'Soverall data'!Y$3,FALSE)=0,"",VLOOKUP($E33&amp;$D$7&amp;$D$6,'Soverall data'!$A:$AC,'Soverall data'!Y$3,FALSE)))</f>
        <v>0.98229999999999995</v>
      </c>
      <c r="S34" s="164">
        <f>IF(R33="","",IF(VLOOKUP($E33&amp;$D$7&amp;$D$6,'Soverall data'!$A:$AC,'Soverall data'!Z$3,FALSE)=0,"",VLOOKUP($E33&amp;$D$7&amp;$D$6,'Soverall data'!$A:$AC,'Soverall data'!Z$3,FALSE)))</f>
        <v>0.99329999999999996</v>
      </c>
      <c r="T34" s="164">
        <f>IF(T33="","",IF(VLOOKUP($E33&amp;$D$7&amp;$D$6,'Soverall data'!$A:$AC,'Soverall data'!AA$3,FALSE)=0,"",VLOOKUP($E33&amp;$D$7&amp;$D$6,'Soverall data'!$A:$AC,'Soverall data'!AA$3,FALSE)))</f>
        <v>1.0002</v>
      </c>
      <c r="U34" s="164">
        <f>IF(T33="","",IF(VLOOKUP($E33&amp;$D$7&amp;$D$6,'Soverall data'!$A:$AC,'Soverall data'!AB$3,FALSE)=0,"",VLOOKUP($E33&amp;$D$7&amp;$D$6,'Soverall data'!$A:$AC,'Soverall data'!AB$3,FALSE)))</f>
        <v>1.0002</v>
      </c>
      <c r="V34" s="265"/>
    </row>
    <row r="35" spans="4:22" s="41" customFormat="1" ht="15.75" x14ac:dyDescent="0.2">
      <c r="D35" s="285"/>
      <c r="E35" s="145" t="s">
        <v>6</v>
      </c>
      <c r="F35" s="262">
        <f>IF(OR(ISERROR(VLOOKUP($E35&amp;$D$7&amp;$D$6,'Soverall data'!$A:$AC,'Soverall data'!B$3,FALSE)),ISBLANK(VLOOKUP($E35&amp;$D$7&amp;$D$6,'Soverall data'!$A:$AC,'Soverall data'!B$3,FALSE))),"",VLOOKUP($E35&amp;$D$7&amp;$D$6,'Soverall data'!$A:$AC,'Soverall data'!B$3,FALSE))</f>
        <v>0.74129999999999996</v>
      </c>
      <c r="G35" s="263"/>
      <c r="H35" s="263">
        <f>IF(OR(ISERROR(VLOOKUP($E35&amp;$D$7&amp;$D$6,'Soverall data'!$A:$AC,'Soverall data'!C$3,FALSE)),ISBLANK(VLOOKUP($E35&amp;$D$7&amp;$D$6,'Soverall data'!$A:$AC,'Soverall data'!C$3,FALSE))),"",VLOOKUP($E35&amp;$D$7&amp;$D$6,'Soverall data'!$A:$AC,'Soverall data'!C$3,FALSE))</f>
        <v>0.97370000000000001</v>
      </c>
      <c r="I35" s="263"/>
      <c r="J35" s="263">
        <f>IF(OR(ISERROR(VLOOKUP($E35&amp;$D$7&amp;$D$6,'Soverall data'!$A:$AC,'Soverall data'!D$3,FALSE)),ISBLANK(VLOOKUP($E35&amp;$D$7&amp;$D$6,'Soverall data'!$A:$AC,'Soverall data'!D$3,FALSE))),"",VLOOKUP($E35&amp;$D$7&amp;$D$6,'Soverall data'!$A:$AC,'Soverall data'!D$3,FALSE))</f>
        <v>0.8236</v>
      </c>
      <c r="K35" s="263"/>
      <c r="L35" s="263">
        <f>IF(OR(ISERROR(VLOOKUP($E35&amp;$D$7&amp;$D$6,'Soverall data'!$A:$AC,'Soverall data'!E$3,FALSE)),ISBLANK(VLOOKUP($E35&amp;$D$7&amp;$D$6,'Soverall data'!$A:$AC,'Soverall data'!E$3,FALSE))),"",VLOOKUP($E35&amp;$D$7&amp;$D$6,'Soverall data'!$A:$AC,'Soverall data'!E$3,FALSE))</f>
        <v>0.80200000000000005</v>
      </c>
      <c r="M35" s="263"/>
      <c r="N35" s="263">
        <f>IF(OR(ISERROR(VLOOKUP($E35&amp;$D$7&amp;$D$6,'Soverall data'!$A:$AC,'Soverall data'!F$3,FALSE)),ISBLANK(VLOOKUP($E35&amp;$D$7&amp;$D$6,'Soverall data'!$A:$AC,'Soverall data'!F$3,FALSE))),"",VLOOKUP($E35&amp;$D$7&amp;$D$6,'Soverall data'!$A:$AC,'Soverall data'!F$3,FALSE))</f>
        <v>0.7792</v>
      </c>
      <c r="O35" s="263"/>
      <c r="P35" s="263">
        <f>IF(OR(ISERROR(VLOOKUP($E35&amp;$D$7&amp;$D$6,'Soverall data'!$A:$AC,'Soverall data'!G$3,FALSE)),ISBLANK(VLOOKUP($E35&amp;$D$7&amp;$D$6,'Soverall data'!$A:$AC,'Soverall data'!G$3,FALSE))),"",VLOOKUP($E35&amp;$D$7&amp;$D$6,'Soverall data'!$A:$AC,'Soverall data'!G$3,FALSE))</f>
        <v>0.84460000000000002</v>
      </c>
      <c r="Q35" s="263"/>
      <c r="R35" s="263">
        <f>IF(OR(ISERROR(VLOOKUP($E35&amp;$D$7&amp;$D$6,'Soverall data'!$A:$AC,'Soverall data'!H$3,FALSE)),ISBLANK(VLOOKUP($E35&amp;$D$7&amp;$D$6,'Soverall data'!$A:$AC,'Soverall data'!H$3,FALSE))),"",VLOOKUP($E35&amp;$D$7&amp;$D$6,'Soverall data'!$A:$AC,'Soverall data'!H$3,FALSE))</f>
        <v>0.49199999999999999</v>
      </c>
      <c r="S35" s="263"/>
      <c r="T35" s="263">
        <f>IF(OR(ISERROR(VLOOKUP($E35&amp;$D$7&amp;$D$6,'Soverall data'!$A:$AC,'Soverall data'!I$3,FALSE)),ISBLANK(VLOOKUP($E35&amp;$D$7&amp;$D$6,'Soverall data'!$A:$AC,'Soverall data'!I$3,FALSE))),"",VLOOKUP($E35&amp;$D$7&amp;$D$6,'Soverall data'!$A:$AC,'Soverall data'!I$3,FALSE))</f>
        <v>0.73409999999999997</v>
      </c>
      <c r="U35" s="264"/>
      <c r="V35" s="265">
        <f>IF(ISERROR(VLOOKUP($E35&amp;$D$7&amp;$D$6,'Soverall data'!$A:$AM,'Soverall data'!AD$3,FALSE)),0,VLOOKUP($E35&amp;$D$7&amp;$D$6,'Soverall data'!$A:$AM,'Soverall data'!AD$3,FALSE))</f>
        <v>262500</v>
      </c>
    </row>
    <row r="36" spans="4:22" x14ac:dyDescent="0.25">
      <c r="D36" s="285"/>
      <c r="E36" s="142" t="s">
        <v>38</v>
      </c>
      <c r="F36" s="164">
        <f>IF(F35="","",IF(VLOOKUP($E35&amp;$D$7&amp;$D$6,'Soverall data'!$A:$AC,'Soverall data'!M$3,FALSE)=0,"",VLOOKUP($E35&amp;$D$7&amp;$D$6,'Soverall data'!$A:$AC,'Soverall data'!M$3,FALSE)))</f>
        <v>0.73950000000000005</v>
      </c>
      <c r="G36" s="164">
        <f>IF(F35="","",IF(VLOOKUP($E35&amp;$D$7&amp;$D$6,'Soverall data'!$A:$AC,'Soverall data'!N$3,FALSE)=0,"",VLOOKUP($E35&amp;$D$7&amp;$D$6,'Soverall data'!$A:$AC,'Soverall data'!N$3,FALSE)))</f>
        <v>0.74309999999999998</v>
      </c>
      <c r="H36" s="164">
        <f>IF(H35="","",IF(VLOOKUP($E35&amp;$D$7&amp;$D$6,'Soverall data'!$A:$AC,'Soverall data'!O$3,FALSE)=0,"",VLOOKUP($E35&amp;$D$7&amp;$D$6,'Soverall data'!$A:$AC,'Soverall data'!O$3,FALSE)))</f>
        <v>0.97060000000000002</v>
      </c>
      <c r="I36" s="164">
        <f>IF(H35="","",IF(VLOOKUP($E35&amp;$D$7&amp;$D$6,'Soverall data'!$A:$AC,'Soverall data'!P$3,FALSE)=0,"",VLOOKUP($E35&amp;$D$7&amp;$D$6,'Soverall data'!$A:$AC,'Soverall data'!P$3,FALSE)))</f>
        <v>0.97650000000000003</v>
      </c>
      <c r="J36" s="164">
        <f>IF(J35="","",IF(VLOOKUP($E35&amp;$D$7&amp;$D$6,'Soverall data'!$A:$AC,'Soverall data'!Q$3,FALSE)=0,"",VLOOKUP($E35&amp;$D$7&amp;$D$6,'Soverall data'!$A:$AC,'Soverall data'!Q$3,FALSE)))</f>
        <v>0.82050000000000001</v>
      </c>
      <c r="K36" s="164">
        <f>IF(J35="","",IF(VLOOKUP($E35&amp;$D$7&amp;$D$6,'Soverall data'!$A:$AC,'Soverall data'!R$3,FALSE)=0,"",VLOOKUP($E35&amp;$D$7&amp;$D$6,'Soverall data'!$A:$AC,'Soverall data'!R$3,FALSE)))</f>
        <v>0.8266</v>
      </c>
      <c r="L36" s="164">
        <f>IF(L35="","",IF(VLOOKUP($E35&amp;$D$7&amp;$D$6,'Soverall data'!$A:$AC,'Soverall data'!S$3,FALSE)=0,"",VLOOKUP($E35&amp;$D$7&amp;$D$6,'Soverall data'!$A:$AC,'Soverall data'!S$3,FALSE)))</f>
        <v>0.79859999999999998</v>
      </c>
      <c r="M36" s="164">
        <f>IF(L35="","",IF(VLOOKUP($E35&amp;$D$7&amp;$D$6,'Soverall data'!$A:$AC,'Soverall data'!T$3,FALSE)=0,"",VLOOKUP($E35&amp;$D$7&amp;$D$6,'Soverall data'!$A:$AC,'Soverall data'!T$3,FALSE)))</f>
        <v>0.80530000000000002</v>
      </c>
      <c r="N36" s="164">
        <f>IF(N35="","",IF(VLOOKUP($E35&amp;$D$7&amp;$D$6,'Soverall data'!$A:$AC,'Soverall data'!U$3,FALSE)=0,"",VLOOKUP($E35&amp;$D$7&amp;$D$6,'Soverall data'!$A:$AC,'Soverall data'!U$3,FALSE)))</f>
        <v>0.77310000000000001</v>
      </c>
      <c r="O36" s="164">
        <f>IF(N35="","",IF(VLOOKUP($E35&amp;$D$7&amp;$D$6,'Soverall data'!$A:$AC,'Soverall data'!V$3,FALSE)=0,"",VLOOKUP($E35&amp;$D$7&amp;$D$6,'Soverall data'!$A:$AC,'Soverall data'!V$3,FALSE)))</f>
        <v>0.78510000000000002</v>
      </c>
      <c r="P36" s="164">
        <f>IF(P35="","",IF(VLOOKUP($E35&amp;$D$7&amp;$D$6,'Soverall data'!$A:$AC,'Soverall data'!W$3,FALSE)=0,"",VLOOKUP($E35&amp;$D$7&amp;$D$6,'Soverall data'!$A:$AC,'Soverall data'!W$3,FALSE)))</f>
        <v>0.83709999999999996</v>
      </c>
      <c r="Q36" s="164">
        <f>IF(P35="","",IF(VLOOKUP($E35&amp;$D$7&amp;$D$6,'Soverall data'!$A:$AC,'Soverall data'!X$3,FALSE)=0,"",VLOOKUP($E35&amp;$D$7&amp;$D$6,'Soverall data'!$A:$AC,'Soverall data'!X$3,FALSE)))</f>
        <v>0.8518</v>
      </c>
      <c r="R36" s="164">
        <f>IF(R35="","",IF(VLOOKUP($E35&amp;$D$7&amp;$D$6,'Soverall data'!$A:$AC,'Soverall data'!Y$3,FALSE)=0,"",VLOOKUP($E35&amp;$D$7&amp;$D$6,'Soverall data'!$A:$AC,'Soverall data'!Y$3,FALSE)))</f>
        <v>0.4879</v>
      </c>
      <c r="S36" s="164">
        <f>IF(R35="","",IF(VLOOKUP($E35&amp;$D$7&amp;$D$6,'Soverall data'!$A:$AC,'Soverall data'!Z$3,FALSE)=0,"",VLOOKUP($E35&amp;$D$7&amp;$D$6,'Soverall data'!$A:$AC,'Soverall data'!Z$3,FALSE)))</f>
        <v>0.496</v>
      </c>
      <c r="T36" s="164">
        <f>IF(T35="","",IF(VLOOKUP($E35&amp;$D$7&amp;$D$6,'Soverall data'!$A:$AC,'Soverall data'!AA$3,FALSE)=0,"",VLOOKUP($E35&amp;$D$7&amp;$D$6,'Soverall data'!$A:$AC,'Soverall data'!AA$3,FALSE)))</f>
        <v>0.72399999999999998</v>
      </c>
      <c r="U36" s="164">
        <f>IF(T35="","",IF(VLOOKUP($E35&amp;$D$7&amp;$D$6,'Soverall data'!$A:$AC,'Soverall data'!AB$3,FALSE)=0,"",VLOOKUP($E35&amp;$D$7&amp;$D$6,'Soverall data'!$A:$AC,'Soverall data'!AB$3,FALSE)))</f>
        <v>0.74390000000000001</v>
      </c>
      <c r="V36" s="265"/>
    </row>
    <row r="37" spans="4:22" s="41" customFormat="1" ht="15.75" x14ac:dyDescent="0.2">
      <c r="D37" s="285"/>
      <c r="E37" s="145" t="s">
        <v>139</v>
      </c>
      <c r="F37" s="262">
        <f>IF(OR(ISERROR(VLOOKUP($E37&amp;$D$7&amp;$D$6,'Soverall data'!$A:$AC,'Soverall data'!B$3,FALSE)),ISBLANK(VLOOKUP($E37&amp;$D$7&amp;$D$6,'Soverall data'!$A:$AC,'Soverall data'!B$3,FALSE))),"",VLOOKUP($E37&amp;$D$7&amp;$D$6,'Soverall data'!$A:$AC,'Soverall data'!B$3,FALSE))</f>
        <v>0.2853</v>
      </c>
      <c r="G37" s="263"/>
      <c r="H37" s="263" t="str">
        <f>IF(OR(ISERROR(VLOOKUP($E37&amp;$D$7&amp;$D$6,'Soverall data'!$A:$AC,'Soverall data'!C$3,FALSE)),ISBLANK(VLOOKUP($E37&amp;$D$7&amp;$D$6,'Soverall data'!$A:$AC,'Soverall data'!C$3,FALSE))),"",VLOOKUP($E37&amp;$D$7&amp;$D$6,'Soverall data'!$A:$AC,'Soverall data'!C$3,FALSE))</f>
        <v xml:space="preserve"> </v>
      </c>
      <c r="I37" s="263"/>
      <c r="J37" s="263">
        <f>IF(OR(ISERROR(VLOOKUP($E37&amp;$D$7&amp;$D$6,'Soverall data'!$A:$AC,'Soverall data'!D$3,FALSE)),ISBLANK(VLOOKUP($E37&amp;$D$7&amp;$D$6,'Soverall data'!$A:$AC,'Soverall data'!D$3,FALSE))),"",VLOOKUP($E37&amp;$D$7&amp;$D$6,'Soverall data'!$A:$AC,'Soverall data'!D$3,FALSE))</f>
        <v>0.23069999999999999</v>
      </c>
      <c r="K37" s="263"/>
      <c r="L37" s="263">
        <f>IF(OR(ISERROR(VLOOKUP($E37&amp;$D$7&amp;$D$6,'Soverall data'!$A:$AC,'Soverall data'!E$3,FALSE)),ISBLANK(VLOOKUP($E37&amp;$D$7&amp;$D$6,'Soverall data'!$A:$AC,'Soverall data'!E$3,FALSE))),"",VLOOKUP($E37&amp;$D$7&amp;$D$6,'Soverall data'!$A:$AC,'Soverall data'!E$3,FALSE))</f>
        <v>0.42670000000000002</v>
      </c>
      <c r="M37" s="263"/>
      <c r="N37" s="263">
        <f>IF(OR(ISERROR(VLOOKUP($E37&amp;$D$7&amp;$D$6,'Soverall data'!$A:$AC,'Soverall data'!F$3,FALSE)),ISBLANK(VLOOKUP($E37&amp;$D$7&amp;$D$6,'Soverall data'!$A:$AC,'Soverall data'!F$3,FALSE))),"",VLOOKUP($E37&amp;$D$7&amp;$D$6,'Soverall data'!$A:$AC,'Soverall data'!F$3,FALSE))</f>
        <v>0.47139999999999999</v>
      </c>
      <c r="O37" s="263"/>
      <c r="P37" s="263">
        <f>IF(OR(ISERROR(VLOOKUP($E37&amp;$D$7&amp;$D$6,'Soverall data'!$A:$AC,'Soverall data'!G$3,FALSE)),ISBLANK(VLOOKUP($E37&amp;$D$7&amp;$D$6,'Soverall data'!$A:$AC,'Soverall data'!G$3,FALSE))),"",VLOOKUP($E37&amp;$D$7&amp;$D$6,'Soverall data'!$A:$AC,'Soverall data'!G$3,FALSE))</f>
        <v>0.32269999999999999</v>
      </c>
      <c r="Q37" s="263"/>
      <c r="R37" s="263">
        <f>IF(OR(ISERROR(VLOOKUP($E37&amp;$D$7&amp;$D$6,'Soverall data'!$A:$AC,'Soverall data'!H$3,FALSE)),ISBLANK(VLOOKUP($E37&amp;$D$7&amp;$D$6,'Soverall data'!$A:$AC,'Soverall data'!H$3,FALSE))),"",VLOOKUP($E37&amp;$D$7&amp;$D$6,'Soverall data'!$A:$AC,'Soverall data'!H$3,FALSE))</f>
        <v>0.1598</v>
      </c>
      <c r="S37" s="263"/>
      <c r="T37" s="263">
        <f>IF(OR(ISERROR(VLOOKUP($E37&amp;$D$7&amp;$D$6,'Soverall data'!$A:$AC,'Soverall data'!I$3,FALSE)),ISBLANK(VLOOKUP($E37&amp;$D$7&amp;$D$6,'Soverall data'!$A:$AC,'Soverall data'!I$3,FALSE))),"",VLOOKUP($E37&amp;$D$7&amp;$D$6,'Soverall data'!$A:$AC,'Soverall data'!I$3,FALSE))</f>
        <v>0.28999999999999998</v>
      </c>
      <c r="U37" s="264"/>
      <c r="V37" s="265">
        <f>IF(ISERROR(VLOOKUP($E37&amp;$D$7&amp;$D$6,'Soverall data'!$A:$AM,'Soverall data'!AD$3,FALSE)),0,VLOOKUP($E37&amp;$D$7&amp;$D$6,'Soverall data'!$A:$AM,'Soverall data'!AD$3,FALSE))</f>
        <v>4909</v>
      </c>
    </row>
    <row r="38" spans="4:22" x14ac:dyDescent="0.25">
      <c r="D38" s="285"/>
      <c r="E38" s="142" t="s">
        <v>38</v>
      </c>
      <c r="F38" s="164">
        <f>IF(F37="","",IF(VLOOKUP($E37&amp;$D$7&amp;$D$6,'Soverall data'!$A:$AC,'Soverall data'!M$3,FALSE)=0,"",VLOOKUP($E37&amp;$D$7&amp;$D$6,'Soverall data'!$A:$AC,'Soverall data'!M$3,FALSE)))</f>
        <v>0.27250000000000002</v>
      </c>
      <c r="G38" s="164">
        <f>IF(F37="","",IF(VLOOKUP($E37&amp;$D$7&amp;$D$6,'Soverall data'!$A:$AC,'Soverall data'!N$3,FALSE)=0,"",VLOOKUP($E37&amp;$D$7&amp;$D$6,'Soverall data'!$A:$AC,'Soverall data'!N$3,FALSE)))</f>
        <v>0.29820000000000002</v>
      </c>
      <c r="H38" s="164" t="str">
        <f>IF(H37="","",IF(VLOOKUP($E37&amp;$D$7&amp;$D$6,'Soverall data'!$A:$AC,'Soverall data'!O$3,FALSE)=0,"",VLOOKUP($E37&amp;$D$7&amp;$D$6,'Soverall data'!$A:$AC,'Soverall data'!O$3,FALSE)))</f>
        <v xml:space="preserve"> </v>
      </c>
      <c r="I38" s="164" t="str">
        <f>IF(H37="","",IF(VLOOKUP($E37&amp;$D$7&amp;$D$6,'Soverall data'!$A:$AC,'Soverall data'!P$3,FALSE)=0,"",VLOOKUP($E37&amp;$D$7&amp;$D$6,'Soverall data'!$A:$AC,'Soverall data'!P$3,FALSE)))</f>
        <v xml:space="preserve"> </v>
      </c>
      <c r="J38" s="164">
        <f>IF(J37="","",IF(VLOOKUP($E37&amp;$D$7&amp;$D$6,'Soverall data'!$A:$AC,'Soverall data'!Q$3,FALSE)=0,"",VLOOKUP($E37&amp;$D$7&amp;$D$6,'Soverall data'!$A:$AC,'Soverall data'!Q$3,FALSE)))</f>
        <v>0.19370000000000001</v>
      </c>
      <c r="K38" s="164">
        <f>IF(J37="","",IF(VLOOKUP($E37&amp;$D$7&amp;$D$6,'Soverall data'!$A:$AC,'Soverall data'!R$3,FALSE)=0,"",VLOOKUP($E37&amp;$D$7&amp;$D$6,'Soverall data'!$A:$AC,'Soverall data'!R$3,FALSE)))</f>
        <v>0.26960000000000001</v>
      </c>
      <c r="L38" s="164">
        <f>IF(L37="","",IF(VLOOKUP($E37&amp;$D$7&amp;$D$6,'Soverall data'!$A:$AC,'Soverall data'!S$3,FALSE)=0,"",VLOOKUP($E37&amp;$D$7&amp;$D$6,'Soverall data'!$A:$AC,'Soverall data'!S$3,FALSE)))</f>
        <v>0.39829999999999999</v>
      </c>
      <c r="M38" s="164">
        <f>IF(L37="","",IF(VLOOKUP($E37&amp;$D$7&amp;$D$6,'Soverall data'!$A:$AC,'Soverall data'!T$3,FALSE)=0,"",VLOOKUP($E37&amp;$D$7&amp;$D$6,'Soverall data'!$A:$AC,'Soverall data'!T$3,FALSE)))</f>
        <v>0.45469999999999999</v>
      </c>
      <c r="N38" s="164">
        <f>IF(N37="","",IF(VLOOKUP($E37&amp;$D$7&amp;$D$6,'Soverall data'!$A:$AC,'Soverall data'!U$3,FALSE)=0,"",VLOOKUP($E37&amp;$D$7&amp;$D$6,'Soverall data'!$A:$AC,'Soverall data'!U$3,FALSE)))</f>
        <v>0.4325</v>
      </c>
      <c r="O38" s="164">
        <f>IF(N37="","",IF(VLOOKUP($E37&amp;$D$7&amp;$D$6,'Soverall data'!$A:$AC,'Soverall data'!V$3,FALSE)=0,"",VLOOKUP($E37&amp;$D$7&amp;$D$6,'Soverall data'!$A:$AC,'Soverall data'!V$3,FALSE)))</f>
        <v>0.50929999999999997</v>
      </c>
      <c r="P38" s="164">
        <f>IF(P37="","",IF(VLOOKUP($E37&amp;$D$7&amp;$D$6,'Soverall data'!$A:$AC,'Soverall data'!W$3,FALSE)=0,"",VLOOKUP($E37&amp;$D$7&amp;$D$6,'Soverall data'!$A:$AC,'Soverall data'!W$3,FALSE)))</f>
        <v>0.2412</v>
      </c>
      <c r="Q38" s="164">
        <f>IF(P37="","",IF(VLOOKUP($E37&amp;$D$7&amp;$D$6,'Soverall data'!$A:$AC,'Soverall data'!X$3,FALSE)=0,"",VLOOKUP($E37&amp;$D$7&amp;$D$6,'Soverall data'!$A:$AC,'Soverall data'!X$3,FALSE)))</f>
        <v>0.40679999999999999</v>
      </c>
      <c r="R38" s="164">
        <f>IF(R37="","",IF(VLOOKUP($E37&amp;$D$7&amp;$D$6,'Soverall data'!$A:$AC,'Soverall data'!Y$3,FALSE)=0,"",VLOOKUP($E37&amp;$D$7&amp;$D$6,'Soverall data'!$A:$AC,'Soverall data'!Y$3,FALSE)))</f>
        <v>0.1447</v>
      </c>
      <c r="S38" s="164">
        <f>IF(R37="","",IF(VLOOKUP($E37&amp;$D$7&amp;$D$6,'Soverall data'!$A:$AC,'Soverall data'!Z$3,FALSE)=0,"",VLOOKUP($E37&amp;$D$7&amp;$D$6,'Soverall data'!$A:$AC,'Soverall data'!Z$3,FALSE)))</f>
        <v>0.17560000000000001</v>
      </c>
      <c r="T38" s="164">
        <f>IF(T37="","",IF(VLOOKUP($E37&amp;$D$7&amp;$D$6,'Soverall data'!$A:$AC,'Soverall data'!AA$3,FALSE)=0,"",VLOOKUP($E37&amp;$D$7&amp;$D$6,'Soverall data'!$A:$AC,'Soverall data'!AA$3,FALSE)))</f>
        <v>0.2215</v>
      </c>
      <c r="U38" s="164">
        <f>IF(T37="","",IF(VLOOKUP($E37&amp;$D$7&amp;$D$6,'Soverall data'!$A:$AC,'Soverall data'!AB$3,FALSE)=0,"",VLOOKUP($E37&amp;$D$7&amp;$D$6,'Soverall data'!$A:$AC,'Soverall data'!AB$3,FALSE)))</f>
        <v>0.36170000000000002</v>
      </c>
      <c r="V38" s="265"/>
    </row>
    <row r="39" spans="4:22" s="41" customFormat="1" ht="15.75" x14ac:dyDescent="0.2">
      <c r="D39" s="285"/>
      <c r="E39" s="145" t="s">
        <v>140</v>
      </c>
      <c r="F39" s="262">
        <f>IF(OR(ISERROR(VLOOKUP($E39&amp;$D$7&amp;$D$6,'Soverall data'!$A:$AC,'Soverall data'!B$3,FALSE)),ISBLANK(VLOOKUP($E39&amp;$D$7&amp;$D$6,'Soverall data'!$A:$AC,'Soverall data'!B$3,FALSE))),"",VLOOKUP($E39&amp;$D$7&amp;$D$6,'Soverall data'!$A:$AC,'Soverall data'!B$3,FALSE))</f>
        <v>0.93159999999999998</v>
      </c>
      <c r="G39" s="263"/>
      <c r="H39" s="263" t="str">
        <f>IF(OR(ISERROR(VLOOKUP($E39&amp;$D$7&amp;$D$6,'Soverall data'!$A:$AC,'Soverall data'!C$3,FALSE)),ISBLANK(VLOOKUP($E39&amp;$D$7&amp;$D$6,'Soverall data'!$A:$AC,'Soverall data'!C$3,FALSE))),"",VLOOKUP($E39&amp;$D$7&amp;$D$6,'Soverall data'!$A:$AC,'Soverall data'!C$3,FALSE))</f>
        <v xml:space="preserve"> </v>
      </c>
      <c r="I39" s="263"/>
      <c r="J39" s="263" t="str">
        <f>IF(OR(ISERROR(VLOOKUP($E39&amp;$D$7&amp;$D$6,'Soverall data'!$A:$AC,'Soverall data'!D$3,FALSE)),ISBLANK(VLOOKUP($E39&amp;$D$7&amp;$D$6,'Soverall data'!$A:$AC,'Soverall data'!D$3,FALSE))),"",VLOOKUP($E39&amp;$D$7&amp;$D$6,'Soverall data'!$A:$AC,'Soverall data'!D$3,FALSE))</f>
        <v xml:space="preserve"> </v>
      </c>
      <c r="K39" s="263"/>
      <c r="L39" s="263">
        <f>IF(OR(ISERROR(VLOOKUP($E39&amp;$D$7&amp;$D$6,'Soverall data'!$A:$AC,'Soverall data'!E$3,FALSE)),ISBLANK(VLOOKUP($E39&amp;$D$7&amp;$D$6,'Soverall data'!$A:$AC,'Soverall data'!E$3,FALSE))),"",VLOOKUP($E39&amp;$D$7&amp;$D$6,'Soverall data'!$A:$AC,'Soverall data'!E$3,FALSE))</f>
        <v>0.93269999999999997</v>
      </c>
      <c r="M39" s="263"/>
      <c r="N39" s="263">
        <f>IF(OR(ISERROR(VLOOKUP($E39&amp;$D$7&amp;$D$6,'Soverall data'!$A:$AC,'Soverall data'!F$3,FALSE)),ISBLANK(VLOOKUP($E39&amp;$D$7&amp;$D$6,'Soverall data'!$A:$AC,'Soverall data'!F$3,FALSE))),"",VLOOKUP($E39&amp;$D$7&amp;$D$6,'Soverall data'!$A:$AC,'Soverall data'!F$3,FALSE))</f>
        <v>0.95740000000000003</v>
      </c>
      <c r="O39" s="263"/>
      <c r="P39" s="263" t="str">
        <f>IF(OR(ISERROR(VLOOKUP($E39&amp;$D$7&amp;$D$6,'Soverall data'!$A:$AC,'Soverall data'!G$3,FALSE)),ISBLANK(VLOOKUP($E39&amp;$D$7&amp;$D$6,'Soverall data'!$A:$AC,'Soverall data'!G$3,FALSE))),"",VLOOKUP($E39&amp;$D$7&amp;$D$6,'Soverall data'!$A:$AC,'Soverall data'!G$3,FALSE))</f>
        <v xml:space="preserve"> </v>
      </c>
      <c r="Q39" s="263"/>
      <c r="R39" s="263">
        <f>IF(OR(ISERROR(VLOOKUP($E39&amp;$D$7&amp;$D$6,'Soverall data'!$A:$AC,'Soverall data'!H$3,FALSE)),ISBLANK(VLOOKUP($E39&amp;$D$7&amp;$D$6,'Soverall data'!$A:$AC,'Soverall data'!H$3,FALSE))),"",VLOOKUP($E39&amp;$D$7&amp;$D$6,'Soverall data'!$A:$AC,'Soverall data'!H$3,FALSE))</f>
        <v>0.82310000000000005</v>
      </c>
      <c r="S39" s="263"/>
      <c r="T39" s="263" t="str">
        <f>IF(OR(ISERROR(VLOOKUP($E39&amp;$D$7&amp;$D$6,'Soverall data'!$A:$AC,'Soverall data'!I$3,FALSE)),ISBLANK(VLOOKUP($E39&amp;$D$7&amp;$D$6,'Soverall data'!$A:$AC,'Soverall data'!I$3,FALSE))),"",VLOOKUP($E39&amp;$D$7&amp;$D$6,'Soverall data'!$A:$AC,'Soverall data'!I$3,FALSE))</f>
        <v xml:space="preserve"> </v>
      </c>
      <c r="U39" s="264"/>
      <c r="V39" s="265">
        <f>IF(ISERROR(VLOOKUP($E39&amp;$D$7&amp;$D$6,'Soverall data'!$A:$AM,'Soverall data'!AD$3,FALSE)),0,VLOOKUP($E39&amp;$D$7&amp;$D$6,'Soverall data'!$A:$AM,'Soverall data'!AD$3,FALSE))</f>
        <v>3139</v>
      </c>
    </row>
    <row r="40" spans="4:22" x14ac:dyDescent="0.25">
      <c r="D40" s="285"/>
      <c r="E40" s="142" t="s">
        <v>38</v>
      </c>
      <c r="F40" s="164">
        <f>IF(F39="","",IF(VLOOKUP($E39&amp;$D$7&amp;$D$6,'Soverall data'!$A:$AC,'Soverall data'!M$3,FALSE)=0,"",VLOOKUP($E39&amp;$D$7&amp;$D$6,'Soverall data'!$A:$AC,'Soverall data'!M$3,FALSE)))</f>
        <v>0.9204</v>
      </c>
      <c r="G40" s="164">
        <f>IF(F39="","",IF(VLOOKUP($E39&amp;$D$7&amp;$D$6,'Soverall data'!$A:$AC,'Soverall data'!N$3,FALSE)=0,"",VLOOKUP($E39&amp;$D$7&amp;$D$6,'Soverall data'!$A:$AC,'Soverall data'!N$3,FALSE)))</f>
        <v>0.94140000000000001</v>
      </c>
      <c r="H40" s="164" t="str">
        <f>IF(H39="","",IF(VLOOKUP($E39&amp;$D$7&amp;$D$6,'Soverall data'!$A:$AC,'Soverall data'!O$3,FALSE)=0,"",VLOOKUP($E39&amp;$D$7&amp;$D$6,'Soverall data'!$A:$AC,'Soverall data'!O$3,FALSE)))</f>
        <v xml:space="preserve"> </v>
      </c>
      <c r="I40" s="164" t="str">
        <f>IF(H39="","",IF(VLOOKUP($E39&amp;$D$7&amp;$D$6,'Soverall data'!$A:$AC,'Soverall data'!P$3,FALSE)=0,"",VLOOKUP($E39&amp;$D$7&amp;$D$6,'Soverall data'!$A:$AC,'Soverall data'!P$3,FALSE)))</f>
        <v xml:space="preserve"> </v>
      </c>
      <c r="J40" s="164" t="str">
        <f>IF(J39="","",IF(VLOOKUP($E39&amp;$D$7&amp;$D$6,'Soverall data'!$A:$AC,'Soverall data'!Q$3,FALSE)=0,"",VLOOKUP($E39&amp;$D$7&amp;$D$6,'Soverall data'!$A:$AC,'Soverall data'!Q$3,FALSE)))</f>
        <v xml:space="preserve"> </v>
      </c>
      <c r="K40" s="164" t="str">
        <f>IF(J39="","",IF(VLOOKUP($E39&amp;$D$7&amp;$D$6,'Soverall data'!$A:$AC,'Soverall data'!R$3,FALSE)=0,"",VLOOKUP($E39&amp;$D$7&amp;$D$6,'Soverall data'!$A:$AC,'Soverall data'!R$3,FALSE)))</f>
        <v xml:space="preserve"> </v>
      </c>
      <c r="L40" s="164">
        <f>IF(L39="","",IF(VLOOKUP($E39&amp;$D$7&amp;$D$6,'Soverall data'!$A:$AC,'Soverall data'!S$3,FALSE)=0,"",VLOOKUP($E39&amp;$D$7&amp;$D$6,'Soverall data'!$A:$AC,'Soverall data'!S$3,FALSE)))</f>
        <v>0.90969999999999995</v>
      </c>
      <c r="M40" s="164">
        <f>IF(L39="","",IF(VLOOKUP($E39&amp;$D$7&amp;$D$6,'Soverall data'!$A:$AC,'Soverall data'!T$3,FALSE)=0,"",VLOOKUP($E39&amp;$D$7&amp;$D$6,'Soverall data'!$A:$AC,'Soverall data'!T$3,FALSE)))</f>
        <v>0.95</v>
      </c>
      <c r="N40" s="164">
        <f>IF(N39="","",IF(VLOOKUP($E39&amp;$D$7&amp;$D$6,'Soverall data'!$A:$AC,'Soverall data'!U$3,FALSE)=0,"",VLOOKUP($E39&amp;$D$7&amp;$D$6,'Soverall data'!$A:$AC,'Soverall data'!U$3,FALSE)))</f>
        <v>0.94350000000000001</v>
      </c>
      <c r="O40" s="164">
        <f>IF(N39="","",IF(VLOOKUP($E39&amp;$D$7&amp;$D$6,'Soverall data'!$A:$AC,'Soverall data'!V$3,FALSE)=0,"",VLOOKUP($E39&amp;$D$7&amp;$D$6,'Soverall data'!$A:$AC,'Soverall data'!V$3,FALSE)))</f>
        <v>0.96789999999999998</v>
      </c>
      <c r="P40" s="164" t="str">
        <f>IF(P39="","",IF(VLOOKUP($E39&amp;$D$7&amp;$D$6,'Soverall data'!$A:$AC,'Soverall data'!W$3,FALSE)=0,"",VLOOKUP($E39&amp;$D$7&amp;$D$6,'Soverall data'!$A:$AC,'Soverall data'!W$3,FALSE)))</f>
        <v xml:space="preserve"> </v>
      </c>
      <c r="Q40" s="164" t="str">
        <f>IF(P39="","",IF(VLOOKUP($E39&amp;$D$7&amp;$D$6,'Soverall data'!$A:$AC,'Soverall data'!X$3,FALSE)=0,"",VLOOKUP($E39&amp;$D$7&amp;$D$6,'Soverall data'!$A:$AC,'Soverall data'!X$3,FALSE)))</f>
        <v xml:space="preserve"> </v>
      </c>
      <c r="R40" s="164">
        <f>IF(R39="","",IF(VLOOKUP($E39&amp;$D$7&amp;$D$6,'Soverall data'!$A:$AC,'Soverall data'!Y$3,FALSE)=0,"",VLOOKUP($E39&amp;$D$7&amp;$D$6,'Soverall data'!$A:$AC,'Soverall data'!Y$3,FALSE)))</f>
        <v>0.77629999999999999</v>
      </c>
      <c r="S40" s="164">
        <f>IF(R39="","",IF(VLOOKUP($E39&amp;$D$7&amp;$D$6,'Soverall data'!$A:$AC,'Soverall data'!Z$3,FALSE)=0,"",VLOOKUP($E39&amp;$D$7&amp;$D$6,'Soverall data'!$A:$AC,'Soverall data'!Z$3,FALSE)))</f>
        <v>0.86099999999999999</v>
      </c>
      <c r="T40" s="164" t="str">
        <f>IF(T39="","",IF(VLOOKUP($E39&amp;$D$7&amp;$D$6,'Soverall data'!$A:$AC,'Soverall data'!AA$3,FALSE)=0,"",VLOOKUP($E39&amp;$D$7&amp;$D$6,'Soverall data'!$A:$AC,'Soverall data'!AA$3,FALSE)))</f>
        <v xml:space="preserve"> </v>
      </c>
      <c r="U40" s="164" t="str">
        <f>IF(T39="","",IF(VLOOKUP($E39&amp;$D$7&amp;$D$6,'Soverall data'!$A:$AC,'Soverall data'!AB$3,FALSE)=0,"",VLOOKUP($E39&amp;$D$7&amp;$D$6,'Soverall data'!$A:$AC,'Soverall data'!AB$3,FALSE)))</f>
        <v xml:space="preserve"> </v>
      </c>
      <c r="V40" s="265"/>
    </row>
    <row r="41" spans="4:22" s="41" customFormat="1" ht="15.75" x14ac:dyDescent="0.2">
      <c r="D41" s="285"/>
      <c r="E41" s="145" t="s">
        <v>65</v>
      </c>
      <c r="F41" s="262">
        <f>IF(OR(ISERROR(VLOOKUP($E41&amp;$D$7&amp;$D$6,'Soverall data'!$A:$AC,'Soverall data'!B$3,FALSE)),ISBLANK(VLOOKUP($E41&amp;$D$7&amp;$D$6,'Soverall data'!$A:$AC,'Soverall data'!B$3,FALSE))),"",VLOOKUP($E41&amp;$D$7&amp;$D$6,'Soverall data'!$A:$AC,'Soverall data'!B$3,FALSE))</f>
        <v>0.58960000000000001</v>
      </c>
      <c r="G41" s="263"/>
      <c r="H41" s="263" t="str">
        <f>IF(OR(ISERROR(VLOOKUP($E41&amp;$D$7&amp;$D$6,'Soverall data'!$A:$AC,'Soverall data'!C$3,FALSE)),ISBLANK(VLOOKUP($E41&amp;$D$7&amp;$D$6,'Soverall data'!$A:$AC,'Soverall data'!C$3,FALSE))),"",VLOOKUP($E41&amp;$D$7&amp;$D$6,'Soverall data'!$A:$AC,'Soverall data'!C$3,FALSE))</f>
        <v xml:space="preserve"> </v>
      </c>
      <c r="I41" s="263"/>
      <c r="J41" s="263">
        <f>IF(OR(ISERROR(VLOOKUP($E41&amp;$D$7&amp;$D$6,'Soverall data'!$A:$AC,'Soverall data'!D$3,FALSE)),ISBLANK(VLOOKUP($E41&amp;$D$7&amp;$D$6,'Soverall data'!$A:$AC,'Soverall data'!D$3,FALSE))),"",VLOOKUP($E41&amp;$D$7&amp;$D$6,'Soverall data'!$A:$AC,'Soverall data'!D$3,FALSE))</f>
        <v>0.65400000000000003</v>
      </c>
      <c r="K41" s="263"/>
      <c r="L41" s="263">
        <f>IF(OR(ISERROR(VLOOKUP($E41&amp;$D$7&amp;$D$6,'Soverall data'!$A:$AC,'Soverall data'!E$3,FALSE)),ISBLANK(VLOOKUP($E41&amp;$D$7&amp;$D$6,'Soverall data'!$A:$AC,'Soverall data'!E$3,FALSE))),"",VLOOKUP($E41&amp;$D$7&amp;$D$6,'Soverall data'!$A:$AC,'Soverall data'!E$3,FALSE))</f>
        <v>0.61450000000000005</v>
      </c>
      <c r="M41" s="263"/>
      <c r="N41" s="263">
        <f>IF(OR(ISERROR(VLOOKUP($E41&amp;$D$7&amp;$D$6,'Soverall data'!$A:$AC,'Soverall data'!F$3,FALSE)),ISBLANK(VLOOKUP($E41&amp;$D$7&amp;$D$6,'Soverall data'!$A:$AC,'Soverall data'!F$3,FALSE))),"",VLOOKUP($E41&amp;$D$7&amp;$D$6,'Soverall data'!$A:$AC,'Soverall data'!F$3,FALSE))</f>
        <v>0.61029999999999995</v>
      </c>
      <c r="O41" s="263"/>
      <c r="P41" s="263" t="str">
        <f>IF(OR(ISERROR(VLOOKUP($E41&amp;$D$7&amp;$D$6,'Soverall data'!$A:$AC,'Soverall data'!G$3,FALSE)),ISBLANK(VLOOKUP($E41&amp;$D$7&amp;$D$6,'Soverall data'!$A:$AC,'Soverall data'!G$3,FALSE))),"",VLOOKUP($E41&amp;$D$7&amp;$D$6,'Soverall data'!$A:$AC,'Soverall data'!G$3,FALSE))</f>
        <v xml:space="preserve"> </v>
      </c>
      <c r="Q41" s="263"/>
      <c r="R41" s="263">
        <f>IF(OR(ISERROR(VLOOKUP($E41&amp;$D$7&amp;$D$6,'Soverall data'!$A:$AC,'Soverall data'!H$3,FALSE)),ISBLANK(VLOOKUP($E41&amp;$D$7&amp;$D$6,'Soverall data'!$A:$AC,'Soverall data'!H$3,FALSE))),"",VLOOKUP($E41&amp;$D$7&amp;$D$6,'Soverall data'!$A:$AC,'Soverall data'!H$3,FALSE))</f>
        <v>0.28970000000000001</v>
      </c>
      <c r="S41" s="263"/>
      <c r="T41" s="263" t="str">
        <f>IF(OR(ISERROR(VLOOKUP($E41&amp;$D$7&amp;$D$6,'Soverall data'!$A:$AC,'Soverall data'!I$3,FALSE)),ISBLANK(VLOOKUP($E41&amp;$D$7&amp;$D$6,'Soverall data'!$A:$AC,'Soverall data'!I$3,FALSE))),"",VLOOKUP($E41&amp;$D$7&amp;$D$6,'Soverall data'!$A:$AC,'Soverall data'!I$3,FALSE))</f>
        <v xml:space="preserve"> </v>
      </c>
      <c r="U41" s="264"/>
      <c r="V41" s="265">
        <f>IF(ISERROR(VLOOKUP($E41&amp;$D$7&amp;$D$6,'Soverall data'!$A:$AM,'Soverall data'!AD$3,FALSE)),0,VLOOKUP($E41&amp;$D$7&amp;$D$6,'Soverall data'!$A:$AM,'Soverall data'!AD$3,FALSE))</f>
        <v>3340</v>
      </c>
    </row>
    <row r="42" spans="4:22" x14ac:dyDescent="0.25">
      <c r="D42" s="285"/>
      <c r="E42" s="142" t="s">
        <v>38</v>
      </c>
      <c r="F42" s="164">
        <f>IF(F41="","",IF(VLOOKUP($E41&amp;$D$7&amp;$D$6,'Soverall data'!$A:$AC,'Soverall data'!M$3,FALSE)=0,"",VLOOKUP($E41&amp;$D$7&amp;$D$6,'Soverall data'!$A:$AC,'Soverall data'!M$3,FALSE)))</f>
        <v>0.57220000000000004</v>
      </c>
      <c r="G42" s="164">
        <f>IF(F41="","",IF(VLOOKUP($E41&amp;$D$7&amp;$D$6,'Soverall data'!$A:$AC,'Soverall data'!N$3,FALSE)=0,"",VLOOKUP($E41&amp;$D$7&amp;$D$6,'Soverall data'!$A:$AC,'Soverall data'!N$3,FALSE)))</f>
        <v>0.60650000000000004</v>
      </c>
      <c r="H42" s="164" t="str">
        <f>IF(H41="","",IF(VLOOKUP($E41&amp;$D$7&amp;$D$6,'Soverall data'!$A:$AC,'Soverall data'!O$3,FALSE)=0,"",VLOOKUP($E41&amp;$D$7&amp;$D$6,'Soverall data'!$A:$AC,'Soverall data'!O$3,FALSE)))</f>
        <v xml:space="preserve"> </v>
      </c>
      <c r="I42" s="164" t="str">
        <f>IF(H41="","",IF(VLOOKUP($E41&amp;$D$7&amp;$D$6,'Soverall data'!$A:$AC,'Soverall data'!P$3,FALSE)=0,"",VLOOKUP($E41&amp;$D$7&amp;$D$6,'Soverall data'!$A:$AC,'Soverall data'!P$3,FALSE)))</f>
        <v xml:space="preserve"> </v>
      </c>
      <c r="J42" s="164">
        <f>IF(J41="","",IF(VLOOKUP($E41&amp;$D$7&amp;$D$6,'Soverall data'!$A:$AC,'Soverall data'!Q$3,FALSE)=0,"",VLOOKUP($E41&amp;$D$7&amp;$D$6,'Soverall data'!$A:$AC,'Soverall data'!Q$3,FALSE)))</f>
        <v>0.62709999999999999</v>
      </c>
      <c r="K42" s="164">
        <f>IF(J41="","",IF(VLOOKUP($E41&amp;$D$7&amp;$D$6,'Soverall data'!$A:$AC,'Soverall data'!R$3,FALSE)=0,"",VLOOKUP($E41&amp;$D$7&amp;$D$6,'Soverall data'!$A:$AC,'Soverall data'!R$3,FALSE)))</f>
        <v>0.67949999999999999</v>
      </c>
      <c r="L42" s="164">
        <f>IF(L41="","",IF(VLOOKUP($E41&amp;$D$7&amp;$D$6,'Soverall data'!$A:$AC,'Soverall data'!S$3,FALSE)=0,"",VLOOKUP($E41&amp;$D$7&amp;$D$6,'Soverall data'!$A:$AC,'Soverall data'!S$3,FALSE)))</f>
        <v>0.58299999999999996</v>
      </c>
      <c r="M42" s="164">
        <f>IF(L41="","",IF(VLOOKUP($E41&amp;$D$7&amp;$D$6,'Soverall data'!$A:$AC,'Soverall data'!T$3,FALSE)=0,"",VLOOKUP($E41&amp;$D$7&amp;$D$6,'Soverall data'!$A:$AC,'Soverall data'!T$3,FALSE)))</f>
        <v>0.64439999999999997</v>
      </c>
      <c r="N42" s="164">
        <f>IF(N41="","",IF(VLOOKUP($E41&amp;$D$7&amp;$D$6,'Soverall data'!$A:$AC,'Soverall data'!U$3,FALSE)=0,"",VLOOKUP($E41&amp;$D$7&amp;$D$6,'Soverall data'!$A:$AC,'Soverall data'!U$3,FALSE)))</f>
        <v>0.55759999999999998</v>
      </c>
      <c r="O42" s="164">
        <f>IF(N41="","",IF(VLOOKUP($E41&amp;$D$7&amp;$D$6,'Soverall data'!$A:$AC,'Soverall data'!V$3,FALSE)=0,"",VLOOKUP($E41&amp;$D$7&amp;$D$6,'Soverall data'!$A:$AC,'Soverall data'!V$3,FALSE)))</f>
        <v>0.65880000000000005</v>
      </c>
      <c r="P42" s="164" t="str">
        <f>IF(P41="","",IF(VLOOKUP($E41&amp;$D$7&amp;$D$6,'Soverall data'!$A:$AC,'Soverall data'!W$3,FALSE)=0,"",VLOOKUP($E41&amp;$D$7&amp;$D$6,'Soverall data'!$A:$AC,'Soverall data'!W$3,FALSE)))</f>
        <v xml:space="preserve"> </v>
      </c>
      <c r="Q42" s="164" t="str">
        <f>IF(P41="","",IF(VLOOKUP($E41&amp;$D$7&amp;$D$6,'Soverall data'!$A:$AC,'Soverall data'!X$3,FALSE)=0,"",VLOOKUP($E41&amp;$D$7&amp;$D$6,'Soverall data'!$A:$AC,'Soverall data'!X$3,FALSE)))</f>
        <v xml:space="preserve"> </v>
      </c>
      <c r="R42" s="164">
        <f>IF(R41="","",IF(VLOOKUP($E41&amp;$D$7&amp;$D$6,'Soverall data'!$A:$AC,'Soverall data'!Y$3,FALSE)=0,"",VLOOKUP($E41&amp;$D$7&amp;$D$6,'Soverall data'!$A:$AC,'Soverall data'!Y$3,FALSE)))</f>
        <v>0.24809999999999999</v>
      </c>
      <c r="S42" s="164">
        <f>IF(R41="","",IF(VLOOKUP($E41&amp;$D$7&amp;$D$6,'Soverall data'!$A:$AC,'Soverall data'!Z$3,FALSE)=0,"",VLOOKUP($E41&amp;$D$7&amp;$D$6,'Soverall data'!$A:$AC,'Soverall data'!Z$3,FALSE)))</f>
        <v>0.33250000000000002</v>
      </c>
      <c r="T42" s="164" t="str">
        <f>IF(T41="","",IF(VLOOKUP($E41&amp;$D$7&amp;$D$6,'Soverall data'!$A:$AC,'Soverall data'!AA$3,FALSE)=0,"",VLOOKUP($E41&amp;$D$7&amp;$D$6,'Soverall data'!$A:$AC,'Soverall data'!AA$3,FALSE)))</f>
        <v xml:space="preserve"> </v>
      </c>
      <c r="U42" s="164" t="str">
        <f>IF(T41="","",IF(VLOOKUP($E41&amp;$D$7&amp;$D$6,'Soverall data'!$A:$AC,'Soverall data'!AB$3,FALSE)=0,"",VLOOKUP($E41&amp;$D$7&amp;$D$6,'Soverall data'!$A:$AC,'Soverall data'!AB$3,FALSE)))</f>
        <v xml:space="preserve"> </v>
      </c>
      <c r="V42" s="265"/>
    </row>
    <row r="43" spans="4:22" s="41" customFormat="1" ht="15.75" x14ac:dyDescent="0.2">
      <c r="D43" s="285"/>
      <c r="E43" s="145" t="s">
        <v>262</v>
      </c>
      <c r="F43" s="262">
        <f>IF(OR(ISERROR(VLOOKUP($E43&amp;$D$7&amp;$D$6,'Soverall data'!$A:$AC,'Soverall data'!B$3,FALSE)),ISBLANK(VLOOKUP($E43&amp;$D$7&amp;$D$6,'Soverall data'!$A:$AC,'Soverall data'!B$3,FALSE))),"",VLOOKUP($E43&amp;$D$7&amp;$D$6,'Soverall data'!$A:$AC,'Soverall data'!B$3,FALSE))</f>
        <v>0.82450000000000001</v>
      </c>
      <c r="G43" s="263"/>
      <c r="H43" s="263" t="str">
        <f>IF(OR(ISERROR(VLOOKUP($E43&amp;$D$7&amp;$D$6,'Soverall data'!$A:$AC,'Soverall data'!C$3,FALSE)),ISBLANK(VLOOKUP($E43&amp;$D$7&amp;$D$6,'Soverall data'!$A:$AC,'Soverall data'!C$3,FALSE))),"",VLOOKUP($E43&amp;$D$7&amp;$D$6,'Soverall data'!$A:$AC,'Soverall data'!C$3,FALSE))</f>
        <v xml:space="preserve"> </v>
      </c>
      <c r="I43" s="263"/>
      <c r="J43" s="263">
        <f>IF(OR(ISERROR(VLOOKUP($E43&amp;$D$7&amp;$D$6,'Soverall data'!$A:$AC,'Soverall data'!D$3,FALSE)),ISBLANK(VLOOKUP($E43&amp;$D$7&amp;$D$6,'Soverall data'!$A:$AC,'Soverall data'!D$3,FALSE))),"",VLOOKUP($E43&amp;$D$7&amp;$D$6,'Soverall data'!$A:$AC,'Soverall data'!D$3,FALSE))</f>
        <v>0.8821</v>
      </c>
      <c r="K43" s="263"/>
      <c r="L43" s="263">
        <f>IF(OR(ISERROR(VLOOKUP($E43&amp;$D$7&amp;$D$6,'Soverall data'!$A:$AC,'Soverall data'!E$3,FALSE)),ISBLANK(VLOOKUP($E43&amp;$D$7&amp;$D$6,'Soverall data'!$A:$AC,'Soverall data'!E$3,FALSE))),"",VLOOKUP($E43&amp;$D$7&amp;$D$6,'Soverall data'!$A:$AC,'Soverall data'!E$3,FALSE))</f>
        <v>0.8669</v>
      </c>
      <c r="M43" s="263"/>
      <c r="N43" s="263">
        <f>IF(OR(ISERROR(VLOOKUP($E43&amp;$D$7&amp;$D$6,'Soverall data'!$A:$AC,'Soverall data'!F$3,FALSE)),ISBLANK(VLOOKUP($E43&amp;$D$7&amp;$D$6,'Soverall data'!$A:$AC,'Soverall data'!F$3,FALSE))),"",VLOOKUP($E43&amp;$D$7&amp;$D$6,'Soverall data'!$A:$AC,'Soverall data'!F$3,FALSE))</f>
        <v>0.83809999999999996</v>
      </c>
      <c r="O43" s="263"/>
      <c r="P43" s="263">
        <f>IF(OR(ISERROR(VLOOKUP($E43&amp;$D$7&amp;$D$6,'Soverall data'!$A:$AC,'Soverall data'!G$3,FALSE)),ISBLANK(VLOOKUP($E43&amp;$D$7&amp;$D$6,'Soverall data'!$A:$AC,'Soverall data'!G$3,FALSE))),"",VLOOKUP($E43&amp;$D$7&amp;$D$6,'Soverall data'!$A:$AC,'Soverall data'!G$3,FALSE))</f>
        <v>0.86009999999999998</v>
      </c>
      <c r="Q43" s="263"/>
      <c r="R43" s="263">
        <f>IF(OR(ISERROR(VLOOKUP($E43&amp;$D$7&amp;$D$6,'Soverall data'!$A:$AC,'Soverall data'!H$3,FALSE)),ISBLANK(VLOOKUP($E43&amp;$D$7&amp;$D$6,'Soverall data'!$A:$AC,'Soverall data'!H$3,FALSE))),"",VLOOKUP($E43&amp;$D$7&amp;$D$6,'Soverall data'!$A:$AC,'Soverall data'!H$3,FALSE))</f>
        <v>0.45119999999999999</v>
      </c>
      <c r="S43" s="263"/>
      <c r="T43" s="263">
        <f>IF(OR(ISERROR(VLOOKUP($E43&amp;$D$7&amp;$D$6,'Soverall data'!$A:$AC,'Soverall data'!I$3,FALSE)),ISBLANK(VLOOKUP($E43&amp;$D$7&amp;$D$6,'Soverall data'!$A:$AC,'Soverall data'!I$3,FALSE))),"",VLOOKUP($E43&amp;$D$7&amp;$D$6,'Soverall data'!$A:$AC,'Soverall data'!I$3,FALSE))</f>
        <v>0.80049999999999999</v>
      </c>
      <c r="U43" s="264"/>
      <c r="V43" s="265">
        <f>IF(ISERROR(VLOOKUP($E43&amp;$D$7&amp;$D$6,'Soverall data'!$A:$AM,'Soverall data'!AD$3,FALSE)),0,VLOOKUP($E43&amp;$D$7&amp;$D$6,'Soverall data'!$A:$AM,'Soverall data'!AD$3,FALSE))</f>
        <v>14538</v>
      </c>
    </row>
    <row r="44" spans="4:22" x14ac:dyDescent="0.25">
      <c r="D44" s="285"/>
      <c r="E44" s="144" t="s">
        <v>38</v>
      </c>
      <c r="F44" s="164">
        <f>IF(F43="","",IF(VLOOKUP($E43&amp;$D$7&amp;$D$6,'Soverall data'!$A:$AC,'Soverall data'!M$3,FALSE)=0,"",VLOOKUP($E43&amp;$D$7&amp;$D$6,'Soverall data'!$A:$AC,'Soverall data'!M$3,FALSE)))</f>
        <v>0.81769999999999998</v>
      </c>
      <c r="G44" s="164">
        <f>IF(F43="","",IF(VLOOKUP($E43&amp;$D$7&amp;$D$6,'Soverall data'!$A:$AC,'Soverall data'!N$3,FALSE)=0,"",VLOOKUP($E43&amp;$D$7&amp;$D$6,'Soverall data'!$A:$AC,'Soverall data'!N$3,FALSE)))</f>
        <v>0.83109999999999995</v>
      </c>
      <c r="H44" s="164" t="str">
        <f>IF(H43="","",IF(VLOOKUP($E43&amp;$D$7&amp;$D$6,'Soverall data'!$A:$AC,'Soverall data'!O$3,FALSE)=0,"",VLOOKUP($E43&amp;$D$7&amp;$D$6,'Soverall data'!$A:$AC,'Soverall data'!O$3,FALSE)))</f>
        <v xml:space="preserve"> </v>
      </c>
      <c r="I44" s="164" t="str">
        <f>IF(H43="","",IF(VLOOKUP($E43&amp;$D$7&amp;$D$6,'Soverall data'!$A:$AC,'Soverall data'!P$3,FALSE)=0,"",VLOOKUP($E43&amp;$D$7&amp;$D$6,'Soverall data'!$A:$AC,'Soverall data'!P$3,FALSE)))</f>
        <v xml:space="preserve"> </v>
      </c>
      <c r="J44" s="164">
        <f>IF(J43="","",IF(VLOOKUP($E43&amp;$D$7&amp;$D$6,'Soverall data'!$A:$AC,'Soverall data'!Q$3,FALSE)=0,"",VLOOKUP($E43&amp;$D$7&amp;$D$6,'Soverall data'!$A:$AC,'Soverall data'!Q$3,FALSE)))</f>
        <v>0.87209999999999999</v>
      </c>
      <c r="K44" s="164">
        <f>IF(J43="","",IF(VLOOKUP($E43&amp;$D$7&amp;$D$6,'Soverall data'!$A:$AC,'Soverall data'!R$3,FALSE)=0,"",VLOOKUP($E43&amp;$D$7&amp;$D$6,'Soverall data'!$A:$AC,'Soverall data'!R$3,FALSE)))</f>
        <v>0.89139999999999997</v>
      </c>
      <c r="L44" s="164">
        <f>IF(L43="","",IF(VLOOKUP($E43&amp;$D$7&amp;$D$6,'Soverall data'!$A:$AC,'Soverall data'!S$3,FALSE)=0,"",VLOOKUP($E43&amp;$D$7&amp;$D$6,'Soverall data'!$A:$AC,'Soverall data'!S$3,FALSE)))</f>
        <v>0.85670000000000002</v>
      </c>
      <c r="M44" s="164">
        <f>IF(L43="","",IF(VLOOKUP($E43&amp;$D$7&amp;$D$6,'Soverall data'!$A:$AC,'Soverall data'!T$3,FALSE)=0,"",VLOOKUP($E43&amp;$D$7&amp;$D$6,'Soverall data'!$A:$AC,'Soverall data'!T$3,FALSE)))</f>
        <v>0.87649999999999995</v>
      </c>
      <c r="N44" s="164">
        <f>IF(N43="","",IF(VLOOKUP($E43&amp;$D$7&amp;$D$6,'Soverall data'!$A:$AC,'Soverall data'!U$3,FALSE)=0,"",VLOOKUP($E43&amp;$D$7&amp;$D$6,'Soverall data'!$A:$AC,'Soverall data'!U$3,FALSE)))</f>
        <v>0.81689999999999996</v>
      </c>
      <c r="O44" s="164">
        <f>IF(N43="","",IF(VLOOKUP($E43&amp;$D$7&amp;$D$6,'Soverall data'!$A:$AC,'Soverall data'!V$3,FALSE)=0,"",VLOOKUP($E43&amp;$D$7&amp;$D$6,'Soverall data'!$A:$AC,'Soverall data'!V$3,FALSE)))</f>
        <v>0.85699999999999998</v>
      </c>
      <c r="P44" s="164">
        <f>IF(P43="","",IF(VLOOKUP($E43&amp;$D$7&amp;$D$6,'Soverall data'!$A:$AC,'Soverall data'!W$3,FALSE)=0,"",VLOOKUP($E43&amp;$D$7&amp;$D$6,'Soverall data'!$A:$AC,'Soverall data'!W$3,FALSE)))</f>
        <v>0.79330000000000001</v>
      </c>
      <c r="Q44" s="164">
        <f>IF(P43="","",IF(VLOOKUP($E43&amp;$D$7&amp;$D$6,'Soverall data'!$A:$AC,'Soverall data'!X$3,FALSE)=0,"",VLOOKUP($E43&amp;$D$7&amp;$D$6,'Soverall data'!$A:$AC,'Soverall data'!X$3,FALSE)))</f>
        <v>0.90659999999999996</v>
      </c>
      <c r="R44" s="164">
        <f>IF(R43="","",IF(VLOOKUP($E43&amp;$D$7&amp;$D$6,'Soverall data'!$A:$AC,'Soverall data'!Y$3,FALSE)=0,"",VLOOKUP($E43&amp;$D$7&amp;$D$6,'Soverall data'!$A:$AC,'Soverall data'!Y$3,FALSE)))</f>
        <v>0.42520000000000002</v>
      </c>
      <c r="S44" s="164">
        <f>IF(R43="","",IF(VLOOKUP($E43&amp;$D$7&amp;$D$6,'Soverall data'!$A:$AC,'Soverall data'!Z$3,FALSE)=0,"",VLOOKUP($E43&amp;$D$7&amp;$D$6,'Soverall data'!$A:$AC,'Soverall data'!Z$3,FALSE)))</f>
        <v>0.4768</v>
      </c>
      <c r="T44" s="164">
        <f>IF(T43="","",IF(VLOOKUP($E43&amp;$D$7&amp;$D$6,'Soverall data'!$A:$AC,'Soverall data'!AA$3,FALSE)=0,"",VLOOKUP($E43&amp;$D$7&amp;$D$6,'Soverall data'!$A:$AC,'Soverall data'!AA$3,FALSE)))</f>
        <v>0.75170000000000003</v>
      </c>
      <c r="U44" s="164">
        <f>IF(T43="","",IF(VLOOKUP($E43&amp;$D$7&amp;$D$6,'Soverall data'!$A:$AC,'Soverall data'!AB$3,FALSE)=0,"",VLOOKUP($E43&amp;$D$7&amp;$D$6,'Soverall data'!$A:$AC,'Soverall data'!AB$3,FALSE)))</f>
        <v>0.8407</v>
      </c>
      <c r="V44" s="265"/>
    </row>
    <row r="45" spans="4:22" s="41" customFormat="1" ht="15.75" x14ac:dyDescent="0.2">
      <c r="D45" s="285"/>
      <c r="E45" s="145" t="s">
        <v>142</v>
      </c>
      <c r="F45" s="262">
        <f>IF(OR(ISERROR(VLOOKUP($E45&amp;$D$7&amp;$D$6,'Soverall data'!$A:$AC,'Soverall data'!B$3,FALSE)),ISBLANK(VLOOKUP($E45&amp;$D$7&amp;$D$6,'Soverall data'!$A:$AC,'Soverall data'!B$3,FALSE))),"",VLOOKUP($E45&amp;$D$7&amp;$D$6,'Soverall data'!$A:$AC,'Soverall data'!B$3,FALSE))</f>
        <v>0.75109999999999999</v>
      </c>
      <c r="G45" s="263"/>
      <c r="H45" s="263" t="str">
        <f>IF(OR(ISERROR(VLOOKUP($E45&amp;$D$7&amp;$D$6,'Soverall data'!$A:$AC,'Soverall data'!C$3,FALSE)),ISBLANK(VLOOKUP($E45&amp;$D$7&amp;$D$6,'Soverall data'!$A:$AC,'Soverall data'!C$3,FALSE))),"",VLOOKUP($E45&amp;$D$7&amp;$D$6,'Soverall data'!$A:$AC,'Soverall data'!C$3,FALSE))</f>
        <v xml:space="preserve"> </v>
      </c>
      <c r="I45" s="263"/>
      <c r="J45" s="263">
        <f>IF(OR(ISERROR(VLOOKUP($E45&amp;$D$7&amp;$D$6,'Soverall data'!$A:$AC,'Soverall data'!D$3,FALSE)),ISBLANK(VLOOKUP($E45&amp;$D$7&amp;$D$6,'Soverall data'!$A:$AC,'Soverall data'!D$3,FALSE))),"",VLOOKUP($E45&amp;$D$7&amp;$D$6,'Soverall data'!$A:$AC,'Soverall data'!D$3,FALSE))</f>
        <v>0.81640000000000001</v>
      </c>
      <c r="K45" s="263"/>
      <c r="L45" s="263">
        <f>IF(OR(ISERROR(VLOOKUP($E45&amp;$D$7&amp;$D$6,'Soverall data'!$A:$AC,'Soverall data'!E$3,FALSE)),ISBLANK(VLOOKUP($E45&amp;$D$7&amp;$D$6,'Soverall data'!$A:$AC,'Soverall data'!E$3,FALSE))),"",VLOOKUP($E45&amp;$D$7&amp;$D$6,'Soverall data'!$A:$AC,'Soverall data'!E$3,FALSE))</f>
        <v>0.82979999999999998</v>
      </c>
      <c r="M45" s="263"/>
      <c r="N45" s="263">
        <f>IF(OR(ISERROR(VLOOKUP($E45&amp;$D$7&amp;$D$6,'Soverall data'!$A:$AC,'Soverall data'!F$3,FALSE)),ISBLANK(VLOOKUP($E45&amp;$D$7&amp;$D$6,'Soverall data'!$A:$AC,'Soverall data'!F$3,FALSE))),"",VLOOKUP($E45&amp;$D$7&amp;$D$6,'Soverall data'!$A:$AC,'Soverall data'!F$3,FALSE))</f>
        <v>0.77439999999999998</v>
      </c>
      <c r="O45" s="263"/>
      <c r="P45" s="263" t="str">
        <f>IF(OR(ISERROR(VLOOKUP($E45&amp;$D$7&amp;$D$6,'Soverall data'!$A:$AC,'Soverall data'!G$3,FALSE)),ISBLANK(VLOOKUP($E45&amp;$D$7&amp;$D$6,'Soverall data'!$A:$AC,'Soverall data'!G$3,FALSE))),"",VLOOKUP($E45&amp;$D$7&amp;$D$6,'Soverall data'!$A:$AC,'Soverall data'!G$3,FALSE))</f>
        <v xml:space="preserve"> </v>
      </c>
      <c r="Q45" s="263"/>
      <c r="R45" s="263">
        <f>IF(OR(ISERROR(VLOOKUP($E45&amp;$D$7&amp;$D$6,'Soverall data'!$A:$AC,'Soverall data'!H$3,FALSE)),ISBLANK(VLOOKUP($E45&amp;$D$7&amp;$D$6,'Soverall data'!$A:$AC,'Soverall data'!H$3,FALSE))),"",VLOOKUP($E45&amp;$D$7&amp;$D$6,'Soverall data'!$A:$AC,'Soverall data'!H$3,FALSE))</f>
        <v>0.35709999999999997</v>
      </c>
      <c r="S45" s="263"/>
      <c r="T45" s="263" t="str">
        <f>IF(OR(ISERROR(VLOOKUP($E45&amp;$D$7&amp;$D$6,'Soverall data'!$A:$AC,'Soverall data'!I$3,FALSE)),ISBLANK(VLOOKUP($E45&amp;$D$7&amp;$D$6,'Soverall data'!$A:$AC,'Soverall data'!I$3,FALSE))),"",VLOOKUP($E45&amp;$D$7&amp;$D$6,'Soverall data'!$A:$AC,'Soverall data'!I$3,FALSE))</f>
        <v xml:space="preserve"> </v>
      </c>
      <c r="U45" s="264"/>
      <c r="V45" s="265">
        <f>IF(ISERROR(VLOOKUP($E45&amp;$D$7&amp;$D$6,'Soverall data'!$A:$AM,'Soverall data'!AD$3,FALSE)),0,VLOOKUP($E45&amp;$D$7&amp;$D$6,'Soverall data'!$A:$AM,'Soverall data'!AD$3,FALSE))</f>
        <v>1594</v>
      </c>
    </row>
    <row r="46" spans="4:22" x14ac:dyDescent="0.25">
      <c r="D46" s="285"/>
      <c r="E46" s="142" t="s">
        <v>38</v>
      </c>
      <c r="F46" s="164">
        <f>IF(F45="","",IF(VLOOKUP($E45&amp;$D$7&amp;$D$6,'Soverall data'!$A:$AC,'Soverall data'!M$3,FALSE)=0,"",VLOOKUP($E45&amp;$D$7&amp;$D$6,'Soverall data'!$A:$AC,'Soverall data'!M$3,FALSE)))</f>
        <v>0.72850000000000004</v>
      </c>
      <c r="G46" s="164">
        <f>IF(F45="","",IF(VLOOKUP($E45&amp;$D$7&amp;$D$6,'Soverall data'!$A:$AC,'Soverall data'!N$3,FALSE)=0,"",VLOOKUP($E45&amp;$D$7&amp;$D$6,'Soverall data'!$A:$AC,'Soverall data'!N$3,FALSE)))</f>
        <v>0.7722</v>
      </c>
      <c r="H46" s="164" t="str">
        <f>IF(H45="","",IF(VLOOKUP($E45&amp;$D$7&amp;$D$6,'Soverall data'!$A:$AC,'Soverall data'!O$3,FALSE)=0,"",VLOOKUP($E45&amp;$D$7&amp;$D$6,'Soverall data'!$A:$AC,'Soverall data'!O$3,FALSE)))</f>
        <v xml:space="preserve"> </v>
      </c>
      <c r="I46" s="164" t="str">
        <f>IF(H45="","",IF(VLOOKUP($E45&amp;$D$7&amp;$D$6,'Soverall data'!$A:$AC,'Soverall data'!P$3,FALSE)=0,"",VLOOKUP($E45&amp;$D$7&amp;$D$6,'Soverall data'!$A:$AC,'Soverall data'!P$3,FALSE)))</f>
        <v xml:space="preserve"> </v>
      </c>
      <c r="J46" s="164">
        <f>IF(J45="","",IF(VLOOKUP($E45&amp;$D$7&amp;$D$6,'Soverall data'!$A:$AC,'Soverall data'!Q$3,FALSE)=0,"",VLOOKUP($E45&amp;$D$7&amp;$D$6,'Soverall data'!$A:$AC,'Soverall data'!Q$3,FALSE)))</f>
        <v>0.77459999999999996</v>
      </c>
      <c r="K46" s="164">
        <f>IF(J45="","",IF(VLOOKUP($E45&amp;$D$7&amp;$D$6,'Soverall data'!$A:$AC,'Soverall data'!R$3,FALSE)=0,"",VLOOKUP($E45&amp;$D$7&amp;$D$6,'Soverall data'!$A:$AC,'Soverall data'!R$3,FALSE)))</f>
        <v>0.85129999999999995</v>
      </c>
      <c r="L46" s="164">
        <f>IF(L45="","",IF(VLOOKUP($E45&amp;$D$7&amp;$D$6,'Soverall data'!$A:$AC,'Soverall data'!S$3,FALSE)=0,"",VLOOKUP($E45&amp;$D$7&amp;$D$6,'Soverall data'!$A:$AC,'Soverall data'!S$3,FALSE)))</f>
        <v>0.79669999999999996</v>
      </c>
      <c r="M46" s="164">
        <f>IF(L45="","",IF(VLOOKUP($E45&amp;$D$7&amp;$D$6,'Soverall data'!$A:$AC,'Soverall data'!T$3,FALSE)=0,"",VLOOKUP($E45&amp;$D$7&amp;$D$6,'Soverall data'!$A:$AC,'Soverall data'!T$3,FALSE)))</f>
        <v>0.85799999999999998</v>
      </c>
      <c r="N46" s="164">
        <f>IF(N45="","",IF(VLOOKUP($E45&amp;$D$7&amp;$D$6,'Soverall data'!$A:$AC,'Soverall data'!U$3,FALSE)=0,"",VLOOKUP($E45&amp;$D$7&amp;$D$6,'Soverall data'!$A:$AC,'Soverall data'!U$3,FALSE)))</f>
        <v>0.70699999999999996</v>
      </c>
      <c r="O46" s="164">
        <f>IF(N45="","",IF(VLOOKUP($E45&amp;$D$7&amp;$D$6,'Soverall data'!$A:$AC,'Soverall data'!V$3,FALSE)=0,"",VLOOKUP($E45&amp;$D$7&amp;$D$6,'Soverall data'!$A:$AC,'Soverall data'!V$3,FALSE)))</f>
        <v>0.82820000000000005</v>
      </c>
      <c r="P46" s="164" t="str">
        <f>IF(P45="","",IF(VLOOKUP($E45&amp;$D$7&amp;$D$6,'Soverall data'!$A:$AC,'Soverall data'!W$3,FALSE)=0,"",VLOOKUP($E45&amp;$D$7&amp;$D$6,'Soverall data'!$A:$AC,'Soverall data'!W$3,FALSE)))</f>
        <v xml:space="preserve"> </v>
      </c>
      <c r="Q46" s="164" t="str">
        <f>IF(P45="","",IF(VLOOKUP($E45&amp;$D$7&amp;$D$6,'Soverall data'!$A:$AC,'Soverall data'!X$3,FALSE)=0,"",VLOOKUP($E45&amp;$D$7&amp;$D$6,'Soverall data'!$A:$AC,'Soverall data'!X$3,FALSE)))</f>
        <v xml:space="preserve"> </v>
      </c>
      <c r="R46" s="164">
        <f>IF(R45="","",IF(VLOOKUP($E45&amp;$D$7&amp;$D$6,'Soverall data'!$A:$AC,'Soverall data'!Y$3,FALSE)=0,"",VLOOKUP($E45&amp;$D$7&amp;$D$6,'Soverall data'!$A:$AC,'Soverall data'!Y$3,FALSE)))</f>
        <v>0.29559999999999997</v>
      </c>
      <c r="S46" s="164">
        <f>IF(R45="","",IF(VLOOKUP($E45&amp;$D$7&amp;$D$6,'Soverall data'!$A:$AC,'Soverall data'!Z$3,FALSE)=0,"",VLOOKUP($E45&amp;$D$7&amp;$D$6,'Soverall data'!$A:$AC,'Soverall data'!Z$3,FALSE)))</f>
        <v>0.41889999999999999</v>
      </c>
      <c r="T46" s="164" t="str">
        <f>IF(T45="","",IF(VLOOKUP($E45&amp;$D$7&amp;$D$6,'Soverall data'!$A:$AC,'Soverall data'!AA$3,FALSE)=0,"",VLOOKUP($E45&amp;$D$7&amp;$D$6,'Soverall data'!$A:$AC,'Soverall data'!AA$3,FALSE)))</f>
        <v xml:space="preserve"> </v>
      </c>
      <c r="U46" s="164" t="str">
        <f>IF(T45="","",IF(VLOOKUP($E45&amp;$D$7&amp;$D$6,'Soverall data'!$A:$AC,'Soverall data'!AB$3,FALSE)=0,"",VLOOKUP($E45&amp;$D$7&amp;$D$6,'Soverall data'!$A:$AC,'Soverall data'!AB$3,FALSE)))</f>
        <v xml:space="preserve"> </v>
      </c>
      <c r="V46" s="265"/>
    </row>
    <row r="47" spans="4:22" s="41" customFormat="1" ht="15.75" x14ac:dyDescent="0.2">
      <c r="D47" s="285"/>
      <c r="E47" s="145" t="s">
        <v>67</v>
      </c>
      <c r="F47" s="262">
        <f>IF(OR(ISERROR(VLOOKUP($E47&amp;$D$7&amp;$D$6,'Soverall data'!$A:$AC,'Soverall data'!B$3,FALSE)),ISBLANK(VLOOKUP($E47&amp;$D$7&amp;$D$6,'Soverall data'!$A:$AC,'Soverall data'!B$3,FALSE))),"",VLOOKUP($E47&amp;$D$7&amp;$D$6,'Soverall data'!$A:$AC,'Soverall data'!B$3,FALSE))</f>
        <v>0.76959999999999995</v>
      </c>
      <c r="G47" s="263"/>
      <c r="H47" s="263" t="str">
        <f>IF(OR(ISERROR(VLOOKUP($E47&amp;$D$7&amp;$D$6,'Soverall data'!$A:$AC,'Soverall data'!C$3,FALSE)),ISBLANK(VLOOKUP($E47&amp;$D$7&amp;$D$6,'Soverall data'!$A:$AC,'Soverall data'!C$3,FALSE))),"",VLOOKUP($E47&amp;$D$7&amp;$D$6,'Soverall data'!$A:$AC,'Soverall data'!C$3,FALSE))</f>
        <v xml:space="preserve"> </v>
      </c>
      <c r="I47" s="263"/>
      <c r="J47" s="263">
        <f>IF(OR(ISERROR(VLOOKUP($E47&amp;$D$7&amp;$D$6,'Soverall data'!$A:$AC,'Soverall data'!D$3,FALSE)),ISBLANK(VLOOKUP($E47&amp;$D$7&amp;$D$6,'Soverall data'!$A:$AC,'Soverall data'!D$3,FALSE))),"",VLOOKUP($E47&amp;$D$7&amp;$D$6,'Soverall data'!$A:$AC,'Soverall data'!D$3,FALSE))</f>
        <v>0.7712</v>
      </c>
      <c r="K47" s="263"/>
      <c r="L47" s="263">
        <f>IF(OR(ISERROR(VLOOKUP($E47&amp;$D$7&amp;$D$6,'Soverall data'!$A:$AC,'Soverall data'!E$3,FALSE)),ISBLANK(VLOOKUP($E47&amp;$D$7&amp;$D$6,'Soverall data'!$A:$AC,'Soverall data'!E$3,FALSE))),"",VLOOKUP($E47&amp;$D$7&amp;$D$6,'Soverall data'!$A:$AC,'Soverall data'!E$3,FALSE))</f>
        <v>0.78169999999999995</v>
      </c>
      <c r="M47" s="263"/>
      <c r="N47" s="263">
        <f>IF(OR(ISERROR(VLOOKUP($E47&amp;$D$7&amp;$D$6,'Soverall data'!$A:$AC,'Soverall data'!F$3,FALSE)),ISBLANK(VLOOKUP($E47&amp;$D$7&amp;$D$6,'Soverall data'!$A:$AC,'Soverall data'!F$3,FALSE))),"",VLOOKUP($E47&amp;$D$7&amp;$D$6,'Soverall data'!$A:$AC,'Soverall data'!F$3,FALSE))</f>
        <v>0.8105</v>
      </c>
      <c r="O47" s="263"/>
      <c r="P47" s="263">
        <f>IF(OR(ISERROR(VLOOKUP($E47&amp;$D$7&amp;$D$6,'Soverall data'!$A:$AC,'Soverall data'!G$3,FALSE)),ISBLANK(VLOOKUP($E47&amp;$D$7&amp;$D$6,'Soverall data'!$A:$AC,'Soverall data'!G$3,FALSE))),"",VLOOKUP($E47&amp;$D$7&amp;$D$6,'Soverall data'!$A:$AC,'Soverall data'!G$3,FALSE))</f>
        <v>0.80700000000000005</v>
      </c>
      <c r="Q47" s="263"/>
      <c r="R47" s="263">
        <f>IF(OR(ISERROR(VLOOKUP($E47&amp;$D$7&amp;$D$6,'Soverall data'!$A:$AC,'Soverall data'!H$3,FALSE)),ISBLANK(VLOOKUP($E47&amp;$D$7&amp;$D$6,'Soverall data'!$A:$AC,'Soverall data'!H$3,FALSE))),"",VLOOKUP($E47&amp;$D$7&amp;$D$6,'Soverall data'!$A:$AC,'Soverall data'!H$3,FALSE))</f>
        <v>0.44259999999999999</v>
      </c>
      <c r="S47" s="263"/>
      <c r="T47" s="263">
        <f>IF(OR(ISERROR(VLOOKUP($E47&amp;$D$7&amp;$D$6,'Soverall data'!$A:$AC,'Soverall data'!I$3,FALSE)),ISBLANK(VLOOKUP($E47&amp;$D$7&amp;$D$6,'Soverall data'!$A:$AC,'Soverall data'!I$3,FALSE))),"",VLOOKUP($E47&amp;$D$7&amp;$D$6,'Soverall data'!$A:$AC,'Soverall data'!I$3,FALSE))</f>
        <v>0.85340000000000005</v>
      </c>
      <c r="U47" s="264"/>
      <c r="V47" s="265">
        <f>IF(ISERROR(VLOOKUP($E47&amp;$D$7&amp;$D$6,'Soverall data'!$A:$AM,'Soverall data'!AD$3,FALSE)),0,VLOOKUP($E47&amp;$D$7&amp;$D$6,'Soverall data'!$A:$AM,'Soverall data'!AD$3,FALSE))</f>
        <v>18215</v>
      </c>
    </row>
    <row r="48" spans="4:22" x14ac:dyDescent="0.25">
      <c r="D48" s="285"/>
      <c r="E48" s="142" t="s">
        <v>38</v>
      </c>
      <c r="F48" s="164">
        <f>IF(F47="","",IF(VLOOKUP($E47&amp;$D$7&amp;$D$6,'Soverall data'!$A:$AC,'Soverall data'!M$3,FALSE)=0,"",VLOOKUP($E47&amp;$D$7&amp;$D$6,'Soverall data'!$A:$AC,'Soverall data'!M$3,FALSE)))</f>
        <v>0.7631</v>
      </c>
      <c r="G48" s="164">
        <f>IF(F47="","",IF(VLOOKUP($E47&amp;$D$7&amp;$D$6,'Soverall data'!$A:$AC,'Soverall data'!N$3,FALSE)=0,"",VLOOKUP($E47&amp;$D$7&amp;$D$6,'Soverall data'!$A:$AC,'Soverall data'!N$3,FALSE)))</f>
        <v>0.77600000000000002</v>
      </c>
      <c r="H48" s="164" t="str">
        <f>IF(H47="","",IF(VLOOKUP($E47&amp;$D$7&amp;$D$6,'Soverall data'!$A:$AC,'Soverall data'!O$3,FALSE)=0,"",VLOOKUP($E47&amp;$D$7&amp;$D$6,'Soverall data'!$A:$AC,'Soverall data'!O$3,FALSE)))</f>
        <v xml:space="preserve"> </v>
      </c>
      <c r="I48" s="164" t="str">
        <f>IF(H47="","",IF(VLOOKUP($E47&amp;$D$7&amp;$D$6,'Soverall data'!$A:$AC,'Soverall data'!P$3,FALSE)=0,"",VLOOKUP($E47&amp;$D$7&amp;$D$6,'Soverall data'!$A:$AC,'Soverall data'!P$3,FALSE)))</f>
        <v xml:space="preserve"> </v>
      </c>
      <c r="J48" s="164">
        <f>IF(J47="","",IF(VLOOKUP($E47&amp;$D$7&amp;$D$6,'Soverall data'!$A:$AC,'Soverall data'!Q$3,FALSE)=0,"",VLOOKUP($E47&amp;$D$7&amp;$D$6,'Soverall data'!$A:$AC,'Soverall data'!Q$3,FALSE)))</f>
        <v>0.76</v>
      </c>
      <c r="K48" s="164">
        <f>IF(J47="","",IF(VLOOKUP($E47&amp;$D$7&amp;$D$6,'Soverall data'!$A:$AC,'Soverall data'!R$3,FALSE)=0,"",VLOOKUP($E47&amp;$D$7&amp;$D$6,'Soverall data'!$A:$AC,'Soverall data'!R$3,FALSE)))</f>
        <v>0.78200000000000003</v>
      </c>
      <c r="L48" s="164">
        <f>IF(L47="","",IF(VLOOKUP($E47&amp;$D$7&amp;$D$6,'Soverall data'!$A:$AC,'Soverall data'!S$3,FALSE)=0,"",VLOOKUP($E47&amp;$D$7&amp;$D$6,'Soverall data'!$A:$AC,'Soverall data'!S$3,FALSE)))</f>
        <v>0.76870000000000005</v>
      </c>
      <c r="M48" s="164">
        <f>IF(L47="","",IF(VLOOKUP($E47&amp;$D$7&amp;$D$6,'Soverall data'!$A:$AC,'Soverall data'!T$3,FALSE)=0,"",VLOOKUP($E47&amp;$D$7&amp;$D$6,'Soverall data'!$A:$AC,'Soverall data'!T$3,FALSE)))</f>
        <v>0.79410000000000003</v>
      </c>
      <c r="N48" s="164">
        <f>IF(N47="","",IF(VLOOKUP($E47&amp;$D$7&amp;$D$6,'Soverall data'!$A:$AC,'Soverall data'!U$3,FALSE)=0,"",VLOOKUP($E47&amp;$D$7&amp;$D$6,'Soverall data'!$A:$AC,'Soverall data'!U$3,FALSE)))</f>
        <v>0.79920000000000002</v>
      </c>
      <c r="O48" s="164">
        <f>IF(N47="","",IF(VLOOKUP($E47&amp;$D$7&amp;$D$6,'Soverall data'!$A:$AC,'Soverall data'!V$3,FALSE)=0,"",VLOOKUP($E47&amp;$D$7&amp;$D$6,'Soverall data'!$A:$AC,'Soverall data'!V$3,FALSE)))</f>
        <v>0.82130000000000003</v>
      </c>
      <c r="P48" s="164">
        <f>IF(P47="","",IF(VLOOKUP($E47&amp;$D$7&amp;$D$6,'Soverall data'!$A:$AC,'Soverall data'!W$3,FALSE)=0,"",VLOOKUP($E47&amp;$D$7&amp;$D$6,'Soverall data'!$A:$AC,'Soverall data'!W$3,FALSE)))</f>
        <v>0.73529999999999995</v>
      </c>
      <c r="Q48" s="164">
        <f>IF(P47="","",IF(VLOOKUP($E47&amp;$D$7&amp;$D$6,'Soverall data'!$A:$AC,'Soverall data'!X$3,FALSE)=0,"",VLOOKUP($E47&amp;$D$7&amp;$D$6,'Soverall data'!$A:$AC,'Soverall data'!X$3,FALSE)))</f>
        <v>0.86109999999999998</v>
      </c>
      <c r="R48" s="164">
        <f>IF(R47="","",IF(VLOOKUP($E47&amp;$D$7&amp;$D$6,'Soverall data'!$A:$AC,'Soverall data'!Y$3,FALSE)=0,"",VLOOKUP($E47&amp;$D$7&amp;$D$6,'Soverall data'!$A:$AC,'Soverall data'!Y$3,FALSE)))</f>
        <v>0.41199999999999998</v>
      </c>
      <c r="S48" s="164">
        <f>IF(R47="","",IF(VLOOKUP($E47&amp;$D$7&amp;$D$6,'Soverall data'!$A:$AC,'Soverall data'!Z$3,FALSE)=0,"",VLOOKUP($E47&amp;$D$7&amp;$D$6,'Soverall data'!$A:$AC,'Soverall data'!Z$3,FALSE)))</f>
        <v>0.4728</v>
      </c>
      <c r="T48" s="164">
        <f>IF(T47="","",IF(VLOOKUP($E47&amp;$D$7&amp;$D$6,'Soverall data'!$A:$AC,'Soverall data'!AA$3,FALSE)=0,"",VLOOKUP($E47&amp;$D$7&amp;$D$6,'Soverall data'!$A:$AC,'Soverall data'!AA$3,FALSE)))</f>
        <v>0.8206</v>
      </c>
      <c r="U48" s="164">
        <f>IF(T47="","",IF(VLOOKUP($E47&amp;$D$7&amp;$D$6,'Soverall data'!$A:$AC,'Soverall data'!AB$3,FALSE)=0,"",VLOOKUP($E47&amp;$D$7&amp;$D$6,'Soverall data'!$A:$AC,'Soverall data'!AB$3,FALSE)))</f>
        <v>0.88060000000000005</v>
      </c>
      <c r="V48" s="265"/>
    </row>
    <row r="49" spans="4:24" s="41" customFormat="1" ht="15.75" x14ac:dyDescent="0.2">
      <c r="D49" s="285"/>
      <c r="E49" s="145" t="s">
        <v>66</v>
      </c>
      <c r="F49" s="262">
        <f>IF(OR(ISERROR(VLOOKUP($E49&amp;$D$7&amp;$D$6,'Soverall data'!$A:$AC,'Soverall data'!B$3,FALSE)),ISBLANK(VLOOKUP($E49&amp;$D$7&amp;$D$6,'Soverall data'!$A:$AC,'Soverall data'!B$3,FALSE))),"",VLOOKUP($E49&amp;$D$7&amp;$D$6,'Soverall data'!$A:$AC,'Soverall data'!B$3,FALSE))</f>
        <v>0.81399999999999995</v>
      </c>
      <c r="G49" s="263"/>
      <c r="H49" s="263" t="str">
        <f>IF(OR(ISERROR(VLOOKUP($E49&amp;$D$7&amp;$D$6,'Soverall data'!$A:$AC,'Soverall data'!C$3,FALSE)),ISBLANK(VLOOKUP($E49&amp;$D$7&amp;$D$6,'Soverall data'!$A:$AC,'Soverall data'!C$3,FALSE))),"",VLOOKUP($E49&amp;$D$7&amp;$D$6,'Soverall data'!$A:$AC,'Soverall data'!C$3,FALSE))</f>
        <v xml:space="preserve"> </v>
      </c>
      <c r="I49" s="263"/>
      <c r="J49" s="263">
        <f>IF(OR(ISERROR(VLOOKUP($E49&amp;$D$7&amp;$D$6,'Soverall data'!$A:$AC,'Soverall data'!D$3,FALSE)),ISBLANK(VLOOKUP($E49&amp;$D$7&amp;$D$6,'Soverall data'!$A:$AC,'Soverall data'!D$3,FALSE))),"",VLOOKUP($E49&amp;$D$7&amp;$D$6,'Soverall data'!$A:$AC,'Soverall data'!D$3,FALSE))</f>
        <v>0.84250000000000003</v>
      </c>
      <c r="K49" s="263"/>
      <c r="L49" s="263">
        <f>IF(OR(ISERROR(VLOOKUP($E49&amp;$D$7&amp;$D$6,'Soverall data'!$A:$AC,'Soverall data'!E$3,FALSE)),ISBLANK(VLOOKUP($E49&amp;$D$7&amp;$D$6,'Soverall data'!$A:$AC,'Soverall data'!E$3,FALSE))),"",VLOOKUP($E49&amp;$D$7&amp;$D$6,'Soverall data'!$A:$AC,'Soverall data'!E$3,FALSE))</f>
        <v>0.8347</v>
      </c>
      <c r="M49" s="263"/>
      <c r="N49" s="263">
        <f>IF(OR(ISERROR(VLOOKUP($E49&amp;$D$7&amp;$D$6,'Soverall data'!$A:$AC,'Soverall data'!F$3,FALSE)),ISBLANK(VLOOKUP($E49&amp;$D$7&amp;$D$6,'Soverall data'!$A:$AC,'Soverall data'!F$3,FALSE))),"",VLOOKUP($E49&amp;$D$7&amp;$D$6,'Soverall data'!$A:$AC,'Soverall data'!F$3,FALSE))</f>
        <v>0.79990000000000006</v>
      </c>
      <c r="O49" s="263"/>
      <c r="P49" s="263">
        <f>IF(OR(ISERROR(VLOOKUP($E49&amp;$D$7&amp;$D$6,'Soverall data'!$A:$AC,'Soverall data'!G$3,FALSE)),ISBLANK(VLOOKUP($E49&amp;$D$7&amp;$D$6,'Soverall data'!$A:$AC,'Soverall data'!G$3,FALSE))),"",VLOOKUP($E49&amp;$D$7&amp;$D$6,'Soverall data'!$A:$AC,'Soverall data'!G$3,FALSE))</f>
        <v>0.85050000000000003</v>
      </c>
      <c r="Q49" s="263"/>
      <c r="R49" s="263">
        <f>IF(OR(ISERROR(VLOOKUP($E49&amp;$D$7&amp;$D$6,'Soverall data'!$A:$AC,'Soverall data'!H$3,FALSE)),ISBLANK(VLOOKUP($E49&amp;$D$7&amp;$D$6,'Soverall data'!$A:$AC,'Soverall data'!H$3,FALSE))),"",VLOOKUP($E49&amp;$D$7&amp;$D$6,'Soverall data'!$A:$AC,'Soverall data'!H$3,FALSE))</f>
        <v>0.4829</v>
      </c>
      <c r="S49" s="263"/>
      <c r="T49" s="263">
        <f>IF(OR(ISERROR(VLOOKUP($E49&amp;$D$7&amp;$D$6,'Soverall data'!$A:$AC,'Soverall data'!I$3,FALSE)),ISBLANK(VLOOKUP($E49&amp;$D$7&amp;$D$6,'Soverall data'!$A:$AC,'Soverall data'!I$3,FALSE))),"",VLOOKUP($E49&amp;$D$7&amp;$D$6,'Soverall data'!$A:$AC,'Soverall data'!I$3,FALSE))</f>
        <v>0.90649999999999997</v>
      </c>
      <c r="U49" s="264"/>
      <c r="V49" s="265">
        <f>IF(ISERROR(VLOOKUP($E49&amp;$D$7&amp;$D$6,'Soverall data'!$A:$AM,'Soverall data'!AD$3,FALSE)),0,VLOOKUP($E49&amp;$D$7&amp;$D$6,'Soverall data'!$A:$AM,'Soverall data'!AD$3,FALSE))</f>
        <v>13496</v>
      </c>
    </row>
    <row r="50" spans="4:24" x14ac:dyDescent="0.25">
      <c r="D50" s="285"/>
      <c r="E50" s="142" t="s">
        <v>38</v>
      </c>
      <c r="F50" s="164">
        <f>IF(F49="","",IF(VLOOKUP($E49&amp;$D$7&amp;$D$6,'Soverall data'!$A:$AC,'Soverall data'!M$3,FALSE)=0,"",VLOOKUP($E49&amp;$D$7&amp;$D$6,'Soverall data'!$A:$AC,'Soverall data'!M$3,FALSE)))</f>
        <v>0.80700000000000005</v>
      </c>
      <c r="G50" s="164">
        <f>IF(F49="","",IF(VLOOKUP($E49&amp;$D$7&amp;$D$6,'Soverall data'!$A:$AC,'Soverall data'!N$3,FALSE)=0,"",VLOOKUP($E49&amp;$D$7&amp;$D$6,'Soverall data'!$A:$AC,'Soverall data'!N$3,FALSE)))</f>
        <v>0.82069999999999999</v>
      </c>
      <c r="H50" s="164" t="str">
        <f>IF(H49="","",IF(VLOOKUP($E49&amp;$D$7&amp;$D$6,'Soverall data'!$A:$AC,'Soverall data'!O$3,FALSE)=0,"",VLOOKUP($E49&amp;$D$7&amp;$D$6,'Soverall data'!$A:$AC,'Soverall data'!O$3,FALSE)))</f>
        <v xml:space="preserve"> </v>
      </c>
      <c r="I50" s="164" t="str">
        <f>IF(H49="","",IF(VLOOKUP($E49&amp;$D$7&amp;$D$6,'Soverall data'!$A:$AC,'Soverall data'!P$3,FALSE)=0,"",VLOOKUP($E49&amp;$D$7&amp;$D$6,'Soverall data'!$A:$AC,'Soverall data'!P$3,FALSE)))</f>
        <v xml:space="preserve"> </v>
      </c>
      <c r="J50" s="164">
        <f>IF(J49="","",IF(VLOOKUP($E49&amp;$D$7&amp;$D$6,'Soverall data'!$A:$AC,'Soverall data'!Q$3,FALSE)=0,"",VLOOKUP($E49&amp;$D$7&amp;$D$6,'Soverall data'!$A:$AC,'Soverall data'!Q$3,FALSE)))</f>
        <v>0.83289999999999997</v>
      </c>
      <c r="K50" s="164">
        <f>IF(J49="","",IF(VLOOKUP($E49&amp;$D$7&amp;$D$6,'Soverall data'!$A:$AC,'Soverall data'!R$3,FALSE)=0,"",VLOOKUP($E49&amp;$D$7&amp;$D$6,'Soverall data'!$A:$AC,'Soverall data'!R$3,FALSE)))</f>
        <v>0.85160000000000002</v>
      </c>
      <c r="L50" s="164">
        <f>IF(L49="","",IF(VLOOKUP($E49&amp;$D$7&amp;$D$6,'Soverall data'!$A:$AC,'Soverall data'!S$3,FALSE)=0,"",VLOOKUP($E49&amp;$D$7&amp;$D$6,'Soverall data'!$A:$AC,'Soverall data'!S$3,FALSE)))</f>
        <v>0.82240000000000002</v>
      </c>
      <c r="M50" s="164">
        <f>IF(L49="","",IF(VLOOKUP($E49&amp;$D$7&amp;$D$6,'Soverall data'!$A:$AC,'Soverall data'!T$3,FALSE)=0,"",VLOOKUP($E49&amp;$D$7&amp;$D$6,'Soverall data'!$A:$AC,'Soverall data'!T$3,FALSE)))</f>
        <v>0.84619999999999995</v>
      </c>
      <c r="N50" s="164">
        <f>IF(N49="","",IF(VLOOKUP($E49&amp;$D$7&amp;$D$6,'Soverall data'!$A:$AC,'Soverall data'!U$3,FALSE)=0,"",VLOOKUP($E49&amp;$D$7&amp;$D$6,'Soverall data'!$A:$AC,'Soverall data'!U$3,FALSE)))</f>
        <v>0.7782</v>
      </c>
      <c r="O50" s="164">
        <f>IF(N49="","",IF(VLOOKUP($E49&amp;$D$7&amp;$D$6,'Soverall data'!$A:$AC,'Soverall data'!V$3,FALSE)=0,"",VLOOKUP($E49&amp;$D$7&amp;$D$6,'Soverall data'!$A:$AC,'Soverall data'!V$3,FALSE)))</f>
        <v>0.81979999999999997</v>
      </c>
      <c r="P50" s="164">
        <f>IF(P49="","",IF(VLOOKUP($E49&amp;$D$7&amp;$D$6,'Soverall data'!$A:$AC,'Soverall data'!W$3,FALSE)=0,"",VLOOKUP($E49&amp;$D$7&amp;$D$6,'Soverall data'!$A:$AC,'Soverall data'!W$3,FALSE)))</f>
        <v>0.7833</v>
      </c>
      <c r="Q50" s="164">
        <f>IF(P49="","",IF(VLOOKUP($E49&amp;$D$7&amp;$D$6,'Soverall data'!$A:$AC,'Soverall data'!X$3,FALSE)=0,"",VLOOKUP($E49&amp;$D$7&amp;$D$6,'Soverall data'!$A:$AC,'Soverall data'!X$3,FALSE)))</f>
        <v>0.8982</v>
      </c>
      <c r="R50" s="164">
        <f>IF(R49="","",IF(VLOOKUP($E49&amp;$D$7&amp;$D$6,'Soverall data'!$A:$AC,'Soverall data'!Y$3,FALSE)=0,"",VLOOKUP($E49&amp;$D$7&amp;$D$6,'Soverall data'!$A:$AC,'Soverall data'!Y$3,FALSE)))</f>
        <v>0.44940000000000002</v>
      </c>
      <c r="S50" s="164">
        <f>IF(R49="","",IF(VLOOKUP($E49&amp;$D$7&amp;$D$6,'Soverall data'!$A:$AC,'Soverall data'!Z$3,FALSE)=0,"",VLOOKUP($E49&amp;$D$7&amp;$D$6,'Soverall data'!$A:$AC,'Soverall data'!Z$3,FALSE)))</f>
        <v>0.51559999999999995</v>
      </c>
      <c r="T50" s="164">
        <f>IF(T49="","",IF(VLOOKUP($E49&amp;$D$7&amp;$D$6,'Soverall data'!$A:$AC,'Soverall data'!AA$3,FALSE)=0,"",VLOOKUP($E49&amp;$D$7&amp;$D$6,'Soverall data'!$A:$AC,'Soverall data'!AA$3,FALSE)))</f>
        <v>0.87639999999999996</v>
      </c>
      <c r="U50" s="164">
        <f>IF(T49="","",IF(VLOOKUP($E49&amp;$D$7&amp;$D$6,'Soverall data'!$A:$AC,'Soverall data'!AB$3,FALSE)=0,"",VLOOKUP($E49&amp;$D$7&amp;$D$6,'Soverall data'!$A:$AC,'Soverall data'!AB$3,FALSE)))</f>
        <v>0.92949999999999999</v>
      </c>
      <c r="V50" s="265"/>
    </row>
    <row r="51" spans="4:24" s="41" customFormat="1" ht="15.75" x14ac:dyDescent="0.25">
      <c r="D51" s="285"/>
      <c r="E51" s="145" t="s">
        <v>144</v>
      </c>
      <c r="F51" s="262">
        <f>IF(OR(ISERROR(VLOOKUP($E51&amp;$D$7&amp;$D$6,'Soverall data'!$A:$AC,'Soverall data'!B$3,FALSE)),ISBLANK(VLOOKUP($E51&amp;$D$7&amp;$D$6,'Soverall data'!$A:$AC,'Soverall data'!B$3,FALSE))),"",VLOOKUP($E51&amp;$D$7&amp;$D$6,'Soverall data'!$A:$AC,'Soverall data'!B$3,FALSE))</f>
        <v>0.80800000000000005</v>
      </c>
      <c r="G51" s="263"/>
      <c r="H51" s="263" t="str">
        <f>IF(OR(ISERROR(VLOOKUP($E51&amp;$D$7&amp;$D$6,'Soverall data'!$A:$AC,'Soverall data'!C$3,FALSE)),ISBLANK(VLOOKUP($E51&amp;$D$7&amp;$D$6,'Soverall data'!$A:$AC,'Soverall data'!C$3,FALSE))),"",VLOOKUP($E51&amp;$D$7&amp;$D$6,'Soverall data'!$A:$AC,'Soverall data'!C$3,FALSE))</f>
        <v xml:space="preserve"> </v>
      </c>
      <c r="I51" s="263"/>
      <c r="J51" s="263">
        <f>IF(OR(ISERROR(VLOOKUP($E51&amp;$D$7&amp;$D$6,'Soverall data'!$A:$AC,'Soverall data'!D$3,FALSE)),ISBLANK(VLOOKUP($E51&amp;$D$7&amp;$D$6,'Soverall data'!$A:$AC,'Soverall data'!D$3,FALSE))),"",VLOOKUP($E51&amp;$D$7&amp;$D$6,'Soverall data'!$A:$AC,'Soverall data'!D$3,FALSE))</f>
        <v>0.79320000000000002</v>
      </c>
      <c r="K51" s="263"/>
      <c r="L51" s="263">
        <f>IF(OR(ISERROR(VLOOKUP($E51&amp;$D$7&amp;$D$6,'Soverall data'!$A:$AC,'Soverall data'!E$3,FALSE)),ISBLANK(VLOOKUP($E51&amp;$D$7&amp;$D$6,'Soverall data'!$A:$AC,'Soverall data'!E$3,FALSE))),"",VLOOKUP($E51&amp;$D$7&amp;$D$6,'Soverall data'!$A:$AC,'Soverall data'!E$3,FALSE))</f>
        <v>0.80320000000000003</v>
      </c>
      <c r="M51" s="263"/>
      <c r="N51" s="263">
        <f>IF(OR(ISERROR(VLOOKUP($E51&amp;$D$7&amp;$D$6,'Soverall data'!$A:$AC,'Soverall data'!F$3,FALSE)),ISBLANK(VLOOKUP($E51&amp;$D$7&amp;$D$6,'Soverall data'!$A:$AC,'Soverall data'!F$3,FALSE))),"",VLOOKUP($E51&amp;$D$7&amp;$D$6,'Soverall data'!$A:$AC,'Soverall data'!F$3,FALSE))</f>
        <v>0.88639999999999997</v>
      </c>
      <c r="O51" s="263"/>
      <c r="P51" s="263" t="str">
        <f>IF(OR(ISERROR(VLOOKUP($E51&amp;$D$7&amp;$D$6,'Soverall data'!$A:$AC,'Soverall data'!G$3,FALSE)),ISBLANK(VLOOKUP($E51&amp;$D$7&amp;$D$6,'Soverall data'!$A:$AC,'Soverall data'!G$3,FALSE))),"",VLOOKUP($E51&amp;$D$7&amp;$D$6,'Soverall data'!$A:$AC,'Soverall data'!G$3,FALSE))</f>
        <v xml:space="preserve"> </v>
      </c>
      <c r="Q51" s="263"/>
      <c r="R51" s="263">
        <f>IF(OR(ISERROR(VLOOKUP($E51&amp;$D$7&amp;$D$6,'Soverall data'!$A:$AC,'Soverall data'!H$3,FALSE)),ISBLANK(VLOOKUP($E51&amp;$D$7&amp;$D$6,'Soverall data'!$A:$AC,'Soverall data'!H$3,FALSE))),"",VLOOKUP($E51&amp;$D$7&amp;$D$6,'Soverall data'!$A:$AC,'Soverall data'!H$3,FALSE))</f>
        <v>0.46560000000000001</v>
      </c>
      <c r="S51" s="263"/>
      <c r="T51" s="263" t="str">
        <f>IF(OR(ISERROR(VLOOKUP($E51&amp;$D$7&amp;$D$6,'Soverall data'!$A:$AC,'Soverall data'!I$3,FALSE)),ISBLANK(VLOOKUP($E51&amp;$D$7&amp;$D$6,'Soverall data'!$A:$AC,'Soverall data'!I$3,FALSE))),"",VLOOKUP($E51&amp;$D$7&amp;$D$6,'Soverall data'!$A:$AC,'Soverall data'!I$3,FALSE))</f>
        <v xml:space="preserve"> </v>
      </c>
      <c r="U51" s="264"/>
      <c r="V51" s="265">
        <f>IF(ISERROR(VLOOKUP($E51&amp;$D$7&amp;$D$6,'Soverall data'!$A:$AM,'Soverall data'!AD$3,FALSE)),0,VLOOKUP($E51&amp;$D$7&amp;$D$6,'Soverall data'!$A:$AM,'Soverall data'!AD$3,FALSE))</f>
        <v>2726</v>
      </c>
      <c r="X51" s="20"/>
    </row>
    <row r="52" spans="4:24" ht="15.75" x14ac:dyDescent="0.25">
      <c r="D52" s="285"/>
      <c r="E52" s="142" t="s">
        <v>38</v>
      </c>
      <c r="F52" s="164">
        <f>IF(F51="","",IF(VLOOKUP($E51&amp;$D$7&amp;$D$6,'Soverall data'!$A:$AC,'Soverall data'!M$3,FALSE)=0,"",VLOOKUP($E51&amp;$D$7&amp;$D$6,'Soverall data'!$A:$AC,'Soverall data'!M$3,FALSE)))</f>
        <v>0.79179999999999995</v>
      </c>
      <c r="G52" s="164">
        <f>IF(F51="","",IF(VLOOKUP($E51&amp;$D$7&amp;$D$6,'Soverall data'!$A:$AC,'Soverall data'!N$3,FALSE)=0,"",VLOOKUP($E51&amp;$D$7&amp;$D$6,'Soverall data'!$A:$AC,'Soverall data'!N$3,FALSE)))</f>
        <v>0.82310000000000005</v>
      </c>
      <c r="H52" s="164" t="str">
        <f>IF(H51="","",IF(VLOOKUP($E51&amp;$D$7&amp;$D$6,'Soverall data'!$A:$AC,'Soverall data'!O$3,FALSE)=0,"",VLOOKUP($E51&amp;$D$7&amp;$D$6,'Soverall data'!$A:$AC,'Soverall data'!O$3,FALSE)))</f>
        <v xml:space="preserve"> </v>
      </c>
      <c r="I52" s="164" t="str">
        <f>IF(H51="","",IF(VLOOKUP($E51&amp;$D$7&amp;$D$6,'Soverall data'!$A:$AC,'Soverall data'!P$3,FALSE)=0,"",VLOOKUP($E51&amp;$D$7&amp;$D$6,'Soverall data'!$A:$AC,'Soverall data'!P$3,FALSE)))</f>
        <v xml:space="preserve"> </v>
      </c>
      <c r="J52" s="164">
        <f>IF(J51="","",IF(VLOOKUP($E51&amp;$D$7&amp;$D$6,'Soverall data'!$A:$AC,'Soverall data'!Q$3,FALSE)=0,"",VLOOKUP($E51&amp;$D$7&amp;$D$6,'Soverall data'!$A:$AC,'Soverall data'!Q$3,FALSE)))</f>
        <v>0.76519999999999999</v>
      </c>
      <c r="K52" s="164">
        <f>IF(J51="","",IF(VLOOKUP($E51&amp;$D$7&amp;$D$6,'Soverall data'!$A:$AC,'Soverall data'!R$3,FALSE)=0,"",VLOOKUP($E51&amp;$D$7&amp;$D$6,'Soverall data'!$A:$AC,'Soverall data'!R$3,FALSE)))</f>
        <v>0.81830000000000003</v>
      </c>
      <c r="L52" s="164">
        <f>IF(L51="","",IF(VLOOKUP($E51&amp;$D$7&amp;$D$6,'Soverall data'!$A:$AC,'Soverall data'!S$3,FALSE)=0,"",VLOOKUP($E51&amp;$D$7&amp;$D$6,'Soverall data'!$A:$AC,'Soverall data'!S$3,FALSE)))</f>
        <v>0.77080000000000004</v>
      </c>
      <c r="M52" s="164">
        <f>IF(L51="","",IF(VLOOKUP($E51&amp;$D$7&amp;$D$6,'Soverall data'!$A:$AC,'Soverall data'!T$3,FALSE)=0,"",VLOOKUP($E51&amp;$D$7&amp;$D$6,'Soverall data'!$A:$AC,'Soverall data'!T$3,FALSE)))</f>
        <v>0.83150000000000002</v>
      </c>
      <c r="N52" s="164">
        <f>IF(N51="","",IF(VLOOKUP($E51&amp;$D$7&amp;$D$6,'Soverall data'!$A:$AC,'Soverall data'!U$3,FALSE)=0,"",VLOOKUP($E51&amp;$D$7&amp;$D$6,'Soverall data'!$A:$AC,'Soverall data'!U$3,FALSE)))</f>
        <v>0.85899999999999999</v>
      </c>
      <c r="O52" s="164">
        <f>IF(N51="","",IF(VLOOKUP($E51&amp;$D$7&amp;$D$6,'Soverall data'!$A:$AC,'Soverall data'!V$3,FALSE)=0,"",VLOOKUP($E51&amp;$D$7&amp;$D$6,'Soverall data'!$A:$AC,'Soverall data'!V$3,FALSE)))</f>
        <v>0.90880000000000005</v>
      </c>
      <c r="P52" s="164" t="str">
        <f>IF(P51="","",IF(VLOOKUP($E51&amp;$D$7&amp;$D$6,'Soverall data'!$A:$AC,'Soverall data'!W$3,FALSE)=0,"",VLOOKUP($E51&amp;$D$7&amp;$D$6,'Soverall data'!$A:$AC,'Soverall data'!W$3,FALSE)))</f>
        <v xml:space="preserve"> </v>
      </c>
      <c r="Q52" s="164" t="str">
        <f>IF(P51="","",IF(VLOOKUP($E51&amp;$D$7&amp;$D$6,'Soverall data'!$A:$AC,'Soverall data'!X$3,FALSE)=0,"",VLOOKUP($E51&amp;$D$7&amp;$D$6,'Soverall data'!$A:$AC,'Soverall data'!X$3,FALSE)))</f>
        <v xml:space="preserve"> </v>
      </c>
      <c r="R52" s="164">
        <f>IF(R51="","",IF(VLOOKUP($E51&amp;$D$7&amp;$D$6,'Soverall data'!$A:$AC,'Soverall data'!Y$3,FALSE)=0,"",VLOOKUP($E51&amp;$D$7&amp;$D$6,'Soverall data'!$A:$AC,'Soverall data'!Y$3,FALSE)))</f>
        <v>0.37530000000000002</v>
      </c>
      <c r="S52" s="164">
        <f>IF(R51="","",IF(VLOOKUP($E51&amp;$D$7&amp;$D$6,'Soverall data'!$A:$AC,'Soverall data'!Z$3,FALSE)=0,"",VLOOKUP($E51&amp;$D$7&amp;$D$6,'Soverall data'!$A:$AC,'Soverall data'!Z$3,FALSE)))</f>
        <v>0.55089999999999995</v>
      </c>
      <c r="T52" s="164" t="str">
        <f>IF(T51="","",IF(VLOOKUP($E51&amp;$D$7&amp;$D$6,'Soverall data'!$A:$AC,'Soverall data'!AA$3,FALSE)=0,"",VLOOKUP($E51&amp;$D$7&amp;$D$6,'Soverall data'!$A:$AC,'Soverall data'!AA$3,FALSE)))</f>
        <v xml:space="preserve"> </v>
      </c>
      <c r="U52" s="164" t="str">
        <f>IF(T51="","",IF(VLOOKUP($E51&amp;$D$7&amp;$D$6,'Soverall data'!$A:$AC,'Soverall data'!AB$3,FALSE)=0,"",VLOOKUP($E51&amp;$D$7&amp;$D$6,'Soverall data'!$A:$AC,'Soverall data'!AB$3,FALSE)))</f>
        <v xml:space="preserve"> </v>
      </c>
      <c r="V52" s="265"/>
      <c r="X52" s="41"/>
    </row>
    <row r="53" spans="4:24" s="41" customFormat="1" ht="15.75" x14ac:dyDescent="0.25">
      <c r="D53" s="285"/>
      <c r="E53" s="145" t="s">
        <v>68</v>
      </c>
      <c r="F53" s="262">
        <f>IF(OR(ISERROR(VLOOKUP($E53&amp;$D$7&amp;$D$6,'Soverall data'!$A:$AC,'Soverall data'!B$3,FALSE)),ISBLANK(VLOOKUP($E53&amp;$D$7&amp;$D$6,'Soverall data'!$A:$AC,'Soverall data'!B$3,FALSE))),"",VLOOKUP($E53&amp;$D$7&amp;$D$6,'Soverall data'!$A:$AC,'Soverall data'!B$3,FALSE))</f>
        <v>0.83360000000000001</v>
      </c>
      <c r="G53" s="263"/>
      <c r="H53" s="263" t="str">
        <f>IF(OR(ISERROR(VLOOKUP($E53&amp;$D$7&amp;$D$6,'Soverall data'!$A:$AC,'Soverall data'!C$3,FALSE)),ISBLANK(VLOOKUP($E53&amp;$D$7&amp;$D$6,'Soverall data'!$A:$AC,'Soverall data'!C$3,FALSE))),"",VLOOKUP($E53&amp;$D$7&amp;$D$6,'Soverall data'!$A:$AC,'Soverall data'!C$3,FALSE))</f>
        <v xml:space="preserve"> </v>
      </c>
      <c r="I53" s="263"/>
      <c r="J53" s="263">
        <f>IF(OR(ISERROR(VLOOKUP($E53&amp;$D$7&amp;$D$6,'Soverall data'!$A:$AC,'Soverall data'!D$3,FALSE)),ISBLANK(VLOOKUP($E53&amp;$D$7&amp;$D$6,'Soverall data'!$A:$AC,'Soverall data'!D$3,FALSE))),"",VLOOKUP($E53&amp;$D$7&amp;$D$6,'Soverall data'!$A:$AC,'Soverall data'!D$3,FALSE))</f>
        <v>0.81140000000000001</v>
      </c>
      <c r="K53" s="263"/>
      <c r="L53" s="263">
        <f>IF(OR(ISERROR(VLOOKUP($E53&amp;$D$7&amp;$D$6,'Soverall data'!$A:$AC,'Soverall data'!E$3,FALSE)),ISBLANK(VLOOKUP($E53&amp;$D$7&amp;$D$6,'Soverall data'!$A:$AC,'Soverall data'!E$3,FALSE))),"",VLOOKUP($E53&amp;$D$7&amp;$D$6,'Soverall data'!$A:$AC,'Soverall data'!E$3,FALSE))</f>
        <v>0.86890000000000001</v>
      </c>
      <c r="M53" s="263"/>
      <c r="N53" s="263">
        <f>IF(OR(ISERROR(VLOOKUP($E53&amp;$D$7&amp;$D$6,'Soverall data'!$A:$AC,'Soverall data'!F$3,FALSE)),ISBLANK(VLOOKUP($E53&amp;$D$7&amp;$D$6,'Soverall data'!$A:$AC,'Soverall data'!F$3,FALSE))),"",VLOOKUP($E53&amp;$D$7&amp;$D$6,'Soverall data'!$A:$AC,'Soverall data'!F$3,FALSE))</f>
        <v>0.86240000000000006</v>
      </c>
      <c r="O53" s="263"/>
      <c r="P53" s="263" t="str">
        <f>IF(OR(ISERROR(VLOOKUP($E53&amp;$D$7&amp;$D$6,'Soverall data'!$A:$AC,'Soverall data'!G$3,FALSE)),ISBLANK(VLOOKUP($E53&amp;$D$7&amp;$D$6,'Soverall data'!$A:$AC,'Soverall data'!G$3,FALSE))),"",VLOOKUP($E53&amp;$D$7&amp;$D$6,'Soverall data'!$A:$AC,'Soverall data'!G$3,FALSE))</f>
        <v xml:space="preserve"> </v>
      </c>
      <c r="Q53" s="263"/>
      <c r="R53" s="263">
        <f>IF(OR(ISERROR(VLOOKUP($E53&amp;$D$7&amp;$D$6,'Soverall data'!$A:$AC,'Soverall data'!H$3,FALSE)),ISBLANK(VLOOKUP($E53&amp;$D$7&amp;$D$6,'Soverall data'!$A:$AC,'Soverall data'!H$3,FALSE))),"",VLOOKUP($E53&amp;$D$7&amp;$D$6,'Soverall data'!$A:$AC,'Soverall data'!H$3,FALSE))</f>
        <v>0.51659999999999995</v>
      </c>
      <c r="S53" s="263"/>
      <c r="T53" s="263">
        <f>IF(OR(ISERROR(VLOOKUP($E53&amp;$D$7&amp;$D$6,'Soverall data'!$A:$AC,'Soverall data'!I$3,FALSE)),ISBLANK(VLOOKUP($E53&amp;$D$7&amp;$D$6,'Soverall data'!$A:$AC,'Soverall data'!I$3,FALSE))),"",VLOOKUP($E53&amp;$D$7&amp;$D$6,'Soverall data'!$A:$AC,'Soverall data'!I$3,FALSE))</f>
        <v>0.90759999999999996</v>
      </c>
      <c r="U53" s="264"/>
      <c r="V53" s="265">
        <f>IF(ISERROR(VLOOKUP($E53&amp;$D$7&amp;$D$6,'Soverall data'!$A:$AM,'Soverall data'!AD$3,FALSE)),0,VLOOKUP($E53&amp;$D$7&amp;$D$6,'Soverall data'!$A:$AM,'Soverall data'!AD$3,FALSE))</f>
        <v>4486</v>
      </c>
      <c r="X53" s="20"/>
    </row>
    <row r="54" spans="4:24" ht="15.75" x14ac:dyDescent="0.25">
      <c r="D54" s="285"/>
      <c r="E54" s="142" t="s">
        <v>38</v>
      </c>
      <c r="F54" s="164">
        <f>IF(F53="","",IF(VLOOKUP($E53&amp;$D$7&amp;$D$6,'Soverall data'!$A:$AC,'Soverall data'!M$3,FALSE)=0,"",VLOOKUP($E53&amp;$D$7&amp;$D$6,'Soverall data'!$A:$AC,'Soverall data'!M$3,FALSE)))</f>
        <v>0.82120000000000004</v>
      </c>
      <c r="G54" s="164">
        <f>IF(F53="","",IF(VLOOKUP($E53&amp;$D$7&amp;$D$6,'Soverall data'!$A:$AC,'Soverall data'!N$3,FALSE)=0,"",VLOOKUP($E53&amp;$D$7&amp;$D$6,'Soverall data'!$A:$AC,'Soverall data'!N$3,FALSE)))</f>
        <v>0.84530000000000005</v>
      </c>
      <c r="H54" s="164" t="str">
        <f>IF(H53="","",IF(VLOOKUP($E53&amp;$D$7&amp;$D$6,'Soverall data'!$A:$AC,'Soverall data'!O$3,FALSE)=0,"",VLOOKUP($E53&amp;$D$7&amp;$D$6,'Soverall data'!$A:$AC,'Soverall data'!O$3,FALSE)))</f>
        <v xml:space="preserve"> </v>
      </c>
      <c r="I54" s="164" t="str">
        <f>IF(H53="","",IF(VLOOKUP($E53&amp;$D$7&amp;$D$6,'Soverall data'!$A:$AC,'Soverall data'!P$3,FALSE)=0,"",VLOOKUP($E53&amp;$D$7&amp;$D$6,'Soverall data'!$A:$AC,'Soverall data'!P$3,FALSE)))</f>
        <v xml:space="preserve"> </v>
      </c>
      <c r="J54" s="164">
        <f>IF(J53="","",IF(VLOOKUP($E53&amp;$D$7&amp;$D$6,'Soverall data'!$A:$AC,'Soverall data'!Q$3,FALSE)=0,"",VLOOKUP($E53&amp;$D$7&amp;$D$6,'Soverall data'!$A:$AC,'Soverall data'!Q$3,FALSE)))</f>
        <v>0.7823</v>
      </c>
      <c r="K54" s="164">
        <f>IF(J53="","",IF(VLOOKUP($E53&amp;$D$7&amp;$D$6,'Soverall data'!$A:$AC,'Soverall data'!R$3,FALSE)=0,"",VLOOKUP($E53&amp;$D$7&amp;$D$6,'Soverall data'!$A:$AC,'Soverall data'!R$3,FALSE)))</f>
        <v>0.83699999999999997</v>
      </c>
      <c r="L54" s="164">
        <f>IF(L53="","",IF(VLOOKUP($E53&amp;$D$7&amp;$D$6,'Soverall data'!$A:$AC,'Soverall data'!S$3,FALSE)=0,"",VLOOKUP($E53&amp;$D$7&amp;$D$6,'Soverall data'!$A:$AC,'Soverall data'!S$3,FALSE)))</f>
        <v>0.85189999999999999</v>
      </c>
      <c r="M54" s="164">
        <f>IF(L53="","",IF(VLOOKUP($E53&amp;$D$7&amp;$D$6,'Soverall data'!$A:$AC,'Soverall data'!T$3,FALSE)=0,"",VLOOKUP($E53&amp;$D$7&amp;$D$6,'Soverall data'!$A:$AC,'Soverall data'!T$3,FALSE)))</f>
        <v>0.88400000000000001</v>
      </c>
      <c r="N54" s="164">
        <f>IF(N53="","",IF(VLOOKUP($E53&amp;$D$7&amp;$D$6,'Soverall data'!$A:$AC,'Soverall data'!U$3,FALSE)=0,"",VLOOKUP($E53&amp;$D$7&amp;$D$6,'Soverall data'!$A:$AC,'Soverall data'!U$3,FALSE)))</f>
        <v>0.83379999999999999</v>
      </c>
      <c r="O54" s="164">
        <f>IF(N53="","",IF(VLOOKUP($E53&amp;$D$7&amp;$D$6,'Soverall data'!$A:$AC,'Soverall data'!V$3,FALSE)=0,"",VLOOKUP($E53&amp;$D$7&amp;$D$6,'Soverall data'!$A:$AC,'Soverall data'!V$3,FALSE)))</f>
        <v>0.88639999999999997</v>
      </c>
      <c r="P54" s="164" t="str">
        <f>IF(P53="","",IF(VLOOKUP($E53&amp;$D$7&amp;$D$6,'Soverall data'!$A:$AC,'Soverall data'!W$3,FALSE)=0,"",VLOOKUP($E53&amp;$D$7&amp;$D$6,'Soverall data'!$A:$AC,'Soverall data'!W$3,FALSE)))</f>
        <v xml:space="preserve"> </v>
      </c>
      <c r="Q54" s="164" t="str">
        <f>IF(P53="","",IF(VLOOKUP($E53&amp;$D$7&amp;$D$6,'Soverall data'!$A:$AC,'Soverall data'!X$3,FALSE)=0,"",VLOOKUP($E53&amp;$D$7&amp;$D$6,'Soverall data'!$A:$AC,'Soverall data'!X$3,FALSE)))</f>
        <v xml:space="preserve"> </v>
      </c>
      <c r="R54" s="164">
        <f>IF(R53="","",IF(VLOOKUP($E53&amp;$D$7&amp;$D$6,'Soverall data'!$A:$AC,'Soverall data'!Y$3,FALSE)=0,"",VLOOKUP($E53&amp;$D$7&amp;$D$6,'Soverall data'!$A:$AC,'Soverall data'!Y$3,FALSE)))</f>
        <v>0.45519999999999999</v>
      </c>
      <c r="S54" s="164">
        <f>IF(R53="","",IF(VLOOKUP($E53&amp;$D$7&amp;$D$6,'Soverall data'!$A:$AC,'Soverall data'!Z$3,FALSE)=0,"",VLOOKUP($E53&amp;$D$7&amp;$D$6,'Soverall data'!$A:$AC,'Soverall data'!Z$3,FALSE)))</f>
        <v>0.57440000000000002</v>
      </c>
      <c r="T54" s="164">
        <f>IF(T53="","",IF(VLOOKUP($E53&amp;$D$7&amp;$D$6,'Soverall data'!$A:$AC,'Soverall data'!AA$3,FALSE)=0,"",VLOOKUP($E53&amp;$D$7&amp;$D$6,'Soverall data'!$A:$AC,'Soverall data'!AA$3,FALSE)))</f>
        <v>0.84750000000000003</v>
      </c>
      <c r="U54" s="164">
        <f>IF(T53="","",IF(VLOOKUP($E53&amp;$D$7&amp;$D$6,'Soverall data'!$A:$AC,'Soverall data'!AB$3,FALSE)=0,"",VLOOKUP($E53&amp;$D$7&amp;$D$6,'Soverall data'!$A:$AC,'Soverall data'!AB$3,FALSE)))</f>
        <v>0.94469999999999998</v>
      </c>
      <c r="V54" s="265"/>
      <c r="X54" s="41"/>
    </row>
    <row r="55" spans="4:24" s="41" customFormat="1" ht="15.75" x14ac:dyDescent="0.25">
      <c r="D55" s="285"/>
      <c r="E55" s="145" t="s">
        <v>263</v>
      </c>
      <c r="F55" s="262">
        <f>IF(OR(ISERROR(VLOOKUP($E55&amp;$D$7&amp;$D$6,'Soverall data'!$A:$AC,'Soverall data'!B$3,FALSE)),ISBLANK(VLOOKUP($E55&amp;$D$7&amp;$D$6,'Soverall data'!$A:$AC,'Soverall data'!B$3,FALSE))),"",VLOOKUP($E55&amp;$D$7&amp;$D$6,'Soverall data'!$A:$AC,'Soverall data'!B$3,FALSE))</f>
        <v>0.91820000000000002</v>
      </c>
      <c r="G55" s="263"/>
      <c r="H55" s="263" t="str">
        <f>IF(OR(ISERROR(VLOOKUP($E55&amp;$D$7&amp;$D$6,'Soverall data'!$A:$AC,'Soverall data'!C$3,FALSE)),ISBLANK(VLOOKUP($E55&amp;$D$7&amp;$D$6,'Soverall data'!$A:$AC,'Soverall data'!C$3,FALSE))),"",VLOOKUP($E55&amp;$D$7&amp;$D$6,'Soverall data'!$A:$AC,'Soverall data'!C$3,FALSE))</f>
        <v xml:space="preserve"> </v>
      </c>
      <c r="I55" s="263"/>
      <c r="J55" s="263">
        <f>IF(OR(ISERROR(VLOOKUP($E55&amp;$D$7&amp;$D$6,'Soverall data'!$A:$AC,'Soverall data'!D$3,FALSE)),ISBLANK(VLOOKUP($E55&amp;$D$7&amp;$D$6,'Soverall data'!$A:$AC,'Soverall data'!D$3,FALSE))),"",VLOOKUP($E55&amp;$D$7&amp;$D$6,'Soverall data'!$A:$AC,'Soverall data'!D$3,FALSE))</f>
        <v>0.88429999999999997</v>
      </c>
      <c r="K55" s="263"/>
      <c r="L55" s="263">
        <f>IF(OR(ISERROR(VLOOKUP($E55&amp;$D$7&amp;$D$6,'Soverall data'!$A:$AC,'Soverall data'!E$3,FALSE)),ISBLANK(VLOOKUP($E55&amp;$D$7&amp;$D$6,'Soverall data'!$A:$AC,'Soverall data'!E$3,FALSE))),"",VLOOKUP($E55&amp;$D$7&amp;$D$6,'Soverall data'!$A:$AC,'Soverall data'!E$3,FALSE))</f>
        <v>0.96430000000000005</v>
      </c>
      <c r="M55" s="263"/>
      <c r="N55" s="263">
        <f>IF(OR(ISERROR(VLOOKUP($E55&amp;$D$7&amp;$D$6,'Soverall data'!$A:$AC,'Soverall data'!F$3,FALSE)),ISBLANK(VLOOKUP($E55&amp;$D$7&amp;$D$6,'Soverall data'!$A:$AC,'Soverall data'!F$3,FALSE))),"",VLOOKUP($E55&amp;$D$7&amp;$D$6,'Soverall data'!$A:$AC,'Soverall data'!F$3,FALSE))</f>
        <v>0.95309999999999995</v>
      </c>
      <c r="O55" s="263"/>
      <c r="P55" s="263">
        <f>IF(OR(ISERROR(VLOOKUP($E55&amp;$D$7&amp;$D$6,'Soverall data'!$A:$AC,'Soverall data'!G$3,FALSE)),ISBLANK(VLOOKUP($E55&amp;$D$7&amp;$D$6,'Soverall data'!$A:$AC,'Soverall data'!G$3,FALSE))),"",VLOOKUP($E55&amp;$D$7&amp;$D$6,'Soverall data'!$A:$AC,'Soverall data'!G$3,FALSE))</f>
        <v>0.96760000000000002</v>
      </c>
      <c r="Q55" s="263"/>
      <c r="R55" s="263">
        <f>IF(OR(ISERROR(VLOOKUP($E55&amp;$D$7&amp;$D$6,'Soverall data'!$A:$AC,'Soverall data'!H$3,FALSE)),ISBLANK(VLOOKUP($E55&amp;$D$7&amp;$D$6,'Soverall data'!$A:$AC,'Soverall data'!H$3,FALSE))),"",VLOOKUP($E55&amp;$D$7&amp;$D$6,'Soverall data'!$A:$AC,'Soverall data'!H$3,FALSE))</f>
        <v>0.50729999999999997</v>
      </c>
      <c r="S55" s="263"/>
      <c r="T55" s="263">
        <f>IF(OR(ISERROR(VLOOKUP($E55&amp;$D$7&amp;$D$6,'Soverall data'!$A:$AC,'Soverall data'!I$3,FALSE)),ISBLANK(VLOOKUP($E55&amp;$D$7&amp;$D$6,'Soverall data'!$A:$AC,'Soverall data'!I$3,FALSE))),"",VLOOKUP($E55&amp;$D$7&amp;$D$6,'Soverall data'!$A:$AC,'Soverall data'!I$3,FALSE))</f>
        <v>0.94640000000000002</v>
      </c>
      <c r="U55" s="264"/>
      <c r="V55" s="265">
        <f>IF(ISERROR(VLOOKUP($E55&amp;$D$7&amp;$D$6,'Soverall data'!$A:$AM,'Soverall data'!AD$3,FALSE)),0,VLOOKUP($E55&amp;$D$7&amp;$D$6,'Soverall data'!$A:$AM,'Soverall data'!AD$3,FALSE))</f>
        <v>17288</v>
      </c>
      <c r="X55" s="20"/>
    </row>
    <row r="56" spans="4:24" ht="15.75" x14ac:dyDescent="0.25">
      <c r="D56" s="285"/>
      <c r="E56" s="142" t="s">
        <v>38</v>
      </c>
      <c r="F56" s="164">
        <f>IF(F55="","",IF(VLOOKUP($E55&amp;$D$7&amp;$D$6,'Soverall data'!$A:$AC,'Soverall data'!M$3,FALSE)=0,"",VLOOKUP($E55&amp;$D$7&amp;$D$6,'Soverall data'!$A:$AC,'Soverall data'!M$3,FALSE)))</f>
        <v>0.91379999999999995</v>
      </c>
      <c r="G56" s="164">
        <f>IF(F55="","",IF(VLOOKUP($E55&amp;$D$7&amp;$D$6,'Soverall data'!$A:$AC,'Soverall data'!N$3,FALSE)=0,"",VLOOKUP($E55&amp;$D$7&amp;$D$6,'Soverall data'!$A:$AC,'Soverall data'!N$3,FALSE)))</f>
        <v>0.92249999999999999</v>
      </c>
      <c r="H56" s="164" t="str">
        <f>IF(H55="","",IF(VLOOKUP($E55&amp;$D$7&amp;$D$6,'Soverall data'!$A:$AC,'Soverall data'!O$3,FALSE)=0,"",VLOOKUP($E55&amp;$D$7&amp;$D$6,'Soverall data'!$A:$AC,'Soverall data'!O$3,FALSE)))</f>
        <v xml:space="preserve"> </v>
      </c>
      <c r="I56" s="164" t="str">
        <f>IF(H55="","",IF(VLOOKUP($E55&amp;$D$7&amp;$D$6,'Soverall data'!$A:$AC,'Soverall data'!P$3,FALSE)=0,"",VLOOKUP($E55&amp;$D$7&amp;$D$6,'Soverall data'!$A:$AC,'Soverall data'!P$3,FALSE)))</f>
        <v xml:space="preserve"> </v>
      </c>
      <c r="J56" s="164">
        <f>IF(J55="","",IF(VLOOKUP($E55&amp;$D$7&amp;$D$6,'Soverall data'!$A:$AC,'Soverall data'!Q$3,FALSE)=0,"",VLOOKUP($E55&amp;$D$7&amp;$D$6,'Soverall data'!$A:$AC,'Soverall data'!Q$3,FALSE)))</f>
        <v>0.871</v>
      </c>
      <c r="K56" s="164">
        <f>IF(J55="","",IF(VLOOKUP($E55&amp;$D$7&amp;$D$6,'Soverall data'!$A:$AC,'Soverall data'!R$3,FALSE)=0,"",VLOOKUP($E55&amp;$D$7&amp;$D$6,'Soverall data'!$A:$AC,'Soverall data'!R$3,FALSE)))</f>
        <v>0.89639999999999997</v>
      </c>
      <c r="L56" s="164">
        <f>IF(L55="","",IF(VLOOKUP($E55&amp;$D$7&amp;$D$6,'Soverall data'!$A:$AC,'Soverall data'!S$3,FALSE)=0,"",VLOOKUP($E55&amp;$D$7&amp;$D$6,'Soverall data'!$A:$AC,'Soverall data'!S$3,FALSE)))</f>
        <v>0.95979999999999999</v>
      </c>
      <c r="M56" s="164">
        <f>IF(L55="","",IF(VLOOKUP($E55&amp;$D$7&amp;$D$6,'Soverall data'!$A:$AC,'Soverall data'!T$3,FALSE)=0,"",VLOOKUP($E55&amp;$D$7&amp;$D$6,'Soverall data'!$A:$AC,'Soverall data'!T$3,FALSE)))</f>
        <v>0.96830000000000005</v>
      </c>
      <c r="N56" s="164">
        <f>IF(N55="","",IF(VLOOKUP($E55&amp;$D$7&amp;$D$6,'Soverall data'!$A:$AC,'Soverall data'!U$3,FALSE)=0,"",VLOOKUP($E55&amp;$D$7&amp;$D$6,'Soverall data'!$A:$AC,'Soverall data'!U$3,FALSE)))</f>
        <v>0.94369999999999998</v>
      </c>
      <c r="O56" s="164">
        <f>IF(N55="","",IF(VLOOKUP($E55&amp;$D$7&amp;$D$6,'Soverall data'!$A:$AC,'Soverall data'!V$3,FALSE)=0,"",VLOOKUP($E55&amp;$D$7&amp;$D$6,'Soverall data'!$A:$AC,'Soverall data'!V$3,FALSE)))</f>
        <v>0.96099999999999997</v>
      </c>
      <c r="P56" s="164">
        <f>IF(P55="","",IF(VLOOKUP($E55&amp;$D$7&amp;$D$6,'Soverall data'!$A:$AC,'Soverall data'!W$3,FALSE)=0,"",VLOOKUP($E55&amp;$D$7&amp;$D$6,'Soverall data'!$A:$AC,'Soverall data'!W$3,FALSE)))</f>
        <v>0.93200000000000005</v>
      </c>
      <c r="Q56" s="164">
        <f>IF(P55="","",IF(VLOOKUP($E55&amp;$D$7&amp;$D$6,'Soverall data'!$A:$AC,'Soverall data'!X$3,FALSE)=0,"",VLOOKUP($E55&amp;$D$7&amp;$D$6,'Soverall data'!$A:$AC,'Soverall data'!X$3,FALSE)))</f>
        <v>0.98470000000000002</v>
      </c>
      <c r="R56" s="164">
        <f>IF(R55="","",IF(VLOOKUP($E55&amp;$D$7&amp;$D$6,'Soverall data'!$A:$AC,'Soverall data'!Y$3,FALSE)=0,"",VLOOKUP($E55&amp;$D$7&amp;$D$6,'Soverall data'!$A:$AC,'Soverall data'!Y$3,FALSE)))</f>
        <v>0.47739999999999999</v>
      </c>
      <c r="S56" s="164">
        <f>IF(R55="","",IF(VLOOKUP($E55&amp;$D$7&amp;$D$6,'Soverall data'!$A:$AC,'Soverall data'!Z$3,FALSE)=0,"",VLOOKUP($E55&amp;$D$7&amp;$D$6,'Soverall data'!$A:$AC,'Soverall data'!Z$3,FALSE)))</f>
        <v>0.53639999999999999</v>
      </c>
      <c r="T56" s="164">
        <f>IF(T55="","",IF(VLOOKUP($E55&amp;$D$7&amp;$D$6,'Soverall data'!$A:$AC,'Soverall data'!AA$3,FALSE)=0,"",VLOOKUP($E55&amp;$D$7&amp;$D$6,'Soverall data'!$A:$AC,'Soverall data'!AA$3,FALSE)))</f>
        <v>0.92969999999999997</v>
      </c>
      <c r="U56" s="164">
        <f>IF(T55="","",IF(VLOOKUP($E55&amp;$D$7&amp;$D$6,'Soverall data'!$A:$AC,'Soverall data'!AB$3,FALSE)=0,"",VLOOKUP($E55&amp;$D$7&amp;$D$6,'Soverall data'!$A:$AC,'Soverall data'!AB$3,FALSE)))</f>
        <v>0.95920000000000005</v>
      </c>
      <c r="V56" s="265"/>
      <c r="X56" s="41"/>
    </row>
    <row r="57" spans="4:24" s="41" customFormat="1" ht="15.75" x14ac:dyDescent="0.25">
      <c r="D57" s="285"/>
      <c r="E57" s="145" t="s">
        <v>143</v>
      </c>
      <c r="F57" s="262">
        <f>IF(OR(ISERROR(VLOOKUP($E57&amp;$D$7&amp;$D$6,'Soverall data'!$A:$AC,'Soverall data'!B$3,FALSE)),ISBLANK(VLOOKUP($E57&amp;$D$7&amp;$D$6,'Soverall data'!$A:$AC,'Soverall data'!B$3,FALSE))),"",VLOOKUP($E57&amp;$D$7&amp;$D$6,'Soverall data'!$A:$AC,'Soverall data'!B$3,FALSE))</f>
        <v>0.72799999999999998</v>
      </c>
      <c r="G57" s="263"/>
      <c r="H57" s="263" t="str">
        <f>IF(OR(ISERROR(VLOOKUP($E57&amp;$D$7&amp;$D$6,'Soverall data'!$A:$AC,'Soverall data'!C$3,FALSE)),ISBLANK(VLOOKUP($E57&amp;$D$7&amp;$D$6,'Soverall data'!$A:$AC,'Soverall data'!C$3,FALSE))),"",VLOOKUP($E57&amp;$D$7&amp;$D$6,'Soverall data'!$A:$AC,'Soverall data'!C$3,FALSE))</f>
        <v xml:space="preserve"> </v>
      </c>
      <c r="I57" s="263"/>
      <c r="J57" s="263">
        <f>IF(OR(ISERROR(VLOOKUP($E57&amp;$D$7&amp;$D$6,'Soverall data'!$A:$AC,'Soverall data'!D$3,FALSE)),ISBLANK(VLOOKUP($E57&amp;$D$7&amp;$D$6,'Soverall data'!$A:$AC,'Soverall data'!D$3,FALSE))),"",VLOOKUP($E57&amp;$D$7&amp;$D$6,'Soverall data'!$A:$AC,'Soverall data'!D$3,FALSE))</f>
        <v>0.77610000000000001</v>
      </c>
      <c r="K57" s="263"/>
      <c r="L57" s="263">
        <f>IF(OR(ISERROR(VLOOKUP($E57&amp;$D$7&amp;$D$6,'Soverall data'!$A:$AC,'Soverall data'!E$3,FALSE)),ISBLANK(VLOOKUP($E57&amp;$D$7&amp;$D$6,'Soverall data'!$A:$AC,'Soverall data'!E$3,FALSE))),"",VLOOKUP($E57&amp;$D$7&amp;$D$6,'Soverall data'!$A:$AC,'Soverall data'!E$3,FALSE))</f>
        <v>0.81299999999999994</v>
      </c>
      <c r="M57" s="263"/>
      <c r="N57" s="263">
        <f>IF(OR(ISERROR(VLOOKUP($E57&amp;$D$7&amp;$D$6,'Soverall data'!$A:$AC,'Soverall data'!F$3,FALSE)),ISBLANK(VLOOKUP($E57&amp;$D$7&amp;$D$6,'Soverall data'!$A:$AC,'Soverall data'!F$3,FALSE))),"",VLOOKUP($E57&amp;$D$7&amp;$D$6,'Soverall data'!$A:$AC,'Soverall data'!F$3,FALSE))</f>
        <v>0.76859999999999995</v>
      </c>
      <c r="O57" s="263"/>
      <c r="P57" s="263" t="str">
        <f>IF(OR(ISERROR(VLOOKUP($E57&amp;$D$7&amp;$D$6,'Soverall data'!$A:$AC,'Soverall data'!G$3,FALSE)),ISBLANK(VLOOKUP($E57&amp;$D$7&amp;$D$6,'Soverall data'!$A:$AC,'Soverall data'!G$3,FALSE))),"",VLOOKUP($E57&amp;$D$7&amp;$D$6,'Soverall data'!$A:$AC,'Soverall data'!G$3,FALSE))</f>
        <v xml:space="preserve"> </v>
      </c>
      <c r="Q57" s="263"/>
      <c r="R57" s="263">
        <f>IF(OR(ISERROR(VLOOKUP($E57&amp;$D$7&amp;$D$6,'Soverall data'!$A:$AC,'Soverall data'!H$3,FALSE)),ISBLANK(VLOOKUP($E57&amp;$D$7&amp;$D$6,'Soverall data'!$A:$AC,'Soverall data'!H$3,FALSE))),"",VLOOKUP($E57&amp;$D$7&amp;$D$6,'Soverall data'!$A:$AC,'Soverall data'!H$3,FALSE))</f>
        <v>0.28849999999999998</v>
      </c>
      <c r="S57" s="263"/>
      <c r="T57" s="263">
        <f>IF(OR(ISERROR(VLOOKUP($E57&amp;$D$7&amp;$D$6,'Soverall data'!$A:$AC,'Soverall data'!I$3,FALSE)),ISBLANK(VLOOKUP($E57&amp;$D$7&amp;$D$6,'Soverall data'!$A:$AC,'Soverall data'!I$3,FALSE))),"",VLOOKUP($E57&amp;$D$7&amp;$D$6,'Soverall data'!$A:$AC,'Soverall data'!I$3,FALSE))</f>
        <v>0.80030000000000001</v>
      </c>
      <c r="U57" s="264"/>
      <c r="V57" s="265">
        <f>IF(ISERROR(VLOOKUP($E57&amp;$D$7&amp;$D$6,'Soverall data'!$A:$AM,'Soverall data'!AD$3,FALSE)),0,VLOOKUP($E57&amp;$D$7&amp;$D$6,'Soverall data'!$A:$AM,'Soverall data'!AD$3,FALSE))</f>
        <v>4497</v>
      </c>
      <c r="X57" s="20"/>
    </row>
    <row r="58" spans="4:24" x14ac:dyDescent="0.25">
      <c r="D58" s="285"/>
      <c r="E58" s="142" t="s">
        <v>38</v>
      </c>
      <c r="F58" s="164">
        <f>IF(F57="","",IF(VLOOKUP($E57&amp;$D$7&amp;$D$6,'Soverall data'!$A:$AC,'Soverall data'!M$3,FALSE)=0,"",VLOOKUP($E57&amp;$D$7&amp;$D$6,'Soverall data'!$A:$AC,'Soverall data'!M$3,FALSE)))</f>
        <v>0.71389999999999998</v>
      </c>
      <c r="G58" s="164">
        <f>IF(F57="","",IF(VLOOKUP($E57&amp;$D$7&amp;$D$6,'Soverall data'!$A:$AC,'Soverall data'!N$3,FALSE)=0,"",VLOOKUP($E57&amp;$D$7&amp;$D$6,'Soverall data'!$A:$AC,'Soverall data'!N$3,FALSE)))</f>
        <v>0.74160000000000004</v>
      </c>
      <c r="H58" s="164" t="str">
        <f>IF(H57="","",IF(VLOOKUP($E57&amp;$D$7&amp;$D$6,'Soverall data'!$A:$AC,'Soverall data'!O$3,FALSE)=0,"",VLOOKUP($E57&amp;$D$7&amp;$D$6,'Soverall data'!$A:$AC,'Soverall data'!O$3,FALSE)))</f>
        <v xml:space="preserve"> </v>
      </c>
      <c r="I58" s="164" t="str">
        <f>IF(H57="","",IF(VLOOKUP($E57&amp;$D$7&amp;$D$6,'Soverall data'!$A:$AC,'Soverall data'!P$3,FALSE)=0,"",VLOOKUP($E57&amp;$D$7&amp;$D$6,'Soverall data'!$A:$AC,'Soverall data'!P$3,FALSE)))</f>
        <v xml:space="preserve"> </v>
      </c>
      <c r="J58" s="164">
        <f>IF(J57="","",IF(VLOOKUP($E57&amp;$D$7&amp;$D$6,'Soverall data'!$A:$AC,'Soverall data'!Q$3,FALSE)=0,"",VLOOKUP($E57&amp;$D$7&amp;$D$6,'Soverall data'!$A:$AC,'Soverall data'!Q$3,FALSE)))</f>
        <v>0.74990000000000001</v>
      </c>
      <c r="K58" s="164">
        <f>IF(J57="","",IF(VLOOKUP($E57&amp;$D$7&amp;$D$6,'Soverall data'!$A:$AC,'Soverall data'!R$3,FALSE)=0,"",VLOOKUP($E57&amp;$D$7&amp;$D$6,'Soverall data'!$A:$AC,'Soverall data'!R$3,FALSE)))</f>
        <v>0.79990000000000006</v>
      </c>
      <c r="L58" s="164">
        <f>IF(L57="","",IF(VLOOKUP($E57&amp;$D$7&amp;$D$6,'Soverall data'!$A:$AC,'Soverall data'!S$3,FALSE)=0,"",VLOOKUP($E57&amp;$D$7&amp;$D$6,'Soverall data'!$A:$AC,'Soverall data'!S$3,FALSE)))</f>
        <v>0.79159999999999997</v>
      </c>
      <c r="M58" s="164">
        <f>IF(L57="","",IF(VLOOKUP($E57&amp;$D$7&amp;$D$6,'Soverall data'!$A:$AC,'Soverall data'!T$3,FALSE)=0,"",VLOOKUP($E57&amp;$D$7&amp;$D$6,'Soverall data'!$A:$AC,'Soverall data'!T$3,FALSE)))</f>
        <v>0.83250000000000002</v>
      </c>
      <c r="N58" s="164">
        <f>IF(N57="","",IF(VLOOKUP($E57&amp;$D$7&amp;$D$6,'Soverall data'!$A:$AC,'Soverall data'!U$3,FALSE)=0,"",VLOOKUP($E57&amp;$D$7&amp;$D$6,'Soverall data'!$A:$AC,'Soverall data'!U$3,FALSE)))</f>
        <v>0.73599999999999999</v>
      </c>
      <c r="O58" s="164">
        <f>IF(N57="","",IF(VLOOKUP($E57&amp;$D$7&amp;$D$6,'Soverall data'!$A:$AC,'Soverall data'!V$3,FALSE)=0,"",VLOOKUP($E57&amp;$D$7&amp;$D$6,'Soverall data'!$A:$AC,'Soverall data'!V$3,FALSE)))</f>
        <v>0.79779999999999995</v>
      </c>
      <c r="P58" s="164" t="str">
        <f>IF(P57="","",IF(VLOOKUP($E57&amp;$D$7&amp;$D$6,'Soverall data'!$A:$AC,'Soverall data'!W$3,FALSE)=0,"",VLOOKUP($E57&amp;$D$7&amp;$D$6,'Soverall data'!$A:$AC,'Soverall data'!W$3,FALSE)))</f>
        <v xml:space="preserve"> </v>
      </c>
      <c r="Q58" s="164" t="str">
        <f>IF(P57="","",IF(VLOOKUP($E57&amp;$D$7&amp;$D$6,'Soverall data'!$A:$AC,'Soverall data'!X$3,FALSE)=0,"",VLOOKUP($E57&amp;$D$7&amp;$D$6,'Soverall data'!$A:$AC,'Soverall data'!X$3,FALSE)))</f>
        <v xml:space="preserve"> </v>
      </c>
      <c r="R58" s="164">
        <f>IF(R57="","",IF(VLOOKUP($E57&amp;$D$7&amp;$D$6,'Soverall data'!$A:$AC,'Soverall data'!Y$3,FALSE)=0,"",VLOOKUP($E57&amp;$D$7&amp;$D$6,'Soverall data'!$A:$AC,'Soverall data'!Y$3,FALSE)))</f>
        <v>0.2505</v>
      </c>
      <c r="S58" s="164">
        <f>IF(R57="","",IF(VLOOKUP($E57&amp;$D$7&amp;$D$6,'Soverall data'!$A:$AC,'Soverall data'!Z$3,FALSE)=0,"",VLOOKUP($E57&amp;$D$7&amp;$D$6,'Soverall data'!$A:$AC,'Soverall data'!Z$3,FALSE)))</f>
        <v>0.32750000000000001</v>
      </c>
      <c r="T58" s="164">
        <f>IF(T57="","",IF(VLOOKUP($E57&amp;$D$7&amp;$D$6,'Soverall data'!$A:$AC,'Soverall data'!AA$3,FALSE)=0,"",VLOOKUP($E57&amp;$D$7&amp;$D$6,'Soverall data'!$A:$AC,'Soverall data'!AA$3,FALSE)))</f>
        <v>0.71560000000000001</v>
      </c>
      <c r="U58" s="164">
        <f>IF(T57="","",IF(VLOOKUP($E57&amp;$D$7&amp;$D$6,'Soverall data'!$A:$AC,'Soverall data'!AB$3,FALSE)=0,"",VLOOKUP($E57&amp;$D$7&amp;$D$6,'Soverall data'!$A:$AC,'Soverall data'!AB$3,FALSE)))</f>
        <v>0.86209999999999998</v>
      </c>
      <c r="V58" s="265"/>
    </row>
    <row r="59" spans="4:24" s="41" customFormat="1" ht="15.75" x14ac:dyDescent="0.2">
      <c r="D59" s="285"/>
      <c r="E59" s="145" t="s">
        <v>146</v>
      </c>
      <c r="F59" s="262">
        <f>IF(OR(ISERROR(VLOOKUP($E59&amp;$D$7&amp;$D$6,'Soverall data'!$A:$AC,'Soverall data'!B$3,FALSE)),ISBLANK(VLOOKUP($E59&amp;$D$7&amp;$D$6,'Soverall data'!$A:$AC,'Soverall data'!B$3,FALSE))),"",VLOOKUP($E59&amp;$D$7&amp;$D$6,'Soverall data'!$A:$AC,'Soverall data'!B$3,FALSE))</f>
        <v>0.36749999999999999</v>
      </c>
      <c r="G59" s="263"/>
      <c r="H59" s="263" t="str">
        <f>IF(OR(ISERROR(VLOOKUP($E59&amp;$D$7&amp;$D$6,'Soverall data'!$A:$AC,'Soverall data'!C$3,FALSE)),ISBLANK(VLOOKUP($E59&amp;$D$7&amp;$D$6,'Soverall data'!$A:$AC,'Soverall data'!C$3,FALSE))),"",VLOOKUP($E59&amp;$D$7&amp;$D$6,'Soverall data'!$A:$AC,'Soverall data'!C$3,FALSE))</f>
        <v xml:space="preserve"> </v>
      </c>
      <c r="I59" s="263"/>
      <c r="J59" s="263">
        <f>IF(OR(ISERROR(VLOOKUP($E59&amp;$D$7&amp;$D$6,'Soverall data'!$A:$AC,'Soverall data'!D$3,FALSE)),ISBLANK(VLOOKUP($E59&amp;$D$7&amp;$D$6,'Soverall data'!$A:$AC,'Soverall data'!D$3,FALSE))),"",VLOOKUP($E59&amp;$D$7&amp;$D$6,'Soverall data'!$A:$AC,'Soverall data'!D$3,FALSE))</f>
        <v>0.48930000000000001</v>
      </c>
      <c r="K59" s="263"/>
      <c r="L59" s="263">
        <f>IF(OR(ISERROR(VLOOKUP($E59&amp;$D$7&amp;$D$6,'Soverall data'!$A:$AC,'Soverall data'!E$3,FALSE)),ISBLANK(VLOOKUP($E59&amp;$D$7&amp;$D$6,'Soverall data'!$A:$AC,'Soverall data'!E$3,FALSE))),"",VLOOKUP($E59&amp;$D$7&amp;$D$6,'Soverall data'!$A:$AC,'Soverall data'!E$3,FALSE))</f>
        <v>0.44569999999999999</v>
      </c>
      <c r="M59" s="263"/>
      <c r="N59" s="263">
        <f>IF(OR(ISERROR(VLOOKUP($E59&amp;$D$7&amp;$D$6,'Soverall data'!$A:$AC,'Soverall data'!F$3,FALSE)),ISBLANK(VLOOKUP($E59&amp;$D$7&amp;$D$6,'Soverall data'!$A:$AC,'Soverall data'!F$3,FALSE))),"",VLOOKUP($E59&amp;$D$7&amp;$D$6,'Soverall data'!$A:$AC,'Soverall data'!F$3,FALSE))</f>
        <v>0.4526</v>
      </c>
      <c r="O59" s="263"/>
      <c r="P59" s="263" t="str">
        <f>IF(OR(ISERROR(VLOOKUP($E59&amp;$D$7&amp;$D$6,'Soverall data'!$A:$AC,'Soverall data'!G$3,FALSE)),ISBLANK(VLOOKUP($E59&amp;$D$7&amp;$D$6,'Soverall data'!$A:$AC,'Soverall data'!G$3,FALSE))),"",VLOOKUP($E59&amp;$D$7&amp;$D$6,'Soverall data'!$A:$AC,'Soverall data'!G$3,FALSE))</f>
        <v xml:space="preserve"> </v>
      </c>
      <c r="Q59" s="263"/>
      <c r="R59" s="263">
        <f>IF(OR(ISERROR(VLOOKUP($E59&amp;$D$7&amp;$D$6,'Soverall data'!$A:$AC,'Soverall data'!H$3,FALSE)),ISBLANK(VLOOKUP($E59&amp;$D$7&amp;$D$6,'Soverall data'!$A:$AC,'Soverall data'!H$3,FALSE))),"",VLOOKUP($E59&amp;$D$7&amp;$D$6,'Soverall data'!$A:$AC,'Soverall data'!H$3,FALSE))</f>
        <v>0.2462</v>
      </c>
      <c r="S59" s="263"/>
      <c r="T59" s="263" t="str">
        <f>IF(OR(ISERROR(VLOOKUP($E59&amp;$D$7&amp;$D$6,'Soverall data'!$A:$AC,'Soverall data'!I$3,FALSE)),ISBLANK(VLOOKUP($E59&amp;$D$7&amp;$D$6,'Soverall data'!$A:$AC,'Soverall data'!I$3,FALSE))),"",VLOOKUP($E59&amp;$D$7&amp;$D$6,'Soverall data'!$A:$AC,'Soverall data'!I$3,FALSE))</f>
        <v xml:space="preserve"> </v>
      </c>
      <c r="U59" s="264"/>
      <c r="V59" s="265">
        <f>IF(ISERROR(VLOOKUP($E59&amp;$D$7&amp;$D$6,'Soverall data'!$A:$AM,'Soverall data'!AD$3,FALSE)),0,VLOOKUP($E59&amp;$D$7&amp;$D$6,'Soverall data'!$A:$AM,'Soverall data'!AD$3,FALSE))</f>
        <v>1225</v>
      </c>
    </row>
    <row r="60" spans="4:24" x14ac:dyDescent="0.25">
      <c r="D60" s="285"/>
      <c r="E60" s="142" t="s">
        <v>38</v>
      </c>
      <c r="F60" s="164">
        <f>IF(F59="","",IF(VLOOKUP($E59&amp;$D$7&amp;$D$6,'Soverall data'!$A:$AC,'Soverall data'!M$3,FALSE)=0,"",VLOOKUP($E59&amp;$D$7&amp;$D$6,'Soverall data'!$A:$AC,'Soverall data'!M$3,FALSE)))</f>
        <v>0.34</v>
      </c>
      <c r="G60" s="164">
        <f>IF(F59="","",IF(VLOOKUP($E59&amp;$D$7&amp;$D$6,'Soverall data'!$A:$AC,'Soverall data'!N$3,FALSE)=0,"",VLOOKUP($E59&amp;$D$7&amp;$D$6,'Soverall data'!$A:$AC,'Soverall data'!N$3,FALSE)))</f>
        <v>0.39510000000000001</v>
      </c>
      <c r="H60" s="164" t="str">
        <f>IF(H59="","",IF(VLOOKUP($E59&amp;$D$7&amp;$D$6,'Soverall data'!$A:$AC,'Soverall data'!O$3,FALSE)=0,"",VLOOKUP($E59&amp;$D$7&amp;$D$6,'Soverall data'!$A:$AC,'Soverall data'!O$3,FALSE)))</f>
        <v xml:space="preserve"> </v>
      </c>
      <c r="I60" s="164" t="str">
        <f>IF(H59="","",IF(VLOOKUP($E59&amp;$D$7&amp;$D$6,'Soverall data'!$A:$AC,'Soverall data'!P$3,FALSE)=0,"",VLOOKUP($E59&amp;$D$7&amp;$D$6,'Soverall data'!$A:$AC,'Soverall data'!P$3,FALSE)))</f>
        <v xml:space="preserve"> </v>
      </c>
      <c r="J60" s="164">
        <f>IF(J59="","",IF(VLOOKUP($E59&amp;$D$7&amp;$D$6,'Soverall data'!$A:$AC,'Soverall data'!Q$3,FALSE)=0,"",VLOOKUP($E59&amp;$D$7&amp;$D$6,'Soverall data'!$A:$AC,'Soverall data'!Q$3,FALSE)))</f>
        <v>0.41149999999999998</v>
      </c>
      <c r="K60" s="164">
        <f>IF(J59="","",IF(VLOOKUP($E59&amp;$D$7&amp;$D$6,'Soverall data'!$A:$AC,'Soverall data'!R$3,FALSE)=0,"",VLOOKUP($E59&amp;$D$7&amp;$D$6,'Soverall data'!$A:$AC,'Soverall data'!R$3,FALSE)))</f>
        <v>0.5625</v>
      </c>
      <c r="L60" s="164">
        <f>IF(L59="","",IF(VLOOKUP($E59&amp;$D$7&amp;$D$6,'Soverall data'!$A:$AC,'Soverall data'!S$3,FALSE)=0,"",VLOOKUP($E59&amp;$D$7&amp;$D$6,'Soverall data'!$A:$AC,'Soverall data'!S$3,FALSE)))</f>
        <v>0.38340000000000002</v>
      </c>
      <c r="M60" s="164">
        <f>IF(L59="","",IF(VLOOKUP($E59&amp;$D$7&amp;$D$6,'Soverall data'!$A:$AC,'Soverall data'!T$3,FALSE)=0,"",VLOOKUP($E59&amp;$D$7&amp;$D$6,'Soverall data'!$A:$AC,'Soverall data'!T$3,FALSE)))</f>
        <v>0.50600000000000001</v>
      </c>
      <c r="N60" s="164">
        <f>IF(N59="","",IF(VLOOKUP($E59&amp;$D$7&amp;$D$6,'Soverall data'!$A:$AC,'Soverall data'!U$3,FALSE)=0,"",VLOOKUP($E59&amp;$D$7&amp;$D$6,'Soverall data'!$A:$AC,'Soverall data'!U$3,FALSE)))</f>
        <v>0.37740000000000001</v>
      </c>
      <c r="O60" s="164">
        <f>IF(N59="","",IF(VLOOKUP($E59&amp;$D$7&amp;$D$6,'Soverall data'!$A:$AC,'Soverall data'!V$3,FALSE)=0,"",VLOOKUP($E59&amp;$D$7&amp;$D$6,'Soverall data'!$A:$AC,'Soverall data'!V$3,FALSE)))</f>
        <v>0.52470000000000006</v>
      </c>
      <c r="P60" s="164" t="str">
        <f>IF(P59="","",IF(VLOOKUP($E59&amp;$D$7&amp;$D$6,'Soverall data'!$A:$AC,'Soverall data'!W$3,FALSE)=0,"",VLOOKUP($E59&amp;$D$7&amp;$D$6,'Soverall data'!$A:$AC,'Soverall data'!W$3,FALSE)))</f>
        <v xml:space="preserve"> </v>
      </c>
      <c r="Q60" s="164" t="str">
        <f>IF(P59="","",IF(VLOOKUP($E59&amp;$D$7&amp;$D$6,'Soverall data'!$A:$AC,'Soverall data'!X$3,FALSE)=0,"",VLOOKUP($E59&amp;$D$7&amp;$D$6,'Soverall data'!$A:$AC,'Soverall data'!X$3,FALSE)))</f>
        <v xml:space="preserve"> </v>
      </c>
      <c r="R60" s="164">
        <f>IF(R59="","",IF(VLOOKUP($E59&amp;$D$7&amp;$D$6,'Soverall data'!$A:$AC,'Soverall data'!Y$3,FALSE)=0,"",VLOOKUP($E59&amp;$D$7&amp;$D$6,'Soverall data'!$A:$AC,'Soverall data'!Y$3,FALSE)))</f>
        <v>0.21010000000000001</v>
      </c>
      <c r="S60" s="164">
        <f>IF(R59="","",IF(VLOOKUP($E59&amp;$D$7&amp;$D$6,'Soverall data'!$A:$AC,'Soverall data'!Z$3,FALSE)=0,"",VLOOKUP($E59&amp;$D$7&amp;$D$6,'Soverall data'!$A:$AC,'Soverall data'!Z$3,FALSE)))</f>
        <v>0.2838</v>
      </c>
      <c r="T60" s="164" t="str">
        <f>IF(T59="","",IF(VLOOKUP($E59&amp;$D$7&amp;$D$6,'Soverall data'!$A:$AC,'Soverall data'!AA$3,FALSE)=0,"",VLOOKUP($E59&amp;$D$7&amp;$D$6,'Soverall data'!$A:$AC,'Soverall data'!AA$3,FALSE)))</f>
        <v xml:space="preserve"> </v>
      </c>
      <c r="U60" s="164" t="str">
        <f>IF(T59="","",IF(VLOOKUP($E59&amp;$D$7&amp;$D$6,'Soverall data'!$A:$AC,'Soverall data'!AB$3,FALSE)=0,"",VLOOKUP($E59&amp;$D$7&amp;$D$6,'Soverall data'!$A:$AC,'Soverall data'!AB$3,FALSE)))</f>
        <v xml:space="preserve"> </v>
      </c>
      <c r="V60" s="265"/>
    </row>
    <row r="61" spans="4:24" s="41" customFormat="1" ht="15.75" x14ac:dyDescent="0.2">
      <c r="D61" s="285"/>
      <c r="E61" s="145" t="s">
        <v>49</v>
      </c>
      <c r="F61" s="262">
        <f>IF(OR(ISERROR(VLOOKUP($E61&amp;$D$7&amp;$D$6,'Soverall data'!$A:$AC,'Soverall data'!B$3,FALSE)),ISBLANK(VLOOKUP($E61&amp;$D$7&amp;$D$6,'Soverall data'!$A:$AC,'Soverall data'!B$3,FALSE))),"",VLOOKUP($E61&amp;$D$7&amp;$D$6,'Soverall data'!$A:$AC,'Soverall data'!B$3,FALSE))</f>
        <v>0.88380000000000003</v>
      </c>
      <c r="G61" s="263"/>
      <c r="H61" s="263" t="str">
        <f>IF(OR(ISERROR(VLOOKUP($E61&amp;$D$7&amp;$D$6,'Soverall data'!$A:$AC,'Soverall data'!C$3,FALSE)),ISBLANK(VLOOKUP($E61&amp;$D$7&amp;$D$6,'Soverall data'!$A:$AC,'Soverall data'!C$3,FALSE))),"",VLOOKUP($E61&amp;$D$7&amp;$D$6,'Soverall data'!$A:$AC,'Soverall data'!C$3,FALSE))</f>
        <v xml:space="preserve"> </v>
      </c>
      <c r="I61" s="263"/>
      <c r="J61" s="263">
        <f>IF(OR(ISERROR(VLOOKUP($E61&amp;$D$7&amp;$D$6,'Soverall data'!$A:$AC,'Soverall data'!D$3,FALSE)),ISBLANK(VLOOKUP($E61&amp;$D$7&amp;$D$6,'Soverall data'!$A:$AC,'Soverall data'!D$3,FALSE))),"",VLOOKUP($E61&amp;$D$7&amp;$D$6,'Soverall data'!$A:$AC,'Soverall data'!D$3,FALSE))</f>
        <v>0.94399999999999995</v>
      </c>
      <c r="K61" s="263"/>
      <c r="L61" s="263">
        <f>IF(OR(ISERROR(VLOOKUP($E61&amp;$D$7&amp;$D$6,'Soverall data'!$A:$AC,'Soverall data'!E$3,FALSE)),ISBLANK(VLOOKUP($E61&amp;$D$7&amp;$D$6,'Soverall data'!$A:$AC,'Soverall data'!E$3,FALSE))),"",VLOOKUP($E61&amp;$D$7&amp;$D$6,'Soverall data'!$A:$AC,'Soverall data'!E$3,FALSE))</f>
        <v>0.90869999999999995</v>
      </c>
      <c r="M61" s="263"/>
      <c r="N61" s="263">
        <f>IF(OR(ISERROR(VLOOKUP($E61&amp;$D$7&amp;$D$6,'Soverall data'!$A:$AC,'Soverall data'!F$3,FALSE)),ISBLANK(VLOOKUP($E61&amp;$D$7&amp;$D$6,'Soverall data'!$A:$AC,'Soverall data'!F$3,FALSE))),"",VLOOKUP($E61&amp;$D$7&amp;$D$6,'Soverall data'!$A:$AC,'Soverall data'!F$3,FALSE))</f>
        <v>0.88759999999999994</v>
      </c>
      <c r="O61" s="263"/>
      <c r="P61" s="263">
        <f>IF(OR(ISERROR(VLOOKUP($E61&amp;$D$7&amp;$D$6,'Soverall data'!$A:$AC,'Soverall data'!G$3,FALSE)),ISBLANK(VLOOKUP($E61&amp;$D$7&amp;$D$6,'Soverall data'!$A:$AC,'Soverall data'!G$3,FALSE))),"",VLOOKUP($E61&amp;$D$7&amp;$D$6,'Soverall data'!$A:$AC,'Soverall data'!G$3,FALSE))</f>
        <v>0.88300000000000001</v>
      </c>
      <c r="Q61" s="263"/>
      <c r="R61" s="263">
        <f>IF(OR(ISERROR(VLOOKUP($E61&amp;$D$7&amp;$D$6,'Soverall data'!$A:$AC,'Soverall data'!H$3,FALSE)),ISBLANK(VLOOKUP($E61&amp;$D$7&amp;$D$6,'Soverall data'!$A:$AC,'Soverall data'!H$3,FALSE))),"",VLOOKUP($E61&amp;$D$7&amp;$D$6,'Soverall data'!$A:$AC,'Soverall data'!H$3,FALSE))</f>
        <v>0.69530000000000003</v>
      </c>
      <c r="S61" s="263"/>
      <c r="T61" s="263">
        <f>IF(OR(ISERROR(VLOOKUP($E61&amp;$D$7&amp;$D$6,'Soverall data'!$A:$AC,'Soverall data'!I$3,FALSE)),ISBLANK(VLOOKUP($E61&amp;$D$7&amp;$D$6,'Soverall data'!$A:$AC,'Soverall data'!I$3,FALSE))),"",VLOOKUP($E61&amp;$D$7&amp;$D$6,'Soverall data'!$A:$AC,'Soverall data'!I$3,FALSE))</f>
        <v>0.93679999999999997</v>
      </c>
      <c r="U61" s="264"/>
      <c r="V61" s="265">
        <f>IF(ISERROR(VLOOKUP($E61&amp;$D$7&amp;$D$6,'Soverall data'!$A:$AM,'Soverall data'!AD$3,FALSE)),0,VLOOKUP($E61&amp;$D$7&amp;$D$6,'Soverall data'!$A:$AM,'Soverall data'!AD$3,FALSE))</f>
        <v>11519</v>
      </c>
    </row>
    <row r="62" spans="4:24" x14ac:dyDescent="0.25">
      <c r="D62" s="285"/>
      <c r="E62" s="142" t="s">
        <v>38</v>
      </c>
      <c r="F62" s="164">
        <f>IF(F61="","",IF(VLOOKUP($E61&amp;$D$7&amp;$D$6,'Soverall data'!$A:$AC,'Soverall data'!M$3,FALSE)=0,"",VLOOKUP($E61&amp;$D$7&amp;$D$6,'Soverall data'!$A:$AC,'Soverall data'!M$3,FALSE)))</f>
        <v>0.87760000000000005</v>
      </c>
      <c r="G62" s="164">
        <f>IF(F61="","",IF(VLOOKUP($E61&amp;$D$7&amp;$D$6,'Soverall data'!$A:$AC,'Soverall data'!N$3,FALSE)=0,"",VLOOKUP($E61&amp;$D$7&amp;$D$6,'Soverall data'!$A:$AC,'Soverall data'!N$3,FALSE)))</f>
        <v>0.88980000000000004</v>
      </c>
      <c r="H62" s="164" t="str">
        <f>IF(H61="","",IF(VLOOKUP($E61&amp;$D$7&amp;$D$6,'Soverall data'!$A:$AC,'Soverall data'!O$3,FALSE)=0,"",VLOOKUP($E61&amp;$D$7&amp;$D$6,'Soverall data'!$A:$AC,'Soverall data'!O$3,FALSE)))</f>
        <v xml:space="preserve"> </v>
      </c>
      <c r="I62" s="164" t="str">
        <f>IF(H61="","",IF(VLOOKUP($E61&amp;$D$7&amp;$D$6,'Soverall data'!$A:$AC,'Soverall data'!P$3,FALSE)=0,"",VLOOKUP($E61&amp;$D$7&amp;$D$6,'Soverall data'!$A:$AC,'Soverall data'!P$3,FALSE)))</f>
        <v xml:space="preserve"> </v>
      </c>
      <c r="J62" s="164">
        <f>IF(J61="","",IF(VLOOKUP($E61&amp;$D$7&amp;$D$6,'Soverall data'!$A:$AC,'Soverall data'!Q$3,FALSE)=0,"",VLOOKUP($E61&amp;$D$7&amp;$D$6,'Soverall data'!$A:$AC,'Soverall data'!Q$3,FALSE)))</f>
        <v>0.93540000000000001</v>
      </c>
      <c r="K62" s="164">
        <f>IF(J61="","",IF(VLOOKUP($E61&amp;$D$7&amp;$D$6,'Soverall data'!$A:$AC,'Soverall data'!R$3,FALSE)=0,"",VLOOKUP($E61&amp;$D$7&amp;$D$6,'Soverall data'!$A:$AC,'Soverall data'!R$3,FALSE)))</f>
        <v>0.95150000000000001</v>
      </c>
      <c r="L62" s="164">
        <f>IF(L61="","",IF(VLOOKUP($E61&amp;$D$7&amp;$D$6,'Soverall data'!$A:$AC,'Soverall data'!S$3,FALSE)=0,"",VLOOKUP($E61&amp;$D$7&amp;$D$6,'Soverall data'!$A:$AC,'Soverall data'!S$3,FALSE)))</f>
        <v>0.89859999999999995</v>
      </c>
      <c r="M62" s="164">
        <f>IF(L61="","",IF(VLOOKUP($E61&amp;$D$7&amp;$D$6,'Soverall data'!$A:$AC,'Soverall data'!T$3,FALSE)=0,"",VLOOKUP($E61&amp;$D$7&amp;$D$6,'Soverall data'!$A:$AC,'Soverall data'!T$3,FALSE)))</f>
        <v>0.91790000000000005</v>
      </c>
      <c r="N62" s="164">
        <f>IF(N61="","",IF(VLOOKUP($E61&amp;$D$7&amp;$D$6,'Soverall data'!$A:$AC,'Soverall data'!U$3,FALSE)=0,"",VLOOKUP($E61&amp;$D$7&amp;$D$6,'Soverall data'!$A:$AC,'Soverall data'!U$3,FALSE)))</f>
        <v>0.86899999999999999</v>
      </c>
      <c r="O62" s="164">
        <f>IF(N61="","",IF(VLOOKUP($E61&amp;$D$7&amp;$D$6,'Soverall data'!$A:$AC,'Soverall data'!V$3,FALSE)=0,"",VLOOKUP($E61&amp;$D$7&amp;$D$6,'Soverall data'!$A:$AC,'Soverall data'!V$3,FALSE)))</f>
        <v>0.90369999999999995</v>
      </c>
      <c r="P62" s="164">
        <f>IF(P61="","",IF(VLOOKUP($E61&amp;$D$7&amp;$D$6,'Soverall data'!$A:$AC,'Soverall data'!W$3,FALSE)=0,"",VLOOKUP($E61&amp;$D$7&amp;$D$6,'Soverall data'!$A:$AC,'Soverall data'!W$3,FALSE)))</f>
        <v>0.82879999999999998</v>
      </c>
      <c r="Q62" s="164">
        <f>IF(P61="","",IF(VLOOKUP($E61&amp;$D$7&amp;$D$6,'Soverall data'!$A:$AC,'Soverall data'!X$3,FALSE)=0,"",VLOOKUP($E61&amp;$D$7&amp;$D$6,'Soverall data'!$A:$AC,'Soverall data'!X$3,FALSE)))</f>
        <v>0.92079999999999995</v>
      </c>
      <c r="R62" s="164">
        <f>IF(R61="","",IF(VLOOKUP($E61&amp;$D$7&amp;$D$6,'Soverall data'!$A:$AC,'Soverall data'!Y$3,FALSE)=0,"",VLOOKUP($E61&amp;$D$7&amp;$D$6,'Soverall data'!$A:$AC,'Soverall data'!Y$3,FALSE)))</f>
        <v>0.67330000000000001</v>
      </c>
      <c r="S62" s="164">
        <f>IF(R61="","",IF(VLOOKUP($E61&amp;$D$7&amp;$D$6,'Soverall data'!$A:$AC,'Soverall data'!Z$3,FALSE)=0,"",VLOOKUP($E61&amp;$D$7&amp;$D$6,'Soverall data'!$A:$AC,'Soverall data'!Z$3,FALSE)))</f>
        <v>0.71609999999999996</v>
      </c>
      <c r="T62" s="164">
        <f>IF(T61="","",IF(VLOOKUP($E61&amp;$D$7&amp;$D$6,'Soverall data'!$A:$AC,'Soverall data'!AA$3,FALSE)=0,"",VLOOKUP($E61&amp;$D$7&amp;$D$6,'Soverall data'!$A:$AC,'Soverall data'!AA$3,FALSE)))</f>
        <v>0.91210000000000002</v>
      </c>
      <c r="U62" s="164">
        <f>IF(T61="","",IF(VLOOKUP($E61&amp;$D$7&amp;$D$6,'Soverall data'!$A:$AC,'Soverall data'!AB$3,FALSE)=0,"",VLOOKUP($E61&amp;$D$7&amp;$D$6,'Soverall data'!$A:$AC,'Soverall data'!AB$3,FALSE)))</f>
        <v>0.95469999999999999</v>
      </c>
      <c r="V62" s="265"/>
    </row>
    <row r="63" spans="4:24" s="41" customFormat="1" ht="15.75" x14ac:dyDescent="0.2">
      <c r="D63" s="285"/>
      <c r="E63" s="145" t="s">
        <v>35</v>
      </c>
      <c r="F63" s="262">
        <f>IF(OR(ISERROR(VLOOKUP($E63&amp;$D$7&amp;$D$6,'Soverall data'!$A:$AC,'Soverall data'!B$3,FALSE)),ISBLANK(VLOOKUP($E63&amp;$D$7&amp;$D$6,'Soverall data'!$A:$AC,'Soverall data'!B$3,FALSE))),"",VLOOKUP($E63&amp;$D$7&amp;$D$6,'Soverall data'!$A:$AC,'Soverall data'!B$3,FALSE))</f>
        <v>0.75929999999999997</v>
      </c>
      <c r="G63" s="263"/>
      <c r="H63" s="263" t="str">
        <f>IF(OR(ISERROR(VLOOKUP($E63&amp;$D$7&amp;$D$6,'Soverall data'!$A:$AC,'Soverall data'!C$3,FALSE)),ISBLANK(VLOOKUP($E63&amp;$D$7&amp;$D$6,'Soverall data'!$A:$AC,'Soverall data'!C$3,FALSE))),"",VLOOKUP($E63&amp;$D$7&amp;$D$6,'Soverall data'!$A:$AC,'Soverall data'!C$3,FALSE))</f>
        <v xml:space="preserve"> </v>
      </c>
      <c r="I63" s="263"/>
      <c r="J63" s="263">
        <f>IF(OR(ISERROR(VLOOKUP($E63&amp;$D$7&amp;$D$6,'Soverall data'!$A:$AC,'Soverall data'!D$3,FALSE)),ISBLANK(VLOOKUP($E63&amp;$D$7&amp;$D$6,'Soverall data'!$A:$AC,'Soverall data'!D$3,FALSE))),"",VLOOKUP($E63&amp;$D$7&amp;$D$6,'Soverall data'!$A:$AC,'Soverall data'!D$3,FALSE))</f>
        <v>0.86099999999999999</v>
      </c>
      <c r="K63" s="263"/>
      <c r="L63" s="263">
        <f>IF(OR(ISERROR(VLOOKUP($E63&amp;$D$7&amp;$D$6,'Soverall data'!$A:$AC,'Soverall data'!E$3,FALSE)),ISBLANK(VLOOKUP($E63&amp;$D$7&amp;$D$6,'Soverall data'!$A:$AC,'Soverall data'!E$3,FALSE))),"",VLOOKUP($E63&amp;$D$7&amp;$D$6,'Soverall data'!$A:$AC,'Soverall data'!E$3,FALSE))</f>
        <v>0.85719999999999996</v>
      </c>
      <c r="M63" s="263"/>
      <c r="N63" s="263">
        <f>IF(OR(ISERROR(VLOOKUP($E63&amp;$D$7&amp;$D$6,'Soverall data'!$A:$AC,'Soverall data'!F$3,FALSE)),ISBLANK(VLOOKUP($E63&amp;$D$7&amp;$D$6,'Soverall data'!$A:$AC,'Soverall data'!F$3,FALSE))),"",VLOOKUP($E63&amp;$D$7&amp;$D$6,'Soverall data'!$A:$AC,'Soverall data'!F$3,FALSE))</f>
        <v>0.81210000000000004</v>
      </c>
      <c r="O63" s="263"/>
      <c r="P63" s="263">
        <f>IF(OR(ISERROR(VLOOKUP($E63&amp;$D$7&amp;$D$6,'Soverall data'!$A:$AC,'Soverall data'!G$3,FALSE)),ISBLANK(VLOOKUP($E63&amp;$D$7&amp;$D$6,'Soverall data'!$A:$AC,'Soverall data'!G$3,FALSE))),"",VLOOKUP($E63&amp;$D$7&amp;$D$6,'Soverall data'!$A:$AC,'Soverall data'!G$3,FALSE))</f>
        <v>0.80589999999999995</v>
      </c>
      <c r="Q63" s="263"/>
      <c r="R63" s="263">
        <f>IF(OR(ISERROR(VLOOKUP($E63&amp;$D$7&amp;$D$6,'Soverall data'!$A:$AC,'Soverall data'!H$3,FALSE)),ISBLANK(VLOOKUP($E63&amp;$D$7&amp;$D$6,'Soverall data'!$A:$AC,'Soverall data'!H$3,FALSE))),"",VLOOKUP($E63&amp;$D$7&amp;$D$6,'Soverall data'!$A:$AC,'Soverall data'!H$3,FALSE))</f>
        <v>0.50149999999999995</v>
      </c>
      <c r="S63" s="263"/>
      <c r="T63" s="263">
        <f>IF(OR(ISERROR(VLOOKUP($E63&amp;$D$7&amp;$D$6,'Soverall data'!$A:$AC,'Soverall data'!I$3,FALSE)),ISBLANK(VLOOKUP($E63&amp;$D$7&amp;$D$6,'Soverall data'!$A:$AC,'Soverall data'!I$3,FALSE))),"",VLOOKUP($E63&amp;$D$7&amp;$D$6,'Soverall data'!$A:$AC,'Soverall data'!I$3,FALSE))</f>
        <v>0.85389999999999999</v>
      </c>
      <c r="U63" s="264"/>
      <c r="V63" s="265">
        <f>IF(ISERROR(VLOOKUP($E63&amp;$D$7&amp;$D$6,'Soverall data'!$A:$AM,'Soverall data'!AD$3,FALSE)),0,VLOOKUP($E63&amp;$D$7&amp;$D$6,'Soverall data'!$A:$AM,'Soverall data'!AD$3,FALSE))</f>
        <v>79289</v>
      </c>
    </row>
    <row r="64" spans="4:24" x14ac:dyDescent="0.25">
      <c r="D64" s="285"/>
      <c r="E64" s="142" t="s">
        <v>38</v>
      </c>
      <c r="F64" s="164">
        <f>IF(F63="","",IF(VLOOKUP($E63&amp;$D$7&amp;$D$6,'Soverall data'!$A:$AC,'Soverall data'!M$3,FALSE)=0,"",VLOOKUP($E63&amp;$D$7&amp;$D$6,'Soverall data'!$A:$AC,'Soverall data'!M$3,FALSE)))</f>
        <v>0.75609999999999999</v>
      </c>
      <c r="G64" s="164">
        <f>IF(F63="","",IF(VLOOKUP($E63&amp;$D$7&amp;$D$6,'Soverall data'!$A:$AC,'Soverall data'!N$3,FALSE)=0,"",VLOOKUP($E63&amp;$D$7&amp;$D$6,'Soverall data'!$A:$AC,'Soverall data'!N$3,FALSE)))</f>
        <v>0.76239999999999997</v>
      </c>
      <c r="H64" s="164" t="str">
        <f>IF(H63="","",IF(VLOOKUP($E63&amp;$D$7&amp;$D$6,'Soverall data'!$A:$AC,'Soverall data'!O$3,FALSE)=0,"",VLOOKUP($E63&amp;$D$7&amp;$D$6,'Soverall data'!$A:$AC,'Soverall data'!O$3,FALSE)))</f>
        <v xml:space="preserve"> </v>
      </c>
      <c r="I64" s="164" t="str">
        <f>IF(H63="","",IF(VLOOKUP($E63&amp;$D$7&amp;$D$6,'Soverall data'!$A:$AC,'Soverall data'!P$3,FALSE)=0,"",VLOOKUP($E63&amp;$D$7&amp;$D$6,'Soverall data'!$A:$AC,'Soverall data'!P$3,FALSE)))</f>
        <v xml:space="preserve"> </v>
      </c>
      <c r="J64" s="164">
        <f>IF(J63="","",IF(VLOOKUP($E63&amp;$D$7&amp;$D$6,'Soverall data'!$A:$AC,'Soverall data'!Q$3,FALSE)=0,"",VLOOKUP($E63&amp;$D$7&amp;$D$6,'Soverall data'!$A:$AC,'Soverall data'!Q$3,FALSE)))</f>
        <v>0.85509999999999997</v>
      </c>
      <c r="K64" s="164">
        <f>IF(J63="","",IF(VLOOKUP($E63&amp;$D$7&amp;$D$6,'Soverall data'!$A:$AC,'Soverall data'!R$3,FALSE)=0,"",VLOOKUP($E63&amp;$D$7&amp;$D$6,'Soverall data'!$A:$AC,'Soverall data'!R$3,FALSE)))</f>
        <v>0.86670000000000003</v>
      </c>
      <c r="L64" s="164">
        <f>IF(L63="","",IF(VLOOKUP($E63&amp;$D$7&amp;$D$6,'Soverall data'!$A:$AC,'Soverall data'!S$3,FALSE)=0,"",VLOOKUP($E63&amp;$D$7&amp;$D$6,'Soverall data'!$A:$AC,'Soverall data'!S$3,FALSE)))</f>
        <v>0.85250000000000004</v>
      </c>
      <c r="M64" s="164">
        <f>IF(L63="","",IF(VLOOKUP($E63&amp;$D$7&amp;$D$6,'Soverall data'!$A:$AC,'Soverall data'!T$3,FALSE)=0,"",VLOOKUP($E63&amp;$D$7&amp;$D$6,'Soverall data'!$A:$AC,'Soverall data'!T$3,FALSE)))</f>
        <v>0.86170000000000002</v>
      </c>
      <c r="N64" s="164">
        <f>IF(N63="","",IF(VLOOKUP($E63&amp;$D$7&amp;$D$6,'Soverall data'!$A:$AC,'Soverall data'!U$3,FALSE)=0,"",VLOOKUP($E63&amp;$D$7&amp;$D$6,'Soverall data'!$A:$AC,'Soverall data'!U$3,FALSE)))</f>
        <v>0.80359999999999998</v>
      </c>
      <c r="O64" s="164">
        <f>IF(N63="","",IF(VLOOKUP($E63&amp;$D$7&amp;$D$6,'Soverall data'!$A:$AC,'Soverall data'!V$3,FALSE)=0,"",VLOOKUP($E63&amp;$D$7&amp;$D$6,'Soverall data'!$A:$AC,'Soverall data'!V$3,FALSE)))</f>
        <v>0.82020000000000004</v>
      </c>
      <c r="P64" s="164">
        <f>IF(P63="","",IF(VLOOKUP($E63&amp;$D$7&amp;$D$6,'Soverall data'!$A:$AC,'Soverall data'!W$3,FALSE)=0,"",VLOOKUP($E63&amp;$D$7&amp;$D$6,'Soverall data'!$A:$AC,'Soverall data'!W$3,FALSE)))</f>
        <v>0.78500000000000003</v>
      </c>
      <c r="Q64" s="164">
        <f>IF(P63="","",IF(VLOOKUP($E63&amp;$D$7&amp;$D$6,'Soverall data'!$A:$AC,'Soverall data'!X$3,FALSE)=0,"",VLOOKUP($E63&amp;$D$7&amp;$D$6,'Soverall data'!$A:$AC,'Soverall data'!X$3,FALSE)))</f>
        <v>0.82489999999999997</v>
      </c>
      <c r="R64" s="164">
        <f>IF(R63="","",IF(VLOOKUP($E63&amp;$D$7&amp;$D$6,'Soverall data'!$A:$AC,'Soverall data'!Y$3,FALSE)=0,"",VLOOKUP($E63&amp;$D$7&amp;$D$6,'Soverall data'!$A:$AC,'Soverall data'!Y$3,FALSE)))</f>
        <v>0.49440000000000001</v>
      </c>
      <c r="S64" s="164">
        <f>IF(R63="","",IF(VLOOKUP($E63&amp;$D$7&amp;$D$6,'Soverall data'!$A:$AC,'Soverall data'!Z$3,FALSE)=0,"",VLOOKUP($E63&amp;$D$7&amp;$D$6,'Soverall data'!$A:$AC,'Soverall data'!Z$3,FALSE)))</f>
        <v>0.50849999999999995</v>
      </c>
      <c r="T64" s="164">
        <f>IF(T63="","",IF(VLOOKUP($E63&amp;$D$7&amp;$D$6,'Soverall data'!$A:$AC,'Soverall data'!AA$3,FALSE)=0,"",VLOOKUP($E63&amp;$D$7&amp;$D$6,'Soverall data'!$A:$AC,'Soverall data'!AA$3,FALSE)))</f>
        <v>0.84099999999999997</v>
      </c>
      <c r="U64" s="164">
        <f>IF(T63="","",IF(VLOOKUP($E63&amp;$D$7&amp;$D$6,'Soverall data'!$A:$AC,'Soverall data'!AB$3,FALSE)=0,"",VLOOKUP($E63&amp;$D$7&amp;$D$6,'Soverall data'!$A:$AC,'Soverall data'!AB$3,FALSE)))</f>
        <v>0.8659</v>
      </c>
      <c r="V64" s="265"/>
    </row>
    <row r="65" spans="4:24" s="41" customFormat="1" ht="15.75" x14ac:dyDescent="0.2">
      <c r="D65" s="285"/>
      <c r="E65" s="145" t="s">
        <v>237</v>
      </c>
      <c r="F65" s="262">
        <f>IF(OR(ISERROR(VLOOKUP($E65&amp;$D$7&amp;$D$6,'Soverall data'!$A:$AC,'Soverall data'!B$3,FALSE)),ISBLANK(VLOOKUP($E65&amp;$D$7&amp;$D$6,'Soverall data'!$A:$AC,'Soverall data'!B$3,FALSE))),"",VLOOKUP($E65&amp;$D$7&amp;$D$6,'Soverall data'!$A:$AC,'Soverall data'!B$3,FALSE))</f>
        <v>0.69979999999999998</v>
      </c>
      <c r="G65" s="263"/>
      <c r="H65" s="263" t="str">
        <f>IF(OR(ISERROR(VLOOKUP($E65&amp;$D$7&amp;$D$6,'Soverall data'!$A:$AC,'Soverall data'!C$3,FALSE)),ISBLANK(VLOOKUP($E65&amp;$D$7&amp;$D$6,'Soverall data'!$A:$AC,'Soverall data'!C$3,FALSE))),"",VLOOKUP($E65&amp;$D$7&amp;$D$6,'Soverall data'!$A:$AC,'Soverall data'!C$3,FALSE))</f>
        <v xml:space="preserve"> </v>
      </c>
      <c r="I65" s="263"/>
      <c r="J65" s="263">
        <f>IF(OR(ISERROR(VLOOKUP($E65&amp;$D$7&amp;$D$6,'Soverall data'!$A:$AC,'Soverall data'!D$3,FALSE)),ISBLANK(VLOOKUP($E65&amp;$D$7&amp;$D$6,'Soverall data'!$A:$AC,'Soverall data'!D$3,FALSE))),"",VLOOKUP($E65&amp;$D$7&amp;$D$6,'Soverall data'!$A:$AC,'Soverall data'!D$3,FALSE))</f>
        <v>0.81369999999999998</v>
      </c>
      <c r="K65" s="263"/>
      <c r="L65" s="263">
        <f>IF(OR(ISERROR(VLOOKUP($E65&amp;$D$7&amp;$D$6,'Soverall data'!$A:$AC,'Soverall data'!E$3,FALSE)),ISBLANK(VLOOKUP($E65&amp;$D$7&amp;$D$6,'Soverall data'!$A:$AC,'Soverall data'!E$3,FALSE))),"",VLOOKUP($E65&amp;$D$7&amp;$D$6,'Soverall data'!$A:$AC,'Soverall data'!E$3,FALSE))</f>
        <v>0.79579999999999995</v>
      </c>
      <c r="M65" s="263"/>
      <c r="N65" s="263">
        <f>IF(OR(ISERROR(VLOOKUP($E65&amp;$D$7&amp;$D$6,'Soverall data'!$A:$AC,'Soverall data'!F$3,FALSE)),ISBLANK(VLOOKUP($E65&amp;$D$7&amp;$D$6,'Soverall data'!$A:$AC,'Soverall data'!F$3,FALSE))),"",VLOOKUP($E65&amp;$D$7&amp;$D$6,'Soverall data'!$A:$AC,'Soverall data'!F$3,FALSE))</f>
        <v>0.82640000000000002</v>
      </c>
      <c r="O65" s="263"/>
      <c r="P65" s="263">
        <f>IF(OR(ISERROR(VLOOKUP($E65&amp;$D$7&amp;$D$6,'Soverall data'!$A:$AC,'Soverall data'!G$3,FALSE)),ISBLANK(VLOOKUP($E65&amp;$D$7&amp;$D$6,'Soverall data'!$A:$AC,'Soverall data'!G$3,FALSE))),"",VLOOKUP($E65&amp;$D$7&amp;$D$6,'Soverall data'!$A:$AC,'Soverall data'!G$3,FALSE))</f>
        <v>0.75219999999999998</v>
      </c>
      <c r="Q65" s="263"/>
      <c r="R65" s="263">
        <f>IF(OR(ISERROR(VLOOKUP($E65&amp;$D$7&amp;$D$6,'Soverall data'!$A:$AC,'Soverall data'!H$3,FALSE)),ISBLANK(VLOOKUP($E65&amp;$D$7&amp;$D$6,'Soverall data'!$A:$AC,'Soverall data'!H$3,FALSE))),"",VLOOKUP($E65&amp;$D$7&amp;$D$6,'Soverall data'!$A:$AC,'Soverall data'!H$3,FALSE))</f>
        <v>0.39</v>
      </c>
      <c r="S65" s="263"/>
      <c r="T65" s="263">
        <f>IF(OR(ISERROR(VLOOKUP($E65&amp;$D$7&amp;$D$6,'Soverall data'!$A:$AC,'Soverall data'!I$3,FALSE)),ISBLANK(VLOOKUP($E65&amp;$D$7&amp;$D$6,'Soverall data'!$A:$AC,'Soverall data'!I$3,FALSE))),"",VLOOKUP($E65&amp;$D$7&amp;$D$6,'Soverall data'!$A:$AC,'Soverall data'!I$3,FALSE))</f>
        <v>0.62050000000000005</v>
      </c>
      <c r="U65" s="264"/>
      <c r="V65" s="265">
        <f>IF(ISERROR(VLOOKUP($E65&amp;$D$7&amp;$D$6,'Soverall data'!$A:$AM,'Soverall data'!AD$3,FALSE)),0,VLOOKUP($E65&amp;$D$7&amp;$D$6,'Soverall data'!$A:$AM,'Soverall data'!AD$3,FALSE))</f>
        <v>54355</v>
      </c>
    </row>
    <row r="66" spans="4:24" x14ac:dyDescent="0.25">
      <c r="D66" s="285"/>
      <c r="E66" s="142" t="s">
        <v>38</v>
      </c>
      <c r="F66" s="164">
        <f>IF(F65="","",IF(VLOOKUP($E65&amp;$D$7&amp;$D$6,'Soverall data'!$A:$AC,'Soverall data'!M$3,FALSE)=0,"",VLOOKUP($E65&amp;$D$7&amp;$D$6,'Soverall data'!$A:$AC,'Soverall data'!M$3,FALSE)))</f>
        <v>0.69579999999999997</v>
      </c>
      <c r="G66" s="164">
        <f>IF(F65="","",IF(VLOOKUP($E65&amp;$D$7&amp;$D$6,'Soverall data'!$A:$AC,'Soverall data'!N$3,FALSE)=0,"",VLOOKUP($E65&amp;$D$7&amp;$D$6,'Soverall data'!$A:$AC,'Soverall data'!N$3,FALSE)))</f>
        <v>0.70379999999999998</v>
      </c>
      <c r="H66" s="164" t="str">
        <f>IF(H65="","",IF(VLOOKUP($E65&amp;$D$7&amp;$D$6,'Soverall data'!$A:$AC,'Soverall data'!O$3,FALSE)=0,"",VLOOKUP($E65&amp;$D$7&amp;$D$6,'Soverall data'!$A:$AC,'Soverall data'!O$3,FALSE)))</f>
        <v xml:space="preserve"> </v>
      </c>
      <c r="I66" s="164" t="str">
        <f>IF(H65="","",IF(VLOOKUP($E65&amp;$D$7&amp;$D$6,'Soverall data'!$A:$AC,'Soverall data'!P$3,FALSE)=0,"",VLOOKUP($E65&amp;$D$7&amp;$D$6,'Soverall data'!$A:$AC,'Soverall data'!P$3,FALSE)))</f>
        <v xml:space="preserve"> </v>
      </c>
      <c r="J66" s="164">
        <f>IF(J65="","",IF(VLOOKUP($E65&amp;$D$7&amp;$D$6,'Soverall data'!$A:$AC,'Soverall data'!Q$3,FALSE)=0,"",VLOOKUP($E65&amp;$D$7&amp;$D$6,'Soverall data'!$A:$AC,'Soverall data'!Q$3,FALSE)))</f>
        <v>0.80620000000000003</v>
      </c>
      <c r="K66" s="164">
        <f>IF(J65="","",IF(VLOOKUP($E65&amp;$D$7&amp;$D$6,'Soverall data'!$A:$AC,'Soverall data'!R$3,FALSE)=0,"",VLOOKUP($E65&amp;$D$7&amp;$D$6,'Soverall data'!$A:$AC,'Soverall data'!R$3,FALSE)))</f>
        <v>0.82099999999999995</v>
      </c>
      <c r="L66" s="164">
        <f>IF(L65="","",IF(VLOOKUP($E65&amp;$D$7&amp;$D$6,'Soverall data'!$A:$AC,'Soverall data'!S$3,FALSE)=0,"",VLOOKUP($E65&amp;$D$7&amp;$D$6,'Soverall data'!$A:$AC,'Soverall data'!S$3,FALSE)))</f>
        <v>0.78920000000000001</v>
      </c>
      <c r="M66" s="164">
        <f>IF(L65="","",IF(VLOOKUP($E65&amp;$D$7&amp;$D$6,'Soverall data'!$A:$AC,'Soverall data'!T$3,FALSE)=0,"",VLOOKUP($E65&amp;$D$7&amp;$D$6,'Soverall data'!$A:$AC,'Soverall data'!T$3,FALSE)))</f>
        <v>0.80230000000000001</v>
      </c>
      <c r="N66" s="164">
        <f>IF(N65="","",IF(VLOOKUP($E65&amp;$D$7&amp;$D$6,'Soverall data'!$A:$AC,'Soverall data'!U$3,FALSE)=0,"",VLOOKUP($E65&amp;$D$7&amp;$D$6,'Soverall data'!$A:$AC,'Soverall data'!U$3,FALSE)))</f>
        <v>0.81820000000000004</v>
      </c>
      <c r="O66" s="164">
        <f>IF(N65="","",IF(VLOOKUP($E65&amp;$D$7&amp;$D$6,'Soverall data'!$A:$AC,'Soverall data'!V$3,FALSE)=0,"",VLOOKUP($E65&amp;$D$7&amp;$D$6,'Soverall data'!$A:$AC,'Soverall data'!V$3,FALSE)))</f>
        <v>0.83430000000000004</v>
      </c>
      <c r="P66" s="164">
        <f>IF(P65="","",IF(VLOOKUP($E65&amp;$D$7&amp;$D$6,'Soverall data'!$A:$AC,'Soverall data'!W$3,FALSE)=0,"",VLOOKUP($E65&amp;$D$7&amp;$D$6,'Soverall data'!$A:$AC,'Soverall data'!W$3,FALSE)))</f>
        <v>0.72340000000000004</v>
      </c>
      <c r="Q66" s="164">
        <f>IF(P65="","",IF(VLOOKUP($E65&amp;$D$7&amp;$D$6,'Soverall data'!$A:$AC,'Soverall data'!X$3,FALSE)=0,"",VLOOKUP($E65&amp;$D$7&amp;$D$6,'Soverall data'!$A:$AC,'Soverall data'!X$3,FALSE)))</f>
        <v>0.77849999999999997</v>
      </c>
      <c r="R66" s="164">
        <f>IF(R65="","",IF(VLOOKUP($E65&amp;$D$7&amp;$D$6,'Soverall data'!$A:$AC,'Soverall data'!Y$3,FALSE)=0,"",VLOOKUP($E65&amp;$D$7&amp;$D$6,'Soverall data'!$A:$AC,'Soverall data'!Y$3,FALSE)))</f>
        <v>0.38140000000000002</v>
      </c>
      <c r="S66" s="164">
        <f>IF(R65="","",IF(VLOOKUP($E65&amp;$D$7&amp;$D$6,'Soverall data'!$A:$AC,'Soverall data'!Z$3,FALSE)=0,"",VLOOKUP($E65&amp;$D$7&amp;$D$6,'Soverall data'!$A:$AC,'Soverall data'!Z$3,FALSE)))</f>
        <v>0.39860000000000001</v>
      </c>
      <c r="T66" s="164">
        <f>IF(T65="","",IF(VLOOKUP($E65&amp;$D$7&amp;$D$6,'Soverall data'!$A:$AC,'Soverall data'!AA$3,FALSE)=0,"",VLOOKUP($E65&amp;$D$7&amp;$D$6,'Soverall data'!$A:$AC,'Soverall data'!AA$3,FALSE)))</f>
        <v>0.59619999999999995</v>
      </c>
      <c r="U66" s="164">
        <f>IF(T65="","",IF(VLOOKUP($E65&amp;$D$7&amp;$D$6,'Soverall data'!$A:$AC,'Soverall data'!AB$3,FALSE)=0,"",VLOOKUP($E65&amp;$D$7&amp;$D$6,'Soverall data'!$A:$AC,'Soverall data'!AB$3,FALSE)))</f>
        <v>0.64370000000000005</v>
      </c>
      <c r="V66" s="265"/>
    </row>
    <row r="67" spans="4:24" s="41" customFormat="1" ht="15.75" x14ac:dyDescent="0.2">
      <c r="D67" s="285"/>
      <c r="E67" s="145" t="s">
        <v>239</v>
      </c>
      <c r="F67" s="262">
        <f>IF(OR(ISERROR(VLOOKUP($E67&amp;$D$7&amp;$D$6,'Soverall data'!$A:$AC,'Soverall data'!B$3,FALSE)),ISBLANK(VLOOKUP($E67&amp;$D$7&amp;$D$6,'Soverall data'!$A:$AC,'Soverall data'!B$3,FALSE))),"",VLOOKUP($E67&amp;$D$7&amp;$D$6,'Soverall data'!$A:$AC,'Soverall data'!B$3,FALSE))</f>
        <v>0.70279999999999998</v>
      </c>
      <c r="G67" s="263"/>
      <c r="H67" s="263" t="str">
        <f>IF(OR(ISERROR(VLOOKUP($E67&amp;$D$7&amp;$D$6,'Soverall data'!$A:$AC,'Soverall data'!C$3,FALSE)),ISBLANK(VLOOKUP($E67&amp;$D$7&amp;$D$6,'Soverall data'!$A:$AC,'Soverall data'!C$3,FALSE))),"",VLOOKUP($E67&amp;$D$7&amp;$D$6,'Soverall data'!$A:$AC,'Soverall data'!C$3,FALSE))</f>
        <v xml:space="preserve"> </v>
      </c>
      <c r="I67" s="263"/>
      <c r="J67" s="263">
        <f>IF(OR(ISERROR(VLOOKUP($E67&amp;$D$7&amp;$D$6,'Soverall data'!$A:$AC,'Soverall data'!D$3,FALSE)),ISBLANK(VLOOKUP($E67&amp;$D$7&amp;$D$6,'Soverall data'!$A:$AC,'Soverall data'!D$3,FALSE))),"",VLOOKUP($E67&amp;$D$7&amp;$D$6,'Soverall data'!$A:$AC,'Soverall data'!D$3,FALSE))</f>
        <v>0.76019999999999999</v>
      </c>
      <c r="K67" s="263"/>
      <c r="L67" s="263">
        <f>IF(OR(ISERROR(VLOOKUP($E67&amp;$D$7&amp;$D$6,'Soverall data'!$A:$AC,'Soverall data'!E$3,FALSE)),ISBLANK(VLOOKUP($E67&amp;$D$7&amp;$D$6,'Soverall data'!$A:$AC,'Soverall data'!E$3,FALSE))),"",VLOOKUP($E67&amp;$D$7&amp;$D$6,'Soverall data'!$A:$AC,'Soverall data'!E$3,FALSE))</f>
        <v>0.77170000000000005</v>
      </c>
      <c r="M67" s="263"/>
      <c r="N67" s="263">
        <f>IF(OR(ISERROR(VLOOKUP($E67&amp;$D$7&amp;$D$6,'Soverall data'!$A:$AC,'Soverall data'!F$3,FALSE)),ISBLANK(VLOOKUP($E67&amp;$D$7&amp;$D$6,'Soverall data'!$A:$AC,'Soverall data'!F$3,FALSE))),"",VLOOKUP($E67&amp;$D$7&amp;$D$6,'Soverall data'!$A:$AC,'Soverall data'!F$3,FALSE))</f>
        <v>0.76729999999999998</v>
      </c>
      <c r="O67" s="263"/>
      <c r="P67" s="263">
        <f>IF(OR(ISERROR(VLOOKUP($E67&amp;$D$7&amp;$D$6,'Soverall data'!$A:$AC,'Soverall data'!G$3,FALSE)),ISBLANK(VLOOKUP($E67&amp;$D$7&amp;$D$6,'Soverall data'!$A:$AC,'Soverall data'!G$3,FALSE))),"",VLOOKUP($E67&amp;$D$7&amp;$D$6,'Soverall data'!$A:$AC,'Soverall data'!G$3,FALSE))</f>
        <v>0.77890000000000004</v>
      </c>
      <c r="Q67" s="263"/>
      <c r="R67" s="263">
        <f>IF(OR(ISERROR(VLOOKUP($E67&amp;$D$7&amp;$D$6,'Soverall data'!$A:$AC,'Soverall data'!H$3,FALSE)),ISBLANK(VLOOKUP($E67&amp;$D$7&amp;$D$6,'Soverall data'!$A:$AC,'Soverall data'!H$3,FALSE))),"",VLOOKUP($E67&amp;$D$7&amp;$D$6,'Soverall data'!$A:$AC,'Soverall data'!H$3,FALSE))</f>
        <v>0.3987</v>
      </c>
      <c r="S67" s="263"/>
      <c r="T67" s="263">
        <f>IF(OR(ISERROR(VLOOKUP($E67&amp;$D$7&amp;$D$6,'Soverall data'!$A:$AC,'Soverall data'!I$3,FALSE)),ISBLANK(VLOOKUP($E67&amp;$D$7&amp;$D$6,'Soverall data'!$A:$AC,'Soverall data'!I$3,FALSE))),"",VLOOKUP($E67&amp;$D$7&amp;$D$6,'Soverall data'!$A:$AC,'Soverall data'!I$3,FALSE))</f>
        <v>0.76890000000000003</v>
      </c>
      <c r="U67" s="264"/>
      <c r="V67" s="265">
        <f>IF(ISERROR(VLOOKUP($E67&amp;$D$7&amp;$D$6,'Soverall data'!$A:$AM,'Soverall data'!AD$3,FALSE)),0,VLOOKUP($E67&amp;$D$7&amp;$D$6,'Soverall data'!$A:$AM,'Soverall data'!AD$3,FALSE))</f>
        <v>9331</v>
      </c>
    </row>
    <row r="68" spans="4:24" x14ac:dyDescent="0.25">
      <c r="D68" s="285"/>
      <c r="E68" s="142" t="s">
        <v>38</v>
      </c>
      <c r="F68" s="164">
        <f>IF(F67="","",IF(VLOOKUP($E67&amp;$D$7&amp;$D$6,'Soverall data'!$A:$AC,'Soverall data'!M$3,FALSE)=0,"",VLOOKUP($E67&amp;$D$7&amp;$D$6,'Soverall data'!$A:$AC,'Soverall data'!M$3,FALSE)))</f>
        <v>0.69279999999999997</v>
      </c>
      <c r="G68" s="164">
        <f>IF(F67="","",IF(VLOOKUP($E67&amp;$D$7&amp;$D$6,'Soverall data'!$A:$AC,'Soverall data'!N$3,FALSE)=0,"",VLOOKUP($E67&amp;$D$7&amp;$D$6,'Soverall data'!$A:$AC,'Soverall data'!N$3,FALSE)))</f>
        <v>0.7127</v>
      </c>
      <c r="H68" s="164" t="str">
        <f>IF(H67="","",IF(VLOOKUP($E67&amp;$D$7&amp;$D$6,'Soverall data'!$A:$AC,'Soverall data'!O$3,FALSE)=0,"",VLOOKUP($E67&amp;$D$7&amp;$D$6,'Soverall data'!$A:$AC,'Soverall data'!O$3,FALSE)))</f>
        <v xml:space="preserve"> </v>
      </c>
      <c r="I68" s="164" t="str">
        <f>IF(H67="","",IF(VLOOKUP($E67&amp;$D$7&amp;$D$6,'Soverall data'!$A:$AC,'Soverall data'!P$3,FALSE)=0,"",VLOOKUP($E67&amp;$D$7&amp;$D$6,'Soverall data'!$A:$AC,'Soverall data'!P$3,FALSE)))</f>
        <v xml:space="preserve"> </v>
      </c>
      <c r="J68" s="164">
        <f>IF(J67="","",IF(VLOOKUP($E67&amp;$D$7&amp;$D$6,'Soverall data'!$A:$AC,'Soverall data'!Q$3,FALSE)=0,"",VLOOKUP($E67&amp;$D$7&amp;$D$6,'Soverall data'!$A:$AC,'Soverall data'!Q$3,FALSE)))</f>
        <v>0.73650000000000004</v>
      </c>
      <c r="K68" s="164">
        <f>IF(J67="","",IF(VLOOKUP($E67&amp;$D$7&amp;$D$6,'Soverall data'!$A:$AC,'Soverall data'!R$3,FALSE)=0,"",VLOOKUP($E67&amp;$D$7&amp;$D$6,'Soverall data'!$A:$AC,'Soverall data'!R$3,FALSE)))</f>
        <v>0.78200000000000003</v>
      </c>
      <c r="L68" s="164">
        <f>IF(L67="","",IF(VLOOKUP($E67&amp;$D$7&amp;$D$6,'Soverall data'!$A:$AC,'Soverall data'!S$3,FALSE)=0,"",VLOOKUP($E67&amp;$D$7&amp;$D$6,'Soverall data'!$A:$AC,'Soverall data'!S$3,FALSE)))</f>
        <v>0.75600000000000001</v>
      </c>
      <c r="M68" s="164">
        <f>IF(L67="","",IF(VLOOKUP($E67&amp;$D$7&amp;$D$6,'Soverall data'!$A:$AC,'Soverall data'!T$3,FALSE)=0,"",VLOOKUP($E67&amp;$D$7&amp;$D$6,'Soverall data'!$A:$AC,'Soverall data'!T$3,FALSE)))</f>
        <v>0.78649999999999998</v>
      </c>
      <c r="N68" s="164">
        <f>IF(N67="","",IF(VLOOKUP($E67&amp;$D$7&amp;$D$6,'Soverall data'!$A:$AC,'Soverall data'!U$3,FALSE)=0,"",VLOOKUP($E67&amp;$D$7&amp;$D$6,'Soverall data'!$A:$AC,'Soverall data'!U$3,FALSE)))</f>
        <v>0.74660000000000004</v>
      </c>
      <c r="O68" s="164">
        <f>IF(N67="","",IF(VLOOKUP($E67&amp;$D$7&amp;$D$6,'Soverall data'!$A:$AC,'Soverall data'!V$3,FALSE)=0,"",VLOOKUP($E67&amp;$D$7&amp;$D$6,'Soverall data'!$A:$AC,'Soverall data'!V$3,FALSE)))</f>
        <v>0.78649999999999998</v>
      </c>
      <c r="P68" s="164">
        <f>IF(P67="","",IF(VLOOKUP($E67&amp;$D$7&amp;$D$6,'Soverall data'!$A:$AC,'Soverall data'!W$3,FALSE)=0,"",VLOOKUP($E67&amp;$D$7&amp;$D$6,'Soverall data'!$A:$AC,'Soverall data'!W$3,FALSE)))</f>
        <v>0.72350000000000003</v>
      </c>
      <c r="Q68" s="164">
        <f>IF(P67="","",IF(VLOOKUP($E67&amp;$D$7&amp;$D$6,'Soverall data'!$A:$AC,'Soverall data'!X$3,FALSE)=0,"",VLOOKUP($E67&amp;$D$7&amp;$D$6,'Soverall data'!$A:$AC,'Soverall data'!X$3,FALSE)))</f>
        <v>0.8246</v>
      </c>
      <c r="R68" s="164">
        <f>IF(R67="","",IF(VLOOKUP($E67&amp;$D$7&amp;$D$6,'Soverall data'!$A:$AC,'Soverall data'!Y$3,FALSE)=0,"",VLOOKUP($E67&amp;$D$7&amp;$D$6,'Soverall data'!$A:$AC,'Soverall data'!Y$3,FALSE)))</f>
        <v>0.374</v>
      </c>
      <c r="S68" s="164">
        <f>IF(R67="","",IF(VLOOKUP($E67&amp;$D$7&amp;$D$6,'Soverall data'!$A:$AC,'Soverall data'!Z$3,FALSE)=0,"",VLOOKUP($E67&amp;$D$7&amp;$D$6,'Soverall data'!$A:$AC,'Soverall data'!Z$3,FALSE)))</f>
        <v>0.42330000000000001</v>
      </c>
      <c r="T68" s="164">
        <f>IF(T67="","",IF(VLOOKUP($E67&amp;$D$7&amp;$D$6,'Soverall data'!$A:$AC,'Soverall data'!AA$3,FALSE)=0,"",VLOOKUP($E67&amp;$D$7&amp;$D$6,'Soverall data'!$A:$AC,'Soverall data'!AA$3,FALSE)))</f>
        <v>0.70689999999999997</v>
      </c>
      <c r="U68" s="164">
        <f>IF(T67="","",IF(VLOOKUP($E67&amp;$D$7&amp;$D$6,'Soverall data'!$A:$AC,'Soverall data'!AB$3,FALSE)=0,"",VLOOKUP($E67&amp;$D$7&amp;$D$6,'Soverall data'!$A:$AC,'Soverall data'!AB$3,FALSE)))</f>
        <v>0.81950000000000001</v>
      </c>
      <c r="V68" s="265"/>
    </row>
    <row r="69" spans="4:24" s="41" customFormat="1" ht="15.75" x14ac:dyDescent="0.2">
      <c r="D69" s="285"/>
      <c r="E69" s="145" t="s">
        <v>147</v>
      </c>
      <c r="F69" s="262">
        <f>IF(OR(ISERROR(VLOOKUP($E69&amp;$D$7&amp;$D$6,'Soverall data'!$A:$AC,'Soverall data'!B$3,FALSE)),ISBLANK(VLOOKUP($E69&amp;$D$7&amp;$D$6,'Soverall data'!$A:$AC,'Soverall data'!B$3,FALSE))),"",VLOOKUP($E69&amp;$D$7&amp;$D$6,'Soverall data'!$A:$AC,'Soverall data'!B$3,FALSE))</f>
        <v>0.61470000000000002</v>
      </c>
      <c r="G69" s="263"/>
      <c r="H69" s="263" t="str">
        <f>IF(OR(ISERROR(VLOOKUP($E69&amp;$D$7&amp;$D$6,'Soverall data'!$A:$AC,'Soverall data'!C$3,FALSE)),ISBLANK(VLOOKUP($E69&amp;$D$7&amp;$D$6,'Soverall data'!$A:$AC,'Soverall data'!C$3,FALSE))),"",VLOOKUP($E69&amp;$D$7&amp;$D$6,'Soverall data'!$A:$AC,'Soverall data'!C$3,FALSE))</f>
        <v xml:space="preserve"> </v>
      </c>
      <c r="I69" s="263"/>
      <c r="J69" s="263" t="str">
        <f>IF(OR(ISERROR(VLOOKUP($E69&amp;$D$7&amp;$D$6,'Soverall data'!$A:$AC,'Soverall data'!D$3,FALSE)),ISBLANK(VLOOKUP($E69&amp;$D$7&amp;$D$6,'Soverall data'!$A:$AC,'Soverall data'!D$3,FALSE))),"",VLOOKUP($E69&amp;$D$7&amp;$D$6,'Soverall data'!$A:$AC,'Soverall data'!D$3,FALSE))</f>
        <v xml:space="preserve"> </v>
      </c>
      <c r="K69" s="263"/>
      <c r="L69" s="263">
        <f>IF(OR(ISERROR(VLOOKUP($E69&amp;$D$7&amp;$D$6,'Soverall data'!$A:$AC,'Soverall data'!E$3,FALSE)),ISBLANK(VLOOKUP($E69&amp;$D$7&amp;$D$6,'Soverall data'!$A:$AC,'Soverall data'!E$3,FALSE))),"",VLOOKUP($E69&amp;$D$7&amp;$D$6,'Soverall data'!$A:$AC,'Soverall data'!E$3,FALSE))</f>
        <v>0.62009999999999998</v>
      </c>
      <c r="M69" s="263"/>
      <c r="N69" s="263">
        <f>IF(OR(ISERROR(VLOOKUP($E69&amp;$D$7&amp;$D$6,'Soverall data'!$A:$AC,'Soverall data'!F$3,FALSE)),ISBLANK(VLOOKUP($E69&amp;$D$7&amp;$D$6,'Soverall data'!$A:$AC,'Soverall data'!F$3,FALSE))),"",VLOOKUP($E69&amp;$D$7&amp;$D$6,'Soverall data'!$A:$AC,'Soverall data'!F$3,FALSE))</f>
        <v>0.63539999999999996</v>
      </c>
      <c r="O69" s="263"/>
      <c r="P69" s="263">
        <f>IF(OR(ISERROR(VLOOKUP($E69&amp;$D$7&amp;$D$6,'Soverall data'!$A:$AC,'Soverall data'!G$3,FALSE)),ISBLANK(VLOOKUP($E69&amp;$D$7&amp;$D$6,'Soverall data'!$A:$AC,'Soverall data'!G$3,FALSE))),"",VLOOKUP($E69&amp;$D$7&amp;$D$6,'Soverall data'!$A:$AC,'Soverall data'!G$3,FALSE))</f>
        <v>0.69869999999999999</v>
      </c>
      <c r="Q69" s="263"/>
      <c r="R69" s="263">
        <f>IF(OR(ISERROR(VLOOKUP($E69&amp;$D$7&amp;$D$6,'Soverall data'!$A:$AC,'Soverall data'!H$3,FALSE)),ISBLANK(VLOOKUP($E69&amp;$D$7&amp;$D$6,'Soverall data'!$A:$AC,'Soverall data'!H$3,FALSE))),"",VLOOKUP($E69&amp;$D$7&amp;$D$6,'Soverall data'!$A:$AC,'Soverall data'!H$3,FALSE))</f>
        <v>0.5968</v>
      </c>
      <c r="S69" s="263"/>
      <c r="T69" s="263">
        <f>IF(OR(ISERROR(VLOOKUP($E69&amp;$D$7&amp;$D$6,'Soverall data'!$A:$AC,'Soverall data'!I$3,FALSE)),ISBLANK(VLOOKUP($E69&amp;$D$7&amp;$D$6,'Soverall data'!$A:$AC,'Soverall data'!I$3,FALSE))),"",VLOOKUP($E69&amp;$D$7&amp;$D$6,'Soverall data'!$A:$AC,'Soverall data'!I$3,FALSE))</f>
        <v>0.6462</v>
      </c>
      <c r="U69" s="264"/>
      <c r="V69" s="265">
        <f>IF(ISERROR(VLOOKUP($E69&amp;$D$7&amp;$D$6,'Soverall data'!$A:$AM,'Soverall data'!AD$3,FALSE)),0,VLOOKUP($E69&amp;$D$7&amp;$D$6,'Soverall data'!$A:$AM,'Soverall data'!AD$3,FALSE))</f>
        <v>2163</v>
      </c>
    </row>
    <row r="70" spans="4:24" x14ac:dyDescent="0.25">
      <c r="D70" s="285"/>
      <c r="E70" s="142" t="s">
        <v>38</v>
      </c>
      <c r="F70" s="164">
        <f>IF(F69="","",IF(VLOOKUP($E69&amp;$D$7&amp;$D$6,'Soverall data'!$A:$AC,'Soverall data'!M$3,FALSE)=0,"",VLOOKUP($E69&amp;$D$7&amp;$D$6,'Soverall data'!$A:$AC,'Soverall data'!M$3,FALSE)))</f>
        <v>0.59360000000000002</v>
      </c>
      <c r="G70" s="164">
        <f>IF(F69="","",IF(VLOOKUP($E69&amp;$D$7&amp;$D$6,'Soverall data'!$A:$AC,'Soverall data'!N$3,FALSE)=0,"",VLOOKUP($E69&amp;$D$7&amp;$D$6,'Soverall data'!$A:$AC,'Soverall data'!N$3,FALSE)))</f>
        <v>0.6351</v>
      </c>
      <c r="H70" s="164" t="str">
        <f>IF(H69="","",IF(VLOOKUP($E69&amp;$D$7&amp;$D$6,'Soverall data'!$A:$AC,'Soverall data'!O$3,FALSE)=0,"",VLOOKUP($E69&amp;$D$7&amp;$D$6,'Soverall data'!$A:$AC,'Soverall data'!O$3,FALSE)))</f>
        <v xml:space="preserve"> </v>
      </c>
      <c r="I70" s="164" t="str">
        <f>IF(H69="","",IF(VLOOKUP($E69&amp;$D$7&amp;$D$6,'Soverall data'!$A:$AC,'Soverall data'!P$3,FALSE)=0,"",VLOOKUP($E69&amp;$D$7&amp;$D$6,'Soverall data'!$A:$AC,'Soverall data'!P$3,FALSE)))</f>
        <v xml:space="preserve"> </v>
      </c>
      <c r="J70" s="164" t="str">
        <f>IF(J69="","",IF(VLOOKUP($E69&amp;$D$7&amp;$D$6,'Soverall data'!$A:$AC,'Soverall data'!Q$3,FALSE)=0,"",VLOOKUP($E69&amp;$D$7&amp;$D$6,'Soverall data'!$A:$AC,'Soverall data'!Q$3,FALSE)))</f>
        <v xml:space="preserve"> </v>
      </c>
      <c r="K70" s="164" t="str">
        <f>IF(J69="","",IF(VLOOKUP($E69&amp;$D$7&amp;$D$6,'Soverall data'!$A:$AC,'Soverall data'!R$3,FALSE)=0,"",VLOOKUP($E69&amp;$D$7&amp;$D$6,'Soverall data'!$A:$AC,'Soverall data'!R$3,FALSE)))</f>
        <v xml:space="preserve"> </v>
      </c>
      <c r="L70" s="164">
        <f>IF(L69="","",IF(VLOOKUP($E69&amp;$D$7&amp;$D$6,'Soverall data'!$A:$AC,'Soverall data'!S$3,FALSE)=0,"",VLOOKUP($E69&amp;$D$7&amp;$D$6,'Soverall data'!$A:$AC,'Soverall data'!S$3,FALSE)))</f>
        <v>0.56599999999999995</v>
      </c>
      <c r="M70" s="164">
        <f>IF(L69="","",IF(VLOOKUP($E69&amp;$D$7&amp;$D$6,'Soverall data'!$A:$AC,'Soverall data'!T$3,FALSE)=0,"",VLOOKUP($E69&amp;$D$7&amp;$D$6,'Soverall data'!$A:$AC,'Soverall data'!T$3,FALSE)))</f>
        <v>0.66949999999999998</v>
      </c>
      <c r="N70" s="164">
        <f>IF(N69="","",IF(VLOOKUP($E69&amp;$D$7&amp;$D$6,'Soverall data'!$A:$AC,'Soverall data'!U$3,FALSE)=0,"",VLOOKUP($E69&amp;$D$7&amp;$D$6,'Soverall data'!$A:$AC,'Soverall data'!U$3,FALSE)))</f>
        <v>0.56340000000000001</v>
      </c>
      <c r="O70" s="164">
        <f>IF(N69="","",IF(VLOOKUP($E69&amp;$D$7&amp;$D$6,'Soverall data'!$A:$AC,'Soverall data'!V$3,FALSE)=0,"",VLOOKUP($E69&amp;$D$7&amp;$D$6,'Soverall data'!$A:$AC,'Soverall data'!V$3,FALSE)))</f>
        <v>0.69879999999999998</v>
      </c>
      <c r="P70" s="164">
        <f>IF(P69="","",IF(VLOOKUP($E69&amp;$D$7&amp;$D$6,'Soverall data'!$A:$AC,'Soverall data'!W$3,FALSE)=0,"",VLOOKUP($E69&amp;$D$7&amp;$D$6,'Soverall data'!$A:$AC,'Soverall data'!W$3,FALSE)))</f>
        <v>0.60929999999999995</v>
      </c>
      <c r="Q70" s="164">
        <f>IF(P69="","",IF(VLOOKUP($E69&amp;$D$7&amp;$D$6,'Soverall data'!$A:$AC,'Soverall data'!X$3,FALSE)=0,"",VLOOKUP($E69&amp;$D$7&amp;$D$6,'Soverall data'!$A:$AC,'Soverall data'!X$3,FALSE)))</f>
        <v>0.77149999999999996</v>
      </c>
      <c r="R70" s="164">
        <f>IF(R69="","",IF(VLOOKUP($E69&amp;$D$7&amp;$D$6,'Soverall data'!$A:$AC,'Soverall data'!Y$3,FALSE)=0,"",VLOOKUP($E69&amp;$D$7&amp;$D$6,'Soverall data'!$A:$AC,'Soverall data'!Y$3,FALSE)))</f>
        <v>0.56910000000000005</v>
      </c>
      <c r="S70" s="164">
        <f>IF(R69="","",IF(VLOOKUP($E69&amp;$D$7&amp;$D$6,'Soverall data'!$A:$AC,'Soverall data'!Z$3,FALSE)=0,"",VLOOKUP($E69&amp;$D$7&amp;$D$6,'Soverall data'!$A:$AC,'Soverall data'!Z$3,FALSE)))</f>
        <v>0.62329999999999997</v>
      </c>
      <c r="T70" s="164">
        <f>IF(T69="","",IF(VLOOKUP($E69&amp;$D$7&amp;$D$6,'Soverall data'!$A:$AC,'Soverall data'!AA$3,FALSE)=0,"",VLOOKUP($E69&amp;$D$7&amp;$D$6,'Soverall data'!$A:$AC,'Soverall data'!AA$3,FALSE)))</f>
        <v>0.55720000000000003</v>
      </c>
      <c r="U70" s="164">
        <f>IF(T69="","",IF(VLOOKUP($E69&amp;$D$7&amp;$D$6,'Soverall data'!$A:$AC,'Soverall data'!AB$3,FALSE)=0,"",VLOOKUP($E69&amp;$D$7&amp;$D$6,'Soverall data'!$A:$AC,'Soverall data'!AB$3,FALSE)))</f>
        <v>0.72170000000000001</v>
      </c>
      <c r="V70" s="265"/>
    </row>
    <row r="71" spans="4:24" ht="15.75" x14ac:dyDescent="0.25">
      <c r="D71" s="285"/>
      <c r="E71" s="145" t="s">
        <v>148</v>
      </c>
      <c r="F71" s="262">
        <f>IF(OR(ISERROR(VLOOKUP($E71&amp;$D$7&amp;$D$6,'Soverall data'!$A:$AC,'Soverall data'!B$3,FALSE)),ISBLANK(VLOOKUP($E71&amp;$D$7&amp;$D$6,'Soverall data'!$A:$AC,'Soverall data'!B$3,FALSE))),"",VLOOKUP($E71&amp;$D$7&amp;$D$6,'Soverall data'!$A:$AC,'Soverall data'!B$3,FALSE))</f>
        <v>0.33889999999999998</v>
      </c>
      <c r="G71" s="263"/>
      <c r="H71" s="263" t="str">
        <f>IF(OR(ISERROR(VLOOKUP($E71&amp;$D$7&amp;$D$6,'Soverall data'!$A:$AC,'Soverall data'!C$3,FALSE)),ISBLANK(VLOOKUP($E71&amp;$D$7&amp;$D$6,'Soverall data'!$A:$AC,'Soverall data'!C$3,FALSE))),"",VLOOKUP($E71&amp;$D$7&amp;$D$6,'Soverall data'!$A:$AC,'Soverall data'!C$3,FALSE))</f>
        <v xml:space="preserve"> </v>
      </c>
      <c r="I71" s="263"/>
      <c r="J71" s="263">
        <f>IF(OR(ISERROR(VLOOKUP($E71&amp;$D$7&amp;$D$6,'Soverall data'!$A:$AC,'Soverall data'!D$3,FALSE)),ISBLANK(VLOOKUP($E71&amp;$D$7&amp;$D$6,'Soverall data'!$A:$AC,'Soverall data'!D$3,FALSE))),"",VLOOKUP($E71&amp;$D$7&amp;$D$6,'Soverall data'!$A:$AC,'Soverall data'!D$3,FALSE))</f>
        <v>0.41949999999999998</v>
      </c>
      <c r="K71" s="263"/>
      <c r="L71" s="263">
        <f>IF(OR(ISERROR(VLOOKUP($E71&amp;$D$7&amp;$D$6,'Soverall data'!$A:$AC,'Soverall data'!E$3,FALSE)),ISBLANK(VLOOKUP($E71&amp;$D$7&amp;$D$6,'Soverall data'!$A:$AC,'Soverall data'!E$3,FALSE))),"",VLOOKUP($E71&amp;$D$7&amp;$D$6,'Soverall data'!$A:$AC,'Soverall data'!E$3,FALSE))</f>
        <v>0.36180000000000001</v>
      </c>
      <c r="M71" s="263"/>
      <c r="N71" s="263">
        <f>IF(OR(ISERROR(VLOOKUP($E71&amp;$D$7&amp;$D$6,'Soverall data'!$A:$AC,'Soverall data'!F$3,FALSE)),ISBLANK(VLOOKUP($E71&amp;$D$7&amp;$D$6,'Soverall data'!$A:$AC,'Soverall data'!F$3,FALSE))),"",VLOOKUP($E71&amp;$D$7&amp;$D$6,'Soverall data'!$A:$AC,'Soverall data'!F$3,FALSE))</f>
        <v>0.32679999999999998</v>
      </c>
      <c r="O71" s="263"/>
      <c r="P71" s="263">
        <f>IF(OR(ISERROR(VLOOKUP($E71&amp;$D$7&amp;$D$6,'Soverall data'!$A:$AC,'Soverall data'!G$3,FALSE)),ISBLANK(VLOOKUP($E71&amp;$D$7&amp;$D$6,'Soverall data'!$A:$AC,'Soverall data'!G$3,FALSE))),"",VLOOKUP($E71&amp;$D$7&amp;$D$6,'Soverall data'!$A:$AC,'Soverall data'!G$3,FALSE))</f>
        <v>0.50619999999999998</v>
      </c>
      <c r="Q71" s="263"/>
      <c r="R71" s="263">
        <f>IF(OR(ISERROR(VLOOKUP($E71&amp;$D$7&amp;$D$6,'Soverall data'!$A:$AC,'Soverall data'!H$3,FALSE)),ISBLANK(VLOOKUP($E71&amp;$D$7&amp;$D$6,'Soverall data'!$A:$AC,'Soverall data'!H$3,FALSE))),"",VLOOKUP($E71&amp;$D$7&amp;$D$6,'Soverall data'!$A:$AC,'Soverall data'!H$3,FALSE))</f>
        <v>0.30640000000000001</v>
      </c>
      <c r="S71" s="263"/>
      <c r="T71" s="263">
        <f>IF(OR(ISERROR(VLOOKUP($E71&amp;$D$7&amp;$D$6,'Soverall data'!$A:$AC,'Soverall data'!I$3,FALSE)),ISBLANK(VLOOKUP($E71&amp;$D$7&amp;$D$6,'Soverall data'!$A:$AC,'Soverall data'!I$3,FALSE))),"",VLOOKUP($E71&amp;$D$7&amp;$D$6,'Soverall data'!$A:$AC,'Soverall data'!I$3,FALSE))</f>
        <v>0.4425</v>
      </c>
      <c r="U71" s="264"/>
      <c r="V71" s="265">
        <f>IF(ISERROR(VLOOKUP($E71&amp;$D$7&amp;$D$6,'Soverall data'!$A:$AM,'Soverall data'!AD$3,FALSE)),0,VLOOKUP($E71&amp;$D$7&amp;$D$6,'Soverall data'!$A:$AM,'Soverall data'!AD$3,FALSE))</f>
        <v>18337</v>
      </c>
      <c r="X71" s="41"/>
    </row>
    <row r="72" spans="4:24" x14ac:dyDescent="0.25">
      <c r="D72" s="285"/>
      <c r="E72" s="142" t="s">
        <v>38</v>
      </c>
      <c r="F72" s="164">
        <f>IF(F71="","",IF(VLOOKUP($E71&amp;$D$7&amp;$D$6,'Soverall data'!$A:$AC,'Soverall data'!M$3,FALSE)=0,"",VLOOKUP($E71&amp;$D$7&amp;$D$6,'Soverall data'!$A:$AC,'Soverall data'!M$3,FALSE)))</f>
        <v>0.33189999999999997</v>
      </c>
      <c r="G72" s="164">
        <f>IF(F71="","",IF(VLOOKUP($E71&amp;$D$7&amp;$D$6,'Soverall data'!$A:$AC,'Soverall data'!N$3,FALSE)=0,"",VLOOKUP($E71&amp;$D$7&amp;$D$6,'Soverall data'!$A:$AC,'Soverall data'!N$3,FALSE)))</f>
        <v>0.34589999999999999</v>
      </c>
      <c r="H72" s="164" t="str">
        <f>IF(H71="","",IF(VLOOKUP($E71&amp;$D$7&amp;$D$6,'Soverall data'!$A:$AC,'Soverall data'!O$3,FALSE)=0,"",VLOOKUP($E71&amp;$D$7&amp;$D$6,'Soverall data'!$A:$AC,'Soverall data'!O$3,FALSE)))</f>
        <v xml:space="preserve"> </v>
      </c>
      <c r="I72" s="164" t="str">
        <f>IF(H71="","",IF(VLOOKUP($E71&amp;$D$7&amp;$D$6,'Soverall data'!$A:$AC,'Soverall data'!P$3,FALSE)=0,"",VLOOKUP($E71&amp;$D$7&amp;$D$6,'Soverall data'!$A:$AC,'Soverall data'!P$3,FALSE)))</f>
        <v xml:space="preserve"> </v>
      </c>
      <c r="J72" s="164">
        <f>IF(J71="","",IF(VLOOKUP($E71&amp;$D$7&amp;$D$6,'Soverall data'!$A:$AC,'Soverall data'!Q$3,FALSE)=0,"",VLOOKUP($E71&amp;$D$7&amp;$D$6,'Soverall data'!$A:$AC,'Soverall data'!Q$3,FALSE)))</f>
        <v>0.37730000000000002</v>
      </c>
      <c r="K72" s="164">
        <f>IF(J71="","",IF(VLOOKUP($E71&amp;$D$7&amp;$D$6,'Soverall data'!$A:$AC,'Soverall data'!R$3,FALSE)=0,"",VLOOKUP($E71&amp;$D$7&amp;$D$6,'Soverall data'!$A:$AC,'Soverall data'!R$3,FALSE)))</f>
        <v>0.46110000000000001</v>
      </c>
      <c r="L72" s="164">
        <f>IF(L71="","",IF(VLOOKUP($E71&amp;$D$7&amp;$D$6,'Soverall data'!$A:$AC,'Soverall data'!S$3,FALSE)=0,"",VLOOKUP($E71&amp;$D$7&amp;$D$6,'Soverall data'!$A:$AC,'Soverall data'!S$3,FALSE)))</f>
        <v>0.34739999999999999</v>
      </c>
      <c r="M72" s="164">
        <f>IF(L71="","",IF(VLOOKUP($E71&amp;$D$7&amp;$D$6,'Soverall data'!$A:$AC,'Soverall data'!T$3,FALSE)=0,"",VLOOKUP($E71&amp;$D$7&amp;$D$6,'Soverall data'!$A:$AC,'Soverall data'!T$3,FALSE)))</f>
        <v>0.37630000000000002</v>
      </c>
      <c r="N72" s="164">
        <f>IF(N71="","",IF(VLOOKUP($E71&amp;$D$7&amp;$D$6,'Soverall data'!$A:$AC,'Soverall data'!U$3,FALSE)=0,"",VLOOKUP($E71&amp;$D$7&amp;$D$6,'Soverall data'!$A:$AC,'Soverall data'!U$3,FALSE)))</f>
        <v>0.30730000000000002</v>
      </c>
      <c r="O72" s="164">
        <f>IF(N71="","",IF(VLOOKUP($E71&amp;$D$7&amp;$D$6,'Soverall data'!$A:$AC,'Soverall data'!V$3,FALSE)=0,"",VLOOKUP($E71&amp;$D$7&amp;$D$6,'Soverall data'!$A:$AC,'Soverall data'!V$3,FALSE)))</f>
        <v>0.34639999999999999</v>
      </c>
      <c r="P72" s="164">
        <f>IF(P71="","",IF(VLOOKUP($E71&amp;$D$7&amp;$D$6,'Soverall data'!$A:$AC,'Soverall data'!W$3,FALSE)=0,"",VLOOKUP($E71&amp;$D$7&amp;$D$6,'Soverall data'!$A:$AC,'Soverall data'!W$3,FALSE)))</f>
        <v>0.46970000000000001</v>
      </c>
      <c r="Q72" s="164">
        <f>IF(P71="","",IF(VLOOKUP($E71&amp;$D$7&amp;$D$6,'Soverall data'!$A:$AC,'Soverall data'!X$3,FALSE)=0,"",VLOOKUP($E71&amp;$D$7&amp;$D$6,'Soverall data'!$A:$AC,'Soverall data'!X$3,FALSE)))</f>
        <v>0.54149999999999998</v>
      </c>
      <c r="R72" s="164">
        <f>IF(R71="","",IF(VLOOKUP($E71&amp;$D$7&amp;$D$6,'Soverall data'!$A:$AC,'Soverall data'!Y$3,FALSE)=0,"",VLOOKUP($E71&amp;$D$7&amp;$D$6,'Soverall data'!$A:$AC,'Soverall data'!Y$3,FALSE)))</f>
        <v>0.29720000000000002</v>
      </c>
      <c r="S72" s="164">
        <f>IF(R71="","",IF(VLOOKUP($E71&amp;$D$7&amp;$D$6,'Soverall data'!$A:$AC,'Soverall data'!Z$3,FALSE)=0,"",VLOOKUP($E71&amp;$D$7&amp;$D$6,'Soverall data'!$A:$AC,'Soverall data'!Z$3,FALSE)))</f>
        <v>0.31569999999999998</v>
      </c>
      <c r="T72" s="164">
        <f>IF(T71="","",IF(VLOOKUP($E71&amp;$D$7&amp;$D$6,'Soverall data'!$A:$AC,'Soverall data'!AA$3,FALSE)=0,"",VLOOKUP($E71&amp;$D$7&amp;$D$6,'Soverall data'!$A:$AC,'Soverall data'!AA$3,FALSE)))</f>
        <v>0.40279999999999999</v>
      </c>
      <c r="U72" s="164">
        <f>IF(T71="","",IF(VLOOKUP($E71&amp;$D$7&amp;$D$6,'Soverall data'!$A:$AC,'Soverall data'!AB$3,FALSE)=0,"",VLOOKUP($E71&amp;$D$7&amp;$D$6,'Soverall data'!$A:$AC,'Soverall data'!AB$3,FALSE)))</f>
        <v>0.48149999999999998</v>
      </c>
      <c r="V72" s="265"/>
    </row>
    <row r="73" spans="4:24" ht="15.75" x14ac:dyDescent="0.25">
      <c r="D73" s="285"/>
      <c r="E73" s="145" t="s">
        <v>149</v>
      </c>
      <c r="F73" s="262">
        <f>IF(OR(ISERROR(VLOOKUP($E73&amp;$D$7&amp;$D$6,'Soverall data'!$A:$AC,'Soverall data'!B$3,FALSE)),ISBLANK(VLOOKUP($E73&amp;$D$7&amp;$D$6,'Soverall data'!$A:$AC,'Soverall data'!B$3,FALSE))),"",VLOOKUP($E73&amp;$D$7&amp;$D$6,'Soverall data'!$A:$AC,'Soverall data'!B$3,FALSE))</f>
        <v>0.85350000000000004</v>
      </c>
      <c r="G73" s="263"/>
      <c r="H73" s="263" t="str">
        <f>IF(OR(ISERROR(VLOOKUP($E73&amp;$D$7&amp;$D$6,'Soverall data'!$A:$AC,'Soverall data'!C$3,FALSE)),ISBLANK(VLOOKUP($E73&amp;$D$7&amp;$D$6,'Soverall data'!$A:$AC,'Soverall data'!C$3,FALSE))),"",VLOOKUP($E73&amp;$D$7&amp;$D$6,'Soverall data'!$A:$AC,'Soverall data'!C$3,FALSE))</f>
        <v xml:space="preserve"> </v>
      </c>
      <c r="I73" s="263"/>
      <c r="J73" s="263">
        <f>IF(OR(ISERROR(VLOOKUP($E73&amp;$D$7&amp;$D$6,'Soverall data'!$A:$AC,'Soverall data'!D$3,FALSE)),ISBLANK(VLOOKUP($E73&amp;$D$7&amp;$D$6,'Soverall data'!$A:$AC,'Soverall data'!D$3,FALSE))),"",VLOOKUP($E73&amp;$D$7&amp;$D$6,'Soverall data'!$A:$AC,'Soverall data'!D$3,FALSE))</f>
        <v>0.95409999999999995</v>
      </c>
      <c r="K73" s="263"/>
      <c r="L73" s="263">
        <f>IF(OR(ISERROR(VLOOKUP($E73&amp;$D$7&amp;$D$6,'Soverall data'!$A:$AC,'Soverall data'!E$3,FALSE)),ISBLANK(VLOOKUP($E73&amp;$D$7&amp;$D$6,'Soverall data'!$A:$AC,'Soverall data'!E$3,FALSE))),"",VLOOKUP($E73&amp;$D$7&amp;$D$6,'Soverall data'!$A:$AC,'Soverall data'!E$3,FALSE))</f>
        <v>0.93220000000000003</v>
      </c>
      <c r="M73" s="263"/>
      <c r="N73" s="263">
        <f>IF(OR(ISERROR(VLOOKUP($E73&amp;$D$7&amp;$D$6,'Soverall data'!$A:$AC,'Soverall data'!F$3,FALSE)),ISBLANK(VLOOKUP($E73&amp;$D$7&amp;$D$6,'Soverall data'!$A:$AC,'Soverall data'!F$3,FALSE))),"",VLOOKUP($E73&amp;$D$7&amp;$D$6,'Soverall data'!$A:$AC,'Soverall data'!F$3,FALSE))</f>
        <v>0.86299999999999999</v>
      </c>
      <c r="O73" s="263"/>
      <c r="P73" s="263">
        <f>IF(OR(ISERROR(VLOOKUP($E73&amp;$D$7&amp;$D$6,'Soverall data'!$A:$AC,'Soverall data'!G$3,FALSE)),ISBLANK(VLOOKUP($E73&amp;$D$7&amp;$D$6,'Soverall data'!$A:$AC,'Soverall data'!G$3,FALSE))),"",VLOOKUP($E73&amp;$D$7&amp;$D$6,'Soverall data'!$A:$AC,'Soverall data'!G$3,FALSE))</f>
        <v>0.8498</v>
      </c>
      <c r="Q73" s="263"/>
      <c r="R73" s="263">
        <f>IF(OR(ISERROR(VLOOKUP($E73&amp;$D$7&amp;$D$6,'Soverall data'!$A:$AC,'Soverall data'!H$3,FALSE)),ISBLANK(VLOOKUP($E73&amp;$D$7&amp;$D$6,'Soverall data'!$A:$AC,'Soverall data'!H$3,FALSE))),"",VLOOKUP($E73&amp;$D$7&amp;$D$6,'Soverall data'!$A:$AC,'Soverall data'!H$3,FALSE))</f>
        <v>0.58350000000000002</v>
      </c>
      <c r="S73" s="263"/>
      <c r="T73" s="263">
        <f>IF(OR(ISERROR(VLOOKUP($E73&amp;$D$7&amp;$D$6,'Soverall data'!$A:$AC,'Soverall data'!I$3,FALSE)),ISBLANK(VLOOKUP($E73&amp;$D$7&amp;$D$6,'Soverall data'!$A:$AC,'Soverall data'!I$3,FALSE))),"",VLOOKUP($E73&amp;$D$7&amp;$D$6,'Soverall data'!$A:$AC,'Soverall data'!I$3,FALSE))</f>
        <v>0.94079999999999997</v>
      </c>
      <c r="U73" s="264"/>
      <c r="V73" s="265">
        <f>IF(ISERROR(VLOOKUP($E73&amp;$D$7&amp;$D$6,'Soverall data'!$A:$AM,'Soverall data'!AD$3,FALSE)),0,VLOOKUP($E73&amp;$D$7&amp;$D$6,'Soverall data'!$A:$AM,'Soverall data'!AD$3,FALSE))</f>
        <v>21391</v>
      </c>
      <c r="X73" s="41"/>
    </row>
    <row r="74" spans="4:24" x14ac:dyDescent="0.25">
      <c r="D74" s="285"/>
      <c r="E74" s="142" t="s">
        <v>38</v>
      </c>
      <c r="F74" s="164">
        <f>IF(F73="","",IF(VLOOKUP($E73&amp;$D$7&amp;$D$6,'Soverall data'!$A:$AC,'Soverall data'!M$3,FALSE)=0,"",VLOOKUP($E73&amp;$D$7&amp;$D$6,'Soverall data'!$A:$AC,'Soverall data'!M$3,FALSE)))</f>
        <v>0.84799999999999998</v>
      </c>
      <c r="G74" s="164">
        <f>IF(F73="","",IF(VLOOKUP($E73&amp;$D$7&amp;$D$6,'Soverall data'!$A:$AC,'Soverall data'!N$3,FALSE)=0,"",VLOOKUP($E73&amp;$D$7&amp;$D$6,'Soverall data'!$A:$AC,'Soverall data'!N$3,FALSE)))</f>
        <v>0.85880000000000001</v>
      </c>
      <c r="H74" s="164" t="str">
        <f>IF(H73="","",IF(VLOOKUP($E73&amp;$D$7&amp;$D$6,'Soverall data'!$A:$AC,'Soverall data'!O$3,FALSE)=0,"",VLOOKUP($E73&amp;$D$7&amp;$D$6,'Soverall data'!$A:$AC,'Soverall data'!O$3,FALSE)))</f>
        <v xml:space="preserve"> </v>
      </c>
      <c r="I74" s="164" t="str">
        <f>IF(H73="","",IF(VLOOKUP($E73&amp;$D$7&amp;$D$6,'Soverall data'!$A:$AC,'Soverall data'!P$3,FALSE)=0,"",VLOOKUP($E73&amp;$D$7&amp;$D$6,'Soverall data'!$A:$AC,'Soverall data'!P$3,FALSE)))</f>
        <v xml:space="preserve"> </v>
      </c>
      <c r="J74" s="164">
        <f>IF(J73="","",IF(VLOOKUP($E73&amp;$D$7&amp;$D$6,'Soverall data'!$A:$AC,'Soverall data'!Q$3,FALSE)=0,"",VLOOKUP($E73&amp;$D$7&amp;$D$6,'Soverall data'!$A:$AC,'Soverall data'!Q$3,FALSE)))</f>
        <v>0.94299999999999995</v>
      </c>
      <c r="K74" s="164">
        <f>IF(J73="","",IF(VLOOKUP($E73&amp;$D$7&amp;$D$6,'Soverall data'!$A:$AC,'Soverall data'!R$3,FALSE)=0,"",VLOOKUP($E73&amp;$D$7&amp;$D$6,'Soverall data'!$A:$AC,'Soverall data'!R$3,FALSE)))</f>
        <v>0.96309999999999996</v>
      </c>
      <c r="L74" s="164">
        <f>IF(L73="","",IF(VLOOKUP($E73&amp;$D$7&amp;$D$6,'Soverall data'!$A:$AC,'Soverall data'!S$3,FALSE)=0,"",VLOOKUP($E73&amp;$D$7&amp;$D$6,'Soverall data'!$A:$AC,'Soverall data'!S$3,FALSE)))</f>
        <v>0.92569999999999997</v>
      </c>
      <c r="M74" s="164">
        <f>IF(L73="","",IF(VLOOKUP($E73&amp;$D$7&amp;$D$6,'Soverall data'!$A:$AC,'Soverall data'!T$3,FALSE)=0,"",VLOOKUP($E73&amp;$D$7&amp;$D$6,'Soverall data'!$A:$AC,'Soverall data'!T$3,FALSE)))</f>
        <v>0.93820000000000003</v>
      </c>
      <c r="N74" s="164">
        <f>IF(N73="","",IF(VLOOKUP($E73&amp;$D$7&amp;$D$6,'Soverall data'!$A:$AC,'Soverall data'!U$3,FALSE)=0,"",VLOOKUP($E73&amp;$D$7&amp;$D$6,'Soverall data'!$A:$AC,'Soverall data'!U$3,FALSE)))</f>
        <v>0.84660000000000002</v>
      </c>
      <c r="O74" s="164">
        <f>IF(N73="","",IF(VLOOKUP($E73&amp;$D$7&amp;$D$6,'Soverall data'!$A:$AC,'Soverall data'!V$3,FALSE)=0,"",VLOOKUP($E73&amp;$D$7&amp;$D$6,'Soverall data'!$A:$AC,'Soverall data'!V$3,FALSE)))</f>
        <v>0.87780000000000002</v>
      </c>
      <c r="P74" s="164">
        <f>IF(P73="","",IF(VLOOKUP($E73&amp;$D$7&amp;$D$6,'Soverall data'!$A:$AC,'Soverall data'!W$3,FALSE)=0,"",VLOOKUP($E73&amp;$D$7&amp;$D$6,'Soverall data'!$A:$AC,'Soverall data'!W$3,FALSE)))</f>
        <v>0.79359999999999997</v>
      </c>
      <c r="Q74" s="164">
        <f>IF(P73="","",IF(VLOOKUP($E73&amp;$D$7&amp;$D$6,'Soverall data'!$A:$AC,'Soverall data'!X$3,FALSE)=0,"",VLOOKUP($E73&amp;$D$7&amp;$D$6,'Soverall data'!$A:$AC,'Soverall data'!X$3,FALSE)))</f>
        <v>0.89180000000000004</v>
      </c>
      <c r="R74" s="164">
        <f>IF(R73="","",IF(VLOOKUP($E73&amp;$D$7&amp;$D$6,'Soverall data'!$A:$AC,'Soverall data'!Y$3,FALSE)=0,"",VLOOKUP($E73&amp;$D$7&amp;$D$6,'Soverall data'!$A:$AC,'Soverall data'!Y$3,FALSE)))</f>
        <v>0.56789999999999996</v>
      </c>
      <c r="S74" s="164">
        <f>IF(R73="","",IF(VLOOKUP($E73&amp;$D$7&amp;$D$6,'Soverall data'!$A:$AC,'Soverall data'!Z$3,FALSE)=0,"",VLOOKUP($E73&amp;$D$7&amp;$D$6,'Soverall data'!$A:$AC,'Soverall data'!Z$3,FALSE)))</f>
        <v>0.5988</v>
      </c>
      <c r="T74" s="164">
        <f>IF(T73="","",IF(VLOOKUP($E73&amp;$D$7&amp;$D$6,'Soverall data'!$A:$AC,'Soverall data'!AA$3,FALSE)=0,"",VLOOKUP($E73&amp;$D$7&amp;$D$6,'Soverall data'!$A:$AC,'Soverall data'!AA$3,FALSE)))</f>
        <v>0.92390000000000005</v>
      </c>
      <c r="U74" s="164">
        <f>IF(T73="","",IF(VLOOKUP($E73&amp;$D$7&amp;$D$6,'Soverall data'!$A:$AC,'Soverall data'!AB$3,FALSE)=0,"",VLOOKUP($E73&amp;$D$7&amp;$D$6,'Soverall data'!$A:$AC,'Soverall data'!AB$3,FALSE)))</f>
        <v>0.95409999999999995</v>
      </c>
      <c r="V74" s="265"/>
    </row>
    <row r="75" spans="4:24" ht="15.75" x14ac:dyDescent="0.25">
      <c r="D75" s="285"/>
      <c r="E75" s="145" t="s">
        <v>150</v>
      </c>
      <c r="F75" s="262">
        <f>IF(OR(ISERROR(VLOOKUP($E75&amp;$D$7&amp;$D$6,'Soverall data'!$A:$AC,'Soverall data'!B$3,FALSE)),ISBLANK(VLOOKUP($E75&amp;$D$7&amp;$D$6,'Soverall data'!$A:$AC,'Soverall data'!B$3,FALSE))),"",VLOOKUP($E75&amp;$D$7&amp;$D$6,'Soverall data'!$A:$AC,'Soverall data'!B$3,FALSE))</f>
        <v>0.78490000000000004</v>
      </c>
      <c r="G75" s="263"/>
      <c r="H75" s="263" t="str">
        <f>IF(OR(ISERROR(VLOOKUP($E75&amp;$D$7&amp;$D$6,'Soverall data'!$A:$AC,'Soverall data'!C$3,FALSE)),ISBLANK(VLOOKUP($E75&amp;$D$7&amp;$D$6,'Soverall data'!$A:$AC,'Soverall data'!C$3,FALSE))),"",VLOOKUP($E75&amp;$D$7&amp;$D$6,'Soverall data'!$A:$AC,'Soverall data'!C$3,FALSE))</f>
        <v xml:space="preserve"> </v>
      </c>
      <c r="I75" s="263"/>
      <c r="J75" s="263">
        <f>IF(OR(ISERROR(VLOOKUP($E75&amp;$D$7&amp;$D$6,'Soverall data'!$A:$AC,'Soverall data'!D$3,FALSE)),ISBLANK(VLOOKUP($E75&amp;$D$7&amp;$D$6,'Soverall data'!$A:$AC,'Soverall data'!D$3,FALSE))),"",VLOOKUP($E75&amp;$D$7&amp;$D$6,'Soverall data'!$A:$AC,'Soverall data'!D$3,FALSE))</f>
        <v>0.95620000000000005</v>
      </c>
      <c r="K75" s="263"/>
      <c r="L75" s="263">
        <f>IF(OR(ISERROR(VLOOKUP($E75&amp;$D$7&amp;$D$6,'Soverall data'!$A:$AC,'Soverall data'!E$3,FALSE)),ISBLANK(VLOOKUP($E75&amp;$D$7&amp;$D$6,'Soverall data'!$A:$AC,'Soverall data'!E$3,FALSE))),"",VLOOKUP($E75&amp;$D$7&amp;$D$6,'Soverall data'!$A:$AC,'Soverall data'!E$3,FALSE))</f>
        <v>0.8518</v>
      </c>
      <c r="M75" s="263"/>
      <c r="N75" s="263">
        <f>IF(OR(ISERROR(VLOOKUP($E75&amp;$D$7&amp;$D$6,'Soverall data'!$A:$AC,'Soverall data'!F$3,FALSE)),ISBLANK(VLOOKUP($E75&amp;$D$7&amp;$D$6,'Soverall data'!$A:$AC,'Soverall data'!F$3,FALSE))),"",VLOOKUP($E75&amp;$D$7&amp;$D$6,'Soverall data'!$A:$AC,'Soverall data'!F$3,FALSE))</f>
        <v>0.80069999999999997</v>
      </c>
      <c r="O75" s="263"/>
      <c r="P75" s="263">
        <f>IF(OR(ISERROR(VLOOKUP($E75&amp;$D$7&amp;$D$6,'Soverall data'!$A:$AC,'Soverall data'!G$3,FALSE)),ISBLANK(VLOOKUP($E75&amp;$D$7&amp;$D$6,'Soverall data'!$A:$AC,'Soverall data'!G$3,FALSE))),"",VLOOKUP($E75&amp;$D$7&amp;$D$6,'Soverall data'!$A:$AC,'Soverall data'!G$3,FALSE))</f>
        <v>0.95469999999999999</v>
      </c>
      <c r="Q75" s="263"/>
      <c r="R75" s="263">
        <f>IF(OR(ISERROR(VLOOKUP($E75&amp;$D$7&amp;$D$6,'Soverall data'!$A:$AC,'Soverall data'!H$3,FALSE)),ISBLANK(VLOOKUP($E75&amp;$D$7&amp;$D$6,'Soverall data'!$A:$AC,'Soverall data'!H$3,FALSE))),"",VLOOKUP($E75&amp;$D$7&amp;$D$6,'Soverall data'!$A:$AC,'Soverall data'!H$3,FALSE))</f>
        <v>0.60809999999999997</v>
      </c>
      <c r="S75" s="263"/>
      <c r="T75" s="263">
        <f>IF(OR(ISERROR(VLOOKUP($E75&amp;$D$7&amp;$D$6,'Soverall data'!$A:$AC,'Soverall data'!I$3,FALSE)),ISBLANK(VLOOKUP($E75&amp;$D$7&amp;$D$6,'Soverall data'!$A:$AC,'Soverall data'!I$3,FALSE))),"",VLOOKUP($E75&amp;$D$7&amp;$D$6,'Soverall data'!$A:$AC,'Soverall data'!I$3,FALSE))</f>
        <v>0.8669</v>
      </c>
      <c r="U75" s="264"/>
      <c r="V75" s="265">
        <f>IF(ISERROR(VLOOKUP($E75&amp;$D$7&amp;$D$6,'Soverall data'!$A:$AM,'Soverall data'!AD$3,FALSE)),0,VLOOKUP($E75&amp;$D$7&amp;$D$6,'Soverall data'!$A:$AM,'Soverall data'!AD$3,FALSE))</f>
        <v>4479</v>
      </c>
      <c r="X75" s="41"/>
    </row>
    <row r="76" spans="4:24" x14ac:dyDescent="0.25">
      <c r="D76" s="285"/>
      <c r="E76" s="142" t="s">
        <v>38</v>
      </c>
      <c r="F76" s="164">
        <f>IF(F75="","",IF(VLOOKUP($E75&amp;$D$7&amp;$D$6,'Soverall data'!$A:$AC,'Soverall data'!M$3,FALSE)=0,"",VLOOKUP($E75&amp;$D$7&amp;$D$6,'Soverall data'!$A:$AC,'Soverall data'!M$3,FALSE)))</f>
        <v>0.77180000000000004</v>
      </c>
      <c r="G76" s="164">
        <f>IF(F75="","",IF(VLOOKUP($E75&amp;$D$7&amp;$D$6,'Soverall data'!$A:$AC,'Soverall data'!N$3,FALSE)=0,"",VLOOKUP($E75&amp;$D$7&amp;$D$6,'Soverall data'!$A:$AC,'Soverall data'!N$3,FALSE)))</f>
        <v>0.79730000000000001</v>
      </c>
      <c r="H76" s="164" t="str">
        <f>IF(H75="","",IF(VLOOKUP($E75&amp;$D$7&amp;$D$6,'Soverall data'!$A:$AC,'Soverall data'!O$3,FALSE)=0,"",VLOOKUP($E75&amp;$D$7&amp;$D$6,'Soverall data'!$A:$AC,'Soverall data'!O$3,FALSE)))</f>
        <v xml:space="preserve"> </v>
      </c>
      <c r="I76" s="164" t="str">
        <f>IF(H75="","",IF(VLOOKUP($E75&amp;$D$7&amp;$D$6,'Soverall data'!$A:$AC,'Soverall data'!P$3,FALSE)=0,"",VLOOKUP($E75&amp;$D$7&amp;$D$6,'Soverall data'!$A:$AC,'Soverall data'!P$3,FALSE)))</f>
        <v xml:space="preserve"> </v>
      </c>
      <c r="J76" s="164">
        <f>IF(J75="","",IF(VLOOKUP($E75&amp;$D$7&amp;$D$6,'Soverall data'!$A:$AC,'Soverall data'!Q$3,FALSE)=0,"",VLOOKUP($E75&amp;$D$7&amp;$D$6,'Soverall data'!$A:$AC,'Soverall data'!Q$3,FALSE)))</f>
        <v>0.92710000000000004</v>
      </c>
      <c r="K76" s="164">
        <f>IF(J75="","",IF(VLOOKUP($E75&amp;$D$7&amp;$D$6,'Soverall data'!$A:$AC,'Soverall data'!R$3,FALSE)=0,"",VLOOKUP($E75&amp;$D$7&amp;$D$6,'Soverall data'!$A:$AC,'Soverall data'!R$3,FALSE)))</f>
        <v>0.9738</v>
      </c>
      <c r="L76" s="164">
        <f>IF(L75="","",IF(VLOOKUP($E75&amp;$D$7&amp;$D$6,'Soverall data'!$A:$AC,'Soverall data'!S$3,FALSE)=0,"",VLOOKUP($E75&amp;$D$7&amp;$D$6,'Soverall data'!$A:$AC,'Soverall data'!S$3,FALSE)))</f>
        <v>0.83140000000000003</v>
      </c>
      <c r="M76" s="164">
        <f>IF(L75="","",IF(VLOOKUP($E75&amp;$D$7&amp;$D$6,'Soverall data'!$A:$AC,'Soverall data'!T$3,FALSE)=0,"",VLOOKUP($E75&amp;$D$7&amp;$D$6,'Soverall data'!$A:$AC,'Soverall data'!T$3,FALSE)))</f>
        <v>0.87</v>
      </c>
      <c r="N76" s="164">
        <f>IF(N75="","",IF(VLOOKUP($E75&amp;$D$7&amp;$D$6,'Soverall data'!$A:$AC,'Soverall data'!U$3,FALSE)=0,"",VLOOKUP($E75&amp;$D$7&amp;$D$6,'Soverall data'!$A:$AC,'Soverall data'!U$3,FALSE)))</f>
        <v>0.76329999999999998</v>
      </c>
      <c r="O76" s="164">
        <f>IF(N75="","",IF(VLOOKUP($E75&amp;$D$7&amp;$D$6,'Soverall data'!$A:$AC,'Soverall data'!V$3,FALSE)=0,"",VLOOKUP($E75&amp;$D$7&amp;$D$6,'Soverall data'!$A:$AC,'Soverall data'!V$3,FALSE)))</f>
        <v>0.83279999999999998</v>
      </c>
      <c r="P76" s="164">
        <f>IF(P75="","",IF(VLOOKUP($E75&amp;$D$7&amp;$D$6,'Soverall data'!$A:$AC,'Soverall data'!W$3,FALSE)=0,"",VLOOKUP($E75&amp;$D$7&amp;$D$6,'Soverall data'!$A:$AC,'Soverall data'!W$3,FALSE)))</f>
        <v>0.91379999999999995</v>
      </c>
      <c r="Q76" s="164">
        <f>IF(P75="","",IF(VLOOKUP($E75&amp;$D$7&amp;$D$6,'Soverall data'!$A:$AC,'Soverall data'!X$3,FALSE)=0,"",VLOOKUP($E75&amp;$D$7&amp;$D$6,'Soverall data'!$A:$AC,'Soverall data'!X$3,FALSE)))</f>
        <v>0.97650000000000003</v>
      </c>
      <c r="R76" s="164">
        <f>IF(R75="","",IF(VLOOKUP($E75&amp;$D$7&amp;$D$6,'Soverall data'!$A:$AC,'Soverall data'!Y$3,FALSE)=0,"",VLOOKUP($E75&amp;$D$7&amp;$D$6,'Soverall data'!$A:$AC,'Soverall data'!Y$3,FALSE)))</f>
        <v>0.58120000000000005</v>
      </c>
      <c r="S76" s="164">
        <f>IF(R75="","",IF(VLOOKUP($E75&amp;$D$7&amp;$D$6,'Soverall data'!$A:$AC,'Soverall data'!Z$3,FALSE)=0,"",VLOOKUP($E75&amp;$D$7&amp;$D$6,'Soverall data'!$A:$AC,'Soverall data'!Z$3,FALSE)))</f>
        <v>0.63380000000000003</v>
      </c>
      <c r="T76" s="164">
        <f>IF(T75="","",IF(VLOOKUP($E75&amp;$D$7&amp;$D$6,'Soverall data'!$A:$AC,'Soverall data'!AA$3,FALSE)=0,"",VLOOKUP($E75&amp;$D$7&amp;$D$6,'Soverall data'!$A:$AC,'Soverall data'!AA$3,FALSE)))</f>
        <v>0.80500000000000005</v>
      </c>
      <c r="U76" s="164">
        <f>IF(T75="","",IF(VLOOKUP($E75&amp;$D$7&amp;$D$6,'Soverall data'!$A:$AC,'Soverall data'!AB$3,FALSE)=0,"",VLOOKUP($E75&amp;$D$7&amp;$D$6,'Soverall data'!$A:$AC,'Soverall data'!AB$3,FALSE)))</f>
        <v>0.91020000000000001</v>
      </c>
      <c r="V76" s="265"/>
    </row>
    <row r="77" spans="4:24" ht="15.75" x14ac:dyDescent="0.25">
      <c r="D77" s="285"/>
      <c r="E77" s="145" t="s">
        <v>243</v>
      </c>
      <c r="F77" s="262">
        <f>IF(OR(ISERROR(VLOOKUP($E77&amp;$D$7&amp;$D$6,'Soverall data'!$A:$AC,'Soverall data'!B$3,FALSE)),ISBLANK(VLOOKUP($E77&amp;$D$7&amp;$D$6,'Soverall data'!$A:$AC,'Soverall data'!B$3,FALSE))),"",VLOOKUP($E77&amp;$D$7&amp;$D$6,'Soverall data'!$A:$AC,'Soverall data'!B$3,FALSE))</f>
        <v>0.66679999999999995</v>
      </c>
      <c r="G77" s="263"/>
      <c r="H77" s="263" t="str">
        <f>IF(OR(ISERROR(VLOOKUP($E77&amp;$D$7&amp;$D$6,'Soverall data'!$A:$AC,'Soverall data'!C$3,FALSE)),ISBLANK(VLOOKUP($E77&amp;$D$7&amp;$D$6,'Soverall data'!$A:$AC,'Soverall data'!C$3,FALSE))),"",VLOOKUP($E77&amp;$D$7&amp;$D$6,'Soverall data'!$A:$AC,'Soverall data'!C$3,FALSE))</f>
        <v xml:space="preserve"> </v>
      </c>
      <c r="I77" s="263"/>
      <c r="J77" s="263">
        <f>IF(OR(ISERROR(VLOOKUP($E77&amp;$D$7&amp;$D$6,'Soverall data'!$A:$AC,'Soverall data'!D$3,FALSE)),ISBLANK(VLOOKUP($E77&amp;$D$7&amp;$D$6,'Soverall data'!$A:$AC,'Soverall data'!D$3,FALSE))),"",VLOOKUP($E77&amp;$D$7&amp;$D$6,'Soverall data'!$A:$AC,'Soverall data'!D$3,FALSE))</f>
        <v>0.83779999999999999</v>
      </c>
      <c r="K77" s="263"/>
      <c r="L77" s="263">
        <f>IF(OR(ISERROR(VLOOKUP($E77&amp;$D$7&amp;$D$6,'Soverall data'!$A:$AC,'Soverall data'!E$3,FALSE)),ISBLANK(VLOOKUP($E77&amp;$D$7&amp;$D$6,'Soverall data'!$A:$AC,'Soverall data'!E$3,FALSE))),"",VLOOKUP($E77&amp;$D$7&amp;$D$6,'Soverall data'!$A:$AC,'Soverall data'!E$3,FALSE))</f>
        <v>0.81440000000000001</v>
      </c>
      <c r="M77" s="263"/>
      <c r="N77" s="263">
        <f>IF(OR(ISERROR(VLOOKUP($E77&amp;$D$7&amp;$D$6,'Soverall data'!$A:$AC,'Soverall data'!F$3,FALSE)),ISBLANK(VLOOKUP($E77&amp;$D$7&amp;$D$6,'Soverall data'!$A:$AC,'Soverall data'!F$3,FALSE))),"",VLOOKUP($E77&amp;$D$7&amp;$D$6,'Soverall data'!$A:$AC,'Soverall data'!F$3,FALSE))</f>
        <v>0.69269999999999998</v>
      </c>
      <c r="O77" s="263"/>
      <c r="P77" s="263">
        <f>IF(OR(ISERROR(VLOOKUP($E77&amp;$D$7&amp;$D$6,'Soverall data'!$A:$AC,'Soverall data'!G$3,FALSE)),ISBLANK(VLOOKUP($E77&amp;$D$7&amp;$D$6,'Soverall data'!$A:$AC,'Soverall data'!G$3,FALSE))),"",VLOOKUP($E77&amp;$D$7&amp;$D$6,'Soverall data'!$A:$AC,'Soverall data'!G$3,FALSE))</f>
        <v>0.75580000000000003</v>
      </c>
      <c r="Q77" s="263"/>
      <c r="R77" s="263">
        <f>IF(OR(ISERROR(VLOOKUP($E77&amp;$D$7&amp;$D$6,'Soverall data'!$A:$AC,'Soverall data'!H$3,FALSE)),ISBLANK(VLOOKUP($E77&amp;$D$7&amp;$D$6,'Soverall data'!$A:$AC,'Soverall data'!H$3,FALSE))),"",VLOOKUP($E77&amp;$D$7&amp;$D$6,'Soverall data'!$A:$AC,'Soverall data'!H$3,FALSE))</f>
        <v>0.40849999999999997</v>
      </c>
      <c r="S77" s="263"/>
      <c r="T77" s="263">
        <f>IF(OR(ISERROR(VLOOKUP($E77&amp;$D$7&amp;$D$6,'Soverall data'!$A:$AC,'Soverall data'!I$3,FALSE)),ISBLANK(VLOOKUP($E77&amp;$D$7&amp;$D$6,'Soverall data'!$A:$AC,'Soverall data'!I$3,FALSE))),"",VLOOKUP($E77&amp;$D$7&amp;$D$6,'Soverall data'!$A:$AC,'Soverall data'!I$3,FALSE))</f>
        <v>0.69650000000000001</v>
      </c>
      <c r="U77" s="264"/>
      <c r="V77" s="265">
        <f>IF(ISERROR(VLOOKUP($E77&amp;$D$7&amp;$D$6,'Soverall data'!$A:$AM,'Soverall data'!AD$3,FALSE)),0,VLOOKUP($E77&amp;$D$7&amp;$D$6,'Soverall data'!$A:$AM,'Soverall data'!AD$3,FALSE))</f>
        <v>9681</v>
      </c>
    </row>
    <row r="78" spans="4:24" x14ac:dyDescent="0.25">
      <c r="D78" s="285"/>
      <c r="E78" s="142" t="s">
        <v>38</v>
      </c>
      <c r="F78" s="164">
        <f>IF(F77="","",IF(VLOOKUP($E77&amp;$D$7&amp;$D$6,'Soverall data'!$A:$AC,'Soverall data'!M$3,FALSE)=0,"",VLOOKUP($E77&amp;$D$7&amp;$D$6,'Soverall data'!$A:$AC,'Soverall data'!M$3,FALSE)))</f>
        <v>0.65669999999999995</v>
      </c>
      <c r="G78" s="164">
        <f>IF(F77="","",IF(VLOOKUP($E77&amp;$D$7&amp;$D$6,'Soverall data'!$A:$AC,'Soverall data'!N$3,FALSE)=0,"",VLOOKUP($E77&amp;$D$7&amp;$D$6,'Soverall data'!$A:$AC,'Soverall data'!N$3,FALSE)))</f>
        <v>0.67659999999999998</v>
      </c>
      <c r="H78" s="164" t="str">
        <f>IF(H77="","",IF(VLOOKUP($E77&amp;$D$7&amp;$D$6,'Soverall data'!$A:$AC,'Soverall data'!O$3,FALSE)=0,"",VLOOKUP($E77&amp;$D$7&amp;$D$6,'Soverall data'!$A:$AC,'Soverall data'!O$3,FALSE)))</f>
        <v xml:space="preserve"> </v>
      </c>
      <c r="I78" s="164" t="str">
        <f>IF(H77="","",IF(VLOOKUP($E77&amp;$D$7&amp;$D$6,'Soverall data'!$A:$AC,'Soverall data'!P$3,FALSE)=0,"",VLOOKUP($E77&amp;$D$7&amp;$D$6,'Soverall data'!$A:$AC,'Soverall data'!P$3,FALSE)))</f>
        <v xml:space="preserve"> </v>
      </c>
      <c r="J78" s="164">
        <f>IF(J77="","",IF(VLOOKUP($E77&amp;$D$7&amp;$D$6,'Soverall data'!$A:$AC,'Soverall data'!Q$3,FALSE)=0,"",VLOOKUP($E77&amp;$D$7&amp;$D$6,'Soverall data'!$A:$AC,'Soverall data'!Q$3,FALSE)))</f>
        <v>0.80700000000000005</v>
      </c>
      <c r="K78" s="164">
        <f>IF(J77="","",IF(VLOOKUP($E77&amp;$D$7&amp;$D$6,'Soverall data'!$A:$AC,'Soverall data'!R$3,FALSE)=0,"",VLOOKUP($E77&amp;$D$7&amp;$D$6,'Soverall data'!$A:$AC,'Soverall data'!R$3,FALSE)))</f>
        <v>0.86399999999999999</v>
      </c>
      <c r="L78" s="164">
        <f>IF(L77="","",IF(VLOOKUP($E77&amp;$D$7&amp;$D$6,'Soverall data'!$A:$AC,'Soverall data'!S$3,FALSE)=0,"",VLOOKUP($E77&amp;$D$7&amp;$D$6,'Soverall data'!$A:$AC,'Soverall data'!S$3,FALSE)))</f>
        <v>0.80069999999999997</v>
      </c>
      <c r="M78" s="164">
        <f>IF(L77="","",IF(VLOOKUP($E77&amp;$D$7&amp;$D$6,'Soverall data'!$A:$AC,'Soverall data'!T$3,FALSE)=0,"",VLOOKUP($E77&amp;$D$7&amp;$D$6,'Soverall data'!$A:$AC,'Soverall data'!T$3,FALSE)))</f>
        <v>0.82730000000000004</v>
      </c>
      <c r="N78" s="164">
        <f>IF(N77="","",IF(VLOOKUP($E77&amp;$D$7&amp;$D$6,'Soverall data'!$A:$AC,'Soverall data'!U$3,FALSE)=0,"",VLOOKUP($E77&amp;$D$7&amp;$D$6,'Soverall data'!$A:$AC,'Soverall data'!U$3,FALSE)))</f>
        <v>0.66410000000000002</v>
      </c>
      <c r="O78" s="164">
        <f>IF(N77="","",IF(VLOOKUP($E77&amp;$D$7&amp;$D$6,'Soverall data'!$A:$AC,'Soverall data'!V$3,FALSE)=0,"",VLOOKUP($E77&amp;$D$7&amp;$D$6,'Soverall data'!$A:$AC,'Soverall data'!V$3,FALSE)))</f>
        <v>0.71940000000000004</v>
      </c>
      <c r="P78" s="164">
        <f>IF(P77="","",IF(VLOOKUP($E77&amp;$D$7&amp;$D$6,'Soverall data'!$A:$AC,'Soverall data'!W$3,FALSE)=0,"",VLOOKUP($E77&amp;$D$7&amp;$D$6,'Soverall data'!$A:$AC,'Soverall data'!W$3,FALSE)))</f>
        <v>0.69099999999999995</v>
      </c>
      <c r="Q78" s="164">
        <f>IF(P77="","",IF(VLOOKUP($E77&amp;$D$7&amp;$D$6,'Soverall data'!$A:$AC,'Soverall data'!X$3,FALSE)=0,"",VLOOKUP($E77&amp;$D$7&amp;$D$6,'Soverall data'!$A:$AC,'Soverall data'!X$3,FALSE)))</f>
        <v>0.80889999999999995</v>
      </c>
      <c r="R78" s="164">
        <f>IF(R77="","",IF(VLOOKUP($E77&amp;$D$7&amp;$D$6,'Soverall data'!$A:$AC,'Soverall data'!Y$3,FALSE)=0,"",VLOOKUP($E77&amp;$D$7&amp;$D$6,'Soverall data'!$A:$AC,'Soverall data'!Y$3,FALSE)))</f>
        <v>0.39050000000000001</v>
      </c>
      <c r="S78" s="164">
        <f>IF(R77="","",IF(VLOOKUP($E77&amp;$D$7&amp;$D$6,'Soverall data'!$A:$AC,'Soverall data'!Z$3,FALSE)=0,"",VLOOKUP($E77&amp;$D$7&amp;$D$6,'Soverall data'!$A:$AC,'Soverall data'!Z$3,FALSE)))</f>
        <v>0.42649999999999999</v>
      </c>
      <c r="T78" s="164">
        <f>IF(T77="","",IF(VLOOKUP($E77&amp;$D$7&amp;$D$6,'Soverall data'!$A:$AC,'Soverall data'!AA$3,FALSE)=0,"",VLOOKUP($E77&amp;$D$7&amp;$D$6,'Soverall data'!$A:$AC,'Soverall data'!AA$3,FALSE)))</f>
        <v>0.64300000000000002</v>
      </c>
      <c r="U78" s="164">
        <f>IF(T77="","",IF(VLOOKUP($E77&amp;$D$7&amp;$D$6,'Soverall data'!$A:$AC,'Soverall data'!AB$3,FALSE)=0,"",VLOOKUP($E77&amp;$D$7&amp;$D$6,'Soverall data'!$A:$AC,'Soverall data'!AB$3,FALSE)))</f>
        <v>0.74370000000000003</v>
      </c>
      <c r="V78" s="265"/>
    </row>
    <row r="79" spans="4:24" ht="15.75" x14ac:dyDescent="0.25">
      <c r="D79" s="285"/>
      <c r="E79" s="145" t="s">
        <v>245</v>
      </c>
      <c r="F79" s="262">
        <f>IF(OR(ISERROR(VLOOKUP($E79&amp;$D$7&amp;$D$6,'Soverall data'!$A:$AC,'Soverall data'!B$3,FALSE)),ISBLANK(VLOOKUP($E79&amp;$D$7&amp;$D$6,'Soverall data'!$A:$AC,'Soverall data'!B$3,FALSE))),"",VLOOKUP($E79&amp;$D$7&amp;$D$6,'Soverall data'!$A:$AC,'Soverall data'!B$3,FALSE))</f>
        <v>0.3216</v>
      </c>
      <c r="G79" s="263"/>
      <c r="H79" s="263" t="str">
        <f>IF(OR(ISERROR(VLOOKUP($E79&amp;$D$7&amp;$D$6,'Soverall data'!$A:$AC,'Soverall data'!C$3,FALSE)),ISBLANK(VLOOKUP($E79&amp;$D$7&amp;$D$6,'Soverall data'!$A:$AC,'Soverall data'!C$3,FALSE))),"",VLOOKUP($E79&amp;$D$7&amp;$D$6,'Soverall data'!$A:$AC,'Soverall data'!C$3,FALSE))</f>
        <v xml:space="preserve"> </v>
      </c>
      <c r="I79" s="263"/>
      <c r="J79" s="263">
        <f>IF(OR(ISERROR(VLOOKUP($E79&amp;$D$7&amp;$D$6,'Soverall data'!$A:$AC,'Soverall data'!D$3,FALSE)),ISBLANK(VLOOKUP($E79&amp;$D$7&amp;$D$6,'Soverall data'!$A:$AC,'Soverall data'!D$3,FALSE))),"",VLOOKUP($E79&amp;$D$7&amp;$D$6,'Soverall data'!$A:$AC,'Soverall data'!D$3,FALSE))</f>
        <v>0.34960000000000002</v>
      </c>
      <c r="K79" s="263"/>
      <c r="L79" s="263">
        <f>IF(OR(ISERROR(VLOOKUP($E79&amp;$D$7&amp;$D$6,'Soverall data'!$A:$AC,'Soverall data'!E$3,FALSE)),ISBLANK(VLOOKUP($E79&amp;$D$7&amp;$D$6,'Soverall data'!$A:$AC,'Soverall data'!E$3,FALSE))),"",VLOOKUP($E79&amp;$D$7&amp;$D$6,'Soverall data'!$A:$AC,'Soverall data'!E$3,FALSE))</f>
        <v>0.45660000000000001</v>
      </c>
      <c r="M79" s="263"/>
      <c r="N79" s="263">
        <f>IF(OR(ISERROR(VLOOKUP($E79&amp;$D$7&amp;$D$6,'Soverall data'!$A:$AC,'Soverall data'!F$3,FALSE)),ISBLANK(VLOOKUP($E79&amp;$D$7&amp;$D$6,'Soverall data'!$A:$AC,'Soverall data'!F$3,FALSE))),"",VLOOKUP($E79&amp;$D$7&amp;$D$6,'Soverall data'!$A:$AC,'Soverall data'!F$3,FALSE))</f>
        <v>0.51200000000000001</v>
      </c>
      <c r="O79" s="263"/>
      <c r="P79" s="263">
        <f>IF(OR(ISERROR(VLOOKUP($E79&amp;$D$7&amp;$D$6,'Soverall data'!$A:$AC,'Soverall data'!G$3,FALSE)),ISBLANK(VLOOKUP($E79&amp;$D$7&amp;$D$6,'Soverall data'!$A:$AC,'Soverall data'!G$3,FALSE))),"",VLOOKUP($E79&amp;$D$7&amp;$D$6,'Soverall data'!$A:$AC,'Soverall data'!G$3,FALSE))</f>
        <v>0.34439999999999998</v>
      </c>
      <c r="Q79" s="263"/>
      <c r="R79" s="263">
        <f>IF(OR(ISERROR(VLOOKUP($E79&amp;$D$7&amp;$D$6,'Soverall data'!$A:$AC,'Soverall data'!H$3,FALSE)),ISBLANK(VLOOKUP($E79&amp;$D$7&amp;$D$6,'Soverall data'!$A:$AC,'Soverall data'!H$3,FALSE))),"",VLOOKUP($E79&amp;$D$7&amp;$D$6,'Soverall data'!$A:$AC,'Soverall data'!H$3,FALSE))</f>
        <v>0.1489</v>
      </c>
      <c r="S79" s="263"/>
      <c r="T79" s="263">
        <f>IF(OR(ISERROR(VLOOKUP($E79&amp;$D$7&amp;$D$6,'Soverall data'!$A:$AC,'Soverall data'!I$3,FALSE)),ISBLANK(VLOOKUP($E79&amp;$D$7&amp;$D$6,'Soverall data'!$A:$AC,'Soverall data'!I$3,FALSE))),"",VLOOKUP($E79&amp;$D$7&amp;$D$6,'Soverall data'!$A:$AC,'Soverall data'!I$3,FALSE))</f>
        <v>0.32619999999999999</v>
      </c>
      <c r="U79" s="264"/>
      <c r="V79" s="265">
        <f>IF(ISERROR(VLOOKUP($E79&amp;$D$7&amp;$D$6,'Soverall data'!$A:$AM,'Soverall data'!AD$3,FALSE)),0,VLOOKUP($E79&amp;$D$7&amp;$D$6,'Soverall data'!$A:$AM,'Soverall data'!AD$3,FALSE))</f>
        <v>16949</v>
      </c>
    </row>
    <row r="80" spans="4:24" x14ac:dyDescent="0.25">
      <c r="D80" s="285"/>
      <c r="E80" s="142" t="s">
        <v>38</v>
      </c>
      <c r="F80" s="164">
        <f>IF(F79="","",IF(VLOOKUP($E79&amp;$D$7&amp;$D$6,'Soverall data'!$A:$AC,'Soverall data'!M$3,FALSE)=0,"",VLOOKUP($E79&amp;$D$7&amp;$D$6,'Soverall data'!$A:$AC,'Soverall data'!M$3,FALSE)))</f>
        <v>0.3145</v>
      </c>
      <c r="G80" s="164">
        <f>IF(F79="","",IF(VLOOKUP($E79&amp;$D$7&amp;$D$6,'Soverall data'!$A:$AC,'Soverall data'!N$3,FALSE)=0,"",VLOOKUP($E79&amp;$D$7&amp;$D$6,'Soverall data'!$A:$AC,'Soverall data'!N$3,FALSE)))</f>
        <v>0.32879999999999998</v>
      </c>
      <c r="H80" s="164" t="str">
        <f>IF(H79="","",IF(VLOOKUP($E79&amp;$D$7&amp;$D$6,'Soverall data'!$A:$AC,'Soverall data'!O$3,FALSE)=0,"",VLOOKUP($E79&amp;$D$7&amp;$D$6,'Soverall data'!$A:$AC,'Soverall data'!O$3,FALSE)))</f>
        <v xml:space="preserve"> </v>
      </c>
      <c r="I80" s="164" t="str">
        <f>IF(H79="","",IF(VLOOKUP($E79&amp;$D$7&amp;$D$6,'Soverall data'!$A:$AC,'Soverall data'!P$3,FALSE)=0,"",VLOOKUP($E79&amp;$D$7&amp;$D$6,'Soverall data'!$A:$AC,'Soverall data'!P$3,FALSE)))</f>
        <v xml:space="preserve"> </v>
      </c>
      <c r="J80" s="164">
        <f>IF(J79="","",IF(VLOOKUP($E79&amp;$D$7&amp;$D$6,'Soverall data'!$A:$AC,'Soverall data'!Q$3,FALSE)=0,"",VLOOKUP($E79&amp;$D$7&amp;$D$6,'Soverall data'!$A:$AC,'Soverall data'!Q$3,FALSE)))</f>
        <v>0.3251</v>
      </c>
      <c r="K80" s="164">
        <f>IF(J79="","",IF(VLOOKUP($E79&amp;$D$7&amp;$D$6,'Soverall data'!$A:$AC,'Soverall data'!R$3,FALSE)=0,"",VLOOKUP($E79&amp;$D$7&amp;$D$6,'Soverall data'!$A:$AC,'Soverall data'!R$3,FALSE)))</f>
        <v>0.37419999999999998</v>
      </c>
      <c r="L80" s="164">
        <f>IF(L79="","",IF(VLOOKUP($E79&amp;$D$7&amp;$D$6,'Soverall data'!$A:$AC,'Soverall data'!S$3,FALSE)=0,"",VLOOKUP($E79&amp;$D$7&amp;$D$6,'Soverall data'!$A:$AC,'Soverall data'!S$3,FALSE)))</f>
        <v>0.44169999999999998</v>
      </c>
      <c r="M80" s="164">
        <f>IF(L79="","",IF(VLOOKUP($E79&amp;$D$7&amp;$D$6,'Soverall data'!$A:$AC,'Soverall data'!T$3,FALSE)=0,"",VLOOKUP($E79&amp;$D$7&amp;$D$6,'Soverall data'!$A:$AC,'Soverall data'!T$3,FALSE)))</f>
        <v>0.47139999999999999</v>
      </c>
      <c r="N80" s="164">
        <f>IF(N79="","",IF(VLOOKUP($E79&amp;$D$7&amp;$D$6,'Soverall data'!$A:$AC,'Soverall data'!U$3,FALSE)=0,"",VLOOKUP($E79&amp;$D$7&amp;$D$6,'Soverall data'!$A:$AC,'Soverall data'!U$3,FALSE)))</f>
        <v>0.49320000000000003</v>
      </c>
      <c r="O80" s="164">
        <f>IF(N79="","",IF(VLOOKUP($E79&amp;$D$7&amp;$D$6,'Soverall data'!$A:$AC,'Soverall data'!V$3,FALSE)=0,"",VLOOKUP($E79&amp;$D$7&amp;$D$6,'Soverall data'!$A:$AC,'Soverall data'!V$3,FALSE)))</f>
        <v>0.53049999999999997</v>
      </c>
      <c r="P80" s="164">
        <f>IF(P79="","",IF(VLOOKUP($E79&amp;$D$7&amp;$D$6,'Soverall data'!$A:$AC,'Soverall data'!W$3,FALSE)=0,"",VLOOKUP($E79&amp;$D$7&amp;$D$6,'Soverall data'!$A:$AC,'Soverall data'!W$3,FALSE)))</f>
        <v>0.2883</v>
      </c>
      <c r="Q80" s="164">
        <f>IF(P79="","",IF(VLOOKUP($E79&amp;$D$7&amp;$D$6,'Soverall data'!$A:$AC,'Soverall data'!X$3,FALSE)=0,"",VLOOKUP($E79&amp;$D$7&amp;$D$6,'Soverall data'!$A:$AC,'Soverall data'!X$3,FALSE)))</f>
        <v>0.40110000000000001</v>
      </c>
      <c r="R80" s="164">
        <f>IF(R79="","",IF(VLOOKUP($E79&amp;$D$7&amp;$D$6,'Soverall data'!$A:$AC,'Soverall data'!Y$3,FALSE)=0,"",VLOOKUP($E79&amp;$D$7&amp;$D$6,'Soverall data'!$A:$AC,'Soverall data'!Y$3,FALSE)))</f>
        <v>0.1406</v>
      </c>
      <c r="S80" s="164">
        <f>IF(R79="","",IF(VLOOKUP($E79&amp;$D$7&amp;$D$6,'Soverall data'!$A:$AC,'Soverall data'!Z$3,FALSE)=0,"",VLOOKUP($E79&amp;$D$7&amp;$D$6,'Soverall data'!$A:$AC,'Soverall data'!Z$3,FALSE)))</f>
        <v>0.15740000000000001</v>
      </c>
      <c r="T80" s="164">
        <f>IF(T79="","",IF(VLOOKUP($E79&amp;$D$7&amp;$D$6,'Soverall data'!$A:$AC,'Soverall data'!AA$3,FALSE)=0,"",VLOOKUP($E79&amp;$D$7&amp;$D$6,'Soverall data'!$A:$AC,'Soverall data'!AA$3,FALSE)))</f>
        <v>0.28839999999999999</v>
      </c>
      <c r="U80" s="164">
        <f>IF(T79="","",IF(VLOOKUP($E79&amp;$D$7&amp;$D$6,'Soverall data'!$A:$AC,'Soverall data'!AB$3,FALSE)=0,"",VLOOKUP($E79&amp;$D$7&amp;$D$6,'Soverall data'!$A:$AC,'Soverall data'!AB$3,FALSE)))</f>
        <v>0.3644</v>
      </c>
      <c r="V80" s="265"/>
    </row>
    <row r="81" spans="4:24" ht="15.75" x14ac:dyDescent="0.25">
      <c r="D81" s="285"/>
      <c r="E81" s="145" t="s">
        <v>247</v>
      </c>
      <c r="F81" s="262">
        <f>IF(OR(ISERROR(VLOOKUP($E81&amp;$D$7&amp;$D$6,'Soverall data'!$A:$AC,'Soverall data'!B$3,FALSE)),ISBLANK(VLOOKUP($E81&amp;$D$7&amp;$D$6,'Soverall data'!$A:$AC,'Soverall data'!B$3,FALSE))),"",VLOOKUP($E81&amp;$D$7&amp;$D$6,'Soverall data'!$A:$AC,'Soverall data'!B$3,FALSE))</f>
        <v>0.2472</v>
      </c>
      <c r="G81" s="263"/>
      <c r="H81" s="263" t="str">
        <f>IF(OR(ISERROR(VLOOKUP($E81&amp;$D$7&amp;$D$6,'Soverall data'!$A:$AC,'Soverall data'!C$3,FALSE)),ISBLANK(VLOOKUP($E81&amp;$D$7&amp;$D$6,'Soverall data'!$A:$AC,'Soverall data'!C$3,FALSE))),"",VLOOKUP($E81&amp;$D$7&amp;$D$6,'Soverall data'!$A:$AC,'Soverall data'!C$3,FALSE))</f>
        <v xml:space="preserve"> </v>
      </c>
      <c r="I81" s="263"/>
      <c r="J81" s="263">
        <f>IF(OR(ISERROR(VLOOKUP($E81&amp;$D$7&amp;$D$6,'Soverall data'!$A:$AC,'Soverall data'!D$3,FALSE)),ISBLANK(VLOOKUP($E81&amp;$D$7&amp;$D$6,'Soverall data'!$A:$AC,'Soverall data'!D$3,FALSE))),"",VLOOKUP($E81&amp;$D$7&amp;$D$6,'Soverall data'!$A:$AC,'Soverall data'!D$3,FALSE))</f>
        <v>0.31530000000000002</v>
      </c>
      <c r="K81" s="263"/>
      <c r="L81" s="263">
        <f>IF(OR(ISERROR(VLOOKUP($E81&amp;$D$7&amp;$D$6,'Soverall data'!$A:$AC,'Soverall data'!E$3,FALSE)),ISBLANK(VLOOKUP($E81&amp;$D$7&amp;$D$6,'Soverall data'!$A:$AC,'Soverall data'!E$3,FALSE))),"",VLOOKUP($E81&amp;$D$7&amp;$D$6,'Soverall data'!$A:$AC,'Soverall data'!E$3,FALSE))</f>
        <v>0.33929999999999999</v>
      </c>
      <c r="M81" s="263"/>
      <c r="N81" s="263">
        <f>IF(OR(ISERROR(VLOOKUP($E81&amp;$D$7&amp;$D$6,'Soverall data'!$A:$AC,'Soverall data'!F$3,FALSE)),ISBLANK(VLOOKUP($E81&amp;$D$7&amp;$D$6,'Soverall data'!$A:$AC,'Soverall data'!F$3,FALSE))),"",VLOOKUP($E81&amp;$D$7&amp;$D$6,'Soverall data'!$A:$AC,'Soverall data'!F$3,FALSE))</f>
        <v>0.39479999999999998</v>
      </c>
      <c r="O81" s="263"/>
      <c r="P81" s="263">
        <f>IF(OR(ISERROR(VLOOKUP($E81&amp;$D$7&amp;$D$6,'Soverall data'!$A:$AC,'Soverall data'!G$3,FALSE)),ISBLANK(VLOOKUP($E81&amp;$D$7&amp;$D$6,'Soverall data'!$A:$AC,'Soverall data'!G$3,FALSE))),"",VLOOKUP($E81&amp;$D$7&amp;$D$6,'Soverall data'!$A:$AC,'Soverall data'!G$3,FALSE))</f>
        <v>0.3478</v>
      </c>
      <c r="Q81" s="263"/>
      <c r="R81" s="263">
        <f>IF(OR(ISERROR(VLOOKUP($E81&amp;$D$7&amp;$D$6,'Soverall data'!$A:$AC,'Soverall data'!H$3,FALSE)),ISBLANK(VLOOKUP($E81&amp;$D$7&amp;$D$6,'Soverall data'!$A:$AC,'Soverall data'!H$3,FALSE))),"",VLOOKUP($E81&amp;$D$7&amp;$D$6,'Soverall data'!$A:$AC,'Soverall data'!H$3,FALSE))</f>
        <v>0.151</v>
      </c>
      <c r="S81" s="263"/>
      <c r="T81" s="263">
        <f>IF(OR(ISERROR(VLOOKUP($E81&amp;$D$7&amp;$D$6,'Soverall data'!$A:$AC,'Soverall data'!I$3,FALSE)),ISBLANK(VLOOKUP($E81&amp;$D$7&amp;$D$6,'Soverall data'!$A:$AC,'Soverall data'!I$3,FALSE))),"",VLOOKUP($E81&amp;$D$7&amp;$D$6,'Soverall data'!$A:$AC,'Soverall data'!I$3,FALSE))</f>
        <v>0.33700000000000002</v>
      </c>
      <c r="U81" s="264"/>
      <c r="V81" s="265">
        <f>IF(ISERROR(VLOOKUP($E81&amp;$D$7&amp;$D$6,'Soverall data'!$A:$AM,'Soverall data'!AD$3,FALSE)),0,VLOOKUP($E81&amp;$D$7&amp;$D$6,'Soverall data'!$A:$AM,'Soverall data'!AD$3,FALSE))</f>
        <v>14086</v>
      </c>
    </row>
    <row r="82" spans="4:24" x14ac:dyDescent="0.25">
      <c r="D82" s="285"/>
      <c r="E82" s="142" t="s">
        <v>38</v>
      </c>
      <c r="F82" s="164">
        <f>IF(F81="","",IF(VLOOKUP($E81&amp;$D$7&amp;$D$6,'Soverall data'!$A:$AC,'Soverall data'!M$3,FALSE)=0,"",VLOOKUP($E81&amp;$D$7&amp;$D$6,'Soverall data'!$A:$AC,'Soverall data'!M$3,FALSE)))</f>
        <v>0.2399</v>
      </c>
      <c r="G82" s="164">
        <f>IF(F81="","",IF(VLOOKUP($E81&amp;$D$7&amp;$D$6,'Soverall data'!$A:$AC,'Soverall data'!N$3,FALSE)=0,"",VLOOKUP($E81&amp;$D$7&amp;$D$6,'Soverall data'!$A:$AC,'Soverall data'!N$3,FALSE)))</f>
        <v>0.2545</v>
      </c>
      <c r="H82" s="164" t="str">
        <f>IF(H81="","",IF(VLOOKUP($E81&amp;$D$7&amp;$D$6,'Soverall data'!$A:$AC,'Soverall data'!O$3,FALSE)=0,"",VLOOKUP($E81&amp;$D$7&amp;$D$6,'Soverall data'!$A:$AC,'Soverall data'!O$3,FALSE)))</f>
        <v xml:space="preserve"> </v>
      </c>
      <c r="I82" s="164" t="str">
        <f>IF(H81="","",IF(VLOOKUP($E81&amp;$D$7&amp;$D$6,'Soverall data'!$A:$AC,'Soverall data'!P$3,FALSE)=0,"",VLOOKUP($E81&amp;$D$7&amp;$D$6,'Soverall data'!$A:$AC,'Soverall data'!P$3,FALSE)))</f>
        <v xml:space="preserve"> </v>
      </c>
      <c r="J82" s="164">
        <f>IF(J81="","",IF(VLOOKUP($E81&amp;$D$7&amp;$D$6,'Soverall data'!$A:$AC,'Soverall data'!Q$3,FALSE)=0,"",VLOOKUP($E81&amp;$D$7&amp;$D$6,'Soverall data'!$A:$AC,'Soverall data'!Q$3,FALSE)))</f>
        <v>0.29289999999999999</v>
      </c>
      <c r="K82" s="164">
        <f>IF(J81="","",IF(VLOOKUP($E81&amp;$D$7&amp;$D$6,'Soverall data'!$A:$AC,'Soverall data'!R$3,FALSE)=0,"",VLOOKUP($E81&amp;$D$7&amp;$D$6,'Soverall data'!$A:$AC,'Soverall data'!R$3,FALSE)))</f>
        <v>0.33789999999999998</v>
      </c>
      <c r="L82" s="164">
        <f>IF(L81="","",IF(VLOOKUP($E81&amp;$D$7&amp;$D$6,'Soverall data'!$A:$AC,'Soverall data'!S$3,FALSE)=0,"",VLOOKUP($E81&amp;$D$7&amp;$D$6,'Soverall data'!$A:$AC,'Soverall data'!S$3,FALSE)))</f>
        <v>0.32150000000000001</v>
      </c>
      <c r="M82" s="164">
        <f>IF(L81="","",IF(VLOOKUP($E81&amp;$D$7&amp;$D$6,'Soverall data'!$A:$AC,'Soverall data'!T$3,FALSE)=0,"",VLOOKUP($E81&amp;$D$7&amp;$D$6,'Soverall data'!$A:$AC,'Soverall data'!T$3,FALSE)))</f>
        <v>0.35720000000000002</v>
      </c>
      <c r="N82" s="164">
        <f>IF(N81="","",IF(VLOOKUP($E81&amp;$D$7&amp;$D$6,'Soverall data'!$A:$AC,'Soverall data'!U$3,FALSE)=0,"",VLOOKUP($E81&amp;$D$7&amp;$D$6,'Soverall data'!$A:$AC,'Soverall data'!U$3,FALSE)))</f>
        <v>0.37040000000000001</v>
      </c>
      <c r="O82" s="164">
        <f>IF(N81="","",IF(VLOOKUP($E81&amp;$D$7&amp;$D$6,'Soverall data'!$A:$AC,'Soverall data'!V$3,FALSE)=0,"",VLOOKUP($E81&amp;$D$7&amp;$D$6,'Soverall data'!$A:$AC,'Soverall data'!V$3,FALSE)))</f>
        <v>0.41909999999999997</v>
      </c>
      <c r="P82" s="164">
        <f>IF(P81="","",IF(VLOOKUP($E81&amp;$D$7&amp;$D$6,'Soverall data'!$A:$AC,'Soverall data'!W$3,FALSE)=0,"",VLOOKUP($E81&amp;$D$7&amp;$D$6,'Soverall data'!$A:$AC,'Soverall data'!W$3,FALSE)))</f>
        <v>0.30220000000000002</v>
      </c>
      <c r="Q82" s="164">
        <f>IF(P81="","",IF(VLOOKUP($E81&amp;$D$7&amp;$D$6,'Soverall data'!$A:$AC,'Soverall data'!X$3,FALSE)=0,"",VLOOKUP($E81&amp;$D$7&amp;$D$6,'Soverall data'!$A:$AC,'Soverall data'!X$3,FALSE)))</f>
        <v>0.39379999999999998</v>
      </c>
      <c r="R82" s="164">
        <f>IF(R81="","",IF(VLOOKUP($E81&amp;$D$7&amp;$D$6,'Soverall data'!$A:$AC,'Soverall data'!Y$3,FALSE)=0,"",VLOOKUP($E81&amp;$D$7&amp;$D$6,'Soverall data'!$A:$AC,'Soverall data'!Y$3,FALSE)))</f>
        <v>0.1426</v>
      </c>
      <c r="S82" s="164">
        <f>IF(R81="","",IF(VLOOKUP($E81&amp;$D$7&amp;$D$6,'Soverall data'!$A:$AC,'Soverall data'!Z$3,FALSE)=0,"",VLOOKUP($E81&amp;$D$7&amp;$D$6,'Soverall data'!$A:$AC,'Soverall data'!Z$3,FALSE)))</f>
        <v>0.1595</v>
      </c>
      <c r="T82" s="164">
        <f>IF(T81="","",IF(VLOOKUP($E81&amp;$D$7&amp;$D$6,'Soverall data'!$A:$AC,'Soverall data'!AA$3,FALSE)=0,"",VLOOKUP($E81&amp;$D$7&amp;$D$6,'Soverall data'!$A:$AC,'Soverall data'!AA$3,FALSE)))</f>
        <v>0.28710000000000002</v>
      </c>
      <c r="U82" s="164">
        <f>IF(T81="","",IF(VLOOKUP($E81&amp;$D$7&amp;$D$6,'Soverall data'!$A:$AC,'Soverall data'!AB$3,FALSE)=0,"",VLOOKUP($E81&amp;$D$7&amp;$D$6,'Soverall data'!$A:$AC,'Soverall data'!AB$3,FALSE)))</f>
        <v>0.38750000000000001</v>
      </c>
      <c r="V82" s="265"/>
    </row>
    <row r="83" spans="4:24" ht="15.75" x14ac:dyDescent="0.25">
      <c r="D83" s="285"/>
      <c r="E83" s="146" t="s">
        <v>15</v>
      </c>
      <c r="F83" s="262">
        <f>IF(OR(ISERROR(VLOOKUP($E83&amp;$D$7&amp;$D$6,'Soverall data'!$A:$AC,'Soverall data'!B$3,FALSE)),ISBLANK(VLOOKUP($E83&amp;$D$7&amp;$D$6,'Soverall data'!$A:$AC,'Soverall data'!B$3,FALSE))),"",VLOOKUP($E83&amp;$D$7&amp;$D$6,'Soverall data'!$A:$AC,'Soverall data'!B$3,FALSE))</f>
        <v>0.31</v>
      </c>
      <c r="G83" s="263"/>
      <c r="H83" s="263" t="str">
        <f>IF(OR(ISERROR(VLOOKUP($E83&amp;$D$7&amp;$D$6,'Soverall data'!$A:$AC,'Soverall data'!C$3,FALSE)),ISBLANK(VLOOKUP($E83&amp;$D$7&amp;$D$6,'Soverall data'!$A:$AC,'Soverall data'!C$3,FALSE))),"",VLOOKUP($E83&amp;$D$7&amp;$D$6,'Soverall data'!$A:$AC,'Soverall data'!C$3,FALSE))</f>
        <v xml:space="preserve"> </v>
      </c>
      <c r="I83" s="263"/>
      <c r="J83" s="263">
        <f>IF(OR(ISERROR(VLOOKUP($E83&amp;$D$7&amp;$D$6,'Soverall data'!$A:$AC,'Soverall data'!D$3,FALSE)),ISBLANK(VLOOKUP($E83&amp;$D$7&amp;$D$6,'Soverall data'!$A:$AC,'Soverall data'!D$3,FALSE))),"",VLOOKUP($E83&amp;$D$7&amp;$D$6,'Soverall data'!$A:$AC,'Soverall data'!D$3,FALSE))</f>
        <v>0.42649999999999999</v>
      </c>
      <c r="K83" s="263"/>
      <c r="L83" s="263">
        <f>IF(OR(ISERROR(VLOOKUP($E83&amp;$D$7&amp;$D$6,'Soverall data'!$A:$AC,'Soverall data'!E$3,FALSE)),ISBLANK(VLOOKUP($E83&amp;$D$7&amp;$D$6,'Soverall data'!$A:$AC,'Soverall data'!E$3,FALSE))),"",VLOOKUP($E83&amp;$D$7&amp;$D$6,'Soverall data'!$A:$AC,'Soverall data'!E$3,FALSE))</f>
        <v>0.41149999999999998</v>
      </c>
      <c r="M83" s="263"/>
      <c r="N83" s="263">
        <f>IF(OR(ISERROR(VLOOKUP($E83&amp;$D$7&amp;$D$6,'Soverall data'!$A:$AC,'Soverall data'!F$3,FALSE)),ISBLANK(VLOOKUP($E83&amp;$D$7&amp;$D$6,'Soverall data'!$A:$AC,'Soverall data'!F$3,FALSE))),"",VLOOKUP($E83&amp;$D$7&amp;$D$6,'Soverall data'!$A:$AC,'Soverall data'!F$3,FALSE))</f>
        <v>0.45689999999999997</v>
      </c>
      <c r="O83" s="263"/>
      <c r="P83" s="263">
        <f>IF(OR(ISERROR(VLOOKUP($E83&amp;$D$7&amp;$D$6,'Soverall data'!$A:$AC,'Soverall data'!G$3,FALSE)),ISBLANK(VLOOKUP($E83&amp;$D$7&amp;$D$6,'Soverall data'!$A:$AC,'Soverall data'!G$3,FALSE))),"",VLOOKUP($E83&amp;$D$7&amp;$D$6,'Soverall data'!$A:$AC,'Soverall data'!G$3,FALSE))</f>
        <v>0.31540000000000001</v>
      </c>
      <c r="Q83" s="263"/>
      <c r="R83" s="263">
        <f>IF(OR(ISERROR(VLOOKUP($E83&amp;$D$7&amp;$D$6,'Soverall data'!$A:$AC,'Soverall data'!H$3,FALSE)),ISBLANK(VLOOKUP($E83&amp;$D$7&amp;$D$6,'Soverall data'!$A:$AC,'Soverall data'!H$3,FALSE))),"",VLOOKUP($E83&amp;$D$7&amp;$D$6,'Soverall data'!$A:$AC,'Soverall data'!H$3,FALSE))</f>
        <v>0.1303</v>
      </c>
      <c r="S83" s="263"/>
      <c r="T83" s="263">
        <f>IF(OR(ISERROR(VLOOKUP($E83&amp;$D$7&amp;$D$6,'Soverall data'!$A:$AC,'Soverall data'!I$3,FALSE)),ISBLANK(VLOOKUP($E83&amp;$D$7&amp;$D$6,'Soverall data'!$A:$AC,'Soverall data'!I$3,FALSE))),"",VLOOKUP($E83&amp;$D$7&amp;$D$6,'Soverall data'!$A:$AC,'Soverall data'!I$3,FALSE))</f>
        <v>0.254</v>
      </c>
      <c r="U83" s="264"/>
      <c r="V83" s="265">
        <f>IF(ISERROR(VLOOKUP($E83&amp;$D$7&amp;$D$6,'Soverall data'!$A:$AM,'Soverall data'!AD$3,FALSE)),0,VLOOKUP($E83&amp;$D$7&amp;$D$6,'Soverall data'!$A:$AM,'Soverall data'!AD$3,FALSE))</f>
        <v>273637</v>
      </c>
    </row>
    <row r="84" spans="4:24" x14ac:dyDescent="0.25">
      <c r="D84" s="285"/>
      <c r="E84" s="142" t="s">
        <v>38</v>
      </c>
      <c r="F84" s="164">
        <f>IF(F83="","",IF(VLOOKUP($E83&amp;$D$7&amp;$D$6,'Soverall data'!$A:$AC,'Soverall data'!M$3,FALSE)=0,"",VLOOKUP($E83&amp;$D$7&amp;$D$6,'Soverall data'!$A:$AC,'Soverall data'!M$3,FALSE)))</f>
        <v>0.30830000000000002</v>
      </c>
      <c r="G84" s="164">
        <f>IF(F83="","",IF(VLOOKUP($E83&amp;$D$7&amp;$D$6,'Soverall data'!$A:$AC,'Soverall data'!N$3,FALSE)=0,"",VLOOKUP($E83&amp;$D$7&amp;$D$6,'Soverall data'!$A:$AC,'Soverall data'!N$3,FALSE)))</f>
        <v>0.31180000000000002</v>
      </c>
      <c r="H84" s="164" t="str">
        <f>IF(H83="","",IF(VLOOKUP($E83&amp;$D$7&amp;$D$6,'Soverall data'!$A:$AC,'Soverall data'!O$3,FALSE)=0,"",VLOOKUP($E83&amp;$D$7&amp;$D$6,'Soverall data'!$A:$AC,'Soverall data'!O$3,FALSE)))</f>
        <v xml:space="preserve"> </v>
      </c>
      <c r="I84" s="164" t="str">
        <f>IF(H83="","",IF(VLOOKUP($E83&amp;$D$7&amp;$D$6,'Soverall data'!$A:$AC,'Soverall data'!P$3,FALSE)=0,"",VLOOKUP($E83&amp;$D$7&amp;$D$6,'Soverall data'!$A:$AC,'Soverall data'!P$3,FALSE)))</f>
        <v xml:space="preserve"> </v>
      </c>
      <c r="J84" s="164">
        <f>IF(J83="","",IF(VLOOKUP($E83&amp;$D$7&amp;$D$6,'Soverall data'!$A:$AC,'Soverall data'!Q$3,FALSE)=0,"",VLOOKUP($E83&amp;$D$7&amp;$D$6,'Soverall data'!$A:$AC,'Soverall data'!Q$3,FALSE)))</f>
        <v>0.42270000000000002</v>
      </c>
      <c r="K84" s="164">
        <f>IF(J83="","",IF(VLOOKUP($E83&amp;$D$7&amp;$D$6,'Soverall data'!$A:$AC,'Soverall data'!R$3,FALSE)=0,"",VLOOKUP($E83&amp;$D$7&amp;$D$6,'Soverall data'!$A:$AC,'Soverall data'!R$3,FALSE)))</f>
        <v>0.43020000000000003</v>
      </c>
      <c r="L84" s="164">
        <f>IF(L83="","",IF(VLOOKUP($E83&amp;$D$7&amp;$D$6,'Soverall data'!$A:$AC,'Soverall data'!S$3,FALSE)=0,"",VLOOKUP($E83&amp;$D$7&amp;$D$6,'Soverall data'!$A:$AC,'Soverall data'!S$3,FALSE)))</f>
        <v>0.40749999999999997</v>
      </c>
      <c r="M84" s="164">
        <f>IF(L83="","",IF(VLOOKUP($E83&amp;$D$7&amp;$D$6,'Soverall data'!$A:$AC,'Soverall data'!T$3,FALSE)=0,"",VLOOKUP($E83&amp;$D$7&amp;$D$6,'Soverall data'!$A:$AC,'Soverall data'!T$3,FALSE)))</f>
        <v>0.41560000000000002</v>
      </c>
      <c r="N84" s="164">
        <f>IF(N83="","",IF(VLOOKUP($E83&amp;$D$7&amp;$D$6,'Soverall data'!$A:$AC,'Soverall data'!U$3,FALSE)=0,"",VLOOKUP($E83&amp;$D$7&amp;$D$6,'Soverall data'!$A:$AC,'Soverall data'!U$3,FALSE)))</f>
        <v>0.4511</v>
      </c>
      <c r="O84" s="164">
        <f>IF(N83="","",IF(VLOOKUP($E83&amp;$D$7&amp;$D$6,'Soverall data'!$A:$AC,'Soverall data'!V$3,FALSE)=0,"",VLOOKUP($E83&amp;$D$7&amp;$D$6,'Soverall data'!$A:$AC,'Soverall data'!V$3,FALSE)))</f>
        <v>0.4627</v>
      </c>
      <c r="P84" s="164">
        <f>IF(P83="","",IF(VLOOKUP($E83&amp;$D$7&amp;$D$6,'Soverall data'!$A:$AC,'Soverall data'!W$3,FALSE)=0,"",VLOOKUP($E83&amp;$D$7&amp;$D$6,'Soverall data'!$A:$AC,'Soverall data'!W$3,FALSE)))</f>
        <v>0.30220000000000002</v>
      </c>
      <c r="Q84" s="164">
        <f>IF(P83="","",IF(VLOOKUP($E83&amp;$D$7&amp;$D$6,'Soverall data'!$A:$AC,'Soverall data'!X$3,FALSE)=0,"",VLOOKUP($E83&amp;$D$7&amp;$D$6,'Soverall data'!$A:$AC,'Soverall data'!X$3,FALSE)))</f>
        <v>0.3286</v>
      </c>
      <c r="R84" s="164">
        <f>IF(R83="","",IF(VLOOKUP($E83&amp;$D$7&amp;$D$6,'Soverall data'!$A:$AC,'Soverall data'!Y$3,FALSE)=0,"",VLOOKUP($E83&amp;$D$7&amp;$D$6,'Soverall data'!$A:$AC,'Soverall data'!Y$3,FALSE)))</f>
        <v>0.12820000000000001</v>
      </c>
      <c r="S84" s="164">
        <f>IF(R83="","",IF(VLOOKUP($E83&amp;$D$7&amp;$D$6,'Soverall data'!$A:$AC,'Soverall data'!Z$3,FALSE)=0,"",VLOOKUP($E83&amp;$D$7&amp;$D$6,'Soverall data'!$A:$AC,'Soverall data'!Z$3,FALSE)))</f>
        <v>0.13239999999999999</v>
      </c>
      <c r="T84" s="164">
        <f>IF(T83="","",IF(VLOOKUP($E83&amp;$D$7&amp;$D$6,'Soverall data'!$A:$AC,'Soverall data'!AA$3,FALSE)=0,"",VLOOKUP($E83&amp;$D$7&amp;$D$6,'Soverall data'!$A:$AC,'Soverall data'!AA$3,FALSE)))</f>
        <v>0.24379999999999999</v>
      </c>
      <c r="U84" s="164">
        <f>IF(T83="","",IF(VLOOKUP($E83&amp;$D$7&amp;$D$6,'Soverall data'!$A:$AC,'Soverall data'!AB$3,FALSE)=0,"",VLOOKUP($E83&amp;$D$7&amp;$D$6,'Soverall data'!$A:$AC,'Soverall data'!AB$3,FALSE)))</f>
        <v>0.26440000000000002</v>
      </c>
      <c r="V84" s="265"/>
    </row>
    <row r="85" spans="4:24" ht="15.75" x14ac:dyDescent="0.25">
      <c r="D85" s="285"/>
      <c r="E85" s="146" t="s">
        <v>20</v>
      </c>
      <c r="F85" s="262">
        <f>IF(OR(ISERROR(VLOOKUP($E85&amp;$D$7&amp;$D$6,'Soverall data'!$A:$AC,'Soverall data'!B$3,FALSE)),ISBLANK(VLOOKUP($E85&amp;$D$7&amp;$D$6,'Soverall data'!$A:$AC,'Soverall data'!B$3,FALSE))),"",VLOOKUP($E85&amp;$D$7&amp;$D$6,'Soverall data'!$A:$AC,'Soverall data'!B$3,FALSE))</f>
        <v>0.96479999999999999</v>
      </c>
      <c r="G85" s="263"/>
      <c r="H85" s="263" t="str">
        <f>IF(OR(ISERROR(VLOOKUP($E85&amp;$D$7&amp;$D$6,'Soverall data'!$A:$AC,'Soverall data'!C$3,FALSE)),ISBLANK(VLOOKUP($E85&amp;$D$7&amp;$D$6,'Soverall data'!$A:$AC,'Soverall data'!C$3,FALSE))),"",VLOOKUP($E85&amp;$D$7&amp;$D$6,'Soverall data'!$A:$AC,'Soverall data'!C$3,FALSE))</f>
        <v xml:space="preserve"> </v>
      </c>
      <c r="I85" s="263"/>
      <c r="J85" s="263">
        <f>IF(OR(ISERROR(VLOOKUP($E85&amp;$D$7&amp;$D$6,'Soverall data'!$A:$AC,'Soverall data'!D$3,FALSE)),ISBLANK(VLOOKUP($E85&amp;$D$7&amp;$D$6,'Soverall data'!$A:$AC,'Soverall data'!D$3,FALSE))),"",VLOOKUP($E85&amp;$D$7&amp;$D$6,'Soverall data'!$A:$AC,'Soverall data'!D$3,FALSE))</f>
        <v>0.98240000000000005</v>
      </c>
      <c r="K85" s="263"/>
      <c r="L85" s="263">
        <f>IF(OR(ISERROR(VLOOKUP($E85&amp;$D$7&amp;$D$6,'Soverall data'!$A:$AC,'Soverall data'!E$3,FALSE)),ISBLANK(VLOOKUP($E85&amp;$D$7&amp;$D$6,'Soverall data'!$A:$AC,'Soverall data'!E$3,FALSE))),"",VLOOKUP($E85&amp;$D$7&amp;$D$6,'Soverall data'!$A:$AC,'Soverall data'!E$3,FALSE))</f>
        <v>0.96870000000000001</v>
      </c>
      <c r="M85" s="263"/>
      <c r="N85" s="263">
        <f>IF(OR(ISERROR(VLOOKUP($E85&amp;$D$7&amp;$D$6,'Soverall data'!$A:$AC,'Soverall data'!F$3,FALSE)),ISBLANK(VLOOKUP($E85&amp;$D$7&amp;$D$6,'Soverall data'!$A:$AC,'Soverall data'!F$3,FALSE))),"",VLOOKUP($E85&amp;$D$7&amp;$D$6,'Soverall data'!$A:$AC,'Soverall data'!F$3,FALSE))</f>
        <v>0.92810000000000004</v>
      </c>
      <c r="O85" s="263"/>
      <c r="P85" s="263">
        <f>IF(OR(ISERROR(VLOOKUP($E85&amp;$D$7&amp;$D$6,'Soverall data'!$A:$AC,'Soverall data'!G$3,FALSE)),ISBLANK(VLOOKUP($E85&amp;$D$7&amp;$D$6,'Soverall data'!$A:$AC,'Soverall data'!G$3,FALSE))),"",VLOOKUP($E85&amp;$D$7&amp;$D$6,'Soverall data'!$A:$AC,'Soverall data'!G$3,FALSE))</f>
        <v>0.91779999999999995</v>
      </c>
      <c r="Q85" s="263"/>
      <c r="R85" s="263">
        <f>IF(OR(ISERROR(VLOOKUP($E85&amp;$D$7&amp;$D$6,'Soverall data'!$A:$AC,'Soverall data'!H$3,FALSE)),ISBLANK(VLOOKUP($E85&amp;$D$7&amp;$D$6,'Soverall data'!$A:$AC,'Soverall data'!H$3,FALSE))),"",VLOOKUP($E85&amp;$D$7&amp;$D$6,'Soverall data'!$A:$AC,'Soverall data'!H$3,FALSE))</f>
        <v>0.59760000000000002</v>
      </c>
      <c r="S85" s="263"/>
      <c r="T85" s="263">
        <f>IF(OR(ISERROR(VLOOKUP($E85&amp;$D$7&amp;$D$6,'Soverall data'!$A:$AC,'Soverall data'!I$3,FALSE)),ISBLANK(VLOOKUP($E85&amp;$D$7&amp;$D$6,'Soverall data'!$A:$AC,'Soverall data'!I$3,FALSE))),"",VLOOKUP($E85&amp;$D$7&amp;$D$6,'Soverall data'!$A:$AC,'Soverall data'!I$3,FALSE))</f>
        <v>0.98219999999999996</v>
      </c>
      <c r="U85" s="264"/>
      <c r="V85" s="265">
        <f>IF(ISERROR(VLOOKUP($E85&amp;$D$7&amp;$D$6,'Soverall data'!$A:$AM,'Soverall data'!AD$3,FALSE)),0,VLOOKUP($E85&amp;$D$7&amp;$D$6,'Soverall data'!$A:$AM,'Soverall data'!AD$3,FALSE))</f>
        <v>83234</v>
      </c>
    </row>
    <row r="86" spans="4:24" x14ac:dyDescent="0.25">
      <c r="D86" s="285"/>
      <c r="E86" s="142" t="s">
        <v>38</v>
      </c>
      <c r="F86" s="164">
        <f>IF(F85="","",IF(VLOOKUP($E85&amp;$D$7&amp;$D$6,'Soverall data'!$A:$AC,'Soverall data'!M$3,FALSE)=0,"",VLOOKUP($E85&amp;$D$7&amp;$D$6,'Soverall data'!$A:$AC,'Soverall data'!M$3,FALSE)))</f>
        <v>0.96309999999999996</v>
      </c>
      <c r="G86" s="164">
        <f>IF(F85="","",IF(VLOOKUP($E85&amp;$D$7&amp;$D$6,'Soverall data'!$A:$AC,'Soverall data'!N$3,FALSE)=0,"",VLOOKUP($E85&amp;$D$7&amp;$D$6,'Soverall data'!$A:$AC,'Soverall data'!N$3,FALSE)))</f>
        <v>0.96640000000000004</v>
      </c>
      <c r="H86" s="164" t="str">
        <f>IF(H85="","",IF(VLOOKUP($E85&amp;$D$7&amp;$D$6,'Soverall data'!$A:$AC,'Soverall data'!O$3,FALSE)=0,"",VLOOKUP($E85&amp;$D$7&amp;$D$6,'Soverall data'!$A:$AC,'Soverall data'!O$3,FALSE)))</f>
        <v xml:space="preserve"> </v>
      </c>
      <c r="I86" s="164" t="str">
        <f>IF(H85="","",IF(VLOOKUP($E85&amp;$D$7&amp;$D$6,'Soverall data'!$A:$AC,'Soverall data'!P$3,FALSE)=0,"",VLOOKUP($E85&amp;$D$7&amp;$D$6,'Soverall data'!$A:$AC,'Soverall data'!P$3,FALSE)))</f>
        <v xml:space="preserve"> </v>
      </c>
      <c r="J86" s="164">
        <f>IF(J85="","",IF(VLOOKUP($E85&amp;$D$7&amp;$D$6,'Soverall data'!$A:$AC,'Soverall data'!Q$3,FALSE)=0,"",VLOOKUP($E85&amp;$D$7&amp;$D$6,'Soverall data'!$A:$AC,'Soverall data'!Q$3,FALSE)))</f>
        <v>0.98029999999999995</v>
      </c>
      <c r="K86" s="164">
        <f>IF(J85="","",IF(VLOOKUP($E85&amp;$D$7&amp;$D$6,'Soverall data'!$A:$AC,'Soverall data'!R$3,FALSE)=0,"",VLOOKUP($E85&amp;$D$7&amp;$D$6,'Soverall data'!$A:$AC,'Soverall data'!R$3,FALSE)))</f>
        <v>0.98429999999999995</v>
      </c>
      <c r="L86" s="164">
        <f>IF(L85="","",IF(VLOOKUP($E85&amp;$D$7&amp;$D$6,'Soverall data'!$A:$AC,'Soverall data'!S$3,FALSE)=0,"",VLOOKUP($E85&amp;$D$7&amp;$D$6,'Soverall data'!$A:$AC,'Soverall data'!S$3,FALSE)))</f>
        <v>0.9657</v>
      </c>
      <c r="M86" s="164">
        <f>IF(L85="","",IF(VLOOKUP($E85&amp;$D$7&amp;$D$6,'Soverall data'!$A:$AC,'Soverall data'!T$3,FALSE)=0,"",VLOOKUP($E85&amp;$D$7&amp;$D$6,'Soverall data'!$A:$AC,'Soverall data'!T$3,FALSE)))</f>
        <v>0.97150000000000003</v>
      </c>
      <c r="N86" s="164">
        <f>IF(N85="","",IF(VLOOKUP($E85&amp;$D$7&amp;$D$6,'Soverall data'!$A:$AC,'Soverall data'!U$3,FALSE)=0,"",VLOOKUP($E85&amp;$D$7&amp;$D$6,'Soverall data'!$A:$AC,'Soverall data'!U$3,FALSE)))</f>
        <v>0.91920000000000002</v>
      </c>
      <c r="O86" s="164">
        <f>IF(N85="","",IF(VLOOKUP($E85&amp;$D$7&amp;$D$6,'Soverall data'!$A:$AC,'Soverall data'!V$3,FALSE)=0,"",VLOOKUP($E85&amp;$D$7&amp;$D$6,'Soverall data'!$A:$AC,'Soverall data'!V$3,FALSE)))</f>
        <v>0.93610000000000004</v>
      </c>
      <c r="P86" s="164">
        <f>IF(P85="","",IF(VLOOKUP($E85&amp;$D$7&amp;$D$6,'Soverall data'!$A:$AC,'Soverall data'!W$3,FALSE)=0,"",VLOOKUP($E85&amp;$D$7&amp;$D$6,'Soverall data'!$A:$AC,'Soverall data'!W$3,FALSE)))</f>
        <v>0.88790000000000002</v>
      </c>
      <c r="Q86" s="164">
        <f>IF(P85="","",IF(VLOOKUP($E85&amp;$D$7&amp;$D$6,'Soverall data'!$A:$AC,'Soverall data'!X$3,FALSE)=0,"",VLOOKUP($E85&amp;$D$7&amp;$D$6,'Soverall data'!$A:$AC,'Soverall data'!X$3,FALSE)))</f>
        <v>0.94</v>
      </c>
      <c r="R86" s="164">
        <f>IF(R85="","",IF(VLOOKUP($E85&amp;$D$7&amp;$D$6,'Soverall data'!$A:$AC,'Soverall data'!Y$3,FALSE)=0,"",VLOOKUP($E85&amp;$D$7&amp;$D$6,'Soverall data'!$A:$AC,'Soverall data'!Y$3,FALSE)))</f>
        <v>0.57430000000000003</v>
      </c>
      <c r="S86" s="164">
        <f>IF(R85="","",IF(VLOOKUP($E85&amp;$D$7&amp;$D$6,'Soverall data'!$A:$AC,'Soverall data'!Z$3,FALSE)=0,"",VLOOKUP($E85&amp;$D$7&amp;$D$6,'Soverall data'!$A:$AC,'Soverall data'!Z$3,FALSE)))</f>
        <v>0.62009999999999998</v>
      </c>
      <c r="T86" s="164">
        <f>IF(T85="","",IF(VLOOKUP($E85&amp;$D$7&amp;$D$6,'Soverall data'!$A:$AC,'Soverall data'!AA$3,FALSE)=0,"",VLOOKUP($E85&amp;$D$7&amp;$D$6,'Soverall data'!$A:$AC,'Soverall data'!AA$3,FALSE)))</f>
        <v>0.97760000000000002</v>
      </c>
      <c r="U86" s="164">
        <f>IF(T85="","",IF(VLOOKUP($E85&amp;$D$7&amp;$D$6,'Soverall data'!$A:$AC,'Soverall data'!AB$3,FALSE)=0,"",VLOOKUP($E85&amp;$D$7&amp;$D$6,'Soverall data'!$A:$AC,'Soverall data'!AB$3,FALSE)))</f>
        <v>0.98580000000000001</v>
      </c>
      <c r="V86" s="265"/>
    </row>
    <row r="87" spans="4:24" ht="15.75" x14ac:dyDescent="0.25">
      <c r="D87" s="285"/>
      <c r="E87" s="147" t="s">
        <v>50</v>
      </c>
      <c r="F87" s="262">
        <f>IF(OR(ISERROR(VLOOKUP($E87&amp;$D$7&amp;$D$6,'Soverall data'!$A:$AC,'Soverall data'!B$3,FALSE)),ISBLANK(VLOOKUP($E87&amp;$D$7&amp;$D$6,'Soverall data'!$A:$AC,'Soverall data'!B$3,FALSE))),"",VLOOKUP($E87&amp;$D$7&amp;$D$6,'Soverall data'!$A:$AC,'Soverall data'!B$3,FALSE))</f>
        <v>0.36559999999999998</v>
      </c>
      <c r="G87" s="263"/>
      <c r="H87" s="263" t="str">
        <f>IF(OR(ISERROR(VLOOKUP($E87&amp;$D$7&amp;$D$6,'Soverall data'!$A:$AC,'Soverall data'!C$3,FALSE)),ISBLANK(VLOOKUP($E87&amp;$D$7&amp;$D$6,'Soverall data'!$A:$AC,'Soverall data'!C$3,FALSE))),"",VLOOKUP($E87&amp;$D$7&amp;$D$6,'Soverall data'!$A:$AC,'Soverall data'!C$3,FALSE))</f>
        <v xml:space="preserve"> </v>
      </c>
      <c r="I87" s="263"/>
      <c r="J87" s="263">
        <f>IF(OR(ISERROR(VLOOKUP($E87&amp;$D$7&amp;$D$6,'Soverall data'!$A:$AC,'Soverall data'!D$3,FALSE)),ISBLANK(VLOOKUP($E87&amp;$D$7&amp;$D$6,'Soverall data'!$A:$AC,'Soverall data'!D$3,FALSE))),"",VLOOKUP($E87&amp;$D$7&amp;$D$6,'Soverall data'!$A:$AC,'Soverall data'!D$3,FALSE))</f>
        <v>0.43709999999999999</v>
      </c>
      <c r="K87" s="263"/>
      <c r="L87" s="263">
        <f>IF(OR(ISERROR(VLOOKUP($E87&amp;$D$7&amp;$D$6,'Soverall data'!$A:$AC,'Soverall data'!E$3,FALSE)),ISBLANK(VLOOKUP($E87&amp;$D$7&amp;$D$6,'Soverall data'!$A:$AC,'Soverall data'!E$3,FALSE))),"",VLOOKUP($E87&amp;$D$7&amp;$D$6,'Soverall data'!$A:$AC,'Soverall data'!E$3,FALSE))</f>
        <v>0.42330000000000001</v>
      </c>
      <c r="M87" s="263"/>
      <c r="N87" s="263">
        <f>IF(OR(ISERROR(VLOOKUP($E87&amp;$D$7&amp;$D$6,'Soverall data'!$A:$AC,'Soverall data'!F$3,FALSE)),ISBLANK(VLOOKUP($E87&amp;$D$7&amp;$D$6,'Soverall data'!$A:$AC,'Soverall data'!F$3,FALSE))),"",VLOOKUP($E87&amp;$D$7&amp;$D$6,'Soverall data'!$A:$AC,'Soverall data'!F$3,FALSE))</f>
        <v>0.42580000000000001</v>
      </c>
      <c r="O87" s="263"/>
      <c r="P87" s="263">
        <f>IF(OR(ISERROR(VLOOKUP($E87&amp;$D$7&amp;$D$6,'Soverall data'!$A:$AC,'Soverall data'!G$3,FALSE)),ISBLANK(VLOOKUP($E87&amp;$D$7&amp;$D$6,'Soverall data'!$A:$AC,'Soverall data'!G$3,FALSE))),"",VLOOKUP($E87&amp;$D$7&amp;$D$6,'Soverall data'!$A:$AC,'Soverall data'!G$3,FALSE))</f>
        <v>0.38679999999999998</v>
      </c>
      <c r="Q87" s="263"/>
      <c r="R87" s="263">
        <f>IF(OR(ISERROR(VLOOKUP($E87&amp;$D$7&amp;$D$6,'Soverall data'!$A:$AC,'Soverall data'!H$3,FALSE)),ISBLANK(VLOOKUP($E87&amp;$D$7&amp;$D$6,'Soverall data'!$A:$AC,'Soverall data'!H$3,FALSE))),"",VLOOKUP($E87&amp;$D$7&amp;$D$6,'Soverall data'!$A:$AC,'Soverall data'!H$3,FALSE))</f>
        <v>0.24349999999999999</v>
      </c>
      <c r="S87" s="263"/>
      <c r="T87" s="263">
        <f>IF(OR(ISERROR(VLOOKUP($E87&amp;$D$7&amp;$D$6,'Soverall data'!$A:$AC,'Soverall data'!I$3,FALSE)),ISBLANK(VLOOKUP($E87&amp;$D$7&amp;$D$6,'Soverall data'!$A:$AC,'Soverall data'!I$3,FALSE))),"",VLOOKUP($E87&amp;$D$7&amp;$D$6,'Soverall data'!$A:$AC,'Soverall data'!I$3,FALSE))</f>
        <v>0.44919999999999999</v>
      </c>
      <c r="U87" s="264"/>
      <c r="V87" s="265">
        <f>IF(ISERROR(VLOOKUP($E87&amp;$D$7&amp;$D$6,'Soverall data'!$A:$AM,'Soverall data'!AD$3,FALSE)),0,VLOOKUP($E87&amp;$D$7&amp;$D$6,'Soverall data'!$A:$AM,'Soverall data'!AD$3,FALSE))</f>
        <v>17541</v>
      </c>
      <c r="X87" s="41"/>
    </row>
    <row r="88" spans="4:24" x14ac:dyDescent="0.25">
      <c r="D88" s="285"/>
      <c r="E88" s="142" t="s">
        <v>38</v>
      </c>
      <c r="F88" s="164">
        <f>IF(F87="","",IF(VLOOKUP($E87&amp;$D$7&amp;$D$6,'Soverall data'!$A:$AC,'Soverall data'!M$3,FALSE)=0,"",VLOOKUP($E87&amp;$D$7&amp;$D$6,'Soverall data'!$A:$AC,'Soverall data'!M$3,FALSE)))</f>
        <v>0.35830000000000001</v>
      </c>
      <c r="G88" s="164">
        <f>IF(F87="","",IF(VLOOKUP($E87&amp;$D$7&amp;$D$6,'Soverall data'!$A:$AC,'Soverall data'!N$3,FALSE)=0,"",VLOOKUP($E87&amp;$D$7&amp;$D$6,'Soverall data'!$A:$AC,'Soverall data'!N$3,FALSE)))</f>
        <v>0.37290000000000001</v>
      </c>
      <c r="H88" s="164" t="str">
        <f>IF(H87="","",IF(VLOOKUP($E87&amp;$D$7&amp;$D$6,'Soverall data'!$A:$AC,'Soverall data'!O$3,FALSE)=0,"",VLOOKUP($E87&amp;$D$7&amp;$D$6,'Soverall data'!$A:$AC,'Soverall data'!O$3,FALSE)))</f>
        <v xml:space="preserve"> </v>
      </c>
      <c r="I88" s="164" t="str">
        <f>IF(H87="","",IF(VLOOKUP($E87&amp;$D$7&amp;$D$6,'Soverall data'!$A:$AC,'Soverall data'!P$3,FALSE)=0,"",VLOOKUP($E87&amp;$D$7&amp;$D$6,'Soverall data'!$A:$AC,'Soverall data'!P$3,FALSE)))</f>
        <v xml:space="preserve"> </v>
      </c>
      <c r="J88" s="164">
        <f>IF(J87="","",IF(VLOOKUP($E87&amp;$D$7&amp;$D$6,'Soverall data'!$A:$AC,'Soverall data'!Q$3,FALSE)=0,"",VLOOKUP($E87&amp;$D$7&amp;$D$6,'Soverall data'!$A:$AC,'Soverall data'!Q$3,FALSE)))</f>
        <v>0.42049999999999998</v>
      </c>
      <c r="K88" s="164">
        <f>IF(J87="","",IF(VLOOKUP($E87&amp;$D$7&amp;$D$6,'Soverall data'!$A:$AC,'Soverall data'!R$3,FALSE)=0,"",VLOOKUP($E87&amp;$D$7&amp;$D$6,'Soverall data'!$A:$AC,'Soverall data'!R$3,FALSE)))</f>
        <v>0.4536</v>
      </c>
      <c r="L88" s="164">
        <f>IF(L87="","",IF(VLOOKUP($E87&amp;$D$7&amp;$D$6,'Soverall data'!$A:$AC,'Soverall data'!S$3,FALSE)=0,"",VLOOKUP($E87&amp;$D$7&amp;$D$6,'Soverall data'!$A:$AC,'Soverall data'!S$3,FALSE)))</f>
        <v>0.40849999999999997</v>
      </c>
      <c r="M88" s="164">
        <f>IF(L87="","",IF(VLOOKUP($E87&amp;$D$7&amp;$D$6,'Soverall data'!$A:$AC,'Soverall data'!T$3,FALSE)=0,"",VLOOKUP($E87&amp;$D$7&amp;$D$6,'Soverall data'!$A:$AC,'Soverall data'!T$3,FALSE)))</f>
        <v>0.43809999999999999</v>
      </c>
      <c r="N88" s="164">
        <f>IF(N87="","",IF(VLOOKUP($E87&amp;$D$7&amp;$D$6,'Soverall data'!$A:$AC,'Soverall data'!U$3,FALSE)=0,"",VLOOKUP($E87&amp;$D$7&amp;$D$6,'Soverall data'!$A:$AC,'Soverall data'!U$3,FALSE)))</f>
        <v>0.40679999999999999</v>
      </c>
      <c r="O88" s="164">
        <f>IF(N87="","",IF(VLOOKUP($E87&amp;$D$7&amp;$D$6,'Soverall data'!$A:$AC,'Soverall data'!V$3,FALSE)=0,"",VLOOKUP($E87&amp;$D$7&amp;$D$6,'Soverall data'!$A:$AC,'Soverall data'!V$3,FALSE)))</f>
        <v>0.44469999999999998</v>
      </c>
      <c r="P88" s="164">
        <f>IF(P87="","",IF(VLOOKUP($E87&amp;$D$7&amp;$D$6,'Soverall data'!$A:$AC,'Soverall data'!W$3,FALSE)=0,"",VLOOKUP($E87&amp;$D$7&amp;$D$6,'Soverall data'!$A:$AC,'Soverall data'!W$3,FALSE)))</f>
        <v>0.33760000000000001</v>
      </c>
      <c r="Q88" s="164">
        <f>IF(P87="","",IF(VLOOKUP($E87&amp;$D$7&amp;$D$6,'Soverall data'!$A:$AC,'Soverall data'!X$3,FALSE)=0,"",VLOOKUP($E87&amp;$D$7&amp;$D$6,'Soverall data'!$A:$AC,'Soverall data'!X$3,FALSE)))</f>
        <v>0.43569999999999998</v>
      </c>
      <c r="R88" s="164">
        <f>IF(R87="","",IF(VLOOKUP($E87&amp;$D$7&amp;$D$6,'Soverall data'!$A:$AC,'Soverall data'!Y$3,FALSE)=0,"",VLOOKUP($E87&amp;$D$7&amp;$D$6,'Soverall data'!$A:$AC,'Soverall data'!Y$3,FALSE)))</f>
        <v>0.2324</v>
      </c>
      <c r="S88" s="164">
        <f>IF(R87="","",IF(VLOOKUP($E87&amp;$D$7&amp;$D$6,'Soverall data'!$A:$AC,'Soverall data'!Z$3,FALSE)=0,"",VLOOKUP($E87&amp;$D$7&amp;$D$6,'Soverall data'!$A:$AC,'Soverall data'!Z$3,FALSE)))</f>
        <v>0.25480000000000003</v>
      </c>
      <c r="T88" s="164">
        <f>IF(T87="","",IF(VLOOKUP($E87&amp;$D$7&amp;$D$6,'Soverall data'!$A:$AC,'Soverall data'!AA$3,FALSE)=0,"",VLOOKUP($E87&amp;$D$7&amp;$D$6,'Soverall data'!$A:$AC,'Soverall data'!AA$3,FALSE)))</f>
        <v>0.39319999999999999</v>
      </c>
      <c r="U88" s="164">
        <f>IF(T87="","",IF(VLOOKUP($E87&amp;$D$7&amp;$D$6,'Soverall data'!$A:$AC,'Soverall data'!AB$3,FALSE)=0,"",VLOOKUP($E87&amp;$D$7&amp;$D$6,'Soverall data'!$A:$AC,'Soverall data'!AB$3,FALSE)))</f>
        <v>0.50349999999999995</v>
      </c>
      <c r="V88" s="265"/>
    </row>
    <row r="89" spans="4:24" ht="15.75" x14ac:dyDescent="0.25">
      <c r="D89" s="285"/>
      <c r="E89" s="147" t="s">
        <v>17</v>
      </c>
      <c r="F89" s="262">
        <f>IF(OR(ISERROR(VLOOKUP($E89&amp;$D$7&amp;$D$6,'Soverall data'!$A:$AC,'Soverall data'!B$3,FALSE)),ISBLANK(VLOOKUP($E89&amp;$D$7&amp;$D$6,'Soverall data'!$A:$AC,'Soverall data'!B$3,FALSE))),"",VLOOKUP($E89&amp;$D$7&amp;$D$6,'Soverall data'!$A:$AC,'Soverall data'!B$3,FALSE))</f>
        <v>0.71899999999999997</v>
      </c>
      <c r="G89" s="263"/>
      <c r="H89" s="263" t="str">
        <f>IF(OR(ISERROR(VLOOKUP($E89&amp;$D$7&amp;$D$6,'Soverall data'!$A:$AC,'Soverall data'!C$3,FALSE)),ISBLANK(VLOOKUP($E89&amp;$D$7&amp;$D$6,'Soverall data'!$A:$AC,'Soverall data'!C$3,FALSE))),"",VLOOKUP($E89&amp;$D$7&amp;$D$6,'Soverall data'!$A:$AC,'Soverall data'!C$3,FALSE))</f>
        <v xml:space="preserve"> </v>
      </c>
      <c r="I89" s="263"/>
      <c r="J89" s="263">
        <f>IF(OR(ISERROR(VLOOKUP($E89&amp;$D$7&amp;$D$6,'Soverall data'!$A:$AC,'Soverall data'!D$3,FALSE)),ISBLANK(VLOOKUP($E89&amp;$D$7&amp;$D$6,'Soverall data'!$A:$AC,'Soverall data'!D$3,FALSE))),"",VLOOKUP($E89&amp;$D$7&amp;$D$6,'Soverall data'!$A:$AC,'Soverall data'!D$3,FALSE))</f>
        <v>0.85040000000000004</v>
      </c>
      <c r="K89" s="263"/>
      <c r="L89" s="263">
        <f>IF(OR(ISERROR(VLOOKUP($E89&amp;$D$7&amp;$D$6,'Soverall data'!$A:$AC,'Soverall data'!E$3,FALSE)),ISBLANK(VLOOKUP($E89&amp;$D$7&amp;$D$6,'Soverall data'!$A:$AC,'Soverall data'!E$3,FALSE))),"",VLOOKUP($E89&amp;$D$7&amp;$D$6,'Soverall data'!$A:$AC,'Soverall data'!E$3,FALSE))</f>
        <v>0.82320000000000004</v>
      </c>
      <c r="M89" s="263"/>
      <c r="N89" s="263">
        <f>IF(OR(ISERROR(VLOOKUP($E89&amp;$D$7&amp;$D$6,'Soverall data'!$A:$AC,'Soverall data'!F$3,FALSE)),ISBLANK(VLOOKUP($E89&amp;$D$7&amp;$D$6,'Soverall data'!$A:$AC,'Soverall data'!F$3,FALSE))),"",VLOOKUP($E89&amp;$D$7&amp;$D$6,'Soverall data'!$A:$AC,'Soverall data'!F$3,FALSE))</f>
        <v>0.77529999999999999</v>
      </c>
      <c r="O89" s="263"/>
      <c r="P89" s="263">
        <f>IF(OR(ISERROR(VLOOKUP($E89&amp;$D$7&amp;$D$6,'Soverall data'!$A:$AC,'Soverall data'!G$3,FALSE)),ISBLANK(VLOOKUP($E89&amp;$D$7&amp;$D$6,'Soverall data'!$A:$AC,'Soverall data'!G$3,FALSE))),"",VLOOKUP($E89&amp;$D$7&amp;$D$6,'Soverall data'!$A:$AC,'Soverall data'!G$3,FALSE))</f>
        <v>0.77090000000000003</v>
      </c>
      <c r="Q89" s="263"/>
      <c r="R89" s="263">
        <f>IF(OR(ISERROR(VLOOKUP($E89&amp;$D$7&amp;$D$6,'Soverall data'!$A:$AC,'Soverall data'!H$3,FALSE)),ISBLANK(VLOOKUP($E89&amp;$D$7&amp;$D$6,'Soverall data'!$A:$AC,'Soverall data'!H$3,FALSE))),"",VLOOKUP($E89&amp;$D$7&amp;$D$6,'Soverall data'!$A:$AC,'Soverall data'!H$3,FALSE))</f>
        <v>0.53239999999999998</v>
      </c>
      <c r="S89" s="263"/>
      <c r="T89" s="263">
        <f>IF(OR(ISERROR(VLOOKUP($E89&amp;$D$7&amp;$D$6,'Soverall data'!$A:$AC,'Soverall data'!I$3,FALSE)),ISBLANK(VLOOKUP($E89&amp;$D$7&amp;$D$6,'Soverall data'!$A:$AC,'Soverall data'!I$3,FALSE))),"",VLOOKUP($E89&amp;$D$7&amp;$D$6,'Soverall data'!$A:$AC,'Soverall data'!I$3,FALSE))</f>
        <v>0.77880000000000005</v>
      </c>
      <c r="U89" s="264"/>
      <c r="V89" s="265">
        <f>IF(ISERROR(VLOOKUP($E89&amp;$D$7&amp;$D$6,'Soverall data'!$A:$AM,'Soverall data'!AD$3,FALSE)),0,VLOOKUP($E89&amp;$D$7&amp;$D$6,'Soverall data'!$A:$AM,'Soverall data'!AD$3,FALSE))</f>
        <v>32236</v>
      </c>
      <c r="X89" s="41"/>
    </row>
    <row r="90" spans="4:24" x14ac:dyDescent="0.25">
      <c r="D90" s="285"/>
      <c r="E90" s="142" t="s">
        <v>38</v>
      </c>
      <c r="F90" s="164">
        <f>IF(F89="","",IF(VLOOKUP($E89&amp;$D$7&amp;$D$6,'Soverall data'!$A:$AC,'Soverall data'!M$3,FALSE)=0,"",VLOOKUP($E89&amp;$D$7&amp;$D$6,'Soverall data'!$A:$AC,'Soverall data'!M$3,FALSE)))</f>
        <v>0.71379999999999999</v>
      </c>
      <c r="G90" s="164">
        <f>IF(F89="","",IF(VLOOKUP($E89&amp;$D$7&amp;$D$6,'Soverall data'!$A:$AC,'Soverall data'!N$3,FALSE)=0,"",VLOOKUP($E89&amp;$D$7&amp;$D$6,'Soverall data'!$A:$AC,'Soverall data'!N$3,FALSE)))</f>
        <v>0.72419999999999995</v>
      </c>
      <c r="H90" s="164" t="str">
        <f>IF(H89="","",IF(VLOOKUP($E89&amp;$D$7&amp;$D$6,'Soverall data'!$A:$AC,'Soverall data'!O$3,FALSE)=0,"",VLOOKUP($E89&amp;$D$7&amp;$D$6,'Soverall data'!$A:$AC,'Soverall data'!O$3,FALSE)))</f>
        <v xml:space="preserve"> </v>
      </c>
      <c r="I90" s="164" t="str">
        <f>IF(H89="","",IF(VLOOKUP($E89&amp;$D$7&amp;$D$6,'Soverall data'!$A:$AC,'Soverall data'!P$3,FALSE)=0,"",VLOOKUP($E89&amp;$D$7&amp;$D$6,'Soverall data'!$A:$AC,'Soverall data'!P$3,FALSE)))</f>
        <v xml:space="preserve"> </v>
      </c>
      <c r="J90" s="164">
        <f>IF(J89="","",IF(VLOOKUP($E89&amp;$D$7&amp;$D$6,'Soverall data'!$A:$AC,'Soverall data'!Q$3,FALSE)=0,"",VLOOKUP($E89&amp;$D$7&amp;$D$6,'Soverall data'!$A:$AC,'Soverall data'!Q$3,FALSE)))</f>
        <v>0.83850000000000002</v>
      </c>
      <c r="K90" s="164">
        <f>IF(J89="","",IF(VLOOKUP($E89&amp;$D$7&amp;$D$6,'Soverall data'!$A:$AC,'Soverall data'!R$3,FALSE)=0,"",VLOOKUP($E89&amp;$D$7&amp;$D$6,'Soverall data'!$A:$AC,'Soverall data'!R$3,FALSE)))</f>
        <v>0.86160000000000003</v>
      </c>
      <c r="L90" s="164">
        <f>IF(L89="","",IF(VLOOKUP($E89&amp;$D$7&amp;$D$6,'Soverall data'!$A:$AC,'Soverall data'!S$3,FALSE)=0,"",VLOOKUP($E89&amp;$D$7&amp;$D$6,'Soverall data'!$A:$AC,'Soverall data'!S$3,FALSE)))</f>
        <v>0.81520000000000004</v>
      </c>
      <c r="M90" s="164">
        <f>IF(L89="","",IF(VLOOKUP($E89&amp;$D$7&amp;$D$6,'Soverall data'!$A:$AC,'Soverall data'!T$3,FALSE)=0,"",VLOOKUP($E89&amp;$D$7&amp;$D$6,'Soverall data'!$A:$AC,'Soverall data'!T$3,FALSE)))</f>
        <v>0.83089999999999997</v>
      </c>
      <c r="N90" s="164">
        <f>IF(N89="","",IF(VLOOKUP($E89&amp;$D$7&amp;$D$6,'Soverall data'!$A:$AC,'Soverall data'!U$3,FALSE)=0,"",VLOOKUP($E89&amp;$D$7&amp;$D$6,'Soverall data'!$A:$AC,'Soverall data'!U$3,FALSE)))</f>
        <v>0.76090000000000002</v>
      </c>
      <c r="O90" s="164">
        <f>IF(N89="","",IF(VLOOKUP($E89&amp;$D$7&amp;$D$6,'Soverall data'!$A:$AC,'Soverall data'!V$3,FALSE)=0,"",VLOOKUP($E89&amp;$D$7&amp;$D$6,'Soverall data'!$A:$AC,'Soverall data'!V$3,FALSE)))</f>
        <v>0.78900000000000003</v>
      </c>
      <c r="P90" s="164">
        <f>IF(P89="","",IF(VLOOKUP($E89&amp;$D$7&amp;$D$6,'Soverall data'!$A:$AC,'Soverall data'!W$3,FALSE)=0,"",VLOOKUP($E89&amp;$D$7&amp;$D$6,'Soverall data'!$A:$AC,'Soverall data'!W$3,FALSE)))</f>
        <v>0.73360000000000003</v>
      </c>
      <c r="Q90" s="164">
        <f>IF(P89="","",IF(VLOOKUP($E89&amp;$D$7&amp;$D$6,'Soverall data'!$A:$AC,'Soverall data'!X$3,FALSE)=0,"",VLOOKUP($E89&amp;$D$7&amp;$D$6,'Soverall data'!$A:$AC,'Soverall data'!X$3,FALSE)))</f>
        <v>0.80379999999999996</v>
      </c>
      <c r="R90" s="164">
        <f>IF(R89="","",IF(VLOOKUP($E89&amp;$D$7&amp;$D$6,'Soverall data'!$A:$AC,'Soverall data'!Y$3,FALSE)=0,"",VLOOKUP($E89&amp;$D$7&amp;$D$6,'Soverall data'!$A:$AC,'Soverall data'!Y$3,FALSE)))</f>
        <v>0.52259999999999995</v>
      </c>
      <c r="S90" s="164">
        <f>IF(R89="","",IF(VLOOKUP($E89&amp;$D$7&amp;$D$6,'Soverall data'!$A:$AC,'Soverall data'!Z$3,FALSE)=0,"",VLOOKUP($E89&amp;$D$7&amp;$D$6,'Soverall data'!$A:$AC,'Soverall data'!Z$3,FALSE)))</f>
        <v>0.54200000000000004</v>
      </c>
      <c r="T90" s="164">
        <f>IF(T89="","",IF(VLOOKUP($E89&amp;$D$7&amp;$D$6,'Soverall data'!$A:$AC,'Soverall data'!AA$3,FALSE)=0,"",VLOOKUP($E89&amp;$D$7&amp;$D$6,'Soverall data'!$A:$AC,'Soverall data'!AA$3,FALSE)))</f>
        <v>0.748</v>
      </c>
      <c r="U90" s="164">
        <f>IF(T89="","",IF(VLOOKUP($E89&amp;$D$7&amp;$D$6,'Soverall data'!$A:$AC,'Soverall data'!AB$3,FALSE)=0,"",VLOOKUP($E89&amp;$D$7&amp;$D$6,'Soverall data'!$A:$AC,'Soverall data'!AB$3,FALSE)))</f>
        <v>0.80630000000000002</v>
      </c>
      <c r="V90" s="265"/>
    </row>
    <row r="91" spans="4:24" ht="15.75" x14ac:dyDescent="0.25">
      <c r="D91" s="285"/>
      <c r="E91" s="147" t="s">
        <v>152</v>
      </c>
      <c r="F91" s="262">
        <f>IF(OR(ISERROR(VLOOKUP($E91&amp;$D$7&amp;$D$6,'Soverall data'!$A:$AC,'Soverall data'!B$3,FALSE)),ISBLANK(VLOOKUP($E91&amp;$D$7&amp;$D$6,'Soverall data'!$A:$AC,'Soverall data'!B$3,FALSE))),"",VLOOKUP($E91&amp;$D$7&amp;$D$6,'Soverall data'!$A:$AC,'Soverall data'!B$3,FALSE))</f>
        <v>0.79849999999999999</v>
      </c>
      <c r="G91" s="263"/>
      <c r="H91" s="263" t="str">
        <f>IF(OR(ISERROR(VLOOKUP($E91&amp;$D$7&amp;$D$6,'Soverall data'!$A:$AC,'Soverall data'!C$3,FALSE)),ISBLANK(VLOOKUP($E91&amp;$D$7&amp;$D$6,'Soverall data'!$A:$AC,'Soverall data'!C$3,FALSE))),"",VLOOKUP($E91&amp;$D$7&amp;$D$6,'Soverall data'!$A:$AC,'Soverall data'!C$3,FALSE))</f>
        <v xml:space="preserve"> </v>
      </c>
      <c r="I91" s="263"/>
      <c r="J91" s="263">
        <f>IF(OR(ISERROR(VLOOKUP($E91&amp;$D$7&amp;$D$6,'Soverall data'!$A:$AC,'Soverall data'!D$3,FALSE)),ISBLANK(VLOOKUP($E91&amp;$D$7&amp;$D$6,'Soverall data'!$A:$AC,'Soverall data'!D$3,FALSE))),"",VLOOKUP($E91&amp;$D$7&amp;$D$6,'Soverall data'!$A:$AC,'Soverall data'!D$3,FALSE))</f>
        <v>0.81620000000000004</v>
      </c>
      <c r="K91" s="263"/>
      <c r="L91" s="263">
        <f>IF(OR(ISERROR(VLOOKUP($E91&amp;$D$7&amp;$D$6,'Soverall data'!$A:$AC,'Soverall data'!E$3,FALSE)),ISBLANK(VLOOKUP($E91&amp;$D$7&amp;$D$6,'Soverall data'!$A:$AC,'Soverall data'!E$3,FALSE))),"",VLOOKUP($E91&amp;$D$7&amp;$D$6,'Soverall data'!$A:$AC,'Soverall data'!E$3,FALSE))</f>
        <v>0.85109999999999997</v>
      </c>
      <c r="M91" s="263"/>
      <c r="N91" s="263">
        <f>IF(OR(ISERROR(VLOOKUP($E91&amp;$D$7&amp;$D$6,'Soverall data'!$A:$AC,'Soverall data'!F$3,FALSE)),ISBLANK(VLOOKUP($E91&amp;$D$7&amp;$D$6,'Soverall data'!$A:$AC,'Soverall data'!F$3,FALSE))),"",VLOOKUP($E91&amp;$D$7&amp;$D$6,'Soverall data'!$A:$AC,'Soverall data'!F$3,FALSE))</f>
        <v>0.77229999999999999</v>
      </c>
      <c r="O91" s="263"/>
      <c r="P91" s="263" t="str">
        <f>IF(OR(ISERROR(VLOOKUP($E91&amp;$D$7&amp;$D$6,'Soverall data'!$A:$AC,'Soverall data'!G$3,FALSE)),ISBLANK(VLOOKUP($E91&amp;$D$7&amp;$D$6,'Soverall data'!$A:$AC,'Soverall data'!G$3,FALSE))),"",VLOOKUP($E91&amp;$D$7&amp;$D$6,'Soverall data'!$A:$AC,'Soverall data'!G$3,FALSE))</f>
        <v xml:space="preserve"> </v>
      </c>
      <c r="Q91" s="263"/>
      <c r="R91" s="263">
        <f>IF(OR(ISERROR(VLOOKUP($E91&amp;$D$7&amp;$D$6,'Soverall data'!$A:$AC,'Soverall data'!H$3,FALSE)),ISBLANK(VLOOKUP($E91&amp;$D$7&amp;$D$6,'Soverall data'!$A:$AC,'Soverall data'!H$3,FALSE))),"",VLOOKUP($E91&amp;$D$7&amp;$D$6,'Soverall data'!$A:$AC,'Soverall data'!H$3,FALSE))</f>
        <v>0.48749999999999999</v>
      </c>
      <c r="S91" s="263"/>
      <c r="T91" s="263" t="str">
        <f>IF(OR(ISERROR(VLOOKUP($E91&amp;$D$7&amp;$D$6,'Soverall data'!$A:$AC,'Soverall data'!I$3,FALSE)),ISBLANK(VLOOKUP($E91&amp;$D$7&amp;$D$6,'Soverall data'!$A:$AC,'Soverall data'!I$3,FALSE))),"",VLOOKUP($E91&amp;$D$7&amp;$D$6,'Soverall data'!$A:$AC,'Soverall data'!I$3,FALSE))</f>
        <v xml:space="preserve"> </v>
      </c>
      <c r="U91" s="264"/>
      <c r="V91" s="265">
        <f>IF(ISERROR(VLOOKUP($E91&amp;$D$7&amp;$D$6,'Soverall data'!$A:$AM,'Soverall data'!AD$3,FALSE)),0,VLOOKUP($E91&amp;$D$7&amp;$D$6,'Soverall data'!$A:$AM,'Soverall data'!AD$3,FALSE))</f>
        <v>2040</v>
      </c>
      <c r="X91" s="41"/>
    </row>
    <row r="92" spans="4:24" x14ac:dyDescent="0.25">
      <c r="D92" s="285"/>
      <c r="E92" s="142" t="s">
        <v>38</v>
      </c>
      <c r="F92" s="164">
        <f>IF(F91="","",IF(VLOOKUP($E91&amp;$D$7&amp;$D$6,'Soverall data'!$A:$AC,'Soverall data'!M$3,FALSE)=0,"",VLOOKUP($E91&amp;$D$7&amp;$D$6,'Soverall data'!$A:$AC,'Soverall data'!M$3,FALSE)))</f>
        <v>0.77890000000000004</v>
      </c>
      <c r="G92" s="164">
        <f>IF(F91="","",IF(VLOOKUP($E91&amp;$D$7&amp;$D$6,'Soverall data'!$A:$AC,'Soverall data'!N$3,FALSE)=0,"",VLOOKUP($E91&amp;$D$7&amp;$D$6,'Soverall data'!$A:$AC,'Soverall data'!N$3,FALSE)))</f>
        <v>0.81659999999999999</v>
      </c>
      <c r="H92" s="164" t="str">
        <f>IF(H91="","",IF(VLOOKUP($E91&amp;$D$7&amp;$D$6,'Soverall data'!$A:$AC,'Soverall data'!O$3,FALSE)=0,"",VLOOKUP($E91&amp;$D$7&amp;$D$6,'Soverall data'!$A:$AC,'Soverall data'!O$3,FALSE)))</f>
        <v xml:space="preserve"> </v>
      </c>
      <c r="I92" s="164" t="str">
        <f>IF(H91="","",IF(VLOOKUP($E91&amp;$D$7&amp;$D$6,'Soverall data'!$A:$AC,'Soverall data'!P$3,FALSE)=0,"",VLOOKUP($E91&amp;$D$7&amp;$D$6,'Soverall data'!$A:$AC,'Soverall data'!P$3,FALSE)))</f>
        <v xml:space="preserve"> </v>
      </c>
      <c r="J92" s="164">
        <f>IF(J91="","",IF(VLOOKUP($E91&amp;$D$7&amp;$D$6,'Soverall data'!$A:$AC,'Soverall data'!Q$3,FALSE)=0,"",VLOOKUP($E91&amp;$D$7&amp;$D$6,'Soverall data'!$A:$AC,'Soverall data'!Q$3,FALSE)))</f>
        <v>0.76380000000000003</v>
      </c>
      <c r="K92" s="164">
        <f>IF(J91="","",IF(VLOOKUP($E91&amp;$D$7&amp;$D$6,'Soverall data'!$A:$AC,'Soverall data'!R$3,FALSE)=0,"",VLOOKUP($E91&amp;$D$7&amp;$D$6,'Soverall data'!$A:$AC,'Soverall data'!R$3,FALSE)))</f>
        <v>0.85809999999999997</v>
      </c>
      <c r="L92" s="164">
        <f>IF(L91="","",IF(VLOOKUP($E91&amp;$D$7&amp;$D$6,'Soverall data'!$A:$AC,'Soverall data'!S$3,FALSE)=0,"",VLOOKUP($E91&amp;$D$7&amp;$D$6,'Soverall data'!$A:$AC,'Soverall data'!S$3,FALSE)))</f>
        <v>0.82609999999999995</v>
      </c>
      <c r="M92" s="164">
        <f>IF(L91="","",IF(VLOOKUP($E91&amp;$D$7&amp;$D$6,'Soverall data'!$A:$AC,'Soverall data'!T$3,FALSE)=0,"",VLOOKUP($E91&amp;$D$7&amp;$D$6,'Soverall data'!$A:$AC,'Soverall data'!T$3,FALSE)))</f>
        <v>0.87270000000000003</v>
      </c>
      <c r="N92" s="164">
        <f>IF(N91="","",IF(VLOOKUP($E91&amp;$D$7&amp;$D$6,'Soverall data'!$A:$AC,'Soverall data'!U$3,FALSE)=0,"",VLOOKUP($E91&amp;$D$7&amp;$D$6,'Soverall data'!$A:$AC,'Soverall data'!U$3,FALSE)))</f>
        <v>0.71360000000000001</v>
      </c>
      <c r="O92" s="164">
        <f>IF(N91="","",IF(VLOOKUP($E91&amp;$D$7&amp;$D$6,'Soverall data'!$A:$AC,'Soverall data'!V$3,FALSE)=0,"",VLOOKUP($E91&amp;$D$7&amp;$D$6,'Soverall data'!$A:$AC,'Soverall data'!V$3,FALSE)))</f>
        <v>0.82050000000000001</v>
      </c>
      <c r="P92" s="164" t="str">
        <f>IF(P91="","",IF(VLOOKUP($E91&amp;$D$7&amp;$D$6,'Soverall data'!$A:$AC,'Soverall data'!W$3,FALSE)=0,"",VLOOKUP($E91&amp;$D$7&amp;$D$6,'Soverall data'!$A:$AC,'Soverall data'!W$3,FALSE)))</f>
        <v xml:space="preserve"> </v>
      </c>
      <c r="Q92" s="164" t="str">
        <f>IF(P91="","",IF(VLOOKUP($E91&amp;$D$7&amp;$D$6,'Soverall data'!$A:$AC,'Soverall data'!X$3,FALSE)=0,"",VLOOKUP($E91&amp;$D$7&amp;$D$6,'Soverall data'!$A:$AC,'Soverall data'!X$3,FALSE)))</f>
        <v xml:space="preserve"> </v>
      </c>
      <c r="R92" s="164">
        <f>IF(R91="","",IF(VLOOKUP($E91&amp;$D$7&amp;$D$6,'Soverall data'!$A:$AC,'Soverall data'!Y$3,FALSE)=0,"",VLOOKUP($E91&amp;$D$7&amp;$D$6,'Soverall data'!$A:$AC,'Soverall data'!Y$3,FALSE)))</f>
        <v>0.41699999999999998</v>
      </c>
      <c r="S92" s="164">
        <f>IF(R91="","",IF(VLOOKUP($E91&amp;$D$7&amp;$D$6,'Soverall data'!$A:$AC,'Soverall data'!Z$3,FALSE)=0,"",VLOOKUP($E91&amp;$D$7&amp;$D$6,'Soverall data'!$A:$AC,'Soverall data'!Z$3,FALSE)))</f>
        <v>0.55430000000000001</v>
      </c>
      <c r="T92" s="164" t="str">
        <f>IF(T91="","",IF(VLOOKUP($E91&amp;$D$7&amp;$D$6,'Soverall data'!$A:$AC,'Soverall data'!AA$3,FALSE)=0,"",VLOOKUP($E91&amp;$D$7&amp;$D$6,'Soverall data'!$A:$AC,'Soverall data'!AA$3,FALSE)))</f>
        <v xml:space="preserve"> </v>
      </c>
      <c r="U92" s="164" t="str">
        <f>IF(T91="","",IF(VLOOKUP($E91&amp;$D$7&amp;$D$6,'Soverall data'!$A:$AC,'Soverall data'!AB$3,FALSE)=0,"",VLOOKUP($E91&amp;$D$7&amp;$D$6,'Soverall data'!$A:$AC,'Soverall data'!AB$3,FALSE)))</f>
        <v xml:space="preserve"> </v>
      </c>
      <c r="V92" s="265"/>
    </row>
    <row r="93" spans="4:24" ht="15.75" x14ac:dyDescent="0.25">
      <c r="D93" s="285"/>
      <c r="E93" s="147" t="s">
        <v>12</v>
      </c>
      <c r="F93" s="262">
        <f>IF(OR(ISERROR(VLOOKUP($E93&amp;$D$7&amp;$D$6,'Soverall data'!$A:$AC,'Soverall data'!B$3,FALSE)),ISBLANK(VLOOKUP($E93&amp;$D$7&amp;$D$6,'Soverall data'!$A:$AC,'Soverall data'!B$3,FALSE))),"",VLOOKUP($E93&amp;$D$7&amp;$D$6,'Soverall data'!$A:$AC,'Soverall data'!B$3,FALSE))</f>
        <v>0.4052</v>
      </c>
      <c r="G93" s="263"/>
      <c r="H93" s="263" t="str">
        <f>IF(OR(ISERROR(VLOOKUP($E93&amp;$D$7&amp;$D$6,'Soverall data'!$A:$AC,'Soverall data'!C$3,FALSE)),ISBLANK(VLOOKUP($E93&amp;$D$7&amp;$D$6,'Soverall data'!$A:$AC,'Soverall data'!C$3,FALSE))),"",VLOOKUP($E93&amp;$D$7&amp;$D$6,'Soverall data'!$A:$AC,'Soverall data'!C$3,FALSE))</f>
        <v xml:space="preserve"> </v>
      </c>
      <c r="I93" s="263"/>
      <c r="J93" s="263">
        <f>IF(OR(ISERROR(VLOOKUP($E93&amp;$D$7&amp;$D$6,'Soverall data'!$A:$AC,'Soverall data'!D$3,FALSE)),ISBLANK(VLOOKUP($E93&amp;$D$7&amp;$D$6,'Soverall data'!$A:$AC,'Soverall data'!D$3,FALSE))),"",VLOOKUP($E93&amp;$D$7&amp;$D$6,'Soverall data'!$A:$AC,'Soverall data'!D$3,FALSE))</f>
        <v>0.42949999999999999</v>
      </c>
      <c r="K93" s="263"/>
      <c r="L93" s="263">
        <f>IF(OR(ISERROR(VLOOKUP($E93&amp;$D$7&amp;$D$6,'Soverall data'!$A:$AC,'Soverall data'!E$3,FALSE)),ISBLANK(VLOOKUP($E93&amp;$D$7&amp;$D$6,'Soverall data'!$A:$AC,'Soverall data'!E$3,FALSE))),"",VLOOKUP($E93&amp;$D$7&amp;$D$6,'Soverall data'!$A:$AC,'Soverall data'!E$3,FALSE))</f>
        <v>0.48270000000000002</v>
      </c>
      <c r="M93" s="263"/>
      <c r="N93" s="263">
        <f>IF(OR(ISERROR(VLOOKUP($E93&amp;$D$7&amp;$D$6,'Soverall data'!$A:$AC,'Soverall data'!F$3,FALSE)),ISBLANK(VLOOKUP($E93&amp;$D$7&amp;$D$6,'Soverall data'!$A:$AC,'Soverall data'!F$3,FALSE))),"",VLOOKUP($E93&amp;$D$7&amp;$D$6,'Soverall data'!$A:$AC,'Soverall data'!F$3,FALSE))</f>
        <v>0.50409999999999999</v>
      </c>
      <c r="O93" s="263"/>
      <c r="P93" s="263">
        <f>IF(OR(ISERROR(VLOOKUP($E93&amp;$D$7&amp;$D$6,'Soverall data'!$A:$AC,'Soverall data'!G$3,FALSE)),ISBLANK(VLOOKUP($E93&amp;$D$7&amp;$D$6,'Soverall data'!$A:$AC,'Soverall data'!G$3,FALSE))),"",VLOOKUP($E93&amp;$D$7&amp;$D$6,'Soverall data'!$A:$AC,'Soverall data'!G$3,FALSE))</f>
        <v>0.53090000000000004</v>
      </c>
      <c r="Q93" s="263"/>
      <c r="R93" s="263">
        <f>IF(OR(ISERROR(VLOOKUP($E93&amp;$D$7&amp;$D$6,'Soverall data'!$A:$AC,'Soverall data'!H$3,FALSE)),ISBLANK(VLOOKUP($E93&amp;$D$7&amp;$D$6,'Soverall data'!$A:$AC,'Soverall data'!H$3,FALSE))),"",VLOOKUP($E93&amp;$D$7&amp;$D$6,'Soverall data'!$A:$AC,'Soverall data'!H$3,FALSE))</f>
        <v>0.1794</v>
      </c>
      <c r="S93" s="263"/>
      <c r="T93" s="263">
        <f>IF(OR(ISERROR(VLOOKUP($E93&amp;$D$7&amp;$D$6,'Soverall data'!$A:$AC,'Soverall data'!I$3,FALSE)),ISBLANK(VLOOKUP($E93&amp;$D$7&amp;$D$6,'Soverall data'!$A:$AC,'Soverall data'!I$3,FALSE))),"",VLOOKUP($E93&amp;$D$7&amp;$D$6,'Soverall data'!$A:$AC,'Soverall data'!I$3,FALSE))</f>
        <v>0.48320000000000002</v>
      </c>
      <c r="U93" s="264"/>
      <c r="V93" s="265">
        <f>IF(ISERROR(VLOOKUP($E93&amp;$D$7&amp;$D$6,'Soverall data'!$A:$AM,'Soverall data'!AD$3,FALSE)),0,VLOOKUP($E93&amp;$D$7&amp;$D$6,'Soverall data'!$A:$AM,'Soverall data'!AD$3,FALSE))</f>
        <v>54681</v>
      </c>
      <c r="X93" s="41"/>
    </row>
    <row r="94" spans="4:24" x14ac:dyDescent="0.25">
      <c r="D94" s="285"/>
      <c r="E94" s="142" t="s">
        <v>38</v>
      </c>
      <c r="F94" s="164">
        <f>IF(F93="","",IF(VLOOKUP($E93&amp;$D$7&amp;$D$6,'Soverall data'!$A:$AC,'Soverall data'!M$3,FALSE)=0,"",VLOOKUP($E93&amp;$D$7&amp;$D$6,'Soverall data'!$A:$AC,'Soverall data'!M$3,FALSE)))</f>
        <v>0.40100000000000002</v>
      </c>
      <c r="G94" s="164">
        <f>IF(F93="","",IF(VLOOKUP($E93&amp;$D$7&amp;$D$6,'Soverall data'!$A:$AC,'Soverall data'!N$3,FALSE)=0,"",VLOOKUP($E93&amp;$D$7&amp;$D$6,'Soverall data'!$A:$AC,'Soverall data'!N$3,FALSE)))</f>
        <v>0.40939999999999999</v>
      </c>
      <c r="H94" s="164" t="str">
        <f>IF(H93="","",IF(VLOOKUP($E93&amp;$D$7&amp;$D$6,'Soverall data'!$A:$AC,'Soverall data'!O$3,FALSE)=0,"",VLOOKUP($E93&amp;$D$7&amp;$D$6,'Soverall data'!$A:$AC,'Soverall data'!O$3,FALSE)))</f>
        <v xml:space="preserve"> </v>
      </c>
      <c r="I94" s="164" t="str">
        <f>IF(H93="","",IF(VLOOKUP($E93&amp;$D$7&amp;$D$6,'Soverall data'!$A:$AC,'Soverall data'!P$3,FALSE)=0,"",VLOOKUP($E93&amp;$D$7&amp;$D$6,'Soverall data'!$A:$AC,'Soverall data'!P$3,FALSE)))</f>
        <v xml:space="preserve"> </v>
      </c>
      <c r="J94" s="164">
        <f>IF(J93="","",IF(VLOOKUP($E93&amp;$D$7&amp;$D$6,'Soverall data'!$A:$AC,'Soverall data'!Q$3,FALSE)=0,"",VLOOKUP($E93&amp;$D$7&amp;$D$6,'Soverall data'!$A:$AC,'Soverall data'!Q$3,FALSE)))</f>
        <v>0.42259999999999998</v>
      </c>
      <c r="K94" s="164">
        <f>IF(J93="","",IF(VLOOKUP($E93&amp;$D$7&amp;$D$6,'Soverall data'!$A:$AC,'Soverall data'!R$3,FALSE)=0,"",VLOOKUP($E93&amp;$D$7&amp;$D$6,'Soverall data'!$A:$AC,'Soverall data'!R$3,FALSE)))</f>
        <v>0.43640000000000001</v>
      </c>
      <c r="L94" s="164">
        <f>IF(L93="","",IF(VLOOKUP($E93&amp;$D$7&amp;$D$6,'Soverall data'!$A:$AC,'Soverall data'!S$3,FALSE)=0,"",VLOOKUP($E93&amp;$D$7&amp;$D$6,'Soverall data'!$A:$AC,'Soverall data'!S$3,FALSE)))</f>
        <v>0.47289999999999999</v>
      </c>
      <c r="M94" s="164">
        <f>IF(L93="","",IF(VLOOKUP($E93&amp;$D$7&amp;$D$6,'Soverall data'!$A:$AC,'Soverall data'!T$3,FALSE)=0,"",VLOOKUP($E93&amp;$D$7&amp;$D$6,'Soverall data'!$A:$AC,'Soverall data'!T$3,FALSE)))</f>
        <v>0.4924</v>
      </c>
      <c r="N94" s="164">
        <f>IF(N93="","",IF(VLOOKUP($E93&amp;$D$7&amp;$D$6,'Soverall data'!$A:$AC,'Soverall data'!U$3,FALSE)=0,"",VLOOKUP($E93&amp;$D$7&amp;$D$6,'Soverall data'!$A:$AC,'Soverall data'!U$3,FALSE)))</f>
        <v>0.48820000000000002</v>
      </c>
      <c r="O94" s="164">
        <f>IF(N93="","",IF(VLOOKUP($E93&amp;$D$7&amp;$D$6,'Soverall data'!$A:$AC,'Soverall data'!V$3,FALSE)=0,"",VLOOKUP($E93&amp;$D$7&amp;$D$6,'Soverall data'!$A:$AC,'Soverall data'!V$3,FALSE)))</f>
        <v>0.51970000000000005</v>
      </c>
      <c r="P94" s="164">
        <f>IF(P93="","",IF(VLOOKUP($E93&amp;$D$7&amp;$D$6,'Soverall data'!$A:$AC,'Soverall data'!W$3,FALSE)=0,"",VLOOKUP($E93&amp;$D$7&amp;$D$6,'Soverall data'!$A:$AC,'Soverall data'!W$3,FALSE)))</f>
        <v>0.51739999999999997</v>
      </c>
      <c r="Q94" s="164">
        <f>IF(P93="","",IF(VLOOKUP($E93&amp;$D$7&amp;$D$6,'Soverall data'!$A:$AC,'Soverall data'!X$3,FALSE)=0,"",VLOOKUP($E93&amp;$D$7&amp;$D$6,'Soverall data'!$A:$AC,'Soverall data'!X$3,FALSE)))</f>
        <v>0.54420000000000002</v>
      </c>
      <c r="R94" s="164">
        <f>IF(R93="","",IF(VLOOKUP($E93&amp;$D$7&amp;$D$6,'Soverall data'!$A:$AC,'Soverall data'!Y$3,FALSE)=0,"",VLOOKUP($E93&amp;$D$7&amp;$D$6,'Soverall data'!$A:$AC,'Soverall data'!Y$3,FALSE)))</f>
        <v>0.17230000000000001</v>
      </c>
      <c r="S94" s="164">
        <f>IF(R93="","",IF(VLOOKUP($E93&amp;$D$7&amp;$D$6,'Soverall data'!$A:$AC,'Soverall data'!Z$3,FALSE)=0,"",VLOOKUP($E93&amp;$D$7&amp;$D$6,'Soverall data'!$A:$AC,'Soverall data'!Z$3,FALSE)))</f>
        <v>0.18659999999999999</v>
      </c>
      <c r="T94" s="164">
        <f>IF(T93="","",IF(VLOOKUP($E93&amp;$D$7&amp;$D$6,'Soverall data'!$A:$AC,'Soverall data'!AA$3,FALSE)=0,"",VLOOKUP($E93&amp;$D$7&amp;$D$6,'Soverall data'!$A:$AC,'Soverall data'!AA$3,FALSE)))</f>
        <v>0.45829999999999999</v>
      </c>
      <c r="U94" s="164">
        <f>IF(T93="","",IF(VLOOKUP($E93&amp;$D$7&amp;$D$6,'Soverall data'!$A:$AC,'Soverall data'!AB$3,FALSE)=0,"",VLOOKUP($E93&amp;$D$7&amp;$D$6,'Soverall data'!$A:$AC,'Soverall data'!AB$3,FALSE)))</f>
        <v>0.50749999999999995</v>
      </c>
      <c r="V94" s="265"/>
    </row>
    <row r="95" spans="4:24" ht="15.75" x14ac:dyDescent="0.25">
      <c r="D95" s="285"/>
      <c r="E95" s="147" t="s">
        <v>51</v>
      </c>
      <c r="F95" s="262">
        <f>IF(OR(ISERROR(VLOOKUP($E95&amp;$D$7&amp;$D$6,'Soverall data'!$A:$AC,'Soverall data'!B$3,FALSE)),ISBLANK(VLOOKUP($E95&amp;$D$7&amp;$D$6,'Soverall data'!$A:$AC,'Soverall data'!B$3,FALSE))),"",VLOOKUP($E95&amp;$D$7&amp;$D$6,'Soverall data'!$A:$AC,'Soverall data'!B$3,FALSE))</f>
        <v>0.46939999999999998</v>
      </c>
      <c r="G95" s="263"/>
      <c r="H95" s="263" t="str">
        <f>IF(OR(ISERROR(VLOOKUP($E95&amp;$D$7&amp;$D$6,'Soverall data'!$A:$AC,'Soverall data'!C$3,FALSE)),ISBLANK(VLOOKUP($E95&amp;$D$7&amp;$D$6,'Soverall data'!$A:$AC,'Soverall data'!C$3,FALSE))),"",VLOOKUP($E95&amp;$D$7&amp;$D$6,'Soverall data'!$A:$AC,'Soverall data'!C$3,FALSE))</f>
        <v xml:space="preserve"> </v>
      </c>
      <c r="I95" s="263"/>
      <c r="J95" s="263">
        <f>IF(OR(ISERROR(VLOOKUP($E95&amp;$D$7&amp;$D$6,'Soverall data'!$A:$AC,'Soverall data'!D$3,FALSE)),ISBLANK(VLOOKUP($E95&amp;$D$7&amp;$D$6,'Soverall data'!$A:$AC,'Soverall data'!D$3,FALSE))),"",VLOOKUP($E95&amp;$D$7&amp;$D$6,'Soverall data'!$A:$AC,'Soverall data'!D$3,FALSE))</f>
        <v>0.56950000000000001</v>
      </c>
      <c r="K95" s="263"/>
      <c r="L95" s="263">
        <f>IF(OR(ISERROR(VLOOKUP($E95&amp;$D$7&amp;$D$6,'Soverall data'!$A:$AC,'Soverall data'!E$3,FALSE)),ISBLANK(VLOOKUP($E95&amp;$D$7&amp;$D$6,'Soverall data'!$A:$AC,'Soverall data'!E$3,FALSE))),"",VLOOKUP($E95&amp;$D$7&amp;$D$6,'Soverall data'!$A:$AC,'Soverall data'!E$3,FALSE))</f>
        <v>0.64339999999999997</v>
      </c>
      <c r="M95" s="263"/>
      <c r="N95" s="263">
        <f>IF(OR(ISERROR(VLOOKUP($E95&amp;$D$7&amp;$D$6,'Soverall data'!$A:$AC,'Soverall data'!F$3,FALSE)),ISBLANK(VLOOKUP($E95&amp;$D$7&amp;$D$6,'Soverall data'!$A:$AC,'Soverall data'!F$3,FALSE))),"",VLOOKUP($E95&amp;$D$7&amp;$D$6,'Soverall data'!$A:$AC,'Soverall data'!F$3,FALSE))</f>
        <v>0.69689999999999996</v>
      </c>
      <c r="O95" s="263"/>
      <c r="P95" s="263">
        <f>IF(OR(ISERROR(VLOOKUP($E95&amp;$D$7&amp;$D$6,'Soverall data'!$A:$AC,'Soverall data'!G$3,FALSE)),ISBLANK(VLOOKUP($E95&amp;$D$7&amp;$D$6,'Soverall data'!$A:$AC,'Soverall data'!G$3,FALSE))),"",VLOOKUP($E95&amp;$D$7&amp;$D$6,'Soverall data'!$A:$AC,'Soverall data'!G$3,FALSE))</f>
        <v>0.57430000000000003</v>
      </c>
      <c r="Q95" s="263"/>
      <c r="R95" s="263">
        <f>IF(OR(ISERROR(VLOOKUP($E95&amp;$D$7&amp;$D$6,'Soverall data'!$A:$AC,'Soverall data'!H$3,FALSE)),ISBLANK(VLOOKUP($E95&amp;$D$7&amp;$D$6,'Soverall data'!$A:$AC,'Soverall data'!H$3,FALSE))),"",VLOOKUP($E95&amp;$D$7&amp;$D$6,'Soverall data'!$A:$AC,'Soverall data'!H$3,FALSE))</f>
        <v>0.22539999999999999</v>
      </c>
      <c r="S95" s="263"/>
      <c r="T95" s="263">
        <f>IF(OR(ISERROR(VLOOKUP($E95&amp;$D$7&amp;$D$6,'Soverall data'!$A:$AC,'Soverall data'!I$3,FALSE)),ISBLANK(VLOOKUP($E95&amp;$D$7&amp;$D$6,'Soverall data'!$A:$AC,'Soverall data'!I$3,FALSE))),"",VLOOKUP($E95&amp;$D$7&amp;$D$6,'Soverall data'!$A:$AC,'Soverall data'!I$3,FALSE))</f>
        <v>0.51749999999999996</v>
      </c>
      <c r="U95" s="264"/>
      <c r="V95" s="265">
        <f>IF(ISERROR(VLOOKUP($E95&amp;$D$7&amp;$D$6,'Soverall data'!$A:$AM,'Soverall data'!AD$3,FALSE)),0,VLOOKUP($E95&amp;$D$7&amp;$D$6,'Soverall data'!$A:$AM,'Soverall data'!AD$3,FALSE))</f>
        <v>14637</v>
      </c>
    </row>
    <row r="96" spans="4:24" x14ac:dyDescent="0.25">
      <c r="D96" s="285"/>
      <c r="E96" s="142" t="s">
        <v>38</v>
      </c>
      <c r="F96" s="164">
        <f>IF(F95="","",IF(VLOOKUP($E95&amp;$D$7&amp;$D$6,'Soverall data'!$A:$AC,'Soverall data'!M$3,FALSE)=0,"",VLOOKUP($E95&amp;$D$7&amp;$D$6,'Soverall data'!$A:$AC,'Soverall data'!M$3,FALSE)))</f>
        <v>0.46110000000000001</v>
      </c>
      <c r="G96" s="164">
        <f>IF(F95="","",IF(VLOOKUP($E95&amp;$D$7&amp;$D$6,'Soverall data'!$A:$AC,'Soverall data'!N$3,FALSE)=0,"",VLOOKUP($E95&amp;$D$7&amp;$D$6,'Soverall data'!$A:$AC,'Soverall data'!N$3,FALSE)))</f>
        <v>0.47770000000000001</v>
      </c>
      <c r="H96" s="164" t="str">
        <f>IF(H95="","",IF(VLOOKUP($E95&amp;$D$7&amp;$D$6,'Soverall data'!$A:$AC,'Soverall data'!O$3,FALSE)=0,"",VLOOKUP($E95&amp;$D$7&amp;$D$6,'Soverall data'!$A:$AC,'Soverall data'!O$3,FALSE)))</f>
        <v xml:space="preserve"> </v>
      </c>
      <c r="I96" s="164" t="str">
        <f>IF(H95="","",IF(VLOOKUP($E95&amp;$D$7&amp;$D$6,'Soverall data'!$A:$AC,'Soverall data'!P$3,FALSE)=0,"",VLOOKUP($E95&amp;$D$7&amp;$D$6,'Soverall data'!$A:$AC,'Soverall data'!P$3,FALSE)))</f>
        <v xml:space="preserve"> </v>
      </c>
      <c r="J96" s="164">
        <f>IF(J95="","",IF(VLOOKUP($E95&amp;$D$7&amp;$D$6,'Soverall data'!$A:$AC,'Soverall data'!Q$3,FALSE)=0,"",VLOOKUP($E95&amp;$D$7&amp;$D$6,'Soverall data'!$A:$AC,'Soverall data'!Q$3,FALSE)))</f>
        <v>0.54139999999999999</v>
      </c>
      <c r="K96" s="164">
        <f>IF(J95="","",IF(VLOOKUP($E95&amp;$D$7&amp;$D$6,'Soverall data'!$A:$AC,'Soverall data'!R$3,FALSE)=0,"",VLOOKUP($E95&amp;$D$7&amp;$D$6,'Soverall data'!$A:$AC,'Soverall data'!R$3,FALSE)))</f>
        <v>0.59660000000000002</v>
      </c>
      <c r="L96" s="164">
        <f>IF(L95="","",IF(VLOOKUP($E95&amp;$D$7&amp;$D$6,'Soverall data'!$A:$AC,'Soverall data'!S$3,FALSE)=0,"",VLOOKUP($E95&amp;$D$7&amp;$D$6,'Soverall data'!$A:$AC,'Soverall data'!S$3,FALSE)))</f>
        <v>0.62780000000000002</v>
      </c>
      <c r="M96" s="164">
        <f>IF(L95="","",IF(VLOOKUP($E95&amp;$D$7&amp;$D$6,'Soverall data'!$A:$AC,'Soverall data'!T$3,FALSE)=0,"",VLOOKUP($E95&amp;$D$7&amp;$D$6,'Soverall data'!$A:$AC,'Soverall data'!T$3,FALSE)))</f>
        <v>0.65859999999999996</v>
      </c>
      <c r="N96" s="164">
        <f>IF(N95="","",IF(VLOOKUP($E95&amp;$D$7&amp;$D$6,'Soverall data'!$A:$AC,'Soverall data'!U$3,FALSE)=0,"",VLOOKUP($E95&amp;$D$7&amp;$D$6,'Soverall data'!$A:$AC,'Soverall data'!U$3,FALSE)))</f>
        <v>0.67659999999999998</v>
      </c>
      <c r="O96" s="164">
        <f>IF(N95="","",IF(VLOOKUP($E95&amp;$D$7&amp;$D$6,'Soverall data'!$A:$AC,'Soverall data'!V$3,FALSE)=0,"",VLOOKUP($E95&amp;$D$7&amp;$D$6,'Soverall data'!$A:$AC,'Soverall data'!V$3,FALSE)))</f>
        <v>0.71619999999999995</v>
      </c>
      <c r="P96" s="164">
        <f>IF(P95="","",IF(VLOOKUP($E95&amp;$D$7&amp;$D$6,'Soverall data'!$A:$AC,'Soverall data'!W$3,FALSE)=0,"",VLOOKUP($E95&amp;$D$7&amp;$D$6,'Soverall data'!$A:$AC,'Soverall data'!W$3,FALSE)))</f>
        <v>0.52370000000000005</v>
      </c>
      <c r="Q96" s="164">
        <f>IF(P95="","",IF(VLOOKUP($E95&amp;$D$7&amp;$D$6,'Soverall data'!$A:$AC,'Soverall data'!X$3,FALSE)=0,"",VLOOKUP($E95&amp;$D$7&amp;$D$6,'Soverall data'!$A:$AC,'Soverall data'!X$3,FALSE)))</f>
        <v>0.62150000000000005</v>
      </c>
      <c r="R96" s="164">
        <f>IF(R95="","",IF(VLOOKUP($E95&amp;$D$7&amp;$D$6,'Soverall data'!$A:$AC,'Soverall data'!Y$3,FALSE)=0,"",VLOOKUP($E95&amp;$D$7&amp;$D$6,'Soverall data'!$A:$AC,'Soverall data'!Y$3,FALSE)))</f>
        <v>0.21460000000000001</v>
      </c>
      <c r="S96" s="164">
        <f>IF(R95="","",IF(VLOOKUP($E95&amp;$D$7&amp;$D$6,'Soverall data'!$A:$AC,'Soverall data'!Z$3,FALSE)=0,"",VLOOKUP($E95&amp;$D$7&amp;$D$6,'Soverall data'!$A:$AC,'Soverall data'!Z$3,FALSE)))</f>
        <v>0.2364</v>
      </c>
      <c r="T96" s="164">
        <f>IF(T95="","",IF(VLOOKUP($E95&amp;$D$7&amp;$D$6,'Soverall data'!$A:$AC,'Soverall data'!AA$3,FALSE)=0,"",VLOOKUP($E95&amp;$D$7&amp;$D$6,'Soverall data'!$A:$AC,'Soverall data'!AA$3,FALSE)))</f>
        <v>0.48070000000000002</v>
      </c>
      <c r="U96" s="164">
        <f>IF(T95="","",IF(VLOOKUP($E95&amp;$D$7&amp;$D$6,'Soverall data'!$A:$AC,'Soverall data'!AB$3,FALSE)=0,"",VLOOKUP($E95&amp;$D$7&amp;$D$6,'Soverall data'!$A:$AC,'Soverall data'!AB$3,FALSE)))</f>
        <v>0.55289999999999995</v>
      </c>
      <c r="V96" s="265"/>
    </row>
    <row r="97" spans="4:24" ht="15.75" x14ac:dyDescent="0.25">
      <c r="D97" s="285"/>
      <c r="E97" s="147" t="s">
        <v>14</v>
      </c>
      <c r="F97" s="262">
        <f>IF(OR(ISERROR(VLOOKUP($E97&amp;$D$7&amp;$D$6,'Soverall data'!$A:$AC,'Soverall data'!B$3,FALSE)),ISBLANK(VLOOKUP($E97&amp;$D$7&amp;$D$6,'Soverall data'!$A:$AC,'Soverall data'!B$3,FALSE))),"",VLOOKUP($E97&amp;$D$7&amp;$D$6,'Soverall data'!$A:$AC,'Soverall data'!B$3,FALSE))</f>
        <v>0.70820000000000005</v>
      </c>
      <c r="G97" s="263"/>
      <c r="H97" s="263" t="str">
        <f>IF(OR(ISERROR(VLOOKUP($E97&amp;$D$7&amp;$D$6,'Soverall data'!$A:$AC,'Soverall data'!C$3,FALSE)),ISBLANK(VLOOKUP($E97&amp;$D$7&amp;$D$6,'Soverall data'!$A:$AC,'Soverall data'!C$3,FALSE))),"",VLOOKUP($E97&amp;$D$7&amp;$D$6,'Soverall data'!$A:$AC,'Soverall data'!C$3,FALSE))</f>
        <v xml:space="preserve"> </v>
      </c>
      <c r="I97" s="263"/>
      <c r="J97" s="263">
        <f>IF(OR(ISERROR(VLOOKUP($E97&amp;$D$7&amp;$D$6,'Soverall data'!$A:$AC,'Soverall data'!D$3,FALSE)),ISBLANK(VLOOKUP($E97&amp;$D$7&amp;$D$6,'Soverall data'!$A:$AC,'Soverall data'!D$3,FALSE))),"",VLOOKUP($E97&amp;$D$7&amp;$D$6,'Soverall data'!$A:$AC,'Soverall data'!D$3,FALSE))</f>
        <v>0.83679999999999999</v>
      </c>
      <c r="K97" s="263"/>
      <c r="L97" s="263">
        <f>IF(OR(ISERROR(VLOOKUP($E97&amp;$D$7&amp;$D$6,'Soverall data'!$A:$AC,'Soverall data'!E$3,FALSE)),ISBLANK(VLOOKUP($E97&amp;$D$7&amp;$D$6,'Soverall data'!$A:$AC,'Soverall data'!E$3,FALSE))),"",VLOOKUP($E97&amp;$D$7&amp;$D$6,'Soverall data'!$A:$AC,'Soverall data'!E$3,FALSE))</f>
        <v>0.81020000000000003</v>
      </c>
      <c r="M97" s="263"/>
      <c r="N97" s="263">
        <f>IF(OR(ISERROR(VLOOKUP($E97&amp;$D$7&amp;$D$6,'Soverall data'!$A:$AC,'Soverall data'!F$3,FALSE)),ISBLANK(VLOOKUP($E97&amp;$D$7&amp;$D$6,'Soverall data'!$A:$AC,'Soverall data'!F$3,FALSE))),"",VLOOKUP($E97&amp;$D$7&amp;$D$6,'Soverall data'!$A:$AC,'Soverall data'!F$3,FALSE))</f>
        <v>0.81410000000000005</v>
      </c>
      <c r="O97" s="263"/>
      <c r="P97" s="263">
        <f>IF(OR(ISERROR(VLOOKUP($E97&amp;$D$7&amp;$D$6,'Soverall data'!$A:$AC,'Soverall data'!G$3,FALSE)),ISBLANK(VLOOKUP($E97&amp;$D$7&amp;$D$6,'Soverall data'!$A:$AC,'Soverall data'!G$3,FALSE))),"",VLOOKUP($E97&amp;$D$7&amp;$D$6,'Soverall data'!$A:$AC,'Soverall data'!G$3,FALSE))</f>
        <v>0.7984</v>
      </c>
      <c r="Q97" s="263"/>
      <c r="R97" s="263">
        <f>IF(OR(ISERROR(VLOOKUP($E97&amp;$D$7&amp;$D$6,'Soverall data'!$A:$AC,'Soverall data'!H$3,FALSE)),ISBLANK(VLOOKUP($E97&amp;$D$7&amp;$D$6,'Soverall data'!$A:$AC,'Soverall data'!H$3,FALSE))),"",VLOOKUP($E97&amp;$D$7&amp;$D$6,'Soverall data'!$A:$AC,'Soverall data'!H$3,FALSE))</f>
        <v>0.44900000000000001</v>
      </c>
      <c r="S97" s="263"/>
      <c r="T97" s="263">
        <f>IF(OR(ISERROR(VLOOKUP($E97&amp;$D$7&amp;$D$6,'Soverall data'!$A:$AC,'Soverall data'!I$3,FALSE)),ISBLANK(VLOOKUP($E97&amp;$D$7&amp;$D$6,'Soverall data'!$A:$AC,'Soverall data'!I$3,FALSE))),"",VLOOKUP($E97&amp;$D$7&amp;$D$6,'Soverall data'!$A:$AC,'Soverall data'!I$3,FALSE))</f>
        <v>0.72170000000000001</v>
      </c>
      <c r="U97" s="264"/>
      <c r="V97" s="265">
        <f>IF(ISERROR(VLOOKUP($E97&amp;$D$7&amp;$D$6,'Soverall data'!$A:$AM,'Soverall data'!AD$3,FALSE)),0,VLOOKUP($E97&amp;$D$7&amp;$D$6,'Soverall data'!$A:$AM,'Soverall data'!AD$3,FALSE))</f>
        <v>47532</v>
      </c>
    </row>
    <row r="98" spans="4:24" x14ac:dyDescent="0.25">
      <c r="D98" s="285"/>
      <c r="E98" s="142" t="s">
        <v>38</v>
      </c>
      <c r="F98" s="164">
        <f>IF(F97="","",IF(VLOOKUP($E97&amp;$D$7&amp;$D$6,'Soverall data'!$A:$AC,'Soverall data'!M$3,FALSE)=0,"",VLOOKUP($E97&amp;$D$7&amp;$D$6,'Soverall data'!$A:$AC,'Soverall data'!M$3,FALSE)))</f>
        <v>0.70399999999999996</v>
      </c>
      <c r="G98" s="164">
        <f>IF(F97="","",IF(VLOOKUP($E97&amp;$D$7&amp;$D$6,'Soverall data'!$A:$AC,'Soverall data'!N$3,FALSE)=0,"",VLOOKUP($E97&amp;$D$7&amp;$D$6,'Soverall data'!$A:$AC,'Soverall data'!N$3,FALSE)))</f>
        <v>0.71240000000000003</v>
      </c>
      <c r="H98" s="164" t="str">
        <f>IF(H97="","",IF(VLOOKUP($E97&amp;$D$7&amp;$D$6,'Soverall data'!$A:$AC,'Soverall data'!O$3,FALSE)=0,"",VLOOKUP($E97&amp;$D$7&amp;$D$6,'Soverall data'!$A:$AC,'Soverall data'!O$3,FALSE)))</f>
        <v xml:space="preserve"> </v>
      </c>
      <c r="I98" s="164" t="str">
        <f>IF(H97="","",IF(VLOOKUP($E97&amp;$D$7&amp;$D$6,'Soverall data'!$A:$AC,'Soverall data'!P$3,FALSE)=0,"",VLOOKUP($E97&amp;$D$7&amp;$D$6,'Soverall data'!$A:$AC,'Soverall data'!P$3,FALSE)))</f>
        <v xml:space="preserve"> </v>
      </c>
      <c r="J98" s="164">
        <f>IF(J97="","",IF(VLOOKUP($E97&amp;$D$7&amp;$D$6,'Soverall data'!$A:$AC,'Soverall data'!Q$3,FALSE)=0,"",VLOOKUP($E97&amp;$D$7&amp;$D$6,'Soverall data'!$A:$AC,'Soverall data'!Q$3,FALSE)))</f>
        <v>0.82989999999999997</v>
      </c>
      <c r="K98" s="164">
        <f>IF(J97="","",IF(VLOOKUP($E97&amp;$D$7&amp;$D$6,'Soverall data'!$A:$AC,'Soverall data'!R$3,FALSE)=0,"",VLOOKUP($E97&amp;$D$7&amp;$D$6,'Soverall data'!$A:$AC,'Soverall data'!R$3,FALSE)))</f>
        <v>0.84340000000000004</v>
      </c>
      <c r="L98" s="164">
        <f>IF(L97="","",IF(VLOOKUP($E97&amp;$D$7&amp;$D$6,'Soverall data'!$A:$AC,'Soverall data'!S$3,FALSE)=0,"",VLOOKUP($E97&amp;$D$7&amp;$D$6,'Soverall data'!$A:$AC,'Soverall data'!S$3,FALSE)))</f>
        <v>0.80289999999999995</v>
      </c>
      <c r="M98" s="164">
        <f>IF(L97="","",IF(VLOOKUP($E97&amp;$D$7&amp;$D$6,'Soverall data'!$A:$AC,'Soverall data'!T$3,FALSE)=0,"",VLOOKUP($E97&amp;$D$7&amp;$D$6,'Soverall data'!$A:$AC,'Soverall data'!T$3,FALSE)))</f>
        <v>0.81730000000000003</v>
      </c>
      <c r="N98" s="164">
        <f>IF(N97="","",IF(VLOOKUP($E97&amp;$D$7&amp;$D$6,'Soverall data'!$A:$AC,'Soverall data'!U$3,FALSE)=0,"",VLOOKUP($E97&amp;$D$7&amp;$D$6,'Soverall data'!$A:$AC,'Soverall data'!U$3,FALSE)))</f>
        <v>0.8034</v>
      </c>
      <c r="O98" s="164">
        <f>IF(N97="","",IF(VLOOKUP($E97&amp;$D$7&amp;$D$6,'Soverall data'!$A:$AC,'Soverall data'!V$3,FALSE)=0,"",VLOOKUP($E97&amp;$D$7&amp;$D$6,'Soverall data'!$A:$AC,'Soverall data'!V$3,FALSE)))</f>
        <v>0.82420000000000004</v>
      </c>
      <c r="P98" s="164">
        <f>IF(P97="","",IF(VLOOKUP($E97&amp;$D$7&amp;$D$6,'Soverall data'!$A:$AC,'Soverall data'!W$3,FALSE)=0,"",VLOOKUP($E97&amp;$D$7&amp;$D$6,'Soverall data'!$A:$AC,'Soverall data'!W$3,FALSE)))</f>
        <v>0.76849999999999996</v>
      </c>
      <c r="Q98" s="164">
        <f>IF(P97="","",IF(VLOOKUP($E97&amp;$D$7&amp;$D$6,'Soverall data'!$A:$AC,'Soverall data'!X$3,FALSE)=0,"",VLOOKUP($E97&amp;$D$7&amp;$D$6,'Soverall data'!$A:$AC,'Soverall data'!X$3,FALSE)))</f>
        <v>0.82489999999999997</v>
      </c>
      <c r="R98" s="164">
        <f>IF(R97="","",IF(VLOOKUP($E97&amp;$D$7&amp;$D$6,'Soverall data'!$A:$AC,'Soverall data'!Y$3,FALSE)=0,"",VLOOKUP($E97&amp;$D$7&amp;$D$6,'Soverall data'!$A:$AC,'Soverall data'!Y$3,FALSE)))</f>
        <v>0.44059999999999999</v>
      </c>
      <c r="S98" s="164">
        <f>IF(R97="","",IF(VLOOKUP($E97&amp;$D$7&amp;$D$6,'Soverall data'!$A:$AC,'Soverall data'!Z$3,FALSE)=0,"",VLOOKUP($E97&amp;$D$7&amp;$D$6,'Soverall data'!$A:$AC,'Soverall data'!Z$3,FALSE)))</f>
        <v>0.45739999999999997</v>
      </c>
      <c r="T98" s="164">
        <f>IF(T97="","",IF(VLOOKUP($E97&amp;$D$7&amp;$D$6,'Soverall data'!$A:$AC,'Soverall data'!AA$3,FALSE)=0,"",VLOOKUP($E97&amp;$D$7&amp;$D$6,'Soverall data'!$A:$AC,'Soverall data'!AA$3,FALSE)))</f>
        <v>0.70040000000000002</v>
      </c>
      <c r="U98" s="164">
        <f>IF(T97="","",IF(VLOOKUP($E97&amp;$D$7&amp;$D$6,'Soverall data'!$A:$AC,'Soverall data'!AB$3,FALSE)=0,"",VLOOKUP($E97&amp;$D$7&amp;$D$6,'Soverall data'!$A:$AC,'Soverall data'!AB$3,FALSE)))</f>
        <v>0.7419</v>
      </c>
      <c r="V98" s="265"/>
    </row>
    <row r="99" spans="4:24" ht="15.75" x14ac:dyDescent="0.25">
      <c r="D99" s="285"/>
      <c r="E99" s="147" t="s">
        <v>9</v>
      </c>
      <c r="F99" s="262">
        <f>IF(OR(ISERROR(VLOOKUP($E99&amp;$D$7&amp;$D$6,'Soverall data'!$A:$AC,'Soverall data'!B$3,FALSE)),ISBLANK(VLOOKUP($E99&amp;$D$7&amp;$D$6,'Soverall data'!$A:$AC,'Soverall data'!B$3,FALSE))),"",VLOOKUP($E99&amp;$D$7&amp;$D$6,'Soverall data'!$A:$AC,'Soverall data'!B$3,FALSE))</f>
        <v>0.182</v>
      </c>
      <c r="G99" s="263"/>
      <c r="H99" s="263" t="str">
        <f>IF(OR(ISERROR(VLOOKUP($E99&amp;$D$7&amp;$D$6,'Soverall data'!$A:$AC,'Soverall data'!C$3,FALSE)),ISBLANK(VLOOKUP($E99&amp;$D$7&amp;$D$6,'Soverall data'!$A:$AC,'Soverall data'!C$3,FALSE))),"",VLOOKUP($E99&amp;$D$7&amp;$D$6,'Soverall data'!$A:$AC,'Soverall data'!C$3,FALSE))</f>
        <v xml:space="preserve"> </v>
      </c>
      <c r="I99" s="263"/>
      <c r="J99" s="263">
        <f>IF(OR(ISERROR(VLOOKUP($E99&amp;$D$7&amp;$D$6,'Soverall data'!$A:$AC,'Soverall data'!D$3,FALSE)),ISBLANK(VLOOKUP($E99&amp;$D$7&amp;$D$6,'Soverall data'!$A:$AC,'Soverall data'!D$3,FALSE))),"",VLOOKUP($E99&amp;$D$7&amp;$D$6,'Soverall data'!$A:$AC,'Soverall data'!D$3,FALSE))</f>
        <v>0.2049</v>
      </c>
      <c r="K99" s="263"/>
      <c r="L99" s="263">
        <f>IF(OR(ISERROR(VLOOKUP($E99&amp;$D$7&amp;$D$6,'Soverall data'!$A:$AC,'Soverall data'!E$3,FALSE)),ISBLANK(VLOOKUP($E99&amp;$D$7&amp;$D$6,'Soverall data'!$A:$AC,'Soverall data'!E$3,FALSE))),"",VLOOKUP($E99&amp;$D$7&amp;$D$6,'Soverall data'!$A:$AC,'Soverall data'!E$3,FALSE))</f>
        <v>0.26019999999999999</v>
      </c>
      <c r="M99" s="263"/>
      <c r="N99" s="263">
        <f>IF(OR(ISERROR(VLOOKUP($E99&amp;$D$7&amp;$D$6,'Soverall data'!$A:$AC,'Soverall data'!F$3,FALSE)),ISBLANK(VLOOKUP($E99&amp;$D$7&amp;$D$6,'Soverall data'!$A:$AC,'Soverall data'!F$3,FALSE))),"",VLOOKUP($E99&amp;$D$7&amp;$D$6,'Soverall data'!$A:$AC,'Soverall data'!F$3,FALSE))</f>
        <v>0.33839999999999998</v>
      </c>
      <c r="O99" s="263"/>
      <c r="P99" s="263">
        <f>IF(OR(ISERROR(VLOOKUP($E99&amp;$D$7&amp;$D$6,'Soverall data'!$A:$AC,'Soverall data'!G$3,FALSE)),ISBLANK(VLOOKUP($E99&amp;$D$7&amp;$D$6,'Soverall data'!$A:$AC,'Soverall data'!G$3,FALSE))),"",VLOOKUP($E99&amp;$D$7&amp;$D$6,'Soverall data'!$A:$AC,'Soverall data'!G$3,FALSE))</f>
        <v>0.2782</v>
      </c>
      <c r="Q99" s="263"/>
      <c r="R99" s="263">
        <f>IF(OR(ISERROR(VLOOKUP($E99&amp;$D$7&amp;$D$6,'Soverall data'!$A:$AC,'Soverall data'!H$3,FALSE)),ISBLANK(VLOOKUP($E99&amp;$D$7&amp;$D$6,'Soverall data'!$A:$AC,'Soverall data'!H$3,FALSE))),"",VLOOKUP($E99&amp;$D$7&amp;$D$6,'Soverall data'!$A:$AC,'Soverall data'!H$3,FALSE))</f>
        <v>9.9299999999999999E-2</v>
      </c>
      <c r="S99" s="263"/>
      <c r="T99" s="263">
        <f>IF(OR(ISERROR(VLOOKUP($E99&amp;$D$7&amp;$D$6,'Soverall data'!$A:$AC,'Soverall data'!I$3,FALSE)),ISBLANK(VLOOKUP($E99&amp;$D$7&amp;$D$6,'Soverall data'!$A:$AC,'Soverall data'!I$3,FALSE))),"",VLOOKUP($E99&amp;$D$7&amp;$D$6,'Soverall data'!$A:$AC,'Soverall data'!I$3,FALSE))</f>
        <v>0.19270000000000001</v>
      </c>
      <c r="U99" s="264"/>
      <c r="V99" s="265">
        <f>IF(ISERROR(VLOOKUP($E99&amp;$D$7&amp;$D$6,'Soverall data'!$A:$AM,'Soverall data'!AD$3,FALSE)),0,VLOOKUP($E99&amp;$D$7&amp;$D$6,'Soverall data'!$A:$AM,'Soverall data'!AD$3,FALSE))</f>
        <v>57029</v>
      </c>
    </row>
    <row r="100" spans="4:24" x14ac:dyDescent="0.25">
      <c r="D100" s="285"/>
      <c r="E100" s="142" t="s">
        <v>38</v>
      </c>
      <c r="F100" s="164">
        <f>IF(F99="","",IF(VLOOKUP($E99&amp;$D$7&amp;$D$6,'Soverall data'!$A:$AC,'Soverall data'!M$3,FALSE)=0,"",VLOOKUP($E99&amp;$D$7&amp;$D$6,'Soverall data'!$A:$AC,'Soverall data'!M$3,FALSE)))</f>
        <v>0.17879999999999999</v>
      </c>
      <c r="G100" s="164">
        <f>IF(F99="","",IF(VLOOKUP($E99&amp;$D$7&amp;$D$6,'Soverall data'!$A:$AC,'Soverall data'!N$3,FALSE)=0,"",VLOOKUP($E99&amp;$D$7&amp;$D$6,'Soverall data'!$A:$AC,'Soverall data'!N$3,FALSE)))</f>
        <v>0.1852</v>
      </c>
      <c r="H100" s="164" t="str">
        <f>IF(H99="","",IF(VLOOKUP($E99&amp;$D$7&amp;$D$6,'Soverall data'!$A:$AC,'Soverall data'!O$3,FALSE)=0,"",VLOOKUP($E99&amp;$D$7&amp;$D$6,'Soverall data'!$A:$AC,'Soverall data'!O$3,FALSE)))</f>
        <v xml:space="preserve"> </v>
      </c>
      <c r="I100" s="164" t="str">
        <f>IF(H99="","",IF(VLOOKUP($E99&amp;$D$7&amp;$D$6,'Soverall data'!$A:$AC,'Soverall data'!P$3,FALSE)=0,"",VLOOKUP($E99&amp;$D$7&amp;$D$6,'Soverall data'!$A:$AC,'Soverall data'!P$3,FALSE)))</f>
        <v xml:space="preserve"> </v>
      </c>
      <c r="J100" s="164">
        <f>IF(J99="","",IF(VLOOKUP($E99&amp;$D$7&amp;$D$6,'Soverall data'!$A:$AC,'Soverall data'!Q$3,FALSE)=0,"",VLOOKUP($E99&amp;$D$7&amp;$D$6,'Soverall data'!$A:$AC,'Soverall data'!Q$3,FALSE)))</f>
        <v>0.19600000000000001</v>
      </c>
      <c r="K100" s="164">
        <f>IF(J99="","",IF(VLOOKUP($E99&amp;$D$7&amp;$D$6,'Soverall data'!$A:$AC,'Soverall data'!R$3,FALSE)=0,"",VLOOKUP($E99&amp;$D$7&amp;$D$6,'Soverall data'!$A:$AC,'Soverall data'!R$3,FALSE)))</f>
        <v>0.21390000000000001</v>
      </c>
      <c r="L100" s="164">
        <f>IF(L99="","",IF(VLOOKUP($E99&amp;$D$7&amp;$D$6,'Soverall data'!$A:$AC,'Soverall data'!S$3,FALSE)=0,"",VLOOKUP($E99&amp;$D$7&amp;$D$6,'Soverall data'!$A:$AC,'Soverall data'!S$3,FALSE)))</f>
        <v>0.25230000000000002</v>
      </c>
      <c r="M100" s="164">
        <f>IF(L99="","",IF(VLOOKUP($E99&amp;$D$7&amp;$D$6,'Soverall data'!$A:$AC,'Soverall data'!T$3,FALSE)=0,"",VLOOKUP($E99&amp;$D$7&amp;$D$6,'Soverall data'!$A:$AC,'Soverall data'!T$3,FALSE)))</f>
        <v>0.26829999999999998</v>
      </c>
      <c r="N100" s="164">
        <f>IF(N99="","",IF(VLOOKUP($E99&amp;$D$7&amp;$D$6,'Soverall data'!$A:$AC,'Soverall data'!U$3,FALSE)=0,"",VLOOKUP($E99&amp;$D$7&amp;$D$6,'Soverall data'!$A:$AC,'Soverall data'!U$3,FALSE)))</f>
        <v>0.32640000000000002</v>
      </c>
      <c r="O100" s="164">
        <f>IF(N99="","",IF(VLOOKUP($E99&amp;$D$7&amp;$D$6,'Soverall data'!$A:$AC,'Soverall data'!V$3,FALSE)=0,"",VLOOKUP($E99&amp;$D$7&amp;$D$6,'Soverall data'!$A:$AC,'Soverall data'!V$3,FALSE)))</f>
        <v>0.35060000000000002</v>
      </c>
      <c r="P100" s="164">
        <f>IF(P99="","",IF(VLOOKUP($E99&amp;$D$7&amp;$D$6,'Soverall data'!$A:$AC,'Soverall data'!W$3,FALSE)=0,"",VLOOKUP($E99&amp;$D$7&amp;$D$6,'Soverall data'!$A:$AC,'Soverall data'!W$3,FALSE)))</f>
        <v>0.25740000000000002</v>
      </c>
      <c r="Q100" s="164">
        <f>IF(P99="","",IF(VLOOKUP($E99&amp;$D$7&amp;$D$6,'Soverall data'!$A:$AC,'Soverall data'!X$3,FALSE)=0,"",VLOOKUP($E99&amp;$D$7&amp;$D$6,'Soverall data'!$A:$AC,'Soverall data'!X$3,FALSE)))</f>
        <v>0.29930000000000001</v>
      </c>
      <c r="R100" s="164">
        <f>IF(R99="","",IF(VLOOKUP($E99&amp;$D$7&amp;$D$6,'Soverall data'!$A:$AC,'Soverall data'!Y$3,FALSE)=0,"",VLOOKUP($E99&amp;$D$7&amp;$D$6,'Soverall data'!$A:$AC,'Soverall data'!Y$3,FALSE)))</f>
        <v>9.5799999999999996E-2</v>
      </c>
      <c r="S100" s="164">
        <f>IF(R99="","",IF(VLOOKUP($E99&amp;$D$7&amp;$D$6,'Soverall data'!$A:$AC,'Soverall data'!Z$3,FALSE)=0,"",VLOOKUP($E99&amp;$D$7&amp;$D$6,'Soverall data'!$A:$AC,'Soverall data'!Z$3,FALSE)))</f>
        <v>0.10290000000000001</v>
      </c>
      <c r="T100" s="164">
        <f>IF(T99="","",IF(VLOOKUP($E99&amp;$D$7&amp;$D$6,'Soverall data'!$A:$AC,'Soverall data'!AA$3,FALSE)=0,"",VLOOKUP($E99&amp;$D$7&amp;$D$6,'Soverall data'!$A:$AC,'Soverall data'!AA$3,FALSE)))</f>
        <v>0.17580000000000001</v>
      </c>
      <c r="U100" s="164">
        <f>IF(T99="","",IF(VLOOKUP($E99&amp;$D$7&amp;$D$6,'Soverall data'!$A:$AC,'Soverall data'!AB$3,FALSE)=0,"",VLOOKUP($E99&amp;$D$7&amp;$D$6,'Soverall data'!$A:$AC,'Soverall data'!AB$3,FALSE)))</f>
        <v>0.2102</v>
      </c>
      <c r="V100" s="265"/>
    </row>
    <row r="101" spans="4:24" ht="15.75" x14ac:dyDescent="0.25">
      <c r="D101" s="285"/>
      <c r="E101" s="147" t="s">
        <v>153</v>
      </c>
      <c r="F101" s="262">
        <f>IF(OR(ISERROR(VLOOKUP($E101&amp;$D$7&amp;$D$6,'Soverall data'!$A:$AC,'Soverall data'!B$3,FALSE)),ISBLANK(VLOOKUP($E101&amp;$D$7&amp;$D$6,'Soverall data'!$A:$AC,'Soverall data'!B$3,FALSE))),"",VLOOKUP($E101&amp;$D$7&amp;$D$6,'Soverall data'!$A:$AC,'Soverall data'!B$3,FALSE))</f>
        <v>0.87380000000000002</v>
      </c>
      <c r="G101" s="263"/>
      <c r="H101" s="263" t="str">
        <f>IF(OR(ISERROR(VLOOKUP($E101&amp;$D$7&amp;$D$6,'Soverall data'!$A:$AC,'Soverall data'!C$3,FALSE)),ISBLANK(VLOOKUP($E101&amp;$D$7&amp;$D$6,'Soverall data'!$A:$AC,'Soverall data'!C$3,FALSE))),"",VLOOKUP($E101&amp;$D$7&amp;$D$6,'Soverall data'!$A:$AC,'Soverall data'!C$3,FALSE))</f>
        <v xml:space="preserve"> </v>
      </c>
      <c r="I101" s="263"/>
      <c r="J101" s="263">
        <f>IF(OR(ISERROR(VLOOKUP($E101&amp;$D$7&amp;$D$6,'Soverall data'!$A:$AC,'Soverall data'!D$3,FALSE)),ISBLANK(VLOOKUP($E101&amp;$D$7&amp;$D$6,'Soverall data'!$A:$AC,'Soverall data'!D$3,FALSE))),"",VLOOKUP($E101&amp;$D$7&amp;$D$6,'Soverall data'!$A:$AC,'Soverall data'!D$3,FALSE))</f>
        <v>0.91359999999999997</v>
      </c>
      <c r="K101" s="263"/>
      <c r="L101" s="263">
        <f>IF(OR(ISERROR(VLOOKUP($E101&amp;$D$7&amp;$D$6,'Soverall data'!$A:$AC,'Soverall data'!E$3,FALSE)),ISBLANK(VLOOKUP($E101&amp;$D$7&amp;$D$6,'Soverall data'!$A:$AC,'Soverall data'!E$3,FALSE))),"",VLOOKUP($E101&amp;$D$7&amp;$D$6,'Soverall data'!$A:$AC,'Soverall data'!E$3,FALSE))</f>
        <v>0.90559999999999996</v>
      </c>
      <c r="M101" s="263"/>
      <c r="N101" s="263">
        <f>IF(OR(ISERROR(VLOOKUP($E101&amp;$D$7&amp;$D$6,'Soverall data'!$A:$AC,'Soverall data'!F$3,FALSE)),ISBLANK(VLOOKUP($E101&amp;$D$7&amp;$D$6,'Soverall data'!$A:$AC,'Soverall data'!F$3,FALSE))),"",VLOOKUP($E101&amp;$D$7&amp;$D$6,'Soverall data'!$A:$AC,'Soverall data'!F$3,FALSE))</f>
        <v>0.90920000000000001</v>
      </c>
      <c r="O101" s="263"/>
      <c r="P101" s="263" t="str">
        <f>IF(OR(ISERROR(VLOOKUP($E101&amp;$D$7&amp;$D$6,'Soverall data'!$A:$AC,'Soverall data'!G$3,FALSE)),ISBLANK(VLOOKUP($E101&amp;$D$7&amp;$D$6,'Soverall data'!$A:$AC,'Soverall data'!G$3,FALSE))),"",VLOOKUP($E101&amp;$D$7&amp;$D$6,'Soverall data'!$A:$AC,'Soverall data'!G$3,FALSE))</f>
        <v xml:space="preserve"> </v>
      </c>
      <c r="Q101" s="263"/>
      <c r="R101" s="263">
        <f>IF(OR(ISERROR(VLOOKUP($E101&amp;$D$7&amp;$D$6,'Soverall data'!$A:$AC,'Soverall data'!H$3,FALSE)),ISBLANK(VLOOKUP($E101&amp;$D$7&amp;$D$6,'Soverall data'!$A:$AC,'Soverall data'!H$3,FALSE))),"",VLOOKUP($E101&amp;$D$7&amp;$D$6,'Soverall data'!$A:$AC,'Soverall data'!H$3,FALSE))</f>
        <v>0.60429999999999995</v>
      </c>
      <c r="S101" s="263"/>
      <c r="T101" s="263">
        <f>IF(OR(ISERROR(VLOOKUP($E101&amp;$D$7&amp;$D$6,'Soverall data'!$A:$AC,'Soverall data'!I$3,FALSE)),ISBLANK(VLOOKUP($E101&amp;$D$7&amp;$D$6,'Soverall data'!$A:$AC,'Soverall data'!I$3,FALSE))),"",VLOOKUP($E101&amp;$D$7&amp;$D$6,'Soverall data'!$A:$AC,'Soverall data'!I$3,FALSE))</f>
        <v>0.90110000000000001</v>
      </c>
      <c r="U101" s="264"/>
      <c r="V101" s="265">
        <f>IF(ISERROR(VLOOKUP($E101&amp;$D$7&amp;$D$6,'Soverall data'!$A:$AM,'Soverall data'!AD$3,FALSE)),0,VLOOKUP($E101&amp;$D$7&amp;$D$6,'Soverall data'!$A:$AM,'Soverall data'!AD$3,FALSE))</f>
        <v>3486</v>
      </c>
    </row>
    <row r="102" spans="4:24" x14ac:dyDescent="0.25">
      <c r="D102" s="285"/>
      <c r="E102" s="142" t="s">
        <v>38</v>
      </c>
      <c r="F102" s="164">
        <f>IF(F101="","",IF(VLOOKUP($E101&amp;$D$7&amp;$D$6,'Soverall data'!$A:$AC,'Soverall data'!M$3,FALSE)=0,"",VLOOKUP($E101&amp;$D$7&amp;$D$6,'Soverall data'!$A:$AC,'Soverall data'!M$3,FALSE)))</f>
        <v>0.86060000000000003</v>
      </c>
      <c r="G102" s="164">
        <f>IF(F101="","",IF(VLOOKUP($E101&amp;$D$7&amp;$D$6,'Soverall data'!$A:$AC,'Soverall data'!N$3,FALSE)=0,"",VLOOKUP($E101&amp;$D$7&amp;$D$6,'Soverall data'!$A:$AC,'Soverall data'!N$3,FALSE)))</f>
        <v>0.88580000000000003</v>
      </c>
      <c r="H102" s="164" t="str">
        <f>IF(H101="","",IF(VLOOKUP($E101&amp;$D$7&amp;$D$6,'Soverall data'!$A:$AC,'Soverall data'!O$3,FALSE)=0,"",VLOOKUP($E101&amp;$D$7&amp;$D$6,'Soverall data'!$A:$AC,'Soverall data'!O$3,FALSE)))</f>
        <v xml:space="preserve"> </v>
      </c>
      <c r="I102" s="164" t="str">
        <f>IF(H101="","",IF(VLOOKUP($E101&amp;$D$7&amp;$D$6,'Soverall data'!$A:$AC,'Soverall data'!P$3,FALSE)=0,"",VLOOKUP($E101&amp;$D$7&amp;$D$6,'Soverall data'!$A:$AC,'Soverall data'!P$3,FALSE)))</f>
        <v xml:space="preserve"> </v>
      </c>
      <c r="J102" s="164">
        <f>IF(J101="","",IF(VLOOKUP($E101&amp;$D$7&amp;$D$6,'Soverall data'!$A:$AC,'Soverall data'!Q$3,FALSE)=0,"",VLOOKUP($E101&amp;$D$7&amp;$D$6,'Soverall data'!$A:$AC,'Soverall data'!Q$3,FALSE)))</f>
        <v>0.8881</v>
      </c>
      <c r="K102" s="164">
        <f>IF(J101="","",IF(VLOOKUP($E101&amp;$D$7&amp;$D$6,'Soverall data'!$A:$AC,'Soverall data'!R$3,FALSE)=0,"",VLOOKUP($E101&amp;$D$7&amp;$D$6,'Soverall data'!$A:$AC,'Soverall data'!R$3,FALSE)))</f>
        <v>0.9335</v>
      </c>
      <c r="L102" s="164">
        <f>IF(L101="","",IF(VLOOKUP($E101&amp;$D$7&amp;$D$6,'Soverall data'!$A:$AC,'Soverall data'!S$3,FALSE)=0,"",VLOOKUP($E101&amp;$D$7&amp;$D$6,'Soverall data'!$A:$AC,'Soverall data'!S$3,FALSE)))</f>
        <v>0.88539999999999996</v>
      </c>
      <c r="M102" s="164">
        <f>IF(L101="","",IF(VLOOKUP($E101&amp;$D$7&amp;$D$6,'Soverall data'!$A:$AC,'Soverall data'!T$3,FALSE)=0,"",VLOOKUP($E101&amp;$D$7&amp;$D$6,'Soverall data'!$A:$AC,'Soverall data'!T$3,FALSE)))</f>
        <v>0.92249999999999999</v>
      </c>
      <c r="N102" s="164">
        <f>IF(N101="","",IF(VLOOKUP($E101&amp;$D$7&amp;$D$6,'Soverall data'!$A:$AC,'Soverall data'!U$3,FALSE)=0,"",VLOOKUP($E101&amp;$D$7&amp;$D$6,'Soverall data'!$A:$AC,'Soverall data'!U$3,FALSE)))</f>
        <v>0.88029999999999997</v>
      </c>
      <c r="O102" s="164">
        <f>IF(N101="","",IF(VLOOKUP($E101&amp;$D$7&amp;$D$6,'Soverall data'!$A:$AC,'Soverall data'!V$3,FALSE)=0,"",VLOOKUP($E101&amp;$D$7&amp;$D$6,'Soverall data'!$A:$AC,'Soverall data'!V$3,FALSE)))</f>
        <v>0.93130000000000002</v>
      </c>
      <c r="P102" s="164" t="str">
        <f>IF(P101="","",IF(VLOOKUP($E101&amp;$D$7&amp;$D$6,'Soverall data'!$A:$AC,'Soverall data'!W$3,FALSE)=0,"",VLOOKUP($E101&amp;$D$7&amp;$D$6,'Soverall data'!$A:$AC,'Soverall data'!W$3,FALSE)))</f>
        <v xml:space="preserve"> </v>
      </c>
      <c r="Q102" s="164" t="str">
        <f>IF(P101="","",IF(VLOOKUP($E101&amp;$D$7&amp;$D$6,'Soverall data'!$A:$AC,'Soverall data'!X$3,FALSE)=0,"",VLOOKUP($E101&amp;$D$7&amp;$D$6,'Soverall data'!$A:$AC,'Soverall data'!X$3,FALSE)))</f>
        <v xml:space="preserve"> </v>
      </c>
      <c r="R102" s="164">
        <f>IF(R101="","",IF(VLOOKUP($E101&amp;$D$7&amp;$D$6,'Soverall data'!$A:$AC,'Soverall data'!Y$3,FALSE)=0,"",VLOOKUP($E101&amp;$D$7&amp;$D$6,'Soverall data'!$A:$AC,'Soverall data'!Y$3,FALSE)))</f>
        <v>0.55010000000000003</v>
      </c>
      <c r="S102" s="164">
        <f>IF(R101="","",IF(VLOOKUP($E101&amp;$D$7&amp;$D$6,'Soverall data'!$A:$AC,'Soverall data'!Z$3,FALSE)=0,"",VLOOKUP($E101&amp;$D$7&amp;$D$6,'Soverall data'!$A:$AC,'Soverall data'!Z$3,FALSE)))</f>
        <v>0.65410000000000001</v>
      </c>
      <c r="T102" s="164">
        <f>IF(T101="","",IF(VLOOKUP($E101&amp;$D$7&amp;$D$6,'Soverall data'!$A:$AC,'Soverall data'!AA$3,FALSE)=0,"",VLOOKUP($E101&amp;$D$7&amp;$D$6,'Soverall data'!$A:$AC,'Soverall data'!AA$3,FALSE)))</f>
        <v>0.83069999999999999</v>
      </c>
      <c r="U102" s="164">
        <f>IF(T101="","",IF(VLOOKUP($E101&amp;$D$7&amp;$D$6,'Soverall data'!$A:$AC,'Soverall data'!AB$3,FALSE)=0,"",VLOOKUP($E101&amp;$D$7&amp;$D$6,'Soverall data'!$A:$AC,'Soverall data'!AB$3,FALSE)))</f>
        <v>0.94330000000000003</v>
      </c>
      <c r="V102" s="265"/>
    </row>
    <row r="103" spans="4:24" ht="15.75" x14ac:dyDescent="0.25">
      <c r="D103" s="285"/>
      <c r="E103" s="147" t="s">
        <v>18</v>
      </c>
      <c r="F103" s="262">
        <f>IF(OR(ISERROR(VLOOKUP($E103&amp;$D$7&amp;$D$6,'Soverall data'!$A:$AC,'Soverall data'!B$3,FALSE)),ISBLANK(VLOOKUP($E103&amp;$D$7&amp;$D$6,'Soverall data'!$A:$AC,'Soverall data'!B$3,FALSE))),"",VLOOKUP($E103&amp;$D$7&amp;$D$6,'Soverall data'!$A:$AC,'Soverall data'!B$3,FALSE))</f>
        <v>0.93859999999999999</v>
      </c>
      <c r="G103" s="263"/>
      <c r="H103" s="263" t="str">
        <f>IF(OR(ISERROR(VLOOKUP($E103&amp;$D$7&amp;$D$6,'Soverall data'!$A:$AC,'Soverall data'!C$3,FALSE)),ISBLANK(VLOOKUP($E103&amp;$D$7&amp;$D$6,'Soverall data'!$A:$AC,'Soverall data'!C$3,FALSE))),"",VLOOKUP($E103&amp;$D$7&amp;$D$6,'Soverall data'!$A:$AC,'Soverall data'!C$3,FALSE))</f>
        <v xml:space="preserve"> </v>
      </c>
      <c r="I103" s="263"/>
      <c r="J103" s="263">
        <f>IF(OR(ISERROR(VLOOKUP($E103&amp;$D$7&amp;$D$6,'Soverall data'!$A:$AC,'Soverall data'!D$3,FALSE)),ISBLANK(VLOOKUP($E103&amp;$D$7&amp;$D$6,'Soverall data'!$A:$AC,'Soverall data'!D$3,FALSE))),"",VLOOKUP($E103&amp;$D$7&amp;$D$6,'Soverall data'!$A:$AC,'Soverall data'!D$3,FALSE))</f>
        <v>0.97809999999999997</v>
      </c>
      <c r="K103" s="263"/>
      <c r="L103" s="263">
        <f>IF(OR(ISERROR(VLOOKUP($E103&amp;$D$7&amp;$D$6,'Soverall data'!$A:$AC,'Soverall data'!E$3,FALSE)),ISBLANK(VLOOKUP($E103&amp;$D$7&amp;$D$6,'Soverall data'!$A:$AC,'Soverall data'!E$3,FALSE))),"",VLOOKUP($E103&amp;$D$7&amp;$D$6,'Soverall data'!$A:$AC,'Soverall data'!E$3,FALSE))</f>
        <v>0.98080000000000001</v>
      </c>
      <c r="M103" s="263"/>
      <c r="N103" s="263">
        <f>IF(OR(ISERROR(VLOOKUP($E103&amp;$D$7&amp;$D$6,'Soverall data'!$A:$AC,'Soverall data'!F$3,FALSE)),ISBLANK(VLOOKUP($E103&amp;$D$7&amp;$D$6,'Soverall data'!$A:$AC,'Soverall data'!F$3,FALSE))),"",VLOOKUP($E103&amp;$D$7&amp;$D$6,'Soverall data'!$A:$AC,'Soverall data'!F$3,FALSE))</f>
        <v>0.94040000000000001</v>
      </c>
      <c r="O103" s="263"/>
      <c r="P103" s="263">
        <f>IF(OR(ISERROR(VLOOKUP($E103&amp;$D$7&amp;$D$6,'Soverall data'!$A:$AC,'Soverall data'!G$3,FALSE)),ISBLANK(VLOOKUP($E103&amp;$D$7&amp;$D$6,'Soverall data'!$A:$AC,'Soverall data'!G$3,FALSE))),"",VLOOKUP($E103&amp;$D$7&amp;$D$6,'Soverall data'!$A:$AC,'Soverall data'!G$3,FALSE))</f>
        <v>0.96960000000000002</v>
      </c>
      <c r="Q103" s="263"/>
      <c r="R103" s="263">
        <f>IF(OR(ISERROR(VLOOKUP($E103&amp;$D$7&amp;$D$6,'Soverall data'!$A:$AC,'Soverall data'!H$3,FALSE)),ISBLANK(VLOOKUP($E103&amp;$D$7&amp;$D$6,'Soverall data'!$A:$AC,'Soverall data'!H$3,FALSE))),"",VLOOKUP($E103&amp;$D$7&amp;$D$6,'Soverall data'!$A:$AC,'Soverall data'!H$3,FALSE))</f>
        <v>0.57269999999999999</v>
      </c>
      <c r="S103" s="263"/>
      <c r="T103" s="263">
        <f>IF(OR(ISERROR(VLOOKUP($E103&amp;$D$7&amp;$D$6,'Soverall data'!$A:$AC,'Soverall data'!I$3,FALSE)),ISBLANK(VLOOKUP($E103&amp;$D$7&amp;$D$6,'Soverall data'!$A:$AC,'Soverall data'!I$3,FALSE))),"",VLOOKUP($E103&amp;$D$7&amp;$D$6,'Soverall data'!$A:$AC,'Soverall data'!I$3,FALSE))</f>
        <v>0.95820000000000005</v>
      </c>
      <c r="U103" s="264"/>
      <c r="V103" s="265">
        <f>IF(ISERROR(VLOOKUP($E103&amp;$D$7&amp;$D$6,'Soverall data'!$A:$AM,'Soverall data'!AD$3,FALSE)),0,VLOOKUP($E103&amp;$D$7&amp;$D$6,'Soverall data'!$A:$AM,'Soverall data'!AD$3,FALSE))</f>
        <v>279557</v>
      </c>
      <c r="X103" s="41"/>
    </row>
    <row r="104" spans="4:24" x14ac:dyDescent="0.25">
      <c r="D104" s="285"/>
      <c r="E104" s="142" t="s">
        <v>38</v>
      </c>
      <c r="F104" s="164">
        <f>IF(F103="","",IF(VLOOKUP($E103&amp;$D$7&amp;$D$6,'Soverall data'!$A:$AC,'Soverall data'!M$3,FALSE)=0,"",VLOOKUP($E103&amp;$D$7&amp;$D$6,'Soverall data'!$A:$AC,'Soverall data'!M$3,FALSE)))</f>
        <v>0.93740000000000001</v>
      </c>
      <c r="G104" s="164">
        <f>IF(F103="","",IF(VLOOKUP($E103&amp;$D$7&amp;$D$6,'Soverall data'!$A:$AC,'Soverall data'!N$3,FALSE)=0,"",VLOOKUP($E103&amp;$D$7&amp;$D$6,'Soverall data'!$A:$AC,'Soverall data'!N$3,FALSE)))</f>
        <v>0.93969999999999998</v>
      </c>
      <c r="H104" s="164" t="str">
        <f>IF(H103="","",IF(VLOOKUP($E103&amp;$D$7&amp;$D$6,'Soverall data'!$A:$AC,'Soverall data'!O$3,FALSE)=0,"",VLOOKUP($E103&amp;$D$7&amp;$D$6,'Soverall data'!$A:$AC,'Soverall data'!O$3,FALSE)))</f>
        <v xml:space="preserve"> </v>
      </c>
      <c r="I104" s="164" t="str">
        <f>IF(H103="","",IF(VLOOKUP($E103&amp;$D$7&amp;$D$6,'Soverall data'!$A:$AC,'Soverall data'!P$3,FALSE)=0,"",VLOOKUP($E103&amp;$D$7&amp;$D$6,'Soverall data'!$A:$AC,'Soverall data'!P$3,FALSE)))</f>
        <v xml:space="preserve"> </v>
      </c>
      <c r="J104" s="164">
        <f>IF(J103="","",IF(VLOOKUP($E103&amp;$D$7&amp;$D$6,'Soverall data'!$A:$AC,'Soverall data'!Q$3,FALSE)=0,"",VLOOKUP($E103&amp;$D$7&amp;$D$6,'Soverall data'!$A:$AC,'Soverall data'!Q$3,FALSE)))</f>
        <v>0.97640000000000005</v>
      </c>
      <c r="K104" s="164">
        <f>IF(J103="","",IF(VLOOKUP($E103&amp;$D$7&amp;$D$6,'Soverall data'!$A:$AC,'Soverall data'!R$3,FALSE)=0,"",VLOOKUP($E103&amp;$D$7&amp;$D$6,'Soverall data'!$A:$AC,'Soverall data'!R$3,FALSE)))</f>
        <v>0.97960000000000003</v>
      </c>
      <c r="L104" s="164">
        <f>IF(L103="","",IF(VLOOKUP($E103&amp;$D$7&amp;$D$6,'Soverall data'!$A:$AC,'Soverall data'!S$3,FALSE)=0,"",VLOOKUP($E103&amp;$D$7&amp;$D$6,'Soverall data'!$A:$AC,'Soverall data'!S$3,FALSE)))</f>
        <v>0.97940000000000005</v>
      </c>
      <c r="M104" s="164">
        <f>IF(L103="","",IF(VLOOKUP($E103&amp;$D$7&amp;$D$6,'Soverall data'!$A:$AC,'Soverall data'!T$3,FALSE)=0,"",VLOOKUP($E103&amp;$D$7&amp;$D$6,'Soverall data'!$A:$AC,'Soverall data'!T$3,FALSE)))</f>
        <v>0.98209999999999997</v>
      </c>
      <c r="N104" s="164">
        <f>IF(N103="","",IF(VLOOKUP($E103&amp;$D$7&amp;$D$6,'Soverall data'!$A:$AC,'Soverall data'!U$3,FALSE)=0,"",VLOOKUP($E103&amp;$D$7&amp;$D$6,'Soverall data'!$A:$AC,'Soverall data'!U$3,FALSE)))</f>
        <v>0.93679999999999997</v>
      </c>
      <c r="O104" s="164">
        <f>IF(N103="","",IF(VLOOKUP($E103&amp;$D$7&amp;$D$6,'Soverall data'!$A:$AC,'Soverall data'!V$3,FALSE)=0,"",VLOOKUP($E103&amp;$D$7&amp;$D$6,'Soverall data'!$A:$AC,'Soverall data'!V$3,FALSE)))</f>
        <v>0.94389999999999996</v>
      </c>
      <c r="P104" s="164">
        <f>IF(P103="","",IF(VLOOKUP($E103&amp;$D$7&amp;$D$6,'Soverall data'!$A:$AC,'Soverall data'!W$3,FALSE)=0,"",VLOOKUP($E103&amp;$D$7&amp;$D$6,'Soverall data'!$A:$AC,'Soverall data'!W$3,FALSE)))</f>
        <v>0.96260000000000001</v>
      </c>
      <c r="Q104" s="164">
        <f>IF(P103="","",IF(VLOOKUP($E103&amp;$D$7&amp;$D$6,'Soverall data'!$A:$AC,'Soverall data'!X$3,FALSE)=0,"",VLOOKUP($E103&amp;$D$7&amp;$D$6,'Soverall data'!$A:$AC,'Soverall data'!X$3,FALSE)))</f>
        <v>0.97529999999999994</v>
      </c>
      <c r="R104" s="164">
        <f>IF(R103="","",IF(VLOOKUP($E103&amp;$D$7&amp;$D$6,'Soverall data'!$A:$AC,'Soverall data'!Y$3,FALSE)=0,"",VLOOKUP($E103&amp;$D$7&amp;$D$6,'Soverall data'!$A:$AC,'Soverall data'!Y$3,FALSE)))</f>
        <v>0.56599999999999995</v>
      </c>
      <c r="S104" s="164">
        <f>IF(R103="","",IF(VLOOKUP($E103&amp;$D$7&amp;$D$6,'Soverall data'!$A:$AC,'Soverall data'!Z$3,FALSE)=0,"",VLOOKUP($E103&amp;$D$7&amp;$D$6,'Soverall data'!$A:$AC,'Soverall data'!Z$3,FALSE)))</f>
        <v>0.57940000000000003</v>
      </c>
      <c r="T104" s="164">
        <f>IF(T103="","",IF(VLOOKUP($E103&amp;$D$7&amp;$D$6,'Soverall data'!$A:$AC,'Soverall data'!AA$3,FALSE)=0,"",VLOOKUP($E103&amp;$D$7&amp;$D$6,'Soverall data'!$A:$AC,'Soverall data'!AA$3,FALSE)))</f>
        <v>0.95330000000000004</v>
      </c>
      <c r="U104" s="164">
        <f>IF(T103="","",IF(VLOOKUP($E103&amp;$D$7&amp;$D$6,'Soverall data'!$A:$AC,'Soverall data'!AB$3,FALSE)=0,"",VLOOKUP($E103&amp;$D$7&amp;$D$6,'Soverall data'!$A:$AC,'Soverall data'!AB$3,FALSE)))</f>
        <v>0.96260000000000001</v>
      </c>
      <c r="V104" s="265"/>
    </row>
    <row r="105" spans="4:24" ht="15.75" x14ac:dyDescent="0.25">
      <c r="D105" s="285"/>
      <c r="E105" s="147" t="s">
        <v>154</v>
      </c>
      <c r="F105" s="262">
        <f>IF(OR(ISERROR(VLOOKUP($E105&amp;$D$7&amp;$D$6,'Soverall data'!$A:$AC,'Soverall data'!B$3,FALSE)),ISBLANK(VLOOKUP($E105&amp;$D$7&amp;$D$6,'Soverall data'!$A:$AC,'Soverall data'!B$3,FALSE))),"",VLOOKUP($E105&amp;$D$7&amp;$D$6,'Soverall data'!$A:$AC,'Soverall data'!B$3,FALSE))</f>
        <v>0.80289999999999995</v>
      </c>
      <c r="G105" s="263"/>
      <c r="H105" s="263" t="str">
        <f>IF(OR(ISERROR(VLOOKUP($E105&amp;$D$7&amp;$D$6,'Soverall data'!$A:$AC,'Soverall data'!C$3,FALSE)),ISBLANK(VLOOKUP($E105&amp;$D$7&amp;$D$6,'Soverall data'!$A:$AC,'Soverall data'!C$3,FALSE))),"",VLOOKUP($E105&amp;$D$7&amp;$D$6,'Soverall data'!$A:$AC,'Soverall data'!C$3,FALSE))</f>
        <v xml:space="preserve"> </v>
      </c>
      <c r="I105" s="263"/>
      <c r="J105" s="263">
        <f>IF(OR(ISERROR(VLOOKUP($E105&amp;$D$7&amp;$D$6,'Soverall data'!$A:$AC,'Soverall data'!D$3,FALSE)),ISBLANK(VLOOKUP($E105&amp;$D$7&amp;$D$6,'Soverall data'!$A:$AC,'Soverall data'!D$3,FALSE))),"",VLOOKUP($E105&amp;$D$7&amp;$D$6,'Soverall data'!$A:$AC,'Soverall data'!D$3,FALSE))</f>
        <v>0.86240000000000006</v>
      </c>
      <c r="K105" s="263"/>
      <c r="L105" s="263">
        <f>IF(OR(ISERROR(VLOOKUP($E105&amp;$D$7&amp;$D$6,'Soverall data'!$A:$AC,'Soverall data'!E$3,FALSE)),ISBLANK(VLOOKUP($E105&amp;$D$7&amp;$D$6,'Soverall data'!$A:$AC,'Soverall data'!E$3,FALSE))),"",VLOOKUP($E105&amp;$D$7&amp;$D$6,'Soverall data'!$A:$AC,'Soverall data'!E$3,FALSE))</f>
        <v>0.84719999999999995</v>
      </c>
      <c r="M105" s="263"/>
      <c r="N105" s="263">
        <f>IF(OR(ISERROR(VLOOKUP($E105&amp;$D$7&amp;$D$6,'Soverall data'!$A:$AC,'Soverall data'!F$3,FALSE)),ISBLANK(VLOOKUP($E105&amp;$D$7&amp;$D$6,'Soverall data'!$A:$AC,'Soverall data'!F$3,FALSE))),"",VLOOKUP($E105&amp;$D$7&amp;$D$6,'Soverall data'!$A:$AC,'Soverall data'!F$3,FALSE))</f>
        <v>0.8659</v>
      </c>
      <c r="O105" s="263"/>
      <c r="P105" s="263">
        <f>IF(OR(ISERROR(VLOOKUP($E105&amp;$D$7&amp;$D$6,'Soverall data'!$A:$AC,'Soverall data'!G$3,FALSE)),ISBLANK(VLOOKUP($E105&amp;$D$7&amp;$D$6,'Soverall data'!$A:$AC,'Soverall data'!G$3,FALSE))),"",VLOOKUP($E105&amp;$D$7&amp;$D$6,'Soverall data'!$A:$AC,'Soverall data'!G$3,FALSE))</f>
        <v>0.89049999999999996</v>
      </c>
      <c r="Q105" s="263"/>
      <c r="R105" s="263">
        <f>IF(OR(ISERROR(VLOOKUP($E105&amp;$D$7&amp;$D$6,'Soverall data'!$A:$AC,'Soverall data'!H$3,FALSE)),ISBLANK(VLOOKUP($E105&amp;$D$7&amp;$D$6,'Soverall data'!$A:$AC,'Soverall data'!H$3,FALSE))),"",VLOOKUP($E105&amp;$D$7&amp;$D$6,'Soverall data'!$A:$AC,'Soverall data'!H$3,FALSE))</f>
        <v>0.59560000000000002</v>
      </c>
      <c r="S105" s="263"/>
      <c r="T105" s="263">
        <f>IF(OR(ISERROR(VLOOKUP($E105&amp;$D$7&amp;$D$6,'Soverall data'!$A:$AC,'Soverall data'!I$3,FALSE)),ISBLANK(VLOOKUP($E105&amp;$D$7&amp;$D$6,'Soverall data'!$A:$AC,'Soverall data'!I$3,FALSE))),"",VLOOKUP($E105&amp;$D$7&amp;$D$6,'Soverall data'!$A:$AC,'Soverall data'!I$3,FALSE))</f>
        <v>0.85499999999999998</v>
      </c>
      <c r="U105" s="264"/>
      <c r="V105" s="265">
        <f>IF(ISERROR(VLOOKUP($E105&amp;$D$7&amp;$D$6,'Soverall data'!$A:$AM,'Soverall data'!AD$3,FALSE)),0,VLOOKUP($E105&amp;$D$7&amp;$D$6,'Soverall data'!$A:$AM,'Soverall data'!AD$3,FALSE))</f>
        <v>3311</v>
      </c>
      <c r="X105" s="41"/>
    </row>
    <row r="106" spans="4:24" x14ac:dyDescent="0.25">
      <c r="D106" s="285"/>
      <c r="E106" s="142" t="s">
        <v>38</v>
      </c>
      <c r="F106" s="164">
        <f>IF(F105="","",IF(VLOOKUP($E105&amp;$D$7&amp;$D$6,'Soverall data'!$A:$AC,'Soverall data'!M$3,FALSE)=0,"",VLOOKUP($E105&amp;$D$7&amp;$D$6,'Soverall data'!$A:$AC,'Soverall data'!M$3,FALSE)))</f>
        <v>0.78839999999999999</v>
      </c>
      <c r="G106" s="164">
        <f>IF(F105="","",IF(VLOOKUP($E105&amp;$D$7&amp;$D$6,'Soverall data'!$A:$AC,'Soverall data'!N$3,FALSE)=0,"",VLOOKUP($E105&amp;$D$7&amp;$D$6,'Soverall data'!$A:$AC,'Soverall data'!N$3,FALSE)))</f>
        <v>0.81659999999999999</v>
      </c>
      <c r="H106" s="164" t="str">
        <f>IF(H105="","",IF(VLOOKUP($E105&amp;$D$7&amp;$D$6,'Soverall data'!$A:$AC,'Soverall data'!O$3,FALSE)=0,"",VLOOKUP($E105&amp;$D$7&amp;$D$6,'Soverall data'!$A:$AC,'Soverall data'!O$3,FALSE)))</f>
        <v xml:space="preserve"> </v>
      </c>
      <c r="I106" s="164" t="str">
        <f>IF(H105="","",IF(VLOOKUP($E105&amp;$D$7&amp;$D$6,'Soverall data'!$A:$AC,'Soverall data'!P$3,FALSE)=0,"",VLOOKUP($E105&amp;$D$7&amp;$D$6,'Soverall data'!$A:$AC,'Soverall data'!P$3,FALSE)))</f>
        <v xml:space="preserve"> </v>
      </c>
      <c r="J106" s="164">
        <f>IF(J105="","",IF(VLOOKUP($E105&amp;$D$7&amp;$D$6,'Soverall data'!$A:$AC,'Soverall data'!Q$3,FALSE)=0,"",VLOOKUP($E105&amp;$D$7&amp;$D$6,'Soverall data'!$A:$AC,'Soverall data'!Q$3,FALSE)))</f>
        <v>0.82020000000000004</v>
      </c>
      <c r="K106" s="164">
        <f>IF(J105="","",IF(VLOOKUP($E105&amp;$D$7&amp;$D$6,'Soverall data'!$A:$AC,'Soverall data'!R$3,FALSE)=0,"",VLOOKUP($E105&amp;$D$7&amp;$D$6,'Soverall data'!$A:$AC,'Soverall data'!R$3,FALSE)))</f>
        <v>0.89529999999999998</v>
      </c>
      <c r="L106" s="164">
        <f>IF(L105="","",IF(VLOOKUP($E105&amp;$D$7&amp;$D$6,'Soverall data'!$A:$AC,'Soverall data'!S$3,FALSE)=0,"",VLOOKUP($E105&amp;$D$7&amp;$D$6,'Soverall data'!$A:$AC,'Soverall data'!S$3,FALSE)))</f>
        <v>0.82330000000000003</v>
      </c>
      <c r="M106" s="164">
        <f>IF(L105="","",IF(VLOOKUP($E105&amp;$D$7&amp;$D$6,'Soverall data'!$A:$AC,'Soverall data'!T$3,FALSE)=0,"",VLOOKUP($E105&amp;$D$7&amp;$D$6,'Soverall data'!$A:$AC,'Soverall data'!T$3,FALSE)))</f>
        <v>0.86819999999999997</v>
      </c>
      <c r="N106" s="164">
        <f>IF(N105="","",IF(VLOOKUP($E105&amp;$D$7&amp;$D$6,'Soverall data'!$A:$AC,'Soverall data'!U$3,FALSE)=0,"",VLOOKUP($E105&amp;$D$7&amp;$D$6,'Soverall data'!$A:$AC,'Soverall data'!U$3,FALSE)))</f>
        <v>0.83960000000000001</v>
      </c>
      <c r="O106" s="164">
        <f>IF(N105="","",IF(VLOOKUP($E105&amp;$D$7&amp;$D$6,'Soverall data'!$A:$AC,'Soverall data'!V$3,FALSE)=0,"",VLOOKUP($E105&amp;$D$7&amp;$D$6,'Soverall data'!$A:$AC,'Soverall data'!V$3,FALSE)))</f>
        <v>0.88819999999999999</v>
      </c>
      <c r="P106" s="164">
        <f>IF(P105="","",IF(VLOOKUP($E105&amp;$D$7&amp;$D$6,'Soverall data'!$A:$AC,'Soverall data'!W$3,FALSE)=0,"",VLOOKUP($E105&amp;$D$7&amp;$D$6,'Soverall data'!$A:$AC,'Soverall data'!W$3,FALSE)))</f>
        <v>0.82499999999999996</v>
      </c>
      <c r="Q106" s="164">
        <f>IF(P105="","",IF(VLOOKUP($E105&amp;$D$7&amp;$D$6,'Soverall data'!$A:$AC,'Soverall data'!X$3,FALSE)=0,"",VLOOKUP($E105&amp;$D$7&amp;$D$6,'Soverall data'!$A:$AC,'Soverall data'!X$3,FALSE)))</f>
        <v>0.9325</v>
      </c>
      <c r="R106" s="164">
        <f>IF(R105="","",IF(VLOOKUP($E105&amp;$D$7&amp;$D$6,'Soverall data'!$A:$AC,'Soverall data'!Y$3,FALSE)=0,"",VLOOKUP($E105&amp;$D$7&amp;$D$6,'Soverall data'!$A:$AC,'Soverall data'!Y$3,FALSE)))</f>
        <v>0.55730000000000002</v>
      </c>
      <c r="S106" s="164">
        <f>IF(R105="","",IF(VLOOKUP($E105&amp;$D$7&amp;$D$6,'Soverall data'!$A:$AC,'Soverall data'!Z$3,FALSE)=0,"",VLOOKUP($E105&amp;$D$7&amp;$D$6,'Soverall data'!$A:$AC,'Soverall data'!Z$3,FALSE)))</f>
        <v>0.63170000000000004</v>
      </c>
      <c r="T106" s="164">
        <f>IF(T105="","",IF(VLOOKUP($E105&amp;$D$7&amp;$D$6,'Soverall data'!$A:$AC,'Soverall data'!AA$3,FALSE)=0,"",VLOOKUP($E105&amp;$D$7&amp;$D$6,'Soverall data'!$A:$AC,'Soverall data'!AA$3,FALSE)))</f>
        <v>0.78839999999999999</v>
      </c>
      <c r="U106" s="164">
        <f>IF(T105="","",IF(VLOOKUP($E105&amp;$D$7&amp;$D$6,'Soverall data'!$A:$AC,'Soverall data'!AB$3,FALSE)=0,"",VLOOKUP($E105&amp;$D$7&amp;$D$6,'Soverall data'!$A:$AC,'Soverall data'!AB$3,FALSE)))</f>
        <v>0.90190000000000003</v>
      </c>
      <c r="V106" s="265"/>
    </row>
    <row r="107" spans="4:24" ht="15.75" x14ac:dyDescent="0.25">
      <c r="D107" s="285"/>
      <c r="E107" s="147" t="s">
        <v>155</v>
      </c>
      <c r="F107" s="262">
        <f>IF(OR(ISERROR(VLOOKUP($E107&amp;$D$7&amp;$D$6,'Soverall data'!$A:$AC,'Soverall data'!B$3,FALSE)),ISBLANK(VLOOKUP($E107&amp;$D$7&amp;$D$6,'Soverall data'!$A:$AC,'Soverall data'!B$3,FALSE))),"",VLOOKUP($E107&amp;$D$7&amp;$D$6,'Soverall data'!$A:$AC,'Soverall data'!B$3,FALSE))</f>
        <v>0.74670000000000003</v>
      </c>
      <c r="G107" s="263"/>
      <c r="H107" s="263" t="str">
        <f>IF(OR(ISERROR(VLOOKUP($E107&amp;$D$7&amp;$D$6,'Soverall data'!$A:$AC,'Soverall data'!C$3,FALSE)),ISBLANK(VLOOKUP($E107&amp;$D$7&amp;$D$6,'Soverall data'!$A:$AC,'Soverall data'!C$3,FALSE))),"",VLOOKUP($E107&amp;$D$7&amp;$D$6,'Soverall data'!$A:$AC,'Soverall data'!C$3,FALSE))</f>
        <v xml:space="preserve"> </v>
      </c>
      <c r="I107" s="263"/>
      <c r="J107" s="263">
        <f>IF(OR(ISERROR(VLOOKUP($E107&amp;$D$7&amp;$D$6,'Soverall data'!$A:$AC,'Soverall data'!D$3,FALSE)),ISBLANK(VLOOKUP($E107&amp;$D$7&amp;$D$6,'Soverall data'!$A:$AC,'Soverall data'!D$3,FALSE))),"",VLOOKUP($E107&amp;$D$7&amp;$D$6,'Soverall data'!$A:$AC,'Soverall data'!D$3,FALSE))</f>
        <v>0.81399999999999995</v>
      </c>
      <c r="K107" s="263"/>
      <c r="L107" s="263">
        <f>IF(OR(ISERROR(VLOOKUP($E107&amp;$D$7&amp;$D$6,'Soverall data'!$A:$AC,'Soverall data'!E$3,FALSE)),ISBLANK(VLOOKUP($E107&amp;$D$7&amp;$D$6,'Soverall data'!$A:$AC,'Soverall data'!E$3,FALSE))),"",VLOOKUP($E107&amp;$D$7&amp;$D$6,'Soverall data'!$A:$AC,'Soverall data'!E$3,FALSE))</f>
        <v>0.8367</v>
      </c>
      <c r="M107" s="263"/>
      <c r="N107" s="263">
        <f>IF(OR(ISERROR(VLOOKUP($E107&amp;$D$7&amp;$D$6,'Soverall data'!$A:$AC,'Soverall data'!F$3,FALSE)),ISBLANK(VLOOKUP($E107&amp;$D$7&amp;$D$6,'Soverall data'!$A:$AC,'Soverall data'!F$3,FALSE))),"",VLOOKUP($E107&amp;$D$7&amp;$D$6,'Soverall data'!$A:$AC,'Soverall data'!F$3,FALSE))</f>
        <v>0.77529999999999999</v>
      </c>
      <c r="O107" s="263"/>
      <c r="P107" s="263">
        <f>IF(OR(ISERROR(VLOOKUP($E107&amp;$D$7&amp;$D$6,'Soverall data'!$A:$AC,'Soverall data'!G$3,FALSE)),ISBLANK(VLOOKUP($E107&amp;$D$7&amp;$D$6,'Soverall data'!$A:$AC,'Soverall data'!G$3,FALSE))),"",VLOOKUP($E107&amp;$D$7&amp;$D$6,'Soverall data'!$A:$AC,'Soverall data'!G$3,FALSE))</f>
        <v>0.80979999999999996</v>
      </c>
      <c r="Q107" s="263"/>
      <c r="R107" s="263">
        <f>IF(OR(ISERROR(VLOOKUP($E107&amp;$D$7&amp;$D$6,'Soverall data'!$A:$AC,'Soverall data'!H$3,FALSE)),ISBLANK(VLOOKUP($E107&amp;$D$7&amp;$D$6,'Soverall data'!$A:$AC,'Soverall data'!H$3,FALSE))),"",VLOOKUP($E107&amp;$D$7&amp;$D$6,'Soverall data'!$A:$AC,'Soverall data'!H$3,FALSE))</f>
        <v>0.45729999999999998</v>
      </c>
      <c r="S107" s="263"/>
      <c r="T107" s="263">
        <f>IF(OR(ISERROR(VLOOKUP($E107&amp;$D$7&amp;$D$6,'Soverall data'!$A:$AC,'Soverall data'!I$3,FALSE)),ISBLANK(VLOOKUP($E107&amp;$D$7&amp;$D$6,'Soverall data'!$A:$AC,'Soverall data'!I$3,FALSE))),"",VLOOKUP($E107&amp;$D$7&amp;$D$6,'Soverall data'!$A:$AC,'Soverall data'!I$3,FALSE))</f>
        <v>0.86909999999999998</v>
      </c>
      <c r="U107" s="264"/>
      <c r="V107" s="265">
        <f>IF(ISERROR(VLOOKUP($E107&amp;$D$7&amp;$D$6,'Soverall data'!$A:$AM,'Soverall data'!AD$3,FALSE)),0,VLOOKUP($E107&amp;$D$7&amp;$D$6,'Soverall data'!$A:$AM,'Soverall data'!AD$3,FALSE))</f>
        <v>14840</v>
      </c>
      <c r="X107" s="41"/>
    </row>
    <row r="108" spans="4:24" x14ac:dyDescent="0.25">
      <c r="D108" s="285"/>
      <c r="E108" s="142" t="s">
        <v>38</v>
      </c>
      <c r="F108" s="164">
        <f>IF(F107="","",IF(VLOOKUP($E107&amp;$D$7&amp;$D$6,'Soverall data'!$A:$AC,'Soverall data'!M$3,FALSE)=0,"",VLOOKUP($E107&amp;$D$7&amp;$D$6,'Soverall data'!$A:$AC,'Soverall data'!M$3,FALSE)))</f>
        <v>0.73919999999999997</v>
      </c>
      <c r="G108" s="164">
        <f>IF(F107="","",IF(VLOOKUP($E107&amp;$D$7&amp;$D$6,'Soverall data'!$A:$AC,'Soverall data'!N$3,FALSE)=0,"",VLOOKUP($E107&amp;$D$7&amp;$D$6,'Soverall data'!$A:$AC,'Soverall data'!N$3,FALSE)))</f>
        <v>0.75390000000000001</v>
      </c>
      <c r="H108" s="164" t="str">
        <f>IF(H107="","",IF(VLOOKUP($E107&amp;$D$7&amp;$D$6,'Soverall data'!$A:$AC,'Soverall data'!O$3,FALSE)=0,"",VLOOKUP($E107&amp;$D$7&amp;$D$6,'Soverall data'!$A:$AC,'Soverall data'!O$3,FALSE)))</f>
        <v xml:space="preserve"> </v>
      </c>
      <c r="I108" s="164" t="str">
        <f>IF(H107="","",IF(VLOOKUP($E107&amp;$D$7&amp;$D$6,'Soverall data'!$A:$AC,'Soverall data'!P$3,FALSE)=0,"",VLOOKUP($E107&amp;$D$7&amp;$D$6,'Soverall data'!$A:$AC,'Soverall data'!P$3,FALSE)))</f>
        <v xml:space="preserve"> </v>
      </c>
      <c r="J108" s="164">
        <f>IF(J107="","",IF(VLOOKUP($E107&amp;$D$7&amp;$D$6,'Soverall data'!$A:$AC,'Soverall data'!Q$3,FALSE)=0,"",VLOOKUP($E107&amp;$D$7&amp;$D$6,'Soverall data'!$A:$AC,'Soverall data'!Q$3,FALSE)))</f>
        <v>0.79759999999999998</v>
      </c>
      <c r="K108" s="164">
        <f>IF(J107="","",IF(VLOOKUP($E107&amp;$D$7&amp;$D$6,'Soverall data'!$A:$AC,'Soverall data'!R$3,FALSE)=0,"",VLOOKUP($E107&amp;$D$7&amp;$D$6,'Soverall data'!$A:$AC,'Soverall data'!R$3,FALSE)))</f>
        <v>0.82920000000000005</v>
      </c>
      <c r="L108" s="164">
        <f>IF(L107="","",IF(VLOOKUP($E107&amp;$D$7&amp;$D$6,'Soverall data'!$A:$AC,'Soverall data'!S$3,FALSE)=0,"",VLOOKUP($E107&amp;$D$7&amp;$D$6,'Soverall data'!$A:$AC,'Soverall data'!S$3,FALSE)))</f>
        <v>0.82589999999999997</v>
      </c>
      <c r="M108" s="164">
        <f>IF(L107="","",IF(VLOOKUP($E107&amp;$D$7&amp;$D$6,'Soverall data'!$A:$AC,'Soverall data'!T$3,FALSE)=0,"",VLOOKUP($E107&amp;$D$7&amp;$D$6,'Soverall data'!$A:$AC,'Soverall data'!T$3,FALSE)))</f>
        <v>0.84689999999999999</v>
      </c>
      <c r="N108" s="164">
        <f>IF(N107="","",IF(VLOOKUP($E107&amp;$D$7&amp;$D$6,'Soverall data'!$A:$AC,'Soverall data'!U$3,FALSE)=0,"",VLOOKUP($E107&amp;$D$7&amp;$D$6,'Soverall data'!$A:$AC,'Soverall data'!U$3,FALSE)))</f>
        <v>0.75619999999999998</v>
      </c>
      <c r="O108" s="164">
        <f>IF(N107="","",IF(VLOOKUP($E107&amp;$D$7&amp;$D$6,'Soverall data'!$A:$AC,'Soverall data'!V$3,FALSE)=0,"",VLOOKUP($E107&amp;$D$7&amp;$D$6,'Soverall data'!$A:$AC,'Soverall data'!V$3,FALSE)))</f>
        <v>0.79320000000000002</v>
      </c>
      <c r="P108" s="164">
        <f>IF(P107="","",IF(VLOOKUP($E107&amp;$D$7&amp;$D$6,'Soverall data'!$A:$AC,'Soverall data'!W$3,FALSE)=0,"",VLOOKUP($E107&amp;$D$7&amp;$D$6,'Soverall data'!$A:$AC,'Soverall data'!W$3,FALSE)))</f>
        <v>0.75339999999999996</v>
      </c>
      <c r="Q108" s="164">
        <f>IF(P107="","",IF(VLOOKUP($E107&amp;$D$7&amp;$D$6,'Soverall data'!$A:$AC,'Soverall data'!X$3,FALSE)=0,"",VLOOKUP($E107&amp;$D$7&amp;$D$6,'Soverall data'!$A:$AC,'Soverall data'!X$3,FALSE)))</f>
        <v>0.85450000000000004</v>
      </c>
      <c r="R108" s="164">
        <f>IF(R107="","",IF(VLOOKUP($E107&amp;$D$7&amp;$D$6,'Soverall data'!$A:$AC,'Soverall data'!Y$3,FALSE)=0,"",VLOOKUP($E107&amp;$D$7&amp;$D$6,'Soverall data'!$A:$AC,'Soverall data'!Y$3,FALSE)))</f>
        <v>0.43919999999999998</v>
      </c>
      <c r="S108" s="164">
        <f>IF(R107="","",IF(VLOOKUP($E107&amp;$D$7&amp;$D$6,'Soverall data'!$A:$AC,'Soverall data'!Z$3,FALSE)=0,"",VLOOKUP($E107&amp;$D$7&amp;$D$6,'Soverall data'!$A:$AC,'Soverall data'!Z$3,FALSE)))</f>
        <v>0.4753</v>
      </c>
      <c r="T108" s="164">
        <f>IF(T107="","",IF(VLOOKUP($E107&amp;$D$7&amp;$D$6,'Soverall data'!$A:$AC,'Soverall data'!AA$3,FALSE)=0,"",VLOOKUP($E107&amp;$D$7&amp;$D$6,'Soverall data'!$A:$AC,'Soverall data'!AA$3,FALSE)))</f>
        <v>0.84419999999999995</v>
      </c>
      <c r="U108" s="164">
        <f>IF(T107="","",IF(VLOOKUP($E107&amp;$D$7&amp;$D$6,'Soverall data'!$A:$AC,'Soverall data'!AB$3,FALSE)=0,"",VLOOKUP($E107&amp;$D$7&amp;$D$6,'Soverall data'!$A:$AC,'Soverall data'!AB$3,FALSE)))</f>
        <v>0.89019999999999999</v>
      </c>
      <c r="V108" s="265"/>
    </row>
    <row r="109" spans="4:24" ht="15.75" x14ac:dyDescent="0.25">
      <c r="D109" s="285"/>
      <c r="E109" s="147" t="s">
        <v>156</v>
      </c>
      <c r="F109" s="262">
        <f>IF(OR(ISERROR(VLOOKUP($E109&amp;$D$7&amp;$D$6,'Soverall data'!$A:$AC,'Soverall data'!B$3,FALSE)),ISBLANK(VLOOKUP($E109&amp;$D$7&amp;$D$6,'Soverall data'!$A:$AC,'Soverall data'!B$3,FALSE))),"",VLOOKUP($E109&amp;$D$7&amp;$D$6,'Soverall data'!$A:$AC,'Soverall data'!B$3,FALSE))</f>
        <v>0.62160000000000004</v>
      </c>
      <c r="G109" s="263"/>
      <c r="H109" s="263" t="str">
        <f>IF(OR(ISERROR(VLOOKUP($E109&amp;$D$7&amp;$D$6,'Soverall data'!$A:$AC,'Soverall data'!C$3,FALSE)),ISBLANK(VLOOKUP($E109&amp;$D$7&amp;$D$6,'Soverall data'!$A:$AC,'Soverall data'!C$3,FALSE))),"",VLOOKUP($E109&amp;$D$7&amp;$D$6,'Soverall data'!$A:$AC,'Soverall data'!C$3,FALSE))</f>
        <v xml:space="preserve"> </v>
      </c>
      <c r="I109" s="263"/>
      <c r="J109" s="263">
        <f>IF(OR(ISERROR(VLOOKUP($E109&amp;$D$7&amp;$D$6,'Soverall data'!$A:$AC,'Soverall data'!D$3,FALSE)),ISBLANK(VLOOKUP($E109&amp;$D$7&amp;$D$6,'Soverall data'!$A:$AC,'Soverall data'!D$3,FALSE))),"",VLOOKUP($E109&amp;$D$7&amp;$D$6,'Soverall data'!$A:$AC,'Soverall data'!D$3,FALSE))</f>
        <v>0.63429999999999997</v>
      </c>
      <c r="K109" s="263"/>
      <c r="L109" s="263">
        <f>IF(OR(ISERROR(VLOOKUP($E109&amp;$D$7&amp;$D$6,'Soverall data'!$A:$AC,'Soverall data'!E$3,FALSE)),ISBLANK(VLOOKUP($E109&amp;$D$7&amp;$D$6,'Soverall data'!$A:$AC,'Soverall data'!E$3,FALSE))),"",VLOOKUP($E109&amp;$D$7&amp;$D$6,'Soverall data'!$A:$AC,'Soverall data'!E$3,FALSE))</f>
        <v>0.75649999999999995</v>
      </c>
      <c r="M109" s="263"/>
      <c r="N109" s="263">
        <f>IF(OR(ISERROR(VLOOKUP($E109&amp;$D$7&amp;$D$6,'Soverall data'!$A:$AC,'Soverall data'!F$3,FALSE)),ISBLANK(VLOOKUP($E109&amp;$D$7&amp;$D$6,'Soverall data'!$A:$AC,'Soverall data'!F$3,FALSE))),"",VLOOKUP($E109&amp;$D$7&amp;$D$6,'Soverall data'!$A:$AC,'Soverall data'!F$3,FALSE))</f>
        <v>0.7651</v>
      </c>
      <c r="O109" s="263"/>
      <c r="P109" s="263">
        <f>IF(OR(ISERROR(VLOOKUP($E109&amp;$D$7&amp;$D$6,'Soverall data'!$A:$AC,'Soverall data'!G$3,FALSE)),ISBLANK(VLOOKUP($E109&amp;$D$7&amp;$D$6,'Soverall data'!$A:$AC,'Soverall data'!G$3,FALSE))),"",VLOOKUP($E109&amp;$D$7&amp;$D$6,'Soverall data'!$A:$AC,'Soverall data'!G$3,FALSE))</f>
        <v>0.65439999999999998</v>
      </c>
      <c r="Q109" s="263"/>
      <c r="R109" s="263">
        <f>IF(OR(ISERROR(VLOOKUP($E109&amp;$D$7&amp;$D$6,'Soverall data'!$A:$AC,'Soverall data'!H$3,FALSE)),ISBLANK(VLOOKUP($E109&amp;$D$7&amp;$D$6,'Soverall data'!$A:$AC,'Soverall data'!H$3,FALSE))),"",VLOOKUP($E109&amp;$D$7&amp;$D$6,'Soverall data'!$A:$AC,'Soverall data'!H$3,FALSE))</f>
        <v>0.49740000000000001</v>
      </c>
      <c r="S109" s="263"/>
      <c r="T109" s="263">
        <f>IF(OR(ISERROR(VLOOKUP($E109&amp;$D$7&amp;$D$6,'Soverall data'!$A:$AC,'Soverall data'!I$3,FALSE)),ISBLANK(VLOOKUP($E109&amp;$D$7&amp;$D$6,'Soverall data'!$A:$AC,'Soverall data'!I$3,FALSE))),"",VLOOKUP($E109&amp;$D$7&amp;$D$6,'Soverall data'!$A:$AC,'Soverall data'!I$3,FALSE))</f>
        <v>0.72489999999999999</v>
      </c>
      <c r="U109" s="264"/>
      <c r="V109" s="265">
        <f>IF(ISERROR(VLOOKUP($E109&amp;$D$7&amp;$D$6,'Soverall data'!$A:$AM,'Soverall data'!AD$3,FALSE)),0,VLOOKUP($E109&amp;$D$7&amp;$D$6,'Soverall data'!$A:$AM,'Soverall data'!AD$3,FALSE))</f>
        <v>7738</v>
      </c>
      <c r="X109" s="41"/>
    </row>
    <row r="110" spans="4:24" x14ac:dyDescent="0.25">
      <c r="D110" s="285"/>
      <c r="E110" s="142" t="s">
        <v>38</v>
      </c>
      <c r="F110" s="164">
        <f>IF(F109="","",IF(VLOOKUP($E109&amp;$D$7&amp;$D$6,'Soverall data'!$A:$AC,'Soverall data'!M$3,FALSE)=0,"",VLOOKUP($E109&amp;$D$7&amp;$D$6,'Soverall data'!$A:$AC,'Soverall data'!M$3,FALSE)))</f>
        <v>0.61029999999999995</v>
      </c>
      <c r="G110" s="164">
        <f>IF(F109="","",IF(VLOOKUP($E109&amp;$D$7&amp;$D$6,'Soverall data'!$A:$AC,'Soverall data'!N$3,FALSE)=0,"",VLOOKUP($E109&amp;$D$7&amp;$D$6,'Soverall data'!$A:$AC,'Soverall data'!N$3,FALSE)))</f>
        <v>0.63270000000000004</v>
      </c>
      <c r="H110" s="164" t="str">
        <f>IF(H109="","",IF(VLOOKUP($E109&amp;$D$7&amp;$D$6,'Soverall data'!$A:$AC,'Soverall data'!O$3,FALSE)=0,"",VLOOKUP($E109&amp;$D$7&amp;$D$6,'Soverall data'!$A:$AC,'Soverall data'!O$3,FALSE)))</f>
        <v xml:space="preserve"> </v>
      </c>
      <c r="I110" s="164" t="str">
        <f>IF(H109="","",IF(VLOOKUP($E109&amp;$D$7&amp;$D$6,'Soverall data'!$A:$AC,'Soverall data'!P$3,FALSE)=0,"",VLOOKUP($E109&amp;$D$7&amp;$D$6,'Soverall data'!$A:$AC,'Soverall data'!P$3,FALSE)))</f>
        <v xml:space="preserve"> </v>
      </c>
      <c r="J110" s="164">
        <f>IF(J109="","",IF(VLOOKUP($E109&amp;$D$7&amp;$D$6,'Soverall data'!$A:$AC,'Soverall data'!Q$3,FALSE)=0,"",VLOOKUP($E109&amp;$D$7&amp;$D$6,'Soverall data'!$A:$AC,'Soverall data'!Q$3,FALSE)))</f>
        <v>0.59670000000000001</v>
      </c>
      <c r="K110" s="164">
        <f>IF(J109="","",IF(VLOOKUP($E109&amp;$D$7&amp;$D$6,'Soverall data'!$A:$AC,'Soverall data'!R$3,FALSE)=0,"",VLOOKUP($E109&amp;$D$7&amp;$D$6,'Soverall data'!$A:$AC,'Soverall data'!R$3,FALSE)))</f>
        <v>0.6694</v>
      </c>
      <c r="L110" s="164">
        <f>IF(L109="","",IF(VLOOKUP($E109&amp;$D$7&amp;$D$6,'Soverall data'!$A:$AC,'Soverall data'!S$3,FALSE)=0,"",VLOOKUP($E109&amp;$D$7&amp;$D$6,'Soverall data'!$A:$AC,'Soverall data'!S$3,FALSE)))</f>
        <v>0.73519999999999996</v>
      </c>
      <c r="M110" s="164">
        <f>IF(L109="","",IF(VLOOKUP($E109&amp;$D$7&amp;$D$6,'Soverall data'!$A:$AC,'Soverall data'!T$3,FALSE)=0,"",VLOOKUP($E109&amp;$D$7&amp;$D$6,'Soverall data'!$A:$AC,'Soverall data'!T$3,FALSE)))</f>
        <v>0.77629999999999999</v>
      </c>
      <c r="N110" s="164">
        <f>IF(N109="","",IF(VLOOKUP($E109&amp;$D$7&amp;$D$6,'Soverall data'!$A:$AC,'Soverall data'!U$3,FALSE)=0,"",VLOOKUP($E109&amp;$D$7&amp;$D$6,'Soverall data'!$A:$AC,'Soverall data'!U$3,FALSE)))</f>
        <v>0.73670000000000002</v>
      </c>
      <c r="O110" s="164">
        <f>IF(N109="","",IF(VLOOKUP($E109&amp;$D$7&amp;$D$6,'Soverall data'!$A:$AC,'Soverall data'!V$3,FALSE)=0,"",VLOOKUP($E109&amp;$D$7&amp;$D$6,'Soverall data'!$A:$AC,'Soverall data'!V$3,FALSE)))</f>
        <v>0.79090000000000005</v>
      </c>
      <c r="P110" s="164">
        <f>IF(P109="","",IF(VLOOKUP($E109&amp;$D$7&amp;$D$6,'Soverall data'!$A:$AC,'Soverall data'!W$3,FALSE)=0,"",VLOOKUP($E109&amp;$D$7&amp;$D$6,'Soverall data'!$A:$AC,'Soverall data'!W$3,FALSE)))</f>
        <v>0.59740000000000004</v>
      </c>
      <c r="Q110" s="164">
        <f>IF(P109="","",IF(VLOOKUP($E109&amp;$D$7&amp;$D$6,'Soverall data'!$A:$AC,'Soverall data'!X$3,FALSE)=0,"",VLOOKUP($E109&amp;$D$7&amp;$D$6,'Soverall data'!$A:$AC,'Soverall data'!X$3,FALSE)))</f>
        <v>0.70540000000000003</v>
      </c>
      <c r="R110" s="164">
        <f>IF(R109="","",IF(VLOOKUP($E109&amp;$D$7&amp;$D$6,'Soverall data'!$A:$AC,'Soverall data'!Y$3,FALSE)=0,"",VLOOKUP($E109&amp;$D$7&amp;$D$6,'Soverall data'!$A:$AC,'Soverall data'!Y$3,FALSE)))</f>
        <v>0.48039999999999999</v>
      </c>
      <c r="S110" s="164">
        <f>IF(R109="","",IF(VLOOKUP($E109&amp;$D$7&amp;$D$6,'Soverall data'!$A:$AC,'Soverall data'!Z$3,FALSE)=0,"",VLOOKUP($E109&amp;$D$7&amp;$D$6,'Soverall data'!$A:$AC,'Soverall data'!Z$3,FALSE)))</f>
        <v>0.51419999999999999</v>
      </c>
      <c r="T110" s="164">
        <f>IF(T109="","",IF(VLOOKUP($E109&amp;$D$7&amp;$D$6,'Soverall data'!$A:$AC,'Soverall data'!AA$3,FALSE)=0,"",VLOOKUP($E109&amp;$D$7&amp;$D$6,'Soverall data'!$A:$AC,'Soverall data'!AA$3,FALSE)))</f>
        <v>0.65969999999999995</v>
      </c>
      <c r="U110" s="164">
        <f>IF(T109="","",IF(VLOOKUP($E109&amp;$D$7&amp;$D$6,'Soverall data'!$A:$AC,'Soverall data'!AB$3,FALSE)=0,"",VLOOKUP($E109&amp;$D$7&amp;$D$6,'Soverall data'!$A:$AC,'Soverall data'!AB$3,FALSE)))</f>
        <v>0.77980000000000005</v>
      </c>
      <c r="V110" s="265"/>
    </row>
    <row r="111" spans="4:24" ht="15.75" x14ac:dyDescent="0.25">
      <c r="D111" s="285"/>
      <c r="E111" s="147" t="s">
        <v>7</v>
      </c>
      <c r="F111" s="262">
        <f>IF(OR(ISERROR(VLOOKUP($E111&amp;$D$7&amp;$D$6,'Soverall data'!$A:$AC,'Soverall data'!B$3,FALSE)),ISBLANK(VLOOKUP($E111&amp;$D$7&amp;$D$6,'Soverall data'!$A:$AC,'Soverall data'!B$3,FALSE))),"",VLOOKUP($E111&amp;$D$7&amp;$D$6,'Soverall data'!$A:$AC,'Soverall data'!B$3,FALSE))</f>
        <v>0.40629999999999999</v>
      </c>
      <c r="G111" s="263"/>
      <c r="H111" s="263" t="str">
        <f>IF(OR(ISERROR(VLOOKUP($E111&amp;$D$7&amp;$D$6,'Soverall data'!$A:$AC,'Soverall data'!C$3,FALSE)),ISBLANK(VLOOKUP($E111&amp;$D$7&amp;$D$6,'Soverall data'!$A:$AC,'Soverall data'!C$3,FALSE))),"",VLOOKUP($E111&amp;$D$7&amp;$D$6,'Soverall data'!$A:$AC,'Soverall data'!C$3,FALSE))</f>
        <v xml:space="preserve"> </v>
      </c>
      <c r="I111" s="263"/>
      <c r="J111" s="263">
        <f>IF(OR(ISERROR(VLOOKUP($E111&amp;$D$7&amp;$D$6,'Soverall data'!$A:$AC,'Soverall data'!D$3,FALSE)),ISBLANK(VLOOKUP($E111&amp;$D$7&amp;$D$6,'Soverall data'!$A:$AC,'Soverall data'!D$3,FALSE))),"",VLOOKUP($E111&amp;$D$7&amp;$D$6,'Soverall data'!$A:$AC,'Soverall data'!D$3,FALSE))</f>
        <v>0.43769999999999998</v>
      </c>
      <c r="K111" s="263"/>
      <c r="L111" s="263">
        <f>IF(OR(ISERROR(VLOOKUP($E111&amp;$D$7&amp;$D$6,'Soverall data'!$A:$AC,'Soverall data'!E$3,FALSE)),ISBLANK(VLOOKUP($E111&amp;$D$7&amp;$D$6,'Soverall data'!$A:$AC,'Soverall data'!E$3,FALSE))),"",VLOOKUP($E111&amp;$D$7&amp;$D$6,'Soverall data'!$A:$AC,'Soverall data'!E$3,FALSE))</f>
        <v>0.51759999999999995</v>
      </c>
      <c r="M111" s="263"/>
      <c r="N111" s="263">
        <f>IF(OR(ISERROR(VLOOKUP($E111&amp;$D$7&amp;$D$6,'Soverall data'!$A:$AC,'Soverall data'!F$3,FALSE)),ISBLANK(VLOOKUP($E111&amp;$D$7&amp;$D$6,'Soverall data'!$A:$AC,'Soverall data'!F$3,FALSE))),"",VLOOKUP($E111&amp;$D$7&amp;$D$6,'Soverall data'!$A:$AC,'Soverall data'!F$3,FALSE))</f>
        <v>0.54890000000000005</v>
      </c>
      <c r="O111" s="263"/>
      <c r="P111" s="263">
        <f>IF(OR(ISERROR(VLOOKUP($E111&amp;$D$7&amp;$D$6,'Soverall data'!$A:$AC,'Soverall data'!G$3,FALSE)),ISBLANK(VLOOKUP($E111&amp;$D$7&amp;$D$6,'Soverall data'!$A:$AC,'Soverall data'!G$3,FALSE))),"",VLOOKUP($E111&amp;$D$7&amp;$D$6,'Soverall data'!$A:$AC,'Soverall data'!G$3,FALSE))</f>
        <v>0.55169999999999997</v>
      </c>
      <c r="Q111" s="263"/>
      <c r="R111" s="263">
        <f>IF(OR(ISERROR(VLOOKUP($E111&amp;$D$7&amp;$D$6,'Soverall data'!$A:$AC,'Soverall data'!H$3,FALSE)),ISBLANK(VLOOKUP($E111&amp;$D$7&amp;$D$6,'Soverall data'!$A:$AC,'Soverall data'!H$3,FALSE))),"",VLOOKUP($E111&amp;$D$7&amp;$D$6,'Soverall data'!$A:$AC,'Soverall data'!H$3,FALSE))</f>
        <v>0.22650000000000001</v>
      </c>
      <c r="S111" s="263"/>
      <c r="T111" s="263">
        <f>IF(OR(ISERROR(VLOOKUP($E111&amp;$D$7&amp;$D$6,'Soverall data'!$A:$AC,'Soverall data'!I$3,FALSE)),ISBLANK(VLOOKUP($E111&amp;$D$7&amp;$D$6,'Soverall data'!$A:$AC,'Soverall data'!I$3,FALSE))),"",VLOOKUP($E111&amp;$D$7&amp;$D$6,'Soverall data'!$A:$AC,'Soverall data'!I$3,FALSE))</f>
        <v>0.44159999999999999</v>
      </c>
      <c r="U111" s="264"/>
      <c r="V111" s="265">
        <f>IF(ISERROR(VLOOKUP($E111&amp;$D$7&amp;$D$6,'Soverall data'!$A:$AM,'Soverall data'!AD$3,FALSE)),0,VLOOKUP($E111&amp;$D$7&amp;$D$6,'Soverall data'!$A:$AM,'Soverall data'!AD$3,FALSE))</f>
        <v>47919</v>
      </c>
    </row>
    <row r="112" spans="4:24" x14ac:dyDescent="0.25">
      <c r="D112" s="285"/>
      <c r="E112" s="142" t="s">
        <v>38</v>
      </c>
      <c r="F112" s="164">
        <f>IF(F111="","",IF(VLOOKUP($E111&amp;$D$7&amp;$D$6,'Soverall data'!$A:$AC,'Soverall data'!M$3,FALSE)=0,"",VLOOKUP($E111&amp;$D$7&amp;$D$6,'Soverall data'!$A:$AC,'Soverall data'!M$3,FALSE)))</f>
        <v>0.40179999999999999</v>
      </c>
      <c r="G112" s="164">
        <f>IF(F111="","",IF(VLOOKUP($E111&amp;$D$7&amp;$D$6,'Soverall data'!$A:$AC,'Soverall data'!N$3,FALSE)=0,"",VLOOKUP($E111&amp;$D$7&amp;$D$6,'Soverall data'!$A:$AC,'Soverall data'!N$3,FALSE)))</f>
        <v>0.41089999999999999</v>
      </c>
      <c r="H112" s="164" t="str">
        <f>IF(H111="","",IF(VLOOKUP($E111&amp;$D$7&amp;$D$6,'Soverall data'!$A:$AC,'Soverall data'!O$3,FALSE)=0,"",VLOOKUP($E111&amp;$D$7&amp;$D$6,'Soverall data'!$A:$AC,'Soverall data'!O$3,FALSE)))</f>
        <v xml:space="preserve"> </v>
      </c>
      <c r="I112" s="164" t="str">
        <f>IF(H111="","",IF(VLOOKUP($E111&amp;$D$7&amp;$D$6,'Soverall data'!$A:$AC,'Soverall data'!P$3,FALSE)=0,"",VLOOKUP($E111&amp;$D$7&amp;$D$6,'Soverall data'!$A:$AC,'Soverall data'!P$3,FALSE)))</f>
        <v xml:space="preserve"> </v>
      </c>
      <c r="J112" s="164">
        <f>IF(J111="","",IF(VLOOKUP($E111&amp;$D$7&amp;$D$6,'Soverall data'!$A:$AC,'Soverall data'!Q$3,FALSE)=0,"",VLOOKUP($E111&amp;$D$7&amp;$D$6,'Soverall data'!$A:$AC,'Soverall data'!Q$3,FALSE)))</f>
        <v>0.42859999999999998</v>
      </c>
      <c r="K112" s="164">
        <f>IF(J111="","",IF(VLOOKUP($E111&amp;$D$7&amp;$D$6,'Soverall data'!$A:$AC,'Soverall data'!R$3,FALSE)=0,"",VLOOKUP($E111&amp;$D$7&amp;$D$6,'Soverall data'!$A:$AC,'Soverall data'!R$3,FALSE)))</f>
        <v>0.44679999999999997</v>
      </c>
      <c r="L112" s="164">
        <f>IF(L111="","",IF(VLOOKUP($E111&amp;$D$7&amp;$D$6,'Soverall data'!$A:$AC,'Soverall data'!S$3,FALSE)=0,"",VLOOKUP($E111&amp;$D$7&amp;$D$6,'Soverall data'!$A:$AC,'Soverall data'!S$3,FALSE)))</f>
        <v>0.50760000000000005</v>
      </c>
      <c r="M112" s="164">
        <f>IF(L111="","",IF(VLOOKUP($E111&amp;$D$7&amp;$D$6,'Soverall data'!$A:$AC,'Soverall data'!T$3,FALSE)=0,"",VLOOKUP($E111&amp;$D$7&amp;$D$6,'Soverall data'!$A:$AC,'Soverall data'!T$3,FALSE)))</f>
        <v>0.52749999999999997</v>
      </c>
      <c r="N112" s="164">
        <f>IF(N111="","",IF(VLOOKUP($E111&amp;$D$7&amp;$D$6,'Soverall data'!$A:$AC,'Soverall data'!U$3,FALSE)=0,"",VLOOKUP($E111&amp;$D$7&amp;$D$6,'Soverall data'!$A:$AC,'Soverall data'!U$3,FALSE)))</f>
        <v>0.53249999999999997</v>
      </c>
      <c r="O112" s="164">
        <f>IF(N111="","",IF(VLOOKUP($E111&amp;$D$7&amp;$D$6,'Soverall data'!$A:$AC,'Soverall data'!V$3,FALSE)=0,"",VLOOKUP($E111&amp;$D$7&amp;$D$6,'Soverall data'!$A:$AC,'Soverall data'!V$3,FALSE)))</f>
        <v>0.56489999999999996</v>
      </c>
      <c r="P112" s="164">
        <f>IF(P111="","",IF(VLOOKUP($E111&amp;$D$7&amp;$D$6,'Soverall data'!$A:$AC,'Soverall data'!W$3,FALSE)=0,"",VLOOKUP($E111&amp;$D$7&amp;$D$6,'Soverall data'!$A:$AC,'Soverall data'!W$3,FALSE)))</f>
        <v>0.53610000000000002</v>
      </c>
      <c r="Q112" s="164">
        <f>IF(P111="","",IF(VLOOKUP($E111&amp;$D$7&amp;$D$6,'Soverall data'!$A:$AC,'Soverall data'!X$3,FALSE)=0,"",VLOOKUP($E111&amp;$D$7&amp;$D$6,'Soverall data'!$A:$AC,'Soverall data'!X$3,FALSE)))</f>
        <v>0.56699999999999995</v>
      </c>
      <c r="R112" s="164">
        <f>IF(R111="","",IF(VLOOKUP($E111&amp;$D$7&amp;$D$6,'Soverall data'!$A:$AC,'Soverall data'!Y$3,FALSE)=0,"",VLOOKUP($E111&amp;$D$7&amp;$D$6,'Soverall data'!$A:$AC,'Soverall data'!Y$3,FALSE)))</f>
        <v>0.21970000000000001</v>
      </c>
      <c r="S112" s="164">
        <f>IF(R111="","",IF(VLOOKUP($E111&amp;$D$7&amp;$D$6,'Soverall data'!$A:$AC,'Soverall data'!Z$3,FALSE)=0,"",VLOOKUP($E111&amp;$D$7&amp;$D$6,'Soverall data'!$A:$AC,'Soverall data'!Z$3,FALSE)))</f>
        <v>0.2334</v>
      </c>
      <c r="T112" s="164">
        <f>IF(T111="","",IF(VLOOKUP($E111&amp;$D$7&amp;$D$6,'Soverall data'!$A:$AC,'Soverall data'!AA$3,FALSE)=0,"",VLOOKUP($E111&amp;$D$7&amp;$D$6,'Soverall data'!$A:$AC,'Soverall data'!AA$3,FALSE)))</f>
        <v>0.41560000000000002</v>
      </c>
      <c r="U112" s="164">
        <f>IF(T111="","",IF(VLOOKUP($E111&amp;$D$7&amp;$D$6,'Soverall data'!$A:$AC,'Soverall data'!AB$3,FALSE)=0,"",VLOOKUP($E111&amp;$D$7&amp;$D$6,'Soverall data'!$A:$AC,'Soverall data'!AB$3,FALSE)))</f>
        <v>0.46729999999999999</v>
      </c>
      <c r="V112" s="265"/>
    </row>
    <row r="113" spans="4:22" ht="15.75" x14ac:dyDescent="0.25">
      <c r="D113" s="285"/>
      <c r="E113" s="147" t="s">
        <v>19</v>
      </c>
      <c r="F113" s="262">
        <f>IF(OR(ISERROR(VLOOKUP($E113&amp;$D$7&amp;$D$6,'Soverall data'!$A:$AC,'Soverall data'!B$3,FALSE)),ISBLANK(VLOOKUP($E113&amp;$D$7&amp;$D$6,'Soverall data'!$A:$AC,'Soverall data'!B$3,FALSE))),"",VLOOKUP($E113&amp;$D$7&amp;$D$6,'Soverall data'!$A:$AC,'Soverall data'!B$3,FALSE))</f>
        <v>0.98009999999999997</v>
      </c>
      <c r="G113" s="263"/>
      <c r="H113" s="263" t="str">
        <f>IF(OR(ISERROR(VLOOKUP($E113&amp;$D$7&amp;$D$6,'Soverall data'!$A:$AC,'Soverall data'!C$3,FALSE)),ISBLANK(VLOOKUP($E113&amp;$D$7&amp;$D$6,'Soverall data'!$A:$AC,'Soverall data'!C$3,FALSE))),"",VLOOKUP($E113&amp;$D$7&amp;$D$6,'Soverall data'!$A:$AC,'Soverall data'!C$3,FALSE))</f>
        <v xml:space="preserve"> </v>
      </c>
      <c r="I113" s="263"/>
      <c r="J113" s="263">
        <f>IF(OR(ISERROR(VLOOKUP($E113&amp;$D$7&amp;$D$6,'Soverall data'!$A:$AC,'Soverall data'!D$3,FALSE)),ISBLANK(VLOOKUP($E113&amp;$D$7&amp;$D$6,'Soverall data'!$A:$AC,'Soverall data'!D$3,FALSE))),"",VLOOKUP($E113&amp;$D$7&amp;$D$6,'Soverall data'!$A:$AC,'Soverall data'!D$3,FALSE))</f>
        <v>0.99460000000000004</v>
      </c>
      <c r="K113" s="263"/>
      <c r="L113" s="263">
        <f>IF(OR(ISERROR(VLOOKUP($E113&amp;$D$7&amp;$D$6,'Soverall data'!$A:$AC,'Soverall data'!E$3,FALSE)),ISBLANK(VLOOKUP($E113&amp;$D$7&amp;$D$6,'Soverall data'!$A:$AC,'Soverall data'!E$3,FALSE))),"",VLOOKUP($E113&amp;$D$7&amp;$D$6,'Soverall data'!$A:$AC,'Soverall data'!E$3,FALSE))</f>
        <v>0.98250000000000004</v>
      </c>
      <c r="M113" s="263"/>
      <c r="N113" s="263">
        <f>IF(OR(ISERROR(VLOOKUP($E113&amp;$D$7&amp;$D$6,'Soverall data'!$A:$AC,'Soverall data'!F$3,FALSE)),ISBLANK(VLOOKUP($E113&amp;$D$7&amp;$D$6,'Soverall data'!$A:$AC,'Soverall data'!F$3,FALSE))),"",VLOOKUP($E113&amp;$D$7&amp;$D$6,'Soverall data'!$A:$AC,'Soverall data'!F$3,FALSE))</f>
        <v>0.97199999999999998</v>
      </c>
      <c r="O113" s="263"/>
      <c r="P113" s="263">
        <f>IF(OR(ISERROR(VLOOKUP($E113&amp;$D$7&amp;$D$6,'Soverall data'!$A:$AC,'Soverall data'!G$3,FALSE)),ISBLANK(VLOOKUP($E113&amp;$D$7&amp;$D$6,'Soverall data'!$A:$AC,'Soverall data'!G$3,FALSE))),"",VLOOKUP($E113&amp;$D$7&amp;$D$6,'Soverall data'!$A:$AC,'Soverall data'!G$3,FALSE))</f>
        <v>0.98880000000000001</v>
      </c>
      <c r="Q113" s="263"/>
      <c r="R113" s="263">
        <f>IF(OR(ISERROR(VLOOKUP($E113&amp;$D$7&amp;$D$6,'Soverall data'!$A:$AC,'Soverall data'!H$3,FALSE)),ISBLANK(VLOOKUP($E113&amp;$D$7&amp;$D$6,'Soverall data'!$A:$AC,'Soverall data'!H$3,FALSE))),"",VLOOKUP($E113&amp;$D$7&amp;$D$6,'Soverall data'!$A:$AC,'Soverall data'!H$3,FALSE))</f>
        <v>0.90290000000000004</v>
      </c>
      <c r="S113" s="263"/>
      <c r="T113" s="263">
        <f>IF(OR(ISERROR(VLOOKUP($E113&amp;$D$7&amp;$D$6,'Soverall data'!$A:$AC,'Soverall data'!I$3,FALSE)),ISBLANK(VLOOKUP($E113&amp;$D$7&amp;$D$6,'Soverall data'!$A:$AC,'Soverall data'!I$3,FALSE))),"",VLOOKUP($E113&amp;$D$7&amp;$D$6,'Soverall data'!$A:$AC,'Soverall data'!I$3,FALSE))</f>
        <v>0.98240000000000005</v>
      </c>
      <c r="U113" s="264"/>
      <c r="V113" s="265">
        <f>IF(ISERROR(VLOOKUP($E113&amp;$D$7&amp;$D$6,'Soverall data'!$A:$AM,'Soverall data'!AD$3,FALSE)),0,VLOOKUP($E113&amp;$D$7&amp;$D$6,'Soverall data'!$A:$AM,'Soverall data'!AD$3,FALSE))</f>
        <v>14510</v>
      </c>
    </row>
    <row r="114" spans="4:22" x14ac:dyDescent="0.25">
      <c r="D114" s="285"/>
      <c r="E114" s="142" t="s">
        <v>38</v>
      </c>
      <c r="F114" s="164">
        <f>IF(F113="","",IF(VLOOKUP($E113&amp;$D$7&amp;$D$6,'Soverall data'!$A:$AC,'Soverall data'!M$3,FALSE)=0,"",VLOOKUP($E113&amp;$D$7&amp;$D$6,'Soverall data'!$A:$AC,'Soverall data'!M$3,FALSE)))</f>
        <v>0.97760000000000002</v>
      </c>
      <c r="G114" s="164">
        <f>IF(F113="","",IF(VLOOKUP($E113&amp;$D$7&amp;$D$6,'Soverall data'!$A:$AC,'Soverall data'!N$3,FALSE)=0,"",VLOOKUP($E113&amp;$D$7&amp;$D$6,'Soverall data'!$A:$AC,'Soverall data'!N$3,FALSE)))</f>
        <v>0.98240000000000005</v>
      </c>
      <c r="H114" s="164" t="str">
        <f>IF(H113="","",IF(VLOOKUP($E113&amp;$D$7&amp;$D$6,'Soverall data'!$A:$AC,'Soverall data'!O$3,FALSE)=0,"",VLOOKUP($E113&amp;$D$7&amp;$D$6,'Soverall data'!$A:$AC,'Soverall data'!O$3,FALSE)))</f>
        <v xml:space="preserve"> </v>
      </c>
      <c r="I114" s="164" t="str">
        <f>IF(H113="","",IF(VLOOKUP($E113&amp;$D$7&amp;$D$6,'Soverall data'!$A:$AC,'Soverall data'!P$3,FALSE)=0,"",VLOOKUP($E113&amp;$D$7&amp;$D$6,'Soverall data'!$A:$AC,'Soverall data'!P$3,FALSE)))</f>
        <v xml:space="preserve"> </v>
      </c>
      <c r="J114" s="164">
        <f>IF(J113="","",IF(VLOOKUP($E113&amp;$D$7&amp;$D$6,'Soverall data'!$A:$AC,'Soverall data'!Q$3,FALSE)=0,"",VLOOKUP($E113&amp;$D$7&amp;$D$6,'Soverall data'!$A:$AC,'Soverall data'!Q$3,FALSE)))</f>
        <v>0.99209999999999998</v>
      </c>
      <c r="K114" s="164">
        <f>IF(J113="","",IF(VLOOKUP($E113&amp;$D$7&amp;$D$6,'Soverall data'!$A:$AC,'Soverall data'!R$3,FALSE)=0,"",VLOOKUP($E113&amp;$D$7&amp;$D$6,'Soverall data'!$A:$AC,'Soverall data'!R$3,FALSE)))</f>
        <v>0.99629999999999996</v>
      </c>
      <c r="L114" s="164">
        <f>IF(L113="","",IF(VLOOKUP($E113&amp;$D$7&amp;$D$6,'Soverall data'!$A:$AC,'Soverall data'!S$3,FALSE)=0,"",VLOOKUP($E113&amp;$D$7&amp;$D$6,'Soverall data'!$A:$AC,'Soverall data'!S$3,FALSE)))</f>
        <v>0.97609999999999997</v>
      </c>
      <c r="M114" s="164">
        <f>IF(L113="","",IF(VLOOKUP($E113&amp;$D$7&amp;$D$6,'Soverall data'!$A:$AC,'Soverall data'!T$3,FALSE)=0,"",VLOOKUP($E113&amp;$D$7&amp;$D$6,'Soverall data'!$A:$AC,'Soverall data'!T$3,FALSE)))</f>
        <v>0.98719999999999997</v>
      </c>
      <c r="N114" s="164">
        <f>IF(N113="","",IF(VLOOKUP($E113&amp;$D$7&amp;$D$6,'Soverall data'!$A:$AC,'Soverall data'!U$3,FALSE)=0,"",VLOOKUP($E113&amp;$D$7&amp;$D$6,'Soverall data'!$A:$AC,'Soverall data'!U$3,FALSE)))</f>
        <v>0.96109999999999995</v>
      </c>
      <c r="O114" s="164">
        <f>IF(N113="","",IF(VLOOKUP($E113&amp;$D$7&amp;$D$6,'Soverall data'!$A:$AC,'Soverall data'!V$3,FALSE)=0,"",VLOOKUP($E113&amp;$D$7&amp;$D$6,'Soverall data'!$A:$AC,'Soverall data'!V$3,FALSE)))</f>
        <v>0.97989999999999999</v>
      </c>
      <c r="P114" s="164">
        <f>IF(P113="","",IF(VLOOKUP($E113&amp;$D$7&amp;$D$6,'Soverall data'!$A:$AC,'Soverall data'!W$3,FALSE)=0,"",VLOOKUP($E113&amp;$D$7&amp;$D$6,'Soverall data'!$A:$AC,'Soverall data'!W$3,FALSE)))</f>
        <v>0.97189999999999999</v>
      </c>
      <c r="Q114" s="164">
        <f>IF(P113="","",IF(VLOOKUP($E113&amp;$D$7&amp;$D$6,'Soverall data'!$A:$AC,'Soverall data'!X$3,FALSE)=0,"",VLOOKUP($E113&amp;$D$7&amp;$D$6,'Soverall data'!$A:$AC,'Soverall data'!X$3,FALSE)))</f>
        <v>0.99550000000000005</v>
      </c>
      <c r="R114" s="164">
        <f>IF(R113="","",IF(VLOOKUP($E113&amp;$D$7&amp;$D$6,'Soverall data'!$A:$AC,'Soverall data'!Y$3,FALSE)=0,"",VLOOKUP($E113&amp;$D$7&amp;$D$6,'Soverall data'!$A:$AC,'Soverall data'!Y$3,FALSE)))</f>
        <v>0.88600000000000001</v>
      </c>
      <c r="S114" s="164">
        <f>IF(R113="","",IF(VLOOKUP($E113&amp;$D$7&amp;$D$6,'Soverall data'!$A:$AC,'Soverall data'!Z$3,FALSE)=0,"",VLOOKUP($E113&amp;$D$7&amp;$D$6,'Soverall data'!$A:$AC,'Soverall data'!Z$3,FALSE)))</f>
        <v>0.91739999999999999</v>
      </c>
      <c r="T114" s="164">
        <f>IF(T113="","",IF(VLOOKUP($E113&amp;$D$7&amp;$D$6,'Soverall data'!$A:$AC,'Soverall data'!AA$3,FALSE)=0,"",VLOOKUP($E113&amp;$D$7&amp;$D$6,'Soverall data'!$A:$AC,'Soverall data'!AA$3,FALSE)))</f>
        <v>0.97089999999999999</v>
      </c>
      <c r="U114" s="164">
        <f>IF(T113="","",IF(VLOOKUP($E113&amp;$D$7&amp;$D$6,'Soverall data'!$A:$AC,'Soverall data'!AB$3,FALSE)=0,"",VLOOKUP($E113&amp;$D$7&amp;$D$6,'Soverall data'!$A:$AC,'Soverall data'!AB$3,FALSE)))</f>
        <v>0.98939999999999995</v>
      </c>
      <c r="V114" s="265"/>
    </row>
    <row r="115" spans="4:22" ht="15.75" x14ac:dyDescent="0.25">
      <c r="D115" s="285"/>
      <c r="E115" s="147" t="s">
        <v>1</v>
      </c>
      <c r="F115" s="262">
        <f>IF(OR(ISERROR(VLOOKUP($E115&amp;$D$7&amp;$D$6,'Soverall data'!$A:$AC,'Soverall data'!B$3,FALSE)),ISBLANK(VLOOKUP($E115&amp;$D$7&amp;$D$6,'Soverall data'!$A:$AC,'Soverall data'!B$3,FALSE))),"",VLOOKUP($E115&amp;$D$7&amp;$D$6,'Soverall data'!$A:$AC,'Soverall data'!B$3,FALSE))</f>
        <v>0.88919999999999999</v>
      </c>
      <c r="G115" s="263"/>
      <c r="H115" s="263" t="str">
        <f>IF(OR(ISERROR(VLOOKUP($E115&amp;$D$7&amp;$D$6,'Soverall data'!$A:$AC,'Soverall data'!C$3,FALSE)),ISBLANK(VLOOKUP($E115&amp;$D$7&amp;$D$6,'Soverall data'!$A:$AC,'Soverall data'!C$3,FALSE))),"",VLOOKUP($E115&amp;$D$7&amp;$D$6,'Soverall data'!$A:$AC,'Soverall data'!C$3,FALSE))</f>
        <v xml:space="preserve"> </v>
      </c>
      <c r="I115" s="263"/>
      <c r="J115" s="263">
        <f>IF(OR(ISERROR(VLOOKUP($E115&amp;$D$7&amp;$D$6,'Soverall data'!$A:$AC,'Soverall data'!D$3,FALSE)),ISBLANK(VLOOKUP($E115&amp;$D$7&amp;$D$6,'Soverall data'!$A:$AC,'Soverall data'!D$3,FALSE))),"",VLOOKUP($E115&amp;$D$7&amp;$D$6,'Soverall data'!$A:$AC,'Soverall data'!D$3,FALSE))</f>
        <v>0.93769999999999998</v>
      </c>
      <c r="K115" s="263"/>
      <c r="L115" s="263">
        <f>IF(OR(ISERROR(VLOOKUP($E115&amp;$D$7&amp;$D$6,'Soverall data'!$A:$AC,'Soverall data'!E$3,FALSE)),ISBLANK(VLOOKUP($E115&amp;$D$7&amp;$D$6,'Soverall data'!$A:$AC,'Soverall data'!E$3,FALSE))),"",VLOOKUP($E115&amp;$D$7&amp;$D$6,'Soverall data'!$A:$AC,'Soverall data'!E$3,FALSE))</f>
        <v>0.91579999999999995</v>
      </c>
      <c r="M115" s="263"/>
      <c r="N115" s="263">
        <f>IF(OR(ISERROR(VLOOKUP($E115&amp;$D$7&amp;$D$6,'Soverall data'!$A:$AC,'Soverall data'!F$3,FALSE)),ISBLANK(VLOOKUP($E115&amp;$D$7&amp;$D$6,'Soverall data'!$A:$AC,'Soverall data'!F$3,FALSE))),"",VLOOKUP($E115&amp;$D$7&amp;$D$6,'Soverall data'!$A:$AC,'Soverall data'!F$3,FALSE))</f>
        <v>0.86229999999999996</v>
      </c>
      <c r="O115" s="263"/>
      <c r="P115" s="263">
        <f>IF(OR(ISERROR(VLOOKUP($E115&amp;$D$7&amp;$D$6,'Soverall data'!$A:$AC,'Soverall data'!G$3,FALSE)),ISBLANK(VLOOKUP($E115&amp;$D$7&amp;$D$6,'Soverall data'!$A:$AC,'Soverall data'!G$3,FALSE))),"",VLOOKUP($E115&amp;$D$7&amp;$D$6,'Soverall data'!$A:$AC,'Soverall data'!G$3,FALSE))</f>
        <v>0.87539999999999996</v>
      </c>
      <c r="Q115" s="263"/>
      <c r="R115" s="263">
        <f>IF(OR(ISERROR(VLOOKUP($E115&amp;$D$7&amp;$D$6,'Soverall data'!$A:$AC,'Soverall data'!H$3,FALSE)),ISBLANK(VLOOKUP($E115&amp;$D$7&amp;$D$6,'Soverall data'!$A:$AC,'Soverall data'!H$3,FALSE))),"",VLOOKUP($E115&amp;$D$7&amp;$D$6,'Soverall data'!$A:$AC,'Soverall data'!H$3,FALSE))</f>
        <v>0.54069999999999996</v>
      </c>
      <c r="S115" s="263"/>
      <c r="T115" s="263">
        <f>IF(OR(ISERROR(VLOOKUP($E115&amp;$D$7&amp;$D$6,'Soverall data'!$A:$AC,'Soverall data'!I$3,FALSE)),ISBLANK(VLOOKUP($E115&amp;$D$7&amp;$D$6,'Soverall data'!$A:$AC,'Soverall data'!I$3,FALSE))),"",VLOOKUP($E115&amp;$D$7&amp;$D$6,'Soverall data'!$A:$AC,'Soverall data'!I$3,FALSE))</f>
        <v>0.87450000000000006</v>
      </c>
      <c r="U115" s="264"/>
      <c r="V115" s="265">
        <f>IF(ISERROR(VLOOKUP($E115&amp;$D$7&amp;$D$6,'Soverall data'!$A:$AM,'Soverall data'!AD$3,FALSE)),0,VLOOKUP($E115&amp;$D$7&amp;$D$6,'Soverall data'!$A:$AM,'Soverall data'!AD$3,FALSE))</f>
        <v>53755</v>
      </c>
    </row>
    <row r="116" spans="4:22" x14ac:dyDescent="0.25">
      <c r="D116" s="285"/>
      <c r="E116" s="142" t="s">
        <v>38</v>
      </c>
      <c r="F116" s="164">
        <f>IF(F115="","",IF(VLOOKUP($E115&amp;$D$7&amp;$D$6,'Soverall data'!$A:$AC,'Soverall data'!M$3,FALSE)=0,"",VLOOKUP($E115&amp;$D$7&amp;$D$6,'Soverall data'!$A:$AC,'Soverall data'!M$3,FALSE)))</f>
        <v>0.88629999999999998</v>
      </c>
      <c r="G116" s="164">
        <f>IF(F115="","",IF(VLOOKUP($E115&amp;$D$7&amp;$D$6,'Soverall data'!$A:$AC,'Soverall data'!N$3,FALSE)=0,"",VLOOKUP($E115&amp;$D$7&amp;$D$6,'Soverall data'!$A:$AC,'Soverall data'!N$3,FALSE)))</f>
        <v>0.8921</v>
      </c>
      <c r="H116" s="164" t="str">
        <f>IF(H115="","",IF(VLOOKUP($E115&amp;$D$7&amp;$D$6,'Soverall data'!$A:$AC,'Soverall data'!O$3,FALSE)=0,"",VLOOKUP($E115&amp;$D$7&amp;$D$6,'Soverall data'!$A:$AC,'Soverall data'!O$3,FALSE)))</f>
        <v xml:space="preserve"> </v>
      </c>
      <c r="I116" s="164" t="str">
        <f>IF(H115="","",IF(VLOOKUP($E115&amp;$D$7&amp;$D$6,'Soverall data'!$A:$AC,'Soverall data'!P$3,FALSE)=0,"",VLOOKUP($E115&amp;$D$7&amp;$D$6,'Soverall data'!$A:$AC,'Soverall data'!P$3,FALSE)))</f>
        <v xml:space="preserve"> </v>
      </c>
      <c r="J116" s="164">
        <f>IF(J115="","",IF(VLOOKUP($E115&amp;$D$7&amp;$D$6,'Soverall data'!$A:$AC,'Soverall data'!Q$3,FALSE)=0,"",VLOOKUP($E115&amp;$D$7&amp;$D$6,'Soverall data'!$A:$AC,'Soverall data'!Q$3,FALSE)))</f>
        <v>0.93410000000000004</v>
      </c>
      <c r="K116" s="164">
        <f>IF(J115="","",IF(VLOOKUP($E115&amp;$D$7&amp;$D$6,'Soverall data'!$A:$AC,'Soverall data'!R$3,FALSE)=0,"",VLOOKUP($E115&amp;$D$7&amp;$D$6,'Soverall data'!$A:$AC,'Soverall data'!R$3,FALSE)))</f>
        <v>0.94120000000000004</v>
      </c>
      <c r="L116" s="164">
        <f>IF(L115="","",IF(VLOOKUP($E115&amp;$D$7&amp;$D$6,'Soverall data'!$A:$AC,'Soverall data'!S$3,FALSE)=0,"",VLOOKUP($E115&amp;$D$7&amp;$D$6,'Soverall data'!$A:$AC,'Soverall data'!S$3,FALSE)))</f>
        <v>0.9113</v>
      </c>
      <c r="M116" s="164">
        <f>IF(L115="","",IF(VLOOKUP($E115&amp;$D$7&amp;$D$6,'Soverall data'!$A:$AC,'Soverall data'!T$3,FALSE)=0,"",VLOOKUP($E115&amp;$D$7&amp;$D$6,'Soverall data'!$A:$AC,'Soverall data'!T$3,FALSE)))</f>
        <v>0.92020000000000002</v>
      </c>
      <c r="N116" s="164">
        <f>IF(N115="","",IF(VLOOKUP($E115&amp;$D$7&amp;$D$6,'Soverall data'!$A:$AC,'Soverall data'!U$3,FALSE)=0,"",VLOOKUP($E115&amp;$D$7&amp;$D$6,'Soverall data'!$A:$AC,'Soverall data'!U$3,FALSE)))</f>
        <v>0.85089999999999999</v>
      </c>
      <c r="O116" s="164">
        <f>IF(N115="","",IF(VLOOKUP($E115&amp;$D$7&amp;$D$6,'Soverall data'!$A:$AC,'Soverall data'!V$3,FALSE)=0,"",VLOOKUP($E115&amp;$D$7&amp;$D$6,'Soverall data'!$A:$AC,'Soverall data'!V$3,FALSE)))</f>
        <v>0.87290000000000001</v>
      </c>
      <c r="P116" s="164">
        <f>IF(P115="","",IF(VLOOKUP($E115&amp;$D$7&amp;$D$6,'Soverall data'!$A:$AC,'Soverall data'!W$3,FALSE)=0,"",VLOOKUP($E115&amp;$D$7&amp;$D$6,'Soverall data'!$A:$AC,'Soverall data'!W$3,FALSE)))</f>
        <v>0.8448</v>
      </c>
      <c r="Q116" s="164">
        <f>IF(P115="","",IF(VLOOKUP($E115&amp;$D$7&amp;$D$6,'Soverall data'!$A:$AC,'Soverall data'!X$3,FALSE)=0,"",VLOOKUP($E115&amp;$D$7&amp;$D$6,'Soverall data'!$A:$AC,'Soverall data'!X$3,FALSE)))</f>
        <v>0.90029999999999999</v>
      </c>
      <c r="R116" s="164">
        <f>IF(R115="","",IF(VLOOKUP($E115&amp;$D$7&amp;$D$6,'Soverall data'!$A:$AC,'Soverall data'!Y$3,FALSE)=0,"",VLOOKUP($E115&amp;$D$7&amp;$D$6,'Soverall data'!$A:$AC,'Soverall data'!Y$3,FALSE)))</f>
        <v>0.52510000000000001</v>
      </c>
      <c r="S116" s="164">
        <f>IF(R115="","",IF(VLOOKUP($E115&amp;$D$7&amp;$D$6,'Soverall data'!$A:$AC,'Soverall data'!Z$3,FALSE)=0,"",VLOOKUP($E115&amp;$D$7&amp;$D$6,'Soverall data'!$A:$AC,'Soverall data'!Z$3,FALSE)))</f>
        <v>0.55600000000000005</v>
      </c>
      <c r="T116" s="164">
        <f>IF(T115="","",IF(VLOOKUP($E115&amp;$D$7&amp;$D$6,'Soverall data'!$A:$AC,'Soverall data'!AA$3,FALSE)=0,"",VLOOKUP($E115&amp;$D$7&amp;$D$6,'Soverall data'!$A:$AC,'Soverall data'!AA$3,FALSE)))</f>
        <v>0.85840000000000005</v>
      </c>
      <c r="U116" s="164">
        <f>IF(T115="","",IF(VLOOKUP($E115&amp;$D$7&amp;$D$6,'Soverall data'!$A:$AC,'Soverall data'!AB$3,FALSE)=0,"",VLOOKUP($E115&amp;$D$7&amp;$D$6,'Soverall data'!$A:$AC,'Soverall data'!AB$3,FALSE)))</f>
        <v>0.88890000000000002</v>
      </c>
      <c r="V116" s="265"/>
    </row>
    <row r="117" spans="4:22" ht="15.75" x14ac:dyDescent="0.25">
      <c r="D117" s="285"/>
      <c r="E117" s="147" t="s">
        <v>157</v>
      </c>
      <c r="F117" s="262">
        <f>IF(OR(ISERROR(VLOOKUP($E117&amp;$D$7&amp;$D$6,'Soverall data'!$A:$AC,'Soverall data'!B$3,FALSE)),ISBLANK(VLOOKUP($E117&amp;$D$7&amp;$D$6,'Soverall data'!$A:$AC,'Soverall data'!B$3,FALSE))),"",VLOOKUP($E117&amp;$D$7&amp;$D$6,'Soverall data'!$A:$AC,'Soverall data'!B$3,FALSE))</f>
        <v>0.67210000000000003</v>
      </c>
      <c r="G117" s="263"/>
      <c r="H117" s="263" t="str">
        <f>IF(OR(ISERROR(VLOOKUP($E117&amp;$D$7&amp;$D$6,'Soverall data'!$A:$AC,'Soverall data'!C$3,FALSE)),ISBLANK(VLOOKUP($E117&amp;$D$7&amp;$D$6,'Soverall data'!$A:$AC,'Soverall data'!C$3,FALSE))),"",VLOOKUP($E117&amp;$D$7&amp;$D$6,'Soverall data'!$A:$AC,'Soverall data'!C$3,FALSE))</f>
        <v xml:space="preserve"> </v>
      </c>
      <c r="I117" s="263"/>
      <c r="J117" s="263">
        <f>IF(OR(ISERROR(VLOOKUP($E117&amp;$D$7&amp;$D$6,'Soverall data'!$A:$AC,'Soverall data'!D$3,FALSE)),ISBLANK(VLOOKUP($E117&amp;$D$7&amp;$D$6,'Soverall data'!$A:$AC,'Soverall data'!D$3,FALSE))),"",VLOOKUP($E117&amp;$D$7&amp;$D$6,'Soverall data'!$A:$AC,'Soverall data'!D$3,FALSE))</f>
        <v>0.73750000000000004</v>
      </c>
      <c r="K117" s="263"/>
      <c r="L117" s="263">
        <f>IF(OR(ISERROR(VLOOKUP($E117&amp;$D$7&amp;$D$6,'Soverall data'!$A:$AC,'Soverall data'!E$3,FALSE)),ISBLANK(VLOOKUP($E117&amp;$D$7&amp;$D$6,'Soverall data'!$A:$AC,'Soverall data'!E$3,FALSE))),"",VLOOKUP($E117&amp;$D$7&amp;$D$6,'Soverall data'!$A:$AC,'Soverall data'!E$3,FALSE))</f>
        <v>0.72199999999999998</v>
      </c>
      <c r="M117" s="263"/>
      <c r="N117" s="263">
        <f>IF(OR(ISERROR(VLOOKUP($E117&amp;$D$7&amp;$D$6,'Soverall data'!$A:$AC,'Soverall data'!F$3,FALSE)),ISBLANK(VLOOKUP($E117&amp;$D$7&amp;$D$6,'Soverall data'!$A:$AC,'Soverall data'!F$3,FALSE))),"",VLOOKUP($E117&amp;$D$7&amp;$D$6,'Soverall data'!$A:$AC,'Soverall data'!F$3,FALSE))</f>
        <v>0.69820000000000004</v>
      </c>
      <c r="O117" s="263"/>
      <c r="P117" s="263" t="str">
        <f>IF(OR(ISERROR(VLOOKUP($E117&amp;$D$7&amp;$D$6,'Soverall data'!$A:$AC,'Soverall data'!G$3,FALSE)),ISBLANK(VLOOKUP($E117&amp;$D$7&amp;$D$6,'Soverall data'!$A:$AC,'Soverall data'!G$3,FALSE))),"",VLOOKUP($E117&amp;$D$7&amp;$D$6,'Soverall data'!$A:$AC,'Soverall data'!G$3,FALSE))</f>
        <v xml:space="preserve"> </v>
      </c>
      <c r="Q117" s="263"/>
      <c r="R117" s="263">
        <f>IF(OR(ISERROR(VLOOKUP($E117&amp;$D$7&amp;$D$6,'Soverall data'!$A:$AC,'Soverall data'!H$3,FALSE)),ISBLANK(VLOOKUP($E117&amp;$D$7&amp;$D$6,'Soverall data'!$A:$AC,'Soverall data'!H$3,FALSE))),"",VLOOKUP($E117&amp;$D$7&amp;$D$6,'Soverall data'!$A:$AC,'Soverall data'!H$3,FALSE))</f>
        <v>0.33929999999999999</v>
      </c>
      <c r="S117" s="263"/>
      <c r="T117" s="263" t="str">
        <f>IF(OR(ISERROR(VLOOKUP($E117&amp;$D$7&amp;$D$6,'Soverall data'!$A:$AC,'Soverall data'!I$3,FALSE)),ISBLANK(VLOOKUP($E117&amp;$D$7&amp;$D$6,'Soverall data'!$A:$AC,'Soverall data'!I$3,FALSE))),"",VLOOKUP($E117&amp;$D$7&amp;$D$6,'Soverall data'!$A:$AC,'Soverall data'!I$3,FALSE))</f>
        <v xml:space="preserve"> </v>
      </c>
      <c r="U117" s="264"/>
      <c r="V117" s="265">
        <f>IF(ISERROR(VLOOKUP($E117&amp;$D$7&amp;$D$6,'Soverall data'!$A:$AM,'Soverall data'!AD$3,FALSE)),0,VLOOKUP($E117&amp;$D$7&amp;$D$6,'Soverall data'!$A:$AM,'Soverall data'!AD$3,FALSE))</f>
        <v>1650</v>
      </c>
    </row>
    <row r="118" spans="4:22" x14ac:dyDescent="0.25">
      <c r="D118" s="285"/>
      <c r="E118" s="142" t="s">
        <v>38</v>
      </c>
      <c r="F118" s="164">
        <f>IF(F117="","",IF(VLOOKUP($E117&amp;$D$7&amp;$D$6,'Soverall data'!$A:$AC,'Soverall data'!M$3,FALSE)=0,"",VLOOKUP($E117&amp;$D$7&amp;$D$6,'Soverall data'!$A:$AC,'Soverall data'!M$3,FALSE)))</f>
        <v>0.64770000000000005</v>
      </c>
      <c r="G118" s="164">
        <f>IF(F117="","",IF(VLOOKUP($E117&amp;$D$7&amp;$D$6,'Soverall data'!$A:$AC,'Soverall data'!N$3,FALSE)=0,"",VLOOKUP($E117&amp;$D$7&amp;$D$6,'Soverall data'!$A:$AC,'Soverall data'!N$3,FALSE)))</f>
        <v>0.69520000000000004</v>
      </c>
      <c r="H118" s="164" t="str">
        <f>IF(H117="","",IF(VLOOKUP($E117&amp;$D$7&amp;$D$6,'Soverall data'!$A:$AC,'Soverall data'!O$3,FALSE)=0,"",VLOOKUP($E117&amp;$D$7&amp;$D$6,'Soverall data'!$A:$AC,'Soverall data'!O$3,FALSE)))</f>
        <v xml:space="preserve"> </v>
      </c>
      <c r="I118" s="164" t="str">
        <f>IF(H117="","",IF(VLOOKUP($E117&amp;$D$7&amp;$D$6,'Soverall data'!$A:$AC,'Soverall data'!P$3,FALSE)=0,"",VLOOKUP($E117&amp;$D$7&amp;$D$6,'Soverall data'!$A:$AC,'Soverall data'!P$3,FALSE)))</f>
        <v xml:space="preserve"> </v>
      </c>
      <c r="J118" s="164">
        <f>IF(J117="","",IF(VLOOKUP($E117&amp;$D$7&amp;$D$6,'Soverall data'!$A:$AC,'Soverall data'!Q$3,FALSE)=0,"",VLOOKUP($E117&amp;$D$7&amp;$D$6,'Soverall data'!$A:$AC,'Soverall data'!Q$3,FALSE)))</f>
        <v>0.6925</v>
      </c>
      <c r="K118" s="164">
        <f>IF(J117="","",IF(VLOOKUP($E117&amp;$D$7&amp;$D$6,'Soverall data'!$A:$AC,'Soverall data'!R$3,FALSE)=0,"",VLOOKUP($E117&amp;$D$7&amp;$D$6,'Soverall data'!$A:$AC,'Soverall data'!R$3,FALSE)))</f>
        <v>0.77700000000000002</v>
      </c>
      <c r="L118" s="164">
        <f>IF(L117="","",IF(VLOOKUP($E117&amp;$D$7&amp;$D$6,'Soverall data'!$A:$AC,'Soverall data'!S$3,FALSE)=0,"",VLOOKUP($E117&amp;$D$7&amp;$D$6,'Soverall data'!$A:$AC,'Soverall data'!S$3,FALSE)))</f>
        <v>0.68330000000000002</v>
      </c>
      <c r="M118" s="164">
        <f>IF(L117="","",IF(VLOOKUP($E117&amp;$D$7&amp;$D$6,'Soverall data'!$A:$AC,'Soverall data'!T$3,FALSE)=0,"",VLOOKUP($E117&amp;$D$7&amp;$D$6,'Soverall data'!$A:$AC,'Soverall data'!T$3,FALSE)))</f>
        <v>0.75690000000000002</v>
      </c>
      <c r="N118" s="164">
        <f>IF(N117="","",IF(VLOOKUP($E117&amp;$D$7&amp;$D$6,'Soverall data'!$A:$AC,'Soverall data'!U$3,FALSE)=0,"",VLOOKUP($E117&amp;$D$7&amp;$D$6,'Soverall data'!$A:$AC,'Soverall data'!U$3,FALSE)))</f>
        <v>0.63160000000000005</v>
      </c>
      <c r="O118" s="164">
        <f>IF(N117="","",IF(VLOOKUP($E117&amp;$D$7&amp;$D$6,'Soverall data'!$A:$AC,'Soverall data'!V$3,FALSE)=0,"",VLOOKUP($E117&amp;$D$7&amp;$D$6,'Soverall data'!$A:$AC,'Soverall data'!V$3,FALSE)))</f>
        <v>0.75509999999999999</v>
      </c>
      <c r="P118" s="164" t="str">
        <f>IF(P117="","",IF(VLOOKUP($E117&amp;$D$7&amp;$D$6,'Soverall data'!$A:$AC,'Soverall data'!W$3,FALSE)=0,"",VLOOKUP($E117&amp;$D$7&amp;$D$6,'Soverall data'!$A:$AC,'Soverall data'!W$3,FALSE)))</f>
        <v xml:space="preserve"> </v>
      </c>
      <c r="Q118" s="164" t="str">
        <f>IF(P117="","",IF(VLOOKUP($E117&amp;$D$7&amp;$D$6,'Soverall data'!$A:$AC,'Soverall data'!X$3,FALSE)=0,"",VLOOKUP($E117&amp;$D$7&amp;$D$6,'Soverall data'!$A:$AC,'Soverall data'!X$3,FALSE)))</f>
        <v xml:space="preserve"> </v>
      </c>
      <c r="R118" s="164">
        <f>IF(R117="","",IF(VLOOKUP($E117&amp;$D$7&amp;$D$6,'Soverall data'!$A:$AC,'Soverall data'!Y$3,FALSE)=0,"",VLOOKUP($E117&amp;$D$7&amp;$D$6,'Soverall data'!$A:$AC,'Soverall data'!Y$3,FALSE)))</f>
        <v>0.27760000000000001</v>
      </c>
      <c r="S118" s="164">
        <f>IF(R117="","",IF(VLOOKUP($E117&amp;$D$7&amp;$D$6,'Soverall data'!$A:$AC,'Soverall data'!Z$3,FALSE)=0,"",VLOOKUP($E117&amp;$D$7&amp;$D$6,'Soverall data'!$A:$AC,'Soverall data'!Z$3,FALSE)))</f>
        <v>0.40179999999999999</v>
      </c>
      <c r="T118" s="164" t="str">
        <f>IF(T117="","",IF(VLOOKUP($E117&amp;$D$7&amp;$D$6,'Soverall data'!$A:$AC,'Soverall data'!AA$3,FALSE)=0,"",VLOOKUP($E117&amp;$D$7&amp;$D$6,'Soverall data'!$A:$AC,'Soverall data'!AA$3,FALSE)))</f>
        <v xml:space="preserve"> </v>
      </c>
      <c r="U118" s="164" t="str">
        <f>IF(T117="","",IF(VLOOKUP($E117&amp;$D$7&amp;$D$6,'Soverall data'!$A:$AC,'Soverall data'!AB$3,FALSE)=0,"",VLOOKUP($E117&amp;$D$7&amp;$D$6,'Soverall data'!$A:$AC,'Soverall data'!AB$3,FALSE)))</f>
        <v xml:space="preserve"> </v>
      </c>
      <c r="V118" s="265"/>
    </row>
    <row r="119" spans="4:22" ht="15.75" x14ac:dyDescent="0.25">
      <c r="D119" s="285"/>
      <c r="E119" s="147" t="s">
        <v>52</v>
      </c>
      <c r="F119" s="262">
        <f>IF(OR(ISERROR(VLOOKUP($E119&amp;$D$7&amp;$D$6,'Soverall data'!$A:$AC,'Soverall data'!B$3,FALSE)),ISBLANK(VLOOKUP($E119&amp;$D$7&amp;$D$6,'Soverall data'!$A:$AC,'Soverall data'!B$3,FALSE))),"",VLOOKUP($E119&amp;$D$7&amp;$D$6,'Soverall data'!$A:$AC,'Soverall data'!B$3,FALSE))</f>
        <v>0.82840000000000003</v>
      </c>
      <c r="G119" s="263"/>
      <c r="H119" s="263" t="str">
        <f>IF(OR(ISERROR(VLOOKUP($E119&amp;$D$7&amp;$D$6,'Soverall data'!$A:$AC,'Soverall data'!C$3,FALSE)),ISBLANK(VLOOKUP($E119&amp;$D$7&amp;$D$6,'Soverall data'!$A:$AC,'Soverall data'!C$3,FALSE))),"",VLOOKUP($E119&amp;$D$7&amp;$D$6,'Soverall data'!$A:$AC,'Soverall data'!C$3,FALSE))</f>
        <v xml:space="preserve"> </v>
      </c>
      <c r="I119" s="263"/>
      <c r="J119" s="263">
        <f>IF(OR(ISERROR(VLOOKUP($E119&amp;$D$7&amp;$D$6,'Soverall data'!$A:$AC,'Soverall data'!D$3,FALSE)),ISBLANK(VLOOKUP($E119&amp;$D$7&amp;$D$6,'Soverall data'!$A:$AC,'Soverall data'!D$3,FALSE))),"",VLOOKUP($E119&amp;$D$7&amp;$D$6,'Soverall data'!$A:$AC,'Soverall data'!D$3,FALSE))</f>
        <v>0.81899999999999995</v>
      </c>
      <c r="K119" s="263"/>
      <c r="L119" s="263">
        <f>IF(OR(ISERROR(VLOOKUP($E119&amp;$D$7&amp;$D$6,'Soverall data'!$A:$AC,'Soverall data'!E$3,FALSE)),ISBLANK(VLOOKUP($E119&amp;$D$7&amp;$D$6,'Soverall data'!$A:$AC,'Soverall data'!E$3,FALSE))),"",VLOOKUP($E119&amp;$D$7&amp;$D$6,'Soverall data'!$A:$AC,'Soverall data'!E$3,FALSE))</f>
        <v>0.89659999999999995</v>
      </c>
      <c r="M119" s="263"/>
      <c r="N119" s="263">
        <f>IF(OR(ISERROR(VLOOKUP($E119&amp;$D$7&amp;$D$6,'Soverall data'!$A:$AC,'Soverall data'!F$3,FALSE)),ISBLANK(VLOOKUP($E119&amp;$D$7&amp;$D$6,'Soverall data'!$A:$AC,'Soverall data'!F$3,FALSE))),"",VLOOKUP($E119&amp;$D$7&amp;$D$6,'Soverall data'!$A:$AC,'Soverall data'!F$3,FALSE))</f>
        <v>0.877</v>
      </c>
      <c r="O119" s="263"/>
      <c r="P119" s="263" t="str">
        <f>IF(OR(ISERROR(VLOOKUP($E119&amp;$D$7&amp;$D$6,'Soverall data'!$A:$AC,'Soverall data'!G$3,FALSE)),ISBLANK(VLOOKUP($E119&amp;$D$7&amp;$D$6,'Soverall data'!$A:$AC,'Soverall data'!G$3,FALSE))),"",VLOOKUP($E119&amp;$D$7&amp;$D$6,'Soverall data'!$A:$AC,'Soverall data'!G$3,FALSE))</f>
        <v xml:space="preserve"> </v>
      </c>
      <c r="Q119" s="263"/>
      <c r="R119" s="263">
        <f>IF(OR(ISERROR(VLOOKUP($E119&amp;$D$7&amp;$D$6,'Soverall data'!$A:$AC,'Soverall data'!H$3,FALSE)),ISBLANK(VLOOKUP($E119&amp;$D$7&amp;$D$6,'Soverall data'!$A:$AC,'Soverall data'!H$3,FALSE))),"",VLOOKUP($E119&amp;$D$7&amp;$D$6,'Soverall data'!$A:$AC,'Soverall data'!H$3,FALSE))</f>
        <v>0.4098</v>
      </c>
      <c r="S119" s="263"/>
      <c r="T119" s="263">
        <f>IF(OR(ISERROR(VLOOKUP($E119&amp;$D$7&amp;$D$6,'Soverall data'!$A:$AC,'Soverall data'!I$3,FALSE)),ISBLANK(VLOOKUP($E119&amp;$D$7&amp;$D$6,'Soverall data'!$A:$AC,'Soverall data'!I$3,FALSE))),"",VLOOKUP($E119&amp;$D$7&amp;$D$6,'Soverall data'!$A:$AC,'Soverall data'!I$3,FALSE))</f>
        <v>0.8488</v>
      </c>
      <c r="U119" s="264"/>
      <c r="V119" s="265">
        <f>IF(ISERROR(VLOOKUP($E119&amp;$D$7&amp;$D$6,'Soverall data'!$A:$AM,'Soverall data'!AD$3,FALSE)),0,VLOOKUP($E119&amp;$D$7&amp;$D$6,'Soverall data'!$A:$AM,'Soverall data'!AD$3,FALSE))</f>
        <v>7814</v>
      </c>
    </row>
    <row r="120" spans="4:22" ht="15.75" thickBot="1" x14ac:dyDescent="0.3">
      <c r="D120" s="286"/>
      <c r="E120" s="143" t="s">
        <v>38</v>
      </c>
      <c r="F120" s="160">
        <f>IF(F119="","",IF(VLOOKUP($E119&amp;$D$7&amp;$D$6,'Soverall data'!$A:$AC,'Soverall data'!M$3,FALSE)=0,"",VLOOKUP($E119&amp;$D$7&amp;$D$6,'Soverall data'!$A:$AC,'Soverall data'!M$3,FALSE)))</f>
        <v>0.81879999999999997</v>
      </c>
      <c r="G120" s="160">
        <f>IF(F119="","",IF(VLOOKUP($E119&amp;$D$7&amp;$D$6,'Soverall data'!$A:$AC,'Soverall data'!N$3,FALSE)=0,"",VLOOKUP($E119&amp;$D$7&amp;$D$6,'Soverall data'!$A:$AC,'Soverall data'!N$3,FALSE)))</f>
        <v>0.83750000000000002</v>
      </c>
      <c r="H120" s="160" t="str">
        <f>IF(H119="","",IF(VLOOKUP($E119&amp;$D$7&amp;$D$6,'Soverall data'!$A:$AC,'Soverall data'!O$3,FALSE)=0,"",VLOOKUP($E119&amp;$D$7&amp;$D$6,'Soverall data'!$A:$AC,'Soverall data'!O$3,FALSE)))</f>
        <v xml:space="preserve"> </v>
      </c>
      <c r="I120" s="160" t="str">
        <f>IF(H119="","",IF(VLOOKUP($E119&amp;$D$7&amp;$D$6,'Soverall data'!$A:$AC,'Soverall data'!P$3,FALSE)=0,"",VLOOKUP($E119&amp;$D$7&amp;$D$6,'Soverall data'!$A:$AC,'Soverall data'!P$3,FALSE)))</f>
        <v xml:space="preserve"> </v>
      </c>
      <c r="J120" s="160">
        <f>IF(J119="","",IF(VLOOKUP($E119&amp;$D$7&amp;$D$6,'Soverall data'!$A:$AC,'Soverall data'!Q$3,FALSE)=0,"",VLOOKUP($E119&amp;$D$7&amp;$D$6,'Soverall data'!$A:$AC,'Soverall data'!Q$3,FALSE)))</f>
        <v>0.80230000000000001</v>
      </c>
      <c r="K120" s="160">
        <f>IF(J119="","",IF(VLOOKUP($E119&amp;$D$7&amp;$D$6,'Soverall data'!$A:$AC,'Soverall data'!R$3,FALSE)=0,"",VLOOKUP($E119&amp;$D$7&amp;$D$6,'Soverall data'!$A:$AC,'Soverall data'!R$3,FALSE)))</f>
        <v>0.83440000000000003</v>
      </c>
      <c r="L120" s="160">
        <f>IF(L119="","",IF(VLOOKUP($E119&amp;$D$7&amp;$D$6,'Soverall data'!$A:$AC,'Soverall data'!S$3,FALSE)=0,"",VLOOKUP($E119&amp;$D$7&amp;$D$6,'Soverall data'!$A:$AC,'Soverall data'!S$3,FALSE)))</f>
        <v>0.88349999999999995</v>
      </c>
      <c r="M120" s="160">
        <f>IF(L119="","",IF(VLOOKUP($E119&amp;$D$7&amp;$D$6,'Soverall data'!$A:$AC,'Soverall data'!T$3,FALSE)=0,"",VLOOKUP($E119&amp;$D$7&amp;$D$6,'Soverall data'!$A:$AC,'Soverall data'!T$3,FALSE)))</f>
        <v>0.9083</v>
      </c>
      <c r="N120" s="160">
        <f>IF(N119="","",IF(VLOOKUP($E119&amp;$D$7&amp;$D$6,'Soverall data'!$A:$AC,'Soverall data'!U$3,FALSE)=0,"",VLOOKUP($E119&amp;$D$7&amp;$D$6,'Soverall data'!$A:$AC,'Soverall data'!U$3,FALSE)))</f>
        <v>0.85089999999999999</v>
      </c>
      <c r="O120" s="160">
        <f>IF(N119="","",IF(VLOOKUP($E119&amp;$D$7&amp;$D$6,'Soverall data'!$A:$AC,'Soverall data'!V$3,FALSE)=0,"",VLOOKUP($E119&amp;$D$7&amp;$D$6,'Soverall data'!$A:$AC,'Soverall data'!V$3,FALSE)))</f>
        <v>0.89880000000000004</v>
      </c>
      <c r="P120" s="160" t="str">
        <f>IF(P119="","",IF(VLOOKUP($E119&amp;$D$7&amp;$D$6,'Soverall data'!$A:$AC,'Soverall data'!W$3,FALSE)=0,"",VLOOKUP($E119&amp;$D$7&amp;$D$6,'Soverall data'!$A:$AC,'Soverall data'!W$3,FALSE)))</f>
        <v xml:space="preserve"> </v>
      </c>
      <c r="Q120" s="160" t="str">
        <f>IF(P119="","",IF(VLOOKUP($E119&amp;$D$7&amp;$D$6,'Soverall data'!$A:$AC,'Soverall data'!X$3,FALSE)=0,"",VLOOKUP($E119&amp;$D$7&amp;$D$6,'Soverall data'!$A:$AC,'Soverall data'!X$3,FALSE)))</f>
        <v xml:space="preserve"> </v>
      </c>
      <c r="R120" s="160">
        <f>IF(R119="","",IF(VLOOKUP($E119&amp;$D$7&amp;$D$6,'Soverall data'!$A:$AC,'Soverall data'!Y$3,FALSE)=0,"",VLOOKUP($E119&amp;$D$7&amp;$D$6,'Soverall data'!$A:$AC,'Soverall data'!Y$3,FALSE)))</f>
        <v>0.3674</v>
      </c>
      <c r="S120" s="160">
        <f>IF(R119="","",IF(VLOOKUP($E119&amp;$D$7&amp;$D$6,'Soverall data'!$A:$AC,'Soverall data'!Z$3,FALSE)=0,"",VLOOKUP($E119&amp;$D$7&amp;$D$6,'Soverall data'!$A:$AC,'Soverall data'!Z$3,FALSE)))</f>
        <v>0.45179999999999998</v>
      </c>
      <c r="T120" s="160">
        <f>IF(T119="","",IF(VLOOKUP($E119&amp;$D$7&amp;$D$6,'Soverall data'!$A:$AC,'Soverall data'!AA$3,FALSE)=0,"",VLOOKUP($E119&amp;$D$7&amp;$D$6,'Soverall data'!$A:$AC,'Soverall data'!AA$3,FALSE)))</f>
        <v>0.79390000000000005</v>
      </c>
      <c r="U120" s="160">
        <f>IF(T119="","",IF(VLOOKUP($E119&amp;$D$7&amp;$D$6,'Soverall data'!$A:$AC,'Soverall data'!AB$3,FALSE)=0,"",VLOOKUP($E119&amp;$D$7&amp;$D$6,'Soverall data'!$A:$AC,'Soverall data'!AB$3,FALSE)))</f>
        <v>0.89019999999999999</v>
      </c>
      <c r="V120" s="283"/>
    </row>
    <row r="122" spans="4:22" ht="14.25" customHeight="1" x14ac:dyDescent="0.25">
      <c r="D122" s="63" t="s">
        <v>86</v>
      </c>
    </row>
    <row r="123" spans="4:22" ht="26.25" customHeight="1" x14ac:dyDescent="0.25">
      <c r="D123" s="20" t="s">
        <v>88</v>
      </c>
      <c r="V123" s="78"/>
    </row>
  </sheetData>
  <sheetCalcPr fullCalcOnLoad="1"/>
  <sheetProtection sheet="1" objects="1" scenarios="1"/>
  <mergeCells count="526">
    <mergeCell ref="D7:D120"/>
    <mergeCell ref="F119:G119"/>
    <mergeCell ref="H119:I119"/>
    <mergeCell ref="J119:K119"/>
    <mergeCell ref="L119:M119"/>
    <mergeCell ref="F107:G107"/>
    <mergeCell ref="H107:I107"/>
    <mergeCell ref="J107:K107"/>
    <mergeCell ref="L107:M107"/>
    <mergeCell ref="F113:G113"/>
    <mergeCell ref="F111:G111"/>
    <mergeCell ref="H111:I111"/>
    <mergeCell ref="J111:K111"/>
    <mergeCell ref="L111:M111"/>
    <mergeCell ref="N111:O111"/>
    <mergeCell ref="P111:Q111"/>
    <mergeCell ref="F103:G103"/>
    <mergeCell ref="V119:V120"/>
    <mergeCell ref="F117:G117"/>
    <mergeCell ref="H117:I117"/>
    <mergeCell ref="J117:K117"/>
    <mergeCell ref="L117:M117"/>
    <mergeCell ref="N117:O117"/>
    <mergeCell ref="N119:O119"/>
    <mergeCell ref="P119:Q119"/>
    <mergeCell ref="R119:S119"/>
    <mergeCell ref="T117:U117"/>
    <mergeCell ref="V117:V118"/>
    <mergeCell ref="T119:U119"/>
    <mergeCell ref="V115:V116"/>
    <mergeCell ref="T115:U115"/>
    <mergeCell ref="N107:O107"/>
    <mergeCell ref="P107:Q107"/>
    <mergeCell ref="R107:S107"/>
    <mergeCell ref="R111:S111"/>
    <mergeCell ref="T113:U113"/>
    <mergeCell ref="L113:M113"/>
    <mergeCell ref="N113:O113"/>
    <mergeCell ref="P113:Q113"/>
    <mergeCell ref="R113:S113"/>
    <mergeCell ref="P117:Q117"/>
    <mergeCell ref="R117:S117"/>
    <mergeCell ref="V113:V114"/>
    <mergeCell ref="F115:G115"/>
    <mergeCell ref="H115:I115"/>
    <mergeCell ref="J115:K115"/>
    <mergeCell ref="L115:M115"/>
    <mergeCell ref="N115:O115"/>
    <mergeCell ref="P115:Q115"/>
    <mergeCell ref="R115:S115"/>
    <mergeCell ref="H113:I113"/>
    <mergeCell ref="J113:K113"/>
    <mergeCell ref="T111:U111"/>
    <mergeCell ref="V111:V112"/>
    <mergeCell ref="F109:G109"/>
    <mergeCell ref="H109:I109"/>
    <mergeCell ref="J109:K109"/>
    <mergeCell ref="L109:M109"/>
    <mergeCell ref="N109:O109"/>
    <mergeCell ref="P109:Q109"/>
    <mergeCell ref="R109:S109"/>
    <mergeCell ref="T109:U109"/>
    <mergeCell ref="V109:V110"/>
    <mergeCell ref="T107:U107"/>
    <mergeCell ref="V107:V108"/>
    <mergeCell ref="F105:G105"/>
    <mergeCell ref="H105:I105"/>
    <mergeCell ref="J105:K105"/>
    <mergeCell ref="L105:M105"/>
    <mergeCell ref="N105:O105"/>
    <mergeCell ref="P105:Q105"/>
    <mergeCell ref="R105:S105"/>
    <mergeCell ref="T105:U105"/>
    <mergeCell ref="V105:V106"/>
    <mergeCell ref="H103:I103"/>
    <mergeCell ref="J103:K103"/>
    <mergeCell ref="L103:M103"/>
    <mergeCell ref="N103:O103"/>
    <mergeCell ref="P103:Q103"/>
    <mergeCell ref="R103:S103"/>
    <mergeCell ref="T103:U103"/>
    <mergeCell ref="V103:V104"/>
    <mergeCell ref="F101:G101"/>
    <mergeCell ref="H101:I101"/>
    <mergeCell ref="J101:K101"/>
    <mergeCell ref="L101:M101"/>
    <mergeCell ref="N101:O101"/>
    <mergeCell ref="P101:Q101"/>
    <mergeCell ref="R101:S101"/>
    <mergeCell ref="T101:U101"/>
    <mergeCell ref="V101:V102"/>
    <mergeCell ref="F99:G99"/>
    <mergeCell ref="H99:I99"/>
    <mergeCell ref="J99:K99"/>
    <mergeCell ref="L99:M99"/>
    <mergeCell ref="N99:O99"/>
    <mergeCell ref="P99:Q99"/>
    <mergeCell ref="R99:S99"/>
    <mergeCell ref="T99:U99"/>
    <mergeCell ref="V99:V100"/>
    <mergeCell ref="F97:G97"/>
    <mergeCell ref="H97:I97"/>
    <mergeCell ref="J97:K97"/>
    <mergeCell ref="L97:M97"/>
    <mergeCell ref="N97:O97"/>
    <mergeCell ref="P97:Q97"/>
    <mergeCell ref="R97:S97"/>
    <mergeCell ref="T97:U97"/>
    <mergeCell ref="V97:V98"/>
    <mergeCell ref="R21:S21"/>
    <mergeCell ref="T21:U21"/>
    <mergeCell ref="V21:V22"/>
    <mergeCell ref="F95:G95"/>
    <mergeCell ref="H95:I95"/>
    <mergeCell ref="J95:K95"/>
    <mergeCell ref="L95:M95"/>
    <mergeCell ref="N95:O95"/>
    <mergeCell ref="P95:Q95"/>
    <mergeCell ref="R95:S95"/>
    <mergeCell ref="T95:U95"/>
    <mergeCell ref="V95:V96"/>
    <mergeCell ref="F93:G93"/>
    <mergeCell ref="H93:I93"/>
    <mergeCell ref="J93:K93"/>
    <mergeCell ref="L93:M93"/>
    <mergeCell ref="N93:O93"/>
    <mergeCell ref="P93:Q93"/>
    <mergeCell ref="R93:S93"/>
    <mergeCell ref="T93:U93"/>
    <mergeCell ref="V93:V94"/>
    <mergeCell ref="F91:G91"/>
    <mergeCell ref="H91:I91"/>
    <mergeCell ref="J91:K91"/>
    <mergeCell ref="L91:M91"/>
    <mergeCell ref="N91:O91"/>
    <mergeCell ref="P91:Q91"/>
    <mergeCell ref="R91:S91"/>
    <mergeCell ref="T91:U91"/>
    <mergeCell ref="V91:V92"/>
    <mergeCell ref="F89:G89"/>
    <mergeCell ref="H89:I89"/>
    <mergeCell ref="J89:K89"/>
    <mergeCell ref="L89:M89"/>
    <mergeCell ref="N89:O89"/>
    <mergeCell ref="P89:Q89"/>
    <mergeCell ref="R89:S89"/>
    <mergeCell ref="T89:U89"/>
    <mergeCell ref="V89:V90"/>
    <mergeCell ref="F87:G87"/>
    <mergeCell ref="H87:I87"/>
    <mergeCell ref="J87:K87"/>
    <mergeCell ref="L87:M87"/>
    <mergeCell ref="N87:O87"/>
    <mergeCell ref="P87:Q87"/>
    <mergeCell ref="R87:S87"/>
    <mergeCell ref="T87:U87"/>
    <mergeCell ref="V87:V88"/>
    <mergeCell ref="F85:G85"/>
    <mergeCell ref="H85:I85"/>
    <mergeCell ref="J85:K85"/>
    <mergeCell ref="L85:M85"/>
    <mergeCell ref="N85:O85"/>
    <mergeCell ref="P85:Q85"/>
    <mergeCell ref="R85:S85"/>
    <mergeCell ref="T85:U85"/>
    <mergeCell ref="V85:V86"/>
    <mergeCell ref="T17:U17"/>
    <mergeCell ref="V17:V18"/>
    <mergeCell ref="F83:G83"/>
    <mergeCell ref="H83:I83"/>
    <mergeCell ref="J83:K83"/>
    <mergeCell ref="L83:M83"/>
    <mergeCell ref="N83:O83"/>
    <mergeCell ref="P83:Q83"/>
    <mergeCell ref="R83:S83"/>
    <mergeCell ref="T83:U83"/>
    <mergeCell ref="V83:V84"/>
    <mergeCell ref="F19:G19"/>
    <mergeCell ref="H19:I19"/>
    <mergeCell ref="J19:K19"/>
    <mergeCell ref="L19:M19"/>
    <mergeCell ref="N19:O19"/>
    <mergeCell ref="P19:Q19"/>
    <mergeCell ref="R19:S19"/>
    <mergeCell ref="T19:U19"/>
    <mergeCell ref="V19:V20"/>
    <mergeCell ref="F21:G21"/>
    <mergeCell ref="H21:I21"/>
    <mergeCell ref="J21:K21"/>
    <mergeCell ref="L21:M21"/>
    <mergeCell ref="N21:O21"/>
    <mergeCell ref="P21:Q21"/>
    <mergeCell ref="F81:G81"/>
    <mergeCell ref="H81:I81"/>
    <mergeCell ref="J81:K81"/>
    <mergeCell ref="L81:M81"/>
    <mergeCell ref="N81:O81"/>
    <mergeCell ref="P81:Q81"/>
    <mergeCell ref="R81:S81"/>
    <mergeCell ref="T81:U81"/>
    <mergeCell ref="V81:V82"/>
    <mergeCell ref="F79:G79"/>
    <mergeCell ref="H79:I79"/>
    <mergeCell ref="J79:K79"/>
    <mergeCell ref="L79:M79"/>
    <mergeCell ref="N79:O79"/>
    <mergeCell ref="P79:Q79"/>
    <mergeCell ref="R79:S79"/>
    <mergeCell ref="T79:U79"/>
    <mergeCell ref="V79:V80"/>
    <mergeCell ref="F77:G77"/>
    <mergeCell ref="H77:I77"/>
    <mergeCell ref="J77:K77"/>
    <mergeCell ref="L77:M77"/>
    <mergeCell ref="N77:O77"/>
    <mergeCell ref="P77:Q77"/>
    <mergeCell ref="R77:S77"/>
    <mergeCell ref="T77:U77"/>
    <mergeCell ref="V77:V78"/>
    <mergeCell ref="F75:G75"/>
    <mergeCell ref="H75:I75"/>
    <mergeCell ref="J75:K75"/>
    <mergeCell ref="L75:M75"/>
    <mergeCell ref="N75:O75"/>
    <mergeCell ref="P75:Q75"/>
    <mergeCell ref="R75:S75"/>
    <mergeCell ref="T75:U75"/>
    <mergeCell ref="V75:V76"/>
    <mergeCell ref="F73:G73"/>
    <mergeCell ref="H73:I73"/>
    <mergeCell ref="J73:K73"/>
    <mergeCell ref="L73:M73"/>
    <mergeCell ref="N73:O73"/>
    <mergeCell ref="P73:Q73"/>
    <mergeCell ref="R73:S73"/>
    <mergeCell ref="T73:U73"/>
    <mergeCell ref="V73:V74"/>
    <mergeCell ref="N63:O63"/>
    <mergeCell ref="P35:Q35"/>
    <mergeCell ref="R35:S35"/>
    <mergeCell ref="N71:O71"/>
    <mergeCell ref="P71:Q71"/>
    <mergeCell ref="R71:S71"/>
    <mergeCell ref="P49:Q49"/>
    <mergeCell ref="H41:I41"/>
    <mergeCell ref="T71:U71"/>
    <mergeCell ref="V71:V72"/>
    <mergeCell ref="F71:G71"/>
    <mergeCell ref="H71:I71"/>
    <mergeCell ref="J71:K71"/>
    <mergeCell ref="L71:M71"/>
    <mergeCell ref="R51:S51"/>
    <mergeCell ref="T51:U51"/>
    <mergeCell ref="V51:V52"/>
    <mergeCell ref="V25:V26"/>
    <mergeCell ref="F23:G23"/>
    <mergeCell ref="H23:I23"/>
    <mergeCell ref="J23:K23"/>
    <mergeCell ref="L23:M23"/>
    <mergeCell ref="N23:O23"/>
    <mergeCell ref="P23:Q23"/>
    <mergeCell ref="R23:S23"/>
    <mergeCell ref="T23:U23"/>
    <mergeCell ref="V23:V24"/>
    <mergeCell ref="F25:G25"/>
    <mergeCell ref="H25:I25"/>
    <mergeCell ref="J25:K25"/>
    <mergeCell ref="L25:M25"/>
    <mergeCell ref="N25:O25"/>
    <mergeCell ref="P25:Q25"/>
    <mergeCell ref="V29:V30"/>
    <mergeCell ref="F27:G27"/>
    <mergeCell ref="H27:I27"/>
    <mergeCell ref="J27:K27"/>
    <mergeCell ref="N27:O27"/>
    <mergeCell ref="P27:Q27"/>
    <mergeCell ref="L29:M29"/>
    <mergeCell ref="N29:O29"/>
    <mergeCell ref="T29:U29"/>
    <mergeCell ref="P29:Q29"/>
    <mergeCell ref="P33:Q33"/>
    <mergeCell ref="R33:S33"/>
    <mergeCell ref="T33:U33"/>
    <mergeCell ref="V33:V34"/>
    <mergeCell ref="L33:M33"/>
    <mergeCell ref="N33:O33"/>
    <mergeCell ref="V31:V32"/>
    <mergeCell ref="R27:S27"/>
    <mergeCell ref="T27:U27"/>
    <mergeCell ref="V27:V28"/>
    <mergeCell ref="F29:G29"/>
    <mergeCell ref="H29:I29"/>
    <mergeCell ref="R31:S31"/>
    <mergeCell ref="L27:M27"/>
    <mergeCell ref="T31:U31"/>
    <mergeCell ref="J29:K29"/>
    <mergeCell ref="B2:B4"/>
    <mergeCell ref="F6:G6"/>
    <mergeCell ref="H6:I6"/>
    <mergeCell ref="J6:K6"/>
    <mergeCell ref="L6:M6"/>
    <mergeCell ref="N6:O6"/>
    <mergeCell ref="P6:Q6"/>
    <mergeCell ref="R6:S6"/>
    <mergeCell ref="T6:U6"/>
    <mergeCell ref="D6:E6"/>
    <mergeCell ref="D2:V4"/>
    <mergeCell ref="F7:G7"/>
    <mergeCell ref="H7:I7"/>
    <mergeCell ref="J7:K7"/>
    <mergeCell ref="L7:M7"/>
    <mergeCell ref="N7:O7"/>
    <mergeCell ref="P7:Q7"/>
    <mergeCell ref="R7:S7"/>
    <mergeCell ref="T7:U7"/>
    <mergeCell ref="V7:V8"/>
    <mergeCell ref="V11:V12"/>
    <mergeCell ref="F13:G13"/>
    <mergeCell ref="H13:I13"/>
    <mergeCell ref="J13:K13"/>
    <mergeCell ref="L13:M13"/>
    <mergeCell ref="N13:O13"/>
    <mergeCell ref="P13:Q13"/>
    <mergeCell ref="R13:S13"/>
    <mergeCell ref="T13:U13"/>
    <mergeCell ref="V13:V14"/>
    <mergeCell ref="F11:G11"/>
    <mergeCell ref="H11:I11"/>
    <mergeCell ref="J11:K11"/>
    <mergeCell ref="L11:M11"/>
    <mergeCell ref="N11:O11"/>
    <mergeCell ref="P11:Q11"/>
    <mergeCell ref="R11:S11"/>
    <mergeCell ref="T11:U11"/>
    <mergeCell ref="R15:S15"/>
    <mergeCell ref="T15:U15"/>
    <mergeCell ref="F31:G31"/>
    <mergeCell ref="H31:I31"/>
    <mergeCell ref="J31:K31"/>
    <mergeCell ref="L31:M31"/>
    <mergeCell ref="N31:O31"/>
    <mergeCell ref="P31:Q31"/>
    <mergeCell ref="F17:G17"/>
    <mergeCell ref="H17:I17"/>
    <mergeCell ref="J17:K17"/>
    <mergeCell ref="L17:M17"/>
    <mergeCell ref="N17:O17"/>
    <mergeCell ref="P17:Q17"/>
    <mergeCell ref="R17:S17"/>
    <mergeCell ref="R25:S25"/>
    <mergeCell ref="T25:U25"/>
    <mergeCell ref="F47:G47"/>
    <mergeCell ref="H47:I47"/>
    <mergeCell ref="J47:K47"/>
    <mergeCell ref="L47:M47"/>
    <mergeCell ref="N47:O47"/>
    <mergeCell ref="F43:G43"/>
    <mergeCell ref="F35:G35"/>
    <mergeCell ref="F15:G15"/>
    <mergeCell ref="H15:I15"/>
    <mergeCell ref="J15:K15"/>
    <mergeCell ref="L15:M15"/>
    <mergeCell ref="N15:O15"/>
    <mergeCell ref="P15:Q15"/>
    <mergeCell ref="R41:S41"/>
    <mergeCell ref="T41:U41"/>
    <mergeCell ref="V41:V42"/>
    <mergeCell ref="V39:V40"/>
    <mergeCell ref="J37:K37"/>
    <mergeCell ref="L37:M37"/>
    <mergeCell ref="N37:O37"/>
    <mergeCell ref="P37:Q37"/>
    <mergeCell ref="J41:K41"/>
    <mergeCell ref="L41:M41"/>
    <mergeCell ref="R29:S29"/>
    <mergeCell ref="V43:V44"/>
    <mergeCell ref="R47:S47"/>
    <mergeCell ref="T47:U47"/>
    <mergeCell ref="V45:V46"/>
    <mergeCell ref="R37:S37"/>
    <mergeCell ref="R45:S45"/>
    <mergeCell ref="T45:U45"/>
    <mergeCell ref="T37:U37"/>
    <mergeCell ref="V37:V38"/>
    <mergeCell ref="P51:Q51"/>
    <mergeCell ref="T49:U49"/>
    <mergeCell ref="V49:V50"/>
    <mergeCell ref="F55:G55"/>
    <mergeCell ref="H55:I55"/>
    <mergeCell ref="J55:K55"/>
    <mergeCell ref="L55:M55"/>
    <mergeCell ref="N55:O55"/>
    <mergeCell ref="F53:G53"/>
    <mergeCell ref="J49:K49"/>
    <mergeCell ref="J57:K57"/>
    <mergeCell ref="P55:Q55"/>
    <mergeCell ref="P53:Q53"/>
    <mergeCell ref="V47:V48"/>
    <mergeCell ref="T53:U53"/>
    <mergeCell ref="L53:M53"/>
    <mergeCell ref="N53:O53"/>
    <mergeCell ref="P47:Q47"/>
    <mergeCell ref="R55:S55"/>
    <mergeCell ref="R49:S49"/>
    <mergeCell ref="J53:K53"/>
    <mergeCell ref="F49:G49"/>
    <mergeCell ref="H49:I49"/>
    <mergeCell ref="P41:Q41"/>
    <mergeCell ref="F59:G59"/>
    <mergeCell ref="H59:I59"/>
    <mergeCell ref="J59:K59"/>
    <mergeCell ref="L59:M59"/>
    <mergeCell ref="F57:G57"/>
    <mergeCell ref="H57:I57"/>
    <mergeCell ref="F41:G41"/>
    <mergeCell ref="L57:M57"/>
    <mergeCell ref="N57:O57"/>
    <mergeCell ref="N59:O59"/>
    <mergeCell ref="F51:G51"/>
    <mergeCell ref="H51:I51"/>
    <mergeCell ref="J51:K51"/>
    <mergeCell ref="L51:M51"/>
    <mergeCell ref="N51:O51"/>
    <mergeCell ref="H53:I53"/>
    <mergeCell ref="F45:G45"/>
    <mergeCell ref="H45:I45"/>
    <mergeCell ref="J45:K45"/>
    <mergeCell ref="L45:M45"/>
    <mergeCell ref="N45:O45"/>
    <mergeCell ref="P45:Q45"/>
    <mergeCell ref="N35:O35"/>
    <mergeCell ref="F37:G37"/>
    <mergeCell ref="H37:I37"/>
    <mergeCell ref="P39:Q39"/>
    <mergeCell ref="R39:S39"/>
    <mergeCell ref="T39:U39"/>
    <mergeCell ref="H35:I35"/>
    <mergeCell ref="J35:K35"/>
    <mergeCell ref="L35:M35"/>
    <mergeCell ref="P9:Q9"/>
    <mergeCell ref="V9:V10"/>
    <mergeCell ref="R9:S9"/>
    <mergeCell ref="T9:U9"/>
    <mergeCell ref="F39:G39"/>
    <mergeCell ref="H39:I39"/>
    <mergeCell ref="J33:K33"/>
    <mergeCell ref="J39:K39"/>
    <mergeCell ref="L39:M39"/>
    <mergeCell ref="N39:O39"/>
    <mergeCell ref="V15:V16"/>
    <mergeCell ref="F33:G33"/>
    <mergeCell ref="H33:I33"/>
    <mergeCell ref="T35:U35"/>
    <mergeCell ref="V35:V36"/>
    <mergeCell ref="F9:G9"/>
    <mergeCell ref="H9:I9"/>
    <mergeCell ref="J9:K9"/>
    <mergeCell ref="L9:M9"/>
    <mergeCell ref="N9:O9"/>
    <mergeCell ref="R63:S63"/>
    <mergeCell ref="T63:U63"/>
    <mergeCell ref="V69:V70"/>
    <mergeCell ref="H43:I43"/>
    <mergeCell ref="J43:K43"/>
    <mergeCell ref="L43:M43"/>
    <mergeCell ref="N43:O43"/>
    <mergeCell ref="P43:Q43"/>
    <mergeCell ref="R43:S43"/>
    <mergeCell ref="T43:U43"/>
    <mergeCell ref="V63:V64"/>
    <mergeCell ref="P61:Q61"/>
    <mergeCell ref="R61:S61"/>
    <mergeCell ref="T61:U61"/>
    <mergeCell ref="V61:V62"/>
    <mergeCell ref="V67:V68"/>
    <mergeCell ref="P65:Q65"/>
    <mergeCell ref="R65:S65"/>
    <mergeCell ref="T65:U65"/>
    <mergeCell ref="P63:Q63"/>
    <mergeCell ref="V53:V54"/>
    <mergeCell ref="V59:V60"/>
    <mergeCell ref="P57:Q57"/>
    <mergeCell ref="R57:S57"/>
    <mergeCell ref="T57:U57"/>
    <mergeCell ref="V57:V58"/>
    <mergeCell ref="R59:S59"/>
    <mergeCell ref="T59:U59"/>
    <mergeCell ref="R53:S53"/>
    <mergeCell ref="P67:Q67"/>
    <mergeCell ref="R67:S67"/>
    <mergeCell ref="P59:Q59"/>
    <mergeCell ref="T55:U55"/>
    <mergeCell ref="V55:V56"/>
    <mergeCell ref="P69:Q69"/>
    <mergeCell ref="R69:S69"/>
    <mergeCell ref="T69:U69"/>
    <mergeCell ref="T67:U67"/>
    <mergeCell ref="V65:V66"/>
    <mergeCell ref="N41:O41"/>
    <mergeCell ref="L63:M63"/>
    <mergeCell ref="F61:G61"/>
    <mergeCell ref="F67:G67"/>
    <mergeCell ref="J67:K67"/>
    <mergeCell ref="L67:M67"/>
    <mergeCell ref="N67:O67"/>
    <mergeCell ref="H67:I67"/>
    <mergeCell ref="L49:M49"/>
    <mergeCell ref="N49:O49"/>
    <mergeCell ref="J65:K65"/>
    <mergeCell ref="H61:I61"/>
    <mergeCell ref="J61:K61"/>
    <mergeCell ref="L61:M61"/>
    <mergeCell ref="N61:O61"/>
    <mergeCell ref="F63:G63"/>
    <mergeCell ref="H63:I63"/>
    <mergeCell ref="J63:K63"/>
    <mergeCell ref="B11:B21"/>
    <mergeCell ref="F69:G69"/>
    <mergeCell ref="H69:I69"/>
    <mergeCell ref="J69:K69"/>
    <mergeCell ref="L69:M69"/>
    <mergeCell ref="N69:O69"/>
    <mergeCell ref="L65:M65"/>
    <mergeCell ref="N65:O65"/>
    <mergeCell ref="F65:G65"/>
    <mergeCell ref="H65:I65"/>
  </mergeCells>
  <conditionalFormatting sqref="H7 F7 L7 N7 P7 R7 T7 J7">
    <cfRule type="containsBlanks" dxfId="176" priority="446">
      <formula>LEN(TRIM(F7))=0</formula>
    </cfRule>
    <cfRule type="colorScale" priority="445">
      <colorScale>
        <cfvo type="min"/>
        <cfvo type="max"/>
        <color rgb="FF99C6E3"/>
        <color rgb="FF012D59"/>
      </colorScale>
    </cfRule>
  </conditionalFormatting>
  <conditionalFormatting sqref="H9 F9 L9 N9 P9 R9 T9 J9">
    <cfRule type="containsBlanks" dxfId="175" priority="128">
      <formula>LEN(TRIM(F9))=0</formula>
    </cfRule>
    <cfRule type="colorScale" priority="127">
      <colorScale>
        <cfvo type="min"/>
        <cfvo type="max"/>
        <color rgb="FF99C6E3"/>
        <color rgb="FF012D59"/>
      </colorScale>
    </cfRule>
  </conditionalFormatting>
  <conditionalFormatting sqref="F11 H11 L11 N11 P11 R11 T11 J11">
    <cfRule type="containsBlanks" dxfId="174" priority="126">
      <formula>LEN(TRIM(F11))=0</formula>
    </cfRule>
    <cfRule type="colorScale" priority="125">
      <colorScale>
        <cfvo type="min"/>
        <cfvo type="max"/>
        <color rgb="FF99C6E3"/>
        <color rgb="FF012D59"/>
      </colorScale>
    </cfRule>
  </conditionalFormatting>
  <conditionalFormatting sqref="H13 F13 L13 N13 P13 R13 T13 J13">
    <cfRule type="containsBlanks" dxfId="173" priority="124">
      <formula>LEN(TRIM(F13))=0</formula>
    </cfRule>
    <cfRule type="colorScale" priority="123">
      <colorScale>
        <cfvo type="min"/>
        <cfvo type="max"/>
        <color rgb="FF99C6E3"/>
        <color rgb="FF012D59"/>
      </colorScale>
    </cfRule>
  </conditionalFormatting>
  <conditionalFormatting sqref="F15 H15 L15 N15 P15 R15 T15 J15">
    <cfRule type="containsBlanks" dxfId="172" priority="122">
      <formula>LEN(TRIM(F15))=0</formula>
    </cfRule>
    <cfRule type="colorScale" priority="121">
      <colorScale>
        <cfvo type="min"/>
        <cfvo type="max"/>
        <color rgb="FF99C6E3"/>
        <color rgb="FF012D59"/>
      </colorScale>
    </cfRule>
  </conditionalFormatting>
  <conditionalFormatting sqref="F23 H23 L23 N23 P23 R23 T23 J23">
    <cfRule type="containsBlanks" dxfId="171" priority="120">
      <formula>LEN(TRIM(F23))=0</formula>
    </cfRule>
    <cfRule type="colorScale" priority="119">
      <colorScale>
        <cfvo type="min"/>
        <cfvo type="max"/>
        <color rgb="FF99C6E3"/>
        <color rgb="FF012D59"/>
      </colorScale>
    </cfRule>
  </conditionalFormatting>
  <conditionalFormatting sqref="H25 F25 L25 N25 P25 R25 T25 J25">
    <cfRule type="containsBlanks" dxfId="170" priority="118">
      <formula>LEN(TRIM(F25))=0</formula>
    </cfRule>
    <cfRule type="colorScale" priority="117">
      <colorScale>
        <cfvo type="min"/>
        <cfvo type="max"/>
        <color rgb="FF99C6E3"/>
        <color rgb="FF012D59"/>
      </colorScale>
    </cfRule>
  </conditionalFormatting>
  <conditionalFormatting sqref="F27 H27 L27 N27 P27 R27 T27 J27">
    <cfRule type="containsBlanks" dxfId="169" priority="116">
      <formula>LEN(TRIM(F27))=0</formula>
    </cfRule>
    <cfRule type="colorScale" priority="115">
      <colorScale>
        <cfvo type="min"/>
        <cfvo type="max"/>
        <color rgb="FF99C6E3"/>
        <color rgb="FF012D59"/>
      </colorScale>
    </cfRule>
  </conditionalFormatting>
  <conditionalFormatting sqref="F29 H29 L29 N29 P29 R29 T29 J29">
    <cfRule type="containsBlanks" dxfId="168" priority="114">
      <formula>LEN(TRIM(F29))=0</formula>
    </cfRule>
    <cfRule type="colorScale" priority="113">
      <colorScale>
        <cfvo type="min"/>
        <cfvo type="max"/>
        <color rgb="FF99C6E3"/>
        <color rgb="FF012D59"/>
      </colorScale>
    </cfRule>
  </conditionalFormatting>
  <conditionalFormatting sqref="H31 F31 L31 N31 P31 R31 T31 J31">
    <cfRule type="containsBlanks" dxfId="167" priority="112">
      <formula>LEN(TRIM(F31))=0</formula>
    </cfRule>
    <cfRule type="colorScale" priority="111">
      <colorScale>
        <cfvo type="min"/>
        <cfvo type="max"/>
        <color rgb="FF99C6E3"/>
        <color rgb="FF012D59"/>
      </colorScale>
    </cfRule>
  </conditionalFormatting>
  <conditionalFormatting sqref="F33 H33 L33 N33 P33 R33 T33 J33">
    <cfRule type="containsBlanks" dxfId="166" priority="108">
      <formula>LEN(TRIM(F33))=0</formula>
    </cfRule>
    <cfRule type="colorScale" priority="107">
      <colorScale>
        <cfvo type="min"/>
        <cfvo type="max"/>
        <color rgb="FF99C6E3"/>
        <color rgb="FF012D59"/>
      </colorScale>
    </cfRule>
  </conditionalFormatting>
  <conditionalFormatting sqref="F35 H35 L35 N35 P35 R35 T35 J35">
    <cfRule type="containsBlanks" dxfId="165" priority="106">
      <formula>LEN(TRIM(F35))=0</formula>
    </cfRule>
    <cfRule type="colorScale" priority="105">
      <colorScale>
        <cfvo type="min"/>
        <cfvo type="max"/>
        <color rgb="FF99C6E3"/>
        <color rgb="FF012D59"/>
      </colorScale>
    </cfRule>
  </conditionalFormatting>
  <conditionalFormatting sqref="H37 F37 L37 N37 P37 R37 T37 J37">
    <cfRule type="containsBlanks" dxfId="164" priority="104">
      <formula>LEN(TRIM(F37))=0</formula>
    </cfRule>
    <cfRule type="colorScale" priority="103">
      <colorScale>
        <cfvo type="min"/>
        <cfvo type="max"/>
        <color rgb="FF99C6E3"/>
        <color rgb="FF012D59"/>
      </colorScale>
    </cfRule>
  </conditionalFormatting>
  <conditionalFormatting sqref="H39 F39 L39 N39 P39 R39 T39 J39">
    <cfRule type="containsBlanks" dxfId="163" priority="102">
      <formula>LEN(TRIM(F39))=0</formula>
    </cfRule>
    <cfRule type="colorScale" priority="101">
      <colorScale>
        <cfvo type="min"/>
        <cfvo type="max"/>
        <color rgb="FF99C6E3"/>
        <color rgb="FF012D59"/>
      </colorScale>
    </cfRule>
  </conditionalFormatting>
  <conditionalFormatting sqref="H41 F41 L41 N41 P41 R41 T41 J41">
    <cfRule type="containsBlanks" dxfId="162" priority="100">
      <formula>LEN(TRIM(F41))=0</formula>
    </cfRule>
    <cfRule type="colorScale" priority="99">
      <colorScale>
        <cfvo type="min"/>
        <cfvo type="max"/>
        <color rgb="FF99C6E3"/>
        <color rgb="FF012D59"/>
      </colorScale>
    </cfRule>
  </conditionalFormatting>
  <conditionalFormatting sqref="H43 F43 L43 N43 P43 R43 T43 J43">
    <cfRule type="containsBlanks" dxfId="161" priority="98">
      <formula>LEN(TRIM(F43))=0</formula>
    </cfRule>
    <cfRule type="colorScale" priority="97">
      <colorScale>
        <cfvo type="min"/>
        <cfvo type="max"/>
        <color rgb="FF99C6E3"/>
        <color rgb="FF012D59"/>
      </colorScale>
    </cfRule>
  </conditionalFormatting>
  <conditionalFormatting sqref="H45 F45 L45 N45 P45 R45 T45 J45">
    <cfRule type="containsBlanks" dxfId="160" priority="96">
      <formula>LEN(TRIM(F45))=0</formula>
    </cfRule>
    <cfRule type="colorScale" priority="95">
      <colorScale>
        <cfvo type="min"/>
        <cfvo type="max"/>
        <color rgb="FF99C6E3"/>
        <color rgb="FF012D59"/>
      </colorScale>
    </cfRule>
  </conditionalFormatting>
  <conditionalFormatting sqref="F47 H47 L47 N47 P47 R47 T47 J47">
    <cfRule type="containsBlanks" dxfId="159" priority="94">
      <formula>LEN(TRIM(F47))=0</formula>
    </cfRule>
    <cfRule type="colorScale" priority="93">
      <colorScale>
        <cfvo type="min"/>
        <cfvo type="max"/>
        <color rgb="FF99C6E3"/>
        <color rgb="FF012D59"/>
      </colorScale>
    </cfRule>
  </conditionalFormatting>
  <conditionalFormatting sqref="F49 H49 L49 N49 P49 R49 T49 J49">
    <cfRule type="containsBlanks" dxfId="158" priority="92">
      <formula>LEN(TRIM(F49))=0</formula>
    </cfRule>
    <cfRule type="colorScale" priority="91">
      <colorScale>
        <cfvo type="min"/>
        <cfvo type="max"/>
        <color rgb="FF99C6E3"/>
        <color rgb="FF012D59"/>
      </colorScale>
    </cfRule>
  </conditionalFormatting>
  <conditionalFormatting sqref="F51 H51 L51 N51 P51 R51 T51 J51">
    <cfRule type="containsBlanks" dxfId="157" priority="90">
      <formula>LEN(TRIM(F51))=0</formula>
    </cfRule>
    <cfRule type="colorScale" priority="89">
      <colorScale>
        <cfvo type="min"/>
        <cfvo type="max"/>
        <color rgb="FF99C6E3"/>
        <color rgb="FF012D59"/>
      </colorScale>
    </cfRule>
  </conditionalFormatting>
  <conditionalFormatting sqref="H53 F53 L53 N53 P53 R53 T53 J53">
    <cfRule type="containsBlanks" dxfId="156" priority="88">
      <formula>LEN(TRIM(F53))=0</formula>
    </cfRule>
    <cfRule type="colorScale" priority="87">
      <colorScale>
        <cfvo type="min"/>
        <cfvo type="max"/>
        <color rgb="FF99C6E3"/>
        <color rgb="FF012D59"/>
      </colorScale>
    </cfRule>
  </conditionalFormatting>
  <conditionalFormatting sqref="F55 H55 L55 N55 P55 R55 T55 J55">
    <cfRule type="containsBlanks" dxfId="155" priority="86">
      <formula>LEN(TRIM(F55))=0</formula>
    </cfRule>
    <cfRule type="colorScale" priority="85">
      <colorScale>
        <cfvo type="min"/>
        <cfvo type="max"/>
        <color rgb="FF99C6E3"/>
        <color rgb="FF012D59"/>
      </colorScale>
    </cfRule>
  </conditionalFormatting>
  <conditionalFormatting sqref="H57 F57 L57 N57 P57 R57 T57 J57">
    <cfRule type="containsBlanks" dxfId="154" priority="84">
      <formula>LEN(TRIM(F57))=0</formula>
    </cfRule>
    <cfRule type="colorScale" priority="83">
      <colorScale>
        <cfvo type="min"/>
        <cfvo type="max"/>
        <color rgb="FF99C6E3"/>
        <color rgb="FF012D59"/>
      </colorScale>
    </cfRule>
  </conditionalFormatting>
  <conditionalFormatting sqref="F59 H59 L59 N59 P59 R59 T59 J59">
    <cfRule type="containsBlanks" dxfId="153" priority="82">
      <formula>LEN(TRIM(F59))=0</formula>
    </cfRule>
    <cfRule type="colorScale" priority="81">
      <colorScale>
        <cfvo type="min"/>
        <cfvo type="max"/>
        <color rgb="FF99C6E3"/>
        <color rgb="FF012D59"/>
      </colorScale>
    </cfRule>
  </conditionalFormatting>
  <conditionalFormatting sqref="H61 F61 L61 N61 P61 R61 T61 J61">
    <cfRule type="containsBlanks" dxfId="152" priority="80">
      <formula>LEN(TRIM(F61))=0</formula>
    </cfRule>
    <cfRule type="colorScale" priority="79">
      <colorScale>
        <cfvo type="min"/>
        <cfvo type="max"/>
        <color rgb="FF99C6E3"/>
        <color rgb="FF012D59"/>
      </colorScale>
    </cfRule>
  </conditionalFormatting>
  <conditionalFormatting sqref="H63 F63 L63 N63 P63 R63 T63 J63">
    <cfRule type="containsBlanks" dxfId="151" priority="78">
      <formula>LEN(TRIM(F63))=0</formula>
    </cfRule>
    <cfRule type="colorScale" priority="77">
      <colorScale>
        <cfvo type="min"/>
        <cfvo type="max"/>
        <color rgb="FF99C6E3"/>
        <color rgb="FF012D59"/>
      </colorScale>
    </cfRule>
  </conditionalFormatting>
  <conditionalFormatting sqref="F65 H65 L65 N65 P65 R65 T65 J65">
    <cfRule type="containsBlanks" dxfId="150" priority="76">
      <formula>LEN(TRIM(F65))=0</formula>
    </cfRule>
    <cfRule type="colorScale" priority="75">
      <colorScale>
        <cfvo type="min"/>
        <cfvo type="max"/>
        <color rgb="FF99C6E3"/>
        <color rgb="FF012D59"/>
      </colorScale>
    </cfRule>
  </conditionalFormatting>
  <conditionalFormatting sqref="F67 H67 L67 N67 P67 R67 T67 J67">
    <cfRule type="containsBlanks" dxfId="149" priority="72">
      <formula>LEN(TRIM(F67))=0</formula>
    </cfRule>
    <cfRule type="colorScale" priority="71">
      <colorScale>
        <cfvo type="min"/>
        <cfvo type="max"/>
        <color rgb="FF99C6E3"/>
        <color rgb="FF012D59"/>
      </colorScale>
    </cfRule>
  </conditionalFormatting>
  <conditionalFormatting sqref="F69 H69 L69 N69 P69 R69 T69 J69">
    <cfRule type="containsBlanks" dxfId="148" priority="70">
      <formula>LEN(TRIM(F69))=0</formula>
    </cfRule>
    <cfRule type="colorScale" priority="69">
      <colorScale>
        <cfvo type="min"/>
        <cfvo type="max"/>
        <color rgb="FF99C6E3"/>
        <color rgb="FF012D59"/>
      </colorScale>
    </cfRule>
  </conditionalFormatting>
  <conditionalFormatting sqref="F29">
    <cfRule type="containsBlanks" dxfId="147" priority="66">
      <formula>LEN(TRIM(F29))=0</formula>
    </cfRule>
    <cfRule type="colorScale" priority="65">
      <colorScale>
        <cfvo type="min"/>
        <cfvo type="max"/>
        <color rgb="FF99C6E3"/>
        <color rgb="FF012D59"/>
      </colorScale>
    </cfRule>
  </conditionalFormatting>
  <conditionalFormatting sqref="H29 L29 N29 P29 R29 T29 J29">
    <cfRule type="containsBlanks" dxfId="146" priority="64">
      <formula>LEN(TRIM(H29))=0</formula>
    </cfRule>
    <cfRule type="colorScale" priority="63">
      <colorScale>
        <cfvo type="min"/>
        <cfvo type="max"/>
        <color rgb="FF99C6E3"/>
        <color rgb="FF012D59"/>
      </colorScale>
    </cfRule>
  </conditionalFormatting>
  <conditionalFormatting sqref="H29">
    <cfRule type="containsBlanks" dxfId="145" priority="62">
      <formula>LEN(TRIM(H29))=0</formula>
    </cfRule>
    <cfRule type="colorScale" priority="61">
      <colorScale>
        <cfvo type="min"/>
        <cfvo type="max"/>
        <color rgb="FF99C6E3"/>
        <color rgb="FF012D59"/>
      </colorScale>
    </cfRule>
  </conditionalFormatting>
  <conditionalFormatting sqref="H71 F71 L71 N71 P71 R71 T71 J71">
    <cfRule type="containsBlanks" dxfId="144" priority="60">
      <formula>LEN(TRIM(F71))=0</formula>
    </cfRule>
    <cfRule type="colorScale" priority="59">
      <colorScale>
        <cfvo type="min"/>
        <cfvo type="max"/>
        <color rgb="FF99C6E3"/>
        <color rgb="FF012D59"/>
      </colorScale>
    </cfRule>
  </conditionalFormatting>
  <conditionalFormatting sqref="F73 H73 L73 N73 P73 R73 T73 J73">
    <cfRule type="containsBlanks" dxfId="143" priority="58">
      <formula>LEN(TRIM(F73))=0</formula>
    </cfRule>
    <cfRule type="colorScale" priority="57">
      <colorScale>
        <cfvo type="min"/>
        <cfvo type="max"/>
        <color rgb="FF99C6E3"/>
        <color rgb="FF012D59"/>
      </colorScale>
    </cfRule>
  </conditionalFormatting>
  <conditionalFormatting sqref="H75 F75 L75 N75 P75 R75 T75 J75">
    <cfRule type="containsBlanks" dxfId="142" priority="56">
      <formula>LEN(TRIM(F75))=0</formula>
    </cfRule>
    <cfRule type="colorScale" priority="55">
      <colorScale>
        <cfvo type="min"/>
        <cfvo type="max"/>
        <color rgb="FF99C6E3"/>
        <color rgb="FF012D59"/>
      </colorScale>
    </cfRule>
  </conditionalFormatting>
  <conditionalFormatting sqref="H77 F77 L77 N77 P77 R77 T77 J77">
    <cfRule type="containsBlanks" dxfId="141" priority="54">
      <formula>LEN(TRIM(F77))=0</formula>
    </cfRule>
    <cfRule type="colorScale" priority="53">
      <colorScale>
        <cfvo type="min"/>
        <cfvo type="max"/>
        <color rgb="FF99C6E3"/>
        <color rgb="FF012D59"/>
      </colorScale>
    </cfRule>
  </conditionalFormatting>
  <conditionalFormatting sqref="F79 H79 L79 N79 P79 R79 T79 J79">
    <cfRule type="containsBlanks" dxfId="140" priority="52">
      <formula>LEN(TRIM(F79))=0</formula>
    </cfRule>
    <cfRule type="colorScale" priority="51">
      <colorScale>
        <cfvo type="min"/>
        <cfvo type="max"/>
        <color rgb="FF99C6E3"/>
        <color rgb="FF012D59"/>
      </colorScale>
    </cfRule>
  </conditionalFormatting>
  <conditionalFormatting sqref="F81 H81 L81 N81 P81 R81 T81 J81">
    <cfRule type="containsBlanks" dxfId="139" priority="50">
      <formula>LEN(TRIM(F81))=0</formula>
    </cfRule>
    <cfRule type="colorScale" priority="49">
      <colorScale>
        <cfvo type="min"/>
        <cfvo type="max"/>
        <color rgb="FF99C6E3"/>
        <color rgb="FF012D59"/>
      </colorScale>
    </cfRule>
  </conditionalFormatting>
  <conditionalFormatting sqref="H17 F17 L17 N17 P17 R17 T17 J17">
    <cfRule type="containsBlanks" dxfId="138" priority="48">
      <formula>LEN(TRIM(F17))=0</formula>
    </cfRule>
    <cfRule type="colorScale" priority="47">
      <colorScale>
        <cfvo type="min"/>
        <cfvo type="max"/>
        <color rgb="FF99C6E3"/>
        <color rgb="FF012D59"/>
      </colorScale>
    </cfRule>
  </conditionalFormatting>
  <conditionalFormatting sqref="L83 F83 N83 P83 R83 T83 J83">
    <cfRule type="containsBlanks" dxfId="137" priority="46">
      <formula>LEN(TRIM(F83))=0</formula>
    </cfRule>
    <cfRule type="colorScale" priority="45">
      <colorScale>
        <cfvo type="min"/>
        <cfvo type="max"/>
        <color rgb="FF99C6E3"/>
        <color rgb="FF012D59"/>
      </colorScale>
    </cfRule>
  </conditionalFormatting>
  <conditionalFormatting sqref="H83">
    <cfRule type="containsBlanks" dxfId="136" priority="44">
      <formula>LEN(TRIM(H83))=0</formula>
    </cfRule>
    <cfRule type="colorScale" priority="43">
      <colorScale>
        <cfvo type="min"/>
        <cfvo type="max"/>
        <color rgb="FF99C6E3"/>
        <color rgb="FF012D59"/>
      </colorScale>
    </cfRule>
  </conditionalFormatting>
  <conditionalFormatting sqref="F85 H85 L85 N85 P85 R85 T85 J85">
    <cfRule type="containsBlanks" dxfId="135" priority="42">
      <formula>LEN(TRIM(F85))=0</formula>
    </cfRule>
    <cfRule type="colorScale" priority="41">
      <colorScale>
        <cfvo type="min"/>
        <cfvo type="max"/>
        <color rgb="FF99C6E3"/>
        <color rgb="FF012D59"/>
      </colorScale>
    </cfRule>
  </conditionalFormatting>
  <conditionalFormatting sqref="H87 F87 L87 N87 P87 R87 T87 J87">
    <cfRule type="containsBlanks" dxfId="134" priority="40">
      <formula>LEN(TRIM(F87))=0</formula>
    </cfRule>
    <cfRule type="colorScale" priority="39">
      <colorScale>
        <cfvo type="min"/>
        <cfvo type="max"/>
        <color rgb="FF99C6E3"/>
        <color rgb="FF012D59"/>
      </colorScale>
    </cfRule>
  </conditionalFormatting>
  <conditionalFormatting sqref="H89 F89 L89 N89 P89 R89 T89 J89">
    <cfRule type="containsBlanks" dxfId="133" priority="38">
      <formula>LEN(TRIM(F89))=0</formula>
    </cfRule>
    <cfRule type="colorScale" priority="37">
      <colorScale>
        <cfvo type="min"/>
        <cfvo type="max"/>
        <color rgb="FF99C6E3"/>
        <color rgb="FF012D59"/>
      </colorScale>
    </cfRule>
  </conditionalFormatting>
  <conditionalFormatting sqref="F91 H91 L91 N91 P91 R91 T91 J91">
    <cfRule type="containsBlanks" dxfId="132" priority="36">
      <formula>LEN(TRIM(F91))=0</formula>
    </cfRule>
    <cfRule type="colorScale" priority="35">
      <colorScale>
        <cfvo type="min"/>
        <cfvo type="max"/>
        <color rgb="FF99C6E3"/>
        <color rgb="FF012D59"/>
      </colorScale>
    </cfRule>
  </conditionalFormatting>
  <conditionalFormatting sqref="H93 F93 L93 N93 P93 R93 T93 J93">
    <cfRule type="containsBlanks" dxfId="131" priority="34">
      <formula>LEN(TRIM(F93))=0</formula>
    </cfRule>
    <cfRule type="colorScale" priority="33">
      <colorScale>
        <cfvo type="min"/>
        <cfvo type="max"/>
        <color rgb="FF99C6E3"/>
        <color rgb="FF012D59"/>
      </colorScale>
    </cfRule>
  </conditionalFormatting>
  <conditionalFormatting sqref="H19 F19 L19 N19 P19 R19 T19 J19">
    <cfRule type="containsBlanks" dxfId="130" priority="32">
      <formula>LEN(TRIM(F19))=0</formula>
    </cfRule>
    <cfRule type="colorScale" priority="31">
      <colorScale>
        <cfvo type="min"/>
        <cfvo type="max"/>
        <color rgb="FF99C6E3"/>
        <color rgb="FF012D59"/>
      </colorScale>
    </cfRule>
  </conditionalFormatting>
  <conditionalFormatting sqref="F21 H21 L21 N21 P21 R21 T21 J21">
    <cfRule type="containsBlanks" dxfId="129" priority="30">
      <formula>LEN(TRIM(F21))=0</formula>
    </cfRule>
    <cfRule type="colorScale" priority="29">
      <colorScale>
        <cfvo type="min"/>
        <cfvo type="max"/>
        <color rgb="FF99C6E3"/>
        <color rgb="FF012D59"/>
      </colorScale>
    </cfRule>
  </conditionalFormatting>
  <conditionalFormatting sqref="F95 H95 L95 N95 P95 R95 T95 J95">
    <cfRule type="containsBlanks" dxfId="128" priority="28">
      <formula>LEN(TRIM(F95))=0</formula>
    </cfRule>
    <cfRule type="colorScale" priority="27">
      <colorScale>
        <cfvo type="min"/>
        <cfvo type="max"/>
        <color rgb="FF99C6E3"/>
        <color rgb="FF012D59"/>
      </colorScale>
    </cfRule>
  </conditionalFormatting>
  <conditionalFormatting sqref="F97 H97 L97 N97 P97 R97 T97 J97">
    <cfRule type="containsBlanks" dxfId="127" priority="26">
      <formula>LEN(TRIM(F97))=0</formula>
    </cfRule>
    <cfRule type="colorScale" priority="25">
      <colorScale>
        <cfvo type="min"/>
        <cfvo type="max"/>
        <color rgb="FF99C6E3"/>
        <color rgb="FF012D59"/>
      </colorScale>
    </cfRule>
  </conditionalFormatting>
  <conditionalFormatting sqref="H99 F99 L99 N99 P99 R99 T99 J99">
    <cfRule type="containsBlanks" dxfId="126" priority="24">
      <formula>LEN(TRIM(F99))=0</formula>
    </cfRule>
    <cfRule type="colorScale" priority="23">
      <colorScale>
        <cfvo type="min"/>
        <cfvo type="max"/>
        <color rgb="FF99C6E3"/>
        <color rgb="FF012D59"/>
      </colorScale>
    </cfRule>
  </conditionalFormatting>
  <conditionalFormatting sqref="H101 F101 L101 N101 P101 R101 T101 J101">
    <cfRule type="containsBlanks" dxfId="125" priority="22">
      <formula>LEN(TRIM(F101))=0</formula>
    </cfRule>
    <cfRule type="colorScale" priority="21">
      <colorScale>
        <cfvo type="min"/>
        <cfvo type="max"/>
        <color rgb="FF99C6E3"/>
        <color rgb="FF012D59"/>
      </colorScale>
    </cfRule>
  </conditionalFormatting>
  <conditionalFormatting sqref="H103 F103 L103 N103 P103 R103 T103 J103">
    <cfRule type="containsBlanks" dxfId="124" priority="20">
      <formula>LEN(TRIM(F103))=0</formula>
    </cfRule>
    <cfRule type="colorScale" priority="19">
      <colorScale>
        <cfvo type="min"/>
        <cfvo type="max"/>
        <color rgb="FF99C6E3"/>
        <color rgb="FF012D59"/>
      </colorScale>
    </cfRule>
  </conditionalFormatting>
  <conditionalFormatting sqref="H105 F105 L105 N105 P105 R105 T105 J105">
    <cfRule type="containsBlanks" dxfId="123" priority="18">
      <formula>LEN(TRIM(F105))=0</formula>
    </cfRule>
    <cfRule type="colorScale" priority="17">
      <colorScale>
        <cfvo type="min"/>
        <cfvo type="max"/>
        <color rgb="FF99C6E3"/>
        <color rgb="FF012D59"/>
      </colorScale>
    </cfRule>
  </conditionalFormatting>
  <conditionalFormatting sqref="F107 H107 L107 N107 P107 R107 T107 J107">
    <cfRule type="containsBlanks" dxfId="122" priority="16">
      <formula>LEN(TRIM(F107))=0</formula>
    </cfRule>
    <cfRule type="colorScale" priority="15">
      <colorScale>
        <cfvo type="min"/>
        <cfvo type="max"/>
        <color rgb="FF99C6E3"/>
        <color rgb="FF012D59"/>
      </colorScale>
    </cfRule>
  </conditionalFormatting>
  <conditionalFormatting sqref="H109 F109 L109 N109 P109 R109 T109 J109">
    <cfRule type="containsBlanks" dxfId="121" priority="12">
      <formula>LEN(TRIM(F109))=0</formula>
    </cfRule>
    <cfRule type="colorScale" priority="11">
      <colorScale>
        <cfvo type="min"/>
        <cfvo type="max"/>
        <color rgb="FF99C6E3"/>
        <color rgb="FF012D59"/>
      </colorScale>
    </cfRule>
  </conditionalFormatting>
  <conditionalFormatting sqref="F111 H111 L111 N111 P111 R111 T111 J111">
    <cfRule type="containsBlanks" dxfId="120" priority="10">
      <formula>LEN(TRIM(F111))=0</formula>
    </cfRule>
    <cfRule type="colorScale" priority="9">
      <colorScale>
        <cfvo type="min"/>
        <cfvo type="max"/>
        <color rgb="FF99C6E3"/>
        <color rgb="FF012D59"/>
      </colorScale>
    </cfRule>
  </conditionalFormatting>
  <conditionalFormatting sqref="H113 F113 L113 N113 P113 R113 T113 J113">
    <cfRule type="containsBlanks" dxfId="119" priority="8">
      <formula>LEN(TRIM(F113))=0</formula>
    </cfRule>
    <cfRule type="colorScale" priority="7">
      <colorScale>
        <cfvo type="min"/>
        <cfvo type="max"/>
        <color rgb="FF99C6E3"/>
        <color rgb="FF012D59"/>
      </colorScale>
    </cfRule>
  </conditionalFormatting>
  <conditionalFormatting sqref="H115 F115 L115 N115 P115 R115 T115 J115">
    <cfRule type="containsBlanks" dxfId="118" priority="6">
      <formula>LEN(TRIM(F115))=0</formula>
    </cfRule>
    <cfRule type="colorScale" priority="5">
      <colorScale>
        <cfvo type="min"/>
        <cfvo type="max"/>
        <color rgb="FF99C6E3"/>
        <color rgb="FF012D59"/>
      </colorScale>
    </cfRule>
  </conditionalFormatting>
  <conditionalFormatting sqref="F117 H117 L117 N117 P117 R117 T117 J117">
    <cfRule type="containsBlanks" dxfId="117" priority="4">
      <formula>LEN(TRIM(F117))=0</formula>
    </cfRule>
    <cfRule type="colorScale" priority="3">
      <colorScale>
        <cfvo type="min"/>
        <cfvo type="max"/>
        <color rgb="FF99C6E3"/>
        <color rgb="FF012D59"/>
      </colorScale>
    </cfRule>
  </conditionalFormatting>
  <conditionalFormatting sqref="H119 F119 L119 N119 P119 R119 T119 J119">
    <cfRule type="containsBlanks" dxfId="116" priority="2">
      <formula>LEN(TRIM(F119))=0</formula>
    </cfRule>
    <cfRule type="colorScale" priority="1">
      <colorScale>
        <cfvo type="min"/>
        <cfvo type="max"/>
        <color rgb="FF99C6E3"/>
        <color rgb="FF012D59"/>
      </colorScale>
    </cfRule>
  </conditionalFormatting>
  <hyperlinks>
    <hyperlink ref="B6" location="Contents!A1" display="Back to Contents page"/>
  </hyperlinks>
  <pageMargins left="0.7" right="0.7" top="0.75" bottom="0.75" header="0.3" footer="0.3"/>
  <pageSetup paperSize="9" scale="39" orientation="landscape" r:id="rId1"/>
  <ignoredErrors>
    <ignoredError sqref="G7 I7 U119 S119 Q119 O119 M119 K119 I119 G119 U117 S117 Q117 O117 M117 K117 I117 G117 U115 S115 Q115 O115 M115 K115 I115 G115 U113 S113 Q113 O113 M113 K113 I113 G113 U111 S111 Q111 O111 M111 K111 I111 G111 U109 S109 Q109 O109 M109 K109 I109 G109 U107 S107 Q107 O107 M107 K107 I107 G107 U105 S105 Q105 O105 M105 K105 I105 G105 U103 S103 Q103 O103 M103 K103 I103 G103 U101 S101 Q101 O101 M101 K101 I101 G101 U99 S99 Q99 O99 M99 K99 I99 G99 U97 S97 Q97 O97 M97 K97 I97 G97 U95 S95 Q95 O95 M95 K95 I95 G95 U93 S93 Q93 O93 M93 K93 I93 G93 U91 S91 Q91 O91 M91 K91 I91 G91 U89 S89 Q89 O89 M89 K89 I89 G89 U87 S87 Q87 O87 M87 K87 I87 G87 U85 S85 Q85 O85 M85 K85 I85 G85 U83 S83 Q83 O83 M83 K83 I83 G83 U81 S81 Q81 O81 M81 K81 I81 G81 U79 S79 Q79 O79 M79 K79 I79 G79 U77 S77 Q77 O77 M77 K77 I77 G77 U75 S75 Q75 O75 M75 K75 I75 G75 U73 S73 Q73 O73 M73 K73 I73 G73 U71 S71 Q71 O71 M71 K71 I71 G71 U69 S69 Q69 O69 M69 K69 I69 G69 U67 S67 Q67 O67 M67 K67 I67 G67 U65 S65 Q65 O65 M65 K65 I65 G65 U63 S63 Q63 O63 M63 K63 I63 G63 U61 S61 Q61 O61 M61 K61 I61 G61 U59 S59 Q59 O59 M59 K59 I59 G59 U57 S57 Q57 O57 M57 K57 I57 G57 U55 S55 Q55 O55 M55 K55 I55 G55 U53 S53 Q53 O53 M53 K53 I53 G53 U51 S51 Q51 O51 M51 K51 I51 G51 U49 S49 Q49 O49 M49 K49 I49 G49 U47 S47 Q47 O47 M47 K47 I47 G47 U45 S45 Q45 O45 M45 K45 I45 G45 U43 S43 Q43 O43 M43 K43 I43 G43 U41 S41 Q41 O41 M41 K41 I41 G41 U39 S39 Q39 O39 M39 K39 I39 G39 U37 S37 Q37 O37 M37 K37 I37 G37 U35 S35 Q35 O35 M35 K35 I35 G35 U33 S33 Q33 O33 M33 K33 I33 G33 U31 S31 Q31 O31 M31 K31 I31 G31 U29 S29 Q29 O29 M29 K29 U27 S27 Q27 O27 M27 K27 I27 G27 U25 S25 Q25 O25 M25 K25 I25 G25 U23 S23 Q23 O23 M23 K23 I23 G23 U21 S21 Q21 O21 M21 K21 I21 G21 U19 S19 Q19 O19 M19 K19 I19 G19 U15 S15 Q15 O15 M15 K15 I15 G15 U13 S13 Q13 O13 M13 K13 I13 G13 U11 S11 Q11 O11 M11 K11 I11 G11 U9 S9 Q9 O9 M9 K9 I9 G9 G29:I29 F8:U8 F30:U30 F29 J29 F10:U10 F9 H9 J9 L9 N9 P9 R9 T9 F12:U12 F11 H11 J11 L11 N11 P11 R11 T11 F14:U14 F13 H13 J13 L13 N13 P13 R13 T13 F16:U18 F15 H15 J15 L15 N15 P15 R15 T15 F20:U20 F19 H19 J19 L19 N19 P19 R19 T19 F22:U22 F21 H21 J21 L21 N21 P21 R21 T21 F24:U24 F23 H23 J23 L23 N23 P23 R23 T23 F26:U26 F25 H25 J25 L25 N25 P25 R25 T25 F28:U28 F27 H27 J27 L27 N27 P27 R27 T27 L29 N29 P29 R29 T29 F32:U32 F31 H31 J31 L31 N31 P31 R31 T31 F34:U34 F33 H33 J33 L33 N33 P33 R33 T33 F36:U36 F35 H35 J35 L35 N35 P35 R35 T35 F38:U38 F37 H37 J37 L37 N37 P37 R37 T37 F40:U40 F39 H39 J39 L39 N39 P39 R39 T39 F42:U42 F41 H41 J41 L41 N41 P41 R41 T41 F44:U44 F43 H43 J43 L43 N43 P43 R43 T43 F46:U46 F45 H45 J45 L45 N45 P45 R45 T45 F48:U48 F47 H47 J47 L47 N47 P47 R47 T47 F50:U50 F49 H49 J49 L49 N49 P49 R49 T49 F52:U52 F51 H51 J51 L51 N51 P51 R51 T51 F54:U54 F53 H53 J53 L53 N53 P53 R53 T53 F56:U56 F55 H55 J55 L55 N55 P55 R55 T55 F58:U58 F57 H57 J57 L57 N57 P57 R57 T57 F60:U60 F59 H59 J59 L59 N59 P59 R59 T59 F62:U62 F61 H61 J61 L61 N61 P61 R61 T61 F64:U64 F63 H63 J63 L63 N63 P63 R63 T63 F66:U66 F65 H65 J65 L65 N65 P65 R65 T65 F68:U68 F67 H67 J67 L67 N67 P67 R67 T67 F70:U70 F69 H69 J69 L69 N69 P69 R69 T69 F72:U72 F71 H71 J71 L71 N71 P71 R71 T71 F74:U74 F73 H73 J73 L73 N73 P73 R73 T73 F76:U76 F75 H75 J75 L75 N75 P75 R75 T75 F78:U78 F77 H77 J77 L77 N77 P77 R77 T77 F80:U80 F79 H79 J79 L79 N79 P79 R79 T79 F82:U82 F81 H81 J81 L81 N81 P81 R81 T81 F84:U84 F83 H83 J83 L83 N83 P83 R83 T83 F86:U86 F85 H85 J85 L85 N85 P85 R85 T85 F88:U88 F87 H87 J87 L87 N87 P87 R87 T87 F90:U90 F89 H89 J89 L89 N89 P89 R89 T89 F92:U92 F91 H91 J91 L91 N91 P91 R91 T91 F94:U94 F93 H93 J93 L93 N93 P93 R93 T93 F96:U96 F95 H95 J95 L95 N95 P95 R95 T95 F98:U98 F97 H97 J97 L97 N97 P97 R97 T97 F100:U100 F99 H99 J99 L99 N99 P99 R99 T99 F102:U102 F101 H101 J101 L101 N101 P101 R101 T101 F104:U104 F103 H103 J103 L103 N103 P103 R103 T103 F106:U106 F105 H105 J105 L105 N105 P105 R105 T105 F108:U108 F107 H107 J107 L107 N107 P107 R107 T107 F110:U110 F109 H109 J109 L109 N109 P109 R109 T109 F112:U112 F111 H111 J111 L111 N111 P111 R111 T111 F114:U114 F113 H113 J113 L113 N113 P113 R113 T113 F116:U116 F115 H115 J115 L115 N115 P115 R115 T115 F118:U118 F117 H117 J117 L117 N117 P117 R117 T117 F120:U120 F119 H119 J119 L119 N119 P119 R119 T1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4516" r:id="rId4" name="List Box 4">
              <controlPr defaultSize="0" autoLine="0" autoPict="0">
                <anchor moveWithCells="1">
                  <from>
                    <xdr:col>1</xdr:col>
                    <xdr:colOff>0</xdr:colOff>
                    <xdr:row>5</xdr:row>
                    <xdr:rowOff>19050</xdr:rowOff>
                  </from>
                  <to>
                    <xdr:col>1</xdr:col>
                    <xdr:colOff>1466850</xdr:colOff>
                    <xdr:row>5</xdr:row>
                    <xdr:rowOff>952500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survivaltime">
    <tabColor rgb="FF0071BD"/>
  </sheetPr>
  <dimension ref="A1:AQ29"/>
  <sheetViews>
    <sheetView workbookViewId="0"/>
  </sheetViews>
  <sheetFormatPr defaultRowHeight="15" x14ac:dyDescent="0.25"/>
  <cols>
    <col min="1" max="1" width="1.7109375" style="20" customWidth="1"/>
    <col min="2" max="2" width="22.5703125" style="20" customWidth="1"/>
    <col min="3" max="3" width="1.7109375" style="20" customWidth="1"/>
    <col min="4" max="4" width="9.140625" style="20"/>
    <col min="5" max="5" width="18.140625" style="20" customWidth="1"/>
    <col min="6" max="21" width="7.28515625" style="20" customWidth="1"/>
    <col min="22" max="23" width="9.28515625" style="20" customWidth="1"/>
    <col min="24" max="24" width="10" style="20" customWidth="1"/>
    <col min="25" max="41" width="0.140625" style="84" customWidth="1"/>
    <col min="42" max="43" width="10.28515625" style="20" customWidth="1"/>
    <col min="44" max="16384" width="9.140625" style="20"/>
  </cols>
  <sheetData>
    <row r="1" spans="2:43" ht="15.75" thickBot="1" x14ac:dyDescent="0.3">
      <c r="Y1" s="73"/>
      <c r="Z1" s="73"/>
      <c r="AA1" s="73"/>
      <c r="AB1" s="73"/>
      <c r="AC1" s="73"/>
      <c r="AD1" s="73"/>
      <c r="AE1" s="73"/>
      <c r="AF1" s="73"/>
      <c r="AG1" s="73"/>
      <c r="AH1" s="73"/>
      <c r="AI1" s="73"/>
      <c r="AJ1" s="73"/>
      <c r="AK1" s="73"/>
      <c r="AL1" s="73"/>
      <c r="AM1" s="73"/>
      <c r="AN1" s="73"/>
      <c r="AO1" s="73"/>
      <c r="AP1" s="73"/>
      <c r="AQ1" s="73"/>
    </row>
    <row r="2" spans="2:43" ht="15" customHeight="1" x14ac:dyDescent="0.25">
      <c r="B2" s="227" t="s">
        <v>33</v>
      </c>
      <c r="D2" s="274" t="s">
        <v>271</v>
      </c>
      <c r="E2" s="275"/>
      <c r="F2" s="275"/>
      <c r="G2" s="275"/>
      <c r="H2" s="275"/>
      <c r="I2" s="275"/>
      <c r="J2" s="275"/>
      <c r="K2" s="275"/>
      <c r="L2" s="275"/>
      <c r="M2" s="275"/>
      <c r="N2" s="275"/>
      <c r="O2" s="275"/>
      <c r="P2" s="275"/>
      <c r="Q2" s="275"/>
      <c r="R2" s="275"/>
      <c r="S2" s="275"/>
      <c r="T2" s="275"/>
      <c r="U2" s="276"/>
      <c r="W2" s="172"/>
      <c r="Y2" s="73"/>
      <c r="Z2" s="73"/>
      <c r="AA2" s="73"/>
      <c r="AB2" s="73"/>
      <c r="AC2" s="73"/>
      <c r="AD2" s="73"/>
      <c r="AE2" s="73"/>
      <c r="AF2" s="73"/>
      <c r="AG2" s="73"/>
      <c r="AH2" s="73"/>
      <c r="AI2" s="73"/>
      <c r="AJ2" s="73"/>
      <c r="AK2" s="73"/>
      <c r="AL2" s="73"/>
      <c r="AM2" s="73"/>
      <c r="AN2" s="73"/>
      <c r="AO2" s="73"/>
      <c r="AP2" s="73"/>
      <c r="AQ2" s="73"/>
    </row>
    <row r="3" spans="2:43" ht="15" customHeight="1" x14ac:dyDescent="0.25">
      <c r="B3" s="228"/>
      <c r="D3" s="277"/>
      <c r="E3" s="278"/>
      <c r="F3" s="278"/>
      <c r="G3" s="278"/>
      <c r="H3" s="278"/>
      <c r="I3" s="278"/>
      <c r="J3" s="278"/>
      <c r="K3" s="278"/>
      <c r="L3" s="278"/>
      <c r="M3" s="278"/>
      <c r="N3" s="278"/>
      <c r="O3" s="278"/>
      <c r="P3" s="278"/>
      <c r="Q3" s="278"/>
      <c r="R3" s="278"/>
      <c r="S3" s="278"/>
      <c r="T3" s="278"/>
      <c r="U3" s="279"/>
      <c r="X3" s="29"/>
      <c r="Y3" s="74"/>
      <c r="Z3" s="74"/>
      <c r="AA3" s="74"/>
      <c r="AB3" s="74"/>
      <c r="AC3" s="74"/>
      <c r="AD3" s="74"/>
      <c r="AE3" s="74"/>
      <c r="AF3" s="74"/>
      <c r="AG3" s="74"/>
      <c r="AH3" s="74"/>
      <c r="AI3" s="74"/>
      <c r="AJ3" s="74"/>
      <c r="AK3" s="74"/>
      <c r="AL3" s="74"/>
      <c r="AM3" s="74"/>
      <c r="AN3" s="74"/>
      <c r="AO3" s="74"/>
      <c r="AP3" s="74"/>
      <c r="AQ3" s="73"/>
    </row>
    <row r="4" spans="2:43" ht="15.75" customHeight="1" thickBot="1" x14ac:dyDescent="0.3">
      <c r="B4" s="229"/>
      <c r="D4" s="280"/>
      <c r="E4" s="281"/>
      <c r="F4" s="281"/>
      <c r="G4" s="281"/>
      <c r="H4" s="281"/>
      <c r="I4" s="281"/>
      <c r="J4" s="281"/>
      <c r="K4" s="281"/>
      <c r="L4" s="281"/>
      <c r="M4" s="281"/>
      <c r="N4" s="281"/>
      <c r="O4" s="281"/>
      <c r="P4" s="281"/>
      <c r="Q4" s="281"/>
      <c r="R4" s="281"/>
      <c r="S4" s="281"/>
      <c r="T4" s="281"/>
      <c r="U4" s="282"/>
      <c r="X4" s="29"/>
      <c r="Y4" s="74"/>
      <c r="Z4" s="74"/>
      <c r="AA4" s="74"/>
      <c r="AB4" s="74"/>
      <c r="AC4" s="74"/>
      <c r="AD4" s="74"/>
      <c r="AE4" s="74"/>
      <c r="AF4" s="74"/>
      <c r="AG4" s="74"/>
      <c r="AH4" s="74"/>
      <c r="AI4" s="74"/>
      <c r="AJ4" s="74"/>
      <c r="AK4" s="74"/>
      <c r="AL4" s="74"/>
      <c r="AM4" s="74"/>
      <c r="AN4" s="74"/>
      <c r="AO4" s="74"/>
      <c r="AP4" s="74"/>
      <c r="AQ4" s="73"/>
    </row>
    <row r="5" spans="2:43" ht="15.75" thickBot="1" x14ac:dyDescent="0.3">
      <c r="X5" s="29"/>
      <c r="Y5" s="199" t="s">
        <v>60</v>
      </c>
      <c r="Z5" s="199"/>
      <c r="AA5" s="199"/>
      <c r="AB5" s="199"/>
      <c r="AC5" s="199"/>
      <c r="AD5" s="199"/>
      <c r="AE5" s="199"/>
      <c r="AF5" s="199"/>
      <c r="AG5" s="29"/>
      <c r="AH5" s="199" t="s">
        <v>61</v>
      </c>
      <c r="AI5" s="199"/>
      <c r="AJ5" s="199"/>
      <c r="AK5" s="199"/>
      <c r="AL5" s="199"/>
      <c r="AM5" s="199"/>
      <c r="AN5" s="199"/>
      <c r="AO5" s="199"/>
      <c r="AP5" s="74"/>
      <c r="AQ5" s="73"/>
    </row>
    <row r="6" spans="2:43" ht="100.5" customHeight="1" thickBot="1" x14ac:dyDescent="0.3">
      <c r="D6" s="295" t="str">
        <f>'Hide Selection'!R61</f>
        <v>Anus</v>
      </c>
      <c r="E6" s="296"/>
      <c r="F6" s="293" t="s">
        <v>70</v>
      </c>
      <c r="G6" s="270"/>
      <c r="H6" s="270" t="s">
        <v>21</v>
      </c>
      <c r="I6" s="270"/>
      <c r="J6" s="270" t="s">
        <v>24</v>
      </c>
      <c r="K6" s="270"/>
      <c r="L6" s="270" t="s">
        <v>5</v>
      </c>
      <c r="M6" s="270"/>
      <c r="N6" s="270" t="s">
        <v>77</v>
      </c>
      <c r="O6" s="270"/>
      <c r="P6" s="270" t="s">
        <v>78</v>
      </c>
      <c r="Q6" s="270"/>
      <c r="R6" s="231" t="s">
        <v>64</v>
      </c>
      <c r="S6" s="231"/>
      <c r="T6" s="270" t="s">
        <v>0</v>
      </c>
      <c r="U6" s="294"/>
      <c r="X6" s="29"/>
      <c r="Y6" s="177">
        <v>99</v>
      </c>
      <c r="Z6" s="177" t="s">
        <v>21</v>
      </c>
      <c r="AA6" s="177" t="s">
        <v>24</v>
      </c>
      <c r="AB6" s="177" t="s">
        <v>5</v>
      </c>
      <c r="AC6" s="177" t="s">
        <v>8</v>
      </c>
      <c r="AD6" s="177" t="s">
        <v>3</v>
      </c>
      <c r="AE6" s="177" t="s">
        <v>13</v>
      </c>
      <c r="AF6" s="177" t="s">
        <v>0</v>
      </c>
      <c r="AG6" s="29"/>
      <c r="AH6" s="177">
        <v>99</v>
      </c>
      <c r="AI6" s="177" t="s">
        <v>21</v>
      </c>
      <c r="AJ6" s="177" t="s">
        <v>24</v>
      </c>
      <c r="AK6" s="177" t="s">
        <v>5</v>
      </c>
      <c r="AL6" s="177" t="s">
        <v>8</v>
      </c>
      <c r="AM6" s="177" t="s">
        <v>3</v>
      </c>
      <c r="AN6" s="177" t="s">
        <v>13</v>
      </c>
      <c r="AO6" s="177" t="s">
        <v>0</v>
      </c>
      <c r="AP6" s="74"/>
      <c r="AQ6" s="73"/>
    </row>
    <row r="7" spans="2:43" ht="15.75" x14ac:dyDescent="0.25">
      <c r="D7" s="284" t="s">
        <v>48</v>
      </c>
      <c r="E7" s="79" t="s">
        <v>55</v>
      </c>
      <c r="F7" s="297">
        <f>IF(OR(ISERROR(VLOOKUP($D$6&amp;$D$7&amp;$E7,'Soverall data'!$A:$AC,'Soverall data'!B$3,FALSE)),ISBLANK(VLOOKUP($D$6&amp;$D$7&amp;$E7,'Soverall data'!$A:$AC,'Soverall data'!B$3,FALSE))),"",VLOOKUP($D$6&amp;$D$7&amp;$E7,'Soverall data'!$A:$AC,'Soverall data'!B$3,FALSE))</f>
        <v>0.97970000000000002</v>
      </c>
      <c r="G7" s="266"/>
      <c r="H7" s="266" t="str">
        <f>IF(OR(ISERROR(VLOOKUP($D$6&amp;$D$7&amp;$E7,'Soverall data'!$A:$AC,'Soverall data'!C$3,FALSE)),ISBLANK(VLOOKUP($D$6&amp;$D$7&amp;$E7,'Soverall data'!$A:$AC,'Soverall data'!C$3,FALSE))),"",VLOOKUP($D$6&amp;$D$7&amp;$E7,'Soverall data'!$A:$AC,'Soverall data'!C$3,FALSE))</f>
        <v xml:space="preserve"> </v>
      </c>
      <c r="I7" s="266"/>
      <c r="J7" s="266">
        <f>IF(OR(ISERROR(VLOOKUP($D$6&amp;$D$7&amp;$E7,'Soverall data'!$A:$AC,'Soverall data'!D$3,FALSE)),ISBLANK(VLOOKUP($D$6&amp;$D$7&amp;$E7,'Soverall data'!$A:$AC,'Soverall data'!D$3,FALSE))),"",VLOOKUP($D$6&amp;$D$7&amp;$E7,'Soverall data'!$A:$AC,'Soverall data'!D$3,FALSE))</f>
        <v>0.997</v>
      </c>
      <c r="K7" s="266"/>
      <c r="L7" s="266">
        <f>IF(OR(ISERROR(VLOOKUP($D$6&amp;$D$7&amp;$E7,'Soverall data'!$A:$AC,'Soverall data'!E$3,FALSE)),ISBLANK(VLOOKUP($D$6&amp;$D$7&amp;$E7,'Soverall data'!$A:$AC,'Soverall data'!E$3,FALSE))),"",VLOOKUP($D$6&amp;$D$7&amp;$E7,'Soverall data'!$A:$AC,'Soverall data'!E$3,FALSE))</f>
        <v>0.99319999999999997</v>
      </c>
      <c r="M7" s="266"/>
      <c r="N7" s="266">
        <f>IF(OR(ISERROR(VLOOKUP($D$6&amp;$D$7&amp;$E7,'Soverall data'!$A:$AC,'Soverall data'!F$3,FALSE)),ISBLANK(VLOOKUP($D$6&amp;$D$7&amp;$E7,'Soverall data'!$A:$AC,'Soverall data'!F$3,FALSE))),"",VLOOKUP($D$6&amp;$D$7&amp;$E7,'Soverall data'!$A:$AC,'Soverall data'!F$3,FALSE))</f>
        <v>0.98640000000000005</v>
      </c>
      <c r="O7" s="266"/>
      <c r="P7" s="266">
        <f>IF(OR(ISERROR(VLOOKUP($D$6&amp;$D$7&amp;$E7,'Soverall data'!$A:$AC,'Soverall data'!G$3,FALSE)),ISBLANK(VLOOKUP($D$6&amp;$D$7&amp;$E7,'Soverall data'!$A:$AC,'Soverall data'!G$3,FALSE))),"",VLOOKUP($D$6&amp;$D$7&amp;$E7,'Soverall data'!$A:$AC,'Soverall data'!G$3,FALSE))</f>
        <v>0.98029999999999995</v>
      </c>
      <c r="Q7" s="266"/>
      <c r="R7" s="266">
        <f>IF(OR(ISERROR(VLOOKUP($D$6&amp;$D$7&amp;$E7,'Soverall data'!$A:$AC,'Soverall data'!H$3,FALSE)),ISBLANK(VLOOKUP($D$6&amp;$D$7&amp;$E7,'Soverall data'!$A:$AC,'Soverall data'!H$3,FALSE))),"",VLOOKUP($D$6&amp;$D$7&amp;$E7,'Soverall data'!$A:$AC,'Soverall data'!H$3,FALSE))</f>
        <v>0.89239999999999997</v>
      </c>
      <c r="S7" s="266"/>
      <c r="T7" s="266">
        <f>IF(OR(ISERROR(VLOOKUP($D$6&amp;$D$7&amp;$E7,'Soverall data'!$A:$AC,'Soverall data'!I$3,FALSE)),ISBLANK(VLOOKUP($D$6&amp;$D$7&amp;$E7,'Soverall data'!$A:$AC,'Soverall data'!I$3,FALSE))),"",VLOOKUP($D$6&amp;$D$7&amp;$E7,'Soverall data'!$A:$AC,'Soverall data'!I$3,FALSE))</f>
        <v>0.97030000000000005</v>
      </c>
      <c r="U7" s="267"/>
      <c r="X7" s="29"/>
      <c r="Y7" s="29"/>
      <c r="Z7" s="29"/>
      <c r="AA7" s="29"/>
      <c r="AB7" s="29"/>
      <c r="AC7" s="29"/>
      <c r="AD7" s="29"/>
      <c r="AE7" s="29"/>
      <c r="AF7" s="29"/>
      <c r="AG7" s="29"/>
      <c r="AH7" s="29"/>
      <c r="AI7" s="29"/>
      <c r="AJ7" s="29"/>
      <c r="AK7" s="29"/>
      <c r="AL7" s="29"/>
      <c r="AM7" s="29"/>
      <c r="AN7" s="29"/>
      <c r="AO7" s="29"/>
      <c r="AP7" s="74"/>
      <c r="AQ7" s="73"/>
    </row>
    <row r="8" spans="2:43" x14ac:dyDescent="0.25">
      <c r="D8" s="285"/>
      <c r="E8" s="12" t="s">
        <v>38</v>
      </c>
      <c r="F8" s="13">
        <f>IF(F7="","",IF(VLOOKUP($D$6&amp;$D$7&amp;$E7,'Soverall data'!$A:$AC,'Soverall data'!M$3,FALSE)=0,"",VLOOKUP($D$6&amp;$D$7&amp;$E7,'Soverall data'!$A:$AC,'Soverall data'!M$3,FALSE)))</f>
        <v>0.97599999999999998</v>
      </c>
      <c r="G8" s="14">
        <f>IF(F7="","",IF(VLOOKUP($D$6&amp;$D$7&amp;$E7,'Soverall data'!$A:$AC,'Soverall data'!N$3,FALSE)=0,"",VLOOKUP($D$6&amp;$D$7&amp;$E7,'Soverall data'!$A:$AC,'Soverall data'!N$3,FALSE)))</f>
        <v>0.98280000000000001</v>
      </c>
      <c r="H8" s="14" t="str">
        <f>IF(H7="","",IF(VLOOKUP($D$6&amp;$D$7&amp;$E7,'Soverall data'!$A:$AC,'Soverall data'!O$3,FALSE)=0,"",VLOOKUP($D$6&amp;$D$7&amp;$E7,'Soverall data'!$A:$AC,'Soverall data'!O$3,FALSE)))</f>
        <v xml:space="preserve"> </v>
      </c>
      <c r="I8" s="14" t="str">
        <f>IF(H7="","",IF(VLOOKUP($D$6&amp;$D$7&amp;$E7,'Soverall data'!$A:$AC,'Soverall data'!P$3,FALSE)=0,"",VLOOKUP($D$6&amp;$D$7&amp;$E7,'Soverall data'!$A:$AC,'Soverall data'!P$3,FALSE)))</f>
        <v xml:space="preserve"> </v>
      </c>
      <c r="J8" s="14">
        <f>IF(J7="","",IF(VLOOKUP($D$6&amp;$D$7&amp;$E7,'Soverall data'!$A:$AC,'Soverall data'!Q$3,FALSE)=0,"",VLOOKUP($D$6&amp;$D$7&amp;$E7,'Soverall data'!$A:$AC,'Soverall data'!Q$3,FALSE)))</f>
        <v>0.99180000000000001</v>
      </c>
      <c r="K8" s="14">
        <f>IF(J7="","",IF(VLOOKUP($D$6&amp;$D$7&amp;$E7,'Soverall data'!$A:$AC,'Soverall data'!R$3,FALSE)=0,"",VLOOKUP($D$6&amp;$D$7&amp;$E7,'Soverall data'!$A:$AC,'Soverall data'!R$3,FALSE)))</f>
        <v>0.99890000000000001</v>
      </c>
      <c r="L8" s="14">
        <f>IF(L7="","",IF(VLOOKUP($D$6&amp;$D$7&amp;$E7,'Soverall data'!$A:$AC,'Soverall data'!S$3,FALSE)=0,"",VLOOKUP($D$6&amp;$D$7&amp;$E7,'Soverall data'!$A:$AC,'Soverall data'!S$3,FALSE)))</f>
        <v>0.98870000000000002</v>
      </c>
      <c r="M8" s="14">
        <f>IF(L7="","",IF(VLOOKUP($D$6&amp;$D$7&amp;$E7,'Soverall data'!$A:$AC,'Soverall data'!T$3,FALSE)=0,"",VLOOKUP($D$6&amp;$D$7&amp;$E7,'Soverall data'!$A:$AC,'Soverall data'!T$3,FALSE)))</f>
        <v>0.99590000000000001</v>
      </c>
      <c r="N8" s="14">
        <f>IF(N7="","",IF(VLOOKUP($D$6&amp;$D$7&amp;$E7,'Soverall data'!$A:$AC,'Soverall data'!U$3,FALSE)=0,"",VLOOKUP($D$6&amp;$D$7&amp;$E7,'Soverall data'!$A:$AC,'Soverall data'!U$3,FALSE)))</f>
        <v>0.97450000000000003</v>
      </c>
      <c r="O8" s="14">
        <f>IF(N7="","",IF(VLOOKUP($D$6&amp;$D$7&amp;$E7,'Soverall data'!$A:$AC,'Soverall data'!V$3,FALSE)=0,"",VLOOKUP($D$6&amp;$D$7&amp;$E7,'Soverall data'!$A:$AC,'Soverall data'!V$3,FALSE)))</f>
        <v>0.99280000000000002</v>
      </c>
      <c r="P8" s="14">
        <f>IF(P7="","",IF(VLOOKUP($D$6&amp;$D$7&amp;$E7,'Soverall data'!$A:$AC,'Soverall data'!W$3,FALSE)=0,"",VLOOKUP($D$6&amp;$D$7&amp;$E7,'Soverall data'!$A:$AC,'Soverall data'!W$3,FALSE)))</f>
        <v>0.93400000000000005</v>
      </c>
      <c r="Q8" s="14">
        <f>IF(P7="","",IF(VLOOKUP($D$6&amp;$D$7&amp;$E7,'Soverall data'!$A:$AC,'Soverall data'!X$3,FALSE)=0,"",VLOOKUP($D$6&amp;$D$7&amp;$E7,'Soverall data'!$A:$AC,'Soverall data'!X$3,FALSE)))</f>
        <v>0.99419999999999997</v>
      </c>
      <c r="R8" s="14">
        <f>IF(R7="","",IF(VLOOKUP($D$6&amp;$D$7&amp;$E7,'Soverall data'!$A:$AC,'Soverall data'!Y$3,FALSE)=0,"",VLOOKUP($D$6&amp;$D$7&amp;$E7,'Soverall data'!$A:$AC,'Soverall data'!Y$3,FALSE)))</f>
        <v>0.87029999999999996</v>
      </c>
      <c r="S8" s="14">
        <f>IF(R7="","",IF(VLOOKUP($D$6&amp;$D$7&amp;$E7,'Soverall data'!$A:$AC,'Soverall data'!Z$3,FALSE)=0,"",VLOOKUP($D$6&amp;$D$7&amp;$E7,'Soverall data'!$A:$AC,'Soverall data'!Z$3,FALSE)))</f>
        <v>0.91090000000000004</v>
      </c>
      <c r="T8" s="14">
        <f>IF(T7="","",IF(VLOOKUP($D$6&amp;$D$7&amp;$E7,'Soverall data'!$A:$AC,'Soverall data'!AA$3,FALSE)=0,"",VLOOKUP($D$6&amp;$D$7&amp;$E7,'Soverall data'!$A:$AC,'Soverall data'!AA$3,FALSE)))</f>
        <v>0.94220000000000004</v>
      </c>
      <c r="U8" s="15">
        <f>IF(T7="","",IF(VLOOKUP($D$6&amp;$D$7&amp;$E7,'Soverall data'!$A:$AC,'Soverall data'!AB$3,FALSE)=0,"",VLOOKUP($D$6&amp;$D$7&amp;$E7,'Soverall data'!$A:$AC,'Soverall data'!AB$3,FALSE)))</f>
        <v>0.98480000000000001</v>
      </c>
      <c r="Y8" s="175">
        <f>F7-F8</f>
        <v>3.7000000000000366E-3</v>
      </c>
      <c r="Z8" s="175" t="e">
        <f>H7-H8</f>
        <v>#VALUE!</v>
      </c>
      <c r="AA8" s="175">
        <f>J7-J8</f>
        <v>5.1999999999999824E-3</v>
      </c>
      <c r="AB8" s="175">
        <f>L7-L8</f>
        <v>4.4999999999999485E-3</v>
      </c>
      <c r="AC8" s="175">
        <f>N7-N8</f>
        <v>1.1900000000000022E-2</v>
      </c>
      <c r="AD8" s="175">
        <f>P7-P8</f>
        <v>4.6299999999999897E-2</v>
      </c>
      <c r="AE8" s="175">
        <f>R7-R8</f>
        <v>2.2100000000000009E-2</v>
      </c>
      <c r="AF8" s="175">
        <f>T7-T8</f>
        <v>2.8100000000000014E-2</v>
      </c>
      <c r="AG8" s="42"/>
      <c r="AH8" s="175">
        <f>G8-F7</f>
        <v>3.0999999999999917E-3</v>
      </c>
      <c r="AI8" s="175" t="e">
        <f>I8-H7</f>
        <v>#VALUE!</v>
      </c>
      <c r="AJ8" s="175">
        <f>K8-J7</f>
        <v>1.9000000000000128E-3</v>
      </c>
      <c r="AK8" s="175">
        <f>M8-L7</f>
        <v>2.7000000000000357E-3</v>
      </c>
      <c r="AL8" s="175">
        <f>O8-N7</f>
        <v>6.3999999999999613E-3</v>
      </c>
      <c r="AM8" s="175">
        <f>Q8-P7</f>
        <v>1.3900000000000023E-2</v>
      </c>
      <c r="AN8" s="175">
        <f>S8-R7</f>
        <v>1.8500000000000072E-2</v>
      </c>
      <c r="AO8" s="175">
        <f>U8-T7</f>
        <v>1.4499999999999957E-2</v>
      </c>
      <c r="AP8" s="73"/>
      <c r="AQ8" s="73"/>
    </row>
    <row r="9" spans="2:43" ht="15.75" x14ac:dyDescent="0.25">
      <c r="D9" s="285"/>
      <c r="E9" s="80" t="s">
        <v>56</v>
      </c>
      <c r="F9" s="292">
        <f>IF(OR(ISERROR(VLOOKUP($D$6&amp;$D$7&amp;$E9,'Soverall data'!$A:$AC,'Soverall data'!B$3,FALSE)),ISBLANK(VLOOKUP($D$6&amp;$D$7&amp;$E9,'Soverall data'!$A:$AC,'Soverall data'!B$3,FALSE))),"",VLOOKUP($D$6&amp;$D$7&amp;$E9,'Soverall data'!$A:$AC,'Soverall data'!B$3,FALSE))</f>
        <v>0.9446</v>
      </c>
      <c r="G9" s="287"/>
      <c r="H9" s="287" t="str">
        <f>IF(OR(ISERROR(VLOOKUP($D$6&amp;$D$7&amp;$E9,'Soverall data'!$A:$AC,'Soverall data'!C$3,FALSE)),ISBLANK(VLOOKUP($D$6&amp;$D$7&amp;$E9,'Soverall data'!$A:$AC,'Soverall data'!C$3,FALSE))),"",VLOOKUP($D$6&amp;$D$7&amp;$E9,'Soverall data'!$A:$AC,'Soverall data'!C$3,FALSE))</f>
        <v xml:space="preserve"> </v>
      </c>
      <c r="I9" s="287"/>
      <c r="J9" s="287">
        <f>IF(OR(ISERROR(VLOOKUP($D$6&amp;$D$7&amp;$E9,'Soverall data'!$A:$AC,'Soverall data'!D$3,FALSE)),ISBLANK(VLOOKUP($D$6&amp;$D$7&amp;$E9,'Soverall data'!$A:$AC,'Soverall data'!D$3,FALSE))),"",VLOOKUP($D$6&amp;$D$7&amp;$E9,'Soverall data'!$A:$AC,'Soverall data'!D$3,FALSE))</f>
        <v>0.97560000000000002</v>
      </c>
      <c r="K9" s="287"/>
      <c r="L9" s="287">
        <f>IF(OR(ISERROR(VLOOKUP($D$6&amp;$D$7&amp;$E9,'Soverall data'!$A:$AC,'Soverall data'!E$3,FALSE)),ISBLANK(VLOOKUP($D$6&amp;$D$7&amp;$E9,'Soverall data'!$A:$AC,'Soverall data'!E$3,FALSE))),"",VLOOKUP($D$6&amp;$D$7&amp;$E9,'Soverall data'!$A:$AC,'Soverall data'!E$3,FALSE))</f>
        <v>0.96840000000000004</v>
      </c>
      <c r="M9" s="287"/>
      <c r="N9" s="287">
        <f>IF(OR(ISERROR(VLOOKUP($D$6&amp;$D$7&amp;$E9,'Soverall data'!$A:$AC,'Soverall data'!F$3,FALSE)),ISBLANK(VLOOKUP($D$6&amp;$D$7&amp;$E9,'Soverall data'!$A:$AC,'Soverall data'!F$3,FALSE))),"",VLOOKUP($D$6&amp;$D$7&amp;$E9,'Soverall data'!$A:$AC,'Soverall data'!F$3,FALSE))</f>
        <v>0.96260000000000001</v>
      </c>
      <c r="O9" s="287"/>
      <c r="P9" s="287">
        <f>IF(OR(ISERROR(VLOOKUP($D$6&amp;$D$7&amp;$E9,'Soverall data'!$A:$AC,'Soverall data'!G$3,FALSE)),ISBLANK(VLOOKUP($D$6&amp;$D$7&amp;$E9,'Soverall data'!$A:$AC,'Soverall data'!G$3,FALSE))),"",VLOOKUP($D$6&amp;$D$7&amp;$E9,'Soverall data'!$A:$AC,'Soverall data'!G$3,FALSE))</f>
        <v>0.96209999999999996</v>
      </c>
      <c r="Q9" s="287"/>
      <c r="R9" s="287">
        <f>IF(OR(ISERROR(VLOOKUP($D$6&amp;$D$7&amp;$E9,'Soverall data'!$A:$AC,'Soverall data'!H$3,FALSE)),ISBLANK(VLOOKUP($D$6&amp;$D$7&amp;$E9,'Soverall data'!$A:$AC,'Soverall data'!H$3,FALSE))),"",VLOOKUP($D$6&amp;$D$7&amp;$E9,'Soverall data'!$A:$AC,'Soverall data'!H$3,FALSE))</f>
        <v>0.77380000000000004</v>
      </c>
      <c r="S9" s="287"/>
      <c r="T9" s="287">
        <f>IF(OR(ISERROR(VLOOKUP($D$6&amp;$D$7&amp;$E9,'Soverall data'!$A:$AC,'Soverall data'!I$3,FALSE)),ISBLANK(VLOOKUP($D$6&amp;$D$7&amp;$E9,'Soverall data'!$A:$AC,'Soverall data'!I$3,FALSE))),"",VLOOKUP($D$6&amp;$D$7&amp;$E9,'Soverall data'!$A:$AC,'Soverall data'!I$3,FALSE))</f>
        <v>0.95850000000000002</v>
      </c>
      <c r="U9" s="291"/>
      <c r="Y9" s="42"/>
      <c r="Z9" s="42"/>
      <c r="AA9" s="42"/>
      <c r="AB9" s="42"/>
      <c r="AC9" s="42"/>
      <c r="AD9" s="42"/>
      <c r="AE9" s="42"/>
      <c r="AF9" s="42"/>
      <c r="AG9" s="42"/>
      <c r="AH9" s="42"/>
      <c r="AI9" s="42"/>
      <c r="AJ9" s="42"/>
      <c r="AK9" s="42"/>
      <c r="AL9" s="42"/>
      <c r="AM9" s="42"/>
      <c r="AN9" s="42"/>
      <c r="AO9" s="42"/>
      <c r="AP9" s="73"/>
      <c r="AQ9" s="73"/>
    </row>
    <row r="10" spans="2:43" x14ac:dyDescent="0.25">
      <c r="D10" s="285"/>
      <c r="E10" s="12" t="s">
        <v>38</v>
      </c>
      <c r="F10" s="13">
        <f>IF(F9="","",IF(VLOOKUP($D$6&amp;$D$7&amp;$E9,'Soverall data'!$A:$AC,'Soverall data'!M$3,FALSE)=0,"",VLOOKUP($D$6&amp;$D$7&amp;$E9,'Soverall data'!$A:$AC,'Soverall data'!M$3,FALSE)))</f>
        <v>0.93879999999999997</v>
      </c>
      <c r="G10" s="14">
        <f>IF(F9="","",IF(VLOOKUP($D$6&amp;$D$7&amp;$E9,'Soverall data'!$A:$AC,'Soverall data'!N$3,FALSE)=0,"",VLOOKUP($D$6&amp;$D$7&amp;$E9,'Soverall data'!$A:$AC,'Soverall data'!N$3,FALSE)))</f>
        <v>0.94989999999999997</v>
      </c>
      <c r="H10" s="14" t="str">
        <f>IF(H9="","",IF(VLOOKUP($D$6&amp;$D$7&amp;$E9,'Soverall data'!$A:$AC,'Soverall data'!O$3,FALSE)=0,"",VLOOKUP($D$6&amp;$D$7&amp;$E9,'Soverall data'!$A:$AC,'Soverall data'!O$3,FALSE)))</f>
        <v xml:space="preserve"> </v>
      </c>
      <c r="I10" s="14" t="str">
        <f>IF(H9="","",IF(VLOOKUP($D$6&amp;$D$7&amp;$E9,'Soverall data'!$A:$AC,'Soverall data'!P$3,FALSE)=0,"",VLOOKUP($D$6&amp;$D$7&amp;$E9,'Soverall data'!$A:$AC,'Soverall data'!P$3,FALSE)))</f>
        <v xml:space="preserve"> </v>
      </c>
      <c r="J10" s="14">
        <f>IF(J9="","",IF(VLOOKUP($D$6&amp;$D$7&amp;$E9,'Soverall data'!$A:$AC,'Soverall data'!Q$3,FALSE)=0,"",VLOOKUP($D$6&amp;$D$7&amp;$E9,'Soverall data'!$A:$AC,'Soverall data'!Q$3,FALSE)))</f>
        <v>0.96719999999999995</v>
      </c>
      <c r="K10" s="14">
        <f>IF(J9="","",IF(VLOOKUP($D$6&amp;$D$7&amp;$E9,'Soverall data'!$A:$AC,'Soverall data'!R$3,FALSE)=0,"",VLOOKUP($D$6&amp;$D$7&amp;$E9,'Soverall data'!$A:$AC,'Soverall data'!R$3,FALSE)))</f>
        <v>0.9819</v>
      </c>
      <c r="L10" s="14">
        <f>IF(L9="","",IF(VLOOKUP($D$6&amp;$D$7&amp;$E9,'Soverall data'!$A:$AC,'Soverall data'!S$3,FALSE)=0,"",VLOOKUP($D$6&amp;$D$7&amp;$E9,'Soverall data'!$A:$AC,'Soverall data'!S$3,FALSE)))</f>
        <v>0.96050000000000002</v>
      </c>
      <c r="M10" s="14">
        <f>IF(L9="","",IF(VLOOKUP($D$6&amp;$D$7&amp;$E9,'Soverall data'!$A:$AC,'Soverall data'!T$3,FALSE)=0,"",VLOOKUP($D$6&amp;$D$7&amp;$E9,'Soverall data'!$A:$AC,'Soverall data'!T$3,FALSE)))</f>
        <v>0.97470000000000001</v>
      </c>
      <c r="N10" s="14">
        <f>IF(N9="","",IF(VLOOKUP($D$6&amp;$D$7&amp;$E9,'Soverall data'!$A:$AC,'Soverall data'!U$3,FALSE)=0,"",VLOOKUP($D$6&amp;$D$7&amp;$E9,'Soverall data'!$A:$AC,'Soverall data'!U$3,FALSE)))</f>
        <v>0.94550000000000001</v>
      </c>
      <c r="O10" s="14">
        <f>IF(N9="","",IF(VLOOKUP($D$6&amp;$D$7&amp;$E9,'Soverall data'!$A:$AC,'Soverall data'!V$3,FALSE)=0,"",VLOOKUP($D$6&amp;$D$7&amp;$E9,'Soverall data'!$A:$AC,'Soverall data'!V$3,FALSE)))</f>
        <v>0.97440000000000004</v>
      </c>
      <c r="P10" s="14">
        <f>IF(P9="","",IF(VLOOKUP($D$6&amp;$D$7&amp;$E9,'Soverall data'!$A:$AC,'Soverall data'!W$3,FALSE)=0,"",VLOOKUP($D$6&amp;$D$7&amp;$E9,'Soverall data'!$A:$AC,'Soverall data'!W$3,FALSE)))</f>
        <v>0.90859999999999996</v>
      </c>
      <c r="Q10" s="14">
        <f>IF(P9="","",IF(VLOOKUP($D$6&amp;$D$7&amp;$E9,'Soverall data'!$A:$AC,'Soverall data'!X$3,FALSE)=0,"",VLOOKUP($D$6&amp;$D$7&amp;$E9,'Soverall data'!$A:$AC,'Soverall data'!X$3,FALSE)))</f>
        <v>0.98460000000000003</v>
      </c>
      <c r="R10" s="14">
        <f>IF(R9="","",IF(VLOOKUP($D$6&amp;$D$7&amp;$E9,'Soverall data'!$A:$AC,'Soverall data'!Y$3,FALSE)=0,"",VLOOKUP($D$6&amp;$D$7&amp;$E9,'Soverall data'!$A:$AC,'Soverall data'!Y$3,FALSE)))</f>
        <v>0.745</v>
      </c>
      <c r="S10" s="14">
        <f>IF(R9="","",IF(VLOOKUP($D$6&amp;$D$7&amp;$E9,'Soverall data'!$A:$AC,'Soverall data'!Z$3,FALSE)=0,"",VLOOKUP($D$6&amp;$D$7&amp;$E9,'Soverall data'!$A:$AC,'Soverall data'!Z$3,FALSE)))</f>
        <v>0.79990000000000006</v>
      </c>
      <c r="T10" s="14">
        <f>IF(T9="","",IF(VLOOKUP($D$6&amp;$D$7&amp;$E9,'Soverall data'!$A:$AC,'Soverall data'!AA$3,FALSE)=0,"",VLOOKUP($D$6&amp;$D$7&amp;$E9,'Soverall data'!$A:$AC,'Soverall data'!AA$3,FALSE)))</f>
        <v>0.92649999999999999</v>
      </c>
      <c r="U10" s="15">
        <f>IF(T9="","",IF(VLOOKUP($D$6&amp;$D$7&amp;$E9,'Soverall data'!$A:$AC,'Soverall data'!AB$3,FALSE)=0,"",VLOOKUP($D$6&amp;$D$7&amp;$E9,'Soverall data'!$A:$AC,'Soverall data'!AB$3,FALSE)))</f>
        <v>0.97670000000000001</v>
      </c>
      <c r="Y10" s="175">
        <f>F9-F10</f>
        <v>5.8000000000000274E-3</v>
      </c>
      <c r="Z10" s="175" t="e">
        <f>H9-H10</f>
        <v>#VALUE!</v>
      </c>
      <c r="AA10" s="175">
        <f>J9-J10</f>
        <v>8.4000000000000741E-3</v>
      </c>
      <c r="AB10" s="175">
        <f>L9-L10</f>
        <v>7.9000000000000181E-3</v>
      </c>
      <c r="AC10" s="175">
        <f>N9-N10</f>
        <v>1.7100000000000004E-2</v>
      </c>
      <c r="AD10" s="175">
        <f>P9-P10</f>
        <v>5.3499999999999992E-2</v>
      </c>
      <c r="AE10" s="175">
        <f>R9-R10</f>
        <v>2.8800000000000048E-2</v>
      </c>
      <c r="AF10" s="175">
        <f>T9-T10</f>
        <v>3.2000000000000028E-2</v>
      </c>
      <c r="AG10" s="42"/>
      <c r="AH10" s="175">
        <f>G10-F9</f>
        <v>5.2999999999999714E-3</v>
      </c>
      <c r="AI10" s="175" t="e">
        <f>I10-H9</f>
        <v>#VALUE!</v>
      </c>
      <c r="AJ10" s="175">
        <f>K10-J9</f>
        <v>6.2999999999999723E-3</v>
      </c>
      <c r="AK10" s="175">
        <f>M10-L9</f>
        <v>6.2999999999999723E-3</v>
      </c>
      <c r="AL10" s="175">
        <f>O10-N9</f>
        <v>1.1800000000000033E-2</v>
      </c>
      <c r="AM10" s="175">
        <f>Q10-P9</f>
        <v>2.2500000000000075E-2</v>
      </c>
      <c r="AN10" s="175">
        <f>S10-R9</f>
        <v>2.6100000000000012E-2</v>
      </c>
      <c r="AO10" s="175">
        <f>U10-T9</f>
        <v>1.8199999999999994E-2</v>
      </c>
      <c r="AP10" s="73"/>
      <c r="AQ10" s="73"/>
    </row>
    <row r="11" spans="2:43" ht="15.75" x14ac:dyDescent="0.25">
      <c r="D11" s="285"/>
      <c r="E11" s="80" t="s">
        <v>57</v>
      </c>
      <c r="F11" s="292">
        <f>IF(OR(ISERROR(VLOOKUP($D$6&amp;$D$7&amp;$E11,'Soverall data'!$A:$AC,'Soverall data'!B$3,FALSE)),ISBLANK(VLOOKUP($D$6&amp;$D$7&amp;$E11,'Soverall data'!$A:$AC,'Soverall data'!B$3,FALSE))),"",VLOOKUP($D$6&amp;$D$7&amp;$E11,'Soverall data'!$A:$AC,'Soverall data'!B$3,FALSE))</f>
        <v>0.90049999999999997</v>
      </c>
      <c r="G11" s="287"/>
      <c r="H11" s="287" t="str">
        <f>IF(OR(ISERROR(VLOOKUP($D$6&amp;$D$7&amp;$E11,'Soverall data'!$A:$AC,'Soverall data'!C$3,FALSE)),ISBLANK(VLOOKUP($D$6&amp;$D$7&amp;$E11,'Soverall data'!$A:$AC,'Soverall data'!C$3,FALSE))),"",VLOOKUP($D$6&amp;$D$7&amp;$E11,'Soverall data'!$A:$AC,'Soverall data'!C$3,FALSE))</f>
        <v xml:space="preserve"> </v>
      </c>
      <c r="I11" s="287"/>
      <c r="J11" s="287">
        <f>IF(OR(ISERROR(VLOOKUP($D$6&amp;$D$7&amp;$E11,'Soverall data'!$A:$AC,'Soverall data'!D$3,FALSE)),ISBLANK(VLOOKUP($D$6&amp;$D$7&amp;$E11,'Soverall data'!$A:$AC,'Soverall data'!D$3,FALSE))),"",VLOOKUP($D$6&amp;$D$7&amp;$E11,'Soverall data'!$A:$AC,'Soverall data'!D$3,FALSE))</f>
        <v>0.93679999999999997</v>
      </c>
      <c r="K11" s="287"/>
      <c r="L11" s="287">
        <f>IF(OR(ISERROR(VLOOKUP($D$6&amp;$D$7&amp;$E11,'Soverall data'!$A:$AC,'Soverall data'!E$3,FALSE)),ISBLANK(VLOOKUP($D$6&amp;$D$7&amp;$E11,'Soverall data'!$A:$AC,'Soverall data'!E$3,FALSE))),"",VLOOKUP($D$6&amp;$D$7&amp;$E11,'Soverall data'!$A:$AC,'Soverall data'!E$3,FALSE))</f>
        <v>0.93210000000000004</v>
      </c>
      <c r="M11" s="287"/>
      <c r="N11" s="287">
        <f>IF(OR(ISERROR(VLOOKUP($D$6&amp;$D$7&amp;$E11,'Soverall data'!$A:$AC,'Soverall data'!F$3,FALSE)),ISBLANK(VLOOKUP($D$6&amp;$D$7&amp;$E11,'Soverall data'!$A:$AC,'Soverall data'!F$3,FALSE))),"",VLOOKUP($D$6&amp;$D$7&amp;$E11,'Soverall data'!$A:$AC,'Soverall data'!F$3,FALSE))</f>
        <v>0.93049999999999999</v>
      </c>
      <c r="O11" s="287"/>
      <c r="P11" s="287">
        <f>IF(OR(ISERROR(VLOOKUP($D$6&amp;$D$7&amp;$E11,'Soverall data'!$A:$AC,'Soverall data'!G$3,FALSE)),ISBLANK(VLOOKUP($D$6&amp;$D$7&amp;$E11,'Soverall data'!$A:$AC,'Soverall data'!G$3,FALSE))),"",VLOOKUP($D$6&amp;$D$7&amp;$E11,'Soverall data'!$A:$AC,'Soverall data'!G$3,FALSE))</f>
        <v>0.90900000000000003</v>
      </c>
      <c r="Q11" s="287"/>
      <c r="R11" s="287">
        <f>IF(OR(ISERROR(VLOOKUP($D$6&amp;$D$7&amp;$E11,'Soverall data'!$A:$AC,'Soverall data'!H$3,FALSE)),ISBLANK(VLOOKUP($D$6&amp;$D$7&amp;$E11,'Soverall data'!$A:$AC,'Soverall data'!H$3,FALSE))),"",VLOOKUP($D$6&amp;$D$7&amp;$E11,'Soverall data'!$A:$AC,'Soverall data'!H$3,FALSE))</f>
        <v>0.67879999999999996</v>
      </c>
      <c r="S11" s="287"/>
      <c r="T11" s="287">
        <f>IF(OR(ISERROR(VLOOKUP($D$6&amp;$D$7&amp;$E11,'Soverall data'!$A:$AC,'Soverall data'!I$3,FALSE)),ISBLANK(VLOOKUP($D$6&amp;$D$7&amp;$E11,'Soverall data'!$A:$AC,'Soverall data'!I$3,FALSE))),"",VLOOKUP($D$6&amp;$D$7&amp;$E11,'Soverall data'!$A:$AC,'Soverall data'!I$3,FALSE))</f>
        <v>0.92320000000000002</v>
      </c>
      <c r="U11" s="291"/>
      <c r="Y11" s="42"/>
      <c r="Z11" s="42"/>
      <c r="AA11" s="42"/>
      <c r="AB11" s="42"/>
      <c r="AC11" s="42"/>
      <c r="AD11" s="42"/>
      <c r="AE11" s="42"/>
      <c r="AF11" s="42"/>
      <c r="AG11" s="42"/>
      <c r="AH11" s="42"/>
      <c r="AI11" s="42"/>
      <c r="AJ11" s="42"/>
      <c r="AK11" s="42"/>
      <c r="AL11" s="42"/>
      <c r="AM11" s="42"/>
      <c r="AN11" s="42"/>
      <c r="AO11" s="42"/>
      <c r="AP11" s="73"/>
      <c r="AQ11" s="73"/>
    </row>
    <row r="12" spans="2:43" x14ac:dyDescent="0.25">
      <c r="D12" s="285"/>
      <c r="E12" s="12" t="s">
        <v>38</v>
      </c>
      <c r="F12" s="13">
        <f>IF(F11="","",IF(VLOOKUP($D$6&amp;$D$7&amp;$E11,'Soverall data'!$A:$AC,'Soverall data'!M$3,FALSE)=0,"",VLOOKUP($D$6&amp;$D$7&amp;$E11,'Soverall data'!$A:$AC,'Soverall data'!M$3,FALSE)))</f>
        <v>0.89300000000000002</v>
      </c>
      <c r="G12" s="14">
        <f>IF(F11="","",IF(VLOOKUP($D$6&amp;$D$7&amp;$E11,'Soverall data'!$A:$AC,'Soverall data'!N$3,FALSE)=0,"",VLOOKUP($D$6&amp;$D$7&amp;$E11,'Soverall data'!$A:$AC,'Soverall data'!N$3,FALSE)))</f>
        <v>0.90759999999999996</v>
      </c>
      <c r="H12" s="14" t="str">
        <f>IF(H11="","",IF(VLOOKUP($D$6&amp;$D$7&amp;$E11,'Soverall data'!$A:$AC,'Soverall data'!O$3,FALSE)=0,"",VLOOKUP($D$6&amp;$D$7&amp;$E11,'Soverall data'!$A:$AC,'Soverall data'!O$3,FALSE)))</f>
        <v xml:space="preserve"> </v>
      </c>
      <c r="I12" s="14" t="str">
        <f>IF(H11="","",IF(VLOOKUP($D$6&amp;$D$7&amp;$E11,'Soverall data'!$A:$AC,'Soverall data'!P$3,FALSE)=0,"",VLOOKUP($D$6&amp;$D$7&amp;$E11,'Soverall data'!$A:$AC,'Soverall data'!P$3,FALSE)))</f>
        <v xml:space="preserve"> </v>
      </c>
      <c r="J12" s="14">
        <f>IF(J11="","",IF(VLOOKUP($D$6&amp;$D$7&amp;$E11,'Soverall data'!$A:$AC,'Soverall data'!Q$3,FALSE)=0,"",VLOOKUP($D$6&amp;$D$7&amp;$E11,'Soverall data'!$A:$AC,'Soverall data'!Q$3,FALSE)))</f>
        <v>0.92459999999999998</v>
      </c>
      <c r="K12" s="14">
        <f>IF(J11="","",IF(VLOOKUP($D$6&amp;$D$7&amp;$E11,'Soverall data'!$A:$AC,'Soverall data'!R$3,FALSE)=0,"",VLOOKUP($D$6&amp;$D$7&amp;$E11,'Soverall data'!$A:$AC,'Soverall data'!R$3,FALSE)))</f>
        <v>0.94710000000000005</v>
      </c>
      <c r="L12" s="14">
        <f>IF(L11="","",IF(VLOOKUP($D$6&amp;$D$7&amp;$E11,'Soverall data'!$A:$AC,'Soverall data'!S$3,FALSE)=0,"",VLOOKUP($D$6&amp;$D$7&amp;$E11,'Soverall data'!$A:$AC,'Soverall data'!S$3,FALSE)))</f>
        <v>0.92120000000000002</v>
      </c>
      <c r="M12" s="14">
        <f>IF(L11="","",IF(VLOOKUP($D$6&amp;$D$7&amp;$E11,'Soverall data'!$A:$AC,'Soverall data'!T$3,FALSE)=0,"",VLOOKUP($D$6&amp;$D$7&amp;$E11,'Soverall data'!$A:$AC,'Soverall data'!T$3,FALSE)))</f>
        <v>0.9415</v>
      </c>
      <c r="N12" s="14">
        <f>IF(N11="","",IF(VLOOKUP($D$6&amp;$D$7&amp;$E11,'Soverall data'!$A:$AC,'Soverall data'!U$3,FALSE)=0,"",VLOOKUP($D$6&amp;$D$7&amp;$E11,'Soverall data'!$A:$AC,'Soverall data'!U$3,FALSE)))</f>
        <v>0.90869999999999995</v>
      </c>
      <c r="O12" s="14">
        <f>IF(N11="","",IF(VLOOKUP($D$6&amp;$D$7&amp;$E11,'Soverall data'!$A:$AC,'Soverall data'!V$3,FALSE)=0,"",VLOOKUP($D$6&amp;$D$7&amp;$E11,'Soverall data'!$A:$AC,'Soverall data'!V$3,FALSE)))</f>
        <v>0.94720000000000004</v>
      </c>
      <c r="P12" s="14">
        <f>IF(P11="","",IF(VLOOKUP($D$6&amp;$D$7&amp;$E11,'Soverall data'!$A:$AC,'Soverall data'!W$3,FALSE)=0,"",VLOOKUP($D$6&amp;$D$7&amp;$E11,'Soverall data'!$A:$AC,'Soverall data'!W$3,FALSE)))</f>
        <v>0.84309999999999996</v>
      </c>
      <c r="Q12" s="14">
        <f>IF(P11="","",IF(VLOOKUP($D$6&amp;$D$7&amp;$E11,'Soverall data'!$A:$AC,'Soverall data'!X$3,FALSE)=0,"",VLOOKUP($D$6&amp;$D$7&amp;$E11,'Soverall data'!$A:$AC,'Soverall data'!X$3,FALSE)))</f>
        <v>0.94810000000000005</v>
      </c>
      <c r="R12" s="14">
        <f>IF(R11="","",IF(VLOOKUP($D$6&amp;$D$7&amp;$E11,'Soverall data'!$A:$AC,'Soverall data'!Y$3,FALSE)=0,"",VLOOKUP($D$6&amp;$D$7&amp;$E11,'Soverall data'!$A:$AC,'Soverall data'!Y$3,FALSE)))</f>
        <v>0.64680000000000004</v>
      </c>
      <c r="S12" s="14">
        <f>IF(R11="","",IF(VLOOKUP($D$6&amp;$D$7&amp;$E11,'Soverall data'!$A:$AC,'Soverall data'!Z$3,FALSE)=0,"",VLOOKUP($D$6&amp;$D$7&amp;$E11,'Soverall data'!$A:$AC,'Soverall data'!Z$3,FALSE)))</f>
        <v>0.70860000000000001</v>
      </c>
      <c r="T12" s="14">
        <f>IF(T11="","",IF(VLOOKUP($D$6&amp;$D$7&amp;$E11,'Soverall data'!$A:$AC,'Soverall data'!AA$3,FALSE)=0,"",VLOOKUP($D$6&amp;$D$7&amp;$E11,'Soverall data'!$A:$AC,'Soverall data'!AA$3,FALSE)))</f>
        <v>0.8841</v>
      </c>
      <c r="U12" s="15">
        <f>IF(T11="","",IF(VLOOKUP($D$6&amp;$D$7&amp;$E11,'Soverall data'!$A:$AC,'Soverall data'!AB$3,FALSE)=0,"",VLOOKUP($D$6&amp;$D$7&amp;$E11,'Soverall data'!$A:$AC,'Soverall data'!AB$3,FALSE)))</f>
        <v>0.94950000000000001</v>
      </c>
      <c r="Y12" s="175">
        <f>F11-F12</f>
        <v>7.4999999999999512E-3</v>
      </c>
      <c r="Z12" s="175" t="e">
        <f>H11-H12</f>
        <v>#VALUE!</v>
      </c>
      <c r="AA12" s="175">
        <f>J11-J12</f>
        <v>1.2199999999999989E-2</v>
      </c>
      <c r="AB12" s="175">
        <f>L11-L12</f>
        <v>1.0900000000000021E-2</v>
      </c>
      <c r="AC12" s="175">
        <f>N11-N12</f>
        <v>2.1800000000000042E-2</v>
      </c>
      <c r="AD12" s="175">
        <f>P11-P12</f>
        <v>6.590000000000007E-2</v>
      </c>
      <c r="AE12" s="175">
        <f>R11-R12</f>
        <v>3.1999999999999917E-2</v>
      </c>
      <c r="AF12" s="175">
        <f>T11-T12</f>
        <v>3.9100000000000024E-2</v>
      </c>
      <c r="AG12" s="175"/>
      <c r="AH12" s="175">
        <f>G12-F11</f>
        <v>7.0999999999999952E-3</v>
      </c>
      <c r="AI12" s="175" t="e">
        <f>I12-H11</f>
        <v>#VALUE!</v>
      </c>
      <c r="AJ12" s="175">
        <f>K12-J11</f>
        <v>1.0300000000000087E-2</v>
      </c>
      <c r="AK12" s="175">
        <f>M12-L11</f>
        <v>9.3999999999999639E-3</v>
      </c>
      <c r="AL12" s="175">
        <f>O12-N11</f>
        <v>1.6700000000000048E-2</v>
      </c>
      <c r="AM12" s="175">
        <f>Q12-P11</f>
        <v>3.9100000000000024E-2</v>
      </c>
      <c r="AN12" s="175">
        <f>S12-R11</f>
        <v>2.9800000000000049E-2</v>
      </c>
      <c r="AO12" s="175">
        <f>U12-T11</f>
        <v>2.629999999999999E-2</v>
      </c>
      <c r="AP12" s="73"/>
      <c r="AQ12" s="73"/>
    </row>
    <row r="13" spans="2:43" ht="15.75" x14ac:dyDescent="0.25">
      <c r="D13" s="285"/>
      <c r="E13" s="81" t="s">
        <v>58</v>
      </c>
      <c r="F13" s="292">
        <f>IF(OR(ISERROR(VLOOKUP($D$6&amp;$D$7&amp;$E13,'Soverall data'!$A:$AC,'Soverall data'!B$3,FALSE)),ISBLANK(VLOOKUP($D$6&amp;$D$7&amp;$E13,'Soverall data'!$A:$AC,'Soverall data'!B$3,FALSE))),"",VLOOKUP($D$6&amp;$D$7&amp;$E13,'Soverall data'!$A:$AC,'Soverall data'!B$3,FALSE))</f>
        <v>0.86670000000000003</v>
      </c>
      <c r="G13" s="287"/>
      <c r="H13" s="287" t="str">
        <f>IF(OR(ISERROR(VLOOKUP($D$6&amp;$D$7&amp;$E13,'Soverall data'!$A:$AC,'Soverall data'!C$3,FALSE)),ISBLANK(VLOOKUP($D$6&amp;$D$7&amp;$E13,'Soverall data'!$A:$AC,'Soverall data'!C$3,FALSE))),"",VLOOKUP($D$6&amp;$D$7&amp;$E13,'Soverall data'!$A:$AC,'Soverall data'!C$3,FALSE))</f>
        <v xml:space="preserve"> </v>
      </c>
      <c r="I13" s="287"/>
      <c r="J13" s="287">
        <f>IF(OR(ISERROR(VLOOKUP($D$6&amp;$D$7&amp;$E13,'Soverall data'!$A:$AC,'Soverall data'!D$3,FALSE)),ISBLANK(VLOOKUP($D$6&amp;$D$7&amp;$E13,'Soverall data'!$A:$AC,'Soverall data'!D$3,FALSE))),"",VLOOKUP($D$6&amp;$D$7&amp;$E13,'Soverall data'!$A:$AC,'Soverall data'!D$3,FALSE))</f>
        <v>0.89870000000000005</v>
      </c>
      <c r="K13" s="287"/>
      <c r="L13" s="287">
        <f>IF(OR(ISERROR(VLOOKUP($D$6&amp;$D$7&amp;$E13,'Soverall data'!$A:$AC,'Soverall data'!E$3,FALSE)),ISBLANK(VLOOKUP($D$6&amp;$D$7&amp;$E13,'Soverall data'!$A:$AC,'Soverall data'!E$3,FALSE))),"",VLOOKUP($D$6&amp;$D$7&amp;$E13,'Soverall data'!$A:$AC,'Soverall data'!E$3,FALSE))</f>
        <v>0.90439999999999998</v>
      </c>
      <c r="M13" s="287"/>
      <c r="N13" s="287">
        <f>IF(OR(ISERROR(VLOOKUP($D$6&amp;$D$7&amp;$E13,'Soverall data'!$A:$AC,'Soverall data'!F$3,FALSE)),ISBLANK(VLOOKUP($D$6&amp;$D$7&amp;$E13,'Soverall data'!$A:$AC,'Soverall data'!F$3,FALSE))),"",VLOOKUP($D$6&amp;$D$7&amp;$E13,'Soverall data'!$A:$AC,'Soverall data'!F$3,FALSE))</f>
        <v>0.90610000000000002</v>
      </c>
      <c r="O13" s="287"/>
      <c r="P13" s="287">
        <f>IF(OR(ISERROR(VLOOKUP($D$6&amp;$D$7&amp;$E13,'Soverall data'!$A:$AC,'Soverall data'!G$3,FALSE)),ISBLANK(VLOOKUP($D$6&amp;$D$7&amp;$E13,'Soverall data'!$A:$AC,'Soverall data'!G$3,FALSE))),"",VLOOKUP($D$6&amp;$D$7&amp;$E13,'Soverall data'!$A:$AC,'Soverall data'!G$3,FALSE))</f>
        <v>0.87749999999999995</v>
      </c>
      <c r="Q13" s="287"/>
      <c r="R13" s="287">
        <f>IF(OR(ISERROR(VLOOKUP($D$6&amp;$D$7&amp;$E13,'Soverall data'!$A:$AC,'Soverall data'!H$3,FALSE)),ISBLANK(VLOOKUP($D$6&amp;$D$7&amp;$E13,'Soverall data'!$A:$AC,'Soverall data'!H$3,FALSE))),"",VLOOKUP($D$6&amp;$D$7&amp;$E13,'Soverall data'!$A:$AC,'Soverall data'!H$3,FALSE))</f>
        <v>0.62309999999999999</v>
      </c>
      <c r="S13" s="287"/>
      <c r="T13" s="287">
        <f>IF(OR(ISERROR(VLOOKUP($D$6&amp;$D$7&amp;$E13,'Soverall data'!$A:$AC,'Soverall data'!I$3,FALSE)),ISBLANK(VLOOKUP($D$6&amp;$D$7&amp;$E13,'Soverall data'!$A:$AC,'Soverall data'!I$3,FALSE))),"",VLOOKUP($D$6&amp;$D$7&amp;$E13,'Soverall data'!$A:$AC,'Soverall data'!I$3,FALSE))</f>
        <v>0.90169999999999995</v>
      </c>
      <c r="U13" s="291"/>
      <c r="Y13" s="42"/>
      <c r="Z13" s="42"/>
      <c r="AA13" s="42"/>
      <c r="AB13" s="42"/>
      <c r="AC13" s="42"/>
      <c r="AD13" s="42"/>
      <c r="AE13" s="42"/>
      <c r="AF13" s="42"/>
      <c r="AG13" s="42"/>
      <c r="AH13" s="42"/>
      <c r="AI13" s="42"/>
      <c r="AJ13" s="42"/>
      <c r="AK13" s="42"/>
      <c r="AL13" s="42"/>
      <c r="AM13" s="42"/>
      <c r="AN13" s="42"/>
      <c r="AO13" s="42"/>
      <c r="AP13" s="73"/>
      <c r="AQ13" s="73"/>
    </row>
    <row r="14" spans="2:43" x14ac:dyDescent="0.25">
      <c r="D14" s="285"/>
      <c r="E14" s="12" t="s">
        <v>38</v>
      </c>
      <c r="F14" s="13">
        <f>IF(F13="","",IF(VLOOKUP($D$6&amp;$D$7&amp;$E13,'Soverall data'!$A:$AC,'Soverall data'!M$3,FALSE)=0,"",VLOOKUP($D$6&amp;$D$7&amp;$E13,'Soverall data'!$A:$AC,'Soverall data'!M$3,FALSE)))</f>
        <v>0.85809999999999997</v>
      </c>
      <c r="G14" s="14">
        <f>IF(F13="","",IF(VLOOKUP($D$6&amp;$D$7&amp;$E13,'Soverall data'!$A:$AC,'Soverall data'!N$3,FALSE)=0,"",VLOOKUP($D$6&amp;$D$7&amp;$E13,'Soverall data'!$A:$AC,'Soverall data'!N$3,FALSE)))</f>
        <v>0.87480000000000002</v>
      </c>
      <c r="H14" s="14" t="str">
        <f>IF(H13="","",IF(VLOOKUP($D$6&amp;$D$7&amp;$E13,'Soverall data'!$A:$AC,'Soverall data'!O$3,FALSE)=0,"",VLOOKUP($D$6&amp;$D$7&amp;$E13,'Soverall data'!$A:$AC,'Soverall data'!O$3,FALSE)))</f>
        <v xml:space="preserve"> </v>
      </c>
      <c r="I14" s="14" t="str">
        <f>IF(H13="","",IF(VLOOKUP($D$6&amp;$D$7&amp;$E13,'Soverall data'!$A:$AC,'Soverall data'!P$3,FALSE)=0,"",VLOOKUP($D$6&amp;$D$7&amp;$E13,'Soverall data'!$A:$AC,'Soverall data'!P$3,FALSE)))</f>
        <v xml:space="preserve"> </v>
      </c>
      <c r="J14" s="14">
        <f>IF(J13="","",IF(VLOOKUP($D$6&amp;$D$7&amp;$E13,'Soverall data'!$A:$AC,'Soverall data'!Q$3,FALSE)=0,"",VLOOKUP($D$6&amp;$D$7&amp;$E13,'Soverall data'!$A:$AC,'Soverall data'!Q$3,FALSE)))</f>
        <v>0.88400000000000001</v>
      </c>
      <c r="K14" s="14">
        <f>IF(J13="","",IF(VLOOKUP($D$6&amp;$D$7&amp;$E13,'Soverall data'!$A:$AC,'Soverall data'!R$3,FALSE)=0,"",VLOOKUP($D$6&amp;$D$7&amp;$E13,'Soverall data'!$A:$AC,'Soverall data'!R$3,FALSE)))</f>
        <v>0.91159999999999997</v>
      </c>
      <c r="L14" s="14">
        <f>IF(L13="","",IF(VLOOKUP($D$6&amp;$D$7&amp;$E13,'Soverall data'!$A:$AC,'Soverall data'!S$3,FALSE)=0,"",VLOOKUP($D$6&amp;$D$7&amp;$E13,'Soverall data'!$A:$AC,'Soverall data'!S$3,FALSE)))</f>
        <v>0.89180000000000004</v>
      </c>
      <c r="M14" s="14">
        <f>IF(L13="","",IF(VLOOKUP($D$6&amp;$D$7&amp;$E13,'Soverall data'!$A:$AC,'Soverall data'!T$3,FALSE)=0,"",VLOOKUP($D$6&amp;$D$7&amp;$E13,'Soverall data'!$A:$AC,'Soverall data'!T$3,FALSE)))</f>
        <v>0.91559999999999997</v>
      </c>
      <c r="N14" s="14">
        <f>IF(N13="","",IF(VLOOKUP($D$6&amp;$D$7&amp;$E13,'Soverall data'!$A:$AC,'Soverall data'!U$3,FALSE)=0,"",VLOOKUP($D$6&amp;$D$7&amp;$E13,'Soverall data'!$A:$AC,'Soverall data'!U$3,FALSE)))</f>
        <v>0.88149999999999995</v>
      </c>
      <c r="O14" s="14">
        <f>IF(N13="","",IF(VLOOKUP($D$6&amp;$D$7&amp;$E13,'Soverall data'!$A:$AC,'Soverall data'!V$3,FALSE)=0,"",VLOOKUP($D$6&amp;$D$7&amp;$E13,'Soverall data'!$A:$AC,'Soverall data'!V$3,FALSE)))</f>
        <v>0.92579999999999996</v>
      </c>
      <c r="P14" s="14">
        <f>IF(P13="","",IF(VLOOKUP($D$6&amp;$D$7&amp;$E13,'Soverall data'!$A:$AC,'Soverall data'!W$3,FALSE)=0,"",VLOOKUP($D$6&amp;$D$7&amp;$E13,'Soverall data'!$A:$AC,'Soverall data'!W$3,FALSE)))</f>
        <v>0.8054</v>
      </c>
      <c r="Q14" s="14">
        <f>IF(P13="","",IF(VLOOKUP($D$6&amp;$D$7&amp;$E13,'Soverall data'!$A:$AC,'Soverall data'!X$3,FALSE)=0,"",VLOOKUP($D$6&amp;$D$7&amp;$E13,'Soverall data'!$A:$AC,'Soverall data'!X$3,FALSE)))</f>
        <v>0.92410000000000003</v>
      </c>
      <c r="R14" s="14">
        <f>IF(R13="","",IF(VLOOKUP($D$6&amp;$D$7&amp;$E13,'Soverall data'!$A:$AC,'Soverall data'!Y$3,FALSE)=0,"",VLOOKUP($D$6&amp;$D$7&amp;$E13,'Soverall data'!$A:$AC,'Soverall data'!Y$3,FALSE)))</f>
        <v>0.58989999999999998</v>
      </c>
      <c r="S14" s="14">
        <f>IF(R13="","",IF(VLOOKUP($D$6&amp;$D$7&amp;$E13,'Soverall data'!$A:$AC,'Soverall data'!Z$3,FALSE)=0,"",VLOOKUP($D$6&amp;$D$7&amp;$E13,'Soverall data'!$A:$AC,'Soverall data'!Z$3,FALSE)))</f>
        <v>0.65439999999999998</v>
      </c>
      <c r="T14" s="14">
        <f>IF(T13="","",IF(VLOOKUP($D$6&amp;$D$7&amp;$E13,'Soverall data'!$A:$AC,'Soverall data'!AA$3,FALSE)=0,"",VLOOKUP($D$6&amp;$D$7&amp;$E13,'Soverall data'!$A:$AC,'Soverall data'!AA$3,FALSE)))</f>
        <v>0.85899999999999999</v>
      </c>
      <c r="U14" s="15">
        <f>IF(T13="","",IF(VLOOKUP($D$6&amp;$D$7&amp;$E13,'Soverall data'!$A:$AC,'Soverall data'!AB$3,FALSE)=0,"",VLOOKUP($D$6&amp;$D$7&amp;$E13,'Soverall data'!$A:$AC,'Soverall data'!AB$3,FALSE)))</f>
        <v>0.93200000000000005</v>
      </c>
      <c r="Y14" s="175">
        <f>F13-F14</f>
        <v>8.600000000000052E-3</v>
      </c>
      <c r="Z14" s="175" t="e">
        <f>H13-H14</f>
        <v>#VALUE!</v>
      </c>
      <c r="AA14" s="175">
        <f>J13-J14</f>
        <v>1.4700000000000046E-2</v>
      </c>
      <c r="AB14" s="175">
        <f>L13-L14</f>
        <v>1.2599999999999945E-2</v>
      </c>
      <c r="AC14" s="175">
        <f>N13-N14</f>
        <v>2.4600000000000066E-2</v>
      </c>
      <c r="AD14" s="175">
        <f>P13-P14</f>
        <v>7.2099999999999942E-2</v>
      </c>
      <c r="AE14" s="175">
        <f>R13-R14</f>
        <v>3.3200000000000007E-2</v>
      </c>
      <c r="AF14" s="175">
        <f>T13-T14</f>
        <v>4.269999999999996E-2</v>
      </c>
      <c r="AG14" s="175"/>
      <c r="AH14" s="175">
        <f>G14-F13</f>
        <v>8.0999999999999961E-3</v>
      </c>
      <c r="AI14" s="175" t="e">
        <f>I14-H13</f>
        <v>#VALUE!</v>
      </c>
      <c r="AJ14" s="175">
        <f>K14-J13</f>
        <v>1.2899999999999912E-2</v>
      </c>
      <c r="AK14" s="175">
        <f>M14-L13</f>
        <v>1.1199999999999988E-2</v>
      </c>
      <c r="AL14" s="175">
        <f>O14-N13</f>
        <v>1.969999999999994E-2</v>
      </c>
      <c r="AM14" s="175">
        <f>Q14-P13</f>
        <v>4.6600000000000086E-2</v>
      </c>
      <c r="AN14" s="175">
        <f>S14-R13</f>
        <v>3.1299999999999994E-2</v>
      </c>
      <c r="AO14" s="175">
        <f>U14-T13</f>
        <v>3.0300000000000105E-2</v>
      </c>
      <c r="AP14" s="73"/>
      <c r="AQ14" s="73"/>
    </row>
    <row r="15" spans="2:43" ht="15.75" x14ac:dyDescent="0.25">
      <c r="D15" s="285"/>
      <c r="E15" s="81" t="s">
        <v>59</v>
      </c>
      <c r="F15" s="292">
        <f>IF(OR(ISERROR(VLOOKUP($D$6&amp;$D$7&amp;$E15,'Soverall data'!$A:$AC,'Soverall data'!B$3,FALSE)),ISBLANK(VLOOKUP($D$6&amp;$D$7&amp;$E15,'Soverall data'!$A:$AC,'Soverall data'!B$3,FALSE))),"",VLOOKUP($D$6&amp;$D$7&amp;$E15,'Soverall data'!$A:$AC,'Soverall data'!B$3,FALSE))</f>
        <v>0.83299999999999996</v>
      </c>
      <c r="G15" s="287"/>
      <c r="H15" s="287" t="str">
        <f>IF(OR(ISERROR(VLOOKUP($D$6&amp;$D$7&amp;$E15,'Soverall data'!$A:$AC,'Soverall data'!C$3,FALSE)),ISBLANK(VLOOKUP($D$6&amp;$D$7&amp;$E15,'Soverall data'!$A:$AC,'Soverall data'!C$3,FALSE))),"",VLOOKUP($D$6&amp;$D$7&amp;$E15,'Soverall data'!$A:$AC,'Soverall data'!C$3,FALSE))</f>
        <v xml:space="preserve"> </v>
      </c>
      <c r="I15" s="287"/>
      <c r="J15" s="287">
        <f>IF(OR(ISERROR(VLOOKUP($D$6&amp;$D$7&amp;$E15,'Soverall data'!$A:$AC,'Soverall data'!D$3,FALSE)),ISBLANK(VLOOKUP($D$6&amp;$D$7&amp;$E15,'Soverall data'!$A:$AC,'Soverall data'!D$3,FALSE))),"",VLOOKUP($D$6&amp;$D$7&amp;$E15,'Soverall data'!$A:$AC,'Soverall data'!D$3,FALSE))</f>
        <v>0.85589999999999999</v>
      </c>
      <c r="K15" s="287"/>
      <c r="L15" s="287">
        <f>IF(OR(ISERROR(VLOOKUP($D$6&amp;$D$7&amp;$E15,'Soverall data'!$A:$AC,'Soverall data'!E$3,FALSE)),ISBLANK(VLOOKUP($D$6&amp;$D$7&amp;$E15,'Soverall data'!$A:$AC,'Soverall data'!E$3,FALSE))),"",VLOOKUP($D$6&amp;$D$7&amp;$E15,'Soverall data'!$A:$AC,'Soverall data'!E$3,FALSE))</f>
        <v>0.87949999999999995</v>
      </c>
      <c r="M15" s="287"/>
      <c r="N15" s="287">
        <f>IF(OR(ISERROR(VLOOKUP($D$6&amp;$D$7&amp;$E15,'Soverall data'!$A:$AC,'Soverall data'!F$3,FALSE)),ISBLANK(VLOOKUP($D$6&amp;$D$7&amp;$E15,'Soverall data'!$A:$AC,'Soverall data'!F$3,FALSE))),"",VLOOKUP($D$6&amp;$D$7&amp;$E15,'Soverall data'!$A:$AC,'Soverall data'!F$3,FALSE))</f>
        <v>0.87470000000000003</v>
      </c>
      <c r="O15" s="287"/>
      <c r="P15" s="287">
        <f>IF(OR(ISERROR(VLOOKUP($D$6&amp;$D$7&amp;$E15,'Soverall data'!$A:$AC,'Soverall data'!G$3,FALSE)),ISBLANK(VLOOKUP($D$6&amp;$D$7&amp;$E15,'Soverall data'!$A:$AC,'Soverall data'!G$3,FALSE))),"",VLOOKUP($D$6&amp;$D$7&amp;$E15,'Soverall data'!$A:$AC,'Soverall data'!G$3,FALSE))</f>
        <v>0.84330000000000005</v>
      </c>
      <c r="Q15" s="287"/>
      <c r="R15" s="287">
        <f>IF(OR(ISERROR(VLOOKUP($D$6&amp;$D$7&amp;$E15,'Soverall data'!$A:$AC,'Soverall data'!H$3,FALSE)),ISBLANK(VLOOKUP($D$6&amp;$D$7&amp;$E15,'Soverall data'!$A:$AC,'Soverall data'!H$3,FALSE))),"",VLOOKUP($D$6&amp;$D$7&amp;$E15,'Soverall data'!$A:$AC,'Soverall data'!H$3,FALSE))</f>
        <v>0.57089999999999996</v>
      </c>
      <c r="S15" s="287"/>
      <c r="T15" s="287">
        <f>IF(OR(ISERROR(VLOOKUP($D$6&amp;$D$7&amp;$E15,'Soverall data'!$A:$AC,'Soverall data'!I$3,FALSE)),ISBLANK(VLOOKUP($D$6&amp;$D$7&amp;$E15,'Soverall data'!$A:$AC,'Soverall data'!I$3,FALSE))),"",VLOOKUP($D$6&amp;$D$7&amp;$E15,'Soverall data'!$A:$AC,'Soverall data'!I$3,FALSE))</f>
        <v>0.89770000000000005</v>
      </c>
      <c r="U15" s="291"/>
      <c r="Y15" s="42"/>
      <c r="Z15" s="42"/>
      <c r="AA15" s="42"/>
      <c r="AB15" s="42"/>
      <c r="AC15" s="42"/>
      <c r="AD15" s="42"/>
      <c r="AE15" s="42"/>
      <c r="AF15" s="42"/>
      <c r="AG15" s="42"/>
      <c r="AH15" s="42"/>
      <c r="AI15" s="42"/>
      <c r="AJ15" s="42"/>
      <c r="AK15" s="42"/>
      <c r="AL15" s="42"/>
      <c r="AM15" s="42"/>
      <c r="AN15" s="42"/>
      <c r="AO15" s="42"/>
      <c r="AP15" s="73"/>
      <c r="AQ15" s="73"/>
    </row>
    <row r="16" spans="2:43" x14ac:dyDescent="0.25">
      <c r="D16" s="285"/>
      <c r="E16" s="10" t="s">
        <v>38</v>
      </c>
      <c r="F16" s="13">
        <f>IF(F15="","",IF(VLOOKUP($D$6&amp;$D$7&amp;$E15,'Soverall data'!$A:$AC,'Soverall data'!M$3,FALSE)=0,"",VLOOKUP($D$6&amp;$D$7&amp;$E15,'Soverall data'!$A:$AC,'Soverall data'!M$3,FALSE)))</f>
        <v>0.82350000000000001</v>
      </c>
      <c r="G16" s="14">
        <f>IF(F15="","",IF(VLOOKUP($D$6&amp;$D$7&amp;$E15,'Soverall data'!$A:$AC,'Soverall data'!N$3,FALSE)=0,"",VLOOKUP($D$6&amp;$D$7&amp;$E15,'Soverall data'!$A:$AC,'Soverall data'!N$3,FALSE)))</f>
        <v>0.84199999999999997</v>
      </c>
      <c r="H16" s="14" t="str">
        <f>IF(H15="","",IF(VLOOKUP($D$6&amp;$D$7&amp;$E15,'Soverall data'!$A:$AC,'Soverall data'!O$3,FALSE)=0,"",VLOOKUP($D$6&amp;$D$7&amp;$E15,'Soverall data'!$A:$AC,'Soverall data'!O$3,FALSE)))</f>
        <v xml:space="preserve"> </v>
      </c>
      <c r="I16" s="14" t="str">
        <f>IF(H15="","",IF(VLOOKUP($D$6&amp;$D$7&amp;$E15,'Soverall data'!$A:$AC,'Soverall data'!P$3,FALSE)=0,"",VLOOKUP($D$6&amp;$D$7&amp;$E15,'Soverall data'!$A:$AC,'Soverall data'!P$3,FALSE)))</f>
        <v xml:space="preserve"> </v>
      </c>
      <c r="J16" s="14">
        <f>IF(J15="","",IF(VLOOKUP($D$6&amp;$D$7&amp;$E15,'Soverall data'!$A:$AC,'Soverall data'!Q$3,FALSE)=0,"",VLOOKUP($D$6&amp;$D$7&amp;$E15,'Soverall data'!$A:$AC,'Soverall data'!Q$3,FALSE)))</f>
        <v>0.83909999999999996</v>
      </c>
      <c r="K16" s="14">
        <f>IF(J15="","",IF(VLOOKUP($D$6&amp;$D$7&amp;$E15,'Soverall data'!$A:$AC,'Soverall data'!R$3,FALSE)=0,"",VLOOKUP($D$6&amp;$D$7&amp;$E15,'Soverall data'!$A:$AC,'Soverall data'!R$3,FALSE)))</f>
        <v>0.87109999999999999</v>
      </c>
      <c r="L16" s="14">
        <f>IF(L15="","",IF(VLOOKUP($D$6&amp;$D$7&amp;$E15,'Soverall data'!$A:$AC,'Soverall data'!S$3,FALSE)=0,"",VLOOKUP($D$6&amp;$D$7&amp;$E15,'Soverall data'!$A:$AC,'Soverall data'!S$3,FALSE)))</f>
        <v>0.86560000000000004</v>
      </c>
      <c r="M16" s="14">
        <f>IF(L15="","",IF(VLOOKUP($D$6&amp;$D$7&amp;$E15,'Soverall data'!$A:$AC,'Soverall data'!T$3,FALSE)=0,"",VLOOKUP($D$6&amp;$D$7&amp;$E15,'Soverall data'!$A:$AC,'Soverall data'!T$3,FALSE)))</f>
        <v>0.89200000000000002</v>
      </c>
      <c r="N16" s="14">
        <f>IF(N15="","",IF(VLOOKUP($D$6&amp;$D$7&amp;$E15,'Soverall data'!$A:$AC,'Soverall data'!U$3,FALSE)=0,"",VLOOKUP($D$6&amp;$D$7&amp;$E15,'Soverall data'!$A:$AC,'Soverall data'!U$3,FALSE)))</f>
        <v>0.84730000000000005</v>
      </c>
      <c r="O16" s="14">
        <f>IF(N15="","",IF(VLOOKUP($D$6&amp;$D$7&amp;$E15,'Soverall data'!$A:$AC,'Soverall data'!V$3,FALSE)=0,"",VLOOKUP($D$6&amp;$D$7&amp;$E15,'Soverall data'!$A:$AC,'Soverall data'!V$3,FALSE)))</f>
        <v>0.89739999999999998</v>
      </c>
      <c r="P16" s="14">
        <f>IF(P15="","",IF(VLOOKUP($D$6&amp;$D$7&amp;$E15,'Soverall data'!$A:$AC,'Soverall data'!W$3,FALSE)=0,"",VLOOKUP($D$6&amp;$D$7&amp;$E15,'Soverall data'!$A:$AC,'Soverall data'!W$3,FALSE)))</f>
        <v>0.76529999999999998</v>
      </c>
      <c r="Q16" s="14">
        <f>IF(P15="","",IF(VLOOKUP($D$6&amp;$D$7&amp;$E15,'Soverall data'!$A:$AC,'Soverall data'!X$3,FALSE)=0,"",VLOOKUP($D$6&amp;$D$7&amp;$E15,'Soverall data'!$A:$AC,'Soverall data'!X$3,FALSE)))</f>
        <v>0.89710000000000001</v>
      </c>
      <c r="R16" s="14">
        <f>IF(R15="","",IF(VLOOKUP($D$6&amp;$D$7&amp;$E15,'Soverall data'!$A:$AC,'Soverall data'!Y$3,FALSE)=0,"",VLOOKUP($D$6&amp;$D$7&amp;$E15,'Soverall data'!$A:$AC,'Soverall data'!Y$3,FALSE)))</f>
        <v>0.53700000000000003</v>
      </c>
      <c r="S16" s="14">
        <f>IF(R15="","",IF(VLOOKUP($D$6&amp;$D$7&amp;$E15,'Soverall data'!$A:$AC,'Soverall data'!Z$3,FALSE)=0,"",VLOOKUP($D$6&amp;$D$7&amp;$E15,'Soverall data'!$A:$AC,'Soverall data'!Z$3,FALSE)))</f>
        <v>0.60329999999999995</v>
      </c>
      <c r="T16" s="14">
        <f>IF(T15="","",IF(VLOOKUP($D$6&amp;$D$7&amp;$E15,'Soverall data'!$A:$AC,'Soverall data'!AA$3,FALSE)=0,"",VLOOKUP($D$6&amp;$D$7&amp;$E15,'Soverall data'!$A:$AC,'Soverall data'!AA$3,FALSE)))</f>
        <v>0.8538</v>
      </c>
      <c r="U16" s="15">
        <f>IF(T15="","",IF(VLOOKUP($D$6&amp;$D$7&amp;$E15,'Soverall data'!$A:$AC,'Soverall data'!AB$3,FALSE)=0,"",VLOOKUP($D$6&amp;$D$7&amp;$E15,'Soverall data'!$A:$AC,'Soverall data'!AB$3,FALSE)))</f>
        <v>0.92889999999999995</v>
      </c>
      <c r="Y16" s="175">
        <f>F15-F16</f>
        <v>9.4999999999999529E-3</v>
      </c>
      <c r="Z16" s="175" t="e">
        <f>H15-H16</f>
        <v>#VALUE!</v>
      </c>
      <c r="AA16" s="175">
        <f>J15-J16</f>
        <v>1.6800000000000037E-2</v>
      </c>
      <c r="AB16" s="175">
        <f>L15-L16</f>
        <v>1.3899999999999912E-2</v>
      </c>
      <c r="AC16" s="175">
        <f>N15-N16</f>
        <v>2.739999999999998E-2</v>
      </c>
      <c r="AD16" s="175">
        <f>P15-P16</f>
        <v>7.8000000000000069E-2</v>
      </c>
      <c r="AE16" s="175">
        <f>R15-R16</f>
        <v>3.389999999999993E-2</v>
      </c>
      <c r="AF16" s="175">
        <f>T15-T16</f>
        <v>4.390000000000005E-2</v>
      </c>
      <c r="AG16" s="175"/>
      <c r="AH16" s="175">
        <f>G16-F15</f>
        <v>9.000000000000008E-3</v>
      </c>
      <c r="AI16" s="175" t="e">
        <f>I16-H15</f>
        <v>#VALUE!</v>
      </c>
      <c r="AJ16" s="175">
        <f>K16-J15</f>
        <v>1.5199999999999991E-2</v>
      </c>
      <c r="AK16" s="175">
        <f>M16-L15</f>
        <v>1.2500000000000067E-2</v>
      </c>
      <c r="AL16" s="175">
        <f>O16-N15</f>
        <v>2.2699999999999942E-2</v>
      </c>
      <c r="AM16" s="175">
        <f>Q16-P15</f>
        <v>5.3799999999999959E-2</v>
      </c>
      <c r="AN16" s="175">
        <f>S16-R15</f>
        <v>3.2399999999999984E-2</v>
      </c>
      <c r="AO16" s="175">
        <f>U16-T15</f>
        <v>3.1199999999999894E-2</v>
      </c>
      <c r="AP16" s="73"/>
      <c r="AQ16" s="73"/>
    </row>
    <row r="17" spans="1:43" ht="15.75" x14ac:dyDescent="0.25">
      <c r="B17" s="50" t="s">
        <v>83</v>
      </c>
      <c r="D17" s="285"/>
      <c r="E17" s="83" t="s">
        <v>171</v>
      </c>
      <c r="F17" s="292">
        <f>IF(OR(ISERROR(VLOOKUP($D$6&amp;$D$7&amp;$E17,'Soverall data'!$A:$AC,'Soverall data'!B$3,FALSE)),ISBLANK(VLOOKUP($D$6&amp;$D$7&amp;$E17,'Soverall data'!$A:$AC,'Soverall data'!B$3,FALSE))),"",VLOOKUP($D$6&amp;$D$7&amp;$E17,'Soverall data'!$A:$AC,'Soverall data'!B$3,FALSE))</f>
        <v>0.73029999999999995</v>
      </c>
      <c r="G17" s="287"/>
      <c r="H17" s="287" t="str">
        <f>IF(OR(ISERROR(VLOOKUP($D$6&amp;$D$7&amp;$E17,'Soverall data'!$A:$AC,'Soverall data'!C$3,FALSE)),ISBLANK(VLOOKUP($D$6&amp;$D$7&amp;$E17,'Soverall data'!$A:$AC,'Soverall data'!C$3,FALSE))),"",VLOOKUP($D$6&amp;$D$7&amp;$E17,'Soverall data'!$A:$AC,'Soverall data'!C$3,FALSE))</f>
        <v xml:space="preserve"> </v>
      </c>
      <c r="I17" s="287"/>
      <c r="J17" s="287">
        <f>IF(OR(ISERROR(VLOOKUP($D$6&amp;$D$7&amp;$E17,'Soverall data'!$A:$AC,'Soverall data'!D$3,FALSE)),ISBLANK(VLOOKUP($D$6&amp;$D$7&amp;$E17,'Soverall data'!$A:$AC,'Soverall data'!D$3,FALSE))),"",VLOOKUP($D$6&amp;$D$7&amp;$E17,'Soverall data'!$A:$AC,'Soverall data'!D$3,FALSE))</f>
        <v>0.74639999999999995</v>
      </c>
      <c r="K17" s="287"/>
      <c r="L17" s="287">
        <f>IF(OR(ISERROR(VLOOKUP($D$6&amp;$D$7&amp;$E17,'Soverall data'!$A:$AC,'Soverall data'!E$3,FALSE)),ISBLANK(VLOOKUP($D$6&amp;$D$7&amp;$E17,'Soverall data'!$A:$AC,'Soverall data'!E$3,FALSE))),"",VLOOKUP($D$6&amp;$D$7&amp;$E17,'Soverall data'!$A:$AC,'Soverall data'!E$3,FALSE))</f>
        <v>0.78710000000000002</v>
      </c>
      <c r="M17" s="287"/>
      <c r="N17" s="287">
        <f>IF(OR(ISERROR(VLOOKUP($D$6&amp;$D$7&amp;$E17,'Soverall data'!$A:$AC,'Soverall data'!F$3,FALSE)),ISBLANK(VLOOKUP($D$6&amp;$D$7&amp;$E17,'Soverall data'!$A:$AC,'Soverall data'!F$3,FALSE))),"",VLOOKUP($D$6&amp;$D$7&amp;$E17,'Soverall data'!$A:$AC,'Soverall data'!F$3,FALSE))</f>
        <v>0.7762</v>
      </c>
      <c r="O17" s="287"/>
      <c r="P17" s="287">
        <f>IF(OR(ISERROR(VLOOKUP($D$6&amp;$D$7&amp;$E17,'Soverall data'!$A:$AC,'Soverall data'!G$3,FALSE)),ISBLANK(VLOOKUP($D$6&amp;$D$7&amp;$E17,'Soverall data'!$A:$AC,'Soverall data'!G$3,FALSE))),"",VLOOKUP($D$6&amp;$D$7&amp;$E17,'Soverall data'!$A:$AC,'Soverall data'!G$3,FALSE))</f>
        <v>0.73050000000000004</v>
      </c>
      <c r="Q17" s="287"/>
      <c r="R17" s="287">
        <f>IF(OR(ISERROR(VLOOKUP($D$6&amp;$D$7&amp;$E17,'Soverall data'!$A:$AC,'Soverall data'!H$3,FALSE)),ISBLANK(VLOOKUP($D$6&amp;$D$7&amp;$E17,'Soverall data'!$A:$AC,'Soverall data'!H$3,FALSE))),"",VLOOKUP($D$6&amp;$D$7&amp;$E17,'Soverall data'!$A:$AC,'Soverall data'!H$3,FALSE))</f>
        <v>0.43009999999999998</v>
      </c>
      <c r="S17" s="287"/>
      <c r="T17" s="287">
        <f>IF(OR(ISERROR(VLOOKUP($D$6&amp;$D$7&amp;$E17,'Soverall data'!$A:$AC,'Soverall data'!I$3,FALSE)),ISBLANK(VLOOKUP($D$6&amp;$D$7&amp;$E17,'Soverall data'!$A:$AC,'Soverall data'!I$3,FALSE))),"",VLOOKUP($D$6&amp;$D$7&amp;$E17,'Soverall data'!$A:$AC,'Soverall data'!I$3,FALSE))</f>
        <v>0.84289999999999998</v>
      </c>
      <c r="U17" s="291"/>
      <c r="Y17" s="42"/>
      <c r="Z17" s="42"/>
      <c r="AA17" s="42"/>
      <c r="AB17" s="42"/>
      <c r="AC17" s="42"/>
      <c r="AD17" s="42"/>
      <c r="AE17" s="42"/>
      <c r="AF17" s="42"/>
      <c r="AG17" s="42"/>
      <c r="AH17" s="42"/>
      <c r="AI17" s="42"/>
      <c r="AJ17" s="42"/>
      <c r="AK17" s="42"/>
      <c r="AL17" s="42"/>
      <c r="AM17" s="42"/>
      <c r="AN17" s="42"/>
      <c r="AO17" s="42"/>
      <c r="AP17" s="73"/>
      <c r="AQ17" s="73"/>
    </row>
    <row r="18" spans="1:43" x14ac:dyDescent="0.25">
      <c r="B18" s="50"/>
      <c r="D18" s="285"/>
      <c r="E18" s="10" t="s">
        <v>38</v>
      </c>
      <c r="F18" s="13">
        <f>IF(F17="","",IF(VLOOKUP($D$6&amp;$D$7&amp;$E17,'Soverall data'!$A:$AC,'Soverall data'!M$3,FALSE)=0,"",VLOOKUP($D$6&amp;$D$7&amp;$E17,'Soverall data'!$A:$AC,'Soverall data'!M$3,FALSE)))</f>
        <v>0.71870000000000001</v>
      </c>
      <c r="G18" s="14">
        <f>IF(F17="","",IF(VLOOKUP($D$6&amp;$D$7&amp;$E17,'Soverall data'!$A:$AC,'Soverall data'!N$3,FALSE)=0,"",VLOOKUP($D$6&amp;$D$7&amp;$E17,'Soverall data'!$A:$AC,'Soverall data'!N$3,FALSE)))</f>
        <v>0.74150000000000005</v>
      </c>
      <c r="H18" s="14" t="str">
        <f>IF(H17="","",IF(VLOOKUP($D$6&amp;$D$7&amp;$E17,'Soverall data'!$A:$AC,'Soverall data'!O$3,FALSE)=0,"",VLOOKUP($D$6&amp;$D$7&amp;$E17,'Soverall data'!$A:$AC,'Soverall data'!O$3,FALSE)))</f>
        <v xml:space="preserve"> </v>
      </c>
      <c r="I18" s="14" t="str">
        <f>IF(H17="","",IF(VLOOKUP($D$6&amp;$D$7&amp;$E17,'Soverall data'!$A:$AC,'Soverall data'!P$3,FALSE)=0,"",VLOOKUP($D$6&amp;$D$7&amp;$E17,'Soverall data'!$A:$AC,'Soverall data'!P$3,FALSE)))</f>
        <v xml:space="preserve"> </v>
      </c>
      <c r="J18" s="14">
        <f>IF(J17="","",IF(VLOOKUP($D$6&amp;$D$7&amp;$E17,'Soverall data'!$A:$AC,'Soverall data'!Q$3,FALSE)=0,"",VLOOKUP($D$6&amp;$D$7&amp;$E17,'Soverall data'!$A:$AC,'Soverall data'!Q$3,FALSE)))</f>
        <v>0.72529999999999994</v>
      </c>
      <c r="K18" s="14">
        <f>IF(J17="","",IF(VLOOKUP($D$6&amp;$D$7&amp;$E17,'Soverall data'!$A:$AC,'Soverall data'!R$3,FALSE)=0,"",VLOOKUP($D$6&amp;$D$7&amp;$E17,'Soverall data'!$A:$AC,'Soverall data'!R$3,FALSE)))</f>
        <v>0.76619999999999999</v>
      </c>
      <c r="L18" s="14">
        <f>IF(L17="","",IF(VLOOKUP($D$6&amp;$D$7&amp;$E17,'Soverall data'!$A:$AC,'Soverall data'!S$3,FALSE)=0,"",VLOOKUP($D$6&amp;$D$7&amp;$E17,'Soverall data'!$A:$AC,'Soverall data'!S$3,FALSE)))</f>
        <v>0.76929999999999998</v>
      </c>
      <c r="M18" s="14">
        <f>IF(L17="","",IF(VLOOKUP($D$6&amp;$D$7&amp;$E17,'Soverall data'!$A:$AC,'Soverall data'!T$3,FALSE)=0,"",VLOOKUP($D$6&amp;$D$7&amp;$E17,'Soverall data'!$A:$AC,'Soverall data'!T$3,FALSE)))</f>
        <v>0.80379999999999996</v>
      </c>
      <c r="N18" s="14">
        <f>IF(N17="","",IF(VLOOKUP($D$6&amp;$D$7&amp;$E17,'Soverall data'!$A:$AC,'Soverall data'!U$3,FALSE)=0,"",VLOOKUP($D$6&amp;$D$7&amp;$E17,'Soverall data'!$A:$AC,'Soverall data'!U$3,FALSE)))</f>
        <v>0.74199999999999999</v>
      </c>
      <c r="O18" s="14">
        <f>IF(N17="","",IF(VLOOKUP($D$6&amp;$D$7&amp;$E17,'Soverall data'!$A:$AC,'Soverall data'!V$3,FALSE)=0,"",VLOOKUP($D$6&amp;$D$7&amp;$E17,'Soverall data'!$A:$AC,'Soverall data'!V$3,FALSE)))</f>
        <v>0.80649999999999999</v>
      </c>
      <c r="P18" s="14">
        <f>IF(P17="","",IF(VLOOKUP($D$6&amp;$D$7&amp;$E17,'Soverall data'!$A:$AC,'Soverall data'!W$3,FALSE)=0,"",VLOOKUP($D$6&amp;$D$7&amp;$E17,'Soverall data'!$A:$AC,'Soverall data'!W$3,FALSE)))</f>
        <v>0.63970000000000005</v>
      </c>
      <c r="Q18" s="14">
        <f>IF(P17="","",IF(VLOOKUP($D$6&amp;$D$7&amp;$E17,'Soverall data'!$A:$AC,'Soverall data'!X$3,FALSE)=0,"",VLOOKUP($D$6&amp;$D$7&amp;$E17,'Soverall data'!$A:$AC,'Soverall data'!X$3,FALSE)))</f>
        <v>0.80200000000000005</v>
      </c>
      <c r="R18" s="14">
        <f>IF(R17="","",IF(VLOOKUP($D$6&amp;$D$7&amp;$E17,'Soverall data'!$A:$AC,'Soverall data'!Y$3,FALSE)=0,"",VLOOKUP($D$6&amp;$D$7&amp;$E17,'Soverall data'!$A:$AC,'Soverall data'!Y$3,FALSE)))</f>
        <v>0.39529999999999998</v>
      </c>
      <c r="S18" s="14">
        <f>IF(R17="","",IF(VLOOKUP($D$6&amp;$D$7&amp;$E17,'Soverall data'!$A:$AC,'Soverall data'!Z$3,FALSE)=0,"",VLOOKUP($D$6&amp;$D$7&amp;$E17,'Soverall data'!$A:$AC,'Soverall data'!Z$3,FALSE)))</f>
        <v>0.46429999999999999</v>
      </c>
      <c r="T18" s="14">
        <f>IF(T17="","",IF(VLOOKUP($D$6&amp;$D$7&amp;$E17,'Soverall data'!$A:$AC,'Soverall data'!AA$3,FALSE)=0,"",VLOOKUP($D$6&amp;$D$7&amp;$E17,'Soverall data'!$A:$AC,'Soverall data'!AA$3,FALSE)))</f>
        <v>0.78949999999999998</v>
      </c>
      <c r="U18" s="15">
        <f>IF(T17="","",IF(VLOOKUP($D$6&amp;$D$7&amp;$E17,'Soverall data'!$A:$AC,'Soverall data'!AB$3,FALSE)=0,"",VLOOKUP($D$6&amp;$D$7&amp;$E17,'Soverall data'!$A:$AC,'Soverall data'!AB$3,FALSE)))</f>
        <v>0.88380000000000003</v>
      </c>
      <c r="Y18" s="175">
        <f>F17-F18</f>
        <v>1.1599999999999944E-2</v>
      </c>
      <c r="Z18" s="175" t="e">
        <f>H17-H18</f>
        <v>#VALUE!</v>
      </c>
      <c r="AA18" s="175">
        <f>J17-J18</f>
        <v>2.1100000000000008E-2</v>
      </c>
      <c r="AB18" s="175">
        <f>L17-L18</f>
        <v>1.7800000000000038E-2</v>
      </c>
      <c r="AC18" s="175">
        <f>N17-N18</f>
        <v>3.4200000000000008E-2</v>
      </c>
      <c r="AD18" s="175">
        <f>P17-P18</f>
        <v>9.0799999999999992E-2</v>
      </c>
      <c r="AE18" s="175">
        <f>R17-R18</f>
        <v>3.4799999999999998E-2</v>
      </c>
      <c r="AF18" s="175">
        <f>T17-T18</f>
        <v>5.3400000000000003E-2</v>
      </c>
      <c r="AG18" s="175"/>
      <c r="AH18" s="175">
        <f>G18-F17</f>
        <v>1.1200000000000099E-2</v>
      </c>
      <c r="AI18" s="175" t="e">
        <f>I18-H17</f>
        <v>#VALUE!</v>
      </c>
      <c r="AJ18" s="175">
        <f>K18-J17</f>
        <v>1.980000000000004E-2</v>
      </c>
      <c r="AK18" s="175">
        <f>M18-L17</f>
        <v>1.6699999999999937E-2</v>
      </c>
      <c r="AL18" s="175">
        <f>O18-N17</f>
        <v>3.0299999999999994E-2</v>
      </c>
      <c r="AM18" s="175">
        <f>Q18-P17</f>
        <v>7.1500000000000008E-2</v>
      </c>
      <c r="AN18" s="175">
        <f>S18-R17</f>
        <v>3.4200000000000008E-2</v>
      </c>
      <c r="AO18" s="175">
        <f>U18-T17</f>
        <v>4.0900000000000047E-2</v>
      </c>
      <c r="AP18" s="73"/>
      <c r="AQ18" s="73"/>
    </row>
    <row r="19" spans="1:43" ht="15.75" x14ac:dyDescent="0.25">
      <c r="B19" s="261" t="s">
        <v>6384</v>
      </c>
      <c r="D19" s="285"/>
      <c r="E19" s="83" t="s">
        <v>172</v>
      </c>
      <c r="F19" s="292">
        <f>IF(OR(ISERROR(VLOOKUP($D$6&amp;$D$7&amp;$E19,'Soverall data'!$A:$AC,'Soverall data'!B$3,FALSE)),ISBLANK(VLOOKUP($D$6&amp;$D$7&amp;$E19,'Soverall data'!$A:$AC,'Soverall data'!B$3,FALSE))),"",VLOOKUP($D$6&amp;$D$7&amp;$E19,'Soverall data'!$A:$AC,'Soverall data'!B$3,FALSE))</f>
        <v>0.67589999999999995</v>
      </c>
      <c r="G19" s="287"/>
      <c r="H19" s="287" t="str">
        <f>IF(OR(ISERROR(VLOOKUP($D$6&amp;$D$7&amp;$E19,'Soverall data'!$A:$AC,'Soverall data'!C$3,FALSE)),ISBLANK(VLOOKUP($D$6&amp;$D$7&amp;$E19,'Soverall data'!$A:$AC,'Soverall data'!C$3,FALSE))),"",VLOOKUP($D$6&amp;$D$7&amp;$E19,'Soverall data'!$A:$AC,'Soverall data'!C$3,FALSE))</f>
        <v xml:space="preserve"> </v>
      </c>
      <c r="I19" s="287"/>
      <c r="J19" s="287">
        <f>IF(OR(ISERROR(VLOOKUP($D$6&amp;$D$7&amp;$E19,'Soverall data'!$A:$AC,'Soverall data'!D$3,FALSE)),ISBLANK(VLOOKUP($D$6&amp;$D$7&amp;$E19,'Soverall data'!$A:$AC,'Soverall data'!D$3,FALSE))),"",VLOOKUP($D$6&amp;$D$7&amp;$E19,'Soverall data'!$A:$AC,'Soverall data'!D$3,FALSE))</f>
        <v>0.68759999999999999</v>
      </c>
      <c r="K19" s="287"/>
      <c r="L19" s="287">
        <f>IF(OR(ISERROR(VLOOKUP($D$6&amp;$D$7&amp;$E19,'Soverall data'!$A:$AC,'Soverall data'!E$3,FALSE)),ISBLANK(VLOOKUP($D$6&amp;$D$7&amp;$E19,'Soverall data'!$A:$AC,'Soverall data'!E$3,FALSE))),"",VLOOKUP($D$6&amp;$D$7&amp;$E19,'Soverall data'!$A:$AC,'Soverall data'!E$3,FALSE))</f>
        <v>0.73709999999999998</v>
      </c>
      <c r="M19" s="287"/>
      <c r="N19" s="287">
        <f>IF(OR(ISERROR(VLOOKUP($D$6&amp;$D$7&amp;$E19,'Soverall data'!$A:$AC,'Soverall data'!F$3,FALSE)),ISBLANK(VLOOKUP($D$6&amp;$D$7&amp;$E19,'Soverall data'!$A:$AC,'Soverall data'!F$3,FALSE))),"",VLOOKUP($D$6&amp;$D$7&amp;$E19,'Soverall data'!$A:$AC,'Soverall data'!F$3,FALSE))</f>
        <v>0.72640000000000005</v>
      </c>
      <c r="O19" s="287"/>
      <c r="P19" s="287">
        <f>IF(OR(ISERROR(VLOOKUP($D$6&amp;$D$7&amp;$E19,'Soverall data'!$A:$AC,'Soverall data'!G$3,FALSE)),ISBLANK(VLOOKUP($D$6&amp;$D$7&amp;$E19,'Soverall data'!$A:$AC,'Soverall data'!G$3,FALSE))),"",VLOOKUP($D$6&amp;$D$7&amp;$E19,'Soverall data'!$A:$AC,'Soverall data'!G$3,FALSE))</f>
        <v>0.68220000000000003</v>
      </c>
      <c r="Q19" s="287"/>
      <c r="R19" s="287">
        <f>IF(OR(ISERROR(VLOOKUP($D$6&amp;$D$7&amp;$E19,'Soverall data'!$A:$AC,'Soverall data'!H$3,FALSE)),ISBLANK(VLOOKUP($D$6&amp;$D$7&amp;$E19,'Soverall data'!$A:$AC,'Soverall data'!H$3,FALSE))),"",VLOOKUP($D$6&amp;$D$7&amp;$E19,'Soverall data'!$A:$AC,'Soverall data'!H$3,FALSE))</f>
        <v>0.36049999999999999</v>
      </c>
      <c r="S19" s="287"/>
      <c r="T19" s="287">
        <f>IF(OR(ISERROR(VLOOKUP($D$6&amp;$D$7&amp;$E19,'Soverall data'!$A:$AC,'Soverall data'!I$3,FALSE)),ISBLANK(VLOOKUP($D$6&amp;$D$7&amp;$E19,'Soverall data'!$A:$AC,'Soverall data'!I$3,FALSE))),"",VLOOKUP($D$6&amp;$D$7&amp;$E19,'Soverall data'!$A:$AC,'Soverall data'!I$3,FALSE))</f>
        <v>0.81120000000000003</v>
      </c>
      <c r="U19" s="291"/>
      <c r="Y19" s="42"/>
      <c r="Z19" s="42"/>
      <c r="AA19" s="42"/>
      <c r="AB19" s="42"/>
      <c r="AC19" s="42"/>
      <c r="AD19" s="42"/>
      <c r="AE19" s="42"/>
      <c r="AF19" s="42"/>
      <c r="AG19" s="42"/>
      <c r="AH19" s="42"/>
      <c r="AI19" s="42"/>
      <c r="AJ19" s="42"/>
      <c r="AK19" s="42"/>
      <c r="AL19" s="42"/>
      <c r="AM19" s="42"/>
      <c r="AN19" s="42"/>
      <c r="AO19" s="42"/>
      <c r="AP19" s="73"/>
      <c r="AQ19" s="73"/>
    </row>
    <row r="20" spans="1:43" ht="15.75" thickBot="1" x14ac:dyDescent="0.3">
      <c r="B20" s="261"/>
      <c r="D20" s="285"/>
      <c r="E20" s="17" t="s">
        <v>38</v>
      </c>
      <c r="F20" s="6">
        <f>IF(F19="","",IF(VLOOKUP($D$6&amp;$D$7&amp;$E19,'Soverall data'!$A:$AC,'Soverall data'!M$3,FALSE)=0,"",VLOOKUP($D$6&amp;$D$7&amp;$E19,'Soverall data'!$A:$AC,'Soverall data'!M$3,FALSE)))</f>
        <v>0.66310000000000002</v>
      </c>
      <c r="G20" s="2">
        <f>IF(F19="","",IF(VLOOKUP($D$6&amp;$D$7&amp;$E19,'Soverall data'!$A:$AC,'Soverall data'!N$3,FALSE)=0,"",VLOOKUP($D$6&amp;$D$7&amp;$E19,'Soverall data'!$A:$AC,'Soverall data'!N$3,FALSE)))</f>
        <v>0.68840000000000001</v>
      </c>
      <c r="H20" s="2" t="str">
        <f>IF(H19="","",IF(VLOOKUP($D$6&amp;$D$7&amp;$E19,'Soverall data'!$A:$AC,'Soverall data'!O$3,FALSE)=0,"",VLOOKUP($D$6&amp;$D$7&amp;$E19,'Soverall data'!$A:$AC,'Soverall data'!O$3,FALSE)))</f>
        <v xml:space="preserve"> </v>
      </c>
      <c r="I20" s="2" t="str">
        <f>IF(H19="","",IF(VLOOKUP($D$6&amp;$D$7&amp;$E19,'Soverall data'!$A:$AC,'Soverall data'!P$3,FALSE)=0,"",VLOOKUP($D$6&amp;$D$7&amp;$E19,'Soverall data'!$A:$AC,'Soverall data'!P$3,FALSE)))</f>
        <v xml:space="preserve"> </v>
      </c>
      <c r="J20" s="2">
        <f>IF(J19="","",IF(VLOOKUP($D$6&amp;$D$7&amp;$E19,'Soverall data'!$A:$AC,'Soverall data'!Q$3,FALSE)=0,"",VLOOKUP($D$6&amp;$D$7&amp;$E19,'Soverall data'!$A:$AC,'Soverall data'!Q$3,FALSE)))</f>
        <v>0.66379999999999995</v>
      </c>
      <c r="K20" s="2">
        <f>IF(J19="","",IF(VLOOKUP($D$6&amp;$D$7&amp;$E19,'Soverall data'!$A:$AC,'Soverall data'!R$3,FALSE)=0,"",VLOOKUP($D$6&amp;$D$7&amp;$E19,'Soverall data'!$A:$AC,'Soverall data'!R$3,FALSE)))</f>
        <v>0.71009999999999995</v>
      </c>
      <c r="L20" s="2">
        <f>IF(L19="","",IF(VLOOKUP($D$6&amp;$D$7&amp;$E19,'Soverall data'!$A:$AC,'Soverall data'!S$3,FALSE)=0,"",VLOOKUP($D$6&amp;$D$7&amp;$E19,'Soverall data'!$A:$AC,'Soverall data'!S$3,FALSE)))</f>
        <v>0.71699999999999997</v>
      </c>
      <c r="M20" s="2">
        <f>IF(L19="","",IF(VLOOKUP($D$6&amp;$D$7&amp;$E19,'Soverall data'!$A:$AC,'Soverall data'!T$3,FALSE)=0,"",VLOOKUP($D$6&amp;$D$7&amp;$E19,'Soverall data'!$A:$AC,'Soverall data'!T$3,FALSE)))</f>
        <v>0.75609999999999999</v>
      </c>
      <c r="N20" s="2">
        <f>IF(N19="","",IF(VLOOKUP($D$6&amp;$D$7&amp;$E19,'Soverall data'!$A:$AC,'Soverall data'!U$3,FALSE)=0,"",VLOOKUP($D$6&amp;$D$7&amp;$E19,'Soverall data'!$A:$AC,'Soverall data'!U$3,FALSE)))</f>
        <v>0.6885</v>
      </c>
      <c r="O20" s="2">
        <f>IF(N19="","",IF(VLOOKUP($D$6&amp;$D$7&amp;$E19,'Soverall data'!$A:$AC,'Soverall data'!V$3,FALSE)=0,"",VLOOKUP($D$6&amp;$D$7&amp;$E19,'Soverall data'!$A:$AC,'Soverall data'!V$3,FALSE)))</f>
        <v>0.76060000000000005</v>
      </c>
      <c r="P20" s="2">
        <f>IF(P19="","",IF(VLOOKUP($D$6&amp;$D$7&amp;$E19,'Soverall data'!$A:$AC,'Soverall data'!W$3,FALSE)=0,"",VLOOKUP($D$6&amp;$D$7&amp;$E19,'Soverall data'!$A:$AC,'Soverall data'!W$3,FALSE)))</f>
        <v>0.58499999999999996</v>
      </c>
      <c r="Q20" s="2">
        <f>IF(P19="","",IF(VLOOKUP($D$6&amp;$D$7&amp;$E19,'Soverall data'!$A:$AC,'Soverall data'!X$3,FALSE)=0,"",VLOOKUP($D$6&amp;$D$7&amp;$E19,'Soverall data'!$A:$AC,'Soverall data'!X$3,FALSE)))</f>
        <v>0.76129999999999998</v>
      </c>
      <c r="R20" s="2">
        <f>IF(R19="","",IF(VLOOKUP($D$6&amp;$D$7&amp;$E19,'Soverall data'!$A:$AC,'Soverall data'!Y$3,FALSE)=0,"",VLOOKUP($D$6&amp;$D$7&amp;$E19,'Soverall data'!$A:$AC,'Soverall data'!Y$3,FALSE)))</f>
        <v>0.32529999999999998</v>
      </c>
      <c r="S20" s="2">
        <f>IF(R19="","",IF(VLOOKUP($D$6&amp;$D$7&amp;$E19,'Soverall data'!$A:$AC,'Soverall data'!Z$3,FALSE)=0,"",VLOOKUP($D$6&amp;$D$7&amp;$E19,'Soverall data'!$A:$AC,'Soverall data'!Z$3,FALSE)))</f>
        <v>0.39589999999999997</v>
      </c>
      <c r="T20" s="2">
        <f>IF(T19="","",IF(VLOOKUP($D$6&amp;$D$7&amp;$E19,'Soverall data'!$A:$AC,'Soverall data'!AA$3,FALSE)=0,"",VLOOKUP($D$6&amp;$D$7&amp;$E19,'Soverall data'!$A:$AC,'Soverall data'!AA$3,FALSE)))</f>
        <v>0.75239999999999996</v>
      </c>
      <c r="U20" s="19">
        <f>IF(T19="","",IF(VLOOKUP($D$6&amp;$D$7&amp;$E19,'Soverall data'!$A:$AC,'Soverall data'!AB$3,FALSE)=0,"",VLOOKUP($D$6&amp;$D$7&amp;$E19,'Soverall data'!$A:$AC,'Soverall data'!AB$3,FALSE)))</f>
        <v>0.85729999999999995</v>
      </c>
      <c r="Y20" s="175">
        <f>F19-F20</f>
        <v>1.2799999999999923E-2</v>
      </c>
      <c r="Z20" s="175" t="e">
        <f>H19-H20</f>
        <v>#VALUE!</v>
      </c>
      <c r="AA20" s="175">
        <f>J19-J20</f>
        <v>2.3800000000000043E-2</v>
      </c>
      <c r="AB20" s="175">
        <f>L19-L20</f>
        <v>2.0100000000000007E-2</v>
      </c>
      <c r="AC20" s="175">
        <f>N19-N20</f>
        <v>3.7900000000000045E-2</v>
      </c>
      <c r="AD20" s="175">
        <f>P19-P20</f>
        <v>9.7200000000000064E-2</v>
      </c>
      <c r="AE20" s="175">
        <f>R19-R20</f>
        <v>3.5200000000000009E-2</v>
      </c>
      <c r="AF20" s="175">
        <f>T19-T20</f>
        <v>5.8800000000000074E-2</v>
      </c>
      <c r="AG20" s="175"/>
      <c r="AH20" s="175">
        <f>G20-F19</f>
        <v>1.2500000000000067E-2</v>
      </c>
      <c r="AI20" s="175" t="e">
        <f>I20-H19</f>
        <v>#VALUE!</v>
      </c>
      <c r="AJ20" s="175">
        <f>K20-J19</f>
        <v>2.2499999999999964E-2</v>
      </c>
      <c r="AK20" s="175">
        <f>M20-L19</f>
        <v>1.9000000000000017E-2</v>
      </c>
      <c r="AL20" s="175">
        <f>O20-N19</f>
        <v>3.4200000000000008E-2</v>
      </c>
      <c r="AM20" s="175">
        <f>Q20-P19</f>
        <v>7.9099999999999948E-2</v>
      </c>
      <c r="AN20" s="175">
        <f>S20-R19</f>
        <v>3.5399999999999987E-2</v>
      </c>
      <c r="AO20" s="175">
        <f>U20-T19</f>
        <v>4.6099999999999919E-2</v>
      </c>
      <c r="AP20" s="73"/>
      <c r="AQ20" s="73"/>
    </row>
    <row r="21" spans="1:43" ht="15.75" thickBot="1" x14ac:dyDescent="0.3">
      <c r="B21" s="261"/>
      <c r="D21" s="286"/>
      <c r="E21" s="82" t="s">
        <v>195</v>
      </c>
      <c r="F21" s="290">
        <f>IF(VLOOKUP($D$6&amp;$D$7&amp;$E7,'Soverall data'!$A:$AZ,'Soverall data'!AD$3,FALSE)="","",VLOOKUP($D$6&amp;$D$7&amp;$E7,'Soverall data'!$A:$AZ,'Soverall data'!AD$3,FALSE))</f>
        <v>7301</v>
      </c>
      <c r="G21" s="288"/>
      <c r="H21" s="288" t="str">
        <f>IF(VLOOKUP($D$6&amp;$D$7&amp;$E7,'Soverall data'!$A:$AZ,'Soverall data'!AE$3,FALSE)="","",VLOOKUP($D$6&amp;$D$7&amp;$E7,'Soverall data'!$A:$AZ,'Soverall data'!AE$3,FALSE))</f>
        <v xml:space="preserve"> </v>
      </c>
      <c r="I21" s="288"/>
      <c r="J21" s="288">
        <f>IF(VLOOKUP($D$6&amp;$D$7&amp;$E7,'Soverall data'!$A:$AZ,'Soverall data'!AF$3,FALSE)="","",VLOOKUP($D$6&amp;$D$7&amp;$E7,'Soverall data'!$A:$AZ,'Soverall data'!AF$3,FALSE))</f>
        <v>2248</v>
      </c>
      <c r="K21" s="288"/>
      <c r="L21" s="288">
        <f>IF(VLOOKUP($D$6&amp;$D$7&amp;$E7,'Soverall data'!$A:$AZ,'Soverall data'!AG$3,FALSE)="","",VLOOKUP($D$6&amp;$D$7&amp;$E7,'Soverall data'!$A:$AZ,'Soverall data'!AG$3,FALSE))</f>
        <v>2845</v>
      </c>
      <c r="M21" s="288"/>
      <c r="N21" s="288">
        <f>IF(VLOOKUP($D$6&amp;$D$7&amp;$E7,'Soverall data'!$A:$AZ,'Soverall data'!AH$3,FALSE)="","",VLOOKUP($D$6&amp;$D$7&amp;$E7,'Soverall data'!$A:$AZ,'Soverall data'!AH$3,FALSE))</f>
        <v>787</v>
      </c>
      <c r="O21" s="288"/>
      <c r="P21" s="288">
        <f>IF(VLOOKUP($D$6&amp;$D$7&amp;$E7,'Soverall data'!$A:$AZ,'Soverall data'!AI$3,FALSE)="","",VLOOKUP($D$6&amp;$D$7&amp;$E7,'Soverall data'!$A:$AZ,'Soverall data'!AI$3,FALSE))</f>
        <v>140</v>
      </c>
      <c r="Q21" s="288"/>
      <c r="R21" s="288">
        <f>IF(VLOOKUP($D$6&amp;$D$7&amp;$E7,'Soverall data'!$A:$AZ,'Soverall data'!AJ$3,FALSE)="","",VLOOKUP($D$6&amp;$D$7&amp;$E7,'Soverall data'!$A:$AZ,'Soverall data'!AJ$3,FALSE))</f>
        <v>932</v>
      </c>
      <c r="S21" s="288"/>
      <c r="T21" s="288">
        <f>IF(VLOOKUP($D$6&amp;$D$7&amp;$E7,'Soverall data'!$A:$AZ,'Soverall data'!AK$3,FALSE)="","",VLOOKUP($D$6&amp;$D$7&amp;$E7,'Soverall data'!$A:$AZ,'Soverall data'!AK$3,FALSE))</f>
        <v>292</v>
      </c>
      <c r="U21" s="289"/>
      <c r="Y21" s="73"/>
      <c r="Z21" s="73"/>
      <c r="AA21" s="73"/>
      <c r="AB21" s="73"/>
      <c r="AC21" s="73"/>
      <c r="AD21" s="73"/>
      <c r="AE21" s="73"/>
      <c r="AF21" s="73"/>
      <c r="AG21" s="73"/>
      <c r="AH21" s="73"/>
      <c r="AI21" s="73"/>
      <c r="AJ21" s="73"/>
      <c r="AK21" s="73"/>
      <c r="AL21" s="73"/>
      <c r="AM21" s="73"/>
      <c r="AN21" s="73"/>
      <c r="AO21" s="73"/>
      <c r="AP21" s="73"/>
      <c r="AQ21" s="73"/>
    </row>
    <row r="22" spans="1:43" x14ac:dyDescent="0.25">
      <c r="A22" s="50"/>
      <c r="B22" s="261"/>
      <c r="Y22" s="73"/>
      <c r="Z22" s="73"/>
      <c r="AA22" s="73"/>
      <c r="AB22" s="73"/>
      <c r="AC22" s="73"/>
      <c r="AD22" s="73"/>
      <c r="AE22" s="73"/>
      <c r="AF22" s="73"/>
      <c r="AG22" s="73"/>
      <c r="AH22" s="73"/>
      <c r="AI22" s="73"/>
      <c r="AJ22" s="73"/>
      <c r="AK22" s="73"/>
      <c r="AL22" s="73"/>
      <c r="AM22" s="73"/>
      <c r="AN22" s="73"/>
      <c r="AO22" s="73"/>
      <c r="AP22" s="73"/>
      <c r="AQ22" s="73"/>
    </row>
    <row r="23" spans="1:43" x14ac:dyDescent="0.25">
      <c r="A23" s="50"/>
      <c r="B23" s="261"/>
    </row>
    <row r="24" spans="1:43" x14ac:dyDescent="0.25">
      <c r="B24" s="261"/>
      <c r="D24" s="77" t="s">
        <v>86</v>
      </c>
      <c r="X24" s="42"/>
      <c r="AP24" s="42"/>
    </row>
    <row r="25" spans="1:43" ht="15" customHeight="1" x14ac:dyDescent="0.25">
      <c r="B25" s="261"/>
      <c r="D25" s="20" t="s">
        <v>88</v>
      </c>
      <c r="X25" s="42"/>
      <c r="AP25" s="42"/>
    </row>
    <row r="26" spans="1:43" x14ac:dyDescent="0.25">
      <c r="A26" s="50"/>
      <c r="B26" s="261"/>
      <c r="D26" s="62"/>
    </row>
    <row r="27" spans="1:43" x14ac:dyDescent="0.25">
      <c r="B27" s="261"/>
    </row>
    <row r="28" spans="1:43" x14ac:dyDescent="0.25">
      <c r="B28" s="261"/>
    </row>
    <row r="29" spans="1:43" x14ac:dyDescent="0.25">
      <c r="B29" s="261"/>
    </row>
  </sheetData>
  <sheetCalcPr fullCalcOnLoad="1"/>
  <sheetProtection sheet="1" scenarios="1"/>
  <mergeCells count="79">
    <mergeCell ref="D6:E6"/>
    <mergeCell ref="P9:Q9"/>
    <mergeCell ref="R9:S9"/>
    <mergeCell ref="T9:U9"/>
    <mergeCell ref="L7:M7"/>
    <mergeCell ref="D7:D21"/>
    <mergeCell ref="N6:O6"/>
    <mergeCell ref="F7:G7"/>
    <mergeCell ref="H7:I7"/>
    <mergeCell ref="J7:K7"/>
    <mergeCell ref="J9:K9"/>
    <mergeCell ref="L9:M9"/>
    <mergeCell ref="B2:B4"/>
    <mergeCell ref="D2:U4"/>
    <mergeCell ref="R7:S7"/>
    <mergeCell ref="T7:U7"/>
    <mergeCell ref="N9:O9"/>
    <mergeCell ref="F9:G9"/>
    <mergeCell ref="H9:I9"/>
    <mergeCell ref="N7:O7"/>
    <mergeCell ref="AH5:AO5"/>
    <mergeCell ref="P6:Q6"/>
    <mergeCell ref="R6:S6"/>
    <mergeCell ref="T6:U6"/>
    <mergeCell ref="P7:Q7"/>
    <mergeCell ref="Y5:AF5"/>
    <mergeCell ref="J13:K13"/>
    <mergeCell ref="L13:M13"/>
    <mergeCell ref="H13:I13"/>
    <mergeCell ref="F13:G13"/>
    <mergeCell ref="P15:Q15"/>
    <mergeCell ref="P19:Q19"/>
    <mergeCell ref="L17:M17"/>
    <mergeCell ref="J11:K11"/>
    <mergeCell ref="L11:M11"/>
    <mergeCell ref="P11:Q11"/>
    <mergeCell ref="H21:I21"/>
    <mergeCell ref="J21:K21"/>
    <mergeCell ref="L21:M21"/>
    <mergeCell ref="N21:O21"/>
    <mergeCell ref="P21:Q21"/>
    <mergeCell ref="N15:O15"/>
    <mergeCell ref="P17:Q17"/>
    <mergeCell ref="F6:G6"/>
    <mergeCell ref="H6:I6"/>
    <mergeCell ref="J6:K6"/>
    <mergeCell ref="L6:M6"/>
    <mergeCell ref="H17:I17"/>
    <mergeCell ref="R11:S11"/>
    <mergeCell ref="F15:G15"/>
    <mergeCell ref="H15:I15"/>
    <mergeCell ref="F11:G11"/>
    <mergeCell ref="H11:I11"/>
    <mergeCell ref="T11:U11"/>
    <mergeCell ref="J17:K17"/>
    <mergeCell ref="P13:Q13"/>
    <mergeCell ref="R13:S13"/>
    <mergeCell ref="T13:U13"/>
    <mergeCell ref="N13:O13"/>
    <mergeCell ref="N17:O17"/>
    <mergeCell ref="N11:O11"/>
    <mergeCell ref="J15:K15"/>
    <mergeCell ref="L15:M15"/>
    <mergeCell ref="R15:S15"/>
    <mergeCell ref="T15:U15"/>
    <mergeCell ref="N19:O19"/>
    <mergeCell ref="B19:B29"/>
    <mergeCell ref="R17:S17"/>
    <mergeCell ref="T17:U17"/>
    <mergeCell ref="F19:G19"/>
    <mergeCell ref="H19:I19"/>
    <mergeCell ref="F17:G17"/>
    <mergeCell ref="J19:K19"/>
    <mergeCell ref="R19:S19"/>
    <mergeCell ref="R21:S21"/>
    <mergeCell ref="T21:U21"/>
    <mergeCell ref="F21:G21"/>
    <mergeCell ref="T19:U19"/>
    <mergeCell ref="L19:M19"/>
  </mergeCells>
  <conditionalFormatting sqref="D7">
    <cfRule type="cellIs" dxfId="115" priority="10" operator="equal">
      <formula>"2006-2008"</formula>
    </cfRule>
    <cfRule type="cellIs" dxfId="114" priority="11" operator="equal">
      <formula>2007</formula>
    </cfRule>
    <cfRule type="cellIs" dxfId="113" priority="12" operator="equal">
      <formula>2008</formula>
    </cfRule>
    <cfRule type="cellIs" dxfId="108" priority="13" operator="equal">
      <formula>2006</formula>
    </cfRule>
  </conditionalFormatting>
  <conditionalFormatting sqref="F7:U7 F9:U9 F11:U11 F13:U13 F15:U15 F17:U17 F19:U19">
    <cfRule type="colorScale" priority="9">
      <colorScale>
        <cfvo type="min"/>
        <cfvo type="max"/>
        <color rgb="FF99C6E3"/>
        <color rgb="FF012D59"/>
      </colorScale>
    </cfRule>
  </conditionalFormatting>
  <conditionalFormatting sqref="F7:U20">
    <cfRule type="containsBlanks" dxfId="112" priority="8">
      <formula>LEN(TRIM(F7))=0</formula>
    </cfRule>
  </conditionalFormatting>
  <conditionalFormatting sqref="F21:U21">
    <cfRule type="expression" dxfId="111" priority="7">
      <formula>ISERROR(F21)</formula>
    </cfRule>
  </conditionalFormatting>
  <conditionalFormatting sqref="F18:U18">
    <cfRule type="containsBlanks" dxfId="110" priority="2">
      <formula>LEN(TRIM(F18))=0</formula>
    </cfRule>
  </conditionalFormatting>
  <conditionalFormatting sqref="F20:U20">
    <cfRule type="containsBlanks" dxfId="109" priority="1">
      <formula>LEN(TRIM(F20))=0</formula>
    </cfRule>
  </conditionalFormatting>
  <hyperlinks>
    <hyperlink ref="B17" location="Contents!A1" display="Back to Contents page"/>
  </hyperlinks>
  <pageMargins left="0.7" right="0.7" top="0.75" bottom="0.75" header="0.3" footer="0.3"/>
  <pageSetup paperSize="9" scale="95" orientation="portrait" r:id="rId1"/>
  <ignoredErrors>
    <ignoredError sqref="F8:U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List Box 1">
              <controlPr defaultSize="0" autoLine="0" autoPict="0">
                <anchor moveWithCells="1">
                  <from>
                    <xdr:col>1</xdr:col>
                    <xdr:colOff>0</xdr:colOff>
                    <xdr:row>5</xdr:row>
                    <xdr:rowOff>0</xdr:rowOff>
                  </from>
                  <to>
                    <xdr:col>1</xdr:col>
                    <xdr:colOff>1495425</xdr:colOff>
                    <xdr:row>16</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overall2">
    <tabColor rgb="FF009E49"/>
  </sheetPr>
  <dimension ref="B1:AQ60"/>
  <sheetViews>
    <sheetView showGridLines="0" zoomScaleNormal="100" zoomScaleSheetLayoutView="100" workbookViewId="0">
      <pane ySplit="6" topLeftCell="A7" activePane="bottomLeft" state="frozen"/>
      <selection activeCell="N85" sqref="N85:O86"/>
      <selection pane="bottomLeft"/>
    </sheetView>
  </sheetViews>
  <sheetFormatPr defaultRowHeight="15" x14ac:dyDescent="0.25"/>
  <cols>
    <col min="1" max="1" width="1.7109375" style="89" customWidth="1"/>
    <col min="2" max="2" width="22.5703125" style="89" customWidth="1"/>
    <col min="3" max="3" width="1.7109375" style="89" customWidth="1"/>
    <col min="4" max="4" width="11.85546875" style="21" customWidth="1"/>
    <col min="5" max="5" width="24.140625" style="89" customWidth="1"/>
    <col min="6" max="21" width="5" style="89" customWidth="1"/>
    <col min="22" max="22" width="0" style="33" hidden="1" customWidth="1"/>
    <col min="23" max="23" width="11.28515625" style="33" bestFit="1" customWidth="1"/>
    <col min="24" max="24" width="9.140625" style="89" customWidth="1"/>
    <col min="25" max="41" width="9.140625" style="73" hidden="1" customWidth="1"/>
    <col min="42" max="42" width="9.140625" style="89" customWidth="1"/>
    <col min="43" max="16384" width="9.140625" style="89"/>
  </cols>
  <sheetData>
    <row r="1" spans="2:43" ht="15.75" thickBot="1" x14ac:dyDescent="0.3">
      <c r="Y1" s="298" t="s">
        <v>60</v>
      </c>
      <c r="Z1" s="298"/>
      <c r="AA1" s="298"/>
      <c r="AB1" s="298"/>
      <c r="AC1" s="298"/>
      <c r="AD1" s="298"/>
      <c r="AE1" s="298"/>
      <c r="AF1" s="298"/>
      <c r="AH1" s="298" t="s">
        <v>61</v>
      </c>
      <c r="AI1" s="298"/>
      <c r="AJ1" s="298"/>
      <c r="AK1" s="298"/>
      <c r="AL1" s="298"/>
      <c r="AM1" s="298"/>
      <c r="AN1" s="298"/>
      <c r="AO1" s="298"/>
    </row>
    <row r="2" spans="2:43" ht="15.75" customHeight="1" x14ac:dyDescent="0.25">
      <c r="B2" s="227" t="s">
        <v>33</v>
      </c>
      <c r="D2" s="238" t="s">
        <v>273</v>
      </c>
      <c r="E2" s="239"/>
      <c r="F2" s="239"/>
      <c r="G2" s="239"/>
      <c r="H2" s="239"/>
      <c r="I2" s="239"/>
      <c r="J2" s="239"/>
      <c r="K2" s="239"/>
      <c r="L2" s="239"/>
      <c r="M2" s="239"/>
      <c r="N2" s="239"/>
      <c r="O2" s="239"/>
      <c r="P2" s="239"/>
      <c r="Q2" s="239"/>
      <c r="R2" s="239"/>
      <c r="S2" s="239"/>
      <c r="T2" s="239"/>
      <c r="U2" s="239"/>
      <c r="V2" s="239"/>
      <c r="W2" s="240"/>
      <c r="Y2" s="299" t="s">
        <v>21</v>
      </c>
      <c r="Z2" s="299" t="s">
        <v>24</v>
      </c>
      <c r="AA2" s="299" t="s">
        <v>5</v>
      </c>
      <c r="AB2" s="299" t="s">
        <v>8</v>
      </c>
      <c r="AC2" s="299" t="s">
        <v>3</v>
      </c>
      <c r="AD2" s="299" t="s">
        <v>13</v>
      </c>
      <c r="AE2" s="299" t="s">
        <v>4</v>
      </c>
      <c r="AF2" s="299" t="s">
        <v>0</v>
      </c>
      <c r="AG2" s="74"/>
      <c r="AH2" s="299" t="s">
        <v>21</v>
      </c>
      <c r="AI2" s="299" t="s">
        <v>24</v>
      </c>
      <c r="AJ2" s="299" t="s">
        <v>5</v>
      </c>
      <c r="AK2" s="299" t="s">
        <v>8</v>
      </c>
      <c r="AL2" s="299" t="s">
        <v>3</v>
      </c>
      <c r="AM2" s="299" t="s">
        <v>13</v>
      </c>
      <c r="AN2" s="299" t="s">
        <v>4</v>
      </c>
      <c r="AO2" s="299" t="s">
        <v>0</v>
      </c>
    </row>
    <row r="3" spans="2:43" ht="15.75" customHeight="1" x14ac:dyDescent="0.25">
      <c r="B3" s="228"/>
      <c r="D3" s="241"/>
      <c r="E3" s="242"/>
      <c r="F3" s="242"/>
      <c r="G3" s="242"/>
      <c r="H3" s="242"/>
      <c r="I3" s="242"/>
      <c r="J3" s="242"/>
      <c r="K3" s="242"/>
      <c r="L3" s="242"/>
      <c r="M3" s="242"/>
      <c r="N3" s="242"/>
      <c r="O3" s="242"/>
      <c r="P3" s="242"/>
      <c r="Q3" s="242"/>
      <c r="R3" s="242"/>
      <c r="S3" s="242"/>
      <c r="T3" s="242"/>
      <c r="U3" s="242"/>
      <c r="V3" s="242"/>
      <c r="W3" s="243"/>
      <c r="Y3" s="299"/>
      <c r="Z3" s="299"/>
      <c r="AA3" s="299"/>
      <c r="AB3" s="299"/>
      <c r="AC3" s="299"/>
      <c r="AD3" s="299"/>
      <c r="AE3" s="299"/>
      <c r="AF3" s="299"/>
      <c r="AH3" s="299"/>
      <c r="AI3" s="299"/>
      <c r="AJ3" s="299"/>
      <c r="AK3" s="299"/>
      <c r="AL3" s="299"/>
      <c r="AM3" s="299"/>
      <c r="AN3" s="299"/>
      <c r="AO3" s="299"/>
    </row>
    <row r="4" spans="2:43" ht="15.75" customHeight="1" thickBot="1" x14ac:dyDescent="0.3">
      <c r="B4" s="229"/>
      <c r="D4" s="244"/>
      <c r="E4" s="245"/>
      <c r="F4" s="245"/>
      <c r="G4" s="245"/>
      <c r="H4" s="245"/>
      <c r="I4" s="245"/>
      <c r="J4" s="245"/>
      <c r="K4" s="245"/>
      <c r="L4" s="245"/>
      <c r="M4" s="245"/>
      <c r="N4" s="245"/>
      <c r="O4" s="245"/>
      <c r="P4" s="245"/>
      <c r="Q4" s="245"/>
      <c r="R4" s="245"/>
      <c r="S4" s="245"/>
      <c r="T4" s="245"/>
      <c r="U4" s="245"/>
      <c r="V4" s="245"/>
      <c r="W4" s="246"/>
      <c r="Y4" s="299"/>
      <c r="Z4" s="299"/>
      <c r="AA4" s="299"/>
      <c r="AB4" s="299"/>
      <c r="AC4" s="299"/>
      <c r="AD4" s="299"/>
      <c r="AE4" s="299"/>
      <c r="AF4" s="299"/>
      <c r="AG4" s="74"/>
      <c r="AH4" s="299"/>
      <c r="AI4" s="299"/>
      <c r="AJ4" s="299"/>
      <c r="AK4" s="299"/>
      <c r="AL4" s="299"/>
      <c r="AM4" s="299"/>
      <c r="AN4" s="299"/>
      <c r="AO4" s="299"/>
    </row>
    <row r="5" spans="2:43" ht="15.75" thickBot="1" x14ac:dyDescent="0.3">
      <c r="Y5" s="299"/>
      <c r="Z5" s="299"/>
      <c r="AA5" s="299"/>
      <c r="AB5" s="299"/>
      <c r="AC5" s="299"/>
      <c r="AD5" s="299"/>
      <c r="AE5" s="299"/>
      <c r="AF5" s="299"/>
      <c r="AG5" s="74"/>
      <c r="AH5" s="299"/>
      <c r="AI5" s="299"/>
      <c r="AJ5" s="299"/>
      <c r="AK5" s="299"/>
      <c r="AL5" s="299"/>
      <c r="AM5" s="299"/>
      <c r="AN5" s="299"/>
      <c r="AO5" s="299"/>
    </row>
    <row r="6" spans="2:43" s="44" customFormat="1" ht="65.25" customHeight="1" thickBot="1" x14ac:dyDescent="0.25">
      <c r="D6" s="225" t="str">
        <f>'Hide Selection'!B63</f>
        <v>All Malignant Neoplasms (excl. NMSC)</v>
      </c>
      <c r="E6" s="226"/>
      <c r="F6" s="230" t="s">
        <v>25</v>
      </c>
      <c r="G6" s="231"/>
      <c r="H6" s="231" t="s">
        <v>24</v>
      </c>
      <c r="I6" s="231"/>
      <c r="J6" s="231" t="s">
        <v>5</v>
      </c>
      <c r="K6" s="231"/>
      <c r="L6" s="231" t="s">
        <v>77</v>
      </c>
      <c r="M6" s="231"/>
      <c r="N6" s="231" t="s">
        <v>78</v>
      </c>
      <c r="O6" s="231"/>
      <c r="P6" s="231" t="s">
        <v>13</v>
      </c>
      <c r="Q6" s="231"/>
      <c r="R6" s="231" t="s">
        <v>34</v>
      </c>
      <c r="S6" s="231"/>
      <c r="T6" s="231" t="s">
        <v>0</v>
      </c>
      <c r="U6" s="237"/>
      <c r="V6" s="88" t="s">
        <v>26</v>
      </c>
      <c r="W6" s="70" t="s">
        <v>133</v>
      </c>
      <c r="Y6" s="299"/>
      <c r="Z6" s="299"/>
      <c r="AA6" s="299"/>
      <c r="AB6" s="299"/>
      <c r="AC6" s="299"/>
      <c r="AD6" s="299"/>
      <c r="AE6" s="299"/>
      <c r="AF6" s="299"/>
      <c r="AG6" s="148"/>
      <c r="AH6" s="299"/>
      <c r="AI6" s="299"/>
      <c r="AJ6" s="299"/>
      <c r="AK6" s="299"/>
      <c r="AL6" s="299"/>
      <c r="AM6" s="299"/>
      <c r="AN6" s="299"/>
      <c r="AO6" s="299"/>
    </row>
    <row r="7" spans="2:43" ht="15.75" thickBot="1" x14ac:dyDescent="0.3"/>
    <row r="8" spans="2:43" s="35" customFormat="1" ht="15.75" x14ac:dyDescent="0.25">
      <c r="D8" s="235" t="s">
        <v>257</v>
      </c>
      <c r="E8" s="36" t="s">
        <v>48</v>
      </c>
      <c r="F8" s="224">
        <f>IF(OR(ISERROR(VLOOKUP($D$6&amp;$D$11,'All sites breakdown data'!$A:$AC,'All sites breakdown data'!B$3,FALSE)),ISBLANK(VLOOKUP($D$6&amp;$D$11,'All sites breakdown data'!$A:$AC,'All sites breakdown data'!B$3,FALSE))),"",VLOOKUP($D$6&amp;$D$11,'All sites breakdown data'!$A:$AC,'All sites breakdown data'!B$3,FALSE))</f>
        <v>5.4483570430491138E-2</v>
      </c>
      <c r="G8" s="219"/>
      <c r="H8" s="219">
        <f>IF(OR(ISERROR(VLOOKUP($D$6&amp;$D$11,'All sites breakdown data'!$A:$AC,'All sites breakdown data'!C$3,FALSE)),ISBLANK(VLOOKUP($D$6&amp;$D$11,'All sites breakdown data'!$A:$AC,'All sites breakdown data'!C$3,FALSE))),"",VLOOKUP($D$6&amp;$D$11,'All sites breakdown data'!$A:$AC,'All sites breakdown data'!C$3,FALSE))</f>
        <v>0.29856914838268522</v>
      </c>
      <c r="I8" s="219"/>
      <c r="J8" s="219">
        <f>IF(OR(ISERROR(VLOOKUP($D$6&amp;$D$11,'All sites breakdown data'!$A:$AC,'All sites breakdown data'!D$3,FALSE)),ISBLANK(VLOOKUP($D$6&amp;$D$11,'All sites breakdown data'!$A:$AC,'All sites breakdown data'!D$3,FALSE))),"",VLOOKUP($D$6&amp;$D$11,'All sites breakdown data'!$A:$AC,'All sites breakdown data'!D$3,FALSE))</f>
        <v>0.26291027470567252</v>
      </c>
      <c r="K8" s="219"/>
      <c r="L8" s="219">
        <f>IF(OR(ISERROR(VLOOKUP($D$6&amp;$D$11,'All sites breakdown data'!$A:$AC,'All sites breakdown data'!E$3,FALSE)),ISBLANK(VLOOKUP($D$6&amp;$D$11,'All sites breakdown data'!$A:$AC,'All sites breakdown data'!E$3,FALSE))),"",VLOOKUP($D$6&amp;$D$11,'All sites breakdown data'!$A:$AC,'All sites breakdown data'!E$3,FALSE))</f>
        <v>9.8333073195385895E-2</v>
      </c>
      <c r="M8" s="219"/>
      <c r="N8" s="219">
        <f>IF(OR(ISERROR(VLOOKUP($D$6&amp;$D$11,'All sites breakdown data'!$A:$AC,'All sites breakdown data'!F$3,FALSE)),ISBLANK(VLOOKUP($D$6&amp;$D$11,'All sites breakdown data'!$A:$AC,'All sites breakdown data'!F$3,FALSE))),"",VLOOKUP($D$6&amp;$D$11,'All sites breakdown data'!$A:$AC,'All sites breakdown data'!F$3,FALSE))</f>
        <v>2.4378641931264121E-2</v>
      </c>
      <c r="O8" s="219"/>
      <c r="P8" s="219">
        <f>IF(OR(ISERROR(VLOOKUP($D$6&amp;$D$11,'All sites breakdown data'!$A:$AC,'All sites breakdown data'!G$3,FALSE)),ISBLANK(VLOOKUP($D$6&amp;$D$11,'All sites breakdown data'!$A:$AC,'All sites breakdown data'!G$3,FALSE))),"",VLOOKUP($D$6&amp;$D$11,'All sites breakdown data'!$A:$AC,'All sites breakdown data'!G$3,FALSE))</f>
        <v>0.21908121135093353</v>
      </c>
      <c r="Q8" s="219"/>
      <c r="R8" s="219">
        <f>IF(OR(ISERROR(VLOOKUP($D$6&amp;$D$11,'All sites breakdown data'!$A:$AC,'All sites breakdown data'!H$3,FALSE)),ISBLANK(VLOOKUP($D$6&amp;$D$11,'All sites breakdown data'!$A:$AC,'All sites breakdown data'!H$3,FALSE))),"",VLOOKUP($D$6&amp;$D$11,'All sites breakdown data'!$A:$AC,'All sites breakdown data'!H$3,FALSE))</f>
        <v>3.9234376858128198E-3</v>
      </c>
      <c r="S8" s="219"/>
      <c r="T8" s="219">
        <f>IF(OR(ISERROR(VLOOKUP($D$6&amp;$D$11,'All sites breakdown data'!$A:$AC,'All sites breakdown data'!I$3,FALSE)),ISBLANK(VLOOKUP($D$6&amp;$D$11,'All sites breakdown data'!$A:$AC,'All sites breakdown data'!I$3,FALSE))),"",VLOOKUP($D$6&amp;$D$11,'All sites breakdown data'!$A:$AC,'All sites breakdown data'!I$3,FALSE))</f>
        <v>3.832064231775479E-2</v>
      </c>
      <c r="U8" s="220"/>
      <c r="V8" s="221">
        <f>SUM(F8,H8,J8,L8,N8,P8,R8,T8)</f>
        <v>1</v>
      </c>
      <c r="W8" s="218">
        <f>IF(ISERROR(VLOOKUP($D$6&amp;$D$11,'All sites breakdown data'!$A:$AC,'All sites breakdown data'!K$3,FALSE)),0,VLOOKUP($D$6&amp;$D$11,'All sites breakdown data'!$A:$AC,'All sites breakdown data'!K$3,FALSE))</f>
        <v>2152704</v>
      </c>
      <c r="Y8" s="74"/>
      <c r="Z8" s="74"/>
      <c r="AA8" s="74"/>
      <c r="AB8" s="74"/>
      <c r="AC8" s="74"/>
      <c r="AD8" s="74"/>
      <c r="AE8" s="74"/>
      <c r="AF8" s="74"/>
      <c r="AG8" s="74"/>
      <c r="AH8" s="74"/>
      <c r="AI8" s="74"/>
      <c r="AJ8" s="74"/>
      <c r="AK8" s="74"/>
      <c r="AL8" s="74"/>
      <c r="AM8" s="74"/>
      <c r="AN8" s="74"/>
      <c r="AO8" s="74"/>
    </row>
    <row r="9" spans="2:43" ht="15.75" thickBot="1" x14ac:dyDescent="0.3">
      <c r="D9" s="236"/>
      <c r="E9" s="9" t="s">
        <v>38</v>
      </c>
      <c r="F9" s="6">
        <f>IF(F8="","",VLOOKUP($D$6&amp;$D$8,'All sites breakdown data'!$A:$AC,'All sites breakdown data'!M$3,FALSE))</f>
        <v>5.3999999999999999E-2</v>
      </c>
      <c r="G9" s="2">
        <f>IF(F8="","",VLOOKUP($D$6&amp;$D$8,'All sites breakdown data'!$A:$AC,'All sites breakdown data'!N$3,FALSE))</f>
        <v>5.5E-2</v>
      </c>
      <c r="H9" s="2">
        <f>IF(H8="","",VLOOKUP($D$6&amp;$D$8,'All sites breakdown data'!$A:$AC,'All sites breakdown data'!O$3,FALSE))</f>
        <v>0.29799999999999999</v>
      </c>
      <c r="I9" s="2">
        <f>IF(H8="","",VLOOKUP($D$6&amp;$D$8,'All sites breakdown data'!$A:$AC,'All sites breakdown data'!P$3,FALSE))</f>
        <v>0.29899999999999999</v>
      </c>
      <c r="J9" s="2">
        <f>IF(J8="","",VLOOKUP($D$6&amp;$D$8,'All sites breakdown data'!$A:$AC,'All sites breakdown data'!Q$3,FALSE))</f>
        <v>0.26200000000000001</v>
      </c>
      <c r="K9" s="2">
        <f>IF(J8="","",VLOOKUP($D$6&amp;$D$8,'All sites breakdown data'!$A:$AC,'All sites breakdown data'!R$3,FALSE))</f>
        <v>0.26300000000000001</v>
      </c>
      <c r="L9" s="2">
        <f>IF(L8="","",VLOOKUP($D$6&amp;$D$8,'All sites breakdown data'!$A:$AC,'All sites breakdown data'!S$3,FALSE))</f>
        <v>9.8000000000000004E-2</v>
      </c>
      <c r="M9" s="2">
        <f>IF(L8="","",VLOOKUP($D$6&amp;$D$8,'All sites breakdown data'!$A:$AC,'All sites breakdown data'!T$3,FALSE))</f>
        <v>9.9000000000000005E-2</v>
      </c>
      <c r="N9" s="2">
        <f>IF(N8="","",VLOOKUP($D$6&amp;$D$8,'All sites breakdown data'!$A:$AC,'All sites breakdown data'!U$3,FALSE))</f>
        <v>2.4E-2</v>
      </c>
      <c r="O9" s="2">
        <f>IF(N8="","",VLOOKUP($D$6&amp;$D$8,'All sites breakdown data'!$A:$AC,'All sites breakdown data'!V$3,FALSE))</f>
        <v>2.5000000000000001E-2</v>
      </c>
      <c r="P9" s="2">
        <f>IF(P8="","",VLOOKUP($D$6&amp;$D$8,'All sites breakdown data'!$A:$AC,'All sites breakdown data'!W$3,FALSE))</f>
        <v>0.219</v>
      </c>
      <c r="Q9" s="2">
        <f>IF(P8="","",VLOOKUP($D$6&amp;$D$8,'All sites breakdown data'!$A:$AC,'All sites breakdown data'!X$3,FALSE))</f>
        <v>0.22</v>
      </c>
      <c r="R9" s="2">
        <f>IF(R8="","",VLOOKUP($D$6&amp;$D$8,'All sites breakdown data'!$A:$AC,'All sites breakdown data'!Y$3,FALSE))</f>
        <v>4.0000000000000001E-3</v>
      </c>
      <c r="S9" s="2">
        <f>IF(R8="","",VLOOKUP($D$6&amp;$D$8,'All sites breakdown data'!$A:$AC,'All sites breakdown data'!Z$3,FALSE))</f>
        <v>4.0000000000000001E-3</v>
      </c>
      <c r="T9" s="2">
        <f>IF(T8="","",VLOOKUP($D$6&amp;$D$8,'All sites breakdown data'!$A:$AC,'All sites breakdown data'!AA$3,FALSE))</f>
        <v>3.7999999999999999E-2</v>
      </c>
      <c r="U9" s="3">
        <f>IF(T8="","",VLOOKUP($D$6&amp;$D$8,'All sites breakdown data'!$A:$AC,'All sites breakdown data'!AB$3,FALSE))</f>
        <v>3.9E-2</v>
      </c>
      <c r="V9" s="214"/>
      <c r="W9" s="215"/>
      <c r="X9" s="78"/>
      <c r="Y9" s="149">
        <f>F8-F9</f>
        <v>4.835704304911384E-4</v>
      </c>
      <c r="Z9" s="149">
        <f>H8-H9</f>
        <v>5.6914838268523615E-4</v>
      </c>
      <c r="AA9" s="149">
        <f>J8-J9</f>
        <v>9.1027470567250912E-4</v>
      </c>
      <c r="AB9" s="149">
        <f>L8-L9</f>
        <v>3.330731953858912E-4</v>
      </c>
      <c r="AC9" s="149">
        <f>N8-N9</f>
        <v>3.7864193126412038E-4</v>
      </c>
      <c r="AD9" s="149">
        <f>P8-P9</f>
        <v>8.1211350933529936E-5</v>
      </c>
      <c r="AE9" s="149">
        <f>R8-R9</f>
        <v>-7.656231418718025E-5</v>
      </c>
      <c r="AF9" s="149">
        <f>T8-T9</f>
        <v>3.2064231775479068E-4</v>
      </c>
      <c r="AH9" s="149">
        <f>G9-F8</f>
        <v>5.1642956950886248E-4</v>
      </c>
      <c r="AI9" s="149">
        <f>I9-H8</f>
        <v>4.3085161731476473E-4</v>
      </c>
      <c r="AJ9" s="149">
        <f>K9-J8</f>
        <v>8.9725294327491767E-5</v>
      </c>
      <c r="AK9" s="149">
        <f>M9-L8</f>
        <v>6.6692680461410969E-4</v>
      </c>
      <c r="AL9" s="149">
        <f>O9-N8</f>
        <v>6.2135806873588051E-4</v>
      </c>
      <c r="AM9" s="149">
        <f>Q9-P8</f>
        <v>9.1878864906647095E-4</v>
      </c>
      <c r="AN9" s="149">
        <f>S9-R8</f>
        <v>7.656231418718025E-5</v>
      </c>
      <c r="AO9" s="149">
        <f>U9-T8</f>
        <v>6.793576822452102E-4</v>
      </c>
    </row>
    <row r="10" spans="2:43" ht="15.75" thickBot="1" x14ac:dyDescent="0.3">
      <c r="Y10" s="149"/>
      <c r="Z10" s="149"/>
      <c r="AA10" s="149"/>
      <c r="AB10" s="149"/>
      <c r="AC10" s="149"/>
      <c r="AD10" s="149"/>
      <c r="AE10" s="149"/>
      <c r="AF10" s="149"/>
      <c r="AH10" s="149"/>
      <c r="AI10" s="149"/>
      <c r="AJ10" s="149"/>
      <c r="AK10" s="149"/>
      <c r="AL10" s="149"/>
      <c r="AM10" s="149"/>
      <c r="AN10" s="149"/>
      <c r="AO10" s="149"/>
      <c r="AQ10" s="78"/>
    </row>
    <row r="11" spans="2:43" s="35" customFormat="1" ht="15.75" x14ac:dyDescent="0.25">
      <c r="D11" s="232" t="s">
        <v>257</v>
      </c>
      <c r="E11" s="36" t="s">
        <v>28</v>
      </c>
      <c r="F11" s="224">
        <f>IF(OR(ISERROR(VLOOKUP($E11&amp;$D$6&amp;$D$11,'Sex data'!$A:$AC,'Sex data'!B$3,FALSE)),ISBLANK(VLOOKUP($E11&amp;$D$6&amp;$D$11,'Sex data'!$A:$AC,'Sex data'!B$3,FALSE))),"",VLOOKUP($E11&amp;$D$6&amp;$D$11,'Sex data'!$A:$AC,'Sex data'!B$3,FALSE))</f>
        <v>1.0895871591951987E-2</v>
      </c>
      <c r="G11" s="219"/>
      <c r="H11" s="219">
        <f>IF(OR(ISERROR(VLOOKUP($E11&amp;$D$6&amp;$D$11,'Sex data'!$A:$AC,'Sex data'!C$3,FALSE)),ISBLANK(VLOOKUP($E11&amp;$D$6&amp;$D$11,'Sex data'!$A:$AC,'Sex data'!C$3,FALSE))),"",VLOOKUP($E11&amp;$D$6&amp;$D$11,'Sex data'!$A:$AC,'Sex data'!C$3,FALSE))</f>
        <v>0.276765020482372</v>
      </c>
      <c r="I11" s="219"/>
      <c r="J11" s="219">
        <f>IF(OR(ISERROR(VLOOKUP($E11&amp;$D$6&amp;$D$11,'Sex data'!$A:$AC,'Sex data'!D$3,FALSE)),ISBLANK(VLOOKUP($E11&amp;$D$6&amp;$D$11,'Sex data'!$A:$AC,'Sex data'!D$3,FALSE))),"",VLOOKUP($E11&amp;$D$6&amp;$D$11,'Sex data'!$A:$AC,'Sex data'!D$3,FALSE))</f>
        <v>0.3006749986961188</v>
      </c>
      <c r="K11" s="219"/>
      <c r="L11" s="219">
        <f>IF(OR(ISERROR(VLOOKUP($E11&amp;$D$6&amp;$D$11,'Sex data'!$A:$AC,'Sex data'!E$3,FALSE)),ISBLANK(VLOOKUP($E11&amp;$D$6&amp;$D$11,'Sex data'!$A:$AC,'Sex data'!E$3,FALSE))),"",VLOOKUP($E11&amp;$D$6&amp;$D$11,'Sex data'!$A:$AC,'Sex data'!E$3,FALSE))</f>
        <v>0.11327845137346726</v>
      </c>
      <c r="M11" s="219"/>
      <c r="N11" s="219">
        <f>IF(OR(ISERROR(VLOOKUP($E11&amp;$D$6&amp;$D$11,'Sex data'!$A:$AC,'Sex data'!F$3,FALSE)),ISBLANK(VLOOKUP($E11&amp;$D$6&amp;$D$11,'Sex data'!$A:$AC,'Sex data'!F$3,FALSE))),"",VLOOKUP($E11&amp;$D$6&amp;$D$11,'Sex data'!$A:$AC,'Sex data'!F$3,FALSE))</f>
        <v>3.0253703251284896E-2</v>
      </c>
      <c r="O11" s="219"/>
      <c r="P11" s="219">
        <f>IF(OR(ISERROR(VLOOKUP($E11&amp;$D$6&amp;$D$11,'Sex data'!$A:$AC,'Sex data'!G$3,FALSE)),ISBLANK(VLOOKUP($E11&amp;$D$6&amp;$D$11,'Sex data'!$A:$AC,'Sex data'!G$3,FALSE))),"",VLOOKUP($E11&amp;$D$6&amp;$D$11,'Sex data'!$A:$AC,'Sex data'!G$3,FALSE))</f>
        <v>0.227049175077844</v>
      </c>
      <c r="Q11" s="219"/>
      <c r="R11" s="219">
        <f>IF(OR(ISERROR(VLOOKUP($E11&amp;$D$6&amp;$D$11,'Sex data'!$A:$AC,'Sex data'!H$3,FALSE)),ISBLANK(VLOOKUP($E11&amp;$D$6&amp;$D$11,'Sex data'!$A:$AC,'Sex data'!H$3,FALSE))),"",VLOOKUP($E11&amp;$D$6&amp;$D$11,'Sex data'!$A:$AC,'Sex data'!H$3,FALSE))</f>
        <v>3.0835646006783842E-3</v>
      </c>
      <c r="S11" s="219"/>
      <c r="T11" s="219">
        <f>IF(OR(ISERROR(VLOOKUP($E11&amp;$D$6&amp;$D$11,'Sex data'!$A:$AC,'Sex data'!I$3,FALSE)),ISBLANK(VLOOKUP($E11&amp;$D$6&amp;$D$11,'Sex data'!$A:$AC,'Sex data'!I$3,FALSE))),"",VLOOKUP($E11&amp;$D$6&amp;$D$11,'Sex data'!$A:$AC,'Sex data'!I$3,FALSE))</f>
        <v>3.7999214926282679E-2</v>
      </c>
      <c r="U11" s="220"/>
      <c r="V11" s="221">
        <f>SUM(F11,H11,J11,L11,N11,P11,R11,T11)</f>
        <v>1</v>
      </c>
      <c r="W11" s="218">
        <f>IF(ISERROR(VLOOKUP($E11&amp;$D$6&amp;$D$11,'Sex data'!$A:$AC,'Sex data'!K$3,FALSE)),0,VLOOKUP($E11&amp;$D$6&amp;$D$11,'Sex data'!$A:$AC,'Sex data'!K$3,FALSE))</f>
        <v>1092891</v>
      </c>
      <c r="Y11" s="73"/>
      <c r="Z11" s="73"/>
      <c r="AA11" s="73"/>
      <c r="AB11" s="73"/>
      <c r="AC11" s="73"/>
      <c r="AD11" s="73"/>
      <c r="AE11" s="73"/>
      <c r="AF11" s="73"/>
      <c r="AG11" s="73"/>
      <c r="AH11" s="73"/>
      <c r="AI11" s="73"/>
      <c r="AJ11" s="73"/>
      <c r="AK11" s="73"/>
      <c r="AL11" s="73"/>
      <c r="AM11" s="73"/>
      <c r="AN11" s="73"/>
      <c r="AO11" s="73"/>
    </row>
    <row r="12" spans="2:43" x14ac:dyDescent="0.25">
      <c r="D12" s="233"/>
      <c r="E12" s="8" t="s">
        <v>38</v>
      </c>
      <c r="F12" s="13">
        <f>IF(F11="","",VLOOKUP($E11&amp;$D$6&amp;$D$11,'Sex data'!$A:$AC,'Sex data'!M$3,FALSE))</f>
        <v>1.0999999999999999E-2</v>
      </c>
      <c r="G12" s="14">
        <f>IF(F11="","",VLOOKUP($E11&amp;$D$6&amp;$D$11,'Sex data'!$A:$AC,'Sex data'!N$3,FALSE))</f>
        <v>1.0999999999999999E-2</v>
      </c>
      <c r="H12" s="14">
        <f>IF(H11="","",VLOOKUP($E11&amp;$D$6&amp;$D$11,'Sex data'!$A:$AC,'Sex data'!O$3,FALSE))</f>
        <v>0.27600000000000002</v>
      </c>
      <c r="I12" s="14">
        <f>IF(H11="","",VLOOKUP($E11&amp;$D$6&amp;$D$11,'Sex data'!$A:$AC,'Sex data'!P$3,FALSE))</f>
        <v>0.27800000000000002</v>
      </c>
      <c r="J12" s="14">
        <f>IF(J11="","",VLOOKUP($E11&amp;$D$6&amp;$D$11,'Sex data'!$A:$AC,'Sex data'!Q$3,FALSE))</f>
        <v>0.3</v>
      </c>
      <c r="K12" s="14">
        <f>IF(J11="","",VLOOKUP($E11&amp;$D$6&amp;$D$11,'Sex data'!$A:$AC,'Sex data'!R$3,FALSE))</f>
        <v>0.30199999999999999</v>
      </c>
      <c r="L12" s="14">
        <f>IF(L11="","",VLOOKUP($E11&amp;$D$6&amp;$D$11,'Sex data'!$A:$AC,'Sex data'!S$3,FALSE))</f>
        <v>0.113</v>
      </c>
      <c r="M12" s="14">
        <f>IF(L11="","",VLOOKUP($E11&amp;$D$6&amp;$D$11,'Sex data'!$A:$AC,'Sex data'!T$3,FALSE))</f>
        <v>0.114</v>
      </c>
      <c r="N12" s="14">
        <f>IF(N11="","",VLOOKUP($E11&amp;$D$6&amp;$D$11,'Sex data'!$A:$AC,'Sex data'!U$3,FALSE))</f>
        <v>0.03</v>
      </c>
      <c r="O12" s="14">
        <f>IF(N11="","",VLOOKUP($E11&amp;$D$6&amp;$D$11,'Sex data'!$A:$AC,'Sex data'!V$3,FALSE))</f>
        <v>3.1E-2</v>
      </c>
      <c r="P12" s="14">
        <f>IF(P11="","",VLOOKUP($E11&amp;$D$6&amp;$D$11,'Sex data'!$A:$AC,'Sex data'!W$3,FALSE))</f>
        <v>0.22600000000000001</v>
      </c>
      <c r="Q12" s="14">
        <f>IF(P11="","",VLOOKUP($E11&amp;$D$6&amp;$D$11,'Sex data'!$A:$AC,'Sex data'!X$3,FALSE))</f>
        <v>0.22800000000000001</v>
      </c>
      <c r="R12" s="14">
        <f>IF(R11="","",VLOOKUP($E11&amp;$D$6&amp;$D$11,'Sex data'!$A:$AC,'Sex data'!Y$3,FALSE))</f>
        <v>3.0000000000000001E-3</v>
      </c>
      <c r="S12" s="14">
        <f>IF(R11="","",VLOOKUP($E11&amp;$D$6&amp;$D$11,'Sex data'!$A:$AC,'Sex data'!Z$3,FALSE))</f>
        <v>3.0000000000000001E-3</v>
      </c>
      <c r="T12" s="14">
        <f>IF(T11="","",VLOOKUP($E11&amp;$D$6&amp;$D$11,'Sex data'!$A:$AC,'Sex data'!AA$3,FALSE))</f>
        <v>3.7999999999999999E-2</v>
      </c>
      <c r="U12" s="16">
        <f>IF(T11="","",VLOOKUP($E11&amp;$D$6&amp;$D$11,'Sex data'!$A:$AC,'Sex data'!AB$3,FALSE))</f>
        <v>3.7999999999999999E-2</v>
      </c>
      <c r="V12" s="211"/>
      <c r="W12" s="213"/>
      <c r="Y12" s="149">
        <f>F11-F12</f>
        <v>-1.0412840804801225E-4</v>
      </c>
      <c r="Z12" s="149">
        <f>H11-H12</f>
        <v>7.6502048237198084E-4</v>
      </c>
      <c r="AA12" s="149">
        <f>J11-J12</f>
        <v>6.7499869611881147E-4</v>
      </c>
      <c r="AB12" s="149">
        <f>L11-L12</f>
        <v>2.7845137346725612E-4</v>
      </c>
      <c r="AC12" s="149">
        <f>N11-N12</f>
        <v>2.5370325128489662E-4</v>
      </c>
      <c r="AD12" s="149">
        <f>P11-P12</f>
        <v>1.0491750778439946E-3</v>
      </c>
      <c r="AE12" s="149">
        <f>R11-R12</f>
        <v>8.356460067838415E-5</v>
      </c>
      <c r="AF12" s="149">
        <f>T11-T12</f>
        <v>-7.8507371732011721E-7</v>
      </c>
      <c r="AH12" s="149">
        <f>G12-F11</f>
        <v>1.0412840804801225E-4</v>
      </c>
      <c r="AI12" s="149">
        <f>I12-H11</f>
        <v>1.2349795176280209E-3</v>
      </c>
      <c r="AJ12" s="149">
        <f>K12-J11</f>
        <v>1.3250013038811903E-3</v>
      </c>
      <c r="AK12" s="149">
        <f>M12-L11</f>
        <v>7.2154862653274476E-4</v>
      </c>
      <c r="AL12" s="149">
        <f>O12-N11</f>
        <v>7.4629674871510426E-4</v>
      </c>
      <c r="AM12" s="149">
        <f>Q12-P11</f>
        <v>9.5082492215600722E-4</v>
      </c>
      <c r="AN12" s="149">
        <f>S12-R11</f>
        <v>-8.356460067838415E-5</v>
      </c>
      <c r="AO12" s="149">
        <f>U12-T11</f>
        <v>7.8507371732011721E-7</v>
      </c>
    </row>
    <row r="13" spans="2:43" s="35" customFormat="1" ht="15.75" x14ac:dyDescent="0.25">
      <c r="D13" s="233"/>
      <c r="E13" s="69" t="s">
        <v>27</v>
      </c>
      <c r="F13" s="203">
        <f>IF(OR(ISERROR(VLOOKUP($E13&amp;$D$6&amp;$D$11,'Sex data'!$A:$AC,'Sex data'!B$3,FALSE)),ISBLANK(VLOOKUP($E13&amp;$D$6&amp;$D$11,'Sex data'!$A:$AC,'Sex data'!B$3,FALSE))),"",VLOOKUP($E13&amp;$D$6&amp;$D$11,'Sex data'!$A:$AC,'Sex data'!B$3,FALSE))</f>
        <v>9.9431692194755117E-2</v>
      </c>
      <c r="G13" s="204"/>
      <c r="H13" s="204">
        <f>IF(OR(ISERROR(VLOOKUP($E13&amp;$D$6&amp;$D$11,'Sex data'!$A:$AC,'Sex data'!C$3,FALSE)),ISBLANK(VLOOKUP($E13&amp;$D$6&amp;$D$11,'Sex data'!$A:$AC,'Sex data'!C$3,FALSE))),"",VLOOKUP($E13&amp;$D$6&amp;$D$11,'Sex data'!$A:$AC,'Sex data'!C$3,FALSE))</f>
        <v>0.32105380854924409</v>
      </c>
      <c r="I13" s="204"/>
      <c r="J13" s="204">
        <f>IF(OR(ISERROR(VLOOKUP($E13&amp;$D$6&amp;$D$11,'Sex data'!$A:$AC,'Sex data'!D$3,FALSE)),ISBLANK(VLOOKUP($E13&amp;$D$6&amp;$D$11,'Sex data'!$A:$AC,'Sex data'!D$3,FALSE))),"",VLOOKUP($E13&amp;$D$6&amp;$D$11,'Sex data'!$A:$AC,'Sex data'!D$3,FALSE))</f>
        <v>0.22396686962700024</v>
      </c>
      <c r="K13" s="204"/>
      <c r="L13" s="204">
        <f>IF(OR(ISERROR(VLOOKUP($E13&amp;$D$6&amp;$D$11,'Sex data'!$A:$AC,'Sex data'!E$3,FALSE)),ISBLANK(VLOOKUP($E13&amp;$D$6&amp;$D$11,'Sex data'!$A:$AC,'Sex data'!E$3,FALSE))),"",VLOOKUP($E13&amp;$D$6&amp;$D$11,'Sex data'!$A:$AC,'Sex data'!E$3,FALSE))</f>
        <v>8.2921232330609274E-2</v>
      </c>
      <c r="M13" s="204"/>
      <c r="N13" s="204">
        <f>IF(OR(ISERROR(VLOOKUP($E13&amp;$D$6&amp;$D$11,'Sex data'!$A:$AC,'Sex data'!F$3,FALSE)),ISBLANK(VLOOKUP($E13&amp;$D$6&amp;$D$11,'Sex data'!$A:$AC,'Sex data'!F$3,FALSE))),"",VLOOKUP($E13&amp;$D$6&amp;$D$11,'Sex data'!$A:$AC,'Sex data'!F$3,FALSE))</f>
        <v>1.8320213094196805E-2</v>
      </c>
      <c r="O13" s="204"/>
      <c r="P13" s="204">
        <f>IF(OR(ISERROR(VLOOKUP($E13&amp;$D$6&amp;$D$11,'Sex data'!$A:$AC,'Sex data'!G$3,FALSE)),ISBLANK(VLOOKUP($E13&amp;$D$6&amp;$D$11,'Sex data'!$A:$AC,'Sex data'!G$3,FALSE))),"",VLOOKUP($E13&amp;$D$6&amp;$D$11,'Sex data'!$A:$AC,'Sex data'!G$3,FALSE))</f>
        <v>0.2108645581814905</v>
      </c>
      <c r="Q13" s="204"/>
      <c r="R13" s="204">
        <f>IF(OR(ISERROR(VLOOKUP($E13&amp;$D$6&amp;$D$11,'Sex data'!$A:$AC,'Sex data'!H$3,FALSE)),ISBLANK(VLOOKUP($E13&amp;$D$6&amp;$D$11,'Sex data'!$A:$AC,'Sex data'!H$3,FALSE))),"",VLOOKUP($E13&amp;$D$6&amp;$D$11,'Sex data'!$A:$AC,'Sex data'!H$3,FALSE))</f>
        <v>4.7895241896447772E-3</v>
      </c>
      <c r="S13" s="204"/>
      <c r="T13" s="204">
        <f>IF(OR(ISERROR(VLOOKUP($E13&amp;$D$6&amp;$D$11,'Sex data'!$A:$AC,'Sex data'!I$3,FALSE)),ISBLANK(VLOOKUP($E13&amp;$D$6&amp;$D$11,'Sex data'!$A:$AC,'Sex data'!I$3,FALSE))),"",VLOOKUP($E13&amp;$D$6&amp;$D$11,'Sex data'!$A:$AC,'Sex data'!I$3,FALSE))</f>
        <v>3.8652101833059227E-2</v>
      </c>
      <c r="U13" s="209"/>
      <c r="V13" s="210">
        <f>SUM(F13,H13,J13,L13,N13,P13,R13,T13)</f>
        <v>1</v>
      </c>
      <c r="W13" s="212">
        <f>IF(ISERROR(VLOOKUP($E13&amp;$D$6&amp;$D$11,'Sex data'!$A:$AC,'Sex data'!K$3,FALSE)),0,VLOOKUP($E13&amp;$D$6&amp;$D$11,'Sex data'!$A:$AC,'Sex data'!K$3,FALSE))</f>
        <v>1059813</v>
      </c>
      <c r="Y13" s="149"/>
      <c r="Z13" s="149"/>
      <c r="AA13" s="149"/>
      <c r="AB13" s="149"/>
      <c r="AC13" s="149"/>
      <c r="AD13" s="149"/>
      <c r="AE13" s="149"/>
      <c r="AF13" s="149"/>
      <c r="AG13" s="73"/>
      <c r="AH13" s="149"/>
      <c r="AI13" s="149"/>
      <c r="AJ13" s="149"/>
      <c r="AK13" s="149"/>
      <c r="AL13" s="149"/>
      <c r="AM13" s="149"/>
      <c r="AN13" s="149"/>
      <c r="AO13" s="149"/>
      <c r="AP13" s="90"/>
    </row>
    <row r="14" spans="2:43" ht="15.75" thickBot="1" x14ac:dyDescent="0.3">
      <c r="D14" s="234"/>
      <c r="E14" s="9" t="s">
        <v>38</v>
      </c>
      <c r="F14" s="6">
        <f>IF(F13="","",VLOOKUP($E13&amp;$D$6&amp;$D$11,'Sex data'!$A:$AC,'Sex data'!M$3,FALSE))</f>
        <v>9.9000000000000005E-2</v>
      </c>
      <c r="G14" s="2">
        <f>IF(F13="","",VLOOKUP($E13&amp;$D$6&amp;$D$11,'Sex data'!$A:$AC,'Sex data'!N$3,FALSE))</f>
        <v>0.1</v>
      </c>
      <c r="H14" s="2">
        <f>IF(H13="","",VLOOKUP($E13&amp;$D$6&amp;$D$11,'Sex data'!$A:$AC,'Sex data'!O$3,FALSE))</f>
        <v>0.32</v>
      </c>
      <c r="I14" s="2">
        <f>IF(H13="","",VLOOKUP($E13&amp;$D$6&amp;$D$11,'Sex data'!$A:$AC,'Sex data'!P$3,FALSE))</f>
        <v>0.32200000000000001</v>
      </c>
      <c r="J14" s="2">
        <f>IF(J13="","",VLOOKUP($E13&amp;$D$6&amp;$D$11,'Sex data'!$A:$AC,'Sex data'!Q$3,FALSE))</f>
        <v>0.223</v>
      </c>
      <c r="K14" s="2">
        <f>IF(J13="","",VLOOKUP($E13&amp;$D$6&amp;$D$11,'Sex data'!$A:$AC,'Sex data'!R$3,FALSE))</f>
        <v>0.22500000000000001</v>
      </c>
      <c r="L14" s="2">
        <f>IF(L13="","",VLOOKUP($E13&amp;$D$6&amp;$D$11,'Sex data'!$A:$AC,'Sex data'!S$3,FALSE))</f>
        <v>8.2000000000000003E-2</v>
      </c>
      <c r="M14" s="2">
        <f>IF(L13="","",VLOOKUP($E13&amp;$D$6&amp;$D$11,'Sex data'!$A:$AC,'Sex data'!T$3,FALSE))</f>
        <v>8.3000000000000004E-2</v>
      </c>
      <c r="N14" s="2">
        <f>IF(N13="","",VLOOKUP($E13&amp;$D$6&amp;$D$11,'Sex data'!$A:$AC,'Sex data'!U$3,FALSE))</f>
        <v>1.7999999999999999E-2</v>
      </c>
      <c r="O14" s="2">
        <f>IF(N13="","",VLOOKUP($E13&amp;$D$6&amp;$D$11,'Sex data'!$A:$AC,'Sex data'!V$3,FALSE))</f>
        <v>1.9E-2</v>
      </c>
      <c r="P14" s="2">
        <f>IF(P13="","",VLOOKUP($E13&amp;$D$6&amp;$D$11,'Sex data'!$A:$AC,'Sex data'!W$3,FALSE))</f>
        <v>0.21</v>
      </c>
      <c r="Q14" s="2">
        <f>IF(P13="","",VLOOKUP($E13&amp;$D$6&amp;$D$11,'Sex data'!$A:$AC,'Sex data'!X$3,FALSE))</f>
        <v>0.21199999999999999</v>
      </c>
      <c r="R14" s="2">
        <f>IF(R13="","",VLOOKUP($E13&amp;$D$6&amp;$D$11,'Sex data'!$A:$AC,'Sex data'!Y$3,FALSE))</f>
        <v>5.0000000000000001E-3</v>
      </c>
      <c r="S14" s="2">
        <f>IF(R13="","",VLOOKUP($E13&amp;$D$6&amp;$D$11,'Sex data'!$A:$AC,'Sex data'!Z$3,FALSE))</f>
        <v>5.0000000000000001E-3</v>
      </c>
      <c r="T14" s="2">
        <f>IF(T13="","",VLOOKUP($E13&amp;$D$6&amp;$D$11,'Sex data'!$A:$AC,'Sex data'!AA$3,FALSE))</f>
        <v>3.7999999999999999E-2</v>
      </c>
      <c r="U14" s="3">
        <f>IF(T13="","",VLOOKUP($E13&amp;$D$6&amp;$D$11,'Sex data'!$A:$AC,'Sex data'!AB$3,FALSE))</f>
        <v>3.9E-2</v>
      </c>
      <c r="V14" s="214"/>
      <c r="W14" s="215"/>
      <c r="Y14" s="149">
        <f>F13-F14</f>
        <v>4.3169219475511222E-4</v>
      </c>
      <c r="Z14" s="149">
        <f>H13-H14</f>
        <v>1.0538085492440841E-3</v>
      </c>
      <c r="AA14" s="149">
        <f>J13-J14</f>
        <v>9.668696270002386E-4</v>
      </c>
      <c r="AB14" s="149">
        <f>L13-L14</f>
        <v>9.2123233060927012E-4</v>
      </c>
      <c r="AC14" s="149">
        <f>N13-N14</f>
        <v>3.2021309419680635E-4</v>
      </c>
      <c r="AD14" s="149">
        <f>P13-P14</f>
        <v>8.6455818149050456E-4</v>
      </c>
      <c r="AE14" s="149">
        <f>R13-R14</f>
        <v>-2.1047581035522293E-4</v>
      </c>
      <c r="AF14" s="149">
        <f>T13-T14</f>
        <v>6.5210183305922792E-4</v>
      </c>
      <c r="AH14" s="149">
        <f>G14-F13</f>
        <v>5.6830780524488866E-4</v>
      </c>
      <c r="AI14" s="149">
        <f>I14-H13</f>
        <v>9.4619145075591771E-4</v>
      </c>
      <c r="AJ14" s="149">
        <f>K14-J13</f>
        <v>1.0331303729997632E-3</v>
      </c>
      <c r="AK14" s="149">
        <f>M14-L13</f>
        <v>7.8767669390730766E-5</v>
      </c>
      <c r="AL14" s="149">
        <f>O14-N13</f>
        <v>6.7978690580319454E-4</v>
      </c>
      <c r="AM14" s="149">
        <f>Q14-P13</f>
        <v>1.1354418185094972E-3</v>
      </c>
      <c r="AN14" s="149">
        <f>S14-R13</f>
        <v>2.1047581035522293E-4</v>
      </c>
      <c r="AO14" s="149">
        <f>U14-T13</f>
        <v>3.4789816694077297E-4</v>
      </c>
    </row>
    <row r="15" spans="2:43" ht="15.75" thickBot="1" x14ac:dyDescent="0.3"/>
    <row r="16" spans="2:43" s="35" customFormat="1" ht="15.75" x14ac:dyDescent="0.25">
      <c r="D16" s="200" t="s">
        <v>257</v>
      </c>
      <c r="E16" s="38" t="s">
        <v>45</v>
      </c>
      <c r="F16" s="224">
        <f>IF(OR(ISERROR(VLOOKUP($E16&amp;$D$6&amp;$D$16,'Age data'!$A:$AC,'Age data'!B$3,FALSE)),ISBLANK(VLOOKUP($E16&amp;$D$6&amp;$D$16,'Age data'!$A:$AC,'Age data'!B$3,FALSE))),"",VLOOKUP($E16&amp;$D$6&amp;$D$16,'Age data'!$A:$AC,'Age data'!B$3,FALSE))</f>
        <v>2.8794652182995612E-2</v>
      </c>
      <c r="G16" s="219"/>
      <c r="H16" s="219">
        <f>IF(OR(ISERROR(VLOOKUP($E16&amp;$D$6&amp;$D$16,'Age data'!$A:$AC,'Age data'!C$3,FALSE)),ISBLANK(VLOOKUP($E16&amp;$D$6&amp;$D$16,'Age data'!$A:$AC,'Age data'!C$3,FALSE))),"",VLOOKUP($E16&amp;$D$6&amp;$D$16,'Age data'!$A:$AC,'Age data'!C$3,FALSE))</f>
        <v>0.34080217255065803</v>
      </c>
      <c r="I16" s="219"/>
      <c r="J16" s="219">
        <f>IF(OR(ISERROR(VLOOKUP($E16&amp;$D$6&amp;$D$16,'Age data'!$A:$AC,'Age data'!D$3,FALSE)),ISBLANK(VLOOKUP($E16&amp;$D$6&amp;$D$16,'Age data'!$A:$AC,'Age data'!D$3,FALSE))),"",VLOOKUP($E16&amp;$D$6&amp;$D$16,'Age data'!$A:$AC,'Age data'!D$3,FALSE))</f>
        <v>0.27676206392312513</v>
      </c>
      <c r="K16" s="219"/>
      <c r="L16" s="219">
        <f>IF(OR(ISERROR(VLOOKUP($E16&amp;$D$6&amp;$D$16,'Age data'!$A:$AC,'Age data'!E$3,FALSE)),ISBLANK(VLOOKUP($E16&amp;$D$6&amp;$D$16,'Age data'!$A:$AC,'Age data'!E$3,FALSE))),"",VLOOKUP($E16&amp;$D$6&amp;$D$16,'Age data'!$A:$AC,'Age data'!E$3,FALSE))</f>
        <v>0.10798412366826822</v>
      </c>
      <c r="M16" s="219"/>
      <c r="N16" s="219">
        <f>IF(OR(ISERROR(VLOOKUP($E16&amp;$D$6&amp;$D$16,'Age data'!$A:$AC,'Age data'!F$3,FALSE)),ISBLANK(VLOOKUP($E16&amp;$D$6&amp;$D$16,'Age data'!$A:$AC,'Age data'!F$3,FALSE))),"",VLOOKUP($E16&amp;$D$6&amp;$D$16,'Age data'!$A:$AC,'Age data'!F$3,FALSE))</f>
        <v>2.8640066847712555E-2</v>
      </c>
      <c r="O16" s="219"/>
      <c r="P16" s="219">
        <f>IF(OR(ISERROR(VLOOKUP($E16&amp;$D$6&amp;$D$16,'Age data'!$A:$AC,'Age data'!G$3,FALSE)),ISBLANK(VLOOKUP($E16&amp;$D$6&amp;$D$16,'Age data'!$A:$AC,'Age data'!G$3,FALSE))),"",VLOOKUP($E16&amp;$D$6&amp;$D$16,'Age data'!$A:$AC,'Age data'!G$3,FALSE))</f>
        <v>0.15067056611656571</v>
      </c>
      <c r="Q16" s="219"/>
      <c r="R16" s="219">
        <f>IF(OR(ISERROR(VLOOKUP($E16&amp;$D$6&amp;$D$16,'Age data'!$A:$AC,'Age data'!H$3,FALSE)),ISBLANK(VLOOKUP($E16&amp;$D$6&amp;$D$16,'Age data'!$A:$AC,'Age data'!H$3,FALSE))),"",VLOOKUP($E16&amp;$D$6&amp;$D$16,'Age data'!$A:$AC,'Age data'!H$3,FALSE))</f>
        <v>7.1443492792980993E-4</v>
      </c>
      <c r="S16" s="219"/>
      <c r="T16" s="219">
        <f>IF(OR(ISERROR(VLOOKUP($E16&amp;$D$6&amp;$D$16,'Age data'!$A:$AC,'Age data'!I$3,FALSE)),ISBLANK(VLOOKUP($E16&amp;$D$6&amp;$D$16,'Age data'!$A:$AC,'Age data'!I$3,FALSE))),"",VLOOKUP($E16&amp;$D$6&amp;$D$16,'Age data'!$A:$AC,'Age data'!I$3,FALSE))</f>
        <v>6.5631919782744935E-2</v>
      </c>
      <c r="U16" s="220"/>
      <c r="V16" s="221">
        <f>SUM(F16,H16,J16,L16,N16,P16,R16,T16)</f>
        <v>1</v>
      </c>
      <c r="W16" s="218">
        <f>IF(ISERROR(VLOOKUP($E16&amp;$D$6&amp;$D$16,'Age data'!$A:$AC,'Age data'!K$3,FALSE)),0,VLOOKUP($E16&amp;$D$6&amp;$D$16,'Age data'!$A:$AC,'Age data'!K$3,FALSE))</f>
        <v>239350</v>
      </c>
      <c r="Y16" s="73"/>
      <c r="Z16" s="73"/>
      <c r="AA16" s="73"/>
      <c r="AB16" s="73"/>
      <c r="AC16" s="73"/>
      <c r="AD16" s="73"/>
      <c r="AE16" s="73"/>
      <c r="AF16" s="73"/>
      <c r="AG16" s="73"/>
      <c r="AH16" s="73"/>
      <c r="AI16" s="73"/>
      <c r="AJ16" s="73"/>
      <c r="AK16" s="73"/>
      <c r="AL16" s="73"/>
      <c r="AM16" s="73"/>
      <c r="AN16" s="73"/>
      <c r="AO16" s="73"/>
    </row>
    <row r="17" spans="2:41" x14ac:dyDescent="0.25">
      <c r="D17" s="201"/>
      <c r="E17" s="10" t="s">
        <v>38</v>
      </c>
      <c r="F17" s="11">
        <f>IF(F16="","",VLOOKUP($E16&amp;$D$6&amp;$D$16,'Age data'!$A:$AC,'Age data'!M$3,FALSE))</f>
        <v>2.8000000000000001E-2</v>
      </c>
      <c r="G17" s="4">
        <f>IF(F16="","",VLOOKUP($E16&amp;$D$6&amp;$D$16,'Age data'!$A:$AC,'Age data'!N$3,FALSE))</f>
        <v>2.9000000000000001E-2</v>
      </c>
      <c r="H17" s="4">
        <f>IF(H16="","",VLOOKUP($E16&amp;$D$6&amp;$D$16,'Age data'!$A:$AC,'Age data'!O$3,FALSE))</f>
        <v>0.33900000000000002</v>
      </c>
      <c r="I17" s="4">
        <f>IF(H16="","",VLOOKUP($E16&amp;$D$6&amp;$D$16,'Age data'!$A:$AC,'Age data'!P$3,FALSE))</f>
        <v>0.34300000000000003</v>
      </c>
      <c r="J17" s="4">
        <f>IF(J16="","",VLOOKUP($E16&amp;$D$6&amp;$D$16,'Age data'!$A:$AC,'Age data'!Q$3,FALSE))</f>
        <v>0.27500000000000002</v>
      </c>
      <c r="K17" s="4">
        <f>IF(J16="","",VLOOKUP($E16&amp;$D$6&amp;$D$16,'Age data'!$A:$AC,'Age data'!R$3,FALSE))</f>
        <v>0.27900000000000003</v>
      </c>
      <c r="L17" s="4">
        <f>IF(L16="","",VLOOKUP($E16&amp;$D$6&amp;$D$16,'Age data'!$A:$AC,'Age data'!S$3,FALSE))</f>
        <v>0.107</v>
      </c>
      <c r="M17" s="4">
        <f>IF(L16="","",VLOOKUP($E16&amp;$D$6&amp;$D$16,'Age data'!$A:$AC,'Age data'!T$3,FALSE))</f>
        <v>0.109</v>
      </c>
      <c r="N17" s="4">
        <f>IF(N16="","",VLOOKUP($E16&amp;$D$6&amp;$D$16,'Age data'!$A:$AC,'Age data'!U$3,FALSE))</f>
        <v>2.8000000000000001E-2</v>
      </c>
      <c r="O17" s="4">
        <f>IF(N16="","",VLOOKUP($E16&amp;$D$6&amp;$D$16,'Age data'!$A:$AC,'Age data'!V$3,FALSE))</f>
        <v>2.9000000000000001E-2</v>
      </c>
      <c r="P17" s="4">
        <f>IF(P16="","",VLOOKUP($E16&amp;$D$6&amp;$D$16,'Age data'!$A:$AC,'Age data'!W$3,FALSE))</f>
        <v>0.14899999999999999</v>
      </c>
      <c r="Q17" s="4">
        <f>IF(P16="","",VLOOKUP($E16&amp;$D$6&amp;$D$16,'Age data'!$A:$AC,'Age data'!X$3,FALSE))</f>
        <v>0.152</v>
      </c>
      <c r="R17" s="4">
        <f>IF(R16="","",VLOOKUP($E16&amp;$D$6&amp;$D$16,'Age data'!$A:$AC,'Age data'!Y$3,FALSE))</f>
        <v>1E-3</v>
      </c>
      <c r="S17" s="4">
        <f>IF(R16="","",VLOOKUP($E16&amp;$D$6&amp;$D$16,'Age data'!$A:$AC,'Age data'!Z$3,FALSE))</f>
        <v>1E-3</v>
      </c>
      <c r="T17" s="4">
        <f>IF(T16="","",VLOOKUP($E16&amp;$D$6&amp;$D$16,'Age data'!$A:$AC,'Age data'!AA$3,FALSE))</f>
        <v>6.5000000000000002E-2</v>
      </c>
      <c r="U17" s="5">
        <f>IF(T16="","",VLOOKUP($E16&amp;$D$6&amp;$D$16,'Age data'!$A:$AC,'Age data'!AB$3,FALSE))</f>
        <v>6.7000000000000004E-2</v>
      </c>
      <c r="V17" s="222"/>
      <c r="W17" s="223"/>
      <c r="Y17" s="149">
        <f>F16-F17</f>
        <v>7.9465218299561158E-4</v>
      </c>
      <c r="Z17" s="149">
        <f>H16-H17</f>
        <v>1.80217255065801E-3</v>
      </c>
      <c r="AA17" s="149">
        <f>J16-J17</f>
        <v>1.7620639231251123E-3</v>
      </c>
      <c r="AB17" s="149">
        <f>L16-L17</f>
        <v>9.8412366826822195E-4</v>
      </c>
      <c r="AC17" s="149">
        <f>N16-N17</f>
        <v>6.4006684771255457E-4</v>
      </c>
      <c r="AD17" s="149">
        <f>P16-P17</f>
        <v>1.6705661165657137E-3</v>
      </c>
      <c r="AE17" s="149">
        <f>R16-R17</f>
        <v>-2.8556507207019009E-4</v>
      </c>
      <c r="AF17" s="149">
        <f>T16-T17</f>
        <v>6.3191978274493299E-4</v>
      </c>
      <c r="AH17" s="149">
        <f>G17-F16</f>
        <v>2.0534781700438931E-4</v>
      </c>
      <c r="AI17" s="149">
        <f>I17-H16</f>
        <v>2.1978274493419936E-3</v>
      </c>
      <c r="AJ17" s="149">
        <f>K17-J16</f>
        <v>2.2379360768748913E-3</v>
      </c>
      <c r="AK17" s="149">
        <f>M17-L16</f>
        <v>1.0158763317317798E-3</v>
      </c>
      <c r="AL17" s="149">
        <f>O17-N16</f>
        <v>3.5993315228744632E-4</v>
      </c>
      <c r="AM17" s="149">
        <f>Q17-P16</f>
        <v>1.3294338834342889E-3</v>
      </c>
      <c r="AN17" s="149">
        <f>S17-R16</f>
        <v>2.8556507207019009E-4</v>
      </c>
      <c r="AO17" s="149">
        <f>U17-T16</f>
        <v>1.3680802172550688E-3</v>
      </c>
    </row>
    <row r="18" spans="2:41" s="35" customFormat="1" ht="15.75" x14ac:dyDescent="0.25">
      <c r="D18" s="201"/>
      <c r="E18" s="67" t="s">
        <v>39</v>
      </c>
      <c r="F18" s="203">
        <f>IF(OR(ISERROR(VLOOKUP($E18&amp;$D$6&amp;$D$16,'Age data'!$A:$AC,'Age data'!B$3,FALSE)),ISBLANK(VLOOKUP($E18&amp;$D$6&amp;$D$16,'Age data'!$A:$AC,'Age data'!B$3,FALSE))),"",VLOOKUP($E18&amp;$D$6&amp;$D$16,'Age data'!$A:$AC,'Age data'!B$3,FALSE))</f>
        <v>0.12065980885779282</v>
      </c>
      <c r="G18" s="204"/>
      <c r="H18" s="204">
        <f>IF(OR(ISERROR(VLOOKUP($E18&amp;$D$6&amp;$D$16,'Age data'!$A:$AC,'Age data'!C$3,FALSE)),ISBLANK(VLOOKUP($E18&amp;$D$6&amp;$D$16,'Age data'!$A:$AC,'Age data'!C$3,FALSE))),"",VLOOKUP($E18&amp;$D$6&amp;$D$16,'Age data'!$A:$AC,'Age data'!C$3,FALSE))</f>
        <v>0.30143958921977226</v>
      </c>
      <c r="I18" s="204"/>
      <c r="J18" s="204">
        <f>IF(OR(ISERROR(VLOOKUP($E18&amp;$D$6&amp;$D$16,'Age data'!$A:$AC,'Age data'!D$3,FALSE)),ISBLANK(VLOOKUP($E18&amp;$D$6&amp;$D$16,'Age data'!$A:$AC,'Age data'!D$3,FALSE))),"",VLOOKUP($E18&amp;$D$6&amp;$D$16,'Age data'!$A:$AC,'Age data'!D$3,FALSE))</f>
        <v>0.25842398879439993</v>
      </c>
      <c r="K18" s="204"/>
      <c r="L18" s="204">
        <f>IF(OR(ISERROR(VLOOKUP($E18&amp;$D$6&amp;$D$16,'Age data'!$A:$AC,'Age data'!E$3,FALSE)),ISBLANK(VLOOKUP($E18&amp;$D$6&amp;$D$16,'Age data'!$A:$AC,'Age data'!E$3,FALSE))),"",VLOOKUP($E18&amp;$D$6&amp;$D$16,'Age data'!$A:$AC,'Age data'!E$3,FALSE))</f>
        <v>9.6982128169212825E-2</v>
      </c>
      <c r="M18" s="204"/>
      <c r="N18" s="204">
        <f>IF(OR(ISERROR(VLOOKUP($E18&amp;$D$6&amp;$D$16,'Age data'!$A:$AC,'Age data'!F$3,FALSE)),ISBLANK(VLOOKUP($E18&amp;$D$6&amp;$D$16,'Age data'!$A:$AC,'Age data'!F$3,FALSE))),"",VLOOKUP($E18&amp;$D$6&amp;$D$16,'Age data'!$A:$AC,'Age data'!F$3,FALSE))</f>
        <v>2.7404850483017804E-2</v>
      </c>
      <c r="O18" s="204"/>
      <c r="P18" s="204">
        <f>IF(OR(ISERROR(VLOOKUP($E18&amp;$D$6&amp;$D$16,'Age data'!$A:$AC,'Age data'!G$3,FALSE)),ISBLANK(VLOOKUP($E18&amp;$D$6&amp;$D$16,'Age data'!$A:$AC,'Age data'!G$3,FALSE))),"",VLOOKUP($E18&amp;$D$6&amp;$D$16,'Age data'!$A:$AC,'Age data'!G$3,FALSE))</f>
        <v>0.14253757283123802</v>
      </c>
      <c r="Q18" s="204"/>
      <c r="R18" s="204">
        <f>IF(OR(ISERROR(VLOOKUP($E18&amp;$D$6&amp;$D$16,'Age data'!$A:$AC,'Age data'!H$3,FALSE)),ISBLANK(VLOOKUP($E18&amp;$D$6&amp;$D$16,'Age data'!$A:$AC,'Age data'!H$3,FALSE))),"",VLOOKUP($E18&amp;$D$6&amp;$D$16,'Age data'!$A:$AC,'Age data'!H$3,FALSE))</f>
        <v>1.228623838055677E-3</v>
      </c>
      <c r="S18" s="204"/>
      <c r="T18" s="204">
        <f>IF(OR(ISERROR(VLOOKUP($E18&amp;$D$6&amp;$D$16,'Age data'!$A:$AC,'Age data'!I$3,FALSE)),ISBLANK(VLOOKUP($E18&amp;$D$6&amp;$D$16,'Age data'!$A:$AC,'Age data'!I$3,FALSE))),"",VLOOKUP($E18&amp;$D$6&amp;$D$16,'Age data'!$A:$AC,'Age data'!I$3,FALSE))</f>
        <v>5.1323437806510677E-2</v>
      </c>
      <c r="U18" s="209"/>
      <c r="V18" s="216">
        <f>SUM(F18,H18,J18,L18,N18,P18,R18,T18)</f>
        <v>1</v>
      </c>
      <c r="W18" s="217">
        <f>IF(ISERROR(VLOOKUP($E18&amp;$D$6&amp;$D$16,'Age data'!$A:$AC,'Age data'!K$3,FALSE)),0,VLOOKUP($E18&amp;$D$6&amp;$D$16,'Age data'!$A:$AC,'Age data'!K$3,FALSE))</f>
        <v>290569</v>
      </c>
      <c r="Y18" s="73"/>
      <c r="Z18" s="73"/>
      <c r="AA18" s="73"/>
      <c r="AB18" s="73"/>
      <c r="AC18" s="73"/>
      <c r="AD18" s="73"/>
      <c r="AE18" s="73"/>
      <c r="AF18" s="73"/>
      <c r="AG18" s="73"/>
      <c r="AH18" s="73"/>
      <c r="AI18" s="73"/>
      <c r="AJ18" s="73"/>
      <c r="AK18" s="73"/>
      <c r="AL18" s="73"/>
      <c r="AM18" s="73"/>
      <c r="AN18" s="73"/>
      <c r="AO18" s="73"/>
    </row>
    <row r="19" spans="2:41" x14ac:dyDescent="0.25">
      <c r="D19" s="201"/>
      <c r="E19" s="10" t="s">
        <v>38</v>
      </c>
      <c r="F19" s="13">
        <f>IF(F18="","",VLOOKUP($E18&amp;$D$6&amp;$D$16,'Age data'!$A:$AC,'Age data'!M$3,FALSE))</f>
        <v>0.11899999999999999</v>
      </c>
      <c r="G19" s="14">
        <f>IF(F18="","",VLOOKUP($E18&amp;$D$6&amp;$D$16,'Age data'!$A:$AC,'Age data'!N$3,FALSE))</f>
        <v>0.122</v>
      </c>
      <c r="H19" s="14">
        <f>IF(H18="","",VLOOKUP($E18&amp;$D$6&amp;$D$16,'Age data'!$A:$AC,'Age data'!O$3,FALSE))</f>
        <v>0.3</v>
      </c>
      <c r="I19" s="14">
        <f>IF(H18="","",VLOOKUP($E18&amp;$D$6&amp;$D$16,'Age data'!$A:$AC,'Age data'!P$3,FALSE))</f>
        <v>0.30299999999999999</v>
      </c>
      <c r="J19" s="14">
        <f>IF(J18="","",VLOOKUP($E18&amp;$D$6&amp;$D$16,'Age data'!$A:$AC,'Age data'!Q$3,FALSE))</f>
        <v>0.25700000000000001</v>
      </c>
      <c r="K19" s="14">
        <f>IF(J18="","",VLOOKUP($E18&amp;$D$6&amp;$D$16,'Age data'!$A:$AC,'Age data'!R$3,FALSE))</f>
        <v>0.26</v>
      </c>
      <c r="L19" s="14">
        <f>IF(L18="","",VLOOKUP($E18&amp;$D$6&amp;$D$16,'Age data'!$A:$AC,'Age data'!S$3,FALSE))</f>
        <v>9.6000000000000002E-2</v>
      </c>
      <c r="M19" s="14">
        <f>IF(L18="","",VLOOKUP($E18&amp;$D$6&amp;$D$16,'Age data'!$A:$AC,'Age data'!T$3,FALSE))</f>
        <v>9.8000000000000004E-2</v>
      </c>
      <c r="N19" s="14">
        <f>IF(N18="","",VLOOKUP($E18&amp;$D$6&amp;$D$16,'Age data'!$A:$AC,'Age data'!U$3,FALSE))</f>
        <v>2.7E-2</v>
      </c>
      <c r="O19" s="14">
        <f>IF(N18="","",VLOOKUP($E18&amp;$D$6&amp;$D$16,'Age data'!$A:$AC,'Age data'!V$3,FALSE))</f>
        <v>2.8000000000000001E-2</v>
      </c>
      <c r="P19" s="14">
        <f>IF(P18="","",VLOOKUP($E18&amp;$D$6&amp;$D$16,'Age data'!$A:$AC,'Age data'!W$3,FALSE))</f>
        <v>0.14099999999999999</v>
      </c>
      <c r="Q19" s="14">
        <f>IF(P18="","",VLOOKUP($E18&amp;$D$6&amp;$D$16,'Age data'!$A:$AC,'Age data'!X$3,FALSE))</f>
        <v>0.14399999999999999</v>
      </c>
      <c r="R19" s="14">
        <f>IF(R18="","",VLOOKUP($E18&amp;$D$6&amp;$D$16,'Age data'!$A:$AC,'Age data'!Y$3,FALSE))</f>
        <v>1E-3</v>
      </c>
      <c r="S19" s="14">
        <f>IF(R18="","",VLOOKUP($E18&amp;$D$6&amp;$D$16,'Age data'!$A:$AC,'Age data'!Z$3,FALSE))</f>
        <v>1E-3</v>
      </c>
      <c r="T19" s="14">
        <f>IF(T18="","",VLOOKUP($E18&amp;$D$6&amp;$D$16,'Age data'!$A:$AC,'Age data'!AA$3,FALSE))</f>
        <v>5.0999999999999997E-2</v>
      </c>
      <c r="U19" s="16">
        <f>IF(T18="","",VLOOKUP($E18&amp;$D$6&amp;$D$16,'Age data'!$A:$AC,'Age data'!AB$3,FALSE))</f>
        <v>5.1999999999999998E-2</v>
      </c>
      <c r="V19" s="216"/>
      <c r="W19" s="217"/>
      <c r="Y19" s="149">
        <f>F18-F19</f>
        <v>1.6598088577928216E-3</v>
      </c>
      <c r="Z19" s="149">
        <f>H18-H19</f>
        <v>1.4395892197722748E-3</v>
      </c>
      <c r="AA19" s="149">
        <f>J18-J19</f>
        <v>1.4239887943999219E-3</v>
      </c>
      <c r="AB19" s="149">
        <f>L18-L19</f>
        <v>9.8212816921282309E-4</v>
      </c>
      <c r="AC19" s="149">
        <f>N18-N19</f>
        <v>4.0485048301780457E-4</v>
      </c>
      <c r="AD19" s="149">
        <f>P18-P19</f>
        <v>1.5375728312380377E-3</v>
      </c>
      <c r="AE19" s="149">
        <f>R18-R19</f>
        <v>2.28623838055677E-4</v>
      </c>
      <c r="AF19" s="149">
        <f>T18-T19</f>
        <v>3.2343780651068049E-4</v>
      </c>
      <c r="AH19" s="149">
        <f>G19-F18</f>
        <v>1.3401911422071811E-3</v>
      </c>
      <c r="AI19" s="149">
        <f>I19-H18</f>
        <v>1.5604107802277278E-3</v>
      </c>
      <c r="AJ19" s="149">
        <f>K19-J18</f>
        <v>1.5760112056000808E-3</v>
      </c>
      <c r="AK19" s="149">
        <f>M19-L18</f>
        <v>1.0178718307871787E-3</v>
      </c>
      <c r="AL19" s="149">
        <f>O19-N18</f>
        <v>5.9514951698219631E-4</v>
      </c>
      <c r="AM19" s="149">
        <f>Q19-P18</f>
        <v>1.462427168761965E-3</v>
      </c>
      <c r="AN19" s="149">
        <f>S19-R18</f>
        <v>-2.28623838055677E-4</v>
      </c>
      <c r="AO19" s="149">
        <f>U19-T18</f>
        <v>6.765621934893204E-4</v>
      </c>
    </row>
    <row r="20" spans="2:41" s="35" customFormat="1" ht="15.75" x14ac:dyDescent="0.25">
      <c r="D20" s="201"/>
      <c r="E20" s="67" t="s">
        <v>40</v>
      </c>
      <c r="F20" s="203">
        <f>IF(OR(ISERROR(VLOOKUP($E20&amp;$D$6&amp;$D$16,'Age data'!$A:$AC,'Age data'!B$3,FALSE)),ISBLANK(VLOOKUP($E20&amp;$D$6&amp;$D$16,'Age data'!$A:$AC,'Age data'!B$3,FALSE))),"",VLOOKUP($E20&amp;$D$6&amp;$D$16,'Age data'!$A:$AC,'Age data'!B$3,FALSE))</f>
        <v>0.11105869482216806</v>
      </c>
      <c r="G20" s="204"/>
      <c r="H20" s="204">
        <f>IF(OR(ISERROR(VLOOKUP($E20&amp;$D$6&amp;$D$16,'Age data'!$A:$AC,'Age data'!C$3,FALSE)),ISBLANK(VLOOKUP($E20&amp;$D$6&amp;$D$16,'Age data'!$A:$AC,'Age data'!C$3,FALSE))),"",VLOOKUP($E20&amp;$D$6&amp;$D$16,'Age data'!$A:$AC,'Age data'!C$3,FALSE))</f>
        <v>0.2928059561220594</v>
      </c>
      <c r="I20" s="204"/>
      <c r="J20" s="204">
        <f>IF(OR(ISERROR(VLOOKUP($E20&amp;$D$6&amp;$D$16,'Age data'!$A:$AC,'Age data'!D$3,FALSE)),ISBLANK(VLOOKUP($E20&amp;$D$6&amp;$D$16,'Age data'!$A:$AC,'Age data'!D$3,FALSE))),"",VLOOKUP($E20&amp;$D$6&amp;$D$16,'Age data'!$A:$AC,'Age data'!D$3,FALSE))</f>
        <v>0.26859268994684132</v>
      </c>
      <c r="K20" s="204"/>
      <c r="L20" s="204">
        <f>IF(OR(ISERROR(VLOOKUP($E20&amp;$D$6&amp;$D$16,'Age data'!$A:$AC,'Age data'!E$3,FALSE)),ISBLANK(VLOOKUP($E20&amp;$D$6&amp;$D$16,'Age data'!$A:$AC,'Age data'!E$3,FALSE))),"",VLOOKUP($E20&amp;$D$6&amp;$D$16,'Age data'!$A:$AC,'Age data'!E$3,FALSE))</f>
        <v>0.10086382859995888</v>
      </c>
      <c r="M20" s="204"/>
      <c r="N20" s="204">
        <f>IF(OR(ISERROR(VLOOKUP($E20&amp;$D$6&amp;$D$16,'Age data'!$A:$AC,'Age data'!F$3,FALSE)),ISBLANK(VLOOKUP($E20&amp;$D$6&amp;$D$16,'Age data'!$A:$AC,'Age data'!F$3,FALSE))),"",VLOOKUP($E20&amp;$D$6&amp;$D$16,'Age data'!$A:$AC,'Age data'!F$3,FALSE))</f>
        <v>2.6423316396957327E-2</v>
      </c>
      <c r="O20" s="204"/>
      <c r="P20" s="204">
        <f>IF(OR(ISERROR(VLOOKUP($E20&amp;$D$6&amp;$D$16,'Age data'!$A:$AC,'Age data'!G$3,FALSE)),ISBLANK(VLOOKUP($E20&amp;$D$6&amp;$D$16,'Age data'!$A:$AC,'Age data'!G$3,FALSE))),"",VLOOKUP($E20&amp;$D$6&amp;$D$16,'Age data'!$A:$AC,'Age data'!G$3,FALSE))</f>
        <v>0.16033877646920613</v>
      </c>
      <c r="Q20" s="204"/>
      <c r="R20" s="204">
        <f>IF(OR(ISERROR(VLOOKUP($E20&amp;$D$6&amp;$D$16,'Age data'!$A:$AC,'Age data'!H$3,FALSE)),ISBLANK(VLOOKUP($E20&amp;$D$6&amp;$D$16,'Age data'!$A:$AC,'Age data'!H$3,FALSE))),"",VLOOKUP($E20&amp;$D$6&amp;$D$16,'Age data'!$A:$AC,'Age data'!H$3,FALSE))</f>
        <v>1.5253751945725278E-3</v>
      </c>
      <c r="S20" s="204"/>
      <c r="T20" s="204">
        <f>IF(OR(ISERROR(VLOOKUP($E20&amp;$D$6&amp;$D$16,'Age data'!$A:$AC,'Age data'!I$3,FALSE)),ISBLANK(VLOOKUP($E20&amp;$D$6&amp;$D$16,'Age data'!$A:$AC,'Age data'!I$3,FALSE))),"",VLOOKUP($E20&amp;$D$6&amp;$D$16,'Age data'!$A:$AC,'Age data'!I$3,FALSE))</f>
        <v>3.8391362448236363E-2</v>
      </c>
      <c r="U20" s="209"/>
      <c r="V20" s="216">
        <f>SUM(F20,H20,J20,L20,N20,P20,R20,T20)</f>
        <v>1</v>
      </c>
      <c r="W20" s="217">
        <f>IF(ISERROR(VLOOKUP($E20&amp;$D$6&amp;$D$16,'Age data'!$A:$AC,'Age data'!K$3,FALSE)),0,VLOOKUP($E20&amp;$D$6&amp;$D$16,'Age data'!$A:$AC,'Age data'!K$3,FALSE))</f>
        <v>544784</v>
      </c>
      <c r="Y20" s="150"/>
      <c r="Z20" s="150"/>
      <c r="AA20" s="150"/>
      <c r="AB20" s="150"/>
      <c r="AC20" s="150"/>
      <c r="AD20" s="150"/>
      <c r="AE20" s="150"/>
      <c r="AF20" s="150"/>
      <c r="AG20" s="150"/>
      <c r="AH20" s="150"/>
      <c r="AI20" s="150"/>
      <c r="AJ20" s="150"/>
      <c r="AK20" s="150"/>
      <c r="AL20" s="150"/>
      <c r="AM20" s="150"/>
      <c r="AN20" s="150"/>
      <c r="AO20" s="150"/>
    </row>
    <row r="21" spans="2:41" x14ac:dyDescent="0.25">
      <c r="D21" s="201"/>
      <c r="E21" s="10" t="s">
        <v>38</v>
      </c>
      <c r="F21" s="13">
        <f>IF(F20="","",VLOOKUP($E20&amp;$D$6&amp;$D$16,'Age data'!$A:$AC,'Age data'!M$3,FALSE))</f>
        <v>0.11</v>
      </c>
      <c r="G21" s="14">
        <f>IF(F20="","",VLOOKUP($E20&amp;$D$6&amp;$D$16,'Age data'!$A:$AC,'Age data'!N$3,FALSE))</f>
        <v>0.112</v>
      </c>
      <c r="H21" s="14">
        <f>IF(H20="","",VLOOKUP($E20&amp;$D$6&amp;$D$16,'Age data'!$A:$AC,'Age data'!O$3,FALSE))</f>
        <v>0.29199999999999998</v>
      </c>
      <c r="I21" s="14">
        <f>IF(H20="","",VLOOKUP($E20&amp;$D$6&amp;$D$16,'Age data'!$A:$AC,'Age data'!P$3,FALSE))</f>
        <v>0.29399999999999998</v>
      </c>
      <c r="J21" s="14">
        <f>IF(J20="","",VLOOKUP($E20&amp;$D$6&amp;$D$16,'Age data'!$A:$AC,'Age data'!Q$3,FALSE))</f>
        <v>0.26700000000000002</v>
      </c>
      <c r="K21" s="14">
        <f>IF(J20="","",VLOOKUP($E20&amp;$D$6&amp;$D$16,'Age data'!$A:$AC,'Age data'!R$3,FALSE))</f>
        <v>0.27</v>
      </c>
      <c r="L21" s="14">
        <f>IF(L20="","",VLOOKUP($E20&amp;$D$6&amp;$D$16,'Age data'!$A:$AC,'Age data'!S$3,FALSE))</f>
        <v>0.1</v>
      </c>
      <c r="M21" s="14">
        <f>IF(L20="","",VLOOKUP($E20&amp;$D$6&amp;$D$16,'Age data'!$A:$AC,'Age data'!T$3,FALSE))</f>
        <v>0.10199999999999999</v>
      </c>
      <c r="N21" s="14">
        <f>IF(N20="","",VLOOKUP($E20&amp;$D$6&amp;$D$16,'Age data'!$A:$AC,'Age data'!U$3,FALSE))</f>
        <v>2.5999999999999999E-2</v>
      </c>
      <c r="O21" s="14">
        <f>IF(N20="","",VLOOKUP($E20&amp;$D$6&amp;$D$16,'Age data'!$A:$AC,'Age data'!V$3,FALSE))</f>
        <v>2.7E-2</v>
      </c>
      <c r="P21" s="14">
        <f>IF(P20="","",VLOOKUP($E20&amp;$D$6&amp;$D$16,'Age data'!$A:$AC,'Age data'!W$3,FALSE))</f>
        <v>0.159</v>
      </c>
      <c r="Q21" s="14">
        <f>IF(P20="","",VLOOKUP($E20&amp;$D$6&amp;$D$16,'Age data'!$A:$AC,'Age data'!X$3,FALSE))</f>
        <v>0.161</v>
      </c>
      <c r="R21" s="14">
        <f>IF(R20="","",VLOOKUP($E20&amp;$D$6&amp;$D$16,'Age data'!$A:$AC,'Age data'!Y$3,FALSE))</f>
        <v>1E-3</v>
      </c>
      <c r="S21" s="14">
        <f>IF(R20="","",VLOOKUP($E20&amp;$D$6&amp;$D$16,'Age data'!$A:$AC,'Age data'!Z$3,FALSE))</f>
        <v>2E-3</v>
      </c>
      <c r="T21" s="14">
        <f>IF(T20="","",VLOOKUP($E20&amp;$D$6&amp;$D$16,'Age data'!$A:$AC,'Age data'!AA$3,FALSE))</f>
        <v>3.7999999999999999E-2</v>
      </c>
      <c r="U21" s="16">
        <f>IF(T20="","",VLOOKUP($E20&amp;$D$6&amp;$D$16,'Age data'!$A:$AC,'Age data'!AB$3,FALSE))</f>
        <v>3.9E-2</v>
      </c>
      <c r="V21" s="216"/>
      <c r="W21" s="217"/>
      <c r="Y21" s="149">
        <f>F20-F21</f>
        <v>1.0586948221680548E-3</v>
      </c>
      <c r="Z21" s="149">
        <f>H20-H21</f>
        <v>8.0595612205941469E-4</v>
      </c>
      <c r="AA21" s="149">
        <f>J20-J21</f>
        <v>1.592689946841308E-3</v>
      </c>
      <c r="AB21" s="149">
        <f>L20-L21</f>
        <v>8.6382859995887129E-4</v>
      </c>
      <c r="AC21" s="149">
        <f>N20-N21</f>
        <v>4.2331639695732809E-4</v>
      </c>
      <c r="AD21" s="149">
        <f>P20-P21</f>
        <v>1.3387764692061321E-3</v>
      </c>
      <c r="AE21" s="149">
        <f>R20-R21</f>
        <v>5.2537519457252781E-4</v>
      </c>
      <c r="AF21" s="149">
        <f>T20-T21</f>
        <v>3.9136244823636396E-4</v>
      </c>
      <c r="AH21" s="149">
        <f>G21-F20</f>
        <v>9.41305177831947E-4</v>
      </c>
      <c r="AI21" s="149">
        <f>I21-H20</f>
        <v>1.1940438779405871E-3</v>
      </c>
      <c r="AJ21" s="149">
        <f>K21-J20</f>
        <v>1.4073100531586946E-3</v>
      </c>
      <c r="AK21" s="149">
        <f>M21-L20</f>
        <v>1.1361714000411166E-3</v>
      </c>
      <c r="AL21" s="149">
        <f>O21-N20</f>
        <v>5.766836030426728E-4</v>
      </c>
      <c r="AM21" s="149">
        <f>Q21-P20</f>
        <v>6.6122353079386964E-4</v>
      </c>
      <c r="AN21" s="149">
        <f>S21-R20</f>
        <v>4.7462480542747221E-4</v>
      </c>
      <c r="AO21" s="149">
        <f>U21-T20</f>
        <v>6.0863755176363693E-4</v>
      </c>
    </row>
    <row r="22" spans="2:41" s="35" customFormat="1" ht="15.75" x14ac:dyDescent="0.25">
      <c r="D22" s="201"/>
      <c r="E22" s="67" t="s">
        <v>41</v>
      </c>
      <c r="F22" s="203">
        <f>IF(OR(ISERROR(VLOOKUP($E22&amp;$D$6&amp;$D$16,'Age data'!$A:$AC,'Age data'!B$3,FALSE)),ISBLANK(VLOOKUP($E22&amp;$D$6&amp;$D$16,'Age data'!$A:$AC,'Age data'!B$3,FALSE))),"",VLOOKUP($E22&amp;$D$6&amp;$D$16,'Age data'!$A:$AC,'Age data'!B$3,FALSE))</f>
        <v>2.3443134762718958E-2</v>
      </c>
      <c r="G22" s="204"/>
      <c r="H22" s="204">
        <f>IF(OR(ISERROR(VLOOKUP($E22&amp;$D$6&amp;$D$16,'Age data'!$A:$AC,'Age data'!C$3,FALSE)),ISBLANK(VLOOKUP($E22&amp;$D$6&amp;$D$16,'Age data'!$A:$AC,'Age data'!C$3,FALSE))),"",VLOOKUP($E22&amp;$D$6&amp;$D$16,'Age data'!$A:$AC,'Age data'!C$3,FALSE))</f>
        <v>0.31449173757273441</v>
      </c>
      <c r="I22" s="204"/>
      <c r="J22" s="204">
        <f>IF(OR(ISERROR(VLOOKUP($E22&amp;$D$6&amp;$D$16,'Age data'!$A:$AC,'Age data'!D$3,FALSE)),ISBLANK(VLOOKUP($E22&amp;$D$6&amp;$D$16,'Age data'!$A:$AC,'Age data'!D$3,FALSE))),"",VLOOKUP($E22&amp;$D$6&amp;$D$16,'Age data'!$A:$AC,'Age data'!D$3,FALSE))</f>
        <v>0.28140504134996408</v>
      </c>
      <c r="K22" s="204"/>
      <c r="L22" s="204">
        <f>IF(OR(ISERROR(VLOOKUP($E22&amp;$D$6&amp;$D$16,'Age data'!$A:$AC,'Age data'!E$3,FALSE)),ISBLANK(VLOOKUP($E22&amp;$D$6&amp;$D$16,'Age data'!$A:$AC,'Age data'!E$3,FALSE))),"",VLOOKUP($E22&amp;$D$6&amp;$D$16,'Age data'!$A:$AC,'Age data'!E$3,FALSE))</f>
        <v>0.10432396717557636</v>
      </c>
      <c r="M22" s="204"/>
      <c r="N22" s="204">
        <f>IF(OR(ISERROR(VLOOKUP($E22&amp;$D$6&amp;$D$16,'Age data'!$A:$AC,'Age data'!F$3,FALSE)),ISBLANK(VLOOKUP($E22&amp;$D$6&amp;$D$16,'Age data'!$A:$AC,'Age data'!F$3,FALSE))),"",VLOOKUP($E22&amp;$D$6&amp;$D$16,'Age data'!$A:$AC,'Age data'!F$3,FALSE))</f>
        <v>2.3653289083239604E-2</v>
      </c>
      <c r="O22" s="204"/>
      <c r="P22" s="204">
        <f>IF(OR(ISERROR(VLOOKUP($E22&amp;$D$6&amp;$D$16,'Age data'!$A:$AC,'Age data'!G$3,FALSE)),ISBLANK(VLOOKUP($E22&amp;$D$6&amp;$D$16,'Age data'!$A:$AC,'Age data'!G$3,FALSE))),"",VLOOKUP($E22&amp;$D$6&amp;$D$16,'Age data'!$A:$AC,'Age data'!G$3,FALSE))</f>
        <v>0.22210117333360233</v>
      </c>
      <c r="Q22" s="204"/>
      <c r="R22" s="204">
        <f>IF(OR(ISERROR(VLOOKUP($E22&amp;$D$6&amp;$D$16,'Age data'!$A:$AC,'Age data'!H$3,FALSE)),ISBLANK(VLOOKUP($E22&amp;$D$6&amp;$D$16,'Age data'!$A:$AC,'Age data'!H$3,FALSE))),"",VLOOKUP($E22&amp;$D$6&amp;$D$16,'Age data'!$A:$AC,'Age data'!H$3,FALSE))</f>
        <v>2.6798878952792615E-3</v>
      </c>
      <c r="S22" s="204"/>
      <c r="T22" s="204">
        <f>IF(OR(ISERROR(VLOOKUP($E22&amp;$D$6&amp;$D$16,'Age data'!$A:$AC,'Age data'!I$3,FALSE)),ISBLANK(VLOOKUP($E22&amp;$D$6&amp;$D$16,'Age data'!$A:$AC,'Age data'!I$3,FALSE))),"",VLOOKUP($E22&amp;$D$6&amp;$D$16,'Age data'!$A:$AC,'Age data'!I$3,FALSE))</f>
        <v>2.7901768826884957E-2</v>
      </c>
      <c r="U22" s="209"/>
      <c r="V22" s="210">
        <f>SUM(F22,H22,J22,L22,N22,P22,R22,T22)</f>
        <v>1</v>
      </c>
      <c r="W22" s="212">
        <f>IF(ISERROR(VLOOKUP($E22&amp;$D$6&amp;$D$16,'Age data'!$A:$AC,'Age data'!K$3,FALSE)),0,VLOOKUP($E22&amp;$D$6&amp;$D$16,'Age data'!$A:$AC,'Age data'!K$3,FALSE))</f>
        <v>594801</v>
      </c>
      <c r="Y22" s="73"/>
      <c r="Z22" s="73"/>
      <c r="AA22" s="73"/>
      <c r="AB22" s="73"/>
      <c r="AC22" s="73"/>
      <c r="AD22" s="73"/>
      <c r="AE22" s="73"/>
      <c r="AF22" s="73"/>
      <c r="AG22" s="73"/>
      <c r="AH22" s="73"/>
      <c r="AI22" s="73"/>
      <c r="AJ22" s="73"/>
      <c r="AK22" s="73"/>
      <c r="AL22" s="73"/>
      <c r="AM22" s="73"/>
      <c r="AN22" s="73"/>
      <c r="AO22" s="73"/>
    </row>
    <row r="23" spans="2:41" x14ac:dyDescent="0.25">
      <c r="B23" s="50" t="s">
        <v>83</v>
      </c>
      <c r="D23" s="201"/>
      <c r="E23" s="10" t="s">
        <v>38</v>
      </c>
      <c r="F23" s="13">
        <f>IF(F22="","",VLOOKUP($E22&amp;$D$6&amp;$D$16,'Age data'!$A:$AC,'Age data'!M$3,FALSE))</f>
        <v>2.3E-2</v>
      </c>
      <c r="G23" s="14">
        <f>IF(F22="","",VLOOKUP($E22&amp;$D$6&amp;$D$16,'Age data'!$A:$AC,'Age data'!N$3,FALSE))</f>
        <v>2.4E-2</v>
      </c>
      <c r="H23" s="14">
        <f>IF(H22="","",VLOOKUP($E22&amp;$D$6&amp;$D$16,'Age data'!$A:$AC,'Age data'!O$3,FALSE))</f>
        <v>0.313</v>
      </c>
      <c r="I23" s="14">
        <f>IF(H22="","",VLOOKUP($E22&amp;$D$6&amp;$D$16,'Age data'!$A:$AC,'Age data'!P$3,FALSE))</f>
        <v>0.316</v>
      </c>
      <c r="J23" s="14">
        <f>IF(J22="","",VLOOKUP($E22&amp;$D$6&amp;$D$16,'Age data'!$A:$AC,'Age data'!Q$3,FALSE))</f>
        <v>0.28000000000000003</v>
      </c>
      <c r="K23" s="14">
        <f>IF(J22="","",VLOOKUP($E22&amp;$D$6&amp;$D$16,'Age data'!$A:$AC,'Age data'!R$3,FALSE))</f>
        <v>0.28299999999999997</v>
      </c>
      <c r="L23" s="14">
        <f>IF(L22="","",VLOOKUP($E22&amp;$D$6&amp;$D$16,'Age data'!$A:$AC,'Age data'!S$3,FALSE))</f>
        <v>0.104</v>
      </c>
      <c r="M23" s="14">
        <f>IF(L22="","",VLOOKUP($E22&amp;$D$6&amp;$D$16,'Age data'!$A:$AC,'Age data'!T$3,FALSE))</f>
        <v>0.105</v>
      </c>
      <c r="N23" s="14">
        <f>IF(N22="","",VLOOKUP($E22&amp;$D$6&amp;$D$16,'Age data'!$A:$AC,'Age data'!U$3,FALSE))</f>
        <v>2.3E-2</v>
      </c>
      <c r="O23" s="14">
        <f>IF(N22="","",VLOOKUP($E22&amp;$D$6&amp;$D$16,'Age data'!$A:$AC,'Age data'!V$3,FALSE))</f>
        <v>2.4E-2</v>
      </c>
      <c r="P23" s="14">
        <f>IF(P22="","",VLOOKUP($E22&amp;$D$6&amp;$D$16,'Age data'!$A:$AC,'Age data'!W$3,FALSE))</f>
        <v>0.221</v>
      </c>
      <c r="Q23" s="14">
        <f>IF(P22="","",VLOOKUP($E22&amp;$D$6&amp;$D$16,'Age data'!$A:$AC,'Age data'!X$3,FALSE))</f>
        <v>0.223</v>
      </c>
      <c r="R23" s="14">
        <f>IF(R22="","",VLOOKUP($E22&amp;$D$6&amp;$D$16,'Age data'!$A:$AC,'Age data'!Y$3,FALSE))</f>
        <v>3.0000000000000001E-3</v>
      </c>
      <c r="S23" s="14">
        <f>IF(R22="","",VLOOKUP($E22&amp;$D$6&amp;$D$16,'Age data'!$A:$AC,'Age data'!Z$3,FALSE))</f>
        <v>3.0000000000000001E-3</v>
      </c>
      <c r="T23" s="14">
        <f>IF(T22="","",VLOOKUP($E22&amp;$D$6&amp;$D$16,'Age data'!$A:$AC,'Age data'!AA$3,FALSE))</f>
        <v>2.7E-2</v>
      </c>
      <c r="U23" s="16">
        <f>IF(T22="","",VLOOKUP($E22&amp;$D$6&amp;$D$16,'Age data'!$A:$AC,'Age data'!AB$3,FALSE))</f>
        <v>2.8000000000000001E-2</v>
      </c>
      <c r="V23" s="211"/>
      <c r="W23" s="213"/>
      <c r="Y23" s="149">
        <f>F22-F23</f>
        <v>4.4313476271895871E-4</v>
      </c>
      <c r="Z23" s="149">
        <f>H22-H23</f>
        <v>1.4917375727344084E-3</v>
      </c>
      <c r="AA23" s="149">
        <f>J22-J23</f>
        <v>1.4050413499640535E-3</v>
      </c>
      <c r="AB23" s="149">
        <f>L22-L23</f>
        <v>3.2396717557636734E-4</v>
      </c>
      <c r="AC23" s="149">
        <f>N22-N23</f>
        <v>6.5328908323960405E-4</v>
      </c>
      <c r="AD23" s="149">
        <f>P22-P23</f>
        <v>1.1011733336023233E-3</v>
      </c>
      <c r="AE23" s="149">
        <f>R22-R23</f>
        <v>-3.2011210472073859E-4</v>
      </c>
      <c r="AF23" s="149">
        <f>T22-T23</f>
        <v>9.0176882688495705E-4</v>
      </c>
      <c r="AH23" s="149">
        <f>G23-F22</f>
        <v>5.5686523728104217E-4</v>
      </c>
      <c r="AI23" s="149">
        <f>I23-H22</f>
        <v>1.5082624272655942E-3</v>
      </c>
      <c r="AJ23" s="149">
        <f>K23-J22</f>
        <v>1.5949586500358937E-3</v>
      </c>
      <c r="AK23" s="149">
        <f>M23-L22</f>
        <v>6.7603282442363355E-4</v>
      </c>
      <c r="AL23" s="149">
        <f>O23-N22</f>
        <v>3.4671091676039684E-4</v>
      </c>
      <c r="AM23" s="149">
        <f>Q23-P22</f>
        <v>8.988266663976785E-4</v>
      </c>
      <c r="AN23" s="149">
        <f>S23-R22</f>
        <v>3.2011210472073859E-4</v>
      </c>
      <c r="AO23" s="149">
        <f>U23-T22</f>
        <v>9.8231173115043841E-5</v>
      </c>
    </row>
    <row r="24" spans="2:41" s="35" customFormat="1" ht="15.75" x14ac:dyDescent="0.25">
      <c r="D24" s="201"/>
      <c r="E24" s="67" t="s">
        <v>46</v>
      </c>
      <c r="F24" s="203">
        <f>IF(OR(ISERROR(VLOOKUP($E24&amp;$D$6&amp;$D$16,'Age data'!$A:$AC,'Age data'!B$3,FALSE)),ISBLANK(VLOOKUP($E24&amp;$D$6&amp;$D$16,'Age data'!$A:$AC,'Age data'!B$3,FALSE))),"",VLOOKUP($E24&amp;$D$6&amp;$D$16,'Age data'!$A:$AC,'Age data'!B$3,FALSE))</f>
        <v>2.9559621958576312E-3</v>
      </c>
      <c r="G24" s="204"/>
      <c r="H24" s="204">
        <f>IF(OR(ISERROR(VLOOKUP($E24&amp;$D$6&amp;$D$16,'Age data'!$A:$AC,'Age data'!C$3,FALSE)),ISBLANK(VLOOKUP($E24&amp;$D$6&amp;$D$16,'Age data'!$A:$AC,'Age data'!C$3,FALSE))),"",VLOOKUP($E24&amp;$D$6&amp;$D$16,'Age data'!$A:$AC,'Age data'!C$3,FALSE))</f>
        <v>0.28866277900663584</v>
      </c>
      <c r="I24" s="204"/>
      <c r="J24" s="204">
        <f>IF(OR(ISERROR(VLOOKUP($E24&amp;$D$6&amp;$D$16,'Age data'!$A:$AC,'Age data'!D$3,FALSE)),ISBLANK(VLOOKUP($E24&amp;$D$6&amp;$D$16,'Age data'!$A:$AC,'Age data'!D$3,FALSE))),"",VLOOKUP($E24&amp;$D$6&amp;$D$16,'Age data'!$A:$AC,'Age data'!D$3,FALSE))</f>
        <v>0.25119646088879954</v>
      </c>
      <c r="K24" s="204"/>
      <c r="L24" s="204">
        <f>IF(OR(ISERROR(VLOOKUP($E24&amp;$D$6&amp;$D$16,'Age data'!$A:$AC,'Age data'!E$3,FALSE)),ISBLANK(VLOOKUP($E24&amp;$D$6&amp;$D$16,'Age data'!$A:$AC,'Age data'!E$3,FALSE))),"",VLOOKUP($E24&amp;$D$6&amp;$D$16,'Age data'!$A:$AC,'Age data'!E$3,FALSE))</f>
        <v>9.245123667806153E-2</v>
      </c>
      <c r="M24" s="204"/>
      <c r="N24" s="204">
        <f>IF(OR(ISERROR(VLOOKUP($E24&amp;$D$6&amp;$D$16,'Age data'!$A:$AC,'Age data'!F$3,FALSE)),ISBLANK(VLOOKUP($E24&amp;$D$6&amp;$D$16,'Age data'!$A:$AC,'Age data'!F$3,FALSE))),"",VLOOKUP($E24&amp;$D$6&amp;$D$16,'Age data'!$A:$AC,'Age data'!F$3,FALSE))</f>
        <v>2.0941081841946513E-2</v>
      </c>
      <c r="O24" s="204"/>
      <c r="P24" s="204">
        <f>IF(OR(ISERROR(VLOOKUP($E24&amp;$D$6&amp;$D$16,'Age data'!$A:$AC,'Age data'!G$3,FALSE)),ISBLANK(VLOOKUP($E24&amp;$D$6&amp;$D$16,'Age data'!$A:$AC,'Age data'!G$3,FALSE))),"",VLOOKUP($E24&amp;$D$6&amp;$D$16,'Age data'!$A:$AC,'Age data'!G$3,FALSE))</f>
        <v>0.31133722099336414</v>
      </c>
      <c r="Q24" s="204"/>
      <c r="R24" s="204">
        <f>IF(OR(ISERROR(VLOOKUP($E24&amp;$D$6&amp;$D$16,'Age data'!$A:$AC,'Age data'!H$3,FALSE)),ISBLANK(VLOOKUP($E24&amp;$D$6&amp;$D$16,'Age data'!$A:$AC,'Age data'!H$3,FALSE))),"",VLOOKUP($E24&amp;$D$6&amp;$D$16,'Age data'!$A:$AC,'Age data'!H$3,FALSE))</f>
        <v>5.6143173134928616E-3</v>
      </c>
      <c r="S24" s="204"/>
      <c r="T24" s="204">
        <f>IF(OR(ISERROR(VLOOKUP($E24&amp;$D$6&amp;$D$16,'Age data'!$A:$AC,'Age data'!I$3,FALSE)),ISBLANK(VLOOKUP($E24&amp;$D$6&amp;$D$16,'Age data'!$A:$AC,'Age data'!I$3,FALSE))),"",VLOOKUP($E24&amp;$D$6&amp;$D$16,'Age data'!$A:$AC,'Age data'!I$3,FALSE))</f>
        <v>2.6840941081841947E-2</v>
      </c>
      <c r="U24" s="209"/>
      <c r="V24" s="210">
        <f>SUM(F24,H24,J24,L24,N24,P24,R24,T24)</f>
        <v>1</v>
      </c>
      <c r="W24" s="212">
        <f>IF(ISERROR(VLOOKUP($E24&amp;$D$6&amp;$D$16,'Age data'!$A:$AC,'Age data'!K$3,FALSE)),0,VLOOKUP($E24&amp;$D$6&amp;$D$16,'Age data'!$A:$AC,'Age data'!K$3,FALSE))</f>
        <v>248650</v>
      </c>
      <c r="Y24" s="73"/>
      <c r="Z24" s="73"/>
      <c r="AA24" s="73"/>
      <c r="AB24" s="73"/>
      <c r="AC24" s="73"/>
      <c r="AD24" s="73"/>
      <c r="AE24" s="73"/>
      <c r="AF24" s="73"/>
      <c r="AG24" s="73"/>
      <c r="AH24" s="73"/>
      <c r="AI24" s="73"/>
      <c r="AJ24" s="73"/>
      <c r="AK24" s="73"/>
      <c r="AL24" s="73"/>
      <c r="AM24" s="73"/>
      <c r="AN24" s="73"/>
      <c r="AO24" s="73"/>
    </row>
    <row r="25" spans="2:41" x14ac:dyDescent="0.25">
      <c r="D25" s="201"/>
      <c r="E25" s="10" t="s">
        <v>38</v>
      </c>
      <c r="F25" s="13">
        <f>IF(F24="","",VLOOKUP($E24&amp;$D$6&amp;$D$16,'Age data'!$A:$AC,'Age data'!M$3,FALSE))</f>
        <v>3.0000000000000001E-3</v>
      </c>
      <c r="G25" s="14">
        <f>IF(F24="","",VLOOKUP($E24&amp;$D$6&amp;$D$16,'Age data'!$A:$AC,'Age data'!N$3,FALSE))</f>
        <v>3.0000000000000001E-3</v>
      </c>
      <c r="H25" s="14">
        <f>IF(H24="","",VLOOKUP($E24&amp;$D$6&amp;$D$16,'Age data'!$A:$AC,'Age data'!O$3,FALSE))</f>
        <v>0.28699999999999998</v>
      </c>
      <c r="I25" s="14">
        <f>IF(H24="","",VLOOKUP($E24&amp;$D$6&amp;$D$16,'Age data'!$A:$AC,'Age data'!P$3,FALSE))</f>
        <v>0.28999999999999998</v>
      </c>
      <c r="J25" s="14">
        <f>IF(J24="","",VLOOKUP($E24&amp;$D$6&amp;$D$16,'Age data'!$A:$AC,'Age data'!Q$3,FALSE))</f>
        <v>0.249</v>
      </c>
      <c r="K25" s="14">
        <f>IF(J24="","",VLOOKUP($E24&amp;$D$6&amp;$D$16,'Age data'!$A:$AC,'Age data'!R$3,FALSE))</f>
        <v>0.253</v>
      </c>
      <c r="L25" s="14">
        <f>IF(L24="","",VLOOKUP($E24&amp;$D$6&amp;$D$16,'Age data'!$A:$AC,'Age data'!S$3,FALSE))</f>
        <v>9.0999999999999998E-2</v>
      </c>
      <c r="M25" s="14">
        <f>IF(L24="","",VLOOKUP($E24&amp;$D$6&amp;$D$16,'Age data'!$A:$AC,'Age data'!T$3,FALSE))</f>
        <v>9.4E-2</v>
      </c>
      <c r="N25" s="14">
        <f>IF(N24="","",VLOOKUP($E24&amp;$D$6&amp;$D$16,'Age data'!$A:$AC,'Age data'!U$3,FALSE))</f>
        <v>0.02</v>
      </c>
      <c r="O25" s="14">
        <f>IF(N24="","",VLOOKUP($E24&amp;$D$6&amp;$D$16,'Age data'!$A:$AC,'Age data'!V$3,FALSE))</f>
        <v>2.1999999999999999E-2</v>
      </c>
      <c r="P25" s="14">
        <f>IF(P24="","",VLOOKUP($E24&amp;$D$6&amp;$D$16,'Age data'!$A:$AC,'Age data'!W$3,FALSE))</f>
        <v>0.31</v>
      </c>
      <c r="Q25" s="14">
        <f>IF(P24="","",VLOOKUP($E24&amp;$D$6&amp;$D$16,'Age data'!$A:$AC,'Age data'!X$3,FALSE))</f>
        <v>0.313</v>
      </c>
      <c r="R25" s="14">
        <f>IF(R24="","",VLOOKUP($E24&amp;$D$6&amp;$D$16,'Age data'!$A:$AC,'Age data'!Y$3,FALSE))</f>
        <v>5.0000000000000001E-3</v>
      </c>
      <c r="S25" s="14">
        <f>IF(R24="","",VLOOKUP($E24&amp;$D$6&amp;$D$16,'Age data'!$A:$AC,'Age data'!Z$3,FALSE))</f>
        <v>6.0000000000000001E-3</v>
      </c>
      <c r="T25" s="14">
        <f>IF(T24="","",VLOOKUP($E24&amp;$D$6&amp;$D$16,'Age data'!$A:$AC,'Age data'!AA$3,FALSE))</f>
        <v>2.5999999999999999E-2</v>
      </c>
      <c r="U25" s="16">
        <f>IF(T24="","",VLOOKUP($E24&amp;$D$6&amp;$D$16,'Age data'!$A:$AC,'Age data'!AB$3,FALSE))</f>
        <v>2.7E-2</v>
      </c>
      <c r="V25" s="211"/>
      <c r="W25" s="213"/>
      <c r="Y25" s="149">
        <f>F24-F25</f>
        <v>-4.4037804142368821E-5</v>
      </c>
      <c r="Z25" s="149">
        <f>H24-H25</f>
        <v>1.6627790066358616E-3</v>
      </c>
      <c r="AA25" s="149">
        <f>J24-J25</f>
        <v>2.1964608887995452E-3</v>
      </c>
      <c r="AB25" s="149">
        <f>L24-L25</f>
        <v>1.4512366780615321E-3</v>
      </c>
      <c r="AC25" s="149">
        <f>N24-N25</f>
        <v>9.4108184194651237E-4</v>
      </c>
      <c r="AD25" s="149">
        <f>P24-P25</f>
        <v>1.337220993364141E-3</v>
      </c>
      <c r="AE25" s="149">
        <f>R24-R25</f>
        <v>6.1431731349286152E-4</v>
      </c>
      <c r="AF25" s="149">
        <f>T24-T25</f>
        <v>8.4094108184194771E-4</v>
      </c>
      <c r="AH25" s="149">
        <f>G25-F24</f>
        <v>4.4037804142368821E-5</v>
      </c>
      <c r="AI25" s="149">
        <f>I25-H24</f>
        <v>1.337220993364141E-3</v>
      </c>
      <c r="AJ25" s="149">
        <f>K25-J24</f>
        <v>1.8035391112004584E-3</v>
      </c>
      <c r="AK25" s="149">
        <f>M25-L24</f>
        <v>1.5487633219384705E-3</v>
      </c>
      <c r="AL25" s="149">
        <f>O25-N24</f>
        <v>1.0589181580534859E-3</v>
      </c>
      <c r="AM25" s="149">
        <f>Q25-P24</f>
        <v>1.6627790066358616E-3</v>
      </c>
      <c r="AN25" s="149">
        <f>S25-R24</f>
        <v>3.856826865071385E-4</v>
      </c>
      <c r="AO25" s="149">
        <f>U25-T24</f>
        <v>1.5905891815805318E-4</v>
      </c>
    </row>
    <row r="26" spans="2:41" s="35" customFormat="1" ht="15.75" x14ac:dyDescent="0.25">
      <c r="D26" s="201"/>
      <c r="E26" s="67" t="s">
        <v>23</v>
      </c>
      <c r="F26" s="203">
        <f>IF(OR(ISERROR(VLOOKUP($E26&amp;$D$6&amp;$D$16,'Age data'!$A:$AC,'Age data'!B$3,FALSE)),ISBLANK(VLOOKUP($E26&amp;$D$6&amp;$D$16,'Age data'!$A:$AC,'Age data'!B$3,FALSE))),"",VLOOKUP($E26&amp;$D$6&amp;$D$16,'Age data'!$A:$AC,'Age data'!B$3,FALSE))</f>
        <v>6.523129396717118E-4</v>
      </c>
      <c r="G26" s="204"/>
      <c r="H26" s="204">
        <f>IF(OR(ISERROR(VLOOKUP($E26&amp;$D$6&amp;$D$16,'Age data'!$A:$AC,'Age data'!C$3,FALSE)),ISBLANK(VLOOKUP($E26&amp;$D$6&amp;$D$16,'Age data'!$A:$AC,'Age data'!C$3,FALSE))),"",VLOOKUP($E26&amp;$D$6&amp;$D$16,'Age data'!$A:$AC,'Age data'!C$3,FALSE))</f>
        <v>0.23542528245576635</v>
      </c>
      <c r="I26" s="204"/>
      <c r="J26" s="204">
        <f>IF(OR(ISERROR(VLOOKUP($E26&amp;$D$6&amp;$D$16,'Age data'!$A:$AC,'Age data'!D$3,FALSE)),ISBLANK(VLOOKUP($E26&amp;$D$6&amp;$D$16,'Age data'!$A:$AC,'Age data'!D$3,FALSE))),"",VLOOKUP($E26&amp;$D$6&amp;$D$16,'Age data'!$A:$AC,'Age data'!D$3,FALSE))</f>
        <v>0.20665103389469197</v>
      </c>
      <c r="K26" s="204"/>
      <c r="L26" s="204">
        <f>IF(OR(ISERROR(VLOOKUP($E26&amp;$D$6&amp;$D$16,'Age data'!$A:$AC,'Age data'!E$3,FALSE)),ISBLANK(VLOOKUP($E26&amp;$D$6&amp;$D$16,'Age data'!$A:$AC,'Age data'!E$3,FALSE))),"",VLOOKUP($E26&amp;$D$6&amp;$D$16,'Age data'!$A:$AC,'Age data'!E$3,FALSE))</f>
        <v>7.5322958857386491E-2</v>
      </c>
      <c r="M26" s="204"/>
      <c r="N26" s="204">
        <f>IF(OR(ISERROR(VLOOKUP($E26&amp;$D$6&amp;$D$16,'Age data'!$A:$AC,'Age data'!F$3,FALSE)),ISBLANK(VLOOKUP($E26&amp;$D$6&amp;$D$16,'Age data'!$A:$AC,'Age data'!F$3,FALSE))),"",VLOOKUP($E26&amp;$D$6&amp;$D$16,'Age data'!$A:$AC,'Age data'!F$3,FALSE))</f>
        <v>1.7015561713920272E-2</v>
      </c>
      <c r="O26" s="204"/>
      <c r="P26" s="204">
        <f>IF(OR(ISERROR(VLOOKUP($E26&amp;$D$6&amp;$D$16,'Age data'!$A:$AC,'Age data'!G$3,FALSE)),ISBLANK(VLOOKUP($E26&amp;$D$6&amp;$D$16,'Age data'!$A:$AC,'Age data'!G$3,FALSE))),"",VLOOKUP($E26&amp;$D$6&amp;$D$16,'Age data'!$A:$AC,'Age data'!G$3,FALSE))</f>
        <v>0.41469622681730972</v>
      </c>
      <c r="Q26" s="204"/>
      <c r="R26" s="204">
        <f>IF(OR(ISERROR(VLOOKUP($E26&amp;$D$6&amp;$D$16,'Age data'!$A:$AC,'Age data'!H$3,FALSE)),ISBLANK(VLOOKUP($E26&amp;$D$6&amp;$D$16,'Age data'!$A:$AC,'Age data'!H$3,FALSE))),"",VLOOKUP($E26&amp;$D$6&amp;$D$16,'Age data'!$A:$AC,'Age data'!H$3,FALSE))</f>
        <v>1.7467490940098061E-2</v>
      </c>
      <c r="S26" s="204"/>
      <c r="T26" s="204">
        <f>IF(OR(ISERROR(VLOOKUP($E26&amp;$D$6&amp;$D$16,'Age data'!$A:$AC,'Age data'!I$3,FALSE)),ISBLANK(VLOOKUP($E26&amp;$D$6&amp;$D$16,'Age data'!$A:$AC,'Age data'!I$3,FALSE))),"",VLOOKUP($E26&amp;$D$6&amp;$D$16,'Age data'!$A:$AC,'Age data'!I$3,FALSE))</f>
        <v>3.2769132381155405E-2</v>
      </c>
      <c r="U26" s="209"/>
      <c r="V26" s="210">
        <f>SUM(F26,H26,J26,L26,N26,P26,R26,T26)</f>
        <v>1</v>
      </c>
      <c r="W26" s="212">
        <f>IF(ISERROR(VLOOKUP($E26&amp;$D$6&amp;$D$16,'Age data'!$A:$AC,'Age data'!K$3,FALSE)),0,VLOOKUP($E26&amp;$D$6&amp;$D$16,'Age data'!$A:$AC,'Age data'!K$3,FALSE))</f>
        <v>234550</v>
      </c>
      <c r="Y26" s="73"/>
      <c r="Z26" s="73"/>
      <c r="AA26" s="73"/>
      <c r="AB26" s="73"/>
      <c r="AC26" s="73"/>
      <c r="AD26" s="73"/>
      <c r="AE26" s="73"/>
      <c r="AF26" s="73"/>
      <c r="AG26" s="73"/>
      <c r="AH26" s="73"/>
      <c r="AI26" s="73"/>
      <c r="AJ26" s="73"/>
      <c r="AK26" s="73"/>
      <c r="AL26" s="73"/>
      <c r="AM26" s="73"/>
      <c r="AN26" s="73"/>
      <c r="AO26" s="73"/>
    </row>
    <row r="27" spans="2:41" ht="15.75" thickBot="1" x14ac:dyDescent="0.3">
      <c r="D27" s="202"/>
      <c r="E27" s="9" t="s">
        <v>38</v>
      </c>
      <c r="F27" s="6">
        <f>IF(F26="","",VLOOKUP($E26&amp;$D$6&amp;$D$16,'Age data'!$A:$AC,'Age data'!M$3,FALSE))</f>
        <v>1E-3</v>
      </c>
      <c r="G27" s="2">
        <f>IF(F26="","",VLOOKUP($E26&amp;$D$6&amp;$D$16,'Age data'!$A:$AC,'Age data'!N$3,FALSE))</f>
        <v>1E-3</v>
      </c>
      <c r="H27" s="2">
        <f>IF(H26="","",VLOOKUP($E26&amp;$D$6&amp;$D$16,'Age data'!$A:$AC,'Age data'!O$3,FALSE))</f>
        <v>0.23400000000000001</v>
      </c>
      <c r="I27" s="2">
        <f>IF(H26="","",VLOOKUP($E26&amp;$D$6&amp;$D$16,'Age data'!$A:$AC,'Age data'!P$3,FALSE))</f>
        <v>0.23699999999999999</v>
      </c>
      <c r="J27" s="2">
        <f>IF(J26="","",VLOOKUP($E26&amp;$D$6&amp;$D$16,'Age data'!$A:$AC,'Age data'!Q$3,FALSE))</f>
        <v>0.20499999999999999</v>
      </c>
      <c r="K27" s="2">
        <f>IF(J26="","",VLOOKUP($E26&amp;$D$6&amp;$D$16,'Age data'!$A:$AC,'Age data'!R$3,FALSE))</f>
        <v>0.20799999999999999</v>
      </c>
      <c r="L27" s="2">
        <f>IF(L26="","",VLOOKUP($E26&amp;$D$6&amp;$D$16,'Age data'!$A:$AC,'Age data'!S$3,FALSE))</f>
        <v>7.3999999999999996E-2</v>
      </c>
      <c r="M27" s="2">
        <f>IF(L26="","",VLOOKUP($E26&amp;$D$6&amp;$D$16,'Age data'!$A:$AC,'Age data'!T$3,FALSE))</f>
        <v>7.5999999999999998E-2</v>
      </c>
      <c r="N27" s="2">
        <f>IF(N26="","",VLOOKUP($E26&amp;$D$6&amp;$D$16,'Age data'!$A:$AC,'Age data'!U$3,FALSE))</f>
        <v>1.7000000000000001E-2</v>
      </c>
      <c r="O27" s="2">
        <f>IF(N26="","",VLOOKUP($E26&amp;$D$6&amp;$D$16,'Age data'!$A:$AC,'Age data'!V$3,FALSE))</f>
        <v>1.7999999999999999E-2</v>
      </c>
      <c r="P27" s="2">
        <f>IF(P26="","",VLOOKUP($E26&amp;$D$6&amp;$D$16,'Age data'!$A:$AC,'Age data'!W$3,FALSE))</f>
        <v>0.41299999999999998</v>
      </c>
      <c r="Q27" s="2">
        <f>IF(P26="","",VLOOKUP($E26&amp;$D$6&amp;$D$16,'Age data'!$A:$AC,'Age data'!X$3,FALSE))</f>
        <v>0.41699999999999998</v>
      </c>
      <c r="R27" s="2">
        <f>IF(R26="","",VLOOKUP($E26&amp;$D$6&amp;$D$16,'Age data'!$A:$AC,'Age data'!Y$3,FALSE))</f>
        <v>1.7000000000000001E-2</v>
      </c>
      <c r="S27" s="2">
        <f>IF(R26="","",VLOOKUP($E26&amp;$D$6&amp;$D$16,'Age data'!$A:$AC,'Age data'!Z$3,FALSE))</f>
        <v>1.7999999999999999E-2</v>
      </c>
      <c r="T27" s="2">
        <f>IF(T26="","",VLOOKUP($E26&amp;$D$6&amp;$D$16,'Age data'!$A:$AC,'Age data'!AA$3,FALSE))</f>
        <v>3.2000000000000001E-2</v>
      </c>
      <c r="U27" s="3">
        <f>IF(T26="","",VLOOKUP($E26&amp;$D$6&amp;$D$16,'Age data'!$A:$AC,'Age data'!AB$3,FALSE))</f>
        <v>3.3000000000000002E-2</v>
      </c>
      <c r="V27" s="214"/>
      <c r="W27" s="215"/>
      <c r="Y27" s="149">
        <f>F26-F27</f>
        <v>-3.4768706032828822E-4</v>
      </c>
      <c r="Z27" s="149">
        <f>H26-H27</f>
        <v>1.4252824557663413E-3</v>
      </c>
      <c r="AA27" s="149">
        <f>J26-J27</f>
        <v>1.6510338946919834E-3</v>
      </c>
      <c r="AB27" s="149">
        <f>L26-L27</f>
        <v>1.3229588573864942E-3</v>
      </c>
      <c r="AC27" s="149">
        <f>N26-N27</f>
        <v>1.5561713920270864E-5</v>
      </c>
      <c r="AD27" s="149">
        <f>P26-P27</f>
        <v>1.6962268173097428E-3</v>
      </c>
      <c r="AE27" s="149">
        <f>R26-R27</f>
        <v>4.6749094009805939E-4</v>
      </c>
      <c r="AF27" s="149">
        <f>T26-T27</f>
        <v>7.6913238115540461E-4</v>
      </c>
      <c r="AH27" s="149">
        <f>G27-F26</f>
        <v>3.4768706032828822E-4</v>
      </c>
      <c r="AI27" s="149">
        <f>I27-H26</f>
        <v>1.5747175442336336E-3</v>
      </c>
      <c r="AJ27" s="149">
        <f>K27-J26</f>
        <v>1.3489661053080193E-3</v>
      </c>
      <c r="AK27" s="149">
        <f>M27-L26</f>
        <v>6.7704114261350756E-4</v>
      </c>
      <c r="AL27" s="149">
        <f>O27-N26</f>
        <v>9.8443828607972655E-4</v>
      </c>
      <c r="AM27" s="149">
        <f>Q27-P26</f>
        <v>2.3037731826902608E-3</v>
      </c>
      <c r="AN27" s="149">
        <f>S27-R26</f>
        <v>5.3250905990193803E-4</v>
      </c>
      <c r="AO27" s="149">
        <f>U27-T26</f>
        <v>2.3086761884459628E-4</v>
      </c>
    </row>
    <row r="28" spans="2:41" ht="15.75" thickBot="1" x14ac:dyDescent="0.3"/>
    <row r="29" spans="2:41" s="35" customFormat="1" ht="15.75" x14ac:dyDescent="0.25">
      <c r="D29" s="200" t="s">
        <v>257</v>
      </c>
      <c r="E29" s="36" t="s">
        <v>36</v>
      </c>
      <c r="F29" s="224">
        <f>IF(OR(ISERROR(VLOOKUP($E29&amp;$D$6&amp;$D$29,'Deprivation data'!$A:$AC,'Deprivation data'!B$3,FALSE)),ISBLANK(VLOOKUP($E29&amp;$D$6&amp;$D$29,'Deprivation data'!$A:$AC,'Deprivation data'!B$3,FALSE))),"",VLOOKUP($E29&amp;$D$6&amp;$D$29,'Deprivation data'!$A:$AC,'Deprivation data'!B$3,FALSE))</f>
        <v>6.4681827364959796E-2</v>
      </c>
      <c r="G29" s="219"/>
      <c r="H29" s="219">
        <f>IF(OR(ISERROR(VLOOKUP($E29&amp;$D$6&amp;$D$29,'Deprivation data'!$A:$AC,'Deprivation data'!C$3,FALSE)),ISBLANK(VLOOKUP($E29&amp;$D$6&amp;$D$29,'Deprivation data'!$A:$AC,'Deprivation data'!C$3,FALSE))),"",VLOOKUP($E29&amp;$D$6&amp;$D$29,'Deprivation data'!$A:$AC,'Deprivation data'!C$3,FALSE))</f>
        <v>0.29483943329672041</v>
      </c>
      <c r="I29" s="219"/>
      <c r="J29" s="219">
        <f>IF(OR(ISERROR(VLOOKUP($E29&amp;$D$6&amp;$D$29,'Deprivation data'!$A:$AC,'Deprivation data'!D$3,FALSE)),ISBLANK(VLOOKUP($E29&amp;$D$6&amp;$D$29,'Deprivation data'!$A:$AC,'Deprivation data'!D$3,FALSE))),"",VLOOKUP($E29&amp;$D$6&amp;$D$29,'Deprivation data'!$A:$AC,'Deprivation data'!D$3,FALSE))</f>
        <v>0.27129723591659682</v>
      </c>
      <c r="K29" s="219"/>
      <c r="L29" s="219">
        <f>IF(OR(ISERROR(VLOOKUP($E29&amp;$D$6&amp;$D$29,'Deprivation data'!$A:$AC,'Deprivation data'!E$3,FALSE)),ISBLANK(VLOOKUP($E29&amp;$D$6&amp;$D$29,'Deprivation data'!$A:$AC,'Deprivation data'!E$3,FALSE))),"",VLOOKUP($E29&amp;$D$6&amp;$D$29,'Deprivation data'!$A:$AC,'Deprivation data'!E$3,FALSE))</f>
        <v>9.8741149615331925E-2</v>
      </c>
      <c r="M29" s="219"/>
      <c r="N29" s="219">
        <f>IF(OR(ISERROR(VLOOKUP($E29&amp;$D$6&amp;$D$29,'Deprivation data'!$A:$AC,'Deprivation data'!F$3,FALSE)),ISBLANK(VLOOKUP($E29&amp;$D$6&amp;$D$29,'Deprivation data'!$A:$AC,'Deprivation data'!F$3,FALSE))),"",VLOOKUP($E29&amp;$D$6&amp;$D$29,'Deprivation data'!$A:$AC,'Deprivation data'!F$3,FALSE))</f>
        <v>2.8216733119538536E-2</v>
      </c>
      <c r="O29" s="219"/>
      <c r="P29" s="219">
        <f>IF(OR(ISERROR(VLOOKUP($E29&amp;$D$6&amp;$D$29,'Deprivation data'!$A:$AC,'Deprivation data'!G$3,FALSE)),ISBLANK(VLOOKUP($E29&amp;$D$6&amp;$D$29,'Deprivation data'!$A:$AC,'Deprivation data'!G$3,FALSE))),"",VLOOKUP($E29&amp;$D$6&amp;$D$29,'Deprivation data'!$A:$AC,'Deprivation data'!G$3,FALSE))</f>
        <v>0.17763700244524894</v>
      </c>
      <c r="Q29" s="219"/>
      <c r="R29" s="219">
        <f>IF(OR(ISERROR(VLOOKUP($E29&amp;$D$6&amp;$D$29,'Deprivation data'!$A:$AC,'Deprivation data'!H$3,FALSE)),ISBLANK(VLOOKUP($E29&amp;$D$6&amp;$D$29,'Deprivation data'!$A:$AC,'Deprivation data'!H$3,FALSE))),"",VLOOKUP($E29&amp;$D$6&amp;$D$29,'Deprivation data'!$A:$AC,'Deprivation data'!H$3,FALSE))</f>
        <v>3.7990762392860707E-3</v>
      </c>
      <c r="S29" s="219"/>
      <c r="T29" s="219">
        <f>IF(OR(ISERROR(VLOOKUP($E29&amp;$D$6&amp;$D$29,'Deprivation data'!$A:$AC,'Deprivation data'!I$3,FALSE)),ISBLANK(VLOOKUP($E29&amp;$D$6&amp;$D$29,'Deprivation data'!$A:$AC,'Deprivation data'!I$3,FALSE))),"",VLOOKUP($E29&amp;$D$6&amp;$D$29,'Deprivation data'!$A:$AC,'Deprivation data'!I$3,FALSE))</f>
        <v>6.0787542002317528E-2</v>
      </c>
      <c r="U29" s="220"/>
      <c r="V29" s="221">
        <f>SUM(F29,H29,J29,L29,N29,P29,R29,T29)</f>
        <v>1</v>
      </c>
      <c r="W29" s="218">
        <f>IF(ISERROR(VLOOKUP($E29&amp;$D$6&amp;$D$29,'Deprivation data'!$A:$AC,'Deprivation data'!K$3,FALSE)),0,VLOOKUP($E29&amp;$D$6&amp;$D$29,'Deprivation data'!$A:$AC,'Deprivation data'!K$3,FALSE))</f>
        <v>430631</v>
      </c>
      <c r="Y29" s="149">
        <f>F29-F30</f>
        <v>6.8182736495979446E-4</v>
      </c>
      <c r="Z29" s="149">
        <f>H29-H30</f>
        <v>1.8394332967204274E-3</v>
      </c>
      <c r="AA29" s="149">
        <f>J29-J30</f>
        <v>1.2972359165968061E-3</v>
      </c>
      <c r="AB29" s="149">
        <f>L29-L30</f>
        <v>7.4114961533192081E-4</v>
      </c>
      <c r="AC29" s="149">
        <f>N29-N30</f>
        <v>2.1673311953853552E-4</v>
      </c>
      <c r="AD29" s="149">
        <f>P29-P30</f>
        <v>1.6370024452489473E-3</v>
      </c>
      <c r="AE29" s="149">
        <f>R29-R30</f>
        <v>-2.0092376071392934E-4</v>
      </c>
      <c r="AF29" s="149">
        <f>T29-T30</f>
        <v>7.875420023175303E-4</v>
      </c>
      <c r="AG29" s="73"/>
      <c r="AH29" s="149">
        <f>G30-F29</f>
        <v>3.1817263504020643E-4</v>
      </c>
      <c r="AI29" s="149">
        <f>I30-H29</f>
        <v>1.1605667032795752E-3</v>
      </c>
      <c r="AJ29" s="149">
        <f>K30-J29</f>
        <v>1.7027640834031965E-3</v>
      </c>
      <c r="AK29" s="149">
        <f>M30-L29</f>
        <v>1.258850384668081E-3</v>
      </c>
      <c r="AL29" s="149">
        <f>O30-N29</f>
        <v>7.8326688046146536E-4</v>
      </c>
      <c r="AM29" s="149">
        <f>Q30-P29</f>
        <v>1.3629975547510553E-3</v>
      </c>
      <c r="AN29" s="149">
        <f>S30-R29</f>
        <v>2.0092376071392934E-4</v>
      </c>
      <c r="AO29" s="149">
        <f>U30-T29</f>
        <v>1.2124579976824715E-3</v>
      </c>
    </row>
    <row r="30" spans="2:41" x14ac:dyDescent="0.25">
      <c r="D30" s="201"/>
      <c r="E30" s="10" t="s">
        <v>38</v>
      </c>
      <c r="F30" s="13">
        <f>IF(F29="","",VLOOKUP($E29&amp;$D$6&amp;$D$29,'Deprivation data'!$A:$AC,'Deprivation data'!M$3,FALSE))</f>
        <v>6.4000000000000001E-2</v>
      </c>
      <c r="G30" s="14">
        <f>IF(F29="","",VLOOKUP($E29&amp;$D$6&amp;$D$29,'Deprivation data'!$A:$AC,'Deprivation data'!N$3,FALSE))</f>
        <v>6.5000000000000002E-2</v>
      </c>
      <c r="H30" s="14">
        <f>IF(H29="","",VLOOKUP($E29&amp;$D$6&amp;$D$29,'Deprivation data'!$A:$AC,'Deprivation data'!O$3,FALSE))</f>
        <v>0.29299999999999998</v>
      </c>
      <c r="I30" s="14">
        <f>IF(H29="","",VLOOKUP($E29&amp;$D$6&amp;$D$29,'Deprivation data'!$A:$AC,'Deprivation data'!P$3,FALSE))</f>
        <v>0.29599999999999999</v>
      </c>
      <c r="J30" s="14">
        <f>IF(J29="","",VLOOKUP($E29&amp;$D$6&amp;$D$29,'Deprivation data'!$A:$AC,'Deprivation data'!Q$3,FALSE))</f>
        <v>0.27</v>
      </c>
      <c r="K30" s="14">
        <f>IF(J29="","",VLOOKUP($E29&amp;$D$6&amp;$D$29,'Deprivation data'!$A:$AC,'Deprivation data'!R$3,FALSE))</f>
        <v>0.27300000000000002</v>
      </c>
      <c r="L30" s="14">
        <f>IF(L29="","",VLOOKUP($E29&amp;$D$6&amp;$D$29,'Deprivation data'!$A:$AC,'Deprivation data'!S$3,FALSE))</f>
        <v>9.8000000000000004E-2</v>
      </c>
      <c r="M30" s="14">
        <f>IF(L29="","",VLOOKUP($E29&amp;$D$6&amp;$D$29,'Deprivation data'!$A:$AC,'Deprivation data'!T$3,FALSE))</f>
        <v>0.1</v>
      </c>
      <c r="N30" s="14">
        <f>IF(N29="","",VLOOKUP($E29&amp;$D$6&amp;$D$29,'Deprivation data'!$A:$AC,'Deprivation data'!U$3,FALSE))</f>
        <v>2.8000000000000001E-2</v>
      </c>
      <c r="O30" s="14">
        <f>IF(N29="","",VLOOKUP($E29&amp;$D$6&amp;$D$29,'Deprivation data'!$A:$AC,'Deprivation data'!V$3,FALSE))</f>
        <v>2.9000000000000001E-2</v>
      </c>
      <c r="P30" s="14">
        <f>IF(P29="","",VLOOKUP($E29&amp;$D$6&amp;$D$29,'Deprivation data'!$A:$AC,'Deprivation data'!W$3,FALSE))</f>
        <v>0.17599999999999999</v>
      </c>
      <c r="Q30" s="14">
        <f>IF(P29="","",VLOOKUP($E29&amp;$D$6&amp;$D$29,'Deprivation data'!$A:$AC,'Deprivation data'!X$3,FALSE))</f>
        <v>0.17899999999999999</v>
      </c>
      <c r="R30" s="14">
        <f>IF(R29="","",VLOOKUP($E29&amp;$D$6&amp;$D$29,'Deprivation data'!$A:$AC,'Deprivation data'!Y$3,FALSE))</f>
        <v>4.0000000000000001E-3</v>
      </c>
      <c r="S30" s="14">
        <f>IF(R29="","",VLOOKUP($E29&amp;$D$6&amp;$D$29,'Deprivation data'!$A:$AC,'Deprivation data'!Z$3,FALSE))</f>
        <v>4.0000000000000001E-3</v>
      </c>
      <c r="T30" s="14">
        <f>IF(T29="","",VLOOKUP($E29&amp;$D$6&amp;$D$29,'Deprivation data'!$A:$AC,'Deprivation data'!AA$3,FALSE))</f>
        <v>0.06</v>
      </c>
      <c r="U30" s="16">
        <f>IF(T29="","",VLOOKUP($E29&amp;$D$6&amp;$D$29,'Deprivation data'!$A:$AC,'Deprivation data'!AB$3,FALSE))</f>
        <v>6.2E-2</v>
      </c>
      <c r="V30" s="211"/>
      <c r="W30" s="213"/>
    </row>
    <row r="31" spans="2:41" s="35" customFormat="1" ht="15.75" x14ac:dyDescent="0.25">
      <c r="D31" s="201"/>
      <c r="E31" s="69">
        <v>2</v>
      </c>
      <c r="F31" s="203">
        <f>IF(OR(ISERROR(VLOOKUP($E31&amp;$D$6&amp;$D$29,'Deprivation data'!$A:$AC,'Deprivation data'!B$3,FALSE)),ISBLANK(VLOOKUP($E31&amp;$D$6&amp;$D$29,'Deprivation data'!$A:$AC,'Deprivation data'!B$3,FALSE))),"",VLOOKUP($E31&amp;$D$6&amp;$D$29,'Deprivation data'!$A:$AC,'Deprivation data'!B$3,FALSE))</f>
        <v>5.9049824296110456E-2</v>
      </c>
      <c r="G31" s="204"/>
      <c r="H31" s="204">
        <f>IF(OR(ISERROR(VLOOKUP($E31&amp;$D$6&amp;$D$29,'Deprivation data'!$A:$AC,'Deprivation data'!C$3,FALSE)),ISBLANK(VLOOKUP($E31&amp;$D$6&amp;$D$29,'Deprivation data'!$A:$AC,'Deprivation data'!C$3,FALSE))),"",VLOOKUP($E31&amp;$D$6&amp;$D$29,'Deprivation data'!$A:$AC,'Deprivation data'!C$3,FALSE))</f>
        <v>0.30763646049025251</v>
      </c>
      <c r="I31" s="204"/>
      <c r="J31" s="204">
        <f>IF(OR(ISERROR(VLOOKUP($E31&amp;$D$6&amp;$D$29,'Deprivation data'!$A:$AC,'Deprivation data'!D$3,FALSE)),ISBLANK(VLOOKUP($E31&amp;$D$6&amp;$D$29,'Deprivation data'!$A:$AC,'Deprivation data'!D$3,FALSE))),"",VLOOKUP($E31&amp;$D$6&amp;$D$29,'Deprivation data'!$A:$AC,'Deprivation data'!D$3,FALSE))</f>
        <v>0.26594437618675304</v>
      </c>
      <c r="K31" s="204"/>
      <c r="L31" s="204">
        <f>IF(OR(ISERROR(VLOOKUP($E31&amp;$D$6&amp;$D$29,'Deprivation data'!$A:$AC,'Deprivation data'!E$3,FALSE)),ISBLANK(VLOOKUP($E31&amp;$D$6&amp;$D$29,'Deprivation data'!$A:$AC,'Deprivation data'!E$3,FALSE))),"",VLOOKUP($E31&amp;$D$6&amp;$D$29,'Deprivation data'!$A:$AC,'Deprivation data'!E$3,FALSE))</f>
        <v>9.6697282389229228E-2</v>
      </c>
      <c r="M31" s="204"/>
      <c r="N31" s="204">
        <f>IF(OR(ISERROR(VLOOKUP($E31&amp;$D$6&amp;$D$29,'Deprivation data'!$A:$AC,'Deprivation data'!F$3,FALSE)),ISBLANK(VLOOKUP($E31&amp;$D$6&amp;$D$29,'Deprivation data'!$A:$AC,'Deprivation data'!F$3,FALSE))),"",VLOOKUP($E31&amp;$D$6&amp;$D$29,'Deprivation data'!$A:$AC,'Deprivation data'!F$3,FALSE))</f>
        <v>2.5307374408234454E-2</v>
      </c>
      <c r="O31" s="204"/>
      <c r="P31" s="204">
        <f>IF(OR(ISERROR(VLOOKUP($E31&amp;$D$6&amp;$D$29,'Deprivation data'!$A:$AC,'Deprivation data'!G$3,FALSE)),ISBLANK(VLOOKUP($E31&amp;$D$6&amp;$D$29,'Deprivation data'!$A:$AC,'Deprivation data'!G$3,FALSE))),"",VLOOKUP($E31&amp;$D$6&amp;$D$29,'Deprivation data'!$A:$AC,'Deprivation data'!G$3,FALSE))</f>
        <v>0.19811150538281108</v>
      </c>
      <c r="Q31" s="204"/>
      <c r="R31" s="204">
        <f>IF(OR(ISERROR(VLOOKUP($E31&amp;$D$6&amp;$D$29,'Deprivation data'!$A:$AC,'Deprivation data'!H$3,FALSE)),ISBLANK(VLOOKUP($E31&amp;$D$6&amp;$D$29,'Deprivation data'!$A:$AC,'Deprivation data'!H$3,FALSE))),"",VLOOKUP($E31&amp;$D$6&amp;$D$29,'Deprivation data'!$A:$AC,'Deprivation data'!H$3,FALSE))</f>
        <v>4.0188505786629318E-3</v>
      </c>
      <c r="S31" s="204"/>
      <c r="T31" s="204">
        <f>IF(OR(ISERROR(VLOOKUP($E31&amp;$D$6&amp;$D$29,'Deprivation data'!$A:$AC,'Deprivation data'!I$3,FALSE)),ISBLANK(VLOOKUP($E31&amp;$D$6&amp;$D$29,'Deprivation data'!$A:$AC,'Deprivation data'!I$3,FALSE))),"",VLOOKUP($E31&amp;$D$6&amp;$D$29,'Deprivation data'!$A:$AC,'Deprivation data'!I$3,FALSE))</f>
        <v>4.3234326267946287E-2</v>
      </c>
      <c r="U31" s="209"/>
      <c r="V31" s="210">
        <f>SUM(F31,H31,J31,L31,N31,P31,R31,T31)</f>
        <v>1</v>
      </c>
      <c r="W31" s="212">
        <f>IF(ISERROR(VLOOKUP($E31&amp;$D$6&amp;$D$29,'Deprivation data'!$A:$AC,'Deprivation data'!K$3,FALSE)),0,VLOOKUP($E31&amp;$D$6&amp;$D$29,'Deprivation data'!$A:$AC,'Deprivation data'!K$3,FALSE))</f>
        <v>465556</v>
      </c>
      <c r="Y31" s="149">
        <f>F31-F32</f>
        <v>1.0498242961104534E-3</v>
      </c>
      <c r="Z31" s="149">
        <f>H31-H32</f>
        <v>1.6364604902525115E-3</v>
      </c>
      <c r="AA31" s="149">
        <f>J31-J32</f>
        <v>9.4437618675302648E-4</v>
      </c>
      <c r="AB31" s="149">
        <f>L31-L32</f>
        <v>6.972823892292257E-4</v>
      </c>
      <c r="AC31" s="149">
        <f>N31-N32</f>
        <v>3.0737440823445233E-4</v>
      </c>
      <c r="AD31" s="149">
        <f>P31-P32</f>
        <v>1.1115053828110733E-3</v>
      </c>
      <c r="AE31" s="149">
        <f>R31-R32</f>
        <v>1.8850578662931751E-5</v>
      </c>
      <c r="AF31" s="149">
        <f>T31-T32</f>
        <v>2.3432626794629013E-4</v>
      </c>
      <c r="AG31" s="73"/>
      <c r="AH31" s="149">
        <f>G32-F31</f>
        <v>9.5017570388954142E-4</v>
      </c>
      <c r="AI31" s="149">
        <f>I32-H31</f>
        <v>1.3635395097474912E-3</v>
      </c>
      <c r="AJ31" s="149">
        <f>K32-J31</f>
        <v>1.0556238132469753E-3</v>
      </c>
      <c r="AK31" s="149">
        <f>M32-L31</f>
        <v>1.3027176107707761E-3</v>
      </c>
      <c r="AL31" s="149">
        <f>O32-N31</f>
        <v>6.9262559176554508E-4</v>
      </c>
      <c r="AM31" s="149">
        <f>Q32-P31</f>
        <v>8.8849461718892853E-4</v>
      </c>
      <c r="AN31" s="149">
        <f>S32-R31</f>
        <v>-1.8850578662931751E-5</v>
      </c>
      <c r="AO31" s="149">
        <f>U32-T31</f>
        <v>7.6567373205371075E-4</v>
      </c>
    </row>
    <row r="32" spans="2:41" x14ac:dyDescent="0.25">
      <c r="D32" s="201"/>
      <c r="E32" s="10" t="s">
        <v>38</v>
      </c>
      <c r="F32" s="13">
        <f>IF(F31="","",VLOOKUP($E31&amp;$D$6&amp;$D$29,'Deprivation data'!$A:$AC,'Deprivation data'!M$3,FALSE))</f>
        <v>5.8000000000000003E-2</v>
      </c>
      <c r="G32" s="14">
        <f>IF(F31="","",VLOOKUP($E31&amp;$D$6&amp;$D$29,'Deprivation data'!$A:$AC,'Deprivation data'!N$3,FALSE))</f>
        <v>0.06</v>
      </c>
      <c r="H32" s="14">
        <f>IF(H31="","",VLOOKUP($E31&amp;$D$6&amp;$D$29,'Deprivation data'!$A:$AC,'Deprivation data'!O$3,FALSE))</f>
        <v>0.30599999999999999</v>
      </c>
      <c r="I32" s="14">
        <f>IF(H31="","",VLOOKUP($E31&amp;$D$6&amp;$D$29,'Deprivation data'!$A:$AC,'Deprivation data'!P$3,FALSE))</f>
        <v>0.309</v>
      </c>
      <c r="J32" s="14">
        <f>IF(J31="","",VLOOKUP($E31&amp;$D$6&amp;$D$29,'Deprivation data'!$A:$AC,'Deprivation data'!Q$3,FALSE))</f>
        <v>0.26500000000000001</v>
      </c>
      <c r="K32" s="14">
        <f>IF(J31="","",VLOOKUP($E31&amp;$D$6&amp;$D$29,'Deprivation data'!$A:$AC,'Deprivation data'!R$3,FALSE))</f>
        <v>0.26700000000000002</v>
      </c>
      <c r="L32" s="14">
        <f>IF(L31="","",VLOOKUP($E31&amp;$D$6&amp;$D$29,'Deprivation data'!$A:$AC,'Deprivation data'!S$3,FALSE))</f>
        <v>9.6000000000000002E-2</v>
      </c>
      <c r="M32" s="14">
        <f>IF(L31="","",VLOOKUP($E31&amp;$D$6&amp;$D$29,'Deprivation data'!$A:$AC,'Deprivation data'!T$3,FALSE))</f>
        <v>9.8000000000000004E-2</v>
      </c>
      <c r="N32" s="14">
        <f>IF(N31="","",VLOOKUP($E31&amp;$D$6&amp;$D$29,'Deprivation data'!$A:$AC,'Deprivation data'!U$3,FALSE))</f>
        <v>2.5000000000000001E-2</v>
      </c>
      <c r="O32" s="14">
        <f>IF(N31="","",VLOOKUP($E31&amp;$D$6&amp;$D$29,'Deprivation data'!$A:$AC,'Deprivation data'!V$3,FALSE))</f>
        <v>2.5999999999999999E-2</v>
      </c>
      <c r="P32" s="14">
        <f>IF(P31="","",VLOOKUP($E31&amp;$D$6&amp;$D$29,'Deprivation data'!$A:$AC,'Deprivation data'!W$3,FALSE))</f>
        <v>0.19700000000000001</v>
      </c>
      <c r="Q32" s="14">
        <f>IF(P31="","",VLOOKUP($E31&amp;$D$6&amp;$D$29,'Deprivation data'!$A:$AC,'Deprivation data'!X$3,FALSE))</f>
        <v>0.19900000000000001</v>
      </c>
      <c r="R32" s="14">
        <f>IF(R31="","",VLOOKUP($E31&amp;$D$6&amp;$D$29,'Deprivation data'!$A:$AC,'Deprivation data'!Y$3,FALSE))</f>
        <v>4.0000000000000001E-3</v>
      </c>
      <c r="S32" s="14">
        <f>IF(R31="","",VLOOKUP($E31&amp;$D$6&amp;$D$29,'Deprivation data'!$A:$AC,'Deprivation data'!Z$3,FALSE))</f>
        <v>4.0000000000000001E-3</v>
      </c>
      <c r="T32" s="14">
        <f>IF(T31="","",VLOOKUP($E31&amp;$D$6&amp;$D$29,'Deprivation data'!$A:$AC,'Deprivation data'!AA$3,FALSE))</f>
        <v>4.2999999999999997E-2</v>
      </c>
      <c r="U32" s="16">
        <f>IF(T31="","",VLOOKUP($E31&amp;$D$6&amp;$D$29,'Deprivation data'!$A:$AC,'Deprivation data'!AB$3,FALSE))</f>
        <v>4.3999999999999997E-2</v>
      </c>
      <c r="V32" s="211"/>
      <c r="W32" s="213"/>
    </row>
    <row r="33" spans="4:43" s="35" customFormat="1" ht="15.75" x14ac:dyDescent="0.25">
      <c r="D33" s="201"/>
      <c r="E33" s="69">
        <v>3</v>
      </c>
      <c r="F33" s="203">
        <f>IF(OR(ISERROR(VLOOKUP($E33&amp;$D$6&amp;$D$29,'Deprivation data'!$A:$AC,'Deprivation data'!B$3,FALSE)),ISBLANK(VLOOKUP($E33&amp;$D$6&amp;$D$29,'Deprivation data'!$A:$AC,'Deprivation data'!B$3,FALSE))),"",VLOOKUP($E33&amp;$D$6&amp;$D$29,'Deprivation data'!$A:$AC,'Deprivation data'!B$3,FALSE))</f>
        <v>5.5358111355589164E-2</v>
      </c>
      <c r="G33" s="204"/>
      <c r="H33" s="204">
        <f>IF(OR(ISERROR(VLOOKUP($E33&amp;$D$6&amp;$D$29,'Deprivation data'!$A:$AC,'Deprivation data'!C$3,FALSE)),ISBLANK(VLOOKUP($E33&amp;$D$6&amp;$D$29,'Deprivation data'!$A:$AC,'Deprivation data'!C$3,FALSE))),"",VLOOKUP($E33&amp;$D$6&amp;$D$29,'Deprivation data'!$A:$AC,'Deprivation data'!C$3,FALSE))</f>
        <v>0.30638881417365194</v>
      </c>
      <c r="I33" s="204"/>
      <c r="J33" s="204">
        <f>IF(OR(ISERROR(VLOOKUP($E33&amp;$D$6&amp;$D$29,'Deprivation data'!$A:$AC,'Deprivation data'!D$3,FALSE)),ISBLANK(VLOOKUP($E33&amp;$D$6&amp;$D$29,'Deprivation data'!$A:$AC,'Deprivation data'!D$3,FALSE))),"",VLOOKUP($E33&amp;$D$6&amp;$D$29,'Deprivation data'!$A:$AC,'Deprivation data'!D$3,FALSE))</f>
        <v>0.26375850467619394</v>
      </c>
      <c r="K33" s="204"/>
      <c r="L33" s="204">
        <f>IF(OR(ISERROR(VLOOKUP($E33&amp;$D$6&amp;$D$29,'Deprivation data'!$A:$AC,'Deprivation data'!E$3,FALSE)),ISBLANK(VLOOKUP($E33&amp;$D$6&amp;$D$29,'Deprivation data'!$A:$AC,'Deprivation data'!E$3,FALSE))),"",VLOOKUP($E33&amp;$D$6&amp;$D$29,'Deprivation data'!$A:$AC,'Deprivation data'!E$3,FALSE))</f>
        <v>9.6542129839893825E-2</v>
      </c>
      <c r="M33" s="204"/>
      <c r="N33" s="204">
        <f>IF(OR(ISERROR(VLOOKUP($E33&amp;$D$6&amp;$D$29,'Deprivation data'!$A:$AC,'Deprivation data'!F$3,FALSE)),ISBLANK(VLOOKUP($E33&amp;$D$6&amp;$D$29,'Deprivation data'!$A:$AC,'Deprivation data'!F$3,FALSE))),"",VLOOKUP($E33&amp;$D$6&amp;$D$29,'Deprivation data'!$A:$AC,'Deprivation data'!F$3,FALSE))</f>
        <v>2.3788841512079616E-2</v>
      </c>
      <c r="O33" s="204"/>
      <c r="P33" s="204">
        <f>IF(OR(ISERROR(VLOOKUP($E33&amp;$D$6&amp;$D$29,'Deprivation data'!$A:$AC,'Deprivation data'!G$3,FALSE)),ISBLANK(VLOOKUP($E33&amp;$D$6&amp;$D$29,'Deprivation data'!$A:$AC,'Deprivation data'!G$3,FALSE))),"",VLOOKUP($E33&amp;$D$6&amp;$D$29,'Deprivation data'!$A:$AC,'Deprivation data'!G$3,FALSE))</f>
        <v>0.21615877453293178</v>
      </c>
      <c r="Q33" s="204"/>
      <c r="R33" s="204">
        <f>IF(OR(ISERROR(VLOOKUP($E33&amp;$D$6&amp;$D$29,'Deprivation data'!$A:$AC,'Deprivation data'!H$3,FALSE)),ISBLANK(VLOOKUP($E33&amp;$D$6&amp;$D$29,'Deprivation data'!$A:$AC,'Deprivation data'!H$3,FALSE))),"",VLOOKUP($E33&amp;$D$6&amp;$D$29,'Deprivation data'!$A:$AC,'Deprivation data'!H$3,FALSE))</f>
        <v>3.8516317072848092E-3</v>
      </c>
      <c r="S33" s="204"/>
      <c r="T33" s="204">
        <f>IF(OR(ISERROR(VLOOKUP($E33&amp;$D$6&amp;$D$29,'Deprivation data'!$A:$AC,'Deprivation data'!I$3,FALSE)),ISBLANK(VLOOKUP($E33&amp;$D$6&amp;$D$29,'Deprivation data'!$A:$AC,'Deprivation data'!I$3,FALSE))),"",VLOOKUP($E33&amp;$D$6&amp;$D$29,'Deprivation data'!$A:$AC,'Deprivation data'!I$3,FALSE))</f>
        <v>3.4153192202374914E-2</v>
      </c>
      <c r="U33" s="209"/>
      <c r="V33" s="210">
        <f>SUM(F33,H33,J33,L33,N33,P33,R33,T33)</f>
        <v>1</v>
      </c>
      <c r="W33" s="212">
        <f>IF(ISERROR(VLOOKUP($E33&amp;$D$6&amp;$D$29,'Deprivation data'!$A:$AC,'Deprivation data'!K$3,FALSE)),0,VLOOKUP($E33&amp;$D$6&amp;$D$29,'Deprivation data'!$A:$AC,'Deprivation data'!K$3,FALSE))</f>
        <v>453574</v>
      </c>
      <c r="Y33" s="149">
        <f>F33-F34</f>
        <v>3.5811135558916352E-4</v>
      </c>
      <c r="Z33" s="149">
        <f>H33-H34</f>
        <v>1.3888141736519422E-3</v>
      </c>
      <c r="AA33" s="149">
        <f>J33-J34</f>
        <v>1.7585046761939283E-3</v>
      </c>
      <c r="AB33" s="149">
        <f>L33-L34</f>
        <v>5.4212983989382346E-4</v>
      </c>
      <c r="AC33" s="149">
        <f>N33-N34</f>
        <v>7.8884151207961675E-4</v>
      </c>
      <c r="AD33" s="149">
        <f>P33-P34</f>
        <v>1.1587745329317833E-3</v>
      </c>
      <c r="AE33" s="149">
        <f>R33-R34</f>
        <v>-1.4836829271519091E-4</v>
      </c>
      <c r="AF33" s="149">
        <f>T33-T34</f>
        <v>1.5319220237491188E-4</v>
      </c>
      <c r="AG33" s="73"/>
      <c r="AH33" s="149">
        <f>G34-F33</f>
        <v>6.4188864441083737E-4</v>
      </c>
      <c r="AI33" s="149">
        <f>I34-H33</f>
        <v>1.6111858263480605E-3</v>
      </c>
      <c r="AJ33" s="149">
        <f>K34-J33</f>
        <v>1.2414953238060744E-3</v>
      </c>
      <c r="AK33" s="149">
        <f>M34-L33</f>
        <v>4.5787016010617743E-4</v>
      </c>
      <c r="AL33" s="149">
        <f>O34-N33</f>
        <v>2.1115848792038414E-4</v>
      </c>
      <c r="AM33" s="149">
        <f>Q34-P33</f>
        <v>8.4122546706821844E-4</v>
      </c>
      <c r="AN33" s="149">
        <f>S34-R33</f>
        <v>1.4836829271519091E-4</v>
      </c>
      <c r="AO33" s="149">
        <f>U34-T33</f>
        <v>8.4680779762508901E-4</v>
      </c>
    </row>
    <row r="34" spans="4:43" x14ac:dyDescent="0.25">
      <c r="D34" s="201"/>
      <c r="E34" s="10" t="s">
        <v>38</v>
      </c>
      <c r="F34" s="13">
        <f>IF(F33="","",VLOOKUP($E33&amp;$D$6&amp;$D$29,'Deprivation data'!$A:$AC,'Deprivation data'!M$3,FALSE))</f>
        <v>5.5E-2</v>
      </c>
      <c r="G34" s="14">
        <f>IF(F33="","",VLOOKUP($E33&amp;$D$6&amp;$D$29,'Deprivation data'!$A:$AC,'Deprivation data'!N$3,FALSE))</f>
        <v>5.6000000000000001E-2</v>
      </c>
      <c r="H34" s="14">
        <f>IF(H33="","",VLOOKUP($E33&amp;$D$6&amp;$D$29,'Deprivation data'!$A:$AC,'Deprivation data'!O$3,FALSE))</f>
        <v>0.30499999999999999</v>
      </c>
      <c r="I34" s="14">
        <f>IF(H33="","",VLOOKUP($E33&amp;$D$6&amp;$D$29,'Deprivation data'!$A:$AC,'Deprivation data'!P$3,FALSE))</f>
        <v>0.308</v>
      </c>
      <c r="J34" s="14">
        <f>IF(J33="","",VLOOKUP($E33&amp;$D$6&amp;$D$29,'Deprivation data'!$A:$AC,'Deprivation data'!Q$3,FALSE))</f>
        <v>0.26200000000000001</v>
      </c>
      <c r="K34" s="14">
        <f>IF(J33="","",VLOOKUP($E33&amp;$D$6&amp;$D$29,'Deprivation data'!$A:$AC,'Deprivation data'!R$3,FALSE))</f>
        <v>0.26500000000000001</v>
      </c>
      <c r="L34" s="14">
        <f>IF(L33="","",VLOOKUP($E33&amp;$D$6&amp;$D$29,'Deprivation data'!$A:$AC,'Deprivation data'!S$3,FALSE))</f>
        <v>9.6000000000000002E-2</v>
      </c>
      <c r="M34" s="14">
        <f>IF(L33="","",VLOOKUP($E33&amp;$D$6&amp;$D$29,'Deprivation data'!$A:$AC,'Deprivation data'!T$3,FALSE))</f>
        <v>9.7000000000000003E-2</v>
      </c>
      <c r="N34" s="14">
        <f>IF(N33="","",VLOOKUP($E33&amp;$D$6&amp;$D$29,'Deprivation data'!$A:$AC,'Deprivation data'!U$3,FALSE))</f>
        <v>2.3E-2</v>
      </c>
      <c r="O34" s="14">
        <f>IF(N33="","",VLOOKUP($E33&amp;$D$6&amp;$D$29,'Deprivation data'!$A:$AC,'Deprivation data'!V$3,FALSE))</f>
        <v>2.4E-2</v>
      </c>
      <c r="P34" s="14">
        <f>IF(P33="","",VLOOKUP($E33&amp;$D$6&amp;$D$29,'Deprivation data'!$A:$AC,'Deprivation data'!W$3,FALSE))</f>
        <v>0.215</v>
      </c>
      <c r="Q34" s="14">
        <f>IF(P33="","",VLOOKUP($E33&amp;$D$6&amp;$D$29,'Deprivation data'!$A:$AC,'Deprivation data'!X$3,FALSE))</f>
        <v>0.217</v>
      </c>
      <c r="R34" s="14">
        <f>IF(R33="","",VLOOKUP($E33&amp;$D$6&amp;$D$29,'Deprivation data'!$A:$AC,'Deprivation data'!Y$3,FALSE))</f>
        <v>4.0000000000000001E-3</v>
      </c>
      <c r="S34" s="14">
        <f>IF(R33="","",VLOOKUP($E33&amp;$D$6&amp;$D$29,'Deprivation data'!$A:$AC,'Deprivation data'!Z$3,FALSE))</f>
        <v>4.0000000000000001E-3</v>
      </c>
      <c r="T34" s="14">
        <f>IF(T33="","",VLOOKUP($E33&amp;$D$6&amp;$D$29,'Deprivation data'!$A:$AC,'Deprivation data'!AA$3,FALSE))</f>
        <v>3.4000000000000002E-2</v>
      </c>
      <c r="U34" s="16">
        <f>IF(T33="","",VLOOKUP($E33&amp;$D$6&amp;$D$29,'Deprivation data'!$A:$AC,'Deprivation data'!AB$3,FALSE))</f>
        <v>3.5000000000000003E-2</v>
      </c>
      <c r="V34" s="211"/>
      <c r="W34" s="213"/>
    </row>
    <row r="35" spans="4:43" s="35" customFormat="1" ht="15.75" x14ac:dyDescent="0.25">
      <c r="D35" s="201"/>
      <c r="E35" s="69">
        <v>4</v>
      </c>
      <c r="F35" s="203">
        <f>IF(OR(ISERROR(VLOOKUP($E35&amp;$D$6&amp;$D$29,'Deprivation data'!$A:$AC,'Deprivation data'!B$3,FALSE)),ISBLANK(VLOOKUP($E35&amp;$D$6&amp;$D$29,'Deprivation data'!$A:$AC,'Deprivation data'!B$3,FALSE))),"",VLOOKUP($E35&amp;$D$6&amp;$D$29,'Deprivation data'!$A:$AC,'Deprivation data'!B$3,FALSE))</f>
        <v>4.9341173136865965E-2</v>
      </c>
      <c r="G35" s="204"/>
      <c r="H35" s="204">
        <f>IF(OR(ISERROR(VLOOKUP($E35&amp;$D$6&amp;$D$29,'Deprivation data'!$A:$AC,'Deprivation data'!C$3,FALSE)),ISBLANK(VLOOKUP($E35&amp;$D$6&amp;$D$29,'Deprivation data'!$A:$AC,'Deprivation data'!C$3,FALSE))),"",VLOOKUP($E35&amp;$D$6&amp;$D$29,'Deprivation data'!$A:$AC,'Deprivation data'!C$3,FALSE))</f>
        <v>0.29734344006800795</v>
      </c>
      <c r="I35" s="204"/>
      <c r="J35" s="204">
        <f>IF(OR(ISERROR(VLOOKUP($E35&amp;$D$6&amp;$D$29,'Deprivation data'!$A:$AC,'Deprivation data'!D$3,FALSE)),ISBLANK(VLOOKUP($E35&amp;$D$6&amp;$D$29,'Deprivation data'!$A:$AC,'Deprivation data'!D$3,FALSE))),"",VLOOKUP($E35&amp;$D$6&amp;$D$29,'Deprivation data'!$A:$AC,'Deprivation data'!D$3,FALSE))</f>
        <v>0.2579059223576084</v>
      </c>
      <c r="K35" s="204"/>
      <c r="L35" s="204">
        <f>IF(OR(ISERROR(VLOOKUP($E35&amp;$D$6&amp;$D$29,'Deprivation data'!$A:$AC,'Deprivation data'!E$3,FALSE)),ISBLANK(VLOOKUP($E35&amp;$D$6&amp;$D$29,'Deprivation data'!$A:$AC,'Deprivation data'!E$3,FALSE))),"",VLOOKUP($E35&amp;$D$6&amp;$D$29,'Deprivation data'!$A:$AC,'Deprivation data'!E$3,FALSE))</f>
        <v>9.8658732407669786E-2</v>
      </c>
      <c r="M35" s="204"/>
      <c r="N35" s="204">
        <f>IF(OR(ISERROR(VLOOKUP($E35&amp;$D$6&amp;$D$29,'Deprivation data'!$A:$AC,'Deprivation data'!F$3,FALSE)),ISBLANK(VLOOKUP($E35&amp;$D$6&amp;$D$29,'Deprivation data'!$A:$AC,'Deprivation data'!F$3,FALSE))),"",VLOOKUP($E35&amp;$D$6&amp;$D$29,'Deprivation data'!$A:$AC,'Deprivation data'!F$3,FALSE))</f>
        <v>2.3184093699820534E-2</v>
      </c>
      <c r="O35" s="204"/>
      <c r="P35" s="204">
        <f>IF(OR(ISERROR(VLOOKUP($E35&amp;$D$6&amp;$D$29,'Deprivation data'!$A:$AC,'Deprivation data'!G$3,FALSE)),ISBLANK(VLOOKUP($E35&amp;$D$6&amp;$D$29,'Deprivation data'!$A:$AC,'Deprivation data'!G$3,FALSE))),"",VLOOKUP($E35&amp;$D$6&amp;$D$29,'Deprivation data'!$A:$AC,'Deprivation data'!G$3,FALSE))</f>
        <v>0.24124161707754793</v>
      </c>
      <c r="Q35" s="204"/>
      <c r="R35" s="204">
        <f>IF(OR(ISERROR(VLOOKUP($E35&amp;$D$6&amp;$D$29,'Deprivation data'!$A:$AC,'Deprivation data'!H$3,FALSE)),ISBLANK(VLOOKUP($E35&amp;$D$6&amp;$D$29,'Deprivation data'!$A:$AC,'Deprivation data'!H$3,FALSE))),"",VLOOKUP($E35&amp;$D$6&amp;$D$29,'Deprivation data'!$A:$AC,'Deprivation data'!H$3,FALSE))</f>
        <v>4.0922829885708892E-3</v>
      </c>
      <c r="S35" s="204"/>
      <c r="T35" s="204">
        <f>IF(OR(ISERROR(VLOOKUP($E35&amp;$D$6&amp;$D$29,'Deprivation data'!$A:$AC,'Deprivation data'!I$3,FALSE)),ISBLANK(VLOOKUP($E35&amp;$D$6&amp;$D$29,'Deprivation data'!$A:$AC,'Deprivation data'!I$3,FALSE))),"",VLOOKUP($E35&amp;$D$6&amp;$D$29,'Deprivation data'!$A:$AC,'Deprivation data'!I$3,FALSE))</f>
        <v>2.8232738263908565E-2</v>
      </c>
      <c r="U35" s="209"/>
      <c r="V35" s="210">
        <f>SUM(F35,H35,J35,L35,N35,P35,R35,T35)</f>
        <v>1</v>
      </c>
      <c r="W35" s="212">
        <f>IF(ISERROR(VLOOKUP($E35&amp;$D$6&amp;$D$29,'Deprivation data'!$A:$AC,'Deprivation data'!K$3,FALSE)),0,VLOOKUP($E35&amp;$D$6&amp;$D$29,'Deprivation data'!$A:$AC,'Deprivation data'!K$3,FALSE))</f>
        <v>423480</v>
      </c>
      <c r="Y35" s="149">
        <f>F35-F36</f>
        <v>3.4117313686596318E-4</v>
      </c>
      <c r="Z35" s="149">
        <f>H35-H36</f>
        <v>1.3434400680079617E-3</v>
      </c>
      <c r="AA35" s="149">
        <f>J35-J36</f>
        <v>9.0592235760839079E-4</v>
      </c>
      <c r="AB35" s="149">
        <f>L35-L36</f>
        <v>6.5873240766978203E-4</v>
      </c>
      <c r="AC35" s="149">
        <f>N35-N36</f>
        <v>1.8409369982053461E-4</v>
      </c>
      <c r="AD35" s="149">
        <f>P35-P36</f>
        <v>1.2416170775479407E-3</v>
      </c>
      <c r="AE35" s="149">
        <f>R35-R36</f>
        <v>9.2282988570889166E-5</v>
      </c>
      <c r="AF35" s="149">
        <f>T35-T36</f>
        <v>2.3273826390856484E-4</v>
      </c>
      <c r="AG35" s="73"/>
      <c r="AH35" s="149">
        <f>G36-F35</f>
        <v>6.5882686313403771E-4</v>
      </c>
      <c r="AI35" s="149">
        <f>I36-H35</f>
        <v>1.656559931992041E-3</v>
      </c>
      <c r="AJ35" s="149">
        <f>K36-J35</f>
        <v>1.094077642391611E-3</v>
      </c>
      <c r="AK35" s="149">
        <f>M36-L35</f>
        <v>1.3412675923302197E-3</v>
      </c>
      <c r="AL35" s="149">
        <f>O36-N35</f>
        <v>8.1590630017946628E-4</v>
      </c>
      <c r="AM35" s="149">
        <f>Q36-P35</f>
        <v>1.758382922452062E-3</v>
      </c>
      <c r="AN35" s="149">
        <f>S36-R35</f>
        <v>-9.2282988570889166E-5</v>
      </c>
      <c r="AO35" s="149">
        <f>U36-T35</f>
        <v>7.6726173609143605E-4</v>
      </c>
    </row>
    <row r="36" spans="4:43" x14ac:dyDescent="0.25">
      <c r="D36" s="201"/>
      <c r="E36" s="10" t="s">
        <v>38</v>
      </c>
      <c r="F36" s="13">
        <f>IF(F35="","",VLOOKUP($E35&amp;$D$6&amp;$D$29,'Deprivation data'!$A:$AC,'Deprivation data'!M$3,FALSE))</f>
        <v>4.9000000000000002E-2</v>
      </c>
      <c r="G36" s="14">
        <f>IF(F35="","",VLOOKUP($E35&amp;$D$6&amp;$D$29,'Deprivation data'!$A:$AC,'Deprivation data'!N$3,FALSE))</f>
        <v>0.05</v>
      </c>
      <c r="H36" s="14">
        <f>IF(H35="","",VLOOKUP($E35&amp;$D$6&amp;$D$29,'Deprivation data'!$A:$AC,'Deprivation data'!O$3,FALSE))</f>
        <v>0.29599999999999999</v>
      </c>
      <c r="I36" s="14">
        <f>IF(H35="","",VLOOKUP($E35&amp;$D$6&amp;$D$29,'Deprivation data'!$A:$AC,'Deprivation data'!P$3,FALSE))</f>
        <v>0.29899999999999999</v>
      </c>
      <c r="J36" s="14">
        <f>IF(J35="","",VLOOKUP($E35&amp;$D$6&amp;$D$29,'Deprivation data'!$A:$AC,'Deprivation data'!Q$3,FALSE))</f>
        <v>0.25700000000000001</v>
      </c>
      <c r="K36" s="14">
        <f>IF(J35="","",VLOOKUP($E35&amp;$D$6&amp;$D$29,'Deprivation data'!$A:$AC,'Deprivation data'!R$3,FALSE))</f>
        <v>0.25900000000000001</v>
      </c>
      <c r="L36" s="14">
        <f>IF(L35="","",VLOOKUP($E35&amp;$D$6&amp;$D$29,'Deprivation data'!$A:$AC,'Deprivation data'!S$3,FALSE))</f>
        <v>9.8000000000000004E-2</v>
      </c>
      <c r="M36" s="14">
        <f>IF(L35="","",VLOOKUP($E35&amp;$D$6&amp;$D$29,'Deprivation data'!$A:$AC,'Deprivation data'!T$3,FALSE))</f>
        <v>0.1</v>
      </c>
      <c r="N36" s="14">
        <f>IF(N35="","",VLOOKUP($E35&amp;$D$6&amp;$D$29,'Deprivation data'!$A:$AC,'Deprivation data'!U$3,FALSE))</f>
        <v>2.3E-2</v>
      </c>
      <c r="O36" s="14">
        <f>IF(N35="","",VLOOKUP($E35&amp;$D$6&amp;$D$29,'Deprivation data'!$A:$AC,'Deprivation data'!V$3,FALSE))</f>
        <v>2.4E-2</v>
      </c>
      <c r="P36" s="14">
        <f>IF(P35="","",VLOOKUP($E35&amp;$D$6&amp;$D$29,'Deprivation data'!$A:$AC,'Deprivation data'!W$3,FALSE))</f>
        <v>0.24</v>
      </c>
      <c r="Q36" s="14">
        <f>IF(P35="","",VLOOKUP($E35&amp;$D$6&amp;$D$29,'Deprivation data'!$A:$AC,'Deprivation data'!X$3,FALSE))</f>
        <v>0.24299999999999999</v>
      </c>
      <c r="R36" s="14">
        <f>IF(R35="","",VLOOKUP($E35&amp;$D$6&amp;$D$29,'Deprivation data'!$A:$AC,'Deprivation data'!Y$3,FALSE))</f>
        <v>4.0000000000000001E-3</v>
      </c>
      <c r="S36" s="14">
        <f>IF(R35="","",VLOOKUP($E35&amp;$D$6&amp;$D$29,'Deprivation data'!$A:$AC,'Deprivation data'!Z$3,FALSE))</f>
        <v>4.0000000000000001E-3</v>
      </c>
      <c r="T36" s="14">
        <f>IF(T35="","",VLOOKUP($E35&amp;$D$6&amp;$D$29,'Deprivation data'!$A:$AC,'Deprivation data'!AA$3,FALSE))</f>
        <v>2.8000000000000001E-2</v>
      </c>
      <c r="U36" s="16">
        <f>IF(T35="","",VLOOKUP($E35&amp;$D$6&amp;$D$29,'Deprivation data'!$A:$AC,'Deprivation data'!AB$3,FALSE))</f>
        <v>2.9000000000000001E-2</v>
      </c>
      <c r="V36" s="211"/>
      <c r="W36" s="213"/>
    </row>
    <row r="37" spans="4:43" s="35" customFormat="1" ht="15.75" x14ac:dyDescent="0.25">
      <c r="D37" s="201"/>
      <c r="E37" s="69" t="s">
        <v>37</v>
      </c>
      <c r="F37" s="203">
        <f>IF(OR(ISERROR(VLOOKUP($E37&amp;$D$6&amp;$D$29,'Deprivation data'!$A:$AC,'Deprivation data'!B$3,FALSE)),ISBLANK(VLOOKUP($E37&amp;$D$6&amp;$D$29,'Deprivation data'!$A:$AC,'Deprivation data'!B$3,FALSE))),"",VLOOKUP($E37&amp;$D$6&amp;$D$29,'Deprivation data'!$A:$AC,'Deprivation data'!B$3,FALSE))</f>
        <v>4.2001459957887857E-2</v>
      </c>
      <c r="G37" s="204"/>
      <c r="H37" s="204">
        <f>IF(OR(ISERROR(VLOOKUP($E37&amp;$D$6&amp;$D$29,'Deprivation data'!$A:$AC,'Deprivation data'!C$3,FALSE)),ISBLANK(VLOOKUP($E37&amp;$D$6&amp;$D$29,'Deprivation data'!$A:$AC,'Deprivation data'!C$3,FALSE))),"",VLOOKUP($E37&amp;$D$6&amp;$D$29,'Deprivation data'!$A:$AC,'Deprivation data'!C$3,FALSE))</f>
        <v>0.28369827888358023</v>
      </c>
      <c r="I37" s="204"/>
      <c r="J37" s="204">
        <f>IF(OR(ISERROR(VLOOKUP($E37&amp;$D$6&amp;$D$29,'Deprivation data'!$A:$AC,'Deprivation data'!D$3,FALSE)),ISBLANK(VLOOKUP($E37&amp;$D$6&amp;$D$29,'Deprivation data'!$A:$AC,'Deprivation data'!D$3,FALSE))),"",VLOOKUP($E37&amp;$D$6&amp;$D$29,'Deprivation data'!$A:$AC,'Deprivation data'!D$3,FALSE))</f>
        <v>0.2542408614278599</v>
      </c>
      <c r="K37" s="204"/>
      <c r="L37" s="204">
        <f>IF(OR(ISERROR(VLOOKUP($E37&amp;$D$6&amp;$D$29,'Deprivation data'!$A:$AC,'Deprivation data'!E$3,FALSE)),ISBLANK(VLOOKUP($E37&amp;$D$6&amp;$D$29,'Deprivation data'!$A:$AC,'Deprivation data'!E$3,FALSE))),"",VLOOKUP($E37&amp;$D$6&amp;$D$29,'Deprivation data'!$A:$AC,'Deprivation data'!E$3,FALSE))</f>
        <v>0.10165417972239718</v>
      </c>
      <c r="M37" s="204"/>
      <c r="N37" s="204">
        <f>IF(OR(ISERROR(VLOOKUP($E37&amp;$D$6&amp;$D$29,'Deprivation data'!$A:$AC,'Deprivation data'!F$3,FALSE)),ISBLANK(VLOOKUP($E37&amp;$D$6&amp;$D$29,'Deprivation data'!$A:$AC,'Deprivation data'!F$3,FALSE))),"",VLOOKUP($E37&amp;$D$6&amp;$D$29,'Deprivation data'!$A:$AC,'Deprivation data'!F$3,FALSE))</f>
        <v>2.0921670887543712E-2</v>
      </c>
      <c r="O37" s="204"/>
      <c r="P37" s="204">
        <f>IF(OR(ISERROR(VLOOKUP($E37&amp;$D$6&amp;$D$29,'Deprivation data'!$A:$AC,'Deprivation data'!G$3,FALSE)),ISBLANK(VLOOKUP($E37&amp;$D$6&amp;$D$29,'Deprivation data'!$A:$AC,'Deprivation data'!G$3,FALSE))),"",VLOOKUP($E37&amp;$D$6&amp;$D$29,'Deprivation data'!$A:$AC,'Deprivation data'!G$3,FALSE))</f>
        <v>0.27060345804465785</v>
      </c>
      <c r="Q37" s="204"/>
      <c r="R37" s="204">
        <f>IF(OR(ISERROR(VLOOKUP($E37&amp;$D$6&amp;$D$29,'Deprivation data'!$A:$AC,'Deprivation data'!H$3,FALSE)),ISBLANK(VLOOKUP($E37&amp;$D$6&amp;$D$29,'Deprivation data'!$A:$AC,'Deprivation data'!H$3,FALSE))),"",VLOOKUP($E37&amp;$D$6&amp;$D$29,'Deprivation data'!$A:$AC,'Deprivation data'!H$3,FALSE))</f>
        <v>3.8449071450971503E-3</v>
      </c>
      <c r="S37" s="204"/>
      <c r="T37" s="204">
        <f>IF(OR(ISERROR(VLOOKUP($E37&amp;$D$6&amp;$D$29,'Deprivation data'!$A:$AC,'Deprivation data'!I$3,FALSE)),ISBLANK(VLOOKUP($E37&amp;$D$6&amp;$D$29,'Deprivation data'!$A:$AC,'Deprivation data'!I$3,FALSE))),"",VLOOKUP($E37&amp;$D$6&amp;$D$29,'Deprivation data'!$A:$AC,'Deprivation data'!I$3,FALSE))</f>
        <v>2.3035183930976144E-2</v>
      </c>
      <c r="U37" s="209"/>
      <c r="V37" s="210">
        <f>SUM(F37,H37,J37,L37,N37,P37,R37,T37)</f>
        <v>0.99999999999999989</v>
      </c>
      <c r="W37" s="212">
        <f>IF(ISERROR(VLOOKUP($E37&amp;$D$6&amp;$D$29,'Deprivation data'!$A:$AC,'Deprivation data'!K$3,FALSE)),0,VLOOKUP($E37&amp;$D$6&amp;$D$29,'Deprivation data'!$A:$AC,'Deprivation data'!K$3,FALSE))</f>
        <v>379463</v>
      </c>
      <c r="Y37" s="149">
        <f>F37-F38</f>
        <v>1.0014599578878555E-3</v>
      </c>
      <c r="Z37" s="149">
        <f>H37-H38</f>
        <v>1.698278883580262E-3</v>
      </c>
      <c r="AA37" s="149">
        <f>J37-J38</f>
        <v>1.2408614278598962E-3</v>
      </c>
      <c r="AB37" s="149">
        <f>L37-L38</f>
        <v>6.5417972239717459E-4</v>
      </c>
      <c r="AC37" s="149">
        <f>N37-N38</f>
        <v>9.2167088754371157E-4</v>
      </c>
      <c r="AD37" s="149">
        <f>P37-P38</f>
        <v>1.603458044657835E-3</v>
      </c>
      <c r="AE37" s="149">
        <f>R37-R38</f>
        <v>-1.550928549028498E-4</v>
      </c>
      <c r="AF37" s="149">
        <f>T37-T38</f>
        <v>3.5183930976144528E-5</v>
      </c>
      <c r="AG37" s="73"/>
      <c r="AH37" s="149">
        <f>G38-F37</f>
        <v>9.9854004211213931E-4</v>
      </c>
      <c r="AI37" s="149">
        <f>I38-H37</f>
        <v>1.3017211164197406E-3</v>
      </c>
      <c r="AJ37" s="149">
        <f>K38-J37</f>
        <v>1.7591385721401065E-3</v>
      </c>
      <c r="AK37" s="149">
        <f>M38-L37</f>
        <v>1.3458202776028133E-3</v>
      </c>
      <c r="AL37" s="149">
        <f>O38-N37</f>
        <v>7.8329112456289318E-5</v>
      </c>
      <c r="AM37" s="149">
        <f>Q38-P37</f>
        <v>1.3965419553421676E-3</v>
      </c>
      <c r="AN37" s="149">
        <f>S38-R37</f>
        <v>1.550928549028498E-4</v>
      </c>
      <c r="AO37" s="149">
        <f>U38-T37</f>
        <v>9.6481606902385636E-4</v>
      </c>
    </row>
    <row r="38" spans="4:43" ht="15.75" thickBot="1" x14ac:dyDescent="0.3">
      <c r="D38" s="202"/>
      <c r="E38" s="9" t="s">
        <v>38</v>
      </c>
      <c r="F38" s="6">
        <f>IF(F37="","",VLOOKUP($E37&amp;$D$6&amp;$D$29,'Deprivation data'!$A:$AC,'Deprivation data'!M$3,FALSE))</f>
        <v>4.1000000000000002E-2</v>
      </c>
      <c r="G38" s="2">
        <f>IF(F37="","",VLOOKUP($E37&amp;$D$6&amp;$D$29,'Deprivation data'!$A:$AC,'Deprivation data'!N$3,FALSE))</f>
        <v>4.2999999999999997E-2</v>
      </c>
      <c r="H38" s="2">
        <f>IF(H37="","",VLOOKUP($E37&amp;$D$6&amp;$D$29,'Deprivation data'!$A:$AC,'Deprivation data'!O$3,FALSE))</f>
        <v>0.28199999999999997</v>
      </c>
      <c r="I38" s="2">
        <f>IF(H37="","",VLOOKUP($E37&amp;$D$6&amp;$D$29,'Deprivation data'!$A:$AC,'Deprivation data'!P$3,FALSE))</f>
        <v>0.28499999999999998</v>
      </c>
      <c r="J38" s="2">
        <f>IF(J37="","",VLOOKUP($E37&amp;$D$6&amp;$D$29,'Deprivation data'!$A:$AC,'Deprivation data'!Q$3,FALSE))</f>
        <v>0.253</v>
      </c>
      <c r="K38" s="2">
        <f>IF(J37="","",VLOOKUP($E37&amp;$D$6&amp;$D$29,'Deprivation data'!$A:$AC,'Deprivation data'!R$3,FALSE))</f>
        <v>0.25600000000000001</v>
      </c>
      <c r="L38" s="2">
        <f>IF(L37="","",VLOOKUP($E37&amp;$D$6&amp;$D$29,'Deprivation data'!$A:$AC,'Deprivation data'!S$3,FALSE))</f>
        <v>0.10100000000000001</v>
      </c>
      <c r="M38" s="2">
        <f>IF(L37="","",VLOOKUP($E37&amp;$D$6&amp;$D$29,'Deprivation data'!$A:$AC,'Deprivation data'!T$3,FALSE))</f>
        <v>0.10299999999999999</v>
      </c>
      <c r="N38" s="2">
        <f>IF(N37="","",VLOOKUP($E37&amp;$D$6&amp;$D$29,'Deprivation data'!$A:$AC,'Deprivation data'!U$3,FALSE))</f>
        <v>0.02</v>
      </c>
      <c r="O38" s="2">
        <f>IF(N37="","",VLOOKUP($E37&amp;$D$6&amp;$D$29,'Deprivation data'!$A:$AC,'Deprivation data'!V$3,FALSE))</f>
        <v>2.1000000000000001E-2</v>
      </c>
      <c r="P38" s="2">
        <f>IF(P37="","",VLOOKUP($E37&amp;$D$6&amp;$D$29,'Deprivation data'!$A:$AC,'Deprivation data'!W$3,FALSE))</f>
        <v>0.26900000000000002</v>
      </c>
      <c r="Q38" s="2">
        <f>IF(P37="","",VLOOKUP($E37&amp;$D$6&amp;$D$29,'Deprivation data'!$A:$AC,'Deprivation data'!X$3,FALSE))</f>
        <v>0.27200000000000002</v>
      </c>
      <c r="R38" s="2">
        <f>IF(R37="","",VLOOKUP($E37&amp;$D$6&amp;$D$29,'Deprivation data'!$A:$AC,'Deprivation data'!Y$3,FALSE))</f>
        <v>4.0000000000000001E-3</v>
      </c>
      <c r="S38" s="2">
        <f>IF(R37="","",VLOOKUP($E37&amp;$D$6&amp;$D$29,'Deprivation data'!$A:$AC,'Deprivation data'!Z$3,FALSE))</f>
        <v>4.0000000000000001E-3</v>
      </c>
      <c r="T38" s="2">
        <f>IF(T37="","",VLOOKUP($E37&amp;$D$6&amp;$D$29,'Deprivation data'!$A:$AC,'Deprivation data'!AA$3,FALSE))</f>
        <v>2.3E-2</v>
      </c>
      <c r="U38" s="3">
        <f>IF(T37="","",VLOOKUP($E37&amp;$D$6&amp;$D$29,'Deprivation data'!$A:$AC,'Deprivation data'!AB$3,FALSE))</f>
        <v>2.4E-2</v>
      </c>
      <c r="V38" s="214"/>
      <c r="W38" s="215"/>
    </row>
    <row r="39" spans="4:43" ht="15.75" thickBot="1" x14ac:dyDescent="0.3"/>
    <row r="40" spans="4:43" ht="15.75" x14ac:dyDescent="0.25">
      <c r="D40" s="200" t="s">
        <v>257</v>
      </c>
      <c r="E40" s="166" t="s">
        <v>201</v>
      </c>
      <c r="F40" s="224">
        <f>IF(OR(ISERROR(VLOOKUP($E40&amp;$D$6&amp;$D$40, 'Ethnicity data'!$A:$AC,'Ethnicity data'!B$3,FALSE)),ISBLANK(VLOOKUP($E40&amp;$D$6&amp;$D$40, 'Ethnicity data'!$A:$AC,'Ethnicity data'!B$3,FALSE))), "", VLOOKUP($E40&amp;$D$6&amp;$D$40, 'Ethnicity data'!$A:$AC,'Ethnicity data'!B$3,FALSE))</f>
        <v>6.0067065169849831E-2</v>
      </c>
      <c r="G40" s="219"/>
      <c r="H40" s="219">
        <f>IF(OR(ISERROR(VLOOKUP($E40&amp;$D$6&amp;$D$40, 'Ethnicity data'!$A:$AC,'Ethnicity data'!C$3,FALSE)),ISBLANK(VLOOKUP($E40&amp;$D$6&amp;$D$40, 'Ethnicity data'!$A:$AC,'Ethnicity data'!C$3,FALSE))), "", VLOOKUP($E40&amp;$D$6&amp;$D$40, 'Ethnicity data'!$A:$AC,'Ethnicity data'!C$3,FALSE))</f>
        <v>0.24155610633231278</v>
      </c>
      <c r="I40" s="219"/>
      <c r="J40" s="219">
        <f>IF(OR(ISERROR(VLOOKUP($E40&amp;$D$6&amp;$D$40, 'Ethnicity data'!$A:$AC,'Ethnicity data'!D$3,FALSE)),ISBLANK(VLOOKUP($E40&amp;$D$6&amp;$D$40, 'Ethnicity data'!$A:$AC,'Ethnicity data'!D$3,FALSE))), "", VLOOKUP($E40&amp;$D$6&amp;$D$40, 'Ethnicity data'!$A:$AC,'Ethnicity data'!D$3,FALSE))</f>
        <v>0.29491665451717936</v>
      </c>
      <c r="K40" s="219"/>
      <c r="L40" s="219">
        <f>IF(OR(ISERROR(VLOOKUP($E40&amp;$D$6&amp;$D$40, 'Ethnicity data'!$A:$AC,'Ethnicity data'!E$3,FALSE)),ISBLANK(VLOOKUP($E40&amp;$D$6&amp;$D$40, 'Ethnicity data'!$A:$AC,'Ethnicity data'!E$3,FALSE))), "", VLOOKUP($E40&amp;$D$6&amp;$D$40, 'Ethnicity data'!$A:$AC,'Ethnicity data'!E$3,FALSE))</f>
        <v>0.11872478981386986</v>
      </c>
      <c r="M40" s="219"/>
      <c r="N40" s="219">
        <f>IF(OR(ISERROR(VLOOKUP($E40&amp;$D$6&amp;$D$40, 'Ethnicity data'!$A:$AC,'Ethnicity data'!F$3,FALSE)),ISBLANK(VLOOKUP($E40&amp;$D$6&amp;$D$40, 'Ethnicity data'!$A:$AC,'Ethnicity data'!F$3,FALSE))), "", VLOOKUP($E40&amp;$D$6&amp;$D$40, 'Ethnicity data'!$A:$AC,'Ethnicity data'!F$3,FALSE))</f>
        <v>2.5513923312436217E-2</v>
      </c>
      <c r="O40" s="219"/>
      <c r="P40" s="219">
        <f>IF(OR(ISERROR(VLOOKUP($E40&amp;$D$6&amp;$D$40, 'Ethnicity data'!$A:$AC,'Ethnicity data'!G$3,FALSE)),ISBLANK(VLOOKUP($E40&amp;$D$6&amp;$D$40, 'Ethnicity data'!$A:$AC,'Ethnicity data'!G$3,FALSE))), "", VLOOKUP($E40&amp;$D$6&amp;$D$40, 'Ethnicity data'!$A:$AC,'Ethnicity data'!G$3,FALSE))</f>
        <v>0.22262720513194342</v>
      </c>
      <c r="Q40" s="219"/>
      <c r="R40" s="219">
        <f>IF(OR(ISERROR(VLOOKUP($E40&amp;$D$6&amp;$D$40, 'Ethnicity data'!$A:$AC,'Ethnicity data'!H$3,FALSE)),ISBLANK(VLOOKUP($E40&amp;$D$6&amp;$D$40, 'Ethnicity data'!$A:$AC,'Ethnicity data'!H$3,FALSE))), "", VLOOKUP($E40&amp;$D$6&amp;$D$40, 'Ethnicity data'!$A:$AC,'Ethnicity data'!H$3,FALSE))</f>
        <v>9.7195898333090345E-4</v>
      </c>
      <c r="S40" s="219"/>
      <c r="T40" s="219">
        <f>IF(OR(ISERROR(VLOOKUP($E40&amp;$D$6&amp;$D$40, 'Ethnicity data'!$A:$AC,'Ethnicity data'!I$3,FALSE)),ISBLANK(VLOOKUP($E40&amp;$D$6&amp;$D$40, 'Ethnicity data'!$A:$AC,'Ethnicity data'!I$3,FALSE))), "", VLOOKUP($E40&amp;$D$6&amp;$D$40, 'Ethnicity data'!$A:$AC,'Ethnicity data'!I$3,FALSE))</f>
        <v>3.5622296739077609E-2</v>
      </c>
      <c r="U40" s="220"/>
      <c r="V40" s="168"/>
      <c r="W40" s="305">
        <f>IF(ISERROR(VLOOKUP($E40&amp;$D$6&amp;$D$40,'Ethnicity data'!$A:$AC,'Ethnicity data'!K$3,FALSE)),0,VLOOKUP($E40&amp;$D$6&amp;$D$29,'Ethnicity data'!$A:$AC,'Ethnicity data'!K$3,FALSE))</f>
        <v>41154</v>
      </c>
    </row>
    <row r="41" spans="4:43" x14ac:dyDescent="0.25">
      <c r="D41" s="201"/>
      <c r="E41" s="162" t="s">
        <v>38</v>
      </c>
      <c r="F41" s="163">
        <f>IF(F40="","",VLOOKUP($E40&amp;$D$6&amp;$D$40,'Ethnicity data'!$A:$AC,'Ethnicity data'!M$3,FALSE))</f>
        <v>5.8000000000000003E-2</v>
      </c>
      <c r="G41" s="164">
        <f>IF(F40="","",VLOOKUP($E40&amp;$D$6&amp;$D$40,'Ethnicity data'!$A:$AC,'Ethnicity data'!N$3,FALSE))</f>
        <v>6.2E-2</v>
      </c>
      <c r="H41" s="164">
        <f>IF(H40="","",VLOOKUP($E40&amp;$D$6&amp;$D$40,'Ethnicity data'!$A:$AC,'Ethnicity data'!O$3,FALSE))</f>
        <v>0.23699999999999999</v>
      </c>
      <c r="I41" s="164">
        <f>IF(H40="","",VLOOKUP($E40&amp;$D$6&amp;$D$40,'Ethnicity data'!$A:$AC,'Ethnicity data'!P$3,FALSE))</f>
        <v>0.246</v>
      </c>
      <c r="J41" s="164">
        <f>IF(J40="","",VLOOKUP($E40&amp;$D$6&amp;$D$40,'Ethnicity data'!$A:$AC,'Ethnicity data'!Q$3,FALSE))</f>
        <v>0.29099999999999998</v>
      </c>
      <c r="K41" s="164">
        <f>IF(J40="","",VLOOKUP($E40&amp;$D$6&amp;$D$40,'Ethnicity data'!$A:$AC,'Ethnicity data'!R$3,FALSE))</f>
        <v>0.29899999999999999</v>
      </c>
      <c r="L41" s="164">
        <f>IF(L40="","",VLOOKUP($E40&amp;$D$6&amp;$D$40,'Ethnicity data'!$A:$AC,'Ethnicity data'!S$3,FALSE))</f>
        <v>0.11600000000000001</v>
      </c>
      <c r="M41" s="164">
        <f>IF(L40="","",VLOOKUP($E40&amp;$D$6&amp;$D$40,'Ethnicity data'!$A:$AC,'Ethnicity data'!T$3,FALSE))</f>
        <v>0.122</v>
      </c>
      <c r="N41" s="164">
        <f>IF(N40="","",VLOOKUP($E40&amp;$D$6&amp;$D$40,'Ethnicity data'!$A:$AC,'Ethnicity data'!U$3,FALSE))</f>
        <v>2.4E-2</v>
      </c>
      <c r="O41" s="164">
        <f>IF(N40="","",VLOOKUP($E40&amp;$D$6&amp;$D$40,'Ethnicity data'!$A:$AC,'Ethnicity data'!V$3,FALSE))</f>
        <v>2.7E-2</v>
      </c>
      <c r="P41" s="164">
        <f>IF(P40="","",VLOOKUP($E40&amp;$D$6&amp;$D$40,'Ethnicity data'!$A:$AC,'Ethnicity data'!W$3,FALSE))</f>
        <v>0.219</v>
      </c>
      <c r="Q41" s="164">
        <f>IF(P40="","",VLOOKUP($E40&amp;$D$6&amp;$D$40,'Ethnicity data'!$A:$AC,'Ethnicity data'!X$3,FALSE))</f>
        <v>0.22700000000000001</v>
      </c>
      <c r="R41" s="164">
        <f>IF(R40="","",VLOOKUP($E40&amp;$D$6&amp;$D$40,'Ethnicity data'!$A:$AC,'Ethnicity data'!Y$3,FALSE))</f>
        <v>1E-3</v>
      </c>
      <c r="S41" s="164">
        <f>IF(R40="","",VLOOKUP($E40&amp;$D$6&amp;$D$40,'Ethnicity data'!$A:$AC,'Ethnicity data'!Z$3,FALSE))</f>
        <v>1E-3</v>
      </c>
      <c r="T41" s="164">
        <f>IF(T40="","",VLOOKUP($E40&amp;$D$6&amp;$D$40,'Ethnicity data'!$A:$AC,'Ethnicity data'!AA$3,FALSE))</f>
        <v>3.4000000000000002E-2</v>
      </c>
      <c r="U41" s="16">
        <f>IF(T40="","",VLOOKUP($E40&amp;$D$6&amp;$D$40,'Ethnicity data'!$A:$AC,'Ethnicity data'!AB$3,FALSE))</f>
        <v>3.6999999999999998E-2</v>
      </c>
      <c r="V41" s="170"/>
      <c r="W41" s="302"/>
      <c r="AQ41" s="28"/>
    </row>
    <row r="42" spans="4:43" ht="15.75" x14ac:dyDescent="0.25">
      <c r="D42" s="201"/>
      <c r="E42" s="165" t="s">
        <v>202</v>
      </c>
      <c r="F42" s="253">
        <f>IF(OR(ISERROR(VLOOKUP($E42&amp;$D$6&amp;$D$40, 'Ethnicity data'!$A:$AC,'Ethnicity data'!B$3,FALSE)),ISBLANK(VLOOKUP($E42&amp;$D$6&amp;$D$40, 'Ethnicity data'!$A:$AC,'Ethnicity data'!B$3,FALSE))), "", VLOOKUP($E42&amp;$D$6&amp;$D$40, 'Ethnicity data'!$A:$AC,'Ethnicity data'!B$3,FALSE))</f>
        <v>3.4675347948151247E-2</v>
      </c>
      <c r="G42" s="247"/>
      <c r="H42" s="247">
        <f>IF(OR(ISERROR(VLOOKUP($E42&amp;$D$6&amp;$D$40, 'Ethnicity data'!$A:$AC,'Ethnicity data'!C$3,FALSE)),ISBLANK(VLOOKUP($E42&amp;$D$6&amp;$D$40, 'Ethnicity data'!$A:$AC,'Ethnicity data'!C$3,FALSE))), "", VLOOKUP($E42&amp;$D$6&amp;$D$40, 'Ethnicity data'!$A:$AC,'Ethnicity data'!C$3,FALSE))</f>
        <v>0.25219520936622664</v>
      </c>
      <c r="I42" s="247"/>
      <c r="J42" s="247">
        <f>IF(OR(ISERROR(VLOOKUP($E42&amp;$D$6&amp;$D$40, 'Ethnicity data'!$A:$AC,'Ethnicity data'!D$3,FALSE)),ISBLANK(VLOOKUP($E42&amp;$D$6&amp;$D$40, 'Ethnicity data'!$A:$AC,'Ethnicity data'!D$3,FALSE))), "", VLOOKUP($E42&amp;$D$6&amp;$D$40, 'Ethnicity data'!$A:$AC,'Ethnicity data'!D$3,FALSE))</f>
        <v>0.33065527746251716</v>
      </c>
      <c r="K42" s="247"/>
      <c r="L42" s="247">
        <f>IF(OR(ISERROR(VLOOKUP($E42&amp;$D$6&amp;$D$40, 'Ethnicity data'!$A:$AC,'Ethnicity data'!E$3,FALSE)),ISBLANK(VLOOKUP($E42&amp;$D$6&amp;$D$40, 'Ethnicity data'!$A:$AC,'Ethnicity data'!E$3,FALSE))), "", VLOOKUP($E42&amp;$D$6&amp;$D$40, 'Ethnicity data'!$A:$AC,'Ethnicity data'!E$3,FALSE))</f>
        <v>0.11098500686936265</v>
      </c>
      <c r="M42" s="247"/>
      <c r="N42" s="247">
        <f>IF(OR(ISERROR(VLOOKUP($E42&amp;$D$6&amp;$D$40, 'Ethnicity data'!$A:$AC,'Ethnicity data'!F$3,FALSE)),ISBLANK(VLOOKUP($E42&amp;$D$6&amp;$D$40, 'Ethnicity data'!$A:$AC,'Ethnicity data'!F$3,FALSE))), "", VLOOKUP($E42&amp;$D$6&amp;$D$40, 'Ethnicity data'!$A:$AC,'Ethnicity data'!F$3,FALSE))</f>
        <v>2.2997431455707543E-2</v>
      </c>
      <c r="O42" s="247"/>
      <c r="P42" s="247">
        <f>IF(OR(ISERROR(VLOOKUP($E42&amp;$D$6&amp;$D$40, 'Ethnicity data'!$A:$AC,'Ethnicity data'!G$3,FALSE)),ISBLANK(VLOOKUP($E42&amp;$D$6&amp;$D$40, 'Ethnicity data'!$A:$AC,'Ethnicity data'!G$3,FALSE))), "", VLOOKUP($E42&amp;$D$6&amp;$D$40, 'Ethnicity data'!$A:$AC,'Ethnicity data'!G$3,FALSE))</f>
        <v>0.21423451406726002</v>
      </c>
      <c r="Q42" s="247"/>
      <c r="R42" s="247">
        <f>IF(OR(ISERROR(VLOOKUP($E42&amp;$D$6&amp;$D$40, 'Ethnicity data'!$A:$AC,'Ethnicity data'!H$3,FALSE)),ISBLANK(VLOOKUP($E42&amp;$D$6&amp;$D$40, 'Ethnicity data'!$A:$AC,'Ethnicity data'!H$3,FALSE))), "", VLOOKUP($E42&amp;$D$6&amp;$D$40, 'Ethnicity data'!$A:$AC,'Ethnicity data'!H$3,FALSE))</f>
        <v>1.7920076458992891E-3</v>
      </c>
      <c r="S42" s="247"/>
      <c r="T42" s="247">
        <f>IF(OR(ISERROR(VLOOKUP($E42&amp;$D$6&amp;$D$40, 'Ethnicity data'!$A:$AC,'Ethnicity data'!I$3,FALSE)),ISBLANK(VLOOKUP($E42&amp;$D$6&amp;$D$40, 'Ethnicity data'!$A:$AC,'Ethnicity data'!I$3,FALSE))), "", VLOOKUP($E42&amp;$D$6&amp;$D$40, 'Ethnicity data'!$A:$AC,'Ethnicity data'!I$3,FALSE))</f>
        <v>3.2465205184875452E-2</v>
      </c>
      <c r="U42" s="300"/>
      <c r="V42" s="87"/>
      <c r="W42" s="303">
        <f>IF(ISERROR(VLOOKUP($E42&amp;$D$6&amp;$D$40,'Ethnicity data'!$A:$AC,'Ethnicity data'!K$3,FALSE)),0,VLOOKUP($E42&amp;$D$6&amp;$D$29,'Ethnicity data'!$A:$AC,'Ethnicity data'!K$3,FALSE))</f>
        <v>33482</v>
      </c>
    </row>
    <row r="43" spans="4:43" x14ac:dyDescent="0.25">
      <c r="D43" s="201"/>
      <c r="E43" s="162" t="s">
        <v>38</v>
      </c>
      <c r="F43" s="163">
        <f>IF(F42="","",VLOOKUP($E42&amp;$D$6&amp;$D$40,'Ethnicity data'!$A:$AC,'Ethnicity data'!M$3,FALSE))</f>
        <v>3.3000000000000002E-2</v>
      </c>
      <c r="G43" s="164">
        <f>IF(F42="","",VLOOKUP($E42&amp;$D$6&amp;$D$40,'Ethnicity data'!$A:$AC,'Ethnicity data'!N$3,FALSE))</f>
        <v>3.6999999999999998E-2</v>
      </c>
      <c r="H43" s="164">
        <f>IF(H42="","",VLOOKUP($E42&amp;$D$6&amp;$D$40,'Ethnicity data'!$A:$AC,'Ethnicity data'!O$3,FALSE))</f>
        <v>0.248</v>
      </c>
      <c r="I43" s="164">
        <f>IF(H42="","",VLOOKUP($E42&amp;$D$6&amp;$D$40,'Ethnicity data'!$A:$AC,'Ethnicity data'!P$3,FALSE))</f>
        <v>0.25700000000000001</v>
      </c>
      <c r="J43" s="164">
        <f>IF(J42="","",VLOOKUP($E42&amp;$D$6&amp;$D$40,'Ethnicity data'!$A:$AC,'Ethnicity data'!Q$3,FALSE))</f>
        <v>0.32600000000000001</v>
      </c>
      <c r="K43" s="164">
        <f>IF(J42="","",VLOOKUP($E42&amp;$D$6&amp;$D$40,'Ethnicity data'!$A:$AC,'Ethnicity data'!R$3,FALSE))</f>
        <v>0.33600000000000002</v>
      </c>
      <c r="L43" s="164">
        <f>IF(L42="","",VLOOKUP($E42&amp;$D$6&amp;$D$40,'Ethnicity data'!$A:$AC,'Ethnicity data'!S$3,FALSE))</f>
        <v>0.108</v>
      </c>
      <c r="M43" s="164">
        <f>IF(L42="","",VLOOKUP($E42&amp;$D$6&amp;$D$40,'Ethnicity data'!$A:$AC,'Ethnicity data'!T$3,FALSE))</f>
        <v>0.114</v>
      </c>
      <c r="N43" s="164">
        <f>IF(N42="","",VLOOKUP($E42&amp;$D$6&amp;$D$40,'Ethnicity data'!$A:$AC,'Ethnicity data'!U$3,FALSE))</f>
        <v>2.1000000000000001E-2</v>
      </c>
      <c r="O43" s="164">
        <f>IF(N42="","",VLOOKUP($E42&amp;$D$6&amp;$D$40,'Ethnicity data'!$A:$AC,'Ethnicity data'!V$3,FALSE))</f>
        <v>2.5000000000000001E-2</v>
      </c>
      <c r="P43" s="164">
        <f>IF(P42="","",VLOOKUP($E42&amp;$D$6&amp;$D$40,'Ethnicity data'!$A:$AC,'Ethnicity data'!W$3,FALSE))</f>
        <v>0.21</v>
      </c>
      <c r="Q43" s="164">
        <f>IF(P42="","",VLOOKUP($E42&amp;$D$6&amp;$D$40,'Ethnicity data'!$A:$AC,'Ethnicity data'!X$3,FALSE))</f>
        <v>0.219</v>
      </c>
      <c r="R43" s="164">
        <f>IF(R42="","",VLOOKUP($E42&amp;$D$6&amp;$D$40,'Ethnicity data'!$A:$AC,'Ethnicity data'!Y$3,FALSE))</f>
        <v>1E-3</v>
      </c>
      <c r="S43" s="164">
        <f>IF(R42="","",VLOOKUP($E42&amp;$D$6&amp;$D$40,'Ethnicity data'!$A:$AC,'Ethnicity data'!Z$3,FALSE))</f>
        <v>2E-3</v>
      </c>
      <c r="T43" s="164">
        <f>IF(T42="","",VLOOKUP($E42&amp;$D$6&amp;$D$40,'Ethnicity data'!$A:$AC,'Ethnicity data'!AA$3,FALSE))</f>
        <v>3.1E-2</v>
      </c>
      <c r="U43" s="16">
        <f>IF(T42="","",VLOOKUP($E42&amp;$D$6&amp;$D$40,'Ethnicity data'!$A:$AC,'Ethnicity data'!AB$3,FALSE))</f>
        <v>3.4000000000000002E-2</v>
      </c>
      <c r="V43" s="170"/>
      <c r="W43" s="302"/>
    </row>
    <row r="44" spans="4:43" ht="15.75" x14ac:dyDescent="0.25">
      <c r="D44" s="201"/>
      <c r="E44" s="165" t="s">
        <v>203</v>
      </c>
      <c r="F44" s="203">
        <f>IF(OR(ISERROR(VLOOKUP($E44&amp;$D$6&amp;$D$40, 'Ethnicity data'!$A:$AC,'Ethnicity data'!B$3,FALSE)),ISBLANK(VLOOKUP($E44&amp;$D$6&amp;$D$40, 'Ethnicity data'!$A:$AC,'Ethnicity data'!B$3,FALSE))), "", VLOOKUP($E44&amp;$D$6&amp;$D$40, 'Ethnicity data'!$A:$AC,'Ethnicity data'!B$3,FALSE))</f>
        <v>7.1412378145545227E-2</v>
      </c>
      <c r="G44" s="204"/>
      <c r="H44" s="204">
        <f>IF(OR(ISERROR(VLOOKUP($E44&amp;$D$6&amp;$D$40, 'Ethnicity data'!$A:$AC,'Ethnicity data'!C$3,FALSE)),ISBLANK(VLOOKUP($E44&amp;$D$6&amp;$D$40, 'Ethnicity data'!$A:$AC,'Ethnicity data'!C$3,FALSE))), "", VLOOKUP($E44&amp;$D$6&amp;$D$40, 'Ethnicity data'!$A:$AC,'Ethnicity data'!C$3,FALSE))</f>
        <v>0.26728632963046928</v>
      </c>
      <c r="I44" s="204"/>
      <c r="J44" s="204">
        <f>IF(OR(ISERROR(VLOOKUP($E44&amp;$D$6&amp;$D$40, 'Ethnicity data'!$A:$AC,'Ethnicity data'!D$3,FALSE)),ISBLANK(VLOOKUP($E44&amp;$D$6&amp;$D$40, 'Ethnicity data'!$A:$AC,'Ethnicity data'!D$3,FALSE))), "", VLOOKUP($E44&amp;$D$6&amp;$D$40, 'Ethnicity data'!$A:$AC,'Ethnicity data'!D$3,FALSE))</f>
        <v>0.28179551122194513</v>
      </c>
      <c r="K44" s="204"/>
      <c r="L44" s="204">
        <f>IF(OR(ISERROR(VLOOKUP($E44&amp;$D$6&amp;$D$40, 'Ethnicity data'!$A:$AC,'Ethnicity data'!E$3,FALSE)),ISBLANK(VLOOKUP($E44&amp;$D$6&amp;$D$40, 'Ethnicity data'!$A:$AC,'Ethnicity data'!E$3,FALSE))), "", VLOOKUP($E44&amp;$D$6&amp;$D$40, 'Ethnicity data'!$A:$AC,'Ethnicity data'!E$3,FALSE))</f>
        <v>0.11425980503287236</v>
      </c>
      <c r="M44" s="204"/>
      <c r="N44" s="204">
        <f>IF(OR(ISERROR(VLOOKUP($E44&amp;$D$6&amp;$D$40, 'Ethnicity data'!$A:$AC,'Ethnicity data'!F$3,FALSE)),ISBLANK(VLOOKUP($E44&amp;$D$6&amp;$D$40, 'Ethnicity data'!$A:$AC,'Ethnicity data'!F$3,FALSE))), "", VLOOKUP($E44&amp;$D$6&amp;$D$40, 'Ethnicity data'!$A:$AC,'Ethnicity data'!F$3,FALSE))</f>
        <v>2.6071185672183177E-2</v>
      </c>
      <c r="O44" s="204"/>
      <c r="P44" s="204">
        <f>IF(OR(ISERROR(VLOOKUP($E44&amp;$D$6&amp;$D$40, 'Ethnicity data'!$A:$AC,'Ethnicity data'!G$3,FALSE)),ISBLANK(VLOOKUP($E44&amp;$D$6&amp;$D$40, 'Ethnicity data'!$A:$AC,'Ethnicity data'!G$3,FALSE))), "", VLOOKUP($E44&amp;$D$6&amp;$D$40, 'Ethnicity data'!$A:$AC,'Ethnicity data'!G$3,FALSE))</f>
        <v>0.19542053956019043</v>
      </c>
      <c r="Q44" s="204"/>
      <c r="R44" s="204">
        <f>IF(OR(ISERROR(VLOOKUP($E44&amp;$D$6&amp;$D$40, 'Ethnicity data'!$A:$AC,'Ethnicity data'!H$3,FALSE)),ISBLANK(VLOOKUP($E44&amp;$D$6&amp;$D$40, 'Ethnicity data'!$A:$AC,'Ethnicity data'!H$3,FALSE))), "", VLOOKUP($E44&amp;$D$6&amp;$D$40, 'Ethnicity data'!$A:$AC,'Ethnicity data'!H$3,FALSE))</f>
        <v>9.0682384946724098E-4</v>
      </c>
      <c r="S44" s="204"/>
      <c r="T44" s="204">
        <f>IF(OR(ISERROR(VLOOKUP($E44&amp;$D$6&amp;$D$40, 'Ethnicity data'!$A:$AC,'Ethnicity data'!I$3,FALSE)),ISBLANK(VLOOKUP($E44&amp;$D$6&amp;$D$40, 'Ethnicity data'!$A:$AC,'Ethnicity data'!I$3,FALSE))), "", VLOOKUP($E44&amp;$D$6&amp;$D$40, 'Ethnicity data'!$A:$AC,'Ethnicity data'!I$3,FALSE))</f>
        <v>4.2847426887327136E-2</v>
      </c>
      <c r="U44" s="209"/>
      <c r="V44" s="171"/>
      <c r="W44" s="301">
        <f>IF(ISERROR(VLOOKUP($E44&amp;$D$6&amp;$D$40,'Ethnicity data'!$A:$AC,'Ethnicity data'!K$3,FALSE)),0,VLOOKUP($E44&amp;$D$6&amp;$D$29,'Ethnicity data'!$A:$AC,'Ethnicity data'!K$3,FALSE))</f>
        <v>4411</v>
      </c>
    </row>
    <row r="45" spans="4:43" x14ac:dyDescent="0.25">
      <c r="D45" s="201"/>
      <c r="E45" s="162" t="s">
        <v>38</v>
      </c>
      <c r="F45" s="163">
        <f>IF(F44="","",VLOOKUP($E44&amp;$D$6&amp;$D$40,'Ethnicity data'!$A:$AC,'Ethnicity data'!M$3,FALSE))</f>
        <v>6.4000000000000001E-2</v>
      </c>
      <c r="G45" s="164">
        <f>IF(F44="","",VLOOKUP($E44&amp;$D$6&amp;$D$40,'Ethnicity data'!$A:$AC,'Ethnicity data'!N$3,FALSE))</f>
        <v>7.9000000000000001E-2</v>
      </c>
      <c r="H45" s="164">
        <f>IF(H44="","",VLOOKUP($E44&amp;$D$6&amp;$D$40,'Ethnicity data'!$A:$AC,'Ethnicity data'!O$3,FALSE))</f>
        <v>0.254</v>
      </c>
      <c r="I45" s="164">
        <f>IF(H44="","",VLOOKUP($E44&amp;$D$6&amp;$D$40,'Ethnicity data'!$A:$AC,'Ethnicity data'!P$3,FALSE))</f>
        <v>0.28100000000000003</v>
      </c>
      <c r="J45" s="164">
        <f>IF(J44="","",VLOOKUP($E44&amp;$D$6&amp;$D$40,'Ethnicity data'!$A:$AC,'Ethnicity data'!Q$3,FALSE))</f>
        <v>0.26900000000000002</v>
      </c>
      <c r="K45" s="164">
        <f>IF(J44="","",VLOOKUP($E44&amp;$D$6&amp;$D$40,'Ethnicity data'!$A:$AC,'Ethnicity data'!R$3,FALSE))</f>
        <v>0.29499999999999998</v>
      </c>
      <c r="L45" s="164">
        <f>IF(L44="","",VLOOKUP($E44&amp;$D$6&amp;$D$40,'Ethnicity data'!$A:$AC,'Ethnicity data'!S$3,FALSE))</f>
        <v>0.105</v>
      </c>
      <c r="M45" s="164">
        <f>IF(L44="","",VLOOKUP($E44&amp;$D$6&amp;$D$40,'Ethnicity data'!$A:$AC,'Ethnicity data'!T$3,FALSE))</f>
        <v>0.124</v>
      </c>
      <c r="N45" s="164">
        <f>IF(N44="","",VLOOKUP($E44&amp;$D$6&amp;$D$40,'Ethnicity data'!$A:$AC,'Ethnicity data'!U$3,FALSE))</f>
        <v>2.1999999999999999E-2</v>
      </c>
      <c r="O45" s="164">
        <f>IF(N44="","",VLOOKUP($E44&amp;$D$6&amp;$D$40,'Ethnicity data'!$A:$AC,'Ethnicity data'!V$3,FALSE))</f>
        <v>3.1E-2</v>
      </c>
      <c r="P45" s="164">
        <f>IF(P44="","",VLOOKUP($E44&amp;$D$6&amp;$D$40,'Ethnicity data'!$A:$AC,'Ethnicity data'!W$3,FALSE))</f>
        <v>0.184</v>
      </c>
      <c r="Q45" s="164">
        <f>IF(P44="","",VLOOKUP($E44&amp;$D$6&amp;$D$40,'Ethnicity data'!$A:$AC,'Ethnicity data'!X$3,FALSE))</f>
        <v>0.20699999999999999</v>
      </c>
      <c r="R45" s="164">
        <f>IF(R44="","",VLOOKUP($E44&amp;$D$6&amp;$D$40,'Ethnicity data'!$A:$AC,'Ethnicity data'!Y$3,FALSE))</f>
        <v>0</v>
      </c>
      <c r="S45" s="164">
        <f>IF(R44="","",VLOOKUP($E44&amp;$D$6&amp;$D$40,'Ethnicity data'!$A:$AC,'Ethnicity data'!Z$3,FALSE))</f>
        <v>2E-3</v>
      </c>
      <c r="T45" s="164">
        <f>IF(T44="","",VLOOKUP($E44&amp;$D$6&amp;$D$40,'Ethnicity data'!$A:$AC,'Ethnicity data'!AA$3,FALSE))</f>
        <v>3.6999999999999998E-2</v>
      </c>
      <c r="U45" s="16">
        <f>IF(T44="","",VLOOKUP($E44&amp;$D$6&amp;$D$40,'Ethnicity data'!$A:$AC,'Ethnicity data'!AB$3,FALSE))</f>
        <v>4.9000000000000002E-2</v>
      </c>
      <c r="V45" s="170"/>
      <c r="W45" s="302"/>
    </row>
    <row r="46" spans="4:43" ht="15.75" x14ac:dyDescent="0.25">
      <c r="D46" s="201"/>
      <c r="E46" s="165" t="s">
        <v>204</v>
      </c>
      <c r="F46" s="203">
        <f>IF(OR(ISERROR(VLOOKUP($E46&amp;$D$6&amp;$D$40, 'Ethnicity data'!$A:$AC,'Ethnicity data'!B$3,FALSE)),ISBLANK(VLOOKUP($E46&amp;$D$6&amp;$D$40, 'Ethnicity data'!$A:$AC,'Ethnicity data'!B$3,FALSE))), "", VLOOKUP($E46&amp;$D$6&amp;$D$40, 'Ethnicity data'!$A:$AC,'Ethnicity data'!B$3,FALSE))</f>
        <v>5.2039175559128785E-2</v>
      </c>
      <c r="G46" s="204"/>
      <c r="H46" s="204">
        <f>IF(OR(ISERROR(VLOOKUP($E46&amp;$D$6&amp;$D$40, 'Ethnicity data'!$A:$AC,'Ethnicity data'!C$3,FALSE)),ISBLANK(VLOOKUP($E46&amp;$D$6&amp;$D$40, 'Ethnicity data'!$A:$AC,'Ethnicity data'!C$3,FALSE))), "", VLOOKUP($E46&amp;$D$6&amp;$D$40, 'Ethnicity data'!$A:$AC,'Ethnicity data'!C$3,FALSE))</f>
        <v>0.27072065487501829</v>
      </c>
      <c r="I46" s="204"/>
      <c r="J46" s="204">
        <f>IF(OR(ISERROR(VLOOKUP($E46&amp;$D$6&amp;$D$40, 'Ethnicity data'!$A:$AC,'Ethnicity data'!D$3,FALSE)),ISBLANK(VLOOKUP($E46&amp;$D$6&amp;$D$40, 'Ethnicity data'!$A:$AC,'Ethnicity data'!D$3,FALSE))), "", VLOOKUP($E46&amp;$D$6&amp;$D$40, 'Ethnicity data'!$A:$AC,'Ethnicity data'!D$3,FALSE))</f>
        <v>0.29323198362812453</v>
      </c>
      <c r="K46" s="204"/>
      <c r="L46" s="204">
        <f>IF(OR(ISERROR(VLOOKUP($E46&amp;$D$6&amp;$D$40, 'Ethnicity data'!$A:$AC,'Ethnicity data'!E$3,FALSE)),ISBLANK(VLOOKUP($E46&amp;$D$6&amp;$D$40, 'Ethnicity data'!$A:$AC,'Ethnicity data'!E$3,FALSE))), "", VLOOKUP($E46&amp;$D$6&amp;$D$40, 'Ethnicity data'!$A:$AC,'Ethnicity data'!E$3,FALSE))</f>
        <v>0.11197193392778834</v>
      </c>
      <c r="M46" s="204"/>
      <c r="N46" s="204">
        <f>IF(OR(ISERROR(VLOOKUP($E46&amp;$D$6&amp;$D$40, 'Ethnicity data'!$A:$AC,'Ethnicity data'!F$3,FALSE)),ISBLANK(VLOOKUP($E46&amp;$D$6&amp;$D$40, 'Ethnicity data'!$A:$AC,'Ethnicity data'!F$3,FALSE))), "", VLOOKUP($E46&amp;$D$6&amp;$D$40, 'Ethnicity data'!$A:$AC,'Ethnicity data'!F$3,FALSE))</f>
        <v>3.1135798859815815E-2</v>
      </c>
      <c r="O46" s="204"/>
      <c r="P46" s="204">
        <f>IF(OR(ISERROR(VLOOKUP($E46&amp;$D$6&amp;$D$40, 'Ethnicity data'!$A:$AC,'Ethnicity data'!G$3,FALSE)),ISBLANK(VLOOKUP($E46&amp;$D$6&amp;$D$40, 'Ethnicity data'!$A:$AC,'Ethnicity data'!G$3,FALSE))), "", VLOOKUP($E46&amp;$D$6&amp;$D$40, 'Ethnicity data'!$A:$AC,'Ethnicity data'!G$3,FALSE))</f>
        <v>0.19865516737319106</v>
      </c>
      <c r="Q46" s="204"/>
      <c r="R46" s="204">
        <f>IF(OR(ISERROR(VLOOKUP($E46&amp;$D$6&amp;$D$40, 'Ethnicity data'!$A:$AC,'Ethnicity data'!H$3,FALSE)),ISBLANK(VLOOKUP($E46&amp;$D$6&amp;$D$40, 'Ethnicity data'!$A:$AC,'Ethnicity data'!H$3,FALSE))), "", VLOOKUP($E46&amp;$D$6&amp;$D$40, 'Ethnicity data'!$A:$AC,'Ethnicity data'!H$3,FALSE))</f>
        <v>5.8470983774302002E-4</v>
      </c>
      <c r="S46" s="204"/>
      <c r="T46" s="204">
        <f>IF(OR(ISERROR(VLOOKUP($E46&amp;$D$6&amp;$D$40, 'Ethnicity data'!$A:$AC,'Ethnicity data'!I$3,FALSE)),ISBLANK(VLOOKUP($E46&amp;$D$6&amp;$D$40, 'Ethnicity data'!$A:$AC,'Ethnicity data'!I$3,FALSE))), "", VLOOKUP($E46&amp;$D$6&amp;$D$40, 'Ethnicity data'!$A:$AC,'Ethnicity data'!I$3,FALSE))</f>
        <v>4.1660575939190175E-2</v>
      </c>
      <c r="U46" s="209"/>
      <c r="V46" s="171"/>
      <c r="W46" s="301">
        <f>IF(ISERROR(VLOOKUP($E46&amp;$D$6&amp;$D$40,'Ethnicity data'!$A:$AC,'Ethnicity data'!K$3,FALSE)),0,VLOOKUP($E46&amp;$D$6&amp;$D$29,'Ethnicity data'!$A:$AC,'Ethnicity data'!K$3,FALSE))</f>
        <v>6841</v>
      </c>
      <c r="AP46" s="78"/>
    </row>
    <row r="47" spans="4:43" x14ac:dyDescent="0.25">
      <c r="D47" s="201"/>
      <c r="E47" s="162" t="s">
        <v>38</v>
      </c>
      <c r="F47" s="163">
        <f>IF(F46="","",VLOOKUP($E46&amp;$D$6&amp;$D$40,'Ethnicity data'!$A:$AC,'Ethnicity data'!M$3,FALSE))</f>
        <v>4.7E-2</v>
      </c>
      <c r="G47" s="164">
        <f>IF(F46="","",VLOOKUP($E46&amp;$D$6&amp;$D$40,'Ethnicity data'!$A:$AC,'Ethnicity data'!N$3,FALSE))</f>
        <v>5.8000000000000003E-2</v>
      </c>
      <c r="H47" s="164">
        <f>IF(H46="","",VLOOKUP($E46&amp;$D$6&amp;$D$40,'Ethnicity data'!$A:$AC,'Ethnicity data'!O$3,FALSE))</f>
        <v>0.26</v>
      </c>
      <c r="I47" s="164">
        <f>IF(H46="","",VLOOKUP($E46&amp;$D$6&amp;$D$40,'Ethnicity data'!$A:$AC,'Ethnicity data'!P$3,FALSE))</f>
        <v>0.28100000000000003</v>
      </c>
      <c r="J47" s="164">
        <f>IF(J46="","",VLOOKUP($E46&amp;$D$6&amp;$D$40,'Ethnicity data'!$A:$AC,'Ethnicity data'!Q$3,FALSE))</f>
        <v>0.28299999999999997</v>
      </c>
      <c r="K47" s="164">
        <f>IF(J46="","",VLOOKUP($E46&amp;$D$6&amp;$D$40,'Ethnicity data'!$A:$AC,'Ethnicity data'!R$3,FALSE))</f>
        <v>0.30399999999999999</v>
      </c>
      <c r="L47" s="164">
        <f>IF(L46="","",VLOOKUP($E46&amp;$D$6&amp;$D$40,'Ethnicity data'!$A:$AC,'Ethnicity data'!S$3,FALSE))</f>
        <v>0.105</v>
      </c>
      <c r="M47" s="164">
        <f>IF(L46="","",VLOOKUP($E46&amp;$D$6&amp;$D$40,'Ethnicity data'!$A:$AC,'Ethnicity data'!T$3,FALSE))</f>
        <v>0.12</v>
      </c>
      <c r="N47" s="164">
        <f>IF(N46="","",VLOOKUP($E46&amp;$D$6&amp;$D$40,'Ethnicity data'!$A:$AC,'Ethnicity data'!U$3,FALSE))</f>
        <v>2.7E-2</v>
      </c>
      <c r="O47" s="164">
        <f>IF(N46="","",VLOOKUP($E46&amp;$D$6&amp;$D$40,'Ethnicity data'!$A:$AC,'Ethnicity data'!V$3,FALSE))</f>
        <v>3.5999999999999997E-2</v>
      </c>
      <c r="P47" s="164">
        <f>IF(P46="","",VLOOKUP($E46&amp;$D$6&amp;$D$40,'Ethnicity data'!$A:$AC,'Ethnicity data'!W$3,FALSE))</f>
        <v>0.189</v>
      </c>
      <c r="Q47" s="164">
        <f>IF(P46="","",VLOOKUP($E46&amp;$D$6&amp;$D$40,'Ethnicity data'!$A:$AC,'Ethnicity data'!X$3,FALSE))</f>
        <v>0.20799999999999999</v>
      </c>
      <c r="R47" s="164">
        <f>IF(R46="","",VLOOKUP($E46&amp;$D$6&amp;$D$40,'Ethnicity data'!$A:$AC,'Ethnicity data'!Y$3,FALSE))</f>
        <v>0</v>
      </c>
      <c r="S47" s="164">
        <f>IF(R46="","",VLOOKUP($E46&amp;$D$6&amp;$D$40,'Ethnicity data'!$A:$AC,'Ethnicity data'!Z$3,FALSE))</f>
        <v>2E-3</v>
      </c>
      <c r="T47" s="164">
        <f>IF(T46="","",VLOOKUP($E46&amp;$D$6&amp;$D$40,'Ethnicity data'!$A:$AC,'Ethnicity data'!AA$3,FALSE))</f>
        <v>3.6999999999999998E-2</v>
      </c>
      <c r="U47" s="16">
        <f>IF(T46="","",VLOOKUP($E46&amp;$D$6&amp;$D$40,'Ethnicity data'!$A:$AC,'Ethnicity data'!AB$3,FALSE))</f>
        <v>4.7E-2</v>
      </c>
      <c r="V47" s="170"/>
      <c r="W47" s="302"/>
      <c r="AP47" s="78"/>
    </row>
    <row r="48" spans="4:43" ht="15.75" x14ac:dyDescent="0.25">
      <c r="D48" s="201"/>
      <c r="E48" s="165" t="s">
        <v>205</v>
      </c>
      <c r="F48" s="203">
        <f>IF(OR(ISERROR(VLOOKUP($E48&amp;$D$6&amp;$D$40, 'Ethnicity data'!$A:$AC,'Ethnicity data'!B$3,FALSE)),ISBLANK(VLOOKUP($E48&amp;$D$6&amp;$D$40, 'Ethnicity data'!$A:$AC,'Ethnicity data'!B$3,FALSE))), "", VLOOKUP($E48&amp;$D$6&amp;$D$40, 'Ethnicity data'!$A:$AC,'Ethnicity data'!B$3,FALSE))</f>
        <v>5.5051381289203255E-2</v>
      </c>
      <c r="G48" s="204"/>
      <c r="H48" s="204">
        <f>IF(OR(ISERROR(VLOOKUP($E48&amp;$D$6&amp;$D$40, 'Ethnicity data'!$A:$AC,'Ethnicity data'!C$3,FALSE)),ISBLANK(VLOOKUP($E48&amp;$D$6&amp;$D$40, 'Ethnicity data'!$A:$AC,'Ethnicity data'!C$3,FALSE))), "", VLOOKUP($E48&amp;$D$6&amp;$D$40, 'Ethnicity data'!$A:$AC,'Ethnicity data'!C$3,FALSE))</f>
        <v>0.30527016054679024</v>
      </c>
      <c r="I48" s="204"/>
      <c r="J48" s="204">
        <f>IF(OR(ISERROR(VLOOKUP($E48&amp;$D$6&amp;$D$40, 'Ethnicity data'!$A:$AC,'Ethnicity data'!D$3,FALSE)),ISBLANK(VLOOKUP($E48&amp;$D$6&amp;$D$40, 'Ethnicity data'!$A:$AC,'Ethnicity data'!D$3,FALSE))), "", VLOOKUP($E48&amp;$D$6&amp;$D$40, 'Ethnicity data'!$A:$AC,'Ethnicity data'!D$3,FALSE))</f>
        <v>0.26377137745865609</v>
      </c>
      <c r="K48" s="204"/>
      <c r="L48" s="204">
        <f>IF(OR(ISERROR(VLOOKUP($E48&amp;$D$6&amp;$D$40, 'Ethnicity data'!$A:$AC,'Ethnicity data'!E$3,FALSE)),ISBLANK(VLOOKUP($E48&amp;$D$6&amp;$D$40, 'Ethnicity data'!$A:$AC,'Ethnicity data'!E$3,FALSE))), "", VLOOKUP($E48&amp;$D$6&amp;$D$40, 'Ethnicity data'!$A:$AC,'Ethnicity data'!E$3,FALSE))</f>
        <v>9.934259252656169E-2</v>
      </c>
      <c r="M48" s="204"/>
      <c r="N48" s="204">
        <f>IF(OR(ISERROR(VLOOKUP($E48&amp;$D$6&amp;$D$40, 'Ethnicity data'!$A:$AC,'Ethnicity data'!F$3,FALSE)),ISBLANK(VLOOKUP($E48&amp;$D$6&amp;$D$40, 'Ethnicity data'!$A:$AC,'Ethnicity data'!F$3,FALSE))), "", VLOOKUP($E48&amp;$D$6&amp;$D$40, 'Ethnicity data'!$A:$AC,'Ethnicity data'!F$3,FALSE))</f>
        <v>2.4226173436174017E-2</v>
      </c>
      <c r="O48" s="204"/>
      <c r="P48" s="204">
        <f>IF(OR(ISERROR(VLOOKUP($E48&amp;$D$6&amp;$D$40, 'Ethnicity data'!$A:$AC,'Ethnicity data'!G$3,FALSE)),ISBLANK(VLOOKUP($E48&amp;$D$6&amp;$D$40, 'Ethnicity data'!$A:$AC,'Ethnicity data'!G$3,FALSE))), "", VLOOKUP($E48&amp;$D$6&amp;$D$40, 'Ethnicity data'!$A:$AC,'Ethnicity data'!G$3,FALSE))</f>
        <v>0.21924839774119967</v>
      </c>
      <c r="Q48" s="204"/>
      <c r="R48" s="204">
        <f>IF(OR(ISERROR(VLOOKUP($E48&amp;$D$6&amp;$D$40, 'Ethnicity data'!$A:$AC,'Ethnicity data'!H$3,FALSE)),ISBLANK(VLOOKUP($E48&amp;$D$6&amp;$D$40, 'Ethnicity data'!$A:$AC,'Ethnicity data'!H$3,FALSE))), "", VLOOKUP($E48&amp;$D$6&amp;$D$40, 'Ethnicity data'!$A:$AC,'Ethnicity data'!H$3,FALSE))</f>
        <v>2.4109015742937684E-3</v>
      </c>
      <c r="S48" s="204"/>
      <c r="T48" s="204">
        <f>IF(OR(ISERROR(VLOOKUP($E48&amp;$D$6&amp;$D$40, 'Ethnicity data'!$A:$AC,'Ethnicity data'!I$3,FALSE)),ISBLANK(VLOOKUP($E48&amp;$D$6&amp;$D$40, 'Ethnicity data'!$A:$AC,'Ethnicity data'!I$3,FALSE))), "", VLOOKUP($E48&amp;$D$6&amp;$D$40, 'Ethnicity data'!$A:$AC,'Ethnicity data'!I$3,FALSE))</f>
        <v>3.0679015427121294E-2</v>
      </c>
      <c r="U48" s="209"/>
      <c r="V48" s="171"/>
      <c r="W48" s="301">
        <f>IF(ISERROR(VLOOKUP($E48&amp;$D$6&amp;$D$40,'Ethnicity data'!$A:$AC,'Ethnicity data'!K$3,FALSE)),0,VLOOKUP($E48&amp;$D$6&amp;$D$29,'Ethnicity data'!$A:$AC,'Ethnicity data'!K$3,FALSE))</f>
        <v>1963166</v>
      </c>
    </row>
    <row r="49" spans="4:42" x14ac:dyDescent="0.25">
      <c r="D49" s="201"/>
      <c r="E49" s="162" t="s">
        <v>38</v>
      </c>
      <c r="F49" s="163">
        <f>IF(F48="","",VLOOKUP($E48&amp;$D$6&amp;$D$40,'Ethnicity data'!$A:$AC,'Ethnicity data'!M$3,FALSE))</f>
        <v>5.5E-2</v>
      </c>
      <c r="G49" s="164">
        <f>IF(F48="","",VLOOKUP($E48&amp;$D$6&amp;$D$40,'Ethnicity data'!$A:$AC,'Ethnicity data'!N$3,FALSE))</f>
        <v>5.5E-2</v>
      </c>
      <c r="H49" s="164">
        <f>IF(H48="","",VLOOKUP($E48&amp;$D$6&amp;$D$40,'Ethnicity data'!$A:$AC,'Ethnicity data'!O$3,FALSE))</f>
        <v>0.30499999999999999</v>
      </c>
      <c r="I49" s="164">
        <f>IF(H48="","",VLOOKUP($E48&amp;$D$6&amp;$D$40,'Ethnicity data'!$A:$AC,'Ethnicity data'!P$3,FALSE))</f>
        <v>0.30599999999999999</v>
      </c>
      <c r="J49" s="164">
        <f>IF(J48="","",VLOOKUP($E48&amp;$D$6&amp;$D$40,'Ethnicity data'!$A:$AC,'Ethnicity data'!Q$3,FALSE))</f>
        <v>0.26300000000000001</v>
      </c>
      <c r="K49" s="164">
        <f>IF(J48="","",VLOOKUP($E48&amp;$D$6&amp;$D$40,'Ethnicity data'!$A:$AC,'Ethnicity data'!R$3,FALSE))</f>
        <v>0.26400000000000001</v>
      </c>
      <c r="L49" s="164">
        <f>IF(L48="","",VLOOKUP($E48&amp;$D$6&amp;$D$40,'Ethnicity data'!$A:$AC,'Ethnicity data'!S$3,FALSE))</f>
        <v>9.9000000000000005E-2</v>
      </c>
      <c r="M49" s="164">
        <f>IF(L48="","",VLOOKUP($E48&amp;$D$6&amp;$D$40,'Ethnicity data'!$A:$AC,'Ethnicity data'!T$3,FALSE))</f>
        <v>0.1</v>
      </c>
      <c r="N49" s="164">
        <f>IF(N48="","",VLOOKUP($E48&amp;$D$6&amp;$D$40,'Ethnicity data'!$A:$AC,'Ethnicity data'!U$3,FALSE))</f>
        <v>2.4E-2</v>
      </c>
      <c r="O49" s="164">
        <f>IF(N48="","",VLOOKUP($E48&amp;$D$6&amp;$D$40,'Ethnicity data'!$A:$AC,'Ethnicity data'!V$3,FALSE))</f>
        <v>2.4E-2</v>
      </c>
      <c r="P49" s="164">
        <f>IF(P48="","",VLOOKUP($E48&amp;$D$6&amp;$D$40,'Ethnicity data'!$A:$AC,'Ethnicity data'!W$3,FALSE))</f>
        <v>0.219</v>
      </c>
      <c r="Q49" s="164">
        <f>IF(P48="","",VLOOKUP($E48&amp;$D$6&amp;$D$40,'Ethnicity data'!$A:$AC,'Ethnicity data'!X$3,FALSE))</f>
        <v>0.22</v>
      </c>
      <c r="R49" s="164">
        <f>IF(R48="","",VLOOKUP($E48&amp;$D$6&amp;$D$40,'Ethnicity data'!$A:$AC,'Ethnicity data'!Y$3,FALSE))</f>
        <v>2E-3</v>
      </c>
      <c r="S49" s="164">
        <f>IF(R48="","",VLOOKUP($E48&amp;$D$6&amp;$D$40,'Ethnicity data'!$A:$AC,'Ethnicity data'!Z$3,FALSE))</f>
        <v>2E-3</v>
      </c>
      <c r="T49" s="164">
        <f>IF(T48="","",VLOOKUP($E48&amp;$D$6&amp;$D$40,'Ethnicity data'!$A:$AC,'Ethnicity data'!AA$3,FALSE))</f>
        <v>0.03</v>
      </c>
      <c r="U49" s="16">
        <f>IF(T48="","",VLOOKUP($E48&amp;$D$6&amp;$D$40,'Ethnicity data'!$A:$AC,'Ethnicity data'!AB$3,FALSE))</f>
        <v>3.1E-2</v>
      </c>
      <c r="V49" s="170"/>
      <c r="W49" s="302"/>
    </row>
    <row r="50" spans="4:42" ht="15.75" x14ac:dyDescent="0.25">
      <c r="D50" s="201"/>
      <c r="E50" s="165" t="s">
        <v>206</v>
      </c>
      <c r="F50" s="203">
        <f>IF(OR(ISERROR(VLOOKUP($E50&amp;$D$6&amp;$D$40, 'Ethnicity data'!$A:$AC,'Ethnicity data'!B$3,FALSE)),ISBLANK(VLOOKUP($E50&amp;$D$6&amp;$D$40, 'Ethnicity data'!$A:$AC,'Ethnicity data'!B$3,FALSE))), "", VLOOKUP($E50&amp;$D$6&amp;$D$40, 'Ethnicity data'!$A:$AC,'Ethnicity data'!B$3,FALSE))</f>
        <v>5.2063679245283018E-2</v>
      </c>
      <c r="G50" s="204"/>
      <c r="H50" s="204">
        <f>IF(OR(ISERROR(VLOOKUP($E50&amp;$D$6&amp;$D$40, 'Ethnicity data'!$A:$AC,'Ethnicity data'!C$3,FALSE)),ISBLANK(VLOOKUP($E50&amp;$D$6&amp;$D$40, 'Ethnicity data'!$A:$AC,'Ethnicity data'!C$3,FALSE))), "", VLOOKUP($E50&amp;$D$6&amp;$D$40, 'Ethnicity data'!$A:$AC,'Ethnicity data'!C$3,FALSE))</f>
        <v>0.24610849056603773</v>
      </c>
      <c r="I50" s="204"/>
      <c r="J50" s="204">
        <f>IF(OR(ISERROR(VLOOKUP($E50&amp;$D$6&amp;$D$40, 'Ethnicity data'!$A:$AC,'Ethnicity data'!D$3,FALSE)),ISBLANK(VLOOKUP($E50&amp;$D$6&amp;$D$40, 'Ethnicity data'!$A:$AC,'Ethnicity data'!D$3,FALSE))), "", VLOOKUP($E50&amp;$D$6&amp;$D$40, 'Ethnicity data'!$A:$AC,'Ethnicity data'!D$3,FALSE))</f>
        <v>0.26538915094339621</v>
      </c>
      <c r="K50" s="204"/>
      <c r="L50" s="204">
        <f>IF(OR(ISERROR(VLOOKUP($E50&amp;$D$6&amp;$D$40, 'Ethnicity data'!$A:$AC,'Ethnicity data'!E$3,FALSE)),ISBLANK(VLOOKUP($E50&amp;$D$6&amp;$D$40, 'Ethnicity data'!$A:$AC,'Ethnicity data'!E$3,FALSE))), "", VLOOKUP($E50&amp;$D$6&amp;$D$40, 'Ethnicity data'!$A:$AC,'Ethnicity data'!E$3,FALSE))</f>
        <v>0.11096698113207547</v>
      </c>
      <c r="M50" s="204"/>
      <c r="N50" s="204">
        <f>IF(OR(ISERROR(VLOOKUP($E50&amp;$D$6&amp;$D$40, 'Ethnicity data'!$A:$AC,'Ethnicity data'!F$3,FALSE)),ISBLANK(VLOOKUP($E50&amp;$D$6&amp;$D$40, 'Ethnicity data'!$A:$AC,'Ethnicity data'!F$3,FALSE))), "", VLOOKUP($E50&amp;$D$6&amp;$D$40, 'Ethnicity data'!$A:$AC,'Ethnicity data'!F$3,FALSE))</f>
        <v>2.8714622641509435E-2</v>
      </c>
      <c r="O50" s="204"/>
      <c r="P50" s="204">
        <f>IF(OR(ISERROR(VLOOKUP($E50&amp;$D$6&amp;$D$40, 'Ethnicity data'!$A:$AC,'Ethnicity data'!G$3,FALSE)),ISBLANK(VLOOKUP($E50&amp;$D$6&amp;$D$40, 'Ethnicity data'!$A:$AC,'Ethnicity data'!G$3,FALSE))), "", VLOOKUP($E50&amp;$D$6&amp;$D$40, 'Ethnicity data'!$A:$AC,'Ethnicity data'!G$3,FALSE))</f>
        <v>0.23679245283018868</v>
      </c>
      <c r="Q50" s="204"/>
      <c r="R50" s="204">
        <f>IF(OR(ISERROR(VLOOKUP($E50&amp;$D$6&amp;$D$40, 'Ethnicity data'!$A:$AC,'Ethnicity data'!H$3,FALSE)),ISBLANK(VLOOKUP($E50&amp;$D$6&amp;$D$40, 'Ethnicity data'!$A:$AC,'Ethnicity data'!H$3,FALSE))), "", VLOOKUP($E50&amp;$D$6&amp;$D$40, 'Ethnicity data'!$A:$AC,'Ethnicity data'!H$3,FALSE))</f>
        <v>4.0683962264150943E-3</v>
      </c>
      <c r="S50" s="204"/>
      <c r="T50" s="204">
        <f>IF(OR(ISERROR(VLOOKUP($E50&amp;$D$6&amp;$D$40, 'Ethnicity data'!$A:$AC,'Ethnicity data'!I$3,FALSE)),ISBLANK(VLOOKUP($E50&amp;$D$6&amp;$D$40, 'Ethnicity data'!$A:$AC,'Ethnicity data'!I$3,FALSE))), "", VLOOKUP($E50&amp;$D$6&amp;$D$40, 'Ethnicity data'!$A:$AC,'Ethnicity data'!I$3,FALSE))</f>
        <v>5.5896226415094341E-2</v>
      </c>
      <c r="U50" s="209"/>
      <c r="V50" s="171"/>
      <c r="W50" s="301">
        <f>IF(ISERROR(VLOOKUP($E50&amp;$D$6&amp;$D$40,'Ethnicity data'!$A:$AC,'Ethnicity data'!K$3,FALSE)),0,VLOOKUP($E50&amp;$D$6&amp;$D$29,'Ethnicity data'!$A:$AC,'Ethnicity data'!K$3,FALSE))</f>
        <v>16960</v>
      </c>
    </row>
    <row r="51" spans="4:42" x14ac:dyDescent="0.25">
      <c r="D51" s="201"/>
      <c r="E51" s="162" t="s">
        <v>38</v>
      </c>
      <c r="F51" s="163">
        <f>IF(F50="","",VLOOKUP($E50&amp;$D$6&amp;$D$40,'Ethnicity data'!$A:$AC,'Ethnicity data'!M$3,FALSE))</f>
        <v>4.9000000000000002E-2</v>
      </c>
      <c r="G51" s="164">
        <f>IF(F50="","",VLOOKUP($E50&amp;$D$6&amp;$D$40,'Ethnicity data'!$A:$AC,'Ethnicity data'!N$3,FALSE))</f>
        <v>5.6000000000000001E-2</v>
      </c>
      <c r="H51" s="164">
        <f>IF(H50="","",VLOOKUP($E50&amp;$D$6&amp;$D$40,'Ethnicity data'!$A:$AC,'Ethnicity data'!O$3,FALSE))</f>
        <v>0.24</v>
      </c>
      <c r="I51" s="164">
        <f>IF(H50="","",VLOOKUP($E50&amp;$D$6&amp;$D$40,'Ethnicity data'!$A:$AC,'Ethnicity data'!P$3,FALSE))</f>
        <v>0.253</v>
      </c>
      <c r="J51" s="164">
        <f>IF(J50="","",VLOOKUP($E50&amp;$D$6&amp;$D$40,'Ethnicity data'!$A:$AC,'Ethnicity data'!Q$3,FALSE))</f>
        <v>0.25900000000000001</v>
      </c>
      <c r="K51" s="164">
        <f>IF(J50="","",VLOOKUP($E50&amp;$D$6&amp;$D$40,'Ethnicity data'!$A:$AC,'Ethnicity data'!R$3,FALSE))</f>
        <v>0.27200000000000002</v>
      </c>
      <c r="L51" s="164">
        <f>IF(L50="","",VLOOKUP($E50&amp;$D$6&amp;$D$40,'Ethnicity data'!$A:$AC,'Ethnicity data'!S$3,FALSE))</f>
        <v>0.106</v>
      </c>
      <c r="M51" s="164">
        <f>IF(L50="","",VLOOKUP($E50&amp;$D$6&amp;$D$40,'Ethnicity data'!$A:$AC,'Ethnicity data'!T$3,FALSE))</f>
        <v>0.11600000000000001</v>
      </c>
      <c r="N51" s="164">
        <f>IF(N50="","",VLOOKUP($E50&amp;$D$6&amp;$D$40,'Ethnicity data'!$A:$AC,'Ethnicity data'!U$3,FALSE))</f>
        <v>2.5999999999999999E-2</v>
      </c>
      <c r="O51" s="164">
        <f>IF(N50="","",VLOOKUP($E50&amp;$D$6&amp;$D$40,'Ethnicity data'!$A:$AC,'Ethnicity data'!V$3,FALSE))</f>
        <v>3.1E-2</v>
      </c>
      <c r="P51" s="164">
        <f>IF(P50="","",VLOOKUP($E50&amp;$D$6&amp;$D$40,'Ethnicity data'!$A:$AC,'Ethnicity data'!W$3,FALSE))</f>
        <v>0.23</v>
      </c>
      <c r="Q51" s="164">
        <f>IF(P50="","",VLOOKUP($E50&amp;$D$6&amp;$D$40,'Ethnicity data'!$A:$AC,'Ethnicity data'!X$3,FALSE))</f>
        <v>0.24299999999999999</v>
      </c>
      <c r="R51" s="164">
        <f>IF(R50="","",VLOOKUP($E50&amp;$D$6&amp;$D$40,'Ethnicity data'!$A:$AC,'Ethnicity data'!Y$3,FALSE))</f>
        <v>3.0000000000000001E-3</v>
      </c>
      <c r="S51" s="164">
        <f>IF(R50="","",VLOOKUP($E50&amp;$D$6&amp;$D$40,'Ethnicity data'!$A:$AC,'Ethnicity data'!Z$3,FALSE))</f>
        <v>5.0000000000000001E-3</v>
      </c>
      <c r="T51" s="164">
        <f>IF(T50="","",VLOOKUP($E50&amp;$D$6&amp;$D$40,'Ethnicity data'!$A:$AC,'Ethnicity data'!AA$3,FALSE))</f>
        <v>5.2999999999999999E-2</v>
      </c>
      <c r="U51" s="16">
        <f>IF(T50="","",VLOOKUP($E50&amp;$D$6&amp;$D$40,'Ethnicity data'!$A:$AC,'Ethnicity data'!AB$3,FALSE))</f>
        <v>5.8999999999999997E-2</v>
      </c>
      <c r="V51" s="170"/>
      <c r="W51" s="302"/>
    </row>
    <row r="52" spans="4:42" ht="15.75" x14ac:dyDescent="0.25">
      <c r="D52" s="201"/>
      <c r="E52" s="167" t="s">
        <v>0</v>
      </c>
      <c r="F52" s="253">
        <f>IF(OR(ISERROR(VLOOKUP($E52&amp;$D$6&amp;$D$40, 'Ethnicity data'!$A:$AC,'Ethnicity data'!B$3,FALSE)),ISBLANK(VLOOKUP($E52&amp;$D$6&amp;$D$40, 'Ethnicity data'!$A:$AC,'Ethnicity data'!B$3,FALSE))), "", VLOOKUP($E52&amp;$D$6&amp;$D$40, 'Ethnicity data'!$A:$AC,'Ethnicity data'!B$3,FALSE))</f>
        <v>4.642980735955704E-2</v>
      </c>
      <c r="G52" s="247"/>
      <c r="H52" s="247">
        <f>IF(OR(ISERROR(VLOOKUP($E52&amp;$D$6&amp;$D$40, 'Ethnicity data'!$A:$AC,'Ethnicity data'!C$3,FALSE)),ISBLANK(VLOOKUP($E52&amp;$D$6&amp;$D$40, 'Ethnicity data'!$A:$AC,'Ethnicity data'!C$3,FALSE))), "", VLOOKUP($E52&amp;$D$6&amp;$D$40, 'Ethnicity data'!$A:$AC,'Ethnicity data'!C$3,FALSE))</f>
        <v>0.20584842542392434</v>
      </c>
      <c r="I52" s="247"/>
      <c r="J52" s="247">
        <f>IF(OR(ISERROR(VLOOKUP($E52&amp;$D$6&amp;$D$40, 'Ethnicity data'!$A:$AC,'Ethnicity data'!D$3,FALSE)),ISBLANK(VLOOKUP($E52&amp;$D$6&amp;$D$40, 'Ethnicity data'!$A:$AC,'Ethnicity data'!D$3,FALSE))), "", VLOOKUP($E52&amp;$D$6&amp;$D$40, 'Ethnicity data'!$A:$AC,'Ethnicity data'!D$3,FALSE))</f>
        <v>0.19821201984081208</v>
      </c>
      <c r="K52" s="247"/>
      <c r="L52" s="247">
        <f>IF(OR(ISERROR(VLOOKUP($E52&amp;$D$6&amp;$D$40, 'Ethnicity data'!$A:$AC,'Ethnicity data'!E$3,FALSE)),ISBLANK(VLOOKUP($E52&amp;$D$6&amp;$D$40, 'Ethnicity data'!$A:$AC,'Ethnicity data'!E$3,FALSE))), "", VLOOKUP($E52&amp;$D$6&amp;$D$40, 'Ethnicity data'!$A:$AC,'Ethnicity data'!E$3,FALSE))</f>
        <v>5.65463144538009E-2</v>
      </c>
      <c r="M52" s="247"/>
      <c r="N52" s="247">
        <f>IF(OR(ISERROR(VLOOKUP($E52&amp;$D$6&amp;$D$40, 'Ethnicity data'!$A:$AC,'Ethnicity data'!F$3,FALSE)),ISBLANK(VLOOKUP($E52&amp;$D$6&amp;$D$40, 'Ethnicity data'!$A:$AC,'Ethnicity data'!F$3,FALSE))), "", VLOOKUP($E52&amp;$D$6&amp;$D$40, 'Ethnicity data'!$A:$AC,'Ethnicity data'!F$3,FALSE))</f>
        <v>2.6358288153189528E-2</v>
      </c>
      <c r="O52" s="247"/>
      <c r="P52" s="247">
        <f>IF(OR(ISERROR(VLOOKUP($E52&amp;$D$6&amp;$D$40, 'Ethnicity data'!$A:$AC,'Ethnicity data'!G$3,FALSE)),ISBLANK(VLOOKUP($E52&amp;$D$6&amp;$D$40, 'Ethnicity data'!$A:$AC,'Ethnicity data'!G$3,FALSE))), "", VLOOKUP($E52&amp;$D$6&amp;$D$40, 'Ethnicity data'!$A:$AC,'Ethnicity data'!G$3,FALSE))</f>
        <v>0.21483446764332681</v>
      </c>
      <c r="Q52" s="247"/>
      <c r="R52" s="247">
        <f>IF(OR(ISERROR(VLOOKUP($E52&amp;$D$6&amp;$D$40, 'Ethnicity data'!$A:$AC,'Ethnicity data'!H$3,FALSE)),ISBLANK(VLOOKUP($E52&amp;$D$6&amp;$D$40, 'Ethnicity data'!$A:$AC,'Ethnicity data'!H$3,FALSE))), "", VLOOKUP($E52&amp;$D$6&amp;$D$40, 'Ethnicity data'!$A:$AC,'Ethnicity data'!H$3,FALSE))</f>
        <v>4.078901834121583E-2</v>
      </c>
      <c r="S52" s="247"/>
      <c r="T52" s="247">
        <f>IF(OR(ISERROR(VLOOKUP($E52&amp;$D$6&amp;$D$40, 'Ethnicity data'!$A:$AC,'Ethnicity data'!I$3,FALSE)),ISBLANK(VLOOKUP($E52&amp;$D$6&amp;$D$40, 'Ethnicity data'!$A:$AC,'Ethnicity data'!I$3,FALSE))), "", VLOOKUP($E52&amp;$D$6&amp;$D$40, 'Ethnicity data'!$A:$AC,'Ethnicity data'!I$3,FALSE))</f>
        <v>0.21098165878417349</v>
      </c>
      <c r="U52" s="300"/>
      <c r="V52" s="87"/>
      <c r="W52" s="303">
        <f>IF(ISERROR(VLOOKUP($E52&amp;$D$6&amp;$D$40,'Ethnicity data'!$A:$AC,'Ethnicity data'!K$3,FALSE)),0,VLOOKUP($E52&amp;$D$6&amp;$D$29,'Ethnicity data'!$A:$AC,'Ethnicity data'!K$3,FALSE))</f>
        <v>86690</v>
      </c>
    </row>
    <row r="53" spans="4:42" ht="15.75" thickBot="1" x14ac:dyDescent="0.3">
      <c r="D53" s="202"/>
      <c r="E53" s="161" t="s">
        <v>38</v>
      </c>
      <c r="F53" s="6">
        <f>IF(F52="","",VLOOKUP($E52&amp;$D$6&amp;$D$40,'Ethnicity data'!$A:$AC,'Ethnicity data'!M$3,FALSE))</f>
        <v>4.4999999999999998E-2</v>
      </c>
      <c r="G53" s="160">
        <f>IF(F52="","",VLOOKUP($E52&amp;$D$6&amp;$D$40,'Ethnicity data'!$A:$AC,'Ethnicity data'!N$3,FALSE))</f>
        <v>4.8000000000000001E-2</v>
      </c>
      <c r="H53" s="160">
        <f>IF(H52="","",VLOOKUP($E52&amp;$D$6&amp;$D$40,'Ethnicity data'!$A:$AC,'Ethnicity data'!O$3,FALSE))</f>
        <v>0.20300000000000001</v>
      </c>
      <c r="I53" s="160">
        <f>IF(H52="","",VLOOKUP($E52&amp;$D$6&amp;$D$40,'Ethnicity data'!$A:$AC,'Ethnicity data'!P$3,FALSE))</f>
        <v>0.20899999999999999</v>
      </c>
      <c r="J53" s="160">
        <f>IF(J52="","",VLOOKUP($E52&amp;$D$6&amp;$D$40,'Ethnicity data'!$A:$AC,'Ethnicity data'!Q$3,FALSE))</f>
        <v>0.19600000000000001</v>
      </c>
      <c r="K53" s="160">
        <f>IF(J52="","",VLOOKUP($E52&amp;$D$6&amp;$D$40,'Ethnicity data'!$A:$AC,'Ethnicity data'!R$3,FALSE))</f>
        <v>0.20100000000000001</v>
      </c>
      <c r="L53" s="160">
        <f>IF(L52="","",VLOOKUP($E52&amp;$D$6&amp;$D$40,'Ethnicity data'!$A:$AC,'Ethnicity data'!S$3,FALSE))</f>
        <v>5.5E-2</v>
      </c>
      <c r="M53" s="160">
        <f>IF(L52="","",VLOOKUP($E52&amp;$D$6&amp;$D$40,'Ethnicity data'!$A:$AC,'Ethnicity data'!T$3,FALSE))</f>
        <v>5.8000000000000003E-2</v>
      </c>
      <c r="N53" s="160">
        <f>IF(N52="","",VLOOKUP($E52&amp;$D$6&amp;$D$40,'Ethnicity data'!$A:$AC,'Ethnicity data'!U$3,FALSE))</f>
        <v>2.5000000000000001E-2</v>
      </c>
      <c r="O53" s="160">
        <f>IF(N52="","",VLOOKUP($E52&amp;$D$6&amp;$D$40,'Ethnicity data'!$A:$AC,'Ethnicity data'!V$3,FALSE))</f>
        <v>2.7E-2</v>
      </c>
      <c r="P53" s="160">
        <f>IF(P52="","",VLOOKUP($E52&amp;$D$6&amp;$D$40,'Ethnicity data'!$A:$AC,'Ethnicity data'!W$3,FALSE))</f>
        <v>0.21199999999999999</v>
      </c>
      <c r="Q53" s="160">
        <f>IF(P52="","",VLOOKUP($E52&amp;$D$6&amp;$D$40,'Ethnicity data'!$A:$AC,'Ethnicity data'!X$3,FALSE))</f>
        <v>0.218</v>
      </c>
      <c r="R53" s="160">
        <f>IF(R52="","",VLOOKUP($E52&amp;$D$6&amp;$D$40,'Ethnicity data'!$A:$AC,'Ethnicity data'!Y$3,FALSE))</f>
        <v>3.9E-2</v>
      </c>
      <c r="S53" s="160">
        <f>IF(R52="","",VLOOKUP($E52&amp;$D$6&amp;$D$40,'Ethnicity data'!$A:$AC,'Ethnicity data'!Z$3,FALSE))</f>
        <v>4.2000000000000003E-2</v>
      </c>
      <c r="T53" s="160">
        <f>IF(T52="","",VLOOKUP($E52&amp;$D$6&amp;$D$40,'Ethnicity data'!$A:$AC,'Ethnicity data'!AA$3,FALSE))</f>
        <v>0.20799999999999999</v>
      </c>
      <c r="U53" s="3">
        <f>IF(T52="","",VLOOKUP($E52&amp;$D$6&amp;$D$40,'Ethnicity data'!$A:$AC,'Ethnicity data'!AB$3,FALSE))</f>
        <v>0.214</v>
      </c>
      <c r="V53" s="169"/>
      <c r="W53" s="304"/>
      <c r="X53" s="78"/>
      <c r="AP53" s="78"/>
    </row>
    <row r="55" spans="4:42" x14ac:dyDescent="0.25">
      <c r="W55" s="93"/>
    </row>
    <row r="56" spans="4:42" x14ac:dyDescent="0.25">
      <c r="D56" s="205" t="s">
        <v>86</v>
      </c>
      <c r="E56" s="206"/>
      <c r="F56" s="206"/>
      <c r="G56" s="206"/>
      <c r="H56" s="206"/>
      <c r="I56" s="206"/>
      <c r="J56" s="206"/>
      <c r="K56" s="206"/>
      <c r="L56" s="206"/>
      <c r="M56" s="206"/>
      <c r="N56" s="206"/>
      <c r="O56" s="206"/>
      <c r="P56" s="206"/>
      <c r="Q56" s="206"/>
      <c r="R56" s="206"/>
      <c r="S56" s="206"/>
      <c r="T56" s="206"/>
      <c r="U56" s="206"/>
      <c r="V56" s="206"/>
      <c r="W56" s="206"/>
    </row>
    <row r="57" spans="4:42" x14ac:dyDescent="0.25">
      <c r="D57" s="207" t="s">
        <v>88</v>
      </c>
      <c r="E57" s="208"/>
      <c r="F57" s="208"/>
      <c r="G57" s="208"/>
      <c r="H57" s="208"/>
      <c r="I57" s="208"/>
      <c r="J57" s="208"/>
      <c r="K57" s="208"/>
      <c r="L57" s="208"/>
      <c r="M57" s="208"/>
      <c r="N57" s="208"/>
      <c r="O57" s="208"/>
      <c r="P57" s="208"/>
      <c r="Q57" s="208"/>
      <c r="R57" s="208"/>
      <c r="S57" s="208"/>
      <c r="T57" s="208"/>
      <c r="U57" s="208"/>
      <c r="V57" s="208"/>
      <c r="W57" s="208"/>
    </row>
    <row r="58" spans="4:42" x14ac:dyDescent="0.25">
      <c r="D58" s="62" t="s">
        <v>135</v>
      </c>
    </row>
    <row r="59" spans="4:42" x14ac:dyDescent="0.25">
      <c r="D59" s="95" t="s">
        <v>208</v>
      </c>
    </row>
    <row r="60" spans="4:42" x14ac:dyDescent="0.25">
      <c r="D60" s="92"/>
    </row>
  </sheetData>
  <sheetCalcPr fullCalcOnLoad="1"/>
  <sheetProtection sheet="1" objects="1" scenarios="1"/>
  <mergeCells count="239">
    <mergeCell ref="F42:G42"/>
    <mergeCell ref="H42:I42"/>
    <mergeCell ref="J42:K42"/>
    <mergeCell ref="L42:M42"/>
    <mergeCell ref="N42:O42"/>
    <mergeCell ref="N40:O40"/>
    <mergeCell ref="P40:Q40"/>
    <mergeCell ref="R40:S40"/>
    <mergeCell ref="T40:U40"/>
    <mergeCell ref="W40:W41"/>
    <mergeCell ref="D40:D53"/>
    <mergeCell ref="F40:G40"/>
    <mergeCell ref="H40:I40"/>
    <mergeCell ref="J40:K40"/>
    <mergeCell ref="L40:M40"/>
    <mergeCell ref="F44:G44"/>
    <mergeCell ref="H44:I44"/>
    <mergeCell ref="J44:K44"/>
    <mergeCell ref="L44:M44"/>
    <mergeCell ref="F46:G46"/>
    <mergeCell ref="H46:I46"/>
    <mergeCell ref="J46:K46"/>
    <mergeCell ref="L46:M46"/>
    <mergeCell ref="F48:G48"/>
    <mergeCell ref="H48:I48"/>
    <mergeCell ref="J48:K48"/>
    <mergeCell ref="P42:Q42"/>
    <mergeCell ref="R42:S42"/>
    <mergeCell ref="T42:U42"/>
    <mergeCell ref="N46:O46"/>
    <mergeCell ref="P46:Q46"/>
    <mergeCell ref="R46:S46"/>
    <mergeCell ref="T46:U46"/>
    <mergeCell ref="T48:U48"/>
    <mergeCell ref="W48:W49"/>
    <mergeCell ref="W42:W43"/>
    <mergeCell ref="N44:O44"/>
    <mergeCell ref="P44:Q44"/>
    <mergeCell ref="R44:S44"/>
    <mergeCell ref="T44:U44"/>
    <mergeCell ref="W44:W45"/>
    <mergeCell ref="H50:I50"/>
    <mergeCell ref="J50:K50"/>
    <mergeCell ref="L50:M50"/>
    <mergeCell ref="N50:O50"/>
    <mergeCell ref="P50:Q50"/>
    <mergeCell ref="W46:W47"/>
    <mergeCell ref="L48:M48"/>
    <mergeCell ref="N48:O48"/>
    <mergeCell ref="P48:Q48"/>
    <mergeCell ref="R48:S48"/>
    <mergeCell ref="R50:S50"/>
    <mergeCell ref="T50:U50"/>
    <mergeCell ref="W50:W51"/>
    <mergeCell ref="F52:G52"/>
    <mergeCell ref="H52:I52"/>
    <mergeCell ref="J52:K52"/>
    <mergeCell ref="L52:M52"/>
    <mergeCell ref="N52:O52"/>
    <mergeCell ref="W52:W53"/>
    <mergeCell ref="F50:G50"/>
    <mergeCell ref="D57:W57"/>
    <mergeCell ref="P37:Q37"/>
    <mergeCell ref="R37:S37"/>
    <mergeCell ref="T37:U37"/>
    <mergeCell ref="V37:V38"/>
    <mergeCell ref="W37:W38"/>
    <mergeCell ref="D56:W56"/>
    <mergeCell ref="P52:Q52"/>
    <mergeCell ref="R52:S52"/>
    <mergeCell ref="T52:U52"/>
    <mergeCell ref="P35:Q35"/>
    <mergeCell ref="R35:S35"/>
    <mergeCell ref="T35:U35"/>
    <mergeCell ref="V35:V36"/>
    <mergeCell ref="W35:W36"/>
    <mergeCell ref="F37:G37"/>
    <mergeCell ref="H37:I37"/>
    <mergeCell ref="J37:K37"/>
    <mergeCell ref="L37:M37"/>
    <mergeCell ref="N37:O37"/>
    <mergeCell ref="P33:Q33"/>
    <mergeCell ref="R33:S33"/>
    <mergeCell ref="T33:U33"/>
    <mergeCell ref="V33:V34"/>
    <mergeCell ref="W33:W34"/>
    <mergeCell ref="F35:G35"/>
    <mergeCell ref="H35:I35"/>
    <mergeCell ref="J35:K35"/>
    <mergeCell ref="L35:M35"/>
    <mergeCell ref="N35:O35"/>
    <mergeCell ref="P31:Q31"/>
    <mergeCell ref="R31:S31"/>
    <mergeCell ref="T31:U31"/>
    <mergeCell ref="V31:V32"/>
    <mergeCell ref="W31:W32"/>
    <mergeCell ref="F33:G33"/>
    <mergeCell ref="H33:I33"/>
    <mergeCell ref="J33:K33"/>
    <mergeCell ref="L33:M33"/>
    <mergeCell ref="N33:O33"/>
    <mergeCell ref="P29:Q29"/>
    <mergeCell ref="R29:S29"/>
    <mergeCell ref="T29:U29"/>
    <mergeCell ref="V29:V30"/>
    <mergeCell ref="W29:W30"/>
    <mergeCell ref="F31:G31"/>
    <mergeCell ref="H31:I31"/>
    <mergeCell ref="J31:K31"/>
    <mergeCell ref="L31:M31"/>
    <mergeCell ref="N31:O31"/>
    <mergeCell ref="R26:S26"/>
    <mergeCell ref="T26:U26"/>
    <mergeCell ref="V26:V27"/>
    <mergeCell ref="W26:W27"/>
    <mergeCell ref="D29:D38"/>
    <mergeCell ref="F29:G29"/>
    <mergeCell ref="H29:I29"/>
    <mergeCell ref="J29:K29"/>
    <mergeCell ref="L29:M29"/>
    <mergeCell ref="N29:O29"/>
    <mergeCell ref="R24:S24"/>
    <mergeCell ref="T24:U24"/>
    <mergeCell ref="V24:V25"/>
    <mergeCell ref="W24:W25"/>
    <mergeCell ref="F26:G26"/>
    <mergeCell ref="H26:I26"/>
    <mergeCell ref="J26:K26"/>
    <mergeCell ref="L26:M26"/>
    <mergeCell ref="N26:O26"/>
    <mergeCell ref="P26:Q26"/>
    <mergeCell ref="R22:S22"/>
    <mergeCell ref="T22:U22"/>
    <mergeCell ref="V22:V23"/>
    <mergeCell ref="W22:W23"/>
    <mergeCell ref="F24:G24"/>
    <mergeCell ref="H24:I24"/>
    <mergeCell ref="J24:K24"/>
    <mergeCell ref="L24:M24"/>
    <mergeCell ref="N24:O24"/>
    <mergeCell ref="P24:Q24"/>
    <mergeCell ref="R20:S20"/>
    <mergeCell ref="T20:U20"/>
    <mergeCell ref="V20:V21"/>
    <mergeCell ref="W20:W21"/>
    <mergeCell ref="F22:G22"/>
    <mergeCell ref="H22:I22"/>
    <mergeCell ref="J22:K22"/>
    <mergeCell ref="L22:M22"/>
    <mergeCell ref="N22:O22"/>
    <mergeCell ref="P22:Q22"/>
    <mergeCell ref="R18:S18"/>
    <mergeCell ref="T18:U18"/>
    <mergeCell ref="V18:V19"/>
    <mergeCell ref="W18:W19"/>
    <mergeCell ref="F20:G20"/>
    <mergeCell ref="H20:I20"/>
    <mergeCell ref="J20:K20"/>
    <mergeCell ref="L20:M20"/>
    <mergeCell ref="N20:O20"/>
    <mergeCell ref="P20:Q20"/>
    <mergeCell ref="F18:G18"/>
    <mergeCell ref="H18:I18"/>
    <mergeCell ref="J18:K18"/>
    <mergeCell ref="L18:M18"/>
    <mergeCell ref="N18:O18"/>
    <mergeCell ref="P18:Q18"/>
    <mergeCell ref="N16:O16"/>
    <mergeCell ref="P16:Q16"/>
    <mergeCell ref="R16:S16"/>
    <mergeCell ref="T16:U16"/>
    <mergeCell ref="V16:V17"/>
    <mergeCell ref="W16:W17"/>
    <mergeCell ref="P13:Q13"/>
    <mergeCell ref="R13:S13"/>
    <mergeCell ref="T13:U13"/>
    <mergeCell ref="V13:V14"/>
    <mergeCell ref="W13:W14"/>
    <mergeCell ref="D16:D27"/>
    <mergeCell ref="F16:G16"/>
    <mergeCell ref="H16:I16"/>
    <mergeCell ref="J16:K16"/>
    <mergeCell ref="L16:M16"/>
    <mergeCell ref="P11:Q11"/>
    <mergeCell ref="R11:S11"/>
    <mergeCell ref="T11:U11"/>
    <mergeCell ref="V11:V12"/>
    <mergeCell ref="W11:W12"/>
    <mergeCell ref="F13:G13"/>
    <mergeCell ref="H13:I13"/>
    <mergeCell ref="J13:K13"/>
    <mergeCell ref="L13:M13"/>
    <mergeCell ref="N13:O13"/>
    <mergeCell ref="R8:S8"/>
    <mergeCell ref="T8:U8"/>
    <mergeCell ref="V8:V9"/>
    <mergeCell ref="W8:W9"/>
    <mergeCell ref="D11:D14"/>
    <mergeCell ref="F11:G11"/>
    <mergeCell ref="H11:I11"/>
    <mergeCell ref="J11:K11"/>
    <mergeCell ref="L11:M11"/>
    <mergeCell ref="N11:O11"/>
    <mergeCell ref="P6:Q6"/>
    <mergeCell ref="R6:S6"/>
    <mergeCell ref="T6:U6"/>
    <mergeCell ref="D8:D9"/>
    <mergeCell ref="F8:G8"/>
    <mergeCell ref="H8:I8"/>
    <mergeCell ref="J8:K8"/>
    <mergeCell ref="L8:M8"/>
    <mergeCell ref="N8:O8"/>
    <mergeCell ref="P8:Q8"/>
    <mergeCell ref="AL2:AL6"/>
    <mergeCell ref="AM2:AM6"/>
    <mergeCell ref="AN2:AN6"/>
    <mergeCell ref="AO2:AO6"/>
    <mergeCell ref="D6:E6"/>
    <mergeCell ref="F6:G6"/>
    <mergeCell ref="H6:I6"/>
    <mergeCell ref="J6:K6"/>
    <mergeCell ref="L6:M6"/>
    <mergeCell ref="N6:O6"/>
    <mergeCell ref="AE2:AE6"/>
    <mergeCell ref="AF2:AF6"/>
    <mergeCell ref="AH2:AH6"/>
    <mergeCell ref="AI2:AI6"/>
    <mergeCell ref="AJ2:AJ6"/>
    <mergeCell ref="AK2:AK6"/>
    <mergeCell ref="Y1:AF1"/>
    <mergeCell ref="AH1:AO1"/>
    <mergeCell ref="B2:B4"/>
    <mergeCell ref="D2:W4"/>
    <mergeCell ref="Y2:Y6"/>
    <mergeCell ref="Z2:Z6"/>
    <mergeCell ref="AA2:AA6"/>
    <mergeCell ref="AB2:AB6"/>
    <mergeCell ref="AC2:AC6"/>
    <mergeCell ref="AD2:AD6"/>
  </mergeCells>
  <conditionalFormatting sqref="F8 H8 J8 L8 N8 P8 R8 T8">
    <cfRule type="containsBlanks" dxfId="107" priority="152">
      <formula>LEN(TRIM(F8))=0</formula>
    </cfRule>
    <cfRule type="colorScale" priority="151">
      <colorScale>
        <cfvo type="min"/>
        <cfvo type="max"/>
        <color rgb="FFFFEF9C"/>
        <color rgb="FFFF7128"/>
      </colorScale>
    </cfRule>
  </conditionalFormatting>
  <conditionalFormatting sqref="D16 D8 D11 D29">
    <cfRule type="cellIs" dxfId="106" priority="141" operator="equal">
      <formula>2010</formula>
    </cfRule>
    <cfRule type="cellIs" dxfId="105" priority="142" operator="equal">
      <formula>2009</formula>
    </cfRule>
    <cfRule type="cellIs" dxfId="104" priority="147" operator="equal">
      <formula>"2006-2013"</formula>
    </cfRule>
    <cfRule type="cellIs" dxfId="90" priority="148" operator="equal">
      <formula>2007</formula>
    </cfRule>
    <cfRule type="cellIs" dxfId="89" priority="149" operator="equal">
      <formula>2008</formula>
    </cfRule>
    <cfRule type="cellIs" dxfId="88" priority="150" operator="equal">
      <formula>2006</formula>
    </cfRule>
  </conditionalFormatting>
  <conditionalFormatting sqref="H11 F11 J11 L11 N11 P11 R11 T11 H13 F13 J13 L13 N13 P13 R13 T13">
    <cfRule type="containsBlanks" dxfId="103" priority="154">
      <formula>LEN(TRIM(F11))=0</formula>
    </cfRule>
    <cfRule type="colorScale" priority="153">
      <colorScale>
        <cfvo type="min"/>
        <cfvo type="max"/>
        <color rgb="FFFFEF9C"/>
        <color rgb="FFFF7128"/>
      </colorScale>
    </cfRule>
  </conditionalFormatting>
  <conditionalFormatting sqref="F16 H16 J16 L16 N16 P16 R16 T16 H18 F18 J18 L18 N18 P18 R18 T18 H20 F20 J20 L20 N20 P20 R20 T20 H22 F22 J22 L22 N22 P22 R22 T22 H24 F24 J24 L24 N24 P24 R24 T24 H26 F26 J26 L26 N26 P26 R26 T26">
    <cfRule type="containsBlanks" dxfId="102" priority="146">
      <formula>LEN(TRIM(F16))=0</formula>
    </cfRule>
    <cfRule type="colorScale" priority="145">
      <colorScale>
        <cfvo type="min"/>
        <cfvo type="max"/>
        <color rgb="FFFFEF9C"/>
        <color rgb="FFFF7128"/>
      </colorScale>
    </cfRule>
  </conditionalFormatting>
  <conditionalFormatting sqref="H29 F29 J29 L29 N29 P29 R29 T29 H31 F31 J31 L31 N31 P31 R31 T31 H33 F33 J33 L33 N33 P33 R33 T33 H35 F35 J35 L35 N35 P35 R35 T35 H37 F37 J37 L37 N37 P37 R37 T37">
    <cfRule type="containsBlanks" dxfId="101" priority="144">
      <formula>LEN(TRIM(F29))=0</formula>
    </cfRule>
    <cfRule type="colorScale" priority="143">
      <colorScale>
        <cfvo type="min"/>
        <cfvo type="max"/>
        <color rgb="FFFFEF9C"/>
        <color rgb="FFFF7128"/>
      </colorScale>
    </cfRule>
  </conditionalFormatting>
  <conditionalFormatting sqref="D40">
    <cfRule type="cellIs" dxfId="100" priority="15" operator="equal">
      <formula>2010</formula>
    </cfRule>
    <cfRule type="cellIs" dxfId="99" priority="16" operator="equal">
      <formula>2009</formula>
    </cfRule>
    <cfRule type="cellIs" dxfId="98" priority="17" operator="equal">
      <formula>"2006-2013"</formula>
    </cfRule>
    <cfRule type="cellIs" dxfId="87" priority="18" operator="equal">
      <formula>2007</formula>
    </cfRule>
    <cfRule type="cellIs" dxfId="86" priority="19" operator="equal">
      <formula>2008</formula>
    </cfRule>
    <cfRule type="cellIs" dxfId="85" priority="20" operator="equal">
      <formula>2006</formula>
    </cfRule>
  </conditionalFormatting>
  <conditionalFormatting sqref="H40 F40 J40 L40 N40 P40 R40 T40">
    <cfRule type="containsBlanks" dxfId="97" priority="14">
      <formula>LEN(TRIM(F40))=0</formula>
    </cfRule>
    <cfRule type="colorScale" priority="13">
      <colorScale>
        <cfvo type="min"/>
        <cfvo type="max"/>
        <color rgb="FFFFEF9C"/>
        <color rgb="FFFF7128"/>
      </colorScale>
    </cfRule>
  </conditionalFormatting>
  <conditionalFormatting sqref="H42 F42 J42 L42 N42 P42 R42 T42">
    <cfRule type="containsBlanks" dxfId="96" priority="12">
      <formula>LEN(TRIM(F42))=0</formula>
    </cfRule>
    <cfRule type="colorScale" priority="11">
      <colorScale>
        <cfvo type="min"/>
        <cfvo type="max"/>
        <color rgb="FFFFEF9C"/>
        <color rgb="FFFF7128"/>
      </colorScale>
    </cfRule>
  </conditionalFormatting>
  <conditionalFormatting sqref="H44 F44 J44 L44 N44 P44 R44 T44">
    <cfRule type="containsBlanks" dxfId="95" priority="10">
      <formula>LEN(TRIM(F44))=0</formula>
    </cfRule>
    <cfRule type="colorScale" priority="9">
      <colorScale>
        <cfvo type="min"/>
        <cfvo type="max"/>
        <color rgb="FFFFEF9C"/>
        <color rgb="FFFF7128"/>
      </colorScale>
    </cfRule>
  </conditionalFormatting>
  <conditionalFormatting sqref="H46 F46 J46 L46 N46 P46 R46 T46">
    <cfRule type="containsBlanks" dxfId="94" priority="8">
      <formula>LEN(TRIM(F46))=0</formula>
    </cfRule>
    <cfRule type="colorScale" priority="7">
      <colorScale>
        <cfvo type="min"/>
        <cfvo type="max"/>
        <color rgb="FFFFEF9C"/>
        <color rgb="FFFF7128"/>
      </colorScale>
    </cfRule>
  </conditionalFormatting>
  <conditionalFormatting sqref="H48 F48 J48 L48 N48 P48 R48 T48">
    <cfRule type="containsBlanks" dxfId="93" priority="6">
      <formula>LEN(TRIM(F48))=0</formula>
    </cfRule>
    <cfRule type="colorScale" priority="5">
      <colorScale>
        <cfvo type="min"/>
        <cfvo type="max"/>
        <color rgb="FFFFEF9C"/>
        <color rgb="FFFF7128"/>
      </colorScale>
    </cfRule>
  </conditionalFormatting>
  <conditionalFormatting sqref="H50 F50 J50 L50 N50 P50 R50 T50">
    <cfRule type="containsBlanks" dxfId="92" priority="4">
      <formula>LEN(TRIM(F50))=0</formula>
    </cfRule>
    <cfRule type="colorScale" priority="3">
      <colorScale>
        <cfvo type="min"/>
        <cfvo type="max"/>
        <color rgb="FFFFEF9C"/>
        <color rgb="FFFF7128"/>
      </colorScale>
    </cfRule>
  </conditionalFormatting>
  <conditionalFormatting sqref="H52 F52 J52 L52 N52 P52 R52 T52">
    <cfRule type="containsBlanks" dxfId="91" priority="2">
      <formula>LEN(TRIM(F52))=0</formula>
    </cfRule>
    <cfRule type="colorScale" priority="1">
      <colorScale>
        <cfvo type="min"/>
        <cfvo type="max"/>
        <color rgb="FFFFEF9C"/>
        <color rgb="FFFF7128"/>
      </colorScale>
    </cfRule>
  </conditionalFormatting>
  <hyperlinks>
    <hyperlink ref="B23" location="Contents!A1" display="Back to Contents page"/>
  </hyperlinks>
  <pageMargins left="0.7" right="0.7" top="0.75" bottom="0.75" header="0.3" footer="0.3"/>
  <pageSetup paperSize="9" scale="39" orientation="landscape" r:id="rId1"/>
  <ignoredErrors>
    <ignoredError sqref="F12:U38 F41:U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860610" r:id="rId4" name="List Box 2">
              <controlPr defaultSize="0" autoLine="0" autoPict="0">
                <anchor moveWithCells="1">
                  <from>
                    <xdr:col>0</xdr:col>
                    <xdr:colOff>76200</xdr:colOff>
                    <xdr:row>6</xdr:row>
                    <xdr:rowOff>104775</xdr:rowOff>
                  </from>
                  <to>
                    <xdr:col>1</xdr:col>
                    <xdr:colOff>1466850</xdr:colOff>
                    <xdr:row>21</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urvival">
    <tabColor rgb="FF0071BD"/>
  </sheetPr>
  <dimension ref="B1:AQ41"/>
  <sheetViews>
    <sheetView workbookViewId="0"/>
  </sheetViews>
  <sheetFormatPr defaultRowHeight="15" x14ac:dyDescent="0.25"/>
  <cols>
    <col min="1" max="1" width="1.7109375" style="20" customWidth="1"/>
    <col min="2" max="2" width="22.5703125" style="20" customWidth="1"/>
    <col min="3" max="3" width="1.7109375" style="20" customWidth="1"/>
    <col min="4" max="4" width="9.140625" style="20"/>
    <col min="5" max="5" width="18.140625" style="20" customWidth="1"/>
    <col min="6" max="21" width="7.28515625" style="20" customWidth="1"/>
    <col min="22" max="24" width="12.85546875" style="73" customWidth="1"/>
    <col min="25" max="41" width="0.140625" style="73" customWidth="1"/>
    <col min="42" max="42" width="9.140625" style="73" customWidth="1"/>
    <col min="43" max="43" width="9.140625" style="73"/>
    <col min="44" max="16384" width="9.140625" style="20"/>
  </cols>
  <sheetData>
    <row r="1" spans="2:42" ht="15.75" thickBot="1" x14ac:dyDescent="0.3"/>
    <row r="2" spans="2:42" ht="15" customHeight="1" x14ac:dyDescent="0.25">
      <c r="B2" s="227" t="s">
        <v>94</v>
      </c>
      <c r="D2" s="274" t="str">
        <f>IF(D6="All Malignant Neoplasms (excl. NMSC)", "Survival data are not available for All Malignant Neoplasms (excl. NMSC), please select a specific cancer site from the list on the left", "Relative survival estimates by route and sex, age and deprivation quintile for selected survival time")</f>
        <v>Survival data are not available for All Malignant Neoplasms (excl. NMSC), please select a specific cancer site from the list on the left</v>
      </c>
      <c r="E2" s="275"/>
      <c r="F2" s="275"/>
      <c r="G2" s="275"/>
      <c r="H2" s="275"/>
      <c r="I2" s="275"/>
      <c r="J2" s="275"/>
      <c r="K2" s="275"/>
      <c r="L2" s="275"/>
      <c r="M2" s="275"/>
      <c r="N2" s="275"/>
      <c r="O2" s="275"/>
      <c r="P2" s="275"/>
      <c r="Q2" s="275"/>
      <c r="R2" s="275"/>
      <c r="S2" s="275"/>
      <c r="T2" s="275"/>
      <c r="U2" s="276"/>
    </row>
    <row r="3" spans="2:42" x14ac:dyDescent="0.25">
      <c r="B3" s="228"/>
      <c r="D3" s="277"/>
      <c r="E3" s="278"/>
      <c r="F3" s="278"/>
      <c r="G3" s="278"/>
      <c r="H3" s="278"/>
      <c r="I3" s="278"/>
      <c r="J3" s="278"/>
      <c r="K3" s="278"/>
      <c r="L3" s="278"/>
      <c r="M3" s="278"/>
      <c r="N3" s="278"/>
      <c r="O3" s="278"/>
      <c r="P3" s="278"/>
      <c r="Q3" s="278"/>
      <c r="R3" s="278"/>
      <c r="S3" s="278"/>
      <c r="T3" s="278"/>
      <c r="U3" s="279"/>
      <c r="X3" s="74"/>
      <c r="Y3" s="74"/>
      <c r="Z3" s="74"/>
      <c r="AA3" s="74"/>
      <c r="AB3" s="74"/>
      <c r="AC3" s="74"/>
      <c r="AD3" s="74"/>
      <c r="AE3" s="74"/>
      <c r="AF3" s="74"/>
      <c r="AG3" s="74"/>
      <c r="AH3" s="74"/>
      <c r="AI3" s="74"/>
      <c r="AJ3" s="74"/>
      <c r="AK3" s="74"/>
      <c r="AL3" s="74"/>
      <c r="AM3" s="74"/>
      <c r="AN3" s="74"/>
      <c r="AO3" s="74"/>
      <c r="AP3" s="74"/>
    </row>
    <row r="4" spans="2:42" ht="15.75" thickBot="1" x14ac:dyDescent="0.3">
      <c r="B4" s="229"/>
      <c r="D4" s="280"/>
      <c r="E4" s="281"/>
      <c r="F4" s="281"/>
      <c r="G4" s="281"/>
      <c r="H4" s="281"/>
      <c r="I4" s="281"/>
      <c r="J4" s="281"/>
      <c r="K4" s="281"/>
      <c r="L4" s="281"/>
      <c r="M4" s="281"/>
      <c r="N4" s="281"/>
      <c r="O4" s="281"/>
      <c r="P4" s="281"/>
      <c r="Q4" s="281"/>
      <c r="R4" s="281"/>
      <c r="S4" s="281"/>
      <c r="T4" s="281"/>
      <c r="U4" s="282"/>
      <c r="X4" s="74"/>
      <c r="Y4" s="74"/>
      <c r="Z4" s="74"/>
      <c r="AA4" s="74"/>
      <c r="AB4" s="74"/>
      <c r="AC4" s="74"/>
      <c r="AD4" s="74"/>
      <c r="AE4" s="74"/>
      <c r="AF4" s="74"/>
      <c r="AG4" s="74"/>
      <c r="AH4" s="74"/>
      <c r="AI4" s="74"/>
      <c r="AJ4" s="74"/>
      <c r="AK4" s="74"/>
      <c r="AL4" s="74"/>
      <c r="AM4" s="74"/>
      <c r="AN4" s="74"/>
      <c r="AO4" s="74"/>
      <c r="AP4" s="74"/>
    </row>
    <row r="5" spans="2:42" ht="15.75" thickBot="1" x14ac:dyDescent="0.3">
      <c r="X5" s="74"/>
      <c r="Y5" s="199" t="s">
        <v>60</v>
      </c>
      <c r="Z5" s="199"/>
      <c r="AA5" s="199"/>
      <c r="AB5" s="199"/>
      <c r="AC5" s="199"/>
      <c r="AD5" s="199"/>
      <c r="AE5" s="199"/>
      <c r="AF5" s="199"/>
      <c r="AG5" s="29"/>
      <c r="AH5" s="199" t="s">
        <v>61</v>
      </c>
      <c r="AI5" s="199"/>
      <c r="AJ5" s="199"/>
      <c r="AK5" s="199"/>
      <c r="AL5" s="199"/>
      <c r="AM5" s="199"/>
      <c r="AN5" s="199"/>
      <c r="AO5" s="199"/>
      <c r="AP5" s="74"/>
    </row>
    <row r="6" spans="2:42" ht="101.25" customHeight="1" thickBot="1" x14ac:dyDescent="0.3">
      <c r="D6" s="295" t="str">
        <f>'Hide Selection'!B63</f>
        <v>All Malignant Neoplasms (excl. NMSC)</v>
      </c>
      <c r="E6" s="296"/>
      <c r="F6" s="270" t="s">
        <v>70</v>
      </c>
      <c r="G6" s="270"/>
      <c r="H6" s="270" t="s">
        <v>21</v>
      </c>
      <c r="I6" s="270"/>
      <c r="J6" s="270" t="s">
        <v>24</v>
      </c>
      <c r="K6" s="270"/>
      <c r="L6" s="270" t="s">
        <v>5</v>
      </c>
      <c r="M6" s="270"/>
      <c r="N6" s="270" t="s">
        <v>77</v>
      </c>
      <c r="O6" s="270"/>
      <c r="P6" s="270" t="s">
        <v>78</v>
      </c>
      <c r="Q6" s="270"/>
      <c r="R6" s="231" t="s">
        <v>62</v>
      </c>
      <c r="S6" s="270"/>
      <c r="T6" s="270" t="s">
        <v>0</v>
      </c>
      <c r="U6" s="271"/>
      <c r="X6" s="74"/>
      <c r="Y6" s="177">
        <v>99</v>
      </c>
      <c r="Z6" s="177" t="s">
        <v>21</v>
      </c>
      <c r="AA6" s="177" t="s">
        <v>24</v>
      </c>
      <c r="AB6" s="177" t="s">
        <v>5</v>
      </c>
      <c r="AC6" s="177" t="s">
        <v>8</v>
      </c>
      <c r="AD6" s="177" t="s">
        <v>3</v>
      </c>
      <c r="AE6" s="177" t="s">
        <v>13</v>
      </c>
      <c r="AF6" s="177" t="s">
        <v>0</v>
      </c>
      <c r="AG6" s="29"/>
      <c r="AH6" s="177">
        <v>99</v>
      </c>
      <c r="AI6" s="177" t="s">
        <v>21</v>
      </c>
      <c r="AJ6" s="177" t="s">
        <v>24</v>
      </c>
      <c r="AK6" s="177" t="s">
        <v>5</v>
      </c>
      <c r="AL6" s="177" t="s">
        <v>8</v>
      </c>
      <c r="AM6" s="177" t="s">
        <v>3</v>
      </c>
      <c r="AN6" s="177" t="s">
        <v>13</v>
      </c>
      <c r="AO6" s="177" t="s">
        <v>0</v>
      </c>
      <c r="AP6" s="74"/>
    </row>
    <row r="7" spans="2:42" ht="15.75" x14ac:dyDescent="0.25">
      <c r="D7" s="200" t="s">
        <v>75</v>
      </c>
      <c r="E7" s="7" t="s">
        <v>28</v>
      </c>
      <c r="F7" s="266" t="str">
        <f>IF(OR(ISERROR(VLOOKUP($D$6&amp;$E7&amp;surv_month,'SSex data'!$A:$AC,'SSex data'!B$3,FALSE)),ISBLANK(VLOOKUP($D$6&amp;$E7&amp;surv_month,'SSex data'!$A:$AC,'SSex data'!B$3,FALSE))),"",VLOOKUP($D$6&amp;$E7&amp;surv_month,'SSex data'!$A:$AC,'SSex data'!B$3,FALSE))</f>
        <v/>
      </c>
      <c r="G7" s="266"/>
      <c r="H7" s="266" t="str">
        <f>IF(OR(ISERROR(VLOOKUP($D$6&amp;$E7&amp;surv_month,'SSex data'!$A:$AC,'SSex data'!C$3,FALSE)),ISBLANK(VLOOKUP($D$6&amp;$E7&amp;surv_month,'SSex data'!$A:$AC,'SSex data'!C$3,FALSE))),"",VLOOKUP($D$6&amp;$E7&amp;surv_month,'SSex data'!$A:$AC,'SSex data'!C$3,FALSE))</f>
        <v/>
      </c>
      <c r="I7" s="266"/>
      <c r="J7" s="266" t="str">
        <f>IF(OR(ISERROR(VLOOKUP($D$6&amp;$E7&amp;surv_month,'SSex data'!$A:$AC,'SSex data'!D$3,FALSE)),ISBLANK(VLOOKUP($D$6&amp;$E7&amp;surv_month,'SSex data'!$A:$AC,'SSex data'!D$3,FALSE))),"",VLOOKUP($D$6&amp;$E7&amp;surv_month,'SSex data'!$A:$AC,'SSex data'!D$3,FALSE))</f>
        <v/>
      </c>
      <c r="K7" s="266"/>
      <c r="L7" s="266" t="str">
        <f>IF(OR(ISERROR(VLOOKUP($D$6&amp;$E7&amp;surv_month,'SSex data'!$A:$AC,'SSex data'!E$3,FALSE)),ISBLANK(VLOOKUP($D$6&amp;$E7&amp;surv_month,'SSex data'!$A:$AC,'SSex data'!E$3,FALSE))),"",VLOOKUP($D$6&amp;$E7&amp;surv_month,'SSex data'!$A:$AC,'SSex data'!E$3,FALSE))</f>
        <v/>
      </c>
      <c r="M7" s="266"/>
      <c r="N7" s="266" t="str">
        <f>IF(OR(ISERROR(VLOOKUP($D$6&amp;$E7&amp;surv_month,'SSex data'!$A:$AC,'SSex data'!F$3,FALSE)),ISBLANK(VLOOKUP($D$6&amp;$E7&amp;surv_month,'SSex data'!$A:$AC,'SSex data'!F$3,FALSE))),"",VLOOKUP($D$6&amp;$E7&amp;surv_month,'SSex data'!$A:$AC,'SSex data'!F$3,FALSE))</f>
        <v/>
      </c>
      <c r="O7" s="266"/>
      <c r="P7" s="266" t="str">
        <f>IF(OR(ISERROR(VLOOKUP($D$6&amp;$E7&amp;surv_month,'SSex data'!$A:$AC,'SSex data'!G$3,FALSE)),ISBLANK(VLOOKUP($D$6&amp;$E7&amp;surv_month,'SSex data'!$A:$AC,'SSex data'!G$3,FALSE))),"",VLOOKUP($D$6&amp;$E7&amp;surv_month,'SSex data'!$A:$AC,'SSex data'!G$3,FALSE))</f>
        <v/>
      </c>
      <c r="Q7" s="266"/>
      <c r="R7" s="266" t="str">
        <f>IF(OR(ISERROR(VLOOKUP($D$6&amp;$E7&amp;surv_month,'SSex data'!$A:$AC,'SSex data'!H$3,FALSE)),ISBLANK(VLOOKUP($D$6&amp;$E7&amp;surv_month,'SSex data'!$A:$AC,'SSex data'!H$3,FALSE))),"",VLOOKUP($D$6&amp;$E7&amp;surv_month,'SSex data'!$A:$AC,'SSex data'!H$3,FALSE))</f>
        <v/>
      </c>
      <c r="S7" s="266"/>
      <c r="T7" s="266" t="str">
        <f>IF(OR(ISERROR(VLOOKUP($D$6&amp;$E7&amp;surv_month,'SSex data'!$A:$AC,'SSex data'!I$3,FALSE)),ISBLANK(VLOOKUP($D$6&amp;$E7&amp;surv_month,'SSex data'!$A:$AC,'SSex data'!I$3,FALSE))),"",VLOOKUP($D$6&amp;$E7&amp;surv_month,'SSex data'!$A:$AC,'SSex data'!I$3,FALSE))</f>
        <v/>
      </c>
      <c r="U7" s="267"/>
      <c r="X7" s="74"/>
      <c r="Y7" s="29"/>
      <c r="Z7" s="29"/>
      <c r="AA7" s="29"/>
      <c r="AB7" s="29"/>
      <c r="AC7" s="29"/>
      <c r="AD7" s="29"/>
      <c r="AE7" s="29"/>
      <c r="AF7" s="29"/>
      <c r="AG7" s="29"/>
      <c r="AH7" s="29"/>
      <c r="AI7" s="29"/>
      <c r="AJ7" s="29"/>
      <c r="AK7" s="29"/>
      <c r="AL7" s="29"/>
      <c r="AM7" s="29"/>
      <c r="AN7" s="29"/>
      <c r="AO7" s="29"/>
      <c r="AP7" s="74"/>
    </row>
    <row r="8" spans="2:42" x14ac:dyDescent="0.25">
      <c r="D8" s="201"/>
      <c r="E8" s="8" t="s">
        <v>38</v>
      </c>
      <c r="F8" s="11" t="str">
        <f>IF(F7="","",IF(VLOOKUP($D$6&amp;$E7&amp;surv_month,'SSex data'!$A:$AC,'SSex data'!M$3,FALSE)=0,"",VLOOKUP($D$6&amp;$E7&amp;surv_month,'SSex data'!$A:$AC,'SSex data'!M$3,FALSE)))</f>
        <v/>
      </c>
      <c r="G8" s="4" t="str">
        <f>IF(F7="","",IF(VLOOKUP($D$6&amp;$E7&amp;surv_month,'SSex data'!$A:$AC,'SSex data'!N$3,FALSE)=0,"",VLOOKUP($D$6&amp;$E7&amp;surv_month,'SSex data'!$A:$AC,'SSex data'!N$3,FALSE)))</f>
        <v/>
      </c>
      <c r="H8" s="4" t="str">
        <f>IF(H7="","",IF(VLOOKUP($D$6&amp;$E7&amp;surv_month,'SSex data'!$A:$AC,'SSex data'!O$3,FALSE)=0,"",VLOOKUP($D$6&amp;$E7&amp;surv_month,'SSex data'!$A:$AC,'SSex data'!O$3,FALSE)))</f>
        <v/>
      </c>
      <c r="I8" s="4" t="str">
        <f>IF(H7="","",IF(VLOOKUP($D$6&amp;$E7&amp;surv_month,'SSex data'!$A:$AC,'SSex data'!P$3,FALSE)=0,"",VLOOKUP($D$6&amp;$E7&amp;surv_month,'SSex data'!$A:$AC,'SSex data'!P$3,FALSE)))</f>
        <v/>
      </c>
      <c r="J8" s="4" t="str">
        <f>IF(J7="","",IF(VLOOKUP($D$6&amp;$E7&amp;surv_month,'SSex data'!$A:$AC,'SSex data'!Q$3,FALSE)=0,"",VLOOKUP($D$6&amp;$E7&amp;surv_month,'SSex data'!$A:$AC,'SSex data'!Q$3,FALSE)))</f>
        <v/>
      </c>
      <c r="K8" s="4" t="str">
        <f>IF(J7="","",IF(VLOOKUP($D$6&amp;$E7&amp;surv_month,'SSex data'!$A:$AC,'SSex data'!R$3,FALSE)=0,"",VLOOKUP($D$6&amp;$E7&amp;surv_month,'SSex data'!$A:$AC,'SSex data'!R$3,FALSE)))</f>
        <v/>
      </c>
      <c r="L8" s="4" t="str">
        <f>IF(L7="","",IF(VLOOKUP($D$6&amp;$E7&amp;surv_month,'SSex data'!$A:$AC,'SSex data'!S$3,FALSE)=0,"",VLOOKUP($D$6&amp;$E7&amp;surv_month,'SSex data'!$A:$AC,'SSex data'!S$3,FALSE)))</f>
        <v/>
      </c>
      <c r="M8" s="4" t="str">
        <f>IF(L7="","",IF(VLOOKUP($D$6&amp;$E7&amp;surv_month,'SSex data'!$A:$AC,'SSex data'!T$3,FALSE)=0,"",VLOOKUP($D$6&amp;$E7&amp;surv_month,'SSex data'!$A:$AC,'SSex data'!T$3,FALSE)))</f>
        <v/>
      </c>
      <c r="N8" s="4" t="str">
        <f>IF(N7="","",IF(VLOOKUP($D$6&amp;$E7&amp;surv_month,'SSex data'!$A:$AC,'SSex data'!U$3,FALSE)=0,"",VLOOKUP($D$6&amp;$E7&amp;surv_month,'SSex data'!$A:$AC,'SSex data'!U$3,FALSE)))</f>
        <v/>
      </c>
      <c r="O8" s="4" t="str">
        <f>IF(N7="","",IF(VLOOKUP($D$6&amp;$E7&amp;surv_month,'SSex data'!$A:$AC,'SSex data'!V$3,FALSE)=0,"",VLOOKUP($D$6&amp;$E7&amp;surv_month,'SSex data'!$A:$AC,'SSex data'!V$3,FALSE)))</f>
        <v/>
      </c>
      <c r="P8" s="4" t="str">
        <f>IF(P7="","",IF(VLOOKUP($D$6&amp;$E7&amp;surv_month,'SSex data'!$A:$AC,'SSex data'!W$3,FALSE)=0,"",VLOOKUP($D$6&amp;$E7&amp;surv_month,'SSex data'!$A:$AC,'SSex data'!W$3,FALSE)))</f>
        <v/>
      </c>
      <c r="Q8" s="4" t="str">
        <f>IF(P7="","",IF(VLOOKUP($D$6&amp;$E7&amp;surv_month,'SSex data'!$A:$AC,'SSex data'!X$3,FALSE)=0,"",VLOOKUP($D$6&amp;$E7&amp;surv_month,'SSex data'!$A:$AC,'SSex data'!X$3,FALSE)))</f>
        <v/>
      </c>
      <c r="R8" s="4" t="str">
        <f>IF(R7="","",IF(VLOOKUP($D$6&amp;$E7&amp;surv_month,'SSex data'!$A:$AC,'SSex data'!Y$3,FALSE)=0,"",VLOOKUP($D$6&amp;$E7&amp;surv_month,'SSex data'!$A:$AC,'SSex data'!Y$3,FALSE)))</f>
        <v/>
      </c>
      <c r="S8" s="4" t="str">
        <f>IF(R7="","",IF(VLOOKUP($D$6&amp;$E7&amp;surv_month,'SSex data'!$A:$AC,'SSex data'!Z$3,FALSE)=0,"",VLOOKUP($D$6&amp;$E7&amp;surv_month,'SSex data'!$A:$AC,'SSex data'!Z$3,FALSE)))</f>
        <v/>
      </c>
      <c r="T8" s="4" t="str">
        <f>IF(T7="","",IF(VLOOKUP($D$6&amp;$E7&amp;surv_month,'SSex data'!$A:$AC,'SSex data'!AA$3,FALSE)=0,"",VLOOKUP($D$6&amp;$E7&amp;surv_month,'SSex data'!$A:$AC,'SSex data'!AA$3,FALSE)))</f>
        <v/>
      </c>
      <c r="U8" s="18" t="str">
        <f>IF(T7="","",IF(VLOOKUP($D$6&amp;$E7&amp;surv_month,'SSex data'!$A:$AC,'SSex data'!AB$3,FALSE)=0,"",VLOOKUP($D$6&amp;$E7&amp;surv_month,'SSex data'!$A:$AC,'SSex data'!AB$3,FALSE)))</f>
        <v/>
      </c>
      <c r="Y8" s="175" t="e">
        <f>F7-F8</f>
        <v>#VALUE!</v>
      </c>
      <c r="Z8" s="175" t="e">
        <f>H7-H8</f>
        <v>#VALUE!</v>
      </c>
      <c r="AA8" s="175" t="e">
        <f>J7-J8</f>
        <v>#VALUE!</v>
      </c>
      <c r="AB8" s="175" t="e">
        <f>L7-L8</f>
        <v>#VALUE!</v>
      </c>
      <c r="AC8" s="175" t="e">
        <f>N7-N8</f>
        <v>#VALUE!</v>
      </c>
      <c r="AD8" s="175" t="e">
        <f>P7-P8</f>
        <v>#VALUE!</v>
      </c>
      <c r="AE8" s="175" t="e">
        <f>R7-R8</f>
        <v>#VALUE!</v>
      </c>
      <c r="AF8" s="175" t="e">
        <f>T7-T8</f>
        <v>#VALUE!</v>
      </c>
      <c r="AG8" s="42"/>
      <c r="AH8" s="175" t="e">
        <f>G8-F7</f>
        <v>#VALUE!</v>
      </c>
      <c r="AI8" s="175" t="e">
        <f>I8-H7</f>
        <v>#VALUE!</v>
      </c>
      <c r="AJ8" s="175" t="e">
        <f>K8-J7</f>
        <v>#VALUE!</v>
      </c>
      <c r="AK8" s="175" t="e">
        <f>M8-L7</f>
        <v>#VALUE!</v>
      </c>
      <c r="AL8" s="175" t="e">
        <f>O8-N7</f>
        <v>#VALUE!</v>
      </c>
      <c r="AM8" s="175" t="e">
        <f>Q8-P7</f>
        <v>#VALUE!</v>
      </c>
      <c r="AN8" s="175" t="e">
        <f>S8-R7</f>
        <v>#VALUE!</v>
      </c>
      <c r="AO8" s="175" t="e">
        <f>U8-T7</f>
        <v>#VALUE!</v>
      </c>
    </row>
    <row r="9" spans="2:42" ht="15.75" thickBot="1" x14ac:dyDescent="0.3">
      <c r="D9" s="201"/>
      <c r="E9" s="46" t="s">
        <v>197</v>
      </c>
      <c r="F9" s="306" t="e">
        <f>IF(VLOOKUP($D$6&amp;$E7&amp;surv_month,'SSex data'!$A:$AZ,'SSex data'!AD$3,FALSE)="","",VLOOKUP($D$6&amp;$E7&amp;surv_month,'SSex data'!$A:$AZ,'SSex data'!AD$3,FALSE))</f>
        <v>#N/A</v>
      </c>
      <c r="G9" s="306"/>
      <c r="H9" s="306" t="e">
        <f>IF(VLOOKUP($D$6&amp;$E7&amp;surv_month,'SSex data'!$A:$AZ,'SSex data'!AE$3,FALSE)="","",VLOOKUP($D$6&amp;$E7&amp;surv_month,'SSex data'!$A:$AZ,'SSex data'!AE$3,FALSE))</f>
        <v>#N/A</v>
      </c>
      <c r="I9" s="306"/>
      <c r="J9" s="306" t="e">
        <f>IF(VLOOKUP($D$6&amp;$E7&amp;surv_month,'SSex data'!$A:$AZ,'SSex data'!AF$3,FALSE)="","",VLOOKUP($D$6&amp;$E7&amp;surv_month,'SSex data'!$A:$AZ,'SSex data'!AF$3,FALSE))</f>
        <v>#N/A</v>
      </c>
      <c r="K9" s="306"/>
      <c r="L9" s="306" t="e">
        <f>IF(VLOOKUP($D$6&amp;$E7&amp;surv_month,'SSex data'!$A:$AZ,'SSex data'!AG$3,FALSE)="","",VLOOKUP($D$6&amp;$E7&amp;surv_month,'SSex data'!$A:$AZ,'SSex data'!AG$3,FALSE))</f>
        <v>#N/A</v>
      </c>
      <c r="M9" s="306"/>
      <c r="N9" s="306" t="e">
        <f>IF(VLOOKUP($D$6&amp;$E7&amp;surv_month,'SSex data'!$A:$AZ,'SSex data'!AH$3,FALSE)="","",VLOOKUP($D$6&amp;$E7&amp;surv_month,'SSex data'!$A:$AZ,'SSex data'!AH$3,FALSE))</f>
        <v>#N/A</v>
      </c>
      <c r="O9" s="306"/>
      <c r="P9" s="306" t="e">
        <f>IF(VLOOKUP($D$6&amp;$E7&amp;surv_month,'SSex data'!$A:$AZ,'SSex data'!AI$3,FALSE)="","",VLOOKUP($D$6&amp;$E7&amp;surv_month,'SSex data'!$A:$AZ,'SSex data'!AI$3,FALSE))</f>
        <v>#N/A</v>
      </c>
      <c r="Q9" s="306"/>
      <c r="R9" s="306" t="e">
        <f>IF(VLOOKUP($D$6&amp;$E7&amp;surv_month,'SSex data'!$A:$AZ,'SSex data'!AJ$3,FALSE)="","",VLOOKUP($D$6&amp;$E7&amp;surv_month,'SSex data'!$A:$AZ,'SSex data'!AJ$3,FALSE))</f>
        <v>#N/A</v>
      </c>
      <c r="S9" s="306"/>
      <c r="T9" s="306" t="e">
        <f>IF(VLOOKUP($D$6&amp;$E7&amp;surv_month,'SSex data'!$A:$AZ,'SSex data'!AK$3,FALSE)="","",VLOOKUP($D$6&amp;$E7&amp;surv_month,'SSex data'!$A:$AZ,'SSex data'!AK$3,FALSE))</f>
        <v>#N/A</v>
      </c>
      <c r="U9" s="307"/>
      <c r="Y9" s="175"/>
      <c r="Z9" s="175"/>
      <c r="AA9" s="175"/>
      <c r="AB9" s="175"/>
      <c r="AC9" s="175"/>
      <c r="AD9" s="175"/>
      <c r="AE9" s="175"/>
      <c r="AF9" s="175"/>
      <c r="AG9" s="42"/>
      <c r="AH9" s="175"/>
      <c r="AI9" s="175"/>
      <c r="AJ9" s="175"/>
      <c r="AK9" s="175"/>
      <c r="AL9" s="175"/>
      <c r="AM9" s="175"/>
      <c r="AN9" s="175"/>
      <c r="AO9" s="175"/>
    </row>
    <row r="10" spans="2:42" ht="15.75" x14ac:dyDescent="0.25">
      <c r="D10" s="201"/>
      <c r="E10" s="23" t="s">
        <v>27</v>
      </c>
      <c r="F10" s="297" t="str">
        <f>IF(OR(ISERROR(VLOOKUP($D$6&amp;$E10&amp;surv_month,'SSex data'!$A:$AC,'SSex data'!B$3,FALSE)),ISBLANK(VLOOKUP($D$6&amp;$E10&amp;surv_month,'SSex data'!$A:$AC,'SSex data'!B$3,FALSE))),"",VLOOKUP($D$6&amp;$E10&amp;surv_month,'SSex data'!$A:$AC,'SSex data'!B$3,FALSE))</f>
        <v/>
      </c>
      <c r="G10" s="266"/>
      <c r="H10" s="266" t="str">
        <f>IF(OR(ISERROR(VLOOKUP($D$6&amp;$E10&amp;surv_month,'SSex data'!$A:$AC,'SSex data'!C$3,FALSE)),ISBLANK(VLOOKUP($D$6&amp;$E10&amp;surv_month,'SSex data'!$A:$AC,'SSex data'!C$3,FALSE))),"",VLOOKUP($D$6&amp;$E10&amp;surv_month,'SSex data'!$A:$AC,'SSex data'!C$3,FALSE))</f>
        <v/>
      </c>
      <c r="I10" s="266"/>
      <c r="J10" s="266" t="str">
        <f>IF(OR(ISERROR(VLOOKUP($D$6&amp;$E10&amp;surv_month,'SSex data'!$A:$AC,'SSex data'!D$3,FALSE)),ISBLANK(VLOOKUP($D$6&amp;$E10&amp;surv_month,'SSex data'!$A:$AC,'SSex data'!D$3,FALSE))),"",VLOOKUP($D$6&amp;$E10&amp;surv_month,'SSex data'!$A:$AC,'SSex data'!D$3,FALSE))</f>
        <v/>
      </c>
      <c r="K10" s="266"/>
      <c r="L10" s="266" t="str">
        <f>IF(OR(ISERROR(VLOOKUP($D$6&amp;$E10&amp;surv_month,'SSex data'!$A:$AC,'SSex data'!E$3,FALSE)),ISBLANK(VLOOKUP($D$6&amp;$E10&amp;surv_month,'SSex data'!$A:$AC,'SSex data'!E$3,FALSE))),"",VLOOKUP($D$6&amp;$E10&amp;surv_month,'SSex data'!$A:$AC,'SSex data'!E$3,FALSE))</f>
        <v/>
      </c>
      <c r="M10" s="266"/>
      <c r="N10" s="266" t="str">
        <f>IF(OR(ISERROR(VLOOKUP($D$6&amp;$E10&amp;surv_month,'SSex data'!$A:$AC,'SSex data'!F$3,FALSE)),ISBLANK(VLOOKUP($D$6&amp;$E10&amp;surv_month,'SSex data'!$A:$AC,'SSex data'!F$3,FALSE))),"",VLOOKUP($D$6&amp;$E10&amp;surv_month,'SSex data'!$A:$AC,'SSex data'!F$3,FALSE))</f>
        <v/>
      </c>
      <c r="O10" s="266"/>
      <c r="P10" s="266" t="str">
        <f>IF(OR(ISERROR(VLOOKUP($D$6&amp;$E10&amp;surv_month,'SSex data'!$A:$AC,'SSex data'!G$3,FALSE)),ISBLANK(VLOOKUP($D$6&amp;$E10&amp;surv_month,'SSex data'!$A:$AC,'SSex data'!G$3,FALSE))),"",VLOOKUP($D$6&amp;$E10&amp;surv_month,'SSex data'!$A:$AC,'SSex data'!G$3,FALSE))</f>
        <v/>
      </c>
      <c r="Q10" s="266"/>
      <c r="R10" s="266" t="str">
        <f>IF(OR(ISERROR(VLOOKUP($D$6&amp;$E10&amp;surv_month,'SSex data'!$A:$AC,'SSex data'!H$3,FALSE)),ISBLANK(VLOOKUP($D$6&amp;$E10&amp;surv_month,'SSex data'!$A:$AC,'SSex data'!H$3,FALSE))),"",VLOOKUP($D$6&amp;$E10&amp;surv_month,'SSex data'!$A:$AC,'SSex data'!H$3,FALSE))</f>
        <v/>
      </c>
      <c r="S10" s="266"/>
      <c r="T10" s="266" t="str">
        <f>IF(OR(ISERROR(VLOOKUP($D$6&amp;$E10&amp;surv_month,'SSex data'!$A:$AC,'SSex data'!I$3,FALSE)),ISBLANK(VLOOKUP($D$6&amp;$E10&amp;surv_month,'SSex data'!$A:$AC,'SSex data'!I$3,FALSE))),"",VLOOKUP($D$6&amp;$E10&amp;surv_month,'SSex data'!$A:$AC,'SSex data'!I$3,FALSE))</f>
        <v/>
      </c>
      <c r="U10" s="267"/>
      <c r="Y10" s="42"/>
      <c r="Z10" s="42"/>
      <c r="AA10" s="42"/>
      <c r="AB10" s="42"/>
      <c r="AC10" s="42"/>
      <c r="AD10" s="42"/>
      <c r="AE10" s="42"/>
      <c r="AF10" s="42"/>
      <c r="AG10" s="42"/>
      <c r="AH10" s="42"/>
      <c r="AI10" s="42"/>
      <c r="AJ10" s="42"/>
      <c r="AK10" s="42"/>
      <c r="AL10" s="42"/>
      <c r="AM10" s="42"/>
      <c r="AN10" s="42"/>
      <c r="AO10" s="42"/>
    </row>
    <row r="11" spans="2:42" x14ac:dyDescent="0.25">
      <c r="D11" s="201"/>
      <c r="E11" s="8" t="s">
        <v>38</v>
      </c>
      <c r="F11" s="11" t="str">
        <f>IF(F10="","",IF(VLOOKUP($D$6&amp;$E10&amp;surv_month,'SSex data'!$A:$AC,'SSex data'!M$3,FALSE)=0,"",VLOOKUP($D$6&amp;$E10&amp;surv_month,'SSex data'!$A:$AC,'SSex data'!M$3,FALSE)))</f>
        <v/>
      </c>
      <c r="G11" s="4" t="str">
        <f>IF(F10="","",IF(VLOOKUP($D$6&amp;$E10&amp;surv_month,'SSex data'!$A:$AC,'SSex data'!N$3,FALSE)=0,"",VLOOKUP($D$6&amp;$E10&amp;surv_month,'SSex data'!$A:$AC,'SSex data'!N$3,FALSE)))</f>
        <v/>
      </c>
      <c r="H11" s="4" t="str">
        <f>IF(H10="","",IF(VLOOKUP($D$6&amp;$E10&amp;surv_month,'SSex data'!$A:$AC,'SSex data'!O$3,FALSE)=0,"",VLOOKUP($D$6&amp;$E10&amp;surv_month,'SSex data'!$A:$AC,'SSex data'!O$3,FALSE)))</f>
        <v/>
      </c>
      <c r="I11" s="4" t="str">
        <f>IF(H10="","",IF(VLOOKUP($D$6&amp;$E10&amp;surv_month,'SSex data'!$A:$AC,'SSex data'!P$3,FALSE)=0,"",VLOOKUP($D$6&amp;$E10&amp;surv_month,'SSex data'!$A:$AC,'SSex data'!P$3,FALSE)))</f>
        <v/>
      </c>
      <c r="J11" s="4" t="str">
        <f>IF(J10="","",IF(VLOOKUP($D$6&amp;$E10&amp;surv_month,'SSex data'!$A:$AC,'SSex data'!Q$3,FALSE)=0,"",VLOOKUP($D$6&amp;$E10&amp;surv_month,'SSex data'!$A:$AC,'SSex data'!Q$3,FALSE)))</f>
        <v/>
      </c>
      <c r="K11" s="4" t="str">
        <f>IF(J10="","",IF(VLOOKUP($D$6&amp;$E10&amp;surv_month,'SSex data'!$A:$AC,'SSex data'!R$3,FALSE)=0,"",VLOOKUP($D$6&amp;$E10&amp;surv_month,'SSex data'!$A:$AC,'SSex data'!R$3,FALSE)))</f>
        <v/>
      </c>
      <c r="L11" s="4" t="str">
        <f>IF(L10="","",IF(VLOOKUP($D$6&amp;$E10&amp;surv_month,'SSex data'!$A:$AC,'SSex data'!S$3,FALSE)=0,"",VLOOKUP($D$6&amp;$E10&amp;surv_month,'SSex data'!$A:$AC,'SSex data'!S$3,FALSE)))</f>
        <v/>
      </c>
      <c r="M11" s="4" t="str">
        <f>IF(L10="","",IF(VLOOKUP($D$6&amp;$E10&amp;surv_month,'SSex data'!$A:$AC,'SSex data'!T$3,FALSE)=0,"",VLOOKUP($D$6&amp;$E10&amp;surv_month,'SSex data'!$A:$AC,'SSex data'!T$3,FALSE)))</f>
        <v/>
      </c>
      <c r="N11" s="4" t="str">
        <f>IF(N10="","",IF(VLOOKUP($D$6&amp;$E10&amp;surv_month,'SSex data'!$A:$AC,'SSex data'!U$3,FALSE)=0,"",VLOOKUP($D$6&amp;$E10&amp;surv_month,'SSex data'!$A:$AC,'SSex data'!U$3,FALSE)))</f>
        <v/>
      </c>
      <c r="O11" s="4" t="str">
        <f>IF(N10="","",IF(VLOOKUP($D$6&amp;$E10&amp;surv_month,'SSex data'!$A:$AC,'SSex data'!V$3,FALSE)=0,"",VLOOKUP($D$6&amp;$E10&amp;surv_month,'SSex data'!$A:$AC,'SSex data'!V$3,FALSE)))</f>
        <v/>
      </c>
      <c r="P11" s="4" t="str">
        <f>IF(P10="","",IF(VLOOKUP($D$6&amp;$E10&amp;surv_month,'SSex data'!$A:$AC,'SSex data'!W$3,FALSE)=0,"",VLOOKUP($D$6&amp;$E10&amp;surv_month,'SSex data'!$A:$AC,'SSex data'!W$3,FALSE)))</f>
        <v/>
      </c>
      <c r="Q11" s="4" t="str">
        <f>IF(P10="","",IF(VLOOKUP($D$6&amp;$E10&amp;surv_month,'SSex data'!$A:$AC,'SSex data'!X$3,FALSE)=0,"",VLOOKUP($D$6&amp;$E10&amp;surv_month,'SSex data'!$A:$AC,'SSex data'!X$3,FALSE)))</f>
        <v/>
      </c>
      <c r="R11" s="4" t="str">
        <f>IF(R10="","",IF(VLOOKUP($D$6&amp;$E10&amp;surv_month,'SSex data'!$A:$AC,'SSex data'!Y$3,FALSE)=0,"",VLOOKUP($D$6&amp;$E10&amp;surv_month,'SSex data'!$A:$AC,'SSex data'!Y$3,FALSE)))</f>
        <v/>
      </c>
      <c r="S11" s="4" t="str">
        <f>IF(R10="","",IF(VLOOKUP($D$6&amp;$E10&amp;surv_month,'SSex data'!$A:$AC,'SSex data'!Z$3,FALSE)=0,"",VLOOKUP($D$6&amp;$E10&amp;surv_month,'SSex data'!$A:$AC,'SSex data'!Z$3,FALSE)))</f>
        <v/>
      </c>
      <c r="T11" s="4" t="str">
        <f>IF(T10="","",IF(VLOOKUP($D$6&amp;$E10&amp;surv_month,'SSex data'!$A:$AC,'SSex data'!AA$3,FALSE)=0,"",VLOOKUP($D$6&amp;$E10&amp;surv_month,'SSex data'!$A:$AC,'SSex data'!AA$3,FALSE)))</f>
        <v/>
      </c>
      <c r="U11" s="18" t="str">
        <f>IF(T10="","",IF(VLOOKUP($D$6&amp;$E10&amp;surv_month,'SSex data'!$A:$AC,'SSex data'!AB$3,FALSE)=0,"",VLOOKUP($D$6&amp;$E10&amp;surv_month,'SSex data'!$A:$AC,'SSex data'!AB$3,FALSE)))</f>
        <v/>
      </c>
      <c r="Y11" s="175" t="e">
        <f>F10-F11</f>
        <v>#VALUE!</v>
      </c>
      <c r="Z11" s="175" t="e">
        <f>H10-H11</f>
        <v>#VALUE!</v>
      </c>
      <c r="AA11" s="175" t="e">
        <f>J10-J11</f>
        <v>#VALUE!</v>
      </c>
      <c r="AB11" s="175" t="e">
        <f>L10-L11</f>
        <v>#VALUE!</v>
      </c>
      <c r="AC11" s="175" t="e">
        <f>N10-N11</f>
        <v>#VALUE!</v>
      </c>
      <c r="AD11" s="175" t="e">
        <f>P10-P11</f>
        <v>#VALUE!</v>
      </c>
      <c r="AE11" s="175" t="e">
        <f>R10-R11</f>
        <v>#VALUE!</v>
      </c>
      <c r="AF11" s="175" t="e">
        <f>T10-T11</f>
        <v>#VALUE!</v>
      </c>
      <c r="AG11" s="42"/>
      <c r="AH11" s="175" t="e">
        <f>G11-F10</f>
        <v>#VALUE!</v>
      </c>
      <c r="AI11" s="175" t="e">
        <f>I11-H10</f>
        <v>#VALUE!</v>
      </c>
      <c r="AJ11" s="175" t="e">
        <f>K11-J10</f>
        <v>#VALUE!</v>
      </c>
      <c r="AK11" s="175" t="e">
        <f>M11-L10</f>
        <v>#VALUE!</v>
      </c>
      <c r="AL11" s="175" t="e">
        <f>O11-N10</f>
        <v>#VALUE!</v>
      </c>
      <c r="AM11" s="175" t="e">
        <f>Q11-P10</f>
        <v>#VALUE!</v>
      </c>
      <c r="AN11" s="175" t="e">
        <f>S11-R10</f>
        <v>#VALUE!</v>
      </c>
      <c r="AO11" s="175" t="e">
        <f>U11-T10</f>
        <v>#VALUE!</v>
      </c>
    </row>
    <row r="12" spans="2:42" ht="15.75" thickBot="1" x14ac:dyDescent="0.3">
      <c r="D12" s="202"/>
      <c r="E12" s="46" t="s">
        <v>197</v>
      </c>
      <c r="F12" s="306" t="e">
        <f>IF(VLOOKUP($D$6&amp;$E10&amp;surv_month,'SSex data'!$A:$AZ,'SSex data'!AD$3,FALSE)="","",VLOOKUP($D$6&amp;$E10&amp;surv_month,'SSex data'!$A:$AZ,'SSex data'!AD$3,FALSE))</f>
        <v>#N/A</v>
      </c>
      <c r="G12" s="306"/>
      <c r="H12" s="306" t="e">
        <f>IF(VLOOKUP($D$6&amp;$E10&amp;surv_month,'SSex data'!$A:$AZ,'SSex data'!AE$3,FALSE)="","",VLOOKUP($D$6&amp;$E10&amp;surv_month,'SSex data'!$A:$AZ,'SSex data'!AE$3,FALSE))</f>
        <v>#N/A</v>
      </c>
      <c r="I12" s="306"/>
      <c r="J12" s="306" t="e">
        <f>IF(VLOOKUP($D$6&amp;$E10&amp;surv_month,'SSex data'!$A:$AZ,'SSex data'!AF$3,FALSE)="","",VLOOKUP($D$6&amp;$E10&amp;surv_month,'SSex data'!$A:$AZ,'SSex data'!AF$3,FALSE))</f>
        <v>#N/A</v>
      </c>
      <c r="K12" s="306"/>
      <c r="L12" s="306" t="e">
        <f>IF(VLOOKUP($D$6&amp;$E10&amp;surv_month,'SSex data'!$A:$AZ,'SSex data'!AG$3,FALSE)="","",VLOOKUP($D$6&amp;$E10&amp;surv_month,'SSex data'!$A:$AZ,'SSex data'!AG$3,FALSE))</f>
        <v>#N/A</v>
      </c>
      <c r="M12" s="306"/>
      <c r="N12" s="306" t="e">
        <f>IF(VLOOKUP($D$6&amp;$E10&amp;surv_month,'SSex data'!$A:$AZ,'SSex data'!AH$3,FALSE)="","",VLOOKUP($D$6&amp;$E10&amp;surv_month,'SSex data'!$A:$AZ,'SSex data'!AH$3,FALSE))</f>
        <v>#N/A</v>
      </c>
      <c r="O12" s="306"/>
      <c r="P12" s="306" t="e">
        <f>IF(VLOOKUP($D$6&amp;$E10&amp;surv_month,'SSex data'!$A:$AZ,'SSex data'!AI$3,FALSE)="","",VLOOKUP($D$6&amp;$E10&amp;surv_month,'SSex data'!$A:$AZ,'SSex data'!AI$3,FALSE))</f>
        <v>#N/A</v>
      </c>
      <c r="Q12" s="306"/>
      <c r="R12" s="306" t="e">
        <f>IF(VLOOKUP($D$6&amp;$E10&amp;surv_month,'SSex data'!$A:$AZ,'SSex data'!AJ$3,FALSE)="","",VLOOKUP($D$6&amp;$E10&amp;surv_month,'SSex data'!$A:$AZ,'SSex data'!AJ$3,FALSE))</f>
        <v>#N/A</v>
      </c>
      <c r="S12" s="306"/>
      <c r="T12" s="306" t="e">
        <f>IF(VLOOKUP($D$6&amp;$E10&amp;surv_month,'SSex data'!$A:$AZ,'SSex data'!AK$3,FALSE)="","",VLOOKUP($D$6&amp;$E10&amp;surv_month,'SSex data'!$A:$AZ,'SSex data'!AK$3,FALSE))</f>
        <v>#N/A</v>
      </c>
      <c r="U12" s="307"/>
      <c r="Y12" s="42"/>
      <c r="Z12" s="42"/>
      <c r="AA12" s="42"/>
      <c r="AB12" s="42"/>
      <c r="AC12" s="42"/>
      <c r="AD12" s="42"/>
      <c r="AE12" s="42"/>
      <c r="AF12" s="42"/>
      <c r="AG12" s="42"/>
      <c r="AH12" s="42"/>
      <c r="AI12" s="42"/>
      <c r="AJ12" s="42"/>
      <c r="AK12" s="42"/>
      <c r="AL12" s="42"/>
      <c r="AM12" s="42"/>
      <c r="AN12" s="42"/>
      <c r="AO12" s="42"/>
    </row>
    <row r="13" spans="2:42" ht="15.75" thickBot="1" x14ac:dyDescent="0.3">
      <c r="Y13" s="42"/>
      <c r="Z13" s="42"/>
      <c r="AA13" s="42"/>
      <c r="AB13" s="42"/>
      <c r="AC13" s="42"/>
      <c r="AD13" s="42"/>
      <c r="AE13" s="42"/>
      <c r="AF13" s="42"/>
      <c r="AG13" s="42"/>
      <c r="AH13" s="42"/>
      <c r="AI13" s="42"/>
      <c r="AJ13" s="42"/>
      <c r="AK13" s="42"/>
      <c r="AL13" s="42"/>
      <c r="AM13" s="42"/>
      <c r="AN13" s="42"/>
      <c r="AO13" s="42"/>
    </row>
    <row r="14" spans="2:42" ht="15.75" x14ac:dyDescent="0.25">
      <c r="D14" s="200" t="s">
        <v>74</v>
      </c>
      <c r="E14" s="7" t="s">
        <v>31</v>
      </c>
      <c r="F14" s="266" t="str">
        <f>IF(OR(ISERROR(VLOOKUP($D$6&amp;$E14&amp;surv_month,'Sage data'!$A:$AC,'Sage data'!B$3,FALSE)),ISBLANK(VLOOKUP($D$6&amp;$E14&amp;surv_month,'Sage data'!$A:$AC,'Sage data'!B$3,FALSE))),"",VLOOKUP($D$6&amp;$E14&amp;surv_month,'Sage data'!$A:$AC,'Sage data'!B$3,FALSE))</f>
        <v/>
      </c>
      <c r="G14" s="266"/>
      <c r="H14" s="266" t="str">
        <f>IF(OR(ISERROR(VLOOKUP($D$6&amp;$E14&amp;surv_month,'Sage data'!$A:$AC,'Sage data'!C$3,FALSE)),ISBLANK(VLOOKUP($D$6&amp;$E14&amp;surv_month,'Sage data'!$A:$AC,'Sage data'!C$3,FALSE))),"",VLOOKUP($D$6&amp;$E14&amp;surv_month,'Sage data'!$A:$AC,'Sage data'!C$3,FALSE))</f>
        <v/>
      </c>
      <c r="I14" s="266"/>
      <c r="J14" s="266" t="str">
        <f>IF(OR(ISERROR(VLOOKUP($D$6&amp;$E14&amp;surv_month,'Sage data'!$A:$AC,'Sage data'!D$3,FALSE)),ISBLANK(VLOOKUP($D$6&amp;$E14&amp;surv_month,'Sage data'!$A:$AC,'Sage data'!D$3,FALSE))),"",VLOOKUP($D$6&amp;$E14&amp;surv_month,'Sage data'!$A:$AC,'Sage data'!D$3,FALSE))</f>
        <v/>
      </c>
      <c r="K14" s="266"/>
      <c r="L14" s="266" t="str">
        <f>IF(OR(ISERROR(VLOOKUP($D$6&amp;$E14&amp;surv_month,'Sage data'!$A:$AC,'Sage data'!E$3,FALSE)),ISBLANK(VLOOKUP($D$6&amp;$E14&amp;surv_month,'Sage data'!$A:$AC,'Sage data'!E$3,FALSE))),"",VLOOKUP($D$6&amp;$E14&amp;surv_month,'Sage data'!$A:$AC,'Sage data'!E$3,FALSE))</f>
        <v/>
      </c>
      <c r="M14" s="266"/>
      <c r="N14" s="266" t="str">
        <f>IF(OR(ISERROR(VLOOKUP($D$6&amp;$E14&amp;surv_month,'Sage data'!$A:$AC,'Sage data'!F$3,FALSE)),ISBLANK(VLOOKUP($D$6&amp;$E14&amp;surv_month,'Sage data'!$A:$AC,'Sage data'!F$3,FALSE))),"",VLOOKUP($D$6&amp;$E14&amp;surv_month,'Sage data'!$A:$AC,'Sage data'!F$3,FALSE))</f>
        <v/>
      </c>
      <c r="O14" s="266"/>
      <c r="P14" s="266" t="str">
        <f>IF(OR(ISERROR(VLOOKUP($D$6&amp;$E14&amp;surv_month,'Sage data'!$A:$AC,'Sage data'!G$3,FALSE)),ISBLANK(VLOOKUP($D$6&amp;$E14&amp;surv_month,'Sage data'!$A:$AC,'Sage data'!G$3,FALSE))),"",VLOOKUP($D$6&amp;$E14&amp;surv_month,'Sage data'!$A:$AC,'Sage data'!G$3,FALSE))</f>
        <v/>
      </c>
      <c r="Q14" s="266"/>
      <c r="R14" s="266" t="str">
        <f>IF(OR(ISERROR(VLOOKUP($D$6&amp;$E14&amp;surv_month,'Sage data'!$A:$AC,'Sage data'!H$3,FALSE)),ISBLANK(VLOOKUP($D$6&amp;$E14&amp;surv_month,'Sage data'!$A:$AC,'Sage data'!H$3,FALSE))),"",VLOOKUP($D$6&amp;$E14&amp;surv_month,'Sage data'!$A:$AC,'Sage data'!H$3,FALSE))</f>
        <v/>
      </c>
      <c r="S14" s="266"/>
      <c r="T14" s="266" t="str">
        <f>IF(OR(ISERROR(VLOOKUP($D$6&amp;$E14&amp;surv_month,'Sage data'!$A:$AC,'Sage data'!I$3,FALSE)),ISBLANK(VLOOKUP($D$6&amp;$E14&amp;surv_month,'Sage data'!$A:$AC,'Sage data'!I$3,FALSE))),"",VLOOKUP($D$6&amp;$E14&amp;surv_month,'Sage data'!$A:$AC,'Sage data'!I$3,FALSE))</f>
        <v/>
      </c>
      <c r="U14" s="267"/>
      <c r="Y14" s="42"/>
      <c r="Z14" s="42"/>
      <c r="AA14" s="42"/>
      <c r="AB14" s="42"/>
      <c r="AC14" s="42"/>
      <c r="AD14" s="42"/>
      <c r="AE14" s="42"/>
      <c r="AF14" s="42"/>
      <c r="AG14" s="42"/>
      <c r="AH14" s="42"/>
      <c r="AI14" s="42"/>
      <c r="AJ14" s="42"/>
      <c r="AK14" s="42"/>
      <c r="AL14" s="42"/>
      <c r="AM14" s="42"/>
      <c r="AN14" s="42"/>
      <c r="AO14" s="42"/>
    </row>
    <row r="15" spans="2:42" x14ac:dyDescent="0.25">
      <c r="D15" s="201"/>
      <c r="E15" s="8" t="s">
        <v>38</v>
      </c>
      <c r="F15" s="11" t="str">
        <f>IF(F14="","",IF(VLOOKUP($D$6&amp;$E14&amp;surv_month,'Sage data'!$A:$AC,'Sage data'!M$3,FALSE)=0,"",VLOOKUP($D$6&amp;$E14&amp;surv_month,'Sage data'!$A:$AC,'Sage data'!M$3,FALSE)))</f>
        <v/>
      </c>
      <c r="G15" s="4" t="str">
        <f>IF(F14="","",IF(VLOOKUP($D$6&amp;$E14&amp;surv_month,'Sage data'!$A:$AC,'Sage data'!N$3,FALSE)=0,"",VLOOKUP($D$6&amp;$E14&amp;surv_month,'Sage data'!$A:$AC,'Sage data'!N$3,FALSE)))</f>
        <v/>
      </c>
      <c r="H15" s="4" t="str">
        <f>IF(H14="","",IF(VLOOKUP($D$6&amp;$E14&amp;surv_month,'Sage data'!$A:$AC,'Sage data'!O$3,FALSE)=0,"",VLOOKUP($D$6&amp;$E14&amp;surv_month,'Sage data'!$A:$AC,'Sage data'!O$3,FALSE)))</f>
        <v/>
      </c>
      <c r="I15" s="4" t="str">
        <f>IF(H14="","",IF(VLOOKUP($D$6&amp;$E14&amp;surv_month,'Sage data'!$A:$AC,'Sage data'!P$3,FALSE)=0,"",VLOOKUP($D$6&amp;$E14&amp;surv_month,'Sage data'!$A:$AC,'Sage data'!P$3,FALSE)))</f>
        <v/>
      </c>
      <c r="J15" s="4" t="str">
        <f>IF(J14="","",IF(VLOOKUP($D$6&amp;$E14&amp;surv_month,'Sage data'!$A:$AC,'Sage data'!Q$3,FALSE)=0,"",VLOOKUP($D$6&amp;$E14&amp;surv_month,'Sage data'!$A:$AC,'Sage data'!Q$3,FALSE)))</f>
        <v/>
      </c>
      <c r="K15" s="4" t="str">
        <f>IF(J14="","",IF(VLOOKUP($D$6&amp;$E14&amp;surv_month,'Sage data'!$A:$AC,'Sage data'!R$3,FALSE)=0,"",VLOOKUP($D$6&amp;$E14&amp;surv_month,'Sage data'!$A:$AC,'Sage data'!R$3,FALSE)))</f>
        <v/>
      </c>
      <c r="L15" s="4" t="str">
        <f>IF(L14="","",IF(VLOOKUP($D$6&amp;$E14&amp;surv_month,'Sage data'!$A:$AC,'Sage data'!S$3,FALSE)=0,"",VLOOKUP($D$6&amp;$E14&amp;surv_month,'Sage data'!$A:$AC,'Sage data'!S$3,FALSE)))</f>
        <v/>
      </c>
      <c r="M15" s="4" t="str">
        <f>IF(L14="","",IF(VLOOKUP($D$6&amp;$E14&amp;surv_month,'Sage data'!$A:$AC,'Sage data'!T$3,FALSE)=0,"",VLOOKUP($D$6&amp;$E14&amp;surv_month,'Sage data'!$A:$AC,'Sage data'!T$3,FALSE)))</f>
        <v/>
      </c>
      <c r="N15" s="4" t="str">
        <f>IF(N14="","",IF(VLOOKUP($D$6&amp;$E14&amp;surv_month,'Sage data'!$A:$AC,'Sage data'!U$3,FALSE)=0,"",VLOOKUP($D$6&amp;$E14&amp;surv_month,'Sage data'!$A:$AC,'Sage data'!U$3,FALSE)))</f>
        <v/>
      </c>
      <c r="O15" s="4" t="str">
        <f>IF(N14="","",IF(VLOOKUP($D$6&amp;$E14&amp;surv_month,'Sage data'!$A:$AC,'Sage data'!V$3,FALSE)=0,"",VLOOKUP($D$6&amp;$E14&amp;surv_month,'Sage data'!$A:$AC,'Sage data'!V$3,FALSE)))</f>
        <v/>
      </c>
      <c r="P15" s="4" t="str">
        <f>IF(P14="","",IF(VLOOKUP($D$6&amp;$E14&amp;surv_month,'Sage data'!$A:$AC,'Sage data'!W$3,FALSE)=0,"",VLOOKUP($D$6&amp;$E14&amp;surv_month,'Sage data'!$A:$AC,'Sage data'!W$3,FALSE)))</f>
        <v/>
      </c>
      <c r="Q15" s="4" t="str">
        <f>IF(P14="","",IF(VLOOKUP($D$6&amp;$E14&amp;surv_month,'Sage data'!$A:$AC,'Sage data'!X$3,FALSE)=0,"",VLOOKUP($D$6&amp;$E14&amp;surv_month,'Sage data'!$A:$AC,'Sage data'!X$3,FALSE)))</f>
        <v/>
      </c>
      <c r="R15" s="4" t="str">
        <f>IF(R14="","",IF(VLOOKUP($D$6&amp;$E14&amp;surv_month,'Sage data'!$A:$AC,'Sage data'!Y$3,FALSE)=0,"",VLOOKUP($D$6&amp;$E14&amp;surv_month,'Sage data'!$A:$AC,'Sage data'!Y$3,FALSE)))</f>
        <v/>
      </c>
      <c r="S15" s="4" t="str">
        <f>IF(R14="","",IF(VLOOKUP($D$6&amp;$E14&amp;surv_month,'Sage data'!$A:$AC,'Sage data'!Z$3,FALSE)=0,"",VLOOKUP($D$6&amp;$E14&amp;surv_month,'Sage data'!$A:$AC,'Sage data'!Z$3,FALSE)))</f>
        <v/>
      </c>
      <c r="T15" s="4" t="str">
        <f>IF(T14="","",IF(VLOOKUP($D$6&amp;$E14&amp;surv_month,'Sage data'!$A:$AC,'Sage data'!AA$3,FALSE)=0,"",VLOOKUP($D$6&amp;$E14&amp;surv_month,'Sage data'!$A:$AC,'Sage data'!AA$3,FALSE)))</f>
        <v/>
      </c>
      <c r="U15" s="18" t="str">
        <f>IF(T14="","",IF(VLOOKUP($D$6&amp;$E14&amp;surv_month,'Sage data'!$A:$AC,'Sage data'!AB$3,FALSE)=0,"",VLOOKUP($D$6&amp;$E14&amp;surv_month,'Sage data'!$A:$AC,'Sage data'!AB$3,FALSE)))</f>
        <v/>
      </c>
      <c r="Y15" s="175" t="e">
        <f>F14-F15</f>
        <v>#VALUE!</v>
      </c>
      <c r="Z15" s="175" t="e">
        <f>H14-H15</f>
        <v>#VALUE!</v>
      </c>
      <c r="AA15" s="175" t="e">
        <f>J14-J15</f>
        <v>#VALUE!</v>
      </c>
      <c r="AB15" s="175" t="e">
        <f>L14-L15</f>
        <v>#VALUE!</v>
      </c>
      <c r="AC15" s="175" t="e">
        <f>N14-N15</f>
        <v>#VALUE!</v>
      </c>
      <c r="AD15" s="175" t="e">
        <f>P14-P15</f>
        <v>#VALUE!</v>
      </c>
      <c r="AE15" s="175" t="e">
        <f>R14-R15</f>
        <v>#VALUE!</v>
      </c>
      <c r="AF15" s="175" t="e">
        <f>T14-T15</f>
        <v>#VALUE!</v>
      </c>
      <c r="AG15" s="42"/>
      <c r="AH15" s="175" t="e">
        <f>G15-F14</f>
        <v>#VALUE!</v>
      </c>
      <c r="AI15" s="175" t="e">
        <f>I15-H14</f>
        <v>#VALUE!</v>
      </c>
      <c r="AJ15" s="175" t="e">
        <f>K15-J14</f>
        <v>#VALUE!</v>
      </c>
      <c r="AK15" s="175" t="e">
        <f>M15-L14</f>
        <v>#VALUE!</v>
      </c>
      <c r="AL15" s="175" t="e">
        <f>O15-N14</f>
        <v>#VALUE!</v>
      </c>
      <c r="AM15" s="175" t="e">
        <f>Q15-P14</f>
        <v>#VALUE!</v>
      </c>
      <c r="AN15" s="175" t="e">
        <f>S15-R14</f>
        <v>#VALUE!</v>
      </c>
      <c r="AO15" s="175" t="e">
        <f>U15-T14</f>
        <v>#VALUE!</v>
      </c>
    </row>
    <row r="16" spans="2:42" ht="15.75" thickBot="1" x14ac:dyDescent="0.3">
      <c r="D16" s="201"/>
      <c r="E16" s="46" t="s">
        <v>197</v>
      </c>
      <c r="F16" s="306" t="e">
        <f>IF(VLOOKUP($D$6&amp;$E14&amp;surv_month,'Sage data'!$A:$AZ,'Sage data'!AD$3,FALSE)="","",VLOOKUP($D$6&amp;$E14&amp;surv_month,'Sage data'!$A:$AZ,'Sage data'!AD$3,FALSE))</f>
        <v>#N/A</v>
      </c>
      <c r="G16" s="306"/>
      <c r="H16" s="306" t="e">
        <f>IF(VLOOKUP($D$6&amp;$E14&amp;surv_month,'Sage data'!$A:$AZ,'Sage data'!AE$3,FALSE)="","",VLOOKUP($D$6&amp;$E14&amp;surv_month,'Sage data'!$A:$AZ,'Sage data'!AE$3,FALSE))</f>
        <v>#N/A</v>
      </c>
      <c r="I16" s="306"/>
      <c r="J16" s="306" t="e">
        <f>IF(VLOOKUP($D$6&amp;$E14&amp;surv_month,'Sage data'!$A:$AZ,'Sage data'!AF$3,FALSE)="","",VLOOKUP($D$6&amp;$E14&amp;surv_month,'Sage data'!$A:$AZ,'Sage data'!AF$3,FALSE))</f>
        <v>#N/A</v>
      </c>
      <c r="K16" s="306"/>
      <c r="L16" s="306" t="e">
        <f>IF(VLOOKUP($D$6&amp;$E14&amp;surv_month,'Sage data'!$A:$AZ,'Sage data'!AG$3,FALSE)="","",VLOOKUP($D$6&amp;$E14&amp;surv_month,'Sage data'!$A:$AZ,'Sage data'!AG$3,FALSE))</f>
        <v>#N/A</v>
      </c>
      <c r="M16" s="306"/>
      <c r="N16" s="306" t="e">
        <f>IF(VLOOKUP($D$6&amp;$E14&amp;surv_month,'Sage data'!$A:$AZ,'Sage data'!AH$3,FALSE)="","",VLOOKUP($D$6&amp;$E14&amp;surv_month,'Sage data'!$A:$AZ,'Sage data'!AH$3,FALSE))</f>
        <v>#N/A</v>
      </c>
      <c r="O16" s="306"/>
      <c r="P16" s="306" t="e">
        <f>IF(VLOOKUP($D$6&amp;$E14&amp;surv_month,'Sage data'!$A:$AZ,'Sage data'!AI$3,FALSE)="","",VLOOKUP($D$6&amp;$E14&amp;surv_month,'Sage data'!$A:$AZ,'Sage data'!AI$3,FALSE))</f>
        <v>#N/A</v>
      </c>
      <c r="Q16" s="306"/>
      <c r="R16" s="306" t="e">
        <f>IF(VLOOKUP($D$6&amp;$E14&amp;surv_month,'Sage data'!$A:$AZ,'Sage data'!AJ$3,FALSE)="","",VLOOKUP($D$6&amp;$E14&amp;surv_month,'Sage data'!$A:$AZ,'Sage data'!AJ$3,FALSE))</f>
        <v>#N/A</v>
      </c>
      <c r="S16" s="306"/>
      <c r="T16" s="306" t="e">
        <f>IF(VLOOKUP($D$6&amp;$E14&amp;surv_month,'Sage data'!$A:$AZ,'Sage data'!AK$3,FALSE)="","",VLOOKUP($D$6&amp;$E14&amp;surv_month,'Sage data'!$A:$AZ,'Sage data'!AK$3,FALSE))</f>
        <v>#N/A</v>
      </c>
      <c r="U16" s="307"/>
      <c r="Y16" s="42"/>
      <c r="Z16" s="42"/>
      <c r="AA16" s="42"/>
      <c r="AB16" s="42"/>
      <c r="AC16" s="42"/>
      <c r="AD16" s="42"/>
      <c r="AE16" s="42"/>
      <c r="AF16" s="42"/>
      <c r="AG16" s="42"/>
      <c r="AH16" s="42"/>
      <c r="AI16" s="42"/>
      <c r="AJ16" s="42"/>
      <c r="AK16" s="42"/>
      <c r="AL16" s="42"/>
      <c r="AM16" s="42"/>
      <c r="AN16" s="42"/>
      <c r="AO16" s="42"/>
    </row>
    <row r="17" spans="2:41" ht="15.75" x14ac:dyDescent="0.25">
      <c r="D17" s="201"/>
      <c r="E17" s="23" t="s">
        <v>32</v>
      </c>
      <c r="F17" s="266" t="str">
        <f>IF(OR(ISERROR(VLOOKUP($D$6&amp;$E17&amp;surv_month,'Sage data'!$A:$AC,'Sage data'!B$3,FALSE)),ISBLANK(VLOOKUP($D$6&amp;$E17&amp;surv_month,'Sage data'!$A:$AC,'Sage data'!B$3,FALSE))),"",VLOOKUP($D$6&amp;$E17&amp;surv_month,'Sage data'!$A:$AC,'Sage data'!B$3,FALSE))</f>
        <v/>
      </c>
      <c r="G17" s="266"/>
      <c r="H17" s="266" t="str">
        <f>IF(OR(ISERROR(VLOOKUP($D$6&amp;$E17&amp;surv_month,'Sage data'!$A:$AC,'Sage data'!C$3,FALSE)),ISBLANK(VLOOKUP($D$6&amp;$E17&amp;surv_month,'Sage data'!$A:$AC,'Sage data'!C$3,FALSE))),"",VLOOKUP($D$6&amp;$E17&amp;surv_month,'Sage data'!$A:$AC,'Sage data'!C$3,FALSE))</f>
        <v/>
      </c>
      <c r="I17" s="266"/>
      <c r="J17" s="266" t="str">
        <f>IF(OR(ISERROR(VLOOKUP($D$6&amp;$E17&amp;surv_month,'Sage data'!$A:$AC,'Sage data'!D$3,FALSE)),ISBLANK(VLOOKUP($D$6&amp;$E17&amp;surv_month,'Sage data'!$A:$AC,'Sage data'!D$3,FALSE))),"",VLOOKUP($D$6&amp;$E17&amp;surv_month,'Sage data'!$A:$AC,'Sage data'!D$3,FALSE))</f>
        <v/>
      </c>
      <c r="K17" s="266"/>
      <c r="L17" s="266" t="str">
        <f>IF(OR(ISERROR(VLOOKUP($D$6&amp;$E17&amp;surv_month,'Sage data'!$A:$AC,'Sage data'!E$3,FALSE)),ISBLANK(VLOOKUP($D$6&amp;$E17&amp;surv_month,'Sage data'!$A:$AC,'Sage data'!E$3,FALSE))),"",VLOOKUP($D$6&amp;$E17&amp;surv_month,'Sage data'!$A:$AC,'Sage data'!E$3,FALSE))</f>
        <v/>
      </c>
      <c r="M17" s="266"/>
      <c r="N17" s="266" t="str">
        <f>IF(OR(ISERROR(VLOOKUP($D$6&amp;$E17&amp;surv_month,'Sage data'!$A:$AC,'Sage data'!F$3,FALSE)),ISBLANK(VLOOKUP($D$6&amp;$E17&amp;surv_month,'Sage data'!$A:$AC,'Sage data'!F$3,FALSE))),"",VLOOKUP($D$6&amp;$E17&amp;surv_month,'Sage data'!$A:$AC,'Sage data'!F$3,FALSE))</f>
        <v/>
      </c>
      <c r="O17" s="266"/>
      <c r="P17" s="266" t="str">
        <f>IF(OR(ISERROR(VLOOKUP($D$6&amp;$E17&amp;surv_month,'Sage data'!$A:$AC,'Sage data'!G$3,FALSE)),ISBLANK(VLOOKUP($D$6&amp;$E17&amp;surv_month,'Sage data'!$A:$AC,'Sage data'!G$3,FALSE))),"",VLOOKUP($D$6&amp;$E17&amp;surv_month,'Sage data'!$A:$AC,'Sage data'!G$3,FALSE))</f>
        <v/>
      </c>
      <c r="Q17" s="266"/>
      <c r="R17" s="266" t="str">
        <f>IF(OR(ISERROR(VLOOKUP($D$6&amp;$E17&amp;surv_month,'Sage data'!$A:$AC,'Sage data'!H$3,FALSE)),ISBLANK(VLOOKUP($D$6&amp;$E17&amp;surv_month,'Sage data'!$A:$AC,'Sage data'!H$3,FALSE))),"",VLOOKUP($D$6&amp;$E17&amp;surv_month,'Sage data'!$A:$AC,'Sage data'!H$3,FALSE))</f>
        <v/>
      </c>
      <c r="S17" s="266"/>
      <c r="T17" s="266" t="str">
        <f>IF(OR(ISERROR(VLOOKUP($D$6&amp;$E17&amp;surv_month,'Sage data'!$A:$AC,'Sage data'!I$3,FALSE)),ISBLANK(VLOOKUP($D$6&amp;$E17&amp;surv_month,'Sage data'!$A:$AC,'Sage data'!I$3,FALSE))),"",VLOOKUP($D$6&amp;$E17&amp;surv_month,'Sage data'!$A:$AC,'Sage data'!I$3,FALSE))</f>
        <v/>
      </c>
      <c r="U17" s="267"/>
      <c r="Y17" s="42"/>
      <c r="Z17" s="42"/>
      <c r="AA17" s="42"/>
      <c r="AB17" s="42"/>
      <c r="AC17" s="42"/>
      <c r="AD17" s="42"/>
      <c r="AE17" s="42"/>
      <c r="AF17" s="42"/>
      <c r="AG17" s="42"/>
      <c r="AH17" s="42"/>
      <c r="AI17" s="42"/>
      <c r="AJ17" s="42"/>
      <c r="AK17" s="42"/>
      <c r="AL17" s="42"/>
      <c r="AM17" s="42"/>
      <c r="AN17" s="42"/>
      <c r="AO17" s="42"/>
    </row>
    <row r="18" spans="2:41" x14ac:dyDescent="0.25">
      <c r="D18" s="201"/>
      <c r="E18" s="8" t="s">
        <v>38</v>
      </c>
      <c r="F18" s="11" t="str">
        <f>IF(F17="","",IF(VLOOKUP($D$6&amp;$E17&amp;surv_month,'Sage data'!$A:$AC,'Sage data'!M$3,FALSE)=0,"",VLOOKUP($D$6&amp;$E17&amp;surv_month,'Sage data'!$A:$AC,'Sage data'!M$3,FALSE)))</f>
        <v/>
      </c>
      <c r="G18" s="4" t="str">
        <f>IF(F17="","",IF(VLOOKUP($D$6&amp;$E17&amp;surv_month,'Sage data'!$A:$AC,'Sage data'!N$3,FALSE)=0,"",VLOOKUP($D$6&amp;$E17&amp;surv_month,'Sage data'!$A:$AC,'Sage data'!N$3,FALSE)))</f>
        <v/>
      </c>
      <c r="H18" s="4" t="str">
        <f>IF(H17="","",IF(VLOOKUP($D$6&amp;$E17&amp;surv_month,'Sage data'!$A:$AC,'Sage data'!O$3,FALSE)=0,"",VLOOKUP($D$6&amp;$E17&amp;surv_month,'Sage data'!$A:$AC,'Sage data'!O$3,FALSE)))</f>
        <v/>
      </c>
      <c r="I18" s="4" t="str">
        <f>IF(H17="","",IF(VLOOKUP($D$6&amp;$E17&amp;surv_month,'Sage data'!$A:$AC,'Sage data'!P$3,FALSE)=0,"",VLOOKUP($D$6&amp;$E17&amp;surv_month,'Sage data'!$A:$AC,'Sage data'!P$3,FALSE)))</f>
        <v/>
      </c>
      <c r="J18" s="4" t="str">
        <f>IF(J17="","",IF(VLOOKUP($D$6&amp;$E17&amp;surv_month,'Sage data'!$A:$AC,'Sage data'!Q$3,FALSE)=0,"",VLOOKUP($D$6&amp;$E17&amp;surv_month,'Sage data'!$A:$AC,'Sage data'!Q$3,FALSE)))</f>
        <v/>
      </c>
      <c r="K18" s="4" t="str">
        <f>IF(J17="","",IF(VLOOKUP($D$6&amp;$E17&amp;surv_month,'Sage data'!$A:$AC,'Sage data'!R$3,FALSE)=0,"",VLOOKUP($D$6&amp;$E17&amp;surv_month,'Sage data'!$A:$AC,'Sage data'!R$3,FALSE)))</f>
        <v/>
      </c>
      <c r="L18" s="4" t="str">
        <f>IF(L17="","",IF(VLOOKUP($D$6&amp;$E17&amp;surv_month,'Sage data'!$A:$AC,'Sage data'!S$3,FALSE)=0,"",VLOOKUP($D$6&amp;$E17&amp;surv_month,'Sage data'!$A:$AC,'Sage data'!S$3,FALSE)))</f>
        <v/>
      </c>
      <c r="M18" s="4" t="str">
        <f>IF(L17="","",IF(VLOOKUP($D$6&amp;$E17&amp;surv_month,'Sage data'!$A:$AC,'Sage data'!T$3,FALSE)=0,"",VLOOKUP($D$6&amp;$E17&amp;surv_month,'Sage data'!$A:$AC,'Sage data'!T$3,FALSE)))</f>
        <v/>
      </c>
      <c r="N18" s="4" t="str">
        <f>IF(N17="","",IF(VLOOKUP($D$6&amp;$E17&amp;surv_month,'Sage data'!$A:$AC,'Sage data'!U$3,FALSE)=0,"",VLOOKUP($D$6&amp;$E17&amp;surv_month,'Sage data'!$A:$AC,'Sage data'!U$3,FALSE)))</f>
        <v/>
      </c>
      <c r="O18" s="4" t="str">
        <f>IF(N17="","",IF(VLOOKUP($D$6&amp;$E17&amp;surv_month,'Sage data'!$A:$AC,'Sage data'!V$3,FALSE)=0,"",VLOOKUP($D$6&amp;$E17&amp;surv_month,'Sage data'!$A:$AC,'Sage data'!V$3,FALSE)))</f>
        <v/>
      </c>
      <c r="P18" s="4" t="str">
        <f>IF(P17="","",IF(VLOOKUP($D$6&amp;$E17&amp;surv_month,'Sage data'!$A:$AC,'Sage data'!W$3,FALSE)=0,"",VLOOKUP($D$6&amp;$E17&amp;surv_month,'Sage data'!$A:$AC,'Sage data'!W$3,FALSE)))</f>
        <v/>
      </c>
      <c r="Q18" s="4" t="str">
        <f>IF(P17="","",IF(VLOOKUP($D$6&amp;$E17&amp;surv_month,'Sage data'!$A:$AC,'Sage data'!X$3,FALSE)=0,"",VLOOKUP($D$6&amp;$E17&amp;surv_month,'Sage data'!$A:$AC,'Sage data'!X$3,FALSE)))</f>
        <v/>
      </c>
      <c r="R18" s="4" t="str">
        <f>IF(R17="","",IF(VLOOKUP($D$6&amp;$E17&amp;surv_month,'Sage data'!$A:$AC,'Sage data'!Y$3,FALSE)=0,"",VLOOKUP($D$6&amp;$E17&amp;surv_month,'Sage data'!$A:$AC,'Sage data'!Y$3,FALSE)))</f>
        <v/>
      </c>
      <c r="S18" s="4" t="str">
        <f>IF(R17="","",IF(VLOOKUP($D$6&amp;$E17&amp;surv_month,'Sage data'!$A:$AC,'Sage data'!Z$3,FALSE)=0,"",VLOOKUP($D$6&amp;$E17&amp;surv_month,'Sage data'!$A:$AC,'Sage data'!Z$3,FALSE)))</f>
        <v/>
      </c>
      <c r="T18" s="4" t="str">
        <f>IF(T17="","",IF(VLOOKUP($D$6&amp;$E17&amp;surv_month,'Sage data'!$A:$AC,'Sage data'!AA$3,FALSE)=0,"",VLOOKUP($D$6&amp;$E17&amp;surv_month,'Sage data'!$A:$AC,'Sage data'!AA$3,FALSE)))</f>
        <v/>
      </c>
      <c r="U18" s="18" t="str">
        <f>IF(T17="","",IF(VLOOKUP($D$6&amp;$E17&amp;surv_month,'Sage data'!$A:$AC,'Sage data'!AB$3,FALSE)=0,"",VLOOKUP($D$6&amp;$E17&amp;surv_month,'Sage data'!$A:$AC,'Sage data'!AB$3,FALSE)))</f>
        <v/>
      </c>
      <c r="Y18" s="175" t="e">
        <f>F17-F18</f>
        <v>#VALUE!</v>
      </c>
      <c r="Z18" s="175" t="e">
        <f>H17-H18</f>
        <v>#VALUE!</v>
      </c>
      <c r="AA18" s="175" t="e">
        <f>J17-J18</f>
        <v>#VALUE!</v>
      </c>
      <c r="AB18" s="175" t="e">
        <f>L17-L18</f>
        <v>#VALUE!</v>
      </c>
      <c r="AC18" s="175" t="e">
        <f>N17-N18</f>
        <v>#VALUE!</v>
      </c>
      <c r="AD18" s="175" t="e">
        <f>P17-P18</f>
        <v>#VALUE!</v>
      </c>
      <c r="AE18" s="175" t="e">
        <f>R17-R18</f>
        <v>#VALUE!</v>
      </c>
      <c r="AF18" s="175" t="e">
        <f>T17-T18</f>
        <v>#VALUE!</v>
      </c>
      <c r="AG18" s="42"/>
      <c r="AH18" s="175" t="e">
        <f>G18-F17</f>
        <v>#VALUE!</v>
      </c>
      <c r="AI18" s="175" t="e">
        <f>I18-H17</f>
        <v>#VALUE!</v>
      </c>
      <c r="AJ18" s="175" t="e">
        <f>K18-J17</f>
        <v>#VALUE!</v>
      </c>
      <c r="AK18" s="175" t="e">
        <f>M18-L17</f>
        <v>#VALUE!</v>
      </c>
      <c r="AL18" s="175" t="e">
        <f>O18-N17</f>
        <v>#VALUE!</v>
      </c>
      <c r="AM18" s="175" t="e">
        <f>Q18-P17</f>
        <v>#VALUE!</v>
      </c>
      <c r="AN18" s="175" t="e">
        <f>S18-R17</f>
        <v>#VALUE!</v>
      </c>
      <c r="AO18" s="175" t="e">
        <f>U18-T17</f>
        <v>#VALUE!</v>
      </c>
    </row>
    <row r="19" spans="2:41" ht="15.75" thickBot="1" x14ac:dyDescent="0.3">
      <c r="D19" s="201"/>
      <c r="E19" s="46" t="s">
        <v>197</v>
      </c>
      <c r="F19" s="306" t="e">
        <f>IF(VLOOKUP($D$6&amp;$E17&amp;surv_month,'Sage data'!$A:$AZ,'Sage data'!AD$3,FALSE)="","",VLOOKUP($D$6&amp;$E17&amp;surv_month,'Sage data'!$A:$AZ,'Sage data'!AD$3,FALSE))</f>
        <v>#N/A</v>
      </c>
      <c r="G19" s="306"/>
      <c r="H19" s="306" t="e">
        <f>IF(VLOOKUP($D$6&amp;$E17&amp;surv_month,'Sage data'!$A:$AZ,'Sage data'!AE$3,FALSE)="","",VLOOKUP($D$6&amp;$E17&amp;surv_month,'Sage data'!$A:$AZ,'Sage data'!AE$3,FALSE))</f>
        <v>#N/A</v>
      </c>
      <c r="I19" s="306"/>
      <c r="J19" s="306" t="e">
        <f>IF(VLOOKUP($D$6&amp;$E17&amp;surv_month,'Sage data'!$A:$AZ,'Sage data'!AF$3,FALSE)="","",VLOOKUP($D$6&amp;$E17&amp;surv_month,'Sage data'!$A:$AZ,'Sage data'!AF$3,FALSE))</f>
        <v>#N/A</v>
      </c>
      <c r="K19" s="306"/>
      <c r="L19" s="306" t="e">
        <f>IF(VLOOKUP($D$6&amp;$E17&amp;surv_month,'Sage data'!$A:$AZ,'Sage data'!AG$3,FALSE)="","",VLOOKUP($D$6&amp;$E17&amp;surv_month,'Sage data'!$A:$AZ,'Sage data'!AG$3,FALSE))</f>
        <v>#N/A</v>
      </c>
      <c r="M19" s="306"/>
      <c r="N19" s="306" t="e">
        <f>IF(VLOOKUP($D$6&amp;$E17&amp;surv_month,'Sage data'!$A:$AZ,'Sage data'!AH$3,FALSE)="","",VLOOKUP($D$6&amp;$E17&amp;surv_month,'Sage data'!$A:$AZ,'Sage data'!AH$3,FALSE))</f>
        <v>#N/A</v>
      </c>
      <c r="O19" s="306"/>
      <c r="P19" s="306" t="e">
        <f>IF(VLOOKUP($D$6&amp;$E17&amp;surv_month,'Sage data'!$A:$AZ,'Sage data'!AI$3,FALSE)="","",VLOOKUP($D$6&amp;$E17&amp;surv_month,'Sage data'!$A:$AZ,'Sage data'!AI$3,FALSE))</f>
        <v>#N/A</v>
      </c>
      <c r="Q19" s="306"/>
      <c r="R19" s="306" t="e">
        <f>IF(VLOOKUP($D$6&amp;$E17&amp;surv_month,'Sage data'!$A:$AZ,'Sage data'!AJ$3,FALSE)="","",VLOOKUP($D$6&amp;$E17&amp;surv_month,'Sage data'!$A:$AZ,'Sage data'!AJ$3,FALSE))</f>
        <v>#N/A</v>
      </c>
      <c r="S19" s="306"/>
      <c r="T19" s="306" t="e">
        <f>IF(VLOOKUP($D$6&amp;$E17&amp;surv_month,'Sage data'!$A:$AZ,'Sage data'!AK$3,FALSE)="","",VLOOKUP($D$6&amp;$E17&amp;surv_month,'Sage data'!$A:$AZ,'Sage data'!AK$3,FALSE))</f>
        <v>#N/A</v>
      </c>
      <c r="U19" s="307"/>
      <c r="Y19" s="42"/>
      <c r="Z19" s="42"/>
      <c r="AA19" s="42"/>
      <c r="AB19" s="42"/>
      <c r="AC19" s="42"/>
      <c r="AD19" s="42"/>
      <c r="AE19" s="42"/>
      <c r="AF19" s="42"/>
      <c r="AG19" s="42"/>
      <c r="AH19" s="42"/>
      <c r="AI19" s="42"/>
      <c r="AJ19" s="42"/>
      <c r="AK19" s="42"/>
      <c r="AL19" s="42"/>
      <c r="AM19" s="42"/>
      <c r="AN19" s="42"/>
      <c r="AO19" s="42"/>
    </row>
    <row r="20" spans="2:41" ht="15.75" x14ac:dyDescent="0.25">
      <c r="D20" s="201"/>
      <c r="E20" s="23" t="s">
        <v>23</v>
      </c>
      <c r="F20" s="266" t="str">
        <f>IF(OR(ISERROR(VLOOKUP($D$6&amp;$E20&amp;surv_month,'Sage data'!$A:$AC,'Sage data'!B$3,FALSE)),ISBLANK(VLOOKUP($D$6&amp;$E20&amp;surv_month,'Sage data'!$A:$AC,'Sage data'!B$3,FALSE))),"",VLOOKUP($D$6&amp;$E20&amp;surv_month,'Sage data'!$A:$AC,'Sage data'!B$3,FALSE))</f>
        <v/>
      </c>
      <c r="G20" s="266"/>
      <c r="H20" s="266" t="str">
        <f>IF(OR(ISERROR(VLOOKUP($D$6&amp;$E20&amp;surv_month,'Sage data'!$A:$AC,'Sage data'!C$3,FALSE)),ISBLANK(VLOOKUP($D$6&amp;$E20&amp;surv_month,'Sage data'!$A:$AC,'Sage data'!C$3,FALSE))),"",VLOOKUP($D$6&amp;$E20&amp;surv_month,'Sage data'!$A:$AC,'Sage data'!C$3,FALSE))</f>
        <v/>
      </c>
      <c r="I20" s="266"/>
      <c r="J20" s="266" t="str">
        <f>IF(OR(ISERROR(VLOOKUP($D$6&amp;$E20&amp;surv_month,'Sage data'!$A:$AC,'Sage data'!D$3,FALSE)),ISBLANK(VLOOKUP($D$6&amp;$E20&amp;surv_month,'Sage data'!$A:$AC,'Sage data'!D$3,FALSE))),"",VLOOKUP($D$6&amp;$E20&amp;surv_month,'Sage data'!$A:$AC,'Sage data'!D$3,FALSE))</f>
        <v/>
      </c>
      <c r="K20" s="266"/>
      <c r="L20" s="266" t="str">
        <f>IF(OR(ISERROR(VLOOKUP($D$6&amp;$E20&amp;surv_month,'Sage data'!$A:$AC,'Sage data'!E$3,FALSE)),ISBLANK(VLOOKUP($D$6&amp;$E20&amp;surv_month,'Sage data'!$A:$AC,'Sage data'!E$3,FALSE))),"",VLOOKUP($D$6&amp;$E20&amp;surv_month,'Sage data'!$A:$AC,'Sage data'!E$3,FALSE))</f>
        <v/>
      </c>
      <c r="M20" s="266"/>
      <c r="N20" s="266" t="str">
        <f>IF(OR(ISERROR(VLOOKUP($D$6&amp;$E20&amp;surv_month,'Sage data'!$A:$AC,'Sage data'!F$3,FALSE)),ISBLANK(VLOOKUP($D$6&amp;$E20&amp;surv_month,'Sage data'!$A:$AC,'Sage data'!F$3,FALSE))),"",VLOOKUP($D$6&amp;$E20&amp;surv_month,'Sage data'!$A:$AC,'Sage data'!F$3,FALSE))</f>
        <v/>
      </c>
      <c r="O20" s="266"/>
      <c r="P20" s="266" t="str">
        <f>IF(OR(ISERROR(VLOOKUP($D$6&amp;$E20&amp;surv_month,'Sage data'!$A:$AC,'Sage data'!G$3,FALSE)),ISBLANK(VLOOKUP($D$6&amp;$E20&amp;surv_month,'Sage data'!$A:$AC,'Sage data'!G$3,FALSE))),"",VLOOKUP($D$6&amp;$E20&amp;surv_month,'Sage data'!$A:$AC,'Sage data'!G$3,FALSE))</f>
        <v/>
      </c>
      <c r="Q20" s="266"/>
      <c r="R20" s="266" t="str">
        <f>IF(OR(ISERROR(VLOOKUP($D$6&amp;$E20&amp;surv_month,'Sage data'!$A:$AC,'Sage data'!H$3,FALSE)),ISBLANK(VLOOKUP($D$6&amp;$E20&amp;surv_month,'Sage data'!$A:$AC,'Sage data'!H$3,FALSE))),"",VLOOKUP($D$6&amp;$E20&amp;surv_month,'Sage data'!$A:$AC,'Sage data'!H$3,FALSE))</f>
        <v/>
      </c>
      <c r="S20" s="266"/>
      <c r="T20" s="266" t="str">
        <f>IF(OR(ISERROR(VLOOKUP($D$6&amp;$E20&amp;surv_month,'Sage data'!$A:$AC,'Sage data'!I$3,FALSE)),ISBLANK(VLOOKUP($D$6&amp;$E20&amp;surv_month,'Sage data'!$A:$AC,'Sage data'!I$3,FALSE))),"",VLOOKUP($D$6&amp;$E20&amp;surv_month,'Sage data'!$A:$AC,'Sage data'!I$3,FALSE))</f>
        <v/>
      </c>
      <c r="U20" s="267"/>
      <c r="Y20" s="42"/>
      <c r="Z20" s="42"/>
      <c r="AA20" s="42"/>
      <c r="AB20" s="42"/>
      <c r="AC20" s="42"/>
      <c r="AD20" s="42"/>
      <c r="AE20" s="42"/>
      <c r="AF20" s="42"/>
      <c r="AG20" s="42"/>
      <c r="AH20" s="42"/>
      <c r="AI20" s="42"/>
      <c r="AJ20" s="42"/>
      <c r="AK20" s="42"/>
      <c r="AL20" s="42"/>
      <c r="AM20" s="42"/>
      <c r="AN20" s="42"/>
      <c r="AO20" s="42"/>
    </row>
    <row r="21" spans="2:41" x14ac:dyDescent="0.25">
      <c r="D21" s="201"/>
      <c r="E21" s="8" t="s">
        <v>38</v>
      </c>
      <c r="F21" s="11" t="str">
        <f>IF(F20="","",IF(VLOOKUP($D$6&amp;$E20&amp;surv_month,'Sage data'!$A:$AC,'Sage data'!M$3,FALSE)=0,"",VLOOKUP($D$6&amp;$E20&amp;surv_month,'Sage data'!$A:$AC,'Sage data'!M$3,FALSE)))</f>
        <v/>
      </c>
      <c r="G21" s="4" t="str">
        <f>IF(F20="","",IF(VLOOKUP($D$6&amp;$E20&amp;surv_month,'Sage data'!$A:$AC,'Sage data'!N$3,FALSE)=0,"",VLOOKUP($D$6&amp;$E20&amp;surv_month,'Sage data'!$A:$AC,'Sage data'!N$3,FALSE)))</f>
        <v/>
      </c>
      <c r="H21" s="4" t="str">
        <f>IF(H20="","",IF(VLOOKUP($D$6&amp;$E20&amp;surv_month,'Sage data'!$A:$AC,'Sage data'!O$3,FALSE)=0,"",VLOOKUP($D$6&amp;$E20&amp;surv_month,'Sage data'!$A:$AC,'Sage data'!O$3,FALSE)))</f>
        <v/>
      </c>
      <c r="I21" s="4" t="str">
        <f>IF(H20="","",IF(VLOOKUP($D$6&amp;$E20&amp;surv_month,'Sage data'!$A:$AC,'Sage data'!P$3,FALSE)=0,"",VLOOKUP($D$6&amp;$E20&amp;surv_month,'Sage data'!$A:$AC,'Sage data'!P$3,FALSE)))</f>
        <v/>
      </c>
      <c r="J21" s="4" t="str">
        <f>IF(J20="","",IF(VLOOKUP($D$6&amp;$E20&amp;surv_month,'Sage data'!$A:$AC,'Sage data'!Q$3,FALSE)=0,"",VLOOKUP($D$6&amp;$E20&amp;surv_month,'Sage data'!$A:$AC,'Sage data'!Q$3,FALSE)))</f>
        <v/>
      </c>
      <c r="K21" s="4" t="str">
        <f>IF(J20="","",IF(VLOOKUP($D$6&amp;$E20&amp;surv_month,'Sage data'!$A:$AC,'Sage data'!R$3,FALSE)=0,"",VLOOKUP($D$6&amp;$E20&amp;surv_month,'Sage data'!$A:$AC,'Sage data'!R$3,FALSE)))</f>
        <v/>
      </c>
      <c r="L21" s="4" t="str">
        <f>IF(L20="","",IF(VLOOKUP($D$6&amp;$E20&amp;surv_month,'Sage data'!$A:$AC,'Sage data'!S$3,FALSE)=0,"",VLOOKUP($D$6&amp;$E20&amp;surv_month,'Sage data'!$A:$AC,'Sage data'!S$3,FALSE)))</f>
        <v/>
      </c>
      <c r="M21" s="4" t="str">
        <f>IF(L20="","",IF(VLOOKUP($D$6&amp;$E20&amp;surv_month,'Sage data'!$A:$AC,'Sage data'!T$3,FALSE)=0,"",VLOOKUP($D$6&amp;$E20&amp;surv_month,'Sage data'!$A:$AC,'Sage data'!T$3,FALSE)))</f>
        <v/>
      </c>
      <c r="N21" s="4" t="str">
        <f>IF(N20="","",IF(VLOOKUP($D$6&amp;$E20&amp;surv_month,'Sage data'!$A:$AC,'Sage data'!U$3,FALSE)=0,"",VLOOKUP($D$6&amp;$E20&amp;surv_month,'Sage data'!$A:$AC,'Sage data'!U$3,FALSE)))</f>
        <v/>
      </c>
      <c r="O21" s="4" t="str">
        <f>IF(N20="","",IF(VLOOKUP($D$6&amp;$E20&amp;surv_month,'Sage data'!$A:$AC,'Sage data'!V$3,FALSE)=0,"",VLOOKUP($D$6&amp;$E20&amp;surv_month,'Sage data'!$A:$AC,'Sage data'!V$3,FALSE)))</f>
        <v/>
      </c>
      <c r="P21" s="4" t="str">
        <f>IF(P20="","",IF(VLOOKUP($D$6&amp;$E20&amp;surv_month,'Sage data'!$A:$AC,'Sage data'!W$3,FALSE)=0,"",VLOOKUP($D$6&amp;$E20&amp;surv_month,'Sage data'!$A:$AC,'Sage data'!W$3,FALSE)))</f>
        <v/>
      </c>
      <c r="Q21" s="4" t="str">
        <f>IF(P20="","",IF(VLOOKUP($D$6&amp;$E20&amp;surv_month,'Sage data'!$A:$AC,'Sage data'!X$3,FALSE)=0,"",VLOOKUP($D$6&amp;$E20&amp;surv_month,'Sage data'!$A:$AC,'Sage data'!X$3,FALSE)))</f>
        <v/>
      </c>
      <c r="R21" s="4" t="str">
        <f>IF(R20="","",IF(VLOOKUP($D$6&amp;$E20&amp;surv_month,'Sage data'!$A:$AC,'Sage data'!Y$3,FALSE)=0,"",VLOOKUP($D$6&amp;$E20&amp;surv_month,'Sage data'!$A:$AC,'Sage data'!Y$3,FALSE)))</f>
        <v/>
      </c>
      <c r="S21" s="4" t="str">
        <f>IF(R20="","",IF(VLOOKUP($D$6&amp;$E20&amp;surv_month,'Sage data'!$A:$AC,'Sage data'!Z$3,FALSE)=0,"",VLOOKUP($D$6&amp;$E20&amp;surv_month,'Sage data'!$A:$AC,'Sage data'!Z$3,FALSE)))</f>
        <v/>
      </c>
      <c r="T21" s="4" t="str">
        <f>IF(T20="","",IF(VLOOKUP($D$6&amp;$E20&amp;surv_month,'Sage data'!$A:$AC,'Sage data'!AA$3,FALSE)=0,"",VLOOKUP($D$6&amp;$E20&amp;surv_month,'Sage data'!$A:$AC,'Sage data'!AA$3,FALSE)))</f>
        <v/>
      </c>
      <c r="U21" s="18" t="str">
        <f>IF(T20="","",IF(VLOOKUP($D$6&amp;$E20&amp;surv_month,'Sage data'!$A:$AC,'Sage data'!AB$3,FALSE)=0,"",VLOOKUP($D$6&amp;$E20&amp;surv_month,'Sage data'!$A:$AC,'Sage data'!AB$3,FALSE)))</f>
        <v/>
      </c>
      <c r="Y21" s="175" t="e">
        <f>F20-F21</f>
        <v>#VALUE!</v>
      </c>
      <c r="Z21" s="175" t="e">
        <f>H20-H21</f>
        <v>#VALUE!</v>
      </c>
      <c r="AA21" s="175" t="e">
        <f>J20-J21</f>
        <v>#VALUE!</v>
      </c>
      <c r="AB21" s="175" t="e">
        <f>L20-L21</f>
        <v>#VALUE!</v>
      </c>
      <c r="AC21" s="175" t="e">
        <f>N20-N21</f>
        <v>#VALUE!</v>
      </c>
      <c r="AD21" s="175" t="e">
        <f>P20-P21</f>
        <v>#VALUE!</v>
      </c>
      <c r="AE21" s="175" t="e">
        <f>R20-R21</f>
        <v>#VALUE!</v>
      </c>
      <c r="AF21" s="175" t="e">
        <f>T20-T21</f>
        <v>#VALUE!</v>
      </c>
      <c r="AG21" s="175"/>
      <c r="AH21" s="175" t="e">
        <f>G21-F20</f>
        <v>#VALUE!</v>
      </c>
      <c r="AI21" s="175" t="e">
        <f>I21-H20</f>
        <v>#VALUE!</v>
      </c>
      <c r="AJ21" s="175" t="e">
        <f>K21-J20</f>
        <v>#VALUE!</v>
      </c>
      <c r="AK21" s="175" t="e">
        <f>M21-L20</f>
        <v>#VALUE!</v>
      </c>
      <c r="AL21" s="175" t="e">
        <f>O21-N20</f>
        <v>#VALUE!</v>
      </c>
      <c r="AM21" s="175" t="e">
        <f>Q21-P20</f>
        <v>#VALUE!</v>
      </c>
      <c r="AN21" s="175" t="e">
        <f>S21-R20</f>
        <v>#VALUE!</v>
      </c>
      <c r="AO21" s="175" t="e">
        <f>U21-T20</f>
        <v>#VALUE!</v>
      </c>
    </row>
    <row r="22" spans="2:41" ht="15.75" thickBot="1" x14ac:dyDescent="0.3">
      <c r="D22" s="202"/>
      <c r="E22" s="46" t="s">
        <v>197</v>
      </c>
      <c r="F22" s="306" t="e">
        <f>IF(VLOOKUP($D$6&amp;$E20&amp;surv_month,'Sage data'!$A:$AZ,'Sage data'!AD$3,FALSE)="","",VLOOKUP($D$6&amp;$E20&amp;surv_month,'Sage data'!$A:$AZ,'Sage data'!AD$3,FALSE))</f>
        <v>#N/A</v>
      </c>
      <c r="G22" s="306"/>
      <c r="H22" s="306" t="e">
        <f>IF(VLOOKUP($D$6&amp;$E20&amp;surv_month,'Sage data'!$A:$AZ,'Sage data'!AE$3,FALSE)="","",VLOOKUP($D$6&amp;$E20&amp;surv_month,'Sage data'!$A:$AZ,'Sage data'!AE$3,FALSE))</f>
        <v>#N/A</v>
      </c>
      <c r="I22" s="306"/>
      <c r="J22" s="306" t="e">
        <f>IF(VLOOKUP($D$6&amp;$E20&amp;surv_month,'Sage data'!$A:$AZ,'Sage data'!AF$3,FALSE)="","",VLOOKUP($D$6&amp;$E20&amp;surv_month,'Sage data'!$A:$AZ,'Sage data'!AF$3,FALSE))</f>
        <v>#N/A</v>
      </c>
      <c r="K22" s="306"/>
      <c r="L22" s="306" t="e">
        <f>IF(VLOOKUP($D$6&amp;$E20&amp;surv_month,'Sage data'!$A:$AZ,'Sage data'!AG$3,FALSE)="","",VLOOKUP($D$6&amp;$E20&amp;surv_month,'Sage data'!$A:$AZ,'Sage data'!AG$3,FALSE))</f>
        <v>#N/A</v>
      </c>
      <c r="M22" s="306"/>
      <c r="N22" s="306" t="e">
        <f>IF(VLOOKUP($D$6&amp;$E20&amp;surv_month,'Sage data'!$A:$AZ,'Sage data'!AH$3,FALSE)="","",VLOOKUP($D$6&amp;$E20&amp;surv_month,'Sage data'!$A:$AZ,'Sage data'!AH$3,FALSE))</f>
        <v>#N/A</v>
      </c>
      <c r="O22" s="306"/>
      <c r="P22" s="306" t="e">
        <f>IF(VLOOKUP($D$6&amp;$E20&amp;surv_month,'Sage data'!$A:$AZ,'Sage data'!AI$3,FALSE)="","",VLOOKUP($D$6&amp;$E20&amp;surv_month,'Sage data'!$A:$AZ,'Sage data'!AI$3,FALSE))</f>
        <v>#N/A</v>
      </c>
      <c r="Q22" s="306"/>
      <c r="R22" s="306" t="e">
        <f>IF(VLOOKUP($D$6&amp;$E20&amp;surv_month,'Sage data'!$A:$AZ,'Sage data'!AJ$3,FALSE)="","",VLOOKUP($D$6&amp;$E20&amp;surv_month,'Sage data'!$A:$AZ,'Sage data'!AJ$3,FALSE))</f>
        <v>#N/A</v>
      </c>
      <c r="S22" s="306"/>
      <c r="T22" s="306" t="e">
        <f>IF(VLOOKUP($D$6&amp;$E20&amp;surv_month,'Sage data'!$A:$AZ,'Sage data'!AK$3,FALSE)="","",VLOOKUP($D$6&amp;$E20&amp;surv_month,'Sage data'!$A:$AZ,'Sage data'!AK$3,FALSE))</f>
        <v>#N/A</v>
      </c>
      <c r="U22" s="307"/>
      <c r="Y22" s="42"/>
      <c r="Z22" s="42"/>
      <c r="AA22" s="42"/>
      <c r="AB22" s="42"/>
      <c r="AC22" s="42"/>
      <c r="AD22" s="42"/>
      <c r="AE22" s="42"/>
      <c r="AF22" s="42"/>
      <c r="AG22" s="42"/>
      <c r="AH22" s="42"/>
      <c r="AI22" s="42"/>
      <c r="AJ22" s="42"/>
      <c r="AK22" s="42"/>
      <c r="AL22" s="42"/>
      <c r="AM22" s="42"/>
      <c r="AN22" s="42"/>
      <c r="AO22" s="42"/>
    </row>
    <row r="23" spans="2:41" ht="15.75" thickBot="1" x14ac:dyDescent="0.3">
      <c r="Y23" s="42"/>
      <c r="Z23" s="42"/>
      <c r="AA23" s="42"/>
      <c r="AB23" s="42"/>
      <c r="AC23" s="42"/>
      <c r="AD23" s="42"/>
      <c r="AE23" s="42"/>
      <c r="AF23" s="42"/>
      <c r="AG23" s="42"/>
      <c r="AH23" s="42"/>
      <c r="AI23" s="42"/>
      <c r="AJ23" s="42"/>
      <c r="AK23" s="42"/>
      <c r="AL23" s="42"/>
      <c r="AM23" s="42"/>
      <c r="AN23" s="42"/>
      <c r="AO23" s="42"/>
    </row>
    <row r="24" spans="2:41" ht="15.75" x14ac:dyDescent="0.25">
      <c r="D24" s="200" t="s">
        <v>73</v>
      </c>
      <c r="E24" s="7" t="s">
        <v>72</v>
      </c>
      <c r="F24" s="266" t="str">
        <f>IF(OR(ISERROR(VLOOKUP($D$6&amp;$E24&amp;surv_month,'SDep data'!$A:$AC,'SDep data'!B$3,FALSE)),ISBLANK(VLOOKUP($D$6&amp;$E24&amp;surv_month,'SDep data'!$A:$AC,'SDep data'!B$3,FALSE))),"",VLOOKUP($D$6&amp;$E24&amp;surv_month,'SDep data'!$A:$AC,'SDep data'!B$3,FALSE))</f>
        <v/>
      </c>
      <c r="G24" s="266"/>
      <c r="H24" s="266" t="str">
        <f>IF(OR(ISERROR(VLOOKUP($D$6&amp;$E24&amp;surv_month,'SDep data'!$A:$AC,'SDep data'!C$3,FALSE)),ISBLANK(VLOOKUP($D$6&amp;$E24&amp;surv_month,'SDep data'!$A:$AC,'SDep data'!C$3,FALSE))),"",VLOOKUP($D$6&amp;$E24&amp;surv_month,'SDep data'!$A:$AC,'SDep data'!C$3,FALSE))</f>
        <v/>
      </c>
      <c r="I24" s="266"/>
      <c r="J24" s="266" t="str">
        <f>IF(OR(ISERROR(VLOOKUP($D$6&amp;$E24&amp;surv_month,'SDep data'!$A:$AC,'SDep data'!D$3,FALSE)),ISBLANK(VLOOKUP($D$6&amp;$E24&amp;surv_month,'SDep data'!$A:$AC,'SDep data'!D$3,FALSE))),"",VLOOKUP($D$6&amp;$E24&amp;surv_month,'SDep data'!$A:$AC,'SDep data'!D$3,FALSE))</f>
        <v/>
      </c>
      <c r="K24" s="266"/>
      <c r="L24" s="266" t="str">
        <f>IF(OR(ISERROR(VLOOKUP($D$6&amp;$E24&amp;surv_month,'SDep data'!$A:$AC,'SDep data'!E$3,FALSE)),ISBLANK(VLOOKUP($D$6&amp;$E24&amp;surv_month,'SDep data'!$A:$AC,'SDep data'!E$3,FALSE))),"",VLOOKUP($D$6&amp;$E24&amp;surv_month,'SDep data'!$A:$AC,'SDep data'!E$3,FALSE))</f>
        <v/>
      </c>
      <c r="M24" s="266"/>
      <c r="N24" s="266" t="str">
        <f>IF(OR(ISERROR(VLOOKUP($D$6&amp;$E24&amp;surv_month,'SDep data'!$A:$AC,'SDep data'!F$3,FALSE)),ISBLANK(VLOOKUP($D$6&amp;$E24&amp;surv_month,'SDep data'!$A:$AC,'SDep data'!F$3,FALSE))),"",VLOOKUP($D$6&amp;$E24&amp;surv_month,'SDep data'!$A:$AC,'SDep data'!F$3,FALSE))</f>
        <v/>
      </c>
      <c r="O24" s="266"/>
      <c r="P24" s="266" t="str">
        <f>IF(OR(ISERROR(VLOOKUP($D$6&amp;$E24&amp;surv_month,'SDep data'!$A:$AC,'SDep data'!G$3,FALSE)),ISBLANK(VLOOKUP($D$6&amp;$E24&amp;surv_month,'SDep data'!$A:$AC,'SDep data'!G$3,FALSE))),"",VLOOKUP($D$6&amp;$E24&amp;surv_month,'SDep data'!$A:$AC,'SDep data'!G$3,FALSE))</f>
        <v/>
      </c>
      <c r="Q24" s="266"/>
      <c r="R24" s="266" t="str">
        <f>IF(OR(ISERROR(VLOOKUP($D$6&amp;$E24&amp;surv_month,'SDep data'!$A:$AC,'SDep data'!H$3,FALSE)),ISBLANK(VLOOKUP($D$6&amp;$E24&amp;surv_month,'SDep data'!$A:$AC,'SDep data'!H$3,FALSE))),"",VLOOKUP($D$6&amp;$E24&amp;surv_month,'SDep data'!$A:$AC,'SDep data'!H$3,FALSE))</f>
        <v/>
      </c>
      <c r="S24" s="266"/>
      <c r="T24" s="266" t="str">
        <f>IF(OR(ISERROR(VLOOKUP($D$6&amp;$E24&amp;surv_month,'SDep data'!$A:$AC,'SDep data'!I$3,FALSE)),ISBLANK(VLOOKUP($D$6&amp;$E24&amp;surv_month,'SDep data'!$A:$AC,'SDep data'!I$3,FALSE))),"",VLOOKUP($D$6&amp;$E24&amp;surv_month,'SDep data'!$A:$AC,'SDep data'!I$3,FALSE))</f>
        <v/>
      </c>
      <c r="U24" s="267"/>
      <c r="Y24" s="42"/>
      <c r="Z24" s="42"/>
      <c r="AA24" s="42"/>
      <c r="AB24" s="42"/>
      <c r="AC24" s="42"/>
      <c r="AD24" s="42"/>
      <c r="AE24" s="42"/>
      <c r="AF24" s="42"/>
      <c r="AG24" s="42"/>
      <c r="AH24" s="42"/>
      <c r="AI24" s="42"/>
      <c r="AJ24" s="42"/>
      <c r="AK24" s="42"/>
      <c r="AL24" s="42"/>
      <c r="AM24" s="42"/>
      <c r="AN24" s="42"/>
      <c r="AO24" s="42"/>
    </row>
    <row r="25" spans="2:41" ht="15.75" thickBot="1" x14ac:dyDescent="0.3">
      <c r="D25" s="201"/>
      <c r="E25" s="10" t="s">
        <v>38</v>
      </c>
      <c r="F25" s="11" t="str">
        <f>IF(F24="","",IF(VLOOKUP($D$6&amp;$E24&amp;surv_month,'SDep data'!$A:$AC,'SDep data'!M$3,FALSE)=0,"",VLOOKUP($D$6&amp;$E24&amp;surv_month,'SDep data'!$A:$AC,'SDep data'!M$3,FALSE)))</f>
        <v/>
      </c>
      <c r="G25" s="2" t="str">
        <f>IF(F24="","",IF(VLOOKUP($D$6&amp;$E24&amp;surv_month,'SDep data'!$A:$AC,'SDep data'!N$3,FALSE)=0,"",VLOOKUP($D$6&amp;$E24&amp;surv_month,'SDep data'!$A:$AC,'SDep data'!N$3,FALSE)))</f>
        <v/>
      </c>
      <c r="H25" s="4" t="str">
        <f>IF(H24="","",IF(VLOOKUP($D$6&amp;$E24&amp;surv_month,'SDep data'!$A:$AC,'SDep data'!O$3,FALSE)=0,"",VLOOKUP($D$6&amp;$E24&amp;surv_month,'SDep data'!$A:$AC,'SDep data'!O$3,FALSE)))</f>
        <v/>
      </c>
      <c r="I25" s="4" t="str">
        <f>IF(H24="","",IF(VLOOKUP($D$6&amp;$E24&amp;surv_month,'SDep data'!$A:$AC,'SDep data'!P$3,FALSE)=0,"",VLOOKUP($D$6&amp;$E24&amp;surv_month,'SDep data'!$A:$AC,'SDep data'!P$3,FALSE)))</f>
        <v/>
      </c>
      <c r="J25" s="4" t="str">
        <f>IF(J24="","",IF(VLOOKUP($D$6&amp;$E24&amp;surv_month,'SDep data'!$A:$AC,'SDep data'!Q$3,FALSE)=0,"",VLOOKUP($D$6&amp;$E24&amp;surv_month,'SDep data'!$A:$AC,'SDep data'!Q$3,FALSE)))</f>
        <v/>
      </c>
      <c r="K25" s="4" t="str">
        <f>IF(J24="","",IF(VLOOKUP($D$6&amp;$E24&amp;surv_month,'SDep data'!$A:$AC,'SDep data'!R$3,FALSE)=0,"",VLOOKUP($D$6&amp;$E24&amp;surv_month,'SDep data'!$A:$AC,'SDep data'!R$3,FALSE)))</f>
        <v/>
      </c>
      <c r="L25" s="4" t="str">
        <f>IF(L24="","",IF(VLOOKUP($D$6&amp;$E24&amp;surv_month,'SDep data'!$A:$AC,'SDep data'!S$3,FALSE)=0,"",VLOOKUP($D$6&amp;$E24&amp;surv_month,'SDep data'!$A:$AC,'SDep data'!S$3,FALSE)))</f>
        <v/>
      </c>
      <c r="M25" s="4" t="str">
        <f>IF(L24="","",IF(VLOOKUP($D$6&amp;$E24&amp;surv_month,'SDep data'!$A:$AC,'SDep data'!T$3,FALSE)=0,"",VLOOKUP($D$6&amp;$E24&amp;surv_month,'SDep data'!$A:$AC,'SDep data'!T$3,FALSE)))</f>
        <v/>
      </c>
      <c r="N25" s="4" t="str">
        <f>IF(N24="","",IF(VLOOKUP($D$6&amp;$E24&amp;surv_month,'SDep data'!$A:$AC,'SDep data'!U$3,FALSE)=0,"",VLOOKUP($D$6&amp;$E24&amp;surv_month,'SDep data'!$A:$AC,'SDep data'!U$3,FALSE)))</f>
        <v/>
      </c>
      <c r="O25" s="4" t="str">
        <f>IF(N24="","",IF(VLOOKUP($D$6&amp;$E24&amp;surv_month,'SDep data'!$A:$AC,'SDep data'!V$3,FALSE)=0,"",VLOOKUP($D$6&amp;$E24&amp;surv_month,'SDep data'!$A:$AC,'SDep data'!V$3,FALSE)))</f>
        <v/>
      </c>
      <c r="P25" s="4" t="str">
        <f>IF(P24="","",IF(VLOOKUP($D$6&amp;$E24&amp;surv_month,'SDep data'!$A:$AC,'SDep data'!W$3,FALSE)=0,"",VLOOKUP($D$6&amp;$E24&amp;surv_month,'SDep data'!$A:$AC,'SDep data'!W$3,FALSE)))</f>
        <v/>
      </c>
      <c r="Q25" s="4" t="str">
        <f>IF(P24="","",IF(VLOOKUP($D$6&amp;$E24&amp;surv_month,'SDep data'!$A:$AC,'SDep data'!X$3,FALSE)=0,"",VLOOKUP($D$6&amp;$E24&amp;surv_month,'SDep data'!$A:$AC,'SDep data'!X$3,FALSE)))</f>
        <v/>
      </c>
      <c r="R25" s="4" t="str">
        <f>IF(R24="","",IF(VLOOKUP($D$6&amp;$E24&amp;surv_month,'SDep data'!$A:$AC,'SDep data'!Y$3,FALSE)=0,"",VLOOKUP($D$6&amp;$E24&amp;surv_month,'SDep data'!$A:$AC,'SDep data'!Y$3,FALSE)))</f>
        <v/>
      </c>
      <c r="S25" s="4" t="str">
        <f>IF(R24="","",IF(VLOOKUP($D$6&amp;$E24&amp;surv_month,'SDep data'!$A:$AC,'SDep data'!Z$3,FALSE)=0,"",VLOOKUP($D$6&amp;$E24&amp;surv_month,'SDep data'!$A:$AC,'SDep data'!Z$3,FALSE)))</f>
        <v/>
      </c>
      <c r="T25" s="4" t="str">
        <f>IF(T24="","",IF(VLOOKUP($D$6&amp;$E24&amp;surv_month,'SDep data'!$A:$AC,'SDep data'!AA$3,FALSE)=0,"",VLOOKUP($D$6&amp;$E24&amp;surv_month,'SDep data'!$A:$AC,'SDep data'!AA$3,FALSE)))</f>
        <v/>
      </c>
      <c r="U25" s="18" t="str">
        <f>IF(T24="","",IF(VLOOKUP($D$6&amp;$E24&amp;surv_month,'SDep data'!$A:$AC,'SDep data'!AB$3,FALSE)=0,"",VLOOKUP($D$6&amp;$E24&amp;surv_month,'SDep data'!$A:$AC,'SDep data'!AB$3,FALSE)))</f>
        <v/>
      </c>
      <c r="Y25" s="175" t="e">
        <f>F24-F25</f>
        <v>#VALUE!</v>
      </c>
      <c r="Z25" s="175" t="e">
        <f>H24-H25</f>
        <v>#VALUE!</v>
      </c>
      <c r="AA25" s="175" t="e">
        <f>J24-J25</f>
        <v>#VALUE!</v>
      </c>
      <c r="AB25" s="175" t="e">
        <f>L24-L25</f>
        <v>#VALUE!</v>
      </c>
      <c r="AC25" s="175" t="e">
        <f>N24-N25</f>
        <v>#VALUE!</v>
      </c>
      <c r="AD25" s="175" t="e">
        <f>P24-P25</f>
        <v>#VALUE!</v>
      </c>
      <c r="AE25" s="175" t="e">
        <f>R24-R25</f>
        <v>#VALUE!</v>
      </c>
      <c r="AF25" s="175" t="e">
        <f>T24-T25</f>
        <v>#VALUE!</v>
      </c>
      <c r="AG25" s="42"/>
      <c r="AH25" s="175" t="e">
        <f>G25-F24</f>
        <v>#VALUE!</v>
      </c>
      <c r="AI25" s="175" t="e">
        <f>I25-H24</f>
        <v>#VALUE!</v>
      </c>
      <c r="AJ25" s="175" t="e">
        <f>K25-J24</f>
        <v>#VALUE!</v>
      </c>
      <c r="AK25" s="175" t="e">
        <f>M25-L24</f>
        <v>#VALUE!</v>
      </c>
      <c r="AL25" s="175" t="e">
        <f>O25-N24</f>
        <v>#VALUE!</v>
      </c>
      <c r="AM25" s="175" t="e">
        <f>Q25-P24</f>
        <v>#VALUE!</v>
      </c>
      <c r="AN25" s="175" t="e">
        <f>S25-R24</f>
        <v>#VALUE!</v>
      </c>
      <c r="AO25" s="175" t="e">
        <f>U25-T24</f>
        <v>#VALUE!</v>
      </c>
    </row>
    <row r="26" spans="2:41" ht="15.75" x14ac:dyDescent="0.25">
      <c r="B26" s="55" t="s">
        <v>83</v>
      </c>
      <c r="D26" s="201"/>
      <c r="E26" s="30">
        <v>2</v>
      </c>
      <c r="F26" s="266" t="str">
        <f>IF(OR(ISERROR(VLOOKUP($D$6&amp;$E26&amp;surv_month,'SDep data'!$A:$AC,'SDep data'!B$3,FALSE)),ISBLANK(VLOOKUP($D$6&amp;$E26&amp;surv_month,'SDep data'!$A:$AC,'SDep data'!B$3,FALSE))),"",VLOOKUP($D$6&amp;$E26&amp;surv_month,'SDep data'!$A:$AC,'SDep data'!B$3,FALSE))</f>
        <v/>
      </c>
      <c r="G26" s="266"/>
      <c r="H26" s="266" t="str">
        <f>IF(OR(ISERROR(VLOOKUP($D$6&amp;$E26&amp;surv_month,'SDep data'!$A:$AC,'SDep data'!C$3,FALSE)),ISBLANK(VLOOKUP($D$6&amp;$E26&amp;surv_month,'SDep data'!$A:$AC,'SDep data'!C$3,FALSE))),"",VLOOKUP($D$6&amp;$E26&amp;surv_month,'SDep data'!$A:$AC,'SDep data'!C$3,FALSE))</f>
        <v/>
      </c>
      <c r="I26" s="266"/>
      <c r="J26" s="266" t="str">
        <f>IF(OR(ISERROR(VLOOKUP($D$6&amp;$E26&amp;surv_month,'SDep data'!$A:$AC,'SDep data'!D$3,FALSE)),ISBLANK(VLOOKUP($D$6&amp;$E26&amp;surv_month,'SDep data'!$A:$AC,'SDep data'!D$3,FALSE))),"",VLOOKUP($D$6&amp;$E26&amp;surv_month,'SDep data'!$A:$AC,'SDep data'!D$3,FALSE))</f>
        <v/>
      </c>
      <c r="K26" s="266"/>
      <c r="L26" s="266" t="str">
        <f>IF(OR(ISERROR(VLOOKUP($D$6&amp;$E26&amp;surv_month,'SDep data'!$A:$AC,'SDep data'!E$3,FALSE)),ISBLANK(VLOOKUP($D$6&amp;$E26&amp;surv_month,'SDep data'!$A:$AC,'SDep data'!E$3,FALSE))),"",VLOOKUP($D$6&amp;$E26&amp;surv_month,'SDep data'!$A:$AC,'SDep data'!E$3,FALSE))</f>
        <v/>
      </c>
      <c r="M26" s="266"/>
      <c r="N26" s="266" t="str">
        <f>IF(OR(ISERROR(VLOOKUP($D$6&amp;$E26&amp;surv_month,'SDep data'!$A:$AC,'SDep data'!F$3,FALSE)),ISBLANK(VLOOKUP($D$6&amp;$E26&amp;surv_month,'SDep data'!$A:$AC,'SDep data'!F$3,FALSE))),"",VLOOKUP($D$6&amp;$E26&amp;surv_month,'SDep data'!$A:$AC,'SDep data'!F$3,FALSE))</f>
        <v/>
      </c>
      <c r="O26" s="266"/>
      <c r="P26" s="266" t="str">
        <f>IF(OR(ISERROR(VLOOKUP($D$6&amp;$E26&amp;surv_month,'SDep data'!$A:$AC,'SDep data'!G$3,FALSE)),ISBLANK(VLOOKUP($D$6&amp;$E26&amp;surv_month,'SDep data'!$A:$AC,'SDep data'!G$3,FALSE))),"",VLOOKUP($D$6&amp;$E26&amp;surv_month,'SDep data'!$A:$AC,'SDep data'!G$3,FALSE))</f>
        <v/>
      </c>
      <c r="Q26" s="266"/>
      <c r="R26" s="266" t="str">
        <f>IF(OR(ISERROR(VLOOKUP($D$6&amp;$E26&amp;surv_month,'SDep data'!$A:$AC,'SDep data'!H$3,FALSE)),ISBLANK(VLOOKUP($D$6&amp;$E26&amp;surv_month,'SDep data'!$A:$AC,'SDep data'!H$3,FALSE))),"",VLOOKUP($D$6&amp;$E26&amp;surv_month,'SDep data'!$A:$AC,'SDep data'!H$3,FALSE))</f>
        <v/>
      </c>
      <c r="S26" s="266"/>
      <c r="T26" s="266" t="str">
        <f>IF(OR(ISERROR(VLOOKUP($D$6&amp;$E26&amp;surv_month,'SDep data'!$A:$AC,'SDep data'!I$3,FALSE)),ISBLANK(VLOOKUP($D$6&amp;$E26&amp;surv_month,'SDep data'!$A:$AC,'SDep data'!I$3,FALSE))),"",VLOOKUP($D$6&amp;$E26&amp;surv_month,'SDep data'!$A:$AC,'SDep data'!I$3,FALSE))</f>
        <v/>
      </c>
      <c r="U26" s="267"/>
      <c r="Y26" s="42"/>
      <c r="Z26" s="42"/>
      <c r="AA26" s="42"/>
      <c r="AB26" s="42"/>
      <c r="AC26" s="42"/>
      <c r="AD26" s="42"/>
      <c r="AE26" s="42"/>
      <c r="AF26" s="42"/>
      <c r="AG26" s="42"/>
      <c r="AH26" s="42"/>
      <c r="AI26" s="42"/>
      <c r="AJ26" s="42"/>
      <c r="AK26" s="42"/>
      <c r="AL26" s="42"/>
      <c r="AM26" s="42"/>
      <c r="AN26" s="42"/>
      <c r="AO26" s="42"/>
    </row>
    <row r="27" spans="2:41" ht="15.75" thickBot="1" x14ac:dyDescent="0.3">
      <c r="D27" s="201"/>
      <c r="E27" s="10" t="s">
        <v>38</v>
      </c>
      <c r="F27" s="13" t="str">
        <f>IF(F26="","",IF(VLOOKUP($D$6&amp;$E26&amp;surv_month,'SDep data'!$A:$AC,'SDep data'!M$3,FALSE)=0,"",VLOOKUP($D$6&amp;$E26&amp;surv_month,'SDep data'!$A:$AC,'SDep data'!M$3,FALSE)))</f>
        <v/>
      </c>
      <c r="G27" s="14" t="str">
        <f>IF(F26="","",IF(VLOOKUP($D$6&amp;$E26&amp;surv_month,'SDep data'!$A:$AC,'SDep data'!N$3,FALSE)=0,"",VLOOKUP($D$6&amp;$E26&amp;surv_month,'SDep data'!$A:$AC,'SDep data'!N$3,FALSE)))</f>
        <v/>
      </c>
      <c r="H27" s="14" t="str">
        <f>IF(H26="","",IF(VLOOKUP($D$6&amp;$E26&amp;surv_month,'SDep data'!$A:$AC,'SDep data'!O$3,FALSE)=0,"",VLOOKUP($D$6&amp;$E26&amp;surv_month,'SDep data'!$A:$AC,'SDep data'!O$3,FALSE)))</f>
        <v/>
      </c>
      <c r="I27" s="14" t="str">
        <f>IF(H26="","",IF(VLOOKUP($D$6&amp;$E26&amp;surv_month,'SDep data'!$A:$AC,'SDep data'!P$3,FALSE)=0,"",VLOOKUP($D$6&amp;$E26&amp;surv_month,'SDep data'!$A:$AC,'SDep data'!P$3,FALSE)))</f>
        <v/>
      </c>
      <c r="J27" s="14" t="str">
        <f>IF(J26="","",IF(VLOOKUP($D$6&amp;$E26&amp;surv_month,'SDep data'!$A:$AC,'SDep data'!Q$3,FALSE)=0,"",VLOOKUP($D$6&amp;$E26&amp;surv_month,'SDep data'!$A:$AC,'SDep data'!Q$3,FALSE)))</f>
        <v/>
      </c>
      <c r="K27" s="14" t="str">
        <f>IF(J26="","",IF(VLOOKUP($D$6&amp;$E26&amp;surv_month,'SDep data'!$A:$AC,'SDep data'!R$3,FALSE)=0,"",VLOOKUP($D$6&amp;$E26&amp;surv_month,'SDep data'!$A:$AC,'SDep data'!R$3,FALSE)))</f>
        <v/>
      </c>
      <c r="L27" s="14" t="str">
        <f>IF(L26="","",IF(VLOOKUP($D$6&amp;$E26&amp;surv_month,'SDep data'!$A:$AC,'SDep data'!S$3,FALSE)=0,"",VLOOKUP($D$6&amp;$E26&amp;surv_month,'SDep data'!$A:$AC,'SDep data'!S$3,FALSE)))</f>
        <v/>
      </c>
      <c r="M27" s="14" t="str">
        <f>IF(L26="","",IF(VLOOKUP($D$6&amp;$E26&amp;surv_month,'SDep data'!$A:$AC,'SDep data'!T$3,FALSE)=0,"",VLOOKUP($D$6&amp;$E26&amp;surv_month,'SDep data'!$A:$AC,'SDep data'!T$3,FALSE)))</f>
        <v/>
      </c>
      <c r="N27" s="14" t="str">
        <f>IF(N26="","",IF(VLOOKUP($D$6&amp;$E26&amp;surv_month,'SDep data'!$A:$AC,'SDep data'!U$3,FALSE)=0,"",VLOOKUP($D$6&amp;$E26&amp;surv_month,'SDep data'!$A:$AC,'SDep data'!U$3,FALSE)))</f>
        <v/>
      </c>
      <c r="O27" s="14" t="str">
        <f>IF(N26="","",IF(VLOOKUP($D$6&amp;$E26&amp;surv_month,'SDep data'!$A:$AC,'SDep data'!V$3,FALSE)=0,"",VLOOKUP($D$6&amp;$E26&amp;surv_month,'SDep data'!$A:$AC,'SDep data'!V$3,FALSE)))</f>
        <v/>
      </c>
      <c r="P27" s="14" t="str">
        <f>IF(P26="","",IF(VLOOKUP($D$6&amp;$E26&amp;surv_month,'SDep data'!$A:$AC,'SDep data'!W$3,FALSE)=0,"",VLOOKUP($D$6&amp;$E26&amp;surv_month,'SDep data'!$A:$AC,'SDep data'!W$3,FALSE)))</f>
        <v/>
      </c>
      <c r="Q27" s="14" t="str">
        <f>IF(P26="","",IF(VLOOKUP($D$6&amp;$E26&amp;surv_month,'SDep data'!$A:$AC,'SDep data'!X$3,FALSE)=0,"",VLOOKUP($D$6&amp;$E26&amp;surv_month,'SDep data'!$A:$AC,'SDep data'!X$3,FALSE)))</f>
        <v/>
      </c>
      <c r="R27" s="14" t="str">
        <f>IF(R26="","",IF(VLOOKUP($D$6&amp;$E26&amp;surv_month,'SDep data'!$A:$AC,'SDep data'!Y$3,FALSE)=0,"",VLOOKUP($D$6&amp;$E26&amp;surv_month,'SDep data'!$A:$AC,'SDep data'!Y$3,FALSE)))</f>
        <v/>
      </c>
      <c r="S27" s="14" t="str">
        <f>IF(R26="","",IF(VLOOKUP($D$6&amp;$E26&amp;surv_month,'SDep data'!$A:$AC,'SDep data'!Z$3,FALSE)=0,"",VLOOKUP($D$6&amp;$E26&amp;surv_month,'SDep data'!$A:$AC,'SDep data'!Z$3,FALSE)))</f>
        <v/>
      </c>
      <c r="T27" s="14" t="str">
        <f>IF(T26="","",IF(VLOOKUP($D$6&amp;$E26&amp;surv_month,'SDep data'!$A:$AC,'SDep data'!AA$3,FALSE)=0,"",VLOOKUP($D$6&amp;$E26&amp;surv_month,'SDep data'!$A:$AC,'SDep data'!AA$3,FALSE)))</f>
        <v/>
      </c>
      <c r="U27" s="15" t="str">
        <f>IF(T26="","",IF(VLOOKUP($D$6&amp;$E26&amp;surv_month,'SDep data'!$A:$AC,'SDep data'!AB$3,FALSE)=0,"",VLOOKUP($D$6&amp;$E26&amp;surv_month,'SDep data'!$A:$AC,'SDep data'!AB$3,FALSE)))</f>
        <v/>
      </c>
      <c r="Y27" s="175" t="e">
        <f>F26-F27</f>
        <v>#VALUE!</v>
      </c>
      <c r="Z27" s="175" t="e">
        <f>H26-H27</f>
        <v>#VALUE!</v>
      </c>
      <c r="AA27" s="175" t="e">
        <f>J26-J27</f>
        <v>#VALUE!</v>
      </c>
      <c r="AB27" s="175" t="e">
        <f>L26-L27</f>
        <v>#VALUE!</v>
      </c>
      <c r="AC27" s="175" t="e">
        <f>N26-N27</f>
        <v>#VALUE!</v>
      </c>
      <c r="AD27" s="175" t="e">
        <f>P26-P27</f>
        <v>#VALUE!</v>
      </c>
      <c r="AE27" s="175" t="e">
        <f>R26-R27</f>
        <v>#VALUE!</v>
      </c>
      <c r="AF27" s="175" t="e">
        <f>T26-T27</f>
        <v>#VALUE!</v>
      </c>
      <c r="AG27" s="42"/>
      <c r="AH27" s="175" t="e">
        <f>G27-F26</f>
        <v>#VALUE!</v>
      </c>
      <c r="AI27" s="175" t="e">
        <f>I27-H26</f>
        <v>#VALUE!</v>
      </c>
      <c r="AJ27" s="175" t="e">
        <f>K27-J26</f>
        <v>#VALUE!</v>
      </c>
      <c r="AK27" s="175" t="e">
        <f>M27-L26</f>
        <v>#VALUE!</v>
      </c>
      <c r="AL27" s="175" t="e">
        <f>O27-N26</f>
        <v>#VALUE!</v>
      </c>
      <c r="AM27" s="175" t="e">
        <f>Q27-P26</f>
        <v>#VALUE!</v>
      </c>
      <c r="AN27" s="175" t="e">
        <f>S27-R26</f>
        <v>#VALUE!</v>
      </c>
      <c r="AO27" s="175" t="e">
        <f>U27-T26</f>
        <v>#VALUE!</v>
      </c>
    </row>
    <row r="28" spans="2:41" ht="15.75" x14ac:dyDescent="0.25">
      <c r="B28" s="261" t="s">
        <v>6384</v>
      </c>
      <c r="D28" s="201"/>
      <c r="E28" s="30">
        <v>3</v>
      </c>
      <c r="F28" s="266" t="str">
        <f>IF(OR(ISERROR(VLOOKUP($D$6&amp;$E28&amp;surv_month,'SDep data'!$A:$AC,'SDep data'!B$3,FALSE)),ISBLANK(VLOOKUP($D$6&amp;$E28&amp;surv_month,'SDep data'!$A:$AC,'SDep data'!B$3,FALSE))),"",VLOOKUP($D$6&amp;$E28&amp;surv_month,'SDep data'!$A:$AC,'SDep data'!B$3,FALSE))</f>
        <v/>
      </c>
      <c r="G28" s="266"/>
      <c r="H28" s="266" t="str">
        <f>IF(OR(ISERROR(VLOOKUP($D$6&amp;$E28&amp;surv_month,'SDep data'!$A:$AC,'SDep data'!C$3,FALSE)),ISBLANK(VLOOKUP($D$6&amp;$E28&amp;surv_month,'SDep data'!$A:$AC,'SDep data'!C$3,FALSE))),"",VLOOKUP($D$6&amp;$E28&amp;surv_month,'SDep data'!$A:$AC,'SDep data'!C$3,FALSE))</f>
        <v/>
      </c>
      <c r="I28" s="266"/>
      <c r="J28" s="266" t="str">
        <f>IF(OR(ISERROR(VLOOKUP($D$6&amp;$E28&amp;surv_month,'SDep data'!$A:$AC,'SDep data'!D$3,FALSE)),ISBLANK(VLOOKUP($D$6&amp;$E28&amp;surv_month,'SDep data'!$A:$AC,'SDep data'!D$3,FALSE))),"",VLOOKUP($D$6&amp;$E28&amp;surv_month,'SDep data'!$A:$AC,'SDep data'!D$3,FALSE))</f>
        <v/>
      </c>
      <c r="K28" s="266"/>
      <c r="L28" s="266" t="str">
        <f>IF(OR(ISERROR(VLOOKUP($D$6&amp;$E28&amp;surv_month,'SDep data'!$A:$AC,'SDep data'!E$3,FALSE)),ISBLANK(VLOOKUP($D$6&amp;$E28&amp;surv_month,'SDep data'!$A:$AC,'SDep data'!E$3,FALSE))),"",VLOOKUP($D$6&amp;$E28&amp;surv_month,'SDep data'!$A:$AC,'SDep data'!E$3,FALSE))</f>
        <v/>
      </c>
      <c r="M28" s="266"/>
      <c r="N28" s="266" t="str">
        <f>IF(OR(ISERROR(VLOOKUP($D$6&amp;$E28&amp;surv_month,'SDep data'!$A:$AC,'SDep data'!F$3,FALSE)),ISBLANK(VLOOKUP($D$6&amp;$E28&amp;surv_month,'SDep data'!$A:$AC,'SDep data'!F$3,FALSE))),"",VLOOKUP($D$6&amp;$E28&amp;surv_month,'SDep data'!$A:$AC,'SDep data'!F$3,FALSE))</f>
        <v/>
      </c>
      <c r="O28" s="266"/>
      <c r="P28" s="266" t="str">
        <f>IF(OR(ISERROR(VLOOKUP($D$6&amp;$E28&amp;surv_month,'SDep data'!$A:$AC,'SDep data'!G$3,FALSE)),ISBLANK(VLOOKUP($D$6&amp;$E28&amp;surv_month,'SDep data'!$A:$AC,'SDep data'!G$3,FALSE))),"",VLOOKUP($D$6&amp;$E28&amp;surv_month,'SDep data'!$A:$AC,'SDep data'!G$3,FALSE))</f>
        <v/>
      </c>
      <c r="Q28" s="266"/>
      <c r="R28" s="266" t="str">
        <f>IF(OR(ISERROR(VLOOKUP($D$6&amp;$E28&amp;surv_month,'SDep data'!$A:$AC,'SDep data'!H$3,FALSE)),ISBLANK(VLOOKUP($D$6&amp;$E28&amp;surv_month,'SDep data'!$A:$AC,'SDep data'!H$3,FALSE))),"",VLOOKUP($D$6&amp;$E28&amp;surv_month,'SDep data'!$A:$AC,'SDep data'!H$3,FALSE))</f>
        <v/>
      </c>
      <c r="S28" s="266"/>
      <c r="T28" s="266" t="str">
        <f>IF(OR(ISERROR(VLOOKUP($D$6&amp;$E28&amp;surv_month,'SDep data'!$A:$AC,'SDep data'!I$3,FALSE)),ISBLANK(VLOOKUP($D$6&amp;$E28&amp;surv_month,'SDep data'!$A:$AC,'SDep data'!I$3,FALSE))),"",VLOOKUP($D$6&amp;$E28&amp;surv_month,'SDep data'!$A:$AC,'SDep data'!I$3,FALSE))</f>
        <v/>
      </c>
      <c r="U28" s="267"/>
      <c r="Y28" s="42"/>
      <c r="Z28" s="42"/>
      <c r="AA28" s="42"/>
      <c r="AB28" s="42"/>
      <c r="AC28" s="42"/>
      <c r="AD28" s="42"/>
      <c r="AE28" s="42"/>
      <c r="AF28" s="42"/>
      <c r="AG28" s="42"/>
      <c r="AH28" s="42"/>
      <c r="AI28" s="42"/>
      <c r="AJ28" s="42"/>
      <c r="AK28" s="42"/>
      <c r="AL28" s="42"/>
      <c r="AM28" s="42"/>
      <c r="AN28" s="42"/>
      <c r="AO28" s="42"/>
    </row>
    <row r="29" spans="2:41" ht="15.75" thickBot="1" x14ac:dyDescent="0.3">
      <c r="B29" s="261"/>
      <c r="D29" s="201"/>
      <c r="E29" s="10" t="s">
        <v>38</v>
      </c>
      <c r="F29" s="11" t="str">
        <f>IF(F28="","",IF(VLOOKUP($D$6&amp;$E28&amp;surv_month,'SDep data'!$A:$AC,'SDep data'!M$3,FALSE)=0,"",VLOOKUP($D$6&amp;$E28&amp;surv_month,'SDep data'!$A:$AC,'SDep data'!M$3,FALSE)))</f>
        <v/>
      </c>
      <c r="G29" s="4" t="str">
        <f>IF(F28="","",IF(VLOOKUP($D$6&amp;$E28&amp;surv_month,'SDep data'!$A:$AC,'SDep data'!N$3,FALSE)=0,"",VLOOKUP($D$6&amp;$E28&amp;surv_month,'SDep data'!$A:$AC,'SDep data'!N$3,FALSE)))</f>
        <v/>
      </c>
      <c r="H29" s="4" t="str">
        <f>IF(H28="","",IF(VLOOKUP($D$6&amp;$E28&amp;surv_month,'SDep data'!$A:$AC,'SDep data'!O$3,FALSE)=0,"",VLOOKUP($D$6&amp;$E28&amp;surv_month,'SDep data'!$A:$AC,'SDep data'!O$3,FALSE)))</f>
        <v/>
      </c>
      <c r="I29" s="4" t="str">
        <f>IF(H28="","",IF(VLOOKUP($D$6&amp;$E28&amp;surv_month,'SDep data'!$A:$AC,'SDep data'!P$3,FALSE)=0,"",VLOOKUP($D$6&amp;$E28&amp;surv_month,'SDep data'!$A:$AC,'SDep data'!P$3,FALSE)))</f>
        <v/>
      </c>
      <c r="J29" s="4" t="str">
        <f>IF(J28="","",IF(VLOOKUP($D$6&amp;$E28&amp;surv_month,'SDep data'!$A:$AC,'SDep data'!Q$3,FALSE)=0,"",VLOOKUP($D$6&amp;$E28&amp;surv_month,'SDep data'!$A:$AC,'SDep data'!Q$3,FALSE)))</f>
        <v/>
      </c>
      <c r="K29" s="4" t="str">
        <f>IF(J28="","",IF(VLOOKUP($D$6&amp;$E28&amp;surv_month,'SDep data'!$A:$AC,'SDep data'!R$3,FALSE)=0,"",VLOOKUP($D$6&amp;$E28&amp;surv_month,'SDep data'!$A:$AC,'SDep data'!R$3,FALSE)))</f>
        <v/>
      </c>
      <c r="L29" s="4" t="str">
        <f>IF(L28="","",IF(VLOOKUP($D$6&amp;$E28&amp;surv_month,'SDep data'!$A:$AC,'SDep data'!S$3,FALSE)=0,"",VLOOKUP($D$6&amp;$E28&amp;surv_month,'SDep data'!$A:$AC,'SDep data'!S$3,FALSE)))</f>
        <v/>
      </c>
      <c r="M29" s="4" t="str">
        <f>IF(L28="","",IF(VLOOKUP($D$6&amp;$E28&amp;surv_month,'SDep data'!$A:$AC,'SDep data'!T$3,FALSE)=0,"",VLOOKUP($D$6&amp;$E28&amp;surv_month,'SDep data'!$A:$AC,'SDep data'!T$3,FALSE)))</f>
        <v/>
      </c>
      <c r="N29" s="4" t="str">
        <f>IF(N28="","",IF(VLOOKUP($D$6&amp;$E28&amp;surv_month,'SDep data'!$A:$AC,'SDep data'!U$3,FALSE)=0,"",VLOOKUP($D$6&amp;$E28&amp;surv_month,'SDep data'!$A:$AC,'SDep data'!U$3,FALSE)))</f>
        <v/>
      </c>
      <c r="O29" s="4" t="str">
        <f>IF(N28="","",IF(VLOOKUP($D$6&amp;$E28&amp;surv_month,'SDep data'!$A:$AC,'SDep data'!V$3,FALSE)=0,"",VLOOKUP($D$6&amp;$E28&amp;surv_month,'SDep data'!$A:$AC,'SDep data'!V$3,FALSE)))</f>
        <v/>
      </c>
      <c r="P29" s="4" t="str">
        <f>IF(P28="","",IF(VLOOKUP($D$6&amp;$E28&amp;surv_month,'SDep data'!$A:$AC,'SDep data'!W$3,FALSE)=0,"",VLOOKUP($D$6&amp;$E28&amp;surv_month,'SDep data'!$A:$AC,'SDep data'!W$3,FALSE)))</f>
        <v/>
      </c>
      <c r="Q29" s="4" t="str">
        <f>IF(P28="","",IF(VLOOKUP($D$6&amp;$E28&amp;surv_month,'SDep data'!$A:$AC,'SDep data'!X$3,FALSE)=0,"",VLOOKUP($D$6&amp;$E28&amp;surv_month,'SDep data'!$A:$AC,'SDep data'!X$3,FALSE)))</f>
        <v/>
      </c>
      <c r="R29" s="4" t="str">
        <f>IF(R28="","",IF(VLOOKUP($D$6&amp;$E28&amp;surv_month,'SDep data'!$A:$AC,'SDep data'!Y$3,FALSE)=0,"",VLOOKUP($D$6&amp;$E28&amp;surv_month,'SDep data'!$A:$AC,'SDep data'!Y$3,FALSE)))</f>
        <v/>
      </c>
      <c r="S29" s="4" t="str">
        <f>IF(R28="","",IF(VLOOKUP($D$6&amp;$E28&amp;surv_month,'SDep data'!$A:$AC,'SDep data'!Z$3,FALSE)=0,"",VLOOKUP($D$6&amp;$E28&amp;surv_month,'SDep data'!$A:$AC,'SDep data'!Z$3,FALSE)))</f>
        <v/>
      </c>
      <c r="T29" s="4" t="str">
        <f>IF(T28="","",IF(VLOOKUP($D$6&amp;$E28&amp;surv_month,'SDep data'!$A:$AC,'SDep data'!AA$3,FALSE)=0,"",VLOOKUP($D$6&amp;$E28&amp;surv_month,'SDep data'!$A:$AC,'SDep data'!AA$3,FALSE)))</f>
        <v/>
      </c>
      <c r="U29" s="18" t="str">
        <f>IF(T28="","",IF(VLOOKUP($D$6&amp;$E28&amp;surv_month,'SDep data'!$A:$AC,'SDep data'!AB$3,FALSE)=0,"",VLOOKUP($D$6&amp;$E28&amp;surv_month,'SDep data'!$A:$AC,'SDep data'!AB$3,FALSE)))</f>
        <v/>
      </c>
      <c r="Y29" s="175" t="e">
        <f>F28-F29</f>
        <v>#VALUE!</v>
      </c>
      <c r="Z29" s="175" t="e">
        <f>H28-H29</f>
        <v>#VALUE!</v>
      </c>
      <c r="AA29" s="175" t="e">
        <f>J28-J29</f>
        <v>#VALUE!</v>
      </c>
      <c r="AB29" s="175" t="e">
        <f>L28-L29</f>
        <v>#VALUE!</v>
      </c>
      <c r="AC29" s="175" t="e">
        <f>N28-N29</f>
        <v>#VALUE!</v>
      </c>
      <c r="AD29" s="175" t="e">
        <f>P28-P29</f>
        <v>#VALUE!</v>
      </c>
      <c r="AE29" s="175" t="e">
        <f>R28-R29</f>
        <v>#VALUE!</v>
      </c>
      <c r="AF29" s="175" t="e">
        <f>T28-T29</f>
        <v>#VALUE!</v>
      </c>
      <c r="AG29" s="175"/>
      <c r="AH29" s="175" t="e">
        <f>G29-F28</f>
        <v>#VALUE!</v>
      </c>
      <c r="AI29" s="175" t="e">
        <f>I29-H28</f>
        <v>#VALUE!</v>
      </c>
      <c r="AJ29" s="175" t="e">
        <f>K29-J28</f>
        <v>#VALUE!</v>
      </c>
      <c r="AK29" s="175" t="e">
        <f>M29-L28</f>
        <v>#VALUE!</v>
      </c>
      <c r="AL29" s="175" t="e">
        <f>O29-N28</f>
        <v>#VALUE!</v>
      </c>
      <c r="AM29" s="175" t="e">
        <f>Q29-P28</f>
        <v>#VALUE!</v>
      </c>
      <c r="AN29" s="175" t="e">
        <f>S29-R28</f>
        <v>#VALUE!</v>
      </c>
      <c r="AO29" s="175" t="e">
        <f>U29-T28</f>
        <v>#VALUE!</v>
      </c>
    </row>
    <row r="30" spans="2:41" ht="15.75" x14ac:dyDescent="0.25">
      <c r="B30" s="261"/>
      <c r="D30" s="201"/>
      <c r="E30" s="31">
        <v>4</v>
      </c>
      <c r="F30" s="266" t="str">
        <f>IF(OR(ISERROR(VLOOKUP($D$6&amp;$E30&amp;surv_month,'SDep data'!$A:$AC,'SDep data'!B$3,FALSE)),ISBLANK(VLOOKUP($D$6&amp;$E30&amp;surv_month,'SDep data'!$A:$AC,'SDep data'!B$3,FALSE))),"",VLOOKUP($D$6&amp;$E30&amp;surv_month,'SDep data'!$A:$AC,'SDep data'!B$3,FALSE))</f>
        <v/>
      </c>
      <c r="G30" s="266"/>
      <c r="H30" s="266" t="str">
        <f>IF(OR(ISERROR(VLOOKUP($D$6&amp;$E30&amp;surv_month,'SDep data'!$A:$AC,'SDep data'!C$3,FALSE)),ISBLANK(VLOOKUP($D$6&amp;$E30&amp;surv_month,'SDep data'!$A:$AC,'SDep data'!C$3,FALSE))),"",VLOOKUP($D$6&amp;$E30&amp;surv_month,'SDep data'!$A:$AC,'SDep data'!C$3,FALSE))</f>
        <v/>
      </c>
      <c r="I30" s="266"/>
      <c r="J30" s="266" t="str">
        <f>IF(OR(ISERROR(VLOOKUP($D$6&amp;$E30&amp;surv_month,'SDep data'!$A:$AC,'SDep data'!D$3,FALSE)),ISBLANK(VLOOKUP($D$6&amp;$E30&amp;surv_month,'SDep data'!$A:$AC,'SDep data'!D$3,FALSE))),"",VLOOKUP($D$6&amp;$E30&amp;surv_month,'SDep data'!$A:$AC,'SDep data'!D$3,FALSE))</f>
        <v/>
      </c>
      <c r="K30" s="266"/>
      <c r="L30" s="266" t="str">
        <f>IF(OR(ISERROR(VLOOKUP($D$6&amp;$E30&amp;surv_month,'SDep data'!$A:$AC,'SDep data'!E$3,FALSE)),ISBLANK(VLOOKUP($D$6&amp;$E30&amp;surv_month,'SDep data'!$A:$AC,'SDep data'!E$3,FALSE))),"",VLOOKUP($D$6&amp;$E30&amp;surv_month,'SDep data'!$A:$AC,'SDep data'!E$3,FALSE))</f>
        <v/>
      </c>
      <c r="M30" s="266"/>
      <c r="N30" s="266" t="str">
        <f>IF(OR(ISERROR(VLOOKUP($D$6&amp;$E30&amp;surv_month,'SDep data'!$A:$AC,'SDep data'!F$3,FALSE)),ISBLANK(VLOOKUP($D$6&amp;$E30&amp;surv_month,'SDep data'!$A:$AC,'SDep data'!F$3,FALSE))),"",VLOOKUP($D$6&amp;$E30&amp;surv_month,'SDep data'!$A:$AC,'SDep data'!F$3,FALSE))</f>
        <v/>
      </c>
      <c r="O30" s="266"/>
      <c r="P30" s="266" t="str">
        <f>IF(OR(ISERROR(VLOOKUP($D$6&amp;$E30&amp;surv_month,'SDep data'!$A:$AC,'SDep data'!G$3,FALSE)),ISBLANK(VLOOKUP($D$6&amp;$E30&amp;surv_month,'SDep data'!$A:$AC,'SDep data'!G$3,FALSE))),"",VLOOKUP($D$6&amp;$E30&amp;surv_month,'SDep data'!$A:$AC,'SDep data'!G$3,FALSE))</f>
        <v/>
      </c>
      <c r="Q30" s="266"/>
      <c r="R30" s="266" t="str">
        <f>IF(OR(ISERROR(VLOOKUP($D$6&amp;$E30&amp;surv_month,'SDep data'!$A:$AC,'SDep data'!H$3,FALSE)),ISBLANK(VLOOKUP($D$6&amp;$E30&amp;surv_month,'SDep data'!$A:$AC,'SDep data'!H$3,FALSE))),"",VLOOKUP($D$6&amp;$E30&amp;surv_month,'SDep data'!$A:$AC,'SDep data'!H$3,FALSE))</f>
        <v/>
      </c>
      <c r="S30" s="266"/>
      <c r="T30" s="266" t="str">
        <f>IF(OR(ISERROR(VLOOKUP($D$6&amp;$E30&amp;surv_month,'SDep data'!$A:$AC,'SDep data'!I$3,FALSE)),ISBLANK(VLOOKUP($D$6&amp;$E30&amp;surv_month,'SDep data'!$A:$AC,'SDep data'!I$3,FALSE))),"",VLOOKUP($D$6&amp;$E30&amp;surv_month,'SDep data'!$A:$AC,'SDep data'!I$3,FALSE))</f>
        <v/>
      </c>
      <c r="U30" s="267"/>
      <c r="Y30" s="42"/>
      <c r="Z30" s="42"/>
      <c r="AA30" s="42"/>
      <c r="AB30" s="42"/>
      <c r="AC30" s="42"/>
      <c r="AD30" s="42"/>
      <c r="AE30" s="42"/>
      <c r="AF30" s="42"/>
      <c r="AG30" s="42"/>
      <c r="AH30" s="42"/>
      <c r="AI30" s="42"/>
      <c r="AJ30" s="42"/>
      <c r="AK30" s="42"/>
      <c r="AL30" s="42"/>
      <c r="AM30" s="42"/>
      <c r="AN30" s="42"/>
      <c r="AO30" s="42"/>
    </row>
    <row r="31" spans="2:41" ht="15.75" thickBot="1" x14ac:dyDescent="0.3">
      <c r="B31" s="261"/>
      <c r="D31" s="201"/>
      <c r="E31" s="10" t="s">
        <v>38</v>
      </c>
      <c r="F31" s="13" t="str">
        <f>IF(F30="","",IF(VLOOKUP($D$6&amp;$E30&amp;surv_month,'SDep data'!$A:$AC,'SDep data'!M$3,FALSE)=0,"",VLOOKUP($D$6&amp;$E30&amp;surv_month,'SDep data'!$A:$AC,'SDep data'!M$3,FALSE)))</f>
        <v/>
      </c>
      <c r="G31" s="14" t="str">
        <f>IF(F30="","",IF(VLOOKUP($D$6&amp;$E30&amp;surv_month,'SDep data'!$A:$AC,'SDep data'!N$3,FALSE)=0,"",VLOOKUP($D$6&amp;$E30&amp;surv_month,'SDep data'!$A:$AC,'SDep data'!N$3,FALSE)))</f>
        <v/>
      </c>
      <c r="H31" s="14" t="str">
        <f>IF(H30="","",IF(VLOOKUP($D$6&amp;$E30&amp;surv_month,'SDep data'!$A:$AC,'SDep data'!O$3,FALSE)=0,"",VLOOKUP($D$6&amp;$E30&amp;surv_month,'SDep data'!$A:$AC,'SDep data'!O$3,FALSE)))</f>
        <v/>
      </c>
      <c r="I31" s="14" t="str">
        <f>IF(H30="","",IF(VLOOKUP($D$6&amp;$E30&amp;surv_month,'SDep data'!$A:$AC,'SDep data'!P$3,FALSE)=0,"",VLOOKUP($D$6&amp;$E30&amp;surv_month,'SDep data'!$A:$AC,'SDep data'!P$3,FALSE)))</f>
        <v/>
      </c>
      <c r="J31" s="14" t="str">
        <f>IF(J30="","",IF(VLOOKUP($D$6&amp;$E30&amp;surv_month,'SDep data'!$A:$AC,'SDep data'!Q$3,FALSE)=0,"",VLOOKUP($D$6&amp;$E30&amp;surv_month,'SDep data'!$A:$AC,'SDep data'!Q$3,FALSE)))</f>
        <v/>
      </c>
      <c r="K31" s="14" t="str">
        <f>IF(J30="","",IF(VLOOKUP($D$6&amp;$E30&amp;surv_month,'SDep data'!$A:$AC,'SDep data'!R$3,FALSE)=0,"",VLOOKUP($D$6&amp;$E30&amp;surv_month,'SDep data'!$A:$AC,'SDep data'!R$3,FALSE)))</f>
        <v/>
      </c>
      <c r="L31" s="14" t="str">
        <f>IF(L30="","",IF(VLOOKUP($D$6&amp;$E30&amp;surv_month,'SDep data'!$A:$AC,'SDep data'!S$3,FALSE)=0,"",VLOOKUP($D$6&amp;$E30&amp;surv_month,'SDep data'!$A:$AC,'SDep data'!S$3,FALSE)))</f>
        <v/>
      </c>
      <c r="M31" s="14" t="str">
        <f>IF(L30="","",IF(VLOOKUP($D$6&amp;$E30&amp;surv_month,'SDep data'!$A:$AC,'SDep data'!T$3,FALSE)=0,"",VLOOKUP($D$6&amp;$E30&amp;surv_month,'SDep data'!$A:$AC,'SDep data'!T$3,FALSE)))</f>
        <v/>
      </c>
      <c r="N31" s="14" t="str">
        <f>IF(N30="","",IF(VLOOKUP($D$6&amp;$E30&amp;surv_month,'SDep data'!$A:$AC,'SDep data'!U$3,FALSE)=0,"",VLOOKUP($D$6&amp;$E30&amp;surv_month,'SDep data'!$A:$AC,'SDep data'!U$3,FALSE)))</f>
        <v/>
      </c>
      <c r="O31" s="14" t="str">
        <f>IF(N30="","",IF(VLOOKUP($D$6&amp;$E30&amp;surv_month,'SDep data'!$A:$AC,'SDep data'!V$3,FALSE)=0,"",VLOOKUP($D$6&amp;$E30&amp;surv_month,'SDep data'!$A:$AC,'SDep data'!V$3,FALSE)))</f>
        <v/>
      </c>
      <c r="P31" s="14" t="str">
        <f>IF(P30="","",IF(VLOOKUP($D$6&amp;$E30&amp;surv_month,'SDep data'!$A:$AC,'SDep data'!W$3,FALSE)=0,"",VLOOKUP($D$6&amp;$E30&amp;surv_month,'SDep data'!$A:$AC,'SDep data'!W$3,FALSE)))</f>
        <v/>
      </c>
      <c r="Q31" s="14" t="str">
        <f>IF(P30="","",IF(VLOOKUP($D$6&amp;$E30&amp;surv_month,'SDep data'!$A:$AC,'SDep data'!X$3,FALSE)=0,"",VLOOKUP($D$6&amp;$E30&amp;surv_month,'SDep data'!$A:$AC,'SDep data'!X$3,FALSE)))</f>
        <v/>
      </c>
      <c r="R31" s="14" t="str">
        <f>IF(R30="","",IF(VLOOKUP($D$6&amp;$E30&amp;surv_month,'SDep data'!$A:$AC,'SDep data'!Y$3,FALSE)=0,"",VLOOKUP($D$6&amp;$E30&amp;surv_month,'SDep data'!$A:$AC,'SDep data'!Y$3,FALSE)))</f>
        <v/>
      </c>
      <c r="S31" s="14" t="str">
        <f>IF(R30="","",IF(VLOOKUP($D$6&amp;$E30&amp;surv_month,'SDep data'!$A:$AC,'SDep data'!Z$3,FALSE)=0,"",VLOOKUP($D$6&amp;$E30&amp;surv_month,'SDep data'!$A:$AC,'SDep data'!Z$3,FALSE)))</f>
        <v/>
      </c>
      <c r="T31" s="14" t="str">
        <f>IF(T30="","",IF(VLOOKUP($D$6&amp;$E30&amp;surv_month,'SDep data'!$A:$AC,'SDep data'!AA$3,FALSE)=0,"",VLOOKUP($D$6&amp;$E30&amp;surv_month,'SDep data'!$A:$AC,'SDep data'!AA$3,FALSE)))</f>
        <v/>
      </c>
      <c r="U31" s="15" t="str">
        <f>IF(T30="","",IF(VLOOKUP($D$6&amp;$E30&amp;surv_month,'SDep data'!$A:$AC,'SDep data'!AB$3,FALSE)=0,"",VLOOKUP($D$6&amp;$E30&amp;surv_month,'SDep data'!$A:$AC,'SDep data'!AB$3,FALSE)))</f>
        <v/>
      </c>
      <c r="Y31" s="175" t="e">
        <f>F30-F31</f>
        <v>#VALUE!</v>
      </c>
      <c r="Z31" s="175" t="e">
        <f>H30-H31</f>
        <v>#VALUE!</v>
      </c>
      <c r="AA31" s="175" t="e">
        <f>J30-J31</f>
        <v>#VALUE!</v>
      </c>
      <c r="AB31" s="175" t="e">
        <f>L30-L31</f>
        <v>#VALUE!</v>
      </c>
      <c r="AC31" s="175" t="e">
        <f>N30-N31</f>
        <v>#VALUE!</v>
      </c>
      <c r="AD31" s="175" t="e">
        <f>P30-P31</f>
        <v>#VALUE!</v>
      </c>
      <c r="AE31" s="175" t="e">
        <f>R30-R31</f>
        <v>#VALUE!</v>
      </c>
      <c r="AF31" s="175" t="e">
        <f>T30-T31</f>
        <v>#VALUE!</v>
      </c>
      <c r="AG31" s="175"/>
      <c r="AH31" s="175" t="e">
        <f>G31-F30</f>
        <v>#VALUE!</v>
      </c>
      <c r="AI31" s="175" t="e">
        <f>I31-H30</f>
        <v>#VALUE!</v>
      </c>
      <c r="AJ31" s="175" t="e">
        <f>K31-J30</f>
        <v>#VALUE!</v>
      </c>
      <c r="AK31" s="175" t="e">
        <f>M31-L30</f>
        <v>#VALUE!</v>
      </c>
      <c r="AL31" s="175" t="e">
        <f>O31-N30</f>
        <v>#VALUE!</v>
      </c>
      <c r="AM31" s="175" t="e">
        <f>Q31-P30</f>
        <v>#VALUE!</v>
      </c>
      <c r="AN31" s="175" t="e">
        <f>S31-R30</f>
        <v>#VALUE!</v>
      </c>
      <c r="AO31" s="175" t="e">
        <f>U31-T30</f>
        <v>#VALUE!</v>
      </c>
    </row>
    <row r="32" spans="2:41" ht="15.75" x14ac:dyDescent="0.25">
      <c r="B32" s="261"/>
      <c r="D32" s="201"/>
      <c r="E32" s="31" t="s">
        <v>71</v>
      </c>
      <c r="F32" s="266" t="str">
        <f>IF(OR(ISERROR(VLOOKUP($D$6&amp;$E32&amp;surv_month,'SDep data'!$A:$AC,'SDep data'!B$3,FALSE)),ISBLANK(VLOOKUP($D$6&amp;$E32&amp;surv_month,'SDep data'!$A:$AC,'SDep data'!B$3,FALSE))),"",VLOOKUP($D$6&amp;$E32&amp;surv_month,'SDep data'!$A:$AC,'SDep data'!B$3,FALSE))</f>
        <v/>
      </c>
      <c r="G32" s="266"/>
      <c r="H32" s="266" t="str">
        <f>IF(OR(ISERROR(VLOOKUP($D$6&amp;$E32&amp;surv_month,'SDep data'!$A:$AC,'SDep data'!C$3,FALSE)),ISBLANK(VLOOKUP($D$6&amp;$E32&amp;surv_month,'SDep data'!$A:$AC,'SDep data'!C$3,FALSE))),"",VLOOKUP($D$6&amp;$E32&amp;surv_month,'SDep data'!$A:$AC,'SDep data'!C$3,FALSE))</f>
        <v/>
      </c>
      <c r="I32" s="266"/>
      <c r="J32" s="266" t="str">
        <f>IF(OR(ISERROR(VLOOKUP($D$6&amp;$E32&amp;surv_month,'SDep data'!$A:$AC,'SDep data'!D$3,FALSE)),ISBLANK(VLOOKUP($D$6&amp;$E32&amp;surv_month,'SDep data'!$A:$AC,'SDep data'!D$3,FALSE))),"",VLOOKUP($D$6&amp;$E32&amp;surv_month,'SDep data'!$A:$AC,'SDep data'!D$3,FALSE))</f>
        <v/>
      </c>
      <c r="K32" s="266"/>
      <c r="L32" s="266" t="str">
        <f>IF(OR(ISERROR(VLOOKUP($D$6&amp;$E32&amp;surv_month,'SDep data'!$A:$AC,'SDep data'!E$3,FALSE)),ISBLANK(VLOOKUP($D$6&amp;$E32&amp;surv_month,'SDep data'!$A:$AC,'SDep data'!E$3,FALSE))),"",VLOOKUP($D$6&amp;$E32&amp;surv_month,'SDep data'!$A:$AC,'SDep data'!E$3,FALSE))</f>
        <v/>
      </c>
      <c r="M32" s="266"/>
      <c r="N32" s="266" t="str">
        <f>IF(OR(ISERROR(VLOOKUP($D$6&amp;$E32&amp;surv_month,'SDep data'!$A:$AC,'SDep data'!F$3,FALSE)),ISBLANK(VLOOKUP($D$6&amp;$E32&amp;surv_month,'SDep data'!$A:$AC,'SDep data'!F$3,FALSE))),"",VLOOKUP($D$6&amp;$E32&amp;surv_month,'SDep data'!$A:$AC,'SDep data'!F$3,FALSE))</f>
        <v/>
      </c>
      <c r="O32" s="266"/>
      <c r="P32" s="266" t="str">
        <f>IF(OR(ISERROR(VLOOKUP($D$6&amp;$E32&amp;surv_month,'SDep data'!$A:$AC,'SDep data'!G$3,FALSE)),ISBLANK(VLOOKUP($D$6&amp;$E32&amp;surv_month,'SDep data'!$A:$AC,'SDep data'!G$3,FALSE))),"",VLOOKUP($D$6&amp;$E32&amp;surv_month,'SDep data'!$A:$AC,'SDep data'!G$3,FALSE))</f>
        <v/>
      </c>
      <c r="Q32" s="266"/>
      <c r="R32" s="266" t="str">
        <f>IF(OR(ISERROR(VLOOKUP($D$6&amp;$E32&amp;surv_month,'SDep data'!$A:$AC,'SDep data'!H$3,FALSE)),ISBLANK(VLOOKUP($D$6&amp;$E32&amp;surv_month,'SDep data'!$A:$AC,'SDep data'!H$3,FALSE))),"",VLOOKUP($D$6&amp;$E32&amp;surv_month,'SDep data'!$A:$AC,'SDep data'!H$3,FALSE))</f>
        <v/>
      </c>
      <c r="S32" s="266"/>
      <c r="T32" s="266" t="str">
        <f>IF(OR(ISERROR(VLOOKUP($D$6&amp;$E32&amp;surv_month,'SDep data'!$A:$AC,'SDep data'!I$3,FALSE)),ISBLANK(VLOOKUP($D$6&amp;$E32&amp;surv_month,'SDep data'!$A:$AC,'SDep data'!I$3,FALSE))),"",VLOOKUP($D$6&amp;$E32&amp;surv_month,'SDep data'!$A:$AC,'SDep data'!I$3,FALSE))</f>
        <v/>
      </c>
      <c r="U32" s="267"/>
      <c r="Y32" s="42"/>
      <c r="Z32" s="42"/>
      <c r="AA32" s="42"/>
      <c r="AB32" s="42"/>
      <c r="AC32" s="42"/>
      <c r="AD32" s="42"/>
      <c r="AE32" s="42"/>
      <c r="AF32" s="42"/>
      <c r="AG32" s="42"/>
      <c r="AH32" s="42"/>
      <c r="AI32" s="42"/>
      <c r="AJ32" s="42"/>
      <c r="AK32" s="42"/>
      <c r="AL32" s="42"/>
      <c r="AM32" s="42"/>
      <c r="AN32" s="42"/>
      <c r="AO32" s="42"/>
    </row>
    <row r="33" spans="2:43" ht="15.75" thickBot="1" x14ac:dyDescent="0.3">
      <c r="B33" s="261"/>
      <c r="D33" s="202"/>
      <c r="E33" s="9" t="s">
        <v>38</v>
      </c>
      <c r="F33" s="6" t="str">
        <f>IF(F32="","",IF(VLOOKUP($D$6&amp;$E32&amp;surv_month,'SDep data'!$A:$AC,'SDep data'!M$3,FALSE)=0,"",VLOOKUP($D$6&amp;$E32&amp;surv_month,'SDep data'!$A:$AC,'SDep data'!M$3,FALSE)))</f>
        <v/>
      </c>
      <c r="G33" s="2" t="str">
        <f>IF(F32="","",IF(VLOOKUP($D$6&amp;$E32&amp;surv_month,'SDep data'!$A:$AC,'SDep data'!N$3,FALSE)=0,"",VLOOKUP($D$6&amp;$E32&amp;surv_month,'SDep data'!$A:$AC,'SDep data'!N$3,FALSE)))</f>
        <v/>
      </c>
      <c r="H33" s="2" t="str">
        <f>IF(H32="","",IF(VLOOKUP($D$6&amp;$E32&amp;surv_month,'SDep data'!$A:$AC,'SDep data'!O$3,FALSE)=0,"",VLOOKUP($D$6&amp;$E32&amp;surv_month,'SDep data'!$A:$AC,'SDep data'!O$3,FALSE)))</f>
        <v/>
      </c>
      <c r="I33" s="2" t="str">
        <f>IF(H32="","",IF(VLOOKUP($D$6&amp;$E32&amp;surv_month,'SDep data'!$A:$AC,'SDep data'!P$3,FALSE)=0,"",VLOOKUP($D$6&amp;$E32&amp;surv_month,'SDep data'!$A:$AC,'SDep data'!P$3,FALSE)))</f>
        <v/>
      </c>
      <c r="J33" s="2" t="str">
        <f>IF(J32="","",IF(VLOOKUP($D$6&amp;$E32&amp;surv_month,'SDep data'!$A:$AC,'SDep data'!Q$3,FALSE)=0,"",VLOOKUP($D$6&amp;$E32&amp;surv_month,'SDep data'!$A:$AC,'SDep data'!Q$3,FALSE)))</f>
        <v/>
      </c>
      <c r="K33" s="2" t="str">
        <f>IF(J32="","",IF(VLOOKUP($D$6&amp;$E32&amp;surv_month,'SDep data'!$A:$AC,'SDep data'!R$3,FALSE)=0,"",VLOOKUP($D$6&amp;$E32&amp;surv_month,'SDep data'!$A:$AC,'SDep data'!R$3,FALSE)))</f>
        <v/>
      </c>
      <c r="L33" s="2" t="str">
        <f>IF(L32="","",IF(VLOOKUP($D$6&amp;$E32&amp;surv_month,'SDep data'!$A:$AC,'SDep data'!S$3,FALSE)=0,"",VLOOKUP($D$6&amp;$E32&amp;surv_month,'SDep data'!$A:$AC,'SDep data'!S$3,FALSE)))</f>
        <v/>
      </c>
      <c r="M33" s="2" t="str">
        <f>IF(L32="","",IF(VLOOKUP($D$6&amp;$E32&amp;surv_month,'SDep data'!$A:$AC,'SDep data'!T$3,FALSE)=0,"",VLOOKUP($D$6&amp;$E32&amp;surv_month,'SDep data'!$A:$AC,'SDep data'!T$3,FALSE)))</f>
        <v/>
      </c>
      <c r="N33" s="2" t="str">
        <f>IF(N32="","",IF(VLOOKUP($D$6&amp;$E32&amp;surv_month,'SDep data'!$A:$AC,'SDep data'!U$3,FALSE)=0,"",VLOOKUP($D$6&amp;$E32&amp;surv_month,'SDep data'!$A:$AC,'SDep data'!U$3,FALSE)))</f>
        <v/>
      </c>
      <c r="O33" s="2" t="str">
        <f>IF(N32="","",IF(VLOOKUP($D$6&amp;$E32&amp;surv_month,'SDep data'!$A:$AC,'SDep data'!V$3,FALSE)=0,"",VLOOKUP($D$6&amp;$E32&amp;surv_month,'SDep data'!$A:$AC,'SDep data'!V$3,FALSE)))</f>
        <v/>
      </c>
      <c r="P33" s="2" t="str">
        <f>IF(P32="","",IF(VLOOKUP($D$6&amp;$E32&amp;surv_month,'SDep data'!$A:$AC,'SDep data'!W$3,FALSE)=0,"",VLOOKUP($D$6&amp;$E32&amp;surv_month,'SDep data'!$A:$AC,'SDep data'!W$3,FALSE)))</f>
        <v/>
      </c>
      <c r="Q33" s="2" t="str">
        <f>IF(P32="","",IF(VLOOKUP($D$6&amp;$E32&amp;surv_month,'SDep data'!$A:$AC,'SDep data'!X$3,FALSE)=0,"",VLOOKUP($D$6&amp;$E32&amp;surv_month,'SDep data'!$A:$AC,'SDep data'!X$3,FALSE)))</f>
        <v/>
      </c>
      <c r="R33" s="2" t="str">
        <f>IF(R32="","",IF(VLOOKUP($D$6&amp;$E32&amp;surv_month,'SDep data'!$A:$AC,'SDep data'!Y$3,FALSE)=0,"",VLOOKUP($D$6&amp;$E32&amp;surv_month,'SDep data'!$A:$AC,'SDep data'!Y$3,FALSE)))</f>
        <v/>
      </c>
      <c r="S33" s="2" t="str">
        <f>IF(R32="","",IF(VLOOKUP($D$6&amp;$E32&amp;surv_month,'SDep data'!$A:$AC,'SDep data'!Z$3,FALSE)=0,"",VLOOKUP($D$6&amp;$E32&amp;surv_month,'SDep data'!$A:$AC,'SDep data'!Z$3,FALSE)))</f>
        <v/>
      </c>
      <c r="T33" s="2" t="str">
        <f>IF(T32="","",IF(VLOOKUP($D$6&amp;$E32&amp;surv_month,'SDep data'!$A:$AC,'SDep data'!AA$3,FALSE)=0,"",VLOOKUP($D$6&amp;$E32&amp;surv_month,'SDep data'!$A:$AC,'SDep data'!AA$3,FALSE)))</f>
        <v/>
      </c>
      <c r="U33" s="19" t="str">
        <f>IF(T32="","",IF(VLOOKUP($D$6&amp;$E32&amp;surv_month,'SDep data'!$A:$AC,'SDep data'!AB$3,FALSE)=0,"",VLOOKUP($D$6&amp;$E32&amp;surv_month,'SDep data'!$A:$AC,'SDep data'!AB$3,FALSE)))</f>
        <v/>
      </c>
      <c r="Y33" s="175" t="e">
        <f>F32-F33</f>
        <v>#VALUE!</v>
      </c>
      <c r="Z33" s="175" t="e">
        <f>H32-H33</f>
        <v>#VALUE!</v>
      </c>
      <c r="AA33" s="175" t="e">
        <f>J32-J33</f>
        <v>#VALUE!</v>
      </c>
      <c r="AB33" s="175" t="e">
        <f>L32-L33</f>
        <v>#VALUE!</v>
      </c>
      <c r="AC33" s="175" t="e">
        <f>N32-N33</f>
        <v>#VALUE!</v>
      </c>
      <c r="AD33" s="175" t="e">
        <f>P32-P33</f>
        <v>#VALUE!</v>
      </c>
      <c r="AE33" s="175" t="e">
        <f>R32-R33</f>
        <v>#VALUE!</v>
      </c>
      <c r="AF33" s="175" t="e">
        <f>T32-T33</f>
        <v>#VALUE!</v>
      </c>
      <c r="AG33" s="175"/>
      <c r="AH33" s="175" t="e">
        <f>G33-F32</f>
        <v>#VALUE!</v>
      </c>
      <c r="AI33" s="175" t="e">
        <f>I33-H32</f>
        <v>#VALUE!</v>
      </c>
      <c r="AJ33" s="175" t="e">
        <f>K33-J32</f>
        <v>#VALUE!</v>
      </c>
      <c r="AK33" s="175" t="e">
        <f>M33-L32</f>
        <v>#VALUE!</v>
      </c>
      <c r="AL33" s="175" t="e">
        <f>O33-N32</f>
        <v>#VALUE!</v>
      </c>
      <c r="AM33" s="175" t="e">
        <f>Q33-P32</f>
        <v>#VALUE!</v>
      </c>
      <c r="AN33" s="175" t="e">
        <f>S33-R32</f>
        <v>#VALUE!</v>
      </c>
      <c r="AO33" s="175" t="e">
        <f>U33-T32</f>
        <v>#VALUE!</v>
      </c>
    </row>
    <row r="34" spans="2:43" ht="18.75" customHeight="1" x14ac:dyDescent="0.25">
      <c r="B34" s="261"/>
    </row>
    <row r="35" spans="2:43" x14ac:dyDescent="0.25">
      <c r="B35" s="261"/>
      <c r="D35" s="63" t="s">
        <v>86</v>
      </c>
    </row>
    <row r="36" spans="2:43" s="94" customFormat="1" x14ac:dyDescent="0.25">
      <c r="B36" s="261"/>
      <c r="D36" s="308" t="s">
        <v>214</v>
      </c>
      <c r="E36" s="308"/>
      <c r="F36" s="308"/>
      <c r="G36" s="308"/>
      <c r="H36" s="308"/>
      <c r="I36" s="308"/>
      <c r="J36" s="308"/>
      <c r="K36" s="308"/>
      <c r="L36" s="308"/>
      <c r="M36" s="308"/>
      <c r="N36" s="308"/>
      <c r="O36" s="308"/>
      <c r="P36" s="308"/>
      <c r="Q36" s="308"/>
      <c r="R36" s="308"/>
      <c r="S36" s="308"/>
      <c r="T36" s="308"/>
      <c r="U36" s="308"/>
      <c r="V36" s="73"/>
      <c r="W36" s="73"/>
      <c r="X36" s="73"/>
      <c r="Y36" s="73"/>
      <c r="Z36" s="73"/>
      <c r="AA36" s="73"/>
      <c r="AB36" s="73"/>
      <c r="AC36" s="73"/>
      <c r="AD36" s="73"/>
      <c r="AE36" s="73"/>
      <c r="AF36" s="73"/>
      <c r="AG36" s="73"/>
      <c r="AH36" s="73"/>
      <c r="AI36" s="73"/>
      <c r="AJ36" s="73"/>
      <c r="AK36" s="73"/>
      <c r="AL36" s="73"/>
      <c r="AM36" s="73"/>
      <c r="AN36" s="73"/>
      <c r="AO36" s="73"/>
      <c r="AP36" s="73"/>
      <c r="AQ36" s="73"/>
    </row>
    <row r="37" spans="2:43" ht="18.75" customHeight="1" x14ac:dyDescent="0.25">
      <c r="B37" s="261"/>
      <c r="D37" s="20" t="s">
        <v>88</v>
      </c>
    </row>
    <row r="38" spans="2:43" x14ac:dyDescent="0.25">
      <c r="B38" s="261"/>
    </row>
    <row r="39" spans="2:43" x14ac:dyDescent="0.25">
      <c r="B39" s="261"/>
    </row>
    <row r="41" spans="2:43" ht="23.25" customHeight="1" x14ac:dyDescent="0.25"/>
  </sheetData>
  <sheetCalcPr fullCalcOnLoad="1"/>
  <sheetProtection sheet="1" scenarios="1"/>
  <mergeCells count="138">
    <mergeCell ref="P12:Q12"/>
    <mergeCell ref="N30:O30"/>
    <mergeCell ref="P28:Q28"/>
    <mergeCell ref="P24:Q24"/>
    <mergeCell ref="J28:K28"/>
    <mergeCell ref="L28:M28"/>
    <mergeCell ref="J30:K30"/>
    <mergeCell ref="L30:M30"/>
    <mergeCell ref="P30:Q30"/>
    <mergeCell ref="N22:O22"/>
    <mergeCell ref="H26:I26"/>
    <mergeCell ref="J26:K26"/>
    <mergeCell ref="L26:M26"/>
    <mergeCell ref="N26:O26"/>
    <mergeCell ref="J22:K22"/>
    <mergeCell ref="D36:U36"/>
    <mergeCell ref="N28:O28"/>
    <mergeCell ref="T22:U22"/>
    <mergeCell ref="R32:S32"/>
    <mergeCell ref="T32:U32"/>
    <mergeCell ref="F10:G10"/>
    <mergeCell ref="H10:I10"/>
    <mergeCell ref="J10:K10"/>
    <mergeCell ref="L10:M10"/>
    <mergeCell ref="N10:O10"/>
    <mergeCell ref="F12:G12"/>
    <mergeCell ref="H12:I12"/>
    <mergeCell ref="J12:K12"/>
    <mergeCell ref="L12:M12"/>
    <mergeCell ref="N12:O12"/>
    <mergeCell ref="F7:G7"/>
    <mergeCell ref="H7:I7"/>
    <mergeCell ref="J7:K7"/>
    <mergeCell ref="L7:M7"/>
    <mergeCell ref="F9:G9"/>
    <mergeCell ref="H9:I9"/>
    <mergeCell ref="J9:K9"/>
    <mergeCell ref="T10:U10"/>
    <mergeCell ref="P7:Q7"/>
    <mergeCell ref="R7:S7"/>
    <mergeCell ref="T7:U7"/>
    <mergeCell ref="R9:S9"/>
    <mergeCell ref="R28:S28"/>
    <mergeCell ref="T28:U28"/>
    <mergeCell ref="R24:S24"/>
    <mergeCell ref="T24:U24"/>
    <mergeCell ref="P26:Q26"/>
    <mergeCell ref="R30:S30"/>
    <mergeCell ref="T30:U30"/>
    <mergeCell ref="P32:Q32"/>
    <mergeCell ref="F30:G30"/>
    <mergeCell ref="H30:I30"/>
    <mergeCell ref="N32:O32"/>
    <mergeCell ref="N24:O24"/>
    <mergeCell ref="R26:S26"/>
    <mergeCell ref="T26:U26"/>
    <mergeCell ref="P20:Q20"/>
    <mergeCell ref="R20:S20"/>
    <mergeCell ref="T20:U20"/>
    <mergeCell ref="P22:Q22"/>
    <mergeCell ref="R22:S22"/>
    <mergeCell ref="L22:M22"/>
    <mergeCell ref="H28:I28"/>
    <mergeCell ref="F28:G28"/>
    <mergeCell ref="F26:G26"/>
    <mergeCell ref="N19:O19"/>
    <mergeCell ref="D24:D33"/>
    <mergeCell ref="F24:G24"/>
    <mergeCell ref="H24:I24"/>
    <mergeCell ref="J24:K24"/>
    <mergeCell ref="L24:M24"/>
    <mergeCell ref="J19:K19"/>
    <mergeCell ref="R19:S19"/>
    <mergeCell ref="T19:U19"/>
    <mergeCell ref="P19:Q19"/>
    <mergeCell ref="F32:G32"/>
    <mergeCell ref="H32:I32"/>
    <mergeCell ref="J32:K32"/>
    <mergeCell ref="L32:M32"/>
    <mergeCell ref="F22:G22"/>
    <mergeCell ref="H22:I22"/>
    <mergeCell ref="F20:G20"/>
    <mergeCell ref="H20:I20"/>
    <mergeCell ref="F16:G16"/>
    <mergeCell ref="H16:I16"/>
    <mergeCell ref="F17:G17"/>
    <mergeCell ref="F19:G19"/>
    <mergeCell ref="H19:I19"/>
    <mergeCell ref="J14:K14"/>
    <mergeCell ref="L14:M14"/>
    <mergeCell ref="J17:K17"/>
    <mergeCell ref="B28:B39"/>
    <mergeCell ref="D7:D12"/>
    <mergeCell ref="R12:S12"/>
    <mergeCell ref="L17:M17"/>
    <mergeCell ref="L19:M19"/>
    <mergeCell ref="H17:I17"/>
    <mergeCell ref="N16:O16"/>
    <mergeCell ref="R17:S17"/>
    <mergeCell ref="P16:Q16"/>
    <mergeCell ref="R16:S16"/>
    <mergeCell ref="N9:O9"/>
    <mergeCell ref="P9:Q9"/>
    <mergeCell ref="N14:O14"/>
    <mergeCell ref="N17:O17"/>
    <mergeCell ref="P10:Q10"/>
    <mergeCell ref="R10:S10"/>
    <mergeCell ref="P17:Q17"/>
    <mergeCell ref="B2:B4"/>
    <mergeCell ref="D2:U4"/>
    <mergeCell ref="D14:D22"/>
    <mergeCell ref="F14:G14"/>
    <mergeCell ref="H14:I14"/>
    <mergeCell ref="J20:K20"/>
    <mergeCell ref="J16:K16"/>
    <mergeCell ref="L16:M16"/>
    <mergeCell ref="P14:Q14"/>
    <mergeCell ref="T14:U14"/>
    <mergeCell ref="Y5:AF5"/>
    <mergeCell ref="T9:U9"/>
    <mergeCell ref="L20:M20"/>
    <mergeCell ref="N20:O20"/>
    <mergeCell ref="T16:U16"/>
    <mergeCell ref="T17:U17"/>
    <mergeCell ref="L9:M9"/>
    <mergeCell ref="T12:U12"/>
    <mergeCell ref="N7:O7"/>
    <mergeCell ref="R14:S14"/>
    <mergeCell ref="AH5:AO5"/>
    <mergeCell ref="D6:E6"/>
    <mergeCell ref="F6:G6"/>
    <mergeCell ref="H6:I6"/>
    <mergeCell ref="J6:K6"/>
    <mergeCell ref="P6:Q6"/>
    <mergeCell ref="R6:S6"/>
    <mergeCell ref="T6:U6"/>
    <mergeCell ref="L6:M6"/>
    <mergeCell ref="N6:O6"/>
  </mergeCells>
  <conditionalFormatting sqref="D7 D14 D24">
    <cfRule type="cellIs" dxfId="84" priority="149" operator="equal">
      <formula>"2006-2008"</formula>
    </cfRule>
    <cfRule type="cellIs" dxfId="83" priority="150" operator="equal">
      <formula>2007</formula>
    </cfRule>
    <cfRule type="cellIs" dxfId="82" priority="151" operator="equal">
      <formula>2008</formula>
    </cfRule>
    <cfRule type="cellIs" dxfId="64" priority="152" operator="equal">
      <formula>2006</formula>
    </cfRule>
  </conditionalFormatting>
  <conditionalFormatting sqref="L24 F24 N24 P24 R24 T24 J24 H24">
    <cfRule type="containsBlanks" dxfId="81" priority="28">
      <formula>LEN(TRIM(F24))=0</formula>
    </cfRule>
    <cfRule type="colorScale" priority="27">
      <colorScale>
        <cfvo type="min"/>
        <cfvo type="max"/>
        <color rgb="FF99C6E3"/>
        <color rgb="FF012D59"/>
      </colorScale>
    </cfRule>
  </conditionalFormatting>
  <conditionalFormatting sqref="F26 H26 L26 N26 P26 R26 T26 J26">
    <cfRule type="containsBlanks" dxfId="80" priority="26">
      <formula>LEN(TRIM(F26))=0</formula>
    </cfRule>
    <cfRule type="colorScale" priority="25">
      <colorScale>
        <cfvo type="min"/>
        <cfvo type="max"/>
        <color rgb="FF99C6E3"/>
        <color rgb="FF012D59"/>
      </colorScale>
    </cfRule>
  </conditionalFormatting>
  <conditionalFormatting sqref="F28 H28 L28 N28 P28 R28 T28 J28">
    <cfRule type="containsBlanks" dxfId="79" priority="24">
      <formula>LEN(TRIM(F28))=0</formula>
    </cfRule>
    <cfRule type="colorScale" priority="23">
      <colorScale>
        <cfvo type="min"/>
        <cfvo type="max"/>
        <color rgb="FF99C6E3"/>
        <color rgb="FF012D59"/>
      </colorScale>
    </cfRule>
  </conditionalFormatting>
  <conditionalFormatting sqref="F30 H30 L30 N30 P30 R30 T30 J30">
    <cfRule type="containsBlanks" dxfId="78" priority="22">
      <formula>LEN(TRIM(F30))=0</formula>
    </cfRule>
    <cfRule type="colorScale" priority="21">
      <colorScale>
        <cfvo type="min"/>
        <cfvo type="max"/>
        <color rgb="FF99C6E3"/>
        <color rgb="FF012D59"/>
      </colorScale>
    </cfRule>
  </conditionalFormatting>
  <conditionalFormatting sqref="H32 F32 L32 N32 P32 R32 T32 J32">
    <cfRule type="containsBlanks" dxfId="77" priority="20">
      <formula>LEN(TRIM(F32))=0</formula>
    </cfRule>
    <cfRule type="colorScale" priority="19">
      <colorScale>
        <cfvo type="min"/>
        <cfvo type="max"/>
        <color rgb="FF99C6E3"/>
        <color rgb="FF012D59"/>
      </colorScale>
    </cfRule>
  </conditionalFormatting>
  <conditionalFormatting sqref="F7 H7 L7 N7 P7 R7 T7 J7 F10 H10 L10 N10 P10 R10 T10 J10">
    <cfRule type="containsBlanks" dxfId="76" priority="38">
      <formula>LEN(TRIM(F7))=0</formula>
    </cfRule>
    <cfRule type="colorScale" priority="37">
      <colorScale>
        <cfvo type="min"/>
        <cfvo type="max"/>
        <color rgb="FF99C6E3"/>
        <color rgb="FF012D59"/>
      </colorScale>
    </cfRule>
  </conditionalFormatting>
  <conditionalFormatting sqref="H14 F14 L14 N14 P14 R14 T14 J14 F17 H17 L17 N17 P17 R17 T17 J17 F20 H20 L20 N20 P20 R20 T20 J20">
    <cfRule type="containsBlanks" dxfId="75" priority="34">
      <formula>LEN(TRIM(F14))=0</formula>
    </cfRule>
    <cfRule type="colorScale" priority="33">
      <colorScale>
        <cfvo type="min"/>
        <cfvo type="max"/>
        <color rgb="FF99C6E3"/>
        <color rgb="FF012D59"/>
      </colorScale>
    </cfRule>
  </conditionalFormatting>
  <conditionalFormatting sqref="H26">
    <cfRule type="containsBlanks" dxfId="74" priority="18">
      <formula>LEN(TRIM(H26))=0</formula>
    </cfRule>
    <cfRule type="colorScale" priority="17">
      <colorScale>
        <cfvo type="min"/>
        <cfvo type="max"/>
        <color rgb="FF99C6E3"/>
        <color rgb="FF012D59"/>
      </colorScale>
    </cfRule>
  </conditionalFormatting>
  <conditionalFormatting sqref="H28">
    <cfRule type="containsBlanks" dxfId="73" priority="16">
      <formula>LEN(TRIM(H28))=0</formula>
    </cfRule>
    <cfRule type="colorScale" priority="15">
      <colorScale>
        <cfvo type="min"/>
        <cfvo type="max"/>
        <color rgb="FF99C6E3"/>
        <color rgb="FF012D59"/>
      </colorScale>
    </cfRule>
  </conditionalFormatting>
  <conditionalFormatting sqref="H30">
    <cfRule type="containsBlanks" dxfId="72" priority="14">
      <formula>LEN(TRIM(H30))=0</formula>
    </cfRule>
    <cfRule type="colorScale" priority="13">
      <colorScale>
        <cfvo type="min"/>
        <cfvo type="max"/>
        <color rgb="FF99C6E3"/>
        <color rgb="FF012D59"/>
      </colorScale>
    </cfRule>
  </conditionalFormatting>
  <conditionalFormatting sqref="H32">
    <cfRule type="containsBlanks" dxfId="71" priority="12">
      <formula>LEN(TRIM(H32))=0</formula>
    </cfRule>
    <cfRule type="colorScale" priority="11">
      <colorScale>
        <cfvo type="min"/>
        <cfvo type="max"/>
        <color rgb="FF99C6E3"/>
        <color rgb="FF012D59"/>
      </colorScale>
    </cfRule>
  </conditionalFormatting>
  <conditionalFormatting sqref="F9:U9">
    <cfRule type="expression" dxfId="70" priority="9">
      <formula>ISERROR(F9)</formula>
    </cfRule>
  </conditionalFormatting>
  <conditionalFormatting sqref="F16:U16">
    <cfRule type="expression" dxfId="69" priority="7">
      <formula>ISERROR(F16)</formula>
    </cfRule>
  </conditionalFormatting>
  <conditionalFormatting sqref="F12:U12">
    <cfRule type="expression" dxfId="68" priority="4">
      <formula>ISERROR(F12)</formula>
    </cfRule>
  </conditionalFormatting>
  <conditionalFormatting sqref="F19:U19">
    <cfRule type="expression" dxfId="67" priority="3">
      <formula>ISERROR(F19)</formula>
    </cfRule>
  </conditionalFormatting>
  <conditionalFormatting sqref="F22:U22">
    <cfRule type="expression" dxfId="66" priority="2">
      <formula>ISERROR(F22)</formula>
    </cfRule>
  </conditionalFormatting>
  <conditionalFormatting sqref="D2:U4">
    <cfRule type="cellIs" dxfId="65" priority="1" stopIfTrue="1" operator="equal">
      <formula>"Survival data are not available for All Malignant Neoplasms (excl. NMSC), please select a specific cancer site from the list on the left"</formula>
    </cfRule>
  </conditionalFormatting>
  <hyperlinks>
    <hyperlink ref="B26" location="Contents!A1" display="Back to Contents page"/>
  </hyperlinks>
  <pageMargins left="0.7" right="0.7" top="0.75" bottom="0.75" header="0.3" footer="0.3"/>
  <pageSetup paperSize="9" orientation="portrait" r:id="rId1"/>
  <ignoredErrors>
    <ignoredError sqref="F25:U32" formula="1"/>
    <ignoredError sqref="G9 F9 H9:U9 U20 S20 Q20 O20 M20 K20 I20 G20 U17 S17 Q17 O17 M17 K17 I17 G17 G16 U14 S14 Q14 O14 M14 K14 I14 G14 F13:U13 F12:U12 F15:U15 F14 H14 J14 L14 N14 P14 R14 T14 F18:U19 F16 H16:U16 F17 H17 J17 L17 N17 P17 R17 T17 F21:U22 F20 H20 J20 L20 N20 P20 R20 T2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List Box 1">
              <controlPr defaultSize="0" autoLine="0" autoPict="0">
                <anchor moveWithCells="1">
                  <from>
                    <xdr:col>1</xdr:col>
                    <xdr:colOff>0</xdr:colOff>
                    <xdr:row>5</xdr:row>
                    <xdr:rowOff>990600</xdr:rowOff>
                  </from>
                  <to>
                    <xdr:col>1</xdr:col>
                    <xdr:colOff>1495425</xdr:colOff>
                    <xdr:row>24</xdr:row>
                    <xdr:rowOff>180975</xdr:rowOff>
                  </to>
                </anchor>
              </controlPr>
            </control>
          </mc:Choice>
        </mc:AlternateContent>
        <mc:AlternateContent xmlns:mc="http://schemas.openxmlformats.org/markup-compatibility/2006">
          <mc:Choice Requires="x14">
            <control shapeId="83971" r:id="rId5" name="List Box 3">
              <controlPr defaultSize="0" autoLine="0" autoPict="0">
                <anchor moveWithCells="1">
                  <from>
                    <xdr:col>1</xdr:col>
                    <xdr:colOff>0</xdr:colOff>
                    <xdr:row>5</xdr:row>
                    <xdr:rowOff>9525</xdr:rowOff>
                  </from>
                  <to>
                    <xdr:col>2</xdr:col>
                    <xdr:colOff>0</xdr:colOff>
                    <xdr:row>5</xdr:row>
                    <xdr:rowOff>942975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Contents</vt:lpstr>
      <vt:lpstr>Introduction</vt:lpstr>
      <vt:lpstr>Information</vt:lpstr>
      <vt:lpstr>Incidence by year</vt:lpstr>
      <vt:lpstr>Percent by Route - Overall</vt:lpstr>
      <vt:lpstr>Survival by Route - Overall</vt:lpstr>
      <vt:lpstr>Surv. by Route &amp; time - overall</vt:lpstr>
      <vt:lpstr>Overview of incidence metrics</vt:lpstr>
      <vt:lpstr>Overview of survival metrics</vt:lpstr>
      <vt:lpstr>Incidence by Route -age 0-24</vt:lpstr>
      <vt:lpstr>Hide Selection</vt:lpstr>
      <vt:lpstr>'Percent by Route - Overall'!cancersites</vt:lpstr>
      <vt:lpstr>cancersites</vt:lpstr>
      <vt:lpstr>ethnicity</vt:lpstr>
      <vt:lpstr>surv_month</vt:lpstr>
      <vt:lpstr>survival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Routes to Diagnosis 2006-2013</dc:title>
  <dc:creator>Sam Johnson</dc:creator>
  <cp:keywords>Routes to Diagnosis</cp:keywords>
  <cp:lastModifiedBy>Sam Johnson</cp:lastModifiedBy>
  <cp:lastPrinted>2012-10-23T12:39:01Z</cp:lastPrinted>
  <dcterms:created xsi:type="dcterms:W3CDTF">2010-08-17T08:49:25Z</dcterms:created>
  <dcterms:modified xsi:type="dcterms:W3CDTF">2016-06-23T07:08:20Z</dcterms:modified>
</cp:coreProperties>
</file>